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Workspace\SocialCrawler\data\in\"/>
    </mc:Choice>
  </mc:AlternateContent>
  <bookViews>
    <workbookView xWindow="240" yWindow="45" windowWidth="10995" windowHeight="7800" activeTab="4"/>
  </bookViews>
  <sheets>
    <sheet name="Full dataset" sheetId="9" r:id="rId1"/>
    <sheet name="Time Series" sheetId="14" r:id="rId2"/>
    <sheet name="for Stata" sheetId="15" r:id="rId3"/>
    <sheet name="Data" sheetId="12" r:id="rId4"/>
    <sheet name="Master List" sheetId="16" r:id="rId5"/>
    <sheet name="Instructions" sheetId="10" r:id="rId6"/>
  </sheets>
  <externalReferences>
    <externalReference r:id="rId7"/>
    <externalReference r:id="rId8"/>
    <externalReference r:id="rId9"/>
    <externalReference r:id="rId10"/>
    <externalReference r:id="rId11"/>
    <externalReference r:id="rId12"/>
    <externalReference r:id="rId13"/>
    <externalReference r:id="rId14"/>
  </externalReferences>
  <definedNames>
    <definedName name="_xlnm._FilterDatabase" localSheetId="0" hidden="1">'Full dataset'!#REF!</definedName>
  </definedNames>
  <calcPr calcId="171027"/>
</workbook>
</file>

<file path=xl/calcChain.xml><?xml version="1.0" encoding="utf-8"?>
<calcChain xmlns="http://schemas.openxmlformats.org/spreadsheetml/2006/main">
  <c r="A351" i="16" l="1"/>
  <c r="A338" i="16"/>
  <c r="A337" i="16"/>
  <c r="A335" i="16"/>
  <c r="A313" i="16"/>
  <c r="A298" i="16"/>
  <c r="A276" i="16"/>
  <c r="A273" i="16"/>
  <c r="A186" i="16"/>
  <c r="A172" i="16"/>
  <c r="A145" i="16"/>
  <c r="A142" i="16"/>
  <c r="A121" i="16"/>
  <c r="A104" i="16"/>
  <c r="A86" i="16"/>
  <c r="A6" i="16"/>
  <c r="A18" i="16"/>
  <c r="A19" i="16"/>
  <c r="A358" i="16" l="1"/>
  <c r="A357" i="16"/>
  <c r="A356" i="16"/>
  <c r="A355" i="16"/>
  <c r="A354" i="16"/>
  <c r="A353" i="16"/>
  <c r="A352" i="16"/>
  <c r="A350" i="16"/>
  <c r="A349" i="16"/>
  <c r="A348" i="16"/>
  <c r="A347" i="16"/>
  <c r="A346" i="16"/>
  <c r="A345" i="16"/>
  <c r="A344" i="16"/>
  <c r="A343" i="16"/>
  <c r="A342" i="16"/>
  <c r="A341" i="16"/>
  <c r="A340" i="16"/>
  <c r="A339" i="16"/>
  <c r="A336" i="16"/>
  <c r="A334" i="16"/>
  <c r="A333" i="16"/>
  <c r="A332" i="16"/>
  <c r="A331" i="16"/>
  <c r="A330" i="16"/>
  <c r="A329" i="16"/>
  <c r="A328" i="16"/>
  <c r="A327" i="16"/>
  <c r="A326" i="16"/>
  <c r="A325" i="16"/>
  <c r="A324" i="16"/>
  <c r="A323" i="16"/>
  <c r="A322" i="16"/>
  <c r="A321" i="16"/>
  <c r="A320" i="16"/>
  <c r="A319" i="16"/>
  <c r="A318" i="16"/>
  <c r="A317" i="16"/>
  <c r="A316" i="16"/>
  <c r="A315" i="16"/>
  <c r="A314" i="16"/>
  <c r="A312" i="16"/>
  <c r="A311" i="16"/>
  <c r="A310" i="16"/>
  <c r="A309" i="16"/>
  <c r="A308" i="16"/>
  <c r="A307" i="16"/>
  <c r="A306" i="16"/>
  <c r="A305" i="16"/>
  <c r="A304" i="16"/>
  <c r="A303" i="16"/>
  <c r="A302" i="16"/>
  <c r="A301" i="16"/>
  <c r="A300" i="16"/>
  <c r="A299" i="16"/>
  <c r="A297" i="16"/>
  <c r="A296" i="16"/>
  <c r="A295" i="16"/>
  <c r="A294" i="16"/>
  <c r="A293" i="16"/>
  <c r="A292" i="16"/>
  <c r="A291" i="16"/>
  <c r="A288" i="16"/>
  <c r="A287" i="16"/>
  <c r="A286" i="16"/>
  <c r="A285" i="16"/>
  <c r="A284" i="16"/>
  <c r="A283" i="16"/>
  <c r="A282" i="16"/>
  <c r="A281" i="16"/>
  <c r="A280" i="16"/>
  <c r="A279" i="16"/>
  <c r="A278" i="16"/>
  <c r="A277" i="16"/>
  <c r="A275" i="16"/>
  <c r="A274" i="16"/>
  <c r="A272" i="16"/>
  <c r="A271" i="16"/>
  <c r="A270" i="16"/>
  <c r="A269" i="16"/>
  <c r="A268" i="16"/>
  <c r="A267" i="16"/>
  <c r="A266" i="16"/>
  <c r="A265" i="16"/>
  <c r="A264" i="16"/>
  <c r="A263" i="16"/>
  <c r="A262" i="16"/>
  <c r="A261" i="16"/>
  <c r="A260" i="16"/>
  <c r="A259" i="16"/>
  <c r="A258" i="16"/>
  <c r="A257" i="16"/>
  <c r="A256" i="16"/>
  <c r="A255" i="16"/>
  <c r="A254" i="16"/>
  <c r="A253" i="16"/>
  <c r="A252" i="16"/>
  <c r="A251" i="16"/>
  <c r="A250" i="16"/>
  <c r="A249" i="16"/>
  <c r="A248" i="16"/>
  <c r="A247" i="16"/>
  <c r="A246" i="16"/>
  <c r="A245" i="16"/>
  <c r="A244" i="16"/>
  <c r="A243" i="16"/>
  <c r="A242" i="16"/>
  <c r="A241" i="16"/>
  <c r="A240" i="16"/>
  <c r="A239" i="16"/>
  <c r="A238" i="16"/>
  <c r="A237" i="16"/>
  <c r="A236" i="16"/>
  <c r="A235" i="16"/>
  <c r="A234" i="16"/>
  <c r="A233" i="16"/>
  <c r="A232" i="16"/>
  <c r="A231" i="16"/>
  <c r="A230" i="16"/>
  <c r="A229" i="16"/>
  <c r="A228" i="16"/>
  <c r="A227" i="16"/>
  <c r="A226" i="16"/>
  <c r="A225" i="16"/>
  <c r="A224" i="16"/>
  <c r="A223" i="16"/>
  <c r="A222" i="16"/>
  <c r="A221" i="16"/>
  <c r="A220" i="16"/>
  <c r="A219" i="16"/>
  <c r="A218" i="16"/>
  <c r="A217" i="16"/>
  <c r="A216" i="16"/>
  <c r="A215" i="16"/>
  <c r="A214" i="16"/>
  <c r="A213" i="16"/>
  <c r="A212" i="16"/>
  <c r="A211" i="16"/>
  <c r="A210" i="16"/>
  <c r="A209" i="16"/>
  <c r="A208" i="16"/>
  <c r="A207" i="16"/>
  <c r="A206" i="16"/>
  <c r="A205" i="16"/>
  <c r="A204" i="16"/>
  <c r="A203" i="16"/>
  <c r="A202" i="16"/>
  <c r="A201" i="16"/>
  <c r="A200" i="16"/>
  <c r="A199" i="16"/>
  <c r="A198" i="16"/>
  <c r="A197" i="16"/>
  <c r="A196" i="16"/>
  <c r="A195" i="16"/>
  <c r="A194" i="16"/>
  <c r="A193" i="16"/>
  <c r="A192" i="16"/>
  <c r="A191" i="16"/>
  <c r="A190" i="16"/>
  <c r="A189" i="16"/>
  <c r="A188" i="16"/>
  <c r="A187" i="16"/>
  <c r="A185" i="16"/>
  <c r="A184" i="16"/>
  <c r="A183" i="16"/>
  <c r="A182" i="16"/>
  <c r="A181" i="16"/>
  <c r="A180" i="16"/>
  <c r="A179" i="16"/>
  <c r="A178" i="16"/>
  <c r="A177" i="16"/>
  <c r="A176" i="16"/>
  <c r="A175" i="16"/>
  <c r="A174" i="16"/>
  <c r="A173"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4" i="16"/>
  <c r="A143" i="16"/>
  <c r="A141" i="16"/>
  <c r="A140" i="16"/>
  <c r="A139" i="16"/>
  <c r="A138" i="16"/>
  <c r="A137" i="16"/>
  <c r="A136" i="16"/>
  <c r="A135" i="16"/>
  <c r="A134" i="16"/>
  <c r="A133" i="16"/>
  <c r="A132" i="16"/>
  <c r="A131" i="16"/>
  <c r="A130" i="16"/>
  <c r="A129" i="16"/>
  <c r="A128" i="16"/>
  <c r="A127" i="16"/>
  <c r="A126" i="16"/>
  <c r="A125" i="16"/>
  <c r="A124" i="16"/>
  <c r="A123" i="16"/>
  <c r="A122" i="16"/>
  <c r="A120" i="16"/>
  <c r="A119" i="16"/>
  <c r="A118" i="16"/>
  <c r="A117" i="16"/>
  <c r="A116" i="16"/>
  <c r="A115" i="16"/>
  <c r="A114" i="16"/>
  <c r="A113" i="16"/>
  <c r="A112" i="16"/>
  <c r="A111" i="16"/>
  <c r="A110" i="16"/>
  <c r="A109" i="16"/>
  <c r="A108" i="16"/>
  <c r="A107" i="16"/>
  <c r="A106" i="16"/>
  <c r="A105" i="16"/>
  <c r="A103" i="16"/>
  <c r="A102" i="16"/>
  <c r="A101" i="16"/>
  <c r="A100" i="16"/>
  <c r="A99" i="16"/>
  <c r="A98" i="16"/>
  <c r="A97" i="16"/>
  <c r="A96" i="16"/>
  <c r="A95" i="16"/>
  <c r="A94" i="16"/>
  <c r="A93" i="16"/>
  <c r="A92" i="16"/>
  <c r="A91" i="16"/>
  <c r="A90" i="16"/>
  <c r="A89" i="16"/>
  <c r="A88" i="16"/>
  <c r="A87"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7" i="16"/>
  <c r="A16" i="16"/>
  <c r="A15" i="16"/>
  <c r="A14" i="16"/>
  <c r="A13" i="16"/>
  <c r="A12" i="16"/>
  <c r="A11" i="16"/>
  <c r="A10" i="16"/>
  <c r="A9" i="16"/>
  <c r="A8" i="16"/>
  <c r="A7" i="16"/>
  <c r="A5" i="16"/>
  <c r="A4" i="16"/>
  <c r="A3" i="16"/>
  <c r="A2" i="16"/>
  <c r="BH3" i="14" l="1"/>
  <c r="BB5" i="14"/>
  <c r="BB9" i="14"/>
  <c r="BB12" i="14"/>
  <c r="BB20" i="14"/>
  <c r="BB23" i="14"/>
  <c r="BB29" i="14"/>
  <c r="BB30" i="14"/>
  <c r="BB31" i="14"/>
  <c r="BB32" i="14"/>
  <c r="BB33" i="14"/>
  <c r="BB34" i="14"/>
  <c r="BB35" i="14"/>
  <c r="BB38" i="14"/>
  <c r="BB39" i="14"/>
  <c r="BB41" i="14"/>
  <c r="BB42" i="14"/>
  <c r="BB44" i="14"/>
  <c r="BB47" i="14"/>
  <c r="BB48" i="14"/>
  <c r="BB49" i="14"/>
  <c r="BB51" i="14"/>
  <c r="BB52" i="14"/>
  <c r="BB55" i="14"/>
  <c r="BB59" i="14"/>
  <c r="BB61" i="14"/>
  <c r="BB63" i="14"/>
  <c r="BB67" i="14"/>
  <c r="BB69" i="14"/>
  <c r="BB72" i="14"/>
  <c r="BB81" i="14"/>
  <c r="BB85" i="14"/>
  <c r="BB87" i="14"/>
  <c r="BB96" i="14"/>
  <c r="BB97" i="14"/>
  <c r="BB104" i="14"/>
  <c r="BB105" i="14"/>
  <c r="BB106" i="14"/>
  <c r="BB108" i="14"/>
  <c r="BB113" i="14"/>
  <c r="BB116" i="14"/>
  <c r="BB117" i="14"/>
  <c r="BB118" i="14"/>
  <c r="BB125" i="14"/>
  <c r="BB129" i="14"/>
  <c r="BB133" i="14"/>
  <c r="BB135" i="14"/>
  <c r="BB137" i="14"/>
  <c r="BB138" i="14"/>
  <c r="BB189" i="14"/>
  <c r="BB191" i="14"/>
  <c r="BB195" i="14"/>
  <c r="BB198" i="14"/>
  <c r="BB206" i="14"/>
  <c r="BB209" i="14"/>
  <c r="BB215" i="14"/>
  <c r="BB216" i="14"/>
  <c r="BB217" i="14"/>
  <c r="BB218" i="14"/>
  <c r="BB219" i="14"/>
  <c r="BB220" i="14"/>
  <c r="BB221" i="14"/>
  <c r="BB224" i="14"/>
  <c r="BB225" i="14"/>
  <c r="BB227" i="14"/>
  <c r="BB228" i="14"/>
  <c r="BB230" i="14"/>
  <c r="BB233" i="14"/>
  <c r="BB234" i="14"/>
  <c r="BB235" i="14"/>
  <c r="BB237" i="14"/>
  <c r="BB238" i="14"/>
  <c r="BB241" i="14"/>
  <c r="BB245" i="14"/>
  <c r="BB247" i="14"/>
  <c r="BB249" i="14"/>
  <c r="BB253" i="14"/>
  <c r="BB255" i="14"/>
  <c r="BB258" i="14"/>
  <c r="BB267" i="14"/>
  <c r="BB271" i="14"/>
  <c r="BB273" i="14"/>
  <c r="BB282" i="14"/>
  <c r="BB283" i="14"/>
  <c r="BB290" i="14"/>
  <c r="BB291" i="14"/>
  <c r="BB292" i="14"/>
  <c r="BB294" i="14"/>
  <c r="BB299" i="14"/>
  <c r="BB302" i="14"/>
  <c r="BB303" i="14"/>
  <c r="BB304" i="14"/>
  <c r="BB311" i="14"/>
  <c r="BB315" i="14"/>
  <c r="BB319" i="14"/>
  <c r="BB321" i="14"/>
  <c r="BB323" i="14"/>
  <c r="BB324" i="14"/>
  <c r="BB375" i="14"/>
  <c r="BB377" i="14"/>
  <c r="BB381" i="14"/>
  <c r="BB384" i="14"/>
  <c r="BB392" i="14"/>
  <c r="BB395" i="14"/>
  <c r="BB401" i="14"/>
  <c r="BB402" i="14"/>
  <c r="BB403" i="14"/>
  <c r="BB404" i="14"/>
  <c r="BB405" i="14"/>
  <c r="BB406" i="14"/>
  <c r="BB407" i="14"/>
  <c r="BB410" i="14"/>
  <c r="BB411" i="14"/>
  <c r="BB413" i="14"/>
  <c r="BB414" i="14"/>
  <c r="BB416" i="14"/>
  <c r="BB419" i="14"/>
  <c r="BB420" i="14"/>
  <c r="BB421" i="14"/>
  <c r="BB423" i="14"/>
  <c r="BB424" i="14"/>
  <c r="BB427" i="14"/>
  <c r="BB431" i="14"/>
  <c r="BB433" i="14"/>
  <c r="BB435" i="14"/>
  <c r="BB439" i="14"/>
  <c r="BB441" i="14"/>
  <c r="BB444" i="14"/>
  <c r="BB453" i="14"/>
  <c r="BB457" i="14"/>
  <c r="BB459" i="14"/>
  <c r="BB468" i="14"/>
  <c r="BB469" i="14"/>
  <c r="BB476" i="14"/>
  <c r="BB477" i="14"/>
  <c r="BB478" i="14"/>
  <c r="BB480" i="14"/>
  <c r="BB485" i="14"/>
  <c r="BB488" i="14"/>
  <c r="BB489" i="14"/>
  <c r="BB490" i="14"/>
  <c r="BB497" i="14"/>
  <c r="BB501" i="14"/>
  <c r="BB505" i="14"/>
  <c r="BB507" i="14"/>
  <c r="BB509" i="14"/>
  <c r="BB510" i="14"/>
  <c r="BB561" i="14"/>
  <c r="BB563" i="14"/>
  <c r="BB567" i="14"/>
  <c r="BB570" i="14"/>
  <c r="BB578" i="14"/>
  <c r="BB581" i="14"/>
  <c r="BB587" i="14"/>
  <c r="BB588" i="14"/>
  <c r="BB589" i="14"/>
  <c r="BB590" i="14"/>
  <c r="BB591" i="14"/>
  <c r="BB592" i="14"/>
  <c r="BB593" i="14"/>
  <c r="BB596" i="14"/>
  <c r="BB597" i="14"/>
  <c r="BB599" i="14"/>
  <c r="BB600" i="14"/>
  <c r="BB602" i="14"/>
  <c r="BB605" i="14"/>
  <c r="BB606" i="14"/>
  <c r="BB607" i="14"/>
  <c r="BB609" i="14"/>
  <c r="BB610" i="14"/>
  <c r="BB613" i="14"/>
  <c r="BB617" i="14"/>
  <c r="BB619" i="14"/>
  <c r="BB621" i="14"/>
  <c r="BB625" i="14"/>
  <c r="BB627" i="14"/>
  <c r="BB630" i="14"/>
  <c r="BB639" i="14"/>
  <c r="BB643" i="14"/>
  <c r="BB645" i="14"/>
  <c r="BB654" i="14"/>
  <c r="BB655" i="14"/>
  <c r="BB662" i="14"/>
  <c r="BB663" i="14"/>
  <c r="BB664" i="14"/>
  <c r="BB666" i="14"/>
  <c r="BB671" i="14"/>
  <c r="BB674" i="14"/>
  <c r="BB675" i="14"/>
  <c r="BB676" i="14"/>
  <c r="BB683" i="14"/>
  <c r="BB687" i="14"/>
  <c r="BB691" i="14"/>
  <c r="BB693" i="14"/>
  <c r="BB695" i="14"/>
  <c r="BB696" i="14"/>
  <c r="BB747" i="14"/>
  <c r="BB749" i="14"/>
  <c r="BB753" i="14"/>
  <c r="BB756" i="14"/>
  <c r="BB764" i="14"/>
  <c r="BB767" i="14"/>
  <c r="BB773" i="14"/>
  <c r="BB774" i="14"/>
  <c r="BB775" i="14"/>
  <c r="BB776" i="14"/>
  <c r="BB777" i="14"/>
  <c r="BB778" i="14"/>
  <c r="BB779" i="14"/>
  <c r="BB782" i="14"/>
  <c r="BB783" i="14"/>
  <c r="BB785" i="14"/>
  <c r="BB786" i="14"/>
  <c r="BB788" i="14"/>
  <c r="BB791" i="14"/>
  <c r="BB792" i="14"/>
  <c r="BB793" i="14"/>
  <c r="BB795" i="14"/>
  <c r="BB796" i="14"/>
  <c r="BB799" i="14"/>
  <c r="BB803" i="14"/>
  <c r="BB805" i="14"/>
  <c r="BB807" i="14"/>
  <c r="BB811" i="14"/>
  <c r="BB813" i="14"/>
  <c r="BB816" i="14"/>
  <c r="BB825" i="14"/>
  <c r="BB829" i="14"/>
  <c r="BB831" i="14"/>
  <c r="BB840" i="14"/>
  <c r="BB841" i="14"/>
  <c r="BB848" i="14"/>
  <c r="BB849" i="14"/>
  <c r="BB850" i="14"/>
  <c r="BB852" i="14"/>
  <c r="BB857" i="14"/>
  <c r="BB860" i="14"/>
  <c r="BB861" i="14"/>
  <c r="BB862" i="14"/>
  <c r="BB869" i="14"/>
  <c r="BB873" i="14"/>
  <c r="BB877" i="14"/>
  <c r="BB879" i="14"/>
  <c r="BB881" i="14"/>
  <c r="BB882" i="14"/>
  <c r="BB933" i="14"/>
  <c r="BB935" i="14"/>
  <c r="BB939" i="14"/>
  <c r="BB942" i="14"/>
  <c r="BB950" i="14"/>
  <c r="BB953" i="14"/>
  <c r="BB959" i="14"/>
  <c r="BB960" i="14"/>
  <c r="BB961" i="14"/>
  <c r="BB962" i="14"/>
  <c r="BB963" i="14"/>
  <c r="BB964" i="14"/>
  <c r="BB965" i="14"/>
  <c r="BB968" i="14"/>
  <c r="BB969" i="14"/>
  <c r="BB971" i="14"/>
  <c r="BB972" i="14"/>
  <c r="BB974" i="14"/>
  <c r="BB977" i="14"/>
  <c r="BB978" i="14"/>
  <c r="BB979" i="14"/>
  <c r="BB981" i="14"/>
  <c r="BB982" i="14"/>
  <c r="BB985" i="14"/>
  <c r="BB989" i="14"/>
  <c r="BB991" i="14"/>
  <c r="BB993" i="14"/>
  <c r="BB997" i="14"/>
  <c r="BB999" i="14"/>
  <c r="BB1002" i="14"/>
  <c r="BB1011" i="14"/>
  <c r="BB1015" i="14"/>
  <c r="BB1017" i="14"/>
  <c r="BB1026" i="14"/>
  <c r="BB1027" i="14"/>
  <c r="BB1034" i="14"/>
  <c r="BB1035" i="14"/>
  <c r="BB1036" i="14"/>
  <c r="BB1038" i="14"/>
  <c r="BB1043" i="14"/>
  <c r="BB1046" i="14"/>
  <c r="BB1047" i="14"/>
  <c r="BB1048" i="14"/>
  <c r="BB1055" i="14"/>
  <c r="BB1059" i="14"/>
  <c r="BB1063" i="14"/>
  <c r="BB1065" i="14"/>
  <c r="BB1067" i="14"/>
  <c r="BB1068" i="14"/>
  <c r="BB1119" i="14"/>
  <c r="BB1121" i="14"/>
  <c r="BB1125" i="14"/>
  <c r="BB1128" i="14"/>
  <c r="BB1136" i="14"/>
  <c r="BB1139" i="14"/>
  <c r="BB1145" i="14"/>
  <c r="BB1146" i="14"/>
  <c r="BB1147" i="14"/>
  <c r="BB1148" i="14"/>
  <c r="BB1149" i="14"/>
  <c r="BB1150" i="14"/>
  <c r="BB1151" i="14"/>
  <c r="BB1154" i="14"/>
  <c r="BB1155" i="14"/>
  <c r="BB1157" i="14"/>
  <c r="BB1158" i="14"/>
  <c r="BB1160" i="14"/>
  <c r="BB1163" i="14"/>
  <c r="BB1164" i="14"/>
  <c r="BB1165" i="14"/>
  <c r="BB1167" i="14"/>
  <c r="BB1168" i="14"/>
  <c r="BB1171" i="14"/>
  <c r="BB1175" i="14"/>
  <c r="BB1177" i="14"/>
  <c r="BB1179" i="14"/>
  <c r="BB1183" i="14"/>
  <c r="BB1185" i="14"/>
  <c r="BB1188" i="14"/>
  <c r="BB1197" i="14"/>
  <c r="BB1201" i="14"/>
  <c r="BB1203" i="14"/>
  <c r="BB1212" i="14"/>
  <c r="BB1213" i="14"/>
  <c r="BB1220" i="14"/>
  <c r="BB1221" i="14"/>
  <c r="BB1222" i="14"/>
  <c r="BB1224" i="14"/>
  <c r="BB1229" i="14"/>
  <c r="BB1232" i="14"/>
  <c r="BB1233" i="14"/>
  <c r="BB1234" i="14"/>
  <c r="BB1241" i="14"/>
  <c r="BB1245" i="14"/>
  <c r="BB1249" i="14"/>
  <c r="BB1251" i="14"/>
  <c r="BB1253" i="14"/>
  <c r="BB1254" i="14"/>
  <c r="BB1305" i="14"/>
  <c r="BB1307" i="14"/>
  <c r="BB1311" i="14"/>
  <c r="BB1314" i="14"/>
  <c r="BB1322" i="14"/>
  <c r="BB1325" i="14"/>
  <c r="BB1331" i="14"/>
  <c r="BB1332" i="14"/>
  <c r="BB1333" i="14"/>
  <c r="BB1334" i="14"/>
  <c r="BB1335" i="14"/>
  <c r="BB1336" i="14"/>
  <c r="BB1337" i="14"/>
  <c r="BB1340" i="14"/>
  <c r="BB1341" i="14"/>
  <c r="BB1343" i="14"/>
  <c r="BB1344" i="14"/>
  <c r="BB1346" i="14"/>
  <c r="BB1349" i="14"/>
  <c r="BB1350" i="14"/>
  <c r="BB1351" i="14"/>
  <c r="BB1353" i="14"/>
  <c r="BB1354" i="14"/>
  <c r="BB1357" i="14"/>
  <c r="BB1361" i="14"/>
  <c r="BB1363" i="14"/>
  <c r="BB1365" i="14"/>
  <c r="BB1369" i="14"/>
  <c r="BB1371" i="14"/>
  <c r="BB1374" i="14"/>
  <c r="BB1383" i="14"/>
  <c r="BB1387" i="14"/>
  <c r="BB1389" i="14"/>
  <c r="BB1398" i="14"/>
  <c r="BB1399" i="14"/>
  <c r="BB1406" i="14"/>
  <c r="BB1407" i="14"/>
  <c r="BB1408" i="14"/>
  <c r="BB1410" i="14"/>
  <c r="BB1415" i="14"/>
  <c r="BB1418" i="14"/>
  <c r="BB1419" i="14"/>
  <c r="BB1420" i="14"/>
  <c r="BB1427" i="14"/>
  <c r="BB1431" i="14"/>
  <c r="BB1435" i="14"/>
  <c r="BB1437" i="14"/>
  <c r="BB1439" i="14"/>
  <c r="BB1440" i="14"/>
  <c r="BB1491" i="14"/>
  <c r="BB1493" i="14"/>
  <c r="BB1497" i="14"/>
  <c r="BB1500" i="14"/>
  <c r="BB1508" i="14"/>
  <c r="BB1511" i="14"/>
  <c r="BB1517" i="14"/>
  <c r="BB1518" i="14"/>
  <c r="BB1519" i="14"/>
  <c r="BB1520" i="14"/>
  <c r="BB1521" i="14"/>
  <c r="BB1522" i="14"/>
  <c r="BB1523" i="14"/>
  <c r="BB1526" i="14"/>
  <c r="BB1527" i="14"/>
  <c r="BB1529" i="14"/>
  <c r="BB1530" i="14"/>
  <c r="BB1532" i="14"/>
  <c r="BB1535" i="14"/>
  <c r="BB1536" i="14"/>
  <c r="BB1537" i="14"/>
  <c r="BB1539" i="14"/>
  <c r="BB1540" i="14"/>
  <c r="BB1543" i="14"/>
  <c r="BB1547" i="14"/>
  <c r="BB1549" i="14"/>
  <c r="BB1551" i="14"/>
  <c r="BB1555" i="14"/>
  <c r="BB1557" i="14"/>
  <c r="BB1560" i="14"/>
  <c r="BB1569" i="14"/>
  <c r="BB1573" i="14"/>
  <c r="BB1575" i="14"/>
  <c r="BB1584" i="14"/>
  <c r="BB1585" i="14"/>
  <c r="BB1592" i="14"/>
  <c r="BB1593" i="14"/>
  <c r="BB1594" i="14"/>
  <c r="BB1596" i="14"/>
  <c r="BB1601" i="14"/>
  <c r="BB1604" i="14"/>
  <c r="BB1605" i="14"/>
  <c r="BB1606" i="14"/>
  <c r="BB1613" i="14"/>
  <c r="BB1617" i="14"/>
  <c r="BB1621" i="14"/>
  <c r="BB1623" i="14"/>
  <c r="BB1625" i="14"/>
  <c r="BB1626" i="14"/>
  <c r="BB1677" i="14"/>
  <c r="BB1679" i="14"/>
  <c r="BB1683" i="14"/>
  <c r="BB1686" i="14"/>
  <c r="BB1694" i="14"/>
  <c r="BB1697" i="14"/>
  <c r="BB1703" i="14"/>
  <c r="BB1704" i="14"/>
  <c r="BB1705" i="14"/>
  <c r="BB1706" i="14"/>
  <c r="BB1707" i="14"/>
  <c r="BB1708" i="14"/>
  <c r="BB1709" i="14"/>
  <c r="BB1712" i="14"/>
  <c r="BB1713" i="14"/>
  <c r="BB1715" i="14"/>
  <c r="BB1716" i="14"/>
  <c r="BB1718" i="14"/>
  <c r="BB1721" i="14"/>
  <c r="BB1722" i="14"/>
  <c r="BB1723" i="14"/>
  <c r="BB1725" i="14"/>
  <c r="BB1726" i="14"/>
  <c r="BB1729" i="14"/>
  <c r="BB1733" i="14"/>
  <c r="BB1735" i="14"/>
  <c r="BB1737" i="14"/>
  <c r="BB1741" i="14"/>
  <c r="BB1743" i="14"/>
  <c r="BB1746" i="14"/>
  <c r="BB1755" i="14"/>
  <c r="BB1759" i="14"/>
  <c r="BB1761" i="14"/>
  <c r="BB1770" i="14"/>
  <c r="BB1771" i="14"/>
  <c r="BB1778" i="14"/>
  <c r="BB1779" i="14"/>
  <c r="BB1780" i="14"/>
  <c r="BB1782" i="14"/>
  <c r="BB1787" i="14"/>
  <c r="BB1790" i="14"/>
  <c r="BB1791" i="14"/>
  <c r="BB1792" i="14"/>
  <c r="BB1799" i="14"/>
  <c r="BB1803" i="14"/>
  <c r="BB1807" i="14"/>
  <c r="BB1809" i="14"/>
  <c r="BB1811" i="14"/>
  <c r="BB1812" i="14"/>
  <c r="BB3" i="14"/>
  <c r="IL41" i="9"/>
  <c r="IN5" i="9"/>
  <c r="IN6" i="9"/>
  <c r="IN7" i="9"/>
  <c r="IN8" i="9"/>
  <c r="IN9" i="9"/>
  <c r="IN10" i="9"/>
  <c r="IN11" i="9"/>
  <c r="IN12" i="9"/>
  <c r="IN13" i="9"/>
  <c r="IN14" i="9"/>
  <c r="IN15" i="9"/>
  <c r="IN16" i="9"/>
  <c r="IN17" i="9"/>
  <c r="IN18" i="9"/>
  <c r="IN19" i="9"/>
  <c r="IN20" i="9"/>
  <c r="IN21" i="9"/>
  <c r="IN22" i="9"/>
  <c r="IN23" i="9"/>
  <c r="IN24" i="9"/>
  <c r="IN25" i="9"/>
  <c r="IN26" i="9"/>
  <c r="IN27" i="9"/>
  <c r="IN28" i="9"/>
  <c r="IN29" i="9"/>
  <c r="IN30" i="9"/>
  <c r="IN31" i="9"/>
  <c r="IN32" i="9"/>
  <c r="IN33" i="9"/>
  <c r="IN34" i="9"/>
  <c r="IN35" i="9"/>
  <c r="IN36" i="9"/>
  <c r="IN37" i="9"/>
  <c r="IN38" i="9"/>
  <c r="IN39" i="9"/>
  <c r="IN40" i="9"/>
  <c r="IN42" i="9"/>
  <c r="IN43" i="9"/>
  <c r="IN44" i="9"/>
  <c r="IN45" i="9"/>
  <c r="IN46" i="9"/>
  <c r="IN47" i="9"/>
  <c r="IN48" i="9"/>
  <c r="IN49" i="9"/>
  <c r="IN50" i="9"/>
  <c r="IN51" i="9"/>
  <c r="IN52" i="9"/>
  <c r="IN53" i="9"/>
  <c r="IN54" i="9"/>
  <c r="IN55" i="9"/>
  <c r="IN56" i="9"/>
  <c r="IN57" i="9"/>
  <c r="IN58" i="9"/>
  <c r="IN59" i="9"/>
  <c r="IN60" i="9"/>
  <c r="IN61" i="9"/>
  <c r="IN62" i="9"/>
  <c r="IN63" i="9"/>
  <c r="IN64" i="9"/>
  <c r="IN65" i="9"/>
  <c r="IN66" i="9"/>
  <c r="IN67" i="9"/>
  <c r="IN68" i="9"/>
  <c r="IN69" i="9"/>
  <c r="IN70" i="9"/>
  <c r="IN71" i="9"/>
  <c r="IN72" i="9"/>
  <c r="IN73" i="9"/>
  <c r="IN74" i="9"/>
  <c r="IN75" i="9"/>
  <c r="IN76" i="9"/>
  <c r="IN77" i="9"/>
  <c r="IN78" i="9"/>
  <c r="IN79" i="9"/>
  <c r="IN80" i="9"/>
  <c r="IN81" i="9"/>
  <c r="IN82" i="9"/>
  <c r="IN83" i="9"/>
  <c r="IN84" i="9"/>
  <c r="IN85" i="9"/>
  <c r="IN86" i="9"/>
  <c r="IN87" i="9"/>
  <c r="IN88" i="9"/>
  <c r="IN89" i="9"/>
  <c r="IN90" i="9"/>
  <c r="IN91" i="9"/>
  <c r="IN92" i="9"/>
  <c r="IN94" i="9"/>
  <c r="IN95" i="9"/>
  <c r="IN96" i="9"/>
  <c r="IN97" i="9"/>
  <c r="IN98" i="9"/>
  <c r="IN100" i="9"/>
  <c r="IN101" i="9"/>
  <c r="IN102" i="9"/>
  <c r="IN103" i="9"/>
  <c r="IN104" i="9"/>
  <c r="IN105" i="9"/>
  <c r="IN106" i="9"/>
  <c r="IN107" i="9"/>
  <c r="IN108" i="9"/>
  <c r="IN109" i="9"/>
  <c r="IN110" i="9"/>
  <c r="IN111" i="9"/>
  <c r="IN112" i="9"/>
  <c r="IN113" i="9"/>
  <c r="IN114" i="9"/>
  <c r="IN115" i="9"/>
  <c r="IN116" i="9"/>
  <c r="IN117" i="9"/>
  <c r="IN118" i="9"/>
  <c r="IN119" i="9"/>
  <c r="IN121" i="9"/>
  <c r="IN122" i="9"/>
  <c r="IN123" i="9"/>
  <c r="IN124" i="9"/>
  <c r="IN125" i="9"/>
  <c r="IN126" i="9"/>
  <c r="IN127" i="9"/>
  <c r="IN128" i="9"/>
  <c r="IN129" i="9"/>
  <c r="IN130" i="9"/>
  <c r="IN131" i="9"/>
  <c r="IN132" i="9"/>
  <c r="IN133" i="9"/>
  <c r="IN134" i="9"/>
  <c r="IN135" i="9"/>
  <c r="IN136" i="9"/>
  <c r="IN137" i="9"/>
  <c r="IN138" i="9"/>
  <c r="IN139" i="9"/>
  <c r="IN140" i="9"/>
  <c r="IN141" i="9"/>
  <c r="IN142" i="9"/>
  <c r="IN143" i="9"/>
  <c r="IN144" i="9"/>
  <c r="IN145" i="9"/>
  <c r="IN146" i="9"/>
  <c r="IN147" i="9"/>
  <c r="IN148" i="9"/>
  <c r="IN149" i="9"/>
  <c r="IN150" i="9"/>
  <c r="IN151" i="9"/>
  <c r="IN152" i="9"/>
  <c r="IN153" i="9"/>
  <c r="IN154" i="9"/>
  <c r="IN155" i="9"/>
  <c r="IN156" i="9"/>
  <c r="IN157" i="9"/>
  <c r="IN158" i="9"/>
  <c r="IN159" i="9"/>
  <c r="IN160" i="9"/>
  <c r="IN161" i="9"/>
  <c r="IN162" i="9"/>
  <c r="IN163" i="9"/>
  <c r="IN164" i="9"/>
  <c r="IN165" i="9"/>
  <c r="IN166" i="9"/>
  <c r="IN167" i="9"/>
  <c r="IN168" i="9"/>
  <c r="IN169" i="9"/>
  <c r="IN170" i="9"/>
  <c r="IN171" i="9"/>
  <c r="IN172" i="9"/>
  <c r="IN173" i="9"/>
  <c r="IN174" i="9"/>
  <c r="IN175" i="9"/>
  <c r="IN176" i="9"/>
  <c r="IN177" i="9"/>
  <c r="IN178" i="9"/>
  <c r="IN179" i="9"/>
  <c r="IN180" i="9"/>
  <c r="IN181" i="9"/>
  <c r="IN182" i="9"/>
  <c r="IN183" i="9"/>
  <c r="IN184" i="9"/>
  <c r="IN185" i="9"/>
  <c r="IN186" i="9"/>
  <c r="IN187" i="9"/>
  <c r="IN188" i="9"/>
  <c r="IN189" i="9"/>
  <c r="IN190" i="9"/>
  <c r="EE3" i="9" l="1"/>
  <c r="ED3" i="9"/>
  <c r="EC3" i="9"/>
  <c r="AY144" i="14"/>
  <c r="BC144" i="14" s="1"/>
  <c r="AY145" i="14"/>
  <c r="BC145" i="14" s="1"/>
  <c r="AY146" i="14"/>
  <c r="BC146" i="14" s="1"/>
  <c r="AY147" i="14"/>
  <c r="BC147" i="14" s="1"/>
  <c r="AY148" i="14"/>
  <c r="BC148" i="14" s="1"/>
  <c r="AY149" i="14"/>
  <c r="BC149" i="14" s="1"/>
  <c r="AY150" i="14"/>
  <c r="BC150" i="14" s="1"/>
  <c r="AY151" i="14"/>
  <c r="BC151" i="14" s="1"/>
  <c r="AY152" i="14"/>
  <c r="BC152" i="14" s="1"/>
  <c r="AY153" i="14"/>
  <c r="BC153" i="14" s="1"/>
  <c r="AY154" i="14"/>
  <c r="BC154" i="14" s="1"/>
  <c r="AY155" i="14"/>
  <c r="BC155" i="14" s="1"/>
  <c r="AY156" i="14"/>
  <c r="BC156" i="14" s="1"/>
  <c r="AY157" i="14"/>
  <c r="BC157" i="14" s="1"/>
  <c r="AY158" i="14"/>
  <c r="BC158" i="14" s="1"/>
  <c r="AY159" i="14"/>
  <c r="BC159" i="14" s="1"/>
  <c r="AY160" i="14"/>
  <c r="BC160" i="14" s="1"/>
  <c r="AY161" i="14"/>
  <c r="BC161" i="14" s="1"/>
  <c r="AY162" i="14"/>
  <c r="BC162" i="14" s="1"/>
  <c r="AY163" i="14"/>
  <c r="BC163" i="14" s="1"/>
  <c r="AY164" i="14"/>
  <c r="BC164" i="14" s="1"/>
  <c r="AY165" i="14"/>
  <c r="BC165" i="14" s="1"/>
  <c r="AY166" i="14"/>
  <c r="BC166" i="14" s="1"/>
  <c r="AY167" i="14"/>
  <c r="BC167" i="14" s="1"/>
  <c r="AY168" i="14"/>
  <c r="BC168" i="14" s="1"/>
  <c r="AY169" i="14"/>
  <c r="BC169" i="14" s="1"/>
  <c r="AY170" i="14"/>
  <c r="BC170" i="14" s="1"/>
  <c r="AY171" i="14"/>
  <c r="BC171" i="14" s="1"/>
  <c r="AY172" i="14"/>
  <c r="BC172" i="14" s="1"/>
  <c r="AY173" i="14"/>
  <c r="BC173" i="14" s="1"/>
  <c r="AY174" i="14"/>
  <c r="BC174" i="14" s="1"/>
  <c r="AY175" i="14"/>
  <c r="BC175" i="14" s="1"/>
  <c r="AY176" i="14"/>
  <c r="BC176" i="14" s="1"/>
  <c r="AY177" i="14"/>
  <c r="BC177" i="14" s="1"/>
  <c r="AY178" i="14"/>
  <c r="BC178" i="14" s="1"/>
  <c r="AY179" i="14"/>
  <c r="BC179" i="14" s="1"/>
  <c r="AY180" i="14"/>
  <c r="BC180" i="14" s="1"/>
  <c r="AY181" i="14"/>
  <c r="BC181" i="14" s="1"/>
  <c r="AY182" i="14"/>
  <c r="BC182" i="14" s="1"/>
  <c r="AY183" i="14"/>
  <c r="BC183" i="14" s="1"/>
  <c r="AY184" i="14"/>
  <c r="BC184" i="14" s="1"/>
  <c r="AY185" i="14"/>
  <c r="BC185" i="14" s="1"/>
  <c r="AY186" i="14"/>
  <c r="BC186" i="14" s="1"/>
  <c r="AY187" i="14"/>
  <c r="BC187" i="14" s="1"/>
  <c r="AY188" i="14"/>
  <c r="BC188" i="14" s="1"/>
  <c r="AY330" i="14"/>
  <c r="BC330" i="14" s="1"/>
  <c r="AY331" i="14"/>
  <c r="BC331" i="14" s="1"/>
  <c r="AY332" i="14"/>
  <c r="BC332" i="14" s="1"/>
  <c r="AY333" i="14"/>
  <c r="BC333" i="14" s="1"/>
  <c r="AY334" i="14"/>
  <c r="BC334" i="14" s="1"/>
  <c r="AY335" i="14"/>
  <c r="BC335" i="14" s="1"/>
  <c r="AY336" i="14"/>
  <c r="BC336" i="14" s="1"/>
  <c r="AY337" i="14"/>
  <c r="BC337" i="14" s="1"/>
  <c r="AY338" i="14"/>
  <c r="BC338" i="14" s="1"/>
  <c r="AY339" i="14"/>
  <c r="BC339" i="14" s="1"/>
  <c r="AY340" i="14"/>
  <c r="BC340" i="14" s="1"/>
  <c r="AY341" i="14"/>
  <c r="BC341" i="14" s="1"/>
  <c r="AY342" i="14"/>
  <c r="BC342" i="14" s="1"/>
  <c r="AY343" i="14"/>
  <c r="BC343" i="14" s="1"/>
  <c r="AY344" i="14"/>
  <c r="BC344" i="14" s="1"/>
  <c r="AY345" i="14"/>
  <c r="BC345" i="14" s="1"/>
  <c r="AY346" i="14"/>
  <c r="BC346" i="14" s="1"/>
  <c r="AY347" i="14"/>
  <c r="BC347" i="14" s="1"/>
  <c r="AY348" i="14"/>
  <c r="BC348" i="14" s="1"/>
  <c r="AY349" i="14"/>
  <c r="BC349" i="14" s="1"/>
  <c r="AY350" i="14"/>
  <c r="BC350" i="14" s="1"/>
  <c r="AY351" i="14"/>
  <c r="BC351" i="14" s="1"/>
  <c r="AY352" i="14"/>
  <c r="BC352" i="14" s="1"/>
  <c r="AY353" i="14"/>
  <c r="BC353" i="14" s="1"/>
  <c r="AY354" i="14"/>
  <c r="BC354" i="14" s="1"/>
  <c r="AY355" i="14"/>
  <c r="BC355" i="14" s="1"/>
  <c r="AY356" i="14"/>
  <c r="BC356" i="14" s="1"/>
  <c r="AY357" i="14"/>
  <c r="BC357" i="14" s="1"/>
  <c r="AY358" i="14"/>
  <c r="BC358" i="14" s="1"/>
  <c r="AY359" i="14"/>
  <c r="BC359" i="14" s="1"/>
  <c r="AY360" i="14"/>
  <c r="BC360" i="14" s="1"/>
  <c r="AY361" i="14"/>
  <c r="BC361" i="14" s="1"/>
  <c r="AY362" i="14"/>
  <c r="BC362" i="14" s="1"/>
  <c r="AY363" i="14"/>
  <c r="BC363" i="14" s="1"/>
  <c r="AY364" i="14"/>
  <c r="BC364" i="14" s="1"/>
  <c r="AY365" i="14"/>
  <c r="BC365" i="14" s="1"/>
  <c r="AY366" i="14"/>
  <c r="BC366" i="14" s="1"/>
  <c r="AY367" i="14"/>
  <c r="BC367" i="14" s="1"/>
  <c r="AY368" i="14"/>
  <c r="BC368" i="14" s="1"/>
  <c r="AY369" i="14"/>
  <c r="BC369" i="14" s="1"/>
  <c r="AY370" i="14"/>
  <c r="BC370" i="14" s="1"/>
  <c r="AY371" i="14"/>
  <c r="BC371" i="14" s="1"/>
  <c r="AY372" i="14"/>
  <c r="BC372" i="14" s="1"/>
  <c r="AY373" i="14"/>
  <c r="BC373" i="14" s="1"/>
  <c r="AY374" i="14"/>
  <c r="BC374" i="14" s="1"/>
  <c r="AY516" i="14"/>
  <c r="BC516" i="14" s="1"/>
  <c r="AY517" i="14"/>
  <c r="BC517" i="14" s="1"/>
  <c r="AY518" i="14"/>
  <c r="BC518" i="14" s="1"/>
  <c r="AY519" i="14"/>
  <c r="BC519" i="14" s="1"/>
  <c r="AY520" i="14"/>
  <c r="BC520" i="14" s="1"/>
  <c r="AY521" i="14"/>
  <c r="BC521" i="14" s="1"/>
  <c r="AY522" i="14"/>
  <c r="BC522" i="14" s="1"/>
  <c r="AY523" i="14"/>
  <c r="BC523" i="14" s="1"/>
  <c r="AY524" i="14"/>
  <c r="BC524" i="14" s="1"/>
  <c r="AY525" i="14"/>
  <c r="BC525" i="14" s="1"/>
  <c r="AY526" i="14"/>
  <c r="BC526" i="14" s="1"/>
  <c r="AY527" i="14"/>
  <c r="BC527" i="14" s="1"/>
  <c r="AY528" i="14"/>
  <c r="BC528" i="14" s="1"/>
  <c r="AY529" i="14"/>
  <c r="BC529" i="14" s="1"/>
  <c r="AY530" i="14"/>
  <c r="BC530" i="14" s="1"/>
  <c r="AY531" i="14"/>
  <c r="BC531" i="14" s="1"/>
  <c r="AY532" i="14"/>
  <c r="BC532" i="14" s="1"/>
  <c r="AY533" i="14"/>
  <c r="BC533" i="14" s="1"/>
  <c r="AY534" i="14"/>
  <c r="BC534" i="14" s="1"/>
  <c r="AY535" i="14"/>
  <c r="BC535" i="14" s="1"/>
  <c r="AY536" i="14"/>
  <c r="BC536" i="14" s="1"/>
  <c r="AY537" i="14"/>
  <c r="BC537" i="14" s="1"/>
  <c r="AY538" i="14"/>
  <c r="BC538" i="14" s="1"/>
  <c r="AY539" i="14"/>
  <c r="BC539" i="14" s="1"/>
  <c r="AY540" i="14"/>
  <c r="BC540" i="14" s="1"/>
  <c r="AY541" i="14"/>
  <c r="BC541" i="14" s="1"/>
  <c r="AY542" i="14"/>
  <c r="BC542" i="14" s="1"/>
  <c r="AY543" i="14"/>
  <c r="BC543" i="14" s="1"/>
  <c r="AY544" i="14"/>
  <c r="BC544" i="14" s="1"/>
  <c r="AY545" i="14"/>
  <c r="BC545" i="14" s="1"/>
  <c r="AY546" i="14"/>
  <c r="BC546" i="14" s="1"/>
  <c r="AY547" i="14"/>
  <c r="BC547" i="14" s="1"/>
  <c r="AY548" i="14"/>
  <c r="BC548" i="14" s="1"/>
  <c r="AY549" i="14"/>
  <c r="BC549" i="14" s="1"/>
  <c r="AY550" i="14"/>
  <c r="BC550" i="14" s="1"/>
  <c r="AY551" i="14"/>
  <c r="BC551" i="14" s="1"/>
  <c r="AY552" i="14"/>
  <c r="BC552" i="14" s="1"/>
  <c r="AY553" i="14"/>
  <c r="BC553" i="14" s="1"/>
  <c r="AY554" i="14"/>
  <c r="BC554" i="14" s="1"/>
  <c r="AY555" i="14"/>
  <c r="BC555" i="14" s="1"/>
  <c r="AY556" i="14"/>
  <c r="BC556" i="14" s="1"/>
  <c r="AY557" i="14"/>
  <c r="BC557" i="14" s="1"/>
  <c r="AY558" i="14"/>
  <c r="BC558" i="14" s="1"/>
  <c r="AY559" i="14"/>
  <c r="BC559" i="14" s="1"/>
  <c r="AY560" i="14"/>
  <c r="BC560" i="14" s="1"/>
  <c r="AY702" i="14"/>
  <c r="BC702" i="14" s="1"/>
  <c r="AY703" i="14"/>
  <c r="BC703" i="14" s="1"/>
  <c r="AY704" i="14"/>
  <c r="BC704" i="14" s="1"/>
  <c r="AY705" i="14"/>
  <c r="BC705" i="14" s="1"/>
  <c r="AY706" i="14"/>
  <c r="BC706" i="14" s="1"/>
  <c r="AY707" i="14"/>
  <c r="BC707" i="14" s="1"/>
  <c r="AY708" i="14"/>
  <c r="BC708" i="14" s="1"/>
  <c r="AY709" i="14"/>
  <c r="BC709" i="14" s="1"/>
  <c r="AY710" i="14"/>
  <c r="BC710" i="14" s="1"/>
  <c r="AY711" i="14"/>
  <c r="BC711" i="14" s="1"/>
  <c r="AY712" i="14"/>
  <c r="BC712" i="14" s="1"/>
  <c r="AY713" i="14"/>
  <c r="BC713" i="14" s="1"/>
  <c r="AY714" i="14"/>
  <c r="BC714" i="14" s="1"/>
  <c r="AY715" i="14"/>
  <c r="BC715" i="14" s="1"/>
  <c r="AY716" i="14"/>
  <c r="BC716" i="14" s="1"/>
  <c r="AY717" i="14"/>
  <c r="BC717" i="14" s="1"/>
  <c r="AY718" i="14"/>
  <c r="BC718" i="14" s="1"/>
  <c r="AY719" i="14"/>
  <c r="BC719" i="14" s="1"/>
  <c r="AY720" i="14"/>
  <c r="BC720" i="14" s="1"/>
  <c r="AY721" i="14"/>
  <c r="BC721" i="14" s="1"/>
  <c r="AY722" i="14"/>
  <c r="BC722" i="14" s="1"/>
  <c r="AY723" i="14"/>
  <c r="BC723" i="14" s="1"/>
  <c r="AY724" i="14"/>
  <c r="BC724" i="14" s="1"/>
  <c r="AY725" i="14"/>
  <c r="BC725" i="14" s="1"/>
  <c r="AY726" i="14"/>
  <c r="BC726" i="14" s="1"/>
  <c r="AY727" i="14"/>
  <c r="BC727" i="14" s="1"/>
  <c r="AY728" i="14"/>
  <c r="BC728" i="14" s="1"/>
  <c r="AY729" i="14"/>
  <c r="BC729" i="14" s="1"/>
  <c r="AY730" i="14"/>
  <c r="BC730" i="14" s="1"/>
  <c r="AY731" i="14"/>
  <c r="BC731" i="14" s="1"/>
  <c r="AY732" i="14"/>
  <c r="BC732" i="14" s="1"/>
  <c r="AY733" i="14"/>
  <c r="BC733" i="14" s="1"/>
  <c r="AY734" i="14"/>
  <c r="BC734" i="14" s="1"/>
  <c r="AY735" i="14"/>
  <c r="BC735" i="14" s="1"/>
  <c r="AY736" i="14"/>
  <c r="BC736" i="14" s="1"/>
  <c r="AY737" i="14"/>
  <c r="BC737" i="14" s="1"/>
  <c r="AY738" i="14"/>
  <c r="BC738" i="14" s="1"/>
  <c r="AY739" i="14"/>
  <c r="BC739" i="14" s="1"/>
  <c r="AY740" i="14"/>
  <c r="BC740" i="14" s="1"/>
  <c r="AY741" i="14"/>
  <c r="BC741" i="14" s="1"/>
  <c r="AY742" i="14"/>
  <c r="BC742" i="14" s="1"/>
  <c r="AY743" i="14"/>
  <c r="BC743" i="14" s="1"/>
  <c r="AY744" i="14"/>
  <c r="BC744" i="14" s="1"/>
  <c r="AY745" i="14"/>
  <c r="BC745" i="14" s="1"/>
  <c r="AY746" i="14"/>
  <c r="BC746" i="14" s="1"/>
  <c r="AY888" i="14"/>
  <c r="BC888" i="14" s="1"/>
  <c r="AY889" i="14"/>
  <c r="BC889" i="14" s="1"/>
  <c r="AY890" i="14"/>
  <c r="BC890" i="14" s="1"/>
  <c r="AY891" i="14"/>
  <c r="BC891" i="14" s="1"/>
  <c r="AY892" i="14"/>
  <c r="BC892" i="14" s="1"/>
  <c r="AY893" i="14"/>
  <c r="BC893" i="14" s="1"/>
  <c r="AY894" i="14"/>
  <c r="BC894" i="14" s="1"/>
  <c r="AY895" i="14"/>
  <c r="BC895" i="14" s="1"/>
  <c r="AY896" i="14"/>
  <c r="BC896" i="14" s="1"/>
  <c r="AY897" i="14"/>
  <c r="BC897" i="14" s="1"/>
  <c r="AY898" i="14"/>
  <c r="BC898" i="14" s="1"/>
  <c r="AY899" i="14"/>
  <c r="BC899" i="14" s="1"/>
  <c r="AY900" i="14"/>
  <c r="BC900" i="14" s="1"/>
  <c r="AY901" i="14"/>
  <c r="BC901" i="14" s="1"/>
  <c r="AY902" i="14"/>
  <c r="BC902" i="14" s="1"/>
  <c r="AY903" i="14"/>
  <c r="BC903" i="14" s="1"/>
  <c r="AY904" i="14"/>
  <c r="BC904" i="14" s="1"/>
  <c r="AY905" i="14"/>
  <c r="BC905" i="14" s="1"/>
  <c r="AY906" i="14"/>
  <c r="BC906" i="14" s="1"/>
  <c r="AY907" i="14"/>
  <c r="BC907" i="14" s="1"/>
  <c r="AY908" i="14"/>
  <c r="BC908" i="14" s="1"/>
  <c r="AY909" i="14"/>
  <c r="BC909" i="14" s="1"/>
  <c r="AY910" i="14"/>
  <c r="BC910" i="14" s="1"/>
  <c r="AY911" i="14"/>
  <c r="BC911" i="14" s="1"/>
  <c r="AY912" i="14"/>
  <c r="BC912" i="14" s="1"/>
  <c r="AY913" i="14"/>
  <c r="BC913" i="14" s="1"/>
  <c r="AY914" i="14"/>
  <c r="BC914" i="14" s="1"/>
  <c r="AY915" i="14"/>
  <c r="BC915" i="14" s="1"/>
  <c r="AY916" i="14"/>
  <c r="BC916" i="14" s="1"/>
  <c r="AY917" i="14"/>
  <c r="BC917" i="14" s="1"/>
  <c r="AY918" i="14"/>
  <c r="BC918" i="14" s="1"/>
  <c r="AY919" i="14"/>
  <c r="BC919" i="14" s="1"/>
  <c r="AY920" i="14"/>
  <c r="BC920" i="14" s="1"/>
  <c r="AY921" i="14"/>
  <c r="BC921" i="14" s="1"/>
  <c r="AY922" i="14"/>
  <c r="BC922" i="14" s="1"/>
  <c r="AY923" i="14"/>
  <c r="BC923" i="14" s="1"/>
  <c r="AY924" i="14"/>
  <c r="BC924" i="14" s="1"/>
  <c r="AY925" i="14"/>
  <c r="BC925" i="14" s="1"/>
  <c r="AY926" i="14"/>
  <c r="BC926" i="14" s="1"/>
  <c r="AY927" i="14"/>
  <c r="BC927" i="14" s="1"/>
  <c r="AY928" i="14"/>
  <c r="BC928" i="14" s="1"/>
  <c r="AY929" i="14"/>
  <c r="BC929" i="14" s="1"/>
  <c r="AY930" i="14"/>
  <c r="BC930" i="14" s="1"/>
  <c r="AY931" i="14"/>
  <c r="BC931" i="14" s="1"/>
  <c r="AY932" i="14"/>
  <c r="BC932" i="14" s="1"/>
  <c r="AY1074" i="14"/>
  <c r="BC1074" i="14" s="1"/>
  <c r="AY1075" i="14"/>
  <c r="BC1075" i="14" s="1"/>
  <c r="AY1076" i="14"/>
  <c r="BC1076" i="14" s="1"/>
  <c r="AY1077" i="14"/>
  <c r="BC1077" i="14" s="1"/>
  <c r="AY1078" i="14"/>
  <c r="BC1078" i="14" s="1"/>
  <c r="AY1079" i="14"/>
  <c r="BC1079" i="14" s="1"/>
  <c r="AY1080" i="14"/>
  <c r="BC1080" i="14" s="1"/>
  <c r="AY1081" i="14"/>
  <c r="BC1081" i="14" s="1"/>
  <c r="AY1082" i="14"/>
  <c r="BC1082" i="14" s="1"/>
  <c r="AY1083" i="14"/>
  <c r="BC1083" i="14" s="1"/>
  <c r="AY1084" i="14"/>
  <c r="BC1084" i="14" s="1"/>
  <c r="AY1085" i="14"/>
  <c r="BC1085" i="14" s="1"/>
  <c r="AY1086" i="14"/>
  <c r="BC1086" i="14" s="1"/>
  <c r="AY1087" i="14"/>
  <c r="BC1087" i="14" s="1"/>
  <c r="AY1088" i="14"/>
  <c r="BC1088" i="14" s="1"/>
  <c r="AY1089" i="14"/>
  <c r="BC1089" i="14" s="1"/>
  <c r="AY1090" i="14"/>
  <c r="BC1090" i="14" s="1"/>
  <c r="AY1091" i="14"/>
  <c r="BC1091" i="14" s="1"/>
  <c r="AY1092" i="14"/>
  <c r="BC1092" i="14" s="1"/>
  <c r="AY1093" i="14"/>
  <c r="BC1093" i="14" s="1"/>
  <c r="AY1094" i="14"/>
  <c r="BC1094" i="14" s="1"/>
  <c r="AY1095" i="14"/>
  <c r="BC1095" i="14" s="1"/>
  <c r="AY1096" i="14"/>
  <c r="BC1096" i="14" s="1"/>
  <c r="AY1097" i="14"/>
  <c r="BC1097" i="14" s="1"/>
  <c r="AY1098" i="14"/>
  <c r="BC1098" i="14" s="1"/>
  <c r="AY1099" i="14"/>
  <c r="BC1099" i="14" s="1"/>
  <c r="AY1100" i="14"/>
  <c r="BC1100" i="14" s="1"/>
  <c r="AY1101" i="14"/>
  <c r="BC1101" i="14" s="1"/>
  <c r="AY1102" i="14"/>
  <c r="BC1102" i="14" s="1"/>
  <c r="AY1103" i="14"/>
  <c r="BC1103" i="14" s="1"/>
  <c r="AY1104" i="14"/>
  <c r="BC1104" i="14" s="1"/>
  <c r="AY1105" i="14"/>
  <c r="BC1105" i="14" s="1"/>
  <c r="AY1106" i="14"/>
  <c r="BC1106" i="14" s="1"/>
  <c r="AY1107" i="14"/>
  <c r="BC1107" i="14" s="1"/>
  <c r="AY1108" i="14"/>
  <c r="BC1108" i="14" s="1"/>
  <c r="AY1109" i="14"/>
  <c r="BC1109" i="14" s="1"/>
  <c r="AY1110" i="14"/>
  <c r="BC1110" i="14" s="1"/>
  <c r="AY1111" i="14"/>
  <c r="BC1111" i="14" s="1"/>
  <c r="AY1112" i="14"/>
  <c r="BC1112" i="14" s="1"/>
  <c r="AY1113" i="14"/>
  <c r="BC1113" i="14" s="1"/>
  <c r="AY1114" i="14"/>
  <c r="BC1114" i="14" s="1"/>
  <c r="AY1115" i="14"/>
  <c r="BC1115" i="14" s="1"/>
  <c r="AY1116" i="14"/>
  <c r="BC1116" i="14" s="1"/>
  <c r="AY1117" i="14"/>
  <c r="BC1117" i="14" s="1"/>
  <c r="AY1118" i="14"/>
  <c r="BC1118" i="14" s="1"/>
  <c r="AY1260" i="14"/>
  <c r="BC1260" i="14" s="1"/>
  <c r="AY1261" i="14"/>
  <c r="BC1261" i="14" s="1"/>
  <c r="AY1262" i="14"/>
  <c r="BC1262" i="14" s="1"/>
  <c r="AY1263" i="14"/>
  <c r="BC1263" i="14" s="1"/>
  <c r="AY1264" i="14"/>
  <c r="BC1264" i="14" s="1"/>
  <c r="AY1265" i="14"/>
  <c r="BC1265" i="14" s="1"/>
  <c r="AY1266" i="14"/>
  <c r="BC1266" i="14" s="1"/>
  <c r="AY1267" i="14"/>
  <c r="BC1267" i="14" s="1"/>
  <c r="AY1268" i="14"/>
  <c r="BC1268" i="14" s="1"/>
  <c r="AY1269" i="14"/>
  <c r="BC1269" i="14" s="1"/>
  <c r="AY1270" i="14"/>
  <c r="BC1270" i="14" s="1"/>
  <c r="AY1271" i="14"/>
  <c r="BC1271" i="14" s="1"/>
  <c r="AY1272" i="14"/>
  <c r="BC1272" i="14" s="1"/>
  <c r="AY1273" i="14"/>
  <c r="BC1273" i="14" s="1"/>
  <c r="AY1274" i="14"/>
  <c r="BC1274" i="14" s="1"/>
  <c r="AY1275" i="14"/>
  <c r="BC1275" i="14" s="1"/>
  <c r="AY1276" i="14"/>
  <c r="BC1276" i="14" s="1"/>
  <c r="AY1277" i="14"/>
  <c r="BC1277" i="14" s="1"/>
  <c r="AY1278" i="14"/>
  <c r="BC1278" i="14" s="1"/>
  <c r="AY1279" i="14"/>
  <c r="BC1279" i="14" s="1"/>
  <c r="AY1280" i="14"/>
  <c r="BC1280" i="14" s="1"/>
  <c r="AY1281" i="14"/>
  <c r="BC1281" i="14" s="1"/>
  <c r="AY1282" i="14"/>
  <c r="BC1282" i="14" s="1"/>
  <c r="AY1283" i="14"/>
  <c r="BC1283" i="14" s="1"/>
  <c r="AY1284" i="14"/>
  <c r="BC1284" i="14" s="1"/>
  <c r="AY1285" i="14"/>
  <c r="BC1285" i="14" s="1"/>
  <c r="AY1286" i="14"/>
  <c r="BC1286" i="14" s="1"/>
  <c r="AY1287" i="14"/>
  <c r="BC1287" i="14" s="1"/>
  <c r="AY1288" i="14"/>
  <c r="BC1288" i="14" s="1"/>
  <c r="AY1289" i="14"/>
  <c r="BC1289" i="14" s="1"/>
  <c r="AY1290" i="14"/>
  <c r="BC1290" i="14" s="1"/>
  <c r="AY1291" i="14"/>
  <c r="BC1291" i="14" s="1"/>
  <c r="AY1292" i="14"/>
  <c r="BC1292" i="14" s="1"/>
  <c r="AY1293" i="14"/>
  <c r="BC1293" i="14" s="1"/>
  <c r="AY1294" i="14"/>
  <c r="BC1294" i="14" s="1"/>
  <c r="AY1295" i="14"/>
  <c r="BC1295" i="14" s="1"/>
  <c r="AY1296" i="14"/>
  <c r="BC1296" i="14" s="1"/>
  <c r="AY1297" i="14"/>
  <c r="BC1297" i="14" s="1"/>
  <c r="AY1298" i="14"/>
  <c r="BC1298" i="14" s="1"/>
  <c r="AY1299" i="14"/>
  <c r="BC1299" i="14" s="1"/>
  <c r="AY1300" i="14"/>
  <c r="BC1300" i="14" s="1"/>
  <c r="AY1301" i="14"/>
  <c r="BC1301" i="14" s="1"/>
  <c r="AY1302" i="14"/>
  <c r="BC1302" i="14" s="1"/>
  <c r="AY1303" i="14"/>
  <c r="BC1303" i="14" s="1"/>
  <c r="AY1304" i="14"/>
  <c r="BC1304" i="14" s="1"/>
  <c r="AY1446" i="14"/>
  <c r="BC1446" i="14" s="1"/>
  <c r="AY1447" i="14"/>
  <c r="BC1447" i="14" s="1"/>
  <c r="AY1448" i="14"/>
  <c r="BC1448" i="14" s="1"/>
  <c r="AY1449" i="14"/>
  <c r="BC1449" i="14" s="1"/>
  <c r="AY1450" i="14"/>
  <c r="BC1450" i="14" s="1"/>
  <c r="AY1451" i="14"/>
  <c r="BC1451" i="14" s="1"/>
  <c r="AY1452" i="14"/>
  <c r="BC1452" i="14" s="1"/>
  <c r="AY1453" i="14"/>
  <c r="BC1453" i="14" s="1"/>
  <c r="AY1454" i="14"/>
  <c r="BC1454" i="14" s="1"/>
  <c r="AY1455" i="14"/>
  <c r="BC1455" i="14" s="1"/>
  <c r="AY1456" i="14"/>
  <c r="BC1456" i="14" s="1"/>
  <c r="AY1457" i="14"/>
  <c r="BC1457" i="14" s="1"/>
  <c r="AY1458" i="14"/>
  <c r="BC1458" i="14" s="1"/>
  <c r="AY1459" i="14"/>
  <c r="BC1459" i="14" s="1"/>
  <c r="AY1460" i="14"/>
  <c r="BC1460" i="14" s="1"/>
  <c r="AY1461" i="14"/>
  <c r="BC1461" i="14" s="1"/>
  <c r="AY1462" i="14"/>
  <c r="BC1462" i="14" s="1"/>
  <c r="AY1463" i="14"/>
  <c r="BC1463" i="14" s="1"/>
  <c r="AY1464" i="14"/>
  <c r="BC1464" i="14" s="1"/>
  <c r="AY1465" i="14"/>
  <c r="BC1465" i="14" s="1"/>
  <c r="AY1466" i="14"/>
  <c r="BC1466" i="14" s="1"/>
  <c r="AY1467" i="14"/>
  <c r="BC1467" i="14" s="1"/>
  <c r="AY1468" i="14"/>
  <c r="BC1468" i="14" s="1"/>
  <c r="AY1469" i="14"/>
  <c r="BC1469" i="14" s="1"/>
  <c r="AY1470" i="14"/>
  <c r="BC1470" i="14" s="1"/>
  <c r="AY1471" i="14"/>
  <c r="BC1471" i="14" s="1"/>
  <c r="AY1472" i="14"/>
  <c r="BC1472" i="14" s="1"/>
  <c r="AY1473" i="14"/>
  <c r="BC1473" i="14" s="1"/>
  <c r="AY1474" i="14"/>
  <c r="BC1474" i="14" s="1"/>
  <c r="AY1475" i="14"/>
  <c r="BC1475" i="14" s="1"/>
  <c r="AY1476" i="14"/>
  <c r="BC1476" i="14" s="1"/>
  <c r="AY1477" i="14"/>
  <c r="BC1477" i="14" s="1"/>
  <c r="AY1478" i="14"/>
  <c r="BC1478" i="14" s="1"/>
  <c r="AY1479" i="14"/>
  <c r="BC1479" i="14" s="1"/>
  <c r="AY1480" i="14"/>
  <c r="BC1480" i="14" s="1"/>
  <c r="AY1481" i="14"/>
  <c r="BC1481" i="14" s="1"/>
  <c r="AY1482" i="14"/>
  <c r="BC1482" i="14" s="1"/>
  <c r="AY1483" i="14"/>
  <c r="BC1483" i="14" s="1"/>
  <c r="AY1484" i="14"/>
  <c r="BC1484" i="14" s="1"/>
  <c r="AY1485" i="14"/>
  <c r="BC1485" i="14" s="1"/>
  <c r="AY1486" i="14"/>
  <c r="BC1486" i="14" s="1"/>
  <c r="AY1487" i="14"/>
  <c r="BC1487" i="14" s="1"/>
  <c r="AY1488" i="14"/>
  <c r="BC1488" i="14" s="1"/>
  <c r="AY1489" i="14"/>
  <c r="BC1489" i="14" s="1"/>
  <c r="AY1490" i="14"/>
  <c r="BC1490" i="14" s="1"/>
  <c r="AY1632" i="14"/>
  <c r="BC1632" i="14" s="1"/>
  <c r="AY1633" i="14"/>
  <c r="BC1633" i="14" s="1"/>
  <c r="AY1634" i="14"/>
  <c r="BC1634" i="14" s="1"/>
  <c r="AY1635" i="14"/>
  <c r="BC1635" i="14" s="1"/>
  <c r="AY1636" i="14"/>
  <c r="BC1636" i="14" s="1"/>
  <c r="AY1637" i="14"/>
  <c r="BC1637" i="14" s="1"/>
  <c r="AY1638" i="14"/>
  <c r="BC1638" i="14" s="1"/>
  <c r="AY1639" i="14"/>
  <c r="BC1639" i="14" s="1"/>
  <c r="AY1640" i="14"/>
  <c r="BC1640" i="14" s="1"/>
  <c r="AY1641" i="14"/>
  <c r="BC1641" i="14" s="1"/>
  <c r="AY1642" i="14"/>
  <c r="BC1642" i="14" s="1"/>
  <c r="AY1643" i="14"/>
  <c r="BC1643" i="14" s="1"/>
  <c r="AY1644" i="14"/>
  <c r="BC1644" i="14" s="1"/>
  <c r="AY1645" i="14"/>
  <c r="BC1645" i="14" s="1"/>
  <c r="AY1646" i="14"/>
  <c r="BC1646" i="14" s="1"/>
  <c r="AY1647" i="14"/>
  <c r="BC1647" i="14" s="1"/>
  <c r="AY1648" i="14"/>
  <c r="BC1648" i="14" s="1"/>
  <c r="AY1649" i="14"/>
  <c r="BC1649" i="14" s="1"/>
  <c r="AY1650" i="14"/>
  <c r="BC1650" i="14" s="1"/>
  <c r="AY1651" i="14"/>
  <c r="BC1651" i="14" s="1"/>
  <c r="AY1652" i="14"/>
  <c r="BC1652" i="14" s="1"/>
  <c r="AY1653" i="14"/>
  <c r="BC1653" i="14" s="1"/>
  <c r="AY1654" i="14"/>
  <c r="BC1654" i="14" s="1"/>
  <c r="AY1655" i="14"/>
  <c r="BC1655" i="14" s="1"/>
  <c r="AY1656" i="14"/>
  <c r="BC1656" i="14" s="1"/>
  <c r="AY1657" i="14"/>
  <c r="BC1657" i="14" s="1"/>
  <c r="AY1658" i="14"/>
  <c r="BC1658" i="14" s="1"/>
  <c r="AY1659" i="14"/>
  <c r="BC1659" i="14" s="1"/>
  <c r="AY1660" i="14"/>
  <c r="BC1660" i="14" s="1"/>
  <c r="AY1661" i="14"/>
  <c r="BC1661" i="14" s="1"/>
  <c r="AY1662" i="14"/>
  <c r="BC1662" i="14" s="1"/>
  <c r="AY1663" i="14"/>
  <c r="BC1663" i="14" s="1"/>
  <c r="AY1664" i="14"/>
  <c r="BC1664" i="14" s="1"/>
  <c r="AY1665" i="14"/>
  <c r="BC1665" i="14" s="1"/>
  <c r="AY1666" i="14"/>
  <c r="BC1666" i="14" s="1"/>
  <c r="AY1667" i="14"/>
  <c r="BC1667" i="14" s="1"/>
  <c r="AY1668" i="14"/>
  <c r="BC1668" i="14" s="1"/>
  <c r="AY1669" i="14"/>
  <c r="BC1669" i="14" s="1"/>
  <c r="AY1670" i="14"/>
  <c r="BC1670" i="14" s="1"/>
  <c r="AY1671" i="14"/>
  <c r="BC1671" i="14" s="1"/>
  <c r="AY1672" i="14"/>
  <c r="BC1672" i="14" s="1"/>
  <c r="AY1673" i="14"/>
  <c r="BC1673" i="14" s="1"/>
  <c r="AY1674" i="14"/>
  <c r="BC1674" i="14" s="1"/>
  <c r="AY1675" i="14"/>
  <c r="BC1675" i="14" s="1"/>
  <c r="AY1676" i="14"/>
  <c r="BC1676" i="14" s="1"/>
  <c r="AY1818" i="14"/>
  <c r="BC1818" i="14" s="1"/>
  <c r="AY1819" i="14"/>
  <c r="BC1819" i="14" s="1"/>
  <c r="AY1820" i="14"/>
  <c r="BC1820" i="14" s="1"/>
  <c r="AY1821" i="14"/>
  <c r="BC1821" i="14" s="1"/>
  <c r="AY1822" i="14"/>
  <c r="BC1822" i="14" s="1"/>
  <c r="AY1823" i="14"/>
  <c r="BC1823" i="14" s="1"/>
  <c r="AY1824" i="14"/>
  <c r="BC1824" i="14" s="1"/>
  <c r="AY1825" i="14"/>
  <c r="BC1825" i="14" s="1"/>
  <c r="AY1826" i="14"/>
  <c r="BC1826" i="14" s="1"/>
  <c r="AY1827" i="14"/>
  <c r="BC1827" i="14" s="1"/>
  <c r="AY1828" i="14"/>
  <c r="BC1828" i="14" s="1"/>
  <c r="AY1829" i="14"/>
  <c r="BC1829" i="14" s="1"/>
  <c r="AY1830" i="14"/>
  <c r="BC1830" i="14" s="1"/>
  <c r="AY1831" i="14"/>
  <c r="BC1831" i="14" s="1"/>
  <c r="AY1832" i="14"/>
  <c r="BC1832" i="14" s="1"/>
  <c r="AY1833" i="14"/>
  <c r="BC1833" i="14" s="1"/>
  <c r="AY1834" i="14"/>
  <c r="BC1834" i="14" s="1"/>
  <c r="AY1835" i="14"/>
  <c r="BC1835" i="14" s="1"/>
  <c r="AY1836" i="14"/>
  <c r="BC1836" i="14" s="1"/>
  <c r="AY1837" i="14"/>
  <c r="BC1837" i="14" s="1"/>
  <c r="AY1838" i="14"/>
  <c r="BC1838" i="14" s="1"/>
  <c r="AY1839" i="14"/>
  <c r="BC1839" i="14" s="1"/>
  <c r="AY1840" i="14"/>
  <c r="BC1840" i="14" s="1"/>
  <c r="AY1841" i="14"/>
  <c r="BC1841" i="14" s="1"/>
  <c r="AY1842" i="14"/>
  <c r="BC1842" i="14" s="1"/>
  <c r="AY1843" i="14"/>
  <c r="BC1843" i="14" s="1"/>
  <c r="AY1844" i="14"/>
  <c r="BC1844" i="14" s="1"/>
  <c r="AY1845" i="14"/>
  <c r="BC1845" i="14" s="1"/>
  <c r="AY1846" i="14"/>
  <c r="BC1846" i="14" s="1"/>
  <c r="AY1847" i="14"/>
  <c r="BC1847" i="14" s="1"/>
  <c r="AY1848" i="14"/>
  <c r="BC1848" i="14" s="1"/>
  <c r="AY1849" i="14"/>
  <c r="BC1849" i="14" s="1"/>
  <c r="AY1850" i="14"/>
  <c r="BC1850" i="14" s="1"/>
  <c r="AY1851" i="14"/>
  <c r="BC1851" i="14" s="1"/>
  <c r="AY1852" i="14"/>
  <c r="BC1852" i="14" s="1"/>
  <c r="AY1853" i="14"/>
  <c r="BC1853" i="14" s="1"/>
  <c r="AY1854" i="14"/>
  <c r="BC1854" i="14" s="1"/>
  <c r="AY1855" i="14"/>
  <c r="BC1855" i="14" s="1"/>
  <c r="AY1856" i="14"/>
  <c r="BC1856" i="14" s="1"/>
  <c r="AY1857" i="14"/>
  <c r="BC1857" i="14" s="1"/>
  <c r="AY1858" i="14"/>
  <c r="BC1858" i="14" s="1"/>
  <c r="AY1859" i="14"/>
  <c r="BC1859" i="14" s="1"/>
  <c r="AY1860" i="14"/>
  <c r="BC1860" i="14" s="1"/>
  <c r="AY1861" i="14"/>
  <c r="BC1861" i="14" s="1"/>
  <c r="AY1862" i="14"/>
  <c r="BC1862" i="14" s="1"/>
  <c r="AW144" i="14"/>
  <c r="BA144" i="14" s="1"/>
  <c r="AW145" i="14"/>
  <c r="BA145" i="14" s="1"/>
  <c r="AW146" i="14"/>
  <c r="BA146" i="14" s="1"/>
  <c r="AW147" i="14"/>
  <c r="BA147" i="14" s="1"/>
  <c r="AW148" i="14"/>
  <c r="BA148" i="14" s="1"/>
  <c r="AW149" i="14"/>
  <c r="BA149" i="14" s="1"/>
  <c r="AW150" i="14"/>
  <c r="BA150" i="14" s="1"/>
  <c r="AW151" i="14"/>
  <c r="BA151" i="14" s="1"/>
  <c r="AW152" i="14"/>
  <c r="BA152" i="14" s="1"/>
  <c r="AW153" i="14"/>
  <c r="BA153" i="14" s="1"/>
  <c r="AW154" i="14"/>
  <c r="BA154" i="14" s="1"/>
  <c r="AW155" i="14"/>
  <c r="BA155" i="14" s="1"/>
  <c r="AW156" i="14"/>
  <c r="BA156" i="14" s="1"/>
  <c r="AW157" i="14"/>
  <c r="BA157" i="14" s="1"/>
  <c r="AW158" i="14"/>
  <c r="BA158" i="14" s="1"/>
  <c r="AW159" i="14"/>
  <c r="BA159" i="14" s="1"/>
  <c r="AW160" i="14"/>
  <c r="BA160" i="14" s="1"/>
  <c r="AW161" i="14"/>
  <c r="BA161" i="14" s="1"/>
  <c r="AW162" i="14"/>
  <c r="BA162" i="14" s="1"/>
  <c r="AW163" i="14"/>
  <c r="BA163" i="14" s="1"/>
  <c r="AW164" i="14"/>
  <c r="BA164" i="14" s="1"/>
  <c r="AW165" i="14"/>
  <c r="BA165" i="14" s="1"/>
  <c r="AW166" i="14"/>
  <c r="BA166" i="14" s="1"/>
  <c r="AW167" i="14"/>
  <c r="BA167" i="14" s="1"/>
  <c r="AW168" i="14"/>
  <c r="BA168" i="14" s="1"/>
  <c r="AW169" i="14"/>
  <c r="BA169" i="14" s="1"/>
  <c r="AW170" i="14"/>
  <c r="BA170" i="14" s="1"/>
  <c r="AW171" i="14"/>
  <c r="BA171" i="14" s="1"/>
  <c r="AW172" i="14"/>
  <c r="BA172" i="14" s="1"/>
  <c r="AW173" i="14"/>
  <c r="BA173" i="14" s="1"/>
  <c r="AW174" i="14"/>
  <c r="BA174" i="14" s="1"/>
  <c r="AW175" i="14"/>
  <c r="BA175" i="14" s="1"/>
  <c r="AW176" i="14"/>
  <c r="BA176" i="14" s="1"/>
  <c r="AW177" i="14"/>
  <c r="BA177" i="14" s="1"/>
  <c r="AW178" i="14"/>
  <c r="BA178" i="14" s="1"/>
  <c r="AW179" i="14"/>
  <c r="BA179" i="14" s="1"/>
  <c r="AW180" i="14"/>
  <c r="BA180" i="14" s="1"/>
  <c r="AW181" i="14"/>
  <c r="BA181" i="14" s="1"/>
  <c r="AW182" i="14"/>
  <c r="BA182" i="14" s="1"/>
  <c r="AW183" i="14"/>
  <c r="BA183" i="14" s="1"/>
  <c r="AW184" i="14"/>
  <c r="BA184" i="14" s="1"/>
  <c r="AW185" i="14"/>
  <c r="BA185" i="14" s="1"/>
  <c r="AW186" i="14"/>
  <c r="BA186" i="14" s="1"/>
  <c r="AW187" i="14"/>
  <c r="BA187" i="14" s="1"/>
  <c r="AW188" i="14"/>
  <c r="BA188" i="14" s="1"/>
  <c r="AW330" i="14"/>
  <c r="BA330" i="14" s="1"/>
  <c r="AW331" i="14"/>
  <c r="BA331" i="14" s="1"/>
  <c r="AW332" i="14"/>
  <c r="BA332" i="14" s="1"/>
  <c r="AW333" i="14"/>
  <c r="BA333" i="14" s="1"/>
  <c r="AW334" i="14"/>
  <c r="BA334" i="14" s="1"/>
  <c r="AW335" i="14"/>
  <c r="BA335" i="14" s="1"/>
  <c r="AW336" i="14"/>
  <c r="BA336" i="14" s="1"/>
  <c r="AW337" i="14"/>
  <c r="BA337" i="14" s="1"/>
  <c r="AW338" i="14"/>
  <c r="BA338" i="14" s="1"/>
  <c r="AW339" i="14"/>
  <c r="BA339" i="14" s="1"/>
  <c r="AW340" i="14"/>
  <c r="BA340" i="14" s="1"/>
  <c r="AW341" i="14"/>
  <c r="BA341" i="14" s="1"/>
  <c r="AW342" i="14"/>
  <c r="BA342" i="14" s="1"/>
  <c r="AW343" i="14"/>
  <c r="BA343" i="14" s="1"/>
  <c r="AW344" i="14"/>
  <c r="BA344" i="14" s="1"/>
  <c r="AW345" i="14"/>
  <c r="BA345" i="14" s="1"/>
  <c r="AW346" i="14"/>
  <c r="BA346" i="14" s="1"/>
  <c r="AW347" i="14"/>
  <c r="BA347" i="14" s="1"/>
  <c r="AW348" i="14"/>
  <c r="BA348" i="14" s="1"/>
  <c r="AW349" i="14"/>
  <c r="BA349" i="14" s="1"/>
  <c r="AW350" i="14"/>
  <c r="BA350" i="14" s="1"/>
  <c r="AW351" i="14"/>
  <c r="BA351" i="14" s="1"/>
  <c r="AW352" i="14"/>
  <c r="BA352" i="14" s="1"/>
  <c r="AW353" i="14"/>
  <c r="BA353" i="14" s="1"/>
  <c r="AW354" i="14"/>
  <c r="BA354" i="14" s="1"/>
  <c r="AW355" i="14"/>
  <c r="BA355" i="14" s="1"/>
  <c r="AW356" i="14"/>
  <c r="BA356" i="14" s="1"/>
  <c r="AW357" i="14"/>
  <c r="BA357" i="14" s="1"/>
  <c r="AW358" i="14"/>
  <c r="BA358" i="14" s="1"/>
  <c r="AW359" i="14"/>
  <c r="BA359" i="14" s="1"/>
  <c r="AW360" i="14"/>
  <c r="BA360" i="14" s="1"/>
  <c r="AW361" i="14"/>
  <c r="BA361" i="14" s="1"/>
  <c r="AW362" i="14"/>
  <c r="BA362" i="14" s="1"/>
  <c r="AW363" i="14"/>
  <c r="BA363" i="14" s="1"/>
  <c r="AW364" i="14"/>
  <c r="BA364" i="14" s="1"/>
  <c r="AW365" i="14"/>
  <c r="BA365" i="14" s="1"/>
  <c r="AW366" i="14"/>
  <c r="BA366" i="14" s="1"/>
  <c r="AW367" i="14"/>
  <c r="BA367" i="14" s="1"/>
  <c r="AW368" i="14"/>
  <c r="BA368" i="14" s="1"/>
  <c r="AW369" i="14"/>
  <c r="BA369" i="14" s="1"/>
  <c r="AW370" i="14"/>
  <c r="BA370" i="14" s="1"/>
  <c r="AW371" i="14"/>
  <c r="BA371" i="14" s="1"/>
  <c r="AW372" i="14"/>
  <c r="BA372" i="14" s="1"/>
  <c r="AW373" i="14"/>
  <c r="BA373" i="14" s="1"/>
  <c r="AW374" i="14"/>
  <c r="BA374" i="14" s="1"/>
  <c r="AW516" i="14"/>
  <c r="BA516" i="14" s="1"/>
  <c r="AW517" i="14"/>
  <c r="BA517" i="14" s="1"/>
  <c r="AW518" i="14"/>
  <c r="BA518" i="14" s="1"/>
  <c r="AW519" i="14"/>
  <c r="BA519" i="14" s="1"/>
  <c r="AW520" i="14"/>
  <c r="BA520" i="14" s="1"/>
  <c r="AW521" i="14"/>
  <c r="BA521" i="14" s="1"/>
  <c r="AW522" i="14"/>
  <c r="BA522" i="14" s="1"/>
  <c r="AW523" i="14"/>
  <c r="BA523" i="14" s="1"/>
  <c r="AW524" i="14"/>
  <c r="BA524" i="14" s="1"/>
  <c r="AW525" i="14"/>
  <c r="BA525" i="14" s="1"/>
  <c r="AW526" i="14"/>
  <c r="BA526" i="14" s="1"/>
  <c r="AW527" i="14"/>
  <c r="BA527" i="14" s="1"/>
  <c r="AW528" i="14"/>
  <c r="BA528" i="14" s="1"/>
  <c r="AW529" i="14"/>
  <c r="BA529" i="14" s="1"/>
  <c r="AW530" i="14"/>
  <c r="BA530" i="14" s="1"/>
  <c r="AW531" i="14"/>
  <c r="BA531" i="14" s="1"/>
  <c r="AW532" i="14"/>
  <c r="BA532" i="14" s="1"/>
  <c r="AW533" i="14"/>
  <c r="BA533" i="14" s="1"/>
  <c r="AW534" i="14"/>
  <c r="BA534" i="14" s="1"/>
  <c r="AW535" i="14"/>
  <c r="BA535" i="14" s="1"/>
  <c r="AW536" i="14"/>
  <c r="BA536" i="14" s="1"/>
  <c r="AW537" i="14"/>
  <c r="BA537" i="14" s="1"/>
  <c r="AW538" i="14"/>
  <c r="BA538" i="14" s="1"/>
  <c r="AW539" i="14"/>
  <c r="BA539" i="14" s="1"/>
  <c r="AW540" i="14"/>
  <c r="BA540" i="14" s="1"/>
  <c r="AW541" i="14"/>
  <c r="BA541" i="14" s="1"/>
  <c r="AW542" i="14"/>
  <c r="BA542" i="14" s="1"/>
  <c r="AW543" i="14"/>
  <c r="BA543" i="14" s="1"/>
  <c r="AW544" i="14"/>
  <c r="BA544" i="14" s="1"/>
  <c r="AW545" i="14"/>
  <c r="BA545" i="14" s="1"/>
  <c r="AW546" i="14"/>
  <c r="BA546" i="14" s="1"/>
  <c r="AW547" i="14"/>
  <c r="BA547" i="14" s="1"/>
  <c r="AW548" i="14"/>
  <c r="BA548" i="14" s="1"/>
  <c r="AW549" i="14"/>
  <c r="BA549" i="14" s="1"/>
  <c r="AW550" i="14"/>
  <c r="BA550" i="14" s="1"/>
  <c r="AW551" i="14"/>
  <c r="BA551" i="14" s="1"/>
  <c r="AW552" i="14"/>
  <c r="BA552" i="14" s="1"/>
  <c r="AW553" i="14"/>
  <c r="BA553" i="14" s="1"/>
  <c r="AW554" i="14"/>
  <c r="BA554" i="14" s="1"/>
  <c r="AW555" i="14"/>
  <c r="BA555" i="14" s="1"/>
  <c r="AW556" i="14"/>
  <c r="BA556" i="14" s="1"/>
  <c r="AW557" i="14"/>
  <c r="BA557" i="14" s="1"/>
  <c r="AW558" i="14"/>
  <c r="BA558" i="14" s="1"/>
  <c r="AW559" i="14"/>
  <c r="BA559" i="14" s="1"/>
  <c r="AW560" i="14"/>
  <c r="BA560" i="14" s="1"/>
  <c r="AW702" i="14"/>
  <c r="BA702" i="14" s="1"/>
  <c r="AW703" i="14"/>
  <c r="BA703" i="14" s="1"/>
  <c r="AW704" i="14"/>
  <c r="BA704" i="14" s="1"/>
  <c r="AW705" i="14"/>
  <c r="BA705" i="14" s="1"/>
  <c r="AW706" i="14"/>
  <c r="BA706" i="14" s="1"/>
  <c r="AW707" i="14"/>
  <c r="BA707" i="14" s="1"/>
  <c r="AW708" i="14"/>
  <c r="BA708" i="14" s="1"/>
  <c r="AW709" i="14"/>
  <c r="BA709" i="14" s="1"/>
  <c r="AW710" i="14"/>
  <c r="BA710" i="14" s="1"/>
  <c r="AW711" i="14"/>
  <c r="BA711" i="14" s="1"/>
  <c r="AW712" i="14"/>
  <c r="BA712" i="14" s="1"/>
  <c r="AW713" i="14"/>
  <c r="BA713" i="14" s="1"/>
  <c r="AW714" i="14"/>
  <c r="BA714" i="14" s="1"/>
  <c r="AW715" i="14"/>
  <c r="BA715" i="14" s="1"/>
  <c r="AW716" i="14"/>
  <c r="BA716" i="14" s="1"/>
  <c r="AW717" i="14"/>
  <c r="BA717" i="14" s="1"/>
  <c r="AW718" i="14"/>
  <c r="BA718" i="14" s="1"/>
  <c r="AW719" i="14"/>
  <c r="BA719" i="14" s="1"/>
  <c r="AW720" i="14"/>
  <c r="BA720" i="14" s="1"/>
  <c r="AW721" i="14"/>
  <c r="BA721" i="14" s="1"/>
  <c r="AW722" i="14"/>
  <c r="BA722" i="14" s="1"/>
  <c r="AW723" i="14"/>
  <c r="BA723" i="14" s="1"/>
  <c r="AW724" i="14"/>
  <c r="BA724" i="14" s="1"/>
  <c r="AW725" i="14"/>
  <c r="BA725" i="14" s="1"/>
  <c r="AW726" i="14"/>
  <c r="BA726" i="14" s="1"/>
  <c r="AW727" i="14"/>
  <c r="BA727" i="14" s="1"/>
  <c r="AW728" i="14"/>
  <c r="BA728" i="14" s="1"/>
  <c r="AW729" i="14"/>
  <c r="BA729" i="14" s="1"/>
  <c r="AW730" i="14"/>
  <c r="BA730" i="14" s="1"/>
  <c r="AW731" i="14"/>
  <c r="BA731" i="14" s="1"/>
  <c r="AW732" i="14"/>
  <c r="BA732" i="14" s="1"/>
  <c r="AW733" i="14"/>
  <c r="BA733" i="14" s="1"/>
  <c r="AW734" i="14"/>
  <c r="BA734" i="14" s="1"/>
  <c r="AW735" i="14"/>
  <c r="BA735" i="14" s="1"/>
  <c r="AW736" i="14"/>
  <c r="BA736" i="14" s="1"/>
  <c r="AW737" i="14"/>
  <c r="BA737" i="14" s="1"/>
  <c r="AW738" i="14"/>
  <c r="BA738" i="14" s="1"/>
  <c r="AW739" i="14"/>
  <c r="BA739" i="14" s="1"/>
  <c r="AW740" i="14"/>
  <c r="BA740" i="14" s="1"/>
  <c r="AW741" i="14"/>
  <c r="BA741" i="14" s="1"/>
  <c r="AW742" i="14"/>
  <c r="BA742" i="14" s="1"/>
  <c r="AW743" i="14"/>
  <c r="BA743" i="14" s="1"/>
  <c r="AW744" i="14"/>
  <c r="BA744" i="14" s="1"/>
  <c r="AW745" i="14"/>
  <c r="BA745" i="14" s="1"/>
  <c r="AW746" i="14"/>
  <c r="BA746" i="14" s="1"/>
  <c r="AW888" i="14"/>
  <c r="BA888" i="14" s="1"/>
  <c r="AW889" i="14"/>
  <c r="BA889" i="14" s="1"/>
  <c r="AW890" i="14"/>
  <c r="BA890" i="14" s="1"/>
  <c r="AW891" i="14"/>
  <c r="BA891" i="14" s="1"/>
  <c r="AW892" i="14"/>
  <c r="BA892" i="14" s="1"/>
  <c r="AW893" i="14"/>
  <c r="BA893" i="14" s="1"/>
  <c r="AW894" i="14"/>
  <c r="BA894" i="14" s="1"/>
  <c r="AW895" i="14"/>
  <c r="BA895" i="14" s="1"/>
  <c r="AW896" i="14"/>
  <c r="BA896" i="14" s="1"/>
  <c r="AW897" i="14"/>
  <c r="BA897" i="14" s="1"/>
  <c r="AW898" i="14"/>
  <c r="BA898" i="14" s="1"/>
  <c r="AW899" i="14"/>
  <c r="BA899" i="14" s="1"/>
  <c r="AW900" i="14"/>
  <c r="BA900" i="14" s="1"/>
  <c r="AW901" i="14"/>
  <c r="BA901" i="14" s="1"/>
  <c r="AW902" i="14"/>
  <c r="BA902" i="14" s="1"/>
  <c r="AW903" i="14"/>
  <c r="BA903" i="14" s="1"/>
  <c r="AW904" i="14"/>
  <c r="BA904" i="14" s="1"/>
  <c r="AW905" i="14"/>
  <c r="BA905" i="14" s="1"/>
  <c r="AW906" i="14"/>
  <c r="BA906" i="14" s="1"/>
  <c r="AW907" i="14"/>
  <c r="BA907" i="14" s="1"/>
  <c r="AW908" i="14"/>
  <c r="BA908" i="14" s="1"/>
  <c r="AW909" i="14"/>
  <c r="BA909" i="14" s="1"/>
  <c r="AW910" i="14"/>
  <c r="BA910" i="14" s="1"/>
  <c r="AW911" i="14"/>
  <c r="BA911" i="14" s="1"/>
  <c r="AW912" i="14"/>
  <c r="BA912" i="14" s="1"/>
  <c r="AW913" i="14"/>
  <c r="BA913" i="14" s="1"/>
  <c r="AW914" i="14"/>
  <c r="BA914" i="14" s="1"/>
  <c r="AW915" i="14"/>
  <c r="BA915" i="14" s="1"/>
  <c r="AW916" i="14"/>
  <c r="BA916" i="14" s="1"/>
  <c r="AW917" i="14"/>
  <c r="BA917" i="14" s="1"/>
  <c r="AW918" i="14"/>
  <c r="BA918" i="14" s="1"/>
  <c r="AW919" i="14"/>
  <c r="BA919" i="14" s="1"/>
  <c r="AW920" i="14"/>
  <c r="BA920" i="14" s="1"/>
  <c r="AW921" i="14"/>
  <c r="BA921" i="14" s="1"/>
  <c r="AW922" i="14"/>
  <c r="BA922" i="14" s="1"/>
  <c r="AW923" i="14"/>
  <c r="BA923" i="14" s="1"/>
  <c r="AW924" i="14"/>
  <c r="BA924" i="14" s="1"/>
  <c r="AW925" i="14"/>
  <c r="BA925" i="14" s="1"/>
  <c r="AW926" i="14"/>
  <c r="BA926" i="14" s="1"/>
  <c r="AW927" i="14"/>
  <c r="BA927" i="14" s="1"/>
  <c r="AW928" i="14"/>
  <c r="BA928" i="14" s="1"/>
  <c r="AW929" i="14"/>
  <c r="BA929" i="14" s="1"/>
  <c r="AW930" i="14"/>
  <c r="BA930" i="14" s="1"/>
  <c r="AW931" i="14"/>
  <c r="BA931" i="14" s="1"/>
  <c r="AW932" i="14"/>
  <c r="BA932" i="14" s="1"/>
  <c r="AW1074" i="14"/>
  <c r="BA1074" i="14" s="1"/>
  <c r="AW1075" i="14"/>
  <c r="BA1075" i="14" s="1"/>
  <c r="AW1076" i="14"/>
  <c r="BA1076" i="14" s="1"/>
  <c r="AW1077" i="14"/>
  <c r="BA1077" i="14" s="1"/>
  <c r="AW1078" i="14"/>
  <c r="BA1078" i="14" s="1"/>
  <c r="AW1079" i="14"/>
  <c r="BA1079" i="14" s="1"/>
  <c r="AW1080" i="14"/>
  <c r="BA1080" i="14" s="1"/>
  <c r="AW1081" i="14"/>
  <c r="BA1081" i="14" s="1"/>
  <c r="AW1082" i="14"/>
  <c r="BA1082" i="14" s="1"/>
  <c r="AW1083" i="14"/>
  <c r="BA1083" i="14" s="1"/>
  <c r="AW1084" i="14"/>
  <c r="BA1084" i="14" s="1"/>
  <c r="AW1085" i="14"/>
  <c r="BA1085" i="14" s="1"/>
  <c r="AW1086" i="14"/>
  <c r="BA1086" i="14" s="1"/>
  <c r="AW1087" i="14"/>
  <c r="BA1087" i="14" s="1"/>
  <c r="AW1088" i="14"/>
  <c r="BA1088" i="14" s="1"/>
  <c r="AW1089" i="14"/>
  <c r="BA1089" i="14" s="1"/>
  <c r="AW1090" i="14"/>
  <c r="BA1090" i="14" s="1"/>
  <c r="AW1091" i="14"/>
  <c r="BA1091" i="14" s="1"/>
  <c r="AW1092" i="14"/>
  <c r="BA1092" i="14" s="1"/>
  <c r="AW1093" i="14"/>
  <c r="BA1093" i="14" s="1"/>
  <c r="AW1094" i="14"/>
  <c r="BA1094" i="14" s="1"/>
  <c r="AW1095" i="14"/>
  <c r="BA1095" i="14" s="1"/>
  <c r="AW1096" i="14"/>
  <c r="BA1096" i="14" s="1"/>
  <c r="AW1097" i="14"/>
  <c r="BA1097" i="14" s="1"/>
  <c r="AW1098" i="14"/>
  <c r="BA1098" i="14" s="1"/>
  <c r="AW1099" i="14"/>
  <c r="BA1099" i="14" s="1"/>
  <c r="AW1100" i="14"/>
  <c r="BA1100" i="14" s="1"/>
  <c r="AW1101" i="14"/>
  <c r="BA1101" i="14" s="1"/>
  <c r="AW1102" i="14"/>
  <c r="BA1102" i="14" s="1"/>
  <c r="AW1103" i="14"/>
  <c r="BA1103" i="14" s="1"/>
  <c r="AW1104" i="14"/>
  <c r="BA1104" i="14" s="1"/>
  <c r="AW1105" i="14"/>
  <c r="BA1105" i="14" s="1"/>
  <c r="AW1106" i="14"/>
  <c r="BA1106" i="14" s="1"/>
  <c r="AW1107" i="14"/>
  <c r="BA1107" i="14" s="1"/>
  <c r="AW1108" i="14"/>
  <c r="BA1108" i="14" s="1"/>
  <c r="AW1109" i="14"/>
  <c r="BA1109" i="14" s="1"/>
  <c r="AW1110" i="14"/>
  <c r="BA1110" i="14" s="1"/>
  <c r="AW1111" i="14"/>
  <c r="BA1111" i="14" s="1"/>
  <c r="AW1112" i="14"/>
  <c r="BA1112" i="14" s="1"/>
  <c r="AW1113" i="14"/>
  <c r="BA1113" i="14" s="1"/>
  <c r="AW1114" i="14"/>
  <c r="BA1114" i="14" s="1"/>
  <c r="AW1115" i="14"/>
  <c r="BA1115" i="14" s="1"/>
  <c r="AW1116" i="14"/>
  <c r="BA1116" i="14" s="1"/>
  <c r="AW1117" i="14"/>
  <c r="BA1117" i="14" s="1"/>
  <c r="AW1118" i="14"/>
  <c r="BA1118" i="14" s="1"/>
  <c r="AW1260" i="14"/>
  <c r="BA1260" i="14" s="1"/>
  <c r="AW1261" i="14"/>
  <c r="BA1261" i="14" s="1"/>
  <c r="AW1262" i="14"/>
  <c r="BA1262" i="14" s="1"/>
  <c r="AW1263" i="14"/>
  <c r="BA1263" i="14" s="1"/>
  <c r="AW1264" i="14"/>
  <c r="BA1264" i="14" s="1"/>
  <c r="AW1265" i="14"/>
  <c r="BA1265" i="14" s="1"/>
  <c r="AW1266" i="14"/>
  <c r="BA1266" i="14" s="1"/>
  <c r="AW1267" i="14"/>
  <c r="BA1267" i="14" s="1"/>
  <c r="AW1268" i="14"/>
  <c r="BA1268" i="14" s="1"/>
  <c r="AW1269" i="14"/>
  <c r="BA1269" i="14" s="1"/>
  <c r="AW1270" i="14"/>
  <c r="BA1270" i="14" s="1"/>
  <c r="AW1271" i="14"/>
  <c r="BA1271" i="14" s="1"/>
  <c r="AW1272" i="14"/>
  <c r="BA1272" i="14" s="1"/>
  <c r="AW1273" i="14"/>
  <c r="BA1273" i="14" s="1"/>
  <c r="AW1274" i="14"/>
  <c r="BA1274" i="14" s="1"/>
  <c r="AW1275" i="14"/>
  <c r="BA1275" i="14" s="1"/>
  <c r="AW1276" i="14"/>
  <c r="BA1276" i="14" s="1"/>
  <c r="AW1277" i="14"/>
  <c r="BA1277" i="14" s="1"/>
  <c r="AW1278" i="14"/>
  <c r="BA1278" i="14" s="1"/>
  <c r="AW1279" i="14"/>
  <c r="BA1279" i="14" s="1"/>
  <c r="AW1280" i="14"/>
  <c r="BA1280" i="14" s="1"/>
  <c r="AW1281" i="14"/>
  <c r="BA1281" i="14" s="1"/>
  <c r="AW1282" i="14"/>
  <c r="BA1282" i="14" s="1"/>
  <c r="AW1283" i="14"/>
  <c r="BA1283" i="14" s="1"/>
  <c r="AW1284" i="14"/>
  <c r="BA1284" i="14" s="1"/>
  <c r="AW1285" i="14"/>
  <c r="BA1285" i="14" s="1"/>
  <c r="AW1286" i="14"/>
  <c r="BA1286" i="14" s="1"/>
  <c r="AW1287" i="14"/>
  <c r="BA1287" i="14" s="1"/>
  <c r="AW1288" i="14"/>
  <c r="BA1288" i="14" s="1"/>
  <c r="AW1289" i="14"/>
  <c r="BA1289" i="14" s="1"/>
  <c r="AW1290" i="14"/>
  <c r="BA1290" i="14" s="1"/>
  <c r="AW1291" i="14"/>
  <c r="BA1291" i="14" s="1"/>
  <c r="AW1292" i="14"/>
  <c r="BA1292" i="14" s="1"/>
  <c r="AW1293" i="14"/>
  <c r="BA1293" i="14" s="1"/>
  <c r="AW1294" i="14"/>
  <c r="BA1294" i="14" s="1"/>
  <c r="AW1295" i="14"/>
  <c r="BA1295" i="14" s="1"/>
  <c r="AW1296" i="14"/>
  <c r="BA1296" i="14" s="1"/>
  <c r="AW1297" i="14"/>
  <c r="BA1297" i="14" s="1"/>
  <c r="AW1298" i="14"/>
  <c r="BA1298" i="14" s="1"/>
  <c r="AW1299" i="14"/>
  <c r="BA1299" i="14" s="1"/>
  <c r="AW1300" i="14"/>
  <c r="BA1300" i="14" s="1"/>
  <c r="AW1301" i="14"/>
  <c r="BA1301" i="14" s="1"/>
  <c r="AW1302" i="14"/>
  <c r="BA1302" i="14" s="1"/>
  <c r="AW1303" i="14"/>
  <c r="BA1303" i="14" s="1"/>
  <c r="AW1304" i="14"/>
  <c r="BA1304" i="14" s="1"/>
  <c r="AW1446" i="14"/>
  <c r="BA1446" i="14" s="1"/>
  <c r="AW1447" i="14"/>
  <c r="BA1447" i="14" s="1"/>
  <c r="AW1448" i="14"/>
  <c r="BA1448" i="14" s="1"/>
  <c r="AW1449" i="14"/>
  <c r="BA1449" i="14" s="1"/>
  <c r="AW1450" i="14"/>
  <c r="BA1450" i="14" s="1"/>
  <c r="AW1451" i="14"/>
  <c r="BA1451" i="14" s="1"/>
  <c r="AW1452" i="14"/>
  <c r="BA1452" i="14" s="1"/>
  <c r="AW1453" i="14"/>
  <c r="BA1453" i="14" s="1"/>
  <c r="AW1454" i="14"/>
  <c r="BA1454" i="14" s="1"/>
  <c r="AW1455" i="14"/>
  <c r="BA1455" i="14" s="1"/>
  <c r="AW1456" i="14"/>
  <c r="BA1456" i="14" s="1"/>
  <c r="AW1457" i="14"/>
  <c r="BA1457" i="14" s="1"/>
  <c r="AW1458" i="14"/>
  <c r="BA1458" i="14" s="1"/>
  <c r="AW1459" i="14"/>
  <c r="BA1459" i="14" s="1"/>
  <c r="AW1460" i="14"/>
  <c r="BA1460" i="14" s="1"/>
  <c r="AW1461" i="14"/>
  <c r="BA1461" i="14" s="1"/>
  <c r="AW1462" i="14"/>
  <c r="BA1462" i="14" s="1"/>
  <c r="AW1463" i="14"/>
  <c r="BA1463" i="14" s="1"/>
  <c r="AW1464" i="14"/>
  <c r="BA1464" i="14" s="1"/>
  <c r="AW1465" i="14"/>
  <c r="BA1465" i="14" s="1"/>
  <c r="AW1466" i="14"/>
  <c r="BA1466" i="14" s="1"/>
  <c r="AW1467" i="14"/>
  <c r="BA1467" i="14" s="1"/>
  <c r="AW1468" i="14"/>
  <c r="BA1468" i="14" s="1"/>
  <c r="AW1469" i="14"/>
  <c r="BA1469" i="14" s="1"/>
  <c r="AW1470" i="14"/>
  <c r="BA1470" i="14" s="1"/>
  <c r="AW1471" i="14"/>
  <c r="BA1471" i="14" s="1"/>
  <c r="AW1472" i="14"/>
  <c r="BA1472" i="14" s="1"/>
  <c r="AW1473" i="14"/>
  <c r="BA1473" i="14" s="1"/>
  <c r="AW1474" i="14"/>
  <c r="BA1474" i="14" s="1"/>
  <c r="AW1475" i="14"/>
  <c r="BA1475" i="14" s="1"/>
  <c r="AW1476" i="14"/>
  <c r="BA1476" i="14" s="1"/>
  <c r="AW1477" i="14"/>
  <c r="BA1477" i="14" s="1"/>
  <c r="AW1478" i="14"/>
  <c r="BA1478" i="14" s="1"/>
  <c r="AW1479" i="14"/>
  <c r="BA1479" i="14" s="1"/>
  <c r="AW1480" i="14"/>
  <c r="BA1480" i="14" s="1"/>
  <c r="AW1481" i="14"/>
  <c r="BA1481" i="14" s="1"/>
  <c r="AW1482" i="14"/>
  <c r="BA1482" i="14" s="1"/>
  <c r="AW1483" i="14"/>
  <c r="BA1483" i="14" s="1"/>
  <c r="AW1484" i="14"/>
  <c r="BA1484" i="14" s="1"/>
  <c r="AW1485" i="14"/>
  <c r="BA1485" i="14" s="1"/>
  <c r="AW1486" i="14"/>
  <c r="BA1486" i="14" s="1"/>
  <c r="AW1487" i="14"/>
  <c r="BA1487" i="14" s="1"/>
  <c r="AW1488" i="14"/>
  <c r="BA1488" i="14" s="1"/>
  <c r="AW1489" i="14"/>
  <c r="BA1489" i="14" s="1"/>
  <c r="AW1490" i="14"/>
  <c r="BA1490" i="14" s="1"/>
  <c r="AW1632" i="14"/>
  <c r="BA1632" i="14" s="1"/>
  <c r="AW1633" i="14"/>
  <c r="BA1633" i="14" s="1"/>
  <c r="AW1634" i="14"/>
  <c r="BA1634" i="14" s="1"/>
  <c r="AW1635" i="14"/>
  <c r="BA1635" i="14" s="1"/>
  <c r="AW1636" i="14"/>
  <c r="BA1636" i="14" s="1"/>
  <c r="AW1637" i="14"/>
  <c r="BA1637" i="14" s="1"/>
  <c r="AW1638" i="14"/>
  <c r="BA1638" i="14" s="1"/>
  <c r="AW1639" i="14"/>
  <c r="BA1639" i="14" s="1"/>
  <c r="AW1640" i="14"/>
  <c r="BA1640" i="14" s="1"/>
  <c r="AW1641" i="14"/>
  <c r="BA1641" i="14" s="1"/>
  <c r="AW1642" i="14"/>
  <c r="BA1642" i="14" s="1"/>
  <c r="AW1643" i="14"/>
  <c r="BA1643" i="14" s="1"/>
  <c r="AW1644" i="14"/>
  <c r="BA1644" i="14" s="1"/>
  <c r="AW1645" i="14"/>
  <c r="BA1645" i="14" s="1"/>
  <c r="AW1646" i="14"/>
  <c r="BA1646" i="14" s="1"/>
  <c r="AW1647" i="14"/>
  <c r="BA1647" i="14" s="1"/>
  <c r="AW1648" i="14"/>
  <c r="BA1648" i="14" s="1"/>
  <c r="AW1649" i="14"/>
  <c r="BA1649" i="14" s="1"/>
  <c r="AW1650" i="14"/>
  <c r="BA1650" i="14" s="1"/>
  <c r="AW1651" i="14"/>
  <c r="BA1651" i="14" s="1"/>
  <c r="AW1652" i="14"/>
  <c r="BA1652" i="14" s="1"/>
  <c r="AW1653" i="14"/>
  <c r="BA1653" i="14" s="1"/>
  <c r="AW1654" i="14"/>
  <c r="BA1654" i="14" s="1"/>
  <c r="AW1655" i="14"/>
  <c r="BA1655" i="14" s="1"/>
  <c r="AW1656" i="14"/>
  <c r="BA1656" i="14" s="1"/>
  <c r="AW1657" i="14"/>
  <c r="BA1657" i="14" s="1"/>
  <c r="AW1658" i="14"/>
  <c r="BA1658" i="14" s="1"/>
  <c r="AW1659" i="14"/>
  <c r="BA1659" i="14" s="1"/>
  <c r="AW1660" i="14"/>
  <c r="BA1660" i="14" s="1"/>
  <c r="AW1661" i="14"/>
  <c r="BA1661" i="14" s="1"/>
  <c r="AW1662" i="14"/>
  <c r="BA1662" i="14" s="1"/>
  <c r="AW1663" i="14"/>
  <c r="BA1663" i="14" s="1"/>
  <c r="AW1664" i="14"/>
  <c r="BA1664" i="14" s="1"/>
  <c r="AW1665" i="14"/>
  <c r="BA1665" i="14" s="1"/>
  <c r="AW1666" i="14"/>
  <c r="BA1666" i="14" s="1"/>
  <c r="AW1667" i="14"/>
  <c r="BA1667" i="14" s="1"/>
  <c r="AW1668" i="14"/>
  <c r="BA1668" i="14" s="1"/>
  <c r="AW1669" i="14"/>
  <c r="BA1669" i="14" s="1"/>
  <c r="AW1670" i="14"/>
  <c r="BA1670" i="14" s="1"/>
  <c r="AW1671" i="14"/>
  <c r="BA1671" i="14" s="1"/>
  <c r="AW1672" i="14"/>
  <c r="BA1672" i="14" s="1"/>
  <c r="AW1673" i="14"/>
  <c r="BA1673" i="14" s="1"/>
  <c r="AW1674" i="14"/>
  <c r="BA1674" i="14" s="1"/>
  <c r="AW1675" i="14"/>
  <c r="BA1675" i="14" s="1"/>
  <c r="AW1676" i="14"/>
  <c r="BA1676" i="14" s="1"/>
  <c r="AW1818" i="14"/>
  <c r="BA1818" i="14" s="1"/>
  <c r="AW1819" i="14"/>
  <c r="BA1819" i="14" s="1"/>
  <c r="AW1820" i="14"/>
  <c r="BA1820" i="14" s="1"/>
  <c r="AW1821" i="14"/>
  <c r="BA1821" i="14" s="1"/>
  <c r="AW1822" i="14"/>
  <c r="BA1822" i="14" s="1"/>
  <c r="AW1823" i="14"/>
  <c r="BA1823" i="14" s="1"/>
  <c r="AW1824" i="14"/>
  <c r="BA1824" i="14" s="1"/>
  <c r="AW1825" i="14"/>
  <c r="BA1825" i="14" s="1"/>
  <c r="AW1826" i="14"/>
  <c r="BA1826" i="14" s="1"/>
  <c r="AW1827" i="14"/>
  <c r="BA1827" i="14" s="1"/>
  <c r="AW1828" i="14"/>
  <c r="BA1828" i="14" s="1"/>
  <c r="AW1829" i="14"/>
  <c r="BA1829" i="14" s="1"/>
  <c r="AW1830" i="14"/>
  <c r="BA1830" i="14" s="1"/>
  <c r="AW1831" i="14"/>
  <c r="BA1831" i="14" s="1"/>
  <c r="AW1832" i="14"/>
  <c r="BA1832" i="14" s="1"/>
  <c r="AW1833" i="14"/>
  <c r="BA1833" i="14" s="1"/>
  <c r="AW1834" i="14"/>
  <c r="BA1834" i="14" s="1"/>
  <c r="AW1835" i="14"/>
  <c r="BA1835" i="14" s="1"/>
  <c r="AW1836" i="14"/>
  <c r="BA1836" i="14" s="1"/>
  <c r="AW1837" i="14"/>
  <c r="BA1837" i="14" s="1"/>
  <c r="AW1838" i="14"/>
  <c r="BA1838" i="14" s="1"/>
  <c r="AW1839" i="14"/>
  <c r="BA1839" i="14" s="1"/>
  <c r="AW1840" i="14"/>
  <c r="BA1840" i="14" s="1"/>
  <c r="AW1841" i="14"/>
  <c r="BA1841" i="14" s="1"/>
  <c r="AW1842" i="14"/>
  <c r="BA1842" i="14" s="1"/>
  <c r="AW1843" i="14"/>
  <c r="BA1843" i="14" s="1"/>
  <c r="AW1844" i="14"/>
  <c r="BA1844" i="14" s="1"/>
  <c r="AW1845" i="14"/>
  <c r="BA1845" i="14" s="1"/>
  <c r="AW1846" i="14"/>
  <c r="BA1846" i="14" s="1"/>
  <c r="AW1847" i="14"/>
  <c r="BA1847" i="14" s="1"/>
  <c r="AW1848" i="14"/>
  <c r="BA1848" i="14" s="1"/>
  <c r="AW1849" i="14"/>
  <c r="BA1849" i="14" s="1"/>
  <c r="AW1850" i="14"/>
  <c r="BA1850" i="14" s="1"/>
  <c r="AW1851" i="14"/>
  <c r="BA1851" i="14" s="1"/>
  <c r="AW1852" i="14"/>
  <c r="BA1852" i="14" s="1"/>
  <c r="AW1853" i="14"/>
  <c r="BA1853" i="14" s="1"/>
  <c r="AW1854" i="14"/>
  <c r="BA1854" i="14" s="1"/>
  <c r="AW1855" i="14"/>
  <c r="BA1855" i="14" s="1"/>
  <c r="AW1856" i="14"/>
  <c r="BA1856" i="14" s="1"/>
  <c r="AW1857" i="14"/>
  <c r="BA1857" i="14" s="1"/>
  <c r="AW1858" i="14"/>
  <c r="BA1858" i="14" s="1"/>
  <c r="AW1859" i="14"/>
  <c r="BA1859" i="14" s="1"/>
  <c r="AW1860" i="14"/>
  <c r="BA1860" i="14" s="1"/>
  <c r="AW1861" i="14"/>
  <c r="BA1861" i="14" s="1"/>
  <c r="AW1862" i="14"/>
  <c r="BA1862" i="14" s="1"/>
  <c r="IM6" i="9"/>
  <c r="IM7" i="9"/>
  <c r="IM8" i="9"/>
  <c r="AW1680" i="14" s="1"/>
  <c r="BA1680" i="14" s="1"/>
  <c r="IM9" i="9"/>
  <c r="IM10" i="9"/>
  <c r="IM11" i="9"/>
  <c r="IM12" i="9"/>
  <c r="AW1684" i="14" s="1"/>
  <c r="BA1684" i="14" s="1"/>
  <c r="IM13" i="9"/>
  <c r="IM14" i="9"/>
  <c r="IM15" i="9"/>
  <c r="IM16" i="9"/>
  <c r="AW1688" i="14" s="1"/>
  <c r="BA1688" i="14" s="1"/>
  <c r="IM17" i="9"/>
  <c r="IM18" i="9"/>
  <c r="IM19" i="9"/>
  <c r="IM20" i="9"/>
  <c r="AW1692" i="14" s="1"/>
  <c r="BA1692" i="14" s="1"/>
  <c r="IM21" i="9"/>
  <c r="IM22" i="9"/>
  <c r="IM23" i="9"/>
  <c r="IM24" i="9"/>
  <c r="AW1696" i="14" s="1"/>
  <c r="BA1696" i="14" s="1"/>
  <c r="IM25" i="9"/>
  <c r="IM26" i="9"/>
  <c r="IM27" i="9"/>
  <c r="IM28" i="9"/>
  <c r="AW1700" i="14" s="1"/>
  <c r="BA1700" i="14" s="1"/>
  <c r="IM29" i="9"/>
  <c r="IM30" i="9"/>
  <c r="IM31" i="9"/>
  <c r="IM32" i="9"/>
  <c r="AW1704" i="14" s="1"/>
  <c r="BA1704" i="14" s="1"/>
  <c r="BF1704" i="14" s="1"/>
  <c r="IM33" i="9"/>
  <c r="IM34" i="9"/>
  <c r="IM35" i="9"/>
  <c r="IM36" i="9"/>
  <c r="AW1708" i="14" s="1"/>
  <c r="BA1708" i="14" s="1"/>
  <c r="BF1708" i="14" s="1"/>
  <c r="IM37" i="9"/>
  <c r="IM38" i="9"/>
  <c r="IM39" i="9"/>
  <c r="IM40" i="9"/>
  <c r="AW1712" i="14" s="1"/>
  <c r="BA1712" i="14" s="1"/>
  <c r="BF1712" i="14" s="1"/>
  <c r="IM41" i="9"/>
  <c r="IM42" i="9"/>
  <c r="IM43" i="9"/>
  <c r="IM44" i="9"/>
  <c r="AW1716" i="14" s="1"/>
  <c r="BA1716" i="14" s="1"/>
  <c r="BF1716" i="14" s="1"/>
  <c r="IM45" i="9"/>
  <c r="IM46" i="9"/>
  <c r="IM47" i="9"/>
  <c r="IM48" i="9"/>
  <c r="AW1720" i="14" s="1"/>
  <c r="BA1720" i="14" s="1"/>
  <c r="IM49" i="9"/>
  <c r="IM50" i="9"/>
  <c r="IM51" i="9"/>
  <c r="IM52" i="9"/>
  <c r="AW1724" i="14" s="1"/>
  <c r="BA1724" i="14" s="1"/>
  <c r="IM53" i="9"/>
  <c r="IM54" i="9"/>
  <c r="IM55" i="9"/>
  <c r="IM56" i="9"/>
  <c r="AW1728" i="14" s="1"/>
  <c r="BA1728" i="14" s="1"/>
  <c r="IM57" i="9"/>
  <c r="IM58" i="9"/>
  <c r="IM59" i="9"/>
  <c r="IM60" i="9"/>
  <c r="AW1732" i="14" s="1"/>
  <c r="BA1732" i="14" s="1"/>
  <c r="IM61" i="9"/>
  <c r="IM62" i="9"/>
  <c r="IM63" i="9"/>
  <c r="IM64" i="9"/>
  <c r="AW1736" i="14" s="1"/>
  <c r="BA1736" i="14" s="1"/>
  <c r="IM65" i="9"/>
  <c r="IM66" i="9"/>
  <c r="IM67" i="9"/>
  <c r="IM68" i="9"/>
  <c r="AW1740" i="14" s="1"/>
  <c r="BA1740" i="14" s="1"/>
  <c r="IM69" i="9"/>
  <c r="IM70" i="9"/>
  <c r="IM71" i="9"/>
  <c r="IM72" i="9"/>
  <c r="AW1744" i="14" s="1"/>
  <c r="BA1744" i="14" s="1"/>
  <c r="IM73" i="9"/>
  <c r="IM74" i="9"/>
  <c r="IM75" i="9"/>
  <c r="IM76" i="9"/>
  <c r="AW1748" i="14" s="1"/>
  <c r="BA1748" i="14" s="1"/>
  <c r="IM77" i="9"/>
  <c r="IM78" i="9"/>
  <c r="IM79" i="9"/>
  <c r="IM80" i="9"/>
  <c r="AW1752" i="14" s="1"/>
  <c r="BA1752" i="14" s="1"/>
  <c r="IM81" i="9"/>
  <c r="IM82" i="9"/>
  <c r="IM83" i="9"/>
  <c r="IM84" i="9"/>
  <c r="AW1756" i="14" s="1"/>
  <c r="BA1756" i="14" s="1"/>
  <c r="IM85" i="9"/>
  <c r="IM86" i="9"/>
  <c r="IM87" i="9"/>
  <c r="IM88" i="9"/>
  <c r="AW1760" i="14" s="1"/>
  <c r="BA1760" i="14" s="1"/>
  <c r="IM89" i="9"/>
  <c r="IM90" i="9"/>
  <c r="IM91" i="9"/>
  <c r="IM92" i="9"/>
  <c r="AW1764" i="14" s="1"/>
  <c r="BA1764" i="14" s="1"/>
  <c r="IM93" i="9"/>
  <c r="IM94" i="9"/>
  <c r="IM95" i="9"/>
  <c r="IM96" i="9"/>
  <c r="AW1768" i="14" s="1"/>
  <c r="BA1768" i="14" s="1"/>
  <c r="IM97" i="9"/>
  <c r="IM98" i="9"/>
  <c r="IM99" i="9"/>
  <c r="IM100" i="9"/>
  <c r="AW1772" i="14" s="1"/>
  <c r="BA1772" i="14" s="1"/>
  <c r="IM101" i="9"/>
  <c r="IM102" i="9"/>
  <c r="IM103" i="9"/>
  <c r="IM104" i="9"/>
  <c r="AW1776" i="14" s="1"/>
  <c r="BA1776" i="14" s="1"/>
  <c r="IM105" i="9"/>
  <c r="IM106" i="9"/>
  <c r="IM107" i="9"/>
  <c r="IM108" i="9"/>
  <c r="AW1780" i="14" s="1"/>
  <c r="BA1780" i="14" s="1"/>
  <c r="BF1780" i="14" s="1"/>
  <c r="IM109" i="9"/>
  <c r="IM110" i="9"/>
  <c r="IM111" i="9"/>
  <c r="IM112" i="9"/>
  <c r="AW1784" i="14" s="1"/>
  <c r="BA1784" i="14" s="1"/>
  <c r="IM113" i="9"/>
  <c r="IM114" i="9"/>
  <c r="IM115" i="9"/>
  <c r="IM116" i="9"/>
  <c r="AW1788" i="14" s="1"/>
  <c r="BA1788" i="14" s="1"/>
  <c r="IM117" i="9"/>
  <c r="IM118" i="9"/>
  <c r="IM119" i="9"/>
  <c r="IM120" i="9"/>
  <c r="AW1792" i="14" s="1"/>
  <c r="BA1792" i="14" s="1"/>
  <c r="BF1792" i="14" s="1"/>
  <c r="IM121" i="9"/>
  <c r="IM122" i="9"/>
  <c r="IM123" i="9"/>
  <c r="IM124" i="9"/>
  <c r="AW1796" i="14" s="1"/>
  <c r="BA1796" i="14" s="1"/>
  <c r="IM125" i="9"/>
  <c r="IM126" i="9"/>
  <c r="IM127" i="9"/>
  <c r="IM128" i="9"/>
  <c r="AW1800" i="14" s="1"/>
  <c r="BA1800" i="14" s="1"/>
  <c r="IM129" i="9"/>
  <c r="IM130" i="9"/>
  <c r="IM131" i="9"/>
  <c r="IM132" i="9"/>
  <c r="AW1804" i="14" s="1"/>
  <c r="BA1804" i="14" s="1"/>
  <c r="IM133" i="9"/>
  <c r="IM134" i="9"/>
  <c r="IM135" i="9"/>
  <c r="IM136" i="9"/>
  <c r="AW1808" i="14" s="1"/>
  <c r="BA1808" i="14" s="1"/>
  <c r="IM137" i="9"/>
  <c r="IM138" i="9"/>
  <c r="IM139" i="9"/>
  <c r="IM140" i="9"/>
  <c r="AW1812" i="14" s="1"/>
  <c r="BA1812" i="14" s="1"/>
  <c r="BF1812" i="14" s="1"/>
  <c r="IM141" i="9"/>
  <c r="IM142" i="9"/>
  <c r="IM143" i="9"/>
  <c r="IM144" i="9"/>
  <c r="AW1816" i="14" s="1"/>
  <c r="BA1816" i="14" s="1"/>
  <c r="IM145" i="9"/>
  <c r="IM5" i="9"/>
  <c r="AW3" i="14" s="1"/>
  <c r="BA3" i="14" s="1"/>
  <c r="BF3" i="14" s="1"/>
  <c r="IL6" i="9"/>
  <c r="AY1306" i="14" s="1"/>
  <c r="BC1306" i="14" s="1"/>
  <c r="IL7" i="9"/>
  <c r="IL8" i="9"/>
  <c r="AY1308" i="14" s="1"/>
  <c r="BC1308" i="14" s="1"/>
  <c r="IL9" i="9"/>
  <c r="IL10" i="9"/>
  <c r="AY1310" i="14" s="1"/>
  <c r="BC1310" i="14" s="1"/>
  <c r="IL11" i="9"/>
  <c r="IL12" i="9"/>
  <c r="AY1312" i="14" s="1"/>
  <c r="BC1312" i="14" s="1"/>
  <c r="IL13" i="9"/>
  <c r="IL14" i="9"/>
  <c r="AY1314" i="14" s="1"/>
  <c r="BC1314" i="14" s="1"/>
  <c r="IL15" i="9"/>
  <c r="IL16" i="9"/>
  <c r="AY1316" i="14" s="1"/>
  <c r="BC1316" i="14" s="1"/>
  <c r="IL17" i="9"/>
  <c r="IL18" i="9"/>
  <c r="AY1318" i="14" s="1"/>
  <c r="BC1318" i="14" s="1"/>
  <c r="IL19" i="9"/>
  <c r="IL20" i="9"/>
  <c r="AY1320" i="14" s="1"/>
  <c r="BC1320" i="14" s="1"/>
  <c r="IL21" i="9"/>
  <c r="IL22" i="9"/>
  <c r="AY1322" i="14" s="1"/>
  <c r="BC1322" i="14" s="1"/>
  <c r="IL23" i="9"/>
  <c r="IL24" i="9"/>
  <c r="AY1324" i="14" s="1"/>
  <c r="BC1324" i="14" s="1"/>
  <c r="IL25" i="9"/>
  <c r="IL26" i="9"/>
  <c r="AY1326" i="14" s="1"/>
  <c r="BC1326" i="14" s="1"/>
  <c r="IL27" i="9"/>
  <c r="IL28" i="9"/>
  <c r="AY1328" i="14" s="1"/>
  <c r="BC1328" i="14" s="1"/>
  <c r="IL29" i="9"/>
  <c r="IL30" i="9"/>
  <c r="AY1330" i="14" s="1"/>
  <c r="BC1330" i="14" s="1"/>
  <c r="IL31" i="9"/>
  <c r="IL32" i="9"/>
  <c r="AY1332" i="14" s="1"/>
  <c r="BC1332" i="14" s="1"/>
  <c r="IL33" i="9"/>
  <c r="IL34" i="9"/>
  <c r="AY1334" i="14" s="1"/>
  <c r="BC1334" i="14" s="1"/>
  <c r="IL35" i="9"/>
  <c r="IL36" i="9"/>
  <c r="AY1336" i="14" s="1"/>
  <c r="BC1336" i="14" s="1"/>
  <c r="IL37" i="9"/>
  <c r="IL38" i="9"/>
  <c r="AY1338" i="14" s="1"/>
  <c r="BC1338" i="14" s="1"/>
  <c r="IL39" i="9"/>
  <c r="IL40" i="9"/>
  <c r="AY1340" i="14" s="1"/>
  <c r="BC1340" i="14" s="1"/>
  <c r="IL42" i="9"/>
  <c r="AY1342" i="14" s="1"/>
  <c r="BC1342" i="14" s="1"/>
  <c r="IL43" i="9"/>
  <c r="IL44" i="9"/>
  <c r="AY1344" i="14" s="1"/>
  <c r="BC1344" i="14" s="1"/>
  <c r="IL45" i="9"/>
  <c r="IL46" i="9"/>
  <c r="AY1346" i="14" s="1"/>
  <c r="BC1346" i="14" s="1"/>
  <c r="IL47" i="9"/>
  <c r="IL48" i="9"/>
  <c r="AY1348" i="14" s="1"/>
  <c r="BC1348" i="14" s="1"/>
  <c r="IL49" i="9"/>
  <c r="IL50" i="9"/>
  <c r="AY1350" i="14" s="1"/>
  <c r="BC1350" i="14" s="1"/>
  <c r="IL51" i="9"/>
  <c r="IL52" i="9"/>
  <c r="AY1352" i="14" s="1"/>
  <c r="BC1352" i="14" s="1"/>
  <c r="IL53" i="9"/>
  <c r="IL54" i="9"/>
  <c r="AY1354" i="14" s="1"/>
  <c r="BC1354" i="14" s="1"/>
  <c r="IL55" i="9"/>
  <c r="IL56" i="9"/>
  <c r="AY1356" i="14" s="1"/>
  <c r="BC1356" i="14" s="1"/>
  <c r="IL57" i="9"/>
  <c r="IL58" i="9"/>
  <c r="AY1358" i="14" s="1"/>
  <c r="BC1358" i="14" s="1"/>
  <c r="IL59" i="9"/>
  <c r="IL60" i="9"/>
  <c r="AY1360" i="14" s="1"/>
  <c r="BC1360" i="14" s="1"/>
  <c r="IL61" i="9"/>
  <c r="IL62" i="9"/>
  <c r="AY1362" i="14" s="1"/>
  <c r="BC1362" i="14" s="1"/>
  <c r="IL63" i="9"/>
  <c r="IL64" i="9"/>
  <c r="AY1364" i="14" s="1"/>
  <c r="BC1364" i="14" s="1"/>
  <c r="IL65" i="9"/>
  <c r="IL66" i="9"/>
  <c r="AY1366" i="14" s="1"/>
  <c r="BC1366" i="14" s="1"/>
  <c r="IL67" i="9"/>
  <c r="IL68" i="9"/>
  <c r="AY1368" i="14" s="1"/>
  <c r="BC1368" i="14" s="1"/>
  <c r="IL69" i="9"/>
  <c r="IL70" i="9"/>
  <c r="AY1370" i="14" s="1"/>
  <c r="BC1370" i="14" s="1"/>
  <c r="IL71" i="9"/>
  <c r="IL72" i="9"/>
  <c r="AY1372" i="14" s="1"/>
  <c r="BC1372" i="14" s="1"/>
  <c r="IL73" i="9"/>
  <c r="IL74" i="9"/>
  <c r="AY1374" i="14" s="1"/>
  <c r="BC1374" i="14" s="1"/>
  <c r="IL75" i="9"/>
  <c r="IL76" i="9"/>
  <c r="AY1376" i="14" s="1"/>
  <c r="BC1376" i="14" s="1"/>
  <c r="IL77" i="9"/>
  <c r="IL78" i="9"/>
  <c r="AY1378" i="14" s="1"/>
  <c r="BC1378" i="14" s="1"/>
  <c r="IL79" i="9"/>
  <c r="IL80" i="9"/>
  <c r="AY1380" i="14" s="1"/>
  <c r="BC1380" i="14" s="1"/>
  <c r="IL81" i="9"/>
  <c r="IL82" i="9"/>
  <c r="AY1382" i="14" s="1"/>
  <c r="BC1382" i="14" s="1"/>
  <c r="IL83" i="9"/>
  <c r="IL84" i="9"/>
  <c r="AY1384" i="14" s="1"/>
  <c r="BC1384" i="14" s="1"/>
  <c r="IL85" i="9"/>
  <c r="IL86" i="9"/>
  <c r="AY1386" i="14" s="1"/>
  <c r="BC1386" i="14" s="1"/>
  <c r="IL87" i="9"/>
  <c r="IL88" i="9"/>
  <c r="AY1388" i="14" s="1"/>
  <c r="BC1388" i="14" s="1"/>
  <c r="IL89" i="9"/>
  <c r="IL90" i="9"/>
  <c r="AY1390" i="14" s="1"/>
  <c r="BC1390" i="14" s="1"/>
  <c r="IL91" i="9"/>
  <c r="IL92" i="9"/>
  <c r="AY1392" i="14" s="1"/>
  <c r="BC1392" i="14" s="1"/>
  <c r="IL93" i="9"/>
  <c r="IL94" i="9"/>
  <c r="AY1394" i="14" s="1"/>
  <c r="BC1394" i="14" s="1"/>
  <c r="IL95" i="9"/>
  <c r="IL96" i="9"/>
  <c r="AY1396" i="14" s="1"/>
  <c r="BC1396" i="14" s="1"/>
  <c r="IL97" i="9"/>
  <c r="IL98" i="9"/>
  <c r="AY1398" i="14" s="1"/>
  <c r="BC1398" i="14" s="1"/>
  <c r="IL99" i="9"/>
  <c r="IL100" i="9"/>
  <c r="AY1400" i="14" s="1"/>
  <c r="BC1400" i="14" s="1"/>
  <c r="IL101" i="9"/>
  <c r="IL102" i="9"/>
  <c r="AY1402" i="14" s="1"/>
  <c r="BC1402" i="14" s="1"/>
  <c r="IL103" i="9"/>
  <c r="IL104" i="9"/>
  <c r="AY1404" i="14" s="1"/>
  <c r="BC1404" i="14" s="1"/>
  <c r="IL105" i="9"/>
  <c r="IL106" i="9"/>
  <c r="AY1406" i="14" s="1"/>
  <c r="BC1406" i="14" s="1"/>
  <c r="IL107" i="9"/>
  <c r="IL108" i="9"/>
  <c r="AY1408" i="14" s="1"/>
  <c r="BC1408" i="14" s="1"/>
  <c r="IL109" i="9"/>
  <c r="IL110" i="9"/>
  <c r="AY1224" i="14" s="1"/>
  <c r="BC1224" i="14" s="1"/>
  <c r="IL111" i="9"/>
  <c r="IL112" i="9"/>
  <c r="AY1226" i="14" s="1"/>
  <c r="BC1226" i="14" s="1"/>
  <c r="IL113" i="9"/>
  <c r="IL114" i="9"/>
  <c r="AY1228" i="14" s="1"/>
  <c r="BC1228" i="14" s="1"/>
  <c r="IL115" i="9"/>
  <c r="IL116" i="9"/>
  <c r="AY1230" i="14" s="1"/>
  <c r="BC1230" i="14" s="1"/>
  <c r="IL117" i="9"/>
  <c r="IL118" i="9"/>
  <c r="AY1232" i="14" s="1"/>
  <c r="BC1232" i="14" s="1"/>
  <c r="IL119" i="9"/>
  <c r="IL120" i="9"/>
  <c r="AY1234" i="14" s="1"/>
  <c r="BC1234" i="14" s="1"/>
  <c r="IL121" i="9"/>
  <c r="IL122" i="9"/>
  <c r="AY1236" i="14" s="1"/>
  <c r="BC1236" i="14" s="1"/>
  <c r="IL123" i="9"/>
  <c r="IL124" i="9"/>
  <c r="AY1238" i="14" s="1"/>
  <c r="BC1238" i="14" s="1"/>
  <c r="IL125" i="9"/>
  <c r="IL126" i="9"/>
  <c r="AY1240" i="14" s="1"/>
  <c r="BC1240" i="14" s="1"/>
  <c r="IL127" i="9"/>
  <c r="IL128" i="9"/>
  <c r="AY1242" i="14" s="1"/>
  <c r="BC1242" i="14" s="1"/>
  <c r="IL129" i="9"/>
  <c r="IL130" i="9"/>
  <c r="AY1244" i="14" s="1"/>
  <c r="BC1244" i="14" s="1"/>
  <c r="IL131" i="9"/>
  <c r="IL132" i="9"/>
  <c r="AY1246" i="14" s="1"/>
  <c r="BC1246" i="14" s="1"/>
  <c r="IL133" i="9"/>
  <c r="IL134" i="9"/>
  <c r="AY1248" i="14" s="1"/>
  <c r="BC1248" i="14" s="1"/>
  <c r="IL135" i="9"/>
  <c r="IL136" i="9"/>
  <c r="AY1250" i="14" s="1"/>
  <c r="BC1250" i="14" s="1"/>
  <c r="IL137" i="9"/>
  <c r="IL138" i="9"/>
  <c r="AY1252" i="14" s="1"/>
  <c r="BC1252" i="14" s="1"/>
  <c r="IL139" i="9"/>
  <c r="IL140" i="9"/>
  <c r="AY1254" i="14" s="1"/>
  <c r="BC1254" i="14" s="1"/>
  <c r="IL141" i="9"/>
  <c r="IL142" i="9"/>
  <c r="AY1256" i="14" s="1"/>
  <c r="BC1256" i="14" s="1"/>
  <c r="IL143" i="9"/>
  <c r="IL144" i="9"/>
  <c r="AY1258" i="14" s="1"/>
  <c r="BC1258" i="14" s="1"/>
  <c r="IL145" i="9"/>
  <c r="IL5" i="9"/>
  <c r="AU144" i="14"/>
  <c r="BB144" i="14" s="1"/>
  <c r="AU145" i="14"/>
  <c r="BB145" i="14" s="1"/>
  <c r="AU146" i="14"/>
  <c r="BB146" i="14" s="1"/>
  <c r="AU147" i="14"/>
  <c r="BB147" i="14" s="1"/>
  <c r="AU148" i="14"/>
  <c r="BB148" i="14" s="1"/>
  <c r="AU149" i="14"/>
  <c r="BB149" i="14" s="1"/>
  <c r="AU150" i="14"/>
  <c r="BB150" i="14" s="1"/>
  <c r="AU151" i="14"/>
  <c r="BB151" i="14" s="1"/>
  <c r="AU152" i="14"/>
  <c r="BB152" i="14" s="1"/>
  <c r="AU153" i="14"/>
  <c r="BB153" i="14" s="1"/>
  <c r="AU154" i="14"/>
  <c r="BB154" i="14" s="1"/>
  <c r="AU155" i="14"/>
  <c r="BB155" i="14" s="1"/>
  <c r="AU156" i="14"/>
  <c r="BB156" i="14" s="1"/>
  <c r="AU157" i="14"/>
  <c r="BB157" i="14" s="1"/>
  <c r="AU158" i="14"/>
  <c r="BB158" i="14" s="1"/>
  <c r="AU159" i="14"/>
  <c r="BB159" i="14" s="1"/>
  <c r="AU160" i="14"/>
  <c r="BB160" i="14" s="1"/>
  <c r="AU161" i="14"/>
  <c r="BB161" i="14" s="1"/>
  <c r="AU162" i="14"/>
  <c r="BB162" i="14" s="1"/>
  <c r="AU163" i="14"/>
  <c r="BB163" i="14" s="1"/>
  <c r="AU164" i="14"/>
  <c r="BB164" i="14" s="1"/>
  <c r="AU165" i="14"/>
  <c r="BB165" i="14" s="1"/>
  <c r="AU166" i="14"/>
  <c r="BB166" i="14" s="1"/>
  <c r="AU167" i="14"/>
  <c r="BB167" i="14" s="1"/>
  <c r="AU168" i="14"/>
  <c r="BB168" i="14" s="1"/>
  <c r="AU169" i="14"/>
  <c r="BB169" i="14" s="1"/>
  <c r="AU170" i="14"/>
  <c r="BB170" i="14" s="1"/>
  <c r="AU171" i="14"/>
  <c r="BB171" i="14" s="1"/>
  <c r="AU172" i="14"/>
  <c r="BB172" i="14" s="1"/>
  <c r="AU173" i="14"/>
  <c r="BB173" i="14" s="1"/>
  <c r="AU174" i="14"/>
  <c r="BB174" i="14" s="1"/>
  <c r="AU175" i="14"/>
  <c r="BB175" i="14" s="1"/>
  <c r="AU176" i="14"/>
  <c r="BB176" i="14" s="1"/>
  <c r="AU177" i="14"/>
  <c r="BB177" i="14" s="1"/>
  <c r="AU178" i="14"/>
  <c r="BB178" i="14" s="1"/>
  <c r="AU179" i="14"/>
  <c r="BB179" i="14" s="1"/>
  <c r="AU180" i="14"/>
  <c r="BB180" i="14" s="1"/>
  <c r="AU181" i="14"/>
  <c r="BB181" i="14" s="1"/>
  <c r="AU182" i="14"/>
  <c r="BB182" i="14" s="1"/>
  <c r="AU183" i="14"/>
  <c r="BB183" i="14" s="1"/>
  <c r="AU184" i="14"/>
  <c r="BB184" i="14" s="1"/>
  <c r="AU185" i="14"/>
  <c r="BB185" i="14" s="1"/>
  <c r="AU186" i="14"/>
  <c r="BB186" i="14" s="1"/>
  <c r="AU187" i="14"/>
  <c r="BB187" i="14" s="1"/>
  <c r="AU188" i="14"/>
  <c r="BB188" i="14" s="1"/>
  <c r="AU330" i="14"/>
  <c r="BB330" i="14" s="1"/>
  <c r="AU331" i="14"/>
  <c r="BB331" i="14" s="1"/>
  <c r="AU332" i="14"/>
  <c r="BB332" i="14" s="1"/>
  <c r="AU333" i="14"/>
  <c r="BB333" i="14" s="1"/>
  <c r="AU334" i="14"/>
  <c r="BB334" i="14" s="1"/>
  <c r="AU335" i="14"/>
  <c r="BB335" i="14" s="1"/>
  <c r="AU336" i="14"/>
  <c r="BB336" i="14" s="1"/>
  <c r="AU337" i="14"/>
  <c r="BB337" i="14" s="1"/>
  <c r="AU338" i="14"/>
  <c r="BB338" i="14" s="1"/>
  <c r="AU339" i="14"/>
  <c r="BB339" i="14" s="1"/>
  <c r="AU340" i="14"/>
  <c r="BB340" i="14" s="1"/>
  <c r="AU341" i="14"/>
  <c r="BB341" i="14" s="1"/>
  <c r="AU342" i="14"/>
  <c r="BB342" i="14" s="1"/>
  <c r="AU343" i="14"/>
  <c r="BB343" i="14" s="1"/>
  <c r="AU344" i="14"/>
  <c r="BB344" i="14" s="1"/>
  <c r="AU345" i="14"/>
  <c r="BB345" i="14" s="1"/>
  <c r="AU346" i="14"/>
  <c r="BB346" i="14" s="1"/>
  <c r="AU347" i="14"/>
  <c r="BB347" i="14" s="1"/>
  <c r="AU348" i="14"/>
  <c r="BB348" i="14" s="1"/>
  <c r="AU349" i="14"/>
  <c r="BB349" i="14" s="1"/>
  <c r="AU350" i="14"/>
  <c r="BB350" i="14" s="1"/>
  <c r="AU351" i="14"/>
  <c r="BB351" i="14" s="1"/>
  <c r="AU352" i="14"/>
  <c r="BB352" i="14" s="1"/>
  <c r="AU353" i="14"/>
  <c r="BB353" i="14" s="1"/>
  <c r="AU354" i="14"/>
  <c r="BB354" i="14" s="1"/>
  <c r="AU355" i="14"/>
  <c r="BB355" i="14" s="1"/>
  <c r="AU356" i="14"/>
  <c r="BB356" i="14" s="1"/>
  <c r="AU357" i="14"/>
  <c r="BB357" i="14" s="1"/>
  <c r="AU358" i="14"/>
  <c r="BB358" i="14" s="1"/>
  <c r="AU359" i="14"/>
  <c r="BB359" i="14" s="1"/>
  <c r="AU360" i="14"/>
  <c r="BB360" i="14" s="1"/>
  <c r="AU361" i="14"/>
  <c r="BB361" i="14" s="1"/>
  <c r="AU362" i="14"/>
  <c r="BB362" i="14" s="1"/>
  <c r="AU363" i="14"/>
  <c r="BB363" i="14" s="1"/>
  <c r="AU364" i="14"/>
  <c r="BB364" i="14" s="1"/>
  <c r="AU365" i="14"/>
  <c r="BB365" i="14" s="1"/>
  <c r="AU366" i="14"/>
  <c r="BB366" i="14" s="1"/>
  <c r="AU367" i="14"/>
  <c r="BB367" i="14" s="1"/>
  <c r="AU368" i="14"/>
  <c r="BB368" i="14" s="1"/>
  <c r="AU369" i="14"/>
  <c r="BB369" i="14" s="1"/>
  <c r="AU370" i="14"/>
  <c r="BB370" i="14" s="1"/>
  <c r="AU371" i="14"/>
  <c r="BB371" i="14" s="1"/>
  <c r="AU372" i="14"/>
  <c r="BB372" i="14" s="1"/>
  <c r="AU373" i="14"/>
  <c r="BB373" i="14" s="1"/>
  <c r="AU374" i="14"/>
  <c r="BB374" i="14" s="1"/>
  <c r="AU516" i="14"/>
  <c r="BB516" i="14" s="1"/>
  <c r="AU517" i="14"/>
  <c r="BB517" i="14" s="1"/>
  <c r="AU518" i="14"/>
  <c r="BB518" i="14" s="1"/>
  <c r="AU519" i="14"/>
  <c r="BB519" i="14" s="1"/>
  <c r="AU520" i="14"/>
  <c r="BB520" i="14" s="1"/>
  <c r="AU521" i="14"/>
  <c r="BB521" i="14" s="1"/>
  <c r="AU522" i="14"/>
  <c r="BB522" i="14" s="1"/>
  <c r="AU523" i="14"/>
  <c r="BB523" i="14" s="1"/>
  <c r="AU524" i="14"/>
  <c r="BB524" i="14" s="1"/>
  <c r="AU525" i="14"/>
  <c r="BB525" i="14" s="1"/>
  <c r="AU526" i="14"/>
  <c r="BB526" i="14" s="1"/>
  <c r="AU527" i="14"/>
  <c r="BB527" i="14" s="1"/>
  <c r="AU528" i="14"/>
  <c r="BB528" i="14" s="1"/>
  <c r="AU529" i="14"/>
  <c r="BB529" i="14" s="1"/>
  <c r="AU530" i="14"/>
  <c r="BB530" i="14" s="1"/>
  <c r="AU531" i="14"/>
  <c r="BB531" i="14" s="1"/>
  <c r="AU532" i="14"/>
  <c r="BB532" i="14" s="1"/>
  <c r="AU533" i="14"/>
  <c r="BB533" i="14" s="1"/>
  <c r="AU534" i="14"/>
  <c r="BB534" i="14" s="1"/>
  <c r="AU535" i="14"/>
  <c r="BB535" i="14" s="1"/>
  <c r="AU536" i="14"/>
  <c r="BB536" i="14" s="1"/>
  <c r="AU537" i="14"/>
  <c r="BB537" i="14" s="1"/>
  <c r="AU538" i="14"/>
  <c r="BB538" i="14" s="1"/>
  <c r="AU539" i="14"/>
  <c r="BB539" i="14" s="1"/>
  <c r="AU540" i="14"/>
  <c r="BB540" i="14" s="1"/>
  <c r="AU541" i="14"/>
  <c r="BB541" i="14" s="1"/>
  <c r="AU542" i="14"/>
  <c r="BB542" i="14" s="1"/>
  <c r="AU543" i="14"/>
  <c r="BB543" i="14" s="1"/>
  <c r="AU544" i="14"/>
  <c r="BB544" i="14" s="1"/>
  <c r="AU545" i="14"/>
  <c r="BB545" i="14" s="1"/>
  <c r="AU546" i="14"/>
  <c r="BB546" i="14" s="1"/>
  <c r="AU547" i="14"/>
  <c r="BB547" i="14" s="1"/>
  <c r="AU548" i="14"/>
  <c r="BB548" i="14" s="1"/>
  <c r="AU549" i="14"/>
  <c r="BB549" i="14" s="1"/>
  <c r="AU550" i="14"/>
  <c r="BB550" i="14" s="1"/>
  <c r="AU551" i="14"/>
  <c r="BB551" i="14" s="1"/>
  <c r="AU552" i="14"/>
  <c r="BB552" i="14" s="1"/>
  <c r="AU553" i="14"/>
  <c r="BB553" i="14" s="1"/>
  <c r="AU554" i="14"/>
  <c r="BB554" i="14" s="1"/>
  <c r="AU555" i="14"/>
  <c r="BB555" i="14" s="1"/>
  <c r="AU556" i="14"/>
  <c r="BB556" i="14" s="1"/>
  <c r="AU557" i="14"/>
  <c r="BB557" i="14" s="1"/>
  <c r="AU558" i="14"/>
  <c r="BB558" i="14" s="1"/>
  <c r="AU559" i="14"/>
  <c r="BB559" i="14" s="1"/>
  <c r="AU560" i="14"/>
  <c r="BB560" i="14" s="1"/>
  <c r="AU702" i="14"/>
  <c r="BB702" i="14" s="1"/>
  <c r="AU703" i="14"/>
  <c r="BB703" i="14" s="1"/>
  <c r="AU704" i="14"/>
  <c r="BB704" i="14" s="1"/>
  <c r="AU705" i="14"/>
  <c r="BB705" i="14" s="1"/>
  <c r="AU706" i="14"/>
  <c r="BB706" i="14" s="1"/>
  <c r="AU707" i="14"/>
  <c r="BB707" i="14" s="1"/>
  <c r="AU708" i="14"/>
  <c r="BB708" i="14" s="1"/>
  <c r="AU709" i="14"/>
  <c r="BB709" i="14" s="1"/>
  <c r="AU710" i="14"/>
  <c r="BB710" i="14" s="1"/>
  <c r="AU711" i="14"/>
  <c r="BB711" i="14" s="1"/>
  <c r="AU712" i="14"/>
  <c r="BB712" i="14" s="1"/>
  <c r="AU713" i="14"/>
  <c r="BB713" i="14" s="1"/>
  <c r="AU714" i="14"/>
  <c r="BB714" i="14" s="1"/>
  <c r="AU715" i="14"/>
  <c r="BB715" i="14" s="1"/>
  <c r="AU716" i="14"/>
  <c r="BB716" i="14" s="1"/>
  <c r="AU717" i="14"/>
  <c r="BB717" i="14" s="1"/>
  <c r="AU718" i="14"/>
  <c r="BB718" i="14" s="1"/>
  <c r="AU719" i="14"/>
  <c r="BB719" i="14" s="1"/>
  <c r="AU720" i="14"/>
  <c r="BB720" i="14" s="1"/>
  <c r="AU721" i="14"/>
  <c r="BB721" i="14" s="1"/>
  <c r="AU722" i="14"/>
  <c r="BB722" i="14" s="1"/>
  <c r="AU723" i="14"/>
  <c r="BB723" i="14" s="1"/>
  <c r="AU724" i="14"/>
  <c r="BB724" i="14" s="1"/>
  <c r="AU725" i="14"/>
  <c r="BB725" i="14" s="1"/>
  <c r="AU726" i="14"/>
  <c r="BB726" i="14" s="1"/>
  <c r="AU727" i="14"/>
  <c r="BB727" i="14" s="1"/>
  <c r="AU728" i="14"/>
  <c r="BB728" i="14" s="1"/>
  <c r="AU729" i="14"/>
  <c r="BB729" i="14" s="1"/>
  <c r="AU730" i="14"/>
  <c r="BB730" i="14" s="1"/>
  <c r="AU731" i="14"/>
  <c r="BB731" i="14" s="1"/>
  <c r="AU732" i="14"/>
  <c r="BB732" i="14" s="1"/>
  <c r="AU733" i="14"/>
  <c r="BB733" i="14" s="1"/>
  <c r="AU734" i="14"/>
  <c r="BB734" i="14" s="1"/>
  <c r="AU735" i="14"/>
  <c r="BB735" i="14" s="1"/>
  <c r="AU736" i="14"/>
  <c r="BB736" i="14" s="1"/>
  <c r="AU737" i="14"/>
  <c r="BB737" i="14" s="1"/>
  <c r="AU738" i="14"/>
  <c r="BB738" i="14" s="1"/>
  <c r="AU739" i="14"/>
  <c r="BB739" i="14" s="1"/>
  <c r="AU740" i="14"/>
  <c r="BB740" i="14" s="1"/>
  <c r="AU741" i="14"/>
  <c r="BB741" i="14" s="1"/>
  <c r="AU742" i="14"/>
  <c r="BB742" i="14" s="1"/>
  <c r="AU743" i="14"/>
  <c r="BB743" i="14" s="1"/>
  <c r="AU744" i="14"/>
  <c r="BB744" i="14" s="1"/>
  <c r="AU745" i="14"/>
  <c r="BB745" i="14" s="1"/>
  <c r="AU746" i="14"/>
  <c r="BB746" i="14" s="1"/>
  <c r="AU888" i="14"/>
  <c r="BB888" i="14" s="1"/>
  <c r="AU889" i="14"/>
  <c r="BB889" i="14" s="1"/>
  <c r="AU890" i="14"/>
  <c r="BB890" i="14" s="1"/>
  <c r="AU891" i="14"/>
  <c r="BB891" i="14" s="1"/>
  <c r="AU892" i="14"/>
  <c r="BB892" i="14" s="1"/>
  <c r="AU893" i="14"/>
  <c r="BB893" i="14" s="1"/>
  <c r="AU894" i="14"/>
  <c r="BB894" i="14" s="1"/>
  <c r="AU895" i="14"/>
  <c r="BB895" i="14" s="1"/>
  <c r="AU896" i="14"/>
  <c r="BB896" i="14" s="1"/>
  <c r="AU897" i="14"/>
  <c r="BB897" i="14" s="1"/>
  <c r="AU898" i="14"/>
  <c r="BB898" i="14" s="1"/>
  <c r="AU899" i="14"/>
  <c r="BB899" i="14" s="1"/>
  <c r="AU900" i="14"/>
  <c r="BB900" i="14" s="1"/>
  <c r="AU901" i="14"/>
  <c r="BB901" i="14" s="1"/>
  <c r="AU902" i="14"/>
  <c r="BB902" i="14" s="1"/>
  <c r="AU903" i="14"/>
  <c r="BB903" i="14" s="1"/>
  <c r="AU904" i="14"/>
  <c r="BB904" i="14" s="1"/>
  <c r="AU905" i="14"/>
  <c r="BB905" i="14" s="1"/>
  <c r="AU906" i="14"/>
  <c r="BB906" i="14" s="1"/>
  <c r="AU907" i="14"/>
  <c r="BB907" i="14" s="1"/>
  <c r="AU908" i="14"/>
  <c r="BB908" i="14" s="1"/>
  <c r="AU909" i="14"/>
  <c r="BB909" i="14" s="1"/>
  <c r="AU910" i="14"/>
  <c r="BB910" i="14" s="1"/>
  <c r="AU911" i="14"/>
  <c r="BB911" i="14" s="1"/>
  <c r="AU912" i="14"/>
  <c r="BB912" i="14" s="1"/>
  <c r="AU913" i="14"/>
  <c r="BB913" i="14" s="1"/>
  <c r="AU914" i="14"/>
  <c r="BB914" i="14" s="1"/>
  <c r="AU915" i="14"/>
  <c r="BB915" i="14" s="1"/>
  <c r="AU916" i="14"/>
  <c r="BB916" i="14" s="1"/>
  <c r="AU917" i="14"/>
  <c r="BB917" i="14" s="1"/>
  <c r="AU918" i="14"/>
  <c r="BB918" i="14" s="1"/>
  <c r="AU919" i="14"/>
  <c r="BB919" i="14" s="1"/>
  <c r="AU920" i="14"/>
  <c r="BB920" i="14" s="1"/>
  <c r="AU921" i="14"/>
  <c r="BB921" i="14" s="1"/>
  <c r="AU922" i="14"/>
  <c r="BB922" i="14" s="1"/>
  <c r="AU923" i="14"/>
  <c r="BB923" i="14" s="1"/>
  <c r="AU924" i="14"/>
  <c r="BB924" i="14" s="1"/>
  <c r="AU925" i="14"/>
  <c r="BB925" i="14" s="1"/>
  <c r="AU926" i="14"/>
  <c r="BB926" i="14" s="1"/>
  <c r="AU927" i="14"/>
  <c r="BB927" i="14" s="1"/>
  <c r="AU928" i="14"/>
  <c r="BB928" i="14" s="1"/>
  <c r="AU929" i="14"/>
  <c r="BB929" i="14" s="1"/>
  <c r="AU930" i="14"/>
  <c r="BB930" i="14" s="1"/>
  <c r="AU931" i="14"/>
  <c r="BB931" i="14" s="1"/>
  <c r="AU932" i="14"/>
  <c r="BB932" i="14" s="1"/>
  <c r="AU1074" i="14"/>
  <c r="BB1074" i="14" s="1"/>
  <c r="AU1075" i="14"/>
  <c r="BB1075" i="14" s="1"/>
  <c r="AU1076" i="14"/>
  <c r="BB1076" i="14" s="1"/>
  <c r="AU1077" i="14"/>
  <c r="BB1077" i="14" s="1"/>
  <c r="AU1078" i="14"/>
  <c r="BB1078" i="14" s="1"/>
  <c r="AU1079" i="14"/>
  <c r="BB1079" i="14" s="1"/>
  <c r="AU1080" i="14"/>
  <c r="BB1080" i="14" s="1"/>
  <c r="AU1081" i="14"/>
  <c r="BB1081" i="14" s="1"/>
  <c r="AU1082" i="14"/>
  <c r="BB1082" i="14" s="1"/>
  <c r="AU1083" i="14"/>
  <c r="BB1083" i="14" s="1"/>
  <c r="AU1084" i="14"/>
  <c r="BB1084" i="14" s="1"/>
  <c r="AU1085" i="14"/>
  <c r="BB1085" i="14" s="1"/>
  <c r="AU1086" i="14"/>
  <c r="BB1086" i="14" s="1"/>
  <c r="AU1087" i="14"/>
  <c r="BB1087" i="14" s="1"/>
  <c r="AU1088" i="14"/>
  <c r="BB1088" i="14" s="1"/>
  <c r="AU1089" i="14"/>
  <c r="BB1089" i="14" s="1"/>
  <c r="AU1090" i="14"/>
  <c r="BB1090" i="14" s="1"/>
  <c r="AU1091" i="14"/>
  <c r="BB1091" i="14" s="1"/>
  <c r="AU1092" i="14"/>
  <c r="BB1092" i="14" s="1"/>
  <c r="AU1093" i="14"/>
  <c r="BB1093" i="14" s="1"/>
  <c r="AU1094" i="14"/>
  <c r="BB1094" i="14" s="1"/>
  <c r="AU1095" i="14"/>
  <c r="BB1095" i="14" s="1"/>
  <c r="AU1096" i="14"/>
  <c r="BB1096" i="14" s="1"/>
  <c r="AU1097" i="14"/>
  <c r="BB1097" i="14" s="1"/>
  <c r="AU1098" i="14"/>
  <c r="BB1098" i="14" s="1"/>
  <c r="AU1099" i="14"/>
  <c r="BB1099" i="14" s="1"/>
  <c r="AU1100" i="14"/>
  <c r="BB1100" i="14" s="1"/>
  <c r="AU1101" i="14"/>
  <c r="BB1101" i="14" s="1"/>
  <c r="AU1102" i="14"/>
  <c r="BB1102" i="14" s="1"/>
  <c r="AU1103" i="14"/>
  <c r="BB1103" i="14" s="1"/>
  <c r="AU1104" i="14"/>
  <c r="BB1104" i="14" s="1"/>
  <c r="AU1105" i="14"/>
  <c r="BB1105" i="14" s="1"/>
  <c r="AU1106" i="14"/>
  <c r="BB1106" i="14" s="1"/>
  <c r="AU1107" i="14"/>
  <c r="BB1107" i="14" s="1"/>
  <c r="AU1108" i="14"/>
  <c r="BB1108" i="14" s="1"/>
  <c r="AU1109" i="14"/>
  <c r="BB1109" i="14" s="1"/>
  <c r="AU1110" i="14"/>
  <c r="BB1110" i="14" s="1"/>
  <c r="AU1111" i="14"/>
  <c r="BB1111" i="14" s="1"/>
  <c r="AU1112" i="14"/>
  <c r="BB1112" i="14" s="1"/>
  <c r="AU1113" i="14"/>
  <c r="BB1113" i="14" s="1"/>
  <c r="AU1114" i="14"/>
  <c r="BB1114" i="14" s="1"/>
  <c r="AU1115" i="14"/>
  <c r="BB1115" i="14" s="1"/>
  <c r="AU1116" i="14"/>
  <c r="BB1116" i="14" s="1"/>
  <c r="AU1117" i="14"/>
  <c r="BB1117" i="14" s="1"/>
  <c r="AU1118" i="14"/>
  <c r="BB1118" i="14" s="1"/>
  <c r="AU1260" i="14"/>
  <c r="BB1260" i="14" s="1"/>
  <c r="AU1261" i="14"/>
  <c r="BB1261" i="14" s="1"/>
  <c r="AU1262" i="14"/>
  <c r="BB1262" i="14" s="1"/>
  <c r="AU1263" i="14"/>
  <c r="BB1263" i="14" s="1"/>
  <c r="AU1264" i="14"/>
  <c r="BB1264" i="14" s="1"/>
  <c r="AU1265" i="14"/>
  <c r="BB1265" i="14" s="1"/>
  <c r="AU1266" i="14"/>
  <c r="BB1266" i="14" s="1"/>
  <c r="AU1267" i="14"/>
  <c r="BB1267" i="14" s="1"/>
  <c r="AU1268" i="14"/>
  <c r="BB1268" i="14" s="1"/>
  <c r="AU1269" i="14"/>
  <c r="BB1269" i="14" s="1"/>
  <c r="AU1270" i="14"/>
  <c r="BB1270" i="14" s="1"/>
  <c r="AU1271" i="14"/>
  <c r="BB1271" i="14" s="1"/>
  <c r="AU1272" i="14"/>
  <c r="BB1272" i="14" s="1"/>
  <c r="AU1273" i="14"/>
  <c r="BB1273" i="14" s="1"/>
  <c r="AU1274" i="14"/>
  <c r="BB1274" i="14" s="1"/>
  <c r="AU1275" i="14"/>
  <c r="BB1275" i="14" s="1"/>
  <c r="AU1276" i="14"/>
  <c r="BB1276" i="14" s="1"/>
  <c r="AU1277" i="14"/>
  <c r="BB1277" i="14" s="1"/>
  <c r="AU1278" i="14"/>
  <c r="BB1278" i="14" s="1"/>
  <c r="AU1279" i="14"/>
  <c r="BB1279" i="14" s="1"/>
  <c r="AU1280" i="14"/>
  <c r="BB1280" i="14" s="1"/>
  <c r="AU1281" i="14"/>
  <c r="BB1281" i="14" s="1"/>
  <c r="AU1282" i="14"/>
  <c r="BB1282" i="14" s="1"/>
  <c r="AU1283" i="14"/>
  <c r="BB1283" i="14" s="1"/>
  <c r="AU1284" i="14"/>
  <c r="BB1284" i="14" s="1"/>
  <c r="AU1285" i="14"/>
  <c r="BB1285" i="14" s="1"/>
  <c r="AU1286" i="14"/>
  <c r="BB1286" i="14" s="1"/>
  <c r="AU1287" i="14"/>
  <c r="BB1287" i="14" s="1"/>
  <c r="AU1288" i="14"/>
  <c r="BB1288" i="14" s="1"/>
  <c r="AU1289" i="14"/>
  <c r="BB1289" i="14" s="1"/>
  <c r="AU1290" i="14"/>
  <c r="BB1290" i="14" s="1"/>
  <c r="AU1291" i="14"/>
  <c r="BB1291" i="14" s="1"/>
  <c r="AU1292" i="14"/>
  <c r="BB1292" i="14" s="1"/>
  <c r="AU1293" i="14"/>
  <c r="BB1293" i="14" s="1"/>
  <c r="AU1294" i="14"/>
  <c r="BB1294" i="14" s="1"/>
  <c r="AU1295" i="14"/>
  <c r="BB1295" i="14" s="1"/>
  <c r="AU1296" i="14"/>
  <c r="BB1296" i="14" s="1"/>
  <c r="AU1297" i="14"/>
  <c r="BB1297" i="14" s="1"/>
  <c r="AU1298" i="14"/>
  <c r="BB1298" i="14" s="1"/>
  <c r="AU1299" i="14"/>
  <c r="BB1299" i="14" s="1"/>
  <c r="AU1300" i="14"/>
  <c r="BB1300" i="14" s="1"/>
  <c r="AU1301" i="14"/>
  <c r="BB1301" i="14" s="1"/>
  <c r="AU1302" i="14"/>
  <c r="BB1302" i="14" s="1"/>
  <c r="AU1303" i="14"/>
  <c r="BB1303" i="14" s="1"/>
  <c r="AU1304" i="14"/>
  <c r="BB1304" i="14" s="1"/>
  <c r="AU1446" i="14"/>
  <c r="BB1446" i="14" s="1"/>
  <c r="AU1447" i="14"/>
  <c r="BB1447" i="14" s="1"/>
  <c r="AU1448" i="14"/>
  <c r="BB1448" i="14" s="1"/>
  <c r="AU1449" i="14"/>
  <c r="BB1449" i="14" s="1"/>
  <c r="AU1450" i="14"/>
  <c r="BB1450" i="14" s="1"/>
  <c r="AU1451" i="14"/>
  <c r="BB1451" i="14" s="1"/>
  <c r="AU1452" i="14"/>
  <c r="BB1452" i="14" s="1"/>
  <c r="AU1453" i="14"/>
  <c r="BB1453" i="14" s="1"/>
  <c r="AU1454" i="14"/>
  <c r="BB1454" i="14" s="1"/>
  <c r="AU1455" i="14"/>
  <c r="BB1455" i="14" s="1"/>
  <c r="AU1456" i="14"/>
  <c r="BB1456" i="14" s="1"/>
  <c r="AU1457" i="14"/>
  <c r="BB1457" i="14" s="1"/>
  <c r="AU1458" i="14"/>
  <c r="BB1458" i="14" s="1"/>
  <c r="AU1459" i="14"/>
  <c r="BB1459" i="14" s="1"/>
  <c r="AU1460" i="14"/>
  <c r="BB1460" i="14" s="1"/>
  <c r="AU1461" i="14"/>
  <c r="BB1461" i="14" s="1"/>
  <c r="AU1462" i="14"/>
  <c r="BB1462" i="14" s="1"/>
  <c r="AU1463" i="14"/>
  <c r="BB1463" i="14" s="1"/>
  <c r="AU1464" i="14"/>
  <c r="BB1464" i="14" s="1"/>
  <c r="AU1465" i="14"/>
  <c r="BB1465" i="14" s="1"/>
  <c r="AU1466" i="14"/>
  <c r="BB1466" i="14" s="1"/>
  <c r="AU1467" i="14"/>
  <c r="BB1467" i="14" s="1"/>
  <c r="AU1468" i="14"/>
  <c r="BB1468" i="14" s="1"/>
  <c r="AU1469" i="14"/>
  <c r="BB1469" i="14" s="1"/>
  <c r="AU1470" i="14"/>
  <c r="BB1470" i="14" s="1"/>
  <c r="AU1471" i="14"/>
  <c r="BB1471" i="14" s="1"/>
  <c r="AU1472" i="14"/>
  <c r="BB1472" i="14" s="1"/>
  <c r="AU1473" i="14"/>
  <c r="BB1473" i="14" s="1"/>
  <c r="AU1474" i="14"/>
  <c r="BB1474" i="14" s="1"/>
  <c r="AU1475" i="14"/>
  <c r="BB1475" i="14" s="1"/>
  <c r="AU1476" i="14"/>
  <c r="BB1476" i="14" s="1"/>
  <c r="AU1477" i="14"/>
  <c r="BB1477" i="14" s="1"/>
  <c r="AU1478" i="14"/>
  <c r="BB1478" i="14" s="1"/>
  <c r="AU1479" i="14"/>
  <c r="BB1479" i="14" s="1"/>
  <c r="AU1480" i="14"/>
  <c r="BB1480" i="14" s="1"/>
  <c r="AU1481" i="14"/>
  <c r="BB1481" i="14" s="1"/>
  <c r="AU1482" i="14"/>
  <c r="BB1482" i="14" s="1"/>
  <c r="AU1483" i="14"/>
  <c r="BB1483" i="14" s="1"/>
  <c r="AU1484" i="14"/>
  <c r="BB1484" i="14" s="1"/>
  <c r="AU1485" i="14"/>
  <c r="BB1485" i="14" s="1"/>
  <c r="AU1486" i="14"/>
  <c r="BB1486" i="14" s="1"/>
  <c r="AU1487" i="14"/>
  <c r="BB1487" i="14" s="1"/>
  <c r="AU1488" i="14"/>
  <c r="BB1488" i="14" s="1"/>
  <c r="AU1489" i="14"/>
  <c r="BB1489" i="14" s="1"/>
  <c r="AU1490" i="14"/>
  <c r="BB1490" i="14" s="1"/>
  <c r="AU1632" i="14"/>
  <c r="BB1632" i="14" s="1"/>
  <c r="AU1633" i="14"/>
  <c r="BB1633" i="14" s="1"/>
  <c r="AU1634" i="14"/>
  <c r="BB1634" i="14" s="1"/>
  <c r="AU1635" i="14"/>
  <c r="BB1635" i="14" s="1"/>
  <c r="AU1636" i="14"/>
  <c r="BB1636" i="14" s="1"/>
  <c r="AU1637" i="14"/>
  <c r="BB1637" i="14" s="1"/>
  <c r="AU1638" i="14"/>
  <c r="BB1638" i="14" s="1"/>
  <c r="AU1639" i="14"/>
  <c r="BB1639" i="14" s="1"/>
  <c r="AU1640" i="14"/>
  <c r="BB1640" i="14" s="1"/>
  <c r="AU1641" i="14"/>
  <c r="BB1641" i="14" s="1"/>
  <c r="AU1642" i="14"/>
  <c r="BB1642" i="14" s="1"/>
  <c r="AU1643" i="14"/>
  <c r="BB1643" i="14" s="1"/>
  <c r="AU1644" i="14"/>
  <c r="BB1644" i="14" s="1"/>
  <c r="AU1645" i="14"/>
  <c r="BB1645" i="14" s="1"/>
  <c r="AU1646" i="14"/>
  <c r="BB1646" i="14" s="1"/>
  <c r="AU1647" i="14"/>
  <c r="BB1647" i="14" s="1"/>
  <c r="AU1648" i="14"/>
  <c r="BB1648" i="14" s="1"/>
  <c r="AU1649" i="14"/>
  <c r="BB1649" i="14" s="1"/>
  <c r="AU1650" i="14"/>
  <c r="BB1650" i="14" s="1"/>
  <c r="AU1651" i="14"/>
  <c r="BB1651" i="14" s="1"/>
  <c r="AU1652" i="14"/>
  <c r="BB1652" i="14" s="1"/>
  <c r="AU1653" i="14"/>
  <c r="BB1653" i="14" s="1"/>
  <c r="AU1654" i="14"/>
  <c r="BB1654" i="14" s="1"/>
  <c r="AU1655" i="14"/>
  <c r="BB1655" i="14" s="1"/>
  <c r="AU1656" i="14"/>
  <c r="BB1656" i="14" s="1"/>
  <c r="AU1657" i="14"/>
  <c r="BB1657" i="14" s="1"/>
  <c r="AU1658" i="14"/>
  <c r="BB1658" i="14" s="1"/>
  <c r="AU1659" i="14"/>
  <c r="BB1659" i="14" s="1"/>
  <c r="AU1660" i="14"/>
  <c r="BB1660" i="14" s="1"/>
  <c r="AU1661" i="14"/>
  <c r="BB1661" i="14" s="1"/>
  <c r="AU1662" i="14"/>
  <c r="BB1662" i="14" s="1"/>
  <c r="AU1663" i="14"/>
  <c r="BB1663" i="14" s="1"/>
  <c r="AU1664" i="14"/>
  <c r="BB1664" i="14" s="1"/>
  <c r="AU1665" i="14"/>
  <c r="BB1665" i="14" s="1"/>
  <c r="AU1666" i="14"/>
  <c r="BB1666" i="14" s="1"/>
  <c r="AU1667" i="14"/>
  <c r="BB1667" i="14" s="1"/>
  <c r="AU1668" i="14"/>
  <c r="BB1668" i="14" s="1"/>
  <c r="AU1669" i="14"/>
  <c r="BB1669" i="14" s="1"/>
  <c r="AU1670" i="14"/>
  <c r="BB1670" i="14" s="1"/>
  <c r="AU1671" i="14"/>
  <c r="BB1671" i="14" s="1"/>
  <c r="AU1672" i="14"/>
  <c r="BB1672" i="14" s="1"/>
  <c r="AU1673" i="14"/>
  <c r="BB1673" i="14" s="1"/>
  <c r="AU1674" i="14"/>
  <c r="BB1674" i="14" s="1"/>
  <c r="AU1675" i="14"/>
  <c r="BB1675" i="14" s="1"/>
  <c r="AU1676" i="14"/>
  <c r="BB1676" i="14" s="1"/>
  <c r="AU1818" i="14"/>
  <c r="BB1818" i="14" s="1"/>
  <c r="AU1819" i="14"/>
  <c r="BB1819" i="14" s="1"/>
  <c r="AU1820" i="14"/>
  <c r="BB1820" i="14" s="1"/>
  <c r="AU1821" i="14"/>
  <c r="BB1821" i="14" s="1"/>
  <c r="AU1822" i="14"/>
  <c r="BB1822" i="14" s="1"/>
  <c r="AU1823" i="14"/>
  <c r="BB1823" i="14" s="1"/>
  <c r="AU1824" i="14"/>
  <c r="BB1824" i="14" s="1"/>
  <c r="AU1825" i="14"/>
  <c r="BB1825" i="14" s="1"/>
  <c r="AU1826" i="14"/>
  <c r="BB1826" i="14" s="1"/>
  <c r="AU1827" i="14"/>
  <c r="BB1827" i="14" s="1"/>
  <c r="AU1828" i="14"/>
  <c r="BB1828" i="14" s="1"/>
  <c r="AU1829" i="14"/>
  <c r="BB1829" i="14" s="1"/>
  <c r="AU1830" i="14"/>
  <c r="BB1830" i="14" s="1"/>
  <c r="AU1831" i="14"/>
  <c r="BB1831" i="14" s="1"/>
  <c r="AU1832" i="14"/>
  <c r="BB1832" i="14" s="1"/>
  <c r="AU1833" i="14"/>
  <c r="BB1833" i="14" s="1"/>
  <c r="AU1834" i="14"/>
  <c r="BB1834" i="14" s="1"/>
  <c r="AU1835" i="14"/>
  <c r="BB1835" i="14" s="1"/>
  <c r="AU1836" i="14"/>
  <c r="BB1836" i="14" s="1"/>
  <c r="AU1837" i="14"/>
  <c r="BB1837" i="14" s="1"/>
  <c r="AU1838" i="14"/>
  <c r="BB1838" i="14" s="1"/>
  <c r="AU1839" i="14"/>
  <c r="BB1839" i="14" s="1"/>
  <c r="AU1840" i="14"/>
  <c r="BB1840" i="14" s="1"/>
  <c r="AU1841" i="14"/>
  <c r="BB1841" i="14" s="1"/>
  <c r="AU1842" i="14"/>
  <c r="BB1842" i="14" s="1"/>
  <c r="AU1843" i="14"/>
  <c r="BB1843" i="14" s="1"/>
  <c r="AU1844" i="14"/>
  <c r="BB1844" i="14" s="1"/>
  <c r="AU1845" i="14"/>
  <c r="BB1845" i="14" s="1"/>
  <c r="AU1846" i="14"/>
  <c r="BB1846" i="14" s="1"/>
  <c r="AU1847" i="14"/>
  <c r="BB1847" i="14" s="1"/>
  <c r="AU1848" i="14"/>
  <c r="BB1848" i="14" s="1"/>
  <c r="AU1849" i="14"/>
  <c r="BB1849" i="14" s="1"/>
  <c r="AU1850" i="14"/>
  <c r="BB1850" i="14" s="1"/>
  <c r="AU1851" i="14"/>
  <c r="BB1851" i="14" s="1"/>
  <c r="AU1852" i="14"/>
  <c r="BB1852" i="14" s="1"/>
  <c r="AU1853" i="14"/>
  <c r="BB1853" i="14" s="1"/>
  <c r="AU1854" i="14"/>
  <c r="BB1854" i="14" s="1"/>
  <c r="AU1855" i="14"/>
  <c r="BB1855" i="14" s="1"/>
  <c r="AU1856" i="14"/>
  <c r="BB1856" i="14" s="1"/>
  <c r="AU1857" i="14"/>
  <c r="BB1857" i="14" s="1"/>
  <c r="AU1858" i="14"/>
  <c r="BB1858" i="14" s="1"/>
  <c r="AU1859" i="14"/>
  <c r="BB1859" i="14" s="1"/>
  <c r="AU1860" i="14"/>
  <c r="BB1860" i="14" s="1"/>
  <c r="AU1861" i="14"/>
  <c r="BB1861" i="14" s="1"/>
  <c r="AU1862" i="14"/>
  <c r="BB1862" i="14" s="1"/>
  <c r="AU9" i="14"/>
  <c r="EB3" i="9"/>
  <c r="BF1862" i="14" l="1"/>
  <c r="BF1860" i="14"/>
  <c r="BF1858" i="14"/>
  <c r="BF1856" i="14"/>
  <c r="BF1854" i="14"/>
  <c r="BF1852" i="14"/>
  <c r="BF1850" i="14"/>
  <c r="BF1848" i="14"/>
  <c r="BQ1848" i="14" s="1"/>
  <c r="BF1846" i="14"/>
  <c r="BF1844" i="14"/>
  <c r="BF1842" i="14"/>
  <c r="BF1840" i="14"/>
  <c r="BQ1840" i="14" s="1"/>
  <c r="BF1838" i="14"/>
  <c r="BF1836" i="14"/>
  <c r="BF1834" i="14"/>
  <c r="BF1832" i="14"/>
  <c r="BQ1832" i="14" s="1"/>
  <c r="BF1830" i="14"/>
  <c r="BF1828" i="14"/>
  <c r="BF1826" i="14"/>
  <c r="BF1824" i="14"/>
  <c r="BF1822" i="14"/>
  <c r="BF1820" i="14"/>
  <c r="BF1818" i="14"/>
  <c r="BF1675" i="14"/>
  <c r="BP1675" i="14" s="1"/>
  <c r="BF1673" i="14"/>
  <c r="BF1671" i="14"/>
  <c r="BF1669" i="14"/>
  <c r="BF1667" i="14"/>
  <c r="BP1667" i="14" s="1"/>
  <c r="BF1665" i="14"/>
  <c r="BF1663" i="14"/>
  <c r="BF1661" i="14"/>
  <c r="BO1661" i="14" s="1"/>
  <c r="BF1659" i="14"/>
  <c r="BP1659" i="14" s="1"/>
  <c r="BF1657" i="14"/>
  <c r="BF1655" i="14"/>
  <c r="BF1653" i="14"/>
  <c r="BF1651" i="14"/>
  <c r="BP1651" i="14" s="1"/>
  <c r="BF1649" i="14"/>
  <c r="BF1647" i="14"/>
  <c r="BF1645" i="14"/>
  <c r="BO1645" i="14" s="1"/>
  <c r="BF1643" i="14"/>
  <c r="BP1643" i="14" s="1"/>
  <c r="BF1641" i="14"/>
  <c r="BF1639" i="14"/>
  <c r="BF1637" i="14"/>
  <c r="BF1635" i="14"/>
  <c r="BQ1635" i="14" s="1"/>
  <c r="BF1633" i="14"/>
  <c r="BF1490" i="14"/>
  <c r="BF1488" i="14"/>
  <c r="BF1486" i="14"/>
  <c r="BQ1486" i="14" s="1"/>
  <c r="BF1484" i="14"/>
  <c r="BF1482" i="14"/>
  <c r="BF1480" i="14"/>
  <c r="BF1478" i="14"/>
  <c r="BQ1478" i="14" s="1"/>
  <c r="BF1476" i="14"/>
  <c r="BF1474" i="14"/>
  <c r="BF1472" i="14"/>
  <c r="BF1470" i="14"/>
  <c r="BQ1470" i="14" s="1"/>
  <c r="BF1468" i="14"/>
  <c r="BF1466" i="14"/>
  <c r="BF1464" i="14"/>
  <c r="BF1462" i="14"/>
  <c r="BQ1462" i="14" s="1"/>
  <c r="BF1460" i="14"/>
  <c r="BF1458" i="14"/>
  <c r="BF1456" i="14"/>
  <c r="BF1454" i="14"/>
  <c r="BQ1454" i="14" s="1"/>
  <c r="BF1452" i="14"/>
  <c r="BF1450" i="14"/>
  <c r="BF1448" i="14"/>
  <c r="BF1446" i="14"/>
  <c r="BF1303" i="14"/>
  <c r="BF1301" i="14"/>
  <c r="BF1299" i="14"/>
  <c r="BQ1299" i="14" s="1"/>
  <c r="BF1297" i="14"/>
  <c r="BP1297" i="14" s="1"/>
  <c r="BF1295" i="14"/>
  <c r="BF1293" i="14"/>
  <c r="BF1291" i="14"/>
  <c r="BF1289" i="14"/>
  <c r="BQ1289" i="14" s="1"/>
  <c r="BF1287" i="14"/>
  <c r="BF1285" i="14"/>
  <c r="BF1283" i="14"/>
  <c r="BP1283" i="14" s="1"/>
  <c r="BF1281" i="14"/>
  <c r="BQ1281" i="14" s="1"/>
  <c r="BF1279" i="14"/>
  <c r="BF1277" i="14"/>
  <c r="BF1275" i="14"/>
  <c r="BF1273" i="14"/>
  <c r="BQ1273" i="14" s="1"/>
  <c r="BF1271" i="14"/>
  <c r="BF1269" i="14"/>
  <c r="BF1267" i="14"/>
  <c r="BP1267" i="14" s="1"/>
  <c r="BF1265" i="14"/>
  <c r="BP1265" i="14" s="1"/>
  <c r="BF1263" i="14"/>
  <c r="BF1261" i="14"/>
  <c r="BF1118" i="14"/>
  <c r="BF1116" i="14"/>
  <c r="BQ1116" i="14" s="1"/>
  <c r="BF1114" i="14"/>
  <c r="BF1112" i="14"/>
  <c r="BF1110" i="14"/>
  <c r="BF1108" i="14"/>
  <c r="BQ1108" i="14" s="1"/>
  <c r="BF1106" i="14"/>
  <c r="BF1104" i="14"/>
  <c r="BF1102" i="14"/>
  <c r="BF1100" i="14"/>
  <c r="BF1098" i="14"/>
  <c r="BF1096" i="14"/>
  <c r="BF1094" i="14"/>
  <c r="BF1092" i="14"/>
  <c r="BQ1092" i="14" s="1"/>
  <c r="BF1090" i="14"/>
  <c r="BF1088" i="14"/>
  <c r="BF1086" i="14"/>
  <c r="BF1084" i="14"/>
  <c r="BF1082" i="14"/>
  <c r="BF1080" i="14"/>
  <c r="BF1078" i="14"/>
  <c r="BF1076" i="14"/>
  <c r="BQ1076" i="14" s="1"/>
  <c r="BF1074" i="14"/>
  <c r="BF931" i="14"/>
  <c r="BF929" i="14"/>
  <c r="BF927" i="14"/>
  <c r="BP927" i="14" s="1"/>
  <c r="BF925" i="14"/>
  <c r="BF923" i="14"/>
  <c r="BF921" i="14"/>
  <c r="BQ921" i="14" s="1"/>
  <c r="BF919" i="14"/>
  <c r="BQ919" i="14" s="1"/>
  <c r="BF917" i="14"/>
  <c r="BF915" i="14"/>
  <c r="BF913" i="14"/>
  <c r="BF911" i="14"/>
  <c r="BP911" i="14" s="1"/>
  <c r="BF909" i="14"/>
  <c r="BF907" i="14"/>
  <c r="BF905" i="14"/>
  <c r="BQ905" i="14" s="1"/>
  <c r="BF903" i="14"/>
  <c r="BQ903" i="14" s="1"/>
  <c r="BF901" i="14"/>
  <c r="BF899" i="14"/>
  <c r="BF897" i="14"/>
  <c r="BF895" i="14"/>
  <c r="BP895" i="14" s="1"/>
  <c r="BF893" i="14"/>
  <c r="BF891" i="14"/>
  <c r="BF889" i="14"/>
  <c r="BP889" i="14" s="1"/>
  <c r="BF746" i="14"/>
  <c r="BF744" i="14"/>
  <c r="BF742" i="14"/>
  <c r="BF740" i="14"/>
  <c r="BF738" i="14"/>
  <c r="BO738" i="14" s="1"/>
  <c r="BF736" i="14"/>
  <c r="BF734" i="14"/>
  <c r="BF732" i="14"/>
  <c r="BF730" i="14"/>
  <c r="BF728" i="14"/>
  <c r="BF726" i="14"/>
  <c r="BF724" i="14"/>
  <c r="BF722" i="14"/>
  <c r="BO722" i="14" s="1"/>
  <c r="BF720" i="14"/>
  <c r="BF718" i="14"/>
  <c r="BF716" i="14"/>
  <c r="BO716" i="14" s="1"/>
  <c r="BF714" i="14"/>
  <c r="BF712" i="14"/>
  <c r="BF710" i="14"/>
  <c r="BF708" i="14"/>
  <c r="BF706" i="14"/>
  <c r="BO706" i="14" s="1"/>
  <c r="BF704" i="14"/>
  <c r="BF702" i="14"/>
  <c r="BF559" i="14"/>
  <c r="BP559" i="14" s="1"/>
  <c r="BF557" i="14"/>
  <c r="BQ557" i="14" s="1"/>
  <c r="BF555" i="14"/>
  <c r="BF553" i="14"/>
  <c r="BF551" i="14"/>
  <c r="BF549" i="14"/>
  <c r="BQ549" i="14" s="1"/>
  <c r="BF547" i="14"/>
  <c r="BF545" i="14"/>
  <c r="BF543" i="14"/>
  <c r="BP543" i="14" s="1"/>
  <c r="BF541" i="14"/>
  <c r="BQ541" i="14" s="1"/>
  <c r="BF539" i="14"/>
  <c r="BF537" i="14"/>
  <c r="BF535" i="14"/>
  <c r="BF533" i="14"/>
  <c r="BQ533" i="14" s="1"/>
  <c r="BF531" i="14"/>
  <c r="BF529" i="14"/>
  <c r="BF527" i="14"/>
  <c r="BP527" i="14" s="1"/>
  <c r="BF525" i="14"/>
  <c r="BQ525" i="14" s="1"/>
  <c r="BF523" i="14"/>
  <c r="BF521" i="14"/>
  <c r="BF519" i="14"/>
  <c r="BF517" i="14"/>
  <c r="BQ517" i="14" s="1"/>
  <c r="BF374" i="14"/>
  <c r="BF372" i="14"/>
  <c r="BF370" i="14"/>
  <c r="BO370" i="14" s="1"/>
  <c r="BF368" i="14"/>
  <c r="BO368" i="14" s="1"/>
  <c r="BF366" i="14"/>
  <c r="BF364" i="14"/>
  <c r="BF362" i="14"/>
  <c r="BF360" i="14"/>
  <c r="BO360" i="14" s="1"/>
  <c r="BF358" i="14"/>
  <c r="BF356" i="14"/>
  <c r="BF354" i="14"/>
  <c r="BO354" i="14" s="1"/>
  <c r="BF352" i="14"/>
  <c r="BO352" i="14" s="1"/>
  <c r="BF350" i="14"/>
  <c r="BF348" i="14"/>
  <c r="BF346" i="14"/>
  <c r="BF344" i="14"/>
  <c r="BO344" i="14" s="1"/>
  <c r="BF342" i="14"/>
  <c r="BF340" i="14"/>
  <c r="BF338" i="14"/>
  <c r="BF336" i="14"/>
  <c r="BO336" i="14" s="1"/>
  <c r="BF334" i="14"/>
  <c r="BF332" i="14"/>
  <c r="BF330" i="14"/>
  <c r="BF187" i="14"/>
  <c r="BO187" i="14" s="1"/>
  <c r="BF185" i="14"/>
  <c r="BF183" i="14"/>
  <c r="BF181" i="14"/>
  <c r="BQ181" i="14" s="1"/>
  <c r="BF179" i="14"/>
  <c r="BQ179" i="14" s="1"/>
  <c r="BF177" i="14"/>
  <c r="BF175" i="14"/>
  <c r="BF173" i="14"/>
  <c r="BF171" i="14"/>
  <c r="BO171" i="14" s="1"/>
  <c r="BF169" i="14"/>
  <c r="BF167" i="14"/>
  <c r="BF165" i="14"/>
  <c r="BQ165" i="14" s="1"/>
  <c r="BF163" i="14"/>
  <c r="BQ163" i="14" s="1"/>
  <c r="BF161" i="14"/>
  <c r="BF159" i="14"/>
  <c r="BF157" i="14"/>
  <c r="BF155" i="14"/>
  <c r="BO155" i="14" s="1"/>
  <c r="BF153" i="14"/>
  <c r="BF151" i="14"/>
  <c r="BF149" i="14"/>
  <c r="BQ149" i="14" s="1"/>
  <c r="BF147" i="14"/>
  <c r="BQ147" i="14" s="1"/>
  <c r="BF145" i="14"/>
  <c r="BF1861" i="14"/>
  <c r="BF1859" i="14"/>
  <c r="BF1857" i="14"/>
  <c r="BQ1857" i="14" s="1"/>
  <c r="BF1855" i="14"/>
  <c r="BF1853" i="14"/>
  <c r="BF1851" i="14"/>
  <c r="BF1849" i="14"/>
  <c r="BQ1849" i="14" s="1"/>
  <c r="BF1847" i="14"/>
  <c r="BF1845" i="14"/>
  <c r="BF1843" i="14"/>
  <c r="BF1841" i="14"/>
  <c r="BQ1841" i="14" s="1"/>
  <c r="BF1839" i="14"/>
  <c r="BF1837" i="14"/>
  <c r="BF1835" i="14"/>
  <c r="BF1833" i="14"/>
  <c r="BQ1833" i="14" s="1"/>
  <c r="BF1831" i="14"/>
  <c r="BF1829" i="14"/>
  <c r="BF1827" i="14"/>
  <c r="BF1825" i="14"/>
  <c r="BQ1825" i="14" s="1"/>
  <c r="BF1823" i="14"/>
  <c r="BF1821" i="14"/>
  <c r="BF1819" i="14"/>
  <c r="BF1676" i="14"/>
  <c r="BQ1676" i="14" s="1"/>
  <c r="BF1674" i="14"/>
  <c r="BF1672" i="14"/>
  <c r="BF1670" i="14"/>
  <c r="BF1668" i="14"/>
  <c r="BF1666" i="14"/>
  <c r="BF1664" i="14"/>
  <c r="BF1662" i="14"/>
  <c r="BF1660" i="14"/>
  <c r="BQ1660" i="14" s="1"/>
  <c r="BF1658" i="14"/>
  <c r="BF1656" i="14"/>
  <c r="BF1654" i="14"/>
  <c r="BF1652" i="14"/>
  <c r="BQ1652" i="14" s="1"/>
  <c r="BF1650" i="14"/>
  <c r="BF1648" i="14"/>
  <c r="BF1646" i="14"/>
  <c r="BF1644" i="14"/>
  <c r="BQ1644" i="14" s="1"/>
  <c r="BF1642" i="14"/>
  <c r="BF1640" i="14"/>
  <c r="BF1638" i="14"/>
  <c r="BF1636" i="14"/>
  <c r="BF1634" i="14"/>
  <c r="BF1632" i="14"/>
  <c r="BF1489" i="14"/>
  <c r="BF1487" i="14"/>
  <c r="BQ1487" i="14" s="1"/>
  <c r="BF1485" i="14"/>
  <c r="BF1483" i="14"/>
  <c r="BF1481" i="14"/>
  <c r="BF1479" i="14"/>
  <c r="BF1477" i="14"/>
  <c r="BF1475" i="14"/>
  <c r="BF1473" i="14"/>
  <c r="BQ1473" i="14" s="1"/>
  <c r="BF1471" i="14"/>
  <c r="BQ1471" i="14" s="1"/>
  <c r="BF1469" i="14"/>
  <c r="BF1467" i="14"/>
  <c r="BF1465" i="14"/>
  <c r="BF1463" i="14"/>
  <c r="BF1461" i="14"/>
  <c r="BF1459" i="14"/>
  <c r="BF1457" i="14"/>
  <c r="BQ1457" i="14" s="1"/>
  <c r="BF1455" i="14"/>
  <c r="BQ1455" i="14" s="1"/>
  <c r="BF1453" i="14"/>
  <c r="BF1451" i="14"/>
  <c r="BF1449" i="14"/>
  <c r="BF1447" i="14"/>
  <c r="BQ1447" i="14" s="1"/>
  <c r="BF1304" i="14"/>
  <c r="BF1302" i="14"/>
  <c r="BF1300" i="14"/>
  <c r="BQ1300" i="14" s="1"/>
  <c r="BF1298" i="14"/>
  <c r="BQ1298" i="14" s="1"/>
  <c r="BF1296" i="14"/>
  <c r="BF1294" i="14"/>
  <c r="BF1292" i="14"/>
  <c r="BF1290" i="14"/>
  <c r="BQ1290" i="14" s="1"/>
  <c r="BF1288" i="14"/>
  <c r="BF1286" i="14"/>
  <c r="BF1284" i="14"/>
  <c r="BQ1284" i="14" s="1"/>
  <c r="BF1282" i="14"/>
  <c r="BQ1282" i="14" s="1"/>
  <c r="BF1280" i="14"/>
  <c r="BF1278" i="14"/>
  <c r="BF1276" i="14"/>
  <c r="BF1274" i="14"/>
  <c r="BQ1274" i="14" s="1"/>
  <c r="BF1272" i="14"/>
  <c r="BF1270" i="14"/>
  <c r="BF1268" i="14"/>
  <c r="BQ1268" i="14" s="1"/>
  <c r="BF1266" i="14"/>
  <c r="BQ1266" i="14" s="1"/>
  <c r="BF1264" i="14"/>
  <c r="BF1262" i="14"/>
  <c r="BF1260" i="14"/>
  <c r="BF1117" i="14"/>
  <c r="BF1115" i="14"/>
  <c r="BF1113" i="14"/>
  <c r="BF1111" i="14"/>
  <c r="BF1109" i="14"/>
  <c r="BF1107" i="14"/>
  <c r="BF1105" i="14"/>
  <c r="BF1103" i="14"/>
  <c r="BF1101" i="14"/>
  <c r="BF1099" i="14"/>
  <c r="BF1097" i="14"/>
  <c r="BF1095" i="14"/>
  <c r="BF1093" i="14"/>
  <c r="BF1091" i="14"/>
  <c r="BF1089" i="14"/>
  <c r="BF1087" i="14"/>
  <c r="BF1085" i="14"/>
  <c r="BF1083" i="14"/>
  <c r="BF1081" i="14"/>
  <c r="BF1079" i="14"/>
  <c r="BF1077" i="14"/>
  <c r="BF1075" i="14"/>
  <c r="BF932" i="14"/>
  <c r="BF930" i="14"/>
  <c r="BF928" i="14"/>
  <c r="BQ928" i="14" s="1"/>
  <c r="BF926" i="14"/>
  <c r="BF924" i="14"/>
  <c r="BF922" i="14"/>
  <c r="BO922" i="14" s="1"/>
  <c r="BF920" i="14"/>
  <c r="BP920" i="14" s="1"/>
  <c r="BF918" i="14"/>
  <c r="BF916" i="14"/>
  <c r="BF914" i="14"/>
  <c r="BF912" i="14"/>
  <c r="BP912" i="14" s="1"/>
  <c r="BF910" i="14"/>
  <c r="BF908" i="14"/>
  <c r="BF906" i="14"/>
  <c r="BQ906" i="14" s="1"/>
  <c r="BF904" i="14"/>
  <c r="BO904" i="14" s="1"/>
  <c r="BF902" i="14"/>
  <c r="BF900" i="14"/>
  <c r="BF898" i="14"/>
  <c r="BF896" i="14"/>
  <c r="BQ896" i="14" s="1"/>
  <c r="BF894" i="14"/>
  <c r="BF892" i="14"/>
  <c r="BF890" i="14"/>
  <c r="BO890" i="14" s="1"/>
  <c r="BF888" i="14"/>
  <c r="BP888" i="14" s="1"/>
  <c r="BF745" i="14"/>
  <c r="BF743" i="14"/>
  <c r="BF741" i="14"/>
  <c r="BF739" i="14"/>
  <c r="BF737" i="14"/>
  <c r="BF735" i="14"/>
  <c r="BF733" i="14"/>
  <c r="BF731" i="14"/>
  <c r="BF729" i="14"/>
  <c r="BF727" i="14"/>
  <c r="BF725" i="14"/>
  <c r="BF723" i="14"/>
  <c r="BF721" i="14"/>
  <c r="BF719" i="14"/>
  <c r="BF717" i="14"/>
  <c r="BF715" i="14"/>
  <c r="BF713" i="14"/>
  <c r="BF711" i="14"/>
  <c r="BF709" i="14"/>
  <c r="BF707" i="14"/>
  <c r="BF705" i="14"/>
  <c r="BF703" i="14"/>
  <c r="BF560" i="14"/>
  <c r="BQ560" i="14" s="1"/>
  <c r="BF558" i="14"/>
  <c r="BQ558" i="14" s="1"/>
  <c r="BF556" i="14"/>
  <c r="BF554" i="14"/>
  <c r="BF552" i="14"/>
  <c r="BF550" i="14"/>
  <c r="BQ550" i="14" s="1"/>
  <c r="BF548" i="14"/>
  <c r="BF546" i="14"/>
  <c r="BF544" i="14"/>
  <c r="BO544" i="14" s="1"/>
  <c r="BF542" i="14"/>
  <c r="BP542" i="14" s="1"/>
  <c r="BF540" i="14"/>
  <c r="BF538" i="14"/>
  <c r="BF536" i="14"/>
  <c r="BF534" i="14"/>
  <c r="BO534" i="14" s="1"/>
  <c r="BF532" i="14"/>
  <c r="BF530" i="14"/>
  <c r="BF528" i="14"/>
  <c r="BQ528" i="14" s="1"/>
  <c r="BF526" i="14"/>
  <c r="BQ526" i="14" s="1"/>
  <c r="BF524" i="14"/>
  <c r="BF522" i="14"/>
  <c r="BF520" i="14"/>
  <c r="BF518" i="14"/>
  <c r="BQ518" i="14" s="1"/>
  <c r="BF516" i="14"/>
  <c r="BF373" i="14"/>
  <c r="BF371" i="14"/>
  <c r="BF369" i="14"/>
  <c r="BF367" i="14"/>
  <c r="BF365" i="14"/>
  <c r="BF363" i="14"/>
  <c r="BF361" i="14"/>
  <c r="BF359" i="14"/>
  <c r="BF357" i="14"/>
  <c r="BF355" i="14"/>
  <c r="BF353" i="14"/>
  <c r="BF351" i="14"/>
  <c r="BF349" i="14"/>
  <c r="BF347" i="14"/>
  <c r="BF345" i="14"/>
  <c r="BF343" i="14"/>
  <c r="BF341" i="14"/>
  <c r="BF339" i="14"/>
  <c r="BF337" i="14"/>
  <c r="BF335" i="14"/>
  <c r="BF333" i="14"/>
  <c r="BF331" i="14"/>
  <c r="BF188" i="14"/>
  <c r="BP188" i="14" s="1"/>
  <c r="BF186" i="14"/>
  <c r="BF184" i="14"/>
  <c r="BF182" i="14"/>
  <c r="BQ182" i="14" s="1"/>
  <c r="BF180" i="14"/>
  <c r="BQ180" i="14" s="1"/>
  <c r="BF178" i="14"/>
  <c r="BF176" i="14"/>
  <c r="BF174" i="14"/>
  <c r="BF172" i="14"/>
  <c r="BP172" i="14" s="1"/>
  <c r="BF170" i="14"/>
  <c r="BF168" i="14"/>
  <c r="BF166" i="14"/>
  <c r="BQ166" i="14" s="1"/>
  <c r="BF164" i="14"/>
  <c r="BP164" i="14" s="1"/>
  <c r="BF162" i="14"/>
  <c r="BF160" i="14"/>
  <c r="BF158" i="14"/>
  <c r="BF156" i="14"/>
  <c r="BP156" i="14" s="1"/>
  <c r="BF154" i="14"/>
  <c r="BF152" i="14"/>
  <c r="BF150" i="14"/>
  <c r="BQ150" i="14" s="1"/>
  <c r="BF148" i="14"/>
  <c r="BQ148" i="14" s="1"/>
  <c r="BF146" i="14"/>
  <c r="BF144" i="14"/>
  <c r="BQ1673" i="14"/>
  <c r="BQ1667" i="14"/>
  <c r="BQ1663" i="14"/>
  <c r="BQ1655" i="14"/>
  <c r="BQ1651" i="14"/>
  <c r="BQ1647" i="14"/>
  <c r="BQ1303" i="14"/>
  <c r="BQ1293" i="14"/>
  <c r="BQ1287" i="14"/>
  <c r="BQ1263" i="14"/>
  <c r="BQ1671" i="14"/>
  <c r="BQ1669" i="14"/>
  <c r="BQ1665" i="14"/>
  <c r="BQ1661" i="14"/>
  <c r="BQ1657" i="14"/>
  <c r="BQ1653" i="14"/>
  <c r="BQ1649" i="14"/>
  <c r="BQ1641" i="14"/>
  <c r="BQ1639" i="14"/>
  <c r="BQ1637" i="14"/>
  <c r="BQ1633" i="14"/>
  <c r="BQ1301" i="14"/>
  <c r="BQ1295" i="14"/>
  <c r="BQ1291" i="14"/>
  <c r="BQ1285" i="14"/>
  <c r="BQ1279" i="14"/>
  <c r="BQ1277" i="14"/>
  <c r="BQ1275" i="14"/>
  <c r="BQ1271" i="14"/>
  <c r="BQ1269" i="14"/>
  <c r="BQ1267" i="14"/>
  <c r="BQ1261" i="14"/>
  <c r="BQ1304" i="14"/>
  <c r="BQ1302" i="14"/>
  <c r="BQ1296" i="14"/>
  <c r="BQ1294" i="14"/>
  <c r="BQ1292" i="14"/>
  <c r="BQ1288" i="14"/>
  <c r="BQ1286" i="14"/>
  <c r="BQ1280" i="14"/>
  <c r="BQ1278" i="14"/>
  <c r="BQ1276" i="14"/>
  <c r="BQ1272" i="14"/>
  <c r="BQ1270" i="14"/>
  <c r="BQ1264" i="14"/>
  <c r="BQ1262" i="14"/>
  <c r="BQ1260" i="14"/>
  <c r="BP932" i="14"/>
  <c r="BP924" i="14"/>
  <c r="BP916" i="14"/>
  <c r="BP908" i="14"/>
  <c r="BP900" i="14"/>
  <c r="BP892" i="14"/>
  <c r="BP554" i="14"/>
  <c r="BP550" i="14"/>
  <c r="BP546" i="14"/>
  <c r="BP538" i="14"/>
  <c r="BP534" i="14"/>
  <c r="BP530" i="14"/>
  <c r="BP522" i="14"/>
  <c r="BP518" i="14"/>
  <c r="BP184" i="14"/>
  <c r="BP176" i="14"/>
  <c r="BP168" i="14"/>
  <c r="BP160" i="14"/>
  <c r="BP152" i="14"/>
  <c r="BP144" i="14"/>
  <c r="AY141" i="14"/>
  <c r="BC141" i="14" s="1"/>
  <c r="AY513" i="14"/>
  <c r="BC513" i="14" s="1"/>
  <c r="AY699" i="14"/>
  <c r="BC699" i="14" s="1"/>
  <c r="AY327" i="14"/>
  <c r="BC327" i="14" s="1"/>
  <c r="AY885" i="14"/>
  <c r="BC885" i="14" s="1"/>
  <c r="AY1071" i="14"/>
  <c r="BC1071" i="14" s="1"/>
  <c r="AY137" i="14"/>
  <c r="BC137" i="14" s="1"/>
  <c r="AY509" i="14"/>
  <c r="BC509" i="14" s="1"/>
  <c r="AY695" i="14"/>
  <c r="BC695" i="14" s="1"/>
  <c r="AY323" i="14"/>
  <c r="BC323" i="14" s="1"/>
  <c r="AY881" i="14"/>
  <c r="BC881" i="14" s="1"/>
  <c r="AY1067" i="14"/>
  <c r="BC1067" i="14" s="1"/>
  <c r="AY133" i="14"/>
  <c r="BC133" i="14" s="1"/>
  <c r="AY505" i="14"/>
  <c r="BC505" i="14" s="1"/>
  <c r="AY691" i="14"/>
  <c r="BC691" i="14" s="1"/>
  <c r="AY319" i="14"/>
  <c r="BC319" i="14" s="1"/>
  <c r="AY877" i="14"/>
  <c r="BC877" i="14" s="1"/>
  <c r="AY1063" i="14"/>
  <c r="BC1063" i="14" s="1"/>
  <c r="AY129" i="14"/>
  <c r="BC129" i="14" s="1"/>
  <c r="AY501" i="14"/>
  <c r="BC501" i="14" s="1"/>
  <c r="AY687" i="14"/>
  <c r="BC687" i="14" s="1"/>
  <c r="AY315" i="14"/>
  <c r="BC315" i="14" s="1"/>
  <c r="AY873" i="14"/>
  <c r="BC873" i="14" s="1"/>
  <c r="AY1059" i="14"/>
  <c r="BC1059" i="14" s="1"/>
  <c r="AY125" i="14"/>
  <c r="BC125" i="14" s="1"/>
  <c r="AY497" i="14"/>
  <c r="BC497" i="14" s="1"/>
  <c r="AY683" i="14"/>
  <c r="BC683" i="14" s="1"/>
  <c r="AY311" i="14"/>
  <c r="BC311" i="14" s="1"/>
  <c r="AY869" i="14"/>
  <c r="BC869" i="14" s="1"/>
  <c r="AY1055" i="14"/>
  <c r="BC1055" i="14" s="1"/>
  <c r="AY121" i="14"/>
  <c r="BC121" i="14" s="1"/>
  <c r="AY493" i="14"/>
  <c r="BC493" i="14" s="1"/>
  <c r="AY679" i="14"/>
  <c r="BC679" i="14" s="1"/>
  <c r="AY307" i="14"/>
  <c r="BC307" i="14" s="1"/>
  <c r="AY865" i="14"/>
  <c r="BC865" i="14" s="1"/>
  <c r="AY1051" i="14"/>
  <c r="BC1051" i="14" s="1"/>
  <c r="AY117" i="14"/>
  <c r="BC117" i="14" s="1"/>
  <c r="AY303" i="14"/>
  <c r="BC303" i="14" s="1"/>
  <c r="AY489" i="14"/>
  <c r="BC489" i="14" s="1"/>
  <c r="AY675" i="14"/>
  <c r="BC675" i="14" s="1"/>
  <c r="AY861" i="14"/>
  <c r="BC861" i="14" s="1"/>
  <c r="AY1047" i="14"/>
  <c r="BC1047" i="14" s="1"/>
  <c r="AY113" i="14"/>
  <c r="BC113" i="14" s="1"/>
  <c r="AY299" i="14"/>
  <c r="BC299" i="14" s="1"/>
  <c r="AY485" i="14"/>
  <c r="BC485" i="14" s="1"/>
  <c r="AY671" i="14"/>
  <c r="BC671" i="14" s="1"/>
  <c r="AY857" i="14"/>
  <c r="BC857" i="14" s="1"/>
  <c r="AY1043" i="14"/>
  <c r="BC1043" i="14" s="1"/>
  <c r="AY109" i="14"/>
  <c r="BC109" i="14" s="1"/>
  <c r="AY295" i="14"/>
  <c r="BC295" i="14" s="1"/>
  <c r="AY481" i="14"/>
  <c r="BC481" i="14" s="1"/>
  <c r="AY667" i="14"/>
  <c r="BC667" i="14" s="1"/>
  <c r="AY853" i="14"/>
  <c r="BC853" i="14" s="1"/>
  <c r="AY1039" i="14"/>
  <c r="BC1039" i="14" s="1"/>
  <c r="AY105" i="14"/>
  <c r="BC105" i="14" s="1"/>
  <c r="AY291" i="14"/>
  <c r="BC291" i="14" s="1"/>
  <c r="AY477" i="14"/>
  <c r="BC477" i="14" s="1"/>
  <c r="AY663" i="14"/>
  <c r="BC663" i="14" s="1"/>
  <c r="AY849" i="14"/>
  <c r="BC849" i="14" s="1"/>
  <c r="AY1035" i="14"/>
  <c r="BC1035" i="14" s="1"/>
  <c r="AY1221" i="14"/>
  <c r="BC1221" i="14" s="1"/>
  <c r="AY101" i="14"/>
  <c r="BC101" i="14" s="1"/>
  <c r="AY287" i="14"/>
  <c r="BC287" i="14" s="1"/>
  <c r="AY473" i="14"/>
  <c r="BC473" i="14" s="1"/>
  <c r="AY659" i="14"/>
  <c r="BC659" i="14" s="1"/>
  <c r="AY845" i="14"/>
  <c r="BC845" i="14" s="1"/>
  <c r="AY1031" i="14"/>
  <c r="BC1031" i="14" s="1"/>
  <c r="AY1217" i="14"/>
  <c r="BC1217" i="14" s="1"/>
  <c r="AY97" i="14"/>
  <c r="BC97" i="14" s="1"/>
  <c r="AY283" i="14"/>
  <c r="BC283" i="14" s="1"/>
  <c r="AY469" i="14"/>
  <c r="BC469" i="14" s="1"/>
  <c r="AY655" i="14"/>
  <c r="BC655" i="14" s="1"/>
  <c r="AY841" i="14"/>
  <c r="BC841" i="14" s="1"/>
  <c r="AY1027" i="14"/>
  <c r="BC1027" i="14" s="1"/>
  <c r="AY1213" i="14"/>
  <c r="BC1213" i="14" s="1"/>
  <c r="AY93" i="14"/>
  <c r="BC93" i="14" s="1"/>
  <c r="AY279" i="14"/>
  <c r="BC279" i="14" s="1"/>
  <c r="AY465" i="14"/>
  <c r="BC465" i="14" s="1"/>
  <c r="AY651" i="14"/>
  <c r="BC651" i="14" s="1"/>
  <c r="AY837" i="14"/>
  <c r="BC837" i="14" s="1"/>
  <c r="AY1023" i="14"/>
  <c r="BC1023" i="14" s="1"/>
  <c r="AY1209" i="14"/>
  <c r="BC1209" i="14" s="1"/>
  <c r="AY87" i="14"/>
  <c r="BC87" i="14" s="1"/>
  <c r="AY273" i="14"/>
  <c r="BC273" i="14" s="1"/>
  <c r="AY459" i="14"/>
  <c r="BC459" i="14" s="1"/>
  <c r="AY645" i="14"/>
  <c r="BC645" i="14" s="1"/>
  <c r="AY831" i="14"/>
  <c r="BC831" i="14" s="1"/>
  <c r="AY1017" i="14"/>
  <c r="BC1017" i="14" s="1"/>
  <c r="AY1203" i="14"/>
  <c r="BC1203" i="14" s="1"/>
  <c r="AY83" i="14"/>
  <c r="BC83" i="14" s="1"/>
  <c r="AY269" i="14"/>
  <c r="BC269" i="14" s="1"/>
  <c r="AY455" i="14"/>
  <c r="BC455" i="14" s="1"/>
  <c r="AY641" i="14"/>
  <c r="BC641" i="14" s="1"/>
  <c r="AY827" i="14"/>
  <c r="BC827" i="14" s="1"/>
  <c r="AY1013" i="14"/>
  <c r="BC1013" i="14" s="1"/>
  <c r="AY1199" i="14"/>
  <c r="BC1199" i="14" s="1"/>
  <c r="AY79" i="14"/>
  <c r="BC79" i="14" s="1"/>
  <c r="AY265" i="14"/>
  <c r="BC265" i="14" s="1"/>
  <c r="AY451" i="14"/>
  <c r="BC451" i="14" s="1"/>
  <c r="AY637" i="14"/>
  <c r="BC637" i="14" s="1"/>
  <c r="AY823" i="14"/>
  <c r="BC823" i="14" s="1"/>
  <c r="AY1009" i="14"/>
  <c r="BC1009" i="14" s="1"/>
  <c r="AY1195" i="14"/>
  <c r="BC1195" i="14" s="1"/>
  <c r="AY75" i="14"/>
  <c r="BC75" i="14" s="1"/>
  <c r="AY261" i="14"/>
  <c r="BC261" i="14" s="1"/>
  <c r="AY447" i="14"/>
  <c r="BC447" i="14" s="1"/>
  <c r="AY633" i="14"/>
  <c r="BC633" i="14" s="1"/>
  <c r="AY819" i="14"/>
  <c r="BC819" i="14" s="1"/>
  <c r="AY1005" i="14"/>
  <c r="BC1005" i="14" s="1"/>
  <c r="AY1191" i="14"/>
  <c r="BC1191" i="14" s="1"/>
  <c r="AY71" i="14"/>
  <c r="BC71" i="14" s="1"/>
  <c r="AY257" i="14"/>
  <c r="BC257" i="14" s="1"/>
  <c r="AY443" i="14"/>
  <c r="BC443" i="14" s="1"/>
  <c r="AY629" i="14"/>
  <c r="BC629" i="14" s="1"/>
  <c r="AY815" i="14"/>
  <c r="BC815" i="14" s="1"/>
  <c r="AY1001" i="14"/>
  <c r="BC1001" i="14" s="1"/>
  <c r="AY1187" i="14"/>
  <c r="BC1187" i="14" s="1"/>
  <c r="AY67" i="14"/>
  <c r="BC67" i="14" s="1"/>
  <c r="AY253" i="14"/>
  <c r="BC253" i="14" s="1"/>
  <c r="AY439" i="14"/>
  <c r="BC439" i="14" s="1"/>
  <c r="AY625" i="14"/>
  <c r="BC625" i="14" s="1"/>
  <c r="AY811" i="14"/>
  <c r="BC811" i="14" s="1"/>
  <c r="AY997" i="14"/>
  <c r="BC997" i="14" s="1"/>
  <c r="AY1183" i="14"/>
  <c r="BC1183" i="14" s="1"/>
  <c r="AY63" i="14"/>
  <c r="BC63" i="14" s="1"/>
  <c r="AY249" i="14"/>
  <c r="BC249" i="14" s="1"/>
  <c r="AY435" i="14"/>
  <c r="BC435" i="14" s="1"/>
  <c r="AY621" i="14"/>
  <c r="BC621" i="14" s="1"/>
  <c r="AY807" i="14"/>
  <c r="BC807" i="14" s="1"/>
  <c r="AY993" i="14"/>
  <c r="BC993" i="14" s="1"/>
  <c r="AY1179" i="14"/>
  <c r="BC1179" i="14" s="1"/>
  <c r="AY59" i="14"/>
  <c r="BC59" i="14" s="1"/>
  <c r="AY245" i="14"/>
  <c r="BC245" i="14" s="1"/>
  <c r="AY431" i="14"/>
  <c r="BC431" i="14" s="1"/>
  <c r="AY617" i="14"/>
  <c r="BC617" i="14" s="1"/>
  <c r="AY803" i="14"/>
  <c r="BC803" i="14" s="1"/>
  <c r="AY989" i="14"/>
  <c r="BC989" i="14" s="1"/>
  <c r="AY1175" i="14"/>
  <c r="BC1175" i="14" s="1"/>
  <c r="AY55" i="14"/>
  <c r="BC55" i="14" s="1"/>
  <c r="AY241" i="14"/>
  <c r="BC241" i="14" s="1"/>
  <c r="AY427" i="14"/>
  <c r="BC427" i="14" s="1"/>
  <c r="AY613" i="14"/>
  <c r="BC613" i="14" s="1"/>
  <c r="AY799" i="14"/>
  <c r="BC799" i="14" s="1"/>
  <c r="AY985" i="14"/>
  <c r="BC985" i="14" s="1"/>
  <c r="AY1171" i="14"/>
  <c r="BC1171" i="14" s="1"/>
  <c r="AY51" i="14"/>
  <c r="BC51" i="14" s="1"/>
  <c r="AY237" i="14"/>
  <c r="BC237" i="14" s="1"/>
  <c r="AY423" i="14"/>
  <c r="BC423" i="14" s="1"/>
  <c r="AY609" i="14"/>
  <c r="BC609" i="14" s="1"/>
  <c r="AY795" i="14"/>
  <c r="BC795" i="14" s="1"/>
  <c r="AY981" i="14"/>
  <c r="BC981" i="14" s="1"/>
  <c r="AY1167" i="14"/>
  <c r="BC1167" i="14" s="1"/>
  <c r="AY47" i="14"/>
  <c r="BC47" i="14" s="1"/>
  <c r="AY233" i="14"/>
  <c r="BC233" i="14" s="1"/>
  <c r="AY419" i="14"/>
  <c r="BC419" i="14" s="1"/>
  <c r="AY605" i="14"/>
  <c r="BC605" i="14" s="1"/>
  <c r="AY791" i="14"/>
  <c r="BC791" i="14" s="1"/>
  <c r="AY977" i="14"/>
  <c r="BC977" i="14" s="1"/>
  <c r="AY1163" i="14"/>
  <c r="BC1163" i="14" s="1"/>
  <c r="AY43" i="14"/>
  <c r="BC43" i="14" s="1"/>
  <c r="AY229" i="14"/>
  <c r="BC229" i="14" s="1"/>
  <c r="AY415" i="14"/>
  <c r="BC415" i="14" s="1"/>
  <c r="AY601" i="14"/>
  <c r="BC601" i="14" s="1"/>
  <c r="AY787" i="14"/>
  <c r="BC787" i="14" s="1"/>
  <c r="AY973" i="14"/>
  <c r="BC973" i="14" s="1"/>
  <c r="AY1159" i="14"/>
  <c r="BC1159" i="14" s="1"/>
  <c r="AY41" i="14"/>
  <c r="BC41" i="14" s="1"/>
  <c r="AY227" i="14"/>
  <c r="BC227" i="14" s="1"/>
  <c r="AY413" i="14"/>
  <c r="BC413" i="14" s="1"/>
  <c r="AY599" i="14"/>
  <c r="BC599" i="14" s="1"/>
  <c r="AY785" i="14"/>
  <c r="BC785" i="14" s="1"/>
  <c r="AY971" i="14"/>
  <c r="BC971" i="14" s="1"/>
  <c r="AY1157" i="14"/>
  <c r="BC1157" i="14" s="1"/>
  <c r="AY37" i="14"/>
  <c r="BC37" i="14" s="1"/>
  <c r="AY223" i="14"/>
  <c r="BC223" i="14" s="1"/>
  <c r="AY409" i="14"/>
  <c r="BC409" i="14" s="1"/>
  <c r="AY595" i="14"/>
  <c r="BC595" i="14" s="1"/>
  <c r="AY781" i="14"/>
  <c r="BC781" i="14" s="1"/>
  <c r="AY967" i="14"/>
  <c r="BC967" i="14" s="1"/>
  <c r="AY1153" i="14"/>
  <c r="BC1153" i="14" s="1"/>
  <c r="AY33" i="14"/>
  <c r="BC33" i="14" s="1"/>
  <c r="AY219" i="14"/>
  <c r="BC219" i="14" s="1"/>
  <c r="AY405" i="14"/>
  <c r="BC405" i="14" s="1"/>
  <c r="AY591" i="14"/>
  <c r="BC591" i="14" s="1"/>
  <c r="AY777" i="14"/>
  <c r="BC777" i="14" s="1"/>
  <c r="AY963" i="14"/>
  <c r="BC963" i="14" s="1"/>
  <c r="AY1149" i="14"/>
  <c r="BC1149" i="14" s="1"/>
  <c r="AY27" i="14"/>
  <c r="BC27" i="14" s="1"/>
  <c r="AY213" i="14"/>
  <c r="BC213" i="14" s="1"/>
  <c r="AY399" i="14"/>
  <c r="BC399" i="14" s="1"/>
  <c r="AY585" i="14"/>
  <c r="BC585" i="14" s="1"/>
  <c r="AY771" i="14"/>
  <c r="BC771" i="14" s="1"/>
  <c r="AY957" i="14"/>
  <c r="BC957" i="14" s="1"/>
  <c r="AY1143" i="14"/>
  <c r="BC1143" i="14" s="1"/>
  <c r="AY21" i="14"/>
  <c r="BC21" i="14" s="1"/>
  <c r="AY207" i="14"/>
  <c r="BC207" i="14" s="1"/>
  <c r="AY393" i="14"/>
  <c r="BC393" i="14" s="1"/>
  <c r="AY579" i="14"/>
  <c r="BC579" i="14" s="1"/>
  <c r="AY765" i="14"/>
  <c r="BC765" i="14" s="1"/>
  <c r="AY951" i="14"/>
  <c r="BC951" i="14" s="1"/>
  <c r="AY1137" i="14"/>
  <c r="BC1137" i="14" s="1"/>
  <c r="AY19" i="14"/>
  <c r="BC19" i="14" s="1"/>
  <c r="AY205" i="14"/>
  <c r="BC205" i="14" s="1"/>
  <c r="AY391" i="14"/>
  <c r="BC391" i="14" s="1"/>
  <c r="AY577" i="14"/>
  <c r="BC577" i="14" s="1"/>
  <c r="AY763" i="14"/>
  <c r="BC763" i="14" s="1"/>
  <c r="AY949" i="14"/>
  <c r="BC949" i="14" s="1"/>
  <c r="AY1135" i="14"/>
  <c r="BC1135" i="14" s="1"/>
  <c r="AY17" i="14"/>
  <c r="BC17" i="14" s="1"/>
  <c r="AY203" i="14"/>
  <c r="BC203" i="14" s="1"/>
  <c r="AY389" i="14"/>
  <c r="BC389" i="14" s="1"/>
  <c r="AY575" i="14"/>
  <c r="BC575" i="14" s="1"/>
  <c r="AY761" i="14"/>
  <c r="BC761" i="14" s="1"/>
  <c r="AY947" i="14"/>
  <c r="BC947" i="14" s="1"/>
  <c r="AY1133" i="14"/>
  <c r="BC1133" i="14" s="1"/>
  <c r="AY13" i="14"/>
  <c r="BC13" i="14" s="1"/>
  <c r="AY199" i="14"/>
  <c r="BC199" i="14" s="1"/>
  <c r="AY385" i="14"/>
  <c r="BC385" i="14" s="1"/>
  <c r="AY571" i="14"/>
  <c r="BC571" i="14" s="1"/>
  <c r="AY757" i="14"/>
  <c r="BC757" i="14" s="1"/>
  <c r="AY943" i="14"/>
  <c r="BC943" i="14" s="1"/>
  <c r="AY1129" i="14"/>
  <c r="BC1129" i="14" s="1"/>
  <c r="AY11" i="14"/>
  <c r="BC11" i="14" s="1"/>
  <c r="AY197" i="14"/>
  <c r="BC197" i="14" s="1"/>
  <c r="AY383" i="14"/>
  <c r="BC383" i="14" s="1"/>
  <c r="AY569" i="14"/>
  <c r="BC569" i="14" s="1"/>
  <c r="AY755" i="14"/>
  <c r="BC755" i="14" s="1"/>
  <c r="AY941" i="14"/>
  <c r="BC941" i="14" s="1"/>
  <c r="AY1127" i="14"/>
  <c r="BC1127" i="14" s="1"/>
  <c r="AY9" i="14"/>
  <c r="BC9" i="14" s="1"/>
  <c r="AY195" i="14"/>
  <c r="BC195" i="14" s="1"/>
  <c r="AY381" i="14"/>
  <c r="BC381" i="14" s="1"/>
  <c r="AY567" i="14"/>
  <c r="BC567" i="14" s="1"/>
  <c r="AY753" i="14"/>
  <c r="BC753" i="14" s="1"/>
  <c r="AY939" i="14"/>
  <c r="BC939" i="14" s="1"/>
  <c r="AY1125" i="14"/>
  <c r="BC1125" i="14" s="1"/>
  <c r="AY7" i="14"/>
  <c r="BC7" i="14" s="1"/>
  <c r="AY193" i="14"/>
  <c r="BC193" i="14" s="1"/>
  <c r="AY379" i="14"/>
  <c r="BC379" i="14" s="1"/>
  <c r="AY565" i="14"/>
  <c r="BC565" i="14" s="1"/>
  <c r="AY751" i="14"/>
  <c r="BC751" i="14" s="1"/>
  <c r="AY937" i="14"/>
  <c r="BC937" i="14" s="1"/>
  <c r="AY1123" i="14"/>
  <c r="BC1123" i="14" s="1"/>
  <c r="AY5" i="14"/>
  <c r="BC5" i="14" s="1"/>
  <c r="AY191" i="14"/>
  <c r="BC191" i="14" s="1"/>
  <c r="AY377" i="14"/>
  <c r="BC377" i="14" s="1"/>
  <c r="AY563" i="14"/>
  <c r="BC563" i="14" s="1"/>
  <c r="AY749" i="14"/>
  <c r="BC749" i="14" s="1"/>
  <c r="AY935" i="14"/>
  <c r="BC935" i="14" s="1"/>
  <c r="AY1121" i="14"/>
  <c r="BC1121" i="14" s="1"/>
  <c r="AY1816" i="14"/>
  <c r="BC1816" i="14" s="1"/>
  <c r="AY1814" i="14"/>
  <c r="BC1814" i="14" s="1"/>
  <c r="AY1812" i="14"/>
  <c r="BC1812" i="14" s="1"/>
  <c r="AY1810" i="14"/>
  <c r="BC1810" i="14" s="1"/>
  <c r="AY1808" i="14"/>
  <c r="BC1808" i="14" s="1"/>
  <c r="AY1806" i="14"/>
  <c r="BC1806" i="14" s="1"/>
  <c r="AY1804" i="14"/>
  <c r="BC1804" i="14" s="1"/>
  <c r="AY1802" i="14"/>
  <c r="BC1802" i="14" s="1"/>
  <c r="AY1800" i="14"/>
  <c r="BC1800" i="14" s="1"/>
  <c r="AY1798" i="14"/>
  <c r="BC1798" i="14" s="1"/>
  <c r="AY1796" i="14"/>
  <c r="BC1796" i="14" s="1"/>
  <c r="AY1794" i="14"/>
  <c r="BC1794" i="14" s="1"/>
  <c r="AY1792" i="14"/>
  <c r="BC1792" i="14" s="1"/>
  <c r="AY1790" i="14"/>
  <c r="BC1790" i="14" s="1"/>
  <c r="AY1788" i="14"/>
  <c r="BC1788" i="14" s="1"/>
  <c r="AY1786" i="14"/>
  <c r="BC1786" i="14" s="1"/>
  <c r="AY1784" i="14"/>
  <c r="BC1784" i="14" s="1"/>
  <c r="AY1782" i="14"/>
  <c r="BC1782" i="14" s="1"/>
  <c r="AY1780" i="14"/>
  <c r="BC1780" i="14" s="1"/>
  <c r="AY1778" i="14"/>
  <c r="BC1778" i="14" s="1"/>
  <c r="AY1776" i="14"/>
  <c r="BC1776" i="14" s="1"/>
  <c r="AY1774" i="14"/>
  <c r="BC1774" i="14" s="1"/>
  <c r="AY1772" i="14"/>
  <c r="BC1772" i="14" s="1"/>
  <c r="AY1770" i="14"/>
  <c r="BC1770" i="14" s="1"/>
  <c r="AY1768" i="14"/>
  <c r="BC1768" i="14" s="1"/>
  <c r="AY1766" i="14"/>
  <c r="BC1766" i="14" s="1"/>
  <c r="AY1764" i="14"/>
  <c r="BC1764" i="14" s="1"/>
  <c r="AY1762" i="14"/>
  <c r="BC1762" i="14" s="1"/>
  <c r="AY1760" i="14"/>
  <c r="BC1760" i="14" s="1"/>
  <c r="AY1758" i="14"/>
  <c r="BC1758" i="14" s="1"/>
  <c r="AY1756" i="14"/>
  <c r="BC1756" i="14" s="1"/>
  <c r="AY1754" i="14"/>
  <c r="BC1754" i="14" s="1"/>
  <c r="AY1752" i="14"/>
  <c r="BC1752" i="14" s="1"/>
  <c r="AY1750" i="14"/>
  <c r="BC1750" i="14" s="1"/>
  <c r="AY1748" i="14"/>
  <c r="BC1748" i="14" s="1"/>
  <c r="AY1746" i="14"/>
  <c r="BC1746" i="14" s="1"/>
  <c r="AY1744" i="14"/>
  <c r="BC1744" i="14" s="1"/>
  <c r="AY1742" i="14"/>
  <c r="BC1742" i="14" s="1"/>
  <c r="AY1740" i="14"/>
  <c r="BC1740" i="14" s="1"/>
  <c r="AY1738" i="14"/>
  <c r="BC1738" i="14" s="1"/>
  <c r="AY1736" i="14"/>
  <c r="BC1736" i="14" s="1"/>
  <c r="AY1734" i="14"/>
  <c r="BC1734" i="14" s="1"/>
  <c r="AY1732" i="14"/>
  <c r="BC1732" i="14" s="1"/>
  <c r="AY1730" i="14"/>
  <c r="BC1730" i="14" s="1"/>
  <c r="AY1728" i="14"/>
  <c r="BC1728" i="14" s="1"/>
  <c r="AY1726" i="14"/>
  <c r="BC1726" i="14" s="1"/>
  <c r="AY1724" i="14"/>
  <c r="BC1724" i="14" s="1"/>
  <c r="AY1722" i="14"/>
  <c r="BC1722" i="14" s="1"/>
  <c r="AY1720" i="14"/>
  <c r="BC1720" i="14" s="1"/>
  <c r="AY1718" i="14"/>
  <c r="BC1718" i="14" s="1"/>
  <c r="AY1716" i="14"/>
  <c r="BC1716" i="14" s="1"/>
  <c r="AY1714" i="14"/>
  <c r="BC1714" i="14" s="1"/>
  <c r="AY1712" i="14"/>
  <c r="BC1712" i="14" s="1"/>
  <c r="AY1710" i="14"/>
  <c r="BC1710" i="14" s="1"/>
  <c r="AY1708" i="14"/>
  <c r="BC1708" i="14" s="1"/>
  <c r="AY1706" i="14"/>
  <c r="BC1706" i="14" s="1"/>
  <c r="AY1704" i="14"/>
  <c r="BC1704" i="14" s="1"/>
  <c r="AY1702" i="14"/>
  <c r="BC1702" i="14" s="1"/>
  <c r="AY1700" i="14"/>
  <c r="BC1700" i="14" s="1"/>
  <c r="AY1698" i="14"/>
  <c r="BC1698" i="14" s="1"/>
  <c r="AY1696" i="14"/>
  <c r="BC1696" i="14" s="1"/>
  <c r="AY1694" i="14"/>
  <c r="BC1694" i="14" s="1"/>
  <c r="AY1692" i="14"/>
  <c r="BC1692" i="14" s="1"/>
  <c r="AY1690" i="14"/>
  <c r="BC1690" i="14" s="1"/>
  <c r="AY1688" i="14"/>
  <c r="BC1688" i="14" s="1"/>
  <c r="AY1686" i="14"/>
  <c r="BC1686" i="14" s="1"/>
  <c r="AY1684" i="14"/>
  <c r="BC1684" i="14" s="1"/>
  <c r="AY1682" i="14"/>
  <c r="BC1682" i="14" s="1"/>
  <c r="AY1680" i="14"/>
  <c r="BC1680" i="14" s="1"/>
  <c r="AY1678" i="14"/>
  <c r="BC1678" i="14" s="1"/>
  <c r="AY1630" i="14"/>
  <c r="BC1630" i="14" s="1"/>
  <c r="AY1628" i="14"/>
  <c r="BC1628" i="14" s="1"/>
  <c r="AY1626" i="14"/>
  <c r="BC1626" i="14" s="1"/>
  <c r="AY1624" i="14"/>
  <c r="BC1624" i="14" s="1"/>
  <c r="AY1622" i="14"/>
  <c r="BC1622" i="14" s="1"/>
  <c r="AY1620" i="14"/>
  <c r="BC1620" i="14" s="1"/>
  <c r="AY1618" i="14"/>
  <c r="BC1618" i="14" s="1"/>
  <c r="AY1616" i="14"/>
  <c r="BC1616" i="14" s="1"/>
  <c r="AY1614" i="14"/>
  <c r="BC1614" i="14" s="1"/>
  <c r="AY1612" i="14"/>
  <c r="BC1612" i="14" s="1"/>
  <c r="AY1610" i="14"/>
  <c r="BC1610" i="14" s="1"/>
  <c r="AY1608" i="14"/>
  <c r="BC1608" i="14" s="1"/>
  <c r="AY1606" i="14"/>
  <c r="BC1606" i="14" s="1"/>
  <c r="AY1604" i="14"/>
  <c r="BC1604" i="14" s="1"/>
  <c r="AY1602" i="14"/>
  <c r="BC1602" i="14" s="1"/>
  <c r="AY1600" i="14"/>
  <c r="BC1600" i="14" s="1"/>
  <c r="AY1598" i="14"/>
  <c r="BC1598" i="14" s="1"/>
  <c r="AY1596" i="14"/>
  <c r="BC1596" i="14" s="1"/>
  <c r="AY1594" i="14"/>
  <c r="BC1594" i="14" s="1"/>
  <c r="AY1592" i="14"/>
  <c r="BC1592" i="14" s="1"/>
  <c r="AY1590" i="14"/>
  <c r="BC1590" i="14" s="1"/>
  <c r="AY1588" i="14"/>
  <c r="BC1588" i="14" s="1"/>
  <c r="AY1586" i="14"/>
  <c r="BC1586" i="14" s="1"/>
  <c r="AY1584" i="14"/>
  <c r="BC1584" i="14" s="1"/>
  <c r="AY1582" i="14"/>
  <c r="BC1582" i="14" s="1"/>
  <c r="AY1580" i="14"/>
  <c r="BC1580" i="14" s="1"/>
  <c r="AY1578" i="14"/>
  <c r="BC1578" i="14" s="1"/>
  <c r="AY1576" i="14"/>
  <c r="BC1576" i="14" s="1"/>
  <c r="AY1574" i="14"/>
  <c r="BC1574" i="14" s="1"/>
  <c r="AY1572" i="14"/>
  <c r="BC1572" i="14" s="1"/>
  <c r="AY1570" i="14"/>
  <c r="BC1570" i="14" s="1"/>
  <c r="AY1568" i="14"/>
  <c r="BC1568" i="14" s="1"/>
  <c r="AY1566" i="14"/>
  <c r="BC1566" i="14" s="1"/>
  <c r="AY1564" i="14"/>
  <c r="BC1564" i="14" s="1"/>
  <c r="AY1562" i="14"/>
  <c r="BC1562" i="14" s="1"/>
  <c r="AY1560" i="14"/>
  <c r="BC1560" i="14" s="1"/>
  <c r="AY1558" i="14"/>
  <c r="BC1558" i="14" s="1"/>
  <c r="AY1556" i="14"/>
  <c r="BC1556" i="14" s="1"/>
  <c r="AY1554" i="14"/>
  <c r="BC1554" i="14" s="1"/>
  <c r="AY1552" i="14"/>
  <c r="BC1552" i="14" s="1"/>
  <c r="AY1550" i="14"/>
  <c r="BC1550" i="14" s="1"/>
  <c r="AY1548" i="14"/>
  <c r="BC1548" i="14" s="1"/>
  <c r="AY1546" i="14"/>
  <c r="BC1546" i="14" s="1"/>
  <c r="AY1544" i="14"/>
  <c r="BC1544" i="14" s="1"/>
  <c r="AY1542" i="14"/>
  <c r="BC1542" i="14" s="1"/>
  <c r="AY1540" i="14"/>
  <c r="BC1540" i="14" s="1"/>
  <c r="AY1538" i="14"/>
  <c r="BC1538" i="14" s="1"/>
  <c r="AY1536" i="14"/>
  <c r="BC1536" i="14" s="1"/>
  <c r="AY1534" i="14"/>
  <c r="BC1534" i="14" s="1"/>
  <c r="AY1532" i="14"/>
  <c r="BC1532" i="14" s="1"/>
  <c r="AY1530" i="14"/>
  <c r="BC1530" i="14" s="1"/>
  <c r="AY1528" i="14"/>
  <c r="BC1528" i="14" s="1"/>
  <c r="AY1526" i="14"/>
  <c r="BC1526" i="14" s="1"/>
  <c r="AY1524" i="14"/>
  <c r="BC1524" i="14" s="1"/>
  <c r="AY1522" i="14"/>
  <c r="BC1522" i="14" s="1"/>
  <c r="AY1520" i="14"/>
  <c r="BC1520" i="14" s="1"/>
  <c r="AY1518" i="14"/>
  <c r="BC1518" i="14" s="1"/>
  <c r="AY1516" i="14"/>
  <c r="BC1516" i="14" s="1"/>
  <c r="AY1514" i="14"/>
  <c r="BC1514" i="14" s="1"/>
  <c r="AY1512" i="14"/>
  <c r="BC1512" i="14" s="1"/>
  <c r="AY1510" i="14"/>
  <c r="BC1510" i="14" s="1"/>
  <c r="AY1508" i="14"/>
  <c r="BC1508" i="14" s="1"/>
  <c r="AY1506" i="14"/>
  <c r="BC1506" i="14" s="1"/>
  <c r="AY1504" i="14"/>
  <c r="BC1504" i="14" s="1"/>
  <c r="AY1502" i="14"/>
  <c r="BC1502" i="14" s="1"/>
  <c r="AY1500" i="14"/>
  <c r="BC1500" i="14" s="1"/>
  <c r="AY1498" i="14"/>
  <c r="BC1498" i="14" s="1"/>
  <c r="AY1496" i="14"/>
  <c r="BC1496" i="14" s="1"/>
  <c r="AY1494" i="14"/>
  <c r="BC1494" i="14" s="1"/>
  <c r="AY1492" i="14"/>
  <c r="BC1492" i="14" s="1"/>
  <c r="AY1444" i="14"/>
  <c r="BC1444" i="14" s="1"/>
  <c r="AY1442" i="14"/>
  <c r="BC1442" i="14" s="1"/>
  <c r="AY1440" i="14"/>
  <c r="BC1440" i="14" s="1"/>
  <c r="AY1438" i="14"/>
  <c r="BC1438" i="14" s="1"/>
  <c r="AY1436" i="14"/>
  <c r="BC1436" i="14" s="1"/>
  <c r="AY1434" i="14"/>
  <c r="BC1434" i="14" s="1"/>
  <c r="AY1432" i="14"/>
  <c r="BC1432" i="14" s="1"/>
  <c r="AY1430" i="14"/>
  <c r="BC1430" i="14" s="1"/>
  <c r="AY1428" i="14"/>
  <c r="BC1428" i="14" s="1"/>
  <c r="AY1426" i="14"/>
  <c r="BC1426" i="14" s="1"/>
  <c r="AY1424" i="14"/>
  <c r="BC1424" i="14" s="1"/>
  <c r="AY1422" i="14"/>
  <c r="BC1422" i="14" s="1"/>
  <c r="AY1420" i="14"/>
  <c r="BC1420" i="14" s="1"/>
  <c r="AY1418" i="14"/>
  <c r="BC1418" i="14" s="1"/>
  <c r="AY1416" i="14"/>
  <c r="BC1416" i="14" s="1"/>
  <c r="AY1414" i="14"/>
  <c r="BC1414" i="14" s="1"/>
  <c r="AY1412" i="14"/>
  <c r="BC1412" i="14" s="1"/>
  <c r="AY1410" i="14"/>
  <c r="BC1410" i="14" s="1"/>
  <c r="AY143" i="14"/>
  <c r="BC143" i="14" s="1"/>
  <c r="AY329" i="14"/>
  <c r="BC329" i="14" s="1"/>
  <c r="AY515" i="14"/>
  <c r="BC515" i="14" s="1"/>
  <c r="AY701" i="14"/>
  <c r="BC701" i="14" s="1"/>
  <c r="AY887" i="14"/>
  <c r="BC887" i="14" s="1"/>
  <c r="AY1073" i="14"/>
  <c r="BC1073" i="14" s="1"/>
  <c r="AY139" i="14"/>
  <c r="BC139" i="14" s="1"/>
  <c r="AY325" i="14"/>
  <c r="BC325" i="14" s="1"/>
  <c r="AY511" i="14"/>
  <c r="BC511" i="14" s="1"/>
  <c r="AY697" i="14"/>
  <c r="BC697" i="14" s="1"/>
  <c r="AY883" i="14"/>
  <c r="BC883" i="14" s="1"/>
  <c r="AY1069" i="14"/>
  <c r="BC1069" i="14" s="1"/>
  <c r="AY135" i="14"/>
  <c r="BC135" i="14" s="1"/>
  <c r="AY321" i="14"/>
  <c r="BC321" i="14" s="1"/>
  <c r="AY507" i="14"/>
  <c r="BC507" i="14" s="1"/>
  <c r="AY693" i="14"/>
  <c r="BC693" i="14" s="1"/>
  <c r="AY879" i="14"/>
  <c r="BC879" i="14" s="1"/>
  <c r="AY1065" i="14"/>
  <c r="BC1065" i="14" s="1"/>
  <c r="AY131" i="14"/>
  <c r="BC131" i="14" s="1"/>
  <c r="AY317" i="14"/>
  <c r="BC317" i="14" s="1"/>
  <c r="AY503" i="14"/>
  <c r="BC503" i="14" s="1"/>
  <c r="AY689" i="14"/>
  <c r="BC689" i="14" s="1"/>
  <c r="AY875" i="14"/>
  <c r="BC875" i="14" s="1"/>
  <c r="AY1061" i="14"/>
  <c r="BC1061" i="14" s="1"/>
  <c r="AY127" i="14"/>
  <c r="BC127" i="14" s="1"/>
  <c r="AY313" i="14"/>
  <c r="BC313" i="14" s="1"/>
  <c r="AY499" i="14"/>
  <c r="BC499" i="14" s="1"/>
  <c r="AY685" i="14"/>
  <c r="BC685" i="14" s="1"/>
  <c r="AY871" i="14"/>
  <c r="BC871" i="14" s="1"/>
  <c r="AY1057" i="14"/>
  <c r="BC1057" i="14" s="1"/>
  <c r="AY123" i="14"/>
  <c r="BC123" i="14" s="1"/>
  <c r="AY309" i="14"/>
  <c r="BC309" i="14" s="1"/>
  <c r="AY495" i="14"/>
  <c r="BC495" i="14" s="1"/>
  <c r="AY681" i="14"/>
  <c r="BC681" i="14" s="1"/>
  <c r="AY867" i="14"/>
  <c r="BC867" i="14" s="1"/>
  <c r="AY1053" i="14"/>
  <c r="BC1053" i="14" s="1"/>
  <c r="AY119" i="14"/>
  <c r="BC119" i="14" s="1"/>
  <c r="AY305" i="14"/>
  <c r="BC305" i="14" s="1"/>
  <c r="AY491" i="14"/>
  <c r="BC491" i="14" s="1"/>
  <c r="AY677" i="14"/>
  <c r="BC677" i="14" s="1"/>
  <c r="AY863" i="14"/>
  <c r="BC863" i="14" s="1"/>
  <c r="AY1049" i="14"/>
  <c r="BC1049" i="14" s="1"/>
  <c r="AY115" i="14"/>
  <c r="BC115" i="14" s="1"/>
  <c r="AY301" i="14"/>
  <c r="BC301" i="14" s="1"/>
  <c r="AY487" i="14"/>
  <c r="BC487" i="14" s="1"/>
  <c r="AY673" i="14"/>
  <c r="BC673" i="14" s="1"/>
  <c r="AY859" i="14"/>
  <c r="BC859" i="14" s="1"/>
  <c r="AY1045" i="14"/>
  <c r="BC1045" i="14" s="1"/>
  <c r="AY111" i="14"/>
  <c r="BC111" i="14" s="1"/>
  <c r="AY297" i="14"/>
  <c r="BC297" i="14" s="1"/>
  <c r="AY483" i="14"/>
  <c r="BC483" i="14" s="1"/>
  <c r="AY669" i="14"/>
  <c r="BC669" i="14" s="1"/>
  <c r="AY855" i="14"/>
  <c r="BC855" i="14" s="1"/>
  <c r="AY1041" i="14"/>
  <c r="BC1041" i="14" s="1"/>
  <c r="AY107" i="14"/>
  <c r="BC107" i="14" s="1"/>
  <c r="AY293" i="14"/>
  <c r="BC293" i="14" s="1"/>
  <c r="AY479" i="14"/>
  <c r="BC479" i="14" s="1"/>
  <c r="AY665" i="14"/>
  <c r="BC665" i="14" s="1"/>
  <c r="AY851" i="14"/>
  <c r="BC851" i="14" s="1"/>
  <c r="AY1037" i="14"/>
  <c r="BC1037" i="14" s="1"/>
  <c r="AY1223" i="14"/>
  <c r="BC1223" i="14" s="1"/>
  <c r="AY103" i="14"/>
  <c r="BC103" i="14" s="1"/>
  <c r="AY289" i="14"/>
  <c r="BC289" i="14" s="1"/>
  <c r="AY475" i="14"/>
  <c r="BC475" i="14" s="1"/>
  <c r="AY661" i="14"/>
  <c r="BC661" i="14" s="1"/>
  <c r="AY847" i="14"/>
  <c r="BC847" i="14" s="1"/>
  <c r="AY1033" i="14"/>
  <c r="BC1033" i="14" s="1"/>
  <c r="AY1219" i="14"/>
  <c r="BC1219" i="14" s="1"/>
  <c r="AY99" i="14"/>
  <c r="BC99" i="14" s="1"/>
  <c r="AY285" i="14"/>
  <c r="BC285" i="14" s="1"/>
  <c r="AY471" i="14"/>
  <c r="BC471" i="14" s="1"/>
  <c r="AY657" i="14"/>
  <c r="BC657" i="14" s="1"/>
  <c r="AY843" i="14"/>
  <c r="BC843" i="14" s="1"/>
  <c r="AY1029" i="14"/>
  <c r="BC1029" i="14" s="1"/>
  <c r="AY1215" i="14"/>
  <c r="BC1215" i="14" s="1"/>
  <c r="AY95" i="14"/>
  <c r="BC95" i="14" s="1"/>
  <c r="AY281" i="14"/>
  <c r="BC281" i="14" s="1"/>
  <c r="AY467" i="14"/>
  <c r="BC467" i="14" s="1"/>
  <c r="AY653" i="14"/>
  <c r="BC653" i="14" s="1"/>
  <c r="AY839" i="14"/>
  <c r="BC839" i="14" s="1"/>
  <c r="AY1025" i="14"/>
  <c r="BC1025" i="14" s="1"/>
  <c r="AY1211" i="14"/>
  <c r="BC1211" i="14" s="1"/>
  <c r="AY91" i="14"/>
  <c r="BC91" i="14" s="1"/>
  <c r="AY277" i="14"/>
  <c r="BC277" i="14" s="1"/>
  <c r="AY463" i="14"/>
  <c r="BC463" i="14" s="1"/>
  <c r="AY649" i="14"/>
  <c r="BC649" i="14" s="1"/>
  <c r="AY835" i="14"/>
  <c r="BC835" i="14" s="1"/>
  <c r="AY1021" i="14"/>
  <c r="BC1021" i="14" s="1"/>
  <c r="AY1207" i="14"/>
  <c r="BC1207" i="14" s="1"/>
  <c r="AY89" i="14"/>
  <c r="BC89" i="14" s="1"/>
  <c r="AY275" i="14"/>
  <c r="BC275" i="14" s="1"/>
  <c r="AY461" i="14"/>
  <c r="BC461" i="14" s="1"/>
  <c r="AY647" i="14"/>
  <c r="BC647" i="14" s="1"/>
  <c r="AY833" i="14"/>
  <c r="BC833" i="14" s="1"/>
  <c r="AY1019" i="14"/>
  <c r="BC1019" i="14" s="1"/>
  <c r="AY1205" i="14"/>
  <c r="BC1205" i="14" s="1"/>
  <c r="AY85" i="14"/>
  <c r="BC85" i="14" s="1"/>
  <c r="AY271" i="14"/>
  <c r="BC271" i="14" s="1"/>
  <c r="AY457" i="14"/>
  <c r="BC457" i="14" s="1"/>
  <c r="AY643" i="14"/>
  <c r="BC643" i="14" s="1"/>
  <c r="AY829" i="14"/>
  <c r="BC829" i="14" s="1"/>
  <c r="AY1015" i="14"/>
  <c r="BC1015" i="14" s="1"/>
  <c r="AY1201" i="14"/>
  <c r="BC1201" i="14" s="1"/>
  <c r="AY81" i="14"/>
  <c r="BC81" i="14" s="1"/>
  <c r="AY267" i="14"/>
  <c r="BC267" i="14" s="1"/>
  <c r="AY453" i="14"/>
  <c r="BC453" i="14" s="1"/>
  <c r="AY639" i="14"/>
  <c r="BC639" i="14" s="1"/>
  <c r="AY825" i="14"/>
  <c r="BC825" i="14" s="1"/>
  <c r="AY1011" i="14"/>
  <c r="BC1011" i="14" s="1"/>
  <c r="AY1197" i="14"/>
  <c r="BC1197" i="14" s="1"/>
  <c r="AY77" i="14"/>
  <c r="BC77" i="14" s="1"/>
  <c r="AY263" i="14"/>
  <c r="BC263" i="14" s="1"/>
  <c r="AY449" i="14"/>
  <c r="BC449" i="14" s="1"/>
  <c r="AY635" i="14"/>
  <c r="BC635" i="14" s="1"/>
  <c r="AY821" i="14"/>
  <c r="BC821" i="14" s="1"/>
  <c r="AY1007" i="14"/>
  <c r="BC1007" i="14" s="1"/>
  <c r="AY1193" i="14"/>
  <c r="BC1193" i="14" s="1"/>
  <c r="AY73" i="14"/>
  <c r="BC73" i="14" s="1"/>
  <c r="AY259" i="14"/>
  <c r="BC259" i="14" s="1"/>
  <c r="AY445" i="14"/>
  <c r="BC445" i="14" s="1"/>
  <c r="AY631" i="14"/>
  <c r="BC631" i="14" s="1"/>
  <c r="AY817" i="14"/>
  <c r="BC817" i="14" s="1"/>
  <c r="AY1003" i="14"/>
  <c r="BC1003" i="14" s="1"/>
  <c r="AY1189" i="14"/>
  <c r="BC1189" i="14" s="1"/>
  <c r="AY69" i="14"/>
  <c r="BC69" i="14" s="1"/>
  <c r="AY255" i="14"/>
  <c r="BC255" i="14" s="1"/>
  <c r="AY441" i="14"/>
  <c r="BC441" i="14" s="1"/>
  <c r="AY627" i="14"/>
  <c r="BC627" i="14" s="1"/>
  <c r="AY813" i="14"/>
  <c r="BC813" i="14" s="1"/>
  <c r="AY999" i="14"/>
  <c r="BC999" i="14" s="1"/>
  <c r="AY1185" i="14"/>
  <c r="BC1185" i="14" s="1"/>
  <c r="AY65" i="14"/>
  <c r="BC65" i="14" s="1"/>
  <c r="AY251" i="14"/>
  <c r="BC251" i="14" s="1"/>
  <c r="AY437" i="14"/>
  <c r="BC437" i="14" s="1"/>
  <c r="AY623" i="14"/>
  <c r="BC623" i="14" s="1"/>
  <c r="AY809" i="14"/>
  <c r="BC809" i="14" s="1"/>
  <c r="AY995" i="14"/>
  <c r="BC995" i="14" s="1"/>
  <c r="AY1181" i="14"/>
  <c r="BC1181" i="14" s="1"/>
  <c r="AY61" i="14"/>
  <c r="BC61" i="14" s="1"/>
  <c r="AY247" i="14"/>
  <c r="BC247" i="14" s="1"/>
  <c r="AY433" i="14"/>
  <c r="BC433" i="14" s="1"/>
  <c r="AY619" i="14"/>
  <c r="BC619" i="14" s="1"/>
  <c r="AY805" i="14"/>
  <c r="BC805" i="14" s="1"/>
  <c r="AY991" i="14"/>
  <c r="BC991" i="14" s="1"/>
  <c r="AY1177" i="14"/>
  <c r="BC1177" i="14" s="1"/>
  <c r="AY57" i="14"/>
  <c r="BC57" i="14" s="1"/>
  <c r="AY243" i="14"/>
  <c r="BC243" i="14" s="1"/>
  <c r="AY429" i="14"/>
  <c r="BC429" i="14" s="1"/>
  <c r="AY615" i="14"/>
  <c r="BC615" i="14" s="1"/>
  <c r="AY801" i="14"/>
  <c r="BC801" i="14" s="1"/>
  <c r="AY987" i="14"/>
  <c r="BC987" i="14" s="1"/>
  <c r="AY1173" i="14"/>
  <c r="BC1173" i="14" s="1"/>
  <c r="AY53" i="14"/>
  <c r="BC53" i="14" s="1"/>
  <c r="AY239" i="14"/>
  <c r="BC239" i="14" s="1"/>
  <c r="AY425" i="14"/>
  <c r="BC425" i="14" s="1"/>
  <c r="AY611" i="14"/>
  <c r="BC611" i="14" s="1"/>
  <c r="AY797" i="14"/>
  <c r="BC797" i="14" s="1"/>
  <c r="AY983" i="14"/>
  <c r="BC983" i="14" s="1"/>
  <c r="AY1169" i="14"/>
  <c r="BC1169" i="14" s="1"/>
  <c r="AY49" i="14"/>
  <c r="BC49" i="14" s="1"/>
  <c r="AY235" i="14"/>
  <c r="BC235" i="14" s="1"/>
  <c r="AY421" i="14"/>
  <c r="BC421" i="14" s="1"/>
  <c r="AY607" i="14"/>
  <c r="BC607" i="14" s="1"/>
  <c r="AY979" i="14"/>
  <c r="BC979" i="14" s="1"/>
  <c r="AY1165" i="14"/>
  <c r="BC1165" i="14" s="1"/>
  <c r="AY793" i="14"/>
  <c r="BC793" i="14" s="1"/>
  <c r="AY45" i="14"/>
  <c r="BC45" i="14" s="1"/>
  <c r="AY231" i="14"/>
  <c r="BC231" i="14" s="1"/>
  <c r="AY417" i="14"/>
  <c r="BC417" i="14" s="1"/>
  <c r="AY603" i="14"/>
  <c r="BC603" i="14" s="1"/>
  <c r="AY975" i="14"/>
  <c r="BC975" i="14" s="1"/>
  <c r="AY1161" i="14"/>
  <c r="BC1161" i="14" s="1"/>
  <c r="AY789" i="14"/>
  <c r="BC789" i="14" s="1"/>
  <c r="AY39" i="14"/>
  <c r="BC39" i="14" s="1"/>
  <c r="AY225" i="14"/>
  <c r="BC225" i="14" s="1"/>
  <c r="AY411" i="14"/>
  <c r="BC411" i="14" s="1"/>
  <c r="AY597" i="14"/>
  <c r="BC597" i="14" s="1"/>
  <c r="AY783" i="14"/>
  <c r="BC783" i="14" s="1"/>
  <c r="AY969" i="14"/>
  <c r="BC969" i="14" s="1"/>
  <c r="AY1155" i="14"/>
  <c r="BC1155" i="14" s="1"/>
  <c r="AY35" i="14"/>
  <c r="BC35" i="14" s="1"/>
  <c r="AY221" i="14"/>
  <c r="BC221" i="14" s="1"/>
  <c r="AY407" i="14"/>
  <c r="BC407" i="14" s="1"/>
  <c r="AY593" i="14"/>
  <c r="BC593" i="14" s="1"/>
  <c r="AY779" i="14"/>
  <c r="BC779" i="14" s="1"/>
  <c r="AY965" i="14"/>
  <c r="BC965" i="14" s="1"/>
  <c r="AY1151" i="14"/>
  <c r="BC1151" i="14" s="1"/>
  <c r="AY31" i="14"/>
  <c r="BC31" i="14" s="1"/>
  <c r="AY217" i="14"/>
  <c r="BC217" i="14" s="1"/>
  <c r="AY403" i="14"/>
  <c r="BC403" i="14" s="1"/>
  <c r="AY589" i="14"/>
  <c r="BC589" i="14" s="1"/>
  <c r="AY775" i="14"/>
  <c r="BC775" i="14" s="1"/>
  <c r="AY961" i="14"/>
  <c r="BC961" i="14" s="1"/>
  <c r="AY1147" i="14"/>
  <c r="BC1147" i="14" s="1"/>
  <c r="AY29" i="14"/>
  <c r="BC29" i="14" s="1"/>
  <c r="AY215" i="14"/>
  <c r="BC215" i="14" s="1"/>
  <c r="AY401" i="14"/>
  <c r="BC401" i="14" s="1"/>
  <c r="AY587" i="14"/>
  <c r="BC587" i="14" s="1"/>
  <c r="AY773" i="14"/>
  <c r="BC773" i="14" s="1"/>
  <c r="AY959" i="14"/>
  <c r="BC959" i="14" s="1"/>
  <c r="AY1145" i="14"/>
  <c r="BC1145" i="14" s="1"/>
  <c r="AY25" i="14"/>
  <c r="BC25" i="14" s="1"/>
  <c r="AY211" i="14"/>
  <c r="BC211" i="14" s="1"/>
  <c r="AY397" i="14"/>
  <c r="BC397" i="14" s="1"/>
  <c r="AY583" i="14"/>
  <c r="BC583" i="14" s="1"/>
  <c r="AY769" i="14"/>
  <c r="BC769" i="14" s="1"/>
  <c r="AY955" i="14"/>
  <c r="BC955" i="14" s="1"/>
  <c r="AY1141" i="14"/>
  <c r="BC1141" i="14" s="1"/>
  <c r="AY23" i="14"/>
  <c r="BC23" i="14" s="1"/>
  <c r="AY209" i="14"/>
  <c r="BC209" i="14" s="1"/>
  <c r="AY395" i="14"/>
  <c r="BC395" i="14" s="1"/>
  <c r="AY581" i="14"/>
  <c r="BC581" i="14" s="1"/>
  <c r="AY767" i="14"/>
  <c r="BC767" i="14" s="1"/>
  <c r="AY953" i="14"/>
  <c r="BC953" i="14" s="1"/>
  <c r="AY1139" i="14"/>
  <c r="BC1139" i="14" s="1"/>
  <c r="AY15" i="14"/>
  <c r="BC15" i="14" s="1"/>
  <c r="AY201" i="14"/>
  <c r="BC201" i="14" s="1"/>
  <c r="AY387" i="14"/>
  <c r="BC387" i="14" s="1"/>
  <c r="AY573" i="14"/>
  <c r="BC573" i="14" s="1"/>
  <c r="AY759" i="14"/>
  <c r="BC759" i="14" s="1"/>
  <c r="AY945" i="14"/>
  <c r="BC945" i="14" s="1"/>
  <c r="AY1131" i="14"/>
  <c r="BC1131" i="14" s="1"/>
  <c r="AY189" i="14"/>
  <c r="BC189" i="14" s="1"/>
  <c r="AY375" i="14"/>
  <c r="BC375" i="14" s="1"/>
  <c r="AY561" i="14"/>
  <c r="BC561" i="14" s="1"/>
  <c r="AY747" i="14"/>
  <c r="BC747" i="14" s="1"/>
  <c r="AY933" i="14"/>
  <c r="BC933" i="14" s="1"/>
  <c r="AY1119" i="14"/>
  <c r="BC1119" i="14" s="1"/>
  <c r="AY142" i="14"/>
  <c r="BC142" i="14" s="1"/>
  <c r="AY328" i="14"/>
  <c r="BC328" i="14" s="1"/>
  <c r="AY514" i="14"/>
  <c r="BC514" i="14" s="1"/>
  <c r="AY700" i="14"/>
  <c r="BC700" i="14" s="1"/>
  <c r="AY886" i="14"/>
  <c r="BC886" i="14" s="1"/>
  <c r="AY1072" i="14"/>
  <c r="BC1072" i="14" s="1"/>
  <c r="AY326" i="14"/>
  <c r="BC326" i="14" s="1"/>
  <c r="AY140" i="14"/>
  <c r="BC140" i="14" s="1"/>
  <c r="AY512" i="14"/>
  <c r="BC512" i="14" s="1"/>
  <c r="AY698" i="14"/>
  <c r="BC698" i="14" s="1"/>
  <c r="AY884" i="14"/>
  <c r="BC884" i="14" s="1"/>
  <c r="AY1070" i="14"/>
  <c r="BC1070" i="14" s="1"/>
  <c r="AY138" i="14"/>
  <c r="BC138" i="14" s="1"/>
  <c r="AY324" i="14"/>
  <c r="BC324" i="14" s="1"/>
  <c r="AY510" i="14"/>
  <c r="BC510" i="14" s="1"/>
  <c r="AY696" i="14"/>
  <c r="BC696" i="14" s="1"/>
  <c r="AY882" i="14"/>
  <c r="BC882" i="14" s="1"/>
  <c r="AY1068" i="14"/>
  <c r="BC1068" i="14" s="1"/>
  <c r="AY322" i="14"/>
  <c r="BC322" i="14" s="1"/>
  <c r="AY136" i="14"/>
  <c r="BC136" i="14" s="1"/>
  <c r="AY508" i="14"/>
  <c r="BC508" i="14" s="1"/>
  <c r="AY694" i="14"/>
  <c r="BC694" i="14" s="1"/>
  <c r="AY880" i="14"/>
  <c r="BC880" i="14" s="1"/>
  <c r="AY1066" i="14"/>
  <c r="BC1066" i="14" s="1"/>
  <c r="AY134" i="14"/>
  <c r="BC134" i="14" s="1"/>
  <c r="AY320" i="14"/>
  <c r="BC320" i="14" s="1"/>
  <c r="AY506" i="14"/>
  <c r="BC506" i="14" s="1"/>
  <c r="AY692" i="14"/>
  <c r="BC692" i="14" s="1"/>
  <c r="AY878" i="14"/>
  <c r="BC878" i="14" s="1"/>
  <c r="AY1064" i="14"/>
  <c r="BC1064" i="14" s="1"/>
  <c r="AY318" i="14"/>
  <c r="BC318" i="14" s="1"/>
  <c r="AY132" i="14"/>
  <c r="BC132" i="14" s="1"/>
  <c r="AY504" i="14"/>
  <c r="BC504" i="14" s="1"/>
  <c r="AY690" i="14"/>
  <c r="BC690" i="14" s="1"/>
  <c r="AY876" i="14"/>
  <c r="BC876" i="14" s="1"/>
  <c r="AY1062" i="14"/>
  <c r="BC1062" i="14" s="1"/>
  <c r="AY130" i="14"/>
  <c r="BC130" i="14" s="1"/>
  <c r="AY316" i="14"/>
  <c r="BC316" i="14" s="1"/>
  <c r="AY502" i="14"/>
  <c r="BC502" i="14" s="1"/>
  <c r="AY688" i="14"/>
  <c r="BC688" i="14" s="1"/>
  <c r="AY874" i="14"/>
  <c r="BC874" i="14" s="1"/>
  <c r="AY1060" i="14"/>
  <c r="BC1060" i="14" s="1"/>
  <c r="AY314" i="14"/>
  <c r="BC314" i="14" s="1"/>
  <c r="AY128" i="14"/>
  <c r="BC128" i="14" s="1"/>
  <c r="AY500" i="14"/>
  <c r="BC500" i="14" s="1"/>
  <c r="AY686" i="14"/>
  <c r="BC686" i="14" s="1"/>
  <c r="AY872" i="14"/>
  <c r="BC872" i="14" s="1"/>
  <c r="AY1058" i="14"/>
  <c r="BC1058" i="14" s="1"/>
  <c r="AY126" i="14"/>
  <c r="BC126" i="14" s="1"/>
  <c r="AY312" i="14"/>
  <c r="BC312" i="14" s="1"/>
  <c r="AY498" i="14"/>
  <c r="BC498" i="14" s="1"/>
  <c r="AY684" i="14"/>
  <c r="BC684" i="14" s="1"/>
  <c r="AY870" i="14"/>
  <c r="BC870" i="14" s="1"/>
  <c r="AY1056" i="14"/>
  <c r="BC1056" i="14" s="1"/>
  <c r="AY310" i="14"/>
  <c r="BC310" i="14" s="1"/>
  <c r="AY124" i="14"/>
  <c r="BC124" i="14" s="1"/>
  <c r="AY496" i="14"/>
  <c r="BC496" i="14" s="1"/>
  <c r="AY682" i="14"/>
  <c r="BC682" i="14" s="1"/>
  <c r="AY868" i="14"/>
  <c r="BC868" i="14" s="1"/>
  <c r="AY1054" i="14"/>
  <c r="BC1054" i="14" s="1"/>
  <c r="AY122" i="14"/>
  <c r="BC122" i="14" s="1"/>
  <c r="AY308" i="14"/>
  <c r="BC308" i="14" s="1"/>
  <c r="AY494" i="14"/>
  <c r="BC494" i="14" s="1"/>
  <c r="AY680" i="14"/>
  <c r="BC680" i="14" s="1"/>
  <c r="AY866" i="14"/>
  <c r="BC866" i="14" s="1"/>
  <c r="AY1052" i="14"/>
  <c r="BC1052" i="14" s="1"/>
  <c r="AY306" i="14"/>
  <c r="BC306" i="14" s="1"/>
  <c r="AY120" i="14"/>
  <c r="BC120" i="14" s="1"/>
  <c r="AY492" i="14"/>
  <c r="BC492" i="14" s="1"/>
  <c r="AY678" i="14"/>
  <c r="BC678" i="14" s="1"/>
  <c r="AY864" i="14"/>
  <c r="BC864" i="14" s="1"/>
  <c r="AY1050" i="14"/>
  <c r="BC1050" i="14" s="1"/>
  <c r="AY118" i="14"/>
  <c r="BC118" i="14" s="1"/>
  <c r="AY304" i="14"/>
  <c r="BC304" i="14" s="1"/>
  <c r="AY490" i="14"/>
  <c r="BC490" i="14" s="1"/>
  <c r="AY676" i="14"/>
  <c r="BC676" i="14" s="1"/>
  <c r="AY862" i="14"/>
  <c r="BC862" i="14" s="1"/>
  <c r="AY1048" i="14"/>
  <c r="BC1048" i="14" s="1"/>
  <c r="AY302" i="14"/>
  <c r="BC302" i="14" s="1"/>
  <c r="AY116" i="14"/>
  <c r="BC116" i="14" s="1"/>
  <c r="AY488" i="14"/>
  <c r="BC488" i="14" s="1"/>
  <c r="AY674" i="14"/>
  <c r="BC674" i="14" s="1"/>
  <c r="AY860" i="14"/>
  <c r="BC860" i="14" s="1"/>
  <c r="AY1046" i="14"/>
  <c r="BC1046" i="14" s="1"/>
  <c r="AY114" i="14"/>
  <c r="BC114" i="14" s="1"/>
  <c r="AY300" i="14"/>
  <c r="BC300" i="14" s="1"/>
  <c r="AY486" i="14"/>
  <c r="BC486" i="14" s="1"/>
  <c r="AY672" i="14"/>
  <c r="BC672" i="14" s="1"/>
  <c r="AY858" i="14"/>
  <c r="BC858" i="14" s="1"/>
  <c r="AY1044" i="14"/>
  <c r="BC1044" i="14" s="1"/>
  <c r="AY298" i="14"/>
  <c r="BC298" i="14" s="1"/>
  <c r="AY112" i="14"/>
  <c r="BC112" i="14" s="1"/>
  <c r="AY484" i="14"/>
  <c r="BC484" i="14" s="1"/>
  <c r="AY670" i="14"/>
  <c r="BC670" i="14" s="1"/>
  <c r="AY856" i="14"/>
  <c r="BC856" i="14" s="1"/>
  <c r="AY1042" i="14"/>
  <c r="BC1042" i="14" s="1"/>
  <c r="AY110" i="14"/>
  <c r="BC110" i="14" s="1"/>
  <c r="AY296" i="14"/>
  <c r="BC296" i="14" s="1"/>
  <c r="AY482" i="14"/>
  <c r="BC482" i="14" s="1"/>
  <c r="AY668" i="14"/>
  <c r="BC668" i="14" s="1"/>
  <c r="AY854" i="14"/>
  <c r="BC854" i="14" s="1"/>
  <c r="AY1040" i="14"/>
  <c r="BC1040" i="14" s="1"/>
  <c r="AY294" i="14"/>
  <c r="BC294" i="14" s="1"/>
  <c r="AY108" i="14"/>
  <c r="BC108" i="14" s="1"/>
  <c r="AY480" i="14"/>
  <c r="BC480" i="14" s="1"/>
  <c r="AY666" i="14"/>
  <c r="BC666" i="14" s="1"/>
  <c r="AY852" i="14"/>
  <c r="BC852" i="14" s="1"/>
  <c r="AY1038" i="14"/>
  <c r="BC1038" i="14" s="1"/>
  <c r="AY106" i="14"/>
  <c r="BC106" i="14" s="1"/>
  <c r="AY292" i="14"/>
  <c r="BC292" i="14" s="1"/>
  <c r="AY478" i="14"/>
  <c r="BC478" i="14" s="1"/>
  <c r="AY664" i="14"/>
  <c r="BC664" i="14" s="1"/>
  <c r="AY850" i="14"/>
  <c r="BC850" i="14" s="1"/>
  <c r="AY1036" i="14"/>
  <c r="BC1036" i="14" s="1"/>
  <c r="AY1222" i="14"/>
  <c r="BC1222" i="14" s="1"/>
  <c r="AY290" i="14"/>
  <c r="BC290" i="14" s="1"/>
  <c r="AY104" i="14"/>
  <c r="BC104" i="14" s="1"/>
  <c r="AY476" i="14"/>
  <c r="BC476" i="14" s="1"/>
  <c r="AY662" i="14"/>
  <c r="BC662" i="14" s="1"/>
  <c r="AY848" i="14"/>
  <c r="BC848" i="14" s="1"/>
  <c r="AY1034" i="14"/>
  <c r="BC1034" i="14" s="1"/>
  <c r="AY1220" i="14"/>
  <c r="BC1220" i="14" s="1"/>
  <c r="AY102" i="14"/>
  <c r="BC102" i="14" s="1"/>
  <c r="AY288" i="14"/>
  <c r="BC288" i="14" s="1"/>
  <c r="AY474" i="14"/>
  <c r="BC474" i="14" s="1"/>
  <c r="AY660" i="14"/>
  <c r="BC660" i="14" s="1"/>
  <c r="AY846" i="14"/>
  <c r="BC846" i="14" s="1"/>
  <c r="AY1032" i="14"/>
  <c r="BC1032" i="14" s="1"/>
  <c r="AY1218" i="14"/>
  <c r="BC1218" i="14" s="1"/>
  <c r="AY286" i="14"/>
  <c r="BC286" i="14" s="1"/>
  <c r="AY100" i="14"/>
  <c r="BC100" i="14" s="1"/>
  <c r="AY472" i="14"/>
  <c r="BC472" i="14" s="1"/>
  <c r="AY658" i="14"/>
  <c r="BC658" i="14" s="1"/>
  <c r="AY844" i="14"/>
  <c r="BC844" i="14" s="1"/>
  <c r="AY1030" i="14"/>
  <c r="BC1030" i="14" s="1"/>
  <c r="AY1216" i="14"/>
  <c r="BC1216" i="14" s="1"/>
  <c r="AY98" i="14"/>
  <c r="BC98" i="14" s="1"/>
  <c r="AY284" i="14"/>
  <c r="BC284" i="14" s="1"/>
  <c r="AY470" i="14"/>
  <c r="BC470" i="14" s="1"/>
  <c r="AY656" i="14"/>
  <c r="BC656" i="14" s="1"/>
  <c r="AY842" i="14"/>
  <c r="BC842" i="14" s="1"/>
  <c r="AY1028" i="14"/>
  <c r="BC1028" i="14" s="1"/>
  <c r="AY1214" i="14"/>
  <c r="BC1214" i="14" s="1"/>
  <c r="AY282" i="14"/>
  <c r="BC282" i="14" s="1"/>
  <c r="AY96" i="14"/>
  <c r="BC96" i="14" s="1"/>
  <c r="AY468" i="14"/>
  <c r="BC468" i="14" s="1"/>
  <c r="AY654" i="14"/>
  <c r="BC654" i="14" s="1"/>
  <c r="AY840" i="14"/>
  <c r="BC840" i="14" s="1"/>
  <c r="AY1026" i="14"/>
  <c r="BC1026" i="14" s="1"/>
  <c r="AY1212" i="14"/>
  <c r="BC1212" i="14" s="1"/>
  <c r="AY94" i="14"/>
  <c r="BC94" i="14" s="1"/>
  <c r="AY280" i="14"/>
  <c r="BC280" i="14" s="1"/>
  <c r="AY466" i="14"/>
  <c r="BC466" i="14" s="1"/>
  <c r="AY652" i="14"/>
  <c r="BC652" i="14" s="1"/>
  <c r="AY838" i="14"/>
  <c r="BC838" i="14" s="1"/>
  <c r="AY1024" i="14"/>
  <c r="BC1024" i="14" s="1"/>
  <c r="AY1210" i="14"/>
  <c r="BC1210" i="14" s="1"/>
  <c r="AY278" i="14"/>
  <c r="BC278" i="14" s="1"/>
  <c r="AY92" i="14"/>
  <c r="BC92" i="14" s="1"/>
  <c r="AY464" i="14"/>
  <c r="BC464" i="14" s="1"/>
  <c r="AY650" i="14"/>
  <c r="BC650" i="14" s="1"/>
  <c r="AY836" i="14"/>
  <c r="BC836" i="14" s="1"/>
  <c r="AY1022" i="14"/>
  <c r="BC1022" i="14" s="1"/>
  <c r="AY1208" i="14"/>
  <c r="BC1208" i="14" s="1"/>
  <c r="AY90" i="14"/>
  <c r="BC90" i="14" s="1"/>
  <c r="AY276" i="14"/>
  <c r="BC276" i="14" s="1"/>
  <c r="AY462" i="14"/>
  <c r="BC462" i="14" s="1"/>
  <c r="AY648" i="14"/>
  <c r="BC648" i="14" s="1"/>
  <c r="AY834" i="14"/>
  <c r="BC834" i="14" s="1"/>
  <c r="AY1020" i="14"/>
  <c r="BC1020" i="14" s="1"/>
  <c r="AY1206" i="14"/>
  <c r="BC1206" i="14" s="1"/>
  <c r="AY274" i="14"/>
  <c r="BC274" i="14" s="1"/>
  <c r="AY88" i="14"/>
  <c r="BC88" i="14" s="1"/>
  <c r="AY460" i="14"/>
  <c r="BC460" i="14" s="1"/>
  <c r="AY646" i="14"/>
  <c r="BC646" i="14" s="1"/>
  <c r="AY832" i="14"/>
  <c r="BC832" i="14" s="1"/>
  <c r="AY1018" i="14"/>
  <c r="BC1018" i="14" s="1"/>
  <c r="AY1204" i="14"/>
  <c r="BC1204" i="14" s="1"/>
  <c r="AY86" i="14"/>
  <c r="BC86" i="14" s="1"/>
  <c r="AY272" i="14"/>
  <c r="BC272" i="14" s="1"/>
  <c r="AY458" i="14"/>
  <c r="BC458" i="14" s="1"/>
  <c r="AY644" i="14"/>
  <c r="BC644" i="14" s="1"/>
  <c r="AY830" i="14"/>
  <c r="BC830" i="14" s="1"/>
  <c r="AY1016" i="14"/>
  <c r="BC1016" i="14" s="1"/>
  <c r="AY1202" i="14"/>
  <c r="BC1202" i="14" s="1"/>
  <c r="AY270" i="14"/>
  <c r="BC270" i="14" s="1"/>
  <c r="AY84" i="14"/>
  <c r="BC84" i="14" s="1"/>
  <c r="AY456" i="14"/>
  <c r="BC456" i="14" s="1"/>
  <c r="AY642" i="14"/>
  <c r="BC642" i="14" s="1"/>
  <c r="AY828" i="14"/>
  <c r="BC828" i="14" s="1"/>
  <c r="AY1014" i="14"/>
  <c r="BC1014" i="14" s="1"/>
  <c r="AY1200" i="14"/>
  <c r="BC1200" i="14" s="1"/>
  <c r="AY82" i="14"/>
  <c r="BC82" i="14" s="1"/>
  <c r="AY268" i="14"/>
  <c r="BC268" i="14" s="1"/>
  <c r="AY454" i="14"/>
  <c r="BC454" i="14" s="1"/>
  <c r="AY640" i="14"/>
  <c r="BC640" i="14" s="1"/>
  <c r="AY826" i="14"/>
  <c r="BC826" i="14" s="1"/>
  <c r="AY1012" i="14"/>
  <c r="BC1012" i="14" s="1"/>
  <c r="AY1198" i="14"/>
  <c r="BC1198" i="14" s="1"/>
  <c r="AY266" i="14"/>
  <c r="BC266" i="14" s="1"/>
  <c r="AY80" i="14"/>
  <c r="BC80" i="14" s="1"/>
  <c r="AY452" i="14"/>
  <c r="BC452" i="14" s="1"/>
  <c r="AY638" i="14"/>
  <c r="BC638" i="14" s="1"/>
  <c r="AY824" i="14"/>
  <c r="BC824" i="14" s="1"/>
  <c r="AY1010" i="14"/>
  <c r="BC1010" i="14" s="1"/>
  <c r="AY1196" i="14"/>
  <c r="BC1196" i="14" s="1"/>
  <c r="AY78" i="14"/>
  <c r="BC78" i="14" s="1"/>
  <c r="AY264" i="14"/>
  <c r="BC264" i="14" s="1"/>
  <c r="AY450" i="14"/>
  <c r="BC450" i="14" s="1"/>
  <c r="AY636" i="14"/>
  <c r="BC636" i="14" s="1"/>
  <c r="AY822" i="14"/>
  <c r="BC822" i="14" s="1"/>
  <c r="AY1008" i="14"/>
  <c r="BC1008" i="14" s="1"/>
  <c r="AY1194" i="14"/>
  <c r="BC1194" i="14" s="1"/>
  <c r="AY262" i="14"/>
  <c r="BC262" i="14" s="1"/>
  <c r="AY76" i="14"/>
  <c r="BC76" i="14" s="1"/>
  <c r="AY448" i="14"/>
  <c r="BC448" i="14" s="1"/>
  <c r="AY634" i="14"/>
  <c r="BC634" i="14" s="1"/>
  <c r="AY820" i="14"/>
  <c r="BC820" i="14" s="1"/>
  <c r="AY1006" i="14"/>
  <c r="BC1006" i="14" s="1"/>
  <c r="AY1192" i="14"/>
  <c r="BC1192" i="14" s="1"/>
  <c r="AY74" i="14"/>
  <c r="BC74" i="14" s="1"/>
  <c r="AY260" i="14"/>
  <c r="BC260" i="14" s="1"/>
  <c r="AY446" i="14"/>
  <c r="BC446" i="14" s="1"/>
  <c r="AY632" i="14"/>
  <c r="BC632" i="14" s="1"/>
  <c r="AY818" i="14"/>
  <c r="BC818" i="14" s="1"/>
  <c r="AY1004" i="14"/>
  <c r="BC1004" i="14" s="1"/>
  <c r="AY1190" i="14"/>
  <c r="BC1190" i="14" s="1"/>
  <c r="AY258" i="14"/>
  <c r="BC258" i="14" s="1"/>
  <c r="AY72" i="14"/>
  <c r="BC72" i="14" s="1"/>
  <c r="AY444" i="14"/>
  <c r="BC444" i="14" s="1"/>
  <c r="AY630" i="14"/>
  <c r="BC630" i="14" s="1"/>
  <c r="AY816" i="14"/>
  <c r="BC816" i="14" s="1"/>
  <c r="AY1002" i="14"/>
  <c r="BC1002" i="14" s="1"/>
  <c r="AY1188" i="14"/>
  <c r="BC1188" i="14" s="1"/>
  <c r="AY70" i="14"/>
  <c r="BC70" i="14" s="1"/>
  <c r="AY256" i="14"/>
  <c r="BC256" i="14" s="1"/>
  <c r="AY442" i="14"/>
  <c r="BC442" i="14" s="1"/>
  <c r="AY628" i="14"/>
  <c r="BC628" i="14" s="1"/>
  <c r="AY814" i="14"/>
  <c r="BC814" i="14" s="1"/>
  <c r="AY1000" i="14"/>
  <c r="BC1000" i="14" s="1"/>
  <c r="AY1186" i="14"/>
  <c r="BC1186" i="14" s="1"/>
  <c r="AY254" i="14"/>
  <c r="BC254" i="14" s="1"/>
  <c r="AY68" i="14"/>
  <c r="BC68" i="14" s="1"/>
  <c r="AY440" i="14"/>
  <c r="BC440" i="14" s="1"/>
  <c r="AY626" i="14"/>
  <c r="BC626" i="14" s="1"/>
  <c r="AY812" i="14"/>
  <c r="BC812" i="14" s="1"/>
  <c r="AY998" i="14"/>
  <c r="BC998" i="14" s="1"/>
  <c r="AY1184" i="14"/>
  <c r="BC1184" i="14" s="1"/>
  <c r="AY66" i="14"/>
  <c r="BC66" i="14" s="1"/>
  <c r="AY252" i="14"/>
  <c r="BC252" i="14" s="1"/>
  <c r="AY438" i="14"/>
  <c r="BC438" i="14" s="1"/>
  <c r="AY624" i="14"/>
  <c r="BC624" i="14" s="1"/>
  <c r="AY810" i="14"/>
  <c r="BC810" i="14" s="1"/>
  <c r="AY996" i="14"/>
  <c r="BC996" i="14" s="1"/>
  <c r="AY1182" i="14"/>
  <c r="BC1182" i="14" s="1"/>
  <c r="AY250" i="14"/>
  <c r="BC250" i="14" s="1"/>
  <c r="AY64" i="14"/>
  <c r="BC64" i="14" s="1"/>
  <c r="AY436" i="14"/>
  <c r="BC436" i="14" s="1"/>
  <c r="AY622" i="14"/>
  <c r="BC622" i="14" s="1"/>
  <c r="AY808" i="14"/>
  <c r="BC808" i="14" s="1"/>
  <c r="AY994" i="14"/>
  <c r="BC994" i="14" s="1"/>
  <c r="AY1180" i="14"/>
  <c r="BC1180" i="14" s="1"/>
  <c r="AY62" i="14"/>
  <c r="BC62" i="14" s="1"/>
  <c r="AY248" i="14"/>
  <c r="BC248" i="14" s="1"/>
  <c r="AY434" i="14"/>
  <c r="BC434" i="14" s="1"/>
  <c r="AY620" i="14"/>
  <c r="BC620" i="14" s="1"/>
  <c r="AY806" i="14"/>
  <c r="BC806" i="14" s="1"/>
  <c r="AY992" i="14"/>
  <c r="BC992" i="14" s="1"/>
  <c r="AY1178" i="14"/>
  <c r="BC1178" i="14" s="1"/>
  <c r="AY246" i="14"/>
  <c r="BC246" i="14" s="1"/>
  <c r="AY60" i="14"/>
  <c r="BC60" i="14" s="1"/>
  <c r="AY432" i="14"/>
  <c r="BC432" i="14" s="1"/>
  <c r="AY618" i="14"/>
  <c r="BC618" i="14" s="1"/>
  <c r="AY804" i="14"/>
  <c r="BC804" i="14" s="1"/>
  <c r="AY990" i="14"/>
  <c r="BC990" i="14" s="1"/>
  <c r="AY1176" i="14"/>
  <c r="BC1176" i="14" s="1"/>
  <c r="AY58" i="14"/>
  <c r="BC58" i="14" s="1"/>
  <c r="AY244" i="14"/>
  <c r="BC244" i="14" s="1"/>
  <c r="AY430" i="14"/>
  <c r="BC430" i="14" s="1"/>
  <c r="AY616" i="14"/>
  <c r="BC616" i="14" s="1"/>
  <c r="AY802" i="14"/>
  <c r="BC802" i="14" s="1"/>
  <c r="AY988" i="14"/>
  <c r="BC988" i="14" s="1"/>
  <c r="AY1174" i="14"/>
  <c r="BC1174" i="14" s="1"/>
  <c r="AY242" i="14"/>
  <c r="BC242" i="14" s="1"/>
  <c r="AY56" i="14"/>
  <c r="BC56" i="14" s="1"/>
  <c r="AY428" i="14"/>
  <c r="BC428" i="14" s="1"/>
  <c r="AY614" i="14"/>
  <c r="BC614" i="14" s="1"/>
  <c r="AY800" i="14"/>
  <c r="BC800" i="14" s="1"/>
  <c r="AY986" i="14"/>
  <c r="BC986" i="14" s="1"/>
  <c r="AY1172" i="14"/>
  <c r="BC1172" i="14" s="1"/>
  <c r="AY54" i="14"/>
  <c r="BC54" i="14" s="1"/>
  <c r="AY240" i="14"/>
  <c r="BC240" i="14" s="1"/>
  <c r="AY426" i="14"/>
  <c r="BC426" i="14" s="1"/>
  <c r="AY612" i="14"/>
  <c r="BC612" i="14" s="1"/>
  <c r="AY798" i="14"/>
  <c r="BC798" i="14" s="1"/>
  <c r="AY984" i="14"/>
  <c r="BC984" i="14" s="1"/>
  <c r="AY1170" i="14"/>
  <c r="BC1170" i="14" s="1"/>
  <c r="AY238" i="14"/>
  <c r="BC238" i="14" s="1"/>
  <c r="AY52" i="14"/>
  <c r="BC52" i="14" s="1"/>
  <c r="AY424" i="14"/>
  <c r="BC424" i="14" s="1"/>
  <c r="AY610" i="14"/>
  <c r="BC610" i="14" s="1"/>
  <c r="AY796" i="14"/>
  <c r="BC796" i="14" s="1"/>
  <c r="AY982" i="14"/>
  <c r="BC982" i="14" s="1"/>
  <c r="AY1168" i="14"/>
  <c r="BC1168" i="14" s="1"/>
  <c r="AY50" i="14"/>
  <c r="BC50" i="14" s="1"/>
  <c r="AY236" i="14"/>
  <c r="BC236" i="14" s="1"/>
  <c r="AY422" i="14"/>
  <c r="BC422" i="14" s="1"/>
  <c r="AY608" i="14"/>
  <c r="BC608" i="14" s="1"/>
  <c r="AY794" i="14"/>
  <c r="BC794" i="14" s="1"/>
  <c r="AY980" i="14"/>
  <c r="BC980" i="14" s="1"/>
  <c r="AY1166" i="14"/>
  <c r="BC1166" i="14" s="1"/>
  <c r="AY234" i="14"/>
  <c r="BC234" i="14" s="1"/>
  <c r="AY48" i="14"/>
  <c r="BC48" i="14" s="1"/>
  <c r="AY420" i="14"/>
  <c r="BC420" i="14" s="1"/>
  <c r="AY606" i="14"/>
  <c r="BC606" i="14" s="1"/>
  <c r="AY792" i="14"/>
  <c r="BC792" i="14" s="1"/>
  <c r="AY978" i="14"/>
  <c r="BC978" i="14" s="1"/>
  <c r="AY1164" i="14"/>
  <c r="BC1164" i="14" s="1"/>
  <c r="AY46" i="14"/>
  <c r="BC46" i="14" s="1"/>
  <c r="AY232" i="14"/>
  <c r="BC232" i="14" s="1"/>
  <c r="AY418" i="14"/>
  <c r="BC418" i="14" s="1"/>
  <c r="AY604" i="14"/>
  <c r="BC604" i="14" s="1"/>
  <c r="AY790" i="14"/>
  <c r="BC790" i="14" s="1"/>
  <c r="AY976" i="14"/>
  <c r="BC976" i="14" s="1"/>
  <c r="AY1162" i="14"/>
  <c r="BC1162" i="14" s="1"/>
  <c r="AY230" i="14"/>
  <c r="BC230" i="14" s="1"/>
  <c r="AY44" i="14"/>
  <c r="BC44" i="14" s="1"/>
  <c r="AY416" i="14"/>
  <c r="BC416" i="14" s="1"/>
  <c r="AY602" i="14"/>
  <c r="BC602" i="14" s="1"/>
  <c r="AY788" i="14"/>
  <c r="BC788" i="14" s="1"/>
  <c r="AY974" i="14"/>
  <c r="BC974" i="14" s="1"/>
  <c r="AY1160" i="14"/>
  <c r="BC1160" i="14" s="1"/>
  <c r="AY42" i="14"/>
  <c r="BC42" i="14" s="1"/>
  <c r="AY228" i="14"/>
  <c r="BC228" i="14" s="1"/>
  <c r="AY414" i="14"/>
  <c r="BC414" i="14" s="1"/>
  <c r="AY600" i="14"/>
  <c r="BC600" i="14" s="1"/>
  <c r="AY786" i="14"/>
  <c r="BC786" i="14" s="1"/>
  <c r="AY972" i="14"/>
  <c r="BC972" i="14" s="1"/>
  <c r="AY1158" i="14"/>
  <c r="BC1158" i="14" s="1"/>
  <c r="AY226" i="14"/>
  <c r="BC226" i="14" s="1"/>
  <c r="AY40" i="14"/>
  <c r="BC40" i="14" s="1"/>
  <c r="AY412" i="14"/>
  <c r="BC412" i="14" s="1"/>
  <c r="AY598" i="14"/>
  <c r="BC598" i="14" s="1"/>
  <c r="AY784" i="14"/>
  <c r="BC784" i="14" s="1"/>
  <c r="AY970" i="14"/>
  <c r="BC970" i="14" s="1"/>
  <c r="AY1156" i="14"/>
  <c r="BC1156" i="14" s="1"/>
  <c r="AY38" i="14"/>
  <c r="BC38" i="14" s="1"/>
  <c r="AY224" i="14"/>
  <c r="BC224" i="14" s="1"/>
  <c r="AY410" i="14"/>
  <c r="BC410" i="14" s="1"/>
  <c r="AY596" i="14"/>
  <c r="BC596" i="14" s="1"/>
  <c r="AY782" i="14"/>
  <c r="BC782" i="14" s="1"/>
  <c r="AY968" i="14"/>
  <c r="BC968" i="14" s="1"/>
  <c r="AY1154" i="14"/>
  <c r="BC1154" i="14" s="1"/>
  <c r="AY222" i="14"/>
  <c r="BC222" i="14" s="1"/>
  <c r="AY36" i="14"/>
  <c r="BC36" i="14" s="1"/>
  <c r="AY408" i="14"/>
  <c r="BC408" i="14" s="1"/>
  <c r="AY594" i="14"/>
  <c r="BC594" i="14" s="1"/>
  <c r="AY780" i="14"/>
  <c r="BC780" i="14" s="1"/>
  <c r="AY966" i="14"/>
  <c r="BC966" i="14" s="1"/>
  <c r="AY1152" i="14"/>
  <c r="BC1152" i="14" s="1"/>
  <c r="AY34" i="14"/>
  <c r="BC34" i="14" s="1"/>
  <c r="AY220" i="14"/>
  <c r="BC220" i="14" s="1"/>
  <c r="AY406" i="14"/>
  <c r="BC406" i="14" s="1"/>
  <c r="AY592" i="14"/>
  <c r="BC592" i="14" s="1"/>
  <c r="AY778" i="14"/>
  <c r="BC778" i="14" s="1"/>
  <c r="AY964" i="14"/>
  <c r="BC964" i="14" s="1"/>
  <c r="AY1150" i="14"/>
  <c r="BC1150" i="14" s="1"/>
  <c r="AY218" i="14"/>
  <c r="BC218" i="14" s="1"/>
  <c r="AY32" i="14"/>
  <c r="BC32" i="14" s="1"/>
  <c r="AY404" i="14"/>
  <c r="BC404" i="14" s="1"/>
  <c r="AY590" i="14"/>
  <c r="BC590" i="14" s="1"/>
  <c r="AY776" i="14"/>
  <c r="BC776" i="14" s="1"/>
  <c r="AY962" i="14"/>
  <c r="BC962" i="14" s="1"/>
  <c r="AY1148" i="14"/>
  <c r="BC1148" i="14" s="1"/>
  <c r="AY30" i="14"/>
  <c r="BC30" i="14" s="1"/>
  <c r="AY216" i="14"/>
  <c r="BC216" i="14" s="1"/>
  <c r="AY402" i="14"/>
  <c r="BC402" i="14" s="1"/>
  <c r="AY588" i="14"/>
  <c r="BC588" i="14" s="1"/>
  <c r="AY774" i="14"/>
  <c r="BC774" i="14" s="1"/>
  <c r="AY960" i="14"/>
  <c r="BC960" i="14" s="1"/>
  <c r="AY1146" i="14"/>
  <c r="BC1146" i="14" s="1"/>
  <c r="AY214" i="14"/>
  <c r="BC214" i="14" s="1"/>
  <c r="AY28" i="14"/>
  <c r="BC28" i="14" s="1"/>
  <c r="AY400" i="14"/>
  <c r="BC400" i="14" s="1"/>
  <c r="AY586" i="14"/>
  <c r="BC586" i="14" s="1"/>
  <c r="AY772" i="14"/>
  <c r="BC772" i="14" s="1"/>
  <c r="AY958" i="14"/>
  <c r="BC958" i="14" s="1"/>
  <c r="AY1144" i="14"/>
  <c r="BC1144" i="14" s="1"/>
  <c r="AY26" i="14"/>
  <c r="BC26" i="14" s="1"/>
  <c r="AY212" i="14"/>
  <c r="BC212" i="14" s="1"/>
  <c r="AY398" i="14"/>
  <c r="BC398" i="14" s="1"/>
  <c r="AY584" i="14"/>
  <c r="BC584" i="14" s="1"/>
  <c r="AY770" i="14"/>
  <c r="BC770" i="14" s="1"/>
  <c r="AY956" i="14"/>
  <c r="BC956" i="14" s="1"/>
  <c r="AY1142" i="14"/>
  <c r="BC1142" i="14" s="1"/>
  <c r="AY210" i="14"/>
  <c r="BC210" i="14" s="1"/>
  <c r="AY24" i="14"/>
  <c r="BC24" i="14" s="1"/>
  <c r="AY396" i="14"/>
  <c r="BC396" i="14" s="1"/>
  <c r="AY582" i="14"/>
  <c r="BC582" i="14" s="1"/>
  <c r="AY768" i="14"/>
  <c r="BC768" i="14" s="1"/>
  <c r="AY954" i="14"/>
  <c r="BC954" i="14" s="1"/>
  <c r="AY1140" i="14"/>
  <c r="BC1140" i="14" s="1"/>
  <c r="AY22" i="14"/>
  <c r="BC22" i="14" s="1"/>
  <c r="AY208" i="14"/>
  <c r="BC208" i="14" s="1"/>
  <c r="AY394" i="14"/>
  <c r="BC394" i="14" s="1"/>
  <c r="AY580" i="14"/>
  <c r="BC580" i="14" s="1"/>
  <c r="AY766" i="14"/>
  <c r="BC766" i="14" s="1"/>
  <c r="AY952" i="14"/>
  <c r="BC952" i="14" s="1"/>
  <c r="AY1138" i="14"/>
  <c r="BC1138" i="14" s="1"/>
  <c r="AY206" i="14"/>
  <c r="BC206" i="14" s="1"/>
  <c r="AY20" i="14"/>
  <c r="BC20" i="14" s="1"/>
  <c r="AY392" i="14"/>
  <c r="BC392" i="14" s="1"/>
  <c r="AY578" i="14"/>
  <c r="BC578" i="14" s="1"/>
  <c r="AY764" i="14"/>
  <c r="BC764" i="14" s="1"/>
  <c r="AY950" i="14"/>
  <c r="BC950" i="14" s="1"/>
  <c r="AY1136" i="14"/>
  <c r="BC1136" i="14" s="1"/>
  <c r="AY18" i="14"/>
  <c r="BC18" i="14" s="1"/>
  <c r="AY204" i="14"/>
  <c r="BC204" i="14" s="1"/>
  <c r="AY390" i="14"/>
  <c r="BC390" i="14" s="1"/>
  <c r="AY576" i="14"/>
  <c r="BC576" i="14" s="1"/>
  <c r="AY762" i="14"/>
  <c r="BC762" i="14" s="1"/>
  <c r="AY948" i="14"/>
  <c r="BC948" i="14" s="1"/>
  <c r="AY1134" i="14"/>
  <c r="BC1134" i="14" s="1"/>
  <c r="AY202" i="14"/>
  <c r="BC202" i="14" s="1"/>
  <c r="AY16" i="14"/>
  <c r="BC16" i="14" s="1"/>
  <c r="AY388" i="14"/>
  <c r="BC388" i="14" s="1"/>
  <c r="AY574" i="14"/>
  <c r="BC574" i="14" s="1"/>
  <c r="AY760" i="14"/>
  <c r="BC760" i="14" s="1"/>
  <c r="AY946" i="14"/>
  <c r="BC946" i="14" s="1"/>
  <c r="AY1132" i="14"/>
  <c r="BC1132" i="14" s="1"/>
  <c r="AY14" i="14"/>
  <c r="BC14" i="14" s="1"/>
  <c r="AY200" i="14"/>
  <c r="BC200" i="14" s="1"/>
  <c r="AY386" i="14"/>
  <c r="BC386" i="14" s="1"/>
  <c r="AY572" i="14"/>
  <c r="BC572" i="14" s="1"/>
  <c r="AY758" i="14"/>
  <c r="BC758" i="14" s="1"/>
  <c r="AY944" i="14"/>
  <c r="BC944" i="14" s="1"/>
  <c r="AY1130" i="14"/>
  <c r="BC1130" i="14" s="1"/>
  <c r="AY198" i="14"/>
  <c r="BC198" i="14" s="1"/>
  <c r="AY12" i="14"/>
  <c r="BC12" i="14" s="1"/>
  <c r="AY384" i="14"/>
  <c r="BC384" i="14" s="1"/>
  <c r="AY570" i="14"/>
  <c r="BC570" i="14" s="1"/>
  <c r="AY756" i="14"/>
  <c r="BC756" i="14" s="1"/>
  <c r="AY942" i="14"/>
  <c r="BC942" i="14" s="1"/>
  <c r="AY1128" i="14"/>
  <c r="BC1128" i="14" s="1"/>
  <c r="AY10" i="14"/>
  <c r="BC10" i="14" s="1"/>
  <c r="AY196" i="14"/>
  <c r="BC196" i="14" s="1"/>
  <c r="AY382" i="14"/>
  <c r="BC382" i="14" s="1"/>
  <c r="AY568" i="14"/>
  <c r="BC568" i="14" s="1"/>
  <c r="AY754" i="14"/>
  <c r="BC754" i="14" s="1"/>
  <c r="AY940" i="14"/>
  <c r="BC940" i="14" s="1"/>
  <c r="AY1126" i="14"/>
  <c r="BC1126" i="14" s="1"/>
  <c r="AY194" i="14"/>
  <c r="BC194" i="14" s="1"/>
  <c r="AY8" i="14"/>
  <c r="BC8" i="14" s="1"/>
  <c r="AY380" i="14"/>
  <c r="BC380" i="14" s="1"/>
  <c r="AY566" i="14"/>
  <c r="BC566" i="14" s="1"/>
  <c r="AY752" i="14"/>
  <c r="BC752" i="14" s="1"/>
  <c r="AY938" i="14"/>
  <c r="BC938" i="14" s="1"/>
  <c r="AY1124" i="14"/>
  <c r="BC1124" i="14" s="1"/>
  <c r="AY6" i="14"/>
  <c r="BC6" i="14" s="1"/>
  <c r="AY192" i="14"/>
  <c r="BC192" i="14" s="1"/>
  <c r="AY378" i="14"/>
  <c r="BC378" i="14" s="1"/>
  <c r="AY564" i="14"/>
  <c r="BC564" i="14" s="1"/>
  <c r="AY750" i="14"/>
  <c r="BC750" i="14" s="1"/>
  <c r="AY936" i="14"/>
  <c r="BC936" i="14" s="1"/>
  <c r="AY1122" i="14"/>
  <c r="BC1122" i="14" s="1"/>
  <c r="AY190" i="14"/>
  <c r="BC190" i="14" s="1"/>
  <c r="AY4" i="14"/>
  <c r="BC4" i="14" s="1"/>
  <c r="AY376" i="14"/>
  <c r="BC376" i="14" s="1"/>
  <c r="AY562" i="14"/>
  <c r="BC562" i="14" s="1"/>
  <c r="AY748" i="14"/>
  <c r="BC748" i="14" s="1"/>
  <c r="AY934" i="14"/>
  <c r="BC934" i="14" s="1"/>
  <c r="AY1120" i="14"/>
  <c r="BC1120" i="14" s="1"/>
  <c r="AY3" i="14"/>
  <c r="BC3" i="14" s="1"/>
  <c r="AY1817" i="14"/>
  <c r="BC1817" i="14" s="1"/>
  <c r="AY1815" i="14"/>
  <c r="BC1815" i="14" s="1"/>
  <c r="AY1813" i="14"/>
  <c r="BC1813" i="14" s="1"/>
  <c r="AY1811" i="14"/>
  <c r="BC1811" i="14" s="1"/>
  <c r="AY1809" i="14"/>
  <c r="BC1809" i="14" s="1"/>
  <c r="AY1807" i="14"/>
  <c r="BC1807" i="14" s="1"/>
  <c r="AY1805" i="14"/>
  <c r="BC1805" i="14" s="1"/>
  <c r="AY1803" i="14"/>
  <c r="BC1803" i="14" s="1"/>
  <c r="AY1801" i="14"/>
  <c r="BC1801" i="14" s="1"/>
  <c r="AY1799" i="14"/>
  <c r="BC1799" i="14" s="1"/>
  <c r="AY1797" i="14"/>
  <c r="BC1797" i="14" s="1"/>
  <c r="AY1795" i="14"/>
  <c r="BC1795" i="14" s="1"/>
  <c r="AY1793" i="14"/>
  <c r="BC1793" i="14" s="1"/>
  <c r="AY1791" i="14"/>
  <c r="BC1791" i="14" s="1"/>
  <c r="AY1789" i="14"/>
  <c r="BC1789" i="14" s="1"/>
  <c r="AY1787" i="14"/>
  <c r="BC1787" i="14" s="1"/>
  <c r="AY1785" i="14"/>
  <c r="BC1785" i="14" s="1"/>
  <c r="AY1783" i="14"/>
  <c r="BC1783" i="14" s="1"/>
  <c r="AY1781" i="14"/>
  <c r="BC1781" i="14" s="1"/>
  <c r="AY1779" i="14"/>
  <c r="BC1779" i="14" s="1"/>
  <c r="AY1777" i="14"/>
  <c r="BC1777" i="14" s="1"/>
  <c r="AY1775" i="14"/>
  <c r="BC1775" i="14" s="1"/>
  <c r="AY1773" i="14"/>
  <c r="BC1773" i="14" s="1"/>
  <c r="AY1771" i="14"/>
  <c r="BC1771" i="14" s="1"/>
  <c r="AY1769" i="14"/>
  <c r="BC1769" i="14" s="1"/>
  <c r="AY1767" i="14"/>
  <c r="BC1767" i="14" s="1"/>
  <c r="AY1765" i="14"/>
  <c r="BC1765" i="14" s="1"/>
  <c r="AY1763" i="14"/>
  <c r="BC1763" i="14" s="1"/>
  <c r="AY1761" i="14"/>
  <c r="BC1761" i="14" s="1"/>
  <c r="AY1759" i="14"/>
  <c r="BC1759" i="14" s="1"/>
  <c r="AY1757" i="14"/>
  <c r="BC1757" i="14" s="1"/>
  <c r="AY1755" i="14"/>
  <c r="BC1755" i="14" s="1"/>
  <c r="AY1753" i="14"/>
  <c r="BC1753" i="14" s="1"/>
  <c r="AY1751" i="14"/>
  <c r="BC1751" i="14" s="1"/>
  <c r="AY1749" i="14"/>
  <c r="BC1749" i="14" s="1"/>
  <c r="AY1747" i="14"/>
  <c r="BC1747" i="14" s="1"/>
  <c r="AY1745" i="14"/>
  <c r="BC1745" i="14" s="1"/>
  <c r="AY1743" i="14"/>
  <c r="BC1743" i="14" s="1"/>
  <c r="AY1741" i="14"/>
  <c r="BC1741" i="14" s="1"/>
  <c r="AY1739" i="14"/>
  <c r="BC1739" i="14" s="1"/>
  <c r="AY1737" i="14"/>
  <c r="BC1737" i="14" s="1"/>
  <c r="AY1735" i="14"/>
  <c r="BC1735" i="14" s="1"/>
  <c r="AY1733" i="14"/>
  <c r="BC1733" i="14" s="1"/>
  <c r="AY1731" i="14"/>
  <c r="BC1731" i="14" s="1"/>
  <c r="AY1729" i="14"/>
  <c r="BC1729" i="14" s="1"/>
  <c r="AY1727" i="14"/>
  <c r="BC1727" i="14" s="1"/>
  <c r="AY1725" i="14"/>
  <c r="BC1725" i="14" s="1"/>
  <c r="AY1723" i="14"/>
  <c r="BC1723" i="14" s="1"/>
  <c r="AY1721" i="14"/>
  <c r="BC1721" i="14" s="1"/>
  <c r="AY1719" i="14"/>
  <c r="BC1719" i="14" s="1"/>
  <c r="AY1717" i="14"/>
  <c r="BC1717" i="14" s="1"/>
  <c r="AY1715" i="14"/>
  <c r="BC1715" i="14" s="1"/>
  <c r="AY1713" i="14"/>
  <c r="BC1713" i="14" s="1"/>
  <c r="AY1711" i="14"/>
  <c r="BC1711" i="14" s="1"/>
  <c r="AY1709" i="14"/>
  <c r="BC1709" i="14" s="1"/>
  <c r="AY1707" i="14"/>
  <c r="BC1707" i="14" s="1"/>
  <c r="AY1705" i="14"/>
  <c r="BC1705" i="14" s="1"/>
  <c r="AY1703" i="14"/>
  <c r="BC1703" i="14" s="1"/>
  <c r="AY1701" i="14"/>
  <c r="BC1701" i="14" s="1"/>
  <c r="AY1699" i="14"/>
  <c r="BC1699" i="14" s="1"/>
  <c r="AY1697" i="14"/>
  <c r="BC1697" i="14" s="1"/>
  <c r="AY1695" i="14"/>
  <c r="BC1695" i="14" s="1"/>
  <c r="AY1693" i="14"/>
  <c r="BC1693" i="14" s="1"/>
  <c r="AY1691" i="14"/>
  <c r="BC1691" i="14" s="1"/>
  <c r="AY1689" i="14"/>
  <c r="BC1689" i="14" s="1"/>
  <c r="AY1687" i="14"/>
  <c r="BC1687" i="14" s="1"/>
  <c r="AY1685" i="14"/>
  <c r="BC1685" i="14" s="1"/>
  <c r="AY1683" i="14"/>
  <c r="BC1683" i="14" s="1"/>
  <c r="AY1681" i="14"/>
  <c r="BC1681" i="14" s="1"/>
  <c r="AY1679" i="14"/>
  <c r="BC1679" i="14" s="1"/>
  <c r="AY1677" i="14"/>
  <c r="BC1677" i="14" s="1"/>
  <c r="AY1631" i="14"/>
  <c r="BC1631" i="14" s="1"/>
  <c r="AY1629" i="14"/>
  <c r="BC1629" i="14" s="1"/>
  <c r="AY1627" i="14"/>
  <c r="BC1627" i="14" s="1"/>
  <c r="AY1625" i="14"/>
  <c r="BC1625" i="14" s="1"/>
  <c r="AY1623" i="14"/>
  <c r="BC1623" i="14" s="1"/>
  <c r="AY1621" i="14"/>
  <c r="BC1621" i="14" s="1"/>
  <c r="AY1619" i="14"/>
  <c r="BC1619" i="14" s="1"/>
  <c r="AY1617" i="14"/>
  <c r="BC1617" i="14" s="1"/>
  <c r="AY1615" i="14"/>
  <c r="BC1615" i="14" s="1"/>
  <c r="AY1613" i="14"/>
  <c r="BC1613" i="14" s="1"/>
  <c r="AY1611" i="14"/>
  <c r="BC1611" i="14" s="1"/>
  <c r="AY1609" i="14"/>
  <c r="BC1609" i="14" s="1"/>
  <c r="AY1607" i="14"/>
  <c r="BC1607" i="14" s="1"/>
  <c r="AY1605" i="14"/>
  <c r="BC1605" i="14" s="1"/>
  <c r="AY1603" i="14"/>
  <c r="BC1603" i="14" s="1"/>
  <c r="AY1601" i="14"/>
  <c r="BC1601" i="14" s="1"/>
  <c r="AY1599" i="14"/>
  <c r="BC1599" i="14" s="1"/>
  <c r="AY1597" i="14"/>
  <c r="BC1597" i="14" s="1"/>
  <c r="AY1595" i="14"/>
  <c r="BC1595" i="14" s="1"/>
  <c r="AY1593" i="14"/>
  <c r="BC1593" i="14" s="1"/>
  <c r="AY1591" i="14"/>
  <c r="BC1591" i="14" s="1"/>
  <c r="AY1589" i="14"/>
  <c r="BC1589" i="14" s="1"/>
  <c r="AY1587" i="14"/>
  <c r="BC1587" i="14" s="1"/>
  <c r="AY1585" i="14"/>
  <c r="BC1585" i="14" s="1"/>
  <c r="AY1583" i="14"/>
  <c r="BC1583" i="14" s="1"/>
  <c r="AY1581" i="14"/>
  <c r="BC1581" i="14" s="1"/>
  <c r="AY1579" i="14"/>
  <c r="BC1579" i="14" s="1"/>
  <c r="AY1577" i="14"/>
  <c r="BC1577" i="14" s="1"/>
  <c r="AY1575" i="14"/>
  <c r="BC1575" i="14" s="1"/>
  <c r="AY1573" i="14"/>
  <c r="BC1573" i="14" s="1"/>
  <c r="AY1571" i="14"/>
  <c r="BC1571" i="14" s="1"/>
  <c r="AY1569" i="14"/>
  <c r="BC1569" i="14" s="1"/>
  <c r="AY1567" i="14"/>
  <c r="BC1567" i="14" s="1"/>
  <c r="AY1565" i="14"/>
  <c r="BC1565" i="14" s="1"/>
  <c r="AY1563" i="14"/>
  <c r="BC1563" i="14" s="1"/>
  <c r="AY1561" i="14"/>
  <c r="BC1561" i="14" s="1"/>
  <c r="AY1559" i="14"/>
  <c r="BC1559" i="14" s="1"/>
  <c r="AY1557" i="14"/>
  <c r="BC1557" i="14" s="1"/>
  <c r="AY1555" i="14"/>
  <c r="BC1555" i="14" s="1"/>
  <c r="AY1553" i="14"/>
  <c r="BC1553" i="14" s="1"/>
  <c r="AY1551" i="14"/>
  <c r="BC1551" i="14" s="1"/>
  <c r="AY1549" i="14"/>
  <c r="BC1549" i="14" s="1"/>
  <c r="AY1547" i="14"/>
  <c r="BC1547" i="14" s="1"/>
  <c r="AY1545" i="14"/>
  <c r="BC1545" i="14" s="1"/>
  <c r="AY1543" i="14"/>
  <c r="BC1543" i="14" s="1"/>
  <c r="AY1541" i="14"/>
  <c r="BC1541" i="14" s="1"/>
  <c r="AY1539" i="14"/>
  <c r="BC1539" i="14" s="1"/>
  <c r="AY1537" i="14"/>
  <c r="BC1537" i="14" s="1"/>
  <c r="AY1535" i="14"/>
  <c r="BC1535" i="14" s="1"/>
  <c r="AY1533" i="14"/>
  <c r="BC1533" i="14" s="1"/>
  <c r="AY1531" i="14"/>
  <c r="BC1531" i="14" s="1"/>
  <c r="AY1529" i="14"/>
  <c r="BC1529" i="14" s="1"/>
  <c r="AY1527" i="14"/>
  <c r="BC1527" i="14" s="1"/>
  <c r="AY1525" i="14"/>
  <c r="BC1525" i="14" s="1"/>
  <c r="AY1523" i="14"/>
  <c r="BC1523" i="14" s="1"/>
  <c r="AY1521" i="14"/>
  <c r="BC1521" i="14" s="1"/>
  <c r="AY1519" i="14"/>
  <c r="BC1519" i="14" s="1"/>
  <c r="AY1517" i="14"/>
  <c r="BC1517" i="14" s="1"/>
  <c r="AY1515" i="14"/>
  <c r="BC1515" i="14" s="1"/>
  <c r="AY1513" i="14"/>
  <c r="BC1513" i="14" s="1"/>
  <c r="AY1511" i="14"/>
  <c r="BC1511" i="14" s="1"/>
  <c r="AY1509" i="14"/>
  <c r="BC1509" i="14" s="1"/>
  <c r="AY1507" i="14"/>
  <c r="BC1507" i="14" s="1"/>
  <c r="AY1505" i="14"/>
  <c r="BC1505" i="14" s="1"/>
  <c r="AY1503" i="14"/>
  <c r="BC1503" i="14" s="1"/>
  <c r="AY1501" i="14"/>
  <c r="BC1501" i="14" s="1"/>
  <c r="AY1499" i="14"/>
  <c r="BC1499" i="14" s="1"/>
  <c r="AY1497" i="14"/>
  <c r="BC1497" i="14" s="1"/>
  <c r="AY1495" i="14"/>
  <c r="BC1495" i="14" s="1"/>
  <c r="AY1493" i="14"/>
  <c r="BC1493" i="14" s="1"/>
  <c r="AY1491" i="14"/>
  <c r="BC1491" i="14" s="1"/>
  <c r="AY1445" i="14"/>
  <c r="BC1445" i="14" s="1"/>
  <c r="AY1443" i="14"/>
  <c r="BC1443" i="14" s="1"/>
  <c r="AY1441" i="14"/>
  <c r="BC1441" i="14" s="1"/>
  <c r="AY1439" i="14"/>
  <c r="BC1439" i="14" s="1"/>
  <c r="AY1437" i="14"/>
  <c r="BC1437" i="14" s="1"/>
  <c r="AY1435" i="14"/>
  <c r="BC1435" i="14" s="1"/>
  <c r="AY1433" i="14"/>
  <c r="BC1433" i="14" s="1"/>
  <c r="AY1431" i="14"/>
  <c r="BC1431" i="14" s="1"/>
  <c r="AY1429" i="14"/>
  <c r="BC1429" i="14" s="1"/>
  <c r="AY1427" i="14"/>
  <c r="BC1427" i="14" s="1"/>
  <c r="AY1425" i="14"/>
  <c r="BC1425" i="14" s="1"/>
  <c r="AY1423" i="14"/>
  <c r="BC1423" i="14" s="1"/>
  <c r="AY1421" i="14"/>
  <c r="BC1421" i="14" s="1"/>
  <c r="AY1419" i="14"/>
  <c r="BC1419" i="14" s="1"/>
  <c r="AY1417" i="14"/>
  <c r="BC1417" i="14" s="1"/>
  <c r="AY1415" i="14"/>
  <c r="BC1415" i="14" s="1"/>
  <c r="AY1413" i="14"/>
  <c r="BC1413" i="14" s="1"/>
  <c r="AY1411" i="14"/>
  <c r="BC1411" i="14" s="1"/>
  <c r="AY1409" i="14"/>
  <c r="BC1409" i="14" s="1"/>
  <c r="AY1407" i="14"/>
  <c r="BC1407" i="14" s="1"/>
  <c r="AY1405" i="14"/>
  <c r="BC1405" i="14" s="1"/>
  <c r="AY1403" i="14"/>
  <c r="BC1403" i="14" s="1"/>
  <c r="AY1401" i="14"/>
  <c r="BC1401" i="14" s="1"/>
  <c r="AY1399" i="14"/>
  <c r="BC1399" i="14" s="1"/>
  <c r="AY1397" i="14"/>
  <c r="BC1397" i="14" s="1"/>
  <c r="AY1395" i="14"/>
  <c r="BC1395" i="14" s="1"/>
  <c r="AY1393" i="14"/>
  <c r="BC1393" i="14" s="1"/>
  <c r="AY1391" i="14"/>
  <c r="BC1391" i="14" s="1"/>
  <c r="AY1389" i="14"/>
  <c r="BC1389" i="14" s="1"/>
  <c r="AY1387" i="14"/>
  <c r="BC1387" i="14" s="1"/>
  <c r="AY1385" i="14"/>
  <c r="BC1385" i="14" s="1"/>
  <c r="AY1383" i="14"/>
  <c r="BC1383" i="14" s="1"/>
  <c r="AY1381" i="14"/>
  <c r="BC1381" i="14" s="1"/>
  <c r="AY1379" i="14"/>
  <c r="BC1379" i="14" s="1"/>
  <c r="AY1377" i="14"/>
  <c r="BC1377" i="14" s="1"/>
  <c r="AY1375" i="14"/>
  <c r="BC1375" i="14" s="1"/>
  <c r="AY1373" i="14"/>
  <c r="BC1373" i="14" s="1"/>
  <c r="AY1371" i="14"/>
  <c r="BC1371" i="14" s="1"/>
  <c r="AY1369" i="14"/>
  <c r="BC1369" i="14" s="1"/>
  <c r="AY1367" i="14"/>
  <c r="BC1367" i="14" s="1"/>
  <c r="AY1365" i="14"/>
  <c r="BC1365" i="14" s="1"/>
  <c r="AY1363" i="14"/>
  <c r="BC1363" i="14" s="1"/>
  <c r="AY1361" i="14"/>
  <c r="BC1361" i="14" s="1"/>
  <c r="AY1359" i="14"/>
  <c r="BC1359" i="14" s="1"/>
  <c r="AY1357" i="14"/>
  <c r="BC1357" i="14" s="1"/>
  <c r="AY1355" i="14"/>
  <c r="BC1355" i="14" s="1"/>
  <c r="AY1353" i="14"/>
  <c r="BC1353" i="14" s="1"/>
  <c r="AY1351" i="14"/>
  <c r="BC1351" i="14" s="1"/>
  <c r="AY1349" i="14"/>
  <c r="BC1349" i="14" s="1"/>
  <c r="AY1347" i="14"/>
  <c r="BC1347" i="14" s="1"/>
  <c r="AY1345" i="14"/>
  <c r="BC1345" i="14" s="1"/>
  <c r="AY1343" i="14"/>
  <c r="BC1343" i="14" s="1"/>
  <c r="AY1341" i="14"/>
  <c r="BC1341" i="14" s="1"/>
  <c r="AY1339" i="14"/>
  <c r="BC1339" i="14" s="1"/>
  <c r="AY1337" i="14"/>
  <c r="BC1337" i="14" s="1"/>
  <c r="AY1335" i="14"/>
  <c r="BC1335" i="14" s="1"/>
  <c r="AY1333" i="14"/>
  <c r="BC1333" i="14" s="1"/>
  <c r="AY1331" i="14"/>
  <c r="BC1331" i="14" s="1"/>
  <c r="AY1329" i="14"/>
  <c r="BC1329" i="14" s="1"/>
  <c r="AY1327" i="14"/>
  <c r="BC1327" i="14" s="1"/>
  <c r="AY1325" i="14"/>
  <c r="BC1325" i="14" s="1"/>
  <c r="AY1323" i="14"/>
  <c r="BC1323" i="14" s="1"/>
  <c r="AY1321" i="14"/>
  <c r="BC1321" i="14" s="1"/>
  <c r="AY1319" i="14"/>
  <c r="BC1319" i="14" s="1"/>
  <c r="AY1317" i="14"/>
  <c r="BC1317" i="14" s="1"/>
  <c r="AY1315" i="14"/>
  <c r="BC1315" i="14" s="1"/>
  <c r="AY1313" i="14"/>
  <c r="BC1313" i="14" s="1"/>
  <c r="AY1311" i="14"/>
  <c r="BC1311" i="14" s="1"/>
  <c r="AY1309" i="14"/>
  <c r="BC1309" i="14" s="1"/>
  <c r="AY1307" i="14"/>
  <c r="BC1307" i="14" s="1"/>
  <c r="AY1305" i="14"/>
  <c r="BC1305" i="14" s="1"/>
  <c r="AY1259" i="14"/>
  <c r="BC1259" i="14" s="1"/>
  <c r="AY1257" i="14"/>
  <c r="BC1257" i="14" s="1"/>
  <c r="AY1255" i="14"/>
  <c r="BC1255" i="14" s="1"/>
  <c r="AY1253" i="14"/>
  <c r="BC1253" i="14" s="1"/>
  <c r="AY1251" i="14"/>
  <c r="BC1251" i="14" s="1"/>
  <c r="AY1249" i="14"/>
  <c r="BC1249" i="14" s="1"/>
  <c r="AY1247" i="14"/>
  <c r="BC1247" i="14" s="1"/>
  <c r="AY1245" i="14"/>
  <c r="BC1245" i="14" s="1"/>
  <c r="AY1243" i="14"/>
  <c r="BC1243" i="14" s="1"/>
  <c r="AY1241" i="14"/>
  <c r="BC1241" i="14" s="1"/>
  <c r="AY1239" i="14"/>
  <c r="BC1239" i="14" s="1"/>
  <c r="AY1237" i="14"/>
  <c r="BC1237" i="14" s="1"/>
  <c r="AY1235" i="14"/>
  <c r="BC1235" i="14" s="1"/>
  <c r="AY1233" i="14"/>
  <c r="BC1233" i="14" s="1"/>
  <c r="AY1231" i="14"/>
  <c r="BC1231" i="14" s="1"/>
  <c r="AY1229" i="14"/>
  <c r="BC1229" i="14" s="1"/>
  <c r="AY1227" i="14"/>
  <c r="BC1227" i="14" s="1"/>
  <c r="AY1225" i="14"/>
  <c r="BC1225" i="14" s="1"/>
  <c r="AW329" i="14"/>
  <c r="BA329" i="14" s="1"/>
  <c r="AW515" i="14"/>
  <c r="BA515" i="14" s="1"/>
  <c r="AW143" i="14"/>
  <c r="BA143" i="14" s="1"/>
  <c r="AW701" i="14"/>
  <c r="BA701" i="14" s="1"/>
  <c r="AW887" i="14"/>
  <c r="BA887" i="14" s="1"/>
  <c r="AW1073" i="14"/>
  <c r="BA1073" i="14" s="1"/>
  <c r="AW1259" i="14"/>
  <c r="BA1259" i="14" s="1"/>
  <c r="AW1445" i="14"/>
  <c r="BA1445" i="14" s="1"/>
  <c r="AW1631" i="14"/>
  <c r="BA1631" i="14" s="1"/>
  <c r="AW1817" i="14"/>
  <c r="BA1817" i="14" s="1"/>
  <c r="AW141" i="14"/>
  <c r="BA141" i="14" s="1"/>
  <c r="AW327" i="14"/>
  <c r="BA327" i="14" s="1"/>
  <c r="AW513" i="14"/>
  <c r="BA513" i="14" s="1"/>
  <c r="AW699" i="14"/>
  <c r="BA699" i="14" s="1"/>
  <c r="AW885" i="14"/>
  <c r="BA885" i="14" s="1"/>
  <c r="AW1071" i="14"/>
  <c r="BA1071" i="14" s="1"/>
  <c r="AW1257" i="14"/>
  <c r="BA1257" i="14" s="1"/>
  <c r="AW1443" i="14"/>
  <c r="BA1443" i="14" s="1"/>
  <c r="AW1629" i="14"/>
  <c r="BA1629" i="14" s="1"/>
  <c r="AW1815" i="14"/>
  <c r="BA1815" i="14" s="1"/>
  <c r="AW325" i="14"/>
  <c r="BA325" i="14" s="1"/>
  <c r="AW511" i="14"/>
  <c r="BA511" i="14" s="1"/>
  <c r="AW697" i="14"/>
  <c r="BA697" i="14" s="1"/>
  <c r="AW883" i="14"/>
  <c r="BA883" i="14" s="1"/>
  <c r="AW1069" i="14"/>
  <c r="BA1069" i="14" s="1"/>
  <c r="AW139" i="14"/>
  <c r="BA139" i="14" s="1"/>
  <c r="AW1255" i="14"/>
  <c r="BA1255" i="14" s="1"/>
  <c r="AW1441" i="14"/>
  <c r="BA1441" i="14" s="1"/>
  <c r="AW1627" i="14"/>
  <c r="BA1627" i="14" s="1"/>
  <c r="AW1813" i="14"/>
  <c r="BA1813" i="14" s="1"/>
  <c r="AW137" i="14"/>
  <c r="BA137" i="14" s="1"/>
  <c r="BF137" i="14" s="1"/>
  <c r="AW323" i="14"/>
  <c r="BA323" i="14" s="1"/>
  <c r="BF323" i="14" s="1"/>
  <c r="AW509" i="14"/>
  <c r="BA509" i="14" s="1"/>
  <c r="BF509" i="14" s="1"/>
  <c r="AW695" i="14"/>
  <c r="BA695" i="14" s="1"/>
  <c r="BF695" i="14" s="1"/>
  <c r="AW881" i="14"/>
  <c r="BA881" i="14" s="1"/>
  <c r="BF881" i="14" s="1"/>
  <c r="AW1067" i="14"/>
  <c r="BA1067" i="14" s="1"/>
  <c r="BF1067" i="14" s="1"/>
  <c r="AW1253" i="14"/>
  <c r="BA1253" i="14" s="1"/>
  <c r="BF1253" i="14" s="1"/>
  <c r="AW1439" i="14"/>
  <c r="BA1439" i="14" s="1"/>
  <c r="BF1439" i="14" s="1"/>
  <c r="AW1625" i="14"/>
  <c r="BA1625" i="14" s="1"/>
  <c r="BF1625" i="14" s="1"/>
  <c r="AW1811" i="14"/>
  <c r="BA1811" i="14" s="1"/>
  <c r="BF1811" i="14" s="1"/>
  <c r="AW321" i="14"/>
  <c r="BA321" i="14" s="1"/>
  <c r="BF321" i="14" s="1"/>
  <c r="AW507" i="14"/>
  <c r="BA507" i="14" s="1"/>
  <c r="BF507" i="14" s="1"/>
  <c r="AW135" i="14"/>
  <c r="BA135" i="14" s="1"/>
  <c r="BF135" i="14" s="1"/>
  <c r="AW693" i="14"/>
  <c r="BA693" i="14" s="1"/>
  <c r="BF693" i="14" s="1"/>
  <c r="AW879" i="14"/>
  <c r="BA879" i="14" s="1"/>
  <c r="BF879" i="14" s="1"/>
  <c r="AW1065" i="14"/>
  <c r="BA1065" i="14" s="1"/>
  <c r="BF1065" i="14" s="1"/>
  <c r="AW1251" i="14"/>
  <c r="BA1251" i="14" s="1"/>
  <c r="BF1251" i="14" s="1"/>
  <c r="AW1437" i="14"/>
  <c r="BA1437" i="14" s="1"/>
  <c r="BF1437" i="14" s="1"/>
  <c r="AW1623" i="14"/>
  <c r="BA1623" i="14" s="1"/>
  <c r="BF1623" i="14" s="1"/>
  <c r="AW1809" i="14"/>
  <c r="BA1809" i="14" s="1"/>
  <c r="BF1809" i="14" s="1"/>
  <c r="AW133" i="14"/>
  <c r="BA133" i="14" s="1"/>
  <c r="BF133" i="14" s="1"/>
  <c r="AW319" i="14"/>
  <c r="BA319" i="14" s="1"/>
  <c r="BF319" i="14" s="1"/>
  <c r="AW505" i="14"/>
  <c r="BA505" i="14" s="1"/>
  <c r="BF505" i="14" s="1"/>
  <c r="AW691" i="14"/>
  <c r="BA691" i="14" s="1"/>
  <c r="BF691" i="14" s="1"/>
  <c r="AW877" i="14"/>
  <c r="BA877" i="14" s="1"/>
  <c r="BF877" i="14" s="1"/>
  <c r="AW1063" i="14"/>
  <c r="BA1063" i="14" s="1"/>
  <c r="BF1063" i="14" s="1"/>
  <c r="AW1249" i="14"/>
  <c r="BA1249" i="14" s="1"/>
  <c r="BF1249" i="14" s="1"/>
  <c r="AW1435" i="14"/>
  <c r="BA1435" i="14" s="1"/>
  <c r="BF1435" i="14" s="1"/>
  <c r="AW1621" i="14"/>
  <c r="BA1621" i="14" s="1"/>
  <c r="BF1621" i="14" s="1"/>
  <c r="AW1807" i="14"/>
  <c r="BA1807" i="14" s="1"/>
  <c r="BF1807" i="14" s="1"/>
  <c r="AW317" i="14"/>
  <c r="BA317" i="14" s="1"/>
  <c r="AW503" i="14"/>
  <c r="BA503" i="14" s="1"/>
  <c r="AW689" i="14"/>
  <c r="BA689" i="14" s="1"/>
  <c r="AW875" i="14"/>
  <c r="BA875" i="14" s="1"/>
  <c r="AW1061" i="14"/>
  <c r="BA1061" i="14" s="1"/>
  <c r="AW131" i="14"/>
  <c r="BA131" i="14" s="1"/>
  <c r="AW1247" i="14"/>
  <c r="BA1247" i="14" s="1"/>
  <c r="AW1433" i="14"/>
  <c r="BA1433" i="14" s="1"/>
  <c r="AW1619" i="14"/>
  <c r="BA1619" i="14" s="1"/>
  <c r="AW1805" i="14"/>
  <c r="BA1805" i="14" s="1"/>
  <c r="AW129" i="14"/>
  <c r="BA129" i="14" s="1"/>
  <c r="BF129" i="14" s="1"/>
  <c r="AW315" i="14"/>
  <c r="BA315" i="14" s="1"/>
  <c r="BF315" i="14" s="1"/>
  <c r="AW501" i="14"/>
  <c r="BA501" i="14" s="1"/>
  <c r="BF501" i="14" s="1"/>
  <c r="AW687" i="14"/>
  <c r="BA687" i="14" s="1"/>
  <c r="BF687" i="14" s="1"/>
  <c r="AW873" i="14"/>
  <c r="BA873" i="14" s="1"/>
  <c r="BF873" i="14" s="1"/>
  <c r="AW1059" i="14"/>
  <c r="BA1059" i="14" s="1"/>
  <c r="BF1059" i="14" s="1"/>
  <c r="AW1245" i="14"/>
  <c r="BA1245" i="14" s="1"/>
  <c r="BF1245" i="14" s="1"/>
  <c r="AW1431" i="14"/>
  <c r="BA1431" i="14" s="1"/>
  <c r="BF1431" i="14" s="1"/>
  <c r="AW1617" i="14"/>
  <c r="BA1617" i="14" s="1"/>
  <c r="BF1617" i="14" s="1"/>
  <c r="AW1803" i="14"/>
  <c r="BA1803" i="14" s="1"/>
  <c r="BF1803" i="14" s="1"/>
  <c r="AW313" i="14"/>
  <c r="BA313" i="14" s="1"/>
  <c r="AW499" i="14"/>
  <c r="BA499" i="14" s="1"/>
  <c r="AW127" i="14"/>
  <c r="BA127" i="14" s="1"/>
  <c r="AW685" i="14"/>
  <c r="BA685" i="14" s="1"/>
  <c r="AW871" i="14"/>
  <c r="BA871" i="14" s="1"/>
  <c r="AW1057" i="14"/>
  <c r="BA1057" i="14" s="1"/>
  <c r="AW1243" i="14"/>
  <c r="BA1243" i="14" s="1"/>
  <c r="AW1429" i="14"/>
  <c r="BA1429" i="14" s="1"/>
  <c r="AW1615" i="14"/>
  <c r="BA1615" i="14" s="1"/>
  <c r="AW1801" i="14"/>
  <c r="BA1801" i="14" s="1"/>
  <c r="AW125" i="14"/>
  <c r="BA125" i="14" s="1"/>
  <c r="BF125" i="14" s="1"/>
  <c r="AW311" i="14"/>
  <c r="BA311" i="14" s="1"/>
  <c r="BF311" i="14" s="1"/>
  <c r="AW497" i="14"/>
  <c r="BA497" i="14" s="1"/>
  <c r="BF497" i="14" s="1"/>
  <c r="AW683" i="14"/>
  <c r="BA683" i="14" s="1"/>
  <c r="BF683" i="14" s="1"/>
  <c r="AW869" i="14"/>
  <c r="BA869" i="14" s="1"/>
  <c r="BF869" i="14" s="1"/>
  <c r="AW1055" i="14"/>
  <c r="BA1055" i="14" s="1"/>
  <c r="BF1055" i="14" s="1"/>
  <c r="AW1241" i="14"/>
  <c r="BA1241" i="14" s="1"/>
  <c r="BF1241" i="14" s="1"/>
  <c r="AW1427" i="14"/>
  <c r="BA1427" i="14" s="1"/>
  <c r="BF1427" i="14" s="1"/>
  <c r="AW1613" i="14"/>
  <c r="BA1613" i="14" s="1"/>
  <c r="BF1613" i="14" s="1"/>
  <c r="AW1799" i="14"/>
  <c r="BA1799" i="14" s="1"/>
  <c r="BF1799" i="14" s="1"/>
  <c r="AW309" i="14"/>
  <c r="BA309" i="14" s="1"/>
  <c r="AW495" i="14"/>
  <c r="BA495" i="14" s="1"/>
  <c r="AW681" i="14"/>
  <c r="BA681" i="14" s="1"/>
  <c r="AW867" i="14"/>
  <c r="BA867" i="14" s="1"/>
  <c r="AW1053" i="14"/>
  <c r="BA1053" i="14" s="1"/>
  <c r="AW123" i="14"/>
  <c r="BA123" i="14" s="1"/>
  <c r="AW1239" i="14"/>
  <c r="BA1239" i="14" s="1"/>
  <c r="AW1425" i="14"/>
  <c r="BA1425" i="14" s="1"/>
  <c r="AW1611" i="14"/>
  <c r="BA1611" i="14" s="1"/>
  <c r="AW1797" i="14"/>
  <c r="BA1797" i="14" s="1"/>
  <c r="AW121" i="14"/>
  <c r="BA121" i="14" s="1"/>
  <c r="AW307" i="14"/>
  <c r="BA307" i="14" s="1"/>
  <c r="AW493" i="14"/>
  <c r="BA493" i="14" s="1"/>
  <c r="AW679" i="14"/>
  <c r="BA679" i="14" s="1"/>
  <c r="AW865" i="14"/>
  <c r="BA865" i="14" s="1"/>
  <c r="AW1051" i="14"/>
  <c r="BA1051" i="14" s="1"/>
  <c r="AW1237" i="14"/>
  <c r="BA1237" i="14" s="1"/>
  <c r="AW1423" i="14"/>
  <c r="BA1423" i="14" s="1"/>
  <c r="AW1609" i="14"/>
  <c r="BA1609" i="14" s="1"/>
  <c r="AW1795" i="14"/>
  <c r="BA1795" i="14" s="1"/>
  <c r="AW305" i="14"/>
  <c r="BA305" i="14" s="1"/>
  <c r="AW491" i="14"/>
  <c r="BA491" i="14" s="1"/>
  <c r="AW119" i="14"/>
  <c r="BA119" i="14" s="1"/>
  <c r="AW677" i="14"/>
  <c r="BA677" i="14" s="1"/>
  <c r="AW863" i="14"/>
  <c r="BA863" i="14" s="1"/>
  <c r="AW1049" i="14"/>
  <c r="BA1049" i="14" s="1"/>
  <c r="AW1235" i="14"/>
  <c r="BA1235" i="14" s="1"/>
  <c r="AW1421" i="14"/>
  <c r="BA1421" i="14" s="1"/>
  <c r="AW1607" i="14"/>
  <c r="BA1607" i="14" s="1"/>
  <c r="AW1793" i="14"/>
  <c r="BA1793" i="14" s="1"/>
  <c r="AW117" i="14"/>
  <c r="BA117" i="14" s="1"/>
  <c r="BF117" i="14" s="1"/>
  <c r="AW303" i="14"/>
  <c r="BA303" i="14" s="1"/>
  <c r="BF303" i="14" s="1"/>
  <c r="AW489" i="14"/>
  <c r="BA489" i="14" s="1"/>
  <c r="BF489" i="14" s="1"/>
  <c r="AW675" i="14"/>
  <c r="BA675" i="14" s="1"/>
  <c r="BF675" i="14" s="1"/>
  <c r="AW861" i="14"/>
  <c r="BA861" i="14" s="1"/>
  <c r="BF861" i="14" s="1"/>
  <c r="AW1047" i="14"/>
  <c r="BA1047" i="14" s="1"/>
  <c r="BF1047" i="14" s="1"/>
  <c r="AW1233" i="14"/>
  <c r="BA1233" i="14" s="1"/>
  <c r="BF1233" i="14" s="1"/>
  <c r="AW1419" i="14"/>
  <c r="BA1419" i="14" s="1"/>
  <c r="BF1419" i="14" s="1"/>
  <c r="AW1605" i="14"/>
  <c r="BA1605" i="14" s="1"/>
  <c r="BF1605" i="14" s="1"/>
  <c r="AW1791" i="14"/>
  <c r="BA1791" i="14" s="1"/>
  <c r="BF1791" i="14" s="1"/>
  <c r="AW301" i="14"/>
  <c r="BA301" i="14" s="1"/>
  <c r="AW487" i="14"/>
  <c r="BA487" i="14" s="1"/>
  <c r="AW673" i="14"/>
  <c r="BA673" i="14" s="1"/>
  <c r="AW859" i="14"/>
  <c r="BA859" i="14" s="1"/>
  <c r="AW1045" i="14"/>
  <c r="BA1045" i="14" s="1"/>
  <c r="AW115" i="14"/>
  <c r="BA115" i="14" s="1"/>
  <c r="AW1231" i="14"/>
  <c r="BA1231" i="14" s="1"/>
  <c r="AW1417" i="14"/>
  <c r="BA1417" i="14" s="1"/>
  <c r="AW1603" i="14"/>
  <c r="BA1603" i="14" s="1"/>
  <c r="AW1789" i="14"/>
  <c r="BA1789" i="14" s="1"/>
  <c r="AW113" i="14"/>
  <c r="BA113" i="14" s="1"/>
  <c r="BF113" i="14" s="1"/>
  <c r="AW299" i="14"/>
  <c r="BA299" i="14" s="1"/>
  <c r="BF299" i="14" s="1"/>
  <c r="AW485" i="14"/>
  <c r="BA485" i="14" s="1"/>
  <c r="BF485" i="14" s="1"/>
  <c r="AW671" i="14"/>
  <c r="BA671" i="14" s="1"/>
  <c r="BF671" i="14" s="1"/>
  <c r="AW857" i="14"/>
  <c r="BA857" i="14" s="1"/>
  <c r="BF857" i="14" s="1"/>
  <c r="AW1043" i="14"/>
  <c r="BA1043" i="14" s="1"/>
  <c r="BF1043" i="14" s="1"/>
  <c r="AW1229" i="14"/>
  <c r="BA1229" i="14" s="1"/>
  <c r="BF1229" i="14" s="1"/>
  <c r="AW1415" i="14"/>
  <c r="BA1415" i="14" s="1"/>
  <c r="BF1415" i="14" s="1"/>
  <c r="AW1601" i="14"/>
  <c r="BA1601" i="14" s="1"/>
  <c r="BF1601" i="14" s="1"/>
  <c r="AW1787" i="14"/>
  <c r="BA1787" i="14" s="1"/>
  <c r="BF1787" i="14" s="1"/>
  <c r="AW297" i="14"/>
  <c r="BA297" i="14" s="1"/>
  <c r="AW483" i="14"/>
  <c r="BA483" i="14" s="1"/>
  <c r="AW111" i="14"/>
  <c r="BA111" i="14" s="1"/>
  <c r="AW669" i="14"/>
  <c r="BA669" i="14" s="1"/>
  <c r="AW855" i="14"/>
  <c r="BA855" i="14" s="1"/>
  <c r="AW1041" i="14"/>
  <c r="BA1041" i="14" s="1"/>
  <c r="AW1227" i="14"/>
  <c r="BA1227" i="14" s="1"/>
  <c r="AW1413" i="14"/>
  <c r="BA1413" i="14" s="1"/>
  <c r="AW1599" i="14"/>
  <c r="BA1599" i="14" s="1"/>
  <c r="AW1785" i="14"/>
  <c r="BA1785" i="14" s="1"/>
  <c r="AW109" i="14"/>
  <c r="BA109" i="14" s="1"/>
  <c r="AW295" i="14"/>
  <c r="BA295" i="14" s="1"/>
  <c r="AW481" i="14"/>
  <c r="BA481" i="14" s="1"/>
  <c r="AW667" i="14"/>
  <c r="BA667" i="14" s="1"/>
  <c r="AW853" i="14"/>
  <c r="BA853" i="14" s="1"/>
  <c r="AW1039" i="14"/>
  <c r="BA1039" i="14" s="1"/>
  <c r="AW1225" i="14"/>
  <c r="BA1225" i="14" s="1"/>
  <c r="AW1411" i="14"/>
  <c r="BA1411" i="14" s="1"/>
  <c r="AW1597" i="14"/>
  <c r="BA1597" i="14" s="1"/>
  <c r="AW1783" i="14"/>
  <c r="BA1783" i="14" s="1"/>
  <c r="AW293" i="14"/>
  <c r="BA293" i="14" s="1"/>
  <c r="AW479" i="14"/>
  <c r="BA479" i="14" s="1"/>
  <c r="AW665" i="14"/>
  <c r="BA665" i="14" s="1"/>
  <c r="AW851" i="14"/>
  <c r="BA851" i="14" s="1"/>
  <c r="AW1037" i="14"/>
  <c r="BA1037" i="14" s="1"/>
  <c r="AW107" i="14"/>
  <c r="BA107" i="14" s="1"/>
  <c r="AW1223" i="14"/>
  <c r="BA1223" i="14" s="1"/>
  <c r="AW1409" i="14"/>
  <c r="BA1409" i="14" s="1"/>
  <c r="AW1595" i="14"/>
  <c r="BA1595" i="14" s="1"/>
  <c r="AW1781" i="14"/>
  <c r="BA1781" i="14" s="1"/>
  <c r="AW105" i="14"/>
  <c r="BA105" i="14" s="1"/>
  <c r="BF105" i="14" s="1"/>
  <c r="AW291" i="14"/>
  <c r="BA291" i="14" s="1"/>
  <c r="BF291" i="14" s="1"/>
  <c r="AW477" i="14"/>
  <c r="BA477" i="14" s="1"/>
  <c r="BF477" i="14" s="1"/>
  <c r="AW663" i="14"/>
  <c r="BA663" i="14" s="1"/>
  <c r="BF663" i="14" s="1"/>
  <c r="AW849" i="14"/>
  <c r="BA849" i="14" s="1"/>
  <c r="BF849" i="14" s="1"/>
  <c r="AW1035" i="14"/>
  <c r="BA1035" i="14" s="1"/>
  <c r="BF1035" i="14" s="1"/>
  <c r="AW1221" i="14"/>
  <c r="BA1221" i="14" s="1"/>
  <c r="BF1221" i="14" s="1"/>
  <c r="AW1407" i="14"/>
  <c r="BA1407" i="14" s="1"/>
  <c r="BF1407" i="14" s="1"/>
  <c r="AW1593" i="14"/>
  <c r="BA1593" i="14" s="1"/>
  <c r="BF1593" i="14" s="1"/>
  <c r="AW1779" i="14"/>
  <c r="BA1779" i="14" s="1"/>
  <c r="BF1779" i="14" s="1"/>
  <c r="AW289" i="14"/>
  <c r="BA289" i="14" s="1"/>
  <c r="AW475" i="14"/>
  <c r="BA475" i="14" s="1"/>
  <c r="AW103" i="14"/>
  <c r="BA103" i="14" s="1"/>
  <c r="AW661" i="14"/>
  <c r="BA661" i="14" s="1"/>
  <c r="AW847" i="14"/>
  <c r="BA847" i="14" s="1"/>
  <c r="AW1033" i="14"/>
  <c r="BA1033" i="14" s="1"/>
  <c r="AW1219" i="14"/>
  <c r="BA1219" i="14" s="1"/>
  <c r="AW1405" i="14"/>
  <c r="BA1405" i="14" s="1"/>
  <c r="AW1591" i="14"/>
  <c r="BA1591" i="14" s="1"/>
  <c r="AW1777" i="14"/>
  <c r="BA1777" i="14" s="1"/>
  <c r="AW101" i="14"/>
  <c r="BA101" i="14" s="1"/>
  <c r="AW287" i="14"/>
  <c r="BA287" i="14" s="1"/>
  <c r="AW473" i="14"/>
  <c r="BA473" i="14" s="1"/>
  <c r="AW659" i="14"/>
  <c r="BA659" i="14" s="1"/>
  <c r="AW845" i="14"/>
  <c r="BA845" i="14" s="1"/>
  <c r="AW1031" i="14"/>
  <c r="BA1031" i="14" s="1"/>
  <c r="AW1217" i="14"/>
  <c r="BA1217" i="14" s="1"/>
  <c r="AW1403" i="14"/>
  <c r="BA1403" i="14" s="1"/>
  <c r="AW1589" i="14"/>
  <c r="BA1589" i="14" s="1"/>
  <c r="AW1775" i="14"/>
  <c r="BA1775" i="14" s="1"/>
  <c r="AW285" i="14"/>
  <c r="BA285" i="14" s="1"/>
  <c r="AW471" i="14"/>
  <c r="BA471" i="14" s="1"/>
  <c r="AW657" i="14"/>
  <c r="BA657" i="14" s="1"/>
  <c r="AW843" i="14"/>
  <c r="BA843" i="14" s="1"/>
  <c r="AW1029" i="14"/>
  <c r="BA1029" i="14" s="1"/>
  <c r="AW99" i="14"/>
  <c r="BA99" i="14" s="1"/>
  <c r="AW1215" i="14"/>
  <c r="BA1215" i="14" s="1"/>
  <c r="AW1401" i="14"/>
  <c r="BA1401" i="14" s="1"/>
  <c r="AW1587" i="14"/>
  <c r="BA1587" i="14" s="1"/>
  <c r="AW1773" i="14"/>
  <c r="BA1773" i="14" s="1"/>
  <c r="AW97" i="14"/>
  <c r="BA97" i="14" s="1"/>
  <c r="BF97" i="14" s="1"/>
  <c r="AW283" i="14"/>
  <c r="BA283" i="14" s="1"/>
  <c r="BF283" i="14" s="1"/>
  <c r="AW469" i="14"/>
  <c r="BA469" i="14" s="1"/>
  <c r="BF469" i="14" s="1"/>
  <c r="AW655" i="14"/>
  <c r="BA655" i="14" s="1"/>
  <c r="BF655" i="14" s="1"/>
  <c r="AW841" i="14"/>
  <c r="BA841" i="14" s="1"/>
  <c r="BF841" i="14" s="1"/>
  <c r="AW1027" i="14"/>
  <c r="BA1027" i="14" s="1"/>
  <c r="BF1027" i="14" s="1"/>
  <c r="AW1213" i="14"/>
  <c r="BA1213" i="14" s="1"/>
  <c r="BF1213" i="14" s="1"/>
  <c r="AW1399" i="14"/>
  <c r="BA1399" i="14" s="1"/>
  <c r="BF1399" i="14" s="1"/>
  <c r="AW1585" i="14"/>
  <c r="BA1585" i="14" s="1"/>
  <c r="BF1585" i="14" s="1"/>
  <c r="AW1771" i="14"/>
  <c r="BA1771" i="14" s="1"/>
  <c r="BF1771" i="14" s="1"/>
  <c r="AW281" i="14"/>
  <c r="BA281" i="14" s="1"/>
  <c r="AW467" i="14"/>
  <c r="BA467" i="14" s="1"/>
  <c r="AW95" i="14"/>
  <c r="BA95" i="14" s="1"/>
  <c r="AW653" i="14"/>
  <c r="BA653" i="14" s="1"/>
  <c r="AW839" i="14"/>
  <c r="BA839" i="14" s="1"/>
  <c r="AW1025" i="14"/>
  <c r="BA1025" i="14" s="1"/>
  <c r="AW1211" i="14"/>
  <c r="BA1211" i="14" s="1"/>
  <c r="AW1397" i="14"/>
  <c r="BA1397" i="14" s="1"/>
  <c r="AW1583" i="14"/>
  <c r="BA1583" i="14" s="1"/>
  <c r="AW1769" i="14"/>
  <c r="BA1769" i="14" s="1"/>
  <c r="AW93" i="14"/>
  <c r="BA93" i="14" s="1"/>
  <c r="AW279" i="14"/>
  <c r="BA279" i="14" s="1"/>
  <c r="AW465" i="14"/>
  <c r="BA465" i="14" s="1"/>
  <c r="AW651" i="14"/>
  <c r="BA651" i="14" s="1"/>
  <c r="AW837" i="14"/>
  <c r="BA837" i="14" s="1"/>
  <c r="AW1023" i="14"/>
  <c r="BA1023" i="14" s="1"/>
  <c r="AW1209" i="14"/>
  <c r="BA1209" i="14" s="1"/>
  <c r="AW1395" i="14"/>
  <c r="BA1395" i="14" s="1"/>
  <c r="AW1581" i="14"/>
  <c r="BA1581" i="14" s="1"/>
  <c r="AW1767" i="14"/>
  <c r="BA1767" i="14" s="1"/>
  <c r="AW277" i="14"/>
  <c r="BA277" i="14" s="1"/>
  <c r="AW463" i="14"/>
  <c r="BA463" i="14" s="1"/>
  <c r="AW649" i="14"/>
  <c r="BA649" i="14" s="1"/>
  <c r="AW835" i="14"/>
  <c r="BA835" i="14" s="1"/>
  <c r="AW1021" i="14"/>
  <c r="BA1021" i="14" s="1"/>
  <c r="AW91" i="14"/>
  <c r="BA91" i="14" s="1"/>
  <c r="AW1207" i="14"/>
  <c r="BA1207" i="14" s="1"/>
  <c r="AW1393" i="14"/>
  <c r="BA1393" i="14" s="1"/>
  <c r="AW1579" i="14"/>
  <c r="BA1579" i="14" s="1"/>
  <c r="AW1765" i="14"/>
  <c r="BA1765" i="14" s="1"/>
  <c r="AW89" i="14"/>
  <c r="BA89" i="14" s="1"/>
  <c r="AW275" i="14"/>
  <c r="BA275" i="14" s="1"/>
  <c r="AW461" i="14"/>
  <c r="BA461" i="14" s="1"/>
  <c r="AW647" i="14"/>
  <c r="BA647" i="14" s="1"/>
  <c r="AW833" i="14"/>
  <c r="BA833" i="14" s="1"/>
  <c r="AW1019" i="14"/>
  <c r="BA1019" i="14" s="1"/>
  <c r="AW1205" i="14"/>
  <c r="BA1205" i="14" s="1"/>
  <c r="AW1391" i="14"/>
  <c r="BA1391" i="14" s="1"/>
  <c r="AW1577" i="14"/>
  <c r="BA1577" i="14" s="1"/>
  <c r="AW1763" i="14"/>
  <c r="BA1763" i="14" s="1"/>
  <c r="AW273" i="14"/>
  <c r="BA273" i="14" s="1"/>
  <c r="BF273" i="14" s="1"/>
  <c r="AW459" i="14"/>
  <c r="BA459" i="14" s="1"/>
  <c r="BF459" i="14" s="1"/>
  <c r="AW87" i="14"/>
  <c r="BA87" i="14" s="1"/>
  <c r="BF87" i="14" s="1"/>
  <c r="AW645" i="14"/>
  <c r="BA645" i="14" s="1"/>
  <c r="BF645" i="14" s="1"/>
  <c r="AW831" i="14"/>
  <c r="BA831" i="14" s="1"/>
  <c r="BF831" i="14" s="1"/>
  <c r="AW1017" i="14"/>
  <c r="BA1017" i="14" s="1"/>
  <c r="BF1017" i="14" s="1"/>
  <c r="AW1203" i="14"/>
  <c r="BA1203" i="14" s="1"/>
  <c r="BF1203" i="14" s="1"/>
  <c r="AW1389" i="14"/>
  <c r="BA1389" i="14" s="1"/>
  <c r="BF1389" i="14" s="1"/>
  <c r="AW1575" i="14"/>
  <c r="BA1575" i="14" s="1"/>
  <c r="BF1575" i="14" s="1"/>
  <c r="AW1761" i="14"/>
  <c r="BA1761" i="14" s="1"/>
  <c r="BF1761" i="14" s="1"/>
  <c r="AW85" i="14"/>
  <c r="BA85" i="14" s="1"/>
  <c r="BF85" i="14" s="1"/>
  <c r="AW271" i="14"/>
  <c r="BA271" i="14" s="1"/>
  <c r="BF271" i="14" s="1"/>
  <c r="AW457" i="14"/>
  <c r="BA457" i="14" s="1"/>
  <c r="BF457" i="14" s="1"/>
  <c r="AW643" i="14"/>
  <c r="BA643" i="14" s="1"/>
  <c r="BF643" i="14" s="1"/>
  <c r="AW829" i="14"/>
  <c r="BA829" i="14" s="1"/>
  <c r="BF829" i="14" s="1"/>
  <c r="AW1015" i="14"/>
  <c r="BA1015" i="14" s="1"/>
  <c r="BF1015" i="14" s="1"/>
  <c r="AW1201" i="14"/>
  <c r="BA1201" i="14" s="1"/>
  <c r="BF1201" i="14" s="1"/>
  <c r="AW1387" i="14"/>
  <c r="BA1387" i="14" s="1"/>
  <c r="BF1387" i="14" s="1"/>
  <c r="AW1573" i="14"/>
  <c r="BA1573" i="14" s="1"/>
  <c r="BF1573" i="14" s="1"/>
  <c r="AW1759" i="14"/>
  <c r="BA1759" i="14" s="1"/>
  <c r="BF1759" i="14" s="1"/>
  <c r="AW269" i="14"/>
  <c r="BA269" i="14" s="1"/>
  <c r="AW455" i="14"/>
  <c r="BA455" i="14" s="1"/>
  <c r="AW641" i="14"/>
  <c r="BA641" i="14" s="1"/>
  <c r="AW827" i="14"/>
  <c r="BA827" i="14" s="1"/>
  <c r="AW1013" i="14"/>
  <c r="BA1013" i="14" s="1"/>
  <c r="AW1199" i="14"/>
  <c r="BA1199" i="14" s="1"/>
  <c r="AW83" i="14"/>
  <c r="BA83" i="14" s="1"/>
  <c r="AW1385" i="14"/>
  <c r="BA1385" i="14" s="1"/>
  <c r="AW1571" i="14"/>
  <c r="BA1571" i="14" s="1"/>
  <c r="AW1757" i="14"/>
  <c r="BA1757" i="14" s="1"/>
  <c r="AW81" i="14"/>
  <c r="BA81" i="14" s="1"/>
  <c r="BF81" i="14" s="1"/>
  <c r="AW267" i="14"/>
  <c r="BA267" i="14" s="1"/>
  <c r="BF267" i="14" s="1"/>
  <c r="AW453" i="14"/>
  <c r="BA453" i="14" s="1"/>
  <c r="BF453" i="14" s="1"/>
  <c r="AW639" i="14"/>
  <c r="BA639" i="14" s="1"/>
  <c r="BF639" i="14" s="1"/>
  <c r="AW825" i="14"/>
  <c r="BA825" i="14" s="1"/>
  <c r="BF825" i="14" s="1"/>
  <c r="AW1011" i="14"/>
  <c r="BA1011" i="14" s="1"/>
  <c r="BF1011" i="14" s="1"/>
  <c r="AW1197" i="14"/>
  <c r="BA1197" i="14" s="1"/>
  <c r="BF1197" i="14" s="1"/>
  <c r="AW1383" i="14"/>
  <c r="BA1383" i="14" s="1"/>
  <c r="BF1383" i="14" s="1"/>
  <c r="AW1569" i="14"/>
  <c r="BA1569" i="14" s="1"/>
  <c r="BF1569" i="14" s="1"/>
  <c r="AW1755" i="14"/>
  <c r="BA1755" i="14" s="1"/>
  <c r="BF1755" i="14" s="1"/>
  <c r="AW265" i="14"/>
  <c r="BA265" i="14" s="1"/>
  <c r="AW451" i="14"/>
  <c r="BA451" i="14" s="1"/>
  <c r="AW79" i="14"/>
  <c r="BA79" i="14" s="1"/>
  <c r="AW637" i="14"/>
  <c r="BA637" i="14" s="1"/>
  <c r="AW823" i="14"/>
  <c r="BA823" i="14" s="1"/>
  <c r="AW1009" i="14"/>
  <c r="BA1009" i="14" s="1"/>
  <c r="AW1195" i="14"/>
  <c r="BA1195" i="14" s="1"/>
  <c r="AW1381" i="14"/>
  <c r="BA1381" i="14" s="1"/>
  <c r="AW1567" i="14"/>
  <c r="BA1567" i="14" s="1"/>
  <c r="AW1753" i="14"/>
  <c r="BA1753" i="14" s="1"/>
  <c r="AW77" i="14"/>
  <c r="BA77" i="14" s="1"/>
  <c r="AW263" i="14"/>
  <c r="BA263" i="14" s="1"/>
  <c r="AW449" i="14"/>
  <c r="BA449" i="14" s="1"/>
  <c r="AW635" i="14"/>
  <c r="BA635" i="14" s="1"/>
  <c r="AW821" i="14"/>
  <c r="BA821" i="14" s="1"/>
  <c r="AW1007" i="14"/>
  <c r="BA1007" i="14" s="1"/>
  <c r="AW1193" i="14"/>
  <c r="BA1193" i="14" s="1"/>
  <c r="AW1379" i="14"/>
  <c r="BA1379" i="14" s="1"/>
  <c r="AW1565" i="14"/>
  <c r="BA1565" i="14" s="1"/>
  <c r="AW1751" i="14"/>
  <c r="BA1751" i="14" s="1"/>
  <c r="AW261" i="14"/>
  <c r="BA261" i="14" s="1"/>
  <c r="AW447" i="14"/>
  <c r="BA447" i="14" s="1"/>
  <c r="AW633" i="14"/>
  <c r="BA633" i="14" s="1"/>
  <c r="AW819" i="14"/>
  <c r="BA819" i="14" s="1"/>
  <c r="AW1005" i="14"/>
  <c r="BA1005" i="14" s="1"/>
  <c r="AW1191" i="14"/>
  <c r="BA1191" i="14" s="1"/>
  <c r="AW75" i="14"/>
  <c r="BA75" i="14" s="1"/>
  <c r="AW1377" i="14"/>
  <c r="BA1377" i="14" s="1"/>
  <c r="AW1563" i="14"/>
  <c r="BA1563" i="14" s="1"/>
  <c r="AW1749" i="14"/>
  <c r="BA1749" i="14" s="1"/>
  <c r="AW73" i="14"/>
  <c r="BA73" i="14" s="1"/>
  <c r="AW259" i="14"/>
  <c r="BA259" i="14" s="1"/>
  <c r="AW445" i="14"/>
  <c r="BA445" i="14" s="1"/>
  <c r="AW631" i="14"/>
  <c r="BA631" i="14" s="1"/>
  <c r="AW817" i="14"/>
  <c r="BA817" i="14" s="1"/>
  <c r="AW1003" i="14"/>
  <c r="BA1003" i="14" s="1"/>
  <c r="AW1189" i="14"/>
  <c r="BA1189" i="14" s="1"/>
  <c r="AW1375" i="14"/>
  <c r="BA1375" i="14" s="1"/>
  <c r="AW1561" i="14"/>
  <c r="BA1561" i="14" s="1"/>
  <c r="AW1747" i="14"/>
  <c r="BA1747" i="14" s="1"/>
  <c r="AW257" i="14"/>
  <c r="BA257" i="14" s="1"/>
  <c r="AW443" i="14"/>
  <c r="BA443" i="14" s="1"/>
  <c r="AW71" i="14"/>
  <c r="BA71" i="14" s="1"/>
  <c r="AW629" i="14"/>
  <c r="BA629" i="14" s="1"/>
  <c r="AW815" i="14"/>
  <c r="BA815" i="14" s="1"/>
  <c r="AW1001" i="14"/>
  <c r="BA1001" i="14" s="1"/>
  <c r="AW1187" i="14"/>
  <c r="BA1187" i="14" s="1"/>
  <c r="AW1373" i="14"/>
  <c r="BA1373" i="14" s="1"/>
  <c r="AW1559" i="14"/>
  <c r="BA1559" i="14" s="1"/>
  <c r="AW1745" i="14"/>
  <c r="BA1745" i="14" s="1"/>
  <c r="AW69" i="14"/>
  <c r="BA69" i="14" s="1"/>
  <c r="BF69" i="14" s="1"/>
  <c r="AW255" i="14"/>
  <c r="BA255" i="14" s="1"/>
  <c r="BF255" i="14" s="1"/>
  <c r="AW441" i="14"/>
  <c r="BA441" i="14" s="1"/>
  <c r="BF441" i="14" s="1"/>
  <c r="AW627" i="14"/>
  <c r="BA627" i="14" s="1"/>
  <c r="BF627" i="14" s="1"/>
  <c r="AW813" i="14"/>
  <c r="BA813" i="14" s="1"/>
  <c r="BF813" i="14" s="1"/>
  <c r="AW999" i="14"/>
  <c r="BA999" i="14" s="1"/>
  <c r="BF999" i="14" s="1"/>
  <c r="AW1185" i="14"/>
  <c r="BA1185" i="14" s="1"/>
  <c r="BF1185" i="14" s="1"/>
  <c r="AW1371" i="14"/>
  <c r="BA1371" i="14" s="1"/>
  <c r="BF1371" i="14" s="1"/>
  <c r="AW1557" i="14"/>
  <c r="BA1557" i="14" s="1"/>
  <c r="BF1557" i="14" s="1"/>
  <c r="AW1743" i="14"/>
  <c r="BA1743" i="14" s="1"/>
  <c r="BF1743" i="14" s="1"/>
  <c r="AW253" i="14"/>
  <c r="BA253" i="14" s="1"/>
  <c r="BF253" i="14" s="1"/>
  <c r="AW439" i="14"/>
  <c r="BA439" i="14" s="1"/>
  <c r="BF439" i="14" s="1"/>
  <c r="AW625" i="14"/>
  <c r="BA625" i="14" s="1"/>
  <c r="BF625" i="14" s="1"/>
  <c r="AW811" i="14"/>
  <c r="BA811" i="14" s="1"/>
  <c r="BF811" i="14" s="1"/>
  <c r="AW997" i="14"/>
  <c r="BA997" i="14" s="1"/>
  <c r="BF997" i="14" s="1"/>
  <c r="AW1183" i="14"/>
  <c r="BA1183" i="14" s="1"/>
  <c r="BF1183" i="14" s="1"/>
  <c r="AW67" i="14"/>
  <c r="BA67" i="14" s="1"/>
  <c r="BF67" i="14" s="1"/>
  <c r="AW1369" i="14"/>
  <c r="BA1369" i="14" s="1"/>
  <c r="BF1369" i="14" s="1"/>
  <c r="AW1555" i="14"/>
  <c r="BA1555" i="14" s="1"/>
  <c r="BF1555" i="14" s="1"/>
  <c r="AW1741" i="14"/>
  <c r="BA1741" i="14" s="1"/>
  <c r="BF1741" i="14" s="1"/>
  <c r="AW65" i="14"/>
  <c r="BA65" i="14" s="1"/>
  <c r="AW251" i="14"/>
  <c r="BA251" i="14" s="1"/>
  <c r="AW437" i="14"/>
  <c r="BA437" i="14" s="1"/>
  <c r="AW623" i="14"/>
  <c r="BA623" i="14" s="1"/>
  <c r="AW809" i="14"/>
  <c r="BA809" i="14" s="1"/>
  <c r="AW995" i="14"/>
  <c r="BA995" i="14" s="1"/>
  <c r="AW1181" i="14"/>
  <c r="BA1181" i="14" s="1"/>
  <c r="AW1367" i="14"/>
  <c r="BA1367" i="14" s="1"/>
  <c r="AW1553" i="14"/>
  <c r="BA1553" i="14" s="1"/>
  <c r="AW1739" i="14"/>
  <c r="BA1739" i="14" s="1"/>
  <c r="AW249" i="14"/>
  <c r="BA249" i="14" s="1"/>
  <c r="BF249" i="14" s="1"/>
  <c r="AW435" i="14"/>
  <c r="BA435" i="14" s="1"/>
  <c r="BF435" i="14" s="1"/>
  <c r="AW63" i="14"/>
  <c r="BA63" i="14" s="1"/>
  <c r="BF63" i="14" s="1"/>
  <c r="AW621" i="14"/>
  <c r="BA621" i="14" s="1"/>
  <c r="BF621" i="14" s="1"/>
  <c r="AW807" i="14"/>
  <c r="BA807" i="14" s="1"/>
  <c r="BF807" i="14" s="1"/>
  <c r="AW993" i="14"/>
  <c r="BA993" i="14" s="1"/>
  <c r="BF993" i="14" s="1"/>
  <c r="AW1179" i="14"/>
  <c r="BA1179" i="14" s="1"/>
  <c r="BF1179" i="14" s="1"/>
  <c r="AW1365" i="14"/>
  <c r="BA1365" i="14" s="1"/>
  <c r="BF1365" i="14" s="1"/>
  <c r="AW1551" i="14"/>
  <c r="BA1551" i="14" s="1"/>
  <c r="BF1551" i="14" s="1"/>
  <c r="AW1737" i="14"/>
  <c r="BA1737" i="14" s="1"/>
  <c r="BF1737" i="14" s="1"/>
  <c r="AW61" i="14"/>
  <c r="BA61" i="14" s="1"/>
  <c r="BF61" i="14" s="1"/>
  <c r="AW247" i="14"/>
  <c r="BA247" i="14" s="1"/>
  <c r="BF247" i="14" s="1"/>
  <c r="AW433" i="14"/>
  <c r="BA433" i="14" s="1"/>
  <c r="BF433" i="14" s="1"/>
  <c r="AW619" i="14"/>
  <c r="BA619" i="14" s="1"/>
  <c r="BF619" i="14" s="1"/>
  <c r="AW805" i="14"/>
  <c r="BA805" i="14" s="1"/>
  <c r="BF805" i="14" s="1"/>
  <c r="AW991" i="14"/>
  <c r="BA991" i="14" s="1"/>
  <c r="BF991" i="14" s="1"/>
  <c r="AW1177" i="14"/>
  <c r="BA1177" i="14" s="1"/>
  <c r="BF1177" i="14" s="1"/>
  <c r="AW1363" i="14"/>
  <c r="BA1363" i="14" s="1"/>
  <c r="BF1363" i="14" s="1"/>
  <c r="AW1549" i="14"/>
  <c r="BA1549" i="14" s="1"/>
  <c r="BF1549" i="14" s="1"/>
  <c r="AW1735" i="14"/>
  <c r="BA1735" i="14" s="1"/>
  <c r="BF1735" i="14" s="1"/>
  <c r="AW245" i="14"/>
  <c r="BA245" i="14" s="1"/>
  <c r="BF245" i="14" s="1"/>
  <c r="AW431" i="14"/>
  <c r="BA431" i="14" s="1"/>
  <c r="BF431" i="14" s="1"/>
  <c r="AW617" i="14"/>
  <c r="BA617" i="14" s="1"/>
  <c r="BF617" i="14" s="1"/>
  <c r="AW803" i="14"/>
  <c r="BA803" i="14" s="1"/>
  <c r="BF803" i="14" s="1"/>
  <c r="AW989" i="14"/>
  <c r="BA989" i="14" s="1"/>
  <c r="BF989" i="14" s="1"/>
  <c r="AW1175" i="14"/>
  <c r="BA1175" i="14" s="1"/>
  <c r="BF1175" i="14" s="1"/>
  <c r="AW59" i="14"/>
  <c r="BA59" i="14" s="1"/>
  <c r="BF59" i="14" s="1"/>
  <c r="AW1361" i="14"/>
  <c r="BA1361" i="14" s="1"/>
  <c r="BF1361" i="14" s="1"/>
  <c r="AW1547" i="14"/>
  <c r="BA1547" i="14" s="1"/>
  <c r="BF1547" i="14" s="1"/>
  <c r="AW1733" i="14"/>
  <c r="BA1733" i="14" s="1"/>
  <c r="BF1733" i="14" s="1"/>
  <c r="AW57" i="14"/>
  <c r="BA57" i="14" s="1"/>
  <c r="AW243" i="14"/>
  <c r="BA243" i="14" s="1"/>
  <c r="AW429" i="14"/>
  <c r="BA429" i="14" s="1"/>
  <c r="AW615" i="14"/>
  <c r="BA615" i="14" s="1"/>
  <c r="AW801" i="14"/>
  <c r="BA801" i="14" s="1"/>
  <c r="AW987" i="14"/>
  <c r="BA987" i="14" s="1"/>
  <c r="AW1173" i="14"/>
  <c r="BA1173" i="14" s="1"/>
  <c r="AW1359" i="14"/>
  <c r="BA1359" i="14" s="1"/>
  <c r="AW1545" i="14"/>
  <c r="BA1545" i="14" s="1"/>
  <c r="AW1731" i="14"/>
  <c r="BA1731" i="14" s="1"/>
  <c r="AW241" i="14"/>
  <c r="BA241" i="14" s="1"/>
  <c r="BF241" i="14" s="1"/>
  <c r="AW427" i="14"/>
  <c r="BA427" i="14" s="1"/>
  <c r="BF427" i="14" s="1"/>
  <c r="AW55" i="14"/>
  <c r="BA55" i="14" s="1"/>
  <c r="BF55" i="14" s="1"/>
  <c r="AW613" i="14"/>
  <c r="BA613" i="14" s="1"/>
  <c r="BF613" i="14" s="1"/>
  <c r="AW799" i="14"/>
  <c r="BA799" i="14" s="1"/>
  <c r="BF799" i="14" s="1"/>
  <c r="AW985" i="14"/>
  <c r="BA985" i="14" s="1"/>
  <c r="BF985" i="14" s="1"/>
  <c r="AW1171" i="14"/>
  <c r="BA1171" i="14" s="1"/>
  <c r="BF1171" i="14" s="1"/>
  <c r="AW1357" i="14"/>
  <c r="BA1357" i="14" s="1"/>
  <c r="BF1357" i="14" s="1"/>
  <c r="AW1543" i="14"/>
  <c r="BA1543" i="14" s="1"/>
  <c r="BF1543" i="14" s="1"/>
  <c r="AW1729" i="14"/>
  <c r="BA1729" i="14" s="1"/>
  <c r="BF1729" i="14" s="1"/>
  <c r="AW53" i="14"/>
  <c r="BA53" i="14" s="1"/>
  <c r="AW239" i="14"/>
  <c r="BA239" i="14" s="1"/>
  <c r="AW425" i="14"/>
  <c r="BA425" i="14" s="1"/>
  <c r="AW611" i="14"/>
  <c r="BA611" i="14" s="1"/>
  <c r="AW797" i="14"/>
  <c r="BA797" i="14" s="1"/>
  <c r="AW983" i="14"/>
  <c r="BA983" i="14" s="1"/>
  <c r="AW1169" i="14"/>
  <c r="BA1169" i="14" s="1"/>
  <c r="AW1355" i="14"/>
  <c r="BA1355" i="14" s="1"/>
  <c r="AW1541" i="14"/>
  <c r="BA1541" i="14" s="1"/>
  <c r="AW1727" i="14"/>
  <c r="BA1727" i="14" s="1"/>
  <c r="AW237" i="14"/>
  <c r="BA237" i="14" s="1"/>
  <c r="BF237" i="14" s="1"/>
  <c r="AW423" i="14"/>
  <c r="BA423" i="14" s="1"/>
  <c r="BF423" i="14" s="1"/>
  <c r="AW609" i="14"/>
  <c r="BA609" i="14" s="1"/>
  <c r="BF609" i="14" s="1"/>
  <c r="AW795" i="14"/>
  <c r="BA795" i="14" s="1"/>
  <c r="BF795" i="14" s="1"/>
  <c r="AW981" i="14"/>
  <c r="BA981" i="14" s="1"/>
  <c r="BF981" i="14" s="1"/>
  <c r="AW1167" i="14"/>
  <c r="BA1167" i="14" s="1"/>
  <c r="BF1167" i="14" s="1"/>
  <c r="AW51" i="14"/>
  <c r="BA51" i="14" s="1"/>
  <c r="BF51" i="14" s="1"/>
  <c r="AW1353" i="14"/>
  <c r="BA1353" i="14" s="1"/>
  <c r="BF1353" i="14" s="1"/>
  <c r="AW1539" i="14"/>
  <c r="BA1539" i="14" s="1"/>
  <c r="BF1539" i="14" s="1"/>
  <c r="AW1725" i="14"/>
  <c r="BA1725" i="14" s="1"/>
  <c r="BF1725" i="14" s="1"/>
  <c r="AW49" i="14"/>
  <c r="BA49" i="14" s="1"/>
  <c r="BF49" i="14" s="1"/>
  <c r="AW235" i="14"/>
  <c r="BA235" i="14" s="1"/>
  <c r="BF235" i="14" s="1"/>
  <c r="AW421" i="14"/>
  <c r="BA421" i="14" s="1"/>
  <c r="BF421" i="14" s="1"/>
  <c r="AW607" i="14"/>
  <c r="BA607" i="14" s="1"/>
  <c r="BF607" i="14" s="1"/>
  <c r="AW793" i="14"/>
  <c r="BA793" i="14" s="1"/>
  <c r="BF793" i="14" s="1"/>
  <c r="AW979" i="14"/>
  <c r="BA979" i="14" s="1"/>
  <c r="BF979" i="14" s="1"/>
  <c r="AW1165" i="14"/>
  <c r="BA1165" i="14" s="1"/>
  <c r="BF1165" i="14" s="1"/>
  <c r="AW1351" i="14"/>
  <c r="BA1351" i="14" s="1"/>
  <c r="BF1351" i="14" s="1"/>
  <c r="AW1537" i="14"/>
  <c r="BA1537" i="14" s="1"/>
  <c r="BF1537" i="14" s="1"/>
  <c r="AW1723" i="14"/>
  <c r="BA1723" i="14" s="1"/>
  <c r="BF1723" i="14" s="1"/>
  <c r="AW233" i="14"/>
  <c r="BA233" i="14" s="1"/>
  <c r="BF233" i="14" s="1"/>
  <c r="AW419" i="14"/>
  <c r="BA419" i="14" s="1"/>
  <c r="BF419" i="14" s="1"/>
  <c r="AW47" i="14"/>
  <c r="BA47" i="14" s="1"/>
  <c r="BF47" i="14" s="1"/>
  <c r="AW605" i="14"/>
  <c r="BA605" i="14" s="1"/>
  <c r="BF605" i="14" s="1"/>
  <c r="AW791" i="14"/>
  <c r="BA791" i="14" s="1"/>
  <c r="BF791" i="14" s="1"/>
  <c r="AW977" i="14"/>
  <c r="BA977" i="14" s="1"/>
  <c r="BF977" i="14" s="1"/>
  <c r="AW1163" i="14"/>
  <c r="BA1163" i="14" s="1"/>
  <c r="BF1163" i="14" s="1"/>
  <c r="AW1349" i="14"/>
  <c r="BA1349" i="14" s="1"/>
  <c r="BF1349" i="14" s="1"/>
  <c r="AW1535" i="14"/>
  <c r="BA1535" i="14" s="1"/>
  <c r="BF1535" i="14" s="1"/>
  <c r="AW1721" i="14"/>
  <c r="BA1721" i="14" s="1"/>
  <c r="BF1721" i="14" s="1"/>
  <c r="AW45" i="14"/>
  <c r="BA45" i="14" s="1"/>
  <c r="AW231" i="14"/>
  <c r="BA231" i="14" s="1"/>
  <c r="AW417" i="14"/>
  <c r="BA417" i="14" s="1"/>
  <c r="AW603" i="14"/>
  <c r="BA603" i="14" s="1"/>
  <c r="AW789" i="14"/>
  <c r="BA789" i="14" s="1"/>
  <c r="AW975" i="14"/>
  <c r="BA975" i="14" s="1"/>
  <c r="AW1161" i="14"/>
  <c r="BA1161" i="14" s="1"/>
  <c r="AW1347" i="14"/>
  <c r="BA1347" i="14" s="1"/>
  <c r="AW1533" i="14"/>
  <c r="BA1533" i="14" s="1"/>
  <c r="AW1719" i="14"/>
  <c r="BA1719" i="14" s="1"/>
  <c r="AW229" i="14"/>
  <c r="BA229" i="14" s="1"/>
  <c r="AW415" i="14"/>
  <c r="BA415" i="14" s="1"/>
  <c r="AW601" i="14"/>
  <c r="BA601" i="14" s="1"/>
  <c r="AW787" i="14"/>
  <c r="BA787" i="14" s="1"/>
  <c r="AW973" i="14"/>
  <c r="BA973" i="14" s="1"/>
  <c r="AW1159" i="14"/>
  <c r="BA1159" i="14" s="1"/>
  <c r="AW43" i="14"/>
  <c r="BA43" i="14" s="1"/>
  <c r="AW1345" i="14"/>
  <c r="BA1345" i="14" s="1"/>
  <c r="AW1531" i="14"/>
  <c r="BA1531" i="14" s="1"/>
  <c r="AW1717" i="14"/>
  <c r="BA1717" i="14" s="1"/>
  <c r="AW41" i="14"/>
  <c r="BA41" i="14" s="1"/>
  <c r="BF41" i="14" s="1"/>
  <c r="AW227" i="14"/>
  <c r="BA227" i="14" s="1"/>
  <c r="BF227" i="14" s="1"/>
  <c r="AW413" i="14"/>
  <c r="BA413" i="14" s="1"/>
  <c r="BF413" i="14" s="1"/>
  <c r="AW599" i="14"/>
  <c r="BA599" i="14" s="1"/>
  <c r="BF599" i="14" s="1"/>
  <c r="AW785" i="14"/>
  <c r="BA785" i="14" s="1"/>
  <c r="BF785" i="14" s="1"/>
  <c r="AW971" i="14"/>
  <c r="BA971" i="14" s="1"/>
  <c r="BF971" i="14" s="1"/>
  <c r="AW1157" i="14"/>
  <c r="BA1157" i="14" s="1"/>
  <c r="BF1157" i="14" s="1"/>
  <c r="AW1343" i="14"/>
  <c r="BA1343" i="14" s="1"/>
  <c r="BF1343" i="14" s="1"/>
  <c r="AW1529" i="14"/>
  <c r="BA1529" i="14" s="1"/>
  <c r="BF1529" i="14" s="1"/>
  <c r="AW1715" i="14"/>
  <c r="BA1715" i="14" s="1"/>
  <c r="BF1715" i="14" s="1"/>
  <c r="AW225" i="14"/>
  <c r="BA225" i="14" s="1"/>
  <c r="BF225" i="14" s="1"/>
  <c r="AW411" i="14"/>
  <c r="BA411" i="14" s="1"/>
  <c r="BF411" i="14" s="1"/>
  <c r="AW39" i="14"/>
  <c r="BA39" i="14" s="1"/>
  <c r="BF39" i="14" s="1"/>
  <c r="AW597" i="14"/>
  <c r="BA597" i="14" s="1"/>
  <c r="BF597" i="14" s="1"/>
  <c r="AW783" i="14"/>
  <c r="BA783" i="14" s="1"/>
  <c r="BF783" i="14" s="1"/>
  <c r="AW969" i="14"/>
  <c r="BA969" i="14" s="1"/>
  <c r="BF969" i="14" s="1"/>
  <c r="AW1155" i="14"/>
  <c r="BA1155" i="14" s="1"/>
  <c r="BF1155" i="14" s="1"/>
  <c r="AW1341" i="14"/>
  <c r="BA1341" i="14" s="1"/>
  <c r="BF1341" i="14" s="1"/>
  <c r="AW1527" i="14"/>
  <c r="BA1527" i="14" s="1"/>
  <c r="BF1527" i="14" s="1"/>
  <c r="AW1713" i="14"/>
  <c r="BA1713" i="14" s="1"/>
  <c r="BF1713" i="14" s="1"/>
  <c r="AW37" i="14"/>
  <c r="BA37" i="14" s="1"/>
  <c r="AW223" i="14"/>
  <c r="BA223" i="14" s="1"/>
  <c r="AW409" i="14"/>
  <c r="BA409" i="14" s="1"/>
  <c r="AW595" i="14"/>
  <c r="BA595" i="14" s="1"/>
  <c r="AW781" i="14"/>
  <c r="BA781" i="14" s="1"/>
  <c r="AW967" i="14"/>
  <c r="BA967" i="14" s="1"/>
  <c r="AW1153" i="14"/>
  <c r="BA1153" i="14" s="1"/>
  <c r="AW1339" i="14"/>
  <c r="BA1339" i="14" s="1"/>
  <c r="AW1525" i="14"/>
  <c r="BA1525" i="14" s="1"/>
  <c r="AW1711" i="14"/>
  <c r="BA1711" i="14" s="1"/>
  <c r="AW221" i="14"/>
  <c r="BA221" i="14" s="1"/>
  <c r="BF221" i="14" s="1"/>
  <c r="AW407" i="14"/>
  <c r="BA407" i="14" s="1"/>
  <c r="BF407" i="14" s="1"/>
  <c r="AW593" i="14"/>
  <c r="BA593" i="14" s="1"/>
  <c r="BF593" i="14" s="1"/>
  <c r="AW779" i="14"/>
  <c r="BA779" i="14" s="1"/>
  <c r="BF779" i="14" s="1"/>
  <c r="AW965" i="14"/>
  <c r="BA965" i="14" s="1"/>
  <c r="BF965" i="14" s="1"/>
  <c r="AW1151" i="14"/>
  <c r="BA1151" i="14" s="1"/>
  <c r="BF1151" i="14" s="1"/>
  <c r="AW35" i="14"/>
  <c r="BA35" i="14" s="1"/>
  <c r="BF35" i="14" s="1"/>
  <c r="AW1337" i="14"/>
  <c r="BA1337" i="14" s="1"/>
  <c r="BF1337" i="14" s="1"/>
  <c r="AW1523" i="14"/>
  <c r="BA1523" i="14" s="1"/>
  <c r="BF1523" i="14" s="1"/>
  <c r="AW1709" i="14"/>
  <c r="BA1709" i="14" s="1"/>
  <c r="BF1709" i="14" s="1"/>
  <c r="AW33" i="14"/>
  <c r="BA33" i="14" s="1"/>
  <c r="BF33" i="14" s="1"/>
  <c r="AW219" i="14"/>
  <c r="BA219" i="14" s="1"/>
  <c r="BF219" i="14" s="1"/>
  <c r="AW405" i="14"/>
  <c r="BA405" i="14" s="1"/>
  <c r="BF405" i="14" s="1"/>
  <c r="AW591" i="14"/>
  <c r="BA591" i="14" s="1"/>
  <c r="BF591" i="14" s="1"/>
  <c r="AW777" i="14"/>
  <c r="BA777" i="14" s="1"/>
  <c r="BF777" i="14" s="1"/>
  <c r="AW963" i="14"/>
  <c r="BA963" i="14" s="1"/>
  <c r="BF963" i="14" s="1"/>
  <c r="AW1149" i="14"/>
  <c r="BA1149" i="14" s="1"/>
  <c r="BF1149" i="14" s="1"/>
  <c r="AW1335" i="14"/>
  <c r="BA1335" i="14" s="1"/>
  <c r="BF1335" i="14" s="1"/>
  <c r="AW1521" i="14"/>
  <c r="BA1521" i="14" s="1"/>
  <c r="BF1521" i="14" s="1"/>
  <c r="AW1707" i="14"/>
  <c r="BA1707" i="14" s="1"/>
  <c r="BF1707" i="14" s="1"/>
  <c r="AW403" i="14"/>
  <c r="BA403" i="14" s="1"/>
  <c r="BF403" i="14" s="1"/>
  <c r="AW31" i="14"/>
  <c r="BA31" i="14" s="1"/>
  <c r="BF31" i="14" s="1"/>
  <c r="AW589" i="14"/>
  <c r="BA589" i="14" s="1"/>
  <c r="BF589" i="14" s="1"/>
  <c r="AW775" i="14"/>
  <c r="BA775" i="14" s="1"/>
  <c r="BF775" i="14" s="1"/>
  <c r="AW961" i="14"/>
  <c r="BA961" i="14" s="1"/>
  <c r="BF961" i="14" s="1"/>
  <c r="AW1147" i="14"/>
  <c r="BA1147" i="14" s="1"/>
  <c r="BF1147" i="14" s="1"/>
  <c r="AW217" i="14"/>
  <c r="BA217" i="14" s="1"/>
  <c r="BF217" i="14" s="1"/>
  <c r="AW1333" i="14"/>
  <c r="BA1333" i="14" s="1"/>
  <c r="BF1333" i="14" s="1"/>
  <c r="AW1519" i="14"/>
  <c r="BA1519" i="14" s="1"/>
  <c r="BF1519" i="14" s="1"/>
  <c r="AW1705" i="14"/>
  <c r="BA1705" i="14" s="1"/>
  <c r="BF1705" i="14" s="1"/>
  <c r="AW29" i="14"/>
  <c r="BA29" i="14" s="1"/>
  <c r="BF29" i="14" s="1"/>
  <c r="AW215" i="14"/>
  <c r="BA215" i="14" s="1"/>
  <c r="BF215" i="14" s="1"/>
  <c r="AW401" i="14"/>
  <c r="BA401" i="14" s="1"/>
  <c r="BF401" i="14" s="1"/>
  <c r="AW587" i="14"/>
  <c r="BA587" i="14" s="1"/>
  <c r="BF587" i="14" s="1"/>
  <c r="AW773" i="14"/>
  <c r="BA773" i="14" s="1"/>
  <c r="BF773" i="14" s="1"/>
  <c r="AW959" i="14"/>
  <c r="BA959" i="14" s="1"/>
  <c r="BF959" i="14" s="1"/>
  <c r="AW1145" i="14"/>
  <c r="BA1145" i="14" s="1"/>
  <c r="BF1145" i="14" s="1"/>
  <c r="AW1331" i="14"/>
  <c r="BA1331" i="14" s="1"/>
  <c r="BF1331" i="14" s="1"/>
  <c r="AW1517" i="14"/>
  <c r="BA1517" i="14" s="1"/>
  <c r="BF1517" i="14" s="1"/>
  <c r="AW1703" i="14"/>
  <c r="BA1703" i="14" s="1"/>
  <c r="BF1703" i="14" s="1"/>
  <c r="AW399" i="14"/>
  <c r="BA399" i="14" s="1"/>
  <c r="AW213" i="14"/>
  <c r="BA213" i="14" s="1"/>
  <c r="AW585" i="14"/>
  <c r="BA585" i="14" s="1"/>
  <c r="AW771" i="14"/>
  <c r="BA771" i="14" s="1"/>
  <c r="AW957" i="14"/>
  <c r="BA957" i="14" s="1"/>
  <c r="AW1143" i="14"/>
  <c r="BA1143" i="14" s="1"/>
  <c r="AW27" i="14"/>
  <c r="BA27" i="14" s="1"/>
  <c r="AW1329" i="14"/>
  <c r="BA1329" i="14" s="1"/>
  <c r="AW1515" i="14"/>
  <c r="BA1515" i="14" s="1"/>
  <c r="AW1701" i="14"/>
  <c r="BA1701" i="14" s="1"/>
  <c r="AW25" i="14"/>
  <c r="BA25" i="14" s="1"/>
  <c r="AW211" i="14"/>
  <c r="BA211" i="14" s="1"/>
  <c r="AW397" i="14"/>
  <c r="BA397" i="14" s="1"/>
  <c r="AW583" i="14"/>
  <c r="BA583" i="14" s="1"/>
  <c r="AW769" i="14"/>
  <c r="BA769" i="14" s="1"/>
  <c r="AW955" i="14"/>
  <c r="BA955" i="14" s="1"/>
  <c r="AW1141" i="14"/>
  <c r="BA1141" i="14" s="1"/>
  <c r="AW1327" i="14"/>
  <c r="BA1327" i="14" s="1"/>
  <c r="AW1513" i="14"/>
  <c r="BA1513" i="14" s="1"/>
  <c r="AW1699" i="14"/>
  <c r="BA1699" i="14" s="1"/>
  <c r="AW395" i="14"/>
  <c r="BA395" i="14" s="1"/>
  <c r="BF395" i="14" s="1"/>
  <c r="AW23" i="14"/>
  <c r="BA23" i="14" s="1"/>
  <c r="BF23" i="14" s="1"/>
  <c r="AW581" i="14"/>
  <c r="BA581" i="14" s="1"/>
  <c r="BF581" i="14" s="1"/>
  <c r="AW767" i="14"/>
  <c r="BA767" i="14" s="1"/>
  <c r="BF767" i="14" s="1"/>
  <c r="AW953" i="14"/>
  <c r="BA953" i="14" s="1"/>
  <c r="BF953" i="14" s="1"/>
  <c r="AW1139" i="14"/>
  <c r="BA1139" i="14" s="1"/>
  <c r="BF1139" i="14" s="1"/>
  <c r="AW209" i="14"/>
  <c r="BA209" i="14" s="1"/>
  <c r="BF209" i="14" s="1"/>
  <c r="AW1325" i="14"/>
  <c r="BA1325" i="14" s="1"/>
  <c r="BF1325" i="14" s="1"/>
  <c r="AW1511" i="14"/>
  <c r="BA1511" i="14" s="1"/>
  <c r="BF1511" i="14" s="1"/>
  <c r="AW1697" i="14"/>
  <c r="BA1697" i="14" s="1"/>
  <c r="BF1697" i="14" s="1"/>
  <c r="AW21" i="14"/>
  <c r="BA21" i="14" s="1"/>
  <c r="AW207" i="14"/>
  <c r="BA207" i="14" s="1"/>
  <c r="AW393" i="14"/>
  <c r="BA393" i="14" s="1"/>
  <c r="AW579" i="14"/>
  <c r="BA579" i="14" s="1"/>
  <c r="AW765" i="14"/>
  <c r="BA765" i="14" s="1"/>
  <c r="AW951" i="14"/>
  <c r="BA951" i="14" s="1"/>
  <c r="AW1137" i="14"/>
  <c r="BA1137" i="14" s="1"/>
  <c r="AW1323" i="14"/>
  <c r="BA1323" i="14" s="1"/>
  <c r="AW1509" i="14"/>
  <c r="BA1509" i="14" s="1"/>
  <c r="AW1695" i="14"/>
  <c r="BA1695" i="14" s="1"/>
  <c r="AW391" i="14"/>
  <c r="BA391" i="14" s="1"/>
  <c r="AW205" i="14"/>
  <c r="BA205" i="14" s="1"/>
  <c r="AW577" i="14"/>
  <c r="BA577" i="14" s="1"/>
  <c r="AW763" i="14"/>
  <c r="BA763" i="14" s="1"/>
  <c r="AW949" i="14"/>
  <c r="BA949" i="14" s="1"/>
  <c r="AW1135" i="14"/>
  <c r="BA1135" i="14" s="1"/>
  <c r="AW19" i="14"/>
  <c r="BA19" i="14" s="1"/>
  <c r="AW1321" i="14"/>
  <c r="BA1321" i="14" s="1"/>
  <c r="AW1507" i="14"/>
  <c r="BA1507" i="14" s="1"/>
  <c r="AW1693" i="14"/>
  <c r="BA1693" i="14" s="1"/>
  <c r="AW17" i="14"/>
  <c r="BA17" i="14" s="1"/>
  <c r="AW203" i="14"/>
  <c r="BA203" i="14" s="1"/>
  <c r="AW389" i="14"/>
  <c r="BA389" i="14" s="1"/>
  <c r="AW575" i="14"/>
  <c r="BA575" i="14" s="1"/>
  <c r="AW761" i="14"/>
  <c r="BA761" i="14" s="1"/>
  <c r="AW947" i="14"/>
  <c r="BA947" i="14" s="1"/>
  <c r="AW1133" i="14"/>
  <c r="BA1133" i="14" s="1"/>
  <c r="AW1319" i="14"/>
  <c r="BA1319" i="14" s="1"/>
  <c r="AW1505" i="14"/>
  <c r="BA1505" i="14" s="1"/>
  <c r="AW1691" i="14"/>
  <c r="BA1691" i="14" s="1"/>
  <c r="AW387" i="14"/>
  <c r="BA387" i="14" s="1"/>
  <c r="AW15" i="14"/>
  <c r="BA15" i="14" s="1"/>
  <c r="AW573" i="14"/>
  <c r="BA573" i="14" s="1"/>
  <c r="AW759" i="14"/>
  <c r="BA759" i="14" s="1"/>
  <c r="AW945" i="14"/>
  <c r="BA945" i="14" s="1"/>
  <c r="AW1131" i="14"/>
  <c r="BA1131" i="14" s="1"/>
  <c r="AW201" i="14"/>
  <c r="BA201" i="14" s="1"/>
  <c r="AW1317" i="14"/>
  <c r="BA1317" i="14" s="1"/>
  <c r="AW1503" i="14"/>
  <c r="BA1503" i="14" s="1"/>
  <c r="AW1689" i="14"/>
  <c r="BA1689" i="14" s="1"/>
  <c r="AW13" i="14"/>
  <c r="BA13" i="14" s="1"/>
  <c r="AW199" i="14"/>
  <c r="BA199" i="14" s="1"/>
  <c r="AW385" i="14"/>
  <c r="BA385" i="14" s="1"/>
  <c r="AW571" i="14"/>
  <c r="BA571" i="14" s="1"/>
  <c r="AW757" i="14"/>
  <c r="BA757" i="14" s="1"/>
  <c r="AW943" i="14"/>
  <c r="BA943" i="14" s="1"/>
  <c r="AW1129" i="14"/>
  <c r="BA1129" i="14" s="1"/>
  <c r="AW1315" i="14"/>
  <c r="BA1315" i="14" s="1"/>
  <c r="AW1501" i="14"/>
  <c r="BA1501" i="14" s="1"/>
  <c r="AW1687" i="14"/>
  <c r="BA1687" i="14" s="1"/>
  <c r="AW383" i="14"/>
  <c r="BA383" i="14" s="1"/>
  <c r="AW197" i="14"/>
  <c r="BA197" i="14" s="1"/>
  <c r="AW569" i="14"/>
  <c r="BA569" i="14" s="1"/>
  <c r="AW755" i="14"/>
  <c r="BA755" i="14" s="1"/>
  <c r="AW941" i="14"/>
  <c r="BA941" i="14" s="1"/>
  <c r="AW1127" i="14"/>
  <c r="BA1127" i="14" s="1"/>
  <c r="AW11" i="14"/>
  <c r="BA11" i="14" s="1"/>
  <c r="AW1313" i="14"/>
  <c r="BA1313" i="14" s="1"/>
  <c r="AW1499" i="14"/>
  <c r="BA1499" i="14" s="1"/>
  <c r="AW1685" i="14"/>
  <c r="BA1685" i="14" s="1"/>
  <c r="AW9" i="14"/>
  <c r="BA9" i="14" s="1"/>
  <c r="BF9" i="14" s="1"/>
  <c r="AW195" i="14"/>
  <c r="BA195" i="14" s="1"/>
  <c r="BF195" i="14" s="1"/>
  <c r="AW381" i="14"/>
  <c r="BA381" i="14" s="1"/>
  <c r="BF381" i="14" s="1"/>
  <c r="AW567" i="14"/>
  <c r="BA567" i="14" s="1"/>
  <c r="BF567" i="14" s="1"/>
  <c r="AW753" i="14"/>
  <c r="BA753" i="14" s="1"/>
  <c r="BF753" i="14" s="1"/>
  <c r="AW939" i="14"/>
  <c r="BA939" i="14" s="1"/>
  <c r="BF939" i="14" s="1"/>
  <c r="AW1125" i="14"/>
  <c r="BA1125" i="14" s="1"/>
  <c r="BF1125" i="14" s="1"/>
  <c r="AW1311" i="14"/>
  <c r="BA1311" i="14" s="1"/>
  <c r="BF1311" i="14" s="1"/>
  <c r="AW1497" i="14"/>
  <c r="BA1497" i="14" s="1"/>
  <c r="BF1497" i="14" s="1"/>
  <c r="AW1683" i="14"/>
  <c r="BA1683" i="14" s="1"/>
  <c r="BF1683" i="14" s="1"/>
  <c r="AW379" i="14"/>
  <c r="BA379" i="14" s="1"/>
  <c r="AW7" i="14"/>
  <c r="BA7" i="14" s="1"/>
  <c r="AW565" i="14"/>
  <c r="BA565" i="14" s="1"/>
  <c r="AW751" i="14"/>
  <c r="BA751" i="14" s="1"/>
  <c r="AW937" i="14"/>
  <c r="BA937" i="14" s="1"/>
  <c r="AW1123" i="14"/>
  <c r="BA1123" i="14" s="1"/>
  <c r="AW193" i="14"/>
  <c r="BA193" i="14" s="1"/>
  <c r="AW1309" i="14"/>
  <c r="BA1309" i="14" s="1"/>
  <c r="AW1495" i="14"/>
  <c r="BA1495" i="14" s="1"/>
  <c r="AW1681" i="14"/>
  <c r="BA1681" i="14" s="1"/>
  <c r="AW5" i="14"/>
  <c r="BA5" i="14" s="1"/>
  <c r="BF5" i="14" s="1"/>
  <c r="AW191" i="14"/>
  <c r="BA191" i="14" s="1"/>
  <c r="BF191" i="14" s="1"/>
  <c r="AW377" i="14"/>
  <c r="BA377" i="14" s="1"/>
  <c r="BF377" i="14" s="1"/>
  <c r="AW563" i="14"/>
  <c r="BA563" i="14" s="1"/>
  <c r="BF563" i="14" s="1"/>
  <c r="AW749" i="14"/>
  <c r="BA749" i="14" s="1"/>
  <c r="BF749" i="14" s="1"/>
  <c r="AW935" i="14"/>
  <c r="BA935" i="14" s="1"/>
  <c r="BF935" i="14" s="1"/>
  <c r="AW1121" i="14"/>
  <c r="BA1121" i="14" s="1"/>
  <c r="BF1121" i="14" s="1"/>
  <c r="AW1307" i="14"/>
  <c r="BA1307" i="14" s="1"/>
  <c r="BF1307" i="14" s="1"/>
  <c r="AW1493" i="14"/>
  <c r="BA1493" i="14" s="1"/>
  <c r="BF1493" i="14" s="1"/>
  <c r="AW1679" i="14"/>
  <c r="BA1679" i="14" s="1"/>
  <c r="BF1679" i="14" s="1"/>
  <c r="BQ1674" i="14"/>
  <c r="BQ1672" i="14"/>
  <c r="BQ1668" i="14"/>
  <c r="BQ1666" i="14"/>
  <c r="BQ1664" i="14"/>
  <c r="BQ1658" i="14"/>
  <c r="BQ1656" i="14"/>
  <c r="BQ1650" i="14"/>
  <c r="BQ1648" i="14"/>
  <c r="BQ1642" i="14"/>
  <c r="BQ1640" i="14"/>
  <c r="BQ1636" i="14"/>
  <c r="BQ1634" i="14"/>
  <c r="BQ1632" i="14"/>
  <c r="AW375" i="14"/>
  <c r="BA375" i="14" s="1"/>
  <c r="BF375" i="14" s="1"/>
  <c r="AW561" i="14"/>
  <c r="BA561" i="14" s="1"/>
  <c r="BF561" i="14" s="1"/>
  <c r="AW189" i="14"/>
  <c r="BA189" i="14" s="1"/>
  <c r="BF189" i="14" s="1"/>
  <c r="AW747" i="14"/>
  <c r="BA747" i="14" s="1"/>
  <c r="BF747" i="14" s="1"/>
  <c r="AW933" i="14"/>
  <c r="BA933" i="14" s="1"/>
  <c r="BF933" i="14" s="1"/>
  <c r="AW1119" i="14"/>
  <c r="BA1119" i="14" s="1"/>
  <c r="BF1119" i="14" s="1"/>
  <c r="AW1305" i="14"/>
  <c r="BA1305" i="14" s="1"/>
  <c r="BF1305" i="14" s="1"/>
  <c r="AW1491" i="14"/>
  <c r="BA1491" i="14" s="1"/>
  <c r="BF1491" i="14" s="1"/>
  <c r="AW1677" i="14"/>
  <c r="BA1677" i="14" s="1"/>
  <c r="BF1677" i="14" s="1"/>
  <c r="AW142" i="14"/>
  <c r="BA142" i="14" s="1"/>
  <c r="AW328" i="14"/>
  <c r="BA328" i="14" s="1"/>
  <c r="AW700" i="14"/>
  <c r="BA700" i="14" s="1"/>
  <c r="AW514" i="14"/>
  <c r="BA514" i="14" s="1"/>
  <c r="AW886" i="14"/>
  <c r="BA886" i="14" s="1"/>
  <c r="AW1258" i="14"/>
  <c r="BA1258" i="14" s="1"/>
  <c r="AW1444" i="14"/>
  <c r="BA1444" i="14" s="1"/>
  <c r="AW1072" i="14"/>
  <c r="BA1072" i="14" s="1"/>
  <c r="AW140" i="14"/>
  <c r="BA140" i="14" s="1"/>
  <c r="AW512" i="14"/>
  <c r="BA512" i="14" s="1"/>
  <c r="AW326" i="14"/>
  <c r="BA326" i="14" s="1"/>
  <c r="AW698" i="14"/>
  <c r="BA698" i="14" s="1"/>
  <c r="AW1070" i="14"/>
  <c r="BA1070" i="14" s="1"/>
  <c r="AW1256" i="14"/>
  <c r="BA1256" i="14" s="1"/>
  <c r="AW1442" i="14"/>
  <c r="BA1442" i="14" s="1"/>
  <c r="AW1628" i="14"/>
  <c r="BA1628" i="14" s="1"/>
  <c r="AW884" i="14"/>
  <c r="BA884" i="14" s="1"/>
  <c r="AW138" i="14"/>
  <c r="BA138" i="14" s="1"/>
  <c r="BF138" i="14" s="1"/>
  <c r="AW324" i="14"/>
  <c r="BA324" i="14" s="1"/>
  <c r="BF324" i="14" s="1"/>
  <c r="AW510" i="14"/>
  <c r="BA510" i="14" s="1"/>
  <c r="BF510" i="14" s="1"/>
  <c r="AW696" i="14"/>
  <c r="BA696" i="14" s="1"/>
  <c r="BF696" i="14" s="1"/>
  <c r="AW882" i="14"/>
  <c r="BA882" i="14" s="1"/>
  <c r="BF882" i="14" s="1"/>
  <c r="AW1254" i="14"/>
  <c r="BA1254" i="14" s="1"/>
  <c r="BF1254" i="14" s="1"/>
  <c r="AW1068" i="14"/>
  <c r="BA1068" i="14" s="1"/>
  <c r="BF1068" i="14" s="1"/>
  <c r="AW1440" i="14"/>
  <c r="BA1440" i="14" s="1"/>
  <c r="BF1440" i="14" s="1"/>
  <c r="AW1626" i="14"/>
  <c r="BA1626" i="14" s="1"/>
  <c r="BF1626" i="14" s="1"/>
  <c r="AW136" i="14"/>
  <c r="BA136" i="14" s="1"/>
  <c r="AW508" i="14"/>
  <c r="BA508" i="14" s="1"/>
  <c r="AW322" i="14"/>
  <c r="BA322" i="14" s="1"/>
  <c r="AW694" i="14"/>
  <c r="BA694" i="14" s="1"/>
  <c r="AW1066" i="14"/>
  <c r="BA1066" i="14" s="1"/>
  <c r="AW1252" i="14"/>
  <c r="BA1252" i="14" s="1"/>
  <c r="AW880" i="14"/>
  <c r="BA880" i="14" s="1"/>
  <c r="AW1438" i="14"/>
  <c r="BA1438" i="14" s="1"/>
  <c r="AW1624" i="14"/>
  <c r="BA1624" i="14" s="1"/>
  <c r="AW134" i="14"/>
  <c r="BA134" i="14" s="1"/>
  <c r="AW320" i="14"/>
  <c r="BA320" i="14" s="1"/>
  <c r="AW692" i="14"/>
  <c r="BA692" i="14" s="1"/>
  <c r="AW506" i="14"/>
  <c r="BA506" i="14" s="1"/>
  <c r="AW878" i="14"/>
  <c r="BA878" i="14" s="1"/>
  <c r="AW1250" i="14"/>
  <c r="BA1250" i="14" s="1"/>
  <c r="AW1436" i="14"/>
  <c r="BA1436" i="14" s="1"/>
  <c r="AW1622" i="14"/>
  <c r="BA1622" i="14" s="1"/>
  <c r="AW1064" i="14"/>
  <c r="BA1064" i="14" s="1"/>
  <c r="AW132" i="14"/>
  <c r="BA132" i="14" s="1"/>
  <c r="AW504" i="14"/>
  <c r="BA504" i="14" s="1"/>
  <c r="AW318" i="14"/>
  <c r="BA318" i="14" s="1"/>
  <c r="AW690" i="14"/>
  <c r="BA690" i="14" s="1"/>
  <c r="AW1062" i="14"/>
  <c r="BA1062" i="14" s="1"/>
  <c r="AW1248" i="14"/>
  <c r="BA1248" i="14" s="1"/>
  <c r="AW1434" i="14"/>
  <c r="BA1434" i="14" s="1"/>
  <c r="AW1620" i="14"/>
  <c r="BA1620" i="14" s="1"/>
  <c r="AW876" i="14"/>
  <c r="BA876" i="14" s="1"/>
  <c r="AW130" i="14"/>
  <c r="BA130" i="14" s="1"/>
  <c r="AW316" i="14"/>
  <c r="BA316" i="14" s="1"/>
  <c r="AW502" i="14"/>
  <c r="BA502" i="14" s="1"/>
  <c r="AW688" i="14"/>
  <c r="BA688" i="14" s="1"/>
  <c r="AW874" i="14"/>
  <c r="BA874" i="14" s="1"/>
  <c r="AW1246" i="14"/>
  <c r="BA1246" i="14" s="1"/>
  <c r="AW1060" i="14"/>
  <c r="BA1060" i="14" s="1"/>
  <c r="AW1432" i="14"/>
  <c r="BA1432" i="14" s="1"/>
  <c r="AW1618" i="14"/>
  <c r="BA1618" i="14" s="1"/>
  <c r="AW128" i="14"/>
  <c r="BA128" i="14" s="1"/>
  <c r="AW500" i="14"/>
  <c r="BA500" i="14" s="1"/>
  <c r="AW314" i="14"/>
  <c r="BA314" i="14" s="1"/>
  <c r="AW686" i="14"/>
  <c r="BA686" i="14" s="1"/>
  <c r="AW1058" i="14"/>
  <c r="BA1058" i="14" s="1"/>
  <c r="AW1244" i="14"/>
  <c r="BA1244" i="14" s="1"/>
  <c r="AW872" i="14"/>
  <c r="BA872" i="14" s="1"/>
  <c r="AW1430" i="14"/>
  <c r="BA1430" i="14" s="1"/>
  <c r="AW1616" i="14"/>
  <c r="BA1616" i="14" s="1"/>
  <c r="AW126" i="14"/>
  <c r="BA126" i="14" s="1"/>
  <c r="AW312" i="14"/>
  <c r="BA312" i="14" s="1"/>
  <c r="AW684" i="14"/>
  <c r="BA684" i="14" s="1"/>
  <c r="AW498" i="14"/>
  <c r="BA498" i="14" s="1"/>
  <c r="AW870" i="14"/>
  <c r="BA870" i="14" s="1"/>
  <c r="AW1242" i="14"/>
  <c r="BA1242" i="14" s="1"/>
  <c r="AW1428" i="14"/>
  <c r="BA1428" i="14" s="1"/>
  <c r="AW1614" i="14"/>
  <c r="BA1614" i="14" s="1"/>
  <c r="AW1056" i="14"/>
  <c r="BA1056" i="14" s="1"/>
  <c r="AW124" i="14"/>
  <c r="BA124" i="14" s="1"/>
  <c r="AW496" i="14"/>
  <c r="BA496" i="14" s="1"/>
  <c r="AW310" i="14"/>
  <c r="BA310" i="14" s="1"/>
  <c r="AW682" i="14"/>
  <c r="BA682" i="14" s="1"/>
  <c r="AW1054" i="14"/>
  <c r="BA1054" i="14" s="1"/>
  <c r="AW1240" i="14"/>
  <c r="BA1240" i="14" s="1"/>
  <c r="AW1426" i="14"/>
  <c r="BA1426" i="14" s="1"/>
  <c r="AW1612" i="14"/>
  <c r="BA1612" i="14" s="1"/>
  <c r="AW868" i="14"/>
  <c r="BA868" i="14" s="1"/>
  <c r="AW122" i="14"/>
  <c r="BA122" i="14" s="1"/>
  <c r="AW308" i="14"/>
  <c r="BA308" i="14" s="1"/>
  <c r="AW494" i="14"/>
  <c r="BA494" i="14" s="1"/>
  <c r="AW680" i="14"/>
  <c r="BA680" i="14" s="1"/>
  <c r="AW866" i="14"/>
  <c r="BA866" i="14" s="1"/>
  <c r="AW1238" i="14"/>
  <c r="BA1238" i="14" s="1"/>
  <c r="AW1052" i="14"/>
  <c r="BA1052" i="14" s="1"/>
  <c r="AW1424" i="14"/>
  <c r="BA1424" i="14" s="1"/>
  <c r="AW1610" i="14"/>
  <c r="BA1610" i="14" s="1"/>
  <c r="AW120" i="14"/>
  <c r="BA120" i="14" s="1"/>
  <c r="AW492" i="14"/>
  <c r="BA492" i="14" s="1"/>
  <c r="AW306" i="14"/>
  <c r="BA306" i="14" s="1"/>
  <c r="AW678" i="14"/>
  <c r="BA678" i="14" s="1"/>
  <c r="AW1050" i="14"/>
  <c r="BA1050" i="14" s="1"/>
  <c r="AW1236" i="14"/>
  <c r="BA1236" i="14" s="1"/>
  <c r="AW864" i="14"/>
  <c r="BA864" i="14" s="1"/>
  <c r="AW1422" i="14"/>
  <c r="BA1422" i="14" s="1"/>
  <c r="AW1608" i="14"/>
  <c r="BA1608" i="14" s="1"/>
  <c r="AW118" i="14"/>
  <c r="BA118" i="14" s="1"/>
  <c r="BF118" i="14" s="1"/>
  <c r="AW304" i="14"/>
  <c r="BA304" i="14" s="1"/>
  <c r="BF304" i="14" s="1"/>
  <c r="AW676" i="14"/>
  <c r="BA676" i="14" s="1"/>
  <c r="BF676" i="14" s="1"/>
  <c r="AW490" i="14"/>
  <c r="BA490" i="14" s="1"/>
  <c r="BF490" i="14" s="1"/>
  <c r="AW862" i="14"/>
  <c r="BA862" i="14" s="1"/>
  <c r="BF862" i="14" s="1"/>
  <c r="AW1234" i="14"/>
  <c r="BA1234" i="14" s="1"/>
  <c r="BF1234" i="14" s="1"/>
  <c r="AW1420" i="14"/>
  <c r="BA1420" i="14" s="1"/>
  <c r="BF1420" i="14" s="1"/>
  <c r="AW1606" i="14"/>
  <c r="BA1606" i="14" s="1"/>
  <c r="BF1606" i="14" s="1"/>
  <c r="AW1048" i="14"/>
  <c r="BA1048" i="14" s="1"/>
  <c r="BF1048" i="14" s="1"/>
  <c r="AW116" i="14"/>
  <c r="BA116" i="14" s="1"/>
  <c r="BF116" i="14" s="1"/>
  <c r="AW488" i="14"/>
  <c r="BA488" i="14" s="1"/>
  <c r="BF488" i="14" s="1"/>
  <c r="AW302" i="14"/>
  <c r="BA302" i="14" s="1"/>
  <c r="BF302" i="14" s="1"/>
  <c r="AW674" i="14"/>
  <c r="BA674" i="14" s="1"/>
  <c r="BF674" i="14" s="1"/>
  <c r="AW1046" i="14"/>
  <c r="BA1046" i="14" s="1"/>
  <c r="BF1046" i="14" s="1"/>
  <c r="AW1232" i="14"/>
  <c r="BA1232" i="14" s="1"/>
  <c r="BF1232" i="14" s="1"/>
  <c r="AW1418" i="14"/>
  <c r="BA1418" i="14" s="1"/>
  <c r="BF1418" i="14" s="1"/>
  <c r="AW1604" i="14"/>
  <c r="BA1604" i="14" s="1"/>
  <c r="BF1604" i="14" s="1"/>
  <c r="AW860" i="14"/>
  <c r="BA860" i="14" s="1"/>
  <c r="BF860" i="14" s="1"/>
  <c r="AW114" i="14"/>
  <c r="BA114" i="14" s="1"/>
  <c r="AW300" i="14"/>
  <c r="BA300" i="14" s="1"/>
  <c r="AW486" i="14"/>
  <c r="BA486" i="14" s="1"/>
  <c r="AW672" i="14"/>
  <c r="BA672" i="14" s="1"/>
  <c r="AW858" i="14"/>
  <c r="BA858" i="14" s="1"/>
  <c r="AW1230" i="14"/>
  <c r="BA1230" i="14" s="1"/>
  <c r="AW1044" i="14"/>
  <c r="BA1044" i="14" s="1"/>
  <c r="AW1416" i="14"/>
  <c r="BA1416" i="14" s="1"/>
  <c r="AW1602" i="14"/>
  <c r="BA1602" i="14" s="1"/>
  <c r="AW112" i="14"/>
  <c r="BA112" i="14" s="1"/>
  <c r="AW484" i="14"/>
  <c r="BA484" i="14" s="1"/>
  <c r="AW298" i="14"/>
  <c r="BA298" i="14" s="1"/>
  <c r="AW670" i="14"/>
  <c r="BA670" i="14" s="1"/>
  <c r="AW1042" i="14"/>
  <c r="BA1042" i="14" s="1"/>
  <c r="AW1228" i="14"/>
  <c r="BA1228" i="14" s="1"/>
  <c r="AW856" i="14"/>
  <c r="BA856" i="14" s="1"/>
  <c r="AW1414" i="14"/>
  <c r="BA1414" i="14" s="1"/>
  <c r="AW1600" i="14"/>
  <c r="BA1600" i="14" s="1"/>
  <c r="AW110" i="14"/>
  <c r="BA110" i="14" s="1"/>
  <c r="AW296" i="14"/>
  <c r="BA296" i="14" s="1"/>
  <c r="AW668" i="14"/>
  <c r="BA668" i="14" s="1"/>
  <c r="AW482" i="14"/>
  <c r="BA482" i="14" s="1"/>
  <c r="AW854" i="14"/>
  <c r="BA854" i="14" s="1"/>
  <c r="AW1226" i="14"/>
  <c r="BA1226" i="14" s="1"/>
  <c r="AW1412" i="14"/>
  <c r="BA1412" i="14" s="1"/>
  <c r="AW1598" i="14"/>
  <c r="BA1598" i="14" s="1"/>
  <c r="AW1040" i="14"/>
  <c r="BA1040" i="14" s="1"/>
  <c r="AW108" i="14"/>
  <c r="BA108" i="14" s="1"/>
  <c r="BF108" i="14" s="1"/>
  <c r="AW480" i="14"/>
  <c r="BA480" i="14" s="1"/>
  <c r="BF480" i="14" s="1"/>
  <c r="AW294" i="14"/>
  <c r="BA294" i="14" s="1"/>
  <c r="BF294" i="14" s="1"/>
  <c r="AW666" i="14"/>
  <c r="BA666" i="14" s="1"/>
  <c r="BF666" i="14" s="1"/>
  <c r="AW1038" i="14"/>
  <c r="BA1038" i="14" s="1"/>
  <c r="BF1038" i="14" s="1"/>
  <c r="AW1224" i="14"/>
  <c r="BA1224" i="14" s="1"/>
  <c r="BF1224" i="14" s="1"/>
  <c r="AW1410" i="14"/>
  <c r="BA1410" i="14" s="1"/>
  <c r="BF1410" i="14" s="1"/>
  <c r="AW1596" i="14"/>
  <c r="BA1596" i="14" s="1"/>
  <c r="BF1596" i="14" s="1"/>
  <c r="AW852" i="14"/>
  <c r="BA852" i="14" s="1"/>
  <c r="BF852" i="14" s="1"/>
  <c r="AW106" i="14"/>
  <c r="BA106" i="14" s="1"/>
  <c r="BF106" i="14" s="1"/>
  <c r="AW292" i="14"/>
  <c r="BA292" i="14" s="1"/>
  <c r="BF292" i="14" s="1"/>
  <c r="AW478" i="14"/>
  <c r="BA478" i="14" s="1"/>
  <c r="BF478" i="14" s="1"/>
  <c r="AW664" i="14"/>
  <c r="BA664" i="14" s="1"/>
  <c r="BF664" i="14" s="1"/>
  <c r="AW850" i="14"/>
  <c r="BA850" i="14" s="1"/>
  <c r="BF850" i="14" s="1"/>
  <c r="AW1222" i="14"/>
  <c r="BA1222" i="14" s="1"/>
  <c r="BF1222" i="14" s="1"/>
  <c r="AW1036" i="14"/>
  <c r="BA1036" i="14" s="1"/>
  <c r="BF1036" i="14" s="1"/>
  <c r="AW1408" i="14"/>
  <c r="BA1408" i="14" s="1"/>
  <c r="BF1408" i="14" s="1"/>
  <c r="AW1594" i="14"/>
  <c r="BA1594" i="14" s="1"/>
  <c r="BF1594" i="14" s="1"/>
  <c r="AW104" i="14"/>
  <c r="BA104" i="14" s="1"/>
  <c r="BF104" i="14" s="1"/>
  <c r="AW476" i="14"/>
  <c r="BA476" i="14" s="1"/>
  <c r="BF476" i="14" s="1"/>
  <c r="AW290" i="14"/>
  <c r="BA290" i="14" s="1"/>
  <c r="BF290" i="14" s="1"/>
  <c r="AW662" i="14"/>
  <c r="BA662" i="14" s="1"/>
  <c r="BF662" i="14" s="1"/>
  <c r="AW1034" i="14"/>
  <c r="BA1034" i="14" s="1"/>
  <c r="BF1034" i="14" s="1"/>
  <c r="AW1220" i="14"/>
  <c r="BA1220" i="14" s="1"/>
  <c r="BF1220" i="14" s="1"/>
  <c r="AW848" i="14"/>
  <c r="BA848" i="14" s="1"/>
  <c r="BF848" i="14" s="1"/>
  <c r="AW1406" i="14"/>
  <c r="BA1406" i="14" s="1"/>
  <c r="BF1406" i="14" s="1"/>
  <c r="AW1592" i="14"/>
  <c r="BA1592" i="14" s="1"/>
  <c r="BF1592" i="14" s="1"/>
  <c r="AW102" i="14"/>
  <c r="BA102" i="14" s="1"/>
  <c r="AW288" i="14"/>
  <c r="BA288" i="14" s="1"/>
  <c r="AW660" i="14"/>
  <c r="BA660" i="14" s="1"/>
  <c r="AW474" i="14"/>
  <c r="BA474" i="14" s="1"/>
  <c r="AW846" i="14"/>
  <c r="BA846" i="14" s="1"/>
  <c r="AW1218" i="14"/>
  <c r="BA1218" i="14" s="1"/>
  <c r="AW1404" i="14"/>
  <c r="BA1404" i="14" s="1"/>
  <c r="AW1590" i="14"/>
  <c r="BA1590" i="14" s="1"/>
  <c r="AW1032" i="14"/>
  <c r="BA1032" i="14" s="1"/>
  <c r="AW100" i="14"/>
  <c r="BA100" i="14" s="1"/>
  <c r="AW472" i="14"/>
  <c r="BA472" i="14" s="1"/>
  <c r="AW286" i="14"/>
  <c r="BA286" i="14" s="1"/>
  <c r="AW658" i="14"/>
  <c r="BA658" i="14" s="1"/>
  <c r="AW1030" i="14"/>
  <c r="BA1030" i="14" s="1"/>
  <c r="AW1216" i="14"/>
  <c r="BA1216" i="14" s="1"/>
  <c r="AW1402" i="14"/>
  <c r="BA1402" i="14" s="1"/>
  <c r="AW1588" i="14"/>
  <c r="BA1588" i="14" s="1"/>
  <c r="AW844" i="14"/>
  <c r="BA844" i="14" s="1"/>
  <c r="AW98" i="14"/>
  <c r="BA98" i="14" s="1"/>
  <c r="AW284" i="14"/>
  <c r="BA284" i="14" s="1"/>
  <c r="AW470" i="14"/>
  <c r="BA470" i="14" s="1"/>
  <c r="AW656" i="14"/>
  <c r="BA656" i="14" s="1"/>
  <c r="AW842" i="14"/>
  <c r="BA842" i="14" s="1"/>
  <c r="AW1214" i="14"/>
  <c r="BA1214" i="14" s="1"/>
  <c r="AW1028" i="14"/>
  <c r="BA1028" i="14" s="1"/>
  <c r="AW1400" i="14"/>
  <c r="BA1400" i="14" s="1"/>
  <c r="AW1586" i="14"/>
  <c r="BA1586" i="14" s="1"/>
  <c r="AW96" i="14"/>
  <c r="BA96" i="14" s="1"/>
  <c r="BF96" i="14" s="1"/>
  <c r="AW468" i="14"/>
  <c r="BA468" i="14" s="1"/>
  <c r="BF468" i="14" s="1"/>
  <c r="AW282" i="14"/>
  <c r="BA282" i="14" s="1"/>
  <c r="BF282" i="14" s="1"/>
  <c r="AW654" i="14"/>
  <c r="BA654" i="14" s="1"/>
  <c r="BF654" i="14" s="1"/>
  <c r="AW1026" i="14"/>
  <c r="BA1026" i="14" s="1"/>
  <c r="BF1026" i="14" s="1"/>
  <c r="AW1212" i="14"/>
  <c r="BA1212" i="14" s="1"/>
  <c r="BF1212" i="14" s="1"/>
  <c r="AW840" i="14"/>
  <c r="BA840" i="14" s="1"/>
  <c r="BF840" i="14" s="1"/>
  <c r="AW1398" i="14"/>
  <c r="BA1398" i="14" s="1"/>
  <c r="BF1398" i="14" s="1"/>
  <c r="AW1584" i="14"/>
  <c r="BA1584" i="14" s="1"/>
  <c r="BF1584" i="14" s="1"/>
  <c r="AW94" i="14"/>
  <c r="BA94" i="14" s="1"/>
  <c r="AW280" i="14"/>
  <c r="BA280" i="14" s="1"/>
  <c r="AW652" i="14"/>
  <c r="BA652" i="14" s="1"/>
  <c r="AW466" i="14"/>
  <c r="BA466" i="14" s="1"/>
  <c r="AW838" i="14"/>
  <c r="BA838" i="14" s="1"/>
  <c r="AW1210" i="14"/>
  <c r="BA1210" i="14" s="1"/>
  <c r="AW1396" i="14"/>
  <c r="BA1396" i="14" s="1"/>
  <c r="AW1582" i="14"/>
  <c r="BA1582" i="14" s="1"/>
  <c r="AW1024" i="14"/>
  <c r="BA1024" i="14" s="1"/>
  <c r="AW92" i="14"/>
  <c r="BA92" i="14" s="1"/>
  <c r="AW464" i="14"/>
  <c r="BA464" i="14" s="1"/>
  <c r="AW278" i="14"/>
  <c r="BA278" i="14" s="1"/>
  <c r="AW650" i="14"/>
  <c r="BA650" i="14" s="1"/>
  <c r="AW1022" i="14"/>
  <c r="BA1022" i="14" s="1"/>
  <c r="AW1208" i="14"/>
  <c r="BA1208" i="14" s="1"/>
  <c r="AW1394" i="14"/>
  <c r="BA1394" i="14" s="1"/>
  <c r="AW1580" i="14"/>
  <c r="BA1580" i="14" s="1"/>
  <c r="AW836" i="14"/>
  <c r="BA836" i="14" s="1"/>
  <c r="AW90" i="14"/>
  <c r="BA90" i="14" s="1"/>
  <c r="AW276" i="14"/>
  <c r="BA276" i="14" s="1"/>
  <c r="AW462" i="14"/>
  <c r="BA462" i="14" s="1"/>
  <c r="AW648" i="14"/>
  <c r="BA648" i="14" s="1"/>
  <c r="AW834" i="14"/>
  <c r="BA834" i="14" s="1"/>
  <c r="AW1206" i="14"/>
  <c r="BA1206" i="14" s="1"/>
  <c r="AW1392" i="14"/>
  <c r="BA1392" i="14" s="1"/>
  <c r="AW1020" i="14"/>
  <c r="BA1020" i="14" s="1"/>
  <c r="AW1578" i="14"/>
  <c r="BA1578" i="14" s="1"/>
  <c r="AW88" i="14"/>
  <c r="BA88" i="14" s="1"/>
  <c r="AW460" i="14"/>
  <c r="BA460" i="14" s="1"/>
  <c r="AW274" i="14"/>
  <c r="BA274" i="14" s="1"/>
  <c r="AW646" i="14"/>
  <c r="BA646" i="14" s="1"/>
  <c r="AW1018" i="14"/>
  <c r="BA1018" i="14" s="1"/>
  <c r="AW1390" i="14"/>
  <c r="BA1390" i="14" s="1"/>
  <c r="AW832" i="14"/>
  <c r="BA832" i="14" s="1"/>
  <c r="AW1204" i="14"/>
  <c r="BA1204" i="14" s="1"/>
  <c r="AW1576" i="14"/>
  <c r="BA1576" i="14" s="1"/>
  <c r="AW86" i="14"/>
  <c r="BA86" i="14" s="1"/>
  <c r="AW272" i="14"/>
  <c r="BA272" i="14" s="1"/>
  <c r="AW644" i="14"/>
  <c r="BA644" i="14" s="1"/>
  <c r="AW458" i="14"/>
  <c r="BA458" i="14" s="1"/>
  <c r="AW830" i="14"/>
  <c r="BA830" i="14" s="1"/>
  <c r="AW1202" i="14"/>
  <c r="BA1202" i="14" s="1"/>
  <c r="AW1388" i="14"/>
  <c r="BA1388" i="14" s="1"/>
  <c r="AW1574" i="14"/>
  <c r="BA1574" i="14" s="1"/>
  <c r="AW1016" i="14"/>
  <c r="BA1016" i="14" s="1"/>
  <c r="AW84" i="14"/>
  <c r="BA84" i="14" s="1"/>
  <c r="AW456" i="14"/>
  <c r="BA456" i="14" s="1"/>
  <c r="AW270" i="14"/>
  <c r="BA270" i="14" s="1"/>
  <c r="AW642" i="14"/>
  <c r="BA642" i="14" s="1"/>
  <c r="AW1014" i="14"/>
  <c r="BA1014" i="14" s="1"/>
  <c r="AW1386" i="14"/>
  <c r="BA1386" i="14" s="1"/>
  <c r="AW1572" i="14"/>
  <c r="BA1572" i="14" s="1"/>
  <c r="AW828" i="14"/>
  <c r="BA828" i="14" s="1"/>
  <c r="AW1200" i="14"/>
  <c r="BA1200" i="14" s="1"/>
  <c r="AW82" i="14"/>
  <c r="BA82" i="14" s="1"/>
  <c r="AW268" i="14"/>
  <c r="BA268" i="14" s="1"/>
  <c r="AW454" i="14"/>
  <c r="BA454" i="14" s="1"/>
  <c r="AW640" i="14"/>
  <c r="BA640" i="14" s="1"/>
  <c r="AW826" i="14"/>
  <c r="BA826" i="14" s="1"/>
  <c r="AW1198" i="14"/>
  <c r="BA1198" i="14" s="1"/>
  <c r="AW1384" i="14"/>
  <c r="BA1384" i="14" s="1"/>
  <c r="AW1012" i="14"/>
  <c r="BA1012" i="14" s="1"/>
  <c r="AW1570" i="14"/>
  <c r="BA1570" i="14" s="1"/>
  <c r="AW80" i="14"/>
  <c r="BA80" i="14" s="1"/>
  <c r="AW452" i="14"/>
  <c r="BA452" i="14" s="1"/>
  <c r="AW266" i="14"/>
  <c r="BA266" i="14" s="1"/>
  <c r="AW638" i="14"/>
  <c r="BA638" i="14" s="1"/>
  <c r="AW1010" i="14"/>
  <c r="BA1010" i="14" s="1"/>
  <c r="AW1382" i="14"/>
  <c r="BA1382" i="14" s="1"/>
  <c r="AW824" i="14"/>
  <c r="BA824" i="14" s="1"/>
  <c r="AW1196" i="14"/>
  <c r="BA1196" i="14" s="1"/>
  <c r="AW1568" i="14"/>
  <c r="BA1568" i="14" s="1"/>
  <c r="AW78" i="14"/>
  <c r="BA78" i="14" s="1"/>
  <c r="AW264" i="14"/>
  <c r="BA264" i="14" s="1"/>
  <c r="AW636" i="14"/>
  <c r="BA636" i="14" s="1"/>
  <c r="AW450" i="14"/>
  <c r="BA450" i="14" s="1"/>
  <c r="AW822" i="14"/>
  <c r="BA822" i="14" s="1"/>
  <c r="AW1194" i="14"/>
  <c r="BA1194" i="14" s="1"/>
  <c r="AW1380" i="14"/>
  <c r="BA1380" i="14" s="1"/>
  <c r="AW1566" i="14"/>
  <c r="BA1566" i="14" s="1"/>
  <c r="AW1008" i="14"/>
  <c r="BA1008" i="14" s="1"/>
  <c r="AW76" i="14"/>
  <c r="BA76" i="14" s="1"/>
  <c r="AW448" i="14"/>
  <c r="BA448" i="14" s="1"/>
  <c r="AW262" i="14"/>
  <c r="BA262" i="14" s="1"/>
  <c r="AW634" i="14"/>
  <c r="BA634" i="14" s="1"/>
  <c r="AW1006" i="14"/>
  <c r="BA1006" i="14" s="1"/>
  <c r="AW1378" i="14"/>
  <c r="BA1378" i="14" s="1"/>
  <c r="AW1564" i="14"/>
  <c r="BA1564" i="14" s="1"/>
  <c r="AW820" i="14"/>
  <c r="BA820" i="14" s="1"/>
  <c r="AW1192" i="14"/>
  <c r="BA1192" i="14" s="1"/>
  <c r="AW74" i="14"/>
  <c r="BA74" i="14" s="1"/>
  <c r="AW260" i="14"/>
  <c r="BA260" i="14" s="1"/>
  <c r="AW446" i="14"/>
  <c r="BA446" i="14" s="1"/>
  <c r="AW632" i="14"/>
  <c r="BA632" i="14" s="1"/>
  <c r="AW818" i="14"/>
  <c r="BA818" i="14" s="1"/>
  <c r="AW1190" i="14"/>
  <c r="BA1190" i="14" s="1"/>
  <c r="AW1376" i="14"/>
  <c r="BA1376" i="14" s="1"/>
  <c r="AW1004" i="14"/>
  <c r="BA1004" i="14" s="1"/>
  <c r="AW1562" i="14"/>
  <c r="BA1562" i="14" s="1"/>
  <c r="AW72" i="14"/>
  <c r="BA72" i="14" s="1"/>
  <c r="BF72" i="14" s="1"/>
  <c r="AW444" i="14"/>
  <c r="BA444" i="14" s="1"/>
  <c r="BF444" i="14" s="1"/>
  <c r="AW258" i="14"/>
  <c r="BA258" i="14" s="1"/>
  <c r="BF258" i="14" s="1"/>
  <c r="AW630" i="14"/>
  <c r="BA630" i="14" s="1"/>
  <c r="BF630" i="14" s="1"/>
  <c r="AW1002" i="14"/>
  <c r="BA1002" i="14" s="1"/>
  <c r="BF1002" i="14" s="1"/>
  <c r="AW1374" i="14"/>
  <c r="BA1374" i="14" s="1"/>
  <c r="BF1374" i="14" s="1"/>
  <c r="AW816" i="14"/>
  <c r="BA816" i="14" s="1"/>
  <c r="BF816" i="14" s="1"/>
  <c r="AW1188" i="14"/>
  <c r="BA1188" i="14" s="1"/>
  <c r="BF1188" i="14" s="1"/>
  <c r="AW1560" i="14"/>
  <c r="BA1560" i="14" s="1"/>
  <c r="BF1560" i="14" s="1"/>
  <c r="AW70" i="14"/>
  <c r="BA70" i="14" s="1"/>
  <c r="AW256" i="14"/>
  <c r="BA256" i="14" s="1"/>
  <c r="AW628" i="14"/>
  <c r="BA628" i="14" s="1"/>
  <c r="AW442" i="14"/>
  <c r="BA442" i="14" s="1"/>
  <c r="AW814" i="14"/>
  <c r="BA814" i="14" s="1"/>
  <c r="AW1186" i="14"/>
  <c r="BA1186" i="14" s="1"/>
  <c r="AW1372" i="14"/>
  <c r="BA1372" i="14" s="1"/>
  <c r="AW1558" i="14"/>
  <c r="BA1558" i="14" s="1"/>
  <c r="AW1000" i="14"/>
  <c r="BA1000" i="14" s="1"/>
  <c r="AW68" i="14"/>
  <c r="BA68" i="14" s="1"/>
  <c r="AW440" i="14"/>
  <c r="BA440" i="14" s="1"/>
  <c r="AW254" i="14"/>
  <c r="BA254" i="14" s="1"/>
  <c r="AW626" i="14"/>
  <c r="BA626" i="14" s="1"/>
  <c r="AW998" i="14"/>
  <c r="BA998" i="14" s="1"/>
  <c r="AW1370" i="14"/>
  <c r="BA1370" i="14" s="1"/>
  <c r="AW1556" i="14"/>
  <c r="BA1556" i="14" s="1"/>
  <c r="AW812" i="14"/>
  <c r="BA812" i="14" s="1"/>
  <c r="AW1184" i="14"/>
  <c r="BA1184" i="14" s="1"/>
  <c r="AW66" i="14"/>
  <c r="BA66" i="14" s="1"/>
  <c r="AW252" i="14"/>
  <c r="BA252" i="14" s="1"/>
  <c r="AW438" i="14"/>
  <c r="BA438" i="14" s="1"/>
  <c r="AW624" i="14"/>
  <c r="BA624" i="14" s="1"/>
  <c r="AW810" i="14"/>
  <c r="BA810" i="14" s="1"/>
  <c r="AW1182" i="14"/>
  <c r="BA1182" i="14" s="1"/>
  <c r="AW1368" i="14"/>
  <c r="BA1368" i="14" s="1"/>
  <c r="AW996" i="14"/>
  <c r="BA996" i="14" s="1"/>
  <c r="AW1554" i="14"/>
  <c r="BA1554" i="14" s="1"/>
  <c r="AW64" i="14"/>
  <c r="BA64" i="14" s="1"/>
  <c r="AW436" i="14"/>
  <c r="BA436" i="14" s="1"/>
  <c r="AW250" i="14"/>
  <c r="BA250" i="14" s="1"/>
  <c r="AW622" i="14"/>
  <c r="BA622" i="14" s="1"/>
  <c r="AW994" i="14"/>
  <c r="BA994" i="14" s="1"/>
  <c r="AW1366" i="14"/>
  <c r="BA1366" i="14" s="1"/>
  <c r="AW808" i="14"/>
  <c r="BA808" i="14" s="1"/>
  <c r="AW1180" i="14"/>
  <c r="BA1180" i="14" s="1"/>
  <c r="AW1552" i="14"/>
  <c r="BA1552" i="14" s="1"/>
  <c r="AW62" i="14"/>
  <c r="BA62" i="14" s="1"/>
  <c r="AW248" i="14"/>
  <c r="BA248" i="14" s="1"/>
  <c r="AW620" i="14"/>
  <c r="BA620" i="14" s="1"/>
  <c r="AW434" i="14"/>
  <c r="BA434" i="14" s="1"/>
  <c r="AW806" i="14"/>
  <c r="BA806" i="14" s="1"/>
  <c r="AW1178" i="14"/>
  <c r="BA1178" i="14" s="1"/>
  <c r="AW1364" i="14"/>
  <c r="BA1364" i="14" s="1"/>
  <c r="AW1550" i="14"/>
  <c r="BA1550" i="14" s="1"/>
  <c r="AW992" i="14"/>
  <c r="BA992" i="14" s="1"/>
  <c r="AW60" i="14"/>
  <c r="BA60" i="14" s="1"/>
  <c r="AW432" i="14"/>
  <c r="BA432" i="14" s="1"/>
  <c r="AW246" i="14"/>
  <c r="BA246" i="14" s="1"/>
  <c r="AW618" i="14"/>
  <c r="BA618" i="14" s="1"/>
  <c r="AW990" i="14"/>
  <c r="BA990" i="14" s="1"/>
  <c r="AW1362" i="14"/>
  <c r="BA1362" i="14" s="1"/>
  <c r="AW1548" i="14"/>
  <c r="BA1548" i="14" s="1"/>
  <c r="AW804" i="14"/>
  <c r="BA804" i="14" s="1"/>
  <c r="AW1176" i="14"/>
  <c r="BA1176" i="14" s="1"/>
  <c r="AW58" i="14"/>
  <c r="BA58" i="14" s="1"/>
  <c r="AW244" i="14"/>
  <c r="BA244" i="14" s="1"/>
  <c r="AW430" i="14"/>
  <c r="BA430" i="14" s="1"/>
  <c r="AW616" i="14"/>
  <c r="BA616" i="14" s="1"/>
  <c r="AW802" i="14"/>
  <c r="BA802" i="14" s="1"/>
  <c r="AW1174" i="14"/>
  <c r="BA1174" i="14" s="1"/>
  <c r="AW1360" i="14"/>
  <c r="BA1360" i="14" s="1"/>
  <c r="AW988" i="14"/>
  <c r="BA988" i="14" s="1"/>
  <c r="AW1546" i="14"/>
  <c r="BA1546" i="14" s="1"/>
  <c r="AW56" i="14"/>
  <c r="BA56" i="14" s="1"/>
  <c r="AW428" i="14"/>
  <c r="BA428" i="14" s="1"/>
  <c r="AW242" i="14"/>
  <c r="BA242" i="14" s="1"/>
  <c r="AW614" i="14"/>
  <c r="BA614" i="14" s="1"/>
  <c r="AW986" i="14"/>
  <c r="BA986" i="14" s="1"/>
  <c r="AW1358" i="14"/>
  <c r="BA1358" i="14" s="1"/>
  <c r="AW800" i="14"/>
  <c r="BA800" i="14" s="1"/>
  <c r="AW1172" i="14"/>
  <c r="BA1172" i="14" s="1"/>
  <c r="AW1544" i="14"/>
  <c r="BA1544" i="14" s="1"/>
  <c r="AW54" i="14"/>
  <c r="BA54" i="14" s="1"/>
  <c r="AW240" i="14"/>
  <c r="BA240" i="14" s="1"/>
  <c r="AW612" i="14"/>
  <c r="BA612" i="14" s="1"/>
  <c r="AW426" i="14"/>
  <c r="BA426" i="14" s="1"/>
  <c r="AW798" i="14"/>
  <c r="BA798" i="14" s="1"/>
  <c r="AW1170" i="14"/>
  <c r="BA1170" i="14" s="1"/>
  <c r="AW1356" i="14"/>
  <c r="BA1356" i="14" s="1"/>
  <c r="AW1542" i="14"/>
  <c r="BA1542" i="14" s="1"/>
  <c r="AW984" i="14"/>
  <c r="BA984" i="14" s="1"/>
  <c r="AW52" i="14"/>
  <c r="BA52" i="14" s="1"/>
  <c r="BF52" i="14" s="1"/>
  <c r="AW424" i="14"/>
  <c r="BA424" i="14" s="1"/>
  <c r="BF424" i="14" s="1"/>
  <c r="AW238" i="14"/>
  <c r="BA238" i="14" s="1"/>
  <c r="BF238" i="14" s="1"/>
  <c r="AW610" i="14"/>
  <c r="BA610" i="14" s="1"/>
  <c r="BF610" i="14" s="1"/>
  <c r="AW982" i="14"/>
  <c r="BA982" i="14" s="1"/>
  <c r="BF982" i="14" s="1"/>
  <c r="AW1354" i="14"/>
  <c r="BA1354" i="14" s="1"/>
  <c r="BF1354" i="14" s="1"/>
  <c r="AW1540" i="14"/>
  <c r="BA1540" i="14" s="1"/>
  <c r="BF1540" i="14" s="1"/>
  <c r="AW796" i="14"/>
  <c r="BA796" i="14" s="1"/>
  <c r="BF796" i="14" s="1"/>
  <c r="AW1168" i="14"/>
  <c r="BA1168" i="14" s="1"/>
  <c r="BF1168" i="14" s="1"/>
  <c r="AW50" i="14"/>
  <c r="BA50" i="14" s="1"/>
  <c r="AW236" i="14"/>
  <c r="BA236" i="14" s="1"/>
  <c r="AW422" i="14"/>
  <c r="BA422" i="14" s="1"/>
  <c r="AW608" i="14"/>
  <c r="BA608" i="14" s="1"/>
  <c r="AW794" i="14"/>
  <c r="BA794" i="14" s="1"/>
  <c r="AW1166" i="14"/>
  <c r="BA1166" i="14" s="1"/>
  <c r="AW1352" i="14"/>
  <c r="BA1352" i="14" s="1"/>
  <c r="AW980" i="14"/>
  <c r="BA980" i="14" s="1"/>
  <c r="AW1538" i="14"/>
  <c r="BA1538" i="14" s="1"/>
  <c r="AW48" i="14"/>
  <c r="BA48" i="14" s="1"/>
  <c r="BF48" i="14" s="1"/>
  <c r="AW420" i="14"/>
  <c r="BA420" i="14" s="1"/>
  <c r="BF420" i="14" s="1"/>
  <c r="AW234" i="14"/>
  <c r="BA234" i="14" s="1"/>
  <c r="BF234" i="14" s="1"/>
  <c r="AW606" i="14"/>
  <c r="BA606" i="14" s="1"/>
  <c r="BF606" i="14" s="1"/>
  <c r="AW978" i="14"/>
  <c r="BA978" i="14" s="1"/>
  <c r="BF978" i="14" s="1"/>
  <c r="AW1350" i="14"/>
  <c r="BA1350" i="14" s="1"/>
  <c r="BF1350" i="14" s="1"/>
  <c r="AW792" i="14"/>
  <c r="BA792" i="14" s="1"/>
  <c r="BF792" i="14" s="1"/>
  <c r="AW1164" i="14"/>
  <c r="BA1164" i="14" s="1"/>
  <c r="BF1164" i="14" s="1"/>
  <c r="AW1536" i="14"/>
  <c r="BA1536" i="14" s="1"/>
  <c r="BF1536" i="14" s="1"/>
  <c r="AW46" i="14"/>
  <c r="BA46" i="14" s="1"/>
  <c r="AW232" i="14"/>
  <c r="BA232" i="14" s="1"/>
  <c r="AW604" i="14"/>
  <c r="BA604" i="14" s="1"/>
  <c r="AW418" i="14"/>
  <c r="BA418" i="14" s="1"/>
  <c r="AW790" i="14"/>
  <c r="BA790" i="14" s="1"/>
  <c r="AW1162" i="14"/>
  <c r="BA1162" i="14" s="1"/>
  <c r="AW1348" i="14"/>
  <c r="BA1348" i="14" s="1"/>
  <c r="AW1534" i="14"/>
  <c r="BA1534" i="14" s="1"/>
  <c r="AW976" i="14"/>
  <c r="BA976" i="14" s="1"/>
  <c r="AW44" i="14"/>
  <c r="BA44" i="14" s="1"/>
  <c r="BF44" i="14" s="1"/>
  <c r="AW416" i="14"/>
  <c r="BA416" i="14" s="1"/>
  <c r="BF416" i="14" s="1"/>
  <c r="AW230" i="14"/>
  <c r="BA230" i="14" s="1"/>
  <c r="BF230" i="14" s="1"/>
  <c r="AW602" i="14"/>
  <c r="BA602" i="14" s="1"/>
  <c r="BF602" i="14" s="1"/>
  <c r="AW974" i="14"/>
  <c r="BA974" i="14" s="1"/>
  <c r="BF974" i="14" s="1"/>
  <c r="AW1346" i="14"/>
  <c r="BA1346" i="14" s="1"/>
  <c r="BF1346" i="14" s="1"/>
  <c r="AW1532" i="14"/>
  <c r="BA1532" i="14" s="1"/>
  <c r="BF1532" i="14" s="1"/>
  <c r="AW788" i="14"/>
  <c r="BA788" i="14" s="1"/>
  <c r="BF788" i="14" s="1"/>
  <c r="AW1160" i="14"/>
  <c r="BA1160" i="14" s="1"/>
  <c r="BF1160" i="14" s="1"/>
  <c r="AW42" i="14"/>
  <c r="BA42" i="14" s="1"/>
  <c r="BF42" i="14" s="1"/>
  <c r="AW228" i="14"/>
  <c r="BA228" i="14" s="1"/>
  <c r="BF228" i="14" s="1"/>
  <c r="AW414" i="14"/>
  <c r="BA414" i="14" s="1"/>
  <c r="BF414" i="14" s="1"/>
  <c r="AW600" i="14"/>
  <c r="BA600" i="14" s="1"/>
  <c r="BF600" i="14" s="1"/>
  <c r="AW786" i="14"/>
  <c r="BA786" i="14" s="1"/>
  <c r="BF786" i="14" s="1"/>
  <c r="AW1158" i="14"/>
  <c r="BA1158" i="14" s="1"/>
  <c r="BF1158" i="14" s="1"/>
  <c r="AW1344" i="14"/>
  <c r="BA1344" i="14" s="1"/>
  <c r="BF1344" i="14" s="1"/>
  <c r="AW972" i="14"/>
  <c r="BA972" i="14" s="1"/>
  <c r="BF972" i="14" s="1"/>
  <c r="AW1530" i="14"/>
  <c r="BA1530" i="14" s="1"/>
  <c r="BF1530" i="14" s="1"/>
  <c r="AW40" i="14"/>
  <c r="BA40" i="14" s="1"/>
  <c r="AW412" i="14"/>
  <c r="BA412" i="14" s="1"/>
  <c r="AW226" i="14"/>
  <c r="BA226" i="14" s="1"/>
  <c r="AW784" i="14"/>
  <c r="BA784" i="14" s="1"/>
  <c r="AW598" i="14"/>
  <c r="BA598" i="14" s="1"/>
  <c r="AW970" i="14"/>
  <c r="BA970" i="14" s="1"/>
  <c r="AW1342" i="14"/>
  <c r="BA1342" i="14" s="1"/>
  <c r="AW1156" i="14"/>
  <c r="BA1156" i="14" s="1"/>
  <c r="AW1528" i="14"/>
  <c r="BA1528" i="14" s="1"/>
  <c r="AW38" i="14"/>
  <c r="BA38" i="14" s="1"/>
  <c r="BF38" i="14" s="1"/>
  <c r="AW224" i="14"/>
  <c r="BA224" i="14" s="1"/>
  <c r="BF224" i="14" s="1"/>
  <c r="AW596" i="14"/>
  <c r="BA596" i="14" s="1"/>
  <c r="BF596" i="14" s="1"/>
  <c r="AW410" i="14"/>
  <c r="BA410" i="14" s="1"/>
  <c r="BF410" i="14" s="1"/>
  <c r="AW782" i="14"/>
  <c r="BA782" i="14" s="1"/>
  <c r="BF782" i="14" s="1"/>
  <c r="AW1154" i="14"/>
  <c r="BA1154" i="14" s="1"/>
  <c r="BF1154" i="14" s="1"/>
  <c r="AW1340" i="14"/>
  <c r="BA1340" i="14" s="1"/>
  <c r="BF1340" i="14" s="1"/>
  <c r="AW1526" i="14"/>
  <c r="BA1526" i="14" s="1"/>
  <c r="BF1526" i="14" s="1"/>
  <c r="AW968" i="14"/>
  <c r="BA968" i="14" s="1"/>
  <c r="BF968" i="14" s="1"/>
  <c r="AW36" i="14"/>
  <c r="BA36" i="14" s="1"/>
  <c r="AW408" i="14"/>
  <c r="BA408" i="14" s="1"/>
  <c r="AW780" i="14"/>
  <c r="BA780" i="14" s="1"/>
  <c r="AW222" i="14"/>
  <c r="BA222" i="14" s="1"/>
  <c r="AW594" i="14"/>
  <c r="BA594" i="14" s="1"/>
  <c r="AW966" i="14"/>
  <c r="BA966" i="14" s="1"/>
  <c r="AW1338" i="14"/>
  <c r="BA1338" i="14" s="1"/>
  <c r="AW1524" i="14"/>
  <c r="BA1524" i="14" s="1"/>
  <c r="AW1152" i="14"/>
  <c r="BA1152" i="14" s="1"/>
  <c r="AW34" i="14"/>
  <c r="BA34" i="14" s="1"/>
  <c r="BF34" i="14" s="1"/>
  <c r="AW220" i="14"/>
  <c r="BA220" i="14" s="1"/>
  <c r="BF220" i="14" s="1"/>
  <c r="AW406" i="14"/>
  <c r="BA406" i="14" s="1"/>
  <c r="BF406" i="14" s="1"/>
  <c r="AW592" i="14"/>
  <c r="BA592" i="14" s="1"/>
  <c r="BF592" i="14" s="1"/>
  <c r="AW778" i="14"/>
  <c r="BA778" i="14" s="1"/>
  <c r="BF778" i="14" s="1"/>
  <c r="AW1150" i="14"/>
  <c r="BA1150" i="14" s="1"/>
  <c r="BF1150" i="14" s="1"/>
  <c r="AW1336" i="14"/>
  <c r="BA1336" i="14" s="1"/>
  <c r="BF1336" i="14" s="1"/>
  <c r="AW964" i="14"/>
  <c r="BA964" i="14" s="1"/>
  <c r="BF964" i="14" s="1"/>
  <c r="AW1522" i="14"/>
  <c r="BA1522" i="14" s="1"/>
  <c r="BF1522" i="14" s="1"/>
  <c r="AW32" i="14"/>
  <c r="BA32" i="14" s="1"/>
  <c r="BF32" i="14" s="1"/>
  <c r="AW218" i="14"/>
  <c r="BA218" i="14" s="1"/>
  <c r="BF218" i="14" s="1"/>
  <c r="AW404" i="14"/>
  <c r="BA404" i="14" s="1"/>
  <c r="BF404" i="14" s="1"/>
  <c r="AW776" i="14"/>
  <c r="BA776" i="14" s="1"/>
  <c r="BF776" i="14" s="1"/>
  <c r="AW590" i="14"/>
  <c r="BA590" i="14" s="1"/>
  <c r="BF590" i="14" s="1"/>
  <c r="AW962" i="14"/>
  <c r="BA962" i="14" s="1"/>
  <c r="BF962" i="14" s="1"/>
  <c r="AW1334" i="14"/>
  <c r="BA1334" i="14" s="1"/>
  <c r="BF1334" i="14" s="1"/>
  <c r="AW1148" i="14"/>
  <c r="BA1148" i="14" s="1"/>
  <c r="BF1148" i="14" s="1"/>
  <c r="AW1520" i="14"/>
  <c r="BA1520" i="14" s="1"/>
  <c r="BF1520" i="14" s="1"/>
  <c r="AW30" i="14"/>
  <c r="BA30" i="14" s="1"/>
  <c r="BF30" i="14" s="1"/>
  <c r="AW216" i="14"/>
  <c r="BA216" i="14" s="1"/>
  <c r="BF216" i="14" s="1"/>
  <c r="AW588" i="14"/>
  <c r="BA588" i="14" s="1"/>
  <c r="BF588" i="14" s="1"/>
  <c r="AW402" i="14"/>
  <c r="BA402" i="14" s="1"/>
  <c r="BF402" i="14" s="1"/>
  <c r="AW774" i="14"/>
  <c r="BA774" i="14" s="1"/>
  <c r="BF774" i="14" s="1"/>
  <c r="AW1146" i="14"/>
  <c r="BA1146" i="14" s="1"/>
  <c r="BF1146" i="14" s="1"/>
  <c r="AW1332" i="14"/>
  <c r="BA1332" i="14" s="1"/>
  <c r="BF1332" i="14" s="1"/>
  <c r="AW1518" i="14"/>
  <c r="BA1518" i="14" s="1"/>
  <c r="BF1518" i="14" s="1"/>
  <c r="AW960" i="14"/>
  <c r="BA960" i="14" s="1"/>
  <c r="BF960" i="14" s="1"/>
  <c r="AW28" i="14"/>
  <c r="BA28" i="14" s="1"/>
  <c r="AW214" i="14"/>
  <c r="BA214" i="14" s="1"/>
  <c r="AW400" i="14"/>
  <c r="BA400" i="14" s="1"/>
  <c r="AW772" i="14"/>
  <c r="BA772" i="14" s="1"/>
  <c r="AW586" i="14"/>
  <c r="BA586" i="14" s="1"/>
  <c r="AW958" i="14"/>
  <c r="BA958" i="14" s="1"/>
  <c r="AW1330" i="14"/>
  <c r="BA1330" i="14" s="1"/>
  <c r="AW1516" i="14"/>
  <c r="BA1516" i="14" s="1"/>
  <c r="AW1144" i="14"/>
  <c r="BA1144" i="14" s="1"/>
  <c r="AW26" i="14"/>
  <c r="BA26" i="14" s="1"/>
  <c r="AW212" i="14"/>
  <c r="BA212" i="14" s="1"/>
  <c r="AW398" i="14"/>
  <c r="BA398" i="14" s="1"/>
  <c r="AW584" i="14"/>
  <c r="BA584" i="14" s="1"/>
  <c r="AW770" i="14"/>
  <c r="BA770" i="14" s="1"/>
  <c r="AW1142" i="14"/>
  <c r="BA1142" i="14" s="1"/>
  <c r="AW1328" i="14"/>
  <c r="BA1328" i="14" s="1"/>
  <c r="AW956" i="14"/>
  <c r="BA956" i="14" s="1"/>
  <c r="AW1514" i="14"/>
  <c r="BA1514" i="14" s="1"/>
  <c r="AW24" i="14"/>
  <c r="BA24" i="14" s="1"/>
  <c r="AW210" i="14"/>
  <c r="BA210" i="14" s="1"/>
  <c r="AW396" i="14"/>
  <c r="BA396" i="14" s="1"/>
  <c r="AW768" i="14"/>
  <c r="BA768" i="14" s="1"/>
  <c r="AW582" i="14"/>
  <c r="BA582" i="14" s="1"/>
  <c r="AW954" i="14"/>
  <c r="BA954" i="14" s="1"/>
  <c r="AW1326" i="14"/>
  <c r="BA1326" i="14" s="1"/>
  <c r="AW1140" i="14"/>
  <c r="BA1140" i="14" s="1"/>
  <c r="AW1512" i="14"/>
  <c r="BA1512" i="14" s="1"/>
  <c r="AW22" i="14"/>
  <c r="BA22" i="14" s="1"/>
  <c r="AW208" i="14"/>
  <c r="BA208" i="14" s="1"/>
  <c r="AW580" i="14"/>
  <c r="BA580" i="14" s="1"/>
  <c r="AW394" i="14"/>
  <c r="BA394" i="14" s="1"/>
  <c r="AW766" i="14"/>
  <c r="BA766" i="14" s="1"/>
  <c r="AW1138" i="14"/>
  <c r="BA1138" i="14" s="1"/>
  <c r="AW1324" i="14"/>
  <c r="BA1324" i="14" s="1"/>
  <c r="AW1510" i="14"/>
  <c r="BA1510" i="14" s="1"/>
  <c r="AW952" i="14"/>
  <c r="BA952" i="14" s="1"/>
  <c r="AW20" i="14"/>
  <c r="BA20" i="14" s="1"/>
  <c r="BF20" i="14" s="1"/>
  <c r="AW206" i="14"/>
  <c r="BA206" i="14" s="1"/>
  <c r="BF206" i="14" s="1"/>
  <c r="AW392" i="14"/>
  <c r="BA392" i="14" s="1"/>
  <c r="BF392" i="14" s="1"/>
  <c r="AW764" i="14"/>
  <c r="BA764" i="14" s="1"/>
  <c r="BF764" i="14" s="1"/>
  <c r="AW578" i="14"/>
  <c r="BA578" i="14" s="1"/>
  <c r="BF578" i="14" s="1"/>
  <c r="AW950" i="14"/>
  <c r="BA950" i="14" s="1"/>
  <c r="BF950" i="14" s="1"/>
  <c r="AW1322" i="14"/>
  <c r="BA1322" i="14" s="1"/>
  <c r="BF1322" i="14" s="1"/>
  <c r="AW1508" i="14"/>
  <c r="BA1508" i="14" s="1"/>
  <c r="BF1508" i="14" s="1"/>
  <c r="AW1136" i="14"/>
  <c r="BA1136" i="14" s="1"/>
  <c r="BF1136" i="14" s="1"/>
  <c r="AW18" i="14"/>
  <c r="BA18" i="14" s="1"/>
  <c r="AW204" i="14"/>
  <c r="BA204" i="14" s="1"/>
  <c r="AW390" i="14"/>
  <c r="BA390" i="14" s="1"/>
  <c r="AW576" i="14"/>
  <c r="BA576" i="14" s="1"/>
  <c r="AW762" i="14"/>
  <c r="BA762" i="14" s="1"/>
  <c r="AW1134" i="14"/>
  <c r="BA1134" i="14" s="1"/>
  <c r="AW1320" i="14"/>
  <c r="BA1320" i="14" s="1"/>
  <c r="AW948" i="14"/>
  <c r="BA948" i="14" s="1"/>
  <c r="AW1506" i="14"/>
  <c r="BA1506" i="14" s="1"/>
  <c r="AW16" i="14"/>
  <c r="BA16" i="14" s="1"/>
  <c r="AW202" i="14"/>
  <c r="BA202" i="14" s="1"/>
  <c r="AW388" i="14"/>
  <c r="BA388" i="14" s="1"/>
  <c r="AW760" i="14"/>
  <c r="BA760" i="14" s="1"/>
  <c r="AW574" i="14"/>
  <c r="BA574" i="14" s="1"/>
  <c r="AW946" i="14"/>
  <c r="BA946" i="14" s="1"/>
  <c r="AW1318" i="14"/>
  <c r="BA1318" i="14" s="1"/>
  <c r="AW1132" i="14"/>
  <c r="BA1132" i="14" s="1"/>
  <c r="AW1504" i="14"/>
  <c r="BA1504" i="14" s="1"/>
  <c r="AW14" i="14"/>
  <c r="BA14" i="14" s="1"/>
  <c r="AW200" i="14"/>
  <c r="BA200" i="14" s="1"/>
  <c r="AW572" i="14"/>
  <c r="BA572" i="14" s="1"/>
  <c r="AW386" i="14"/>
  <c r="BA386" i="14" s="1"/>
  <c r="AW758" i="14"/>
  <c r="BA758" i="14" s="1"/>
  <c r="AW1130" i="14"/>
  <c r="BA1130" i="14" s="1"/>
  <c r="AW1316" i="14"/>
  <c r="BA1316" i="14" s="1"/>
  <c r="AW1502" i="14"/>
  <c r="BA1502" i="14" s="1"/>
  <c r="AW944" i="14"/>
  <c r="BA944" i="14" s="1"/>
  <c r="AW12" i="14"/>
  <c r="BA12" i="14" s="1"/>
  <c r="BF12" i="14" s="1"/>
  <c r="AW198" i="14"/>
  <c r="BA198" i="14" s="1"/>
  <c r="BF198" i="14" s="1"/>
  <c r="AW384" i="14"/>
  <c r="BA384" i="14" s="1"/>
  <c r="BF384" i="14" s="1"/>
  <c r="AW756" i="14"/>
  <c r="BA756" i="14" s="1"/>
  <c r="BF756" i="14" s="1"/>
  <c r="AW570" i="14"/>
  <c r="BA570" i="14" s="1"/>
  <c r="BF570" i="14" s="1"/>
  <c r="AW942" i="14"/>
  <c r="BA942" i="14" s="1"/>
  <c r="BF942" i="14" s="1"/>
  <c r="AW1314" i="14"/>
  <c r="BA1314" i="14" s="1"/>
  <c r="BF1314" i="14" s="1"/>
  <c r="AW1500" i="14"/>
  <c r="BA1500" i="14" s="1"/>
  <c r="BF1500" i="14" s="1"/>
  <c r="AW1128" i="14"/>
  <c r="BA1128" i="14" s="1"/>
  <c r="BF1128" i="14" s="1"/>
  <c r="AW10" i="14"/>
  <c r="BA10" i="14" s="1"/>
  <c r="AW196" i="14"/>
  <c r="BA196" i="14" s="1"/>
  <c r="AW382" i="14"/>
  <c r="BA382" i="14" s="1"/>
  <c r="AW568" i="14"/>
  <c r="BA568" i="14" s="1"/>
  <c r="AW754" i="14"/>
  <c r="BA754" i="14" s="1"/>
  <c r="AW1126" i="14"/>
  <c r="BA1126" i="14" s="1"/>
  <c r="AW1312" i="14"/>
  <c r="BA1312" i="14" s="1"/>
  <c r="AW940" i="14"/>
  <c r="BA940" i="14" s="1"/>
  <c r="AW1498" i="14"/>
  <c r="BA1498" i="14" s="1"/>
  <c r="AW8" i="14"/>
  <c r="BA8" i="14" s="1"/>
  <c r="AW194" i="14"/>
  <c r="BA194" i="14" s="1"/>
  <c r="AW380" i="14"/>
  <c r="BA380" i="14" s="1"/>
  <c r="AW752" i="14"/>
  <c r="BA752" i="14" s="1"/>
  <c r="AW566" i="14"/>
  <c r="BA566" i="14" s="1"/>
  <c r="AW938" i="14"/>
  <c r="BA938" i="14" s="1"/>
  <c r="AW1310" i="14"/>
  <c r="BA1310" i="14" s="1"/>
  <c r="AW1124" i="14"/>
  <c r="BA1124" i="14" s="1"/>
  <c r="AW1496" i="14"/>
  <c r="BA1496" i="14" s="1"/>
  <c r="AW6" i="14"/>
  <c r="BA6" i="14" s="1"/>
  <c r="AW192" i="14"/>
  <c r="BA192" i="14" s="1"/>
  <c r="AW564" i="14"/>
  <c r="BA564" i="14" s="1"/>
  <c r="AW378" i="14"/>
  <c r="BA378" i="14" s="1"/>
  <c r="AW750" i="14"/>
  <c r="BA750" i="14" s="1"/>
  <c r="AW1122" i="14"/>
  <c r="BA1122" i="14" s="1"/>
  <c r="AW1308" i="14"/>
  <c r="BA1308" i="14" s="1"/>
  <c r="AW1494" i="14"/>
  <c r="BA1494" i="14" s="1"/>
  <c r="AW936" i="14"/>
  <c r="BA936" i="14" s="1"/>
  <c r="AW4" i="14"/>
  <c r="BA4" i="14" s="1"/>
  <c r="AW190" i="14"/>
  <c r="BA190" i="14" s="1"/>
  <c r="AW376" i="14"/>
  <c r="BA376" i="14" s="1"/>
  <c r="AW748" i="14"/>
  <c r="BA748" i="14" s="1"/>
  <c r="AW562" i="14"/>
  <c r="BA562" i="14" s="1"/>
  <c r="AW934" i="14"/>
  <c r="BA934" i="14" s="1"/>
  <c r="AW1306" i="14"/>
  <c r="BA1306" i="14" s="1"/>
  <c r="AW1492" i="14"/>
  <c r="BA1492" i="14" s="1"/>
  <c r="AW1120" i="14"/>
  <c r="BA1120" i="14" s="1"/>
  <c r="AW1814" i="14"/>
  <c r="BA1814" i="14" s="1"/>
  <c r="AW1810" i="14"/>
  <c r="BA1810" i="14" s="1"/>
  <c r="AW1806" i="14"/>
  <c r="BA1806" i="14" s="1"/>
  <c r="AW1802" i="14"/>
  <c r="BA1802" i="14" s="1"/>
  <c r="AW1798" i="14"/>
  <c r="BA1798" i="14" s="1"/>
  <c r="AW1794" i="14"/>
  <c r="BA1794" i="14" s="1"/>
  <c r="AW1790" i="14"/>
  <c r="BA1790" i="14" s="1"/>
  <c r="BF1790" i="14" s="1"/>
  <c r="AW1786" i="14"/>
  <c r="BA1786" i="14" s="1"/>
  <c r="AW1782" i="14"/>
  <c r="BA1782" i="14" s="1"/>
  <c r="BF1782" i="14" s="1"/>
  <c r="AW1778" i="14"/>
  <c r="BA1778" i="14" s="1"/>
  <c r="BF1778" i="14" s="1"/>
  <c r="AW1774" i="14"/>
  <c r="BA1774" i="14" s="1"/>
  <c r="AW1770" i="14"/>
  <c r="BA1770" i="14" s="1"/>
  <c r="BF1770" i="14" s="1"/>
  <c r="AW1766" i="14"/>
  <c r="BA1766" i="14" s="1"/>
  <c r="AW1762" i="14"/>
  <c r="BA1762" i="14" s="1"/>
  <c r="AW1758" i="14"/>
  <c r="BA1758" i="14" s="1"/>
  <c r="AW1754" i="14"/>
  <c r="BA1754" i="14" s="1"/>
  <c r="AW1750" i="14"/>
  <c r="BA1750" i="14" s="1"/>
  <c r="AW1746" i="14"/>
  <c r="BA1746" i="14" s="1"/>
  <c r="BF1746" i="14" s="1"/>
  <c r="AW1742" i="14"/>
  <c r="BA1742" i="14" s="1"/>
  <c r="AW1738" i="14"/>
  <c r="BA1738" i="14" s="1"/>
  <c r="AW1734" i="14"/>
  <c r="BA1734" i="14" s="1"/>
  <c r="AW1730" i="14"/>
  <c r="BA1730" i="14" s="1"/>
  <c r="AW1726" i="14"/>
  <c r="BA1726" i="14" s="1"/>
  <c r="BF1726" i="14" s="1"/>
  <c r="AW1722" i="14"/>
  <c r="BA1722" i="14" s="1"/>
  <c r="BF1722" i="14" s="1"/>
  <c r="AW1718" i="14"/>
  <c r="BA1718" i="14" s="1"/>
  <c r="BF1718" i="14" s="1"/>
  <c r="AW1714" i="14"/>
  <c r="BA1714" i="14" s="1"/>
  <c r="AW1710" i="14"/>
  <c r="BA1710" i="14" s="1"/>
  <c r="AW1706" i="14"/>
  <c r="BA1706" i="14" s="1"/>
  <c r="BF1706" i="14" s="1"/>
  <c r="AW1702" i="14"/>
  <c r="BA1702" i="14" s="1"/>
  <c r="AW1698" i="14"/>
  <c r="BA1698" i="14" s="1"/>
  <c r="AW1694" i="14"/>
  <c r="BA1694" i="14" s="1"/>
  <c r="BF1694" i="14" s="1"/>
  <c r="AW1690" i="14"/>
  <c r="BA1690" i="14" s="1"/>
  <c r="AW1686" i="14"/>
  <c r="BA1686" i="14" s="1"/>
  <c r="BF1686" i="14" s="1"/>
  <c r="AW1682" i="14"/>
  <c r="BA1682" i="14" s="1"/>
  <c r="AW1678" i="14"/>
  <c r="BA1678" i="14" s="1"/>
  <c r="AW1630" i="14"/>
  <c r="BA1630" i="14" s="1"/>
  <c r="BQ1860" i="14"/>
  <c r="BQ1852" i="14"/>
  <c r="BQ1844" i="14"/>
  <c r="BP1842" i="14"/>
  <c r="BQ1836" i="14"/>
  <c r="BQ1828" i="14"/>
  <c r="BQ1820" i="14"/>
  <c r="BQ1484" i="14"/>
  <c r="BQ1482" i="14"/>
  <c r="BQ1480" i="14"/>
  <c r="BQ1476" i="14"/>
  <c r="BQ1468" i="14"/>
  <c r="BQ1466" i="14"/>
  <c r="BQ1464" i="14"/>
  <c r="BQ1460" i="14"/>
  <c r="BQ1458" i="14"/>
  <c r="BQ1452" i="14"/>
  <c r="BQ1450" i="14"/>
  <c r="BQ1448" i="14"/>
  <c r="BQ1446" i="14"/>
  <c r="BQ1118" i="14"/>
  <c r="BQ1114" i="14"/>
  <c r="BQ1106" i="14"/>
  <c r="BQ1104" i="14"/>
  <c r="BQ1102" i="14"/>
  <c r="BQ1100" i="14"/>
  <c r="BQ1098" i="14"/>
  <c r="BQ1096" i="14"/>
  <c r="BQ1090" i="14"/>
  <c r="BQ1088" i="14"/>
  <c r="BQ1086" i="14"/>
  <c r="BQ1084" i="14"/>
  <c r="BQ1082" i="14"/>
  <c r="BQ1074" i="14"/>
  <c r="BP744" i="14"/>
  <c r="BO742" i="14"/>
  <c r="BQ734" i="14"/>
  <c r="BO732" i="14"/>
  <c r="BQ730" i="14"/>
  <c r="BQ726" i="14"/>
  <c r="BO724" i="14"/>
  <c r="BO720" i="14"/>
  <c r="BO718" i="14"/>
  <c r="BO712" i="14"/>
  <c r="BO710" i="14"/>
  <c r="BO708" i="14"/>
  <c r="BO704" i="14"/>
  <c r="BO702" i="14"/>
  <c r="BO374" i="14"/>
  <c r="BO366" i="14"/>
  <c r="BO364" i="14"/>
  <c r="BO362" i="14"/>
  <c r="BO358" i="14"/>
  <c r="BO350" i="14"/>
  <c r="BO348" i="14"/>
  <c r="BO346" i="14"/>
  <c r="BO342" i="14"/>
  <c r="BO338" i="14"/>
  <c r="BO334" i="14"/>
  <c r="BO332" i="14"/>
  <c r="BO330" i="14"/>
  <c r="BQ1861" i="14"/>
  <c r="BP1859" i="14"/>
  <c r="BQ1855" i="14"/>
  <c r="BQ1853" i="14"/>
  <c r="BQ1847" i="14"/>
  <c r="BQ1845" i="14"/>
  <c r="BQ1839" i="14"/>
  <c r="BQ1837" i="14"/>
  <c r="BO1835" i="14"/>
  <c r="BQ1831" i="14"/>
  <c r="BQ1829" i="14"/>
  <c r="BP1827" i="14"/>
  <c r="BQ1823" i="14"/>
  <c r="BQ1821" i="14"/>
  <c r="BQ1489" i="14"/>
  <c r="BQ1485" i="14"/>
  <c r="BQ1481" i="14"/>
  <c r="BQ1479" i="14"/>
  <c r="BQ1477" i="14"/>
  <c r="BO1475" i="14"/>
  <c r="BQ1469" i="14"/>
  <c r="BP1467" i="14"/>
  <c r="BQ1465" i="14"/>
  <c r="BQ1463" i="14"/>
  <c r="BQ1461" i="14"/>
  <c r="BQ1453" i="14"/>
  <c r="BQ931" i="14"/>
  <c r="BP931" i="14"/>
  <c r="BQ927" i="14"/>
  <c r="BQ923" i="14"/>
  <c r="BP923" i="14"/>
  <c r="BQ915" i="14"/>
  <c r="BP915" i="14"/>
  <c r="BQ911" i="14"/>
  <c r="BQ907" i="14"/>
  <c r="BP907" i="14"/>
  <c r="BQ899" i="14"/>
  <c r="BP899" i="14"/>
  <c r="BQ895" i="14"/>
  <c r="BQ893" i="14"/>
  <c r="BP893" i="14"/>
  <c r="BQ889" i="14"/>
  <c r="BQ744" i="14"/>
  <c r="BP734" i="14"/>
  <c r="BQ932" i="14"/>
  <c r="BQ930" i="14"/>
  <c r="BP930" i="14"/>
  <c r="BQ926" i="14"/>
  <c r="BP926" i="14"/>
  <c r="BQ924" i="14"/>
  <c r="BQ922" i="14"/>
  <c r="BP922" i="14"/>
  <c r="BQ918" i="14"/>
  <c r="BP918" i="14"/>
  <c r="BQ916" i="14"/>
  <c r="BQ914" i="14"/>
  <c r="BP914" i="14"/>
  <c r="BQ912" i="14"/>
  <c r="BQ910" i="14"/>
  <c r="BP910" i="14"/>
  <c r="BQ908" i="14"/>
  <c r="BP906" i="14"/>
  <c r="BQ902" i="14"/>
  <c r="BP902" i="14"/>
  <c r="BQ900" i="14"/>
  <c r="BQ898" i="14"/>
  <c r="BP898" i="14"/>
  <c r="BQ894" i="14"/>
  <c r="BP894" i="14"/>
  <c r="BQ892" i="14"/>
  <c r="BQ890" i="14"/>
  <c r="BP890" i="14"/>
  <c r="BQ556" i="14"/>
  <c r="BP556" i="14"/>
  <c r="BQ554" i="14"/>
  <c r="BQ552" i="14"/>
  <c r="BP552" i="14"/>
  <c r="BQ548" i="14"/>
  <c r="BP548" i="14"/>
  <c r="BQ546" i="14"/>
  <c r="BP544" i="14"/>
  <c r="BQ542" i="14"/>
  <c r="BQ540" i="14"/>
  <c r="BP540" i="14"/>
  <c r="BQ538" i="14"/>
  <c r="BQ536" i="14"/>
  <c r="BP536" i="14"/>
  <c r="BQ532" i="14"/>
  <c r="BP532" i="14"/>
  <c r="BQ530" i="14"/>
  <c r="BQ524" i="14"/>
  <c r="BP524" i="14"/>
  <c r="BQ522" i="14"/>
  <c r="BQ520" i="14"/>
  <c r="BP520" i="14"/>
  <c r="BQ516" i="14"/>
  <c r="BP516" i="14"/>
  <c r="BQ186" i="14"/>
  <c r="BP186" i="14"/>
  <c r="BQ184" i="14"/>
  <c r="BQ178" i="14"/>
  <c r="BP178" i="14"/>
  <c r="BQ176" i="14"/>
  <c r="BQ174" i="14"/>
  <c r="BP174" i="14"/>
  <c r="BQ170" i="14"/>
  <c r="BP170" i="14"/>
  <c r="BQ168" i="14"/>
  <c r="BQ162" i="14"/>
  <c r="BP162" i="14"/>
  <c r="BQ160" i="14"/>
  <c r="BQ158" i="14"/>
  <c r="BP158" i="14"/>
  <c r="BQ154" i="14"/>
  <c r="BP154" i="14"/>
  <c r="BQ152" i="14"/>
  <c r="BQ146" i="14"/>
  <c r="BP146" i="14"/>
  <c r="BQ144" i="14"/>
  <c r="BO1840" i="14"/>
  <c r="BO1304" i="14"/>
  <c r="BO1302" i="14"/>
  <c r="BO1296" i="14"/>
  <c r="BO1292" i="14"/>
  <c r="BO1288" i="14"/>
  <c r="BO1280" i="14"/>
  <c r="BO1276" i="14"/>
  <c r="BO1272" i="14"/>
  <c r="BO1264" i="14"/>
  <c r="BO1260" i="14"/>
  <c r="BO1096" i="14"/>
  <c r="BO932" i="14"/>
  <c r="BO930" i="14"/>
  <c r="BO928" i="14"/>
  <c r="BO926" i="14"/>
  <c r="BO924" i="14"/>
  <c r="BO918" i="14"/>
  <c r="BO916" i="14"/>
  <c r="BO914" i="14"/>
  <c r="BO912" i="14"/>
  <c r="BO910" i="14"/>
  <c r="BO908" i="14"/>
  <c r="BO902" i="14"/>
  <c r="BO900" i="14"/>
  <c r="BO898" i="14"/>
  <c r="BO896" i="14"/>
  <c r="BO894" i="14"/>
  <c r="BO892" i="14"/>
  <c r="BO556" i="14"/>
  <c r="BO554" i="14"/>
  <c r="BO552" i="14"/>
  <c r="BO548" i="14"/>
  <c r="BO546" i="14"/>
  <c r="BO540" i="14"/>
  <c r="BO538" i="14"/>
  <c r="BO536" i="14"/>
  <c r="BO532" i="14"/>
  <c r="BO530" i="14"/>
  <c r="BO524" i="14"/>
  <c r="BO522" i="14"/>
  <c r="BO520" i="14"/>
  <c r="BO516" i="14"/>
  <c r="BO188" i="14"/>
  <c r="BO186" i="14"/>
  <c r="BO184" i="14"/>
  <c r="BO182" i="14"/>
  <c r="BO180" i="14"/>
  <c r="BO178" i="14"/>
  <c r="BO176" i="14"/>
  <c r="BO174" i="14"/>
  <c r="BO172" i="14"/>
  <c r="BO170" i="14"/>
  <c r="BO168" i="14"/>
  <c r="BO166" i="14"/>
  <c r="BO164" i="14"/>
  <c r="BO162" i="14"/>
  <c r="BO160" i="14"/>
  <c r="BO158" i="14"/>
  <c r="BO156" i="14"/>
  <c r="BO154" i="14"/>
  <c r="BO152" i="14"/>
  <c r="BO150" i="14"/>
  <c r="BO148" i="14"/>
  <c r="BO146" i="14"/>
  <c r="BO144" i="14"/>
  <c r="BP1482" i="14"/>
  <c r="BP1458" i="14"/>
  <c r="BP1304" i="14"/>
  <c r="BP1302" i="14"/>
  <c r="BP1300" i="14"/>
  <c r="BP1296" i="14"/>
  <c r="BP1292" i="14"/>
  <c r="BP1288" i="14"/>
  <c r="BP1280" i="14"/>
  <c r="BP1276" i="14"/>
  <c r="BP1272" i="14"/>
  <c r="BP1268" i="14"/>
  <c r="BP1264" i="14"/>
  <c r="BP1260" i="14"/>
  <c r="BQ929" i="14"/>
  <c r="BP929" i="14"/>
  <c r="BQ925" i="14"/>
  <c r="BP925" i="14"/>
  <c r="BP921" i="14"/>
  <c r="BQ917" i="14"/>
  <c r="BP917" i="14"/>
  <c r="BQ913" i="14"/>
  <c r="BP913" i="14"/>
  <c r="BQ909" i="14"/>
  <c r="BP909" i="14"/>
  <c r="BP905" i="14"/>
  <c r="BQ901" i="14"/>
  <c r="BP901" i="14"/>
  <c r="BQ897" i="14"/>
  <c r="BP897" i="14"/>
  <c r="BQ891" i="14"/>
  <c r="BP891" i="14"/>
  <c r="BP706" i="14"/>
  <c r="BQ559" i="14"/>
  <c r="BQ555" i="14"/>
  <c r="BP555" i="14"/>
  <c r="BQ553" i="14"/>
  <c r="BP553" i="14"/>
  <c r="BQ551" i="14"/>
  <c r="BP551" i="14"/>
  <c r="BQ547" i="14"/>
  <c r="BP547" i="14"/>
  <c r="BQ545" i="14"/>
  <c r="BP545" i="14"/>
  <c r="BQ543" i="14"/>
  <c r="BQ539" i="14"/>
  <c r="BP539" i="14"/>
  <c r="BQ537" i="14"/>
  <c r="BP537" i="14"/>
  <c r="BQ535" i="14"/>
  <c r="BP535" i="14"/>
  <c r="BQ531" i="14"/>
  <c r="BP531" i="14"/>
  <c r="BQ529" i="14"/>
  <c r="BP529" i="14"/>
  <c r="BQ527" i="14"/>
  <c r="BQ523" i="14"/>
  <c r="BP523" i="14"/>
  <c r="BQ521" i="14"/>
  <c r="BP521" i="14"/>
  <c r="BQ519" i="14"/>
  <c r="BP519" i="14"/>
  <c r="BP364" i="14"/>
  <c r="BP348" i="14"/>
  <c r="BP332" i="14"/>
  <c r="BQ187" i="14"/>
  <c r="BP187" i="14"/>
  <c r="BQ185" i="14"/>
  <c r="BP185" i="14"/>
  <c r="BQ183" i="14"/>
  <c r="BP183" i="14"/>
  <c r="BP179" i="14"/>
  <c r="BQ177" i="14"/>
  <c r="BP177" i="14"/>
  <c r="BQ175" i="14"/>
  <c r="BP175" i="14"/>
  <c r="BQ173" i="14"/>
  <c r="BP173" i="14"/>
  <c r="BQ171" i="14"/>
  <c r="BP171" i="14"/>
  <c r="BQ169" i="14"/>
  <c r="BP169" i="14"/>
  <c r="BQ167" i="14"/>
  <c r="BP167" i="14"/>
  <c r="BP163" i="14"/>
  <c r="BQ161" i="14"/>
  <c r="BP161" i="14"/>
  <c r="BQ159" i="14"/>
  <c r="BP159" i="14"/>
  <c r="BQ157" i="14"/>
  <c r="BP157" i="14"/>
  <c r="BQ155" i="14"/>
  <c r="BP155" i="14"/>
  <c r="BQ153" i="14"/>
  <c r="BP153" i="14"/>
  <c r="BQ151" i="14"/>
  <c r="BP151" i="14"/>
  <c r="BP147" i="14"/>
  <c r="BQ145" i="14"/>
  <c r="BP145" i="14"/>
  <c r="BO1673" i="14"/>
  <c r="BO1671" i="14"/>
  <c r="BO1669" i="14"/>
  <c r="BO1667" i="14"/>
  <c r="BO1665" i="14"/>
  <c r="BO1663" i="14"/>
  <c r="BO1657" i="14"/>
  <c r="BO1655" i="14"/>
  <c r="BO1653" i="14"/>
  <c r="BO1651" i="14"/>
  <c r="BO1649" i="14"/>
  <c r="BO1647" i="14"/>
  <c r="BO1641" i="14"/>
  <c r="BO1639" i="14"/>
  <c r="BO1637" i="14"/>
  <c r="BO1635" i="14"/>
  <c r="BO1633" i="14"/>
  <c r="BO1303" i="14"/>
  <c r="BO1301" i="14"/>
  <c r="BO1295" i="14"/>
  <c r="BO1293" i="14"/>
  <c r="BO1291" i="14"/>
  <c r="BO1289" i="14"/>
  <c r="BO1287" i="14"/>
  <c r="BO1285" i="14"/>
  <c r="BO1279" i="14"/>
  <c r="BO1277" i="14"/>
  <c r="BO1275" i="14"/>
  <c r="BO1273" i="14"/>
  <c r="BO1271" i="14"/>
  <c r="BO1269" i="14"/>
  <c r="BO1263" i="14"/>
  <c r="BO1261" i="14"/>
  <c r="BO931" i="14"/>
  <c r="BO929" i="14"/>
  <c r="BO925" i="14"/>
  <c r="BO923" i="14"/>
  <c r="BO921" i="14"/>
  <c r="BO917" i="14"/>
  <c r="BO915" i="14"/>
  <c r="BO913" i="14"/>
  <c r="BO909" i="14"/>
  <c r="BO907" i="14"/>
  <c r="BO905" i="14"/>
  <c r="BO901" i="14"/>
  <c r="BO899" i="14"/>
  <c r="BO897" i="14"/>
  <c r="BO893" i="14"/>
  <c r="BO891" i="14"/>
  <c r="BO889" i="14"/>
  <c r="BO555" i="14"/>
  <c r="BO553" i="14"/>
  <c r="BO551" i="14"/>
  <c r="BO547" i="14"/>
  <c r="BO545" i="14"/>
  <c r="BO539" i="14"/>
  <c r="BO537" i="14"/>
  <c r="BO535" i="14"/>
  <c r="BO531" i="14"/>
  <c r="BO529" i="14"/>
  <c r="BO523" i="14"/>
  <c r="BO521" i="14"/>
  <c r="BO519" i="14"/>
  <c r="BO185" i="14"/>
  <c r="BO183" i="14"/>
  <c r="BO177" i="14"/>
  <c r="BO175" i="14"/>
  <c r="BO173" i="14"/>
  <c r="BO169" i="14"/>
  <c r="BO167" i="14"/>
  <c r="BO161" i="14"/>
  <c r="BO159" i="14"/>
  <c r="BO157" i="14"/>
  <c r="BO153" i="14"/>
  <c r="BO151" i="14"/>
  <c r="BO145" i="14"/>
  <c r="BP1673" i="14"/>
  <c r="BP1671" i="14"/>
  <c r="BP1669" i="14"/>
  <c r="BP1665" i="14"/>
  <c r="BP1663" i="14"/>
  <c r="BP1661" i="14"/>
  <c r="BP1657" i="14"/>
  <c r="BP1655" i="14"/>
  <c r="BP1653" i="14"/>
  <c r="BP1649" i="14"/>
  <c r="BP1647" i="14"/>
  <c r="BP1645" i="14"/>
  <c r="BP1641" i="14"/>
  <c r="BP1639" i="14"/>
  <c r="BP1637" i="14"/>
  <c r="BP1633" i="14"/>
  <c r="BP1303" i="14"/>
  <c r="BP1301" i="14"/>
  <c r="BP1295" i="14"/>
  <c r="BP1293" i="14"/>
  <c r="BP1291" i="14"/>
  <c r="BP1287" i="14"/>
  <c r="BP1285" i="14"/>
  <c r="BP1279" i="14"/>
  <c r="BP1277" i="14"/>
  <c r="BP1275" i="14"/>
  <c r="BP1271" i="14"/>
  <c r="BP1269" i="14"/>
  <c r="BP1263" i="14"/>
  <c r="BP1261" i="14"/>
  <c r="AU189" i="14"/>
  <c r="AU375" i="14"/>
  <c r="AU747" i="14"/>
  <c r="AU561" i="14"/>
  <c r="AU1305" i="14"/>
  <c r="AU1491" i="14"/>
  <c r="AU1119" i="14"/>
  <c r="AU1677" i="14"/>
  <c r="AU933" i="14"/>
  <c r="AU191" i="14"/>
  <c r="AU377" i="14"/>
  <c r="AU563" i="14"/>
  <c r="AU749" i="14"/>
  <c r="AU935" i="14"/>
  <c r="AU1121" i="14"/>
  <c r="AU1307" i="14"/>
  <c r="AU1493" i="14"/>
  <c r="AU1679" i="14"/>
  <c r="AU193" i="14"/>
  <c r="BB193" i="14" s="1"/>
  <c r="AU565" i="14"/>
  <c r="BB565" i="14" s="1"/>
  <c r="AU751" i="14"/>
  <c r="BB751" i="14" s="1"/>
  <c r="AU379" i="14"/>
  <c r="BB379" i="14" s="1"/>
  <c r="AU1309" i="14"/>
  <c r="BB1309" i="14" s="1"/>
  <c r="AU1495" i="14"/>
  <c r="BB1495" i="14" s="1"/>
  <c r="AU937" i="14"/>
  <c r="BB937" i="14" s="1"/>
  <c r="AU1681" i="14"/>
  <c r="BB1681" i="14" s="1"/>
  <c r="AU1123" i="14"/>
  <c r="BB1123" i="14" s="1"/>
  <c r="AU376" i="14"/>
  <c r="BB376" i="14" s="1"/>
  <c r="AU562" i="14"/>
  <c r="BB562" i="14" s="1"/>
  <c r="AU190" i="14"/>
  <c r="BB190" i="14" s="1"/>
  <c r="AU748" i="14"/>
  <c r="BB748" i="14" s="1"/>
  <c r="AU934" i="14"/>
  <c r="BB934" i="14" s="1"/>
  <c r="AU1120" i="14"/>
  <c r="BB1120" i="14" s="1"/>
  <c r="AU1306" i="14"/>
  <c r="BB1306" i="14" s="1"/>
  <c r="AU1492" i="14"/>
  <c r="BB1492" i="14" s="1"/>
  <c r="AU1678" i="14"/>
  <c r="BB1678" i="14" s="1"/>
  <c r="AU192" i="14"/>
  <c r="BB192" i="14" s="1"/>
  <c r="AU378" i="14"/>
  <c r="BB378" i="14" s="1"/>
  <c r="AU564" i="14"/>
  <c r="BB564" i="14" s="1"/>
  <c r="AU750" i="14"/>
  <c r="BB750" i="14" s="1"/>
  <c r="AU936" i="14"/>
  <c r="BB936" i="14" s="1"/>
  <c r="AU1122" i="14"/>
  <c r="BB1122" i="14" s="1"/>
  <c r="AU1494" i="14"/>
  <c r="BB1494" i="14" s="1"/>
  <c r="AU1308" i="14"/>
  <c r="BB1308" i="14" s="1"/>
  <c r="AU1680" i="14"/>
  <c r="BB1680" i="14" s="1"/>
  <c r="AU380" i="14"/>
  <c r="BB380" i="14" s="1"/>
  <c r="AU566" i="14"/>
  <c r="BB566" i="14" s="1"/>
  <c r="AU752" i="14"/>
  <c r="BB752" i="14" s="1"/>
  <c r="AU938" i="14"/>
  <c r="BB938" i="14" s="1"/>
  <c r="AU1124" i="14"/>
  <c r="BB1124" i="14" s="1"/>
  <c r="AU194" i="14"/>
  <c r="BB194" i="14" s="1"/>
  <c r="AU1310" i="14"/>
  <c r="BB1310" i="14" s="1"/>
  <c r="AU1496" i="14"/>
  <c r="BB1496" i="14" s="1"/>
  <c r="AU1682" i="14"/>
  <c r="BB1682" i="14" s="1"/>
  <c r="AU196" i="14"/>
  <c r="BB196" i="14" s="1"/>
  <c r="AU382" i="14"/>
  <c r="BB382" i="14" s="1"/>
  <c r="AU568" i="14"/>
  <c r="BB568" i="14" s="1"/>
  <c r="AU754" i="14"/>
  <c r="BB754" i="14" s="1"/>
  <c r="AU940" i="14"/>
  <c r="BB940" i="14" s="1"/>
  <c r="AU1126" i="14"/>
  <c r="BB1126" i="14" s="1"/>
  <c r="AU1498" i="14"/>
  <c r="BB1498" i="14" s="1"/>
  <c r="AU1312" i="14"/>
  <c r="BB1312" i="14" s="1"/>
  <c r="AU1684" i="14"/>
  <c r="BB1684" i="14" s="1"/>
  <c r="AU12" i="14"/>
  <c r="AU384" i="14"/>
  <c r="AU570" i="14"/>
  <c r="AU198" i="14"/>
  <c r="AU756" i="14"/>
  <c r="AU942" i="14"/>
  <c r="AU1128" i="14"/>
  <c r="AU1314" i="14"/>
  <c r="AU1500" i="14"/>
  <c r="AU1686" i="14"/>
  <c r="AU200" i="14"/>
  <c r="BB200" i="14" s="1"/>
  <c r="AU386" i="14"/>
  <c r="BB386" i="14" s="1"/>
  <c r="AU572" i="14"/>
  <c r="BB572" i="14" s="1"/>
  <c r="AU14" i="14"/>
  <c r="BB14" i="14" s="1"/>
  <c r="AU758" i="14"/>
  <c r="BB758" i="14" s="1"/>
  <c r="AU944" i="14"/>
  <c r="BB944" i="14" s="1"/>
  <c r="AU1130" i="14"/>
  <c r="BB1130" i="14" s="1"/>
  <c r="AU1502" i="14"/>
  <c r="BB1502" i="14" s="1"/>
  <c r="AU1316" i="14"/>
  <c r="BB1316" i="14" s="1"/>
  <c r="AU1688" i="14"/>
  <c r="BB1688" i="14" s="1"/>
  <c r="AU16" i="14"/>
  <c r="BB16" i="14" s="1"/>
  <c r="AU388" i="14"/>
  <c r="BB388" i="14" s="1"/>
  <c r="AU574" i="14"/>
  <c r="BB574" i="14" s="1"/>
  <c r="AU760" i="14"/>
  <c r="BB760" i="14" s="1"/>
  <c r="AU946" i="14"/>
  <c r="BB946" i="14" s="1"/>
  <c r="AU1132" i="14"/>
  <c r="BB1132" i="14" s="1"/>
  <c r="AU202" i="14"/>
  <c r="BB202" i="14" s="1"/>
  <c r="AU1318" i="14"/>
  <c r="BB1318" i="14" s="1"/>
  <c r="AU1504" i="14"/>
  <c r="BB1504" i="14" s="1"/>
  <c r="AU1690" i="14"/>
  <c r="BB1690" i="14" s="1"/>
  <c r="AU204" i="14"/>
  <c r="BB204" i="14" s="1"/>
  <c r="AU390" i="14"/>
  <c r="BB390" i="14" s="1"/>
  <c r="AU576" i="14"/>
  <c r="BB576" i="14" s="1"/>
  <c r="AU762" i="14"/>
  <c r="BB762" i="14" s="1"/>
  <c r="AU948" i="14"/>
  <c r="BB948" i="14" s="1"/>
  <c r="AU1134" i="14"/>
  <c r="BB1134" i="14" s="1"/>
  <c r="AU18" i="14"/>
  <c r="BB18" i="14" s="1"/>
  <c r="AU1506" i="14"/>
  <c r="BB1506" i="14" s="1"/>
  <c r="AU1320" i="14"/>
  <c r="BB1320" i="14" s="1"/>
  <c r="AU1692" i="14"/>
  <c r="BB1692" i="14" s="1"/>
  <c r="AU20" i="14"/>
  <c r="AU392" i="14"/>
  <c r="AU206" i="14"/>
  <c r="AU578" i="14"/>
  <c r="AU764" i="14"/>
  <c r="AU950" i="14"/>
  <c r="AU1136" i="14"/>
  <c r="AU1322" i="14"/>
  <c r="AU1508" i="14"/>
  <c r="AU1694" i="14"/>
  <c r="AU208" i="14"/>
  <c r="BB208" i="14" s="1"/>
  <c r="AU394" i="14"/>
  <c r="BB394" i="14" s="1"/>
  <c r="AU22" i="14"/>
  <c r="BB22" i="14" s="1"/>
  <c r="AU580" i="14"/>
  <c r="BB580" i="14" s="1"/>
  <c r="AU766" i="14"/>
  <c r="BB766" i="14" s="1"/>
  <c r="AU952" i="14"/>
  <c r="BB952" i="14" s="1"/>
  <c r="AU1138" i="14"/>
  <c r="BB1138" i="14" s="1"/>
  <c r="AU1510" i="14"/>
  <c r="BB1510" i="14" s="1"/>
  <c r="AU1324" i="14"/>
  <c r="BB1324" i="14" s="1"/>
  <c r="AU1696" i="14"/>
  <c r="BB1696" i="14" s="1"/>
  <c r="AU24" i="14"/>
  <c r="BB24" i="14" s="1"/>
  <c r="AU396" i="14"/>
  <c r="BB396" i="14" s="1"/>
  <c r="AU582" i="14"/>
  <c r="BB582" i="14" s="1"/>
  <c r="AU768" i="14"/>
  <c r="BB768" i="14" s="1"/>
  <c r="AU954" i="14"/>
  <c r="BB954" i="14" s="1"/>
  <c r="AU1140" i="14"/>
  <c r="BB1140" i="14" s="1"/>
  <c r="AU210" i="14"/>
  <c r="BB210" i="14" s="1"/>
  <c r="AU1326" i="14"/>
  <c r="BB1326" i="14" s="1"/>
  <c r="AU1512" i="14"/>
  <c r="BB1512" i="14" s="1"/>
  <c r="AU1698" i="14"/>
  <c r="BB1698" i="14" s="1"/>
  <c r="AU212" i="14"/>
  <c r="BB212" i="14" s="1"/>
  <c r="AU398" i="14"/>
  <c r="BB398" i="14" s="1"/>
  <c r="AU584" i="14"/>
  <c r="BB584" i="14" s="1"/>
  <c r="AU770" i="14"/>
  <c r="BB770" i="14" s="1"/>
  <c r="AU956" i="14"/>
  <c r="BB956" i="14" s="1"/>
  <c r="AU1142" i="14"/>
  <c r="BB1142" i="14" s="1"/>
  <c r="AU26" i="14"/>
  <c r="BB26" i="14" s="1"/>
  <c r="AU1514" i="14"/>
  <c r="BB1514" i="14" s="1"/>
  <c r="AU1328" i="14"/>
  <c r="BB1328" i="14" s="1"/>
  <c r="AU1700" i="14"/>
  <c r="BB1700" i="14" s="1"/>
  <c r="AU28" i="14"/>
  <c r="BB28" i="14" s="1"/>
  <c r="AU400" i="14"/>
  <c r="BB400" i="14" s="1"/>
  <c r="AU214" i="14"/>
  <c r="BB214" i="14" s="1"/>
  <c r="AU586" i="14"/>
  <c r="BB586" i="14" s="1"/>
  <c r="AU772" i="14"/>
  <c r="BB772" i="14" s="1"/>
  <c r="AU958" i="14"/>
  <c r="BB958" i="14" s="1"/>
  <c r="AU1144" i="14"/>
  <c r="BB1144" i="14" s="1"/>
  <c r="AU1330" i="14"/>
  <c r="BB1330" i="14" s="1"/>
  <c r="AU1516" i="14"/>
  <c r="BB1516" i="14" s="1"/>
  <c r="AU1702" i="14"/>
  <c r="BB1702" i="14" s="1"/>
  <c r="AU216" i="14"/>
  <c r="AU402" i="14"/>
  <c r="AU30" i="14"/>
  <c r="AU588" i="14"/>
  <c r="AU774" i="14"/>
  <c r="AU960" i="14"/>
  <c r="AU1146" i="14"/>
  <c r="AU1518" i="14"/>
  <c r="AU1332" i="14"/>
  <c r="AU1704" i="14"/>
  <c r="AU32" i="14"/>
  <c r="AU404" i="14"/>
  <c r="AU590" i="14"/>
  <c r="AU776" i="14"/>
  <c r="AU962" i="14"/>
  <c r="AU1148" i="14"/>
  <c r="AU218" i="14"/>
  <c r="AU1334" i="14"/>
  <c r="AU1520" i="14"/>
  <c r="AU1706" i="14"/>
  <c r="AU220" i="14"/>
  <c r="AU406" i="14"/>
  <c r="AU592" i="14"/>
  <c r="AU778" i="14"/>
  <c r="AU964" i="14"/>
  <c r="AU1150" i="14"/>
  <c r="AU34" i="14"/>
  <c r="AU1522" i="14"/>
  <c r="AU1336" i="14"/>
  <c r="AU1708" i="14"/>
  <c r="AU36" i="14"/>
  <c r="BB36" i="14" s="1"/>
  <c r="AU408" i="14"/>
  <c r="BB408" i="14" s="1"/>
  <c r="AU222" i="14"/>
  <c r="BB222" i="14" s="1"/>
  <c r="AU594" i="14"/>
  <c r="BB594" i="14" s="1"/>
  <c r="AU780" i="14"/>
  <c r="BB780" i="14" s="1"/>
  <c r="AU966" i="14"/>
  <c r="BB966" i="14" s="1"/>
  <c r="AU1152" i="14"/>
  <c r="BB1152" i="14" s="1"/>
  <c r="AU1338" i="14"/>
  <c r="BB1338" i="14" s="1"/>
  <c r="AU1524" i="14"/>
  <c r="BB1524" i="14" s="1"/>
  <c r="AU1710" i="14"/>
  <c r="BB1710" i="14" s="1"/>
  <c r="AU224" i="14"/>
  <c r="AU410" i="14"/>
  <c r="AU38" i="14"/>
  <c r="AU596" i="14"/>
  <c r="AU782" i="14"/>
  <c r="AU968" i="14"/>
  <c r="AU1154" i="14"/>
  <c r="AU1526" i="14"/>
  <c r="AU1340" i="14"/>
  <c r="AU1712" i="14"/>
  <c r="AU40" i="14"/>
  <c r="BB40" i="14" s="1"/>
  <c r="AU226" i="14"/>
  <c r="BB226" i="14" s="1"/>
  <c r="AU412" i="14"/>
  <c r="BB412" i="14" s="1"/>
  <c r="AU598" i="14"/>
  <c r="BB598" i="14" s="1"/>
  <c r="AU784" i="14"/>
  <c r="BB784" i="14" s="1"/>
  <c r="AU970" i="14"/>
  <c r="BB970" i="14" s="1"/>
  <c r="AU1156" i="14"/>
  <c r="BB1156" i="14" s="1"/>
  <c r="AU1342" i="14"/>
  <c r="BB1342" i="14" s="1"/>
  <c r="AU1528" i="14"/>
  <c r="BB1528" i="14" s="1"/>
  <c r="AU1714" i="14"/>
  <c r="BB1714" i="14" s="1"/>
  <c r="AU228" i="14"/>
  <c r="AU414" i="14"/>
  <c r="AU600" i="14"/>
  <c r="AU786" i="14"/>
  <c r="AU972" i="14"/>
  <c r="AU1158" i="14"/>
  <c r="AU42" i="14"/>
  <c r="AU1530" i="14"/>
  <c r="AU1344" i="14"/>
  <c r="AU1716" i="14"/>
  <c r="AU44" i="14"/>
  <c r="AU230" i="14"/>
  <c r="AU416" i="14"/>
  <c r="AU602" i="14"/>
  <c r="AU788" i="14"/>
  <c r="AU974" i="14"/>
  <c r="AU1160" i="14"/>
  <c r="AU1346" i="14"/>
  <c r="AU1532" i="14"/>
  <c r="AU1718" i="14"/>
  <c r="AU232" i="14"/>
  <c r="BB232" i="14" s="1"/>
  <c r="AU418" i="14"/>
  <c r="BB418" i="14" s="1"/>
  <c r="AU46" i="14"/>
  <c r="BB46" i="14" s="1"/>
  <c r="AU604" i="14"/>
  <c r="BB604" i="14" s="1"/>
  <c r="AU790" i="14"/>
  <c r="BB790" i="14" s="1"/>
  <c r="AU976" i="14"/>
  <c r="BB976" i="14" s="1"/>
  <c r="AU1162" i="14"/>
  <c r="BB1162" i="14" s="1"/>
  <c r="AU1534" i="14"/>
  <c r="BB1534" i="14" s="1"/>
  <c r="AU1348" i="14"/>
  <c r="BB1348" i="14" s="1"/>
  <c r="AU1720" i="14"/>
  <c r="BB1720" i="14" s="1"/>
  <c r="AU48" i="14"/>
  <c r="AU234" i="14"/>
  <c r="AU420" i="14"/>
  <c r="AU606" i="14"/>
  <c r="AU792" i="14"/>
  <c r="AU978" i="14"/>
  <c r="AU1164" i="14"/>
  <c r="AU1350" i="14"/>
  <c r="AU1536" i="14"/>
  <c r="AU1722" i="14"/>
  <c r="AU236" i="14"/>
  <c r="BB236" i="14" s="1"/>
  <c r="AU422" i="14"/>
  <c r="BB422" i="14" s="1"/>
  <c r="AU608" i="14"/>
  <c r="BB608" i="14" s="1"/>
  <c r="AU794" i="14"/>
  <c r="BB794" i="14" s="1"/>
  <c r="AU980" i="14"/>
  <c r="BB980" i="14" s="1"/>
  <c r="AU1166" i="14"/>
  <c r="BB1166" i="14" s="1"/>
  <c r="AU50" i="14"/>
  <c r="BB50" i="14" s="1"/>
  <c r="AU1538" i="14"/>
  <c r="BB1538" i="14" s="1"/>
  <c r="AU1352" i="14"/>
  <c r="BB1352" i="14" s="1"/>
  <c r="AU1724" i="14"/>
  <c r="BB1724" i="14" s="1"/>
  <c r="AU52" i="14"/>
  <c r="AU238" i="14"/>
  <c r="AU424" i="14"/>
  <c r="AU610" i="14"/>
  <c r="AU796" i="14"/>
  <c r="AU982" i="14"/>
  <c r="AU1168" i="14"/>
  <c r="AU1354" i="14"/>
  <c r="AU1540" i="14"/>
  <c r="AU1726" i="14"/>
  <c r="AU240" i="14"/>
  <c r="BB240" i="14" s="1"/>
  <c r="AU426" i="14"/>
  <c r="BB426" i="14" s="1"/>
  <c r="AU54" i="14"/>
  <c r="BB54" i="14" s="1"/>
  <c r="AU612" i="14"/>
  <c r="BB612" i="14" s="1"/>
  <c r="AU798" i="14"/>
  <c r="BB798" i="14" s="1"/>
  <c r="AU984" i="14"/>
  <c r="BB984" i="14" s="1"/>
  <c r="AU1170" i="14"/>
  <c r="BB1170" i="14" s="1"/>
  <c r="AU1542" i="14"/>
  <c r="BB1542" i="14" s="1"/>
  <c r="AU1356" i="14"/>
  <c r="BB1356" i="14" s="1"/>
  <c r="AU1728" i="14"/>
  <c r="BB1728" i="14" s="1"/>
  <c r="AU56" i="14"/>
  <c r="BB56" i="14" s="1"/>
  <c r="AU242" i="14"/>
  <c r="BB242" i="14" s="1"/>
  <c r="AU428" i="14"/>
  <c r="BB428" i="14" s="1"/>
  <c r="AU614" i="14"/>
  <c r="BB614" i="14" s="1"/>
  <c r="AU800" i="14"/>
  <c r="BB800" i="14" s="1"/>
  <c r="AU986" i="14"/>
  <c r="BB986" i="14" s="1"/>
  <c r="AU1172" i="14"/>
  <c r="BB1172" i="14" s="1"/>
  <c r="AU1358" i="14"/>
  <c r="BB1358" i="14" s="1"/>
  <c r="AU1544" i="14"/>
  <c r="BB1544" i="14" s="1"/>
  <c r="AU1730" i="14"/>
  <c r="BB1730" i="14" s="1"/>
  <c r="AU244" i="14"/>
  <c r="BB244" i="14" s="1"/>
  <c r="AU430" i="14"/>
  <c r="BB430" i="14" s="1"/>
  <c r="AU616" i="14"/>
  <c r="BB616" i="14" s="1"/>
  <c r="AU802" i="14"/>
  <c r="BB802" i="14" s="1"/>
  <c r="AU988" i="14"/>
  <c r="BB988" i="14" s="1"/>
  <c r="AU1174" i="14"/>
  <c r="BB1174" i="14" s="1"/>
  <c r="AU58" i="14"/>
  <c r="BB58" i="14" s="1"/>
  <c r="AU1546" i="14"/>
  <c r="BB1546" i="14" s="1"/>
  <c r="AU1360" i="14"/>
  <c r="BB1360" i="14" s="1"/>
  <c r="AU1732" i="14"/>
  <c r="BB1732" i="14" s="1"/>
  <c r="AU60" i="14"/>
  <c r="BB60" i="14" s="1"/>
  <c r="AU246" i="14"/>
  <c r="BB246" i="14" s="1"/>
  <c r="AU432" i="14"/>
  <c r="BB432" i="14" s="1"/>
  <c r="AU618" i="14"/>
  <c r="BB618" i="14" s="1"/>
  <c r="AU804" i="14"/>
  <c r="BB804" i="14" s="1"/>
  <c r="AU990" i="14"/>
  <c r="BB990" i="14" s="1"/>
  <c r="AU1176" i="14"/>
  <c r="BB1176" i="14" s="1"/>
  <c r="AU1362" i="14"/>
  <c r="BB1362" i="14" s="1"/>
  <c r="AU1548" i="14"/>
  <c r="BB1548" i="14" s="1"/>
  <c r="AU1734" i="14"/>
  <c r="BB1734" i="14" s="1"/>
  <c r="AU248" i="14"/>
  <c r="BB248" i="14" s="1"/>
  <c r="AU434" i="14"/>
  <c r="BB434" i="14" s="1"/>
  <c r="AU62" i="14"/>
  <c r="BB62" i="14" s="1"/>
  <c r="AU620" i="14"/>
  <c r="BB620" i="14" s="1"/>
  <c r="AU806" i="14"/>
  <c r="BB806" i="14" s="1"/>
  <c r="AU992" i="14"/>
  <c r="BB992" i="14" s="1"/>
  <c r="AU1178" i="14"/>
  <c r="BB1178" i="14" s="1"/>
  <c r="AU1550" i="14"/>
  <c r="BB1550" i="14" s="1"/>
  <c r="AU1364" i="14"/>
  <c r="BB1364" i="14" s="1"/>
  <c r="AU1736" i="14"/>
  <c r="BB1736" i="14" s="1"/>
  <c r="AU64" i="14"/>
  <c r="BB64" i="14" s="1"/>
  <c r="AU250" i="14"/>
  <c r="BB250" i="14" s="1"/>
  <c r="AU436" i="14"/>
  <c r="BB436" i="14" s="1"/>
  <c r="AU622" i="14"/>
  <c r="BB622" i="14" s="1"/>
  <c r="AU808" i="14"/>
  <c r="BB808" i="14" s="1"/>
  <c r="AU994" i="14"/>
  <c r="BB994" i="14" s="1"/>
  <c r="AU1180" i="14"/>
  <c r="BB1180" i="14" s="1"/>
  <c r="AU1366" i="14"/>
  <c r="BB1366" i="14" s="1"/>
  <c r="AU1552" i="14"/>
  <c r="BB1552" i="14" s="1"/>
  <c r="AU252" i="14"/>
  <c r="BB252" i="14" s="1"/>
  <c r="AU438" i="14"/>
  <c r="BB438" i="14" s="1"/>
  <c r="AU624" i="14"/>
  <c r="BB624" i="14" s="1"/>
  <c r="AU810" i="14"/>
  <c r="BB810" i="14" s="1"/>
  <c r="AU996" i="14"/>
  <c r="BB996" i="14" s="1"/>
  <c r="AU1182" i="14"/>
  <c r="BB1182" i="14" s="1"/>
  <c r="AU66" i="14"/>
  <c r="BB66" i="14" s="1"/>
  <c r="AU1554" i="14"/>
  <c r="BB1554" i="14" s="1"/>
  <c r="AU1368" i="14"/>
  <c r="BB1368" i="14" s="1"/>
  <c r="AU68" i="14"/>
  <c r="BB68" i="14" s="1"/>
  <c r="AU254" i="14"/>
  <c r="BB254" i="14" s="1"/>
  <c r="AU440" i="14"/>
  <c r="BB440" i="14" s="1"/>
  <c r="AU626" i="14"/>
  <c r="BB626" i="14" s="1"/>
  <c r="AU812" i="14"/>
  <c r="BB812" i="14" s="1"/>
  <c r="AU998" i="14"/>
  <c r="BB998" i="14" s="1"/>
  <c r="AU1184" i="14"/>
  <c r="BB1184" i="14" s="1"/>
  <c r="AU1370" i="14"/>
  <c r="BB1370" i="14" s="1"/>
  <c r="AU1556" i="14"/>
  <c r="BB1556" i="14" s="1"/>
  <c r="AU256" i="14"/>
  <c r="BB256" i="14" s="1"/>
  <c r="AU442" i="14"/>
  <c r="BB442" i="14" s="1"/>
  <c r="AU70" i="14"/>
  <c r="BB70" i="14" s="1"/>
  <c r="AU628" i="14"/>
  <c r="BB628" i="14" s="1"/>
  <c r="AU814" i="14"/>
  <c r="BB814" i="14" s="1"/>
  <c r="AU1000" i="14"/>
  <c r="BB1000" i="14" s="1"/>
  <c r="AU1186" i="14"/>
  <c r="BB1186" i="14" s="1"/>
  <c r="AU1558" i="14"/>
  <c r="BB1558" i="14" s="1"/>
  <c r="AU1372" i="14"/>
  <c r="BB1372" i="14" s="1"/>
  <c r="AU72" i="14"/>
  <c r="AU258" i="14"/>
  <c r="AU444" i="14"/>
  <c r="AU630" i="14"/>
  <c r="AU816" i="14"/>
  <c r="AU1002" i="14"/>
  <c r="AU1188" i="14"/>
  <c r="AU1374" i="14"/>
  <c r="AU1560" i="14"/>
  <c r="AU260" i="14"/>
  <c r="BB260" i="14" s="1"/>
  <c r="AU446" i="14"/>
  <c r="BB446" i="14" s="1"/>
  <c r="AU632" i="14"/>
  <c r="BB632" i="14" s="1"/>
  <c r="AU818" i="14"/>
  <c r="BB818" i="14" s="1"/>
  <c r="AU1004" i="14"/>
  <c r="BB1004" i="14" s="1"/>
  <c r="AU1190" i="14"/>
  <c r="BB1190" i="14" s="1"/>
  <c r="AU74" i="14"/>
  <c r="BB74" i="14" s="1"/>
  <c r="AU1562" i="14"/>
  <c r="BB1562" i="14" s="1"/>
  <c r="AU1376" i="14"/>
  <c r="BB1376" i="14" s="1"/>
  <c r="AU76" i="14"/>
  <c r="BB76" i="14" s="1"/>
  <c r="AU262" i="14"/>
  <c r="BB262" i="14" s="1"/>
  <c r="AU448" i="14"/>
  <c r="BB448" i="14" s="1"/>
  <c r="AU634" i="14"/>
  <c r="BB634" i="14" s="1"/>
  <c r="AU820" i="14"/>
  <c r="BB820" i="14" s="1"/>
  <c r="AU1006" i="14"/>
  <c r="BB1006" i="14" s="1"/>
  <c r="AU1192" i="14"/>
  <c r="BB1192" i="14" s="1"/>
  <c r="AU1378" i="14"/>
  <c r="BB1378" i="14" s="1"/>
  <c r="AU1564" i="14"/>
  <c r="BB1564" i="14" s="1"/>
  <c r="AU264" i="14"/>
  <c r="BB264" i="14" s="1"/>
  <c r="AU450" i="14"/>
  <c r="BB450" i="14" s="1"/>
  <c r="AU78" i="14"/>
  <c r="BB78" i="14" s="1"/>
  <c r="AU636" i="14"/>
  <c r="BB636" i="14" s="1"/>
  <c r="AU822" i="14"/>
  <c r="BB822" i="14" s="1"/>
  <c r="AU1008" i="14"/>
  <c r="BB1008" i="14" s="1"/>
  <c r="AU1194" i="14"/>
  <c r="BB1194" i="14" s="1"/>
  <c r="AU1566" i="14"/>
  <c r="BB1566" i="14" s="1"/>
  <c r="AU1380" i="14"/>
  <c r="BB1380" i="14" s="1"/>
  <c r="AU80" i="14"/>
  <c r="BB80" i="14" s="1"/>
  <c r="AU266" i="14"/>
  <c r="BB266" i="14" s="1"/>
  <c r="AU452" i="14"/>
  <c r="BB452" i="14" s="1"/>
  <c r="AU638" i="14"/>
  <c r="BB638" i="14" s="1"/>
  <c r="AU824" i="14"/>
  <c r="BB824" i="14" s="1"/>
  <c r="AU1010" i="14"/>
  <c r="BB1010" i="14" s="1"/>
  <c r="AU1196" i="14"/>
  <c r="BB1196" i="14" s="1"/>
  <c r="AU1382" i="14"/>
  <c r="BB1382" i="14" s="1"/>
  <c r="AU1568" i="14"/>
  <c r="BB1568" i="14" s="1"/>
  <c r="AU268" i="14"/>
  <c r="BB268" i="14" s="1"/>
  <c r="AU454" i="14"/>
  <c r="BB454" i="14" s="1"/>
  <c r="AU640" i="14"/>
  <c r="BB640" i="14" s="1"/>
  <c r="AU826" i="14"/>
  <c r="BB826" i="14" s="1"/>
  <c r="AU1012" i="14"/>
  <c r="BB1012" i="14" s="1"/>
  <c r="AU1198" i="14"/>
  <c r="BB1198" i="14" s="1"/>
  <c r="AU82" i="14"/>
  <c r="BB82" i="14" s="1"/>
  <c r="AU1570" i="14"/>
  <c r="BB1570" i="14" s="1"/>
  <c r="AU1384" i="14"/>
  <c r="BB1384" i="14" s="1"/>
  <c r="AU84" i="14"/>
  <c r="BB84" i="14" s="1"/>
  <c r="AU270" i="14"/>
  <c r="BB270" i="14" s="1"/>
  <c r="AU456" i="14"/>
  <c r="BB456" i="14" s="1"/>
  <c r="AU642" i="14"/>
  <c r="BB642" i="14" s="1"/>
  <c r="AU828" i="14"/>
  <c r="BB828" i="14" s="1"/>
  <c r="AU1014" i="14"/>
  <c r="BB1014" i="14" s="1"/>
  <c r="AU1200" i="14"/>
  <c r="BB1200" i="14" s="1"/>
  <c r="AU1386" i="14"/>
  <c r="BB1386" i="14" s="1"/>
  <c r="AU1572" i="14"/>
  <c r="BB1572" i="14" s="1"/>
  <c r="AU272" i="14"/>
  <c r="BB272" i="14" s="1"/>
  <c r="AU458" i="14"/>
  <c r="BB458" i="14" s="1"/>
  <c r="AU86" i="14"/>
  <c r="BB86" i="14" s="1"/>
  <c r="AU644" i="14"/>
  <c r="BB644" i="14" s="1"/>
  <c r="AU830" i="14"/>
  <c r="BB830" i="14" s="1"/>
  <c r="AU1016" i="14"/>
  <c r="BB1016" i="14" s="1"/>
  <c r="AU1202" i="14"/>
  <c r="BB1202" i="14" s="1"/>
  <c r="AU1574" i="14"/>
  <c r="BB1574" i="14" s="1"/>
  <c r="AU1388" i="14"/>
  <c r="BB1388" i="14" s="1"/>
  <c r="AU88" i="14"/>
  <c r="BB88" i="14" s="1"/>
  <c r="AU274" i="14"/>
  <c r="BB274" i="14" s="1"/>
  <c r="AU460" i="14"/>
  <c r="BB460" i="14" s="1"/>
  <c r="AU646" i="14"/>
  <c r="BB646" i="14" s="1"/>
  <c r="AU832" i="14"/>
  <c r="BB832" i="14" s="1"/>
  <c r="AU1018" i="14"/>
  <c r="BB1018" i="14" s="1"/>
  <c r="AU1204" i="14"/>
  <c r="BB1204" i="14" s="1"/>
  <c r="AU1390" i="14"/>
  <c r="BB1390" i="14" s="1"/>
  <c r="AU1576" i="14"/>
  <c r="BB1576" i="14" s="1"/>
  <c r="AU276" i="14"/>
  <c r="BB276" i="14" s="1"/>
  <c r="AU462" i="14"/>
  <c r="BB462" i="14" s="1"/>
  <c r="AU648" i="14"/>
  <c r="BB648" i="14" s="1"/>
  <c r="AU834" i="14"/>
  <c r="BB834" i="14" s="1"/>
  <c r="AU1020" i="14"/>
  <c r="BB1020" i="14" s="1"/>
  <c r="AU1206" i="14"/>
  <c r="BB1206" i="14" s="1"/>
  <c r="AU90" i="14"/>
  <c r="BB90" i="14" s="1"/>
  <c r="AU1392" i="14"/>
  <c r="BB1392" i="14" s="1"/>
  <c r="AU1578" i="14"/>
  <c r="BB1578" i="14" s="1"/>
  <c r="AU92" i="14"/>
  <c r="BB92" i="14" s="1"/>
  <c r="AU278" i="14"/>
  <c r="BB278" i="14" s="1"/>
  <c r="AU464" i="14"/>
  <c r="BB464" i="14" s="1"/>
  <c r="AU650" i="14"/>
  <c r="BB650" i="14" s="1"/>
  <c r="AU836" i="14"/>
  <c r="BB836" i="14" s="1"/>
  <c r="AU1022" i="14"/>
  <c r="BB1022" i="14" s="1"/>
  <c r="AU1208" i="14"/>
  <c r="BB1208" i="14" s="1"/>
  <c r="AU1394" i="14"/>
  <c r="BB1394" i="14" s="1"/>
  <c r="AU1580" i="14"/>
  <c r="BB1580" i="14" s="1"/>
  <c r="AU280" i="14"/>
  <c r="BB280" i="14" s="1"/>
  <c r="AU466" i="14"/>
  <c r="BB466" i="14" s="1"/>
  <c r="AU94" i="14"/>
  <c r="BB94" i="14" s="1"/>
  <c r="AU652" i="14"/>
  <c r="BB652" i="14" s="1"/>
  <c r="AU838" i="14"/>
  <c r="BB838" i="14" s="1"/>
  <c r="AU1024" i="14"/>
  <c r="BB1024" i="14" s="1"/>
  <c r="AU1210" i="14"/>
  <c r="BB1210" i="14" s="1"/>
  <c r="AU1396" i="14"/>
  <c r="BB1396" i="14" s="1"/>
  <c r="AU1582" i="14"/>
  <c r="BB1582" i="14" s="1"/>
  <c r="AU96" i="14"/>
  <c r="AU282" i="14"/>
  <c r="AU468" i="14"/>
  <c r="AU654" i="14"/>
  <c r="AU840" i="14"/>
  <c r="AU1026" i="14"/>
  <c r="AU1212" i="14"/>
  <c r="AU1398" i="14"/>
  <c r="AU1584" i="14"/>
  <c r="AU284" i="14"/>
  <c r="BB284" i="14" s="1"/>
  <c r="AU470" i="14"/>
  <c r="BB470" i="14" s="1"/>
  <c r="AU656" i="14"/>
  <c r="BB656" i="14" s="1"/>
  <c r="AU842" i="14"/>
  <c r="BB842" i="14" s="1"/>
  <c r="AU1028" i="14"/>
  <c r="BB1028" i="14" s="1"/>
  <c r="AU1214" i="14"/>
  <c r="BB1214" i="14" s="1"/>
  <c r="AU98" i="14"/>
  <c r="BB98" i="14" s="1"/>
  <c r="AU1400" i="14"/>
  <c r="BB1400" i="14" s="1"/>
  <c r="AU1586" i="14"/>
  <c r="BB1586" i="14" s="1"/>
  <c r="AU100" i="14"/>
  <c r="BB100" i="14" s="1"/>
  <c r="AU286" i="14"/>
  <c r="BB286" i="14" s="1"/>
  <c r="AU472" i="14"/>
  <c r="BB472" i="14" s="1"/>
  <c r="AU658" i="14"/>
  <c r="BB658" i="14" s="1"/>
  <c r="AU844" i="14"/>
  <c r="BB844" i="14" s="1"/>
  <c r="AU1030" i="14"/>
  <c r="BB1030" i="14" s="1"/>
  <c r="AU1216" i="14"/>
  <c r="BB1216" i="14" s="1"/>
  <c r="AU1402" i="14"/>
  <c r="BB1402" i="14" s="1"/>
  <c r="AU1588" i="14"/>
  <c r="BB1588" i="14" s="1"/>
  <c r="AU288" i="14"/>
  <c r="BB288" i="14" s="1"/>
  <c r="AU474" i="14"/>
  <c r="BB474" i="14" s="1"/>
  <c r="AU102" i="14"/>
  <c r="BB102" i="14" s="1"/>
  <c r="AU660" i="14"/>
  <c r="BB660" i="14" s="1"/>
  <c r="AU846" i="14"/>
  <c r="BB846" i="14" s="1"/>
  <c r="AU1032" i="14"/>
  <c r="BB1032" i="14" s="1"/>
  <c r="AU1218" i="14"/>
  <c r="BB1218" i="14" s="1"/>
  <c r="AU1404" i="14"/>
  <c r="BB1404" i="14" s="1"/>
  <c r="AU1590" i="14"/>
  <c r="BB1590" i="14" s="1"/>
  <c r="AU104" i="14"/>
  <c r="AU290" i="14"/>
  <c r="AU476" i="14"/>
  <c r="AU662" i="14"/>
  <c r="AU848" i="14"/>
  <c r="AU1034" i="14"/>
  <c r="AU1220" i="14"/>
  <c r="AU1406" i="14"/>
  <c r="AU1592" i="14"/>
  <c r="AU292" i="14"/>
  <c r="AU478" i="14"/>
  <c r="AU664" i="14"/>
  <c r="AU850" i="14"/>
  <c r="AU1036" i="14"/>
  <c r="AU106" i="14"/>
  <c r="AU1222" i="14"/>
  <c r="AU1408" i="14"/>
  <c r="AU1594" i="14"/>
  <c r="AU108" i="14"/>
  <c r="AU294" i="14"/>
  <c r="AU480" i="14"/>
  <c r="AU666" i="14"/>
  <c r="AU852" i="14"/>
  <c r="AU1038" i="14"/>
  <c r="AU1410" i="14"/>
  <c r="AU1224" i="14"/>
  <c r="AU1596" i="14"/>
  <c r="AU296" i="14"/>
  <c r="BB296" i="14" s="1"/>
  <c r="AU482" i="14"/>
  <c r="BB482" i="14" s="1"/>
  <c r="AU110" i="14"/>
  <c r="BB110" i="14" s="1"/>
  <c r="AU668" i="14"/>
  <c r="BB668" i="14" s="1"/>
  <c r="AU854" i="14"/>
  <c r="BB854" i="14" s="1"/>
  <c r="AU1040" i="14"/>
  <c r="BB1040" i="14" s="1"/>
  <c r="AU1226" i="14"/>
  <c r="BB1226" i="14" s="1"/>
  <c r="AU1412" i="14"/>
  <c r="BB1412" i="14" s="1"/>
  <c r="AU1598" i="14"/>
  <c r="BB1598" i="14" s="1"/>
  <c r="AU112" i="14"/>
  <c r="BB112" i="14" s="1"/>
  <c r="AU298" i="14"/>
  <c r="BB298" i="14" s="1"/>
  <c r="AU484" i="14"/>
  <c r="BB484" i="14" s="1"/>
  <c r="AU670" i="14"/>
  <c r="BB670" i="14" s="1"/>
  <c r="AU856" i="14"/>
  <c r="BB856" i="14" s="1"/>
  <c r="AU1042" i="14"/>
  <c r="BB1042" i="14" s="1"/>
  <c r="AU1414" i="14"/>
  <c r="BB1414" i="14" s="1"/>
  <c r="AU1228" i="14"/>
  <c r="BB1228" i="14" s="1"/>
  <c r="AU1600" i="14"/>
  <c r="BB1600" i="14" s="1"/>
  <c r="AU300" i="14"/>
  <c r="BB300" i="14" s="1"/>
  <c r="AU486" i="14"/>
  <c r="BB486" i="14" s="1"/>
  <c r="AU672" i="14"/>
  <c r="BB672" i="14" s="1"/>
  <c r="AU858" i="14"/>
  <c r="BB858" i="14" s="1"/>
  <c r="AU1044" i="14"/>
  <c r="BB1044" i="14" s="1"/>
  <c r="AU114" i="14"/>
  <c r="BB114" i="14" s="1"/>
  <c r="AU1230" i="14"/>
  <c r="BB1230" i="14" s="1"/>
  <c r="AU1416" i="14"/>
  <c r="BB1416" i="14" s="1"/>
  <c r="AU1602" i="14"/>
  <c r="BB1602" i="14" s="1"/>
  <c r="AU116" i="14"/>
  <c r="AU302" i="14"/>
  <c r="AU488" i="14"/>
  <c r="AU674" i="14"/>
  <c r="AU860" i="14"/>
  <c r="AU1046" i="14"/>
  <c r="AU1418" i="14"/>
  <c r="AU1232" i="14"/>
  <c r="AU1604" i="14"/>
  <c r="AU304" i="14"/>
  <c r="AU490" i="14"/>
  <c r="AU118" i="14"/>
  <c r="AU676" i="14"/>
  <c r="AU862" i="14"/>
  <c r="AU1048" i="14"/>
  <c r="AU1234" i="14"/>
  <c r="AU1420" i="14"/>
  <c r="AU1606" i="14"/>
  <c r="AU120" i="14"/>
  <c r="BB120" i="14" s="1"/>
  <c r="AU306" i="14"/>
  <c r="BB306" i="14" s="1"/>
  <c r="AU492" i="14"/>
  <c r="BB492" i="14" s="1"/>
  <c r="AU678" i="14"/>
  <c r="BB678" i="14" s="1"/>
  <c r="AU864" i="14"/>
  <c r="BB864" i="14" s="1"/>
  <c r="AU1050" i="14"/>
  <c r="BB1050" i="14" s="1"/>
  <c r="AU1422" i="14"/>
  <c r="BB1422" i="14" s="1"/>
  <c r="AU1236" i="14"/>
  <c r="BB1236" i="14" s="1"/>
  <c r="AU1608" i="14"/>
  <c r="BB1608" i="14" s="1"/>
  <c r="AU308" i="14"/>
  <c r="BB308" i="14" s="1"/>
  <c r="AU494" i="14"/>
  <c r="BB494" i="14" s="1"/>
  <c r="AU680" i="14"/>
  <c r="BB680" i="14" s="1"/>
  <c r="AU866" i="14"/>
  <c r="BB866" i="14" s="1"/>
  <c r="AU1052" i="14"/>
  <c r="BB1052" i="14" s="1"/>
  <c r="AU122" i="14"/>
  <c r="BB122" i="14" s="1"/>
  <c r="AU1238" i="14"/>
  <c r="BB1238" i="14" s="1"/>
  <c r="AU1424" i="14"/>
  <c r="BB1424" i="14" s="1"/>
  <c r="AU1610" i="14"/>
  <c r="BB1610" i="14" s="1"/>
  <c r="AU124" i="14"/>
  <c r="BB124" i="14" s="1"/>
  <c r="AU310" i="14"/>
  <c r="BB310" i="14" s="1"/>
  <c r="AU496" i="14"/>
  <c r="BB496" i="14" s="1"/>
  <c r="AU682" i="14"/>
  <c r="BB682" i="14" s="1"/>
  <c r="AU868" i="14"/>
  <c r="BB868" i="14" s="1"/>
  <c r="AU1054" i="14"/>
  <c r="BB1054" i="14" s="1"/>
  <c r="AU1426" i="14"/>
  <c r="BB1426" i="14" s="1"/>
  <c r="AU1240" i="14"/>
  <c r="BB1240" i="14" s="1"/>
  <c r="AU1612" i="14"/>
  <c r="BB1612" i="14" s="1"/>
  <c r="AU312" i="14"/>
  <c r="BB312" i="14" s="1"/>
  <c r="AU498" i="14"/>
  <c r="BB498" i="14" s="1"/>
  <c r="AU126" i="14"/>
  <c r="BB126" i="14" s="1"/>
  <c r="AU684" i="14"/>
  <c r="BB684" i="14" s="1"/>
  <c r="AU870" i="14"/>
  <c r="BB870" i="14" s="1"/>
  <c r="AU1056" i="14"/>
  <c r="BB1056" i="14" s="1"/>
  <c r="AU1242" i="14"/>
  <c r="BB1242" i="14" s="1"/>
  <c r="AU1428" i="14"/>
  <c r="BB1428" i="14" s="1"/>
  <c r="AU1614" i="14"/>
  <c r="BB1614" i="14" s="1"/>
  <c r="AU128" i="14"/>
  <c r="BB128" i="14" s="1"/>
  <c r="AU314" i="14"/>
  <c r="BB314" i="14" s="1"/>
  <c r="AU500" i="14"/>
  <c r="BB500" i="14" s="1"/>
  <c r="AU686" i="14"/>
  <c r="BB686" i="14" s="1"/>
  <c r="AU872" i="14"/>
  <c r="BB872" i="14" s="1"/>
  <c r="AU1058" i="14"/>
  <c r="BB1058" i="14" s="1"/>
  <c r="AU1430" i="14"/>
  <c r="BB1430" i="14" s="1"/>
  <c r="AU1244" i="14"/>
  <c r="BB1244" i="14" s="1"/>
  <c r="AU1616" i="14"/>
  <c r="BB1616" i="14" s="1"/>
  <c r="AU316" i="14"/>
  <c r="BB316" i="14" s="1"/>
  <c r="AU502" i="14"/>
  <c r="BB502" i="14" s="1"/>
  <c r="AU688" i="14"/>
  <c r="BB688" i="14" s="1"/>
  <c r="AU874" i="14"/>
  <c r="BB874" i="14" s="1"/>
  <c r="AU1060" i="14"/>
  <c r="BB1060" i="14" s="1"/>
  <c r="AU130" i="14"/>
  <c r="BB130" i="14" s="1"/>
  <c r="AU1246" i="14"/>
  <c r="BB1246" i="14" s="1"/>
  <c r="AU1432" i="14"/>
  <c r="BB1432" i="14" s="1"/>
  <c r="AU1618" i="14"/>
  <c r="BB1618" i="14" s="1"/>
  <c r="AU132" i="14"/>
  <c r="BB132" i="14" s="1"/>
  <c r="AU318" i="14"/>
  <c r="BB318" i="14" s="1"/>
  <c r="AU504" i="14"/>
  <c r="BB504" i="14" s="1"/>
  <c r="AU690" i="14"/>
  <c r="BB690" i="14" s="1"/>
  <c r="AU876" i="14"/>
  <c r="BB876" i="14" s="1"/>
  <c r="AU1062" i="14"/>
  <c r="BB1062" i="14" s="1"/>
  <c r="AU1434" i="14"/>
  <c r="BB1434" i="14" s="1"/>
  <c r="AU1248" i="14"/>
  <c r="BB1248" i="14" s="1"/>
  <c r="AU1620" i="14"/>
  <c r="BB1620" i="14" s="1"/>
  <c r="AU320" i="14"/>
  <c r="BB320" i="14" s="1"/>
  <c r="AU506" i="14"/>
  <c r="BB506" i="14" s="1"/>
  <c r="AU134" i="14"/>
  <c r="BB134" i="14" s="1"/>
  <c r="AU692" i="14"/>
  <c r="BB692" i="14" s="1"/>
  <c r="AU878" i="14"/>
  <c r="BB878" i="14" s="1"/>
  <c r="AU1064" i="14"/>
  <c r="BB1064" i="14" s="1"/>
  <c r="AU1250" i="14"/>
  <c r="BB1250" i="14" s="1"/>
  <c r="AU1436" i="14"/>
  <c r="BB1436" i="14" s="1"/>
  <c r="AU1622" i="14"/>
  <c r="BB1622" i="14" s="1"/>
  <c r="AU136" i="14"/>
  <c r="BB136" i="14" s="1"/>
  <c r="AU322" i="14"/>
  <c r="BB322" i="14" s="1"/>
  <c r="AU508" i="14"/>
  <c r="BB508" i="14" s="1"/>
  <c r="AU694" i="14"/>
  <c r="BB694" i="14" s="1"/>
  <c r="AU880" i="14"/>
  <c r="BB880" i="14" s="1"/>
  <c r="AU1066" i="14"/>
  <c r="BB1066" i="14" s="1"/>
  <c r="AU1438" i="14"/>
  <c r="BB1438" i="14" s="1"/>
  <c r="AU1252" i="14"/>
  <c r="BB1252" i="14" s="1"/>
  <c r="AU1624" i="14"/>
  <c r="BB1624" i="14" s="1"/>
  <c r="AU324" i="14"/>
  <c r="AU510" i="14"/>
  <c r="AU696" i="14"/>
  <c r="AU882" i="14"/>
  <c r="AU1068" i="14"/>
  <c r="AU138" i="14"/>
  <c r="AU1254" i="14"/>
  <c r="AU1440" i="14"/>
  <c r="AU1626" i="14"/>
  <c r="AU140" i="14"/>
  <c r="BB140" i="14" s="1"/>
  <c r="AU326" i="14"/>
  <c r="BB326" i="14" s="1"/>
  <c r="AU512" i="14"/>
  <c r="BB512" i="14" s="1"/>
  <c r="AU698" i="14"/>
  <c r="BB698" i="14" s="1"/>
  <c r="AU884" i="14"/>
  <c r="BB884" i="14" s="1"/>
  <c r="AU1070" i="14"/>
  <c r="BB1070" i="14" s="1"/>
  <c r="AU1442" i="14"/>
  <c r="BB1442" i="14" s="1"/>
  <c r="AU1256" i="14"/>
  <c r="BB1256" i="14" s="1"/>
  <c r="AU1628" i="14"/>
  <c r="BB1628" i="14" s="1"/>
  <c r="AU328" i="14"/>
  <c r="BB328" i="14" s="1"/>
  <c r="AU514" i="14"/>
  <c r="BB514" i="14" s="1"/>
  <c r="AU142" i="14"/>
  <c r="BB142" i="14" s="1"/>
  <c r="AU700" i="14"/>
  <c r="BB700" i="14" s="1"/>
  <c r="AU886" i="14"/>
  <c r="BB886" i="14" s="1"/>
  <c r="AU1072" i="14"/>
  <c r="BB1072" i="14" s="1"/>
  <c r="AU1258" i="14"/>
  <c r="BB1258" i="14" s="1"/>
  <c r="AU1444" i="14"/>
  <c r="BB1444" i="14" s="1"/>
  <c r="AU1630" i="14"/>
  <c r="BB1630" i="14" s="1"/>
  <c r="AU3" i="14"/>
  <c r="AU7" i="14"/>
  <c r="BB7" i="14" s="1"/>
  <c r="AU5" i="14"/>
  <c r="AU1816" i="14"/>
  <c r="BB1816" i="14" s="1"/>
  <c r="AU1814" i="14"/>
  <c r="BB1814" i="14" s="1"/>
  <c r="AU1812" i="14"/>
  <c r="AU1810" i="14"/>
  <c r="BB1810" i="14" s="1"/>
  <c r="AU1808" i="14"/>
  <c r="BB1808" i="14" s="1"/>
  <c r="AU1806" i="14"/>
  <c r="BB1806" i="14" s="1"/>
  <c r="AU1804" i="14"/>
  <c r="BB1804" i="14" s="1"/>
  <c r="AU1802" i="14"/>
  <c r="BB1802" i="14" s="1"/>
  <c r="AU1800" i="14"/>
  <c r="BB1800" i="14" s="1"/>
  <c r="AU1798" i="14"/>
  <c r="BB1798" i="14" s="1"/>
  <c r="AU1796" i="14"/>
  <c r="BB1796" i="14" s="1"/>
  <c r="AU1794" i="14"/>
  <c r="BB1794" i="14" s="1"/>
  <c r="AU1792" i="14"/>
  <c r="AU1790" i="14"/>
  <c r="AU1788" i="14"/>
  <c r="BB1788" i="14" s="1"/>
  <c r="AU1786" i="14"/>
  <c r="BB1786" i="14" s="1"/>
  <c r="AU1784" i="14"/>
  <c r="BB1784" i="14" s="1"/>
  <c r="AU1782" i="14"/>
  <c r="AU1780" i="14"/>
  <c r="AU1778" i="14"/>
  <c r="AU1776" i="14"/>
  <c r="BB1776" i="14" s="1"/>
  <c r="AU1774" i="14"/>
  <c r="BB1774" i="14" s="1"/>
  <c r="AU1772" i="14"/>
  <c r="BB1772" i="14" s="1"/>
  <c r="AU1770" i="14"/>
  <c r="AU1768" i="14"/>
  <c r="BB1768" i="14" s="1"/>
  <c r="AU1766" i="14"/>
  <c r="BB1766" i="14" s="1"/>
  <c r="AU1764" i="14"/>
  <c r="BB1764" i="14" s="1"/>
  <c r="AU1762" i="14"/>
  <c r="BB1762" i="14" s="1"/>
  <c r="AU1760" i="14"/>
  <c r="BB1760" i="14" s="1"/>
  <c r="AU1758" i="14"/>
  <c r="BB1758" i="14" s="1"/>
  <c r="AU1756" i="14"/>
  <c r="BB1756" i="14" s="1"/>
  <c r="AU1754" i="14"/>
  <c r="BB1754" i="14" s="1"/>
  <c r="AU1752" i="14"/>
  <c r="BB1752" i="14" s="1"/>
  <c r="AU1750" i="14"/>
  <c r="BB1750" i="14" s="1"/>
  <c r="AU1748" i="14"/>
  <c r="BB1748" i="14" s="1"/>
  <c r="AU1746" i="14"/>
  <c r="AU1744" i="14"/>
  <c r="BB1744" i="14" s="1"/>
  <c r="AU1742" i="14"/>
  <c r="BB1742" i="14" s="1"/>
  <c r="AU1740" i="14"/>
  <c r="BB1740" i="14" s="1"/>
  <c r="AU195" i="14"/>
  <c r="AU381" i="14"/>
  <c r="AU567" i="14"/>
  <c r="AU753" i="14"/>
  <c r="AU939" i="14"/>
  <c r="AU1125" i="14"/>
  <c r="AU1311" i="14"/>
  <c r="AU1497" i="14"/>
  <c r="AU1683" i="14"/>
  <c r="AU11" i="14"/>
  <c r="BB11" i="14" s="1"/>
  <c r="AU197" i="14"/>
  <c r="BB197" i="14" s="1"/>
  <c r="AU383" i="14"/>
  <c r="BB383" i="14" s="1"/>
  <c r="AU755" i="14"/>
  <c r="BB755" i="14" s="1"/>
  <c r="AU569" i="14"/>
  <c r="BB569" i="14" s="1"/>
  <c r="AU1313" i="14"/>
  <c r="BB1313" i="14" s="1"/>
  <c r="AU1499" i="14"/>
  <c r="BB1499" i="14" s="1"/>
  <c r="AU1127" i="14"/>
  <c r="BB1127" i="14" s="1"/>
  <c r="AU1685" i="14"/>
  <c r="BB1685" i="14" s="1"/>
  <c r="AU941" i="14"/>
  <c r="BB941" i="14" s="1"/>
  <c r="AU13" i="14"/>
  <c r="BB13" i="14" s="1"/>
  <c r="AU199" i="14"/>
  <c r="BB199" i="14" s="1"/>
  <c r="AU385" i="14"/>
  <c r="BB385" i="14" s="1"/>
  <c r="AU571" i="14"/>
  <c r="BB571" i="14" s="1"/>
  <c r="AU757" i="14"/>
  <c r="BB757" i="14" s="1"/>
  <c r="AU943" i="14"/>
  <c r="BB943" i="14" s="1"/>
  <c r="AU1129" i="14"/>
  <c r="BB1129" i="14" s="1"/>
  <c r="AU1315" i="14"/>
  <c r="BB1315" i="14" s="1"/>
  <c r="AU1501" i="14"/>
  <c r="BB1501" i="14" s="1"/>
  <c r="AU1687" i="14"/>
  <c r="BB1687" i="14" s="1"/>
  <c r="AU15" i="14"/>
  <c r="BB15" i="14" s="1"/>
  <c r="AU201" i="14"/>
  <c r="BB201" i="14" s="1"/>
  <c r="AU573" i="14"/>
  <c r="BB573" i="14" s="1"/>
  <c r="AU759" i="14"/>
  <c r="BB759" i="14" s="1"/>
  <c r="AU387" i="14"/>
  <c r="BB387" i="14" s="1"/>
  <c r="AU1317" i="14"/>
  <c r="BB1317" i="14" s="1"/>
  <c r="AU1503" i="14"/>
  <c r="BB1503" i="14" s="1"/>
  <c r="AU945" i="14"/>
  <c r="BB945" i="14" s="1"/>
  <c r="AU1689" i="14"/>
  <c r="BB1689" i="14" s="1"/>
  <c r="AU1131" i="14"/>
  <c r="BB1131" i="14" s="1"/>
  <c r="AU17" i="14"/>
  <c r="BB17" i="14" s="1"/>
  <c r="AU203" i="14"/>
  <c r="BB203" i="14" s="1"/>
  <c r="AU389" i="14"/>
  <c r="BB389" i="14" s="1"/>
  <c r="AU575" i="14"/>
  <c r="BB575" i="14" s="1"/>
  <c r="AU761" i="14"/>
  <c r="BB761" i="14" s="1"/>
  <c r="AU947" i="14"/>
  <c r="BB947" i="14" s="1"/>
  <c r="AU1133" i="14"/>
  <c r="BB1133" i="14" s="1"/>
  <c r="AU1319" i="14"/>
  <c r="BB1319" i="14" s="1"/>
  <c r="AU1505" i="14"/>
  <c r="BB1505" i="14" s="1"/>
  <c r="AU1691" i="14"/>
  <c r="BB1691" i="14" s="1"/>
  <c r="AU19" i="14"/>
  <c r="BB19" i="14" s="1"/>
  <c r="AU205" i="14"/>
  <c r="BB205" i="14" s="1"/>
  <c r="AU391" i="14"/>
  <c r="BB391" i="14" s="1"/>
  <c r="AU577" i="14"/>
  <c r="BB577" i="14" s="1"/>
  <c r="AU763" i="14"/>
  <c r="BB763" i="14" s="1"/>
  <c r="AU1321" i="14"/>
  <c r="BB1321" i="14" s="1"/>
  <c r="AU1507" i="14"/>
  <c r="BB1507" i="14" s="1"/>
  <c r="AU1135" i="14"/>
  <c r="BB1135" i="14" s="1"/>
  <c r="AU1693" i="14"/>
  <c r="BB1693" i="14" s="1"/>
  <c r="AU949" i="14"/>
  <c r="BB949" i="14" s="1"/>
  <c r="AU21" i="14"/>
  <c r="BB21" i="14" s="1"/>
  <c r="AU207" i="14"/>
  <c r="BB207" i="14" s="1"/>
  <c r="AU393" i="14"/>
  <c r="BB393" i="14" s="1"/>
  <c r="AU579" i="14"/>
  <c r="BB579" i="14" s="1"/>
  <c r="AU765" i="14"/>
  <c r="BB765" i="14" s="1"/>
  <c r="AU951" i="14"/>
  <c r="BB951" i="14" s="1"/>
  <c r="AU1137" i="14"/>
  <c r="BB1137" i="14" s="1"/>
  <c r="AU1323" i="14"/>
  <c r="BB1323" i="14" s="1"/>
  <c r="AU1509" i="14"/>
  <c r="BB1509" i="14" s="1"/>
  <c r="AU1695" i="14"/>
  <c r="BB1695" i="14" s="1"/>
  <c r="AU23" i="14"/>
  <c r="AU209" i="14"/>
  <c r="AU581" i="14"/>
  <c r="AU767" i="14"/>
  <c r="AU395" i="14"/>
  <c r="AU1325" i="14"/>
  <c r="AU1511" i="14"/>
  <c r="AU953" i="14"/>
  <c r="AU1697" i="14"/>
  <c r="AU1139" i="14"/>
  <c r="AU25" i="14"/>
  <c r="BB25" i="14" s="1"/>
  <c r="AU211" i="14"/>
  <c r="BB211" i="14" s="1"/>
  <c r="AU397" i="14"/>
  <c r="BB397" i="14" s="1"/>
  <c r="AU583" i="14"/>
  <c r="BB583" i="14" s="1"/>
  <c r="AU769" i="14"/>
  <c r="BB769" i="14" s="1"/>
  <c r="AU955" i="14"/>
  <c r="BB955" i="14" s="1"/>
  <c r="AU1141" i="14"/>
  <c r="BB1141" i="14" s="1"/>
  <c r="AU1327" i="14"/>
  <c r="BB1327" i="14" s="1"/>
  <c r="AU1513" i="14"/>
  <c r="BB1513" i="14" s="1"/>
  <c r="AU1699" i="14"/>
  <c r="BB1699" i="14" s="1"/>
  <c r="AU27" i="14"/>
  <c r="BB27" i="14" s="1"/>
  <c r="AU213" i="14"/>
  <c r="BB213" i="14" s="1"/>
  <c r="AU399" i="14"/>
  <c r="BB399" i="14" s="1"/>
  <c r="AU585" i="14"/>
  <c r="BB585" i="14" s="1"/>
  <c r="AU771" i="14"/>
  <c r="BB771" i="14" s="1"/>
  <c r="AU1329" i="14"/>
  <c r="BB1329" i="14" s="1"/>
  <c r="AU1515" i="14"/>
  <c r="BB1515" i="14" s="1"/>
  <c r="AU1143" i="14"/>
  <c r="BB1143" i="14" s="1"/>
  <c r="AU1701" i="14"/>
  <c r="BB1701" i="14" s="1"/>
  <c r="AU957" i="14"/>
  <c r="BB957" i="14" s="1"/>
  <c r="AU29" i="14"/>
  <c r="AU215" i="14"/>
  <c r="AU401" i="14"/>
  <c r="AU587" i="14"/>
  <c r="AU773" i="14"/>
  <c r="AU959" i="14"/>
  <c r="AU1145" i="14"/>
  <c r="AU1331" i="14"/>
  <c r="AU1517" i="14"/>
  <c r="AU1703" i="14"/>
  <c r="AU31" i="14"/>
  <c r="AU217" i="14"/>
  <c r="AU589" i="14"/>
  <c r="AU775" i="14"/>
  <c r="AU403" i="14"/>
  <c r="AU1333" i="14"/>
  <c r="AU1519" i="14"/>
  <c r="AU961" i="14"/>
  <c r="AU1705" i="14"/>
  <c r="AU1147" i="14"/>
  <c r="AU33" i="14"/>
  <c r="AU219" i="14"/>
  <c r="AU405" i="14"/>
  <c r="AU591" i="14"/>
  <c r="AU777" i="14"/>
  <c r="AU963" i="14"/>
  <c r="AU1149" i="14"/>
  <c r="AU1335" i="14"/>
  <c r="AU1521" i="14"/>
  <c r="AU1707" i="14"/>
  <c r="AU35" i="14"/>
  <c r="AU221" i="14"/>
  <c r="AU407" i="14"/>
  <c r="AU593" i="14"/>
  <c r="AU779" i="14"/>
  <c r="AU1337" i="14"/>
  <c r="AU1523" i="14"/>
  <c r="AU1151" i="14"/>
  <c r="AU1709" i="14"/>
  <c r="AU965" i="14"/>
  <c r="AU37" i="14"/>
  <c r="BB37" i="14" s="1"/>
  <c r="AU223" i="14"/>
  <c r="BB223" i="14" s="1"/>
  <c r="AU409" i="14"/>
  <c r="BB409" i="14" s="1"/>
  <c r="AU595" i="14"/>
  <c r="BB595" i="14" s="1"/>
  <c r="AU781" i="14"/>
  <c r="BB781" i="14" s="1"/>
  <c r="AU967" i="14"/>
  <c r="BB967" i="14" s="1"/>
  <c r="AU1153" i="14"/>
  <c r="BB1153" i="14" s="1"/>
  <c r="AU1339" i="14"/>
  <c r="BB1339" i="14" s="1"/>
  <c r="AU1525" i="14"/>
  <c r="BB1525" i="14" s="1"/>
  <c r="AU1711" i="14"/>
  <c r="BB1711" i="14" s="1"/>
  <c r="AU39" i="14"/>
  <c r="AU225" i="14"/>
  <c r="AU597" i="14"/>
  <c r="AU411" i="14"/>
  <c r="AU1341" i="14"/>
  <c r="AU1527" i="14"/>
  <c r="AU969" i="14"/>
  <c r="AU1713" i="14"/>
  <c r="AU783" i="14"/>
  <c r="AU1155" i="14"/>
  <c r="AU41" i="14"/>
  <c r="AU227" i="14"/>
  <c r="AU413" i="14"/>
  <c r="AU599" i="14"/>
  <c r="AU785" i="14"/>
  <c r="AU971" i="14"/>
  <c r="AU1157" i="14"/>
  <c r="AU1343" i="14"/>
  <c r="AU1529" i="14"/>
  <c r="AU1715" i="14"/>
  <c r="AU43" i="14"/>
  <c r="BB43" i="14" s="1"/>
  <c r="AU415" i="14"/>
  <c r="BB415" i="14" s="1"/>
  <c r="AU601" i="14"/>
  <c r="BB601" i="14" s="1"/>
  <c r="AU229" i="14"/>
  <c r="BB229" i="14" s="1"/>
  <c r="AU1345" i="14"/>
  <c r="BB1345" i="14" s="1"/>
  <c r="AU1531" i="14"/>
  <c r="BB1531" i="14" s="1"/>
  <c r="AU787" i="14"/>
  <c r="BB787" i="14" s="1"/>
  <c r="AU1159" i="14"/>
  <c r="BB1159" i="14" s="1"/>
  <c r="AU1717" i="14"/>
  <c r="BB1717" i="14" s="1"/>
  <c r="AU973" i="14"/>
  <c r="BB973" i="14" s="1"/>
  <c r="AU45" i="14"/>
  <c r="BB45" i="14" s="1"/>
  <c r="AU231" i="14"/>
  <c r="BB231" i="14" s="1"/>
  <c r="AU417" i="14"/>
  <c r="BB417" i="14" s="1"/>
  <c r="AU603" i="14"/>
  <c r="BB603" i="14" s="1"/>
  <c r="AU789" i="14"/>
  <c r="BB789" i="14" s="1"/>
  <c r="AU975" i="14"/>
  <c r="BB975" i="14" s="1"/>
  <c r="AU1161" i="14"/>
  <c r="BB1161" i="14" s="1"/>
  <c r="AU1347" i="14"/>
  <c r="BB1347" i="14" s="1"/>
  <c r="AU1533" i="14"/>
  <c r="BB1533" i="14" s="1"/>
  <c r="AU1719" i="14"/>
  <c r="BB1719" i="14" s="1"/>
  <c r="AU47" i="14"/>
  <c r="AU233" i="14"/>
  <c r="AU605" i="14"/>
  <c r="AU419" i="14"/>
  <c r="AU1349" i="14"/>
  <c r="AU1535" i="14"/>
  <c r="AU977" i="14"/>
  <c r="AU1721" i="14"/>
  <c r="AU791" i="14"/>
  <c r="AU1163" i="14"/>
  <c r="AU49" i="14"/>
  <c r="AU235" i="14"/>
  <c r="AU421" i="14"/>
  <c r="AU607" i="14"/>
  <c r="AU793" i="14"/>
  <c r="AU979" i="14"/>
  <c r="AU1165" i="14"/>
  <c r="AU1351" i="14"/>
  <c r="AU1537" i="14"/>
  <c r="AU1723" i="14"/>
  <c r="AU51" i="14"/>
  <c r="AU423" i="14"/>
  <c r="AU609" i="14"/>
  <c r="AU237" i="14"/>
  <c r="AU1353" i="14"/>
  <c r="AU1539" i="14"/>
  <c r="AU795" i="14"/>
  <c r="AU1167" i="14"/>
  <c r="AU1725" i="14"/>
  <c r="AU981" i="14"/>
  <c r="AU53" i="14"/>
  <c r="BB53" i="14" s="1"/>
  <c r="AU239" i="14"/>
  <c r="BB239" i="14" s="1"/>
  <c r="AU425" i="14"/>
  <c r="BB425" i="14" s="1"/>
  <c r="AU611" i="14"/>
  <c r="BB611" i="14" s="1"/>
  <c r="AU797" i="14"/>
  <c r="BB797" i="14" s="1"/>
  <c r="AU983" i="14"/>
  <c r="BB983" i="14" s="1"/>
  <c r="AU1169" i="14"/>
  <c r="BB1169" i="14" s="1"/>
  <c r="AU1355" i="14"/>
  <c r="BB1355" i="14" s="1"/>
  <c r="AU1541" i="14"/>
  <c r="BB1541" i="14" s="1"/>
  <c r="AU1727" i="14"/>
  <c r="BB1727" i="14" s="1"/>
  <c r="AU55" i="14"/>
  <c r="AU241" i="14"/>
  <c r="AU613" i="14"/>
  <c r="AU427" i="14"/>
  <c r="AU1357" i="14"/>
  <c r="AU1543" i="14"/>
  <c r="AU985" i="14"/>
  <c r="AU1729" i="14"/>
  <c r="AU799" i="14"/>
  <c r="AU1171" i="14"/>
  <c r="AU57" i="14"/>
  <c r="BB57" i="14" s="1"/>
  <c r="AU243" i="14"/>
  <c r="BB243" i="14" s="1"/>
  <c r="AU429" i="14"/>
  <c r="BB429" i="14" s="1"/>
  <c r="AU615" i="14"/>
  <c r="BB615" i="14" s="1"/>
  <c r="AU801" i="14"/>
  <c r="BB801" i="14" s="1"/>
  <c r="AU987" i="14"/>
  <c r="BB987" i="14" s="1"/>
  <c r="AU1173" i="14"/>
  <c r="BB1173" i="14" s="1"/>
  <c r="AU1359" i="14"/>
  <c r="BB1359" i="14" s="1"/>
  <c r="AU1545" i="14"/>
  <c r="BB1545" i="14" s="1"/>
  <c r="AU1731" i="14"/>
  <c r="BB1731" i="14" s="1"/>
  <c r="AU59" i="14"/>
  <c r="AU431" i="14"/>
  <c r="AU617" i="14"/>
  <c r="AU245" i="14"/>
  <c r="AU1361" i="14"/>
  <c r="AU1547" i="14"/>
  <c r="AU803" i="14"/>
  <c r="AU1175" i="14"/>
  <c r="AU1733" i="14"/>
  <c r="AU989" i="14"/>
  <c r="AU61" i="14"/>
  <c r="AU247" i="14"/>
  <c r="AU433" i="14"/>
  <c r="AU619" i="14"/>
  <c r="AU805" i="14"/>
  <c r="AU991" i="14"/>
  <c r="AU1177" i="14"/>
  <c r="AU1363" i="14"/>
  <c r="AU1549" i="14"/>
  <c r="AU1735" i="14"/>
  <c r="AU63" i="14"/>
  <c r="AU249" i="14"/>
  <c r="AU621" i="14"/>
  <c r="AU435" i="14"/>
  <c r="AU1365" i="14"/>
  <c r="AU1551" i="14"/>
  <c r="AU993" i="14"/>
  <c r="AU1737" i="14"/>
  <c r="AU807" i="14"/>
  <c r="AU1179" i="14"/>
  <c r="AU65" i="14"/>
  <c r="BB65" i="14" s="1"/>
  <c r="AU251" i="14"/>
  <c r="BB251" i="14" s="1"/>
  <c r="AU437" i="14"/>
  <c r="BB437" i="14" s="1"/>
  <c r="AU623" i="14"/>
  <c r="BB623" i="14" s="1"/>
  <c r="AU809" i="14"/>
  <c r="BB809" i="14" s="1"/>
  <c r="AU995" i="14"/>
  <c r="BB995" i="14" s="1"/>
  <c r="AU1181" i="14"/>
  <c r="BB1181" i="14" s="1"/>
  <c r="AU1367" i="14"/>
  <c r="BB1367" i="14" s="1"/>
  <c r="AU1553" i="14"/>
  <c r="BB1553" i="14" s="1"/>
  <c r="AU1739" i="14"/>
  <c r="BB1739" i="14" s="1"/>
  <c r="AU67" i="14"/>
  <c r="AU439" i="14"/>
  <c r="AU625" i="14"/>
  <c r="AU253" i="14"/>
  <c r="AU1369" i="14"/>
  <c r="AU1555" i="14"/>
  <c r="AU811" i="14"/>
  <c r="AU1183" i="14"/>
  <c r="AU997" i="14"/>
  <c r="AU69" i="14"/>
  <c r="AU255" i="14"/>
  <c r="AU441" i="14"/>
  <c r="AU627" i="14"/>
  <c r="AU813" i="14"/>
  <c r="AU999" i="14"/>
  <c r="AU1185" i="14"/>
  <c r="AU1371" i="14"/>
  <c r="AU1557" i="14"/>
  <c r="AU71" i="14"/>
  <c r="BB71" i="14" s="1"/>
  <c r="AU257" i="14"/>
  <c r="BB257" i="14" s="1"/>
  <c r="AU629" i="14"/>
  <c r="BB629" i="14" s="1"/>
  <c r="AU443" i="14"/>
  <c r="BB443" i="14" s="1"/>
  <c r="AU1373" i="14"/>
  <c r="BB1373" i="14" s="1"/>
  <c r="AU1559" i="14"/>
  <c r="BB1559" i="14" s="1"/>
  <c r="AU1001" i="14"/>
  <c r="BB1001" i="14" s="1"/>
  <c r="AU815" i="14"/>
  <c r="BB815" i="14" s="1"/>
  <c r="AU1187" i="14"/>
  <c r="BB1187" i="14" s="1"/>
  <c r="AU73" i="14"/>
  <c r="BB73" i="14" s="1"/>
  <c r="AU259" i="14"/>
  <c r="BB259" i="14" s="1"/>
  <c r="AU445" i="14"/>
  <c r="BB445" i="14" s="1"/>
  <c r="AU631" i="14"/>
  <c r="BB631" i="14" s="1"/>
  <c r="AU817" i="14"/>
  <c r="BB817" i="14" s="1"/>
  <c r="AU1003" i="14"/>
  <c r="BB1003" i="14" s="1"/>
  <c r="AU1189" i="14"/>
  <c r="BB1189" i="14" s="1"/>
  <c r="AU1375" i="14"/>
  <c r="BB1375" i="14" s="1"/>
  <c r="AU1561" i="14"/>
  <c r="BB1561" i="14" s="1"/>
  <c r="AU75" i="14"/>
  <c r="BB75" i="14" s="1"/>
  <c r="AU447" i="14"/>
  <c r="BB447" i="14" s="1"/>
  <c r="AU633" i="14"/>
  <c r="BB633" i="14" s="1"/>
  <c r="AU261" i="14"/>
  <c r="BB261" i="14" s="1"/>
  <c r="AU1377" i="14"/>
  <c r="BB1377" i="14" s="1"/>
  <c r="AU1563" i="14"/>
  <c r="BB1563" i="14" s="1"/>
  <c r="AU819" i="14"/>
  <c r="BB819" i="14" s="1"/>
  <c r="AU1191" i="14"/>
  <c r="BB1191" i="14" s="1"/>
  <c r="AU1005" i="14"/>
  <c r="BB1005" i="14" s="1"/>
  <c r="AU77" i="14"/>
  <c r="BB77" i="14" s="1"/>
  <c r="AU263" i="14"/>
  <c r="BB263" i="14" s="1"/>
  <c r="AU449" i="14"/>
  <c r="BB449" i="14" s="1"/>
  <c r="AU635" i="14"/>
  <c r="BB635" i="14" s="1"/>
  <c r="AU821" i="14"/>
  <c r="BB821" i="14" s="1"/>
  <c r="AU1007" i="14"/>
  <c r="BB1007" i="14" s="1"/>
  <c r="AU1193" i="14"/>
  <c r="BB1193" i="14" s="1"/>
  <c r="AU1379" i="14"/>
  <c r="BB1379" i="14" s="1"/>
  <c r="AU1565" i="14"/>
  <c r="BB1565" i="14" s="1"/>
  <c r="AU79" i="14"/>
  <c r="BB79" i="14" s="1"/>
  <c r="AU265" i="14"/>
  <c r="BB265" i="14" s="1"/>
  <c r="AU637" i="14"/>
  <c r="BB637" i="14" s="1"/>
  <c r="AU451" i="14"/>
  <c r="BB451" i="14" s="1"/>
  <c r="AU1381" i="14"/>
  <c r="BB1381" i="14" s="1"/>
  <c r="AU1567" i="14"/>
  <c r="BB1567" i="14" s="1"/>
  <c r="AU1009" i="14"/>
  <c r="BB1009" i="14" s="1"/>
  <c r="AU823" i="14"/>
  <c r="BB823" i="14" s="1"/>
  <c r="AU1195" i="14"/>
  <c r="BB1195" i="14" s="1"/>
  <c r="AU81" i="14"/>
  <c r="AU267" i="14"/>
  <c r="AU453" i="14"/>
  <c r="AU639" i="14"/>
  <c r="AU825" i="14"/>
  <c r="AU1011" i="14"/>
  <c r="AU1197" i="14"/>
  <c r="AU1383" i="14"/>
  <c r="AU1569" i="14"/>
  <c r="AU83" i="14"/>
  <c r="BB83" i="14" s="1"/>
  <c r="AU455" i="14"/>
  <c r="BB455" i="14" s="1"/>
  <c r="AU641" i="14"/>
  <c r="BB641" i="14" s="1"/>
  <c r="AU269" i="14"/>
  <c r="BB269" i="14" s="1"/>
  <c r="AU1385" i="14"/>
  <c r="BB1385" i="14" s="1"/>
  <c r="AU1571" i="14"/>
  <c r="BB1571" i="14" s="1"/>
  <c r="AU827" i="14"/>
  <c r="BB827" i="14" s="1"/>
  <c r="AU1199" i="14"/>
  <c r="BB1199" i="14" s="1"/>
  <c r="AU1013" i="14"/>
  <c r="BB1013" i="14" s="1"/>
  <c r="AU85" i="14"/>
  <c r="AU271" i="14"/>
  <c r="AU457" i="14"/>
  <c r="AU643" i="14"/>
  <c r="AU829" i="14"/>
  <c r="AU1015" i="14"/>
  <c r="AU1201" i="14"/>
  <c r="AU1387" i="14"/>
  <c r="AU1573" i="14"/>
  <c r="AU87" i="14"/>
  <c r="AU273" i="14"/>
  <c r="AU645" i="14"/>
  <c r="AU459" i="14"/>
  <c r="AU1389" i="14"/>
  <c r="AU1575" i="14"/>
  <c r="AU1017" i="14"/>
  <c r="AU831" i="14"/>
  <c r="AU1203" i="14"/>
  <c r="AU89" i="14"/>
  <c r="BB89" i="14" s="1"/>
  <c r="AU275" i="14"/>
  <c r="BB275" i="14" s="1"/>
  <c r="AU461" i="14"/>
  <c r="BB461" i="14" s="1"/>
  <c r="AU647" i="14"/>
  <c r="BB647" i="14" s="1"/>
  <c r="AU833" i="14"/>
  <c r="BB833" i="14" s="1"/>
  <c r="AU1019" i="14"/>
  <c r="BB1019" i="14" s="1"/>
  <c r="AU1205" i="14"/>
  <c r="BB1205" i="14" s="1"/>
  <c r="AU1391" i="14"/>
  <c r="BB1391" i="14" s="1"/>
  <c r="AU1577" i="14"/>
  <c r="BB1577" i="14" s="1"/>
  <c r="AU91" i="14"/>
  <c r="BB91" i="14" s="1"/>
  <c r="AU463" i="14"/>
  <c r="BB463" i="14" s="1"/>
  <c r="AU649" i="14"/>
  <c r="BB649" i="14" s="1"/>
  <c r="AU277" i="14"/>
  <c r="BB277" i="14" s="1"/>
  <c r="AU1393" i="14"/>
  <c r="BB1393" i="14" s="1"/>
  <c r="AU835" i="14"/>
  <c r="BB835" i="14" s="1"/>
  <c r="AU1207" i="14"/>
  <c r="BB1207" i="14" s="1"/>
  <c r="AU1579" i="14"/>
  <c r="BB1579" i="14" s="1"/>
  <c r="AU1021" i="14"/>
  <c r="BB1021" i="14" s="1"/>
  <c r="AU93" i="14"/>
  <c r="BB93" i="14" s="1"/>
  <c r="AU279" i="14"/>
  <c r="BB279" i="14" s="1"/>
  <c r="AU465" i="14"/>
  <c r="BB465" i="14" s="1"/>
  <c r="AU651" i="14"/>
  <c r="BB651" i="14" s="1"/>
  <c r="AU837" i="14"/>
  <c r="BB837" i="14" s="1"/>
  <c r="AU1023" i="14"/>
  <c r="BB1023" i="14" s="1"/>
  <c r="AU1209" i="14"/>
  <c r="BB1209" i="14" s="1"/>
  <c r="AU1395" i="14"/>
  <c r="BB1395" i="14" s="1"/>
  <c r="AU1581" i="14"/>
  <c r="BB1581" i="14" s="1"/>
  <c r="AU95" i="14"/>
  <c r="BB95" i="14" s="1"/>
  <c r="AU281" i="14"/>
  <c r="BB281" i="14" s="1"/>
  <c r="AU653" i="14"/>
  <c r="BB653" i="14" s="1"/>
  <c r="AU467" i="14"/>
  <c r="BB467" i="14" s="1"/>
  <c r="AU1397" i="14"/>
  <c r="BB1397" i="14" s="1"/>
  <c r="AU1025" i="14"/>
  <c r="BB1025" i="14" s="1"/>
  <c r="AU1583" i="14"/>
  <c r="BB1583" i="14" s="1"/>
  <c r="AU839" i="14"/>
  <c r="BB839" i="14" s="1"/>
  <c r="AU1211" i="14"/>
  <c r="BB1211" i="14" s="1"/>
  <c r="AU97" i="14"/>
  <c r="AU283" i="14"/>
  <c r="AU469" i="14"/>
  <c r="AU655" i="14"/>
  <c r="AU841" i="14"/>
  <c r="AU1027" i="14"/>
  <c r="AU1213" i="14"/>
  <c r="AU1399" i="14"/>
  <c r="AU1585" i="14"/>
  <c r="AU99" i="14"/>
  <c r="BB99" i="14" s="1"/>
  <c r="AU471" i="14"/>
  <c r="BB471" i="14" s="1"/>
  <c r="AU657" i="14"/>
  <c r="BB657" i="14" s="1"/>
  <c r="AU285" i="14"/>
  <c r="BB285" i="14" s="1"/>
  <c r="AU1401" i="14"/>
  <c r="BB1401" i="14" s="1"/>
  <c r="AU843" i="14"/>
  <c r="BB843" i="14" s="1"/>
  <c r="AU1215" i="14"/>
  <c r="BB1215" i="14" s="1"/>
  <c r="AU1587" i="14"/>
  <c r="BB1587" i="14" s="1"/>
  <c r="AU1029" i="14"/>
  <c r="BB1029" i="14" s="1"/>
  <c r="AU101" i="14"/>
  <c r="BB101" i="14" s="1"/>
  <c r="AU287" i="14"/>
  <c r="BB287" i="14" s="1"/>
  <c r="AU473" i="14"/>
  <c r="BB473" i="14" s="1"/>
  <c r="AU659" i="14"/>
  <c r="BB659" i="14" s="1"/>
  <c r="AU845" i="14"/>
  <c r="BB845" i="14" s="1"/>
  <c r="AU1031" i="14"/>
  <c r="BB1031" i="14" s="1"/>
  <c r="AU1217" i="14"/>
  <c r="BB1217" i="14" s="1"/>
  <c r="AU1403" i="14"/>
  <c r="BB1403" i="14" s="1"/>
  <c r="AU1589" i="14"/>
  <c r="BB1589" i="14" s="1"/>
  <c r="AU103" i="14"/>
  <c r="BB103" i="14" s="1"/>
  <c r="AU289" i="14"/>
  <c r="BB289" i="14" s="1"/>
  <c r="AU661" i="14"/>
  <c r="BB661" i="14" s="1"/>
  <c r="AU475" i="14"/>
  <c r="BB475" i="14" s="1"/>
  <c r="AU1405" i="14"/>
  <c r="BB1405" i="14" s="1"/>
  <c r="AU1033" i="14"/>
  <c r="BB1033" i="14" s="1"/>
  <c r="AU1591" i="14"/>
  <c r="BB1591" i="14" s="1"/>
  <c r="AU847" i="14"/>
  <c r="BB847" i="14" s="1"/>
  <c r="AU1219" i="14"/>
  <c r="BB1219" i="14" s="1"/>
  <c r="AU105" i="14"/>
  <c r="AU291" i="14"/>
  <c r="AU477" i="14"/>
  <c r="AU663" i="14"/>
  <c r="AU849" i="14"/>
  <c r="AU1035" i="14"/>
  <c r="AU1221" i="14"/>
  <c r="AU1407" i="14"/>
  <c r="AU1593" i="14"/>
  <c r="AU107" i="14"/>
  <c r="BB107" i="14" s="1"/>
  <c r="AU479" i="14"/>
  <c r="BB479" i="14" s="1"/>
  <c r="AU665" i="14"/>
  <c r="BB665" i="14" s="1"/>
  <c r="AU293" i="14"/>
  <c r="BB293" i="14" s="1"/>
  <c r="AU1223" i="14"/>
  <c r="BB1223" i="14" s="1"/>
  <c r="AU1409" i="14"/>
  <c r="BB1409" i="14" s="1"/>
  <c r="AU851" i="14"/>
  <c r="BB851" i="14" s="1"/>
  <c r="AU1595" i="14"/>
  <c r="BB1595" i="14" s="1"/>
  <c r="AU1037" i="14"/>
  <c r="BB1037" i="14" s="1"/>
  <c r="AU109" i="14"/>
  <c r="BB109" i="14" s="1"/>
  <c r="AU295" i="14"/>
  <c r="BB295" i="14" s="1"/>
  <c r="AU481" i="14"/>
  <c r="BB481" i="14" s="1"/>
  <c r="AU667" i="14"/>
  <c r="BB667" i="14" s="1"/>
  <c r="AU853" i="14"/>
  <c r="BB853" i="14" s="1"/>
  <c r="AU1039" i="14"/>
  <c r="BB1039" i="14" s="1"/>
  <c r="AU1225" i="14"/>
  <c r="BB1225" i="14" s="1"/>
  <c r="AU1411" i="14"/>
  <c r="BB1411" i="14" s="1"/>
  <c r="AU1597" i="14"/>
  <c r="BB1597" i="14" s="1"/>
  <c r="AU111" i="14"/>
  <c r="BB111" i="14" s="1"/>
  <c r="AU297" i="14"/>
  <c r="BB297" i="14" s="1"/>
  <c r="AU669" i="14"/>
  <c r="BB669" i="14" s="1"/>
  <c r="AU483" i="14"/>
  <c r="BB483" i="14" s="1"/>
  <c r="AU1227" i="14"/>
  <c r="BB1227" i="14" s="1"/>
  <c r="AU1413" i="14"/>
  <c r="BB1413" i="14" s="1"/>
  <c r="AU1041" i="14"/>
  <c r="BB1041" i="14" s="1"/>
  <c r="AU1599" i="14"/>
  <c r="BB1599" i="14" s="1"/>
  <c r="AU855" i="14"/>
  <c r="BB855" i="14" s="1"/>
  <c r="AU113" i="14"/>
  <c r="AU299" i="14"/>
  <c r="AU485" i="14"/>
  <c r="AU671" i="14"/>
  <c r="AU857" i="14"/>
  <c r="AU1043" i="14"/>
  <c r="AU1229" i="14"/>
  <c r="AU1415" i="14"/>
  <c r="AU1601" i="14"/>
  <c r="AU115" i="14"/>
  <c r="BB115" i="14" s="1"/>
  <c r="AU487" i="14"/>
  <c r="BB487" i="14" s="1"/>
  <c r="AU673" i="14"/>
  <c r="BB673" i="14" s="1"/>
  <c r="AU301" i="14"/>
  <c r="BB301" i="14" s="1"/>
  <c r="AU1231" i="14"/>
  <c r="BB1231" i="14" s="1"/>
  <c r="AU1417" i="14"/>
  <c r="BB1417" i="14" s="1"/>
  <c r="AU859" i="14"/>
  <c r="BB859" i="14" s="1"/>
  <c r="AU1603" i="14"/>
  <c r="BB1603" i="14" s="1"/>
  <c r="AU1045" i="14"/>
  <c r="BB1045" i="14" s="1"/>
  <c r="AU117" i="14"/>
  <c r="AU303" i="14"/>
  <c r="AU489" i="14"/>
  <c r="AU675" i="14"/>
  <c r="AU861" i="14"/>
  <c r="AU1047" i="14"/>
  <c r="AU1233" i="14"/>
  <c r="AU1419" i="14"/>
  <c r="AU1605" i="14"/>
  <c r="AU119" i="14"/>
  <c r="BB119" i="14" s="1"/>
  <c r="AU305" i="14"/>
  <c r="BB305" i="14" s="1"/>
  <c r="AU677" i="14"/>
  <c r="BB677" i="14" s="1"/>
  <c r="AU491" i="14"/>
  <c r="BB491" i="14" s="1"/>
  <c r="AU1235" i="14"/>
  <c r="BB1235" i="14" s="1"/>
  <c r="AU1421" i="14"/>
  <c r="BB1421" i="14" s="1"/>
  <c r="AU1049" i="14"/>
  <c r="BB1049" i="14" s="1"/>
  <c r="AU1607" i="14"/>
  <c r="BB1607" i="14" s="1"/>
  <c r="AU863" i="14"/>
  <c r="BB863" i="14" s="1"/>
  <c r="AU121" i="14"/>
  <c r="BB121" i="14" s="1"/>
  <c r="AU307" i="14"/>
  <c r="BB307" i="14" s="1"/>
  <c r="AU493" i="14"/>
  <c r="BB493" i="14" s="1"/>
  <c r="AU679" i="14"/>
  <c r="BB679" i="14" s="1"/>
  <c r="AU865" i="14"/>
  <c r="BB865" i="14" s="1"/>
  <c r="AU1051" i="14"/>
  <c r="BB1051" i="14" s="1"/>
  <c r="AU1237" i="14"/>
  <c r="BB1237" i="14" s="1"/>
  <c r="AU1423" i="14"/>
  <c r="BB1423" i="14" s="1"/>
  <c r="AU1609" i="14"/>
  <c r="BB1609" i="14" s="1"/>
  <c r="AU123" i="14"/>
  <c r="BB123" i="14" s="1"/>
  <c r="AU495" i="14"/>
  <c r="BB495" i="14" s="1"/>
  <c r="AU681" i="14"/>
  <c r="BB681" i="14" s="1"/>
  <c r="AU309" i="14"/>
  <c r="BB309" i="14" s="1"/>
  <c r="AU1239" i="14"/>
  <c r="BB1239" i="14" s="1"/>
  <c r="AU1425" i="14"/>
  <c r="BB1425" i="14" s="1"/>
  <c r="AU867" i="14"/>
  <c r="BB867" i="14" s="1"/>
  <c r="AU1611" i="14"/>
  <c r="BB1611" i="14" s="1"/>
  <c r="AU1053" i="14"/>
  <c r="BB1053" i="14" s="1"/>
  <c r="AU125" i="14"/>
  <c r="AU311" i="14"/>
  <c r="AU497" i="14"/>
  <c r="AU683" i="14"/>
  <c r="AU869" i="14"/>
  <c r="AU1055" i="14"/>
  <c r="AU1241" i="14"/>
  <c r="AU1427" i="14"/>
  <c r="AU1613" i="14"/>
  <c r="AU127" i="14"/>
  <c r="BB127" i="14" s="1"/>
  <c r="AU313" i="14"/>
  <c r="BB313" i="14" s="1"/>
  <c r="AU685" i="14"/>
  <c r="BB685" i="14" s="1"/>
  <c r="AU499" i="14"/>
  <c r="BB499" i="14" s="1"/>
  <c r="AU1243" i="14"/>
  <c r="BB1243" i="14" s="1"/>
  <c r="AU1429" i="14"/>
  <c r="BB1429" i="14" s="1"/>
  <c r="AU1057" i="14"/>
  <c r="BB1057" i="14" s="1"/>
  <c r="AU1615" i="14"/>
  <c r="BB1615" i="14" s="1"/>
  <c r="AU871" i="14"/>
  <c r="BB871" i="14" s="1"/>
  <c r="AU129" i="14"/>
  <c r="AU315" i="14"/>
  <c r="AU501" i="14"/>
  <c r="AU687" i="14"/>
  <c r="AU873" i="14"/>
  <c r="AU1059" i="14"/>
  <c r="AU1245" i="14"/>
  <c r="AU1431" i="14"/>
  <c r="AU1617" i="14"/>
  <c r="AU131" i="14"/>
  <c r="BB131" i="14" s="1"/>
  <c r="AU503" i="14"/>
  <c r="BB503" i="14" s="1"/>
  <c r="AU689" i="14"/>
  <c r="BB689" i="14" s="1"/>
  <c r="AU317" i="14"/>
  <c r="BB317" i="14" s="1"/>
  <c r="AU1247" i="14"/>
  <c r="BB1247" i="14" s="1"/>
  <c r="AU1433" i="14"/>
  <c r="BB1433" i="14" s="1"/>
  <c r="AU875" i="14"/>
  <c r="BB875" i="14" s="1"/>
  <c r="AU1619" i="14"/>
  <c r="BB1619" i="14" s="1"/>
  <c r="AU1061" i="14"/>
  <c r="BB1061" i="14" s="1"/>
  <c r="AU133" i="14"/>
  <c r="AU319" i="14"/>
  <c r="AU505" i="14"/>
  <c r="AU691" i="14"/>
  <c r="AU877" i="14"/>
  <c r="AU1063" i="14"/>
  <c r="AU1249" i="14"/>
  <c r="AU1435" i="14"/>
  <c r="AU1621" i="14"/>
  <c r="AU135" i="14"/>
  <c r="AU321" i="14"/>
  <c r="AU693" i="14"/>
  <c r="AU507" i="14"/>
  <c r="AU1251" i="14"/>
  <c r="AU1437" i="14"/>
  <c r="AU1065" i="14"/>
  <c r="AU1623" i="14"/>
  <c r="AU879" i="14"/>
  <c r="AU137" i="14"/>
  <c r="AU323" i="14"/>
  <c r="AU509" i="14"/>
  <c r="AU695" i="14"/>
  <c r="AU881" i="14"/>
  <c r="AU1067" i="14"/>
  <c r="AU1253" i="14"/>
  <c r="AU1439" i="14"/>
  <c r="AU1625" i="14"/>
  <c r="AU139" i="14"/>
  <c r="BB139" i="14" s="1"/>
  <c r="AU511" i="14"/>
  <c r="BB511" i="14" s="1"/>
  <c r="AU697" i="14"/>
  <c r="BB697" i="14" s="1"/>
  <c r="AU325" i="14"/>
  <c r="BB325" i="14" s="1"/>
  <c r="AU1255" i="14"/>
  <c r="BB1255" i="14" s="1"/>
  <c r="AU1441" i="14"/>
  <c r="BB1441" i="14" s="1"/>
  <c r="AU883" i="14"/>
  <c r="BB883" i="14" s="1"/>
  <c r="AU1627" i="14"/>
  <c r="BB1627" i="14" s="1"/>
  <c r="AU1069" i="14"/>
  <c r="BB1069" i="14" s="1"/>
  <c r="AU141" i="14"/>
  <c r="BB141" i="14" s="1"/>
  <c r="AU327" i="14"/>
  <c r="BB327" i="14" s="1"/>
  <c r="AU513" i="14"/>
  <c r="BB513" i="14" s="1"/>
  <c r="AU699" i="14"/>
  <c r="BB699" i="14" s="1"/>
  <c r="AU885" i="14"/>
  <c r="BB885" i="14" s="1"/>
  <c r="AU1071" i="14"/>
  <c r="BB1071" i="14" s="1"/>
  <c r="AU1257" i="14"/>
  <c r="BB1257" i="14" s="1"/>
  <c r="AU1443" i="14"/>
  <c r="BB1443" i="14" s="1"/>
  <c r="AU1629" i="14"/>
  <c r="BB1629" i="14" s="1"/>
  <c r="AU143" i="14"/>
  <c r="BB143" i="14" s="1"/>
  <c r="AU329" i="14"/>
  <c r="BB329" i="14" s="1"/>
  <c r="AU701" i="14"/>
  <c r="BB701" i="14" s="1"/>
  <c r="AU515" i="14"/>
  <c r="BB515" i="14" s="1"/>
  <c r="AU1259" i="14"/>
  <c r="BB1259" i="14" s="1"/>
  <c r="AU1445" i="14"/>
  <c r="BB1445" i="14" s="1"/>
  <c r="AU1073" i="14"/>
  <c r="BB1073" i="14" s="1"/>
  <c r="AU1631" i="14"/>
  <c r="BB1631" i="14" s="1"/>
  <c r="AU887" i="14"/>
  <c r="BB887" i="14" s="1"/>
  <c r="AU10" i="14"/>
  <c r="BB10" i="14" s="1"/>
  <c r="AU8" i="14"/>
  <c r="BB8" i="14" s="1"/>
  <c r="AU6" i="14"/>
  <c r="BB6" i="14" s="1"/>
  <c r="AU4" i="14"/>
  <c r="BB4" i="14" s="1"/>
  <c r="AU1817" i="14"/>
  <c r="BB1817" i="14" s="1"/>
  <c r="AU1815" i="14"/>
  <c r="BB1815" i="14" s="1"/>
  <c r="AU1813" i="14"/>
  <c r="BB1813" i="14" s="1"/>
  <c r="AU1811" i="14"/>
  <c r="AU1809" i="14"/>
  <c r="AU1807" i="14"/>
  <c r="AU1805" i="14"/>
  <c r="BB1805" i="14" s="1"/>
  <c r="AU1803" i="14"/>
  <c r="AU1801" i="14"/>
  <c r="BB1801" i="14" s="1"/>
  <c r="AU1799" i="14"/>
  <c r="AU1797" i="14"/>
  <c r="BB1797" i="14" s="1"/>
  <c r="AU1795" i="14"/>
  <c r="BB1795" i="14" s="1"/>
  <c r="AU1793" i="14"/>
  <c r="BB1793" i="14" s="1"/>
  <c r="AU1791" i="14"/>
  <c r="AU1789" i="14"/>
  <c r="BB1789" i="14" s="1"/>
  <c r="AU1787" i="14"/>
  <c r="AU1785" i="14"/>
  <c r="BB1785" i="14" s="1"/>
  <c r="AU1783" i="14"/>
  <c r="BB1783" i="14" s="1"/>
  <c r="AU1781" i="14"/>
  <c r="BB1781" i="14" s="1"/>
  <c r="AU1779" i="14"/>
  <c r="AU1777" i="14"/>
  <c r="BB1777" i="14" s="1"/>
  <c r="AU1775" i="14"/>
  <c r="BB1775" i="14" s="1"/>
  <c r="AU1773" i="14"/>
  <c r="BB1773" i="14" s="1"/>
  <c r="AU1771" i="14"/>
  <c r="AU1769" i="14"/>
  <c r="BB1769" i="14" s="1"/>
  <c r="AU1767" i="14"/>
  <c r="BB1767" i="14" s="1"/>
  <c r="AU1765" i="14"/>
  <c r="BB1765" i="14" s="1"/>
  <c r="AU1763" i="14"/>
  <c r="BB1763" i="14" s="1"/>
  <c r="AU1761" i="14"/>
  <c r="AU1759" i="14"/>
  <c r="AU1757" i="14"/>
  <c r="BB1757" i="14" s="1"/>
  <c r="AU1755" i="14"/>
  <c r="AU1753" i="14"/>
  <c r="BB1753" i="14" s="1"/>
  <c r="AU1751" i="14"/>
  <c r="BB1751" i="14" s="1"/>
  <c r="AU1749" i="14"/>
  <c r="BB1749" i="14" s="1"/>
  <c r="AU1747" i="14"/>
  <c r="BB1747" i="14" s="1"/>
  <c r="AU1745" i="14"/>
  <c r="BB1745" i="14" s="1"/>
  <c r="AU1743" i="14"/>
  <c r="AU1741" i="14"/>
  <c r="AU1738" i="14"/>
  <c r="BB1738" i="14" s="1"/>
  <c r="BO179" i="14" l="1"/>
  <c r="BP180" i="14"/>
  <c r="BP896" i="14"/>
  <c r="BP1273" i="14"/>
  <c r="BP1289" i="14"/>
  <c r="BO149" i="14"/>
  <c r="BO165" i="14"/>
  <c r="BO181" i="14"/>
  <c r="BO525" i="14"/>
  <c r="BO541" i="14"/>
  <c r="BO557" i="14"/>
  <c r="BP149" i="14"/>
  <c r="BP165" i="14"/>
  <c r="BP181" i="14"/>
  <c r="BP722" i="14"/>
  <c r="BO526" i="14"/>
  <c r="BO542" i="14"/>
  <c r="BO558" i="14"/>
  <c r="BO1284" i="14"/>
  <c r="BP166" i="14"/>
  <c r="BQ534" i="14"/>
  <c r="BQ544" i="14"/>
  <c r="BQ1659" i="14"/>
  <c r="BO147" i="14"/>
  <c r="BO163" i="14"/>
  <c r="BQ164" i="14"/>
  <c r="BP148" i="14"/>
  <c r="BP928" i="14"/>
  <c r="BP1635" i="14"/>
  <c r="BO527" i="14"/>
  <c r="BO543" i="14"/>
  <c r="BO559" i="14"/>
  <c r="BO903" i="14"/>
  <c r="BO919" i="14"/>
  <c r="BO528" i="14"/>
  <c r="BO560" i="14"/>
  <c r="BQ156" i="14"/>
  <c r="BQ188" i="14"/>
  <c r="BQ904" i="14"/>
  <c r="BP903" i="14"/>
  <c r="BP919" i="14"/>
  <c r="BP904" i="14"/>
  <c r="BQ1265" i="14"/>
  <c r="BQ1283" i="14"/>
  <c r="BQ1297" i="14"/>
  <c r="BO1265" i="14"/>
  <c r="BO920" i="14"/>
  <c r="BO1267" i="14"/>
  <c r="BO1283" i="14"/>
  <c r="BO1299" i="14"/>
  <c r="BO1643" i="14"/>
  <c r="BO1659" i="14"/>
  <c r="BO1675" i="14"/>
  <c r="BP517" i="14"/>
  <c r="BP525" i="14"/>
  <c r="BP533" i="14"/>
  <c r="BP541" i="14"/>
  <c r="BP549" i="14"/>
  <c r="BP557" i="14"/>
  <c r="BP1284" i="14"/>
  <c r="BO906" i="14"/>
  <c r="BP528" i="14"/>
  <c r="BP560" i="14"/>
  <c r="BQ1645" i="14"/>
  <c r="BQ1675" i="14"/>
  <c r="BO1297" i="14"/>
  <c r="BP1281" i="14"/>
  <c r="BO517" i="14"/>
  <c r="BO533" i="14"/>
  <c r="BO549" i="14"/>
  <c r="BO518" i="14"/>
  <c r="BO550" i="14"/>
  <c r="BO1268" i="14"/>
  <c r="BO1300" i="14"/>
  <c r="BP150" i="14"/>
  <c r="BP182" i="14"/>
  <c r="BP526" i="14"/>
  <c r="BP558" i="14"/>
  <c r="BQ1643" i="14"/>
  <c r="BO1281" i="14"/>
  <c r="BO888" i="14"/>
  <c r="BP1299" i="14"/>
  <c r="BO895" i="14"/>
  <c r="BO911" i="14"/>
  <c r="BO927" i="14"/>
  <c r="BQ172" i="14"/>
  <c r="BQ888" i="14"/>
  <c r="BQ920" i="14"/>
  <c r="BF1678" i="14"/>
  <c r="BF1630" i="14"/>
  <c r="BF1682" i="14"/>
  <c r="BF1690" i="14"/>
  <c r="BP1690" i="14" s="1"/>
  <c r="BF1698" i="14"/>
  <c r="BF1714" i="14"/>
  <c r="BF1730" i="14"/>
  <c r="BF1738" i="14"/>
  <c r="BQ1738" i="14" s="1"/>
  <c r="BF1754" i="14"/>
  <c r="BF1762" i="14"/>
  <c r="BF1786" i="14"/>
  <c r="BF1794" i="14"/>
  <c r="BP1794" i="14" s="1"/>
  <c r="BF1802" i="14"/>
  <c r="BF1810" i="14"/>
  <c r="BF1120" i="14"/>
  <c r="BP1120" i="14" s="1"/>
  <c r="BF1306" i="14"/>
  <c r="BQ1306" i="14" s="1"/>
  <c r="BF562" i="14"/>
  <c r="BF376" i="14"/>
  <c r="BF4" i="14"/>
  <c r="BF1494" i="14"/>
  <c r="BP1494" i="14" s="1"/>
  <c r="BF1122" i="14"/>
  <c r="BF378" i="14"/>
  <c r="BF192" i="14"/>
  <c r="BF1496" i="14"/>
  <c r="BP1496" i="14" s="1"/>
  <c r="BF1310" i="14"/>
  <c r="BF566" i="14"/>
  <c r="BF380" i="14"/>
  <c r="BF8" i="14"/>
  <c r="BO8" i="14" s="1"/>
  <c r="BF940" i="14"/>
  <c r="BF1126" i="14"/>
  <c r="BF568" i="14"/>
  <c r="BF196" i="14"/>
  <c r="BF1502" i="14"/>
  <c r="BF1130" i="14"/>
  <c r="BF386" i="14"/>
  <c r="BF200" i="14"/>
  <c r="BQ200" i="14" s="1"/>
  <c r="BF1504" i="14"/>
  <c r="BF1318" i="14"/>
  <c r="BF574" i="14"/>
  <c r="BQ574" i="14" s="1"/>
  <c r="BF388" i="14"/>
  <c r="BP388" i="14" s="1"/>
  <c r="BF16" i="14"/>
  <c r="BF948" i="14"/>
  <c r="BF1134" i="14"/>
  <c r="BF576" i="14"/>
  <c r="BP576" i="14" s="1"/>
  <c r="BF204" i="14"/>
  <c r="BF1510" i="14"/>
  <c r="BF1138" i="14"/>
  <c r="BP1138" i="14" s="1"/>
  <c r="BF394" i="14"/>
  <c r="BF208" i="14"/>
  <c r="BF1512" i="14"/>
  <c r="BF1326" i="14"/>
  <c r="BF582" i="14"/>
  <c r="BQ582" i="14" s="1"/>
  <c r="BF396" i="14"/>
  <c r="BF24" i="14"/>
  <c r="BF956" i="14"/>
  <c r="BP956" i="14" s="1"/>
  <c r="BF1142" i="14"/>
  <c r="BF584" i="14"/>
  <c r="BF212" i="14"/>
  <c r="BF1144" i="14"/>
  <c r="BF1330" i="14"/>
  <c r="BQ1330" i="14" s="1"/>
  <c r="BF586" i="14"/>
  <c r="BF400" i="14"/>
  <c r="BF28" i="14"/>
  <c r="BP28" i="14" s="1"/>
  <c r="BF1152" i="14"/>
  <c r="BQ1152" i="14" s="1"/>
  <c r="BF1338" i="14"/>
  <c r="BF594" i="14"/>
  <c r="BF780" i="14"/>
  <c r="BF36" i="14"/>
  <c r="BP36" i="14" s="1"/>
  <c r="BF1528" i="14"/>
  <c r="BF1342" i="14"/>
  <c r="BF598" i="14"/>
  <c r="BQ598" i="14" s="1"/>
  <c r="BF226" i="14"/>
  <c r="BP226" i="14" s="1"/>
  <c r="BF40" i="14"/>
  <c r="BF1534" i="14"/>
  <c r="BF1162" i="14"/>
  <c r="BF418" i="14"/>
  <c r="BO418" i="14" s="1"/>
  <c r="BF232" i="14"/>
  <c r="BF980" i="14"/>
  <c r="BF1166" i="14"/>
  <c r="BP1166" i="14" s="1"/>
  <c r="BF608" i="14"/>
  <c r="BO608" i="14" s="1"/>
  <c r="BF236" i="14"/>
  <c r="BF1542" i="14"/>
  <c r="BF1170" i="14"/>
  <c r="BF426" i="14"/>
  <c r="BF240" i="14"/>
  <c r="BF1544" i="14"/>
  <c r="BF800" i="14"/>
  <c r="BP800" i="14" s="1"/>
  <c r="BF986" i="14"/>
  <c r="BF242" i="14"/>
  <c r="BF56" i="14"/>
  <c r="BF988" i="14"/>
  <c r="BF1174" i="14"/>
  <c r="BQ1174" i="14" s="1"/>
  <c r="BF616" i="14"/>
  <c r="BF244" i="14"/>
  <c r="BF1176" i="14"/>
  <c r="BP1176" i="14" s="1"/>
  <c r="BF1548" i="14"/>
  <c r="BP1548" i="14" s="1"/>
  <c r="BF990" i="14"/>
  <c r="BF246" i="14"/>
  <c r="BF60" i="14"/>
  <c r="BF1550" i="14"/>
  <c r="BF1178" i="14"/>
  <c r="BF434" i="14"/>
  <c r="BF248" i="14"/>
  <c r="BP248" i="14" s="1"/>
  <c r="BF1552" i="14"/>
  <c r="BP1552" i="14" s="1"/>
  <c r="BF808" i="14"/>
  <c r="BF994" i="14"/>
  <c r="BF250" i="14"/>
  <c r="BF64" i="14"/>
  <c r="BQ64" i="14" s="1"/>
  <c r="BF996" i="14"/>
  <c r="BF1182" i="14"/>
  <c r="BF624" i="14"/>
  <c r="BF252" i="14"/>
  <c r="BF1184" i="14"/>
  <c r="BF1556" i="14"/>
  <c r="BF998" i="14"/>
  <c r="BF254" i="14"/>
  <c r="BF68" i="14"/>
  <c r="BF1558" i="14"/>
  <c r="BF1186" i="14"/>
  <c r="BF442" i="14"/>
  <c r="BP442" i="14" s="1"/>
  <c r="BF256" i="14"/>
  <c r="BF1004" i="14"/>
  <c r="BF1190" i="14"/>
  <c r="BF632" i="14"/>
  <c r="BF260" i="14"/>
  <c r="BF1192" i="14"/>
  <c r="BF1564" i="14"/>
  <c r="BQ1564" i="14" s="1"/>
  <c r="BF1006" i="14"/>
  <c r="BF262" i="14"/>
  <c r="BF76" i="14"/>
  <c r="BF1566" i="14"/>
  <c r="BF1194" i="14"/>
  <c r="BQ1194" i="14" s="1"/>
  <c r="BF450" i="14"/>
  <c r="BF264" i="14"/>
  <c r="BF1568" i="14"/>
  <c r="BP1568" i="14" s="1"/>
  <c r="BF824" i="14"/>
  <c r="BP824" i="14" s="1"/>
  <c r="BF1010" i="14"/>
  <c r="BF266" i="14"/>
  <c r="BF80" i="14"/>
  <c r="BF1012" i="14"/>
  <c r="BF1198" i="14"/>
  <c r="BF640" i="14"/>
  <c r="BF268" i="14"/>
  <c r="BF1200" i="14"/>
  <c r="BF1572" i="14"/>
  <c r="BF1014" i="14"/>
  <c r="BF270" i="14"/>
  <c r="BF84" i="14"/>
  <c r="BO84" i="14" s="1"/>
  <c r="BF1574" i="14"/>
  <c r="BF1202" i="14"/>
  <c r="BF458" i="14"/>
  <c r="BF272" i="14"/>
  <c r="BF1576" i="14"/>
  <c r="BF832" i="14"/>
  <c r="BF1018" i="14"/>
  <c r="BF274" i="14"/>
  <c r="BQ274" i="14" s="1"/>
  <c r="BF88" i="14"/>
  <c r="BF1020" i="14"/>
  <c r="BF1206" i="14"/>
  <c r="BP1206" i="14" s="1"/>
  <c r="BF648" i="14"/>
  <c r="BF276" i="14"/>
  <c r="BF836" i="14"/>
  <c r="BF1394" i="14"/>
  <c r="BF1022" i="14"/>
  <c r="BQ1022" i="14" s="1"/>
  <c r="BF278" i="14"/>
  <c r="BF92" i="14"/>
  <c r="BF1582" i="14"/>
  <c r="BO1582" i="14" s="1"/>
  <c r="BF1210" i="14"/>
  <c r="BF466" i="14"/>
  <c r="BF280" i="14"/>
  <c r="BF1400" i="14"/>
  <c r="BF1214" i="14"/>
  <c r="BQ1214" i="14" s="1"/>
  <c r="BF656" i="14"/>
  <c r="BF284" i="14"/>
  <c r="BF844" i="14"/>
  <c r="BF1402" i="14"/>
  <c r="BF1030" i="14"/>
  <c r="BF286" i="14"/>
  <c r="BF100" i="14"/>
  <c r="BF1590" i="14"/>
  <c r="BF1218" i="14"/>
  <c r="BF474" i="14"/>
  <c r="BF288" i="14"/>
  <c r="BQ288" i="14" s="1"/>
  <c r="BF1598" i="14"/>
  <c r="BF1226" i="14"/>
  <c r="BF482" i="14"/>
  <c r="BF296" i="14"/>
  <c r="BF1600" i="14"/>
  <c r="BP1600" i="14" s="1"/>
  <c r="BF856" i="14"/>
  <c r="BF1042" i="14"/>
  <c r="BF298" i="14"/>
  <c r="BF112" i="14"/>
  <c r="BP112" i="14" s="1"/>
  <c r="BF1416" i="14"/>
  <c r="BF1230" i="14"/>
  <c r="BF672" i="14"/>
  <c r="BF300" i="14"/>
  <c r="BO300" i="14" s="1"/>
  <c r="BF1608" i="14"/>
  <c r="BF864" i="14"/>
  <c r="BF1050" i="14"/>
  <c r="BF306" i="14"/>
  <c r="BQ306" i="14" s="1"/>
  <c r="BF120" i="14"/>
  <c r="BF1424" i="14"/>
  <c r="BF1238" i="14"/>
  <c r="BF680" i="14"/>
  <c r="BF308" i="14"/>
  <c r="BF868" i="14"/>
  <c r="BF1426" i="14"/>
  <c r="BF1054" i="14"/>
  <c r="BF310" i="14"/>
  <c r="BF124" i="14"/>
  <c r="BF1614" i="14"/>
  <c r="BF1242" i="14"/>
  <c r="BO1242" i="14" s="1"/>
  <c r="BF498" i="14"/>
  <c r="BF312" i="14"/>
  <c r="BF1616" i="14"/>
  <c r="BP1616" i="14" s="1"/>
  <c r="BF872" i="14"/>
  <c r="BO872" i="14" s="1"/>
  <c r="BF1058" i="14"/>
  <c r="BF314" i="14"/>
  <c r="BF128" i="14"/>
  <c r="BF1432" i="14"/>
  <c r="BQ1432" i="14" s="1"/>
  <c r="BF1246" i="14"/>
  <c r="BF688" i="14"/>
  <c r="BF316" i="14"/>
  <c r="BF876" i="14"/>
  <c r="BF1434" i="14"/>
  <c r="BF1062" i="14"/>
  <c r="BF318" i="14"/>
  <c r="BF132" i="14"/>
  <c r="BP132" i="14" s="1"/>
  <c r="BF1622" i="14"/>
  <c r="BF1250" i="14"/>
  <c r="BF506" i="14"/>
  <c r="BO506" i="14" s="1"/>
  <c r="BF320" i="14"/>
  <c r="BQ320" i="14" s="1"/>
  <c r="BF1624" i="14"/>
  <c r="BF880" i="14"/>
  <c r="BF1066" i="14"/>
  <c r="BF322" i="14"/>
  <c r="BF136" i="14"/>
  <c r="BF884" i="14"/>
  <c r="BF1442" i="14"/>
  <c r="BP1442" i="14" s="1"/>
  <c r="BF1070" i="14"/>
  <c r="BO1070" i="14" s="1"/>
  <c r="BF326" i="14"/>
  <c r="BF140" i="14"/>
  <c r="BF1444" i="14"/>
  <c r="BF886" i="14"/>
  <c r="BQ886" i="14" s="1"/>
  <c r="BF700" i="14"/>
  <c r="BF142" i="14"/>
  <c r="BF1681" i="14"/>
  <c r="BQ1681" i="14" s="1"/>
  <c r="BF1309" i="14"/>
  <c r="BP1309" i="14" s="1"/>
  <c r="BF1123" i="14"/>
  <c r="BF751" i="14"/>
  <c r="BF7" i="14"/>
  <c r="BF1740" i="14"/>
  <c r="BQ1740" i="14" s="1"/>
  <c r="BF1744" i="14"/>
  <c r="BF1748" i="14"/>
  <c r="BF1752" i="14"/>
  <c r="BO1752" i="14" s="1"/>
  <c r="BF1756" i="14"/>
  <c r="BF1760" i="14"/>
  <c r="BF1764" i="14"/>
  <c r="BF1768" i="14"/>
  <c r="BF1772" i="14"/>
  <c r="BF1776" i="14"/>
  <c r="BF1784" i="14"/>
  <c r="BF1788" i="14"/>
  <c r="BF1796" i="14"/>
  <c r="BQ1796" i="14" s="1"/>
  <c r="BF1800" i="14"/>
  <c r="BF1804" i="14"/>
  <c r="BF1808" i="14"/>
  <c r="BF1816" i="14"/>
  <c r="BO1816" i="14" s="1"/>
  <c r="BF1736" i="14"/>
  <c r="BF1732" i="14"/>
  <c r="BF1728" i="14"/>
  <c r="BQ1728" i="14" s="1"/>
  <c r="BF1724" i="14"/>
  <c r="BF1720" i="14"/>
  <c r="BF1700" i="14"/>
  <c r="BF1696" i="14"/>
  <c r="BF1692" i="14"/>
  <c r="BF1688" i="14"/>
  <c r="BF1684" i="14"/>
  <c r="BF1680" i="14"/>
  <c r="BF1702" i="14"/>
  <c r="BF1710" i="14"/>
  <c r="BF1734" i="14"/>
  <c r="BF1742" i="14"/>
  <c r="BF1750" i="14"/>
  <c r="BO1750" i="14" s="1"/>
  <c r="BF1758" i="14"/>
  <c r="BF1766" i="14"/>
  <c r="BF1774" i="14"/>
  <c r="BO1774" i="14" s="1"/>
  <c r="BF1798" i="14"/>
  <c r="BQ1798" i="14" s="1"/>
  <c r="BF1806" i="14"/>
  <c r="BF1814" i="14"/>
  <c r="BF1492" i="14"/>
  <c r="BF934" i="14"/>
  <c r="BP934" i="14" s="1"/>
  <c r="BF748" i="14"/>
  <c r="BF190" i="14"/>
  <c r="BF936" i="14"/>
  <c r="BF1308" i="14"/>
  <c r="BP1308" i="14" s="1"/>
  <c r="BF750" i="14"/>
  <c r="BF564" i="14"/>
  <c r="BF6" i="14"/>
  <c r="BF1124" i="14"/>
  <c r="BQ1124" i="14" s="1"/>
  <c r="BF938" i="14"/>
  <c r="BF752" i="14"/>
  <c r="BF194" i="14"/>
  <c r="BO194" i="14" s="1"/>
  <c r="BF1498" i="14"/>
  <c r="BP1498" i="14" s="1"/>
  <c r="BF1312" i="14"/>
  <c r="BF754" i="14"/>
  <c r="BF382" i="14"/>
  <c r="BF10" i="14"/>
  <c r="BQ10" i="14" s="1"/>
  <c r="BF944" i="14"/>
  <c r="BF1316" i="14"/>
  <c r="BF758" i="14"/>
  <c r="BP758" i="14" s="1"/>
  <c r="BF572" i="14"/>
  <c r="BP572" i="14" s="1"/>
  <c r="BF14" i="14"/>
  <c r="BF1132" i="14"/>
  <c r="BF946" i="14"/>
  <c r="BF760" i="14"/>
  <c r="BF202" i="14"/>
  <c r="BF1506" i="14"/>
  <c r="BF1320" i="14"/>
  <c r="BQ1320" i="14" s="1"/>
  <c r="BF762" i="14"/>
  <c r="BF390" i="14"/>
  <c r="BF18" i="14"/>
  <c r="BF952" i="14"/>
  <c r="BF1324" i="14"/>
  <c r="BQ1324" i="14" s="1"/>
  <c r="BF766" i="14"/>
  <c r="BF580" i="14"/>
  <c r="BF22" i="14"/>
  <c r="BP22" i="14" s="1"/>
  <c r="BF1140" i="14"/>
  <c r="BP1140" i="14" s="1"/>
  <c r="BF954" i="14"/>
  <c r="BF768" i="14"/>
  <c r="BF210" i="14"/>
  <c r="BF1514" i="14"/>
  <c r="BO1514" i="14" s="1"/>
  <c r="BF1328" i="14"/>
  <c r="BF770" i="14"/>
  <c r="BF398" i="14"/>
  <c r="BF26" i="14"/>
  <c r="BQ26" i="14" s="1"/>
  <c r="BF1516" i="14"/>
  <c r="BF958" i="14"/>
  <c r="BF772" i="14"/>
  <c r="BF214" i="14"/>
  <c r="BP214" i="14" s="1"/>
  <c r="BF1524" i="14"/>
  <c r="BF966" i="14"/>
  <c r="BF222" i="14"/>
  <c r="BP222" i="14" s="1"/>
  <c r="BF408" i="14"/>
  <c r="BF1156" i="14"/>
  <c r="BF970" i="14"/>
  <c r="BF784" i="14"/>
  <c r="BF412" i="14"/>
  <c r="BQ412" i="14" s="1"/>
  <c r="BF976" i="14"/>
  <c r="BF1348" i="14"/>
  <c r="BF790" i="14"/>
  <c r="BQ790" i="14" s="1"/>
  <c r="BF604" i="14"/>
  <c r="BF46" i="14"/>
  <c r="BF1538" i="14"/>
  <c r="BF1352" i="14"/>
  <c r="BF794" i="14"/>
  <c r="BF422" i="14"/>
  <c r="BF50" i="14"/>
  <c r="BF984" i="14"/>
  <c r="BQ984" i="14" s="1"/>
  <c r="BF1356" i="14"/>
  <c r="BQ1356" i="14" s="1"/>
  <c r="BF798" i="14"/>
  <c r="BF612" i="14"/>
  <c r="BF54" i="14"/>
  <c r="BF1172" i="14"/>
  <c r="BQ1172" i="14" s="1"/>
  <c r="BF1358" i="14"/>
  <c r="BF614" i="14"/>
  <c r="BF428" i="14"/>
  <c r="BQ428" i="14" s="1"/>
  <c r="BF1546" i="14"/>
  <c r="BQ1546" i="14" s="1"/>
  <c r="BF1360" i="14"/>
  <c r="BF802" i="14"/>
  <c r="BF430" i="14"/>
  <c r="BF58" i="14"/>
  <c r="BO58" i="14" s="1"/>
  <c r="BF804" i="14"/>
  <c r="BF1362" i="14"/>
  <c r="BF618" i="14"/>
  <c r="BO618" i="14" s="1"/>
  <c r="BF432" i="14"/>
  <c r="BQ432" i="14" s="1"/>
  <c r="BF992" i="14"/>
  <c r="BF1364" i="14"/>
  <c r="BF806" i="14"/>
  <c r="BF620" i="14"/>
  <c r="BQ620" i="14" s="1"/>
  <c r="BF62" i="14"/>
  <c r="BF1180" i="14"/>
  <c r="BF1366" i="14"/>
  <c r="BO1366" i="14" s="1"/>
  <c r="BF622" i="14"/>
  <c r="BF436" i="14"/>
  <c r="BF1554" i="14"/>
  <c r="BF1368" i="14"/>
  <c r="BF810" i="14"/>
  <c r="BQ810" i="14" s="1"/>
  <c r="BF438" i="14"/>
  <c r="BF66" i="14"/>
  <c r="BF812" i="14"/>
  <c r="BQ812" i="14" s="1"/>
  <c r="BF1370" i="14"/>
  <c r="BP1370" i="14" s="1"/>
  <c r="BF626" i="14"/>
  <c r="BF440" i="14"/>
  <c r="BF1000" i="14"/>
  <c r="BF1372" i="14"/>
  <c r="BF814" i="14"/>
  <c r="BF628" i="14"/>
  <c r="BF70" i="14"/>
  <c r="BF1562" i="14"/>
  <c r="BP1562" i="14" s="1"/>
  <c r="BF1376" i="14"/>
  <c r="BF818" i="14"/>
  <c r="BF446" i="14"/>
  <c r="BF74" i="14"/>
  <c r="BQ74" i="14" s="1"/>
  <c r="BF820" i="14"/>
  <c r="BF1378" i="14"/>
  <c r="BF634" i="14"/>
  <c r="BF448" i="14"/>
  <c r="BP448" i="14" s="1"/>
  <c r="BF1008" i="14"/>
  <c r="BF1380" i="14"/>
  <c r="BF822" i="14"/>
  <c r="BF636" i="14"/>
  <c r="BQ636" i="14" s="1"/>
  <c r="BF78" i="14"/>
  <c r="BF1196" i="14"/>
  <c r="BF1382" i="14"/>
  <c r="BQ1382" i="14" s="1"/>
  <c r="BF638" i="14"/>
  <c r="BF452" i="14"/>
  <c r="BF1570" i="14"/>
  <c r="BF1384" i="14"/>
  <c r="BF826" i="14"/>
  <c r="BP826" i="14" s="1"/>
  <c r="BF454" i="14"/>
  <c r="BF82" i="14"/>
  <c r="BF828" i="14"/>
  <c r="BQ828" i="14" s="1"/>
  <c r="BF1386" i="14"/>
  <c r="BF642" i="14"/>
  <c r="BF456" i="14"/>
  <c r="BF1016" i="14"/>
  <c r="BF1388" i="14"/>
  <c r="BP1388" i="14" s="1"/>
  <c r="BF830" i="14"/>
  <c r="BF644" i="14"/>
  <c r="BF86" i="14"/>
  <c r="BF1204" i="14"/>
  <c r="BQ1204" i="14" s="1"/>
  <c r="BF1390" i="14"/>
  <c r="BF646" i="14"/>
  <c r="BF460" i="14"/>
  <c r="BF1578" i="14"/>
  <c r="BQ1578" i="14" s="1"/>
  <c r="BF1392" i="14"/>
  <c r="BF834" i="14"/>
  <c r="BF462" i="14"/>
  <c r="BP462" i="14" s="1"/>
  <c r="BF90" i="14"/>
  <c r="BO90" i="14" s="1"/>
  <c r="BF1580" i="14"/>
  <c r="BF1208" i="14"/>
  <c r="BF650" i="14"/>
  <c r="BF464" i="14"/>
  <c r="BF1024" i="14"/>
  <c r="BF1396" i="14"/>
  <c r="BF838" i="14"/>
  <c r="BQ838" i="14" s="1"/>
  <c r="BF652" i="14"/>
  <c r="BQ652" i="14" s="1"/>
  <c r="BF94" i="14"/>
  <c r="BF1586" i="14"/>
  <c r="BF1028" i="14"/>
  <c r="BF842" i="14"/>
  <c r="BQ842" i="14" s="1"/>
  <c r="BF470" i="14"/>
  <c r="BF98" i="14"/>
  <c r="BF1588" i="14"/>
  <c r="BF1216" i="14"/>
  <c r="BQ1216" i="14" s="1"/>
  <c r="BF658" i="14"/>
  <c r="BF472" i="14"/>
  <c r="BF1032" i="14"/>
  <c r="BF1404" i="14"/>
  <c r="BQ1404" i="14" s="1"/>
  <c r="BF846" i="14"/>
  <c r="BF660" i="14"/>
  <c r="BF102" i="14"/>
  <c r="BF1040" i="14"/>
  <c r="BF1412" i="14"/>
  <c r="BF854" i="14"/>
  <c r="BF668" i="14"/>
  <c r="BF110" i="14"/>
  <c r="BF1414" i="14"/>
  <c r="BF1228" i="14"/>
  <c r="BF670" i="14"/>
  <c r="BF484" i="14"/>
  <c r="BF1602" i="14"/>
  <c r="BF1044" i="14"/>
  <c r="BF858" i="14"/>
  <c r="BF486" i="14"/>
  <c r="BQ486" i="14" s="1"/>
  <c r="BF114" i="14"/>
  <c r="BF1422" i="14"/>
  <c r="BF1236" i="14"/>
  <c r="BQ1236" i="14" s="1"/>
  <c r="BF678" i="14"/>
  <c r="BF492" i="14"/>
  <c r="BF1610" i="14"/>
  <c r="BF1052" i="14"/>
  <c r="BF866" i="14"/>
  <c r="BQ866" i="14" s="1"/>
  <c r="BF494" i="14"/>
  <c r="BF122" i="14"/>
  <c r="BF1612" i="14"/>
  <c r="BF1240" i="14"/>
  <c r="BF682" i="14"/>
  <c r="BF496" i="14"/>
  <c r="BF1056" i="14"/>
  <c r="BF1428" i="14"/>
  <c r="BQ1428" i="14" s="1"/>
  <c r="BF870" i="14"/>
  <c r="BF684" i="14"/>
  <c r="BF126" i="14"/>
  <c r="BF1430" i="14"/>
  <c r="BP1430" i="14" s="1"/>
  <c r="BF1244" i="14"/>
  <c r="BF686" i="14"/>
  <c r="BF500" i="14"/>
  <c r="BF1618" i="14"/>
  <c r="BF1060" i="14"/>
  <c r="BF874" i="14"/>
  <c r="BF502" i="14"/>
  <c r="BF130" i="14"/>
  <c r="BQ130" i="14" s="1"/>
  <c r="BF1620" i="14"/>
  <c r="BF1248" i="14"/>
  <c r="BF690" i="14"/>
  <c r="BF504" i="14"/>
  <c r="BP504" i="14" s="1"/>
  <c r="BF1064" i="14"/>
  <c r="BF1436" i="14"/>
  <c r="BF878" i="14"/>
  <c r="BO878" i="14" s="1"/>
  <c r="BF692" i="14"/>
  <c r="BQ692" i="14" s="1"/>
  <c r="BF134" i="14"/>
  <c r="BF1438" i="14"/>
  <c r="BF1252" i="14"/>
  <c r="BF694" i="14"/>
  <c r="BO694" i="14" s="1"/>
  <c r="BF508" i="14"/>
  <c r="BF1628" i="14"/>
  <c r="BF1256" i="14"/>
  <c r="BF698" i="14"/>
  <c r="BO698" i="14" s="1"/>
  <c r="BF512" i="14"/>
  <c r="BF1072" i="14"/>
  <c r="BF1258" i="14"/>
  <c r="BF514" i="14"/>
  <c r="BO514" i="14" s="1"/>
  <c r="BF328" i="14"/>
  <c r="BF1495" i="14"/>
  <c r="BF1685" i="14"/>
  <c r="BO1685" i="14" s="1"/>
  <c r="BF1313" i="14"/>
  <c r="BO1313" i="14" s="1"/>
  <c r="BF1127" i="14"/>
  <c r="BF755" i="14"/>
  <c r="BF197" i="14"/>
  <c r="BF1687" i="14"/>
  <c r="BF1315" i="14"/>
  <c r="BF943" i="14"/>
  <c r="BF571" i="14"/>
  <c r="BF199" i="14"/>
  <c r="BF1689" i="14"/>
  <c r="BF1317" i="14"/>
  <c r="BF1131" i="14"/>
  <c r="BF759" i="14"/>
  <c r="BF15" i="14"/>
  <c r="BF1691" i="14"/>
  <c r="BF1319" i="14"/>
  <c r="BF947" i="14"/>
  <c r="BQ947" i="14" s="1"/>
  <c r="BF575" i="14"/>
  <c r="BF203" i="14"/>
  <c r="BF1693" i="14"/>
  <c r="BF1321" i="14"/>
  <c r="BQ1321" i="14" s="1"/>
  <c r="BF1135" i="14"/>
  <c r="BF763" i="14"/>
  <c r="BF205" i="14"/>
  <c r="BF1695" i="14"/>
  <c r="BF1323" i="14"/>
  <c r="BF951" i="14"/>
  <c r="BF579" i="14"/>
  <c r="BF207" i="14"/>
  <c r="BF1699" i="14"/>
  <c r="BF1327" i="14"/>
  <c r="BF955" i="14"/>
  <c r="BF583" i="14"/>
  <c r="BO583" i="14" s="1"/>
  <c r="BF211" i="14"/>
  <c r="BF1701" i="14"/>
  <c r="BF1329" i="14"/>
  <c r="BF1143" i="14"/>
  <c r="BQ1143" i="14" s="1"/>
  <c r="BF771" i="14"/>
  <c r="BF213" i="14"/>
  <c r="BF1711" i="14"/>
  <c r="BQ1711" i="14" s="1"/>
  <c r="BF1339" i="14"/>
  <c r="BO1339" i="14" s="1"/>
  <c r="BF967" i="14"/>
  <c r="BF595" i="14"/>
  <c r="BF223" i="14"/>
  <c r="BF1717" i="14"/>
  <c r="BO1717" i="14" s="1"/>
  <c r="BF1345" i="14"/>
  <c r="BF1159" i="14"/>
  <c r="BF787" i="14"/>
  <c r="BP787" i="14" s="1"/>
  <c r="BF415" i="14"/>
  <c r="BF1719" i="14"/>
  <c r="BF1347" i="14"/>
  <c r="BF975" i="14"/>
  <c r="BF603" i="14"/>
  <c r="BP603" i="14" s="1"/>
  <c r="BF231" i="14"/>
  <c r="BF1727" i="14"/>
  <c r="BF1355" i="14"/>
  <c r="BP1355" i="14" s="1"/>
  <c r="BF983" i="14"/>
  <c r="BF611" i="14"/>
  <c r="BF239" i="14"/>
  <c r="BF1731" i="14"/>
  <c r="BF1359" i="14"/>
  <c r="BF987" i="14"/>
  <c r="BF615" i="14"/>
  <c r="BF243" i="14"/>
  <c r="BF1739" i="14"/>
  <c r="BF1367" i="14"/>
  <c r="BF995" i="14"/>
  <c r="BF623" i="14"/>
  <c r="BF251" i="14"/>
  <c r="BF1745" i="14"/>
  <c r="BF1373" i="14"/>
  <c r="BF1001" i="14"/>
  <c r="BO1001" i="14" s="1"/>
  <c r="BF629" i="14"/>
  <c r="BO629" i="14" s="1"/>
  <c r="BF443" i="14"/>
  <c r="BF1747" i="14"/>
  <c r="BF1375" i="14"/>
  <c r="BF1003" i="14"/>
  <c r="BF631" i="14"/>
  <c r="BF259" i="14"/>
  <c r="BF1749" i="14"/>
  <c r="BF1377" i="14"/>
  <c r="BF1191" i="14"/>
  <c r="BF819" i="14"/>
  <c r="BF447" i="14"/>
  <c r="BF1751" i="14"/>
  <c r="BO1751" i="14" s="1"/>
  <c r="BF1379" i="14"/>
  <c r="BF1007" i="14"/>
  <c r="BF635" i="14"/>
  <c r="BQ635" i="14" s="1"/>
  <c r="BF263" i="14"/>
  <c r="BP263" i="14" s="1"/>
  <c r="BF1753" i="14"/>
  <c r="BF1381" i="14"/>
  <c r="BF1009" i="14"/>
  <c r="BF637" i="14"/>
  <c r="BF451" i="14"/>
  <c r="BF1757" i="14"/>
  <c r="BF1385" i="14"/>
  <c r="BF1199" i="14"/>
  <c r="BQ1199" i="14" s="1"/>
  <c r="BF827" i="14"/>
  <c r="BF455" i="14"/>
  <c r="BF1763" i="14"/>
  <c r="BF1391" i="14"/>
  <c r="BO1391" i="14" s="1"/>
  <c r="BF1019" i="14"/>
  <c r="BF647" i="14"/>
  <c r="BF275" i="14"/>
  <c r="BQ275" i="14" s="1"/>
  <c r="BF1765" i="14"/>
  <c r="BF1393" i="14"/>
  <c r="BF91" i="14"/>
  <c r="BF835" i="14"/>
  <c r="BF463" i="14"/>
  <c r="BQ463" i="14" s="1"/>
  <c r="BF1767" i="14"/>
  <c r="BF1395" i="14"/>
  <c r="BF1023" i="14"/>
  <c r="BP1023" i="14" s="1"/>
  <c r="BF651" i="14"/>
  <c r="BP651" i="14" s="1"/>
  <c r="BF279" i="14"/>
  <c r="BF1769" i="14"/>
  <c r="BF1397" i="14"/>
  <c r="BF1025" i="14"/>
  <c r="BO1025" i="14" s="1"/>
  <c r="BF653" i="14"/>
  <c r="BF467" i="14"/>
  <c r="BF1773" i="14"/>
  <c r="BF1401" i="14"/>
  <c r="BO1401" i="14" s="1"/>
  <c r="BF99" i="14"/>
  <c r="BF843" i="14"/>
  <c r="BF471" i="14"/>
  <c r="BF1775" i="14"/>
  <c r="BQ1775" i="14" s="1"/>
  <c r="BF1403" i="14"/>
  <c r="BF1031" i="14"/>
  <c r="BF659" i="14"/>
  <c r="BF287" i="14"/>
  <c r="BP287" i="14" s="1"/>
  <c r="BF1777" i="14"/>
  <c r="BF1405" i="14"/>
  <c r="BF1033" i="14"/>
  <c r="BF661" i="14"/>
  <c r="BF475" i="14"/>
  <c r="BF1781" i="14"/>
  <c r="BF1409" i="14"/>
  <c r="BF107" i="14"/>
  <c r="BF851" i="14"/>
  <c r="BF479" i="14"/>
  <c r="BF1783" i="14"/>
  <c r="BF1411" i="14"/>
  <c r="BF1039" i="14"/>
  <c r="BF667" i="14"/>
  <c r="BF295" i="14"/>
  <c r="BP295" i="14" s="1"/>
  <c r="BF1785" i="14"/>
  <c r="BF1413" i="14"/>
  <c r="BF1041" i="14"/>
  <c r="BF669" i="14"/>
  <c r="BF483" i="14"/>
  <c r="BF1789" i="14"/>
  <c r="BF1417" i="14"/>
  <c r="BF115" i="14"/>
  <c r="BF859" i="14"/>
  <c r="BP859" i="14" s="1"/>
  <c r="BF487" i="14"/>
  <c r="BF1793" i="14"/>
  <c r="BF1421" i="14"/>
  <c r="BF1049" i="14"/>
  <c r="BP1049" i="14" s="1"/>
  <c r="BF677" i="14"/>
  <c r="BF491" i="14"/>
  <c r="BF1795" i="14"/>
  <c r="BP1795" i="14" s="1"/>
  <c r="BF1423" i="14"/>
  <c r="BQ1423" i="14" s="1"/>
  <c r="BF1051" i="14"/>
  <c r="BF679" i="14"/>
  <c r="BF307" i="14"/>
  <c r="BF1797" i="14"/>
  <c r="BF1425" i="14"/>
  <c r="BF123" i="14"/>
  <c r="BF867" i="14"/>
  <c r="BP867" i="14" s="1"/>
  <c r="BF495" i="14"/>
  <c r="BF1801" i="14"/>
  <c r="BF1429" i="14"/>
  <c r="BF1057" i="14"/>
  <c r="BF685" i="14"/>
  <c r="BQ685" i="14" s="1"/>
  <c r="BF499" i="14"/>
  <c r="BF1805" i="14"/>
  <c r="BF1433" i="14"/>
  <c r="BF131" i="14"/>
  <c r="BF875" i="14"/>
  <c r="BF503" i="14"/>
  <c r="BF1813" i="14"/>
  <c r="BF1441" i="14"/>
  <c r="BF139" i="14"/>
  <c r="BF883" i="14"/>
  <c r="BF511" i="14"/>
  <c r="BF1815" i="14"/>
  <c r="BO1815" i="14" s="1"/>
  <c r="BF1443" i="14"/>
  <c r="BF1071" i="14"/>
  <c r="BF699" i="14"/>
  <c r="BF327" i="14"/>
  <c r="BP327" i="14" s="1"/>
  <c r="BF1817" i="14"/>
  <c r="BF1445" i="14"/>
  <c r="BF1073" i="14"/>
  <c r="BP1073" i="14" s="1"/>
  <c r="BF701" i="14"/>
  <c r="BQ701" i="14" s="1"/>
  <c r="BF515" i="14"/>
  <c r="BF193" i="14"/>
  <c r="BF937" i="14"/>
  <c r="BF565" i="14"/>
  <c r="BP565" i="14" s="1"/>
  <c r="BF379" i="14"/>
  <c r="BF1499" i="14"/>
  <c r="BF11" i="14"/>
  <c r="BF941" i="14"/>
  <c r="BQ941" i="14" s="1"/>
  <c r="BF569" i="14"/>
  <c r="BF383" i="14"/>
  <c r="BF1501" i="14"/>
  <c r="BF1129" i="14"/>
  <c r="BF757" i="14"/>
  <c r="BF385" i="14"/>
  <c r="BF13" i="14"/>
  <c r="BF1503" i="14"/>
  <c r="BF201" i="14"/>
  <c r="BF945" i="14"/>
  <c r="BF573" i="14"/>
  <c r="BF387" i="14"/>
  <c r="BF1505" i="14"/>
  <c r="BF1133" i="14"/>
  <c r="BF761" i="14"/>
  <c r="BF389" i="14"/>
  <c r="BF17" i="14"/>
  <c r="BF1507" i="14"/>
  <c r="BF19" i="14"/>
  <c r="BF949" i="14"/>
  <c r="BO949" i="14" s="1"/>
  <c r="BF577" i="14"/>
  <c r="BF391" i="14"/>
  <c r="BF1509" i="14"/>
  <c r="BO1509" i="14" s="1"/>
  <c r="BF1137" i="14"/>
  <c r="BF765" i="14"/>
  <c r="BF393" i="14"/>
  <c r="BF21" i="14"/>
  <c r="BF1513" i="14"/>
  <c r="BF1141" i="14"/>
  <c r="BF769" i="14"/>
  <c r="BF397" i="14"/>
  <c r="BF25" i="14"/>
  <c r="BF1515" i="14"/>
  <c r="BF27" i="14"/>
  <c r="BF957" i="14"/>
  <c r="BF585" i="14"/>
  <c r="BP585" i="14" s="1"/>
  <c r="BF399" i="14"/>
  <c r="BF1525" i="14"/>
  <c r="BF1153" i="14"/>
  <c r="BQ1153" i="14" s="1"/>
  <c r="BF781" i="14"/>
  <c r="BF409" i="14"/>
  <c r="BF37" i="14"/>
  <c r="BF1531" i="14"/>
  <c r="BF43" i="14"/>
  <c r="BF973" i="14"/>
  <c r="BF601" i="14"/>
  <c r="BF229" i="14"/>
  <c r="BF1533" i="14"/>
  <c r="BQ1533" i="14" s="1"/>
  <c r="BF1161" i="14"/>
  <c r="BF789" i="14"/>
  <c r="BF417" i="14"/>
  <c r="BF45" i="14"/>
  <c r="BF1541" i="14"/>
  <c r="BF1169" i="14"/>
  <c r="BF797" i="14"/>
  <c r="BF425" i="14"/>
  <c r="BQ425" i="14" s="1"/>
  <c r="BF53" i="14"/>
  <c r="BF1545" i="14"/>
  <c r="BF1173" i="14"/>
  <c r="BF801" i="14"/>
  <c r="BP801" i="14" s="1"/>
  <c r="BF429" i="14"/>
  <c r="BF57" i="14"/>
  <c r="BF1553" i="14"/>
  <c r="BF1181" i="14"/>
  <c r="BF809" i="14"/>
  <c r="BF437" i="14"/>
  <c r="BF65" i="14"/>
  <c r="BF1559" i="14"/>
  <c r="BP1559" i="14" s="1"/>
  <c r="BF1187" i="14"/>
  <c r="BF815" i="14"/>
  <c r="BF71" i="14"/>
  <c r="BF257" i="14"/>
  <c r="BF1561" i="14"/>
  <c r="BF1189" i="14"/>
  <c r="BF817" i="14"/>
  <c r="BF445" i="14"/>
  <c r="BP445" i="14" s="1"/>
  <c r="BF73" i="14"/>
  <c r="BF1563" i="14"/>
  <c r="BF75" i="14"/>
  <c r="BF1005" i="14"/>
  <c r="BF633" i="14"/>
  <c r="BF261" i="14"/>
  <c r="BF1565" i="14"/>
  <c r="BF1193" i="14"/>
  <c r="BP1193" i="14" s="1"/>
  <c r="BF821" i="14"/>
  <c r="BF449" i="14"/>
  <c r="BF77" i="14"/>
  <c r="BP77" i="14" s="1"/>
  <c r="BF1567" i="14"/>
  <c r="BP1567" i="14" s="1"/>
  <c r="BF1195" i="14"/>
  <c r="BF823" i="14"/>
  <c r="BF79" i="14"/>
  <c r="BF265" i="14"/>
  <c r="BP265" i="14" s="1"/>
  <c r="BF1571" i="14"/>
  <c r="BF83" i="14"/>
  <c r="BF1013" i="14"/>
  <c r="BF641" i="14"/>
  <c r="BF269" i="14"/>
  <c r="BF1577" i="14"/>
  <c r="BF1205" i="14"/>
  <c r="BF833" i="14"/>
  <c r="BO833" i="14" s="1"/>
  <c r="BF461" i="14"/>
  <c r="BF89" i="14"/>
  <c r="BF1579" i="14"/>
  <c r="BQ1579" i="14" s="1"/>
  <c r="BF1207" i="14"/>
  <c r="BF1021" i="14"/>
  <c r="BF649" i="14"/>
  <c r="BF277" i="14"/>
  <c r="BF1581" i="14"/>
  <c r="BP1581" i="14" s="1"/>
  <c r="BF1209" i="14"/>
  <c r="BF837" i="14"/>
  <c r="BF465" i="14"/>
  <c r="BF93" i="14"/>
  <c r="BF1583" i="14"/>
  <c r="BF1211" i="14"/>
  <c r="BF839" i="14"/>
  <c r="BF95" i="14"/>
  <c r="BO95" i="14" s="1"/>
  <c r="BF281" i="14"/>
  <c r="BF1587" i="14"/>
  <c r="BF1215" i="14"/>
  <c r="BF1029" i="14"/>
  <c r="BF657" i="14"/>
  <c r="BF285" i="14"/>
  <c r="BF1589" i="14"/>
  <c r="BF1217" i="14"/>
  <c r="BO1217" i="14" s="1"/>
  <c r="BF845" i="14"/>
  <c r="BF473" i="14"/>
  <c r="BF101" i="14"/>
  <c r="BP101" i="14" s="1"/>
  <c r="BF1591" i="14"/>
  <c r="BQ1591" i="14" s="1"/>
  <c r="BF1219" i="14"/>
  <c r="BF847" i="14"/>
  <c r="BF103" i="14"/>
  <c r="BF289" i="14"/>
  <c r="BP289" i="14" s="1"/>
  <c r="BF1595" i="14"/>
  <c r="BF1223" i="14"/>
  <c r="BF1037" i="14"/>
  <c r="BQ1037" i="14" s="1"/>
  <c r="BF665" i="14"/>
  <c r="BF293" i="14"/>
  <c r="BF1597" i="14"/>
  <c r="BF1225" i="14"/>
  <c r="BF853" i="14"/>
  <c r="BP853" i="14" s="1"/>
  <c r="BF481" i="14"/>
  <c r="BF109" i="14"/>
  <c r="BF1599" i="14"/>
  <c r="BF1227" i="14"/>
  <c r="BF855" i="14"/>
  <c r="BF111" i="14"/>
  <c r="BF297" i="14"/>
  <c r="BF1603" i="14"/>
  <c r="BO1603" i="14" s="1"/>
  <c r="BF1231" i="14"/>
  <c r="BF1045" i="14"/>
  <c r="BF673" i="14"/>
  <c r="BQ673" i="14" s="1"/>
  <c r="BF301" i="14"/>
  <c r="BF1607" i="14"/>
  <c r="BF1235" i="14"/>
  <c r="BF863" i="14"/>
  <c r="BF119" i="14"/>
  <c r="BQ119" i="14" s="1"/>
  <c r="BF305" i="14"/>
  <c r="BF1609" i="14"/>
  <c r="BF1237" i="14"/>
  <c r="BP1237" i="14" s="1"/>
  <c r="BF865" i="14"/>
  <c r="BO865" i="14" s="1"/>
  <c r="BF493" i="14"/>
  <c r="BF121" i="14"/>
  <c r="BF1611" i="14"/>
  <c r="BF1239" i="14"/>
  <c r="BF1053" i="14"/>
  <c r="BF681" i="14"/>
  <c r="BF309" i="14"/>
  <c r="BF1615" i="14"/>
  <c r="BP1615" i="14" s="1"/>
  <c r="BF1243" i="14"/>
  <c r="BF871" i="14"/>
  <c r="BF127" i="14"/>
  <c r="BF313" i="14"/>
  <c r="BP313" i="14" s="1"/>
  <c r="BF1619" i="14"/>
  <c r="BF1247" i="14"/>
  <c r="BF1061" i="14"/>
  <c r="BF689" i="14"/>
  <c r="BF317" i="14"/>
  <c r="BF1627" i="14"/>
  <c r="BF1255" i="14"/>
  <c r="BF1069" i="14"/>
  <c r="BF697" i="14"/>
  <c r="BF325" i="14"/>
  <c r="BF1629" i="14"/>
  <c r="BP1629" i="14" s="1"/>
  <c r="BF1257" i="14"/>
  <c r="BQ1257" i="14" s="1"/>
  <c r="BF885" i="14"/>
  <c r="BF513" i="14"/>
  <c r="BF141" i="14"/>
  <c r="BF1631" i="14"/>
  <c r="BP1631" i="14" s="1"/>
  <c r="BF1259" i="14"/>
  <c r="BF887" i="14"/>
  <c r="BF143" i="14"/>
  <c r="BF329" i="14"/>
  <c r="BP1761" i="14"/>
  <c r="BP1769" i="14"/>
  <c r="BP1777" i="14"/>
  <c r="BP1793" i="14"/>
  <c r="BP1801" i="14"/>
  <c r="BP1809" i="14"/>
  <c r="BP1817" i="14"/>
  <c r="BQ515" i="14"/>
  <c r="BP507" i="14"/>
  <c r="BP503" i="14"/>
  <c r="BQ499" i="14"/>
  <c r="BP491" i="14"/>
  <c r="BP487" i="14"/>
  <c r="BQ479" i="14"/>
  <c r="BP475" i="14"/>
  <c r="BP471" i="14"/>
  <c r="BQ467" i="14"/>
  <c r="BP451" i="14"/>
  <c r="BP447" i="14"/>
  <c r="BQ1183" i="14"/>
  <c r="BP1262" i="14"/>
  <c r="BP1266" i="14"/>
  <c r="BP1270" i="14"/>
  <c r="BP1274" i="14"/>
  <c r="BP1278" i="14"/>
  <c r="BP1282" i="14"/>
  <c r="BP1286" i="14"/>
  <c r="BP1290" i="14"/>
  <c r="BP1294" i="14"/>
  <c r="BP1298" i="14"/>
  <c r="BP1674" i="14"/>
  <c r="BO1262" i="14"/>
  <c r="BO1266" i="14"/>
  <c r="BO1270" i="14"/>
  <c r="BO1274" i="14"/>
  <c r="BO1278" i="14"/>
  <c r="BO1282" i="14"/>
  <c r="BO1286" i="14"/>
  <c r="BO1290" i="14"/>
  <c r="BO1294" i="14"/>
  <c r="BO1298" i="14"/>
  <c r="BO1634" i="14"/>
  <c r="BP1102" i="14"/>
  <c r="BP1642" i="14"/>
  <c r="BO1666" i="14"/>
  <c r="BO340" i="14"/>
  <c r="BP340" i="14"/>
  <c r="BO356" i="14"/>
  <c r="BP356" i="14"/>
  <c r="BO372" i="14"/>
  <c r="BP372" i="14"/>
  <c r="BO714" i="14"/>
  <c r="BP714" i="14"/>
  <c r="BO746" i="14"/>
  <c r="BP746" i="14"/>
  <c r="BQ1080" i="14"/>
  <c r="BO1080" i="14"/>
  <c r="BQ1112" i="14"/>
  <c r="BO1112" i="14"/>
  <c r="BQ1474" i="14"/>
  <c r="BP1474" i="14"/>
  <c r="BQ1490" i="14"/>
  <c r="BP1490" i="14"/>
  <c r="BQ1824" i="14"/>
  <c r="BO1824" i="14"/>
  <c r="BQ1856" i="14"/>
  <c r="BO1856" i="14"/>
  <c r="BP990" i="14"/>
  <c r="BP982" i="14"/>
  <c r="BP978" i="14"/>
  <c r="BP1534" i="14"/>
  <c r="BP974" i="14"/>
  <c r="BP1158" i="14"/>
  <c r="BP1342" i="14"/>
  <c r="BP410" i="14"/>
  <c r="BP594" i="14"/>
  <c r="BP1706" i="14"/>
  <c r="BP404" i="14"/>
  <c r="BP402" i="14"/>
  <c r="BP1326" i="14"/>
  <c r="BP1510" i="14"/>
  <c r="BP392" i="14"/>
  <c r="BP386" i="14"/>
  <c r="BP384" i="14"/>
  <c r="BP568" i="14"/>
  <c r="BP937" i="14"/>
  <c r="BP1493" i="14"/>
  <c r="BP749" i="14"/>
  <c r="BP1119" i="14"/>
  <c r="BP336" i="14"/>
  <c r="BP344" i="14"/>
  <c r="BP352" i="14"/>
  <c r="BP360" i="14"/>
  <c r="BP368" i="14"/>
  <c r="BP702" i="14"/>
  <c r="BP710" i="14"/>
  <c r="BP718" i="14"/>
  <c r="BP738" i="14"/>
  <c r="BP1450" i="14"/>
  <c r="BP1466" i="14"/>
  <c r="BO1088" i="14"/>
  <c r="BO1104" i="14"/>
  <c r="BO1832" i="14"/>
  <c r="BO1848" i="14"/>
  <c r="BP726" i="14"/>
  <c r="BP1658" i="14"/>
  <c r="BO1650" i="14"/>
  <c r="BP6" i="14"/>
  <c r="BQ330" i="14"/>
  <c r="BP334" i="14"/>
  <c r="BQ338" i="14"/>
  <c r="BP342" i="14"/>
  <c r="BQ346" i="14"/>
  <c r="BP350" i="14"/>
  <c r="BQ354" i="14"/>
  <c r="BP358" i="14"/>
  <c r="BQ362" i="14"/>
  <c r="BP366" i="14"/>
  <c r="BQ370" i="14"/>
  <c r="BP374" i="14"/>
  <c r="BQ704" i="14"/>
  <c r="BP708" i="14"/>
  <c r="BQ712" i="14"/>
  <c r="BP716" i="14"/>
  <c r="BQ720" i="14"/>
  <c r="BP724" i="14"/>
  <c r="BO1464" i="14"/>
  <c r="BP742" i="14"/>
  <c r="BP1446" i="14"/>
  <c r="BP1454" i="14"/>
  <c r="BP1462" i="14"/>
  <c r="BP1470" i="14"/>
  <c r="BP1478" i="14"/>
  <c r="BP1486" i="14"/>
  <c r="BO730" i="14"/>
  <c r="BO1076" i="14"/>
  <c r="BO1084" i="14"/>
  <c r="BO1092" i="14"/>
  <c r="BO1100" i="14"/>
  <c r="BO1108" i="14"/>
  <c r="BO1116" i="14"/>
  <c r="BO1820" i="14"/>
  <c r="BO1828" i="14"/>
  <c r="BO1836" i="14"/>
  <c r="BO1844" i="14"/>
  <c r="BO1852" i="14"/>
  <c r="BO1860" i="14"/>
  <c r="BP730" i="14"/>
  <c r="BQ1451" i="14"/>
  <c r="BO1451" i="14"/>
  <c r="BQ1459" i="14"/>
  <c r="BP1459" i="14"/>
  <c r="BQ1467" i="14"/>
  <c r="BO1467" i="14"/>
  <c r="BQ1819" i="14"/>
  <c r="BP1819" i="14"/>
  <c r="BQ1827" i="14"/>
  <c r="BO1827" i="14"/>
  <c r="BQ1843" i="14"/>
  <c r="BO1843" i="14"/>
  <c r="BQ1851" i="14"/>
  <c r="BP1851" i="14"/>
  <c r="BQ1859" i="14"/>
  <c r="BO1859" i="14"/>
  <c r="BP740" i="14"/>
  <c r="BQ740" i="14"/>
  <c r="BQ1078" i="14"/>
  <c r="BP1078" i="14"/>
  <c r="BQ1094" i="14"/>
  <c r="BP1094" i="14"/>
  <c r="BQ1456" i="14"/>
  <c r="BO1456" i="14"/>
  <c r="BQ1818" i="14"/>
  <c r="BO1818" i="14"/>
  <c r="BP1818" i="14"/>
  <c r="BQ1830" i="14"/>
  <c r="BO1830" i="14"/>
  <c r="BQ1838" i="14"/>
  <c r="BO1838" i="14"/>
  <c r="BQ1846" i="14"/>
  <c r="BO1846" i="14"/>
  <c r="BQ1858" i="14"/>
  <c r="BO1858" i="14"/>
  <c r="BQ1670" i="14"/>
  <c r="BO1670" i="14"/>
  <c r="BP1670" i="14"/>
  <c r="BQ1475" i="14"/>
  <c r="BP1475" i="14"/>
  <c r="BQ1483" i="14"/>
  <c r="BO1483" i="14"/>
  <c r="BQ1835" i="14"/>
  <c r="BP1835" i="14"/>
  <c r="BO728" i="14"/>
  <c r="BP728" i="14"/>
  <c r="BO736" i="14"/>
  <c r="BP736" i="14"/>
  <c r="BQ1110" i="14"/>
  <c r="BP1110" i="14"/>
  <c r="BQ1472" i="14"/>
  <c r="BO1472" i="14"/>
  <c r="BQ1488" i="14"/>
  <c r="BO1488" i="14"/>
  <c r="BQ1822" i="14"/>
  <c r="BO1822" i="14"/>
  <c r="BQ1826" i="14"/>
  <c r="BO1826" i="14"/>
  <c r="BQ1834" i="14"/>
  <c r="BO1834" i="14"/>
  <c r="BP1834" i="14"/>
  <c r="BQ1842" i="14"/>
  <c r="BO1842" i="14"/>
  <c r="BQ1850" i="14"/>
  <c r="BO1850" i="14"/>
  <c r="BP1850" i="14"/>
  <c r="BQ1854" i="14"/>
  <c r="BO1854" i="14"/>
  <c r="BQ1862" i="14"/>
  <c r="BO1862" i="14"/>
  <c r="BQ1638" i="14"/>
  <c r="BO1638" i="14"/>
  <c r="BP1638" i="14"/>
  <c r="BQ1646" i="14"/>
  <c r="BO1646" i="14"/>
  <c r="BP1646" i="14"/>
  <c r="BQ1654" i="14"/>
  <c r="BO1654" i="14"/>
  <c r="BP1654" i="14"/>
  <c r="BQ1662" i="14"/>
  <c r="BO1662" i="14"/>
  <c r="BP1662" i="14"/>
  <c r="BP1755" i="14"/>
  <c r="BP1771" i="14"/>
  <c r="BP1787" i="14"/>
  <c r="BP1803" i="14"/>
  <c r="BP1443" i="14"/>
  <c r="BP1071" i="14"/>
  <c r="BP699" i="14"/>
  <c r="BP1439" i="14"/>
  <c r="BO1067" i="14"/>
  <c r="BQ323" i="14"/>
  <c r="BO693" i="14"/>
  <c r="BP1435" i="14"/>
  <c r="BP1063" i="14"/>
  <c r="BP691" i="14"/>
  <c r="BP319" i="14"/>
  <c r="BP1431" i="14"/>
  <c r="BP1427" i="14"/>
  <c r="BP1055" i="14"/>
  <c r="BP683" i="14"/>
  <c r="BO1051" i="14"/>
  <c r="BQ307" i="14"/>
  <c r="BO677" i="14"/>
  <c r="BP1419" i="14"/>
  <c r="BP1047" i="14"/>
  <c r="BP675" i="14"/>
  <c r="BP303" i="14"/>
  <c r="BP1415" i="14"/>
  <c r="BP1039" i="14"/>
  <c r="BP667" i="14"/>
  <c r="BP1407" i="14"/>
  <c r="BO1035" i="14"/>
  <c r="BQ291" i="14"/>
  <c r="BP1405" i="14"/>
  <c r="BP1403" i="14"/>
  <c r="BP1031" i="14"/>
  <c r="BP1399" i="14"/>
  <c r="BP1397" i="14"/>
  <c r="BP1395" i="14"/>
  <c r="BP279" i="14"/>
  <c r="BP1393" i="14"/>
  <c r="BO1019" i="14"/>
  <c r="BP1389" i="14"/>
  <c r="BP271" i="14"/>
  <c r="BP827" i="14"/>
  <c r="BP1383" i="14"/>
  <c r="BP639" i="14"/>
  <c r="BQ267" i="14"/>
  <c r="BP1373" i="14"/>
  <c r="BO1371" i="14"/>
  <c r="BQ627" i="14"/>
  <c r="BP811" i="14"/>
  <c r="BP993" i="14"/>
  <c r="BP621" i="14"/>
  <c r="BP803" i="14"/>
  <c r="BP985" i="14"/>
  <c r="BP613" i="14"/>
  <c r="BP795" i="14"/>
  <c r="BP977" i="14"/>
  <c r="BP605" i="14"/>
  <c r="BP969" i="14"/>
  <c r="BP597" i="14"/>
  <c r="BO779" i="14"/>
  <c r="BQ1705" i="14"/>
  <c r="BO1701" i="14"/>
  <c r="BQ1697" i="14"/>
  <c r="BO1693" i="14"/>
  <c r="BQ1689" i="14"/>
  <c r="BQ1252" i="14"/>
  <c r="BQ1244" i="14"/>
  <c r="BO870" i="14"/>
  <c r="BO862" i="14"/>
  <c r="BQ1228" i="14"/>
  <c r="BO854" i="14"/>
  <c r="BQ1406" i="14"/>
  <c r="BO846" i="14"/>
  <c r="BQ98" i="14"/>
  <c r="BO1398" i="14"/>
  <c r="BP650" i="14"/>
  <c r="BP1368" i="14"/>
  <c r="BP1734" i="14"/>
  <c r="BP802" i="14"/>
  <c r="BO1358" i="14"/>
  <c r="BP1726" i="14"/>
  <c r="BP794" i="14"/>
  <c r="BP1350" i="14"/>
  <c r="BP976" i="14"/>
  <c r="BP1718" i="14"/>
  <c r="BP602" i="14"/>
  <c r="BP786" i="14"/>
  <c r="BP970" i="14"/>
  <c r="BP596" i="14"/>
  <c r="BP966" i="14"/>
  <c r="BP1522" i="14"/>
  <c r="BP588" i="14"/>
  <c r="BP958" i="14"/>
  <c r="BP770" i="14"/>
  <c r="BP1694" i="14"/>
  <c r="BP1506" i="14"/>
  <c r="BP14" i="14"/>
  <c r="BP942" i="14"/>
  <c r="BP938" i="14"/>
  <c r="BP933" i="14"/>
  <c r="BP189" i="14"/>
  <c r="BP1451" i="14"/>
  <c r="BP1483" i="14"/>
  <c r="BP1843" i="14"/>
  <c r="BO1459" i="14"/>
  <c r="BO1819" i="14"/>
  <c r="BO1851" i="14"/>
  <c r="BP732" i="14"/>
  <c r="BP1086" i="14"/>
  <c r="BP1118" i="14"/>
  <c r="BP1634" i="14"/>
  <c r="BP1650" i="14"/>
  <c r="BP1666" i="14"/>
  <c r="BP1826" i="14"/>
  <c r="BP1858" i="14"/>
  <c r="BO744" i="14"/>
  <c r="BO1074" i="14"/>
  <c r="BO1078" i="14"/>
  <c r="BO1082" i="14"/>
  <c r="BO1086" i="14"/>
  <c r="BO1090" i="14"/>
  <c r="BO1094" i="14"/>
  <c r="BO1098" i="14"/>
  <c r="BO1102" i="14"/>
  <c r="BO1106" i="14"/>
  <c r="BO1110" i="14"/>
  <c r="BO1114" i="14"/>
  <c r="BO1118" i="14"/>
  <c r="BO1448" i="14"/>
  <c r="BO1480" i="14"/>
  <c r="BO1642" i="14"/>
  <c r="BO1658" i="14"/>
  <c r="BO1674" i="14"/>
  <c r="BP1363" i="14"/>
  <c r="BP619" i="14"/>
  <c r="BP1175" i="14"/>
  <c r="BP611" i="14"/>
  <c r="BP419" i="14"/>
  <c r="BP1347" i="14"/>
  <c r="BQ595" i="14"/>
  <c r="BQ1707" i="14"/>
  <c r="BQ963" i="14"/>
  <c r="BQ219" i="14"/>
  <c r="BO1333" i="14"/>
  <c r="BO1329" i="14"/>
  <c r="BQ1325" i="14"/>
  <c r="BQ1691" i="14"/>
  <c r="BQ203" i="14"/>
  <c r="BO1317" i="14"/>
  <c r="BQ197" i="14"/>
  <c r="BO1311" i="14"/>
  <c r="BQ567" i="14"/>
  <c r="BO1742" i="14"/>
  <c r="BO1072" i="14"/>
  <c r="BQ138" i="14"/>
  <c r="BQ510" i="14"/>
  <c r="BQ1064" i="14"/>
  <c r="BQ502" i="14"/>
  <c r="BQ122" i="14"/>
  <c r="BQ494" i="14"/>
  <c r="BQ1048" i="14"/>
  <c r="BQ114" i="14"/>
  <c r="BQ106" i="14"/>
  <c r="BQ478" i="14"/>
  <c r="BQ1032" i="14"/>
  <c r="BQ470" i="14"/>
  <c r="BQ1024" i="14"/>
  <c r="BQ452" i="14"/>
  <c r="BP818" i="14"/>
  <c r="BQ1188" i="14"/>
  <c r="BP1000" i="14"/>
  <c r="BP1554" i="14"/>
  <c r="BQ438" i="14"/>
  <c r="BQ436" i="14"/>
  <c r="BQ806" i="14"/>
  <c r="BP804" i="14"/>
  <c r="BQ1360" i="14"/>
  <c r="BP54" i="14"/>
  <c r="BQ424" i="14"/>
  <c r="BP50" i="14"/>
  <c r="BQ420" i="14"/>
  <c r="BP788" i="14"/>
  <c r="BQ1344" i="14"/>
  <c r="BQ1156" i="14"/>
  <c r="BQ782" i="14"/>
  <c r="BP1524" i="14"/>
  <c r="BQ1336" i="14"/>
  <c r="BQ218" i="14"/>
  <c r="BQ962" i="14"/>
  <c r="BQ1332" i="14"/>
  <c r="BQ774" i="14"/>
  <c r="BP30" i="14"/>
  <c r="BP1516" i="14"/>
  <c r="BP772" i="14"/>
  <c r="BQ1328" i="14"/>
  <c r="BQ210" i="14"/>
  <c r="BP954" i="14"/>
  <c r="BP766" i="14"/>
  <c r="BQ1508" i="14"/>
  <c r="BP764" i="14"/>
  <c r="BQ206" i="14"/>
  <c r="BP18" i="14"/>
  <c r="BQ202" i="14"/>
  <c r="BQ946" i="14"/>
  <c r="BQ1316" i="14"/>
  <c r="BP1500" i="14"/>
  <c r="BP756" i="14"/>
  <c r="BQ1312" i="14"/>
  <c r="BQ754" i="14"/>
  <c r="BP382" i="14"/>
  <c r="BQ752" i="14"/>
  <c r="BQ750" i="14"/>
  <c r="BP1678" i="14"/>
  <c r="BQ190" i="14"/>
  <c r="BQ1679" i="14"/>
  <c r="BP1307" i="14"/>
  <c r="BQ935" i="14"/>
  <c r="BP563" i="14"/>
  <c r="BQ191" i="14"/>
  <c r="BP1677" i="14"/>
  <c r="BQ375" i="14"/>
  <c r="BQ9" i="14"/>
  <c r="BP9" i="14"/>
  <c r="BO9" i="14"/>
  <c r="BP885" i="14"/>
  <c r="BP141" i="14"/>
  <c r="BO1627" i="14"/>
  <c r="BP1253" i="14"/>
  <c r="BP509" i="14"/>
  <c r="BP137" i="14"/>
  <c r="BP1623" i="14"/>
  <c r="BP321" i="14"/>
  <c r="BP1621" i="14"/>
  <c r="BP877" i="14"/>
  <c r="BP133" i="14"/>
  <c r="BQ1619" i="14"/>
  <c r="BO1617" i="14"/>
  <c r="BP1245" i="14"/>
  <c r="BP501" i="14"/>
  <c r="BP1613" i="14"/>
  <c r="BP869" i="14"/>
  <c r="BP125" i="14"/>
  <c r="BQ1611" i="14"/>
  <c r="BP493" i="14"/>
  <c r="BP1607" i="14"/>
  <c r="BP1605" i="14"/>
  <c r="BQ1233" i="14"/>
  <c r="BP861" i="14"/>
  <c r="BP117" i="14"/>
  <c r="BQ1601" i="14"/>
  <c r="BP1229" i="14"/>
  <c r="BP485" i="14"/>
  <c r="BO113" i="14"/>
  <c r="BP1599" i="14"/>
  <c r="BP1597" i="14"/>
  <c r="BP481" i="14"/>
  <c r="BP109" i="14"/>
  <c r="BP1221" i="14"/>
  <c r="BQ849" i="14"/>
  <c r="BP477" i="14"/>
  <c r="BP847" i="14"/>
  <c r="BP1589" i="14"/>
  <c r="BP845" i="14"/>
  <c r="BP1213" i="14"/>
  <c r="BP469" i="14"/>
  <c r="BQ97" i="14"/>
  <c r="BP839" i="14"/>
  <c r="BO1209" i="14"/>
  <c r="BP837" i="14"/>
  <c r="BP93" i="14"/>
  <c r="BP1577" i="14"/>
  <c r="BP1205" i="14"/>
  <c r="BP461" i="14"/>
  <c r="BP831" i="14"/>
  <c r="BQ1575" i="14"/>
  <c r="BP273" i="14"/>
  <c r="BO1573" i="14"/>
  <c r="BP1201" i="14"/>
  <c r="BP457" i="14"/>
  <c r="BP1571" i="14"/>
  <c r="BP269" i="14"/>
  <c r="BP1569" i="14"/>
  <c r="BP1197" i="14"/>
  <c r="BP825" i="14"/>
  <c r="BP81" i="14"/>
  <c r="BO823" i="14"/>
  <c r="BP1565" i="14"/>
  <c r="BP821" i="14"/>
  <c r="BP449" i="14"/>
  <c r="BP1563" i="14"/>
  <c r="BP261" i="14"/>
  <c r="BP1561" i="14"/>
  <c r="BP1189" i="14"/>
  <c r="BP73" i="14"/>
  <c r="BP815" i="14"/>
  <c r="BP1557" i="14"/>
  <c r="BP813" i="14"/>
  <c r="BP1555" i="14"/>
  <c r="BP1179" i="14"/>
  <c r="BP1551" i="14"/>
  <c r="BP249" i="14"/>
  <c r="BP989" i="14"/>
  <c r="BP1547" i="14"/>
  <c r="BP1171" i="14"/>
  <c r="BP1543" i="14"/>
  <c r="BP241" i="14"/>
  <c r="BP981" i="14"/>
  <c r="BP1539" i="14"/>
  <c r="BP1163" i="14"/>
  <c r="BP1535" i="14"/>
  <c r="BP233" i="14"/>
  <c r="BP973" i="14"/>
  <c r="BQ1531" i="14"/>
  <c r="BO1155" i="14"/>
  <c r="BP1527" i="14"/>
  <c r="BQ225" i="14"/>
  <c r="BP965" i="14"/>
  <c r="BQ593" i="14"/>
  <c r="BP221" i="14"/>
  <c r="BQ961" i="14"/>
  <c r="BP217" i="14"/>
  <c r="BQ957" i="14"/>
  <c r="BP209" i="14"/>
  <c r="BP577" i="14"/>
  <c r="BQ945" i="14"/>
  <c r="BP201" i="14"/>
  <c r="BP1746" i="14"/>
  <c r="BP1762" i="14"/>
  <c r="BQ1770" i="14"/>
  <c r="BP1778" i="14"/>
  <c r="BQ1802" i="14"/>
  <c r="BP1810" i="14"/>
  <c r="BQ5" i="14"/>
  <c r="BP1434" i="14"/>
  <c r="BP128" i="14"/>
  <c r="BO490" i="14"/>
  <c r="BP1418" i="14"/>
  <c r="BP116" i="14"/>
  <c r="BQ1416" i="14"/>
  <c r="BO856" i="14"/>
  <c r="BO474" i="14"/>
  <c r="BQ100" i="14"/>
  <c r="BP1400" i="14"/>
  <c r="BP1584" i="14"/>
  <c r="BP96" i="14"/>
  <c r="BO466" i="14"/>
  <c r="BP836" i="14"/>
  <c r="BQ92" i="14"/>
  <c r="BP832" i="14"/>
  <c r="BP1574" i="14"/>
  <c r="BP1572" i="14"/>
  <c r="BP80" i="14"/>
  <c r="BQ1566" i="14"/>
  <c r="BP450" i="14"/>
  <c r="BQ76" i="14"/>
  <c r="BP1190" i="14"/>
  <c r="BP1560" i="14"/>
  <c r="BP816" i="14"/>
  <c r="BP72" i="14"/>
  <c r="BP1558" i="14"/>
  <c r="BP1556" i="14"/>
  <c r="BP1184" i="14"/>
  <c r="BP68" i="14"/>
  <c r="BQ1182" i="14"/>
  <c r="BP808" i="14"/>
  <c r="BP1178" i="14"/>
  <c r="BP60" i="14"/>
  <c r="BP988" i="14"/>
  <c r="BP616" i="14"/>
  <c r="BP1544" i="14"/>
  <c r="BP56" i="14"/>
  <c r="BQ240" i="14"/>
  <c r="BQ1168" i="14"/>
  <c r="BQ980" i="14"/>
  <c r="BP608" i="14"/>
  <c r="BQ236" i="14"/>
  <c r="BQ1536" i="14"/>
  <c r="BP792" i="14"/>
  <c r="BP48" i="14"/>
  <c r="BP1162" i="14"/>
  <c r="BQ232" i="14"/>
  <c r="BP1532" i="14"/>
  <c r="BP1160" i="14"/>
  <c r="BP44" i="14"/>
  <c r="BP972" i="14"/>
  <c r="BP600" i="14"/>
  <c r="BQ228" i="14"/>
  <c r="BP1528" i="14"/>
  <c r="BQ40" i="14"/>
  <c r="BP1154" i="14"/>
  <c r="BP224" i="14"/>
  <c r="BQ780" i="14"/>
  <c r="BQ964" i="14"/>
  <c r="BP592" i="14"/>
  <c r="BP220" i="14"/>
  <c r="BP1520" i="14"/>
  <c r="BP590" i="14"/>
  <c r="BP32" i="14"/>
  <c r="BP1146" i="14"/>
  <c r="BQ216" i="14"/>
  <c r="BQ1144" i="14"/>
  <c r="BP584" i="14"/>
  <c r="BQ212" i="14"/>
  <c r="BP1512" i="14"/>
  <c r="BP24" i="14"/>
  <c r="BQ1138" i="14"/>
  <c r="BQ208" i="14"/>
  <c r="BP1136" i="14"/>
  <c r="BP20" i="14"/>
  <c r="BQ948" i="14"/>
  <c r="BP204" i="14"/>
  <c r="BP1504" i="14"/>
  <c r="BP574" i="14"/>
  <c r="BP16" i="14"/>
  <c r="BQ1130" i="14"/>
  <c r="BQ1128" i="14"/>
  <c r="BQ570" i="14"/>
  <c r="BP12" i="14"/>
  <c r="BP1126" i="14"/>
  <c r="BQ1682" i="14"/>
  <c r="BP1310" i="14"/>
  <c r="BP380" i="14"/>
  <c r="BQ1122" i="14"/>
  <c r="BP378" i="14"/>
  <c r="BP376" i="14"/>
  <c r="BP1495" i="14"/>
  <c r="BP379" i="14"/>
  <c r="BQ1491" i="14"/>
  <c r="BP561" i="14"/>
  <c r="BP1455" i="14"/>
  <c r="BP1463" i="14"/>
  <c r="BP1471" i="14"/>
  <c r="BP1479" i="14"/>
  <c r="BP1487" i="14"/>
  <c r="BP1823" i="14"/>
  <c r="BP1831" i="14"/>
  <c r="BP1839" i="14"/>
  <c r="BP1847" i="14"/>
  <c r="BP1855" i="14"/>
  <c r="BO1455" i="14"/>
  <c r="BO1463" i="14"/>
  <c r="BO1471" i="14"/>
  <c r="BO1479" i="14"/>
  <c r="BO1487" i="14"/>
  <c r="BO1823" i="14"/>
  <c r="BO1831" i="14"/>
  <c r="BO1839" i="14"/>
  <c r="BO1847" i="14"/>
  <c r="BO1855" i="14"/>
  <c r="BP330" i="14"/>
  <c r="BQ334" i="14"/>
  <c r="BP338" i="14"/>
  <c r="BQ342" i="14"/>
  <c r="BP346" i="14"/>
  <c r="BQ350" i="14"/>
  <c r="BP354" i="14"/>
  <c r="BQ358" i="14"/>
  <c r="BP362" i="14"/>
  <c r="BQ366" i="14"/>
  <c r="BP370" i="14"/>
  <c r="BQ374" i="14"/>
  <c r="BP704" i="14"/>
  <c r="BQ708" i="14"/>
  <c r="BP712" i="14"/>
  <c r="BQ716" i="14"/>
  <c r="BP720" i="14"/>
  <c r="BQ724" i="14"/>
  <c r="BQ728" i="14"/>
  <c r="BQ732" i="14"/>
  <c r="BQ736" i="14"/>
  <c r="BP1074" i="14"/>
  <c r="BP1082" i="14"/>
  <c r="BP1090" i="14"/>
  <c r="BP1098" i="14"/>
  <c r="BP1106" i="14"/>
  <c r="BP1114" i="14"/>
  <c r="BP1448" i="14"/>
  <c r="BP1452" i="14"/>
  <c r="BP1456" i="14"/>
  <c r="BP1460" i="14"/>
  <c r="BP1464" i="14"/>
  <c r="BP1468" i="14"/>
  <c r="BP1472" i="14"/>
  <c r="BP1476" i="14"/>
  <c r="BP1480" i="14"/>
  <c r="BP1484" i="14"/>
  <c r="BP1488" i="14"/>
  <c r="BP1632" i="14"/>
  <c r="BP1636" i="14"/>
  <c r="BP1640" i="14"/>
  <c r="BP1644" i="14"/>
  <c r="BP1648" i="14"/>
  <c r="BP1652" i="14"/>
  <c r="BP1656" i="14"/>
  <c r="BP1660" i="14"/>
  <c r="BP1664" i="14"/>
  <c r="BP1668" i="14"/>
  <c r="BP1672" i="14"/>
  <c r="BP1676" i="14"/>
  <c r="BP1822" i="14"/>
  <c r="BP1830" i="14"/>
  <c r="BP1838" i="14"/>
  <c r="BP1846" i="14"/>
  <c r="BP1854" i="14"/>
  <c r="BP1862" i="14"/>
  <c r="BO740" i="14"/>
  <c r="BO1452" i="14"/>
  <c r="BO1460" i="14"/>
  <c r="BO1468" i="14"/>
  <c r="BO1476" i="14"/>
  <c r="BO1484" i="14"/>
  <c r="BO1632" i="14"/>
  <c r="BO1636" i="14"/>
  <c r="BO1640" i="14"/>
  <c r="BO1644" i="14"/>
  <c r="BO1648" i="14"/>
  <c r="BO1652" i="14"/>
  <c r="BO1656" i="14"/>
  <c r="BO1660" i="14"/>
  <c r="BO1664" i="14"/>
  <c r="BO1668" i="14"/>
  <c r="BO1672" i="14"/>
  <c r="BO1676" i="14"/>
  <c r="BQ332" i="14"/>
  <c r="BQ336" i="14"/>
  <c r="BQ340" i="14"/>
  <c r="BQ344" i="14"/>
  <c r="BQ348" i="14"/>
  <c r="BQ352" i="14"/>
  <c r="BQ356" i="14"/>
  <c r="BQ360" i="14"/>
  <c r="BQ364" i="14"/>
  <c r="BQ368" i="14"/>
  <c r="BQ372" i="14"/>
  <c r="BQ702" i="14"/>
  <c r="BQ706" i="14"/>
  <c r="BQ710" i="14"/>
  <c r="BQ714" i="14"/>
  <c r="BQ718" i="14"/>
  <c r="BQ722" i="14"/>
  <c r="BQ738" i="14"/>
  <c r="BQ742" i="14"/>
  <c r="BQ746" i="14"/>
  <c r="BP1076" i="14"/>
  <c r="BP1080" i="14"/>
  <c r="BP1084" i="14"/>
  <c r="BP1088" i="14"/>
  <c r="BP1092" i="14"/>
  <c r="BP1096" i="14"/>
  <c r="BP1100" i="14"/>
  <c r="BP1104" i="14"/>
  <c r="BP1108" i="14"/>
  <c r="BP1112" i="14"/>
  <c r="BP1116" i="14"/>
  <c r="BP1820" i="14"/>
  <c r="BP1824" i="14"/>
  <c r="BP1828" i="14"/>
  <c r="BP1832" i="14"/>
  <c r="BP1836" i="14"/>
  <c r="BP1840" i="14"/>
  <c r="BP1844" i="14"/>
  <c r="BP1848" i="14"/>
  <c r="BP1852" i="14"/>
  <c r="BP1856" i="14"/>
  <c r="BP1860" i="14"/>
  <c r="BO726" i="14"/>
  <c r="BO734" i="14"/>
  <c r="BO1446" i="14"/>
  <c r="BO1450" i="14"/>
  <c r="BO1454" i="14"/>
  <c r="BO1458" i="14"/>
  <c r="BO1462" i="14"/>
  <c r="BO1466" i="14"/>
  <c r="BO1470" i="14"/>
  <c r="BO1474" i="14"/>
  <c r="BO1478" i="14"/>
  <c r="BO1482" i="14"/>
  <c r="BO1486" i="14"/>
  <c r="BO1490" i="14"/>
  <c r="BP1447" i="14"/>
  <c r="BP1453" i="14"/>
  <c r="BP1457" i="14"/>
  <c r="BP1461" i="14"/>
  <c r="BP1465" i="14"/>
  <c r="BP1469" i="14"/>
  <c r="BP1473" i="14"/>
  <c r="BP1477" i="14"/>
  <c r="BP1481" i="14"/>
  <c r="BP1485" i="14"/>
  <c r="BP1489" i="14"/>
  <c r="BP1821" i="14"/>
  <c r="BP1825" i="14"/>
  <c r="BP1829" i="14"/>
  <c r="BP1833" i="14"/>
  <c r="BP1837" i="14"/>
  <c r="BP1841" i="14"/>
  <c r="BP1845" i="14"/>
  <c r="BP1849" i="14"/>
  <c r="BP1853" i="14"/>
  <c r="BP1857" i="14"/>
  <c r="BP1861" i="14"/>
  <c r="BO1447" i="14"/>
  <c r="BO1453" i="14"/>
  <c r="BO1457" i="14"/>
  <c r="BO1461" i="14"/>
  <c r="BO1465" i="14"/>
  <c r="BO1469" i="14"/>
  <c r="BO1473" i="14"/>
  <c r="BO1477" i="14"/>
  <c r="BO1481" i="14"/>
  <c r="BO1485" i="14"/>
  <c r="BO1489" i="14"/>
  <c r="BO1821" i="14"/>
  <c r="BO1825" i="14"/>
  <c r="BO1829" i="14"/>
  <c r="BO1833" i="14"/>
  <c r="BO1837" i="14"/>
  <c r="BO1841" i="14"/>
  <c r="BO1845" i="14"/>
  <c r="BO1849" i="14"/>
  <c r="BO1853" i="14"/>
  <c r="BO1857" i="14"/>
  <c r="BO1861" i="14"/>
  <c r="BQ1743" i="14"/>
  <c r="BP1747" i="14"/>
  <c r="BQ1755" i="14"/>
  <c r="BO1755" i="14"/>
  <c r="BP1763" i="14"/>
  <c r="BQ1771" i="14"/>
  <c r="BO1771" i="14"/>
  <c r="BP1779" i="14"/>
  <c r="BO1783" i="14"/>
  <c r="BQ1787" i="14"/>
  <c r="BO1787" i="14"/>
  <c r="BQ1803" i="14"/>
  <c r="BO1803" i="14"/>
  <c r="BQ1807" i="14"/>
  <c r="BP1811" i="14"/>
  <c r="BQ4" i="14"/>
  <c r="BP4" i="14"/>
  <c r="BO4" i="14"/>
  <c r="BQ887" i="14"/>
  <c r="BP887" i="14"/>
  <c r="BO887" i="14"/>
  <c r="BQ1259" i="14"/>
  <c r="BP1259" i="14"/>
  <c r="BO1259" i="14"/>
  <c r="BQ1443" i="14"/>
  <c r="BO1443" i="14"/>
  <c r="BQ699" i="14"/>
  <c r="BO699" i="14"/>
  <c r="BP883" i="14"/>
  <c r="BQ1255" i="14"/>
  <c r="BP1255" i="14"/>
  <c r="BO1255" i="14"/>
  <c r="BQ697" i="14"/>
  <c r="BP697" i="14"/>
  <c r="BO697" i="14"/>
  <c r="BQ1439" i="14"/>
  <c r="BO1439" i="14"/>
  <c r="BP695" i="14"/>
  <c r="BQ879" i="14"/>
  <c r="BP879" i="14"/>
  <c r="BO879" i="14"/>
  <c r="BP1065" i="14"/>
  <c r="BQ1251" i="14"/>
  <c r="BP1251" i="14"/>
  <c r="BO1251" i="14"/>
  <c r="BQ135" i="14"/>
  <c r="BP135" i="14"/>
  <c r="BO135" i="14"/>
  <c r="BQ1435" i="14"/>
  <c r="BO1435" i="14"/>
  <c r="BQ691" i="14"/>
  <c r="BO691" i="14"/>
  <c r="BO1061" i="14"/>
  <c r="BP875" i="14"/>
  <c r="BQ1247" i="14"/>
  <c r="BP1247" i="14"/>
  <c r="BO1247" i="14"/>
  <c r="BQ1431" i="14"/>
  <c r="BO1431" i="14"/>
  <c r="BQ1059" i="14"/>
  <c r="BP687" i="14"/>
  <c r="BO315" i="14"/>
  <c r="BQ871" i="14"/>
  <c r="BP871" i="14"/>
  <c r="BO871" i="14"/>
  <c r="BP1057" i="14"/>
  <c r="BQ1243" i="14"/>
  <c r="BP1243" i="14"/>
  <c r="BO1243" i="14"/>
  <c r="BQ127" i="14"/>
  <c r="BP127" i="14"/>
  <c r="BO127" i="14"/>
  <c r="BQ1427" i="14"/>
  <c r="BO1427" i="14"/>
  <c r="BQ683" i="14"/>
  <c r="BO683" i="14"/>
  <c r="BP311" i="14"/>
  <c r="BQ1053" i="14"/>
  <c r="BP1053" i="14"/>
  <c r="BO1053" i="14"/>
  <c r="BQ681" i="14"/>
  <c r="BP681" i="14"/>
  <c r="BO681" i="14"/>
  <c r="BP679" i="14"/>
  <c r="BQ863" i="14"/>
  <c r="BP863" i="14"/>
  <c r="BO863" i="14"/>
  <c r="BQ1235" i="14"/>
  <c r="BP1235" i="14"/>
  <c r="BO1235" i="14"/>
  <c r="BQ1419" i="14"/>
  <c r="BO1419" i="14"/>
  <c r="BQ675" i="14"/>
  <c r="BO675" i="14"/>
  <c r="BQ1045" i="14"/>
  <c r="BP1045" i="14"/>
  <c r="BO1045" i="14"/>
  <c r="BQ1231" i="14"/>
  <c r="BP1231" i="14"/>
  <c r="BO1231" i="14"/>
  <c r="BQ1415" i="14"/>
  <c r="BO1415" i="14"/>
  <c r="BQ1043" i="14"/>
  <c r="BP671" i="14"/>
  <c r="BO299" i="14"/>
  <c r="BQ855" i="14"/>
  <c r="BP855" i="14"/>
  <c r="BO855" i="14"/>
  <c r="BP1041" i="14"/>
  <c r="BQ669" i="14"/>
  <c r="BQ111" i="14"/>
  <c r="BP111" i="14"/>
  <c r="BO111" i="14"/>
  <c r="BQ667" i="14"/>
  <c r="BO667" i="14"/>
  <c r="BP1037" i="14"/>
  <c r="BP851" i="14"/>
  <c r="BQ1223" i="14"/>
  <c r="BP1223" i="14"/>
  <c r="BO1223" i="14"/>
  <c r="BQ1407" i="14"/>
  <c r="BO1407" i="14"/>
  <c r="BP663" i="14"/>
  <c r="BQ1219" i="14"/>
  <c r="BP1219" i="14"/>
  <c r="BO1219" i="14"/>
  <c r="BQ1405" i="14"/>
  <c r="BO1405" i="14"/>
  <c r="BQ103" i="14"/>
  <c r="BP103" i="14"/>
  <c r="BO103" i="14"/>
  <c r="BQ1403" i="14"/>
  <c r="BO1403" i="14"/>
  <c r="BO1215" i="14"/>
  <c r="BQ657" i="14"/>
  <c r="BP657" i="14"/>
  <c r="BO657" i="14"/>
  <c r="BQ1399" i="14"/>
  <c r="BO1399" i="14"/>
  <c r="BQ1027" i="14"/>
  <c r="BP655" i="14"/>
  <c r="BO283" i="14"/>
  <c r="BQ1211" i="14"/>
  <c r="BP1211" i="14"/>
  <c r="BO1211" i="14"/>
  <c r="BQ1583" i="14"/>
  <c r="BP1583" i="14"/>
  <c r="BO1583" i="14"/>
  <c r="BQ1397" i="14"/>
  <c r="BO1397" i="14"/>
  <c r="BQ1395" i="14"/>
  <c r="BO1395" i="14"/>
  <c r="BQ1021" i="14"/>
  <c r="BP1021" i="14"/>
  <c r="BO1021" i="14"/>
  <c r="BQ1393" i="14"/>
  <c r="BO1393" i="14"/>
  <c r="BQ649" i="14"/>
  <c r="BP649" i="14"/>
  <c r="BO649" i="14"/>
  <c r="BQ1391" i="14"/>
  <c r="BP647" i="14"/>
  <c r="BQ1203" i="14"/>
  <c r="BP1203" i="14"/>
  <c r="BO1203" i="14"/>
  <c r="BP1017" i="14"/>
  <c r="BP645" i="14"/>
  <c r="BQ87" i="14"/>
  <c r="BP87" i="14"/>
  <c r="BO87" i="14"/>
  <c r="BO1387" i="14"/>
  <c r="BP1015" i="14"/>
  <c r="BQ643" i="14"/>
  <c r="BQ271" i="14"/>
  <c r="BO271" i="14"/>
  <c r="BP1385" i="14"/>
  <c r="BQ83" i="14"/>
  <c r="BP83" i="14"/>
  <c r="BO83" i="14"/>
  <c r="BP1011" i="14"/>
  <c r="BP267" i="14"/>
  <c r="BO267" i="14"/>
  <c r="BQ1195" i="14"/>
  <c r="BP1195" i="14"/>
  <c r="BO1195" i="14"/>
  <c r="BQ1381" i="14"/>
  <c r="BP1381" i="14"/>
  <c r="BO1381" i="14"/>
  <c r="BQ79" i="14"/>
  <c r="BP79" i="14"/>
  <c r="BO79" i="14"/>
  <c r="BQ1379" i="14"/>
  <c r="BP1379" i="14"/>
  <c r="BO1379" i="14"/>
  <c r="BP1007" i="14"/>
  <c r="BQ819" i="14"/>
  <c r="BP819" i="14"/>
  <c r="BO819" i="14"/>
  <c r="BQ633" i="14"/>
  <c r="BP633" i="14"/>
  <c r="BO633" i="14"/>
  <c r="BQ1375" i="14"/>
  <c r="BP1375" i="14"/>
  <c r="BO1375" i="14"/>
  <c r="BQ631" i="14"/>
  <c r="BP631" i="14"/>
  <c r="BO631" i="14"/>
  <c r="BQ1187" i="14"/>
  <c r="BP1187" i="14"/>
  <c r="BO1187" i="14"/>
  <c r="BQ1001" i="14"/>
  <c r="BO71" i="14"/>
  <c r="BQ999" i="14"/>
  <c r="BP999" i="14"/>
  <c r="BO999" i="14"/>
  <c r="BQ255" i="14"/>
  <c r="BP255" i="14"/>
  <c r="BO255" i="14"/>
  <c r="BQ997" i="14"/>
  <c r="BP997" i="14"/>
  <c r="BO997" i="14"/>
  <c r="BQ1369" i="14"/>
  <c r="BP1369" i="14"/>
  <c r="BO1369" i="14"/>
  <c r="BQ625" i="14"/>
  <c r="BP625" i="14"/>
  <c r="BO625" i="14"/>
  <c r="BQ67" i="14"/>
  <c r="BP67" i="14"/>
  <c r="BO67" i="14"/>
  <c r="BQ809" i="14"/>
  <c r="BP809" i="14"/>
  <c r="BO809" i="14"/>
  <c r="BQ437" i="14"/>
  <c r="BP437" i="14"/>
  <c r="BO437" i="14"/>
  <c r="BQ65" i="14"/>
  <c r="BP65" i="14"/>
  <c r="BO65" i="14"/>
  <c r="BQ807" i="14"/>
  <c r="BP807" i="14"/>
  <c r="BO807" i="14"/>
  <c r="BQ1365" i="14"/>
  <c r="BP1365" i="14"/>
  <c r="BO1365" i="14"/>
  <c r="BQ63" i="14"/>
  <c r="BP63" i="14"/>
  <c r="BO63" i="14"/>
  <c r="BQ1549" i="14"/>
  <c r="BP1549" i="14"/>
  <c r="BO1549" i="14"/>
  <c r="BQ1177" i="14"/>
  <c r="BP1177" i="14"/>
  <c r="BO1177" i="14"/>
  <c r="BQ805" i="14"/>
  <c r="BP805" i="14"/>
  <c r="BO805" i="14"/>
  <c r="BQ433" i="14"/>
  <c r="BP433" i="14"/>
  <c r="BO433" i="14"/>
  <c r="BQ61" i="14"/>
  <c r="BP61" i="14"/>
  <c r="BO61" i="14"/>
  <c r="BQ1733" i="14"/>
  <c r="BP1733" i="14"/>
  <c r="BO1733" i="14"/>
  <c r="BQ1361" i="14"/>
  <c r="BP1361" i="14"/>
  <c r="BO1361" i="14"/>
  <c r="BQ617" i="14"/>
  <c r="BP617" i="14"/>
  <c r="BO617" i="14"/>
  <c r="BQ59" i="14"/>
  <c r="BP59" i="14"/>
  <c r="BO59" i="14"/>
  <c r="BQ1545" i="14"/>
  <c r="BP1545" i="14"/>
  <c r="BO1545" i="14"/>
  <c r="BQ1173" i="14"/>
  <c r="BP1173" i="14"/>
  <c r="BO1173" i="14"/>
  <c r="BQ429" i="14"/>
  <c r="BP429" i="14"/>
  <c r="BO429" i="14"/>
  <c r="BQ57" i="14"/>
  <c r="BP57" i="14"/>
  <c r="BO57" i="14"/>
  <c r="BQ799" i="14"/>
  <c r="BP799" i="14"/>
  <c r="BO799" i="14"/>
  <c r="BQ1357" i="14"/>
  <c r="BP1357" i="14"/>
  <c r="BO1357" i="14"/>
  <c r="BQ55" i="14"/>
  <c r="BP55" i="14"/>
  <c r="BO55" i="14"/>
  <c r="BQ1541" i="14"/>
  <c r="BP1541" i="14"/>
  <c r="BO1541" i="14"/>
  <c r="BQ1169" i="14"/>
  <c r="BP1169" i="14"/>
  <c r="BO1169" i="14"/>
  <c r="BQ53" i="14"/>
  <c r="BP53" i="14"/>
  <c r="BO53" i="14"/>
  <c r="BQ1725" i="14"/>
  <c r="BP1725" i="14"/>
  <c r="BO1725" i="14"/>
  <c r="BQ1353" i="14"/>
  <c r="BP1353" i="14"/>
  <c r="BO1353" i="14"/>
  <c r="BQ609" i="14"/>
  <c r="BP609" i="14"/>
  <c r="BO609" i="14"/>
  <c r="BQ51" i="14"/>
  <c r="BP51" i="14"/>
  <c r="BO51" i="14"/>
  <c r="BQ1537" i="14"/>
  <c r="BP1537" i="14"/>
  <c r="BO1537" i="14"/>
  <c r="BQ1165" i="14"/>
  <c r="BP1165" i="14"/>
  <c r="BO1165" i="14"/>
  <c r="BQ793" i="14"/>
  <c r="BP793" i="14"/>
  <c r="BO793" i="14"/>
  <c r="BQ421" i="14"/>
  <c r="BP421" i="14"/>
  <c r="BO421" i="14"/>
  <c r="BQ49" i="14"/>
  <c r="BP49" i="14"/>
  <c r="BO49" i="14"/>
  <c r="BQ791" i="14"/>
  <c r="BP791" i="14"/>
  <c r="BO791" i="14"/>
  <c r="BQ1349" i="14"/>
  <c r="BP1349" i="14"/>
  <c r="BO1349" i="14"/>
  <c r="BQ47" i="14"/>
  <c r="BP47" i="14"/>
  <c r="BO47" i="14"/>
  <c r="BQ1161" i="14"/>
  <c r="BP1161" i="14"/>
  <c r="BO1161" i="14"/>
  <c r="BQ789" i="14"/>
  <c r="BP789" i="14"/>
  <c r="BO789" i="14"/>
  <c r="BQ417" i="14"/>
  <c r="BP417" i="14"/>
  <c r="BO417" i="14"/>
  <c r="BQ1345" i="14"/>
  <c r="BP1345" i="14"/>
  <c r="BO1345" i="14"/>
  <c r="BQ601" i="14"/>
  <c r="BP601" i="14"/>
  <c r="BO601" i="14"/>
  <c r="BQ1529" i="14"/>
  <c r="BP1529" i="14"/>
  <c r="BO1529" i="14"/>
  <c r="BQ1157" i="14"/>
  <c r="BP1157" i="14"/>
  <c r="BO1157" i="14"/>
  <c r="BQ785" i="14"/>
  <c r="BP785" i="14"/>
  <c r="BO785" i="14"/>
  <c r="BQ413" i="14"/>
  <c r="BP413" i="14"/>
  <c r="BO413" i="14"/>
  <c r="BQ41" i="14"/>
  <c r="BP41" i="14"/>
  <c r="BO41" i="14"/>
  <c r="BQ783" i="14"/>
  <c r="BP783" i="14"/>
  <c r="BO783" i="14"/>
  <c r="BQ1341" i="14"/>
  <c r="BP1341" i="14"/>
  <c r="BO1341" i="14"/>
  <c r="BQ39" i="14"/>
  <c r="BP39" i="14"/>
  <c r="BO39" i="14"/>
  <c r="BQ1525" i="14"/>
  <c r="BP1525" i="14"/>
  <c r="BO1525" i="14"/>
  <c r="BO1153" i="14"/>
  <c r="BQ409" i="14"/>
  <c r="BP409" i="14"/>
  <c r="BO409" i="14"/>
  <c r="BQ37" i="14"/>
  <c r="BP37" i="14"/>
  <c r="BO37" i="14"/>
  <c r="BQ1709" i="14"/>
  <c r="BP1709" i="14"/>
  <c r="BO1709" i="14"/>
  <c r="BQ1523" i="14"/>
  <c r="BP1523" i="14"/>
  <c r="BO1523" i="14"/>
  <c r="BQ407" i="14"/>
  <c r="BP407" i="14"/>
  <c r="BO407" i="14"/>
  <c r="BQ35" i="14"/>
  <c r="BP35" i="14"/>
  <c r="BO35" i="14"/>
  <c r="BQ1521" i="14"/>
  <c r="BP1521" i="14"/>
  <c r="BO1521" i="14"/>
  <c r="BQ1149" i="14"/>
  <c r="BP1149" i="14"/>
  <c r="BO1149" i="14"/>
  <c r="BQ777" i="14"/>
  <c r="BP777" i="14"/>
  <c r="BO777" i="14"/>
  <c r="BQ405" i="14"/>
  <c r="BP405" i="14"/>
  <c r="BO405" i="14"/>
  <c r="BQ33" i="14"/>
  <c r="BP33" i="14"/>
  <c r="BO33" i="14"/>
  <c r="BQ1519" i="14"/>
  <c r="BP1519" i="14"/>
  <c r="BO1519" i="14"/>
  <c r="BQ403" i="14"/>
  <c r="BP403" i="14"/>
  <c r="BO403" i="14"/>
  <c r="BQ589" i="14"/>
  <c r="BP589" i="14"/>
  <c r="BO589" i="14"/>
  <c r="BQ31" i="14"/>
  <c r="BP31" i="14"/>
  <c r="BO31" i="14"/>
  <c r="BQ1517" i="14"/>
  <c r="BP1517" i="14"/>
  <c r="BO1517" i="14"/>
  <c r="BQ1145" i="14"/>
  <c r="BP1145" i="14"/>
  <c r="BO1145" i="14"/>
  <c r="BQ773" i="14"/>
  <c r="BP773" i="14"/>
  <c r="BO773" i="14"/>
  <c r="BQ401" i="14"/>
  <c r="BP401" i="14"/>
  <c r="BO401" i="14"/>
  <c r="BQ29" i="14"/>
  <c r="BP29" i="14"/>
  <c r="BO29" i="14"/>
  <c r="BQ1515" i="14"/>
  <c r="BP1515" i="14"/>
  <c r="BO1515" i="14"/>
  <c r="BQ771" i="14"/>
  <c r="BP771" i="14"/>
  <c r="BO771" i="14"/>
  <c r="BQ399" i="14"/>
  <c r="BP399" i="14"/>
  <c r="BO399" i="14"/>
  <c r="BQ27" i="14"/>
  <c r="BP27" i="14"/>
  <c r="BO27" i="14"/>
  <c r="BQ1513" i="14"/>
  <c r="BQ1141" i="14"/>
  <c r="BP1141" i="14"/>
  <c r="BO1141" i="14"/>
  <c r="BQ769" i="14"/>
  <c r="BP769" i="14"/>
  <c r="BO769" i="14"/>
  <c r="BO397" i="14"/>
  <c r="BQ25" i="14"/>
  <c r="BQ1511" i="14"/>
  <c r="BP1511" i="14"/>
  <c r="BO1511" i="14"/>
  <c r="BQ395" i="14"/>
  <c r="BP395" i="14"/>
  <c r="BO395" i="14"/>
  <c r="BQ581" i="14"/>
  <c r="BP581" i="14"/>
  <c r="BO581" i="14"/>
  <c r="BQ23" i="14"/>
  <c r="BP23" i="14"/>
  <c r="BO23" i="14"/>
  <c r="BQ765" i="14"/>
  <c r="BP765" i="14"/>
  <c r="BO765" i="14"/>
  <c r="BQ393" i="14"/>
  <c r="BP393" i="14"/>
  <c r="BO393" i="14"/>
  <c r="BQ21" i="14"/>
  <c r="BP21" i="14"/>
  <c r="BO21" i="14"/>
  <c r="BQ1507" i="14"/>
  <c r="BP1507" i="14"/>
  <c r="BO1507" i="14"/>
  <c r="BQ763" i="14"/>
  <c r="BP763" i="14"/>
  <c r="BO763" i="14"/>
  <c r="BQ391" i="14"/>
  <c r="BP391" i="14"/>
  <c r="BO391" i="14"/>
  <c r="BQ19" i="14"/>
  <c r="BP19" i="14"/>
  <c r="BO19" i="14"/>
  <c r="BQ1505" i="14"/>
  <c r="BP1505" i="14"/>
  <c r="BO1505" i="14"/>
  <c r="BQ1133" i="14"/>
  <c r="BP1133" i="14"/>
  <c r="BO1133" i="14"/>
  <c r="BP389" i="14"/>
  <c r="BQ17" i="14"/>
  <c r="BP17" i="14"/>
  <c r="BO17" i="14"/>
  <c r="BQ387" i="14"/>
  <c r="BQ573" i="14"/>
  <c r="BP573" i="14"/>
  <c r="BO573" i="14"/>
  <c r="BQ15" i="14"/>
  <c r="BP15" i="14"/>
  <c r="BO15" i="14"/>
  <c r="BQ1501" i="14"/>
  <c r="BP1501" i="14"/>
  <c r="BO1501" i="14"/>
  <c r="BQ757" i="14"/>
  <c r="BP757" i="14"/>
  <c r="BO757" i="14"/>
  <c r="BQ385" i="14"/>
  <c r="BP385" i="14"/>
  <c r="BO385" i="14"/>
  <c r="BQ1499" i="14"/>
  <c r="BP1499" i="14"/>
  <c r="BO1499" i="14"/>
  <c r="BQ569" i="14"/>
  <c r="BP569" i="14"/>
  <c r="BO569" i="14"/>
  <c r="BQ383" i="14"/>
  <c r="BP383" i="14"/>
  <c r="BO383" i="14"/>
  <c r="BQ1497" i="14"/>
  <c r="BP1497" i="14"/>
  <c r="BO1497" i="14"/>
  <c r="BQ1125" i="14"/>
  <c r="BP1125" i="14"/>
  <c r="BO1125" i="14"/>
  <c r="BQ753" i="14"/>
  <c r="BP753" i="14"/>
  <c r="BO753" i="14"/>
  <c r="BQ381" i="14"/>
  <c r="BP381" i="14"/>
  <c r="BO381" i="14"/>
  <c r="BQ1744" i="14"/>
  <c r="BP1744" i="14"/>
  <c r="BO1744" i="14"/>
  <c r="BQ1748" i="14"/>
  <c r="BP1748" i="14"/>
  <c r="BO1748" i="14"/>
  <c r="BQ1760" i="14"/>
  <c r="BP1760" i="14"/>
  <c r="BO1760" i="14"/>
  <c r="BQ1764" i="14"/>
  <c r="BP1764" i="14"/>
  <c r="BO1764" i="14"/>
  <c r="BQ1768" i="14"/>
  <c r="BP1768" i="14"/>
  <c r="BO1768" i="14"/>
  <c r="BQ1776" i="14"/>
  <c r="BP1776" i="14"/>
  <c r="BO1776" i="14"/>
  <c r="BQ1780" i="14"/>
  <c r="BP1780" i="14"/>
  <c r="BO1780" i="14"/>
  <c r="BQ1784" i="14"/>
  <c r="BP1784" i="14"/>
  <c r="BO1784" i="14"/>
  <c r="BQ1792" i="14"/>
  <c r="BP1792" i="14"/>
  <c r="BO1792" i="14"/>
  <c r="BO1796" i="14"/>
  <c r="BQ1800" i="14"/>
  <c r="BP1800" i="14"/>
  <c r="BO1800" i="14"/>
  <c r="BQ1804" i="14"/>
  <c r="BP1804" i="14"/>
  <c r="BO1804" i="14"/>
  <c r="BQ1808" i="14"/>
  <c r="BP1808" i="14"/>
  <c r="BO1808" i="14"/>
  <c r="BQ1812" i="14"/>
  <c r="BP1812" i="14"/>
  <c r="BO1812" i="14"/>
  <c r="BQ7" i="14"/>
  <c r="BP7" i="14"/>
  <c r="BO7" i="14"/>
  <c r="BQ1630" i="14"/>
  <c r="BP1630" i="14"/>
  <c r="BO1630" i="14"/>
  <c r="BP886" i="14"/>
  <c r="BQ142" i="14"/>
  <c r="BP142" i="14"/>
  <c r="BO142" i="14"/>
  <c r="BQ328" i="14"/>
  <c r="BP328" i="14"/>
  <c r="BO328" i="14"/>
  <c r="BQ1070" i="14"/>
  <c r="BQ326" i="14"/>
  <c r="BP326" i="14"/>
  <c r="BO326" i="14"/>
  <c r="BQ1254" i="14"/>
  <c r="BP1254" i="14"/>
  <c r="BO1254" i="14"/>
  <c r="BQ1068" i="14"/>
  <c r="BP1068" i="14"/>
  <c r="BO1068" i="14"/>
  <c r="BQ696" i="14"/>
  <c r="BP696" i="14"/>
  <c r="BO696" i="14"/>
  <c r="BQ324" i="14"/>
  <c r="BP324" i="14"/>
  <c r="BO324" i="14"/>
  <c r="BQ1066" i="14"/>
  <c r="BP1066" i="14"/>
  <c r="BO1066" i="14"/>
  <c r="BQ1622" i="14"/>
  <c r="BP1622" i="14"/>
  <c r="BO1622" i="14"/>
  <c r="BQ1250" i="14"/>
  <c r="BP1250" i="14"/>
  <c r="BO1250" i="14"/>
  <c r="BQ134" i="14"/>
  <c r="BP134" i="14"/>
  <c r="BO134" i="14"/>
  <c r="BQ1062" i="14"/>
  <c r="BP1062" i="14"/>
  <c r="BO1062" i="14"/>
  <c r="BQ690" i="14"/>
  <c r="BP690" i="14"/>
  <c r="BO690" i="14"/>
  <c r="BQ318" i="14"/>
  <c r="BP318" i="14"/>
  <c r="BO318" i="14"/>
  <c r="BQ1246" i="14"/>
  <c r="BP1246" i="14"/>
  <c r="BO1246" i="14"/>
  <c r="BQ1060" i="14"/>
  <c r="BP1060" i="14"/>
  <c r="BO1060" i="14"/>
  <c r="BQ688" i="14"/>
  <c r="BP688" i="14"/>
  <c r="BO688" i="14"/>
  <c r="BQ1058" i="14"/>
  <c r="BP1058" i="14"/>
  <c r="BO1058" i="14"/>
  <c r="BQ686" i="14"/>
  <c r="BP686" i="14"/>
  <c r="BO686" i="14"/>
  <c r="BQ314" i="14"/>
  <c r="BP314" i="14"/>
  <c r="BO314" i="14"/>
  <c r="BQ1614" i="14"/>
  <c r="BP1614" i="14"/>
  <c r="BO1614" i="14"/>
  <c r="BO126" i="14"/>
  <c r="BQ312" i="14"/>
  <c r="BP312" i="14"/>
  <c r="BO312" i="14"/>
  <c r="BQ682" i="14"/>
  <c r="BP682" i="14"/>
  <c r="BO682" i="14"/>
  <c r="BQ310" i="14"/>
  <c r="BP310" i="14"/>
  <c r="BO310" i="14"/>
  <c r="BQ1238" i="14"/>
  <c r="BP1238" i="14"/>
  <c r="BO1238" i="14"/>
  <c r="BQ1052" i="14"/>
  <c r="BP1052" i="14"/>
  <c r="BO1052" i="14"/>
  <c r="BO680" i="14"/>
  <c r="BQ308" i="14"/>
  <c r="BP308" i="14"/>
  <c r="BO308" i="14"/>
  <c r="BQ1050" i="14"/>
  <c r="BQ1606" i="14"/>
  <c r="BP1606" i="14"/>
  <c r="BO1606" i="14"/>
  <c r="BQ1234" i="14"/>
  <c r="BP1234" i="14"/>
  <c r="BO1234" i="14"/>
  <c r="BQ118" i="14"/>
  <c r="BP118" i="14"/>
  <c r="BO118" i="14"/>
  <c r="BQ304" i="14"/>
  <c r="BP304" i="14"/>
  <c r="BO304" i="14"/>
  <c r="BQ1046" i="14"/>
  <c r="BP1046" i="14"/>
  <c r="BO1046" i="14"/>
  <c r="BQ674" i="14"/>
  <c r="BP674" i="14"/>
  <c r="BO674" i="14"/>
  <c r="BQ302" i="14"/>
  <c r="BP302" i="14"/>
  <c r="BO302" i="14"/>
  <c r="BQ1230" i="14"/>
  <c r="BP1230" i="14"/>
  <c r="BO1230" i="14"/>
  <c r="BQ1044" i="14"/>
  <c r="BP1044" i="14"/>
  <c r="BO1044" i="14"/>
  <c r="BQ672" i="14"/>
  <c r="BP672" i="14"/>
  <c r="BO672" i="14"/>
  <c r="BQ1042" i="14"/>
  <c r="BP1042" i="14"/>
  <c r="BO1042" i="14"/>
  <c r="BQ298" i="14"/>
  <c r="BQ1226" i="14"/>
  <c r="BP1226" i="14"/>
  <c r="BO1226" i="14"/>
  <c r="BQ296" i="14"/>
  <c r="BP296" i="14"/>
  <c r="BO296" i="14"/>
  <c r="BQ1038" i="14"/>
  <c r="BP1038" i="14"/>
  <c r="BO1038" i="14"/>
  <c r="BQ666" i="14"/>
  <c r="BP666" i="14"/>
  <c r="BO666" i="14"/>
  <c r="BQ294" i="14"/>
  <c r="BP294" i="14"/>
  <c r="BO294" i="14"/>
  <c r="BQ1222" i="14"/>
  <c r="BP1222" i="14"/>
  <c r="BO1222" i="14"/>
  <c r="BQ1036" i="14"/>
  <c r="BP1036" i="14"/>
  <c r="BO1036" i="14"/>
  <c r="BQ664" i="14"/>
  <c r="BP664" i="14"/>
  <c r="BO664" i="14"/>
  <c r="BQ292" i="14"/>
  <c r="BP292" i="14"/>
  <c r="BO292" i="14"/>
  <c r="BQ1034" i="14"/>
  <c r="BP1034" i="14"/>
  <c r="BO1034" i="14"/>
  <c r="BQ662" i="14"/>
  <c r="BP662" i="14"/>
  <c r="BO662" i="14"/>
  <c r="BQ290" i="14"/>
  <c r="BP290" i="14"/>
  <c r="BO290" i="14"/>
  <c r="BQ1218" i="14"/>
  <c r="BP1218" i="14"/>
  <c r="BO1218" i="14"/>
  <c r="BP288" i="14"/>
  <c r="BO288" i="14"/>
  <c r="BQ1030" i="14"/>
  <c r="BP1030" i="14"/>
  <c r="BO1030" i="14"/>
  <c r="BQ286" i="14"/>
  <c r="BP286" i="14"/>
  <c r="BO286" i="14"/>
  <c r="BQ1586" i="14"/>
  <c r="BP1586" i="14"/>
  <c r="BO1586" i="14"/>
  <c r="BQ1028" i="14"/>
  <c r="BP1028" i="14"/>
  <c r="BO1028" i="14"/>
  <c r="BQ656" i="14"/>
  <c r="BP656" i="14"/>
  <c r="BO656" i="14"/>
  <c r="BQ284" i="14"/>
  <c r="BP284" i="14"/>
  <c r="BO284" i="14"/>
  <c r="BQ1026" i="14"/>
  <c r="BP1026" i="14"/>
  <c r="BO1026" i="14"/>
  <c r="BQ654" i="14"/>
  <c r="BP654" i="14"/>
  <c r="BO654" i="14"/>
  <c r="BQ282" i="14"/>
  <c r="BP282" i="14"/>
  <c r="BO282" i="14"/>
  <c r="BQ1582" i="14"/>
  <c r="BQ94" i="14"/>
  <c r="BP94" i="14"/>
  <c r="BO94" i="14"/>
  <c r="BQ280" i="14"/>
  <c r="BP280" i="14"/>
  <c r="BO280" i="14"/>
  <c r="BQ1394" i="14"/>
  <c r="BP1394" i="14"/>
  <c r="BO1394" i="14"/>
  <c r="BP1022" i="14"/>
  <c r="BQ278" i="14"/>
  <c r="BP278" i="14"/>
  <c r="BO278" i="14"/>
  <c r="BQ1020" i="14"/>
  <c r="BP1020" i="14"/>
  <c r="BO1020" i="14"/>
  <c r="BQ276" i="14"/>
  <c r="BP276" i="14"/>
  <c r="BO276" i="14"/>
  <c r="BQ1390" i="14"/>
  <c r="BP1390" i="14"/>
  <c r="BO1390" i="14"/>
  <c r="BQ1018" i="14"/>
  <c r="BP1018" i="14"/>
  <c r="BO1018" i="14"/>
  <c r="BQ646" i="14"/>
  <c r="BQ1202" i="14"/>
  <c r="BP1202" i="14"/>
  <c r="BO1202" i="14"/>
  <c r="BO830" i="14"/>
  <c r="BO272" i="14"/>
  <c r="BQ1014" i="14"/>
  <c r="BP1014" i="14"/>
  <c r="BO1014" i="14"/>
  <c r="BQ642" i="14"/>
  <c r="BP642" i="14"/>
  <c r="BO642" i="14"/>
  <c r="BQ270" i="14"/>
  <c r="BP270" i="14"/>
  <c r="BO270" i="14"/>
  <c r="BQ82" i="14"/>
  <c r="BP82" i="14"/>
  <c r="BO82" i="14"/>
  <c r="BQ640" i="14"/>
  <c r="BP640" i="14"/>
  <c r="BO640" i="14"/>
  <c r="BQ1010" i="14"/>
  <c r="BP1010" i="14"/>
  <c r="BO1010" i="14"/>
  <c r="BQ266" i="14"/>
  <c r="BP266" i="14"/>
  <c r="BO266" i="14"/>
  <c r="BO1380" i="14"/>
  <c r="BQ822" i="14"/>
  <c r="BP822" i="14"/>
  <c r="BO822" i="14"/>
  <c r="BQ264" i="14"/>
  <c r="BP264" i="14"/>
  <c r="BO264" i="14"/>
  <c r="BQ1378" i="14"/>
  <c r="BP1378" i="14"/>
  <c r="BO1378" i="14"/>
  <c r="BQ262" i="14"/>
  <c r="BP262" i="14"/>
  <c r="BO262" i="14"/>
  <c r="BQ1376" i="14"/>
  <c r="BP1376" i="14"/>
  <c r="BO1376" i="14"/>
  <c r="BQ1004" i="14"/>
  <c r="BP1004" i="14"/>
  <c r="BO1004" i="14"/>
  <c r="BQ260" i="14"/>
  <c r="BP260" i="14"/>
  <c r="BO260" i="14"/>
  <c r="BQ1374" i="14"/>
  <c r="BP1374" i="14"/>
  <c r="BO1374" i="14"/>
  <c r="BQ1002" i="14"/>
  <c r="BP1002" i="14"/>
  <c r="BO1002" i="14"/>
  <c r="BO630" i="14"/>
  <c r="BQ258" i="14"/>
  <c r="BP258" i="14"/>
  <c r="BO258" i="14"/>
  <c r="BQ814" i="14"/>
  <c r="BQ70" i="14"/>
  <c r="BQ256" i="14"/>
  <c r="BP256" i="14"/>
  <c r="BO256" i="14"/>
  <c r="BQ998" i="14"/>
  <c r="BP998" i="14"/>
  <c r="BO998" i="14"/>
  <c r="BQ626" i="14"/>
  <c r="BP626" i="14"/>
  <c r="BO626" i="14"/>
  <c r="BQ66" i="14"/>
  <c r="BP66" i="14"/>
  <c r="BO66" i="14"/>
  <c r="BQ996" i="14"/>
  <c r="BP996" i="14"/>
  <c r="BO996" i="14"/>
  <c r="BQ250" i="14"/>
  <c r="BP250" i="14"/>
  <c r="BO250" i="14"/>
  <c r="BQ1736" i="14"/>
  <c r="BP1736" i="14"/>
  <c r="BO1736" i="14"/>
  <c r="BQ992" i="14"/>
  <c r="BO620" i="14"/>
  <c r="BQ434" i="14"/>
  <c r="BP434" i="14"/>
  <c r="BO434" i="14"/>
  <c r="BQ1362" i="14"/>
  <c r="BP1362" i="14"/>
  <c r="BO1362" i="14"/>
  <c r="BQ246" i="14"/>
  <c r="BP246" i="14"/>
  <c r="BO246" i="14"/>
  <c r="BQ1732" i="14"/>
  <c r="BP1732" i="14"/>
  <c r="BO1732" i="14"/>
  <c r="BQ430" i="14"/>
  <c r="BP430" i="14"/>
  <c r="BO430" i="14"/>
  <c r="BO1730" i="14"/>
  <c r="BQ614" i="14"/>
  <c r="BP614" i="14"/>
  <c r="BO614" i="14"/>
  <c r="BQ242" i="14"/>
  <c r="BP242" i="14"/>
  <c r="BO242" i="14"/>
  <c r="BO1728" i="14"/>
  <c r="BQ612" i="14"/>
  <c r="BP612" i="14"/>
  <c r="BO612" i="14"/>
  <c r="BQ1354" i="14"/>
  <c r="BP1354" i="14"/>
  <c r="BO1354" i="14"/>
  <c r="BQ238" i="14"/>
  <c r="BP238" i="14"/>
  <c r="BO238" i="14"/>
  <c r="BQ1538" i="14"/>
  <c r="BP1538" i="14"/>
  <c r="BO1538" i="14"/>
  <c r="BQ422" i="14"/>
  <c r="BP422" i="14"/>
  <c r="BO422" i="14"/>
  <c r="BQ1722" i="14"/>
  <c r="BP1722" i="14"/>
  <c r="BO1722" i="14"/>
  <c r="BQ1350" i="14"/>
  <c r="BQ606" i="14"/>
  <c r="BP606" i="14"/>
  <c r="BO606" i="14"/>
  <c r="BQ234" i="14"/>
  <c r="BP234" i="14"/>
  <c r="BO234" i="14"/>
  <c r="BQ1720" i="14"/>
  <c r="BP1720" i="14"/>
  <c r="BO1720" i="14"/>
  <c r="BO976" i="14"/>
  <c r="BQ418" i="14"/>
  <c r="BQ1346" i="14"/>
  <c r="BP1346" i="14"/>
  <c r="BO1346" i="14"/>
  <c r="BQ602" i="14"/>
  <c r="BQ230" i="14"/>
  <c r="BP230" i="14"/>
  <c r="BO230" i="14"/>
  <c r="BQ1716" i="14"/>
  <c r="BP1716" i="14"/>
  <c r="BO1716" i="14"/>
  <c r="BQ1530" i="14"/>
  <c r="BP1530" i="14"/>
  <c r="BO1530" i="14"/>
  <c r="BO1158" i="14"/>
  <c r="BQ414" i="14"/>
  <c r="BP414" i="14"/>
  <c r="BO414" i="14"/>
  <c r="BQ1714" i="14"/>
  <c r="BP1714" i="14"/>
  <c r="BO1714" i="14"/>
  <c r="BO598" i="14"/>
  <c r="BQ1712" i="14"/>
  <c r="BP1712" i="14"/>
  <c r="BO1712" i="14"/>
  <c r="BQ1526" i="14"/>
  <c r="BP1526" i="14"/>
  <c r="BO1526" i="14"/>
  <c r="BQ968" i="14"/>
  <c r="BP968" i="14"/>
  <c r="BO968" i="14"/>
  <c r="BQ1710" i="14"/>
  <c r="BP1710" i="14"/>
  <c r="BO1710" i="14"/>
  <c r="BQ1338" i="14"/>
  <c r="BP1338" i="14"/>
  <c r="BO1338" i="14"/>
  <c r="BQ1708" i="14"/>
  <c r="BP1708" i="14"/>
  <c r="BO1708" i="14"/>
  <c r="BQ1150" i="14"/>
  <c r="BP1150" i="14"/>
  <c r="BO1150" i="14"/>
  <c r="BQ778" i="14"/>
  <c r="BP778" i="14"/>
  <c r="BO778" i="14"/>
  <c r="BQ1334" i="14"/>
  <c r="BP1334" i="14"/>
  <c r="BO1334" i="14"/>
  <c r="BQ1148" i="14"/>
  <c r="BP1148" i="14"/>
  <c r="BO1148" i="14"/>
  <c r="BQ1704" i="14"/>
  <c r="BP1704" i="14"/>
  <c r="BO1704" i="14"/>
  <c r="BQ1518" i="14"/>
  <c r="BP1518" i="14"/>
  <c r="BO1518" i="14"/>
  <c r="BQ960" i="14"/>
  <c r="BP960" i="14"/>
  <c r="BO960" i="14"/>
  <c r="BP1702" i="14"/>
  <c r="BQ400" i="14"/>
  <c r="BP400" i="14"/>
  <c r="BO400" i="14"/>
  <c r="BQ1700" i="14"/>
  <c r="BP1700" i="14"/>
  <c r="BO1700" i="14"/>
  <c r="BQ1698" i="14"/>
  <c r="BP1698" i="14"/>
  <c r="BO1698" i="14"/>
  <c r="BQ768" i="14"/>
  <c r="BP768" i="14"/>
  <c r="BO768" i="14"/>
  <c r="BQ396" i="14"/>
  <c r="BP396" i="14"/>
  <c r="BO396" i="14"/>
  <c r="BQ1696" i="14"/>
  <c r="BP1696" i="14"/>
  <c r="BO1696" i="14"/>
  <c r="BQ580" i="14"/>
  <c r="BP580" i="14"/>
  <c r="BO580" i="14"/>
  <c r="BQ950" i="14"/>
  <c r="BP950" i="14"/>
  <c r="BO950" i="14"/>
  <c r="BQ578" i="14"/>
  <c r="BP578" i="14"/>
  <c r="BO578" i="14"/>
  <c r="BQ1134" i="14"/>
  <c r="BP1134" i="14"/>
  <c r="BO1134" i="14"/>
  <c r="BQ1318" i="14"/>
  <c r="BP1318" i="14"/>
  <c r="BO1318" i="14"/>
  <c r="BQ1132" i="14"/>
  <c r="BP1132" i="14"/>
  <c r="BO1132" i="14"/>
  <c r="BQ1688" i="14"/>
  <c r="BP1688" i="14"/>
  <c r="BO1688" i="14"/>
  <c r="BQ1502" i="14"/>
  <c r="BP1502" i="14"/>
  <c r="BO1502" i="14"/>
  <c r="BQ944" i="14"/>
  <c r="BP944" i="14"/>
  <c r="BO944" i="14"/>
  <c r="BQ1686" i="14"/>
  <c r="BP1686" i="14"/>
  <c r="BO1686" i="14"/>
  <c r="BQ1314" i="14"/>
  <c r="BP1314" i="14"/>
  <c r="BO1314" i="14"/>
  <c r="BQ198" i="14"/>
  <c r="BP198" i="14"/>
  <c r="BO198" i="14"/>
  <c r="BQ1684" i="14"/>
  <c r="BP1684" i="14"/>
  <c r="BO1684" i="14"/>
  <c r="BQ940" i="14"/>
  <c r="BP940" i="14"/>
  <c r="BO940" i="14"/>
  <c r="BP194" i="14"/>
  <c r="BQ566" i="14"/>
  <c r="BP566" i="14"/>
  <c r="BO566" i="14"/>
  <c r="BQ936" i="14"/>
  <c r="BQ1492" i="14"/>
  <c r="BP1492" i="14"/>
  <c r="BO1492" i="14"/>
  <c r="BQ562" i="14"/>
  <c r="BP562" i="14"/>
  <c r="BO562" i="14"/>
  <c r="BQ1123" i="14"/>
  <c r="BP1123" i="14"/>
  <c r="BO1123" i="14"/>
  <c r="BQ751" i="14"/>
  <c r="BP751" i="14"/>
  <c r="BO751" i="14"/>
  <c r="BQ193" i="14"/>
  <c r="BP193" i="14"/>
  <c r="BO193" i="14"/>
  <c r="BQ1121" i="14"/>
  <c r="BP1121" i="14"/>
  <c r="BO1121" i="14"/>
  <c r="BQ377" i="14"/>
  <c r="BP377" i="14"/>
  <c r="BO377" i="14"/>
  <c r="BQ1305" i="14"/>
  <c r="BP1305" i="14"/>
  <c r="BO1305" i="14"/>
  <c r="BQ747" i="14"/>
  <c r="BP747" i="14"/>
  <c r="BO747" i="14"/>
  <c r="BQ333" i="14"/>
  <c r="BP333" i="14"/>
  <c r="BO333" i="14"/>
  <c r="BQ337" i="14"/>
  <c r="BP337" i="14"/>
  <c r="BO337" i="14"/>
  <c r="BQ341" i="14"/>
  <c r="BP341" i="14"/>
  <c r="BO341" i="14"/>
  <c r="BQ345" i="14"/>
  <c r="BP345" i="14"/>
  <c r="BO345" i="14"/>
  <c r="BQ349" i="14"/>
  <c r="BP349" i="14"/>
  <c r="BO349" i="14"/>
  <c r="BQ353" i="14"/>
  <c r="BP353" i="14"/>
  <c r="BO353" i="14"/>
  <c r="BQ357" i="14"/>
  <c r="BP357" i="14"/>
  <c r="BO357" i="14"/>
  <c r="BQ361" i="14"/>
  <c r="BP361" i="14"/>
  <c r="BO361" i="14"/>
  <c r="BQ365" i="14"/>
  <c r="BP365" i="14"/>
  <c r="BO365" i="14"/>
  <c r="BQ369" i="14"/>
  <c r="BP369" i="14"/>
  <c r="BO369" i="14"/>
  <c r="BQ373" i="14"/>
  <c r="BP373" i="14"/>
  <c r="BO373" i="14"/>
  <c r="BQ705" i="14"/>
  <c r="BP705" i="14"/>
  <c r="BO705" i="14"/>
  <c r="BQ709" i="14"/>
  <c r="BP709" i="14"/>
  <c r="BO709" i="14"/>
  <c r="BQ713" i="14"/>
  <c r="BP713" i="14"/>
  <c r="BO713" i="14"/>
  <c r="BQ717" i="14"/>
  <c r="BP717" i="14"/>
  <c r="BO717" i="14"/>
  <c r="BQ721" i="14"/>
  <c r="BP721" i="14"/>
  <c r="BO721" i="14"/>
  <c r="BQ725" i="14"/>
  <c r="BP725" i="14"/>
  <c r="BO725" i="14"/>
  <c r="BQ729" i="14"/>
  <c r="BP729" i="14"/>
  <c r="BO729" i="14"/>
  <c r="BQ733" i="14"/>
  <c r="BP733" i="14"/>
  <c r="BO733" i="14"/>
  <c r="BQ737" i="14"/>
  <c r="BP737" i="14"/>
  <c r="BO737" i="14"/>
  <c r="BQ741" i="14"/>
  <c r="BP741" i="14"/>
  <c r="BO741" i="14"/>
  <c r="BQ745" i="14"/>
  <c r="BP745" i="14"/>
  <c r="BO745" i="14"/>
  <c r="BQ1077" i="14"/>
  <c r="BP1077" i="14"/>
  <c r="BO1077" i="14"/>
  <c r="BQ1081" i="14"/>
  <c r="BP1081" i="14"/>
  <c r="BO1081" i="14"/>
  <c r="BQ1085" i="14"/>
  <c r="BP1085" i="14"/>
  <c r="BO1085" i="14"/>
  <c r="BQ1089" i="14"/>
  <c r="BP1089" i="14"/>
  <c r="BO1089" i="14"/>
  <c r="BQ1093" i="14"/>
  <c r="BP1093" i="14"/>
  <c r="BO1093" i="14"/>
  <c r="BQ1097" i="14"/>
  <c r="BP1097" i="14"/>
  <c r="BO1097" i="14"/>
  <c r="BQ1101" i="14"/>
  <c r="BP1101" i="14"/>
  <c r="BO1101" i="14"/>
  <c r="BQ1105" i="14"/>
  <c r="BP1105" i="14"/>
  <c r="BO1105" i="14"/>
  <c r="BQ1109" i="14"/>
  <c r="BP1109" i="14"/>
  <c r="BO1109" i="14"/>
  <c r="BQ1113" i="14"/>
  <c r="BP1113" i="14"/>
  <c r="BO1113" i="14"/>
  <c r="BQ1117" i="14"/>
  <c r="BP1117" i="14"/>
  <c r="BO1117" i="14"/>
  <c r="BQ1741" i="14"/>
  <c r="BP1741" i="14"/>
  <c r="BO1741" i="14"/>
  <c r="BQ1745" i="14"/>
  <c r="BP1745" i="14"/>
  <c r="BO1745" i="14"/>
  <c r="BQ1753" i="14"/>
  <c r="BP1753" i="14"/>
  <c r="BO1753" i="14"/>
  <c r="BQ1757" i="14"/>
  <c r="BP1757" i="14"/>
  <c r="BO1757" i="14"/>
  <c r="BQ1761" i="14"/>
  <c r="BO1761" i="14"/>
  <c r="BQ1769" i="14"/>
  <c r="BO1769" i="14"/>
  <c r="BQ1777" i="14"/>
  <c r="BO1777" i="14"/>
  <c r="BQ1781" i="14"/>
  <c r="BP1781" i="14"/>
  <c r="BO1781" i="14"/>
  <c r="BQ1789" i="14"/>
  <c r="BP1789" i="14"/>
  <c r="BO1789" i="14"/>
  <c r="BQ1793" i="14"/>
  <c r="BO1793" i="14"/>
  <c r="BQ1801" i="14"/>
  <c r="BO1801" i="14"/>
  <c r="BQ1805" i="14"/>
  <c r="BP1805" i="14"/>
  <c r="BO1805" i="14"/>
  <c r="BQ1809" i="14"/>
  <c r="BO1809" i="14"/>
  <c r="BQ1813" i="14"/>
  <c r="BP1813" i="14"/>
  <c r="BO1813" i="14"/>
  <c r="BQ1817" i="14"/>
  <c r="BO1817" i="14"/>
  <c r="BQ1445" i="14"/>
  <c r="BP1445" i="14"/>
  <c r="BO1445" i="14"/>
  <c r="BP515" i="14"/>
  <c r="BP513" i="14"/>
  <c r="BQ881" i="14"/>
  <c r="BQ1437" i="14"/>
  <c r="BP1437" i="14"/>
  <c r="BO1437" i="14"/>
  <c r="BQ507" i="14"/>
  <c r="BO507" i="14"/>
  <c r="BO1249" i="14"/>
  <c r="BQ503" i="14"/>
  <c r="BO503" i="14"/>
  <c r="BQ129" i="14"/>
  <c r="BQ1429" i="14"/>
  <c r="BP1429" i="14"/>
  <c r="BO1429" i="14"/>
  <c r="BP499" i="14"/>
  <c r="BO1241" i="14"/>
  <c r="BQ1425" i="14"/>
  <c r="BP1425" i="14"/>
  <c r="BO1425" i="14"/>
  <c r="BP1609" i="14"/>
  <c r="BQ1421" i="14"/>
  <c r="BP1421" i="14"/>
  <c r="BO1421" i="14"/>
  <c r="BQ491" i="14"/>
  <c r="BO491" i="14"/>
  <c r="BP489" i="14"/>
  <c r="BQ1417" i="14"/>
  <c r="BP1417" i="14"/>
  <c r="BO1417" i="14"/>
  <c r="BQ487" i="14"/>
  <c r="BO487" i="14"/>
  <c r="BP857" i="14"/>
  <c r="BQ1413" i="14"/>
  <c r="BP1413" i="14"/>
  <c r="BO1413" i="14"/>
  <c r="BQ1225" i="14"/>
  <c r="BO1595" i="14"/>
  <c r="BP479" i="14"/>
  <c r="BP105" i="14"/>
  <c r="BQ1033" i="14"/>
  <c r="BP1033" i="14"/>
  <c r="BO1033" i="14"/>
  <c r="BQ475" i="14"/>
  <c r="BO475" i="14"/>
  <c r="BQ1587" i="14"/>
  <c r="BQ843" i="14"/>
  <c r="BP843" i="14"/>
  <c r="BO843" i="14"/>
  <c r="BQ471" i="14"/>
  <c r="BO471" i="14"/>
  <c r="BO1585" i="14"/>
  <c r="BP467" i="14"/>
  <c r="BP281" i="14"/>
  <c r="BQ835" i="14"/>
  <c r="BP835" i="14"/>
  <c r="BO835" i="14"/>
  <c r="BQ459" i="14"/>
  <c r="BP459" i="14"/>
  <c r="BO459" i="14"/>
  <c r="BQ85" i="14"/>
  <c r="BQ455" i="14"/>
  <c r="BP455" i="14"/>
  <c r="BO455" i="14"/>
  <c r="BO453" i="14"/>
  <c r="BQ451" i="14"/>
  <c r="BO451" i="14"/>
  <c r="BQ1191" i="14"/>
  <c r="BP1191" i="14"/>
  <c r="BO1191" i="14"/>
  <c r="BQ447" i="14"/>
  <c r="BO447" i="14"/>
  <c r="BQ1561" i="14"/>
  <c r="BP817" i="14"/>
  <c r="BO73" i="14"/>
  <c r="BQ443" i="14"/>
  <c r="BP443" i="14"/>
  <c r="BO443" i="14"/>
  <c r="BQ813" i="14"/>
  <c r="BP69" i="14"/>
  <c r="BP1183" i="14"/>
  <c r="BP253" i="14"/>
  <c r="BQ439" i="14"/>
  <c r="BP439" i="14"/>
  <c r="BO439" i="14"/>
  <c r="BQ1367" i="14"/>
  <c r="BP1367" i="14"/>
  <c r="BO1367" i="14"/>
  <c r="BQ623" i="14"/>
  <c r="BP623" i="14"/>
  <c r="BO623" i="14"/>
  <c r="BQ1737" i="14"/>
  <c r="BP1737" i="14"/>
  <c r="BO1737" i="14"/>
  <c r="BO1551" i="14"/>
  <c r="BQ1735" i="14"/>
  <c r="BP1735" i="14"/>
  <c r="BO1735" i="14"/>
  <c r="BQ991" i="14"/>
  <c r="BP991" i="14"/>
  <c r="BO991" i="14"/>
  <c r="BQ247" i="14"/>
  <c r="BP247" i="14"/>
  <c r="BO247" i="14"/>
  <c r="BQ989" i="14"/>
  <c r="BP245" i="14"/>
  <c r="BQ431" i="14"/>
  <c r="BP431" i="14"/>
  <c r="BO431" i="14"/>
  <c r="BQ1359" i="14"/>
  <c r="BQ615" i="14"/>
  <c r="BP615" i="14"/>
  <c r="BO615" i="14"/>
  <c r="BQ1729" i="14"/>
  <c r="BP1729" i="14"/>
  <c r="BO1729" i="14"/>
  <c r="BO1543" i="14"/>
  <c r="BQ1727" i="14"/>
  <c r="BP1727" i="14"/>
  <c r="BO1727" i="14"/>
  <c r="BQ239" i="14"/>
  <c r="BP239" i="14"/>
  <c r="BO239" i="14"/>
  <c r="BQ981" i="14"/>
  <c r="BP237" i="14"/>
  <c r="BQ423" i="14"/>
  <c r="BP423" i="14"/>
  <c r="BO423" i="14"/>
  <c r="BQ1351" i="14"/>
  <c r="BP1351" i="14"/>
  <c r="BO1351" i="14"/>
  <c r="BQ607" i="14"/>
  <c r="BP607" i="14"/>
  <c r="BO607" i="14"/>
  <c r="BQ1721" i="14"/>
  <c r="BP1721" i="14"/>
  <c r="BO1721" i="14"/>
  <c r="BO1535" i="14"/>
  <c r="BQ1719" i="14"/>
  <c r="BP1719" i="14"/>
  <c r="BO1719" i="14"/>
  <c r="BQ975" i="14"/>
  <c r="BP975" i="14"/>
  <c r="BO975" i="14"/>
  <c r="BQ231" i="14"/>
  <c r="BP231" i="14"/>
  <c r="BO231" i="14"/>
  <c r="BQ973" i="14"/>
  <c r="BP229" i="14"/>
  <c r="BQ1343" i="14"/>
  <c r="BP1343" i="14"/>
  <c r="BO1343" i="14"/>
  <c r="BQ599" i="14"/>
  <c r="BP599" i="14"/>
  <c r="BO599" i="14"/>
  <c r="BQ1713" i="14"/>
  <c r="BP1713" i="14"/>
  <c r="BO1713" i="14"/>
  <c r="BO1527" i="14"/>
  <c r="BQ967" i="14"/>
  <c r="BP967" i="14"/>
  <c r="BO967" i="14"/>
  <c r="BQ223" i="14"/>
  <c r="BP223" i="14"/>
  <c r="BO223" i="14"/>
  <c r="BQ965" i="14"/>
  <c r="BQ1337" i="14"/>
  <c r="BP1337" i="14"/>
  <c r="BO1337" i="14"/>
  <c r="BO221" i="14"/>
  <c r="BQ1335" i="14"/>
  <c r="BP1335" i="14"/>
  <c r="BO1335" i="14"/>
  <c r="BQ591" i="14"/>
  <c r="BP591" i="14"/>
  <c r="BO591" i="14"/>
  <c r="BQ1147" i="14"/>
  <c r="BP1147" i="14"/>
  <c r="BO1147" i="14"/>
  <c r="BQ775" i="14"/>
  <c r="BP775" i="14"/>
  <c r="BO775" i="14"/>
  <c r="BQ1331" i="14"/>
  <c r="BP1331" i="14"/>
  <c r="BO1331" i="14"/>
  <c r="BQ587" i="14"/>
  <c r="BP587" i="14"/>
  <c r="BO587" i="14"/>
  <c r="BQ213" i="14"/>
  <c r="BP213" i="14"/>
  <c r="BO213" i="14"/>
  <c r="BQ1327" i="14"/>
  <c r="BP1327" i="14"/>
  <c r="BO1327" i="14"/>
  <c r="BQ1139" i="14"/>
  <c r="BP1139" i="14"/>
  <c r="BO1139" i="14"/>
  <c r="BQ767" i="14"/>
  <c r="BP767" i="14"/>
  <c r="BO767" i="14"/>
  <c r="BQ1323" i="14"/>
  <c r="BP1323" i="14"/>
  <c r="BO1323" i="14"/>
  <c r="BQ579" i="14"/>
  <c r="BP579" i="14"/>
  <c r="BO579" i="14"/>
  <c r="BQ1135" i="14"/>
  <c r="BP1135" i="14"/>
  <c r="BO1135" i="14"/>
  <c r="BQ575" i="14"/>
  <c r="BP575" i="14"/>
  <c r="BO575" i="14"/>
  <c r="BQ1131" i="14"/>
  <c r="BP1131" i="14"/>
  <c r="BO1131" i="14"/>
  <c r="BQ1315" i="14"/>
  <c r="BP1315" i="14"/>
  <c r="BO1315" i="14"/>
  <c r="BQ1127" i="14"/>
  <c r="BP1127" i="14"/>
  <c r="BO1127" i="14"/>
  <c r="BQ755" i="14"/>
  <c r="BP755" i="14"/>
  <c r="BO755" i="14"/>
  <c r="BQ1683" i="14"/>
  <c r="BP1683" i="14"/>
  <c r="BO1683" i="14"/>
  <c r="BQ939" i="14"/>
  <c r="BP939" i="14"/>
  <c r="BO939" i="14"/>
  <c r="BQ195" i="14"/>
  <c r="BP195" i="14"/>
  <c r="BO195" i="14"/>
  <c r="BQ1766" i="14"/>
  <c r="BP1766" i="14"/>
  <c r="BO1766" i="14"/>
  <c r="BQ1782" i="14"/>
  <c r="BP1782" i="14"/>
  <c r="BO1782" i="14"/>
  <c r="BP1798" i="14"/>
  <c r="BQ1806" i="14"/>
  <c r="BQ1810" i="14"/>
  <c r="BQ1814" i="14"/>
  <c r="BP1814" i="14"/>
  <c r="BO1814" i="14"/>
  <c r="BQ3" i="14"/>
  <c r="BP3" i="14"/>
  <c r="BO3" i="14"/>
  <c r="BP1444" i="14"/>
  <c r="BP514" i="14"/>
  <c r="BQ512" i="14"/>
  <c r="BP512" i="14"/>
  <c r="BO512" i="14"/>
  <c r="BP140" i="14"/>
  <c r="BQ882" i="14"/>
  <c r="BP882" i="14"/>
  <c r="BO882" i="14"/>
  <c r="BP1624" i="14"/>
  <c r="BQ1438" i="14"/>
  <c r="BP1438" i="14"/>
  <c r="BO1438" i="14"/>
  <c r="BP136" i="14"/>
  <c r="BQ1436" i="14"/>
  <c r="BP1436" i="14"/>
  <c r="BO1436" i="14"/>
  <c r="BO692" i="14"/>
  <c r="BO1434" i="14"/>
  <c r="BO504" i="14"/>
  <c r="BQ874" i="14"/>
  <c r="BP874" i="14"/>
  <c r="BO874" i="14"/>
  <c r="BO1430" i="14"/>
  <c r="BQ128" i="14"/>
  <c r="BO1428" i="14"/>
  <c r="BQ684" i="14"/>
  <c r="BP684" i="14"/>
  <c r="BO684" i="14"/>
  <c r="BP1426" i="14"/>
  <c r="BQ496" i="14"/>
  <c r="BP496" i="14"/>
  <c r="BO496" i="14"/>
  <c r="BP124" i="14"/>
  <c r="BP1608" i="14"/>
  <c r="BQ1422" i="14"/>
  <c r="BP1422" i="14"/>
  <c r="BO1422" i="14"/>
  <c r="BP120" i="14"/>
  <c r="BQ1420" i="14"/>
  <c r="BP1420" i="14"/>
  <c r="BO1420" i="14"/>
  <c r="BQ676" i="14"/>
  <c r="BP676" i="14"/>
  <c r="BO676" i="14"/>
  <c r="BO1418" i="14"/>
  <c r="BQ488" i="14"/>
  <c r="BP488" i="14"/>
  <c r="BO488" i="14"/>
  <c r="BQ116" i="14"/>
  <c r="BQ858" i="14"/>
  <c r="BP858" i="14"/>
  <c r="BO858" i="14"/>
  <c r="BQ1414" i="14"/>
  <c r="BP1414" i="14"/>
  <c r="BO1414" i="14"/>
  <c r="BQ1412" i="14"/>
  <c r="BP1412" i="14"/>
  <c r="BO1412" i="14"/>
  <c r="BQ668" i="14"/>
  <c r="BP668" i="14"/>
  <c r="BO668" i="14"/>
  <c r="BP1410" i="14"/>
  <c r="BQ480" i="14"/>
  <c r="BP480" i="14"/>
  <c r="BO480" i="14"/>
  <c r="BP108" i="14"/>
  <c r="BQ850" i="14"/>
  <c r="BP850" i="14"/>
  <c r="BO850" i="14"/>
  <c r="BP1592" i="14"/>
  <c r="BQ1220" i="14"/>
  <c r="BP1220" i="14"/>
  <c r="BO1220" i="14"/>
  <c r="BP104" i="14"/>
  <c r="BP1404" i="14"/>
  <c r="BQ660" i="14"/>
  <c r="BP660" i="14"/>
  <c r="BO660" i="14"/>
  <c r="BP844" i="14"/>
  <c r="BO1400" i="14"/>
  <c r="BO842" i="14"/>
  <c r="BQ1584" i="14"/>
  <c r="BQ1212" i="14"/>
  <c r="BP1212" i="14"/>
  <c r="BO1212" i="14"/>
  <c r="BO96" i="14"/>
  <c r="BQ1396" i="14"/>
  <c r="BP1396" i="14"/>
  <c r="BO1396" i="14"/>
  <c r="BQ1208" i="14"/>
  <c r="BP1208" i="14"/>
  <c r="BO1208" i="14"/>
  <c r="BQ836" i="14"/>
  <c r="BQ1392" i="14"/>
  <c r="BP1392" i="14"/>
  <c r="BO1392" i="14"/>
  <c r="BQ462" i="14"/>
  <c r="BQ832" i="14"/>
  <c r="BQ460" i="14"/>
  <c r="BP460" i="14"/>
  <c r="BO460" i="14"/>
  <c r="BO1574" i="14"/>
  <c r="BQ644" i="14"/>
  <c r="BP644" i="14"/>
  <c r="BO644" i="14"/>
  <c r="BQ1572" i="14"/>
  <c r="BQ456" i="14"/>
  <c r="BP456" i="14"/>
  <c r="BO456" i="14"/>
  <c r="BQ826" i="14"/>
  <c r="BQ1568" i="14"/>
  <c r="BQ1196" i="14"/>
  <c r="BP1196" i="14"/>
  <c r="BO1196" i="14"/>
  <c r="BO80" i="14"/>
  <c r="BQ1008" i="14"/>
  <c r="BP1008" i="14"/>
  <c r="BO1008" i="14"/>
  <c r="BQ450" i="14"/>
  <c r="BP1192" i="14"/>
  <c r="BQ820" i="14"/>
  <c r="BP820" i="14"/>
  <c r="BO820" i="14"/>
  <c r="BQ1562" i="14"/>
  <c r="BO1190" i="14"/>
  <c r="BO818" i="14"/>
  <c r="BQ446" i="14"/>
  <c r="BP446" i="14"/>
  <c r="BO446" i="14"/>
  <c r="BQ1560" i="14"/>
  <c r="BQ816" i="14"/>
  <c r="BQ444" i="14"/>
  <c r="BP444" i="14"/>
  <c r="BO444" i="14"/>
  <c r="BO1558" i="14"/>
  <c r="BQ628" i="14"/>
  <c r="BP628" i="14"/>
  <c r="BO628" i="14"/>
  <c r="BQ1556" i="14"/>
  <c r="BQ440" i="14"/>
  <c r="BP440" i="14"/>
  <c r="BO440" i="14"/>
  <c r="BO68" i="14"/>
  <c r="BO1554" i="14"/>
  <c r="BP810" i="14"/>
  <c r="BQ1180" i="14"/>
  <c r="BP1180" i="14"/>
  <c r="BO1180" i="14"/>
  <c r="BQ808" i="14"/>
  <c r="BQ1364" i="14"/>
  <c r="BP1364" i="14"/>
  <c r="BO1364" i="14"/>
  <c r="BQ62" i="14"/>
  <c r="BP62" i="14"/>
  <c r="BO62" i="14"/>
  <c r="BP432" i="14"/>
  <c r="BP1360" i="14"/>
  <c r="BP58" i="14"/>
  <c r="BQ988" i="14"/>
  <c r="BP244" i="14"/>
  <c r="BP1172" i="14"/>
  <c r="BP428" i="14"/>
  <c r="BO428" i="14"/>
  <c r="BP1170" i="14"/>
  <c r="BQ798" i="14"/>
  <c r="BP798" i="14"/>
  <c r="BO798" i="14"/>
  <c r="BP1540" i="14"/>
  <c r="BQ796" i="14"/>
  <c r="BP796" i="14"/>
  <c r="BO796" i="14"/>
  <c r="BP52" i="14"/>
  <c r="BQ1352" i="14"/>
  <c r="BP1352" i="14"/>
  <c r="BO1352" i="14"/>
  <c r="BO50" i="14"/>
  <c r="BP1536" i="14"/>
  <c r="BQ1164" i="14"/>
  <c r="BP1164" i="14"/>
  <c r="BO1164" i="14"/>
  <c r="BQ792" i="14"/>
  <c r="BQ48" i="14"/>
  <c r="BO48" i="14"/>
  <c r="BQ1348" i="14"/>
  <c r="BP1348" i="14"/>
  <c r="BO1348" i="14"/>
  <c r="BQ46" i="14"/>
  <c r="BP46" i="14"/>
  <c r="BO46" i="14"/>
  <c r="BP232" i="14"/>
  <c r="BQ1160" i="14"/>
  <c r="BO1160" i="14"/>
  <c r="BQ416" i="14"/>
  <c r="BP416" i="14"/>
  <c r="BO416" i="14"/>
  <c r="BP1344" i="14"/>
  <c r="BQ42" i="14"/>
  <c r="BP42" i="14"/>
  <c r="BO42" i="14"/>
  <c r="BQ972" i="14"/>
  <c r="BO972" i="14"/>
  <c r="BP228" i="14"/>
  <c r="BP1156" i="14"/>
  <c r="BQ784" i="14"/>
  <c r="BP784" i="14"/>
  <c r="BO784" i="14"/>
  <c r="BP40" i="14"/>
  <c r="BQ1340" i="14"/>
  <c r="BP1340" i="14"/>
  <c r="BO1340" i="14"/>
  <c r="BQ38" i="14"/>
  <c r="BP38" i="14"/>
  <c r="BO38" i="14"/>
  <c r="BQ224" i="14"/>
  <c r="BO224" i="14"/>
  <c r="BP780" i="14"/>
  <c r="BQ222" i="14"/>
  <c r="BQ34" i="14"/>
  <c r="BP34" i="14"/>
  <c r="BO34" i="14"/>
  <c r="BP964" i="14"/>
  <c r="BQ220" i="14"/>
  <c r="BO220" i="14"/>
  <c r="BP962" i="14"/>
  <c r="BQ590" i="14"/>
  <c r="BO590" i="14"/>
  <c r="BQ32" i="14"/>
  <c r="BQ1146" i="14"/>
  <c r="BO1146" i="14"/>
  <c r="BP774" i="14"/>
  <c r="BQ1516" i="14"/>
  <c r="BO1516" i="14"/>
  <c r="BP1144" i="14"/>
  <c r="BQ214" i="14"/>
  <c r="BQ956" i="14"/>
  <c r="BO956" i="14"/>
  <c r="BP212" i="14"/>
  <c r="BQ954" i="14"/>
  <c r="BO954" i="14"/>
  <c r="BP582" i="14"/>
  <c r="BQ766" i="14"/>
  <c r="BO766" i="14"/>
  <c r="BP1508" i="14"/>
  <c r="BQ1136" i="14"/>
  <c r="BO1136" i="14"/>
  <c r="BP206" i="14"/>
  <c r="BQ18" i="14"/>
  <c r="BO18" i="14"/>
  <c r="BP948" i="14"/>
  <c r="BQ204" i="14"/>
  <c r="BO204" i="14"/>
  <c r="BP946" i="14"/>
  <c r="BO574" i="14"/>
  <c r="BP1130" i="14"/>
  <c r="BO758" i="14"/>
  <c r="BO572" i="14"/>
  <c r="BQ1500" i="14"/>
  <c r="BO1500" i="14"/>
  <c r="BP1128" i="14"/>
  <c r="BQ12" i="14"/>
  <c r="BO12" i="14"/>
  <c r="BP1312" i="14"/>
  <c r="BQ382" i="14"/>
  <c r="BO382" i="14"/>
  <c r="BP1682" i="14"/>
  <c r="BQ1310" i="14"/>
  <c r="BP752" i="14"/>
  <c r="BQ380" i="14"/>
  <c r="BO380" i="14"/>
  <c r="BP750" i="14"/>
  <c r="BQ378" i="14"/>
  <c r="BO378" i="14"/>
  <c r="BP190" i="14"/>
  <c r="BQ376" i="14"/>
  <c r="BO376" i="14"/>
  <c r="BP1681" i="14"/>
  <c r="BQ379" i="14"/>
  <c r="BO379" i="14"/>
  <c r="BP1679" i="14"/>
  <c r="BQ1307" i="14"/>
  <c r="BO1307" i="14"/>
  <c r="BP935" i="14"/>
  <c r="BQ563" i="14"/>
  <c r="BO563" i="14"/>
  <c r="BP191" i="14"/>
  <c r="BQ1677" i="14"/>
  <c r="BO1677" i="14"/>
  <c r="BP1491" i="14"/>
  <c r="BQ331" i="14"/>
  <c r="BP331" i="14"/>
  <c r="BO331" i="14"/>
  <c r="BQ335" i="14"/>
  <c r="BP335" i="14"/>
  <c r="BO335" i="14"/>
  <c r="BQ339" i="14"/>
  <c r="BP339" i="14"/>
  <c r="BO339" i="14"/>
  <c r="BQ343" i="14"/>
  <c r="BP343" i="14"/>
  <c r="BO343" i="14"/>
  <c r="BQ347" i="14"/>
  <c r="BP347" i="14"/>
  <c r="BO347" i="14"/>
  <c r="BQ351" i="14"/>
  <c r="BP351" i="14"/>
  <c r="BO351" i="14"/>
  <c r="BQ355" i="14"/>
  <c r="BP355" i="14"/>
  <c r="BO355" i="14"/>
  <c r="BQ359" i="14"/>
  <c r="BP359" i="14"/>
  <c r="BO359" i="14"/>
  <c r="BQ363" i="14"/>
  <c r="BP363" i="14"/>
  <c r="BO363" i="14"/>
  <c r="BQ367" i="14"/>
  <c r="BP367" i="14"/>
  <c r="BO367" i="14"/>
  <c r="BQ371" i="14"/>
  <c r="BP371" i="14"/>
  <c r="BO371" i="14"/>
  <c r="BQ703" i="14"/>
  <c r="BP703" i="14"/>
  <c r="BO703" i="14"/>
  <c r="BQ707" i="14"/>
  <c r="BP707" i="14"/>
  <c r="BO707" i="14"/>
  <c r="BQ711" i="14"/>
  <c r="BP711" i="14"/>
  <c r="BO711" i="14"/>
  <c r="BQ715" i="14"/>
  <c r="BP715" i="14"/>
  <c r="BO715" i="14"/>
  <c r="BQ719" i="14"/>
  <c r="BP719" i="14"/>
  <c r="BO719" i="14"/>
  <c r="BQ723" i="14"/>
  <c r="BP723" i="14"/>
  <c r="BO723" i="14"/>
  <c r="BQ727" i="14"/>
  <c r="BP727" i="14"/>
  <c r="BO727" i="14"/>
  <c r="BQ731" i="14"/>
  <c r="BP731" i="14"/>
  <c r="BO731" i="14"/>
  <c r="BQ735" i="14"/>
  <c r="BP735" i="14"/>
  <c r="BO735" i="14"/>
  <c r="BQ739" i="14"/>
  <c r="BP739" i="14"/>
  <c r="BO739" i="14"/>
  <c r="BQ743" i="14"/>
  <c r="BP743" i="14"/>
  <c r="BO743" i="14"/>
  <c r="BQ1075" i="14"/>
  <c r="BP1075" i="14"/>
  <c r="BO1075" i="14"/>
  <c r="BQ1079" i="14"/>
  <c r="BP1079" i="14"/>
  <c r="BO1079" i="14"/>
  <c r="BQ1083" i="14"/>
  <c r="BP1083" i="14"/>
  <c r="BO1083" i="14"/>
  <c r="BQ1087" i="14"/>
  <c r="BP1087" i="14"/>
  <c r="BO1087" i="14"/>
  <c r="BQ1091" i="14"/>
  <c r="BP1091" i="14"/>
  <c r="BO1091" i="14"/>
  <c r="BQ1095" i="14"/>
  <c r="BP1095" i="14"/>
  <c r="BO1095" i="14"/>
  <c r="BQ1099" i="14"/>
  <c r="BP1099" i="14"/>
  <c r="BO1099" i="14"/>
  <c r="BQ1103" i="14"/>
  <c r="BP1103" i="14"/>
  <c r="BO1103" i="14"/>
  <c r="BQ1107" i="14"/>
  <c r="BP1107" i="14"/>
  <c r="BO1107" i="14"/>
  <c r="BQ1111" i="14"/>
  <c r="BP1111" i="14"/>
  <c r="BO1111" i="14"/>
  <c r="BQ1115" i="14"/>
  <c r="BP1115" i="14"/>
  <c r="BO1115" i="14"/>
  <c r="BQ1449" i="14"/>
  <c r="BP1449" i="14"/>
  <c r="BO1449" i="14"/>
  <c r="BH4" i="14"/>
  <c r="BH5" i="14"/>
  <c r="BH6" i="14"/>
  <c r="BH7" i="14"/>
  <c r="BH8" i="14"/>
  <c r="BH9" i="14"/>
  <c r="BH10" i="14"/>
  <c r="BH11" i="14"/>
  <c r="BH12" i="14"/>
  <c r="BH13" i="14"/>
  <c r="BH14" i="14"/>
  <c r="BH15" i="14"/>
  <c r="BH16" i="14"/>
  <c r="BH17" i="14"/>
  <c r="BH18" i="14"/>
  <c r="BH19" i="14"/>
  <c r="BH20" i="14"/>
  <c r="BH21" i="14"/>
  <c r="BH22" i="14"/>
  <c r="BH23" i="14"/>
  <c r="BH24" i="14"/>
  <c r="BH25" i="14"/>
  <c r="BH26" i="14"/>
  <c r="BH27" i="14"/>
  <c r="BH28" i="14"/>
  <c r="BH29" i="14"/>
  <c r="BH30" i="14"/>
  <c r="BH31" i="14"/>
  <c r="BH32" i="14"/>
  <c r="BH33" i="14"/>
  <c r="BH34" i="14"/>
  <c r="BH35" i="14"/>
  <c r="BH36" i="14"/>
  <c r="BH37" i="14"/>
  <c r="BH38" i="14"/>
  <c r="BH39" i="14"/>
  <c r="BH40" i="14"/>
  <c r="BH41" i="14"/>
  <c r="BH42" i="14"/>
  <c r="BH43" i="14"/>
  <c r="BH44" i="14"/>
  <c r="BH45" i="14"/>
  <c r="BH46" i="14"/>
  <c r="BH47" i="14"/>
  <c r="BH48" i="14"/>
  <c r="BH49" i="14"/>
  <c r="BH50" i="14"/>
  <c r="BH51" i="14"/>
  <c r="BH52" i="14"/>
  <c r="BH53" i="14"/>
  <c r="BH54" i="14"/>
  <c r="BH55" i="14"/>
  <c r="BH56" i="14"/>
  <c r="BH57" i="14"/>
  <c r="BH58" i="14"/>
  <c r="BH59" i="14"/>
  <c r="BH60" i="14"/>
  <c r="BH61" i="14"/>
  <c r="BH62" i="14"/>
  <c r="BH63" i="14"/>
  <c r="BH64" i="14"/>
  <c r="BH65" i="14"/>
  <c r="BH66" i="14"/>
  <c r="BH67" i="14"/>
  <c r="BH68" i="14"/>
  <c r="BH69" i="14"/>
  <c r="BH70" i="14"/>
  <c r="BH71" i="14"/>
  <c r="BH72" i="14"/>
  <c r="BH73" i="14"/>
  <c r="BH74" i="14"/>
  <c r="BH75" i="14"/>
  <c r="BH76" i="14"/>
  <c r="BH77" i="14"/>
  <c r="BH78" i="14"/>
  <c r="BH79" i="14"/>
  <c r="BH80" i="14"/>
  <c r="BH81" i="14"/>
  <c r="BH82" i="14"/>
  <c r="BH83" i="14"/>
  <c r="BH84" i="14"/>
  <c r="BH85" i="14"/>
  <c r="BH86" i="14"/>
  <c r="BH87" i="14"/>
  <c r="BH88" i="14"/>
  <c r="BH89" i="14"/>
  <c r="BH90" i="14"/>
  <c r="BH91" i="14"/>
  <c r="BH92" i="14"/>
  <c r="BH93" i="14"/>
  <c r="BH94" i="14"/>
  <c r="BH95" i="14"/>
  <c r="BH96" i="14"/>
  <c r="BH97" i="14"/>
  <c r="BH98" i="14"/>
  <c r="BH99" i="14"/>
  <c r="BH100" i="14"/>
  <c r="BH101" i="14"/>
  <c r="BH102" i="14"/>
  <c r="BH103" i="14"/>
  <c r="BH104" i="14"/>
  <c r="BH105" i="14"/>
  <c r="BH106" i="14"/>
  <c r="BH107" i="14"/>
  <c r="BH108" i="14"/>
  <c r="BH109" i="14"/>
  <c r="BH110" i="14"/>
  <c r="BH111" i="14"/>
  <c r="BH112" i="14"/>
  <c r="BH113" i="14"/>
  <c r="BH114" i="14"/>
  <c r="BH115" i="14"/>
  <c r="BH116" i="14"/>
  <c r="BH117" i="14"/>
  <c r="BH118" i="14"/>
  <c r="BH119" i="14"/>
  <c r="BH120" i="14"/>
  <c r="BH121" i="14"/>
  <c r="BH122" i="14"/>
  <c r="BH123" i="14"/>
  <c r="BH124" i="14"/>
  <c r="BH125" i="14"/>
  <c r="BH126" i="14"/>
  <c r="BH127" i="14"/>
  <c r="BH128" i="14"/>
  <c r="BH129" i="14"/>
  <c r="BH130" i="14"/>
  <c r="BH131" i="14"/>
  <c r="BH132" i="14"/>
  <c r="BH133" i="14"/>
  <c r="BH134" i="14"/>
  <c r="BH135" i="14"/>
  <c r="BH136" i="14"/>
  <c r="BH137" i="14"/>
  <c r="BH138" i="14"/>
  <c r="BH139" i="14"/>
  <c r="BH140" i="14"/>
  <c r="BH141" i="14"/>
  <c r="BH142" i="14"/>
  <c r="BH143" i="14"/>
  <c r="BH144" i="14"/>
  <c r="BH145" i="14"/>
  <c r="BH146" i="14"/>
  <c r="BH147" i="14"/>
  <c r="BH148" i="14"/>
  <c r="BH149" i="14"/>
  <c r="BH150" i="14"/>
  <c r="BH151" i="14"/>
  <c r="BH152" i="14"/>
  <c r="BH153" i="14"/>
  <c r="BH154" i="14"/>
  <c r="BH155" i="14"/>
  <c r="BH156" i="14"/>
  <c r="BH157" i="14"/>
  <c r="BH158" i="14"/>
  <c r="BH159" i="14"/>
  <c r="BH160" i="14"/>
  <c r="BH161" i="14"/>
  <c r="BH162" i="14"/>
  <c r="BH163" i="14"/>
  <c r="BH164" i="14"/>
  <c r="BH165" i="14"/>
  <c r="BH166" i="14"/>
  <c r="BH167" i="14"/>
  <c r="BH168" i="14"/>
  <c r="BH169" i="14"/>
  <c r="BH170" i="14"/>
  <c r="BH171" i="14"/>
  <c r="BH172" i="14"/>
  <c r="BH173" i="14"/>
  <c r="BH174" i="14"/>
  <c r="BH175" i="14"/>
  <c r="BH176" i="14"/>
  <c r="BH177" i="14"/>
  <c r="BH178" i="14"/>
  <c r="BH179" i="14"/>
  <c r="BH180" i="14"/>
  <c r="BH181" i="14"/>
  <c r="BH182" i="14"/>
  <c r="BH183" i="14"/>
  <c r="BH184" i="14"/>
  <c r="BH185" i="14"/>
  <c r="BH186" i="14"/>
  <c r="BH187" i="14"/>
  <c r="BH188" i="14"/>
  <c r="BH189" i="14"/>
  <c r="BH190" i="14"/>
  <c r="BH191" i="14"/>
  <c r="BH192" i="14"/>
  <c r="BH193" i="14"/>
  <c r="BH194" i="14"/>
  <c r="BH195" i="14"/>
  <c r="BH196" i="14"/>
  <c r="BH197" i="14"/>
  <c r="BH198" i="14"/>
  <c r="BH199" i="14"/>
  <c r="BH200" i="14"/>
  <c r="BH201" i="14"/>
  <c r="BH202" i="14"/>
  <c r="BH203" i="14"/>
  <c r="BH204" i="14"/>
  <c r="BH205" i="14"/>
  <c r="BH206" i="14"/>
  <c r="BH207" i="14"/>
  <c r="BH208" i="14"/>
  <c r="BH209" i="14"/>
  <c r="BH210" i="14"/>
  <c r="BH211" i="14"/>
  <c r="BH212" i="14"/>
  <c r="BH213" i="14"/>
  <c r="BH214" i="14"/>
  <c r="BH215" i="14"/>
  <c r="BH216" i="14"/>
  <c r="BH217" i="14"/>
  <c r="BH218" i="14"/>
  <c r="BH219" i="14"/>
  <c r="BH220" i="14"/>
  <c r="BH221" i="14"/>
  <c r="BH222" i="14"/>
  <c r="BH223" i="14"/>
  <c r="BH224" i="14"/>
  <c r="BH225" i="14"/>
  <c r="BH226" i="14"/>
  <c r="BH227" i="14"/>
  <c r="BH228" i="14"/>
  <c r="BH229" i="14"/>
  <c r="BH230" i="14"/>
  <c r="BH231" i="14"/>
  <c r="BH232" i="14"/>
  <c r="BH233" i="14"/>
  <c r="BH234" i="14"/>
  <c r="BH235" i="14"/>
  <c r="BH236" i="14"/>
  <c r="BH237" i="14"/>
  <c r="BH238" i="14"/>
  <c r="BH239" i="14"/>
  <c r="BH240" i="14"/>
  <c r="BH241" i="14"/>
  <c r="BH242" i="14"/>
  <c r="BH243" i="14"/>
  <c r="BH244" i="14"/>
  <c r="BH245" i="14"/>
  <c r="BH246" i="14"/>
  <c r="BH247" i="14"/>
  <c r="BH248" i="14"/>
  <c r="BH249" i="14"/>
  <c r="BH250" i="14"/>
  <c r="BH251" i="14"/>
  <c r="BH252" i="14"/>
  <c r="BH253" i="14"/>
  <c r="BH254" i="14"/>
  <c r="BH255" i="14"/>
  <c r="BH256" i="14"/>
  <c r="BH257" i="14"/>
  <c r="BH258" i="14"/>
  <c r="BH259" i="14"/>
  <c r="BH260" i="14"/>
  <c r="BH261" i="14"/>
  <c r="BH262" i="14"/>
  <c r="BH263" i="14"/>
  <c r="BH264" i="14"/>
  <c r="BH265" i="14"/>
  <c r="BH266" i="14"/>
  <c r="BH267" i="14"/>
  <c r="BH268" i="14"/>
  <c r="BH269" i="14"/>
  <c r="BH270" i="14"/>
  <c r="BH271" i="14"/>
  <c r="BH272" i="14"/>
  <c r="BH273" i="14"/>
  <c r="BH274" i="14"/>
  <c r="BH275" i="14"/>
  <c r="BH276" i="14"/>
  <c r="BH277" i="14"/>
  <c r="BH278" i="14"/>
  <c r="BH279" i="14"/>
  <c r="BH280" i="14"/>
  <c r="BH281" i="14"/>
  <c r="BH282" i="14"/>
  <c r="BH283" i="14"/>
  <c r="BH284" i="14"/>
  <c r="BH285" i="14"/>
  <c r="BH286" i="14"/>
  <c r="BH287" i="14"/>
  <c r="BH288" i="14"/>
  <c r="BH289" i="14"/>
  <c r="BH290" i="14"/>
  <c r="BH291" i="14"/>
  <c r="BH292" i="14"/>
  <c r="BH293" i="14"/>
  <c r="BH294" i="14"/>
  <c r="BH295" i="14"/>
  <c r="BH296" i="14"/>
  <c r="BH297" i="14"/>
  <c r="BH298" i="14"/>
  <c r="BH299" i="14"/>
  <c r="BH300" i="14"/>
  <c r="BH301" i="14"/>
  <c r="BH302" i="14"/>
  <c r="BH303" i="14"/>
  <c r="BH304" i="14"/>
  <c r="BH305" i="14"/>
  <c r="BH306" i="14"/>
  <c r="BH307" i="14"/>
  <c r="BH308" i="14"/>
  <c r="BH309" i="14"/>
  <c r="BH310" i="14"/>
  <c r="BH311" i="14"/>
  <c r="BH312" i="14"/>
  <c r="BH313" i="14"/>
  <c r="BH314" i="14"/>
  <c r="BH315" i="14"/>
  <c r="BH316" i="14"/>
  <c r="BH317" i="14"/>
  <c r="BH318" i="14"/>
  <c r="BH319" i="14"/>
  <c r="BH320" i="14"/>
  <c r="BH321" i="14"/>
  <c r="BH322" i="14"/>
  <c r="BH323" i="14"/>
  <c r="BH324" i="14"/>
  <c r="BH325" i="14"/>
  <c r="BH326" i="14"/>
  <c r="BH327" i="14"/>
  <c r="BH328" i="14"/>
  <c r="BH329" i="14"/>
  <c r="BH330" i="14"/>
  <c r="BH331" i="14"/>
  <c r="BH332" i="14"/>
  <c r="BH333" i="14"/>
  <c r="BH334" i="14"/>
  <c r="BH335" i="14"/>
  <c r="BH336" i="14"/>
  <c r="BH337" i="14"/>
  <c r="BH338" i="14"/>
  <c r="BH339" i="14"/>
  <c r="BH340" i="14"/>
  <c r="BH341" i="14"/>
  <c r="BH342" i="14"/>
  <c r="BH343" i="14"/>
  <c r="BH344" i="14"/>
  <c r="BH345" i="14"/>
  <c r="BH346" i="14"/>
  <c r="BH347" i="14"/>
  <c r="BH348" i="14"/>
  <c r="BH349" i="14"/>
  <c r="BH350" i="14"/>
  <c r="BH351" i="14"/>
  <c r="BH352" i="14"/>
  <c r="BH353" i="14"/>
  <c r="BH354" i="14"/>
  <c r="BH355" i="14"/>
  <c r="BH356" i="14"/>
  <c r="BH357" i="14"/>
  <c r="BH358" i="14"/>
  <c r="BH359" i="14"/>
  <c r="BH360" i="14"/>
  <c r="BH361" i="14"/>
  <c r="BH362" i="14"/>
  <c r="BH363" i="14"/>
  <c r="BH364" i="14"/>
  <c r="BH365" i="14"/>
  <c r="BH366" i="14"/>
  <c r="BH367" i="14"/>
  <c r="BH368" i="14"/>
  <c r="BH369" i="14"/>
  <c r="BH370" i="14"/>
  <c r="BH371" i="14"/>
  <c r="BH372" i="14"/>
  <c r="BH373" i="14"/>
  <c r="BH374" i="14"/>
  <c r="BH375" i="14"/>
  <c r="BH376" i="14"/>
  <c r="BH377" i="14"/>
  <c r="BH378" i="14"/>
  <c r="BH379" i="14"/>
  <c r="BH380" i="14"/>
  <c r="BH381" i="14"/>
  <c r="BH382" i="14"/>
  <c r="BH383" i="14"/>
  <c r="BH384" i="14"/>
  <c r="BH385" i="14"/>
  <c r="BH386" i="14"/>
  <c r="BH387" i="14"/>
  <c r="BH388" i="14"/>
  <c r="BH389" i="14"/>
  <c r="BH390" i="14"/>
  <c r="BH391" i="14"/>
  <c r="BH392" i="14"/>
  <c r="BH393" i="14"/>
  <c r="BH394" i="14"/>
  <c r="BH395" i="14"/>
  <c r="BH396" i="14"/>
  <c r="BH397" i="14"/>
  <c r="BH398" i="14"/>
  <c r="BH399" i="14"/>
  <c r="BH400" i="14"/>
  <c r="BH401" i="14"/>
  <c r="BH402" i="14"/>
  <c r="BH403" i="14"/>
  <c r="BH404" i="14"/>
  <c r="BH405" i="14"/>
  <c r="BH406" i="14"/>
  <c r="BH407" i="14"/>
  <c r="BH408" i="14"/>
  <c r="BH409" i="14"/>
  <c r="BH410" i="14"/>
  <c r="BH411" i="14"/>
  <c r="BH412" i="14"/>
  <c r="BH413" i="14"/>
  <c r="BH414" i="14"/>
  <c r="BH415" i="14"/>
  <c r="BH416" i="14"/>
  <c r="BH417" i="14"/>
  <c r="BH418" i="14"/>
  <c r="BH419" i="14"/>
  <c r="BH420" i="14"/>
  <c r="BH421" i="14"/>
  <c r="BH422" i="14"/>
  <c r="BH423" i="14"/>
  <c r="BH424" i="14"/>
  <c r="BH425" i="14"/>
  <c r="BH426" i="14"/>
  <c r="BH427" i="14"/>
  <c r="BH428" i="14"/>
  <c r="BH429" i="14"/>
  <c r="BH430" i="14"/>
  <c r="BH431" i="14"/>
  <c r="BH432" i="14"/>
  <c r="BH433" i="14"/>
  <c r="BH434" i="14"/>
  <c r="BH435" i="14"/>
  <c r="BH436" i="14"/>
  <c r="BH437" i="14"/>
  <c r="BH438" i="14"/>
  <c r="BH439" i="14"/>
  <c r="BH440" i="14"/>
  <c r="BH441" i="14"/>
  <c r="BH442" i="14"/>
  <c r="BH443" i="14"/>
  <c r="BH444" i="14"/>
  <c r="BH445" i="14"/>
  <c r="BH446" i="14"/>
  <c r="BH447" i="14"/>
  <c r="BH448" i="14"/>
  <c r="BH449" i="14"/>
  <c r="BH450" i="14"/>
  <c r="BH451" i="14"/>
  <c r="BH452" i="14"/>
  <c r="BH453" i="14"/>
  <c r="BH454" i="14"/>
  <c r="BH455" i="14"/>
  <c r="BH456" i="14"/>
  <c r="BH457" i="14"/>
  <c r="BH458" i="14"/>
  <c r="BH459" i="14"/>
  <c r="BH460" i="14"/>
  <c r="BH461" i="14"/>
  <c r="BH462" i="14"/>
  <c r="BH463" i="14"/>
  <c r="BH464" i="14"/>
  <c r="BH465" i="14"/>
  <c r="BH466" i="14"/>
  <c r="BH467" i="14"/>
  <c r="BH468" i="14"/>
  <c r="BH469" i="14"/>
  <c r="BH470" i="14"/>
  <c r="BH471" i="14"/>
  <c r="BH472" i="14"/>
  <c r="BH473" i="14"/>
  <c r="BH474" i="14"/>
  <c r="BH475" i="14"/>
  <c r="BH476" i="14"/>
  <c r="BH477" i="14"/>
  <c r="BH478" i="14"/>
  <c r="BH479" i="14"/>
  <c r="BH480" i="14"/>
  <c r="BH481" i="14"/>
  <c r="BH482" i="14"/>
  <c r="BH483" i="14"/>
  <c r="BH484" i="14"/>
  <c r="BH485" i="14"/>
  <c r="BH486" i="14"/>
  <c r="BH487" i="14"/>
  <c r="BH488" i="14"/>
  <c r="BH489" i="14"/>
  <c r="BH490" i="14"/>
  <c r="BH491" i="14"/>
  <c r="BH492" i="14"/>
  <c r="BH493" i="14"/>
  <c r="BH494" i="14"/>
  <c r="BH495" i="14"/>
  <c r="BH496" i="14"/>
  <c r="BH497" i="14"/>
  <c r="BH498" i="14"/>
  <c r="BH499" i="14"/>
  <c r="BH500" i="14"/>
  <c r="BH501" i="14"/>
  <c r="BH502" i="14"/>
  <c r="BH503" i="14"/>
  <c r="BH504" i="14"/>
  <c r="BH505" i="14"/>
  <c r="BH506" i="14"/>
  <c r="BH507" i="14"/>
  <c r="BH508" i="14"/>
  <c r="BH509" i="14"/>
  <c r="BH510" i="14"/>
  <c r="BH511" i="14"/>
  <c r="BH512" i="14"/>
  <c r="BH513" i="14"/>
  <c r="BH514" i="14"/>
  <c r="BH515" i="14"/>
  <c r="BH516" i="14"/>
  <c r="BH517" i="14"/>
  <c r="BH518" i="14"/>
  <c r="BH519" i="14"/>
  <c r="BH520" i="14"/>
  <c r="BH521" i="14"/>
  <c r="BH522" i="14"/>
  <c r="BH523" i="14"/>
  <c r="BH524" i="14"/>
  <c r="BH525" i="14"/>
  <c r="BH526" i="14"/>
  <c r="BH527" i="14"/>
  <c r="BH528" i="14"/>
  <c r="BH529" i="14"/>
  <c r="BH530" i="14"/>
  <c r="BH531" i="14"/>
  <c r="BH532" i="14"/>
  <c r="BH533" i="14"/>
  <c r="BH534" i="14"/>
  <c r="BH535" i="14"/>
  <c r="BH536" i="14"/>
  <c r="BH537" i="14"/>
  <c r="BH538" i="14"/>
  <c r="BH539" i="14"/>
  <c r="BH540" i="14"/>
  <c r="BH541" i="14"/>
  <c r="BH542" i="14"/>
  <c r="BH543" i="14"/>
  <c r="BH544" i="14"/>
  <c r="BH545" i="14"/>
  <c r="BH546" i="14"/>
  <c r="BH547" i="14"/>
  <c r="BH548" i="14"/>
  <c r="BH549" i="14"/>
  <c r="BH550" i="14"/>
  <c r="BH551" i="14"/>
  <c r="BH552" i="14"/>
  <c r="BH553" i="14"/>
  <c r="BH554" i="14"/>
  <c r="BH555" i="14"/>
  <c r="BH556" i="14"/>
  <c r="BH557" i="14"/>
  <c r="BH558" i="14"/>
  <c r="BH559" i="14"/>
  <c r="BH560" i="14"/>
  <c r="BH561" i="14"/>
  <c r="BH562" i="14"/>
  <c r="BH563" i="14"/>
  <c r="BH564" i="14"/>
  <c r="BH565" i="14"/>
  <c r="BH566" i="14"/>
  <c r="BH567" i="14"/>
  <c r="BH568" i="14"/>
  <c r="BH569" i="14"/>
  <c r="BH570" i="14"/>
  <c r="BH571" i="14"/>
  <c r="BH572" i="14"/>
  <c r="BH573" i="14"/>
  <c r="BH574" i="14"/>
  <c r="BH575" i="14"/>
  <c r="BH576" i="14"/>
  <c r="BH577" i="14"/>
  <c r="BH578" i="14"/>
  <c r="BH579" i="14"/>
  <c r="BH580" i="14"/>
  <c r="BH581" i="14"/>
  <c r="BH582" i="14"/>
  <c r="BH583" i="14"/>
  <c r="BH584" i="14"/>
  <c r="BH585" i="14"/>
  <c r="BH586" i="14"/>
  <c r="BH587" i="14"/>
  <c r="BH588" i="14"/>
  <c r="BH589" i="14"/>
  <c r="BH590" i="14"/>
  <c r="BH591" i="14"/>
  <c r="BH592" i="14"/>
  <c r="BH593" i="14"/>
  <c r="BH594" i="14"/>
  <c r="BH595" i="14"/>
  <c r="BH596" i="14"/>
  <c r="BH597" i="14"/>
  <c r="BH598" i="14"/>
  <c r="BH599" i="14"/>
  <c r="BH600" i="14"/>
  <c r="BH601" i="14"/>
  <c r="BH602" i="14"/>
  <c r="BH603" i="14"/>
  <c r="BH604" i="14"/>
  <c r="BH605" i="14"/>
  <c r="BH606" i="14"/>
  <c r="BH607" i="14"/>
  <c r="BH608" i="14"/>
  <c r="BH609" i="14"/>
  <c r="BH610" i="14"/>
  <c r="BH611" i="14"/>
  <c r="BH612" i="14"/>
  <c r="BH613" i="14"/>
  <c r="BH614" i="14"/>
  <c r="BH615" i="14"/>
  <c r="BH616" i="14"/>
  <c r="BH617" i="14"/>
  <c r="BH618" i="14"/>
  <c r="BH619" i="14"/>
  <c r="BH620" i="14"/>
  <c r="BH621" i="14"/>
  <c r="BH622" i="14"/>
  <c r="BH623" i="14"/>
  <c r="BH624" i="14"/>
  <c r="BH625" i="14"/>
  <c r="BH626" i="14"/>
  <c r="BH627" i="14"/>
  <c r="BH628" i="14"/>
  <c r="BH629" i="14"/>
  <c r="BH630" i="14"/>
  <c r="BH631" i="14"/>
  <c r="BH632" i="14"/>
  <c r="BH633" i="14"/>
  <c r="BH634" i="14"/>
  <c r="BH635" i="14"/>
  <c r="BH636" i="14"/>
  <c r="BH637" i="14"/>
  <c r="BH638" i="14"/>
  <c r="BH639" i="14"/>
  <c r="BH640" i="14"/>
  <c r="BH641" i="14"/>
  <c r="BH642" i="14"/>
  <c r="BH643" i="14"/>
  <c r="BH644" i="14"/>
  <c r="BH645" i="14"/>
  <c r="BH646" i="14"/>
  <c r="BH647" i="14"/>
  <c r="BH648" i="14"/>
  <c r="BH649" i="14"/>
  <c r="BH650" i="14"/>
  <c r="BH651" i="14"/>
  <c r="BH652" i="14"/>
  <c r="BH653" i="14"/>
  <c r="BH654" i="14"/>
  <c r="BH655" i="14"/>
  <c r="BH656" i="14"/>
  <c r="BH657" i="14"/>
  <c r="BH658" i="14"/>
  <c r="BH659" i="14"/>
  <c r="BH660" i="14"/>
  <c r="BH661" i="14"/>
  <c r="BH662" i="14"/>
  <c r="BH663" i="14"/>
  <c r="BH664" i="14"/>
  <c r="BH665" i="14"/>
  <c r="BH666" i="14"/>
  <c r="BH667" i="14"/>
  <c r="BH668" i="14"/>
  <c r="BH669" i="14"/>
  <c r="BH670" i="14"/>
  <c r="BH671" i="14"/>
  <c r="BH672" i="14"/>
  <c r="BH673" i="14"/>
  <c r="BH674" i="14"/>
  <c r="BH675" i="14"/>
  <c r="BH676" i="14"/>
  <c r="BH677" i="14"/>
  <c r="BH678" i="14"/>
  <c r="BH679" i="14"/>
  <c r="BH680" i="14"/>
  <c r="BH681" i="14"/>
  <c r="BH682" i="14"/>
  <c r="BH683" i="14"/>
  <c r="BH684" i="14"/>
  <c r="BH685" i="14"/>
  <c r="BH686" i="14"/>
  <c r="BH687" i="14"/>
  <c r="BH688" i="14"/>
  <c r="BH689" i="14"/>
  <c r="BH690" i="14"/>
  <c r="BH691" i="14"/>
  <c r="BH692" i="14"/>
  <c r="BH693" i="14"/>
  <c r="BH694" i="14"/>
  <c r="BH695" i="14"/>
  <c r="BH696" i="14"/>
  <c r="BH697" i="14"/>
  <c r="BH698" i="14"/>
  <c r="BH699" i="14"/>
  <c r="BH700" i="14"/>
  <c r="BH701" i="14"/>
  <c r="BH702" i="14"/>
  <c r="BH703" i="14"/>
  <c r="BH704" i="14"/>
  <c r="BH705" i="14"/>
  <c r="BH706" i="14"/>
  <c r="BH707" i="14"/>
  <c r="BH708" i="14"/>
  <c r="BH709" i="14"/>
  <c r="BH710" i="14"/>
  <c r="BH711" i="14"/>
  <c r="BH712" i="14"/>
  <c r="BH713" i="14"/>
  <c r="BH714" i="14"/>
  <c r="BH715" i="14"/>
  <c r="BH716" i="14"/>
  <c r="BH717" i="14"/>
  <c r="BH718" i="14"/>
  <c r="BH719" i="14"/>
  <c r="BH720" i="14"/>
  <c r="BH721" i="14"/>
  <c r="BH722" i="14"/>
  <c r="BH723" i="14"/>
  <c r="BH724" i="14"/>
  <c r="BH725" i="14"/>
  <c r="BH726" i="14"/>
  <c r="BH727" i="14"/>
  <c r="BH728" i="14"/>
  <c r="BH729" i="14"/>
  <c r="BH730" i="14"/>
  <c r="BH731" i="14"/>
  <c r="BH732" i="14"/>
  <c r="BH733" i="14"/>
  <c r="BH734" i="14"/>
  <c r="BH735" i="14"/>
  <c r="BH736" i="14"/>
  <c r="BH737" i="14"/>
  <c r="BH738" i="14"/>
  <c r="BH739" i="14"/>
  <c r="BH740" i="14"/>
  <c r="BH741" i="14"/>
  <c r="BH742" i="14"/>
  <c r="BH743" i="14"/>
  <c r="BH744" i="14"/>
  <c r="BH745" i="14"/>
  <c r="BH746" i="14"/>
  <c r="BH747" i="14"/>
  <c r="BH748" i="14"/>
  <c r="BH749" i="14"/>
  <c r="BH750" i="14"/>
  <c r="BH751" i="14"/>
  <c r="BH752" i="14"/>
  <c r="BH753" i="14"/>
  <c r="BH754" i="14"/>
  <c r="BH755" i="14"/>
  <c r="BH756" i="14"/>
  <c r="BH757" i="14"/>
  <c r="BH758" i="14"/>
  <c r="BH759" i="14"/>
  <c r="BH760" i="14"/>
  <c r="BH761" i="14"/>
  <c r="BH762" i="14"/>
  <c r="BH763" i="14"/>
  <c r="BH764" i="14"/>
  <c r="BH765" i="14"/>
  <c r="BH766" i="14"/>
  <c r="BH767" i="14"/>
  <c r="BH768" i="14"/>
  <c r="BH769" i="14"/>
  <c r="BH770" i="14"/>
  <c r="BH771" i="14"/>
  <c r="BH772" i="14"/>
  <c r="BH773" i="14"/>
  <c r="BH774" i="14"/>
  <c r="BH775" i="14"/>
  <c r="BH776" i="14"/>
  <c r="BH777" i="14"/>
  <c r="BH778" i="14"/>
  <c r="BH779" i="14"/>
  <c r="BH780" i="14"/>
  <c r="BH781" i="14"/>
  <c r="BH782" i="14"/>
  <c r="BH783" i="14"/>
  <c r="BH784" i="14"/>
  <c r="BH785" i="14"/>
  <c r="BH786" i="14"/>
  <c r="BH787" i="14"/>
  <c r="BH788" i="14"/>
  <c r="BH789" i="14"/>
  <c r="BH790" i="14"/>
  <c r="BH791" i="14"/>
  <c r="BH792" i="14"/>
  <c r="BH793" i="14"/>
  <c r="BH794" i="14"/>
  <c r="BH795" i="14"/>
  <c r="BH796" i="14"/>
  <c r="BH797" i="14"/>
  <c r="BH798" i="14"/>
  <c r="BH799" i="14"/>
  <c r="BH800" i="14"/>
  <c r="BH801" i="14"/>
  <c r="BH802" i="14"/>
  <c r="BH803" i="14"/>
  <c r="BH804" i="14"/>
  <c r="BH805" i="14"/>
  <c r="BH806" i="14"/>
  <c r="BH807" i="14"/>
  <c r="BH808" i="14"/>
  <c r="BH809" i="14"/>
  <c r="BH810" i="14"/>
  <c r="BH811" i="14"/>
  <c r="BH812" i="14"/>
  <c r="BH813" i="14"/>
  <c r="BH814" i="14"/>
  <c r="BH815" i="14"/>
  <c r="BH816" i="14"/>
  <c r="BH817" i="14"/>
  <c r="BH818" i="14"/>
  <c r="BH819" i="14"/>
  <c r="BH820" i="14"/>
  <c r="BH821" i="14"/>
  <c r="BH822" i="14"/>
  <c r="BH823" i="14"/>
  <c r="BH824" i="14"/>
  <c r="BH825" i="14"/>
  <c r="BH826" i="14"/>
  <c r="BH827" i="14"/>
  <c r="BH828" i="14"/>
  <c r="BH829" i="14"/>
  <c r="BH830" i="14"/>
  <c r="BH831" i="14"/>
  <c r="BH832" i="14"/>
  <c r="BH833" i="14"/>
  <c r="BH834" i="14"/>
  <c r="BH835" i="14"/>
  <c r="BH836" i="14"/>
  <c r="BH837" i="14"/>
  <c r="BH838" i="14"/>
  <c r="BH839" i="14"/>
  <c r="BH840" i="14"/>
  <c r="BH841" i="14"/>
  <c r="BH842" i="14"/>
  <c r="BH843" i="14"/>
  <c r="BH844" i="14"/>
  <c r="BH845" i="14"/>
  <c r="BH846" i="14"/>
  <c r="BH847" i="14"/>
  <c r="BH848" i="14"/>
  <c r="BH849" i="14"/>
  <c r="BH850" i="14"/>
  <c r="BH851" i="14"/>
  <c r="BH852" i="14"/>
  <c r="BH853" i="14"/>
  <c r="BH854" i="14"/>
  <c r="BH855" i="14"/>
  <c r="BH856" i="14"/>
  <c r="BH857" i="14"/>
  <c r="BH858" i="14"/>
  <c r="BH859" i="14"/>
  <c r="BH860" i="14"/>
  <c r="BH861" i="14"/>
  <c r="BH862" i="14"/>
  <c r="BH863" i="14"/>
  <c r="BH864" i="14"/>
  <c r="BH865" i="14"/>
  <c r="BH866" i="14"/>
  <c r="BH867" i="14"/>
  <c r="BH868" i="14"/>
  <c r="BH869" i="14"/>
  <c r="BH870" i="14"/>
  <c r="BH871" i="14"/>
  <c r="BH872" i="14"/>
  <c r="BH873" i="14"/>
  <c r="BH874" i="14"/>
  <c r="BH875" i="14"/>
  <c r="BH876" i="14"/>
  <c r="BH877" i="14"/>
  <c r="BH878" i="14"/>
  <c r="BH879" i="14"/>
  <c r="BH880" i="14"/>
  <c r="BH881" i="14"/>
  <c r="BH882" i="14"/>
  <c r="BH883" i="14"/>
  <c r="BH884" i="14"/>
  <c r="BH885" i="14"/>
  <c r="BH886" i="14"/>
  <c r="BH887" i="14"/>
  <c r="BH888" i="14"/>
  <c r="BH889" i="14"/>
  <c r="BH890" i="14"/>
  <c r="BH891" i="14"/>
  <c r="BH892" i="14"/>
  <c r="BH893" i="14"/>
  <c r="BH894" i="14"/>
  <c r="BH895" i="14"/>
  <c r="BH896" i="14"/>
  <c r="BH897" i="14"/>
  <c r="BH898" i="14"/>
  <c r="BH899" i="14"/>
  <c r="BH900" i="14"/>
  <c r="BH901" i="14"/>
  <c r="BH902" i="14"/>
  <c r="BH903" i="14"/>
  <c r="BH904" i="14"/>
  <c r="BH905" i="14"/>
  <c r="BH906" i="14"/>
  <c r="BH907" i="14"/>
  <c r="BH908" i="14"/>
  <c r="BH909" i="14"/>
  <c r="BH910" i="14"/>
  <c r="BH911" i="14"/>
  <c r="BH912" i="14"/>
  <c r="BH913" i="14"/>
  <c r="BH914" i="14"/>
  <c r="BH915" i="14"/>
  <c r="BH916" i="14"/>
  <c r="BH917" i="14"/>
  <c r="BH918" i="14"/>
  <c r="BH919" i="14"/>
  <c r="BH920" i="14"/>
  <c r="BH921" i="14"/>
  <c r="BH922" i="14"/>
  <c r="BH923" i="14"/>
  <c r="BH924" i="14"/>
  <c r="BH925" i="14"/>
  <c r="BH926" i="14"/>
  <c r="BH927" i="14"/>
  <c r="BH928" i="14"/>
  <c r="BH929" i="14"/>
  <c r="BH930" i="14"/>
  <c r="BH931" i="14"/>
  <c r="BH932" i="14"/>
  <c r="BH933" i="14"/>
  <c r="BH934" i="14"/>
  <c r="BH935" i="14"/>
  <c r="BH936" i="14"/>
  <c r="BH937" i="14"/>
  <c r="BH938" i="14"/>
  <c r="BH939" i="14"/>
  <c r="BH940" i="14"/>
  <c r="BH941" i="14"/>
  <c r="BH942" i="14"/>
  <c r="BH943" i="14"/>
  <c r="BH944" i="14"/>
  <c r="BH945" i="14"/>
  <c r="BH946" i="14"/>
  <c r="BH947" i="14"/>
  <c r="BH948" i="14"/>
  <c r="BH949" i="14"/>
  <c r="BH950" i="14"/>
  <c r="BH951" i="14"/>
  <c r="BH952" i="14"/>
  <c r="BH953" i="14"/>
  <c r="BH954" i="14"/>
  <c r="BH955" i="14"/>
  <c r="BH956" i="14"/>
  <c r="BH957" i="14"/>
  <c r="BH958" i="14"/>
  <c r="BH959" i="14"/>
  <c r="BH960" i="14"/>
  <c r="BH961" i="14"/>
  <c r="BH962" i="14"/>
  <c r="BH963" i="14"/>
  <c r="BH964" i="14"/>
  <c r="BH965" i="14"/>
  <c r="BH966" i="14"/>
  <c r="BH967" i="14"/>
  <c r="BH968" i="14"/>
  <c r="BH969" i="14"/>
  <c r="BH970" i="14"/>
  <c r="BH971" i="14"/>
  <c r="BH972" i="14"/>
  <c r="BH973" i="14"/>
  <c r="BH974" i="14"/>
  <c r="BH975" i="14"/>
  <c r="BH976" i="14"/>
  <c r="BH977" i="14"/>
  <c r="BH978" i="14"/>
  <c r="BH979" i="14"/>
  <c r="BH980" i="14"/>
  <c r="BH981" i="14"/>
  <c r="BH982" i="14"/>
  <c r="BH983" i="14"/>
  <c r="BH984" i="14"/>
  <c r="BH985" i="14"/>
  <c r="BH986" i="14"/>
  <c r="BH987" i="14"/>
  <c r="BH988" i="14"/>
  <c r="BH989" i="14"/>
  <c r="BH990" i="14"/>
  <c r="BH991" i="14"/>
  <c r="BH992" i="14"/>
  <c r="BH993" i="14"/>
  <c r="BH994" i="14"/>
  <c r="BH995" i="14"/>
  <c r="BH996" i="14"/>
  <c r="BH997" i="14"/>
  <c r="BH998" i="14"/>
  <c r="BH999" i="14"/>
  <c r="BH1000" i="14"/>
  <c r="BH1001" i="14"/>
  <c r="BH1002" i="14"/>
  <c r="BH1003" i="14"/>
  <c r="BH1004" i="14"/>
  <c r="BH1005" i="14"/>
  <c r="BH1006" i="14"/>
  <c r="BH1007" i="14"/>
  <c r="BH1008" i="14"/>
  <c r="BH1009" i="14"/>
  <c r="BH1010" i="14"/>
  <c r="BH1011" i="14"/>
  <c r="BH1012" i="14"/>
  <c r="BH1013" i="14"/>
  <c r="BH1014" i="14"/>
  <c r="BH1015" i="14"/>
  <c r="BH1016" i="14"/>
  <c r="BH1017" i="14"/>
  <c r="BH1018" i="14"/>
  <c r="BH1019" i="14"/>
  <c r="BH1020" i="14"/>
  <c r="BH1021" i="14"/>
  <c r="BH1022" i="14"/>
  <c r="BH1023" i="14"/>
  <c r="BH1024" i="14"/>
  <c r="BH1025" i="14"/>
  <c r="BH1026" i="14"/>
  <c r="BH1027" i="14"/>
  <c r="BH1028" i="14"/>
  <c r="BH1029" i="14"/>
  <c r="BH1030" i="14"/>
  <c r="BH1031" i="14"/>
  <c r="BH1032" i="14"/>
  <c r="BH1033" i="14"/>
  <c r="BH1034" i="14"/>
  <c r="BH1035" i="14"/>
  <c r="BH1036" i="14"/>
  <c r="BH1037" i="14"/>
  <c r="BH1038" i="14"/>
  <c r="BH1039" i="14"/>
  <c r="BH1040" i="14"/>
  <c r="BH1041" i="14"/>
  <c r="BH1042" i="14"/>
  <c r="BH1043" i="14"/>
  <c r="BH1044" i="14"/>
  <c r="BH1045" i="14"/>
  <c r="BH1046" i="14"/>
  <c r="BH1047" i="14"/>
  <c r="BH1048" i="14"/>
  <c r="BH1049" i="14"/>
  <c r="BH1050" i="14"/>
  <c r="BH1051" i="14"/>
  <c r="BH1052" i="14"/>
  <c r="BH1053" i="14"/>
  <c r="BH1054" i="14"/>
  <c r="BH1055" i="14"/>
  <c r="BH1056" i="14"/>
  <c r="BH1057" i="14"/>
  <c r="BH1058" i="14"/>
  <c r="BH1059" i="14"/>
  <c r="BH1060" i="14"/>
  <c r="BH1061" i="14"/>
  <c r="BH1062" i="14"/>
  <c r="BH1063" i="14"/>
  <c r="BH1064" i="14"/>
  <c r="BH1065" i="14"/>
  <c r="BH1066" i="14"/>
  <c r="BH1067" i="14"/>
  <c r="BH1068" i="14"/>
  <c r="BH1069" i="14"/>
  <c r="BH1070" i="14"/>
  <c r="BH1071" i="14"/>
  <c r="BH1072" i="14"/>
  <c r="BH1073" i="14"/>
  <c r="BH1074" i="14"/>
  <c r="BH1075" i="14"/>
  <c r="BH1076" i="14"/>
  <c r="BH1077" i="14"/>
  <c r="BH1078" i="14"/>
  <c r="BH1079" i="14"/>
  <c r="BH1080" i="14"/>
  <c r="BH1081" i="14"/>
  <c r="BH1082" i="14"/>
  <c r="BH1083" i="14"/>
  <c r="BH1084" i="14"/>
  <c r="BH1085" i="14"/>
  <c r="BH1086" i="14"/>
  <c r="BH1087" i="14"/>
  <c r="BH1088" i="14"/>
  <c r="BH1089" i="14"/>
  <c r="BH1090" i="14"/>
  <c r="BH1091" i="14"/>
  <c r="BH1092" i="14"/>
  <c r="BH1093" i="14"/>
  <c r="BH1094" i="14"/>
  <c r="BH1095" i="14"/>
  <c r="BH1096" i="14"/>
  <c r="BH1097" i="14"/>
  <c r="BH1098" i="14"/>
  <c r="BH1099" i="14"/>
  <c r="BH1100" i="14"/>
  <c r="BH1101" i="14"/>
  <c r="BH1102" i="14"/>
  <c r="BH1103" i="14"/>
  <c r="BH1104" i="14"/>
  <c r="BH1105" i="14"/>
  <c r="BH1106" i="14"/>
  <c r="BH1107" i="14"/>
  <c r="BH1108" i="14"/>
  <c r="BH1109" i="14"/>
  <c r="BH1110" i="14"/>
  <c r="BH1111" i="14"/>
  <c r="BH1112" i="14"/>
  <c r="BH1113" i="14"/>
  <c r="BH1114" i="14"/>
  <c r="BH1115" i="14"/>
  <c r="BH1116" i="14"/>
  <c r="BH1117" i="14"/>
  <c r="BH1118" i="14"/>
  <c r="BH1119" i="14"/>
  <c r="BH1120" i="14"/>
  <c r="BH1121" i="14"/>
  <c r="BH1122" i="14"/>
  <c r="BH1123" i="14"/>
  <c r="BH1124" i="14"/>
  <c r="BH1125" i="14"/>
  <c r="BH1126" i="14"/>
  <c r="BH1127" i="14"/>
  <c r="BH1128" i="14"/>
  <c r="BH1129" i="14"/>
  <c r="BH1130" i="14"/>
  <c r="BH1131" i="14"/>
  <c r="BH1132" i="14"/>
  <c r="BH1133" i="14"/>
  <c r="BH1134" i="14"/>
  <c r="BH1135" i="14"/>
  <c r="BH1136" i="14"/>
  <c r="BH1137" i="14"/>
  <c r="BH1138" i="14"/>
  <c r="BH1139" i="14"/>
  <c r="BH1140" i="14"/>
  <c r="BH1141" i="14"/>
  <c r="BH1142" i="14"/>
  <c r="BH1143" i="14"/>
  <c r="BH1144" i="14"/>
  <c r="BH1145" i="14"/>
  <c r="BH1146" i="14"/>
  <c r="BH1147" i="14"/>
  <c r="BH1148" i="14"/>
  <c r="BH1149" i="14"/>
  <c r="BH1150" i="14"/>
  <c r="BH1151" i="14"/>
  <c r="BH1152" i="14"/>
  <c r="BH1153" i="14"/>
  <c r="BH1154" i="14"/>
  <c r="BH1155" i="14"/>
  <c r="BH1156" i="14"/>
  <c r="BH1157" i="14"/>
  <c r="BH1158" i="14"/>
  <c r="BH1159" i="14"/>
  <c r="BH1160" i="14"/>
  <c r="BH1161" i="14"/>
  <c r="BH1162" i="14"/>
  <c r="BH1163" i="14"/>
  <c r="BH1164" i="14"/>
  <c r="BH1165" i="14"/>
  <c r="BH1166" i="14"/>
  <c r="BH1167" i="14"/>
  <c r="BH1168" i="14"/>
  <c r="BH1169" i="14"/>
  <c r="BH1170" i="14"/>
  <c r="BH1171" i="14"/>
  <c r="BH1172" i="14"/>
  <c r="BH1173" i="14"/>
  <c r="BH1174" i="14"/>
  <c r="BH1175" i="14"/>
  <c r="BH1176" i="14"/>
  <c r="BH1177" i="14"/>
  <c r="BH1178" i="14"/>
  <c r="BH1179" i="14"/>
  <c r="BH1180" i="14"/>
  <c r="BH1181" i="14"/>
  <c r="BH1182" i="14"/>
  <c r="BH1183" i="14"/>
  <c r="BH1184" i="14"/>
  <c r="BH1185" i="14"/>
  <c r="BH1186" i="14"/>
  <c r="BH1187" i="14"/>
  <c r="BH1188" i="14"/>
  <c r="BH1189" i="14"/>
  <c r="BH1190" i="14"/>
  <c r="BH1191" i="14"/>
  <c r="BH1192" i="14"/>
  <c r="BH1193" i="14"/>
  <c r="BH1194" i="14"/>
  <c r="BH1195" i="14"/>
  <c r="BH1196" i="14"/>
  <c r="BH1197" i="14"/>
  <c r="BH1198" i="14"/>
  <c r="BH1199" i="14"/>
  <c r="BH1200" i="14"/>
  <c r="BH1201" i="14"/>
  <c r="BH1202" i="14"/>
  <c r="BH1203" i="14"/>
  <c r="BH1204" i="14"/>
  <c r="BH1205" i="14"/>
  <c r="BH1206" i="14"/>
  <c r="BH1207" i="14"/>
  <c r="BH1208" i="14"/>
  <c r="BH1209" i="14"/>
  <c r="BH1210" i="14"/>
  <c r="BH1211" i="14"/>
  <c r="BH1212" i="14"/>
  <c r="BH1213" i="14"/>
  <c r="BH1214" i="14"/>
  <c r="BH1215" i="14"/>
  <c r="BH1216" i="14"/>
  <c r="BH1217" i="14"/>
  <c r="BH1218" i="14"/>
  <c r="BH1219" i="14"/>
  <c r="BH1220" i="14"/>
  <c r="BH1221" i="14"/>
  <c r="BH1222" i="14"/>
  <c r="BH1223" i="14"/>
  <c r="BH1224" i="14"/>
  <c r="BH1225" i="14"/>
  <c r="BH1226" i="14"/>
  <c r="BH1227" i="14"/>
  <c r="BH1228" i="14"/>
  <c r="BH1229" i="14"/>
  <c r="BH1230" i="14"/>
  <c r="BH1231" i="14"/>
  <c r="BH1232" i="14"/>
  <c r="BH1233" i="14"/>
  <c r="BH1234" i="14"/>
  <c r="BH1235" i="14"/>
  <c r="BH1236" i="14"/>
  <c r="BH1237" i="14"/>
  <c r="BH1238" i="14"/>
  <c r="BH1239" i="14"/>
  <c r="BH1240" i="14"/>
  <c r="BH1241" i="14"/>
  <c r="BH1242" i="14"/>
  <c r="BH1243" i="14"/>
  <c r="BH1244" i="14"/>
  <c r="BH1245" i="14"/>
  <c r="BH1246" i="14"/>
  <c r="BH1247" i="14"/>
  <c r="BH1248" i="14"/>
  <c r="BH1249" i="14"/>
  <c r="BH1250" i="14"/>
  <c r="BH1251" i="14"/>
  <c r="BH1252" i="14"/>
  <c r="BH1253" i="14"/>
  <c r="BH1254" i="14"/>
  <c r="BH1255" i="14"/>
  <c r="BH1256" i="14"/>
  <c r="BH1257" i="14"/>
  <c r="BH1258" i="14"/>
  <c r="BH1259" i="14"/>
  <c r="BH1260" i="14"/>
  <c r="BH1261" i="14"/>
  <c r="BH1262" i="14"/>
  <c r="BH1263" i="14"/>
  <c r="BH1264" i="14"/>
  <c r="BH1265" i="14"/>
  <c r="BH1266" i="14"/>
  <c r="BH1267" i="14"/>
  <c r="BH1268" i="14"/>
  <c r="BH1269" i="14"/>
  <c r="BH1270" i="14"/>
  <c r="BH1271" i="14"/>
  <c r="BH1272" i="14"/>
  <c r="BH1273" i="14"/>
  <c r="BH1274" i="14"/>
  <c r="BH1275" i="14"/>
  <c r="BH1276" i="14"/>
  <c r="BH1277" i="14"/>
  <c r="BH1278" i="14"/>
  <c r="BH1279" i="14"/>
  <c r="BH1280" i="14"/>
  <c r="BH1281" i="14"/>
  <c r="BH1282" i="14"/>
  <c r="BH1283" i="14"/>
  <c r="BH1284" i="14"/>
  <c r="BH1285" i="14"/>
  <c r="BH1286" i="14"/>
  <c r="BH1287" i="14"/>
  <c r="BH1288" i="14"/>
  <c r="BH1289" i="14"/>
  <c r="BH1290" i="14"/>
  <c r="BH1291" i="14"/>
  <c r="BH1292" i="14"/>
  <c r="BH1293" i="14"/>
  <c r="BH1294" i="14"/>
  <c r="BH1295" i="14"/>
  <c r="BH1296" i="14"/>
  <c r="BH1297" i="14"/>
  <c r="BH1298" i="14"/>
  <c r="BH1299" i="14"/>
  <c r="BH1300" i="14"/>
  <c r="BH1301" i="14"/>
  <c r="BH1302" i="14"/>
  <c r="BH1303" i="14"/>
  <c r="BH1304" i="14"/>
  <c r="BH1305" i="14"/>
  <c r="BH1306" i="14"/>
  <c r="BH1307" i="14"/>
  <c r="BH1308" i="14"/>
  <c r="BH1309" i="14"/>
  <c r="BH1310" i="14"/>
  <c r="BH1311" i="14"/>
  <c r="BH1312" i="14"/>
  <c r="BH1313" i="14"/>
  <c r="BH1314" i="14"/>
  <c r="BH1315" i="14"/>
  <c r="BH1316" i="14"/>
  <c r="BH1317" i="14"/>
  <c r="BH1318" i="14"/>
  <c r="BH1319" i="14"/>
  <c r="BH1320" i="14"/>
  <c r="BH1321" i="14"/>
  <c r="BH1322" i="14"/>
  <c r="BH1323" i="14"/>
  <c r="BH1324" i="14"/>
  <c r="BH1325" i="14"/>
  <c r="BH1326" i="14"/>
  <c r="BH1327" i="14"/>
  <c r="BH1328" i="14"/>
  <c r="BH1329" i="14"/>
  <c r="BH1330" i="14"/>
  <c r="BH1331" i="14"/>
  <c r="BH1332" i="14"/>
  <c r="BH1333" i="14"/>
  <c r="BH1334" i="14"/>
  <c r="BH1335" i="14"/>
  <c r="BH1336" i="14"/>
  <c r="BH1337" i="14"/>
  <c r="BH1338" i="14"/>
  <c r="BH1339" i="14"/>
  <c r="BH1340" i="14"/>
  <c r="BH1341" i="14"/>
  <c r="BH1342" i="14"/>
  <c r="BH1343" i="14"/>
  <c r="BH1344" i="14"/>
  <c r="BH1345" i="14"/>
  <c r="BH1346" i="14"/>
  <c r="BH1347" i="14"/>
  <c r="BH1348" i="14"/>
  <c r="BH1349" i="14"/>
  <c r="BH1350" i="14"/>
  <c r="BH1351" i="14"/>
  <c r="BH1352" i="14"/>
  <c r="BH1353" i="14"/>
  <c r="BH1354" i="14"/>
  <c r="BH1355" i="14"/>
  <c r="BH1356" i="14"/>
  <c r="BH1357" i="14"/>
  <c r="BH1358" i="14"/>
  <c r="BH1359" i="14"/>
  <c r="BH1360" i="14"/>
  <c r="BH1361" i="14"/>
  <c r="BH1362" i="14"/>
  <c r="BH1363" i="14"/>
  <c r="BH1364" i="14"/>
  <c r="BH1365" i="14"/>
  <c r="BH1366" i="14"/>
  <c r="BH1367" i="14"/>
  <c r="BH1368" i="14"/>
  <c r="BH1369" i="14"/>
  <c r="BH1370" i="14"/>
  <c r="BH1371" i="14"/>
  <c r="BH1372" i="14"/>
  <c r="BH1373" i="14"/>
  <c r="BH1374" i="14"/>
  <c r="BH1375" i="14"/>
  <c r="BH1376" i="14"/>
  <c r="BH1377" i="14"/>
  <c r="BH1378" i="14"/>
  <c r="BH1379" i="14"/>
  <c r="BH1380" i="14"/>
  <c r="BH1381" i="14"/>
  <c r="BH1382" i="14"/>
  <c r="BH1383" i="14"/>
  <c r="BH1384" i="14"/>
  <c r="BH1385" i="14"/>
  <c r="BH1386" i="14"/>
  <c r="BH1387" i="14"/>
  <c r="BH1388" i="14"/>
  <c r="BH1389" i="14"/>
  <c r="BH1390" i="14"/>
  <c r="BH1391" i="14"/>
  <c r="BH1392" i="14"/>
  <c r="BH1393" i="14"/>
  <c r="BH1394" i="14"/>
  <c r="BH1395" i="14"/>
  <c r="BH1396" i="14"/>
  <c r="BH1397" i="14"/>
  <c r="BH1398" i="14"/>
  <c r="BH1399" i="14"/>
  <c r="BH1400" i="14"/>
  <c r="BH1401" i="14"/>
  <c r="BH1402" i="14"/>
  <c r="BH1403" i="14"/>
  <c r="BH1404" i="14"/>
  <c r="BH1405" i="14"/>
  <c r="BH1406" i="14"/>
  <c r="BH1407" i="14"/>
  <c r="BH1408" i="14"/>
  <c r="BH1409" i="14"/>
  <c r="BH1410" i="14"/>
  <c r="BH1411" i="14"/>
  <c r="BH1412" i="14"/>
  <c r="BH1413" i="14"/>
  <c r="BH1414" i="14"/>
  <c r="BH1415" i="14"/>
  <c r="BH1416" i="14"/>
  <c r="BH1417" i="14"/>
  <c r="BH1418" i="14"/>
  <c r="BH1419" i="14"/>
  <c r="BH1420" i="14"/>
  <c r="BH1421" i="14"/>
  <c r="BH1422" i="14"/>
  <c r="BH1423" i="14"/>
  <c r="BH1424" i="14"/>
  <c r="BH1425" i="14"/>
  <c r="BH1426" i="14"/>
  <c r="BH1427" i="14"/>
  <c r="BH1428" i="14"/>
  <c r="BH1429" i="14"/>
  <c r="BH1430" i="14"/>
  <c r="BH1431" i="14"/>
  <c r="BH1432" i="14"/>
  <c r="BH1433" i="14"/>
  <c r="BH1434" i="14"/>
  <c r="BH1435" i="14"/>
  <c r="BH1436" i="14"/>
  <c r="BH1437" i="14"/>
  <c r="BH1438" i="14"/>
  <c r="BH1439" i="14"/>
  <c r="BH1440" i="14"/>
  <c r="BH1441" i="14"/>
  <c r="BH1442" i="14"/>
  <c r="BH1443" i="14"/>
  <c r="BH1444" i="14"/>
  <c r="BH1445" i="14"/>
  <c r="BH1446" i="14"/>
  <c r="BH1447" i="14"/>
  <c r="BH1448" i="14"/>
  <c r="BH1449" i="14"/>
  <c r="BH1450" i="14"/>
  <c r="BH1451" i="14"/>
  <c r="BH1452" i="14"/>
  <c r="BH1453" i="14"/>
  <c r="BH1454" i="14"/>
  <c r="BH1455" i="14"/>
  <c r="BH1456" i="14"/>
  <c r="BH1457" i="14"/>
  <c r="BH1458" i="14"/>
  <c r="BH1459" i="14"/>
  <c r="BH1460" i="14"/>
  <c r="BH1461" i="14"/>
  <c r="BH1462" i="14"/>
  <c r="BH1463" i="14"/>
  <c r="BH1464" i="14"/>
  <c r="BH1465" i="14"/>
  <c r="BH1466" i="14"/>
  <c r="BH1467" i="14"/>
  <c r="BH1468" i="14"/>
  <c r="BH1469" i="14"/>
  <c r="BH1470" i="14"/>
  <c r="BH1471" i="14"/>
  <c r="BH1472" i="14"/>
  <c r="BH1473" i="14"/>
  <c r="BH1474" i="14"/>
  <c r="BH1475" i="14"/>
  <c r="BH1476" i="14"/>
  <c r="BH1477" i="14"/>
  <c r="BH1478" i="14"/>
  <c r="BH1479" i="14"/>
  <c r="BH1480" i="14"/>
  <c r="BH1481" i="14"/>
  <c r="BH1482" i="14"/>
  <c r="BH1483" i="14"/>
  <c r="BH1484" i="14"/>
  <c r="BH1485" i="14"/>
  <c r="BH1486" i="14"/>
  <c r="BH1487" i="14"/>
  <c r="BH1488" i="14"/>
  <c r="BH1489" i="14"/>
  <c r="BH1490" i="14"/>
  <c r="BH1491" i="14"/>
  <c r="BH1492" i="14"/>
  <c r="BH1493" i="14"/>
  <c r="BH1494" i="14"/>
  <c r="BH1495" i="14"/>
  <c r="BH1496" i="14"/>
  <c r="BH1497" i="14"/>
  <c r="BH1498" i="14"/>
  <c r="BH1499" i="14"/>
  <c r="BH1500" i="14"/>
  <c r="BH1501" i="14"/>
  <c r="BH1502" i="14"/>
  <c r="BH1503" i="14"/>
  <c r="BH1504" i="14"/>
  <c r="BH1505" i="14"/>
  <c r="BH1506" i="14"/>
  <c r="BH1507" i="14"/>
  <c r="BH1508" i="14"/>
  <c r="BH1509" i="14"/>
  <c r="BH1510" i="14"/>
  <c r="BH1511" i="14"/>
  <c r="BH1512" i="14"/>
  <c r="BH1513" i="14"/>
  <c r="BH1514" i="14"/>
  <c r="BH1515" i="14"/>
  <c r="BH1516" i="14"/>
  <c r="BH1517" i="14"/>
  <c r="BH1518" i="14"/>
  <c r="BH1519" i="14"/>
  <c r="BH1520" i="14"/>
  <c r="BH1521" i="14"/>
  <c r="BH1522" i="14"/>
  <c r="BH1523" i="14"/>
  <c r="BH1524" i="14"/>
  <c r="BH1525" i="14"/>
  <c r="BH1526" i="14"/>
  <c r="BH1527" i="14"/>
  <c r="BH1528" i="14"/>
  <c r="BH1529" i="14"/>
  <c r="BH1530" i="14"/>
  <c r="BH1531" i="14"/>
  <c r="BH1532" i="14"/>
  <c r="BH1533" i="14"/>
  <c r="BH1534" i="14"/>
  <c r="BH1535" i="14"/>
  <c r="BH1536" i="14"/>
  <c r="BH1537" i="14"/>
  <c r="BH1538" i="14"/>
  <c r="BH1539" i="14"/>
  <c r="BH1540" i="14"/>
  <c r="BH1541" i="14"/>
  <c r="BH1542" i="14"/>
  <c r="BH1543" i="14"/>
  <c r="BH1544" i="14"/>
  <c r="BH1545" i="14"/>
  <c r="BH1546" i="14"/>
  <c r="BH1547" i="14"/>
  <c r="BH1548" i="14"/>
  <c r="BH1549" i="14"/>
  <c r="BH1550" i="14"/>
  <c r="BH1551" i="14"/>
  <c r="BH1552" i="14"/>
  <c r="BH1553" i="14"/>
  <c r="BH1554" i="14"/>
  <c r="BH1555" i="14"/>
  <c r="BH1556" i="14"/>
  <c r="BH1557" i="14"/>
  <c r="BH1558" i="14"/>
  <c r="BH1559" i="14"/>
  <c r="BH1560" i="14"/>
  <c r="BH1561" i="14"/>
  <c r="BH1562" i="14"/>
  <c r="BH1563" i="14"/>
  <c r="BH1564" i="14"/>
  <c r="BH1565" i="14"/>
  <c r="BH1566" i="14"/>
  <c r="BH1567" i="14"/>
  <c r="BH1568" i="14"/>
  <c r="BH1569" i="14"/>
  <c r="BH1570" i="14"/>
  <c r="BH1571" i="14"/>
  <c r="BH1572" i="14"/>
  <c r="BH1573" i="14"/>
  <c r="BH1574" i="14"/>
  <c r="BH1575" i="14"/>
  <c r="BH1576" i="14"/>
  <c r="BH1577" i="14"/>
  <c r="BH1578" i="14"/>
  <c r="BH1579" i="14"/>
  <c r="BH1580" i="14"/>
  <c r="BH1581" i="14"/>
  <c r="BH1582" i="14"/>
  <c r="BH1583" i="14"/>
  <c r="BH1584" i="14"/>
  <c r="BH1585" i="14"/>
  <c r="BH1586" i="14"/>
  <c r="BH1587" i="14"/>
  <c r="BH1588" i="14"/>
  <c r="BH1589" i="14"/>
  <c r="BH1590" i="14"/>
  <c r="BH1591" i="14"/>
  <c r="BH1592" i="14"/>
  <c r="BH1593" i="14"/>
  <c r="BH1594" i="14"/>
  <c r="BH1595" i="14"/>
  <c r="BH1596" i="14"/>
  <c r="BH1597" i="14"/>
  <c r="BH1598" i="14"/>
  <c r="BH1599" i="14"/>
  <c r="BH1600" i="14"/>
  <c r="BH1601" i="14"/>
  <c r="BH1602" i="14"/>
  <c r="BH1603" i="14"/>
  <c r="BH1604" i="14"/>
  <c r="BH1605" i="14"/>
  <c r="BH1606" i="14"/>
  <c r="BH1607" i="14"/>
  <c r="BH1608" i="14"/>
  <c r="BH1609" i="14"/>
  <c r="BH1610" i="14"/>
  <c r="BH1611" i="14"/>
  <c r="BH1612" i="14"/>
  <c r="BH1613" i="14"/>
  <c r="BH1614" i="14"/>
  <c r="BH1615" i="14"/>
  <c r="BH1616" i="14"/>
  <c r="BH1617" i="14"/>
  <c r="BH1618" i="14"/>
  <c r="BH1619" i="14"/>
  <c r="BH1620" i="14"/>
  <c r="BH1621" i="14"/>
  <c r="BH1622" i="14"/>
  <c r="BH1623" i="14"/>
  <c r="BH1624" i="14"/>
  <c r="BH1625" i="14"/>
  <c r="BH1626" i="14"/>
  <c r="BH1627" i="14"/>
  <c r="BH1628" i="14"/>
  <c r="BH1629" i="14"/>
  <c r="BH1630" i="14"/>
  <c r="BH1631" i="14"/>
  <c r="BH1632" i="14"/>
  <c r="BH1633" i="14"/>
  <c r="BH1634" i="14"/>
  <c r="BH1635" i="14"/>
  <c r="BH1636" i="14"/>
  <c r="BH1637" i="14"/>
  <c r="BH1638" i="14"/>
  <c r="BH1639" i="14"/>
  <c r="BH1640" i="14"/>
  <c r="BH1641" i="14"/>
  <c r="BH1642" i="14"/>
  <c r="BH1643" i="14"/>
  <c r="BH1644" i="14"/>
  <c r="BH1645" i="14"/>
  <c r="BH1646" i="14"/>
  <c r="BH1647" i="14"/>
  <c r="BH1648" i="14"/>
  <c r="BH1649" i="14"/>
  <c r="BH1650" i="14"/>
  <c r="BH1651" i="14"/>
  <c r="BH1652" i="14"/>
  <c r="BH1653" i="14"/>
  <c r="BH1654" i="14"/>
  <c r="BH1655" i="14"/>
  <c r="BH1656" i="14"/>
  <c r="BH1657" i="14"/>
  <c r="BH1658" i="14"/>
  <c r="BH1659" i="14"/>
  <c r="BH1660" i="14"/>
  <c r="BH1661" i="14"/>
  <c r="BH1662" i="14"/>
  <c r="BH1663" i="14"/>
  <c r="BH1664" i="14"/>
  <c r="BH1665" i="14"/>
  <c r="BH1666" i="14"/>
  <c r="BH1667" i="14"/>
  <c r="BH1668" i="14"/>
  <c r="BH1669" i="14"/>
  <c r="BH1670" i="14"/>
  <c r="BH1671" i="14"/>
  <c r="BH1672" i="14"/>
  <c r="BH1673" i="14"/>
  <c r="BH1674" i="14"/>
  <c r="BH1675" i="14"/>
  <c r="BH1676" i="14"/>
  <c r="BH1677" i="14"/>
  <c r="BH1678" i="14"/>
  <c r="BH1679" i="14"/>
  <c r="BH1680" i="14"/>
  <c r="BH1681" i="14"/>
  <c r="BH1682" i="14"/>
  <c r="BH1683" i="14"/>
  <c r="BH1684" i="14"/>
  <c r="BH1685" i="14"/>
  <c r="BH1686" i="14"/>
  <c r="BH1687" i="14"/>
  <c r="BH1688" i="14"/>
  <c r="BH1689" i="14"/>
  <c r="BH1690" i="14"/>
  <c r="BH1691" i="14"/>
  <c r="BH1692" i="14"/>
  <c r="BH1693" i="14"/>
  <c r="BH1694" i="14"/>
  <c r="BH1695" i="14"/>
  <c r="BH1696" i="14"/>
  <c r="BH1697" i="14"/>
  <c r="BH1698" i="14"/>
  <c r="BH1699" i="14"/>
  <c r="BH1700" i="14"/>
  <c r="BH1701" i="14"/>
  <c r="BH1702" i="14"/>
  <c r="BH1703" i="14"/>
  <c r="BH1704" i="14"/>
  <c r="BH1705" i="14"/>
  <c r="BH1706" i="14"/>
  <c r="BH1707" i="14"/>
  <c r="BH1708" i="14"/>
  <c r="BH1709" i="14"/>
  <c r="BH1710" i="14"/>
  <c r="BH1711" i="14"/>
  <c r="BH1712" i="14"/>
  <c r="BH1713" i="14"/>
  <c r="BH1714" i="14"/>
  <c r="BH1715" i="14"/>
  <c r="BH1716" i="14"/>
  <c r="BH1717" i="14"/>
  <c r="BH1718" i="14"/>
  <c r="BH1719" i="14"/>
  <c r="BH1720" i="14"/>
  <c r="BH1721" i="14"/>
  <c r="BH1722" i="14"/>
  <c r="BH1723" i="14"/>
  <c r="BH1724" i="14"/>
  <c r="BH1725" i="14"/>
  <c r="BH1726" i="14"/>
  <c r="BH1727" i="14"/>
  <c r="BH1728" i="14"/>
  <c r="BH1729" i="14"/>
  <c r="BH1730" i="14"/>
  <c r="BH1731" i="14"/>
  <c r="BH1732" i="14"/>
  <c r="BH1733" i="14"/>
  <c r="BH1734" i="14"/>
  <c r="BH1735" i="14"/>
  <c r="BH1736" i="14"/>
  <c r="BH1737" i="14"/>
  <c r="BH1738" i="14"/>
  <c r="BH1739" i="14"/>
  <c r="BH1740" i="14"/>
  <c r="BH1741" i="14"/>
  <c r="BH1742" i="14"/>
  <c r="BH1743" i="14"/>
  <c r="BH1744" i="14"/>
  <c r="BH1745" i="14"/>
  <c r="BH1746" i="14"/>
  <c r="BH1747" i="14"/>
  <c r="BH1748" i="14"/>
  <c r="BH1749" i="14"/>
  <c r="BH1750" i="14"/>
  <c r="BH1751" i="14"/>
  <c r="BH1752" i="14"/>
  <c r="BH1753" i="14"/>
  <c r="BH1754" i="14"/>
  <c r="BH1755" i="14"/>
  <c r="BH1756" i="14"/>
  <c r="BH1757" i="14"/>
  <c r="BH1758" i="14"/>
  <c r="BH1759" i="14"/>
  <c r="BH1760" i="14"/>
  <c r="BH1761" i="14"/>
  <c r="BH1762" i="14"/>
  <c r="BH1763" i="14"/>
  <c r="BH1764" i="14"/>
  <c r="BH1765" i="14"/>
  <c r="BH1766" i="14"/>
  <c r="BH1767" i="14"/>
  <c r="BH1768" i="14"/>
  <c r="BH1769" i="14"/>
  <c r="BH1770" i="14"/>
  <c r="BH1771" i="14"/>
  <c r="BH1772" i="14"/>
  <c r="BH1773" i="14"/>
  <c r="BH1774" i="14"/>
  <c r="BH1775" i="14"/>
  <c r="BH1776" i="14"/>
  <c r="BH1777" i="14"/>
  <c r="BH1778" i="14"/>
  <c r="BH1779" i="14"/>
  <c r="BH1780" i="14"/>
  <c r="BH1781" i="14"/>
  <c r="BH1782" i="14"/>
  <c r="BH1783" i="14"/>
  <c r="BH1784" i="14"/>
  <c r="BH1785" i="14"/>
  <c r="BH1786" i="14"/>
  <c r="BH1787" i="14"/>
  <c r="BH1788" i="14"/>
  <c r="BH1789" i="14"/>
  <c r="BH1790" i="14"/>
  <c r="BH1791" i="14"/>
  <c r="BH1792" i="14"/>
  <c r="BH1793" i="14"/>
  <c r="BH1794" i="14"/>
  <c r="BH1795" i="14"/>
  <c r="BH1796" i="14"/>
  <c r="BH1797" i="14"/>
  <c r="BH1798" i="14"/>
  <c r="BH1799" i="14"/>
  <c r="BH1800" i="14"/>
  <c r="BH1801" i="14"/>
  <c r="BH1802" i="14"/>
  <c r="BH1803" i="14"/>
  <c r="BH1804" i="14"/>
  <c r="BH1805" i="14"/>
  <c r="BH1806" i="14"/>
  <c r="BH1807" i="14"/>
  <c r="BH1808" i="14"/>
  <c r="BH1809" i="14"/>
  <c r="BH1810" i="14"/>
  <c r="BH1811" i="14"/>
  <c r="BH1812" i="14"/>
  <c r="BH1813" i="14"/>
  <c r="BH1814" i="14"/>
  <c r="BH1815" i="14"/>
  <c r="BH1816" i="14"/>
  <c r="BH1817" i="14"/>
  <c r="BH1818" i="14"/>
  <c r="BH1819" i="14"/>
  <c r="BH1820" i="14"/>
  <c r="BH1821" i="14"/>
  <c r="BH1822" i="14"/>
  <c r="BH1823" i="14"/>
  <c r="BH1824" i="14"/>
  <c r="BH1825" i="14"/>
  <c r="BH1826" i="14"/>
  <c r="BH1827" i="14"/>
  <c r="BH1828" i="14"/>
  <c r="BH1829" i="14"/>
  <c r="BH1830" i="14"/>
  <c r="BH1831" i="14"/>
  <c r="BH1832" i="14"/>
  <c r="BH1833" i="14"/>
  <c r="BH1834" i="14"/>
  <c r="BH1835" i="14"/>
  <c r="BH1836" i="14"/>
  <c r="BH1837" i="14"/>
  <c r="BH1838" i="14"/>
  <c r="BH1839" i="14"/>
  <c r="BH1840" i="14"/>
  <c r="BH1841" i="14"/>
  <c r="BH1842" i="14"/>
  <c r="BH1843" i="14"/>
  <c r="BH1844" i="14"/>
  <c r="BH1845" i="14"/>
  <c r="BH1846" i="14"/>
  <c r="BH1847" i="14"/>
  <c r="BH1848" i="14"/>
  <c r="BH1849" i="14"/>
  <c r="BH1850" i="14"/>
  <c r="BH1851" i="14"/>
  <c r="BH1852" i="14"/>
  <c r="BH1853" i="14"/>
  <c r="BH1854" i="14"/>
  <c r="BH1855" i="14"/>
  <c r="BH1856" i="14"/>
  <c r="BH1857" i="14"/>
  <c r="BH1858" i="14"/>
  <c r="BH1859" i="14"/>
  <c r="BH1860" i="14"/>
  <c r="BH1861" i="14"/>
  <c r="BH1862" i="14"/>
  <c r="AX4" i="14"/>
  <c r="BD4" i="14" s="1"/>
  <c r="BE4" i="14" s="1"/>
  <c r="AX5" i="14"/>
  <c r="BD5" i="14" s="1"/>
  <c r="BE5" i="14" s="1"/>
  <c r="AX6" i="14"/>
  <c r="BD6" i="14" s="1"/>
  <c r="BE6" i="14" s="1"/>
  <c r="AX7" i="14"/>
  <c r="BD7" i="14" s="1"/>
  <c r="BE7" i="14" s="1"/>
  <c r="AX8" i="14"/>
  <c r="BD8" i="14" s="1"/>
  <c r="BG8" i="14" s="1"/>
  <c r="AX9" i="14"/>
  <c r="BD9" i="14" s="1"/>
  <c r="BE9" i="14" s="1"/>
  <c r="AX10" i="14"/>
  <c r="BD10" i="14" s="1"/>
  <c r="BE10" i="14" s="1"/>
  <c r="AX11" i="14"/>
  <c r="BD11" i="14" s="1"/>
  <c r="BE11" i="14" s="1"/>
  <c r="AX12" i="14"/>
  <c r="BD12" i="14" s="1"/>
  <c r="BE12" i="14" s="1"/>
  <c r="AX13" i="14"/>
  <c r="BD13" i="14" s="1"/>
  <c r="BE13" i="14" s="1"/>
  <c r="AX14" i="14"/>
  <c r="BD14" i="14" s="1"/>
  <c r="BE14" i="14" s="1"/>
  <c r="AX15" i="14"/>
  <c r="BD15" i="14" s="1"/>
  <c r="BG15" i="14" s="1"/>
  <c r="AX16" i="14"/>
  <c r="BD16" i="14" s="1"/>
  <c r="BE16" i="14" s="1"/>
  <c r="AX17" i="14"/>
  <c r="BD17" i="14" s="1"/>
  <c r="BE17" i="14" s="1"/>
  <c r="AX18" i="14"/>
  <c r="BD18" i="14" s="1"/>
  <c r="BE18" i="14" s="1"/>
  <c r="AX19" i="14"/>
  <c r="BD19" i="14" s="1"/>
  <c r="BE19" i="14" s="1"/>
  <c r="AX20" i="14"/>
  <c r="BD20" i="14" s="1"/>
  <c r="BE20" i="14" s="1"/>
  <c r="AX21" i="14"/>
  <c r="BD21" i="14" s="1"/>
  <c r="BE21" i="14" s="1"/>
  <c r="AX22" i="14"/>
  <c r="BD22" i="14" s="1"/>
  <c r="BE22" i="14" s="1"/>
  <c r="AX23" i="14"/>
  <c r="BD23" i="14" s="1"/>
  <c r="BE23" i="14" s="1"/>
  <c r="AX24" i="14"/>
  <c r="BD24" i="14" s="1"/>
  <c r="BG24" i="14" s="1"/>
  <c r="AX25" i="14"/>
  <c r="BD25" i="14" s="1"/>
  <c r="BE25" i="14" s="1"/>
  <c r="AX26" i="14"/>
  <c r="BD26" i="14" s="1"/>
  <c r="BG26" i="14" s="1"/>
  <c r="AX27" i="14"/>
  <c r="BD27" i="14" s="1"/>
  <c r="BE27" i="14" s="1"/>
  <c r="AX28" i="14"/>
  <c r="BD28" i="14" s="1"/>
  <c r="BE28" i="14" s="1"/>
  <c r="AX29" i="14"/>
  <c r="BD29" i="14" s="1"/>
  <c r="BE29" i="14" s="1"/>
  <c r="AX30" i="14"/>
  <c r="BD30" i="14" s="1"/>
  <c r="BE30" i="14" s="1"/>
  <c r="AX31" i="14"/>
  <c r="BD31" i="14" s="1"/>
  <c r="BE31" i="14" s="1"/>
  <c r="AX32" i="14"/>
  <c r="BD32" i="14" s="1"/>
  <c r="BE32" i="14" s="1"/>
  <c r="AX33" i="14"/>
  <c r="BD33" i="14" s="1"/>
  <c r="BE33" i="14" s="1"/>
  <c r="AX34" i="14"/>
  <c r="BD34" i="14" s="1"/>
  <c r="BE34" i="14" s="1"/>
  <c r="AX35" i="14"/>
  <c r="BD35" i="14" s="1"/>
  <c r="BE35" i="14" s="1"/>
  <c r="AX36" i="14"/>
  <c r="BD36" i="14" s="1"/>
  <c r="BE36" i="14" s="1"/>
  <c r="AX37" i="14"/>
  <c r="BD37" i="14" s="1"/>
  <c r="BE37" i="14" s="1"/>
  <c r="AX38" i="14"/>
  <c r="BD38" i="14" s="1"/>
  <c r="BE38" i="14" s="1"/>
  <c r="AX39" i="14"/>
  <c r="BD39" i="14" s="1"/>
  <c r="BE39" i="14" s="1"/>
  <c r="AX40" i="14"/>
  <c r="BD40" i="14" s="1"/>
  <c r="BG40" i="14" s="1"/>
  <c r="AX41" i="14"/>
  <c r="BD41" i="14" s="1"/>
  <c r="BE41" i="14" s="1"/>
  <c r="AX42" i="14"/>
  <c r="BD42" i="14" s="1"/>
  <c r="BE42" i="14" s="1"/>
  <c r="AX43" i="14"/>
  <c r="BD43" i="14" s="1"/>
  <c r="BE43" i="14" s="1"/>
  <c r="AX44" i="14"/>
  <c r="BD44" i="14" s="1"/>
  <c r="BE44" i="14" s="1"/>
  <c r="AX45" i="14"/>
  <c r="BD45" i="14" s="1"/>
  <c r="BE45" i="14" s="1"/>
  <c r="AX46" i="14"/>
  <c r="BD46" i="14" s="1"/>
  <c r="BE46" i="14" s="1"/>
  <c r="AX47" i="14"/>
  <c r="BD47" i="14" s="1"/>
  <c r="BE47" i="14" s="1"/>
  <c r="AX48" i="14"/>
  <c r="BD48" i="14" s="1"/>
  <c r="BE48" i="14" s="1"/>
  <c r="AX49" i="14"/>
  <c r="BD49" i="14" s="1"/>
  <c r="BE49" i="14" s="1"/>
  <c r="AX50" i="14"/>
  <c r="BD50" i="14" s="1"/>
  <c r="BE50" i="14" s="1"/>
  <c r="AX51" i="14"/>
  <c r="BD51" i="14" s="1"/>
  <c r="BE51" i="14" s="1"/>
  <c r="AX52" i="14"/>
  <c r="BD52" i="14" s="1"/>
  <c r="BE52" i="14" s="1"/>
  <c r="AX53" i="14"/>
  <c r="BD53" i="14" s="1"/>
  <c r="BE53" i="14" s="1"/>
  <c r="AX54" i="14"/>
  <c r="BD54" i="14" s="1"/>
  <c r="BE54" i="14" s="1"/>
  <c r="AX55" i="14"/>
  <c r="BD55" i="14" s="1"/>
  <c r="BE55" i="14" s="1"/>
  <c r="AX56" i="14"/>
  <c r="BD56" i="14" s="1"/>
  <c r="BG56" i="14" s="1"/>
  <c r="AX57" i="14"/>
  <c r="BD57" i="14" s="1"/>
  <c r="BE57" i="14" s="1"/>
  <c r="AX58" i="14"/>
  <c r="BD58" i="14" s="1"/>
  <c r="BG58" i="14" s="1"/>
  <c r="AX59" i="14"/>
  <c r="BD59" i="14" s="1"/>
  <c r="BE59" i="14" s="1"/>
  <c r="AX60" i="14"/>
  <c r="BD60" i="14" s="1"/>
  <c r="BE60" i="14" s="1"/>
  <c r="AX61" i="14"/>
  <c r="BD61" i="14" s="1"/>
  <c r="BE61" i="14" s="1"/>
  <c r="AX62" i="14"/>
  <c r="BD62" i="14" s="1"/>
  <c r="BE62" i="14" s="1"/>
  <c r="AX63" i="14"/>
  <c r="BD63" i="14" s="1"/>
  <c r="BE63" i="14" s="1"/>
  <c r="AX64" i="14"/>
  <c r="BD64" i="14" s="1"/>
  <c r="BG64" i="14" s="1"/>
  <c r="AX65" i="14"/>
  <c r="BD65" i="14" s="1"/>
  <c r="BE65" i="14" s="1"/>
  <c r="AX66" i="14"/>
  <c r="BD66" i="14" s="1"/>
  <c r="BE66" i="14" s="1"/>
  <c r="AX67" i="14"/>
  <c r="BD67" i="14" s="1"/>
  <c r="BE67" i="14" s="1"/>
  <c r="AX68" i="14"/>
  <c r="BD68" i="14" s="1"/>
  <c r="BE68" i="14" s="1"/>
  <c r="AX69" i="14"/>
  <c r="BD69" i="14" s="1"/>
  <c r="BE69" i="14" s="1"/>
  <c r="AX70" i="14"/>
  <c r="BD70" i="14" s="1"/>
  <c r="BE70" i="14" s="1"/>
  <c r="AX71" i="14"/>
  <c r="BD71" i="14" s="1"/>
  <c r="BE71" i="14" s="1"/>
  <c r="AX72" i="14"/>
  <c r="BD72" i="14" s="1"/>
  <c r="BE72" i="14" s="1"/>
  <c r="AX73" i="14"/>
  <c r="BD73" i="14" s="1"/>
  <c r="BE73" i="14" s="1"/>
  <c r="AX74" i="14"/>
  <c r="BD74" i="14" s="1"/>
  <c r="BE74" i="14" s="1"/>
  <c r="AX75" i="14"/>
  <c r="BD75" i="14" s="1"/>
  <c r="BE75" i="14" s="1"/>
  <c r="AX76" i="14"/>
  <c r="BD76" i="14" s="1"/>
  <c r="BE76" i="14" s="1"/>
  <c r="AX77" i="14"/>
  <c r="BD77" i="14" s="1"/>
  <c r="BE77" i="14" s="1"/>
  <c r="AX78" i="14"/>
  <c r="BD78" i="14" s="1"/>
  <c r="BE78" i="14" s="1"/>
  <c r="AX79" i="14"/>
  <c r="BD79" i="14" s="1"/>
  <c r="BG79" i="14" s="1"/>
  <c r="AX80" i="14"/>
  <c r="BD80" i="14" s="1"/>
  <c r="BE80" i="14" s="1"/>
  <c r="AX81" i="14"/>
  <c r="BD81" i="14" s="1"/>
  <c r="BE81" i="14" s="1"/>
  <c r="AX82" i="14"/>
  <c r="BD82" i="14" s="1"/>
  <c r="BE82" i="14" s="1"/>
  <c r="AX83" i="14"/>
  <c r="BD83" i="14" s="1"/>
  <c r="BE83" i="14" s="1"/>
  <c r="AX84" i="14"/>
  <c r="BD84" i="14" s="1"/>
  <c r="BE84" i="14" s="1"/>
  <c r="AX85" i="14"/>
  <c r="BD85" i="14" s="1"/>
  <c r="BE85" i="14" s="1"/>
  <c r="AX86" i="14"/>
  <c r="BD86" i="14" s="1"/>
  <c r="BE86" i="14" s="1"/>
  <c r="AX87" i="14"/>
  <c r="BD87" i="14" s="1"/>
  <c r="BE87" i="14" s="1"/>
  <c r="AX88" i="14"/>
  <c r="BD88" i="14" s="1"/>
  <c r="BE88" i="14" s="1"/>
  <c r="AX89" i="14"/>
  <c r="BD89" i="14" s="1"/>
  <c r="BE89" i="14" s="1"/>
  <c r="AX90" i="14"/>
  <c r="BD90" i="14" s="1"/>
  <c r="BE90" i="14" s="1"/>
  <c r="AX91" i="14"/>
  <c r="BD91" i="14" s="1"/>
  <c r="BE91" i="14" s="1"/>
  <c r="AX92" i="14"/>
  <c r="BD92" i="14" s="1"/>
  <c r="BE92" i="14" s="1"/>
  <c r="AX93" i="14"/>
  <c r="BD93" i="14" s="1"/>
  <c r="BG93" i="14" s="1"/>
  <c r="AX94" i="14"/>
  <c r="BD94" i="14" s="1"/>
  <c r="BE94" i="14" s="1"/>
  <c r="AX95" i="14"/>
  <c r="BD95" i="14" s="1"/>
  <c r="BE95" i="14" s="1"/>
  <c r="AX96" i="14"/>
  <c r="BD96" i="14" s="1"/>
  <c r="BE96" i="14" s="1"/>
  <c r="AX97" i="14"/>
  <c r="BD97" i="14" s="1"/>
  <c r="BE97" i="14" s="1"/>
  <c r="AX98" i="14"/>
  <c r="BD98" i="14" s="1"/>
  <c r="BE98" i="14" s="1"/>
  <c r="AX99" i="14"/>
  <c r="BD99" i="14" s="1"/>
  <c r="BG99" i="14" s="1"/>
  <c r="AX100" i="14"/>
  <c r="BD100" i="14" s="1"/>
  <c r="BE100" i="14" s="1"/>
  <c r="AX101" i="14"/>
  <c r="BD101" i="14" s="1"/>
  <c r="BE101" i="14" s="1"/>
  <c r="AX102" i="14"/>
  <c r="BD102" i="14" s="1"/>
  <c r="BE102" i="14" s="1"/>
  <c r="AX103" i="14"/>
  <c r="BD103" i="14" s="1"/>
  <c r="BE103" i="14" s="1"/>
  <c r="AX104" i="14"/>
  <c r="BD104" i="14" s="1"/>
  <c r="BE104" i="14" s="1"/>
  <c r="AX105" i="14"/>
  <c r="BD105" i="14" s="1"/>
  <c r="BE105" i="14" s="1"/>
  <c r="AX106" i="14"/>
  <c r="BD106" i="14" s="1"/>
  <c r="BE106" i="14" s="1"/>
  <c r="AX107" i="14"/>
  <c r="BD107" i="14" s="1"/>
  <c r="BE107" i="14" s="1"/>
  <c r="AX108" i="14"/>
  <c r="BD108" i="14" s="1"/>
  <c r="BE108" i="14" s="1"/>
  <c r="AX109" i="14"/>
  <c r="BD109" i="14" s="1"/>
  <c r="BG109" i="14" s="1"/>
  <c r="AX110" i="14"/>
  <c r="BD110" i="14" s="1"/>
  <c r="BE110" i="14" s="1"/>
  <c r="AX111" i="14"/>
  <c r="BD111" i="14" s="1"/>
  <c r="BE111" i="14" s="1"/>
  <c r="AX112" i="14"/>
  <c r="BD112" i="14" s="1"/>
  <c r="BG112" i="14" s="1"/>
  <c r="AX113" i="14"/>
  <c r="BD113" i="14" s="1"/>
  <c r="BE113" i="14" s="1"/>
  <c r="AX114" i="14"/>
  <c r="BD114" i="14" s="1"/>
  <c r="BE114" i="14" s="1"/>
  <c r="AX115" i="14"/>
  <c r="BD115" i="14" s="1"/>
  <c r="BE115" i="14" s="1"/>
  <c r="AX116" i="14"/>
  <c r="BD116" i="14" s="1"/>
  <c r="BE116" i="14" s="1"/>
  <c r="AX117" i="14"/>
  <c r="BD117" i="14" s="1"/>
  <c r="BE117" i="14" s="1"/>
  <c r="AX118" i="14"/>
  <c r="BD118" i="14" s="1"/>
  <c r="BE118" i="14" s="1"/>
  <c r="AX119" i="14"/>
  <c r="BD119" i="14" s="1"/>
  <c r="BE119" i="14" s="1"/>
  <c r="AX120" i="14"/>
  <c r="BD120" i="14" s="1"/>
  <c r="BE120" i="14" s="1"/>
  <c r="AX121" i="14"/>
  <c r="BD121" i="14" s="1"/>
  <c r="BE121" i="14" s="1"/>
  <c r="AX122" i="14"/>
  <c r="BD122" i="14" s="1"/>
  <c r="BG122" i="14" s="1"/>
  <c r="AX123" i="14"/>
  <c r="BD123" i="14" s="1"/>
  <c r="BE123" i="14" s="1"/>
  <c r="AX124" i="14"/>
  <c r="BD124" i="14" s="1"/>
  <c r="BG124" i="14" s="1"/>
  <c r="AX125" i="14"/>
  <c r="BD125" i="14" s="1"/>
  <c r="BE125" i="14" s="1"/>
  <c r="AX126" i="14"/>
  <c r="BD126" i="14" s="1"/>
  <c r="BG126" i="14" s="1"/>
  <c r="AX127" i="14"/>
  <c r="BD127" i="14" s="1"/>
  <c r="BE127" i="14" s="1"/>
  <c r="AX128" i="14"/>
  <c r="BD128" i="14" s="1"/>
  <c r="BE128" i="14" s="1"/>
  <c r="AX129" i="14"/>
  <c r="BD129" i="14" s="1"/>
  <c r="BE129" i="14" s="1"/>
  <c r="AX130" i="14"/>
  <c r="BD130" i="14" s="1"/>
  <c r="BG130" i="14" s="1"/>
  <c r="AX131" i="14"/>
  <c r="BD131" i="14" s="1"/>
  <c r="BE131" i="14" s="1"/>
  <c r="AX132" i="14"/>
  <c r="BD132" i="14" s="1"/>
  <c r="BG132" i="14" s="1"/>
  <c r="AX133" i="14"/>
  <c r="BD133" i="14" s="1"/>
  <c r="BE133" i="14" s="1"/>
  <c r="AX134" i="14"/>
  <c r="BD134" i="14" s="1"/>
  <c r="BG134" i="14" s="1"/>
  <c r="AX135" i="14"/>
  <c r="BD135" i="14" s="1"/>
  <c r="BE135" i="14" s="1"/>
  <c r="AX136" i="14"/>
  <c r="BD136" i="14" s="1"/>
  <c r="BE136" i="14" s="1"/>
  <c r="AX137" i="14"/>
  <c r="BD137" i="14" s="1"/>
  <c r="BE137" i="14" s="1"/>
  <c r="AX138" i="14"/>
  <c r="BD138" i="14" s="1"/>
  <c r="BE138" i="14" s="1"/>
  <c r="AX139" i="14"/>
  <c r="BD139" i="14" s="1"/>
  <c r="BE139" i="14" s="1"/>
  <c r="AX140" i="14"/>
  <c r="BD140" i="14" s="1"/>
  <c r="BG140" i="14" s="1"/>
  <c r="AX141" i="14"/>
  <c r="BD141" i="14" s="1"/>
  <c r="BG141" i="14" s="1"/>
  <c r="AX142" i="14"/>
  <c r="BD142" i="14" s="1"/>
  <c r="BE142" i="14" s="1"/>
  <c r="AX143" i="14"/>
  <c r="BD143" i="14" s="1"/>
  <c r="BG143" i="14" s="1"/>
  <c r="AX144" i="14"/>
  <c r="BD144" i="14" s="1"/>
  <c r="AX145" i="14"/>
  <c r="BD145" i="14" s="1"/>
  <c r="AX146" i="14"/>
  <c r="BD146" i="14" s="1"/>
  <c r="AX147" i="14"/>
  <c r="BD147" i="14" s="1"/>
  <c r="AX148" i="14"/>
  <c r="BD148" i="14" s="1"/>
  <c r="AX149" i="14"/>
  <c r="BD149" i="14" s="1"/>
  <c r="AX150" i="14"/>
  <c r="BD150" i="14" s="1"/>
  <c r="AX151" i="14"/>
  <c r="BD151" i="14" s="1"/>
  <c r="AX152" i="14"/>
  <c r="BD152" i="14" s="1"/>
  <c r="AX153" i="14"/>
  <c r="BD153" i="14" s="1"/>
  <c r="AX154" i="14"/>
  <c r="BD154" i="14" s="1"/>
  <c r="AX155" i="14"/>
  <c r="BD155" i="14" s="1"/>
  <c r="AX156" i="14"/>
  <c r="BD156" i="14" s="1"/>
  <c r="AX157" i="14"/>
  <c r="BD157" i="14" s="1"/>
  <c r="AX158" i="14"/>
  <c r="BD158" i="14" s="1"/>
  <c r="AX159" i="14"/>
  <c r="BD159" i="14" s="1"/>
  <c r="AX160" i="14"/>
  <c r="BD160" i="14" s="1"/>
  <c r="AX161" i="14"/>
  <c r="BD161" i="14" s="1"/>
  <c r="AX162" i="14"/>
  <c r="BD162" i="14" s="1"/>
  <c r="AX163" i="14"/>
  <c r="BD163" i="14" s="1"/>
  <c r="AX164" i="14"/>
  <c r="BD164" i="14" s="1"/>
  <c r="AX165" i="14"/>
  <c r="BD165" i="14" s="1"/>
  <c r="AX166" i="14"/>
  <c r="BD166" i="14" s="1"/>
  <c r="AX167" i="14"/>
  <c r="BD167" i="14" s="1"/>
  <c r="AX168" i="14"/>
  <c r="BD168" i="14" s="1"/>
  <c r="AX169" i="14"/>
  <c r="BD169" i="14" s="1"/>
  <c r="AX170" i="14"/>
  <c r="BD170" i="14" s="1"/>
  <c r="AX171" i="14"/>
  <c r="BD171" i="14" s="1"/>
  <c r="AX172" i="14"/>
  <c r="BD172" i="14" s="1"/>
  <c r="AX173" i="14"/>
  <c r="BD173" i="14" s="1"/>
  <c r="AX174" i="14"/>
  <c r="BD174" i="14" s="1"/>
  <c r="AX175" i="14"/>
  <c r="BD175" i="14" s="1"/>
  <c r="AX176" i="14"/>
  <c r="BD176" i="14" s="1"/>
  <c r="AX177" i="14"/>
  <c r="BD177" i="14" s="1"/>
  <c r="AX178" i="14"/>
  <c r="BD178" i="14" s="1"/>
  <c r="AX179" i="14"/>
  <c r="BD179" i="14" s="1"/>
  <c r="AX180" i="14"/>
  <c r="BD180" i="14" s="1"/>
  <c r="AX181" i="14"/>
  <c r="BD181" i="14" s="1"/>
  <c r="AX182" i="14"/>
  <c r="BD182" i="14" s="1"/>
  <c r="AX183" i="14"/>
  <c r="BD183" i="14" s="1"/>
  <c r="AX184" i="14"/>
  <c r="BD184" i="14" s="1"/>
  <c r="AX185" i="14"/>
  <c r="BD185" i="14" s="1"/>
  <c r="AX186" i="14"/>
  <c r="BD186" i="14" s="1"/>
  <c r="AX187" i="14"/>
  <c r="BD187" i="14" s="1"/>
  <c r="AX188" i="14"/>
  <c r="BD188" i="14" s="1"/>
  <c r="AX189" i="14"/>
  <c r="BD189" i="14" s="1"/>
  <c r="BE189" i="14" s="1"/>
  <c r="AX190" i="14"/>
  <c r="BD190" i="14" s="1"/>
  <c r="BE190" i="14" s="1"/>
  <c r="AX191" i="14"/>
  <c r="BD191" i="14" s="1"/>
  <c r="BE191" i="14" s="1"/>
  <c r="AX192" i="14"/>
  <c r="BD192" i="14" s="1"/>
  <c r="BE192" i="14" s="1"/>
  <c r="AX193" i="14"/>
  <c r="BD193" i="14" s="1"/>
  <c r="BE193" i="14" s="1"/>
  <c r="AX194" i="14"/>
  <c r="BD194" i="14" s="1"/>
  <c r="BE194" i="14" s="1"/>
  <c r="AX195" i="14"/>
  <c r="BD195" i="14" s="1"/>
  <c r="BE195" i="14" s="1"/>
  <c r="AX196" i="14"/>
  <c r="BD196" i="14" s="1"/>
  <c r="BE196" i="14" s="1"/>
  <c r="AX197" i="14"/>
  <c r="BD197" i="14" s="1"/>
  <c r="BE197" i="14" s="1"/>
  <c r="AX198" i="14"/>
  <c r="BD198" i="14" s="1"/>
  <c r="BE198" i="14" s="1"/>
  <c r="AX199" i="14"/>
  <c r="BD199" i="14" s="1"/>
  <c r="BG199" i="14" s="1"/>
  <c r="AX200" i="14"/>
  <c r="BD200" i="14" s="1"/>
  <c r="BG200" i="14" s="1"/>
  <c r="AX201" i="14"/>
  <c r="BD201" i="14" s="1"/>
  <c r="BE201" i="14" s="1"/>
  <c r="AX202" i="14"/>
  <c r="BD202" i="14" s="1"/>
  <c r="BG202" i="14" s="1"/>
  <c r="AX203" i="14"/>
  <c r="BD203" i="14" s="1"/>
  <c r="BE203" i="14" s="1"/>
  <c r="AX204" i="14"/>
  <c r="BD204" i="14" s="1"/>
  <c r="BE204" i="14" s="1"/>
  <c r="AX205" i="14"/>
  <c r="BD205" i="14" s="1"/>
  <c r="BE205" i="14" s="1"/>
  <c r="AX206" i="14"/>
  <c r="BD206" i="14" s="1"/>
  <c r="BE206" i="14" s="1"/>
  <c r="AX207" i="14"/>
  <c r="BD207" i="14" s="1"/>
  <c r="BG207" i="14" s="1"/>
  <c r="AX208" i="14"/>
  <c r="BD208" i="14" s="1"/>
  <c r="BE208" i="14" s="1"/>
  <c r="AX209" i="14"/>
  <c r="BD209" i="14" s="1"/>
  <c r="BE209" i="14" s="1"/>
  <c r="AX210" i="14"/>
  <c r="BD210" i="14" s="1"/>
  <c r="BE210" i="14" s="1"/>
  <c r="AX211" i="14"/>
  <c r="BD211" i="14" s="1"/>
  <c r="BE211" i="14" s="1"/>
  <c r="AX212" i="14"/>
  <c r="BD212" i="14" s="1"/>
  <c r="BE212" i="14" s="1"/>
  <c r="AX213" i="14"/>
  <c r="BD213" i="14" s="1"/>
  <c r="BG213" i="14" s="1"/>
  <c r="AX214" i="14"/>
  <c r="BD214" i="14" s="1"/>
  <c r="BE214" i="14" s="1"/>
  <c r="AX215" i="14"/>
  <c r="BD215" i="14" s="1"/>
  <c r="BE215" i="14" s="1"/>
  <c r="AX216" i="14"/>
  <c r="BD216" i="14" s="1"/>
  <c r="BE216" i="14" s="1"/>
  <c r="AX217" i="14"/>
  <c r="BD217" i="14" s="1"/>
  <c r="BE217" i="14" s="1"/>
  <c r="AX218" i="14"/>
  <c r="BD218" i="14" s="1"/>
  <c r="BE218" i="14" s="1"/>
  <c r="AX219" i="14"/>
  <c r="BD219" i="14" s="1"/>
  <c r="BE219" i="14" s="1"/>
  <c r="AX220" i="14"/>
  <c r="BD220" i="14" s="1"/>
  <c r="BE220" i="14" s="1"/>
  <c r="AX221" i="14"/>
  <c r="BD221" i="14" s="1"/>
  <c r="BE221" i="14" s="1"/>
  <c r="AX222" i="14"/>
  <c r="BD222" i="14" s="1"/>
  <c r="BE222" i="14" s="1"/>
  <c r="AX223" i="14"/>
  <c r="BD223" i="14" s="1"/>
  <c r="BE223" i="14" s="1"/>
  <c r="AX224" i="14"/>
  <c r="BD224" i="14" s="1"/>
  <c r="BE224" i="14" s="1"/>
  <c r="AX225" i="14"/>
  <c r="BD225" i="14" s="1"/>
  <c r="BE225" i="14" s="1"/>
  <c r="AX226" i="14"/>
  <c r="BD226" i="14" s="1"/>
  <c r="BE226" i="14" s="1"/>
  <c r="AX227" i="14"/>
  <c r="BD227" i="14" s="1"/>
  <c r="BE227" i="14" s="1"/>
  <c r="AX228" i="14"/>
  <c r="BD228" i="14" s="1"/>
  <c r="BE228" i="14" s="1"/>
  <c r="AX229" i="14"/>
  <c r="BD229" i="14" s="1"/>
  <c r="BE229" i="14" s="1"/>
  <c r="AX230" i="14"/>
  <c r="BD230" i="14" s="1"/>
  <c r="BE230" i="14" s="1"/>
  <c r="AX231" i="14"/>
  <c r="BD231" i="14" s="1"/>
  <c r="BE231" i="14" s="1"/>
  <c r="AX232" i="14"/>
  <c r="BD232" i="14" s="1"/>
  <c r="BE232" i="14" s="1"/>
  <c r="AX233" i="14"/>
  <c r="BD233" i="14" s="1"/>
  <c r="BE233" i="14" s="1"/>
  <c r="AX234" i="14"/>
  <c r="BD234" i="14" s="1"/>
  <c r="BE234" i="14" s="1"/>
  <c r="AX235" i="14"/>
  <c r="BD235" i="14" s="1"/>
  <c r="BE235" i="14" s="1"/>
  <c r="AX236" i="14"/>
  <c r="BD236" i="14" s="1"/>
  <c r="BE236" i="14" s="1"/>
  <c r="AX237" i="14"/>
  <c r="BD237" i="14" s="1"/>
  <c r="BE237" i="14" s="1"/>
  <c r="AX238" i="14"/>
  <c r="BD238" i="14" s="1"/>
  <c r="BE238" i="14" s="1"/>
  <c r="AX239" i="14"/>
  <c r="BD239" i="14" s="1"/>
  <c r="BE239" i="14" s="1"/>
  <c r="AX240" i="14"/>
  <c r="BD240" i="14" s="1"/>
  <c r="BE240" i="14" s="1"/>
  <c r="AX241" i="14"/>
  <c r="BD241" i="14" s="1"/>
  <c r="BE241" i="14" s="1"/>
  <c r="AX242" i="14"/>
  <c r="BD242" i="14" s="1"/>
  <c r="BG242" i="14" s="1"/>
  <c r="AX243" i="14"/>
  <c r="BD243" i="14" s="1"/>
  <c r="BE243" i="14" s="1"/>
  <c r="AX244" i="14"/>
  <c r="BD244" i="14" s="1"/>
  <c r="BE244" i="14" s="1"/>
  <c r="AX245" i="14"/>
  <c r="BD245" i="14" s="1"/>
  <c r="BE245" i="14" s="1"/>
  <c r="AX246" i="14"/>
  <c r="BD246" i="14" s="1"/>
  <c r="BE246" i="14" s="1"/>
  <c r="AX247" i="14"/>
  <c r="BD247" i="14" s="1"/>
  <c r="BE247" i="14" s="1"/>
  <c r="AX248" i="14"/>
  <c r="BD248" i="14" s="1"/>
  <c r="BE248" i="14" s="1"/>
  <c r="AX249" i="14"/>
  <c r="BD249" i="14" s="1"/>
  <c r="BE249" i="14" s="1"/>
  <c r="AX250" i="14"/>
  <c r="BD250" i="14" s="1"/>
  <c r="BG250" i="14" s="1"/>
  <c r="AX251" i="14"/>
  <c r="BD251" i="14" s="1"/>
  <c r="BG251" i="14" s="1"/>
  <c r="AX252" i="14"/>
  <c r="BD252" i="14" s="1"/>
  <c r="BE252" i="14" s="1"/>
  <c r="AX253" i="14"/>
  <c r="BD253" i="14" s="1"/>
  <c r="BE253" i="14" s="1"/>
  <c r="AX254" i="14"/>
  <c r="BD254" i="14" s="1"/>
  <c r="BE254" i="14" s="1"/>
  <c r="AX255" i="14"/>
  <c r="BD255" i="14" s="1"/>
  <c r="BE255" i="14" s="1"/>
  <c r="AX256" i="14"/>
  <c r="BD256" i="14" s="1"/>
  <c r="BE256" i="14" s="1"/>
  <c r="AX257" i="14"/>
  <c r="BD257" i="14" s="1"/>
  <c r="BE257" i="14" s="1"/>
  <c r="AX258" i="14"/>
  <c r="BD258" i="14" s="1"/>
  <c r="BE258" i="14" s="1"/>
  <c r="AX259" i="14"/>
  <c r="BD259" i="14" s="1"/>
  <c r="BE259" i="14" s="1"/>
  <c r="AX260" i="14"/>
  <c r="BD260" i="14" s="1"/>
  <c r="BE260" i="14" s="1"/>
  <c r="AX261" i="14"/>
  <c r="BD261" i="14" s="1"/>
  <c r="BE261" i="14" s="1"/>
  <c r="AX262" i="14"/>
  <c r="BD262" i="14" s="1"/>
  <c r="BE262" i="14" s="1"/>
  <c r="AX263" i="14"/>
  <c r="BD263" i="14" s="1"/>
  <c r="BG263" i="14" s="1"/>
  <c r="AX264" i="14"/>
  <c r="BD264" i="14" s="1"/>
  <c r="BE264" i="14" s="1"/>
  <c r="AX265" i="14"/>
  <c r="BD265" i="14" s="1"/>
  <c r="BE265" i="14" s="1"/>
  <c r="AX266" i="14"/>
  <c r="BD266" i="14" s="1"/>
  <c r="BG266" i="14" s="1"/>
  <c r="AX267" i="14"/>
  <c r="BD267" i="14" s="1"/>
  <c r="BE267" i="14" s="1"/>
  <c r="AX268" i="14"/>
  <c r="BD268" i="14" s="1"/>
  <c r="BE268" i="14" s="1"/>
  <c r="AX269" i="14"/>
  <c r="BD269" i="14" s="1"/>
  <c r="BE269" i="14" s="1"/>
  <c r="AX270" i="14"/>
  <c r="BD270" i="14" s="1"/>
  <c r="BE270" i="14" s="1"/>
  <c r="AX271" i="14"/>
  <c r="BD271" i="14" s="1"/>
  <c r="BE271" i="14" s="1"/>
  <c r="AX272" i="14"/>
  <c r="BD272" i="14" s="1"/>
  <c r="BE272" i="14" s="1"/>
  <c r="AX273" i="14"/>
  <c r="BD273" i="14" s="1"/>
  <c r="BE273" i="14" s="1"/>
  <c r="AX274" i="14"/>
  <c r="BD274" i="14" s="1"/>
  <c r="BG274" i="14" s="1"/>
  <c r="AX275" i="14"/>
  <c r="BD275" i="14" s="1"/>
  <c r="BE275" i="14" s="1"/>
  <c r="AX276" i="14"/>
  <c r="BD276" i="14" s="1"/>
  <c r="BE276" i="14" s="1"/>
  <c r="AX277" i="14"/>
  <c r="BD277" i="14" s="1"/>
  <c r="BE277" i="14" s="1"/>
  <c r="AX278" i="14"/>
  <c r="BD278" i="14" s="1"/>
  <c r="BE278" i="14" s="1"/>
  <c r="AX279" i="14"/>
  <c r="BD279" i="14" s="1"/>
  <c r="BE279" i="14" s="1"/>
  <c r="AX280" i="14"/>
  <c r="BD280" i="14" s="1"/>
  <c r="BE280" i="14" s="1"/>
  <c r="AX281" i="14"/>
  <c r="BD281" i="14" s="1"/>
  <c r="BE281" i="14" s="1"/>
  <c r="AX282" i="14"/>
  <c r="BD282" i="14" s="1"/>
  <c r="BE282" i="14" s="1"/>
  <c r="AX283" i="14"/>
  <c r="BD283" i="14" s="1"/>
  <c r="BE283" i="14" s="1"/>
  <c r="AX284" i="14"/>
  <c r="BD284" i="14" s="1"/>
  <c r="BE284" i="14" s="1"/>
  <c r="AX285" i="14"/>
  <c r="BD285" i="14" s="1"/>
  <c r="BE285" i="14" s="1"/>
  <c r="AX286" i="14"/>
  <c r="BD286" i="14" s="1"/>
  <c r="BE286" i="14" s="1"/>
  <c r="AX287" i="14"/>
  <c r="BD287" i="14" s="1"/>
  <c r="BE287" i="14" s="1"/>
  <c r="AX288" i="14"/>
  <c r="BD288" i="14" s="1"/>
  <c r="BE288" i="14" s="1"/>
  <c r="AX289" i="14"/>
  <c r="BD289" i="14" s="1"/>
  <c r="BE289" i="14" s="1"/>
  <c r="AX290" i="14"/>
  <c r="BD290" i="14" s="1"/>
  <c r="BE290" i="14" s="1"/>
  <c r="AX291" i="14"/>
  <c r="BD291" i="14" s="1"/>
  <c r="BE291" i="14" s="1"/>
  <c r="AX292" i="14"/>
  <c r="BD292" i="14" s="1"/>
  <c r="BE292" i="14" s="1"/>
  <c r="AX293" i="14"/>
  <c r="BD293" i="14" s="1"/>
  <c r="BE293" i="14" s="1"/>
  <c r="AX294" i="14"/>
  <c r="BD294" i="14" s="1"/>
  <c r="BE294" i="14" s="1"/>
  <c r="AX295" i="14"/>
  <c r="BD295" i="14" s="1"/>
  <c r="BE295" i="14" s="1"/>
  <c r="AX296" i="14"/>
  <c r="BD296" i="14" s="1"/>
  <c r="BE296" i="14" s="1"/>
  <c r="AX297" i="14"/>
  <c r="BD297" i="14" s="1"/>
  <c r="BE297" i="14" s="1"/>
  <c r="AX298" i="14"/>
  <c r="BD298" i="14" s="1"/>
  <c r="BE298" i="14" s="1"/>
  <c r="AX299" i="14"/>
  <c r="BD299" i="14" s="1"/>
  <c r="BE299" i="14" s="1"/>
  <c r="AX300" i="14"/>
  <c r="BD300" i="14" s="1"/>
  <c r="BE300" i="14" s="1"/>
  <c r="AX301" i="14"/>
  <c r="BD301" i="14" s="1"/>
  <c r="BG301" i="14" s="1"/>
  <c r="AX302" i="14"/>
  <c r="BD302" i="14" s="1"/>
  <c r="BE302" i="14" s="1"/>
  <c r="AX303" i="14"/>
  <c r="BD303" i="14" s="1"/>
  <c r="BE303" i="14" s="1"/>
  <c r="AX304" i="14"/>
  <c r="BD304" i="14" s="1"/>
  <c r="BE304" i="14" s="1"/>
  <c r="AX305" i="14"/>
  <c r="BD305" i="14" s="1"/>
  <c r="BE305" i="14" s="1"/>
  <c r="AX306" i="14"/>
  <c r="BD306" i="14" s="1"/>
  <c r="BE306" i="14" s="1"/>
  <c r="AX307" i="14"/>
  <c r="BD307" i="14" s="1"/>
  <c r="BE307" i="14" s="1"/>
  <c r="AX308" i="14"/>
  <c r="BD308" i="14" s="1"/>
  <c r="BE308" i="14" s="1"/>
  <c r="AX309" i="14"/>
  <c r="BD309" i="14" s="1"/>
  <c r="BE309" i="14" s="1"/>
  <c r="AX310" i="14"/>
  <c r="BD310" i="14" s="1"/>
  <c r="BE310" i="14" s="1"/>
  <c r="AX311" i="14"/>
  <c r="BD311" i="14" s="1"/>
  <c r="BE311" i="14" s="1"/>
  <c r="AX312" i="14"/>
  <c r="BD312" i="14" s="1"/>
  <c r="BE312" i="14" s="1"/>
  <c r="AX313" i="14"/>
  <c r="BD313" i="14" s="1"/>
  <c r="BE313" i="14" s="1"/>
  <c r="AX314" i="14"/>
  <c r="BD314" i="14" s="1"/>
  <c r="BE314" i="14" s="1"/>
  <c r="AX315" i="14"/>
  <c r="BD315" i="14" s="1"/>
  <c r="BE315" i="14" s="1"/>
  <c r="AX316" i="14"/>
  <c r="BD316" i="14" s="1"/>
  <c r="BE316" i="14" s="1"/>
  <c r="AX317" i="14"/>
  <c r="BD317" i="14" s="1"/>
  <c r="BE317" i="14" s="1"/>
  <c r="AX318" i="14"/>
  <c r="BD318" i="14" s="1"/>
  <c r="BE318" i="14" s="1"/>
  <c r="AX319" i="14"/>
  <c r="BD319" i="14" s="1"/>
  <c r="BE319" i="14" s="1"/>
  <c r="AX320" i="14"/>
  <c r="BD320" i="14" s="1"/>
  <c r="BE320" i="14" s="1"/>
  <c r="AX321" i="14"/>
  <c r="BD321" i="14" s="1"/>
  <c r="BE321" i="14" s="1"/>
  <c r="AX322" i="14"/>
  <c r="BD322" i="14" s="1"/>
  <c r="BE322" i="14" s="1"/>
  <c r="AX323" i="14"/>
  <c r="BD323" i="14" s="1"/>
  <c r="BE323" i="14" s="1"/>
  <c r="AX324" i="14"/>
  <c r="BD324" i="14" s="1"/>
  <c r="BE324" i="14" s="1"/>
  <c r="AX325" i="14"/>
  <c r="BD325" i="14" s="1"/>
  <c r="BE325" i="14" s="1"/>
  <c r="AX326" i="14"/>
  <c r="BD326" i="14" s="1"/>
  <c r="BE326" i="14" s="1"/>
  <c r="AX327" i="14"/>
  <c r="BD327" i="14" s="1"/>
  <c r="BG327" i="14" s="1"/>
  <c r="AX328" i="14"/>
  <c r="BD328" i="14" s="1"/>
  <c r="BE328" i="14" s="1"/>
  <c r="AX329" i="14"/>
  <c r="BD329" i="14" s="1"/>
  <c r="BE329" i="14" s="1"/>
  <c r="AX330" i="14"/>
  <c r="BD330" i="14" s="1"/>
  <c r="AX331" i="14"/>
  <c r="BD331" i="14" s="1"/>
  <c r="AX332" i="14"/>
  <c r="BD332" i="14" s="1"/>
  <c r="AX333" i="14"/>
  <c r="BD333" i="14" s="1"/>
  <c r="AX334" i="14"/>
  <c r="BD334" i="14" s="1"/>
  <c r="AX335" i="14"/>
  <c r="BD335" i="14" s="1"/>
  <c r="AX336" i="14"/>
  <c r="BD336" i="14" s="1"/>
  <c r="AX337" i="14"/>
  <c r="BD337" i="14" s="1"/>
  <c r="AX338" i="14"/>
  <c r="BD338" i="14" s="1"/>
  <c r="AX339" i="14"/>
  <c r="BD339" i="14" s="1"/>
  <c r="AX340" i="14"/>
  <c r="BD340" i="14" s="1"/>
  <c r="AX341" i="14"/>
  <c r="BD341" i="14" s="1"/>
  <c r="AX342" i="14"/>
  <c r="BD342" i="14" s="1"/>
  <c r="AX343" i="14"/>
  <c r="BD343" i="14" s="1"/>
  <c r="AX344" i="14"/>
  <c r="BD344" i="14" s="1"/>
  <c r="AX345" i="14"/>
  <c r="BD345" i="14" s="1"/>
  <c r="AX346" i="14"/>
  <c r="BD346" i="14" s="1"/>
  <c r="AX347" i="14"/>
  <c r="BD347" i="14" s="1"/>
  <c r="AX348" i="14"/>
  <c r="BD348" i="14" s="1"/>
  <c r="AX349" i="14"/>
  <c r="BD349" i="14" s="1"/>
  <c r="AX350" i="14"/>
  <c r="BD350" i="14" s="1"/>
  <c r="AX351" i="14"/>
  <c r="BD351" i="14" s="1"/>
  <c r="AX352" i="14"/>
  <c r="BD352" i="14" s="1"/>
  <c r="AX353" i="14"/>
  <c r="BD353" i="14" s="1"/>
  <c r="AX354" i="14"/>
  <c r="BD354" i="14" s="1"/>
  <c r="AX355" i="14"/>
  <c r="BD355" i="14" s="1"/>
  <c r="AX356" i="14"/>
  <c r="BD356" i="14" s="1"/>
  <c r="AX357" i="14"/>
  <c r="BD357" i="14" s="1"/>
  <c r="AX358" i="14"/>
  <c r="BD358" i="14" s="1"/>
  <c r="AX359" i="14"/>
  <c r="BD359" i="14" s="1"/>
  <c r="AX360" i="14"/>
  <c r="BD360" i="14" s="1"/>
  <c r="AX361" i="14"/>
  <c r="BD361" i="14" s="1"/>
  <c r="AX362" i="14"/>
  <c r="BD362" i="14" s="1"/>
  <c r="AX363" i="14"/>
  <c r="BD363" i="14" s="1"/>
  <c r="AX364" i="14"/>
  <c r="BD364" i="14" s="1"/>
  <c r="AX365" i="14"/>
  <c r="BD365" i="14" s="1"/>
  <c r="AX366" i="14"/>
  <c r="BD366" i="14" s="1"/>
  <c r="AX367" i="14"/>
  <c r="BD367" i="14" s="1"/>
  <c r="AX368" i="14"/>
  <c r="BD368" i="14" s="1"/>
  <c r="AX369" i="14"/>
  <c r="BD369" i="14" s="1"/>
  <c r="AX370" i="14"/>
  <c r="BD370" i="14" s="1"/>
  <c r="AX371" i="14"/>
  <c r="BD371" i="14" s="1"/>
  <c r="AX372" i="14"/>
  <c r="BD372" i="14" s="1"/>
  <c r="AX373" i="14"/>
  <c r="BD373" i="14" s="1"/>
  <c r="AX374" i="14"/>
  <c r="BD374" i="14" s="1"/>
  <c r="AX375" i="14"/>
  <c r="BD375" i="14" s="1"/>
  <c r="BE375" i="14" s="1"/>
  <c r="AX376" i="14"/>
  <c r="BD376" i="14" s="1"/>
  <c r="BG376" i="14" s="1"/>
  <c r="AX377" i="14"/>
  <c r="BD377" i="14" s="1"/>
  <c r="BE377" i="14" s="1"/>
  <c r="AX378" i="14"/>
  <c r="BD378" i="14" s="1"/>
  <c r="BE378" i="14" s="1"/>
  <c r="AX379" i="14"/>
  <c r="BD379" i="14" s="1"/>
  <c r="BE379" i="14" s="1"/>
  <c r="AX380" i="14"/>
  <c r="BD380" i="14" s="1"/>
  <c r="BE380" i="14" s="1"/>
  <c r="AX381" i="14"/>
  <c r="BD381" i="14" s="1"/>
  <c r="BE381" i="14" s="1"/>
  <c r="AX382" i="14"/>
  <c r="BD382" i="14" s="1"/>
  <c r="BE382" i="14" s="1"/>
  <c r="AX383" i="14"/>
  <c r="BD383" i="14" s="1"/>
  <c r="BE383" i="14" s="1"/>
  <c r="AX384" i="14"/>
  <c r="BD384" i="14" s="1"/>
  <c r="BE384" i="14" s="1"/>
  <c r="AX385" i="14"/>
  <c r="BD385" i="14" s="1"/>
  <c r="BE385" i="14" s="1"/>
  <c r="AX386" i="14"/>
  <c r="BD386" i="14" s="1"/>
  <c r="BE386" i="14" s="1"/>
  <c r="AX387" i="14"/>
  <c r="BD387" i="14" s="1"/>
  <c r="BE387" i="14" s="1"/>
  <c r="AX388" i="14"/>
  <c r="BD388" i="14" s="1"/>
  <c r="BE388" i="14" s="1"/>
  <c r="AX389" i="14"/>
  <c r="BD389" i="14" s="1"/>
  <c r="BE389" i="14" s="1"/>
  <c r="AX390" i="14"/>
  <c r="BD390" i="14" s="1"/>
  <c r="BE390" i="14" s="1"/>
  <c r="AX391" i="14"/>
  <c r="BD391" i="14" s="1"/>
  <c r="BE391" i="14" s="1"/>
  <c r="AX392" i="14"/>
  <c r="BD392" i="14" s="1"/>
  <c r="BE392" i="14" s="1"/>
  <c r="AX393" i="14"/>
  <c r="BD393" i="14" s="1"/>
  <c r="BG393" i="14" s="1"/>
  <c r="AX394" i="14"/>
  <c r="BD394" i="14" s="1"/>
  <c r="BG394" i="14" s="1"/>
  <c r="AX395" i="14"/>
  <c r="BD395" i="14" s="1"/>
  <c r="BE395" i="14" s="1"/>
  <c r="AX396" i="14"/>
  <c r="BD396" i="14" s="1"/>
  <c r="BE396" i="14" s="1"/>
  <c r="AX397" i="14"/>
  <c r="BD397" i="14" s="1"/>
  <c r="BE397" i="14" s="1"/>
  <c r="AX398" i="14"/>
  <c r="BD398" i="14" s="1"/>
  <c r="BE398" i="14" s="1"/>
  <c r="AX399" i="14"/>
  <c r="BD399" i="14" s="1"/>
  <c r="BE399" i="14" s="1"/>
  <c r="AX400" i="14"/>
  <c r="BD400" i="14" s="1"/>
  <c r="BE400" i="14" s="1"/>
  <c r="AX401" i="14"/>
  <c r="BD401" i="14" s="1"/>
  <c r="BE401" i="14" s="1"/>
  <c r="AX402" i="14"/>
  <c r="BD402" i="14" s="1"/>
  <c r="BE402" i="14" s="1"/>
  <c r="AX403" i="14"/>
  <c r="BD403" i="14" s="1"/>
  <c r="BE403" i="14" s="1"/>
  <c r="AX404" i="14"/>
  <c r="BD404" i="14" s="1"/>
  <c r="BE404" i="14" s="1"/>
  <c r="AX405" i="14"/>
  <c r="BD405" i="14" s="1"/>
  <c r="BE405" i="14" s="1"/>
  <c r="AX406" i="14"/>
  <c r="BD406" i="14" s="1"/>
  <c r="BE406" i="14" s="1"/>
  <c r="AX407" i="14"/>
  <c r="BD407" i="14" s="1"/>
  <c r="BE407" i="14" s="1"/>
  <c r="AX408" i="14"/>
  <c r="BD408" i="14" s="1"/>
  <c r="BG408" i="14" s="1"/>
  <c r="AX409" i="14"/>
  <c r="BD409" i="14" s="1"/>
  <c r="BE409" i="14" s="1"/>
  <c r="AX410" i="14"/>
  <c r="BD410" i="14" s="1"/>
  <c r="BE410" i="14" s="1"/>
  <c r="AX411" i="14"/>
  <c r="BD411" i="14" s="1"/>
  <c r="BE411" i="14" s="1"/>
  <c r="AX412" i="14"/>
  <c r="BD412" i="14" s="1"/>
  <c r="BE412" i="14" s="1"/>
  <c r="AX413" i="14"/>
  <c r="BD413" i="14" s="1"/>
  <c r="BE413" i="14" s="1"/>
  <c r="AX414" i="14"/>
  <c r="BD414" i="14" s="1"/>
  <c r="BE414" i="14" s="1"/>
  <c r="AX415" i="14"/>
  <c r="BD415" i="14" s="1"/>
  <c r="BE415" i="14" s="1"/>
  <c r="AX416" i="14"/>
  <c r="BD416" i="14" s="1"/>
  <c r="BE416" i="14" s="1"/>
  <c r="AX417" i="14"/>
  <c r="BD417" i="14" s="1"/>
  <c r="BE417" i="14" s="1"/>
  <c r="AX418" i="14"/>
  <c r="BD418" i="14" s="1"/>
  <c r="BG418" i="14" s="1"/>
  <c r="AX419" i="14"/>
  <c r="BD419" i="14" s="1"/>
  <c r="BE419" i="14" s="1"/>
  <c r="AX420" i="14"/>
  <c r="BD420" i="14" s="1"/>
  <c r="BE420" i="14" s="1"/>
  <c r="AX421" i="14"/>
  <c r="BD421" i="14" s="1"/>
  <c r="BE421" i="14" s="1"/>
  <c r="AX422" i="14"/>
  <c r="BD422" i="14" s="1"/>
  <c r="BE422" i="14" s="1"/>
  <c r="AX423" i="14"/>
  <c r="BD423" i="14" s="1"/>
  <c r="BE423" i="14" s="1"/>
  <c r="AX424" i="14"/>
  <c r="BD424" i="14" s="1"/>
  <c r="BE424" i="14" s="1"/>
  <c r="AX425" i="14"/>
  <c r="BD425" i="14" s="1"/>
  <c r="BE425" i="14" s="1"/>
  <c r="AX426" i="14"/>
  <c r="BD426" i="14" s="1"/>
  <c r="BG426" i="14" s="1"/>
  <c r="AX427" i="14"/>
  <c r="BD427" i="14" s="1"/>
  <c r="BE427" i="14" s="1"/>
  <c r="AX428" i="14"/>
  <c r="BD428" i="14" s="1"/>
  <c r="BE428" i="14" s="1"/>
  <c r="AX429" i="14"/>
  <c r="BD429" i="14" s="1"/>
  <c r="BE429" i="14" s="1"/>
  <c r="AX430" i="14"/>
  <c r="BD430" i="14" s="1"/>
  <c r="BE430" i="14" s="1"/>
  <c r="AX431" i="14"/>
  <c r="BD431" i="14" s="1"/>
  <c r="BE431" i="14" s="1"/>
  <c r="AX432" i="14"/>
  <c r="BD432" i="14" s="1"/>
  <c r="BE432" i="14" s="1"/>
  <c r="AX433" i="14"/>
  <c r="BD433" i="14" s="1"/>
  <c r="BE433" i="14" s="1"/>
  <c r="AX434" i="14"/>
  <c r="BD434" i="14" s="1"/>
  <c r="BG434" i="14" s="1"/>
  <c r="AX435" i="14"/>
  <c r="BD435" i="14" s="1"/>
  <c r="BE435" i="14" s="1"/>
  <c r="AX436" i="14"/>
  <c r="BD436" i="14" s="1"/>
  <c r="BE436" i="14" s="1"/>
  <c r="AX437" i="14"/>
  <c r="BD437" i="14" s="1"/>
  <c r="BE437" i="14" s="1"/>
  <c r="AX438" i="14"/>
  <c r="BD438" i="14" s="1"/>
  <c r="BE438" i="14" s="1"/>
  <c r="AX439" i="14"/>
  <c r="BD439" i="14" s="1"/>
  <c r="BE439" i="14" s="1"/>
  <c r="AX440" i="14"/>
  <c r="BD440" i="14" s="1"/>
  <c r="BG440" i="14" s="1"/>
  <c r="AX441" i="14"/>
  <c r="BD441" i="14" s="1"/>
  <c r="BE441" i="14" s="1"/>
  <c r="AX442" i="14"/>
  <c r="BD442" i="14" s="1"/>
  <c r="BG442" i="14" s="1"/>
  <c r="AX443" i="14"/>
  <c r="BD443" i="14" s="1"/>
  <c r="BG443" i="14" s="1"/>
  <c r="AX444" i="14"/>
  <c r="BD444" i="14" s="1"/>
  <c r="BE444" i="14" s="1"/>
  <c r="AX445" i="14"/>
  <c r="BD445" i="14" s="1"/>
  <c r="BG445" i="14" s="1"/>
  <c r="AX446" i="14"/>
  <c r="BD446" i="14" s="1"/>
  <c r="BE446" i="14" s="1"/>
  <c r="AX447" i="14"/>
  <c r="BD447" i="14" s="1"/>
  <c r="BE447" i="14" s="1"/>
  <c r="AX448" i="14"/>
  <c r="BD448" i="14" s="1"/>
  <c r="BE448" i="14" s="1"/>
  <c r="AX449" i="14"/>
  <c r="BD449" i="14" s="1"/>
  <c r="BE449" i="14" s="1"/>
  <c r="AX450" i="14"/>
  <c r="BD450" i="14" s="1"/>
  <c r="BE450" i="14" s="1"/>
  <c r="AX451" i="14"/>
  <c r="BD451" i="14" s="1"/>
  <c r="BE451" i="14" s="1"/>
  <c r="AX452" i="14"/>
  <c r="BD452" i="14" s="1"/>
  <c r="BE452" i="14" s="1"/>
  <c r="AX453" i="14"/>
  <c r="BD453" i="14" s="1"/>
  <c r="BE453" i="14" s="1"/>
  <c r="AX454" i="14"/>
  <c r="BD454" i="14" s="1"/>
  <c r="BE454" i="14" s="1"/>
  <c r="AX455" i="14"/>
  <c r="BD455" i="14" s="1"/>
  <c r="BE455" i="14" s="1"/>
  <c r="AX456" i="14"/>
  <c r="BD456" i="14" s="1"/>
  <c r="BE456" i="14" s="1"/>
  <c r="AX457" i="14"/>
  <c r="BD457" i="14" s="1"/>
  <c r="BE457" i="14" s="1"/>
  <c r="AX458" i="14"/>
  <c r="BD458" i="14" s="1"/>
  <c r="BE458" i="14" s="1"/>
  <c r="AX459" i="14"/>
  <c r="BD459" i="14" s="1"/>
  <c r="BE459" i="14" s="1"/>
  <c r="AX460" i="14"/>
  <c r="BD460" i="14" s="1"/>
  <c r="BE460" i="14" s="1"/>
  <c r="AX461" i="14"/>
  <c r="BD461" i="14" s="1"/>
  <c r="BG461" i="14" s="1"/>
  <c r="AX462" i="14"/>
  <c r="BD462" i="14" s="1"/>
  <c r="BE462" i="14" s="1"/>
  <c r="AX463" i="14"/>
  <c r="BD463" i="14" s="1"/>
  <c r="BG463" i="14" s="1"/>
  <c r="AX464" i="14"/>
  <c r="BD464" i="14" s="1"/>
  <c r="BE464" i="14" s="1"/>
  <c r="AX465" i="14"/>
  <c r="BD465" i="14" s="1"/>
  <c r="BE465" i="14" s="1"/>
  <c r="AX466" i="14"/>
  <c r="BD466" i="14" s="1"/>
  <c r="BE466" i="14" s="1"/>
  <c r="AX467" i="14"/>
  <c r="BD467" i="14" s="1"/>
  <c r="BE467" i="14" s="1"/>
  <c r="AX468" i="14"/>
  <c r="BD468" i="14" s="1"/>
  <c r="BE468" i="14" s="1"/>
  <c r="AX469" i="14"/>
  <c r="BD469" i="14" s="1"/>
  <c r="BE469" i="14" s="1"/>
  <c r="AX470" i="14"/>
  <c r="BD470" i="14" s="1"/>
  <c r="BE470" i="14" s="1"/>
  <c r="AX471" i="14"/>
  <c r="BD471" i="14" s="1"/>
  <c r="BE471" i="14" s="1"/>
  <c r="AX472" i="14"/>
  <c r="BD472" i="14" s="1"/>
  <c r="BG472" i="14" s="1"/>
  <c r="AX473" i="14"/>
  <c r="BD473" i="14" s="1"/>
  <c r="BG473" i="14" s="1"/>
  <c r="AX474" i="14"/>
  <c r="BD474" i="14" s="1"/>
  <c r="BG474" i="14" s="1"/>
  <c r="AX475" i="14"/>
  <c r="BD475" i="14" s="1"/>
  <c r="BE475" i="14" s="1"/>
  <c r="AX476" i="14"/>
  <c r="BD476" i="14" s="1"/>
  <c r="BE476" i="14" s="1"/>
  <c r="AX477" i="14"/>
  <c r="BD477" i="14" s="1"/>
  <c r="BE477" i="14" s="1"/>
  <c r="AX478" i="14"/>
  <c r="BD478" i="14" s="1"/>
  <c r="BE478" i="14" s="1"/>
  <c r="AX479" i="14"/>
  <c r="BD479" i="14" s="1"/>
  <c r="BG479" i="14" s="1"/>
  <c r="AX480" i="14"/>
  <c r="BD480" i="14" s="1"/>
  <c r="BE480" i="14" s="1"/>
  <c r="AX481" i="14"/>
  <c r="BD481" i="14" s="1"/>
  <c r="BE481" i="14" s="1"/>
  <c r="AX482" i="14"/>
  <c r="BD482" i="14" s="1"/>
  <c r="BE482" i="14" s="1"/>
  <c r="AX483" i="14"/>
  <c r="BD483" i="14" s="1"/>
  <c r="BE483" i="14" s="1"/>
  <c r="AX484" i="14"/>
  <c r="BD484" i="14" s="1"/>
  <c r="BE484" i="14" s="1"/>
  <c r="AX485" i="14"/>
  <c r="BD485" i="14" s="1"/>
  <c r="BE485" i="14" s="1"/>
  <c r="AX486" i="14"/>
  <c r="BD486" i="14" s="1"/>
  <c r="BE486" i="14" s="1"/>
  <c r="AX487" i="14"/>
  <c r="BD487" i="14" s="1"/>
  <c r="BE487" i="14" s="1"/>
  <c r="AX488" i="14"/>
  <c r="BD488" i="14" s="1"/>
  <c r="BE488" i="14" s="1"/>
  <c r="AX489" i="14"/>
  <c r="BD489" i="14" s="1"/>
  <c r="BE489" i="14" s="1"/>
  <c r="AX490" i="14"/>
  <c r="BD490" i="14" s="1"/>
  <c r="BE490" i="14" s="1"/>
  <c r="AX491" i="14"/>
  <c r="BD491" i="14" s="1"/>
  <c r="BE491" i="14" s="1"/>
  <c r="AX492" i="14"/>
  <c r="BD492" i="14" s="1"/>
  <c r="BG492" i="14" s="1"/>
  <c r="AX493" i="14"/>
  <c r="BD493" i="14" s="1"/>
  <c r="BG493" i="14" s="1"/>
  <c r="AX494" i="14"/>
  <c r="BD494" i="14" s="1"/>
  <c r="BE494" i="14" s="1"/>
  <c r="AX495" i="14"/>
  <c r="BD495" i="14" s="1"/>
  <c r="BG495" i="14" s="1"/>
  <c r="AX496" i="14"/>
  <c r="BD496" i="14" s="1"/>
  <c r="BE496" i="14" s="1"/>
  <c r="AX497" i="14"/>
  <c r="BD497" i="14" s="1"/>
  <c r="BE497" i="14" s="1"/>
  <c r="AX498" i="14"/>
  <c r="BD498" i="14" s="1"/>
  <c r="BE498" i="14" s="1"/>
  <c r="AX499" i="14"/>
  <c r="BD499" i="14" s="1"/>
  <c r="BE499" i="14" s="1"/>
  <c r="AX500" i="14"/>
  <c r="BD500" i="14" s="1"/>
  <c r="BG500" i="14" s="1"/>
  <c r="AX501" i="14"/>
  <c r="BD501" i="14" s="1"/>
  <c r="BE501" i="14" s="1"/>
  <c r="AX502" i="14"/>
  <c r="BD502" i="14" s="1"/>
  <c r="BE502" i="14" s="1"/>
  <c r="AX503" i="14"/>
  <c r="BD503" i="14" s="1"/>
  <c r="BG503" i="14" s="1"/>
  <c r="AX504" i="14"/>
  <c r="BD504" i="14" s="1"/>
  <c r="BE504" i="14" s="1"/>
  <c r="AX505" i="14"/>
  <c r="BD505" i="14" s="1"/>
  <c r="BE505" i="14" s="1"/>
  <c r="AX506" i="14"/>
  <c r="BD506" i="14" s="1"/>
  <c r="BE506" i="14" s="1"/>
  <c r="AX507" i="14"/>
  <c r="BD507" i="14" s="1"/>
  <c r="BE507" i="14" s="1"/>
  <c r="AX508" i="14"/>
  <c r="BD508" i="14" s="1"/>
  <c r="BG508" i="14" s="1"/>
  <c r="AX509" i="14"/>
  <c r="BD509" i="14" s="1"/>
  <c r="BE509" i="14" s="1"/>
  <c r="AX510" i="14"/>
  <c r="BD510" i="14" s="1"/>
  <c r="BE510" i="14" s="1"/>
  <c r="AX511" i="14"/>
  <c r="BD511" i="14" s="1"/>
  <c r="BG511" i="14" s="1"/>
  <c r="AX512" i="14"/>
  <c r="BD512" i="14" s="1"/>
  <c r="BE512" i="14" s="1"/>
  <c r="AX513" i="14"/>
  <c r="BD513" i="14" s="1"/>
  <c r="BE513" i="14" s="1"/>
  <c r="AX514" i="14"/>
  <c r="BD514" i="14" s="1"/>
  <c r="BE514" i="14" s="1"/>
  <c r="AX515" i="14"/>
  <c r="BD515" i="14" s="1"/>
  <c r="BE515" i="14" s="1"/>
  <c r="AX516" i="14"/>
  <c r="BD516" i="14" s="1"/>
  <c r="AX517" i="14"/>
  <c r="BD517" i="14" s="1"/>
  <c r="AX518" i="14"/>
  <c r="BD518" i="14" s="1"/>
  <c r="AX519" i="14"/>
  <c r="BD519" i="14" s="1"/>
  <c r="AX520" i="14"/>
  <c r="BD520" i="14" s="1"/>
  <c r="AX521" i="14"/>
  <c r="BD521" i="14" s="1"/>
  <c r="AX522" i="14"/>
  <c r="BD522" i="14" s="1"/>
  <c r="AX523" i="14"/>
  <c r="BD523" i="14" s="1"/>
  <c r="AX524" i="14"/>
  <c r="BD524" i="14" s="1"/>
  <c r="AX525" i="14"/>
  <c r="BD525" i="14" s="1"/>
  <c r="AX526" i="14"/>
  <c r="BD526" i="14" s="1"/>
  <c r="AX527" i="14"/>
  <c r="BD527" i="14" s="1"/>
  <c r="AX528" i="14"/>
  <c r="BD528" i="14" s="1"/>
  <c r="AX529" i="14"/>
  <c r="BD529" i="14" s="1"/>
  <c r="AX530" i="14"/>
  <c r="BD530" i="14" s="1"/>
  <c r="AX531" i="14"/>
  <c r="BD531" i="14" s="1"/>
  <c r="AX532" i="14"/>
  <c r="BD532" i="14" s="1"/>
  <c r="AX533" i="14"/>
  <c r="BD533" i="14" s="1"/>
  <c r="AX534" i="14"/>
  <c r="BD534" i="14" s="1"/>
  <c r="AX535" i="14"/>
  <c r="BD535" i="14" s="1"/>
  <c r="AX536" i="14"/>
  <c r="BD536" i="14" s="1"/>
  <c r="AX537" i="14"/>
  <c r="BD537" i="14" s="1"/>
  <c r="AX538" i="14"/>
  <c r="BD538" i="14" s="1"/>
  <c r="AX539" i="14"/>
  <c r="BD539" i="14" s="1"/>
  <c r="AX540" i="14"/>
  <c r="BD540" i="14" s="1"/>
  <c r="AX541" i="14"/>
  <c r="BD541" i="14" s="1"/>
  <c r="AX542" i="14"/>
  <c r="BD542" i="14" s="1"/>
  <c r="AX543" i="14"/>
  <c r="BD543" i="14" s="1"/>
  <c r="AX544" i="14"/>
  <c r="BD544" i="14" s="1"/>
  <c r="AX545" i="14"/>
  <c r="BD545" i="14" s="1"/>
  <c r="AX546" i="14"/>
  <c r="BD546" i="14" s="1"/>
  <c r="AX547" i="14"/>
  <c r="BD547" i="14" s="1"/>
  <c r="AX548" i="14"/>
  <c r="BD548" i="14" s="1"/>
  <c r="AX549" i="14"/>
  <c r="BD549" i="14" s="1"/>
  <c r="AX550" i="14"/>
  <c r="BD550" i="14" s="1"/>
  <c r="AX551" i="14"/>
  <c r="BD551" i="14" s="1"/>
  <c r="AX552" i="14"/>
  <c r="BD552" i="14" s="1"/>
  <c r="AX553" i="14"/>
  <c r="BD553" i="14" s="1"/>
  <c r="AX554" i="14"/>
  <c r="BD554" i="14" s="1"/>
  <c r="AX555" i="14"/>
  <c r="BD555" i="14" s="1"/>
  <c r="AX556" i="14"/>
  <c r="BD556" i="14" s="1"/>
  <c r="AX557" i="14"/>
  <c r="BD557" i="14" s="1"/>
  <c r="AX558" i="14"/>
  <c r="BD558" i="14" s="1"/>
  <c r="AX559" i="14"/>
  <c r="BD559" i="14" s="1"/>
  <c r="AX560" i="14"/>
  <c r="BD560" i="14" s="1"/>
  <c r="AX561" i="14"/>
  <c r="BD561" i="14" s="1"/>
  <c r="BE561" i="14" s="1"/>
  <c r="AX562" i="14"/>
  <c r="BD562" i="14" s="1"/>
  <c r="BE562" i="14" s="1"/>
  <c r="AX563" i="14"/>
  <c r="BD563" i="14" s="1"/>
  <c r="BE563" i="14" s="1"/>
  <c r="AX564" i="14"/>
  <c r="BD564" i="14" s="1"/>
  <c r="BE564" i="14" s="1"/>
  <c r="AX565" i="14"/>
  <c r="BD565" i="14" s="1"/>
  <c r="BG565" i="14" s="1"/>
  <c r="AX566" i="14"/>
  <c r="BD566" i="14" s="1"/>
  <c r="BE566" i="14" s="1"/>
  <c r="AX567" i="14"/>
  <c r="BD567" i="14" s="1"/>
  <c r="BE567" i="14" s="1"/>
  <c r="AX568" i="14"/>
  <c r="BD568" i="14" s="1"/>
  <c r="BG568" i="14" s="1"/>
  <c r="AX569" i="14"/>
  <c r="BD569" i="14" s="1"/>
  <c r="BE569" i="14" s="1"/>
  <c r="AX570" i="14"/>
  <c r="BD570" i="14" s="1"/>
  <c r="BE570" i="14" s="1"/>
  <c r="AX571" i="14"/>
  <c r="BD571" i="14" s="1"/>
  <c r="BE571" i="14" s="1"/>
  <c r="AX572" i="14"/>
  <c r="BD572" i="14" s="1"/>
  <c r="BE572" i="14" s="1"/>
  <c r="AX573" i="14"/>
  <c r="BD573" i="14" s="1"/>
  <c r="BE573" i="14" s="1"/>
  <c r="AX574" i="14"/>
  <c r="BD574" i="14" s="1"/>
  <c r="BE574" i="14" s="1"/>
  <c r="AX575" i="14"/>
  <c r="BD575" i="14" s="1"/>
  <c r="BE575" i="14" s="1"/>
  <c r="AX576" i="14"/>
  <c r="BD576" i="14" s="1"/>
  <c r="BE576" i="14" s="1"/>
  <c r="AX577" i="14"/>
  <c r="BD577" i="14" s="1"/>
  <c r="BG577" i="14" s="1"/>
  <c r="AX578" i="14"/>
  <c r="BD578" i="14" s="1"/>
  <c r="BE578" i="14" s="1"/>
  <c r="AX579" i="14"/>
  <c r="BD579" i="14" s="1"/>
  <c r="BE579" i="14" s="1"/>
  <c r="AX580" i="14"/>
  <c r="BD580" i="14" s="1"/>
  <c r="BE580" i="14" s="1"/>
  <c r="AX581" i="14"/>
  <c r="BD581" i="14" s="1"/>
  <c r="BE581" i="14" s="1"/>
  <c r="AX582" i="14"/>
  <c r="BD582" i="14" s="1"/>
  <c r="BE582" i="14" s="1"/>
  <c r="AX583" i="14"/>
  <c r="BD583" i="14" s="1"/>
  <c r="BG583" i="14" s="1"/>
  <c r="AX584" i="14"/>
  <c r="BD584" i="14" s="1"/>
  <c r="BG584" i="14" s="1"/>
  <c r="AX585" i="14"/>
  <c r="BD585" i="14" s="1"/>
  <c r="BE585" i="14" s="1"/>
  <c r="AX586" i="14"/>
  <c r="BD586" i="14" s="1"/>
  <c r="BG586" i="14" s="1"/>
  <c r="AX587" i="14"/>
  <c r="BD587" i="14" s="1"/>
  <c r="BE587" i="14" s="1"/>
  <c r="AX588" i="14"/>
  <c r="BD588" i="14" s="1"/>
  <c r="BE588" i="14" s="1"/>
  <c r="AX589" i="14"/>
  <c r="BD589" i="14" s="1"/>
  <c r="BE589" i="14" s="1"/>
  <c r="AX590" i="14"/>
  <c r="BD590" i="14" s="1"/>
  <c r="BE590" i="14" s="1"/>
  <c r="AX591" i="14"/>
  <c r="BD591" i="14" s="1"/>
  <c r="BE591" i="14" s="1"/>
  <c r="AX592" i="14"/>
  <c r="BD592" i="14" s="1"/>
  <c r="BE592" i="14" s="1"/>
  <c r="AX593" i="14"/>
  <c r="BD593" i="14" s="1"/>
  <c r="BE593" i="14" s="1"/>
  <c r="AX594" i="14"/>
  <c r="BD594" i="14" s="1"/>
  <c r="BE594" i="14" s="1"/>
  <c r="AX595" i="14"/>
  <c r="BD595" i="14" s="1"/>
  <c r="BG595" i="14" s="1"/>
  <c r="AX596" i="14"/>
  <c r="BD596" i="14" s="1"/>
  <c r="BE596" i="14" s="1"/>
  <c r="AX597" i="14"/>
  <c r="BD597" i="14" s="1"/>
  <c r="BE597" i="14" s="1"/>
  <c r="AX598" i="14"/>
  <c r="BD598" i="14" s="1"/>
  <c r="BE598" i="14" s="1"/>
  <c r="AX599" i="14"/>
  <c r="BD599" i="14" s="1"/>
  <c r="BE599" i="14" s="1"/>
  <c r="AX600" i="14"/>
  <c r="BD600" i="14" s="1"/>
  <c r="BE600" i="14" s="1"/>
  <c r="AX601" i="14"/>
  <c r="BD601" i="14" s="1"/>
  <c r="BE601" i="14" s="1"/>
  <c r="AX602" i="14"/>
  <c r="BD602" i="14" s="1"/>
  <c r="BE602" i="14" s="1"/>
  <c r="AX603" i="14"/>
  <c r="BD603" i="14" s="1"/>
  <c r="BE603" i="14" s="1"/>
  <c r="AX604" i="14"/>
  <c r="BD604" i="14" s="1"/>
  <c r="BE604" i="14" s="1"/>
  <c r="AX605" i="14"/>
  <c r="BD605" i="14" s="1"/>
  <c r="BE605" i="14" s="1"/>
  <c r="AX606" i="14"/>
  <c r="BD606" i="14" s="1"/>
  <c r="BE606" i="14" s="1"/>
  <c r="AX607" i="14"/>
  <c r="BD607" i="14" s="1"/>
  <c r="BE607" i="14" s="1"/>
  <c r="AX608" i="14"/>
  <c r="BD608" i="14" s="1"/>
  <c r="BE608" i="14" s="1"/>
  <c r="AX609" i="14"/>
  <c r="BD609" i="14" s="1"/>
  <c r="BE609" i="14" s="1"/>
  <c r="AX610" i="14"/>
  <c r="BD610" i="14" s="1"/>
  <c r="BE610" i="14" s="1"/>
  <c r="AX611" i="14"/>
  <c r="BD611" i="14" s="1"/>
  <c r="BE611" i="14" s="1"/>
  <c r="AX612" i="14"/>
  <c r="BD612" i="14" s="1"/>
  <c r="BE612" i="14" s="1"/>
  <c r="AX613" i="14"/>
  <c r="BD613" i="14" s="1"/>
  <c r="BE613" i="14" s="1"/>
  <c r="AX614" i="14"/>
  <c r="BD614" i="14" s="1"/>
  <c r="BE614" i="14" s="1"/>
  <c r="AX615" i="14"/>
  <c r="BD615" i="14" s="1"/>
  <c r="BG615" i="14" s="1"/>
  <c r="AX616" i="14"/>
  <c r="BD616" i="14" s="1"/>
  <c r="BG616" i="14" s="1"/>
  <c r="AX617" i="14"/>
  <c r="BD617" i="14" s="1"/>
  <c r="BE617" i="14" s="1"/>
  <c r="AX618" i="14"/>
  <c r="BD618" i="14" s="1"/>
  <c r="BG618" i="14" s="1"/>
  <c r="AX619" i="14"/>
  <c r="BD619" i="14" s="1"/>
  <c r="BE619" i="14" s="1"/>
  <c r="AX620" i="14"/>
  <c r="BD620" i="14" s="1"/>
  <c r="BE620" i="14" s="1"/>
  <c r="AX621" i="14"/>
  <c r="BD621" i="14" s="1"/>
  <c r="BE621" i="14" s="1"/>
  <c r="AX622" i="14"/>
  <c r="BD622" i="14" s="1"/>
  <c r="BE622" i="14" s="1"/>
  <c r="AX623" i="14"/>
  <c r="BD623" i="14" s="1"/>
  <c r="BE623" i="14" s="1"/>
  <c r="AX624" i="14"/>
  <c r="BD624" i="14" s="1"/>
  <c r="BE624" i="14" s="1"/>
  <c r="AX625" i="14"/>
  <c r="BD625" i="14" s="1"/>
  <c r="BE625" i="14" s="1"/>
  <c r="AX626" i="14"/>
  <c r="BD626" i="14" s="1"/>
  <c r="BG626" i="14" s="1"/>
  <c r="AX627" i="14"/>
  <c r="BD627" i="14" s="1"/>
  <c r="BE627" i="14" s="1"/>
  <c r="AX628" i="14"/>
  <c r="BD628" i="14" s="1"/>
  <c r="BE628" i="14" s="1"/>
  <c r="AX629" i="14"/>
  <c r="BD629" i="14" s="1"/>
  <c r="BE629" i="14" s="1"/>
  <c r="AX630" i="14"/>
  <c r="BD630" i="14" s="1"/>
  <c r="BE630" i="14" s="1"/>
  <c r="AX631" i="14"/>
  <c r="BD631" i="14" s="1"/>
  <c r="BG631" i="14" s="1"/>
  <c r="AX632" i="14"/>
  <c r="BD632" i="14" s="1"/>
  <c r="BE632" i="14" s="1"/>
  <c r="AX633" i="14"/>
  <c r="BD633" i="14" s="1"/>
  <c r="BE633" i="14" s="1"/>
  <c r="AX634" i="14"/>
  <c r="BD634" i="14" s="1"/>
  <c r="BG634" i="14" s="1"/>
  <c r="AX635" i="14"/>
  <c r="BD635" i="14" s="1"/>
  <c r="BE635" i="14" s="1"/>
  <c r="AX636" i="14"/>
  <c r="BD636" i="14" s="1"/>
  <c r="BE636" i="14" s="1"/>
  <c r="AX637" i="14"/>
  <c r="BD637" i="14" s="1"/>
  <c r="BE637" i="14" s="1"/>
  <c r="AX638" i="14"/>
  <c r="BD638" i="14" s="1"/>
  <c r="BE638" i="14" s="1"/>
  <c r="AX639" i="14"/>
  <c r="BD639" i="14" s="1"/>
  <c r="BE639" i="14" s="1"/>
  <c r="AX640" i="14"/>
  <c r="BD640" i="14" s="1"/>
  <c r="BE640" i="14" s="1"/>
  <c r="AX641" i="14"/>
  <c r="BD641" i="14" s="1"/>
  <c r="BG641" i="14" s="1"/>
  <c r="AX642" i="14"/>
  <c r="BD642" i="14" s="1"/>
  <c r="BG642" i="14" s="1"/>
  <c r="AX643" i="14"/>
  <c r="BD643" i="14" s="1"/>
  <c r="BE643" i="14" s="1"/>
  <c r="AX644" i="14"/>
  <c r="BD644" i="14" s="1"/>
  <c r="BE644" i="14" s="1"/>
  <c r="AX645" i="14"/>
  <c r="BD645" i="14" s="1"/>
  <c r="BE645" i="14" s="1"/>
  <c r="AX646" i="14"/>
  <c r="BD646" i="14" s="1"/>
  <c r="BE646" i="14" s="1"/>
  <c r="AX647" i="14"/>
  <c r="BD647" i="14" s="1"/>
  <c r="BE647" i="14" s="1"/>
  <c r="AX648" i="14"/>
  <c r="BD648" i="14" s="1"/>
  <c r="BE648" i="14" s="1"/>
  <c r="AX649" i="14"/>
  <c r="BD649" i="14" s="1"/>
  <c r="BE649" i="14" s="1"/>
  <c r="AX650" i="14"/>
  <c r="BD650" i="14" s="1"/>
  <c r="BG650" i="14" s="1"/>
  <c r="AX651" i="14"/>
  <c r="BD651" i="14" s="1"/>
  <c r="BE651" i="14" s="1"/>
  <c r="AX652" i="14"/>
  <c r="BD652" i="14" s="1"/>
  <c r="BE652" i="14" s="1"/>
  <c r="AX653" i="14"/>
  <c r="BD653" i="14" s="1"/>
  <c r="BE653" i="14" s="1"/>
  <c r="AX654" i="14"/>
  <c r="BD654" i="14" s="1"/>
  <c r="BE654" i="14" s="1"/>
  <c r="AX655" i="14"/>
  <c r="BD655" i="14" s="1"/>
  <c r="BE655" i="14" s="1"/>
  <c r="AX656" i="14"/>
  <c r="BD656" i="14" s="1"/>
  <c r="BE656" i="14" s="1"/>
  <c r="AX657" i="14"/>
  <c r="BD657" i="14" s="1"/>
  <c r="BE657" i="14" s="1"/>
  <c r="AX658" i="14"/>
  <c r="BD658" i="14" s="1"/>
  <c r="BG658" i="14" s="1"/>
  <c r="AX659" i="14"/>
  <c r="BD659" i="14" s="1"/>
  <c r="BG659" i="14" s="1"/>
  <c r="AX660" i="14"/>
  <c r="BD660" i="14" s="1"/>
  <c r="BE660" i="14" s="1"/>
  <c r="AX661" i="14"/>
  <c r="BD661" i="14" s="1"/>
  <c r="BG661" i="14" s="1"/>
  <c r="AX662" i="14"/>
  <c r="BD662" i="14" s="1"/>
  <c r="BE662" i="14" s="1"/>
  <c r="AX663" i="14"/>
  <c r="BD663" i="14" s="1"/>
  <c r="BE663" i="14" s="1"/>
  <c r="AX664" i="14"/>
  <c r="BD664" i="14" s="1"/>
  <c r="BE664" i="14" s="1"/>
  <c r="AX665" i="14"/>
  <c r="BD665" i="14" s="1"/>
  <c r="BE665" i="14" s="1"/>
  <c r="AX666" i="14"/>
  <c r="BD666" i="14" s="1"/>
  <c r="BE666" i="14" s="1"/>
  <c r="AX667" i="14"/>
  <c r="BD667" i="14" s="1"/>
  <c r="BG667" i="14" s="1"/>
  <c r="AX668" i="14"/>
  <c r="BD668" i="14" s="1"/>
  <c r="BE668" i="14" s="1"/>
  <c r="AX669" i="14"/>
  <c r="BD669" i="14" s="1"/>
  <c r="BG669" i="14" s="1"/>
  <c r="AX670" i="14"/>
  <c r="BD670" i="14" s="1"/>
  <c r="BE670" i="14" s="1"/>
  <c r="AX671" i="14"/>
  <c r="BD671" i="14" s="1"/>
  <c r="BE671" i="14" s="1"/>
  <c r="AX672" i="14"/>
  <c r="BD672" i="14" s="1"/>
  <c r="BG672" i="14" s="1"/>
  <c r="AX673" i="14"/>
  <c r="BD673" i="14" s="1"/>
  <c r="BE673" i="14" s="1"/>
  <c r="AX674" i="14"/>
  <c r="BD674" i="14" s="1"/>
  <c r="BE674" i="14" s="1"/>
  <c r="AX675" i="14"/>
  <c r="BD675" i="14" s="1"/>
  <c r="BE675" i="14" s="1"/>
  <c r="AX676" i="14"/>
  <c r="BD676" i="14" s="1"/>
  <c r="BE676" i="14" s="1"/>
  <c r="AX677" i="14"/>
  <c r="BD677" i="14" s="1"/>
  <c r="BG677" i="14" s="1"/>
  <c r="AX678" i="14"/>
  <c r="BD678" i="14" s="1"/>
  <c r="BE678" i="14" s="1"/>
  <c r="AX679" i="14"/>
  <c r="BD679" i="14" s="1"/>
  <c r="BE679" i="14" s="1"/>
  <c r="AX680" i="14"/>
  <c r="BD680" i="14" s="1"/>
  <c r="BE680" i="14" s="1"/>
  <c r="AX681" i="14"/>
  <c r="BD681" i="14" s="1"/>
  <c r="BE681" i="14" s="1"/>
  <c r="AX682" i="14"/>
  <c r="BD682" i="14" s="1"/>
  <c r="BE682" i="14" s="1"/>
  <c r="AX683" i="14"/>
  <c r="BD683" i="14" s="1"/>
  <c r="BE683" i="14" s="1"/>
  <c r="AX684" i="14"/>
  <c r="BD684" i="14" s="1"/>
  <c r="BG684" i="14" s="1"/>
  <c r="AX685" i="14"/>
  <c r="BD685" i="14" s="1"/>
  <c r="BG685" i="14" s="1"/>
  <c r="AX686" i="14"/>
  <c r="BD686" i="14" s="1"/>
  <c r="BE686" i="14" s="1"/>
  <c r="AX687" i="14"/>
  <c r="BD687" i="14" s="1"/>
  <c r="BE687" i="14" s="1"/>
  <c r="AX688" i="14"/>
  <c r="BD688" i="14" s="1"/>
  <c r="BE688" i="14" s="1"/>
  <c r="AX689" i="14"/>
  <c r="BD689" i="14" s="1"/>
  <c r="BE689" i="14" s="1"/>
  <c r="AX690" i="14"/>
  <c r="BD690" i="14" s="1"/>
  <c r="BE690" i="14" s="1"/>
  <c r="AX691" i="14"/>
  <c r="BD691" i="14" s="1"/>
  <c r="BE691" i="14" s="1"/>
  <c r="AX692" i="14"/>
  <c r="BD692" i="14" s="1"/>
  <c r="BG692" i="14" s="1"/>
  <c r="AX693" i="14"/>
  <c r="BD693" i="14" s="1"/>
  <c r="BE693" i="14" s="1"/>
  <c r="AX694" i="14"/>
  <c r="BD694" i="14" s="1"/>
  <c r="BE694" i="14" s="1"/>
  <c r="AX695" i="14"/>
  <c r="BD695" i="14" s="1"/>
  <c r="BE695" i="14" s="1"/>
  <c r="AX696" i="14"/>
  <c r="BD696" i="14" s="1"/>
  <c r="BE696" i="14" s="1"/>
  <c r="AX697" i="14"/>
  <c r="BD697" i="14" s="1"/>
  <c r="BE697" i="14" s="1"/>
  <c r="AX698" i="14"/>
  <c r="BD698" i="14" s="1"/>
  <c r="BE698" i="14" s="1"/>
  <c r="AX699" i="14"/>
  <c r="BD699" i="14" s="1"/>
  <c r="BE699" i="14" s="1"/>
  <c r="AX700" i="14"/>
  <c r="BD700" i="14" s="1"/>
  <c r="BG700" i="14" s="1"/>
  <c r="AX701" i="14"/>
  <c r="BD701" i="14" s="1"/>
  <c r="BG701" i="14" s="1"/>
  <c r="AX702" i="14"/>
  <c r="BD702" i="14" s="1"/>
  <c r="AX703" i="14"/>
  <c r="BD703" i="14" s="1"/>
  <c r="AX704" i="14"/>
  <c r="BD704" i="14" s="1"/>
  <c r="AX705" i="14"/>
  <c r="BD705" i="14" s="1"/>
  <c r="AX706" i="14"/>
  <c r="BD706" i="14" s="1"/>
  <c r="AX707" i="14"/>
  <c r="BD707" i="14" s="1"/>
  <c r="AX708" i="14"/>
  <c r="BD708" i="14" s="1"/>
  <c r="AX709" i="14"/>
  <c r="BD709" i="14" s="1"/>
  <c r="AX710" i="14"/>
  <c r="BD710" i="14" s="1"/>
  <c r="AX711" i="14"/>
  <c r="BD711" i="14" s="1"/>
  <c r="AX712" i="14"/>
  <c r="BD712" i="14" s="1"/>
  <c r="AX713" i="14"/>
  <c r="BD713" i="14" s="1"/>
  <c r="AX714" i="14"/>
  <c r="BD714" i="14" s="1"/>
  <c r="AX715" i="14"/>
  <c r="BD715" i="14" s="1"/>
  <c r="AX716" i="14"/>
  <c r="BD716" i="14" s="1"/>
  <c r="AX717" i="14"/>
  <c r="BD717" i="14" s="1"/>
  <c r="AX718" i="14"/>
  <c r="BD718" i="14" s="1"/>
  <c r="AX719" i="14"/>
  <c r="BD719" i="14" s="1"/>
  <c r="AX720" i="14"/>
  <c r="BD720" i="14" s="1"/>
  <c r="AX721" i="14"/>
  <c r="BD721" i="14" s="1"/>
  <c r="AX722" i="14"/>
  <c r="BD722" i="14" s="1"/>
  <c r="AX723" i="14"/>
  <c r="BD723" i="14" s="1"/>
  <c r="AX724" i="14"/>
  <c r="BD724" i="14" s="1"/>
  <c r="AX725" i="14"/>
  <c r="BD725" i="14" s="1"/>
  <c r="AX726" i="14"/>
  <c r="BD726" i="14" s="1"/>
  <c r="AX727" i="14"/>
  <c r="BD727" i="14" s="1"/>
  <c r="AX728" i="14"/>
  <c r="BD728" i="14" s="1"/>
  <c r="AX729" i="14"/>
  <c r="BD729" i="14" s="1"/>
  <c r="AX730" i="14"/>
  <c r="BD730" i="14" s="1"/>
  <c r="AX731" i="14"/>
  <c r="BD731" i="14" s="1"/>
  <c r="AX732" i="14"/>
  <c r="BD732" i="14" s="1"/>
  <c r="AX733" i="14"/>
  <c r="BD733" i="14" s="1"/>
  <c r="AX734" i="14"/>
  <c r="BD734" i="14" s="1"/>
  <c r="AX735" i="14"/>
  <c r="BD735" i="14" s="1"/>
  <c r="AX736" i="14"/>
  <c r="BD736" i="14" s="1"/>
  <c r="AX737" i="14"/>
  <c r="BD737" i="14" s="1"/>
  <c r="AX738" i="14"/>
  <c r="BD738" i="14" s="1"/>
  <c r="AX739" i="14"/>
  <c r="BD739" i="14" s="1"/>
  <c r="AX740" i="14"/>
  <c r="BD740" i="14" s="1"/>
  <c r="AX741" i="14"/>
  <c r="BD741" i="14" s="1"/>
  <c r="AX742" i="14"/>
  <c r="BD742" i="14" s="1"/>
  <c r="AX743" i="14"/>
  <c r="BD743" i="14" s="1"/>
  <c r="AX744" i="14"/>
  <c r="BD744" i="14" s="1"/>
  <c r="AX745" i="14"/>
  <c r="BD745" i="14" s="1"/>
  <c r="AX746" i="14"/>
  <c r="BD746" i="14" s="1"/>
  <c r="AX747" i="14"/>
  <c r="BD747" i="14" s="1"/>
  <c r="BE747" i="14" s="1"/>
  <c r="AX748" i="14"/>
  <c r="BD748" i="14" s="1"/>
  <c r="BE748" i="14" s="1"/>
  <c r="AX749" i="14"/>
  <c r="BD749" i="14" s="1"/>
  <c r="BE749" i="14" s="1"/>
  <c r="AX750" i="14"/>
  <c r="BD750" i="14" s="1"/>
  <c r="BE750" i="14" s="1"/>
  <c r="AX751" i="14"/>
  <c r="BD751" i="14" s="1"/>
  <c r="BE751" i="14" s="1"/>
  <c r="AX752" i="14"/>
  <c r="BD752" i="14" s="1"/>
  <c r="BG752" i="14" s="1"/>
  <c r="AX753" i="14"/>
  <c r="BD753" i="14" s="1"/>
  <c r="BE753" i="14" s="1"/>
  <c r="AX754" i="14"/>
  <c r="BD754" i="14" s="1"/>
  <c r="BE754" i="14" s="1"/>
  <c r="AX755" i="14"/>
  <c r="BD755" i="14" s="1"/>
  <c r="BE755" i="14" s="1"/>
  <c r="AX756" i="14"/>
  <c r="BD756" i="14" s="1"/>
  <c r="BE756" i="14" s="1"/>
  <c r="AX757" i="14"/>
  <c r="BD757" i="14" s="1"/>
  <c r="BE757" i="14" s="1"/>
  <c r="AX758" i="14"/>
  <c r="BD758" i="14" s="1"/>
  <c r="BE758" i="14" s="1"/>
  <c r="AX759" i="14"/>
  <c r="BD759" i="14" s="1"/>
  <c r="BG759" i="14" s="1"/>
  <c r="AX760" i="14"/>
  <c r="BD760" i="14" s="1"/>
  <c r="BG760" i="14" s="1"/>
  <c r="AX761" i="14"/>
  <c r="BD761" i="14" s="1"/>
  <c r="BE761" i="14" s="1"/>
  <c r="AX762" i="14"/>
  <c r="BD762" i="14" s="1"/>
  <c r="BE762" i="14" s="1"/>
  <c r="AX763" i="14"/>
  <c r="BD763" i="14" s="1"/>
  <c r="BE763" i="14" s="1"/>
  <c r="AX764" i="14"/>
  <c r="BD764" i="14" s="1"/>
  <c r="BE764" i="14" s="1"/>
  <c r="AX765" i="14"/>
  <c r="BD765" i="14" s="1"/>
  <c r="BE765" i="14" s="1"/>
  <c r="AX766" i="14"/>
  <c r="BD766" i="14" s="1"/>
  <c r="BE766" i="14" s="1"/>
  <c r="AX767" i="14"/>
  <c r="BD767" i="14" s="1"/>
  <c r="BE767" i="14" s="1"/>
  <c r="AX768" i="14"/>
  <c r="BD768" i="14" s="1"/>
  <c r="BE768" i="14" s="1"/>
  <c r="AX769" i="14"/>
  <c r="BD769" i="14" s="1"/>
  <c r="BE769" i="14" s="1"/>
  <c r="AX770" i="14"/>
  <c r="BD770" i="14" s="1"/>
  <c r="BG770" i="14" s="1"/>
  <c r="AX771" i="14"/>
  <c r="BD771" i="14" s="1"/>
  <c r="BE771" i="14" s="1"/>
  <c r="AX772" i="14"/>
  <c r="BD772" i="14" s="1"/>
  <c r="BE772" i="14" s="1"/>
  <c r="AX773" i="14"/>
  <c r="BD773" i="14" s="1"/>
  <c r="BE773" i="14" s="1"/>
  <c r="AX774" i="14"/>
  <c r="BD774" i="14" s="1"/>
  <c r="BE774" i="14" s="1"/>
  <c r="AX775" i="14"/>
  <c r="BD775" i="14" s="1"/>
  <c r="BE775" i="14" s="1"/>
  <c r="AX776" i="14"/>
  <c r="BD776" i="14" s="1"/>
  <c r="BE776" i="14" s="1"/>
  <c r="AX777" i="14"/>
  <c r="BD777" i="14" s="1"/>
  <c r="BE777" i="14" s="1"/>
  <c r="AX778" i="14"/>
  <c r="BD778" i="14" s="1"/>
  <c r="BE778" i="14" s="1"/>
  <c r="AX779" i="14"/>
  <c r="BD779" i="14" s="1"/>
  <c r="BE779" i="14" s="1"/>
  <c r="AX780" i="14"/>
  <c r="BD780" i="14" s="1"/>
  <c r="BE780" i="14" s="1"/>
  <c r="AX781" i="14"/>
  <c r="BD781" i="14" s="1"/>
  <c r="BE781" i="14" s="1"/>
  <c r="AX782" i="14"/>
  <c r="BD782" i="14" s="1"/>
  <c r="BE782" i="14" s="1"/>
  <c r="AX783" i="14"/>
  <c r="BD783" i="14" s="1"/>
  <c r="BE783" i="14" s="1"/>
  <c r="AX784" i="14"/>
  <c r="BD784" i="14" s="1"/>
  <c r="BG784" i="14" s="1"/>
  <c r="AX785" i="14"/>
  <c r="BD785" i="14" s="1"/>
  <c r="BE785" i="14" s="1"/>
  <c r="AX786" i="14"/>
  <c r="BD786" i="14" s="1"/>
  <c r="BE786" i="14" s="1"/>
  <c r="AX787" i="14"/>
  <c r="BD787" i="14" s="1"/>
  <c r="BG787" i="14" s="1"/>
  <c r="AX788" i="14"/>
  <c r="BD788" i="14" s="1"/>
  <c r="BE788" i="14" s="1"/>
  <c r="AX789" i="14"/>
  <c r="BD789" i="14" s="1"/>
  <c r="BG789" i="14" s="1"/>
  <c r="AX790" i="14"/>
  <c r="BD790" i="14" s="1"/>
  <c r="BE790" i="14" s="1"/>
  <c r="AX791" i="14"/>
  <c r="BD791" i="14" s="1"/>
  <c r="BE791" i="14" s="1"/>
  <c r="AX792" i="14"/>
  <c r="BD792" i="14" s="1"/>
  <c r="BE792" i="14" s="1"/>
  <c r="AX793" i="14"/>
  <c r="BD793" i="14" s="1"/>
  <c r="BE793" i="14" s="1"/>
  <c r="AX794" i="14"/>
  <c r="BD794" i="14" s="1"/>
  <c r="BE794" i="14" s="1"/>
  <c r="AX795" i="14"/>
  <c r="BD795" i="14" s="1"/>
  <c r="BE795" i="14" s="1"/>
  <c r="AX796" i="14"/>
  <c r="BD796" i="14" s="1"/>
  <c r="BE796" i="14" s="1"/>
  <c r="AX797" i="14"/>
  <c r="BD797" i="14" s="1"/>
  <c r="BE797" i="14" s="1"/>
  <c r="AX798" i="14"/>
  <c r="BD798" i="14" s="1"/>
  <c r="BE798" i="14" s="1"/>
  <c r="AX799" i="14"/>
  <c r="BD799" i="14" s="1"/>
  <c r="BE799" i="14" s="1"/>
  <c r="AX800" i="14"/>
  <c r="BD800" i="14" s="1"/>
  <c r="BG800" i="14" s="1"/>
  <c r="AX801" i="14"/>
  <c r="BD801" i="14" s="1"/>
  <c r="BE801" i="14" s="1"/>
  <c r="AX802" i="14"/>
  <c r="BD802" i="14" s="1"/>
  <c r="BG802" i="14" s="1"/>
  <c r="AX803" i="14"/>
  <c r="BD803" i="14" s="1"/>
  <c r="BE803" i="14" s="1"/>
  <c r="AX804" i="14"/>
  <c r="BD804" i="14" s="1"/>
  <c r="BE804" i="14" s="1"/>
  <c r="AX805" i="14"/>
  <c r="BD805" i="14" s="1"/>
  <c r="BE805" i="14" s="1"/>
  <c r="AX806" i="14"/>
  <c r="BD806" i="14" s="1"/>
  <c r="BE806" i="14" s="1"/>
  <c r="AX807" i="14"/>
  <c r="BD807" i="14" s="1"/>
  <c r="BE807" i="14" s="1"/>
  <c r="AX808" i="14"/>
  <c r="BD808" i="14" s="1"/>
  <c r="BG808" i="14" s="1"/>
  <c r="AX809" i="14"/>
  <c r="BD809" i="14" s="1"/>
  <c r="BE809" i="14" s="1"/>
  <c r="AX810" i="14"/>
  <c r="BD810" i="14" s="1"/>
  <c r="BG810" i="14" s="1"/>
  <c r="AX811" i="14"/>
  <c r="BD811" i="14" s="1"/>
  <c r="BE811" i="14" s="1"/>
  <c r="AX812" i="14"/>
  <c r="BD812" i="14" s="1"/>
  <c r="BE812" i="14" s="1"/>
  <c r="AX813" i="14"/>
  <c r="BD813" i="14" s="1"/>
  <c r="BE813" i="14" s="1"/>
  <c r="AX814" i="14"/>
  <c r="BD814" i="14" s="1"/>
  <c r="BE814" i="14" s="1"/>
  <c r="AX815" i="14"/>
  <c r="BD815" i="14" s="1"/>
  <c r="BE815" i="14" s="1"/>
  <c r="AX816" i="14"/>
  <c r="BD816" i="14" s="1"/>
  <c r="BE816" i="14" s="1"/>
  <c r="AX817" i="14"/>
  <c r="BD817" i="14" s="1"/>
  <c r="BE817" i="14" s="1"/>
  <c r="AX818" i="14"/>
  <c r="BD818" i="14" s="1"/>
  <c r="BE818" i="14" s="1"/>
  <c r="AX819" i="14"/>
  <c r="BD819" i="14" s="1"/>
  <c r="BG819" i="14" s="1"/>
  <c r="AX820" i="14"/>
  <c r="BD820" i="14" s="1"/>
  <c r="BE820" i="14" s="1"/>
  <c r="AX821" i="14"/>
  <c r="BD821" i="14" s="1"/>
  <c r="BE821" i="14" s="1"/>
  <c r="AX822" i="14"/>
  <c r="BD822" i="14" s="1"/>
  <c r="BE822" i="14" s="1"/>
  <c r="AX823" i="14"/>
  <c r="BD823" i="14" s="1"/>
  <c r="BG823" i="14" s="1"/>
  <c r="AX824" i="14"/>
  <c r="BD824" i="14" s="1"/>
  <c r="BE824" i="14" s="1"/>
  <c r="AX825" i="14"/>
  <c r="BD825" i="14" s="1"/>
  <c r="BE825" i="14" s="1"/>
  <c r="AX826" i="14"/>
  <c r="BD826" i="14" s="1"/>
  <c r="BE826" i="14" s="1"/>
  <c r="AX827" i="14"/>
  <c r="BD827" i="14" s="1"/>
  <c r="BE827" i="14" s="1"/>
  <c r="AX828" i="14"/>
  <c r="BD828" i="14" s="1"/>
  <c r="BE828" i="14" s="1"/>
  <c r="AX829" i="14"/>
  <c r="BD829" i="14" s="1"/>
  <c r="BE829" i="14" s="1"/>
  <c r="AX830" i="14"/>
  <c r="BD830" i="14" s="1"/>
  <c r="BE830" i="14" s="1"/>
  <c r="AX831" i="14"/>
  <c r="BD831" i="14" s="1"/>
  <c r="BE831" i="14" s="1"/>
  <c r="AX832" i="14"/>
  <c r="BD832" i="14" s="1"/>
  <c r="BE832" i="14" s="1"/>
  <c r="AX833" i="14"/>
  <c r="BD833" i="14" s="1"/>
  <c r="BE833" i="14" s="1"/>
  <c r="AX834" i="14"/>
  <c r="BD834" i="14" s="1"/>
  <c r="BE834" i="14" s="1"/>
  <c r="AX835" i="14"/>
  <c r="BD835" i="14" s="1"/>
  <c r="BE835" i="14" s="1"/>
  <c r="AX836" i="14"/>
  <c r="BD836" i="14" s="1"/>
  <c r="BE836" i="14" s="1"/>
  <c r="AX837" i="14"/>
  <c r="BD837" i="14" s="1"/>
  <c r="BG837" i="14" s="1"/>
  <c r="AX838" i="14"/>
  <c r="BD838" i="14" s="1"/>
  <c r="BE838" i="14" s="1"/>
  <c r="AX839" i="14"/>
  <c r="BD839" i="14" s="1"/>
  <c r="BG839" i="14" s="1"/>
  <c r="AX840" i="14"/>
  <c r="BD840" i="14" s="1"/>
  <c r="BE840" i="14" s="1"/>
  <c r="AX841" i="14"/>
  <c r="BD841" i="14" s="1"/>
  <c r="BE841" i="14" s="1"/>
  <c r="AX842" i="14"/>
  <c r="BD842" i="14" s="1"/>
  <c r="BG842" i="14" s="1"/>
  <c r="AX843" i="14"/>
  <c r="BD843" i="14" s="1"/>
  <c r="BE843" i="14" s="1"/>
  <c r="AX844" i="14"/>
  <c r="BD844" i="14" s="1"/>
  <c r="BE844" i="14" s="1"/>
  <c r="AX845" i="14"/>
  <c r="BD845" i="14" s="1"/>
  <c r="BE845" i="14" s="1"/>
  <c r="AX846" i="14"/>
  <c r="BD846" i="14" s="1"/>
  <c r="BE846" i="14" s="1"/>
  <c r="AX847" i="14"/>
  <c r="BD847" i="14" s="1"/>
  <c r="BE847" i="14" s="1"/>
  <c r="AX848" i="14"/>
  <c r="BD848" i="14" s="1"/>
  <c r="BE848" i="14" s="1"/>
  <c r="AX849" i="14"/>
  <c r="BD849" i="14" s="1"/>
  <c r="BE849" i="14" s="1"/>
  <c r="AX850" i="14"/>
  <c r="BD850" i="14" s="1"/>
  <c r="BE850" i="14" s="1"/>
  <c r="AX851" i="14"/>
  <c r="BD851" i="14" s="1"/>
  <c r="BE851" i="14" s="1"/>
  <c r="AX852" i="14"/>
  <c r="BD852" i="14" s="1"/>
  <c r="BE852" i="14" s="1"/>
  <c r="AX853" i="14"/>
  <c r="BD853" i="14" s="1"/>
  <c r="BG853" i="14" s="1"/>
  <c r="AX854" i="14"/>
  <c r="BD854" i="14" s="1"/>
  <c r="BG854" i="14" s="1"/>
  <c r="AX855" i="14"/>
  <c r="BD855" i="14" s="1"/>
  <c r="BE855" i="14" s="1"/>
  <c r="AX856" i="14"/>
  <c r="BD856" i="14" s="1"/>
  <c r="BE856" i="14" s="1"/>
  <c r="AX857" i="14"/>
  <c r="BD857" i="14" s="1"/>
  <c r="BE857" i="14" s="1"/>
  <c r="AX858" i="14"/>
  <c r="BD858" i="14" s="1"/>
  <c r="BG858" i="14" s="1"/>
  <c r="AX859" i="14"/>
  <c r="BD859" i="14" s="1"/>
  <c r="BE859" i="14" s="1"/>
  <c r="AX860" i="14"/>
  <c r="BD860" i="14" s="1"/>
  <c r="BE860" i="14" s="1"/>
  <c r="AX861" i="14"/>
  <c r="BD861" i="14" s="1"/>
  <c r="BE861" i="14" s="1"/>
  <c r="AX862" i="14"/>
  <c r="BD862" i="14" s="1"/>
  <c r="BE862" i="14" s="1"/>
  <c r="AX863" i="14"/>
  <c r="BD863" i="14" s="1"/>
  <c r="BE863" i="14" s="1"/>
  <c r="AX864" i="14"/>
  <c r="BD864" i="14" s="1"/>
  <c r="BE864" i="14" s="1"/>
  <c r="AX865" i="14"/>
  <c r="BD865" i="14" s="1"/>
  <c r="BE865" i="14" s="1"/>
  <c r="AX866" i="14"/>
  <c r="BD866" i="14" s="1"/>
  <c r="BE866" i="14" s="1"/>
  <c r="AX867" i="14"/>
  <c r="BD867" i="14" s="1"/>
  <c r="BE867" i="14" s="1"/>
  <c r="AX868" i="14"/>
  <c r="BD868" i="14" s="1"/>
  <c r="BE868" i="14" s="1"/>
  <c r="AX869" i="14"/>
  <c r="BD869" i="14" s="1"/>
  <c r="BE869" i="14" s="1"/>
  <c r="AX870" i="14"/>
  <c r="BD870" i="14" s="1"/>
  <c r="BE870" i="14" s="1"/>
  <c r="AX871" i="14"/>
  <c r="BD871" i="14" s="1"/>
  <c r="BE871" i="14" s="1"/>
  <c r="AX872" i="14"/>
  <c r="BD872" i="14" s="1"/>
  <c r="BE872" i="14" s="1"/>
  <c r="AX873" i="14"/>
  <c r="BD873" i="14" s="1"/>
  <c r="BE873" i="14" s="1"/>
  <c r="AX874" i="14"/>
  <c r="BD874" i="14" s="1"/>
  <c r="BE874" i="14" s="1"/>
  <c r="AX875" i="14"/>
  <c r="BD875" i="14" s="1"/>
  <c r="BE875" i="14" s="1"/>
  <c r="AX876" i="14"/>
  <c r="BD876" i="14" s="1"/>
  <c r="BE876" i="14" s="1"/>
  <c r="AX877" i="14"/>
  <c r="BD877" i="14" s="1"/>
  <c r="BE877" i="14" s="1"/>
  <c r="AX878" i="14"/>
  <c r="BD878" i="14" s="1"/>
  <c r="BE878" i="14" s="1"/>
  <c r="AX879" i="14"/>
  <c r="BD879" i="14" s="1"/>
  <c r="BE879" i="14" s="1"/>
  <c r="AX880" i="14"/>
  <c r="BD880" i="14" s="1"/>
  <c r="BE880" i="14" s="1"/>
  <c r="AX881" i="14"/>
  <c r="BD881" i="14" s="1"/>
  <c r="BE881" i="14" s="1"/>
  <c r="AX882" i="14"/>
  <c r="BD882" i="14" s="1"/>
  <c r="BE882" i="14" s="1"/>
  <c r="AX883" i="14"/>
  <c r="BD883" i="14" s="1"/>
  <c r="BE883" i="14" s="1"/>
  <c r="AX884" i="14"/>
  <c r="BD884" i="14" s="1"/>
  <c r="BE884" i="14" s="1"/>
  <c r="AX885" i="14"/>
  <c r="BD885" i="14" s="1"/>
  <c r="BG885" i="14" s="1"/>
  <c r="AX886" i="14"/>
  <c r="BD886" i="14" s="1"/>
  <c r="BG886" i="14" s="1"/>
  <c r="AX887" i="14"/>
  <c r="BD887" i="14" s="1"/>
  <c r="BG887" i="14" s="1"/>
  <c r="AX888" i="14"/>
  <c r="BD888" i="14" s="1"/>
  <c r="AX889" i="14"/>
  <c r="BD889" i="14" s="1"/>
  <c r="AX890" i="14"/>
  <c r="BD890" i="14" s="1"/>
  <c r="AX891" i="14"/>
  <c r="BD891" i="14" s="1"/>
  <c r="AX892" i="14"/>
  <c r="BD892" i="14" s="1"/>
  <c r="AX893" i="14"/>
  <c r="BD893" i="14" s="1"/>
  <c r="AX894" i="14"/>
  <c r="BD894" i="14" s="1"/>
  <c r="AX895" i="14"/>
  <c r="BD895" i="14" s="1"/>
  <c r="AX896" i="14"/>
  <c r="BD896" i="14" s="1"/>
  <c r="AX897" i="14"/>
  <c r="BD897" i="14" s="1"/>
  <c r="AX898" i="14"/>
  <c r="BD898" i="14" s="1"/>
  <c r="AX899" i="14"/>
  <c r="BD899" i="14" s="1"/>
  <c r="AX900" i="14"/>
  <c r="BD900" i="14" s="1"/>
  <c r="AX901" i="14"/>
  <c r="BD901" i="14" s="1"/>
  <c r="AX902" i="14"/>
  <c r="BD902" i="14" s="1"/>
  <c r="AX903" i="14"/>
  <c r="BD903" i="14" s="1"/>
  <c r="AX904" i="14"/>
  <c r="BD904" i="14" s="1"/>
  <c r="AX905" i="14"/>
  <c r="BD905" i="14" s="1"/>
  <c r="AX906" i="14"/>
  <c r="BD906" i="14" s="1"/>
  <c r="AX907" i="14"/>
  <c r="BD907" i="14" s="1"/>
  <c r="AX908" i="14"/>
  <c r="BD908" i="14" s="1"/>
  <c r="AX909" i="14"/>
  <c r="BD909" i="14" s="1"/>
  <c r="AX910" i="14"/>
  <c r="BD910" i="14" s="1"/>
  <c r="AX911" i="14"/>
  <c r="BD911" i="14" s="1"/>
  <c r="AX912" i="14"/>
  <c r="BD912" i="14" s="1"/>
  <c r="AX913" i="14"/>
  <c r="BD913" i="14" s="1"/>
  <c r="AX914" i="14"/>
  <c r="BD914" i="14" s="1"/>
  <c r="AX915" i="14"/>
  <c r="BD915" i="14" s="1"/>
  <c r="AX916" i="14"/>
  <c r="BD916" i="14" s="1"/>
  <c r="AX917" i="14"/>
  <c r="BD917" i="14" s="1"/>
  <c r="AX918" i="14"/>
  <c r="BD918" i="14" s="1"/>
  <c r="AX919" i="14"/>
  <c r="BD919" i="14" s="1"/>
  <c r="AX920" i="14"/>
  <c r="BD920" i="14" s="1"/>
  <c r="AX921" i="14"/>
  <c r="BD921" i="14" s="1"/>
  <c r="AX922" i="14"/>
  <c r="BD922" i="14" s="1"/>
  <c r="AX923" i="14"/>
  <c r="BD923" i="14" s="1"/>
  <c r="AX924" i="14"/>
  <c r="BD924" i="14" s="1"/>
  <c r="AX925" i="14"/>
  <c r="BD925" i="14" s="1"/>
  <c r="AX926" i="14"/>
  <c r="BD926" i="14" s="1"/>
  <c r="AX927" i="14"/>
  <c r="BD927" i="14" s="1"/>
  <c r="AX928" i="14"/>
  <c r="BD928" i="14" s="1"/>
  <c r="AX929" i="14"/>
  <c r="BD929" i="14" s="1"/>
  <c r="AX930" i="14"/>
  <c r="BD930" i="14" s="1"/>
  <c r="AX931" i="14"/>
  <c r="BD931" i="14" s="1"/>
  <c r="AX932" i="14"/>
  <c r="BD932" i="14" s="1"/>
  <c r="AX933" i="14"/>
  <c r="BD933" i="14" s="1"/>
  <c r="BE933" i="14" s="1"/>
  <c r="AX934" i="14"/>
  <c r="BD934" i="14" s="1"/>
  <c r="BE934" i="14" s="1"/>
  <c r="AX935" i="14"/>
  <c r="BD935" i="14" s="1"/>
  <c r="BE935" i="14" s="1"/>
  <c r="AX936" i="14"/>
  <c r="BD936" i="14" s="1"/>
  <c r="BE936" i="14" s="1"/>
  <c r="AX937" i="14"/>
  <c r="BD937" i="14" s="1"/>
  <c r="BE937" i="14" s="1"/>
  <c r="AX938" i="14"/>
  <c r="BD938" i="14" s="1"/>
  <c r="BG938" i="14" s="1"/>
  <c r="AX939" i="14"/>
  <c r="BD939" i="14" s="1"/>
  <c r="BE939" i="14" s="1"/>
  <c r="AX940" i="14"/>
  <c r="BD940" i="14" s="1"/>
  <c r="BE940" i="14" s="1"/>
  <c r="AX941" i="14"/>
  <c r="BD941" i="14" s="1"/>
  <c r="BE941" i="14" s="1"/>
  <c r="AX942" i="14"/>
  <c r="BD942" i="14" s="1"/>
  <c r="BE942" i="14" s="1"/>
  <c r="AX943" i="14"/>
  <c r="BD943" i="14" s="1"/>
  <c r="BG943" i="14" s="1"/>
  <c r="AX944" i="14"/>
  <c r="BD944" i="14" s="1"/>
  <c r="BE944" i="14" s="1"/>
  <c r="AX945" i="14"/>
  <c r="BD945" i="14" s="1"/>
  <c r="BG945" i="14" s="1"/>
  <c r="AX946" i="14"/>
  <c r="BD946" i="14" s="1"/>
  <c r="BE946" i="14" s="1"/>
  <c r="AX947" i="14"/>
  <c r="BD947" i="14" s="1"/>
  <c r="BE947" i="14" s="1"/>
  <c r="AX948" i="14"/>
  <c r="BD948" i="14" s="1"/>
  <c r="BE948" i="14" s="1"/>
  <c r="AX949" i="14"/>
  <c r="BD949" i="14" s="1"/>
  <c r="BE949" i="14" s="1"/>
  <c r="AX950" i="14"/>
  <c r="BD950" i="14" s="1"/>
  <c r="BE950" i="14" s="1"/>
  <c r="AX951" i="14"/>
  <c r="BD951" i="14" s="1"/>
  <c r="BG951" i="14" s="1"/>
  <c r="AX952" i="14"/>
  <c r="BD952" i="14" s="1"/>
  <c r="BG952" i="14" s="1"/>
  <c r="AX953" i="14"/>
  <c r="BD953" i="14" s="1"/>
  <c r="BE953" i="14" s="1"/>
  <c r="AX954" i="14"/>
  <c r="BD954" i="14" s="1"/>
  <c r="BG954" i="14" s="1"/>
  <c r="AX955" i="14"/>
  <c r="BD955" i="14" s="1"/>
  <c r="BE955" i="14" s="1"/>
  <c r="AX956" i="14"/>
  <c r="BD956" i="14" s="1"/>
  <c r="BE956" i="14" s="1"/>
  <c r="AX957" i="14"/>
  <c r="BD957" i="14" s="1"/>
  <c r="BG957" i="14" s="1"/>
  <c r="AX958" i="14"/>
  <c r="BD958" i="14" s="1"/>
  <c r="BE958" i="14" s="1"/>
  <c r="AX959" i="14"/>
  <c r="BD959" i="14" s="1"/>
  <c r="BE959" i="14" s="1"/>
  <c r="AX960" i="14"/>
  <c r="BD960" i="14" s="1"/>
  <c r="BE960" i="14" s="1"/>
  <c r="AX961" i="14"/>
  <c r="BD961" i="14" s="1"/>
  <c r="BE961" i="14" s="1"/>
  <c r="AX962" i="14"/>
  <c r="BD962" i="14" s="1"/>
  <c r="BE962" i="14" s="1"/>
  <c r="AX963" i="14"/>
  <c r="BD963" i="14" s="1"/>
  <c r="BE963" i="14" s="1"/>
  <c r="AX964" i="14"/>
  <c r="BD964" i="14" s="1"/>
  <c r="BE964" i="14" s="1"/>
  <c r="AX965" i="14"/>
  <c r="BD965" i="14" s="1"/>
  <c r="BE965" i="14" s="1"/>
  <c r="AX966" i="14"/>
  <c r="BD966" i="14" s="1"/>
  <c r="BE966" i="14" s="1"/>
  <c r="AX967" i="14"/>
  <c r="BD967" i="14" s="1"/>
  <c r="BE967" i="14" s="1"/>
  <c r="AX968" i="14"/>
  <c r="BD968" i="14" s="1"/>
  <c r="BE968" i="14" s="1"/>
  <c r="AX969" i="14"/>
  <c r="BD969" i="14" s="1"/>
  <c r="BE969" i="14" s="1"/>
  <c r="AX970" i="14"/>
  <c r="BD970" i="14" s="1"/>
  <c r="BE970" i="14" s="1"/>
  <c r="AX971" i="14"/>
  <c r="BD971" i="14" s="1"/>
  <c r="BE971" i="14" s="1"/>
  <c r="AX972" i="14"/>
  <c r="BD972" i="14" s="1"/>
  <c r="BE972" i="14" s="1"/>
  <c r="AX973" i="14"/>
  <c r="BD973" i="14" s="1"/>
  <c r="BG973" i="14" s="1"/>
  <c r="AX974" i="14"/>
  <c r="BD974" i="14" s="1"/>
  <c r="BE974" i="14" s="1"/>
  <c r="AX975" i="14"/>
  <c r="BD975" i="14" s="1"/>
  <c r="BE975" i="14" s="1"/>
  <c r="AX976" i="14"/>
  <c r="BD976" i="14" s="1"/>
  <c r="BG976" i="14" s="1"/>
  <c r="AX977" i="14"/>
  <c r="BD977" i="14" s="1"/>
  <c r="BE977" i="14" s="1"/>
  <c r="AX978" i="14"/>
  <c r="BD978" i="14" s="1"/>
  <c r="BE978" i="14" s="1"/>
  <c r="AX979" i="14"/>
  <c r="BD979" i="14" s="1"/>
  <c r="BE979" i="14" s="1"/>
  <c r="AX980" i="14"/>
  <c r="BD980" i="14" s="1"/>
  <c r="BE980" i="14" s="1"/>
  <c r="AX981" i="14"/>
  <c r="BD981" i="14" s="1"/>
  <c r="BE981" i="14" s="1"/>
  <c r="AX982" i="14"/>
  <c r="BD982" i="14" s="1"/>
  <c r="BE982" i="14" s="1"/>
  <c r="AX983" i="14"/>
  <c r="BD983" i="14" s="1"/>
  <c r="BE983" i="14" s="1"/>
  <c r="AX984" i="14"/>
  <c r="BD984" i="14" s="1"/>
  <c r="BG984" i="14" s="1"/>
  <c r="AX985" i="14"/>
  <c r="BD985" i="14" s="1"/>
  <c r="BE985" i="14" s="1"/>
  <c r="AX986" i="14"/>
  <c r="BD986" i="14" s="1"/>
  <c r="BG986" i="14" s="1"/>
  <c r="AX987" i="14"/>
  <c r="BD987" i="14" s="1"/>
  <c r="BE987" i="14" s="1"/>
  <c r="AX988" i="14"/>
  <c r="BD988" i="14" s="1"/>
  <c r="BE988" i="14" s="1"/>
  <c r="AX989" i="14"/>
  <c r="BD989" i="14" s="1"/>
  <c r="BE989" i="14" s="1"/>
  <c r="AX990" i="14"/>
  <c r="BD990" i="14" s="1"/>
  <c r="BE990" i="14" s="1"/>
  <c r="AX991" i="14"/>
  <c r="BD991" i="14" s="1"/>
  <c r="BE991" i="14" s="1"/>
  <c r="AX992" i="14"/>
  <c r="BD992" i="14" s="1"/>
  <c r="BG992" i="14" s="1"/>
  <c r="AX993" i="14"/>
  <c r="BD993" i="14" s="1"/>
  <c r="BE993" i="14" s="1"/>
  <c r="AX994" i="14"/>
  <c r="BD994" i="14" s="1"/>
  <c r="BG994" i="14" s="1"/>
  <c r="AX995" i="14"/>
  <c r="BD995" i="14" s="1"/>
  <c r="BG995" i="14" s="1"/>
  <c r="AX996" i="14"/>
  <c r="BD996" i="14" s="1"/>
  <c r="BE996" i="14" s="1"/>
  <c r="AX997" i="14"/>
  <c r="BD997" i="14" s="1"/>
  <c r="BE997" i="14" s="1"/>
  <c r="AX998" i="14"/>
  <c r="BD998" i="14" s="1"/>
  <c r="BE998" i="14" s="1"/>
  <c r="AX999" i="14"/>
  <c r="BD999" i="14" s="1"/>
  <c r="BE999" i="14" s="1"/>
  <c r="AX1000" i="14"/>
  <c r="BD1000" i="14" s="1"/>
  <c r="BG1000" i="14" s="1"/>
  <c r="AX1001" i="14"/>
  <c r="BD1001" i="14" s="1"/>
  <c r="BE1001" i="14" s="1"/>
  <c r="AX1002" i="14"/>
  <c r="BD1002" i="14" s="1"/>
  <c r="BE1002" i="14" s="1"/>
  <c r="AX1003" i="14"/>
  <c r="BD1003" i="14" s="1"/>
  <c r="BE1003" i="14" s="1"/>
  <c r="AX1004" i="14"/>
  <c r="BD1004" i="14" s="1"/>
  <c r="BE1004" i="14" s="1"/>
  <c r="AX1005" i="14"/>
  <c r="BD1005" i="14" s="1"/>
  <c r="BE1005" i="14" s="1"/>
  <c r="AX1006" i="14"/>
  <c r="BD1006" i="14" s="1"/>
  <c r="BE1006" i="14" s="1"/>
  <c r="AX1007" i="14"/>
  <c r="BD1007" i="14" s="1"/>
  <c r="BG1007" i="14" s="1"/>
  <c r="AX1008" i="14"/>
  <c r="BD1008" i="14" s="1"/>
  <c r="BE1008" i="14" s="1"/>
  <c r="AX1009" i="14"/>
  <c r="BD1009" i="14" s="1"/>
  <c r="BE1009" i="14" s="1"/>
  <c r="AX1010" i="14"/>
  <c r="BD1010" i="14" s="1"/>
  <c r="BG1010" i="14" s="1"/>
  <c r="AX1011" i="14"/>
  <c r="BD1011" i="14" s="1"/>
  <c r="BE1011" i="14" s="1"/>
  <c r="AX1012" i="14"/>
  <c r="BD1012" i="14" s="1"/>
  <c r="BE1012" i="14" s="1"/>
  <c r="AX1013" i="14"/>
  <c r="BD1013" i="14" s="1"/>
  <c r="BE1013" i="14" s="1"/>
  <c r="AX1014" i="14"/>
  <c r="BD1014" i="14" s="1"/>
  <c r="BE1014" i="14" s="1"/>
  <c r="AX1015" i="14"/>
  <c r="BD1015" i="14" s="1"/>
  <c r="BE1015" i="14" s="1"/>
  <c r="AX1016" i="14"/>
  <c r="BD1016" i="14" s="1"/>
  <c r="BE1016" i="14" s="1"/>
  <c r="AX1017" i="14"/>
  <c r="BD1017" i="14" s="1"/>
  <c r="BE1017" i="14" s="1"/>
  <c r="AX1018" i="14"/>
  <c r="BD1018" i="14" s="1"/>
  <c r="BG1018" i="14" s="1"/>
  <c r="AX1019" i="14"/>
  <c r="BD1019" i="14" s="1"/>
  <c r="BE1019" i="14" s="1"/>
  <c r="AX1020" i="14"/>
  <c r="BD1020" i="14" s="1"/>
  <c r="BE1020" i="14" s="1"/>
  <c r="AX1021" i="14"/>
  <c r="BD1021" i="14" s="1"/>
  <c r="BG1021" i="14" s="1"/>
  <c r="AX1022" i="14"/>
  <c r="BD1022" i="14" s="1"/>
  <c r="BE1022" i="14" s="1"/>
  <c r="AX1023" i="14"/>
  <c r="BD1023" i="14" s="1"/>
  <c r="BE1023" i="14" s="1"/>
  <c r="AX1024" i="14"/>
  <c r="BD1024" i="14" s="1"/>
  <c r="BE1024" i="14" s="1"/>
  <c r="AX1025" i="14"/>
  <c r="BD1025" i="14" s="1"/>
  <c r="BE1025" i="14" s="1"/>
  <c r="AX1026" i="14"/>
  <c r="BD1026" i="14" s="1"/>
  <c r="BE1026" i="14" s="1"/>
  <c r="AX1027" i="14"/>
  <c r="BD1027" i="14" s="1"/>
  <c r="BE1027" i="14" s="1"/>
  <c r="AX1028" i="14"/>
  <c r="BD1028" i="14" s="1"/>
  <c r="BE1028" i="14" s="1"/>
  <c r="AX1029" i="14"/>
  <c r="BD1029" i="14" s="1"/>
  <c r="BE1029" i="14" s="1"/>
  <c r="AX1030" i="14"/>
  <c r="BD1030" i="14" s="1"/>
  <c r="BE1030" i="14" s="1"/>
  <c r="AX1031" i="14"/>
  <c r="BD1031" i="14" s="1"/>
  <c r="BE1031" i="14" s="1"/>
  <c r="AX1032" i="14"/>
  <c r="BD1032" i="14" s="1"/>
  <c r="BG1032" i="14" s="1"/>
  <c r="AX1033" i="14"/>
  <c r="BD1033" i="14" s="1"/>
  <c r="BE1033" i="14" s="1"/>
  <c r="AX1034" i="14"/>
  <c r="BD1034" i="14" s="1"/>
  <c r="BE1034" i="14" s="1"/>
  <c r="AX1035" i="14"/>
  <c r="BD1035" i="14" s="1"/>
  <c r="BE1035" i="14" s="1"/>
  <c r="AX1036" i="14"/>
  <c r="BD1036" i="14" s="1"/>
  <c r="BE1036" i="14" s="1"/>
  <c r="AX1037" i="14"/>
  <c r="BD1037" i="14" s="1"/>
  <c r="BG1037" i="14" s="1"/>
  <c r="AX1038" i="14"/>
  <c r="BD1038" i="14" s="1"/>
  <c r="BE1038" i="14" s="1"/>
  <c r="AX1039" i="14"/>
  <c r="BD1039" i="14" s="1"/>
  <c r="BE1039" i="14" s="1"/>
  <c r="AX1040" i="14"/>
  <c r="BD1040" i="14" s="1"/>
  <c r="BE1040" i="14" s="1"/>
  <c r="AX1041" i="14"/>
  <c r="BD1041" i="14" s="1"/>
  <c r="BE1041" i="14" s="1"/>
  <c r="AX1042" i="14"/>
  <c r="BD1042" i="14" s="1"/>
  <c r="BE1042" i="14" s="1"/>
  <c r="AX1043" i="14"/>
  <c r="BD1043" i="14" s="1"/>
  <c r="BE1043" i="14" s="1"/>
  <c r="AX1044" i="14"/>
  <c r="BD1044" i="14" s="1"/>
  <c r="BE1044" i="14" s="1"/>
  <c r="AX1045" i="14"/>
  <c r="BD1045" i="14" s="1"/>
  <c r="BG1045" i="14" s="1"/>
  <c r="AX1046" i="14"/>
  <c r="BD1046" i="14" s="1"/>
  <c r="BE1046" i="14" s="1"/>
  <c r="AX1047" i="14"/>
  <c r="BD1047" i="14" s="1"/>
  <c r="BE1047" i="14" s="1"/>
  <c r="AX1048" i="14"/>
  <c r="BD1048" i="14" s="1"/>
  <c r="BE1048" i="14" s="1"/>
  <c r="AX1049" i="14"/>
  <c r="BD1049" i="14" s="1"/>
  <c r="BE1049" i="14" s="1"/>
  <c r="AX1050" i="14"/>
  <c r="BD1050" i="14" s="1"/>
  <c r="BG1050" i="14" s="1"/>
  <c r="AX1051" i="14"/>
  <c r="BD1051" i="14" s="1"/>
  <c r="BG1051" i="14" s="1"/>
  <c r="AX1052" i="14"/>
  <c r="BD1052" i="14" s="1"/>
  <c r="BE1052" i="14" s="1"/>
  <c r="AX1053" i="14"/>
  <c r="BD1053" i="14" s="1"/>
  <c r="BG1053" i="14" s="1"/>
  <c r="AX1054" i="14"/>
  <c r="BD1054" i="14" s="1"/>
  <c r="BE1054" i="14" s="1"/>
  <c r="AX1055" i="14"/>
  <c r="BD1055" i="14" s="1"/>
  <c r="BE1055" i="14" s="1"/>
  <c r="AX1056" i="14"/>
  <c r="BD1056" i="14" s="1"/>
  <c r="BE1056" i="14" s="1"/>
  <c r="AX1057" i="14"/>
  <c r="BD1057" i="14" s="1"/>
  <c r="BE1057" i="14" s="1"/>
  <c r="AX1058" i="14"/>
  <c r="BD1058" i="14" s="1"/>
  <c r="BG1058" i="14" s="1"/>
  <c r="AX1059" i="14"/>
  <c r="BD1059" i="14" s="1"/>
  <c r="BE1059" i="14" s="1"/>
  <c r="AX1060" i="14"/>
  <c r="BD1060" i="14" s="1"/>
  <c r="BE1060" i="14" s="1"/>
  <c r="AX1061" i="14"/>
  <c r="BD1061" i="14" s="1"/>
  <c r="BG1061" i="14" s="1"/>
  <c r="AX1062" i="14"/>
  <c r="BD1062" i="14" s="1"/>
  <c r="BE1062" i="14" s="1"/>
  <c r="AX1063" i="14"/>
  <c r="BD1063" i="14" s="1"/>
  <c r="BE1063" i="14" s="1"/>
  <c r="AX1064" i="14"/>
  <c r="BD1064" i="14" s="1"/>
  <c r="BE1064" i="14" s="1"/>
  <c r="AX1065" i="14"/>
  <c r="BD1065" i="14" s="1"/>
  <c r="BE1065" i="14" s="1"/>
  <c r="AX1066" i="14"/>
  <c r="BD1066" i="14" s="1"/>
  <c r="BG1066" i="14" s="1"/>
  <c r="AX1067" i="14"/>
  <c r="BD1067" i="14" s="1"/>
  <c r="BE1067" i="14" s="1"/>
  <c r="AX1068" i="14"/>
  <c r="BD1068" i="14" s="1"/>
  <c r="BE1068" i="14" s="1"/>
  <c r="AX1069" i="14"/>
  <c r="BD1069" i="14" s="1"/>
  <c r="BE1069" i="14" s="1"/>
  <c r="AX1070" i="14"/>
  <c r="BD1070" i="14" s="1"/>
  <c r="BG1070" i="14" s="1"/>
  <c r="AX1071" i="14"/>
  <c r="BD1071" i="14" s="1"/>
  <c r="BE1071" i="14" s="1"/>
  <c r="AX1072" i="14"/>
  <c r="BD1072" i="14" s="1"/>
  <c r="BE1072" i="14" s="1"/>
  <c r="AX1073" i="14"/>
  <c r="BD1073" i="14" s="1"/>
  <c r="BE1073" i="14" s="1"/>
  <c r="AX1074" i="14"/>
  <c r="BD1074" i="14" s="1"/>
  <c r="AX1075" i="14"/>
  <c r="BD1075" i="14" s="1"/>
  <c r="AX1076" i="14"/>
  <c r="BD1076" i="14" s="1"/>
  <c r="AX1077" i="14"/>
  <c r="BD1077" i="14" s="1"/>
  <c r="AX1078" i="14"/>
  <c r="BD1078" i="14" s="1"/>
  <c r="AX1079" i="14"/>
  <c r="BD1079" i="14" s="1"/>
  <c r="AX1080" i="14"/>
  <c r="BD1080" i="14" s="1"/>
  <c r="AX1081" i="14"/>
  <c r="BD1081" i="14" s="1"/>
  <c r="AX1082" i="14"/>
  <c r="BD1082" i="14" s="1"/>
  <c r="AX1083" i="14"/>
  <c r="BD1083" i="14" s="1"/>
  <c r="AX1084" i="14"/>
  <c r="BD1084" i="14" s="1"/>
  <c r="AX1085" i="14"/>
  <c r="BD1085" i="14" s="1"/>
  <c r="AX1086" i="14"/>
  <c r="BD1086" i="14" s="1"/>
  <c r="AX1087" i="14"/>
  <c r="BD1087" i="14" s="1"/>
  <c r="AX1088" i="14"/>
  <c r="BD1088" i="14" s="1"/>
  <c r="AX1089" i="14"/>
  <c r="BD1089" i="14" s="1"/>
  <c r="AX1090" i="14"/>
  <c r="BD1090" i="14" s="1"/>
  <c r="AX1091" i="14"/>
  <c r="BD1091" i="14" s="1"/>
  <c r="AX1092" i="14"/>
  <c r="BD1092" i="14" s="1"/>
  <c r="AX1093" i="14"/>
  <c r="BD1093" i="14" s="1"/>
  <c r="AX1094" i="14"/>
  <c r="BD1094" i="14" s="1"/>
  <c r="AX1095" i="14"/>
  <c r="BD1095" i="14" s="1"/>
  <c r="AX1096" i="14"/>
  <c r="BD1096" i="14" s="1"/>
  <c r="AX1097" i="14"/>
  <c r="BD1097" i="14" s="1"/>
  <c r="AX1098" i="14"/>
  <c r="BD1098" i="14" s="1"/>
  <c r="AX1099" i="14"/>
  <c r="BD1099" i="14" s="1"/>
  <c r="AX1100" i="14"/>
  <c r="BD1100" i="14" s="1"/>
  <c r="AX1101" i="14"/>
  <c r="BD1101" i="14" s="1"/>
  <c r="AX1102" i="14"/>
  <c r="BD1102" i="14" s="1"/>
  <c r="AX1103" i="14"/>
  <c r="BD1103" i="14" s="1"/>
  <c r="AX1104" i="14"/>
  <c r="BD1104" i="14" s="1"/>
  <c r="AX1105" i="14"/>
  <c r="BD1105" i="14" s="1"/>
  <c r="AX1106" i="14"/>
  <c r="BD1106" i="14" s="1"/>
  <c r="AX1107" i="14"/>
  <c r="BD1107" i="14" s="1"/>
  <c r="AX1108" i="14"/>
  <c r="BD1108" i="14" s="1"/>
  <c r="AX1109" i="14"/>
  <c r="BD1109" i="14" s="1"/>
  <c r="AX1110" i="14"/>
  <c r="BD1110" i="14" s="1"/>
  <c r="AX1111" i="14"/>
  <c r="BD1111" i="14" s="1"/>
  <c r="AX1112" i="14"/>
  <c r="BD1112" i="14" s="1"/>
  <c r="AX1113" i="14"/>
  <c r="BD1113" i="14" s="1"/>
  <c r="AX1114" i="14"/>
  <c r="BD1114" i="14" s="1"/>
  <c r="AX1115" i="14"/>
  <c r="BD1115" i="14" s="1"/>
  <c r="AX1116" i="14"/>
  <c r="BD1116" i="14" s="1"/>
  <c r="AX1117" i="14"/>
  <c r="BD1117" i="14" s="1"/>
  <c r="AX1118" i="14"/>
  <c r="BD1118" i="14" s="1"/>
  <c r="AX1119" i="14"/>
  <c r="BD1119" i="14" s="1"/>
  <c r="BE1119" i="14" s="1"/>
  <c r="AX1120" i="14"/>
  <c r="BD1120" i="14" s="1"/>
  <c r="BE1120" i="14" s="1"/>
  <c r="AX1121" i="14"/>
  <c r="BD1121" i="14" s="1"/>
  <c r="BE1121" i="14" s="1"/>
  <c r="AX1122" i="14"/>
  <c r="BD1122" i="14" s="1"/>
  <c r="BE1122" i="14" s="1"/>
  <c r="AX1123" i="14"/>
  <c r="BD1123" i="14" s="1"/>
  <c r="BE1123" i="14" s="1"/>
  <c r="AX1124" i="14"/>
  <c r="BD1124" i="14" s="1"/>
  <c r="BE1124" i="14" s="1"/>
  <c r="AX1125" i="14"/>
  <c r="BD1125" i="14" s="1"/>
  <c r="BE1125" i="14" s="1"/>
  <c r="AX1126" i="14"/>
  <c r="BD1126" i="14" s="1"/>
  <c r="BE1126" i="14" s="1"/>
  <c r="AX1127" i="14"/>
  <c r="BD1127" i="14" s="1"/>
  <c r="BG1127" i="14" s="1"/>
  <c r="AX1128" i="14"/>
  <c r="BD1128" i="14" s="1"/>
  <c r="BE1128" i="14" s="1"/>
  <c r="AX1129" i="14"/>
  <c r="BD1129" i="14" s="1"/>
  <c r="BE1129" i="14" s="1"/>
  <c r="AX1130" i="14"/>
  <c r="BD1130" i="14" s="1"/>
  <c r="BE1130" i="14" s="1"/>
  <c r="AX1131" i="14"/>
  <c r="BD1131" i="14" s="1"/>
  <c r="BE1131" i="14" s="1"/>
  <c r="AX1132" i="14"/>
  <c r="BD1132" i="14" s="1"/>
  <c r="BE1132" i="14" s="1"/>
  <c r="AX1133" i="14"/>
  <c r="BD1133" i="14" s="1"/>
  <c r="BE1133" i="14" s="1"/>
  <c r="AX1134" i="14"/>
  <c r="BD1134" i="14" s="1"/>
  <c r="BE1134" i="14" s="1"/>
  <c r="AX1135" i="14"/>
  <c r="BD1135" i="14" s="1"/>
  <c r="BG1135" i="14" s="1"/>
  <c r="AX1136" i="14"/>
  <c r="BD1136" i="14" s="1"/>
  <c r="BE1136" i="14" s="1"/>
  <c r="AX1137" i="14"/>
  <c r="BD1137" i="14" s="1"/>
  <c r="BG1137" i="14" s="1"/>
  <c r="AX1138" i="14"/>
  <c r="BD1138" i="14" s="1"/>
  <c r="BG1138" i="14" s="1"/>
  <c r="AX1139" i="14"/>
  <c r="BD1139" i="14" s="1"/>
  <c r="BE1139" i="14" s="1"/>
  <c r="AX1140" i="14"/>
  <c r="BD1140" i="14" s="1"/>
  <c r="BE1140" i="14" s="1"/>
  <c r="AX1141" i="14"/>
  <c r="BD1141" i="14" s="1"/>
  <c r="BE1141" i="14" s="1"/>
  <c r="AX1142" i="14"/>
  <c r="BD1142" i="14" s="1"/>
  <c r="BE1142" i="14" s="1"/>
  <c r="AX1143" i="14"/>
  <c r="BD1143" i="14" s="1"/>
  <c r="BE1143" i="14" s="1"/>
  <c r="AX1144" i="14"/>
  <c r="BD1144" i="14" s="1"/>
  <c r="BE1144" i="14" s="1"/>
  <c r="AX1145" i="14"/>
  <c r="BD1145" i="14" s="1"/>
  <c r="BE1145" i="14" s="1"/>
  <c r="AX1146" i="14"/>
  <c r="BD1146" i="14" s="1"/>
  <c r="BE1146" i="14" s="1"/>
  <c r="AX1147" i="14"/>
  <c r="BD1147" i="14" s="1"/>
  <c r="BE1147" i="14" s="1"/>
  <c r="AX1148" i="14"/>
  <c r="BD1148" i="14" s="1"/>
  <c r="BE1148" i="14" s="1"/>
  <c r="AX1149" i="14"/>
  <c r="BD1149" i="14" s="1"/>
  <c r="BE1149" i="14" s="1"/>
  <c r="AX1150" i="14"/>
  <c r="BD1150" i="14" s="1"/>
  <c r="BE1150" i="14" s="1"/>
  <c r="AX1151" i="14"/>
  <c r="BD1151" i="14" s="1"/>
  <c r="BE1151" i="14" s="1"/>
  <c r="AX1152" i="14"/>
  <c r="BD1152" i="14" s="1"/>
  <c r="BG1152" i="14" s="1"/>
  <c r="AX1153" i="14"/>
  <c r="BD1153" i="14" s="1"/>
  <c r="BE1153" i="14" s="1"/>
  <c r="AX1154" i="14"/>
  <c r="BD1154" i="14" s="1"/>
  <c r="BE1154" i="14" s="1"/>
  <c r="AX1155" i="14"/>
  <c r="BD1155" i="14" s="1"/>
  <c r="BE1155" i="14" s="1"/>
  <c r="AX1156" i="14"/>
  <c r="BD1156" i="14" s="1"/>
  <c r="BE1156" i="14" s="1"/>
  <c r="AX1157" i="14"/>
  <c r="BD1157" i="14" s="1"/>
  <c r="BE1157" i="14" s="1"/>
  <c r="AX1158" i="14"/>
  <c r="BD1158" i="14" s="1"/>
  <c r="BE1158" i="14" s="1"/>
  <c r="AX1159" i="14"/>
  <c r="BD1159" i="14" s="1"/>
  <c r="BE1159" i="14" s="1"/>
  <c r="AX1160" i="14"/>
  <c r="BD1160" i="14" s="1"/>
  <c r="BE1160" i="14" s="1"/>
  <c r="AX1161" i="14"/>
  <c r="BD1161" i="14" s="1"/>
  <c r="BE1161" i="14" s="1"/>
  <c r="AX1162" i="14"/>
  <c r="BD1162" i="14" s="1"/>
  <c r="BG1162" i="14" s="1"/>
  <c r="AX1163" i="14"/>
  <c r="BD1163" i="14" s="1"/>
  <c r="BE1163" i="14" s="1"/>
  <c r="AX1164" i="14"/>
  <c r="BD1164" i="14" s="1"/>
  <c r="BE1164" i="14" s="1"/>
  <c r="AX1165" i="14"/>
  <c r="BD1165" i="14" s="1"/>
  <c r="BE1165" i="14" s="1"/>
  <c r="AX1166" i="14"/>
  <c r="BD1166" i="14" s="1"/>
  <c r="BE1166" i="14" s="1"/>
  <c r="AX1167" i="14"/>
  <c r="BD1167" i="14" s="1"/>
  <c r="BE1167" i="14" s="1"/>
  <c r="AX1168" i="14"/>
  <c r="BD1168" i="14" s="1"/>
  <c r="BE1168" i="14" s="1"/>
  <c r="AX1169" i="14"/>
  <c r="BD1169" i="14" s="1"/>
  <c r="BE1169" i="14" s="1"/>
  <c r="AX1170" i="14"/>
  <c r="BD1170" i="14" s="1"/>
  <c r="BG1170" i="14" s="1"/>
  <c r="AX1171" i="14"/>
  <c r="BD1171" i="14" s="1"/>
  <c r="BE1171" i="14" s="1"/>
  <c r="AX1172" i="14"/>
  <c r="BD1172" i="14" s="1"/>
  <c r="BE1172" i="14" s="1"/>
  <c r="AX1173" i="14"/>
  <c r="BD1173" i="14" s="1"/>
  <c r="BE1173" i="14" s="1"/>
  <c r="AX1174" i="14"/>
  <c r="BD1174" i="14" s="1"/>
  <c r="BE1174" i="14" s="1"/>
  <c r="AX1175" i="14"/>
  <c r="BD1175" i="14" s="1"/>
  <c r="BE1175" i="14" s="1"/>
  <c r="AX1176" i="14"/>
  <c r="BD1176" i="14" s="1"/>
  <c r="BE1176" i="14" s="1"/>
  <c r="AX1177" i="14"/>
  <c r="BD1177" i="14" s="1"/>
  <c r="BE1177" i="14" s="1"/>
  <c r="AX1178" i="14"/>
  <c r="BD1178" i="14" s="1"/>
  <c r="BG1178" i="14" s="1"/>
  <c r="AX1179" i="14"/>
  <c r="BD1179" i="14" s="1"/>
  <c r="BE1179" i="14" s="1"/>
  <c r="AX1180" i="14"/>
  <c r="BD1180" i="14" s="1"/>
  <c r="BE1180" i="14" s="1"/>
  <c r="AX1181" i="14"/>
  <c r="BD1181" i="14" s="1"/>
  <c r="BE1181" i="14" s="1"/>
  <c r="AX1182" i="14"/>
  <c r="BD1182" i="14" s="1"/>
  <c r="BE1182" i="14" s="1"/>
  <c r="AX1183" i="14"/>
  <c r="BD1183" i="14" s="1"/>
  <c r="BE1183" i="14" s="1"/>
  <c r="AX1184" i="14"/>
  <c r="BD1184" i="14" s="1"/>
  <c r="BG1184" i="14" s="1"/>
  <c r="AX1185" i="14"/>
  <c r="BD1185" i="14" s="1"/>
  <c r="BE1185" i="14" s="1"/>
  <c r="AX1186" i="14"/>
  <c r="BD1186" i="14" s="1"/>
  <c r="BG1186" i="14" s="1"/>
  <c r="AX1187" i="14"/>
  <c r="BD1187" i="14" s="1"/>
  <c r="BG1187" i="14" s="1"/>
  <c r="AX1188" i="14"/>
  <c r="BD1188" i="14" s="1"/>
  <c r="BE1188" i="14" s="1"/>
  <c r="AX1189" i="14"/>
  <c r="BD1189" i="14" s="1"/>
  <c r="BG1189" i="14" s="1"/>
  <c r="AX1190" i="14"/>
  <c r="BD1190" i="14" s="1"/>
  <c r="BE1190" i="14" s="1"/>
  <c r="AX1191" i="14"/>
  <c r="BD1191" i="14" s="1"/>
  <c r="BE1191" i="14" s="1"/>
  <c r="AX1192" i="14"/>
  <c r="BD1192" i="14" s="1"/>
  <c r="BE1192" i="14" s="1"/>
  <c r="AX1193" i="14"/>
  <c r="BD1193" i="14" s="1"/>
  <c r="BE1193" i="14" s="1"/>
  <c r="AX1194" i="14"/>
  <c r="BD1194" i="14" s="1"/>
  <c r="BG1194" i="14" s="1"/>
  <c r="AX1195" i="14"/>
  <c r="BD1195" i="14" s="1"/>
  <c r="BE1195" i="14" s="1"/>
  <c r="AX1196" i="14"/>
  <c r="BD1196" i="14" s="1"/>
  <c r="BE1196" i="14" s="1"/>
  <c r="AX1197" i="14"/>
  <c r="BD1197" i="14" s="1"/>
  <c r="BE1197" i="14" s="1"/>
  <c r="AX1198" i="14"/>
  <c r="BD1198" i="14" s="1"/>
  <c r="BE1198" i="14" s="1"/>
  <c r="AX1199" i="14"/>
  <c r="BD1199" i="14" s="1"/>
  <c r="BG1199" i="14" s="1"/>
  <c r="AX1200" i="14"/>
  <c r="BD1200" i="14" s="1"/>
  <c r="BE1200" i="14" s="1"/>
  <c r="AX1201" i="14"/>
  <c r="BD1201" i="14" s="1"/>
  <c r="BE1201" i="14" s="1"/>
  <c r="AX1202" i="14"/>
  <c r="BD1202" i="14" s="1"/>
  <c r="BG1202" i="14" s="1"/>
  <c r="AX1203" i="14"/>
  <c r="BD1203" i="14" s="1"/>
  <c r="BE1203" i="14" s="1"/>
  <c r="AX1204" i="14"/>
  <c r="BD1204" i="14" s="1"/>
  <c r="BE1204" i="14" s="1"/>
  <c r="AX1205" i="14"/>
  <c r="BD1205" i="14" s="1"/>
  <c r="BG1205" i="14" s="1"/>
  <c r="AX1206" i="14"/>
  <c r="BD1206" i="14" s="1"/>
  <c r="BE1206" i="14" s="1"/>
  <c r="AX1207" i="14"/>
  <c r="BD1207" i="14" s="1"/>
  <c r="BE1207" i="14" s="1"/>
  <c r="AX1208" i="14"/>
  <c r="BD1208" i="14" s="1"/>
  <c r="BE1208" i="14" s="1"/>
  <c r="AX1209" i="14"/>
  <c r="BD1209" i="14" s="1"/>
  <c r="BE1209" i="14" s="1"/>
  <c r="AX1210" i="14"/>
  <c r="BD1210" i="14" s="1"/>
  <c r="BG1210" i="14" s="1"/>
  <c r="AX1211" i="14"/>
  <c r="BD1211" i="14" s="1"/>
  <c r="BE1211" i="14" s="1"/>
  <c r="AX1212" i="14"/>
  <c r="BD1212" i="14" s="1"/>
  <c r="BE1212" i="14" s="1"/>
  <c r="AX1213" i="14"/>
  <c r="BD1213" i="14" s="1"/>
  <c r="BE1213" i="14" s="1"/>
  <c r="AX1214" i="14"/>
  <c r="BD1214" i="14" s="1"/>
  <c r="BE1214" i="14" s="1"/>
  <c r="AX1215" i="14"/>
  <c r="BD1215" i="14" s="1"/>
  <c r="BE1215" i="14" s="1"/>
  <c r="AX1216" i="14"/>
  <c r="BD1216" i="14" s="1"/>
  <c r="BG1216" i="14" s="1"/>
  <c r="AX1217" i="14"/>
  <c r="BD1217" i="14" s="1"/>
  <c r="BG1217" i="14" s="1"/>
  <c r="AX1218" i="14"/>
  <c r="BD1218" i="14" s="1"/>
  <c r="BG1218" i="14" s="1"/>
  <c r="AX1219" i="14"/>
  <c r="BD1219" i="14" s="1"/>
  <c r="BE1219" i="14" s="1"/>
  <c r="AX1220" i="14"/>
  <c r="BD1220" i="14" s="1"/>
  <c r="BE1220" i="14" s="1"/>
  <c r="AX1221" i="14"/>
  <c r="BD1221" i="14" s="1"/>
  <c r="BE1221" i="14" s="1"/>
  <c r="AX1222" i="14"/>
  <c r="BD1222" i="14" s="1"/>
  <c r="BE1222" i="14" s="1"/>
  <c r="AX1223" i="14"/>
  <c r="BD1223" i="14" s="1"/>
  <c r="BG1223" i="14" s="1"/>
  <c r="AX1224" i="14"/>
  <c r="BD1224" i="14" s="1"/>
  <c r="AX1225" i="14"/>
  <c r="BD1225" i="14" s="1"/>
  <c r="BE1225" i="14" s="1"/>
  <c r="AX1226" i="14"/>
  <c r="BD1226" i="14" s="1"/>
  <c r="BG1226" i="14" s="1"/>
  <c r="AX1227" i="14"/>
  <c r="BD1227" i="14" s="1"/>
  <c r="BE1227" i="14" s="1"/>
  <c r="AX1228" i="14"/>
  <c r="BD1228" i="14" s="1"/>
  <c r="BG1228" i="14" s="1"/>
  <c r="AX1229" i="14"/>
  <c r="BD1229" i="14" s="1"/>
  <c r="BE1229" i="14" s="1"/>
  <c r="AX1230" i="14"/>
  <c r="BD1230" i="14" s="1"/>
  <c r="BG1230" i="14" s="1"/>
  <c r="AX1231" i="14"/>
  <c r="BD1231" i="14" s="1"/>
  <c r="BG1231" i="14" s="1"/>
  <c r="AX1232" i="14"/>
  <c r="BD1232" i="14" s="1"/>
  <c r="AX1233" i="14"/>
  <c r="BD1233" i="14" s="1"/>
  <c r="BE1233" i="14" s="1"/>
  <c r="AX1234" i="14"/>
  <c r="BD1234" i="14" s="1"/>
  <c r="AX1235" i="14"/>
  <c r="BD1235" i="14" s="1"/>
  <c r="BE1235" i="14" s="1"/>
  <c r="AX1236" i="14"/>
  <c r="BD1236" i="14" s="1"/>
  <c r="BG1236" i="14" s="1"/>
  <c r="AX1237" i="14"/>
  <c r="BD1237" i="14" s="1"/>
  <c r="BE1237" i="14" s="1"/>
  <c r="AX1238" i="14"/>
  <c r="BD1238" i="14" s="1"/>
  <c r="BG1238" i="14" s="1"/>
  <c r="AX1239" i="14"/>
  <c r="BD1239" i="14" s="1"/>
  <c r="BG1239" i="14" s="1"/>
  <c r="AX1240" i="14"/>
  <c r="BD1240" i="14" s="1"/>
  <c r="BG1240" i="14" s="1"/>
  <c r="AX1241" i="14"/>
  <c r="BD1241" i="14" s="1"/>
  <c r="BE1241" i="14" s="1"/>
  <c r="AX1242" i="14"/>
  <c r="BD1242" i="14" s="1"/>
  <c r="BG1242" i="14" s="1"/>
  <c r="AX1243" i="14"/>
  <c r="BD1243" i="14" s="1"/>
  <c r="BE1243" i="14" s="1"/>
  <c r="AX1244" i="14"/>
  <c r="BD1244" i="14" s="1"/>
  <c r="BG1244" i="14" s="1"/>
  <c r="AX1245" i="14"/>
  <c r="BD1245" i="14" s="1"/>
  <c r="BE1245" i="14" s="1"/>
  <c r="AX1246" i="14"/>
  <c r="BD1246" i="14" s="1"/>
  <c r="BG1246" i="14" s="1"/>
  <c r="AX1247" i="14"/>
  <c r="BD1247" i="14" s="1"/>
  <c r="BG1247" i="14" s="1"/>
  <c r="AX1248" i="14"/>
  <c r="BD1248" i="14" s="1"/>
  <c r="BG1248" i="14" s="1"/>
  <c r="AX1249" i="14"/>
  <c r="BD1249" i="14" s="1"/>
  <c r="BE1249" i="14" s="1"/>
  <c r="AX1250" i="14"/>
  <c r="BD1250" i="14" s="1"/>
  <c r="BG1250" i="14" s="1"/>
  <c r="AX1251" i="14"/>
  <c r="BD1251" i="14" s="1"/>
  <c r="BE1251" i="14" s="1"/>
  <c r="AX1252" i="14"/>
  <c r="BD1252" i="14" s="1"/>
  <c r="BG1252" i="14" s="1"/>
  <c r="AX1253" i="14"/>
  <c r="BD1253" i="14" s="1"/>
  <c r="BE1253" i="14" s="1"/>
  <c r="AX1254" i="14"/>
  <c r="BD1254" i="14" s="1"/>
  <c r="AX1255" i="14"/>
  <c r="BD1255" i="14" s="1"/>
  <c r="BG1255" i="14" s="1"/>
  <c r="AX1256" i="14"/>
  <c r="BD1256" i="14" s="1"/>
  <c r="BG1256" i="14" s="1"/>
  <c r="AX1257" i="14"/>
  <c r="BD1257" i="14" s="1"/>
  <c r="BE1257" i="14" s="1"/>
  <c r="AX1258" i="14"/>
  <c r="BD1258" i="14" s="1"/>
  <c r="BG1258" i="14" s="1"/>
  <c r="AX1259" i="14"/>
  <c r="BD1259" i="14" s="1"/>
  <c r="BE1259" i="14" s="1"/>
  <c r="AX1260" i="14"/>
  <c r="BD1260" i="14" s="1"/>
  <c r="AX1261" i="14"/>
  <c r="BD1261" i="14" s="1"/>
  <c r="AX1262" i="14"/>
  <c r="BD1262" i="14" s="1"/>
  <c r="AX1263" i="14"/>
  <c r="BD1263" i="14" s="1"/>
  <c r="AX1264" i="14"/>
  <c r="BD1264" i="14" s="1"/>
  <c r="AX1265" i="14"/>
  <c r="BD1265" i="14" s="1"/>
  <c r="AX1266" i="14"/>
  <c r="BD1266" i="14" s="1"/>
  <c r="AX1267" i="14"/>
  <c r="BD1267" i="14" s="1"/>
  <c r="AX1268" i="14"/>
  <c r="BD1268" i="14" s="1"/>
  <c r="AX1269" i="14"/>
  <c r="BD1269" i="14" s="1"/>
  <c r="AX1270" i="14"/>
  <c r="BD1270" i="14" s="1"/>
  <c r="AX1271" i="14"/>
  <c r="BD1271" i="14" s="1"/>
  <c r="AX1272" i="14"/>
  <c r="BD1272" i="14" s="1"/>
  <c r="AX1273" i="14"/>
  <c r="BD1273" i="14" s="1"/>
  <c r="AX1274" i="14"/>
  <c r="BD1274" i="14" s="1"/>
  <c r="AX1275" i="14"/>
  <c r="BD1275" i="14" s="1"/>
  <c r="AX1276" i="14"/>
  <c r="BD1276" i="14" s="1"/>
  <c r="AX1277" i="14"/>
  <c r="BD1277" i="14" s="1"/>
  <c r="AX1278" i="14"/>
  <c r="BD1278" i="14" s="1"/>
  <c r="AX1279" i="14"/>
  <c r="BD1279" i="14" s="1"/>
  <c r="AX1280" i="14"/>
  <c r="BD1280" i="14" s="1"/>
  <c r="AX1281" i="14"/>
  <c r="BD1281" i="14" s="1"/>
  <c r="AX1282" i="14"/>
  <c r="BD1282" i="14" s="1"/>
  <c r="AX1283" i="14"/>
  <c r="BD1283" i="14" s="1"/>
  <c r="AX1284" i="14"/>
  <c r="BD1284" i="14" s="1"/>
  <c r="AX1285" i="14"/>
  <c r="BD1285" i="14" s="1"/>
  <c r="AX1286" i="14"/>
  <c r="BD1286" i="14" s="1"/>
  <c r="AX1287" i="14"/>
  <c r="BD1287" i="14" s="1"/>
  <c r="AX1288" i="14"/>
  <c r="BD1288" i="14" s="1"/>
  <c r="AX1289" i="14"/>
  <c r="BD1289" i="14" s="1"/>
  <c r="AX1290" i="14"/>
  <c r="BD1290" i="14" s="1"/>
  <c r="AX1291" i="14"/>
  <c r="BD1291" i="14" s="1"/>
  <c r="AX1292" i="14"/>
  <c r="BD1292" i="14" s="1"/>
  <c r="AX1293" i="14"/>
  <c r="BD1293" i="14" s="1"/>
  <c r="AX1294" i="14"/>
  <c r="BD1294" i="14" s="1"/>
  <c r="AX1295" i="14"/>
  <c r="BD1295" i="14" s="1"/>
  <c r="AX1296" i="14"/>
  <c r="BD1296" i="14" s="1"/>
  <c r="AX1297" i="14"/>
  <c r="BD1297" i="14" s="1"/>
  <c r="AX1298" i="14"/>
  <c r="BD1298" i="14" s="1"/>
  <c r="AX1299" i="14"/>
  <c r="BD1299" i="14" s="1"/>
  <c r="AX1300" i="14"/>
  <c r="BD1300" i="14" s="1"/>
  <c r="AX1301" i="14"/>
  <c r="BD1301" i="14" s="1"/>
  <c r="AX1302" i="14"/>
  <c r="BD1302" i="14" s="1"/>
  <c r="AX1303" i="14"/>
  <c r="BD1303" i="14" s="1"/>
  <c r="AX1304" i="14"/>
  <c r="BD1304" i="14" s="1"/>
  <c r="AX1305" i="14"/>
  <c r="BD1305" i="14" s="1"/>
  <c r="BE1305" i="14" s="1"/>
  <c r="AX1306" i="14"/>
  <c r="BD1306" i="14" s="1"/>
  <c r="BG1306" i="14" s="1"/>
  <c r="AX1307" i="14"/>
  <c r="BD1307" i="14" s="1"/>
  <c r="BE1307" i="14" s="1"/>
  <c r="AX1308" i="14"/>
  <c r="BD1308" i="14" s="1"/>
  <c r="BG1308" i="14" s="1"/>
  <c r="AX1309" i="14"/>
  <c r="BD1309" i="14" s="1"/>
  <c r="BG1309" i="14" s="1"/>
  <c r="AX1310" i="14"/>
  <c r="BD1310" i="14" s="1"/>
  <c r="BG1310" i="14" s="1"/>
  <c r="AX1311" i="14"/>
  <c r="BD1311" i="14" s="1"/>
  <c r="BE1311" i="14" s="1"/>
  <c r="AX1312" i="14"/>
  <c r="BD1312" i="14" s="1"/>
  <c r="BG1312" i="14" s="1"/>
  <c r="AX1313" i="14"/>
  <c r="BD1313" i="14" s="1"/>
  <c r="BE1313" i="14" s="1"/>
  <c r="AX1314" i="14"/>
  <c r="BD1314" i="14" s="1"/>
  <c r="AX1315" i="14"/>
  <c r="BD1315" i="14" s="1"/>
  <c r="BE1315" i="14" s="1"/>
  <c r="AX1316" i="14"/>
  <c r="BD1316" i="14" s="1"/>
  <c r="BG1316" i="14" s="1"/>
  <c r="AX1317" i="14"/>
  <c r="BD1317" i="14" s="1"/>
  <c r="BE1317" i="14" s="1"/>
  <c r="AX1318" i="14"/>
  <c r="BD1318" i="14" s="1"/>
  <c r="BG1318" i="14" s="1"/>
  <c r="AX1319" i="14"/>
  <c r="BD1319" i="14" s="1"/>
  <c r="BE1319" i="14" s="1"/>
  <c r="AX1320" i="14"/>
  <c r="BD1320" i="14" s="1"/>
  <c r="BG1320" i="14" s="1"/>
  <c r="AX1321" i="14"/>
  <c r="BD1321" i="14" s="1"/>
  <c r="BE1321" i="14" s="1"/>
  <c r="AX1322" i="14"/>
  <c r="BD1322" i="14" s="1"/>
  <c r="AX1323" i="14"/>
  <c r="BD1323" i="14" s="1"/>
  <c r="BE1323" i="14" s="1"/>
  <c r="AX1324" i="14"/>
  <c r="BD1324" i="14" s="1"/>
  <c r="BG1324" i="14" s="1"/>
  <c r="AX1325" i="14"/>
  <c r="BD1325" i="14" s="1"/>
  <c r="BE1325" i="14" s="1"/>
  <c r="AX1326" i="14"/>
  <c r="BD1326" i="14" s="1"/>
  <c r="BG1326" i="14" s="1"/>
  <c r="AX1327" i="14"/>
  <c r="BD1327" i="14" s="1"/>
  <c r="BE1327" i="14" s="1"/>
  <c r="AX1328" i="14"/>
  <c r="BD1328" i="14" s="1"/>
  <c r="BG1328" i="14" s="1"/>
  <c r="AX1329" i="14"/>
  <c r="BD1329" i="14" s="1"/>
  <c r="BE1329" i="14" s="1"/>
  <c r="AX1330" i="14"/>
  <c r="BD1330" i="14" s="1"/>
  <c r="BG1330" i="14" s="1"/>
  <c r="AX1331" i="14"/>
  <c r="BD1331" i="14" s="1"/>
  <c r="BE1331" i="14" s="1"/>
  <c r="AX1332" i="14"/>
  <c r="BD1332" i="14" s="1"/>
  <c r="AX1333" i="14"/>
  <c r="BD1333" i="14" s="1"/>
  <c r="BE1333" i="14" s="1"/>
  <c r="AX1334" i="14"/>
  <c r="BD1334" i="14" s="1"/>
  <c r="AX1335" i="14"/>
  <c r="BD1335" i="14" s="1"/>
  <c r="BE1335" i="14" s="1"/>
  <c r="AX1336" i="14"/>
  <c r="BD1336" i="14" s="1"/>
  <c r="AX1337" i="14"/>
  <c r="BD1337" i="14" s="1"/>
  <c r="BE1337" i="14" s="1"/>
  <c r="AX1338" i="14"/>
  <c r="BD1338" i="14" s="1"/>
  <c r="BG1338" i="14" s="1"/>
  <c r="AX1339" i="14"/>
  <c r="BD1339" i="14" s="1"/>
  <c r="BG1339" i="14" s="1"/>
  <c r="AX1340" i="14"/>
  <c r="BD1340" i="14" s="1"/>
  <c r="AX1341" i="14"/>
  <c r="BD1341" i="14" s="1"/>
  <c r="BE1341" i="14" s="1"/>
  <c r="AX1342" i="14"/>
  <c r="BD1342" i="14" s="1"/>
  <c r="BG1342" i="14" s="1"/>
  <c r="AX1343" i="14"/>
  <c r="BD1343" i="14" s="1"/>
  <c r="BE1343" i="14" s="1"/>
  <c r="AX1344" i="14"/>
  <c r="BD1344" i="14" s="1"/>
  <c r="AX1345" i="14"/>
  <c r="BD1345" i="14" s="1"/>
  <c r="BE1345" i="14" s="1"/>
  <c r="AX1346" i="14"/>
  <c r="BD1346" i="14" s="1"/>
  <c r="AX1347" i="14"/>
  <c r="BD1347" i="14" s="1"/>
  <c r="BG1347" i="14" s="1"/>
  <c r="AX1348" i="14"/>
  <c r="BD1348" i="14" s="1"/>
  <c r="BG1348" i="14" s="1"/>
  <c r="AX1349" i="14"/>
  <c r="BD1349" i="14" s="1"/>
  <c r="BE1349" i="14" s="1"/>
  <c r="AX1350" i="14"/>
  <c r="BD1350" i="14" s="1"/>
  <c r="AX1351" i="14"/>
  <c r="BD1351" i="14" s="1"/>
  <c r="BE1351" i="14" s="1"/>
  <c r="AX1352" i="14"/>
  <c r="BD1352" i="14" s="1"/>
  <c r="BG1352" i="14" s="1"/>
  <c r="AX1353" i="14"/>
  <c r="BD1353" i="14" s="1"/>
  <c r="BE1353" i="14" s="1"/>
  <c r="AX1354" i="14"/>
  <c r="BD1354" i="14" s="1"/>
  <c r="AX1355" i="14"/>
  <c r="BD1355" i="14" s="1"/>
  <c r="BE1355" i="14" s="1"/>
  <c r="AX1356" i="14"/>
  <c r="BD1356" i="14" s="1"/>
  <c r="BG1356" i="14" s="1"/>
  <c r="AX1357" i="14"/>
  <c r="BD1357" i="14" s="1"/>
  <c r="BE1357" i="14" s="1"/>
  <c r="AX1358" i="14"/>
  <c r="BD1358" i="14" s="1"/>
  <c r="BG1358" i="14" s="1"/>
  <c r="AX1359" i="14"/>
  <c r="BD1359" i="14" s="1"/>
  <c r="BE1359" i="14" s="1"/>
  <c r="AX1360" i="14"/>
  <c r="BD1360" i="14" s="1"/>
  <c r="BG1360" i="14" s="1"/>
  <c r="AX1361" i="14"/>
  <c r="BD1361" i="14" s="1"/>
  <c r="BE1361" i="14" s="1"/>
  <c r="AX1362" i="14"/>
  <c r="BD1362" i="14" s="1"/>
  <c r="BG1362" i="14" s="1"/>
  <c r="AX1363" i="14"/>
  <c r="BD1363" i="14" s="1"/>
  <c r="BE1363" i="14" s="1"/>
  <c r="AX1364" i="14"/>
  <c r="BD1364" i="14" s="1"/>
  <c r="BG1364" i="14" s="1"/>
  <c r="AX1365" i="14"/>
  <c r="BD1365" i="14" s="1"/>
  <c r="BE1365" i="14" s="1"/>
  <c r="AX1366" i="14"/>
  <c r="BD1366" i="14" s="1"/>
  <c r="BG1366" i="14" s="1"/>
  <c r="AX1367" i="14"/>
  <c r="BD1367" i="14" s="1"/>
  <c r="BE1367" i="14" s="1"/>
  <c r="AX1368" i="14"/>
  <c r="BD1368" i="14" s="1"/>
  <c r="BG1368" i="14" s="1"/>
  <c r="AX1369" i="14"/>
  <c r="BD1369" i="14" s="1"/>
  <c r="BE1369" i="14" s="1"/>
  <c r="AX1370" i="14"/>
  <c r="BD1370" i="14" s="1"/>
  <c r="BG1370" i="14" s="1"/>
  <c r="AX1371" i="14"/>
  <c r="BD1371" i="14" s="1"/>
  <c r="BE1371" i="14" s="1"/>
  <c r="AX1372" i="14"/>
  <c r="BD1372" i="14" s="1"/>
  <c r="BG1372" i="14" s="1"/>
  <c r="AX1373" i="14"/>
  <c r="BD1373" i="14" s="1"/>
  <c r="BG1373" i="14" s="1"/>
  <c r="AX1374" i="14"/>
  <c r="BD1374" i="14" s="1"/>
  <c r="AX1375" i="14"/>
  <c r="BD1375" i="14" s="1"/>
  <c r="BE1375" i="14" s="1"/>
  <c r="AX1376" i="14"/>
  <c r="BD1376" i="14" s="1"/>
  <c r="BG1376" i="14" s="1"/>
  <c r="AX1377" i="14"/>
  <c r="BD1377" i="14" s="1"/>
  <c r="BE1377" i="14" s="1"/>
  <c r="AX1378" i="14"/>
  <c r="BD1378" i="14" s="1"/>
  <c r="BG1378" i="14" s="1"/>
  <c r="AX1379" i="14"/>
  <c r="BD1379" i="14" s="1"/>
  <c r="BE1379" i="14" s="1"/>
  <c r="AX1380" i="14"/>
  <c r="BD1380" i="14" s="1"/>
  <c r="BG1380" i="14" s="1"/>
  <c r="AX1381" i="14"/>
  <c r="BD1381" i="14" s="1"/>
  <c r="BG1381" i="14" s="1"/>
  <c r="AX1382" i="14"/>
  <c r="BD1382" i="14" s="1"/>
  <c r="BG1382" i="14" s="1"/>
  <c r="AX1383" i="14"/>
  <c r="BD1383" i="14" s="1"/>
  <c r="BE1383" i="14" s="1"/>
  <c r="AX1384" i="14"/>
  <c r="BD1384" i="14" s="1"/>
  <c r="BG1384" i="14" s="1"/>
  <c r="AX1385" i="14"/>
  <c r="BD1385" i="14" s="1"/>
  <c r="BE1385" i="14" s="1"/>
  <c r="AX1386" i="14"/>
  <c r="BD1386" i="14" s="1"/>
  <c r="BG1386" i="14" s="1"/>
  <c r="AX1387" i="14"/>
  <c r="BD1387" i="14" s="1"/>
  <c r="BE1387" i="14" s="1"/>
  <c r="AX1388" i="14"/>
  <c r="BD1388" i="14" s="1"/>
  <c r="BG1388" i="14" s="1"/>
  <c r="AX1389" i="14"/>
  <c r="BD1389" i="14" s="1"/>
  <c r="BE1389" i="14" s="1"/>
  <c r="AX1390" i="14"/>
  <c r="BD1390" i="14" s="1"/>
  <c r="BG1390" i="14" s="1"/>
  <c r="AX1391" i="14"/>
  <c r="BD1391" i="14" s="1"/>
  <c r="BE1391" i="14" s="1"/>
  <c r="AX1392" i="14"/>
  <c r="BD1392" i="14" s="1"/>
  <c r="BG1392" i="14" s="1"/>
  <c r="AX1393" i="14"/>
  <c r="BD1393" i="14" s="1"/>
  <c r="BE1393" i="14" s="1"/>
  <c r="AX1394" i="14"/>
  <c r="BD1394" i="14" s="1"/>
  <c r="BG1394" i="14" s="1"/>
  <c r="AX1395" i="14"/>
  <c r="BD1395" i="14" s="1"/>
  <c r="BG1395" i="14" s="1"/>
  <c r="AX1396" i="14"/>
  <c r="BD1396" i="14" s="1"/>
  <c r="BG1396" i="14" s="1"/>
  <c r="AX1397" i="14"/>
  <c r="BD1397" i="14" s="1"/>
  <c r="BE1397" i="14" s="1"/>
  <c r="AX1398" i="14"/>
  <c r="BD1398" i="14" s="1"/>
  <c r="AX1399" i="14"/>
  <c r="BD1399" i="14" s="1"/>
  <c r="BE1399" i="14" s="1"/>
  <c r="AX1400" i="14"/>
  <c r="BD1400" i="14" s="1"/>
  <c r="BG1400" i="14" s="1"/>
  <c r="AX1401" i="14"/>
  <c r="BD1401" i="14" s="1"/>
  <c r="BE1401" i="14" s="1"/>
  <c r="AX1402" i="14"/>
  <c r="BD1402" i="14" s="1"/>
  <c r="BG1402" i="14" s="1"/>
  <c r="AX1403" i="14"/>
  <c r="BD1403" i="14" s="1"/>
  <c r="BG1403" i="14" s="1"/>
  <c r="AX1404" i="14"/>
  <c r="BD1404" i="14" s="1"/>
  <c r="BG1404" i="14" s="1"/>
  <c r="AX1405" i="14"/>
  <c r="BD1405" i="14" s="1"/>
  <c r="BE1405" i="14" s="1"/>
  <c r="AX1406" i="14"/>
  <c r="BD1406" i="14" s="1"/>
  <c r="AX1407" i="14"/>
  <c r="BD1407" i="14" s="1"/>
  <c r="BE1407" i="14" s="1"/>
  <c r="AX1408" i="14"/>
  <c r="BD1408" i="14" s="1"/>
  <c r="AX1409" i="14"/>
  <c r="BD1409" i="14" s="1"/>
  <c r="BE1409" i="14" s="1"/>
  <c r="AX1410" i="14"/>
  <c r="BD1410" i="14" s="1"/>
  <c r="BE1410" i="14" s="1"/>
  <c r="AX1411" i="14"/>
  <c r="BD1411" i="14" s="1"/>
  <c r="BG1411" i="14" s="1"/>
  <c r="AX1412" i="14"/>
  <c r="BD1412" i="14" s="1"/>
  <c r="BE1412" i="14" s="1"/>
  <c r="AX1413" i="14"/>
  <c r="BD1413" i="14" s="1"/>
  <c r="BE1413" i="14" s="1"/>
  <c r="AX1414" i="14"/>
  <c r="BD1414" i="14" s="1"/>
  <c r="BE1414" i="14" s="1"/>
  <c r="AX1415" i="14"/>
  <c r="BD1415" i="14" s="1"/>
  <c r="BE1415" i="14" s="1"/>
  <c r="AX1416" i="14"/>
  <c r="BD1416" i="14" s="1"/>
  <c r="BG1416" i="14" s="1"/>
  <c r="AX1417" i="14"/>
  <c r="BD1417" i="14" s="1"/>
  <c r="BE1417" i="14" s="1"/>
  <c r="AX1418" i="14"/>
  <c r="BD1418" i="14" s="1"/>
  <c r="BE1418" i="14" s="1"/>
  <c r="AX1419" i="14"/>
  <c r="BD1419" i="14" s="1"/>
  <c r="BE1419" i="14" s="1"/>
  <c r="AX1420" i="14"/>
  <c r="BD1420" i="14" s="1"/>
  <c r="BE1420" i="14" s="1"/>
  <c r="AX1421" i="14"/>
  <c r="BD1421" i="14" s="1"/>
  <c r="BE1421" i="14" s="1"/>
  <c r="AX1422" i="14"/>
  <c r="BD1422" i="14" s="1"/>
  <c r="BE1422" i="14" s="1"/>
  <c r="AX1423" i="14"/>
  <c r="BD1423" i="14" s="1"/>
  <c r="BE1423" i="14" s="1"/>
  <c r="AX1424" i="14"/>
  <c r="BD1424" i="14" s="1"/>
  <c r="BE1424" i="14" s="1"/>
  <c r="AX1425" i="14"/>
  <c r="BD1425" i="14" s="1"/>
  <c r="BE1425" i="14" s="1"/>
  <c r="AX1426" i="14"/>
  <c r="BD1426" i="14" s="1"/>
  <c r="BE1426" i="14" s="1"/>
  <c r="AX1427" i="14"/>
  <c r="BD1427" i="14" s="1"/>
  <c r="BE1427" i="14" s="1"/>
  <c r="AX1428" i="14"/>
  <c r="BD1428" i="14" s="1"/>
  <c r="BE1428" i="14" s="1"/>
  <c r="AX1429" i="14"/>
  <c r="BD1429" i="14" s="1"/>
  <c r="BG1429" i="14" s="1"/>
  <c r="AX1430" i="14"/>
  <c r="BD1430" i="14" s="1"/>
  <c r="BE1430" i="14" s="1"/>
  <c r="AX1431" i="14"/>
  <c r="BD1431" i="14" s="1"/>
  <c r="BE1431" i="14" s="1"/>
  <c r="AX1432" i="14"/>
  <c r="BD1432" i="14" s="1"/>
  <c r="BE1432" i="14" s="1"/>
  <c r="AX1433" i="14"/>
  <c r="BD1433" i="14" s="1"/>
  <c r="BE1433" i="14" s="1"/>
  <c r="AX1434" i="14"/>
  <c r="BD1434" i="14" s="1"/>
  <c r="BE1434" i="14" s="1"/>
  <c r="AX1435" i="14"/>
  <c r="BD1435" i="14" s="1"/>
  <c r="BE1435" i="14" s="1"/>
  <c r="AX1436" i="14"/>
  <c r="BD1436" i="14" s="1"/>
  <c r="BE1436" i="14" s="1"/>
  <c r="AX1437" i="14"/>
  <c r="BD1437" i="14" s="1"/>
  <c r="BE1437" i="14" s="1"/>
  <c r="AX1438" i="14"/>
  <c r="BD1438" i="14" s="1"/>
  <c r="BE1438" i="14" s="1"/>
  <c r="AX1439" i="14"/>
  <c r="BD1439" i="14" s="1"/>
  <c r="BE1439" i="14" s="1"/>
  <c r="AX1440" i="14"/>
  <c r="BD1440" i="14" s="1"/>
  <c r="BE1440" i="14" s="1"/>
  <c r="AX1441" i="14"/>
  <c r="BD1441" i="14" s="1"/>
  <c r="BE1441" i="14" s="1"/>
  <c r="AX1442" i="14"/>
  <c r="BD1442" i="14" s="1"/>
  <c r="BE1442" i="14" s="1"/>
  <c r="AX1443" i="14"/>
  <c r="BD1443" i="14" s="1"/>
  <c r="BE1443" i="14" s="1"/>
  <c r="AX1444" i="14"/>
  <c r="BD1444" i="14" s="1"/>
  <c r="BE1444" i="14" s="1"/>
  <c r="AX1445" i="14"/>
  <c r="BD1445" i="14" s="1"/>
  <c r="BE1445" i="14" s="1"/>
  <c r="AX1446" i="14"/>
  <c r="BD1446" i="14" s="1"/>
  <c r="AX1447" i="14"/>
  <c r="BD1447" i="14" s="1"/>
  <c r="AX1448" i="14"/>
  <c r="BD1448" i="14" s="1"/>
  <c r="AX1449" i="14"/>
  <c r="BD1449" i="14" s="1"/>
  <c r="AX1450" i="14"/>
  <c r="BD1450" i="14" s="1"/>
  <c r="AX1451" i="14"/>
  <c r="BD1451" i="14" s="1"/>
  <c r="AX1452" i="14"/>
  <c r="BD1452" i="14" s="1"/>
  <c r="AX1453" i="14"/>
  <c r="BD1453" i="14" s="1"/>
  <c r="AX1454" i="14"/>
  <c r="BD1454" i="14" s="1"/>
  <c r="AX1455" i="14"/>
  <c r="BD1455" i="14" s="1"/>
  <c r="AX1456" i="14"/>
  <c r="BD1456" i="14" s="1"/>
  <c r="AX1457" i="14"/>
  <c r="BD1457" i="14" s="1"/>
  <c r="AX1458" i="14"/>
  <c r="BD1458" i="14" s="1"/>
  <c r="AX1459" i="14"/>
  <c r="BD1459" i="14" s="1"/>
  <c r="AX1460" i="14"/>
  <c r="BD1460" i="14" s="1"/>
  <c r="AX1461" i="14"/>
  <c r="BD1461" i="14" s="1"/>
  <c r="AX1462" i="14"/>
  <c r="BD1462" i="14" s="1"/>
  <c r="AX1463" i="14"/>
  <c r="BD1463" i="14" s="1"/>
  <c r="AX1464" i="14"/>
  <c r="BD1464" i="14" s="1"/>
  <c r="AX1465" i="14"/>
  <c r="BD1465" i="14" s="1"/>
  <c r="AX1466" i="14"/>
  <c r="BD1466" i="14" s="1"/>
  <c r="AX1467" i="14"/>
  <c r="BD1467" i="14" s="1"/>
  <c r="AX1468" i="14"/>
  <c r="BD1468" i="14" s="1"/>
  <c r="AX1469" i="14"/>
  <c r="BD1469" i="14" s="1"/>
  <c r="AX1470" i="14"/>
  <c r="BD1470" i="14" s="1"/>
  <c r="AX1471" i="14"/>
  <c r="BD1471" i="14" s="1"/>
  <c r="AX1472" i="14"/>
  <c r="BD1472" i="14" s="1"/>
  <c r="AX1473" i="14"/>
  <c r="BD1473" i="14" s="1"/>
  <c r="AX1474" i="14"/>
  <c r="BD1474" i="14" s="1"/>
  <c r="AX1475" i="14"/>
  <c r="BD1475" i="14" s="1"/>
  <c r="AX1476" i="14"/>
  <c r="BD1476" i="14" s="1"/>
  <c r="AX1477" i="14"/>
  <c r="BD1477" i="14" s="1"/>
  <c r="AX1478" i="14"/>
  <c r="BD1478" i="14" s="1"/>
  <c r="AX1479" i="14"/>
  <c r="BD1479" i="14" s="1"/>
  <c r="AX1480" i="14"/>
  <c r="BD1480" i="14" s="1"/>
  <c r="AX1481" i="14"/>
  <c r="BD1481" i="14" s="1"/>
  <c r="AX1482" i="14"/>
  <c r="BD1482" i="14" s="1"/>
  <c r="AX1483" i="14"/>
  <c r="BD1483" i="14" s="1"/>
  <c r="AX1484" i="14"/>
  <c r="BD1484" i="14" s="1"/>
  <c r="AX1485" i="14"/>
  <c r="BD1485" i="14" s="1"/>
  <c r="AX1486" i="14"/>
  <c r="BD1486" i="14" s="1"/>
  <c r="AX1487" i="14"/>
  <c r="BD1487" i="14" s="1"/>
  <c r="AX1488" i="14"/>
  <c r="BD1488" i="14" s="1"/>
  <c r="AX1489" i="14"/>
  <c r="BD1489" i="14" s="1"/>
  <c r="AX1490" i="14"/>
  <c r="BD1490" i="14" s="1"/>
  <c r="AX1491" i="14"/>
  <c r="BD1491" i="14" s="1"/>
  <c r="BE1491" i="14" s="1"/>
  <c r="AX1492" i="14"/>
  <c r="BD1492" i="14" s="1"/>
  <c r="BE1492" i="14" s="1"/>
  <c r="AX1493" i="14"/>
  <c r="BD1493" i="14" s="1"/>
  <c r="BE1493" i="14" s="1"/>
  <c r="AX1494" i="14"/>
  <c r="BD1494" i="14" s="1"/>
  <c r="BG1494" i="14" s="1"/>
  <c r="AX1495" i="14"/>
  <c r="BD1495" i="14" s="1"/>
  <c r="BG1495" i="14" s="1"/>
  <c r="AX1496" i="14"/>
  <c r="BD1496" i="14" s="1"/>
  <c r="BG1496" i="14" s="1"/>
  <c r="AX1497" i="14"/>
  <c r="BD1497" i="14" s="1"/>
  <c r="BE1497" i="14" s="1"/>
  <c r="AX1498" i="14"/>
  <c r="BD1498" i="14" s="1"/>
  <c r="BE1498" i="14" s="1"/>
  <c r="AX1499" i="14"/>
  <c r="BD1499" i="14" s="1"/>
  <c r="BE1499" i="14" s="1"/>
  <c r="AX1500" i="14"/>
  <c r="BD1500" i="14" s="1"/>
  <c r="BE1500" i="14" s="1"/>
  <c r="AX1501" i="14"/>
  <c r="BD1501" i="14" s="1"/>
  <c r="BE1501" i="14" s="1"/>
  <c r="AX1502" i="14"/>
  <c r="BD1502" i="14" s="1"/>
  <c r="BG1502" i="14" s="1"/>
  <c r="AX1503" i="14"/>
  <c r="BD1503" i="14" s="1"/>
  <c r="BE1503" i="14" s="1"/>
  <c r="AX1504" i="14"/>
  <c r="BD1504" i="14" s="1"/>
  <c r="BE1504" i="14" s="1"/>
  <c r="AX1505" i="14"/>
  <c r="BD1505" i="14" s="1"/>
  <c r="BE1505" i="14" s="1"/>
  <c r="AX1506" i="14"/>
  <c r="BD1506" i="14" s="1"/>
  <c r="BE1506" i="14" s="1"/>
  <c r="AX1507" i="14"/>
  <c r="BD1507" i="14" s="1"/>
  <c r="BE1507" i="14" s="1"/>
  <c r="AX1508" i="14"/>
  <c r="BD1508" i="14" s="1"/>
  <c r="BE1508" i="14" s="1"/>
  <c r="AX1509" i="14"/>
  <c r="BD1509" i="14" s="1"/>
  <c r="BE1509" i="14" s="1"/>
  <c r="AX1510" i="14"/>
  <c r="BD1510" i="14" s="1"/>
  <c r="BE1510" i="14" s="1"/>
  <c r="AX1511" i="14"/>
  <c r="BD1511" i="14" s="1"/>
  <c r="BE1511" i="14" s="1"/>
  <c r="AX1512" i="14"/>
  <c r="BD1512" i="14" s="1"/>
  <c r="BG1512" i="14" s="1"/>
  <c r="AX1513" i="14"/>
  <c r="BD1513" i="14" s="1"/>
  <c r="BG1513" i="14" s="1"/>
  <c r="AX1514" i="14"/>
  <c r="BD1514" i="14" s="1"/>
  <c r="BE1514" i="14" s="1"/>
  <c r="AX1515" i="14"/>
  <c r="BD1515" i="14" s="1"/>
  <c r="BE1515" i="14" s="1"/>
  <c r="AX1516" i="14"/>
  <c r="BD1516" i="14" s="1"/>
  <c r="BE1516" i="14" s="1"/>
  <c r="AX1517" i="14"/>
  <c r="BD1517" i="14" s="1"/>
  <c r="BE1517" i="14" s="1"/>
  <c r="AX1518" i="14"/>
  <c r="BD1518" i="14" s="1"/>
  <c r="BE1518" i="14" s="1"/>
  <c r="AX1519" i="14"/>
  <c r="BD1519" i="14" s="1"/>
  <c r="BE1519" i="14" s="1"/>
  <c r="AX1520" i="14"/>
  <c r="BD1520" i="14" s="1"/>
  <c r="BE1520" i="14" s="1"/>
  <c r="AX1521" i="14"/>
  <c r="BD1521" i="14" s="1"/>
  <c r="BE1521" i="14" s="1"/>
  <c r="AX1522" i="14"/>
  <c r="BD1522" i="14" s="1"/>
  <c r="BE1522" i="14" s="1"/>
  <c r="AX1523" i="14"/>
  <c r="BD1523" i="14" s="1"/>
  <c r="BE1523" i="14" s="1"/>
  <c r="AX1524" i="14"/>
  <c r="BD1524" i="14" s="1"/>
  <c r="BE1524" i="14" s="1"/>
  <c r="AX1525" i="14"/>
  <c r="BD1525" i="14" s="1"/>
  <c r="BE1525" i="14" s="1"/>
  <c r="AX1526" i="14"/>
  <c r="BD1526" i="14" s="1"/>
  <c r="BE1526" i="14" s="1"/>
  <c r="AX1527" i="14"/>
  <c r="BD1527" i="14" s="1"/>
  <c r="BE1527" i="14" s="1"/>
  <c r="AX1528" i="14"/>
  <c r="BD1528" i="14" s="1"/>
  <c r="BG1528" i="14" s="1"/>
  <c r="AX1529" i="14"/>
  <c r="BD1529" i="14" s="1"/>
  <c r="BE1529" i="14" s="1"/>
  <c r="AX1530" i="14"/>
  <c r="BD1530" i="14" s="1"/>
  <c r="BE1530" i="14" s="1"/>
  <c r="AX1531" i="14"/>
  <c r="BD1531" i="14" s="1"/>
  <c r="BE1531" i="14" s="1"/>
  <c r="AX1532" i="14"/>
  <c r="BD1532" i="14" s="1"/>
  <c r="BE1532" i="14" s="1"/>
  <c r="AX1533" i="14"/>
  <c r="BD1533" i="14" s="1"/>
  <c r="BE1533" i="14" s="1"/>
  <c r="AX1534" i="14"/>
  <c r="BD1534" i="14" s="1"/>
  <c r="BE1534" i="14" s="1"/>
  <c r="AX1535" i="14"/>
  <c r="BD1535" i="14" s="1"/>
  <c r="BE1535" i="14" s="1"/>
  <c r="AX1536" i="14"/>
  <c r="BD1536" i="14" s="1"/>
  <c r="BE1536" i="14" s="1"/>
  <c r="AX1537" i="14"/>
  <c r="BD1537" i="14" s="1"/>
  <c r="BE1537" i="14" s="1"/>
  <c r="AX1538" i="14"/>
  <c r="BD1538" i="14" s="1"/>
  <c r="BE1538" i="14" s="1"/>
  <c r="AX1539" i="14"/>
  <c r="BD1539" i="14" s="1"/>
  <c r="BE1539" i="14" s="1"/>
  <c r="AX1540" i="14"/>
  <c r="BD1540" i="14" s="1"/>
  <c r="BE1540" i="14" s="1"/>
  <c r="AX1541" i="14"/>
  <c r="BD1541" i="14" s="1"/>
  <c r="BE1541" i="14" s="1"/>
  <c r="AX1542" i="14"/>
  <c r="BD1542" i="14" s="1"/>
  <c r="BE1542" i="14" s="1"/>
  <c r="AX1543" i="14"/>
  <c r="BD1543" i="14" s="1"/>
  <c r="BE1543" i="14" s="1"/>
  <c r="AX1544" i="14"/>
  <c r="BD1544" i="14" s="1"/>
  <c r="BG1544" i="14" s="1"/>
  <c r="AX1545" i="14"/>
  <c r="BD1545" i="14" s="1"/>
  <c r="BG1545" i="14" s="1"/>
  <c r="AX1546" i="14"/>
  <c r="BD1546" i="14" s="1"/>
  <c r="BE1546" i="14" s="1"/>
  <c r="AX1547" i="14"/>
  <c r="BD1547" i="14" s="1"/>
  <c r="BE1547" i="14" s="1"/>
  <c r="AX1548" i="14"/>
  <c r="BD1548" i="14" s="1"/>
  <c r="BE1548" i="14" s="1"/>
  <c r="AX1549" i="14"/>
  <c r="BD1549" i="14" s="1"/>
  <c r="BE1549" i="14" s="1"/>
  <c r="AX1550" i="14"/>
  <c r="BD1550" i="14" s="1"/>
  <c r="BE1550" i="14" s="1"/>
  <c r="AX1551" i="14"/>
  <c r="BD1551" i="14" s="1"/>
  <c r="BE1551" i="14" s="1"/>
  <c r="AX1552" i="14"/>
  <c r="BD1552" i="14" s="1"/>
  <c r="BG1552" i="14" s="1"/>
  <c r="AX1553" i="14"/>
  <c r="BD1553" i="14" s="1"/>
  <c r="BE1553" i="14" s="1"/>
  <c r="AX1554" i="14"/>
  <c r="BD1554" i="14" s="1"/>
  <c r="BE1554" i="14" s="1"/>
  <c r="AX1555" i="14"/>
  <c r="BD1555" i="14" s="1"/>
  <c r="BE1555" i="14" s="1"/>
  <c r="AX1556" i="14"/>
  <c r="BD1556" i="14" s="1"/>
  <c r="BE1556" i="14" s="1"/>
  <c r="AX1557" i="14"/>
  <c r="BD1557" i="14" s="1"/>
  <c r="BE1557" i="14" s="1"/>
  <c r="AX1558" i="14"/>
  <c r="BD1558" i="14" s="1"/>
  <c r="BE1558" i="14" s="1"/>
  <c r="AX1559" i="14"/>
  <c r="BD1559" i="14" s="1"/>
  <c r="BE1559" i="14" s="1"/>
  <c r="AX1560" i="14"/>
  <c r="BD1560" i="14" s="1"/>
  <c r="BE1560" i="14" s="1"/>
  <c r="AX1561" i="14"/>
  <c r="BD1561" i="14" s="1"/>
  <c r="BE1561" i="14" s="1"/>
  <c r="AX1562" i="14"/>
  <c r="BD1562" i="14" s="1"/>
  <c r="BE1562" i="14" s="1"/>
  <c r="AX1563" i="14"/>
  <c r="BD1563" i="14" s="1"/>
  <c r="BE1563" i="14" s="1"/>
  <c r="AX1564" i="14"/>
  <c r="BD1564" i="14" s="1"/>
  <c r="BE1564" i="14" s="1"/>
  <c r="AX1565" i="14"/>
  <c r="BD1565" i="14" s="1"/>
  <c r="BE1565" i="14" s="1"/>
  <c r="AX1566" i="14"/>
  <c r="BD1566" i="14" s="1"/>
  <c r="BG1566" i="14" s="1"/>
  <c r="AX1567" i="14"/>
  <c r="BD1567" i="14" s="1"/>
  <c r="BE1567" i="14" s="1"/>
  <c r="AX1568" i="14"/>
  <c r="BD1568" i="14" s="1"/>
  <c r="BE1568" i="14" s="1"/>
  <c r="AX1569" i="14"/>
  <c r="BD1569" i="14" s="1"/>
  <c r="BE1569" i="14" s="1"/>
  <c r="AX1570" i="14"/>
  <c r="BD1570" i="14" s="1"/>
  <c r="BE1570" i="14" s="1"/>
  <c r="AX1571" i="14"/>
  <c r="BD1571" i="14" s="1"/>
  <c r="BE1571" i="14" s="1"/>
  <c r="AX1572" i="14"/>
  <c r="BD1572" i="14" s="1"/>
  <c r="BE1572" i="14" s="1"/>
  <c r="AX1573" i="14"/>
  <c r="BD1573" i="14" s="1"/>
  <c r="BE1573" i="14" s="1"/>
  <c r="AX1574" i="14"/>
  <c r="BD1574" i="14" s="1"/>
  <c r="BG1574" i="14" s="1"/>
  <c r="AX1575" i="14"/>
  <c r="BD1575" i="14" s="1"/>
  <c r="BE1575" i="14" s="1"/>
  <c r="AX1576" i="14"/>
  <c r="BD1576" i="14" s="1"/>
  <c r="BE1576" i="14" s="1"/>
  <c r="AX1577" i="14"/>
  <c r="BD1577" i="14" s="1"/>
  <c r="BE1577" i="14" s="1"/>
  <c r="AX1578" i="14"/>
  <c r="BD1578" i="14" s="1"/>
  <c r="BE1578" i="14" s="1"/>
  <c r="AX1579" i="14"/>
  <c r="BD1579" i="14" s="1"/>
  <c r="BE1579" i="14" s="1"/>
  <c r="AX1580" i="14"/>
  <c r="BD1580" i="14" s="1"/>
  <c r="BE1580" i="14" s="1"/>
  <c r="AX1581" i="14"/>
  <c r="BD1581" i="14" s="1"/>
  <c r="BE1581" i="14" s="1"/>
  <c r="AX1582" i="14"/>
  <c r="BD1582" i="14" s="1"/>
  <c r="BE1582" i="14" s="1"/>
  <c r="AX1583" i="14"/>
  <c r="BD1583" i="14" s="1"/>
  <c r="BG1583" i="14" s="1"/>
  <c r="AX1584" i="14"/>
  <c r="BD1584" i="14" s="1"/>
  <c r="BE1584" i="14" s="1"/>
  <c r="AX1585" i="14"/>
  <c r="BD1585" i="14" s="1"/>
  <c r="BE1585" i="14" s="1"/>
  <c r="AX1586" i="14"/>
  <c r="BD1586" i="14" s="1"/>
  <c r="BE1586" i="14" s="1"/>
  <c r="AX1587" i="14"/>
  <c r="BD1587" i="14" s="1"/>
  <c r="BE1587" i="14" s="1"/>
  <c r="AX1588" i="14"/>
  <c r="BD1588" i="14" s="1"/>
  <c r="BE1588" i="14" s="1"/>
  <c r="AX1589" i="14"/>
  <c r="BD1589" i="14" s="1"/>
  <c r="BE1589" i="14" s="1"/>
  <c r="AX1590" i="14"/>
  <c r="BD1590" i="14" s="1"/>
  <c r="BE1590" i="14" s="1"/>
  <c r="AX1591" i="14"/>
  <c r="BD1591" i="14" s="1"/>
  <c r="BG1591" i="14" s="1"/>
  <c r="AX1592" i="14"/>
  <c r="BD1592" i="14" s="1"/>
  <c r="BE1592" i="14" s="1"/>
  <c r="AX1593" i="14"/>
  <c r="BD1593" i="14" s="1"/>
  <c r="BE1593" i="14" s="1"/>
  <c r="AX1594" i="14"/>
  <c r="BD1594" i="14" s="1"/>
  <c r="BE1594" i="14" s="1"/>
  <c r="AX1595" i="14"/>
  <c r="BD1595" i="14" s="1"/>
  <c r="BE1595" i="14" s="1"/>
  <c r="AX1596" i="14"/>
  <c r="BD1596" i="14" s="1"/>
  <c r="BE1596" i="14" s="1"/>
  <c r="AX1597" i="14"/>
  <c r="BD1597" i="14" s="1"/>
  <c r="BE1597" i="14" s="1"/>
  <c r="AX1598" i="14"/>
  <c r="BD1598" i="14" s="1"/>
  <c r="BG1598" i="14" s="1"/>
  <c r="AX1599" i="14"/>
  <c r="BD1599" i="14" s="1"/>
  <c r="BG1599" i="14" s="1"/>
  <c r="AX1600" i="14"/>
  <c r="BD1600" i="14" s="1"/>
  <c r="BG1600" i="14" s="1"/>
  <c r="AX1601" i="14"/>
  <c r="BD1601" i="14" s="1"/>
  <c r="BE1601" i="14" s="1"/>
  <c r="AX1602" i="14"/>
  <c r="BD1602" i="14" s="1"/>
  <c r="BE1602" i="14" s="1"/>
  <c r="AX1603" i="14"/>
  <c r="BD1603" i="14" s="1"/>
  <c r="BE1603" i="14" s="1"/>
  <c r="AX1604" i="14"/>
  <c r="BD1604" i="14" s="1"/>
  <c r="BE1604" i="14" s="1"/>
  <c r="AX1605" i="14"/>
  <c r="BD1605" i="14" s="1"/>
  <c r="BE1605" i="14" s="1"/>
  <c r="AX1606" i="14"/>
  <c r="BD1606" i="14" s="1"/>
  <c r="BE1606" i="14" s="1"/>
  <c r="AX1607" i="14"/>
  <c r="BD1607" i="14" s="1"/>
  <c r="BG1607" i="14" s="1"/>
  <c r="AX1608" i="14"/>
  <c r="BD1608" i="14" s="1"/>
  <c r="BE1608" i="14" s="1"/>
  <c r="AX1609" i="14"/>
  <c r="BD1609" i="14" s="1"/>
  <c r="BE1609" i="14" s="1"/>
  <c r="AX1610" i="14"/>
  <c r="BD1610" i="14" s="1"/>
  <c r="BE1610" i="14" s="1"/>
  <c r="AX1611" i="14"/>
  <c r="BD1611" i="14" s="1"/>
  <c r="BE1611" i="14" s="1"/>
  <c r="AX1612" i="14"/>
  <c r="BD1612" i="14" s="1"/>
  <c r="BE1612" i="14" s="1"/>
  <c r="AX1613" i="14"/>
  <c r="BD1613" i="14" s="1"/>
  <c r="BE1613" i="14" s="1"/>
  <c r="AX1614" i="14"/>
  <c r="BD1614" i="14" s="1"/>
  <c r="BE1614" i="14" s="1"/>
  <c r="AX1615" i="14"/>
  <c r="BD1615" i="14" s="1"/>
  <c r="BE1615" i="14" s="1"/>
  <c r="AX1616" i="14"/>
  <c r="BD1616" i="14" s="1"/>
  <c r="BE1616" i="14" s="1"/>
  <c r="AX1617" i="14"/>
  <c r="BD1617" i="14" s="1"/>
  <c r="BE1617" i="14" s="1"/>
  <c r="AX1618" i="14"/>
  <c r="BD1618" i="14" s="1"/>
  <c r="BE1618" i="14" s="1"/>
  <c r="AX1619" i="14"/>
  <c r="BD1619" i="14" s="1"/>
  <c r="BE1619" i="14" s="1"/>
  <c r="AX1620" i="14"/>
  <c r="BD1620" i="14" s="1"/>
  <c r="BE1620" i="14" s="1"/>
  <c r="AX1621" i="14"/>
  <c r="BD1621" i="14" s="1"/>
  <c r="BE1621" i="14" s="1"/>
  <c r="AX1622" i="14"/>
  <c r="BD1622" i="14" s="1"/>
  <c r="BE1622" i="14" s="1"/>
  <c r="AX1623" i="14"/>
  <c r="BD1623" i="14" s="1"/>
  <c r="BE1623" i="14" s="1"/>
  <c r="AX1624" i="14"/>
  <c r="BD1624" i="14" s="1"/>
  <c r="BE1624" i="14" s="1"/>
  <c r="AX1625" i="14"/>
  <c r="BD1625" i="14" s="1"/>
  <c r="BE1625" i="14" s="1"/>
  <c r="AX1626" i="14"/>
  <c r="BD1626" i="14" s="1"/>
  <c r="BE1626" i="14" s="1"/>
  <c r="AX1627" i="14"/>
  <c r="BD1627" i="14" s="1"/>
  <c r="BE1627" i="14" s="1"/>
  <c r="AX1628" i="14"/>
  <c r="BD1628" i="14" s="1"/>
  <c r="BE1628" i="14" s="1"/>
  <c r="AX1629" i="14"/>
  <c r="BD1629" i="14" s="1"/>
  <c r="BE1629" i="14" s="1"/>
  <c r="AX1630" i="14"/>
  <c r="BD1630" i="14" s="1"/>
  <c r="BG1630" i="14" s="1"/>
  <c r="AX1631" i="14"/>
  <c r="BD1631" i="14" s="1"/>
  <c r="BG1631" i="14" s="1"/>
  <c r="AX1632" i="14"/>
  <c r="BD1632" i="14" s="1"/>
  <c r="AX1633" i="14"/>
  <c r="BD1633" i="14" s="1"/>
  <c r="AX1634" i="14"/>
  <c r="BD1634" i="14" s="1"/>
  <c r="AX1635" i="14"/>
  <c r="BD1635" i="14" s="1"/>
  <c r="AX1636" i="14"/>
  <c r="BD1636" i="14" s="1"/>
  <c r="AX1637" i="14"/>
  <c r="BD1637" i="14" s="1"/>
  <c r="AX1638" i="14"/>
  <c r="BD1638" i="14" s="1"/>
  <c r="AX1639" i="14"/>
  <c r="BD1639" i="14" s="1"/>
  <c r="AX1640" i="14"/>
  <c r="BD1640" i="14" s="1"/>
  <c r="AX1641" i="14"/>
  <c r="BD1641" i="14" s="1"/>
  <c r="AX1642" i="14"/>
  <c r="BD1642" i="14" s="1"/>
  <c r="AX1643" i="14"/>
  <c r="BD1643" i="14" s="1"/>
  <c r="AX1644" i="14"/>
  <c r="BD1644" i="14" s="1"/>
  <c r="AX1645" i="14"/>
  <c r="BD1645" i="14" s="1"/>
  <c r="AX1646" i="14"/>
  <c r="BD1646" i="14" s="1"/>
  <c r="AX1647" i="14"/>
  <c r="BD1647" i="14" s="1"/>
  <c r="AX1648" i="14"/>
  <c r="BD1648" i="14" s="1"/>
  <c r="AX1649" i="14"/>
  <c r="BD1649" i="14" s="1"/>
  <c r="AX1650" i="14"/>
  <c r="BD1650" i="14" s="1"/>
  <c r="AX1651" i="14"/>
  <c r="BD1651" i="14" s="1"/>
  <c r="AX1652" i="14"/>
  <c r="BD1652" i="14" s="1"/>
  <c r="AX1653" i="14"/>
  <c r="BD1653" i="14" s="1"/>
  <c r="AX1654" i="14"/>
  <c r="BD1654" i="14" s="1"/>
  <c r="AX1655" i="14"/>
  <c r="BD1655" i="14" s="1"/>
  <c r="AX1656" i="14"/>
  <c r="BD1656" i="14" s="1"/>
  <c r="AX1657" i="14"/>
  <c r="BD1657" i="14" s="1"/>
  <c r="AX1658" i="14"/>
  <c r="BD1658" i="14" s="1"/>
  <c r="AX1659" i="14"/>
  <c r="BD1659" i="14" s="1"/>
  <c r="AX1660" i="14"/>
  <c r="BD1660" i="14" s="1"/>
  <c r="AX1661" i="14"/>
  <c r="BD1661" i="14" s="1"/>
  <c r="AX1662" i="14"/>
  <c r="BD1662" i="14" s="1"/>
  <c r="AX1663" i="14"/>
  <c r="BD1663" i="14" s="1"/>
  <c r="AX1664" i="14"/>
  <c r="BD1664" i="14" s="1"/>
  <c r="AX1665" i="14"/>
  <c r="BD1665" i="14" s="1"/>
  <c r="AX1666" i="14"/>
  <c r="BD1666" i="14" s="1"/>
  <c r="AX1667" i="14"/>
  <c r="BD1667" i="14" s="1"/>
  <c r="AX1668" i="14"/>
  <c r="BD1668" i="14" s="1"/>
  <c r="AX1669" i="14"/>
  <c r="BD1669" i="14" s="1"/>
  <c r="AX1670" i="14"/>
  <c r="BD1670" i="14" s="1"/>
  <c r="AX1671" i="14"/>
  <c r="BD1671" i="14" s="1"/>
  <c r="AX1672" i="14"/>
  <c r="BD1672" i="14" s="1"/>
  <c r="AX1673" i="14"/>
  <c r="BD1673" i="14" s="1"/>
  <c r="AX1674" i="14"/>
  <c r="BD1674" i="14" s="1"/>
  <c r="AX1675" i="14"/>
  <c r="BD1675" i="14" s="1"/>
  <c r="AX1676" i="14"/>
  <c r="BD1676" i="14" s="1"/>
  <c r="AX1677" i="14"/>
  <c r="BD1677" i="14" s="1"/>
  <c r="BE1677" i="14" s="1"/>
  <c r="AX1678" i="14"/>
  <c r="BD1678" i="14" s="1"/>
  <c r="BG1678" i="14" s="1"/>
  <c r="AX1679" i="14"/>
  <c r="BD1679" i="14" s="1"/>
  <c r="BE1679" i="14" s="1"/>
  <c r="AX1680" i="14"/>
  <c r="BD1680" i="14" s="1"/>
  <c r="BE1680" i="14" s="1"/>
  <c r="AX1681" i="14"/>
  <c r="BD1681" i="14" s="1"/>
  <c r="BE1681" i="14" s="1"/>
  <c r="AX1682" i="14"/>
  <c r="BD1682" i="14" s="1"/>
  <c r="BE1682" i="14" s="1"/>
  <c r="AX1683" i="14"/>
  <c r="BD1683" i="14" s="1"/>
  <c r="BE1683" i="14" s="1"/>
  <c r="AX1684" i="14"/>
  <c r="BD1684" i="14" s="1"/>
  <c r="BG1684" i="14" s="1"/>
  <c r="AX1685" i="14"/>
  <c r="BD1685" i="14" s="1"/>
  <c r="BG1685" i="14" s="1"/>
  <c r="AX1686" i="14"/>
  <c r="BD1686" i="14" s="1"/>
  <c r="BE1686" i="14" s="1"/>
  <c r="AX1687" i="14"/>
  <c r="BD1687" i="14" s="1"/>
  <c r="BE1687" i="14" s="1"/>
  <c r="AX1688" i="14"/>
  <c r="BD1688" i="14" s="1"/>
  <c r="BE1688" i="14" s="1"/>
  <c r="AX1689" i="14"/>
  <c r="BD1689" i="14" s="1"/>
  <c r="BE1689" i="14" s="1"/>
  <c r="AX1690" i="14"/>
  <c r="BD1690" i="14" s="1"/>
  <c r="BE1690" i="14" s="1"/>
  <c r="AX1691" i="14"/>
  <c r="BD1691" i="14" s="1"/>
  <c r="BG1691" i="14" s="1"/>
  <c r="AX1692" i="14"/>
  <c r="BD1692" i="14" s="1"/>
  <c r="BE1692" i="14" s="1"/>
  <c r="AX1693" i="14"/>
  <c r="BD1693" i="14" s="1"/>
  <c r="BG1693" i="14" s="1"/>
  <c r="AX1694" i="14"/>
  <c r="BD1694" i="14" s="1"/>
  <c r="BE1694" i="14" s="1"/>
  <c r="AX1695" i="14"/>
  <c r="BD1695" i="14" s="1"/>
  <c r="BE1695" i="14" s="1"/>
  <c r="AX1696" i="14"/>
  <c r="BD1696" i="14" s="1"/>
  <c r="BE1696" i="14" s="1"/>
  <c r="AX1697" i="14"/>
  <c r="BD1697" i="14" s="1"/>
  <c r="BE1697" i="14" s="1"/>
  <c r="AX1698" i="14"/>
  <c r="BD1698" i="14" s="1"/>
  <c r="BE1698" i="14" s="1"/>
  <c r="AX1699" i="14"/>
  <c r="BD1699" i="14" s="1"/>
  <c r="BE1699" i="14" s="1"/>
  <c r="AX1700" i="14"/>
  <c r="BD1700" i="14" s="1"/>
  <c r="BG1700" i="14" s="1"/>
  <c r="AX1701" i="14"/>
  <c r="BD1701" i="14" s="1"/>
  <c r="BE1701" i="14" s="1"/>
  <c r="AX1702" i="14"/>
  <c r="BD1702" i="14" s="1"/>
  <c r="BE1702" i="14" s="1"/>
  <c r="AX1703" i="14"/>
  <c r="BD1703" i="14" s="1"/>
  <c r="BE1703" i="14" s="1"/>
  <c r="AX1704" i="14"/>
  <c r="BD1704" i="14" s="1"/>
  <c r="BE1704" i="14" s="1"/>
  <c r="AX1705" i="14"/>
  <c r="BD1705" i="14" s="1"/>
  <c r="BE1705" i="14" s="1"/>
  <c r="AX1706" i="14"/>
  <c r="BD1706" i="14" s="1"/>
  <c r="BE1706" i="14" s="1"/>
  <c r="AX1707" i="14"/>
  <c r="BD1707" i="14" s="1"/>
  <c r="BE1707" i="14" s="1"/>
  <c r="AX1708" i="14"/>
  <c r="BD1708" i="14" s="1"/>
  <c r="BE1708" i="14" s="1"/>
  <c r="AX1709" i="14"/>
  <c r="BD1709" i="14" s="1"/>
  <c r="BE1709" i="14" s="1"/>
  <c r="AX1710" i="14"/>
  <c r="BD1710" i="14" s="1"/>
  <c r="BG1710" i="14" s="1"/>
  <c r="AX1711" i="14"/>
  <c r="BD1711" i="14" s="1"/>
  <c r="BE1711" i="14" s="1"/>
  <c r="AX1712" i="14"/>
  <c r="BD1712" i="14" s="1"/>
  <c r="BE1712" i="14" s="1"/>
  <c r="AX1713" i="14"/>
  <c r="BD1713" i="14" s="1"/>
  <c r="BE1713" i="14" s="1"/>
  <c r="AX1714" i="14"/>
  <c r="BD1714" i="14" s="1"/>
  <c r="BE1714" i="14" s="1"/>
  <c r="AX1715" i="14"/>
  <c r="BD1715" i="14" s="1"/>
  <c r="BE1715" i="14" s="1"/>
  <c r="AX1716" i="14"/>
  <c r="BD1716" i="14" s="1"/>
  <c r="BE1716" i="14" s="1"/>
  <c r="AX1717" i="14"/>
  <c r="BD1717" i="14" s="1"/>
  <c r="BE1717" i="14" s="1"/>
  <c r="AX1718" i="14"/>
  <c r="BD1718" i="14" s="1"/>
  <c r="BE1718" i="14" s="1"/>
  <c r="AX1719" i="14"/>
  <c r="BD1719" i="14" s="1"/>
  <c r="BE1719" i="14" s="1"/>
  <c r="AX1720" i="14"/>
  <c r="BD1720" i="14" s="1"/>
  <c r="BE1720" i="14" s="1"/>
  <c r="AX1721" i="14"/>
  <c r="BD1721" i="14" s="1"/>
  <c r="BE1721" i="14" s="1"/>
  <c r="AX1722" i="14"/>
  <c r="BD1722" i="14" s="1"/>
  <c r="BE1722" i="14" s="1"/>
  <c r="AX1723" i="14"/>
  <c r="BD1723" i="14" s="1"/>
  <c r="BE1723" i="14" s="1"/>
  <c r="AX1724" i="14"/>
  <c r="BD1724" i="14" s="1"/>
  <c r="BE1724" i="14" s="1"/>
  <c r="AX1725" i="14"/>
  <c r="BD1725" i="14" s="1"/>
  <c r="BE1725" i="14" s="1"/>
  <c r="AX1726" i="14"/>
  <c r="BD1726" i="14" s="1"/>
  <c r="BE1726" i="14" s="1"/>
  <c r="AX1727" i="14"/>
  <c r="BD1727" i="14" s="1"/>
  <c r="BE1727" i="14" s="1"/>
  <c r="AX1728" i="14"/>
  <c r="BD1728" i="14" s="1"/>
  <c r="BE1728" i="14" s="1"/>
  <c r="AX1729" i="14"/>
  <c r="BD1729" i="14" s="1"/>
  <c r="BE1729" i="14" s="1"/>
  <c r="AX1730" i="14"/>
  <c r="BD1730" i="14" s="1"/>
  <c r="BE1730" i="14" s="1"/>
  <c r="AX1731" i="14"/>
  <c r="BD1731" i="14" s="1"/>
  <c r="BE1731" i="14" s="1"/>
  <c r="AX1732" i="14"/>
  <c r="BD1732" i="14" s="1"/>
  <c r="BG1732" i="14" s="1"/>
  <c r="AX1733" i="14"/>
  <c r="BD1733" i="14" s="1"/>
  <c r="BE1733" i="14" s="1"/>
  <c r="AX1734" i="14"/>
  <c r="BD1734" i="14" s="1"/>
  <c r="BE1734" i="14" s="1"/>
  <c r="AX1735" i="14"/>
  <c r="BD1735" i="14" s="1"/>
  <c r="BE1735" i="14" s="1"/>
  <c r="AX1736" i="14"/>
  <c r="BD1736" i="14" s="1"/>
  <c r="BE1736" i="14" s="1"/>
  <c r="AX1737" i="14"/>
  <c r="BD1737" i="14" s="1"/>
  <c r="BE1737" i="14" s="1"/>
  <c r="AX1738" i="14"/>
  <c r="BD1738" i="14" s="1"/>
  <c r="BE1738" i="14" s="1"/>
  <c r="AX1739" i="14"/>
  <c r="BD1739" i="14" s="1"/>
  <c r="BG1739" i="14" s="1"/>
  <c r="AX1740" i="14"/>
  <c r="BD1740" i="14" s="1"/>
  <c r="BE1740" i="14" s="1"/>
  <c r="AX1741" i="14"/>
  <c r="BD1741" i="14" s="1"/>
  <c r="BE1741" i="14" s="1"/>
  <c r="AX1742" i="14"/>
  <c r="BD1742" i="14" s="1"/>
  <c r="BG1742" i="14" s="1"/>
  <c r="AX1743" i="14"/>
  <c r="BD1743" i="14" s="1"/>
  <c r="BE1743" i="14" s="1"/>
  <c r="AX1744" i="14"/>
  <c r="BD1744" i="14" s="1"/>
  <c r="BE1744" i="14" s="1"/>
  <c r="AX1745" i="14"/>
  <c r="BD1745" i="14" s="1"/>
  <c r="BE1745" i="14" s="1"/>
  <c r="AX1746" i="14"/>
  <c r="BD1746" i="14" s="1"/>
  <c r="BE1746" i="14" s="1"/>
  <c r="AX1747" i="14"/>
  <c r="BD1747" i="14" s="1"/>
  <c r="BG1747" i="14" s="1"/>
  <c r="AX1748" i="14"/>
  <c r="BD1748" i="14" s="1"/>
  <c r="BE1748" i="14" s="1"/>
  <c r="AX1749" i="14"/>
  <c r="BD1749" i="14" s="1"/>
  <c r="BG1749" i="14" s="1"/>
  <c r="AX1750" i="14"/>
  <c r="BD1750" i="14" s="1"/>
  <c r="BE1750" i="14" s="1"/>
  <c r="AX1751" i="14"/>
  <c r="BD1751" i="14" s="1"/>
  <c r="BE1751" i="14" s="1"/>
  <c r="AX1752" i="14"/>
  <c r="BD1752" i="14" s="1"/>
  <c r="BE1752" i="14" s="1"/>
  <c r="AX1753" i="14"/>
  <c r="BD1753" i="14" s="1"/>
  <c r="BE1753" i="14" s="1"/>
  <c r="AX1754" i="14"/>
  <c r="BD1754" i="14" s="1"/>
  <c r="BE1754" i="14" s="1"/>
  <c r="AX1755" i="14"/>
  <c r="BD1755" i="14" s="1"/>
  <c r="BE1755" i="14" s="1"/>
  <c r="AX1756" i="14"/>
  <c r="BD1756" i="14" s="1"/>
  <c r="BE1756" i="14" s="1"/>
  <c r="AX1757" i="14"/>
  <c r="BD1757" i="14" s="1"/>
  <c r="BG1757" i="14" s="1"/>
  <c r="AX1758" i="14"/>
  <c r="BD1758" i="14" s="1"/>
  <c r="BE1758" i="14" s="1"/>
  <c r="AX1759" i="14"/>
  <c r="BD1759" i="14" s="1"/>
  <c r="BE1759" i="14" s="1"/>
  <c r="AX1760" i="14"/>
  <c r="BD1760" i="14" s="1"/>
  <c r="BE1760" i="14" s="1"/>
  <c r="AX1761" i="14"/>
  <c r="BD1761" i="14" s="1"/>
  <c r="BE1761" i="14" s="1"/>
  <c r="AX1762" i="14"/>
  <c r="BD1762" i="14" s="1"/>
  <c r="BE1762" i="14" s="1"/>
  <c r="AX1763" i="14"/>
  <c r="BD1763" i="14" s="1"/>
  <c r="BE1763" i="14" s="1"/>
  <c r="AX1764" i="14"/>
  <c r="BD1764" i="14" s="1"/>
  <c r="BE1764" i="14" s="1"/>
  <c r="AX1765" i="14"/>
  <c r="BD1765" i="14" s="1"/>
  <c r="BE1765" i="14" s="1"/>
  <c r="AX1766" i="14"/>
  <c r="BD1766" i="14" s="1"/>
  <c r="BE1766" i="14" s="1"/>
  <c r="AX1767" i="14"/>
  <c r="BD1767" i="14" s="1"/>
  <c r="BE1767" i="14" s="1"/>
  <c r="AX1768" i="14"/>
  <c r="BD1768" i="14" s="1"/>
  <c r="BE1768" i="14" s="1"/>
  <c r="AX1769" i="14"/>
  <c r="BD1769" i="14" s="1"/>
  <c r="BE1769" i="14" s="1"/>
  <c r="AX1770" i="14"/>
  <c r="BD1770" i="14" s="1"/>
  <c r="BE1770" i="14" s="1"/>
  <c r="AX1771" i="14"/>
  <c r="BD1771" i="14" s="1"/>
  <c r="BE1771" i="14" s="1"/>
  <c r="AX1772" i="14"/>
  <c r="BD1772" i="14" s="1"/>
  <c r="BE1772" i="14" s="1"/>
  <c r="AX1773" i="14"/>
  <c r="BD1773" i="14" s="1"/>
  <c r="BE1773" i="14" s="1"/>
  <c r="AX1774" i="14"/>
  <c r="BD1774" i="14" s="1"/>
  <c r="BG1774" i="14" s="1"/>
  <c r="AX1775" i="14"/>
  <c r="BD1775" i="14" s="1"/>
  <c r="BE1775" i="14" s="1"/>
  <c r="AX1776" i="14"/>
  <c r="BD1776" i="14" s="1"/>
  <c r="BE1776" i="14" s="1"/>
  <c r="AX1777" i="14"/>
  <c r="BD1777" i="14" s="1"/>
  <c r="BE1777" i="14" s="1"/>
  <c r="AX1778" i="14"/>
  <c r="BD1778" i="14" s="1"/>
  <c r="BE1778" i="14" s="1"/>
  <c r="AX1779" i="14"/>
  <c r="BD1779" i="14" s="1"/>
  <c r="BE1779" i="14" s="1"/>
  <c r="AX1780" i="14"/>
  <c r="BD1780" i="14" s="1"/>
  <c r="BE1780" i="14" s="1"/>
  <c r="AX1781" i="14"/>
  <c r="BD1781" i="14" s="1"/>
  <c r="BE1781" i="14" s="1"/>
  <c r="AX1782" i="14"/>
  <c r="BD1782" i="14" s="1"/>
  <c r="BE1782" i="14" s="1"/>
  <c r="AX1783" i="14"/>
  <c r="BD1783" i="14" s="1"/>
  <c r="BE1783" i="14" s="1"/>
  <c r="AX1784" i="14"/>
  <c r="BD1784" i="14" s="1"/>
  <c r="BE1784" i="14" s="1"/>
  <c r="AX1785" i="14"/>
  <c r="BD1785" i="14" s="1"/>
  <c r="BE1785" i="14" s="1"/>
  <c r="AX1786" i="14"/>
  <c r="BD1786" i="14" s="1"/>
  <c r="BE1786" i="14" s="1"/>
  <c r="AX1787" i="14"/>
  <c r="BD1787" i="14" s="1"/>
  <c r="BE1787" i="14" s="1"/>
  <c r="AX1788" i="14"/>
  <c r="BD1788" i="14" s="1"/>
  <c r="BE1788" i="14" s="1"/>
  <c r="AX1789" i="14"/>
  <c r="BD1789" i="14" s="1"/>
  <c r="BE1789" i="14" s="1"/>
  <c r="AX1790" i="14"/>
  <c r="BD1790" i="14" s="1"/>
  <c r="BE1790" i="14" s="1"/>
  <c r="AX1791" i="14"/>
  <c r="BD1791" i="14" s="1"/>
  <c r="BE1791" i="14" s="1"/>
  <c r="AX1792" i="14"/>
  <c r="BD1792" i="14" s="1"/>
  <c r="BE1792" i="14" s="1"/>
  <c r="AX1793" i="14"/>
  <c r="BD1793" i="14" s="1"/>
  <c r="BE1793" i="14" s="1"/>
  <c r="AX1794" i="14"/>
  <c r="BD1794" i="14" s="1"/>
  <c r="BE1794" i="14" s="1"/>
  <c r="AX1795" i="14"/>
  <c r="BD1795" i="14" s="1"/>
  <c r="BG1795" i="14" s="1"/>
  <c r="AX1796" i="14"/>
  <c r="BD1796" i="14" s="1"/>
  <c r="BE1796" i="14" s="1"/>
  <c r="AX1797" i="14"/>
  <c r="BD1797" i="14" s="1"/>
  <c r="BE1797" i="14" s="1"/>
  <c r="AX1798" i="14"/>
  <c r="BD1798" i="14" s="1"/>
  <c r="BE1798" i="14" s="1"/>
  <c r="AX1799" i="14"/>
  <c r="BD1799" i="14" s="1"/>
  <c r="BE1799" i="14" s="1"/>
  <c r="AX1800" i="14"/>
  <c r="BD1800" i="14" s="1"/>
  <c r="BE1800" i="14" s="1"/>
  <c r="AX1801" i="14"/>
  <c r="BD1801" i="14" s="1"/>
  <c r="BE1801" i="14" s="1"/>
  <c r="AX1802" i="14"/>
  <c r="BD1802" i="14" s="1"/>
  <c r="BE1802" i="14" s="1"/>
  <c r="AX1803" i="14"/>
  <c r="BD1803" i="14" s="1"/>
  <c r="BE1803" i="14" s="1"/>
  <c r="AX1804" i="14"/>
  <c r="BD1804" i="14" s="1"/>
  <c r="BE1804" i="14" s="1"/>
  <c r="AX1805" i="14"/>
  <c r="BD1805" i="14" s="1"/>
  <c r="BE1805" i="14" s="1"/>
  <c r="AX1806" i="14"/>
  <c r="BD1806" i="14" s="1"/>
  <c r="BE1806" i="14" s="1"/>
  <c r="AX1807" i="14"/>
  <c r="BD1807" i="14" s="1"/>
  <c r="BE1807" i="14" s="1"/>
  <c r="AX1808" i="14"/>
  <c r="BD1808" i="14" s="1"/>
  <c r="BE1808" i="14" s="1"/>
  <c r="AX1809" i="14"/>
  <c r="BD1809" i="14" s="1"/>
  <c r="BE1809" i="14" s="1"/>
  <c r="AX1810" i="14"/>
  <c r="BD1810" i="14" s="1"/>
  <c r="BE1810" i="14" s="1"/>
  <c r="AX1811" i="14"/>
  <c r="BD1811" i="14" s="1"/>
  <c r="BE1811" i="14" s="1"/>
  <c r="AX1812" i="14"/>
  <c r="BD1812" i="14" s="1"/>
  <c r="BE1812" i="14" s="1"/>
  <c r="AX1813" i="14"/>
  <c r="BD1813" i="14" s="1"/>
  <c r="BG1813" i="14" s="1"/>
  <c r="AX1814" i="14"/>
  <c r="BD1814" i="14" s="1"/>
  <c r="BE1814" i="14" s="1"/>
  <c r="AX1815" i="14"/>
  <c r="BD1815" i="14" s="1"/>
  <c r="BE1815" i="14" s="1"/>
  <c r="AX1816" i="14"/>
  <c r="BD1816" i="14" s="1"/>
  <c r="BE1816" i="14" s="1"/>
  <c r="AX1817" i="14"/>
  <c r="BD1817" i="14" s="1"/>
  <c r="BE1817" i="14" s="1"/>
  <c r="AX1818" i="14"/>
  <c r="BD1818" i="14" s="1"/>
  <c r="AX1819" i="14"/>
  <c r="BD1819" i="14" s="1"/>
  <c r="AX1820" i="14"/>
  <c r="BD1820" i="14" s="1"/>
  <c r="AX1821" i="14"/>
  <c r="BD1821" i="14" s="1"/>
  <c r="AX1822" i="14"/>
  <c r="BD1822" i="14" s="1"/>
  <c r="AX1823" i="14"/>
  <c r="BD1823" i="14" s="1"/>
  <c r="AX1824" i="14"/>
  <c r="BD1824" i="14" s="1"/>
  <c r="AX1825" i="14"/>
  <c r="BD1825" i="14" s="1"/>
  <c r="AX1826" i="14"/>
  <c r="BD1826" i="14" s="1"/>
  <c r="AX1827" i="14"/>
  <c r="BD1827" i="14" s="1"/>
  <c r="AX1828" i="14"/>
  <c r="BD1828" i="14" s="1"/>
  <c r="AX1829" i="14"/>
  <c r="BD1829" i="14" s="1"/>
  <c r="AX1830" i="14"/>
  <c r="BD1830" i="14" s="1"/>
  <c r="AX1831" i="14"/>
  <c r="BD1831" i="14" s="1"/>
  <c r="AX1832" i="14"/>
  <c r="BD1832" i="14" s="1"/>
  <c r="AX1833" i="14"/>
  <c r="BD1833" i="14" s="1"/>
  <c r="AX1834" i="14"/>
  <c r="BD1834" i="14" s="1"/>
  <c r="AX1835" i="14"/>
  <c r="BD1835" i="14" s="1"/>
  <c r="AX1836" i="14"/>
  <c r="BD1836" i="14" s="1"/>
  <c r="AX1837" i="14"/>
  <c r="BD1837" i="14" s="1"/>
  <c r="AX1838" i="14"/>
  <c r="BD1838" i="14" s="1"/>
  <c r="AX1839" i="14"/>
  <c r="BD1839" i="14" s="1"/>
  <c r="AX1840" i="14"/>
  <c r="BD1840" i="14" s="1"/>
  <c r="AX1841" i="14"/>
  <c r="BD1841" i="14" s="1"/>
  <c r="AX1842" i="14"/>
  <c r="BD1842" i="14" s="1"/>
  <c r="AX1843" i="14"/>
  <c r="BD1843" i="14" s="1"/>
  <c r="AX1844" i="14"/>
  <c r="BD1844" i="14" s="1"/>
  <c r="AX1845" i="14"/>
  <c r="BD1845" i="14" s="1"/>
  <c r="AX1846" i="14"/>
  <c r="BD1846" i="14" s="1"/>
  <c r="AX1847" i="14"/>
  <c r="BD1847" i="14" s="1"/>
  <c r="AX1848" i="14"/>
  <c r="BD1848" i="14" s="1"/>
  <c r="AX1849" i="14"/>
  <c r="BD1849" i="14" s="1"/>
  <c r="AX1850" i="14"/>
  <c r="BD1850" i="14" s="1"/>
  <c r="AX1851" i="14"/>
  <c r="BD1851" i="14" s="1"/>
  <c r="AX1852" i="14"/>
  <c r="BD1852" i="14" s="1"/>
  <c r="AX1853" i="14"/>
  <c r="BD1853" i="14" s="1"/>
  <c r="AX1854" i="14"/>
  <c r="BD1854" i="14" s="1"/>
  <c r="AX1855" i="14"/>
  <c r="BD1855" i="14" s="1"/>
  <c r="AX1856" i="14"/>
  <c r="BD1856" i="14" s="1"/>
  <c r="AX1857" i="14"/>
  <c r="BD1857" i="14" s="1"/>
  <c r="AX1858" i="14"/>
  <c r="BD1858" i="14" s="1"/>
  <c r="AX1859" i="14"/>
  <c r="BD1859" i="14" s="1"/>
  <c r="AX1860" i="14"/>
  <c r="BD1860" i="14" s="1"/>
  <c r="AX1861" i="14"/>
  <c r="BD1861" i="14" s="1"/>
  <c r="AX1862" i="14"/>
  <c r="BD1862" i="14" s="1"/>
  <c r="AX3" i="14"/>
  <c r="BD3" i="14" s="1"/>
  <c r="BE3" i="14" s="1"/>
  <c r="IF3" i="9"/>
  <c r="IH3" i="9" s="1"/>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E687" i="14"/>
  <c r="E688" i="14"/>
  <c r="E689" i="14"/>
  <c r="E690" i="14"/>
  <c r="E691" i="14"/>
  <c r="E692" i="14"/>
  <c r="E693" i="14"/>
  <c r="E694" i="14"/>
  <c r="E695" i="14"/>
  <c r="E696" i="14"/>
  <c r="E697" i="14"/>
  <c r="E698" i="14"/>
  <c r="E699" i="14"/>
  <c r="E700" i="14"/>
  <c r="E701" i="14"/>
  <c r="E702" i="14"/>
  <c r="E703" i="14"/>
  <c r="E704" i="14"/>
  <c r="E705" i="14"/>
  <c r="E706" i="14"/>
  <c r="E707" i="14"/>
  <c r="E708" i="14"/>
  <c r="E709" i="14"/>
  <c r="E710" i="14"/>
  <c r="E711" i="14"/>
  <c r="E712" i="14"/>
  <c r="E713" i="14"/>
  <c r="E714" i="14"/>
  <c r="E715" i="14"/>
  <c r="E716" i="14"/>
  <c r="E717" i="14"/>
  <c r="E718" i="14"/>
  <c r="E719" i="14"/>
  <c r="E720" i="14"/>
  <c r="E721" i="14"/>
  <c r="E722" i="14"/>
  <c r="E723" i="14"/>
  <c r="E724" i="14"/>
  <c r="E725" i="14"/>
  <c r="E726" i="14"/>
  <c r="E727" i="14"/>
  <c r="E728" i="14"/>
  <c r="E729" i="14"/>
  <c r="E730" i="14"/>
  <c r="E731" i="14"/>
  <c r="E732" i="14"/>
  <c r="E733" i="14"/>
  <c r="E734" i="14"/>
  <c r="E735" i="14"/>
  <c r="E736" i="14"/>
  <c r="E737" i="14"/>
  <c r="E738" i="14"/>
  <c r="E739" i="14"/>
  <c r="E740" i="14"/>
  <c r="E741" i="14"/>
  <c r="E742" i="14"/>
  <c r="E743" i="14"/>
  <c r="E744" i="14"/>
  <c r="E745" i="14"/>
  <c r="E746" i="14"/>
  <c r="E747" i="14"/>
  <c r="E748" i="14"/>
  <c r="E749" i="14"/>
  <c r="E750" i="14"/>
  <c r="E751" i="14"/>
  <c r="E752" i="14"/>
  <c r="E753" i="14"/>
  <c r="E754" i="14"/>
  <c r="E755" i="14"/>
  <c r="E756" i="14"/>
  <c r="E757" i="14"/>
  <c r="E758" i="14"/>
  <c r="E759" i="14"/>
  <c r="E760" i="14"/>
  <c r="E761" i="14"/>
  <c r="E762" i="14"/>
  <c r="E763" i="14"/>
  <c r="E764" i="14"/>
  <c r="E765" i="14"/>
  <c r="E766" i="14"/>
  <c r="E767" i="14"/>
  <c r="E768" i="14"/>
  <c r="E769" i="14"/>
  <c r="E770" i="14"/>
  <c r="E771" i="14"/>
  <c r="E772" i="14"/>
  <c r="E773" i="14"/>
  <c r="E774" i="14"/>
  <c r="E775" i="14"/>
  <c r="E776" i="14"/>
  <c r="E777" i="14"/>
  <c r="E778" i="14"/>
  <c r="E779" i="14"/>
  <c r="E780" i="14"/>
  <c r="E781" i="14"/>
  <c r="E782" i="14"/>
  <c r="E783" i="14"/>
  <c r="E784" i="14"/>
  <c r="E785" i="14"/>
  <c r="E786" i="14"/>
  <c r="E787" i="14"/>
  <c r="E788" i="14"/>
  <c r="E789" i="14"/>
  <c r="E790" i="14"/>
  <c r="E791" i="14"/>
  <c r="E792" i="14"/>
  <c r="E793" i="14"/>
  <c r="E794" i="14"/>
  <c r="E795" i="14"/>
  <c r="E796" i="14"/>
  <c r="E797" i="14"/>
  <c r="E798" i="14"/>
  <c r="E799" i="14"/>
  <c r="E800" i="14"/>
  <c r="E801" i="14"/>
  <c r="E802" i="14"/>
  <c r="E803" i="14"/>
  <c r="E804" i="14"/>
  <c r="E805" i="14"/>
  <c r="E806" i="14"/>
  <c r="E807" i="14"/>
  <c r="E808" i="14"/>
  <c r="E809" i="14"/>
  <c r="E810" i="14"/>
  <c r="E811" i="14"/>
  <c r="E812" i="14"/>
  <c r="E813" i="14"/>
  <c r="E814" i="14"/>
  <c r="E815" i="14"/>
  <c r="E816" i="14"/>
  <c r="E817" i="14"/>
  <c r="E818" i="14"/>
  <c r="E819" i="14"/>
  <c r="E820" i="14"/>
  <c r="E821" i="14"/>
  <c r="E822" i="14"/>
  <c r="E823" i="14"/>
  <c r="E824" i="14"/>
  <c r="E825" i="14"/>
  <c r="E826" i="14"/>
  <c r="E827" i="14"/>
  <c r="E828" i="14"/>
  <c r="E829" i="14"/>
  <c r="E830" i="14"/>
  <c r="E831" i="14"/>
  <c r="E832" i="14"/>
  <c r="E833" i="14"/>
  <c r="E834" i="14"/>
  <c r="E835" i="14"/>
  <c r="E836" i="14"/>
  <c r="E837" i="14"/>
  <c r="E838" i="14"/>
  <c r="E839" i="14"/>
  <c r="E840" i="14"/>
  <c r="E841" i="14"/>
  <c r="E842" i="14"/>
  <c r="E843" i="14"/>
  <c r="E844" i="14"/>
  <c r="E845" i="14"/>
  <c r="E846" i="14"/>
  <c r="E847" i="14"/>
  <c r="E848" i="14"/>
  <c r="E849" i="14"/>
  <c r="E850" i="14"/>
  <c r="E851" i="14"/>
  <c r="E852" i="14"/>
  <c r="E853" i="14"/>
  <c r="E854" i="14"/>
  <c r="E855" i="14"/>
  <c r="E856" i="14"/>
  <c r="E857" i="14"/>
  <c r="E858" i="14"/>
  <c r="E859" i="14"/>
  <c r="E860" i="14"/>
  <c r="E861" i="14"/>
  <c r="E862" i="14"/>
  <c r="E863" i="14"/>
  <c r="E864" i="14"/>
  <c r="E865" i="14"/>
  <c r="E866" i="14"/>
  <c r="E867" i="14"/>
  <c r="E868" i="14"/>
  <c r="E869" i="14"/>
  <c r="E870" i="14"/>
  <c r="E871" i="14"/>
  <c r="E872" i="14"/>
  <c r="E873" i="14"/>
  <c r="E874" i="14"/>
  <c r="E875" i="14"/>
  <c r="E876" i="14"/>
  <c r="E877" i="14"/>
  <c r="E878" i="14"/>
  <c r="E879" i="14"/>
  <c r="E880" i="14"/>
  <c r="E881" i="14"/>
  <c r="E882" i="14"/>
  <c r="E883" i="14"/>
  <c r="E884" i="14"/>
  <c r="E885" i="14"/>
  <c r="E886" i="14"/>
  <c r="E887" i="14"/>
  <c r="E888" i="14"/>
  <c r="E889" i="14"/>
  <c r="E890" i="14"/>
  <c r="E891" i="14"/>
  <c r="E892" i="14"/>
  <c r="E893" i="14"/>
  <c r="E894" i="14"/>
  <c r="E895" i="14"/>
  <c r="E896" i="14"/>
  <c r="E897" i="14"/>
  <c r="E898" i="14"/>
  <c r="E899" i="14"/>
  <c r="E900" i="14"/>
  <c r="E901" i="14"/>
  <c r="E902" i="14"/>
  <c r="E903" i="14"/>
  <c r="E904" i="14"/>
  <c r="E905" i="14"/>
  <c r="E906" i="14"/>
  <c r="E907" i="14"/>
  <c r="E908" i="14"/>
  <c r="E909" i="14"/>
  <c r="E910" i="14"/>
  <c r="E911" i="14"/>
  <c r="E912" i="14"/>
  <c r="E913" i="14"/>
  <c r="E914" i="14"/>
  <c r="E915" i="14"/>
  <c r="E916" i="14"/>
  <c r="E917" i="14"/>
  <c r="E918" i="14"/>
  <c r="E919" i="14"/>
  <c r="E920" i="14"/>
  <c r="E921" i="14"/>
  <c r="E922" i="14"/>
  <c r="E923" i="14"/>
  <c r="E924" i="14"/>
  <c r="E925" i="14"/>
  <c r="E926" i="14"/>
  <c r="E927" i="14"/>
  <c r="E928" i="14"/>
  <c r="E929" i="14"/>
  <c r="E930" i="14"/>
  <c r="E931" i="14"/>
  <c r="E932" i="14"/>
  <c r="E933" i="14"/>
  <c r="E934" i="14"/>
  <c r="E935" i="14"/>
  <c r="E936" i="14"/>
  <c r="E937" i="14"/>
  <c r="E938" i="14"/>
  <c r="E939" i="14"/>
  <c r="E940" i="14"/>
  <c r="E941" i="14"/>
  <c r="E942" i="14"/>
  <c r="E943" i="14"/>
  <c r="E944" i="14"/>
  <c r="E945" i="14"/>
  <c r="E946" i="14"/>
  <c r="E947" i="14"/>
  <c r="E948" i="14"/>
  <c r="E949" i="14"/>
  <c r="E950" i="14"/>
  <c r="E951" i="14"/>
  <c r="E952" i="14"/>
  <c r="E953" i="14"/>
  <c r="E954" i="14"/>
  <c r="E955" i="14"/>
  <c r="E956" i="14"/>
  <c r="E957" i="14"/>
  <c r="E958" i="14"/>
  <c r="E959" i="14"/>
  <c r="E960" i="14"/>
  <c r="E961" i="14"/>
  <c r="E962" i="14"/>
  <c r="E963" i="14"/>
  <c r="E964" i="14"/>
  <c r="E965" i="14"/>
  <c r="E966" i="14"/>
  <c r="E967" i="14"/>
  <c r="E968" i="14"/>
  <c r="E969" i="14"/>
  <c r="E970" i="14"/>
  <c r="E971" i="14"/>
  <c r="E972" i="14"/>
  <c r="E973" i="14"/>
  <c r="E974" i="14"/>
  <c r="E975" i="14"/>
  <c r="E976" i="14"/>
  <c r="E977" i="14"/>
  <c r="E978" i="14"/>
  <c r="E979" i="14"/>
  <c r="E980" i="14"/>
  <c r="E981" i="14"/>
  <c r="E982" i="14"/>
  <c r="E983" i="14"/>
  <c r="E984" i="14"/>
  <c r="E985" i="14"/>
  <c r="E986" i="14"/>
  <c r="E987" i="14"/>
  <c r="E988" i="14"/>
  <c r="E989" i="14"/>
  <c r="E990" i="14"/>
  <c r="E991" i="14"/>
  <c r="E992" i="14"/>
  <c r="E993" i="14"/>
  <c r="E994" i="14"/>
  <c r="E995" i="14"/>
  <c r="E996" i="14"/>
  <c r="E997" i="14"/>
  <c r="E998" i="14"/>
  <c r="E999" i="14"/>
  <c r="E1000" i="14"/>
  <c r="E1001" i="14"/>
  <c r="E1002" i="14"/>
  <c r="E1003" i="14"/>
  <c r="E1004" i="14"/>
  <c r="E1005" i="14"/>
  <c r="E1006" i="14"/>
  <c r="E1007" i="14"/>
  <c r="E1008" i="14"/>
  <c r="E1009" i="14"/>
  <c r="E1010" i="14"/>
  <c r="E1011" i="14"/>
  <c r="E1012" i="14"/>
  <c r="E1013" i="14"/>
  <c r="E1014" i="14"/>
  <c r="E1015" i="14"/>
  <c r="E1016" i="14"/>
  <c r="E1017" i="14"/>
  <c r="E1018" i="14"/>
  <c r="E1019" i="14"/>
  <c r="E1020" i="14"/>
  <c r="E1021" i="14"/>
  <c r="E1022" i="14"/>
  <c r="E1023" i="14"/>
  <c r="E1024" i="14"/>
  <c r="E1025" i="14"/>
  <c r="E1026" i="14"/>
  <c r="E1027" i="14"/>
  <c r="E1028" i="14"/>
  <c r="E1029" i="14"/>
  <c r="E1030" i="14"/>
  <c r="E1031" i="14"/>
  <c r="E1032" i="14"/>
  <c r="E1033" i="14"/>
  <c r="E1034" i="14"/>
  <c r="E1035" i="14"/>
  <c r="E1036" i="14"/>
  <c r="E1037" i="14"/>
  <c r="E1038" i="14"/>
  <c r="E1039" i="14"/>
  <c r="E1040" i="14"/>
  <c r="E1041" i="14"/>
  <c r="E1042" i="14"/>
  <c r="E1043" i="14"/>
  <c r="E1044" i="14"/>
  <c r="E1045" i="14"/>
  <c r="E1046" i="14"/>
  <c r="E1047" i="14"/>
  <c r="E1048" i="14"/>
  <c r="E1049" i="14"/>
  <c r="E1050" i="14"/>
  <c r="E1051" i="14"/>
  <c r="E1052" i="14"/>
  <c r="E1053" i="14"/>
  <c r="E1054" i="14"/>
  <c r="E1055" i="14"/>
  <c r="E1056" i="14"/>
  <c r="E1057" i="14"/>
  <c r="E1058" i="14"/>
  <c r="E1059" i="14"/>
  <c r="E1060" i="14"/>
  <c r="E1061" i="14"/>
  <c r="E1062" i="14"/>
  <c r="E1063" i="14"/>
  <c r="E1064" i="14"/>
  <c r="E1065" i="14"/>
  <c r="E1066" i="14"/>
  <c r="E1067" i="14"/>
  <c r="E1068" i="14"/>
  <c r="E1069" i="14"/>
  <c r="E1070" i="14"/>
  <c r="E1071" i="14"/>
  <c r="E1072" i="14"/>
  <c r="E1073" i="14"/>
  <c r="E1074" i="14"/>
  <c r="E1075" i="14"/>
  <c r="E1076" i="14"/>
  <c r="E1077" i="14"/>
  <c r="E1078" i="14"/>
  <c r="E1079" i="14"/>
  <c r="E1080" i="14"/>
  <c r="E1081" i="14"/>
  <c r="E1082" i="14"/>
  <c r="E1083" i="14"/>
  <c r="E1084" i="14"/>
  <c r="E1085" i="14"/>
  <c r="E1086" i="14"/>
  <c r="E1087" i="14"/>
  <c r="E1088" i="14"/>
  <c r="E1089" i="14"/>
  <c r="E1090" i="14"/>
  <c r="E1091" i="14"/>
  <c r="E1092" i="14"/>
  <c r="E1093" i="14"/>
  <c r="E1094" i="14"/>
  <c r="E1095" i="14"/>
  <c r="E1096" i="14"/>
  <c r="E1097" i="14"/>
  <c r="E1098" i="14"/>
  <c r="E1099" i="14"/>
  <c r="E1100" i="14"/>
  <c r="E1101" i="14"/>
  <c r="E1102" i="14"/>
  <c r="E1103" i="14"/>
  <c r="E1104" i="14"/>
  <c r="E1105" i="14"/>
  <c r="E1106" i="14"/>
  <c r="E1107" i="14"/>
  <c r="E1108" i="14"/>
  <c r="E1109" i="14"/>
  <c r="E1110" i="14"/>
  <c r="E1111" i="14"/>
  <c r="E1112" i="14"/>
  <c r="E1113" i="14"/>
  <c r="E1114" i="14"/>
  <c r="E1115" i="14"/>
  <c r="E1116" i="14"/>
  <c r="E1117" i="14"/>
  <c r="E1118" i="14"/>
  <c r="E1119" i="14"/>
  <c r="E1120" i="14"/>
  <c r="E1121" i="14"/>
  <c r="E1122" i="14"/>
  <c r="E1123" i="14"/>
  <c r="E1124" i="14"/>
  <c r="E1125" i="14"/>
  <c r="E1126" i="14"/>
  <c r="E1127" i="14"/>
  <c r="E1128" i="14"/>
  <c r="E1129" i="14"/>
  <c r="E1130" i="14"/>
  <c r="E1131" i="14"/>
  <c r="E1132" i="14"/>
  <c r="E1133" i="14"/>
  <c r="E1134" i="14"/>
  <c r="E1135" i="14"/>
  <c r="E1136" i="14"/>
  <c r="E1137" i="14"/>
  <c r="E1138" i="14"/>
  <c r="E1139" i="14"/>
  <c r="E1140" i="14"/>
  <c r="E1141" i="14"/>
  <c r="E1142" i="14"/>
  <c r="E1143" i="14"/>
  <c r="E1144" i="14"/>
  <c r="E1145" i="14"/>
  <c r="E1146" i="14"/>
  <c r="E1147" i="14"/>
  <c r="E1148" i="14"/>
  <c r="E1149" i="14"/>
  <c r="E1150" i="14"/>
  <c r="E1151" i="14"/>
  <c r="E1152" i="14"/>
  <c r="E1153" i="14"/>
  <c r="E1154" i="14"/>
  <c r="E1155" i="14"/>
  <c r="E1156" i="14"/>
  <c r="E1157" i="14"/>
  <c r="E1158" i="14"/>
  <c r="E1159" i="14"/>
  <c r="E1160" i="14"/>
  <c r="E1161" i="14"/>
  <c r="E1162" i="14"/>
  <c r="E1163" i="14"/>
  <c r="E1164" i="14"/>
  <c r="E1165" i="14"/>
  <c r="E1166" i="14"/>
  <c r="E1167" i="14"/>
  <c r="E1168" i="14"/>
  <c r="E1169" i="14"/>
  <c r="E1170" i="14"/>
  <c r="E1171" i="14"/>
  <c r="E1172" i="14"/>
  <c r="E1173" i="14"/>
  <c r="E1174" i="14"/>
  <c r="E1175" i="14"/>
  <c r="E1176" i="14"/>
  <c r="E1177" i="14"/>
  <c r="E1178" i="14"/>
  <c r="E1179" i="14"/>
  <c r="E1180" i="14"/>
  <c r="E1181" i="14"/>
  <c r="E1182" i="14"/>
  <c r="E1183" i="14"/>
  <c r="E1184" i="14"/>
  <c r="E1185" i="14"/>
  <c r="E1186" i="14"/>
  <c r="E1187" i="14"/>
  <c r="E1188" i="14"/>
  <c r="E1189" i="14"/>
  <c r="E1190" i="14"/>
  <c r="E1191" i="14"/>
  <c r="E1192" i="14"/>
  <c r="E1193" i="14"/>
  <c r="E1194" i="14"/>
  <c r="E1195" i="14"/>
  <c r="E1196" i="14"/>
  <c r="E1197" i="14"/>
  <c r="E1198" i="14"/>
  <c r="E1199" i="14"/>
  <c r="E1200" i="14"/>
  <c r="E1201" i="14"/>
  <c r="E1202" i="14"/>
  <c r="E1203" i="14"/>
  <c r="E1204" i="14"/>
  <c r="E1205" i="14"/>
  <c r="E1206" i="14"/>
  <c r="E1207" i="14"/>
  <c r="E1208" i="14"/>
  <c r="E1209" i="14"/>
  <c r="E1210" i="14"/>
  <c r="E1211" i="14"/>
  <c r="E1212" i="14"/>
  <c r="E1213" i="14"/>
  <c r="E1214" i="14"/>
  <c r="E1215" i="14"/>
  <c r="E1216" i="14"/>
  <c r="E1217" i="14"/>
  <c r="E1218" i="14"/>
  <c r="E1219" i="14"/>
  <c r="E1220" i="14"/>
  <c r="E1221" i="14"/>
  <c r="E1222" i="14"/>
  <c r="E1223" i="14"/>
  <c r="E1224" i="14"/>
  <c r="E1225" i="14"/>
  <c r="E1226" i="14"/>
  <c r="E1227" i="14"/>
  <c r="E1228" i="14"/>
  <c r="E1229" i="14"/>
  <c r="E1230" i="14"/>
  <c r="E1231" i="14"/>
  <c r="E1232" i="14"/>
  <c r="E1233" i="14"/>
  <c r="E1234" i="14"/>
  <c r="E1235" i="14"/>
  <c r="E1236" i="14"/>
  <c r="E1237" i="14"/>
  <c r="E1238" i="14"/>
  <c r="E1239" i="14"/>
  <c r="E1240" i="14"/>
  <c r="E1241" i="14"/>
  <c r="E1242" i="14"/>
  <c r="E1243" i="14"/>
  <c r="E1244" i="14"/>
  <c r="E1245" i="14"/>
  <c r="E1246" i="14"/>
  <c r="E1247" i="14"/>
  <c r="E1248" i="14"/>
  <c r="E1249" i="14"/>
  <c r="E1250" i="14"/>
  <c r="E1251" i="14"/>
  <c r="E1252" i="14"/>
  <c r="E1253" i="14"/>
  <c r="E1254" i="14"/>
  <c r="E1255" i="14"/>
  <c r="E1256" i="14"/>
  <c r="E1257" i="14"/>
  <c r="E1258" i="14"/>
  <c r="E1259" i="14"/>
  <c r="E1260" i="14"/>
  <c r="E1261" i="14"/>
  <c r="E1262" i="14"/>
  <c r="E1263" i="14"/>
  <c r="E1264" i="14"/>
  <c r="E1265" i="14"/>
  <c r="E1266" i="14"/>
  <c r="E1267" i="14"/>
  <c r="E1268" i="14"/>
  <c r="E1269" i="14"/>
  <c r="E1270" i="14"/>
  <c r="E1271" i="14"/>
  <c r="E1272" i="14"/>
  <c r="E1273" i="14"/>
  <c r="E1274" i="14"/>
  <c r="E1275" i="14"/>
  <c r="E1276" i="14"/>
  <c r="E1277" i="14"/>
  <c r="E1278" i="14"/>
  <c r="E1279" i="14"/>
  <c r="E1280" i="14"/>
  <c r="E1281" i="14"/>
  <c r="E1282" i="14"/>
  <c r="E1283" i="14"/>
  <c r="E1284" i="14"/>
  <c r="E1285" i="14"/>
  <c r="E1286" i="14"/>
  <c r="E1287" i="14"/>
  <c r="E1288" i="14"/>
  <c r="E1289" i="14"/>
  <c r="E1290" i="14"/>
  <c r="E1291" i="14"/>
  <c r="E1292" i="14"/>
  <c r="E1293" i="14"/>
  <c r="E1294" i="14"/>
  <c r="E1295" i="14"/>
  <c r="E1296" i="14"/>
  <c r="E1297" i="14"/>
  <c r="E1298" i="14"/>
  <c r="E1299" i="14"/>
  <c r="E1300" i="14"/>
  <c r="E1301" i="14"/>
  <c r="E1302" i="14"/>
  <c r="E1303" i="14"/>
  <c r="E1304" i="14"/>
  <c r="E1305" i="14"/>
  <c r="E1306" i="14"/>
  <c r="E1307" i="14"/>
  <c r="E1308" i="14"/>
  <c r="E1309" i="14"/>
  <c r="E1310" i="14"/>
  <c r="E1311" i="14"/>
  <c r="E1312" i="14"/>
  <c r="E1313" i="14"/>
  <c r="E1314" i="14"/>
  <c r="E1315" i="14"/>
  <c r="E1316" i="14"/>
  <c r="E1317" i="14"/>
  <c r="E1318" i="14"/>
  <c r="E1319" i="14"/>
  <c r="E1320" i="14"/>
  <c r="E1321" i="14"/>
  <c r="E1322" i="14"/>
  <c r="E1323" i="14"/>
  <c r="E1324" i="14"/>
  <c r="E1325" i="14"/>
  <c r="E1326" i="14"/>
  <c r="E1327" i="14"/>
  <c r="E1328" i="14"/>
  <c r="E1329" i="14"/>
  <c r="E1330" i="14"/>
  <c r="E1331" i="14"/>
  <c r="E1332" i="14"/>
  <c r="E1333" i="14"/>
  <c r="E1334" i="14"/>
  <c r="E1335" i="14"/>
  <c r="E1336" i="14"/>
  <c r="E1337" i="14"/>
  <c r="E1338" i="14"/>
  <c r="E1339" i="14"/>
  <c r="E1340" i="14"/>
  <c r="E1341" i="14"/>
  <c r="E1342" i="14"/>
  <c r="E1343" i="14"/>
  <c r="E1344" i="14"/>
  <c r="E1345" i="14"/>
  <c r="E1346" i="14"/>
  <c r="E1347" i="14"/>
  <c r="E1348" i="14"/>
  <c r="E1349" i="14"/>
  <c r="E1350" i="14"/>
  <c r="E1351" i="14"/>
  <c r="E1352" i="14"/>
  <c r="E1353" i="14"/>
  <c r="E1354" i="14"/>
  <c r="E1355" i="14"/>
  <c r="E1356" i="14"/>
  <c r="E1357" i="14"/>
  <c r="E1358" i="14"/>
  <c r="E1359" i="14"/>
  <c r="E1360" i="14"/>
  <c r="E1361" i="14"/>
  <c r="E1362" i="14"/>
  <c r="E1363" i="14"/>
  <c r="E1364" i="14"/>
  <c r="E1365" i="14"/>
  <c r="E1366" i="14"/>
  <c r="E1367" i="14"/>
  <c r="E1368" i="14"/>
  <c r="E1369" i="14"/>
  <c r="E1370" i="14"/>
  <c r="E1371" i="14"/>
  <c r="E1372" i="14"/>
  <c r="E1373" i="14"/>
  <c r="E1374" i="14"/>
  <c r="E1375" i="14"/>
  <c r="E1376" i="14"/>
  <c r="E1377" i="14"/>
  <c r="E1378" i="14"/>
  <c r="E1379" i="14"/>
  <c r="E1380" i="14"/>
  <c r="E1381" i="14"/>
  <c r="E1382" i="14"/>
  <c r="E1383" i="14"/>
  <c r="E1384" i="14"/>
  <c r="E1385" i="14"/>
  <c r="E1386" i="14"/>
  <c r="E1387" i="14"/>
  <c r="E1388" i="14"/>
  <c r="E1389" i="14"/>
  <c r="E1390" i="14"/>
  <c r="E1391" i="14"/>
  <c r="E1392" i="14"/>
  <c r="E1393" i="14"/>
  <c r="E1394" i="14"/>
  <c r="E1395" i="14"/>
  <c r="E1396" i="14"/>
  <c r="E1397" i="14"/>
  <c r="E1398" i="14"/>
  <c r="E1399" i="14"/>
  <c r="E1400" i="14"/>
  <c r="E1401" i="14"/>
  <c r="E1402" i="14"/>
  <c r="E1403" i="14"/>
  <c r="E1404" i="14"/>
  <c r="E1405" i="14"/>
  <c r="E1406" i="14"/>
  <c r="E1407" i="14"/>
  <c r="E1408" i="14"/>
  <c r="E1409" i="14"/>
  <c r="E1410" i="14"/>
  <c r="E1411" i="14"/>
  <c r="E1412" i="14"/>
  <c r="E1413" i="14"/>
  <c r="E1414" i="14"/>
  <c r="E1415" i="14"/>
  <c r="E1416" i="14"/>
  <c r="E1417" i="14"/>
  <c r="E1418" i="14"/>
  <c r="E1419" i="14"/>
  <c r="E1420" i="14"/>
  <c r="E1421" i="14"/>
  <c r="E1422" i="14"/>
  <c r="E1423" i="14"/>
  <c r="E1424" i="14"/>
  <c r="E1425" i="14"/>
  <c r="E1426" i="14"/>
  <c r="E1427" i="14"/>
  <c r="E1428" i="14"/>
  <c r="E1429" i="14"/>
  <c r="E1430" i="14"/>
  <c r="E1431" i="14"/>
  <c r="E1432" i="14"/>
  <c r="E1433" i="14"/>
  <c r="E1434" i="14"/>
  <c r="E1435" i="14"/>
  <c r="E1436" i="14"/>
  <c r="E1437" i="14"/>
  <c r="E1438" i="14"/>
  <c r="E1439" i="14"/>
  <c r="E1440" i="14"/>
  <c r="E1441" i="14"/>
  <c r="E1442" i="14"/>
  <c r="E1443" i="14"/>
  <c r="E1444" i="14"/>
  <c r="E1445" i="14"/>
  <c r="E1446" i="14"/>
  <c r="E1447" i="14"/>
  <c r="E1448" i="14"/>
  <c r="E1449" i="14"/>
  <c r="E1450" i="14"/>
  <c r="E1451" i="14"/>
  <c r="E1452" i="14"/>
  <c r="E1453" i="14"/>
  <c r="E1454" i="14"/>
  <c r="E1455" i="14"/>
  <c r="E1456" i="14"/>
  <c r="E1457" i="14"/>
  <c r="E1458" i="14"/>
  <c r="E1459" i="14"/>
  <c r="E1460" i="14"/>
  <c r="E1461" i="14"/>
  <c r="E1462" i="14"/>
  <c r="E1463" i="14"/>
  <c r="E1464" i="14"/>
  <c r="E1465" i="14"/>
  <c r="E1466" i="14"/>
  <c r="E1467" i="14"/>
  <c r="E1468" i="14"/>
  <c r="E1469" i="14"/>
  <c r="E1470" i="14"/>
  <c r="E1471" i="14"/>
  <c r="E1472" i="14"/>
  <c r="E1473" i="14"/>
  <c r="E1474" i="14"/>
  <c r="E1475" i="14"/>
  <c r="E1476" i="14"/>
  <c r="E1477" i="14"/>
  <c r="E1478" i="14"/>
  <c r="E1479" i="14"/>
  <c r="E1480" i="14"/>
  <c r="E1481" i="14"/>
  <c r="E1482" i="14"/>
  <c r="E1483" i="14"/>
  <c r="E1484" i="14"/>
  <c r="E1485" i="14"/>
  <c r="E1486" i="14"/>
  <c r="E1487" i="14"/>
  <c r="E1488" i="14"/>
  <c r="E1489" i="14"/>
  <c r="E1490" i="14"/>
  <c r="E1491" i="14"/>
  <c r="E1492" i="14"/>
  <c r="E1493" i="14"/>
  <c r="E1494" i="14"/>
  <c r="E1495" i="14"/>
  <c r="E1496" i="14"/>
  <c r="E1497" i="14"/>
  <c r="E1498" i="14"/>
  <c r="E1499" i="14"/>
  <c r="E1500" i="14"/>
  <c r="E1501" i="14"/>
  <c r="E1502" i="14"/>
  <c r="E1503" i="14"/>
  <c r="E1504" i="14"/>
  <c r="E1505" i="14"/>
  <c r="E1506" i="14"/>
  <c r="E1507" i="14"/>
  <c r="E1508" i="14"/>
  <c r="E1509" i="14"/>
  <c r="E1510" i="14"/>
  <c r="E1511" i="14"/>
  <c r="E1512" i="14"/>
  <c r="E1513" i="14"/>
  <c r="E1514" i="14"/>
  <c r="E1515" i="14"/>
  <c r="E1516" i="14"/>
  <c r="E1517" i="14"/>
  <c r="E1518" i="14"/>
  <c r="E1519" i="14"/>
  <c r="E1520" i="14"/>
  <c r="E1521" i="14"/>
  <c r="E1522" i="14"/>
  <c r="E1523" i="14"/>
  <c r="E1524" i="14"/>
  <c r="E1525" i="14"/>
  <c r="E1526" i="14"/>
  <c r="E1527" i="14"/>
  <c r="E1528" i="14"/>
  <c r="E1529" i="14"/>
  <c r="E1530" i="14"/>
  <c r="E1531" i="14"/>
  <c r="E1532" i="14"/>
  <c r="E1533" i="14"/>
  <c r="E1534" i="14"/>
  <c r="E1535" i="14"/>
  <c r="E1536" i="14"/>
  <c r="E1537" i="14"/>
  <c r="E1538" i="14"/>
  <c r="E1539" i="14"/>
  <c r="E1540" i="14"/>
  <c r="E1541" i="14"/>
  <c r="E1542" i="14"/>
  <c r="E1543" i="14"/>
  <c r="E1544" i="14"/>
  <c r="E1545" i="14"/>
  <c r="E1546" i="14"/>
  <c r="E1547" i="14"/>
  <c r="E1548" i="14"/>
  <c r="E1549" i="14"/>
  <c r="E1550" i="14"/>
  <c r="E1551" i="14"/>
  <c r="E1552" i="14"/>
  <c r="E1553" i="14"/>
  <c r="E1554" i="14"/>
  <c r="E1555" i="14"/>
  <c r="E1556" i="14"/>
  <c r="E1557" i="14"/>
  <c r="E1558" i="14"/>
  <c r="E1559" i="14"/>
  <c r="E1560" i="14"/>
  <c r="E1561" i="14"/>
  <c r="E1562" i="14"/>
  <c r="E1563" i="14"/>
  <c r="E1564" i="14"/>
  <c r="E1565" i="14"/>
  <c r="E1566" i="14"/>
  <c r="E1567" i="14"/>
  <c r="E1568" i="14"/>
  <c r="E1569" i="14"/>
  <c r="E1570" i="14"/>
  <c r="E1571" i="14"/>
  <c r="E1572" i="14"/>
  <c r="E1573" i="14"/>
  <c r="E1574" i="14"/>
  <c r="E1575" i="14"/>
  <c r="E1576" i="14"/>
  <c r="E1577" i="14"/>
  <c r="E1578" i="14"/>
  <c r="E1579" i="14"/>
  <c r="E1580" i="14"/>
  <c r="E1581" i="14"/>
  <c r="E1582" i="14"/>
  <c r="E1583" i="14"/>
  <c r="E1584" i="14"/>
  <c r="E1585" i="14"/>
  <c r="E1586" i="14"/>
  <c r="E1587" i="14"/>
  <c r="E1588" i="14"/>
  <c r="E1589" i="14"/>
  <c r="E1590" i="14"/>
  <c r="E1591" i="14"/>
  <c r="E1592" i="14"/>
  <c r="E1593" i="14"/>
  <c r="E1594" i="14"/>
  <c r="E1595" i="14"/>
  <c r="E1596" i="14"/>
  <c r="E1597" i="14"/>
  <c r="E1598" i="14"/>
  <c r="E1599" i="14"/>
  <c r="E1600" i="14"/>
  <c r="E1601" i="14"/>
  <c r="E1602" i="14"/>
  <c r="E1603" i="14"/>
  <c r="E1604" i="14"/>
  <c r="E1605" i="14"/>
  <c r="E1606" i="14"/>
  <c r="E1607" i="14"/>
  <c r="E1608" i="14"/>
  <c r="E1609" i="14"/>
  <c r="E1610" i="14"/>
  <c r="E1611" i="14"/>
  <c r="E1612" i="14"/>
  <c r="E1613" i="14"/>
  <c r="E1614" i="14"/>
  <c r="E1615" i="14"/>
  <c r="E1616" i="14"/>
  <c r="E1617" i="14"/>
  <c r="E1618" i="14"/>
  <c r="E1619" i="14"/>
  <c r="E1620" i="14"/>
  <c r="E1621" i="14"/>
  <c r="E1622" i="14"/>
  <c r="E1623" i="14"/>
  <c r="E1624" i="14"/>
  <c r="E1625" i="14"/>
  <c r="E1626" i="14"/>
  <c r="E1627" i="14"/>
  <c r="E1628" i="14"/>
  <c r="E1629" i="14"/>
  <c r="E1630" i="14"/>
  <c r="E1631" i="14"/>
  <c r="E1632" i="14"/>
  <c r="E1633" i="14"/>
  <c r="E1634" i="14"/>
  <c r="E1635" i="14"/>
  <c r="E1636" i="14"/>
  <c r="E1637" i="14"/>
  <c r="E1638" i="14"/>
  <c r="E1639" i="14"/>
  <c r="E1640" i="14"/>
  <c r="E1641" i="14"/>
  <c r="E1642" i="14"/>
  <c r="E1643" i="14"/>
  <c r="E1644" i="14"/>
  <c r="E1645" i="14"/>
  <c r="E1646" i="14"/>
  <c r="E1647" i="14"/>
  <c r="E1648" i="14"/>
  <c r="E1649" i="14"/>
  <c r="E1650" i="14"/>
  <c r="E1651" i="14"/>
  <c r="E1652" i="14"/>
  <c r="E1653" i="14"/>
  <c r="E1654" i="14"/>
  <c r="E1655" i="14"/>
  <c r="E1656" i="14"/>
  <c r="E1657" i="14"/>
  <c r="E1658" i="14"/>
  <c r="E1659" i="14"/>
  <c r="E1660" i="14"/>
  <c r="E1661" i="14"/>
  <c r="E1662" i="14"/>
  <c r="E1663" i="14"/>
  <c r="E1664" i="14"/>
  <c r="E1665" i="14"/>
  <c r="E1666" i="14"/>
  <c r="E1667" i="14"/>
  <c r="E1668" i="14"/>
  <c r="E1669" i="14"/>
  <c r="E1670" i="14"/>
  <c r="E1671" i="14"/>
  <c r="E1672" i="14"/>
  <c r="E1673" i="14"/>
  <c r="E1674" i="14"/>
  <c r="E1675" i="14"/>
  <c r="E1676" i="14"/>
  <c r="E1677" i="14"/>
  <c r="E1678" i="14"/>
  <c r="E1679" i="14"/>
  <c r="E1680" i="14"/>
  <c r="E1681" i="14"/>
  <c r="E1682" i="14"/>
  <c r="E1683" i="14"/>
  <c r="E1684" i="14"/>
  <c r="E1685" i="14"/>
  <c r="E1686" i="14"/>
  <c r="E1687" i="14"/>
  <c r="E1688" i="14"/>
  <c r="E1689" i="14"/>
  <c r="E1690" i="14"/>
  <c r="E1691" i="14"/>
  <c r="E1692" i="14"/>
  <c r="E1693" i="14"/>
  <c r="E1694" i="14"/>
  <c r="E1695" i="14"/>
  <c r="E1696" i="14"/>
  <c r="E1697" i="14"/>
  <c r="E1698" i="14"/>
  <c r="E1699" i="14"/>
  <c r="E1700" i="14"/>
  <c r="E1701" i="14"/>
  <c r="E1702" i="14"/>
  <c r="E1703" i="14"/>
  <c r="E1704" i="14"/>
  <c r="E1705" i="14"/>
  <c r="E1706" i="14"/>
  <c r="E1707" i="14"/>
  <c r="E1708" i="14"/>
  <c r="E1709" i="14"/>
  <c r="E1710" i="14"/>
  <c r="E1711" i="14"/>
  <c r="E1712" i="14"/>
  <c r="E1713" i="14"/>
  <c r="E1714" i="14"/>
  <c r="E1715" i="14"/>
  <c r="E1716" i="14"/>
  <c r="E1717" i="14"/>
  <c r="E1718" i="14"/>
  <c r="E1719" i="14"/>
  <c r="E1720" i="14"/>
  <c r="E1721" i="14"/>
  <c r="E1722" i="14"/>
  <c r="E1723" i="14"/>
  <c r="E1724" i="14"/>
  <c r="E1725" i="14"/>
  <c r="E1726" i="14"/>
  <c r="E1727" i="14"/>
  <c r="E1728" i="14"/>
  <c r="E1729" i="14"/>
  <c r="E1730" i="14"/>
  <c r="E1731" i="14"/>
  <c r="E1732" i="14"/>
  <c r="E1733" i="14"/>
  <c r="E1734" i="14"/>
  <c r="E1735" i="14"/>
  <c r="E1736" i="14"/>
  <c r="E1737" i="14"/>
  <c r="E1738" i="14"/>
  <c r="E1739" i="14"/>
  <c r="E1740" i="14"/>
  <c r="E1741" i="14"/>
  <c r="E1742" i="14"/>
  <c r="E1743" i="14"/>
  <c r="E1744" i="14"/>
  <c r="E1745" i="14"/>
  <c r="E1746" i="14"/>
  <c r="E1747" i="14"/>
  <c r="E1748" i="14"/>
  <c r="E1749" i="14"/>
  <c r="E1750" i="14"/>
  <c r="E1751" i="14"/>
  <c r="E1752" i="14"/>
  <c r="E1753" i="14"/>
  <c r="E1754" i="14"/>
  <c r="E1755" i="14"/>
  <c r="E1756" i="14"/>
  <c r="E1757" i="14"/>
  <c r="E1758" i="14"/>
  <c r="E1759" i="14"/>
  <c r="E1760" i="14"/>
  <c r="E1761" i="14"/>
  <c r="E1762" i="14"/>
  <c r="E1763" i="14"/>
  <c r="E1764" i="14"/>
  <c r="E1765" i="14"/>
  <c r="E1766" i="14"/>
  <c r="E1767" i="14"/>
  <c r="E1768" i="14"/>
  <c r="E1769" i="14"/>
  <c r="E1770" i="14"/>
  <c r="E1771" i="14"/>
  <c r="E1772" i="14"/>
  <c r="E1773" i="14"/>
  <c r="E1774" i="14"/>
  <c r="E1775" i="14"/>
  <c r="E1776" i="14"/>
  <c r="E1777" i="14"/>
  <c r="E1778" i="14"/>
  <c r="E1779" i="14"/>
  <c r="E1780" i="14"/>
  <c r="E1781" i="14"/>
  <c r="E1782" i="14"/>
  <c r="E1783" i="14"/>
  <c r="E1784" i="14"/>
  <c r="E1785" i="14"/>
  <c r="E1786" i="14"/>
  <c r="E1787" i="14"/>
  <c r="E1788" i="14"/>
  <c r="E1789" i="14"/>
  <c r="E1790" i="14"/>
  <c r="E1791" i="14"/>
  <c r="E1792" i="14"/>
  <c r="E1793" i="14"/>
  <c r="E1794" i="14"/>
  <c r="E1795" i="14"/>
  <c r="E1796" i="14"/>
  <c r="E1797" i="14"/>
  <c r="E1798" i="14"/>
  <c r="E1799" i="14"/>
  <c r="E1800" i="14"/>
  <c r="E1801" i="14"/>
  <c r="E1802" i="14"/>
  <c r="E1803" i="14"/>
  <c r="E1804" i="14"/>
  <c r="E1805" i="14"/>
  <c r="E1806" i="14"/>
  <c r="E1807" i="14"/>
  <c r="E1808" i="14"/>
  <c r="E1809" i="14"/>
  <c r="E1810" i="14"/>
  <c r="E1811" i="14"/>
  <c r="E1812" i="14"/>
  <c r="E1813" i="14"/>
  <c r="E1814" i="14"/>
  <c r="E1815" i="14"/>
  <c r="E1816" i="14"/>
  <c r="E1817" i="14"/>
  <c r="E1818" i="14"/>
  <c r="E1819" i="14"/>
  <c r="E1820" i="14"/>
  <c r="E1821" i="14"/>
  <c r="E1822" i="14"/>
  <c r="E1823" i="14"/>
  <c r="E1824" i="14"/>
  <c r="E1825" i="14"/>
  <c r="E1826" i="14"/>
  <c r="E1827" i="14"/>
  <c r="E1828" i="14"/>
  <c r="E1829" i="14"/>
  <c r="E1830" i="14"/>
  <c r="E1831" i="14"/>
  <c r="E1832" i="14"/>
  <c r="E1833" i="14"/>
  <c r="E1834" i="14"/>
  <c r="E1835" i="14"/>
  <c r="E1836" i="14"/>
  <c r="E1837" i="14"/>
  <c r="E1838" i="14"/>
  <c r="E1839" i="14"/>
  <c r="E1840" i="14"/>
  <c r="E1841" i="14"/>
  <c r="E1842" i="14"/>
  <c r="E1843" i="14"/>
  <c r="E1844" i="14"/>
  <c r="E1845" i="14"/>
  <c r="E1846" i="14"/>
  <c r="E1847" i="14"/>
  <c r="E1848" i="14"/>
  <c r="E1849" i="14"/>
  <c r="E1850" i="14"/>
  <c r="E1851" i="14"/>
  <c r="E1852" i="14"/>
  <c r="E1853" i="14"/>
  <c r="E1854" i="14"/>
  <c r="E1855" i="14"/>
  <c r="E1856" i="14"/>
  <c r="E1857" i="14"/>
  <c r="E1858" i="14"/>
  <c r="E1859" i="14"/>
  <c r="E1860" i="14"/>
  <c r="E1861" i="14"/>
  <c r="E1862" i="14"/>
  <c r="E3" i="14"/>
  <c r="BQ415" i="14" l="1"/>
  <c r="BP415" i="14"/>
  <c r="BO415" i="14"/>
  <c r="BP622" i="14"/>
  <c r="BO622" i="14"/>
  <c r="BP604" i="14"/>
  <c r="BO604" i="14"/>
  <c r="BQ1054" i="14"/>
  <c r="BO1054" i="14"/>
  <c r="BQ1227" i="14"/>
  <c r="BP1227" i="14"/>
  <c r="BP1207" i="14"/>
  <c r="BO1207" i="14"/>
  <c r="BP641" i="14"/>
  <c r="BO641" i="14"/>
  <c r="BQ1005" i="14"/>
  <c r="BP1005" i="14"/>
  <c r="BQ1181" i="14"/>
  <c r="BP1181" i="14"/>
  <c r="BQ781" i="14"/>
  <c r="BP781" i="14"/>
  <c r="BO781" i="14"/>
  <c r="BQ1137" i="14"/>
  <c r="BP1137" i="14"/>
  <c r="BQ1503" i="14"/>
  <c r="BP1503" i="14"/>
  <c r="BO1503" i="14"/>
  <c r="BP495" i="14"/>
  <c r="BQ495" i="14"/>
  <c r="BQ1785" i="14"/>
  <c r="BO1785" i="14"/>
  <c r="BQ1765" i="14"/>
  <c r="BP1765" i="14"/>
  <c r="BQ1739" i="14"/>
  <c r="BP1739" i="14"/>
  <c r="BO1739" i="14"/>
  <c r="BQ678" i="14"/>
  <c r="BO678" i="14"/>
  <c r="BQ638" i="14"/>
  <c r="BP638" i="14"/>
  <c r="BO638" i="14"/>
  <c r="BQ762" i="14"/>
  <c r="BO762" i="14"/>
  <c r="BQ1702" i="14"/>
  <c r="BO1702" i="14"/>
  <c r="BQ1724" i="14"/>
  <c r="BP1724" i="14"/>
  <c r="BP1756" i="14"/>
  <c r="BO1756" i="14"/>
  <c r="BQ1598" i="14"/>
  <c r="BO1598" i="14"/>
  <c r="BQ1402" i="14"/>
  <c r="BP1402" i="14"/>
  <c r="BO1402" i="14"/>
  <c r="BQ1210" i="14"/>
  <c r="BP1210" i="14"/>
  <c r="BQ648" i="14"/>
  <c r="BO648" i="14"/>
  <c r="BQ272" i="14"/>
  <c r="BP272" i="14"/>
  <c r="BP1006" i="14"/>
  <c r="BO1006" i="14"/>
  <c r="BQ58" i="14"/>
  <c r="BP842" i="14"/>
  <c r="BQ112" i="14"/>
  <c r="BQ1006" i="14"/>
  <c r="BO306" i="14"/>
  <c r="BP1796" i="14"/>
  <c r="BO1137" i="14"/>
  <c r="BO425" i="14"/>
  <c r="BP8" i="14"/>
  <c r="BP84" i="14"/>
  <c r="BQ143" i="14"/>
  <c r="BP143" i="14"/>
  <c r="BQ1061" i="14"/>
  <c r="BP1061" i="14"/>
  <c r="BQ1215" i="14"/>
  <c r="BP1215" i="14"/>
  <c r="BQ71" i="14"/>
  <c r="BP71" i="14"/>
  <c r="BQ797" i="14"/>
  <c r="BO797" i="14"/>
  <c r="BQ397" i="14"/>
  <c r="BP397" i="14"/>
  <c r="BP761" i="14"/>
  <c r="BO761" i="14"/>
  <c r="BQ11" i="14"/>
  <c r="BP11" i="14"/>
  <c r="BQ511" i="14"/>
  <c r="BP511" i="14"/>
  <c r="BQ1409" i="14"/>
  <c r="BP1409" i="14"/>
  <c r="BQ1773" i="14"/>
  <c r="BP1773" i="14"/>
  <c r="BQ205" i="14"/>
  <c r="BP205" i="14"/>
  <c r="BO205" i="14"/>
  <c r="BQ126" i="14"/>
  <c r="BP126" i="14"/>
  <c r="BQ102" i="14"/>
  <c r="BO102" i="14"/>
  <c r="BQ86" i="14"/>
  <c r="BP86" i="14"/>
  <c r="BQ398" i="14"/>
  <c r="BP398" i="14"/>
  <c r="BQ1680" i="14"/>
  <c r="BP1680" i="14"/>
  <c r="BP1788" i="14"/>
  <c r="BO1788" i="14"/>
  <c r="BQ316" i="14"/>
  <c r="BO316" i="14"/>
  <c r="BP1050" i="14"/>
  <c r="BO1050" i="14"/>
  <c r="BP298" i="14"/>
  <c r="BO298" i="14"/>
  <c r="BQ268" i="14"/>
  <c r="BP268" i="14"/>
  <c r="BP1186" i="14"/>
  <c r="BO1186" i="14"/>
  <c r="BQ192" i="14"/>
  <c r="BO192" i="14"/>
  <c r="BQ1730" i="14"/>
  <c r="BP1730" i="14"/>
  <c r="BQ758" i="14"/>
  <c r="BP26" i="14"/>
  <c r="BO1562" i="14"/>
  <c r="BO826" i="14"/>
  <c r="BO462" i="14"/>
  <c r="BP866" i="14"/>
  <c r="BQ1430" i="14"/>
  <c r="BQ504" i="14"/>
  <c r="BO1199" i="14"/>
  <c r="BO1773" i="14"/>
  <c r="BQ194" i="14"/>
  <c r="BP762" i="14"/>
  <c r="BP598" i="14"/>
  <c r="BP1728" i="14"/>
  <c r="BQ1186" i="14"/>
  <c r="BO1210" i="14"/>
  <c r="BP102" i="14"/>
  <c r="BQ300" i="14"/>
  <c r="BP306" i="14"/>
  <c r="BO320" i="14"/>
  <c r="BP1509" i="14"/>
  <c r="BP1153" i="14"/>
  <c r="BP425" i="14"/>
  <c r="BQ1207" i="14"/>
  <c r="BO1423" i="14"/>
  <c r="BO143" i="14"/>
  <c r="BQ8" i="14"/>
  <c r="BP64" i="14"/>
  <c r="BP1401" i="14"/>
  <c r="BP689" i="14"/>
  <c r="BO689" i="14"/>
  <c r="BQ665" i="14"/>
  <c r="BP665" i="14"/>
  <c r="BQ1029" i="14"/>
  <c r="BP1029" i="14"/>
  <c r="BP1533" i="14"/>
  <c r="BO1533" i="14"/>
  <c r="BP25" i="14"/>
  <c r="BO25" i="14"/>
  <c r="BQ389" i="14"/>
  <c r="BO389" i="14"/>
  <c r="BQ629" i="14"/>
  <c r="BP629" i="14"/>
  <c r="BQ983" i="14"/>
  <c r="BP983" i="14"/>
  <c r="BO983" i="14"/>
  <c r="BQ698" i="14"/>
  <c r="BP698" i="14"/>
  <c r="BP408" i="14"/>
  <c r="BO408" i="14"/>
  <c r="BP252" i="14"/>
  <c r="BO252" i="14"/>
  <c r="BP394" i="14"/>
  <c r="BO394" i="14"/>
  <c r="BP196" i="14"/>
  <c r="BO196" i="14"/>
  <c r="BO866" i="14"/>
  <c r="BQ514" i="14"/>
  <c r="BQ408" i="14"/>
  <c r="BQ604" i="14"/>
  <c r="BP300" i="14"/>
  <c r="BQ1756" i="14"/>
  <c r="BP1013" i="14"/>
  <c r="BO1013" i="14"/>
  <c r="BQ75" i="14"/>
  <c r="BO75" i="14"/>
  <c r="BQ1553" i="14"/>
  <c r="BP1553" i="14"/>
  <c r="BQ13" i="14"/>
  <c r="BP13" i="14"/>
  <c r="BO13" i="14"/>
  <c r="BQ1433" i="14"/>
  <c r="BO1433" i="14"/>
  <c r="BO659" i="14"/>
  <c r="BP659" i="14"/>
  <c r="BQ1749" i="14"/>
  <c r="BP1749" i="14"/>
  <c r="BP1319" i="14"/>
  <c r="BO1319" i="14"/>
  <c r="BQ571" i="14"/>
  <c r="BO571" i="14"/>
  <c r="BQ670" i="14"/>
  <c r="BP670" i="14"/>
  <c r="BP70" i="14"/>
  <c r="BO70" i="14"/>
  <c r="BP936" i="14"/>
  <c r="BO936" i="14"/>
  <c r="BQ1752" i="14"/>
  <c r="BP1752" i="14"/>
  <c r="BQ624" i="14"/>
  <c r="BP624" i="14"/>
  <c r="BP1324" i="14"/>
  <c r="BO214" i="14"/>
  <c r="BP412" i="14"/>
  <c r="BO432" i="14"/>
  <c r="BO810" i="14"/>
  <c r="BO1404" i="14"/>
  <c r="BO1616" i="14"/>
  <c r="BO1798" i="14"/>
  <c r="BP571" i="14"/>
  <c r="BO1193" i="14"/>
  <c r="BP192" i="14"/>
  <c r="BQ196" i="14"/>
  <c r="BO268" i="14"/>
  <c r="BP1582" i="14"/>
  <c r="BP1598" i="14"/>
  <c r="BP678" i="14"/>
  <c r="BP320" i="14"/>
  <c r="BP1070" i="14"/>
  <c r="BO886" i="14"/>
  <c r="BQ1509" i="14"/>
  <c r="BP797" i="14"/>
  <c r="BP1001" i="14"/>
  <c r="BQ641" i="14"/>
  <c r="BQ1401" i="14"/>
  <c r="BO1037" i="14"/>
  <c r="BO1227" i="14"/>
  <c r="BP1391" i="14"/>
  <c r="BP1423" i="14"/>
  <c r="BP1785" i="14"/>
  <c r="BQ1069" i="14"/>
  <c r="BP1069" i="14"/>
  <c r="BP1239" i="14"/>
  <c r="BO1239" i="14"/>
  <c r="BP119" i="14"/>
  <c r="BO119" i="14"/>
  <c r="BQ95" i="14"/>
  <c r="BP95" i="14"/>
  <c r="BQ801" i="14"/>
  <c r="BO801" i="14"/>
  <c r="BP45" i="14"/>
  <c r="BO45" i="14"/>
  <c r="BP43" i="14"/>
  <c r="BO43" i="14"/>
  <c r="BP1513" i="14"/>
  <c r="BO1513" i="14"/>
  <c r="BP387" i="14"/>
  <c r="BO387" i="14"/>
  <c r="BP1129" i="14"/>
  <c r="BO1129" i="14"/>
  <c r="BP1441" i="14"/>
  <c r="BO1441" i="14"/>
  <c r="BQ1797" i="14"/>
  <c r="BP1797" i="14"/>
  <c r="BO1797" i="14"/>
  <c r="BQ483" i="14"/>
  <c r="BP483" i="14"/>
  <c r="BP1411" i="14"/>
  <c r="BQ1411" i="14"/>
  <c r="BO1411" i="14"/>
  <c r="BP1359" i="14"/>
  <c r="BO1359" i="14"/>
  <c r="BQ759" i="14"/>
  <c r="BP759" i="14"/>
  <c r="BQ110" i="14"/>
  <c r="BP110" i="14"/>
  <c r="BO110" i="14"/>
  <c r="BP1578" i="14"/>
  <c r="BO1578" i="14"/>
  <c r="BQ1388" i="14"/>
  <c r="BO1388" i="14"/>
  <c r="BQ1372" i="14"/>
  <c r="BP1372" i="14"/>
  <c r="BO1372" i="14"/>
  <c r="BP10" i="14"/>
  <c r="BO10" i="14"/>
  <c r="BQ1750" i="14"/>
  <c r="BP1750" i="14"/>
  <c r="BQ1692" i="14"/>
  <c r="BP1692" i="14"/>
  <c r="BQ1816" i="14"/>
  <c r="BP1816" i="14"/>
  <c r="BP1772" i="14"/>
  <c r="BO1772" i="14"/>
  <c r="BP1740" i="14"/>
  <c r="BO1740" i="14"/>
  <c r="BQ322" i="14"/>
  <c r="BP322" i="14"/>
  <c r="BQ1242" i="14"/>
  <c r="BP1242" i="14"/>
  <c r="BQ680" i="14"/>
  <c r="BP680" i="14"/>
  <c r="BQ1590" i="14"/>
  <c r="BP1590" i="14"/>
  <c r="BP274" i="14"/>
  <c r="BO274" i="14"/>
  <c r="BP1012" i="14"/>
  <c r="BO1012" i="14"/>
  <c r="BP1194" i="14"/>
  <c r="BO1194" i="14"/>
  <c r="BQ632" i="14"/>
  <c r="BP632" i="14"/>
  <c r="BO632" i="14"/>
  <c r="BP254" i="14"/>
  <c r="BO254" i="14"/>
  <c r="BP426" i="14"/>
  <c r="BO426" i="14"/>
  <c r="BO934" i="14"/>
  <c r="BO36" i="14"/>
  <c r="BO1206" i="14"/>
  <c r="BO652" i="14"/>
  <c r="BO1216" i="14"/>
  <c r="BO1600" i="14"/>
  <c r="BP1428" i="14"/>
  <c r="BP692" i="14"/>
  <c r="BO1711" i="14"/>
  <c r="BP1433" i="14"/>
  <c r="BQ1441" i="14"/>
  <c r="BO1765" i="14"/>
  <c r="BO1680" i="14"/>
  <c r="BQ394" i="14"/>
  <c r="BO398" i="14"/>
  <c r="BQ426" i="14"/>
  <c r="BO1546" i="14"/>
  <c r="BP620" i="14"/>
  <c r="BQ622" i="14"/>
  <c r="BO86" i="14"/>
  <c r="BO670" i="14"/>
  <c r="BP1054" i="14"/>
  <c r="BO322" i="14"/>
  <c r="BQ1788" i="14"/>
  <c r="BQ761" i="14"/>
  <c r="BP1717" i="14"/>
  <c r="BO1181" i="14"/>
  <c r="BO1005" i="14"/>
  <c r="BQ1013" i="14"/>
  <c r="BO1029" i="14"/>
  <c r="BO673" i="14"/>
  <c r="BO1069" i="14"/>
  <c r="BO1738" i="14"/>
  <c r="BP1199" i="14"/>
  <c r="BQ934" i="14"/>
  <c r="BO222" i="14"/>
  <c r="BO1176" i="14"/>
  <c r="BP652" i="14"/>
  <c r="BP1216" i="14"/>
  <c r="BQ1319" i="14"/>
  <c r="BP583" i="14"/>
  <c r="BO1143" i="14"/>
  <c r="BP1711" i="14"/>
  <c r="BP1025" i="14"/>
  <c r="BO1749" i="14"/>
  <c r="BO1692" i="14"/>
  <c r="BP1514" i="14"/>
  <c r="BO1330" i="14"/>
  <c r="BO1724" i="14"/>
  <c r="BP1546" i="14"/>
  <c r="BQ252" i="14"/>
  <c r="BQ254" i="14"/>
  <c r="BP648" i="14"/>
  <c r="BO1590" i="14"/>
  <c r="BP694" i="14"/>
  <c r="BO11" i="14"/>
  <c r="BQ1129" i="14"/>
  <c r="BQ43" i="14"/>
  <c r="BQ1717" i="14"/>
  <c r="BO1553" i="14"/>
  <c r="BP75" i="14"/>
  <c r="BO635" i="14"/>
  <c r="BO651" i="14"/>
  <c r="BQ659" i="14"/>
  <c r="BO1591" i="14"/>
  <c r="BO665" i="14"/>
  <c r="BP673" i="14"/>
  <c r="BQ1239" i="14"/>
  <c r="BP1738" i="14"/>
  <c r="BP1306" i="14"/>
  <c r="BQ132" i="14"/>
  <c r="BO759" i="14"/>
  <c r="BQ583" i="14"/>
  <c r="BP1143" i="14"/>
  <c r="BP463" i="14"/>
  <c r="BQ1025" i="14"/>
  <c r="BO1409" i="14"/>
  <c r="BQ1514" i="14"/>
  <c r="BP1330" i="14"/>
  <c r="BP418" i="14"/>
  <c r="BO624" i="14"/>
  <c r="BQ1012" i="14"/>
  <c r="BO1022" i="14"/>
  <c r="BP316" i="14"/>
  <c r="BQ694" i="14"/>
  <c r="BQ1772" i="14"/>
  <c r="BQ45" i="14"/>
  <c r="BP635" i="14"/>
  <c r="BQ651" i="14"/>
  <c r="BP1591" i="14"/>
  <c r="BQ689" i="14"/>
  <c r="BE1861" i="14"/>
  <c r="BG1861" i="14"/>
  <c r="BG1859" i="14"/>
  <c r="BE1859" i="14"/>
  <c r="BE1857" i="14"/>
  <c r="BG1857" i="14"/>
  <c r="BG1855" i="14"/>
  <c r="BE1855" i="14"/>
  <c r="BE1853" i="14"/>
  <c r="BG1853" i="14"/>
  <c r="BG1851" i="14"/>
  <c r="BE1851" i="14"/>
  <c r="BE1849" i="14"/>
  <c r="BG1849" i="14"/>
  <c r="BG1847" i="14"/>
  <c r="BE1847" i="14"/>
  <c r="BE1845" i="14"/>
  <c r="BG1845" i="14"/>
  <c r="BG1843" i="14"/>
  <c r="BE1843" i="14"/>
  <c r="BE1841" i="14"/>
  <c r="BG1841" i="14"/>
  <c r="BG1839" i="14"/>
  <c r="BE1839" i="14"/>
  <c r="BE1837" i="14"/>
  <c r="BG1837" i="14"/>
  <c r="BG1835" i="14"/>
  <c r="BE1835" i="14"/>
  <c r="BE1833" i="14"/>
  <c r="BG1833" i="14"/>
  <c r="BG1831" i="14"/>
  <c r="BE1831" i="14"/>
  <c r="BE1829" i="14"/>
  <c r="BG1829" i="14"/>
  <c r="BG1827" i="14"/>
  <c r="BE1827" i="14"/>
  <c r="BE1825" i="14"/>
  <c r="BG1825" i="14"/>
  <c r="BG1823" i="14"/>
  <c r="BE1823" i="14"/>
  <c r="BE1821" i="14"/>
  <c r="BG1821" i="14"/>
  <c r="BG1819" i="14"/>
  <c r="BE1819" i="14"/>
  <c r="BE1675" i="14"/>
  <c r="BG1675" i="14"/>
  <c r="BE1673" i="14"/>
  <c r="BG1673" i="14"/>
  <c r="BG1671" i="14"/>
  <c r="BE1671" i="14"/>
  <c r="BG1669" i="14"/>
  <c r="BE1669" i="14"/>
  <c r="BE1667" i="14"/>
  <c r="BG1667" i="14"/>
  <c r="BE1665" i="14"/>
  <c r="BG1665" i="14"/>
  <c r="BG1663" i="14"/>
  <c r="BE1663" i="14"/>
  <c r="BG1661" i="14"/>
  <c r="BE1661" i="14"/>
  <c r="BE1659" i="14"/>
  <c r="BG1659" i="14"/>
  <c r="BE1657" i="14"/>
  <c r="BG1657" i="14"/>
  <c r="BG1655" i="14"/>
  <c r="BE1655" i="14"/>
  <c r="BG1653" i="14"/>
  <c r="BE1653" i="14"/>
  <c r="BE1651" i="14"/>
  <c r="BG1651" i="14"/>
  <c r="BE1649" i="14"/>
  <c r="BG1649" i="14"/>
  <c r="BG1647" i="14"/>
  <c r="BE1647" i="14"/>
  <c r="BG1645" i="14"/>
  <c r="BE1645" i="14"/>
  <c r="BE1643" i="14"/>
  <c r="BG1643" i="14"/>
  <c r="BE1641" i="14"/>
  <c r="BG1641" i="14"/>
  <c r="BG1639" i="14"/>
  <c r="BE1639" i="14"/>
  <c r="BG1637" i="14"/>
  <c r="BE1637" i="14"/>
  <c r="BE1635" i="14"/>
  <c r="BG1635" i="14"/>
  <c r="BE1633" i="14"/>
  <c r="BG1633" i="14"/>
  <c r="BG1489" i="14"/>
  <c r="BE1489" i="14"/>
  <c r="BE1487" i="14"/>
  <c r="BG1487" i="14"/>
  <c r="BG1485" i="14"/>
  <c r="BE1485" i="14"/>
  <c r="BE1483" i="14"/>
  <c r="BG1483" i="14"/>
  <c r="BG1481" i="14"/>
  <c r="BE1481" i="14"/>
  <c r="BE1479" i="14"/>
  <c r="BG1479" i="14"/>
  <c r="BG1477" i="14"/>
  <c r="BE1477" i="14"/>
  <c r="BE1475" i="14"/>
  <c r="BG1475" i="14"/>
  <c r="BG1473" i="14"/>
  <c r="BE1473" i="14"/>
  <c r="BE1471" i="14"/>
  <c r="BG1471" i="14"/>
  <c r="BG1469" i="14"/>
  <c r="BE1469" i="14"/>
  <c r="BE1467" i="14"/>
  <c r="BG1467" i="14"/>
  <c r="BG1465" i="14"/>
  <c r="BE1465" i="14"/>
  <c r="BE1463" i="14"/>
  <c r="BG1463" i="14"/>
  <c r="BG1461" i="14"/>
  <c r="BE1461" i="14"/>
  <c r="BE1459" i="14"/>
  <c r="BG1459" i="14"/>
  <c r="BG1457" i="14"/>
  <c r="BE1457" i="14"/>
  <c r="BE1455" i="14"/>
  <c r="BG1455" i="14"/>
  <c r="BG1453" i="14"/>
  <c r="BE1453" i="14"/>
  <c r="BE1451" i="14"/>
  <c r="BG1451" i="14"/>
  <c r="BG1449" i="14"/>
  <c r="BE1449" i="14"/>
  <c r="BE1447" i="14"/>
  <c r="BG1447" i="14"/>
  <c r="BE1303" i="14"/>
  <c r="BG1303" i="14"/>
  <c r="BG1301" i="14"/>
  <c r="BE1301" i="14"/>
  <c r="BG1299" i="14"/>
  <c r="BE1299" i="14"/>
  <c r="BE1297" i="14"/>
  <c r="BG1297" i="14"/>
  <c r="BE1295" i="14"/>
  <c r="BG1295" i="14"/>
  <c r="BG1293" i="14"/>
  <c r="BE1293" i="14"/>
  <c r="BG1291" i="14"/>
  <c r="BE1291" i="14"/>
  <c r="BE1289" i="14"/>
  <c r="BG1289" i="14"/>
  <c r="BE1287" i="14"/>
  <c r="BG1287" i="14"/>
  <c r="BG1285" i="14"/>
  <c r="BE1285" i="14"/>
  <c r="BG1283" i="14"/>
  <c r="BE1283" i="14"/>
  <c r="BE1281" i="14"/>
  <c r="BG1281" i="14"/>
  <c r="BE1279" i="14"/>
  <c r="BG1279" i="14"/>
  <c r="BG1277" i="14"/>
  <c r="BE1277" i="14"/>
  <c r="BG1275" i="14"/>
  <c r="BE1275" i="14"/>
  <c r="BE1273" i="14"/>
  <c r="BG1273" i="14"/>
  <c r="BG1271" i="14"/>
  <c r="BE1271" i="14"/>
  <c r="BE1269" i="14"/>
  <c r="BG1269" i="14"/>
  <c r="BE1267" i="14"/>
  <c r="BG1267" i="14"/>
  <c r="BG1265" i="14"/>
  <c r="BE1265" i="14"/>
  <c r="BG1263" i="14"/>
  <c r="BE1263" i="14"/>
  <c r="BE1261" i="14"/>
  <c r="BG1261" i="14"/>
  <c r="BE1117" i="14"/>
  <c r="BG1117" i="14"/>
  <c r="BG1115" i="14"/>
  <c r="BE1115" i="14"/>
  <c r="BE1113" i="14"/>
  <c r="BG1113" i="14"/>
  <c r="BG1111" i="14"/>
  <c r="BE1111" i="14"/>
  <c r="BE1109" i="14"/>
  <c r="BG1109" i="14"/>
  <c r="BG1107" i="14"/>
  <c r="BE1107" i="14"/>
  <c r="BE1105" i="14"/>
  <c r="BG1105" i="14"/>
  <c r="BG1103" i="14"/>
  <c r="BE1103" i="14"/>
  <c r="BE1101" i="14"/>
  <c r="BG1101" i="14"/>
  <c r="BG1099" i="14"/>
  <c r="BE1099" i="14"/>
  <c r="BE1097" i="14"/>
  <c r="BG1097" i="14"/>
  <c r="BG1095" i="14"/>
  <c r="BE1095" i="14"/>
  <c r="BE1093" i="14"/>
  <c r="BG1093" i="14"/>
  <c r="BG1091" i="14"/>
  <c r="BE1091" i="14"/>
  <c r="BE1089" i="14"/>
  <c r="BG1089" i="14"/>
  <c r="BG1087" i="14"/>
  <c r="BE1087" i="14"/>
  <c r="BE1085" i="14"/>
  <c r="BG1085" i="14"/>
  <c r="BG1083" i="14"/>
  <c r="BE1083" i="14"/>
  <c r="BE1081" i="14"/>
  <c r="BG1081" i="14"/>
  <c r="BG1079" i="14"/>
  <c r="BE1079" i="14"/>
  <c r="BE1077" i="14"/>
  <c r="BG1077" i="14"/>
  <c r="BG1075" i="14"/>
  <c r="BE1075" i="14"/>
  <c r="BE931" i="14"/>
  <c r="BG931" i="14"/>
  <c r="BG929" i="14"/>
  <c r="BE929" i="14"/>
  <c r="BE927" i="14"/>
  <c r="BG927" i="14"/>
  <c r="BG925" i="14"/>
  <c r="BE925" i="14"/>
  <c r="BE923" i="14"/>
  <c r="BG923" i="14"/>
  <c r="BG921" i="14"/>
  <c r="BE921" i="14"/>
  <c r="BE919" i="14"/>
  <c r="BG919" i="14"/>
  <c r="BG917" i="14"/>
  <c r="BE917" i="14"/>
  <c r="BE915" i="14"/>
  <c r="BG915" i="14"/>
  <c r="BG913" i="14"/>
  <c r="BE913" i="14"/>
  <c r="BE911" i="14"/>
  <c r="BG911" i="14"/>
  <c r="BG909" i="14"/>
  <c r="BE909" i="14"/>
  <c r="BE907" i="14"/>
  <c r="BG907" i="14"/>
  <c r="BG905" i="14"/>
  <c r="BE905" i="14"/>
  <c r="BE903" i="14"/>
  <c r="BG903" i="14"/>
  <c r="BG901" i="14"/>
  <c r="BE901" i="14"/>
  <c r="BE899" i="14"/>
  <c r="BG899" i="14"/>
  <c r="BG897" i="14"/>
  <c r="BE897" i="14"/>
  <c r="BE895" i="14"/>
  <c r="BG895" i="14"/>
  <c r="BG893" i="14"/>
  <c r="BE893" i="14"/>
  <c r="BE891" i="14"/>
  <c r="BG891" i="14"/>
  <c r="BG889" i="14"/>
  <c r="BE889" i="14"/>
  <c r="BE745" i="14"/>
  <c r="BG745" i="14"/>
  <c r="BE743" i="14"/>
  <c r="BG743" i="14"/>
  <c r="BG741" i="14"/>
  <c r="BE741" i="14"/>
  <c r="BE739" i="14"/>
  <c r="BG739" i="14"/>
  <c r="BE737" i="14"/>
  <c r="BG737" i="14"/>
  <c r="BE735" i="14"/>
  <c r="BG735" i="14"/>
  <c r="BG733" i="14"/>
  <c r="BE733" i="14"/>
  <c r="BE731" i="14"/>
  <c r="BG731" i="14"/>
  <c r="BG729" i="14"/>
  <c r="BE729" i="14"/>
  <c r="BE727" i="14"/>
  <c r="BG727" i="14"/>
  <c r="BE725" i="14"/>
  <c r="BG725" i="14"/>
  <c r="BE723" i="14"/>
  <c r="BG723" i="14"/>
  <c r="BG721" i="14"/>
  <c r="BE721" i="14"/>
  <c r="BE719" i="14"/>
  <c r="BG719" i="14"/>
  <c r="BE717" i="14"/>
  <c r="BG717" i="14"/>
  <c r="BE715" i="14"/>
  <c r="BG715" i="14"/>
  <c r="BG713" i="14"/>
  <c r="BE713" i="14"/>
  <c r="BE711" i="14"/>
  <c r="BG711" i="14"/>
  <c r="BE709" i="14"/>
  <c r="BG709" i="14"/>
  <c r="BE707" i="14"/>
  <c r="BG707" i="14"/>
  <c r="BE705" i="14"/>
  <c r="BG705" i="14"/>
  <c r="BE703" i="14"/>
  <c r="BG703" i="14"/>
  <c r="BE559" i="14"/>
  <c r="BG559" i="14"/>
  <c r="BE557" i="14"/>
  <c r="BG557" i="14"/>
  <c r="BE555" i="14"/>
  <c r="BG555" i="14"/>
  <c r="BE553" i="14"/>
  <c r="BG553" i="14"/>
  <c r="BE551" i="14"/>
  <c r="BG551" i="14"/>
  <c r="BE549" i="14"/>
  <c r="BG549" i="14"/>
  <c r="BE547" i="14"/>
  <c r="BG547" i="14"/>
  <c r="BE545" i="14"/>
  <c r="BG545" i="14"/>
  <c r="BE543" i="14"/>
  <c r="BG543" i="14"/>
  <c r="BE541" i="14"/>
  <c r="BG541" i="14"/>
  <c r="BE539" i="14"/>
  <c r="BG539" i="14"/>
  <c r="BE537" i="14"/>
  <c r="BG537" i="14"/>
  <c r="BE535" i="14"/>
  <c r="BG535" i="14"/>
  <c r="BE533" i="14"/>
  <c r="BG533" i="14"/>
  <c r="BE531" i="14"/>
  <c r="BG531" i="14"/>
  <c r="BE529" i="14"/>
  <c r="BG529" i="14"/>
  <c r="BE527" i="14"/>
  <c r="BG527" i="14"/>
  <c r="BE525" i="14"/>
  <c r="BG525" i="14"/>
  <c r="BE523" i="14"/>
  <c r="BG523" i="14"/>
  <c r="BE521" i="14"/>
  <c r="BG521" i="14"/>
  <c r="BE519" i="14"/>
  <c r="BG519" i="14"/>
  <c r="BE517" i="14"/>
  <c r="BG517" i="14"/>
  <c r="BE373" i="14"/>
  <c r="BG373" i="14"/>
  <c r="BG371" i="14"/>
  <c r="BE371" i="14"/>
  <c r="BE369" i="14"/>
  <c r="BG369" i="14"/>
  <c r="BE367" i="14"/>
  <c r="BG367" i="14"/>
  <c r="BE365" i="14"/>
  <c r="BG365" i="14"/>
  <c r="BG363" i="14"/>
  <c r="BE363" i="14"/>
  <c r="BE361" i="14"/>
  <c r="BG361" i="14"/>
  <c r="BE359" i="14"/>
  <c r="BG359" i="14"/>
  <c r="BE357" i="14"/>
  <c r="BG357" i="14"/>
  <c r="BG355" i="14"/>
  <c r="BE355" i="14"/>
  <c r="BE353" i="14"/>
  <c r="BG353" i="14"/>
  <c r="BG351" i="14"/>
  <c r="BE351" i="14"/>
  <c r="BE349" i="14"/>
  <c r="BG349" i="14"/>
  <c r="BE347" i="14"/>
  <c r="BG347" i="14"/>
  <c r="BE345" i="14"/>
  <c r="BG345" i="14"/>
  <c r="BE343" i="14"/>
  <c r="BG343" i="14"/>
  <c r="BE341" i="14"/>
  <c r="BG341" i="14"/>
  <c r="BE339" i="14"/>
  <c r="BG339" i="14"/>
  <c r="BE337" i="14"/>
  <c r="BG337" i="14"/>
  <c r="BE335" i="14"/>
  <c r="BG335" i="14"/>
  <c r="BE333" i="14"/>
  <c r="BG333" i="14"/>
  <c r="BG331" i="14"/>
  <c r="BE331" i="14"/>
  <c r="BE187" i="14"/>
  <c r="BG187" i="14"/>
  <c r="BG185" i="14"/>
  <c r="BE185" i="14"/>
  <c r="BE183" i="14"/>
  <c r="BG183" i="14"/>
  <c r="BE181" i="14"/>
  <c r="BG181" i="14"/>
  <c r="BE179" i="14"/>
  <c r="BG179" i="14"/>
  <c r="BG177" i="14"/>
  <c r="BE177" i="14"/>
  <c r="BE175" i="14"/>
  <c r="BG175" i="14"/>
  <c r="BG173" i="14"/>
  <c r="BE173" i="14"/>
  <c r="BE171" i="14"/>
  <c r="BG171" i="14"/>
  <c r="BG169" i="14"/>
  <c r="BE169" i="14"/>
  <c r="BE167" i="14"/>
  <c r="BG167" i="14"/>
  <c r="BE165" i="14"/>
  <c r="BG165" i="14"/>
  <c r="BE163" i="14"/>
  <c r="BG163" i="14"/>
  <c r="BG161" i="14"/>
  <c r="BE161" i="14"/>
  <c r="BE159" i="14"/>
  <c r="BG159" i="14"/>
  <c r="BG157" i="14"/>
  <c r="BE157" i="14"/>
  <c r="BE155" i="14"/>
  <c r="BG155" i="14"/>
  <c r="BG153" i="14"/>
  <c r="BE153" i="14"/>
  <c r="BE151" i="14"/>
  <c r="BG151" i="14"/>
  <c r="BE149" i="14"/>
  <c r="BG149" i="14"/>
  <c r="BE147" i="14"/>
  <c r="BG147" i="14"/>
  <c r="BG145" i="14"/>
  <c r="BE145" i="14"/>
  <c r="BG699" i="14"/>
  <c r="BG137" i="14"/>
  <c r="BG881" i="14"/>
  <c r="BG691" i="14"/>
  <c r="BG129" i="14"/>
  <c r="BG873" i="14"/>
  <c r="BG683" i="14"/>
  <c r="BG121" i="14"/>
  <c r="BG865" i="14"/>
  <c r="BG489" i="14"/>
  <c r="BG113" i="14"/>
  <c r="BG857" i="14"/>
  <c r="BG481" i="14"/>
  <c r="BG105" i="14"/>
  <c r="BG849" i="14"/>
  <c r="BG287" i="14"/>
  <c r="BG1031" i="14"/>
  <c r="BG469" i="14"/>
  <c r="BG1213" i="14"/>
  <c r="BG651" i="14"/>
  <c r="BG87" i="14"/>
  <c r="BG831" i="14"/>
  <c r="BG269" i="14"/>
  <c r="BG1013" i="14"/>
  <c r="BG451" i="14"/>
  <c r="BG1195" i="14"/>
  <c r="BG633" i="14"/>
  <c r="BG71" i="14"/>
  <c r="BG815" i="14"/>
  <c r="BG253" i="14"/>
  <c r="BG997" i="14"/>
  <c r="BG435" i="14"/>
  <c r="BG1179" i="14"/>
  <c r="BG617" i="14"/>
  <c r="BG55" i="14"/>
  <c r="BG799" i="14"/>
  <c r="BG237" i="14"/>
  <c r="BG981" i="14"/>
  <c r="BG419" i="14"/>
  <c r="BG1163" i="14"/>
  <c r="BG601" i="14"/>
  <c r="BG41" i="14"/>
  <c r="BG785" i="14"/>
  <c r="BG223" i="14"/>
  <c r="BG967" i="14"/>
  <c r="BG405" i="14"/>
  <c r="BG1149" i="14"/>
  <c r="BG585" i="14"/>
  <c r="BG21" i="14"/>
  <c r="BG765" i="14"/>
  <c r="BG205" i="14"/>
  <c r="BG949" i="14"/>
  <c r="BG389" i="14"/>
  <c r="BG1133" i="14"/>
  <c r="BG571" i="14"/>
  <c r="BG11" i="14"/>
  <c r="BG755" i="14"/>
  <c r="BG195" i="14"/>
  <c r="BG939" i="14"/>
  <c r="BG379" i="14"/>
  <c r="BG1123" i="14"/>
  <c r="BG563" i="14"/>
  <c r="BG1816" i="14"/>
  <c r="BG1808" i="14"/>
  <c r="BG1800" i="14"/>
  <c r="BG1792" i="14"/>
  <c r="BG1784" i="14"/>
  <c r="BG1776" i="14"/>
  <c r="BR1776" i="14" s="1"/>
  <c r="BG1768" i="14"/>
  <c r="BG1760" i="14"/>
  <c r="BG1752" i="14"/>
  <c r="BG1744" i="14"/>
  <c r="BG1736" i="14"/>
  <c r="BG1728" i="14"/>
  <c r="BG1720" i="14"/>
  <c r="BG1712" i="14"/>
  <c r="BR1712" i="14" s="1"/>
  <c r="BG1704" i="14"/>
  <c r="BG1696" i="14"/>
  <c r="BG1688" i="14"/>
  <c r="BG1680" i="14"/>
  <c r="BG1626" i="14"/>
  <c r="BV1626" i="14" s="1"/>
  <c r="BG1618" i="14"/>
  <c r="BG1610" i="14"/>
  <c r="BG1602" i="14"/>
  <c r="BR1602" i="14" s="1"/>
  <c r="BG1594" i="14"/>
  <c r="BG1586" i="14"/>
  <c r="BG1578" i="14"/>
  <c r="BG1570" i="14"/>
  <c r="BG1562" i="14"/>
  <c r="BG1554" i="14"/>
  <c r="BG1546" i="14"/>
  <c r="BG1538" i="14"/>
  <c r="BG1530" i="14"/>
  <c r="BG1522" i="14"/>
  <c r="BG1514" i="14"/>
  <c r="BG1506" i="14"/>
  <c r="BG1498" i="14"/>
  <c r="BT1498" i="14" s="1"/>
  <c r="BG1444" i="14"/>
  <c r="BG1436" i="14"/>
  <c r="BG1428" i="14"/>
  <c r="BG1420" i="14"/>
  <c r="BG1412" i="14"/>
  <c r="BG515" i="14"/>
  <c r="BG139" i="14"/>
  <c r="BG883" i="14"/>
  <c r="BG507" i="14"/>
  <c r="BG131" i="14"/>
  <c r="BG875" i="14"/>
  <c r="BG499" i="14"/>
  <c r="BG123" i="14"/>
  <c r="BG867" i="14"/>
  <c r="BG491" i="14"/>
  <c r="BG115" i="14"/>
  <c r="BG859" i="14"/>
  <c r="BG483" i="14"/>
  <c r="BG107" i="14"/>
  <c r="BG851" i="14"/>
  <c r="BG289" i="14"/>
  <c r="BG1033" i="14"/>
  <c r="BG471" i="14"/>
  <c r="BG1215" i="14"/>
  <c r="BG653" i="14"/>
  <c r="BG91" i="14"/>
  <c r="BG835" i="14"/>
  <c r="BG275" i="14"/>
  <c r="BG1019" i="14"/>
  <c r="BG457" i="14"/>
  <c r="BG1201" i="14"/>
  <c r="BG639" i="14"/>
  <c r="BG77" i="14"/>
  <c r="BG821" i="14"/>
  <c r="BG259" i="14"/>
  <c r="BG1003" i="14"/>
  <c r="BG441" i="14"/>
  <c r="BG1185" i="14"/>
  <c r="BG623" i="14"/>
  <c r="BG61" i="14"/>
  <c r="BG805" i="14"/>
  <c r="BG243" i="14"/>
  <c r="BG987" i="14"/>
  <c r="BG425" i="14"/>
  <c r="BG1169" i="14"/>
  <c r="BG607" i="14"/>
  <c r="BG45" i="14"/>
  <c r="BG975" i="14"/>
  <c r="BG225" i="14"/>
  <c r="BG969" i="14"/>
  <c r="BG407" i="14"/>
  <c r="BG1151" i="14"/>
  <c r="BG589" i="14"/>
  <c r="BG29" i="14"/>
  <c r="BG773" i="14"/>
  <c r="BG211" i="14"/>
  <c r="BG955" i="14"/>
  <c r="BG395" i="14"/>
  <c r="BG1139" i="14"/>
  <c r="BG573" i="14"/>
  <c r="BG189" i="14"/>
  <c r="BG933" i="14"/>
  <c r="BG514" i="14"/>
  <c r="BG326" i="14"/>
  <c r="BG884" i="14"/>
  <c r="BG510" i="14"/>
  <c r="BG322" i="14"/>
  <c r="BG880" i="14"/>
  <c r="BG506" i="14"/>
  <c r="BG318" i="14"/>
  <c r="BG876" i="14"/>
  <c r="BG502" i="14"/>
  <c r="BG314" i="14"/>
  <c r="BG872" i="14"/>
  <c r="BG498" i="14"/>
  <c r="BG310" i="14"/>
  <c r="BG868" i="14"/>
  <c r="BG494" i="14"/>
  <c r="BG306" i="14"/>
  <c r="BG864" i="14"/>
  <c r="BG490" i="14"/>
  <c r="BG302" i="14"/>
  <c r="BG860" i="14"/>
  <c r="BG486" i="14"/>
  <c r="BG298" i="14"/>
  <c r="BG856" i="14"/>
  <c r="BG482" i="14"/>
  <c r="BG294" i="14"/>
  <c r="BG852" i="14"/>
  <c r="BG478" i="14"/>
  <c r="BG1222" i="14"/>
  <c r="BG662" i="14"/>
  <c r="BG102" i="14"/>
  <c r="BG846" i="14"/>
  <c r="BG100" i="14"/>
  <c r="BG1030" i="14"/>
  <c r="BG470" i="14"/>
  <c r="BG1214" i="14"/>
  <c r="BG654" i="14"/>
  <c r="BG94" i="14"/>
  <c r="BG838" i="14"/>
  <c r="BG92" i="14"/>
  <c r="BG1022" i="14"/>
  <c r="BG462" i="14"/>
  <c r="BG1206" i="14"/>
  <c r="BG646" i="14"/>
  <c r="BG86" i="14"/>
  <c r="BG830" i="14"/>
  <c r="BG84" i="14"/>
  <c r="BG1014" i="14"/>
  <c r="BG454" i="14"/>
  <c r="BG1198" i="14"/>
  <c r="BG638" i="14"/>
  <c r="BG78" i="14"/>
  <c r="BG822" i="14"/>
  <c r="BG76" i="14"/>
  <c r="BG1006" i="14"/>
  <c r="BG446" i="14"/>
  <c r="BG1190" i="14"/>
  <c r="BG630" i="14"/>
  <c r="BG70" i="14"/>
  <c r="BG814" i="14"/>
  <c r="BG68" i="14"/>
  <c r="BG998" i="14"/>
  <c r="BG438" i="14"/>
  <c r="BG1182" i="14"/>
  <c r="BG622" i="14"/>
  <c r="BG62" i="14"/>
  <c r="BG806" i="14"/>
  <c r="BG60" i="14"/>
  <c r="BG990" i="14"/>
  <c r="BG430" i="14"/>
  <c r="BG1174" i="14"/>
  <c r="BG614" i="14"/>
  <c r="BG54" i="14"/>
  <c r="BG798" i="14"/>
  <c r="BG52" i="14"/>
  <c r="BG982" i="14"/>
  <c r="BG422" i="14"/>
  <c r="BG1166" i="14"/>
  <c r="BG606" i="14"/>
  <c r="BG46" i="14"/>
  <c r="BG790" i="14"/>
  <c r="BG44" i="14"/>
  <c r="BG974" i="14"/>
  <c r="BG414" i="14"/>
  <c r="BG1158" i="14"/>
  <c r="BG598" i="14"/>
  <c r="BG38" i="14"/>
  <c r="BG782" i="14"/>
  <c r="BG36" i="14"/>
  <c r="BG966" i="14"/>
  <c r="BG406" i="14"/>
  <c r="BG1150" i="14"/>
  <c r="BG590" i="14"/>
  <c r="BG30" i="14"/>
  <c r="BG774" i="14"/>
  <c r="BG28" i="14"/>
  <c r="BG958" i="14"/>
  <c r="BG398" i="14"/>
  <c r="BG1142" i="14"/>
  <c r="BG582" i="14"/>
  <c r="BG22" i="14"/>
  <c r="BG766" i="14"/>
  <c r="BG20" i="14"/>
  <c r="BG950" i="14"/>
  <c r="BG390" i="14"/>
  <c r="BG1134" i="14"/>
  <c r="BG574" i="14"/>
  <c r="BG14" i="14"/>
  <c r="BG758" i="14"/>
  <c r="BG12" i="14"/>
  <c r="BG942" i="14"/>
  <c r="BG382" i="14"/>
  <c r="BG1126" i="14"/>
  <c r="BG566" i="14"/>
  <c r="BG6" i="14"/>
  <c r="BG750" i="14"/>
  <c r="BG4" i="14"/>
  <c r="BG934" i="14"/>
  <c r="BG1815" i="14"/>
  <c r="BG1807" i="14"/>
  <c r="BG1799" i="14"/>
  <c r="BG1791" i="14"/>
  <c r="BG1783" i="14"/>
  <c r="BG1775" i="14"/>
  <c r="BG1767" i="14"/>
  <c r="BG1759" i="14"/>
  <c r="BG1751" i="14"/>
  <c r="BG1743" i="14"/>
  <c r="BG1735" i="14"/>
  <c r="BG1727" i="14"/>
  <c r="BG1719" i="14"/>
  <c r="BG1711" i="14"/>
  <c r="BG1703" i="14"/>
  <c r="BG1695" i="14"/>
  <c r="BG1687" i="14"/>
  <c r="BG1679" i="14"/>
  <c r="BG1627" i="14"/>
  <c r="BG1619" i="14"/>
  <c r="BG1611" i="14"/>
  <c r="BG1603" i="14"/>
  <c r="BG1595" i="14"/>
  <c r="BG1587" i="14"/>
  <c r="BG1579" i="14"/>
  <c r="BG1571" i="14"/>
  <c r="BG1563" i="14"/>
  <c r="BG1555" i="14"/>
  <c r="BG1547" i="14"/>
  <c r="BG1539" i="14"/>
  <c r="BG1531" i="14"/>
  <c r="BG1523" i="14"/>
  <c r="BG1515" i="14"/>
  <c r="BG1507" i="14"/>
  <c r="BG1499" i="14"/>
  <c r="BG1491" i="14"/>
  <c r="BG1439" i="14"/>
  <c r="BG1431" i="14"/>
  <c r="BG1423" i="14"/>
  <c r="BG1415" i="14"/>
  <c r="BG1407" i="14"/>
  <c r="BG1399" i="14"/>
  <c r="BG1391" i="14"/>
  <c r="BG1383" i="14"/>
  <c r="BG1375" i="14"/>
  <c r="BG1367" i="14"/>
  <c r="BG1359" i="14"/>
  <c r="BG1351" i="14"/>
  <c r="BG1343" i="14"/>
  <c r="BG1335" i="14"/>
  <c r="BG1327" i="14"/>
  <c r="BG1319" i="14"/>
  <c r="BG1311" i="14"/>
  <c r="BG1259" i="14"/>
  <c r="BG1251" i="14"/>
  <c r="BG1243" i="14"/>
  <c r="BG1235" i="14"/>
  <c r="BG1227" i="14"/>
  <c r="BG513" i="14"/>
  <c r="BG1071" i="14"/>
  <c r="BG323" i="14"/>
  <c r="BG505" i="14"/>
  <c r="BG1063" i="14"/>
  <c r="BG315" i="14"/>
  <c r="BG497" i="14"/>
  <c r="BG1055" i="14"/>
  <c r="BG307" i="14"/>
  <c r="BG303" i="14"/>
  <c r="BG1047" i="14"/>
  <c r="BG671" i="14"/>
  <c r="BG295" i="14"/>
  <c r="BG1039" i="14"/>
  <c r="BG663" i="14"/>
  <c r="BG101" i="14"/>
  <c r="BG845" i="14"/>
  <c r="BG283" i="14"/>
  <c r="BG1027" i="14"/>
  <c r="BG465" i="14"/>
  <c r="BG1209" i="14"/>
  <c r="BG645" i="14"/>
  <c r="BG83" i="14"/>
  <c r="BG827" i="14"/>
  <c r="BG265" i="14"/>
  <c r="BG1009" i="14"/>
  <c r="BG447" i="14"/>
  <c r="BG1191" i="14"/>
  <c r="BG629" i="14"/>
  <c r="BG67" i="14"/>
  <c r="BG811" i="14"/>
  <c r="BG249" i="14"/>
  <c r="BG993" i="14"/>
  <c r="BG431" i="14"/>
  <c r="BG1175" i="14"/>
  <c r="BG613" i="14"/>
  <c r="BG51" i="14"/>
  <c r="BG795" i="14"/>
  <c r="BG233" i="14"/>
  <c r="BG977" i="14"/>
  <c r="BG415" i="14"/>
  <c r="BG1159" i="14"/>
  <c r="BG599" i="14"/>
  <c r="BG37" i="14"/>
  <c r="BG781" i="14"/>
  <c r="BG219" i="14"/>
  <c r="BG963" i="14"/>
  <c r="BG399" i="14"/>
  <c r="BG1143" i="14"/>
  <c r="BG579" i="14"/>
  <c r="BG19" i="14"/>
  <c r="BG763" i="14"/>
  <c r="BG203" i="14"/>
  <c r="BG947" i="14"/>
  <c r="BG385" i="14"/>
  <c r="BG1129" i="14"/>
  <c r="BG569" i="14"/>
  <c r="BG9" i="14"/>
  <c r="BG753" i="14"/>
  <c r="BG193" i="14"/>
  <c r="BG937" i="14"/>
  <c r="BG377" i="14"/>
  <c r="BG1121" i="14"/>
  <c r="BG1810" i="14"/>
  <c r="BG1802" i="14"/>
  <c r="BG1794" i="14"/>
  <c r="BG1786" i="14"/>
  <c r="BG1778" i="14"/>
  <c r="BG1770" i="14"/>
  <c r="BX1770" i="14" s="1"/>
  <c r="BG1762" i="14"/>
  <c r="BG1754" i="14"/>
  <c r="BG1746" i="14"/>
  <c r="BG1738" i="14"/>
  <c r="BG1730" i="14"/>
  <c r="BV1730" i="14" s="1"/>
  <c r="BG1722" i="14"/>
  <c r="BG1714" i="14"/>
  <c r="BG1706" i="14"/>
  <c r="BX1706" i="14" s="1"/>
  <c r="BG1698" i="14"/>
  <c r="BG1690" i="14"/>
  <c r="BG1682" i="14"/>
  <c r="BG1628" i="14"/>
  <c r="BG1620" i="14"/>
  <c r="BT1620" i="14" s="1"/>
  <c r="BG1612" i="14"/>
  <c r="BG1604" i="14"/>
  <c r="BG1596" i="14"/>
  <c r="BV1596" i="14" s="1"/>
  <c r="BG1588" i="14"/>
  <c r="BG1580" i="14"/>
  <c r="BG1572" i="14"/>
  <c r="BG1564" i="14"/>
  <c r="BG1556" i="14"/>
  <c r="BS1556" i="14" s="1"/>
  <c r="BG1548" i="14"/>
  <c r="BG1540" i="14"/>
  <c r="BG1532" i="14"/>
  <c r="BX1532" i="14" s="1"/>
  <c r="BG1524" i="14"/>
  <c r="BG1516" i="14"/>
  <c r="BG1508" i="14"/>
  <c r="BG1500" i="14"/>
  <c r="BG1492" i="14"/>
  <c r="BW1492" i="14" s="1"/>
  <c r="BG1438" i="14"/>
  <c r="BG1430" i="14"/>
  <c r="BG1422" i="14"/>
  <c r="BG1414" i="14"/>
  <c r="BG329" i="14"/>
  <c r="BG1073" i="14"/>
  <c r="BG697" i="14"/>
  <c r="BG321" i="14"/>
  <c r="BG1065" i="14"/>
  <c r="BG689" i="14"/>
  <c r="BG313" i="14"/>
  <c r="BG1057" i="14"/>
  <c r="BG681" i="14"/>
  <c r="BG305" i="14"/>
  <c r="BG1049" i="14"/>
  <c r="BG673" i="14"/>
  <c r="BG297" i="14"/>
  <c r="BG1041" i="14"/>
  <c r="BG665" i="14"/>
  <c r="BG103" i="14"/>
  <c r="BG847" i="14"/>
  <c r="BG285" i="14"/>
  <c r="BG1029" i="14"/>
  <c r="BG467" i="14"/>
  <c r="BG1211" i="14"/>
  <c r="BG649" i="14"/>
  <c r="BG89" i="14"/>
  <c r="BG833" i="14"/>
  <c r="BG271" i="14"/>
  <c r="BG1015" i="14"/>
  <c r="BG453" i="14"/>
  <c r="BG1197" i="14"/>
  <c r="BG635" i="14"/>
  <c r="BG73" i="14"/>
  <c r="BG817" i="14"/>
  <c r="BG255" i="14"/>
  <c r="BG999" i="14"/>
  <c r="BG437" i="14"/>
  <c r="BG1181" i="14"/>
  <c r="BG619" i="14"/>
  <c r="BG57" i="14"/>
  <c r="BG801" i="14"/>
  <c r="BG239" i="14"/>
  <c r="BG983" i="14"/>
  <c r="BG421" i="14"/>
  <c r="BG793" i="14"/>
  <c r="BG603" i="14"/>
  <c r="BG39" i="14"/>
  <c r="BG783" i="14"/>
  <c r="BG221" i="14"/>
  <c r="BG965" i="14"/>
  <c r="BG403" i="14"/>
  <c r="BG1147" i="14"/>
  <c r="BG587" i="14"/>
  <c r="BG25" i="14"/>
  <c r="BG769" i="14"/>
  <c r="BG209" i="14"/>
  <c r="BG953" i="14"/>
  <c r="BG387" i="14"/>
  <c r="BG1131" i="14"/>
  <c r="BG747" i="14"/>
  <c r="BG328" i="14"/>
  <c r="BG1072" i="14"/>
  <c r="BG698" i="14"/>
  <c r="BG324" i="14"/>
  <c r="BG1068" i="14"/>
  <c r="BW1068" i="14" s="1"/>
  <c r="BG694" i="14"/>
  <c r="BG320" i="14"/>
  <c r="BG1064" i="14"/>
  <c r="BG690" i="14"/>
  <c r="BG316" i="14"/>
  <c r="BG1060" i="14"/>
  <c r="BG686" i="14"/>
  <c r="BG312" i="14"/>
  <c r="BG1056" i="14"/>
  <c r="BG682" i="14"/>
  <c r="BG308" i="14"/>
  <c r="BG1052" i="14"/>
  <c r="BG678" i="14"/>
  <c r="BG304" i="14"/>
  <c r="BG1048" i="14"/>
  <c r="BG674" i="14"/>
  <c r="BG300" i="14"/>
  <c r="BG1044" i="14"/>
  <c r="BX1044" i="14" s="1"/>
  <c r="BG670" i="14"/>
  <c r="BG296" i="14"/>
  <c r="BG1040" i="14"/>
  <c r="BG666" i="14"/>
  <c r="BG292" i="14"/>
  <c r="BG1036" i="14"/>
  <c r="BW1036" i="14" s="1"/>
  <c r="BG476" i="14"/>
  <c r="BG1220" i="14"/>
  <c r="BG660" i="14"/>
  <c r="BG286" i="14"/>
  <c r="BG844" i="14"/>
  <c r="BG284" i="14"/>
  <c r="BG1028" i="14"/>
  <c r="BG468" i="14"/>
  <c r="BG1212" i="14"/>
  <c r="BG652" i="14"/>
  <c r="BG278" i="14"/>
  <c r="BG836" i="14"/>
  <c r="BG276" i="14"/>
  <c r="BG1020" i="14"/>
  <c r="BG460" i="14"/>
  <c r="BG1204" i="14"/>
  <c r="BG644" i="14"/>
  <c r="BG270" i="14"/>
  <c r="BG828" i="14"/>
  <c r="BG268" i="14"/>
  <c r="BG1012" i="14"/>
  <c r="BG452" i="14"/>
  <c r="BG1196" i="14"/>
  <c r="BG636" i="14"/>
  <c r="BG262" i="14"/>
  <c r="BU262" i="14" s="1"/>
  <c r="BG820" i="14"/>
  <c r="BG260" i="14"/>
  <c r="BG1004" i="14"/>
  <c r="BG444" i="14"/>
  <c r="BG1188" i="14"/>
  <c r="BG628" i="14"/>
  <c r="BG254" i="14"/>
  <c r="BG812" i="14"/>
  <c r="BG252" i="14"/>
  <c r="BG996" i="14"/>
  <c r="BG436" i="14"/>
  <c r="BG1180" i="14"/>
  <c r="BG620" i="14"/>
  <c r="BG246" i="14"/>
  <c r="BG804" i="14"/>
  <c r="BG244" i="14"/>
  <c r="BW244" i="14" s="1"/>
  <c r="BG988" i="14"/>
  <c r="BG428" i="14"/>
  <c r="BG1172" i="14"/>
  <c r="BG612" i="14"/>
  <c r="BG238" i="14"/>
  <c r="BG796" i="14"/>
  <c r="BG236" i="14"/>
  <c r="BG980" i="14"/>
  <c r="BG420" i="14"/>
  <c r="BG1164" i="14"/>
  <c r="BG604" i="14"/>
  <c r="BG230" i="14"/>
  <c r="BG788" i="14"/>
  <c r="BG228" i="14"/>
  <c r="BG972" i="14"/>
  <c r="BG412" i="14"/>
  <c r="BG1156" i="14"/>
  <c r="BG596" i="14"/>
  <c r="BG222" i="14"/>
  <c r="BG780" i="14"/>
  <c r="BG220" i="14"/>
  <c r="BG964" i="14"/>
  <c r="BG404" i="14"/>
  <c r="BG1148" i="14"/>
  <c r="BG588" i="14"/>
  <c r="BG214" i="14"/>
  <c r="BG772" i="14"/>
  <c r="BG212" i="14"/>
  <c r="BG956" i="14"/>
  <c r="BG396" i="14"/>
  <c r="BG1140" i="14"/>
  <c r="BG580" i="14"/>
  <c r="BG206" i="14"/>
  <c r="BG764" i="14"/>
  <c r="BG204" i="14"/>
  <c r="BG948" i="14"/>
  <c r="BG388" i="14"/>
  <c r="BG1132" i="14"/>
  <c r="BG572" i="14"/>
  <c r="BG198" i="14"/>
  <c r="BU198" i="14" s="1"/>
  <c r="BG756" i="14"/>
  <c r="BG196" i="14"/>
  <c r="BG940" i="14"/>
  <c r="BG380" i="14"/>
  <c r="BG1124" i="14"/>
  <c r="BG564" i="14"/>
  <c r="BG190" i="14"/>
  <c r="BG748" i="14"/>
  <c r="BG1817" i="14"/>
  <c r="BG1809" i="14"/>
  <c r="BG1801" i="14"/>
  <c r="BG1793" i="14"/>
  <c r="BG1785" i="14"/>
  <c r="BG1777" i="14"/>
  <c r="BG1769" i="14"/>
  <c r="BG1761" i="14"/>
  <c r="BG1753" i="14"/>
  <c r="BG1745" i="14"/>
  <c r="BG1737" i="14"/>
  <c r="BG1729" i="14"/>
  <c r="BG1721" i="14"/>
  <c r="BG1713" i="14"/>
  <c r="BG1705" i="14"/>
  <c r="BG1697" i="14"/>
  <c r="BG1689" i="14"/>
  <c r="BG1681" i="14"/>
  <c r="BG1629" i="14"/>
  <c r="BG1621" i="14"/>
  <c r="BG1613" i="14"/>
  <c r="BG1605" i="14"/>
  <c r="BG1597" i="14"/>
  <c r="BG1589" i="14"/>
  <c r="BG1581" i="14"/>
  <c r="BG1573" i="14"/>
  <c r="BG1565" i="14"/>
  <c r="BG1557" i="14"/>
  <c r="BG1549" i="14"/>
  <c r="BG1541" i="14"/>
  <c r="BG1533" i="14"/>
  <c r="BG1525" i="14"/>
  <c r="BG1517" i="14"/>
  <c r="BG1509" i="14"/>
  <c r="BG1501" i="14"/>
  <c r="BG1493" i="14"/>
  <c r="BG1441" i="14"/>
  <c r="BG1433" i="14"/>
  <c r="BG1425" i="14"/>
  <c r="BG1417" i="14"/>
  <c r="BG1409" i="14"/>
  <c r="BG1401" i="14"/>
  <c r="BG1393" i="14"/>
  <c r="BG1385" i="14"/>
  <c r="BG1377" i="14"/>
  <c r="BG1369" i="14"/>
  <c r="BG1361" i="14"/>
  <c r="BG1353" i="14"/>
  <c r="BG1345" i="14"/>
  <c r="BG1337" i="14"/>
  <c r="BG1329" i="14"/>
  <c r="BG1321" i="14"/>
  <c r="BG1313" i="14"/>
  <c r="BG1305" i="14"/>
  <c r="BG1253" i="14"/>
  <c r="BG1245" i="14"/>
  <c r="BG1237" i="14"/>
  <c r="BG1229" i="14"/>
  <c r="BE1309" i="14"/>
  <c r="BE1494" i="14"/>
  <c r="BE938" i="14"/>
  <c r="BE1496" i="14"/>
  <c r="BE568" i="14"/>
  <c r="BE1684" i="14"/>
  <c r="BE1502" i="14"/>
  <c r="BE760" i="14"/>
  <c r="BE1318" i="14"/>
  <c r="BE394" i="14"/>
  <c r="BE952" i="14"/>
  <c r="BE770" i="14"/>
  <c r="BE1700" i="14"/>
  <c r="BE586" i="14"/>
  <c r="BE1330" i="14"/>
  <c r="BE408" i="14"/>
  <c r="BE1710" i="14"/>
  <c r="BE1342" i="14"/>
  <c r="BE418" i="14"/>
  <c r="BE976" i="14"/>
  <c r="BE426" i="14"/>
  <c r="BE984" i="14"/>
  <c r="BE242" i="14"/>
  <c r="BE986" i="14"/>
  <c r="BE802" i="14"/>
  <c r="BE1732" i="14"/>
  <c r="BE618" i="14"/>
  <c r="BE1362" i="14"/>
  <c r="BE434" i="14"/>
  <c r="BE992" i="14"/>
  <c r="BE250" i="14"/>
  <c r="BE994" i="14"/>
  <c r="BE1368" i="14"/>
  <c r="BE626" i="14"/>
  <c r="BE1370" i="14"/>
  <c r="BE1186" i="14"/>
  <c r="BE1376" i="14"/>
  <c r="BE634" i="14"/>
  <c r="BE1378" i="14"/>
  <c r="BE1194" i="14"/>
  <c r="BE266" i="14"/>
  <c r="BE1010" i="14"/>
  <c r="BE1384" i="14"/>
  <c r="BE642" i="14"/>
  <c r="BE1386" i="14"/>
  <c r="BE1202" i="14"/>
  <c r="BE274" i="14"/>
  <c r="BE1018" i="14"/>
  <c r="BE650" i="14"/>
  <c r="BE1394" i="14"/>
  <c r="BE1210" i="14"/>
  <c r="BE658" i="14"/>
  <c r="BE1402" i="14"/>
  <c r="BE1218" i="14"/>
  <c r="BE854" i="14"/>
  <c r="BE1598" i="14"/>
  <c r="BE1228" i="14"/>
  <c r="BE672" i="14"/>
  <c r="BE1230" i="14"/>
  <c r="BE1050" i="14"/>
  <c r="BE1240" i="14"/>
  <c r="BE126" i="14"/>
  <c r="BE1242" i="14"/>
  <c r="BE1058" i="14"/>
  <c r="BE1248" i="14"/>
  <c r="BE134" i="14"/>
  <c r="BE1250" i="14"/>
  <c r="BE1066" i="14"/>
  <c r="BE1070" i="14"/>
  <c r="BE886" i="14"/>
  <c r="BE1630" i="14"/>
  <c r="BE1685" i="14"/>
  <c r="BE15" i="14"/>
  <c r="BE1693" i="14"/>
  <c r="BE393" i="14"/>
  <c r="BE1137" i="14"/>
  <c r="BE1513" i="14"/>
  <c r="BE787" i="14"/>
  <c r="BE789" i="14"/>
  <c r="BE1545" i="14"/>
  <c r="BE1373" i="14"/>
  <c r="BE1187" i="14"/>
  <c r="BE631" i="14"/>
  <c r="BE819" i="14"/>
  <c r="BE263" i="14"/>
  <c r="BE1007" i="14"/>
  <c r="BE79" i="14"/>
  <c r="BE1381" i="14"/>
  <c r="BE641" i="14"/>
  <c r="BE1021" i="14"/>
  <c r="BE1395" i="14"/>
  <c r="BE1583" i="14"/>
  <c r="BE99" i="14"/>
  <c r="BE659" i="14"/>
  <c r="BE1403" i="14"/>
  <c r="BE661" i="14"/>
  <c r="BE1591" i="14"/>
  <c r="BE1223" i="14"/>
  <c r="BE1037" i="14"/>
  <c r="BE667" i="14"/>
  <c r="BE1411" i="14"/>
  <c r="BE669" i="14"/>
  <c r="BE1231" i="14"/>
  <c r="BE1045" i="14"/>
  <c r="BE677" i="14"/>
  <c r="BE1051" i="14"/>
  <c r="BE1239" i="14"/>
  <c r="BE1053" i="14"/>
  <c r="BE685" i="14"/>
  <c r="BE1247" i="14"/>
  <c r="BE1061" i="14"/>
  <c r="BE327" i="14"/>
  <c r="BE143" i="14"/>
  <c r="BE887" i="14"/>
  <c r="BE1747" i="14"/>
  <c r="BE565" i="14"/>
  <c r="BE1495" i="14"/>
  <c r="BE376" i="14"/>
  <c r="BE1678" i="14"/>
  <c r="BE1308" i="14"/>
  <c r="BE752" i="14"/>
  <c r="BE1310" i="14"/>
  <c r="BE200" i="14"/>
  <c r="BE1316" i="14"/>
  <c r="BE202" i="14"/>
  <c r="BE1320" i="14"/>
  <c r="BE1138" i="14"/>
  <c r="BE24" i="14"/>
  <c r="BE954" i="14"/>
  <c r="BE1512" i="14"/>
  <c r="BE584" i="14"/>
  <c r="BE26" i="14"/>
  <c r="BE1152" i="14"/>
  <c r="BE40" i="14"/>
  <c r="BE784" i="14"/>
  <c r="BE1528" i="14"/>
  <c r="BE1162" i="14"/>
  <c r="BE1352" i="14"/>
  <c r="BE1170" i="14"/>
  <c r="BE56" i="14"/>
  <c r="BE800" i="14"/>
  <c r="BE1544" i="14"/>
  <c r="BE616" i="14"/>
  <c r="BE58" i="14"/>
  <c r="BE1178" i="14"/>
  <c r="BE64" i="14"/>
  <c r="BE808" i="14"/>
  <c r="BE1552" i="14"/>
  <c r="BE810" i="14"/>
  <c r="BE440" i="14"/>
  <c r="BE1184" i="14"/>
  <c r="BE442" i="14"/>
  <c r="BE1000" i="14"/>
  <c r="BE1566" i="14"/>
  <c r="BE1574" i="14"/>
  <c r="BE1396" i="14"/>
  <c r="BE842" i="14"/>
  <c r="BE1400" i="14"/>
  <c r="BE472" i="14"/>
  <c r="BE1216" i="14"/>
  <c r="BE474" i="14"/>
  <c r="BE1032" i="14"/>
  <c r="BE112" i="14"/>
  <c r="BE1600" i="14"/>
  <c r="BE858" i="14"/>
  <c r="BE1416" i="14"/>
  <c r="BE492" i="14"/>
  <c r="BE122" i="14"/>
  <c r="BE124" i="14"/>
  <c r="BE684" i="14"/>
  <c r="BE500" i="14"/>
  <c r="BE130" i="14"/>
  <c r="BE132" i="14"/>
  <c r="BE692" i="14"/>
  <c r="BE508" i="14"/>
  <c r="BE140" i="14"/>
  <c r="BE700" i="14"/>
  <c r="BE1774" i="14"/>
  <c r="BE1742" i="14"/>
  <c r="BE1127" i="14"/>
  <c r="BE199" i="14"/>
  <c r="BE943" i="14"/>
  <c r="BE759" i="14"/>
  <c r="BE945" i="14"/>
  <c r="BE1691" i="14"/>
  <c r="BE577" i="14"/>
  <c r="BE1135" i="14"/>
  <c r="BE207" i="14"/>
  <c r="BE951" i="14"/>
  <c r="BE583" i="14"/>
  <c r="BE213" i="14"/>
  <c r="BE957" i="14"/>
  <c r="BE595" i="14"/>
  <c r="BE1339" i="14"/>
  <c r="BE973" i="14"/>
  <c r="BE1347" i="14"/>
  <c r="BE615" i="14"/>
  <c r="BE251" i="14"/>
  <c r="BE995" i="14"/>
  <c r="BE1739" i="14"/>
  <c r="BE443" i="14"/>
  <c r="BE445" i="14"/>
  <c r="BE1189" i="14"/>
  <c r="BE823" i="14"/>
  <c r="BE1199" i="14"/>
  <c r="BE461" i="14"/>
  <c r="BE1205" i="14"/>
  <c r="BE463" i="14"/>
  <c r="BE93" i="14"/>
  <c r="BE837" i="14"/>
  <c r="BE839" i="14"/>
  <c r="BE473" i="14"/>
  <c r="BE1217" i="14"/>
  <c r="BE479" i="14"/>
  <c r="BE109" i="14"/>
  <c r="BE853" i="14"/>
  <c r="BE1599" i="14"/>
  <c r="BE301" i="14"/>
  <c r="BE1607" i="14"/>
  <c r="BE493" i="14"/>
  <c r="BE495" i="14"/>
  <c r="BE1429" i="14"/>
  <c r="BE503" i="14"/>
  <c r="BE511" i="14"/>
  <c r="BE141" i="14"/>
  <c r="BE885" i="14"/>
  <c r="BE1631" i="14"/>
  <c r="BE1813" i="14"/>
  <c r="BE1757" i="14"/>
  <c r="BE1749" i="14"/>
  <c r="BE1255" i="14"/>
  <c r="BE701" i="14"/>
  <c r="BE8" i="14"/>
  <c r="BE1795" i="14"/>
  <c r="BE1862" i="14"/>
  <c r="BG1862" i="14"/>
  <c r="BG1860" i="14"/>
  <c r="BE1860" i="14"/>
  <c r="BG1858" i="14"/>
  <c r="BE1858" i="14"/>
  <c r="BE1856" i="14"/>
  <c r="BG1856" i="14"/>
  <c r="BE1854" i="14"/>
  <c r="BG1854" i="14"/>
  <c r="BG1852" i="14"/>
  <c r="BE1852" i="14"/>
  <c r="BG1850" i="14"/>
  <c r="BE1850" i="14"/>
  <c r="BE1848" i="14"/>
  <c r="BG1848" i="14"/>
  <c r="BE1846" i="14"/>
  <c r="BG1846" i="14"/>
  <c r="BG1844" i="14"/>
  <c r="BE1844" i="14"/>
  <c r="BG1842" i="14"/>
  <c r="BE1842" i="14"/>
  <c r="BE1840" i="14"/>
  <c r="BG1840" i="14"/>
  <c r="BE1838" i="14"/>
  <c r="BG1838" i="14"/>
  <c r="BG1836" i="14"/>
  <c r="BE1836" i="14"/>
  <c r="BG1834" i="14"/>
  <c r="BE1834" i="14"/>
  <c r="BE1832" i="14"/>
  <c r="BG1832" i="14"/>
  <c r="BE1830" i="14"/>
  <c r="BG1830" i="14"/>
  <c r="BG1828" i="14"/>
  <c r="BE1828" i="14"/>
  <c r="BG1826" i="14"/>
  <c r="BE1826" i="14"/>
  <c r="BE1824" i="14"/>
  <c r="BG1824" i="14"/>
  <c r="BE1822" i="14"/>
  <c r="BG1822" i="14"/>
  <c r="BG1820" i="14"/>
  <c r="BE1820" i="14"/>
  <c r="BG1818" i="14"/>
  <c r="BE1818" i="14"/>
  <c r="BE1676" i="14"/>
  <c r="BG1676" i="14"/>
  <c r="BG1674" i="14"/>
  <c r="BE1674" i="14"/>
  <c r="BE1672" i="14"/>
  <c r="BG1672" i="14"/>
  <c r="BG1670" i="14"/>
  <c r="BE1670" i="14"/>
  <c r="BE1668" i="14"/>
  <c r="BG1668" i="14"/>
  <c r="BG1666" i="14"/>
  <c r="BE1666" i="14"/>
  <c r="BE1664" i="14"/>
  <c r="BG1664" i="14"/>
  <c r="BG1662" i="14"/>
  <c r="BE1662" i="14"/>
  <c r="BE1660" i="14"/>
  <c r="BG1660" i="14"/>
  <c r="BG1658" i="14"/>
  <c r="BE1658" i="14"/>
  <c r="BE1656" i="14"/>
  <c r="BG1656" i="14"/>
  <c r="BG1654" i="14"/>
  <c r="BE1654" i="14"/>
  <c r="BE1652" i="14"/>
  <c r="BG1652" i="14"/>
  <c r="BG1650" i="14"/>
  <c r="BU1650" i="14" s="1"/>
  <c r="BE1650" i="14"/>
  <c r="BE1648" i="14"/>
  <c r="BG1648" i="14"/>
  <c r="BG1646" i="14"/>
  <c r="BE1646" i="14"/>
  <c r="BE1644" i="14"/>
  <c r="BG1644" i="14"/>
  <c r="BG1642" i="14"/>
  <c r="BT1642" i="14" s="1"/>
  <c r="BE1642" i="14"/>
  <c r="BE1640" i="14"/>
  <c r="BG1640" i="14"/>
  <c r="BG1638" i="14"/>
  <c r="BE1638" i="14"/>
  <c r="BE1636" i="14"/>
  <c r="BG1636" i="14"/>
  <c r="BG1634" i="14"/>
  <c r="BE1634" i="14"/>
  <c r="BE1632" i="14"/>
  <c r="BG1632" i="14"/>
  <c r="BG1490" i="14"/>
  <c r="BE1490" i="14"/>
  <c r="BG1488" i="14"/>
  <c r="BE1488" i="14"/>
  <c r="BE1486" i="14"/>
  <c r="BG1486" i="14"/>
  <c r="BE1484" i="14"/>
  <c r="BG1484" i="14"/>
  <c r="BG1482" i="14"/>
  <c r="BE1482" i="14"/>
  <c r="BG1480" i="14"/>
  <c r="BE1480" i="14"/>
  <c r="BE1478" i="14"/>
  <c r="BG1478" i="14"/>
  <c r="BE1476" i="14"/>
  <c r="BG1476" i="14"/>
  <c r="BG1474" i="14"/>
  <c r="BE1474" i="14"/>
  <c r="BG1472" i="14"/>
  <c r="BE1472" i="14"/>
  <c r="BE1470" i="14"/>
  <c r="BG1470" i="14"/>
  <c r="BE1468" i="14"/>
  <c r="BG1468" i="14"/>
  <c r="BG1466" i="14"/>
  <c r="BE1466" i="14"/>
  <c r="BG1464" i="14"/>
  <c r="BE1464" i="14"/>
  <c r="BE1462" i="14"/>
  <c r="BG1462" i="14"/>
  <c r="BE1460" i="14"/>
  <c r="BG1460" i="14"/>
  <c r="BG1458" i="14"/>
  <c r="BE1458" i="14"/>
  <c r="BG1456" i="14"/>
  <c r="BE1456" i="14"/>
  <c r="BE1454" i="14"/>
  <c r="BG1454" i="14"/>
  <c r="BE1452" i="14"/>
  <c r="BG1452" i="14"/>
  <c r="BG1450" i="14"/>
  <c r="BE1450" i="14"/>
  <c r="BG1448" i="14"/>
  <c r="BE1448" i="14"/>
  <c r="BE1446" i="14"/>
  <c r="BG1446" i="14"/>
  <c r="BE1408" i="14"/>
  <c r="BG1408" i="14"/>
  <c r="BE1406" i="14"/>
  <c r="BG1406" i="14"/>
  <c r="BE1398" i="14"/>
  <c r="BG1398" i="14"/>
  <c r="BE1374" i="14"/>
  <c r="BG1374" i="14"/>
  <c r="BE1354" i="14"/>
  <c r="BG1354" i="14"/>
  <c r="BE1350" i="14"/>
  <c r="BG1350" i="14"/>
  <c r="BE1346" i="14"/>
  <c r="BG1346" i="14"/>
  <c r="BE1344" i="14"/>
  <c r="BG1344" i="14"/>
  <c r="BE1340" i="14"/>
  <c r="BG1340" i="14"/>
  <c r="BE1336" i="14"/>
  <c r="BG1336" i="14"/>
  <c r="BE1334" i="14"/>
  <c r="BG1334" i="14"/>
  <c r="BE1332" i="14"/>
  <c r="BG1332" i="14"/>
  <c r="BE1322" i="14"/>
  <c r="BG1322" i="14"/>
  <c r="BE1314" i="14"/>
  <c r="BG1314" i="14"/>
  <c r="BG1304" i="14"/>
  <c r="BE1304" i="14"/>
  <c r="BE1302" i="14"/>
  <c r="BG1302" i="14"/>
  <c r="BG1300" i="14"/>
  <c r="BE1300" i="14"/>
  <c r="BE1298" i="14"/>
  <c r="BG1298" i="14"/>
  <c r="BG1296" i="14"/>
  <c r="BE1296" i="14"/>
  <c r="BE1294" i="14"/>
  <c r="BG1294" i="14"/>
  <c r="BG1292" i="14"/>
  <c r="BE1292" i="14"/>
  <c r="BE1290" i="14"/>
  <c r="BG1290" i="14"/>
  <c r="BG1288" i="14"/>
  <c r="BE1288" i="14"/>
  <c r="BE1286" i="14"/>
  <c r="BG1286" i="14"/>
  <c r="BG1284" i="14"/>
  <c r="BE1284" i="14"/>
  <c r="BE1282" i="14"/>
  <c r="BG1282" i="14"/>
  <c r="BG1280" i="14"/>
  <c r="BE1280" i="14"/>
  <c r="BE1278" i="14"/>
  <c r="BG1278" i="14"/>
  <c r="BG1276" i="14"/>
  <c r="BE1276" i="14"/>
  <c r="BE1274" i="14"/>
  <c r="BG1274" i="14"/>
  <c r="BG1272" i="14"/>
  <c r="BE1272" i="14"/>
  <c r="BE1270" i="14"/>
  <c r="BG1270" i="14"/>
  <c r="BG1268" i="14"/>
  <c r="BE1268" i="14"/>
  <c r="BE1266" i="14"/>
  <c r="BG1266" i="14"/>
  <c r="BG1264" i="14"/>
  <c r="BE1264" i="14"/>
  <c r="BE1262" i="14"/>
  <c r="BG1262" i="14"/>
  <c r="BG1260" i="14"/>
  <c r="BE1260" i="14"/>
  <c r="BE1254" i="14"/>
  <c r="BG1254" i="14"/>
  <c r="BE1234" i="14"/>
  <c r="BG1234" i="14"/>
  <c r="BE1232" i="14"/>
  <c r="BG1232" i="14"/>
  <c r="BE1224" i="14"/>
  <c r="BG1224" i="14"/>
  <c r="BE1118" i="14"/>
  <c r="BG1118" i="14"/>
  <c r="BG1116" i="14"/>
  <c r="BE1116" i="14"/>
  <c r="BG1114" i="14"/>
  <c r="BE1114" i="14"/>
  <c r="BE1112" i="14"/>
  <c r="BG1112" i="14"/>
  <c r="BE1110" i="14"/>
  <c r="BG1110" i="14"/>
  <c r="BG1108" i="14"/>
  <c r="BE1108" i="14"/>
  <c r="BG1106" i="14"/>
  <c r="BE1106" i="14"/>
  <c r="BE1104" i="14"/>
  <c r="BG1104" i="14"/>
  <c r="BE1102" i="14"/>
  <c r="BG1102" i="14"/>
  <c r="BG1100" i="14"/>
  <c r="BE1100" i="14"/>
  <c r="BG1098" i="14"/>
  <c r="BE1098" i="14"/>
  <c r="BE1096" i="14"/>
  <c r="BG1096" i="14"/>
  <c r="BG1094" i="14"/>
  <c r="BE1094" i="14"/>
  <c r="BE1092" i="14"/>
  <c r="BG1092" i="14"/>
  <c r="BG1090" i="14"/>
  <c r="BE1090" i="14"/>
  <c r="BE1088" i="14"/>
  <c r="BG1088" i="14"/>
  <c r="BG1086" i="14"/>
  <c r="BE1086" i="14"/>
  <c r="BE1084" i="14"/>
  <c r="BG1084" i="14"/>
  <c r="BG1082" i="14"/>
  <c r="BE1082" i="14"/>
  <c r="BE1080" i="14"/>
  <c r="BG1080" i="14"/>
  <c r="BG1078" i="14"/>
  <c r="BE1078" i="14"/>
  <c r="BE1076" i="14"/>
  <c r="BG1076" i="14"/>
  <c r="BG1074" i="14"/>
  <c r="BE1074" i="14"/>
  <c r="BE932" i="14"/>
  <c r="BG932" i="14"/>
  <c r="BG930" i="14"/>
  <c r="BR930" i="14" s="1"/>
  <c r="BE930" i="14"/>
  <c r="BE928" i="14"/>
  <c r="BG928" i="14"/>
  <c r="BG926" i="14"/>
  <c r="BE926" i="14"/>
  <c r="BE924" i="14"/>
  <c r="BG924" i="14"/>
  <c r="BG922" i="14"/>
  <c r="BE922" i="14"/>
  <c r="BE920" i="14"/>
  <c r="BG920" i="14"/>
  <c r="BG918" i="14"/>
  <c r="BE918" i="14"/>
  <c r="BE916" i="14"/>
  <c r="BG916" i="14"/>
  <c r="BG914" i="14"/>
  <c r="BR914" i="14" s="1"/>
  <c r="BE914" i="14"/>
  <c r="BE912" i="14"/>
  <c r="BG912" i="14"/>
  <c r="BG910" i="14"/>
  <c r="BE910" i="14"/>
  <c r="BE908" i="14"/>
  <c r="BG908" i="14"/>
  <c r="BG906" i="14"/>
  <c r="BE906" i="14"/>
  <c r="BE904" i="14"/>
  <c r="BG904" i="14"/>
  <c r="BG902" i="14"/>
  <c r="BE902" i="14"/>
  <c r="BE900" i="14"/>
  <c r="BG900" i="14"/>
  <c r="BG898" i="14"/>
  <c r="BR898" i="14" s="1"/>
  <c r="BE898" i="14"/>
  <c r="BE896" i="14"/>
  <c r="BG896" i="14"/>
  <c r="BG894" i="14"/>
  <c r="BE894" i="14"/>
  <c r="BE892" i="14"/>
  <c r="BG892" i="14"/>
  <c r="BG890" i="14"/>
  <c r="BE890" i="14"/>
  <c r="BE888" i="14"/>
  <c r="BG888" i="14"/>
  <c r="BE746" i="14"/>
  <c r="BG746" i="14"/>
  <c r="BG744" i="14"/>
  <c r="BE744" i="14"/>
  <c r="BE742" i="14"/>
  <c r="BG742" i="14"/>
  <c r="BG740" i="14"/>
  <c r="BE740" i="14"/>
  <c r="BE738" i="14"/>
  <c r="BG738" i="14"/>
  <c r="BG736" i="14"/>
  <c r="BE736" i="14"/>
  <c r="BE734" i="14"/>
  <c r="BG734" i="14"/>
  <c r="BG732" i="14"/>
  <c r="BE732" i="14"/>
  <c r="BE730" i="14"/>
  <c r="BG730" i="14"/>
  <c r="BG728" i="14"/>
  <c r="BE728" i="14"/>
  <c r="BE726" i="14"/>
  <c r="BG726" i="14"/>
  <c r="BG724" i="14"/>
  <c r="BE724" i="14"/>
  <c r="BE722" i="14"/>
  <c r="BG722" i="14"/>
  <c r="BG720" i="14"/>
  <c r="BE720" i="14"/>
  <c r="BE718" i="14"/>
  <c r="BG718" i="14"/>
  <c r="BG716" i="14"/>
  <c r="BE716" i="14"/>
  <c r="BE714" i="14"/>
  <c r="BG714" i="14"/>
  <c r="BG712" i="14"/>
  <c r="BE712" i="14"/>
  <c r="BE710" i="14"/>
  <c r="BG710" i="14"/>
  <c r="BG708" i="14"/>
  <c r="BE708" i="14"/>
  <c r="BE706" i="14"/>
  <c r="BG706" i="14"/>
  <c r="BG704" i="14"/>
  <c r="BE704" i="14"/>
  <c r="BE702" i="14"/>
  <c r="BG702" i="14"/>
  <c r="BG560" i="14"/>
  <c r="BE560" i="14"/>
  <c r="BE558" i="14"/>
  <c r="BG558" i="14"/>
  <c r="BG556" i="14"/>
  <c r="BE556" i="14"/>
  <c r="BE554" i="14"/>
  <c r="BG554" i="14"/>
  <c r="BG552" i="14"/>
  <c r="BE552" i="14"/>
  <c r="BE550" i="14"/>
  <c r="BG550" i="14"/>
  <c r="BG548" i="14"/>
  <c r="BE548" i="14"/>
  <c r="BE546" i="14"/>
  <c r="BG546" i="14"/>
  <c r="BG544" i="14"/>
  <c r="BE544" i="14"/>
  <c r="BE542" i="14"/>
  <c r="BG542" i="14"/>
  <c r="BG540" i="14"/>
  <c r="BE540" i="14"/>
  <c r="BE538" i="14"/>
  <c r="BG538" i="14"/>
  <c r="BG536" i="14"/>
  <c r="BE536" i="14"/>
  <c r="BE534" i="14"/>
  <c r="BG534" i="14"/>
  <c r="BG532" i="14"/>
  <c r="BE532" i="14"/>
  <c r="BE530" i="14"/>
  <c r="BG530" i="14"/>
  <c r="BG528" i="14"/>
  <c r="BE528" i="14"/>
  <c r="BE526" i="14"/>
  <c r="BG526" i="14"/>
  <c r="BG524" i="14"/>
  <c r="BE524" i="14"/>
  <c r="BE522" i="14"/>
  <c r="BG522" i="14"/>
  <c r="BG520" i="14"/>
  <c r="BE520" i="14"/>
  <c r="BE518" i="14"/>
  <c r="BG518" i="14"/>
  <c r="BG516" i="14"/>
  <c r="BE516" i="14"/>
  <c r="BG374" i="14"/>
  <c r="BE374" i="14"/>
  <c r="BE372" i="14"/>
  <c r="BG372" i="14"/>
  <c r="BG370" i="14"/>
  <c r="BE370" i="14"/>
  <c r="BE368" i="14"/>
  <c r="BG368" i="14"/>
  <c r="BG366" i="14"/>
  <c r="BE366" i="14"/>
  <c r="BE364" i="14"/>
  <c r="BG364" i="14"/>
  <c r="BG362" i="14"/>
  <c r="BE362" i="14"/>
  <c r="BE360" i="14"/>
  <c r="BG360" i="14"/>
  <c r="BG358" i="14"/>
  <c r="BE358" i="14"/>
  <c r="BE356" i="14"/>
  <c r="BG356" i="14"/>
  <c r="BG354" i="14"/>
  <c r="BE354" i="14"/>
  <c r="BE352" i="14"/>
  <c r="BG352" i="14"/>
  <c r="BG350" i="14"/>
  <c r="BE350" i="14"/>
  <c r="BE348" i="14"/>
  <c r="BG348" i="14"/>
  <c r="BG346" i="14"/>
  <c r="BE346" i="14"/>
  <c r="BE344" i="14"/>
  <c r="BG344" i="14"/>
  <c r="BG342" i="14"/>
  <c r="BE342" i="14"/>
  <c r="BE340" i="14"/>
  <c r="BG340" i="14"/>
  <c r="BG338" i="14"/>
  <c r="BE338" i="14"/>
  <c r="BE336" i="14"/>
  <c r="BG336" i="14"/>
  <c r="BG334" i="14"/>
  <c r="BE334" i="14"/>
  <c r="BE332" i="14"/>
  <c r="BG332" i="14"/>
  <c r="BG330" i="14"/>
  <c r="BE330" i="14"/>
  <c r="BE188" i="14"/>
  <c r="BG188" i="14"/>
  <c r="BX188" i="14" s="1"/>
  <c r="BG186" i="14"/>
  <c r="BE186" i="14"/>
  <c r="BE184" i="14"/>
  <c r="BG184" i="14"/>
  <c r="BG182" i="14"/>
  <c r="BE182" i="14"/>
  <c r="BE180" i="14"/>
  <c r="BG180" i="14"/>
  <c r="BW180" i="14" s="1"/>
  <c r="BG178" i="14"/>
  <c r="BE178" i="14"/>
  <c r="BE176" i="14"/>
  <c r="BG176" i="14"/>
  <c r="BG174" i="14"/>
  <c r="BE174" i="14"/>
  <c r="BE172" i="14"/>
  <c r="BG172" i="14"/>
  <c r="BX172" i="14" s="1"/>
  <c r="BG170" i="14"/>
  <c r="BE170" i="14"/>
  <c r="BE168" i="14"/>
  <c r="BG168" i="14"/>
  <c r="BG166" i="14"/>
  <c r="BE166" i="14"/>
  <c r="BE164" i="14"/>
  <c r="BG164" i="14"/>
  <c r="BW164" i="14" s="1"/>
  <c r="BG162" i="14"/>
  <c r="BE162" i="14"/>
  <c r="BE160" i="14"/>
  <c r="BG160" i="14"/>
  <c r="BG158" i="14"/>
  <c r="BE158" i="14"/>
  <c r="BE156" i="14"/>
  <c r="BG156" i="14"/>
  <c r="BX156" i="14" s="1"/>
  <c r="BG154" i="14"/>
  <c r="BE154" i="14"/>
  <c r="BE152" i="14"/>
  <c r="BG152" i="14"/>
  <c r="BG150" i="14"/>
  <c r="BE150" i="14"/>
  <c r="BE148" i="14"/>
  <c r="BG148" i="14"/>
  <c r="BW148" i="14" s="1"/>
  <c r="BG146" i="14"/>
  <c r="BE146" i="14"/>
  <c r="BE144" i="14"/>
  <c r="BG144" i="14"/>
  <c r="BG695" i="14"/>
  <c r="BG133" i="14"/>
  <c r="BG877" i="14"/>
  <c r="BG687" i="14"/>
  <c r="BG125" i="14"/>
  <c r="BG869" i="14"/>
  <c r="BG679" i="14"/>
  <c r="BG117" i="14"/>
  <c r="BG861" i="14"/>
  <c r="BG485" i="14"/>
  <c r="BG477" i="14"/>
  <c r="BG1221" i="14"/>
  <c r="BG97" i="14"/>
  <c r="BG841" i="14"/>
  <c r="BG279" i="14"/>
  <c r="BG1023" i="14"/>
  <c r="BG459" i="14"/>
  <c r="BG1203" i="14"/>
  <c r="BG261" i="14"/>
  <c r="BG1005" i="14"/>
  <c r="BG625" i="14"/>
  <c r="BG63" i="14"/>
  <c r="BG807" i="14"/>
  <c r="BG245" i="14"/>
  <c r="BG989" i="14"/>
  <c r="BG427" i="14"/>
  <c r="BG1171" i="14"/>
  <c r="BG609" i="14"/>
  <c r="BG47" i="14"/>
  <c r="BG791" i="14"/>
  <c r="BG229" i="14"/>
  <c r="BG413" i="14"/>
  <c r="BG1157" i="14"/>
  <c r="BG33" i="14"/>
  <c r="BG777" i="14"/>
  <c r="BG17" i="14"/>
  <c r="BG761" i="14"/>
  <c r="BG383" i="14"/>
  <c r="BG567" i="14"/>
  <c r="BG7" i="14"/>
  <c r="BG751" i="14"/>
  <c r="BG191" i="14"/>
  <c r="BG935" i="14"/>
  <c r="BG1812" i="14"/>
  <c r="BG1804" i="14"/>
  <c r="BG1796" i="14"/>
  <c r="BG1788" i="14"/>
  <c r="BG1780" i="14"/>
  <c r="BG1772" i="14"/>
  <c r="BG1764" i="14"/>
  <c r="BG1756" i="14"/>
  <c r="BG1748" i="14"/>
  <c r="BG1740" i="14"/>
  <c r="BG1724" i="14"/>
  <c r="BG1716" i="14"/>
  <c r="BG1708" i="14"/>
  <c r="BG1692" i="14"/>
  <c r="BG1622" i="14"/>
  <c r="BG1614" i="14"/>
  <c r="BG1606" i="14"/>
  <c r="BG1590" i="14"/>
  <c r="BG1582" i="14"/>
  <c r="BG1558" i="14"/>
  <c r="BG1550" i="14"/>
  <c r="BG1542" i="14"/>
  <c r="BG1534" i="14"/>
  <c r="BG1526" i="14"/>
  <c r="BG1518" i="14"/>
  <c r="BG1510" i="14"/>
  <c r="BG1440" i="14"/>
  <c r="BG1432" i="14"/>
  <c r="BG1424" i="14"/>
  <c r="BG135" i="14"/>
  <c r="BG879" i="14"/>
  <c r="BG127" i="14"/>
  <c r="BG871" i="14"/>
  <c r="BG119" i="14"/>
  <c r="BG863" i="14"/>
  <c r="BG487" i="14"/>
  <c r="BG111" i="14"/>
  <c r="BG855" i="14"/>
  <c r="BG843" i="14"/>
  <c r="BG281" i="14"/>
  <c r="BG1025" i="14"/>
  <c r="BG1207" i="14"/>
  <c r="BG647" i="14"/>
  <c r="BG85" i="14"/>
  <c r="BG829" i="14"/>
  <c r="BG267" i="14"/>
  <c r="BG1011" i="14"/>
  <c r="BG449" i="14"/>
  <c r="BG1193" i="14"/>
  <c r="BG69" i="14"/>
  <c r="BG813" i="14"/>
  <c r="BG433" i="14"/>
  <c r="BG1177" i="14"/>
  <c r="BG53" i="14"/>
  <c r="BG797" i="14"/>
  <c r="BG235" i="14"/>
  <c r="BG1165" i="14"/>
  <c r="BG417" i="14"/>
  <c r="BG597" i="14"/>
  <c r="BG35" i="14"/>
  <c r="BG779" i="14"/>
  <c r="BG217" i="14"/>
  <c r="BG961" i="14"/>
  <c r="BG401" i="14"/>
  <c r="BG1145" i="14"/>
  <c r="BG23" i="14"/>
  <c r="BG767" i="14"/>
  <c r="BG201" i="14"/>
  <c r="BG561" i="14"/>
  <c r="BG142" i="14"/>
  <c r="BG512" i="14"/>
  <c r="BG138" i="14"/>
  <c r="BG882" i="14"/>
  <c r="BG878" i="14"/>
  <c r="BW878" i="14" s="1"/>
  <c r="BG504" i="14"/>
  <c r="BG874" i="14"/>
  <c r="BG870" i="14"/>
  <c r="BG496" i="14"/>
  <c r="BG866" i="14"/>
  <c r="BG118" i="14"/>
  <c r="BG862" i="14"/>
  <c r="BG488" i="14"/>
  <c r="BG114" i="14"/>
  <c r="BG484" i="14"/>
  <c r="BG110" i="14"/>
  <c r="BG480" i="14"/>
  <c r="BR480" i="14" s="1"/>
  <c r="BG106" i="14"/>
  <c r="BG850" i="14"/>
  <c r="BR850" i="14" s="1"/>
  <c r="BG104" i="14"/>
  <c r="BG1034" i="14"/>
  <c r="BS1034" i="14" s="1"/>
  <c r="BG98" i="14"/>
  <c r="BG96" i="14"/>
  <c r="BG1026" i="14"/>
  <c r="BG466" i="14"/>
  <c r="BV466" i="14" s="1"/>
  <c r="BG90" i="14"/>
  <c r="BG834" i="14"/>
  <c r="BR834" i="14" s="1"/>
  <c r="BG88" i="14"/>
  <c r="BG458" i="14"/>
  <c r="BG82" i="14"/>
  <c r="BG826" i="14"/>
  <c r="BG80" i="14"/>
  <c r="BG450" i="14"/>
  <c r="BV450" i="14" s="1"/>
  <c r="BG74" i="14"/>
  <c r="BG818" i="14"/>
  <c r="BR818" i="14" s="1"/>
  <c r="BG72" i="14"/>
  <c r="BG1002" i="14"/>
  <c r="BS1002" i="14" s="1"/>
  <c r="BG66" i="14"/>
  <c r="BG610" i="14"/>
  <c r="BG50" i="14"/>
  <c r="BG794" i="14"/>
  <c r="BS794" i="14" s="1"/>
  <c r="BG48" i="14"/>
  <c r="BG978" i="14"/>
  <c r="BW978" i="14" s="1"/>
  <c r="BG602" i="14"/>
  <c r="BG42" i="14"/>
  <c r="BG786" i="14"/>
  <c r="BG970" i="14"/>
  <c r="BG410" i="14"/>
  <c r="BG1154" i="14"/>
  <c r="BG594" i="14"/>
  <c r="BG34" i="14"/>
  <c r="BG778" i="14"/>
  <c r="BG32" i="14"/>
  <c r="BG962" i="14"/>
  <c r="BG402" i="14"/>
  <c r="BG1146" i="14"/>
  <c r="BG578" i="14"/>
  <c r="BG18" i="14"/>
  <c r="BG762" i="14"/>
  <c r="BG16" i="14"/>
  <c r="BG946" i="14"/>
  <c r="BW946" i="14" s="1"/>
  <c r="BG386" i="14"/>
  <c r="BG1130" i="14"/>
  <c r="BG570" i="14"/>
  <c r="BG10" i="14"/>
  <c r="BT10" i="14" s="1"/>
  <c r="BG754" i="14"/>
  <c r="BG378" i="14"/>
  <c r="BG1122" i="14"/>
  <c r="BG562" i="14"/>
  <c r="BG3" i="14"/>
  <c r="BI3" i="14" s="1"/>
  <c r="BG1811" i="14"/>
  <c r="BG1803" i="14"/>
  <c r="BG1787" i="14"/>
  <c r="BW1787" i="14" s="1"/>
  <c r="BG1779" i="14"/>
  <c r="BG1771" i="14"/>
  <c r="BG1763" i="14"/>
  <c r="BG1755" i="14"/>
  <c r="BG1731" i="14"/>
  <c r="BG1723" i="14"/>
  <c r="BG1715" i="14"/>
  <c r="BG1707" i="14"/>
  <c r="BW1707" i="14" s="1"/>
  <c r="BG1699" i="14"/>
  <c r="BG1683" i="14"/>
  <c r="BG1623" i="14"/>
  <c r="BG1615" i="14"/>
  <c r="BG1575" i="14"/>
  <c r="BG1567" i="14"/>
  <c r="BG1559" i="14"/>
  <c r="BG1551" i="14"/>
  <c r="BV1551" i="14" s="1"/>
  <c r="BG1543" i="14"/>
  <c r="BG1535" i="14"/>
  <c r="BG1527" i="14"/>
  <c r="BG1519" i="14"/>
  <c r="BG1511" i="14"/>
  <c r="BG1503" i="14"/>
  <c r="BG1443" i="14"/>
  <c r="BG1435" i="14"/>
  <c r="BV1435" i="14" s="1"/>
  <c r="BG1427" i="14"/>
  <c r="BG1419" i="14"/>
  <c r="BG1387" i="14"/>
  <c r="BG1379" i="14"/>
  <c r="BG1371" i="14"/>
  <c r="BG1363" i="14"/>
  <c r="BG1355" i="14"/>
  <c r="BG1331" i="14"/>
  <c r="BX1331" i="14" s="1"/>
  <c r="BG1323" i="14"/>
  <c r="BG1315" i="14"/>
  <c r="BG1307" i="14"/>
  <c r="BG509" i="14"/>
  <c r="BG1067" i="14"/>
  <c r="BG319" i="14"/>
  <c r="BG501" i="14"/>
  <c r="BG1059" i="14"/>
  <c r="BX1059" i="14" s="1"/>
  <c r="BG311" i="14"/>
  <c r="BG675" i="14"/>
  <c r="BG299" i="14"/>
  <c r="BG1043" i="14"/>
  <c r="BG291" i="14"/>
  <c r="BG1035" i="14"/>
  <c r="BG655" i="14"/>
  <c r="BG273" i="14"/>
  <c r="BW273" i="14" s="1"/>
  <c r="BG1017" i="14"/>
  <c r="BG455" i="14"/>
  <c r="BG637" i="14"/>
  <c r="BG75" i="14"/>
  <c r="BG257" i="14"/>
  <c r="BG1001" i="14"/>
  <c r="BG439" i="14"/>
  <c r="BG1183" i="14"/>
  <c r="BU1183" i="14" s="1"/>
  <c r="BG621" i="14"/>
  <c r="BG59" i="14"/>
  <c r="BG803" i="14"/>
  <c r="BG241" i="14"/>
  <c r="BG985" i="14"/>
  <c r="BG423" i="14"/>
  <c r="BG1167" i="14"/>
  <c r="BG605" i="14"/>
  <c r="BV605" i="14" s="1"/>
  <c r="BG43" i="14"/>
  <c r="BG227" i="14"/>
  <c r="BG971" i="14"/>
  <c r="BG409" i="14"/>
  <c r="BG1153" i="14"/>
  <c r="BG591" i="14"/>
  <c r="BG27" i="14"/>
  <c r="BG771" i="14"/>
  <c r="BG391" i="14"/>
  <c r="BG575" i="14"/>
  <c r="BG13" i="14"/>
  <c r="BG757" i="14"/>
  <c r="BG197" i="14"/>
  <c r="BG941" i="14"/>
  <c r="BG381" i="14"/>
  <c r="BG1125" i="14"/>
  <c r="BV1125" i="14" s="1"/>
  <c r="BG5" i="14"/>
  <c r="BG749" i="14"/>
  <c r="BG1814" i="14"/>
  <c r="BG1806" i="14"/>
  <c r="BG1798" i="14"/>
  <c r="BG1790" i="14"/>
  <c r="BG1782" i="14"/>
  <c r="BG1766" i="14"/>
  <c r="BI1766" i="14" s="1"/>
  <c r="BG1758" i="14"/>
  <c r="BG1750" i="14"/>
  <c r="BG1734" i="14"/>
  <c r="BG1726" i="14"/>
  <c r="BG1718" i="14"/>
  <c r="BG1702" i="14"/>
  <c r="BG1694" i="14"/>
  <c r="BG1686" i="14"/>
  <c r="BI1686" i="14" s="1"/>
  <c r="BG1624" i="14"/>
  <c r="BG1616" i="14"/>
  <c r="BG1608" i="14"/>
  <c r="BG1592" i="14"/>
  <c r="BG1584" i="14"/>
  <c r="BG1576" i="14"/>
  <c r="BG1568" i="14"/>
  <c r="BG1560" i="14"/>
  <c r="BG1536" i="14"/>
  <c r="BG1520" i="14"/>
  <c r="BG1504" i="14"/>
  <c r="BG1442" i="14"/>
  <c r="BG1434" i="14"/>
  <c r="BG1426" i="14"/>
  <c r="BG1418" i="14"/>
  <c r="BG1410" i="14"/>
  <c r="BG325" i="14"/>
  <c r="BG1069" i="14"/>
  <c r="BG693" i="14"/>
  <c r="BG317" i="14"/>
  <c r="BG309" i="14"/>
  <c r="BG293" i="14"/>
  <c r="BG475" i="14"/>
  <c r="BG1219" i="14"/>
  <c r="BX1219" i="14" s="1"/>
  <c r="BG657" i="14"/>
  <c r="BG95" i="14"/>
  <c r="BG277" i="14"/>
  <c r="BG643" i="14"/>
  <c r="BG81" i="14"/>
  <c r="BG825" i="14"/>
  <c r="BG627" i="14"/>
  <c r="BG65" i="14"/>
  <c r="BX65" i="14" s="1"/>
  <c r="BG809" i="14"/>
  <c r="BG247" i="14"/>
  <c r="BG991" i="14"/>
  <c r="BG429" i="14"/>
  <c r="BG1173" i="14"/>
  <c r="BG611" i="14"/>
  <c r="BG49" i="14"/>
  <c r="BG979" i="14"/>
  <c r="BX979" i="14" s="1"/>
  <c r="BG231" i="14"/>
  <c r="BG1161" i="14"/>
  <c r="BG411" i="14"/>
  <c r="BG1155" i="14"/>
  <c r="BG593" i="14"/>
  <c r="BG31" i="14"/>
  <c r="BG775" i="14"/>
  <c r="BG215" i="14"/>
  <c r="BX215" i="14" s="1"/>
  <c r="BG959" i="14"/>
  <c r="BG397" i="14"/>
  <c r="BG1141" i="14"/>
  <c r="BG581" i="14"/>
  <c r="BG375" i="14"/>
  <c r="BG1119" i="14"/>
  <c r="BG696" i="14"/>
  <c r="BG136" i="14"/>
  <c r="BW136" i="14" s="1"/>
  <c r="BG1062" i="14"/>
  <c r="BG688" i="14"/>
  <c r="BT688" i="14" s="1"/>
  <c r="BG128" i="14"/>
  <c r="BG1054" i="14"/>
  <c r="BX1054" i="14" s="1"/>
  <c r="BG680" i="14"/>
  <c r="BG120" i="14"/>
  <c r="BG676" i="14"/>
  <c r="BG116" i="14"/>
  <c r="BR116" i="14" s="1"/>
  <c r="BG1046" i="14"/>
  <c r="BG1042" i="14"/>
  <c r="BT1042" i="14" s="1"/>
  <c r="BG668" i="14"/>
  <c r="BG108" i="14"/>
  <c r="BG1038" i="14"/>
  <c r="BG664" i="14"/>
  <c r="BG290" i="14"/>
  <c r="BG848" i="14"/>
  <c r="BR848" i="14" s="1"/>
  <c r="BG288" i="14"/>
  <c r="BG656" i="14"/>
  <c r="BG282" i="14"/>
  <c r="BG840" i="14"/>
  <c r="BV840" i="14" s="1"/>
  <c r="BG280" i="14"/>
  <c r="BG1024" i="14"/>
  <c r="BG464" i="14"/>
  <c r="BG1208" i="14"/>
  <c r="BG648" i="14"/>
  <c r="BG832" i="14"/>
  <c r="BU832" i="14" s="1"/>
  <c r="BG272" i="14"/>
  <c r="BG1016" i="14"/>
  <c r="BU1016" i="14" s="1"/>
  <c r="BG456" i="14"/>
  <c r="BG1200" i="14"/>
  <c r="BG640" i="14"/>
  <c r="BG824" i="14"/>
  <c r="BW824" i="14" s="1"/>
  <c r="BG264" i="14"/>
  <c r="BG1008" i="14"/>
  <c r="BV1008" i="14" s="1"/>
  <c r="BG448" i="14"/>
  <c r="BG1192" i="14"/>
  <c r="BG632" i="14"/>
  <c r="BG258" i="14"/>
  <c r="BG816" i="14"/>
  <c r="BG256" i="14"/>
  <c r="BT256" i="14" s="1"/>
  <c r="BG624" i="14"/>
  <c r="BG248" i="14"/>
  <c r="BG432" i="14"/>
  <c r="BG1176" i="14"/>
  <c r="BG240" i="14"/>
  <c r="BG424" i="14"/>
  <c r="BG1168" i="14"/>
  <c r="BG608" i="14"/>
  <c r="BS608" i="14" s="1"/>
  <c r="BG234" i="14"/>
  <c r="BG792" i="14"/>
  <c r="BS792" i="14" s="1"/>
  <c r="BG232" i="14"/>
  <c r="BS232" i="14" s="1"/>
  <c r="BG416" i="14"/>
  <c r="BG1160" i="14"/>
  <c r="BG600" i="14"/>
  <c r="BG226" i="14"/>
  <c r="BG224" i="14"/>
  <c r="BT224" i="14" s="1"/>
  <c r="BG968" i="14"/>
  <c r="BG592" i="14"/>
  <c r="BG218" i="14"/>
  <c r="BG776" i="14"/>
  <c r="BV776" i="14" s="1"/>
  <c r="BG216" i="14"/>
  <c r="BG960" i="14"/>
  <c r="BG400" i="14"/>
  <c r="BG1144" i="14"/>
  <c r="BG210" i="14"/>
  <c r="BG768" i="14"/>
  <c r="BT768" i="14" s="1"/>
  <c r="BG208" i="14"/>
  <c r="BT208" i="14" s="1"/>
  <c r="BG392" i="14"/>
  <c r="BG1136" i="14"/>
  <c r="BG576" i="14"/>
  <c r="BG944" i="14"/>
  <c r="BG384" i="14"/>
  <c r="BR384" i="14" s="1"/>
  <c r="BG1128" i="14"/>
  <c r="BG194" i="14"/>
  <c r="BG192" i="14"/>
  <c r="BT192" i="14" s="1"/>
  <c r="BG936" i="14"/>
  <c r="BV936" i="14" s="1"/>
  <c r="BG1120" i="14"/>
  <c r="BG1805" i="14"/>
  <c r="BG1797" i="14"/>
  <c r="BG1789" i="14"/>
  <c r="BX1789" i="14" s="1"/>
  <c r="BG1781" i="14"/>
  <c r="BG1773" i="14"/>
  <c r="BG1765" i="14"/>
  <c r="BG1741" i="14"/>
  <c r="BG1733" i="14"/>
  <c r="BG1725" i="14"/>
  <c r="BG1717" i="14"/>
  <c r="BG1709" i="14"/>
  <c r="BX1709" i="14" s="1"/>
  <c r="BG1701" i="14"/>
  <c r="BG1677" i="14"/>
  <c r="BG1625" i="14"/>
  <c r="BG1617" i="14"/>
  <c r="BG1609" i="14"/>
  <c r="BG1601" i="14"/>
  <c r="BG1593" i="14"/>
  <c r="BG1585" i="14"/>
  <c r="BT1585" i="14" s="1"/>
  <c r="BG1577" i="14"/>
  <c r="BG1569" i="14"/>
  <c r="BG1561" i="14"/>
  <c r="BG1553" i="14"/>
  <c r="BG1537" i="14"/>
  <c r="BG1529" i="14"/>
  <c r="BG1521" i="14"/>
  <c r="BG1505" i="14"/>
  <c r="BT1505" i="14" s="1"/>
  <c r="BG1497" i="14"/>
  <c r="BG1445" i="14"/>
  <c r="BG1437" i="14"/>
  <c r="BG1421" i="14"/>
  <c r="BG1413" i="14"/>
  <c r="BG1405" i="14"/>
  <c r="BG1397" i="14"/>
  <c r="BG1389" i="14"/>
  <c r="BW1389" i="14" s="1"/>
  <c r="BG1365" i="14"/>
  <c r="BG1357" i="14"/>
  <c r="BG1349" i="14"/>
  <c r="BG1341" i="14"/>
  <c r="BG1333" i="14"/>
  <c r="BG1325" i="14"/>
  <c r="BG1317" i="14"/>
  <c r="BG1257" i="14"/>
  <c r="BR1257" i="14" s="1"/>
  <c r="BG1249" i="14"/>
  <c r="BG1241" i="14"/>
  <c r="BG1233" i="14"/>
  <c r="BG1225" i="14"/>
  <c r="BE1326" i="14"/>
  <c r="BE1338" i="14"/>
  <c r="BE1358" i="14"/>
  <c r="BE1366" i="14"/>
  <c r="BE1372" i="14"/>
  <c r="BE1380" i="14"/>
  <c r="BE1382" i="14"/>
  <c r="BE1388" i="14"/>
  <c r="BE1390" i="14"/>
  <c r="BE1226" i="14"/>
  <c r="BE1236" i="14"/>
  <c r="BE1238" i="14"/>
  <c r="BE1244" i="14"/>
  <c r="BE1246" i="14"/>
  <c r="BE1252" i="14"/>
  <c r="BE1256" i="14"/>
  <c r="BE1258" i="14"/>
  <c r="BE1306" i="14"/>
  <c r="BE1312" i="14"/>
  <c r="BE1324" i="14"/>
  <c r="BE1328" i="14"/>
  <c r="BE1348" i="14"/>
  <c r="BE1356" i="14"/>
  <c r="BE1360" i="14"/>
  <c r="BE1364" i="14"/>
  <c r="BE1392" i="14"/>
  <c r="BE1404" i="14"/>
  <c r="BO1491" i="14"/>
  <c r="BO1681" i="14"/>
  <c r="BO750" i="14"/>
  <c r="BO752" i="14"/>
  <c r="BO1682" i="14"/>
  <c r="BO1312" i="14"/>
  <c r="BO1128" i="14"/>
  <c r="BO1130" i="14"/>
  <c r="BO946" i="14"/>
  <c r="BO948" i="14"/>
  <c r="BO206" i="14"/>
  <c r="BO1508" i="14"/>
  <c r="BO1138" i="14"/>
  <c r="BO582" i="14"/>
  <c r="BO212" i="14"/>
  <c r="BO26" i="14"/>
  <c r="BO1144" i="14"/>
  <c r="BO774" i="14"/>
  <c r="BO962" i="14"/>
  <c r="BO964" i="14"/>
  <c r="BO780" i="14"/>
  <c r="BO40" i="14"/>
  <c r="BO228" i="14"/>
  <c r="BO232" i="14"/>
  <c r="BO1536" i="14"/>
  <c r="BQ608" i="14"/>
  <c r="BO988" i="14"/>
  <c r="BQ1176" i="14"/>
  <c r="BO64" i="14"/>
  <c r="BQ68" i="14"/>
  <c r="BO1556" i="14"/>
  <c r="BQ1558" i="14"/>
  <c r="BO816" i="14"/>
  <c r="BQ1190" i="14"/>
  <c r="BO450" i="14"/>
  <c r="BQ80" i="14"/>
  <c r="BO1568" i="14"/>
  <c r="BQ84" i="14"/>
  <c r="BO1572" i="14"/>
  <c r="BQ1574" i="14"/>
  <c r="BO832" i="14"/>
  <c r="BQ1206" i="14"/>
  <c r="BO836" i="14"/>
  <c r="BQ96" i="14"/>
  <c r="BO1584" i="14"/>
  <c r="BQ1400" i="14"/>
  <c r="BO112" i="14"/>
  <c r="BQ1600" i="14"/>
  <c r="BO116" i="14"/>
  <c r="BQ1418" i="14"/>
  <c r="BO128" i="14"/>
  <c r="BQ1616" i="14"/>
  <c r="BO132" i="14"/>
  <c r="BQ1434" i="14"/>
  <c r="BO1810" i="14"/>
  <c r="BQ221" i="14"/>
  <c r="BO965" i="14"/>
  <c r="BQ1527" i="14"/>
  <c r="BO973" i="14"/>
  <c r="BQ1535" i="14"/>
  <c r="BO981" i="14"/>
  <c r="BQ1543" i="14"/>
  <c r="BO989" i="14"/>
  <c r="BQ1551" i="14"/>
  <c r="BO813" i="14"/>
  <c r="BQ73" i="14"/>
  <c r="BO1561" i="14"/>
  <c r="BQ1193" i="14"/>
  <c r="BQ52" i="14"/>
  <c r="BO52" i="14"/>
  <c r="BQ1540" i="14"/>
  <c r="BO1540" i="14"/>
  <c r="BQ1170" i="14"/>
  <c r="BO1170" i="14"/>
  <c r="BQ800" i="14"/>
  <c r="BO800" i="14"/>
  <c r="BQ244" i="14"/>
  <c r="BO244" i="14"/>
  <c r="BQ248" i="14"/>
  <c r="BO248" i="14"/>
  <c r="BQ1552" i="14"/>
  <c r="BO1552" i="14"/>
  <c r="BQ1192" i="14"/>
  <c r="BO1192" i="14"/>
  <c r="BQ844" i="14"/>
  <c r="BO844" i="14"/>
  <c r="BQ104" i="14"/>
  <c r="BO104" i="14"/>
  <c r="BQ1592" i="14"/>
  <c r="BO1592" i="14"/>
  <c r="BQ108" i="14"/>
  <c r="BO108" i="14"/>
  <c r="BQ1410" i="14"/>
  <c r="BO1410" i="14"/>
  <c r="BQ120" i="14"/>
  <c r="BO120" i="14"/>
  <c r="BQ1608" i="14"/>
  <c r="BO1608" i="14"/>
  <c r="BQ124" i="14"/>
  <c r="BO124" i="14"/>
  <c r="BQ1426" i="14"/>
  <c r="BO1426" i="14"/>
  <c r="BQ136" i="14"/>
  <c r="BO136" i="14"/>
  <c r="BQ1624" i="14"/>
  <c r="BO1624" i="14"/>
  <c r="BQ140" i="14"/>
  <c r="BO140" i="14"/>
  <c r="BQ1442" i="14"/>
  <c r="BO1442" i="14"/>
  <c r="BQ1444" i="14"/>
  <c r="BO1444" i="14"/>
  <c r="BQ1794" i="14"/>
  <c r="BO1794" i="14"/>
  <c r="BQ1778" i="14"/>
  <c r="BO1778" i="14"/>
  <c r="BQ1762" i="14"/>
  <c r="BO1762" i="14"/>
  <c r="BQ1746" i="14"/>
  <c r="BO1746" i="14"/>
  <c r="BQ201" i="14"/>
  <c r="BO201" i="14"/>
  <c r="BQ577" i="14"/>
  <c r="BO577" i="14"/>
  <c r="BQ209" i="14"/>
  <c r="BO209" i="14"/>
  <c r="BQ585" i="14"/>
  <c r="BO585" i="14"/>
  <c r="BQ217" i="14"/>
  <c r="BO217" i="14"/>
  <c r="BQ229" i="14"/>
  <c r="BO229" i="14"/>
  <c r="BQ237" i="14"/>
  <c r="BO237" i="14"/>
  <c r="BQ245" i="14"/>
  <c r="BO245" i="14"/>
  <c r="BQ253" i="14"/>
  <c r="BO253" i="14"/>
  <c r="BQ69" i="14"/>
  <c r="BO69" i="14"/>
  <c r="BQ1557" i="14"/>
  <c r="BO1557" i="14"/>
  <c r="BQ1559" i="14"/>
  <c r="BO1559" i="14"/>
  <c r="BQ817" i="14"/>
  <c r="BO817" i="14"/>
  <c r="BQ1563" i="14"/>
  <c r="BO1563" i="14"/>
  <c r="BQ449" i="14"/>
  <c r="BO449" i="14"/>
  <c r="BQ265" i="14"/>
  <c r="BO265" i="14"/>
  <c r="BQ823" i="14"/>
  <c r="BP823" i="14"/>
  <c r="BP453" i="14"/>
  <c r="BQ453" i="14"/>
  <c r="BQ1197" i="14"/>
  <c r="BO1197" i="14"/>
  <c r="BQ269" i="14"/>
  <c r="BO269" i="14"/>
  <c r="BP85" i="14"/>
  <c r="BO85" i="14"/>
  <c r="BQ829" i="14"/>
  <c r="BO829" i="14"/>
  <c r="BP829" i="14"/>
  <c r="BP1573" i="14"/>
  <c r="BQ1573" i="14"/>
  <c r="BP1575" i="14"/>
  <c r="BO1575" i="14"/>
  <c r="BQ89" i="14"/>
  <c r="BO89" i="14"/>
  <c r="BP89" i="14"/>
  <c r="BP833" i="14"/>
  <c r="BQ833" i="14"/>
  <c r="BQ1577" i="14"/>
  <c r="BO1577" i="14"/>
  <c r="BP1579" i="14"/>
  <c r="BO1579" i="14"/>
  <c r="BQ465" i="14"/>
  <c r="BO465" i="14"/>
  <c r="BP465" i="14"/>
  <c r="BP1209" i="14"/>
  <c r="BQ1209" i="14"/>
  <c r="BQ281" i="14"/>
  <c r="BO281" i="14"/>
  <c r="BP97" i="14"/>
  <c r="BO97" i="14"/>
  <c r="BQ841" i="14"/>
  <c r="BO841" i="14"/>
  <c r="BP841" i="14"/>
  <c r="BP1585" i="14"/>
  <c r="BQ1585" i="14"/>
  <c r="BP1587" i="14"/>
  <c r="BO1587" i="14"/>
  <c r="BQ473" i="14"/>
  <c r="BO473" i="14"/>
  <c r="BP473" i="14"/>
  <c r="BP1217" i="14"/>
  <c r="BQ1217" i="14"/>
  <c r="BQ289" i="14"/>
  <c r="BO289" i="14"/>
  <c r="BQ105" i="14"/>
  <c r="BO105" i="14"/>
  <c r="BP849" i="14"/>
  <c r="BO849" i="14"/>
  <c r="BQ1593" i="14"/>
  <c r="BO1593" i="14"/>
  <c r="BP1593" i="14"/>
  <c r="BP1595" i="14"/>
  <c r="BQ1595" i="14"/>
  <c r="BQ481" i="14"/>
  <c r="BO481" i="14"/>
  <c r="BP1225" i="14"/>
  <c r="BO1225" i="14"/>
  <c r="BQ297" i="14"/>
  <c r="BO297" i="14"/>
  <c r="BP297" i="14"/>
  <c r="BP113" i="14"/>
  <c r="BQ113" i="14"/>
  <c r="BQ857" i="14"/>
  <c r="BO857" i="14"/>
  <c r="BP1601" i="14"/>
  <c r="BO1601" i="14"/>
  <c r="BP1603" i="14"/>
  <c r="BQ1603" i="14"/>
  <c r="BQ489" i="14"/>
  <c r="BO489" i="14"/>
  <c r="BP1233" i="14"/>
  <c r="BO1233" i="14"/>
  <c r="BQ305" i="14"/>
  <c r="BO305" i="14"/>
  <c r="BP305" i="14"/>
  <c r="BQ121" i="14"/>
  <c r="BO121" i="14"/>
  <c r="BP121" i="14"/>
  <c r="BP865" i="14"/>
  <c r="BQ865" i="14"/>
  <c r="BQ1609" i="14"/>
  <c r="BO1609" i="14"/>
  <c r="BP1611" i="14"/>
  <c r="BO1611" i="14"/>
  <c r="BQ497" i="14"/>
  <c r="BO497" i="14"/>
  <c r="BP497" i="14"/>
  <c r="BP1241" i="14"/>
  <c r="BQ1241" i="14"/>
  <c r="BQ313" i="14"/>
  <c r="BO313" i="14"/>
  <c r="BP129" i="14"/>
  <c r="BO129" i="14"/>
  <c r="BQ873" i="14"/>
  <c r="BO873" i="14"/>
  <c r="BP873" i="14"/>
  <c r="BP1617" i="14"/>
  <c r="BQ1617" i="14"/>
  <c r="BP1619" i="14"/>
  <c r="BO1619" i="14"/>
  <c r="BQ505" i="14"/>
  <c r="BO505" i="14"/>
  <c r="BP505" i="14"/>
  <c r="BP1249" i="14"/>
  <c r="BQ1249" i="14"/>
  <c r="BQ321" i="14"/>
  <c r="BO321" i="14"/>
  <c r="BQ137" i="14"/>
  <c r="BO137" i="14"/>
  <c r="BP881" i="14"/>
  <c r="BO881" i="14"/>
  <c r="BQ1625" i="14"/>
  <c r="BO1625" i="14"/>
  <c r="BP1625" i="14"/>
  <c r="BP1627" i="14"/>
  <c r="BQ1627" i="14"/>
  <c r="BQ513" i="14"/>
  <c r="BO513" i="14"/>
  <c r="BP1257" i="14"/>
  <c r="BO1257" i="14"/>
  <c r="BQ329" i="14"/>
  <c r="BO329" i="14"/>
  <c r="BP329" i="14"/>
  <c r="BO1308" i="14"/>
  <c r="BP570" i="14"/>
  <c r="BQ16" i="14"/>
  <c r="BO20" i="14"/>
  <c r="BQ764" i="14"/>
  <c r="BO1512" i="14"/>
  <c r="BQ584" i="14"/>
  <c r="BO30" i="14"/>
  <c r="BQ1524" i="14"/>
  <c r="BO1162" i="14"/>
  <c r="BQ54" i="14"/>
  <c r="BO1178" i="14"/>
  <c r="BQ1184" i="14"/>
  <c r="BO442" i="14"/>
  <c r="BQ1000" i="14"/>
  <c r="BO72" i="14"/>
  <c r="BQ448" i="14"/>
  <c r="BO824" i="14"/>
  <c r="BP828" i="14"/>
  <c r="BP1204" i="14"/>
  <c r="BP92" i="14"/>
  <c r="BP470" i="14"/>
  <c r="BP1214" i="14"/>
  <c r="BP100" i="14"/>
  <c r="BP478" i="14"/>
  <c r="BP106" i="14"/>
  <c r="BP494" i="14"/>
  <c r="BP122" i="14"/>
  <c r="BP510" i="14"/>
  <c r="BP138" i="14"/>
  <c r="BO1183" i="14"/>
  <c r="BO463" i="14"/>
  <c r="BO467" i="14"/>
  <c r="BO479" i="14"/>
  <c r="BO483" i="14"/>
  <c r="BO495" i="14"/>
  <c r="BO499" i="14"/>
  <c r="BO511" i="14"/>
  <c r="BO515" i="14"/>
  <c r="BO561" i="14"/>
  <c r="BQ565" i="14"/>
  <c r="BO1495" i="14"/>
  <c r="BQ1678" i="14"/>
  <c r="BP1124" i="14"/>
  <c r="BO1126" i="14"/>
  <c r="BQ756" i="14"/>
  <c r="BP1316" i="14"/>
  <c r="BO1504" i="14"/>
  <c r="BQ576" i="14"/>
  <c r="BO22" i="14"/>
  <c r="BQ24" i="14"/>
  <c r="BO28" i="14"/>
  <c r="BQ772" i="14"/>
  <c r="BP1332" i="14"/>
  <c r="BO1520" i="14"/>
  <c r="BQ592" i="14"/>
  <c r="BP1152" i="14"/>
  <c r="BO1154" i="14"/>
  <c r="BQ1528" i="14"/>
  <c r="BO600" i="14"/>
  <c r="BQ44" i="14"/>
  <c r="BO788" i="14"/>
  <c r="BQ1532" i="14"/>
  <c r="BP420" i="14"/>
  <c r="BP424" i="14"/>
  <c r="BP1168" i="14"/>
  <c r="BP240" i="14"/>
  <c r="BO56" i="14"/>
  <c r="BQ1544" i="14"/>
  <c r="BO616" i="14"/>
  <c r="BQ60" i="14"/>
  <c r="BO804" i="14"/>
  <c r="BQ1548" i="14"/>
  <c r="BP436" i="14"/>
  <c r="BP812" i="14"/>
  <c r="BP1188" i="14"/>
  <c r="BP76" i="14"/>
  <c r="BQ1198" i="14"/>
  <c r="BP1198" i="14"/>
  <c r="BP1200" i="14"/>
  <c r="BO1200" i="14"/>
  <c r="BP458" i="14"/>
  <c r="BQ458" i="14"/>
  <c r="BP88" i="14"/>
  <c r="BQ88" i="14"/>
  <c r="BP1576" i="14"/>
  <c r="BO1576" i="14"/>
  <c r="BP466" i="14"/>
  <c r="BQ466" i="14"/>
  <c r="BP840" i="14"/>
  <c r="BQ840" i="14"/>
  <c r="BP474" i="14"/>
  <c r="BQ474" i="14"/>
  <c r="BP848" i="14"/>
  <c r="BQ848" i="14"/>
  <c r="BP1408" i="14"/>
  <c r="BO1408" i="14"/>
  <c r="BQ852" i="14"/>
  <c r="BP852" i="14"/>
  <c r="BP482" i="14"/>
  <c r="BQ482" i="14"/>
  <c r="BP856" i="14"/>
  <c r="BQ856" i="14"/>
  <c r="BP1416" i="14"/>
  <c r="BO1416" i="14"/>
  <c r="BQ860" i="14"/>
  <c r="BP860" i="14"/>
  <c r="BP490" i="14"/>
  <c r="BQ490" i="14"/>
  <c r="BP864" i="14"/>
  <c r="BQ864" i="14"/>
  <c r="BP1424" i="14"/>
  <c r="BO1424" i="14"/>
  <c r="BQ868" i="14"/>
  <c r="BP868" i="14"/>
  <c r="BP498" i="14"/>
  <c r="BQ498" i="14"/>
  <c r="BP872" i="14"/>
  <c r="BQ872" i="14"/>
  <c r="BP1432" i="14"/>
  <c r="BO1432" i="14"/>
  <c r="BQ876" i="14"/>
  <c r="BP876" i="14"/>
  <c r="BP506" i="14"/>
  <c r="BQ506" i="14"/>
  <c r="BP880" i="14"/>
  <c r="BQ880" i="14"/>
  <c r="BP1440" i="14"/>
  <c r="BO1440" i="14"/>
  <c r="BQ884" i="14"/>
  <c r="BP884" i="14"/>
  <c r="BQ700" i="14"/>
  <c r="BP700" i="14"/>
  <c r="BQ1786" i="14"/>
  <c r="BP1786" i="14"/>
  <c r="BQ454" i="14"/>
  <c r="BP454" i="14"/>
  <c r="BP1570" i="14"/>
  <c r="BQ1570" i="14"/>
  <c r="BP1016" i="14"/>
  <c r="BO1016" i="14"/>
  <c r="BP834" i="14"/>
  <c r="BQ834" i="14"/>
  <c r="BP464" i="14"/>
  <c r="BO464" i="14"/>
  <c r="BQ1580" i="14"/>
  <c r="BP1580" i="14"/>
  <c r="BP1024" i="14"/>
  <c r="BO1024" i="14"/>
  <c r="BQ468" i="14"/>
  <c r="BP468" i="14"/>
  <c r="BP472" i="14"/>
  <c r="BO472" i="14"/>
  <c r="BQ1588" i="14"/>
  <c r="BP1588" i="14"/>
  <c r="BP1032" i="14"/>
  <c r="BO1032" i="14"/>
  <c r="BQ476" i="14"/>
  <c r="BP476" i="14"/>
  <c r="BQ1596" i="14"/>
  <c r="BP1596" i="14"/>
  <c r="BP1040" i="14"/>
  <c r="BO1040" i="14"/>
  <c r="BQ484" i="14"/>
  <c r="BP484" i="14"/>
  <c r="BQ1604" i="14"/>
  <c r="BP1604" i="14"/>
  <c r="BP1048" i="14"/>
  <c r="BO1048" i="14"/>
  <c r="BQ492" i="14"/>
  <c r="BP492" i="14"/>
  <c r="BQ1612" i="14"/>
  <c r="BP1612" i="14"/>
  <c r="BP1056" i="14"/>
  <c r="BO1056" i="14"/>
  <c r="BQ500" i="14"/>
  <c r="BP500" i="14"/>
  <c r="BQ1620" i="14"/>
  <c r="BP1620" i="14"/>
  <c r="BP1064" i="14"/>
  <c r="BO1064" i="14"/>
  <c r="BQ508" i="14"/>
  <c r="BP508" i="14"/>
  <c r="BQ1628" i="14"/>
  <c r="BP1628" i="14"/>
  <c r="BP1072" i="14"/>
  <c r="BQ1072" i="14"/>
  <c r="BP1806" i="14"/>
  <c r="BO1806" i="14"/>
  <c r="BP1790" i="14"/>
  <c r="BO1790" i="14"/>
  <c r="BP1774" i="14"/>
  <c r="BQ1774" i="14"/>
  <c r="BP1758" i="14"/>
  <c r="BQ1758" i="14"/>
  <c r="BQ207" i="14"/>
  <c r="BP207" i="14"/>
  <c r="BQ951" i="14"/>
  <c r="BP951" i="14"/>
  <c r="BQ1695" i="14"/>
  <c r="BP1695" i="14"/>
  <c r="BQ1151" i="14"/>
  <c r="BP1151" i="14"/>
  <c r="BQ227" i="14"/>
  <c r="BP227" i="14"/>
  <c r="BQ971" i="14"/>
  <c r="BP971" i="14"/>
  <c r="BQ1715" i="14"/>
  <c r="BP1715" i="14"/>
  <c r="BP235" i="14"/>
  <c r="BQ235" i="14"/>
  <c r="BP979" i="14"/>
  <c r="BO979" i="14"/>
  <c r="BP1723" i="14"/>
  <c r="BQ1723" i="14"/>
  <c r="BP243" i="14"/>
  <c r="BO243" i="14"/>
  <c r="BP987" i="14"/>
  <c r="BQ987" i="14"/>
  <c r="BP1731" i="14"/>
  <c r="BO1731" i="14"/>
  <c r="BP748" i="14"/>
  <c r="BQ748" i="14"/>
  <c r="BP390" i="14"/>
  <c r="BO390" i="14"/>
  <c r="BP406" i="14"/>
  <c r="BO406" i="14"/>
  <c r="BP1322" i="14"/>
  <c r="BQ1322" i="14"/>
  <c r="BP1142" i="14"/>
  <c r="BO1142" i="14"/>
  <c r="BP586" i="14"/>
  <c r="BQ586" i="14"/>
  <c r="BP375" i="14"/>
  <c r="BQ561" i="14"/>
  <c r="BO565" i="14"/>
  <c r="BQ1495" i="14"/>
  <c r="BO1678" i="14"/>
  <c r="BP1122" i="14"/>
  <c r="BQ1308" i="14"/>
  <c r="BO1310" i="14"/>
  <c r="BP754" i="14"/>
  <c r="BQ1126" i="14"/>
  <c r="BO756" i="14"/>
  <c r="BP200" i="14"/>
  <c r="BQ572" i="14"/>
  <c r="BO16" i="14"/>
  <c r="BP202" i="14"/>
  <c r="BQ1504" i="14"/>
  <c r="BO576" i="14"/>
  <c r="BP1320" i="14"/>
  <c r="BQ20" i="14"/>
  <c r="BO764" i="14"/>
  <c r="BP208" i="14"/>
  <c r="BQ22" i="14"/>
  <c r="BO24" i="14"/>
  <c r="BP210" i="14"/>
  <c r="BQ1512" i="14"/>
  <c r="BO584" i="14"/>
  <c r="BP1328" i="14"/>
  <c r="BQ28" i="14"/>
  <c r="BO772" i="14"/>
  <c r="BP216" i="14"/>
  <c r="BQ30" i="14"/>
  <c r="BO32" i="14"/>
  <c r="BP218" i="14"/>
  <c r="BQ1520" i="14"/>
  <c r="BO592" i="14"/>
  <c r="BP1336" i="14"/>
  <c r="BQ36" i="14"/>
  <c r="BO1524" i="14"/>
  <c r="BP782" i="14"/>
  <c r="BQ1154" i="14"/>
  <c r="BO1528" i="14"/>
  <c r="BQ600" i="14"/>
  <c r="BO44" i="14"/>
  <c r="BQ788" i="14"/>
  <c r="BO1532" i="14"/>
  <c r="BP790" i="14"/>
  <c r="BQ1162" i="14"/>
  <c r="BO792" i="14"/>
  <c r="BP236" i="14"/>
  <c r="BP980" i="14"/>
  <c r="BQ50" i="14"/>
  <c r="BO54" i="14"/>
  <c r="BP1356" i="14"/>
  <c r="BQ56" i="14"/>
  <c r="BO1544" i="14"/>
  <c r="BQ616" i="14"/>
  <c r="BO60" i="14"/>
  <c r="BQ804" i="14"/>
  <c r="BO1548" i="14"/>
  <c r="BP806" i="14"/>
  <c r="BQ1178" i="14"/>
  <c r="BO808" i="14"/>
  <c r="BP438" i="14"/>
  <c r="BP1182" i="14"/>
  <c r="BQ1554" i="14"/>
  <c r="BO1184" i="14"/>
  <c r="BQ442" i="14"/>
  <c r="BO1000" i="14"/>
  <c r="BQ72" i="14"/>
  <c r="BO1560" i="14"/>
  <c r="BQ818" i="14"/>
  <c r="BO448" i="14"/>
  <c r="BP1564" i="14"/>
  <c r="BP636" i="14"/>
  <c r="BP1566" i="14"/>
  <c r="BP452" i="14"/>
  <c r="BQ824" i="14"/>
  <c r="BO1570" i="14"/>
  <c r="BQ1200" i="14"/>
  <c r="BO458" i="14"/>
  <c r="BQ1016" i="14"/>
  <c r="BO88" i="14"/>
  <c r="BQ1576" i="14"/>
  <c r="BO834" i="14"/>
  <c r="BQ464" i="14"/>
  <c r="BO840" i="14"/>
  <c r="BQ472" i="14"/>
  <c r="BO848" i="14"/>
  <c r="BQ1408" i="14"/>
  <c r="BO482" i="14"/>
  <c r="BQ1040" i="14"/>
  <c r="BP486" i="14"/>
  <c r="BP114" i="14"/>
  <c r="BO864" i="14"/>
  <c r="BQ1424" i="14"/>
  <c r="BO498" i="14"/>
  <c r="BQ1056" i="14"/>
  <c r="BP502" i="14"/>
  <c r="BP130" i="14"/>
  <c r="BO880" i="14"/>
  <c r="BQ1440" i="14"/>
  <c r="BP5" i="14"/>
  <c r="BQ1790" i="14"/>
  <c r="BO1758" i="14"/>
  <c r="BP945" i="14"/>
  <c r="BP203" i="14"/>
  <c r="BP947" i="14"/>
  <c r="BP1691" i="14"/>
  <c r="BP219" i="14"/>
  <c r="BP963" i="14"/>
  <c r="BP1707" i="14"/>
  <c r="BO419" i="14"/>
  <c r="BQ1175" i="14"/>
  <c r="BO261" i="14"/>
  <c r="BQ457" i="14"/>
  <c r="BO1201" i="14"/>
  <c r="BQ273" i="14"/>
  <c r="BO1309" i="14"/>
  <c r="BQ594" i="14"/>
  <c r="BP1802" i="14"/>
  <c r="BP1770" i="14"/>
  <c r="BP961" i="14"/>
  <c r="BP593" i="14"/>
  <c r="BQ1567" i="14"/>
  <c r="BO81" i="14"/>
  <c r="BQ825" i="14"/>
  <c r="BO1569" i="14"/>
  <c r="BQ1754" i="14"/>
  <c r="BP1754" i="14"/>
  <c r="BP941" i="14"/>
  <c r="BO941" i="14"/>
  <c r="BP949" i="14"/>
  <c r="BQ949" i="14"/>
  <c r="BQ953" i="14"/>
  <c r="BP953" i="14"/>
  <c r="BP957" i="14"/>
  <c r="BO957" i="14"/>
  <c r="BP225" i="14"/>
  <c r="BO225" i="14"/>
  <c r="BP1155" i="14"/>
  <c r="BQ1155" i="14"/>
  <c r="BP1531" i="14"/>
  <c r="BO1531" i="14"/>
  <c r="BP441" i="14"/>
  <c r="BQ441" i="14"/>
  <c r="BP1185" i="14"/>
  <c r="BO1185" i="14"/>
  <c r="BP257" i="14"/>
  <c r="BQ257" i="14"/>
  <c r="BP277" i="14"/>
  <c r="BO277" i="14"/>
  <c r="BP285" i="14"/>
  <c r="BQ285" i="14"/>
  <c r="BP293" i="14"/>
  <c r="BO293" i="14"/>
  <c r="BP301" i="14"/>
  <c r="BQ301" i="14"/>
  <c r="BP309" i="14"/>
  <c r="BO309" i="14"/>
  <c r="BP317" i="14"/>
  <c r="BQ317" i="14"/>
  <c r="BP325" i="14"/>
  <c r="BO325" i="14"/>
  <c r="BP1742" i="14"/>
  <c r="BQ1742" i="14"/>
  <c r="BP567" i="14"/>
  <c r="BO567" i="14"/>
  <c r="BP1311" i="14"/>
  <c r="BQ1311" i="14"/>
  <c r="BP197" i="14"/>
  <c r="BO197" i="14"/>
  <c r="BP1313" i="14"/>
  <c r="BQ1313" i="14"/>
  <c r="BQ199" i="14"/>
  <c r="BP199" i="14"/>
  <c r="BQ943" i="14"/>
  <c r="BP943" i="14"/>
  <c r="BQ1687" i="14"/>
  <c r="BP1687" i="14"/>
  <c r="BP1317" i="14"/>
  <c r="BQ1317" i="14"/>
  <c r="BP1321" i="14"/>
  <c r="BO1321" i="14"/>
  <c r="BP1325" i="14"/>
  <c r="BO1325" i="14"/>
  <c r="BQ211" i="14"/>
  <c r="BP211" i="14"/>
  <c r="BQ955" i="14"/>
  <c r="BP955" i="14"/>
  <c r="BQ1699" i="14"/>
  <c r="BP1699" i="14"/>
  <c r="BP1329" i="14"/>
  <c r="BQ1329" i="14"/>
  <c r="BQ215" i="14"/>
  <c r="BP215" i="14"/>
  <c r="BQ959" i="14"/>
  <c r="BP959" i="14"/>
  <c r="BQ1703" i="14"/>
  <c r="BP1703" i="14"/>
  <c r="BP1333" i="14"/>
  <c r="BQ1333" i="14"/>
  <c r="BP595" i="14"/>
  <c r="BO595" i="14"/>
  <c r="BP1339" i="14"/>
  <c r="BQ1339" i="14"/>
  <c r="BQ411" i="14"/>
  <c r="BP411" i="14"/>
  <c r="BP1159" i="14"/>
  <c r="BQ1159" i="14"/>
  <c r="BP1167" i="14"/>
  <c r="BO1167" i="14"/>
  <c r="BP427" i="14"/>
  <c r="BQ427" i="14"/>
  <c r="BP435" i="14"/>
  <c r="BO435" i="14"/>
  <c r="BP251" i="14"/>
  <c r="BQ251" i="14"/>
  <c r="BP995" i="14"/>
  <c r="BO995" i="14"/>
  <c r="BP564" i="14"/>
  <c r="BO564" i="14"/>
  <c r="BP760" i="14"/>
  <c r="BQ760" i="14"/>
  <c r="BP952" i="14"/>
  <c r="BO952" i="14"/>
  <c r="BP776" i="14"/>
  <c r="BQ776" i="14"/>
  <c r="BP610" i="14"/>
  <c r="BQ610" i="14"/>
  <c r="BQ1119" i="14"/>
  <c r="BQ1494" i="14"/>
  <c r="BO386" i="14"/>
  <c r="BQ1326" i="14"/>
  <c r="BO402" i="14"/>
  <c r="BO410" i="14"/>
  <c r="BQ1342" i="14"/>
  <c r="BO1166" i="14"/>
  <c r="BO375" i="14"/>
  <c r="BO191" i="14"/>
  <c r="BO935" i="14"/>
  <c r="BO1679" i="14"/>
  <c r="BO190" i="14"/>
  <c r="BO1306" i="14"/>
  <c r="BO1122" i="14"/>
  <c r="BO1124" i="14"/>
  <c r="BO754" i="14"/>
  <c r="BO570" i="14"/>
  <c r="BO200" i="14"/>
  <c r="BO1316" i="14"/>
  <c r="BO202" i="14"/>
  <c r="BO1320" i="14"/>
  <c r="BO208" i="14"/>
  <c r="BO1324" i="14"/>
  <c r="BO210" i="14"/>
  <c r="BO1328" i="14"/>
  <c r="BO216" i="14"/>
  <c r="BO1332" i="14"/>
  <c r="BO218" i="14"/>
  <c r="BO1336" i="14"/>
  <c r="BO1152" i="14"/>
  <c r="BO782" i="14"/>
  <c r="BO412" i="14"/>
  <c r="BO1156" i="14"/>
  <c r="BO1344" i="14"/>
  <c r="BO790" i="14"/>
  <c r="BO420" i="14"/>
  <c r="BO236" i="14"/>
  <c r="BO980" i="14"/>
  <c r="BO424" i="14"/>
  <c r="BO1168" i="14"/>
  <c r="BO240" i="14"/>
  <c r="BO1356" i="14"/>
  <c r="BO1172" i="14"/>
  <c r="BO1360" i="14"/>
  <c r="BO806" i="14"/>
  <c r="BO436" i="14"/>
  <c r="BO438" i="14"/>
  <c r="BO1182" i="14"/>
  <c r="BO812" i="14"/>
  <c r="BO1188" i="14"/>
  <c r="BO76" i="14"/>
  <c r="BO1564" i="14"/>
  <c r="BO636" i="14"/>
  <c r="BO1566" i="14"/>
  <c r="BO452" i="14"/>
  <c r="BO454" i="14"/>
  <c r="BO1198" i="14"/>
  <c r="BO828" i="14"/>
  <c r="BO1204" i="14"/>
  <c r="BO92" i="14"/>
  <c r="BO1580" i="14"/>
  <c r="BO468" i="14"/>
  <c r="BO470" i="14"/>
  <c r="BO1214" i="14"/>
  <c r="BO100" i="14"/>
  <c r="BO1588" i="14"/>
  <c r="BO476" i="14"/>
  <c r="BO478" i="14"/>
  <c r="BO106" i="14"/>
  <c r="BO852" i="14"/>
  <c r="BO1596" i="14"/>
  <c r="BO484" i="14"/>
  <c r="BO486" i="14"/>
  <c r="BO114" i="14"/>
  <c r="BO860" i="14"/>
  <c r="BO1604" i="14"/>
  <c r="BO492" i="14"/>
  <c r="BO494" i="14"/>
  <c r="BO122" i="14"/>
  <c r="BO868" i="14"/>
  <c r="BO1612" i="14"/>
  <c r="BO500" i="14"/>
  <c r="BO502" i="14"/>
  <c r="BO130" i="14"/>
  <c r="BO876" i="14"/>
  <c r="BO1620" i="14"/>
  <c r="BO508" i="14"/>
  <c r="BO510" i="14"/>
  <c r="BO138" i="14"/>
  <c r="BO884" i="14"/>
  <c r="BO1628" i="14"/>
  <c r="BO700" i="14"/>
  <c r="BO5" i="14"/>
  <c r="BO1802" i="14"/>
  <c r="BO1786" i="14"/>
  <c r="BO1770" i="14"/>
  <c r="BO1754" i="14"/>
  <c r="BO199" i="14"/>
  <c r="BO943" i="14"/>
  <c r="BO1687" i="14"/>
  <c r="BO945" i="14"/>
  <c r="BO203" i="14"/>
  <c r="BO947" i="14"/>
  <c r="BO1691" i="14"/>
  <c r="BO207" i="14"/>
  <c r="BO951" i="14"/>
  <c r="BO1695" i="14"/>
  <c r="BO953" i="14"/>
  <c r="BO211" i="14"/>
  <c r="BO955" i="14"/>
  <c r="BO1699" i="14"/>
  <c r="BO215" i="14"/>
  <c r="BO959" i="14"/>
  <c r="BO1703" i="14"/>
  <c r="BO961" i="14"/>
  <c r="BO219" i="14"/>
  <c r="BO963" i="14"/>
  <c r="BO1707" i="14"/>
  <c r="BO593" i="14"/>
  <c r="BO1151" i="14"/>
  <c r="BO411" i="14"/>
  <c r="BO227" i="14"/>
  <c r="BO971" i="14"/>
  <c r="BO1715" i="14"/>
  <c r="BO1159" i="14"/>
  <c r="BQ419" i="14"/>
  <c r="BO235" i="14"/>
  <c r="BQ979" i="14"/>
  <c r="BO1723" i="14"/>
  <c r="BQ1167" i="14"/>
  <c r="BO427" i="14"/>
  <c r="BQ243" i="14"/>
  <c r="BO987" i="14"/>
  <c r="BQ1731" i="14"/>
  <c r="BO1175" i="14"/>
  <c r="BQ435" i="14"/>
  <c r="BO251" i="14"/>
  <c r="BQ995" i="14"/>
  <c r="BO441" i="14"/>
  <c r="BQ1185" i="14"/>
  <c r="BO257" i="14"/>
  <c r="BQ261" i="14"/>
  <c r="BO1567" i="14"/>
  <c r="BQ81" i="14"/>
  <c r="BO825" i="14"/>
  <c r="BQ1569" i="14"/>
  <c r="BO457" i="14"/>
  <c r="BQ1201" i="14"/>
  <c r="BO273" i="14"/>
  <c r="BQ277" i="14"/>
  <c r="BO285" i="14"/>
  <c r="BQ293" i="14"/>
  <c r="BO301" i="14"/>
  <c r="BQ309" i="14"/>
  <c r="BO317" i="14"/>
  <c r="BQ325" i="14"/>
  <c r="BO1119" i="14"/>
  <c r="BQ1309" i="14"/>
  <c r="BO748" i="14"/>
  <c r="BQ564" i="14"/>
  <c r="BO1494" i="14"/>
  <c r="BQ386" i="14"/>
  <c r="BO760" i="14"/>
  <c r="BQ390" i="14"/>
  <c r="BO1322" i="14"/>
  <c r="BQ952" i="14"/>
  <c r="BO1326" i="14"/>
  <c r="BQ1142" i="14"/>
  <c r="BO586" i="14"/>
  <c r="BQ402" i="14"/>
  <c r="BO776" i="14"/>
  <c r="BQ406" i="14"/>
  <c r="BO594" i="14"/>
  <c r="BQ410" i="14"/>
  <c r="BO1342" i="14"/>
  <c r="BQ1158" i="14"/>
  <c r="BO602" i="14"/>
  <c r="BQ976" i="14"/>
  <c r="BO1350" i="14"/>
  <c r="BQ1166" i="14"/>
  <c r="BO610" i="14"/>
  <c r="BQ233" i="14"/>
  <c r="BO233" i="14"/>
  <c r="BQ1163" i="14"/>
  <c r="BO1163" i="14"/>
  <c r="BQ1539" i="14"/>
  <c r="BO1539" i="14"/>
  <c r="BQ241" i="14"/>
  <c r="BO241" i="14"/>
  <c r="BQ1171" i="14"/>
  <c r="BO1171" i="14"/>
  <c r="BQ1547" i="14"/>
  <c r="BO1547" i="14"/>
  <c r="BQ249" i="14"/>
  <c r="BO249" i="14"/>
  <c r="BQ1179" i="14"/>
  <c r="BO1179" i="14"/>
  <c r="BQ1555" i="14"/>
  <c r="BO1555" i="14"/>
  <c r="BQ815" i="14"/>
  <c r="BO815" i="14"/>
  <c r="BQ445" i="14"/>
  <c r="BO445" i="14"/>
  <c r="BQ1189" i="14"/>
  <c r="BO1189" i="14"/>
  <c r="BQ77" i="14"/>
  <c r="BO77" i="14"/>
  <c r="BQ821" i="14"/>
  <c r="BO821" i="14"/>
  <c r="BQ1565" i="14"/>
  <c r="BO1565" i="14"/>
  <c r="BQ1571" i="14"/>
  <c r="BO1571" i="14"/>
  <c r="BQ831" i="14"/>
  <c r="BO831" i="14"/>
  <c r="BQ461" i="14"/>
  <c r="BO461" i="14"/>
  <c r="BQ1205" i="14"/>
  <c r="BO1205" i="14"/>
  <c r="BQ93" i="14"/>
  <c r="BO93" i="14"/>
  <c r="BQ837" i="14"/>
  <c r="BO837" i="14"/>
  <c r="BQ1581" i="14"/>
  <c r="BO1581" i="14"/>
  <c r="BQ839" i="14"/>
  <c r="BO839" i="14"/>
  <c r="BQ469" i="14"/>
  <c r="BO469" i="14"/>
  <c r="BQ1213" i="14"/>
  <c r="BO1213" i="14"/>
  <c r="BQ101" i="14"/>
  <c r="BO101" i="14"/>
  <c r="BQ845" i="14"/>
  <c r="BO845" i="14"/>
  <c r="BQ1589" i="14"/>
  <c r="BO1589" i="14"/>
  <c r="BQ847" i="14"/>
  <c r="BO847" i="14"/>
  <c r="BQ477" i="14"/>
  <c r="BO477" i="14"/>
  <c r="BQ1221" i="14"/>
  <c r="BO1221" i="14"/>
  <c r="BQ109" i="14"/>
  <c r="BO109" i="14"/>
  <c r="BQ853" i="14"/>
  <c r="BO853" i="14"/>
  <c r="BQ1597" i="14"/>
  <c r="BO1597" i="14"/>
  <c r="BQ1599" i="14"/>
  <c r="BO1599" i="14"/>
  <c r="BQ485" i="14"/>
  <c r="BO485" i="14"/>
  <c r="BQ1229" i="14"/>
  <c r="BO1229" i="14"/>
  <c r="BQ117" i="14"/>
  <c r="BO117" i="14"/>
  <c r="BQ861" i="14"/>
  <c r="BO861" i="14"/>
  <c r="BQ1605" i="14"/>
  <c r="BO1605" i="14"/>
  <c r="BQ1607" i="14"/>
  <c r="BO1607" i="14"/>
  <c r="BQ493" i="14"/>
  <c r="BO493" i="14"/>
  <c r="BQ1237" i="14"/>
  <c r="BO1237" i="14"/>
  <c r="BQ125" i="14"/>
  <c r="BO125" i="14"/>
  <c r="BQ869" i="14"/>
  <c r="BO869" i="14"/>
  <c r="BQ1613" i="14"/>
  <c r="BO1613" i="14"/>
  <c r="BQ1615" i="14"/>
  <c r="BO1615" i="14"/>
  <c r="BQ501" i="14"/>
  <c r="BO501" i="14"/>
  <c r="BQ1245" i="14"/>
  <c r="BO1245" i="14"/>
  <c r="BQ133" i="14"/>
  <c r="BO133" i="14"/>
  <c r="BQ877" i="14"/>
  <c r="BO877" i="14"/>
  <c r="BQ1621" i="14"/>
  <c r="BO1621" i="14"/>
  <c r="BQ1623" i="14"/>
  <c r="BO1623" i="14"/>
  <c r="BQ509" i="14"/>
  <c r="BO509" i="14"/>
  <c r="BQ1253" i="14"/>
  <c r="BO1253" i="14"/>
  <c r="BQ141" i="14"/>
  <c r="BO141" i="14"/>
  <c r="BQ885" i="14"/>
  <c r="BO885" i="14"/>
  <c r="BQ1629" i="14"/>
  <c r="BO1629" i="14"/>
  <c r="BQ1631" i="14"/>
  <c r="BO1631" i="14"/>
  <c r="BQ603" i="14"/>
  <c r="BO603" i="14"/>
  <c r="BQ1347" i="14"/>
  <c r="BO1347" i="14"/>
  <c r="BQ611" i="14"/>
  <c r="BO611" i="14"/>
  <c r="BQ1355" i="14"/>
  <c r="BO1355" i="14"/>
  <c r="BQ619" i="14"/>
  <c r="BO619" i="14"/>
  <c r="BQ1363" i="14"/>
  <c r="BO1363" i="14"/>
  <c r="BQ189" i="14"/>
  <c r="BO189" i="14"/>
  <c r="BQ933" i="14"/>
  <c r="BO933" i="14"/>
  <c r="BQ938" i="14"/>
  <c r="BO938" i="14"/>
  <c r="BQ1498" i="14"/>
  <c r="BO1498" i="14"/>
  <c r="BQ942" i="14"/>
  <c r="BO942" i="14"/>
  <c r="BQ14" i="14"/>
  <c r="BO14" i="14"/>
  <c r="BQ1506" i="14"/>
  <c r="BO1506" i="14"/>
  <c r="BQ1694" i="14"/>
  <c r="BO1694" i="14"/>
  <c r="BQ1140" i="14"/>
  <c r="BO1140" i="14"/>
  <c r="BQ770" i="14"/>
  <c r="BO770" i="14"/>
  <c r="BQ958" i="14"/>
  <c r="BO958" i="14"/>
  <c r="BQ588" i="14"/>
  <c r="BO588" i="14"/>
  <c r="BQ1522" i="14"/>
  <c r="BO1522" i="14"/>
  <c r="BQ966" i="14"/>
  <c r="BO966" i="14"/>
  <c r="BQ596" i="14"/>
  <c r="BO596" i="14"/>
  <c r="BQ970" i="14"/>
  <c r="BO970" i="14"/>
  <c r="BQ786" i="14"/>
  <c r="BO786" i="14"/>
  <c r="BQ1718" i="14"/>
  <c r="BO1718" i="14"/>
  <c r="BQ794" i="14"/>
  <c r="BO794" i="14"/>
  <c r="BQ1726" i="14"/>
  <c r="BO1726" i="14"/>
  <c r="BP984" i="14"/>
  <c r="BO984" i="14"/>
  <c r="BP1358" i="14"/>
  <c r="BQ1358" i="14"/>
  <c r="BQ802" i="14"/>
  <c r="BO802" i="14"/>
  <c r="BP618" i="14"/>
  <c r="BQ618" i="14"/>
  <c r="BQ1734" i="14"/>
  <c r="BO1734" i="14"/>
  <c r="BP992" i="14"/>
  <c r="BO992" i="14"/>
  <c r="BP1366" i="14"/>
  <c r="BQ1366" i="14"/>
  <c r="BQ1368" i="14"/>
  <c r="BO1368" i="14"/>
  <c r="BQ1370" i="14"/>
  <c r="BO1370" i="14"/>
  <c r="BP814" i="14"/>
  <c r="BO814" i="14"/>
  <c r="BP630" i="14"/>
  <c r="BQ630" i="14"/>
  <c r="BP74" i="14"/>
  <c r="BO74" i="14"/>
  <c r="BQ634" i="14"/>
  <c r="BO634" i="14"/>
  <c r="BP634" i="14"/>
  <c r="BQ78" i="14"/>
  <c r="BO78" i="14"/>
  <c r="BP78" i="14"/>
  <c r="BP1380" i="14"/>
  <c r="BQ1380" i="14"/>
  <c r="BP1382" i="14"/>
  <c r="BO1382" i="14"/>
  <c r="BQ1384" i="14"/>
  <c r="BO1384" i="14"/>
  <c r="BP1384" i="14"/>
  <c r="BQ1386" i="14"/>
  <c r="BO1386" i="14"/>
  <c r="BP1386" i="14"/>
  <c r="BP830" i="14"/>
  <c r="BQ830" i="14"/>
  <c r="BP646" i="14"/>
  <c r="BO646" i="14"/>
  <c r="BP90" i="14"/>
  <c r="BQ90" i="14"/>
  <c r="BQ650" i="14"/>
  <c r="BO650" i="14"/>
  <c r="BP838" i="14"/>
  <c r="BO838" i="14"/>
  <c r="BP1398" i="14"/>
  <c r="BQ1398" i="14"/>
  <c r="BP98" i="14"/>
  <c r="BO98" i="14"/>
  <c r="BQ658" i="14"/>
  <c r="BO658" i="14"/>
  <c r="BP658" i="14"/>
  <c r="BP846" i="14"/>
  <c r="BQ846" i="14"/>
  <c r="BP1406" i="14"/>
  <c r="BO1406" i="14"/>
  <c r="BQ1594" i="14"/>
  <c r="BO1594" i="14"/>
  <c r="BP1594" i="14"/>
  <c r="BQ1224" i="14"/>
  <c r="BO1224" i="14"/>
  <c r="BP1224" i="14"/>
  <c r="BP854" i="14"/>
  <c r="BQ854" i="14"/>
  <c r="BP1228" i="14"/>
  <c r="BO1228" i="14"/>
  <c r="BQ1602" i="14"/>
  <c r="BO1602" i="14"/>
  <c r="BP1602" i="14"/>
  <c r="BQ1232" i="14"/>
  <c r="BO1232" i="14"/>
  <c r="BP1232" i="14"/>
  <c r="BP862" i="14"/>
  <c r="BQ862" i="14"/>
  <c r="BP1236" i="14"/>
  <c r="BO1236" i="14"/>
  <c r="BQ1610" i="14"/>
  <c r="BO1610" i="14"/>
  <c r="BP1610" i="14"/>
  <c r="BQ1240" i="14"/>
  <c r="BO1240" i="14"/>
  <c r="BP1240" i="14"/>
  <c r="BP870" i="14"/>
  <c r="BQ870" i="14"/>
  <c r="BP1244" i="14"/>
  <c r="BO1244" i="14"/>
  <c r="BQ1618" i="14"/>
  <c r="BO1618" i="14"/>
  <c r="BP1618" i="14"/>
  <c r="BQ1248" i="14"/>
  <c r="BO1248" i="14"/>
  <c r="BP1248" i="14"/>
  <c r="BP878" i="14"/>
  <c r="BQ878" i="14"/>
  <c r="BP1252" i="14"/>
  <c r="BO1252" i="14"/>
  <c r="BQ1626" i="14"/>
  <c r="BO1626" i="14"/>
  <c r="BP1626" i="14"/>
  <c r="BQ1256" i="14"/>
  <c r="BO1256" i="14"/>
  <c r="BP1256" i="14"/>
  <c r="BQ1258" i="14"/>
  <c r="BO1258" i="14"/>
  <c r="BP1258" i="14"/>
  <c r="BP1685" i="14"/>
  <c r="BQ1685" i="14"/>
  <c r="BP1689" i="14"/>
  <c r="BO1689" i="14"/>
  <c r="BP1693" i="14"/>
  <c r="BQ1693" i="14"/>
  <c r="BP1697" i="14"/>
  <c r="BO1697" i="14"/>
  <c r="BP1701" i="14"/>
  <c r="BQ1701" i="14"/>
  <c r="BP1705" i="14"/>
  <c r="BO1705" i="14"/>
  <c r="BP779" i="14"/>
  <c r="BQ779" i="14"/>
  <c r="BQ597" i="14"/>
  <c r="BO597" i="14"/>
  <c r="BQ969" i="14"/>
  <c r="BO969" i="14"/>
  <c r="BQ787" i="14"/>
  <c r="BO787" i="14"/>
  <c r="BQ605" i="14"/>
  <c r="BO605" i="14"/>
  <c r="BQ977" i="14"/>
  <c r="BO977" i="14"/>
  <c r="BQ795" i="14"/>
  <c r="BO795" i="14"/>
  <c r="BQ613" i="14"/>
  <c r="BO613" i="14"/>
  <c r="BQ985" i="14"/>
  <c r="BO985" i="14"/>
  <c r="BQ803" i="14"/>
  <c r="BO803" i="14"/>
  <c r="BQ621" i="14"/>
  <c r="BO621" i="14"/>
  <c r="BQ993" i="14"/>
  <c r="BO993" i="14"/>
  <c r="BQ811" i="14"/>
  <c r="BO811" i="14"/>
  <c r="BP627" i="14"/>
  <c r="BO627" i="14"/>
  <c r="BP1371" i="14"/>
  <c r="BQ1371" i="14"/>
  <c r="BQ1373" i="14"/>
  <c r="BO1373" i="14"/>
  <c r="BP259" i="14"/>
  <c r="BQ259" i="14"/>
  <c r="BO259" i="14"/>
  <c r="BP1003" i="14"/>
  <c r="BO1003" i="14"/>
  <c r="BQ1003" i="14"/>
  <c r="BP1377" i="14"/>
  <c r="BQ1377" i="14"/>
  <c r="BO1377" i="14"/>
  <c r="BP637" i="14"/>
  <c r="BO637" i="14"/>
  <c r="BQ637" i="14"/>
  <c r="BP1009" i="14"/>
  <c r="BQ1009" i="14"/>
  <c r="BO1009" i="14"/>
  <c r="BP643" i="14"/>
  <c r="BO643" i="14"/>
  <c r="BP1387" i="14"/>
  <c r="BQ1387" i="14"/>
  <c r="BP275" i="14"/>
  <c r="BO275" i="14"/>
  <c r="BP1019" i="14"/>
  <c r="BQ1019" i="14"/>
  <c r="BP91" i="14"/>
  <c r="BQ91" i="14"/>
  <c r="BO91" i="14"/>
  <c r="BP653" i="14"/>
  <c r="BQ653" i="14"/>
  <c r="BO653" i="14"/>
  <c r="BP283" i="14"/>
  <c r="BQ283" i="14"/>
  <c r="BP1027" i="14"/>
  <c r="BO1027" i="14"/>
  <c r="BP99" i="14"/>
  <c r="BO99" i="14"/>
  <c r="BQ99" i="14"/>
  <c r="BP661" i="14"/>
  <c r="BO661" i="14"/>
  <c r="BQ661" i="14"/>
  <c r="BP291" i="14"/>
  <c r="BO291" i="14"/>
  <c r="BP1035" i="14"/>
  <c r="BQ1035" i="14"/>
  <c r="BP107" i="14"/>
  <c r="BQ107" i="14"/>
  <c r="BO107" i="14"/>
  <c r="BP669" i="14"/>
  <c r="BO669" i="14"/>
  <c r="BP299" i="14"/>
  <c r="BQ299" i="14"/>
  <c r="BP1043" i="14"/>
  <c r="BO1043" i="14"/>
  <c r="BP115" i="14"/>
  <c r="BO115" i="14"/>
  <c r="BQ115" i="14"/>
  <c r="BP677" i="14"/>
  <c r="BQ677" i="14"/>
  <c r="BP307" i="14"/>
  <c r="BO307" i="14"/>
  <c r="BP1051" i="14"/>
  <c r="BQ1051" i="14"/>
  <c r="BP123" i="14"/>
  <c r="BQ123" i="14"/>
  <c r="BO123" i="14"/>
  <c r="BP685" i="14"/>
  <c r="BO685" i="14"/>
  <c r="BP315" i="14"/>
  <c r="BQ315" i="14"/>
  <c r="BP1059" i="14"/>
  <c r="BO1059" i="14"/>
  <c r="BP131" i="14"/>
  <c r="BO131" i="14"/>
  <c r="BQ131" i="14"/>
  <c r="BP693" i="14"/>
  <c r="BQ693" i="14"/>
  <c r="BP323" i="14"/>
  <c r="BO323" i="14"/>
  <c r="BP1067" i="14"/>
  <c r="BQ1067" i="14"/>
  <c r="BP139" i="14"/>
  <c r="BQ139" i="14"/>
  <c r="BO139" i="14"/>
  <c r="BP701" i="14"/>
  <c r="BO701" i="14"/>
  <c r="BP1815" i="14"/>
  <c r="BQ1815" i="14"/>
  <c r="BP1807" i="14"/>
  <c r="BO1807" i="14"/>
  <c r="BP1799" i="14"/>
  <c r="BO1799" i="14"/>
  <c r="BQ1799" i="14"/>
  <c r="BP1791" i="14"/>
  <c r="BQ1791" i="14"/>
  <c r="BO1791" i="14"/>
  <c r="BP1783" i="14"/>
  <c r="BQ1783" i="14"/>
  <c r="BP1775" i="14"/>
  <c r="BO1775" i="14"/>
  <c r="BP1767" i="14"/>
  <c r="BO1767" i="14"/>
  <c r="BQ1767" i="14"/>
  <c r="BP1759" i="14"/>
  <c r="BQ1759" i="14"/>
  <c r="BO1759" i="14"/>
  <c r="BP1751" i="14"/>
  <c r="BQ1751" i="14"/>
  <c r="BP1743" i="14"/>
  <c r="BO1743" i="14"/>
  <c r="BQ6" i="14"/>
  <c r="BO6" i="14"/>
  <c r="BQ749" i="14"/>
  <c r="BO749" i="14"/>
  <c r="BQ1493" i="14"/>
  <c r="BO1493" i="14"/>
  <c r="BQ937" i="14"/>
  <c r="BO937" i="14"/>
  <c r="BQ1120" i="14"/>
  <c r="BO1120" i="14"/>
  <c r="BQ1496" i="14"/>
  <c r="BO1496" i="14"/>
  <c r="BQ568" i="14"/>
  <c r="BO568" i="14"/>
  <c r="BQ384" i="14"/>
  <c r="BO384" i="14"/>
  <c r="BQ388" i="14"/>
  <c r="BO388" i="14"/>
  <c r="BQ1690" i="14"/>
  <c r="BO1690" i="14"/>
  <c r="BQ392" i="14"/>
  <c r="BO392" i="14"/>
  <c r="BQ1510" i="14"/>
  <c r="BO1510" i="14"/>
  <c r="BQ404" i="14"/>
  <c r="BO404" i="14"/>
  <c r="BQ1706" i="14"/>
  <c r="BO1706" i="14"/>
  <c r="BQ226" i="14"/>
  <c r="BO226" i="14"/>
  <c r="BQ974" i="14"/>
  <c r="BO974" i="14"/>
  <c r="BQ1534" i="14"/>
  <c r="BO1534" i="14"/>
  <c r="BQ978" i="14"/>
  <c r="BO978" i="14"/>
  <c r="BQ982" i="14"/>
  <c r="BO982" i="14"/>
  <c r="BQ1542" i="14"/>
  <c r="BO1542" i="14"/>
  <c r="BP1542" i="14"/>
  <c r="BQ986" i="14"/>
  <c r="BO986" i="14"/>
  <c r="BP986" i="14"/>
  <c r="BP1174" i="14"/>
  <c r="BO1174" i="14"/>
  <c r="BQ990" i="14"/>
  <c r="BO990" i="14"/>
  <c r="BQ1550" i="14"/>
  <c r="BO1550" i="14"/>
  <c r="BP1550" i="14"/>
  <c r="BQ994" i="14"/>
  <c r="BO994" i="14"/>
  <c r="BP994" i="14"/>
  <c r="BQ1011" i="14"/>
  <c r="BO1011" i="14"/>
  <c r="BQ1385" i="14"/>
  <c r="BO1385" i="14"/>
  <c r="BQ1015" i="14"/>
  <c r="BO1015" i="14"/>
  <c r="BQ645" i="14"/>
  <c r="BO645" i="14"/>
  <c r="BQ1017" i="14"/>
  <c r="BO1017" i="14"/>
  <c r="BQ647" i="14"/>
  <c r="BO647" i="14"/>
  <c r="BQ655" i="14"/>
  <c r="BO655" i="14"/>
  <c r="BQ663" i="14"/>
  <c r="BO663" i="14"/>
  <c r="BQ851" i="14"/>
  <c r="BO851" i="14"/>
  <c r="BQ1041" i="14"/>
  <c r="BO1041" i="14"/>
  <c r="BQ671" i="14"/>
  <c r="BO671" i="14"/>
  <c r="BQ859" i="14"/>
  <c r="BO859" i="14"/>
  <c r="BQ1049" i="14"/>
  <c r="BO1049" i="14"/>
  <c r="BQ679" i="14"/>
  <c r="BO679" i="14"/>
  <c r="BQ867" i="14"/>
  <c r="BO867" i="14"/>
  <c r="BQ1057" i="14"/>
  <c r="BO1057" i="14"/>
  <c r="BQ687" i="14"/>
  <c r="BO687" i="14"/>
  <c r="BQ875" i="14"/>
  <c r="BO875" i="14"/>
  <c r="BQ1065" i="14"/>
  <c r="BO1065" i="14"/>
  <c r="BQ695" i="14"/>
  <c r="BO695" i="14"/>
  <c r="BQ883" i="14"/>
  <c r="BO883" i="14"/>
  <c r="BQ1073" i="14"/>
  <c r="BO1073" i="14"/>
  <c r="BQ1811" i="14"/>
  <c r="BO1811" i="14"/>
  <c r="BQ1795" i="14"/>
  <c r="BO1795" i="14"/>
  <c r="BQ1779" i="14"/>
  <c r="BO1779" i="14"/>
  <c r="BQ1763" i="14"/>
  <c r="BO1763" i="14"/>
  <c r="BQ1747" i="14"/>
  <c r="BO1747" i="14"/>
  <c r="BQ263" i="14"/>
  <c r="BO263" i="14"/>
  <c r="BQ1007" i="14"/>
  <c r="BO1007" i="14"/>
  <c r="BQ639" i="14"/>
  <c r="BO639" i="14"/>
  <c r="BQ1383" i="14"/>
  <c r="BO1383" i="14"/>
  <c r="BQ827" i="14"/>
  <c r="BO827" i="14"/>
  <c r="BQ1389" i="14"/>
  <c r="BO1389" i="14"/>
  <c r="BQ279" i="14"/>
  <c r="BO279" i="14"/>
  <c r="BQ1023" i="14"/>
  <c r="BO1023" i="14"/>
  <c r="BQ287" i="14"/>
  <c r="BO287" i="14"/>
  <c r="BQ1031" i="14"/>
  <c r="BO1031" i="14"/>
  <c r="BQ295" i="14"/>
  <c r="BO295" i="14"/>
  <c r="BQ1039" i="14"/>
  <c r="BO1039" i="14"/>
  <c r="BQ303" i="14"/>
  <c r="BO303" i="14"/>
  <c r="BQ1047" i="14"/>
  <c r="BO1047" i="14"/>
  <c r="BQ311" i="14"/>
  <c r="BO311" i="14"/>
  <c r="BQ1055" i="14"/>
  <c r="BO1055" i="14"/>
  <c r="BQ319" i="14"/>
  <c r="BO319" i="14"/>
  <c r="BQ1063" i="14"/>
  <c r="BO1063" i="14"/>
  <c r="BQ327" i="14"/>
  <c r="BO327" i="14"/>
  <c r="BQ1071" i="14"/>
  <c r="BO1071" i="14"/>
  <c r="BR1862" i="14"/>
  <c r="BT1862" i="14"/>
  <c r="BV1862" i="14"/>
  <c r="BX1862" i="14"/>
  <c r="BS1862" i="14"/>
  <c r="BU1862" i="14"/>
  <c r="BW1862" i="14"/>
  <c r="BU1860" i="14"/>
  <c r="BS1858" i="14"/>
  <c r="BR1856" i="14"/>
  <c r="BT1856" i="14"/>
  <c r="BV1856" i="14"/>
  <c r="BX1856" i="14"/>
  <c r="BS1856" i="14"/>
  <c r="BU1856" i="14"/>
  <c r="BW1856" i="14"/>
  <c r="BR1854" i="14"/>
  <c r="BT1854" i="14"/>
  <c r="BV1854" i="14"/>
  <c r="BX1854" i="14"/>
  <c r="BS1854" i="14"/>
  <c r="BU1854" i="14"/>
  <c r="BW1854" i="14"/>
  <c r="BV1850" i="14"/>
  <c r="BW1850" i="14"/>
  <c r="BR1848" i="14"/>
  <c r="BT1848" i="14"/>
  <c r="BV1848" i="14"/>
  <c r="BX1848" i="14"/>
  <c r="BS1848" i="14"/>
  <c r="BU1848" i="14"/>
  <c r="BW1848" i="14"/>
  <c r="BR1846" i="14"/>
  <c r="BT1846" i="14"/>
  <c r="BV1846" i="14"/>
  <c r="BX1846" i="14"/>
  <c r="BS1846" i="14"/>
  <c r="BU1846" i="14"/>
  <c r="BW1846" i="14"/>
  <c r="BT1844" i="14"/>
  <c r="BX1844" i="14"/>
  <c r="BS1844" i="14"/>
  <c r="BU1842" i="14"/>
  <c r="BR1840" i="14"/>
  <c r="BT1840" i="14"/>
  <c r="BV1840" i="14"/>
  <c r="BX1840" i="14"/>
  <c r="BS1840" i="14"/>
  <c r="BU1840" i="14"/>
  <c r="BW1840" i="14"/>
  <c r="BR1838" i="14"/>
  <c r="BT1838" i="14"/>
  <c r="BV1838" i="14"/>
  <c r="BX1838" i="14"/>
  <c r="BS1838" i="14"/>
  <c r="BU1838" i="14"/>
  <c r="BW1838" i="14"/>
  <c r="BR1836" i="14"/>
  <c r="BU1836" i="14"/>
  <c r="BR1832" i="14"/>
  <c r="BT1832" i="14"/>
  <c r="BV1832" i="14"/>
  <c r="BX1832" i="14"/>
  <c r="BS1832" i="14"/>
  <c r="BU1832" i="14"/>
  <c r="BW1832" i="14"/>
  <c r="BR1830" i="14"/>
  <c r="BT1830" i="14"/>
  <c r="BV1830" i="14"/>
  <c r="BX1830" i="14"/>
  <c r="BS1830" i="14"/>
  <c r="BU1830" i="14"/>
  <c r="BW1830" i="14"/>
  <c r="BU1826" i="14"/>
  <c r="BR1824" i="14"/>
  <c r="BT1824" i="14"/>
  <c r="BV1824" i="14"/>
  <c r="BX1824" i="14"/>
  <c r="BS1824" i="14"/>
  <c r="BU1824" i="14"/>
  <c r="BW1824" i="14"/>
  <c r="BR1822" i="14"/>
  <c r="BT1822" i="14"/>
  <c r="BV1822" i="14"/>
  <c r="BX1822" i="14"/>
  <c r="BS1822" i="14"/>
  <c r="BU1822" i="14"/>
  <c r="BW1822" i="14"/>
  <c r="BR1820" i="14"/>
  <c r="BV1818" i="14"/>
  <c r="BR1816" i="14"/>
  <c r="BT1816" i="14"/>
  <c r="BV1816" i="14"/>
  <c r="BX1816" i="14"/>
  <c r="BS1816" i="14"/>
  <c r="BU1816" i="14"/>
  <c r="BW1816" i="14"/>
  <c r="BX1814" i="14"/>
  <c r="BS1814" i="14"/>
  <c r="BU1812" i="14"/>
  <c r="BR1810" i="14"/>
  <c r="BT1810" i="14"/>
  <c r="BV1810" i="14"/>
  <c r="BX1810" i="14"/>
  <c r="BS1810" i="14"/>
  <c r="BU1810" i="14"/>
  <c r="BW1810" i="14"/>
  <c r="BR1808" i="14"/>
  <c r="BT1808" i="14"/>
  <c r="BV1808" i="14"/>
  <c r="BX1808" i="14"/>
  <c r="BS1808" i="14"/>
  <c r="BU1808" i="14"/>
  <c r="BW1808" i="14"/>
  <c r="BS1806" i="14"/>
  <c r="BR1804" i="14"/>
  <c r="BR1802" i="14"/>
  <c r="BT1802" i="14"/>
  <c r="BV1802" i="14"/>
  <c r="BX1802" i="14"/>
  <c r="BS1802" i="14"/>
  <c r="BU1802" i="14"/>
  <c r="BW1802" i="14"/>
  <c r="BT1800" i="14"/>
  <c r="BR1798" i="14"/>
  <c r="BT1798" i="14"/>
  <c r="BV1798" i="14"/>
  <c r="BX1798" i="14"/>
  <c r="BS1798" i="14"/>
  <c r="BU1798" i="14"/>
  <c r="BW1798" i="14"/>
  <c r="BR1796" i="14"/>
  <c r="BT1796" i="14"/>
  <c r="BV1796" i="14"/>
  <c r="BX1796" i="14"/>
  <c r="BS1796" i="14"/>
  <c r="BU1796" i="14"/>
  <c r="BW1796" i="14"/>
  <c r="BW1794" i="14"/>
  <c r="BR1792" i="14"/>
  <c r="BT1792" i="14"/>
  <c r="BV1792" i="14"/>
  <c r="BX1792" i="14"/>
  <c r="BS1792" i="14"/>
  <c r="BU1792" i="14"/>
  <c r="BW1792" i="14"/>
  <c r="BR1790" i="14"/>
  <c r="BT1790" i="14"/>
  <c r="BV1790" i="14"/>
  <c r="BX1790" i="14"/>
  <c r="BS1790" i="14"/>
  <c r="BU1790" i="14"/>
  <c r="BW1790" i="14"/>
  <c r="BR1788" i="14"/>
  <c r="BT1788" i="14"/>
  <c r="BV1788" i="14"/>
  <c r="BX1788" i="14"/>
  <c r="BS1788" i="14"/>
  <c r="BU1788" i="14"/>
  <c r="BW1788" i="14"/>
  <c r="BR1786" i="14"/>
  <c r="BT1786" i="14"/>
  <c r="BV1786" i="14"/>
  <c r="BX1786" i="14"/>
  <c r="BS1786" i="14"/>
  <c r="BU1786" i="14"/>
  <c r="BW1786" i="14"/>
  <c r="BR1782" i="14"/>
  <c r="BT1782" i="14"/>
  <c r="BV1782" i="14"/>
  <c r="BX1782" i="14"/>
  <c r="BS1782" i="14"/>
  <c r="BU1782" i="14"/>
  <c r="BW1782" i="14"/>
  <c r="BR1780" i="14"/>
  <c r="BT1780" i="14"/>
  <c r="BV1780" i="14"/>
  <c r="BX1780" i="14"/>
  <c r="BS1780" i="14"/>
  <c r="BU1780" i="14"/>
  <c r="BW1780" i="14"/>
  <c r="BX1776" i="14"/>
  <c r="BU1776" i="14"/>
  <c r="BW1776" i="14"/>
  <c r="BR1774" i="14"/>
  <c r="BT1774" i="14"/>
  <c r="BV1774" i="14"/>
  <c r="BX1774" i="14"/>
  <c r="BS1774" i="14"/>
  <c r="BU1774" i="14"/>
  <c r="BW1774" i="14"/>
  <c r="BR1772" i="14"/>
  <c r="BR1770" i="14"/>
  <c r="BT1770" i="14"/>
  <c r="BV1770" i="14"/>
  <c r="BW1770" i="14"/>
  <c r="BV1768" i="14"/>
  <c r="BR1764" i="14"/>
  <c r="BT1764" i="14"/>
  <c r="BV1764" i="14"/>
  <c r="BX1764" i="14"/>
  <c r="BS1764" i="14"/>
  <c r="BU1764" i="14"/>
  <c r="BW1764" i="14"/>
  <c r="BS1762" i="14"/>
  <c r="BU1762" i="14"/>
  <c r="BW1762" i="14"/>
  <c r="BR1760" i="14"/>
  <c r="BT1760" i="14"/>
  <c r="BV1760" i="14"/>
  <c r="BX1760" i="14"/>
  <c r="BS1760" i="14"/>
  <c r="BU1760" i="14"/>
  <c r="BW1760" i="14"/>
  <c r="BR1758" i="14"/>
  <c r="BT1758" i="14"/>
  <c r="BV1758" i="14"/>
  <c r="BX1758" i="14"/>
  <c r="BS1758" i="14"/>
  <c r="BU1758" i="14"/>
  <c r="BW1758" i="14"/>
  <c r="BR1756" i="14"/>
  <c r="BT1756" i="14"/>
  <c r="BR1754" i="14"/>
  <c r="BT1754" i="14"/>
  <c r="BV1754" i="14"/>
  <c r="BX1754" i="14"/>
  <c r="BS1754" i="14"/>
  <c r="BU1754" i="14"/>
  <c r="BW1754" i="14"/>
  <c r="BR1752" i="14"/>
  <c r="BT1752" i="14"/>
  <c r="BV1752" i="14"/>
  <c r="BX1752" i="14"/>
  <c r="BS1752" i="14"/>
  <c r="BU1752" i="14"/>
  <c r="BW1752" i="14"/>
  <c r="BR1750" i="14"/>
  <c r="BT1748" i="14"/>
  <c r="BR1746" i="14"/>
  <c r="BT1746" i="14"/>
  <c r="BV1746" i="14"/>
  <c r="BX1746" i="14"/>
  <c r="BS1746" i="14"/>
  <c r="BU1746" i="14"/>
  <c r="BW1746" i="14"/>
  <c r="BR1744" i="14"/>
  <c r="BT1744" i="14"/>
  <c r="BV1744" i="14"/>
  <c r="BX1744" i="14"/>
  <c r="BS1744" i="14"/>
  <c r="BU1744" i="14"/>
  <c r="BW1744" i="14"/>
  <c r="BR1742" i="14"/>
  <c r="BT1742" i="14"/>
  <c r="BV1742" i="14"/>
  <c r="BX1742" i="14"/>
  <c r="BS1742" i="14"/>
  <c r="BU1742" i="14"/>
  <c r="BW1742" i="14"/>
  <c r="BT1740" i="14"/>
  <c r="BR1738" i="14"/>
  <c r="BT1738" i="14"/>
  <c r="BV1738" i="14"/>
  <c r="BX1738" i="14"/>
  <c r="BS1738" i="14"/>
  <c r="BU1738" i="14"/>
  <c r="BW1738" i="14"/>
  <c r="BT1736" i="14"/>
  <c r="BV1736" i="14"/>
  <c r="BX1736" i="14"/>
  <c r="BR1732" i="14"/>
  <c r="BT1732" i="14"/>
  <c r="BV1732" i="14"/>
  <c r="BX1732" i="14"/>
  <c r="BS1732" i="14"/>
  <c r="BU1732" i="14"/>
  <c r="BW1732" i="14"/>
  <c r="BS1730" i="14"/>
  <c r="BU1730" i="14"/>
  <c r="BW1730" i="14"/>
  <c r="BR1728" i="14"/>
  <c r="BT1728" i="14"/>
  <c r="BV1728" i="14"/>
  <c r="BX1728" i="14"/>
  <c r="BS1728" i="14"/>
  <c r="BU1728" i="14"/>
  <c r="BW1728" i="14"/>
  <c r="BR1726" i="14"/>
  <c r="BR1724" i="14"/>
  <c r="BT1724" i="14"/>
  <c r="BV1724" i="14"/>
  <c r="BX1724" i="14"/>
  <c r="BS1724" i="14"/>
  <c r="BU1724" i="14"/>
  <c r="BW1724" i="14"/>
  <c r="BR1722" i="14"/>
  <c r="BT1722" i="14"/>
  <c r="BV1722" i="14"/>
  <c r="BX1722" i="14"/>
  <c r="BS1722" i="14"/>
  <c r="BU1722" i="14"/>
  <c r="BW1722" i="14"/>
  <c r="BR1718" i="14"/>
  <c r="BT1718" i="14"/>
  <c r="BV1718" i="14"/>
  <c r="BX1718" i="14"/>
  <c r="BS1718" i="14"/>
  <c r="BU1718" i="14"/>
  <c r="BW1718" i="14"/>
  <c r="BR1716" i="14"/>
  <c r="BT1716" i="14"/>
  <c r="BV1716" i="14"/>
  <c r="BX1716" i="14"/>
  <c r="BS1716" i="14"/>
  <c r="BU1716" i="14"/>
  <c r="BW1716" i="14"/>
  <c r="BU1714" i="14"/>
  <c r="BX1712" i="14"/>
  <c r="BU1712" i="14"/>
  <c r="BW1712" i="14"/>
  <c r="BR1710" i="14"/>
  <c r="BT1710" i="14"/>
  <c r="BV1710" i="14"/>
  <c r="BX1710" i="14"/>
  <c r="BS1710" i="14"/>
  <c r="BU1710" i="14"/>
  <c r="BW1710" i="14"/>
  <c r="BR1708" i="14"/>
  <c r="BT1708" i="14"/>
  <c r="BV1708" i="14"/>
  <c r="BX1708" i="14"/>
  <c r="BS1708" i="14"/>
  <c r="BU1708" i="14"/>
  <c r="BW1708" i="14"/>
  <c r="BR1706" i="14"/>
  <c r="BT1706" i="14"/>
  <c r="BV1706" i="14"/>
  <c r="BW1706" i="14"/>
  <c r="BR1702" i="14"/>
  <c r="BT1702" i="14"/>
  <c r="BV1702" i="14"/>
  <c r="BX1702" i="14"/>
  <c r="BS1702" i="14"/>
  <c r="BU1702" i="14"/>
  <c r="BW1702" i="14"/>
  <c r="BR1700" i="14"/>
  <c r="BT1700" i="14"/>
  <c r="BV1700" i="14"/>
  <c r="BX1700" i="14"/>
  <c r="BS1700" i="14"/>
  <c r="BU1700" i="14"/>
  <c r="BW1700" i="14"/>
  <c r="BV1698" i="14"/>
  <c r="BR1696" i="14"/>
  <c r="BT1696" i="14"/>
  <c r="BV1696" i="14"/>
  <c r="BX1696" i="14"/>
  <c r="BS1696" i="14"/>
  <c r="BU1696" i="14"/>
  <c r="BW1696" i="14"/>
  <c r="BR1694" i="14"/>
  <c r="BT1694" i="14"/>
  <c r="BV1694" i="14"/>
  <c r="BX1694" i="14"/>
  <c r="BS1694" i="14"/>
  <c r="BU1694" i="14"/>
  <c r="BW1694" i="14"/>
  <c r="BR1692" i="14"/>
  <c r="BT1692" i="14"/>
  <c r="BU1692" i="14"/>
  <c r="BR1690" i="14"/>
  <c r="BT1690" i="14"/>
  <c r="BV1690" i="14"/>
  <c r="BX1690" i="14"/>
  <c r="BS1690" i="14"/>
  <c r="BU1690" i="14"/>
  <c r="BW1690" i="14"/>
  <c r="BR1688" i="14"/>
  <c r="BT1688" i="14"/>
  <c r="BV1688" i="14"/>
  <c r="BX1688" i="14"/>
  <c r="BS1688" i="14"/>
  <c r="BU1688" i="14"/>
  <c r="BW1688" i="14"/>
  <c r="BR1684" i="14"/>
  <c r="BT1684" i="14"/>
  <c r="BV1684" i="14"/>
  <c r="BX1684" i="14"/>
  <c r="BS1684" i="14"/>
  <c r="BU1684" i="14"/>
  <c r="BW1684" i="14"/>
  <c r="BR1682" i="14"/>
  <c r="BT1682" i="14"/>
  <c r="BV1682" i="14"/>
  <c r="BX1682" i="14"/>
  <c r="BS1682" i="14"/>
  <c r="BU1682" i="14"/>
  <c r="BW1682" i="14"/>
  <c r="BR1680" i="14"/>
  <c r="BT1680" i="14"/>
  <c r="BV1680" i="14"/>
  <c r="BX1680" i="14"/>
  <c r="BS1680" i="14"/>
  <c r="BU1680" i="14"/>
  <c r="BW1680" i="14"/>
  <c r="BR1678" i="14"/>
  <c r="BT1678" i="14"/>
  <c r="BV1678" i="14"/>
  <c r="BX1678" i="14"/>
  <c r="BS1678" i="14"/>
  <c r="BU1678" i="14"/>
  <c r="BW1678" i="14"/>
  <c r="BR1676" i="14"/>
  <c r="BT1676" i="14"/>
  <c r="BV1676" i="14"/>
  <c r="BX1676" i="14"/>
  <c r="BS1676" i="14"/>
  <c r="BU1676" i="14"/>
  <c r="BW1676" i="14"/>
  <c r="BR1674" i="14"/>
  <c r="BT1674" i="14"/>
  <c r="BV1674" i="14"/>
  <c r="BV1670" i="14"/>
  <c r="BS1670" i="14"/>
  <c r="BR1668" i="14"/>
  <c r="BT1668" i="14"/>
  <c r="BV1668" i="14"/>
  <c r="BX1668" i="14"/>
  <c r="BS1668" i="14"/>
  <c r="BU1668" i="14"/>
  <c r="BW1668" i="14"/>
  <c r="BV1666" i="14"/>
  <c r="BX1664" i="14"/>
  <c r="BW1664" i="14"/>
  <c r="BR1662" i="14"/>
  <c r="BR1660" i="14"/>
  <c r="BT1660" i="14"/>
  <c r="BV1660" i="14"/>
  <c r="BX1660" i="14"/>
  <c r="BS1660" i="14"/>
  <c r="BU1660" i="14"/>
  <c r="BW1660" i="14"/>
  <c r="BW1658" i="14"/>
  <c r="BX1656" i="14"/>
  <c r="BR1652" i="14"/>
  <c r="BT1652" i="14"/>
  <c r="BV1652" i="14"/>
  <c r="BX1652" i="14"/>
  <c r="BS1652" i="14"/>
  <c r="BU1652" i="14"/>
  <c r="BW1652" i="14"/>
  <c r="BS1650" i="14"/>
  <c r="BW1650" i="14"/>
  <c r="BU1648" i="14"/>
  <c r="BW1646" i="14"/>
  <c r="BR1644" i="14"/>
  <c r="BT1644" i="14"/>
  <c r="BV1644" i="14"/>
  <c r="BX1644" i="14"/>
  <c r="BS1644" i="14"/>
  <c r="BU1644" i="14"/>
  <c r="BW1644" i="14"/>
  <c r="BR1642" i="14"/>
  <c r="BV1642" i="14"/>
  <c r="BW1642" i="14"/>
  <c r="BT1640" i="14"/>
  <c r="BS1638" i="14"/>
  <c r="BR1636" i="14"/>
  <c r="BT1636" i="14"/>
  <c r="BV1636" i="14"/>
  <c r="BX1636" i="14"/>
  <c r="BS1636" i="14"/>
  <c r="BU1636" i="14"/>
  <c r="BW1636" i="14"/>
  <c r="BV1634" i="14"/>
  <c r="BS1634" i="14"/>
  <c r="BU1634" i="14"/>
  <c r="BW1632" i="14"/>
  <c r="BR1630" i="14"/>
  <c r="BT1630" i="14"/>
  <c r="BV1630" i="14"/>
  <c r="BX1630" i="14"/>
  <c r="BS1630" i="14"/>
  <c r="BU1630" i="14"/>
  <c r="BW1630" i="14"/>
  <c r="BR1628" i="14"/>
  <c r="BT1628" i="14"/>
  <c r="BV1628" i="14"/>
  <c r="BX1628" i="14"/>
  <c r="BS1628" i="14"/>
  <c r="BU1628" i="14"/>
  <c r="BW1628" i="14"/>
  <c r="BR1626" i="14"/>
  <c r="BT1626" i="14"/>
  <c r="BW1626" i="14"/>
  <c r="BR1624" i="14"/>
  <c r="BT1624" i="14"/>
  <c r="BV1624" i="14"/>
  <c r="BX1624" i="14"/>
  <c r="BS1624" i="14"/>
  <c r="BU1624" i="14"/>
  <c r="BW1624" i="14"/>
  <c r="BR1622" i="14"/>
  <c r="BT1622" i="14"/>
  <c r="BV1622" i="14"/>
  <c r="BX1622" i="14"/>
  <c r="BS1622" i="14"/>
  <c r="BU1622" i="14"/>
  <c r="BW1622" i="14"/>
  <c r="BX1620" i="14"/>
  <c r="BS1620" i="14"/>
  <c r="BU1620" i="14"/>
  <c r="BR1618" i="14"/>
  <c r="BT1618" i="14"/>
  <c r="BV1618" i="14"/>
  <c r="BX1618" i="14"/>
  <c r="BS1618" i="14"/>
  <c r="BU1618" i="14"/>
  <c r="BW1618" i="14"/>
  <c r="BS1614" i="14"/>
  <c r="BR1612" i="14"/>
  <c r="BT1612" i="14"/>
  <c r="BV1612" i="14"/>
  <c r="BX1612" i="14"/>
  <c r="BS1612" i="14"/>
  <c r="BU1612" i="14"/>
  <c r="BW1612" i="14"/>
  <c r="BT1610" i="14"/>
  <c r="BW1610" i="14"/>
  <c r="BX1606" i="14"/>
  <c r="BS1606" i="14"/>
  <c r="BT1602" i="14"/>
  <c r="BV1602" i="14"/>
  <c r="BS1602" i="14"/>
  <c r="BU1602" i="14"/>
  <c r="BW1602" i="14"/>
  <c r="BR1600" i="14"/>
  <c r="BT1600" i="14"/>
  <c r="BV1600" i="14"/>
  <c r="BX1600" i="14"/>
  <c r="BS1600" i="14"/>
  <c r="BU1600" i="14"/>
  <c r="BW1600" i="14"/>
  <c r="BR1598" i="14"/>
  <c r="BT1598" i="14"/>
  <c r="BV1598" i="14"/>
  <c r="BX1598" i="14"/>
  <c r="BS1598" i="14"/>
  <c r="BU1598" i="14"/>
  <c r="BW1598" i="14"/>
  <c r="BR1596" i="14"/>
  <c r="BT1596" i="14"/>
  <c r="BU1596" i="14"/>
  <c r="BV1594" i="14"/>
  <c r="BX1592" i="14"/>
  <c r="BX1588" i="14"/>
  <c r="BS1588" i="14"/>
  <c r="BU1588" i="14"/>
  <c r="BR1586" i="14"/>
  <c r="BT1586" i="14"/>
  <c r="BV1586" i="14"/>
  <c r="BX1586" i="14"/>
  <c r="BS1586" i="14"/>
  <c r="BU1586" i="14"/>
  <c r="BW1586" i="14"/>
  <c r="BR1584" i="14"/>
  <c r="BT1584" i="14"/>
  <c r="BV1584" i="14"/>
  <c r="BX1584" i="14"/>
  <c r="BS1584" i="14"/>
  <c r="BU1584" i="14"/>
  <c r="BW1584" i="14"/>
  <c r="BR1582" i="14"/>
  <c r="BT1582" i="14"/>
  <c r="BV1582" i="14"/>
  <c r="BX1582" i="14"/>
  <c r="BS1582" i="14"/>
  <c r="BU1582" i="14"/>
  <c r="BW1582" i="14"/>
  <c r="BR1580" i="14"/>
  <c r="BT1580" i="14"/>
  <c r="BV1580" i="14"/>
  <c r="BX1580" i="14"/>
  <c r="BS1580" i="14"/>
  <c r="BU1580" i="14"/>
  <c r="BW1580" i="14"/>
  <c r="BR1578" i="14"/>
  <c r="BT1578" i="14"/>
  <c r="BV1578" i="14"/>
  <c r="BX1578" i="14"/>
  <c r="BS1578" i="14"/>
  <c r="BU1578" i="14"/>
  <c r="BW1578" i="14"/>
  <c r="BR1576" i="14"/>
  <c r="BT1576" i="14"/>
  <c r="BV1576" i="14"/>
  <c r="BX1576" i="14"/>
  <c r="BS1576" i="14"/>
  <c r="BU1576" i="14"/>
  <c r="BW1576" i="14"/>
  <c r="BR1574" i="14"/>
  <c r="BT1574" i="14"/>
  <c r="BV1574" i="14"/>
  <c r="BX1574" i="14"/>
  <c r="BS1574" i="14"/>
  <c r="BU1574" i="14"/>
  <c r="BW1574" i="14"/>
  <c r="BR1572" i="14"/>
  <c r="BT1572" i="14"/>
  <c r="BV1572" i="14"/>
  <c r="BX1572" i="14"/>
  <c r="BS1572" i="14"/>
  <c r="BU1572" i="14"/>
  <c r="BW1572" i="14"/>
  <c r="BR1570" i="14"/>
  <c r="BT1570" i="14"/>
  <c r="BV1570" i="14"/>
  <c r="BX1570" i="14"/>
  <c r="BS1570" i="14"/>
  <c r="BU1570" i="14"/>
  <c r="BW1570" i="14"/>
  <c r="BR1568" i="14"/>
  <c r="BT1568" i="14"/>
  <c r="BV1568" i="14"/>
  <c r="BX1568" i="14"/>
  <c r="BS1568" i="14"/>
  <c r="BU1568" i="14"/>
  <c r="BW1568" i="14"/>
  <c r="BR1566" i="14"/>
  <c r="BT1566" i="14"/>
  <c r="BV1566" i="14"/>
  <c r="BX1566" i="14"/>
  <c r="BS1566" i="14"/>
  <c r="BU1566" i="14"/>
  <c r="BW1566" i="14"/>
  <c r="BR1564" i="14"/>
  <c r="BT1564" i="14"/>
  <c r="BV1564" i="14"/>
  <c r="BX1564" i="14"/>
  <c r="BS1564" i="14"/>
  <c r="BU1564" i="14"/>
  <c r="BW1564" i="14"/>
  <c r="BR1562" i="14"/>
  <c r="BT1562" i="14"/>
  <c r="BV1562" i="14"/>
  <c r="BW1562" i="14"/>
  <c r="BR1558" i="14"/>
  <c r="BT1558" i="14"/>
  <c r="BV1558" i="14"/>
  <c r="BX1558" i="14"/>
  <c r="BS1558" i="14"/>
  <c r="BU1558" i="14"/>
  <c r="BW1558" i="14"/>
  <c r="BT1556" i="14"/>
  <c r="BX1556" i="14"/>
  <c r="BU1556" i="14"/>
  <c r="BR1554" i="14"/>
  <c r="BT1554" i="14"/>
  <c r="BV1554" i="14"/>
  <c r="BX1554" i="14"/>
  <c r="BS1554" i="14"/>
  <c r="BU1554" i="14"/>
  <c r="BW1554" i="14"/>
  <c r="BR1552" i="14"/>
  <c r="BT1552" i="14"/>
  <c r="BV1552" i="14"/>
  <c r="BX1552" i="14"/>
  <c r="BS1552" i="14"/>
  <c r="BU1552" i="14"/>
  <c r="BW1552" i="14"/>
  <c r="BR1550" i="14"/>
  <c r="BT1550" i="14"/>
  <c r="BV1550" i="14"/>
  <c r="BX1550" i="14"/>
  <c r="BS1550" i="14"/>
  <c r="BU1550" i="14"/>
  <c r="BW1550" i="14"/>
  <c r="BR1548" i="14"/>
  <c r="BT1548" i="14"/>
  <c r="BV1548" i="14"/>
  <c r="BX1548" i="14"/>
  <c r="BS1548" i="14"/>
  <c r="BU1548" i="14"/>
  <c r="BW1548" i="14"/>
  <c r="BT1546" i="14"/>
  <c r="BW1546" i="14"/>
  <c r="BR1544" i="14"/>
  <c r="BT1544" i="14"/>
  <c r="BV1544" i="14"/>
  <c r="BX1544" i="14"/>
  <c r="BS1544" i="14"/>
  <c r="BU1544" i="14"/>
  <c r="BW1544" i="14"/>
  <c r="BR1542" i="14"/>
  <c r="BV1542" i="14"/>
  <c r="BX1542" i="14"/>
  <c r="BR1538" i="14"/>
  <c r="BT1538" i="14"/>
  <c r="BV1538" i="14"/>
  <c r="BX1538" i="14"/>
  <c r="BS1538" i="14"/>
  <c r="BU1538" i="14"/>
  <c r="BW1538" i="14"/>
  <c r="BR1536" i="14"/>
  <c r="BT1536" i="14"/>
  <c r="BV1536" i="14"/>
  <c r="BX1536" i="14"/>
  <c r="BS1536" i="14"/>
  <c r="BU1536" i="14"/>
  <c r="BW1536" i="14"/>
  <c r="BR1534" i="14"/>
  <c r="BT1534" i="14"/>
  <c r="BV1534" i="14"/>
  <c r="BX1534" i="14"/>
  <c r="BS1534" i="14"/>
  <c r="BU1534" i="14"/>
  <c r="BW1534" i="14"/>
  <c r="BR1532" i="14"/>
  <c r="BT1532" i="14"/>
  <c r="BV1532" i="14"/>
  <c r="BS1532" i="14"/>
  <c r="BU1532" i="14"/>
  <c r="BR1530" i="14"/>
  <c r="BU1530" i="14"/>
  <c r="BR1528" i="14"/>
  <c r="BT1528" i="14"/>
  <c r="BV1528" i="14"/>
  <c r="BX1528" i="14"/>
  <c r="BS1528" i="14"/>
  <c r="BU1528" i="14"/>
  <c r="BW1528" i="14"/>
  <c r="BV1526" i="14"/>
  <c r="BX1526" i="14"/>
  <c r="BS1526" i="14"/>
  <c r="BW1524" i="14"/>
  <c r="BR1522" i="14"/>
  <c r="BT1522" i="14"/>
  <c r="BV1522" i="14"/>
  <c r="BX1522" i="14"/>
  <c r="BS1522" i="14"/>
  <c r="BU1522" i="14"/>
  <c r="BW1522" i="14"/>
  <c r="BR1520" i="14"/>
  <c r="BR1518" i="14"/>
  <c r="BS1518" i="14"/>
  <c r="BW1518" i="14"/>
  <c r="BR1516" i="14"/>
  <c r="BT1516" i="14"/>
  <c r="BV1516" i="14"/>
  <c r="BX1516" i="14"/>
  <c r="BS1516" i="14"/>
  <c r="BU1516" i="14"/>
  <c r="BW1516" i="14"/>
  <c r="BR1514" i="14"/>
  <c r="BT1514" i="14"/>
  <c r="BV1514" i="14"/>
  <c r="BX1514" i="14"/>
  <c r="BS1514" i="14"/>
  <c r="BU1514" i="14"/>
  <c r="BW1514" i="14"/>
  <c r="BR1512" i="14"/>
  <c r="BT1512" i="14"/>
  <c r="BV1512" i="14"/>
  <c r="BX1512" i="14"/>
  <c r="BS1512" i="14"/>
  <c r="BU1512" i="14"/>
  <c r="BW1512" i="14"/>
  <c r="BR1510" i="14"/>
  <c r="BV1510" i="14"/>
  <c r="BX1510" i="14"/>
  <c r="BR1508" i="14"/>
  <c r="BT1508" i="14"/>
  <c r="BV1508" i="14"/>
  <c r="BX1508" i="14"/>
  <c r="BS1508" i="14"/>
  <c r="BU1508" i="14"/>
  <c r="BW1508" i="14"/>
  <c r="BR1506" i="14"/>
  <c r="BT1506" i="14"/>
  <c r="BV1506" i="14"/>
  <c r="BX1506" i="14"/>
  <c r="BS1506" i="14"/>
  <c r="BU1506" i="14"/>
  <c r="BW1506" i="14"/>
  <c r="BU1504" i="14"/>
  <c r="BR1502" i="14"/>
  <c r="BT1502" i="14"/>
  <c r="BV1502" i="14"/>
  <c r="BX1502" i="14"/>
  <c r="BS1502" i="14"/>
  <c r="BU1502" i="14"/>
  <c r="BW1502" i="14"/>
  <c r="BS1500" i="14"/>
  <c r="BU1500" i="14"/>
  <c r="BW1500" i="14"/>
  <c r="BR1500" i="14"/>
  <c r="BT1500" i="14"/>
  <c r="BV1500" i="14"/>
  <c r="BX1500" i="14"/>
  <c r="BS1498" i="14"/>
  <c r="BU1498" i="14"/>
  <c r="BW1498" i="14"/>
  <c r="BR1498" i="14"/>
  <c r="BV1498" i="14"/>
  <c r="BX1498" i="14"/>
  <c r="BS1496" i="14"/>
  <c r="BU1496" i="14"/>
  <c r="BW1496" i="14"/>
  <c r="BR1496" i="14"/>
  <c r="BT1496" i="14"/>
  <c r="BV1496" i="14"/>
  <c r="BX1496" i="14"/>
  <c r="BS1494" i="14"/>
  <c r="BU1494" i="14"/>
  <c r="BW1494" i="14"/>
  <c r="BR1494" i="14"/>
  <c r="BT1494" i="14"/>
  <c r="BV1494" i="14"/>
  <c r="BX1494" i="14"/>
  <c r="BS1492" i="14"/>
  <c r="BT1492" i="14"/>
  <c r="BV1492" i="14"/>
  <c r="BU1490" i="14"/>
  <c r="BW1490" i="14"/>
  <c r="BT1490" i="14"/>
  <c r="BS1488" i="14"/>
  <c r="BU1488" i="14"/>
  <c r="BW1488" i="14"/>
  <c r="BR1488" i="14"/>
  <c r="BT1488" i="14"/>
  <c r="BV1488" i="14"/>
  <c r="BX1488" i="14"/>
  <c r="BS1486" i="14"/>
  <c r="BU1486" i="14"/>
  <c r="BW1486" i="14"/>
  <c r="BR1486" i="14"/>
  <c r="BT1486" i="14"/>
  <c r="BV1486" i="14"/>
  <c r="BX1486" i="14"/>
  <c r="BT1484" i="14"/>
  <c r="BS1482" i="14"/>
  <c r="BU1482" i="14"/>
  <c r="BS1480" i="14"/>
  <c r="BU1480" i="14"/>
  <c r="BW1480" i="14"/>
  <c r="BR1480" i="14"/>
  <c r="BT1480" i="14"/>
  <c r="BV1480" i="14"/>
  <c r="BX1480" i="14"/>
  <c r="BS1478" i="14"/>
  <c r="BU1478" i="14"/>
  <c r="BW1478" i="14"/>
  <c r="BR1478" i="14"/>
  <c r="BT1478" i="14"/>
  <c r="BV1478" i="14"/>
  <c r="BX1478" i="14"/>
  <c r="BR1476" i="14"/>
  <c r="BU1474" i="14"/>
  <c r="BS1472" i="14"/>
  <c r="BU1472" i="14"/>
  <c r="BW1472" i="14"/>
  <c r="BR1472" i="14"/>
  <c r="BT1472" i="14"/>
  <c r="BV1472" i="14"/>
  <c r="BX1472" i="14"/>
  <c r="BS1470" i="14"/>
  <c r="BU1470" i="14"/>
  <c r="BW1470" i="14"/>
  <c r="BR1470" i="14"/>
  <c r="BT1470" i="14"/>
  <c r="BV1470" i="14"/>
  <c r="BX1470" i="14"/>
  <c r="BU1468" i="14"/>
  <c r="BV1468" i="14"/>
  <c r="BS1466" i="14"/>
  <c r="BV1466" i="14"/>
  <c r="BS1464" i="14"/>
  <c r="BU1464" i="14"/>
  <c r="BW1464" i="14"/>
  <c r="BR1464" i="14"/>
  <c r="BT1464" i="14"/>
  <c r="BV1464" i="14"/>
  <c r="BX1464" i="14"/>
  <c r="BS1462" i="14"/>
  <c r="BU1462" i="14"/>
  <c r="BW1462" i="14"/>
  <c r="BR1462" i="14"/>
  <c r="BT1462" i="14"/>
  <c r="BV1462" i="14"/>
  <c r="BX1462" i="14"/>
  <c r="BS1460" i="14"/>
  <c r="BR1460" i="14"/>
  <c r="BT1460" i="14"/>
  <c r="BX1458" i="14"/>
  <c r="BS1456" i="14"/>
  <c r="BU1456" i="14"/>
  <c r="BW1456" i="14"/>
  <c r="BR1456" i="14"/>
  <c r="BT1456" i="14"/>
  <c r="BV1456" i="14"/>
  <c r="BX1456" i="14"/>
  <c r="BS1454" i="14"/>
  <c r="BU1454" i="14"/>
  <c r="BW1454" i="14"/>
  <c r="BR1454" i="14"/>
  <c r="BT1454" i="14"/>
  <c r="BV1454" i="14"/>
  <c r="BX1454" i="14"/>
  <c r="BW1452" i="14"/>
  <c r="BW1450" i="14"/>
  <c r="BT1450" i="14"/>
  <c r="BV1450" i="14"/>
  <c r="BX1450" i="14"/>
  <c r="BS1448" i="14"/>
  <c r="BU1448" i="14"/>
  <c r="BW1448" i="14"/>
  <c r="BR1448" i="14"/>
  <c r="BT1448" i="14"/>
  <c r="BV1448" i="14"/>
  <c r="BX1448" i="14"/>
  <c r="BS1446" i="14"/>
  <c r="BU1446" i="14"/>
  <c r="BW1446" i="14"/>
  <c r="BR1446" i="14"/>
  <c r="BT1446" i="14"/>
  <c r="BV1446" i="14"/>
  <c r="BX1446" i="14"/>
  <c r="BS1444" i="14"/>
  <c r="BU1444" i="14"/>
  <c r="BW1444" i="14"/>
  <c r="BR1444" i="14"/>
  <c r="BT1444" i="14"/>
  <c r="BV1444" i="14"/>
  <c r="BX1444" i="14"/>
  <c r="BS1442" i="14"/>
  <c r="BU1442" i="14"/>
  <c r="BW1442" i="14"/>
  <c r="BS1440" i="14"/>
  <c r="BU1440" i="14"/>
  <c r="BW1440" i="14"/>
  <c r="BR1440" i="14"/>
  <c r="BT1440" i="14"/>
  <c r="BV1440" i="14"/>
  <c r="BX1440" i="14"/>
  <c r="BS1438" i="14"/>
  <c r="BU1438" i="14"/>
  <c r="BW1438" i="14"/>
  <c r="BR1438" i="14"/>
  <c r="BT1438" i="14"/>
  <c r="BV1438" i="14"/>
  <c r="BX1438" i="14"/>
  <c r="BU1436" i="14"/>
  <c r="BV1436" i="14"/>
  <c r="BS1434" i="14"/>
  <c r="BU1434" i="14"/>
  <c r="BW1434" i="14"/>
  <c r="BR1434" i="14"/>
  <c r="BT1434" i="14"/>
  <c r="BV1434" i="14"/>
  <c r="BX1434" i="14"/>
  <c r="BS1432" i="14"/>
  <c r="BU1432" i="14"/>
  <c r="BW1432" i="14"/>
  <c r="BR1432" i="14"/>
  <c r="BT1432" i="14"/>
  <c r="BV1432" i="14"/>
  <c r="BX1432" i="14"/>
  <c r="BT1430" i="14"/>
  <c r="BS1428" i="14"/>
  <c r="BU1428" i="14"/>
  <c r="BW1428" i="14"/>
  <c r="BR1428" i="14"/>
  <c r="BT1428" i="14"/>
  <c r="BV1428" i="14"/>
  <c r="BX1428" i="14"/>
  <c r="BS1426" i="14"/>
  <c r="BU1426" i="14"/>
  <c r="BW1426" i="14"/>
  <c r="BR1426" i="14"/>
  <c r="BT1426" i="14"/>
  <c r="BV1426" i="14"/>
  <c r="BX1426" i="14"/>
  <c r="BS1424" i="14"/>
  <c r="BU1424" i="14"/>
  <c r="BW1424" i="14"/>
  <c r="BR1424" i="14"/>
  <c r="BT1424" i="14"/>
  <c r="BV1424" i="14"/>
  <c r="BX1424" i="14"/>
  <c r="BS1422" i="14"/>
  <c r="BU1422" i="14"/>
  <c r="BW1422" i="14"/>
  <c r="BR1422" i="14"/>
  <c r="BT1422" i="14"/>
  <c r="BV1422" i="14"/>
  <c r="BX1422" i="14"/>
  <c r="BU1420" i="14"/>
  <c r="BR1420" i="14"/>
  <c r="BT1420" i="14"/>
  <c r="BS1418" i="14"/>
  <c r="BU1418" i="14"/>
  <c r="BW1418" i="14"/>
  <c r="BR1418" i="14"/>
  <c r="BT1418" i="14"/>
  <c r="BV1418" i="14"/>
  <c r="BX1418" i="14"/>
  <c r="BS1416" i="14"/>
  <c r="BU1416" i="14"/>
  <c r="BW1416" i="14"/>
  <c r="BR1416" i="14"/>
  <c r="BT1416" i="14"/>
  <c r="BV1416" i="14"/>
  <c r="BX1416" i="14"/>
  <c r="BS1414" i="14"/>
  <c r="BX1414" i="14"/>
  <c r="BS1412" i="14"/>
  <c r="BU1412" i="14"/>
  <c r="BW1412" i="14"/>
  <c r="BR1412" i="14"/>
  <c r="BT1412" i="14"/>
  <c r="BV1412" i="14"/>
  <c r="BX1412" i="14"/>
  <c r="BS1410" i="14"/>
  <c r="BW1410" i="14"/>
  <c r="BX1410" i="14"/>
  <c r="BR1408" i="14"/>
  <c r="BS1406" i="14"/>
  <c r="BU1406" i="14"/>
  <c r="BW1406" i="14"/>
  <c r="BR1406" i="14"/>
  <c r="BT1406" i="14"/>
  <c r="BV1406" i="14"/>
  <c r="BX1406" i="14"/>
  <c r="BS1404" i="14"/>
  <c r="BU1404" i="14"/>
  <c r="BW1404" i="14"/>
  <c r="BR1404" i="14"/>
  <c r="BT1404" i="14"/>
  <c r="BV1404" i="14"/>
  <c r="BX1404" i="14"/>
  <c r="BS1402" i="14"/>
  <c r="BU1402" i="14"/>
  <c r="BW1402" i="14"/>
  <c r="BR1402" i="14"/>
  <c r="BT1402" i="14"/>
  <c r="BV1402" i="14"/>
  <c r="BX1402" i="14"/>
  <c r="BS1400" i="14"/>
  <c r="BU1400" i="14"/>
  <c r="BW1400" i="14"/>
  <c r="BR1400" i="14"/>
  <c r="BT1400" i="14"/>
  <c r="BV1400" i="14"/>
  <c r="BX1400" i="14"/>
  <c r="BS1398" i="14"/>
  <c r="BU1398" i="14"/>
  <c r="BW1398" i="14"/>
  <c r="BR1398" i="14"/>
  <c r="BT1398" i="14"/>
  <c r="BV1398" i="14"/>
  <c r="BX1398" i="14"/>
  <c r="BS1396" i="14"/>
  <c r="BU1396" i="14"/>
  <c r="BW1396" i="14"/>
  <c r="BR1396" i="14"/>
  <c r="BT1396" i="14"/>
  <c r="BV1396" i="14"/>
  <c r="BX1396" i="14"/>
  <c r="BS1394" i="14"/>
  <c r="BU1394" i="14"/>
  <c r="BW1394" i="14"/>
  <c r="BR1394" i="14"/>
  <c r="BT1394" i="14"/>
  <c r="BV1394" i="14"/>
  <c r="BX1394" i="14"/>
  <c r="BS1392" i="14"/>
  <c r="BU1392" i="14"/>
  <c r="BW1392" i="14"/>
  <c r="BR1392" i="14"/>
  <c r="BT1392" i="14"/>
  <c r="BV1392" i="14"/>
  <c r="BX1392" i="14"/>
  <c r="BS1390" i="14"/>
  <c r="BU1390" i="14"/>
  <c r="BW1390" i="14"/>
  <c r="BR1390" i="14"/>
  <c r="BT1390" i="14"/>
  <c r="BV1390" i="14"/>
  <c r="BX1390" i="14"/>
  <c r="BS1388" i="14"/>
  <c r="BU1388" i="14"/>
  <c r="BW1388" i="14"/>
  <c r="BR1388" i="14"/>
  <c r="BT1388" i="14"/>
  <c r="BV1388" i="14"/>
  <c r="BX1388" i="14"/>
  <c r="BS1386" i="14"/>
  <c r="BU1386" i="14"/>
  <c r="BW1386" i="14"/>
  <c r="BR1386" i="14"/>
  <c r="BT1386" i="14"/>
  <c r="BV1386" i="14"/>
  <c r="BX1386" i="14"/>
  <c r="BS1384" i="14"/>
  <c r="BU1384" i="14"/>
  <c r="BW1384" i="14"/>
  <c r="BR1384" i="14"/>
  <c r="BT1384" i="14"/>
  <c r="BV1384" i="14"/>
  <c r="BX1384" i="14"/>
  <c r="BS1382" i="14"/>
  <c r="BU1382" i="14"/>
  <c r="BW1382" i="14"/>
  <c r="BR1382" i="14"/>
  <c r="BT1382" i="14"/>
  <c r="BV1382" i="14"/>
  <c r="BX1382" i="14"/>
  <c r="BS1380" i="14"/>
  <c r="BU1380" i="14"/>
  <c r="BW1380" i="14"/>
  <c r="BR1380" i="14"/>
  <c r="BT1380" i="14"/>
  <c r="BV1380" i="14"/>
  <c r="BX1380" i="14"/>
  <c r="BS1378" i="14"/>
  <c r="BU1378" i="14"/>
  <c r="BW1378" i="14"/>
  <c r="BR1378" i="14"/>
  <c r="BT1378" i="14"/>
  <c r="BV1378" i="14"/>
  <c r="BX1378" i="14"/>
  <c r="BS1376" i="14"/>
  <c r="BU1376" i="14"/>
  <c r="BW1376" i="14"/>
  <c r="BR1376" i="14"/>
  <c r="BT1376" i="14"/>
  <c r="BV1376" i="14"/>
  <c r="BX1376" i="14"/>
  <c r="BS1374" i="14"/>
  <c r="BU1374" i="14"/>
  <c r="BW1374" i="14"/>
  <c r="BR1374" i="14"/>
  <c r="BT1374" i="14"/>
  <c r="BV1374" i="14"/>
  <c r="BX1374" i="14"/>
  <c r="BS1372" i="14"/>
  <c r="BU1372" i="14"/>
  <c r="BW1372" i="14"/>
  <c r="BR1372" i="14"/>
  <c r="BT1372" i="14"/>
  <c r="BV1372" i="14"/>
  <c r="BX1372" i="14"/>
  <c r="BS1370" i="14"/>
  <c r="BU1370" i="14"/>
  <c r="BW1370" i="14"/>
  <c r="BR1370" i="14"/>
  <c r="BT1370" i="14"/>
  <c r="BV1370" i="14"/>
  <c r="BX1370" i="14"/>
  <c r="BS1368" i="14"/>
  <c r="BU1368" i="14"/>
  <c r="BW1368" i="14"/>
  <c r="BR1368" i="14"/>
  <c r="BT1368" i="14"/>
  <c r="BV1368" i="14"/>
  <c r="BX1368" i="14"/>
  <c r="BS1366" i="14"/>
  <c r="BU1366" i="14"/>
  <c r="BW1366" i="14"/>
  <c r="BR1366" i="14"/>
  <c r="BT1366" i="14"/>
  <c r="BV1366" i="14"/>
  <c r="BX1366" i="14"/>
  <c r="BS1364" i="14"/>
  <c r="BU1364" i="14"/>
  <c r="BW1364" i="14"/>
  <c r="BR1364" i="14"/>
  <c r="BT1364" i="14"/>
  <c r="BV1364" i="14"/>
  <c r="BX1364" i="14"/>
  <c r="BS1362" i="14"/>
  <c r="BU1362" i="14"/>
  <c r="BW1362" i="14"/>
  <c r="BR1362" i="14"/>
  <c r="BT1362" i="14"/>
  <c r="BV1362" i="14"/>
  <c r="BX1362" i="14"/>
  <c r="BS1360" i="14"/>
  <c r="BU1360" i="14"/>
  <c r="BW1360" i="14"/>
  <c r="BR1360" i="14"/>
  <c r="BT1360" i="14"/>
  <c r="BV1360" i="14"/>
  <c r="BX1360" i="14"/>
  <c r="BS1358" i="14"/>
  <c r="BU1358" i="14"/>
  <c r="BW1358" i="14"/>
  <c r="BR1358" i="14"/>
  <c r="BT1358" i="14"/>
  <c r="BV1358" i="14"/>
  <c r="BX1358" i="14"/>
  <c r="BS1356" i="14"/>
  <c r="BU1356" i="14"/>
  <c r="BW1356" i="14"/>
  <c r="BR1356" i="14"/>
  <c r="BT1356" i="14"/>
  <c r="BV1356" i="14"/>
  <c r="BX1356" i="14"/>
  <c r="BT1354" i="14"/>
  <c r="BX1354" i="14"/>
  <c r="BS1352" i="14"/>
  <c r="BU1352" i="14"/>
  <c r="BW1352" i="14"/>
  <c r="BR1352" i="14"/>
  <c r="BT1352" i="14"/>
  <c r="BV1352" i="14"/>
  <c r="BX1352" i="14"/>
  <c r="BS1350" i="14"/>
  <c r="BU1350" i="14"/>
  <c r="BW1350" i="14"/>
  <c r="BR1350" i="14"/>
  <c r="BT1350" i="14"/>
  <c r="BV1350" i="14"/>
  <c r="BX1350" i="14"/>
  <c r="BS1348" i="14"/>
  <c r="BU1348" i="14"/>
  <c r="BW1348" i="14"/>
  <c r="BR1348" i="14"/>
  <c r="BT1348" i="14"/>
  <c r="BV1348" i="14"/>
  <c r="BX1348" i="14"/>
  <c r="BS1346" i="14"/>
  <c r="BU1346" i="14"/>
  <c r="BW1346" i="14"/>
  <c r="BR1346" i="14"/>
  <c r="BT1346" i="14"/>
  <c r="BV1346" i="14"/>
  <c r="BX1346" i="14"/>
  <c r="BS1344" i="14"/>
  <c r="BU1344" i="14"/>
  <c r="BW1344" i="14"/>
  <c r="BR1344" i="14"/>
  <c r="BT1344" i="14"/>
  <c r="BV1344" i="14"/>
  <c r="BX1344" i="14"/>
  <c r="BS1342" i="14"/>
  <c r="BU1342" i="14"/>
  <c r="BW1342" i="14"/>
  <c r="BR1342" i="14"/>
  <c r="BT1342" i="14"/>
  <c r="BV1342" i="14"/>
  <c r="BX1342" i="14"/>
  <c r="BU1340" i="14"/>
  <c r="BV1340" i="14"/>
  <c r="BS1338" i="14"/>
  <c r="BU1338" i="14"/>
  <c r="BW1338" i="14"/>
  <c r="BR1338" i="14"/>
  <c r="BT1338" i="14"/>
  <c r="BV1338" i="14"/>
  <c r="BX1338" i="14"/>
  <c r="BS1336" i="14"/>
  <c r="BU1336" i="14"/>
  <c r="BW1336" i="14"/>
  <c r="BR1336" i="14"/>
  <c r="BT1336" i="14"/>
  <c r="BV1336" i="14"/>
  <c r="BX1336" i="14"/>
  <c r="BS1334" i="14"/>
  <c r="BU1334" i="14"/>
  <c r="BW1334" i="14"/>
  <c r="BR1334" i="14"/>
  <c r="BT1334" i="14"/>
  <c r="BV1334" i="14"/>
  <c r="BX1334" i="14"/>
  <c r="BS1332" i="14"/>
  <c r="BU1332" i="14"/>
  <c r="BW1332" i="14"/>
  <c r="BR1332" i="14"/>
  <c r="BT1332" i="14"/>
  <c r="BV1332" i="14"/>
  <c r="BX1332" i="14"/>
  <c r="BS1330" i="14"/>
  <c r="BU1330" i="14"/>
  <c r="BW1330" i="14"/>
  <c r="BR1330" i="14"/>
  <c r="BT1330" i="14"/>
  <c r="BV1330" i="14"/>
  <c r="BX1330" i="14"/>
  <c r="BS1328" i="14"/>
  <c r="BU1328" i="14"/>
  <c r="BW1328" i="14"/>
  <c r="BR1328" i="14"/>
  <c r="BT1328" i="14"/>
  <c r="BV1328" i="14"/>
  <c r="BX1328" i="14"/>
  <c r="BS1326" i="14"/>
  <c r="BU1326" i="14"/>
  <c r="BW1326" i="14"/>
  <c r="BR1326" i="14"/>
  <c r="BT1326" i="14"/>
  <c r="BV1326" i="14"/>
  <c r="BX1326" i="14"/>
  <c r="BS1324" i="14"/>
  <c r="BU1324" i="14"/>
  <c r="BW1324" i="14"/>
  <c r="BR1324" i="14"/>
  <c r="BT1324" i="14"/>
  <c r="BV1324" i="14"/>
  <c r="BX1324" i="14"/>
  <c r="BT1322" i="14"/>
  <c r="BV1322" i="14"/>
  <c r="BX1322" i="14"/>
  <c r="BS1320" i="14"/>
  <c r="BU1320" i="14"/>
  <c r="BW1320" i="14"/>
  <c r="BR1320" i="14"/>
  <c r="BT1320" i="14"/>
  <c r="BV1320" i="14"/>
  <c r="BX1320" i="14"/>
  <c r="BS1318" i="14"/>
  <c r="BU1318" i="14"/>
  <c r="BW1318" i="14"/>
  <c r="BR1318" i="14"/>
  <c r="BT1318" i="14"/>
  <c r="BV1318" i="14"/>
  <c r="BX1318" i="14"/>
  <c r="BS1316" i="14"/>
  <c r="BU1316" i="14"/>
  <c r="BW1316" i="14"/>
  <c r="BR1316" i="14"/>
  <c r="BT1316" i="14"/>
  <c r="BV1316" i="14"/>
  <c r="BX1316" i="14"/>
  <c r="BS1314" i="14"/>
  <c r="BU1314" i="14"/>
  <c r="BW1314" i="14"/>
  <c r="BR1314" i="14"/>
  <c r="BT1314" i="14"/>
  <c r="BV1314" i="14"/>
  <c r="BX1314" i="14"/>
  <c r="BS1312" i="14"/>
  <c r="BU1312" i="14"/>
  <c r="BW1312" i="14"/>
  <c r="BR1312" i="14"/>
  <c r="BT1312" i="14"/>
  <c r="BV1312" i="14"/>
  <c r="BX1312" i="14"/>
  <c r="BS1310" i="14"/>
  <c r="BU1310" i="14"/>
  <c r="BW1310" i="14"/>
  <c r="BR1310" i="14"/>
  <c r="BT1310" i="14"/>
  <c r="BV1310" i="14"/>
  <c r="BX1310" i="14"/>
  <c r="BS1308" i="14"/>
  <c r="BU1308" i="14"/>
  <c r="BW1308" i="14"/>
  <c r="BR1308" i="14"/>
  <c r="BT1308" i="14"/>
  <c r="BV1308" i="14"/>
  <c r="BX1308" i="14"/>
  <c r="BS1306" i="14"/>
  <c r="BU1306" i="14"/>
  <c r="BW1306" i="14"/>
  <c r="BR1306" i="14"/>
  <c r="BT1306" i="14"/>
  <c r="BV1306" i="14"/>
  <c r="BX1306" i="14"/>
  <c r="BS1304" i="14"/>
  <c r="BU1304" i="14"/>
  <c r="BW1304" i="14"/>
  <c r="BR1304" i="14"/>
  <c r="BT1304" i="14"/>
  <c r="BV1304" i="14"/>
  <c r="BX1304" i="14"/>
  <c r="BS1302" i="14"/>
  <c r="BU1302" i="14"/>
  <c r="BW1302" i="14"/>
  <c r="BR1302" i="14"/>
  <c r="BT1302" i="14"/>
  <c r="BV1302" i="14"/>
  <c r="BX1302" i="14"/>
  <c r="BS1300" i="14"/>
  <c r="BU1300" i="14"/>
  <c r="BV1300" i="14"/>
  <c r="BS1298" i="14"/>
  <c r="BU1298" i="14"/>
  <c r="BW1298" i="14"/>
  <c r="BR1298" i="14"/>
  <c r="BT1298" i="14"/>
  <c r="BV1298" i="14"/>
  <c r="BX1298" i="14"/>
  <c r="BS1296" i="14"/>
  <c r="BU1296" i="14"/>
  <c r="BW1296" i="14"/>
  <c r="BR1296" i="14"/>
  <c r="BT1296" i="14"/>
  <c r="BV1296" i="14"/>
  <c r="BX1296" i="14"/>
  <c r="BS1294" i="14"/>
  <c r="BU1294" i="14"/>
  <c r="BW1294" i="14"/>
  <c r="BR1294" i="14"/>
  <c r="BT1294" i="14"/>
  <c r="BV1294" i="14"/>
  <c r="BX1294" i="14"/>
  <c r="BU1292" i="14"/>
  <c r="BR1292" i="14"/>
  <c r="BT1292" i="14"/>
  <c r="BS1290" i="14"/>
  <c r="BU1290" i="14"/>
  <c r="BW1290" i="14"/>
  <c r="BR1290" i="14"/>
  <c r="BT1290" i="14"/>
  <c r="BV1290" i="14"/>
  <c r="BX1290" i="14"/>
  <c r="BS1288" i="14"/>
  <c r="BU1288" i="14"/>
  <c r="BW1288" i="14"/>
  <c r="BR1288" i="14"/>
  <c r="BT1288" i="14"/>
  <c r="BV1288" i="14"/>
  <c r="BX1288" i="14"/>
  <c r="BS1286" i="14"/>
  <c r="BU1286" i="14"/>
  <c r="BW1286" i="14"/>
  <c r="BR1286" i="14"/>
  <c r="BT1286" i="14"/>
  <c r="BV1286" i="14"/>
  <c r="BX1286" i="14"/>
  <c r="BS1284" i="14"/>
  <c r="BU1284" i="14"/>
  <c r="BS1282" i="14"/>
  <c r="BU1282" i="14"/>
  <c r="BW1282" i="14"/>
  <c r="BR1282" i="14"/>
  <c r="BT1282" i="14"/>
  <c r="BV1282" i="14"/>
  <c r="BX1282" i="14"/>
  <c r="BS1280" i="14"/>
  <c r="BU1280" i="14"/>
  <c r="BW1280" i="14"/>
  <c r="BR1280" i="14"/>
  <c r="BT1280" i="14"/>
  <c r="BV1280" i="14"/>
  <c r="BX1280" i="14"/>
  <c r="BS1278" i="14"/>
  <c r="BU1278" i="14"/>
  <c r="BW1278" i="14"/>
  <c r="BR1278" i="14"/>
  <c r="BT1278" i="14"/>
  <c r="BV1278" i="14"/>
  <c r="BX1278" i="14"/>
  <c r="BU1276" i="14"/>
  <c r="BR1276" i="14"/>
  <c r="BS1274" i="14"/>
  <c r="BU1274" i="14"/>
  <c r="BW1274" i="14"/>
  <c r="BR1274" i="14"/>
  <c r="BT1274" i="14"/>
  <c r="BV1274" i="14"/>
  <c r="BX1274" i="14"/>
  <c r="BS1272" i="14"/>
  <c r="BU1272" i="14"/>
  <c r="BW1272" i="14"/>
  <c r="BR1272" i="14"/>
  <c r="BT1272" i="14"/>
  <c r="BV1272" i="14"/>
  <c r="BX1272" i="14"/>
  <c r="BS1270" i="14"/>
  <c r="BU1270" i="14"/>
  <c r="BW1270" i="14"/>
  <c r="BR1270" i="14"/>
  <c r="BT1270" i="14"/>
  <c r="BV1270" i="14"/>
  <c r="BX1270" i="14"/>
  <c r="BS1268" i="14"/>
  <c r="BS1266" i="14"/>
  <c r="BU1266" i="14"/>
  <c r="BW1266" i="14"/>
  <c r="BR1266" i="14"/>
  <c r="BT1266" i="14"/>
  <c r="BV1266" i="14"/>
  <c r="BX1266" i="14"/>
  <c r="BS1264" i="14"/>
  <c r="BU1264" i="14"/>
  <c r="BW1264" i="14"/>
  <c r="BR1264" i="14"/>
  <c r="BT1264" i="14"/>
  <c r="BV1264" i="14"/>
  <c r="BX1264" i="14"/>
  <c r="BS1262" i="14"/>
  <c r="BU1262" i="14"/>
  <c r="BW1262" i="14"/>
  <c r="BR1262" i="14"/>
  <c r="BT1262" i="14"/>
  <c r="BV1262" i="14"/>
  <c r="BX1262" i="14"/>
  <c r="BU1260" i="14"/>
  <c r="BV1260" i="14"/>
  <c r="BS1258" i="14"/>
  <c r="BU1258" i="14"/>
  <c r="BW1258" i="14"/>
  <c r="BR1258" i="14"/>
  <c r="BT1258" i="14"/>
  <c r="BV1258" i="14"/>
  <c r="BX1258" i="14"/>
  <c r="BS1256" i="14"/>
  <c r="BU1256" i="14"/>
  <c r="BW1256" i="14"/>
  <c r="BR1256" i="14"/>
  <c r="BT1256" i="14"/>
  <c r="BV1256" i="14"/>
  <c r="BX1256" i="14"/>
  <c r="BS1254" i="14"/>
  <c r="BU1254" i="14"/>
  <c r="BW1254" i="14"/>
  <c r="BR1254" i="14"/>
  <c r="BT1254" i="14"/>
  <c r="BV1254" i="14"/>
  <c r="BX1254" i="14"/>
  <c r="BS1252" i="14"/>
  <c r="BU1252" i="14"/>
  <c r="BW1252" i="14"/>
  <c r="BR1252" i="14"/>
  <c r="BT1252" i="14"/>
  <c r="BV1252" i="14"/>
  <c r="BX1252" i="14"/>
  <c r="BS1250" i="14"/>
  <c r="BU1250" i="14"/>
  <c r="BW1250" i="14"/>
  <c r="BR1250" i="14"/>
  <c r="BT1250" i="14"/>
  <c r="BV1250" i="14"/>
  <c r="BX1250" i="14"/>
  <c r="BS1248" i="14"/>
  <c r="BU1248" i="14"/>
  <c r="BW1248" i="14"/>
  <c r="BR1248" i="14"/>
  <c r="BT1248" i="14"/>
  <c r="BV1248" i="14"/>
  <c r="BX1248" i="14"/>
  <c r="BS1246" i="14"/>
  <c r="BU1246" i="14"/>
  <c r="BW1246" i="14"/>
  <c r="BR1246" i="14"/>
  <c r="BT1246" i="14"/>
  <c r="BV1246" i="14"/>
  <c r="BX1246" i="14"/>
  <c r="BS1244" i="14"/>
  <c r="BU1244" i="14"/>
  <c r="BW1244" i="14"/>
  <c r="BR1244" i="14"/>
  <c r="BT1244" i="14"/>
  <c r="BV1244" i="14"/>
  <c r="BX1244" i="14"/>
  <c r="BS1242" i="14"/>
  <c r="BU1242" i="14"/>
  <c r="BW1242" i="14"/>
  <c r="BR1242" i="14"/>
  <c r="BT1242" i="14"/>
  <c r="BV1242" i="14"/>
  <c r="BX1242" i="14"/>
  <c r="BS1240" i="14"/>
  <c r="BU1240" i="14"/>
  <c r="BW1240" i="14"/>
  <c r="BR1240" i="14"/>
  <c r="BT1240" i="14"/>
  <c r="BV1240" i="14"/>
  <c r="BX1240" i="14"/>
  <c r="BS1238" i="14"/>
  <c r="BU1238" i="14"/>
  <c r="BW1238" i="14"/>
  <c r="BR1238" i="14"/>
  <c r="BT1238" i="14"/>
  <c r="BV1238" i="14"/>
  <c r="BX1238" i="14"/>
  <c r="BS1236" i="14"/>
  <c r="BU1236" i="14"/>
  <c r="BW1236" i="14"/>
  <c r="BR1236" i="14"/>
  <c r="BT1236" i="14"/>
  <c r="BV1236" i="14"/>
  <c r="BX1236" i="14"/>
  <c r="BS1234" i="14"/>
  <c r="BU1234" i="14"/>
  <c r="BW1234" i="14"/>
  <c r="BR1234" i="14"/>
  <c r="BT1234" i="14"/>
  <c r="BV1234" i="14"/>
  <c r="BX1234" i="14"/>
  <c r="BS1232" i="14"/>
  <c r="BU1232" i="14"/>
  <c r="BW1232" i="14"/>
  <c r="BR1232" i="14"/>
  <c r="BT1232" i="14"/>
  <c r="BV1232" i="14"/>
  <c r="BX1232" i="14"/>
  <c r="BS1230" i="14"/>
  <c r="BU1230" i="14"/>
  <c r="BW1230" i="14"/>
  <c r="BR1230" i="14"/>
  <c r="BT1230" i="14"/>
  <c r="BV1230" i="14"/>
  <c r="BX1230" i="14"/>
  <c r="BS1228" i="14"/>
  <c r="BU1228" i="14"/>
  <c r="BW1228" i="14"/>
  <c r="BR1228" i="14"/>
  <c r="BT1228" i="14"/>
  <c r="BV1228" i="14"/>
  <c r="BX1228" i="14"/>
  <c r="BS1226" i="14"/>
  <c r="BU1226" i="14"/>
  <c r="BW1226" i="14"/>
  <c r="BR1226" i="14"/>
  <c r="BT1226" i="14"/>
  <c r="BV1226" i="14"/>
  <c r="BX1226" i="14"/>
  <c r="BW1224" i="14"/>
  <c r="BV1224" i="14"/>
  <c r="BX1224" i="14"/>
  <c r="BS1222" i="14"/>
  <c r="BU1222" i="14"/>
  <c r="BW1222" i="14"/>
  <c r="BR1222" i="14"/>
  <c r="BT1222" i="14"/>
  <c r="BV1222" i="14"/>
  <c r="BX1222" i="14"/>
  <c r="BS1220" i="14"/>
  <c r="BU1220" i="14"/>
  <c r="BT1220" i="14"/>
  <c r="BV1220" i="14"/>
  <c r="BS1218" i="14"/>
  <c r="BU1218" i="14"/>
  <c r="BW1218" i="14"/>
  <c r="BR1218" i="14"/>
  <c r="BT1218" i="14"/>
  <c r="BV1218" i="14"/>
  <c r="BX1218" i="14"/>
  <c r="BS1216" i="14"/>
  <c r="BU1216" i="14"/>
  <c r="BW1216" i="14"/>
  <c r="BR1216" i="14"/>
  <c r="BT1216" i="14"/>
  <c r="BV1216" i="14"/>
  <c r="BX1216" i="14"/>
  <c r="BS1214" i="14"/>
  <c r="BW1214" i="14"/>
  <c r="BR1214" i="14"/>
  <c r="BT1214" i="14"/>
  <c r="BU1212" i="14"/>
  <c r="BR1212" i="14"/>
  <c r="BT1212" i="14"/>
  <c r="BV1212" i="14"/>
  <c r="BS1210" i="14"/>
  <c r="BU1210" i="14"/>
  <c r="BW1210" i="14"/>
  <c r="BR1210" i="14"/>
  <c r="BT1210" i="14"/>
  <c r="BV1210" i="14"/>
  <c r="BX1210" i="14"/>
  <c r="BW1208" i="14"/>
  <c r="BX1208" i="14"/>
  <c r="BS1206" i="14"/>
  <c r="BU1206" i="14"/>
  <c r="BW1206" i="14"/>
  <c r="BR1206" i="14"/>
  <c r="BT1206" i="14"/>
  <c r="BV1206" i="14"/>
  <c r="BX1206" i="14"/>
  <c r="BS1204" i="14"/>
  <c r="BT1204" i="14"/>
  <c r="BV1204" i="14"/>
  <c r="BS1202" i="14"/>
  <c r="BU1202" i="14"/>
  <c r="BW1202" i="14"/>
  <c r="BR1202" i="14"/>
  <c r="BT1202" i="14"/>
  <c r="BV1202" i="14"/>
  <c r="BX1202" i="14"/>
  <c r="BS1200" i="14"/>
  <c r="BU1200" i="14"/>
  <c r="BW1200" i="14"/>
  <c r="BR1200" i="14"/>
  <c r="BT1200" i="14"/>
  <c r="BV1200" i="14"/>
  <c r="BX1200" i="14"/>
  <c r="BS1198" i="14"/>
  <c r="BU1198" i="14"/>
  <c r="BW1198" i="14"/>
  <c r="BR1198" i="14"/>
  <c r="BT1198" i="14"/>
  <c r="BV1198" i="14"/>
  <c r="BX1198" i="14"/>
  <c r="BS1196" i="14"/>
  <c r="BU1196" i="14"/>
  <c r="BW1196" i="14"/>
  <c r="BR1196" i="14"/>
  <c r="BT1196" i="14"/>
  <c r="BV1196" i="14"/>
  <c r="BX1196" i="14"/>
  <c r="BS1194" i="14"/>
  <c r="BU1194" i="14"/>
  <c r="BW1194" i="14"/>
  <c r="BR1194" i="14"/>
  <c r="BT1194" i="14"/>
  <c r="BV1194" i="14"/>
  <c r="BX1194" i="14"/>
  <c r="BW1192" i="14"/>
  <c r="BV1192" i="14"/>
  <c r="BX1192" i="14"/>
  <c r="BS1190" i="14"/>
  <c r="BU1190" i="14"/>
  <c r="BW1190" i="14"/>
  <c r="BR1190" i="14"/>
  <c r="BT1190" i="14"/>
  <c r="BV1190" i="14"/>
  <c r="BX1190" i="14"/>
  <c r="BS1188" i="14"/>
  <c r="BU1188" i="14"/>
  <c r="BW1188" i="14"/>
  <c r="BR1188" i="14"/>
  <c r="BT1188" i="14"/>
  <c r="BV1188" i="14"/>
  <c r="BX1188" i="14"/>
  <c r="BS1186" i="14"/>
  <c r="BU1186" i="14"/>
  <c r="BW1186" i="14"/>
  <c r="BR1186" i="14"/>
  <c r="BT1186" i="14"/>
  <c r="BV1186" i="14"/>
  <c r="BX1186" i="14"/>
  <c r="BS1184" i="14"/>
  <c r="BU1184" i="14"/>
  <c r="BW1184" i="14"/>
  <c r="BR1184" i="14"/>
  <c r="BT1184" i="14"/>
  <c r="BV1184" i="14"/>
  <c r="BX1184" i="14"/>
  <c r="BS1182" i="14"/>
  <c r="BU1182" i="14"/>
  <c r="BW1182" i="14"/>
  <c r="BR1182" i="14"/>
  <c r="BT1182" i="14"/>
  <c r="BV1182" i="14"/>
  <c r="BX1182" i="14"/>
  <c r="BS1180" i="14"/>
  <c r="BU1180" i="14"/>
  <c r="BW1180" i="14"/>
  <c r="BR1180" i="14"/>
  <c r="BT1180" i="14"/>
  <c r="BV1180" i="14"/>
  <c r="BX1180" i="14"/>
  <c r="BS1178" i="14"/>
  <c r="BU1178" i="14"/>
  <c r="BW1178" i="14"/>
  <c r="BR1178" i="14"/>
  <c r="BT1178" i="14"/>
  <c r="BV1178" i="14"/>
  <c r="BX1178" i="14"/>
  <c r="BS1176" i="14"/>
  <c r="BV1176" i="14"/>
  <c r="BS1174" i="14"/>
  <c r="BU1174" i="14"/>
  <c r="BW1174" i="14"/>
  <c r="BR1174" i="14"/>
  <c r="BT1174" i="14"/>
  <c r="BV1174" i="14"/>
  <c r="BX1174" i="14"/>
  <c r="BS1172" i="14"/>
  <c r="BU1172" i="14"/>
  <c r="BW1172" i="14"/>
  <c r="BR1172" i="14"/>
  <c r="BT1172" i="14"/>
  <c r="BV1172" i="14"/>
  <c r="BX1172" i="14"/>
  <c r="BS1170" i="14"/>
  <c r="BU1170" i="14"/>
  <c r="BW1170" i="14"/>
  <c r="BR1170" i="14"/>
  <c r="BT1170" i="14"/>
  <c r="BV1170" i="14"/>
  <c r="BX1170" i="14"/>
  <c r="BS1168" i="14"/>
  <c r="BU1168" i="14"/>
  <c r="BW1168" i="14"/>
  <c r="BR1168" i="14"/>
  <c r="BT1168" i="14"/>
  <c r="BV1168" i="14"/>
  <c r="BX1168" i="14"/>
  <c r="BS1166" i="14"/>
  <c r="BW1166" i="14"/>
  <c r="BR1166" i="14"/>
  <c r="BT1166" i="14"/>
  <c r="BV1166" i="14"/>
  <c r="BS1164" i="14"/>
  <c r="BU1164" i="14"/>
  <c r="BW1164" i="14"/>
  <c r="BR1164" i="14"/>
  <c r="BT1164" i="14"/>
  <c r="BV1164" i="14"/>
  <c r="BX1164" i="14"/>
  <c r="BS1162" i="14"/>
  <c r="BU1162" i="14"/>
  <c r="BW1162" i="14"/>
  <c r="BR1162" i="14"/>
  <c r="BT1162" i="14"/>
  <c r="BV1162" i="14"/>
  <c r="BX1162" i="14"/>
  <c r="BS1160" i="14"/>
  <c r="BU1160" i="14"/>
  <c r="BW1160" i="14"/>
  <c r="BR1160" i="14"/>
  <c r="BT1160" i="14"/>
  <c r="BV1160" i="14"/>
  <c r="BX1160" i="14"/>
  <c r="BS1158" i="14"/>
  <c r="BU1158" i="14"/>
  <c r="BW1158" i="14"/>
  <c r="BR1158" i="14"/>
  <c r="BT1158" i="14"/>
  <c r="BV1158" i="14"/>
  <c r="BX1158" i="14"/>
  <c r="BS1156" i="14"/>
  <c r="BU1156" i="14"/>
  <c r="BT1156" i="14"/>
  <c r="BV1156" i="14"/>
  <c r="BS1154" i="14"/>
  <c r="BV1154" i="14"/>
  <c r="BS1152" i="14"/>
  <c r="BU1152" i="14"/>
  <c r="BW1152" i="14"/>
  <c r="BR1152" i="14"/>
  <c r="BT1152" i="14"/>
  <c r="BV1152" i="14"/>
  <c r="BX1152" i="14"/>
  <c r="BW1150" i="14"/>
  <c r="BR1150" i="14"/>
  <c r="BT1150" i="14"/>
  <c r="BV1150" i="14"/>
  <c r="BR1148" i="14"/>
  <c r="BV1148" i="14"/>
  <c r="BX1148" i="14"/>
  <c r="BS1146" i="14"/>
  <c r="BU1146" i="14"/>
  <c r="BW1146" i="14"/>
  <c r="BR1146" i="14"/>
  <c r="BT1146" i="14"/>
  <c r="BV1146" i="14"/>
  <c r="BX1146" i="14"/>
  <c r="BS1144" i="14"/>
  <c r="BR1144" i="14"/>
  <c r="BS1142" i="14"/>
  <c r="BU1142" i="14"/>
  <c r="BW1142" i="14"/>
  <c r="BR1142" i="14"/>
  <c r="BT1142" i="14"/>
  <c r="BV1142" i="14"/>
  <c r="BX1142" i="14"/>
  <c r="BU1140" i="14"/>
  <c r="BT1140" i="14"/>
  <c r="BV1140" i="14"/>
  <c r="BS1138" i="14"/>
  <c r="BU1138" i="14"/>
  <c r="BW1138" i="14"/>
  <c r="BR1138" i="14"/>
  <c r="BT1138" i="14"/>
  <c r="BV1138" i="14"/>
  <c r="BX1138" i="14"/>
  <c r="BS1136" i="14"/>
  <c r="BU1136" i="14"/>
  <c r="BW1136" i="14"/>
  <c r="BR1136" i="14"/>
  <c r="BT1136" i="14"/>
  <c r="BV1136" i="14"/>
  <c r="BX1136" i="14"/>
  <c r="BS1134" i="14"/>
  <c r="BU1134" i="14"/>
  <c r="BW1134" i="14"/>
  <c r="BR1134" i="14"/>
  <c r="BT1134" i="14"/>
  <c r="BV1134" i="14"/>
  <c r="BX1134" i="14"/>
  <c r="BS1132" i="14"/>
  <c r="BU1132" i="14"/>
  <c r="BW1132" i="14"/>
  <c r="BR1132" i="14"/>
  <c r="BT1132" i="14"/>
  <c r="BV1132" i="14"/>
  <c r="BX1132" i="14"/>
  <c r="BS1130" i="14"/>
  <c r="BU1130" i="14"/>
  <c r="BW1130" i="14"/>
  <c r="BR1130" i="14"/>
  <c r="BT1130" i="14"/>
  <c r="BV1130" i="14"/>
  <c r="BX1130" i="14"/>
  <c r="BS1128" i="14"/>
  <c r="BU1128" i="14"/>
  <c r="BW1128" i="14"/>
  <c r="BR1128" i="14"/>
  <c r="BT1128" i="14"/>
  <c r="BV1128" i="14"/>
  <c r="BX1128" i="14"/>
  <c r="BS1126" i="14"/>
  <c r="BU1126" i="14"/>
  <c r="BW1126" i="14"/>
  <c r="BR1126" i="14"/>
  <c r="BT1126" i="14"/>
  <c r="BV1126" i="14"/>
  <c r="BX1126" i="14"/>
  <c r="BS1124" i="14"/>
  <c r="BU1124" i="14"/>
  <c r="BW1124" i="14"/>
  <c r="BR1124" i="14"/>
  <c r="BT1124" i="14"/>
  <c r="BV1124" i="14"/>
  <c r="BX1124" i="14"/>
  <c r="BS1122" i="14"/>
  <c r="BU1122" i="14"/>
  <c r="BV1122" i="14"/>
  <c r="BS1120" i="14"/>
  <c r="BU1120" i="14"/>
  <c r="BW1120" i="14"/>
  <c r="BR1120" i="14"/>
  <c r="BT1120" i="14"/>
  <c r="BV1120" i="14"/>
  <c r="BX1120" i="14"/>
  <c r="BS1118" i="14"/>
  <c r="BU1118" i="14"/>
  <c r="BW1118" i="14"/>
  <c r="BR1118" i="14"/>
  <c r="BT1118" i="14"/>
  <c r="BV1118" i="14"/>
  <c r="BX1118" i="14"/>
  <c r="BS1116" i="14"/>
  <c r="BU1116" i="14"/>
  <c r="BW1116" i="14"/>
  <c r="BR1116" i="14"/>
  <c r="BT1116" i="14"/>
  <c r="BV1116" i="14"/>
  <c r="BX1116" i="14"/>
  <c r="BS1114" i="14"/>
  <c r="BU1114" i="14"/>
  <c r="BW1114" i="14"/>
  <c r="BR1114" i="14"/>
  <c r="BT1114" i="14"/>
  <c r="BV1114" i="14"/>
  <c r="BX1114" i="14"/>
  <c r="BR1112" i="14"/>
  <c r="BX1112" i="14"/>
  <c r="BS1110" i="14"/>
  <c r="BU1110" i="14"/>
  <c r="BW1110" i="14"/>
  <c r="BR1110" i="14"/>
  <c r="BT1110" i="14"/>
  <c r="BV1110" i="14"/>
  <c r="BX1110" i="14"/>
  <c r="BS1108" i="14"/>
  <c r="BU1108" i="14"/>
  <c r="BW1108" i="14"/>
  <c r="BR1108" i="14"/>
  <c r="BT1108" i="14"/>
  <c r="BV1108" i="14"/>
  <c r="BX1108" i="14"/>
  <c r="BS1106" i="14"/>
  <c r="BU1106" i="14"/>
  <c r="BW1106" i="14"/>
  <c r="BR1106" i="14"/>
  <c r="BT1106" i="14"/>
  <c r="BV1106" i="14"/>
  <c r="BX1106" i="14"/>
  <c r="BU1104" i="14"/>
  <c r="BR1104" i="14"/>
  <c r="BT1104" i="14"/>
  <c r="BX1104" i="14"/>
  <c r="BS1102" i="14"/>
  <c r="BU1102" i="14"/>
  <c r="BW1102" i="14"/>
  <c r="BR1102" i="14"/>
  <c r="BT1102" i="14"/>
  <c r="BV1102" i="14"/>
  <c r="BX1102" i="14"/>
  <c r="BS1100" i="14"/>
  <c r="BU1100" i="14"/>
  <c r="BW1100" i="14"/>
  <c r="BR1100" i="14"/>
  <c r="BT1100" i="14"/>
  <c r="BV1100" i="14"/>
  <c r="BX1100" i="14"/>
  <c r="BS1098" i="14"/>
  <c r="BU1098" i="14"/>
  <c r="BW1098" i="14"/>
  <c r="BR1098" i="14"/>
  <c r="BT1098" i="14"/>
  <c r="BV1098" i="14"/>
  <c r="BX1098" i="14"/>
  <c r="BS1096" i="14"/>
  <c r="BW1096" i="14"/>
  <c r="BR1096" i="14"/>
  <c r="BV1096" i="14"/>
  <c r="BU1094" i="14"/>
  <c r="BT1094" i="14"/>
  <c r="BX1094" i="14"/>
  <c r="BS1092" i="14"/>
  <c r="BU1092" i="14"/>
  <c r="BW1092" i="14"/>
  <c r="BR1092" i="14"/>
  <c r="BT1092" i="14"/>
  <c r="BV1092" i="14"/>
  <c r="BX1092" i="14"/>
  <c r="BS1090" i="14"/>
  <c r="BU1090" i="14"/>
  <c r="BW1090" i="14"/>
  <c r="BR1090" i="14"/>
  <c r="BT1090" i="14"/>
  <c r="BV1090" i="14"/>
  <c r="BX1090" i="14"/>
  <c r="BU1088" i="14"/>
  <c r="BW1088" i="14"/>
  <c r="BR1088" i="14"/>
  <c r="BT1088" i="14"/>
  <c r="BW1086" i="14"/>
  <c r="BT1086" i="14"/>
  <c r="BV1086" i="14"/>
  <c r="BS1084" i="14"/>
  <c r="BU1084" i="14"/>
  <c r="BW1084" i="14"/>
  <c r="BR1084" i="14"/>
  <c r="BT1084" i="14"/>
  <c r="BV1084" i="14"/>
  <c r="BX1084" i="14"/>
  <c r="BS1082" i="14"/>
  <c r="BU1082" i="14"/>
  <c r="BW1082" i="14"/>
  <c r="BR1082" i="14"/>
  <c r="BT1082" i="14"/>
  <c r="BV1082" i="14"/>
  <c r="BX1082" i="14"/>
  <c r="BS1080" i="14"/>
  <c r="BW1080" i="14"/>
  <c r="BR1080" i="14"/>
  <c r="BV1080" i="14"/>
  <c r="BU1078" i="14"/>
  <c r="BT1078" i="14"/>
  <c r="BX1078" i="14"/>
  <c r="BS1076" i="14"/>
  <c r="BU1076" i="14"/>
  <c r="BW1076" i="14"/>
  <c r="BR1076" i="14"/>
  <c r="BT1076" i="14"/>
  <c r="BV1076" i="14"/>
  <c r="BX1076" i="14"/>
  <c r="BS1074" i="14"/>
  <c r="BU1074" i="14"/>
  <c r="BW1074" i="14"/>
  <c r="BR1074" i="14"/>
  <c r="BT1074" i="14"/>
  <c r="BV1074" i="14"/>
  <c r="BX1074" i="14"/>
  <c r="BS1072" i="14"/>
  <c r="BU1072" i="14"/>
  <c r="BW1072" i="14"/>
  <c r="BR1072" i="14"/>
  <c r="BT1072" i="14"/>
  <c r="BV1072" i="14"/>
  <c r="BX1072" i="14"/>
  <c r="BS1070" i="14"/>
  <c r="BU1070" i="14"/>
  <c r="BW1070" i="14"/>
  <c r="BR1070" i="14"/>
  <c r="BT1070" i="14"/>
  <c r="BV1070" i="14"/>
  <c r="BX1070" i="14"/>
  <c r="BS1068" i="14"/>
  <c r="BR1068" i="14"/>
  <c r="BT1068" i="14"/>
  <c r="BV1068" i="14"/>
  <c r="BX1068" i="14"/>
  <c r="BS1066" i="14"/>
  <c r="BU1066" i="14"/>
  <c r="BW1066" i="14"/>
  <c r="BR1066" i="14"/>
  <c r="BT1066" i="14"/>
  <c r="BV1066" i="14"/>
  <c r="BX1066" i="14"/>
  <c r="BS1064" i="14"/>
  <c r="BU1064" i="14"/>
  <c r="BW1064" i="14"/>
  <c r="BR1064" i="14"/>
  <c r="BT1064" i="14"/>
  <c r="BV1064" i="14"/>
  <c r="BX1064" i="14"/>
  <c r="BS1062" i="14"/>
  <c r="BU1062" i="14"/>
  <c r="BW1062" i="14"/>
  <c r="BR1062" i="14"/>
  <c r="BT1062" i="14"/>
  <c r="BV1062" i="14"/>
  <c r="BX1062" i="14"/>
  <c r="BS1060" i="14"/>
  <c r="BU1060" i="14"/>
  <c r="BW1060" i="14"/>
  <c r="BR1060" i="14"/>
  <c r="BT1060" i="14"/>
  <c r="BV1060" i="14"/>
  <c r="BX1060" i="14"/>
  <c r="BS1058" i="14"/>
  <c r="BU1058" i="14"/>
  <c r="BW1058" i="14"/>
  <c r="BR1058" i="14"/>
  <c r="BT1058" i="14"/>
  <c r="BV1058" i="14"/>
  <c r="BX1058" i="14"/>
  <c r="BU1056" i="14"/>
  <c r="BW1056" i="14"/>
  <c r="BR1056" i="14"/>
  <c r="BT1056" i="14"/>
  <c r="BS1054" i="14"/>
  <c r="BW1054" i="14"/>
  <c r="BR1054" i="14"/>
  <c r="BT1054" i="14"/>
  <c r="BV1054" i="14"/>
  <c r="BS1052" i="14"/>
  <c r="BU1052" i="14"/>
  <c r="BW1052" i="14"/>
  <c r="BR1052" i="14"/>
  <c r="BT1052" i="14"/>
  <c r="BV1052" i="14"/>
  <c r="BX1052" i="14"/>
  <c r="BS1050" i="14"/>
  <c r="BU1050" i="14"/>
  <c r="BW1050" i="14"/>
  <c r="BR1050" i="14"/>
  <c r="BT1050" i="14"/>
  <c r="BV1050" i="14"/>
  <c r="BX1050" i="14"/>
  <c r="BS1048" i="14"/>
  <c r="BU1048" i="14"/>
  <c r="BW1048" i="14"/>
  <c r="BR1048" i="14"/>
  <c r="BT1048" i="14"/>
  <c r="BV1048" i="14"/>
  <c r="BX1048" i="14"/>
  <c r="BS1046" i="14"/>
  <c r="BU1046" i="14"/>
  <c r="BW1046" i="14"/>
  <c r="BR1046" i="14"/>
  <c r="BT1046" i="14"/>
  <c r="BV1046" i="14"/>
  <c r="BX1046" i="14"/>
  <c r="BS1044" i="14"/>
  <c r="BU1044" i="14"/>
  <c r="BW1044" i="14"/>
  <c r="BR1044" i="14"/>
  <c r="BT1044" i="14"/>
  <c r="BV1044" i="14"/>
  <c r="BS1042" i="14"/>
  <c r="BU1042" i="14"/>
  <c r="BW1042" i="14"/>
  <c r="BR1042" i="14"/>
  <c r="BX1042" i="14"/>
  <c r="BS1040" i="14"/>
  <c r="BU1040" i="14"/>
  <c r="BW1040" i="14"/>
  <c r="BR1040" i="14"/>
  <c r="BT1040" i="14"/>
  <c r="BV1040" i="14"/>
  <c r="BX1040" i="14"/>
  <c r="BS1038" i="14"/>
  <c r="BU1038" i="14"/>
  <c r="BW1038" i="14"/>
  <c r="BR1038" i="14"/>
  <c r="BT1038" i="14"/>
  <c r="BV1038" i="14"/>
  <c r="BX1038" i="14"/>
  <c r="BS1036" i="14"/>
  <c r="BU1036" i="14"/>
  <c r="BR1036" i="14"/>
  <c r="BT1036" i="14"/>
  <c r="BV1036" i="14"/>
  <c r="BX1036" i="14"/>
  <c r="BW1034" i="14"/>
  <c r="BT1034" i="14"/>
  <c r="BV1034" i="14"/>
  <c r="BX1034" i="14"/>
  <c r="BS1032" i="14"/>
  <c r="BU1032" i="14"/>
  <c r="BW1032" i="14"/>
  <c r="BR1032" i="14"/>
  <c r="BT1032" i="14"/>
  <c r="BV1032" i="14"/>
  <c r="BX1032" i="14"/>
  <c r="BS1030" i="14"/>
  <c r="BU1030" i="14"/>
  <c r="BW1030" i="14"/>
  <c r="BR1030" i="14"/>
  <c r="BT1030" i="14"/>
  <c r="BV1030" i="14"/>
  <c r="BX1030" i="14"/>
  <c r="BS1028" i="14"/>
  <c r="BU1028" i="14"/>
  <c r="BW1028" i="14"/>
  <c r="BR1028" i="14"/>
  <c r="BT1028" i="14"/>
  <c r="BV1028" i="14"/>
  <c r="BX1028" i="14"/>
  <c r="BS1026" i="14"/>
  <c r="BU1026" i="14"/>
  <c r="BW1026" i="14"/>
  <c r="BR1026" i="14"/>
  <c r="BT1026" i="14"/>
  <c r="BV1026" i="14"/>
  <c r="BX1026" i="14"/>
  <c r="BS1024" i="14"/>
  <c r="BU1024" i="14"/>
  <c r="BW1024" i="14"/>
  <c r="BR1024" i="14"/>
  <c r="BT1024" i="14"/>
  <c r="BV1024" i="14"/>
  <c r="BX1024" i="14"/>
  <c r="BS1022" i="14"/>
  <c r="BU1022" i="14"/>
  <c r="BW1022" i="14"/>
  <c r="BR1022" i="14"/>
  <c r="BT1022" i="14"/>
  <c r="BV1022" i="14"/>
  <c r="BX1022" i="14"/>
  <c r="BS1020" i="14"/>
  <c r="BU1020" i="14"/>
  <c r="BW1020" i="14"/>
  <c r="BR1020" i="14"/>
  <c r="BT1020" i="14"/>
  <c r="BV1020" i="14"/>
  <c r="BX1020" i="14"/>
  <c r="BS1018" i="14"/>
  <c r="BU1018" i="14"/>
  <c r="BW1018" i="14"/>
  <c r="BR1018" i="14"/>
  <c r="BT1018" i="14"/>
  <c r="BV1018" i="14"/>
  <c r="BX1018" i="14"/>
  <c r="BS1016" i="14"/>
  <c r="BR1016" i="14"/>
  <c r="BV1016" i="14"/>
  <c r="BX1016" i="14"/>
  <c r="BS1014" i="14"/>
  <c r="BU1014" i="14"/>
  <c r="BW1014" i="14"/>
  <c r="BR1014" i="14"/>
  <c r="BT1014" i="14"/>
  <c r="BV1014" i="14"/>
  <c r="BX1014" i="14"/>
  <c r="BS1012" i="14"/>
  <c r="BU1012" i="14"/>
  <c r="BW1012" i="14"/>
  <c r="BR1012" i="14"/>
  <c r="BT1012" i="14"/>
  <c r="BV1012" i="14"/>
  <c r="BX1012" i="14"/>
  <c r="BS1010" i="14"/>
  <c r="BU1010" i="14"/>
  <c r="BW1010" i="14"/>
  <c r="BR1010" i="14"/>
  <c r="BT1010" i="14"/>
  <c r="BV1010" i="14"/>
  <c r="BX1010" i="14"/>
  <c r="BU1008" i="14"/>
  <c r="BW1008" i="14"/>
  <c r="BR1008" i="14"/>
  <c r="BT1008" i="14"/>
  <c r="BS1006" i="14"/>
  <c r="BU1006" i="14"/>
  <c r="BW1006" i="14"/>
  <c r="BR1006" i="14"/>
  <c r="BT1006" i="14"/>
  <c r="BV1006" i="14"/>
  <c r="BX1006" i="14"/>
  <c r="BS1004" i="14"/>
  <c r="BU1004" i="14"/>
  <c r="BW1004" i="14"/>
  <c r="BR1004" i="14"/>
  <c r="BT1004" i="14"/>
  <c r="BV1004" i="14"/>
  <c r="BX1004" i="14"/>
  <c r="BW1002" i="14"/>
  <c r="BT1002" i="14"/>
  <c r="BV1002" i="14"/>
  <c r="BX1002" i="14"/>
  <c r="BS1000" i="14"/>
  <c r="BU1000" i="14"/>
  <c r="BW1000" i="14"/>
  <c r="BR1000" i="14"/>
  <c r="BT1000" i="14"/>
  <c r="BV1000" i="14"/>
  <c r="BX1000" i="14"/>
  <c r="BS998" i="14"/>
  <c r="BU998" i="14"/>
  <c r="BW998" i="14"/>
  <c r="BR998" i="14"/>
  <c r="BT998" i="14"/>
  <c r="BV998" i="14"/>
  <c r="BX998" i="14"/>
  <c r="BI996" i="14"/>
  <c r="BS994" i="14"/>
  <c r="BU994" i="14"/>
  <c r="BW994" i="14"/>
  <c r="BR994" i="14"/>
  <c r="BT994" i="14"/>
  <c r="BV994" i="14"/>
  <c r="BX994" i="14"/>
  <c r="BI992" i="14"/>
  <c r="BS990" i="14"/>
  <c r="BU990" i="14"/>
  <c r="BW990" i="14"/>
  <c r="BR990" i="14"/>
  <c r="BT990" i="14"/>
  <c r="BV990" i="14"/>
  <c r="BX990" i="14"/>
  <c r="BI988" i="14"/>
  <c r="BS986" i="14"/>
  <c r="BU986" i="14"/>
  <c r="BW986" i="14"/>
  <c r="BR986" i="14"/>
  <c r="BT986" i="14"/>
  <c r="BV986" i="14"/>
  <c r="BX986" i="14"/>
  <c r="BI984" i="14"/>
  <c r="BS982" i="14"/>
  <c r="BU982" i="14"/>
  <c r="BW982" i="14"/>
  <c r="BR982" i="14"/>
  <c r="BT982" i="14"/>
  <c r="BV982" i="14"/>
  <c r="BX982" i="14"/>
  <c r="BI980" i="14"/>
  <c r="BS978" i="14"/>
  <c r="BU978" i="14"/>
  <c r="BT978" i="14"/>
  <c r="BX978" i="14"/>
  <c r="BI976" i="14"/>
  <c r="BS974" i="14"/>
  <c r="BU974" i="14"/>
  <c r="BW974" i="14"/>
  <c r="BR974" i="14"/>
  <c r="BT974" i="14"/>
  <c r="BV974" i="14"/>
  <c r="BX974" i="14"/>
  <c r="BI972" i="14"/>
  <c r="BS970" i="14"/>
  <c r="BU970" i="14"/>
  <c r="BW970" i="14"/>
  <c r="BR970" i="14"/>
  <c r="BT970" i="14"/>
  <c r="BV970" i="14"/>
  <c r="BX970" i="14"/>
  <c r="BI968" i="14"/>
  <c r="BS966" i="14"/>
  <c r="BU966" i="14"/>
  <c r="BW966" i="14"/>
  <c r="BR966" i="14"/>
  <c r="BT966" i="14"/>
  <c r="BV966" i="14"/>
  <c r="BX966" i="14"/>
  <c r="BI964" i="14"/>
  <c r="BS962" i="14"/>
  <c r="BU962" i="14"/>
  <c r="BW962" i="14"/>
  <c r="BR962" i="14"/>
  <c r="BT962" i="14"/>
  <c r="BV962" i="14"/>
  <c r="BX962" i="14"/>
  <c r="BI960" i="14"/>
  <c r="BS958" i="14"/>
  <c r="BU958" i="14"/>
  <c r="BW958" i="14"/>
  <c r="BR958" i="14"/>
  <c r="BT958" i="14"/>
  <c r="BV958" i="14"/>
  <c r="BX958" i="14"/>
  <c r="BI956" i="14"/>
  <c r="BS954" i="14"/>
  <c r="BU954" i="14"/>
  <c r="BW954" i="14"/>
  <c r="BR954" i="14"/>
  <c r="BT954" i="14"/>
  <c r="BV954" i="14"/>
  <c r="BX954" i="14"/>
  <c r="BI952" i="14"/>
  <c r="BS950" i="14"/>
  <c r="BU950" i="14"/>
  <c r="BW950" i="14"/>
  <c r="BR950" i="14"/>
  <c r="BT950" i="14"/>
  <c r="BV950" i="14"/>
  <c r="BX950" i="14"/>
  <c r="BI948" i="14"/>
  <c r="BS946" i="14"/>
  <c r="BU946" i="14"/>
  <c r="BT946" i="14"/>
  <c r="BX946" i="14"/>
  <c r="BI944" i="14"/>
  <c r="BS942" i="14"/>
  <c r="BU942" i="14"/>
  <c r="BW942" i="14"/>
  <c r="BR942" i="14"/>
  <c r="BT942" i="14"/>
  <c r="BV942" i="14"/>
  <c r="BX942" i="14"/>
  <c r="BS940" i="14"/>
  <c r="BU940" i="14"/>
  <c r="BW940" i="14"/>
  <c r="BR940" i="14"/>
  <c r="BT940" i="14"/>
  <c r="BV940" i="14"/>
  <c r="BX940" i="14"/>
  <c r="BS938" i="14"/>
  <c r="BU938" i="14"/>
  <c r="BW938" i="14"/>
  <c r="BR938" i="14"/>
  <c r="BT938" i="14"/>
  <c r="BV938" i="14"/>
  <c r="BX938" i="14"/>
  <c r="BU936" i="14"/>
  <c r="BW936" i="14"/>
  <c r="BR936" i="14"/>
  <c r="BT936" i="14"/>
  <c r="BS934" i="14"/>
  <c r="BU934" i="14"/>
  <c r="BW934" i="14"/>
  <c r="BR934" i="14"/>
  <c r="BT934" i="14"/>
  <c r="BV934" i="14"/>
  <c r="BX934" i="14"/>
  <c r="BU932" i="14"/>
  <c r="BR932" i="14"/>
  <c r="BT932" i="14"/>
  <c r="BV932" i="14"/>
  <c r="BX932" i="14"/>
  <c r="BS930" i="14"/>
  <c r="BU930" i="14"/>
  <c r="BW930" i="14"/>
  <c r="BT930" i="14"/>
  <c r="BV930" i="14"/>
  <c r="BX930" i="14"/>
  <c r="BS928" i="14"/>
  <c r="BU928" i="14"/>
  <c r="BW928" i="14"/>
  <c r="BR928" i="14"/>
  <c r="BT928" i="14"/>
  <c r="BV928" i="14"/>
  <c r="BX928" i="14"/>
  <c r="BS926" i="14"/>
  <c r="BU926" i="14"/>
  <c r="BW926" i="14"/>
  <c r="BR926" i="14"/>
  <c r="BT926" i="14"/>
  <c r="BV926" i="14"/>
  <c r="BX926" i="14"/>
  <c r="BS924" i="14"/>
  <c r="BU924" i="14"/>
  <c r="BW924" i="14"/>
  <c r="BV924" i="14"/>
  <c r="BS922" i="14"/>
  <c r="BU922" i="14"/>
  <c r="BW922" i="14"/>
  <c r="BR922" i="14"/>
  <c r="BT922" i="14"/>
  <c r="BV922" i="14"/>
  <c r="BX922" i="14"/>
  <c r="BS920" i="14"/>
  <c r="BU920" i="14"/>
  <c r="BW920" i="14"/>
  <c r="BR920" i="14"/>
  <c r="BT920" i="14"/>
  <c r="BV920" i="14"/>
  <c r="BX920" i="14"/>
  <c r="BS918" i="14"/>
  <c r="BU918" i="14"/>
  <c r="BW918" i="14"/>
  <c r="BR918" i="14"/>
  <c r="BT918" i="14"/>
  <c r="BV918" i="14"/>
  <c r="BX918" i="14"/>
  <c r="BU916" i="14"/>
  <c r="BR916" i="14"/>
  <c r="BT916" i="14"/>
  <c r="BV916" i="14"/>
  <c r="BX916" i="14"/>
  <c r="BS914" i="14"/>
  <c r="BU914" i="14"/>
  <c r="BW914" i="14"/>
  <c r="BT914" i="14"/>
  <c r="BV914" i="14"/>
  <c r="BX914" i="14"/>
  <c r="BS912" i="14"/>
  <c r="BU912" i="14"/>
  <c r="BW912" i="14"/>
  <c r="BR912" i="14"/>
  <c r="BT912" i="14"/>
  <c r="BV912" i="14"/>
  <c r="BX912" i="14"/>
  <c r="BS910" i="14"/>
  <c r="BU910" i="14"/>
  <c r="BW910" i="14"/>
  <c r="BR910" i="14"/>
  <c r="BT910" i="14"/>
  <c r="BV910" i="14"/>
  <c r="BX910" i="14"/>
  <c r="BS908" i="14"/>
  <c r="BU908" i="14"/>
  <c r="BW908" i="14"/>
  <c r="BV908" i="14"/>
  <c r="BS906" i="14"/>
  <c r="BU906" i="14"/>
  <c r="BW906" i="14"/>
  <c r="BR906" i="14"/>
  <c r="BT906" i="14"/>
  <c r="BV906" i="14"/>
  <c r="BX906" i="14"/>
  <c r="BS904" i="14"/>
  <c r="BU904" i="14"/>
  <c r="BW904" i="14"/>
  <c r="BR904" i="14"/>
  <c r="BT904" i="14"/>
  <c r="BV904" i="14"/>
  <c r="BX904" i="14"/>
  <c r="BS902" i="14"/>
  <c r="BU902" i="14"/>
  <c r="BW902" i="14"/>
  <c r="BR902" i="14"/>
  <c r="BT902" i="14"/>
  <c r="BV902" i="14"/>
  <c r="BX902" i="14"/>
  <c r="BU900" i="14"/>
  <c r="BR900" i="14"/>
  <c r="BT900" i="14"/>
  <c r="BV900" i="14"/>
  <c r="BX900" i="14"/>
  <c r="BS898" i="14"/>
  <c r="BU898" i="14"/>
  <c r="BW898" i="14"/>
  <c r="BT898" i="14"/>
  <c r="BV898" i="14"/>
  <c r="BX898" i="14"/>
  <c r="BS896" i="14"/>
  <c r="BU896" i="14"/>
  <c r="BW896" i="14"/>
  <c r="BR896" i="14"/>
  <c r="BT896" i="14"/>
  <c r="BV896" i="14"/>
  <c r="BX896" i="14"/>
  <c r="BS894" i="14"/>
  <c r="BU894" i="14"/>
  <c r="BW894" i="14"/>
  <c r="BR894" i="14"/>
  <c r="BT894" i="14"/>
  <c r="BV894" i="14"/>
  <c r="BX894" i="14"/>
  <c r="BS892" i="14"/>
  <c r="BU892" i="14"/>
  <c r="BW892" i="14"/>
  <c r="BV892" i="14"/>
  <c r="BS890" i="14"/>
  <c r="BU890" i="14"/>
  <c r="BW890" i="14"/>
  <c r="BR890" i="14"/>
  <c r="BT890" i="14"/>
  <c r="BV890" i="14"/>
  <c r="BX890" i="14"/>
  <c r="BS888" i="14"/>
  <c r="BU888" i="14"/>
  <c r="BW888" i="14"/>
  <c r="BR888" i="14"/>
  <c r="BT888" i="14"/>
  <c r="BV888" i="14"/>
  <c r="BX888" i="14"/>
  <c r="BS886" i="14"/>
  <c r="BU886" i="14"/>
  <c r="BW886" i="14"/>
  <c r="BR886" i="14"/>
  <c r="BT886" i="14"/>
  <c r="BV886" i="14"/>
  <c r="BX886" i="14"/>
  <c r="BS884" i="14"/>
  <c r="BU884" i="14"/>
  <c r="BW884" i="14"/>
  <c r="BR884" i="14"/>
  <c r="BT884" i="14"/>
  <c r="BV884" i="14"/>
  <c r="BX884" i="14"/>
  <c r="BW882" i="14"/>
  <c r="BT882" i="14"/>
  <c r="BV882" i="14"/>
  <c r="BX882" i="14"/>
  <c r="BS880" i="14"/>
  <c r="BU880" i="14"/>
  <c r="BW880" i="14"/>
  <c r="BR880" i="14"/>
  <c r="BT880" i="14"/>
  <c r="BV880" i="14"/>
  <c r="BX880" i="14"/>
  <c r="BS878" i="14"/>
  <c r="BU878" i="14"/>
  <c r="BT878" i="14"/>
  <c r="BX878" i="14"/>
  <c r="BS876" i="14"/>
  <c r="BU876" i="14"/>
  <c r="BW876" i="14"/>
  <c r="BR876" i="14"/>
  <c r="BT876" i="14"/>
  <c r="BV876" i="14"/>
  <c r="BX876" i="14"/>
  <c r="BS874" i="14"/>
  <c r="BU874" i="14"/>
  <c r="BW874" i="14"/>
  <c r="BR874" i="14"/>
  <c r="BT874" i="14"/>
  <c r="BV874" i="14"/>
  <c r="BX874" i="14"/>
  <c r="BS872" i="14"/>
  <c r="BU872" i="14"/>
  <c r="BW872" i="14"/>
  <c r="BR872" i="14"/>
  <c r="BT872" i="14"/>
  <c r="BV872" i="14"/>
  <c r="BX872" i="14"/>
  <c r="BS870" i="14"/>
  <c r="BU870" i="14"/>
  <c r="BW870" i="14"/>
  <c r="BR870" i="14"/>
  <c r="BT870" i="14"/>
  <c r="BV870" i="14"/>
  <c r="BX870" i="14"/>
  <c r="BS868" i="14"/>
  <c r="BU868" i="14"/>
  <c r="BW868" i="14"/>
  <c r="BR868" i="14"/>
  <c r="BT868" i="14"/>
  <c r="BV868" i="14"/>
  <c r="BX868" i="14"/>
  <c r="BS866" i="14"/>
  <c r="BU866" i="14"/>
  <c r="BW866" i="14"/>
  <c r="BR866" i="14"/>
  <c r="BT866" i="14"/>
  <c r="BV866" i="14"/>
  <c r="BX866" i="14"/>
  <c r="BS864" i="14"/>
  <c r="BU864" i="14"/>
  <c r="BW864" i="14"/>
  <c r="BR864" i="14"/>
  <c r="BT864" i="14"/>
  <c r="BV864" i="14"/>
  <c r="BX864" i="14"/>
  <c r="BS862" i="14"/>
  <c r="BU862" i="14"/>
  <c r="BT862" i="14"/>
  <c r="BX862" i="14"/>
  <c r="BS860" i="14"/>
  <c r="BU860" i="14"/>
  <c r="BW860" i="14"/>
  <c r="BR860" i="14"/>
  <c r="BT860" i="14"/>
  <c r="BV860" i="14"/>
  <c r="BX860" i="14"/>
  <c r="BS858" i="14"/>
  <c r="BU858" i="14"/>
  <c r="BW858" i="14"/>
  <c r="BR858" i="14"/>
  <c r="BT858" i="14"/>
  <c r="BV858" i="14"/>
  <c r="BX858" i="14"/>
  <c r="BS856" i="14"/>
  <c r="BU856" i="14"/>
  <c r="BW856" i="14"/>
  <c r="BR856" i="14"/>
  <c r="BT856" i="14"/>
  <c r="BV856" i="14"/>
  <c r="BX856" i="14"/>
  <c r="BS854" i="14"/>
  <c r="BU854" i="14"/>
  <c r="BW854" i="14"/>
  <c r="BR854" i="14"/>
  <c r="BT854" i="14"/>
  <c r="BV854" i="14"/>
  <c r="BX854" i="14"/>
  <c r="BS852" i="14"/>
  <c r="BU852" i="14"/>
  <c r="BW852" i="14"/>
  <c r="BR852" i="14"/>
  <c r="BT852" i="14"/>
  <c r="BV852" i="14"/>
  <c r="BX852" i="14"/>
  <c r="BS850" i="14"/>
  <c r="BU850" i="14"/>
  <c r="BW850" i="14"/>
  <c r="BT850" i="14"/>
  <c r="BV850" i="14"/>
  <c r="BX850" i="14"/>
  <c r="BS848" i="14"/>
  <c r="BV848" i="14"/>
  <c r="BS846" i="14"/>
  <c r="BU846" i="14"/>
  <c r="BW846" i="14"/>
  <c r="BR846" i="14"/>
  <c r="BT846" i="14"/>
  <c r="BV846" i="14"/>
  <c r="BX846" i="14"/>
  <c r="BS844" i="14"/>
  <c r="BU844" i="14"/>
  <c r="BW844" i="14"/>
  <c r="BR844" i="14"/>
  <c r="BT844" i="14"/>
  <c r="BV844" i="14"/>
  <c r="BX844" i="14"/>
  <c r="BS842" i="14"/>
  <c r="BU842" i="14"/>
  <c r="BW842" i="14"/>
  <c r="BR842" i="14"/>
  <c r="BT842" i="14"/>
  <c r="BV842" i="14"/>
  <c r="BX842" i="14"/>
  <c r="BU840" i="14"/>
  <c r="BW840" i="14"/>
  <c r="BR840" i="14"/>
  <c r="BT840" i="14"/>
  <c r="BS838" i="14"/>
  <c r="BU838" i="14"/>
  <c r="BW838" i="14"/>
  <c r="BR838" i="14"/>
  <c r="BT838" i="14"/>
  <c r="BV838" i="14"/>
  <c r="BX838" i="14"/>
  <c r="BS836" i="14"/>
  <c r="BU836" i="14"/>
  <c r="BW836" i="14"/>
  <c r="BR836" i="14"/>
  <c r="BT836" i="14"/>
  <c r="BV836" i="14"/>
  <c r="BX836" i="14"/>
  <c r="BS834" i="14"/>
  <c r="BU834" i="14"/>
  <c r="BW834" i="14"/>
  <c r="BT834" i="14"/>
  <c r="BV834" i="14"/>
  <c r="BX834" i="14"/>
  <c r="BS832" i="14"/>
  <c r="BR832" i="14"/>
  <c r="BV832" i="14"/>
  <c r="BX832" i="14"/>
  <c r="BS830" i="14"/>
  <c r="BU830" i="14"/>
  <c r="BW830" i="14"/>
  <c r="BR830" i="14"/>
  <c r="BT830" i="14"/>
  <c r="BV830" i="14"/>
  <c r="BX830" i="14"/>
  <c r="BS828" i="14"/>
  <c r="BU828" i="14"/>
  <c r="BW828" i="14"/>
  <c r="BR828" i="14"/>
  <c r="BT828" i="14"/>
  <c r="BV828" i="14"/>
  <c r="BX828" i="14"/>
  <c r="BS826" i="14"/>
  <c r="BU826" i="14"/>
  <c r="BW826" i="14"/>
  <c r="BR826" i="14"/>
  <c r="BT826" i="14"/>
  <c r="BV826" i="14"/>
  <c r="BX826" i="14"/>
  <c r="BU824" i="14"/>
  <c r="BT824" i="14"/>
  <c r="BS822" i="14"/>
  <c r="BU822" i="14"/>
  <c r="BW822" i="14"/>
  <c r="BR822" i="14"/>
  <c r="BT822" i="14"/>
  <c r="BV822" i="14"/>
  <c r="BX822" i="14"/>
  <c r="BS820" i="14"/>
  <c r="BU820" i="14"/>
  <c r="BW820" i="14"/>
  <c r="BR820" i="14"/>
  <c r="BT820" i="14"/>
  <c r="BV820" i="14"/>
  <c r="BX820" i="14"/>
  <c r="BS818" i="14"/>
  <c r="BU818" i="14"/>
  <c r="BW818" i="14"/>
  <c r="BT818" i="14"/>
  <c r="BV818" i="14"/>
  <c r="BX818" i="14"/>
  <c r="BS816" i="14"/>
  <c r="BU816" i="14"/>
  <c r="BW816" i="14"/>
  <c r="BR816" i="14"/>
  <c r="BT816" i="14"/>
  <c r="BV816" i="14"/>
  <c r="BX816" i="14"/>
  <c r="BS814" i="14"/>
  <c r="BU814" i="14"/>
  <c r="BW814" i="14"/>
  <c r="BR814" i="14"/>
  <c r="BT814" i="14"/>
  <c r="BV814" i="14"/>
  <c r="BX814" i="14"/>
  <c r="BS812" i="14"/>
  <c r="BU812" i="14"/>
  <c r="BW812" i="14"/>
  <c r="BV812" i="14"/>
  <c r="BS810" i="14"/>
  <c r="BU810" i="14"/>
  <c r="BW810" i="14"/>
  <c r="BR810" i="14"/>
  <c r="BT810" i="14"/>
  <c r="BV810" i="14"/>
  <c r="BX810" i="14"/>
  <c r="BS808" i="14"/>
  <c r="BU808" i="14"/>
  <c r="BW808" i="14"/>
  <c r="BR808" i="14"/>
  <c r="BT808" i="14"/>
  <c r="BV808" i="14"/>
  <c r="BX808" i="14"/>
  <c r="BS806" i="14"/>
  <c r="BU806" i="14"/>
  <c r="BW806" i="14"/>
  <c r="BR806" i="14"/>
  <c r="BT806" i="14"/>
  <c r="BV806" i="14"/>
  <c r="BX806" i="14"/>
  <c r="BS804" i="14"/>
  <c r="BU804" i="14"/>
  <c r="BW804" i="14"/>
  <c r="BR804" i="14"/>
  <c r="BT804" i="14"/>
  <c r="BV804" i="14"/>
  <c r="BX804" i="14"/>
  <c r="BS802" i="14"/>
  <c r="BU802" i="14"/>
  <c r="BW802" i="14"/>
  <c r="BR802" i="14"/>
  <c r="BT802" i="14"/>
  <c r="BV802" i="14"/>
  <c r="BX802" i="14"/>
  <c r="BS800" i="14"/>
  <c r="BU800" i="14"/>
  <c r="BW800" i="14"/>
  <c r="BR800" i="14"/>
  <c r="BT800" i="14"/>
  <c r="BV800" i="14"/>
  <c r="BX800" i="14"/>
  <c r="BS798" i="14"/>
  <c r="BU798" i="14"/>
  <c r="BW798" i="14"/>
  <c r="BR798" i="14"/>
  <c r="BT798" i="14"/>
  <c r="BV798" i="14"/>
  <c r="BX798" i="14"/>
  <c r="BS796" i="14"/>
  <c r="BU796" i="14"/>
  <c r="BW796" i="14"/>
  <c r="BR796" i="14"/>
  <c r="BT796" i="14"/>
  <c r="BV796" i="14"/>
  <c r="BX796" i="14"/>
  <c r="BU794" i="14"/>
  <c r="BR794" i="14"/>
  <c r="BX794" i="14"/>
  <c r="BU792" i="14"/>
  <c r="BW792" i="14"/>
  <c r="BR792" i="14"/>
  <c r="BT792" i="14"/>
  <c r="BV792" i="14"/>
  <c r="BX792" i="14"/>
  <c r="BS790" i="14"/>
  <c r="BU790" i="14"/>
  <c r="BW790" i="14"/>
  <c r="BR790" i="14"/>
  <c r="BT790" i="14"/>
  <c r="BV790" i="14"/>
  <c r="BX790" i="14"/>
  <c r="BS788" i="14"/>
  <c r="BU788" i="14"/>
  <c r="BW788" i="14"/>
  <c r="BR788" i="14"/>
  <c r="BT788" i="14"/>
  <c r="BV788" i="14"/>
  <c r="BX788" i="14"/>
  <c r="BS786" i="14"/>
  <c r="BU786" i="14"/>
  <c r="BW786" i="14"/>
  <c r="BR786" i="14"/>
  <c r="BT786" i="14"/>
  <c r="BV786" i="14"/>
  <c r="BX786" i="14"/>
  <c r="BS784" i="14"/>
  <c r="BU784" i="14"/>
  <c r="BW784" i="14"/>
  <c r="BR784" i="14"/>
  <c r="BT784" i="14"/>
  <c r="BV784" i="14"/>
  <c r="BX784" i="14"/>
  <c r="BS782" i="14"/>
  <c r="BU782" i="14"/>
  <c r="BW782" i="14"/>
  <c r="BR782" i="14"/>
  <c r="BT782" i="14"/>
  <c r="BV782" i="14"/>
  <c r="BX782" i="14"/>
  <c r="BS780" i="14"/>
  <c r="BU780" i="14"/>
  <c r="BW780" i="14"/>
  <c r="BR780" i="14"/>
  <c r="BT780" i="14"/>
  <c r="BV780" i="14"/>
  <c r="BX780" i="14"/>
  <c r="BS778" i="14"/>
  <c r="BU778" i="14"/>
  <c r="BW778" i="14"/>
  <c r="BR778" i="14"/>
  <c r="BX778" i="14"/>
  <c r="BU776" i="14"/>
  <c r="BW776" i="14"/>
  <c r="BR776" i="14"/>
  <c r="BT776" i="14"/>
  <c r="BS774" i="14"/>
  <c r="BU774" i="14"/>
  <c r="BW774" i="14"/>
  <c r="BR774" i="14"/>
  <c r="BT774" i="14"/>
  <c r="BV774" i="14"/>
  <c r="BX774" i="14"/>
  <c r="BS772" i="14"/>
  <c r="BU772" i="14"/>
  <c r="BW772" i="14"/>
  <c r="BR772" i="14"/>
  <c r="BT772" i="14"/>
  <c r="BV772" i="14"/>
  <c r="BX772" i="14"/>
  <c r="BS770" i="14"/>
  <c r="BU770" i="14"/>
  <c r="BW770" i="14"/>
  <c r="BR770" i="14"/>
  <c r="BT770" i="14"/>
  <c r="BV770" i="14"/>
  <c r="BX770" i="14"/>
  <c r="BS768" i="14"/>
  <c r="BU768" i="14"/>
  <c r="BW768" i="14"/>
  <c r="BR768" i="14"/>
  <c r="BV768" i="14"/>
  <c r="BX768" i="14"/>
  <c r="BS766" i="14"/>
  <c r="BU766" i="14"/>
  <c r="BW766" i="14"/>
  <c r="BR766" i="14"/>
  <c r="BT766" i="14"/>
  <c r="BV766" i="14"/>
  <c r="BX766" i="14"/>
  <c r="BS764" i="14"/>
  <c r="BU764" i="14"/>
  <c r="BW764" i="14"/>
  <c r="BR764" i="14"/>
  <c r="BT764" i="14"/>
  <c r="BV764" i="14"/>
  <c r="BX764" i="14"/>
  <c r="BS762" i="14"/>
  <c r="BU762" i="14"/>
  <c r="BW762" i="14"/>
  <c r="BR762" i="14"/>
  <c r="BT762" i="14"/>
  <c r="BV762" i="14"/>
  <c r="BX762" i="14"/>
  <c r="BS760" i="14"/>
  <c r="BU760" i="14"/>
  <c r="BW760" i="14"/>
  <c r="BR760" i="14"/>
  <c r="BT760" i="14"/>
  <c r="BV760" i="14"/>
  <c r="BX760" i="14"/>
  <c r="BS758" i="14"/>
  <c r="BU758" i="14"/>
  <c r="BW758" i="14"/>
  <c r="BR758" i="14"/>
  <c r="BT758" i="14"/>
  <c r="BV758" i="14"/>
  <c r="BX758" i="14"/>
  <c r="BS756" i="14"/>
  <c r="BU756" i="14"/>
  <c r="BW756" i="14"/>
  <c r="BR756" i="14"/>
  <c r="BT756" i="14"/>
  <c r="BV756" i="14"/>
  <c r="BX756" i="14"/>
  <c r="BS754" i="14"/>
  <c r="BU754" i="14"/>
  <c r="BW754" i="14"/>
  <c r="BR754" i="14"/>
  <c r="BT754" i="14"/>
  <c r="BV754" i="14"/>
  <c r="BX754" i="14"/>
  <c r="BS752" i="14"/>
  <c r="BU752" i="14"/>
  <c r="BW752" i="14"/>
  <c r="BR752" i="14"/>
  <c r="BT752" i="14"/>
  <c r="BV752" i="14"/>
  <c r="BX752" i="14"/>
  <c r="BS750" i="14"/>
  <c r="BU750" i="14"/>
  <c r="BW750" i="14"/>
  <c r="BR750" i="14"/>
  <c r="BT750" i="14"/>
  <c r="BV750" i="14"/>
  <c r="BX750" i="14"/>
  <c r="BS748" i="14"/>
  <c r="BU748" i="14"/>
  <c r="BW748" i="14"/>
  <c r="BV748" i="14"/>
  <c r="BS746" i="14"/>
  <c r="BU746" i="14"/>
  <c r="BW746" i="14"/>
  <c r="BR746" i="14"/>
  <c r="BT746" i="14"/>
  <c r="BV746" i="14"/>
  <c r="BX746" i="14"/>
  <c r="BS744" i="14"/>
  <c r="BU744" i="14"/>
  <c r="BW744" i="14"/>
  <c r="BR744" i="14"/>
  <c r="BT744" i="14"/>
  <c r="BV744" i="14"/>
  <c r="BX744" i="14"/>
  <c r="BS742" i="14"/>
  <c r="BU742" i="14"/>
  <c r="BW742" i="14"/>
  <c r="BR742" i="14"/>
  <c r="BT742" i="14"/>
  <c r="BV742" i="14"/>
  <c r="BX742" i="14"/>
  <c r="BS740" i="14"/>
  <c r="BU740" i="14"/>
  <c r="BW740" i="14"/>
  <c r="BR740" i="14"/>
  <c r="BT740" i="14"/>
  <c r="BV740" i="14"/>
  <c r="BX740" i="14"/>
  <c r="BS738" i="14"/>
  <c r="BU738" i="14"/>
  <c r="BW738" i="14"/>
  <c r="BR738" i="14"/>
  <c r="BT738" i="14"/>
  <c r="BV738" i="14"/>
  <c r="BX738" i="14"/>
  <c r="BS736" i="14"/>
  <c r="BU736" i="14"/>
  <c r="BW736" i="14"/>
  <c r="BR736" i="14"/>
  <c r="BT736" i="14"/>
  <c r="BV736" i="14"/>
  <c r="BX736" i="14"/>
  <c r="BS734" i="14"/>
  <c r="BU734" i="14"/>
  <c r="BW734" i="14"/>
  <c r="BR734" i="14"/>
  <c r="BT734" i="14"/>
  <c r="BV734" i="14"/>
  <c r="BX734" i="14"/>
  <c r="BS732" i="14"/>
  <c r="BU732" i="14"/>
  <c r="BW732" i="14"/>
  <c r="BR732" i="14"/>
  <c r="BT732" i="14"/>
  <c r="BV732" i="14"/>
  <c r="BX732" i="14"/>
  <c r="BS730" i="14"/>
  <c r="BU730" i="14"/>
  <c r="BW730" i="14"/>
  <c r="BR730" i="14"/>
  <c r="BT730" i="14"/>
  <c r="BV730" i="14"/>
  <c r="BX730" i="14"/>
  <c r="BS728" i="14"/>
  <c r="BU728" i="14"/>
  <c r="BW728" i="14"/>
  <c r="BR728" i="14"/>
  <c r="BT728" i="14"/>
  <c r="BV728" i="14"/>
  <c r="BX728" i="14"/>
  <c r="BS726" i="14"/>
  <c r="BU726" i="14"/>
  <c r="BW726" i="14"/>
  <c r="BR726" i="14"/>
  <c r="BT726" i="14"/>
  <c r="BV726" i="14"/>
  <c r="BX726" i="14"/>
  <c r="BS724" i="14"/>
  <c r="BU724" i="14"/>
  <c r="BW724" i="14"/>
  <c r="BR724" i="14"/>
  <c r="BT724" i="14"/>
  <c r="BV724" i="14"/>
  <c r="BX724" i="14"/>
  <c r="BS722" i="14"/>
  <c r="BU722" i="14"/>
  <c r="BW722" i="14"/>
  <c r="BR722" i="14"/>
  <c r="BT722" i="14"/>
  <c r="BV722" i="14"/>
  <c r="BX722" i="14"/>
  <c r="BS720" i="14"/>
  <c r="BU720" i="14"/>
  <c r="BW720" i="14"/>
  <c r="BR720" i="14"/>
  <c r="BT720" i="14"/>
  <c r="BV720" i="14"/>
  <c r="BX720" i="14"/>
  <c r="BS718" i="14"/>
  <c r="BU718" i="14"/>
  <c r="BW718" i="14"/>
  <c r="BR718" i="14"/>
  <c r="BT718" i="14"/>
  <c r="BV718" i="14"/>
  <c r="BX718" i="14"/>
  <c r="BS716" i="14"/>
  <c r="BU716" i="14"/>
  <c r="BW716" i="14"/>
  <c r="BR716" i="14"/>
  <c r="BT716" i="14"/>
  <c r="BV716" i="14"/>
  <c r="BX716" i="14"/>
  <c r="BS714" i="14"/>
  <c r="BU714" i="14"/>
  <c r="BW714" i="14"/>
  <c r="BR714" i="14"/>
  <c r="BT714" i="14"/>
  <c r="BV714" i="14"/>
  <c r="BX714" i="14"/>
  <c r="BS712" i="14"/>
  <c r="BU712" i="14"/>
  <c r="BW712" i="14"/>
  <c r="BR712" i="14"/>
  <c r="BT712" i="14"/>
  <c r="BV712" i="14"/>
  <c r="BX712" i="14"/>
  <c r="BS710" i="14"/>
  <c r="BU710" i="14"/>
  <c r="BW710" i="14"/>
  <c r="BR710" i="14"/>
  <c r="BT710" i="14"/>
  <c r="BV710" i="14"/>
  <c r="BX710" i="14"/>
  <c r="BS708" i="14"/>
  <c r="BU708" i="14"/>
  <c r="BW708" i="14"/>
  <c r="BR708" i="14"/>
  <c r="BT708" i="14"/>
  <c r="BV708" i="14"/>
  <c r="BX708" i="14"/>
  <c r="BS706" i="14"/>
  <c r="BU706" i="14"/>
  <c r="BW706" i="14"/>
  <c r="BR706" i="14"/>
  <c r="BT706" i="14"/>
  <c r="BV706" i="14"/>
  <c r="BX706" i="14"/>
  <c r="BS704" i="14"/>
  <c r="BU704" i="14"/>
  <c r="BW704" i="14"/>
  <c r="BR704" i="14"/>
  <c r="BT704" i="14"/>
  <c r="BV704" i="14"/>
  <c r="BX704" i="14"/>
  <c r="BS702" i="14"/>
  <c r="BU702" i="14"/>
  <c r="BW702" i="14"/>
  <c r="BR702" i="14"/>
  <c r="BT702" i="14"/>
  <c r="BV702" i="14"/>
  <c r="BX702" i="14"/>
  <c r="BS700" i="14"/>
  <c r="BU700" i="14"/>
  <c r="BW700" i="14"/>
  <c r="BR700" i="14"/>
  <c r="BT700" i="14"/>
  <c r="BV700" i="14"/>
  <c r="BX700" i="14"/>
  <c r="BS698" i="14"/>
  <c r="BU698" i="14"/>
  <c r="BW698" i="14"/>
  <c r="BR698" i="14"/>
  <c r="BT698" i="14"/>
  <c r="BV698" i="14"/>
  <c r="BX698" i="14"/>
  <c r="BS696" i="14"/>
  <c r="BU696" i="14"/>
  <c r="BW696" i="14"/>
  <c r="BR696" i="14"/>
  <c r="BT696" i="14"/>
  <c r="BV696" i="14"/>
  <c r="BX696" i="14"/>
  <c r="BS694" i="14"/>
  <c r="BW694" i="14"/>
  <c r="BR694" i="14"/>
  <c r="BT694" i="14"/>
  <c r="BV694" i="14"/>
  <c r="BS692" i="14"/>
  <c r="BU692" i="14"/>
  <c r="BW692" i="14"/>
  <c r="BR692" i="14"/>
  <c r="BT692" i="14"/>
  <c r="BV692" i="14"/>
  <c r="BX692" i="14"/>
  <c r="BS690" i="14"/>
  <c r="BU690" i="14"/>
  <c r="BW690" i="14"/>
  <c r="BR690" i="14"/>
  <c r="BT690" i="14"/>
  <c r="BV690" i="14"/>
  <c r="BX690" i="14"/>
  <c r="BS688" i="14"/>
  <c r="BU688" i="14"/>
  <c r="BW688" i="14"/>
  <c r="BR688" i="14"/>
  <c r="BV688" i="14"/>
  <c r="BX688" i="14"/>
  <c r="BS686" i="14"/>
  <c r="BU686" i="14"/>
  <c r="BW686" i="14"/>
  <c r="BR686" i="14"/>
  <c r="BT686" i="14"/>
  <c r="BV686" i="14"/>
  <c r="BX686" i="14"/>
  <c r="BS684" i="14"/>
  <c r="BU684" i="14"/>
  <c r="BW684" i="14"/>
  <c r="BR684" i="14"/>
  <c r="BT684" i="14"/>
  <c r="BV684" i="14"/>
  <c r="BX684" i="14"/>
  <c r="BS682" i="14"/>
  <c r="BU682" i="14"/>
  <c r="BW682" i="14"/>
  <c r="BR682" i="14"/>
  <c r="BT682" i="14"/>
  <c r="BV682" i="14"/>
  <c r="BX682" i="14"/>
  <c r="BS680" i="14"/>
  <c r="BU680" i="14"/>
  <c r="BW680" i="14"/>
  <c r="BR680" i="14"/>
  <c r="BT680" i="14"/>
  <c r="BV680" i="14"/>
  <c r="BX680" i="14"/>
  <c r="BS678" i="14"/>
  <c r="BU678" i="14"/>
  <c r="BW678" i="14"/>
  <c r="BR678" i="14"/>
  <c r="BT678" i="14"/>
  <c r="BV678" i="14"/>
  <c r="BX678" i="14"/>
  <c r="BS676" i="14"/>
  <c r="BU676" i="14"/>
  <c r="BW676" i="14"/>
  <c r="BR676" i="14"/>
  <c r="BT676" i="14"/>
  <c r="BV676" i="14"/>
  <c r="BX676" i="14"/>
  <c r="BS674" i="14"/>
  <c r="BU674" i="14"/>
  <c r="BW674" i="14"/>
  <c r="BR674" i="14"/>
  <c r="BT674" i="14"/>
  <c r="BV674" i="14"/>
  <c r="BX674" i="14"/>
  <c r="BS672" i="14"/>
  <c r="BU672" i="14"/>
  <c r="BW672" i="14"/>
  <c r="BR672" i="14"/>
  <c r="BT672" i="14"/>
  <c r="BV672" i="14"/>
  <c r="BX672" i="14"/>
  <c r="BS670" i="14"/>
  <c r="BU670" i="14"/>
  <c r="BW670" i="14"/>
  <c r="BR670" i="14"/>
  <c r="BT670" i="14"/>
  <c r="BV670" i="14"/>
  <c r="BX670" i="14"/>
  <c r="BS668" i="14"/>
  <c r="BU668" i="14"/>
  <c r="BW668" i="14"/>
  <c r="BV668" i="14"/>
  <c r="BS666" i="14"/>
  <c r="BU666" i="14"/>
  <c r="BW666" i="14"/>
  <c r="BR666" i="14"/>
  <c r="BT666" i="14"/>
  <c r="BV666" i="14"/>
  <c r="BX666" i="14"/>
  <c r="BS664" i="14"/>
  <c r="BU664" i="14"/>
  <c r="BW664" i="14"/>
  <c r="BR664" i="14"/>
  <c r="BT664" i="14"/>
  <c r="BV664" i="14"/>
  <c r="BX664" i="14"/>
  <c r="BS662" i="14"/>
  <c r="BU662" i="14"/>
  <c r="BW662" i="14"/>
  <c r="BR662" i="14"/>
  <c r="BT662" i="14"/>
  <c r="BV662" i="14"/>
  <c r="BX662" i="14"/>
  <c r="BS660" i="14"/>
  <c r="BU660" i="14"/>
  <c r="BW660" i="14"/>
  <c r="BR660" i="14"/>
  <c r="BT660" i="14"/>
  <c r="BV660" i="14"/>
  <c r="BX660" i="14"/>
  <c r="BS658" i="14"/>
  <c r="BU658" i="14"/>
  <c r="BW658" i="14"/>
  <c r="BR658" i="14"/>
  <c r="BT658" i="14"/>
  <c r="BV658" i="14"/>
  <c r="BX658" i="14"/>
  <c r="BS656" i="14"/>
  <c r="BU656" i="14"/>
  <c r="BW656" i="14"/>
  <c r="BR656" i="14"/>
  <c r="BT656" i="14"/>
  <c r="BV656" i="14"/>
  <c r="BX656" i="14"/>
  <c r="BS654" i="14"/>
  <c r="BU654" i="14"/>
  <c r="BW654" i="14"/>
  <c r="BR654" i="14"/>
  <c r="BT654" i="14"/>
  <c r="BV654" i="14"/>
  <c r="BX654" i="14"/>
  <c r="BS652" i="14"/>
  <c r="BU652" i="14"/>
  <c r="BW652" i="14"/>
  <c r="BR652" i="14"/>
  <c r="BT652" i="14"/>
  <c r="BV652" i="14"/>
  <c r="BX652" i="14"/>
  <c r="BS650" i="14"/>
  <c r="BU650" i="14"/>
  <c r="BW650" i="14"/>
  <c r="BR650" i="14"/>
  <c r="BT650" i="14"/>
  <c r="BV650" i="14"/>
  <c r="BX650" i="14"/>
  <c r="BS648" i="14"/>
  <c r="BU648" i="14"/>
  <c r="BW648" i="14"/>
  <c r="BR648" i="14"/>
  <c r="BT648" i="14"/>
  <c r="BV648" i="14"/>
  <c r="BX648" i="14"/>
  <c r="BS646" i="14"/>
  <c r="BU646" i="14"/>
  <c r="BW646" i="14"/>
  <c r="BR646" i="14"/>
  <c r="BT646" i="14"/>
  <c r="BV646" i="14"/>
  <c r="BX646" i="14"/>
  <c r="BU644" i="14"/>
  <c r="BR644" i="14"/>
  <c r="BT644" i="14"/>
  <c r="BV644" i="14"/>
  <c r="BX644" i="14"/>
  <c r="BS642" i="14"/>
  <c r="BU642" i="14"/>
  <c r="BW642" i="14"/>
  <c r="BR642" i="14"/>
  <c r="BT642" i="14"/>
  <c r="BV642" i="14"/>
  <c r="BX642" i="14"/>
  <c r="BS640" i="14"/>
  <c r="BU640" i="14"/>
  <c r="BW640" i="14"/>
  <c r="BR640" i="14"/>
  <c r="BT640" i="14"/>
  <c r="BV640" i="14"/>
  <c r="BX640" i="14"/>
  <c r="BS638" i="14"/>
  <c r="BU638" i="14"/>
  <c r="BW638" i="14"/>
  <c r="BR638" i="14"/>
  <c r="BT638" i="14"/>
  <c r="BV638" i="14"/>
  <c r="BX638" i="14"/>
  <c r="BS636" i="14"/>
  <c r="BU636" i="14"/>
  <c r="BW636" i="14"/>
  <c r="BR636" i="14"/>
  <c r="BT636" i="14"/>
  <c r="BV636" i="14"/>
  <c r="BX636" i="14"/>
  <c r="BS634" i="14"/>
  <c r="BU634" i="14"/>
  <c r="BW634" i="14"/>
  <c r="BR634" i="14"/>
  <c r="BT634" i="14"/>
  <c r="BV634" i="14"/>
  <c r="BX634" i="14"/>
  <c r="BS632" i="14"/>
  <c r="BU632" i="14"/>
  <c r="BW632" i="14"/>
  <c r="BR632" i="14"/>
  <c r="BT632" i="14"/>
  <c r="BV632" i="14"/>
  <c r="BX632" i="14"/>
  <c r="BS630" i="14"/>
  <c r="BU630" i="14"/>
  <c r="BW630" i="14"/>
  <c r="BR630" i="14"/>
  <c r="BT630" i="14"/>
  <c r="BV630" i="14"/>
  <c r="BX630" i="14"/>
  <c r="BS628" i="14"/>
  <c r="BU628" i="14"/>
  <c r="BW628" i="14"/>
  <c r="BR628" i="14"/>
  <c r="BT628" i="14"/>
  <c r="BV628" i="14"/>
  <c r="BX628" i="14"/>
  <c r="BS626" i="14"/>
  <c r="BU626" i="14"/>
  <c r="BW626" i="14"/>
  <c r="BR626" i="14"/>
  <c r="BT626" i="14"/>
  <c r="BV626" i="14"/>
  <c r="BX626" i="14"/>
  <c r="BS624" i="14"/>
  <c r="BU624" i="14"/>
  <c r="BW624" i="14"/>
  <c r="BR624" i="14"/>
  <c r="BT624" i="14"/>
  <c r="BV624" i="14"/>
  <c r="BX624" i="14"/>
  <c r="BS622" i="14"/>
  <c r="BU622" i="14"/>
  <c r="BW622" i="14"/>
  <c r="BR622" i="14"/>
  <c r="BT622" i="14"/>
  <c r="BV622" i="14"/>
  <c r="BX622" i="14"/>
  <c r="BS620" i="14"/>
  <c r="BU620" i="14"/>
  <c r="BW620" i="14"/>
  <c r="BR620" i="14"/>
  <c r="BT620" i="14"/>
  <c r="BV620" i="14"/>
  <c r="BX620" i="14"/>
  <c r="BS618" i="14"/>
  <c r="BU618" i="14"/>
  <c r="BW618" i="14"/>
  <c r="BR618" i="14"/>
  <c r="BT618" i="14"/>
  <c r="BV618" i="14"/>
  <c r="BX618" i="14"/>
  <c r="BS616" i="14"/>
  <c r="BU616" i="14"/>
  <c r="BW616" i="14"/>
  <c r="BR616" i="14"/>
  <c r="BT616" i="14"/>
  <c r="BV616" i="14"/>
  <c r="BX616" i="14"/>
  <c r="BS614" i="14"/>
  <c r="BU614" i="14"/>
  <c r="BW614" i="14"/>
  <c r="BR614" i="14"/>
  <c r="BT614" i="14"/>
  <c r="BV614" i="14"/>
  <c r="BX614" i="14"/>
  <c r="BS612" i="14"/>
  <c r="BU612" i="14"/>
  <c r="BW612" i="14"/>
  <c r="BR612" i="14"/>
  <c r="BT612" i="14"/>
  <c r="BV612" i="14"/>
  <c r="BX612" i="14"/>
  <c r="BS610" i="14"/>
  <c r="BU610" i="14"/>
  <c r="BW610" i="14"/>
  <c r="BR610" i="14"/>
  <c r="BT610" i="14"/>
  <c r="BV610" i="14"/>
  <c r="BX610" i="14"/>
  <c r="BV608" i="14"/>
  <c r="BS606" i="14"/>
  <c r="BU606" i="14"/>
  <c r="BW606" i="14"/>
  <c r="BR606" i="14"/>
  <c r="BT606" i="14"/>
  <c r="BV606" i="14"/>
  <c r="BX606" i="14"/>
  <c r="BS604" i="14"/>
  <c r="BU604" i="14"/>
  <c r="BW604" i="14"/>
  <c r="BR604" i="14"/>
  <c r="BT604" i="14"/>
  <c r="BV604" i="14"/>
  <c r="BX604" i="14"/>
  <c r="BS602" i="14"/>
  <c r="BU602" i="14"/>
  <c r="BW602" i="14"/>
  <c r="BR602" i="14"/>
  <c r="BX602" i="14"/>
  <c r="BS600" i="14"/>
  <c r="BU600" i="14"/>
  <c r="BW600" i="14"/>
  <c r="BR600" i="14"/>
  <c r="BT600" i="14"/>
  <c r="BV600" i="14"/>
  <c r="BX600" i="14"/>
  <c r="BS598" i="14"/>
  <c r="BU598" i="14"/>
  <c r="BW598" i="14"/>
  <c r="BR598" i="14"/>
  <c r="BT598" i="14"/>
  <c r="BV598" i="14"/>
  <c r="BX598" i="14"/>
  <c r="BS596" i="14"/>
  <c r="BU596" i="14"/>
  <c r="BW596" i="14"/>
  <c r="BR596" i="14"/>
  <c r="BT596" i="14"/>
  <c r="BV596" i="14"/>
  <c r="BX596" i="14"/>
  <c r="BS594" i="14"/>
  <c r="BU594" i="14"/>
  <c r="BW594" i="14"/>
  <c r="BR594" i="14"/>
  <c r="BT594" i="14"/>
  <c r="BV594" i="14"/>
  <c r="BX594" i="14"/>
  <c r="BS592" i="14"/>
  <c r="BU592" i="14"/>
  <c r="BW592" i="14"/>
  <c r="BR592" i="14"/>
  <c r="BT592" i="14"/>
  <c r="BV592" i="14"/>
  <c r="BX592" i="14"/>
  <c r="BS590" i="14"/>
  <c r="BU590" i="14"/>
  <c r="BW590" i="14"/>
  <c r="BR590" i="14"/>
  <c r="BT590" i="14"/>
  <c r="BV590" i="14"/>
  <c r="BX590" i="14"/>
  <c r="BS588" i="14"/>
  <c r="BU588" i="14"/>
  <c r="BW588" i="14"/>
  <c r="BR588" i="14"/>
  <c r="BT588" i="14"/>
  <c r="BV588" i="14"/>
  <c r="BX588" i="14"/>
  <c r="BS586" i="14"/>
  <c r="BU586" i="14"/>
  <c r="BW586" i="14"/>
  <c r="BR586" i="14"/>
  <c r="BT586" i="14"/>
  <c r="BV586" i="14"/>
  <c r="BX586" i="14"/>
  <c r="BS584" i="14"/>
  <c r="BU584" i="14"/>
  <c r="BW584" i="14"/>
  <c r="BR584" i="14"/>
  <c r="BT584" i="14"/>
  <c r="BV584" i="14"/>
  <c r="BX584" i="14"/>
  <c r="BS582" i="14"/>
  <c r="BU582" i="14"/>
  <c r="BW582" i="14"/>
  <c r="BR582" i="14"/>
  <c r="BT582" i="14"/>
  <c r="BV582" i="14"/>
  <c r="BX582" i="14"/>
  <c r="BU580" i="14"/>
  <c r="BR580" i="14"/>
  <c r="BT580" i="14"/>
  <c r="BV580" i="14"/>
  <c r="BX580" i="14"/>
  <c r="BW578" i="14"/>
  <c r="BV578" i="14"/>
  <c r="BX578" i="14"/>
  <c r="BS576" i="14"/>
  <c r="BU576" i="14"/>
  <c r="BW576" i="14"/>
  <c r="BR576" i="14"/>
  <c r="BT576" i="14"/>
  <c r="BV576" i="14"/>
  <c r="BX576" i="14"/>
  <c r="BS574" i="14"/>
  <c r="BU574" i="14"/>
  <c r="BW574" i="14"/>
  <c r="BR574" i="14"/>
  <c r="BT574" i="14"/>
  <c r="BV574" i="14"/>
  <c r="BX574" i="14"/>
  <c r="BS572" i="14"/>
  <c r="BU572" i="14"/>
  <c r="BW572" i="14"/>
  <c r="BR572" i="14"/>
  <c r="BT572" i="14"/>
  <c r="BV572" i="14"/>
  <c r="BX572" i="14"/>
  <c r="BS570" i="14"/>
  <c r="BU570" i="14"/>
  <c r="BW570" i="14"/>
  <c r="BR570" i="14"/>
  <c r="BT570" i="14"/>
  <c r="BV570" i="14"/>
  <c r="BX570" i="14"/>
  <c r="BS568" i="14"/>
  <c r="BU568" i="14"/>
  <c r="BW568" i="14"/>
  <c r="BR568" i="14"/>
  <c r="BT568" i="14"/>
  <c r="BV568" i="14"/>
  <c r="BX568" i="14"/>
  <c r="BS566" i="14"/>
  <c r="BU566" i="14"/>
  <c r="BW566" i="14"/>
  <c r="BR566" i="14"/>
  <c r="BT566" i="14"/>
  <c r="BV566" i="14"/>
  <c r="BX566" i="14"/>
  <c r="BS564" i="14"/>
  <c r="BU564" i="14"/>
  <c r="BW564" i="14"/>
  <c r="BR564" i="14"/>
  <c r="BT564" i="14"/>
  <c r="BV564" i="14"/>
  <c r="BX564" i="14"/>
  <c r="BS562" i="14"/>
  <c r="BU562" i="14"/>
  <c r="BW562" i="14"/>
  <c r="BR562" i="14"/>
  <c r="BT562" i="14"/>
  <c r="BV562" i="14"/>
  <c r="BX562" i="14"/>
  <c r="BS560" i="14"/>
  <c r="BU560" i="14"/>
  <c r="BW560" i="14"/>
  <c r="BR560" i="14"/>
  <c r="BT560" i="14"/>
  <c r="BV560" i="14"/>
  <c r="BX560" i="14"/>
  <c r="BS558" i="14"/>
  <c r="BU558" i="14"/>
  <c r="BW558" i="14"/>
  <c r="BR558" i="14"/>
  <c r="BT558" i="14"/>
  <c r="BV558" i="14"/>
  <c r="BX558" i="14"/>
  <c r="BS556" i="14"/>
  <c r="BU556" i="14"/>
  <c r="BW556" i="14"/>
  <c r="BR556" i="14"/>
  <c r="BT556" i="14"/>
  <c r="BV556" i="14"/>
  <c r="BX556" i="14"/>
  <c r="BS554" i="14"/>
  <c r="BU554" i="14"/>
  <c r="BW554" i="14"/>
  <c r="BR554" i="14"/>
  <c r="BT554" i="14"/>
  <c r="BV554" i="14"/>
  <c r="BX554" i="14"/>
  <c r="BS552" i="14"/>
  <c r="BU552" i="14"/>
  <c r="BW552" i="14"/>
  <c r="BR552" i="14"/>
  <c r="BT552" i="14"/>
  <c r="BV552" i="14"/>
  <c r="BX552" i="14"/>
  <c r="BS550" i="14"/>
  <c r="BU550" i="14"/>
  <c r="BW550" i="14"/>
  <c r="BR550" i="14"/>
  <c r="BT550" i="14"/>
  <c r="BV550" i="14"/>
  <c r="BX550" i="14"/>
  <c r="BS548" i="14"/>
  <c r="BU548" i="14"/>
  <c r="BW548" i="14"/>
  <c r="BR548" i="14"/>
  <c r="BT548" i="14"/>
  <c r="BV548" i="14"/>
  <c r="BX548" i="14"/>
  <c r="BS546" i="14"/>
  <c r="BU546" i="14"/>
  <c r="BW546" i="14"/>
  <c r="BR546" i="14"/>
  <c r="BT546" i="14"/>
  <c r="BV546" i="14"/>
  <c r="BX546" i="14"/>
  <c r="BS544" i="14"/>
  <c r="BU544" i="14"/>
  <c r="BW544" i="14"/>
  <c r="BR544" i="14"/>
  <c r="BT544" i="14"/>
  <c r="BV544" i="14"/>
  <c r="BX544" i="14"/>
  <c r="BS542" i="14"/>
  <c r="BU542" i="14"/>
  <c r="BW542" i="14"/>
  <c r="BR542" i="14"/>
  <c r="BT542" i="14"/>
  <c r="BV542" i="14"/>
  <c r="BX542" i="14"/>
  <c r="BS540" i="14"/>
  <c r="BU540" i="14"/>
  <c r="BW540" i="14"/>
  <c r="BR540" i="14"/>
  <c r="BT540" i="14"/>
  <c r="BV540" i="14"/>
  <c r="BX540" i="14"/>
  <c r="BS538" i="14"/>
  <c r="BU538" i="14"/>
  <c r="BW538" i="14"/>
  <c r="BR538" i="14"/>
  <c r="BT538" i="14"/>
  <c r="BV538" i="14"/>
  <c r="BX538" i="14"/>
  <c r="BS536" i="14"/>
  <c r="BU536" i="14"/>
  <c r="BW536" i="14"/>
  <c r="BR536" i="14"/>
  <c r="BT536" i="14"/>
  <c r="BV536" i="14"/>
  <c r="BX536" i="14"/>
  <c r="BS534" i="14"/>
  <c r="BU534" i="14"/>
  <c r="BW534" i="14"/>
  <c r="BR534" i="14"/>
  <c r="BT534" i="14"/>
  <c r="BV534" i="14"/>
  <c r="BX534" i="14"/>
  <c r="BS532" i="14"/>
  <c r="BU532" i="14"/>
  <c r="BW532" i="14"/>
  <c r="BR532" i="14"/>
  <c r="BT532" i="14"/>
  <c r="BV532" i="14"/>
  <c r="BX532" i="14"/>
  <c r="BS530" i="14"/>
  <c r="BU530" i="14"/>
  <c r="BW530" i="14"/>
  <c r="BR530" i="14"/>
  <c r="BT530" i="14"/>
  <c r="BV530" i="14"/>
  <c r="BX530" i="14"/>
  <c r="BS528" i="14"/>
  <c r="BU528" i="14"/>
  <c r="BW528" i="14"/>
  <c r="BR528" i="14"/>
  <c r="BT528" i="14"/>
  <c r="BV528" i="14"/>
  <c r="BX528" i="14"/>
  <c r="BS526" i="14"/>
  <c r="BU526" i="14"/>
  <c r="BW526" i="14"/>
  <c r="BT526" i="14"/>
  <c r="BX526" i="14"/>
  <c r="BR526" i="14"/>
  <c r="BV526" i="14"/>
  <c r="BR524" i="14"/>
  <c r="BT524" i="14"/>
  <c r="BV524" i="14"/>
  <c r="BX524" i="14"/>
  <c r="BS524" i="14"/>
  <c r="BU524" i="14"/>
  <c r="BW524" i="14"/>
  <c r="BR522" i="14"/>
  <c r="BT522" i="14"/>
  <c r="BV522" i="14"/>
  <c r="BX522" i="14"/>
  <c r="BS522" i="14"/>
  <c r="BU522" i="14"/>
  <c r="BW522" i="14"/>
  <c r="BR520" i="14"/>
  <c r="BT520" i="14"/>
  <c r="BV520" i="14"/>
  <c r="BX520" i="14"/>
  <c r="BS520" i="14"/>
  <c r="BU520" i="14"/>
  <c r="BW520" i="14"/>
  <c r="BR518" i="14"/>
  <c r="BT518" i="14"/>
  <c r="BV518" i="14"/>
  <c r="BX518" i="14"/>
  <c r="BS518" i="14"/>
  <c r="BU518" i="14"/>
  <c r="BW518" i="14"/>
  <c r="BR516" i="14"/>
  <c r="BT516" i="14"/>
  <c r="BV516" i="14"/>
  <c r="BX516" i="14"/>
  <c r="BS516" i="14"/>
  <c r="BU516" i="14"/>
  <c r="BW516" i="14"/>
  <c r="BR514" i="14"/>
  <c r="BT514" i="14"/>
  <c r="BV514" i="14"/>
  <c r="BX514" i="14"/>
  <c r="BS514" i="14"/>
  <c r="BU514" i="14"/>
  <c r="BW514" i="14"/>
  <c r="BR512" i="14"/>
  <c r="BT512" i="14"/>
  <c r="BV512" i="14"/>
  <c r="BX512" i="14"/>
  <c r="BS512" i="14"/>
  <c r="BU512" i="14"/>
  <c r="BW512" i="14"/>
  <c r="BR510" i="14"/>
  <c r="BT510" i="14"/>
  <c r="BV510" i="14"/>
  <c r="BX510" i="14"/>
  <c r="BS510" i="14"/>
  <c r="BU510" i="14"/>
  <c r="BW510" i="14"/>
  <c r="BR508" i="14"/>
  <c r="BT508" i="14"/>
  <c r="BV508" i="14"/>
  <c r="BX508" i="14"/>
  <c r="BS508" i="14"/>
  <c r="BU508" i="14"/>
  <c r="BW508" i="14"/>
  <c r="BR506" i="14"/>
  <c r="BT506" i="14"/>
  <c r="BV506" i="14"/>
  <c r="BX506" i="14"/>
  <c r="BS506" i="14"/>
  <c r="BU506" i="14"/>
  <c r="BW506" i="14"/>
  <c r="BR504" i="14"/>
  <c r="BT504" i="14"/>
  <c r="BV504" i="14"/>
  <c r="BX504" i="14"/>
  <c r="BS504" i="14"/>
  <c r="BU504" i="14"/>
  <c r="BW504" i="14"/>
  <c r="BR502" i="14"/>
  <c r="BT502" i="14"/>
  <c r="BV502" i="14"/>
  <c r="BX502" i="14"/>
  <c r="BS502" i="14"/>
  <c r="BU502" i="14"/>
  <c r="BW502" i="14"/>
  <c r="BR500" i="14"/>
  <c r="BT500" i="14"/>
  <c r="BV500" i="14"/>
  <c r="BX500" i="14"/>
  <c r="BS500" i="14"/>
  <c r="BU500" i="14"/>
  <c r="BW500" i="14"/>
  <c r="BR498" i="14"/>
  <c r="BT498" i="14"/>
  <c r="BV498" i="14"/>
  <c r="BX498" i="14"/>
  <c r="BS498" i="14"/>
  <c r="BU498" i="14"/>
  <c r="BW498" i="14"/>
  <c r="BR496" i="14"/>
  <c r="BT496" i="14"/>
  <c r="BV496" i="14"/>
  <c r="BX496" i="14"/>
  <c r="BS496" i="14"/>
  <c r="BU496" i="14"/>
  <c r="BW496" i="14"/>
  <c r="BR494" i="14"/>
  <c r="BT494" i="14"/>
  <c r="BV494" i="14"/>
  <c r="BX494" i="14"/>
  <c r="BS494" i="14"/>
  <c r="BU494" i="14"/>
  <c r="BW494" i="14"/>
  <c r="BR492" i="14"/>
  <c r="BT492" i="14"/>
  <c r="BV492" i="14"/>
  <c r="BX492" i="14"/>
  <c r="BS492" i="14"/>
  <c r="BU492" i="14"/>
  <c r="BW492" i="14"/>
  <c r="BR490" i="14"/>
  <c r="BT490" i="14"/>
  <c r="BV490" i="14"/>
  <c r="BX490" i="14"/>
  <c r="BS490" i="14"/>
  <c r="BU490" i="14"/>
  <c r="BW490" i="14"/>
  <c r="BR488" i="14"/>
  <c r="BT488" i="14"/>
  <c r="BV488" i="14"/>
  <c r="BX488" i="14"/>
  <c r="BS488" i="14"/>
  <c r="BU488" i="14"/>
  <c r="BW488" i="14"/>
  <c r="BR486" i="14"/>
  <c r="BT486" i="14"/>
  <c r="BV486" i="14"/>
  <c r="BX486" i="14"/>
  <c r="BS486" i="14"/>
  <c r="BU486" i="14"/>
  <c r="BW486" i="14"/>
  <c r="BR484" i="14"/>
  <c r="BT484" i="14"/>
  <c r="BV484" i="14"/>
  <c r="BX484" i="14"/>
  <c r="BS484" i="14"/>
  <c r="BU484" i="14"/>
  <c r="BW484" i="14"/>
  <c r="BR482" i="14"/>
  <c r="BT482" i="14"/>
  <c r="BV482" i="14"/>
  <c r="BX482" i="14"/>
  <c r="BS482" i="14"/>
  <c r="BU482" i="14"/>
  <c r="BW482" i="14"/>
  <c r="BX480" i="14"/>
  <c r="BR478" i="14"/>
  <c r="BT478" i="14"/>
  <c r="BV478" i="14"/>
  <c r="BX478" i="14"/>
  <c r="BS478" i="14"/>
  <c r="BU478" i="14"/>
  <c r="BW478" i="14"/>
  <c r="BR476" i="14"/>
  <c r="BT476" i="14"/>
  <c r="BV476" i="14"/>
  <c r="BU476" i="14"/>
  <c r="BR474" i="14"/>
  <c r="BT474" i="14"/>
  <c r="BV474" i="14"/>
  <c r="BX474" i="14"/>
  <c r="BS474" i="14"/>
  <c r="BU474" i="14"/>
  <c r="BW474" i="14"/>
  <c r="BR472" i="14"/>
  <c r="BT472" i="14"/>
  <c r="BV472" i="14"/>
  <c r="BX472" i="14"/>
  <c r="BS472" i="14"/>
  <c r="BU472" i="14"/>
  <c r="BW472" i="14"/>
  <c r="BR470" i="14"/>
  <c r="BT470" i="14"/>
  <c r="BV470" i="14"/>
  <c r="BX470" i="14"/>
  <c r="BS470" i="14"/>
  <c r="BU470" i="14"/>
  <c r="BW470" i="14"/>
  <c r="BR468" i="14"/>
  <c r="BT468" i="14"/>
  <c r="BV468" i="14"/>
  <c r="BX468" i="14"/>
  <c r="BS468" i="14"/>
  <c r="BU468" i="14"/>
  <c r="BW468" i="14"/>
  <c r="BS466" i="14"/>
  <c r="BW466" i="14"/>
  <c r="BR464" i="14"/>
  <c r="BT464" i="14"/>
  <c r="BV464" i="14"/>
  <c r="BX464" i="14"/>
  <c r="BS464" i="14"/>
  <c r="BU464" i="14"/>
  <c r="BW464" i="14"/>
  <c r="BR462" i="14"/>
  <c r="BT462" i="14"/>
  <c r="BV462" i="14"/>
  <c r="BX462" i="14"/>
  <c r="BS462" i="14"/>
  <c r="BU462" i="14"/>
  <c r="BW462" i="14"/>
  <c r="BR460" i="14"/>
  <c r="BT460" i="14"/>
  <c r="BV460" i="14"/>
  <c r="BX460" i="14"/>
  <c r="BS460" i="14"/>
  <c r="BU460" i="14"/>
  <c r="BW460" i="14"/>
  <c r="BR458" i="14"/>
  <c r="BT458" i="14"/>
  <c r="BV458" i="14"/>
  <c r="BX458" i="14"/>
  <c r="BS458" i="14"/>
  <c r="BU458" i="14"/>
  <c r="BW458" i="14"/>
  <c r="BR456" i="14"/>
  <c r="BT456" i="14"/>
  <c r="BV456" i="14"/>
  <c r="BX456" i="14"/>
  <c r="BS456" i="14"/>
  <c r="BU456" i="14"/>
  <c r="BW456" i="14"/>
  <c r="BR454" i="14"/>
  <c r="BT454" i="14"/>
  <c r="BV454" i="14"/>
  <c r="BX454" i="14"/>
  <c r="BS454" i="14"/>
  <c r="BU454" i="14"/>
  <c r="BW454" i="14"/>
  <c r="BR452" i="14"/>
  <c r="BT452" i="14"/>
  <c r="BV452" i="14"/>
  <c r="BX452" i="14"/>
  <c r="BS452" i="14"/>
  <c r="BU452" i="14"/>
  <c r="BW452" i="14"/>
  <c r="BS450" i="14"/>
  <c r="BR448" i="14"/>
  <c r="BX448" i="14"/>
  <c r="BU448" i="14"/>
  <c r="BW448" i="14"/>
  <c r="BR446" i="14"/>
  <c r="BT446" i="14"/>
  <c r="BV446" i="14"/>
  <c r="BX446" i="14"/>
  <c r="BS446" i="14"/>
  <c r="BU446" i="14"/>
  <c r="BW446" i="14"/>
  <c r="BR444" i="14"/>
  <c r="BT444" i="14"/>
  <c r="BV444" i="14"/>
  <c r="BX444" i="14"/>
  <c r="BS444" i="14"/>
  <c r="BU444" i="14"/>
  <c r="BW444" i="14"/>
  <c r="BR442" i="14"/>
  <c r="BT442" i="14"/>
  <c r="BV442" i="14"/>
  <c r="BX442" i="14"/>
  <c r="BS442" i="14"/>
  <c r="BU442" i="14"/>
  <c r="BW442" i="14"/>
  <c r="BR440" i="14"/>
  <c r="BT440" i="14"/>
  <c r="BV440" i="14"/>
  <c r="BX440" i="14"/>
  <c r="BS440" i="14"/>
  <c r="BU440" i="14"/>
  <c r="BW440" i="14"/>
  <c r="BR438" i="14"/>
  <c r="BT438" i="14"/>
  <c r="BV438" i="14"/>
  <c r="BX438" i="14"/>
  <c r="BS438" i="14"/>
  <c r="BU438" i="14"/>
  <c r="BW438" i="14"/>
  <c r="BR436" i="14"/>
  <c r="BT436" i="14"/>
  <c r="BV436" i="14"/>
  <c r="BX436" i="14"/>
  <c r="BS436" i="14"/>
  <c r="BU436" i="14"/>
  <c r="BW436" i="14"/>
  <c r="BR434" i="14"/>
  <c r="BT434" i="14"/>
  <c r="BV434" i="14"/>
  <c r="BX434" i="14"/>
  <c r="BS434" i="14"/>
  <c r="BU434" i="14"/>
  <c r="BW434" i="14"/>
  <c r="BR432" i="14"/>
  <c r="BX432" i="14"/>
  <c r="BU432" i="14"/>
  <c r="BW432" i="14"/>
  <c r="BR430" i="14"/>
  <c r="BT430" i="14"/>
  <c r="BV430" i="14"/>
  <c r="BX430" i="14"/>
  <c r="BS430" i="14"/>
  <c r="BU430" i="14"/>
  <c r="BW430" i="14"/>
  <c r="BR428" i="14"/>
  <c r="BT428" i="14"/>
  <c r="BV428" i="14"/>
  <c r="BX428" i="14"/>
  <c r="BS428" i="14"/>
  <c r="BU428" i="14"/>
  <c r="BW428" i="14"/>
  <c r="BR426" i="14"/>
  <c r="BT426" i="14"/>
  <c r="BV426" i="14"/>
  <c r="BX426" i="14"/>
  <c r="BS426" i="14"/>
  <c r="BU426" i="14"/>
  <c r="BW426" i="14"/>
  <c r="BR424" i="14"/>
  <c r="BT424" i="14"/>
  <c r="BV424" i="14"/>
  <c r="BX424" i="14"/>
  <c r="BS424" i="14"/>
  <c r="BU424" i="14"/>
  <c r="BW424" i="14"/>
  <c r="BR422" i="14"/>
  <c r="BT422" i="14"/>
  <c r="BV422" i="14"/>
  <c r="BX422" i="14"/>
  <c r="BS422" i="14"/>
  <c r="BU422" i="14"/>
  <c r="BW422" i="14"/>
  <c r="BR420" i="14"/>
  <c r="BT420" i="14"/>
  <c r="BV420" i="14"/>
  <c r="BX420" i="14"/>
  <c r="BS420" i="14"/>
  <c r="BU420" i="14"/>
  <c r="BW420" i="14"/>
  <c r="BR418" i="14"/>
  <c r="BT418" i="14"/>
  <c r="BV418" i="14"/>
  <c r="BX418" i="14"/>
  <c r="BS418" i="14"/>
  <c r="BU418" i="14"/>
  <c r="BW418" i="14"/>
  <c r="BR416" i="14"/>
  <c r="BT416" i="14"/>
  <c r="BV416" i="14"/>
  <c r="BX416" i="14"/>
  <c r="BS416" i="14"/>
  <c r="BU416" i="14"/>
  <c r="BW416" i="14"/>
  <c r="BR414" i="14"/>
  <c r="BT414" i="14"/>
  <c r="BV414" i="14"/>
  <c r="BX414" i="14"/>
  <c r="BS414" i="14"/>
  <c r="BU414" i="14"/>
  <c r="BW414" i="14"/>
  <c r="BR412" i="14"/>
  <c r="BT412" i="14"/>
  <c r="BV412" i="14"/>
  <c r="BU412" i="14"/>
  <c r="BR410" i="14"/>
  <c r="BT410" i="14"/>
  <c r="BV410" i="14"/>
  <c r="BX410" i="14"/>
  <c r="BS410" i="14"/>
  <c r="BU410" i="14"/>
  <c r="BW410" i="14"/>
  <c r="BR408" i="14"/>
  <c r="BT408" i="14"/>
  <c r="BV408" i="14"/>
  <c r="BX408" i="14"/>
  <c r="BS408" i="14"/>
  <c r="BU408" i="14"/>
  <c r="BW408" i="14"/>
  <c r="BR406" i="14"/>
  <c r="BT406" i="14"/>
  <c r="BV406" i="14"/>
  <c r="BX406" i="14"/>
  <c r="BS406" i="14"/>
  <c r="BU406" i="14"/>
  <c r="BW406" i="14"/>
  <c r="BR404" i="14"/>
  <c r="BT404" i="14"/>
  <c r="BV404" i="14"/>
  <c r="BX404" i="14"/>
  <c r="BS404" i="14"/>
  <c r="BU404" i="14"/>
  <c r="BW404" i="14"/>
  <c r="BR402" i="14"/>
  <c r="BT402" i="14"/>
  <c r="BV402" i="14"/>
  <c r="BX402" i="14"/>
  <c r="BS402" i="14"/>
  <c r="BU402" i="14"/>
  <c r="BW402" i="14"/>
  <c r="BR400" i="14"/>
  <c r="BT400" i="14"/>
  <c r="BV400" i="14"/>
  <c r="BX400" i="14"/>
  <c r="BS400" i="14"/>
  <c r="BU400" i="14"/>
  <c r="BW400" i="14"/>
  <c r="BR398" i="14"/>
  <c r="BT398" i="14"/>
  <c r="BV398" i="14"/>
  <c r="BX398" i="14"/>
  <c r="BS398" i="14"/>
  <c r="BU398" i="14"/>
  <c r="BW398" i="14"/>
  <c r="BR396" i="14"/>
  <c r="BT396" i="14"/>
  <c r="BV396" i="14"/>
  <c r="BX396" i="14"/>
  <c r="BS396" i="14"/>
  <c r="BU396" i="14"/>
  <c r="BW396" i="14"/>
  <c r="BR394" i="14"/>
  <c r="BT394" i="14"/>
  <c r="BV394" i="14"/>
  <c r="BX394" i="14"/>
  <c r="BS394" i="14"/>
  <c r="BU394" i="14"/>
  <c r="BW394" i="14"/>
  <c r="BR392" i="14"/>
  <c r="BT392" i="14"/>
  <c r="BV392" i="14"/>
  <c r="BX392" i="14"/>
  <c r="BS392" i="14"/>
  <c r="BU392" i="14"/>
  <c r="BW392" i="14"/>
  <c r="BR390" i="14"/>
  <c r="BT390" i="14"/>
  <c r="BV390" i="14"/>
  <c r="BX390" i="14"/>
  <c r="BS390" i="14"/>
  <c r="BU390" i="14"/>
  <c r="BW390" i="14"/>
  <c r="BR388" i="14"/>
  <c r="BT388" i="14"/>
  <c r="BV388" i="14"/>
  <c r="BX388" i="14"/>
  <c r="BS388" i="14"/>
  <c r="BU388" i="14"/>
  <c r="BW388" i="14"/>
  <c r="BR386" i="14"/>
  <c r="BT386" i="14"/>
  <c r="BV386" i="14"/>
  <c r="BX386" i="14"/>
  <c r="BS386" i="14"/>
  <c r="BU386" i="14"/>
  <c r="BW386" i="14"/>
  <c r="BX384" i="14"/>
  <c r="BW384" i="14"/>
  <c r="BR382" i="14"/>
  <c r="BT382" i="14"/>
  <c r="BV382" i="14"/>
  <c r="BX382" i="14"/>
  <c r="BS382" i="14"/>
  <c r="BU382" i="14"/>
  <c r="BW382" i="14"/>
  <c r="BR380" i="14"/>
  <c r="BT380" i="14"/>
  <c r="BV380" i="14"/>
  <c r="BX380" i="14"/>
  <c r="BS380" i="14"/>
  <c r="BU380" i="14"/>
  <c r="BW380" i="14"/>
  <c r="BR378" i="14"/>
  <c r="BT378" i="14"/>
  <c r="BV378" i="14"/>
  <c r="BX378" i="14"/>
  <c r="BS378" i="14"/>
  <c r="BU378" i="14"/>
  <c r="BW378" i="14"/>
  <c r="BR376" i="14"/>
  <c r="BT376" i="14"/>
  <c r="BV376" i="14"/>
  <c r="BX376" i="14"/>
  <c r="BS376" i="14"/>
  <c r="BU376" i="14"/>
  <c r="BW376" i="14"/>
  <c r="BR374" i="14"/>
  <c r="BT374" i="14"/>
  <c r="BV374" i="14"/>
  <c r="BX374" i="14"/>
  <c r="BS374" i="14"/>
  <c r="BU374" i="14"/>
  <c r="BW374" i="14"/>
  <c r="BR372" i="14"/>
  <c r="BT372" i="14"/>
  <c r="BV372" i="14"/>
  <c r="BX372" i="14"/>
  <c r="BS372" i="14"/>
  <c r="BU372" i="14"/>
  <c r="BW372" i="14"/>
  <c r="BR370" i="14"/>
  <c r="BT370" i="14"/>
  <c r="BV370" i="14"/>
  <c r="BX370" i="14"/>
  <c r="BS370" i="14"/>
  <c r="BU370" i="14"/>
  <c r="BW370" i="14"/>
  <c r="BR368" i="14"/>
  <c r="BX368" i="14"/>
  <c r="BU368" i="14"/>
  <c r="BW368" i="14"/>
  <c r="BR366" i="14"/>
  <c r="BT366" i="14"/>
  <c r="BV366" i="14"/>
  <c r="BX366" i="14"/>
  <c r="BS366" i="14"/>
  <c r="BU366" i="14"/>
  <c r="BW366" i="14"/>
  <c r="BR364" i="14"/>
  <c r="BT364" i="14"/>
  <c r="BV364" i="14"/>
  <c r="BX364" i="14"/>
  <c r="BS364" i="14"/>
  <c r="BU364" i="14"/>
  <c r="BW364" i="14"/>
  <c r="BR362" i="14"/>
  <c r="BT362" i="14"/>
  <c r="BV362" i="14"/>
  <c r="BX362" i="14"/>
  <c r="BS362" i="14"/>
  <c r="BU362" i="14"/>
  <c r="BW362" i="14"/>
  <c r="BT360" i="14"/>
  <c r="BV360" i="14"/>
  <c r="BX360" i="14"/>
  <c r="BS360" i="14"/>
  <c r="BR358" i="14"/>
  <c r="BT358" i="14"/>
  <c r="BV358" i="14"/>
  <c r="BX358" i="14"/>
  <c r="BS358" i="14"/>
  <c r="BU358" i="14"/>
  <c r="BW358" i="14"/>
  <c r="BR356" i="14"/>
  <c r="BT356" i="14"/>
  <c r="BV356" i="14"/>
  <c r="BX356" i="14"/>
  <c r="BS356" i="14"/>
  <c r="BU356" i="14"/>
  <c r="BW356" i="14"/>
  <c r="BR354" i="14"/>
  <c r="BT354" i="14"/>
  <c r="BV354" i="14"/>
  <c r="BX354" i="14"/>
  <c r="BS354" i="14"/>
  <c r="BU354" i="14"/>
  <c r="BW354" i="14"/>
  <c r="BR352" i="14"/>
  <c r="BX352" i="14"/>
  <c r="BU352" i="14"/>
  <c r="BW352" i="14"/>
  <c r="BR350" i="14"/>
  <c r="BT350" i="14"/>
  <c r="BV350" i="14"/>
  <c r="BX350" i="14"/>
  <c r="BS350" i="14"/>
  <c r="BU350" i="14"/>
  <c r="BW350" i="14"/>
  <c r="BR348" i="14"/>
  <c r="BT348" i="14"/>
  <c r="BV348" i="14"/>
  <c r="BX348" i="14"/>
  <c r="BS348" i="14"/>
  <c r="BU348" i="14"/>
  <c r="BW348" i="14"/>
  <c r="BR346" i="14"/>
  <c r="BT346" i="14"/>
  <c r="BV346" i="14"/>
  <c r="BX346" i="14"/>
  <c r="BS346" i="14"/>
  <c r="BU346" i="14"/>
  <c r="BW346" i="14"/>
  <c r="BT344" i="14"/>
  <c r="BV344" i="14"/>
  <c r="BX344" i="14"/>
  <c r="BS344" i="14"/>
  <c r="BR342" i="14"/>
  <c r="BT342" i="14"/>
  <c r="BV342" i="14"/>
  <c r="BX342" i="14"/>
  <c r="BS342" i="14"/>
  <c r="BU342" i="14"/>
  <c r="BW342" i="14"/>
  <c r="BR340" i="14"/>
  <c r="BT340" i="14"/>
  <c r="BV340" i="14"/>
  <c r="BX340" i="14"/>
  <c r="BS340" i="14"/>
  <c r="BU340" i="14"/>
  <c r="BW340" i="14"/>
  <c r="BR338" i="14"/>
  <c r="BT338" i="14"/>
  <c r="BV338" i="14"/>
  <c r="BX338" i="14"/>
  <c r="BS338" i="14"/>
  <c r="BU338" i="14"/>
  <c r="BW338" i="14"/>
  <c r="BR336" i="14"/>
  <c r="BX336" i="14"/>
  <c r="BU336" i="14"/>
  <c r="BW336" i="14"/>
  <c r="BR334" i="14"/>
  <c r="BT334" i="14"/>
  <c r="BV334" i="14"/>
  <c r="BX334" i="14"/>
  <c r="BS334" i="14"/>
  <c r="BU334" i="14"/>
  <c r="BW334" i="14"/>
  <c r="BS332" i="14"/>
  <c r="BR332" i="14"/>
  <c r="BT332" i="14"/>
  <c r="BV332" i="14"/>
  <c r="BX332" i="14"/>
  <c r="BU332" i="14"/>
  <c r="BW332" i="14"/>
  <c r="BS330" i="14"/>
  <c r="BU330" i="14"/>
  <c r="BW330" i="14"/>
  <c r="BR330" i="14"/>
  <c r="BT330" i="14"/>
  <c r="BV330" i="14"/>
  <c r="BX330" i="14"/>
  <c r="BS328" i="14"/>
  <c r="BU328" i="14"/>
  <c r="BW328" i="14"/>
  <c r="BR328" i="14"/>
  <c r="BT328" i="14"/>
  <c r="BV328" i="14"/>
  <c r="BX328" i="14"/>
  <c r="BS326" i="14"/>
  <c r="BU326" i="14"/>
  <c r="BW326" i="14"/>
  <c r="BR326" i="14"/>
  <c r="BT326" i="14"/>
  <c r="BV326" i="14"/>
  <c r="BX326" i="14"/>
  <c r="BS324" i="14"/>
  <c r="BU324" i="14"/>
  <c r="BW324" i="14"/>
  <c r="BR324" i="14"/>
  <c r="BT324" i="14"/>
  <c r="BV324" i="14"/>
  <c r="BX324" i="14"/>
  <c r="BS322" i="14"/>
  <c r="BU322" i="14"/>
  <c r="BW322" i="14"/>
  <c r="BR322" i="14"/>
  <c r="BT322" i="14"/>
  <c r="BV322" i="14"/>
  <c r="BX322" i="14"/>
  <c r="BS320" i="14"/>
  <c r="BU320" i="14"/>
  <c r="BW320" i="14"/>
  <c r="BR320" i="14"/>
  <c r="BT320" i="14"/>
  <c r="BV320" i="14"/>
  <c r="BX320" i="14"/>
  <c r="BS318" i="14"/>
  <c r="BU318" i="14"/>
  <c r="BW318" i="14"/>
  <c r="BR318" i="14"/>
  <c r="BT318" i="14"/>
  <c r="BV318" i="14"/>
  <c r="BX318" i="14"/>
  <c r="BS316" i="14"/>
  <c r="BU316" i="14"/>
  <c r="BW316" i="14"/>
  <c r="BR316" i="14"/>
  <c r="BT316" i="14"/>
  <c r="BV316" i="14"/>
  <c r="BX316" i="14"/>
  <c r="BS314" i="14"/>
  <c r="BU314" i="14"/>
  <c r="BW314" i="14"/>
  <c r="BR314" i="14"/>
  <c r="BT314" i="14"/>
  <c r="BV314" i="14"/>
  <c r="BX314" i="14"/>
  <c r="BS312" i="14"/>
  <c r="BU312" i="14"/>
  <c r="BW312" i="14"/>
  <c r="BR312" i="14"/>
  <c r="BT312" i="14"/>
  <c r="BV312" i="14"/>
  <c r="BX312" i="14"/>
  <c r="BS310" i="14"/>
  <c r="BU310" i="14"/>
  <c r="BW310" i="14"/>
  <c r="BR310" i="14"/>
  <c r="BT310" i="14"/>
  <c r="BV310" i="14"/>
  <c r="BX310" i="14"/>
  <c r="BS308" i="14"/>
  <c r="BU308" i="14"/>
  <c r="BW308" i="14"/>
  <c r="BR308" i="14"/>
  <c r="BT308" i="14"/>
  <c r="BV308" i="14"/>
  <c r="BX308" i="14"/>
  <c r="BS306" i="14"/>
  <c r="BU306" i="14"/>
  <c r="BW306" i="14"/>
  <c r="BR306" i="14"/>
  <c r="BT306" i="14"/>
  <c r="BV306" i="14"/>
  <c r="BX306" i="14"/>
  <c r="BS304" i="14"/>
  <c r="BU304" i="14"/>
  <c r="BW304" i="14"/>
  <c r="BR304" i="14"/>
  <c r="BT304" i="14"/>
  <c r="BV304" i="14"/>
  <c r="BX304" i="14"/>
  <c r="BS302" i="14"/>
  <c r="BU302" i="14"/>
  <c r="BW302" i="14"/>
  <c r="BR302" i="14"/>
  <c r="BT302" i="14"/>
  <c r="BV302" i="14"/>
  <c r="BX302" i="14"/>
  <c r="BS300" i="14"/>
  <c r="BU300" i="14"/>
  <c r="BW300" i="14"/>
  <c r="BV300" i="14"/>
  <c r="BS298" i="14"/>
  <c r="BU298" i="14"/>
  <c r="BW298" i="14"/>
  <c r="BR298" i="14"/>
  <c r="BT298" i="14"/>
  <c r="BV298" i="14"/>
  <c r="BX298" i="14"/>
  <c r="BS296" i="14"/>
  <c r="BU296" i="14"/>
  <c r="BW296" i="14"/>
  <c r="BR296" i="14"/>
  <c r="BT296" i="14"/>
  <c r="BV296" i="14"/>
  <c r="BX296" i="14"/>
  <c r="BS294" i="14"/>
  <c r="BU294" i="14"/>
  <c r="BW294" i="14"/>
  <c r="BR294" i="14"/>
  <c r="BT294" i="14"/>
  <c r="BV294" i="14"/>
  <c r="BX294" i="14"/>
  <c r="BS292" i="14"/>
  <c r="BU292" i="14"/>
  <c r="BW292" i="14"/>
  <c r="BR292" i="14"/>
  <c r="BT292" i="14"/>
  <c r="BV292" i="14"/>
  <c r="BX292" i="14"/>
  <c r="BS290" i="14"/>
  <c r="BU290" i="14"/>
  <c r="BW290" i="14"/>
  <c r="BR290" i="14"/>
  <c r="BT290" i="14"/>
  <c r="BV290" i="14"/>
  <c r="BX290" i="14"/>
  <c r="BS288" i="14"/>
  <c r="BU288" i="14"/>
  <c r="BW288" i="14"/>
  <c r="BR288" i="14"/>
  <c r="BT288" i="14"/>
  <c r="BV288" i="14"/>
  <c r="BX288" i="14"/>
  <c r="BS286" i="14"/>
  <c r="BU286" i="14"/>
  <c r="BW286" i="14"/>
  <c r="BR286" i="14"/>
  <c r="BT286" i="14"/>
  <c r="BV286" i="14"/>
  <c r="BX286" i="14"/>
  <c r="BS284" i="14"/>
  <c r="BU284" i="14"/>
  <c r="BW284" i="14"/>
  <c r="BR284" i="14"/>
  <c r="BT284" i="14"/>
  <c r="BV284" i="14"/>
  <c r="BX284" i="14"/>
  <c r="BS282" i="14"/>
  <c r="BU282" i="14"/>
  <c r="BW282" i="14"/>
  <c r="BR282" i="14"/>
  <c r="BX282" i="14"/>
  <c r="BS280" i="14"/>
  <c r="BU280" i="14"/>
  <c r="BW280" i="14"/>
  <c r="BR280" i="14"/>
  <c r="BT280" i="14"/>
  <c r="BV280" i="14"/>
  <c r="BX280" i="14"/>
  <c r="BS278" i="14"/>
  <c r="BU278" i="14"/>
  <c r="BW278" i="14"/>
  <c r="BR278" i="14"/>
  <c r="BT278" i="14"/>
  <c r="BV278" i="14"/>
  <c r="BX278" i="14"/>
  <c r="BS276" i="14"/>
  <c r="BU276" i="14"/>
  <c r="BW276" i="14"/>
  <c r="BR276" i="14"/>
  <c r="BT276" i="14"/>
  <c r="BV276" i="14"/>
  <c r="BX276" i="14"/>
  <c r="BS274" i="14"/>
  <c r="BU274" i="14"/>
  <c r="BW274" i="14"/>
  <c r="BR274" i="14"/>
  <c r="BT274" i="14"/>
  <c r="BV274" i="14"/>
  <c r="BX274" i="14"/>
  <c r="BS272" i="14"/>
  <c r="BR272" i="14"/>
  <c r="BV272" i="14"/>
  <c r="BX272" i="14"/>
  <c r="BS270" i="14"/>
  <c r="BU270" i="14"/>
  <c r="BW270" i="14"/>
  <c r="BR270" i="14"/>
  <c r="BT270" i="14"/>
  <c r="BV270" i="14"/>
  <c r="BX270" i="14"/>
  <c r="BS268" i="14"/>
  <c r="BU268" i="14"/>
  <c r="BW268" i="14"/>
  <c r="BR268" i="14"/>
  <c r="BT268" i="14"/>
  <c r="BV268" i="14"/>
  <c r="BX268" i="14"/>
  <c r="BS266" i="14"/>
  <c r="BU266" i="14"/>
  <c r="BW266" i="14"/>
  <c r="BR266" i="14"/>
  <c r="BT266" i="14"/>
  <c r="BV266" i="14"/>
  <c r="BX266" i="14"/>
  <c r="BS264" i="14"/>
  <c r="BU264" i="14"/>
  <c r="BW264" i="14"/>
  <c r="BR264" i="14"/>
  <c r="BT264" i="14"/>
  <c r="BV264" i="14"/>
  <c r="BX264" i="14"/>
  <c r="BS262" i="14"/>
  <c r="BW262" i="14"/>
  <c r="BR262" i="14"/>
  <c r="BT262" i="14"/>
  <c r="BV262" i="14"/>
  <c r="BX262" i="14"/>
  <c r="BS260" i="14"/>
  <c r="BU260" i="14"/>
  <c r="BW260" i="14"/>
  <c r="BR260" i="14"/>
  <c r="BT260" i="14"/>
  <c r="BV260" i="14"/>
  <c r="BX260" i="14"/>
  <c r="BS258" i="14"/>
  <c r="BU258" i="14"/>
  <c r="BW258" i="14"/>
  <c r="BR258" i="14"/>
  <c r="BT258" i="14"/>
  <c r="BV258" i="14"/>
  <c r="BX258" i="14"/>
  <c r="BU256" i="14"/>
  <c r="BV256" i="14"/>
  <c r="BS254" i="14"/>
  <c r="BU254" i="14"/>
  <c r="BW254" i="14"/>
  <c r="BR254" i="14"/>
  <c r="BT254" i="14"/>
  <c r="BV254" i="14"/>
  <c r="BX254" i="14"/>
  <c r="BS252" i="14"/>
  <c r="BU252" i="14"/>
  <c r="BW252" i="14"/>
  <c r="BR252" i="14"/>
  <c r="BT252" i="14"/>
  <c r="BV252" i="14"/>
  <c r="BX252" i="14"/>
  <c r="BS250" i="14"/>
  <c r="BU250" i="14"/>
  <c r="BW250" i="14"/>
  <c r="BR250" i="14"/>
  <c r="BT250" i="14"/>
  <c r="BV250" i="14"/>
  <c r="BX250" i="14"/>
  <c r="BS248" i="14"/>
  <c r="BU248" i="14"/>
  <c r="BW248" i="14"/>
  <c r="BR248" i="14"/>
  <c r="BT248" i="14"/>
  <c r="BV248" i="14"/>
  <c r="BX248" i="14"/>
  <c r="BS246" i="14"/>
  <c r="BU246" i="14"/>
  <c r="BW246" i="14"/>
  <c r="BR246" i="14"/>
  <c r="BT246" i="14"/>
  <c r="BV246" i="14"/>
  <c r="BX246" i="14"/>
  <c r="BS244" i="14"/>
  <c r="BU244" i="14"/>
  <c r="BR244" i="14"/>
  <c r="BT244" i="14"/>
  <c r="BV244" i="14"/>
  <c r="BX244" i="14"/>
  <c r="BS242" i="14"/>
  <c r="BU242" i="14"/>
  <c r="BW242" i="14"/>
  <c r="BR242" i="14"/>
  <c r="BT242" i="14"/>
  <c r="BV242" i="14"/>
  <c r="BX242" i="14"/>
  <c r="BS240" i="14"/>
  <c r="BU240" i="14"/>
  <c r="BW240" i="14"/>
  <c r="BR240" i="14"/>
  <c r="BT240" i="14"/>
  <c r="BV240" i="14"/>
  <c r="BX240" i="14"/>
  <c r="BS238" i="14"/>
  <c r="BU238" i="14"/>
  <c r="BW238" i="14"/>
  <c r="BR238" i="14"/>
  <c r="BT238" i="14"/>
  <c r="BV238" i="14"/>
  <c r="BX238" i="14"/>
  <c r="BS236" i="14"/>
  <c r="BU236" i="14"/>
  <c r="BW236" i="14"/>
  <c r="BR236" i="14"/>
  <c r="BT236" i="14"/>
  <c r="BV236" i="14"/>
  <c r="BX236" i="14"/>
  <c r="BS234" i="14"/>
  <c r="BR234" i="14"/>
  <c r="BT234" i="14"/>
  <c r="BV234" i="14"/>
  <c r="BX234" i="14"/>
  <c r="BW234" i="14"/>
  <c r="BU234" i="14"/>
  <c r="BU232" i="14"/>
  <c r="BW232" i="14"/>
  <c r="BR232" i="14"/>
  <c r="BT232" i="14"/>
  <c r="BV232" i="14"/>
  <c r="BX232" i="14"/>
  <c r="BS230" i="14"/>
  <c r="BU230" i="14"/>
  <c r="BW230" i="14"/>
  <c r="BR230" i="14"/>
  <c r="BT230" i="14"/>
  <c r="BV230" i="14"/>
  <c r="BX230" i="14"/>
  <c r="BS228" i="14"/>
  <c r="BU228" i="14"/>
  <c r="BW228" i="14"/>
  <c r="BR228" i="14"/>
  <c r="BT228" i="14"/>
  <c r="BV228" i="14"/>
  <c r="BX228" i="14"/>
  <c r="BS226" i="14"/>
  <c r="BU226" i="14"/>
  <c r="BW226" i="14"/>
  <c r="BR226" i="14"/>
  <c r="BT226" i="14"/>
  <c r="BV226" i="14"/>
  <c r="BX226" i="14"/>
  <c r="BU224" i="14"/>
  <c r="BW224" i="14"/>
  <c r="BV224" i="14"/>
  <c r="BS222" i="14"/>
  <c r="BU222" i="14"/>
  <c r="BW222" i="14"/>
  <c r="BR222" i="14"/>
  <c r="BT222" i="14"/>
  <c r="BV222" i="14"/>
  <c r="BX222" i="14"/>
  <c r="BS220" i="14"/>
  <c r="BU220" i="14"/>
  <c r="BW220" i="14"/>
  <c r="BR220" i="14"/>
  <c r="BT220" i="14"/>
  <c r="BV220" i="14"/>
  <c r="BX220" i="14"/>
  <c r="BS218" i="14"/>
  <c r="BU218" i="14"/>
  <c r="BW218" i="14"/>
  <c r="BR218" i="14"/>
  <c r="BT218" i="14"/>
  <c r="BV218" i="14"/>
  <c r="BX218" i="14"/>
  <c r="BS216" i="14"/>
  <c r="BU216" i="14"/>
  <c r="BW216" i="14"/>
  <c r="BR216" i="14"/>
  <c r="BT216" i="14"/>
  <c r="BV216" i="14"/>
  <c r="BX216" i="14"/>
  <c r="BS214" i="14"/>
  <c r="BU214" i="14"/>
  <c r="BW214" i="14"/>
  <c r="BR214" i="14"/>
  <c r="BT214" i="14"/>
  <c r="BV214" i="14"/>
  <c r="BX214" i="14"/>
  <c r="BS212" i="14"/>
  <c r="BU212" i="14"/>
  <c r="BW212" i="14"/>
  <c r="BR212" i="14"/>
  <c r="BT212" i="14"/>
  <c r="BV212" i="14"/>
  <c r="BX212" i="14"/>
  <c r="BS210" i="14"/>
  <c r="BU210" i="14"/>
  <c r="BW210" i="14"/>
  <c r="BR210" i="14"/>
  <c r="BT210" i="14"/>
  <c r="BV210" i="14"/>
  <c r="BX210" i="14"/>
  <c r="BS208" i="14"/>
  <c r="BU208" i="14"/>
  <c r="BW208" i="14"/>
  <c r="BR208" i="14"/>
  <c r="BV208" i="14"/>
  <c r="BX208" i="14"/>
  <c r="BS206" i="14"/>
  <c r="BU206" i="14"/>
  <c r="BW206" i="14"/>
  <c r="BR206" i="14"/>
  <c r="BT206" i="14"/>
  <c r="BV206" i="14"/>
  <c r="BX206" i="14"/>
  <c r="BS204" i="14"/>
  <c r="BU204" i="14"/>
  <c r="BW204" i="14"/>
  <c r="BR204" i="14"/>
  <c r="BT204" i="14"/>
  <c r="BV204" i="14"/>
  <c r="BX204" i="14"/>
  <c r="BS202" i="14"/>
  <c r="BU202" i="14"/>
  <c r="BW202" i="14"/>
  <c r="BR202" i="14"/>
  <c r="BT202" i="14"/>
  <c r="BV202" i="14"/>
  <c r="BX202" i="14"/>
  <c r="BS200" i="14"/>
  <c r="BU200" i="14"/>
  <c r="BW200" i="14"/>
  <c r="BR200" i="14"/>
  <c r="BT200" i="14"/>
  <c r="BV200" i="14"/>
  <c r="BX200" i="14"/>
  <c r="BS198" i="14"/>
  <c r="BW198" i="14"/>
  <c r="BR198" i="14"/>
  <c r="BT198" i="14"/>
  <c r="BV198" i="14"/>
  <c r="BX198" i="14"/>
  <c r="BS196" i="14"/>
  <c r="BU196" i="14"/>
  <c r="BW196" i="14"/>
  <c r="BR196" i="14"/>
  <c r="BT196" i="14"/>
  <c r="BV196" i="14"/>
  <c r="BX196" i="14"/>
  <c r="BS194" i="14"/>
  <c r="BU194" i="14"/>
  <c r="BW194" i="14"/>
  <c r="BR194" i="14"/>
  <c r="BT194" i="14"/>
  <c r="BV194" i="14"/>
  <c r="BX194" i="14"/>
  <c r="BS192" i="14"/>
  <c r="BU192" i="14"/>
  <c r="BW192" i="14"/>
  <c r="BR192" i="14"/>
  <c r="BV192" i="14"/>
  <c r="BX192" i="14"/>
  <c r="BS190" i="14"/>
  <c r="BU190" i="14"/>
  <c r="BW190" i="14"/>
  <c r="BR190" i="14"/>
  <c r="BT190" i="14"/>
  <c r="BV190" i="14"/>
  <c r="BX190" i="14"/>
  <c r="BS188" i="14"/>
  <c r="BU188" i="14"/>
  <c r="BW188" i="14"/>
  <c r="BR188" i="14"/>
  <c r="BT188" i="14"/>
  <c r="BV188" i="14"/>
  <c r="BS186" i="14"/>
  <c r="BU186" i="14"/>
  <c r="BW186" i="14"/>
  <c r="BR186" i="14"/>
  <c r="BT186" i="14"/>
  <c r="BV186" i="14"/>
  <c r="BX186" i="14"/>
  <c r="BS184" i="14"/>
  <c r="BU184" i="14"/>
  <c r="BW184" i="14"/>
  <c r="BR184" i="14"/>
  <c r="BT184" i="14"/>
  <c r="BV184" i="14"/>
  <c r="BX184" i="14"/>
  <c r="BS182" i="14"/>
  <c r="BU182" i="14"/>
  <c r="BW182" i="14"/>
  <c r="BR182" i="14"/>
  <c r="BT182" i="14"/>
  <c r="BV182" i="14"/>
  <c r="BX182" i="14"/>
  <c r="BS180" i="14"/>
  <c r="BU180" i="14"/>
  <c r="BR180" i="14"/>
  <c r="BT180" i="14"/>
  <c r="BV180" i="14"/>
  <c r="BX180" i="14"/>
  <c r="BS178" i="14"/>
  <c r="BU178" i="14"/>
  <c r="BW178" i="14"/>
  <c r="BR178" i="14"/>
  <c r="BT178" i="14"/>
  <c r="BV178" i="14"/>
  <c r="BX178" i="14"/>
  <c r="BS176" i="14"/>
  <c r="BU176" i="14"/>
  <c r="BW176" i="14"/>
  <c r="BR176" i="14"/>
  <c r="BT176" i="14"/>
  <c r="BV176" i="14"/>
  <c r="BX176" i="14"/>
  <c r="BS174" i="14"/>
  <c r="BU174" i="14"/>
  <c r="BW174" i="14"/>
  <c r="BR174" i="14"/>
  <c r="BT174" i="14"/>
  <c r="BV174" i="14"/>
  <c r="BX174" i="14"/>
  <c r="BS172" i="14"/>
  <c r="BU172" i="14"/>
  <c r="BW172" i="14"/>
  <c r="BR172" i="14"/>
  <c r="BT172" i="14"/>
  <c r="BV172" i="14"/>
  <c r="BS170" i="14"/>
  <c r="BU170" i="14"/>
  <c r="BW170" i="14"/>
  <c r="BR170" i="14"/>
  <c r="BT170" i="14"/>
  <c r="BV170" i="14"/>
  <c r="BX170" i="14"/>
  <c r="BS168" i="14"/>
  <c r="BU168" i="14"/>
  <c r="BW168" i="14"/>
  <c r="BR168" i="14"/>
  <c r="BT168" i="14"/>
  <c r="BV168" i="14"/>
  <c r="BX168" i="14"/>
  <c r="BS166" i="14"/>
  <c r="BU166" i="14"/>
  <c r="BW166" i="14"/>
  <c r="BR166" i="14"/>
  <c r="BT166" i="14"/>
  <c r="BV166" i="14"/>
  <c r="BX166" i="14"/>
  <c r="BS164" i="14"/>
  <c r="BU164" i="14"/>
  <c r="BR164" i="14"/>
  <c r="BT164" i="14"/>
  <c r="BV164" i="14"/>
  <c r="BX164" i="14"/>
  <c r="BS162" i="14"/>
  <c r="BU162" i="14"/>
  <c r="BW162" i="14"/>
  <c r="BR162" i="14"/>
  <c r="BT162" i="14"/>
  <c r="BV162" i="14"/>
  <c r="BX162" i="14"/>
  <c r="BS160" i="14"/>
  <c r="BU160" i="14"/>
  <c r="BW160" i="14"/>
  <c r="BR160" i="14"/>
  <c r="BT160" i="14"/>
  <c r="BV160" i="14"/>
  <c r="BX160" i="14"/>
  <c r="BS158" i="14"/>
  <c r="BU158" i="14"/>
  <c r="BW158" i="14"/>
  <c r="BR158" i="14"/>
  <c r="BT158" i="14"/>
  <c r="BV158" i="14"/>
  <c r="BX158" i="14"/>
  <c r="BS156" i="14"/>
  <c r="BU156" i="14"/>
  <c r="BW156" i="14"/>
  <c r="BR156" i="14"/>
  <c r="BT156" i="14"/>
  <c r="BV156" i="14"/>
  <c r="BS154" i="14"/>
  <c r="BU154" i="14"/>
  <c r="BW154" i="14"/>
  <c r="BR154" i="14"/>
  <c r="BT154" i="14"/>
  <c r="BV154" i="14"/>
  <c r="BX154" i="14"/>
  <c r="BS152" i="14"/>
  <c r="BU152" i="14"/>
  <c r="BW152" i="14"/>
  <c r="BR152" i="14"/>
  <c r="BT152" i="14"/>
  <c r="BV152" i="14"/>
  <c r="BX152" i="14"/>
  <c r="BS150" i="14"/>
  <c r="BU150" i="14"/>
  <c r="BW150" i="14"/>
  <c r="BR150" i="14"/>
  <c r="BT150" i="14"/>
  <c r="BV150" i="14"/>
  <c r="BX150" i="14"/>
  <c r="BS148" i="14"/>
  <c r="BU148" i="14"/>
  <c r="BR148" i="14"/>
  <c r="BT148" i="14"/>
  <c r="BV148" i="14"/>
  <c r="BX148" i="14"/>
  <c r="BS146" i="14"/>
  <c r="BU146" i="14"/>
  <c r="BW146" i="14"/>
  <c r="BR146" i="14"/>
  <c r="BT146" i="14"/>
  <c r="BV146" i="14"/>
  <c r="BX146" i="14"/>
  <c r="BS144" i="14"/>
  <c r="BU144" i="14"/>
  <c r="BW144" i="14"/>
  <c r="BR144" i="14"/>
  <c r="BT144" i="14"/>
  <c r="BV144" i="14"/>
  <c r="BX144" i="14"/>
  <c r="BS142" i="14"/>
  <c r="BU142" i="14"/>
  <c r="BW142" i="14"/>
  <c r="BR142" i="14"/>
  <c r="BT142" i="14"/>
  <c r="BV142" i="14"/>
  <c r="BX142" i="14"/>
  <c r="BS140" i="14"/>
  <c r="BU140" i="14"/>
  <c r="BW140" i="14"/>
  <c r="BR140" i="14"/>
  <c r="BT140" i="14"/>
  <c r="BV140" i="14"/>
  <c r="BX140" i="14"/>
  <c r="BS138" i="14"/>
  <c r="BR138" i="14"/>
  <c r="BU138" i="14"/>
  <c r="BW138" i="14"/>
  <c r="BT138" i="14"/>
  <c r="BV138" i="14"/>
  <c r="BX138" i="14"/>
  <c r="BR136" i="14"/>
  <c r="BV136" i="14"/>
  <c r="BU136" i="14"/>
  <c r="BR134" i="14"/>
  <c r="BT134" i="14"/>
  <c r="BV134" i="14"/>
  <c r="BX134" i="14"/>
  <c r="BS134" i="14"/>
  <c r="BU134" i="14"/>
  <c r="BW134" i="14"/>
  <c r="BR132" i="14"/>
  <c r="BT132" i="14"/>
  <c r="BV132" i="14"/>
  <c r="BX132" i="14"/>
  <c r="BS132" i="14"/>
  <c r="BU132" i="14"/>
  <c r="BW132" i="14"/>
  <c r="BR130" i="14"/>
  <c r="BT130" i="14"/>
  <c r="BV130" i="14"/>
  <c r="BX130" i="14"/>
  <c r="BS130" i="14"/>
  <c r="BU130" i="14"/>
  <c r="BW130" i="14"/>
  <c r="BR128" i="14"/>
  <c r="BT128" i="14"/>
  <c r="BV128" i="14"/>
  <c r="BX128" i="14"/>
  <c r="BS128" i="14"/>
  <c r="BU128" i="14"/>
  <c r="BW128" i="14"/>
  <c r="BR126" i="14"/>
  <c r="BT126" i="14"/>
  <c r="BV126" i="14"/>
  <c r="BX126" i="14"/>
  <c r="BS126" i="14"/>
  <c r="BU126" i="14"/>
  <c r="BW126" i="14"/>
  <c r="BR124" i="14"/>
  <c r="BT124" i="14"/>
  <c r="BV124" i="14"/>
  <c r="BX124" i="14"/>
  <c r="BS124" i="14"/>
  <c r="BU124" i="14"/>
  <c r="BW124" i="14"/>
  <c r="BR122" i="14"/>
  <c r="BT122" i="14"/>
  <c r="BV122" i="14"/>
  <c r="BX122" i="14"/>
  <c r="BS122" i="14"/>
  <c r="BU122" i="14"/>
  <c r="BW122" i="14"/>
  <c r="BR120" i="14"/>
  <c r="BT120" i="14"/>
  <c r="BV120" i="14"/>
  <c r="BX120" i="14"/>
  <c r="BS120" i="14"/>
  <c r="BU120" i="14"/>
  <c r="BW120" i="14"/>
  <c r="BR118" i="14"/>
  <c r="BT118" i="14"/>
  <c r="BV118" i="14"/>
  <c r="BX118" i="14"/>
  <c r="BS118" i="14"/>
  <c r="BU118" i="14"/>
  <c r="BW118" i="14"/>
  <c r="BT116" i="14"/>
  <c r="BV116" i="14"/>
  <c r="BS116" i="14"/>
  <c r="BR114" i="14"/>
  <c r="BT114" i="14"/>
  <c r="BV114" i="14"/>
  <c r="BX114" i="14"/>
  <c r="BS114" i="14"/>
  <c r="BU114" i="14"/>
  <c r="BW114" i="14"/>
  <c r="BR112" i="14"/>
  <c r="BT112" i="14"/>
  <c r="BV112" i="14"/>
  <c r="BX112" i="14"/>
  <c r="BS112" i="14"/>
  <c r="BU112" i="14"/>
  <c r="BW112" i="14"/>
  <c r="BR110" i="14"/>
  <c r="BT110" i="14"/>
  <c r="BV110" i="14"/>
  <c r="BX110" i="14"/>
  <c r="BS110" i="14"/>
  <c r="BU110" i="14"/>
  <c r="BW110" i="14"/>
  <c r="BR108" i="14"/>
  <c r="BT108" i="14"/>
  <c r="BV108" i="14"/>
  <c r="BX108" i="14"/>
  <c r="BS108" i="14"/>
  <c r="BU108" i="14"/>
  <c r="BW108" i="14"/>
  <c r="BR106" i="14"/>
  <c r="BT106" i="14"/>
  <c r="BV106" i="14"/>
  <c r="BX106" i="14"/>
  <c r="BS106" i="14"/>
  <c r="BU106" i="14"/>
  <c r="BW106" i="14"/>
  <c r="BR104" i="14"/>
  <c r="BT104" i="14"/>
  <c r="BV104" i="14"/>
  <c r="BX104" i="14"/>
  <c r="BS104" i="14"/>
  <c r="BU104" i="14"/>
  <c r="BW104" i="14"/>
  <c r="BR102" i="14"/>
  <c r="BT102" i="14"/>
  <c r="BV102" i="14"/>
  <c r="BX102" i="14"/>
  <c r="BS102" i="14"/>
  <c r="BU102" i="14"/>
  <c r="BW102" i="14"/>
  <c r="BR100" i="14"/>
  <c r="BT100" i="14"/>
  <c r="BV100" i="14"/>
  <c r="BX100" i="14"/>
  <c r="BS100" i="14"/>
  <c r="BU100" i="14"/>
  <c r="BW100" i="14"/>
  <c r="BR98" i="14"/>
  <c r="BT98" i="14"/>
  <c r="BV98" i="14"/>
  <c r="BX98" i="14"/>
  <c r="BS98" i="14"/>
  <c r="BU98" i="14"/>
  <c r="BW98" i="14"/>
  <c r="BR96" i="14"/>
  <c r="BT96" i="14"/>
  <c r="BV96" i="14"/>
  <c r="BX96" i="14"/>
  <c r="BS96" i="14"/>
  <c r="BU96" i="14"/>
  <c r="BW96" i="14"/>
  <c r="BR94" i="14"/>
  <c r="BT94" i="14"/>
  <c r="BV94" i="14"/>
  <c r="BX94" i="14"/>
  <c r="BS94" i="14"/>
  <c r="BU94" i="14"/>
  <c r="BW94" i="14"/>
  <c r="BR92" i="14"/>
  <c r="BT92" i="14"/>
  <c r="BV92" i="14"/>
  <c r="BX92" i="14"/>
  <c r="BS92" i="14"/>
  <c r="BU92" i="14"/>
  <c r="BW92" i="14"/>
  <c r="BR90" i="14"/>
  <c r="BT90" i="14"/>
  <c r="BV90" i="14"/>
  <c r="BX90" i="14"/>
  <c r="BS90" i="14"/>
  <c r="BU90" i="14"/>
  <c r="BW90" i="14"/>
  <c r="BR88" i="14"/>
  <c r="BT88" i="14"/>
  <c r="BV88" i="14"/>
  <c r="BX88" i="14"/>
  <c r="BS88" i="14"/>
  <c r="BU88" i="14"/>
  <c r="BW88" i="14"/>
  <c r="BR86" i="14"/>
  <c r="BT86" i="14"/>
  <c r="BV86" i="14"/>
  <c r="BX86" i="14"/>
  <c r="BS86" i="14"/>
  <c r="BU86" i="14"/>
  <c r="BW86" i="14"/>
  <c r="BR84" i="14"/>
  <c r="BT84" i="14"/>
  <c r="BV84" i="14"/>
  <c r="BX84" i="14"/>
  <c r="BS84" i="14"/>
  <c r="BU84" i="14"/>
  <c r="BW84" i="14"/>
  <c r="BR82" i="14"/>
  <c r="BT82" i="14"/>
  <c r="BV82" i="14"/>
  <c r="BX82" i="14"/>
  <c r="BS82" i="14"/>
  <c r="BU82" i="14"/>
  <c r="BW82" i="14"/>
  <c r="BR80" i="14"/>
  <c r="BT80" i="14"/>
  <c r="BV80" i="14"/>
  <c r="BX80" i="14"/>
  <c r="BS80" i="14"/>
  <c r="BU80" i="14"/>
  <c r="BW80" i="14"/>
  <c r="BR78" i="14"/>
  <c r="BT78" i="14"/>
  <c r="BV78" i="14"/>
  <c r="BX78" i="14"/>
  <c r="BS78" i="14"/>
  <c r="BU78" i="14"/>
  <c r="BW78" i="14"/>
  <c r="BR76" i="14"/>
  <c r="BT76" i="14"/>
  <c r="BV76" i="14"/>
  <c r="BX76" i="14"/>
  <c r="BS76" i="14"/>
  <c r="BU76" i="14"/>
  <c r="BW76" i="14"/>
  <c r="BR74" i="14"/>
  <c r="BT74" i="14"/>
  <c r="BV74" i="14"/>
  <c r="BX74" i="14"/>
  <c r="BS74" i="14"/>
  <c r="BU74" i="14"/>
  <c r="BW74" i="14"/>
  <c r="BR72" i="14"/>
  <c r="BT72" i="14"/>
  <c r="BV72" i="14"/>
  <c r="BX72" i="14"/>
  <c r="BS72" i="14"/>
  <c r="BU72" i="14"/>
  <c r="BW72" i="14"/>
  <c r="BR70" i="14"/>
  <c r="BT70" i="14"/>
  <c r="BV70" i="14"/>
  <c r="BX70" i="14"/>
  <c r="BS70" i="14"/>
  <c r="BU70" i="14"/>
  <c r="BW70" i="14"/>
  <c r="BR68" i="14"/>
  <c r="BT68" i="14"/>
  <c r="BV68" i="14"/>
  <c r="BX68" i="14"/>
  <c r="BS68" i="14"/>
  <c r="BU68" i="14"/>
  <c r="BW68" i="14"/>
  <c r="BR66" i="14"/>
  <c r="BT66" i="14"/>
  <c r="BV66" i="14"/>
  <c r="BX66" i="14"/>
  <c r="BS66" i="14"/>
  <c r="BU66" i="14"/>
  <c r="BW66" i="14"/>
  <c r="BR64" i="14"/>
  <c r="BT64" i="14"/>
  <c r="BV64" i="14"/>
  <c r="BX64" i="14"/>
  <c r="BS64" i="14"/>
  <c r="BU64" i="14"/>
  <c r="BW64" i="14"/>
  <c r="BR62" i="14"/>
  <c r="BT62" i="14"/>
  <c r="BV62" i="14"/>
  <c r="BX62" i="14"/>
  <c r="BS62" i="14"/>
  <c r="BU62" i="14"/>
  <c r="BW62" i="14"/>
  <c r="BR60" i="14"/>
  <c r="BT60" i="14"/>
  <c r="BV60" i="14"/>
  <c r="BX60" i="14"/>
  <c r="BS60" i="14"/>
  <c r="BU60" i="14"/>
  <c r="BW60" i="14"/>
  <c r="BR58" i="14"/>
  <c r="BT58" i="14"/>
  <c r="BV58" i="14"/>
  <c r="BX58" i="14"/>
  <c r="BS58" i="14"/>
  <c r="BU58" i="14"/>
  <c r="BW58" i="14"/>
  <c r="BR56" i="14"/>
  <c r="BT56" i="14"/>
  <c r="BV56" i="14"/>
  <c r="BX56" i="14"/>
  <c r="BS56" i="14"/>
  <c r="BU56" i="14"/>
  <c r="BW56" i="14"/>
  <c r="BR54" i="14"/>
  <c r="BT54" i="14"/>
  <c r="BV54" i="14"/>
  <c r="BX54" i="14"/>
  <c r="BS54" i="14"/>
  <c r="BU54" i="14"/>
  <c r="BW54" i="14"/>
  <c r="BR52" i="14"/>
  <c r="BT52" i="14"/>
  <c r="BV52" i="14"/>
  <c r="BX52" i="14"/>
  <c r="BS52" i="14"/>
  <c r="BU52" i="14"/>
  <c r="BW52" i="14"/>
  <c r="BR50" i="14"/>
  <c r="BT50" i="14"/>
  <c r="BV50" i="14"/>
  <c r="BX50" i="14"/>
  <c r="BS50" i="14"/>
  <c r="BU50" i="14"/>
  <c r="BW50" i="14"/>
  <c r="BR48" i="14"/>
  <c r="BT48" i="14"/>
  <c r="BV48" i="14"/>
  <c r="BX48" i="14"/>
  <c r="BS48" i="14"/>
  <c r="BU48" i="14"/>
  <c r="BW48" i="14"/>
  <c r="BR46" i="14"/>
  <c r="BT46" i="14"/>
  <c r="BV46" i="14"/>
  <c r="BX46" i="14"/>
  <c r="BS46" i="14"/>
  <c r="BU46" i="14"/>
  <c r="BW46" i="14"/>
  <c r="BR44" i="14"/>
  <c r="BT44" i="14"/>
  <c r="BV44" i="14"/>
  <c r="BX44" i="14"/>
  <c r="BS44" i="14"/>
  <c r="BU44" i="14"/>
  <c r="BW44" i="14"/>
  <c r="BR42" i="14"/>
  <c r="BT42" i="14"/>
  <c r="BV42" i="14"/>
  <c r="BX42" i="14"/>
  <c r="BS42" i="14"/>
  <c r="BU42" i="14"/>
  <c r="BW42" i="14"/>
  <c r="BR40" i="14"/>
  <c r="BT40" i="14"/>
  <c r="BS40" i="14"/>
  <c r="BV40" i="14"/>
  <c r="BX40" i="14"/>
  <c r="BU40" i="14"/>
  <c r="BW40" i="14"/>
  <c r="BR38" i="14"/>
  <c r="BT38" i="14"/>
  <c r="BV38" i="14"/>
  <c r="BX38" i="14"/>
  <c r="BS38" i="14"/>
  <c r="BU38" i="14"/>
  <c r="BW38" i="14"/>
  <c r="BR36" i="14"/>
  <c r="BT36" i="14"/>
  <c r="BV36" i="14"/>
  <c r="BX36" i="14"/>
  <c r="BS36" i="14"/>
  <c r="BU36" i="14"/>
  <c r="BW36" i="14"/>
  <c r="BR34" i="14"/>
  <c r="BT34" i="14"/>
  <c r="BV34" i="14"/>
  <c r="BX34" i="14"/>
  <c r="BS34" i="14"/>
  <c r="BU34" i="14"/>
  <c r="BW34" i="14"/>
  <c r="BR32" i="14"/>
  <c r="BT32" i="14"/>
  <c r="BV32" i="14"/>
  <c r="BX32" i="14"/>
  <c r="BS32" i="14"/>
  <c r="BU32" i="14"/>
  <c r="BW32" i="14"/>
  <c r="BR30" i="14"/>
  <c r="BT30" i="14"/>
  <c r="BV30" i="14"/>
  <c r="BX30" i="14"/>
  <c r="BS30" i="14"/>
  <c r="BU30" i="14"/>
  <c r="BW30" i="14"/>
  <c r="BS28" i="14"/>
  <c r="BT28" i="14"/>
  <c r="BV28" i="14"/>
  <c r="BX28" i="14"/>
  <c r="BR28" i="14"/>
  <c r="BU28" i="14"/>
  <c r="BW28" i="14"/>
  <c r="BS26" i="14"/>
  <c r="BU26" i="14"/>
  <c r="BW26" i="14"/>
  <c r="BR26" i="14"/>
  <c r="BV26" i="14"/>
  <c r="BT26" i="14"/>
  <c r="BX26" i="14"/>
  <c r="BS24" i="14"/>
  <c r="BU24" i="14"/>
  <c r="BW24" i="14"/>
  <c r="BT24" i="14"/>
  <c r="BX24" i="14"/>
  <c r="BR24" i="14"/>
  <c r="BV24" i="14"/>
  <c r="BS22" i="14"/>
  <c r="BU22" i="14"/>
  <c r="BW22" i="14"/>
  <c r="BR22" i="14"/>
  <c r="BV22" i="14"/>
  <c r="BT22" i="14"/>
  <c r="BX22" i="14"/>
  <c r="BS20" i="14"/>
  <c r="BU20" i="14"/>
  <c r="BW20" i="14"/>
  <c r="BT20" i="14"/>
  <c r="BX20" i="14"/>
  <c r="BR20" i="14"/>
  <c r="BV20" i="14"/>
  <c r="BS18" i="14"/>
  <c r="BU18" i="14"/>
  <c r="BW18" i="14"/>
  <c r="BR18" i="14"/>
  <c r="BV18" i="14"/>
  <c r="BT18" i="14"/>
  <c r="BX18" i="14"/>
  <c r="BS16" i="14"/>
  <c r="BU16" i="14"/>
  <c r="BW16" i="14"/>
  <c r="BT16" i="14"/>
  <c r="BX16" i="14"/>
  <c r="BR16" i="14"/>
  <c r="BV16" i="14"/>
  <c r="BS14" i="14"/>
  <c r="BU14" i="14"/>
  <c r="BW14" i="14"/>
  <c r="BR14" i="14"/>
  <c r="BV14" i="14"/>
  <c r="BT14" i="14"/>
  <c r="BX14" i="14"/>
  <c r="BS12" i="14"/>
  <c r="BU12" i="14"/>
  <c r="BW12" i="14"/>
  <c r="BT12" i="14"/>
  <c r="BX12" i="14"/>
  <c r="BR12" i="14"/>
  <c r="BV12" i="14"/>
  <c r="BU10" i="14"/>
  <c r="BV10" i="14"/>
  <c r="BX10" i="14"/>
  <c r="BS8" i="14"/>
  <c r="BU8" i="14"/>
  <c r="BW8" i="14"/>
  <c r="BT8" i="14"/>
  <c r="BX8" i="14"/>
  <c r="BR8" i="14"/>
  <c r="BV8" i="14"/>
  <c r="BS6" i="14"/>
  <c r="BU6" i="14"/>
  <c r="BW6" i="14"/>
  <c r="BR6" i="14"/>
  <c r="BV6" i="14"/>
  <c r="BT6" i="14"/>
  <c r="BX6" i="14"/>
  <c r="BS4" i="14"/>
  <c r="BU4" i="14"/>
  <c r="BW4" i="14"/>
  <c r="BT4" i="14"/>
  <c r="BX4" i="14"/>
  <c r="BR4" i="14"/>
  <c r="BV4" i="14"/>
  <c r="BT3" i="14"/>
  <c r="BV3" i="14"/>
  <c r="BX3" i="14"/>
  <c r="BS3" i="14"/>
  <c r="BU3" i="14"/>
  <c r="BW3" i="14"/>
  <c r="BR3" i="14"/>
  <c r="BS1861" i="14"/>
  <c r="BU1861" i="14"/>
  <c r="BW1861" i="14"/>
  <c r="BR1861" i="14"/>
  <c r="BT1861" i="14"/>
  <c r="BV1861" i="14"/>
  <c r="BX1861" i="14"/>
  <c r="BS1859" i="14"/>
  <c r="BU1859" i="14"/>
  <c r="BW1859" i="14"/>
  <c r="BR1859" i="14"/>
  <c r="BT1859" i="14"/>
  <c r="BV1859" i="14"/>
  <c r="BX1859" i="14"/>
  <c r="BS1857" i="14"/>
  <c r="BU1857" i="14"/>
  <c r="BW1857" i="14"/>
  <c r="BR1857" i="14"/>
  <c r="BT1857" i="14"/>
  <c r="BV1857" i="14"/>
  <c r="BX1857" i="14"/>
  <c r="BS1855" i="14"/>
  <c r="BU1855" i="14"/>
  <c r="BW1855" i="14"/>
  <c r="BR1855" i="14"/>
  <c r="BT1855" i="14"/>
  <c r="BV1855" i="14"/>
  <c r="BX1855" i="14"/>
  <c r="BS1853" i="14"/>
  <c r="BU1853" i="14"/>
  <c r="BW1853" i="14"/>
  <c r="BR1853" i="14"/>
  <c r="BT1853" i="14"/>
  <c r="BV1853" i="14"/>
  <c r="BX1853" i="14"/>
  <c r="BS1851" i="14"/>
  <c r="BU1851" i="14"/>
  <c r="BW1851" i="14"/>
  <c r="BR1851" i="14"/>
  <c r="BT1851" i="14"/>
  <c r="BV1851" i="14"/>
  <c r="BX1851" i="14"/>
  <c r="BS1849" i="14"/>
  <c r="BU1849" i="14"/>
  <c r="BW1849" i="14"/>
  <c r="BR1849" i="14"/>
  <c r="BT1849" i="14"/>
  <c r="BV1849" i="14"/>
  <c r="BX1849" i="14"/>
  <c r="BS1847" i="14"/>
  <c r="BU1847" i="14"/>
  <c r="BW1847" i="14"/>
  <c r="BR1847" i="14"/>
  <c r="BT1847" i="14"/>
  <c r="BV1847" i="14"/>
  <c r="BX1847" i="14"/>
  <c r="BS1845" i="14"/>
  <c r="BU1845" i="14"/>
  <c r="BW1845" i="14"/>
  <c r="BR1845" i="14"/>
  <c r="BT1845" i="14"/>
  <c r="BV1845" i="14"/>
  <c r="BX1845" i="14"/>
  <c r="BS1843" i="14"/>
  <c r="BU1843" i="14"/>
  <c r="BW1843" i="14"/>
  <c r="BR1843" i="14"/>
  <c r="BT1843" i="14"/>
  <c r="BV1843" i="14"/>
  <c r="BX1843" i="14"/>
  <c r="BS1841" i="14"/>
  <c r="BU1841" i="14"/>
  <c r="BW1841" i="14"/>
  <c r="BR1841" i="14"/>
  <c r="BT1841" i="14"/>
  <c r="BV1841" i="14"/>
  <c r="BX1841" i="14"/>
  <c r="BS1839" i="14"/>
  <c r="BU1839" i="14"/>
  <c r="BW1839" i="14"/>
  <c r="BR1839" i="14"/>
  <c r="BT1839" i="14"/>
  <c r="BV1839" i="14"/>
  <c r="BX1839" i="14"/>
  <c r="BS1837" i="14"/>
  <c r="BU1837" i="14"/>
  <c r="BW1837" i="14"/>
  <c r="BR1837" i="14"/>
  <c r="BT1837" i="14"/>
  <c r="BV1837" i="14"/>
  <c r="BX1837" i="14"/>
  <c r="BS1835" i="14"/>
  <c r="BU1835" i="14"/>
  <c r="BW1835" i="14"/>
  <c r="BR1835" i="14"/>
  <c r="BT1835" i="14"/>
  <c r="BV1835" i="14"/>
  <c r="BX1835" i="14"/>
  <c r="BS1833" i="14"/>
  <c r="BU1833" i="14"/>
  <c r="BW1833" i="14"/>
  <c r="BR1833" i="14"/>
  <c r="BT1833" i="14"/>
  <c r="BV1833" i="14"/>
  <c r="BX1833" i="14"/>
  <c r="BS1831" i="14"/>
  <c r="BU1831" i="14"/>
  <c r="BW1831" i="14"/>
  <c r="BR1831" i="14"/>
  <c r="BT1831" i="14"/>
  <c r="BV1831" i="14"/>
  <c r="BX1831" i="14"/>
  <c r="BS1829" i="14"/>
  <c r="BU1829" i="14"/>
  <c r="BW1829" i="14"/>
  <c r="BR1829" i="14"/>
  <c r="BT1829" i="14"/>
  <c r="BV1829" i="14"/>
  <c r="BX1829" i="14"/>
  <c r="BS1827" i="14"/>
  <c r="BU1827" i="14"/>
  <c r="BW1827" i="14"/>
  <c r="BR1827" i="14"/>
  <c r="BT1827" i="14"/>
  <c r="BV1827" i="14"/>
  <c r="BX1827" i="14"/>
  <c r="BS1825" i="14"/>
  <c r="BU1825" i="14"/>
  <c r="BW1825" i="14"/>
  <c r="BR1825" i="14"/>
  <c r="BT1825" i="14"/>
  <c r="BV1825" i="14"/>
  <c r="BX1825" i="14"/>
  <c r="BS1823" i="14"/>
  <c r="BU1823" i="14"/>
  <c r="BW1823" i="14"/>
  <c r="BR1823" i="14"/>
  <c r="BT1823" i="14"/>
  <c r="BV1823" i="14"/>
  <c r="BX1823" i="14"/>
  <c r="BS1821" i="14"/>
  <c r="BU1821" i="14"/>
  <c r="BW1821" i="14"/>
  <c r="BR1821" i="14"/>
  <c r="BT1821" i="14"/>
  <c r="BV1821" i="14"/>
  <c r="BX1821" i="14"/>
  <c r="BS1819" i="14"/>
  <c r="BU1819" i="14"/>
  <c r="BW1819" i="14"/>
  <c r="BR1819" i="14"/>
  <c r="BT1819" i="14"/>
  <c r="BV1819" i="14"/>
  <c r="BX1819" i="14"/>
  <c r="BS1817" i="14"/>
  <c r="BU1817" i="14"/>
  <c r="BW1817" i="14"/>
  <c r="BR1817" i="14"/>
  <c r="BT1817" i="14"/>
  <c r="BV1817" i="14"/>
  <c r="BX1817" i="14"/>
  <c r="BS1815" i="14"/>
  <c r="BU1815" i="14"/>
  <c r="BW1815" i="14"/>
  <c r="BR1815" i="14"/>
  <c r="BT1815" i="14"/>
  <c r="BV1815" i="14"/>
  <c r="BX1815" i="14"/>
  <c r="BS1813" i="14"/>
  <c r="BU1813" i="14"/>
  <c r="BW1813" i="14"/>
  <c r="BR1813" i="14"/>
  <c r="BT1813" i="14"/>
  <c r="BV1813" i="14"/>
  <c r="BX1813" i="14"/>
  <c r="BS1811" i="14"/>
  <c r="BU1811" i="14"/>
  <c r="BW1811" i="14"/>
  <c r="BR1811" i="14"/>
  <c r="BT1811" i="14"/>
  <c r="BV1811" i="14"/>
  <c r="BX1811" i="14"/>
  <c r="BS1809" i="14"/>
  <c r="BU1809" i="14"/>
  <c r="BW1809" i="14"/>
  <c r="BR1809" i="14"/>
  <c r="BT1809" i="14"/>
  <c r="BV1809" i="14"/>
  <c r="BX1809" i="14"/>
  <c r="BS1807" i="14"/>
  <c r="BU1807" i="14"/>
  <c r="BW1807" i="14"/>
  <c r="BR1807" i="14"/>
  <c r="BT1807" i="14"/>
  <c r="BV1807" i="14"/>
  <c r="BX1807" i="14"/>
  <c r="BS1805" i="14"/>
  <c r="BU1805" i="14"/>
  <c r="BW1805" i="14"/>
  <c r="BR1805" i="14"/>
  <c r="BT1805" i="14"/>
  <c r="BV1805" i="14"/>
  <c r="BX1805" i="14"/>
  <c r="BS1803" i="14"/>
  <c r="BU1803" i="14"/>
  <c r="BW1803" i="14"/>
  <c r="BR1803" i="14"/>
  <c r="BT1803" i="14"/>
  <c r="BV1803" i="14"/>
  <c r="BX1803" i="14"/>
  <c r="BS1801" i="14"/>
  <c r="BU1801" i="14"/>
  <c r="BW1801" i="14"/>
  <c r="BR1801" i="14"/>
  <c r="BT1801" i="14"/>
  <c r="BV1801" i="14"/>
  <c r="BX1801" i="14"/>
  <c r="BS1799" i="14"/>
  <c r="BU1799" i="14"/>
  <c r="BW1799" i="14"/>
  <c r="BR1799" i="14"/>
  <c r="BT1799" i="14"/>
  <c r="BV1799" i="14"/>
  <c r="BX1799" i="14"/>
  <c r="BS1797" i="14"/>
  <c r="BU1797" i="14"/>
  <c r="BW1797" i="14"/>
  <c r="BR1797" i="14"/>
  <c r="BT1797" i="14"/>
  <c r="BV1797" i="14"/>
  <c r="BX1797" i="14"/>
  <c r="BS1795" i="14"/>
  <c r="BU1795" i="14"/>
  <c r="BW1795" i="14"/>
  <c r="BR1795" i="14"/>
  <c r="BT1795" i="14"/>
  <c r="BV1795" i="14"/>
  <c r="BX1795" i="14"/>
  <c r="BS1793" i="14"/>
  <c r="BU1793" i="14"/>
  <c r="BW1793" i="14"/>
  <c r="BR1793" i="14"/>
  <c r="BT1793" i="14"/>
  <c r="BV1793" i="14"/>
  <c r="BX1793" i="14"/>
  <c r="BS1791" i="14"/>
  <c r="BU1791" i="14"/>
  <c r="BW1791" i="14"/>
  <c r="BR1791" i="14"/>
  <c r="BT1791" i="14"/>
  <c r="BV1791" i="14"/>
  <c r="BX1791" i="14"/>
  <c r="BS1789" i="14"/>
  <c r="BW1789" i="14"/>
  <c r="BV1789" i="14"/>
  <c r="BS1787" i="14"/>
  <c r="BU1787" i="14"/>
  <c r="BR1787" i="14"/>
  <c r="BX1787" i="14"/>
  <c r="BS1785" i="14"/>
  <c r="BU1785" i="14"/>
  <c r="BW1785" i="14"/>
  <c r="BR1785" i="14"/>
  <c r="BT1785" i="14"/>
  <c r="BV1785" i="14"/>
  <c r="BX1785" i="14"/>
  <c r="BS1783" i="14"/>
  <c r="BU1783" i="14"/>
  <c r="BW1783" i="14"/>
  <c r="BR1783" i="14"/>
  <c r="BT1783" i="14"/>
  <c r="BV1783" i="14"/>
  <c r="BX1783" i="14"/>
  <c r="BS1781" i="14"/>
  <c r="BU1781" i="14"/>
  <c r="BW1781" i="14"/>
  <c r="BR1781" i="14"/>
  <c r="BT1781" i="14"/>
  <c r="BV1781" i="14"/>
  <c r="BX1781" i="14"/>
  <c r="BS1779" i="14"/>
  <c r="BU1779" i="14"/>
  <c r="BW1779" i="14"/>
  <c r="BR1779" i="14"/>
  <c r="BT1779" i="14"/>
  <c r="BV1779" i="14"/>
  <c r="BX1779" i="14"/>
  <c r="BS1777" i="14"/>
  <c r="BU1777" i="14"/>
  <c r="BW1777" i="14"/>
  <c r="BR1777" i="14"/>
  <c r="BT1777" i="14"/>
  <c r="BV1777" i="14"/>
  <c r="BX1777" i="14"/>
  <c r="BS1775" i="14"/>
  <c r="BU1775" i="14"/>
  <c r="BW1775" i="14"/>
  <c r="BR1775" i="14"/>
  <c r="BT1775" i="14"/>
  <c r="BV1775" i="14"/>
  <c r="BX1775" i="14"/>
  <c r="BS1773" i="14"/>
  <c r="BU1773" i="14"/>
  <c r="BW1773" i="14"/>
  <c r="BR1773" i="14"/>
  <c r="BT1773" i="14"/>
  <c r="BV1773" i="14"/>
  <c r="BX1773" i="14"/>
  <c r="BS1771" i="14"/>
  <c r="BU1771" i="14"/>
  <c r="BW1771" i="14"/>
  <c r="BR1771" i="14"/>
  <c r="BT1771" i="14"/>
  <c r="BV1771" i="14"/>
  <c r="BX1771" i="14"/>
  <c r="BS1769" i="14"/>
  <c r="BU1769" i="14"/>
  <c r="BW1769" i="14"/>
  <c r="BR1769" i="14"/>
  <c r="BT1769" i="14"/>
  <c r="BV1769" i="14"/>
  <c r="BX1769" i="14"/>
  <c r="BS1767" i="14"/>
  <c r="BU1767" i="14"/>
  <c r="BW1767" i="14"/>
  <c r="BR1767" i="14"/>
  <c r="BT1767" i="14"/>
  <c r="BV1767" i="14"/>
  <c r="BX1767" i="14"/>
  <c r="BS1765" i="14"/>
  <c r="BU1765" i="14"/>
  <c r="BW1765" i="14"/>
  <c r="BR1765" i="14"/>
  <c r="BT1765" i="14"/>
  <c r="BV1765" i="14"/>
  <c r="BX1765" i="14"/>
  <c r="BS1763" i="14"/>
  <c r="BU1763" i="14"/>
  <c r="BW1763" i="14"/>
  <c r="BR1763" i="14"/>
  <c r="BT1763" i="14"/>
  <c r="BV1763" i="14"/>
  <c r="BX1763" i="14"/>
  <c r="BS1761" i="14"/>
  <c r="BU1761" i="14"/>
  <c r="BW1761" i="14"/>
  <c r="BR1761" i="14"/>
  <c r="BT1761" i="14"/>
  <c r="BV1761" i="14"/>
  <c r="BX1761" i="14"/>
  <c r="BS1759" i="14"/>
  <c r="BU1759" i="14"/>
  <c r="BW1759" i="14"/>
  <c r="BR1759" i="14"/>
  <c r="BT1759" i="14"/>
  <c r="BV1759" i="14"/>
  <c r="BX1759" i="14"/>
  <c r="BS1757" i="14"/>
  <c r="BU1757" i="14"/>
  <c r="BW1757" i="14"/>
  <c r="BR1757" i="14"/>
  <c r="BT1757" i="14"/>
  <c r="BV1757" i="14"/>
  <c r="BX1757" i="14"/>
  <c r="BS1755" i="14"/>
  <c r="BU1755" i="14"/>
  <c r="BW1755" i="14"/>
  <c r="BR1755" i="14"/>
  <c r="BT1755" i="14"/>
  <c r="BV1755" i="14"/>
  <c r="BX1755" i="14"/>
  <c r="BS1753" i="14"/>
  <c r="BU1753" i="14"/>
  <c r="BW1753" i="14"/>
  <c r="BR1753" i="14"/>
  <c r="BT1753" i="14"/>
  <c r="BV1753" i="14"/>
  <c r="BX1753" i="14"/>
  <c r="BS1751" i="14"/>
  <c r="BU1751" i="14"/>
  <c r="BW1751" i="14"/>
  <c r="BR1751" i="14"/>
  <c r="BT1751" i="14"/>
  <c r="BV1751" i="14"/>
  <c r="BX1751" i="14"/>
  <c r="BS1749" i="14"/>
  <c r="BU1749" i="14"/>
  <c r="BW1749" i="14"/>
  <c r="BR1749" i="14"/>
  <c r="BT1749" i="14"/>
  <c r="BV1749" i="14"/>
  <c r="BX1749" i="14"/>
  <c r="BS1747" i="14"/>
  <c r="BU1747" i="14"/>
  <c r="BW1747" i="14"/>
  <c r="BR1747" i="14"/>
  <c r="BT1747" i="14"/>
  <c r="BV1747" i="14"/>
  <c r="BX1747" i="14"/>
  <c r="BS1745" i="14"/>
  <c r="BU1745" i="14"/>
  <c r="BW1745" i="14"/>
  <c r="BR1745" i="14"/>
  <c r="BT1745" i="14"/>
  <c r="BV1745" i="14"/>
  <c r="BX1745" i="14"/>
  <c r="BS1743" i="14"/>
  <c r="BU1743" i="14"/>
  <c r="BW1743" i="14"/>
  <c r="BR1743" i="14"/>
  <c r="BT1743" i="14"/>
  <c r="BV1743" i="14"/>
  <c r="BX1743" i="14"/>
  <c r="BS1741" i="14"/>
  <c r="BU1741" i="14"/>
  <c r="BW1741" i="14"/>
  <c r="BR1741" i="14"/>
  <c r="BT1741" i="14"/>
  <c r="BV1741" i="14"/>
  <c r="BX1741" i="14"/>
  <c r="BS1739" i="14"/>
  <c r="BU1739" i="14"/>
  <c r="BW1739" i="14"/>
  <c r="BR1739" i="14"/>
  <c r="BT1739" i="14"/>
  <c r="BV1739" i="14"/>
  <c r="BX1739" i="14"/>
  <c r="BS1737" i="14"/>
  <c r="BU1737" i="14"/>
  <c r="BW1737" i="14"/>
  <c r="BR1737" i="14"/>
  <c r="BT1737" i="14"/>
  <c r="BV1737" i="14"/>
  <c r="BX1737" i="14"/>
  <c r="BS1735" i="14"/>
  <c r="BU1735" i="14"/>
  <c r="BW1735" i="14"/>
  <c r="BR1735" i="14"/>
  <c r="BT1735" i="14"/>
  <c r="BV1735" i="14"/>
  <c r="BX1735" i="14"/>
  <c r="BS1733" i="14"/>
  <c r="BU1733" i="14"/>
  <c r="BW1733" i="14"/>
  <c r="BR1733" i="14"/>
  <c r="BT1733" i="14"/>
  <c r="BV1733" i="14"/>
  <c r="BX1733" i="14"/>
  <c r="BS1731" i="14"/>
  <c r="BU1731" i="14"/>
  <c r="BW1731" i="14"/>
  <c r="BR1731" i="14"/>
  <c r="BT1731" i="14"/>
  <c r="BV1731" i="14"/>
  <c r="BX1731" i="14"/>
  <c r="BS1729" i="14"/>
  <c r="BU1729" i="14"/>
  <c r="BW1729" i="14"/>
  <c r="BR1729" i="14"/>
  <c r="BT1729" i="14"/>
  <c r="BV1729" i="14"/>
  <c r="BX1729" i="14"/>
  <c r="BS1727" i="14"/>
  <c r="BU1727" i="14"/>
  <c r="BW1727" i="14"/>
  <c r="BR1727" i="14"/>
  <c r="BT1727" i="14"/>
  <c r="BV1727" i="14"/>
  <c r="BX1727" i="14"/>
  <c r="BS1725" i="14"/>
  <c r="BU1725" i="14"/>
  <c r="BW1725" i="14"/>
  <c r="BR1725" i="14"/>
  <c r="BT1725" i="14"/>
  <c r="BV1725" i="14"/>
  <c r="BX1725" i="14"/>
  <c r="BS1723" i="14"/>
  <c r="BU1723" i="14"/>
  <c r="BW1723" i="14"/>
  <c r="BR1723" i="14"/>
  <c r="BT1723" i="14"/>
  <c r="BV1723" i="14"/>
  <c r="BX1723" i="14"/>
  <c r="BS1721" i="14"/>
  <c r="BU1721" i="14"/>
  <c r="BW1721" i="14"/>
  <c r="BR1721" i="14"/>
  <c r="BT1721" i="14"/>
  <c r="BV1721" i="14"/>
  <c r="BX1721" i="14"/>
  <c r="BS1719" i="14"/>
  <c r="BU1719" i="14"/>
  <c r="BW1719" i="14"/>
  <c r="BR1719" i="14"/>
  <c r="BT1719" i="14"/>
  <c r="BV1719" i="14"/>
  <c r="BX1719" i="14"/>
  <c r="BS1717" i="14"/>
  <c r="BU1717" i="14"/>
  <c r="BW1717" i="14"/>
  <c r="BR1717" i="14"/>
  <c r="BT1717" i="14"/>
  <c r="BV1717" i="14"/>
  <c r="BX1717" i="14"/>
  <c r="BS1715" i="14"/>
  <c r="BU1715" i="14"/>
  <c r="BW1715" i="14"/>
  <c r="BR1715" i="14"/>
  <c r="BT1715" i="14"/>
  <c r="BV1715" i="14"/>
  <c r="BX1715" i="14"/>
  <c r="BS1713" i="14"/>
  <c r="BU1713" i="14"/>
  <c r="BW1713" i="14"/>
  <c r="BR1713" i="14"/>
  <c r="BT1713" i="14"/>
  <c r="BV1713" i="14"/>
  <c r="BX1713" i="14"/>
  <c r="BS1711" i="14"/>
  <c r="BU1711" i="14"/>
  <c r="BW1711" i="14"/>
  <c r="BR1711" i="14"/>
  <c r="BT1711" i="14"/>
  <c r="BV1711" i="14"/>
  <c r="BX1711" i="14"/>
  <c r="BS1709" i="14"/>
  <c r="BW1709" i="14"/>
  <c r="BV1709" i="14"/>
  <c r="BS1707" i="14"/>
  <c r="BU1707" i="14"/>
  <c r="BR1707" i="14"/>
  <c r="BX1707" i="14"/>
  <c r="BS1705" i="14"/>
  <c r="BU1705" i="14"/>
  <c r="BW1705" i="14"/>
  <c r="BR1705" i="14"/>
  <c r="BT1705" i="14"/>
  <c r="BV1705" i="14"/>
  <c r="BX1705" i="14"/>
  <c r="BS1703" i="14"/>
  <c r="BU1703" i="14"/>
  <c r="BW1703" i="14"/>
  <c r="BR1703" i="14"/>
  <c r="BT1703" i="14"/>
  <c r="BV1703" i="14"/>
  <c r="BX1703" i="14"/>
  <c r="BS1701" i="14"/>
  <c r="BU1701" i="14"/>
  <c r="BW1701" i="14"/>
  <c r="BR1701" i="14"/>
  <c r="BT1701" i="14"/>
  <c r="BV1701" i="14"/>
  <c r="BX1701" i="14"/>
  <c r="BS1699" i="14"/>
  <c r="BU1699" i="14"/>
  <c r="BW1699" i="14"/>
  <c r="BR1699" i="14"/>
  <c r="BT1699" i="14"/>
  <c r="BV1699" i="14"/>
  <c r="BX1699" i="14"/>
  <c r="BS1697" i="14"/>
  <c r="BU1697" i="14"/>
  <c r="BW1697" i="14"/>
  <c r="BR1697" i="14"/>
  <c r="BT1697" i="14"/>
  <c r="BV1697" i="14"/>
  <c r="BX1697" i="14"/>
  <c r="BS1695" i="14"/>
  <c r="BU1695" i="14"/>
  <c r="BW1695" i="14"/>
  <c r="BR1695" i="14"/>
  <c r="BT1695" i="14"/>
  <c r="BV1695" i="14"/>
  <c r="BX1695" i="14"/>
  <c r="BS1693" i="14"/>
  <c r="BU1693" i="14"/>
  <c r="BW1693" i="14"/>
  <c r="BR1693" i="14"/>
  <c r="BT1693" i="14"/>
  <c r="BV1693" i="14"/>
  <c r="BX1693" i="14"/>
  <c r="BS1691" i="14"/>
  <c r="BU1691" i="14"/>
  <c r="BW1691" i="14"/>
  <c r="BR1691" i="14"/>
  <c r="BT1691" i="14"/>
  <c r="BV1691" i="14"/>
  <c r="BX1691" i="14"/>
  <c r="BS1689" i="14"/>
  <c r="BU1689" i="14"/>
  <c r="BW1689" i="14"/>
  <c r="BR1689" i="14"/>
  <c r="BT1689" i="14"/>
  <c r="BV1689" i="14"/>
  <c r="BX1689" i="14"/>
  <c r="BS1687" i="14"/>
  <c r="BU1687" i="14"/>
  <c r="BW1687" i="14"/>
  <c r="BR1687" i="14"/>
  <c r="BT1687" i="14"/>
  <c r="BV1687" i="14"/>
  <c r="BX1687" i="14"/>
  <c r="BS1685" i="14"/>
  <c r="BU1685" i="14"/>
  <c r="BW1685" i="14"/>
  <c r="BR1685" i="14"/>
  <c r="BT1685" i="14"/>
  <c r="BV1685" i="14"/>
  <c r="BX1685" i="14"/>
  <c r="BS1683" i="14"/>
  <c r="BU1683" i="14"/>
  <c r="BW1683" i="14"/>
  <c r="BR1683" i="14"/>
  <c r="BT1683" i="14"/>
  <c r="BV1683" i="14"/>
  <c r="BX1683" i="14"/>
  <c r="BS1681" i="14"/>
  <c r="BU1681" i="14"/>
  <c r="BW1681" i="14"/>
  <c r="BR1681" i="14"/>
  <c r="BT1681" i="14"/>
  <c r="BV1681" i="14"/>
  <c r="BX1681" i="14"/>
  <c r="BS1679" i="14"/>
  <c r="BU1679" i="14"/>
  <c r="BW1679" i="14"/>
  <c r="BR1679" i="14"/>
  <c r="BT1679" i="14"/>
  <c r="BV1679" i="14"/>
  <c r="BX1679" i="14"/>
  <c r="BS1677" i="14"/>
  <c r="BU1677" i="14"/>
  <c r="BW1677" i="14"/>
  <c r="BR1677" i="14"/>
  <c r="BT1677" i="14"/>
  <c r="BV1677" i="14"/>
  <c r="BX1677" i="14"/>
  <c r="BS1675" i="14"/>
  <c r="BU1675" i="14"/>
  <c r="BW1675" i="14"/>
  <c r="BR1675" i="14"/>
  <c r="BT1675" i="14"/>
  <c r="BV1675" i="14"/>
  <c r="BX1675" i="14"/>
  <c r="BS1673" i="14"/>
  <c r="BU1673" i="14"/>
  <c r="BW1673" i="14"/>
  <c r="BR1673" i="14"/>
  <c r="BT1673" i="14"/>
  <c r="BV1673" i="14"/>
  <c r="BX1673" i="14"/>
  <c r="BS1671" i="14"/>
  <c r="BU1671" i="14"/>
  <c r="BW1671" i="14"/>
  <c r="BR1671" i="14"/>
  <c r="BT1671" i="14"/>
  <c r="BV1671" i="14"/>
  <c r="BX1671" i="14"/>
  <c r="BS1669" i="14"/>
  <c r="BU1669" i="14"/>
  <c r="BW1669" i="14"/>
  <c r="BR1669" i="14"/>
  <c r="BT1669" i="14"/>
  <c r="BV1669" i="14"/>
  <c r="BX1669" i="14"/>
  <c r="BS1667" i="14"/>
  <c r="BU1667" i="14"/>
  <c r="BW1667" i="14"/>
  <c r="BR1667" i="14"/>
  <c r="BT1667" i="14"/>
  <c r="BV1667" i="14"/>
  <c r="BX1667" i="14"/>
  <c r="BS1665" i="14"/>
  <c r="BU1665" i="14"/>
  <c r="BW1665" i="14"/>
  <c r="BR1665" i="14"/>
  <c r="BT1665" i="14"/>
  <c r="BV1665" i="14"/>
  <c r="BX1665" i="14"/>
  <c r="BS1663" i="14"/>
  <c r="BU1663" i="14"/>
  <c r="BW1663" i="14"/>
  <c r="BR1663" i="14"/>
  <c r="BT1663" i="14"/>
  <c r="BV1663" i="14"/>
  <c r="BX1663" i="14"/>
  <c r="BS1661" i="14"/>
  <c r="BU1661" i="14"/>
  <c r="BW1661" i="14"/>
  <c r="BR1661" i="14"/>
  <c r="BT1661" i="14"/>
  <c r="BV1661" i="14"/>
  <c r="BX1661" i="14"/>
  <c r="BS1659" i="14"/>
  <c r="BU1659" i="14"/>
  <c r="BW1659" i="14"/>
  <c r="BR1659" i="14"/>
  <c r="BT1659" i="14"/>
  <c r="BV1659" i="14"/>
  <c r="BX1659" i="14"/>
  <c r="BS1657" i="14"/>
  <c r="BU1657" i="14"/>
  <c r="BW1657" i="14"/>
  <c r="BR1657" i="14"/>
  <c r="BT1657" i="14"/>
  <c r="BV1657" i="14"/>
  <c r="BX1657" i="14"/>
  <c r="BS1655" i="14"/>
  <c r="BU1655" i="14"/>
  <c r="BW1655" i="14"/>
  <c r="BR1655" i="14"/>
  <c r="BT1655" i="14"/>
  <c r="BV1655" i="14"/>
  <c r="BX1655" i="14"/>
  <c r="BS1653" i="14"/>
  <c r="BU1653" i="14"/>
  <c r="BW1653" i="14"/>
  <c r="BR1653" i="14"/>
  <c r="BT1653" i="14"/>
  <c r="BV1653" i="14"/>
  <c r="BX1653" i="14"/>
  <c r="BS1651" i="14"/>
  <c r="BU1651" i="14"/>
  <c r="BW1651" i="14"/>
  <c r="BR1651" i="14"/>
  <c r="BT1651" i="14"/>
  <c r="BV1651" i="14"/>
  <c r="BX1651" i="14"/>
  <c r="BS1649" i="14"/>
  <c r="BU1649" i="14"/>
  <c r="BW1649" i="14"/>
  <c r="BR1649" i="14"/>
  <c r="BT1649" i="14"/>
  <c r="BV1649" i="14"/>
  <c r="BX1649" i="14"/>
  <c r="BS1647" i="14"/>
  <c r="BU1647" i="14"/>
  <c r="BW1647" i="14"/>
  <c r="BR1647" i="14"/>
  <c r="BT1647" i="14"/>
  <c r="BV1647" i="14"/>
  <c r="BX1647" i="14"/>
  <c r="BS1645" i="14"/>
  <c r="BU1645" i="14"/>
  <c r="BW1645" i="14"/>
  <c r="BR1645" i="14"/>
  <c r="BT1645" i="14"/>
  <c r="BV1645" i="14"/>
  <c r="BX1645" i="14"/>
  <c r="BS1643" i="14"/>
  <c r="BU1643" i="14"/>
  <c r="BW1643" i="14"/>
  <c r="BR1643" i="14"/>
  <c r="BT1643" i="14"/>
  <c r="BV1643" i="14"/>
  <c r="BX1643" i="14"/>
  <c r="BS1641" i="14"/>
  <c r="BU1641" i="14"/>
  <c r="BW1641" i="14"/>
  <c r="BR1641" i="14"/>
  <c r="BT1641" i="14"/>
  <c r="BV1641" i="14"/>
  <c r="BX1641" i="14"/>
  <c r="BS1639" i="14"/>
  <c r="BU1639" i="14"/>
  <c r="BW1639" i="14"/>
  <c r="BR1639" i="14"/>
  <c r="BT1639" i="14"/>
  <c r="BV1639" i="14"/>
  <c r="BX1639" i="14"/>
  <c r="BS1637" i="14"/>
  <c r="BU1637" i="14"/>
  <c r="BW1637" i="14"/>
  <c r="BR1637" i="14"/>
  <c r="BT1637" i="14"/>
  <c r="BV1637" i="14"/>
  <c r="BX1637" i="14"/>
  <c r="BS1635" i="14"/>
  <c r="BU1635" i="14"/>
  <c r="BW1635" i="14"/>
  <c r="BR1635" i="14"/>
  <c r="BT1635" i="14"/>
  <c r="BV1635" i="14"/>
  <c r="BX1635" i="14"/>
  <c r="BS1633" i="14"/>
  <c r="BU1633" i="14"/>
  <c r="BW1633" i="14"/>
  <c r="BR1633" i="14"/>
  <c r="BT1633" i="14"/>
  <c r="BV1633" i="14"/>
  <c r="BX1633" i="14"/>
  <c r="BS1631" i="14"/>
  <c r="BU1631" i="14"/>
  <c r="BW1631" i="14"/>
  <c r="BR1631" i="14"/>
  <c r="BT1631" i="14"/>
  <c r="BV1631" i="14"/>
  <c r="BX1631" i="14"/>
  <c r="BS1629" i="14"/>
  <c r="BU1629" i="14"/>
  <c r="BW1629" i="14"/>
  <c r="BR1629" i="14"/>
  <c r="BT1629" i="14"/>
  <c r="BV1629" i="14"/>
  <c r="BX1629" i="14"/>
  <c r="BS1627" i="14"/>
  <c r="BU1627" i="14"/>
  <c r="BW1627" i="14"/>
  <c r="BR1627" i="14"/>
  <c r="BT1627" i="14"/>
  <c r="BV1627" i="14"/>
  <c r="BX1627" i="14"/>
  <c r="BS1625" i="14"/>
  <c r="BU1625" i="14"/>
  <c r="BW1625" i="14"/>
  <c r="BR1625" i="14"/>
  <c r="BT1625" i="14"/>
  <c r="BV1625" i="14"/>
  <c r="BX1625" i="14"/>
  <c r="BS1623" i="14"/>
  <c r="BU1623" i="14"/>
  <c r="BW1623" i="14"/>
  <c r="BR1623" i="14"/>
  <c r="BT1623" i="14"/>
  <c r="BV1623" i="14"/>
  <c r="BX1623" i="14"/>
  <c r="BS1621" i="14"/>
  <c r="BU1621" i="14"/>
  <c r="BW1621" i="14"/>
  <c r="BR1621" i="14"/>
  <c r="BT1621" i="14"/>
  <c r="BV1621" i="14"/>
  <c r="BX1621" i="14"/>
  <c r="BS1619" i="14"/>
  <c r="BU1619" i="14"/>
  <c r="BW1619" i="14"/>
  <c r="BR1619" i="14"/>
  <c r="BT1619" i="14"/>
  <c r="BV1619" i="14"/>
  <c r="BX1619" i="14"/>
  <c r="BS1617" i="14"/>
  <c r="BU1617" i="14"/>
  <c r="BW1617" i="14"/>
  <c r="BR1617" i="14"/>
  <c r="BT1617" i="14"/>
  <c r="BV1617" i="14"/>
  <c r="BX1617" i="14"/>
  <c r="BS1615" i="14"/>
  <c r="BU1615" i="14"/>
  <c r="BW1615" i="14"/>
  <c r="BR1615" i="14"/>
  <c r="BT1615" i="14"/>
  <c r="BV1615" i="14"/>
  <c r="BX1615" i="14"/>
  <c r="BS1613" i="14"/>
  <c r="BU1613" i="14"/>
  <c r="BW1613" i="14"/>
  <c r="BR1613" i="14"/>
  <c r="BT1613" i="14"/>
  <c r="BV1613" i="14"/>
  <c r="BX1613" i="14"/>
  <c r="BS1611" i="14"/>
  <c r="BU1611" i="14"/>
  <c r="BW1611" i="14"/>
  <c r="BR1611" i="14"/>
  <c r="BT1611" i="14"/>
  <c r="BV1611" i="14"/>
  <c r="BX1611" i="14"/>
  <c r="BS1609" i="14"/>
  <c r="BU1609" i="14"/>
  <c r="BW1609" i="14"/>
  <c r="BR1609" i="14"/>
  <c r="BT1609" i="14"/>
  <c r="BV1609" i="14"/>
  <c r="BX1609" i="14"/>
  <c r="BS1607" i="14"/>
  <c r="BU1607" i="14"/>
  <c r="BW1607" i="14"/>
  <c r="BR1607" i="14"/>
  <c r="BT1607" i="14"/>
  <c r="BV1607" i="14"/>
  <c r="BX1607" i="14"/>
  <c r="BS1605" i="14"/>
  <c r="BU1605" i="14"/>
  <c r="BW1605" i="14"/>
  <c r="BR1605" i="14"/>
  <c r="BT1605" i="14"/>
  <c r="BV1605" i="14"/>
  <c r="BX1605" i="14"/>
  <c r="BS1603" i="14"/>
  <c r="BU1603" i="14"/>
  <c r="BW1603" i="14"/>
  <c r="BR1603" i="14"/>
  <c r="BT1603" i="14"/>
  <c r="BV1603" i="14"/>
  <c r="BX1603" i="14"/>
  <c r="BS1601" i="14"/>
  <c r="BU1601" i="14"/>
  <c r="BW1601" i="14"/>
  <c r="BR1601" i="14"/>
  <c r="BT1601" i="14"/>
  <c r="BV1601" i="14"/>
  <c r="BX1601" i="14"/>
  <c r="BS1599" i="14"/>
  <c r="BU1599" i="14"/>
  <c r="BW1599" i="14"/>
  <c r="BR1599" i="14"/>
  <c r="BT1599" i="14"/>
  <c r="BV1599" i="14"/>
  <c r="BX1599" i="14"/>
  <c r="BS1597" i="14"/>
  <c r="BU1597" i="14"/>
  <c r="BW1597" i="14"/>
  <c r="BR1597" i="14"/>
  <c r="BT1597" i="14"/>
  <c r="BV1597" i="14"/>
  <c r="BX1597" i="14"/>
  <c r="BS1595" i="14"/>
  <c r="BU1595" i="14"/>
  <c r="BW1595" i="14"/>
  <c r="BR1595" i="14"/>
  <c r="BT1595" i="14"/>
  <c r="BV1595" i="14"/>
  <c r="BX1595" i="14"/>
  <c r="BS1593" i="14"/>
  <c r="BU1593" i="14"/>
  <c r="BW1593" i="14"/>
  <c r="BR1593" i="14"/>
  <c r="BT1593" i="14"/>
  <c r="BV1593" i="14"/>
  <c r="BX1593" i="14"/>
  <c r="BS1591" i="14"/>
  <c r="BU1591" i="14"/>
  <c r="BW1591" i="14"/>
  <c r="BR1591" i="14"/>
  <c r="BT1591" i="14"/>
  <c r="BV1591" i="14"/>
  <c r="BX1591" i="14"/>
  <c r="BS1589" i="14"/>
  <c r="BU1589" i="14"/>
  <c r="BW1589" i="14"/>
  <c r="BR1589" i="14"/>
  <c r="BT1589" i="14"/>
  <c r="BV1589" i="14"/>
  <c r="BX1589" i="14"/>
  <c r="BS1587" i="14"/>
  <c r="BU1587" i="14"/>
  <c r="BW1587" i="14"/>
  <c r="BR1587" i="14"/>
  <c r="BT1587" i="14"/>
  <c r="BV1587" i="14"/>
  <c r="BX1587" i="14"/>
  <c r="BS1585" i="14"/>
  <c r="BR1585" i="14"/>
  <c r="BV1585" i="14"/>
  <c r="BX1585" i="14"/>
  <c r="BS1583" i="14"/>
  <c r="BU1583" i="14"/>
  <c r="BW1583" i="14"/>
  <c r="BR1583" i="14"/>
  <c r="BT1583" i="14"/>
  <c r="BV1583" i="14"/>
  <c r="BX1583" i="14"/>
  <c r="BS1581" i="14"/>
  <c r="BU1581" i="14"/>
  <c r="BW1581" i="14"/>
  <c r="BR1581" i="14"/>
  <c r="BT1581" i="14"/>
  <c r="BV1581" i="14"/>
  <c r="BX1581" i="14"/>
  <c r="BS1579" i="14"/>
  <c r="BU1579" i="14"/>
  <c r="BW1579" i="14"/>
  <c r="BR1579" i="14"/>
  <c r="BT1579" i="14"/>
  <c r="BV1579" i="14"/>
  <c r="BX1579" i="14"/>
  <c r="BS1577" i="14"/>
  <c r="BU1577" i="14"/>
  <c r="BW1577" i="14"/>
  <c r="BR1577" i="14"/>
  <c r="BT1577" i="14"/>
  <c r="BV1577" i="14"/>
  <c r="BX1577" i="14"/>
  <c r="BS1575" i="14"/>
  <c r="BU1575" i="14"/>
  <c r="BW1575" i="14"/>
  <c r="BR1575" i="14"/>
  <c r="BT1575" i="14"/>
  <c r="BV1575" i="14"/>
  <c r="BX1575" i="14"/>
  <c r="BS1573" i="14"/>
  <c r="BU1573" i="14"/>
  <c r="BW1573" i="14"/>
  <c r="BR1573" i="14"/>
  <c r="BT1573" i="14"/>
  <c r="BV1573" i="14"/>
  <c r="BX1573" i="14"/>
  <c r="BS1571" i="14"/>
  <c r="BU1571" i="14"/>
  <c r="BW1571" i="14"/>
  <c r="BR1571" i="14"/>
  <c r="BT1571" i="14"/>
  <c r="BV1571" i="14"/>
  <c r="BX1571" i="14"/>
  <c r="BS1569" i="14"/>
  <c r="BU1569" i="14"/>
  <c r="BW1569" i="14"/>
  <c r="BR1569" i="14"/>
  <c r="BT1569" i="14"/>
  <c r="BV1569" i="14"/>
  <c r="BX1569" i="14"/>
  <c r="BS1567" i="14"/>
  <c r="BU1567" i="14"/>
  <c r="BW1567" i="14"/>
  <c r="BR1567" i="14"/>
  <c r="BT1567" i="14"/>
  <c r="BV1567" i="14"/>
  <c r="BX1567" i="14"/>
  <c r="BS1565" i="14"/>
  <c r="BU1565" i="14"/>
  <c r="BW1565" i="14"/>
  <c r="BR1565" i="14"/>
  <c r="BT1565" i="14"/>
  <c r="BV1565" i="14"/>
  <c r="BX1565" i="14"/>
  <c r="BS1563" i="14"/>
  <c r="BU1563" i="14"/>
  <c r="BW1563" i="14"/>
  <c r="BR1563" i="14"/>
  <c r="BT1563" i="14"/>
  <c r="BV1563" i="14"/>
  <c r="BX1563" i="14"/>
  <c r="BS1561" i="14"/>
  <c r="BU1561" i="14"/>
  <c r="BW1561" i="14"/>
  <c r="BR1561" i="14"/>
  <c r="BT1561" i="14"/>
  <c r="BV1561" i="14"/>
  <c r="BX1561" i="14"/>
  <c r="BS1559" i="14"/>
  <c r="BU1559" i="14"/>
  <c r="BW1559" i="14"/>
  <c r="BR1559" i="14"/>
  <c r="BT1559" i="14"/>
  <c r="BV1559" i="14"/>
  <c r="BX1559" i="14"/>
  <c r="BS1557" i="14"/>
  <c r="BU1557" i="14"/>
  <c r="BW1557" i="14"/>
  <c r="BR1557" i="14"/>
  <c r="BT1557" i="14"/>
  <c r="BV1557" i="14"/>
  <c r="BX1557" i="14"/>
  <c r="BS1555" i="14"/>
  <c r="BU1555" i="14"/>
  <c r="BW1555" i="14"/>
  <c r="BR1555" i="14"/>
  <c r="BT1555" i="14"/>
  <c r="BV1555" i="14"/>
  <c r="BX1555" i="14"/>
  <c r="BS1553" i="14"/>
  <c r="BU1553" i="14"/>
  <c r="BW1553" i="14"/>
  <c r="BR1553" i="14"/>
  <c r="BT1553" i="14"/>
  <c r="BV1553" i="14"/>
  <c r="BX1553" i="14"/>
  <c r="BU1551" i="14"/>
  <c r="BT1551" i="14"/>
  <c r="BX1551" i="14"/>
  <c r="BS1549" i="14"/>
  <c r="BU1549" i="14"/>
  <c r="BW1549" i="14"/>
  <c r="BR1549" i="14"/>
  <c r="BT1549" i="14"/>
  <c r="BV1549" i="14"/>
  <c r="BX1549" i="14"/>
  <c r="BS1547" i="14"/>
  <c r="BU1547" i="14"/>
  <c r="BW1547" i="14"/>
  <c r="BR1547" i="14"/>
  <c r="BT1547" i="14"/>
  <c r="BV1547" i="14"/>
  <c r="BX1547" i="14"/>
  <c r="BS1545" i="14"/>
  <c r="BU1545" i="14"/>
  <c r="BW1545" i="14"/>
  <c r="BR1545" i="14"/>
  <c r="BT1545" i="14"/>
  <c r="BV1545" i="14"/>
  <c r="BX1545" i="14"/>
  <c r="BS1543" i="14"/>
  <c r="BU1543" i="14"/>
  <c r="BW1543" i="14"/>
  <c r="BR1543" i="14"/>
  <c r="BT1543" i="14"/>
  <c r="BV1543" i="14"/>
  <c r="BX1543" i="14"/>
  <c r="BS1541" i="14"/>
  <c r="BU1541" i="14"/>
  <c r="BW1541" i="14"/>
  <c r="BR1541" i="14"/>
  <c r="BT1541" i="14"/>
  <c r="BV1541" i="14"/>
  <c r="BX1541" i="14"/>
  <c r="BS1539" i="14"/>
  <c r="BU1539" i="14"/>
  <c r="BW1539" i="14"/>
  <c r="BR1539" i="14"/>
  <c r="BT1539" i="14"/>
  <c r="BV1539" i="14"/>
  <c r="BX1539" i="14"/>
  <c r="BS1537" i="14"/>
  <c r="BU1537" i="14"/>
  <c r="BW1537" i="14"/>
  <c r="BR1537" i="14"/>
  <c r="BT1537" i="14"/>
  <c r="BV1537" i="14"/>
  <c r="BX1537" i="14"/>
  <c r="BS1535" i="14"/>
  <c r="BU1535" i="14"/>
  <c r="BW1535" i="14"/>
  <c r="BR1535" i="14"/>
  <c r="BT1535" i="14"/>
  <c r="BV1535" i="14"/>
  <c r="BX1535" i="14"/>
  <c r="BS1533" i="14"/>
  <c r="BU1533" i="14"/>
  <c r="BW1533" i="14"/>
  <c r="BR1533" i="14"/>
  <c r="BT1533" i="14"/>
  <c r="BV1533" i="14"/>
  <c r="BX1533" i="14"/>
  <c r="BS1531" i="14"/>
  <c r="BU1531" i="14"/>
  <c r="BW1531" i="14"/>
  <c r="BR1531" i="14"/>
  <c r="BT1531" i="14"/>
  <c r="BV1531" i="14"/>
  <c r="BX1531" i="14"/>
  <c r="BS1529" i="14"/>
  <c r="BU1529" i="14"/>
  <c r="BW1529" i="14"/>
  <c r="BR1529" i="14"/>
  <c r="BT1529" i="14"/>
  <c r="BV1529" i="14"/>
  <c r="BX1529" i="14"/>
  <c r="BS1527" i="14"/>
  <c r="BU1527" i="14"/>
  <c r="BW1527" i="14"/>
  <c r="BR1527" i="14"/>
  <c r="BT1527" i="14"/>
  <c r="BV1527" i="14"/>
  <c r="BX1527" i="14"/>
  <c r="BS1525" i="14"/>
  <c r="BU1525" i="14"/>
  <c r="BW1525" i="14"/>
  <c r="BR1525" i="14"/>
  <c r="BT1525" i="14"/>
  <c r="BV1525" i="14"/>
  <c r="BX1525" i="14"/>
  <c r="BS1523" i="14"/>
  <c r="BU1523" i="14"/>
  <c r="BW1523" i="14"/>
  <c r="BR1523" i="14"/>
  <c r="BT1523" i="14"/>
  <c r="BV1523" i="14"/>
  <c r="BX1523" i="14"/>
  <c r="BS1521" i="14"/>
  <c r="BU1521" i="14"/>
  <c r="BW1521" i="14"/>
  <c r="BR1521" i="14"/>
  <c r="BT1521" i="14"/>
  <c r="BV1521" i="14"/>
  <c r="BX1521" i="14"/>
  <c r="BS1519" i="14"/>
  <c r="BU1519" i="14"/>
  <c r="BW1519" i="14"/>
  <c r="BR1519" i="14"/>
  <c r="BT1519" i="14"/>
  <c r="BV1519" i="14"/>
  <c r="BX1519" i="14"/>
  <c r="BS1517" i="14"/>
  <c r="BU1517" i="14"/>
  <c r="BW1517" i="14"/>
  <c r="BR1517" i="14"/>
  <c r="BT1517" i="14"/>
  <c r="BV1517" i="14"/>
  <c r="BX1517" i="14"/>
  <c r="BS1515" i="14"/>
  <c r="BU1515" i="14"/>
  <c r="BW1515" i="14"/>
  <c r="BR1515" i="14"/>
  <c r="BT1515" i="14"/>
  <c r="BV1515" i="14"/>
  <c r="BX1515" i="14"/>
  <c r="BS1513" i="14"/>
  <c r="BU1513" i="14"/>
  <c r="BW1513" i="14"/>
  <c r="BR1513" i="14"/>
  <c r="BT1513" i="14"/>
  <c r="BV1513" i="14"/>
  <c r="BX1513" i="14"/>
  <c r="BS1511" i="14"/>
  <c r="BU1511" i="14"/>
  <c r="BW1511" i="14"/>
  <c r="BR1511" i="14"/>
  <c r="BT1511" i="14"/>
  <c r="BV1511" i="14"/>
  <c r="BX1511" i="14"/>
  <c r="BS1509" i="14"/>
  <c r="BU1509" i="14"/>
  <c r="BW1509" i="14"/>
  <c r="BR1509" i="14"/>
  <c r="BT1509" i="14"/>
  <c r="BV1509" i="14"/>
  <c r="BX1509" i="14"/>
  <c r="BS1507" i="14"/>
  <c r="BU1507" i="14"/>
  <c r="BW1507" i="14"/>
  <c r="BR1507" i="14"/>
  <c r="BT1507" i="14"/>
  <c r="BV1507" i="14"/>
  <c r="BX1507" i="14"/>
  <c r="BS1505" i="14"/>
  <c r="BR1505" i="14"/>
  <c r="BV1505" i="14"/>
  <c r="BX1505" i="14"/>
  <c r="BS1503" i="14"/>
  <c r="BU1503" i="14"/>
  <c r="BW1503" i="14"/>
  <c r="BR1503" i="14"/>
  <c r="BT1503" i="14"/>
  <c r="BV1503" i="14"/>
  <c r="BX1503" i="14"/>
  <c r="BR1501" i="14"/>
  <c r="BT1501" i="14"/>
  <c r="BV1501" i="14"/>
  <c r="BS1501" i="14"/>
  <c r="BU1501" i="14"/>
  <c r="BW1501" i="14"/>
  <c r="BX1501" i="14"/>
  <c r="BR1499" i="14"/>
  <c r="BT1499" i="14"/>
  <c r="BV1499" i="14"/>
  <c r="BX1499" i="14"/>
  <c r="BS1499" i="14"/>
  <c r="BU1499" i="14"/>
  <c r="BW1499" i="14"/>
  <c r="BR1497" i="14"/>
  <c r="BT1497" i="14"/>
  <c r="BV1497" i="14"/>
  <c r="BX1497" i="14"/>
  <c r="BS1497" i="14"/>
  <c r="BU1497" i="14"/>
  <c r="BW1497" i="14"/>
  <c r="BR1495" i="14"/>
  <c r="BT1495" i="14"/>
  <c r="BV1495" i="14"/>
  <c r="BX1495" i="14"/>
  <c r="BS1495" i="14"/>
  <c r="BU1495" i="14"/>
  <c r="BW1495" i="14"/>
  <c r="BR1493" i="14"/>
  <c r="BT1493" i="14"/>
  <c r="BV1493" i="14"/>
  <c r="BX1493" i="14"/>
  <c r="BS1493" i="14"/>
  <c r="BU1493" i="14"/>
  <c r="BW1493" i="14"/>
  <c r="BR1491" i="14"/>
  <c r="BT1491" i="14"/>
  <c r="BV1491" i="14"/>
  <c r="BX1491" i="14"/>
  <c r="BS1491" i="14"/>
  <c r="BU1491" i="14"/>
  <c r="BW1491" i="14"/>
  <c r="BR1489" i="14"/>
  <c r="BT1489" i="14"/>
  <c r="BV1489" i="14"/>
  <c r="BX1489" i="14"/>
  <c r="BS1489" i="14"/>
  <c r="BU1489" i="14"/>
  <c r="BW1489" i="14"/>
  <c r="BR1487" i="14"/>
  <c r="BT1487" i="14"/>
  <c r="BV1487" i="14"/>
  <c r="BX1487" i="14"/>
  <c r="BS1487" i="14"/>
  <c r="BU1487" i="14"/>
  <c r="BW1487" i="14"/>
  <c r="BR1485" i="14"/>
  <c r="BT1485" i="14"/>
  <c r="BV1485" i="14"/>
  <c r="BX1485" i="14"/>
  <c r="BS1485" i="14"/>
  <c r="BU1485" i="14"/>
  <c r="BW1485" i="14"/>
  <c r="BR1483" i="14"/>
  <c r="BT1483" i="14"/>
  <c r="BV1483" i="14"/>
  <c r="BX1483" i="14"/>
  <c r="BS1483" i="14"/>
  <c r="BU1483" i="14"/>
  <c r="BW1483" i="14"/>
  <c r="BR1481" i="14"/>
  <c r="BT1481" i="14"/>
  <c r="BV1481" i="14"/>
  <c r="BX1481" i="14"/>
  <c r="BS1481" i="14"/>
  <c r="BU1481" i="14"/>
  <c r="BW1481" i="14"/>
  <c r="BR1479" i="14"/>
  <c r="BT1479" i="14"/>
  <c r="BV1479" i="14"/>
  <c r="BX1479" i="14"/>
  <c r="BS1479" i="14"/>
  <c r="BU1479" i="14"/>
  <c r="BW1479" i="14"/>
  <c r="BR1477" i="14"/>
  <c r="BT1477" i="14"/>
  <c r="BV1477" i="14"/>
  <c r="BX1477" i="14"/>
  <c r="BS1477" i="14"/>
  <c r="BU1477" i="14"/>
  <c r="BW1477" i="14"/>
  <c r="BR1475" i="14"/>
  <c r="BT1475" i="14"/>
  <c r="BV1475" i="14"/>
  <c r="BX1475" i="14"/>
  <c r="BS1475" i="14"/>
  <c r="BU1475" i="14"/>
  <c r="BW1475" i="14"/>
  <c r="BR1473" i="14"/>
  <c r="BT1473" i="14"/>
  <c r="BV1473" i="14"/>
  <c r="BX1473" i="14"/>
  <c r="BS1473" i="14"/>
  <c r="BU1473" i="14"/>
  <c r="BW1473" i="14"/>
  <c r="BR1471" i="14"/>
  <c r="BT1471" i="14"/>
  <c r="BV1471" i="14"/>
  <c r="BX1471" i="14"/>
  <c r="BS1471" i="14"/>
  <c r="BU1471" i="14"/>
  <c r="BW1471" i="14"/>
  <c r="BR1469" i="14"/>
  <c r="BT1469" i="14"/>
  <c r="BV1469" i="14"/>
  <c r="BX1469" i="14"/>
  <c r="BS1469" i="14"/>
  <c r="BU1469" i="14"/>
  <c r="BW1469" i="14"/>
  <c r="BR1467" i="14"/>
  <c r="BT1467" i="14"/>
  <c r="BV1467" i="14"/>
  <c r="BX1467" i="14"/>
  <c r="BS1467" i="14"/>
  <c r="BU1467" i="14"/>
  <c r="BW1467" i="14"/>
  <c r="BR1465" i="14"/>
  <c r="BT1465" i="14"/>
  <c r="BV1465" i="14"/>
  <c r="BX1465" i="14"/>
  <c r="BS1465" i="14"/>
  <c r="BU1465" i="14"/>
  <c r="BW1465" i="14"/>
  <c r="BR1463" i="14"/>
  <c r="BT1463" i="14"/>
  <c r="BV1463" i="14"/>
  <c r="BX1463" i="14"/>
  <c r="BS1463" i="14"/>
  <c r="BU1463" i="14"/>
  <c r="BW1463" i="14"/>
  <c r="BR1461" i="14"/>
  <c r="BT1461" i="14"/>
  <c r="BV1461" i="14"/>
  <c r="BX1461" i="14"/>
  <c r="BS1461" i="14"/>
  <c r="BU1461" i="14"/>
  <c r="BW1461" i="14"/>
  <c r="BR1459" i="14"/>
  <c r="BT1459" i="14"/>
  <c r="BV1459" i="14"/>
  <c r="BX1459" i="14"/>
  <c r="BS1459" i="14"/>
  <c r="BU1459" i="14"/>
  <c r="BW1459" i="14"/>
  <c r="BR1457" i="14"/>
  <c r="BT1457" i="14"/>
  <c r="BV1457" i="14"/>
  <c r="BX1457" i="14"/>
  <c r="BS1457" i="14"/>
  <c r="BU1457" i="14"/>
  <c r="BW1457" i="14"/>
  <c r="BR1455" i="14"/>
  <c r="BT1455" i="14"/>
  <c r="BV1455" i="14"/>
  <c r="BX1455" i="14"/>
  <c r="BS1455" i="14"/>
  <c r="BU1455" i="14"/>
  <c r="BW1455" i="14"/>
  <c r="BR1453" i="14"/>
  <c r="BT1453" i="14"/>
  <c r="BV1453" i="14"/>
  <c r="BX1453" i="14"/>
  <c r="BS1453" i="14"/>
  <c r="BU1453" i="14"/>
  <c r="BW1453" i="14"/>
  <c r="BR1451" i="14"/>
  <c r="BT1451" i="14"/>
  <c r="BV1451" i="14"/>
  <c r="BX1451" i="14"/>
  <c r="BS1451" i="14"/>
  <c r="BU1451" i="14"/>
  <c r="BW1451" i="14"/>
  <c r="BR1449" i="14"/>
  <c r="BT1449" i="14"/>
  <c r="BV1449" i="14"/>
  <c r="BX1449" i="14"/>
  <c r="BS1449" i="14"/>
  <c r="BU1449" i="14"/>
  <c r="BW1449" i="14"/>
  <c r="BR1447" i="14"/>
  <c r="BT1447" i="14"/>
  <c r="BV1447" i="14"/>
  <c r="BX1447" i="14"/>
  <c r="BS1447" i="14"/>
  <c r="BU1447" i="14"/>
  <c r="BW1447" i="14"/>
  <c r="BR1445" i="14"/>
  <c r="BT1445" i="14"/>
  <c r="BV1445" i="14"/>
  <c r="BX1445" i="14"/>
  <c r="BS1445" i="14"/>
  <c r="BU1445" i="14"/>
  <c r="BW1445" i="14"/>
  <c r="BR1443" i="14"/>
  <c r="BT1443" i="14"/>
  <c r="BV1443" i="14"/>
  <c r="BX1443" i="14"/>
  <c r="BS1443" i="14"/>
  <c r="BU1443" i="14"/>
  <c r="BW1443" i="14"/>
  <c r="BR1441" i="14"/>
  <c r="BT1441" i="14"/>
  <c r="BV1441" i="14"/>
  <c r="BX1441" i="14"/>
  <c r="BS1441" i="14"/>
  <c r="BU1441" i="14"/>
  <c r="BW1441" i="14"/>
  <c r="BR1439" i="14"/>
  <c r="BT1439" i="14"/>
  <c r="BV1439" i="14"/>
  <c r="BX1439" i="14"/>
  <c r="BS1439" i="14"/>
  <c r="BU1439" i="14"/>
  <c r="BW1439" i="14"/>
  <c r="BR1437" i="14"/>
  <c r="BT1437" i="14"/>
  <c r="BV1437" i="14"/>
  <c r="BX1437" i="14"/>
  <c r="BS1437" i="14"/>
  <c r="BU1437" i="14"/>
  <c r="BW1437" i="14"/>
  <c r="BR1435" i="14"/>
  <c r="BT1435" i="14"/>
  <c r="BX1435" i="14"/>
  <c r="BW1435" i="14"/>
  <c r="BR1433" i="14"/>
  <c r="BT1433" i="14"/>
  <c r="BV1433" i="14"/>
  <c r="BX1433" i="14"/>
  <c r="BS1433" i="14"/>
  <c r="BU1433" i="14"/>
  <c r="BW1433" i="14"/>
  <c r="BR1431" i="14"/>
  <c r="BT1431" i="14"/>
  <c r="BV1431" i="14"/>
  <c r="BX1431" i="14"/>
  <c r="BS1431" i="14"/>
  <c r="BU1431" i="14"/>
  <c r="BW1431" i="14"/>
  <c r="BR1429" i="14"/>
  <c r="BT1429" i="14"/>
  <c r="BV1429" i="14"/>
  <c r="BX1429" i="14"/>
  <c r="BS1429" i="14"/>
  <c r="BU1429" i="14"/>
  <c r="BW1429" i="14"/>
  <c r="BR1427" i="14"/>
  <c r="BT1427" i="14"/>
  <c r="BV1427" i="14"/>
  <c r="BX1427" i="14"/>
  <c r="BS1427" i="14"/>
  <c r="BU1427" i="14"/>
  <c r="BW1427" i="14"/>
  <c r="BR1425" i="14"/>
  <c r="BT1425" i="14"/>
  <c r="BV1425" i="14"/>
  <c r="BX1425" i="14"/>
  <c r="BS1425" i="14"/>
  <c r="BU1425" i="14"/>
  <c r="BW1425" i="14"/>
  <c r="BR1423" i="14"/>
  <c r="BT1423" i="14"/>
  <c r="BV1423" i="14"/>
  <c r="BX1423" i="14"/>
  <c r="BS1423" i="14"/>
  <c r="BU1423" i="14"/>
  <c r="BW1423" i="14"/>
  <c r="BR1421" i="14"/>
  <c r="BT1421" i="14"/>
  <c r="BV1421" i="14"/>
  <c r="BX1421" i="14"/>
  <c r="BS1421" i="14"/>
  <c r="BU1421" i="14"/>
  <c r="BW1421" i="14"/>
  <c r="BR1419" i="14"/>
  <c r="BT1419" i="14"/>
  <c r="BV1419" i="14"/>
  <c r="BX1419" i="14"/>
  <c r="BS1419" i="14"/>
  <c r="BU1419" i="14"/>
  <c r="BW1419" i="14"/>
  <c r="BR1417" i="14"/>
  <c r="BT1417" i="14"/>
  <c r="BV1417" i="14"/>
  <c r="BX1417" i="14"/>
  <c r="BS1417" i="14"/>
  <c r="BU1417" i="14"/>
  <c r="BW1417" i="14"/>
  <c r="BR1415" i="14"/>
  <c r="BT1415" i="14"/>
  <c r="BV1415" i="14"/>
  <c r="BX1415" i="14"/>
  <c r="BS1415" i="14"/>
  <c r="BU1415" i="14"/>
  <c r="BW1415" i="14"/>
  <c r="BR1413" i="14"/>
  <c r="BT1413" i="14"/>
  <c r="BV1413" i="14"/>
  <c r="BX1413" i="14"/>
  <c r="BS1413" i="14"/>
  <c r="BU1413" i="14"/>
  <c r="BW1413" i="14"/>
  <c r="BR1411" i="14"/>
  <c r="BT1411" i="14"/>
  <c r="BV1411" i="14"/>
  <c r="BX1411" i="14"/>
  <c r="BS1411" i="14"/>
  <c r="BU1411" i="14"/>
  <c r="BW1411" i="14"/>
  <c r="BR1409" i="14"/>
  <c r="BT1409" i="14"/>
  <c r="BV1409" i="14"/>
  <c r="BX1409" i="14"/>
  <c r="BS1409" i="14"/>
  <c r="BU1409" i="14"/>
  <c r="BW1409" i="14"/>
  <c r="BR1407" i="14"/>
  <c r="BT1407" i="14"/>
  <c r="BV1407" i="14"/>
  <c r="BX1407" i="14"/>
  <c r="BS1407" i="14"/>
  <c r="BU1407" i="14"/>
  <c r="BW1407" i="14"/>
  <c r="BR1405" i="14"/>
  <c r="BT1405" i="14"/>
  <c r="BV1405" i="14"/>
  <c r="BX1405" i="14"/>
  <c r="BS1405" i="14"/>
  <c r="BU1405" i="14"/>
  <c r="BW1405" i="14"/>
  <c r="BR1403" i="14"/>
  <c r="BT1403" i="14"/>
  <c r="BV1403" i="14"/>
  <c r="BX1403" i="14"/>
  <c r="BS1403" i="14"/>
  <c r="BU1403" i="14"/>
  <c r="BW1403" i="14"/>
  <c r="BR1401" i="14"/>
  <c r="BT1401" i="14"/>
  <c r="BV1401" i="14"/>
  <c r="BX1401" i="14"/>
  <c r="BS1401" i="14"/>
  <c r="BU1401" i="14"/>
  <c r="BW1401" i="14"/>
  <c r="BR1399" i="14"/>
  <c r="BT1399" i="14"/>
  <c r="BV1399" i="14"/>
  <c r="BX1399" i="14"/>
  <c r="BS1399" i="14"/>
  <c r="BU1399" i="14"/>
  <c r="BW1399" i="14"/>
  <c r="BR1397" i="14"/>
  <c r="BT1397" i="14"/>
  <c r="BV1397" i="14"/>
  <c r="BX1397" i="14"/>
  <c r="BS1397" i="14"/>
  <c r="BU1397" i="14"/>
  <c r="BW1397" i="14"/>
  <c r="BR1395" i="14"/>
  <c r="BT1395" i="14"/>
  <c r="BV1395" i="14"/>
  <c r="BX1395" i="14"/>
  <c r="BS1395" i="14"/>
  <c r="BU1395" i="14"/>
  <c r="BW1395" i="14"/>
  <c r="BR1393" i="14"/>
  <c r="BT1393" i="14"/>
  <c r="BV1393" i="14"/>
  <c r="BX1393" i="14"/>
  <c r="BS1393" i="14"/>
  <c r="BU1393" i="14"/>
  <c r="BW1393" i="14"/>
  <c r="BR1391" i="14"/>
  <c r="BT1391" i="14"/>
  <c r="BV1391" i="14"/>
  <c r="BX1391" i="14"/>
  <c r="BS1391" i="14"/>
  <c r="BU1391" i="14"/>
  <c r="BW1391" i="14"/>
  <c r="BR1389" i="14"/>
  <c r="BV1389" i="14"/>
  <c r="BU1389" i="14"/>
  <c r="BR1387" i="14"/>
  <c r="BT1387" i="14"/>
  <c r="BV1387" i="14"/>
  <c r="BX1387" i="14"/>
  <c r="BS1387" i="14"/>
  <c r="BU1387" i="14"/>
  <c r="BW1387" i="14"/>
  <c r="BR1385" i="14"/>
  <c r="BT1385" i="14"/>
  <c r="BV1385" i="14"/>
  <c r="BX1385" i="14"/>
  <c r="BS1385" i="14"/>
  <c r="BU1385" i="14"/>
  <c r="BW1385" i="14"/>
  <c r="BR1383" i="14"/>
  <c r="BT1383" i="14"/>
  <c r="BV1383" i="14"/>
  <c r="BX1383" i="14"/>
  <c r="BS1383" i="14"/>
  <c r="BU1383" i="14"/>
  <c r="BW1383" i="14"/>
  <c r="BR1381" i="14"/>
  <c r="BT1381" i="14"/>
  <c r="BV1381" i="14"/>
  <c r="BX1381" i="14"/>
  <c r="BS1381" i="14"/>
  <c r="BU1381" i="14"/>
  <c r="BW1381" i="14"/>
  <c r="BR1379" i="14"/>
  <c r="BT1379" i="14"/>
  <c r="BV1379" i="14"/>
  <c r="BX1379" i="14"/>
  <c r="BS1379" i="14"/>
  <c r="BU1379" i="14"/>
  <c r="BW1379" i="14"/>
  <c r="BR1377" i="14"/>
  <c r="BT1377" i="14"/>
  <c r="BV1377" i="14"/>
  <c r="BX1377" i="14"/>
  <c r="BS1377" i="14"/>
  <c r="BU1377" i="14"/>
  <c r="BW1377" i="14"/>
  <c r="BR1375" i="14"/>
  <c r="BT1375" i="14"/>
  <c r="BV1375" i="14"/>
  <c r="BX1375" i="14"/>
  <c r="BS1375" i="14"/>
  <c r="BU1375" i="14"/>
  <c r="BW1375" i="14"/>
  <c r="BR1373" i="14"/>
  <c r="BT1373" i="14"/>
  <c r="BV1373" i="14"/>
  <c r="BX1373" i="14"/>
  <c r="BS1373" i="14"/>
  <c r="BU1373" i="14"/>
  <c r="BW1373" i="14"/>
  <c r="BR1371" i="14"/>
  <c r="BT1371" i="14"/>
  <c r="BV1371" i="14"/>
  <c r="BX1371" i="14"/>
  <c r="BS1371" i="14"/>
  <c r="BU1371" i="14"/>
  <c r="BW1371" i="14"/>
  <c r="BR1369" i="14"/>
  <c r="BT1369" i="14"/>
  <c r="BV1369" i="14"/>
  <c r="BX1369" i="14"/>
  <c r="BS1369" i="14"/>
  <c r="BU1369" i="14"/>
  <c r="BW1369" i="14"/>
  <c r="BR1367" i="14"/>
  <c r="BT1367" i="14"/>
  <c r="BV1367" i="14"/>
  <c r="BX1367" i="14"/>
  <c r="BS1367" i="14"/>
  <c r="BU1367" i="14"/>
  <c r="BW1367" i="14"/>
  <c r="BR1365" i="14"/>
  <c r="BT1365" i="14"/>
  <c r="BV1365" i="14"/>
  <c r="BX1365" i="14"/>
  <c r="BS1365" i="14"/>
  <c r="BU1365" i="14"/>
  <c r="BW1365" i="14"/>
  <c r="BR1363" i="14"/>
  <c r="BT1363" i="14"/>
  <c r="BV1363" i="14"/>
  <c r="BX1363" i="14"/>
  <c r="BS1363" i="14"/>
  <c r="BU1363" i="14"/>
  <c r="BW1363" i="14"/>
  <c r="BR1361" i="14"/>
  <c r="BT1361" i="14"/>
  <c r="BV1361" i="14"/>
  <c r="BX1361" i="14"/>
  <c r="BS1361" i="14"/>
  <c r="BU1361" i="14"/>
  <c r="BW1361" i="14"/>
  <c r="BR1359" i="14"/>
  <c r="BT1359" i="14"/>
  <c r="BV1359" i="14"/>
  <c r="BX1359" i="14"/>
  <c r="BS1359" i="14"/>
  <c r="BU1359" i="14"/>
  <c r="BW1359" i="14"/>
  <c r="BR1357" i="14"/>
  <c r="BT1357" i="14"/>
  <c r="BV1357" i="14"/>
  <c r="BX1357" i="14"/>
  <c r="BS1357" i="14"/>
  <c r="BU1357" i="14"/>
  <c r="BW1357" i="14"/>
  <c r="BR1355" i="14"/>
  <c r="BT1355" i="14"/>
  <c r="BV1355" i="14"/>
  <c r="BX1355" i="14"/>
  <c r="BS1355" i="14"/>
  <c r="BU1355" i="14"/>
  <c r="BW1355" i="14"/>
  <c r="BR1353" i="14"/>
  <c r="BT1353" i="14"/>
  <c r="BV1353" i="14"/>
  <c r="BX1353" i="14"/>
  <c r="BS1353" i="14"/>
  <c r="BU1353" i="14"/>
  <c r="BW1353" i="14"/>
  <c r="BR1351" i="14"/>
  <c r="BT1351" i="14"/>
  <c r="BV1351" i="14"/>
  <c r="BX1351" i="14"/>
  <c r="BS1351" i="14"/>
  <c r="BU1351" i="14"/>
  <c r="BW1351" i="14"/>
  <c r="BR1349" i="14"/>
  <c r="BT1349" i="14"/>
  <c r="BV1349" i="14"/>
  <c r="BX1349" i="14"/>
  <c r="BS1349" i="14"/>
  <c r="BU1349" i="14"/>
  <c r="BW1349" i="14"/>
  <c r="BR1347" i="14"/>
  <c r="BT1347" i="14"/>
  <c r="BV1347" i="14"/>
  <c r="BX1347" i="14"/>
  <c r="BS1347" i="14"/>
  <c r="BU1347" i="14"/>
  <c r="BW1347" i="14"/>
  <c r="BR1345" i="14"/>
  <c r="BT1345" i="14"/>
  <c r="BV1345" i="14"/>
  <c r="BX1345" i="14"/>
  <c r="BS1345" i="14"/>
  <c r="BU1345" i="14"/>
  <c r="BW1345" i="14"/>
  <c r="BR1343" i="14"/>
  <c r="BT1343" i="14"/>
  <c r="BV1343" i="14"/>
  <c r="BX1343" i="14"/>
  <c r="BS1343" i="14"/>
  <c r="BU1343" i="14"/>
  <c r="BW1343" i="14"/>
  <c r="BR1341" i="14"/>
  <c r="BT1341" i="14"/>
  <c r="BV1341" i="14"/>
  <c r="BX1341" i="14"/>
  <c r="BS1341" i="14"/>
  <c r="BU1341" i="14"/>
  <c r="BW1341" i="14"/>
  <c r="BR1339" i="14"/>
  <c r="BT1339" i="14"/>
  <c r="BV1339" i="14"/>
  <c r="BX1339" i="14"/>
  <c r="BS1339" i="14"/>
  <c r="BU1339" i="14"/>
  <c r="BW1339" i="14"/>
  <c r="BR1337" i="14"/>
  <c r="BT1337" i="14"/>
  <c r="BV1337" i="14"/>
  <c r="BX1337" i="14"/>
  <c r="BS1337" i="14"/>
  <c r="BU1337" i="14"/>
  <c r="BW1337" i="14"/>
  <c r="BR1335" i="14"/>
  <c r="BT1335" i="14"/>
  <c r="BV1335" i="14"/>
  <c r="BX1335" i="14"/>
  <c r="BS1335" i="14"/>
  <c r="BU1335" i="14"/>
  <c r="BW1335" i="14"/>
  <c r="BR1333" i="14"/>
  <c r="BT1333" i="14"/>
  <c r="BV1333" i="14"/>
  <c r="BX1333" i="14"/>
  <c r="BS1333" i="14"/>
  <c r="BU1333" i="14"/>
  <c r="BW1333" i="14"/>
  <c r="BV1331" i="14"/>
  <c r="BS1331" i="14"/>
  <c r="BU1331" i="14"/>
  <c r="BR1329" i="14"/>
  <c r="BT1329" i="14"/>
  <c r="BV1329" i="14"/>
  <c r="BX1329" i="14"/>
  <c r="BS1329" i="14"/>
  <c r="BU1329" i="14"/>
  <c r="BW1329" i="14"/>
  <c r="BR1327" i="14"/>
  <c r="BT1327" i="14"/>
  <c r="BV1327" i="14"/>
  <c r="BX1327" i="14"/>
  <c r="BS1327" i="14"/>
  <c r="BU1327" i="14"/>
  <c r="BW1327" i="14"/>
  <c r="BR1325" i="14"/>
  <c r="BT1325" i="14"/>
  <c r="BV1325" i="14"/>
  <c r="BX1325" i="14"/>
  <c r="BS1325" i="14"/>
  <c r="BU1325" i="14"/>
  <c r="BW1325" i="14"/>
  <c r="BR1323" i="14"/>
  <c r="BT1323" i="14"/>
  <c r="BV1323" i="14"/>
  <c r="BX1323" i="14"/>
  <c r="BS1323" i="14"/>
  <c r="BU1323" i="14"/>
  <c r="BW1323" i="14"/>
  <c r="BR1321" i="14"/>
  <c r="BT1321" i="14"/>
  <c r="BV1321" i="14"/>
  <c r="BX1321" i="14"/>
  <c r="BS1321" i="14"/>
  <c r="BU1321" i="14"/>
  <c r="BW1321" i="14"/>
  <c r="BR1319" i="14"/>
  <c r="BT1319" i="14"/>
  <c r="BV1319" i="14"/>
  <c r="BX1319" i="14"/>
  <c r="BS1319" i="14"/>
  <c r="BU1319" i="14"/>
  <c r="BW1319" i="14"/>
  <c r="BR1317" i="14"/>
  <c r="BT1317" i="14"/>
  <c r="BV1317" i="14"/>
  <c r="BX1317" i="14"/>
  <c r="BS1317" i="14"/>
  <c r="BU1317" i="14"/>
  <c r="BW1317" i="14"/>
  <c r="BR1315" i="14"/>
  <c r="BT1315" i="14"/>
  <c r="BV1315" i="14"/>
  <c r="BX1315" i="14"/>
  <c r="BS1315" i="14"/>
  <c r="BU1315" i="14"/>
  <c r="BW1315" i="14"/>
  <c r="BR1313" i="14"/>
  <c r="BT1313" i="14"/>
  <c r="BV1313" i="14"/>
  <c r="BX1313" i="14"/>
  <c r="BS1313" i="14"/>
  <c r="BU1313" i="14"/>
  <c r="BW1313" i="14"/>
  <c r="BR1311" i="14"/>
  <c r="BT1311" i="14"/>
  <c r="BV1311" i="14"/>
  <c r="BX1311" i="14"/>
  <c r="BS1311" i="14"/>
  <c r="BU1311" i="14"/>
  <c r="BW1311" i="14"/>
  <c r="BR1309" i="14"/>
  <c r="BT1309" i="14"/>
  <c r="BV1309" i="14"/>
  <c r="BX1309" i="14"/>
  <c r="BS1309" i="14"/>
  <c r="BU1309" i="14"/>
  <c r="BW1309" i="14"/>
  <c r="BR1307" i="14"/>
  <c r="BT1307" i="14"/>
  <c r="BV1307" i="14"/>
  <c r="BX1307" i="14"/>
  <c r="BS1307" i="14"/>
  <c r="BU1307" i="14"/>
  <c r="BW1307" i="14"/>
  <c r="BR1305" i="14"/>
  <c r="BT1305" i="14"/>
  <c r="BV1305" i="14"/>
  <c r="BX1305" i="14"/>
  <c r="BS1305" i="14"/>
  <c r="BU1305" i="14"/>
  <c r="BW1305" i="14"/>
  <c r="BR1303" i="14"/>
  <c r="BT1303" i="14"/>
  <c r="BV1303" i="14"/>
  <c r="BX1303" i="14"/>
  <c r="BS1303" i="14"/>
  <c r="BU1303" i="14"/>
  <c r="BW1303" i="14"/>
  <c r="BR1301" i="14"/>
  <c r="BT1301" i="14"/>
  <c r="BV1301" i="14"/>
  <c r="BX1301" i="14"/>
  <c r="BS1301" i="14"/>
  <c r="BU1301" i="14"/>
  <c r="BW1301" i="14"/>
  <c r="BR1299" i="14"/>
  <c r="BT1299" i="14"/>
  <c r="BV1299" i="14"/>
  <c r="BX1299" i="14"/>
  <c r="BS1299" i="14"/>
  <c r="BU1299" i="14"/>
  <c r="BW1299" i="14"/>
  <c r="BR1297" i="14"/>
  <c r="BT1297" i="14"/>
  <c r="BV1297" i="14"/>
  <c r="BX1297" i="14"/>
  <c r="BS1297" i="14"/>
  <c r="BU1297" i="14"/>
  <c r="BW1297" i="14"/>
  <c r="BR1295" i="14"/>
  <c r="BT1295" i="14"/>
  <c r="BV1295" i="14"/>
  <c r="BX1295" i="14"/>
  <c r="BS1295" i="14"/>
  <c r="BU1295" i="14"/>
  <c r="BW1295" i="14"/>
  <c r="BR1293" i="14"/>
  <c r="BT1293" i="14"/>
  <c r="BV1293" i="14"/>
  <c r="BX1293" i="14"/>
  <c r="BS1293" i="14"/>
  <c r="BU1293" i="14"/>
  <c r="BW1293" i="14"/>
  <c r="BR1291" i="14"/>
  <c r="BT1291" i="14"/>
  <c r="BV1291" i="14"/>
  <c r="BX1291" i="14"/>
  <c r="BS1291" i="14"/>
  <c r="BU1291" i="14"/>
  <c r="BW1291" i="14"/>
  <c r="BR1289" i="14"/>
  <c r="BT1289" i="14"/>
  <c r="BV1289" i="14"/>
  <c r="BX1289" i="14"/>
  <c r="BS1289" i="14"/>
  <c r="BU1289" i="14"/>
  <c r="BW1289" i="14"/>
  <c r="BR1287" i="14"/>
  <c r="BT1287" i="14"/>
  <c r="BV1287" i="14"/>
  <c r="BX1287" i="14"/>
  <c r="BS1287" i="14"/>
  <c r="BU1287" i="14"/>
  <c r="BW1287" i="14"/>
  <c r="BR1285" i="14"/>
  <c r="BT1285" i="14"/>
  <c r="BV1285" i="14"/>
  <c r="BX1285" i="14"/>
  <c r="BS1285" i="14"/>
  <c r="BU1285" i="14"/>
  <c r="BW1285" i="14"/>
  <c r="BR1283" i="14"/>
  <c r="BT1283" i="14"/>
  <c r="BV1283" i="14"/>
  <c r="BX1283" i="14"/>
  <c r="BS1283" i="14"/>
  <c r="BU1283" i="14"/>
  <c r="BW1283" i="14"/>
  <c r="BR1281" i="14"/>
  <c r="BT1281" i="14"/>
  <c r="BV1281" i="14"/>
  <c r="BX1281" i="14"/>
  <c r="BS1281" i="14"/>
  <c r="BU1281" i="14"/>
  <c r="BW1281" i="14"/>
  <c r="BR1279" i="14"/>
  <c r="BT1279" i="14"/>
  <c r="BV1279" i="14"/>
  <c r="BX1279" i="14"/>
  <c r="BS1279" i="14"/>
  <c r="BU1279" i="14"/>
  <c r="BW1279" i="14"/>
  <c r="BR1277" i="14"/>
  <c r="BT1277" i="14"/>
  <c r="BV1277" i="14"/>
  <c r="BX1277" i="14"/>
  <c r="BS1277" i="14"/>
  <c r="BU1277" i="14"/>
  <c r="BW1277" i="14"/>
  <c r="BR1275" i="14"/>
  <c r="BT1275" i="14"/>
  <c r="BV1275" i="14"/>
  <c r="BX1275" i="14"/>
  <c r="BS1275" i="14"/>
  <c r="BU1275" i="14"/>
  <c r="BW1275" i="14"/>
  <c r="BR1273" i="14"/>
  <c r="BT1273" i="14"/>
  <c r="BV1273" i="14"/>
  <c r="BX1273" i="14"/>
  <c r="BS1273" i="14"/>
  <c r="BU1273" i="14"/>
  <c r="BW1273" i="14"/>
  <c r="BR1271" i="14"/>
  <c r="BT1271" i="14"/>
  <c r="BV1271" i="14"/>
  <c r="BX1271" i="14"/>
  <c r="BS1271" i="14"/>
  <c r="BU1271" i="14"/>
  <c r="BW1271" i="14"/>
  <c r="BR1269" i="14"/>
  <c r="BT1269" i="14"/>
  <c r="BV1269" i="14"/>
  <c r="BX1269" i="14"/>
  <c r="BS1269" i="14"/>
  <c r="BU1269" i="14"/>
  <c r="BW1269" i="14"/>
  <c r="BR1267" i="14"/>
  <c r="BT1267" i="14"/>
  <c r="BV1267" i="14"/>
  <c r="BX1267" i="14"/>
  <c r="BS1267" i="14"/>
  <c r="BU1267" i="14"/>
  <c r="BW1267" i="14"/>
  <c r="BR1265" i="14"/>
  <c r="BT1265" i="14"/>
  <c r="BV1265" i="14"/>
  <c r="BX1265" i="14"/>
  <c r="BS1265" i="14"/>
  <c r="BU1265" i="14"/>
  <c r="BW1265" i="14"/>
  <c r="BR1263" i="14"/>
  <c r="BT1263" i="14"/>
  <c r="BV1263" i="14"/>
  <c r="BX1263" i="14"/>
  <c r="BS1263" i="14"/>
  <c r="BU1263" i="14"/>
  <c r="BW1263" i="14"/>
  <c r="BR1261" i="14"/>
  <c r="BT1261" i="14"/>
  <c r="BV1261" i="14"/>
  <c r="BX1261" i="14"/>
  <c r="BS1261" i="14"/>
  <c r="BU1261" i="14"/>
  <c r="BW1261" i="14"/>
  <c r="BR1259" i="14"/>
  <c r="BT1259" i="14"/>
  <c r="BV1259" i="14"/>
  <c r="BX1259" i="14"/>
  <c r="BS1259" i="14"/>
  <c r="BU1259" i="14"/>
  <c r="BW1259" i="14"/>
  <c r="BT1257" i="14"/>
  <c r="BV1257" i="14"/>
  <c r="BS1257" i="14"/>
  <c r="BR1255" i="14"/>
  <c r="BT1255" i="14"/>
  <c r="BV1255" i="14"/>
  <c r="BX1255" i="14"/>
  <c r="BS1255" i="14"/>
  <c r="BU1255" i="14"/>
  <c r="BW1255" i="14"/>
  <c r="BR1253" i="14"/>
  <c r="BT1253" i="14"/>
  <c r="BV1253" i="14"/>
  <c r="BX1253" i="14"/>
  <c r="BS1253" i="14"/>
  <c r="BU1253" i="14"/>
  <c r="BW1253" i="14"/>
  <c r="BR1251" i="14"/>
  <c r="BT1251" i="14"/>
  <c r="BV1251" i="14"/>
  <c r="BX1251" i="14"/>
  <c r="BS1251" i="14"/>
  <c r="BU1251" i="14"/>
  <c r="BW1251" i="14"/>
  <c r="BR1249" i="14"/>
  <c r="BT1249" i="14"/>
  <c r="BV1249" i="14"/>
  <c r="BX1249" i="14"/>
  <c r="BS1249" i="14"/>
  <c r="BU1249" i="14"/>
  <c r="BW1249" i="14"/>
  <c r="BR1247" i="14"/>
  <c r="BT1247" i="14"/>
  <c r="BV1247" i="14"/>
  <c r="BX1247" i="14"/>
  <c r="BS1247" i="14"/>
  <c r="BU1247" i="14"/>
  <c r="BW1247" i="14"/>
  <c r="BR1245" i="14"/>
  <c r="BT1245" i="14"/>
  <c r="BV1245" i="14"/>
  <c r="BX1245" i="14"/>
  <c r="BS1245" i="14"/>
  <c r="BU1245" i="14"/>
  <c r="BW1245" i="14"/>
  <c r="BR1243" i="14"/>
  <c r="BT1243" i="14"/>
  <c r="BV1243" i="14"/>
  <c r="BX1243" i="14"/>
  <c r="BS1243" i="14"/>
  <c r="BU1243" i="14"/>
  <c r="BW1243" i="14"/>
  <c r="BR1241" i="14"/>
  <c r="BT1241" i="14"/>
  <c r="BV1241" i="14"/>
  <c r="BX1241" i="14"/>
  <c r="BS1241" i="14"/>
  <c r="BU1241" i="14"/>
  <c r="BW1241" i="14"/>
  <c r="BR1239" i="14"/>
  <c r="BT1239" i="14"/>
  <c r="BV1239" i="14"/>
  <c r="BX1239" i="14"/>
  <c r="BS1239" i="14"/>
  <c r="BU1239" i="14"/>
  <c r="BW1239" i="14"/>
  <c r="BR1237" i="14"/>
  <c r="BT1237" i="14"/>
  <c r="BV1237" i="14"/>
  <c r="BX1237" i="14"/>
  <c r="BS1237" i="14"/>
  <c r="BU1237" i="14"/>
  <c r="BW1237" i="14"/>
  <c r="BR1235" i="14"/>
  <c r="BT1235" i="14"/>
  <c r="BV1235" i="14"/>
  <c r="BX1235" i="14"/>
  <c r="BS1235" i="14"/>
  <c r="BU1235" i="14"/>
  <c r="BW1235" i="14"/>
  <c r="BR1233" i="14"/>
  <c r="BT1233" i="14"/>
  <c r="BV1233" i="14"/>
  <c r="BX1233" i="14"/>
  <c r="BS1233" i="14"/>
  <c r="BU1233" i="14"/>
  <c r="BW1233" i="14"/>
  <c r="BR1231" i="14"/>
  <c r="BT1231" i="14"/>
  <c r="BV1231" i="14"/>
  <c r="BX1231" i="14"/>
  <c r="BS1231" i="14"/>
  <c r="BU1231" i="14"/>
  <c r="BW1231" i="14"/>
  <c r="BR1229" i="14"/>
  <c r="BT1229" i="14"/>
  <c r="BV1229" i="14"/>
  <c r="BX1229" i="14"/>
  <c r="BS1229" i="14"/>
  <c r="BU1229" i="14"/>
  <c r="BW1229" i="14"/>
  <c r="BR1227" i="14"/>
  <c r="BT1227" i="14"/>
  <c r="BV1227" i="14"/>
  <c r="BX1227" i="14"/>
  <c r="BS1227" i="14"/>
  <c r="BU1227" i="14"/>
  <c r="BW1227" i="14"/>
  <c r="BR1225" i="14"/>
  <c r="BT1225" i="14"/>
  <c r="BV1225" i="14"/>
  <c r="BX1225" i="14"/>
  <c r="BS1225" i="14"/>
  <c r="BU1225" i="14"/>
  <c r="BW1225" i="14"/>
  <c r="BR1223" i="14"/>
  <c r="BT1223" i="14"/>
  <c r="BV1223" i="14"/>
  <c r="BX1223" i="14"/>
  <c r="BS1223" i="14"/>
  <c r="BU1223" i="14"/>
  <c r="BW1223" i="14"/>
  <c r="BR1221" i="14"/>
  <c r="BT1221" i="14"/>
  <c r="BV1221" i="14"/>
  <c r="BX1221" i="14"/>
  <c r="BS1221" i="14"/>
  <c r="BU1221" i="14"/>
  <c r="BW1221" i="14"/>
  <c r="BV1219" i="14"/>
  <c r="BS1219" i="14"/>
  <c r="BU1219" i="14"/>
  <c r="BR1217" i="14"/>
  <c r="BT1217" i="14"/>
  <c r="BV1217" i="14"/>
  <c r="BX1217" i="14"/>
  <c r="BS1217" i="14"/>
  <c r="BU1217" i="14"/>
  <c r="BW1217" i="14"/>
  <c r="BR1215" i="14"/>
  <c r="BT1215" i="14"/>
  <c r="BV1215" i="14"/>
  <c r="BX1215" i="14"/>
  <c r="BS1215" i="14"/>
  <c r="BU1215" i="14"/>
  <c r="BW1215" i="14"/>
  <c r="BR1213" i="14"/>
  <c r="BT1213" i="14"/>
  <c r="BV1213" i="14"/>
  <c r="BX1213" i="14"/>
  <c r="BS1213" i="14"/>
  <c r="BU1213" i="14"/>
  <c r="BW1213" i="14"/>
  <c r="BR1211" i="14"/>
  <c r="BT1211" i="14"/>
  <c r="BV1211" i="14"/>
  <c r="BX1211" i="14"/>
  <c r="BS1211" i="14"/>
  <c r="BU1211" i="14"/>
  <c r="BW1211" i="14"/>
  <c r="BR1209" i="14"/>
  <c r="BT1209" i="14"/>
  <c r="BV1209" i="14"/>
  <c r="BX1209" i="14"/>
  <c r="BS1209" i="14"/>
  <c r="BU1209" i="14"/>
  <c r="BW1209" i="14"/>
  <c r="BR1207" i="14"/>
  <c r="BT1207" i="14"/>
  <c r="BV1207" i="14"/>
  <c r="BX1207" i="14"/>
  <c r="BS1207" i="14"/>
  <c r="BU1207" i="14"/>
  <c r="BW1207" i="14"/>
  <c r="BR1205" i="14"/>
  <c r="BT1205" i="14"/>
  <c r="BV1205" i="14"/>
  <c r="BX1205" i="14"/>
  <c r="BS1205" i="14"/>
  <c r="BU1205" i="14"/>
  <c r="BW1205" i="14"/>
  <c r="BR1203" i="14"/>
  <c r="BT1203" i="14"/>
  <c r="BV1203" i="14"/>
  <c r="BX1203" i="14"/>
  <c r="BS1203" i="14"/>
  <c r="BU1203" i="14"/>
  <c r="BW1203" i="14"/>
  <c r="BR1201" i="14"/>
  <c r="BT1201" i="14"/>
  <c r="BV1201" i="14"/>
  <c r="BX1201" i="14"/>
  <c r="BS1201" i="14"/>
  <c r="BU1201" i="14"/>
  <c r="BW1201" i="14"/>
  <c r="BR1199" i="14"/>
  <c r="BT1199" i="14"/>
  <c r="BV1199" i="14"/>
  <c r="BX1199" i="14"/>
  <c r="BS1199" i="14"/>
  <c r="BU1199" i="14"/>
  <c r="BW1199" i="14"/>
  <c r="BR1197" i="14"/>
  <c r="BT1197" i="14"/>
  <c r="BV1197" i="14"/>
  <c r="BX1197" i="14"/>
  <c r="BS1197" i="14"/>
  <c r="BU1197" i="14"/>
  <c r="BW1197" i="14"/>
  <c r="BR1195" i="14"/>
  <c r="BT1195" i="14"/>
  <c r="BV1195" i="14"/>
  <c r="BX1195" i="14"/>
  <c r="BS1195" i="14"/>
  <c r="BU1195" i="14"/>
  <c r="BW1195" i="14"/>
  <c r="BR1193" i="14"/>
  <c r="BT1193" i="14"/>
  <c r="BV1193" i="14"/>
  <c r="BX1193" i="14"/>
  <c r="BS1193" i="14"/>
  <c r="BU1193" i="14"/>
  <c r="BW1193" i="14"/>
  <c r="BR1191" i="14"/>
  <c r="BT1191" i="14"/>
  <c r="BV1191" i="14"/>
  <c r="BX1191" i="14"/>
  <c r="BS1191" i="14"/>
  <c r="BU1191" i="14"/>
  <c r="BW1191" i="14"/>
  <c r="BR1189" i="14"/>
  <c r="BT1189" i="14"/>
  <c r="BV1189" i="14"/>
  <c r="BX1189" i="14"/>
  <c r="BS1189" i="14"/>
  <c r="BU1189" i="14"/>
  <c r="BW1189" i="14"/>
  <c r="BR1187" i="14"/>
  <c r="BT1187" i="14"/>
  <c r="BV1187" i="14"/>
  <c r="BX1187" i="14"/>
  <c r="BS1187" i="14"/>
  <c r="BU1187" i="14"/>
  <c r="BW1187" i="14"/>
  <c r="BR1185" i="14"/>
  <c r="BT1185" i="14"/>
  <c r="BV1185" i="14"/>
  <c r="BX1185" i="14"/>
  <c r="BS1185" i="14"/>
  <c r="BU1185" i="14"/>
  <c r="BW1185" i="14"/>
  <c r="BT1183" i="14"/>
  <c r="BS1183" i="14"/>
  <c r="BW1183" i="14"/>
  <c r="BR1181" i="14"/>
  <c r="BT1181" i="14"/>
  <c r="BV1181" i="14"/>
  <c r="BX1181" i="14"/>
  <c r="BS1181" i="14"/>
  <c r="BU1181" i="14"/>
  <c r="BW1181" i="14"/>
  <c r="BR1179" i="14"/>
  <c r="BT1179" i="14"/>
  <c r="BV1179" i="14"/>
  <c r="BX1179" i="14"/>
  <c r="BS1179" i="14"/>
  <c r="BU1179" i="14"/>
  <c r="BW1179" i="14"/>
  <c r="BR1177" i="14"/>
  <c r="BT1177" i="14"/>
  <c r="BV1177" i="14"/>
  <c r="BX1177" i="14"/>
  <c r="BS1177" i="14"/>
  <c r="BU1177" i="14"/>
  <c r="BW1177" i="14"/>
  <c r="BR1175" i="14"/>
  <c r="BT1175" i="14"/>
  <c r="BV1175" i="14"/>
  <c r="BX1175" i="14"/>
  <c r="BS1175" i="14"/>
  <c r="BU1175" i="14"/>
  <c r="BW1175" i="14"/>
  <c r="BR1173" i="14"/>
  <c r="BT1173" i="14"/>
  <c r="BV1173" i="14"/>
  <c r="BX1173" i="14"/>
  <c r="BS1173" i="14"/>
  <c r="BU1173" i="14"/>
  <c r="BW1173" i="14"/>
  <c r="BR1171" i="14"/>
  <c r="BT1171" i="14"/>
  <c r="BV1171" i="14"/>
  <c r="BX1171" i="14"/>
  <c r="BS1171" i="14"/>
  <c r="BU1171" i="14"/>
  <c r="BW1171" i="14"/>
  <c r="BR1169" i="14"/>
  <c r="BT1169" i="14"/>
  <c r="BV1169" i="14"/>
  <c r="BX1169" i="14"/>
  <c r="BS1169" i="14"/>
  <c r="BU1169" i="14"/>
  <c r="BW1169" i="14"/>
  <c r="BR1167" i="14"/>
  <c r="BT1167" i="14"/>
  <c r="BV1167" i="14"/>
  <c r="BX1167" i="14"/>
  <c r="BS1167" i="14"/>
  <c r="BU1167" i="14"/>
  <c r="BW1167" i="14"/>
  <c r="BR1165" i="14"/>
  <c r="BT1165" i="14"/>
  <c r="BV1165" i="14"/>
  <c r="BX1165" i="14"/>
  <c r="BS1165" i="14"/>
  <c r="BU1165" i="14"/>
  <c r="BW1165" i="14"/>
  <c r="BR1163" i="14"/>
  <c r="BT1163" i="14"/>
  <c r="BV1163" i="14"/>
  <c r="BX1163" i="14"/>
  <c r="BS1163" i="14"/>
  <c r="BU1163" i="14"/>
  <c r="BW1163" i="14"/>
  <c r="BR1161" i="14"/>
  <c r="BT1161" i="14"/>
  <c r="BV1161" i="14"/>
  <c r="BX1161" i="14"/>
  <c r="BS1161" i="14"/>
  <c r="BU1161" i="14"/>
  <c r="BW1161" i="14"/>
  <c r="BR1159" i="14"/>
  <c r="BT1159" i="14"/>
  <c r="BV1159" i="14"/>
  <c r="BX1159" i="14"/>
  <c r="BS1159" i="14"/>
  <c r="BU1159" i="14"/>
  <c r="BW1159" i="14"/>
  <c r="BR1157" i="14"/>
  <c r="BT1157" i="14"/>
  <c r="BV1157" i="14"/>
  <c r="BX1157" i="14"/>
  <c r="BS1157" i="14"/>
  <c r="BU1157" i="14"/>
  <c r="BW1157" i="14"/>
  <c r="BR1155" i="14"/>
  <c r="BT1155" i="14"/>
  <c r="BV1155" i="14"/>
  <c r="BX1155" i="14"/>
  <c r="BS1155" i="14"/>
  <c r="BU1155" i="14"/>
  <c r="BW1155" i="14"/>
  <c r="BR1153" i="14"/>
  <c r="BT1153" i="14"/>
  <c r="BV1153" i="14"/>
  <c r="BX1153" i="14"/>
  <c r="BS1153" i="14"/>
  <c r="BU1153" i="14"/>
  <c r="BW1153" i="14"/>
  <c r="BR1151" i="14"/>
  <c r="BT1151" i="14"/>
  <c r="BV1151" i="14"/>
  <c r="BX1151" i="14"/>
  <c r="BS1151" i="14"/>
  <c r="BU1151" i="14"/>
  <c r="BW1151" i="14"/>
  <c r="BR1149" i="14"/>
  <c r="BT1149" i="14"/>
  <c r="BV1149" i="14"/>
  <c r="BX1149" i="14"/>
  <c r="BS1149" i="14"/>
  <c r="BU1149" i="14"/>
  <c r="BW1149" i="14"/>
  <c r="BR1147" i="14"/>
  <c r="BT1147" i="14"/>
  <c r="BV1147" i="14"/>
  <c r="BX1147" i="14"/>
  <c r="BS1147" i="14"/>
  <c r="BU1147" i="14"/>
  <c r="BW1147" i="14"/>
  <c r="BR1145" i="14"/>
  <c r="BT1145" i="14"/>
  <c r="BV1145" i="14"/>
  <c r="BX1145" i="14"/>
  <c r="BS1145" i="14"/>
  <c r="BU1145" i="14"/>
  <c r="BW1145" i="14"/>
  <c r="BR1143" i="14"/>
  <c r="BT1143" i="14"/>
  <c r="BV1143" i="14"/>
  <c r="BX1143" i="14"/>
  <c r="BS1143" i="14"/>
  <c r="BU1143" i="14"/>
  <c r="BW1143" i="14"/>
  <c r="BR1141" i="14"/>
  <c r="BT1141" i="14"/>
  <c r="BV1141" i="14"/>
  <c r="BX1141" i="14"/>
  <c r="BS1141" i="14"/>
  <c r="BU1141" i="14"/>
  <c r="BW1141" i="14"/>
  <c r="BR1139" i="14"/>
  <c r="BT1139" i="14"/>
  <c r="BV1139" i="14"/>
  <c r="BX1139" i="14"/>
  <c r="BS1139" i="14"/>
  <c r="BU1139" i="14"/>
  <c r="BW1139" i="14"/>
  <c r="BR1137" i="14"/>
  <c r="BT1137" i="14"/>
  <c r="BV1137" i="14"/>
  <c r="BX1137" i="14"/>
  <c r="BS1137" i="14"/>
  <c r="BU1137" i="14"/>
  <c r="BW1137" i="14"/>
  <c r="BR1135" i="14"/>
  <c r="BT1135" i="14"/>
  <c r="BV1135" i="14"/>
  <c r="BX1135" i="14"/>
  <c r="BS1135" i="14"/>
  <c r="BU1135" i="14"/>
  <c r="BW1135" i="14"/>
  <c r="BR1133" i="14"/>
  <c r="BT1133" i="14"/>
  <c r="BV1133" i="14"/>
  <c r="BX1133" i="14"/>
  <c r="BS1133" i="14"/>
  <c r="BU1133" i="14"/>
  <c r="BW1133" i="14"/>
  <c r="BR1131" i="14"/>
  <c r="BT1131" i="14"/>
  <c r="BV1131" i="14"/>
  <c r="BX1131" i="14"/>
  <c r="BS1131" i="14"/>
  <c r="BU1131" i="14"/>
  <c r="BW1131" i="14"/>
  <c r="BR1129" i="14"/>
  <c r="BT1129" i="14"/>
  <c r="BV1129" i="14"/>
  <c r="BX1129" i="14"/>
  <c r="BS1129" i="14"/>
  <c r="BU1129" i="14"/>
  <c r="BW1129" i="14"/>
  <c r="BR1127" i="14"/>
  <c r="BT1127" i="14"/>
  <c r="BV1127" i="14"/>
  <c r="BX1127" i="14"/>
  <c r="BS1127" i="14"/>
  <c r="BU1127" i="14"/>
  <c r="BW1127" i="14"/>
  <c r="BT1125" i="14"/>
  <c r="BX1125" i="14"/>
  <c r="BS1125" i="14"/>
  <c r="BW1125" i="14"/>
  <c r="BR1123" i="14"/>
  <c r="BT1123" i="14"/>
  <c r="BV1123" i="14"/>
  <c r="BX1123" i="14"/>
  <c r="BS1123" i="14"/>
  <c r="BU1123" i="14"/>
  <c r="BW1123" i="14"/>
  <c r="BR1121" i="14"/>
  <c r="BT1121" i="14"/>
  <c r="BV1121" i="14"/>
  <c r="BX1121" i="14"/>
  <c r="BS1121" i="14"/>
  <c r="BU1121" i="14"/>
  <c r="BW1121" i="14"/>
  <c r="BR1119" i="14"/>
  <c r="BT1119" i="14"/>
  <c r="BV1119" i="14"/>
  <c r="BX1119" i="14"/>
  <c r="BS1119" i="14"/>
  <c r="BU1119" i="14"/>
  <c r="BW1119" i="14"/>
  <c r="BR1117" i="14"/>
  <c r="BT1117" i="14"/>
  <c r="BV1117" i="14"/>
  <c r="BX1117" i="14"/>
  <c r="BS1117" i="14"/>
  <c r="BU1117" i="14"/>
  <c r="BW1117" i="14"/>
  <c r="BR1115" i="14"/>
  <c r="BT1115" i="14"/>
  <c r="BV1115" i="14"/>
  <c r="BX1115" i="14"/>
  <c r="BS1115" i="14"/>
  <c r="BU1115" i="14"/>
  <c r="BW1115" i="14"/>
  <c r="BR1113" i="14"/>
  <c r="BT1113" i="14"/>
  <c r="BV1113" i="14"/>
  <c r="BX1113" i="14"/>
  <c r="BS1113" i="14"/>
  <c r="BU1113" i="14"/>
  <c r="BW1113" i="14"/>
  <c r="BR1111" i="14"/>
  <c r="BT1111" i="14"/>
  <c r="BV1111" i="14"/>
  <c r="BS1111" i="14"/>
  <c r="BU1111" i="14"/>
  <c r="BX1111" i="14"/>
  <c r="BW1111" i="14"/>
  <c r="BR1109" i="14"/>
  <c r="BT1109" i="14"/>
  <c r="BV1109" i="14"/>
  <c r="BX1109" i="14"/>
  <c r="BS1109" i="14"/>
  <c r="BU1109" i="14"/>
  <c r="BW1109" i="14"/>
  <c r="BR1107" i="14"/>
  <c r="BT1107" i="14"/>
  <c r="BV1107" i="14"/>
  <c r="BX1107" i="14"/>
  <c r="BS1107" i="14"/>
  <c r="BU1107" i="14"/>
  <c r="BW1107" i="14"/>
  <c r="BR1105" i="14"/>
  <c r="BT1105" i="14"/>
  <c r="BV1105" i="14"/>
  <c r="BX1105" i="14"/>
  <c r="BS1105" i="14"/>
  <c r="BU1105" i="14"/>
  <c r="BW1105" i="14"/>
  <c r="BR1103" i="14"/>
  <c r="BT1103" i="14"/>
  <c r="BV1103" i="14"/>
  <c r="BX1103" i="14"/>
  <c r="BS1103" i="14"/>
  <c r="BU1103" i="14"/>
  <c r="BW1103" i="14"/>
  <c r="BR1101" i="14"/>
  <c r="BT1101" i="14"/>
  <c r="BV1101" i="14"/>
  <c r="BX1101" i="14"/>
  <c r="BS1101" i="14"/>
  <c r="BU1101" i="14"/>
  <c r="BW1101" i="14"/>
  <c r="BR1099" i="14"/>
  <c r="BT1099" i="14"/>
  <c r="BV1099" i="14"/>
  <c r="BX1099" i="14"/>
  <c r="BS1099" i="14"/>
  <c r="BU1099" i="14"/>
  <c r="BW1099" i="14"/>
  <c r="BR1097" i="14"/>
  <c r="BT1097" i="14"/>
  <c r="BV1097" i="14"/>
  <c r="BX1097" i="14"/>
  <c r="BS1097" i="14"/>
  <c r="BU1097" i="14"/>
  <c r="BW1097" i="14"/>
  <c r="BR1095" i="14"/>
  <c r="BT1095" i="14"/>
  <c r="BV1095" i="14"/>
  <c r="BX1095" i="14"/>
  <c r="BS1095" i="14"/>
  <c r="BU1095" i="14"/>
  <c r="BW1095" i="14"/>
  <c r="BR1093" i="14"/>
  <c r="BT1093" i="14"/>
  <c r="BV1093" i="14"/>
  <c r="BX1093" i="14"/>
  <c r="BS1093" i="14"/>
  <c r="BU1093" i="14"/>
  <c r="BW1093" i="14"/>
  <c r="BR1091" i="14"/>
  <c r="BT1091" i="14"/>
  <c r="BV1091" i="14"/>
  <c r="BX1091" i="14"/>
  <c r="BS1091" i="14"/>
  <c r="BU1091" i="14"/>
  <c r="BW1091" i="14"/>
  <c r="BR1089" i="14"/>
  <c r="BT1089" i="14"/>
  <c r="BV1089" i="14"/>
  <c r="BX1089" i="14"/>
  <c r="BS1089" i="14"/>
  <c r="BU1089" i="14"/>
  <c r="BW1089" i="14"/>
  <c r="BR1087" i="14"/>
  <c r="BT1087" i="14"/>
  <c r="BV1087" i="14"/>
  <c r="BX1087" i="14"/>
  <c r="BS1087" i="14"/>
  <c r="BU1087" i="14"/>
  <c r="BW1087" i="14"/>
  <c r="BR1085" i="14"/>
  <c r="BT1085" i="14"/>
  <c r="BV1085" i="14"/>
  <c r="BX1085" i="14"/>
  <c r="BS1085" i="14"/>
  <c r="BU1085" i="14"/>
  <c r="BW1085" i="14"/>
  <c r="BR1083" i="14"/>
  <c r="BT1083" i="14"/>
  <c r="BV1083" i="14"/>
  <c r="BX1083" i="14"/>
  <c r="BS1083" i="14"/>
  <c r="BU1083" i="14"/>
  <c r="BW1083" i="14"/>
  <c r="BR1081" i="14"/>
  <c r="BT1081" i="14"/>
  <c r="BV1081" i="14"/>
  <c r="BX1081" i="14"/>
  <c r="BS1081" i="14"/>
  <c r="BU1081" i="14"/>
  <c r="BW1081" i="14"/>
  <c r="BR1079" i="14"/>
  <c r="BT1079" i="14"/>
  <c r="BV1079" i="14"/>
  <c r="BX1079" i="14"/>
  <c r="BS1079" i="14"/>
  <c r="BU1079" i="14"/>
  <c r="BW1079" i="14"/>
  <c r="BR1077" i="14"/>
  <c r="BT1077" i="14"/>
  <c r="BV1077" i="14"/>
  <c r="BX1077" i="14"/>
  <c r="BS1077" i="14"/>
  <c r="BU1077" i="14"/>
  <c r="BW1077" i="14"/>
  <c r="BR1075" i="14"/>
  <c r="BT1075" i="14"/>
  <c r="BV1075" i="14"/>
  <c r="BX1075" i="14"/>
  <c r="BS1075" i="14"/>
  <c r="BU1075" i="14"/>
  <c r="BW1075" i="14"/>
  <c r="BR1073" i="14"/>
  <c r="BT1073" i="14"/>
  <c r="BV1073" i="14"/>
  <c r="BX1073" i="14"/>
  <c r="BS1073" i="14"/>
  <c r="BU1073" i="14"/>
  <c r="BW1073" i="14"/>
  <c r="BR1071" i="14"/>
  <c r="BT1071" i="14"/>
  <c r="BV1071" i="14"/>
  <c r="BX1071" i="14"/>
  <c r="BS1071" i="14"/>
  <c r="BU1071" i="14"/>
  <c r="BW1071" i="14"/>
  <c r="BR1069" i="14"/>
  <c r="BT1069" i="14"/>
  <c r="BV1069" i="14"/>
  <c r="BX1069" i="14"/>
  <c r="BS1069" i="14"/>
  <c r="BU1069" i="14"/>
  <c r="BW1069" i="14"/>
  <c r="BR1067" i="14"/>
  <c r="BT1067" i="14"/>
  <c r="BV1067" i="14"/>
  <c r="BX1067" i="14"/>
  <c r="BS1067" i="14"/>
  <c r="BU1067" i="14"/>
  <c r="BW1067" i="14"/>
  <c r="BR1065" i="14"/>
  <c r="BT1065" i="14"/>
  <c r="BV1065" i="14"/>
  <c r="BX1065" i="14"/>
  <c r="BS1065" i="14"/>
  <c r="BU1065" i="14"/>
  <c r="BW1065" i="14"/>
  <c r="BR1063" i="14"/>
  <c r="BT1063" i="14"/>
  <c r="BV1063" i="14"/>
  <c r="BX1063" i="14"/>
  <c r="BS1063" i="14"/>
  <c r="BU1063" i="14"/>
  <c r="BW1063" i="14"/>
  <c r="BR1061" i="14"/>
  <c r="BT1061" i="14"/>
  <c r="BV1061" i="14"/>
  <c r="BX1061" i="14"/>
  <c r="BS1061" i="14"/>
  <c r="BU1061" i="14"/>
  <c r="BW1061" i="14"/>
  <c r="BV1059" i="14"/>
  <c r="BS1059" i="14"/>
  <c r="BU1059" i="14"/>
  <c r="BR1057" i="14"/>
  <c r="BT1057" i="14"/>
  <c r="BV1057" i="14"/>
  <c r="BX1057" i="14"/>
  <c r="BS1057" i="14"/>
  <c r="BU1057" i="14"/>
  <c r="BW1057" i="14"/>
  <c r="BR1055" i="14"/>
  <c r="BT1055" i="14"/>
  <c r="BV1055" i="14"/>
  <c r="BX1055" i="14"/>
  <c r="BS1055" i="14"/>
  <c r="BU1055" i="14"/>
  <c r="BW1055" i="14"/>
  <c r="BR1053" i="14"/>
  <c r="BT1053" i="14"/>
  <c r="BV1053" i="14"/>
  <c r="BX1053" i="14"/>
  <c r="BS1053" i="14"/>
  <c r="BU1053" i="14"/>
  <c r="BW1053" i="14"/>
  <c r="BR1051" i="14"/>
  <c r="BT1051" i="14"/>
  <c r="BV1051" i="14"/>
  <c r="BX1051" i="14"/>
  <c r="BS1051" i="14"/>
  <c r="BU1051" i="14"/>
  <c r="BW1051" i="14"/>
  <c r="BR1049" i="14"/>
  <c r="BT1049" i="14"/>
  <c r="BV1049" i="14"/>
  <c r="BX1049" i="14"/>
  <c r="BS1049" i="14"/>
  <c r="BU1049" i="14"/>
  <c r="BW1049" i="14"/>
  <c r="BR1047" i="14"/>
  <c r="BT1047" i="14"/>
  <c r="BV1047" i="14"/>
  <c r="BX1047" i="14"/>
  <c r="BS1047" i="14"/>
  <c r="BU1047" i="14"/>
  <c r="BW1047" i="14"/>
  <c r="BR1045" i="14"/>
  <c r="BT1045" i="14"/>
  <c r="BV1045" i="14"/>
  <c r="BX1045" i="14"/>
  <c r="BS1045" i="14"/>
  <c r="BU1045" i="14"/>
  <c r="BW1045" i="14"/>
  <c r="BR1043" i="14"/>
  <c r="BT1043" i="14"/>
  <c r="BV1043" i="14"/>
  <c r="BX1043" i="14"/>
  <c r="BS1043" i="14"/>
  <c r="BU1043" i="14"/>
  <c r="BW1043" i="14"/>
  <c r="BR1041" i="14"/>
  <c r="BT1041" i="14"/>
  <c r="BV1041" i="14"/>
  <c r="BX1041" i="14"/>
  <c r="BS1041" i="14"/>
  <c r="BU1041" i="14"/>
  <c r="BW1041" i="14"/>
  <c r="BR1039" i="14"/>
  <c r="BT1039" i="14"/>
  <c r="BV1039" i="14"/>
  <c r="BX1039" i="14"/>
  <c r="BS1039" i="14"/>
  <c r="BU1039" i="14"/>
  <c r="BW1039" i="14"/>
  <c r="BR1037" i="14"/>
  <c r="BT1037" i="14"/>
  <c r="BV1037" i="14"/>
  <c r="BX1037" i="14"/>
  <c r="BS1037" i="14"/>
  <c r="BU1037" i="14"/>
  <c r="BW1037" i="14"/>
  <c r="BR1035" i="14"/>
  <c r="BT1035" i="14"/>
  <c r="BV1035" i="14"/>
  <c r="BX1035" i="14"/>
  <c r="BS1035" i="14"/>
  <c r="BU1035" i="14"/>
  <c r="BW1035" i="14"/>
  <c r="BR1033" i="14"/>
  <c r="BT1033" i="14"/>
  <c r="BV1033" i="14"/>
  <c r="BX1033" i="14"/>
  <c r="BS1033" i="14"/>
  <c r="BU1033" i="14"/>
  <c r="BW1033" i="14"/>
  <c r="BR1031" i="14"/>
  <c r="BT1031" i="14"/>
  <c r="BV1031" i="14"/>
  <c r="BX1031" i="14"/>
  <c r="BS1031" i="14"/>
  <c r="BU1031" i="14"/>
  <c r="BW1031" i="14"/>
  <c r="BR1029" i="14"/>
  <c r="BT1029" i="14"/>
  <c r="BV1029" i="14"/>
  <c r="BX1029" i="14"/>
  <c r="BS1029" i="14"/>
  <c r="BU1029" i="14"/>
  <c r="BW1029" i="14"/>
  <c r="BR1027" i="14"/>
  <c r="BT1027" i="14"/>
  <c r="BV1027" i="14"/>
  <c r="BX1027" i="14"/>
  <c r="BS1027" i="14"/>
  <c r="BU1027" i="14"/>
  <c r="BW1027" i="14"/>
  <c r="BR1025" i="14"/>
  <c r="BT1025" i="14"/>
  <c r="BV1025" i="14"/>
  <c r="BX1025" i="14"/>
  <c r="BS1025" i="14"/>
  <c r="BU1025" i="14"/>
  <c r="BW1025" i="14"/>
  <c r="BR1023" i="14"/>
  <c r="BT1023" i="14"/>
  <c r="BV1023" i="14"/>
  <c r="BX1023" i="14"/>
  <c r="BS1023" i="14"/>
  <c r="BU1023" i="14"/>
  <c r="BW1023" i="14"/>
  <c r="BR1021" i="14"/>
  <c r="BT1021" i="14"/>
  <c r="BV1021" i="14"/>
  <c r="BX1021" i="14"/>
  <c r="BS1021" i="14"/>
  <c r="BU1021" i="14"/>
  <c r="BW1021" i="14"/>
  <c r="BR1019" i="14"/>
  <c r="BT1019" i="14"/>
  <c r="BV1019" i="14"/>
  <c r="BX1019" i="14"/>
  <c r="BS1019" i="14"/>
  <c r="BU1019" i="14"/>
  <c r="BW1019" i="14"/>
  <c r="BR1017" i="14"/>
  <c r="BT1017" i="14"/>
  <c r="BV1017" i="14"/>
  <c r="BX1017" i="14"/>
  <c r="BS1017" i="14"/>
  <c r="BU1017" i="14"/>
  <c r="BW1017" i="14"/>
  <c r="BR1015" i="14"/>
  <c r="BT1015" i="14"/>
  <c r="BV1015" i="14"/>
  <c r="BX1015" i="14"/>
  <c r="BS1015" i="14"/>
  <c r="BU1015" i="14"/>
  <c r="BW1015" i="14"/>
  <c r="BR1013" i="14"/>
  <c r="BT1013" i="14"/>
  <c r="BV1013" i="14"/>
  <c r="BX1013" i="14"/>
  <c r="BS1013" i="14"/>
  <c r="BU1013" i="14"/>
  <c r="BW1013" i="14"/>
  <c r="BR1011" i="14"/>
  <c r="BT1011" i="14"/>
  <c r="BV1011" i="14"/>
  <c r="BX1011" i="14"/>
  <c r="BS1011" i="14"/>
  <c r="BU1011" i="14"/>
  <c r="BW1011" i="14"/>
  <c r="BR1009" i="14"/>
  <c r="BT1009" i="14"/>
  <c r="BV1009" i="14"/>
  <c r="BX1009" i="14"/>
  <c r="BS1009" i="14"/>
  <c r="BU1009" i="14"/>
  <c r="BW1009" i="14"/>
  <c r="BR1007" i="14"/>
  <c r="BT1007" i="14"/>
  <c r="BV1007" i="14"/>
  <c r="BX1007" i="14"/>
  <c r="BS1007" i="14"/>
  <c r="BU1007" i="14"/>
  <c r="BW1007" i="14"/>
  <c r="BR1005" i="14"/>
  <c r="BT1005" i="14"/>
  <c r="BV1005" i="14"/>
  <c r="BX1005" i="14"/>
  <c r="BS1005" i="14"/>
  <c r="BU1005" i="14"/>
  <c r="BW1005" i="14"/>
  <c r="BR1003" i="14"/>
  <c r="BT1003" i="14"/>
  <c r="BV1003" i="14"/>
  <c r="BX1003" i="14"/>
  <c r="BS1003" i="14"/>
  <c r="BU1003" i="14"/>
  <c r="BW1003" i="14"/>
  <c r="BR1001" i="14"/>
  <c r="BT1001" i="14"/>
  <c r="BV1001" i="14"/>
  <c r="BX1001" i="14"/>
  <c r="BS1001" i="14"/>
  <c r="BU1001" i="14"/>
  <c r="BW1001" i="14"/>
  <c r="BR999" i="14"/>
  <c r="BT999" i="14"/>
  <c r="BV999" i="14"/>
  <c r="BX999" i="14"/>
  <c r="BS999" i="14"/>
  <c r="BU999" i="14"/>
  <c r="BW999" i="14"/>
  <c r="BR997" i="14"/>
  <c r="BT997" i="14"/>
  <c r="BV997" i="14"/>
  <c r="BX997" i="14"/>
  <c r="BS997" i="14"/>
  <c r="BU997" i="14"/>
  <c r="BW997" i="14"/>
  <c r="BR995" i="14"/>
  <c r="BT995" i="14"/>
  <c r="BV995" i="14"/>
  <c r="BX995" i="14"/>
  <c r="BS995" i="14"/>
  <c r="BU995" i="14"/>
  <c r="BW995" i="14"/>
  <c r="BR993" i="14"/>
  <c r="BT993" i="14"/>
  <c r="BV993" i="14"/>
  <c r="BX993" i="14"/>
  <c r="BS993" i="14"/>
  <c r="BU993" i="14"/>
  <c r="BW993" i="14"/>
  <c r="BR991" i="14"/>
  <c r="BT991" i="14"/>
  <c r="BV991" i="14"/>
  <c r="BX991" i="14"/>
  <c r="BS991" i="14"/>
  <c r="BU991" i="14"/>
  <c r="BW991" i="14"/>
  <c r="BR989" i="14"/>
  <c r="BT989" i="14"/>
  <c r="BV989" i="14"/>
  <c r="BX989" i="14"/>
  <c r="BS989" i="14"/>
  <c r="BU989" i="14"/>
  <c r="BW989" i="14"/>
  <c r="BR987" i="14"/>
  <c r="BT987" i="14"/>
  <c r="BV987" i="14"/>
  <c r="BX987" i="14"/>
  <c r="BS987" i="14"/>
  <c r="BU987" i="14"/>
  <c r="BW987" i="14"/>
  <c r="BR985" i="14"/>
  <c r="BT985" i="14"/>
  <c r="BV985" i="14"/>
  <c r="BX985" i="14"/>
  <c r="BS985" i="14"/>
  <c r="BU985" i="14"/>
  <c r="BW985" i="14"/>
  <c r="BR983" i="14"/>
  <c r="BT983" i="14"/>
  <c r="BV983" i="14"/>
  <c r="BX983" i="14"/>
  <c r="BS983" i="14"/>
  <c r="BU983" i="14"/>
  <c r="BW983" i="14"/>
  <c r="BR981" i="14"/>
  <c r="BT981" i="14"/>
  <c r="BV981" i="14"/>
  <c r="BX981" i="14"/>
  <c r="BS981" i="14"/>
  <c r="BU981" i="14"/>
  <c r="BW981" i="14"/>
  <c r="BV979" i="14"/>
  <c r="BS979" i="14"/>
  <c r="BU979" i="14"/>
  <c r="BR977" i="14"/>
  <c r="BT977" i="14"/>
  <c r="BV977" i="14"/>
  <c r="BX977" i="14"/>
  <c r="BS977" i="14"/>
  <c r="BU977" i="14"/>
  <c r="BW977" i="14"/>
  <c r="BR975" i="14"/>
  <c r="BT975" i="14"/>
  <c r="BV975" i="14"/>
  <c r="BX975" i="14"/>
  <c r="BS975" i="14"/>
  <c r="BU975" i="14"/>
  <c r="BW975" i="14"/>
  <c r="BR973" i="14"/>
  <c r="BT973" i="14"/>
  <c r="BV973" i="14"/>
  <c r="BX973" i="14"/>
  <c r="BS973" i="14"/>
  <c r="BU973" i="14"/>
  <c r="BW973" i="14"/>
  <c r="BR971" i="14"/>
  <c r="BT971" i="14"/>
  <c r="BV971" i="14"/>
  <c r="BX971" i="14"/>
  <c r="BS971" i="14"/>
  <c r="BU971" i="14"/>
  <c r="BW971" i="14"/>
  <c r="BR969" i="14"/>
  <c r="BT969" i="14"/>
  <c r="BV969" i="14"/>
  <c r="BX969" i="14"/>
  <c r="BS969" i="14"/>
  <c r="BU969" i="14"/>
  <c r="BW969" i="14"/>
  <c r="BR967" i="14"/>
  <c r="BT967" i="14"/>
  <c r="BV967" i="14"/>
  <c r="BX967" i="14"/>
  <c r="BS967" i="14"/>
  <c r="BU967" i="14"/>
  <c r="BW967" i="14"/>
  <c r="BR965" i="14"/>
  <c r="BT965" i="14"/>
  <c r="BV965" i="14"/>
  <c r="BX965" i="14"/>
  <c r="BS965" i="14"/>
  <c r="BU965" i="14"/>
  <c r="BW965" i="14"/>
  <c r="BR963" i="14"/>
  <c r="BT963" i="14"/>
  <c r="BV963" i="14"/>
  <c r="BX963" i="14"/>
  <c r="BS963" i="14"/>
  <c r="BU963" i="14"/>
  <c r="BW963" i="14"/>
  <c r="BR961" i="14"/>
  <c r="BT961" i="14"/>
  <c r="BV961" i="14"/>
  <c r="BX961" i="14"/>
  <c r="BS961" i="14"/>
  <c r="BU961" i="14"/>
  <c r="BW961" i="14"/>
  <c r="BR959" i="14"/>
  <c r="BT959" i="14"/>
  <c r="BV959" i="14"/>
  <c r="BX959" i="14"/>
  <c r="BS959" i="14"/>
  <c r="BU959" i="14"/>
  <c r="BW959" i="14"/>
  <c r="BR957" i="14"/>
  <c r="BT957" i="14"/>
  <c r="BV957" i="14"/>
  <c r="BX957" i="14"/>
  <c r="BS957" i="14"/>
  <c r="BU957" i="14"/>
  <c r="BW957" i="14"/>
  <c r="BR955" i="14"/>
  <c r="BT955" i="14"/>
  <c r="BV955" i="14"/>
  <c r="BX955" i="14"/>
  <c r="BS955" i="14"/>
  <c r="BU955" i="14"/>
  <c r="BW955" i="14"/>
  <c r="BR953" i="14"/>
  <c r="BT953" i="14"/>
  <c r="BV953" i="14"/>
  <c r="BX953" i="14"/>
  <c r="BS953" i="14"/>
  <c r="BU953" i="14"/>
  <c r="BW953" i="14"/>
  <c r="BR951" i="14"/>
  <c r="BT951" i="14"/>
  <c r="BV951" i="14"/>
  <c r="BX951" i="14"/>
  <c r="BS951" i="14"/>
  <c r="BU951" i="14"/>
  <c r="BW951" i="14"/>
  <c r="BR949" i="14"/>
  <c r="BT949" i="14"/>
  <c r="BV949" i="14"/>
  <c r="BX949" i="14"/>
  <c r="BS949" i="14"/>
  <c r="BU949" i="14"/>
  <c r="BW949" i="14"/>
  <c r="BR947" i="14"/>
  <c r="BT947" i="14"/>
  <c r="BV947" i="14"/>
  <c r="BX947" i="14"/>
  <c r="BS947" i="14"/>
  <c r="BU947" i="14"/>
  <c r="BW947" i="14"/>
  <c r="BR945" i="14"/>
  <c r="BT945" i="14"/>
  <c r="BV945" i="14"/>
  <c r="BX945" i="14"/>
  <c r="BS945" i="14"/>
  <c r="BU945" i="14"/>
  <c r="BW945" i="14"/>
  <c r="BR943" i="14"/>
  <c r="BT943" i="14"/>
  <c r="BV943" i="14"/>
  <c r="BX943" i="14"/>
  <c r="BS943" i="14"/>
  <c r="BU943" i="14"/>
  <c r="BW943" i="14"/>
  <c r="BR941" i="14"/>
  <c r="BT941" i="14"/>
  <c r="BV941" i="14"/>
  <c r="BX941" i="14"/>
  <c r="BS941" i="14"/>
  <c r="BU941" i="14"/>
  <c r="BW941" i="14"/>
  <c r="BI939" i="14"/>
  <c r="BR937" i="14"/>
  <c r="BT937" i="14"/>
  <c r="BV937" i="14"/>
  <c r="BX937" i="14"/>
  <c r="BS937" i="14"/>
  <c r="BU937" i="14"/>
  <c r="BW937" i="14"/>
  <c r="BR935" i="14"/>
  <c r="BT935" i="14"/>
  <c r="BV935" i="14"/>
  <c r="BX935" i="14"/>
  <c r="BS935" i="14"/>
  <c r="BU935" i="14"/>
  <c r="BW935" i="14"/>
  <c r="BR933" i="14"/>
  <c r="BT933" i="14"/>
  <c r="BV933" i="14"/>
  <c r="BX933" i="14"/>
  <c r="BS933" i="14"/>
  <c r="BU933" i="14"/>
  <c r="BW933" i="14"/>
  <c r="BI931" i="14"/>
  <c r="BR929" i="14"/>
  <c r="BT929" i="14"/>
  <c r="BV929" i="14"/>
  <c r="BX929" i="14"/>
  <c r="BS929" i="14"/>
  <c r="BU929" i="14"/>
  <c r="BW929" i="14"/>
  <c r="BR927" i="14"/>
  <c r="BT927" i="14"/>
  <c r="BV927" i="14"/>
  <c r="BX927" i="14"/>
  <c r="BS927" i="14"/>
  <c r="BU927" i="14"/>
  <c r="BW927" i="14"/>
  <c r="BR925" i="14"/>
  <c r="BT925" i="14"/>
  <c r="BV925" i="14"/>
  <c r="BX925" i="14"/>
  <c r="BS925" i="14"/>
  <c r="BU925" i="14"/>
  <c r="BW925" i="14"/>
  <c r="BI923" i="14"/>
  <c r="BR921" i="14"/>
  <c r="BT921" i="14"/>
  <c r="BV921" i="14"/>
  <c r="BX921" i="14"/>
  <c r="BS921" i="14"/>
  <c r="BU921" i="14"/>
  <c r="BW921" i="14"/>
  <c r="BR919" i="14"/>
  <c r="BT919" i="14"/>
  <c r="BV919" i="14"/>
  <c r="BX919" i="14"/>
  <c r="BS919" i="14"/>
  <c r="BU919" i="14"/>
  <c r="BW919" i="14"/>
  <c r="BR917" i="14"/>
  <c r="BT917" i="14"/>
  <c r="BV917" i="14"/>
  <c r="BX917" i="14"/>
  <c r="BS917" i="14"/>
  <c r="BU917" i="14"/>
  <c r="BW917" i="14"/>
  <c r="BI915" i="14"/>
  <c r="BR913" i="14"/>
  <c r="BT913" i="14"/>
  <c r="BV913" i="14"/>
  <c r="BX913" i="14"/>
  <c r="BS913" i="14"/>
  <c r="BU913" i="14"/>
  <c r="BW913" i="14"/>
  <c r="BR911" i="14"/>
  <c r="BT911" i="14"/>
  <c r="BV911" i="14"/>
  <c r="BX911" i="14"/>
  <c r="BS911" i="14"/>
  <c r="BU911" i="14"/>
  <c r="BW911" i="14"/>
  <c r="BR909" i="14"/>
  <c r="BT909" i="14"/>
  <c r="BV909" i="14"/>
  <c r="BX909" i="14"/>
  <c r="BS909" i="14"/>
  <c r="BU909" i="14"/>
  <c r="BW909" i="14"/>
  <c r="BI907" i="14"/>
  <c r="BR905" i="14"/>
  <c r="BT905" i="14"/>
  <c r="BV905" i="14"/>
  <c r="BX905" i="14"/>
  <c r="BS905" i="14"/>
  <c r="BU905" i="14"/>
  <c r="BW905" i="14"/>
  <c r="BR903" i="14"/>
  <c r="BT903" i="14"/>
  <c r="BV903" i="14"/>
  <c r="BX903" i="14"/>
  <c r="BS903" i="14"/>
  <c r="BU903" i="14"/>
  <c r="BW903" i="14"/>
  <c r="BR901" i="14"/>
  <c r="BT901" i="14"/>
  <c r="BV901" i="14"/>
  <c r="BX901" i="14"/>
  <c r="BS901" i="14"/>
  <c r="BU901" i="14"/>
  <c r="BW901" i="14"/>
  <c r="BI899" i="14"/>
  <c r="BR897" i="14"/>
  <c r="BT897" i="14"/>
  <c r="BV897" i="14"/>
  <c r="BX897" i="14"/>
  <c r="BS897" i="14"/>
  <c r="BU897" i="14"/>
  <c r="BW897" i="14"/>
  <c r="BR895" i="14"/>
  <c r="BT895" i="14"/>
  <c r="BV895" i="14"/>
  <c r="BX895" i="14"/>
  <c r="BS895" i="14"/>
  <c r="BU895" i="14"/>
  <c r="BW895" i="14"/>
  <c r="BR893" i="14"/>
  <c r="BT893" i="14"/>
  <c r="BV893" i="14"/>
  <c r="BX893" i="14"/>
  <c r="BS893" i="14"/>
  <c r="BU893" i="14"/>
  <c r="BW893" i="14"/>
  <c r="BI891" i="14"/>
  <c r="BR889" i="14"/>
  <c r="BT889" i="14"/>
  <c r="BV889" i="14"/>
  <c r="BX889" i="14"/>
  <c r="BS889" i="14"/>
  <c r="BU889" i="14"/>
  <c r="BW889" i="14"/>
  <c r="BR887" i="14"/>
  <c r="BT887" i="14"/>
  <c r="BV887" i="14"/>
  <c r="BX887" i="14"/>
  <c r="BS887" i="14"/>
  <c r="BU887" i="14"/>
  <c r="BW887" i="14"/>
  <c r="BR885" i="14"/>
  <c r="BT885" i="14"/>
  <c r="BV885" i="14"/>
  <c r="BX885" i="14"/>
  <c r="BS885" i="14"/>
  <c r="BU885" i="14"/>
  <c r="BW885" i="14"/>
  <c r="BI883" i="14"/>
  <c r="BR881" i="14"/>
  <c r="BT881" i="14"/>
  <c r="BV881" i="14"/>
  <c r="BX881" i="14"/>
  <c r="BS881" i="14"/>
  <c r="BU881" i="14"/>
  <c r="BW881" i="14"/>
  <c r="BR879" i="14"/>
  <c r="BT879" i="14"/>
  <c r="BV879" i="14"/>
  <c r="BX879" i="14"/>
  <c r="BS879" i="14"/>
  <c r="BU879" i="14"/>
  <c r="BW879" i="14"/>
  <c r="BR877" i="14"/>
  <c r="BT877" i="14"/>
  <c r="BV877" i="14"/>
  <c r="BX877" i="14"/>
  <c r="BS877" i="14"/>
  <c r="BU877" i="14"/>
  <c r="BW877" i="14"/>
  <c r="BI875" i="14"/>
  <c r="BR873" i="14"/>
  <c r="BT873" i="14"/>
  <c r="BV873" i="14"/>
  <c r="BX873" i="14"/>
  <c r="BS873" i="14"/>
  <c r="BU873" i="14"/>
  <c r="BW873" i="14"/>
  <c r="BR871" i="14"/>
  <c r="BT871" i="14"/>
  <c r="BV871" i="14"/>
  <c r="BX871" i="14"/>
  <c r="BS871" i="14"/>
  <c r="BU871" i="14"/>
  <c r="BW871" i="14"/>
  <c r="BR869" i="14"/>
  <c r="BT869" i="14"/>
  <c r="BV869" i="14"/>
  <c r="BX869" i="14"/>
  <c r="BS869" i="14"/>
  <c r="BU869" i="14"/>
  <c r="BW869" i="14"/>
  <c r="BI867" i="14"/>
  <c r="BR865" i="14"/>
  <c r="BT865" i="14"/>
  <c r="BV865" i="14"/>
  <c r="BX865" i="14"/>
  <c r="BS865" i="14"/>
  <c r="BU865" i="14"/>
  <c r="BW865" i="14"/>
  <c r="BR863" i="14"/>
  <c r="BT863" i="14"/>
  <c r="BV863" i="14"/>
  <c r="BX863" i="14"/>
  <c r="BS863" i="14"/>
  <c r="BU863" i="14"/>
  <c r="BW863" i="14"/>
  <c r="BR861" i="14"/>
  <c r="BT861" i="14"/>
  <c r="BV861" i="14"/>
  <c r="BX861" i="14"/>
  <c r="BS861" i="14"/>
  <c r="BU861" i="14"/>
  <c r="BW861" i="14"/>
  <c r="BI859" i="14"/>
  <c r="BR857" i="14"/>
  <c r="BT857" i="14"/>
  <c r="BV857" i="14"/>
  <c r="BX857" i="14"/>
  <c r="BS857" i="14"/>
  <c r="BU857" i="14"/>
  <c r="BW857" i="14"/>
  <c r="BR855" i="14"/>
  <c r="BT855" i="14"/>
  <c r="BV855" i="14"/>
  <c r="BX855" i="14"/>
  <c r="BS855" i="14"/>
  <c r="BU855" i="14"/>
  <c r="BW855" i="14"/>
  <c r="BR853" i="14"/>
  <c r="BT853" i="14"/>
  <c r="BV853" i="14"/>
  <c r="BX853" i="14"/>
  <c r="BS853" i="14"/>
  <c r="BU853" i="14"/>
  <c r="BW853" i="14"/>
  <c r="BI851" i="14"/>
  <c r="BR849" i="14"/>
  <c r="BT849" i="14"/>
  <c r="BV849" i="14"/>
  <c r="BX849" i="14"/>
  <c r="BS849" i="14"/>
  <c r="BU849" i="14"/>
  <c r="BW849" i="14"/>
  <c r="BR847" i="14"/>
  <c r="BT847" i="14"/>
  <c r="BV847" i="14"/>
  <c r="BX847" i="14"/>
  <c r="BS847" i="14"/>
  <c r="BU847" i="14"/>
  <c r="BW847" i="14"/>
  <c r="BR845" i="14"/>
  <c r="BT845" i="14"/>
  <c r="BV845" i="14"/>
  <c r="BX845" i="14"/>
  <c r="BS845" i="14"/>
  <c r="BU845" i="14"/>
  <c r="BW845" i="14"/>
  <c r="BI843" i="14"/>
  <c r="BR841" i="14"/>
  <c r="BT841" i="14"/>
  <c r="BV841" i="14"/>
  <c r="BX841" i="14"/>
  <c r="BS841" i="14"/>
  <c r="BU841" i="14"/>
  <c r="BW841" i="14"/>
  <c r="BR839" i="14"/>
  <c r="BT839" i="14"/>
  <c r="BV839" i="14"/>
  <c r="BX839" i="14"/>
  <c r="BS839" i="14"/>
  <c r="BU839" i="14"/>
  <c r="BW839" i="14"/>
  <c r="BR837" i="14"/>
  <c r="BT837" i="14"/>
  <c r="BV837" i="14"/>
  <c r="BX837" i="14"/>
  <c r="BS837" i="14"/>
  <c r="BU837" i="14"/>
  <c r="BW837" i="14"/>
  <c r="BI835" i="14"/>
  <c r="BR833" i="14"/>
  <c r="BT833" i="14"/>
  <c r="BV833" i="14"/>
  <c r="BX833" i="14"/>
  <c r="BS833" i="14"/>
  <c r="BU833" i="14"/>
  <c r="BW833" i="14"/>
  <c r="BR831" i="14"/>
  <c r="BT831" i="14"/>
  <c r="BV831" i="14"/>
  <c r="BX831" i="14"/>
  <c r="BS831" i="14"/>
  <c r="BU831" i="14"/>
  <c r="BW831" i="14"/>
  <c r="BR829" i="14"/>
  <c r="BT829" i="14"/>
  <c r="BV829" i="14"/>
  <c r="BX829" i="14"/>
  <c r="BS829" i="14"/>
  <c r="BU829" i="14"/>
  <c r="BW829" i="14"/>
  <c r="BI827" i="14"/>
  <c r="BR825" i="14"/>
  <c r="BT825" i="14"/>
  <c r="BV825" i="14"/>
  <c r="BX825" i="14"/>
  <c r="BS825" i="14"/>
  <c r="BU825" i="14"/>
  <c r="BW825" i="14"/>
  <c r="BR823" i="14"/>
  <c r="BT823" i="14"/>
  <c r="BV823" i="14"/>
  <c r="BX823" i="14"/>
  <c r="BS823" i="14"/>
  <c r="BU823" i="14"/>
  <c r="BW823" i="14"/>
  <c r="BR821" i="14"/>
  <c r="BT821" i="14"/>
  <c r="BV821" i="14"/>
  <c r="BX821" i="14"/>
  <c r="BS821" i="14"/>
  <c r="BU821" i="14"/>
  <c r="BW821" i="14"/>
  <c r="BI819" i="14"/>
  <c r="BR817" i="14"/>
  <c r="BT817" i="14"/>
  <c r="BV817" i="14"/>
  <c r="BX817" i="14"/>
  <c r="BS817" i="14"/>
  <c r="BU817" i="14"/>
  <c r="BW817" i="14"/>
  <c r="BR815" i="14"/>
  <c r="BT815" i="14"/>
  <c r="BV815" i="14"/>
  <c r="BX815" i="14"/>
  <c r="BS815" i="14"/>
  <c r="BU815" i="14"/>
  <c r="BW815" i="14"/>
  <c r="BR813" i="14"/>
  <c r="BT813" i="14"/>
  <c r="BV813" i="14"/>
  <c r="BX813" i="14"/>
  <c r="BS813" i="14"/>
  <c r="BU813" i="14"/>
  <c r="BW813" i="14"/>
  <c r="BI811" i="14"/>
  <c r="BR809" i="14"/>
  <c r="BT809" i="14"/>
  <c r="BV809" i="14"/>
  <c r="BX809" i="14"/>
  <c r="BS809" i="14"/>
  <c r="BU809" i="14"/>
  <c r="BW809" i="14"/>
  <c r="BR807" i="14"/>
  <c r="BT807" i="14"/>
  <c r="BV807" i="14"/>
  <c r="BX807" i="14"/>
  <c r="BS807" i="14"/>
  <c r="BU807" i="14"/>
  <c r="BW807" i="14"/>
  <c r="BR805" i="14"/>
  <c r="BT805" i="14"/>
  <c r="BV805" i="14"/>
  <c r="BX805" i="14"/>
  <c r="BS805" i="14"/>
  <c r="BU805" i="14"/>
  <c r="BW805" i="14"/>
  <c r="BI803" i="14"/>
  <c r="BR801" i="14"/>
  <c r="BT801" i="14"/>
  <c r="BV801" i="14"/>
  <c r="BX801" i="14"/>
  <c r="BS801" i="14"/>
  <c r="BU801" i="14"/>
  <c r="BW801" i="14"/>
  <c r="BR799" i="14"/>
  <c r="BT799" i="14"/>
  <c r="BV799" i="14"/>
  <c r="BX799" i="14"/>
  <c r="BS799" i="14"/>
  <c r="BU799" i="14"/>
  <c r="BW799" i="14"/>
  <c r="BR797" i="14"/>
  <c r="BT797" i="14"/>
  <c r="BV797" i="14"/>
  <c r="BX797" i="14"/>
  <c r="BS797" i="14"/>
  <c r="BU797" i="14"/>
  <c r="BW797" i="14"/>
  <c r="BI795" i="14"/>
  <c r="BR793" i="14"/>
  <c r="BT793" i="14"/>
  <c r="BV793" i="14"/>
  <c r="BX793" i="14"/>
  <c r="BS793" i="14"/>
  <c r="BU793" i="14"/>
  <c r="BW793" i="14"/>
  <c r="BR791" i="14"/>
  <c r="BT791" i="14"/>
  <c r="BV791" i="14"/>
  <c r="BX791" i="14"/>
  <c r="BS791" i="14"/>
  <c r="BU791" i="14"/>
  <c r="BW791" i="14"/>
  <c r="BR789" i="14"/>
  <c r="BT789" i="14"/>
  <c r="BV789" i="14"/>
  <c r="BX789" i="14"/>
  <c r="BS789" i="14"/>
  <c r="BU789" i="14"/>
  <c r="BW789" i="14"/>
  <c r="BI787" i="14"/>
  <c r="BR785" i="14"/>
  <c r="BT785" i="14"/>
  <c r="BV785" i="14"/>
  <c r="BX785" i="14"/>
  <c r="BS785" i="14"/>
  <c r="BU785" i="14"/>
  <c r="BW785" i="14"/>
  <c r="BR783" i="14"/>
  <c r="BT783" i="14"/>
  <c r="BV783" i="14"/>
  <c r="BX783" i="14"/>
  <c r="BS783" i="14"/>
  <c r="BU783" i="14"/>
  <c r="BW783" i="14"/>
  <c r="BR781" i="14"/>
  <c r="BT781" i="14"/>
  <c r="BV781" i="14"/>
  <c r="BX781" i="14"/>
  <c r="BS781" i="14"/>
  <c r="BU781" i="14"/>
  <c r="BW781" i="14"/>
  <c r="BI779" i="14"/>
  <c r="BR777" i="14"/>
  <c r="BT777" i="14"/>
  <c r="BV777" i="14"/>
  <c r="BX777" i="14"/>
  <c r="BS777" i="14"/>
  <c r="BU777" i="14"/>
  <c r="BW777" i="14"/>
  <c r="BR775" i="14"/>
  <c r="BT775" i="14"/>
  <c r="BV775" i="14"/>
  <c r="BX775" i="14"/>
  <c r="BS775" i="14"/>
  <c r="BU775" i="14"/>
  <c r="BW775" i="14"/>
  <c r="BR773" i="14"/>
  <c r="BT773" i="14"/>
  <c r="BV773" i="14"/>
  <c r="BX773" i="14"/>
  <c r="BS773" i="14"/>
  <c r="BU773" i="14"/>
  <c r="BW773" i="14"/>
  <c r="BI771" i="14"/>
  <c r="BR769" i="14"/>
  <c r="BT769" i="14"/>
  <c r="BV769" i="14"/>
  <c r="BX769" i="14"/>
  <c r="BS769" i="14"/>
  <c r="BU769" i="14"/>
  <c r="BW769" i="14"/>
  <c r="BR767" i="14"/>
  <c r="BT767" i="14"/>
  <c r="BV767" i="14"/>
  <c r="BX767" i="14"/>
  <c r="BS767" i="14"/>
  <c r="BU767" i="14"/>
  <c r="BW767" i="14"/>
  <c r="BR765" i="14"/>
  <c r="BT765" i="14"/>
  <c r="BV765" i="14"/>
  <c r="BX765" i="14"/>
  <c r="BS765" i="14"/>
  <c r="BU765" i="14"/>
  <c r="BW765" i="14"/>
  <c r="BI763" i="14"/>
  <c r="BR761" i="14"/>
  <c r="BT761" i="14"/>
  <c r="BV761" i="14"/>
  <c r="BX761" i="14"/>
  <c r="BS761" i="14"/>
  <c r="BU761" i="14"/>
  <c r="BW761" i="14"/>
  <c r="BR759" i="14"/>
  <c r="BT759" i="14"/>
  <c r="BV759" i="14"/>
  <c r="BX759" i="14"/>
  <c r="BS759" i="14"/>
  <c r="BU759" i="14"/>
  <c r="BW759" i="14"/>
  <c r="BR757" i="14"/>
  <c r="BT757" i="14"/>
  <c r="BV757" i="14"/>
  <c r="BX757" i="14"/>
  <c r="BS757" i="14"/>
  <c r="BU757" i="14"/>
  <c r="BW757" i="14"/>
  <c r="BI755" i="14"/>
  <c r="BR753" i="14"/>
  <c r="BT753" i="14"/>
  <c r="BV753" i="14"/>
  <c r="BX753" i="14"/>
  <c r="BS753" i="14"/>
  <c r="BU753" i="14"/>
  <c r="BW753" i="14"/>
  <c r="BR751" i="14"/>
  <c r="BT751" i="14"/>
  <c r="BV751" i="14"/>
  <c r="BX751" i="14"/>
  <c r="BS751" i="14"/>
  <c r="BU751" i="14"/>
  <c r="BW751" i="14"/>
  <c r="BR749" i="14"/>
  <c r="BT749" i="14"/>
  <c r="BV749" i="14"/>
  <c r="BX749" i="14"/>
  <c r="BS749" i="14"/>
  <c r="BU749" i="14"/>
  <c r="BW749" i="14"/>
  <c r="BI747" i="14"/>
  <c r="BR745" i="14"/>
  <c r="BT745" i="14"/>
  <c r="BV745" i="14"/>
  <c r="BX745" i="14"/>
  <c r="BS745" i="14"/>
  <c r="BU745" i="14"/>
  <c r="BW745" i="14"/>
  <c r="BR743" i="14"/>
  <c r="BT743" i="14"/>
  <c r="BV743" i="14"/>
  <c r="BX743" i="14"/>
  <c r="BS743" i="14"/>
  <c r="BU743" i="14"/>
  <c r="BW743" i="14"/>
  <c r="BR741" i="14"/>
  <c r="BT741" i="14"/>
  <c r="BV741" i="14"/>
  <c r="BX741" i="14"/>
  <c r="BS741" i="14"/>
  <c r="BU741" i="14"/>
  <c r="BW741" i="14"/>
  <c r="BI739" i="14"/>
  <c r="BR737" i="14"/>
  <c r="BT737" i="14"/>
  <c r="BV737" i="14"/>
  <c r="BX737" i="14"/>
  <c r="BS737" i="14"/>
  <c r="BU737" i="14"/>
  <c r="BW737" i="14"/>
  <c r="BR735" i="14"/>
  <c r="BT735" i="14"/>
  <c r="BV735" i="14"/>
  <c r="BX735" i="14"/>
  <c r="BS735" i="14"/>
  <c r="BU735" i="14"/>
  <c r="BW735" i="14"/>
  <c r="BR733" i="14"/>
  <c r="BT733" i="14"/>
  <c r="BV733" i="14"/>
  <c r="BX733" i="14"/>
  <c r="BS733" i="14"/>
  <c r="BU733" i="14"/>
  <c r="BW733" i="14"/>
  <c r="BI731" i="14"/>
  <c r="BR729" i="14"/>
  <c r="BT729" i="14"/>
  <c r="BV729" i="14"/>
  <c r="BX729" i="14"/>
  <c r="BS729" i="14"/>
  <c r="BU729" i="14"/>
  <c r="BW729" i="14"/>
  <c r="BR727" i="14"/>
  <c r="BT727" i="14"/>
  <c r="BV727" i="14"/>
  <c r="BX727" i="14"/>
  <c r="BS727" i="14"/>
  <c r="BU727" i="14"/>
  <c r="BW727" i="14"/>
  <c r="BR725" i="14"/>
  <c r="BT725" i="14"/>
  <c r="BV725" i="14"/>
  <c r="BX725" i="14"/>
  <c r="BS725" i="14"/>
  <c r="BU725" i="14"/>
  <c r="BW725" i="14"/>
  <c r="BI723" i="14"/>
  <c r="BR721" i="14"/>
  <c r="BT721" i="14"/>
  <c r="BS721" i="14"/>
  <c r="BU721" i="14"/>
  <c r="BW721" i="14"/>
  <c r="BX721" i="14"/>
  <c r="BV721" i="14"/>
  <c r="BR719" i="14"/>
  <c r="BT719" i="14"/>
  <c r="BV719" i="14"/>
  <c r="BX719" i="14"/>
  <c r="BS719" i="14"/>
  <c r="BU719" i="14"/>
  <c r="BW719" i="14"/>
  <c r="BR717" i="14"/>
  <c r="BT717" i="14"/>
  <c r="BV717" i="14"/>
  <c r="BX717" i="14"/>
  <c r="BS717" i="14"/>
  <c r="BU717" i="14"/>
  <c r="BW717" i="14"/>
  <c r="BI715" i="14"/>
  <c r="BR713" i="14"/>
  <c r="BT713" i="14"/>
  <c r="BV713" i="14"/>
  <c r="BX713" i="14"/>
  <c r="BS713" i="14"/>
  <c r="BU713" i="14"/>
  <c r="BW713" i="14"/>
  <c r="BR711" i="14"/>
  <c r="BT711" i="14"/>
  <c r="BV711" i="14"/>
  <c r="BX711" i="14"/>
  <c r="BS711" i="14"/>
  <c r="BU711" i="14"/>
  <c r="BW711" i="14"/>
  <c r="BR709" i="14"/>
  <c r="BT709" i="14"/>
  <c r="BV709" i="14"/>
  <c r="BX709" i="14"/>
  <c r="BS709" i="14"/>
  <c r="BU709" i="14"/>
  <c r="BW709" i="14"/>
  <c r="BI707" i="14"/>
  <c r="BR705" i="14"/>
  <c r="BT705" i="14"/>
  <c r="BV705" i="14"/>
  <c r="BX705" i="14"/>
  <c r="BS705" i="14"/>
  <c r="BU705" i="14"/>
  <c r="BW705" i="14"/>
  <c r="BR703" i="14"/>
  <c r="BT703" i="14"/>
  <c r="BV703" i="14"/>
  <c r="BX703" i="14"/>
  <c r="BS703" i="14"/>
  <c r="BU703" i="14"/>
  <c r="BW703" i="14"/>
  <c r="BR701" i="14"/>
  <c r="BT701" i="14"/>
  <c r="BV701" i="14"/>
  <c r="BX701" i="14"/>
  <c r="BS701" i="14"/>
  <c r="BU701" i="14"/>
  <c r="BW701" i="14"/>
  <c r="BI699" i="14"/>
  <c r="BR697" i="14"/>
  <c r="BT697" i="14"/>
  <c r="BV697" i="14"/>
  <c r="BX697" i="14"/>
  <c r="BS697" i="14"/>
  <c r="BU697" i="14"/>
  <c r="BW697" i="14"/>
  <c r="BR695" i="14"/>
  <c r="BT695" i="14"/>
  <c r="BV695" i="14"/>
  <c r="BX695" i="14"/>
  <c r="BS695" i="14"/>
  <c r="BU695" i="14"/>
  <c r="BW695" i="14"/>
  <c r="BR693" i="14"/>
  <c r="BT693" i="14"/>
  <c r="BV693" i="14"/>
  <c r="BX693" i="14"/>
  <c r="BS693" i="14"/>
  <c r="BU693" i="14"/>
  <c r="BW693" i="14"/>
  <c r="BI691" i="14"/>
  <c r="BR689" i="14"/>
  <c r="BT689" i="14"/>
  <c r="BV689" i="14"/>
  <c r="BX689" i="14"/>
  <c r="BS689" i="14"/>
  <c r="BU689" i="14"/>
  <c r="BW689" i="14"/>
  <c r="BR687" i="14"/>
  <c r="BT687" i="14"/>
  <c r="BV687" i="14"/>
  <c r="BX687" i="14"/>
  <c r="BS687" i="14"/>
  <c r="BU687" i="14"/>
  <c r="BW687" i="14"/>
  <c r="BR685" i="14"/>
  <c r="BT685" i="14"/>
  <c r="BV685" i="14"/>
  <c r="BX685" i="14"/>
  <c r="BS685" i="14"/>
  <c r="BU685" i="14"/>
  <c r="BW685" i="14"/>
  <c r="BI683" i="14"/>
  <c r="BR681" i="14"/>
  <c r="BT681" i="14"/>
  <c r="BV681" i="14"/>
  <c r="BX681" i="14"/>
  <c r="BS681" i="14"/>
  <c r="BU681" i="14"/>
  <c r="BW681" i="14"/>
  <c r="BR679" i="14"/>
  <c r="BT679" i="14"/>
  <c r="BV679" i="14"/>
  <c r="BX679" i="14"/>
  <c r="BS679" i="14"/>
  <c r="BU679" i="14"/>
  <c r="BW679" i="14"/>
  <c r="BR677" i="14"/>
  <c r="BT677" i="14"/>
  <c r="BV677" i="14"/>
  <c r="BX677" i="14"/>
  <c r="BS677" i="14"/>
  <c r="BU677" i="14"/>
  <c r="BW677" i="14"/>
  <c r="BI675" i="14"/>
  <c r="BR673" i="14"/>
  <c r="BT673" i="14"/>
  <c r="BV673" i="14"/>
  <c r="BX673" i="14"/>
  <c r="BS673" i="14"/>
  <c r="BU673" i="14"/>
  <c r="BW673" i="14"/>
  <c r="BR671" i="14"/>
  <c r="BT671" i="14"/>
  <c r="BV671" i="14"/>
  <c r="BX671" i="14"/>
  <c r="BS671" i="14"/>
  <c r="BU671" i="14"/>
  <c r="BW671" i="14"/>
  <c r="BR669" i="14"/>
  <c r="BT669" i="14"/>
  <c r="BV669" i="14"/>
  <c r="BX669" i="14"/>
  <c r="BS669" i="14"/>
  <c r="BU669" i="14"/>
  <c r="BW669" i="14"/>
  <c r="BI667" i="14"/>
  <c r="BR665" i="14"/>
  <c r="BT665" i="14"/>
  <c r="BV665" i="14"/>
  <c r="BX665" i="14"/>
  <c r="BS665" i="14"/>
  <c r="BU665" i="14"/>
  <c r="BW665" i="14"/>
  <c r="BR663" i="14"/>
  <c r="BT663" i="14"/>
  <c r="BV663" i="14"/>
  <c r="BX663" i="14"/>
  <c r="BS663" i="14"/>
  <c r="BU663" i="14"/>
  <c r="BW663" i="14"/>
  <c r="BR661" i="14"/>
  <c r="BT661" i="14"/>
  <c r="BV661" i="14"/>
  <c r="BX661" i="14"/>
  <c r="BS661" i="14"/>
  <c r="BU661" i="14"/>
  <c r="BW661" i="14"/>
  <c r="BI659" i="14"/>
  <c r="BR657" i="14"/>
  <c r="BT657" i="14"/>
  <c r="BV657" i="14"/>
  <c r="BX657" i="14"/>
  <c r="BS657" i="14"/>
  <c r="BU657" i="14"/>
  <c r="BW657" i="14"/>
  <c r="BR655" i="14"/>
  <c r="BT655" i="14"/>
  <c r="BV655" i="14"/>
  <c r="BX655" i="14"/>
  <c r="BS655" i="14"/>
  <c r="BU655" i="14"/>
  <c r="BW655" i="14"/>
  <c r="BR653" i="14"/>
  <c r="BT653" i="14"/>
  <c r="BV653" i="14"/>
  <c r="BX653" i="14"/>
  <c r="BS653" i="14"/>
  <c r="BU653" i="14"/>
  <c r="BW653" i="14"/>
  <c r="BI651" i="14"/>
  <c r="BR649" i="14"/>
  <c r="BT649" i="14"/>
  <c r="BV649" i="14"/>
  <c r="BX649" i="14"/>
  <c r="BS649" i="14"/>
  <c r="BU649" i="14"/>
  <c r="BW649" i="14"/>
  <c r="BR647" i="14"/>
  <c r="BT647" i="14"/>
  <c r="BV647" i="14"/>
  <c r="BX647" i="14"/>
  <c r="BS647" i="14"/>
  <c r="BU647" i="14"/>
  <c r="BW647" i="14"/>
  <c r="BR645" i="14"/>
  <c r="BT645" i="14"/>
  <c r="BV645" i="14"/>
  <c r="BX645" i="14"/>
  <c r="BS645" i="14"/>
  <c r="BU645" i="14"/>
  <c r="BW645" i="14"/>
  <c r="BI643" i="14"/>
  <c r="BR641" i="14"/>
  <c r="BT641" i="14"/>
  <c r="BV641" i="14"/>
  <c r="BX641" i="14"/>
  <c r="BS641" i="14"/>
  <c r="BU641" i="14"/>
  <c r="BW641" i="14"/>
  <c r="BR639" i="14"/>
  <c r="BT639" i="14"/>
  <c r="BV639" i="14"/>
  <c r="BX639" i="14"/>
  <c r="BS639" i="14"/>
  <c r="BU639" i="14"/>
  <c r="BW639" i="14"/>
  <c r="BR637" i="14"/>
  <c r="BT637" i="14"/>
  <c r="BV637" i="14"/>
  <c r="BX637" i="14"/>
  <c r="BS637" i="14"/>
  <c r="BU637" i="14"/>
  <c r="BW637" i="14"/>
  <c r="BI635" i="14"/>
  <c r="BR633" i="14"/>
  <c r="BT633" i="14"/>
  <c r="BV633" i="14"/>
  <c r="BX633" i="14"/>
  <c r="BS633" i="14"/>
  <c r="BU633" i="14"/>
  <c r="BW633" i="14"/>
  <c r="BR631" i="14"/>
  <c r="BT631" i="14"/>
  <c r="BV631" i="14"/>
  <c r="BX631" i="14"/>
  <c r="BS631" i="14"/>
  <c r="BU631" i="14"/>
  <c r="BW631" i="14"/>
  <c r="BR629" i="14"/>
  <c r="BT629" i="14"/>
  <c r="BV629" i="14"/>
  <c r="BX629" i="14"/>
  <c r="BS629" i="14"/>
  <c r="BU629" i="14"/>
  <c r="BW629" i="14"/>
  <c r="BI627" i="14"/>
  <c r="BR625" i="14"/>
  <c r="BT625" i="14"/>
  <c r="BV625" i="14"/>
  <c r="BX625" i="14"/>
  <c r="BS625" i="14"/>
  <c r="BU625" i="14"/>
  <c r="BW625" i="14"/>
  <c r="BR623" i="14"/>
  <c r="BT623" i="14"/>
  <c r="BV623" i="14"/>
  <c r="BX623" i="14"/>
  <c r="BS623" i="14"/>
  <c r="BU623" i="14"/>
  <c r="BW623" i="14"/>
  <c r="BR621" i="14"/>
  <c r="BT621" i="14"/>
  <c r="BV621" i="14"/>
  <c r="BX621" i="14"/>
  <c r="BS621" i="14"/>
  <c r="BU621" i="14"/>
  <c r="BW621" i="14"/>
  <c r="BI619" i="14"/>
  <c r="BR617" i="14"/>
  <c r="BT617" i="14"/>
  <c r="BV617" i="14"/>
  <c r="BX617" i="14"/>
  <c r="BS617" i="14"/>
  <c r="BU617" i="14"/>
  <c r="BW617" i="14"/>
  <c r="BR615" i="14"/>
  <c r="BT615" i="14"/>
  <c r="BV615" i="14"/>
  <c r="BX615" i="14"/>
  <c r="BS615" i="14"/>
  <c r="BU615" i="14"/>
  <c r="BW615" i="14"/>
  <c r="BR613" i="14"/>
  <c r="BT613" i="14"/>
  <c r="BV613" i="14"/>
  <c r="BX613" i="14"/>
  <c r="BS613" i="14"/>
  <c r="BU613" i="14"/>
  <c r="BW613" i="14"/>
  <c r="BI611" i="14"/>
  <c r="BR609" i="14"/>
  <c r="BT609" i="14"/>
  <c r="BV609" i="14"/>
  <c r="BX609" i="14"/>
  <c r="BS609" i="14"/>
  <c r="BU609" i="14"/>
  <c r="BW609" i="14"/>
  <c r="BR607" i="14"/>
  <c r="BT607" i="14"/>
  <c r="BV607" i="14"/>
  <c r="BX607" i="14"/>
  <c r="BS607" i="14"/>
  <c r="BU607" i="14"/>
  <c r="BW607" i="14"/>
  <c r="BT605" i="14"/>
  <c r="BX605" i="14"/>
  <c r="BS605" i="14"/>
  <c r="BW605" i="14"/>
  <c r="BI603" i="14"/>
  <c r="BR601" i="14"/>
  <c r="BT601" i="14"/>
  <c r="BV601" i="14"/>
  <c r="BX601" i="14"/>
  <c r="BS601" i="14"/>
  <c r="BU601" i="14"/>
  <c r="BW601" i="14"/>
  <c r="BR599" i="14"/>
  <c r="BT599" i="14"/>
  <c r="BV599" i="14"/>
  <c r="BX599" i="14"/>
  <c r="BS599" i="14"/>
  <c r="BU599" i="14"/>
  <c r="BW599" i="14"/>
  <c r="BR597" i="14"/>
  <c r="BT597" i="14"/>
  <c r="BV597" i="14"/>
  <c r="BX597" i="14"/>
  <c r="BS597" i="14"/>
  <c r="BU597" i="14"/>
  <c r="BW597" i="14"/>
  <c r="BR595" i="14"/>
  <c r="BT595" i="14"/>
  <c r="BV595" i="14"/>
  <c r="BX595" i="14"/>
  <c r="BS595" i="14"/>
  <c r="BU595" i="14"/>
  <c r="BW595" i="14"/>
  <c r="BR593" i="14"/>
  <c r="BT593" i="14"/>
  <c r="BV593" i="14"/>
  <c r="BX593" i="14"/>
  <c r="BS593" i="14"/>
  <c r="BU593" i="14"/>
  <c r="BW593" i="14"/>
  <c r="BR591" i="14"/>
  <c r="BT591" i="14"/>
  <c r="BV591" i="14"/>
  <c r="BX591" i="14"/>
  <c r="BS591" i="14"/>
  <c r="BU591" i="14"/>
  <c r="BW591" i="14"/>
  <c r="BR589" i="14"/>
  <c r="BT589" i="14"/>
  <c r="BV589" i="14"/>
  <c r="BX589" i="14"/>
  <c r="BS589" i="14"/>
  <c r="BU589" i="14"/>
  <c r="BW589" i="14"/>
  <c r="BR587" i="14"/>
  <c r="BT587" i="14"/>
  <c r="BV587" i="14"/>
  <c r="BX587" i="14"/>
  <c r="BS587" i="14"/>
  <c r="BU587" i="14"/>
  <c r="BW587" i="14"/>
  <c r="BR585" i="14"/>
  <c r="BT585" i="14"/>
  <c r="BV585" i="14"/>
  <c r="BX585" i="14"/>
  <c r="BS585" i="14"/>
  <c r="BU585" i="14"/>
  <c r="BW585" i="14"/>
  <c r="BR583" i="14"/>
  <c r="BT583" i="14"/>
  <c r="BV583" i="14"/>
  <c r="BX583" i="14"/>
  <c r="BS583" i="14"/>
  <c r="BU583" i="14"/>
  <c r="BW583" i="14"/>
  <c r="BR581" i="14"/>
  <c r="BT581" i="14"/>
  <c r="BV581" i="14"/>
  <c r="BX581" i="14"/>
  <c r="BS581" i="14"/>
  <c r="BU581" i="14"/>
  <c r="BW581" i="14"/>
  <c r="BR579" i="14"/>
  <c r="BT579" i="14"/>
  <c r="BV579" i="14"/>
  <c r="BX579" i="14"/>
  <c r="BS579" i="14"/>
  <c r="BU579" i="14"/>
  <c r="BW579" i="14"/>
  <c r="BR577" i="14"/>
  <c r="BT577" i="14"/>
  <c r="BV577" i="14"/>
  <c r="BX577" i="14"/>
  <c r="BS577" i="14"/>
  <c r="BU577" i="14"/>
  <c r="BW577" i="14"/>
  <c r="BR575" i="14"/>
  <c r="BT575" i="14"/>
  <c r="BV575" i="14"/>
  <c r="BX575" i="14"/>
  <c r="BS575" i="14"/>
  <c r="BU575" i="14"/>
  <c r="BW575" i="14"/>
  <c r="BR573" i="14"/>
  <c r="BT573" i="14"/>
  <c r="BV573" i="14"/>
  <c r="BX573" i="14"/>
  <c r="BS573" i="14"/>
  <c r="BU573" i="14"/>
  <c r="BW573" i="14"/>
  <c r="BR571" i="14"/>
  <c r="BT571" i="14"/>
  <c r="BV571" i="14"/>
  <c r="BX571" i="14"/>
  <c r="BS571" i="14"/>
  <c r="BU571" i="14"/>
  <c r="BW571" i="14"/>
  <c r="BR569" i="14"/>
  <c r="BT569" i="14"/>
  <c r="BV569" i="14"/>
  <c r="BX569" i="14"/>
  <c r="BS569" i="14"/>
  <c r="BU569" i="14"/>
  <c r="BW569" i="14"/>
  <c r="BR567" i="14"/>
  <c r="BT567" i="14"/>
  <c r="BV567" i="14"/>
  <c r="BX567" i="14"/>
  <c r="BS567" i="14"/>
  <c r="BU567" i="14"/>
  <c r="BW567" i="14"/>
  <c r="BR565" i="14"/>
  <c r="BT565" i="14"/>
  <c r="BV565" i="14"/>
  <c r="BX565" i="14"/>
  <c r="BS565" i="14"/>
  <c r="BU565" i="14"/>
  <c r="BW565" i="14"/>
  <c r="BR563" i="14"/>
  <c r="BT563" i="14"/>
  <c r="BV563" i="14"/>
  <c r="BX563" i="14"/>
  <c r="BS563" i="14"/>
  <c r="BU563" i="14"/>
  <c r="BW563" i="14"/>
  <c r="BR561" i="14"/>
  <c r="BT561" i="14"/>
  <c r="BV561" i="14"/>
  <c r="BX561" i="14"/>
  <c r="BS561" i="14"/>
  <c r="BU561" i="14"/>
  <c r="BW561" i="14"/>
  <c r="BR559" i="14"/>
  <c r="BT559" i="14"/>
  <c r="BV559" i="14"/>
  <c r="BX559" i="14"/>
  <c r="BS559" i="14"/>
  <c r="BU559" i="14"/>
  <c r="BW559" i="14"/>
  <c r="BR557" i="14"/>
  <c r="BT557" i="14"/>
  <c r="BV557" i="14"/>
  <c r="BX557" i="14"/>
  <c r="BS557" i="14"/>
  <c r="BU557" i="14"/>
  <c r="BW557" i="14"/>
  <c r="BR555" i="14"/>
  <c r="BT555" i="14"/>
  <c r="BV555" i="14"/>
  <c r="BX555" i="14"/>
  <c r="BS555" i="14"/>
  <c r="BU555" i="14"/>
  <c r="BW555" i="14"/>
  <c r="BR553" i="14"/>
  <c r="BT553" i="14"/>
  <c r="BV553" i="14"/>
  <c r="BX553" i="14"/>
  <c r="BS553" i="14"/>
  <c r="BU553" i="14"/>
  <c r="BW553" i="14"/>
  <c r="BR551" i="14"/>
  <c r="BT551" i="14"/>
  <c r="BV551" i="14"/>
  <c r="BX551" i="14"/>
  <c r="BS551" i="14"/>
  <c r="BU551" i="14"/>
  <c r="BW551" i="14"/>
  <c r="BR549" i="14"/>
  <c r="BT549" i="14"/>
  <c r="BV549" i="14"/>
  <c r="BX549" i="14"/>
  <c r="BS549" i="14"/>
  <c r="BU549" i="14"/>
  <c r="BW549" i="14"/>
  <c r="BR547" i="14"/>
  <c r="BT547" i="14"/>
  <c r="BV547" i="14"/>
  <c r="BX547" i="14"/>
  <c r="BS547" i="14"/>
  <c r="BU547" i="14"/>
  <c r="BW547" i="14"/>
  <c r="BR545" i="14"/>
  <c r="BT545" i="14"/>
  <c r="BV545" i="14"/>
  <c r="BX545" i="14"/>
  <c r="BS545" i="14"/>
  <c r="BU545" i="14"/>
  <c r="BW545" i="14"/>
  <c r="BR543" i="14"/>
  <c r="BT543" i="14"/>
  <c r="BV543" i="14"/>
  <c r="BX543" i="14"/>
  <c r="BS543" i="14"/>
  <c r="BU543" i="14"/>
  <c r="BW543" i="14"/>
  <c r="BR541" i="14"/>
  <c r="BT541" i="14"/>
  <c r="BV541" i="14"/>
  <c r="BX541" i="14"/>
  <c r="BS541" i="14"/>
  <c r="BU541" i="14"/>
  <c r="BW541" i="14"/>
  <c r="BR539" i="14"/>
  <c r="BT539" i="14"/>
  <c r="BV539" i="14"/>
  <c r="BX539" i="14"/>
  <c r="BS539" i="14"/>
  <c r="BU539" i="14"/>
  <c r="BW539" i="14"/>
  <c r="BR537" i="14"/>
  <c r="BT537" i="14"/>
  <c r="BV537" i="14"/>
  <c r="BX537" i="14"/>
  <c r="BS537" i="14"/>
  <c r="BU537" i="14"/>
  <c r="BW537" i="14"/>
  <c r="BR535" i="14"/>
  <c r="BT535" i="14"/>
  <c r="BV535" i="14"/>
  <c r="BX535" i="14"/>
  <c r="BS535" i="14"/>
  <c r="BU535" i="14"/>
  <c r="BW535" i="14"/>
  <c r="BR533" i="14"/>
  <c r="BT533" i="14"/>
  <c r="BV533" i="14"/>
  <c r="BX533" i="14"/>
  <c r="BS533" i="14"/>
  <c r="BU533" i="14"/>
  <c r="BW533" i="14"/>
  <c r="BR531" i="14"/>
  <c r="BT531" i="14"/>
  <c r="BV531" i="14"/>
  <c r="BX531" i="14"/>
  <c r="BS531" i="14"/>
  <c r="BU531" i="14"/>
  <c r="BW531" i="14"/>
  <c r="BR529" i="14"/>
  <c r="BT529" i="14"/>
  <c r="BV529" i="14"/>
  <c r="BX529" i="14"/>
  <c r="BS529" i="14"/>
  <c r="BU529" i="14"/>
  <c r="BW529" i="14"/>
  <c r="BR527" i="14"/>
  <c r="BT527" i="14"/>
  <c r="BV527" i="14"/>
  <c r="BX527" i="14"/>
  <c r="BS527" i="14"/>
  <c r="BU527" i="14"/>
  <c r="BW527" i="14"/>
  <c r="BS525" i="14"/>
  <c r="BU525" i="14"/>
  <c r="BW525" i="14"/>
  <c r="BR525" i="14"/>
  <c r="BT525" i="14"/>
  <c r="BV525" i="14"/>
  <c r="BX525" i="14"/>
  <c r="BS523" i="14"/>
  <c r="BU523" i="14"/>
  <c r="BW523" i="14"/>
  <c r="BR523" i="14"/>
  <c r="BT523" i="14"/>
  <c r="BV523" i="14"/>
  <c r="BX523" i="14"/>
  <c r="BS521" i="14"/>
  <c r="BU521" i="14"/>
  <c r="BW521" i="14"/>
  <c r="BR521" i="14"/>
  <c r="BT521" i="14"/>
  <c r="BV521" i="14"/>
  <c r="BX521" i="14"/>
  <c r="BS519" i="14"/>
  <c r="BU519" i="14"/>
  <c r="BW519" i="14"/>
  <c r="BR519" i="14"/>
  <c r="BT519" i="14"/>
  <c r="BV519" i="14"/>
  <c r="BX519" i="14"/>
  <c r="BS517" i="14"/>
  <c r="BU517" i="14"/>
  <c r="BW517" i="14"/>
  <c r="BR517" i="14"/>
  <c r="BT517" i="14"/>
  <c r="BV517" i="14"/>
  <c r="BX517" i="14"/>
  <c r="BS515" i="14"/>
  <c r="BU515" i="14"/>
  <c r="BW515" i="14"/>
  <c r="BR515" i="14"/>
  <c r="BT515" i="14"/>
  <c r="BV515" i="14"/>
  <c r="BX515" i="14"/>
  <c r="BS513" i="14"/>
  <c r="BU513" i="14"/>
  <c r="BW513" i="14"/>
  <c r="BR513" i="14"/>
  <c r="BT513" i="14"/>
  <c r="BV513" i="14"/>
  <c r="BX513" i="14"/>
  <c r="BS511" i="14"/>
  <c r="BU511" i="14"/>
  <c r="BW511" i="14"/>
  <c r="BR511" i="14"/>
  <c r="BT511" i="14"/>
  <c r="BV511" i="14"/>
  <c r="BX511" i="14"/>
  <c r="BS509" i="14"/>
  <c r="BU509" i="14"/>
  <c r="BW509" i="14"/>
  <c r="BR509" i="14"/>
  <c r="BT509" i="14"/>
  <c r="BV509" i="14"/>
  <c r="BX509" i="14"/>
  <c r="BS507" i="14"/>
  <c r="BU507" i="14"/>
  <c r="BW507" i="14"/>
  <c r="BR507" i="14"/>
  <c r="BT507" i="14"/>
  <c r="BV507" i="14"/>
  <c r="BX507" i="14"/>
  <c r="BS505" i="14"/>
  <c r="BU505" i="14"/>
  <c r="BW505" i="14"/>
  <c r="BR505" i="14"/>
  <c r="BT505" i="14"/>
  <c r="BV505" i="14"/>
  <c r="BX505" i="14"/>
  <c r="BS503" i="14"/>
  <c r="BU503" i="14"/>
  <c r="BW503" i="14"/>
  <c r="BR503" i="14"/>
  <c r="BT503" i="14"/>
  <c r="BV503" i="14"/>
  <c r="BX503" i="14"/>
  <c r="BS501" i="14"/>
  <c r="BU501" i="14"/>
  <c r="BW501" i="14"/>
  <c r="BR501" i="14"/>
  <c r="BT501" i="14"/>
  <c r="BV501" i="14"/>
  <c r="BX501" i="14"/>
  <c r="BS499" i="14"/>
  <c r="BU499" i="14"/>
  <c r="BW499" i="14"/>
  <c r="BR499" i="14"/>
  <c r="BT499" i="14"/>
  <c r="BV499" i="14"/>
  <c r="BX499" i="14"/>
  <c r="BS497" i="14"/>
  <c r="BU497" i="14"/>
  <c r="BW497" i="14"/>
  <c r="BR497" i="14"/>
  <c r="BT497" i="14"/>
  <c r="BV497" i="14"/>
  <c r="BX497" i="14"/>
  <c r="BS495" i="14"/>
  <c r="BU495" i="14"/>
  <c r="BW495" i="14"/>
  <c r="BR495" i="14"/>
  <c r="BT495" i="14"/>
  <c r="BV495" i="14"/>
  <c r="BX495" i="14"/>
  <c r="BS493" i="14"/>
  <c r="BU493" i="14"/>
  <c r="BW493" i="14"/>
  <c r="BR493" i="14"/>
  <c r="BT493" i="14"/>
  <c r="BV493" i="14"/>
  <c r="BX493" i="14"/>
  <c r="BS491" i="14"/>
  <c r="BU491" i="14"/>
  <c r="BW491" i="14"/>
  <c r="BR491" i="14"/>
  <c r="BT491" i="14"/>
  <c r="BV491" i="14"/>
  <c r="BX491" i="14"/>
  <c r="BS489" i="14"/>
  <c r="BU489" i="14"/>
  <c r="BW489" i="14"/>
  <c r="BR489" i="14"/>
  <c r="BT489" i="14"/>
  <c r="BV489" i="14"/>
  <c r="BX489" i="14"/>
  <c r="BS487" i="14"/>
  <c r="BU487" i="14"/>
  <c r="BW487" i="14"/>
  <c r="BR487" i="14"/>
  <c r="BT487" i="14"/>
  <c r="BV487" i="14"/>
  <c r="BX487" i="14"/>
  <c r="BS485" i="14"/>
  <c r="BU485" i="14"/>
  <c r="BW485" i="14"/>
  <c r="BR485" i="14"/>
  <c r="BT485" i="14"/>
  <c r="BV485" i="14"/>
  <c r="BX485" i="14"/>
  <c r="BS483" i="14"/>
  <c r="BU483" i="14"/>
  <c r="BW483" i="14"/>
  <c r="BR483" i="14"/>
  <c r="BT483" i="14"/>
  <c r="BV483" i="14"/>
  <c r="BX483" i="14"/>
  <c r="BS481" i="14"/>
  <c r="BU481" i="14"/>
  <c r="BW481" i="14"/>
  <c r="BR481" i="14"/>
  <c r="BT481" i="14"/>
  <c r="BV481" i="14"/>
  <c r="BX481" i="14"/>
  <c r="BS479" i="14"/>
  <c r="BU479" i="14"/>
  <c r="BW479" i="14"/>
  <c r="BR479" i="14"/>
  <c r="BT479" i="14"/>
  <c r="BV479" i="14"/>
  <c r="BX479" i="14"/>
  <c r="BS477" i="14"/>
  <c r="BU477" i="14"/>
  <c r="BW477" i="14"/>
  <c r="BR477" i="14"/>
  <c r="BT477" i="14"/>
  <c r="BV477" i="14"/>
  <c r="BX477" i="14"/>
  <c r="BS475" i="14"/>
  <c r="BU475" i="14"/>
  <c r="BW475" i="14"/>
  <c r="BR475" i="14"/>
  <c r="BT475" i="14"/>
  <c r="BV475" i="14"/>
  <c r="BX475" i="14"/>
  <c r="BS473" i="14"/>
  <c r="BU473" i="14"/>
  <c r="BW473" i="14"/>
  <c r="BR473" i="14"/>
  <c r="BT473" i="14"/>
  <c r="BV473" i="14"/>
  <c r="BX473" i="14"/>
  <c r="BS471" i="14"/>
  <c r="BU471" i="14"/>
  <c r="BW471" i="14"/>
  <c r="BR471" i="14"/>
  <c r="BT471" i="14"/>
  <c r="BV471" i="14"/>
  <c r="BX471" i="14"/>
  <c r="BS469" i="14"/>
  <c r="BU469" i="14"/>
  <c r="BW469" i="14"/>
  <c r="BR469" i="14"/>
  <c r="BT469" i="14"/>
  <c r="BV469" i="14"/>
  <c r="BX469" i="14"/>
  <c r="BS467" i="14"/>
  <c r="BU467" i="14"/>
  <c r="BW467" i="14"/>
  <c r="BR467" i="14"/>
  <c r="BT467" i="14"/>
  <c r="BV467" i="14"/>
  <c r="BX467" i="14"/>
  <c r="BS465" i="14"/>
  <c r="BU465" i="14"/>
  <c r="BW465" i="14"/>
  <c r="BR465" i="14"/>
  <c r="BT465" i="14"/>
  <c r="BV465" i="14"/>
  <c r="BX465" i="14"/>
  <c r="BS463" i="14"/>
  <c r="BU463" i="14"/>
  <c r="BW463" i="14"/>
  <c r="BR463" i="14"/>
  <c r="BT463" i="14"/>
  <c r="BV463" i="14"/>
  <c r="BX463" i="14"/>
  <c r="BS461" i="14"/>
  <c r="BU461" i="14"/>
  <c r="BW461" i="14"/>
  <c r="BR461" i="14"/>
  <c r="BT461" i="14"/>
  <c r="BV461" i="14"/>
  <c r="BX461" i="14"/>
  <c r="BS459" i="14"/>
  <c r="BU459" i="14"/>
  <c r="BW459" i="14"/>
  <c r="BR459" i="14"/>
  <c r="BT459" i="14"/>
  <c r="BV459" i="14"/>
  <c r="BX459" i="14"/>
  <c r="BS457" i="14"/>
  <c r="BU457" i="14"/>
  <c r="BW457" i="14"/>
  <c r="BR457" i="14"/>
  <c r="BT457" i="14"/>
  <c r="BV457" i="14"/>
  <c r="BX457" i="14"/>
  <c r="BS455" i="14"/>
  <c r="BU455" i="14"/>
  <c r="BW455" i="14"/>
  <c r="BR455" i="14"/>
  <c r="BT455" i="14"/>
  <c r="BV455" i="14"/>
  <c r="BX455" i="14"/>
  <c r="BS453" i="14"/>
  <c r="BU453" i="14"/>
  <c r="BW453" i="14"/>
  <c r="BR453" i="14"/>
  <c r="BT453" i="14"/>
  <c r="BV453" i="14"/>
  <c r="BX453" i="14"/>
  <c r="BS451" i="14"/>
  <c r="BU451" i="14"/>
  <c r="BW451" i="14"/>
  <c r="BR451" i="14"/>
  <c r="BT451" i="14"/>
  <c r="BV451" i="14"/>
  <c r="BX451" i="14"/>
  <c r="BS449" i="14"/>
  <c r="BU449" i="14"/>
  <c r="BW449" i="14"/>
  <c r="BR449" i="14"/>
  <c r="BT449" i="14"/>
  <c r="BV449" i="14"/>
  <c r="BX449" i="14"/>
  <c r="BS447" i="14"/>
  <c r="BU447" i="14"/>
  <c r="BW447" i="14"/>
  <c r="BR447" i="14"/>
  <c r="BT447" i="14"/>
  <c r="BV447" i="14"/>
  <c r="BX447" i="14"/>
  <c r="BS445" i="14"/>
  <c r="BU445" i="14"/>
  <c r="BW445" i="14"/>
  <c r="BR445" i="14"/>
  <c r="BT445" i="14"/>
  <c r="BV445" i="14"/>
  <c r="BX445" i="14"/>
  <c r="BS443" i="14"/>
  <c r="BU443" i="14"/>
  <c r="BW443" i="14"/>
  <c r="BR443" i="14"/>
  <c r="BT443" i="14"/>
  <c r="BV443" i="14"/>
  <c r="BX443" i="14"/>
  <c r="BS441" i="14"/>
  <c r="BU441" i="14"/>
  <c r="BW441" i="14"/>
  <c r="BR441" i="14"/>
  <c r="BT441" i="14"/>
  <c r="BV441" i="14"/>
  <c r="BX441" i="14"/>
  <c r="BS439" i="14"/>
  <c r="BU439" i="14"/>
  <c r="BW439" i="14"/>
  <c r="BR439" i="14"/>
  <c r="BT439" i="14"/>
  <c r="BV439" i="14"/>
  <c r="BX439" i="14"/>
  <c r="BS437" i="14"/>
  <c r="BU437" i="14"/>
  <c r="BW437" i="14"/>
  <c r="BR437" i="14"/>
  <c r="BT437" i="14"/>
  <c r="BV437" i="14"/>
  <c r="BX437" i="14"/>
  <c r="BS435" i="14"/>
  <c r="BU435" i="14"/>
  <c r="BW435" i="14"/>
  <c r="BR435" i="14"/>
  <c r="BT435" i="14"/>
  <c r="BV435" i="14"/>
  <c r="BX435" i="14"/>
  <c r="BS433" i="14"/>
  <c r="BU433" i="14"/>
  <c r="BW433" i="14"/>
  <c r="BR433" i="14"/>
  <c r="BT433" i="14"/>
  <c r="BV433" i="14"/>
  <c r="BX433" i="14"/>
  <c r="BS431" i="14"/>
  <c r="BU431" i="14"/>
  <c r="BW431" i="14"/>
  <c r="BR431" i="14"/>
  <c r="BT431" i="14"/>
  <c r="BV431" i="14"/>
  <c r="BX431" i="14"/>
  <c r="BS429" i="14"/>
  <c r="BU429" i="14"/>
  <c r="BW429" i="14"/>
  <c r="BR429" i="14"/>
  <c r="BT429" i="14"/>
  <c r="BV429" i="14"/>
  <c r="BX429" i="14"/>
  <c r="BS427" i="14"/>
  <c r="BU427" i="14"/>
  <c r="BW427" i="14"/>
  <c r="BR427" i="14"/>
  <c r="BT427" i="14"/>
  <c r="BV427" i="14"/>
  <c r="BX427" i="14"/>
  <c r="BS425" i="14"/>
  <c r="BU425" i="14"/>
  <c r="BW425" i="14"/>
  <c r="BR425" i="14"/>
  <c r="BT425" i="14"/>
  <c r="BV425" i="14"/>
  <c r="BX425" i="14"/>
  <c r="BS423" i="14"/>
  <c r="BU423" i="14"/>
  <c r="BW423" i="14"/>
  <c r="BR423" i="14"/>
  <c r="BT423" i="14"/>
  <c r="BV423" i="14"/>
  <c r="BX423" i="14"/>
  <c r="BS421" i="14"/>
  <c r="BU421" i="14"/>
  <c r="BW421" i="14"/>
  <c r="BR421" i="14"/>
  <c r="BT421" i="14"/>
  <c r="BV421" i="14"/>
  <c r="BX421" i="14"/>
  <c r="BS419" i="14"/>
  <c r="BU419" i="14"/>
  <c r="BW419" i="14"/>
  <c r="BR419" i="14"/>
  <c r="BT419" i="14"/>
  <c r="BV419" i="14"/>
  <c r="BX419" i="14"/>
  <c r="BS417" i="14"/>
  <c r="BU417" i="14"/>
  <c r="BW417" i="14"/>
  <c r="BR417" i="14"/>
  <c r="BT417" i="14"/>
  <c r="BV417" i="14"/>
  <c r="BX417" i="14"/>
  <c r="BS415" i="14"/>
  <c r="BU415" i="14"/>
  <c r="BW415" i="14"/>
  <c r="BR415" i="14"/>
  <c r="BT415" i="14"/>
  <c r="BV415" i="14"/>
  <c r="BX415" i="14"/>
  <c r="BS413" i="14"/>
  <c r="BU413" i="14"/>
  <c r="BW413" i="14"/>
  <c r="BR413" i="14"/>
  <c r="BT413" i="14"/>
  <c r="BV413" i="14"/>
  <c r="BX413" i="14"/>
  <c r="BS411" i="14"/>
  <c r="BU411" i="14"/>
  <c r="BW411" i="14"/>
  <c r="BR411" i="14"/>
  <c r="BT411" i="14"/>
  <c r="BV411" i="14"/>
  <c r="BX411" i="14"/>
  <c r="BS409" i="14"/>
  <c r="BU409" i="14"/>
  <c r="BW409" i="14"/>
  <c r="BR409" i="14"/>
  <c r="BT409" i="14"/>
  <c r="BV409" i="14"/>
  <c r="BX409" i="14"/>
  <c r="BS407" i="14"/>
  <c r="BU407" i="14"/>
  <c r="BW407" i="14"/>
  <c r="BR407" i="14"/>
  <c r="BT407" i="14"/>
  <c r="BV407" i="14"/>
  <c r="BX407" i="14"/>
  <c r="BS405" i="14"/>
  <c r="BU405" i="14"/>
  <c r="BW405" i="14"/>
  <c r="BR405" i="14"/>
  <c r="BT405" i="14"/>
  <c r="BV405" i="14"/>
  <c r="BX405" i="14"/>
  <c r="BS403" i="14"/>
  <c r="BU403" i="14"/>
  <c r="BW403" i="14"/>
  <c r="BR403" i="14"/>
  <c r="BT403" i="14"/>
  <c r="BV403" i="14"/>
  <c r="BX403" i="14"/>
  <c r="BS401" i="14"/>
  <c r="BU401" i="14"/>
  <c r="BW401" i="14"/>
  <c r="BR401" i="14"/>
  <c r="BT401" i="14"/>
  <c r="BV401" i="14"/>
  <c r="BX401" i="14"/>
  <c r="BS399" i="14"/>
  <c r="BU399" i="14"/>
  <c r="BW399" i="14"/>
  <c r="BR399" i="14"/>
  <c r="BT399" i="14"/>
  <c r="BV399" i="14"/>
  <c r="BX399" i="14"/>
  <c r="BS397" i="14"/>
  <c r="BU397" i="14"/>
  <c r="BW397" i="14"/>
  <c r="BR397" i="14"/>
  <c r="BT397" i="14"/>
  <c r="BV397" i="14"/>
  <c r="BX397" i="14"/>
  <c r="BS395" i="14"/>
  <c r="BU395" i="14"/>
  <c r="BW395" i="14"/>
  <c r="BR395" i="14"/>
  <c r="BT395" i="14"/>
  <c r="BV395" i="14"/>
  <c r="BX395" i="14"/>
  <c r="BS393" i="14"/>
  <c r="BU393" i="14"/>
  <c r="BW393" i="14"/>
  <c r="BR393" i="14"/>
  <c r="BT393" i="14"/>
  <c r="BV393" i="14"/>
  <c r="BX393" i="14"/>
  <c r="BS391" i="14"/>
  <c r="BU391" i="14"/>
  <c r="BW391" i="14"/>
  <c r="BR391" i="14"/>
  <c r="BT391" i="14"/>
  <c r="BV391" i="14"/>
  <c r="BX391" i="14"/>
  <c r="BS389" i="14"/>
  <c r="BU389" i="14"/>
  <c r="BW389" i="14"/>
  <c r="BR389" i="14"/>
  <c r="BT389" i="14"/>
  <c r="BV389" i="14"/>
  <c r="BX389" i="14"/>
  <c r="BS387" i="14"/>
  <c r="BU387" i="14"/>
  <c r="BW387" i="14"/>
  <c r="BR387" i="14"/>
  <c r="BT387" i="14"/>
  <c r="BV387" i="14"/>
  <c r="BX387" i="14"/>
  <c r="BS385" i="14"/>
  <c r="BU385" i="14"/>
  <c r="BW385" i="14"/>
  <c r="BR385" i="14"/>
  <c r="BT385" i="14"/>
  <c r="BV385" i="14"/>
  <c r="BX385" i="14"/>
  <c r="BS383" i="14"/>
  <c r="BU383" i="14"/>
  <c r="BW383" i="14"/>
  <c r="BR383" i="14"/>
  <c r="BT383" i="14"/>
  <c r="BV383" i="14"/>
  <c r="BX383" i="14"/>
  <c r="BS381" i="14"/>
  <c r="BU381" i="14"/>
  <c r="BW381" i="14"/>
  <c r="BR381" i="14"/>
  <c r="BT381" i="14"/>
  <c r="BV381" i="14"/>
  <c r="BX381" i="14"/>
  <c r="BS379" i="14"/>
  <c r="BU379" i="14"/>
  <c r="BW379" i="14"/>
  <c r="BR379" i="14"/>
  <c r="BT379" i="14"/>
  <c r="BV379" i="14"/>
  <c r="BX379" i="14"/>
  <c r="BS377" i="14"/>
  <c r="BU377" i="14"/>
  <c r="BW377" i="14"/>
  <c r="BR377" i="14"/>
  <c r="BT377" i="14"/>
  <c r="BV377" i="14"/>
  <c r="BX377" i="14"/>
  <c r="BS375" i="14"/>
  <c r="BU375" i="14"/>
  <c r="BW375" i="14"/>
  <c r="BR375" i="14"/>
  <c r="BT375" i="14"/>
  <c r="BV375" i="14"/>
  <c r="BX375" i="14"/>
  <c r="BS373" i="14"/>
  <c r="BU373" i="14"/>
  <c r="BW373" i="14"/>
  <c r="BR373" i="14"/>
  <c r="BT373" i="14"/>
  <c r="BV373" i="14"/>
  <c r="BX373" i="14"/>
  <c r="BS371" i="14"/>
  <c r="BU371" i="14"/>
  <c r="BW371" i="14"/>
  <c r="BR371" i="14"/>
  <c r="BT371" i="14"/>
  <c r="BV371" i="14"/>
  <c r="BX371" i="14"/>
  <c r="BS369" i="14"/>
  <c r="BU369" i="14"/>
  <c r="BW369" i="14"/>
  <c r="BR369" i="14"/>
  <c r="BT369" i="14"/>
  <c r="BV369" i="14"/>
  <c r="BX369" i="14"/>
  <c r="BS367" i="14"/>
  <c r="BU367" i="14"/>
  <c r="BW367" i="14"/>
  <c r="BR367" i="14"/>
  <c r="BT367" i="14"/>
  <c r="BV367" i="14"/>
  <c r="BX367" i="14"/>
  <c r="BS365" i="14"/>
  <c r="BU365" i="14"/>
  <c r="BW365" i="14"/>
  <c r="BR365" i="14"/>
  <c r="BT365" i="14"/>
  <c r="BV365" i="14"/>
  <c r="BX365" i="14"/>
  <c r="BS363" i="14"/>
  <c r="BU363" i="14"/>
  <c r="BW363" i="14"/>
  <c r="BR363" i="14"/>
  <c r="BT363" i="14"/>
  <c r="BV363" i="14"/>
  <c r="BX363" i="14"/>
  <c r="BS361" i="14"/>
  <c r="BU361" i="14"/>
  <c r="BW361" i="14"/>
  <c r="BR361" i="14"/>
  <c r="BT361" i="14"/>
  <c r="BV361" i="14"/>
  <c r="BX361" i="14"/>
  <c r="BS359" i="14"/>
  <c r="BU359" i="14"/>
  <c r="BW359" i="14"/>
  <c r="BR359" i="14"/>
  <c r="BT359" i="14"/>
  <c r="BV359" i="14"/>
  <c r="BX359" i="14"/>
  <c r="BS357" i="14"/>
  <c r="BU357" i="14"/>
  <c r="BW357" i="14"/>
  <c r="BR357" i="14"/>
  <c r="BT357" i="14"/>
  <c r="BV357" i="14"/>
  <c r="BX357" i="14"/>
  <c r="BS355" i="14"/>
  <c r="BU355" i="14"/>
  <c r="BW355" i="14"/>
  <c r="BR355" i="14"/>
  <c r="BT355" i="14"/>
  <c r="BV355" i="14"/>
  <c r="BX355" i="14"/>
  <c r="BS353" i="14"/>
  <c r="BU353" i="14"/>
  <c r="BW353" i="14"/>
  <c r="BR353" i="14"/>
  <c r="BT353" i="14"/>
  <c r="BV353" i="14"/>
  <c r="BX353" i="14"/>
  <c r="BS351" i="14"/>
  <c r="BU351" i="14"/>
  <c r="BW351" i="14"/>
  <c r="BR351" i="14"/>
  <c r="BT351" i="14"/>
  <c r="BV351" i="14"/>
  <c r="BX351" i="14"/>
  <c r="BS349" i="14"/>
  <c r="BU349" i="14"/>
  <c r="BW349" i="14"/>
  <c r="BR349" i="14"/>
  <c r="BT349" i="14"/>
  <c r="BV349" i="14"/>
  <c r="BX349" i="14"/>
  <c r="BS347" i="14"/>
  <c r="BU347" i="14"/>
  <c r="BW347" i="14"/>
  <c r="BR347" i="14"/>
  <c r="BT347" i="14"/>
  <c r="BV347" i="14"/>
  <c r="BX347" i="14"/>
  <c r="BS345" i="14"/>
  <c r="BU345" i="14"/>
  <c r="BW345" i="14"/>
  <c r="BR345" i="14"/>
  <c r="BT345" i="14"/>
  <c r="BV345" i="14"/>
  <c r="BX345" i="14"/>
  <c r="BS343" i="14"/>
  <c r="BU343" i="14"/>
  <c r="BW343" i="14"/>
  <c r="BR343" i="14"/>
  <c r="BT343" i="14"/>
  <c r="BV343" i="14"/>
  <c r="BX343" i="14"/>
  <c r="BS341" i="14"/>
  <c r="BU341" i="14"/>
  <c r="BW341" i="14"/>
  <c r="BR341" i="14"/>
  <c r="BT341" i="14"/>
  <c r="BV341" i="14"/>
  <c r="BX341" i="14"/>
  <c r="BS339" i="14"/>
  <c r="BU339" i="14"/>
  <c r="BW339" i="14"/>
  <c r="BR339" i="14"/>
  <c r="BT339" i="14"/>
  <c r="BV339" i="14"/>
  <c r="BX339" i="14"/>
  <c r="BS337" i="14"/>
  <c r="BU337" i="14"/>
  <c r="BW337" i="14"/>
  <c r="BR337" i="14"/>
  <c r="BT337" i="14"/>
  <c r="BV337" i="14"/>
  <c r="BX337" i="14"/>
  <c r="BS335" i="14"/>
  <c r="BU335" i="14"/>
  <c r="BW335" i="14"/>
  <c r="BR335" i="14"/>
  <c r="BT335" i="14"/>
  <c r="BV335" i="14"/>
  <c r="BX335" i="14"/>
  <c r="BS333" i="14"/>
  <c r="BU333" i="14"/>
  <c r="BW333" i="14"/>
  <c r="BR333" i="14"/>
  <c r="BT333" i="14"/>
  <c r="BV333" i="14"/>
  <c r="BX333" i="14"/>
  <c r="BR331" i="14"/>
  <c r="BT331" i="14"/>
  <c r="BV331" i="14"/>
  <c r="BX331" i="14"/>
  <c r="BS331" i="14"/>
  <c r="BU331" i="14"/>
  <c r="BW331" i="14"/>
  <c r="BR329" i="14"/>
  <c r="BT329" i="14"/>
  <c r="BV329" i="14"/>
  <c r="BX329" i="14"/>
  <c r="BS329" i="14"/>
  <c r="BU329" i="14"/>
  <c r="BW329" i="14"/>
  <c r="BR327" i="14"/>
  <c r="BT327" i="14"/>
  <c r="BV327" i="14"/>
  <c r="BX327" i="14"/>
  <c r="BS327" i="14"/>
  <c r="BU327" i="14"/>
  <c r="BW327" i="14"/>
  <c r="BR325" i="14"/>
  <c r="BT325" i="14"/>
  <c r="BV325" i="14"/>
  <c r="BX325" i="14"/>
  <c r="BS325" i="14"/>
  <c r="BU325" i="14"/>
  <c r="BW325" i="14"/>
  <c r="BR323" i="14"/>
  <c r="BT323" i="14"/>
  <c r="BV323" i="14"/>
  <c r="BX323" i="14"/>
  <c r="BS323" i="14"/>
  <c r="BU323" i="14"/>
  <c r="BW323" i="14"/>
  <c r="BR321" i="14"/>
  <c r="BT321" i="14"/>
  <c r="BV321" i="14"/>
  <c r="BX321" i="14"/>
  <c r="BS321" i="14"/>
  <c r="BU321" i="14"/>
  <c r="BW321" i="14"/>
  <c r="BR319" i="14"/>
  <c r="BT319" i="14"/>
  <c r="BV319" i="14"/>
  <c r="BX319" i="14"/>
  <c r="BS319" i="14"/>
  <c r="BU319" i="14"/>
  <c r="BW319" i="14"/>
  <c r="BR317" i="14"/>
  <c r="BT317" i="14"/>
  <c r="BV317" i="14"/>
  <c r="BX317" i="14"/>
  <c r="BS317" i="14"/>
  <c r="BU317" i="14"/>
  <c r="BW317" i="14"/>
  <c r="BR315" i="14"/>
  <c r="BT315" i="14"/>
  <c r="BV315" i="14"/>
  <c r="BX315" i="14"/>
  <c r="BS315" i="14"/>
  <c r="BU315" i="14"/>
  <c r="BW315" i="14"/>
  <c r="BR313" i="14"/>
  <c r="BT313" i="14"/>
  <c r="BV313" i="14"/>
  <c r="BX313" i="14"/>
  <c r="BS313" i="14"/>
  <c r="BU313" i="14"/>
  <c r="BW313" i="14"/>
  <c r="BR311" i="14"/>
  <c r="BT311" i="14"/>
  <c r="BV311" i="14"/>
  <c r="BX311" i="14"/>
  <c r="BS311" i="14"/>
  <c r="BU311" i="14"/>
  <c r="BW311" i="14"/>
  <c r="BR309" i="14"/>
  <c r="BT309" i="14"/>
  <c r="BV309" i="14"/>
  <c r="BX309" i="14"/>
  <c r="BS309" i="14"/>
  <c r="BU309" i="14"/>
  <c r="BW309" i="14"/>
  <c r="BR307" i="14"/>
  <c r="BT307" i="14"/>
  <c r="BV307" i="14"/>
  <c r="BX307" i="14"/>
  <c r="BS307" i="14"/>
  <c r="BU307" i="14"/>
  <c r="BW307" i="14"/>
  <c r="BR305" i="14"/>
  <c r="BT305" i="14"/>
  <c r="BV305" i="14"/>
  <c r="BX305" i="14"/>
  <c r="BS305" i="14"/>
  <c r="BU305" i="14"/>
  <c r="BW305" i="14"/>
  <c r="BR303" i="14"/>
  <c r="BT303" i="14"/>
  <c r="BV303" i="14"/>
  <c r="BX303" i="14"/>
  <c r="BS303" i="14"/>
  <c r="BU303" i="14"/>
  <c r="BW303" i="14"/>
  <c r="BR301" i="14"/>
  <c r="BT301" i="14"/>
  <c r="BV301" i="14"/>
  <c r="BX301" i="14"/>
  <c r="BS301" i="14"/>
  <c r="BU301" i="14"/>
  <c r="BW301" i="14"/>
  <c r="BR299" i="14"/>
  <c r="BT299" i="14"/>
  <c r="BV299" i="14"/>
  <c r="BX299" i="14"/>
  <c r="BS299" i="14"/>
  <c r="BU299" i="14"/>
  <c r="BW299" i="14"/>
  <c r="BR297" i="14"/>
  <c r="BT297" i="14"/>
  <c r="BV297" i="14"/>
  <c r="BX297" i="14"/>
  <c r="BS297" i="14"/>
  <c r="BU297" i="14"/>
  <c r="BW297" i="14"/>
  <c r="BR295" i="14"/>
  <c r="BT295" i="14"/>
  <c r="BV295" i="14"/>
  <c r="BX295" i="14"/>
  <c r="BS295" i="14"/>
  <c r="BU295" i="14"/>
  <c r="BW295" i="14"/>
  <c r="BR293" i="14"/>
  <c r="BT293" i="14"/>
  <c r="BV293" i="14"/>
  <c r="BX293" i="14"/>
  <c r="BS293" i="14"/>
  <c r="BU293" i="14"/>
  <c r="BW293" i="14"/>
  <c r="BR291" i="14"/>
  <c r="BT291" i="14"/>
  <c r="BV291" i="14"/>
  <c r="BX291" i="14"/>
  <c r="BS291" i="14"/>
  <c r="BU291" i="14"/>
  <c r="BW291" i="14"/>
  <c r="BR289" i="14"/>
  <c r="BT289" i="14"/>
  <c r="BV289" i="14"/>
  <c r="BX289" i="14"/>
  <c r="BS289" i="14"/>
  <c r="BU289" i="14"/>
  <c r="BW289" i="14"/>
  <c r="BR287" i="14"/>
  <c r="BT287" i="14"/>
  <c r="BV287" i="14"/>
  <c r="BX287" i="14"/>
  <c r="BS287" i="14"/>
  <c r="BU287" i="14"/>
  <c r="BW287" i="14"/>
  <c r="BR285" i="14"/>
  <c r="BT285" i="14"/>
  <c r="BV285" i="14"/>
  <c r="BX285" i="14"/>
  <c r="BS285" i="14"/>
  <c r="BU285" i="14"/>
  <c r="BW285" i="14"/>
  <c r="BR283" i="14"/>
  <c r="BT283" i="14"/>
  <c r="BV283" i="14"/>
  <c r="BX283" i="14"/>
  <c r="BS283" i="14"/>
  <c r="BU283" i="14"/>
  <c r="BW283" i="14"/>
  <c r="BR281" i="14"/>
  <c r="BT281" i="14"/>
  <c r="BV281" i="14"/>
  <c r="BX281" i="14"/>
  <c r="BS281" i="14"/>
  <c r="BU281" i="14"/>
  <c r="BW281" i="14"/>
  <c r="BR279" i="14"/>
  <c r="BT279" i="14"/>
  <c r="BV279" i="14"/>
  <c r="BX279" i="14"/>
  <c r="BS279" i="14"/>
  <c r="BU279" i="14"/>
  <c r="BW279" i="14"/>
  <c r="BR277" i="14"/>
  <c r="BT277" i="14"/>
  <c r="BV277" i="14"/>
  <c r="BX277" i="14"/>
  <c r="BS277" i="14"/>
  <c r="BU277" i="14"/>
  <c r="BW277" i="14"/>
  <c r="BR275" i="14"/>
  <c r="BT275" i="14"/>
  <c r="BV275" i="14"/>
  <c r="BX275" i="14"/>
  <c r="BS275" i="14"/>
  <c r="BU275" i="14"/>
  <c r="BW275" i="14"/>
  <c r="BR273" i="14"/>
  <c r="BV273" i="14"/>
  <c r="BU273" i="14"/>
  <c r="BR271" i="14"/>
  <c r="BT271" i="14"/>
  <c r="BV271" i="14"/>
  <c r="BX271" i="14"/>
  <c r="BS271" i="14"/>
  <c r="BU271" i="14"/>
  <c r="BW271" i="14"/>
  <c r="BR269" i="14"/>
  <c r="BT269" i="14"/>
  <c r="BV269" i="14"/>
  <c r="BX269" i="14"/>
  <c r="BS269" i="14"/>
  <c r="BU269" i="14"/>
  <c r="BW269" i="14"/>
  <c r="BR267" i="14"/>
  <c r="BT267" i="14"/>
  <c r="BV267" i="14"/>
  <c r="BX267" i="14"/>
  <c r="BS267" i="14"/>
  <c r="BU267" i="14"/>
  <c r="BW267" i="14"/>
  <c r="BR265" i="14"/>
  <c r="BT265" i="14"/>
  <c r="BV265" i="14"/>
  <c r="BX265" i="14"/>
  <c r="BS265" i="14"/>
  <c r="BU265" i="14"/>
  <c r="BW265" i="14"/>
  <c r="BR263" i="14"/>
  <c r="BT263" i="14"/>
  <c r="BV263" i="14"/>
  <c r="BX263" i="14"/>
  <c r="BS263" i="14"/>
  <c r="BU263" i="14"/>
  <c r="BW263" i="14"/>
  <c r="BR261" i="14"/>
  <c r="BT261" i="14"/>
  <c r="BV261" i="14"/>
  <c r="BX261" i="14"/>
  <c r="BS261" i="14"/>
  <c r="BU261" i="14"/>
  <c r="BW261" i="14"/>
  <c r="BR259" i="14"/>
  <c r="BT259" i="14"/>
  <c r="BV259" i="14"/>
  <c r="BX259" i="14"/>
  <c r="BS259" i="14"/>
  <c r="BU259" i="14"/>
  <c r="BW259" i="14"/>
  <c r="BR257" i="14"/>
  <c r="BT257" i="14"/>
  <c r="BV257" i="14"/>
  <c r="BX257" i="14"/>
  <c r="BS257" i="14"/>
  <c r="BU257" i="14"/>
  <c r="BW257" i="14"/>
  <c r="BR255" i="14"/>
  <c r="BT255" i="14"/>
  <c r="BV255" i="14"/>
  <c r="BX255" i="14"/>
  <c r="BS255" i="14"/>
  <c r="BU255" i="14"/>
  <c r="BW255" i="14"/>
  <c r="BR253" i="14"/>
  <c r="BT253" i="14"/>
  <c r="BV253" i="14"/>
  <c r="BX253" i="14"/>
  <c r="BS253" i="14"/>
  <c r="BU253" i="14"/>
  <c r="BW253" i="14"/>
  <c r="BR251" i="14"/>
  <c r="BT251" i="14"/>
  <c r="BV251" i="14"/>
  <c r="BX251" i="14"/>
  <c r="BS251" i="14"/>
  <c r="BU251" i="14"/>
  <c r="BW251" i="14"/>
  <c r="BR249" i="14"/>
  <c r="BT249" i="14"/>
  <c r="BV249" i="14"/>
  <c r="BX249" i="14"/>
  <c r="BS249" i="14"/>
  <c r="BU249" i="14"/>
  <c r="BW249" i="14"/>
  <c r="BR247" i="14"/>
  <c r="BT247" i="14"/>
  <c r="BV247" i="14"/>
  <c r="BX247" i="14"/>
  <c r="BS247" i="14"/>
  <c r="BU247" i="14"/>
  <c r="BW247" i="14"/>
  <c r="BR245" i="14"/>
  <c r="BT245" i="14"/>
  <c r="BV245" i="14"/>
  <c r="BX245" i="14"/>
  <c r="BS245" i="14"/>
  <c r="BU245" i="14"/>
  <c r="BW245" i="14"/>
  <c r="BR243" i="14"/>
  <c r="BT243" i="14"/>
  <c r="BV243" i="14"/>
  <c r="BX243" i="14"/>
  <c r="BS243" i="14"/>
  <c r="BU243" i="14"/>
  <c r="BW243" i="14"/>
  <c r="BR241" i="14"/>
  <c r="BT241" i="14"/>
  <c r="BV241" i="14"/>
  <c r="BX241" i="14"/>
  <c r="BS241" i="14"/>
  <c r="BU241" i="14"/>
  <c r="BW241" i="14"/>
  <c r="BR239" i="14"/>
  <c r="BT239" i="14"/>
  <c r="BV239" i="14"/>
  <c r="BX239" i="14"/>
  <c r="BS239" i="14"/>
  <c r="BU239" i="14"/>
  <c r="BW239" i="14"/>
  <c r="BR237" i="14"/>
  <c r="BT237" i="14"/>
  <c r="BV237" i="14"/>
  <c r="BX237" i="14"/>
  <c r="BS237" i="14"/>
  <c r="BU237" i="14"/>
  <c r="BW237" i="14"/>
  <c r="BS235" i="14"/>
  <c r="BT235" i="14"/>
  <c r="BV235" i="14"/>
  <c r="BX235" i="14"/>
  <c r="BR235" i="14"/>
  <c r="BU235" i="14"/>
  <c r="BW235" i="14"/>
  <c r="BR233" i="14"/>
  <c r="BT233" i="14"/>
  <c r="BV233" i="14"/>
  <c r="BX233" i="14"/>
  <c r="BS233" i="14"/>
  <c r="BU233" i="14"/>
  <c r="BW233" i="14"/>
  <c r="BR231" i="14"/>
  <c r="BT231" i="14"/>
  <c r="BV231" i="14"/>
  <c r="BX231" i="14"/>
  <c r="BS231" i="14"/>
  <c r="BU231" i="14"/>
  <c r="BW231" i="14"/>
  <c r="BR229" i="14"/>
  <c r="BT229" i="14"/>
  <c r="BV229" i="14"/>
  <c r="BX229" i="14"/>
  <c r="BS229" i="14"/>
  <c r="BU229" i="14"/>
  <c r="BW229" i="14"/>
  <c r="BR227" i="14"/>
  <c r="BT227" i="14"/>
  <c r="BV227" i="14"/>
  <c r="BX227" i="14"/>
  <c r="BS227" i="14"/>
  <c r="BU227" i="14"/>
  <c r="BW227" i="14"/>
  <c r="BR225" i="14"/>
  <c r="BT225" i="14"/>
  <c r="BV225" i="14"/>
  <c r="BX225" i="14"/>
  <c r="BS225" i="14"/>
  <c r="BU225" i="14"/>
  <c r="BW225" i="14"/>
  <c r="BR223" i="14"/>
  <c r="BT223" i="14"/>
  <c r="BV223" i="14"/>
  <c r="BX223" i="14"/>
  <c r="BS223" i="14"/>
  <c r="BU223" i="14"/>
  <c r="BW223" i="14"/>
  <c r="BR221" i="14"/>
  <c r="BT221" i="14"/>
  <c r="BV221" i="14"/>
  <c r="BX221" i="14"/>
  <c r="BS221" i="14"/>
  <c r="BU221" i="14"/>
  <c r="BW221" i="14"/>
  <c r="BR219" i="14"/>
  <c r="BT219" i="14"/>
  <c r="BV219" i="14"/>
  <c r="BX219" i="14"/>
  <c r="BS219" i="14"/>
  <c r="BU219" i="14"/>
  <c r="BW219" i="14"/>
  <c r="BR217" i="14"/>
  <c r="BT217" i="14"/>
  <c r="BV217" i="14"/>
  <c r="BX217" i="14"/>
  <c r="BS217" i="14"/>
  <c r="BU217" i="14"/>
  <c r="BW217" i="14"/>
  <c r="BV215" i="14"/>
  <c r="BS215" i="14"/>
  <c r="BU215" i="14"/>
  <c r="BR213" i="14"/>
  <c r="BT213" i="14"/>
  <c r="BV213" i="14"/>
  <c r="BX213" i="14"/>
  <c r="BS213" i="14"/>
  <c r="BU213" i="14"/>
  <c r="BW213" i="14"/>
  <c r="BR211" i="14"/>
  <c r="BT211" i="14"/>
  <c r="BV211" i="14"/>
  <c r="BX211" i="14"/>
  <c r="BS211" i="14"/>
  <c r="BU211" i="14"/>
  <c r="BW211" i="14"/>
  <c r="BR209" i="14"/>
  <c r="BT209" i="14"/>
  <c r="BV209" i="14"/>
  <c r="BX209" i="14"/>
  <c r="BS209" i="14"/>
  <c r="BU209" i="14"/>
  <c r="BW209" i="14"/>
  <c r="BR207" i="14"/>
  <c r="BT207" i="14"/>
  <c r="BV207" i="14"/>
  <c r="BX207" i="14"/>
  <c r="BS207" i="14"/>
  <c r="BU207" i="14"/>
  <c r="BW207" i="14"/>
  <c r="BR205" i="14"/>
  <c r="BT205" i="14"/>
  <c r="BV205" i="14"/>
  <c r="BX205" i="14"/>
  <c r="BS205" i="14"/>
  <c r="BU205" i="14"/>
  <c r="BW205" i="14"/>
  <c r="BR203" i="14"/>
  <c r="BT203" i="14"/>
  <c r="BV203" i="14"/>
  <c r="BX203" i="14"/>
  <c r="BS203" i="14"/>
  <c r="BU203" i="14"/>
  <c r="BW203" i="14"/>
  <c r="BR201" i="14"/>
  <c r="BT201" i="14"/>
  <c r="BV201" i="14"/>
  <c r="BX201" i="14"/>
  <c r="BS201" i="14"/>
  <c r="BU201" i="14"/>
  <c r="BW201" i="14"/>
  <c r="BR199" i="14"/>
  <c r="BT199" i="14"/>
  <c r="BV199" i="14"/>
  <c r="BX199" i="14"/>
  <c r="BS199" i="14"/>
  <c r="BU199" i="14"/>
  <c r="BW199" i="14"/>
  <c r="BR197" i="14"/>
  <c r="BT197" i="14"/>
  <c r="BV197" i="14"/>
  <c r="BX197" i="14"/>
  <c r="BS197" i="14"/>
  <c r="BU197" i="14"/>
  <c r="BW197" i="14"/>
  <c r="BR195" i="14"/>
  <c r="BT195" i="14"/>
  <c r="BV195" i="14"/>
  <c r="BX195" i="14"/>
  <c r="BS195" i="14"/>
  <c r="BU195" i="14"/>
  <c r="BW195" i="14"/>
  <c r="BR193" i="14"/>
  <c r="BT193" i="14"/>
  <c r="BV193" i="14"/>
  <c r="BX193" i="14"/>
  <c r="BS193" i="14"/>
  <c r="BU193" i="14"/>
  <c r="BW193" i="14"/>
  <c r="BR191" i="14"/>
  <c r="BT191" i="14"/>
  <c r="BV191" i="14"/>
  <c r="BX191" i="14"/>
  <c r="BS191" i="14"/>
  <c r="BU191" i="14"/>
  <c r="BW191" i="14"/>
  <c r="BR189" i="14"/>
  <c r="BT189" i="14"/>
  <c r="BV189" i="14"/>
  <c r="BX189" i="14"/>
  <c r="BS189" i="14"/>
  <c r="BU189" i="14"/>
  <c r="BW189" i="14"/>
  <c r="BR187" i="14"/>
  <c r="BT187" i="14"/>
  <c r="BV187" i="14"/>
  <c r="BX187" i="14"/>
  <c r="BS187" i="14"/>
  <c r="BU187" i="14"/>
  <c r="BW187" i="14"/>
  <c r="BR185" i="14"/>
  <c r="BT185" i="14"/>
  <c r="BV185" i="14"/>
  <c r="BX185" i="14"/>
  <c r="BS185" i="14"/>
  <c r="BU185" i="14"/>
  <c r="BW185" i="14"/>
  <c r="BR183" i="14"/>
  <c r="BT183" i="14"/>
  <c r="BV183" i="14"/>
  <c r="BX183" i="14"/>
  <c r="BS183" i="14"/>
  <c r="BU183" i="14"/>
  <c r="BW183" i="14"/>
  <c r="BR181" i="14"/>
  <c r="BT181" i="14"/>
  <c r="BV181" i="14"/>
  <c r="BX181" i="14"/>
  <c r="BS181" i="14"/>
  <c r="BU181" i="14"/>
  <c r="BW181" i="14"/>
  <c r="BR179" i="14"/>
  <c r="BT179" i="14"/>
  <c r="BV179" i="14"/>
  <c r="BX179" i="14"/>
  <c r="BS179" i="14"/>
  <c r="BU179" i="14"/>
  <c r="BW179" i="14"/>
  <c r="BR177" i="14"/>
  <c r="BT177" i="14"/>
  <c r="BV177" i="14"/>
  <c r="BX177" i="14"/>
  <c r="BS177" i="14"/>
  <c r="BU177" i="14"/>
  <c r="BW177" i="14"/>
  <c r="BR175" i="14"/>
  <c r="BT175" i="14"/>
  <c r="BV175" i="14"/>
  <c r="BX175" i="14"/>
  <c r="BS175" i="14"/>
  <c r="BU175" i="14"/>
  <c r="BW175" i="14"/>
  <c r="BR173" i="14"/>
  <c r="BT173" i="14"/>
  <c r="BV173" i="14"/>
  <c r="BX173" i="14"/>
  <c r="BS173" i="14"/>
  <c r="BU173" i="14"/>
  <c r="BW173" i="14"/>
  <c r="BR171" i="14"/>
  <c r="BT171" i="14"/>
  <c r="BV171" i="14"/>
  <c r="BX171" i="14"/>
  <c r="BS171" i="14"/>
  <c r="BU171" i="14"/>
  <c r="BW171" i="14"/>
  <c r="BR169" i="14"/>
  <c r="BT169" i="14"/>
  <c r="BV169" i="14"/>
  <c r="BX169" i="14"/>
  <c r="BS169" i="14"/>
  <c r="BU169" i="14"/>
  <c r="BW169" i="14"/>
  <c r="BR167" i="14"/>
  <c r="BT167" i="14"/>
  <c r="BV167" i="14"/>
  <c r="BX167" i="14"/>
  <c r="BS167" i="14"/>
  <c r="BU167" i="14"/>
  <c r="BW167" i="14"/>
  <c r="BR165" i="14"/>
  <c r="BT165" i="14"/>
  <c r="BV165" i="14"/>
  <c r="BX165" i="14"/>
  <c r="BS165" i="14"/>
  <c r="BU165" i="14"/>
  <c r="BW165" i="14"/>
  <c r="BR163" i="14"/>
  <c r="BT163" i="14"/>
  <c r="BV163" i="14"/>
  <c r="BX163" i="14"/>
  <c r="BS163" i="14"/>
  <c r="BU163" i="14"/>
  <c r="BW163" i="14"/>
  <c r="BR161" i="14"/>
  <c r="BT161" i="14"/>
  <c r="BV161" i="14"/>
  <c r="BX161" i="14"/>
  <c r="BS161" i="14"/>
  <c r="BU161" i="14"/>
  <c r="BW161" i="14"/>
  <c r="BR159" i="14"/>
  <c r="BT159" i="14"/>
  <c r="BV159" i="14"/>
  <c r="BX159" i="14"/>
  <c r="BS159" i="14"/>
  <c r="BU159" i="14"/>
  <c r="BW159" i="14"/>
  <c r="BR157" i="14"/>
  <c r="BT157" i="14"/>
  <c r="BV157" i="14"/>
  <c r="BX157" i="14"/>
  <c r="BS157" i="14"/>
  <c r="BU157" i="14"/>
  <c r="BW157" i="14"/>
  <c r="BR155" i="14"/>
  <c r="BT155" i="14"/>
  <c r="BV155" i="14"/>
  <c r="BX155" i="14"/>
  <c r="BS155" i="14"/>
  <c r="BU155" i="14"/>
  <c r="BW155" i="14"/>
  <c r="BR153" i="14"/>
  <c r="BT153" i="14"/>
  <c r="BV153" i="14"/>
  <c r="BX153" i="14"/>
  <c r="BS153" i="14"/>
  <c r="BU153" i="14"/>
  <c r="BW153" i="14"/>
  <c r="BR151" i="14"/>
  <c r="BT151" i="14"/>
  <c r="BV151" i="14"/>
  <c r="BX151" i="14"/>
  <c r="BS151" i="14"/>
  <c r="BU151" i="14"/>
  <c r="BW151" i="14"/>
  <c r="BR149" i="14"/>
  <c r="BT149" i="14"/>
  <c r="BV149" i="14"/>
  <c r="BX149" i="14"/>
  <c r="BS149" i="14"/>
  <c r="BU149" i="14"/>
  <c r="BW149" i="14"/>
  <c r="BR147" i="14"/>
  <c r="BT147" i="14"/>
  <c r="BV147" i="14"/>
  <c r="BX147" i="14"/>
  <c r="BS147" i="14"/>
  <c r="BU147" i="14"/>
  <c r="BW147" i="14"/>
  <c r="BR145" i="14"/>
  <c r="BT145" i="14"/>
  <c r="BV145" i="14"/>
  <c r="BX145" i="14"/>
  <c r="BS145" i="14"/>
  <c r="BU145" i="14"/>
  <c r="BW145" i="14"/>
  <c r="BR143" i="14"/>
  <c r="BT143" i="14"/>
  <c r="BV143" i="14"/>
  <c r="BX143" i="14"/>
  <c r="BS143" i="14"/>
  <c r="BU143" i="14"/>
  <c r="BW143" i="14"/>
  <c r="BR141" i="14"/>
  <c r="BT141" i="14"/>
  <c r="BV141" i="14"/>
  <c r="BX141" i="14"/>
  <c r="BS141" i="14"/>
  <c r="BU141" i="14"/>
  <c r="BW141" i="14"/>
  <c r="BR139" i="14"/>
  <c r="BT139" i="14"/>
  <c r="BV139" i="14"/>
  <c r="BX139" i="14"/>
  <c r="BS139" i="14"/>
  <c r="BU139" i="14"/>
  <c r="BW139" i="14"/>
  <c r="BS137" i="14"/>
  <c r="BU137" i="14"/>
  <c r="BR137" i="14"/>
  <c r="BT137" i="14"/>
  <c r="BV137" i="14"/>
  <c r="BX137" i="14"/>
  <c r="BW137" i="14"/>
  <c r="BS135" i="14"/>
  <c r="BU135" i="14"/>
  <c r="BW135" i="14"/>
  <c r="BR135" i="14"/>
  <c r="BT135" i="14"/>
  <c r="BV135" i="14"/>
  <c r="BX135" i="14"/>
  <c r="BS133" i="14"/>
  <c r="BU133" i="14"/>
  <c r="BW133" i="14"/>
  <c r="BR133" i="14"/>
  <c r="BT133" i="14"/>
  <c r="BV133" i="14"/>
  <c r="BX133" i="14"/>
  <c r="BS131" i="14"/>
  <c r="BU131" i="14"/>
  <c r="BW131" i="14"/>
  <c r="BR131" i="14"/>
  <c r="BT131" i="14"/>
  <c r="BV131" i="14"/>
  <c r="BX131" i="14"/>
  <c r="BS129" i="14"/>
  <c r="BU129" i="14"/>
  <c r="BW129" i="14"/>
  <c r="BR129" i="14"/>
  <c r="BT129" i="14"/>
  <c r="BV129" i="14"/>
  <c r="BX129" i="14"/>
  <c r="BS127" i="14"/>
  <c r="BU127" i="14"/>
  <c r="BW127" i="14"/>
  <c r="BR127" i="14"/>
  <c r="BT127" i="14"/>
  <c r="BV127" i="14"/>
  <c r="BX127" i="14"/>
  <c r="BS125" i="14"/>
  <c r="BU125" i="14"/>
  <c r="BW125" i="14"/>
  <c r="BR125" i="14"/>
  <c r="BT125" i="14"/>
  <c r="BV125" i="14"/>
  <c r="BX125" i="14"/>
  <c r="BS123" i="14"/>
  <c r="BU123" i="14"/>
  <c r="BW123" i="14"/>
  <c r="BR123" i="14"/>
  <c r="BT123" i="14"/>
  <c r="BV123" i="14"/>
  <c r="BX123" i="14"/>
  <c r="BS121" i="14"/>
  <c r="BU121" i="14"/>
  <c r="BW121" i="14"/>
  <c r="BR121" i="14"/>
  <c r="BT121" i="14"/>
  <c r="BV121" i="14"/>
  <c r="BX121" i="14"/>
  <c r="BS119" i="14"/>
  <c r="BU119" i="14"/>
  <c r="BW119" i="14"/>
  <c r="BR119" i="14"/>
  <c r="BT119" i="14"/>
  <c r="BV119" i="14"/>
  <c r="BX119" i="14"/>
  <c r="BS117" i="14"/>
  <c r="BU117" i="14"/>
  <c r="BW117" i="14"/>
  <c r="BR117" i="14"/>
  <c r="BT117" i="14"/>
  <c r="BV117" i="14"/>
  <c r="BX117" i="14"/>
  <c r="BS115" i="14"/>
  <c r="BU115" i="14"/>
  <c r="BW115" i="14"/>
  <c r="BR115" i="14"/>
  <c r="BT115" i="14"/>
  <c r="BV115" i="14"/>
  <c r="BX115" i="14"/>
  <c r="BS113" i="14"/>
  <c r="BU113" i="14"/>
  <c r="BW113" i="14"/>
  <c r="BR113" i="14"/>
  <c r="BT113" i="14"/>
  <c r="BV113" i="14"/>
  <c r="BX113" i="14"/>
  <c r="BS111" i="14"/>
  <c r="BU111" i="14"/>
  <c r="BW111" i="14"/>
  <c r="BR111" i="14"/>
  <c r="BT111" i="14"/>
  <c r="BV111" i="14"/>
  <c r="BX111" i="14"/>
  <c r="BS109" i="14"/>
  <c r="BU109" i="14"/>
  <c r="BW109" i="14"/>
  <c r="BR109" i="14"/>
  <c r="BT109" i="14"/>
  <c r="BV109" i="14"/>
  <c r="BX109" i="14"/>
  <c r="BS107" i="14"/>
  <c r="BU107" i="14"/>
  <c r="BW107" i="14"/>
  <c r="BR107" i="14"/>
  <c r="BT107" i="14"/>
  <c r="BV107" i="14"/>
  <c r="BX107" i="14"/>
  <c r="BS105" i="14"/>
  <c r="BU105" i="14"/>
  <c r="BW105" i="14"/>
  <c r="BR105" i="14"/>
  <c r="BT105" i="14"/>
  <c r="BV105" i="14"/>
  <c r="BX105" i="14"/>
  <c r="BS103" i="14"/>
  <c r="BU103" i="14"/>
  <c r="BW103" i="14"/>
  <c r="BR103" i="14"/>
  <c r="BT103" i="14"/>
  <c r="BV103" i="14"/>
  <c r="BX103" i="14"/>
  <c r="BS101" i="14"/>
  <c r="BU101" i="14"/>
  <c r="BW101" i="14"/>
  <c r="BR101" i="14"/>
  <c r="BT101" i="14"/>
  <c r="BV101" i="14"/>
  <c r="BX101" i="14"/>
  <c r="BS99" i="14"/>
  <c r="BU99" i="14"/>
  <c r="BW99" i="14"/>
  <c r="BR99" i="14"/>
  <c r="BT99" i="14"/>
  <c r="BV99" i="14"/>
  <c r="BX99" i="14"/>
  <c r="BS97" i="14"/>
  <c r="BU97" i="14"/>
  <c r="BW97" i="14"/>
  <c r="BR97" i="14"/>
  <c r="BT97" i="14"/>
  <c r="BV97" i="14"/>
  <c r="BX97" i="14"/>
  <c r="BS95" i="14"/>
  <c r="BU95" i="14"/>
  <c r="BW95" i="14"/>
  <c r="BR95" i="14"/>
  <c r="BT95" i="14"/>
  <c r="BV95" i="14"/>
  <c r="BX95" i="14"/>
  <c r="BS93" i="14"/>
  <c r="BU93" i="14"/>
  <c r="BW93" i="14"/>
  <c r="BR93" i="14"/>
  <c r="BT93" i="14"/>
  <c r="BV93" i="14"/>
  <c r="BX93" i="14"/>
  <c r="BS91" i="14"/>
  <c r="BU91" i="14"/>
  <c r="BW91" i="14"/>
  <c r="BR91" i="14"/>
  <c r="BT91" i="14"/>
  <c r="BV91" i="14"/>
  <c r="BX91" i="14"/>
  <c r="BS89" i="14"/>
  <c r="BU89" i="14"/>
  <c r="BW89" i="14"/>
  <c r="BR89" i="14"/>
  <c r="BT89" i="14"/>
  <c r="BV89" i="14"/>
  <c r="BX89" i="14"/>
  <c r="BS87" i="14"/>
  <c r="BU87" i="14"/>
  <c r="BW87" i="14"/>
  <c r="BR87" i="14"/>
  <c r="BT87" i="14"/>
  <c r="BV87" i="14"/>
  <c r="BX87" i="14"/>
  <c r="BS85" i="14"/>
  <c r="BU85" i="14"/>
  <c r="BW85" i="14"/>
  <c r="BR85" i="14"/>
  <c r="BT85" i="14"/>
  <c r="BV85" i="14"/>
  <c r="BX85" i="14"/>
  <c r="BS83" i="14"/>
  <c r="BU83" i="14"/>
  <c r="BW83" i="14"/>
  <c r="BR83" i="14"/>
  <c r="BT83" i="14"/>
  <c r="BV83" i="14"/>
  <c r="BX83" i="14"/>
  <c r="BS81" i="14"/>
  <c r="BU81" i="14"/>
  <c r="BW81" i="14"/>
  <c r="BR81" i="14"/>
  <c r="BT81" i="14"/>
  <c r="BV81" i="14"/>
  <c r="BX81" i="14"/>
  <c r="BS79" i="14"/>
  <c r="BU79" i="14"/>
  <c r="BW79" i="14"/>
  <c r="BR79" i="14"/>
  <c r="BT79" i="14"/>
  <c r="BV79" i="14"/>
  <c r="BX79" i="14"/>
  <c r="BS77" i="14"/>
  <c r="BU77" i="14"/>
  <c r="BW77" i="14"/>
  <c r="BR77" i="14"/>
  <c r="BT77" i="14"/>
  <c r="BV77" i="14"/>
  <c r="BX77" i="14"/>
  <c r="BS75" i="14"/>
  <c r="BU75" i="14"/>
  <c r="BW75" i="14"/>
  <c r="BR75" i="14"/>
  <c r="BT75" i="14"/>
  <c r="BV75" i="14"/>
  <c r="BX75" i="14"/>
  <c r="BS73" i="14"/>
  <c r="BU73" i="14"/>
  <c r="BW73" i="14"/>
  <c r="BR73" i="14"/>
  <c r="BT73" i="14"/>
  <c r="BV73" i="14"/>
  <c r="BX73" i="14"/>
  <c r="BS71" i="14"/>
  <c r="BU71" i="14"/>
  <c r="BW71" i="14"/>
  <c r="BR71" i="14"/>
  <c r="BT71" i="14"/>
  <c r="BV71" i="14"/>
  <c r="BX71" i="14"/>
  <c r="BS69" i="14"/>
  <c r="BU69" i="14"/>
  <c r="BW69" i="14"/>
  <c r="BR69" i="14"/>
  <c r="BT69" i="14"/>
  <c r="BV69" i="14"/>
  <c r="BX69" i="14"/>
  <c r="BS67" i="14"/>
  <c r="BU67" i="14"/>
  <c r="BW67" i="14"/>
  <c r="BR67" i="14"/>
  <c r="BT67" i="14"/>
  <c r="BV67" i="14"/>
  <c r="BX67" i="14"/>
  <c r="BS65" i="14"/>
  <c r="BW65" i="14"/>
  <c r="BV65" i="14"/>
  <c r="BS63" i="14"/>
  <c r="BU63" i="14"/>
  <c r="BW63" i="14"/>
  <c r="BR63" i="14"/>
  <c r="BT63" i="14"/>
  <c r="BV63" i="14"/>
  <c r="BX63" i="14"/>
  <c r="BS61" i="14"/>
  <c r="BU61" i="14"/>
  <c r="BW61" i="14"/>
  <c r="BR61" i="14"/>
  <c r="BT61" i="14"/>
  <c r="BV61" i="14"/>
  <c r="BX61" i="14"/>
  <c r="BS59" i="14"/>
  <c r="BU59" i="14"/>
  <c r="BW59" i="14"/>
  <c r="BR59" i="14"/>
  <c r="BT59" i="14"/>
  <c r="BV59" i="14"/>
  <c r="BX59" i="14"/>
  <c r="BS57" i="14"/>
  <c r="BU57" i="14"/>
  <c r="BW57" i="14"/>
  <c r="BR57" i="14"/>
  <c r="BT57" i="14"/>
  <c r="BV57" i="14"/>
  <c r="BX57" i="14"/>
  <c r="BS55" i="14"/>
  <c r="BU55" i="14"/>
  <c r="BW55" i="14"/>
  <c r="BR55" i="14"/>
  <c r="BT55" i="14"/>
  <c r="BV55" i="14"/>
  <c r="BX55" i="14"/>
  <c r="BS53" i="14"/>
  <c r="BU53" i="14"/>
  <c r="BW53" i="14"/>
  <c r="BR53" i="14"/>
  <c r="BT53" i="14"/>
  <c r="BV53" i="14"/>
  <c r="BX53" i="14"/>
  <c r="BS51" i="14"/>
  <c r="BU51" i="14"/>
  <c r="BW51" i="14"/>
  <c r="BR51" i="14"/>
  <c r="BT51" i="14"/>
  <c r="BV51" i="14"/>
  <c r="BX51" i="14"/>
  <c r="BS49" i="14"/>
  <c r="BU49" i="14"/>
  <c r="BW49" i="14"/>
  <c r="BR49" i="14"/>
  <c r="BT49" i="14"/>
  <c r="BV49" i="14"/>
  <c r="BX49" i="14"/>
  <c r="BS47" i="14"/>
  <c r="BU47" i="14"/>
  <c r="BW47" i="14"/>
  <c r="BR47" i="14"/>
  <c r="BT47" i="14"/>
  <c r="BV47" i="14"/>
  <c r="BX47" i="14"/>
  <c r="BS45" i="14"/>
  <c r="BU45" i="14"/>
  <c r="BW45" i="14"/>
  <c r="BR45" i="14"/>
  <c r="BT45" i="14"/>
  <c r="BV45" i="14"/>
  <c r="BX45" i="14"/>
  <c r="BS43" i="14"/>
  <c r="BU43" i="14"/>
  <c r="BW43" i="14"/>
  <c r="BR43" i="14"/>
  <c r="BT43" i="14"/>
  <c r="BV43" i="14"/>
  <c r="BX43" i="14"/>
  <c r="BS41" i="14"/>
  <c r="BU41" i="14"/>
  <c r="BW41" i="14"/>
  <c r="BR41" i="14"/>
  <c r="BT41" i="14"/>
  <c r="BV41" i="14"/>
  <c r="BX41" i="14"/>
  <c r="BS39" i="14"/>
  <c r="BU39" i="14"/>
  <c r="BW39" i="14"/>
  <c r="BR39" i="14"/>
  <c r="BT39" i="14"/>
  <c r="BV39" i="14"/>
  <c r="BX39" i="14"/>
  <c r="BS37" i="14"/>
  <c r="BU37" i="14"/>
  <c r="BW37" i="14"/>
  <c r="BR37" i="14"/>
  <c r="BT37" i="14"/>
  <c r="BV37" i="14"/>
  <c r="BX37" i="14"/>
  <c r="BS35" i="14"/>
  <c r="BU35" i="14"/>
  <c r="BW35" i="14"/>
  <c r="BR35" i="14"/>
  <c r="BT35" i="14"/>
  <c r="BV35" i="14"/>
  <c r="BX35" i="14"/>
  <c r="BS33" i="14"/>
  <c r="BU33" i="14"/>
  <c r="BW33" i="14"/>
  <c r="BR33" i="14"/>
  <c r="BT33" i="14"/>
  <c r="BV33" i="14"/>
  <c r="BX33" i="14"/>
  <c r="BS31" i="14"/>
  <c r="BU31" i="14"/>
  <c r="BW31" i="14"/>
  <c r="BR31" i="14"/>
  <c r="BT31" i="14"/>
  <c r="BV31" i="14"/>
  <c r="BX31" i="14"/>
  <c r="BS29" i="14"/>
  <c r="BU29" i="14"/>
  <c r="BW29" i="14"/>
  <c r="BR29" i="14"/>
  <c r="BT29" i="14"/>
  <c r="BV29" i="14"/>
  <c r="BX29" i="14"/>
  <c r="BR27" i="14"/>
  <c r="BT27" i="14"/>
  <c r="BV27" i="14"/>
  <c r="BX27" i="14"/>
  <c r="BS27" i="14"/>
  <c r="BW27" i="14"/>
  <c r="BU27" i="14"/>
  <c r="BR25" i="14"/>
  <c r="BT25" i="14"/>
  <c r="BV25" i="14"/>
  <c r="BX25" i="14"/>
  <c r="BU25" i="14"/>
  <c r="BS25" i="14"/>
  <c r="BW25" i="14"/>
  <c r="BR23" i="14"/>
  <c r="BT23" i="14"/>
  <c r="BV23" i="14"/>
  <c r="BX23" i="14"/>
  <c r="BS23" i="14"/>
  <c r="BW23" i="14"/>
  <c r="BU23" i="14"/>
  <c r="BR21" i="14"/>
  <c r="BT21" i="14"/>
  <c r="BV21" i="14"/>
  <c r="BX21" i="14"/>
  <c r="BU21" i="14"/>
  <c r="BS21" i="14"/>
  <c r="BW21" i="14"/>
  <c r="BR19" i="14"/>
  <c r="BT19" i="14"/>
  <c r="BV19" i="14"/>
  <c r="BX19" i="14"/>
  <c r="BS19" i="14"/>
  <c r="BW19" i="14"/>
  <c r="BU19" i="14"/>
  <c r="BR17" i="14"/>
  <c r="BT17" i="14"/>
  <c r="BV17" i="14"/>
  <c r="BX17" i="14"/>
  <c r="BU17" i="14"/>
  <c r="BS17" i="14"/>
  <c r="BW17" i="14"/>
  <c r="BR15" i="14"/>
  <c r="BT15" i="14"/>
  <c r="BV15" i="14"/>
  <c r="BX15" i="14"/>
  <c r="BS15" i="14"/>
  <c r="BW15" i="14"/>
  <c r="BU15" i="14"/>
  <c r="BR13" i="14"/>
  <c r="BT13" i="14"/>
  <c r="BV13" i="14"/>
  <c r="BX13" i="14"/>
  <c r="BU13" i="14"/>
  <c r="BS13" i="14"/>
  <c r="BW13" i="14"/>
  <c r="BR11" i="14"/>
  <c r="BT11" i="14"/>
  <c r="BV11" i="14"/>
  <c r="BX11" i="14"/>
  <c r="BS11" i="14"/>
  <c r="BW11" i="14"/>
  <c r="BU11" i="14"/>
  <c r="BR9" i="14"/>
  <c r="BT9" i="14"/>
  <c r="BV9" i="14"/>
  <c r="BX9" i="14"/>
  <c r="BU9" i="14"/>
  <c r="BS9" i="14"/>
  <c r="BW9" i="14"/>
  <c r="BR7" i="14"/>
  <c r="BT7" i="14"/>
  <c r="BV7" i="14"/>
  <c r="BX7" i="14"/>
  <c r="BS7" i="14"/>
  <c r="BW7" i="14"/>
  <c r="BU7" i="14"/>
  <c r="BR5" i="14"/>
  <c r="BT5" i="14"/>
  <c r="BV5" i="14"/>
  <c r="BX5" i="14"/>
  <c r="BU5" i="14"/>
  <c r="BS5" i="14"/>
  <c r="BW5" i="14"/>
  <c r="BI1862" i="14"/>
  <c r="BI1860" i="14"/>
  <c r="BI1858" i="14"/>
  <c r="BI1856" i="14"/>
  <c r="BI1854" i="14"/>
  <c r="BI1852" i="14"/>
  <c r="BI1850" i="14"/>
  <c r="BI1848" i="14"/>
  <c r="BI1846" i="14"/>
  <c r="BI1844" i="14"/>
  <c r="BI1842" i="14"/>
  <c r="BI1840" i="14"/>
  <c r="BI1838" i="14"/>
  <c r="BI1836" i="14"/>
  <c r="BI1834" i="14"/>
  <c r="BI1832" i="14"/>
  <c r="BI1830" i="14"/>
  <c r="BI1828" i="14"/>
  <c r="BI1826" i="14"/>
  <c r="BI1824" i="14"/>
  <c r="BI1822" i="14"/>
  <c r="BI1820" i="14"/>
  <c r="BI1818" i="14"/>
  <c r="BI1816" i="14"/>
  <c r="BI1814" i="14"/>
  <c r="BI1812" i="14"/>
  <c r="BI1810" i="14"/>
  <c r="BI1808" i="14"/>
  <c r="BI1806" i="14"/>
  <c r="BI1804" i="14"/>
  <c r="BI1802" i="14"/>
  <c r="BI1800" i="14"/>
  <c r="BI1798" i="14"/>
  <c r="BI1796" i="14"/>
  <c r="BI1794" i="14"/>
  <c r="BI1792" i="14"/>
  <c r="BI1790" i="14"/>
  <c r="BI1788" i="14"/>
  <c r="BI1786" i="14"/>
  <c r="BI1784" i="14"/>
  <c r="BI1782" i="14"/>
  <c r="BI1780" i="14"/>
  <c r="BI1778" i="14"/>
  <c r="BI1776" i="14"/>
  <c r="BI1774" i="14"/>
  <c r="BI1772" i="14"/>
  <c r="BI1770" i="14"/>
  <c r="BI1768" i="14"/>
  <c r="BI1764" i="14"/>
  <c r="BI1762" i="14"/>
  <c r="BI1760" i="14"/>
  <c r="BI1758" i="14"/>
  <c r="BI1756" i="14"/>
  <c r="BI1754" i="14"/>
  <c r="BI1752" i="14"/>
  <c r="BI1750" i="14"/>
  <c r="BI1748" i="14"/>
  <c r="BI1746" i="14"/>
  <c r="BI1744" i="14"/>
  <c r="BI1742" i="14"/>
  <c r="BI1740" i="14"/>
  <c r="BI1738" i="14"/>
  <c r="BI1736" i="14"/>
  <c r="BI1734" i="14"/>
  <c r="BI1732" i="14"/>
  <c r="BI1730" i="14"/>
  <c r="BI1728" i="14"/>
  <c r="BI1726" i="14"/>
  <c r="BI1724" i="14"/>
  <c r="BI1722" i="14"/>
  <c r="BI1720" i="14"/>
  <c r="BI1718" i="14"/>
  <c r="BI1716" i="14"/>
  <c r="BI1714" i="14"/>
  <c r="BI1712" i="14"/>
  <c r="BI1710" i="14"/>
  <c r="BI1708" i="14"/>
  <c r="BI1706" i="14"/>
  <c r="BI1704" i="14"/>
  <c r="BI1702" i="14"/>
  <c r="BI1700" i="14"/>
  <c r="BI1698" i="14"/>
  <c r="BI1696" i="14"/>
  <c r="BI1694" i="14"/>
  <c r="BI1692" i="14"/>
  <c r="BI1690" i="14"/>
  <c r="BI1688" i="14"/>
  <c r="BI1684" i="14"/>
  <c r="BI1682" i="14"/>
  <c r="BI1680" i="14"/>
  <c r="BI1678" i="14"/>
  <c r="BI1676" i="14"/>
  <c r="BI1674" i="14"/>
  <c r="BI1672" i="14"/>
  <c r="BI1670" i="14"/>
  <c r="BI1668" i="14"/>
  <c r="BI1666" i="14"/>
  <c r="BI1664" i="14"/>
  <c r="BI1662" i="14"/>
  <c r="BI1660" i="14"/>
  <c r="BI1658" i="14"/>
  <c r="BI1656" i="14"/>
  <c r="BI1654" i="14"/>
  <c r="BI1652" i="14"/>
  <c r="BI1650" i="14"/>
  <c r="BI1648" i="14"/>
  <c r="BI1646" i="14"/>
  <c r="BI1644" i="14"/>
  <c r="BI1642" i="14"/>
  <c r="BI1640" i="14"/>
  <c r="BI1638" i="14"/>
  <c r="BI1636" i="14"/>
  <c r="BI1634" i="14"/>
  <c r="BI1632" i="14"/>
  <c r="BI1630" i="14"/>
  <c r="BI1628" i="14"/>
  <c r="BI1626" i="14"/>
  <c r="BI1624" i="14"/>
  <c r="BI1622" i="14"/>
  <c r="BI1620" i="14"/>
  <c r="BI1618" i="14"/>
  <c r="BI1616" i="14"/>
  <c r="BI1614" i="14"/>
  <c r="BI1612" i="14"/>
  <c r="BI1610" i="14"/>
  <c r="BI1608" i="14"/>
  <c r="BI1606" i="14"/>
  <c r="BI1604" i="14"/>
  <c r="BI1602" i="14"/>
  <c r="BI1600" i="14"/>
  <c r="BI1598" i="14"/>
  <c r="BI1596" i="14"/>
  <c r="BI1594" i="14"/>
  <c r="BI1592" i="14"/>
  <c r="BI1590" i="14"/>
  <c r="BI1588" i="14"/>
  <c r="BI1586" i="14"/>
  <c r="BI1584" i="14"/>
  <c r="BI1582" i="14"/>
  <c r="BI1580" i="14"/>
  <c r="BI1578" i="14"/>
  <c r="BI1576" i="14"/>
  <c r="BI1574" i="14"/>
  <c r="BI1572" i="14"/>
  <c r="BI1570" i="14"/>
  <c r="BI1568" i="14"/>
  <c r="BI1566" i="14"/>
  <c r="BI1564" i="14"/>
  <c r="BI1562" i="14"/>
  <c r="BI1560" i="14"/>
  <c r="BI1558" i="14"/>
  <c r="BI1556" i="14"/>
  <c r="BI1554" i="14"/>
  <c r="BI1552" i="14"/>
  <c r="BI1550" i="14"/>
  <c r="BI1548" i="14"/>
  <c r="BI1546" i="14"/>
  <c r="BI1544" i="14"/>
  <c r="BI1542" i="14"/>
  <c r="BI1540" i="14"/>
  <c r="BI1538" i="14"/>
  <c r="BI1536" i="14"/>
  <c r="BI1534" i="14"/>
  <c r="BI1532" i="14"/>
  <c r="BI1530" i="14"/>
  <c r="BI1528" i="14"/>
  <c r="BI1526" i="14"/>
  <c r="BI1524" i="14"/>
  <c r="BI1522" i="14"/>
  <c r="BI1520" i="14"/>
  <c r="BI1518" i="14"/>
  <c r="BI1516" i="14"/>
  <c r="BI1514" i="14"/>
  <c r="BI1512" i="14"/>
  <c r="BI1510" i="14"/>
  <c r="BI1508" i="14"/>
  <c r="BI1506" i="14"/>
  <c r="BI1504" i="14"/>
  <c r="BI1502" i="14"/>
  <c r="BI1500" i="14"/>
  <c r="BI1498" i="14"/>
  <c r="BI1496" i="14"/>
  <c r="BI1494" i="14"/>
  <c r="BI1492" i="14"/>
  <c r="BI1490" i="14"/>
  <c r="BI1488" i="14"/>
  <c r="BI1486" i="14"/>
  <c r="BI1484" i="14"/>
  <c r="BI1482" i="14"/>
  <c r="BI1480" i="14"/>
  <c r="BI1478" i="14"/>
  <c r="BI1476" i="14"/>
  <c r="BI1474" i="14"/>
  <c r="BI1472" i="14"/>
  <c r="BI1470" i="14"/>
  <c r="BI1468" i="14"/>
  <c r="BI1466" i="14"/>
  <c r="BI1464" i="14"/>
  <c r="BI1462" i="14"/>
  <c r="BI1460" i="14"/>
  <c r="BI1458" i="14"/>
  <c r="BI1456" i="14"/>
  <c r="BI1454" i="14"/>
  <c r="BI1452" i="14"/>
  <c r="BI1450" i="14"/>
  <c r="BI1448" i="14"/>
  <c r="BI1446" i="14"/>
  <c r="BI1444" i="14"/>
  <c r="BI1442" i="14"/>
  <c r="BI1440" i="14"/>
  <c r="BI1438" i="14"/>
  <c r="BI1436" i="14"/>
  <c r="BI1434" i="14"/>
  <c r="BI1432" i="14"/>
  <c r="BI1430" i="14"/>
  <c r="BI1428" i="14"/>
  <c r="BI1426" i="14"/>
  <c r="BI1424" i="14"/>
  <c r="BI1422" i="14"/>
  <c r="BI1420" i="14"/>
  <c r="BI1418" i="14"/>
  <c r="BI1416" i="14"/>
  <c r="BI1414" i="14"/>
  <c r="BI1412" i="14"/>
  <c r="BI1410" i="14"/>
  <c r="BI1408" i="14"/>
  <c r="BI1406" i="14"/>
  <c r="BI1404" i="14"/>
  <c r="BI1402" i="14"/>
  <c r="BI1400" i="14"/>
  <c r="BI1398" i="14"/>
  <c r="BI1396" i="14"/>
  <c r="BI1394" i="14"/>
  <c r="BI1392" i="14"/>
  <c r="BI1390" i="14"/>
  <c r="BI1388" i="14"/>
  <c r="BI1386" i="14"/>
  <c r="BI1384" i="14"/>
  <c r="BI1382" i="14"/>
  <c r="BI1380" i="14"/>
  <c r="BI1378" i="14"/>
  <c r="BI1376" i="14"/>
  <c r="BI1374" i="14"/>
  <c r="BI1372" i="14"/>
  <c r="BI1370" i="14"/>
  <c r="BI1368" i="14"/>
  <c r="BI1366" i="14"/>
  <c r="BI1364" i="14"/>
  <c r="BI1362" i="14"/>
  <c r="BI1360" i="14"/>
  <c r="BI1358" i="14"/>
  <c r="BI1356" i="14"/>
  <c r="BI1354" i="14"/>
  <c r="BI1352" i="14"/>
  <c r="BI1350" i="14"/>
  <c r="BI1348" i="14"/>
  <c r="BI1346" i="14"/>
  <c r="BI1344" i="14"/>
  <c r="BI1342" i="14"/>
  <c r="BI1340" i="14"/>
  <c r="BI1338" i="14"/>
  <c r="BI1336" i="14"/>
  <c r="BI1334" i="14"/>
  <c r="BI1332" i="14"/>
  <c r="BI1330" i="14"/>
  <c r="BI1328" i="14"/>
  <c r="BI1326" i="14"/>
  <c r="BI1324" i="14"/>
  <c r="BI1322" i="14"/>
  <c r="BI1320" i="14"/>
  <c r="BI1318" i="14"/>
  <c r="BI1316" i="14"/>
  <c r="BI1314" i="14"/>
  <c r="BI1312" i="14"/>
  <c r="BI1310" i="14"/>
  <c r="BI1308" i="14"/>
  <c r="BI1306" i="14"/>
  <c r="BI1304" i="14"/>
  <c r="BI1302" i="14"/>
  <c r="BI1300" i="14"/>
  <c r="BI1298" i="14"/>
  <c r="BI1296" i="14"/>
  <c r="BI1294" i="14"/>
  <c r="BI1292" i="14"/>
  <c r="BI1290" i="14"/>
  <c r="BI1288" i="14"/>
  <c r="BI1286" i="14"/>
  <c r="BI1284" i="14"/>
  <c r="BI1282" i="14"/>
  <c r="BI1280" i="14"/>
  <c r="BI1278" i="14"/>
  <c r="BI1276" i="14"/>
  <c r="BI1274" i="14"/>
  <c r="BI1272" i="14"/>
  <c r="BI1270" i="14"/>
  <c r="BI1268" i="14"/>
  <c r="BI1266" i="14"/>
  <c r="BI1264" i="14"/>
  <c r="BI1262" i="14"/>
  <c r="BI1260" i="14"/>
  <c r="BI1258" i="14"/>
  <c r="BI1256" i="14"/>
  <c r="BI1254" i="14"/>
  <c r="BI1252" i="14"/>
  <c r="BI1250" i="14"/>
  <c r="BI1248" i="14"/>
  <c r="BI1246" i="14"/>
  <c r="BI1244" i="14"/>
  <c r="BI1242" i="14"/>
  <c r="BI1240" i="14"/>
  <c r="BI1238" i="14"/>
  <c r="BI1236" i="14"/>
  <c r="BI1234" i="14"/>
  <c r="BI1232" i="14"/>
  <c r="BI1230" i="14"/>
  <c r="BI1228" i="14"/>
  <c r="BI1226" i="14"/>
  <c r="BI1224" i="14"/>
  <c r="BI1222" i="14"/>
  <c r="BI1220" i="14"/>
  <c r="BI1218" i="14"/>
  <c r="BI1216" i="14"/>
  <c r="BI1214" i="14"/>
  <c r="BI1212" i="14"/>
  <c r="BI1210" i="14"/>
  <c r="BI1208" i="14"/>
  <c r="BI1206" i="14"/>
  <c r="BI1204" i="14"/>
  <c r="BI1202" i="14"/>
  <c r="BI1200" i="14"/>
  <c r="BI1198" i="14"/>
  <c r="BI1196" i="14"/>
  <c r="BI1194" i="14"/>
  <c r="BI1192" i="14"/>
  <c r="BI1190" i="14"/>
  <c r="BI1188" i="14"/>
  <c r="BI1186" i="14"/>
  <c r="BI1184" i="14"/>
  <c r="BI1182" i="14"/>
  <c r="BI1180" i="14"/>
  <c r="BI1178" i="14"/>
  <c r="BI1176" i="14"/>
  <c r="BI1174" i="14"/>
  <c r="BI1172" i="14"/>
  <c r="BI1170" i="14"/>
  <c r="BI1168" i="14"/>
  <c r="BI1166" i="14"/>
  <c r="BI1164" i="14"/>
  <c r="BI1162" i="14"/>
  <c r="BI1160" i="14"/>
  <c r="BI1158" i="14"/>
  <c r="BI1156" i="14"/>
  <c r="BI1154" i="14"/>
  <c r="BI1152" i="14"/>
  <c r="BI1150" i="14"/>
  <c r="BI1148" i="14"/>
  <c r="BI1146" i="14"/>
  <c r="BI1144" i="14"/>
  <c r="BI1142" i="14"/>
  <c r="BI1140" i="14"/>
  <c r="BI1138" i="14"/>
  <c r="BI1136" i="14"/>
  <c r="BI1134" i="14"/>
  <c r="BI1132" i="14"/>
  <c r="BI1130" i="14"/>
  <c r="BI1128" i="14"/>
  <c r="BI1126" i="14"/>
  <c r="BI1124" i="14"/>
  <c r="BI1122" i="14"/>
  <c r="BI1120" i="14"/>
  <c r="BI1118" i="14"/>
  <c r="BI1116" i="14"/>
  <c r="BI1114" i="14"/>
  <c r="BI1112" i="14"/>
  <c r="BI1110" i="14"/>
  <c r="BI1108" i="14"/>
  <c r="BI1106" i="14"/>
  <c r="BI1104" i="14"/>
  <c r="BI1102" i="14"/>
  <c r="BI1100" i="14"/>
  <c r="BI1098" i="14"/>
  <c r="BI1096" i="14"/>
  <c r="BI1094" i="14"/>
  <c r="BI1092" i="14"/>
  <c r="BI1090" i="14"/>
  <c r="BI1088" i="14"/>
  <c r="BI1086" i="14"/>
  <c r="BI1084" i="14"/>
  <c r="BI1082" i="14"/>
  <c r="BI1080" i="14"/>
  <c r="BI1078" i="14"/>
  <c r="BI1076" i="14"/>
  <c r="BI1074" i="14"/>
  <c r="BI1072" i="14"/>
  <c r="BI1070" i="14"/>
  <c r="BI1068" i="14"/>
  <c r="BI1066" i="14"/>
  <c r="BI1064" i="14"/>
  <c r="BI1062" i="14"/>
  <c r="BI1060" i="14"/>
  <c r="BI1058" i="14"/>
  <c r="BI1056" i="14"/>
  <c r="BI1054" i="14"/>
  <c r="BI1052" i="14"/>
  <c r="BI1050" i="14"/>
  <c r="BI1048" i="14"/>
  <c r="BI1046" i="14"/>
  <c r="BI1044" i="14"/>
  <c r="BI1042" i="14"/>
  <c r="BI1040" i="14"/>
  <c r="BI1038" i="14"/>
  <c r="BI1036" i="14"/>
  <c r="BI1034" i="14"/>
  <c r="BI1032" i="14"/>
  <c r="BI1030" i="14"/>
  <c r="BI1028" i="14"/>
  <c r="BI1026" i="14"/>
  <c r="BI1024" i="14"/>
  <c r="BI1022" i="14"/>
  <c r="BI1020" i="14"/>
  <c r="BI1018" i="14"/>
  <c r="BI1016" i="14"/>
  <c r="BI1014" i="14"/>
  <c r="BI1012" i="14"/>
  <c r="BI1010" i="14"/>
  <c r="BI1008" i="14"/>
  <c r="BI1006" i="14"/>
  <c r="BI1004" i="14"/>
  <c r="BI1002" i="14"/>
  <c r="BI1000" i="14"/>
  <c r="BI998" i="14"/>
  <c r="BI1861" i="14"/>
  <c r="BI1859" i="14"/>
  <c r="BI1857" i="14"/>
  <c r="BI1855" i="14"/>
  <c r="BI1853" i="14"/>
  <c r="BI1851" i="14"/>
  <c r="BI1849" i="14"/>
  <c r="BI1847" i="14"/>
  <c r="BI1845" i="14"/>
  <c r="BI1843" i="14"/>
  <c r="BI1841" i="14"/>
  <c r="BI1839" i="14"/>
  <c r="BI1837" i="14"/>
  <c r="BI1835" i="14"/>
  <c r="BI1833" i="14"/>
  <c r="BI1831" i="14"/>
  <c r="BI1829" i="14"/>
  <c r="BI1827" i="14"/>
  <c r="BI1825" i="14"/>
  <c r="BI1823" i="14"/>
  <c r="BI1821" i="14"/>
  <c r="BI1819" i="14"/>
  <c r="BI1817" i="14"/>
  <c r="BI1815" i="14"/>
  <c r="BI1813" i="14"/>
  <c r="BI1811" i="14"/>
  <c r="BI1809" i="14"/>
  <c r="BI1807" i="14"/>
  <c r="BI1805" i="14"/>
  <c r="BI1803" i="14"/>
  <c r="BI1801" i="14"/>
  <c r="BI1799" i="14"/>
  <c r="BI1797" i="14"/>
  <c r="BI1795" i="14"/>
  <c r="BI1793" i="14"/>
  <c r="BI1791" i="14"/>
  <c r="BI1787" i="14"/>
  <c r="BI1785" i="14"/>
  <c r="BI1783" i="14"/>
  <c r="BI1781" i="14"/>
  <c r="BI1779" i="14"/>
  <c r="BI1777" i="14"/>
  <c r="BI1775" i="14"/>
  <c r="BI1773" i="14"/>
  <c r="BI1771" i="14"/>
  <c r="BI1769" i="14"/>
  <c r="BI1767" i="14"/>
  <c r="BI1765" i="14"/>
  <c r="BI1763" i="14"/>
  <c r="BI1761" i="14"/>
  <c r="BI1759" i="14"/>
  <c r="BI1757" i="14"/>
  <c r="BI1755" i="14"/>
  <c r="BI1753" i="14"/>
  <c r="BI1751" i="14"/>
  <c r="BI1749" i="14"/>
  <c r="BI1747" i="14"/>
  <c r="BI1745" i="14"/>
  <c r="BI1743" i="14"/>
  <c r="BI1741" i="14"/>
  <c r="BI1739" i="14"/>
  <c r="BI1737" i="14"/>
  <c r="BI1735" i="14"/>
  <c r="BI1733" i="14"/>
  <c r="BI1731" i="14"/>
  <c r="BI1729" i="14"/>
  <c r="BI1727" i="14"/>
  <c r="BI1725" i="14"/>
  <c r="BI1723" i="14"/>
  <c r="BI1721" i="14"/>
  <c r="BI1719" i="14"/>
  <c r="BI1717" i="14"/>
  <c r="BI1715" i="14"/>
  <c r="BI1713" i="14"/>
  <c r="BI1711" i="14"/>
  <c r="BI1707" i="14"/>
  <c r="BI1705" i="14"/>
  <c r="BI1703" i="14"/>
  <c r="BI1701" i="14"/>
  <c r="BI1699" i="14"/>
  <c r="BI1697" i="14"/>
  <c r="BI1695" i="14"/>
  <c r="BI1693" i="14"/>
  <c r="BI1691" i="14"/>
  <c r="BI1689" i="14"/>
  <c r="BI1687" i="14"/>
  <c r="BI1685" i="14"/>
  <c r="BI1683" i="14"/>
  <c r="BI1681" i="14"/>
  <c r="BI1679" i="14"/>
  <c r="BI1677" i="14"/>
  <c r="BI1675" i="14"/>
  <c r="BI1673" i="14"/>
  <c r="BI1671" i="14"/>
  <c r="BI1669" i="14"/>
  <c r="BI1667" i="14"/>
  <c r="BI1665" i="14"/>
  <c r="BI1663" i="14"/>
  <c r="BI1661" i="14"/>
  <c r="BI1659" i="14"/>
  <c r="BI1657" i="14"/>
  <c r="BI1655" i="14"/>
  <c r="BI1653" i="14"/>
  <c r="BI1651" i="14"/>
  <c r="BI1649" i="14"/>
  <c r="BI1647" i="14"/>
  <c r="BI1645" i="14"/>
  <c r="BI1643" i="14"/>
  <c r="BI1641" i="14"/>
  <c r="BI1639" i="14"/>
  <c r="BI1637" i="14"/>
  <c r="BI1635" i="14"/>
  <c r="BI1633" i="14"/>
  <c r="BI1631" i="14"/>
  <c r="BI1629" i="14"/>
  <c r="BI1627" i="14"/>
  <c r="BI1625" i="14"/>
  <c r="BI1623" i="14"/>
  <c r="BI1621" i="14"/>
  <c r="BI1619" i="14"/>
  <c r="BI1617" i="14"/>
  <c r="BI1615" i="14"/>
  <c r="BI1613" i="14"/>
  <c r="BI1611" i="14"/>
  <c r="BI1609" i="14"/>
  <c r="BI1607" i="14"/>
  <c r="BI1605" i="14"/>
  <c r="BI1603" i="14"/>
  <c r="BI1601" i="14"/>
  <c r="BI1599" i="14"/>
  <c r="BI1597" i="14"/>
  <c r="BI1595" i="14"/>
  <c r="BI1593" i="14"/>
  <c r="BI1591" i="14"/>
  <c r="BI1589" i="14"/>
  <c r="BI1587" i="14"/>
  <c r="BI1583" i="14"/>
  <c r="BI1581" i="14"/>
  <c r="BI1579" i="14"/>
  <c r="BI1577" i="14"/>
  <c r="BI1575" i="14"/>
  <c r="BI1573" i="14"/>
  <c r="BI1571" i="14"/>
  <c r="BI1569" i="14"/>
  <c r="BI1567" i="14"/>
  <c r="BI1565" i="14"/>
  <c r="BI1563" i="14"/>
  <c r="BI1561" i="14"/>
  <c r="BI1559" i="14"/>
  <c r="BI1557" i="14"/>
  <c r="BI1555" i="14"/>
  <c r="BI1553" i="14"/>
  <c r="BI1551" i="14"/>
  <c r="BI1549" i="14"/>
  <c r="BI1547" i="14"/>
  <c r="BI1545" i="14"/>
  <c r="BI1543" i="14"/>
  <c r="BI1541" i="14"/>
  <c r="BI1539" i="14"/>
  <c r="BI1537" i="14"/>
  <c r="BI1535" i="14"/>
  <c r="BI1533" i="14"/>
  <c r="BI1531" i="14"/>
  <c r="BI1529" i="14"/>
  <c r="BI1527" i="14"/>
  <c r="BI1525" i="14"/>
  <c r="BI1523" i="14"/>
  <c r="BI1521" i="14"/>
  <c r="BI1519" i="14"/>
  <c r="BI1517" i="14"/>
  <c r="BI1515" i="14"/>
  <c r="BI1513" i="14"/>
  <c r="BI1511" i="14"/>
  <c r="BI1509" i="14"/>
  <c r="BI1507" i="14"/>
  <c r="BI1503" i="14"/>
  <c r="BI1501" i="14"/>
  <c r="BI1499" i="14"/>
  <c r="BI1497" i="14"/>
  <c r="BI1495" i="14"/>
  <c r="BI1493" i="14"/>
  <c r="BI1491" i="14"/>
  <c r="BI1489" i="14"/>
  <c r="BI1487" i="14"/>
  <c r="BI1485" i="14"/>
  <c r="BI1483" i="14"/>
  <c r="BI1481" i="14"/>
  <c r="BI1479" i="14"/>
  <c r="BI1477" i="14"/>
  <c r="BI1475" i="14"/>
  <c r="BI1473" i="14"/>
  <c r="BI1471" i="14"/>
  <c r="BI1469" i="14"/>
  <c r="BI1467" i="14"/>
  <c r="BI1465" i="14"/>
  <c r="BI1463" i="14"/>
  <c r="BI1461" i="14"/>
  <c r="BI1459" i="14"/>
  <c r="BI1457" i="14"/>
  <c r="BI1455" i="14"/>
  <c r="BI1453" i="14"/>
  <c r="BI1451" i="14"/>
  <c r="BI1449" i="14"/>
  <c r="BI1447" i="14"/>
  <c r="BI1445" i="14"/>
  <c r="BI1443" i="14"/>
  <c r="BI1441" i="14"/>
  <c r="BI1439" i="14"/>
  <c r="BI1437" i="14"/>
  <c r="BI1435" i="14"/>
  <c r="BI1433" i="14"/>
  <c r="BI1431" i="14"/>
  <c r="BI1429" i="14"/>
  <c r="BI1427" i="14"/>
  <c r="BI1425" i="14"/>
  <c r="BI1423" i="14"/>
  <c r="BI1421" i="14"/>
  <c r="BI1419" i="14"/>
  <c r="BI1417" i="14"/>
  <c r="BI1415" i="14"/>
  <c r="BI1413" i="14"/>
  <c r="BI1411" i="14"/>
  <c r="BI1409" i="14"/>
  <c r="BI1407" i="14"/>
  <c r="BI1405" i="14"/>
  <c r="BI1403" i="14"/>
  <c r="BI1401" i="14"/>
  <c r="BI1399" i="14"/>
  <c r="BI1397" i="14"/>
  <c r="BI1395" i="14"/>
  <c r="BI1393" i="14"/>
  <c r="BI1391" i="14"/>
  <c r="BI1387" i="14"/>
  <c r="BI1385" i="14"/>
  <c r="BI1383" i="14"/>
  <c r="BI1381" i="14"/>
  <c r="BI1379" i="14"/>
  <c r="BI1377" i="14"/>
  <c r="BI1375" i="14"/>
  <c r="BI1373" i="14"/>
  <c r="BI1371" i="14"/>
  <c r="BI1369" i="14"/>
  <c r="BI1367" i="14"/>
  <c r="BI1365" i="14"/>
  <c r="BI1363" i="14"/>
  <c r="BI1361" i="14"/>
  <c r="BI1359" i="14"/>
  <c r="BI1357" i="14"/>
  <c r="BI1355" i="14"/>
  <c r="BI1353" i="14"/>
  <c r="BI1351" i="14"/>
  <c r="BI1349" i="14"/>
  <c r="BI1347" i="14"/>
  <c r="BI1345" i="14"/>
  <c r="BI1343" i="14"/>
  <c r="BI1341" i="14"/>
  <c r="BI1339" i="14"/>
  <c r="BI1337" i="14"/>
  <c r="BI1335" i="14"/>
  <c r="BI1333" i="14"/>
  <c r="BI1331" i="14"/>
  <c r="BI1329" i="14"/>
  <c r="BI1327" i="14"/>
  <c r="BI1325" i="14"/>
  <c r="BI1323" i="14"/>
  <c r="BI1321" i="14"/>
  <c r="BI1319" i="14"/>
  <c r="BI1317" i="14"/>
  <c r="BI1315" i="14"/>
  <c r="BI1313" i="14"/>
  <c r="BI1311" i="14"/>
  <c r="BI1309" i="14"/>
  <c r="BI1307" i="14"/>
  <c r="BI1305" i="14"/>
  <c r="BI1303" i="14"/>
  <c r="BI1301" i="14"/>
  <c r="BI1299" i="14"/>
  <c r="BI1297" i="14"/>
  <c r="BI1295" i="14"/>
  <c r="BI1293" i="14"/>
  <c r="BI1291" i="14"/>
  <c r="BI1289" i="14"/>
  <c r="BI1287" i="14"/>
  <c r="BI1285" i="14"/>
  <c r="BI1283" i="14"/>
  <c r="BI1281" i="14"/>
  <c r="BI1279" i="14"/>
  <c r="BI1277" i="14"/>
  <c r="BI1275" i="14"/>
  <c r="BI1273" i="14"/>
  <c r="BI1271" i="14"/>
  <c r="BI1269" i="14"/>
  <c r="BI1267" i="14"/>
  <c r="BI1265" i="14"/>
  <c r="BI1263" i="14"/>
  <c r="BI1261" i="14"/>
  <c r="BI1259" i="14"/>
  <c r="BI1257" i="14"/>
  <c r="BI1255" i="14"/>
  <c r="BI1253" i="14"/>
  <c r="BI1251" i="14"/>
  <c r="BI1249" i="14"/>
  <c r="BI1247" i="14"/>
  <c r="BI1245" i="14"/>
  <c r="BI1243" i="14"/>
  <c r="BI1241" i="14"/>
  <c r="BI1239" i="14"/>
  <c r="BI1237" i="14"/>
  <c r="BI1235" i="14"/>
  <c r="BI1233" i="14"/>
  <c r="BI1231" i="14"/>
  <c r="BI1229" i="14"/>
  <c r="BI1227" i="14"/>
  <c r="BI1225" i="14"/>
  <c r="BI1223" i="14"/>
  <c r="BI1221" i="14"/>
  <c r="BI1219" i="14"/>
  <c r="BI1217" i="14"/>
  <c r="BI1215" i="14"/>
  <c r="BI1213" i="14"/>
  <c r="BI1211" i="14"/>
  <c r="BI1209" i="14"/>
  <c r="BI1207" i="14"/>
  <c r="BI1205" i="14"/>
  <c r="BI1203" i="14"/>
  <c r="BI1201" i="14"/>
  <c r="BI1199" i="14"/>
  <c r="BI1197" i="14"/>
  <c r="BI1195" i="14"/>
  <c r="BI1193" i="14"/>
  <c r="BI1191" i="14"/>
  <c r="BI1189" i="14"/>
  <c r="BI1187" i="14"/>
  <c r="BI1185" i="14"/>
  <c r="BI1183" i="14"/>
  <c r="BI1181" i="14"/>
  <c r="BI1179" i="14"/>
  <c r="BI1177" i="14"/>
  <c r="BI1175" i="14"/>
  <c r="BI1173" i="14"/>
  <c r="BI1171" i="14"/>
  <c r="BI1169" i="14"/>
  <c r="BI1167" i="14"/>
  <c r="BI1165" i="14"/>
  <c r="BI1163" i="14"/>
  <c r="BI1161" i="14"/>
  <c r="BI1159" i="14"/>
  <c r="BI1157" i="14"/>
  <c r="BI1155" i="14"/>
  <c r="BI1153" i="14"/>
  <c r="BI1151" i="14"/>
  <c r="BI1149" i="14"/>
  <c r="BI1147" i="14"/>
  <c r="BI1145" i="14"/>
  <c r="BI1143" i="14"/>
  <c r="BI1141" i="14"/>
  <c r="BI1139" i="14"/>
  <c r="BI1137" i="14"/>
  <c r="BI1135" i="14"/>
  <c r="BI1133" i="14"/>
  <c r="BI1131" i="14"/>
  <c r="BI1129" i="14"/>
  <c r="BI1127" i="14"/>
  <c r="BI1125" i="14"/>
  <c r="BI1123" i="14"/>
  <c r="BI1121" i="14"/>
  <c r="BI1119" i="14"/>
  <c r="BI1117" i="14"/>
  <c r="BI1115" i="14"/>
  <c r="BI1113" i="14"/>
  <c r="BI1111" i="14"/>
  <c r="BI1109" i="14"/>
  <c r="BI1107" i="14"/>
  <c r="BI1105" i="14"/>
  <c r="BI1103" i="14"/>
  <c r="BI1101" i="14"/>
  <c r="BI1099" i="14"/>
  <c r="BI1097" i="14"/>
  <c r="BI1095" i="14"/>
  <c r="BI1093" i="14"/>
  <c r="BI1091" i="14"/>
  <c r="BI1089" i="14"/>
  <c r="BI1087" i="14"/>
  <c r="BI1085" i="14"/>
  <c r="BI1083" i="14"/>
  <c r="BI1081" i="14"/>
  <c r="BI1079" i="14"/>
  <c r="BI1077" i="14"/>
  <c r="BI1075" i="14"/>
  <c r="BI1073" i="14"/>
  <c r="BI1071" i="14"/>
  <c r="BI1069" i="14"/>
  <c r="BI1067" i="14"/>
  <c r="BI1065" i="14"/>
  <c r="BI1063" i="14"/>
  <c r="BI1061" i="14"/>
  <c r="BI1059" i="14"/>
  <c r="BI1057" i="14"/>
  <c r="BI1055" i="14"/>
  <c r="BI1053" i="14"/>
  <c r="BI1051" i="14"/>
  <c r="BI1049" i="14"/>
  <c r="BI1047" i="14"/>
  <c r="BI1045" i="14"/>
  <c r="BI1043" i="14"/>
  <c r="BI1041" i="14"/>
  <c r="BI1039" i="14"/>
  <c r="BI1037" i="14"/>
  <c r="BI1035" i="14"/>
  <c r="BI1033" i="14"/>
  <c r="BI1031" i="14"/>
  <c r="BI1029" i="14"/>
  <c r="BI1027" i="14"/>
  <c r="BI1025" i="14"/>
  <c r="BI1023" i="14"/>
  <c r="BI1021" i="14"/>
  <c r="BI1019" i="14"/>
  <c r="BI1017" i="14"/>
  <c r="BI1015" i="14"/>
  <c r="BI1013" i="14"/>
  <c r="BI1011" i="14"/>
  <c r="BI1009" i="14"/>
  <c r="BI1007" i="14"/>
  <c r="BI1005" i="14"/>
  <c r="BI1003" i="14"/>
  <c r="BI1001" i="14"/>
  <c r="BI999" i="14"/>
  <c r="BI997" i="14"/>
  <c r="BI995" i="14"/>
  <c r="BI993" i="14"/>
  <c r="BI991" i="14"/>
  <c r="BI989" i="14"/>
  <c r="BI987" i="14"/>
  <c r="BI985" i="14"/>
  <c r="BI983" i="14"/>
  <c r="BI981" i="14"/>
  <c r="BI979" i="14"/>
  <c r="BI977" i="14"/>
  <c r="BI975" i="14"/>
  <c r="BI973" i="14"/>
  <c r="BI971" i="14"/>
  <c r="BI969" i="14"/>
  <c r="BI967" i="14"/>
  <c r="BI965" i="14"/>
  <c r="BI963" i="14"/>
  <c r="BI961" i="14"/>
  <c r="BI959" i="14"/>
  <c r="BI957" i="14"/>
  <c r="BI955" i="14"/>
  <c r="BI953" i="14"/>
  <c r="BI951" i="14"/>
  <c r="BI949" i="14"/>
  <c r="BI947" i="14"/>
  <c r="BI945" i="14"/>
  <c r="BI943" i="14"/>
  <c r="BI941" i="14"/>
  <c r="BI937" i="14"/>
  <c r="BI935" i="14"/>
  <c r="BI933" i="14"/>
  <c r="BI929" i="14"/>
  <c r="BI927" i="14"/>
  <c r="BI925" i="14"/>
  <c r="BI921" i="14"/>
  <c r="BI919" i="14"/>
  <c r="BI917" i="14"/>
  <c r="BI913" i="14"/>
  <c r="BI911" i="14"/>
  <c r="BI909" i="14"/>
  <c r="BI905" i="14"/>
  <c r="BI903" i="14"/>
  <c r="BI901" i="14"/>
  <c r="BI897" i="14"/>
  <c r="BI895" i="14"/>
  <c r="BI893" i="14"/>
  <c r="BI889" i="14"/>
  <c r="BI887" i="14"/>
  <c r="BI885" i="14"/>
  <c r="BI881" i="14"/>
  <c r="BI879" i="14"/>
  <c r="BI877" i="14"/>
  <c r="BI873" i="14"/>
  <c r="BI871" i="14"/>
  <c r="BI869" i="14"/>
  <c r="BI865" i="14"/>
  <c r="BI863" i="14"/>
  <c r="BI861" i="14"/>
  <c r="BI857" i="14"/>
  <c r="BI855" i="14"/>
  <c r="BI853" i="14"/>
  <c r="BI849" i="14"/>
  <c r="BI847" i="14"/>
  <c r="BI845" i="14"/>
  <c r="BI841" i="14"/>
  <c r="BI839" i="14"/>
  <c r="BI837" i="14"/>
  <c r="BI833" i="14"/>
  <c r="BI831" i="14"/>
  <c r="BI829" i="14"/>
  <c r="BI825" i="14"/>
  <c r="BI823" i="14"/>
  <c r="BI821" i="14"/>
  <c r="BI817" i="14"/>
  <c r="BI815" i="14"/>
  <c r="BI813" i="14"/>
  <c r="BI809" i="14"/>
  <c r="BI807" i="14"/>
  <c r="BI805" i="14"/>
  <c r="BI801" i="14"/>
  <c r="BI799" i="14"/>
  <c r="BI797" i="14"/>
  <c r="BI793" i="14"/>
  <c r="BI791" i="14"/>
  <c r="BI789" i="14"/>
  <c r="BI785" i="14"/>
  <c r="BI783" i="14"/>
  <c r="BI781" i="14"/>
  <c r="BI777" i="14"/>
  <c r="BI775" i="14"/>
  <c r="BI773" i="14"/>
  <c r="BI769" i="14"/>
  <c r="BI767" i="14"/>
  <c r="BI765" i="14"/>
  <c r="BI761" i="14"/>
  <c r="BI759" i="14"/>
  <c r="BI757" i="14"/>
  <c r="BI753" i="14"/>
  <c r="BI751" i="14"/>
  <c r="BI749" i="14"/>
  <c r="BI745" i="14"/>
  <c r="BI743" i="14"/>
  <c r="BI741" i="14"/>
  <c r="BI737" i="14"/>
  <c r="BI735" i="14"/>
  <c r="BI733" i="14"/>
  <c r="BI729" i="14"/>
  <c r="BI727" i="14"/>
  <c r="BI725" i="14"/>
  <c r="BI721" i="14"/>
  <c r="BI719" i="14"/>
  <c r="BI717" i="14"/>
  <c r="BI713" i="14"/>
  <c r="BI711" i="14"/>
  <c r="BI709" i="14"/>
  <c r="BI705" i="14"/>
  <c r="BI703" i="14"/>
  <c r="BI701" i="14"/>
  <c r="BI697" i="14"/>
  <c r="BI695" i="14"/>
  <c r="BI693" i="14"/>
  <c r="BI689" i="14"/>
  <c r="BI687" i="14"/>
  <c r="BI685" i="14"/>
  <c r="BI681" i="14"/>
  <c r="BI679" i="14"/>
  <c r="BI677" i="14"/>
  <c r="BI673" i="14"/>
  <c r="BI671" i="14"/>
  <c r="BI669" i="14"/>
  <c r="BI665" i="14"/>
  <c r="BI663" i="14"/>
  <c r="BI661" i="14"/>
  <c r="BI657" i="14"/>
  <c r="BI655" i="14"/>
  <c r="BI653" i="14"/>
  <c r="BI649" i="14"/>
  <c r="BI647" i="14"/>
  <c r="BI645" i="14"/>
  <c r="BI641" i="14"/>
  <c r="BI639" i="14"/>
  <c r="BI637" i="14"/>
  <c r="BI633" i="14"/>
  <c r="BI631" i="14"/>
  <c r="BI629" i="14"/>
  <c r="BI625" i="14"/>
  <c r="BI623" i="14"/>
  <c r="BI621" i="14"/>
  <c r="BI617" i="14"/>
  <c r="BI615" i="14"/>
  <c r="BI613" i="14"/>
  <c r="BI609" i="14"/>
  <c r="BI607" i="14"/>
  <c r="BI601" i="14"/>
  <c r="BI599" i="14"/>
  <c r="BI597" i="14"/>
  <c r="BI595" i="14"/>
  <c r="BI593" i="14"/>
  <c r="BI591" i="14"/>
  <c r="BI589" i="14"/>
  <c r="BI587" i="14"/>
  <c r="BI585" i="14"/>
  <c r="BI583" i="14"/>
  <c r="BI581" i="14"/>
  <c r="BI579" i="14"/>
  <c r="BI577" i="14"/>
  <c r="BI575" i="14"/>
  <c r="BI573" i="14"/>
  <c r="BI571" i="14"/>
  <c r="BI569" i="14"/>
  <c r="BI567" i="14"/>
  <c r="BI565" i="14"/>
  <c r="BI563" i="14"/>
  <c r="BI561" i="14"/>
  <c r="BI559" i="14"/>
  <c r="BI557" i="14"/>
  <c r="BI555" i="14"/>
  <c r="BI553" i="14"/>
  <c r="BI551" i="14"/>
  <c r="BI549" i="14"/>
  <c r="BI547" i="14"/>
  <c r="BI545" i="14"/>
  <c r="BI543" i="14"/>
  <c r="BI541" i="14"/>
  <c r="BI539" i="14"/>
  <c r="BI537" i="14"/>
  <c r="BI535" i="14"/>
  <c r="BI533" i="14"/>
  <c r="BI531" i="14"/>
  <c r="BI529" i="14"/>
  <c r="BI527" i="14"/>
  <c r="BI525" i="14"/>
  <c r="BI523" i="14"/>
  <c r="BI521" i="14"/>
  <c r="BI519" i="14"/>
  <c r="BI517" i="14"/>
  <c r="BI515" i="14"/>
  <c r="BI513" i="14"/>
  <c r="BI511" i="14"/>
  <c r="BI509" i="14"/>
  <c r="BI507" i="14"/>
  <c r="BI505" i="14"/>
  <c r="BI503" i="14"/>
  <c r="BI501" i="14"/>
  <c r="BI499" i="14"/>
  <c r="BI497" i="14"/>
  <c r="BI495" i="14"/>
  <c r="BI493" i="14"/>
  <c r="BI491" i="14"/>
  <c r="BI489" i="14"/>
  <c r="BI487" i="14"/>
  <c r="BI485" i="14"/>
  <c r="BI483" i="14"/>
  <c r="BI481" i="14"/>
  <c r="BI479" i="14"/>
  <c r="BI477" i="14"/>
  <c r="BI475" i="14"/>
  <c r="BI473" i="14"/>
  <c r="BI471" i="14"/>
  <c r="BI469" i="14"/>
  <c r="BI467" i="14"/>
  <c r="BI465" i="14"/>
  <c r="BI463" i="14"/>
  <c r="BI461" i="14"/>
  <c r="BI459" i="14"/>
  <c r="BI457" i="14"/>
  <c r="BI455" i="14"/>
  <c r="BI453" i="14"/>
  <c r="BI451" i="14"/>
  <c r="BI449" i="14"/>
  <c r="BI447" i="14"/>
  <c r="BI445" i="14"/>
  <c r="BI443" i="14"/>
  <c r="BI441" i="14"/>
  <c r="BI439" i="14"/>
  <c r="BI437" i="14"/>
  <c r="BI435" i="14"/>
  <c r="BI433" i="14"/>
  <c r="BI431" i="14"/>
  <c r="BI429" i="14"/>
  <c r="BI427" i="14"/>
  <c r="BI425" i="14"/>
  <c r="BI423" i="14"/>
  <c r="BI421" i="14"/>
  <c r="BI419" i="14"/>
  <c r="BI417" i="14"/>
  <c r="BI415" i="14"/>
  <c r="BI413" i="14"/>
  <c r="BI411" i="14"/>
  <c r="BI409" i="14"/>
  <c r="BI407" i="14"/>
  <c r="BI405" i="14"/>
  <c r="BI403" i="14"/>
  <c r="BI401" i="14"/>
  <c r="BI399" i="14"/>
  <c r="BI397" i="14"/>
  <c r="BI395" i="14"/>
  <c r="BI393" i="14"/>
  <c r="BI391" i="14"/>
  <c r="BI389" i="14"/>
  <c r="BI387" i="14"/>
  <c r="BI385" i="14"/>
  <c r="BI383" i="14"/>
  <c r="BI381" i="14"/>
  <c r="BI379" i="14"/>
  <c r="BI377" i="14"/>
  <c r="BI375" i="14"/>
  <c r="BI373" i="14"/>
  <c r="BI371" i="14"/>
  <c r="BI369" i="14"/>
  <c r="BI367" i="14"/>
  <c r="BI365" i="14"/>
  <c r="BI363" i="14"/>
  <c r="BI361" i="14"/>
  <c r="BI359" i="14"/>
  <c r="BI357" i="14"/>
  <c r="BI355" i="14"/>
  <c r="BI353" i="14"/>
  <c r="BI351" i="14"/>
  <c r="BI349" i="14"/>
  <c r="BI347" i="14"/>
  <c r="BI345" i="14"/>
  <c r="BI343" i="14"/>
  <c r="BI341" i="14"/>
  <c r="BI339" i="14"/>
  <c r="BI337" i="14"/>
  <c r="BI335" i="14"/>
  <c r="BI333" i="14"/>
  <c r="BI331" i="14"/>
  <c r="BI329" i="14"/>
  <c r="BI327" i="14"/>
  <c r="BI325" i="14"/>
  <c r="BI323" i="14"/>
  <c r="BI321" i="14"/>
  <c r="BI319" i="14"/>
  <c r="BI317" i="14"/>
  <c r="BI315" i="14"/>
  <c r="BI313" i="14"/>
  <c r="BI311" i="14"/>
  <c r="BI309" i="14"/>
  <c r="BI307" i="14"/>
  <c r="BI305" i="14"/>
  <c r="BI303" i="14"/>
  <c r="BI301" i="14"/>
  <c r="BI299" i="14"/>
  <c r="BI297" i="14"/>
  <c r="BI295" i="14"/>
  <c r="BI293" i="14"/>
  <c r="BI291" i="14"/>
  <c r="BI289" i="14"/>
  <c r="BI287" i="14"/>
  <c r="BI285" i="14"/>
  <c r="BI283" i="14"/>
  <c r="BI281" i="14"/>
  <c r="BI279" i="14"/>
  <c r="BI277" i="14"/>
  <c r="BI275" i="14"/>
  <c r="BI271" i="14"/>
  <c r="BI269" i="14"/>
  <c r="BI267" i="14"/>
  <c r="BI265" i="14"/>
  <c r="BI263" i="14"/>
  <c r="BI261" i="14"/>
  <c r="BI259" i="14"/>
  <c r="BI257" i="14"/>
  <c r="BI255" i="14"/>
  <c r="BI253" i="14"/>
  <c r="BI251" i="14"/>
  <c r="BI249" i="14"/>
  <c r="BI247" i="14"/>
  <c r="BI245" i="14"/>
  <c r="BI243" i="14"/>
  <c r="BI241" i="14"/>
  <c r="BI239" i="14"/>
  <c r="BI237" i="14"/>
  <c r="BI235" i="14"/>
  <c r="BI233" i="14"/>
  <c r="BI231" i="14"/>
  <c r="BI229" i="14"/>
  <c r="BI227" i="14"/>
  <c r="BI225" i="14"/>
  <c r="BI223" i="14"/>
  <c r="BI221" i="14"/>
  <c r="BI219" i="14"/>
  <c r="BI217" i="14"/>
  <c r="BI213" i="14"/>
  <c r="BI211" i="14"/>
  <c r="BI209" i="14"/>
  <c r="BI207" i="14"/>
  <c r="BI205" i="14"/>
  <c r="BI203" i="14"/>
  <c r="BI201" i="14"/>
  <c r="BI199" i="14"/>
  <c r="BI197" i="14"/>
  <c r="BI195" i="14"/>
  <c r="BI193" i="14"/>
  <c r="BI191" i="14"/>
  <c r="BI189" i="14"/>
  <c r="BI187" i="14"/>
  <c r="BI185" i="14"/>
  <c r="BI183" i="14"/>
  <c r="BI181" i="14"/>
  <c r="BI179" i="14"/>
  <c r="BI177" i="14"/>
  <c r="BI175" i="14"/>
  <c r="BI173" i="14"/>
  <c r="BI171" i="14"/>
  <c r="BI169" i="14"/>
  <c r="BI167" i="14"/>
  <c r="BI165" i="14"/>
  <c r="BI163" i="14"/>
  <c r="BI161" i="14"/>
  <c r="BI159" i="14"/>
  <c r="BI157" i="14"/>
  <c r="BI155" i="14"/>
  <c r="BI153" i="14"/>
  <c r="BI151" i="14"/>
  <c r="BI149" i="14"/>
  <c r="BI147" i="14"/>
  <c r="BI145" i="14"/>
  <c r="BI143" i="14"/>
  <c r="BI141" i="14"/>
  <c r="BI139" i="14"/>
  <c r="BI137" i="14"/>
  <c r="BI135" i="14"/>
  <c r="BI133" i="14"/>
  <c r="BI131" i="14"/>
  <c r="BI129" i="14"/>
  <c r="BI127" i="14"/>
  <c r="BI125" i="14"/>
  <c r="BI123" i="14"/>
  <c r="BI121" i="14"/>
  <c r="BI119" i="14"/>
  <c r="BI117" i="14"/>
  <c r="BI115" i="14"/>
  <c r="BI113" i="14"/>
  <c r="BI111" i="14"/>
  <c r="BI109" i="14"/>
  <c r="BI107" i="14"/>
  <c r="BI105" i="14"/>
  <c r="BI103" i="14"/>
  <c r="BI101" i="14"/>
  <c r="BI99" i="14"/>
  <c r="BI97" i="14"/>
  <c r="BI95" i="14"/>
  <c r="BI93" i="14"/>
  <c r="BI91" i="14"/>
  <c r="BI89" i="14"/>
  <c r="BI87" i="14"/>
  <c r="BI85" i="14"/>
  <c r="BI83" i="14"/>
  <c r="BI81" i="14"/>
  <c r="BI79" i="14"/>
  <c r="BI77" i="14"/>
  <c r="BI75" i="14"/>
  <c r="BI73" i="14"/>
  <c r="BI71" i="14"/>
  <c r="BI69" i="14"/>
  <c r="BI67" i="14"/>
  <c r="BI63" i="14"/>
  <c r="BI61" i="14"/>
  <c r="BI59" i="14"/>
  <c r="BI57" i="14"/>
  <c r="BI55" i="14"/>
  <c r="BI53" i="14"/>
  <c r="BI51" i="14"/>
  <c r="BI49" i="14"/>
  <c r="BI47" i="14"/>
  <c r="BI45" i="14"/>
  <c r="BI43" i="14"/>
  <c r="BI41" i="14"/>
  <c r="BI39" i="14"/>
  <c r="BI37" i="14"/>
  <c r="BI35" i="14"/>
  <c r="BI33" i="14"/>
  <c r="BI31" i="14"/>
  <c r="BI29" i="14"/>
  <c r="BI27" i="14"/>
  <c r="BI25" i="14"/>
  <c r="BI23" i="14"/>
  <c r="BI21" i="14"/>
  <c r="BI19" i="14"/>
  <c r="BI17" i="14"/>
  <c r="BI15" i="14"/>
  <c r="BI13" i="14"/>
  <c r="BI11" i="14"/>
  <c r="BI9" i="14"/>
  <c r="BI7" i="14"/>
  <c r="BI5" i="14"/>
  <c r="BI994" i="14"/>
  <c r="BI990" i="14"/>
  <c r="BI986" i="14"/>
  <c r="BI982" i="14"/>
  <c r="BI978" i="14"/>
  <c r="BI974" i="14"/>
  <c r="BI970" i="14"/>
  <c r="BI966" i="14"/>
  <c r="BI962" i="14"/>
  <c r="BI958" i="14"/>
  <c r="BI954" i="14"/>
  <c r="BI950" i="14"/>
  <c r="BI946" i="14"/>
  <c r="BI942" i="14"/>
  <c r="BI940" i="14"/>
  <c r="BI938" i="14"/>
  <c r="BI936" i="14"/>
  <c r="BI934" i="14"/>
  <c r="BI932" i="14"/>
  <c r="BI930" i="14"/>
  <c r="BI928" i="14"/>
  <c r="BI926" i="14"/>
  <c r="BI924" i="14"/>
  <c r="BI922" i="14"/>
  <c r="BI920" i="14"/>
  <c r="BI918" i="14"/>
  <c r="BI916" i="14"/>
  <c r="BI914" i="14"/>
  <c r="BI912" i="14"/>
  <c r="BI910" i="14"/>
  <c r="BI908" i="14"/>
  <c r="BI906" i="14"/>
  <c r="BI904" i="14"/>
  <c r="BI902" i="14"/>
  <c r="BI900" i="14"/>
  <c r="BI898" i="14"/>
  <c r="BI896" i="14"/>
  <c r="BI894" i="14"/>
  <c r="BI892" i="14"/>
  <c r="BI890" i="14"/>
  <c r="BI888" i="14"/>
  <c r="BI886" i="14"/>
  <c r="BI884" i="14"/>
  <c r="BI882" i="14"/>
  <c r="BI880" i="14"/>
  <c r="BI878" i="14"/>
  <c r="BI876" i="14"/>
  <c r="BI874" i="14"/>
  <c r="BI872" i="14"/>
  <c r="BI870" i="14"/>
  <c r="BI868" i="14"/>
  <c r="BI866" i="14"/>
  <c r="BI864" i="14"/>
  <c r="BI862" i="14"/>
  <c r="BI860" i="14"/>
  <c r="BI858" i="14"/>
  <c r="BI856" i="14"/>
  <c r="BI854" i="14"/>
  <c r="BI852" i="14"/>
  <c r="BI850" i="14"/>
  <c r="BI846" i="14"/>
  <c r="BI844" i="14"/>
  <c r="BI842" i="14"/>
  <c r="BI840" i="14"/>
  <c r="BI838" i="14"/>
  <c r="BI836" i="14"/>
  <c r="BI834" i="14"/>
  <c r="BI832" i="14"/>
  <c r="BI830" i="14"/>
  <c r="BI828" i="14"/>
  <c r="BI826" i="14"/>
  <c r="BI824" i="14"/>
  <c r="BI822" i="14"/>
  <c r="BI820" i="14"/>
  <c r="BI818" i="14"/>
  <c r="BI816" i="14"/>
  <c r="BI814" i="14"/>
  <c r="BI812" i="14"/>
  <c r="BI810" i="14"/>
  <c r="BI808" i="14"/>
  <c r="BI806" i="14"/>
  <c r="BI804" i="14"/>
  <c r="BI802" i="14"/>
  <c r="BI800" i="14"/>
  <c r="BI798" i="14"/>
  <c r="BI796" i="14"/>
  <c r="BI794" i="14"/>
  <c r="BI792" i="14"/>
  <c r="BI790" i="14"/>
  <c r="BI788" i="14"/>
  <c r="BI786" i="14"/>
  <c r="BI784" i="14"/>
  <c r="BI782" i="14"/>
  <c r="BI780" i="14"/>
  <c r="BI778" i="14"/>
  <c r="BI776" i="14"/>
  <c r="BI774" i="14"/>
  <c r="BI772" i="14"/>
  <c r="BI770" i="14"/>
  <c r="BI768" i="14"/>
  <c r="BI766" i="14"/>
  <c r="BI764" i="14"/>
  <c r="BI762" i="14"/>
  <c r="BI760" i="14"/>
  <c r="BI758" i="14"/>
  <c r="BI756" i="14"/>
  <c r="BI754" i="14"/>
  <c r="BI752" i="14"/>
  <c r="BI750" i="14"/>
  <c r="BI748" i="14"/>
  <c r="BI746" i="14"/>
  <c r="BI744" i="14"/>
  <c r="BI742" i="14"/>
  <c r="BI740" i="14"/>
  <c r="BI738" i="14"/>
  <c r="BI736" i="14"/>
  <c r="BI734" i="14"/>
  <c r="BI732" i="14"/>
  <c r="BI730" i="14"/>
  <c r="BI728" i="14"/>
  <c r="BI726" i="14"/>
  <c r="BI724" i="14"/>
  <c r="BI722" i="14"/>
  <c r="BI720" i="14"/>
  <c r="BI718" i="14"/>
  <c r="BI716" i="14"/>
  <c r="BI714" i="14"/>
  <c r="BI712" i="14"/>
  <c r="BI710" i="14"/>
  <c r="BI708" i="14"/>
  <c r="BI706" i="14"/>
  <c r="BI704" i="14"/>
  <c r="BI702" i="14"/>
  <c r="BI700" i="14"/>
  <c r="BI698" i="14"/>
  <c r="BI696" i="14"/>
  <c r="BI694" i="14"/>
  <c r="BI692" i="14"/>
  <c r="BI690" i="14"/>
  <c r="BI688" i="14"/>
  <c r="BI686" i="14"/>
  <c r="BI684" i="14"/>
  <c r="BI682" i="14"/>
  <c r="BI680" i="14"/>
  <c r="BI678" i="14"/>
  <c r="BI676" i="14"/>
  <c r="BI674" i="14"/>
  <c r="BI672" i="14"/>
  <c r="BI670" i="14"/>
  <c r="BI668" i="14"/>
  <c r="BI666" i="14"/>
  <c r="BI664" i="14"/>
  <c r="BI662" i="14"/>
  <c r="BI660" i="14"/>
  <c r="BI658" i="14"/>
  <c r="BI656" i="14"/>
  <c r="BI654" i="14"/>
  <c r="BI652" i="14"/>
  <c r="BI650" i="14"/>
  <c r="BI648" i="14"/>
  <c r="BI646" i="14"/>
  <c r="BI644" i="14"/>
  <c r="BI642" i="14"/>
  <c r="BI640" i="14"/>
  <c r="BI638" i="14"/>
  <c r="BI636" i="14"/>
  <c r="BI634" i="14"/>
  <c r="BI632" i="14"/>
  <c r="BI630" i="14"/>
  <c r="BI628" i="14"/>
  <c r="BI626" i="14"/>
  <c r="BI624" i="14"/>
  <c r="BI622" i="14"/>
  <c r="BI620" i="14"/>
  <c r="BI618" i="14"/>
  <c r="BI616" i="14"/>
  <c r="BI614" i="14"/>
  <c r="BI612" i="14"/>
  <c r="BI610" i="14"/>
  <c r="BI608" i="14"/>
  <c r="BI606" i="14"/>
  <c r="BI604" i="14"/>
  <c r="BI602" i="14"/>
  <c r="BI600" i="14"/>
  <c r="BI598" i="14"/>
  <c r="BI596" i="14"/>
  <c r="BI594" i="14"/>
  <c r="BI592" i="14"/>
  <c r="BI590" i="14"/>
  <c r="BI588" i="14"/>
  <c r="BI586" i="14"/>
  <c r="BI584" i="14"/>
  <c r="BI582" i="14"/>
  <c r="BI580" i="14"/>
  <c r="BI578" i="14"/>
  <c r="BI576" i="14"/>
  <c r="BI574" i="14"/>
  <c r="BI572" i="14"/>
  <c r="BI570" i="14"/>
  <c r="BI568" i="14"/>
  <c r="BI566" i="14"/>
  <c r="BI564" i="14"/>
  <c r="BI562" i="14"/>
  <c r="BI560" i="14"/>
  <c r="BI558" i="14"/>
  <c r="BI556" i="14"/>
  <c r="BI554" i="14"/>
  <c r="BI552" i="14"/>
  <c r="BI550" i="14"/>
  <c r="BI548" i="14"/>
  <c r="BI546" i="14"/>
  <c r="BI544" i="14"/>
  <c r="BI542" i="14"/>
  <c r="BI540" i="14"/>
  <c r="BI538" i="14"/>
  <c r="BI536" i="14"/>
  <c r="BI534" i="14"/>
  <c r="BI532" i="14"/>
  <c r="BI530" i="14"/>
  <c r="BI528" i="14"/>
  <c r="BI526" i="14"/>
  <c r="BI524" i="14"/>
  <c r="BI522" i="14"/>
  <c r="BI520" i="14"/>
  <c r="BI518" i="14"/>
  <c r="BI516" i="14"/>
  <c r="BI514" i="14"/>
  <c r="BI512" i="14"/>
  <c r="BI510" i="14"/>
  <c r="BI508" i="14"/>
  <c r="BI506" i="14"/>
  <c r="BI504" i="14"/>
  <c r="BI502" i="14"/>
  <c r="BI500" i="14"/>
  <c r="BI498" i="14"/>
  <c r="BI496" i="14"/>
  <c r="BI494" i="14"/>
  <c r="BI492" i="14"/>
  <c r="BI490" i="14"/>
  <c r="BI488" i="14"/>
  <c r="BI486" i="14"/>
  <c r="BI484" i="14"/>
  <c r="BI482" i="14"/>
  <c r="BI480" i="14"/>
  <c r="BI478" i="14"/>
  <c r="BI476" i="14"/>
  <c r="BI474" i="14"/>
  <c r="BI472" i="14"/>
  <c r="BI470" i="14"/>
  <c r="BI468" i="14"/>
  <c r="BI466" i="14"/>
  <c r="BI464" i="14"/>
  <c r="BI462" i="14"/>
  <c r="BI460" i="14"/>
  <c r="BI458" i="14"/>
  <c r="BI456" i="14"/>
  <c r="BI454" i="14"/>
  <c r="BI452" i="14"/>
  <c r="BI450" i="14"/>
  <c r="BI448" i="14"/>
  <c r="BI446" i="14"/>
  <c r="BI444" i="14"/>
  <c r="BI442" i="14"/>
  <c r="BI440" i="14"/>
  <c r="BI438" i="14"/>
  <c r="BI436" i="14"/>
  <c r="BI434" i="14"/>
  <c r="BI432" i="14"/>
  <c r="BI430" i="14"/>
  <c r="BI428" i="14"/>
  <c r="BI426" i="14"/>
  <c r="BI424" i="14"/>
  <c r="BI422" i="14"/>
  <c r="BI420" i="14"/>
  <c r="BI418" i="14"/>
  <c r="BI416" i="14"/>
  <c r="BI414" i="14"/>
  <c r="BI412" i="14"/>
  <c r="BI410" i="14"/>
  <c r="BI408" i="14"/>
  <c r="BI406" i="14"/>
  <c r="BI404" i="14"/>
  <c r="BI402" i="14"/>
  <c r="BI400" i="14"/>
  <c r="BI398" i="14"/>
  <c r="BI396" i="14"/>
  <c r="BI394" i="14"/>
  <c r="BI392" i="14"/>
  <c r="BI390" i="14"/>
  <c r="BI388" i="14"/>
  <c r="BI386" i="14"/>
  <c r="BI384" i="14"/>
  <c r="BI382" i="14"/>
  <c r="BI380" i="14"/>
  <c r="BI378" i="14"/>
  <c r="BI376" i="14"/>
  <c r="BI374" i="14"/>
  <c r="BI372" i="14"/>
  <c r="BI370" i="14"/>
  <c r="BI368" i="14"/>
  <c r="BI366" i="14"/>
  <c r="BI364" i="14"/>
  <c r="BI362" i="14"/>
  <c r="BI360" i="14"/>
  <c r="BI358" i="14"/>
  <c r="BI356" i="14"/>
  <c r="BI354" i="14"/>
  <c r="BI352" i="14"/>
  <c r="BI350" i="14"/>
  <c r="BI348" i="14"/>
  <c r="BI346" i="14"/>
  <c r="BI344" i="14"/>
  <c r="BI342" i="14"/>
  <c r="BI340" i="14"/>
  <c r="BI338" i="14"/>
  <c r="BI336" i="14"/>
  <c r="BI334" i="14"/>
  <c r="BI332" i="14"/>
  <c r="BI330" i="14"/>
  <c r="BI328" i="14"/>
  <c r="BI326" i="14"/>
  <c r="BI324" i="14"/>
  <c r="BI322" i="14"/>
  <c r="BI320" i="14"/>
  <c r="BI318" i="14"/>
  <c r="BI316" i="14"/>
  <c r="BI314" i="14"/>
  <c r="BI312" i="14"/>
  <c r="BI310" i="14"/>
  <c r="BI308" i="14"/>
  <c r="BI306" i="14"/>
  <c r="BI304" i="14"/>
  <c r="BI302" i="14"/>
  <c r="BI300" i="14"/>
  <c r="BI298" i="14"/>
  <c r="BI296" i="14"/>
  <c r="BI294" i="14"/>
  <c r="BI292" i="14"/>
  <c r="BI290" i="14"/>
  <c r="BI288" i="14"/>
  <c r="BI286" i="14"/>
  <c r="BI284" i="14"/>
  <c r="BI282" i="14"/>
  <c r="BI280" i="14"/>
  <c r="BI278" i="14"/>
  <c r="BI276" i="14"/>
  <c r="BI274" i="14"/>
  <c r="BI272" i="14"/>
  <c r="BI270" i="14"/>
  <c r="BI268" i="14"/>
  <c r="BI266" i="14"/>
  <c r="BI264" i="14"/>
  <c r="BI262" i="14"/>
  <c r="BI260" i="14"/>
  <c r="BI258" i="14"/>
  <c r="BI256" i="14"/>
  <c r="BI254" i="14"/>
  <c r="BI252" i="14"/>
  <c r="BI250" i="14"/>
  <c r="BI248" i="14"/>
  <c r="BI246" i="14"/>
  <c r="BI244" i="14"/>
  <c r="BI242" i="14"/>
  <c r="BI240" i="14"/>
  <c r="BI238" i="14"/>
  <c r="BI236" i="14"/>
  <c r="BI234" i="14"/>
  <c r="BI232" i="14"/>
  <c r="BI230" i="14"/>
  <c r="BI228" i="14"/>
  <c r="BI226" i="14"/>
  <c r="BI224" i="14"/>
  <c r="BI222" i="14"/>
  <c r="BI220" i="14"/>
  <c r="BI218" i="14"/>
  <c r="BI216" i="14"/>
  <c r="BI214" i="14"/>
  <c r="BI212" i="14"/>
  <c r="BI210" i="14"/>
  <c r="BI208" i="14"/>
  <c r="BI206" i="14"/>
  <c r="BI204" i="14"/>
  <c r="BI202" i="14"/>
  <c r="BI200" i="14"/>
  <c r="BI198" i="14"/>
  <c r="BI196" i="14"/>
  <c r="BI194" i="14"/>
  <c r="BI192" i="14"/>
  <c r="BI190" i="14"/>
  <c r="BI188" i="14"/>
  <c r="BI186" i="14"/>
  <c r="BI184" i="14"/>
  <c r="BI182" i="14"/>
  <c r="BI180" i="14"/>
  <c r="BI178" i="14"/>
  <c r="BI176" i="14"/>
  <c r="BI174" i="14"/>
  <c r="BI172" i="14"/>
  <c r="BI170" i="14"/>
  <c r="BI168" i="14"/>
  <c r="BI166" i="14"/>
  <c r="BI164" i="14"/>
  <c r="BI162" i="14"/>
  <c r="BI160" i="14"/>
  <c r="BI158" i="14"/>
  <c r="BI156" i="14"/>
  <c r="BI154" i="14"/>
  <c r="BI152" i="14"/>
  <c r="BI150" i="14"/>
  <c r="BI148" i="14"/>
  <c r="BI146" i="14"/>
  <c r="BI144" i="14"/>
  <c r="BI142" i="14"/>
  <c r="BI140" i="14"/>
  <c r="BI138" i="14"/>
  <c r="BI136" i="14"/>
  <c r="BI134" i="14"/>
  <c r="BI132" i="14"/>
  <c r="BI130" i="14"/>
  <c r="BI128" i="14"/>
  <c r="BI126" i="14"/>
  <c r="BI124" i="14"/>
  <c r="BI122" i="14"/>
  <c r="BI120" i="14"/>
  <c r="BI118" i="14"/>
  <c r="BI116" i="14"/>
  <c r="BI114" i="14"/>
  <c r="BI112" i="14"/>
  <c r="BI110" i="14"/>
  <c r="BI108" i="14"/>
  <c r="BI106" i="14"/>
  <c r="BI104" i="14"/>
  <c r="BI102" i="14"/>
  <c r="BI100" i="14"/>
  <c r="BI98" i="14"/>
  <c r="BI96" i="14"/>
  <c r="BI94" i="14"/>
  <c r="BI92" i="14"/>
  <c r="BI90" i="14"/>
  <c r="BI88" i="14"/>
  <c r="BI86" i="14"/>
  <c r="BI84" i="14"/>
  <c r="BI82" i="14"/>
  <c r="BI80" i="14"/>
  <c r="BI78" i="14"/>
  <c r="BI76" i="14"/>
  <c r="BI74" i="14"/>
  <c r="BI72" i="14"/>
  <c r="BI70" i="14"/>
  <c r="BI68" i="14"/>
  <c r="BI66" i="14"/>
  <c r="BI64" i="14"/>
  <c r="BI62" i="14"/>
  <c r="BI60" i="14"/>
  <c r="BI58" i="14"/>
  <c r="BI56" i="14"/>
  <c r="BI54" i="14"/>
  <c r="BI52" i="14"/>
  <c r="BI50" i="14"/>
  <c r="BI48" i="14"/>
  <c r="BI46" i="14"/>
  <c r="BI44" i="14"/>
  <c r="BI42" i="14"/>
  <c r="BI40" i="14"/>
  <c r="BI38" i="14"/>
  <c r="BI36" i="14"/>
  <c r="BI34" i="14"/>
  <c r="BI32" i="14"/>
  <c r="BI30" i="14"/>
  <c r="BI28" i="14"/>
  <c r="BI26" i="14"/>
  <c r="BI24" i="14"/>
  <c r="BI22" i="14"/>
  <c r="BI20" i="14"/>
  <c r="BI18" i="14"/>
  <c r="BI16" i="14"/>
  <c r="BI14" i="14"/>
  <c r="BI12" i="14"/>
  <c r="BI10" i="14"/>
  <c r="BI8" i="14"/>
  <c r="BI6" i="14"/>
  <c r="BI4" i="14"/>
  <c r="AT1678" i="14"/>
  <c r="AT1679" i="14"/>
  <c r="AT1680" i="14"/>
  <c r="AT1681" i="14"/>
  <c r="AT1682" i="14"/>
  <c r="AT1683" i="14"/>
  <c r="AT1684" i="14"/>
  <c r="AT1685" i="14"/>
  <c r="AT1686" i="14"/>
  <c r="AT1687" i="14"/>
  <c r="AT1688" i="14"/>
  <c r="AT1689" i="14"/>
  <c r="AT1690" i="14"/>
  <c r="AT1691" i="14"/>
  <c r="AT1692" i="14"/>
  <c r="AT1693" i="14"/>
  <c r="AT1694" i="14"/>
  <c r="AT1695" i="14"/>
  <c r="AT1696" i="14"/>
  <c r="AT1697" i="14"/>
  <c r="AT1698" i="14"/>
  <c r="AT1699" i="14"/>
  <c r="AT1700" i="14"/>
  <c r="AT1701" i="14"/>
  <c r="AT1702" i="14"/>
  <c r="AT1703" i="14"/>
  <c r="AT1704" i="14"/>
  <c r="AT1705" i="14"/>
  <c r="AT1706" i="14"/>
  <c r="AT1707" i="14"/>
  <c r="AT1708" i="14"/>
  <c r="AT1709" i="14"/>
  <c r="AT1710" i="14"/>
  <c r="AT1711" i="14"/>
  <c r="AT1712" i="14"/>
  <c r="AT1713" i="14"/>
  <c r="AT1714" i="14"/>
  <c r="AT1715" i="14"/>
  <c r="AT1716" i="14"/>
  <c r="AT1717" i="14"/>
  <c r="AT1718" i="14"/>
  <c r="AT1719" i="14"/>
  <c r="AT1720" i="14"/>
  <c r="AT1721" i="14"/>
  <c r="AT1722" i="14"/>
  <c r="AT1723" i="14"/>
  <c r="AT1724" i="14"/>
  <c r="AT1725" i="14"/>
  <c r="AT1726" i="14"/>
  <c r="AT1727" i="14"/>
  <c r="AT1728" i="14"/>
  <c r="AT1729" i="14"/>
  <c r="AT1730" i="14"/>
  <c r="AT1731" i="14"/>
  <c r="AT1732" i="14"/>
  <c r="AT1733" i="14"/>
  <c r="AT1734" i="14"/>
  <c r="AT1735" i="14"/>
  <c r="AT1736" i="14"/>
  <c r="AT1737" i="14"/>
  <c r="AT1738" i="14"/>
  <c r="AT1739" i="14"/>
  <c r="AT1740" i="14"/>
  <c r="AT1741" i="14"/>
  <c r="AT1742" i="14"/>
  <c r="AT1743" i="14"/>
  <c r="AT1744" i="14"/>
  <c r="AT1745" i="14"/>
  <c r="AT1746" i="14"/>
  <c r="AT1747" i="14"/>
  <c r="AT1748" i="14"/>
  <c r="AT1749" i="14"/>
  <c r="AT1750" i="14"/>
  <c r="AT1751" i="14"/>
  <c r="AT1752" i="14"/>
  <c r="AT1753" i="14"/>
  <c r="AT1754" i="14"/>
  <c r="AT1755" i="14"/>
  <c r="AT1756" i="14"/>
  <c r="AT1757" i="14"/>
  <c r="AT1758" i="14"/>
  <c r="AT1759" i="14"/>
  <c r="AT1760" i="14"/>
  <c r="AT1761" i="14"/>
  <c r="AT1762" i="14"/>
  <c r="AT1763" i="14"/>
  <c r="AT1764" i="14"/>
  <c r="AT1765" i="14"/>
  <c r="AT1766" i="14"/>
  <c r="AT1767" i="14"/>
  <c r="AT1768" i="14"/>
  <c r="AT1769" i="14"/>
  <c r="AT1770" i="14"/>
  <c r="AT1771" i="14"/>
  <c r="AT1772" i="14"/>
  <c r="AT1773" i="14"/>
  <c r="AT1774" i="14"/>
  <c r="AT1775" i="14"/>
  <c r="AT1776" i="14"/>
  <c r="AT1777" i="14"/>
  <c r="AT1778" i="14"/>
  <c r="AT1779" i="14"/>
  <c r="AT1780" i="14"/>
  <c r="AT1781" i="14"/>
  <c r="AT1782" i="14"/>
  <c r="AT1783" i="14"/>
  <c r="AT1784" i="14"/>
  <c r="AT1785" i="14"/>
  <c r="AT1786" i="14"/>
  <c r="AT1787" i="14"/>
  <c r="AT1788" i="14"/>
  <c r="AT1789" i="14"/>
  <c r="AT1790" i="14"/>
  <c r="AT1791" i="14"/>
  <c r="AT1792" i="14"/>
  <c r="AT1793" i="14"/>
  <c r="AT1794" i="14"/>
  <c r="AT1795" i="14"/>
  <c r="AT1796" i="14"/>
  <c r="AT1797" i="14"/>
  <c r="AT1798" i="14"/>
  <c r="AT1799" i="14"/>
  <c r="AT1800" i="14"/>
  <c r="AT1801" i="14"/>
  <c r="AT1802" i="14"/>
  <c r="AT1803" i="14"/>
  <c r="AT1804" i="14"/>
  <c r="AT1805" i="14"/>
  <c r="AT1806" i="14"/>
  <c r="AT1807" i="14"/>
  <c r="AT1808" i="14"/>
  <c r="AT1809" i="14"/>
  <c r="AT1810" i="14"/>
  <c r="AT1811" i="14"/>
  <c r="AT1812" i="14"/>
  <c r="AT1813" i="14"/>
  <c r="AT1814" i="14"/>
  <c r="AT1815" i="14"/>
  <c r="AT1816" i="14"/>
  <c r="AT1817" i="14"/>
  <c r="AT1818" i="14"/>
  <c r="AT1819" i="14"/>
  <c r="AT1820" i="14"/>
  <c r="AT1821" i="14"/>
  <c r="AT1822" i="14"/>
  <c r="AT1823" i="14"/>
  <c r="AT1824" i="14"/>
  <c r="AT1825" i="14"/>
  <c r="AT1826" i="14"/>
  <c r="AT1827" i="14"/>
  <c r="AT1828" i="14"/>
  <c r="AT1829" i="14"/>
  <c r="AT1830" i="14"/>
  <c r="AT1831" i="14"/>
  <c r="AT1832" i="14"/>
  <c r="AT1833" i="14"/>
  <c r="AT1834" i="14"/>
  <c r="AT1835" i="14"/>
  <c r="AT1836" i="14"/>
  <c r="AT1837" i="14"/>
  <c r="AT1838" i="14"/>
  <c r="AT1839" i="14"/>
  <c r="AT1840" i="14"/>
  <c r="AT1841" i="14"/>
  <c r="AT1842" i="14"/>
  <c r="AT1843" i="14"/>
  <c r="AT1844" i="14"/>
  <c r="AT1845" i="14"/>
  <c r="AT1846" i="14"/>
  <c r="AT1847" i="14"/>
  <c r="AT1848" i="14"/>
  <c r="AT1849" i="14"/>
  <c r="AT1850" i="14"/>
  <c r="AT1851" i="14"/>
  <c r="AT1852" i="14"/>
  <c r="AT1853" i="14"/>
  <c r="AT1854" i="14"/>
  <c r="AT1855" i="14"/>
  <c r="AT1856" i="14"/>
  <c r="AT1857" i="14"/>
  <c r="AT1858" i="14"/>
  <c r="AT1859" i="14"/>
  <c r="AT1860" i="14"/>
  <c r="AT1861" i="14"/>
  <c r="AT1862" i="14"/>
  <c r="AT1677" i="14"/>
  <c r="AT1492" i="14"/>
  <c r="AT1493" i="14"/>
  <c r="AT1494" i="14"/>
  <c r="AT1495" i="14"/>
  <c r="AT1496" i="14"/>
  <c r="AT1497" i="14"/>
  <c r="AT1498" i="14"/>
  <c r="AT1499" i="14"/>
  <c r="AT1500" i="14"/>
  <c r="AT1501" i="14"/>
  <c r="AT1502" i="14"/>
  <c r="AT1503" i="14"/>
  <c r="AT1504" i="14"/>
  <c r="AT1505" i="14"/>
  <c r="AT1506" i="14"/>
  <c r="AT1507" i="14"/>
  <c r="AT1508" i="14"/>
  <c r="AT1509" i="14"/>
  <c r="AT1510" i="14"/>
  <c r="AT1511" i="14"/>
  <c r="AT1512" i="14"/>
  <c r="AT1513" i="14"/>
  <c r="AT1514" i="14"/>
  <c r="AT1515" i="14"/>
  <c r="AT1516" i="14"/>
  <c r="AT1517" i="14"/>
  <c r="AT1518" i="14"/>
  <c r="AT1519" i="14"/>
  <c r="AT1520" i="14"/>
  <c r="AT1521" i="14"/>
  <c r="AT1522" i="14"/>
  <c r="AT1523" i="14"/>
  <c r="AT1524" i="14"/>
  <c r="AT1525" i="14"/>
  <c r="AT1526" i="14"/>
  <c r="AT1527" i="14"/>
  <c r="AT1528" i="14"/>
  <c r="AT1529" i="14"/>
  <c r="AT1530" i="14"/>
  <c r="AT1531" i="14"/>
  <c r="AT1532" i="14"/>
  <c r="AT1533" i="14"/>
  <c r="AT1534" i="14"/>
  <c r="AT1535" i="14"/>
  <c r="AT1536" i="14"/>
  <c r="AT1537" i="14"/>
  <c r="AT1538" i="14"/>
  <c r="AT1539" i="14"/>
  <c r="AT1540" i="14"/>
  <c r="AT1541" i="14"/>
  <c r="AT1542" i="14"/>
  <c r="AT1543" i="14"/>
  <c r="AT1544" i="14"/>
  <c r="AT1545" i="14"/>
  <c r="AT1546" i="14"/>
  <c r="AT1547" i="14"/>
  <c r="AT1548" i="14"/>
  <c r="AT1549" i="14"/>
  <c r="AT1550" i="14"/>
  <c r="AT1551" i="14"/>
  <c r="AT1552" i="14"/>
  <c r="AT1553" i="14"/>
  <c r="AT1554" i="14"/>
  <c r="AT1555" i="14"/>
  <c r="AT1556" i="14"/>
  <c r="AT1557" i="14"/>
  <c r="AT1558" i="14"/>
  <c r="AT1559" i="14"/>
  <c r="AT1560" i="14"/>
  <c r="AT1561" i="14"/>
  <c r="AT1562" i="14"/>
  <c r="AT1563" i="14"/>
  <c r="AT1564" i="14"/>
  <c r="AT1565" i="14"/>
  <c r="AT1566" i="14"/>
  <c r="AT1567" i="14"/>
  <c r="AT1568" i="14"/>
  <c r="AT1569" i="14"/>
  <c r="AT1570" i="14"/>
  <c r="AT1571" i="14"/>
  <c r="AT1572" i="14"/>
  <c r="AT1573" i="14"/>
  <c r="AT1574" i="14"/>
  <c r="AT1575" i="14"/>
  <c r="AT1576" i="14"/>
  <c r="AT1577" i="14"/>
  <c r="AT1578" i="14"/>
  <c r="AT1579" i="14"/>
  <c r="AT1580" i="14"/>
  <c r="AT1581" i="14"/>
  <c r="AT1582" i="14"/>
  <c r="AT1583" i="14"/>
  <c r="AT1584" i="14"/>
  <c r="AT1585" i="14"/>
  <c r="AT1586" i="14"/>
  <c r="AT1587" i="14"/>
  <c r="AT1588" i="14"/>
  <c r="AT1589" i="14"/>
  <c r="AT1590" i="14"/>
  <c r="AT1591" i="14"/>
  <c r="AT1592" i="14"/>
  <c r="AT1593" i="14"/>
  <c r="AT1594" i="14"/>
  <c r="AT1595" i="14"/>
  <c r="AT1596" i="14"/>
  <c r="AT1597" i="14"/>
  <c r="AT1598" i="14"/>
  <c r="AT1599" i="14"/>
  <c r="AT1600" i="14"/>
  <c r="AT1601" i="14"/>
  <c r="AT1602" i="14"/>
  <c r="AT1603" i="14"/>
  <c r="AT1604" i="14"/>
  <c r="AT1605" i="14"/>
  <c r="AT1606" i="14"/>
  <c r="AT1607" i="14"/>
  <c r="AT1608" i="14"/>
  <c r="AT1609" i="14"/>
  <c r="AT1610" i="14"/>
  <c r="AT1611" i="14"/>
  <c r="AT1612" i="14"/>
  <c r="AT1613" i="14"/>
  <c r="AT1614" i="14"/>
  <c r="AT1615" i="14"/>
  <c r="AT1616" i="14"/>
  <c r="AT1617" i="14"/>
  <c r="AT1618" i="14"/>
  <c r="AT1619" i="14"/>
  <c r="AT1620" i="14"/>
  <c r="AT1621" i="14"/>
  <c r="AT1622" i="14"/>
  <c r="AT1623" i="14"/>
  <c r="AT1624" i="14"/>
  <c r="AT1625" i="14"/>
  <c r="AT1626" i="14"/>
  <c r="AT1627" i="14"/>
  <c r="AT1628" i="14"/>
  <c r="AT1629" i="14"/>
  <c r="AT1630" i="14"/>
  <c r="AT1631" i="14"/>
  <c r="AT1632" i="14"/>
  <c r="AT1633" i="14"/>
  <c r="AT1634" i="14"/>
  <c r="AT1635" i="14"/>
  <c r="AT1636" i="14"/>
  <c r="AT1637" i="14"/>
  <c r="AT1638" i="14"/>
  <c r="AT1639" i="14"/>
  <c r="AT1640" i="14"/>
  <c r="AT1641" i="14"/>
  <c r="AT1642" i="14"/>
  <c r="AT1643" i="14"/>
  <c r="AT1644" i="14"/>
  <c r="AT1645" i="14"/>
  <c r="AT1646" i="14"/>
  <c r="AT1647" i="14"/>
  <c r="AT1648" i="14"/>
  <c r="AT1649" i="14"/>
  <c r="AT1650" i="14"/>
  <c r="AT1651" i="14"/>
  <c r="AT1652" i="14"/>
  <c r="AT1653" i="14"/>
  <c r="AT1654" i="14"/>
  <c r="AT1655" i="14"/>
  <c r="AT1656" i="14"/>
  <c r="AT1657" i="14"/>
  <c r="AT1658" i="14"/>
  <c r="AT1659" i="14"/>
  <c r="AT1660" i="14"/>
  <c r="AT1661" i="14"/>
  <c r="AT1662" i="14"/>
  <c r="AT1663" i="14"/>
  <c r="AT1664" i="14"/>
  <c r="AT1665" i="14"/>
  <c r="AT1666" i="14"/>
  <c r="AT1667" i="14"/>
  <c r="AT1668" i="14"/>
  <c r="AT1669" i="14"/>
  <c r="AT1670" i="14"/>
  <c r="AT1671" i="14"/>
  <c r="AT1672" i="14"/>
  <c r="AT1673" i="14"/>
  <c r="AT1674" i="14"/>
  <c r="AT1675" i="14"/>
  <c r="AT1676" i="14"/>
  <c r="AT1491" i="14"/>
  <c r="AM1677" i="14"/>
  <c r="AM1678" i="14"/>
  <c r="AM1679" i="14"/>
  <c r="AM1680" i="14"/>
  <c r="AM1681" i="14"/>
  <c r="AM1682" i="14"/>
  <c r="AM1683" i="14"/>
  <c r="AM1684" i="14"/>
  <c r="AM1685" i="14"/>
  <c r="AM1686" i="14"/>
  <c r="AM1687" i="14"/>
  <c r="AM1688" i="14"/>
  <c r="AM1689" i="14"/>
  <c r="AM1690" i="14"/>
  <c r="AM1691" i="14"/>
  <c r="AM1692" i="14"/>
  <c r="AM1693" i="14"/>
  <c r="AM1694" i="14"/>
  <c r="AM1695" i="14"/>
  <c r="AM1696" i="14"/>
  <c r="AM1697" i="14"/>
  <c r="AM1698" i="14"/>
  <c r="AM1699" i="14"/>
  <c r="AM1700" i="14"/>
  <c r="AM1701" i="14"/>
  <c r="AM1702" i="14"/>
  <c r="AM1703" i="14"/>
  <c r="AM1704" i="14"/>
  <c r="AM1705" i="14"/>
  <c r="AM1706" i="14"/>
  <c r="AM1707" i="14"/>
  <c r="AM1708" i="14"/>
  <c r="AM1709" i="14"/>
  <c r="AM1710" i="14"/>
  <c r="AM1711" i="14"/>
  <c r="AM1712" i="14"/>
  <c r="AM1713" i="14"/>
  <c r="AM1714" i="14"/>
  <c r="AM1715" i="14"/>
  <c r="AM1716" i="14"/>
  <c r="AM1717" i="14"/>
  <c r="AM1718" i="14"/>
  <c r="AM1719" i="14"/>
  <c r="AM1720" i="14"/>
  <c r="AM1721" i="14"/>
  <c r="AM1722" i="14"/>
  <c r="AM1723" i="14"/>
  <c r="AM1724" i="14"/>
  <c r="AM1725" i="14"/>
  <c r="AM1726" i="14"/>
  <c r="AM1727" i="14"/>
  <c r="AM1728" i="14"/>
  <c r="AM1729" i="14"/>
  <c r="AM1730" i="14"/>
  <c r="AM1731" i="14"/>
  <c r="AM1732" i="14"/>
  <c r="AM1733" i="14"/>
  <c r="AM1734" i="14"/>
  <c r="AM1735" i="14"/>
  <c r="AM1736" i="14"/>
  <c r="AM1737" i="14"/>
  <c r="AM1738" i="14"/>
  <c r="AM1739" i="14"/>
  <c r="AM1740" i="14"/>
  <c r="AM1741" i="14"/>
  <c r="AM1742" i="14"/>
  <c r="AM1743" i="14"/>
  <c r="AM1744" i="14"/>
  <c r="AM1745" i="14"/>
  <c r="AM1746" i="14"/>
  <c r="AM1747" i="14"/>
  <c r="AM1748" i="14"/>
  <c r="AM1749" i="14"/>
  <c r="AM1750" i="14"/>
  <c r="AM1751" i="14"/>
  <c r="AM1752" i="14"/>
  <c r="AM1753" i="14"/>
  <c r="AM1754" i="14"/>
  <c r="AM1755" i="14"/>
  <c r="AM1756" i="14"/>
  <c r="AM1757" i="14"/>
  <c r="AM1758" i="14"/>
  <c r="AM1759" i="14"/>
  <c r="AM1760" i="14"/>
  <c r="AM1761" i="14"/>
  <c r="AM1762" i="14"/>
  <c r="AM1763" i="14"/>
  <c r="AM1764" i="14"/>
  <c r="AM1765" i="14"/>
  <c r="AM1766" i="14"/>
  <c r="AM1767" i="14"/>
  <c r="AM1768" i="14"/>
  <c r="AM1769" i="14"/>
  <c r="AM1770" i="14"/>
  <c r="AM1771" i="14"/>
  <c r="AM1772" i="14"/>
  <c r="AM1773" i="14"/>
  <c r="AM1774" i="14"/>
  <c r="AM1775" i="14"/>
  <c r="AM1776" i="14"/>
  <c r="AM1777" i="14"/>
  <c r="AM1778" i="14"/>
  <c r="AM1779" i="14"/>
  <c r="AM1780" i="14"/>
  <c r="AM1781" i="14"/>
  <c r="AM1782" i="14"/>
  <c r="AM1783" i="14"/>
  <c r="AM1784" i="14"/>
  <c r="AM1785" i="14"/>
  <c r="AM1786" i="14"/>
  <c r="AM1787" i="14"/>
  <c r="AM1788" i="14"/>
  <c r="AM1789" i="14"/>
  <c r="AM1790" i="14"/>
  <c r="AM1791" i="14"/>
  <c r="AM1792" i="14"/>
  <c r="AM1793" i="14"/>
  <c r="AM1794" i="14"/>
  <c r="AM1795" i="14"/>
  <c r="AM1796" i="14"/>
  <c r="AM1797" i="14"/>
  <c r="AM1798" i="14"/>
  <c r="AM1799" i="14"/>
  <c r="AM1800" i="14"/>
  <c r="AM1801" i="14"/>
  <c r="AM1802" i="14"/>
  <c r="AM1803" i="14"/>
  <c r="AM1804" i="14"/>
  <c r="AM1805" i="14"/>
  <c r="AM1806" i="14"/>
  <c r="AM1807" i="14"/>
  <c r="AM1808" i="14"/>
  <c r="AM1809" i="14"/>
  <c r="AM1810" i="14"/>
  <c r="AM1811" i="14"/>
  <c r="AM1812" i="14"/>
  <c r="AM1813" i="14"/>
  <c r="AM1814" i="14"/>
  <c r="AM1815" i="14"/>
  <c r="AM1816" i="14"/>
  <c r="AM1817" i="14"/>
  <c r="AM1818" i="14"/>
  <c r="AM1819" i="14"/>
  <c r="AM1820" i="14"/>
  <c r="AM1821" i="14"/>
  <c r="AM1822" i="14"/>
  <c r="AM1823" i="14"/>
  <c r="AM1824" i="14"/>
  <c r="AM1825" i="14"/>
  <c r="AM1826" i="14"/>
  <c r="AM1827" i="14"/>
  <c r="AM1828" i="14"/>
  <c r="AM1829" i="14"/>
  <c r="AM1830" i="14"/>
  <c r="AM1831" i="14"/>
  <c r="AM1832" i="14"/>
  <c r="AM1833" i="14"/>
  <c r="AM1834" i="14"/>
  <c r="AM1835" i="14"/>
  <c r="AM1836" i="14"/>
  <c r="AM1837" i="14"/>
  <c r="AM1838" i="14"/>
  <c r="AM1839" i="14"/>
  <c r="AM1840" i="14"/>
  <c r="AM1841" i="14"/>
  <c r="AM1842" i="14"/>
  <c r="AM1843" i="14"/>
  <c r="AM1844" i="14"/>
  <c r="AM1845" i="14"/>
  <c r="AM1846" i="14"/>
  <c r="AM1847" i="14"/>
  <c r="AM1848" i="14"/>
  <c r="AM1849" i="14"/>
  <c r="AM1850" i="14"/>
  <c r="AM1851" i="14"/>
  <c r="AM1852" i="14"/>
  <c r="AM1853" i="14"/>
  <c r="AM1854" i="14"/>
  <c r="AM1855" i="14"/>
  <c r="AM1856" i="14"/>
  <c r="AM1857" i="14"/>
  <c r="AM1858" i="14"/>
  <c r="AM1859" i="14"/>
  <c r="AM1860" i="14"/>
  <c r="AM1861" i="14"/>
  <c r="AM1862" i="14"/>
  <c r="AH4" i="14"/>
  <c r="AI4" i="14"/>
  <c r="AJ4" i="14"/>
  <c r="AK4" i="14"/>
  <c r="AL4" i="14"/>
  <c r="AN4" i="14"/>
  <c r="AO4" i="14"/>
  <c r="AH5" i="14"/>
  <c r="AI5" i="14"/>
  <c r="AJ5" i="14"/>
  <c r="AK5" i="14"/>
  <c r="AL5" i="14"/>
  <c r="AN5" i="14"/>
  <c r="AO5" i="14"/>
  <c r="AH6" i="14"/>
  <c r="AI6" i="14"/>
  <c r="AJ6" i="14"/>
  <c r="AK6" i="14"/>
  <c r="AL6" i="14"/>
  <c r="AN6" i="14"/>
  <c r="AO6" i="14"/>
  <c r="AH7" i="14"/>
  <c r="AI7" i="14"/>
  <c r="AJ7" i="14"/>
  <c r="AK7" i="14"/>
  <c r="AL7" i="14"/>
  <c r="AN7" i="14"/>
  <c r="AO7" i="14"/>
  <c r="AH8" i="14"/>
  <c r="AI8" i="14"/>
  <c r="AJ8" i="14"/>
  <c r="AK8" i="14"/>
  <c r="AL8" i="14"/>
  <c r="AN8" i="14"/>
  <c r="AO8" i="14"/>
  <c r="AH9" i="14"/>
  <c r="AI9" i="14"/>
  <c r="AJ9" i="14"/>
  <c r="AK9" i="14"/>
  <c r="AL9" i="14"/>
  <c r="AN9" i="14"/>
  <c r="AO9" i="14"/>
  <c r="AH10" i="14"/>
  <c r="AI10" i="14"/>
  <c r="AJ10" i="14"/>
  <c r="AK10" i="14"/>
  <c r="AL10" i="14"/>
  <c r="AN10" i="14"/>
  <c r="AO10" i="14"/>
  <c r="AH11" i="14"/>
  <c r="AI11" i="14"/>
  <c r="AJ11" i="14"/>
  <c r="AK11" i="14"/>
  <c r="AL11" i="14"/>
  <c r="AN11" i="14"/>
  <c r="AO11" i="14"/>
  <c r="AH12" i="14"/>
  <c r="AI12" i="14"/>
  <c r="AJ12" i="14"/>
  <c r="AK12" i="14"/>
  <c r="AL12" i="14"/>
  <c r="AN12" i="14"/>
  <c r="AO12" i="14"/>
  <c r="AH13" i="14"/>
  <c r="AI13" i="14"/>
  <c r="AJ13" i="14"/>
  <c r="AK13" i="14"/>
  <c r="AL13" i="14"/>
  <c r="AN13" i="14"/>
  <c r="AO13" i="14"/>
  <c r="AH14" i="14"/>
  <c r="AI14" i="14"/>
  <c r="AJ14" i="14"/>
  <c r="AK14" i="14"/>
  <c r="AL14" i="14"/>
  <c r="AN14" i="14"/>
  <c r="AO14" i="14"/>
  <c r="AH15" i="14"/>
  <c r="AI15" i="14"/>
  <c r="AJ15" i="14"/>
  <c r="AK15" i="14"/>
  <c r="AL15" i="14"/>
  <c r="AN15" i="14"/>
  <c r="AO15" i="14"/>
  <c r="AH16" i="14"/>
  <c r="AI16" i="14"/>
  <c r="AJ16" i="14"/>
  <c r="AK16" i="14"/>
  <c r="AL16" i="14"/>
  <c r="AN16" i="14"/>
  <c r="AO16" i="14"/>
  <c r="AH17" i="14"/>
  <c r="AI17" i="14"/>
  <c r="AJ17" i="14"/>
  <c r="AK17" i="14"/>
  <c r="AL17" i="14"/>
  <c r="AN17" i="14"/>
  <c r="AO17" i="14"/>
  <c r="AH18" i="14"/>
  <c r="AI18" i="14"/>
  <c r="AJ18" i="14"/>
  <c r="AK18" i="14"/>
  <c r="AL18" i="14"/>
  <c r="AN18" i="14"/>
  <c r="AO18" i="14"/>
  <c r="AH19" i="14"/>
  <c r="AI19" i="14"/>
  <c r="AJ19" i="14"/>
  <c r="AK19" i="14"/>
  <c r="AL19" i="14"/>
  <c r="AN19" i="14"/>
  <c r="AO19" i="14"/>
  <c r="AH20" i="14"/>
  <c r="AI20" i="14"/>
  <c r="AJ20" i="14"/>
  <c r="AK20" i="14"/>
  <c r="AL20" i="14"/>
  <c r="AN20" i="14"/>
  <c r="AO20" i="14"/>
  <c r="AH21" i="14"/>
  <c r="AI21" i="14"/>
  <c r="AJ21" i="14"/>
  <c r="AK21" i="14"/>
  <c r="AL21" i="14"/>
  <c r="AN21" i="14"/>
  <c r="AO21" i="14"/>
  <c r="AH22" i="14"/>
  <c r="AI22" i="14"/>
  <c r="AJ22" i="14"/>
  <c r="AK22" i="14"/>
  <c r="AL22" i="14"/>
  <c r="AN22" i="14"/>
  <c r="AO22" i="14"/>
  <c r="AH23" i="14"/>
  <c r="AI23" i="14"/>
  <c r="AJ23" i="14"/>
  <c r="AK23" i="14"/>
  <c r="AL23" i="14"/>
  <c r="AN23" i="14"/>
  <c r="AO23" i="14"/>
  <c r="AH24" i="14"/>
  <c r="AI24" i="14"/>
  <c r="AJ24" i="14"/>
  <c r="AK24" i="14"/>
  <c r="AL24" i="14"/>
  <c r="AN24" i="14"/>
  <c r="AO24" i="14"/>
  <c r="AH25" i="14"/>
  <c r="AI25" i="14"/>
  <c r="AJ25" i="14"/>
  <c r="AK25" i="14"/>
  <c r="AL25" i="14"/>
  <c r="AN25" i="14"/>
  <c r="AO25" i="14"/>
  <c r="AH26" i="14"/>
  <c r="AI26" i="14"/>
  <c r="AJ26" i="14"/>
  <c r="AK26" i="14"/>
  <c r="AL26" i="14"/>
  <c r="AN26" i="14"/>
  <c r="AO26" i="14"/>
  <c r="AH27" i="14"/>
  <c r="AI27" i="14"/>
  <c r="AJ27" i="14"/>
  <c r="AK27" i="14"/>
  <c r="AL27" i="14"/>
  <c r="AN27" i="14"/>
  <c r="AO27" i="14"/>
  <c r="AH28" i="14"/>
  <c r="AI28" i="14"/>
  <c r="AJ28" i="14"/>
  <c r="AK28" i="14"/>
  <c r="AL28" i="14"/>
  <c r="AN28" i="14"/>
  <c r="AO28" i="14"/>
  <c r="AH29" i="14"/>
  <c r="AI29" i="14"/>
  <c r="AJ29" i="14"/>
  <c r="AK29" i="14"/>
  <c r="AL29" i="14"/>
  <c r="AN29" i="14"/>
  <c r="AO29" i="14"/>
  <c r="AH30" i="14"/>
  <c r="AI30" i="14"/>
  <c r="AJ30" i="14"/>
  <c r="AK30" i="14"/>
  <c r="AL30" i="14"/>
  <c r="AN30" i="14"/>
  <c r="AO30" i="14"/>
  <c r="AH31" i="14"/>
  <c r="AI31" i="14"/>
  <c r="AJ31" i="14"/>
  <c r="AK31" i="14"/>
  <c r="AL31" i="14"/>
  <c r="AN31" i="14"/>
  <c r="AO31" i="14"/>
  <c r="AH32" i="14"/>
  <c r="AI32" i="14"/>
  <c r="AJ32" i="14"/>
  <c r="AK32" i="14"/>
  <c r="AL32" i="14"/>
  <c r="AN32" i="14"/>
  <c r="AO32" i="14"/>
  <c r="AH33" i="14"/>
  <c r="AI33" i="14"/>
  <c r="AJ33" i="14"/>
  <c r="AK33" i="14"/>
  <c r="AL33" i="14"/>
  <c r="AN33" i="14"/>
  <c r="AO33" i="14"/>
  <c r="AH34" i="14"/>
  <c r="AI34" i="14"/>
  <c r="AJ34" i="14"/>
  <c r="AK34" i="14"/>
  <c r="AL34" i="14"/>
  <c r="AN34" i="14"/>
  <c r="AO34" i="14"/>
  <c r="AH35" i="14"/>
  <c r="AI35" i="14"/>
  <c r="AJ35" i="14"/>
  <c r="AK35" i="14"/>
  <c r="AL35" i="14"/>
  <c r="AN35" i="14"/>
  <c r="AO35" i="14"/>
  <c r="AH36" i="14"/>
  <c r="AI36" i="14"/>
  <c r="AJ36" i="14"/>
  <c r="AK36" i="14"/>
  <c r="AL36" i="14"/>
  <c r="AN36" i="14"/>
  <c r="AO36" i="14"/>
  <c r="AH37" i="14"/>
  <c r="AI37" i="14"/>
  <c r="AJ37" i="14"/>
  <c r="AK37" i="14"/>
  <c r="AL37" i="14"/>
  <c r="AN37" i="14"/>
  <c r="AO37" i="14"/>
  <c r="AH38" i="14"/>
  <c r="AI38" i="14"/>
  <c r="AJ38" i="14"/>
  <c r="AK38" i="14"/>
  <c r="AL38" i="14"/>
  <c r="AN38" i="14"/>
  <c r="AO38" i="14"/>
  <c r="AH39" i="14"/>
  <c r="AI39" i="14"/>
  <c r="AJ39" i="14"/>
  <c r="AK39" i="14"/>
  <c r="AL39" i="14"/>
  <c r="AN39" i="14"/>
  <c r="AO39" i="14"/>
  <c r="AH40" i="14"/>
  <c r="AI40" i="14"/>
  <c r="AJ40" i="14"/>
  <c r="AK40" i="14"/>
  <c r="AL40" i="14"/>
  <c r="AN40" i="14"/>
  <c r="AO40" i="14"/>
  <c r="AH41" i="14"/>
  <c r="AI41" i="14"/>
  <c r="AJ41" i="14"/>
  <c r="AK41" i="14"/>
  <c r="AL41" i="14"/>
  <c r="AN41" i="14"/>
  <c r="AO41" i="14"/>
  <c r="AH42" i="14"/>
  <c r="AI42" i="14"/>
  <c r="AJ42" i="14"/>
  <c r="AK42" i="14"/>
  <c r="AL42" i="14"/>
  <c r="AN42" i="14"/>
  <c r="AO42" i="14"/>
  <c r="AH43" i="14"/>
  <c r="AI43" i="14"/>
  <c r="AJ43" i="14"/>
  <c r="AK43" i="14"/>
  <c r="AL43" i="14"/>
  <c r="AN43" i="14"/>
  <c r="AO43" i="14"/>
  <c r="AH44" i="14"/>
  <c r="AI44" i="14"/>
  <c r="AJ44" i="14"/>
  <c r="AK44" i="14"/>
  <c r="AL44" i="14"/>
  <c r="AN44" i="14"/>
  <c r="AO44" i="14"/>
  <c r="AH45" i="14"/>
  <c r="AI45" i="14"/>
  <c r="AJ45" i="14"/>
  <c r="AK45" i="14"/>
  <c r="AL45" i="14"/>
  <c r="AN45" i="14"/>
  <c r="AO45" i="14"/>
  <c r="AH46" i="14"/>
  <c r="AI46" i="14"/>
  <c r="AJ46" i="14"/>
  <c r="AK46" i="14"/>
  <c r="AL46" i="14"/>
  <c r="AN46" i="14"/>
  <c r="AO46" i="14"/>
  <c r="AH47" i="14"/>
  <c r="AI47" i="14"/>
  <c r="AJ47" i="14"/>
  <c r="AK47" i="14"/>
  <c r="AL47" i="14"/>
  <c r="AN47" i="14"/>
  <c r="AO47" i="14"/>
  <c r="AH48" i="14"/>
  <c r="AI48" i="14"/>
  <c r="AJ48" i="14"/>
  <c r="AK48" i="14"/>
  <c r="AL48" i="14"/>
  <c r="AN48" i="14"/>
  <c r="AO48" i="14"/>
  <c r="AH49" i="14"/>
  <c r="AI49" i="14"/>
  <c r="AJ49" i="14"/>
  <c r="AK49" i="14"/>
  <c r="AL49" i="14"/>
  <c r="AN49" i="14"/>
  <c r="AO49" i="14"/>
  <c r="AH50" i="14"/>
  <c r="AI50" i="14"/>
  <c r="AJ50" i="14"/>
  <c r="AK50" i="14"/>
  <c r="AL50" i="14"/>
  <c r="AN50" i="14"/>
  <c r="AO50" i="14"/>
  <c r="AH51" i="14"/>
  <c r="AI51" i="14"/>
  <c r="AJ51" i="14"/>
  <c r="AK51" i="14"/>
  <c r="AL51" i="14"/>
  <c r="AN51" i="14"/>
  <c r="AO51" i="14"/>
  <c r="AH52" i="14"/>
  <c r="AI52" i="14"/>
  <c r="AJ52" i="14"/>
  <c r="AK52" i="14"/>
  <c r="AL52" i="14"/>
  <c r="AN52" i="14"/>
  <c r="AO52" i="14"/>
  <c r="AH53" i="14"/>
  <c r="AI53" i="14"/>
  <c r="AJ53" i="14"/>
  <c r="AK53" i="14"/>
  <c r="AL53" i="14"/>
  <c r="AN53" i="14"/>
  <c r="AO53" i="14"/>
  <c r="AH54" i="14"/>
  <c r="AI54" i="14"/>
  <c r="AJ54" i="14"/>
  <c r="AK54" i="14"/>
  <c r="AL54" i="14"/>
  <c r="AN54" i="14"/>
  <c r="AO54" i="14"/>
  <c r="AH55" i="14"/>
  <c r="AI55" i="14"/>
  <c r="AJ55" i="14"/>
  <c r="AK55" i="14"/>
  <c r="AL55" i="14"/>
  <c r="AN55" i="14"/>
  <c r="AO55" i="14"/>
  <c r="AH56" i="14"/>
  <c r="AI56" i="14"/>
  <c r="AJ56" i="14"/>
  <c r="AK56" i="14"/>
  <c r="AL56" i="14"/>
  <c r="AN56" i="14"/>
  <c r="AO56" i="14"/>
  <c r="AH57" i="14"/>
  <c r="AI57" i="14"/>
  <c r="AJ57" i="14"/>
  <c r="AK57" i="14"/>
  <c r="AL57" i="14"/>
  <c r="AN57" i="14"/>
  <c r="AO57" i="14"/>
  <c r="AH58" i="14"/>
  <c r="AI58" i="14"/>
  <c r="AJ58" i="14"/>
  <c r="AK58" i="14"/>
  <c r="AL58" i="14"/>
  <c r="AN58" i="14"/>
  <c r="AO58" i="14"/>
  <c r="AH59" i="14"/>
  <c r="AI59" i="14"/>
  <c r="AJ59" i="14"/>
  <c r="AK59" i="14"/>
  <c r="AL59" i="14"/>
  <c r="AN59" i="14"/>
  <c r="AO59" i="14"/>
  <c r="AH60" i="14"/>
  <c r="AI60" i="14"/>
  <c r="AJ60" i="14"/>
  <c r="AK60" i="14"/>
  <c r="AL60" i="14"/>
  <c r="AN60" i="14"/>
  <c r="AO60" i="14"/>
  <c r="AH61" i="14"/>
  <c r="AI61" i="14"/>
  <c r="AJ61" i="14"/>
  <c r="AK61" i="14"/>
  <c r="AL61" i="14"/>
  <c r="AN61" i="14"/>
  <c r="AO61" i="14"/>
  <c r="AH62" i="14"/>
  <c r="AI62" i="14"/>
  <c r="AJ62" i="14"/>
  <c r="AK62" i="14"/>
  <c r="AL62" i="14"/>
  <c r="AN62" i="14"/>
  <c r="AO62" i="14"/>
  <c r="AH63" i="14"/>
  <c r="AI63" i="14"/>
  <c r="AJ63" i="14"/>
  <c r="AK63" i="14"/>
  <c r="AL63" i="14"/>
  <c r="AN63" i="14"/>
  <c r="AO63" i="14"/>
  <c r="AH64" i="14"/>
  <c r="AI64" i="14"/>
  <c r="AJ64" i="14"/>
  <c r="AK64" i="14"/>
  <c r="AL64" i="14"/>
  <c r="AN64" i="14"/>
  <c r="AO64" i="14"/>
  <c r="AH65" i="14"/>
  <c r="AI65" i="14"/>
  <c r="AJ65" i="14"/>
  <c r="AK65" i="14"/>
  <c r="AL65" i="14"/>
  <c r="AN65" i="14"/>
  <c r="AO65" i="14"/>
  <c r="AH66" i="14"/>
  <c r="AI66" i="14"/>
  <c r="AJ66" i="14"/>
  <c r="AK66" i="14"/>
  <c r="AL66" i="14"/>
  <c r="AN66" i="14"/>
  <c r="AO66" i="14"/>
  <c r="AH67" i="14"/>
  <c r="AI67" i="14"/>
  <c r="AJ67" i="14"/>
  <c r="AK67" i="14"/>
  <c r="AL67" i="14"/>
  <c r="AN67" i="14"/>
  <c r="AO67" i="14"/>
  <c r="AH68" i="14"/>
  <c r="AI68" i="14"/>
  <c r="AJ68" i="14"/>
  <c r="AK68" i="14"/>
  <c r="AL68" i="14"/>
  <c r="AN68" i="14"/>
  <c r="AO68" i="14"/>
  <c r="AH69" i="14"/>
  <c r="AI69" i="14"/>
  <c r="AJ69" i="14"/>
  <c r="AK69" i="14"/>
  <c r="AL69" i="14"/>
  <c r="AN69" i="14"/>
  <c r="AO69" i="14"/>
  <c r="AH70" i="14"/>
  <c r="AI70" i="14"/>
  <c r="AJ70" i="14"/>
  <c r="AK70" i="14"/>
  <c r="AL70" i="14"/>
  <c r="AN70" i="14"/>
  <c r="AO70" i="14"/>
  <c r="AH71" i="14"/>
  <c r="AI71" i="14"/>
  <c r="AJ71" i="14"/>
  <c r="AK71" i="14"/>
  <c r="AL71" i="14"/>
  <c r="AN71" i="14"/>
  <c r="AO71" i="14"/>
  <c r="AH72" i="14"/>
  <c r="AI72" i="14"/>
  <c r="AJ72" i="14"/>
  <c r="AK72" i="14"/>
  <c r="AL72" i="14"/>
  <c r="AN72" i="14"/>
  <c r="AO72" i="14"/>
  <c r="AH73" i="14"/>
  <c r="AI73" i="14"/>
  <c r="AJ73" i="14"/>
  <c r="AK73" i="14"/>
  <c r="AL73" i="14"/>
  <c r="AN73" i="14"/>
  <c r="AO73" i="14"/>
  <c r="AH74" i="14"/>
  <c r="AI74" i="14"/>
  <c r="AJ74" i="14"/>
  <c r="AK74" i="14"/>
  <c r="AL74" i="14"/>
  <c r="AN74" i="14"/>
  <c r="AO74" i="14"/>
  <c r="AH75" i="14"/>
  <c r="AI75" i="14"/>
  <c r="AJ75" i="14"/>
  <c r="AK75" i="14"/>
  <c r="AL75" i="14"/>
  <c r="AN75" i="14"/>
  <c r="AO75" i="14"/>
  <c r="AH76" i="14"/>
  <c r="AI76" i="14"/>
  <c r="AJ76" i="14"/>
  <c r="AK76" i="14"/>
  <c r="AL76" i="14"/>
  <c r="AN76" i="14"/>
  <c r="AO76" i="14"/>
  <c r="AH77" i="14"/>
  <c r="AI77" i="14"/>
  <c r="AJ77" i="14"/>
  <c r="AK77" i="14"/>
  <c r="AL77" i="14"/>
  <c r="AN77" i="14"/>
  <c r="AO77" i="14"/>
  <c r="AH78" i="14"/>
  <c r="AI78" i="14"/>
  <c r="AJ78" i="14"/>
  <c r="AK78" i="14"/>
  <c r="AL78" i="14"/>
  <c r="AN78" i="14"/>
  <c r="AO78" i="14"/>
  <c r="AH79" i="14"/>
  <c r="AI79" i="14"/>
  <c r="AJ79" i="14"/>
  <c r="AK79" i="14"/>
  <c r="AL79" i="14"/>
  <c r="AN79" i="14"/>
  <c r="AO79" i="14"/>
  <c r="AH80" i="14"/>
  <c r="AI80" i="14"/>
  <c r="AJ80" i="14"/>
  <c r="AK80" i="14"/>
  <c r="AL80" i="14"/>
  <c r="AN80" i="14"/>
  <c r="AO80" i="14"/>
  <c r="AH81" i="14"/>
  <c r="AI81" i="14"/>
  <c r="AJ81" i="14"/>
  <c r="AK81" i="14"/>
  <c r="AL81" i="14"/>
  <c r="AN81" i="14"/>
  <c r="AO81" i="14"/>
  <c r="AH82" i="14"/>
  <c r="AI82" i="14"/>
  <c r="AJ82" i="14"/>
  <c r="AK82" i="14"/>
  <c r="AL82" i="14"/>
  <c r="AN82" i="14"/>
  <c r="AO82" i="14"/>
  <c r="AH83" i="14"/>
  <c r="AI83" i="14"/>
  <c r="AJ83" i="14"/>
  <c r="AK83" i="14"/>
  <c r="AL83" i="14"/>
  <c r="AN83" i="14"/>
  <c r="AO83" i="14"/>
  <c r="AH84" i="14"/>
  <c r="AI84" i="14"/>
  <c r="AJ84" i="14"/>
  <c r="AK84" i="14"/>
  <c r="AL84" i="14"/>
  <c r="AN84" i="14"/>
  <c r="AO84" i="14"/>
  <c r="AH85" i="14"/>
  <c r="AI85" i="14"/>
  <c r="AJ85" i="14"/>
  <c r="AK85" i="14"/>
  <c r="AL85" i="14"/>
  <c r="AN85" i="14"/>
  <c r="AO85" i="14"/>
  <c r="AH86" i="14"/>
  <c r="AI86" i="14"/>
  <c r="AJ86" i="14"/>
  <c r="AK86" i="14"/>
  <c r="AL86" i="14"/>
  <c r="AN86" i="14"/>
  <c r="AO86" i="14"/>
  <c r="AH87" i="14"/>
  <c r="AI87" i="14"/>
  <c r="AJ87" i="14"/>
  <c r="AK87" i="14"/>
  <c r="AL87" i="14"/>
  <c r="AN87" i="14"/>
  <c r="AO87" i="14"/>
  <c r="AH88" i="14"/>
  <c r="AI88" i="14"/>
  <c r="AJ88" i="14"/>
  <c r="AK88" i="14"/>
  <c r="AL88" i="14"/>
  <c r="AN88" i="14"/>
  <c r="AO88" i="14"/>
  <c r="AH89" i="14"/>
  <c r="AI89" i="14"/>
  <c r="AJ89" i="14"/>
  <c r="AK89" i="14"/>
  <c r="AL89" i="14"/>
  <c r="AN89" i="14"/>
  <c r="AO89" i="14"/>
  <c r="AH90" i="14"/>
  <c r="AI90" i="14"/>
  <c r="AJ90" i="14"/>
  <c r="AK90" i="14"/>
  <c r="AL90" i="14"/>
  <c r="AN90" i="14"/>
  <c r="AO90" i="14"/>
  <c r="AH91" i="14"/>
  <c r="AI91" i="14"/>
  <c r="AJ91" i="14"/>
  <c r="AK91" i="14"/>
  <c r="AL91" i="14"/>
  <c r="AN91" i="14"/>
  <c r="AO91" i="14"/>
  <c r="AH92" i="14"/>
  <c r="AI92" i="14"/>
  <c r="AJ92" i="14"/>
  <c r="AK92" i="14"/>
  <c r="AL92" i="14"/>
  <c r="AN92" i="14"/>
  <c r="AO92" i="14"/>
  <c r="AH93" i="14"/>
  <c r="AI93" i="14"/>
  <c r="AJ93" i="14"/>
  <c r="AK93" i="14"/>
  <c r="AL93" i="14"/>
  <c r="AN93" i="14"/>
  <c r="AO93" i="14"/>
  <c r="AH94" i="14"/>
  <c r="AI94" i="14"/>
  <c r="AJ94" i="14"/>
  <c r="AK94" i="14"/>
  <c r="AL94" i="14"/>
  <c r="AN94" i="14"/>
  <c r="AO94" i="14"/>
  <c r="AH95" i="14"/>
  <c r="AI95" i="14"/>
  <c r="AJ95" i="14"/>
  <c r="AK95" i="14"/>
  <c r="AL95" i="14"/>
  <c r="AN95" i="14"/>
  <c r="AO95" i="14"/>
  <c r="AH96" i="14"/>
  <c r="AI96" i="14"/>
  <c r="AJ96" i="14"/>
  <c r="AK96" i="14"/>
  <c r="AL96" i="14"/>
  <c r="AN96" i="14"/>
  <c r="AO96" i="14"/>
  <c r="AH97" i="14"/>
  <c r="AI97" i="14"/>
  <c r="AJ97" i="14"/>
  <c r="AK97" i="14"/>
  <c r="AL97" i="14"/>
  <c r="AN97" i="14"/>
  <c r="AO97" i="14"/>
  <c r="AH98" i="14"/>
  <c r="AI98" i="14"/>
  <c r="AJ98" i="14"/>
  <c r="AK98" i="14"/>
  <c r="AL98" i="14"/>
  <c r="AN98" i="14"/>
  <c r="AO98" i="14"/>
  <c r="AH99" i="14"/>
  <c r="AI99" i="14"/>
  <c r="AJ99" i="14"/>
  <c r="AK99" i="14"/>
  <c r="AL99" i="14"/>
  <c r="AN99" i="14"/>
  <c r="AO99" i="14"/>
  <c r="AH100" i="14"/>
  <c r="AI100" i="14"/>
  <c r="AJ100" i="14"/>
  <c r="AK100" i="14"/>
  <c r="AL100" i="14"/>
  <c r="AN100" i="14"/>
  <c r="AO100" i="14"/>
  <c r="AH101" i="14"/>
  <c r="AI101" i="14"/>
  <c r="AJ101" i="14"/>
  <c r="AK101" i="14"/>
  <c r="AL101" i="14"/>
  <c r="AN101" i="14"/>
  <c r="AO101" i="14"/>
  <c r="AH102" i="14"/>
  <c r="AI102" i="14"/>
  <c r="AJ102" i="14"/>
  <c r="AK102" i="14"/>
  <c r="AL102" i="14"/>
  <c r="AN102" i="14"/>
  <c r="AO102" i="14"/>
  <c r="AH103" i="14"/>
  <c r="AI103" i="14"/>
  <c r="AJ103" i="14"/>
  <c r="AK103" i="14"/>
  <c r="AL103" i="14"/>
  <c r="AN103" i="14"/>
  <c r="AO103" i="14"/>
  <c r="AH104" i="14"/>
  <c r="AI104" i="14"/>
  <c r="AJ104" i="14"/>
  <c r="AK104" i="14"/>
  <c r="AL104" i="14"/>
  <c r="AN104" i="14"/>
  <c r="AO104" i="14"/>
  <c r="AH105" i="14"/>
  <c r="AI105" i="14"/>
  <c r="AJ105" i="14"/>
  <c r="AK105" i="14"/>
  <c r="AL105" i="14"/>
  <c r="AN105" i="14"/>
  <c r="AO105" i="14"/>
  <c r="AH106" i="14"/>
  <c r="AI106" i="14"/>
  <c r="AJ106" i="14"/>
  <c r="AK106" i="14"/>
  <c r="AL106" i="14"/>
  <c r="AN106" i="14"/>
  <c r="AO106" i="14"/>
  <c r="AH107" i="14"/>
  <c r="AI107" i="14"/>
  <c r="AJ107" i="14"/>
  <c r="AK107" i="14"/>
  <c r="AL107" i="14"/>
  <c r="AN107" i="14"/>
  <c r="AO107" i="14"/>
  <c r="AH108" i="14"/>
  <c r="AI108" i="14"/>
  <c r="AJ108" i="14"/>
  <c r="AK108" i="14"/>
  <c r="AL108" i="14"/>
  <c r="AN108" i="14"/>
  <c r="AO108" i="14"/>
  <c r="AH109" i="14"/>
  <c r="AI109" i="14"/>
  <c r="AJ109" i="14"/>
  <c r="AK109" i="14"/>
  <c r="AL109" i="14"/>
  <c r="AN109" i="14"/>
  <c r="AO109" i="14"/>
  <c r="AH110" i="14"/>
  <c r="AI110" i="14"/>
  <c r="AJ110" i="14"/>
  <c r="AK110" i="14"/>
  <c r="AL110" i="14"/>
  <c r="AN110" i="14"/>
  <c r="AO110" i="14"/>
  <c r="AH111" i="14"/>
  <c r="AI111" i="14"/>
  <c r="AJ111" i="14"/>
  <c r="AK111" i="14"/>
  <c r="AL111" i="14"/>
  <c r="AN111" i="14"/>
  <c r="AO111" i="14"/>
  <c r="AH112" i="14"/>
  <c r="AI112" i="14"/>
  <c r="AJ112" i="14"/>
  <c r="AK112" i="14"/>
  <c r="AL112" i="14"/>
  <c r="AN112" i="14"/>
  <c r="AO112" i="14"/>
  <c r="AH113" i="14"/>
  <c r="AI113" i="14"/>
  <c r="AJ113" i="14"/>
  <c r="AK113" i="14"/>
  <c r="AL113" i="14"/>
  <c r="AN113" i="14"/>
  <c r="AO113" i="14"/>
  <c r="AH114" i="14"/>
  <c r="AI114" i="14"/>
  <c r="AJ114" i="14"/>
  <c r="AK114" i="14"/>
  <c r="AL114" i="14"/>
  <c r="AN114" i="14"/>
  <c r="AO114" i="14"/>
  <c r="AH115" i="14"/>
  <c r="AI115" i="14"/>
  <c r="AJ115" i="14"/>
  <c r="AK115" i="14"/>
  <c r="AL115" i="14"/>
  <c r="AN115" i="14"/>
  <c r="AO115" i="14"/>
  <c r="AH116" i="14"/>
  <c r="AI116" i="14"/>
  <c r="AJ116" i="14"/>
  <c r="AK116" i="14"/>
  <c r="AL116" i="14"/>
  <c r="AN116" i="14"/>
  <c r="AO116" i="14"/>
  <c r="AH117" i="14"/>
  <c r="AI117" i="14"/>
  <c r="AJ117" i="14"/>
  <c r="AK117" i="14"/>
  <c r="AL117" i="14"/>
  <c r="AN117" i="14"/>
  <c r="AO117" i="14"/>
  <c r="AH118" i="14"/>
  <c r="AI118" i="14"/>
  <c r="AJ118" i="14"/>
  <c r="AK118" i="14"/>
  <c r="AL118" i="14"/>
  <c r="AN118" i="14"/>
  <c r="AO118" i="14"/>
  <c r="AH119" i="14"/>
  <c r="AI119" i="14"/>
  <c r="AJ119" i="14"/>
  <c r="AK119" i="14"/>
  <c r="AL119" i="14"/>
  <c r="AN119" i="14"/>
  <c r="AO119" i="14"/>
  <c r="AH120" i="14"/>
  <c r="AI120" i="14"/>
  <c r="AJ120" i="14"/>
  <c r="AK120" i="14"/>
  <c r="AL120" i="14"/>
  <c r="AN120" i="14"/>
  <c r="AO120" i="14"/>
  <c r="AH121" i="14"/>
  <c r="AI121" i="14"/>
  <c r="AJ121" i="14"/>
  <c r="AK121" i="14"/>
  <c r="AL121" i="14"/>
  <c r="AN121" i="14"/>
  <c r="AO121" i="14"/>
  <c r="AH122" i="14"/>
  <c r="AI122" i="14"/>
  <c r="AJ122" i="14"/>
  <c r="AK122" i="14"/>
  <c r="AL122" i="14"/>
  <c r="AN122" i="14"/>
  <c r="AO122" i="14"/>
  <c r="AH123" i="14"/>
  <c r="AI123" i="14"/>
  <c r="AJ123" i="14"/>
  <c r="AK123" i="14"/>
  <c r="AL123" i="14"/>
  <c r="AN123" i="14"/>
  <c r="AO123" i="14"/>
  <c r="AH124" i="14"/>
  <c r="AI124" i="14"/>
  <c r="AJ124" i="14"/>
  <c r="AK124" i="14"/>
  <c r="AL124" i="14"/>
  <c r="AN124" i="14"/>
  <c r="AO124" i="14"/>
  <c r="AH125" i="14"/>
  <c r="AI125" i="14"/>
  <c r="AJ125" i="14"/>
  <c r="AK125" i="14"/>
  <c r="AL125" i="14"/>
  <c r="AN125" i="14"/>
  <c r="AO125" i="14"/>
  <c r="AH126" i="14"/>
  <c r="AI126" i="14"/>
  <c r="AJ126" i="14"/>
  <c r="AK126" i="14"/>
  <c r="AL126" i="14"/>
  <c r="AN126" i="14"/>
  <c r="AO126" i="14"/>
  <c r="AH127" i="14"/>
  <c r="AI127" i="14"/>
  <c r="AJ127" i="14"/>
  <c r="AK127" i="14"/>
  <c r="AL127" i="14"/>
  <c r="AN127" i="14"/>
  <c r="AO127" i="14"/>
  <c r="AH128" i="14"/>
  <c r="AI128" i="14"/>
  <c r="AJ128" i="14"/>
  <c r="AK128" i="14"/>
  <c r="AL128" i="14"/>
  <c r="AN128" i="14"/>
  <c r="AO128" i="14"/>
  <c r="AH129" i="14"/>
  <c r="AI129" i="14"/>
  <c r="AJ129" i="14"/>
  <c r="AK129" i="14"/>
  <c r="AL129" i="14"/>
  <c r="AN129" i="14"/>
  <c r="AO129" i="14"/>
  <c r="AH130" i="14"/>
  <c r="AI130" i="14"/>
  <c r="AJ130" i="14"/>
  <c r="AK130" i="14"/>
  <c r="AL130" i="14"/>
  <c r="AN130" i="14"/>
  <c r="AO130" i="14"/>
  <c r="AH131" i="14"/>
  <c r="AI131" i="14"/>
  <c r="AJ131" i="14"/>
  <c r="AK131" i="14"/>
  <c r="AL131" i="14"/>
  <c r="AN131" i="14"/>
  <c r="AO131" i="14"/>
  <c r="AH132" i="14"/>
  <c r="AI132" i="14"/>
  <c r="AJ132" i="14"/>
  <c r="AK132" i="14"/>
  <c r="AL132" i="14"/>
  <c r="AN132" i="14"/>
  <c r="AO132" i="14"/>
  <c r="AH133" i="14"/>
  <c r="AI133" i="14"/>
  <c r="AJ133" i="14"/>
  <c r="AK133" i="14"/>
  <c r="AL133" i="14"/>
  <c r="AN133" i="14"/>
  <c r="AO133" i="14"/>
  <c r="AH134" i="14"/>
  <c r="AI134" i="14"/>
  <c r="AJ134" i="14"/>
  <c r="AK134" i="14"/>
  <c r="AL134" i="14"/>
  <c r="AN134" i="14"/>
  <c r="AO134" i="14"/>
  <c r="AH135" i="14"/>
  <c r="AI135" i="14"/>
  <c r="AJ135" i="14"/>
  <c r="AK135" i="14"/>
  <c r="AL135" i="14"/>
  <c r="AN135" i="14"/>
  <c r="AO135" i="14"/>
  <c r="AH136" i="14"/>
  <c r="AI136" i="14"/>
  <c r="AJ136" i="14"/>
  <c r="AK136" i="14"/>
  <c r="AL136" i="14"/>
  <c r="AN136" i="14"/>
  <c r="AO136" i="14"/>
  <c r="AH137" i="14"/>
  <c r="AI137" i="14"/>
  <c r="AJ137" i="14"/>
  <c r="AK137" i="14"/>
  <c r="AL137" i="14"/>
  <c r="AN137" i="14"/>
  <c r="AO137" i="14"/>
  <c r="AH138" i="14"/>
  <c r="AI138" i="14"/>
  <c r="AJ138" i="14"/>
  <c r="AK138" i="14"/>
  <c r="AL138" i="14"/>
  <c r="AN138" i="14"/>
  <c r="AO138" i="14"/>
  <c r="AH139" i="14"/>
  <c r="AI139" i="14"/>
  <c r="AJ139" i="14"/>
  <c r="AK139" i="14"/>
  <c r="AL139" i="14"/>
  <c r="AN139" i="14"/>
  <c r="AO139" i="14"/>
  <c r="AH140" i="14"/>
  <c r="AI140" i="14"/>
  <c r="AJ140" i="14"/>
  <c r="AK140" i="14"/>
  <c r="AL140" i="14"/>
  <c r="AN140" i="14"/>
  <c r="AO140" i="14"/>
  <c r="AH141" i="14"/>
  <c r="AI141" i="14"/>
  <c r="AJ141" i="14"/>
  <c r="AK141" i="14"/>
  <c r="AL141" i="14"/>
  <c r="AN141" i="14"/>
  <c r="AO141" i="14"/>
  <c r="AH142" i="14"/>
  <c r="AI142" i="14"/>
  <c r="AJ142" i="14"/>
  <c r="AK142" i="14"/>
  <c r="AL142" i="14"/>
  <c r="AN142" i="14"/>
  <c r="AO142" i="14"/>
  <c r="AH143" i="14"/>
  <c r="AI143" i="14"/>
  <c r="AJ143" i="14"/>
  <c r="AK143" i="14"/>
  <c r="AL143" i="14"/>
  <c r="AN143" i="14"/>
  <c r="AO143" i="14"/>
  <c r="AH144" i="14"/>
  <c r="AI144" i="14"/>
  <c r="AJ144" i="14"/>
  <c r="AK144" i="14"/>
  <c r="AL144" i="14"/>
  <c r="AN144" i="14"/>
  <c r="AO144" i="14"/>
  <c r="AH145" i="14"/>
  <c r="AI145" i="14"/>
  <c r="AJ145" i="14"/>
  <c r="AK145" i="14"/>
  <c r="AL145" i="14"/>
  <c r="AN145" i="14"/>
  <c r="AO145" i="14"/>
  <c r="AH146" i="14"/>
  <c r="AI146" i="14"/>
  <c r="AJ146" i="14"/>
  <c r="AK146" i="14"/>
  <c r="AL146" i="14"/>
  <c r="AN146" i="14"/>
  <c r="AO146" i="14"/>
  <c r="AH147" i="14"/>
  <c r="AI147" i="14"/>
  <c r="AJ147" i="14"/>
  <c r="AK147" i="14"/>
  <c r="AL147" i="14"/>
  <c r="AN147" i="14"/>
  <c r="AO147" i="14"/>
  <c r="AH148" i="14"/>
  <c r="AI148" i="14"/>
  <c r="AJ148" i="14"/>
  <c r="AK148" i="14"/>
  <c r="AL148" i="14"/>
  <c r="AN148" i="14"/>
  <c r="AO148" i="14"/>
  <c r="AH149" i="14"/>
  <c r="AI149" i="14"/>
  <c r="AJ149" i="14"/>
  <c r="AK149" i="14"/>
  <c r="AL149" i="14"/>
  <c r="AN149" i="14"/>
  <c r="AO149" i="14"/>
  <c r="AH150" i="14"/>
  <c r="AI150" i="14"/>
  <c r="AJ150" i="14"/>
  <c r="AK150" i="14"/>
  <c r="AL150" i="14"/>
  <c r="AN150" i="14"/>
  <c r="AO150" i="14"/>
  <c r="AH151" i="14"/>
  <c r="AI151" i="14"/>
  <c r="AJ151" i="14"/>
  <c r="AK151" i="14"/>
  <c r="AL151" i="14"/>
  <c r="AN151" i="14"/>
  <c r="AO151" i="14"/>
  <c r="AH152" i="14"/>
  <c r="AI152" i="14"/>
  <c r="AJ152" i="14"/>
  <c r="AK152" i="14"/>
  <c r="AL152" i="14"/>
  <c r="AN152" i="14"/>
  <c r="AO152" i="14"/>
  <c r="AH153" i="14"/>
  <c r="AI153" i="14"/>
  <c r="AJ153" i="14"/>
  <c r="AK153" i="14"/>
  <c r="AL153" i="14"/>
  <c r="AN153" i="14"/>
  <c r="AO153" i="14"/>
  <c r="AH154" i="14"/>
  <c r="AI154" i="14"/>
  <c r="AJ154" i="14"/>
  <c r="AK154" i="14"/>
  <c r="AL154" i="14"/>
  <c r="AN154" i="14"/>
  <c r="AO154" i="14"/>
  <c r="AH155" i="14"/>
  <c r="AI155" i="14"/>
  <c r="AJ155" i="14"/>
  <c r="AK155" i="14"/>
  <c r="AL155" i="14"/>
  <c r="AN155" i="14"/>
  <c r="AO155" i="14"/>
  <c r="AH156" i="14"/>
  <c r="AI156" i="14"/>
  <c r="AJ156" i="14"/>
  <c r="AK156" i="14"/>
  <c r="AL156" i="14"/>
  <c r="AN156" i="14"/>
  <c r="AO156" i="14"/>
  <c r="AH157" i="14"/>
  <c r="AI157" i="14"/>
  <c r="AJ157" i="14"/>
  <c r="AK157" i="14"/>
  <c r="AL157" i="14"/>
  <c r="AN157" i="14"/>
  <c r="AO157" i="14"/>
  <c r="AH158" i="14"/>
  <c r="AI158" i="14"/>
  <c r="AJ158" i="14"/>
  <c r="AK158" i="14"/>
  <c r="AL158" i="14"/>
  <c r="AN158" i="14"/>
  <c r="AO158" i="14"/>
  <c r="AH159" i="14"/>
  <c r="AI159" i="14"/>
  <c r="AJ159" i="14"/>
  <c r="AK159" i="14"/>
  <c r="AL159" i="14"/>
  <c r="AN159" i="14"/>
  <c r="AO159" i="14"/>
  <c r="AH160" i="14"/>
  <c r="AI160" i="14"/>
  <c r="AJ160" i="14"/>
  <c r="AK160" i="14"/>
  <c r="AL160" i="14"/>
  <c r="AN160" i="14"/>
  <c r="AO160" i="14"/>
  <c r="AH161" i="14"/>
  <c r="AI161" i="14"/>
  <c r="AJ161" i="14"/>
  <c r="AK161" i="14"/>
  <c r="AL161" i="14"/>
  <c r="AN161" i="14"/>
  <c r="AO161" i="14"/>
  <c r="AH162" i="14"/>
  <c r="AI162" i="14"/>
  <c r="AJ162" i="14"/>
  <c r="AK162" i="14"/>
  <c r="AL162" i="14"/>
  <c r="AN162" i="14"/>
  <c r="AO162" i="14"/>
  <c r="AH163" i="14"/>
  <c r="AI163" i="14"/>
  <c r="AJ163" i="14"/>
  <c r="AK163" i="14"/>
  <c r="AL163" i="14"/>
  <c r="AN163" i="14"/>
  <c r="AO163" i="14"/>
  <c r="AH164" i="14"/>
  <c r="AI164" i="14"/>
  <c r="AJ164" i="14"/>
  <c r="AK164" i="14"/>
  <c r="AL164" i="14"/>
  <c r="AN164" i="14"/>
  <c r="AO164" i="14"/>
  <c r="AH165" i="14"/>
  <c r="AI165" i="14"/>
  <c r="AJ165" i="14"/>
  <c r="AK165" i="14"/>
  <c r="AL165" i="14"/>
  <c r="AN165" i="14"/>
  <c r="AO165" i="14"/>
  <c r="AH166" i="14"/>
  <c r="AI166" i="14"/>
  <c r="AJ166" i="14"/>
  <c r="AK166" i="14"/>
  <c r="AL166" i="14"/>
  <c r="AN166" i="14"/>
  <c r="AO166" i="14"/>
  <c r="AH167" i="14"/>
  <c r="AI167" i="14"/>
  <c r="AJ167" i="14"/>
  <c r="AK167" i="14"/>
  <c r="AL167" i="14"/>
  <c r="AN167" i="14"/>
  <c r="AO167" i="14"/>
  <c r="AH168" i="14"/>
  <c r="AI168" i="14"/>
  <c r="AJ168" i="14"/>
  <c r="AK168" i="14"/>
  <c r="AL168" i="14"/>
  <c r="AN168" i="14"/>
  <c r="AO168" i="14"/>
  <c r="AH169" i="14"/>
  <c r="AI169" i="14"/>
  <c r="AJ169" i="14"/>
  <c r="AK169" i="14"/>
  <c r="AL169" i="14"/>
  <c r="AN169" i="14"/>
  <c r="AO169" i="14"/>
  <c r="AH170" i="14"/>
  <c r="AI170" i="14"/>
  <c r="AJ170" i="14"/>
  <c r="AK170" i="14"/>
  <c r="AL170" i="14"/>
  <c r="AN170" i="14"/>
  <c r="AO170" i="14"/>
  <c r="AH171" i="14"/>
  <c r="AI171" i="14"/>
  <c r="AJ171" i="14"/>
  <c r="AK171" i="14"/>
  <c r="AL171" i="14"/>
  <c r="AN171" i="14"/>
  <c r="AO171" i="14"/>
  <c r="AH172" i="14"/>
  <c r="AI172" i="14"/>
  <c r="AJ172" i="14"/>
  <c r="AK172" i="14"/>
  <c r="AL172" i="14"/>
  <c r="AN172" i="14"/>
  <c r="AO172" i="14"/>
  <c r="AH173" i="14"/>
  <c r="AI173" i="14"/>
  <c r="AJ173" i="14"/>
  <c r="AK173" i="14"/>
  <c r="AL173" i="14"/>
  <c r="AN173" i="14"/>
  <c r="AO173" i="14"/>
  <c r="AH174" i="14"/>
  <c r="AI174" i="14"/>
  <c r="AJ174" i="14"/>
  <c r="AK174" i="14"/>
  <c r="AL174" i="14"/>
  <c r="AN174" i="14"/>
  <c r="AO174" i="14"/>
  <c r="AH175" i="14"/>
  <c r="AI175" i="14"/>
  <c r="AJ175" i="14"/>
  <c r="AK175" i="14"/>
  <c r="AL175" i="14"/>
  <c r="AN175" i="14"/>
  <c r="AO175" i="14"/>
  <c r="AH176" i="14"/>
  <c r="AI176" i="14"/>
  <c r="AJ176" i="14"/>
  <c r="AK176" i="14"/>
  <c r="AL176" i="14"/>
  <c r="AN176" i="14"/>
  <c r="AO176" i="14"/>
  <c r="AH177" i="14"/>
  <c r="AI177" i="14"/>
  <c r="AJ177" i="14"/>
  <c r="AK177" i="14"/>
  <c r="AL177" i="14"/>
  <c r="AN177" i="14"/>
  <c r="AO177" i="14"/>
  <c r="AH178" i="14"/>
  <c r="AI178" i="14"/>
  <c r="AJ178" i="14"/>
  <c r="AK178" i="14"/>
  <c r="AL178" i="14"/>
  <c r="AN178" i="14"/>
  <c r="AO178" i="14"/>
  <c r="AH179" i="14"/>
  <c r="AI179" i="14"/>
  <c r="AJ179" i="14"/>
  <c r="AK179" i="14"/>
  <c r="AL179" i="14"/>
  <c r="AN179" i="14"/>
  <c r="AO179" i="14"/>
  <c r="AH180" i="14"/>
  <c r="AI180" i="14"/>
  <c r="AJ180" i="14"/>
  <c r="AK180" i="14"/>
  <c r="AL180" i="14"/>
  <c r="AN180" i="14"/>
  <c r="AO180" i="14"/>
  <c r="AH181" i="14"/>
  <c r="AI181" i="14"/>
  <c r="AJ181" i="14"/>
  <c r="AK181" i="14"/>
  <c r="AL181" i="14"/>
  <c r="AN181" i="14"/>
  <c r="AO181" i="14"/>
  <c r="AH182" i="14"/>
  <c r="AI182" i="14"/>
  <c r="AJ182" i="14"/>
  <c r="AK182" i="14"/>
  <c r="AL182" i="14"/>
  <c r="AN182" i="14"/>
  <c r="AO182" i="14"/>
  <c r="AH183" i="14"/>
  <c r="AI183" i="14"/>
  <c r="AJ183" i="14"/>
  <c r="AK183" i="14"/>
  <c r="AL183" i="14"/>
  <c r="AN183" i="14"/>
  <c r="AO183" i="14"/>
  <c r="AH184" i="14"/>
  <c r="AI184" i="14"/>
  <c r="AJ184" i="14"/>
  <c r="AK184" i="14"/>
  <c r="AL184" i="14"/>
  <c r="AN184" i="14"/>
  <c r="AO184" i="14"/>
  <c r="AH185" i="14"/>
  <c r="AI185" i="14"/>
  <c r="AJ185" i="14"/>
  <c r="AK185" i="14"/>
  <c r="AL185" i="14"/>
  <c r="AN185" i="14"/>
  <c r="AO185" i="14"/>
  <c r="AH186" i="14"/>
  <c r="AI186" i="14"/>
  <c r="AJ186" i="14"/>
  <c r="AK186" i="14"/>
  <c r="AL186" i="14"/>
  <c r="AN186" i="14"/>
  <c r="AO186" i="14"/>
  <c r="AH187" i="14"/>
  <c r="AI187" i="14"/>
  <c r="AJ187" i="14"/>
  <c r="AK187" i="14"/>
  <c r="AL187" i="14"/>
  <c r="AN187" i="14"/>
  <c r="AO187" i="14"/>
  <c r="AH188" i="14"/>
  <c r="AI188" i="14"/>
  <c r="AJ188" i="14"/>
  <c r="AK188" i="14"/>
  <c r="AL188" i="14"/>
  <c r="AN188" i="14"/>
  <c r="AO188" i="14"/>
  <c r="AH189" i="14"/>
  <c r="AI189" i="14"/>
  <c r="AJ189" i="14"/>
  <c r="AK189" i="14"/>
  <c r="AL189" i="14"/>
  <c r="AN189" i="14"/>
  <c r="AO189" i="14"/>
  <c r="AH190" i="14"/>
  <c r="AI190" i="14"/>
  <c r="AJ190" i="14"/>
  <c r="AK190" i="14"/>
  <c r="AL190" i="14"/>
  <c r="AN190" i="14"/>
  <c r="AO190" i="14"/>
  <c r="AH191" i="14"/>
  <c r="AI191" i="14"/>
  <c r="AJ191" i="14"/>
  <c r="AK191" i="14"/>
  <c r="AL191" i="14"/>
  <c r="AN191" i="14"/>
  <c r="AO191" i="14"/>
  <c r="AH192" i="14"/>
  <c r="AI192" i="14"/>
  <c r="AJ192" i="14"/>
  <c r="AK192" i="14"/>
  <c r="AL192" i="14"/>
  <c r="AN192" i="14"/>
  <c r="AO192" i="14"/>
  <c r="AH193" i="14"/>
  <c r="AI193" i="14"/>
  <c r="AJ193" i="14"/>
  <c r="AK193" i="14"/>
  <c r="AL193" i="14"/>
  <c r="AN193" i="14"/>
  <c r="AO193" i="14"/>
  <c r="AH194" i="14"/>
  <c r="AI194" i="14"/>
  <c r="AJ194" i="14"/>
  <c r="AK194" i="14"/>
  <c r="AL194" i="14"/>
  <c r="AN194" i="14"/>
  <c r="AO194" i="14"/>
  <c r="AH195" i="14"/>
  <c r="AI195" i="14"/>
  <c r="AJ195" i="14"/>
  <c r="AK195" i="14"/>
  <c r="AL195" i="14"/>
  <c r="AN195" i="14"/>
  <c r="AO195" i="14"/>
  <c r="AH196" i="14"/>
  <c r="AI196" i="14"/>
  <c r="AJ196" i="14"/>
  <c r="AK196" i="14"/>
  <c r="AL196" i="14"/>
  <c r="AN196" i="14"/>
  <c r="AO196" i="14"/>
  <c r="AH197" i="14"/>
  <c r="AI197" i="14"/>
  <c r="AJ197" i="14"/>
  <c r="AK197" i="14"/>
  <c r="AL197" i="14"/>
  <c r="AN197" i="14"/>
  <c r="AO197" i="14"/>
  <c r="AH198" i="14"/>
  <c r="AI198" i="14"/>
  <c r="AJ198" i="14"/>
  <c r="AK198" i="14"/>
  <c r="AL198" i="14"/>
  <c r="AN198" i="14"/>
  <c r="AO198" i="14"/>
  <c r="AH199" i="14"/>
  <c r="AI199" i="14"/>
  <c r="AJ199" i="14"/>
  <c r="AK199" i="14"/>
  <c r="AL199" i="14"/>
  <c r="AN199" i="14"/>
  <c r="AO199" i="14"/>
  <c r="AH200" i="14"/>
  <c r="AI200" i="14"/>
  <c r="AJ200" i="14"/>
  <c r="AK200" i="14"/>
  <c r="AL200" i="14"/>
  <c r="AN200" i="14"/>
  <c r="AO200" i="14"/>
  <c r="AH201" i="14"/>
  <c r="AI201" i="14"/>
  <c r="AJ201" i="14"/>
  <c r="AK201" i="14"/>
  <c r="AL201" i="14"/>
  <c r="AN201" i="14"/>
  <c r="AO201" i="14"/>
  <c r="AH202" i="14"/>
  <c r="AI202" i="14"/>
  <c r="AJ202" i="14"/>
  <c r="AK202" i="14"/>
  <c r="AL202" i="14"/>
  <c r="AN202" i="14"/>
  <c r="AO202" i="14"/>
  <c r="AH203" i="14"/>
  <c r="AI203" i="14"/>
  <c r="AJ203" i="14"/>
  <c r="AK203" i="14"/>
  <c r="AL203" i="14"/>
  <c r="AN203" i="14"/>
  <c r="AO203" i="14"/>
  <c r="AH204" i="14"/>
  <c r="AI204" i="14"/>
  <c r="AJ204" i="14"/>
  <c r="AK204" i="14"/>
  <c r="AL204" i="14"/>
  <c r="AN204" i="14"/>
  <c r="AO204" i="14"/>
  <c r="AH205" i="14"/>
  <c r="AI205" i="14"/>
  <c r="AJ205" i="14"/>
  <c r="AK205" i="14"/>
  <c r="AL205" i="14"/>
  <c r="AN205" i="14"/>
  <c r="AO205" i="14"/>
  <c r="AH206" i="14"/>
  <c r="AI206" i="14"/>
  <c r="AJ206" i="14"/>
  <c r="AK206" i="14"/>
  <c r="AL206" i="14"/>
  <c r="AN206" i="14"/>
  <c r="AO206" i="14"/>
  <c r="AH207" i="14"/>
  <c r="AI207" i="14"/>
  <c r="AJ207" i="14"/>
  <c r="AK207" i="14"/>
  <c r="AL207" i="14"/>
  <c r="AN207" i="14"/>
  <c r="AO207" i="14"/>
  <c r="AH208" i="14"/>
  <c r="AI208" i="14"/>
  <c r="AJ208" i="14"/>
  <c r="AK208" i="14"/>
  <c r="AL208" i="14"/>
  <c r="AN208" i="14"/>
  <c r="AO208" i="14"/>
  <c r="AH209" i="14"/>
  <c r="AI209" i="14"/>
  <c r="AJ209" i="14"/>
  <c r="AK209" i="14"/>
  <c r="AL209" i="14"/>
  <c r="AN209" i="14"/>
  <c r="AO209" i="14"/>
  <c r="AH210" i="14"/>
  <c r="AI210" i="14"/>
  <c r="AJ210" i="14"/>
  <c r="AK210" i="14"/>
  <c r="AL210" i="14"/>
  <c r="AN210" i="14"/>
  <c r="AO210" i="14"/>
  <c r="AH211" i="14"/>
  <c r="AI211" i="14"/>
  <c r="AJ211" i="14"/>
  <c r="AK211" i="14"/>
  <c r="AL211" i="14"/>
  <c r="AN211" i="14"/>
  <c r="AO211" i="14"/>
  <c r="AH212" i="14"/>
  <c r="AI212" i="14"/>
  <c r="AJ212" i="14"/>
  <c r="AK212" i="14"/>
  <c r="AL212" i="14"/>
  <c r="AN212" i="14"/>
  <c r="AO212" i="14"/>
  <c r="AH213" i="14"/>
  <c r="AI213" i="14"/>
  <c r="AJ213" i="14"/>
  <c r="AK213" i="14"/>
  <c r="AL213" i="14"/>
  <c r="AN213" i="14"/>
  <c r="AO213" i="14"/>
  <c r="AH214" i="14"/>
  <c r="AI214" i="14"/>
  <c r="AJ214" i="14"/>
  <c r="AK214" i="14"/>
  <c r="AL214" i="14"/>
  <c r="AN214" i="14"/>
  <c r="AO214" i="14"/>
  <c r="AH215" i="14"/>
  <c r="AI215" i="14"/>
  <c r="AJ215" i="14"/>
  <c r="AK215" i="14"/>
  <c r="AL215" i="14"/>
  <c r="AN215" i="14"/>
  <c r="AO215" i="14"/>
  <c r="AH216" i="14"/>
  <c r="AI216" i="14"/>
  <c r="AJ216" i="14"/>
  <c r="AK216" i="14"/>
  <c r="AL216" i="14"/>
  <c r="AN216" i="14"/>
  <c r="AO216" i="14"/>
  <c r="AH217" i="14"/>
  <c r="AI217" i="14"/>
  <c r="AJ217" i="14"/>
  <c r="AK217" i="14"/>
  <c r="AL217" i="14"/>
  <c r="AN217" i="14"/>
  <c r="AO217" i="14"/>
  <c r="AH218" i="14"/>
  <c r="AI218" i="14"/>
  <c r="AJ218" i="14"/>
  <c r="AK218" i="14"/>
  <c r="AL218" i="14"/>
  <c r="AN218" i="14"/>
  <c r="AO218" i="14"/>
  <c r="AH219" i="14"/>
  <c r="AI219" i="14"/>
  <c r="AJ219" i="14"/>
  <c r="AK219" i="14"/>
  <c r="AL219" i="14"/>
  <c r="AN219" i="14"/>
  <c r="AO219" i="14"/>
  <c r="AH220" i="14"/>
  <c r="AI220" i="14"/>
  <c r="AJ220" i="14"/>
  <c r="AK220" i="14"/>
  <c r="AL220" i="14"/>
  <c r="AN220" i="14"/>
  <c r="AO220" i="14"/>
  <c r="AH221" i="14"/>
  <c r="AI221" i="14"/>
  <c r="AJ221" i="14"/>
  <c r="AK221" i="14"/>
  <c r="AL221" i="14"/>
  <c r="AN221" i="14"/>
  <c r="AO221" i="14"/>
  <c r="AH222" i="14"/>
  <c r="AI222" i="14"/>
  <c r="AJ222" i="14"/>
  <c r="AK222" i="14"/>
  <c r="AL222" i="14"/>
  <c r="AN222" i="14"/>
  <c r="AO222" i="14"/>
  <c r="AH223" i="14"/>
  <c r="AI223" i="14"/>
  <c r="AJ223" i="14"/>
  <c r="AK223" i="14"/>
  <c r="AL223" i="14"/>
  <c r="AN223" i="14"/>
  <c r="AO223" i="14"/>
  <c r="AH224" i="14"/>
  <c r="AI224" i="14"/>
  <c r="AJ224" i="14"/>
  <c r="AK224" i="14"/>
  <c r="AL224" i="14"/>
  <c r="AN224" i="14"/>
  <c r="AO224" i="14"/>
  <c r="AH225" i="14"/>
  <c r="AI225" i="14"/>
  <c r="AJ225" i="14"/>
  <c r="AK225" i="14"/>
  <c r="AL225" i="14"/>
  <c r="AN225" i="14"/>
  <c r="AO225" i="14"/>
  <c r="AH226" i="14"/>
  <c r="AI226" i="14"/>
  <c r="AJ226" i="14"/>
  <c r="AK226" i="14"/>
  <c r="AL226" i="14"/>
  <c r="AN226" i="14"/>
  <c r="AO226" i="14"/>
  <c r="AH227" i="14"/>
  <c r="AI227" i="14"/>
  <c r="AJ227" i="14"/>
  <c r="AK227" i="14"/>
  <c r="AL227" i="14"/>
  <c r="AN227" i="14"/>
  <c r="AO227" i="14"/>
  <c r="AH228" i="14"/>
  <c r="AI228" i="14"/>
  <c r="AJ228" i="14"/>
  <c r="AK228" i="14"/>
  <c r="AL228" i="14"/>
  <c r="AN228" i="14"/>
  <c r="AO228" i="14"/>
  <c r="AH229" i="14"/>
  <c r="AI229" i="14"/>
  <c r="AJ229" i="14"/>
  <c r="AK229" i="14"/>
  <c r="AL229" i="14"/>
  <c r="AN229" i="14"/>
  <c r="AO229" i="14"/>
  <c r="AH230" i="14"/>
  <c r="AI230" i="14"/>
  <c r="AJ230" i="14"/>
  <c r="AK230" i="14"/>
  <c r="AL230" i="14"/>
  <c r="AN230" i="14"/>
  <c r="AO230" i="14"/>
  <c r="AH231" i="14"/>
  <c r="AI231" i="14"/>
  <c r="AJ231" i="14"/>
  <c r="AK231" i="14"/>
  <c r="AL231" i="14"/>
  <c r="AN231" i="14"/>
  <c r="AO231" i="14"/>
  <c r="AH232" i="14"/>
  <c r="AI232" i="14"/>
  <c r="AJ232" i="14"/>
  <c r="AK232" i="14"/>
  <c r="AL232" i="14"/>
  <c r="AN232" i="14"/>
  <c r="AO232" i="14"/>
  <c r="AH233" i="14"/>
  <c r="AI233" i="14"/>
  <c r="AJ233" i="14"/>
  <c r="AK233" i="14"/>
  <c r="AL233" i="14"/>
  <c r="AN233" i="14"/>
  <c r="AO233" i="14"/>
  <c r="AH234" i="14"/>
  <c r="AI234" i="14"/>
  <c r="AJ234" i="14"/>
  <c r="AK234" i="14"/>
  <c r="AL234" i="14"/>
  <c r="AN234" i="14"/>
  <c r="AO234" i="14"/>
  <c r="AH235" i="14"/>
  <c r="AI235" i="14"/>
  <c r="AJ235" i="14"/>
  <c r="AK235" i="14"/>
  <c r="AL235" i="14"/>
  <c r="AN235" i="14"/>
  <c r="AO235" i="14"/>
  <c r="AH236" i="14"/>
  <c r="AI236" i="14"/>
  <c r="AJ236" i="14"/>
  <c r="AK236" i="14"/>
  <c r="AL236" i="14"/>
  <c r="AN236" i="14"/>
  <c r="AO236" i="14"/>
  <c r="AH237" i="14"/>
  <c r="AI237" i="14"/>
  <c r="AJ237" i="14"/>
  <c r="AK237" i="14"/>
  <c r="AL237" i="14"/>
  <c r="AN237" i="14"/>
  <c r="AO237" i="14"/>
  <c r="AH238" i="14"/>
  <c r="AI238" i="14"/>
  <c r="AJ238" i="14"/>
  <c r="AK238" i="14"/>
  <c r="AL238" i="14"/>
  <c r="AN238" i="14"/>
  <c r="AO238" i="14"/>
  <c r="AH239" i="14"/>
  <c r="AI239" i="14"/>
  <c r="AJ239" i="14"/>
  <c r="AK239" i="14"/>
  <c r="AL239" i="14"/>
  <c r="AN239" i="14"/>
  <c r="AO239" i="14"/>
  <c r="AH240" i="14"/>
  <c r="AI240" i="14"/>
  <c r="AJ240" i="14"/>
  <c r="AK240" i="14"/>
  <c r="AL240" i="14"/>
  <c r="AN240" i="14"/>
  <c r="AO240" i="14"/>
  <c r="AH241" i="14"/>
  <c r="AI241" i="14"/>
  <c r="AJ241" i="14"/>
  <c r="AK241" i="14"/>
  <c r="AL241" i="14"/>
  <c r="AN241" i="14"/>
  <c r="AO241" i="14"/>
  <c r="AH242" i="14"/>
  <c r="AI242" i="14"/>
  <c r="AJ242" i="14"/>
  <c r="AK242" i="14"/>
  <c r="AL242" i="14"/>
  <c r="AN242" i="14"/>
  <c r="AO242" i="14"/>
  <c r="AH243" i="14"/>
  <c r="AI243" i="14"/>
  <c r="AJ243" i="14"/>
  <c r="AK243" i="14"/>
  <c r="AL243" i="14"/>
  <c r="AN243" i="14"/>
  <c r="AO243" i="14"/>
  <c r="AH244" i="14"/>
  <c r="AI244" i="14"/>
  <c r="AJ244" i="14"/>
  <c r="AK244" i="14"/>
  <c r="AL244" i="14"/>
  <c r="AN244" i="14"/>
  <c r="AO244" i="14"/>
  <c r="AH245" i="14"/>
  <c r="AI245" i="14"/>
  <c r="AJ245" i="14"/>
  <c r="AK245" i="14"/>
  <c r="AL245" i="14"/>
  <c r="AN245" i="14"/>
  <c r="AO245" i="14"/>
  <c r="AH246" i="14"/>
  <c r="AI246" i="14"/>
  <c r="AJ246" i="14"/>
  <c r="AK246" i="14"/>
  <c r="AL246" i="14"/>
  <c r="AN246" i="14"/>
  <c r="AO246" i="14"/>
  <c r="AH247" i="14"/>
  <c r="AI247" i="14"/>
  <c r="AJ247" i="14"/>
  <c r="AK247" i="14"/>
  <c r="AL247" i="14"/>
  <c r="AN247" i="14"/>
  <c r="AO247" i="14"/>
  <c r="AH248" i="14"/>
  <c r="AI248" i="14"/>
  <c r="AJ248" i="14"/>
  <c r="AK248" i="14"/>
  <c r="AL248" i="14"/>
  <c r="AN248" i="14"/>
  <c r="AO248" i="14"/>
  <c r="AH249" i="14"/>
  <c r="AI249" i="14"/>
  <c r="AJ249" i="14"/>
  <c r="AK249" i="14"/>
  <c r="AL249" i="14"/>
  <c r="AN249" i="14"/>
  <c r="AO249" i="14"/>
  <c r="AH250" i="14"/>
  <c r="AI250" i="14"/>
  <c r="AJ250" i="14"/>
  <c r="AK250" i="14"/>
  <c r="AL250" i="14"/>
  <c r="AN250" i="14"/>
  <c r="AO250" i="14"/>
  <c r="AH251" i="14"/>
  <c r="AI251" i="14"/>
  <c r="AJ251" i="14"/>
  <c r="AK251" i="14"/>
  <c r="AL251" i="14"/>
  <c r="AN251" i="14"/>
  <c r="AO251" i="14"/>
  <c r="AH252" i="14"/>
  <c r="AI252" i="14"/>
  <c r="AJ252" i="14"/>
  <c r="AK252" i="14"/>
  <c r="AL252" i="14"/>
  <c r="AN252" i="14"/>
  <c r="AO252" i="14"/>
  <c r="AH253" i="14"/>
  <c r="AI253" i="14"/>
  <c r="AJ253" i="14"/>
  <c r="AK253" i="14"/>
  <c r="AL253" i="14"/>
  <c r="AN253" i="14"/>
  <c r="AO253" i="14"/>
  <c r="AH254" i="14"/>
  <c r="AI254" i="14"/>
  <c r="AJ254" i="14"/>
  <c r="AK254" i="14"/>
  <c r="AL254" i="14"/>
  <c r="AN254" i="14"/>
  <c r="AO254" i="14"/>
  <c r="AH255" i="14"/>
  <c r="AI255" i="14"/>
  <c r="AJ255" i="14"/>
  <c r="AK255" i="14"/>
  <c r="AL255" i="14"/>
  <c r="AN255" i="14"/>
  <c r="AO255" i="14"/>
  <c r="AH256" i="14"/>
  <c r="AI256" i="14"/>
  <c r="AJ256" i="14"/>
  <c r="AK256" i="14"/>
  <c r="AL256" i="14"/>
  <c r="AN256" i="14"/>
  <c r="AO256" i="14"/>
  <c r="AH257" i="14"/>
  <c r="AI257" i="14"/>
  <c r="AJ257" i="14"/>
  <c r="AK257" i="14"/>
  <c r="AL257" i="14"/>
  <c r="AN257" i="14"/>
  <c r="AO257" i="14"/>
  <c r="AH258" i="14"/>
  <c r="AI258" i="14"/>
  <c r="AJ258" i="14"/>
  <c r="AK258" i="14"/>
  <c r="AL258" i="14"/>
  <c r="AN258" i="14"/>
  <c r="AO258" i="14"/>
  <c r="AH259" i="14"/>
  <c r="AI259" i="14"/>
  <c r="AJ259" i="14"/>
  <c r="AK259" i="14"/>
  <c r="AL259" i="14"/>
  <c r="AN259" i="14"/>
  <c r="AO259" i="14"/>
  <c r="AH260" i="14"/>
  <c r="AI260" i="14"/>
  <c r="AJ260" i="14"/>
  <c r="AK260" i="14"/>
  <c r="AL260" i="14"/>
  <c r="AN260" i="14"/>
  <c r="AO260" i="14"/>
  <c r="AH261" i="14"/>
  <c r="AI261" i="14"/>
  <c r="AJ261" i="14"/>
  <c r="AK261" i="14"/>
  <c r="AL261" i="14"/>
  <c r="AN261" i="14"/>
  <c r="AO261" i="14"/>
  <c r="AH262" i="14"/>
  <c r="AI262" i="14"/>
  <c r="AJ262" i="14"/>
  <c r="AK262" i="14"/>
  <c r="AL262" i="14"/>
  <c r="AN262" i="14"/>
  <c r="AO262" i="14"/>
  <c r="AH263" i="14"/>
  <c r="AI263" i="14"/>
  <c r="AJ263" i="14"/>
  <c r="AK263" i="14"/>
  <c r="AL263" i="14"/>
  <c r="AN263" i="14"/>
  <c r="AO263" i="14"/>
  <c r="AH264" i="14"/>
  <c r="AI264" i="14"/>
  <c r="AJ264" i="14"/>
  <c r="AK264" i="14"/>
  <c r="AL264" i="14"/>
  <c r="AN264" i="14"/>
  <c r="AO264" i="14"/>
  <c r="AH265" i="14"/>
  <c r="AI265" i="14"/>
  <c r="AJ265" i="14"/>
  <c r="AK265" i="14"/>
  <c r="AL265" i="14"/>
  <c r="AN265" i="14"/>
  <c r="AO265" i="14"/>
  <c r="AH266" i="14"/>
  <c r="AI266" i="14"/>
  <c r="AJ266" i="14"/>
  <c r="AK266" i="14"/>
  <c r="AL266" i="14"/>
  <c r="AN266" i="14"/>
  <c r="AO266" i="14"/>
  <c r="AH267" i="14"/>
  <c r="AI267" i="14"/>
  <c r="AJ267" i="14"/>
  <c r="AK267" i="14"/>
  <c r="AL267" i="14"/>
  <c r="AN267" i="14"/>
  <c r="AO267" i="14"/>
  <c r="AH268" i="14"/>
  <c r="AI268" i="14"/>
  <c r="AJ268" i="14"/>
  <c r="AK268" i="14"/>
  <c r="AL268" i="14"/>
  <c r="AN268" i="14"/>
  <c r="AO268" i="14"/>
  <c r="AH269" i="14"/>
  <c r="AI269" i="14"/>
  <c r="AJ269" i="14"/>
  <c r="AK269" i="14"/>
  <c r="AL269" i="14"/>
  <c r="AN269" i="14"/>
  <c r="AO269" i="14"/>
  <c r="AH270" i="14"/>
  <c r="AI270" i="14"/>
  <c r="AJ270" i="14"/>
  <c r="AK270" i="14"/>
  <c r="AL270" i="14"/>
  <c r="AN270" i="14"/>
  <c r="AO270" i="14"/>
  <c r="AH271" i="14"/>
  <c r="AI271" i="14"/>
  <c r="AJ271" i="14"/>
  <c r="AK271" i="14"/>
  <c r="AL271" i="14"/>
  <c r="AN271" i="14"/>
  <c r="AO271" i="14"/>
  <c r="AH272" i="14"/>
  <c r="AI272" i="14"/>
  <c r="AJ272" i="14"/>
  <c r="AK272" i="14"/>
  <c r="AL272" i="14"/>
  <c r="AN272" i="14"/>
  <c r="AO272" i="14"/>
  <c r="AH273" i="14"/>
  <c r="AI273" i="14"/>
  <c r="AJ273" i="14"/>
  <c r="AK273" i="14"/>
  <c r="AL273" i="14"/>
  <c r="AN273" i="14"/>
  <c r="AO273" i="14"/>
  <c r="AH274" i="14"/>
  <c r="AI274" i="14"/>
  <c r="AJ274" i="14"/>
  <c r="AK274" i="14"/>
  <c r="AL274" i="14"/>
  <c r="AN274" i="14"/>
  <c r="AO274" i="14"/>
  <c r="AH275" i="14"/>
  <c r="AI275" i="14"/>
  <c r="AJ275" i="14"/>
  <c r="AK275" i="14"/>
  <c r="AL275" i="14"/>
  <c r="AN275" i="14"/>
  <c r="AO275" i="14"/>
  <c r="AH276" i="14"/>
  <c r="AI276" i="14"/>
  <c r="AJ276" i="14"/>
  <c r="AK276" i="14"/>
  <c r="AL276" i="14"/>
  <c r="AN276" i="14"/>
  <c r="AO276" i="14"/>
  <c r="AH277" i="14"/>
  <c r="AI277" i="14"/>
  <c r="AJ277" i="14"/>
  <c r="AK277" i="14"/>
  <c r="AL277" i="14"/>
  <c r="AN277" i="14"/>
  <c r="AO277" i="14"/>
  <c r="AH278" i="14"/>
  <c r="AI278" i="14"/>
  <c r="AJ278" i="14"/>
  <c r="AK278" i="14"/>
  <c r="AL278" i="14"/>
  <c r="AN278" i="14"/>
  <c r="AO278" i="14"/>
  <c r="AH279" i="14"/>
  <c r="AI279" i="14"/>
  <c r="AJ279" i="14"/>
  <c r="AK279" i="14"/>
  <c r="AL279" i="14"/>
  <c r="AN279" i="14"/>
  <c r="AO279" i="14"/>
  <c r="AH280" i="14"/>
  <c r="AI280" i="14"/>
  <c r="AJ280" i="14"/>
  <c r="AK280" i="14"/>
  <c r="AL280" i="14"/>
  <c r="AN280" i="14"/>
  <c r="AO280" i="14"/>
  <c r="AH281" i="14"/>
  <c r="AI281" i="14"/>
  <c r="AJ281" i="14"/>
  <c r="AK281" i="14"/>
  <c r="AL281" i="14"/>
  <c r="AN281" i="14"/>
  <c r="AO281" i="14"/>
  <c r="AH282" i="14"/>
  <c r="AI282" i="14"/>
  <c r="AJ282" i="14"/>
  <c r="AK282" i="14"/>
  <c r="AL282" i="14"/>
  <c r="AN282" i="14"/>
  <c r="AO282" i="14"/>
  <c r="AH283" i="14"/>
  <c r="AI283" i="14"/>
  <c r="AJ283" i="14"/>
  <c r="AK283" i="14"/>
  <c r="AL283" i="14"/>
  <c r="AN283" i="14"/>
  <c r="AO283" i="14"/>
  <c r="AH284" i="14"/>
  <c r="AI284" i="14"/>
  <c r="AJ284" i="14"/>
  <c r="AK284" i="14"/>
  <c r="AL284" i="14"/>
  <c r="AN284" i="14"/>
  <c r="AO284" i="14"/>
  <c r="AH285" i="14"/>
  <c r="AI285" i="14"/>
  <c r="AJ285" i="14"/>
  <c r="AK285" i="14"/>
  <c r="AL285" i="14"/>
  <c r="AN285" i="14"/>
  <c r="AO285" i="14"/>
  <c r="AH286" i="14"/>
  <c r="AI286" i="14"/>
  <c r="AJ286" i="14"/>
  <c r="AK286" i="14"/>
  <c r="AL286" i="14"/>
  <c r="AN286" i="14"/>
  <c r="AO286" i="14"/>
  <c r="AH287" i="14"/>
  <c r="AI287" i="14"/>
  <c r="AJ287" i="14"/>
  <c r="AK287" i="14"/>
  <c r="AL287" i="14"/>
  <c r="AN287" i="14"/>
  <c r="AO287" i="14"/>
  <c r="AH288" i="14"/>
  <c r="AI288" i="14"/>
  <c r="AJ288" i="14"/>
  <c r="AK288" i="14"/>
  <c r="AL288" i="14"/>
  <c r="AN288" i="14"/>
  <c r="AO288" i="14"/>
  <c r="AH289" i="14"/>
  <c r="AI289" i="14"/>
  <c r="AJ289" i="14"/>
  <c r="AK289" i="14"/>
  <c r="AL289" i="14"/>
  <c r="AN289" i="14"/>
  <c r="AO289" i="14"/>
  <c r="AH290" i="14"/>
  <c r="AI290" i="14"/>
  <c r="AJ290" i="14"/>
  <c r="AK290" i="14"/>
  <c r="AL290" i="14"/>
  <c r="AN290" i="14"/>
  <c r="AO290" i="14"/>
  <c r="AH291" i="14"/>
  <c r="AI291" i="14"/>
  <c r="AJ291" i="14"/>
  <c r="AK291" i="14"/>
  <c r="AL291" i="14"/>
  <c r="AN291" i="14"/>
  <c r="AO291" i="14"/>
  <c r="AH292" i="14"/>
  <c r="AI292" i="14"/>
  <c r="AJ292" i="14"/>
  <c r="AK292" i="14"/>
  <c r="AL292" i="14"/>
  <c r="AN292" i="14"/>
  <c r="AO292" i="14"/>
  <c r="AH293" i="14"/>
  <c r="AI293" i="14"/>
  <c r="AJ293" i="14"/>
  <c r="AK293" i="14"/>
  <c r="AL293" i="14"/>
  <c r="AN293" i="14"/>
  <c r="AO293" i="14"/>
  <c r="AH294" i="14"/>
  <c r="AI294" i="14"/>
  <c r="AJ294" i="14"/>
  <c r="AK294" i="14"/>
  <c r="AL294" i="14"/>
  <c r="AN294" i="14"/>
  <c r="AO294" i="14"/>
  <c r="AH295" i="14"/>
  <c r="AI295" i="14"/>
  <c r="AJ295" i="14"/>
  <c r="AK295" i="14"/>
  <c r="AL295" i="14"/>
  <c r="AN295" i="14"/>
  <c r="AO295" i="14"/>
  <c r="AH296" i="14"/>
  <c r="AI296" i="14"/>
  <c r="AJ296" i="14"/>
  <c r="AK296" i="14"/>
  <c r="AL296" i="14"/>
  <c r="AN296" i="14"/>
  <c r="AO296" i="14"/>
  <c r="AH297" i="14"/>
  <c r="AI297" i="14"/>
  <c r="AJ297" i="14"/>
  <c r="AK297" i="14"/>
  <c r="AL297" i="14"/>
  <c r="AN297" i="14"/>
  <c r="AO297" i="14"/>
  <c r="AH298" i="14"/>
  <c r="AI298" i="14"/>
  <c r="AJ298" i="14"/>
  <c r="AK298" i="14"/>
  <c r="AL298" i="14"/>
  <c r="AN298" i="14"/>
  <c r="AO298" i="14"/>
  <c r="AH299" i="14"/>
  <c r="AI299" i="14"/>
  <c r="AJ299" i="14"/>
  <c r="AK299" i="14"/>
  <c r="AL299" i="14"/>
  <c r="AN299" i="14"/>
  <c r="AO299" i="14"/>
  <c r="AH300" i="14"/>
  <c r="AI300" i="14"/>
  <c r="AJ300" i="14"/>
  <c r="AK300" i="14"/>
  <c r="AL300" i="14"/>
  <c r="AN300" i="14"/>
  <c r="AO300" i="14"/>
  <c r="AH301" i="14"/>
  <c r="AI301" i="14"/>
  <c r="AJ301" i="14"/>
  <c r="AK301" i="14"/>
  <c r="AL301" i="14"/>
  <c r="AN301" i="14"/>
  <c r="AO301" i="14"/>
  <c r="AH302" i="14"/>
  <c r="AI302" i="14"/>
  <c r="AJ302" i="14"/>
  <c r="AK302" i="14"/>
  <c r="AL302" i="14"/>
  <c r="AN302" i="14"/>
  <c r="AO302" i="14"/>
  <c r="AH303" i="14"/>
  <c r="AI303" i="14"/>
  <c r="AJ303" i="14"/>
  <c r="AK303" i="14"/>
  <c r="AL303" i="14"/>
  <c r="AN303" i="14"/>
  <c r="AO303" i="14"/>
  <c r="AH304" i="14"/>
  <c r="AI304" i="14"/>
  <c r="AJ304" i="14"/>
  <c r="AK304" i="14"/>
  <c r="AL304" i="14"/>
  <c r="AN304" i="14"/>
  <c r="AO304" i="14"/>
  <c r="AH305" i="14"/>
  <c r="AI305" i="14"/>
  <c r="AJ305" i="14"/>
  <c r="AK305" i="14"/>
  <c r="AL305" i="14"/>
  <c r="AN305" i="14"/>
  <c r="AO305" i="14"/>
  <c r="AH306" i="14"/>
  <c r="AI306" i="14"/>
  <c r="AJ306" i="14"/>
  <c r="AK306" i="14"/>
  <c r="AL306" i="14"/>
  <c r="AN306" i="14"/>
  <c r="AO306" i="14"/>
  <c r="AH307" i="14"/>
  <c r="AI307" i="14"/>
  <c r="AJ307" i="14"/>
  <c r="AK307" i="14"/>
  <c r="AL307" i="14"/>
  <c r="AN307" i="14"/>
  <c r="AO307" i="14"/>
  <c r="AH308" i="14"/>
  <c r="AI308" i="14"/>
  <c r="AJ308" i="14"/>
  <c r="AK308" i="14"/>
  <c r="AL308" i="14"/>
  <c r="AN308" i="14"/>
  <c r="AO308" i="14"/>
  <c r="AH309" i="14"/>
  <c r="AI309" i="14"/>
  <c r="AJ309" i="14"/>
  <c r="AK309" i="14"/>
  <c r="AL309" i="14"/>
  <c r="AN309" i="14"/>
  <c r="AO309" i="14"/>
  <c r="AH310" i="14"/>
  <c r="AI310" i="14"/>
  <c r="AJ310" i="14"/>
  <c r="AK310" i="14"/>
  <c r="AL310" i="14"/>
  <c r="AN310" i="14"/>
  <c r="AO310" i="14"/>
  <c r="AH311" i="14"/>
  <c r="AI311" i="14"/>
  <c r="AJ311" i="14"/>
  <c r="AK311" i="14"/>
  <c r="AL311" i="14"/>
  <c r="AN311" i="14"/>
  <c r="AO311" i="14"/>
  <c r="AH312" i="14"/>
  <c r="AI312" i="14"/>
  <c r="AJ312" i="14"/>
  <c r="AK312" i="14"/>
  <c r="AL312" i="14"/>
  <c r="AN312" i="14"/>
  <c r="AO312" i="14"/>
  <c r="AH313" i="14"/>
  <c r="AI313" i="14"/>
  <c r="AJ313" i="14"/>
  <c r="AK313" i="14"/>
  <c r="AL313" i="14"/>
  <c r="AN313" i="14"/>
  <c r="AO313" i="14"/>
  <c r="AH314" i="14"/>
  <c r="AI314" i="14"/>
  <c r="AJ314" i="14"/>
  <c r="AK314" i="14"/>
  <c r="AL314" i="14"/>
  <c r="AN314" i="14"/>
  <c r="AO314" i="14"/>
  <c r="AH315" i="14"/>
  <c r="AI315" i="14"/>
  <c r="AJ315" i="14"/>
  <c r="AK315" i="14"/>
  <c r="AL315" i="14"/>
  <c r="AN315" i="14"/>
  <c r="AO315" i="14"/>
  <c r="AH316" i="14"/>
  <c r="AI316" i="14"/>
  <c r="AJ316" i="14"/>
  <c r="AK316" i="14"/>
  <c r="AL316" i="14"/>
  <c r="AN316" i="14"/>
  <c r="AO316" i="14"/>
  <c r="AH317" i="14"/>
  <c r="AI317" i="14"/>
  <c r="AJ317" i="14"/>
  <c r="AK317" i="14"/>
  <c r="AL317" i="14"/>
  <c r="AN317" i="14"/>
  <c r="AO317" i="14"/>
  <c r="AH318" i="14"/>
  <c r="AI318" i="14"/>
  <c r="AJ318" i="14"/>
  <c r="AK318" i="14"/>
  <c r="AL318" i="14"/>
  <c r="AN318" i="14"/>
  <c r="AO318" i="14"/>
  <c r="AH319" i="14"/>
  <c r="AI319" i="14"/>
  <c r="AJ319" i="14"/>
  <c r="AK319" i="14"/>
  <c r="AL319" i="14"/>
  <c r="AN319" i="14"/>
  <c r="AO319" i="14"/>
  <c r="AH320" i="14"/>
  <c r="AI320" i="14"/>
  <c r="AJ320" i="14"/>
  <c r="AK320" i="14"/>
  <c r="AL320" i="14"/>
  <c r="AN320" i="14"/>
  <c r="AO320" i="14"/>
  <c r="AH321" i="14"/>
  <c r="AI321" i="14"/>
  <c r="AJ321" i="14"/>
  <c r="AK321" i="14"/>
  <c r="AL321" i="14"/>
  <c r="AN321" i="14"/>
  <c r="AO321" i="14"/>
  <c r="AH322" i="14"/>
  <c r="AI322" i="14"/>
  <c r="AJ322" i="14"/>
  <c r="AK322" i="14"/>
  <c r="AL322" i="14"/>
  <c r="AN322" i="14"/>
  <c r="AO322" i="14"/>
  <c r="AH323" i="14"/>
  <c r="AI323" i="14"/>
  <c r="AJ323" i="14"/>
  <c r="AK323" i="14"/>
  <c r="AL323" i="14"/>
  <c r="AN323" i="14"/>
  <c r="AO323" i="14"/>
  <c r="AH324" i="14"/>
  <c r="AI324" i="14"/>
  <c r="AJ324" i="14"/>
  <c r="AK324" i="14"/>
  <c r="AL324" i="14"/>
  <c r="AN324" i="14"/>
  <c r="AO324" i="14"/>
  <c r="AH325" i="14"/>
  <c r="AI325" i="14"/>
  <c r="AJ325" i="14"/>
  <c r="AK325" i="14"/>
  <c r="AL325" i="14"/>
  <c r="AN325" i="14"/>
  <c r="AO325" i="14"/>
  <c r="AH326" i="14"/>
  <c r="AI326" i="14"/>
  <c r="AJ326" i="14"/>
  <c r="AK326" i="14"/>
  <c r="AL326" i="14"/>
  <c r="AN326" i="14"/>
  <c r="AO326" i="14"/>
  <c r="AH327" i="14"/>
  <c r="AI327" i="14"/>
  <c r="AJ327" i="14"/>
  <c r="AK327" i="14"/>
  <c r="AL327" i="14"/>
  <c r="AN327" i="14"/>
  <c r="AO327" i="14"/>
  <c r="AH328" i="14"/>
  <c r="AI328" i="14"/>
  <c r="AJ328" i="14"/>
  <c r="AK328" i="14"/>
  <c r="AL328" i="14"/>
  <c r="AN328" i="14"/>
  <c r="AO328" i="14"/>
  <c r="AH329" i="14"/>
  <c r="AI329" i="14"/>
  <c r="AJ329" i="14"/>
  <c r="AK329" i="14"/>
  <c r="AL329" i="14"/>
  <c r="AN329" i="14"/>
  <c r="AO329" i="14"/>
  <c r="AH330" i="14"/>
  <c r="AI330" i="14"/>
  <c r="AJ330" i="14"/>
  <c r="AK330" i="14"/>
  <c r="AL330" i="14"/>
  <c r="AN330" i="14"/>
  <c r="AO330" i="14"/>
  <c r="AH331" i="14"/>
  <c r="AI331" i="14"/>
  <c r="AJ331" i="14"/>
  <c r="AK331" i="14"/>
  <c r="AL331" i="14"/>
  <c r="AN331" i="14"/>
  <c r="AO331" i="14"/>
  <c r="AH332" i="14"/>
  <c r="AI332" i="14"/>
  <c r="AJ332" i="14"/>
  <c r="AK332" i="14"/>
  <c r="AL332" i="14"/>
  <c r="AN332" i="14"/>
  <c r="AO332" i="14"/>
  <c r="AH333" i="14"/>
  <c r="AI333" i="14"/>
  <c r="AJ333" i="14"/>
  <c r="AK333" i="14"/>
  <c r="AL333" i="14"/>
  <c r="AN333" i="14"/>
  <c r="AO333" i="14"/>
  <c r="AH334" i="14"/>
  <c r="AI334" i="14"/>
  <c r="AJ334" i="14"/>
  <c r="AK334" i="14"/>
  <c r="AL334" i="14"/>
  <c r="AN334" i="14"/>
  <c r="AO334" i="14"/>
  <c r="AH335" i="14"/>
  <c r="AI335" i="14"/>
  <c r="AJ335" i="14"/>
  <c r="AK335" i="14"/>
  <c r="AL335" i="14"/>
  <c r="AN335" i="14"/>
  <c r="AO335" i="14"/>
  <c r="AH336" i="14"/>
  <c r="AI336" i="14"/>
  <c r="AJ336" i="14"/>
  <c r="AK336" i="14"/>
  <c r="AL336" i="14"/>
  <c r="AN336" i="14"/>
  <c r="AO336" i="14"/>
  <c r="AH337" i="14"/>
  <c r="AI337" i="14"/>
  <c r="AJ337" i="14"/>
  <c r="AK337" i="14"/>
  <c r="AL337" i="14"/>
  <c r="AN337" i="14"/>
  <c r="AO337" i="14"/>
  <c r="AH338" i="14"/>
  <c r="AI338" i="14"/>
  <c r="AJ338" i="14"/>
  <c r="AK338" i="14"/>
  <c r="AL338" i="14"/>
  <c r="AN338" i="14"/>
  <c r="AO338" i="14"/>
  <c r="AH339" i="14"/>
  <c r="AI339" i="14"/>
  <c r="AJ339" i="14"/>
  <c r="AK339" i="14"/>
  <c r="AL339" i="14"/>
  <c r="AN339" i="14"/>
  <c r="AO339" i="14"/>
  <c r="AH340" i="14"/>
  <c r="AI340" i="14"/>
  <c r="AJ340" i="14"/>
  <c r="AK340" i="14"/>
  <c r="AL340" i="14"/>
  <c r="AN340" i="14"/>
  <c r="AO340" i="14"/>
  <c r="AH341" i="14"/>
  <c r="AI341" i="14"/>
  <c r="AJ341" i="14"/>
  <c r="AK341" i="14"/>
  <c r="AL341" i="14"/>
  <c r="AN341" i="14"/>
  <c r="AO341" i="14"/>
  <c r="AH342" i="14"/>
  <c r="AI342" i="14"/>
  <c r="AJ342" i="14"/>
  <c r="AK342" i="14"/>
  <c r="AL342" i="14"/>
  <c r="AN342" i="14"/>
  <c r="AO342" i="14"/>
  <c r="AH343" i="14"/>
  <c r="AI343" i="14"/>
  <c r="AJ343" i="14"/>
  <c r="AK343" i="14"/>
  <c r="AL343" i="14"/>
  <c r="AN343" i="14"/>
  <c r="AO343" i="14"/>
  <c r="AH344" i="14"/>
  <c r="AI344" i="14"/>
  <c r="AJ344" i="14"/>
  <c r="AK344" i="14"/>
  <c r="AL344" i="14"/>
  <c r="AN344" i="14"/>
  <c r="AO344" i="14"/>
  <c r="AH345" i="14"/>
  <c r="AI345" i="14"/>
  <c r="AJ345" i="14"/>
  <c r="AK345" i="14"/>
  <c r="AL345" i="14"/>
  <c r="AN345" i="14"/>
  <c r="AO345" i="14"/>
  <c r="AH346" i="14"/>
  <c r="AI346" i="14"/>
  <c r="AJ346" i="14"/>
  <c r="AK346" i="14"/>
  <c r="AL346" i="14"/>
  <c r="AN346" i="14"/>
  <c r="AO346" i="14"/>
  <c r="AH347" i="14"/>
  <c r="AI347" i="14"/>
  <c r="AJ347" i="14"/>
  <c r="AK347" i="14"/>
  <c r="AL347" i="14"/>
  <c r="AN347" i="14"/>
  <c r="AO347" i="14"/>
  <c r="AH348" i="14"/>
  <c r="AI348" i="14"/>
  <c r="AJ348" i="14"/>
  <c r="AK348" i="14"/>
  <c r="AL348" i="14"/>
  <c r="AN348" i="14"/>
  <c r="AO348" i="14"/>
  <c r="AH349" i="14"/>
  <c r="AI349" i="14"/>
  <c r="AJ349" i="14"/>
  <c r="AK349" i="14"/>
  <c r="AL349" i="14"/>
  <c r="AN349" i="14"/>
  <c r="AO349" i="14"/>
  <c r="AH350" i="14"/>
  <c r="AI350" i="14"/>
  <c r="AJ350" i="14"/>
  <c r="AK350" i="14"/>
  <c r="AL350" i="14"/>
  <c r="AN350" i="14"/>
  <c r="AO350" i="14"/>
  <c r="AH351" i="14"/>
  <c r="AI351" i="14"/>
  <c r="AJ351" i="14"/>
  <c r="AK351" i="14"/>
  <c r="AL351" i="14"/>
  <c r="AN351" i="14"/>
  <c r="AO351" i="14"/>
  <c r="AH352" i="14"/>
  <c r="AI352" i="14"/>
  <c r="AJ352" i="14"/>
  <c r="AK352" i="14"/>
  <c r="AL352" i="14"/>
  <c r="AN352" i="14"/>
  <c r="AO352" i="14"/>
  <c r="AH353" i="14"/>
  <c r="AI353" i="14"/>
  <c r="AJ353" i="14"/>
  <c r="AK353" i="14"/>
  <c r="AL353" i="14"/>
  <c r="AN353" i="14"/>
  <c r="AO353" i="14"/>
  <c r="AH354" i="14"/>
  <c r="AI354" i="14"/>
  <c r="AJ354" i="14"/>
  <c r="AK354" i="14"/>
  <c r="AL354" i="14"/>
  <c r="AN354" i="14"/>
  <c r="AO354" i="14"/>
  <c r="AH355" i="14"/>
  <c r="AI355" i="14"/>
  <c r="AJ355" i="14"/>
  <c r="AK355" i="14"/>
  <c r="AL355" i="14"/>
  <c r="AN355" i="14"/>
  <c r="AO355" i="14"/>
  <c r="AH356" i="14"/>
  <c r="AI356" i="14"/>
  <c r="AJ356" i="14"/>
  <c r="AK356" i="14"/>
  <c r="AL356" i="14"/>
  <c r="AN356" i="14"/>
  <c r="AO356" i="14"/>
  <c r="AH357" i="14"/>
  <c r="AI357" i="14"/>
  <c r="AJ357" i="14"/>
  <c r="AK357" i="14"/>
  <c r="AL357" i="14"/>
  <c r="AN357" i="14"/>
  <c r="AO357" i="14"/>
  <c r="AH358" i="14"/>
  <c r="AI358" i="14"/>
  <c r="AJ358" i="14"/>
  <c r="AK358" i="14"/>
  <c r="AL358" i="14"/>
  <c r="AN358" i="14"/>
  <c r="AO358" i="14"/>
  <c r="AH359" i="14"/>
  <c r="AI359" i="14"/>
  <c r="AJ359" i="14"/>
  <c r="AK359" i="14"/>
  <c r="AL359" i="14"/>
  <c r="AN359" i="14"/>
  <c r="AO359" i="14"/>
  <c r="AH360" i="14"/>
  <c r="AI360" i="14"/>
  <c r="AJ360" i="14"/>
  <c r="AK360" i="14"/>
  <c r="AL360" i="14"/>
  <c r="AN360" i="14"/>
  <c r="AO360" i="14"/>
  <c r="AH361" i="14"/>
  <c r="AI361" i="14"/>
  <c r="AJ361" i="14"/>
  <c r="AK361" i="14"/>
  <c r="AL361" i="14"/>
  <c r="AN361" i="14"/>
  <c r="AO361" i="14"/>
  <c r="AH362" i="14"/>
  <c r="AI362" i="14"/>
  <c r="AJ362" i="14"/>
  <c r="AK362" i="14"/>
  <c r="AL362" i="14"/>
  <c r="AN362" i="14"/>
  <c r="AO362" i="14"/>
  <c r="AH363" i="14"/>
  <c r="AI363" i="14"/>
  <c r="AJ363" i="14"/>
  <c r="AK363" i="14"/>
  <c r="AL363" i="14"/>
  <c r="AN363" i="14"/>
  <c r="AO363" i="14"/>
  <c r="AH364" i="14"/>
  <c r="AI364" i="14"/>
  <c r="AJ364" i="14"/>
  <c r="AK364" i="14"/>
  <c r="AL364" i="14"/>
  <c r="AN364" i="14"/>
  <c r="AO364" i="14"/>
  <c r="AH365" i="14"/>
  <c r="AI365" i="14"/>
  <c r="AJ365" i="14"/>
  <c r="AK365" i="14"/>
  <c r="AL365" i="14"/>
  <c r="AN365" i="14"/>
  <c r="AO365" i="14"/>
  <c r="AH366" i="14"/>
  <c r="AI366" i="14"/>
  <c r="AJ366" i="14"/>
  <c r="AK366" i="14"/>
  <c r="AL366" i="14"/>
  <c r="AN366" i="14"/>
  <c r="AO366" i="14"/>
  <c r="AH367" i="14"/>
  <c r="AI367" i="14"/>
  <c r="AJ367" i="14"/>
  <c r="AK367" i="14"/>
  <c r="AL367" i="14"/>
  <c r="AN367" i="14"/>
  <c r="AO367" i="14"/>
  <c r="AH368" i="14"/>
  <c r="AI368" i="14"/>
  <c r="AJ368" i="14"/>
  <c r="AK368" i="14"/>
  <c r="AL368" i="14"/>
  <c r="AN368" i="14"/>
  <c r="AO368" i="14"/>
  <c r="AH369" i="14"/>
  <c r="AI369" i="14"/>
  <c r="AJ369" i="14"/>
  <c r="AK369" i="14"/>
  <c r="AL369" i="14"/>
  <c r="AN369" i="14"/>
  <c r="AO369" i="14"/>
  <c r="AH370" i="14"/>
  <c r="AI370" i="14"/>
  <c r="AJ370" i="14"/>
  <c r="AK370" i="14"/>
  <c r="AL370" i="14"/>
  <c r="AN370" i="14"/>
  <c r="AO370" i="14"/>
  <c r="AH371" i="14"/>
  <c r="AI371" i="14"/>
  <c r="AJ371" i="14"/>
  <c r="AK371" i="14"/>
  <c r="AL371" i="14"/>
  <c r="AN371" i="14"/>
  <c r="AO371" i="14"/>
  <c r="AH372" i="14"/>
  <c r="AI372" i="14"/>
  <c r="AJ372" i="14"/>
  <c r="AK372" i="14"/>
  <c r="AL372" i="14"/>
  <c r="AN372" i="14"/>
  <c r="AO372" i="14"/>
  <c r="AH373" i="14"/>
  <c r="AI373" i="14"/>
  <c r="AJ373" i="14"/>
  <c r="AK373" i="14"/>
  <c r="AL373" i="14"/>
  <c r="AN373" i="14"/>
  <c r="AO373" i="14"/>
  <c r="AH374" i="14"/>
  <c r="AI374" i="14"/>
  <c r="AJ374" i="14"/>
  <c r="AK374" i="14"/>
  <c r="AL374" i="14"/>
  <c r="AN374" i="14"/>
  <c r="AO374" i="14"/>
  <c r="AH375" i="14"/>
  <c r="AI375" i="14"/>
  <c r="AJ375" i="14"/>
  <c r="AK375" i="14"/>
  <c r="AL375" i="14"/>
  <c r="AM375" i="14"/>
  <c r="AN375" i="14"/>
  <c r="AO375" i="14"/>
  <c r="AH376" i="14"/>
  <c r="AI376" i="14"/>
  <c r="AJ376" i="14"/>
  <c r="AK376" i="14"/>
  <c r="AL376" i="14"/>
  <c r="AM376" i="14"/>
  <c r="AN376" i="14"/>
  <c r="AO376" i="14"/>
  <c r="AH377" i="14"/>
  <c r="AI377" i="14"/>
  <c r="AJ377" i="14"/>
  <c r="AK377" i="14"/>
  <c r="AL377" i="14"/>
  <c r="AM377" i="14"/>
  <c r="AN377" i="14"/>
  <c r="AO377" i="14"/>
  <c r="AH378" i="14"/>
  <c r="AI378" i="14"/>
  <c r="AJ378" i="14"/>
  <c r="AK378" i="14"/>
  <c r="AL378" i="14"/>
  <c r="AM378" i="14"/>
  <c r="AN378" i="14"/>
  <c r="AO378" i="14"/>
  <c r="AH379" i="14"/>
  <c r="AI379" i="14"/>
  <c r="AJ379" i="14"/>
  <c r="AK379" i="14"/>
  <c r="AL379" i="14"/>
  <c r="AM379" i="14"/>
  <c r="AN379" i="14"/>
  <c r="AO379" i="14"/>
  <c r="AH380" i="14"/>
  <c r="AI380" i="14"/>
  <c r="AJ380" i="14"/>
  <c r="AK380" i="14"/>
  <c r="AL380" i="14"/>
  <c r="AM380" i="14"/>
  <c r="AN380" i="14"/>
  <c r="AO380" i="14"/>
  <c r="AH381" i="14"/>
  <c r="AI381" i="14"/>
  <c r="AJ381" i="14"/>
  <c r="AK381" i="14"/>
  <c r="AL381" i="14"/>
  <c r="AM381" i="14"/>
  <c r="AN381" i="14"/>
  <c r="AO381" i="14"/>
  <c r="AH382" i="14"/>
  <c r="AI382" i="14"/>
  <c r="AJ382" i="14"/>
  <c r="AK382" i="14"/>
  <c r="AL382" i="14"/>
  <c r="AM382" i="14"/>
  <c r="AN382" i="14"/>
  <c r="AO382" i="14"/>
  <c r="AH383" i="14"/>
  <c r="AI383" i="14"/>
  <c r="AJ383" i="14"/>
  <c r="AK383" i="14"/>
  <c r="AL383" i="14"/>
  <c r="AM383" i="14"/>
  <c r="AN383" i="14"/>
  <c r="AO383" i="14"/>
  <c r="AH384" i="14"/>
  <c r="AI384" i="14"/>
  <c r="AJ384" i="14"/>
  <c r="AK384" i="14"/>
  <c r="AL384" i="14"/>
  <c r="AM384" i="14"/>
  <c r="AN384" i="14"/>
  <c r="AO384" i="14"/>
  <c r="AH385" i="14"/>
  <c r="AI385" i="14"/>
  <c r="AJ385" i="14"/>
  <c r="AK385" i="14"/>
  <c r="AL385" i="14"/>
  <c r="AM385" i="14"/>
  <c r="AN385" i="14"/>
  <c r="AO385" i="14"/>
  <c r="AH386" i="14"/>
  <c r="AI386" i="14"/>
  <c r="AJ386" i="14"/>
  <c r="AK386" i="14"/>
  <c r="AL386" i="14"/>
  <c r="AM386" i="14"/>
  <c r="AN386" i="14"/>
  <c r="AO386" i="14"/>
  <c r="AH387" i="14"/>
  <c r="AI387" i="14"/>
  <c r="AJ387" i="14"/>
  <c r="AK387" i="14"/>
  <c r="AL387" i="14"/>
  <c r="AM387" i="14"/>
  <c r="AN387" i="14"/>
  <c r="AO387" i="14"/>
  <c r="AH388" i="14"/>
  <c r="AI388" i="14"/>
  <c r="AJ388" i="14"/>
  <c r="AK388" i="14"/>
  <c r="AL388" i="14"/>
  <c r="AM388" i="14"/>
  <c r="AN388" i="14"/>
  <c r="AO388" i="14"/>
  <c r="AH389" i="14"/>
  <c r="AI389" i="14"/>
  <c r="AJ389" i="14"/>
  <c r="AK389" i="14"/>
  <c r="AL389" i="14"/>
  <c r="AM389" i="14"/>
  <c r="AN389" i="14"/>
  <c r="AO389" i="14"/>
  <c r="AH390" i="14"/>
  <c r="AI390" i="14"/>
  <c r="AJ390" i="14"/>
  <c r="AK390" i="14"/>
  <c r="AL390" i="14"/>
  <c r="AM390" i="14"/>
  <c r="AN390" i="14"/>
  <c r="AO390" i="14"/>
  <c r="AH391" i="14"/>
  <c r="AI391" i="14"/>
  <c r="AJ391" i="14"/>
  <c r="AK391" i="14"/>
  <c r="AL391" i="14"/>
  <c r="AM391" i="14"/>
  <c r="AN391" i="14"/>
  <c r="AO391" i="14"/>
  <c r="AH392" i="14"/>
  <c r="AI392" i="14"/>
  <c r="AJ392" i="14"/>
  <c r="AK392" i="14"/>
  <c r="AL392" i="14"/>
  <c r="AM392" i="14"/>
  <c r="AN392" i="14"/>
  <c r="AO392" i="14"/>
  <c r="AH393" i="14"/>
  <c r="AI393" i="14"/>
  <c r="AJ393" i="14"/>
  <c r="AK393" i="14"/>
  <c r="AL393" i="14"/>
  <c r="AM393" i="14"/>
  <c r="AN393" i="14"/>
  <c r="AO393" i="14"/>
  <c r="AH394" i="14"/>
  <c r="AI394" i="14"/>
  <c r="AJ394" i="14"/>
  <c r="AK394" i="14"/>
  <c r="AL394" i="14"/>
  <c r="AM394" i="14"/>
  <c r="AN394" i="14"/>
  <c r="AO394" i="14"/>
  <c r="AH395" i="14"/>
  <c r="AI395" i="14"/>
  <c r="AJ395" i="14"/>
  <c r="AK395" i="14"/>
  <c r="AL395" i="14"/>
  <c r="AM395" i="14"/>
  <c r="AN395" i="14"/>
  <c r="AO395" i="14"/>
  <c r="AH396" i="14"/>
  <c r="AI396" i="14"/>
  <c r="AJ396" i="14"/>
  <c r="AK396" i="14"/>
  <c r="AL396" i="14"/>
  <c r="AM396" i="14"/>
  <c r="AN396" i="14"/>
  <c r="AO396" i="14"/>
  <c r="AH397" i="14"/>
  <c r="AI397" i="14"/>
  <c r="AJ397" i="14"/>
  <c r="AK397" i="14"/>
  <c r="AL397" i="14"/>
  <c r="AM397" i="14"/>
  <c r="AN397" i="14"/>
  <c r="AO397" i="14"/>
  <c r="AH398" i="14"/>
  <c r="AI398" i="14"/>
  <c r="AJ398" i="14"/>
  <c r="AK398" i="14"/>
  <c r="AL398" i="14"/>
  <c r="AM398" i="14"/>
  <c r="AN398" i="14"/>
  <c r="AO398" i="14"/>
  <c r="AH399" i="14"/>
  <c r="AI399" i="14"/>
  <c r="AJ399" i="14"/>
  <c r="AK399" i="14"/>
  <c r="AL399" i="14"/>
  <c r="AM399" i="14"/>
  <c r="AN399" i="14"/>
  <c r="AO399" i="14"/>
  <c r="AH400" i="14"/>
  <c r="AI400" i="14"/>
  <c r="AJ400" i="14"/>
  <c r="AK400" i="14"/>
  <c r="AL400" i="14"/>
  <c r="AM400" i="14"/>
  <c r="AN400" i="14"/>
  <c r="AO400" i="14"/>
  <c r="AH401" i="14"/>
  <c r="AI401" i="14"/>
  <c r="AJ401" i="14"/>
  <c r="AK401" i="14"/>
  <c r="AL401" i="14"/>
  <c r="AM401" i="14"/>
  <c r="AN401" i="14"/>
  <c r="AO401" i="14"/>
  <c r="AH402" i="14"/>
  <c r="AI402" i="14"/>
  <c r="AJ402" i="14"/>
  <c r="AK402" i="14"/>
  <c r="AL402" i="14"/>
  <c r="AM402" i="14"/>
  <c r="AN402" i="14"/>
  <c r="AO402" i="14"/>
  <c r="AH403" i="14"/>
  <c r="AI403" i="14"/>
  <c r="AJ403" i="14"/>
  <c r="AK403" i="14"/>
  <c r="AL403" i="14"/>
  <c r="AM403" i="14"/>
  <c r="AN403" i="14"/>
  <c r="AO403" i="14"/>
  <c r="AH404" i="14"/>
  <c r="AI404" i="14"/>
  <c r="AJ404" i="14"/>
  <c r="AK404" i="14"/>
  <c r="AL404" i="14"/>
  <c r="AM404" i="14"/>
  <c r="AN404" i="14"/>
  <c r="AO404" i="14"/>
  <c r="AH405" i="14"/>
  <c r="AI405" i="14"/>
  <c r="AJ405" i="14"/>
  <c r="AK405" i="14"/>
  <c r="AL405" i="14"/>
  <c r="AM405" i="14"/>
  <c r="AN405" i="14"/>
  <c r="AO405" i="14"/>
  <c r="AH406" i="14"/>
  <c r="AI406" i="14"/>
  <c r="AJ406" i="14"/>
  <c r="AK406" i="14"/>
  <c r="AL406" i="14"/>
  <c r="AM406" i="14"/>
  <c r="AN406" i="14"/>
  <c r="AO406" i="14"/>
  <c r="AH407" i="14"/>
  <c r="AI407" i="14"/>
  <c r="AJ407" i="14"/>
  <c r="AK407" i="14"/>
  <c r="AL407" i="14"/>
  <c r="AM407" i="14"/>
  <c r="AN407" i="14"/>
  <c r="AO407" i="14"/>
  <c r="AH408" i="14"/>
  <c r="AI408" i="14"/>
  <c r="AJ408" i="14"/>
  <c r="AK408" i="14"/>
  <c r="AL408" i="14"/>
  <c r="AM408" i="14"/>
  <c r="AN408" i="14"/>
  <c r="AO408" i="14"/>
  <c r="AH409" i="14"/>
  <c r="AI409" i="14"/>
  <c r="AJ409" i="14"/>
  <c r="AK409" i="14"/>
  <c r="AL409" i="14"/>
  <c r="AM409" i="14"/>
  <c r="AN409" i="14"/>
  <c r="AO409" i="14"/>
  <c r="AH410" i="14"/>
  <c r="AI410" i="14"/>
  <c r="AJ410" i="14"/>
  <c r="AK410" i="14"/>
  <c r="AL410" i="14"/>
  <c r="AM410" i="14"/>
  <c r="AN410" i="14"/>
  <c r="AO410" i="14"/>
  <c r="AH411" i="14"/>
  <c r="AI411" i="14"/>
  <c r="AJ411" i="14"/>
  <c r="AK411" i="14"/>
  <c r="AL411" i="14"/>
  <c r="AM411" i="14"/>
  <c r="AN411" i="14"/>
  <c r="AO411" i="14"/>
  <c r="AH412" i="14"/>
  <c r="AI412" i="14"/>
  <c r="AJ412" i="14"/>
  <c r="AK412" i="14"/>
  <c r="AL412" i="14"/>
  <c r="AM412" i="14"/>
  <c r="AN412" i="14"/>
  <c r="AO412" i="14"/>
  <c r="AH413" i="14"/>
  <c r="AI413" i="14"/>
  <c r="AJ413" i="14"/>
  <c r="AK413" i="14"/>
  <c r="AL413" i="14"/>
  <c r="AM413" i="14"/>
  <c r="AN413" i="14"/>
  <c r="AO413" i="14"/>
  <c r="AH414" i="14"/>
  <c r="AI414" i="14"/>
  <c r="AJ414" i="14"/>
  <c r="AK414" i="14"/>
  <c r="AL414" i="14"/>
  <c r="AM414" i="14"/>
  <c r="AN414" i="14"/>
  <c r="AO414" i="14"/>
  <c r="AH415" i="14"/>
  <c r="AI415" i="14"/>
  <c r="AJ415" i="14"/>
  <c r="AK415" i="14"/>
  <c r="AL415" i="14"/>
  <c r="AM415" i="14"/>
  <c r="AN415" i="14"/>
  <c r="AO415" i="14"/>
  <c r="AH416" i="14"/>
  <c r="AI416" i="14"/>
  <c r="AJ416" i="14"/>
  <c r="AK416" i="14"/>
  <c r="AL416" i="14"/>
  <c r="AM416" i="14"/>
  <c r="AN416" i="14"/>
  <c r="AO416" i="14"/>
  <c r="AH417" i="14"/>
  <c r="AI417" i="14"/>
  <c r="AJ417" i="14"/>
  <c r="AK417" i="14"/>
  <c r="AL417" i="14"/>
  <c r="AM417" i="14"/>
  <c r="AN417" i="14"/>
  <c r="AO417" i="14"/>
  <c r="AH418" i="14"/>
  <c r="AI418" i="14"/>
  <c r="AJ418" i="14"/>
  <c r="AK418" i="14"/>
  <c r="AL418" i="14"/>
  <c r="AM418" i="14"/>
  <c r="AN418" i="14"/>
  <c r="AO418" i="14"/>
  <c r="AH419" i="14"/>
  <c r="AI419" i="14"/>
  <c r="AJ419" i="14"/>
  <c r="AK419" i="14"/>
  <c r="AL419" i="14"/>
  <c r="AM419" i="14"/>
  <c r="AN419" i="14"/>
  <c r="AO419" i="14"/>
  <c r="AH420" i="14"/>
  <c r="AI420" i="14"/>
  <c r="AJ420" i="14"/>
  <c r="AK420" i="14"/>
  <c r="AL420" i="14"/>
  <c r="AM420" i="14"/>
  <c r="AN420" i="14"/>
  <c r="AO420" i="14"/>
  <c r="AH421" i="14"/>
  <c r="AI421" i="14"/>
  <c r="AJ421" i="14"/>
  <c r="AK421" i="14"/>
  <c r="AL421" i="14"/>
  <c r="AM421" i="14"/>
  <c r="AN421" i="14"/>
  <c r="AO421" i="14"/>
  <c r="AH422" i="14"/>
  <c r="AI422" i="14"/>
  <c r="AJ422" i="14"/>
  <c r="AK422" i="14"/>
  <c r="AL422" i="14"/>
  <c r="AM422" i="14"/>
  <c r="AN422" i="14"/>
  <c r="AO422" i="14"/>
  <c r="AH423" i="14"/>
  <c r="AI423" i="14"/>
  <c r="AJ423" i="14"/>
  <c r="AK423" i="14"/>
  <c r="AL423" i="14"/>
  <c r="AM423" i="14"/>
  <c r="AN423" i="14"/>
  <c r="AO423" i="14"/>
  <c r="AH424" i="14"/>
  <c r="AI424" i="14"/>
  <c r="AJ424" i="14"/>
  <c r="AK424" i="14"/>
  <c r="AL424" i="14"/>
  <c r="AM424" i="14"/>
  <c r="AN424" i="14"/>
  <c r="AO424" i="14"/>
  <c r="AH425" i="14"/>
  <c r="AI425" i="14"/>
  <c r="AJ425" i="14"/>
  <c r="AK425" i="14"/>
  <c r="AL425" i="14"/>
  <c r="AM425" i="14"/>
  <c r="AN425" i="14"/>
  <c r="AO425" i="14"/>
  <c r="AH426" i="14"/>
  <c r="AI426" i="14"/>
  <c r="AJ426" i="14"/>
  <c r="AK426" i="14"/>
  <c r="AL426" i="14"/>
  <c r="AM426" i="14"/>
  <c r="AN426" i="14"/>
  <c r="AO426" i="14"/>
  <c r="AH427" i="14"/>
  <c r="AI427" i="14"/>
  <c r="AJ427" i="14"/>
  <c r="AK427" i="14"/>
  <c r="AL427" i="14"/>
  <c r="AM427" i="14"/>
  <c r="AN427" i="14"/>
  <c r="AO427" i="14"/>
  <c r="AH428" i="14"/>
  <c r="AI428" i="14"/>
  <c r="AJ428" i="14"/>
  <c r="AK428" i="14"/>
  <c r="AL428" i="14"/>
  <c r="AM428" i="14"/>
  <c r="AN428" i="14"/>
  <c r="AO428" i="14"/>
  <c r="AH429" i="14"/>
  <c r="AI429" i="14"/>
  <c r="AJ429" i="14"/>
  <c r="AK429" i="14"/>
  <c r="AL429" i="14"/>
  <c r="AM429" i="14"/>
  <c r="AN429" i="14"/>
  <c r="AO429" i="14"/>
  <c r="AH430" i="14"/>
  <c r="AI430" i="14"/>
  <c r="AJ430" i="14"/>
  <c r="AK430" i="14"/>
  <c r="AL430" i="14"/>
  <c r="AM430" i="14"/>
  <c r="AN430" i="14"/>
  <c r="AO430" i="14"/>
  <c r="AH431" i="14"/>
  <c r="AI431" i="14"/>
  <c r="AJ431" i="14"/>
  <c r="AK431" i="14"/>
  <c r="AL431" i="14"/>
  <c r="AM431" i="14"/>
  <c r="AN431" i="14"/>
  <c r="AO431" i="14"/>
  <c r="AH432" i="14"/>
  <c r="AI432" i="14"/>
  <c r="AJ432" i="14"/>
  <c r="AK432" i="14"/>
  <c r="AL432" i="14"/>
  <c r="AM432" i="14"/>
  <c r="AN432" i="14"/>
  <c r="AO432" i="14"/>
  <c r="AH433" i="14"/>
  <c r="AI433" i="14"/>
  <c r="AJ433" i="14"/>
  <c r="AK433" i="14"/>
  <c r="AL433" i="14"/>
  <c r="AM433" i="14"/>
  <c r="AN433" i="14"/>
  <c r="AO433" i="14"/>
  <c r="AH434" i="14"/>
  <c r="AI434" i="14"/>
  <c r="AJ434" i="14"/>
  <c r="AK434" i="14"/>
  <c r="AL434" i="14"/>
  <c r="AM434" i="14"/>
  <c r="AN434" i="14"/>
  <c r="AO434" i="14"/>
  <c r="AH435" i="14"/>
  <c r="AI435" i="14"/>
  <c r="AJ435" i="14"/>
  <c r="AK435" i="14"/>
  <c r="AL435" i="14"/>
  <c r="AM435" i="14"/>
  <c r="AN435" i="14"/>
  <c r="AO435" i="14"/>
  <c r="AH436" i="14"/>
  <c r="AI436" i="14"/>
  <c r="AJ436" i="14"/>
  <c r="AK436" i="14"/>
  <c r="AL436" i="14"/>
  <c r="AM436" i="14"/>
  <c r="AN436" i="14"/>
  <c r="AO436" i="14"/>
  <c r="AH437" i="14"/>
  <c r="AI437" i="14"/>
  <c r="AJ437" i="14"/>
  <c r="AK437" i="14"/>
  <c r="AL437" i="14"/>
  <c r="AM437" i="14"/>
  <c r="AN437" i="14"/>
  <c r="AO437" i="14"/>
  <c r="AH438" i="14"/>
  <c r="AI438" i="14"/>
  <c r="AJ438" i="14"/>
  <c r="AK438" i="14"/>
  <c r="AL438" i="14"/>
  <c r="AM438" i="14"/>
  <c r="AN438" i="14"/>
  <c r="AO438" i="14"/>
  <c r="AH439" i="14"/>
  <c r="AI439" i="14"/>
  <c r="AJ439" i="14"/>
  <c r="AK439" i="14"/>
  <c r="AL439" i="14"/>
  <c r="AM439" i="14"/>
  <c r="AN439" i="14"/>
  <c r="AO439" i="14"/>
  <c r="AH440" i="14"/>
  <c r="AI440" i="14"/>
  <c r="AJ440" i="14"/>
  <c r="AK440" i="14"/>
  <c r="AL440" i="14"/>
  <c r="AM440" i="14"/>
  <c r="AN440" i="14"/>
  <c r="AO440" i="14"/>
  <c r="AH441" i="14"/>
  <c r="AI441" i="14"/>
  <c r="AJ441" i="14"/>
  <c r="AK441" i="14"/>
  <c r="AL441" i="14"/>
  <c r="AM441" i="14"/>
  <c r="AN441" i="14"/>
  <c r="AO441" i="14"/>
  <c r="AH442" i="14"/>
  <c r="AI442" i="14"/>
  <c r="AJ442" i="14"/>
  <c r="AK442" i="14"/>
  <c r="AL442" i="14"/>
  <c r="AM442" i="14"/>
  <c r="AN442" i="14"/>
  <c r="AO442" i="14"/>
  <c r="AH443" i="14"/>
  <c r="AI443" i="14"/>
  <c r="AJ443" i="14"/>
  <c r="AK443" i="14"/>
  <c r="AL443" i="14"/>
  <c r="AM443" i="14"/>
  <c r="AN443" i="14"/>
  <c r="AO443" i="14"/>
  <c r="AH444" i="14"/>
  <c r="AI444" i="14"/>
  <c r="AJ444" i="14"/>
  <c r="AK444" i="14"/>
  <c r="AL444" i="14"/>
  <c r="AM444" i="14"/>
  <c r="AN444" i="14"/>
  <c r="AO444" i="14"/>
  <c r="AH445" i="14"/>
  <c r="AI445" i="14"/>
  <c r="AJ445" i="14"/>
  <c r="AK445" i="14"/>
  <c r="AL445" i="14"/>
  <c r="AM445" i="14"/>
  <c r="AN445" i="14"/>
  <c r="AO445" i="14"/>
  <c r="AH446" i="14"/>
  <c r="AI446" i="14"/>
  <c r="AJ446" i="14"/>
  <c r="AK446" i="14"/>
  <c r="AL446" i="14"/>
  <c r="AM446" i="14"/>
  <c r="AN446" i="14"/>
  <c r="AO446" i="14"/>
  <c r="AH447" i="14"/>
  <c r="AI447" i="14"/>
  <c r="AJ447" i="14"/>
  <c r="AK447" i="14"/>
  <c r="AL447" i="14"/>
  <c r="AM447" i="14"/>
  <c r="AN447" i="14"/>
  <c r="AO447" i="14"/>
  <c r="AH448" i="14"/>
  <c r="AI448" i="14"/>
  <c r="AJ448" i="14"/>
  <c r="AK448" i="14"/>
  <c r="AL448" i="14"/>
  <c r="AM448" i="14"/>
  <c r="AN448" i="14"/>
  <c r="AO448" i="14"/>
  <c r="AH449" i="14"/>
  <c r="AI449" i="14"/>
  <c r="AJ449" i="14"/>
  <c r="AK449" i="14"/>
  <c r="AL449" i="14"/>
  <c r="AM449" i="14"/>
  <c r="AN449" i="14"/>
  <c r="AO449" i="14"/>
  <c r="AH450" i="14"/>
  <c r="AI450" i="14"/>
  <c r="AJ450" i="14"/>
  <c r="AK450" i="14"/>
  <c r="AL450" i="14"/>
  <c r="AM450" i="14"/>
  <c r="AN450" i="14"/>
  <c r="AO450" i="14"/>
  <c r="AH451" i="14"/>
  <c r="AI451" i="14"/>
  <c r="AJ451" i="14"/>
  <c r="AK451" i="14"/>
  <c r="AL451" i="14"/>
  <c r="AM451" i="14"/>
  <c r="AN451" i="14"/>
  <c r="AO451" i="14"/>
  <c r="AH452" i="14"/>
  <c r="AI452" i="14"/>
  <c r="AJ452" i="14"/>
  <c r="AK452" i="14"/>
  <c r="AL452" i="14"/>
  <c r="AM452" i="14"/>
  <c r="AN452" i="14"/>
  <c r="AO452" i="14"/>
  <c r="AH453" i="14"/>
  <c r="AI453" i="14"/>
  <c r="AJ453" i="14"/>
  <c r="AK453" i="14"/>
  <c r="AL453" i="14"/>
  <c r="AM453" i="14"/>
  <c r="AN453" i="14"/>
  <c r="AO453" i="14"/>
  <c r="AH454" i="14"/>
  <c r="AI454" i="14"/>
  <c r="AJ454" i="14"/>
  <c r="AK454" i="14"/>
  <c r="AL454" i="14"/>
  <c r="AM454" i="14"/>
  <c r="AN454" i="14"/>
  <c r="AO454" i="14"/>
  <c r="AH455" i="14"/>
  <c r="AI455" i="14"/>
  <c r="AJ455" i="14"/>
  <c r="AK455" i="14"/>
  <c r="AL455" i="14"/>
  <c r="AM455" i="14"/>
  <c r="AN455" i="14"/>
  <c r="AO455" i="14"/>
  <c r="AH456" i="14"/>
  <c r="AI456" i="14"/>
  <c r="AJ456" i="14"/>
  <c r="AK456" i="14"/>
  <c r="AL456" i="14"/>
  <c r="AM456" i="14"/>
  <c r="AN456" i="14"/>
  <c r="AO456" i="14"/>
  <c r="AH457" i="14"/>
  <c r="AI457" i="14"/>
  <c r="AJ457" i="14"/>
  <c r="AK457" i="14"/>
  <c r="AL457" i="14"/>
  <c r="AM457" i="14"/>
  <c r="AN457" i="14"/>
  <c r="AO457" i="14"/>
  <c r="AH458" i="14"/>
  <c r="AI458" i="14"/>
  <c r="AJ458" i="14"/>
  <c r="AK458" i="14"/>
  <c r="AL458" i="14"/>
  <c r="AM458" i="14"/>
  <c r="AN458" i="14"/>
  <c r="AO458" i="14"/>
  <c r="AH459" i="14"/>
  <c r="AI459" i="14"/>
  <c r="AJ459" i="14"/>
  <c r="AK459" i="14"/>
  <c r="AL459" i="14"/>
  <c r="AM459" i="14"/>
  <c r="AN459" i="14"/>
  <c r="AO459" i="14"/>
  <c r="AH460" i="14"/>
  <c r="AI460" i="14"/>
  <c r="AJ460" i="14"/>
  <c r="AK460" i="14"/>
  <c r="AL460" i="14"/>
  <c r="AM460" i="14"/>
  <c r="AN460" i="14"/>
  <c r="AO460" i="14"/>
  <c r="AH461" i="14"/>
  <c r="AI461" i="14"/>
  <c r="AJ461" i="14"/>
  <c r="AK461" i="14"/>
  <c r="AL461" i="14"/>
  <c r="AM461" i="14"/>
  <c r="AN461" i="14"/>
  <c r="AO461" i="14"/>
  <c r="AH462" i="14"/>
  <c r="AI462" i="14"/>
  <c r="AJ462" i="14"/>
  <c r="AK462" i="14"/>
  <c r="AL462" i="14"/>
  <c r="AM462" i="14"/>
  <c r="AN462" i="14"/>
  <c r="AO462" i="14"/>
  <c r="AH463" i="14"/>
  <c r="AI463" i="14"/>
  <c r="AJ463" i="14"/>
  <c r="AK463" i="14"/>
  <c r="AL463" i="14"/>
  <c r="AM463" i="14"/>
  <c r="AN463" i="14"/>
  <c r="AO463" i="14"/>
  <c r="AH464" i="14"/>
  <c r="AI464" i="14"/>
  <c r="AJ464" i="14"/>
  <c r="AK464" i="14"/>
  <c r="AL464" i="14"/>
  <c r="AM464" i="14"/>
  <c r="AN464" i="14"/>
  <c r="AO464" i="14"/>
  <c r="AH465" i="14"/>
  <c r="AI465" i="14"/>
  <c r="AJ465" i="14"/>
  <c r="AK465" i="14"/>
  <c r="AL465" i="14"/>
  <c r="AM465" i="14"/>
  <c r="AN465" i="14"/>
  <c r="AO465" i="14"/>
  <c r="AH466" i="14"/>
  <c r="AI466" i="14"/>
  <c r="AJ466" i="14"/>
  <c r="AK466" i="14"/>
  <c r="AL466" i="14"/>
  <c r="AM466" i="14"/>
  <c r="AN466" i="14"/>
  <c r="AO466" i="14"/>
  <c r="AH467" i="14"/>
  <c r="AI467" i="14"/>
  <c r="AJ467" i="14"/>
  <c r="AK467" i="14"/>
  <c r="AL467" i="14"/>
  <c r="AM467" i="14"/>
  <c r="AN467" i="14"/>
  <c r="AO467" i="14"/>
  <c r="AH468" i="14"/>
  <c r="AI468" i="14"/>
  <c r="AJ468" i="14"/>
  <c r="AK468" i="14"/>
  <c r="AL468" i="14"/>
  <c r="AM468" i="14"/>
  <c r="AN468" i="14"/>
  <c r="AO468" i="14"/>
  <c r="AH469" i="14"/>
  <c r="AI469" i="14"/>
  <c r="AJ469" i="14"/>
  <c r="AK469" i="14"/>
  <c r="AL469" i="14"/>
  <c r="AM469" i="14"/>
  <c r="AN469" i="14"/>
  <c r="AO469" i="14"/>
  <c r="AH470" i="14"/>
  <c r="AI470" i="14"/>
  <c r="AJ470" i="14"/>
  <c r="AK470" i="14"/>
  <c r="AL470" i="14"/>
  <c r="AM470" i="14"/>
  <c r="AN470" i="14"/>
  <c r="AO470" i="14"/>
  <c r="AH471" i="14"/>
  <c r="AI471" i="14"/>
  <c r="AJ471" i="14"/>
  <c r="AK471" i="14"/>
  <c r="AL471" i="14"/>
  <c r="AM471" i="14"/>
  <c r="AN471" i="14"/>
  <c r="AO471" i="14"/>
  <c r="AH472" i="14"/>
  <c r="AI472" i="14"/>
  <c r="AJ472" i="14"/>
  <c r="AK472" i="14"/>
  <c r="AL472" i="14"/>
  <c r="AM472" i="14"/>
  <c r="AN472" i="14"/>
  <c r="AO472" i="14"/>
  <c r="AH473" i="14"/>
  <c r="AI473" i="14"/>
  <c r="AJ473" i="14"/>
  <c r="AK473" i="14"/>
  <c r="AL473" i="14"/>
  <c r="AM473" i="14"/>
  <c r="AN473" i="14"/>
  <c r="AO473" i="14"/>
  <c r="AH474" i="14"/>
  <c r="AI474" i="14"/>
  <c r="AJ474" i="14"/>
  <c r="AK474" i="14"/>
  <c r="AL474" i="14"/>
  <c r="AM474" i="14"/>
  <c r="AN474" i="14"/>
  <c r="AO474" i="14"/>
  <c r="AH475" i="14"/>
  <c r="AI475" i="14"/>
  <c r="AJ475" i="14"/>
  <c r="AK475" i="14"/>
  <c r="AL475" i="14"/>
  <c r="AM475" i="14"/>
  <c r="AN475" i="14"/>
  <c r="AO475" i="14"/>
  <c r="AH476" i="14"/>
  <c r="AI476" i="14"/>
  <c r="AJ476" i="14"/>
  <c r="AK476" i="14"/>
  <c r="AL476" i="14"/>
  <c r="AM476" i="14"/>
  <c r="AN476" i="14"/>
  <c r="AO476" i="14"/>
  <c r="AH477" i="14"/>
  <c r="AI477" i="14"/>
  <c r="AJ477" i="14"/>
  <c r="AK477" i="14"/>
  <c r="AL477" i="14"/>
  <c r="AM477" i="14"/>
  <c r="AN477" i="14"/>
  <c r="AO477" i="14"/>
  <c r="AH478" i="14"/>
  <c r="AI478" i="14"/>
  <c r="AJ478" i="14"/>
  <c r="AK478" i="14"/>
  <c r="AL478" i="14"/>
  <c r="AM478" i="14"/>
  <c r="AN478" i="14"/>
  <c r="AO478" i="14"/>
  <c r="AH479" i="14"/>
  <c r="AI479" i="14"/>
  <c r="AJ479" i="14"/>
  <c r="AK479" i="14"/>
  <c r="AL479" i="14"/>
  <c r="AM479" i="14"/>
  <c r="AN479" i="14"/>
  <c r="AO479" i="14"/>
  <c r="AH480" i="14"/>
  <c r="AI480" i="14"/>
  <c r="AJ480" i="14"/>
  <c r="AK480" i="14"/>
  <c r="AL480" i="14"/>
  <c r="AM480" i="14"/>
  <c r="AN480" i="14"/>
  <c r="AO480" i="14"/>
  <c r="AH481" i="14"/>
  <c r="AI481" i="14"/>
  <c r="AJ481" i="14"/>
  <c r="AK481" i="14"/>
  <c r="AL481" i="14"/>
  <c r="AM481" i="14"/>
  <c r="AN481" i="14"/>
  <c r="AO481" i="14"/>
  <c r="AH482" i="14"/>
  <c r="AI482" i="14"/>
  <c r="AJ482" i="14"/>
  <c r="AK482" i="14"/>
  <c r="AL482" i="14"/>
  <c r="AM482" i="14"/>
  <c r="AN482" i="14"/>
  <c r="AO482" i="14"/>
  <c r="AH483" i="14"/>
  <c r="AI483" i="14"/>
  <c r="AJ483" i="14"/>
  <c r="AK483" i="14"/>
  <c r="AL483" i="14"/>
  <c r="AM483" i="14"/>
  <c r="AN483" i="14"/>
  <c r="AO483" i="14"/>
  <c r="AH484" i="14"/>
  <c r="AI484" i="14"/>
  <c r="AJ484" i="14"/>
  <c r="AK484" i="14"/>
  <c r="AL484" i="14"/>
  <c r="AM484" i="14"/>
  <c r="AN484" i="14"/>
  <c r="AO484" i="14"/>
  <c r="AH485" i="14"/>
  <c r="AI485" i="14"/>
  <c r="AJ485" i="14"/>
  <c r="AK485" i="14"/>
  <c r="AL485" i="14"/>
  <c r="AM485" i="14"/>
  <c r="AN485" i="14"/>
  <c r="AO485" i="14"/>
  <c r="AH486" i="14"/>
  <c r="AI486" i="14"/>
  <c r="AJ486" i="14"/>
  <c r="AK486" i="14"/>
  <c r="AL486" i="14"/>
  <c r="AM486" i="14"/>
  <c r="AN486" i="14"/>
  <c r="AO486" i="14"/>
  <c r="AH487" i="14"/>
  <c r="AI487" i="14"/>
  <c r="AJ487" i="14"/>
  <c r="AK487" i="14"/>
  <c r="AL487" i="14"/>
  <c r="AM487" i="14"/>
  <c r="AN487" i="14"/>
  <c r="AO487" i="14"/>
  <c r="AH488" i="14"/>
  <c r="AI488" i="14"/>
  <c r="AJ488" i="14"/>
  <c r="AK488" i="14"/>
  <c r="AL488" i="14"/>
  <c r="AM488" i="14"/>
  <c r="AN488" i="14"/>
  <c r="AO488" i="14"/>
  <c r="AH489" i="14"/>
  <c r="AI489" i="14"/>
  <c r="AJ489" i="14"/>
  <c r="AK489" i="14"/>
  <c r="AL489" i="14"/>
  <c r="AM489" i="14"/>
  <c r="AN489" i="14"/>
  <c r="AO489" i="14"/>
  <c r="AH490" i="14"/>
  <c r="AI490" i="14"/>
  <c r="AJ490" i="14"/>
  <c r="AK490" i="14"/>
  <c r="AL490" i="14"/>
  <c r="AM490" i="14"/>
  <c r="AN490" i="14"/>
  <c r="AO490" i="14"/>
  <c r="AH491" i="14"/>
  <c r="AI491" i="14"/>
  <c r="AJ491" i="14"/>
  <c r="AK491" i="14"/>
  <c r="AL491" i="14"/>
  <c r="AM491" i="14"/>
  <c r="AN491" i="14"/>
  <c r="AO491" i="14"/>
  <c r="AH492" i="14"/>
  <c r="AI492" i="14"/>
  <c r="AJ492" i="14"/>
  <c r="AK492" i="14"/>
  <c r="AL492" i="14"/>
  <c r="AM492" i="14"/>
  <c r="AN492" i="14"/>
  <c r="AO492" i="14"/>
  <c r="AH493" i="14"/>
  <c r="AI493" i="14"/>
  <c r="AJ493" i="14"/>
  <c r="AK493" i="14"/>
  <c r="AL493" i="14"/>
  <c r="AM493" i="14"/>
  <c r="AN493" i="14"/>
  <c r="AO493" i="14"/>
  <c r="AH494" i="14"/>
  <c r="AI494" i="14"/>
  <c r="AJ494" i="14"/>
  <c r="AK494" i="14"/>
  <c r="AL494" i="14"/>
  <c r="AM494" i="14"/>
  <c r="AN494" i="14"/>
  <c r="AO494" i="14"/>
  <c r="AH495" i="14"/>
  <c r="AI495" i="14"/>
  <c r="AJ495" i="14"/>
  <c r="AK495" i="14"/>
  <c r="AL495" i="14"/>
  <c r="AM495" i="14"/>
  <c r="AN495" i="14"/>
  <c r="AO495" i="14"/>
  <c r="AH496" i="14"/>
  <c r="AI496" i="14"/>
  <c r="AJ496" i="14"/>
  <c r="AK496" i="14"/>
  <c r="AL496" i="14"/>
  <c r="AM496" i="14"/>
  <c r="AN496" i="14"/>
  <c r="AO496" i="14"/>
  <c r="AH497" i="14"/>
  <c r="AI497" i="14"/>
  <c r="AJ497" i="14"/>
  <c r="AK497" i="14"/>
  <c r="AL497" i="14"/>
  <c r="AM497" i="14"/>
  <c r="AN497" i="14"/>
  <c r="AO497" i="14"/>
  <c r="AH498" i="14"/>
  <c r="AI498" i="14"/>
  <c r="AJ498" i="14"/>
  <c r="AK498" i="14"/>
  <c r="AL498" i="14"/>
  <c r="AM498" i="14"/>
  <c r="AN498" i="14"/>
  <c r="AO498" i="14"/>
  <c r="AH499" i="14"/>
  <c r="AI499" i="14"/>
  <c r="AJ499" i="14"/>
  <c r="AK499" i="14"/>
  <c r="AL499" i="14"/>
  <c r="AM499" i="14"/>
  <c r="AN499" i="14"/>
  <c r="AO499" i="14"/>
  <c r="AH500" i="14"/>
  <c r="AI500" i="14"/>
  <c r="AJ500" i="14"/>
  <c r="AK500" i="14"/>
  <c r="AL500" i="14"/>
  <c r="AM500" i="14"/>
  <c r="AN500" i="14"/>
  <c r="AO500" i="14"/>
  <c r="AH501" i="14"/>
  <c r="AI501" i="14"/>
  <c r="AJ501" i="14"/>
  <c r="AK501" i="14"/>
  <c r="AL501" i="14"/>
  <c r="AM501" i="14"/>
  <c r="AN501" i="14"/>
  <c r="AO501" i="14"/>
  <c r="AH502" i="14"/>
  <c r="AI502" i="14"/>
  <c r="AJ502" i="14"/>
  <c r="AK502" i="14"/>
  <c r="AL502" i="14"/>
  <c r="AM502" i="14"/>
  <c r="AN502" i="14"/>
  <c r="AO502" i="14"/>
  <c r="AH503" i="14"/>
  <c r="AI503" i="14"/>
  <c r="AJ503" i="14"/>
  <c r="AK503" i="14"/>
  <c r="AL503" i="14"/>
  <c r="AM503" i="14"/>
  <c r="AN503" i="14"/>
  <c r="AO503" i="14"/>
  <c r="AH504" i="14"/>
  <c r="AI504" i="14"/>
  <c r="AJ504" i="14"/>
  <c r="AK504" i="14"/>
  <c r="AL504" i="14"/>
  <c r="AM504" i="14"/>
  <c r="AN504" i="14"/>
  <c r="AO504" i="14"/>
  <c r="AH505" i="14"/>
  <c r="AI505" i="14"/>
  <c r="AJ505" i="14"/>
  <c r="AK505" i="14"/>
  <c r="AL505" i="14"/>
  <c r="AM505" i="14"/>
  <c r="AN505" i="14"/>
  <c r="AO505" i="14"/>
  <c r="AH506" i="14"/>
  <c r="AI506" i="14"/>
  <c r="AJ506" i="14"/>
  <c r="AK506" i="14"/>
  <c r="AL506" i="14"/>
  <c r="AM506" i="14"/>
  <c r="AN506" i="14"/>
  <c r="AO506" i="14"/>
  <c r="AH507" i="14"/>
  <c r="AI507" i="14"/>
  <c r="AJ507" i="14"/>
  <c r="AK507" i="14"/>
  <c r="AL507" i="14"/>
  <c r="AM507" i="14"/>
  <c r="AN507" i="14"/>
  <c r="AO507" i="14"/>
  <c r="AH508" i="14"/>
  <c r="AI508" i="14"/>
  <c r="AJ508" i="14"/>
  <c r="AK508" i="14"/>
  <c r="AL508" i="14"/>
  <c r="AM508" i="14"/>
  <c r="AN508" i="14"/>
  <c r="AO508" i="14"/>
  <c r="AH509" i="14"/>
  <c r="AI509" i="14"/>
  <c r="AJ509" i="14"/>
  <c r="AK509" i="14"/>
  <c r="AL509" i="14"/>
  <c r="AM509" i="14"/>
  <c r="AN509" i="14"/>
  <c r="AO509" i="14"/>
  <c r="AH510" i="14"/>
  <c r="AI510" i="14"/>
  <c r="AJ510" i="14"/>
  <c r="AK510" i="14"/>
  <c r="AL510" i="14"/>
  <c r="AM510" i="14"/>
  <c r="AN510" i="14"/>
  <c r="AO510" i="14"/>
  <c r="AH511" i="14"/>
  <c r="AI511" i="14"/>
  <c r="AJ511" i="14"/>
  <c r="AK511" i="14"/>
  <c r="AL511" i="14"/>
  <c r="AM511" i="14"/>
  <c r="AN511" i="14"/>
  <c r="AO511" i="14"/>
  <c r="AH512" i="14"/>
  <c r="AI512" i="14"/>
  <c r="AJ512" i="14"/>
  <c r="AK512" i="14"/>
  <c r="AL512" i="14"/>
  <c r="AM512" i="14"/>
  <c r="AN512" i="14"/>
  <c r="AO512" i="14"/>
  <c r="AH513" i="14"/>
  <c r="AI513" i="14"/>
  <c r="AJ513" i="14"/>
  <c r="AK513" i="14"/>
  <c r="AL513" i="14"/>
  <c r="AM513" i="14"/>
  <c r="AN513" i="14"/>
  <c r="AO513" i="14"/>
  <c r="AH514" i="14"/>
  <c r="AI514" i="14"/>
  <c r="AJ514" i="14"/>
  <c r="AK514" i="14"/>
  <c r="AL514" i="14"/>
  <c r="AM514" i="14"/>
  <c r="AN514" i="14"/>
  <c r="AO514" i="14"/>
  <c r="AH515" i="14"/>
  <c r="AI515" i="14"/>
  <c r="AJ515" i="14"/>
  <c r="AK515" i="14"/>
  <c r="AL515" i="14"/>
  <c r="AM515" i="14"/>
  <c r="AN515" i="14"/>
  <c r="AO515" i="14"/>
  <c r="AH516" i="14"/>
  <c r="AI516" i="14"/>
  <c r="AJ516" i="14"/>
  <c r="AK516" i="14"/>
  <c r="AL516" i="14"/>
  <c r="AM516" i="14"/>
  <c r="AN516" i="14"/>
  <c r="AO516" i="14"/>
  <c r="AH517" i="14"/>
  <c r="AI517" i="14"/>
  <c r="AJ517" i="14"/>
  <c r="AK517" i="14"/>
  <c r="AL517" i="14"/>
  <c r="AM517" i="14"/>
  <c r="AN517" i="14"/>
  <c r="AO517" i="14"/>
  <c r="AH518" i="14"/>
  <c r="AI518" i="14"/>
  <c r="AJ518" i="14"/>
  <c r="AK518" i="14"/>
  <c r="AL518" i="14"/>
  <c r="AM518" i="14"/>
  <c r="AN518" i="14"/>
  <c r="AO518" i="14"/>
  <c r="AH519" i="14"/>
  <c r="AI519" i="14"/>
  <c r="AJ519" i="14"/>
  <c r="AK519" i="14"/>
  <c r="AL519" i="14"/>
  <c r="AM519" i="14"/>
  <c r="AN519" i="14"/>
  <c r="AO519" i="14"/>
  <c r="AH520" i="14"/>
  <c r="AI520" i="14"/>
  <c r="AJ520" i="14"/>
  <c r="AK520" i="14"/>
  <c r="AL520" i="14"/>
  <c r="AM520" i="14"/>
  <c r="AN520" i="14"/>
  <c r="AO520" i="14"/>
  <c r="AH521" i="14"/>
  <c r="AI521" i="14"/>
  <c r="AJ521" i="14"/>
  <c r="AK521" i="14"/>
  <c r="AL521" i="14"/>
  <c r="AM521" i="14"/>
  <c r="AN521" i="14"/>
  <c r="AO521" i="14"/>
  <c r="AH522" i="14"/>
  <c r="AI522" i="14"/>
  <c r="AJ522" i="14"/>
  <c r="AK522" i="14"/>
  <c r="AL522" i="14"/>
  <c r="AM522" i="14"/>
  <c r="AN522" i="14"/>
  <c r="AO522" i="14"/>
  <c r="AH523" i="14"/>
  <c r="AI523" i="14"/>
  <c r="AJ523" i="14"/>
  <c r="AK523" i="14"/>
  <c r="AL523" i="14"/>
  <c r="AM523" i="14"/>
  <c r="AN523" i="14"/>
  <c r="AO523" i="14"/>
  <c r="AH524" i="14"/>
  <c r="AI524" i="14"/>
  <c r="AJ524" i="14"/>
  <c r="AK524" i="14"/>
  <c r="AL524" i="14"/>
  <c r="AM524" i="14"/>
  <c r="AN524" i="14"/>
  <c r="AO524" i="14"/>
  <c r="AH525" i="14"/>
  <c r="AI525" i="14"/>
  <c r="AJ525" i="14"/>
  <c r="AK525" i="14"/>
  <c r="AL525" i="14"/>
  <c r="AM525" i="14"/>
  <c r="AN525" i="14"/>
  <c r="AO525" i="14"/>
  <c r="AH526" i="14"/>
  <c r="AI526" i="14"/>
  <c r="AJ526" i="14"/>
  <c r="AK526" i="14"/>
  <c r="AL526" i="14"/>
  <c r="AM526" i="14"/>
  <c r="AN526" i="14"/>
  <c r="AO526" i="14"/>
  <c r="AH527" i="14"/>
  <c r="AI527" i="14"/>
  <c r="AJ527" i="14"/>
  <c r="AK527" i="14"/>
  <c r="AL527" i="14"/>
  <c r="AM527" i="14"/>
  <c r="AN527" i="14"/>
  <c r="AO527" i="14"/>
  <c r="AH528" i="14"/>
  <c r="AI528" i="14"/>
  <c r="AJ528" i="14"/>
  <c r="AK528" i="14"/>
  <c r="AL528" i="14"/>
  <c r="AM528" i="14"/>
  <c r="AN528" i="14"/>
  <c r="AO528" i="14"/>
  <c r="AH529" i="14"/>
  <c r="AI529" i="14"/>
  <c r="AJ529" i="14"/>
  <c r="AK529" i="14"/>
  <c r="AL529" i="14"/>
  <c r="AM529" i="14"/>
  <c r="AN529" i="14"/>
  <c r="AO529" i="14"/>
  <c r="AH530" i="14"/>
  <c r="AI530" i="14"/>
  <c r="AJ530" i="14"/>
  <c r="AK530" i="14"/>
  <c r="AL530" i="14"/>
  <c r="AM530" i="14"/>
  <c r="AN530" i="14"/>
  <c r="AO530" i="14"/>
  <c r="AH531" i="14"/>
  <c r="AI531" i="14"/>
  <c r="AJ531" i="14"/>
  <c r="AK531" i="14"/>
  <c r="AL531" i="14"/>
  <c r="AM531" i="14"/>
  <c r="AN531" i="14"/>
  <c r="AO531" i="14"/>
  <c r="AH532" i="14"/>
  <c r="AI532" i="14"/>
  <c r="AJ532" i="14"/>
  <c r="AK532" i="14"/>
  <c r="AL532" i="14"/>
  <c r="AM532" i="14"/>
  <c r="AN532" i="14"/>
  <c r="AO532" i="14"/>
  <c r="AH533" i="14"/>
  <c r="AI533" i="14"/>
  <c r="AJ533" i="14"/>
  <c r="AK533" i="14"/>
  <c r="AL533" i="14"/>
  <c r="AM533" i="14"/>
  <c r="AN533" i="14"/>
  <c r="AO533" i="14"/>
  <c r="AH534" i="14"/>
  <c r="AI534" i="14"/>
  <c r="AJ534" i="14"/>
  <c r="AK534" i="14"/>
  <c r="AL534" i="14"/>
  <c r="AM534" i="14"/>
  <c r="AN534" i="14"/>
  <c r="AO534" i="14"/>
  <c r="AH535" i="14"/>
  <c r="AI535" i="14"/>
  <c r="AJ535" i="14"/>
  <c r="AK535" i="14"/>
  <c r="AL535" i="14"/>
  <c r="AM535" i="14"/>
  <c r="AN535" i="14"/>
  <c r="AO535" i="14"/>
  <c r="AH536" i="14"/>
  <c r="AI536" i="14"/>
  <c r="AJ536" i="14"/>
  <c r="AK536" i="14"/>
  <c r="AL536" i="14"/>
  <c r="AM536" i="14"/>
  <c r="AN536" i="14"/>
  <c r="AO536" i="14"/>
  <c r="AH537" i="14"/>
  <c r="AI537" i="14"/>
  <c r="AJ537" i="14"/>
  <c r="AK537" i="14"/>
  <c r="AL537" i="14"/>
  <c r="AM537" i="14"/>
  <c r="AN537" i="14"/>
  <c r="AO537" i="14"/>
  <c r="AH538" i="14"/>
  <c r="AI538" i="14"/>
  <c r="AJ538" i="14"/>
  <c r="AK538" i="14"/>
  <c r="AL538" i="14"/>
  <c r="AM538" i="14"/>
  <c r="AN538" i="14"/>
  <c r="AO538" i="14"/>
  <c r="AH539" i="14"/>
  <c r="AI539" i="14"/>
  <c r="AJ539" i="14"/>
  <c r="AK539" i="14"/>
  <c r="AL539" i="14"/>
  <c r="AM539" i="14"/>
  <c r="AN539" i="14"/>
  <c r="AO539" i="14"/>
  <c r="AH540" i="14"/>
  <c r="AI540" i="14"/>
  <c r="AJ540" i="14"/>
  <c r="AK540" i="14"/>
  <c r="AL540" i="14"/>
  <c r="AM540" i="14"/>
  <c r="AN540" i="14"/>
  <c r="AO540" i="14"/>
  <c r="AH541" i="14"/>
  <c r="AI541" i="14"/>
  <c r="AJ541" i="14"/>
  <c r="AK541" i="14"/>
  <c r="AL541" i="14"/>
  <c r="AM541" i="14"/>
  <c r="AN541" i="14"/>
  <c r="AO541" i="14"/>
  <c r="AH542" i="14"/>
  <c r="AI542" i="14"/>
  <c r="AJ542" i="14"/>
  <c r="AK542" i="14"/>
  <c r="AL542" i="14"/>
  <c r="AM542" i="14"/>
  <c r="AN542" i="14"/>
  <c r="AO542" i="14"/>
  <c r="AH543" i="14"/>
  <c r="AI543" i="14"/>
  <c r="AJ543" i="14"/>
  <c r="AK543" i="14"/>
  <c r="AL543" i="14"/>
  <c r="AM543" i="14"/>
  <c r="AN543" i="14"/>
  <c r="AO543" i="14"/>
  <c r="AH544" i="14"/>
  <c r="AI544" i="14"/>
  <c r="AJ544" i="14"/>
  <c r="AK544" i="14"/>
  <c r="AL544" i="14"/>
  <c r="AM544" i="14"/>
  <c r="AN544" i="14"/>
  <c r="AO544" i="14"/>
  <c r="AH545" i="14"/>
  <c r="AI545" i="14"/>
  <c r="AJ545" i="14"/>
  <c r="AK545" i="14"/>
  <c r="AL545" i="14"/>
  <c r="AM545" i="14"/>
  <c r="AN545" i="14"/>
  <c r="AO545" i="14"/>
  <c r="AH546" i="14"/>
  <c r="AI546" i="14"/>
  <c r="AJ546" i="14"/>
  <c r="AK546" i="14"/>
  <c r="AL546" i="14"/>
  <c r="AM546" i="14"/>
  <c r="AN546" i="14"/>
  <c r="AO546" i="14"/>
  <c r="AH547" i="14"/>
  <c r="AI547" i="14"/>
  <c r="AJ547" i="14"/>
  <c r="AK547" i="14"/>
  <c r="AL547" i="14"/>
  <c r="AM547" i="14"/>
  <c r="AN547" i="14"/>
  <c r="AO547" i="14"/>
  <c r="AH548" i="14"/>
  <c r="AI548" i="14"/>
  <c r="AJ548" i="14"/>
  <c r="AK548" i="14"/>
  <c r="AL548" i="14"/>
  <c r="AM548" i="14"/>
  <c r="AN548" i="14"/>
  <c r="AO548" i="14"/>
  <c r="AH549" i="14"/>
  <c r="AI549" i="14"/>
  <c r="AJ549" i="14"/>
  <c r="AK549" i="14"/>
  <c r="AL549" i="14"/>
  <c r="AM549" i="14"/>
  <c r="AN549" i="14"/>
  <c r="AO549" i="14"/>
  <c r="AH550" i="14"/>
  <c r="AI550" i="14"/>
  <c r="AJ550" i="14"/>
  <c r="AK550" i="14"/>
  <c r="AL550" i="14"/>
  <c r="AM550" i="14"/>
  <c r="AN550" i="14"/>
  <c r="AO550" i="14"/>
  <c r="AH551" i="14"/>
  <c r="AI551" i="14"/>
  <c r="AJ551" i="14"/>
  <c r="AK551" i="14"/>
  <c r="AL551" i="14"/>
  <c r="AM551" i="14"/>
  <c r="AN551" i="14"/>
  <c r="AO551" i="14"/>
  <c r="AH552" i="14"/>
  <c r="AI552" i="14"/>
  <c r="AJ552" i="14"/>
  <c r="AK552" i="14"/>
  <c r="AL552" i="14"/>
  <c r="AM552" i="14"/>
  <c r="AN552" i="14"/>
  <c r="AO552" i="14"/>
  <c r="AH553" i="14"/>
  <c r="AI553" i="14"/>
  <c r="AJ553" i="14"/>
  <c r="AK553" i="14"/>
  <c r="AL553" i="14"/>
  <c r="AM553" i="14"/>
  <c r="AN553" i="14"/>
  <c r="AO553" i="14"/>
  <c r="AH554" i="14"/>
  <c r="AI554" i="14"/>
  <c r="AJ554" i="14"/>
  <c r="AK554" i="14"/>
  <c r="AL554" i="14"/>
  <c r="AM554" i="14"/>
  <c r="AN554" i="14"/>
  <c r="AO554" i="14"/>
  <c r="AH555" i="14"/>
  <c r="AI555" i="14"/>
  <c r="AJ555" i="14"/>
  <c r="AK555" i="14"/>
  <c r="AL555" i="14"/>
  <c r="AM555" i="14"/>
  <c r="AN555" i="14"/>
  <c r="AO555" i="14"/>
  <c r="AH556" i="14"/>
  <c r="AI556" i="14"/>
  <c r="AJ556" i="14"/>
  <c r="AK556" i="14"/>
  <c r="AL556" i="14"/>
  <c r="AM556" i="14"/>
  <c r="AN556" i="14"/>
  <c r="AO556" i="14"/>
  <c r="AH557" i="14"/>
  <c r="AI557" i="14"/>
  <c r="AJ557" i="14"/>
  <c r="AK557" i="14"/>
  <c r="AL557" i="14"/>
  <c r="AM557" i="14"/>
  <c r="AN557" i="14"/>
  <c r="AO557" i="14"/>
  <c r="AH558" i="14"/>
  <c r="AI558" i="14"/>
  <c r="AJ558" i="14"/>
  <c r="AK558" i="14"/>
  <c r="AL558" i="14"/>
  <c r="AM558" i="14"/>
  <c r="AN558" i="14"/>
  <c r="AO558" i="14"/>
  <c r="AH559" i="14"/>
  <c r="AI559" i="14"/>
  <c r="AJ559" i="14"/>
  <c r="AK559" i="14"/>
  <c r="AL559" i="14"/>
  <c r="AM559" i="14"/>
  <c r="AN559" i="14"/>
  <c r="AO559" i="14"/>
  <c r="AH560" i="14"/>
  <c r="AI560" i="14"/>
  <c r="AJ560" i="14"/>
  <c r="AK560" i="14"/>
  <c r="AL560" i="14"/>
  <c r="AM560" i="14"/>
  <c r="AN560" i="14"/>
  <c r="AO560" i="14"/>
  <c r="AH561" i="14"/>
  <c r="AI561" i="14"/>
  <c r="AJ561" i="14"/>
  <c r="AK561" i="14"/>
  <c r="AL561" i="14"/>
  <c r="AM561" i="14"/>
  <c r="AN561" i="14"/>
  <c r="AO561" i="14"/>
  <c r="AH562" i="14"/>
  <c r="AI562" i="14"/>
  <c r="AJ562" i="14"/>
  <c r="AK562" i="14"/>
  <c r="AL562" i="14"/>
  <c r="AM562" i="14"/>
  <c r="AN562" i="14"/>
  <c r="AO562" i="14"/>
  <c r="AH563" i="14"/>
  <c r="AI563" i="14"/>
  <c r="AJ563" i="14"/>
  <c r="AK563" i="14"/>
  <c r="AL563" i="14"/>
  <c r="AM563" i="14"/>
  <c r="AN563" i="14"/>
  <c r="AO563" i="14"/>
  <c r="AH564" i="14"/>
  <c r="AI564" i="14"/>
  <c r="AJ564" i="14"/>
  <c r="AK564" i="14"/>
  <c r="AL564" i="14"/>
  <c r="AM564" i="14"/>
  <c r="AN564" i="14"/>
  <c r="AO564" i="14"/>
  <c r="AH565" i="14"/>
  <c r="AI565" i="14"/>
  <c r="AJ565" i="14"/>
  <c r="AK565" i="14"/>
  <c r="AL565" i="14"/>
  <c r="AM565" i="14"/>
  <c r="AN565" i="14"/>
  <c r="AO565" i="14"/>
  <c r="AH566" i="14"/>
  <c r="AI566" i="14"/>
  <c r="AJ566" i="14"/>
  <c r="AK566" i="14"/>
  <c r="AL566" i="14"/>
  <c r="AM566" i="14"/>
  <c r="AN566" i="14"/>
  <c r="AO566" i="14"/>
  <c r="AH567" i="14"/>
  <c r="AI567" i="14"/>
  <c r="AJ567" i="14"/>
  <c r="AK567" i="14"/>
  <c r="AL567" i="14"/>
  <c r="AM567" i="14"/>
  <c r="AN567" i="14"/>
  <c r="AO567" i="14"/>
  <c r="AH568" i="14"/>
  <c r="AI568" i="14"/>
  <c r="AJ568" i="14"/>
  <c r="AK568" i="14"/>
  <c r="AL568" i="14"/>
  <c r="AM568" i="14"/>
  <c r="AN568" i="14"/>
  <c r="AO568" i="14"/>
  <c r="AH569" i="14"/>
  <c r="AI569" i="14"/>
  <c r="AJ569" i="14"/>
  <c r="AK569" i="14"/>
  <c r="AL569" i="14"/>
  <c r="AM569" i="14"/>
  <c r="AN569" i="14"/>
  <c r="AO569" i="14"/>
  <c r="AH570" i="14"/>
  <c r="AI570" i="14"/>
  <c r="AJ570" i="14"/>
  <c r="AK570" i="14"/>
  <c r="AL570" i="14"/>
  <c r="AM570" i="14"/>
  <c r="AN570" i="14"/>
  <c r="AO570" i="14"/>
  <c r="AH571" i="14"/>
  <c r="AI571" i="14"/>
  <c r="AJ571" i="14"/>
  <c r="AK571" i="14"/>
  <c r="AL571" i="14"/>
  <c r="AM571" i="14"/>
  <c r="AN571" i="14"/>
  <c r="AO571" i="14"/>
  <c r="AH572" i="14"/>
  <c r="AI572" i="14"/>
  <c r="AJ572" i="14"/>
  <c r="AK572" i="14"/>
  <c r="AL572" i="14"/>
  <c r="AM572" i="14"/>
  <c r="AN572" i="14"/>
  <c r="AO572" i="14"/>
  <c r="AH573" i="14"/>
  <c r="AI573" i="14"/>
  <c r="AJ573" i="14"/>
  <c r="AK573" i="14"/>
  <c r="AL573" i="14"/>
  <c r="AM573" i="14"/>
  <c r="AN573" i="14"/>
  <c r="AO573" i="14"/>
  <c r="AH574" i="14"/>
  <c r="AI574" i="14"/>
  <c r="AJ574" i="14"/>
  <c r="AK574" i="14"/>
  <c r="AL574" i="14"/>
  <c r="AM574" i="14"/>
  <c r="AN574" i="14"/>
  <c r="AO574" i="14"/>
  <c r="AH575" i="14"/>
  <c r="AI575" i="14"/>
  <c r="AJ575" i="14"/>
  <c r="AK575" i="14"/>
  <c r="AL575" i="14"/>
  <c r="AM575" i="14"/>
  <c r="AN575" i="14"/>
  <c r="AO575" i="14"/>
  <c r="AH576" i="14"/>
  <c r="AI576" i="14"/>
  <c r="AJ576" i="14"/>
  <c r="AK576" i="14"/>
  <c r="AL576" i="14"/>
  <c r="AM576" i="14"/>
  <c r="AN576" i="14"/>
  <c r="AO576" i="14"/>
  <c r="AH577" i="14"/>
  <c r="AI577" i="14"/>
  <c r="AJ577" i="14"/>
  <c r="AK577" i="14"/>
  <c r="AL577" i="14"/>
  <c r="AM577" i="14"/>
  <c r="AN577" i="14"/>
  <c r="AO577" i="14"/>
  <c r="AH578" i="14"/>
  <c r="AI578" i="14"/>
  <c r="AJ578" i="14"/>
  <c r="AK578" i="14"/>
  <c r="AL578" i="14"/>
  <c r="AM578" i="14"/>
  <c r="AN578" i="14"/>
  <c r="AO578" i="14"/>
  <c r="AH579" i="14"/>
  <c r="AI579" i="14"/>
  <c r="AJ579" i="14"/>
  <c r="AK579" i="14"/>
  <c r="AL579" i="14"/>
  <c r="AM579" i="14"/>
  <c r="AN579" i="14"/>
  <c r="AO579" i="14"/>
  <c r="AH580" i="14"/>
  <c r="AI580" i="14"/>
  <c r="AJ580" i="14"/>
  <c r="AK580" i="14"/>
  <c r="AL580" i="14"/>
  <c r="AM580" i="14"/>
  <c r="AN580" i="14"/>
  <c r="AO580" i="14"/>
  <c r="AH581" i="14"/>
  <c r="AI581" i="14"/>
  <c r="AJ581" i="14"/>
  <c r="AK581" i="14"/>
  <c r="AL581" i="14"/>
  <c r="AM581" i="14"/>
  <c r="AN581" i="14"/>
  <c r="AO581" i="14"/>
  <c r="AH582" i="14"/>
  <c r="AI582" i="14"/>
  <c r="AJ582" i="14"/>
  <c r="AK582" i="14"/>
  <c r="AL582" i="14"/>
  <c r="AM582" i="14"/>
  <c r="AN582" i="14"/>
  <c r="AO582" i="14"/>
  <c r="AH583" i="14"/>
  <c r="AI583" i="14"/>
  <c r="AJ583" i="14"/>
  <c r="AK583" i="14"/>
  <c r="AL583" i="14"/>
  <c r="AM583" i="14"/>
  <c r="AN583" i="14"/>
  <c r="AO583" i="14"/>
  <c r="AH584" i="14"/>
  <c r="AI584" i="14"/>
  <c r="AJ584" i="14"/>
  <c r="AK584" i="14"/>
  <c r="AL584" i="14"/>
  <c r="AM584" i="14"/>
  <c r="AN584" i="14"/>
  <c r="AO584" i="14"/>
  <c r="AH585" i="14"/>
  <c r="AI585" i="14"/>
  <c r="AJ585" i="14"/>
  <c r="AK585" i="14"/>
  <c r="AL585" i="14"/>
  <c r="AM585" i="14"/>
  <c r="AN585" i="14"/>
  <c r="AO585" i="14"/>
  <c r="AH586" i="14"/>
  <c r="AI586" i="14"/>
  <c r="AJ586" i="14"/>
  <c r="AK586" i="14"/>
  <c r="AL586" i="14"/>
  <c r="AM586" i="14"/>
  <c r="AN586" i="14"/>
  <c r="AO586" i="14"/>
  <c r="AH587" i="14"/>
  <c r="AI587" i="14"/>
  <c r="AJ587" i="14"/>
  <c r="AK587" i="14"/>
  <c r="AL587" i="14"/>
  <c r="AM587" i="14"/>
  <c r="AN587" i="14"/>
  <c r="AO587" i="14"/>
  <c r="AH588" i="14"/>
  <c r="AI588" i="14"/>
  <c r="AJ588" i="14"/>
  <c r="AK588" i="14"/>
  <c r="AL588" i="14"/>
  <c r="AM588" i="14"/>
  <c r="AN588" i="14"/>
  <c r="AO588" i="14"/>
  <c r="AH589" i="14"/>
  <c r="AI589" i="14"/>
  <c r="AJ589" i="14"/>
  <c r="AK589" i="14"/>
  <c r="AL589" i="14"/>
  <c r="AM589" i="14"/>
  <c r="AN589" i="14"/>
  <c r="AO589" i="14"/>
  <c r="AH590" i="14"/>
  <c r="AI590" i="14"/>
  <c r="AJ590" i="14"/>
  <c r="AK590" i="14"/>
  <c r="AL590" i="14"/>
  <c r="AM590" i="14"/>
  <c r="AN590" i="14"/>
  <c r="AO590" i="14"/>
  <c r="AH591" i="14"/>
  <c r="AI591" i="14"/>
  <c r="AJ591" i="14"/>
  <c r="AK591" i="14"/>
  <c r="AL591" i="14"/>
  <c r="AM591" i="14"/>
  <c r="AN591" i="14"/>
  <c r="AO591" i="14"/>
  <c r="AH592" i="14"/>
  <c r="AI592" i="14"/>
  <c r="AJ592" i="14"/>
  <c r="AK592" i="14"/>
  <c r="AL592" i="14"/>
  <c r="AM592" i="14"/>
  <c r="AN592" i="14"/>
  <c r="AO592" i="14"/>
  <c r="AH593" i="14"/>
  <c r="AI593" i="14"/>
  <c r="AJ593" i="14"/>
  <c r="AK593" i="14"/>
  <c r="AL593" i="14"/>
  <c r="AM593" i="14"/>
  <c r="AN593" i="14"/>
  <c r="AO593" i="14"/>
  <c r="AH594" i="14"/>
  <c r="AI594" i="14"/>
  <c r="AJ594" i="14"/>
  <c r="AK594" i="14"/>
  <c r="AL594" i="14"/>
  <c r="AM594" i="14"/>
  <c r="AN594" i="14"/>
  <c r="AO594" i="14"/>
  <c r="AH595" i="14"/>
  <c r="AI595" i="14"/>
  <c r="AJ595" i="14"/>
  <c r="AK595" i="14"/>
  <c r="AL595" i="14"/>
  <c r="AM595" i="14"/>
  <c r="AN595" i="14"/>
  <c r="AO595" i="14"/>
  <c r="AH596" i="14"/>
  <c r="AI596" i="14"/>
  <c r="AJ596" i="14"/>
  <c r="AK596" i="14"/>
  <c r="AL596" i="14"/>
  <c r="AM596" i="14"/>
  <c r="AN596" i="14"/>
  <c r="AO596" i="14"/>
  <c r="AH597" i="14"/>
  <c r="AI597" i="14"/>
  <c r="AJ597" i="14"/>
  <c r="AK597" i="14"/>
  <c r="AL597" i="14"/>
  <c r="AM597" i="14"/>
  <c r="AN597" i="14"/>
  <c r="AO597" i="14"/>
  <c r="AH598" i="14"/>
  <c r="AI598" i="14"/>
  <c r="AJ598" i="14"/>
  <c r="AK598" i="14"/>
  <c r="AL598" i="14"/>
  <c r="AM598" i="14"/>
  <c r="AN598" i="14"/>
  <c r="AO598" i="14"/>
  <c r="AH599" i="14"/>
  <c r="AI599" i="14"/>
  <c r="AJ599" i="14"/>
  <c r="AK599" i="14"/>
  <c r="AL599" i="14"/>
  <c r="AM599" i="14"/>
  <c r="AN599" i="14"/>
  <c r="AO599" i="14"/>
  <c r="AH600" i="14"/>
  <c r="AI600" i="14"/>
  <c r="AJ600" i="14"/>
  <c r="AK600" i="14"/>
  <c r="AL600" i="14"/>
  <c r="AM600" i="14"/>
  <c r="AN600" i="14"/>
  <c r="AO600" i="14"/>
  <c r="AH601" i="14"/>
  <c r="AI601" i="14"/>
  <c r="AJ601" i="14"/>
  <c r="AK601" i="14"/>
  <c r="AL601" i="14"/>
  <c r="AM601" i="14"/>
  <c r="AN601" i="14"/>
  <c r="AO601" i="14"/>
  <c r="AH602" i="14"/>
  <c r="AI602" i="14"/>
  <c r="AJ602" i="14"/>
  <c r="AK602" i="14"/>
  <c r="AL602" i="14"/>
  <c r="AM602" i="14"/>
  <c r="AN602" i="14"/>
  <c r="AO602" i="14"/>
  <c r="AH603" i="14"/>
  <c r="AI603" i="14"/>
  <c r="AJ603" i="14"/>
  <c r="AK603" i="14"/>
  <c r="AL603" i="14"/>
  <c r="AM603" i="14"/>
  <c r="AN603" i="14"/>
  <c r="AO603" i="14"/>
  <c r="AH604" i="14"/>
  <c r="AI604" i="14"/>
  <c r="AJ604" i="14"/>
  <c r="AK604" i="14"/>
  <c r="AL604" i="14"/>
  <c r="AM604" i="14"/>
  <c r="AN604" i="14"/>
  <c r="AO604" i="14"/>
  <c r="AH605" i="14"/>
  <c r="AI605" i="14"/>
  <c r="AJ605" i="14"/>
  <c r="AK605" i="14"/>
  <c r="AL605" i="14"/>
  <c r="AM605" i="14"/>
  <c r="AN605" i="14"/>
  <c r="AO605" i="14"/>
  <c r="AH606" i="14"/>
  <c r="AI606" i="14"/>
  <c r="AJ606" i="14"/>
  <c r="AK606" i="14"/>
  <c r="AL606" i="14"/>
  <c r="AM606" i="14"/>
  <c r="AN606" i="14"/>
  <c r="AO606" i="14"/>
  <c r="AH607" i="14"/>
  <c r="AI607" i="14"/>
  <c r="AJ607" i="14"/>
  <c r="AK607" i="14"/>
  <c r="AL607" i="14"/>
  <c r="AM607" i="14"/>
  <c r="AN607" i="14"/>
  <c r="AO607" i="14"/>
  <c r="AH608" i="14"/>
  <c r="AI608" i="14"/>
  <c r="AJ608" i="14"/>
  <c r="AK608" i="14"/>
  <c r="AL608" i="14"/>
  <c r="AM608" i="14"/>
  <c r="AN608" i="14"/>
  <c r="AO608" i="14"/>
  <c r="AH609" i="14"/>
  <c r="AI609" i="14"/>
  <c r="AJ609" i="14"/>
  <c r="AK609" i="14"/>
  <c r="AL609" i="14"/>
  <c r="AM609" i="14"/>
  <c r="AN609" i="14"/>
  <c r="AO609" i="14"/>
  <c r="AH610" i="14"/>
  <c r="AI610" i="14"/>
  <c r="AJ610" i="14"/>
  <c r="AK610" i="14"/>
  <c r="AL610" i="14"/>
  <c r="AM610" i="14"/>
  <c r="AN610" i="14"/>
  <c r="AO610" i="14"/>
  <c r="AH611" i="14"/>
  <c r="AI611" i="14"/>
  <c r="AJ611" i="14"/>
  <c r="AK611" i="14"/>
  <c r="AL611" i="14"/>
  <c r="AM611" i="14"/>
  <c r="AN611" i="14"/>
  <c r="AO611" i="14"/>
  <c r="AH612" i="14"/>
  <c r="AI612" i="14"/>
  <c r="AJ612" i="14"/>
  <c r="AK612" i="14"/>
  <c r="AL612" i="14"/>
  <c r="AM612" i="14"/>
  <c r="AN612" i="14"/>
  <c r="AO612" i="14"/>
  <c r="AH613" i="14"/>
  <c r="AI613" i="14"/>
  <c r="AJ613" i="14"/>
  <c r="AK613" i="14"/>
  <c r="AL613" i="14"/>
  <c r="AM613" i="14"/>
  <c r="AN613" i="14"/>
  <c r="AO613" i="14"/>
  <c r="AH614" i="14"/>
  <c r="AI614" i="14"/>
  <c r="AJ614" i="14"/>
  <c r="AK614" i="14"/>
  <c r="AL614" i="14"/>
  <c r="AM614" i="14"/>
  <c r="AN614" i="14"/>
  <c r="AO614" i="14"/>
  <c r="AH615" i="14"/>
  <c r="AI615" i="14"/>
  <c r="AJ615" i="14"/>
  <c r="AK615" i="14"/>
  <c r="AL615" i="14"/>
  <c r="AM615" i="14"/>
  <c r="AN615" i="14"/>
  <c r="AO615" i="14"/>
  <c r="AH616" i="14"/>
  <c r="AI616" i="14"/>
  <c r="AJ616" i="14"/>
  <c r="AK616" i="14"/>
  <c r="AL616" i="14"/>
  <c r="AM616" i="14"/>
  <c r="AN616" i="14"/>
  <c r="AO616" i="14"/>
  <c r="AH617" i="14"/>
  <c r="AI617" i="14"/>
  <c r="AJ617" i="14"/>
  <c r="AK617" i="14"/>
  <c r="AL617" i="14"/>
  <c r="AM617" i="14"/>
  <c r="AN617" i="14"/>
  <c r="AO617" i="14"/>
  <c r="AH618" i="14"/>
  <c r="AI618" i="14"/>
  <c r="AJ618" i="14"/>
  <c r="AK618" i="14"/>
  <c r="AL618" i="14"/>
  <c r="AM618" i="14"/>
  <c r="AN618" i="14"/>
  <c r="AO618" i="14"/>
  <c r="AH619" i="14"/>
  <c r="AI619" i="14"/>
  <c r="AJ619" i="14"/>
  <c r="AK619" i="14"/>
  <c r="AL619" i="14"/>
  <c r="AM619" i="14"/>
  <c r="AN619" i="14"/>
  <c r="AO619" i="14"/>
  <c r="AH620" i="14"/>
  <c r="AI620" i="14"/>
  <c r="AJ620" i="14"/>
  <c r="AK620" i="14"/>
  <c r="AL620" i="14"/>
  <c r="AM620" i="14"/>
  <c r="AN620" i="14"/>
  <c r="AO620" i="14"/>
  <c r="AH621" i="14"/>
  <c r="AI621" i="14"/>
  <c r="AJ621" i="14"/>
  <c r="AK621" i="14"/>
  <c r="AL621" i="14"/>
  <c r="AM621" i="14"/>
  <c r="AN621" i="14"/>
  <c r="AO621" i="14"/>
  <c r="AH622" i="14"/>
  <c r="AI622" i="14"/>
  <c r="AJ622" i="14"/>
  <c r="AK622" i="14"/>
  <c r="AL622" i="14"/>
  <c r="AM622" i="14"/>
  <c r="AN622" i="14"/>
  <c r="AO622" i="14"/>
  <c r="AH623" i="14"/>
  <c r="AI623" i="14"/>
  <c r="AJ623" i="14"/>
  <c r="AK623" i="14"/>
  <c r="AL623" i="14"/>
  <c r="AM623" i="14"/>
  <c r="AN623" i="14"/>
  <c r="AO623" i="14"/>
  <c r="AH624" i="14"/>
  <c r="AI624" i="14"/>
  <c r="AJ624" i="14"/>
  <c r="AK624" i="14"/>
  <c r="AL624" i="14"/>
  <c r="AM624" i="14"/>
  <c r="AN624" i="14"/>
  <c r="AO624" i="14"/>
  <c r="AH625" i="14"/>
  <c r="AI625" i="14"/>
  <c r="AJ625" i="14"/>
  <c r="AK625" i="14"/>
  <c r="AL625" i="14"/>
  <c r="AM625" i="14"/>
  <c r="AN625" i="14"/>
  <c r="AO625" i="14"/>
  <c r="AH626" i="14"/>
  <c r="AI626" i="14"/>
  <c r="AJ626" i="14"/>
  <c r="AK626" i="14"/>
  <c r="AL626" i="14"/>
  <c r="AM626" i="14"/>
  <c r="AN626" i="14"/>
  <c r="AO626" i="14"/>
  <c r="AH627" i="14"/>
  <c r="AI627" i="14"/>
  <c r="AJ627" i="14"/>
  <c r="AK627" i="14"/>
  <c r="AL627" i="14"/>
  <c r="AM627" i="14"/>
  <c r="AN627" i="14"/>
  <c r="AO627" i="14"/>
  <c r="AH628" i="14"/>
  <c r="AI628" i="14"/>
  <c r="AJ628" i="14"/>
  <c r="AK628" i="14"/>
  <c r="AL628" i="14"/>
  <c r="AM628" i="14"/>
  <c r="AN628" i="14"/>
  <c r="AO628" i="14"/>
  <c r="AH629" i="14"/>
  <c r="AI629" i="14"/>
  <c r="AJ629" i="14"/>
  <c r="AK629" i="14"/>
  <c r="AL629" i="14"/>
  <c r="AM629" i="14"/>
  <c r="AN629" i="14"/>
  <c r="AO629" i="14"/>
  <c r="AH630" i="14"/>
  <c r="AI630" i="14"/>
  <c r="AJ630" i="14"/>
  <c r="AK630" i="14"/>
  <c r="AL630" i="14"/>
  <c r="AM630" i="14"/>
  <c r="AN630" i="14"/>
  <c r="AO630" i="14"/>
  <c r="AH631" i="14"/>
  <c r="AI631" i="14"/>
  <c r="AJ631" i="14"/>
  <c r="AK631" i="14"/>
  <c r="AL631" i="14"/>
  <c r="AM631" i="14"/>
  <c r="AN631" i="14"/>
  <c r="AO631" i="14"/>
  <c r="AH632" i="14"/>
  <c r="AI632" i="14"/>
  <c r="AJ632" i="14"/>
  <c r="AK632" i="14"/>
  <c r="AL632" i="14"/>
  <c r="AM632" i="14"/>
  <c r="AN632" i="14"/>
  <c r="AO632" i="14"/>
  <c r="AH633" i="14"/>
  <c r="AI633" i="14"/>
  <c r="AJ633" i="14"/>
  <c r="AK633" i="14"/>
  <c r="AL633" i="14"/>
  <c r="AM633" i="14"/>
  <c r="AN633" i="14"/>
  <c r="AO633" i="14"/>
  <c r="AH634" i="14"/>
  <c r="AI634" i="14"/>
  <c r="AJ634" i="14"/>
  <c r="AK634" i="14"/>
  <c r="AL634" i="14"/>
  <c r="AM634" i="14"/>
  <c r="AN634" i="14"/>
  <c r="AO634" i="14"/>
  <c r="AH635" i="14"/>
  <c r="AI635" i="14"/>
  <c r="AJ635" i="14"/>
  <c r="AK635" i="14"/>
  <c r="AL635" i="14"/>
  <c r="AM635" i="14"/>
  <c r="AN635" i="14"/>
  <c r="AO635" i="14"/>
  <c r="AH636" i="14"/>
  <c r="AI636" i="14"/>
  <c r="AJ636" i="14"/>
  <c r="AK636" i="14"/>
  <c r="AL636" i="14"/>
  <c r="AM636" i="14"/>
  <c r="AN636" i="14"/>
  <c r="AO636" i="14"/>
  <c r="AH637" i="14"/>
  <c r="AI637" i="14"/>
  <c r="AJ637" i="14"/>
  <c r="AK637" i="14"/>
  <c r="AL637" i="14"/>
  <c r="AM637" i="14"/>
  <c r="AN637" i="14"/>
  <c r="AO637" i="14"/>
  <c r="AH638" i="14"/>
  <c r="AI638" i="14"/>
  <c r="AJ638" i="14"/>
  <c r="AK638" i="14"/>
  <c r="AL638" i="14"/>
  <c r="AM638" i="14"/>
  <c r="AN638" i="14"/>
  <c r="AO638" i="14"/>
  <c r="AH639" i="14"/>
  <c r="AI639" i="14"/>
  <c r="AJ639" i="14"/>
  <c r="AK639" i="14"/>
  <c r="AL639" i="14"/>
  <c r="AM639" i="14"/>
  <c r="AN639" i="14"/>
  <c r="AO639" i="14"/>
  <c r="AH640" i="14"/>
  <c r="AI640" i="14"/>
  <c r="AJ640" i="14"/>
  <c r="AK640" i="14"/>
  <c r="AL640" i="14"/>
  <c r="AM640" i="14"/>
  <c r="AN640" i="14"/>
  <c r="AO640" i="14"/>
  <c r="AH641" i="14"/>
  <c r="AI641" i="14"/>
  <c r="AJ641" i="14"/>
  <c r="AK641" i="14"/>
  <c r="AL641" i="14"/>
  <c r="AM641" i="14"/>
  <c r="AN641" i="14"/>
  <c r="AO641" i="14"/>
  <c r="AH642" i="14"/>
  <c r="AI642" i="14"/>
  <c r="AJ642" i="14"/>
  <c r="AK642" i="14"/>
  <c r="AL642" i="14"/>
  <c r="AM642" i="14"/>
  <c r="AN642" i="14"/>
  <c r="AO642" i="14"/>
  <c r="AH643" i="14"/>
  <c r="AI643" i="14"/>
  <c r="AJ643" i="14"/>
  <c r="AK643" i="14"/>
  <c r="AL643" i="14"/>
  <c r="AM643" i="14"/>
  <c r="AN643" i="14"/>
  <c r="AO643" i="14"/>
  <c r="AH644" i="14"/>
  <c r="AI644" i="14"/>
  <c r="AJ644" i="14"/>
  <c r="AK644" i="14"/>
  <c r="AL644" i="14"/>
  <c r="AM644" i="14"/>
  <c r="AN644" i="14"/>
  <c r="AO644" i="14"/>
  <c r="AH645" i="14"/>
  <c r="AI645" i="14"/>
  <c r="AJ645" i="14"/>
  <c r="AK645" i="14"/>
  <c r="AL645" i="14"/>
  <c r="AM645" i="14"/>
  <c r="AN645" i="14"/>
  <c r="AO645" i="14"/>
  <c r="AH646" i="14"/>
  <c r="AI646" i="14"/>
  <c r="AJ646" i="14"/>
  <c r="AK646" i="14"/>
  <c r="AL646" i="14"/>
  <c r="AM646" i="14"/>
  <c r="AN646" i="14"/>
  <c r="AO646" i="14"/>
  <c r="AH647" i="14"/>
  <c r="AI647" i="14"/>
  <c r="AJ647" i="14"/>
  <c r="AK647" i="14"/>
  <c r="AL647" i="14"/>
  <c r="AM647" i="14"/>
  <c r="AN647" i="14"/>
  <c r="AO647" i="14"/>
  <c r="AH648" i="14"/>
  <c r="AI648" i="14"/>
  <c r="AJ648" i="14"/>
  <c r="AK648" i="14"/>
  <c r="AL648" i="14"/>
  <c r="AM648" i="14"/>
  <c r="AN648" i="14"/>
  <c r="AO648" i="14"/>
  <c r="AH649" i="14"/>
  <c r="AI649" i="14"/>
  <c r="AJ649" i="14"/>
  <c r="AK649" i="14"/>
  <c r="AL649" i="14"/>
  <c r="AM649" i="14"/>
  <c r="AN649" i="14"/>
  <c r="AO649" i="14"/>
  <c r="AH650" i="14"/>
  <c r="AI650" i="14"/>
  <c r="AJ650" i="14"/>
  <c r="AK650" i="14"/>
  <c r="AL650" i="14"/>
  <c r="AM650" i="14"/>
  <c r="AN650" i="14"/>
  <c r="AO650" i="14"/>
  <c r="AH651" i="14"/>
  <c r="AI651" i="14"/>
  <c r="AJ651" i="14"/>
  <c r="AK651" i="14"/>
  <c r="AL651" i="14"/>
  <c r="AM651" i="14"/>
  <c r="AN651" i="14"/>
  <c r="AO651" i="14"/>
  <c r="AH652" i="14"/>
  <c r="AI652" i="14"/>
  <c r="AJ652" i="14"/>
  <c r="AK652" i="14"/>
  <c r="AL652" i="14"/>
  <c r="AM652" i="14"/>
  <c r="AN652" i="14"/>
  <c r="AO652" i="14"/>
  <c r="AH653" i="14"/>
  <c r="AI653" i="14"/>
  <c r="AJ653" i="14"/>
  <c r="AK653" i="14"/>
  <c r="AL653" i="14"/>
  <c r="AM653" i="14"/>
  <c r="AN653" i="14"/>
  <c r="AO653" i="14"/>
  <c r="AH654" i="14"/>
  <c r="AI654" i="14"/>
  <c r="AJ654" i="14"/>
  <c r="AK654" i="14"/>
  <c r="AL654" i="14"/>
  <c r="AM654" i="14"/>
  <c r="AN654" i="14"/>
  <c r="AO654" i="14"/>
  <c r="AH655" i="14"/>
  <c r="AI655" i="14"/>
  <c r="AJ655" i="14"/>
  <c r="AK655" i="14"/>
  <c r="AL655" i="14"/>
  <c r="AM655" i="14"/>
  <c r="AN655" i="14"/>
  <c r="AO655" i="14"/>
  <c r="AH656" i="14"/>
  <c r="AI656" i="14"/>
  <c r="AJ656" i="14"/>
  <c r="AK656" i="14"/>
  <c r="AL656" i="14"/>
  <c r="AM656" i="14"/>
  <c r="AN656" i="14"/>
  <c r="AO656" i="14"/>
  <c r="AH657" i="14"/>
  <c r="AI657" i="14"/>
  <c r="AJ657" i="14"/>
  <c r="AK657" i="14"/>
  <c r="AL657" i="14"/>
  <c r="AM657" i="14"/>
  <c r="AN657" i="14"/>
  <c r="AO657" i="14"/>
  <c r="AH658" i="14"/>
  <c r="AI658" i="14"/>
  <c r="AJ658" i="14"/>
  <c r="AK658" i="14"/>
  <c r="AL658" i="14"/>
  <c r="AM658" i="14"/>
  <c r="AN658" i="14"/>
  <c r="AO658" i="14"/>
  <c r="AH659" i="14"/>
  <c r="AI659" i="14"/>
  <c r="AJ659" i="14"/>
  <c r="AK659" i="14"/>
  <c r="AL659" i="14"/>
  <c r="AM659" i="14"/>
  <c r="AN659" i="14"/>
  <c r="AO659" i="14"/>
  <c r="AH660" i="14"/>
  <c r="AI660" i="14"/>
  <c r="AJ660" i="14"/>
  <c r="AK660" i="14"/>
  <c r="AL660" i="14"/>
  <c r="AM660" i="14"/>
  <c r="AN660" i="14"/>
  <c r="AO660" i="14"/>
  <c r="AH661" i="14"/>
  <c r="AI661" i="14"/>
  <c r="AJ661" i="14"/>
  <c r="AK661" i="14"/>
  <c r="AL661" i="14"/>
  <c r="AM661" i="14"/>
  <c r="AN661" i="14"/>
  <c r="AO661" i="14"/>
  <c r="AH662" i="14"/>
  <c r="AI662" i="14"/>
  <c r="AJ662" i="14"/>
  <c r="AK662" i="14"/>
  <c r="AL662" i="14"/>
  <c r="AM662" i="14"/>
  <c r="AN662" i="14"/>
  <c r="AO662" i="14"/>
  <c r="AH663" i="14"/>
  <c r="AI663" i="14"/>
  <c r="AJ663" i="14"/>
  <c r="AK663" i="14"/>
  <c r="AL663" i="14"/>
  <c r="AM663" i="14"/>
  <c r="AN663" i="14"/>
  <c r="AO663" i="14"/>
  <c r="AH664" i="14"/>
  <c r="AI664" i="14"/>
  <c r="AJ664" i="14"/>
  <c r="AK664" i="14"/>
  <c r="AL664" i="14"/>
  <c r="AM664" i="14"/>
  <c r="AN664" i="14"/>
  <c r="AO664" i="14"/>
  <c r="AH665" i="14"/>
  <c r="AI665" i="14"/>
  <c r="AJ665" i="14"/>
  <c r="AK665" i="14"/>
  <c r="AL665" i="14"/>
  <c r="AM665" i="14"/>
  <c r="AN665" i="14"/>
  <c r="AO665" i="14"/>
  <c r="AH666" i="14"/>
  <c r="AI666" i="14"/>
  <c r="AJ666" i="14"/>
  <c r="AK666" i="14"/>
  <c r="AL666" i="14"/>
  <c r="AM666" i="14"/>
  <c r="AN666" i="14"/>
  <c r="AO666" i="14"/>
  <c r="AH667" i="14"/>
  <c r="AI667" i="14"/>
  <c r="AJ667" i="14"/>
  <c r="AK667" i="14"/>
  <c r="AL667" i="14"/>
  <c r="AM667" i="14"/>
  <c r="AN667" i="14"/>
  <c r="AO667" i="14"/>
  <c r="AH668" i="14"/>
  <c r="AI668" i="14"/>
  <c r="AJ668" i="14"/>
  <c r="AK668" i="14"/>
  <c r="AL668" i="14"/>
  <c r="AM668" i="14"/>
  <c r="AN668" i="14"/>
  <c r="AO668" i="14"/>
  <c r="AH669" i="14"/>
  <c r="AI669" i="14"/>
  <c r="AJ669" i="14"/>
  <c r="AK669" i="14"/>
  <c r="AL669" i="14"/>
  <c r="AM669" i="14"/>
  <c r="AN669" i="14"/>
  <c r="AO669" i="14"/>
  <c r="AH670" i="14"/>
  <c r="AI670" i="14"/>
  <c r="AJ670" i="14"/>
  <c r="AK670" i="14"/>
  <c r="AL670" i="14"/>
  <c r="AM670" i="14"/>
  <c r="AN670" i="14"/>
  <c r="AO670" i="14"/>
  <c r="AH671" i="14"/>
  <c r="AI671" i="14"/>
  <c r="AJ671" i="14"/>
  <c r="AK671" i="14"/>
  <c r="AL671" i="14"/>
  <c r="AM671" i="14"/>
  <c r="AN671" i="14"/>
  <c r="AO671" i="14"/>
  <c r="AH672" i="14"/>
  <c r="AI672" i="14"/>
  <c r="AJ672" i="14"/>
  <c r="AK672" i="14"/>
  <c r="AL672" i="14"/>
  <c r="AM672" i="14"/>
  <c r="AN672" i="14"/>
  <c r="AO672" i="14"/>
  <c r="AH673" i="14"/>
  <c r="AI673" i="14"/>
  <c r="AJ673" i="14"/>
  <c r="AK673" i="14"/>
  <c r="AL673" i="14"/>
  <c r="AM673" i="14"/>
  <c r="AN673" i="14"/>
  <c r="AO673" i="14"/>
  <c r="AH674" i="14"/>
  <c r="AI674" i="14"/>
  <c r="AJ674" i="14"/>
  <c r="AK674" i="14"/>
  <c r="AL674" i="14"/>
  <c r="AM674" i="14"/>
  <c r="AN674" i="14"/>
  <c r="AO674" i="14"/>
  <c r="AH675" i="14"/>
  <c r="AI675" i="14"/>
  <c r="AJ675" i="14"/>
  <c r="AK675" i="14"/>
  <c r="AL675" i="14"/>
  <c r="AM675" i="14"/>
  <c r="AN675" i="14"/>
  <c r="AO675" i="14"/>
  <c r="AH676" i="14"/>
  <c r="AI676" i="14"/>
  <c r="AJ676" i="14"/>
  <c r="AK676" i="14"/>
  <c r="AL676" i="14"/>
  <c r="AM676" i="14"/>
  <c r="AN676" i="14"/>
  <c r="AO676" i="14"/>
  <c r="AH677" i="14"/>
  <c r="AI677" i="14"/>
  <c r="AJ677" i="14"/>
  <c r="AK677" i="14"/>
  <c r="AL677" i="14"/>
  <c r="AM677" i="14"/>
  <c r="AN677" i="14"/>
  <c r="AO677" i="14"/>
  <c r="AH678" i="14"/>
  <c r="AI678" i="14"/>
  <c r="AJ678" i="14"/>
  <c r="AK678" i="14"/>
  <c r="AL678" i="14"/>
  <c r="AM678" i="14"/>
  <c r="AN678" i="14"/>
  <c r="AO678" i="14"/>
  <c r="AH679" i="14"/>
  <c r="AI679" i="14"/>
  <c r="AJ679" i="14"/>
  <c r="AK679" i="14"/>
  <c r="AL679" i="14"/>
  <c r="AM679" i="14"/>
  <c r="AN679" i="14"/>
  <c r="AO679" i="14"/>
  <c r="AH680" i="14"/>
  <c r="AI680" i="14"/>
  <c r="AJ680" i="14"/>
  <c r="AK680" i="14"/>
  <c r="AL680" i="14"/>
  <c r="AM680" i="14"/>
  <c r="AN680" i="14"/>
  <c r="AO680" i="14"/>
  <c r="AH681" i="14"/>
  <c r="AI681" i="14"/>
  <c r="AJ681" i="14"/>
  <c r="AK681" i="14"/>
  <c r="AL681" i="14"/>
  <c r="AM681" i="14"/>
  <c r="AN681" i="14"/>
  <c r="AO681" i="14"/>
  <c r="AH682" i="14"/>
  <c r="AI682" i="14"/>
  <c r="AJ682" i="14"/>
  <c r="AK682" i="14"/>
  <c r="AL682" i="14"/>
  <c r="AM682" i="14"/>
  <c r="AN682" i="14"/>
  <c r="AO682" i="14"/>
  <c r="AH683" i="14"/>
  <c r="AI683" i="14"/>
  <c r="AJ683" i="14"/>
  <c r="AK683" i="14"/>
  <c r="AL683" i="14"/>
  <c r="AM683" i="14"/>
  <c r="AN683" i="14"/>
  <c r="AO683" i="14"/>
  <c r="AH684" i="14"/>
  <c r="AI684" i="14"/>
  <c r="AJ684" i="14"/>
  <c r="AK684" i="14"/>
  <c r="AL684" i="14"/>
  <c r="AM684" i="14"/>
  <c r="AN684" i="14"/>
  <c r="AO684" i="14"/>
  <c r="AH685" i="14"/>
  <c r="AI685" i="14"/>
  <c r="AJ685" i="14"/>
  <c r="AK685" i="14"/>
  <c r="AL685" i="14"/>
  <c r="AM685" i="14"/>
  <c r="AN685" i="14"/>
  <c r="AO685" i="14"/>
  <c r="AH686" i="14"/>
  <c r="AI686" i="14"/>
  <c r="AJ686" i="14"/>
  <c r="AK686" i="14"/>
  <c r="AL686" i="14"/>
  <c r="AM686" i="14"/>
  <c r="AN686" i="14"/>
  <c r="AO686" i="14"/>
  <c r="AH687" i="14"/>
  <c r="AI687" i="14"/>
  <c r="AJ687" i="14"/>
  <c r="AK687" i="14"/>
  <c r="AL687" i="14"/>
  <c r="AM687" i="14"/>
  <c r="AN687" i="14"/>
  <c r="AO687" i="14"/>
  <c r="AH688" i="14"/>
  <c r="AI688" i="14"/>
  <c r="AJ688" i="14"/>
  <c r="AK688" i="14"/>
  <c r="AL688" i="14"/>
  <c r="AM688" i="14"/>
  <c r="AN688" i="14"/>
  <c r="AO688" i="14"/>
  <c r="AH689" i="14"/>
  <c r="AI689" i="14"/>
  <c r="AJ689" i="14"/>
  <c r="AK689" i="14"/>
  <c r="AL689" i="14"/>
  <c r="AM689" i="14"/>
  <c r="AN689" i="14"/>
  <c r="AO689" i="14"/>
  <c r="AH690" i="14"/>
  <c r="AI690" i="14"/>
  <c r="AJ690" i="14"/>
  <c r="AK690" i="14"/>
  <c r="AL690" i="14"/>
  <c r="AM690" i="14"/>
  <c r="AN690" i="14"/>
  <c r="AO690" i="14"/>
  <c r="AH691" i="14"/>
  <c r="AI691" i="14"/>
  <c r="AJ691" i="14"/>
  <c r="AK691" i="14"/>
  <c r="AL691" i="14"/>
  <c r="AM691" i="14"/>
  <c r="AN691" i="14"/>
  <c r="AO691" i="14"/>
  <c r="AH692" i="14"/>
  <c r="AI692" i="14"/>
  <c r="AJ692" i="14"/>
  <c r="AK692" i="14"/>
  <c r="AL692" i="14"/>
  <c r="AM692" i="14"/>
  <c r="AN692" i="14"/>
  <c r="AO692" i="14"/>
  <c r="AH693" i="14"/>
  <c r="AI693" i="14"/>
  <c r="AJ693" i="14"/>
  <c r="AK693" i="14"/>
  <c r="AL693" i="14"/>
  <c r="AM693" i="14"/>
  <c r="AN693" i="14"/>
  <c r="AO693" i="14"/>
  <c r="AH694" i="14"/>
  <c r="AI694" i="14"/>
  <c r="AJ694" i="14"/>
  <c r="AK694" i="14"/>
  <c r="AL694" i="14"/>
  <c r="AM694" i="14"/>
  <c r="AN694" i="14"/>
  <c r="AO694" i="14"/>
  <c r="AH695" i="14"/>
  <c r="AI695" i="14"/>
  <c r="AJ695" i="14"/>
  <c r="AK695" i="14"/>
  <c r="AL695" i="14"/>
  <c r="AM695" i="14"/>
  <c r="AN695" i="14"/>
  <c r="AO695" i="14"/>
  <c r="AH696" i="14"/>
  <c r="AI696" i="14"/>
  <c r="AJ696" i="14"/>
  <c r="AK696" i="14"/>
  <c r="AL696" i="14"/>
  <c r="AM696" i="14"/>
  <c r="AN696" i="14"/>
  <c r="AO696" i="14"/>
  <c r="AH697" i="14"/>
  <c r="AI697" i="14"/>
  <c r="AJ697" i="14"/>
  <c r="AK697" i="14"/>
  <c r="AL697" i="14"/>
  <c r="AM697" i="14"/>
  <c r="AN697" i="14"/>
  <c r="AO697" i="14"/>
  <c r="AH698" i="14"/>
  <c r="AI698" i="14"/>
  <c r="AJ698" i="14"/>
  <c r="AK698" i="14"/>
  <c r="AL698" i="14"/>
  <c r="AM698" i="14"/>
  <c r="AN698" i="14"/>
  <c r="AO698" i="14"/>
  <c r="AH699" i="14"/>
  <c r="AI699" i="14"/>
  <c r="AJ699" i="14"/>
  <c r="AK699" i="14"/>
  <c r="AL699" i="14"/>
  <c r="AM699" i="14"/>
  <c r="AN699" i="14"/>
  <c r="AO699" i="14"/>
  <c r="AH700" i="14"/>
  <c r="AI700" i="14"/>
  <c r="AJ700" i="14"/>
  <c r="AK700" i="14"/>
  <c r="AL700" i="14"/>
  <c r="AM700" i="14"/>
  <c r="AN700" i="14"/>
  <c r="AO700" i="14"/>
  <c r="AH701" i="14"/>
  <c r="AI701" i="14"/>
  <c r="AJ701" i="14"/>
  <c r="AK701" i="14"/>
  <c r="AL701" i="14"/>
  <c r="AM701" i="14"/>
  <c r="AN701" i="14"/>
  <c r="AO701" i="14"/>
  <c r="AH702" i="14"/>
  <c r="AI702" i="14"/>
  <c r="AJ702" i="14"/>
  <c r="AK702" i="14"/>
  <c r="AL702" i="14"/>
  <c r="AM702" i="14"/>
  <c r="AN702" i="14"/>
  <c r="AO702" i="14"/>
  <c r="AH703" i="14"/>
  <c r="AI703" i="14"/>
  <c r="AJ703" i="14"/>
  <c r="AK703" i="14"/>
  <c r="AL703" i="14"/>
  <c r="AM703" i="14"/>
  <c r="AN703" i="14"/>
  <c r="AO703" i="14"/>
  <c r="AH704" i="14"/>
  <c r="AI704" i="14"/>
  <c r="AJ704" i="14"/>
  <c r="AK704" i="14"/>
  <c r="AL704" i="14"/>
  <c r="AM704" i="14"/>
  <c r="AN704" i="14"/>
  <c r="AO704" i="14"/>
  <c r="AH705" i="14"/>
  <c r="AI705" i="14"/>
  <c r="AJ705" i="14"/>
  <c r="AK705" i="14"/>
  <c r="AL705" i="14"/>
  <c r="AM705" i="14"/>
  <c r="AN705" i="14"/>
  <c r="AO705" i="14"/>
  <c r="AH706" i="14"/>
  <c r="AI706" i="14"/>
  <c r="AJ706" i="14"/>
  <c r="AK706" i="14"/>
  <c r="AL706" i="14"/>
  <c r="AM706" i="14"/>
  <c r="AN706" i="14"/>
  <c r="AO706" i="14"/>
  <c r="AH707" i="14"/>
  <c r="AI707" i="14"/>
  <c r="AJ707" i="14"/>
  <c r="AK707" i="14"/>
  <c r="AL707" i="14"/>
  <c r="AM707" i="14"/>
  <c r="AN707" i="14"/>
  <c r="AO707" i="14"/>
  <c r="AH708" i="14"/>
  <c r="AI708" i="14"/>
  <c r="AJ708" i="14"/>
  <c r="AK708" i="14"/>
  <c r="AL708" i="14"/>
  <c r="AM708" i="14"/>
  <c r="AN708" i="14"/>
  <c r="AO708" i="14"/>
  <c r="AH709" i="14"/>
  <c r="AI709" i="14"/>
  <c r="AJ709" i="14"/>
  <c r="AK709" i="14"/>
  <c r="AL709" i="14"/>
  <c r="AM709" i="14"/>
  <c r="AN709" i="14"/>
  <c r="AO709" i="14"/>
  <c r="AH710" i="14"/>
  <c r="AI710" i="14"/>
  <c r="AJ710" i="14"/>
  <c r="AK710" i="14"/>
  <c r="AL710" i="14"/>
  <c r="AM710" i="14"/>
  <c r="AN710" i="14"/>
  <c r="AO710" i="14"/>
  <c r="AH711" i="14"/>
  <c r="AI711" i="14"/>
  <c r="AJ711" i="14"/>
  <c r="AK711" i="14"/>
  <c r="AL711" i="14"/>
  <c r="AM711" i="14"/>
  <c r="AN711" i="14"/>
  <c r="AO711" i="14"/>
  <c r="AH712" i="14"/>
  <c r="AI712" i="14"/>
  <c r="AJ712" i="14"/>
  <c r="AK712" i="14"/>
  <c r="AL712" i="14"/>
  <c r="AM712" i="14"/>
  <c r="AN712" i="14"/>
  <c r="AO712" i="14"/>
  <c r="AH713" i="14"/>
  <c r="AI713" i="14"/>
  <c r="AJ713" i="14"/>
  <c r="AK713" i="14"/>
  <c r="AL713" i="14"/>
  <c r="AM713" i="14"/>
  <c r="AN713" i="14"/>
  <c r="AO713" i="14"/>
  <c r="AH714" i="14"/>
  <c r="AI714" i="14"/>
  <c r="AJ714" i="14"/>
  <c r="AK714" i="14"/>
  <c r="AL714" i="14"/>
  <c r="AM714" i="14"/>
  <c r="AN714" i="14"/>
  <c r="AO714" i="14"/>
  <c r="AH715" i="14"/>
  <c r="AI715" i="14"/>
  <c r="AJ715" i="14"/>
  <c r="AK715" i="14"/>
  <c r="AL715" i="14"/>
  <c r="AM715" i="14"/>
  <c r="AN715" i="14"/>
  <c r="AO715" i="14"/>
  <c r="AH716" i="14"/>
  <c r="AI716" i="14"/>
  <c r="AJ716" i="14"/>
  <c r="AK716" i="14"/>
  <c r="AL716" i="14"/>
  <c r="AM716" i="14"/>
  <c r="AN716" i="14"/>
  <c r="AO716" i="14"/>
  <c r="AH717" i="14"/>
  <c r="AI717" i="14"/>
  <c r="AJ717" i="14"/>
  <c r="AK717" i="14"/>
  <c r="AL717" i="14"/>
  <c r="AM717" i="14"/>
  <c r="AN717" i="14"/>
  <c r="AO717" i="14"/>
  <c r="AH718" i="14"/>
  <c r="AI718" i="14"/>
  <c r="AJ718" i="14"/>
  <c r="AK718" i="14"/>
  <c r="AL718" i="14"/>
  <c r="AM718" i="14"/>
  <c r="AN718" i="14"/>
  <c r="AO718" i="14"/>
  <c r="AH719" i="14"/>
  <c r="AI719" i="14"/>
  <c r="AJ719" i="14"/>
  <c r="AK719" i="14"/>
  <c r="AL719" i="14"/>
  <c r="AM719" i="14"/>
  <c r="AN719" i="14"/>
  <c r="AO719" i="14"/>
  <c r="AH720" i="14"/>
  <c r="AI720" i="14"/>
  <c r="AJ720" i="14"/>
  <c r="AK720" i="14"/>
  <c r="AL720" i="14"/>
  <c r="AM720" i="14"/>
  <c r="AN720" i="14"/>
  <c r="AO720" i="14"/>
  <c r="AH721" i="14"/>
  <c r="AI721" i="14"/>
  <c r="AJ721" i="14"/>
  <c r="AK721" i="14"/>
  <c r="AL721" i="14"/>
  <c r="AM721" i="14"/>
  <c r="AN721" i="14"/>
  <c r="AO721" i="14"/>
  <c r="AH722" i="14"/>
  <c r="AI722" i="14"/>
  <c r="AJ722" i="14"/>
  <c r="AK722" i="14"/>
  <c r="AL722" i="14"/>
  <c r="AM722" i="14"/>
  <c r="AN722" i="14"/>
  <c r="AO722" i="14"/>
  <c r="AH723" i="14"/>
  <c r="AI723" i="14"/>
  <c r="AJ723" i="14"/>
  <c r="AK723" i="14"/>
  <c r="AL723" i="14"/>
  <c r="AM723" i="14"/>
  <c r="AN723" i="14"/>
  <c r="AO723" i="14"/>
  <c r="AH724" i="14"/>
  <c r="AI724" i="14"/>
  <c r="AJ724" i="14"/>
  <c r="AK724" i="14"/>
  <c r="AL724" i="14"/>
  <c r="AM724" i="14"/>
  <c r="AN724" i="14"/>
  <c r="AO724" i="14"/>
  <c r="AH725" i="14"/>
  <c r="AI725" i="14"/>
  <c r="AJ725" i="14"/>
  <c r="AK725" i="14"/>
  <c r="AL725" i="14"/>
  <c r="AM725" i="14"/>
  <c r="AN725" i="14"/>
  <c r="AO725" i="14"/>
  <c r="AH726" i="14"/>
  <c r="AI726" i="14"/>
  <c r="AJ726" i="14"/>
  <c r="AK726" i="14"/>
  <c r="AL726" i="14"/>
  <c r="AM726" i="14"/>
  <c r="AN726" i="14"/>
  <c r="AO726" i="14"/>
  <c r="AH727" i="14"/>
  <c r="AI727" i="14"/>
  <c r="AJ727" i="14"/>
  <c r="AK727" i="14"/>
  <c r="AL727" i="14"/>
  <c r="AM727" i="14"/>
  <c r="AN727" i="14"/>
  <c r="AO727" i="14"/>
  <c r="AH728" i="14"/>
  <c r="AI728" i="14"/>
  <c r="AJ728" i="14"/>
  <c r="AK728" i="14"/>
  <c r="AL728" i="14"/>
  <c r="AM728" i="14"/>
  <c r="AN728" i="14"/>
  <c r="AO728" i="14"/>
  <c r="AH729" i="14"/>
  <c r="AI729" i="14"/>
  <c r="AJ729" i="14"/>
  <c r="AK729" i="14"/>
  <c r="AL729" i="14"/>
  <c r="AM729" i="14"/>
  <c r="AN729" i="14"/>
  <c r="AO729" i="14"/>
  <c r="AH730" i="14"/>
  <c r="AI730" i="14"/>
  <c r="AJ730" i="14"/>
  <c r="AK730" i="14"/>
  <c r="AL730" i="14"/>
  <c r="AM730" i="14"/>
  <c r="AN730" i="14"/>
  <c r="AO730" i="14"/>
  <c r="AH731" i="14"/>
  <c r="AI731" i="14"/>
  <c r="AJ731" i="14"/>
  <c r="AK731" i="14"/>
  <c r="AL731" i="14"/>
  <c r="AM731" i="14"/>
  <c r="AN731" i="14"/>
  <c r="AO731" i="14"/>
  <c r="AH732" i="14"/>
  <c r="AI732" i="14"/>
  <c r="AJ732" i="14"/>
  <c r="AK732" i="14"/>
  <c r="AL732" i="14"/>
  <c r="AM732" i="14"/>
  <c r="AN732" i="14"/>
  <c r="AO732" i="14"/>
  <c r="AH733" i="14"/>
  <c r="AI733" i="14"/>
  <c r="AJ733" i="14"/>
  <c r="AK733" i="14"/>
  <c r="AL733" i="14"/>
  <c r="AM733" i="14"/>
  <c r="AN733" i="14"/>
  <c r="AO733" i="14"/>
  <c r="AH734" i="14"/>
  <c r="AI734" i="14"/>
  <c r="AJ734" i="14"/>
  <c r="AK734" i="14"/>
  <c r="AL734" i="14"/>
  <c r="AM734" i="14"/>
  <c r="AN734" i="14"/>
  <c r="AO734" i="14"/>
  <c r="AH735" i="14"/>
  <c r="AI735" i="14"/>
  <c r="AJ735" i="14"/>
  <c r="AK735" i="14"/>
  <c r="AL735" i="14"/>
  <c r="AM735" i="14"/>
  <c r="AN735" i="14"/>
  <c r="AO735" i="14"/>
  <c r="AH736" i="14"/>
  <c r="AI736" i="14"/>
  <c r="AJ736" i="14"/>
  <c r="AK736" i="14"/>
  <c r="AL736" i="14"/>
  <c r="AM736" i="14"/>
  <c r="AN736" i="14"/>
  <c r="AO736" i="14"/>
  <c r="AH737" i="14"/>
  <c r="AI737" i="14"/>
  <c r="AJ737" i="14"/>
  <c r="AK737" i="14"/>
  <c r="AL737" i="14"/>
  <c r="AM737" i="14"/>
  <c r="AN737" i="14"/>
  <c r="AO737" i="14"/>
  <c r="AH738" i="14"/>
  <c r="AI738" i="14"/>
  <c r="AJ738" i="14"/>
  <c r="AK738" i="14"/>
  <c r="AL738" i="14"/>
  <c r="AM738" i="14"/>
  <c r="AN738" i="14"/>
  <c r="AO738" i="14"/>
  <c r="AH739" i="14"/>
  <c r="AI739" i="14"/>
  <c r="AJ739" i="14"/>
  <c r="AK739" i="14"/>
  <c r="AL739" i="14"/>
  <c r="AM739" i="14"/>
  <c r="AN739" i="14"/>
  <c r="AO739" i="14"/>
  <c r="AH740" i="14"/>
  <c r="AI740" i="14"/>
  <c r="AJ740" i="14"/>
  <c r="AK740" i="14"/>
  <c r="AL740" i="14"/>
  <c r="AM740" i="14"/>
  <c r="AN740" i="14"/>
  <c r="AO740" i="14"/>
  <c r="AH741" i="14"/>
  <c r="AI741" i="14"/>
  <c r="AJ741" i="14"/>
  <c r="AK741" i="14"/>
  <c r="AL741" i="14"/>
  <c r="AM741" i="14"/>
  <c r="AN741" i="14"/>
  <c r="AO741" i="14"/>
  <c r="AH742" i="14"/>
  <c r="AI742" i="14"/>
  <c r="AJ742" i="14"/>
  <c r="AK742" i="14"/>
  <c r="AL742" i="14"/>
  <c r="AM742" i="14"/>
  <c r="AN742" i="14"/>
  <c r="AO742" i="14"/>
  <c r="AH743" i="14"/>
  <c r="AI743" i="14"/>
  <c r="AJ743" i="14"/>
  <c r="AK743" i="14"/>
  <c r="AL743" i="14"/>
  <c r="AM743" i="14"/>
  <c r="AN743" i="14"/>
  <c r="AO743" i="14"/>
  <c r="AH744" i="14"/>
  <c r="AI744" i="14"/>
  <c r="AJ744" i="14"/>
  <c r="AK744" i="14"/>
  <c r="AL744" i="14"/>
  <c r="AM744" i="14"/>
  <c r="AN744" i="14"/>
  <c r="AO744" i="14"/>
  <c r="AH745" i="14"/>
  <c r="AI745" i="14"/>
  <c r="AJ745" i="14"/>
  <c r="AK745" i="14"/>
  <c r="AL745" i="14"/>
  <c r="AM745" i="14"/>
  <c r="AN745" i="14"/>
  <c r="AO745" i="14"/>
  <c r="AH746" i="14"/>
  <c r="AI746" i="14"/>
  <c r="AJ746" i="14"/>
  <c r="AK746" i="14"/>
  <c r="AL746" i="14"/>
  <c r="AM746" i="14"/>
  <c r="AN746" i="14"/>
  <c r="AO746" i="14"/>
  <c r="AH747" i="14"/>
  <c r="AI747" i="14"/>
  <c r="AJ747" i="14"/>
  <c r="AK747" i="14"/>
  <c r="AL747" i="14"/>
  <c r="AM747" i="14"/>
  <c r="AN747" i="14"/>
  <c r="AO747" i="14"/>
  <c r="AH748" i="14"/>
  <c r="AI748" i="14"/>
  <c r="AJ748" i="14"/>
  <c r="AK748" i="14"/>
  <c r="AL748" i="14"/>
  <c r="AM748" i="14"/>
  <c r="AN748" i="14"/>
  <c r="AO748" i="14"/>
  <c r="AH749" i="14"/>
  <c r="AI749" i="14"/>
  <c r="AJ749" i="14"/>
  <c r="AK749" i="14"/>
  <c r="AL749" i="14"/>
  <c r="AM749" i="14"/>
  <c r="AN749" i="14"/>
  <c r="AO749" i="14"/>
  <c r="AH750" i="14"/>
  <c r="AI750" i="14"/>
  <c r="AJ750" i="14"/>
  <c r="AK750" i="14"/>
  <c r="AL750" i="14"/>
  <c r="AM750" i="14"/>
  <c r="AN750" i="14"/>
  <c r="AO750" i="14"/>
  <c r="AH751" i="14"/>
  <c r="AI751" i="14"/>
  <c r="AJ751" i="14"/>
  <c r="AK751" i="14"/>
  <c r="AL751" i="14"/>
  <c r="AM751" i="14"/>
  <c r="AN751" i="14"/>
  <c r="AO751" i="14"/>
  <c r="AH752" i="14"/>
  <c r="AI752" i="14"/>
  <c r="AJ752" i="14"/>
  <c r="AK752" i="14"/>
  <c r="AL752" i="14"/>
  <c r="AM752" i="14"/>
  <c r="AN752" i="14"/>
  <c r="AO752" i="14"/>
  <c r="AH753" i="14"/>
  <c r="AI753" i="14"/>
  <c r="AJ753" i="14"/>
  <c r="AK753" i="14"/>
  <c r="AL753" i="14"/>
  <c r="AM753" i="14"/>
  <c r="AN753" i="14"/>
  <c r="AO753" i="14"/>
  <c r="AH754" i="14"/>
  <c r="AI754" i="14"/>
  <c r="AJ754" i="14"/>
  <c r="AK754" i="14"/>
  <c r="AL754" i="14"/>
  <c r="AM754" i="14"/>
  <c r="AN754" i="14"/>
  <c r="AO754" i="14"/>
  <c r="AH755" i="14"/>
  <c r="AI755" i="14"/>
  <c r="AJ755" i="14"/>
  <c r="AK755" i="14"/>
  <c r="AL755" i="14"/>
  <c r="AM755" i="14"/>
  <c r="AN755" i="14"/>
  <c r="AO755" i="14"/>
  <c r="AH756" i="14"/>
  <c r="AI756" i="14"/>
  <c r="AJ756" i="14"/>
  <c r="AK756" i="14"/>
  <c r="AL756" i="14"/>
  <c r="AM756" i="14"/>
  <c r="AN756" i="14"/>
  <c r="AO756" i="14"/>
  <c r="AH757" i="14"/>
  <c r="AI757" i="14"/>
  <c r="AJ757" i="14"/>
  <c r="AK757" i="14"/>
  <c r="AL757" i="14"/>
  <c r="AM757" i="14"/>
  <c r="AN757" i="14"/>
  <c r="AO757" i="14"/>
  <c r="AH758" i="14"/>
  <c r="AI758" i="14"/>
  <c r="AJ758" i="14"/>
  <c r="AK758" i="14"/>
  <c r="AL758" i="14"/>
  <c r="AM758" i="14"/>
  <c r="AN758" i="14"/>
  <c r="AO758" i="14"/>
  <c r="AH759" i="14"/>
  <c r="AI759" i="14"/>
  <c r="AJ759" i="14"/>
  <c r="AK759" i="14"/>
  <c r="AL759" i="14"/>
  <c r="AM759" i="14"/>
  <c r="AN759" i="14"/>
  <c r="AO759" i="14"/>
  <c r="AH760" i="14"/>
  <c r="AI760" i="14"/>
  <c r="AJ760" i="14"/>
  <c r="AK760" i="14"/>
  <c r="AL760" i="14"/>
  <c r="AM760" i="14"/>
  <c r="AN760" i="14"/>
  <c r="AO760" i="14"/>
  <c r="AH761" i="14"/>
  <c r="AI761" i="14"/>
  <c r="AJ761" i="14"/>
  <c r="AK761" i="14"/>
  <c r="AL761" i="14"/>
  <c r="AM761" i="14"/>
  <c r="AN761" i="14"/>
  <c r="AO761" i="14"/>
  <c r="AH762" i="14"/>
  <c r="AI762" i="14"/>
  <c r="AJ762" i="14"/>
  <c r="AK762" i="14"/>
  <c r="AL762" i="14"/>
  <c r="AM762" i="14"/>
  <c r="AN762" i="14"/>
  <c r="AO762" i="14"/>
  <c r="AH763" i="14"/>
  <c r="AI763" i="14"/>
  <c r="AJ763" i="14"/>
  <c r="AK763" i="14"/>
  <c r="AL763" i="14"/>
  <c r="AM763" i="14"/>
  <c r="AN763" i="14"/>
  <c r="AO763" i="14"/>
  <c r="AH764" i="14"/>
  <c r="AI764" i="14"/>
  <c r="AJ764" i="14"/>
  <c r="AK764" i="14"/>
  <c r="AL764" i="14"/>
  <c r="AM764" i="14"/>
  <c r="AN764" i="14"/>
  <c r="AO764" i="14"/>
  <c r="AH765" i="14"/>
  <c r="AI765" i="14"/>
  <c r="AJ765" i="14"/>
  <c r="AK765" i="14"/>
  <c r="AL765" i="14"/>
  <c r="AM765" i="14"/>
  <c r="AN765" i="14"/>
  <c r="AO765" i="14"/>
  <c r="AH766" i="14"/>
  <c r="AI766" i="14"/>
  <c r="AJ766" i="14"/>
  <c r="AK766" i="14"/>
  <c r="AL766" i="14"/>
  <c r="AM766" i="14"/>
  <c r="AN766" i="14"/>
  <c r="AO766" i="14"/>
  <c r="AH767" i="14"/>
  <c r="AI767" i="14"/>
  <c r="AJ767" i="14"/>
  <c r="AK767" i="14"/>
  <c r="AL767" i="14"/>
  <c r="AM767" i="14"/>
  <c r="AN767" i="14"/>
  <c r="AO767" i="14"/>
  <c r="AH768" i="14"/>
  <c r="AI768" i="14"/>
  <c r="AJ768" i="14"/>
  <c r="AK768" i="14"/>
  <c r="AL768" i="14"/>
  <c r="AM768" i="14"/>
  <c r="AN768" i="14"/>
  <c r="AO768" i="14"/>
  <c r="AH769" i="14"/>
  <c r="AI769" i="14"/>
  <c r="AJ769" i="14"/>
  <c r="AK769" i="14"/>
  <c r="AL769" i="14"/>
  <c r="AM769" i="14"/>
  <c r="AN769" i="14"/>
  <c r="AO769" i="14"/>
  <c r="AH770" i="14"/>
  <c r="AI770" i="14"/>
  <c r="AJ770" i="14"/>
  <c r="AK770" i="14"/>
  <c r="AL770" i="14"/>
  <c r="AM770" i="14"/>
  <c r="AN770" i="14"/>
  <c r="AO770" i="14"/>
  <c r="AH771" i="14"/>
  <c r="AI771" i="14"/>
  <c r="AJ771" i="14"/>
  <c r="AK771" i="14"/>
  <c r="AL771" i="14"/>
  <c r="AM771" i="14"/>
  <c r="AN771" i="14"/>
  <c r="AO771" i="14"/>
  <c r="AH772" i="14"/>
  <c r="AI772" i="14"/>
  <c r="AJ772" i="14"/>
  <c r="AK772" i="14"/>
  <c r="AL772" i="14"/>
  <c r="AM772" i="14"/>
  <c r="AN772" i="14"/>
  <c r="AO772" i="14"/>
  <c r="AH773" i="14"/>
  <c r="AI773" i="14"/>
  <c r="AJ773" i="14"/>
  <c r="AK773" i="14"/>
  <c r="AL773" i="14"/>
  <c r="AM773" i="14"/>
  <c r="AN773" i="14"/>
  <c r="AO773" i="14"/>
  <c r="AH774" i="14"/>
  <c r="AI774" i="14"/>
  <c r="AJ774" i="14"/>
  <c r="AK774" i="14"/>
  <c r="AL774" i="14"/>
  <c r="AM774" i="14"/>
  <c r="AN774" i="14"/>
  <c r="AO774" i="14"/>
  <c r="AH775" i="14"/>
  <c r="AI775" i="14"/>
  <c r="AJ775" i="14"/>
  <c r="AK775" i="14"/>
  <c r="AL775" i="14"/>
  <c r="AM775" i="14"/>
  <c r="AN775" i="14"/>
  <c r="AO775" i="14"/>
  <c r="AH776" i="14"/>
  <c r="AI776" i="14"/>
  <c r="AJ776" i="14"/>
  <c r="AK776" i="14"/>
  <c r="AL776" i="14"/>
  <c r="AM776" i="14"/>
  <c r="AN776" i="14"/>
  <c r="AO776" i="14"/>
  <c r="AH777" i="14"/>
  <c r="AI777" i="14"/>
  <c r="AJ777" i="14"/>
  <c r="AK777" i="14"/>
  <c r="AL777" i="14"/>
  <c r="AM777" i="14"/>
  <c r="AN777" i="14"/>
  <c r="AO777" i="14"/>
  <c r="AH778" i="14"/>
  <c r="AI778" i="14"/>
  <c r="AJ778" i="14"/>
  <c r="AK778" i="14"/>
  <c r="AL778" i="14"/>
  <c r="AM778" i="14"/>
  <c r="AN778" i="14"/>
  <c r="AO778" i="14"/>
  <c r="AH779" i="14"/>
  <c r="AI779" i="14"/>
  <c r="AJ779" i="14"/>
  <c r="AK779" i="14"/>
  <c r="AL779" i="14"/>
  <c r="AM779" i="14"/>
  <c r="AN779" i="14"/>
  <c r="AO779" i="14"/>
  <c r="AH780" i="14"/>
  <c r="AI780" i="14"/>
  <c r="AJ780" i="14"/>
  <c r="AK780" i="14"/>
  <c r="AL780" i="14"/>
  <c r="AM780" i="14"/>
  <c r="AN780" i="14"/>
  <c r="AO780" i="14"/>
  <c r="AH781" i="14"/>
  <c r="AI781" i="14"/>
  <c r="AJ781" i="14"/>
  <c r="AK781" i="14"/>
  <c r="AL781" i="14"/>
  <c r="AM781" i="14"/>
  <c r="AN781" i="14"/>
  <c r="AO781" i="14"/>
  <c r="AH782" i="14"/>
  <c r="AI782" i="14"/>
  <c r="AJ782" i="14"/>
  <c r="AK782" i="14"/>
  <c r="AL782" i="14"/>
  <c r="AM782" i="14"/>
  <c r="AN782" i="14"/>
  <c r="AO782" i="14"/>
  <c r="AH783" i="14"/>
  <c r="AI783" i="14"/>
  <c r="AJ783" i="14"/>
  <c r="AK783" i="14"/>
  <c r="AL783" i="14"/>
  <c r="AM783" i="14"/>
  <c r="AN783" i="14"/>
  <c r="AO783" i="14"/>
  <c r="AH784" i="14"/>
  <c r="AI784" i="14"/>
  <c r="AJ784" i="14"/>
  <c r="AK784" i="14"/>
  <c r="AL784" i="14"/>
  <c r="AM784" i="14"/>
  <c r="AN784" i="14"/>
  <c r="AO784" i="14"/>
  <c r="AH785" i="14"/>
  <c r="AI785" i="14"/>
  <c r="AJ785" i="14"/>
  <c r="AK785" i="14"/>
  <c r="AL785" i="14"/>
  <c r="AM785" i="14"/>
  <c r="AN785" i="14"/>
  <c r="AO785" i="14"/>
  <c r="AH786" i="14"/>
  <c r="AI786" i="14"/>
  <c r="AJ786" i="14"/>
  <c r="AK786" i="14"/>
  <c r="AL786" i="14"/>
  <c r="AM786" i="14"/>
  <c r="AN786" i="14"/>
  <c r="AO786" i="14"/>
  <c r="AH787" i="14"/>
  <c r="AI787" i="14"/>
  <c r="AJ787" i="14"/>
  <c r="AK787" i="14"/>
  <c r="AL787" i="14"/>
  <c r="AM787" i="14"/>
  <c r="AN787" i="14"/>
  <c r="AO787" i="14"/>
  <c r="AH788" i="14"/>
  <c r="AI788" i="14"/>
  <c r="AJ788" i="14"/>
  <c r="AK788" i="14"/>
  <c r="AL788" i="14"/>
  <c r="AM788" i="14"/>
  <c r="AN788" i="14"/>
  <c r="AO788" i="14"/>
  <c r="AH789" i="14"/>
  <c r="AI789" i="14"/>
  <c r="AJ789" i="14"/>
  <c r="AK789" i="14"/>
  <c r="AL789" i="14"/>
  <c r="AM789" i="14"/>
  <c r="AN789" i="14"/>
  <c r="AO789" i="14"/>
  <c r="AH790" i="14"/>
  <c r="AI790" i="14"/>
  <c r="AJ790" i="14"/>
  <c r="AK790" i="14"/>
  <c r="AL790" i="14"/>
  <c r="AM790" i="14"/>
  <c r="AN790" i="14"/>
  <c r="AO790" i="14"/>
  <c r="AH791" i="14"/>
  <c r="AI791" i="14"/>
  <c r="AJ791" i="14"/>
  <c r="AK791" i="14"/>
  <c r="AL791" i="14"/>
  <c r="AM791" i="14"/>
  <c r="AN791" i="14"/>
  <c r="AO791" i="14"/>
  <c r="AH792" i="14"/>
  <c r="AI792" i="14"/>
  <c r="AJ792" i="14"/>
  <c r="AK792" i="14"/>
  <c r="AL792" i="14"/>
  <c r="AM792" i="14"/>
  <c r="AN792" i="14"/>
  <c r="AO792" i="14"/>
  <c r="AH793" i="14"/>
  <c r="AI793" i="14"/>
  <c r="AJ793" i="14"/>
  <c r="AK793" i="14"/>
  <c r="AL793" i="14"/>
  <c r="AM793" i="14"/>
  <c r="AN793" i="14"/>
  <c r="AO793" i="14"/>
  <c r="AH794" i="14"/>
  <c r="AI794" i="14"/>
  <c r="AJ794" i="14"/>
  <c r="AK794" i="14"/>
  <c r="AL794" i="14"/>
  <c r="AM794" i="14"/>
  <c r="AN794" i="14"/>
  <c r="AO794" i="14"/>
  <c r="AH795" i="14"/>
  <c r="AI795" i="14"/>
  <c r="AJ795" i="14"/>
  <c r="AK795" i="14"/>
  <c r="AL795" i="14"/>
  <c r="AM795" i="14"/>
  <c r="AN795" i="14"/>
  <c r="AO795" i="14"/>
  <c r="AH796" i="14"/>
  <c r="AI796" i="14"/>
  <c r="AJ796" i="14"/>
  <c r="AK796" i="14"/>
  <c r="AL796" i="14"/>
  <c r="AM796" i="14"/>
  <c r="AN796" i="14"/>
  <c r="AO796" i="14"/>
  <c r="AH797" i="14"/>
  <c r="AI797" i="14"/>
  <c r="AJ797" i="14"/>
  <c r="AK797" i="14"/>
  <c r="AL797" i="14"/>
  <c r="AM797" i="14"/>
  <c r="AN797" i="14"/>
  <c r="AO797" i="14"/>
  <c r="AH798" i="14"/>
  <c r="AI798" i="14"/>
  <c r="AJ798" i="14"/>
  <c r="AK798" i="14"/>
  <c r="AL798" i="14"/>
  <c r="AM798" i="14"/>
  <c r="AN798" i="14"/>
  <c r="AO798" i="14"/>
  <c r="AH799" i="14"/>
  <c r="AI799" i="14"/>
  <c r="AJ799" i="14"/>
  <c r="AK799" i="14"/>
  <c r="AL799" i="14"/>
  <c r="AM799" i="14"/>
  <c r="AN799" i="14"/>
  <c r="AO799" i="14"/>
  <c r="AH800" i="14"/>
  <c r="AI800" i="14"/>
  <c r="AJ800" i="14"/>
  <c r="AK800" i="14"/>
  <c r="AL800" i="14"/>
  <c r="AM800" i="14"/>
  <c r="AN800" i="14"/>
  <c r="AO800" i="14"/>
  <c r="AH801" i="14"/>
  <c r="AI801" i="14"/>
  <c r="AJ801" i="14"/>
  <c r="AK801" i="14"/>
  <c r="AL801" i="14"/>
  <c r="AM801" i="14"/>
  <c r="AN801" i="14"/>
  <c r="AO801" i="14"/>
  <c r="AH802" i="14"/>
  <c r="AI802" i="14"/>
  <c r="AJ802" i="14"/>
  <c r="AK802" i="14"/>
  <c r="AL802" i="14"/>
  <c r="AM802" i="14"/>
  <c r="AN802" i="14"/>
  <c r="AO802" i="14"/>
  <c r="AH803" i="14"/>
  <c r="AI803" i="14"/>
  <c r="AJ803" i="14"/>
  <c r="AK803" i="14"/>
  <c r="AL803" i="14"/>
  <c r="AM803" i="14"/>
  <c r="AN803" i="14"/>
  <c r="AO803" i="14"/>
  <c r="AH804" i="14"/>
  <c r="AI804" i="14"/>
  <c r="AJ804" i="14"/>
  <c r="AK804" i="14"/>
  <c r="AL804" i="14"/>
  <c r="AM804" i="14"/>
  <c r="AN804" i="14"/>
  <c r="AO804" i="14"/>
  <c r="AH805" i="14"/>
  <c r="AI805" i="14"/>
  <c r="AJ805" i="14"/>
  <c r="AK805" i="14"/>
  <c r="AL805" i="14"/>
  <c r="AM805" i="14"/>
  <c r="AN805" i="14"/>
  <c r="AO805" i="14"/>
  <c r="AH806" i="14"/>
  <c r="AI806" i="14"/>
  <c r="AJ806" i="14"/>
  <c r="AK806" i="14"/>
  <c r="AL806" i="14"/>
  <c r="AM806" i="14"/>
  <c r="AN806" i="14"/>
  <c r="AO806" i="14"/>
  <c r="AH807" i="14"/>
  <c r="AI807" i="14"/>
  <c r="AJ807" i="14"/>
  <c r="AK807" i="14"/>
  <c r="AL807" i="14"/>
  <c r="AM807" i="14"/>
  <c r="AN807" i="14"/>
  <c r="AO807" i="14"/>
  <c r="AH808" i="14"/>
  <c r="AI808" i="14"/>
  <c r="AJ808" i="14"/>
  <c r="AK808" i="14"/>
  <c r="AL808" i="14"/>
  <c r="AM808" i="14"/>
  <c r="AN808" i="14"/>
  <c r="AO808" i="14"/>
  <c r="AH809" i="14"/>
  <c r="AI809" i="14"/>
  <c r="AJ809" i="14"/>
  <c r="AK809" i="14"/>
  <c r="AL809" i="14"/>
  <c r="AM809" i="14"/>
  <c r="AN809" i="14"/>
  <c r="AO809" i="14"/>
  <c r="AH810" i="14"/>
  <c r="AI810" i="14"/>
  <c r="AJ810" i="14"/>
  <c r="AK810" i="14"/>
  <c r="AL810" i="14"/>
  <c r="AM810" i="14"/>
  <c r="AN810" i="14"/>
  <c r="AO810" i="14"/>
  <c r="AH811" i="14"/>
  <c r="AI811" i="14"/>
  <c r="AJ811" i="14"/>
  <c r="AK811" i="14"/>
  <c r="AL811" i="14"/>
  <c r="AM811" i="14"/>
  <c r="AN811" i="14"/>
  <c r="AO811" i="14"/>
  <c r="AH812" i="14"/>
  <c r="AI812" i="14"/>
  <c r="AJ812" i="14"/>
  <c r="AK812" i="14"/>
  <c r="AL812" i="14"/>
  <c r="AM812" i="14"/>
  <c r="AN812" i="14"/>
  <c r="AO812" i="14"/>
  <c r="AH813" i="14"/>
  <c r="AI813" i="14"/>
  <c r="AJ813" i="14"/>
  <c r="AK813" i="14"/>
  <c r="AL813" i="14"/>
  <c r="AM813" i="14"/>
  <c r="AN813" i="14"/>
  <c r="AO813" i="14"/>
  <c r="AH814" i="14"/>
  <c r="AI814" i="14"/>
  <c r="AJ814" i="14"/>
  <c r="AK814" i="14"/>
  <c r="AL814" i="14"/>
  <c r="AM814" i="14"/>
  <c r="AN814" i="14"/>
  <c r="AO814" i="14"/>
  <c r="AH815" i="14"/>
  <c r="AI815" i="14"/>
  <c r="AJ815" i="14"/>
  <c r="AK815" i="14"/>
  <c r="AL815" i="14"/>
  <c r="AM815" i="14"/>
  <c r="AN815" i="14"/>
  <c r="AO815" i="14"/>
  <c r="AH816" i="14"/>
  <c r="AI816" i="14"/>
  <c r="AJ816" i="14"/>
  <c r="AK816" i="14"/>
  <c r="AL816" i="14"/>
  <c r="AM816" i="14"/>
  <c r="AN816" i="14"/>
  <c r="AO816" i="14"/>
  <c r="AH817" i="14"/>
  <c r="AI817" i="14"/>
  <c r="AJ817" i="14"/>
  <c r="AK817" i="14"/>
  <c r="AL817" i="14"/>
  <c r="AM817" i="14"/>
  <c r="AN817" i="14"/>
  <c r="AO817" i="14"/>
  <c r="AH818" i="14"/>
  <c r="AI818" i="14"/>
  <c r="AJ818" i="14"/>
  <c r="AK818" i="14"/>
  <c r="AL818" i="14"/>
  <c r="AM818" i="14"/>
  <c r="AN818" i="14"/>
  <c r="AO818" i="14"/>
  <c r="AH819" i="14"/>
  <c r="AI819" i="14"/>
  <c r="AJ819" i="14"/>
  <c r="AK819" i="14"/>
  <c r="AL819" i="14"/>
  <c r="AM819" i="14"/>
  <c r="AN819" i="14"/>
  <c r="AO819" i="14"/>
  <c r="AH820" i="14"/>
  <c r="AI820" i="14"/>
  <c r="AJ820" i="14"/>
  <c r="AK820" i="14"/>
  <c r="AL820" i="14"/>
  <c r="AM820" i="14"/>
  <c r="AN820" i="14"/>
  <c r="AO820" i="14"/>
  <c r="AH821" i="14"/>
  <c r="AI821" i="14"/>
  <c r="AJ821" i="14"/>
  <c r="AK821" i="14"/>
  <c r="AL821" i="14"/>
  <c r="AM821" i="14"/>
  <c r="AN821" i="14"/>
  <c r="AO821" i="14"/>
  <c r="AH822" i="14"/>
  <c r="AI822" i="14"/>
  <c r="AJ822" i="14"/>
  <c r="AK822" i="14"/>
  <c r="AL822" i="14"/>
  <c r="AM822" i="14"/>
  <c r="AN822" i="14"/>
  <c r="AO822" i="14"/>
  <c r="AH823" i="14"/>
  <c r="AI823" i="14"/>
  <c r="AJ823" i="14"/>
  <c r="AK823" i="14"/>
  <c r="AL823" i="14"/>
  <c r="AM823" i="14"/>
  <c r="AN823" i="14"/>
  <c r="AO823" i="14"/>
  <c r="AH824" i="14"/>
  <c r="AI824" i="14"/>
  <c r="AJ824" i="14"/>
  <c r="AK824" i="14"/>
  <c r="AL824" i="14"/>
  <c r="AM824" i="14"/>
  <c r="AN824" i="14"/>
  <c r="AO824" i="14"/>
  <c r="AH825" i="14"/>
  <c r="AI825" i="14"/>
  <c r="AJ825" i="14"/>
  <c r="AK825" i="14"/>
  <c r="AL825" i="14"/>
  <c r="AM825" i="14"/>
  <c r="AN825" i="14"/>
  <c r="AO825" i="14"/>
  <c r="AH826" i="14"/>
  <c r="AI826" i="14"/>
  <c r="AJ826" i="14"/>
  <c r="AK826" i="14"/>
  <c r="AL826" i="14"/>
  <c r="AM826" i="14"/>
  <c r="AN826" i="14"/>
  <c r="AO826" i="14"/>
  <c r="AH827" i="14"/>
  <c r="AI827" i="14"/>
  <c r="AJ827" i="14"/>
  <c r="AK827" i="14"/>
  <c r="AL827" i="14"/>
  <c r="AM827" i="14"/>
  <c r="AN827" i="14"/>
  <c r="AO827" i="14"/>
  <c r="AH828" i="14"/>
  <c r="AI828" i="14"/>
  <c r="AJ828" i="14"/>
  <c r="AK828" i="14"/>
  <c r="AL828" i="14"/>
  <c r="AM828" i="14"/>
  <c r="AN828" i="14"/>
  <c r="AO828" i="14"/>
  <c r="AH829" i="14"/>
  <c r="AI829" i="14"/>
  <c r="AJ829" i="14"/>
  <c r="AK829" i="14"/>
  <c r="AL829" i="14"/>
  <c r="AM829" i="14"/>
  <c r="AN829" i="14"/>
  <c r="AO829" i="14"/>
  <c r="AH830" i="14"/>
  <c r="AI830" i="14"/>
  <c r="AJ830" i="14"/>
  <c r="AK830" i="14"/>
  <c r="AL830" i="14"/>
  <c r="AM830" i="14"/>
  <c r="AN830" i="14"/>
  <c r="AO830" i="14"/>
  <c r="AH831" i="14"/>
  <c r="AI831" i="14"/>
  <c r="AJ831" i="14"/>
  <c r="AK831" i="14"/>
  <c r="AL831" i="14"/>
  <c r="AM831" i="14"/>
  <c r="AN831" i="14"/>
  <c r="AO831" i="14"/>
  <c r="AH832" i="14"/>
  <c r="AI832" i="14"/>
  <c r="AJ832" i="14"/>
  <c r="AK832" i="14"/>
  <c r="AL832" i="14"/>
  <c r="AM832" i="14"/>
  <c r="AN832" i="14"/>
  <c r="AO832" i="14"/>
  <c r="AH833" i="14"/>
  <c r="AI833" i="14"/>
  <c r="AJ833" i="14"/>
  <c r="AK833" i="14"/>
  <c r="AL833" i="14"/>
  <c r="AM833" i="14"/>
  <c r="AN833" i="14"/>
  <c r="AO833" i="14"/>
  <c r="AH834" i="14"/>
  <c r="AI834" i="14"/>
  <c r="AJ834" i="14"/>
  <c r="AK834" i="14"/>
  <c r="AL834" i="14"/>
  <c r="AM834" i="14"/>
  <c r="AN834" i="14"/>
  <c r="AO834" i="14"/>
  <c r="AH835" i="14"/>
  <c r="AI835" i="14"/>
  <c r="AJ835" i="14"/>
  <c r="AK835" i="14"/>
  <c r="AL835" i="14"/>
  <c r="AM835" i="14"/>
  <c r="AN835" i="14"/>
  <c r="AO835" i="14"/>
  <c r="AH836" i="14"/>
  <c r="AI836" i="14"/>
  <c r="AJ836" i="14"/>
  <c r="AK836" i="14"/>
  <c r="AL836" i="14"/>
  <c r="AM836" i="14"/>
  <c r="AN836" i="14"/>
  <c r="AO836" i="14"/>
  <c r="AH837" i="14"/>
  <c r="AI837" i="14"/>
  <c r="AJ837" i="14"/>
  <c r="AK837" i="14"/>
  <c r="AL837" i="14"/>
  <c r="AM837" i="14"/>
  <c r="AN837" i="14"/>
  <c r="AO837" i="14"/>
  <c r="AH838" i="14"/>
  <c r="AI838" i="14"/>
  <c r="AJ838" i="14"/>
  <c r="AK838" i="14"/>
  <c r="AL838" i="14"/>
  <c r="AM838" i="14"/>
  <c r="AN838" i="14"/>
  <c r="AO838" i="14"/>
  <c r="AH839" i="14"/>
  <c r="AI839" i="14"/>
  <c r="AJ839" i="14"/>
  <c r="AK839" i="14"/>
  <c r="AL839" i="14"/>
  <c r="AM839" i="14"/>
  <c r="AN839" i="14"/>
  <c r="AO839" i="14"/>
  <c r="AH840" i="14"/>
  <c r="AI840" i="14"/>
  <c r="AJ840" i="14"/>
  <c r="AK840" i="14"/>
  <c r="AL840" i="14"/>
  <c r="AM840" i="14"/>
  <c r="AN840" i="14"/>
  <c r="AO840" i="14"/>
  <c r="AH841" i="14"/>
  <c r="AI841" i="14"/>
  <c r="AJ841" i="14"/>
  <c r="AK841" i="14"/>
  <c r="AL841" i="14"/>
  <c r="AM841" i="14"/>
  <c r="AN841" i="14"/>
  <c r="AO841" i="14"/>
  <c r="AH842" i="14"/>
  <c r="AI842" i="14"/>
  <c r="AJ842" i="14"/>
  <c r="AK842" i="14"/>
  <c r="AL842" i="14"/>
  <c r="AM842" i="14"/>
  <c r="AN842" i="14"/>
  <c r="AO842" i="14"/>
  <c r="AH843" i="14"/>
  <c r="AI843" i="14"/>
  <c r="AJ843" i="14"/>
  <c r="AK843" i="14"/>
  <c r="AL843" i="14"/>
  <c r="AM843" i="14"/>
  <c r="AN843" i="14"/>
  <c r="AO843" i="14"/>
  <c r="AH844" i="14"/>
  <c r="AI844" i="14"/>
  <c r="AJ844" i="14"/>
  <c r="AK844" i="14"/>
  <c r="AL844" i="14"/>
  <c r="AM844" i="14"/>
  <c r="AN844" i="14"/>
  <c r="AO844" i="14"/>
  <c r="AH845" i="14"/>
  <c r="AI845" i="14"/>
  <c r="AJ845" i="14"/>
  <c r="AK845" i="14"/>
  <c r="AL845" i="14"/>
  <c r="AM845" i="14"/>
  <c r="AN845" i="14"/>
  <c r="AO845" i="14"/>
  <c r="AH846" i="14"/>
  <c r="AI846" i="14"/>
  <c r="AJ846" i="14"/>
  <c r="AK846" i="14"/>
  <c r="AL846" i="14"/>
  <c r="AM846" i="14"/>
  <c r="AN846" i="14"/>
  <c r="AO846" i="14"/>
  <c r="AH847" i="14"/>
  <c r="AI847" i="14"/>
  <c r="AJ847" i="14"/>
  <c r="AK847" i="14"/>
  <c r="AL847" i="14"/>
  <c r="AM847" i="14"/>
  <c r="AN847" i="14"/>
  <c r="AO847" i="14"/>
  <c r="AH848" i="14"/>
  <c r="AI848" i="14"/>
  <c r="AJ848" i="14"/>
  <c r="AK848" i="14"/>
  <c r="AL848" i="14"/>
  <c r="AM848" i="14"/>
  <c r="AN848" i="14"/>
  <c r="AO848" i="14"/>
  <c r="AH849" i="14"/>
  <c r="AI849" i="14"/>
  <c r="AJ849" i="14"/>
  <c r="AK849" i="14"/>
  <c r="AL849" i="14"/>
  <c r="AM849" i="14"/>
  <c r="AN849" i="14"/>
  <c r="AO849" i="14"/>
  <c r="AH850" i="14"/>
  <c r="AI850" i="14"/>
  <c r="AJ850" i="14"/>
  <c r="AK850" i="14"/>
  <c r="AL850" i="14"/>
  <c r="AM850" i="14"/>
  <c r="AN850" i="14"/>
  <c r="AO850" i="14"/>
  <c r="AH851" i="14"/>
  <c r="AI851" i="14"/>
  <c r="AJ851" i="14"/>
  <c r="AK851" i="14"/>
  <c r="AL851" i="14"/>
  <c r="AM851" i="14"/>
  <c r="AN851" i="14"/>
  <c r="AO851" i="14"/>
  <c r="AH852" i="14"/>
  <c r="AI852" i="14"/>
  <c r="AJ852" i="14"/>
  <c r="AK852" i="14"/>
  <c r="AL852" i="14"/>
  <c r="AM852" i="14"/>
  <c r="AN852" i="14"/>
  <c r="AO852" i="14"/>
  <c r="AH853" i="14"/>
  <c r="AI853" i="14"/>
  <c r="AJ853" i="14"/>
  <c r="AK853" i="14"/>
  <c r="AL853" i="14"/>
  <c r="AM853" i="14"/>
  <c r="AN853" i="14"/>
  <c r="AO853" i="14"/>
  <c r="AH854" i="14"/>
  <c r="AI854" i="14"/>
  <c r="AJ854" i="14"/>
  <c r="AK854" i="14"/>
  <c r="AL854" i="14"/>
  <c r="AM854" i="14"/>
  <c r="AN854" i="14"/>
  <c r="AO854" i="14"/>
  <c r="AH855" i="14"/>
  <c r="AI855" i="14"/>
  <c r="AJ855" i="14"/>
  <c r="AK855" i="14"/>
  <c r="AL855" i="14"/>
  <c r="AM855" i="14"/>
  <c r="AN855" i="14"/>
  <c r="AO855" i="14"/>
  <c r="AH856" i="14"/>
  <c r="AI856" i="14"/>
  <c r="AJ856" i="14"/>
  <c r="AK856" i="14"/>
  <c r="AL856" i="14"/>
  <c r="AM856" i="14"/>
  <c r="AN856" i="14"/>
  <c r="AO856" i="14"/>
  <c r="AH857" i="14"/>
  <c r="AI857" i="14"/>
  <c r="AJ857" i="14"/>
  <c r="AK857" i="14"/>
  <c r="AL857" i="14"/>
  <c r="AM857" i="14"/>
  <c r="AN857" i="14"/>
  <c r="AO857" i="14"/>
  <c r="AH858" i="14"/>
  <c r="AI858" i="14"/>
  <c r="AJ858" i="14"/>
  <c r="AK858" i="14"/>
  <c r="AL858" i="14"/>
  <c r="AM858" i="14"/>
  <c r="AN858" i="14"/>
  <c r="AO858" i="14"/>
  <c r="AH859" i="14"/>
  <c r="AI859" i="14"/>
  <c r="AJ859" i="14"/>
  <c r="AK859" i="14"/>
  <c r="AL859" i="14"/>
  <c r="AM859" i="14"/>
  <c r="AN859" i="14"/>
  <c r="AO859" i="14"/>
  <c r="AH860" i="14"/>
  <c r="AI860" i="14"/>
  <c r="AJ860" i="14"/>
  <c r="AK860" i="14"/>
  <c r="AL860" i="14"/>
  <c r="AM860" i="14"/>
  <c r="AN860" i="14"/>
  <c r="AO860" i="14"/>
  <c r="AH861" i="14"/>
  <c r="AI861" i="14"/>
  <c r="AJ861" i="14"/>
  <c r="AK861" i="14"/>
  <c r="AL861" i="14"/>
  <c r="AM861" i="14"/>
  <c r="AN861" i="14"/>
  <c r="AO861" i="14"/>
  <c r="AH862" i="14"/>
  <c r="AI862" i="14"/>
  <c r="AJ862" i="14"/>
  <c r="AK862" i="14"/>
  <c r="AL862" i="14"/>
  <c r="AM862" i="14"/>
  <c r="AN862" i="14"/>
  <c r="AO862" i="14"/>
  <c r="AH863" i="14"/>
  <c r="AI863" i="14"/>
  <c r="AJ863" i="14"/>
  <c r="AK863" i="14"/>
  <c r="AL863" i="14"/>
  <c r="AM863" i="14"/>
  <c r="AN863" i="14"/>
  <c r="AO863" i="14"/>
  <c r="AH864" i="14"/>
  <c r="AI864" i="14"/>
  <c r="AJ864" i="14"/>
  <c r="AK864" i="14"/>
  <c r="AL864" i="14"/>
  <c r="AM864" i="14"/>
  <c r="AN864" i="14"/>
  <c r="AO864" i="14"/>
  <c r="AH865" i="14"/>
  <c r="AI865" i="14"/>
  <c r="AJ865" i="14"/>
  <c r="AK865" i="14"/>
  <c r="AL865" i="14"/>
  <c r="AM865" i="14"/>
  <c r="AN865" i="14"/>
  <c r="AO865" i="14"/>
  <c r="AH866" i="14"/>
  <c r="AI866" i="14"/>
  <c r="AJ866" i="14"/>
  <c r="AK866" i="14"/>
  <c r="AL866" i="14"/>
  <c r="AM866" i="14"/>
  <c r="AN866" i="14"/>
  <c r="AO866" i="14"/>
  <c r="AH867" i="14"/>
  <c r="AI867" i="14"/>
  <c r="AJ867" i="14"/>
  <c r="AK867" i="14"/>
  <c r="AL867" i="14"/>
  <c r="AM867" i="14"/>
  <c r="AN867" i="14"/>
  <c r="AO867" i="14"/>
  <c r="AH868" i="14"/>
  <c r="AI868" i="14"/>
  <c r="AJ868" i="14"/>
  <c r="AK868" i="14"/>
  <c r="AL868" i="14"/>
  <c r="AM868" i="14"/>
  <c r="AN868" i="14"/>
  <c r="AO868" i="14"/>
  <c r="AH869" i="14"/>
  <c r="AI869" i="14"/>
  <c r="AJ869" i="14"/>
  <c r="AK869" i="14"/>
  <c r="AL869" i="14"/>
  <c r="AM869" i="14"/>
  <c r="AN869" i="14"/>
  <c r="AO869" i="14"/>
  <c r="AH870" i="14"/>
  <c r="AI870" i="14"/>
  <c r="AJ870" i="14"/>
  <c r="AK870" i="14"/>
  <c r="AL870" i="14"/>
  <c r="AM870" i="14"/>
  <c r="AN870" i="14"/>
  <c r="AO870" i="14"/>
  <c r="AH871" i="14"/>
  <c r="AI871" i="14"/>
  <c r="AJ871" i="14"/>
  <c r="AK871" i="14"/>
  <c r="AL871" i="14"/>
  <c r="AM871" i="14"/>
  <c r="AN871" i="14"/>
  <c r="AO871" i="14"/>
  <c r="AH872" i="14"/>
  <c r="AI872" i="14"/>
  <c r="AJ872" i="14"/>
  <c r="AK872" i="14"/>
  <c r="AL872" i="14"/>
  <c r="AM872" i="14"/>
  <c r="AN872" i="14"/>
  <c r="AO872" i="14"/>
  <c r="AH873" i="14"/>
  <c r="AI873" i="14"/>
  <c r="AJ873" i="14"/>
  <c r="AK873" i="14"/>
  <c r="AL873" i="14"/>
  <c r="AM873" i="14"/>
  <c r="AN873" i="14"/>
  <c r="AO873" i="14"/>
  <c r="AH874" i="14"/>
  <c r="AI874" i="14"/>
  <c r="AJ874" i="14"/>
  <c r="AK874" i="14"/>
  <c r="AL874" i="14"/>
  <c r="AM874" i="14"/>
  <c r="AN874" i="14"/>
  <c r="AO874" i="14"/>
  <c r="AH875" i="14"/>
  <c r="AI875" i="14"/>
  <c r="AJ875" i="14"/>
  <c r="AK875" i="14"/>
  <c r="AL875" i="14"/>
  <c r="AM875" i="14"/>
  <c r="AN875" i="14"/>
  <c r="AO875" i="14"/>
  <c r="AH876" i="14"/>
  <c r="AI876" i="14"/>
  <c r="AJ876" i="14"/>
  <c r="AK876" i="14"/>
  <c r="AL876" i="14"/>
  <c r="AM876" i="14"/>
  <c r="AN876" i="14"/>
  <c r="AO876" i="14"/>
  <c r="AH877" i="14"/>
  <c r="AI877" i="14"/>
  <c r="AJ877" i="14"/>
  <c r="AK877" i="14"/>
  <c r="AL877" i="14"/>
  <c r="AM877" i="14"/>
  <c r="AN877" i="14"/>
  <c r="AO877" i="14"/>
  <c r="AH878" i="14"/>
  <c r="AI878" i="14"/>
  <c r="AJ878" i="14"/>
  <c r="AK878" i="14"/>
  <c r="AL878" i="14"/>
  <c r="AM878" i="14"/>
  <c r="AN878" i="14"/>
  <c r="AO878" i="14"/>
  <c r="AH879" i="14"/>
  <c r="AI879" i="14"/>
  <c r="AJ879" i="14"/>
  <c r="AK879" i="14"/>
  <c r="AL879" i="14"/>
  <c r="AM879" i="14"/>
  <c r="AN879" i="14"/>
  <c r="AO879" i="14"/>
  <c r="AH880" i="14"/>
  <c r="AI880" i="14"/>
  <c r="AJ880" i="14"/>
  <c r="AK880" i="14"/>
  <c r="AL880" i="14"/>
  <c r="AM880" i="14"/>
  <c r="AN880" i="14"/>
  <c r="AO880" i="14"/>
  <c r="AH881" i="14"/>
  <c r="AI881" i="14"/>
  <c r="AJ881" i="14"/>
  <c r="AK881" i="14"/>
  <c r="AL881" i="14"/>
  <c r="AM881" i="14"/>
  <c r="AN881" i="14"/>
  <c r="AO881" i="14"/>
  <c r="AH882" i="14"/>
  <c r="AI882" i="14"/>
  <c r="AJ882" i="14"/>
  <c r="AK882" i="14"/>
  <c r="AL882" i="14"/>
  <c r="AM882" i="14"/>
  <c r="AN882" i="14"/>
  <c r="AO882" i="14"/>
  <c r="AH883" i="14"/>
  <c r="AI883" i="14"/>
  <c r="AJ883" i="14"/>
  <c r="AK883" i="14"/>
  <c r="AL883" i="14"/>
  <c r="AM883" i="14"/>
  <c r="AN883" i="14"/>
  <c r="AO883" i="14"/>
  <c r="AH884" i="14"/>
  <c r="AI884" i="14"/>
  <c r="AJ884" i="14"/>
  <c r="AK884" i="14"/>
  <c r="AL884" i="14"/>
  <c r="AM884" i="14"/>
  <c r="AN884" i="14"/>
  <c r="AO884" i="14"/>
  <c r="AH885" i="14"/>
  <c r="AI885" i="14"/>
  <c r="AJ885" i="14"/>
  <c r="AK885" i="14"/>
  <c r="AL885" i="14"/>
  <c r="AM885" i="14"/>
  <c r="AN885" i="14"/>
  <c r="AO885" i="14"/>
  <c r="AH886" i="14"/>
  <c r="AI886" i="14"/>
  <c r="AJ886" i="14"/>
  <c r="AK886" i="14"/>
  <c r="AL886" i="14"/>
  <c r="AM886" i="14"/>
  <c r="AN886" i="14"/>
  <c r="AO886" i="14"/>
  <c r="AH887" i="14"/>
  <c r="AI887" i="14"/>
  <c r="AJ887" i="14"/>
  <c r="AK887" i="14"/>
  <c r="AL887" i="14"/>
  <c r="AM887" i="14"/>
  <c r="AN887" i="14"/>
  <c r="AO887" i="14"/>
  <c r="AH888" i="14"/>
  <c r="AI888" i="14"/>
  <c r="AJ888" i="14"/>
  <c r="AK888" i="14"/>
  <c r="AL888" i="14"/>
  <c r="AM888" i="14"/>
  <c r="AN888" i="14"/>
  <c r="AO888" i="14"/>
  <c r="AH889" i="14"/>
  <c r="AI889" i="14"/>
  <c r="AJ889" i="14"/>
  <c r="AK889" i="14"/>
  <c r="AL889" i="14"/>
  <c r="AM889" i="14"/>
  <c r="AN889" i="14"/>
  <c r="AO889" i="14"/>
  <c r="AH890" i="14"/>
  <c r="AI890" i="14"/>
  <c r="AJ890" i="14"/>
  <c r="AK890" i="14"/>
  <c r="AL890" i="14"/>
  <c r="AM890" i="14"/>
  <c r="AN890" i="14"/>
  <c r="AO890" i="14"/>
  <c r="AH891" i="14"/>
  <c r="AI891" i="14"/>
  <c r="AJ891" i="14"/>
  <c r="AK891" i="14"/>
  <c r="AL891" i="14"/>
  <c r="AM891" i="14"/>
  <c r="AN891" i="14"/>
  <c r="AO891" i="14"/>
  <c r="AH892" i="14"/>
  <c r="AI892" i="14"/>
  <c r="AJ892" i="14"/>
  <c r="AK892" i="14"/>
  <c r="AL892" i="14"/>
  <c r="AM892" i="14"/>
  <c r="AN892" i="14"/>
  <c r="AO892" i="14"/>
  <c r="AH893" i="14"/>
  <c r="AI893" i="14"/>
  <c r="AJ893" i="14"/>
  <c r="AK893" i="14"/>
  <c r="AL893" i="14"/>
  <c r="AM893" i="14"/>
  <c r="AN893" i="14"/>
  <c r="AO893" i="14"/>
  <c r="AH894" i="14"/>
  <c r="AI894" i="14"/>
  <c r="AJ894" i="14"/>
  <c r="AK894" i="14"/>
  <c r="AL894" i="14"/>
  <c r="AM894" i="14"/>
  <c r="AN894" i="14"/>
  <c r="AO894" i="14"/>
  <c r="AH895" i="14"/>
  <c r="AI895" i="14"/>
  <c r="AJ895" i="14"/>
  <c r="AK895" i="14"/>
  <c r="AL895" i="14"/>
  <c r="AM895" i="14"/>
  <c r="AN895" i="14"/>
  <c r="AO895" i="14"/>
  <c r="AH896" i="14"/>
  <c r="AI896" i="14"/>
  <c r="AJ896" i="14"/>
  <c r="AK896" i="14"/>
  <c r="AL896" i="14"/>
  <c r="AM896" i="14"/>
  <c r="AN896" i="14"/>
  <c r="AO896" i="14"/>
  <c r="AH897" i="14"/>
  <c r="AI897" i="14"/>
  <c r="AJ897" i="14"/>
  <c r="AK897" i="14"/>
  <c r="AL897" i="14"/>
  <c r="AM897" i="14"/>
  <c r="AN897" i="14"/>
  <c r="AO897" i="14"/>
  <c r="AH898" i="14"/>
  <c r="AI898" i="14"/>
  <c r="AJ898" i="14"/>
  <c r="AK898" i="14"/>
  <c r="AL898" i="14"/>
  <c r="AM898" i="14"/>
  <c r="AN898" i="14"/>
  <c r="AO898" i="14"/>
  <c r="AH899" i="14"/>
  <c r="AI899" i="14"/>
  <c r="AJ899" i="14"/>
  <c r="AK899" i="14"/>
  <c r="AL899" i="14"/>
  <c r="AM899" i="14"/>
  <c r="AN899" i="14"/>
  <c r="AO899" i="14"/>
  <c r="AH900" i="14"/>
  <c r="AI900" i="14"/>
  <c r="AJ900" i="14"/>
  <c r="AK900" i="14"/>
  <c r="AL900" i="14"/>
  <c r="AM900" i="14"/>
  <c r="AN900" i="14"/>
  <c r="AO900" i="14"/>
  <c r="AH901" i="14"/>
  <c r="AI901" i="14"/>
  <c r="AJ901" i="14"/>
  <c r="AK901" i="14"/>
  <c r="AL901" i="14"/>
  <c r="AM901" i="14"/>
  <c r="AN901" i="14"/>
  <c r="AO901" i="14"/>
  <c r="AH902" i="14"/>
  <c r="AI902" i="14"/>
  <c r="AJ902" i="14"/>
  <c r="AK902" i="14"/>
  <c r="AL902" i="14"/>
  <c r="AM902" i="14"/>
  <c r="AN902" i="14"/>
  <c r="AO902" i="14"/>
  <c r="AH903" i="14"/>
  <c r="AI903" i="14"/>
  <c r="AJ903" i="14"/>
  <c r="AK903" i="14"/>
  <c r="AL903" i="14"/>
  <c r="AM903" i="14"/>
  <c r="AN903" i="14"/>
  <c r="AO903" i="14"/>
  <c r="AH904" i="14"/>
  <c r="AI904" i="14"/>
  <c r="AJ904" i="14"/>
  <c r="AK904" i="14"/>
  <c r="AL904" i="14"/>
  <c r="AM904" i="14"/>
  <c r="AN904" i="14"/>
  <c r="AO904" i="14"/>
  <c r="AH905" i="14"/>
  <c r="AI905" i="14"/>
  <c r="AJ905" i="14"/>
  <c r="AK905" i="14"/>
  <c r="AL905" i="14"/>
  <c r="AM905" i="14"/>
  <c r="AN905" i="14"/>
  <c r="AO905" i="14"/>
  <c r="AH906" i="14"/>
  <c r="AI906" i="14"/>
  <c r="AJ906" i="14"/>
  <c r="AK906" i="14"/>
  <c r="AL906" i="14"/>
  <c r="AM906" i="14"/>
  <c r="AN906" i="14"/>
  <c r="AO906" i="14"/>
  <c r="AH907" i="14"/>
  <c r="AI907" i="14"/>
  <c r="AJ907" i="14"/>
  <c r="AK907" i="14"/>
  <c r="AL907" i="14"/>
  <c r="AM907" i="14"/>
  <c r="AN907" i="14"/>
  <c r="AO907" i="14"/>
  <c r="AH908" i="14"/>
  <c r="AI908" i="14"/>
  <c r="AJ908" i="14"/>
  <c r="AK908" i="14"/>
  <c r="AL908" i="14"/>
  <c r="AM908" i="14"/>
  <c r="AN908" i="14"/>
  <c r="AO908" i="14"/>
  <c r="AH909" i="14"/>
  <c r="AI909" i="14"/>
  <c r="AJ909" i="14"/>
  <c r="AK909" i="14"/>
  <c r="AL909" i="14"/>
  <c r="AM909" i="14"/>
  <c r="AN909" i="14"/>
  <c r="AO909" i="14"/>
  <c r="AH910" i="14"/>
  <c r="AI910" i="14"/>
  <c r="AJ910" i="14"/>
  <c r="AK910" i="14"/>
  <c r="AL910" i="14"/>
  <c r="AM910" i="14"/>
  <c r="AN910" i="14"/>
  <c r="AO910" i="14"/>
  <c r="AH911" i="14"/>
  <c r="AI911" i="14"/>
  <c r="AJ911" i="14"/>
  <c r="AK911" i="14"/>
  <c r="AL911" i="14"/>
  <c r="AM911" i="14"/>
  <c r="AN911" i="14"/>
  <c r="AO911" i="14"/>
  <c r="AH912" i="14"/>
  <c r="AI912" i="14"/>
  <c r="AJ912" i="14"/>
  <c r="AK912" i="14"/>
  <c r="AL912" i="14"/>
  <c r="AM912" i="14"/>
  <c r="AN912" i="14"/>
  <c r="AO912" i="14"/>
  <c r="AH913" i="14"/>
  <c r="AI913" i="14"/>
  <c r="AJ913" i="14"/>
  <c r="AK913" i="14"/>
  <c r="AL913" i="14"/>
  <c r="AM913" i="14"/>
  <c r="AN913" i="14"/>
  <c r="AO913" i="14"/>
  <c r="AH914" i="14"/>
  <c r="AI914" i="14"/>
  <c r="AJ914" i="14"/>
  <c r="AK914" i="14"/>
  <c r="AL914" i="14"/>
  <c r="AM914" i="14"/>
  <c r="AN914" i="14"/>
  <c r="AO914" i="14"/>
  <c r="AH915" i="14"/>
  <c r="AI915" i="14"/>
  <c r="AJ915" i="14"/>
  <c r="AK915" i="14"/>
  <c r="AL915" i="14"/>
  <c r="AM915" i="14"/>
  <c r="AN915" i="14"/>
  <c r="AO915" i="14"/>
  <c r="AH916" i="14"/>
  <c r="AI916" i="14"/>
  <c r="AJ916" i="14"/>
  <c r="AK916" i="14"/>
  <c r="AL916" i="14"/>
  <c r="AM916" i="14"/>
  <c r="AN916" i="14"/>
  <c r="AO916" i="14"/>
  <c r="AH917" i="14"/>
  <c r="AI917" i="14"/>
  <c r="AJ917" i="14"/>
  <c r="AK917" i="14"/>
  <c r="AL917" i="14"/>
  <c r="AM917" i="14"/>
  <c r="AN917" i="14"/>
  <c r="AO917" i="14"/>
  <c r="AH918" i="14"/>
  <c r="AI918" i="14"/>
  <c r="AJ918" i="14"/>
  <c r="AK918" i="14"/>
  <c r="AL918" i="14"/>
  <c r="AM918" i="14"/>
  <c r="AN918" i="14"/>
  <c r="AO918" i="14"/>
  <c r="AH919" i="14"/>
  <c r="AI919" i="14"/>
  <c r="AJ919" i="14"/>
  <c r="AK919" i="14"/>
  <c r="AL919" i="14"/>
  <c r="AM919" i="14"/>
  <c r="AN919" i="14"/>
  <c r="AO919" i="14"/>
  <c r="AH920" i="14"/>
  <c r="AI920" i="14"/>
  <c r="AJ920" i="14"/>
  <c r="AK920" i="14"/>
  <c r="AL920" i="14"/>
  <c r="AM920" i="14"/>
  <c r="AN920" i="14"/>
  <c r="AO920" i="14"/>
  <c r="AH921" i="14"/>
  <c r="AI921" i="14"/>
  <c r="AJ921" i="14"/>
  <c r="AK921" i="14"/>
  <c r="AL921" i="14"/>
  <c r="AM921" i="14"/>
  <c r="AN921" i="14"/>
  <c r="AO921" i="14"/>
  <c r="AH922" i="14"/>
  <c r="AI922" i="14"/>
  <c r="AJ922" i="14"/>
  <c r="AK922" i="14"/>
  <c r="AL922" i="14"/>
  <c r="AM922" i="14"/>
  <c r="AN922" i="14"/>
  <c r="AO922" i="14"/>
  <c r="AH923" i="14"/>
  <c r="AI923" i="14"/>
  <c r="AJ923" i="14"/>
  <c r="AK923" i="14"/>
  <c r="AL923" i="14"/>
  <c r="AM923" i="14"/>
  <c r="AN923" i="14"/>
  <c r="AO923" i="14"/>
  <c r="AH924" i="14"/>
  <c r="AI924" i="14"/>
  <c r="AJ924" i="14"/>
  <c r="AK924" i="14"/>
  <c r="AL924" i="14"/>
  <c r="AM924" i="14"/>
  <c r="AN924" i="14"/>
  <c r="AO924" i="14"/>
  <c r="AH925" i="14"/>
  <c r="AI925" i="14"/>
  <c r="AJ925" i="14"/>
  <c r="AK925" i="14"/>
  <c r="AL925" i="14"/>
  <c r="AM925" i="14"/>
  <c r="AN925" i="14"/>
  <c r="AO925" i="14"/>
  <c r="AH926" i="14"/>
  <c r="AI926" i="14"/>
  <c r="AJ926" i="14"/>
  <c r="AK926" i="14"/>
  <c r="AL926" i="14"/>
  <c r="AM926" i="14"/>
  <c r="AN926" i="14"/>
  <c r="AO926" i="14"/>
  <c r="AH927" i="14"/>
  <c r="AI927" i="14"/>
  <c r="AJ927" i="14"/>
  <c r="AK927" i="14"/>
  <c r="AL927" i="14"/>
  <c r="AM927" i="14"/>
  <c r="AN927" i="14"/>
  <c r="AO927" i="14"/>
  <c r="AH928" i="14"/>
  <c r="AI928" i="14"/>
  <c r="AJ928" i="14"/>
  <c r="AK928" i="14"/>
  <c r="AL928" i="14"/>
  <c r="AM928" i="14"/>
  <c r="AN928" i="14"/>
  <c r="AO928" i="14"/>
  <c r="AH929" i="14"/>
  <c r="AI929" i="14"/>
  <c r="AJ929" i="14"/>
  <c r="AK929" i="14"/>
  <c r="AL929" i="14"/>
  <c r="AM929" i="14"/>
  <c r="AN929" i="14"/>
  <c r="AO929" i="14"/>
  <c r="AH930" i="14"/>
  <c r="AI930" i="14"/>
  <c r="AJ930" i="14"/>
  <c r="AK930" i="14"/>
  <c r="AL930" i="14"/>
  <c r="AM930" i="14"/>
  <c r="AN930" i="14"/>
  <c r="AO930" i="14"/>
  <c r="AH931" i="14"/>
  <c r="AI931" i="14"/>
  <c r="AJ931" i="14"/>
  <c r="AK931" i="14"/>
  <c r="AL931" i="14"/>
  <c r="AM931" i="14"/>
  <c r="AN931" i="14"/>
  <c r="AO931" i="14"/>
  <c r="AH932" i="14"/>
  <c r="AI932" i="14"/>
  <c r="AJ932" i="14"/>
  <c r="AK932" i="14"/>
  <c r="AL932" i="14"/>
  <c r="AM932" i="14"/>
  <c r="AN932" i="14"/>
  <c r="AO932" i="14"/>
  <c r="AH933" i="14"/>
  <c r="AI933" i="14"/>
  <c r="AJ933" i="14"/>
  <c r="AK933" i="14"/>
  <c r="AL933" i="14"/>
  <c r="AM933" i="14"/>
  <c r="AN933" i="14"/>
  <c r="AO933" i="14"/>
  <c r="AH934" i="14"/>
  <c r="AI934" i="14"/>
  <c r="AJ934" i="14"/>
  <c r="AK934" i="14"/>
  <c r="AL934" i="14"/>
  <c r="AM934" i="14"/>
  <c r="AN934" i="14"/>
  <c r="AO934" i="14"/>
  <c r="AH935" i="14"/>
  <c r="AI935" i="14"/>
  <c r="AJ935" i="14"/>
  <c r="AK935" i="14"/>
  <c r="AL935" i="14"/>
  <c r="AM935" i="14"/>
  <c r="AN935" i="14"/>
  <c r="AO935" i="14"/>
  <c r="AH936" i="14"/>
  <c r="AI936" i="14"/>
  <c r="AJ936" i="14"/>
  <c r="AK936" i="14"/>
  <c r="AL936" i="14"/>
  <c r="AM936" i="14"/>
  <c r="AN936" i="14"/>
  <c r="AO936" i="14"/>
  <c r="AH937" i="14"/>
  <c r="AI937" i="14"/>
  <c r="AJ937" i="14"/>
  <c r="AK937" i="14"/>
  <c r="AL937" i="14"/>
  <c r="AM937" i="14"/>
  <c r="AN937" i="14"/>
  <c r="AO937" i="14"/>
  <c r="AH938" i="14"/>
  <c r="AI938" i="14"/>
  <c r="AJ938" i="14"/>
  <c r="AK938" i="14"/>
  <c r="AL938" i="14"/>
  <c r="AM938" i="14"/>
  <c r="AN938" i="14"/>
  <c r="AO938" i="14"/>
  <c r="AH939" i="14"/>
  <c r="AI939" i="14"/>
  <c r="AJ939" i="14"/>
  <c r="AK939" i="14"/>
  <c r="AL939" i="14"/>
  <c r="AM939" i="14"/>
  <c r="AN939" i="14"/>
  <c r="AO939" i="14"/>
  <c r="AH940" i="14"/>
  <c r="AI940" i="14"/>
  <c r="AJ940" i="14"/>
  <c r="AK940" i="14"/>
  <c r="AL940" i="14"/>
  <c r="AM940" i="14"/>
  <c r="AN940" i="14"/>
  <c r="AO940" i="14"/>
  <c r="AH941" i="14"/>
  <c r="AI941" i="14"/>
  <c r="AJ941" i="14"/>
  <c r="AK941" i="14"/>
  <c r="AL941" i="14"/>
  <c r="AM941" i="14"/>
  <c r="AN941" i="14"/>
  <c r="AO941" i="14"/>
  <c r="AH942" i="14"/>
  <c r="AI942" i="14"/>
  <c r="AJ942" i="14"/>
  <c r="AK942" i="14"/>
  <c r="AL942" i="14"/>
  <c r="AM942" i="14"/>
  <c r="AN942" i="14"/>
  <c r="AO942" i="14"/>
  <c r="AH943" i="14"/>
  <c r="AI943" i="14"/>
  <c r="AJ943" i="14"/>
  <c r="AK943" i="14"/>
  <c r="AL943" i="14"/>
  <c r="AM943" i="14"/>
  <c r="AN943" i="14"/>
  <c r="AO943" i="14"/>
  <c r="AH944" i="14"/>
  <c r="AI944" i="14"/>
  <c r="AJ944" i="14"/>
  <c r="AK944" i="14"/>
  <c r="AL944" i="14"/>
  <c r="AM944" i="14"/>
  <c r="AN944" i="14"/>
  <c r="AO944" i="14"/>
  <c r="AH945" i="14"/>
  <c r="AI945" i="14"/>
  <c r="AJ945" i="14"/>
  <c r="AK945" i="14"/>
  <c r="AL945" i="14"/>
  <c r="AM945" i="14"/>
  <c r="AN945" i="14"/>
  <c r="AO945" i="14"/>
  <c r="AH946" i="14"/>
  <c r="AI946" i="14"/>
  <c r="AJ946" i="14"/>
  <c r="AK946" i="14"/>
  <c r="AL946" i="14"/>
  <c r="AM946" i="14"/>
  <c r="AN946" i="14"/>
  <c r="AO946" i="14"/>
  <c r="AH947" i="14"/>
  <c r="AI947" i="14"/>
  <c r="AJ947" i="14"/>
  <c r="AK947" i="14"/>
  <c r="AL947" i="14"/>
  <c r="AM947" i="14"/>
  <c r="AN947" i="14"/>
  <c r="AO947" i="14"/>
  <c r="AH948" i="14"/>
  <c r="AI948" i="14"/>
  <c r="AJ948" i="14"/>
  <c r="AK948" i="14"/>
  <c r="AL948" i="14"/>
  <c r="AM948" i="14"/>
  <c r="AN948" i="14"/>
  <c r="AO948" i="14"/>
  <c r="AH949" i="14"/>
  <c r="AI949" i="14"/>
  <c r="AJ949" i="14"/>
  <c r="AK949" i="14"/>
  <c r="AL949" i="14"/>
  <c r="AM949" i="14"/>
  <c r="AN949" i="14"/>
  <c r="AO949" i="14"/>
  <c r="AH950" i="14"/>
  <c r="AI950" i="14"/>
  <c r="AJ950" i="14"/>
  <c r="AK950" i="14"/>
  <c r="AL950" i="14"/>
  <c r="AM950" i="14"/>
  <c r="AN950" i="14"/>
  <c r="AO950" i="14"/>
  <c r="AH951" i="14"/>
  <c r="AI951" i="14"/>
  <c r="AJ951" i="14"/>
  <c r="AK951" i="14"/>
  <c r="AL951" i="14"/>
  <c r="AM951" i="14"/>
  <c r="AN951" i="14"/>
  <c r="AO951" i="14"/>
  <c r="AH952" i="14"/>
  <c r="AI952" i="14"/>
  <c r="AJ952" i="14"/>
  <c r="AK952" i="14"/>
  <c r="AL952" i="14"/>
  <c r="AM952" i="14"/>
  <c r="AN952" i="14"/>
  <c r="AO952" i="14"/>
  <c r="AH953" i="14"/>
  <c r="AI953" i="14"/>
  <c r="AJ953" i="14"/>
  <c r="AK953" i="14"/>
  <c r="AL953" i="14"/>
  <c r="AM953" i="14"/>
  <c r="AN953" i="14"/>
  <c r="AO953" i="14"/>
  <c r="AH954" i="14"/>
  <c r="AI954" i="14"/>
  <c r="AJ954" i="14"/>
  <c r="AK954" i="14"/>
  <c r="AL954" i="14"/>
  <c r="AM954" i="14"/>
  <c r="AN954" i="14"/>
  <c r="AO954" i="14"/>
  <c r="AH955" i="14"/>
  <c r="AI955" i="14"/>
  <c r="AJ955" i="14"/>
  <c r="AK955" i="14"/>
  <c r="AL955" i="14"/>
  <c r="AM955" i="14"/>
  <c r="AN955" i="14"/>
  <c r="AO955" i="14"/>
  <c r="AH956" i="14"/>
  <c r="AI956" i="14"/>
  <c r="AJ956" i="14"/>
  <c r="AK956" i="14"/>
  <c r="AL956" i="14"/>
  <c r="AM956" i="14"/>
  <c r="AN956" i="14"/>
  <c r="AO956" i="14"/>
  <c r="AH957" i="14"/>
  <c r="AI957" i="14"/>
  <c r="AJ957" i="14"/>
  <c r="AK957" i="14"/>
  <c r="AL957" i="14"/>
  <c r="AM957" i="14"/>
  <c r="AN957" i="14"/>
  <c r="AO957" i="14"/>
  <c r="AH958" i="14"/>
  <c r="AI958" i="14"/>
  <c r="AJ958" i="14"/>
  <c r="AK958" i="14"/>
  <c r="AL958" i="14"/>
  <c r="AM958" i="14"/>
  <c r="AN958" i="14"/>
  <c r="AO958" i="14"/>
  <c r="AH959" i="14"/>
  <c r="AI959" i="14"/>
  <c r="AJ959" i="14"/>
  <c r="AK959" i="14"/>
  <c r="AL959" i="14"/>
  <c r="AM959" i="14"/>
  <c r="AN959" i="14"/>
  <c r="AO959" i="14"/>
  <c r="AH960" i="14"/>
  <c r="AI960" i="14"/>
  <c r="AJ960" i="14"/>
  <c r="AK960" i="14"/>
  <c r="AL960" i="14"/>
  <c r="AM960" i="14"/>
  <c r="AN960" i="14"/>
  <c r="AO960" i="14"/>
  <c r="AH961" i="14"/>
  <c r="AI961" i="14"/>
  <c r="AJ961" i="14"/>
  <c r="AK961" i="14"/>
  <c r="AL961" i="14"/>
  <c r="AM961" i="14"/>
  <c r="AN961" i="14"/>
  <c r="AO961" i="14"/>
  <c r="AH962" i="14"/>
  <c r="AI962" i="14"/>
  <c r="AJ962" i="14"/>
  <c r="AK962" i="14"/>
  <c r="AL962" i="14"/>
  <c r="AM962" i="14"/>
  <c r="AN962" i="14"/>
  <c r="AO962" i="14"/>
  <c r="AH963" i="14"/>
  <c r="AI963" i="14"/>
  <c r="AJ963" i="14"/>
  <c r="AK963" i="14"/>
  <c r="AL963" i="14"/>
  <c r="AM963" i="14"/>
  <c r="AN963" i="14"/>
  <c r="AO963" i="14"/>
  <c r="AH964" i="14"/>
  <c r="AI964" i="14"/>
  <c r="AJ964" i="14"/>
  <c r="AK964" i="14"/>
  <c r="AL964" i="14"/>
  <c r="AM964" i="14"/>
  <c r="AN964" i="14"/>
  <c r="AO964" i="14"/>
  <c r="AH965" i="14"/>
  <c r="AI965" i="14"/>
  <c r="AJ965" i="14"/>
  <c r="AK965" i="14"/>
  <c r="AL965" i="14"/>
  <c r="AM965" i="14"/>
  <c r="AN965" i="14"/>
  <c r="AO965" i="14"/>
  <c r="AH966" i="14"/>
  <c r="AI966" i="14"/>
  <c r="AJ966" i="14"/>
  <c r="AK966" i="14"/>
  <c r="AL966" i="14"/>
  <c r="AM966" i="14"/>
  <c r="AN966" i="14"/>
  <c r="AO966" i="14"/>
  <c r="AH967" i="14"/>
  <c r="AI967" i="14"/>
  <c r="AJ967" i="14"/>
  <c r="AK967" i="14"/>
  <c r="AL967" i="14"/>
  <c r="AM967" i="14"/>
  <c r="AN967" i="14"/>
  <c r="AO967" i="14"/>
  <c r="AH968" i="14"/>
  <c r="AI968" i="14"/>
  <c r="AJ968" i="14"/>
  <c r="AK968" i="14"/>
  <c r="AL968" i="14"/>
  <c r="AM968" i="14"/>
  <c r="AN968" i="14"/>
  <c r="AO968" i="14"/>
  <c r="AH969" i="14"/>
  <c r="AI969" i="14"/>
  <c r="AJ969" i="14"/>
  <c r="AK969" i="14"/>
  <c r="AL969" i="14"/>
  <c r="AM969" i="14"/>
  <c r="AN969" i="14"/>
  <c r="AO969" i="14"/>
  <c r="AH970" i="14"/>
  <c r="AI970" i="14"/>
  <c r="AJ970" i="14"/>
  <c r="AK970" i="14"/>
  <c r="AL970" i="14"/>
  <c r="AM970" i="14"/>
  <c r="AN970" i="14"/>
  <c r="AO970" i="14"/>
  <c r="AH971" i="14"/>
  <c r="AI971" i="14"/>
  <c r="AJ971" i="14"/>
  <c r="AK971" i="14"/>
  <c r="AL971" i="14"/>
  <c r="AM971" i="14"/>
  <c r="AN971" i="14"/>
  <c r="AO971" i="14"/>
  <c r="AH972" i="14"/>
  <c r="AI972" i="14"/>
  <c r="AJ972" i="14"/>
  <c r="AK972" i="14"/>
  <c r="AL972" i="14"/>
  <c r="AM972" i="14"/>
  <c r="AN972" i="14"/>
  <c r="AO972" i="14"/>
  <c r="AH973" i="14"/>
  <c r="AI973" i="14"/>
  <c r="AJ973" i="14"/>
  <c r="AK973" i="14"/>
  <c r="AL973" i="14"/>
  <c r="AM973" i="14"/>
  <c r="AN973" i="14"/>
  <c r="AO973" i="14"/>
  <c r="AH974" i="14"/>
  <c r="AI974" i="14"/>
  <c r="AJ974" i="14"/>
  <c r="AK974" i="14"/>
  <c r="AL974" i="14"/>
  <c r="AM974" i="14"/>
  <c r="AN974" i="14"/>
  <c r="AO974" i="14"/>
  <c r="AH975" i="14"/>
  <c r="AI975" i="14"/>
  <c r="AJ975" i="14"/>
  <c r="AK975" i="14"/>
  <c r="AL975" i="14"/>
  <c r="AM975" i="14"/>
  <c r="AN975" i="14"/>
  <c r="AO975" i="14"/>
  <c r="AH976" i="14"/>
  <c r="AI976" i="14"/>
  <c r="AJ976" i="14"/>
  <c r="AK976" i="14"/>
  <c r="AL976" i="14"/>
  <c r="AM976" i="14"/>
  <c r="AN976" i="14"/>
  <c r="AO976" i="14"/>
  <c r="AH977" i="14"/>
  <c r="AI977" i="14"/>
  <c r="AJ977" i="14"/>
  <c r="AK977" i="14"/>
  <c r="AL977" i="14"/>
  <c r="AM977" i="14"/>
  <c r="AN977" i="14"/>
  <c r="AO977" i="14"/>
  <c r="AH978" i="14"/>
  <c r="AI978" i="14"/>
  <c r="AJ978" i="14"/>
  <c r="AK978" i="14"/>
  <c r="AL978" i="14"/>
  <c r="AM978" i="14"/>
  <c r="AN978" i="14"/>
  <c r="AO978" i="14"/>
  <c r="AH979" i="14"/>
  <c r="AI979" i="14"/>
  <c r="AJ979" i="14"/>
  <c r="AK979" i="14"/>
  <c r="AL979" i="14"/>
  <c r="AM979" i="14"/>
  <c r="AN979" i="14"/>
  <c r="AO979" i="14"/>
  <c r="AH980" i="14"/>
  <c r="AI980" i="14"/>
  <c r="AJ980" i="14"/>
  <c r="AK980" i="14"/>
  <c r="AL980" i="14"/>
  <c r="AM980" i="14"/>
  <c r="AN980" i="14"/>
  <c r="AO980" i="14"/>
  <c r="AH981" i="14"/>
  <c r="AI981" i="14"/>
  <c r="AJ981" i="14"/>
  <c r="AK981" i="14"/>
  <c r="AL981" i="14"/>
  <c r="AM981" i="14"/>
  <c r="AN981" i="14"/>
  <c r="AO981" i="14"/>
  <c r="AH982" i="14"/>
  <c r="AI982" i="14"/>
  <c r="AJ982" i="14"/>
  <c r="AK982" i="14"/>
  <c r="AL982" i="14"/>
  <c r="AM982" i="14"/>
  <c r="AN982" i="14"/>
  <c r="AO982" i="14"/>
  <c r="AH983" i="14"/>
  <c r="AI983" i="14"/>
  <c r="AJ983" i="14"/>
  <c r="AK983" i="14"/>
  <c r="AL983" i="14"/>
  <c r="AM983" i="14"/>
  <c r="AN983" i="14"/>
  <c r="AO983" i="14"/>
  <c r="AH984" i="14"/>
  <c r="AI984" i="14"/>
  <c r="AJ984" i="14"/>
  <c r="AK984" i="14"/>
  <c r="AL984" i="14"/>
  <c r="AM984" i="14"/>
  <c r="AN984" i="14"/>
  <c r="AO984" i="14"/>
  <c r="AH985" i="14"/>
  <c r="AI985" i="14"/>
  <c r="AJ985" i="14"/>
  <c r="AK985" i="14"/>
  <c r="AL985" i="14"/>
  <c r="AM985" i="14"/>
  <c r="AN985" i="14"/>
  <c r="AO985" i="14"/>
  <c r="AH986" i="14"/>
  <c r="AI986" i="14"/>
  <c r="AJ986" i="14"/>
  <c r="AK986" i="14"/>
  <c r="AL986" i="14"/>
  <c r="AM986" i="14"/>
  <c r="AN986" i="14"/>
  <c r="AO986" i="14"/>
  <c r="AH987" i="14"/>
  <c r="AI987" i="14"/>
  <c r="AJ987" i="14"/>
  <c r="AK987" i="14"/>
  <c r="AL987" i="14"/>
  <c r="AM987" i="14"/>
  <c r="AN987" i="14"/>
  <c r="AO987" i="14"/>
  <c r="AH988" i="14"/>
  <c r="AI988" i="14"/>
  <c r="AJ988" i="14"/>
  <c r="AK988" i="14"/>
  <c r="AL988" i="14"/>
  <c r="AM988" i="14"/>
  <c r="AN988" i="14"/>
  <c r="AO988" i="14"/>
  <c r="AH989" i="14"/>
  <c r="AI989" i="14"/>
  <c r="AJ989" i="14"/>
  <c r="AK989" i="14"/>
  <c r="AL989" i="14"/>
  <c r="AM989" i="14"/>
  <c r="AN989" i="14"/>
  <c r="AO989" i="14"/>
  <c r="AH990" i="14"/>
  <c r="AI990" i="14"/>
  <c r="AJ990" i="14"/>
  <c r="AK990" i="14"/>
  <c r="AL990" i="14"/>
  <c r="AM990" i="14"/>
  <c r="AN990" i="14"/>
  <c r="AO990" i="14"/>
  <c r="AH991" i="14"/>
  <c r="AI991" i="14"/>
  <c r="AJ991" i="14"/>
  <c r="AK991" i="14"/>
  <c r="AL991" i="14"/>
  <c r="AM991" i="14"/>
  <c r="AN991" i="14"/>
  <c r="AO991" i="14"/>
  <c r="AH992" i="14"/>
  <c r="AI992" i="14"/>
  <c r="AJ992" i="14"/>
  <c r="AK992" i="14"/>
  <c r="AL992" i="14"/>
  <c r="AM992" i="14"/>
  <c r="AN992" i="14"/>
  <c r="AO992" i="14"/>
  <c r="AH993" i="14"/>
  <c r="AI993" i="14"/>
  <c r="AJ993" i="14"/>
  <c r="AK993" i="14"/>
  <c r="AL993" i="14"/>
  <c r="AM993" i="14"/>
  <c r="AN993" i="14"/>
  <c r="AO993" i="14"/>
  <c r="AH994" i="14"/>
  <c r="AI994" i="14"/>
  <c r="AJ994" i="14"/>
  <c r="AK994" i="14"/>
  <c r="AL994" i="14"/>
  <c r="AM994" i="14"/>
  <c r="AN994" i="14"/>
  <c r="AO994" i="14"/>
  <c r="AH995" i="14"/>
  <c r="AI995" i="14"/>
  <c r="AJ995" i="14"/>
  <c r="AK995" i="14"/>
  <c r="AL995" i="14"/>
  <c r="AM995" i="14"/>
  <c r="AN995" i="14"/>
  <c r="AO995" i="14"/>
  <c r="AH996" i="14"/>
  <c r="AI996" i="14"/>
  <c r="AJ996" i="14"/>
  <c r="AK996" i="14"/>
  <c r="AL996" i="14"/>
  <c r="AM996" i="14"/>
  <c r="AN996" i="14"/>
  <c r="AO996" i="14"/>
  <c r="AH997" i="14"/>
  <c r="AI997" i="14"/>
  <c r="AJ997" i="14"/>
  <c r="AK997" i="14"/>
  <c r="AL997" i="14"/>
  <c r="AM997" i="14"/>
  <c r="AN997" i="14"/>
  <c r="AO997" i="14"/>
  <c r="AH998" i="14"/>
  <c r="AI998" i="14"/>
  <c r="AJ998" i="14"/>
  <c r="AK998" i="14"/>
  <c r="AL998" i="14"/>
  <c r="AM998" i="14"/>
  <c r="AN998" i="14"/>
  <c r="AO998" i="14"/>
  <c r="AH999" i="14"/>
  <c r="AI999" i="14"/>
  <c r="AJ999" i="14"/>
  <c r="AK999" i="14"/>
  <c r="AL999" i="14"/>
  <c r="AM999" i="14"/>
  <c r="AN999" i="14"/>
  <c r="AO999" i="14"/>
  <c r="AH1000" i="14"/>
  <c r="AI1000" i="14"/>
  <c r="AJ1000" i="14"/>
  <c r="AK1000" i="14"/>
  <c r="AL1000" i="14"/>
  <c r="AM1000" i="14"/>
  <c r="AN1000" i="14"/>
  <c r="AO1000" i="14"/>
  <c r="AH1001" i="14"/>
  <c r="AI1001" i="14"/>
  <c r="AJ1001" i="14"/>
  <c r="AK1001" i="14"/>
  <c r="AL1001" i="14"/>
  <c r="AM1001" i="14"/>
  <c r="AN1001" i="14"/>
  <c r="AO1001" i="14"/>
  <c r="AH1002" i="14"/>
  <c r="AI1002" i="14"/>
  <c r="AJ1002" i="14"/>
  <c r="AK1002" i="14"/>
  <c r="AL1002" i="14"/>
  <c r="AM1002" i="14"/>
  <c r="AN1002" i="14"/>
  <c r="AO1002" i="14"/>
  <c r="AH1003" i="14"/>
  <c r="AI1003" i="14"/>
  <c r="AJ1003" i="14"/>
  <c r="AK1003" i="14"/>
  <c r="AL1003" i="14"/>
  <c r="AM1003" i="14"/>
  <c r="AN1003" i="14"/>
  <c r="AO1003" i="14"/>
  <c r="AH1004" i="14"/>
  <c r="AI1004" i="14"/>
  <c r="AJ1004" i="14"/>
  <c r="AK1004" i="14"/>
  <c r="AL1004" i="14"/>
  <c r="AM1004" i="14"/>
  <c r="AN1004" i="14"/>
  <c r="AO1004" i="14"/>
  <c r="AH1005" i="14"/>
  <c r="AI1005" i="14"/>
  <c r="AJ1005" i="14"/>
  <c r="AK1005" i="14"/>
  <c r="AL1005" i="14"/>
  <c r="AM1005" i="14"/>
  <c r="AN1005" i="14"/>
  <c r="AO1005" i="14"/>
  <c r="AH1006" i="14"/>
  <c r="AI1006" i="14"/>
  <c r="AJ1006" i="14"/>
  <c r="AK1006" i="14"/>
  <c r="AL1006" i="14"/>
  <c r="AM1006" i="14"/>
  <c r="AN1006" i="14"/>
  <c r="AO1006" i="14"/>
  <c r="AH1007" i="14"/>
  <c r="AI1007" i="14"/>
  <c r="AJ1007" i="14"/>
  <c r="AK1007" i="14"/>
  <c r="AL1007" i="14"/>
  <c r="AM1007" i="14"/>
  <c r="AN1007" i="14"/>
  <c r="AO1007" i="14"/>
  <c r="AH1008" i="14"/>
  <c r="AI1008" i="14"/>
  <c r="AJ1008" i="14"/>
  <c r="AK1008" i="14"/>
  <c r="AL1008" i="14"/>
  <c r="AM1008" i="14"/>
  <c r="AN1008" i="14"/>
  <c r="AO1008" i="14"/>
  <c r="AH1009" i="14"/>
  <c r="AI1009" i="14"/>
  <c r="AJ1009" i="14"/>
  <c r="AK1009" i="14"/>
  <c r="AL1009" i="14"/>
  <c r="AM1009" i="14"/>
  <c r="AN1009" i="14"/>
  <c r="AO1009" i="14"/>
  <c r="AH1010" i="14"/>
  <c r="AI1010" i="14"/>
  <c r="AJ1010" i="14"/>
  <c r="AK1010" i="14"/>
  <c r="AL1010" i="14"/>
  <c r="AM1010" i="14"/>
  <c r="AN1010" i="14"/>
  <c r="AO1010" i="14"/>
  <c r="AH1011" i="14"/>
  <c r="AI1011" i="14"/>
  <c r="AJ1011" i="14"/>
  <c r="AK1011" i="14"/>
  <c r="AL1011" i="14"/>
  <c r="AM1011" i="14"/>
  <c r="AN1011" i="14"/>
  <c r="AO1011" i="14"/>
  <c r="AH1012" i="14"/>
  <c r="AI1012" i="14"/>
  <c r="AJ1012" i="14"/>
  <c r="AK1012" i="14"/>
  <c r="AL1012" i="14"/>
  <c r="AM1012" i="14"/>
  <c r="AN1012" i="14"/>
  <c r="AO1012" i="14"/>
  <c r="AH1013" i="14"/>
  <c r="AI1013" i="14"/>
  <c r="AJ1013" i="14"/>
  <c r="AK1013" i="14"/>
  <c r="AL1013" i="14"/>
  <c r="AM1013" i="14"/>
  <c r="AN1013" i="14"/>
  <c r="AO1013" i="14"/>
  <c r="AH1014" i="14"/>
  <c r="AI1014" i="14"/>
  <c r="AJ1014" i="14"/>
  <c r="AK1014" i="14"/>
  <c r="AL1014" i="14"/>
  <c r="AM1014" i="14"/>
  <c r="AN1014" i="14"/>
  <c r="AO1014" i="14"/>
  <c r="AH1015" i="14"/>
  <c r="AI1015" i="14"/>
  <c r="AJ1015" i="14"/>
  <c r="AK1015" i="14"/>
  <c r="AL1015" i="14"/>
  <c r="AM1015" i="14"/>
  <c r="AN1015" i="14"/>
  <c r="AO1015" i="14"/>
  <c r="AH1016" i="14"/>
  <c r="AI1016" i="14"/>
  <c r="AJ1016" i="14"/>
  <c r="AK1016" i="14"/>
  <c r="AL1016" i="14"/>
  <c r="AM1016" i="14"/>
  <c r="AN1016" i="14"/>
  <c r="AO1016" i="14"/>
  <c r="AH1017" i="14"/>
  <c r="AI1017" i="14"/>
  <c r="AJ1017" i="14"/>
  <c r="AK1017" i="14"/>
  <c r="AL1017" i="14"/>
  <c r="AM1017" i="14"/>
  <c r="AN1017" i="14"/>
  <c r="AO1017" i="14"/>
  <c r="AH1018" i="14"/>
  <c r="AI1018" i="14"/>
  <c r="AJ1018" i="14"/>
  <c r="AK1018" i="14"/>
  <c r="AL1018" i="14"/>
  <c r="AM1018" i="14"/>
  <c r="AN1018" i="14"/>
  <c r="AO1018" i="14"/>
  <c r="AH1019" i="14"/>
  <c r="AI1019" i="14"/>
  <c r="AJ1019" i="14"/>
  <c r="AK1019" i="14"/>
  <c r="AL1019" i="14"/>
  <c r="AM1019" i="14"/>
  <c r="AN1019" i="14"/>
  <c r="AO1019" i="14"/>
  <c r="AH1020" i="14"/>
  <c r="AI1020" i="14"/>
  <c r="AJ1020" i="14"/>
  <c r="AK1020" i="14"/>
  <c r="AL1020" i="14"/>
  <c r="AM1020" i="14"/>
  <c r="AN1020" i="14"/>
  <c r="AO1020" i="14"/>
  <c r="AH1021" i="14"/>
  <c r="AI1021" i="14"/>
  <c r="AJ1021" i="14"/>
  <c r="AK1021" i="14"/>
  <c r="AL1021" i="14"/>
  <c r="AM1021" i="14"/>
  <c r="AN1021" i="14"/>
  <c r="AO1021" i="14"/>
  <c r="AH1022" i="14"/>
  <c r="AI1022" i="14"/>
  <c r="AJ1022" i="14"/>
  <c r="AK1022" i="14"/>
  <c r="AL1022" i="14"/>
  <c r="AM1022" i="14"/>
  <c r="AN1022" i="14"/>
  <c r="AO1022" i="14"/>
  <c r="AH1023" i="14"/>
  <c r="AI1023" i="14"/>
  <c r="AJ1023" i="14"/>
  <c r="AK1023" i="14"/>
  <c r="AL1023" i="14"/>
  <c r="AM1023" i="14"/>
  <c r="AN1023" i="14"/>
  <c r="AO1023" i="14"/>
  <c r="AH1024" i="14"/>
  <c r="AI1024" i="14"/>
  <c r="AJ1024" i="14"/>
  <c r="AK1024" i="14"/>
  <c r="AL1024" i="14"/>
  <c r="AM1024" i="14"/>
  <c r="AN1024" i="14"/>
  <c r="AO1024" i="14"/>
  <c r="AH1025" i="14"/>
  <c r="AI1025" i="14"/>
  <c r="AJ1025" i="14"/>
  <c r="AK1025" i="14"/>
  <c r="AL1025" i="14"/>
  <c r="AM1025" i="14"/>
  <c r="AN1025" i="14"/>
  <c r="AO1025" i="14"/>
  <c r="AH1026" i="14"/>
  <c r="AI1026" i="14"/>
  <c r="AJ1026" i="14"/>
  <c r="AK1026" i="14"/>
  <c r="AL1026" i="14"/>
  <c r="AM1026" i="14"/>
  <c r="AN1026" i="14"/>
  <c r="AO1026" i="14"/>
  <c r="AH1027" i="14"/>
  <c r="AI1027" i="14"/>
  <c r="AJ1027" i="14"/>
  <c r="AK1027" i="14"/>
  <c r="AL1027" i="14"/>
  <c r="AM1027" i="14"/>
  <c r="AN1027" i="14"/>
  <c r="AO1027" i="14"/>
  <c r="AH1028" i="14"/>
  <c r="AI1028" i="14"/>
  <c r="AJ1028" i="14"/>
  <c r="AK1028" i="14"/>
  <c r="AL1028" i="14"/>
  <c r="AM1028" i="14"/>
  <c r="AN1028" i="14"/>
  <c r="AO1028" i="14"/>
  <c r="AH1029" i="14"/>
  <c r="AI1029" i="14"/>
  <c r="AJ1029" i="14"/>
  <c r="AK1029" i="14"/>
  <c r="AL1029" i="14"/>
  <c r="AM1029" i="14"/>
  <c r="AN1029" i="14"/>
  <c r="AO1029" i="14"/>
  <c r="AH1030" i="14"/>
  <c r="AI1030" i="14"/>
  <c r="AJ1030" i="14"/>
  <c r="AK1030" i="14"/>
  <c r="AL1030" i="14"/>
  <c r="AM1030" i="14"/>
  <c r="AN1030" i="14"/>
  <c r="AO1030" i="14"/>
  <c r="AH1031" i="14"/>
  <c r="AI1031" i="14"/>
  <c r="AJ1031" i="14"/>
  <c r="AK1031" i="14"/>
  <c r="AL1031" i="14"/>
  <c r="AM1031" i="14"/>
  <c r="AN1031" i="14"/>
  <c r="AO1031" i="14"/>
  <c r="AH1032" i="14"/>
  <c r="AI1032" i="14"/>
  <c r="AJ1032" i="14"/>
  <c r="AK1032" i="14"/>
  <c r="AL1032" i="14"/>
  <c r="AM1032" i="14"/>
  <c r="AN1032" i="14"/>
  <c r="AO1032" i="14"/>
  <c r="AH1033" i="14"/>
  <c r="AI1033" i="14"/>
  <c r="AJ1033" i="14"/>
  <c r="AK1033" i="14"/>
  <c r="AL1033" i="14"/>
  <c r="AM1033" i="14"/>
  <c r="AN1033" i="14"/>
  <c r="AO1033" i="14"/>
  <c r="AH1034" i="14"/>
  <c r="AI1034" i="14"/>
  <c r="AJ1034" i="14"/>
  <c r="AK1034" i="14"/>
  <c r="AL1034" i="14"/>
  <c r="AM1034" i="14"/>
  <c r="AN1034" i="14"/>
  <c r="AO1034" i="14"/>
  <c r="AH1035" i="14"/>
  <c r="AI1035" i="14"/>
  <c r="AJ1035" i="14"/>
  <c r="AK1035" i="14"/>
  <c r="AL1035" i="14"/>
  <c r="AM1035" i="14"/>
  <c r="AN1035" i="14"/>
  <c r="AO1035" i="14"/>
  <c r="AH1036" i="14"/>
  <c r="AI1036" i="14"/>
  <c r="AJ1036" i="14"/>
  <c r="AK1036" i="14"/>
  <c r="AL1036" i="14"/>
  <c r="AM1036" i="14"/>
  <c r="AN1036" i="14"/>
  <c r="AO1036" i="14"/>
  <c r="AH1037" i="14"/>
  <c r="AI1037" i="14"/>
  <c r="AJ1037" i="14"/>
  <c r="AK1037" i="14"/>
  <c r="AL1037" i="14"/>
  <c r="AM1037" i="14"/>
  <c r="AN1037" i="14"/>
  <c r="AO1037" i="14"/>
  <c r="AH1038" i="14"/>
  <c r="AI1038" i="14"/>
  <c r="AJ1038" i="14"/>
  <c r="AK1038" i="14"/>
  <c r="AL1038" i="14"/>
  <c r="AM1038" i="14"/>
  <c r="AN1038" i="14"/>
  <c r="AO1038" i="14"/>
  <c r="AH1039" i="14"/>
  <c r="AI1039" i="14"/>
  <c r="AJ1039" i="14"/>
  <c r="AK1039" i="14"/>
  <c r="AL1039" i="14"/>
  <c r="AM1039" i="14"/>
  <c r="AN1039" i="14"/>
  <c r="AO1039" i="14"/>
  <c r="AH1040" i="14"/>
  <c r="AI1040" i="14"/>
  <c r="AJ1040" i="14"/>
  <c r="AK1040" i="14"/>
  <c r="AL1040" i="14"/>
  <c r="AM1040" i="14"/>
  <c r="AN1040" i="14"/>
  <c r="AO1040" i="14"/>
  <c r="AH1041" i="14"/>
  <c r="AI1041" i="14"/>
  <c r="AJ1041" i="14"/>
  <c r="AK1041" i="14"/>
  <c r="AL1041" i="14"/>
  <c r="AM1041" i="14"/>
  <c r="AN1041" i="14"/>
  <c r="AO1041" i="14"/>
  <c r="AH1042" i="14"/>
  <c r="AI1042" i="14"/>
  <c r="AJ1042" i="14"/>
  <c r="AK1042" i="14"/>
  <c r="AL1042" i="14"/>
  <c r="AM1042" i="14"/>
  <c r="AN1042" i="14"/>
  <c r="AO1042" i="14"/>
  <c r="AH1043" i="14"/>
  <c r="AI1043" i="14"/>
  <c r="AJ1043" i="14"/>
  <c r="AK1043" i="14"/>
  <c r="AL1043" i="14"/>
  <c r="AM1043" i="14"/>
  <c r="AN1043" i="14"/>
  <c r="AO1043" i="14"/>
  <c r="AH1044" i="14"/>
  <c r="AI1044" i="14"/>
  <c r="AJ1044" i="14"/>
  <c r="AK1044" i="14"/>
  <c r="AL1044" i="14"/>
  <c r="AM1044" i="14"/>
  <c r="AN1044" i="14"/>
  <c r="AO1044" i="14"/>
  <c r="AH1045" i="14"/>
  <c r="AI1045" i="14"/>
  <c r="AJ1045" i="14"/>
  <c r="AK1045" i="14"/>
  <c r="AL1045" i="14"/>
  <c r="AM1045" i="14"/>
  <c r="AN1045" i="14"/>
  <c r="AO1045" i="14"/>
  <c r="AH1046" i="14"/>
  <c r="AI1046" i="14"/>
  <c r="AJ1046" i="14"/>
  <c r="AK1046" i="14"/>
  <c r="AL1046" i="14"/>
  <c r="AM1046" i="14"/>
  <c r="AN1046" i="14"/>
  <c r="AO1046" i="14"/>
  <c r="AH1047" i="14"/>
  <c r="AI1047" i="14"/>
  <c r="AJ1047" i="14"/>
  <c r="AK1047" i="14"/>
  <c r="AL1047" i="14"/>
  <c r="AM1047" i="14"/>
  <c r="AN1047" i="14"/>
  <c r="AO1047" i="14"/>
  <c r="AH1048" i="14"/>
  <c r="AI1048" i="14"/>
  <c r="AJ1048" i="14"/>
  <c r="AK1048" i="14"/>
  <c r="AL1048" i="14"/>
  <c r="AM1048" i="14"/>
  <c r="AN1048" i="14"/>
  <c r="AO1048" i="14"/>
  <c r="AH1049" i="14"/>
  <c r="AI1049" i="14"/>
  <c r="AJ1049" i="14"/>
  <c r="AK1049" i="14"/>
  <c r="AL1049" i="14"/>
  <c r="AM1049" i="14"/>
  <c r="AN1049" i="14"/>
  <c r="AO1049" i="14"/>
  <c r="AH1050" i="14"/>
  <c r="AI1050" i="14"/>
  <c r="AJ1050" i="14"/>
  <c r="AK1050" i="14"/>
  <c r="AL1050" i="14"/>
  <c r="AM1050" i="14"/>
  <c r="AN1050" i="14"/>
  <c r="AO1050" i="14"/>
  <c r="AH1051" i="14"/>
  <c r="AI1051" i="14"/>
  <c r="AJ1051" i="14"/>
  <c r="AK1051" i="14"/>
  <c r="AL1051" i="14"/>
  <c r="AM1051" i="14"/>
  <c r="AN1051" i="14"/>
  <c r="AO1051" i="14"/>
  <c r="AH1052" i="14"/>
  <c r="AI1052" i="14"/>
  <c r="AJ1052" i="14"/>
  <c r="AK1052" i="14"/>
  <c r="AL1052" i="14"/>
  <c r="AM1052" i="14"/>
  <c r="AN1052" i="14"/>
  <c r="AO1052" i="14"/>
  <c r="AH1053" i="14"/>
  <c r="AI1053" i="14"/>
  <c r="AJ1053" i="14"/>
  <c r="AK1053" i="14"/>
  <c r="AL1053" i="14"/>
  <c r="AM1053" i="14"/>
  <c r="AN1053" i="14"/>
  <c r="AO1053" i="14"/>
  <c r="AH1054" i="14"/>
  <c r="AI1054" i="14"/>
  <c r="AJ1054" i="14"/>
  <c r="AK1054" i="14"/>
  <c r="AL1054" i="14"/>
  <c r="AM1054" i="14"/>
  <c r="AN1054" i="14"/>
  <c r="AO1054" i="14"/>
  <c r="AH1055" i="14"/>
  <c r="AI1055" i="14"/>
  <c r="AJ1055" i="14"/>
  <c r="AK1055" i="14"/>
  <c r="AL1055" i="14"/>
  <c r="AM1055" i="14"/>
  <c r="AN1055" i="14"/>
  <c r="AO1055" i="14"/>
  <c r="AH1056" i="14"/>
  <c r="AI1056" i="14"/>
  <c r="AJ1056" i="14"/>
  <c r="AK1056" i="14"/>
  <c r="AL1056" i="14"/>
  <c r="AM1056" i="14"/>
  <c r="AN1056" i="14"/>
  <c r="AO1056" i="14"/>
  <c r="AH1057" i="14"/>
  <c r="AI1057" i="14"/>
  <c r="AJ1057" i="14"/>
  <c r="AK1057" i="14"/>
  <c r="AL1057" i="14"/>
  <c r="AM1057" i="14"/>
  <c r="AN1057" i="14"/>
  <c r="AO1057" i="14"/>
  <c r="AH1058" i="14"/>
  <c r="AI1058" i="14"/>
  <c r="AJ1058" i="14"/>
  <c r="AK1058" i="14"/>
  <c r="AL1058" i="14"/>
  <c r="AM1058" i="14"/>
  <c r="AN1058" i="14"/>
  <c r="AO1058" i="14"/>
  <c r="AH1059" i="14"/>
  <c r="AI1059" i="14"/>
  <c r="AJ1059" i="14"/>
  <c r="AK1059" i="14"/>
  <c r="AL1059" i="14"/>
  <c r="AM1059" i="14"/>
  <c r="AN1059" i="14"/>
  <c r="AO1059" i="14"/>
  <c r="AH1060" i="14"/>
  <c r="AI1060" i="14"/>
  <c r="AJ1060" i="14"/>
  <c r="AK1060" i="14"/>
  <c r="AL1060" i="14"/>
  <c r="AM1060" i="14"/>
  <c r="AN1060" i="14"/>
  <c r="AO1060" i="14"/>
  <c r="AH1061" i="14"/>
  <c r="AI1061" i="14"/>
  <c r="AJ1061" i="14"/>
  <c r="AK1061" i="14"/>
  <c r="AL1061" i="14"/>
  <c r="AM1061" i="14"/>
  <c r="AN1061" i="14"/>
  <c r="AO1061" i="14"/>
  <c r="AH1062" i="14"/>
  <c r="AI1062" i="14"/>
  <c r="AJ1062" i="14"/>
  <c r="AK1062" i="14"/>
  <c r="AL1062" i="14"/>
  <c r="AM1062" i="14"/>
  <c r="AN1062" i="14"/>
  <c r="AO1062" i="14"/>
  <c r="AH1063" i="14"/>
  <c r="AI1063" i="14"/>
  <c r="AJ1063" i="14"/>
  <c r="AK1063" i="14"/>
  <c r="AL1063" i="14"/>
  <c r="AM1063" i="14"/>
  <c r="AN1063" i="14"/>
  <c r="AO1063" i="14"/>
  <c r="AH1064" i="14"/>
  <c r="AI1064" i="14"/>
  <c r="AJ1064" i="14"/>
  <c r="AK1064" i="14"/>
  <c r="AL1064" i="14"/>
  <c r="AM1064" i="14"/>
  <c r="AN1064" i="14"/>
  <c r="AO1064" i="14"/>
  <c r="AH1065" i="14"/>
  <c r="AI1065" i="14"/>
  <c r="AJ1065" i="14"/>
  <c r="AK1065" i="14"/>
  <c r="AL1065" i="14"/>
  <c r="AM1065" i="14"/>
  <c r="AN1065" i="14"/>
  <c r="AO1065" i="14"/>
  <c r="AH1066" i="14"/>
  <c r="AI1066" i="14"/>
  <c r="AJ1066" i="14"/>
  <c r="AK1066" i="14"/>
  <c r="AL1066" i="14"/>
  <c r="AM1066" i="14"/>
  <c r="AN1066" i="14"/>
  <c r="AO1066" i="14"/>
  <c r="AH1067" i="14"/>
  <c r="AI1067" i="14"/>
  <c r="AJ1067" i="14"/>
  <c r="AK1067" i="14"/>
  <c r="AL1067" i="14"/>
  <c r="AM1067" i="14"/>
  <c r="AN1067" i="14"/>
  <c r="AO1067" i="14"/>
  <c r="AH1068" i="14"/>
  <c r="AI1068" i="14"/>
  <c r="AJ1068" i="14"/>
  <c r="AK1068" i="14"/>
  <c r="AL1068" i="14"/>
  <c r="AM1068" i="14"/>
  <c r="AN1068" i="14"/>
  <c r="AO1068" i="14"/>
  <c r="AH1069" i="14"/>
  <c r="AI1069" i="14"/>
  <c r="AJ1069" i="14"/>
  <c r="AK1069" i="14"/>
  <c r="AL1069" i="14"/>
  <c r="AM1069" i="14"/>
  <c r="AN1069" i="14"/>
  <c r="AO1069" i="14"/>
  <c r="AH1070" i="14"/>
  <c r="AI1070" i="14"/>
  <c r="AJ1070" i="14"/>
  <c r="AK1070" i="14"/>
  <c r="AL1070" i="14"/>
  <c r="AM1070" i="14"/>
  <c r="AN1070" i="14"/>
  <c r="AO1070" i="14"/>
  <c r="AH1071" i="14"/>
  <c r="AI1071" i="14"/>
  <c r="AJ1071" i="14"/>
  <c r="AK1071" i="14"/>
  <c r="AL1071" i="14"/>
  <c r="AM1071" i="14"/>
  <c r="AN1071" i="14"/>
  <c r="AO1071" i="14"/>
  <c r="AH1072" i="14"/>
  <c r="AI1072" i="14"/>
  <c r="AJ1072" i="14"/>
  <c r="AK1072" i="14"/>
  <c r="AL1072" i="14"/>
  <c r="AM1072" i="14"/>
  <c r="AN1072" i="14"/>
  <c r="AO1072" i="14"/>
  <c r="AH1073" i="14"/>
  <c r="AI1073" i="14"/>
  <c r="AJ1073" i="14"/>
  <c r="AK1073" i="14"/>
  <c r="AL1073" i="14"/>
  <c r="AM1073" i="14"/>
  <c r="AN1073" i="14"/>
  <c r="AO1073" i="14"/>
  <c r="AH1074" i="14"/>
  <c r="AI1074" i="14"/>
  <c r="AJ1074" i="14"/>
  <c r="AK1074" i="14"/>
  <c r="AL1074" i="14"/>
  <c r="AM1074" i="14"/>
  <c r="AN1074" i="14"/>
  <c r="AO1074" i="14"/>
  <c r="AH1075" i="14"/>
  <c r="AI1075" i="14"/>
  <c r="AJ1075" i="14"/>
  <c r="AK1075" i="14"/>
  <c r="AL1075" i="14"/>
  <c r="AM1075" i="14"/>
  <c r="AN1075" i="14"/>
  <c r="AO1075" i="14"/>
  <c r="AH1076" i="14"/>
  <c r="AI1076" i="14"/>
  <c r="AJ1076" i="14"/>
  <c r="AK1076" i="14"/>
  <c r="AL1076" i="14"/>
  <c r="AM1076" i="14"/>
  <c r="AN1076" i="14"/>
  <c r="AO1076" i="14"/>
  <c r="AH1077" i="14"/>
  <c r="AI1077" i="14"/>
  <c r="AJ1077" i="14"/>
  <c r="AK1077" i="14"/>
  <c r="AL1077" i="14"/>
  <c r="AM1077" i="14"/>
  <c r="AN1077" i="14"/>
  <c r="AO1077" i="14"/>
  <c r="AH1078" i="14"/>
  <c r="AI1078" i="14"/>
  <c r="AJ1078" i="14"/>
  <c r="AK1078" i="14"/>
  <c r="AL1078" i="14"/>
  <c r="AM1078" i="14"/>
  <c r="AN1078" i="14"/>
  <c r="AO1078" i="14"/>
  <c r="AH1079" i="14"/>
  <c r="AI1079" i="14"/>
  <c r="AJ1079" i="14"/>
  <c r="AK1079" i="14"/>
  <c r="AL1079" i="14"/>
  <c r="AM1079" i="14"/>
  <c r="AN1079" i="14"/>
  <c r="AO1079" i="14"/>
  <c r="AH1080" i="14"/>
  <c r="AI1080" i="14"/>
  <c r="AJ1080" i="14"/>
  <c r="AK1080" i="14"/>
  <c r="AL1080" i="14"/>
  <c r="AM1080" i="14"/>
  <c r="AN1080" i="14"/>
  <c r="AO1080" i="14"/>
  <c r="AH1081" i="14"/>
  <c r="AI1081" i="14"/>
  <c r="AJ1081" i="14"/>
  <c r="AK1081" i="14"/>
  <c r="AL1081" i="14"/>
  <c r="AM1081" i="14"/>
  <c r="AN1081" i="14"/>
  <c r="AO1081" i="14"/>
  <c r="AH1082" i="14"/>
  <c r="AI1082" i="14"/>
  <c r="AJ1082" i="14"/>
  <c r="AK1082" i="14"/>
  <c r="AL1082" i="14"/>
  <c r="AM1082" i="14"/>
  <c r="AN1082" i="14"/>
  <c r="AO1082" i="14"/>
  <c r="AH1083" i="14"/>
  <c r="AI1083" i="14"/>
  <c r="AJ1083" i="14"/>
  <c r="AK1083" i="14"/>
  <c r="AL1083" i="14"/>
  <c r="AM1083" i="14"/>
  <c r="AN1083" i="14"/>
  <c r="AO1083" i="14"/>
  <c r="AH1084" i="14"/>
  <c r="AI1084" i="14"/>
  <c r="AJ1084" i="14"/>
  <c r="AK1084" i="14"/>
  <c r="AL1084" i="14"/>
  <c r="AM1084" i="14"/>
  <c r="AN1084" i="14"/>
  <c r="AO1084" i="14"/>
  <c r="AH1085" i="14"/>
  <c r="AI1085" i="14"/>
  <c r="AJ1085" i="14"/>
  <c r="AK1085" i="14"/>
  <c r="AL1085" i="14"/>
  <c r="AM1085" i="14"/>
  <c r="AN1085" i="14"/>
  <c r="AO1085" i="14"/>
  <c r="AH1086" i="14"/>
  <c r="AI1086" i="14"/>
  <c r="AJ1086" i="14"/>
  <c r="AK1086" i="14"/>
  <c r="AL1086" i="14"/>
  <c r="AM1086" i="14"/>
  <c r="AN1086" i="14"/>
  <c r="AO1086" i="14"/>
  <c r="AH1087" i="14"/>
  <c r="AI1087" i="14"/>
  <c r="AJ1087" i="14"/>
  <c r="AK1087" i="14"/>
  <c r="AL1087" i="14"/>
  <c r="AM1087" i="14"/>
  <c r="AN1087" i="14"/>
  <c r="AO1087" i="14"/>
  <c r="AH1088" i="14"/>
  <c r="AI1088" i="14"/>
  <c r="AJ1088" i="14"/>
  <c r="AK1088" i="14"/>
  <c r="AL1088" i="14"/>
  <c r="AM1088" i="14"/>
  <c r="AN1088" i="14"/>
  <c r="AO1088" i="14"/>
  <c r="AH1089" i="14"/>
  <c r="AI1089" i="14"/>
  <c r="AJ1089" i="14"/>
  <c r="AK1089" i="14"/>
  <c r="AL1089" i="14"/>
  <c r="AM1089" i="14"/>
  <c r="AN1089" i="14"/>
  <c r="AO1089" i="14"/>
  <c r="AH1090" i="14"/>
  <c r="AI1090" i="14"/>
  <c r="AJ1090" i="14"/>
  <c r="AK1090" i="14"/>
  <c r="AL1090" i="14"/>
  <c r="AM1090" i="14"/>
  <c r="AN1090" i="14"/>
  <c r="AO1090" i="14"/>
  <c r="AH1091" i="14"/>
  <c r="AI1091" i="14"/>
  <c r="AJ1091" i="14"/>
  <c r="AK1091" i="14"/>
  <c r="AL1091" i="14"/>
  <c r="AM1091" i="14"/>
  <c r="AN1091" i="14"/>
  <c r="AO1091" i="14"/>
  <c r="AH1092" i="14"/>
  <c r="AI1092" i="14"/>
  <c r="AJ1092" i="14"/>
  <c r="AK1092" i="14"/>
  <c r="AL1092" i="14"/>
  <c r="AM1092" i="14"/>
  <c r="AN1092" i="14"/>
  <c r="AO1092" i="14"/>
  <c r="AH1093" i="14"/>
  <c r="AI1093" i="14"/>
  <c r="AJ1093" i="14"/>
  <c r="AK1093" i="14"/>
  <c r="AL1093" i="14"/>
  <c r="AM1093" i="14"/>
  <c r="AN1093" i="14"/>
  <c r="AO1093" i="14"/>
  <c r="AH1094" i="14"/>
  <c r="AI1094" i="14"/>
  <c r="AJ1094" i="14"/>
  <c r="AK1094" i="14"/>
  <c r="AL1094" i="14"/>
  <c r="AM1094" i="14"/>
  <c r="AN1094" i="14"/>
  <c r="AO1094" i="14"/>
  <c r="AH1095" i="14"/>
  <c r="AI1095" i="14"/>
  <c r="AJ1095" i="14"/>
  <c r="AK1095" i="14"/>
  <c r="AL1095" i="14"/>
  <c r="AM1095" i="14"/>
  <c r="AN1095" i="14"/>
  <c r="AO1095" i="14"/>
  <c r="AH1096" i="14"/>
  <c r="AI1096" i="14"/>
  <c r="AJ1096" i="14"/>
  <c r="AK1096" i="14"/>
  <c r="AL1096" i="14"/>
  <c r="AM1096" i="14"/>
  <c r="AN1096" i="14"/>
  <c r="AO1096" i="14"/>
  <c r="AH1097" i="14"/>
  <c r="AI1097" i="14"/>
  <c r="AJ1097" i="14"/>
  <c r="AK1097" i="14"/>
  <c r="AL1097" i="14"/>
  <c r="AM1097" i="14"/>
  <c r="AN1097" i="14"/>
  <c r="AO1097" i="14"/>
  <c r="AH1098" i="14"/>
  <c r="AI1098" i="14"/>
  <c r="AJ1098" i="14"/>
  <c r="AK1098" i="14"/>
  <c r="AL1098" i="14"/>
  <c r="AM1098" i="14"/>
  <c r="AN1098" i="14"/>
  <c r="AO1098" i="14"/>
  <c r="AH1099" i="14"/>
  <c r="AI1099" i="14"/>
  <c r="AJ1099" i="14"/>
  <c r="AK1099" i="14"/>
  <c r="AL1099" i="14"/>
  <c r="AM1099" i="14"/>
  <c r="AN1099" i="14"/>
  <c r="AO1099" i="14"/>
  <c r="AH1100" i="14"/>
  <c r="AI1100" i="14"/>
  <c r="AJ1100" i="14"/>
  <c r="AK1100" i="14"/>
  <c r="AL1100" i="14"/>
  <c r="AM1100" i="14"/>
  <c r="AN1100" i="14"/>
  <c r="AO1100" i="14"/>
  <c r="AH1101" i="14"/>
  <c r="AI1101" i="14"/>
  <c r="AJ1101" i="14"/>
  <c r="AK1101" i="14"/>
  <c r="AL1101" i="14"/>
  <c r="AM1101" i="14"/>
  <c r="AN1101" i="14"/>
  <c r="AO1101" i="14"/>
  <c r="AH1102" i="14"/>
  <c r="AI1102" i="14"/>
  <c r="AJ1102" i="14"/>
  <c r="AK1102" i="14"/>
  <c r="AL1102" i="14"/>
  <c r="AM1102" i="14"/>
  <c r="AN1102" i="14"/>
  <c r="AO1102" i="14"/>
  <c r="AH1103" i="14"/>
  <c r="AI1103" i="14"/>
  <c r="AJ1103" i="14"/>
  <c r="AK1103" i="14"/>
  <c r="AL1103" i="14"/>
  <c r="AM1103" i="14"/>
  <c r="AN1103" i="14"/>
  <c r="AO1103" i="14"/>
  <c r="AH1104" i="14"/>
  <c r="AI1104" i="14"/>
  <c r="AJ1104" i="14"/>
  <c r="AK1104" i="14"/>
  <c r="AL1104" i="14"/>
  <c r="AM1104" i="14"/>
  <c r="AN1104" i="14"/>
  <c r="AO1104" i="14"/>
  <c r="AH1105" i="14"/>
  <c r="AI1105" i="14"/>
  <c r="AJ1105" i="14"/>
  <c r="AK1105" i="14"/>
  <c r="AL1105" i="14"/>
  <c r="AM1105" i="14"/>
  <c r="AN1105" i="14"/>
  <c r="AO1105" i="14"/>
  <c r="AH1106" i="14"/>
  <c r="AI1106" i="14"/>
  <c r="AJ1106" i="14"/>
  <c r="AK1106" i="14"/>
  <c r="AL1106" i="14"/>
  <c r="AM1106" i="14"/>
  <c r="AN1106" i="14"/>
  <c r="AO1106" i="14"/>
  <c r="AH1107" i="14"/>
  <c r="AI1107" i="14"/>
  <c r="AJ1107" i="14"/>
  <c r="AK1107" i="14"/>
  <c r="AL1107" i="14"/>
  <c r="AM1107" i="14"/>
  <c r="AN1107" i="14"/>
  <c r="AO1107" i="14"/>
  <c r="AH1108" i="14"/>
  <c r="AI1108" i="14"/>
  <c r="AJ1108" i="14"/>
  <c r="AK1108" i="14"/>
  <c r="AL1108" i="14"/>
  <c r="AM1108" i="14"/>
  <c r="AN1108" i="14"/>
  <c r="AO1108" i="14"/>
  <c r="AH1109" i="14"/>
  <c r="AI1109" i="14"/>
  <c r="AJ1109" i="14"/>
  <c r="AK1109" i="14"/>
  <c r="AL1109" i="14"/>
  <c r="AM1109" i="14"/>
  <c r="AN1109" i="14"/>
  <c r="AO1109" i="14"/>
  <c r="AH1110" i="14"/>
  <c r="AI1110" i="14"/>
  <c r="AJ1110" i="14"/>
  <c r="AK1110" i="14"/>
  <c r="AL1110" i="14"/>
  <c r="AM1110" i="14"/>
  <c r="AN1110" i="14"/>
  <c r="AO1110" i="14"/>
  <c r="AH1111" i="14"/>
  <c r="AI1111" i="14"/>
  <c r="AJ1111" i="14"/>
  <c r="AK1111" i="14"/>
  <c r="AL1111" i="14"/>
  <c r="AM1111" i="14"/>
  <c r="AN1111" i="14"/>
  <c r="AO1111" i="14"/>
  <c r="AH1112" i="14"/>
  <c r="AI1112" i="14"/>
  <c r="AJ1112" i="14"/>
  <c r="AK1112" i="14"/>
  <c r="AL1112" i="14"/>
  <c r="AM1112" i="14"/>
  <c r="AN1112" i="14"/>
  <c r="AO1112" i="14"/>
  <c r="AH1113" i="14"/>
  <c r="AI1113" i="14"/>
  <c r="AJ1113" i="14"/>
  <c r="AK1113" i="14"/>
  <c r="AL1113" i="14"/>
  <c r="AM1113" i="14"/>
  <c r="AN1113" i="14"/>
  <c r="AO1113" i="14"/>
  <c r="AH1114" i="14"/>
  <c r="AI1114" i="14"/>
  <c r="AJ1114" i="14"/>
  <c r="AK1114" i="14"/>
  <c r="AL1114" i="14"/>
  <c r="AM1114" i="14"/>
  <c r="AN1114" i="14"/>
  <c r="AO1114" i="14"/>
  <c r="AH1115" i="14"/>
  <c r="AI1115" i="14"/>
  <c r="AJ1115" i="14"/>
  <c r="AK1115" i="14"/>
  <c r="AL1115" i="14"/>
  <c r="AM1115" i="14"/>
  <c r="AN1115" i="14"/>
  <c r="AO1115" i="14"/>
  <c r="AH1116" i="14"/>
  <c r="AI1116" i="14"/>
  <c r="AJ1116" i="14"/>
  <c r="AK1116" i="14"/>
  <c r="AL1116" i="14"/>
  <c r="AM1116" i="14"/>
  <c r="AN1116" i="14"/>
  <c r="AO1116" i="14"/>
  <c r="AH1117" i="14"/>
  <c r="AI1117" i="14"/>
  <c r="AJ1117" i="14"/>
  <c r="AK1117" i="14"/>
  <c r="AL1117" i="14"/>
  <c r="AM1117" i="14"/>
  <c r="AN1117" i="14"/>
  <c r="AO1117" i="14"/>
  <c r="AH1118" i="14"/>
  <c r="AI1118" i="14"/>
  <c r="AJ1118" i="14"/>
  <c r="AK1118" i="14"/>
  <c r="AL1118" i="14"/>
  <c r="AM1118" i="14"/>
  <c r="AN1118" i="14"/>
  <c r="AO1118" i="14"/>
  <c r="AH1119" i="14"/>
  <c r="AI1119" i="14"/>
  <c r="AJ1119" i="14"/>
  <c r="AK1119" i="14"/>
  <c r="AL1119" i="14"/>
  <c r="AM1119" i="14"/>
  <c r="AN1119" i="14"/>
  <c r="AO1119" i="14"/>
  <c r="AH1120" i="14"/>
  <c r="AI1120" i="14"/>
  <c r="AJ1120" i="14"/>
  <c r="AK1120" i="14"/>
  <c r="AL1120" i="14"/>
  <c r="AM1120" i="14"/>
  <c r="AN1120" i="14"/>
  <c r="AO1120" i="14"/>
  <c r="AH1121" i="14"/>
  <c r="AI1121" i="14"/>
  <c r="AJ1121" i="14"/>
  <c r="AK1121" i="14"/>
  <c r="AL1121" i="14"/>
  <c r="AM1121" i="14"/>
  <c r="AN1121" i="14"/>
  <c r="AO1121" i="14"/>
  <c r="AH1122" i="14"/>
  <c r="AI1122" i="14"/>
  <c r="AJ1122" i="14"/>
  <c r="AK1122" i="14"/>
  <c r="AL1122" i="14"/>
  <c r="AM1122" i="14"/>
  <c r="AN1122" i="14"/>
  <c r="AO1122" i="14"/>
  <c r="AH1123" i="14"/>
  <c r="AI1123" i="14"/>
  <c r="AJ1123" i="14"/>
  <c r="AK1123" i="14"/>
  <c r="AL1123" i="14"/>
  <c r="AM1123" i="14"/>
  <c r="AN1123" i="14"/>
  <c r="AO1123" i="14"/>
  <c r="AH1124" i="14"/>
  <c r="AI1124" i="14"/>
  <c r="AJ1124" i="14"/>
  <c r="AK1124" i="14"/>
  <c r="AL1124" i="14"/>
  <c r="AM1124" i="14"/>
  <c r="AN1124" i="14"/>
  <c r="AO1124" i="14"/>
  <c r="AH1125" i="14"/>
  <c r="AI1125" i="14"/>
  <c r="AJ1125" i="14"/>
  <c r="AK1125" i="14"/>
  <c r="AL1125" i="14"/>
  <c r="AM1125" i="14"/>
  <c r="AN1125" i="14"/>
  <c r="AO1125" i="14"/>
  <c r="AH1126" i="14"/>
  <c r="AI1126" i="14"/>
  <c r="AJ1126" i="14"/>
  <c r="AK1126" i="14"/>
  <c r="AL1126" i="14"/>
  <c r="AM1126" i="14"/>
  <c r="AN1126" i="14"/>
  <c r="AO1126" i="14"/>
  <c r="AH1127" i="14"/>
  <c r="AI1127" i="14"/>
  <c r="AJ1127" i="14"/>
  <c r="AK1127" i="14"/>
  <c r="AL1127" i="14"/>
  <c r="AM1127" i="14"/>
  <c r="AN1127" i="14"/>
  <c r="AO1127" i="14"/>
  <c r="AH1128" i="14"/>
  <c r="AI1128" i="14"/>
  <c r="AJ1128" i="14"/>
  <c r="AK1128" i="14"/>
  <c r="AL1128" i="14"/>
  <c r="AM1128" i="14"/>
  <c r="AN1128" i="14"/>
  <c r="AO1128" i="14"/>
  <c r="AH1129" i="14"/>
  <c r="AI1129" i="14"/>
  <c r="AJ1129" i="14"/>
  <c r="AK1129" i="14"/>
  <c r="AL1129" i="14"/>
  <c r="AM1129" i="14"/>
  <c r="AN1129" i="14"/>
  <c r="AO1129" i="14"/>
  <c r="AH1130" i="14"/>
  <c r="AI1130" i="14"/>
  <c r="AJ1130" i="14"/>
  <c r="AK1130" i="14"/>
  <c r="AL1130" i="14"/>
  <c r="AM1130" i="14"/>
  <c r="AN1130" i="14"/>
  <c r="AO1130" i="14"/>
  <c r="AH1131" i="14"/>
  <c r="AI1131" i="14"/>
  <c r="AJ1131" i="14"/>
  <c r="AK1131" i="14"/>
  <c r="AL1131" i="14"/>
  <c r="AM1131" i="14"/>
  <c r="AN1131" i="14"/>
  <c r="AO1131" i="14"/>
  <c r="AH1132" i="14"/>
  <c r="AI1132" i="14"/>
  <c r="AJ1132" i="14"/>
  <c r="AK1132" i="14"/>
  <c r="AL1132" i="14"/>
  <c r="AM1132" i="14"/>
  <c r="AN1132" i="14"/>
  <c r="AO1132" i="14"/>
  <c r="AH1133" i="14"/>
  <c r="AI1133" i="14"/>
  <c r="AJ1133" i="14"/>
  <c r="AK1133" i="14"/>
  <c r="AL1133" i="14"/>
  <c r="AM1133" i="14"/>
  <c r="AN1133" i="14"/>
  <c r="AO1133" i="14"/>
  <c r="AH1134" i="14"/>
  <c r="AI1134" i="14"/>
  <c r="AJ1134" i="14"/>
  <c r="AK1134" i="14"/>
  <c r="AL1134" i="14"/>
  <c r="AM1134" i="14"/>
  <c r="AN1134" i="14"/>
  <c r="AO1134" i="14"/>
  <c r="AH1135" i="14"/>
  <c r="AI1135" i="14"/>
  <c r="AJ1135" i="14"/>
  <c r="AK1135" i="14"/>
  <c r="AL1135" i="14"/>
  <c r="AM1135" i="14"/>
  <c r="AN1135" i="14"/>
  <c r="AO1135" i="14"/>
  <c r="AH1136" i="14"/>
  <c r="AI1136" i="14"/>
  <c r="AJ1136" i="14"/>
  <c r="AK1136" i="14"/>
  <c r="AL1136" i="14"/>
  <c r="AM1136" i="14"/>
  <c r="AN1136" i="14"/>
  <c r="AO1136" i="14"/>
  <c r="AH1137" i="14"/>
  <c r="AI1137" i="14"/>
  <c r="AJ1137" i="14"/>
  <c r="AK1137" i="14"/>
  <c r="AL1137" i="14"/>
  <c r="AM1137" i="14"/>
  <c r="AN1137" i="14"/>
  <c r="AO1137" i="14"/>
  <c r="AH1138" i="14"/>
  <c r="AI1138" i="14"/>
  <c r="AJ1138" i="14"/>
  <c r="AK1138" i="14"/>
  <c r="AL1138" i="14"/>
  <c r="AM1138" i="14"/>
  <c r="AN1138" i="14"/>
  <c r="AO1138" i="14"/>
  <c r="AH1139" i="14"/>
  <c r="AI1139" i="14"/>
  <c r="AJ1139" i="14"/>
  <c r="AK1139" i="14"/>
  <c r="AL1139" i="14"/>
  <c r="AM1139" i="14"/>
  <c r="AN1139" i="14"/>
  <c r="AO1139" i="14"/>
  <c r="AH1140" i="14"/>
  <c r="AI1140" i="14"/>
  <c r="AJ1140" i="14"/>
  <c r="AK1140" i="14"/>
  <c r="AL1140" i="14"/>
  <c r="AM1140" i="14"/>
  <c r="AN1140" i="14"/>
  <c r="AO1140" i="14"/>
  <c r="AH1141" i="14"/>
  <c r="AI1141" i="14"/>
  <c r="AJ1141" i="14"/>
  <c r="AK1141" i="14"/>
  <c r="AL1141" i="14"/>
  <c r="AM1141" i="14"/>
  <c r="AN1141" i="14"/>
  <c r="AO1141" i="14"/>
  <c r="AH1142" i="14"/>
  <c r="AI1142" i="14"/>
  <c r="AJ1142" i="14"/>
  <c r="AK1142" i="14"/>
  <c r="AL1142" i="14"/>
  <c r="AM1142" i="14"/>
  <c r="AN1142" i="14"/>
  <c r="AO1142" i="14"/>
  <c r="AH1143" i="14"/>
  <c r="AI1143" i="14"/>
  <c r="AJ1143" i="14"/>
  <c r="AK1143" i="14"/>
  <c r="AL1143" i="14"/>
  <c r="AM1143" i="14"/>
  <c r="AN1143" i="14"/>
  <c r="AO1143" i="14"/>
  <c r="AH1144" i="14"/>
  <c r="AI1144" i="14"/>
  <c r="AJ1144" i="14"/>
  <c r="AK1144" i="14"/>
  <c r="AL1144" i="14"/>
  <c r="AM1144" i="14"/>
  <c r="AN1144" i="14"/>
  <c r="AO1144" i="14"/>
  <c r="AH1145" i="14"/>
  <c r="AI1145" i="14"/>
  <c r="AJ1145" i="14"/>
  <c r="AK1145" i="14"/>
  <c r="AL1145" i="14"/>
  <c r="AM1145" i="14"/>
  <c r="AN1145" i="14"/>
  <c r="AO1145" i="14"/>
  <c r="AH1146" i="14"/>
  <c r="AI1146" i="14"/>
  <c r="AJ1146" i="14"/>
  <c r="AK1146" i="14"/>
  <c r="AL1146" i="14"/>
  <c r="AM1146" i="14"/>
  <c r="AN1146" i="14"/>
  <c r="AO1146" i="14"/>
  <c r="AH1147" i="14"/>
  <c r="AI1147" i="14"/>
  <c r="AJ1147" i="14"/>
  <c r="AK1147" i="14"/>
  <c r="AL1147" i="14"/>
  <c r="AM1147" i="14"/>
  <c r="AN1147" i="14"/>
  <c r="AO1147" i="14"/>
  <c r="AH1148" i="14"/>
  <c r="AI1148" i="14"/>
  <c r="AJ1148" i="14"/>
  <c r="AK1148" i="14"/>
  <c r="AL1148" i="14"/>
  <c r="AM1148" i="14"/>
  <c r="AN1148" i="14"/>
  <c r="AO1148" i="14"/>
  <c r="AH1149" i="14"/>
  <c r="AI1149" i="14"/>
  <c r="AJ1149" i="14"/>
  <c r="AK1149" i="14"/>
  <c r="AL1149" i="14"/>
  <c r="AM1149" i="14"/>
  <c r="AN1149" i="14"/>
  <c r="AO1149" i="14"/>
  <c r="AH1150" i="14"/>
  <c r="AI1150" i="14"/>
  <c r="AJ1150" i="14"/>
  <c r="AK1150" i="14"/>
  <c r="AL1150" i="14"/>
  <c r="AM1150" i="14"/>
  <c r="AN1150" i="14"/>
  <c r="AO1150" i="14"/>
  <c r="AH1151" i="14"/>
  <c r="AI1151" i="14"/>
  <c r="AJ1151" i="14"/>
  <c r="AK1151" i="14"/>
  <c r="AL1151" i="14"/>
  <c r="AM1151" i="14"/>
  <c r="AN1151" i="14"/>
  <c r="AO1151" i="14"/>
  <c r="AH1152" i="14"/>
  <c r="AI1152" i="14"/>
  <c r="AJ1152" i="14"/>
  <c r="AK1152" i="14"/>
  <c r="AL1152" i="14"/>
  <c r="AM1152" i="14"/>
  <c r="AN1152" i="14"/>
  <c r="AO1152" i="14"/>
  <c r="AH1153" i="14"/>
  <c r="AI1153" i="14"/>
  <c r="AJ1153" i="14"/>
  <c r="AK1153" i="14"/>
  <c r="AL1153" i="14"/>
  <c r="AM1153" i="14"/>
  <c r="AN1153" i="14"/>
  <c r="AO1153" i="14"/>
  <c r="AH1154" i="14"/>
  <c r="AI1154" i="14"/>
  <c r="AJ1154" i="14"/>
  <c r="AK1154" i="14"/>
  <c r="AL1154" i="14"/>
  <c r="AM1154" i="14"/>
  <c r="AN1154" i="14"/>
  <c r="AO1154" i="14"/>
  <c r="AH1155" i="14"/>
  <c r="AI1155" i="14"/>
  <c r="AJ1155" i="14"/>
  <c r="AK1155" i="14"/>
  <c r="AL1155" i="14"/>
  <c r="AM1155" i="14"/>
  <c r="AN1155" i="14"/>
  <c r="AO1155" i="14"/>
  <c r="AH1156" i="14"/>
  <c r="AI1156" i="14"/>
  <c r="AJ1156" i="14"/>
  <c r="AK1156" i="14"/>
  <c r="AL1156" i="14"/>
  <c r="AM1156" i="14"/>
  <c r="AN1156" i="14"/>
  <c r="AO1156" i="14"/>
  <c r="AH1157" i="14"/>
  <c r="AI1157" i="14"/>
  <c r="AJ1157" i="14"/>
  <c r="AK1157" i="14"/>
  <c r="AL1157" i="14"/>
  <c r="AM1157" i="14"/>
  <c r="AN1157" i="14"/>
  <c r="AO1157" i="14"/>
  <c r="AH1158" i="14"/>
  <c r="AI1158" i="14"/>
  <c r="AJ1158" i="14"/>
  <c r="AK1158" i="14"/>
  <c r="AL1158" i="14"/>
  <c r="AM1158" i="14"/>
  <c r="AN1158" i="14"/>
  <c r="AO1158" i="14"/>
  <c r="AH1159" i="14"/>
  <c r="AI1159" i="14"/>
  <c r="AJ1159" i="14"/>
  <c r="AK1159" i="14"/>
  <c r="AL1159" i="14"/>
  <c r="AM1159" i="14"/>
  <c r="AN1159" i="14"/>
  <c r="AO1159" i="14"/>
  <c r="AH1160" i="14"/>
  <c r="AI1160" i="14"/>
  <c r="AJ1160" i="14"/>
  <c r="AK1160" i="14"/>
  <c r="AL1160" i="14"/>
  <c r="AM1160" i="14"/>
  <c r="AN1160" i="14"/>
  <c r="AO1160" i="14"/>
  <c r="AH1161" i="14"/>
  <c r="AI1161" i="14"/>
  <c r="AJ1161" i="14"/>
  <c r="AK1161" i="14"/>
  <c r="AL1161" i="14"/>
  <c r="AM1161" i="14"/>
  <c r="AN1161" i="14"/>
  <c r="AO1161" i="14"/>
  <c r="AH1162" i="14"/>
  <c r="AI1162" i="14"/>
  <c r="AJ1162" i="14"/>
  <c r="AK1162" i="14"/>
  <c r="AL1162" i="14"/>
  <c r="AM1162" i="14"/>
  <c r="AN1162" i="14"/>
  <c r="AO1162" i="14"/>
  <c r="AH1163" i="14"/>
  <c r="AI1163" i="14"/>
  <c r="AJ1163" i="14"/>
  <c r="AK1163" i="14"/>
  <c r="AL1163" i="14"/>
  <c r="AM1163" i="14"/>
  <c r="AN1163" i="14"/>
  <c r="AO1163" i="14"/>
  <c r="AH1164" i="14"/>
  <c r="AI1164" i="14"/>
  <c r="AJ1164" i="14"/>
  <c r="AK1164" i="14"/>
  <c r="AL1164" i="14"/>
  <c r="AM1164" i="14"/>
  <c r="AN1164" i="14"/>
  <c r="AO1164" i="14"/>
  <c r="AH1165" i="14"/>
  <c r="AI1165" i="14"/>
  <c r="AJ1165" i="14"/>
  <c r="AK1165" i="14"/>
  <c r="AL1165" i="14"/>
  <c r="AM1165" i="14"/>
  <c r="AN1165" i="14"/>
  <c r="AO1165" i="14"/>
  <c r="AH1166" i="14"/>
  <c r="AI1166" i="14"/>
  <c r="AJ1166" i="14"/>
  <c r="AK1166" i="14"/>
  <c r="AL1166" i="14"/>
  <c r="AM1166" i="14"/>
  <c r="AN1166" i="14"/>
  <c r="AO1166" i="14"/>
  <c r="AH1167" i="14"/>
  <c r="AI1167" i="14"/>
  <c r="AJ1167" i="14"/>
  <c r="AK1167" i="14"/>
  <c r="AL1167" i="14"/>
  <c r="AM1167" i="14"/>
  <c r="AN1167" i="14"/>
  <c r="AO1167" i="14"/>
  <c r="AH1168" i="14"/>
  <c r="AI1168" i="14"/>
  <c r="AJ1168" i="14"/>
  <c r="AK1168" i="14"/>
  <c r="AL1168" i="14"/>
  <c r="AM1168" i="14"/>
  <c r="AN1168" i="14"/>
  <c r="AO1168" i="14"/>
  <c r="AH1169" i="14"/>
  <c r="AI1169" i="14"/>
  <c r="AJ1169" i="14"/>
  <c r="AK1169" i="14"/>
  <c r="AL1169" i="14"/>
  <c r="AM1169" i="14"/>
  <c r="AN1169" i="14"/>
  <c r="AO1169" i="14"/>
  <c r="AH1170" i="14"/>
  <c r="AI1170" i="14"/>
  <c r="AJ1170" i="14"/>
  <c r="AK1170" i="14"/>
  <c r="AL1170" i="14"/>
  <c r="AM1170" i="14"/>
  <c r="AN1170" i="14"/>
  <c r="AO1170" i="14"/>
  <c r="AH1171" i="14"/>
  <c r="AI1171" i="14"/>
  <c r="AJ1171" i="14"/>
  <c r="AK1171" i="14"/>
  <c r="AL1171" i="14"/>
  <c r="AM1171" i="14"/>
  <c r="AN1171" i="14"/>
  <c r="AO1171" i="14"/>
  <c r="AH1172" i="14"/>
  <c r="AI1172" i="14"/>
  <c r="AJ1172" i="14"/>
  <c r="AK1172" i="14"/>
  <c r="AL1172" i="14"/>
  <c r="AM1172" i="14"/>
  <c r="AN1172" i="14"/>
  <c r="AO1172" i="14"/>
  <c r="AH1173" i="14"/>
  <c r="AI1173" i="14"/>
  <c r="AJ1173" i="14"/>
  <c r="AK1173" i="14"/>
  <c r="AL1173" i="14"/>
  <c r="AM1173" i="14"/>
  <c r="AN1173" i="14"/>
  <c r="AO1173" i="14"/>
  <c r="AH1174" i="14"/>
  <c r="AI1174" i="14"/>
  <c r="AJ1174" i="14"/>
  <c r="AK1174" i="14"/>
  <c r="AL1174" i="14"/>
  <c r="AM1174" i="14"/>
  <c r="AN1174" i="14"/>
  <c r="AO1174" i="14"/>
  <c r="AH1175" i="14"/>
  <c r="AI1175" i="14"/>
  <c r="AJ1175" i="14"/>
  <c r="AK1175" i="14"/>
  <c r="AL1175" i="14"/>
  <c r="AM1175" i="14"/>
  <c r="AN1175" i="14"/>
  <c r="AO1175" i="14"/>
  <c r="AH1176" i="14"/>
  <c r="AI1176" i="14"/>
  <c r="AJ1176" i="14"/>
  <c r="AK1176" i="14"/>
  <c r="AL1176" i="14"/>
  <c r="AM1176" i="14"/>
  <c r="AN1176" i="14"/>
  <c r="AO1176" i="14"/>
  <c r="AH1177" i="14"/>
  <c r="AI1177" i="14"/>
  <c r="AJ1177" i="14"/>
  <c r="AK1177" i="14"/>
  <c r="AL1177" i="14"/>
  <c r="AM1177" i="14"/>
  <c r="AN1177" i="14"/>
  <c r="AO1177" i="14"/>
  <c r="AH1178" i="14"/>
  <c r="AI1178" i="14"/>
  <c r="AJ1178" i="14"/>
  <c r="AK1178" i="14"/>
  <c r="AL1178" i="14"/>
  <c r="AM1178" i="14"/>
  <c r="AN1178" i="14"/>
  <c r="AO1178" i="14"/>
  <c r="AH1179" i="14"/>
  <c r="AI1179" i="14"/>
  <c r="AJ1179" i="14"/>
  <c r="AK1179" i="14"/>
  <c r="AL1179" i="14"/>
  <c r="AM1179" i="14"/>
  <c r="AN1179" i="14"/>
  <c r="AO1179" i="14"/>
  <c r="AH1180" i="14"/>
  <c r="AI1180" i="14"/>
  <c r="AJ1180" i="14"/>
  <c r="AK1180" i="14"/>
  <c r="AL1180" i="14"/>
  <c r="AM1180" i="14"/>
  <c r="AN1180" i="14"/>
  <c r="AO1180" i="14"/>
  <c r="AH1181" i="14"/>
  <c r="AI1181" i="14"/>
  <c r="AJ1181" i="14"/>
  <c r="AK1181" i="14"/>
  <c r="AL1181" i="14"/>
  <c r="AM1181" i="14"/>
  <c r="AN1181" i="14"/>
  <c r="AO1181" i="14"/>
  <c r="AH1182" i="14"/>
  <c r="AI1182" i="14"/>
  <c r="AJ1182" i="14"/>
  <c r="AK1182" i="14"/>
  <c r="AL1182" i="14"/>
  <c r="AM1182" i="14"/>
  <c r="AN1182" i="14"/>
  <c r="AO1182" i="14"/>
  <c r="AH1183" i="14"/>
  <c r="AI1183" i="14"/>
  <c r="AJ1183" i="14"/>
  <c r="AK1183" i="14"/>
  <c r="AL1183" i="14"/>
  <c r="AM1183" i="14"/>
  <c r="AN1183" i="14"/>
  <c r="AO1183" i="14"/>
  <c r="AH1184" i="14"/>
  <c r="AI1184" i="14"/>
  <c r="AJ1184" i="14"/>
  <c r="AK1184" i="14"/>
  <c r="AL1184" i="14"/>
  <c r="AM1184" i="14"/>
  <c r="AN1184" i="14"/>
  <c r="AO1184" i="14"/>
  <c r="AH1185" i="14"/>
  <c r="AI1185" i="14"/>
  <c r="AJ1185" i="14"/>
  <c r="AK1185" i="14"/>
  <c r="AL1185" i="14"/>
  <c r="AM1185" i="14"/>
  <c r="AN1185" i="14"/>
  <c r="AO1185" i="14"/>
  <c r="AH1186" i="14"/>
  <c r="AI1186" i="14"/>
  <c r="AJ1186" i="14"/>
  <c r="AK1186" i="14"/>
  <c r="AL1186" i="14"/>
  <c r="AM1186" i="14"/>
  <c r="AN1186" i="14"/>
  <c r="AO1186" i="14"/>
  <c r="AH1187" i="14"/>
  <c r="AI1187" i="14"/>
  <c r="AJ1187" i="14"/>
  <c r="AK1187" i="14"/>
  <c r="AL1187" i="14"/>
  <c r="AM1187" i="14"/>
  <c r="AN1187" i="14"/>
  <c r="AO1187" i="14"/>
  <c r="AH1188" i="14"/>
  <c r="AI1188" i="14"/>
  <c r="AJ1188" i="14"/>
  <c r="AK1188" i="14"/>
  <c r="AL1188" i="14"/>
  <c r="AM1188" i="14"/>
  <c r="AN1188" i="14"/>
  <c r="AO1188" i="14"/>
  <c r="AH1189" i="14"/>
  <c r="AI1189" i="14"/>
  <c r="AJ1189" i="14"/>
  <c r="AK1189" i="14"/>
  <c r="AL1189" i="14"/>
  <c r="AM1189" i="14"/>
  <c r="AN1189" i="14"/>
  <c r="AO1189" i="14"/>
  <c r="AH1190" i="14"/>
  <c r="AI1190" i="14"/>
  <c r="AJ1190" i="14"/>
  <c r="AK1190" i="14"/>
  <c r="AL1190" i="14"/>
  <c r="AM1190" i="14"/>
  <c r="AN1190" i="14"/>
  <c r="AO1190" i="14"/>
  <c r="AH1191" i="14"/>
  <c r="AI1191" i="14"/>
  <c r="AJ1191" i="14"/>
  <c r="AK1191" i="14"/>
  <c r="AL1191" i="14"/>
  <c r="AM1191" i="14"/>
  <c r="AN1191" i="14"/>
  <c r="AO1191" i="14"/>
  <c r="AH1192" i="14"/>
  <c r="AI1192" i="14"/>
  <c r="AJ1192" i="14"/>
  <c r="AK1192" i="14"/>
  <c r="AL1192" i="14"/>
  <c r="AM1192" i="14"/>
  <c r="AN1192" i="14"/>
  <c r="AO1192" i="14"/>
  <c r="AH1193" i="14"/>
  <c r="AI1193" i="14"/>
  <c r="AJ1193" i="14"/>
  <c r="AK1193" i="14"/>
  <c r="AL1193" i="14"/>
  <c r="AM1193" i="14"/>
  <c r="AN1193" i="14"/>
  <c r="AO1193" i="14"/>
  <c r="AH1194" i="14"/>
  <c r="AI1194" i="14"/>
  <c r="AJ1194" i="14"/>
  <c r="AK1194" i="14"/>
  <c r="AL1194" i="14"/>
  <c r="AM1194" i="14"/>
  <c r="AN1194" i="14"/>
  <c r="AO1194" i="14"/>
  <c r="AH1195" i="14"/>
  <c r="AI1195" i="14"/>
  <c r="AJ1195" i="14"/>
  <c r="AK1195" i="14"/>
  <c r="AL1195" i="14"/>
  <c r="AM1195" i="14"/>
  <c r="AN1195" i="14"/>
  <c r="AO1195" i="14"/>
  <c r="AH1196" i="14"/>
  <c r="AI1196" i="14"/>
  <c r="AJ1196" i="14"/>
  <c r="AK1196" i="14"/>
  <c r="AL1196" i="14"/>
  <c r="AM1196" i="14"/>
  <c r="AN1196" i="14"/>
  <c r="AO1196" i="14"/>
  <c r="AH1197" i="14"/>
  <c r="AI1197" i="14"/>
  <c r="AJ1197" i="14"/>
  <c r="AK1197" i="14"/>
  <c r="AL1197" i="14"/>
  <c r="AM1197" i="14"/>
  <c r="AN1197" i="14"/>
  <c r="AO1197" i="14"/>
  <c r="AH1198" i="14"/>
  <c r="AI1198" i="14"/>
  <c r="AJ1198" i="14"/>
  <c r="AK1198" i="14"/>
  <c r="AL1198" i="14"/>
  <c r="AM1198" i="14"/>
  <c r="AN1198" i="14"/>
  <c r="AO1198" i="14"/>
  <c r="AH1199" i="14"/>
  <c r="AI1199" i="14"/>
  <c r="AJ1199" i="14"/>
  <c r="AK1199" i="14"/>
  <c r="AL1199" i="14"/>
  <c r="AM1199" i="14"/>
  <c r="AN1199" i="14"/>
  <c r="AO1199" i="14"/>
  <c r="AH1200" i="14"/>
  <c r="AI1200" i="14"/>
  <c r="AJ1200" i="14"/>
  <c r="AK1200" i="14"/>
  <c r="AL1200" i="14"/>
  <c r="AM1200" i="14"/>
  <c r="AN1200" i="14"/>
  <c r="AO1200" i="14"/>
  <c r="AH1201" i="14"/>
  <c r="AI1201" i="14"/>
  <c r="AJ1201" i="14"/>
  <c r="AK1201" i="14"/>
  <c r="AL1201" i="14"/>
  <c r="AM1201" i="14"/>
  <c r="AN1201" i="14"/>
  <c r="AO1201" i="14"/>
  <c r="AH1202" i="14"/>
  <c r="AI1202" i="14"/>
  <c r="AJ1202" i="14"/>
  <c r="AK1202" i="14"/>
  <c r="AL1202" i="14"/>
  <c r="AM1202" i="14"/>
  <c r="AN1202" i="14"/>
  <c r="AO1202" i="14"/>
  <c r="AH1203" i="14"/>
  <c r="AI1203" i="14"/>
  <c r="AJ1203" i="14"/>
  <c r="AK1203" i="14"/>
  <c r="AL1203" i="14"/>
  <c r="AM1203" i="14"/>
  <c r="AN1203" i="14"/>
  <c r="AO1203" i="14"/>
  <c r="AH1204" i="14"/>
  <c r="AI1204" i="14"/>
  <c r="AJ1204" i="14"/>
  <c r="AK1204" i="14"/>
  <c r="AL1204" i="14"/>
  <c r="AM1204" i="14"/>
  <c r="AN1204" i="14"/>
  <c r="AO1204" i="14"/>
  <c r="AH1205" i="14"/>
  <c r="AI1205" i="14"/>
  <c r="AJ1205" i="14"/>
  <c r="AK1205" i="14"/>
  <c r="AL1205" i="14"/>
  <c r="AM1205" i="14"/>
  <c r="AN1205" i="14"/>
  <c r="AO1205" i="14"/>
  <c r="AH1206" i="14"/>
  <c r="AI1206" i="14"/>
  <c r="AJ1206" i="14"/>
  <c r="AK1206" i="14"/>
  <c r="AL1206" i="14"/>
  <c r="AM1206" i="14"/>
  <c r="AN1206" i="14"/>
  <c r="AO1206" i="14"/>
  <c r="AH1207" i="14"/>
  <c r="AI1207" i="14"/>
  <c r="AJ1207" i="14"/>
  <c r="AK1207" i="14"/>
  <c r="AL1207" i="14"/>
  <c r="AM1207" i="14"/>
  <c r="AN1207" i="14"/>
  <c r="AO1207" i="14"/>
  <c r="AH1208" i="14"/>
  <c r="AI1208" i="14"/>
  <c r="AJ1208" i="14"/>
  <c r="AK1208" i="14"/>
  <c r="AL1208" i="14"/>
  <c r="AM1208" i="14"/>
  <c r="AN1208" i="14"/>
  <c r="AO1208" i="14"/>
  <c r="AH1209" i="14"/>
  <c r="AI1209" i="14"/>
  <c r="AJ1209" i="14"/>
  <c r="AK1209" i="14"/>
  <c r="AL1209" i="14"/>
  <c r="AM1209" i="14"/>
  <c r="AN1209" i="14"/>
  <c r="AO1209" i="14"/>
  <c r="AH1210" i="14"/>
  <c r="AI1210" i="14"/>
  <c r="AJ1210" i="14"/>
  <c r="AK1210" i="14"/>
  <c r="AL1210" i="14"/>
  <c r="AM1210" i="14"/>
  <c r="AN1210" i="14"/>
  <c r="AO1210" i="14"/>
  <c r="AH1211" i="14"/>
  <c r="AI1211" i="14"/>
  <c r="AJ1211" i="14"/>
  <c r="AK1211" i="14"/>
  <c r="AL1211" i="14"/>
  <c r="AM1211" i="14"/>
  <c r="AN1211" i="14"/>
  <c r="AO1211" i="14"/>
  <c r="AH1212" i="14"/>
  <c r="AI1212" i="14"/>
  <c r="AJ1212" i="14"/>
  <c r="AK1212" i="14"/>
  <c r="AL1212" i="14"/>
  <c r="AM1212" i="14"/>
  <c r="AN1212" i="14"/>
  <c r="AO1212" i="14"/>
  <c r="AH1213" i="14"/>
  <c r="AI1213" i="14"/>
  <c r="AJ1213" i="14"/>
  <c r="AK1213" i="14"/>
  <c r="AL1213" i="14"/>
  <c r="AM1213" i="14"/>
  <c r="AN1213" i="14"/>
  <c r="AO1213" i="14"/>
  <c r="AH1214" i="14"/>
  <c r="AI1214" i="14"/>
  <c r="AJ1214" i="14"/>
  <c r="AK1214" i="14"/>
  <c r="AL1214" i="14"/>
  <c r="AM1214" i="14"/>
  <c r="AN1214" i="14"/>
  <c r="AO1214" i="14"/>
  <c r="AH1215" i="14"/>
  <c r="AI1215" i="14"/>
  <c r="AJ1215" i="14"/>
  <c r="AK1215" i="14"/>
  <c r="AL1215" i="14"/>
  <c r="AM1215" i="14"/>
  <c r="AN1215" i="14"/>
  <c r="AO1215" i="14"/>
  <c r="AH1216" i="14"/>
  <c r="AI1216" i="14"/>
  <c r="AJ1216" i="14"/>
  <c r="AK1216" i="14"/>
  <c r="AL1216" i="14"/>
  <c r="AM1216" i="14"/>
  <c r="AN1216" i="14"/>
  <c r="AO1216" i="14"/>
  <c r="AH1217" i="14"/>
  <c r="AI1217" i="14"/>
  <c r="AJ1217" i="14"/>
  <c r="AK1217" i="14"/>
  <c r="AL1217" i="14"/>
  <c r="AM1217" i="14"/>
  <c r="AN1217" i="14"/>
  <c r="AO1217" i="14"/>
  <c r="AH1218" i="14"/>
  <c r="AI1218" i="14"/>
  <c r="AJ1218" i="14"/>
  <c r="AK1218" i="14"/>
  <c r="AL1218" i="14"/>
  <c r="AM1218" i="14"/>
  <c r="AN1218" i="14"/>
  <c r="AO1218" i="14"/>
  <c r="AH1219" i="14"/>
  <c r="AI1219" i="14"/>
  <c r="AJ1219" i="14"/>
  <c r="AK1219" i="14"/>
  <c r="AL1219" i="14"/>
  <c r="AM1219" i="14"/>
  <c r="AN1219" i="14"/>
  <c r="AO1219" i="14"/>
  <c r="AH1220" i="14"/>
  <c r="AI1220" i="14"/>
  <c r="AJ1220" i="14"/>
  <c r="AK1220" i="14"/>
  <c r="AL1220" i="14"/>
  <c r="AM1220" i="14"/>
  <c r="AN1220" i="14"/>
  <c r="AO1220" i="14"/>
  <c r="AH1221" i="14"/>
  <c r="AI1221" i="14"/>
  <c r="AJ1221" i="14"/>
  <c r="AK1221" i="14"/>
  <c r="AL1221" i="14"/>
  <c r="AM1221" i="14"/>
  <c r="AN1221" i="14"/>
  <c r="AO1221" i="14"/>
  <c r="AH1222" i="14"/>
  <c r="AI1222" i="14"/>
  <c r="AJ1222" i="14"/>
  <c r="AK1222" i="14"/>
  <c r="AL1222" i="14"/>
  <c r="AM1222" i="14"/>
  <c r="AN1222" i="14"/>
  <c r="AO1222" i="14"/>
  <c r="AH1223" i="14"/>
  <c r="AI1223" i="14"/>
  <c r="AJ1223" i="14"/>
  <c r="AK1223" i="14"/>
  <c r="AL1223" i="14"/>
  <c r="AM1223" i="14"/>
  <c r="AN1223" i="14"/>
  <c r="AO1223" i="14"/>
  <c r="AH1224" i="14"/>
  <c r="AI1224" i="14"/>
  <c r="AJ1224" i="14"/>
  <c r="AK1224" i="14"/>
  <c r="AL1224" i="14"/>
  <c r="AM1224" i="14"/>
  <c r="AN1224" i="14"/>
  <c r="AO1224" i="14"/>
  <c r="AH1225" i="14"/>
  <c r="AI1225" i="14"/>
  <c r="AJ1225" i="14"/>
  <c r="AK1225" i="14"/>
  <c r="AL1225" i="14"/>
  <c r="AM1225" i="14"/>
  <c r="AN1225" i="14"/>
  <c r="AO1225" i="14"/>
  <c r="AH1226" i="14"/>
  <c r="AI1226" i="14"/>
  <c r="AJ1226" i="14"/>
  <c r="AK1226" i="14"/>
  <c r="AL1226" i="14"/>
  <c r="AM1226" i="14"/>
  <c r="AN1226" i="14"/>
  <c r="AO1226" i="14"/>
  <c r="AH1227" i="14"/>
  <c r="AI1227" i="14"/>
  <c r="AJ1227" i="14"/>
  <c r="AK1227" i="14"/>
  <c r="AL1227" i="14"/>
  <c r="AM1227" i="14"/>
  <c r="AN1227" i="14"/>
  <c r="AO1227" i="14"/>
  <c r="AH1228" i="14"/>
  <c r="AI1228" i="14"/>
  <c r="AJ1228" i="14"/>
  <c r="AK1228" i="14"/>
  <c r="AL1228" i="14"/>
  <c r="AM1228" i="14"/>
  <c r="AN1228" i="14"/>
  <c r="AO1228" i="14"/>
  <c r="AH1229" i="14"/>
  <c r="AI1229" i="14"/>
  <c r="AJ1229" i="14"/>
  <c r="AK1229" i="14"/>
  <c r="AL1229" i="14"/>
  <c r="AM1229" i="14"/>
  <c r="AN1229" i="14"/>
  <c r="AO1229" i="14"/>
  <c r="AH1230" i="14"/>
  <c r="AI1230" i="14"/>
  <c r="AJ1230" i="14"/>
  <c r="AK1230" i="14"/>
  <c r="AL1230" i="14"/>
  <c r="AM1230" i="14"/>
  <c r="AN1230" i="14"/>
  <c r="AO1230" i="14"/>
  <c r="AH1231" i="14"/>
  <c r="AI1231" i="14"/>
  <c r="AJ1231" i="14"/>
  <c r="AK1231" i="14"/>
  <c r="AL1231" i="14"/>
  <c r="AM1231" i="14"/>
  <c r="AN1231" i="14"/>
  <c r="AO1231" i="14"/>
  <c r="AH1232" i="14"/>
  <c r="AI1232" i="14"/>
  <c r="AJ1232" i="14"/>
  <c r="AK1232" i="14"/>
  <c r="AL1232" i="14"/>
  <c r="AM1232" i="14"/>
  <c r="AN1232" i="14"/>
  <c r="AO1232" i="14"/>
  <c r="AH1233" i="14"/>
  <c r="AI1233" i="14"/>
  <c r="AJ1233" i="14"/>
  <c r="AK1233" i="14"/>
  <c r="AL1233" i="14"/>
  <c r="AM1233" i="14"/>
  <c r="AN1233" i="14"/>
  <c r="AO1233" i="14"/>
  <c r="AH1234" i="14"/>
  <c r="AI1234" i="14"/>
  <c r="AJ1234" i="14"/>
  <c r="AK1234" i="14"/>
  <c r="AL1234" i="14"/>
  <c r="AM1234" i="14"/>
  <c r="AN1234" i="14"/>
  <c r="AO1234" i="14"/>
  <c r="AH1235" i="14"/>
  <c r="AI1235" i="14"/>
  <c r="AJ1235" i="14"/>
  <c r="AK1235" i="14"/>
  <c r="AL1235" i="14"/>
  <c r="AM1235" i="14"/>
  <c r="AN1235" i="14"/>
  <c r="AO1235" i="14"/>
  <c r="AH1236" i="14"/>
  <c r="AI1236" i="14"/>
  <c r="AJ1236" i="14"/>
  <c r="AK1236" i="14"/>
  <c r="AL1236" i="14"/>
  <c r="AM1236" i="14"/>
  <c r="AN1236" i="14"/>
  <c r="AO1236" i="14"/>
  <c r="AH1237" i="14"/>
  <c r="AI1237" i="14"/>
  <c r="AJ1237" i="14"/>
  <c r="AK1237" i="14"/>
  <c r="AL1237" i="14"/>
  <c r="AM1237" i="14"/>
  <c r="AN1237" i="14"/>
  <c r="AO1237" i="14"/>
  <c r="AH1238" i="14"/>
  <c r="AI1238" i="14"/>
  <c r="AJ1238" i="14"/>
  <c r="AK1238" i="14"/>
  <c r="AL1238" i="14"/>
  <c r="AM1238" i="14"/>
  <c r="AN1238" i="14"/>
  <c r="AO1238" i="14"/>
  <c r="AH1239" i="14"/>
  <c r="AI1239" i="14"/>
  <c r="AJ1239" i="14"/>
  <c r="AK1239" i="14"/>
  <c r="AL1239" i="14"/>
  <c r="AM1239" i="14"/>
  <c r="AN1239" i="14"/>
  <c r="AO1239" i="14"/>
  <c r="AH1240" i="14"/>
  <c r="AI1240" i="14"/>
  <c r="AJ1240" i="14"/>
  <c r="AK1240" i="14"/>
  <c r="AL1240" i="14"/>
  <c r="AM1240" i="14"/>
  <c r="AN1240" i="14"/>
  <c r="AO1240" i="14"/>
  <c r="AH1241" i="14"/>
  <c r="AI1241" i="14"/>
  <c r="AJ1241" i="14"/>
  <c r="AK1241" i="14"/>
  <c r="AL1241" i="14"/>
  <c r="AM1241" i="14"/>
  <c r="AN1241" i="14"/>
  <c r="AO1241" i="14"/>
  <c r="AH1242" i="14"/>
  <c r="AI1242" i="14"/>
  <c r="AJ1242" i="14"/>
  <c r="AK1242" i="14"/>
  <c r="AL1242" i="14"/>
  <c r="AM1242" i="14"/>
  <c r="AN1242" i="14"/>
  <c r="AO1242" i="14"/>
  <c r="AH1243" i="14"/>
  <c r="AI1243" i="14"/>
  <c r="AJ1243" i="14"/>
  <c r="AK1243" i="14"/>
  <c r="AL1243" i="14"/>
  <c r="AM1243" i="14"/>
  <c r="AN1243" i="14"/>
  <c r="AO1243" i="14"/>
  <c r="AH1244" i="14"/>
  <c r="AI1244" i="14"/>
  <c r="AJ1244" i="14"/>
  <c r="AK1244" i="14"/>
  <c r="AL1244" i="14"/>
  <c r="AM1244" i="14"/>
  <c r="AN1244" i="14"/>
  <c r="AO1244" i="14"/>
  <c r="AH1245" i="14"/>
  <c r="AI1245" i="14"/>
  <c r="AJ1245" i="14"/>
  <c r="AK1245" i="14"/>
  <c r="AL1245" i="14"/>
  <c r="AM1245" i="14"/>
  <c r="AN1245" i="14"/>
  <c r="AO1245" i="14"/>
  <c r="AH1246" i="14"/>
  <c r="AI1246" i="14"/>
  <c r="AJ1246" i="14"/>
  <c r="AK1246" i="14"/>
  <c r="AL1246" i="14"/>
  <c r="AM1246" i="14"/>
  <c r="AN1246" i="14"/>
  <c r="AO1246" i="14"/>
  <c r="AH1247" i="14"/>
  <c r="AI1247" i="14"/>
  <c r="AJ1247" i="14"/>
  <c r="AK1247" i="14"/>
  <c r="AL1247" i="14"/>
  <c r="AM1247" i="14"/>
  <c r="AN1247" i="14"/>
  <c r="AO1247" i="14"/>
  <c r="AH1248" i="14"/>
  <c r="AI1248" i="14"/>
  <c r="AJ1248" i="14"/>
  <c r="AK1248" i="14"/>
  <c r="AL1248" i="14"/>
  <c r="AM1248" i="14"/>
  <c r="AN1248" i="14"/>
  <c r="AO1248" i="14"/>
  <c r="AH1249" i="14"/>
  <c r="AI1249" i="14"/>
  <c r="AJ1249" i="14"/>
  <c r="AK1249" i="14"/>
  <c r="AL1249" i="14"/>
  <c r="AM1249" i="14"/>
  <c r="AN1249" i="14"/>
  <c r="AO1249" i="14"/>
  <c r="AH1250" i="14"/>
  <c r="AI1250" i="14"/>
  <c r="AJ1250" i="14"/>
  <c r="AK1250" i="14"/>
  <c r="AL1250" i="14"/>
  <c r="AM1250" i="14"/>
  <c r="AN1250" i="14"/>
  <c r="AO1250" i="14"/>
  <c r="AH1251" i="14"/>
  <c r="AI1251" i="14"/>
  <c r="AJ1251" i="14"/>
  <c r="AK1251" i="14"/>
  <c r="AL1251" i="14"/>
  <c r="AM1251" i="14"/>
  <c r="AN1251" i="14"/>
  <c r="AO1251" i="14"/>
  <c r="AH1252" i="14"/>
  <c r="AI1252" i="14"/>
  <c r="AJ1252" i="14"/>
  <c r="AK1252" i="14"/>
  <c r="AL1252" i="14"/>
  <c r="AM1252" i="14"/>
  <c r="AN1252" i="14"/>
  <c r="AO1252" i="14"/>
  <c r="AH1253" i="14"/>
  <c r="AI1253" i="14"/>
  <c r="AJ1253" i="14"/>
  <c r="AK1253" i="14"/>
  <c r="AL1253" i="14"/>
  <c r="AM1253" i="14"/>
  <c r="AN1253" i="14"/>
  <c r="AO1253" i="14"/>
  <c r="AH1254" i="14"/>
  <c r="AI1254" i="14"/>
  <c r="AJ1254" i="14"/>
  <c r="AK1254" i="14"/>
  <c r="AL1254" i="14"/>
  <c r="AM1254" i="14"/>
  <c r="AN1254" i="14"/>
  <c r="AO1254" i="14"/>
  <c r="AH1255" i="14"/>
  <c r="AI1255" i="14"/>
  <c r="AJ1255" i="14"/>
  <c r="AK1255" i="14"/>
  <c r="AL1255" i="14"/>
  <c r="AM1255" i="14"/>
  <c r="AN1255" i="14"/>
  <c r="AO1255" i="14"/>
  <c r="AH1256" i="14"/>
  <c r="AI1256" i="14"/>
  <c r="AJ1256" i="14"/>
  <c r="AK1256" i="14"/>
  <c r="AL1256" i="14"/>
  <c r="AM1256" i="14"/>
  <c r="AN1256" i="14"/>
  <c r="AO1256" i="14"/>
  <c r="AH1257" i="14"/>
  <c r="AI1257" i="14"/>
  <c r="AJ1257" i="14"/>
  <c r="AK1257" i="14"/>
  <c r="AL1257" i="14"/>
  <c r="AM1257" i="14"/>
  <c r="AN1257" i="14"/>
  <c r="AO1257" i="14"/>
  <c r="AH1258" i="14"/>
  <c r="AI1258" i="14"/>
  <c r="AJ1258" i="14"/>
  <c r="AK1258" i="14"/>
  <c r="AL1258" i="14"/>
  <c r="AM1258" i="14"/>
  <c r="AN1258" i="14"/>
  <c r="AO1258" i="14"/>
  <c r="AH1259" i="14"/>
  <c r="AI1259" i="14"/>
  <c r="AJ1259" i="14"/>
  <c r="AK1259" i="14"/>
  <c r="AL1259" i="14"/>
  <c r="AM1259" i="14"/>
  <c r="AN1259" i="14"/>
  <c r="AO1259" i="14"/>
  <c r="AH1260" i="14"/>
  <c r="AI1260" i="14"/>
  <c r="AJ1260" i="14"/>
  <c r="AK1260" i="14"/>
  <c r="AL1260" i="14"/>
  <c r="AM1260" i="14"/>
  <c r="AN1260" i="14"/>
  <c r="AO1260" i="14"/>
  <c r="AH1261" i="14"/>
  <c r="AI1261" i="14"/>
  <c r="AJ1261" i="14"/>
  <c r="AK1261" i="14"/>
  <c r="AL1261" i="14"/>
  <c r="AM1261" i="14"/>
  <c r="AN1261" i="14"/>
  <c r="AO1261" i="14"/>
  <c r="AH1262" i="14"/>
  <c r="AI1262" i="14"/>
  <c r="AJ1262" i="14"/>
  <c r="AK1262" i="14"/>
  <c r="AL1262" i="14"/>
  <c r="AM1262" i="14"/>
  <c r="AN1262" i="14"/>
  <c r="AO1262" i="14"/>
  <c r="AH1263" i="14"/>
  <c r="AI1263" i="14"/>
  <c r="AJ1263" i="14"/>
  <c r="AK1263" i="14"/>
  <c r="AL1263" i="14"/>
  <c r="AM1263" i="14"/>
  <c r="AN1263" i="14"/>
  <c r="AO1263" i="14"/>
  <c r="AH1264" i="14"/>
  <c r="AI1264" i="14"/>
  <c r="AJ1264" i="14"/>
  <c r="AK1264" i="14"/>
  <c r="AL1264" i="14"/>
  <c r="AM1264" i="14"/>
  <c r="AN1264" i="14"/>
  <c r="AO1264" i="14"/>
  <c r="AH1265" i="14"/>
  <c r="AI1265" i="14"/>
  <c r="AJ1265" i="14"/>
  <c r="AK1265" i="14"/>
  <c r="AL1265" i="14"/>
  <c r="AM1265" i="14"/>
  <c r="AN1265" i="14"/>
  <c r="AO1265" i="14"/>
  <c r="AH1266" i="14"/>
  <c r="AI1266" i="14"/>
  <c r="AJ1266" i="14"/>
  <c r="AK1266" i="14"/>
  <c r="AL1266" i="14"/>
  <c r="AM1266" i="14"/>
  <c r="AN1266" i="14"/>
  <c r="AO1266" i="14"/>
  <c r="AH1267" i="14"/>
  <c r="AI1267" i="14"/>
  <c r="AJ1267" i="14"/>
  <c r="AK1267" i="14"/>
  <c r="AL1267" i="14"/>
  <c r="AM1267" i="14"/>
  <c r="AN1267" i="14"/>
  <c r="AO1267" i="14"/>
  <c r="AH1268" i="14"/>
  <c r="AI1268" i="14"/>
  <c r="AJ1268" i="14"/>
  <c r="AK1268" i="14"/>
  <c r="AL1268" i="14"/>
  <c r="AM1268" i="14"/>
  <c r="AN1268" i="14"/>
  <c r="AO1268" i="14"/>
  <c r="AH1269" i="14"/>
  <c r="AI1269" i="14"/>
  <c r="AJ1269" i="14"/>
  <c r="AK1269" i="14"/>
  <c r="AL1269" i="14"/>
  <c r="AM1269" i="14"/>
  <c r="AN1269" i="14"/>
  <c r="AO1269" i="14"/>
  <c r="AH1270" i="14"/>
  <c r="AI1270" i="14"/>
  <c r="AJ1270" i="14"/>
  <c r="AK1270" i="14"/>
  <c r="AL1270" i="14"/>
  <c r="AM1270" i="14"/>
  <c r="AN1270" i="14"/>
  <c r="AO1270" i="14"/>
  <c r="AH1271" i="14"/>
  <c r="AI1271" i="14"/>
  <c r="AJ1271" i="14"/>
  <c r="AK1271" i="14"/>
  <c r="AL1271" i="14"/>
  <c r="AM1271" i="14"/>
  <c r="AN1271" i="14"/>
  <c r="AO1271" i="14"/>
  <c r="AH1272" i="14"/>
  <c r="AI1272" i="14"/>
  <c r="AJ1272" i="14"/>
  <c r="AK1272" i="14"/>
  <c r="AL1272" i="14"/>
  <c r="AM1272" i="14"/>
  <c r="AN1272" i="14"/>
  <c r="AO1272" i="14"/>
  <c r="AH1273" i="14"/>
  <c r="AI1273" i="14"/>
  <c r="AJ1273" i="14"/>
  <c r="AK1273" i="14"/>
  <c r="AL1273" i="14"/>
  <c r="AM1273" i="14"/>
  <c r="AN1273" i="14"/>
  <c r="AO1273" i="14"/>
  <c r="AH1274" i="14"/>
  <c r="AI1274" i="14"/>
  <c r="AJ1274" i="14"/>
  <c r="AK1274" i="14"/>
  <c r="AL1274" i="14"/>
  <c r="AM1274" i="14"/>
  <c r="AN1274" i="14"/>
  <c r="AO1274" i="14"/>
  <c r="AH1275" i="14"/>
  <c r="AI1275" i="14"/>
  <c r="AJ1275" i="14"/>
  <c r="AK1275" i="14"/>
  <c r="AL1275" i="14"/>
  <c r="AM1275" i="14"/>
  <c r="AN1275" i="14"/>
  <c r="AO1275" i="14"/>
  <c r="AH1276" i="14"/>
  <c r="AI1276" i="14"/>
  <c r="AJ1276" i="14"/>
  <c r="AK1276" i="14"/>
  <c r="AL1276" i="14"/>
  <c r="AM1276" i="14"/>
  <c r="AN1276" i="14"/>
  <c r="AO1276" i="14"/>
  <c r="AH1277" i="14"/>
  <c r="AI1277" i="14"/>
  <c r="AJ1277" i="14"/>
  <c r="AK1277" i="14"/>
  <c r="AL1277" i="14"/>
  <c r="AM1277" i="14"/>
  <c r="AN1277" i="14"/>
  <c r="AO1277" i="14"/>
  <c r="AH1278" i="14"/>
  <c r="AI1278" i="14"/>
  <c r="AJ1278" i="14"/>
  <c r="AK1278" i="14"/>
  <c r="AL1278" i="14"/>
  <c r="AM1278" i="14"/>
  <c r="AN1278" i="14"/>
  <c r="AO1278" i="14"/>
  <c r="AH1279" i="14"/>
  <c r="AI1279" i="14"/>
  <c r="AJ1279" i="14"/>
  <c r="AK1279" i="14"/>
  <c r="AL1279" i="14"/>
  <c r="AM1279" i="14"/>
  <c r="AN1279" i="14"/>
  <c r="AO1279" i="14"/>
  <c r="AH1280" i="14"/>
  <c r="AI1280" i="14"/>
  <c r="AJ1280" i="14"/>
  <c r="AK1280" i="14"/>
  <c r="AL1280" i="14"/>
  <c r="AM1280" i="14"/>
  <c r="AN1280" i="14"/>
  <c r="AO1280" i="14"/>
  <c r="AH1281" i="14"/>
  <c r="AI1281" i="14"/>
  <c r="AJ1281" i="14"/>
  <c r="AK1281" i="14"/>
  <c r="AL1281" i="14"/>
  <c r="AM1281" i="14"/>
  <c r="AN1281" i="14"/>
  <c r="AO1281" i="14"/>
  <c r="AH1282" i="14"/>
  <c r="AI1282" i="14"/>
  <c r="AJ1282" i="14"/>
  <c r="AK1282" i="14"/>
  <c r="AL1282" i="14"/>
  <c r="AM1282" i="14"/>
  <c r="AN1282" i="14"/>
  <c r="AO1282" i="14"/>
  <c r="AH1283" i="14"/>
  <c r="AI1283" i="14"/>
  <c r="AJ1283" i="14"/>
  <c r="AK1283" i="14"/>
  <c r="AL1283" i="14"/>
  <c r="AM1283" i="14"/>
  <c r="AN1283" i="14"/>
  <c r="AO1283" i="14"/>
  <c r="AH1284" i="14"/>
  <c r="AI1284" i="14"/>
  <c r="AJ1284" i="14"/>
  <c r="AK1284" i="14"/>
  <c r="AL1284" i="14"/>
  <c r="AM1284" i="14"/>
  <c r="AN1284" i="14"/>
  <c r="AO1284" i="14"/>
  <c r="AH1285" i="14"/>
  <c r="AI1285" i="14"/>
  <c r="AJ1285" i="14"/>
  <c r="AK1285" i="14"/>
  <c r="AL1285" i="14"/>
  <c r="AM1285" i="14"/>
  <c r="AN1285" i="14"/>
  <c r="AO1285" i="14"/>
  <c r="AH1286" i="14"/>
  <c r="AI1286" i="14"/>
  <c r="AJ1286" i="14"/>
  <c r="AK1286" i="14"/>
  <c r="AL1286" i="14"/>
  <c r="AM1286" i="14"/>
  <c r="AN1286" i="14"/>
  <c r="AO1286" i="14"/>
  <c r="AH1287" i="14"/>
  <c r="AI1287" i="14"/>
  <c r="AJ1287" i="14"/>
  <c r="AK1287" i="14"/>
  <c r="AL1287" i="14"/>
  <c r="AM1287" i="14"/>
  <c r="AN1287" i="14"/>
  <c r="AO1287" i="14"/>
  <c r="AH1288" i="14"/>
  <c r="AI1288" i="14"/>
  <c r="AJ1288" i="14"/>
  <c r="AK1288" i="14"/>
  <c r="AL1288" i="14"/>
  <c r="AM1288" i="14"/>
  <c r="AN1288" i="14"/>
  <c r="AO1288" i="14"/>
  <c r="AH1289" i="14"/>
  <c r="AI1289" i="14"/>
  <c r="AJ1289" i="14"/>
  <c r="AK1289" i="14"/>
  <c r="AL1289" i="14"/>
  <c r="AM1289" i="14"/>
  <c r="AN1289" i="14"/>
  <c r="AO1289" i="14"/>
  <c r="AH1290" i="14"/>
  <c r="AI1290" i="14"/>
  <c r="AJ1290" i="14"/>
  <c r="AK1290" i="14"/>
  <c r="AL1290" i="14"/>
  <c r="AM1290" i="14"/>
  <c r="AN1290" i="14"/>
  <c r="AO1290" i="14"/>
  <c r="AH1291" i="14"/>
  <c r="AI1291" i="14"/>
  <c r="AJ1291" i="14"/>
  <c r="AK1291" i="14"/>
  <c r="AL1291" i="14"/>
  <c r="AM1291" i="14"/>
  <c r="AN1291" i="14"/>
  <c r="AO1291" i="14"/>
  <c r="AH1292" i="14"/>
  <c r="AI1292" i="14"/>
  <c r="AJ1292" i="14"/>
  <c r="AK1292" i="14"/>
  <c r="AL1292" i="14"/>
  <c r="AM1292" i="14"/>
  <c r="AN1292" i="14"/>
  <c r="AO1292" i="14"/>
  <c r="AH1293" i="14"/>
  <c r="AI1293" i="14"/>
  <c r="AJ1293" i="14"/>
  <c r="AK1293" i="14"/>
  <c r="AL1293" i="14"/>
  <c r="AM1293" i="14"/>
  <c r="AN1293" i="14"/>
  <c r="AO1293" i="14"/>
  <c r="AH1294" i="14"/>
  <c r="AI1294" i="14"/>
  <c r="AJ1294" i="14"/>
  <c r="AK1294" i="14"/>
  <c r="AL1294" i="14"/>
  <c r="AM1294" i="14"/>
  <c r="AN1294" i="14"/>
  <c r="AO1294" i="14"/>
  <c r="AH1295" i="14"/>
  <c r="AI1295" i="14"/>
  <c r="AJ1295" i="14"/>
  <c r="AK1295" i="14"/>
  <c r="AL1295" i="14"/>
  <c r="AM1295" i="14"/>
  <c r="AN1295" i="14"/>
  <c r="AO1295" i="14"/>
  <c r="AH1296" i="14"/>
  <c r="AI1296" i="14"/>
  <c r="AJ1296" i="14"/>
  <c r="AK1296" i="14"/>
  <c r="AL1296" i="14"/>
  <c r="AM1296" i="14"/>
  <c r="AN1296" i="14"/>
  <c r="AO1296" i="14"/>
  <c r="AH1297" i="14"/>
  <c r="AI1297" i="14"/>
  <c r="AJ1297" i="14"/>
  <c r="AK1297" i="14"/>
  <c r="AL1297" i="14"/>
  <c r="AM1297" i="14"/>
  <c r="AN1297" i="14"/>
  <c r="AO1297" i="14"/>
  <c r="AH1298" i="14"/>
  <c r="AI1298" i="14"/>
  <c r="AJ1298" i="14"/>
  <c r="AK1298" i="14"/>
  <c r="AL1298" i="14"/>
  <c r="AM1298" i="14"/>
  <c r="AN1298" i="14"/>
  <c r="AO1298" i="14"/>
  <c r="AH1299" i="14"/>
  <c r="AI1299" i="14"/>
  <c r="AJ1299" i="14"/>
  <c r="AK1299" i="14"/>
  <c r="AL1299" i="14"/>
  <c r="AM1299" i="14"/>
  <c r="AN1299" i="14"/>
  <c r="AO1299" i="14"/>
  <c r="AH1300" i="14"/>
  <c r="AI1300" i="14"/>
  <c r="AJ1300" i="14"/>
  <c r="AK1300" i="14"/>
  <c r="AL1300" i="14"/>
  <c r="AM1300" i="14"/>
  <c r="AN1300" i="14"/>
  <c r="AO1300" i="14"/>
  <c r="AH1301" i="14"/>
  <c r="AI1301" i="14"/>
  <c r="AJ1301" i="14"/>
  <c r="AK1301" i="14"/>
  <c r="AL1301" i="14"/>
  <c r="AM1301" i="14"/>
  <c r="AN1301" i="14"/>
  <c r="AO1301" i="14"/>
  <c r="AH1302" i="14"/>
  <c r="AI1302" i="14"/>
  <c r="AJ1302" i="14"/>
  <c r="AK1302" i="14"/>
  <c r="AL1302" i="14"/>
  <c r="AM1302" i="14"/>
  <c r="AN1302" i="14"/>
  <c r="AO1302" i="14"/>
  <c r="AH1303" i="14"/>
  <c r="AI1303" i="14"/>
  <c r="AJ1303" i="14"/>
  <c r="AK1303" i="14"/>
  <c r="AL1303" i="14"/>
  <c r="AM1303" i="14"/>
  <c r="AN1303" i="14"/>
  <c r="AO1303" i="14"/>
  <c r="AH1304" i="14"/>
  <c r="AI1304" i="14"/>
  <c r="AJ1304" i="14"/>
  <c r="AK1304" i="14"/>
  <c r="AL1304" i="14"/>
  <c r="AM1304" i="14"/>
  <c r="AN1304" i="14"/>
  <c r="AO1304" i="14"/>
  <c r="AH1305" i="14"/>
  <c r="AI1305" i="14"/>
  <c r="AJ1305" i="14"/>
  <c r="AK1305" i="14"/>
  <c r="AL1305" i="14"/>
  <c r="AM1305" i="14"/>
  <c r="AN1305" i="14"/>
  <c r="AO1305" i="14"/>
  <c r="AP1305" i="14"/>
  <c r="AQ1305" i="14"/>
  <c r="AR1305" i="14"/>
  <c r="AS1305" i="14"/>
  <c r="AH1306" i="14"/>
  <c r="AI1306" i="14"/>
  <c r="AJ1306" i="14"/>
  <c r="AK1306" i="14"/>
  <c r="AL1306" i="14"/>
  <c r="AM1306" i="14"/>
  <c r="AN1306" i="14"/>
  <c r="AO1306" i="14"/>
  <c r="AP1306" i="14"/>
  <c r="AQ1306" i="14"/>
  <c r="AR1306" i="14"/>
  <c r="AS1306" i="14"/>
  <c r="AH1307" i="14"/>
  <c r="AI1307" i="14"/>
  <c r="AJ1307" i="14"/>
  <c r="AK1307" i="14"/>
  <c r="AL1307" i="14"/>
  <c r="AM1307" i="14"/>
  <c r="AN1307" i="14"/>
  <c r="AO1307" i="14"/>
  <c r="AP1307" i="14"/>
  <c r="AQ1307" i="14"/>
  <c r="AR1307" i="14"/>
  <c r="AS1307" i="14"/>
  <c r="AH1308" i="14"/>
  <c r="AI1308" i="14"/>
  <c r="AJ1308" i="14"/>
  <c r="AK1308" i="14"/>
  <c r="AL1308" i="14"/>
  <c r="AM1308" i="14"/>
  <c r="AN1308" i="14"/>
  <c r="AO1308" i="14"/>
  <c r="AP1308" i="14"/>
  <c r="AQ1308" i="14"/>
  <c r="AR1308" i="14"/>
  <c r="AS1308" i="14"/>
  <c r="AH1309" i="14"/>
  <c r="AI1309" i="14"/>
  <c r="AJ1309" i="14"/>
  <c r="AK1309" i="14"/>
  <c r="AL1309" i="14"/>
  <c r="AM1309" i="14"/>
  <c r="AN1309" i="14"/>
  <c r="AO1309" i="14"/>
  <c r="AP1309" i="14"/>
  <c r="AQ1309" i="14"/>
  <c r="AR1309" i="14"/>
  <c r="AS1309" i="14"/>
  <c r="AH1310" i="14"/>
  <c r="AI1310" i="14"/>
  <c r="AJ1310" i="14"/>
  <c r="AK1310" i="14"/>
  <c r="AL1310" i="14"/>
  <c r="AM1310" i="14"/>
  <c r="AN1310" i="14"/>
  <c r="AO1310" i="14"/>
  <c r="AP1310" i="14"/>
  <c r="AQ1310" i="14"/>
  <c r="AR1310" i="14"/>
  <c r="AS1310" i="14"/>
  <c r="AH1311" i="14"/>
  <c r="AI1311" i="14"/>
  <c r="AJ1311" i="14"/>
  <c r="AK1311" i="14"/>
  <c r="AL1311" i="14"/>
  <c r="AM1311" i="14"/>
  <c r="AN1311" i="14"/>
  <c r="AO1311" i="14"/>
  <c r="AP1311" i="14"/>
  <c r="AQ1311" i="14"/>
  <c r="AR1311" i="14"/>
  <c r="AS1311" i="14"/>
  <c r="AH1312" i="14"/>
  <c r="AI1312" i="14"/>
  <c r="AJ1312" i="14"/>
  <c r="AK1312" i="14"/>
  <c r="AL1312" i="14"/>
  <c r="AM1312" i="14"/>
  <c r="AN1312" i="14"/>
  <c r="AO1312" i="14"/>
  <c r="AP1312" i="14"/>
  <c r="AQ1312" i="14"/>
  <c r="AR1312" i="14"/>
  <c r="AS1312" i="14"/>
  <c r="AH1313" i="14"/>
  <c r="AI1313" i="14"/>
  <c r="AJ1313" i="14"/>
  <c r="AK1313" i="14"/>
  <c r="AL1313" i="14"/>
  <c r="AM1313" i="14"/>
  <c r="AN1313" i="14"/>
  <c r="AO1313" i="14"/>
  <c r="AP1313" i="14"/>
  <c r="AQ1313" i="14"/>
  <c r="AR1313" i="14"/>
  <c r="AS1313" i="14"/>
  <c r="AH1314" i="14"/>
  <c r="AI1314" i="14"/>
  <c r="AJ1314" i="14"/>
  <c r="AK1314" i="14"/>
  <c r="AL1314" i="14"/>
  <c r="AM1314" i="14"/>
  <c r="AN1314" i="14"/>
  <c r="AO1314" i="14"/>
  <c r="AP1314" i="14"/>
  <c r="AQ1314" i="14"/>
  <c r="AR1314" i="14"/>
  <c r="AS1314" i="14"/>
  <c r="AH1315" i="14"/>
  <c r="AI1315" i="14"/>
  <c r="AJ1315" i="14"/>
  <c r="AK1315" i="14"/>
  <c r="AL1315" i="14"/>
  <c r="AM1315" i="14"/>
  <c r="AN1315" i="14"/>
  <c r="AO1315" i="14"/>
  <c r="AP1315" i="14"/>
  <c r="AQ1315" i="14"/>
  <c r="AR1315" i="14"/>
  <c r="AS1315" i="14"/>
  <c r="AH1316" i="14"/>
  <c r="AI1316" i="14"/>
  <c r="AJ1316" i="14"/>
  <c r="AK1316" i="14"/>
  <c r="AL1316" i="14"/>
  <c r="AM1316" i="14"/>
  <c r="AN1316" i="14"/>
  <c r="AO1316" i="14"/>
  <c r="AP1316" i="14"/>
  <c r="AQ1316" i="14"/>
  <c r="AR1316" i="14"/>
  <c r="AS1316" i="14"/>
  <c r="AH1317" i="14"/>
  <c r="AI1317" i="14"/>
  <c r="AJ1317" i="14"/>
  <c r="AK1317" i="14"/>
  <c r="AL1317" i="14"/>
  <c r="AM1317" i="14"/>
  <c r="AN1317" i="14"/>
  <c r="AO1317" i="14"/>
  <c r="AP1317" i="14"/>
  <c r="AQ1317" i="14"/>
  <c r="AR1317" i="14"/>
  <c r="AS1317" i="14"/>
  <c r="AH1318" i="14"/>
  <c r="AI1318" i="14"/>
  <c r="AJ1318" i="14"/>
  <c r="AK1318" i="14"/>
  <c r="AL1318" i="14"/>
  <c r="AM1318" i="14"/>
  <c r="AN1318" i="14"/>
  <c r="AO1318" i="14"/>
  <c r="AP1318" i="14"/>
  <c r="AQ1318" i="14"/>
  <c r="AR1318" i="14"/>
  <c r="AS1318" i="14"/>
  <c r="AH1319" i="14"/>
  <c r="AI1319" i="14"/>
  <c r="AJ1319" i="14"/>
  <c r="AK1319" i="14"/>
  <c r="AL1319" i="14"/>
  <c r="AM1319" i="14"/>
  <c r="AN1319" i="14"/>
  <c r="AO1319" i="14"/>
  <c r="AP1319" i="14"/>
  <c r="AQ1319" i="14"/>
  <c r="AR1319" i="14"/>
  <c r="AS1319" i="14"/>
  <c r="AH1320" i="14"/>
  <c r="AI1320" i="14"/>
  <c r="AJ1320" i="14"/>
  <c r="AK1320" i="14"/>
  <c r="AL1320" i="14"/>
  <c r="AM1320" i="14"/>
  <c r="AN1320" i="14"/>
  <c r="AO1320" i="14"/>
  <c r="AP1320" i="14"/>
  <c r="AQ1320" i="14"/>
  <c r="AR1320" i="14"/>
  <c r="AS1320" i="14"/>
  <c r="AH1321" i="14"/>
  <c r="AI1321" i="14"/>
  <c r="AJ1321" i="14"/>
  <c r="AK1321" i="14"/>
  <c r="AL1321" i="14"/>
  <c r="AM1321" i="14"/>
  <c r="AN1321" i="14"/>
  <c r="AO1321" i="14"/>
  <c r="AP1321" i="14"/>
  <c r="AQ1321" i="14"/>
  <c r="AR1321" i="14"/>
  <c r="AS1321" i="14"/>
  <c r="AH1322" i="14"/>
  <c r="AI1322" i="14"/>
  <c r="AJ1322" i="14"/>
  <c r="AK1322" i="14"/>
  <c r="AL1322" i="14"/>
  <c r="AM1322" i="14"/>
  <c r="AN1322" i="14"/>
  <c r="AO1322" i="14"/>
  <c r="AP1322" i="14"/>
  <c r="AQ1322" i="14"/>
  <c r="AR1322" i="14"/>
  <c r="AS1322" i="14"/>
  <c r="AH1323" i="14"/>
  <c r="AI1323" i="14"/>
  <c r="AJ1323" i="14"/>
  <c r="AK1323" i="14"/>
  <c r="AL1323" i="14"/>
  <c r="AM1323" i="14"/>
  <c r="AN1323" i="14"/>
  <c r="AO1323" i="14"/>
  <c r="AP1323" i="14"/>
  <c r="AQ1323" i="14"/>
  <c r="AR1323" i="14"/>
  <c r="AS1323" i="14"/>
  <c r="AH1324" i="14"/>
  <c r="AI1324" i="14"/>
  <c r="AJ1324" i="14"/>
  <c r="AK1324" i="14"/>
  <c r="AL1324" i="14"/>
  <c r="AM1324" i="14"/>
  <c r="AN1324" i="14"/>
  <c r="AO1324" i="14"/>
  <c r="AP1324" i="14"/>
  <c r="AQ1324" i="14"/>
  <c r="AR1324" i="14"/>
  <c r="AS1324" i="14"/>
  <c r="AH1325" i="14"/>
  <c r="AI1325" i="14"/>
  <c r="AJ1325" i="14"/>
  <c r="AK1325" i="14"/>
  <c r="AL1325" i="14"/>
  <c r="AM1325" i="14"/>
  <c r="AN1325" i="14"/>
  <c r="AO1325" i="14"/>
  <c r="AP1325" i="14"/>
  <c r="AQ1325" i="14"/>
  <c r="AR1325" i="14"/>
  <c r="AS1325" i="14"/>
  <c r="AH1326" i="14"/>
  <c r="AI1326" i="14"/>
  <c r="AJ1326" i="14"/>
  <c r="AK1326" i="14"/>
  <c r="AL1326" i="14"/>
  <c r="AM1326" i="14"/>
  <c r="AN1326" i="14"/>
  <c r="AO1326" i="14"/>
  <c r="AP1326" i="14"/>
  <c r="AQ1326" i="14"/>
  <c r="AR1326" i="14"/>
  <c r="AS1326" i="14"/>
  <c r="AH1327" i="14"/>
  <c r="AI1327" i="14"/>
  <c r="AJ1327" i="14"/>
  <c r="AK1327" i="14"/>
  <c r="AL1327" i="14"/>
  <c r="AM1327" i="14"/>
  <c r="AN1327" i="14"/>
  <c r="AO1327" i="14"/>
  <c r="AP1327" i="14"/>
  <c r="AQ1327" i="14"/>
  <c r="AR1327" i="14"/>
  <c r="AS1327" i="14"/>
  <c r="AH1328" i="14"/>
  <c r="AI1328" i="14"/>
  <c r="AJ1328" i="14"/>
  <c r="AK1328" i="14"/>
  <c r="AL1328" i="14"/>
  <c r="AM1328" i="14"/>
  <c r="AN1328" i="14"/>
  <c r="AO1328" i="14"/>
  <c r="AP1328" i="14"/>
  <c r="AQ1328" i="14"/>
  <c r="AR1328" i="14"/>
  <c r="AS1328" i="14"/>
  <c r="AH1329" i="14"/>
  <c r="AI1329" i="14"/>
  <c r="AJ1329" i="14"/>
  <c r="AK1329" i="14"/>
  <c r="AL1329" i="14"/>
  <c r="AM1329" i="14"/>
  <c r="AN1329" i="14"/>
  <c r="AO1329" i="14"/>
  <c r="AP1329" i="14"/>
  <c r="AQ1329" i="14"/>
  <c r="AR1329" i="14"/>
  <c r="AS1329" i="14"/>
  <c r="AH1330" i="14"/>
  <c r="AI1330" i="14"/>
  <c r="AJ1330" i="14"/>
  <c r="AK1330" i="14"/>
  <c r="AL1330" i="14"/>
  <c r="AM1330" i="14"/>
  <c r="AN1330" i="14"/>
  <c r="AO1330" i="14"/>
  <c r="AP1330" i="14"/>
  <c r="AQ1330" i="14"/>
  <c r="AR1330" i="14"/>
  <c r="AS1330" i="14"/>
  <c r="AH1331" i="14"/>
  <c r="AI1331" i="14"/>
  <c r="AJ1331" i="14"/>
  <c r="AK1331" i="14"/>
  <c r="AL1331" i="14"/>
  <c r="AM1331" i="14"/>
  <c r="AN1331" i="14"/>
  <c r="AO1331" i="14"/>
  <c r="AP1331" i="14"/>
  <c r="AQ1331" i="14"/>
  <c r="AR1331" i="14"/>
  <c r="AS1331" i="14"/>
  <c r="AH1332" i="14"/>
  <c r="AI1332" i="14"/>
  <c r="AJ1332" i="14"/>
  <c r="AK1332" i="14"/>
  <c r="AL1332" i="14"/>
  <c r="AM1332" i="14"/>
  <c r="AN1332" i="14"/>
  <c r="AO1332" i="14"/>
  <c r="AP1332" i="14"/>
  <c r="AQ1332" i="14"/>
  <c r="AR1332" i="14"/>
  <c r="AS1332" i="14"/>
  <c r="AH1333" i="14"/>
  <c r="AI1333" i="14"/>
  <c r="AJ1333" i="14"/>
  <c r="AK1333" i="14"/>
  <c r="AL1333" i="14"/>
  <c r="AM1333" i="14"/>
  <c r="AN1333" i="14"/>
  <c r="AO1333" i="14"/>
  <c r="AP1333" i="14"/>
  <c r="AQ1333" i="14"/>
  <c r="AR1333" i="14"/>
  <c r="AS1333" i="14"/>
  <c r="AH1334" i="14"/>
  <c r="AI1334" i="14"/>
  <c r="AJ1334" i="14"/>
  <c r="AK1334" i="14"/>
  <c r="AL1334" i="14"/>
  <c r="AM1334" i="14"/>
  <c r="AN1334" i="14"/>
  <c r="AO1334" i="14"/>
  <c r="AP1334" i="14"/>
  <c r="AQ1334" i="14"/>
  <c r="AR1334" i="14"/>
  <c r="AS1334" i="14"/>
  <c r="AH1335" i="14"/>
  <c r="AI1335" i="14"/>
  <c r="AJ1335" i="14"/>
  <c r="AK1335" i="14"/>
  <c r="AL1335" i="14"/>
  <c r="AM1335" i="14"/>
  <c r="AN1335" i="14"/>
  <c r="AO1335" i="14"/>
  <c r="AP1335" i="14"/>
  <c r="AQ1335" i="14"/>
  <c r="AR1335" i="14"/>
  <c r="AS1335" i="14"/>
  <c r="AH1336" i="14"/>
  <c r="AI1336" i="14"/>
  <c r="AJ1336" i="14"/>
  <c r="AK1336" i="14"/>
  <c r="AL1336" i="14"/>
  <c r="AM1336" i="14"/>
  <c r="AN1336" i="14"/>
  <c r="AO1336" i="14"/>
  <c r="AP1336" i="14"/>
  <c r="AQ1336" i="14"/>
  <c r="AR1336" i="14"/>
  <c r="AS1336" i="14"/>
  <c r="AH1337" i="14"/>
  <c r="AI1337" i="14"/>
  <c r="AJ1337" i="14"/>
  <c r="AK1337" i="14"/>
  <c r="AL1337" i="14"/>
  <c r="AM1337" i="14"/>
  <c r="AN1337" i="14"/>
  <c r="AO1337" i="14"/>
  <c r="AP1337" i="14"/>
  <c r="AQ1337" i="14"/>
  <c r="AR1337" i="14"/>
  <c r="AS1337" i="14"/>
  <c r="AH1338" i="14"/>
  <c r="AI1338" i="14"/>
  <c r="AJ1338" i="14"/>
  <c r="AK1338" i="14"/>
  <c r="AL1338" i="14"/>
  <c r="AM1338" i="14"/>
  <c r="AN1338" i="14"/>
  <c r="AO1338" i="14"/>
  <c r="AP1338" i="14"/>
  <c r="AQ1338" i="14"/>
  <c r="AR1338" i="14"/>
  <c r="AS1338" i="14"/>
  <c r="AH1339" i="14"/>
  <c r="AI1339" i="14"/>
  <c r="AJ1339" i="14"/>
  <c r="AK1339" i="14"/>
  <c r="AL1339" i="14"/>
  <c r="AM1339" i="14"/>
  <c r="AN1339" i="14"/>
  <c r="AO1339" i="14"/>
  <c r="AP1339" i="14"/>
  <c r="AQ1339" i="14"/>
  <c r="AR1339" i="14"/>
  <c r="AS1339" i="14"/>
  <c r="AH1340" i="14"/>
  <c r="AI1340" i="14"/>
  <c r="AJ1340" i="14"/>
  <c r="AK1340" i="14"/>
  <c r="AL1340" i="14"/>
  <c r="AM1340" i="14"/>
  <c r="AN1340" i="14"/>
  <c r="AO1340" i="14"/>
  <c r="AP1340" i="14"/>
  <c r="AQ1340" i="14"/>
  <c r="AR1340" i="14"/>
  <c r="AS1340" i="14"/>
  <c r="AH1341" i="14"/>
  <c r="AI1341" i="14"/>
  <c r="AJ1341" i="14"/>
  <c r="AK1341" i="14"/>
  <c r="AL1341" i="14"/>
  <c r="AM1341" i="14"/>
  <c r="AN1341" i="14"/>
  <c r="AO1341" i="14"/>
  <c r="AP1341" i="14"/>
  <c r="AQ1341" i="14"/>
  <c r="AR1341" i="14"/>
  <c r="AS1341" i="14"/>
  <c r="AH1342" i="14"/>
  <c r="AI1342" i="14"/>
  <c r="AJ1342" i="14"/>
  <c r="AK1342" i="14"/>
  <c r="AL1342" i="14"/>
  <c r="AM1342" i="14"/>
  <c r="AN1342" i="14"/>
  <c r="AO1342" i="14"/>
  <c r="AP1342" i="14"/>
  <c r="AQ1342" i="14"/>
  <c r="AR1342" i="14"/>
  <c r="AS1342" i="14"/>
  <c r="AH1343" i="14"/>
  <c r="AI1343" i="14"/>
  <c r="AJ1343" i="14"/>
  <c r="AK1343" i="14"/>
  <c r="AL1343" i="14"/>
  <c r="AM1343" i="14"/>
  <c r="AN1343" i="14"/>
  <c r="AO1343" i="14"/>
  <c r="AP1343" i="14"/>
  <c r="AQ1343" i="14"/>
  <c r="AR1343" i="14"/>
  <c r="AS1343" i="14"/>
  <c r="AH1344" i="14"/>
  <c r="AI1344" i="14"/>
  <c r="AJ1344" i="14"/>
  <c r="AK1344" i="14"/>
  <c r="AL1344" i="14"/>
  <c r="AM1344" i="14"/>
  <c r="AN1344" i="14"/>
  <c r="AO1344" i="14"/>
  <c r="AP1344" i="14"/>
  <c r="AQ1344" i="14"/>
  <c r="AR1344" i="14"/>
  <c r="AS1344" i="14"/>
  <c r="AH1345" i="14"/>
  <c r="AI1345" i="14"/>
  <c r="AJ1345" i="14"/>
  <c r="AK1345" i="14"/>
  <c r="AL1345" i="14"/>
  <c r="AM1345" i="14"/>
  <c r="AN1345" i="14"/>
  <c r="AO1345" i="14"/>
  <c r="AP1345" i="14"/>
  <c r="AQ1345" i="14"/>
  <c r="AR1345" i="14"/>
  <c r="AS1345" i="14"/>
  <c r="AH1346" i="14"/>
  <c r="AI1346" i="14"/>
  <c r="AJ1346" i="14"/>
  <c r="AK1346" i="14"/>
  <c r="AL1346" i="14"/>
  <c r="AM1346" i="14"/>
  <c r="AN1346" i="14"/>
  <c r="AO1346" i="14"/>
  <c r="AP1346" i="14"/>
  <c r="AQ1346" i="14"/>
  <c r="AR1346" i="14"/>
  <c r="AS1346" i="14"/>
  <c r="AH1347" i="14"/>
  <c r="AI1347" i="14"/>
  <c r="AJ1347" i="14"/>
  <c r="AK1347" i="14"/>
  <c r="AL1347" i="14"/>
  <c r="AM1347" i="14"/>
  <c r="AN1347" i="14"/>
  <c r="AO1347" i="14"/>
  <c r="AP1347" i="14"/>
  <c r="AQ1347" i="14"/>
  <c r="AR1347" i="14"/>
  <c r="AS1347" i="14"/>
  <c r="AH1348" i="14"/>
  <c r="AI1348" i="14"/>
  <c r="AJ1348" i="14"/>
  <c r="AK1348" i="14"/>
  <c r="AL1348" i="14"/>
  <c r="AM1348" i="14"/>
  <c r="AN1348" i="14"/>
  <c r="AO1348" i="14"/>
  <c r="AP1348" i="14"/>
  <c r="AQ1348" i="14"/>
  <c r="AR1348" i="14"/>
  <c r="AS1348" i="14"/>
  <c r="AH1349" i="14"/>
  <c r="AI1349" i="14"/>
  <c r="AJ1349" i="14"/>
  <c r="AK1349" i="14"/>
  <c r="AL1349" i="14"/>
  <c r="AM1349" i="14"/>
  <c r="AN1349" i="14"/>
  <c r="AO1349" i="14"/>
  <c r="AP1349" i="14"/>
  <c r="AQ1349" i="14"/>
  <c r="AR1349" i="14"/>
  <c r="AS1349" i="14"/>
  <c r="AH1350" i="14"/>
  <c r="AI1350" i="14"/>
  <c r="AJ1350" i="14"/>
  <c r="AK1350" i="14"/>
  <c r="AL1350" i="14"/>
  <c r="AM1350" i="14"/>
  <c r="AN1350" i="14"/>
  <c r="AO1350" i="14"/>
  <c r="AP1350" i="14"/>
  <c r="AQ1350" i="14"/>
  <c r="AR1350" i="14"/>
  <c r="AS1350" i="14"/>
  <c r="AH1351" i="14"/>
  <c r="AI1351" i="14"/>
  <c r="AJ1351" i="14"/>
  <c r="AK1351" i="14"/>
  <c r="AL1351" i="14"/>
  <c r="AM1351" i="14"/>
  <c r="AN1351" i="14"/>
  <c r="AO1351" i="14"/>
  <c r="AP1351" i="14"/>
  <c r="AQ1351" i="14"/>
  <c r="AR1351" i="14"/>
  <c r="AS1351" i="14"/>
  <c r="AH1352" i="14"/>
  <c r="AI1352" i="14"/>
  <c r="AJ1352" i="14"/>
  <c r="AK1352" i="14"/>
  <c r="AL1352" i="14"/>
  <c r="AM1352" i="14"/>
  <c r="AN1352" i="14"/>
  <c r="AO1352" i="14"/>
  <c r="AP1352" i="14"/>
  <c r="AQ1352" i="14"/>
  <c r="AR1352" i="14"/>
  <c r="AS1352" i="14"/>
  <c r="AH1353" i="14"/>
  <c r="AI1353" i="14"/>
  <c r="AJ1353" i="14"/>
  <c r="AK1353" i="14"/>
  <c r="AL1353" i="14"/>
  <c r="AM1353" i="14"/>
  <c r="AN1353" i="14"/>
  <c r="AO1353" i="14"/>
  <c r="AP1353" i="14"/>
  <c r="AQ1353" i="14"/>
  <c r="AR1353" i="14"/>
  <c r="AS1353" i="14"/>
  <c r="AH1354" i="14"/>
  <c r="AI1354" i="14"/>
  <c r="AJ1354" i="14"/>
  <c r="AK1354" i="14"/>
  <c r="AL1354" i="14"/>
  <c r="AM1354" i="14"/>
  <c r="AN1354" i="14"/>
  <c r="AO1354" i="14"/>
  <c r="AP1354" i="14"/>
  <c r="AQ1354" i="14"/>
  <c r="AR1354" i="14"/>
  <c r="AS1354" i="14"/>
  <c r="AH1355" i="14"/>
  <c r="AI1355" i="14"/>
  <c r="AJ1355" i="14"/>
  <c r="AK1355" i="14"/>
  <c r="AL1355" i="14"/>
  <c r="AM1355" i="14"/>
  <c r="AN1355" i="14"/>
  <c r="AO1355" i="14"/>
  <c r="AP1355" i="14"/>
  <c r="AQ1355" i="14"/>
  <c r="AR1355" i="14"/>
  <c r="AS1355" i="14"/>
  <c r="AH1356" i="14"/>
  <c r="AI1356" i="14"/>
  <c r="AJ1356" i="14"/>
  <c r="AK1356" i="14"/>
  <c r="AL1356" i="14"/>
  <c r="AM1356" i="14"/>
  <c r="AN1356" i="14"/>
  <c r="AO1356" i="14"/>
  <c r="AP1356" i="14"/>
  <c r="AQ1356" i="14"/>
  <c r="AR1356" i="14"/>
  <c r="AS1356" i="14"/>
  <c r="AH1357" i="14"/>
  <c r="AI1357" i="14"/>
  <c r="AJ1357" i="14"/>
  <c r="AK1357" i="14"/>
  <c r="AL1357" i="14"/>
  <c r="AM1357" i="14"/>
  <c r="AN1357" i="14"/>
  <c r="AO1357" i="14"/>
  <c r="AP1357" i="14"/>
  <c r="AQ1357" i="14"/>
  <c r="AR1357" i="14"/>
  <c r="AS1357" i="14"/>
  <c r="AH1358" i="14"/>
  <c r="AI1358" i="14"/>
  <c r="AJ1358" i="14"/>
  <c r="AK1358" i="14"/>
  <c r="AL1358" i="14"/>
  <c r="AM1358" i="14"/>
  <c r="AN1358" i="14"/>
  <c r="AO1358" i="14"/>
  <c r="AP1358" i="14"/>
  <c r="AQ1358" i="14"/>
  <c r="AR1358" i="14"/>
  <c r="AS1358" i="14"/>
  <c r="AH1359" i="14"/>
  <c r="AI1359" i="14"/>
  <c r="AJ1359" i="14"/>
  <c r="AK1359" i="14"/>
  <c r="AL1359" i="14"/>
  <c r="AM1359" i="14"/>
  <c r="AN1359" i="14"/>
  <c r="AO1359" i="14"/>
  <c r="AP1359" i="14"/>
  <c r="AQ1359" i="14"/>
  <c r="AR1359" i="14"/>
  <c r="AS1359" i="14"/>
  <c r="AH1360" i="14"/>
  <c r="AI1360" i="14"/>
  <c r="AJ1360" i="14"/>
  <c r="AK1360" i="14"/>
  <c r="AL1360" i="14"/>
  <c r="AM1360" i="14"/>
  <c r="AN1360" i="14"/>
  <c r="AO1360" i="14"/>
  <c r="AP1360" i="14"/>
  <c r="AQ1360" i="14"/>
  <c r="AR1360" i="14"/>
  <c r="AS1360" i="14"/>
  <c r="AH1361" i="14"/>
  <c r="AI1361" i="14"/>
  <c r="AJ1361" i="14"/>
  <c r="AK1361" i="14"/>
  <c r="AL1361" i="14"/>
  <c r="AM1361" i="14"/>
  <c r="AN1361" i="14"/>
  <c r="AO1361" i="14"/>
  <c r="AP1361" i="14"/>
  <c r="AQ1361" i="14"/>
  <c r="AR1361" i="14"/>
  <c r="AS1361" i="14"/>
  <c r="AH1362" i="14"/>
  <c r="AI1362" i="14"/>
  <c r="AJ1362" i="14"/>
  <c r="AK1362" i="14"/>
  <c r="AL1362" i="14"/>
  <c r="AM1362" i="14"/>
  <c r="AN1362" i="14"/>
  <c r="AO1362" i="14"/>
  <c r="AP1362" i="14"/>
  <c r="AQ1362" i="14"/>
  <c r="AR1362" i="14"/>
  <c r="AS1362" i="14"/>
  <c r="AH1363" i="14"/>
  <c r="AI1363" i="14"/>
  <c r="AJ1363" i="14"/>
  <c r="AK1363" i="14"/>
  <c r="AL1363" i="14"/>
  <c r="AM1363" i="14"/>
  <c r="AN1363" i="14"/>
  <c r="AO1363" i="14"/>
  <c r="AP1363" i="14"/>
  <c r="AQ1363" i="14"/>
  <c r="AR1363" i="14"/>
  <c r="AS1363" i="14"/>
  <c r="AH1364" i="14"/>
  <c r="AI1364" i="14"/>
  <c r="AJ1364" i="14"/>
  <c r="AK1364" i="14"/>
  <c r="AL1364" i="14"/>
  <c r="AM1364" i="14"/>
  <c r="AN1364" i="14"/>
  <c r="AO1364" i="14"/>
  <c r="AP1364" i="14"/>
  <c r="AQ1364" i="14"/>
  <c r="AR1364" i="14"/>
  <c r="AS1364" i="14"/>
  <c r="AH1365" i="14"/>
  <c r="AI1365" i="14"/>
  <c r="AJ1365" i="14"/>
  <c r="AK1365" i="14"/>
  <c r="AL1365" i="14"/>
  <c r="AM1365" i="14"/>
  <c r="AN1365" i="14"/>
  <c r="AO1365" i="14"/>
  <c r="AP1365" i="14"/>
  <c r="AQ1365" i="14"/>
  <c r="AR1365" i="14"/>
  <c r="AS1365" i="14"/>
  <c r="AH1366" i="14"/>
  <c r="AI1366" i="14"/>
  <c r="AJ1366" i="14"/>
  <c r="AK1366" i="14"/>
  <c r="AL1366" i="14"/>
  <c r="AM1366" i="14"/>
  <c r="AN1366" i="14"/>
  <c r="AO1366" i="14"/>
  <c r="AP1366" i="14"/>
  <c r="AQ1366" i="14"/>
  <c r="AR1366" i="14"/>
  <c r="AS1366" i="14"/>
  <c r="AH1367" i="14"/>
  <c r="AI1367" i="14"/>
  <c r="AJ1367" i="14"/>
  <c r="AK1367" i="14"/>
  <c r="AL1367" i="14"/>
  <c r="AM1367" i="14"/>
  <c r="AN1367" i="14"/>
  <c r="AO1367" i="14"/>
  <c r="AP1367" i="14"/>
  <c r="AQ1367" i="14"/>
  <c r="AR1367" i="14"/>
  <c r="AS1367" i="14"/>
  <c r="AH1368" i="14"/>
  <c r="AI1368" i="14"/>
  <c r="AJ1368" i="14"/>
  <c r="AK1368" i="14"/>
  <c r="AL1368" i="14"/>
  <c r="AM1368" i="14"/>
  <c r="AN1368" i="14"/>
  <c r="AO1368" i="14"/>
  <c r="AP1368" i="14"/>
  <c r="AQ1368" i="14"/>
  <c r="AR1368" i="14"/>
  <c r="AS1368" i="14"/>
  <c r="AH1369" i="14"/>
  <c r="AI1369" i="14"/>
  <c r="AJ1369" i="14"/>
  <c r="AK1369" i="14"/>
  <c r="AL1369" i="14"/>
  <c r="AM1369" i="14"/>
  <c r="AN1369" i="14"/>
  <c r="AO1369" i="14"/>
  <c r="AP1369" i="14"/>
  <c r="AQ1369" i="14"/>
  <c r="AR1369" i="14"/>
  <c r="AS1369" i="14"/>
  <c r="AH1370" i="14"/>
  <c r="AI1370" i="14"/>
  <c r="AJ1370" i="14"/>
  <c r="AK1370" i="14"/>
  <c r="AL1370" i="14"/>
  <c r="AM1370" i="14"/>
  <c r="AN1370" i="14"/>
  <c r="AO1370" i="14"/>
  <c r="AP1370" i="14"/>
  <c r="AQ1370" i="14"/>
  <c r="AR1370" i="14"/>
  <c r="AS1370" i="14"/>
  <c r="AH1371" i="14"/>
  <c r="AI1371" i="14"/>
  <c r="AJ1371" i="14"/>
  <c r="AK1371" i="14"/>
  <c r="AL1371" i="14"/>
  <c r="AM1371" i="14"/>
  <c r="AN1371" i="14"/>
  <c r="AO1371" i="14"/>
  <c r="AP1371" i="14"/>
  <c r="AQ1371" i="14"/>
  <c r="AR1371" i="14"/>
  <c r="AS1371" i="14"/>
  <c r="AH1372" i="14"/>
  <c r="AI1372" i="14"/>
  <c r="AJ1372" i="14"/>
  <c r="AK1372" i="14"/>
  <c r="AL1372" i="14"/>
  <c r="AM1372" i="14"/>
  <c r="AN1372" i="14"/>
  <c r="AO1372" i="14"/>
  <c r="AP1372" i="14"/>
  <c r="AQ1372" i="14"/>
  <c r="AR1372" i="14"/>
  <c r="AS1372" i="14"/>
  <c r="AH1373" i="14"/>
  <c r="AI1373" i="14"/>
  <c r="AJ1373" i="14"/>
  <c r="AK1373" i="14"/>
  <c r="AL1373" i="14"/>
  <c r="AM1373" i="14"/>
  <c r="AN1373" i="14"/>
  <c r="AO1373" i="14"/>
  <c r="AP1373" i="14"/>
  <c r="AQ1373" i="14"/>
  <c r="AR1373" i="14"/>
  <c r="AS1373" i="14"/>
  <c r="AH1374" i="14"/>
  <c r="AI1374" i="14"/>
  <c r="AJ1374" i="14"/>
  <c r="AK1374" i="14"/>
  <c r="AL1374" i="14"/>
  <c r="AM1374" i="14"/>
  <c r="AN1374" i="14"/>
  <c r="AO1374" i="14"/>
  <c r="AP1374" i="14"/>
  <c r="AQ1374" i="14"/>
  <c r="AR1374" i="14"/>
  <c r="AS1374" i="14"/>
  <c r="AH1375" i="14"/>
  <c r="AI1375" i="14"/>
  <c r="AJ1375" i="14"/>
  <c r="AK1375" i="14"/>
  <c r="AL1375" i="14"/>
  <c r="AM1375" i="14"/>
  <c r="AN1375" i="14"/>
  <c r="AO1375" i="14"/>
  <c r="AP1375" i="14"/>
  <c r="AQ1375" i="14"/>
  <c r="AR1375" i="14"/>
  <c r="AS1375" i="14"/>
  <c r="AH1376" i="14"/>
  <c r="AI1376" i="14"/>
  <c r="AJ1376" i="14"/>
  <c r="AK1376" i="14"/>
  <c r="AL1376" i="14"/>
  <c r="AM1376" i="14"/>
  <c r="AN1376" i="14"/>
  <c r="AO1376" i="14"/>
  <c r="AP1376" i="14"/>
  <c r="AQ1376" i="14"/>
  <c r="AR1376" i="14"/>
  <c r="AS1376" i="14"/>
  <c r="AH1377" i="14"/>
  <c r="AI1377" i="14"/>
  <c r="AJ1377" i="14"/>
  <c r="AK1377" i="14"/>
  <c r="AL1377" i="14"/>
  <c r="AM1377" i="14"/>
  <c r="AN1377" i="14"/>
  <c r="AO1377" i="14"/>
  <c r="AP1377" i="14"/>
  <c r="AQ1377" i="14"/>
  <c r="AR1377" i="14"/>
  <c r="AS1377" i="14"/>
  <c r="AH1378" i="14"/>
  <c r="AI1378" i="14"/>
  <c r="AJ1378" i="14"/>
  <c r="AK1378" i="14"/>
  <c r="AL1378" i="14"/>
  <c r="AM1378" i="14"/>
  <c r="AN1378" i="14"/>
  <c r="AO1378" i="14"/>
  <c r="AP1378" i="14"/>
  <c r="AQ1378" i="14"/>
  <c r="AR1378" i="14"/>
  <c r="AS1378" i="14"/>
  <c r="AH1379" i="14"/>
  <c r="AI1379" i="14"/>
  <c r="AJ1379" i="14"/>
  <c r="AK1379" i="14"/>
  <c r="AL1379" i="14"/>
  <c r="AM1379" i="14"/>
  <c r="AN1379" i="14"/>
  <c r="AO1379" i="14"/>
  <c r="AP1379" i="14"/>
  <c r="AQ1379" i="14"/>
  <c r="AR1379" i="14"/>
  <c r="AS1379" i="14"/>
  <c r="AH1380" i="14"/>
  <c r="AI1380" i="14"/>
  <c r="AJ1380" i="14"/>
  <c r="AK1380" i="14"/>
  <c r="AL1380" i="14"/>
  <c r="AM1380" i="14"/>
  <c r="AN1380" i="14"/>
  <c r="AO1380" i="14"/>
  <c r="AP1380" i="14"/>
  <c r="AQ1380" i="14"/>
  <c r="AR1380" i="14"/>
  <c r="AS1380" i="14"/>
  <c r="AH1381" i="14"/>
  <c r="AI1381" i="14"/>
  <c r="AJ1381" i="14"/>
  <c r="AK1381" i="14"/>
  <c r="AL1381" i="14"/>
  <c r="AM1381" i="14"/>
  <c r="AN1381" i="14"/>
  <c r="AO1381" i="14"/>
  <c r="AP1381" i="14"/>
  <c r="AQ1381" i="14"/>
  <c r="AR1381" i="14"/>
  <c r="AS1381" i="14"/>
  <c r="AH1382" i="14"/>
  <c r="AI1382" i="14"/>
  <c r="AJ1382" i="14"/>
  <c r="AK1382" i="14"/>
  <c r="AL1382" i="14"/>
  <c r="AM1382" i="14"/>
  <c r="AN1382" i="14"/>
  <c r="AO1382" i="14"/>
  <c r="AP1382" i="14"/>
  <c r="AQ1382" i="14"/>
  <c r="AR1382" i="14"/>
  <c r="AS1382" i="14"/>
  <c r="AH1383" i="14"/>
  <c r="AI1383" i="14"/>
  <c r="AJ1383" i="14"/>
  <c r="AK1383" i="14"/>
  <c r="AL1383" i="14"/>
  <c r="AM1383" i="14"/>
  <c r="AN1383" i="14"/>
  <c r="AO1383" i="14"/>
  <c r="AP1383" i="14"/>
  <c r="AQ1383" i="14"/>
  <c r="AR1383" i="14"/>
  <c r="AS1383" i="14"/>
  <c r="AH1384" i="14"/>
  <c r="AI1384" i="14"/>
  <c r="AJ1384" i="14"/>
  <c r="AK1384" i="14"/>
  <c r="AL1384" i="14"/>
  <c r="AM1384" i="14"/>
  <c r="AN1384" i="14"/>
  <c r="AO1384" i="14"/>
  <c r="AP1384" i="14"/>
  <c r="AQ1384" i="14"/>
  <c r="AR1384" i="14"/>
  <c r="AS1384" i="14"/>
  <c r="AH1385" i="14"/>
  <c r="AI1385" i="14"/>
  <c r="AJ1385" i="14"/>
  <c r="AK1385" i="14"/>
  <c r="AL1385" i="14"/>
  <c r="AM1385" i="14"/>
  <c r="AN1385" i="14"/>
  <c r="AO1385" i="14"/>
  <c r="AP1385" i="14"/>
  <c r="AQ1385" i="14"/>
  <c r="AR1385" i="14"/>
  <c r="AS1385" i="14"/>
  <c r="AH1386" i="14"/>
  <c r="AI1386" i="14"/>
  <c r="AJ1386" i="14"/>
  <c r="AK1386" i="14"/>
  <c r="AL1386" i="14"/>
  <c r="AM1386" i="14"/>
  <c r="AN1386" i="14"/>
  <c r="AO1386" i="14"/>
  <c r="AP1386" i="14"/>
  <c r="AQ1386" i="14"/>
  <c r="AR1386" i="14"/>
  <c r="AS1386" i="14"/>
  <c r="AH1387" i="14"/>
  <c r="AI1387" i="14"/>
  <c r="AJ1387" i="14"/>
  <c r="AK1387" i="14"/>
  <c r="AL1387" i="14"/>
  <c r="AM1387" i="14"/>
  <c r="AN1387" i="14"/>
  <c r="AO1387" i="14"/>
  <c r="AP1387" i="14"/>
  <c r="AQ1387" i="14"/>
  <c r="AR1387" i="14"/>
  <c r="AS1387" i="14"/>
  <c r="AH1388" i="14"/>
  <c r="AI1388" i="14"/>
  <c r="AJ1388" i="14"/>
  <c r="AK1388" i="14"/>
  <c r="AL1388" i="14"/>
  <c r="AM1388" i="14"/>
  <c r="AN1388" i="14"/>
  <c r="AO1388" i="14"/>
  <c r="AP1388" i="14"/>
  <c r="AQ1388" i="14"/>
  <c r="AR1388" i="14"/>
  <c r="AS1388" i="14"/>
  <c r="AH1389" i="14"/>
  <c r="AI1389" i="14"/>
  <c r="AJ1389" i="14"/>
  <c r="AK1389" i="14"/>
  <c r="AL1389" i="14"/>
  <c r="AM1389" i="14"/>
  <c r="AN1389" i="14"/>
  <c r="AO1389" i="14"/>
  <c r="AP1389" i="14"/>
  <c r="AQ1389" i="14"/>
  <c r="AR1389" i="14"/>
  <c r="AS1389" i="14"/>
  <c r="AH1390" i="14"/>
  <c r="AI1390" i="14"/>
  <c r="AJ1390" i="14"/>
  <c r="AK1390" i="14"/>
  <c r="AL1390" i="14"/>
  <c r="AM1390" i="14"/>
  <c r="AN1390" i="14"/>
  <c r="AO1390" i="14"/>
  <c r="AP1390" i="14"/>
  <c r="AQ1390" i="14"/>
  <c r="AR1390" i="14"/>
  <c r="AS1390" i="14"/>
  <c r="AH1391" i="14"/>
  <c r="AI1391" i="14"/>
  <c r="AJ1391" i="14"/>
  <c r="AK1391" i="14"/>
  <c r="AL1391" i="14"/>
  <c r="AM1391" i="14"/>
  <c r="AN1391" i="14"/>
  <c r="AO1391" i="14"/>
  <c r="AP1391" i="14"/>
  <c r="AQ1391" i="14"/>
  <c r="AR1391" i="14"/>
  <c r="AS1391" i="14"/>
  <c r="AH1392" i="14"/>
  <c r="AI1392" i="14"/>
  <c r="AJ1392" i="14"/>
  <c r="AK1392" i="14"/>
  <c r="AL1392" i="14"/>
  <c r="AM1392" i="14"/>
  <c r="AN1392" i="14"/>
  <c r="AO1392" i="14"/>
  <c r="AP1392" i="14"/>
  <c r="AQ1392" i="14"/>
  <c r="AR1392" i="14"/>
  <c r="AS1392" i="14"/>
  <c r="AH1393" i="14"/>
  <c r="AI1393" i="14"/>
  <c r="AJ1393" i="14"/>
  <c r="AK1393" i="14"/>
  <c r="AL1393" i="14"/>
  <c r="AM1393" i="14"/>
  <c r="AN1393" i="14"/>
  <c r="AO1393" i="14"/>
  <c r="AP1393" i="14"/>
  <c r="AQ1393" i="14"/>
  <c r="AR1393" i="14"/>
  <c r="AS1393" i="14"/>
  <c r="AH1394" i="14"/>
  <c r="AI1394" i="14"/>
  <c r="AJ1394" i="14"/>
  <c r="AK1394" i="14"/>
  <c r="AL1394" i="14"/>
  <c r="AM1394" i="14"/>
  <c r="AN1394" i="14"/>
  <c r="AO1394" i="14"/>
  <c r="AP1394" i="14"/>
  <c r="AQ1394" i="14"/>
  <c r="AR1394" i="14"/>
  <c r="AS1394" i="14"/>
  <c r="AH1395" i="14"/>
  <c r="AI1395" i="14"/>
  <c r="AJ1395" i="14"/>
  <c r="AK1395" i="14"/>
  <c r="AL1395" i="14"/>
  <c r="AM1395" i="14"/>
  <c r="AN1395" i="14"/>
  <c r="AO1395" i="14"/>
  <c r="AP1395" i="14"/>
  <c r="AQ1395" i="14"/>
  <c r="AR1395" i="14"/>
  <c r="AS1395" i="14"/>
  <c r="AH1396" i="14"/>
  <c r="AI1396" i="14"/>
  <c r="AJ1396" i="14"/>
  <c r="AK1396" i="14"/>
  <c r="AL1396" i="14"/>
  <c r="AM1396" i="14"/>
  <c r="AN1396" i="14"/>
  <c r="AO1396" i="14"/>
  <c r="AP1396" i="14"/>
  <c r="AQ1396" i="14"/>
  <c r="AR1396" i="14"/>
  <c r="AS1396" i="14"/>
  <c r="AH1397" i="14"/>
  <c r="AI1397" i="14"/>
  <c r="AJ1397" i="14"/>
  <c r="AK1397" i="14"/>
  <c r="AL1397" i="14"/>
  <c r="AM1397" i="14"/>
  <c r="AN1397" i="14"/>
  <c r="AO1397" i="14"/>
  <c r="AP1397" i="14"/>
  <c r="AQ1397" i="14"/>
  <c r="AR1397" i="14"/>
  <c r="AS1397" i="14"/>
  <c r="AH1398" i="14"/>
  <c r="AI1398" i="14"/>
  <c r="AJ1398" i="14"/>
  <c r="AK1398" i="14"/>
  <c r="AL1398" i="14"/>
  <c r="AM1398" i="14"/>
  <c r="AN1398" i="14"/>
  <c r="AO1398" i="14"/>
  <c r="AP1398" i="14"/>
  <c r="AQ1398" i="14"/>
  <c r="AR1398" i="14"/>
  <c r="AS1398" i="14"/>
  <c r="AH1399" i="14"/>
  <c r="AI1399" i="14"/>
  <c r="AJ1399" i="14"/>
  <c r="AK1399" i="14"/>
  <c r="AL1399" i="14"/>
  <c r="AM1399" i="14"/>
  <c r="AN1399" i="14"/>
  <c r="AO1399" i="14"/>
  <c r="AP1399" i="14"/>
  <c r="AQ1399" i="14"/>
  <c r="AR1399" i="14"/>
  <c r="AS1399" i="14"/>
  <c r="AH1400" i="14"/>
  <c r="AI1400" i="14"/>
  <c r="AJ1400" i="14"/>
  <c r="AK1400" i="14"/>
  <c r="AL1400" i="14"/>
  <c r="AM1400" i="14"/>
  <c r="AN1400" i="14"/>
  <c r="AO1400" i="14"/>
  <c r="AP1400" i="14"/>
  <c r="AQ1400" i="14"/>
  <c r="AR1400" i="14"/>
  <c r="AS1400" i="14"/>
  <c r="AH1401" i="14"/>
  <c r="AI1401" i="14"/>
  <c r="AJ1401" i="14"/>
  <c r="AK1401" i="14"/>
  <c r="AL1401" i="14"/>
  <c r="AM1401" i="14"/>
  <c r="AN1401" i="14"/>
  <c r="AO1401" i="14"/>
  <c r="AP1401" i="14"/>
  <c r="AQ1401" i="14"/>
  <c r="AR1401" i="14"/>
  <c r="AS1401" i="14"/>
  <c r="AH1402" i="14"/>
  <c r="AI1402" i="14"/>
  <c r="AJ1402" i="14"/>
  <c r="AK1402" i="14"/>
  <c r="AL1402" i="14"/>
  <c r="AM1402" i="14"/>
  <c r="AN1402" i="14"/>
  <c r="AO1402" i="14"/>
  <c r="AP1402" i="14"/>
  <c r="AQ1402" i="14"/>
  <c r="AR1402" i="14"/>
  <c r="AS1402" i="14"/>
  <c r="AH1403" i="14"/>
  <c r="AI1403" i="14"/>
  <c r="AJ1403" i="14"/>
  <c r="AK1403" i="14"/>
  <c r="AL1403" i="14"/>
  <c r="AM1403" i="14"/>
  <c r="AN1403" i="14"/>
  <c r="AO1403" i="14"/>
  <c r="AP1403" i="14"/>
  <c r="AQ1403" i="14"/>
  <c r="AR1403" i="14"/>
  <c r="AS1403" i="14"/>
  <c r="AH1404" i="14"/>
  <c r="AI1404" i="14"/>
  <c r="AJ1404" i="14"/>
  <c r="AK1404" i="14"/>
  <c r="AL1404" i="14"/>
  <c r="AM1404" i="14"/>
  <c r="AN1404" i="14"/>
  <c r="AO1404" i="14"/>
  <c r="AP1404" i="14"/>
  <c r="AQ1404" i="14"/>
  <c r="AR1404" i="14"/>
  <c r="AS1404" i="14"/>
  <c r="AH1405" i="14"/>
  <c r="AI1405" i="14"/>
  <c r="AJ1405" i="14"/>
  <c r="AK1405" i="14"/>
  <c r="AL1405" i="14"/>
  <c r="AM1405" i="14"/>
  <c r="AN1405" i="14"/>
  <c r="AO1405" i="14"/>
  <c r="AP1405" i="14"/>
  <c r="AQ1405" i="14"/>
  <c r="AR1405" i="14"/>
  <c r="AS1405" i="14"/>
  <c r="AH1406" i="14"/>
  <c r="AI1406" i="14"/>
  <c r="AJ1406" i="14"/>
  <c r="AK1406" i="14"/>
  <c r="AL1406" i="14"/>
  <c r="AM1406" i="14"/>
  <c r="AN1406" i="14"/>
  <c r="AO1406" i="14"/>
  <c r="AP1406" i="14"/>
  <c r="AQ1406" i="14"/>
  <c r="AR1406" i="14"/>
  <c r="AS1406" i="14"/>
  <c r="AH1407" i="14"/>
  <c r="AI1407" i="14"/>
  <c r="AJ1407" i="14"/>
  <c r="AK1407" i="14"/>
  <c r="AL1407" i="14"/>
  <c r="AM1407" i="14"/>
  <c r="AN1407" i="14"/>
  <c r="AO1407" i="14"/>
  <c r="AP1407" i="14"/>
  <c r="AQ1407" i="14"/>
  <c r="AR1407" i="14"/>
  <c r="AS1407" i="14"/>
  <c r="AH1408" i="14"/>
  <c r="AI1408" i="14"/>
  <c r="AJ1408" i="14"/>
  <c r="AK1408" i="14"/>
  <c r="AL1408" i="14"/>
  <c r="AM1408" i="14"/>
  <c r="AN1408" i="14"/>
  <c r="AO1408" i="14"/>
  <c r="AP1408" i="14"/>
  <c r="AQ1408" i="14"/>
  <c r="AR1408" i="14"/>
  <c r="AS1408" i="14"/>
  <c r="AH1409" i="14"/>
  <c r="AI1409" i="14"/>
  <c r="AJ1409" i="14"/>
  <c r="AK1409" i="14"/>
  <c r="AL1409" i="14"/>
  <c r="AM1409" i="14"/>
  <c r="AN1409" i="14"/>
  <c r="AO1409" i="14"/>
  <c r="AP1409" i="14"/>
  <c r="AQ1409" i="14"/>
  <c r="AR1409" i="14"/>
  <c r="AS1409" i="14"/>
  <c r="AH1410" i="14"/>
  <c r="AI1410" i="14"/>
  <c r="AJ1410" i="14"/>
  <c r="AK1410" i="14"/>
  <c r="AL1410" i="14"/>
  <c r="AM1410" i="14"/>
  <c r="AN1410" i="14"/>
  <c r="AO1410" i="14"/>
  <c r="AP1410" i="14"/>
  <c r="AQ1410" i="14"/>
  <c r="AR1410" i="14"/>
  <c r="AS1410" i="14"/>
  <c r="AH1411" i="14"/>
  <c r="AI1411" i="14"/>
  <c r="AJ1411" i="14"/>
  <c r="AK1411" i="14"/>
  <c r="AL1411" i="14"/>
  <c r="AM1411" i="14"/>
  <c r="AN1411" i="14"/>
  <c r="AO1411" i="14"/>
  <c r="AP1411" i="14"/>
  <c r="AQ1411" i="14"/>
  <c r="AR1411" i="14"/>
  <c r="AS1411" i="14"/>
  <c r="AH1412" i="14"/>
  <c r="AI1412" i="14"/>
  <c r="AJ1412" i="14"/>
  <c r="AK1412" i="14"/>
  <c r="AL1412" i="14"/>
  <c r="AM1412" i="14"/>
  <c r="AN1412" i="14"/>
  <c r="AO1412" i="14"/>
  <c r="AP1412" i="14"/>
  <c r="AQ1412" i="14"/>
  <c r="AR1412" i="14"/>
  <c r="AS1412" i="14"/>
  <c r="AH1413" i="14"/>
  <c r="AI1413" i="14"/>
  <c r="AJ1413" i="14"/>
  <c r="AK1413" i="14"/>
  <c r="AL1413" i="14"/>
  <c r="AM1413" i="14"/>
  <c r="AN1413" i="14"/>
  <c r="AO1413" i="14"/>
  <c r="AP1413" i="14"/>
  <c r="AQ1413" i="14"/>
  <c r="AR1413" i="14"/>
  <c r="AS1413" i="14"/>
  <c r="AH1414" i="14"/>
  <c r="AI1414" i="14"/>
  <c r="AJ1414" i="14"/>
  <c r="AK1414" i="14"/>
  <c r="AL1414" i="14"/>
  <c r="AM1414" i="14"/>
  <c r="AN1414" i="14"/>
  <c r="AO1414" i="14"/>
  <c r="AP1414" i="14"/>
  <c r="AQ1414" i="14"/>
  <c r="AR1414" i="14"/>
  <c r="AS1414" i="14"/>
  <c r="AH1415" i="14"/>
  <c r="AI1415" i="14"/>
  <c r="AJ1415" i="14"/>
  <c r="AK1415" i="14"/>
  <c r="AL1415" i="14"/>
  <c r="AM1415" i="14"/>
  <c r="AN1415" i="14"/>
  <c r="AO1415" i="14"/>
  <c r="AP1415" i="14"/>
  <c r="AQ1415" i="14"/>
  <c r="AR1415" i="14"/>
  <c r="AS1415" i="14"/>
  <c r="AH1416" i="14"/>
  <c r="AI1416" i="14"/>
  <c r="AJ1416" i="14"/>
  <c r="AK1416" i="14"/>
  <c r="AL1416" i="14"/>
  <c r="AM1416" i="14"/>
  <c r="AN1416" i="14"/>
  <c r="AO1416" i="14"/>
  <c r="AP1416" i="14"/>
  <c r="AQ1416" i="14"/>
  <c r="AR1416" i="14"/>
  <c r="AS1416" i="14"/>
  <c r="AH1417" i="14"/>
  <c r="AI1417" i="14"/>
  <c r="AJ1417" i="14"/>
  <c r="AK1417" i="14"/>
  <c r="AL1417" i="14"/>
  <c r="AM1417" i="14"/>
  <c r="AN1417" i="14"/>
  <c r="AO1417" i="14"/>
  <c r="AP1417" i="14"/>
  <c r="AQ1417" i="14"/>
  <c r="AR1417" i="14"/>
  <c r="AS1417" i="14"/>
  <c r="AH1418" i="14"/>
  <c r="AI1418" i="14"/>
  <c r="AJ1418" i="14"/>
  <c r="AK1418" i="14"/>
  <c r="AL1418" i="14"/>
  <c r="AM1418" i="14"/>
  <c r="AN1418" i="14"/>
  <c r="AO1418" i="14"/>
  <c r="AP1418" i="14"/>
  <c r="AQ1418" i="14"/>
  <c r="AR1418" i="14"/>
  <c r="AS1418" i="14"/>
  <c r="AH1419" i="14"/>
  <c r="AI1419" i="14"/>
  <c r="AJ1419" i="14"/>
  <c r="AK1419" i="14"/>
  <c r="AL1419" i="14"/>
  <c r="AM1419" i="14"/>
  <c r="AN1419" i="14"/>
  <c r="AO1419" i="14"/>
  <c r="AP1419" i="14"/>
  <c r="AQ1419" i="14"/>
  <c r="AR1419" i="14"/>
  <c r="AS1419" i="14"/>
  <c r="AH1420" i="14"/>
  <c r="AI1420" i="14"/>
  <c r="AJ1420" i="14"/>
  <c r="AK1420" i="14"/>
  <c r="AL1420" i="14"/>
  <c r="AM1420" i="14"/>
  <c r="AN1420" i="14"/>
  <c r="AO1420" i="14"/>
  <c r="AP1420" i="14"/>
  <c r="AQ1420" i="14"/>
  <c r="AR1420" i="14"/>
  <c r="AS1420" i="14"/>
  <c r="AH1421" i="14"/>
  <c r="AI1421" i="14"/>
  <c r="AJ1421" i="14"/>
  <c r="AK1421" i="14"/>
  <c r="AL1421" i="14"/>
  <c r="AM1421" i="14"/>
  <c r="AN1421" i="14"/>
  <c r="AO1421" i="14"/>
  <c r="AP1421" i="14"/>
  <c r="AQ1421" i="14"/>
  <c r="AR1421" i="14"/>
  <c r="AS1421" i="14"/>
  <c r="AH1422" i="14"/>
  <c r="AI1422" i="14"/>
  <c r="AJ1422" i="14"/>
  <c r="AK1422" i="14"/>
  <c r="AL1422" i="14"/>
  <c r="AM1422" i="14"/>
  <c r="AN1422" i="14"/>
  <c r="AO1422" i="14"/>
  <c r="AP1422" i="14"/>
  <c r="AQ1422" i="14"/>
  <c r="AR1422" i="14"/>
  <c r="AS1422" i="14"/>
  <c r="AH1423" i="14"/>
  <c r="AI1423" i="14"/>
  <c r="AJ1423" i="14"/>
  <c r="AK1423" i="14"/>
  <c r="AL1423" i="14"/>
  <c r="AM1423" i="14"/>
  <c r="AN1423" i="14"/>
  <c r="AO1423" i="14"/>
  <c r="AP1423" i="14"/>
  <c r="AQ1423" i="14"/>
  <c r="AR1423" i="14"/>
  <c r="AS1423" i="14"/>
  <c r="AH1424" i="14"/>
  <c r="AI1424" i="14"/>
  <c r="AJ1424" i="14"/>
  <c r="AK1424" i="14"/>
  <c r="AL1424" i="14"/>
  <c r="AM1424" i="14"/>
  <c r="AN1424" i="14"/>
  <c r="AO1424" i="14"/>
  <c r="AP1424" i="14"/>
  <c r="AQ1424" i="14"/>
  <c r="AR1424" i="14"/>
  <c r="AS1424" i="14"/>
  <c r="AH1425" i="14"/>
  <c r="AI1425" i="14"/>
  <c r="AJ1425" i="14"/>
  <c r="AK1425" i="14"/>
  <c r="AL1425" i="14"/>
  <c r="AM1425" i="14"/>
  <c r="AN1425" i="14"/>
  <c r="AO1425" i="14"/>
  <c r="AP1425" i="14"/>
  <c r="AQ1425" i="14"/>
  <c r="AR1425" i="14"/>
  <c r="AS1425" i="14"/>
  <c r="AH1426" i="14"/>
  <c r="AI1426" i="14"/>
  <c r="AJ1426" i="14"/>
  <c r="AK1426" i="14"/>
  <c r="AL1426" i="14"/>
  <c r="AM1426" i="14"/>
  <c r="AN1426" i="14"/>
  <c r="AO1426" i="14"/>
  <c r="AP1426" i="14"/>
  <c r="AQ1426" i="14"/>
  <c r="AR1426" i="14"/>
  <c r="AS1426" i="14"/>
  <c r="AH1427" i="14"/>
  <c r="AI1427" i="14"/>
  <c r="AJ1427" i="14"/>
  <c r="AK1427" i="14"/>
  <c r="AL1427" i="14"/>
  <c r="AM1427" i="14"/>
  <c r="AN1427" i="14"/>
  <c r="AO1427" i="14"/>
  <c r="AP1427" i="14"/>
  <c r="AQ1427" i="14"/>
  <c r="AR1427" i="14"/>
  <c r="AS1427" i="14"/>
  <c r="AH1428" i="14"/>
  <c r="AI1428" i="14"/>
  <c r="AJ1428" i="14"/>
  <c r="AK1428" i="14"/>
  <c r="AL1428" i="14"/>
  <c r="AM1428" i="14"/>
  <c r="AN1428" i="14"/>
  <c r="AO1428" i="14"/>
  <c r="AP1428" i="14"/>
  <c r="AQ1428" i="14"/>
  <c r="AR1428" i="14"/>
  <c r="AS1428" i="14"/>
  <c r="AH1429" i="14"/>
  <c r="AI1429" i="14"/>
  <c r="AJ1429" i="14"/>
  <c r="AK1429" i="14"/>
  <c r="AL1429" i="14"/>
  <c r="AM1429" i="14"/>
  <c r="AN1429" i="14"/>
  <c r="AO1429" i="14"/>
  <c r="AP1429" i="14"/>
  <c r="AQ1429" i="14"/>
  <c r="AR1429" i="14"/>
  <c r="AS1429" i="14"/>
  <c r="AH1430" i="14"/>
  <c r="AI1430" i="14"/>
  <c r="AJ1430" i="14"/>
  <c r="AK1430" i="14"/>
  <c r="AL1430" i="14"/>
  <c r="AM1430" i="14"/>
  <c r="AN1430" i="14"/>
  <c r="AO1430" i="14"/>
  <c r="AP1430" i="14"/>
  <c r="AQ1430" i="14"/>
  <c r="AR1430" i="14"/>
  <c r="AS1430" i="14"/>
  <c r="AH1431" i="14"/>
  <c r="AI1431" i="14"/>
  <c r="AJ1431" i="14"/>
  <c r="AK1431" i="14"/>
  <c r="AL1431" i="14"/>
  <c r="AM1431" i="14"/>
  <c r="AN1431" i="14"/>
  <c r="AO1431" i="14"/>
  <c r="AP1431" i="14"/>
  <c r="AQ1431" i="14"/>
  <c r="AR1431" i="14"/>
  <c r="AS1431" i="14"/>
  <c r="AH1432" i="14"/>
  <c r="AI1432" i="14"/>
  <c r="AJ1432" i="14"/>
  <c r="AK1432" i="14"/>
  <c r="AL1432" i="14"/>
  <c r="AM1432" i="14"/>
  <c r="AN1432" i="14"/>
  <c r="AO1432" i="14"/>
  <c r="AP1432" i="14"/>
  <c r="AQ1432" i="14"/>
  <c r="AR1432" i="14"/>
  <c r="AS1432" i="14"/>
  <c r="AH1433" i="14"/>
  <c r="AI1433" i="14"/>
  <c r="AJ1433" i="14"/>
  <c r="AK1433" i="14"/>
  <c r="AL1433" i="14"/>
  <c r="AM1433" i="14"/>
  <c r="AN1433" i="14"/>
  <c r="AO1433" i="14"/>
  <c r="AP1433" i="14"/>
  <c r="AQ1433" i="14"/>
  <c r="AR1433" i="14"/>
  <c r="AS1433" i="14"/>
  <c r="AH1434" i="14"/>
  <c r="AI1434" i="14"/>
  <c r="AJ1434" i="14"/>
  <c r="AK1434" i="14"/>
  <c r="AL1434" i="14"/>
  <c r="AM1434" i="14"/>
  <c r="AN1434" i="14"/>
  <c r="AO1434" i="14"/>
  <c r="AP1434" i="14"/>
  <c r="AQ1434" i="14"/>
  <c r="AR1434" i="14"/>
  <c r="AS1434" i="14"/>
  <c r="AH1435" i="14"/>
  <c r="AI1435" i="14"/>
  <c r="AJ1435" i="14"/>
  <c r="AK1435" i="14"/>
  <c r="AL1435" i="14"/>
  <c r="AM1435" i="14"/>
  <c r="AN1435" i="14"/>
  <c r="AO1435" i="14"/>
  <c r="AP1435" i="14"/>
  <c r="AQ1435" i="14"/>
  <c r="AR1435" i="14"/>
  <c r="AS1435" i="14"/>
  <c r="AH1436" i="14"/>
  <c r="AI1436" i="14"/>
  <c r="AJ1436" i="14"/>
  <c r="AK1436" i="14"/>
  <c r="AL1436" i="14"/>
  <c r="AM1436" i="14"/>
  <c r="AN1436" i="14"/>
  <c r="AO1436" i="14"/>
  <c r="AP1436" i="14"/>
  <c r="AQ1436" i="14"/>
  <c r="AR1436" i="14"/>
  <c r="AS1436" i="14"/>
  <c r="AH1437" i="14"/>
  <c r="AI1437" i="14"/>
  <c r="AJ1437" i="14"/>
  <c r="AK1437" i="14"/>
  <c r="AL1437" i="14"/>
  <c r="AM1437" i="14"/>
  <c r="AN1437" i="14"/>
  <c r="AO1437" i="14"/>
  <c r="AP1437" i="14"/>
  <c r="AQ1437" i="14"/>
  <c r="AR1437" i="14"/>
  <c r="AS1437" i="14"/>
  <c r="AH1438" i="14"/>
  <c r="AI1438" i="14"/>
  <c r="AJ1438" i="14"/>
  <c r="AK1438" i="14"/>
  <c r="AL1438" i="14"/>
  <c r="AM1438" i="14"/>
  <c r="AN1438" i="14"/>
  <c r="AO1438" i="14"/>
  <c r="AP1438" i="14"/>
  <c r="AQ1438" i="14"/>
  <c r="AR1438" i="14"/>
  <c r="AS1438" i="14"/>
  <c r="AH1439" i="14"/>
  <c r="AI1439" i="14"/>
  <c r="AJ1439" i="14"/>
  <c r="AK1439" i="14"/>
  <c r="AL1439" i="14"/>
  <c r="AM1439" i="14"/>
  <c r="AN1439" i="14"/>
  <c r="AO1439" i="14"/>
  <c r="AP1439" i="14"/>
  <c r="AQ1439" i="14"/>
  <c r="AR1439" i="14"/>
  <c r="AS1439" i="14"/>
  <c r="AH1440" i="14"/>
  <c r="AI1440" i="14"/>
  <c r="AJ1440" i="14"/>
  <c r="AK1440" i="14"/>
  <c r="AL1440" i="14"/>
  <c r="AM1440" i="14"/>
  <c r="AN1440" i="14"/>
  <c r="AO1440" i="14"/>
  <c r="AP1440" i="14"/>
  <c r="AQ1440" i="14"/>
  <c r="AR1440" i="14"/>
  <c r="AS1440" i="14"/>
  <c r="AH1441" i="14"/>
  <c r="AI1441" i="14"/>
  <c r="AJ1441" i="14"/>
  <c r="AK1441" i="14"/>
  <c r="AL1441" i="14"/>
  <c r="AM1441" i="14"/>
  <c r="AN1441" i="14"/>
  <c r="AO1441" i="14"/>
  <c r="AP1441" i="14"/>
  <c r="AQ1441" i="14"/>
  <c r="AR1441" i="14"/>
  <c r="AS1441" i="14"/>
  <c r="AH1442" i="14"/>
  <c r="AI1442" i="14"/>
  <c r="AJ1442" i="14"/>
  <c r="AK1442" i="14"/>
  <c r="AL1442" i="14"/>
  <c r="AM1442" i="14"/>
  <c r="AN1442" i="14"/>
  <c r="AO1442" i="14"/>
  <c r="AP1442" i="14"/>
  <c r="AQ1442" i="14"/>
  <c r="AR1442" i="14"/>
  <c r="AS1442" i="14"/>
  <c r="AH1443" i="14"/>
  <c r="AI1443" i="14"/>
  <c r="AJ1443" i="14"/>
  <c r="AK1443" i="14"/>
  <c r="AL1443" i="14"/>
  <c r="AM1443" i="14"/>
  <c r="AN1443" i="14"/>
  <c r="AO1443" i="14"/>
  <c r="AP1443" i="14"/>
  <c r="AQ1443" i="14"/>
  <c r="AR1443" i="14"/>
  <c r="AS1443" i="14"/>
  <c r="AH1444" i="14"/>
  <c r="AI1444" i="14"/>
  <c r="AJ1444" i="14"/>
  <c r="AK1444" i="14"/>
  <c r="AL1444" i="14"/>
  <c r="AM1444" i="14"/>
  <c r="AN1444" i="14"/>
  <c r="AO1444" i="14"/>
  <c r="AP1444" i="14"/>
  <c r="AQ1444" i="14"/>
  <c r="AR1444" i="14"/>
  <c r="AS1444" i="14"/>
  <c r="AH1445" i="14"/>
  <c r="AI1445" i="14"/>
  <c r="AJ1445" i="14"/>
  <c r="AK1445" i="14"/>
  <c r="AL1445" i="14"/>
  <c r="AM1445" i="14"/>
  <c r="AN1445" i="14"/>
  <c r="AO1445" i="14"/>
  <c r="AP1445" i="14"/>
  <c r="AQ1445" i="14"/>
  <c r="AR1445" i="14"/>
  <c r="AS1445" i="14"/>
  <c r="AH1446" i="14"/>
  <c r="AI1446" i="14"/>
  <c r="AJ1446" i="14"/>
  <c r="AK1446" i="14"/>
  <c r="AL1446" i="14"/>
  <c r="AM1446" i="14"/>
  <c r="AN1446" i="14"/>
  <c r="AO1446" i="14"/>
  <c r="AP1446" i="14"/>
  <c r="AQ1446" i="14"/>
  <c r="AR1446" i="14"/>
  <c r="AS1446" i="14"/>
  <c r="AH1447" i="14"/>
  <c r="AI1447" i="14"/>
  <c r="AJ1447" i="14"/>
  <c r="AK1447" i="14"/>
  <c r="AL1447" i="14"/>
  <c r="AM1447" i="14"/>
  <c r="AN1447" i="14"/>
  <c r="AO1447" i="14"/>
  <c r="AP1447" i="14"/>
  <c r="AQ1447" i="14"/>
  <c r="AR1447" i="14"/>
  <c r="AS1447" i="14"/>
  <c r="AH1448" i="14"/>
  <c r="AI1448" i="14"/>
  <c r="AJ1448" i="14"/>
  <c r="AK1448" i="14"/>
  <c r="AL1448" i="14"/>
  <c r="AM1448" i="14"/>
  <c r="AN1448" i="14"/>
  <c r="AO1448" i="14"/>
  <c r="AP1448" i="14"/>
  <c r="AQ1448" i="14"/>
  <c r="AR1448" i="14"/>
  <c r="AS1448" i="14"/>
  <c r="AH1449" i="14"/>
  <c r="AI1449" i="14"/>
  <c r="AJ1449" i="14"/>
  <c r="AK1449" i="14"/>
  <c r="AL1449" i="14"/>
  <c r="AM1449" i="14"/>
  <c r="AN1449" i="14"/>
  <c r="AO1449" i="14"/>
  <c r="AP1449" i="14"/>
  <c r="AQ1449" i="14"/>
  <c r="AR1449" i="14"/>
  <c r="AS1449" i="14"/>
  <c r="AH1450" i="14"/>
  <c r="AI1450" i="14"/>
  <c r="AJ1450" i="14"/>
  <c r="AK1450" i="14"/>
  <c r="AL1450" i="14"/>
  <c r="AM1450" i="14"/>
  <c r="AN1450" i="14"/>
  <c r="AO1450" i="14"/>
  <c r="AP1450" i="14"/>
  <c r="AQ1450" i="14"/>
  <c r="AR1450" i="14"/>
  <c r="AS1450" i="14"/>
  <c r="AH1451" i="14"/>
  <c r="AI1451" i="14"/>
  <c r="AJ1451" i="14"/>
  <c r="AK1451" i="14"/>
  <c r="AL1451" i="14"/>
  <c r="AM1451" i="14"/>
  <c r="AN1451" i="14"/>
  <c r="AO1451" i="14"/>
  <c r="AP1451" i="14"/>
  <c r="AQ1451" i="14"/>
  <c r="AR1451" i="14"/>
  <c r="AS1451" i="14"/>
  <c r="AH1452" i="14"/>
  <c r="AI1452" i="14"/>
  <c r="AJ1452" i="14"/>
  <c r="AK1452" i="14"/>
  <c r="AL1452" i="14"/>
  <c r="AM1452" i="14"/>
  <c r="AN1452" i="14"/>
  <c r="AO1452" i="14"/>
  <c r="AP1452" i="14"/>
  <c r="AQ1452" i="14"/>
  <c r="AR1452" i="14"/>
  <c r="AS1452" i="14"/>
  <c r="AH1453" i="14"/>
  <c r="AI1453" i="14"/>
  <c r="AJ1453" i="14"/>
  <c r="AK1453" i="14"/>
  <c r="AL1453" i="14"/>
  <c r="AM1453" i="14"/>
  <c r="AN1453" i="14"/>
  <c r="AO1453" i="14"/>
  <c r="AP1453" i="14"/>
  <c r="AQ1453" i="14"/>
  <c r="AR1453" i="14"/>
  <c r="AS1453" i="14"/>
  <c r="AH1454" i="14"/>
  <c r="AI1454" i="14"/>
  <c r="AJ1454" i="14"/>
  <c r="AK1454" i="14"/>
  <c r="AL1454" i="14"/>
  <c r="AM1454" i="14"/>
  <c r="AN1454" i="14"/>
  <c r="AO1454" i="14"/>
  <c r="AP1454" i="14"/>
  <c r="AQ1454" i="14"/>
  <c r="AR1454" i="14"/>
  <c r="AS1454" i="14"/>
  <c r="AH1455" i="14"/>
  <c r="AI1455" i="14"/>
  <c r="AJ1455" i="14"/>
  <c r="AK1455" i="14"/>
  <c r="AL1455" i="14"/>
  <c r="AM1455" i="14"/>
  <c r="AN1455" i="14"/>
  <c r="AO1455" i="14"/>
  <c r="AP1455" i="14"/>
  <c r="AQ1455" i="14"/>
  <c r="AR1455" i="14"/>
  <c r="AS1455" i="14"/>
  <c r="AH1456" i="14"/>
  <c r="AI1456" i="14"/>
  <c r="AJ1456" i="14"/>
  <c r="AK1456" i="14"/>
  <c r="AL1456" i="14"/>
  <c r="AM1456" i="14"/>
  <c r="AN1456" i="14"/>
  <c r="AO1456" i="14"/>
  <c r="AP1456" i="14"/>
  <c r="AQ1456" i="14"/>
  <c r="AR1456" i="14"/>
  <c r="AS1456" i="14"/>
  <c r="AH1457" i="14"/>
  <c r="AI1457" i="14"/>
  <c r="AJ1457" i="14"/>
  <c r="AK1457" i="14"/>
  <c r="AL1457" i="14"/>
  <c r="AM1457" i="14"/>
  <c r="AN1457" i="14"/>
  <c r="AO1457" i="14"/>
  <c r="AP1457" i="14"/>
  <c r="AQ1457" i="14"/>
  <c r="AR1457" i="14"/>
  <c r="AS1457" i="14"/>
  <c r="AH1458" i="14"/>
  <c r="AI1458" i="14"/>
  <c r="AJ1458" i="14"/>
  <c r="AK1458" i="14"/>
  <c r="AL1458" i="14"/>
  <c r="AM1458" i="14"/>
  <c r="AN1458" i="14"/>
  <c r="AO1458" i="14"/>
  <c r="AP1458" i="14"/>
  <c r="AQ1458" i="14"/>
  <c r="AR1458" i="14"/>
  <c r="AS1458" i="14"/>
  <c r="AH1459" i="14"/>
  <c r="AI1459" i="14"/>
  <c r="AJ1459" i="14"/>
  <c r="AK1459" i="14"/>
  <c r="AL1459" i="14"/>
  <c r="AM1459" i="14"/>
  <c r="AN1459" i="14"/>
  <c r="AO1459" i="14"/>
  <c r="AP1459" i="14"/>
  <c r="AQ1459" i="14"/>
  <c r="AR1459" i="14"/>
  <c r="AS1459" i="14"/>
  <c r="AH1460" i="14"/>
  <c r="AI1460" i="14"/>
  <c r="AJ1460" i="14"/>
  <c r="AK1460" i="14"/>
  <c r="AL1460" i="14"/>
  <c r="AM1460" i="14"/>
  <c r="AN1460" i="14"/>
  <c r="AO1460" i="14"/>
  <c r="AP1460" i="14"/>
  <c r="AQ1460" i="14"/>
  <c r="AR1460" i="14"/>
  <c r="AS1460" i="14"/>
  <c r="AH1461" i="14"/>
  <c r="AI1461" i="14"/>
  <c r="AJ1461" i="14"/>
  <c r="AK1461" i="14"/>
  <c r="AL1461" i="14"/>
  <c r="AM1461" i="14"/>
  <c r="AN1461" i="14"/>
  <c r="AO1461" i="14"/>
  <c r="AP1461" i="14"/>
  <c r="AQ1461" i="14"/>
  <c r="AR1461" i="14"/>
  <c r="AS1461" i="14"/>
  <c r="AH1462" i="14"/>
  <c r="AI1462" i="14"/>
  <c r="AJ1462" i="14"/>
  <c r="AK1462" i="14"/>
  <c r="AL1462" i="14"/>
  <c r="AM1462" i="14"/>
  <c r="AN1462" i="14"/>
  <c r="AO1462" i="14"/>
  <c r="AP1462" i="14"/>
  <c r="AQ1462" i="14"/>
  <c r="AR1462" i="14"/>
  <c r="AS1462" i="14"/>
  <c r="AH1463" i="14"/>
  <c r="AI1463" i="14"/>
  <c r="AJ1463" i="14"/>
  <c r="AK1463" i="14"/>
  <c r="AL1463" i="14"/>
  <c r="AM1463" i="14"/>
  <c r="AN1463" i="14"/>
  <c r="AO1463" i="14"/>
  <c r="AP1463" i="14"/>
  <c r="AQ1463" i="14"/>
  <c r="AR1463" i="14"/>
  <c r="AS1463" i="14"/>
  <c r="AH1464" i="14"/>
  <c r="AI1464" i="14"/>
  <c r="AJ1464" i="14"/>
  <c r="AK1464" i="14"/>
  <c r="AL1464" i="14"/>
  <c r="AM1464" i="14"/>
  <c r="AN1464" i="14"/>
  <c r="AO1464" i="14"/>
  <c r="AP1464" i="14"/>
  <c r="AQ1464" i="14"/>
  <c r="AR1464" i="14"/>
  <c r="AS1464" i="14"/>
  <c r="AH1465" i="14"/>
  <c r="AI1465" i="14"/>
  <c r="AJ1465" i="14"/>
  <c r="AK1465" i="14"/>
  <c r="AL1465" i="14"/>
  <c r="AM1465" i="14"/>
  <c r="AN1465" i="14"/>
  <c r="AO1465" i="14"/>
  <c r="AP1465" i="14"/>
  <c r="AQ1465" i="14"/>
  <c r="AR1465" i="14"/>
  <c r="AS1465" i="14"/>
  <c r="AH1466" i="14"/>
  <c r="AI1466" i="14"/>
  <c r="AJ1466" i="14"/>
  <c r="AK1466" i="14"/>
  <c r="AL1466" i="14"/>
  <c r="AM1466" i="14"/>
  <c r="AN1466" i="14"/>
  <c r="AO1466" i="14"/>
  <c r="AP1466" i="14"/>
  <c r="AQ1466" i="14"/>
  <c r="AR1466" i="14"/>
  <c r="AS1466" i="14"/>
  <c r="AH1467" i="14"/>
  <c r="AI1467" i="14"/>
  <c r="AJ1467" i="14"/>
  <c r="AK1467" i="14"/>
  <c r="AL1467" i="14"/>
  <c r="AM1467" i="14"/>
  <c r="AN1467" i="14"/>
  <c r="AO1467" i="14"/>
  <c r="AP1467" i="14"/>
  <c r="AQ1467" i="14"/>
  <c r="AR1467" i="14"/>
  <c r="AS1467" i="14"/>
  <c r="AH1468" i="14"/>
  <c r="AI1468" i="14"/>
  <c r="AJ1468" i="14"/>
  <c r="AK1468" i="14"/>
  <c r="AL1468" i="14"/>
  <c r="AM1468" i="14"/>
  <c r="AN1468" i="14"/>
  <c r="AO1468" i="14"/>
  <c r="AP1468" i="14"/>
  <c r="AQ1468" i="14"/>
  <c r="AR1468" i="14"/>
  <c r="AS1468" i="14"/>
  <c r="AH1469" i="14"/>
  <c r="AI1469" i="14"/>
  <c r="AJ1469" i="14"/>
  <c r="AK1469" i="14"/>
  <c r="AL1469" i="14"/>
  <c r="AM1469" i="14"/>
  <c r="AN1469" i="14"/>
  <c r="AO1469" i="14"/>
  <c r="AP1469" i="14"/>
  <c r="AQ1469" i="14"/>
  <c r="AR1469" i="14"/>
  <c r="AS1469" i="14"/>
  <c r="AH1470" i="14"/>
  <c r="AI1470" i="14"/>
  <c r="AJ1470" i="14"/>
  <c r="AK1470" i="14"/>
  <c r="AL1470" i="14"/>
  <c r="AM1470" i="14"/>
  <c r="AN1470" i="14"/>
  <c r="AO1470" i="14"/>
  <c r="AP1470" i="14"/>
  <c r="AQ1470" i="14"/>
  <c r="AR1470" i="14"/>
  <c r="AS1470" i="14"/>
  <c r="AH1471" i="14"/>
  <c r="AI1471" i="14"/>
  <c r="AJ1471" i="14"/>
  <c r="AK1471" i="14"/>
  <c r="AL1471" i="14"/>
  <c r="AM1471" i="14"/>
  <c r="AN1471" i="14"/>
  <c r="AO1471" i="14"/>
  <c r="AP1471" i="14"/>
  <c r="AQ1471" i="14"/>
  <c r="AR1471" i="14"/>
  <c r="AS1471" i="14"/>
  <c r="AH1472" i="14"/>
  <c r="AI1472" i="14"/>
  <c r="AJ1472" i="14"/>
  <c r="AK1472" i="14"/>
  <c r="AL1472" i="14"/>
  <c r="AM1472" i="14"/>
  <c r="AN1472" i="14"/>
  <c r="AO1472" i="14"/>
  <c r="AP1472" i="14"/>
  <c r="AQ1472" i="14"/>
  <c r="AR1472" i="14"/>
  <c r="AS1472" i="14"/>
  <c r="AH1473" i="14"/>
  <c r="AI1473" i="14"/>
  <c r="AJ1473" i="14"/>
  <c r="AK1473" i="14"/>
  <c r="AL1473" i="14"/>
  <c r="AM1473" i="14"/>
  <c r="AN1473" i="14"/>
  <c r="AO1473" i="14"/>
  <c r="AP1473" i="14"/>
  <c r="AQ1473" i="14"/>
  <c r="AR1473" i="14"/>
  <c r="AS1473" i="14"/>
  <c r="AH1474" i="14"/>
  <c r="AI1474" i="14"/>
  <c r="AJ1474" i="14"/>
  <c r="AK1474" i="14"/>
  <c r="AL1474" i="14"/>
  <c r="AM1474" i="14"/>
  <c r="AN1474" i="14"/>
  <c r="AO1474" i="14"/>
  <c r="AP1474" i="14"/>
  <c r="AQ1474" i="14"/>
  <c r="AR1474" i="14"/>
  <c r="AS1474" i="14"/>
  <c r="AH1475" i="14"/>
  <c r="AI1475" i="14"/>
  <c r="AJ1475" i="14"/>
  <c r="AK1475" i="14"/>
  <c r="AL1475" i="14"/>
  <c r="AM1475" i="14"/>
  <c r="AN1475" i="14"/>
  <c r="AO1475" i="14"/>
  <c r="AP1475" i="14"/>
  <c r="AQ1475" i="14"/>
  <c r="AR1475" i="14"/>
  <c r="AS1475" i="14"/>
  <c r="AH1476" i="14"/>
  <c r="AI1476" i="14"/>
  <c r="AJ1476" i="14"/>
  <c r="AK1476" i="14"/>
  <c r="AL1476" i="14"/>
  <c r="AM1476" i="14"/>
  <c r="AN1476" i="14"/>
  <c r="AO1476" i="14"/>
  <c r="AP1476" i="14"/>
  <c r="AQ1476" i="14"/>
  <c r="AR1476" i="14"/>
  <c r="AS1476" i="14"/>
  <c r="AH1477" i="14"/>
  <c r="AI1477" i="14"/>
  <c r="AJ1477" i="14"/>
  <c r="AK1477" i="14"/>
  <c r="AL1477" i="14"/>
  <c r="AM1477" i="14"/>
  <c r="AN1477" i="14"/>
  <c r="AO1477" i="14"/>
  <c r="AP1477" i="14"/>
  <c r="AQ1477" i="14"/>
  <c r="AR1477" i="14"/>
  <c r="AS1477" i="14"/>
  <c r="AH1478" i="14"/>
  <c r="AI1478" i="14"/>
  <c r="AJ1478" i="14"/>
  <c r="AK1478" i="14"/>
  <c r="AL1478" i="14"/>
  <c r="AM1478" i="14"/>
  <c r="AN1478" i="14"/>
  <c r="AO1478" i="14"/>
  <c r="AP1478" i="14"/>
  <c r="AQ1478" i="14"/>
  <c r="AR1478" i="14"/>
  <c r="AS1478" i="14"/>
  <c r="AH1479" i="14"/>
  <c r="AI1479" i="14"/>
  <c r="AJ1479" i="14"/>
  <c r="AK1479" i="14"/>
  <c r="AL1479" i="14"/>
  <c r="AM1479" i="14"/>
  <c r="AN1479" i="14"/>
  <c r="AO1479" i="14"/>
  <c r="AP1479" i="14"/>
  <c r="AQ1479" i="14"/>
  <c r="AR1479" i="14"/>
  <c r="AS1479" i="14"/>
  <c r="AH1480" i="14"/>
  <c r="AI1480" i="14"/>
  <c r="AJ1480" i="14"/>
  <c r="AK1480" i="14"/>
  <c r="AL1480" i="14"/>
  <c r="AM1480" i="14"/>
  <c r="AN1480" i="14"/>
  <c r="AO1480" i="14"/>
  <c r="AP1480" i="14"/>
  <c r="AQ1480" i="14"/>
  <c r="AR1480" i="14"/>
  <c r="AS1480" i="14"/>
  <c r="AH1481" i="14"/>
  <c r="AI1481" i="14"/>
  <c r="AJ1481" i="14"/>
  <c r="AK1481" i="14"/>
  <c r="AL1481" i="14"/>
  <c r="AM1481" i="14"/>
  <c r="AN1481" i="14"/>
  <c r="AO1481" i="14"/>
  <c r="AP1481" i="14"/>
  <c r="AQ1481" i="14"/>
  <c r="AR1481" i="14"/>
  <c r="AS1481" i="14"/>
  <c r="AH1482" i="14"/>
  <c r="AI1482" i="14"/>
  <c r="AJ1482" i="14"/>
  <c r="AK1482" i="14"/>
  <c r="AL1482" i="14"/>
  <c r="AM1482" i="14"/>
  <c r="AN1482" i="14"/>
  <c r="AO1482" i="14"/>
  <c r="AP1482" i="14"/>
  <c r="AQ1482" i="14"/>
  <c r="AR1482" i="14"/>
  <c r="AS1482" i="14"/>
  <c r="AH1483" i="14"/>
  <c r="AI1483" i="14"/>
  <c r="AJ1483" i="14"/>
  <c r="AK1483" i="14"/>
  <c r="AL1483" i="14"/>
  <c r="AM1483" i="14"/>
  <c r="AN1483" i="14"/>
  <c r="AO1483" i="14"/>
  <c r="AP1483" i="14"/>
  <c r="AQ1483" i="14"/>
  <c r="AR1483" i="14"/>
  <c r="AS1483" i="14"/>
  <c r="AH1484" i="14"/>
  <c r="AI1484" i="14"/>
  <c r="AJ1484" i="14"/>
  <c r="AK1484" i="14"/>
  <c r="AL1484" i="14"/>
  <c r="AM1484" i="14"/>
  <c r="AN1484" i="14"/>
  <c r="AO1484" i="14"/>
  <c r="AP1484" i="14"/>
  <c r="AQ1484" i="14"/>
  <c r="AR1484" i="14"/>
  <c r="AS1484" i="14"/>
  <c r="AH1485" i="14"/>
  <c r="AI1485" i="14"/>
  <c r="AJ1485" i="14"/>
  <c r="AK1485" i="14"/>
  <c r="AL1485" i="14"/>
  <c r="AM1485" i="14"/>
  <c r="AN1485" i="14"/>
  <c r="AO1485" i="14"/>
  <c r="AP1485" i="14"/>
  <c r="AQ1485" i="14"/>
  <c r="AR1485" i="14"/>
  <c r="AS1485" i="14"/>
  <c r="AH1486" i="14"/>
  <c r="AI1486" i="14"/>
  <c r="AJ1486" i="14"/>
  <c r="AK1486" i="14"/>
  <c r="AL1486" i="14"/>
  <c r="AM1486" i="14"/>
  <c r="AN1486" i="14"/>
  <c r="AO1486" i="14"/>
  <c r="AP1486" i="14"/>
  <c r="AQ1486" i="14"/>
  <c r="AR1486" i="14"/>
  <c r="AS1486" i="14"/>
  <c r="AH1487" i="14"/>
  <c r="AI1487" i="14"/>
  <c r="AJ1487" i="14"/>
  <c r="AK1487" i="14"/>
  <c r="AL1487" i="14"/>
  <c r="AM1487" i="14"/>
  <c r="AN1487" i="14"/>
  <c r="AO1487" i="14"/>
  <c r="AP1487" i="14"/>
  <c r="AQ1487" i="14"/>
  <c r="AR1487" i="14"/>
  <c r="AS1487" i="14"/>
  <c r="AH1488" i="14"/>
  <c r="AI1488" i="14"/>
  <c r="AJ1488" i="14"/>
  <c r="AK1488" i="14"/>
  <c r="AL1488" i="14"/>
  <c r="AM1488" i="14"/>
  <c r="AN1488" i="14"/>
  <c r="AO1488" i="14"/>
  <c r="AP1488" i="14"/>
  <c r="AQ1488" i="14"/>
  <c r="AR1488" i="14"/>
  <c r="AS1488" i="14"/>
  <c r="AH1489" i="14"/>
  <c r="AI1489" i="14"/>
  <c r="AJ1489" i="14"/>
  <c r="AK1489" i="14"/>
  <c r="AL1489" i="14"/>
  <c r="AM1489" i="14"/>
  <c r="AN1489" i="14"/>
  <c r="AO1489" i="14"/>
  <c r="AP1489" i="14"/>
  <c r="AQ1489" i="14"/>
  <c r="AR1489" i="14"/>
  <c r="AS1489" i="14"/>
  <c r="AH1490" i="14"/>
  <c r="AI1490" i="14"/>
  <c r="AJ1490" i="14"/>
  <c r="AK1490" i="14"/>
  <c r="AL1490" i="14"/>
  <c r="AM1490" i="14"/>
  <c r="AN1490" i="14"/>
  <c r="AO1490" i="14"/>
  <c r="AP1490" i="14"/>
  <c r="AQ1490" i="14"/>
  <c r="AR1490" i="14"/>
  <c r="AS1490" i="14"/>
  <c r="AH1491" i="14"/>
  <c r="AI1491" i="14"/>
  <c r="AJ1491" i="14"/>
  <c r="AK1491" i="14"/>
  <c r="AL1491" i="14"/>
  <c r="AM1491" i="14"/>
  <c r="AN1491" i="14"/>
  <c r="AO1491" i="14"/>
  <c r="AP1491" i="14"/>
  <c r="AQ1491" i="14"/>
  <c r="AR1491" i="14"/>
  <c r="AS1491" i="14"/>
  <c r="AH1492" i="14"/>
  <c r="AI1492" i="14"/>
  <c r="AJ1492" i="14"/>
  <c r="AK1492" i="14"/>
  <c r="AL1492" i="14"/>
  <c r="AM1492" i="14"/>
  <c r="AN1492" i="14"/>
  <c r="AO1492" i="14"/>
  <c r="AP1492" i="14"/>
  <c r="AQ1492" i="14"/>
  <c r="AR1492" i="14"/>
  <c r="AS1492" i="14"/>
  <c r="AH1493" i="14"/>
  <c r="AI1493" i="14"/>
  <c r="AJ1493" i="14"/>
  <c r="AK1493" i="14"/>
  <c r="AL1493" i="14"/>
  <c r="AM1493" i="14"/>
  <c r="AN1493" i="14"/>
  <c r="AO1493" i="14"/>
  <c r="AP1493" i="14"/>
  <c r="AQ1493" i="14"/>
  <c r="AR1493" i="14"/>
  <c r="AS1493" i="14"/>
  <c r="AH1494" i="14"/>
  <c r="AI1494" i="14"/>
  <c r="AJ1494" i="14"/>
  <c r="AK1494" i="14"/>
  <c r="AL1494" i="14"/>
  <c r="AM1494" i="14"/>
  <c r="AN1494" i="14"/>
  <c r="AO1494" i="14"/>
  <c r="AP1494" i="14"/>
  <c r="AQ1494" i="14"/>
  <c r="AR1494" i="14"/>
  <c r="AS1494" i="14"/>
  <c r="AH1495" i="14"/>
  <c r="AI1495" i="14"/>
  <c r="AJ1495" i="14"/>
  <c r="AK1495" i="14"/>
  <c r="AL1495" i="14"/>
  <c r="AM1495" i="14"/>
  <c r="AN1495" i="14"/>
  <c r="AO1495" i="14"/>
  <c r="AP1495" i="14"/>
  <c r="AQ1495" i="14"/>
  <c r="AR1495" i="14"/>
  <c r="AS1495" i="14"/>
  <c r="AH1496" i="14"/>
  <c r="AI1496" i="14"/>
  <c r="AJ1496" i="14"/>
  <c r="AK1496" i="14"/>
  <c r="AL1496" i="14"/>
  <c r="AM1496" i="14"/>
  <c r="AN1496" i="14"/>
  <c r="AO1496" i="14"/>
  <c r="AP1496" i="14"/>
  <c r="AQ1496" i="14"/>
  <c r="AR1496" i="14"/>
  <c r="AS1496" i="14"/>
  <c r="AH1497" i="14"/>
  <c r="AI1497" i="14"/>
  <c r="AJ1497" i="14"/>
  <c r="AK1497" i="14"/>
  <c r="AL1497" i="14"/>
  <c r="AM1497" i="14"/>
  <c r="AN1497" i="14"/>
  <c r="AO1497" i="14"/>
  <c r="AP1497" i="14"/>
  <c r="AQ1497" i="14"/>
  <c r="AR1497" i="14"/>
  <c r="AS1497" i="14"/>
  <c r="AH1498" i="14"/>
  <c r="AI1498" i="14"/>
  <c r="AJ1498" i="14"/>
  <c r="AK1498" i="14"/>
  <c r="AL1498" i="14"/>
  <c r="AM1498" i="14"/>
  <c r="AN1498" i="14"/>
  <c r="AO1498" i="14"/>
  <c r="AP1498" i="14"/>
  <c r="AQ1498" i="14"/>
  <c r="AR1498" i="14"/>
  <c r="AS1498" i="14"/>
  <c r="AH1499" i="14"/>
  <c r="AI1499" i="14"/>
  <c r="AJ1499" i="14"/>
  <c r="AK1499" i="14"/>
  <c r="AL1499" i="14"/>
  <c r="AM1499" i="14"/>
  <c r="AN1499" i="14"/>
  <c r="AO1499" i="14"/>
  <c r="AP1499" i="14"/>
  <c r="AQ1499" i="14"/>
  <c r="AR1499" i="14"/>
  <c r="AS1499" i="14"/>
  <c r="AH1500" i="14"/>
  <c r="AI1500" i="14"/>
  <c r="AJ1500" i="14"/>
  <c r="AK1500" i="14"/>
  <c r="AL1500" i="14"/>
  <c r="AM1500" i="14"/>
  <c r="AN1500" i="14"/>
  <c r="AO1500" i="14"/>
  <c r="AP1500" i="14"/>
  <c r="AQ1500" i="14"/>
  <c r="AR1500" i="14"/>
  <c r="AS1500" i="14"/>
  <c r="AH1501" i="14"/>
  <c r="AI1501" i="14"/>
  <c r="AJ1501" i="14"/>
  <c r="AK1501" i="14"/>
  <c r="AL1501" i="14"/>
  <c r="AM1501" i="14"/>
  <c r="AN1501" i="14"/>
  <c r="AO1501" i="14"/>
  <c r="AP1501" i="14"/>
  <c r="AQ1501" i="14"/>
  <c r="AR1501" i="14"/>
  <c r="AS1501" i="14"/>
  <c r="AH1502" i="14"/>
  <c r="AI1502" i="14"/>
  <c r="AJ1502" i="14"/>
  <c r="AK1502" i="14"/>
  <c r="AL1502" i="14"/>
  <c r="AM1502" i="14"/>
  <c r="AN1502" i="14"/>
  <c r="AO1502" i="14"/>
  <c r="AP1502" i="14"/>
  <c r="AQ1502" i="14"/>
  <c r="AR1502" i="14"/>
  <c r="AS1502" i="14"/>
  <c r="AH1503" i="14"/>
  <c r="AI1503" i="14"/>
  <c r="AJ1503" i="14"/>
  <c r="AK1503" i="14"/>
  <c r="AL1503" i="14"/>
  <c r="AM1503" i="14"/>
  <c r="AN1503" i="14"/>
  <c r="AO1503" i="14"/>
  <c r="AP1503" i="14"/>
  <c r="AQ1503" i="14"/>
  <c r="AR1503" i="14"/>
  <c r="AS1503" i="14"/>
  <c r="AH1504" i="14"/>
  <c r="AI1504" i="14"/>
  <c r="AJ1504" i="14"/>
  <c r="AK1504" i="14"/>
  <c r="AL1504" i="14"/>
  <c r="AM1504" i="14"/>
  <c r="AN1504" i="14"/>
  <c r="AO1504" i="14"/>
  <c r="AP1504" i="14"/>
  <c r="AQ1504" i="14"/>
  <c r="AR1504" i="14"/>
  <c r="AS1504" i="14"/>
  <c r="AH1505" i="14"/>
  <c r="AI1505" i="14"/>
  <c r="AJ1505" i="14"/>
  <c r="AK1505" i="14"/>
  <c r="AL1505" i="14"/>
  <c r="AM1505" i="14"/>
  <c r="AN1505" i="14"/>
  <c r="AO1505" i="14"/>
  <c r="AP1505" i="14"/>
  <c r="AQ1505" i="14"/>
  <c r="AR1505" i="14"/>
  <c r="AS1505" i="14"/>
  <c r="AH1506" i="14"/>
  <c r="AI1506" i="14"/>
  <c r="AJ1506" i="14"/>
  <c r="AK1506" i="14"/>
  <c r="AL1506" i="14"/>
  <c r="AM1506" i="14"/>
  <c r="AN1506" i="14"/>
  <c r="AO1506" i="14"/>
  <c r="AP1506" i="14"/>
  <c r="AQ1506" i="14"/>
  <c r="AR1506" i="14"/>
  <c r="AS1506" i="14"/>
  <c r="AH1507" i="14"/>
  <c r="AI1507" i="14"/>
  <c r="AJ1507" i="14"/>
  <c r="AK1507" i="14"/>
  <c r="AL1507" i="14"/>
  <c r="AM1507" i="14"/>
  <c r="AN1507" i="14"/>
  <c r="AO1507" i="14"/>
  <c r="AP1507" i="14"/>
  <c r="AQ1507" i="14"/>
  <c r="AR1507" i="14"/>
  <c r="AS1507" i="14"/>
  <c r="AH1508" i="14"/>
  <c r="AI1508" i="14"/>
  <c r="AJ1508" i="14"/>
  <c r="AK1508" i="14"/>
  <c r="AL1508" i="14"/>
  <c r="AM1508" i="14"/>
  <c r="AN1508" i="14"/>
  <c r="AO1508" i="14"/>
  <c r="AP1508" i="14"/>
  <c r="AQ1508" i="14"/>
  <c r="AR1508" i="14"/>
  <c r="AS1508" i="14"/>
  <c r="AH1509" i="14"/>
  <c r="AI1509" i="14"/>
  <c r="AJ1509" i="14"/>
  <c r="AK1509" i="14"/>
  <c r="AL1509" i="14"/>
  <c r="AM1509" i="14"/>
  <c r="AN1509" i="14"/>
  <c r="AO1509" i="14"/>
  <c r="AP1509" i="14"/>
  <c r="AQ1509" i="14"/>
  <c r="AR1509" i="14"/>
  <c r="AS1509" i="14"/>
  <c r="AH1510" i="14"/>
  <c r="AI1510" i="14"/>
  <c r="AJ1510" i="14"/>
  <c r="AK1510" i="14"/>
  <c r="AL1510" i="14"/>
  <c r="AM1510" i="14"/>
  <c r="AN1510" i="14"/>
  <c r="AO1510" i="14"/>
  <c r="AP1510" i="14"/>
  <c r="AQ1510" i="14"/>
  <c r="AR1510" i="14"/>
  <c r="AS1510" i="14"/>
  <c r="AH1511" i="14"/>
  <c r="AI1511" i="14"/>
  <c r="AJ1511" i="14"/>
  <c r="AK1511" i="14"/>
  <c r="AL1511" i="14"/>
  <c r="AM1511" i="14"/>
  <c r="AN1511" i="14"/>
  <c r="AO1511" i="14"/>
  <c r="AP1511" i="14"/>
  <c r="AQ1511" i="14"/>
  <c r="AR1511" i="14"/>
  <c r="AS1511" i="14"/>
  <c r="AH1512" i="14"/>
  <c r="AI1512" i="14"/>
  <c r="AJ1512" i="14"/>
  <c r="AK1512" i="14"/>
  <c r="AL1512" i="14"/>
  <c r="AM1512" i="14"/>
  <c r="AN1512" i="14"/>
  <c r="AO1512" i="14"/>
  <c r="AP1512" i="14"/>
  <c r="AQ1512" i="14"/>
  <c r="AR1512" i="14"/>
  <c r="AS1512" i="14"/>
  <c r="AH1513" i="14"/>
  <c r="AI1513" i="14"/>
  <c r="AJ1513" i="14"/>
  <c r="AK1513" i="14"/>
  <c r="AL1513" i="14"/>
  <c r="AM1513" i="14"/>
  <c r="AN1513" i="14"/>
  <c r="AO1513" i="14"/>
  <c r="AP1513" i="14"/>
  <c r="AQ1513" i="14"/>
  <c r="AR1513" i="14"/>
  <c r="AS1513" i="14"/>
  <c r="AH1514" i="14"/>
  <c r="AI1514" i="14"/>
  <c r="AJ1514" i="14"/>
  <c r="AK1514" i="14"/>
  <c r="AL1514" i="14"/>
  <c r="AM1514" i="14"/>
  <c r="AN1514" i="14"/>
  <c r="AO1514" i="14"/>
  <c r="AP1514" i="14"/>
  <c r="AQ1514" i="14"/>
  <c r="AR1514" i="14"/>
  <c r="AS1514" i="14"/>
  <c r="AH1515" i="14"/>
  <c r="AI1515" i="14"/>
  <c r="AJ1515" i="14"/>
  <c r="AK1515" i="14"/>
  <c r="AL1515" i="14"/>
  <c r="AM1515" i="14"/>
  <c r="AN1515" i="14"/>
  <c r="AO1515" i="14"/>
  <c r="AP1515" i="14"/>
  <c r="AQ1515" i="14"/>
  <c r="AR1515" i="14"/>
  <c r="AS1515" i="14"/>
  <c r="AH1516" i="14"/>
  <c r="AI1516" i="14"/>
  <c r="AJ1516" i="14"/>
  <c r="AK1516" i="14"/>
  <c r="AL1516" i="14"/>
  <c r="AM1516" i="14"/>
  <c r="AN1516" i="14"/>
  <c r="AO1516" i="14"/>
  <c r="AP1516" i="14"/>
  <c r="AQ1516" i="14"/>
  <c r="AR1516" i="14"/>
  <c r="AS1516" i="14"/>
  <c r="AH1517" i="14"/>
  <c r="AI1517" i="14"/>
  <c r="AJ1517" i="14"/>
  <c r="AK1517" i="14"/>
  <c r="AL1517" i="14"/>
  <c r="AM1517" i="14"/>
  <c r="AN1517" i="14"/>
  <c r="AO1517" i="14"/>
  <c r="AP1517" i="14"/>
  <c r="AQ1517" i="14"/>
  <c r="AR1517" i="14"/>
  <c r="AS1517" i="14"/>
  <c r="AH1518" i="14"/>
  <c r="AI1518" i="14"/>
  <c r="AJ1518" i="14"/>
  <c r="AK1518" i="14"/>
  <c r="AL1518" i="14"/>
  <c r="AM1518" i="14"/>
  <c r="AN1518" i="14"/>
  <c r="AO1518" i="14"/>
  <c r="AP1518" i="14"/>
  <c r="AQ1518" i="14"/>
  <c r="AR1518" i="14"/>
  <c r="AS1518" i="14"/>
  <c r="AH1519" i="14"/>
  <c r="AI1519" i="14"/>
  <c r="AJ1519" i="14"/>
  <c r="AK1519" i="14"/>
  <c r="AL1519" i="14"/>
  <c r="AM1519" i="14"/>
  <c r="AN1519" i="14"/>
  <c r="AO1519" i="14"/>
  <c r="AP1519" i="14"/>
  <c r="AQ1519" i="14"/>
  <c r="AR1519" i="14"/>
  <c r="AS1519" i="14"/>
  <c r="AH1520" i="14"/>
  <c r="AI1520" i="14"/>
  <c r="AJ1520" i="14"/>
  <c r="AK1520" i="14"/>
  <c r="AL1520" i="14"/>
  <c r="AM1520" i="14"/>
  <c r="AN1520" i="14"/>
  <c r="AO1520" i="14"/>
  <c r="AP1520" i="14"/>
  <c r="AQ1520" i="14"/>
  <c r="AR1520" i="14"/>
  <c r="AS1520" i="14"/>
  <c r="AH1521" i="14"/>
  <c r="AI1521" i="14"/>
  <c r="AJ1521" i="14"/>
  <c r="AK1521" i="14"/>
  <c r="AL1521" i="14"/>
  <c r="AM1521" i="14"/>
  <c r="AN1521" i="14"/>
  <c r="AO1521" i="14"/>
  <c r="AP1521" i="14"/>
  <c r="AQ1521" i="14"/>
  <c r="AR1521" i="14"/>
  <c r="AS1521" i="14"/>
  <c r="AH1522" i="14"/>
  <c r="AI1522" i="14"/>
  <c r="AJ1522" i="14"/>
  <c r="AK1522" i="14"/>
  <c r="AL1522" i="14"/>
  <c r="AM1522" i="14"/>
  <c r="AN1522" i="14"/>
  <c r="AO1522" i="14"/>
  <c r="AP1522" i="14"/>
  <c r="AQ1522" i="14"/>
  <c r="AR1522" i="14"/>
  <c r="AS1522" i="14"/>
  <c r="AH1523" i="14"/>
  <c r="AI1523" i="14"/>
  <c r="AJ1523" i="14"/>
  <c r="AK1523" i="14"/>
  <c r="AL1523" i="14"/>
  <c r="AM1523" i="14"/>
  <c r="AN1523" i="14"/>
  <c r="AO1523" i="14"/>
  <c r="AP1523" i="14"/>
  <c r="AQ1523" i="14"/>
  <c r="AR1523" i="14"/>
  <c r="AS1523" i="14"/>
  <c r="AH1524" i="14"/>
  <c r="AI1524" i="14"/>
  <c r="AJ1524" i="14"/>
  <c r="AK1524" i="14"/>
  <c r="AL1524" i="14"/>
  <c r="AM1524" i="14"/>
  <c r="AN1524" i="14"/>
  <c r="AO1524" i="14"/>
  <c r="AP1524" i="14"/>
  <c r="AQ1524" i="14"/>
  <c r="AR1524" i="14"/>
  <c r="AS1524" i="14"/>
  <c r="AH1525" i="14"/>
  <c r="AI1525" i="14"/>
  <c r="AJ1525" i="14"/>
  <c r="AK1525" i="14"/>
  <c r="AL1525" i="14"/>
  <c r="AM1525" i="14"/>
  <c r="AN1525" i="14"/>
  <c r="AO1525" i="14"/>
  <c r="AP1525" i="14"/>
  <c r="AQ1525" i="14"/>
  <c r="AR1525" i="14"/>
  <c r="AS1525" i="14"/>
  <c r="AH1526" i="14"/>
  <c r="AI1526" i="14"/>
  <c r="AJ1526" i="14"/>
  <c r="AK1526" i="14"/>
  <c r="AL1526" i="14"/>
  <c r="AM1526" i="14"/>
  <c r="AN1526" i="14"/>
  <c r="AO1526" i="14"/>
  <c r="AP1526" i="14"/>
  <c r="AQ1526" i="14"/>
  <c r="AR1526" i="14"/>
  <c r="AS1526" i="14"/>
  <c r="AH1527" i="14"/>
  <c r="AI1527" i="14"/>
  <c r="AJ1527" i="14"/>
  <c r="AK1527" i="14"/>
  <c r="AL1527" i="14"/>
  <c r="AM1527" i="14"/>
  <c r="AN1527" i="14"/>
  <c r="AO1527" i="14"/>
  <c r="AP1527" i="14"/>
  <c r="AQ1527" i="14"/>
  <c r="AR1527" i="14"/>
  <c r="AS1527" i="14"/>
  <c r="AH1528" i="14"/>
  <c r="AI1528" i="14"/>
  <c r="AJ1528" i="14"/>
  <c r="AK1528" i="14"/>
  <c r="AL1528" i="14"/>
  <c r="AM1528" i="14"/>
  <c r="AN1528" i="14"/>
  <c r="AO1528" i="14"/>
  <c r="AP1528" i="14"/>
  <c r="AQ1528" i="14"/>
  <c r="AR1528" i="14"/>
  <c r="AS1528" i="14"/>
  <c r="AH1529" i="14"/>
  <c r="AI1529" i="14"/>
  <c r="AJ1529" i="14"/>
  <c r="AK1529" i="14"/>
  <c r="AL1529" i="14"/>
  <c r="AM1529" i="14"/>
  <c r="AN1529" i="14"/>
  <c r="AO1529" i="14"/>
  <c r="AP1529" i="14"/>
  <c r="AQ1529" i="14"/>
  <c r="AR1529" i="14"/>
  <c r="AS1529" i="14"/>
  <c r="AH1530" i="14"/>
  <c r="AI1530" i="14"/>
  <c r="AJ1530" i="14"/>
  <c r="AK1530" i="14"/>
  <c r="AL1530" i="14"/>
  <c r="AM1530" i="14"/>
  <c r="AN1530" i="14"/>
  <c r="AO1530" i="14"/>
  <c r="AP1530" i="14"/>
  <c r="AQ1530" i="14"/>
  <c r="AR1530" i="14"/>
  <c r="AS1530" i="14"/>
  <c r="AH1531" i="14"/>
  <c r="AI1531" i="14"/>
  <c r="AJ1531" i="14"/>
  <c r="AK1531" i="14"/>
  <c r="AL1531" i="14"/>
  <c r="AM1531" i="14"/>
  <c r="AN1531" i="14"/>
  <c r="AO1531" i="14"/>
  <c r="AP1531" i="14"/>
  <c r="AQ1531" i="14"/>
  <c r="AR1531" i="14"/>
  <c r="AS1531" i="14"/>
  <c r="AH1532" i="14"/>
  <c r="AI1532" i="14"/>
  <c r="AJ1532" i="14"/>
  <c r="AK1532" i="14"/>
  <c r="AL1532" i="14"/>
  <c r="AM1532" i="14"/>
  <c r="AN1532" i="14"/>
  <c r="AO1532" i="14"/>
  <c r="AP1532" i="14"/>
  <c r="AQ1532" i="14"/>
  <c r="AR1532" i="14"/>
  <c r="AS1532" i="14"/>
  <c r="AH1533" i="14"/>
  <c r="AI1533" i="14"/>
  <c r="AJ1533" i="14"/>
  <c r="AK1533" i="14"/>
  <c r="AL1533" i="14"/>
  <c r="AM1533" i="14"/>
  <c r="AN1533" i="14"/>
  <c r="AO1533" i="14"/>
  <c r="AP1533" i="14"/>
  <c r="AQ1533" i="14"/>
  <c r="AR1533" i="14"/>
  <c r="AS1533" i="14"/>
  <c r="AH1534" i="14"/>
  <c r="AI1534" i="14"/>
  <c r="AJ1534" i="14"/>
  <c r="AK1534" i="14"/>
  <c r="AL1534" i="14"/>
  <c r="AM1534" i="14"/>
  <c r="AN1534" i="14"/>
  <c r="AO1534" i="14"/>
  <c r="AP1534" i="14"/>
  <c r="AQ1534" i="14"/>
  <c r="AR1534" i="14"/>
  <c r="AS1534" i="14"/>
  <c r="AH1535" i="14"/>
  <c r="AI1535" i="14"/>
  <c r="AJ1535" i="14"/>
  <c r="AK1535" i="14"/>
  <c r="AL1535" i="14"/>
  <c r="AM1535" i="14"/>
  <c r="AN1535" i="14"/>
  <c r="AO1535" i="14"/>
  <c r="AP1535" i="14"/>
  <c r="AQ1535" i="14"/>
  <c r="AR1535" i="14"/>
  <c r="AS1535" i="14"/>
  <c r="AH1536" i="14"/>
  <c r="AI1536" i="14"/>
  <c r="AJ1536" i="14"/>
  <c r="AK1536" i="14"/>
  <c r="AL1536" i="14"/>
  <c r="AM1536" i="14"/>
  <c r="AN1536" i="14"/>
  <c r="AO1536" i="14"/>
  <c r="AP1536" i="14"/>
  <c r="AQ1536" i="14"/>
  <c r="AR1536" i="14"/>
  <c r="AS1536" i="14"/>
  <c r="AH1537" i="14"/>
  <c r="AI1537" i="14"/>
  <c r="AJ1537" i="14"/>
  <c r="AK1537" i="14"/>
  <c r="AL1537" i="14"/>
  <c r="AM1537" i="14"/>
  <c r="AN1537" i="14"/>
  <c r="AO1537" i="14"/>
  <c r="AP1537" i="14"/>
  <c r="AQ1537" i="14"/>
  <c r="AR1537" i="14"/>
  <c r="AS1537" i="14"/>
  <c r="AH1538" i="14"/>
  <c r="AI1538" i="14"/>
  <c r="AJ1538" i="14"/>
  <c r="AK1538" i="14"/>
  <c r="AL1538" i="14"/>
  <c r="AM1538" i="14"/>
  <c r="AN1538" i="14"/>
  <c r="AO1538" i="14"/>
  <c r="AP1538" i="14"/>
  <c r="AQ1538" i="14"/>
  <c r="AR1538" i="14"/>
  <c r="AS1538" i="14"/>
  <c r="AH1539" i="14"/>
  <c r="AI1539" i="14"/>
  <c r="AJ1539" i="14"/>
  <c r="AK1539" i="14"/>
  <c r="AL1539" i="14"/>
  <c r="AM1539" i="14"/>
  <c r="AN1539" i="14"/>
  <c r="AO1539" i="14"/>
  <c r="AP1539" i="14"/>
  <c r="AQ1539" i="14"/>
  <c r="AR1539" i="14"/>
  <c r="AS1539" i="14"/>
  <c r="AH1540" i="14"/>
  <c r="AI1540" i="14"/>
  <c r="AJ1540" i="14"/>
  <c r="AK1540" i="14"/>
  <c r="AL1540" i="14"/>
  <c r="AM1540" i="14"/>
  <c r="AN1540" i="14"/>
  <c r="AO1540" i="14"/>
  <c r="AP1540" i="14"/>
  <c r="AQ1540" i="14"/>
  <c r="AR1540" i="14"/>
  <c r="AS1540" i="14"/>
  <c r="AH1541" i="14"/>
  <c r="AI1541" i="14"/>
  <c r="AJ1541" i="14"/>
  <c r="AK1541" i="14"/>
  <c r="AL1541" i="14"/>
  <c r="AM1541" i="14"/>
  <c r="AN1541" i="14"/>
  <c r="AO1541" i="14"/>
  <c r="AP1541" i="14"/>
  <c r="AQ1541" i="14"/>
  <c r="AR1541" i="14"/>
  <c r="AS1541" i="14"/>
  <c r="AH1542" i="14"/>
  <c r="AI1542" i="14"/>
  <c r="AJ1542" i="14"/>
  <c r="AK1542" i="14"/>
  <c r="AL1542" i="14"/>
  <c r="AM1542" i="14"/>
  <c r="AN1542" i="14"/>
  <c r="AO1542" i="14"/>
  <c r="AP1542" i="14"/>
  <c r="AQ1542" i="14"/>
  <c r="AR1542" i="14"/>
  <c r="AS1542" i="14"/>
  <c r="AH1543" i="14"/>
  <c r="AI1543" i="14"/>
  <c r="AJ1543" i="14"/>
  <c r="AK1543" i="14"/>
  <c r="AL1543" i="14"/>
  <c r="AM1543" i="14"/>
  <c r="AN1543" i="14"/>
  <c r="AO1543" i="14"/>
  <c r="AP1543" i="14"/>
  <c r="AQ1543" i="14"/>
  <c r="AR1543" i="14"/>
  <c r="AS1543" i="14"/>
  <c r="AH1544" i="14"/>
  <c r="AI1544" i="14"/>
  <c r="AJ1544" i="14"/>
  <c r="AK1544" i="14"/>
  <c r="AL1544" i="14"/>
  <c r="AM1544" i="14"/>
  <c r="AN1544" i="14"/>
  <c r="AO1544" i="14"/>
  <c r="AP1544" i="14"/>
  <c r="AQ1544" i="14"/>
  <c r="AR1544" i="14"/>
  <c r="AS1544" i="14"/>
  <c r="AH1545" i="14"/>
  <c r="AI1545" i="14"/>
  <c r="AJ1545" i="14"/>
  <c r="AK1545" i="14"/>
  <c r="AL1545" i="14"/>
  <c r="AM1545" i="14"/>
  <c r="AN1545" i="14"/>
  <c r="AO1545" i="14"/>
  <c r="AP1545" i="14"/>
  <c r="AQ1545" i="14"/>
  <c r="AR1545" i="14"/>
  <c r="AS1545" i="14"/>
  <c r="AH1546" i="14"/>
  <c r="AI1546" i="14"/>
  <c r="AJ1546" i="14"/>
  <c r="AK1546" i="14"/>
  <c r="AL1546" i="14"/>
  <c r="AM1546" i="14"/>
  <c r="AN1546" i="14"/>
  <c r="AO1546" i="14"/>
  <c r="AP1546" i="14"/>
  <c r="AQ1546" i="14"/>
  <c r="AR1546" i="14"/>
  <c r="AS1546" i="14"/>
  <c r="AH1547" i="14"/>
  <c r="AI1547" i="14"/>
  <c r="AJ1547" i="14"/>
  <c r="AK1547" i="14"/>
  <c r="AL1547" i="14"/>
  <c r="AM1547" i="14"/>
  <c r="AN1547" i="14"/>
  <c r="AO1547" i="14"/>
  <c r="AP1547" i="14"/>
  <c r="AQ1547" i="14"/>
  <c r="AR1547" i="14"/>
  <c r="AS1547" i="14"/>
  <c r="AH1548" i="14"/>
  <c r="AI1548" i="14"/>
  <c r="AJ1548" i="14"/>
  <c r="AK1548" i="14"/>
  <c r="AL1548" i="14"/>
  <c r="AM1548" i="14"/>
  <c r="AN1548" i="14"/>
  <c r="AO1548" i="14"/>
  <c r="AP1548" i="14"/>
  <c r="AQ1548" i="14"/>
  <c r="AR1548" i="14"/>
  <c r="AS1548" i="14"/>
  <c r="AH1549" i="14"/>
  <c r="AI1549" i="14"/>
  <c r="AJ1549" i="14"/>
  <c r="AK1549" i="14"/>
  <c r="AL1549" i="14"/>
  <c r="AM1549" i="14"/>
  <c r="AN1549" i="14"/>
  <c r="AO1549" i="14"/>
  <c r="AP1549" i="14"/>
  <c r="AQ1549" i="14"/>
  <c r="AR1549" i="14"/>
  <c r="AS1549" i="14"/>
  <c r="AH1550" i="14"/>
  <c r="AI1550" i="14"/>
  <c r="AJ1550" i="14"/>
  <c r="AK1550" i="14"/>
  <c r="AL1550" i="14"/>
  <c r="AM1550" i="14"/>
  <c r="AN1550" i="14"/>
  <c r="AO1550" i="14"/>
  <c r="AP1550" i="14"/>
  <c r="AQ1550" i="14"/>
  <c r="AR1550" i="14"/>
  <c r="AS1550" i="14"/>
  <c r="AH1551" i="14"/>
  <c r="AI1551" i="14"/>
  <c r="AJ1551" i="14"/>
  <c r="AK1551" i="14"/>
  <c r="AL1551" i="14"/>
  <c r="AM1551" i="14"/>
  <c r="AN1551" i="14"/>
  <c r="AO1551" i="14"/>
  <c r="AP1551" i="14"/>
  <c r="AQ1551" i="14"/>
  <c r="AR1551" i="14"/>
  <c r="AS1551" i="14"/>
  <c r="AH1552" i="14"/>
  <c r="AI1552" i="14"/>
  <c r="AJ1552" i="14"/>
  <c r="AK1552" i="14"/>
  <c r="AL1552" i="14"/>
  <c r="AM1552" i="14"/>
  <c r="AN1552" i="14"/>
  <c r="AO1552" i="14"/>
  <c r="AP1552" i="14"/>
  <c r="AQ1552" i="14"/>
  <c r="AR1552" i="14"/>
  <c r="AS1552" i="14"/>
  <c r="AH1553" i="14"/>
  <c r="AI1553" i="14"/>
  <c r="AJ1553" i="14"/>
  <c r="AK1553" i="14"/>
  <c r="AL1553" i="14"/>
  <c r="AM1553" i="14"/>
  <c r="AN1553" i="14"/>
  <c r="AO1553" i="14"/>
  <c r="AP1553" i="14"/>
  <c r="AQ1553" i="14"/>
  <c r="AR1553" i="14"/>
  <c r="AS1553" i="14"/>
  <c r="AH1554" i="14"/>
  <c r="AI1554" i="14"/>
  <c r="AJ1554" i="14"/>
  <c r="AK1554" i="14"/>
  <c r="AL1554" i="14"/>
  <c r="AM1554" i="14"/>
  <c r="AN1554" i="14"/>
  <c r="AO1554" i="14"/>
  <c r="AP1554" i="14"/>
  <c r="AQ1554" i="14"/>
  <c r="AR1554" i="14"/>
  <c r="AS1554" i="14"/>
  <c r="AH1555" i="14"/>
  <c r="AI1555" i="14"/>
  <c r="AJ1555" i="14"/>
  <c r="AK1555" i="14"/>
  <c r="AL1555" i="14"/>
  <c r="AM1555" i="14"/>
  <c r="AN1555" i="14"/>
  <c r="AO1555" i="14"/>
  <c r="AP1555" i="14"/>
  <c r="AQ1555" i="14"/>
  <c r="AR1555" i="14"/>
  <c r="AS1555" i="14"/>
  <c r="AH1556" i="14"/>
  <c r="AI1556" i="14"/>
  <c r="AJ1556" i="14"/>
  <c r="AK1556" i="14"/>
  <c r="AL1556" i="14"/>
  <c r="AM1556" i="14"/>
  <c r="AN1556" i="14"/>
  <c r="AO1556" i="14"/>
  <c r="AP1556" i="14"/>
  <c r="AQ1556" i="14"/>
  <c r="AR1556" i="14"/>
  <c r="AS1556" i="14"/>
  <c r="AH1557" i="14"/>
  <c r="AI1557" i="14"/>
  <c r="AJ1557" i="14"/>
  <c r="AK1557" i="14"/>
  <c r="AL1557" i="14"/>
  <c r="AM1557" i="14"/>
  <c r="AN1557" i="14"/>
  <c r="AO1557" i="14"/>
  <c r="AP1557" i="14"/>
  <c r="AQ1557" i="14"/>
  <c r="AR1557" i="14"/>
  <c r="AS1557" i="14"/>
  <c r="AH1558" i="14"/>
  <c r="AI1558" i="14"/>
  <c r="AJ1558" i="14"/>
  <c r="AK1558" i="14"/>
  <c r="AL1558" i="14"/>
  <c r="AM1558" i="14"/>
  <c r="AN1558" i="14"/>
  <c r="AO1558" i="14"/>
  <c r="AP1558" i="14"/>
  <c r="AQ1558" i="14"/>
  <c r="AR1558" i="14"/>
  <c r="AS1558" i="14"/>
  <c r="AH1559" i="14"/>
  <c r="AI1559" i="14"/>
  <c r="AJ1559" i="14"/>
  <c r="AK1559" i="14"/>
  <c r="AL1559" i="14"/>
  <c r="AM1559" i="14"/>
  <c r="AN1559" i="14"/>
  <c r="AO1559" i="14"/>
  <c r="AP1559" i="14"/>
  <c r="AQ1559" i="14"/>
  <c r="AR1559" i="14"/>
  <c r="AS1559" i="14"/>
  <c r="AH1560" i="14"/>
  <c r="AI1560" i="14"/>
  <c r="AJ1560" i="14"/>
  <c r="AK1560" i="14"/>
  <c r="AL1560" i="14"/>
  <c r="AM1560" i="14"/>
  <c r="AN1560" i="14"/>
  <c r="AO1560" i="14"/>
  <c r="AP1560" i="14"/>
  <c r="AQ1560" i="14"/>
  <c r="AR1560" i="14"/>
  <c r="AS1560" i="14"/>
  <c r="AH1561" i="14"/>
  <c r="AI1561" i="14"/>
  <c r="AJ1561" i="14"/>
  <c r="AK1561" i="14"/>
  <c r="AL1561" i="14"/>
  <c r="AM1561" i="14"/>
  <c r="AN1561" i="14"/>
  <c r="AO1561" i="14"/>
  <c r="AP1561" i="14"/>
  <c r="AQ1561" i="14"/>
  <c r="AR1561" i="14"/>
  <c r="AS1561" i="14"/>
  <c r="AH1562" i="14"/>
  <c r="AI1562" i="14"/>
  <c r="AJ1562" i="14"/>
  <c r="AK1562" i="14"/>
  <c r="AL1562" i="14"/>
  <c r="AM1562" i="14"/>
  <c r="AN1562" i="14"/>
  <c r="AO1562" i="14"/>
  <c r="AP1562" i="14"/>
  <c r="AQ1562" i="14"/>
  <c r="AR1562" i="14"/>
  <c r="AS1562" i="14"/>
  <c r="AH1563" i="14"/>
  <c r="AI1563" i="14"/>
  <c r="AJ1563" i="14"/>
  <c r="AK1563" i="14"/>
  <c r="AL1563" i="14"/>
  <c r="AM1563" i="14"/>
  <c r="AN1563" i="14"/>
  <c r="AO1563" i="14"/>
  <c r="AP1563" i="14"/>
  <c r="AQ1563" i="14"/>
  <c r="AR1563" i="14"/>
  <c r="AS1563" i="14"/>
  <c r="AH1564" i="14"/>
  <c r="AI1564" i="14"/>
  <c r="AJ1564" i="14"/>
  <c r="AK1564" i="14"/>
  <c r="AL1564" i="14"/>
  <c r="AM1564" i="14"/>
  <c r="AN1564" i="14"/>
  <c r="AO1564" i="14"/>
  <c r="AP1564" i="14"/>
  <c r="AQ1564" i="14"/>
  <c r="AR1564" i="14"/>
  <c r="AS1564" i="14"/>
  <c r="AH1565" i="14"/>
  <c r="AI1565" i="14"/>
  <c r="AJ1565" i="14"/>
  <c r="AK1565" i="14"/>
  <c r="AL1565" i="14"/>
  <c r="AM1565" i="14"/>
  <c r="AN1565" i="14"/>
  <c r="AO1565" i="14"/>
  <c r="AP1565" i="14"/>
  <c r="AQ1565" i="14"/>
  <c r="AR1565" i="14"/>
  <c r="AS1565" i="14"/>
  <c r="AH1566" i="14"/>
  <c r="AI1566" i="14"/>
  <c r="AJ1566" i="14"/>
  <c r="AK1566" i="14"/>
  <c r="AL1566" i="14"/>
  <c r="AM1566" i="14"/>
  <c r="AN1566" i="14"/>
  <c r="AO1566" i="14"/>
  <c r="AP1566" i="14"/>
  <c r="AQ1566" i="14"/>
  <c r="AR1566" i="14"/>
  <c r="AS1566" i="14"/>
  <c r="AH1567" i="14"/>
  <c r="AI1567" i="14"/>
  <c r="AJ1567" i="14"/>
  <c r="AK1567" i="14"/>
  <c r="AL1567" i="14"/>
  <c r="AM1567" i="14"/>
  <c r="AN1567" i="14"/>
  <c r="AO1567" i="14"/>
  <c r="AP1567" i="14"/>
  <c r="AQ1567" i="14"/>
  <c r="AR1567" i="14"/>
  <c r="AS1567" i="14"/>
  <c r="AH1568" i="14"/>
  <c r="AI1568" i="14"/>
  <c r="AJ1568" i="14"/>
  <c r="AK1568" i="14"/>
  <c r="AL1568" i="14"/>
  <c r="AM1568" i="14"/>
  <c r="AN1568" i="14"/>
  <c r="AO1568" i="14"/>
  <c r="AP1568" i="14"/>
  <c r="AQ1568" i="14"/>
  <c r="AR1568" i="14"/>
  <c r="AS1568" i="14"/>
  <c r="AH1569" i="14"/>
  <c r="AI1569" i="14"/>
  <c r="AJ1569" i="14"/>
  <c r="AK1569" i="14"/>
  <c r="AL1569" i="14"/>
  <c r="AM1569" i="14"/>
  <c r="AN1569" i="14"/>
  <c r="AO1569" i="14"/>
  <c r="AP1569" i="14"/>
  <c r="AQ1569" i="14"/>
  <c r="AR1569" i="14"/>
  <c r="AS1569" i="14"/>
  <c r="AH1570" i="14"/>
  <c r="AI1570" i="14"/>
  <c r="AJ1570" i="14"/>
  <c r="AK1570" i="14"/>
  <c r="AL1570" i="14"/>
  <c r="AM1570" i="14"/>
  <c r="AN1570" i="14"/>
  <c r="AO1570" i="14"/>
  <c r="AP1570" i="14"/>
  <c r="AQ1570" i="14"/>
  <c r="AR1570" i="14"/>
  <c r="AS1570" i="14"/>
  <c r="AH1571" i="14"/>
  <c r="AI1571" i="14"/>
  <c r="AJ1571" i="14"/>
  <c r="AK1571" i="14"/>
  <c r="AL1571" i="14"/>
  <c r="AM1571" i="14"/>
  <c r="AN1571" i="14"/>
  <c r="AO1571" i="14"/>
  <c r="AP1571" i="14"/>
  <c r="AQ1571" i="14"/>
  <c r="AR1571" i="14"/>
  <c r="AS1571" i="14"/>
  <c r="AH1572" i="14"/>
  <c r="AI1572" i="14"/>
  <c r="AJ1572" i="14"/>
  <c r="AK1572" i="14"/>
  <c r="AL1572" i="14"/>
  <c r="AM1572" i="14"/>
  <c r="AN1572" i="14"/>
  <c r="AO1572" i="14"/>
  <c r="AP1572" i="14"/>
  <c r="AQ1572" i="14"/>
  <c r="AR1572" i="14"/>
  <c r="AS1572" i="14"/>
  <c r="AH1573" i="14"/>
  <c r="AI1573" i="14"/>
  <c r="AJ1573" i="14"/>
  <c r="AK1573" i="14"/>
  <c r="AL1573" i="14"/>
  <c r="AM1573" i="14"/>
  <c r="AN1573" i="14"/>
  <c r="AO1573" i="14"/>
  <c r="AP1573" i="14"/>
  <c r="AQ1573" i="14"/>
  <c r="AR1573" i="14"/>
  <c r="AS1573" i="14"/>
  <c r="AH1574" i="14"/>
  <c r="AI1574" i="14"/>
  <c r="AJ1574" i="14"/>
  <c r="AK1574" i="14"/>
  <c r="AL1574" i="14"/>
  <c r="AM1574" i="14"/>
  <c r="AN1574" i="14"/>
  <c r="AO1574" i="14"/>
  <c r="AP1574" i="14"/>
  <c r="AQ1574" i="14"/>
  <c r="AR1574" i="14"/>
  <c r="AS1574" i="14"/>
  <c r="AH1575" i="14"/>
  <c r="AI1575" i="14"/>
  <c r="AJ1575" i="14"/>
  <c r="AK1575" i="14"/>
  <c r="AL1575" i="14"/>
  <c r="AM1575" i="14"/>
  <c r="AN1575" i="14"/>
  <c r="AO1575" i="14"/>
  <c r="AP1575" i="14"/>
  <c r="AQ1575" i="14"/>
  <c r="AR1575" i="14"/>
  <c r="AS1575" i="14"/>
  <c r="AH1576" i="14"/>
  <c r="AI1576" i="14"/>
  <c r="AJ1576" i="14"/>
  <c r="AK1576" i="14"/>
  <c r="AL1576" i="14"/>
  <c r="AM1576" i="14"/>
  <c r="AN1576" i="14"/>
  <c r="AO1576" i="14"/>
  <c r="AP1576" i="14"/>
  <c r="AQ1576" i="14"/>
  <c r="AR1576" i="14"/>
  <c r="AS1576" i="14"/>
  <c r="AH1577" i="14"/>
  <c r="AI1577" i="14"/>
  <c r="AJ1577" i="14"/>
  <c r="AK1577" i="14"/>
  <c r="AL1577" i="14"/>
  <c r="AM1577" i="14"/>
  <c r="AN1577" i="14"/>
  <c r="AO1577" i="14"/>
  <c r="AP1577" i="14"/>
  <c r="AQ1577" i="14"/>
  <c r="AR1577" i="14"/>
  <c r="AS1577" i="14"/>
  <c r="AH1578" i="14"/>
  <c r="AI1578" i="14"/>
  <c r="AJ1578" i="14"/>
  <c r="AK1578" i="14"/>
  <c r="AL1578" i="14"/>
  <c r="AM1578" i="14"/>
  <c r="AN1578" i="14"/>
  <c r="AO1578" i="14"/>
  <c r="AP1578" i="14"/>
  <c r="AQ1578" i="14"/>
  <c r="AR1578" i="14"/>
  <c r="AS1578" i="14"/>
  <c r="AH1579" i="14"/>
  <c r="AI1579" i="14"/>
  <c r="AJ1579" i="14"/>
  <c r="AK1579" i="14"/>
  <c r="AL1579" i="14"/>
  <c r="AM1579" i="14"/>
  <c r="AN1579" i="14"/>
  <c r="AO1579" i="14"/>
  <c r="AP1579" i="14"/>
  <c r="AQ1579" i="14"/>
  <c r="AR1579" i="14"/>
  <c r="AS1579" i="14"/>
  <c r="AH1580" i="14"/>
  <c r="AI1580" i="14"/>
  <c r="AJ1580" i="14"/>
  <c r="AK1580" i="14"/>
  <c r="AL1580" i="14"/>
  <c r="AM1580" i="14"/>
  <c r="AN1580" i="14"/>
  <c r="AO1580" i="14"/>
  <c r="AP1580" i="14"/>
  <c r="AQ1580" i="14"/>
  <c r="AR1580" i="14"/>
  <c r="AS1580" i="14"/>
  <c r="AH1581" i="14"/>
  <c r="AI1581" i="14"/>
  <c r="AJ1581" i="14"/>
  <c r="AK1581" i="14"/>
  <c r="AL1581" i="14"/>
  <c r="AM1581" i="14"/>
  <c r="AN1581" i="14"/>
  <c r="AO1581" i="14"/>
  <c r="AP1581" i="14"/>
  <c r="AQ1581" i="14"/>
  <c r="AR1581" i="14"/>
  <c r="AS1581" i="14"/>
  <c r="AH1582" i="14"/>
  <c r="AI1582" i="14"/>
  <c r="AJ1582" i="14"/>
  <c r="AK1582" i="14"/>
  <c r="AL1582" i="14"/>
  <c r="AM1582" i="14"/>
  <c r="AN1582" i="14"/>
  <c r="AO1582" i="14"/>
  <c r="AP1582" i="14"/>
  <c r="AQ1582" i="14"/>
  <c r="AR1582" i="14"/>
  <c r="AS1582" i="14"/>
  <c r="AH1583" i="14"/>
  <c r="AI1583" i="14"/>
  <c r="AJ1583" i="14"/>
  <c r="AK1583" i="14"/>
  <c r="AL1583" i="14"/>
  <c r="AM1583" i="14"/>
  <c r="AN1583" i="14"/>
  <c r="AO1583" i="14"/>
  <c r="AP1583" i="14"/>
  <c r="AQ1583" i="14"/>
  <c r="AR1583" i="14"/>
  <c r="AS1583" i="14"/>
  <c r="AH1584" i="14"/>
  <c r="AI1584" i="14"/>
  <c r="AJ1584" i="14"/>
  <c r="AK1584" i="14"/>
  <c r="AL1584" i="14"/>
  <c r="AM1584" i="14"/>
  <c r="AN1584" i="14"/>
  <c r="AO1584" i="14"/>
  <c r="AP1584" i="14"/>
  <c r="AQ1584" i="14"/>
  <c r="AR1584" i="14"/>
  <c r="AS1584" i="14"/>
  <c r="AH1585" i="14"/>
  <c r="AI1585" i="14"/>
  <c r="AJ1585" i="14"/>
  <c r="AK1585" i="14"/>
  <c r="AL1585" i="14"/>
  <c r="AM1585" i="14"/>
  <c r="AN1585" i="14"/>
  <c r="AO1585" i="14"/>
  <c r="AP1585" i="14"/>
  <c r="AQ1585" i="14"/>
  <c r="AR1585" i="14"/>
  <c r="AS1585" i="14"/>
  <c r="AH1586" i="14"/>
  <c r="AI1586" i="14"/>
  <c r="AJ1586" i="14"/>
  <c r="AK1586" i="14"/>
  <c r="AL1586" i="14"/>
  <c r="AM1586" i="14"/>
  <c r="AN1586" i="14"/>
  <c r="AO1586" i="14"/>
  <c r="AP1586" i="14"/>
  <c r="AQ1586" i="14"/>
  <c r="AR1586" i="14"/>
  <c r="AS1586" i="14"/>
  <c r="AH1587" i="14"/>
  <c r="AI1587" i="14"/>
  <c r="AJ1587" i="14"/>
  <c r="AK1587" i="14"/>
  <c r="AL1587" i="14"/>
  <c r="AM1587" i="14"/>
  <c r="AN1587" i="14"/>
  <c r="AO1587" i="14"/>
  <c r="AP1587" i="14"/>
  <c r="AQ1587" i="14"/>
  <c r="AR1587" i="14"/>
  <c r="AS1587" i="14"/>
  <c r="AH1588" i="14"/>
  <c r="AI1588" i="14"/>
  <c r="AJ1588" i="14"/>
  <c r="AK1588" i="14"/>
  <c r="AL1588" i="14"/>
  <c r="AM1588" i="14"/>
  <c r="AN1588" i="14"/>
  <c r="AO1588" i="14"/>
  <c r="AP1588" i="14"/>
  <c r="AQ1588" i="14"/>
  <c r="AR1588" i="14"/>
  <c r="AS1588" i="14"/>
  <c r="AH1589" i="14"/>
  <c r="AI1589" i="14"/>
  <c r="AJ1589" i="14"/>
  <c r="AK1589" i="14"/>
  <c r="AL1589" i="14"/>
  <c r="AM1589" i="14"/>
  <c r="AN1589" i="14"/>
  <c r="AO1589" i="14"/>
  <c r="AP1589" i="14"/>
  <c r="AQ1589" i="14"/>
  <c r="AR1589" i="14"/>
  <c r="AS1589" i="14"/>
  <c r="AH1590" i="14"/>
  <c r="AI1590" i="14"/>
  <c r="AJ1590" i="14"/>
  <c r="AK1590" i="14"/>
  <c r="AL1590" i="14"/>
  <c r="AM1590" i="14"/>
  <c r="AN1590" i="14"/>
  <c r="AO1590" i="14"/>
  <c r="AP1590" i="14"/>
  <c r="AQ1590" i="14"/>
  <c r="AR1590" i="14"/>
  <c r="AS1590" i="14"/>
  <c r="AH1591" i="14"/>
  <c r="AI1591" i="14"/>
  <c r="AJ1591" i="14"/>
  <c r="AK1591" i="14"/>
  <c r="AL1591" i="14"/>
  <c r="AM1591" i="14"/>
  <c r="AN1591" i="14"/>
  <c r="AO1591" i="14"/>
  <c r="AP1591" i="14"/>
  <c r="AQ1591" i="14"/>
  <c r="AR1591" i="14"/>
  <c r="AS1591" i="14"/>
  <c r="AH1592" i="14"/>
  <c r="AI1592" i="14"/>
  <c r="AJ1592" i="14"/>
  <c r="AK1592" i="14"/>
  <c r="AL1592" i="14"/>
  <c r="AM1592" i="14"/>
  <c r="AN1592" i="14"/>
  <c r="AO1592" i="14"/>
  <c r="AP1592" i="14"/>
  <c r="AQ1592" i="14"/>
  <c r="AR1592" i="14"/>
  <c r="AS1592" i="14"/>
  <c r="AH1593" i="14"/>
  <c r="AI1593" i="14"/>
  <c r="AJ1593" i="14"/>
  <c r="AK1593" i="14"/>
  <c r="AL1593" i="14"/>
  <c r="AM1593" i="14"/>
  <c r="AN1593" i="14"/>
  <c r="AO1593" i="14"/>
  <c r="AP1593" i="14"/>
  <c r="AQ1593" i="14"/>
  <c r="AR1593" i="14"/>
  <c r="AS1593" i="14"/>
  <c r="AH1594" i="14"/>
  <c r="AI1594" i="14"/>
  <c r="AJ1594" i="14"/>
  <c r="AK1594" i="14"/>
  <c r="AL1594" i="14"/>
  <c r="AM1594" i="14"/>
  <c r="AN1594" i="14"/>
  <c r="AO1594" i="14"/>
  <c r="AP1594" i="14"/>
  <c r="AQ1594" i="14"/>
  <c r="AR1594" i="14"/>
  <c r="AS1594" i="14"/>
  <c r="AH1595" i="14"/>
  <c r="AI1595" i="14"/>
  <c r="AJ1595" i="14"/>
  <c r="AK1595" i="14"/>
  <c r="AL1595" i="14"/>
  <c r="AM1595" i="14"/>
  <c r="AN1595" i="14"/>
  <c r="AO1595" i="14"/>
  <c r="AP1595" i="14"/>
  <c r="AQ1595" i="14"/>
  <c r="AR1595" i="14"/>
  <c r="AS1595" i="14"/>
  <c r="AH1596" i="14"/>
  <c r="AI1596" i="14"/>
  <c r="AJ1596" i="14"/>
  <c r="AK1596" i="14"/>
  <c r="AL1596" i="14"/>
  <c r="AM1596" i="14"/>
  <c r="AN1596" i="14"/>
  <c r="AO1596" i="14"/>
  <c r="AP1596" i="14"/>
  <c r="AQ1596" i="14"/>
  <c r="AR1596" i="14"/>
  <c r="AS1596" i="14"/>
  <c r="AH1597" i="14"/>
  <c r="AI1597" i="14"/>
  <c r="AJ1597" i="14"/>
  <c r="AK1597" i="14"/>
  <c r="AL1597" i="14"/>
  <c r="AM1597" i="14"/>
  <c r="AN1597" i="14"/>
  <c r="AO1597" i="14"/>
  <c r="AP1597" i="14"/>
  <c r="AQ1597" i="14"/>
  <c r="AR1597" i="14"/>
  <c r="AS1597" i="14"/>
  <c r="AH1598" i="14"/>
  <c r="AI1598" i="14"/>
  <c r="AJ1598" i="14"/>
  <c r="AK1598" i="14"/>
  <c r="AL1598" i="14"/>
  <c r="AM1598" i="14"/>
  <c r="AN1598" i="14"/>
  <c r="AO1598" i="14"/>
  <c r="AP1598" i="14"/>
  <c r="AQ1598" i="14"/>
  <c r="AR1598" i="14"/>
  <c r="AS1598" i="14"/>
  <c r="AH1599" i="14"/>
  <c r="AI1599" i="14"/>
  <c r="AJ1599" i="14"/>
  <c r="AK1599" i="14"/>
  <c r="AL1599" i="14"/>
  <c r="AM1599" i="14"/>
  <c r="AN1599" i="14"/>
  <c r="AO1599" i="14"/>
  <c r="AP1599" i="14"/>
  <c r="AQ1599" i="14"/>
  <c r="AR1599" i="14"/>
  <c r="AS1599" i="14"/>
  <c r="AH1600" i="14"/>
  <c r="AI1600" i="14"/>
  <c r="AJ1600" i="14"/>
  <c r="AK1600" i="14"/>
  <c r="AL1600" i="14"/>
  <c r="AM1600" i="14"/>
  <c r="AN1600" i="14"/>
  <c r="AO1600" i="14"/>
  <c r="AP1600" i="14"/>
  <c r="AQ1600" i="14"/>
  <c r="AR1600" i="14"/>
  <c r="AS1600" i="14"/>
  <c r="AH1601" i="14"/>
  <c r="AI1601" i="14"/>
  <c r="AJ1601" i="14"/>
  <c r="AK1601" i="14"/>
  <c r="AL1601" i="14"/>
  <c r="AM1601" i="14"/>
  <c r="AN1601" i="14"/>
  <c r="AO1601" i="14"/>
  <c r="AP1601" i="14"/>
  <c r="AQ1601" i="14"/>
  <c r="AR1601" i="14"/>
  <c r="AS1601" i="14"/>
  <c r="AH1602" i="14"/>
  <c r="AI1602" i="14"/>
  <c r="AJ1602" i="14"/>
  <c r="AK1602" i="14"/>
  <c r="AL1602" i="14"/>
  <c r="AM1602" i="14"/>
  <c r="AN1602" i="14"/>
  <c r="AO1602" i="14"/>
  <c r="AP1602" i="14"/>
  <c r="AQ1602" i="14"/>
  <c r="AR1602" i="14"/>
  <c r="AS1602" i="14"/>
  <c r="AH1603" i="14"/>
  <c r="AI1603" i="14"/>
  <c r="AJ1603" i="14"/>
  <c r="AK1603" i="14"/>
  <c r="AL1603" i="14"/>
  <c r="AM1603" i="14"/>
  <c r="AN1603" i="14"/>
  <c r="AO1603" i="14"/>
  <c r="AP1603" i="14"/>
  <c r="AQ1603" i="14"/>
  <c r="AR1603" i="14"/>
  <c r="AS1603" i="14"/>
  <c r="AH1604" i="14"/>
  <c r="AI1604" i="14"/>
  <c r="AJ1604" i="14"/>
  <c r="AK1604" i="14"/>
  <c r="AL1604" i="14"/>
  <c r="AM1604" i="14"/>
  <c r="AN1604" i="14"/>
  <c r="AO1604" i="14"/>
  <c r="AP1604" i="14"/>
  <c r="AQ1604" i="14"/>
  <c r="AR1604" i="14"/>
  <c r="AS1604" i="14"/>
  <c r="AH1605" i="14"/>
  <c r="AI1605" i="14"/>
  <c r="AJ1605" i="14"/>
  <c r="AK1605" i="14"/>
  <c r="AL1605" i="14"/>
  <c r="AM1605" i="14"/>
  <c r="AN1605" i="14"/>
  <c r="AO1605" i="14"/>
  <c r="AP1605" i="14"/>
  <c r="AQ1605" i="14"/>
  <c r="AR1605" i="14"/>
  <c r="AS1605" i="14"/>
  <c r="AH1606" i="14"/>
  <c r="AI1606" i="14"/>
  <c r="AJ1606" i="14"/>
  <c r="AK1606" i="14"/>
  <c r="AL1606" i="14"/>
  <c r="AM1606" i="14"/>
  <c r="AN1606" i="14"/>
  <c r="AO1606" i="14"/>
  <c r="AP1606" i="14"/>
  <c r="AQ1606" i="14"/>
  <c r="AR1606" i="14"/>
  <c r="AS1606" i="14"/>
  <c r="AH1607" i="14"/>
  <c r="AI1607" i="14"/>
  <c r="AJ1607" i="14"/>
  <c r="AK1607" i="14"/>
  <c r="AL1607" i="14"/>
  <c r="AM1607" i="14"/>
  <c r="AN1607" i="14"/>
  <c r="AO1607" i="14"/>
  <c r="AP1607" i="14"/>
  <c r="AQ1607" i="14"/>
  <c r="AR1607" i="14"/>
  <c r="AS1607" i="14"/>
  <c r="AH1608" i="14"/>
  <c r="AI1608" i="14"/>
  <c r="AJ1608" i="14"/>
  <c r="AK1608" i="14"/>
  <c r="AL1608" i="14"/>
  <c r="AM1608" i="14"/>
  <c r="AN1608" i="14"/>
  <c r="AO1608" i="14"/>
  <c r="AP1608" i="14"/>
  <c r="AQ1608" i="14"/>
  <c r="AR1608" i="14"/>
  <c r="AS1608" i="14"/>
  <c r="AH1609" i="14"/>
  <c r="AI1609" i="14"/>
  <c r="AJ1609" i="14"/>
  <c r="AK1609" i="14"/>
  <c r="AL1609" i="14"/>
  <c r="AM1609" i="14"/>
  <c r="AN1609" i="14"/>
  <c r="AO1609" i="14"/>
  <c r="AP1609" i="14"/>
  <c r="AQ1609" i="14"/>
  <c r="AR1609" i="14"/>
  <c r="AS1609" i="14"/>
  <c r="AH1610" i="14"/>
  <c r="AI1610" i="14"/>
  <c r="AJ1610" i="14"/>
  <c r="AK1610" i="14"/>
  <c r="AL1610" i="14"/>
  <c r="AM1610" i="14"/>
  <c r="AN1610" i="14"/>
  <c r="AO1610" i="14"/>
  <c r="AP1610" i="14"/>
  <c r="AQ1610" i="14"/>
  <c r="AR1610" i="14"/>
  <c r="AS1610" i="14"/>
  <c r="AH1611" i="14"/>
  <c r="AI1611" i="14"/>
  <c r="AJ1611" i="14"/>
  <c r="AK1611" i="14"/>
  <c r="AL1611" i="14"/>
  <c r="AM1611" i="14"/>
  <c r="AN1611" i="14"/>
  <c r="AO1611" i="14"/>
  <c r="AP1611" i="14"/>
  <c r="AQ1611" i="14"/>
  <c r="AR1611" i="14"/>
  <c r="AS1611" i="14"/>
  <c r="AH1612" i="14"/>
  <c r="AI1612" i="14"/>
  <c r="AJ1612" i="14"/>
  <c r="AK1612" i="14"/>
  <c r="AL1612" i="14"/>
  <c r="AM1612" i="14"/>
  <c r="AN1612" i="14"/>
  <c r="AO1612" i="14"/>
  <c r="AP1612" i="14"/>
  <c r="AQ1612" i="14"/>
  <c r="AR1612" i="14"/>
  <c r="AS1612" i="14"/>
  <c r="AH1613" i="14"/>
  <c r="AI1613" i="14"/>
  <c r="AJ1613" i="14"/>
  <c r="AK1613" i="14"/>
  <c r="AL1613" i="14"/>
  <c r="AM1613" i="14"/>
  <c r="AN1613" i="14"/>
  <c r="AO1613" i="14"/>
  <c r="AP1613" i="14"/>
  <c r="AQ1613" i="14"/>
  <c r="AR1613" i="14"/>
  <c r="AS1613" i="14"/>
  <c r="AH1614" i="14"/>
  <c r="AI1614" i="14"/>
  <c r="AJ1614" i="14"/>
  <c r="AK1614" i="14"/>
  <c r="AL1614" i="14"/>
  <c r="AM1614" i="14"/>
  <c r="AN1614" i="14"/>
  <c r="AO1614" i="14"/>
  <c r="AP1614" i="14"/>
  <c r="AQ1614" i="14"/>
  <c r="AR1614" i="14"/>
  <c r="AS1614" i="14"/>
  <c r="AH1615" i="14"/>
  <c r="AI1615" i="14"/>
  <c r="AJ1615" i="14"/>
  <c r="AK1615" i="14"/>
  <c r="AL1615" i="14"/>
  <c r="AM1615" i="14"/>
  <c r="AN1615" i="14"/>
  <c r="AO1615" i="14"/>
  <c r="AP1615" i="14"/>
  <c r="AQ1615" i="14"/>
  <c r="AR1615" i="14"/>
  <c r="AS1615" i="14"/>
  <c r="AH1616" i="14"/>
  <c r="AI1616" i="14"/>
  <c r="AJ1616" i="14"/>
  <c r="AK1616" i="14"/>
  <c r="AL1616" i="14"/>
  <c r="AM1616" i="14"/>
  <c r="AN1616" i="14"/>
  <c r="AO1616" i="14"/>
  <c r="AP1616" i="14"/>
  <c r="AQ1616" i="14"/>
  <c r="AR1616" i="14"/>
  <c r="AS1616" i="14"/>
  <c r="AH1617" i="14"/>
  <c r="AI1617" i="14"/>
  <c r="AJ1617" i="14"/>
  <c r="AK1617" i="14"/>
  <c r="AL1617" i="14"/>
  <c r="AM1617" i="14"/>
  <c r="AN1617" i="14"/>
  <c r="AO1617" i="14"/>
  <c r="AP1617" i="14"/>
  <c r="AQ1617" i="14"/>
  <c r="AR1617" i="14"/>
  <c r="AS1617" i="14"/>
  <c r="AH1618" i="14"/>
  <c r="AI1618" i="14"/>
  <c r="AJ1618" i="14"/>
  <c r="AK1618" i="14"/>
  <c r="AL1618" i="14"/>
  <c r="AM1618" i="14"/>
  <c r="AN1618" i="14"/>
  <c r="AO1618" i="14"/>
  <c r="AP1618" i="14"/>
  <c r="AQ1618" i="14"/>
  <c r="AR1618" i="14"/>
  <c r="AS1618" i="14"/>
  <c r="AH1619" i="14"/>
  <c r="AI1619" i="14"/>
  <c r="AJ1619" i="14"/>
  <c r="AK1619" i="14"/>
  <c r="AL1619" i="14"/>
  <c r="AM1619" i="14"/>
  <c r="AN1619" i="14"/>
  <c r="AO1619" i="14"/>
  <c r="AP1619" i="14"/>
  <c r="AQ1619" i="14"/>
  <c r="AR1619" i="14"/>
  <c r="AS1619" i="14"/>
  <c r="AH1620" i="14"/>
  <c r="AI1620" i="14"/>
  <c r="AJ1620" i="14"/>
  <c r="AK1620" i="14"/>
  <c r="AL1620" i="14"/>
  <c r="AM1620" i="14"/>
  <c r="AN1620" i="14"/>
  <c r="AO1620" i="14"/>
  <c r="AP1620" i="14"/>
  <c r="AQ1620" i="14"/>
  <c r="AR1620" i="14"/>
  <c r="AS1620" i="14"/>
  <c r="AH1621" i="14"/>
  <c r="AI1621" i="14"/>
  <c r="AJ1621" i="14"/>
  <c r="AK1621" i="14"/>
  <c r="AL1621" i="14"/>
  <c r="AM1621" i="14"/>
  <c r="AN1621" i="14"/>
  <c r="AO1621" i="14"/>
  <c r="AP1621" i="14"/>
  <c r="AQ1621" i="14"/>
  <c r="AR1621" i="14"/>
  <c r="AS1621" i="14"/>
  <c r="AH1622" i="14"/>
  <c r="AI1622" i="14"/>
  <c r="AJ1622" i="14"/>
  <c r="AK1622" i="14"/>
  <c r="AL1622" i="14"/>
  <c r="AM1622" i="14"/>
  <c r="AN1622" i="14"/>
  <c r="AO1622" i="14"/>
  <c r="AP1622" i="14"/>
  <c r="AQ1622" i="14"/>
  <c r="AR1622" i="14"/>
  <c r="AS1622" i="14"/>
  <c r="AH1623" i="14"/>
  <c r="AI1623" i="14"/>
  <c r="AJ1623" i="14"/>
  <c r="AK1623" i="14"/>
  <c r="AL1623" i="14"/>
  <c r="AM1623" i="14"/>
  <c r="AN1623" i="14"/>
  <c r="AO1623" i="14"/>
  <c r="AP1623" i="14"/>
  <c r="AQ1623" i="14"/>
  <c r="AR1623" i="14"/>
  <c r="AS1623" i="14"/>
  <c r="AH1624" i="14"/>
  <c r="AI1624" i="14"/>
  <c r="AJ1624" i="14"/>
  <c r="AK1624" i="14"/>
  <c r="AL1624" i="14"/>
  <c r="AM1624" i="14"/>
  <c r="AN1624" i="14"/>
  <c r="AO1624" i="14"/>
  <c r="AP1624" i="14"/>
  <c r="AQ1624" i="14"/>
  <c r="AR1624" i="14"/>
  <c r="AS1624" i="14"/>
  <c r="AH1625" i="14"/>
  <c r="AI1625" i="14"/>
  <c r="AJ1625" i="14"/>
  <c r="AK1625" i="14"/>
  <c r="AL1625" i="14"/>
  <c r="AM1625" i="14"/>
  <c r="AN1625" i="14"/>
  <c r="AO1625" i="14"/>
  <c r="AP1625" i="14"/>
  <c r="AQ1625" i="14"/>
  <c r="AR1625" i="14"/>
  <c r="AS1625" i="14"/>
  <c r="AH1626" i="14"/>
  <c r="AI1626" i="14"/>
  <c r="AJ1626" i="14"/>
  <c r="AK1626" i="14"/>
  <c r="AL1626" i="14"/>
  <c r="AM1626" i="14"/>
  <c r="AN1626" i="14"/>
  <c r="AO1626" i="14"/>
  <c r="AP1626" i="14"/>
  <c r="AQ1626" i="14"/>
  <c r="AR1626" i="14"/>
  <c r="AS1626" i="14"/>
  <c r="AH1627" i="14"/>
  <c r="AI1627" i="14"/>
  <c r="AJ1627" i="14"/>
  <c r="AK1627" i="14"/>
  <c r="AL1627" i="14"/>
  <c r="AM1627" i="14"/>
  <c r="AN1627" i="14"/>
  <c r="AO1627" i="14"/>
  <c r="AP1627" i="14"/>
  <c r="AQ1627" i="14"/>
  <c r="AR1627" i="14"/>
  <c r="AS1627" i="14"/>
  <c r="AH1628" i="14"/>
  <c r="AI1628" i="14"/>
  <c r="AJ1628" i="14"/>
  <c r="AK1628" i="14"/>
  <c r="AL1628" i="14"/>
  <c r="AM1628" i="14"/>
  <c r="AN1628" i="14"/>
  <c r="AO1628" i="14"/>
  <c r="AP1628" i="14"/>
  <c r="AQ1628" i="14"/>
  <c r="AR1628" i="14"/>
  <c r="AS1628" i="14"/>
  <c r="AH1629" i="14"/>
  <c r="AI1629" i="14"/>
  <c r="AJ1629" i="14"/>
  <c r="AK1629" i="14"/>
  <c r="AL1629" i="14"/>
  <c r="AM1629" i="14"/>
  <c r="AN1629" i="14"/>
  <c r="AO1629" i="14"/>
  <c r="AP1629" i="14"/>
  <c r="AQ1629" i="14"/>
  <c r="AR1629" i="14"/>
  <c r="AS1629" i="14"/>
  <c r="AH1630" i="14"/>
  <c r="AI1630" i="14"/>
  <c r="AJ1630" i="14"/>
  <c r="AK1630" i="14"/>
  <c r="AL1630" i="14"/>
  <c r="AM1630" i="14"/>
  <c r="AN1630" i="14"/>
  <c r="AO1630" i="14"/>
  <c r="AP1630" i="14"/>
  <c r="AQ1630" i="14"/>
  <c r="AR1630" i="14"/>
  <c r="AS1630" i="14"/>
  <c r="AH1631" i="14"/>
  <c r="AI1631" i="14"/>
  <c r="AJ1631" i="14"/>
  <c r="AK1631" i="14"/>
  <c r="AL1631" i="14"/>
  <c r="AM1631" i="14"/>
  <c r="AN1631" i="14"/>
  <c r="AO1631" i="14"/>
  <c r="AP1631" i="14"/>
  <c r="AQ1631" i="14"/>
  <c r="AR1631" i="14"/>
  <c r="AS1631" i="14"/>
  <c r="AH1632" i="14"/>
  <c r="AI1632" i="14"/>
  <c r="AJ1632" i="14"/>
  <c r="AK1632" i="14"/>
  <c r="AL1632" i="14"/>
  <c r="AM1632" i="14"/>
  <c r="AN1632" i="14"/>
  <c r="AO1632" i="14"/>
  <c r="AP1632" i="14"/>
  <c r="AQ1632" i="14"/>
  <c r="AR1632" i="14"/>
  <c r="AS1632" i="14"/>
  <c r="AH1633" i="14"/>
  <c r="AI1633" i="14"/>
  <c r="AJ1633" i="14"/>
  <c r="AK1633" i="14"/>
  <c r="AL1633" i="14"/>
  <c r="AM1633" i="14"/>
  <c r="AN1633" i="14"/>
  <c r="AO1633" i="14"/>
  <c r="AP1633" i="14"/>
  <c r="AQ1633" i="14"/>
  <c r="AR1633" i="14"/>
  <c r="AS1633" i="14"/>
  <c r="AH1634" i="14"/>
  <c r="AI1634" i="14"/>
  <c r="AJ1634" i="14"/>
  <c r="AK1634" i="14"/>
  <c r="AL1634" i="14"/>
  <c r="AM1634" i="14"/>
  <c r="AN1634" i="14"/>
  <c r="AO1634" i="14"/>
  <c r="AP1634" i="14"/>
  <c r="AQ1634" i="14"/>
  <c r="AR1634" i="14"/>
  <c r="AS1634" i="14"/>
  <c r="AH1635" i="14"/>
  <c r="AI1635" i="14"/>
  <c r="AJ1635" i="14"/>
  <c r="AK1635" i="14"/>
  <c r="AL1635" i="14"/>
  <c r="AM1635" i="14"/>
  <c r="AN1635" i="14"/>
  <c r="AO1635" i="14"/>
  <c r="AP1635" i="14"/>
  <c r="AQ1635" i="14"/>
  <c r="AR1635" i="14"/>
  <c r="AS1635" i="14"/>
  <c r="AH1636" i="14"/>
  <c r="AI1636" i="14"/>
  <c r="AJ1636" i="14"/>
  <c r="AK1636" i="14"/>
  <c r="AL1636" i="14"/>
  <c r="AM1636" i="14"/>
  <c r="AN1636" i="14"/>
  <c r="AO1636" i="14"/>
  <c r="AP1636" i="14"/>
  <c r="AQ1636" i="14"/>
  <c r="AR1636" i="14"/>
  <c r="AS1636" i="14"/>
  <c r="AH1637" i="14"/>
  <c r="AI1637" i="14"/>
  <c r="AJ1637" i="14"/>
  <c r="AK1637" i="14"/>
  <c r="AL1637" i="14"/>
  <c r="AM1637" i="14"/>
  <c r="AN1637" i="14"/>
  <c r="AO1637" i="14"/>
  <c r="AP1637" i="14"/>
  <c r="AQ1637" i="14"/>
  <c r="AR1637" i="14"/>
  <c r="AS1637" i="14"/>
  <c r="AH1638" i="14"/>
  <c r="AI1638" i="14"/>
  <c r="AJ1638" i="14"/>
  <c r="AK1638" i="14"/>
  <c r="AL1638" i="14"/>
  <c r="AM1638" i="14"/>
  <c r="AN1638" i="14"/>
  <c r="AO1638" i="14"/>
  <c r="AP1638" i="14"/>
  <c r="AQ1638" i="14"/>
  <c r="AR1638" i="14"/>
  <c r="AS1638" i="14"/>
  <c r="AH1639" i="14"/>
  <c r="AI1639" i="14"/>
  <c r="AJ1639" i="14"/>
  <c r="AK1639" i="14"/>
  <c r="AL1639" i="14"/>
  <c r="AM1639" i="14"/>
  <c r="AN1639" i="14"/>
  <c r="AO1639" i="14"/>
  <c r="AP1639" i="14"/>
  <c r="AQ1639" i="14"/>
  <c r="AR1639" i="14"/>
  <c r="AS1639" i="14"/>
  <c r="AH1640" i="14"/>
  <c r="AI1640" i="14"/>
  <c r="AJ1640" i="14"/>
  <c r="AK1640" i="14"/>
  <c r="AL1640" i="14"/>
  <c r="AM1640" i="14"/>
  <c r="AN1640" i="14"/>
  <c r="AO1640" i="14"/>
  <c r="AP1640" i="14"/>
  <c r="AQ1640" i="14"/>
  <c r="AR1640" i="14"/>
  <c r="AS1640" i="14"/>
  <c r="AH1641" i="14"/>
  <c r="AI1641" i="14"/>
  <c r="AJ1641" i="14"/>
  <c r="AK1641" i="14"/>
  <c r="AL1641" i="14"/>
  <c r="AM1641" i="14"/>
  <c r="AN1641" i="14"/>
  <c r="AO1641" i="14"/>
  <c r="AP1641" i="14"/>
  <c r="AQ1641" i="14"/>
  <c r="AR1641" i="14"/>
  <c r="AS1641" i="14"/>
  <c r="AH1642" i="14"/>
  <c r="AI1642" i="14"/>
  <c r="AJ1642" i="14"/>
  <c r="AK1642" i="14"/>
  <c r="AL1642" i="14"/>
  <c r="AM1642" i="14"/>
  <c r="AN1642" i="14"/>
  <c r="AO1642" i="14"/>
  <c r="AP1642" i="14"/>
  <c r="AQ1642" i="14"/>
  <c r="AR1642" i="14"/>
  <c r="AS1642" i="14"/>
  <c r="AH1643" i="14"/>
  <c r="AI1643" i="14"/>
  <c r="AJ1643" i="14"/>
  <c r="AK1643" i="14"/>
  <c r="AL1643" i="14"/>
  <c r="AM1643" i="14"/>
  <c r="AN1643" i="14"/>
  <c r="AO1643" i="14"/>
  <c r="AP1643" i="14"/>
  <c r="AQ1643" i="14"/>
  <c r="AR1643" i="14"/>
  <c r="AS1643" i="14"/>
  <c r="AH1644" i="14"/>
  <c r="AI1644" i="14"/>
  <c r="AJ1644" i="14"/>
  <c r="AK1644" i="14"/>
  <c r="AL1644" i="14"/>
  <c r="AM1644" i="14"/>
  <c r="AN1644" i="14"/>
  <c r="AO1644" i="14"/>
  <c r="AP1644" i="14"/>
  <c r="AQ1644" i="14"/>
  <c r="AR1644" i="14"/>
  <c r="AS1644" i="14"/>
  <c r="AH1645" i="14"/>
  <c r="AI1645" i="14"/>
  <c r="AJ1645" i="14"/>
  <c r="AK1645" i="14"/>
  <c r="AL1645" i="14"/>
  <c r="AM1645" i="14"/>
  <c r="AN1645" i="14"/>
  <c r="AO1645" i="14"/>
  <c r="AP1645" i="14"/>
  <c r="AQ1645" i="14"/>
  <c r="AR1645" i="14"/>
  <c r="AS1645" i="14"/>
  <c r="AH1646" i="14"/>
  <c r="AI1646" i="14"/>
  <c r="AJ1646" i="14"/>
  <c r="AK1646" i="14"/>
  <c r="AL1646" i="14"/>
  <c r="AM1646" i="14"/>
  <c r="AN1646" i="14"/>
  <c r="AO1646" i="14"/>
  <c r="AP1646" i="14"/>
  <c r="AQ1646" i="14"/>
  <c r="AR1646" i="14"/>
  <c r="AS1646" i="14"/>
  <c r="AH1647" i="14"/>
  <c r="AI1647" i="14"/>
  <c r="AJ1647" i="14"/>
  <c r="AK1647" i="14"/>
  <c r="AL1647" i="14"/>
  <c r="AM1647" i="14"/>
  <c r="AN1647" i="14"/>
  <c r="AO1647" i="14"/>
  <c r="AP1647" i="14"/>
  <c r="AQ1647" i="14"/>
  <c r="AR1647" i="14"/>
  <c r="AS1647" i="14"/>
  <c r="AH1648" i="14"/>
  <c r="AI1648" i="14"/>
  <c r="AJ1648" i="14"/>
  <c r="AK1648" i="14"/>
  <c r="AL1648" i="14"/>
  <c r="AM1648" i="14"/>
  <c r="AN1648" i="14"/>
  <c r="AO1648" i="14"/>
  <c r="AP1648" i="14"/>
  <c r="AQ1648" i="14"/>
  <c r="AR1648" i="14"/>
  <c r="AS1648" i="14"/>
  <c r="AH1649" i="14"/>
  <c r="AI1649" i="14"/>
  <c r="AJ1649" i="14"/>
  <c r="AK1649" i="14"/>
  <c r="AL1649" i="14"/>
  <c r="AM1649" i="14"/>
  <c r="AN1649" i="14"/>
  <c r="AO1649" i="14"/>
  <c r="AP1649" i="14"/>
  <c r="AQ1649" i="14"/>
  <c r="AR1649" i="14"/>
  <c r="AS1649" i="14"/>
  <c r="AH1650" i="14"/>
  <c r="AI1650" i="14"/>
  <c r="AJ1650" i="14"/>
  <c r="AK1650" i="14"/>
  <c r="AL1650" i="14"/>
  <c r="AM1650" i="14"/>
  <c r="AN1650" i="14"/>
  <c r="AO1650" i="14"/>
  <c r="AP1650" i="14"/>
  <c r="AQ1650" i="14"/>
  <c r="AR1650" i="14"/>
  <c r="AS1650" i="14"/>
  <c r="AH1651" i="14"/>
  <c r="AI1651" i="14"/>
  <c r="AJ1651" i="14"/>
  <c r="AK1651" i="14"/>
  <c r="AL1651" i="14"/>
  <c r="AM1651" i="14"/>
  <c r="AN1651" i="14"/>
  <c r="AO1651" i="14"/>
  <c r="AP1651" i="14"/>
  <c r="AQ1651" i="14"/>
  <c r="AR1651" i="14"/>
  <c r="AS1651" i="14"/>
  <c r="AH1652" i="14"/>
  <c r="AI1652" i="14"/>
  <c r="AJ1652" i="14"/>
  <c r="AK1652" i="14"/>
  <c r="AL1652" i="14"/>
  <c r="AM1652" i="14"/>
  <c r="AN1652" i="14"/>
  <c r="AO1652" i="14"/>
  <c r="AP1652" i="14"/>
  <c r="AQ1652" i="14"/>
  <c r="AR1652" i="14"/>
  <c r="AS1652" i="14"/>
  <c r="AH1653" i="14"/>
  <c r="AI1653" i="14"/>
  <c r="AJ1653" i="14"/>
  <c r="AK1653" i="14"/>
  <c r="AL1653" i="14"/>
  <c r="AM1653" i="14"/>
  <c r="AN1653" i="14"/>
  <c r="AO1653" i="14"/>
  <c r="AP1653" i="14"/>
  <c r="AQ1653" i="14"/>
  <c r="AR1653" i="14"/>
  <c r="AS1653" i="14"/>
  <c r="AH1654" i="14"/>
  <c r="AI1654" i="14"/>
  <c r="AJ1654" i="14"/>
  <c r="AK1654" i="14"/>
  <c r="AL1654" i="14"/>
  <c r="AM1654" i="14"/>
  <c r="AN1654" i="14"/>
  <c r="AO1654" i="14"/>
  <c r="AP1654" i="14"/>
  <c r="AQ1654" i="14"/>
  <c r="AR1654" i="14"/>
  <c r="AS1654" i="14"/>
  <c r="AH1655" i="14"/>
  <c r="AI1655" i="14"/>
  <c r="AJ1655" i="14"/>
  <c r="AK1655" i="14"/>
  <c r="AL1655" i="14"/>
  <c r="AM1655" i="14"/>
  <c r="AN1655" i="14"/>
  <c r="AO1655" i="14"/>
  <c r="AP1655" i="14"/>
  <c r="AQ1655" i="14"/>
  <c r="AR1655" i="14"/>
  <c r="AS1655" i="14"/>
  <c r="AH1656" i="14"/>
  <c r="AI1656" i="14"/>
  <c r="AJ1656" i="14"/>
  <c r="AK1656" i="14"/>
  <c r="AL1656" i="14"/>
  <c r="AM1656" i="14"/>
  <c r="AN1656" i="14"/>
  <c r="AO1656" i="14"/>
  <c r="AP1656" i="14"/>
  <c r="AQ1656" i="14"/>
  <c r="AR1656" i="14"/>
  <c r="AS1656" i="14"/>
  <c r="AH1657" i="14"/>
  <c r="AI1657" i="14"/>
  <c r="AJ1657" i="14"/>
  <c r="AK1657" i="14"/>
  <c r="AL1657" i="14"/>
  <c r="AM1657" i="14"/>
  <c r="AN1657" i="14"/>
  <c r="AO1657" i="14"/>
  <c r="AP1657" i="14"/>
  <c r="AQ1657" i="14"/>
  <c r="AR1657" i="14"/>
  <c r="AS1657" i="14"/>
  <c r="AH1658" i="14"/>
  <c r="AI1658" i="14"/>
  <c r="AJ1658" i="14"/>
  <c r="AK1658" i="14"/>
  <c r="AL1658" i="14"/>
  <c r="AM1658" i="14"/>
  <c r="AN1658" i="14"/>
  <c r="AO1658" i="14"/>
  <c r="AP1658" i="14"/>
  <c r="AQ1658" i="14"/>
  <c r="AR1658" i="14"/>
  <c r="AS1658" i="14"/>
  <c r="AH1659" i="14"/>
  <c r="AI1659" i="14"/>
  <c r="AJ1659" i="14"/>
  <c r="AK1659" i="14"/>
  <c r="AL1659" i="14"/>
  <c r="AM1659" i="14"/>
  <c r="AN1659" i="14"/>
  <c r="AO1659" i="14"/>
  <c r="AP1659" i="14"/>
  <c r="AQ1659" i="14"/>
  <c r="AR1659" i="14"/>
  <c r="AS1659" i="14"/>
  <c r="AH1660" i="14"/>
  <c r="AI1660" i="14"/>
  <c r="AJ1660" i="14"/>
  <c r="AK1660" i="14"/>
  <c r="AL1660" i="14"/>
  <c r="AM1660" i="14"/>
  <c r="AN1660" i="14"/>
  <c r="AO1660" i="14"/>
  <c r="AP1660" i="14"/>
  <c r="AQ1660" i="14"/>
  <c r="AR1660" i="14"/>
  <c r="AS1660" i="14"/>
  <c r="AH1661" i="14"/>
  <c r="AI1661" i="14"/>
  <c r="AJ1661" i="14"/>
  <c r="AK1661" i="14"/>
  <c r="AL1661" i="14"/>
  <c r="AM1661" i="14"/>
  <c r="AN1661" i="14"/>
  <c r="AO1661" i="14"/>
  <c r="AP1661" i="14"/>
  <c r="AQ1661" i="14"/>
  <c r="AR1661" i="14"/>
  <c r="AS1661" i="14"/>
  <c r="AH1662" i="14"/>
  <c r="AI1662" i="14"/>
  <c r="AJ1662" i="14"/>
  <c r="AK1662" i="14"/>
  <c r="AL1662" i="14"/>
  <c r="AM1662" i="14"/>
  <c r="AN1662" i="14"/>
  <c r="AO1662" i="14"/>
  <c r="AP1662" i="14"/>
  <c r="AQ1662" i="14"/>
  <c r="AR1662" i="14"/>
  <c r="AS1662" i="14"/>
  <c r="AH1663" i="14"/>
  <c r="AI1663" i="14"/>
  <c r="AJ1663" i="14"/>
  <c r="AK1663" i="14"/>
  <c r="AL1663" i="14"/>
  <c r="AM1663" i="14"/>
  <c r="AN1663" i="14"/>
  <c r="AO1663" i="14"/>
  <c r="AP1663" i="14"/>
  <c r="AQ1663" i="14"/>
  <c r="AR1663" i="14"/>
  <c r="AS1663" i="14"/>
  <c r="AH1664" i="14"/>
  <c r="AI1664" i="14"/>
  <c r="AJ1664" i="14"/>
  <c r="AK1664" i="14"/>
  <c r="AL1664" i="14"/>
  <c r="AM1664" i="14"/>
  <c r="AN1664" i="14"/>
  <c r="AO1664" i="14"/>
  <c r="AP1664" i="14"/>
  <c r="AQ1664" i="14"/>
  <c r="AR1664" i="14"/>
  <c r="AS1664" i="14"/>
  <c r="AH1665" i="14"/>
  <c r="AI1665" i="14"/>
  <c r="AJ1665" i="14"/>
  <c r="AK1665" i="14"/>
  <c r="AL1665" i="14"/>
  <c r="AM1665" i="14"/>
  <c r="AN1665" i="14"/>
  <c r="AO1665" i="14"/>
  <c r="AP1665" i="14"/>
  <c r="AQ1665" i="14"/>
  <c r="AR1665" i="14"/>
  <c r="AS1665" i="14"/>
  <c r="AH1666" i="14"/>
  <c r="AI1666" i="14"/>
  <c r="AJ1666" i="14"/>
  <c r="AK1666" i="14"/>
  <c r="AL1666" i="14"/>
  <c r="AM1666" i="14"/>
  <c r="AN1666" i="14"/>
  <c r="AO1666" i="14"/>
  <c r="AP1666" i="14"/>
  <c r="AQ1666" i="14"/>
  <c r="AR1666" i="14"/>
  <c r="AS1666" i="14"/>
  <c r="AH1667" i="14"/>
  <c r="AI1667" i="14"/>
  <c r="AJ1667" i="14"/>
  <c r="AK1667" i="14"/>
  <c r="AL1667" i="14"/>
  <c r="AM1667" i="14"/>
  <c r="AN1667" i="14"/>
  <c r="AO1667" i="14"/>
  <c r="AP1667" i="14"/>
  <c r="AQ1667" i="14"/>
  <c r="AR1667" i="14"/>
  <c r="AS1667" i="14"/>
  <c r="AH1668" i="14"/>
  <c r="AI1668" i="14"/>
  <c r="AJ1668" i="14"/>
  <c r="AK1668" i="14"/>
  <c r="AL1668" i="14"/>
  <c r="AM1668" i="14"/>
  <c r="AN1668" i="14"/>
  <c r="AO1668" i="14"/>
  <c r="AP1668" i="14"/>
  <c r="AQ1668" i="14"/>
  <c r="AR1668" i="14"/>
  <c r="AS1668" i="14"/>
  <c r="AH1669" i="14"/>
  <c r="AI1669" i="14"/>
  <c r="AJ1669" i="14"/>
  <c r="AK1669" i="14"/>
  <c r="AL1669" i="14"/>
  <c r="AM1669" i="14"/>
  <c r="AN1669" i="14"/>
  <c r="AO1669" i="14"/>
  <c r="AP1669" i="14"/>
  <c r="AQ1669" i="14"/>
  <c r="AR1669" i="14"/>
  <c r="AS1669" i="14"/>
  <c r="AH1670" i="14"/>
  <c r="AI1670" i="14"/>
  <c r="AJ1670" i="14"/>
  <c r="AK1670" i="14"/>
  <c r="AL1670" i="14"/>
  <c r="AM1670" i="14"/>
  <c r="AN1670" i="14"/>
  <c r="AO1670" i="14"/>
  <c r="AP1670" i="14"/>
  <c r="AQ1670" i="14"/>
  <c r="AR1670" i="14"/>
  <c r="AS1670" i="14"/>
  <c r="AH1671" i="14"/>
  <c r="AI1671" i="14"/>
  <c r="AJ1671" i="14"/>
  <c r="AK1671" i="14"/>
  <c r="AL1671" i="14"/>
  <c r="AM1671" i="14"/>
  <c r="AN1671" i="14"/>
  <c r="AO1671" i="14"/>
  <c r="AP1671" i="14"/>
  <c r="AQ1671" i="14"/>
  <c r="AR1671" i="14"/>
  <c r="AS1671" i="14"/>
  <c r="AH1672" i="14"/>
  <c r="AI1672" i="14"/>
  <c r="AJ1672" i="14"/>
  <c r="AK1672" i="14"/>
  <c r="AL1672" i="14"/>
  <c r="AM1672" i="14"/>
  <c r="AN1672" i="14"/>
  <c r="AO1672" i="14"/>
  <c r="AP1672" i="14"/>
  <c r="AQ1672" i="14"/>
  <c r="AR1672" i="14"/>
  <c r="AS1672" i="14"/>
  <c r="AH1673" i="14"/>
  <c r="AI1673" i="14"/>
  <c r="AJ1673" i="14"/>
  <c r="AK1673" i="14"/>
  <c r="AL1673" i="14"/>
  <c r="AM1673" i="14"/>
  <c r="AN1673" i="14"/>
  <c r="AO1673" i="14"/>
  <c r="AP1673" i="14"/>
  <c r="AQ1673" i="14"/>
  <c r="AR1673" i="14"/>
  <c r="AS1673" i="14"/>
  <c r="AH1674" i="14"/>
  <c r="AI1674" i="14"/>
  <c r="AJ1674" i="14"/>
  <c r="AK1674" i="14"/>
  <c r="AL1674" i="14"/>
  <c r="AM1674" i="14"/>
  <c r="AN1674" i="14"/>
  <c r="AO1674" i="14"/>
  <c r="AP1674" i="14"/>
  <c r="AQ1674" i="14"/>
  <c r="AR1674" i="14"/>
  <c r="AS1674" i="14"/>
  <c r="AH1675" i="14"/>
  <c r="AI1675" i="14"/>
  <c r="AJ1675" i="14"/>
  <c r="AK1675" i="14"/>
  <c r="AL1675" i="14"/>
  <c r="AM1675" i="14"/>
  <c r="AN1675" i="14"/>
  <c r="AO1675" i="14"/>
  <c r="AP1675" i="14"/>
  <c r="AQ1675" i="14"/>
  <c r="AR1675" i="14"/>
  <c r="AS1675" i="14"/>
  <c r="AH1676" i="14"/>
  <c r="AI1676" i="14"/>
  <c r="AJ1676" i="14"/>
  <c r="AK1676" i="14"/>
  <c r="AL1676" i="14"/>
  <c r="AM1676" i="14"/>
  <c r="AN1676" i="14"/>
  <c r="AO1676" i="14"/>
  <c r="AP1676" i="14"/>
  <c r="AQ1676" i="14"/>
  <c r="AR1676" i="14"/>
  <c r="AS1676" i="14"/>
  <c r="AI3" i="14"/>
  <c r="AJ3" i="14"/>
  <c r="AK3" i="14"/>
  <c r="AL3" i="14"/>
  <c r="AN3" i="14"/>
  <c r="AO3" i="14"/>
  <c r="AH3" i="14"/>
  <c r="AG4" i="14"/>
  <c r="AG5" i="14"/>
  <c r="AG6" i="14"/>
  <c r="AG7" i="14"/>
  <c r="AG8" i="14"/>
  <c r="AG9" i="14"/>
  <c r="AG10" i="14"/>
  <c r="AG11" i="14"/>
  <c r="AG12" i="14"/>
  <c r="AG13" i="14"/>
  <c r="AG14" i="14"/>
  <c r="AG15" i="14"/>
  <c r="AG16" i="14"/>
  <c r="AG17" i="14"/>
  <c r="AG18" i="14"/>
  <c r="AG19" i="14"/>
  <c r="AG20" i="14"/>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G44" i="14"/>
  <c r="AG45" i="14"/>
  <c r="AG46" i="14"/>
  <c r="AG47" i="14"/>
  <c r="AG48" i="14"/>
  <c r="AG49" i="14"/>
  <c r="AG50" i="14"/>
  <c r="AG51" i="14"/>
  <c r="AG52" i="14"/>
  <c r="AG53" i="14"/>
  <c r="AG54" i="14"/>
  <c r="AG55" i="14"/>
  <c r="AG56" i="14"/>
  <c r="AG57" i="14"/>
  <c r="AG58" i="14"/>
  <c r="AG59" i="14"/>
  <c r="AG60" i="14"/>
  <c r="AG61" i="14"/>
  <c r="AG62" i="14"/>
  <c r="AG63" i="14"/>
  <c r="AG64" i="14"/>
  <c r="AG65" i="14"/>
  <c r="AG66" i="14"/>
  <c r="AG67" i="14"/>
  <c r="AG68" i="14"/>
  <c r="AG69" i="14"/>
  <c r="AG70" i="14"/>
  <c r="AG71" i="14"/>
  <c r="AG72" i="14"/>
  <c r="AG73" i="14"/>
  <c r="AG74" i="14"/>
  <c r="AG75" i="14"/>
  <c r="AG76" i="14"/>
  <c r="AG77" i="14"/>
  <c r="AG78" i="14"/>
  <c r="AG79" i="14"/>
  <c r="AG80" i="14"/>
  <c r="AG81" i="14"/>
  <c r="AG82" i="14"/>
  <c r="AG83" i="14"/>
  <c r="AG84" i="14"/>
  <c r="AG85" i="14"/>
  <c r="AG86" i="14"/>
  <c r="AG87" i="14"/>
  <c r="AG88" i="14"/>
  <c r="AG89" i="14"/>
  <c r="AG90" i="14"/>
  <c r="AG91" i="14"/>
  <c r="AG92" i="14"/>
  <c r="AG93" i="14"/>
  <c r="AG94" i="14"/>
  <c r="AG95" i="14"/>
  <c r="AG96" i="14"/>
  <c r="AG97" i="14"/>
  <c r="AG98" i="14"/>
  <c r="AG99" i="14"/>
  <c r="AG100" i="14"/>
  <c r="AG101" i="14"/>
  <c r="AG102" i="14"/>
  <c r="AG103" i="14"/>
  <c r="AG104" i="14"/>
  <c r="AG105" i="14"/>
  <c r="AG106" i="14"/>
  <c r="AG107" i="14"/>
  <c r="AG108" i="14"/>
  <c r="AG109" i="14"/>
  <c r="AG110" i="14"/>
  <c r="AG111" i="14"/>
  <c r="AG112" i="14"/>
  <c r="AG113" i="14"/>
  <c r="AG114" i="14"/>
  <c r="AG115" i="14"/>
  <c r="AG116" i="14"/>
  <c r="AG117" i="14"/>
  <c r="AG118" i="14"/>
  <c r="AG119" i="14"/>
  <c r="AG120" i="14"/>
  <c r="AG121" i="14"/>
  <c r="AG122" i="14"/>
  <c r="AG123" i="14"/>
  <c r="AG124" i="14"/>
  <c r="AG125" i="14"/>
  <c r="AG126" i="14"/>
  <c r="AG127" i="14"/>
  <c r="AG128" i="14"/>
  <c r="AG129" i="14"/>
  <c r="AG130" i="14"/>
  <c r="AG131" i="14"/>
  <c r="AG132" i="14"/>
  <c r="AG133" i="14"/>
  <c r="AG134" i="14"/>
  <c r="AG135" i="14"/>
  <c r="AG136" i="14"/>
  <c r="AG137" i="14"/>
  <c r="AG138" i="14"/>
  <c r="AG139" i="14"/>
  <c r="AG140" i="14"/>
  <c r="AG141" i="14"/>
  <c r="AG142" i="14"/>
  <c r="AG143" i="14"/>
  <c r="AG144" i="14"/>
  <c r="AG145" i="14"/>
  <c r="AG146" i="14"/>
  <c r="AG147" i="14"/>
  <c r="AG148" i="14"/>
  <c r="AG149" i="14"/>
  <c r="AG150" i="14"/>
  <c r="AG151" i="14"/>
  <c r="AG152" i="14"/>
  <c r="AG153" i="14"/>
  <c r="AG154" i="14"/>
  <c r="AG155" i="14"/>
  <c r="AG156" i="14"/>
  <c r="AG157" i="14"/>
  <c r="AG158" i="14"/>
  <c r="AG159" i="14"/>
  <c r="AG160" i="14"/>
  <c r="AG161" i="14"/>
  <c r="AG162" i="14"/>
  <c r="AG163" i="14"/>
  <c r="AG164" i="14"/>
  <c r="AG165" i="14"/>
  <c r="AG166" i="14"/>
  <c r="AG167" i="14"/>
  <c r="AG168" i="14"/>
  <c r="AG169" i="14"/>
  <c r="AG170" i="14"/>
  <c r="AG171" i="14"/>
  <c r="AG172" i="14"/>
  <c r="AG173" i="14"/>
  <c r="AG174" i="14"/>
  <c r="AG175" i="14"/>
  <c r="AG176" i="14"/>
  <c r="AG177" i="14"/>
  <c r="AG178" i="14"/>
  <c r="AG179" i="14"/>
  <c r="AG180" i="14"/>
  <c r="AG181" i="14"/>
  <c r="AG182" i="14"/>
  <c r="AG183" i="14"/>
  <c r="AG184" i="14"/>
  <c r="AG185" i="14"/>
  <c r="AG186" i="14"/>
  <c r="AG187" i="14"/>
  <c r="AG188" i="14"/>
  <c r="AG189" i="14"/>
  <c r="AG190" i="14"/>
  <c r="AG191" i="14"/>
  <c r="AG192" i="14"/>
  <c r="AG193" i="14"/>
  <c r="AG194" i="14"/>
  <c r="AG195" i="14"/>
  <c r="AG196" i="14"/>
  <c r="AG197" i="14"/>
  <c r="AG198" i="14"/>
  <c r="AG199" i="14"/>
  <c r="AG200" i="14"/>
  <c r="AG201" i="14"/>
  <c r="AG202" i="14"/>
  <c r="AG203" i="14"/>
  <c r="AG204" i="14"/>
  <c r="AG205" i="14"/>
  <c r="AG206" i="14"/>
  <c r="AG207" i="14"/>
  <c r="AG208" i="14"/>
  <c r="AG209" i="14"/>
  <c r="AG210" i="14"/>
  <c r="AG211" i="14"/>
  <c r="AG212" i="14"/>
  <c r="AG213" i="14"/>
  <c r="AG214" i="14"/>
  <c r="AG215" i="14"/>
  <c r="AG216" i="14"/>
  <c r="AG217" i="14"/>
  <c r="AG218" i="14"/>
  <c r="AG219" i="14"/>
  <c r="AG220" i="14"/>
  <c r="AG221" i="14"/>
  <c r="AG222" i="14"/>
  <c r="AG223" i="14"/>
  <c r="AG224" i="14"/>
  <c r="AG225" i="14"/>
  <c r="AG226" i="14"/>
  <c r="AG227" i="14"/>
  <c r="AG228" i="14"/>
  <c r="AG229" i="14"/>
  <c r="AG230" i="14"/>
  <c r="AG231" i="14"/>
  <c r="AG232" i="14"/>
  <c r="AG233" i="14"/>
  <c r="AG234" i="14"/>
  <c r="AG235" i="14"/>
  <c r="AG236" i="14"/>
  <c r="AG237" i="14"/>
  <c r="AG238" i="14"/>
  <c r="AG239" i="14"/>
  <c r="AG240" i="14"/>
  <c r="AG241" i="14"/>
  <c r="AG242" i="14"/>
  <c r="AG243" i="14"/>
  <c r="AG244" i="14"/>
  <c r="AG245" i="14"/>
  <c r="AG246" i="14"/>
  <c r="AG247" i="14"/>
  <c r="AG248" i="14"/>
  <c r="AG249" i="14"/>
  <c r="AG250" i="14"/>
  <c r="AG251" i="14"/>
  <c r="AG252" i="14"/>
  <c r="AG253" i="14"/>
  <c r="AG254" i="14"/>
  <c r="AG255" i="14"/>
  <c r="AG256" i="14"/>
  <c r="AG257" i="14"/>
  <c r="AG258" i="14"/>
  <c r="AG259" i="14"/>
  <c r="AG260" i="14"/>
  <c r="AG261" i="14"/>
  <c r="AG262" i="14"/>
  <c r="AG263" i="14"/>
  <c r="AG264" i="14"/>
  <c r="AG265" i="14"/>
  <c r="AG266" i="14"/>
  <c r="AG267" i="14"/>
  <c r="AG268" i="14"/>
  <c r="AG269" i="14"/>
  <c r="AG270" i="14"/>
  <c r="AG271" i="14"/>
  <c r="AG272" i="14"/>
  <c r="AG273" i="14"/>
  <c r="AG274" i="14"/>
  <c r="AG275" i="14"/>
  <c r="AG276" i="14"/>
  <c r="AG277" i="14"/>
  <c r="AG278" i="14"/>
  <c r="AG279" i="14"/>
  <c r="AG280" i="14"/>
  <c r="AG281" i="14"/>
  <c r="AG282" i="14"/>
  <c r="AG283" i="14"/>
  <c r="AG284" i="14"/>
  <c r="AG285" i="14"/>
  <c r="AG286" i="14"/>
  <c r="AG287" i="14"/>
  <c r="AG288" i="14"/>
  <c r="AG289" i="14"/>
  <c r="AG290" i="14"/>
  <c r="AG291" i="14"/>
  <c r="AG292" i="14"/>
  <c r="AG293" i="14"/>
  <c r="AG294" i="14"/>
  <c r="AG295" i="14"/>
  <c r="AG296" i="14"/>
  <c r="AG297" i="14"/>
  <c r="AG298" i="14"/>
  <c r="AG299" i="14"/>
  <c r="AG300" i="14"/>
  <c r="AG301" i="14"/>
  <c r="AG302" i="14"/>
  <c r="AG303" i="14"/>
  <c r="AG304" i="14"/>
  <c r="AG305" i="14"/>
  <c r="AG306" i="14"/>
  <c r="AG307" i="14"/>
  <c r="AG308" i="14"/>
  <c r="AG309" i="14"/>
  <c r="AG310" i="14"/>
  <c r="AG311" i="14"/>
  <c r="AG312" i="14"/>
  <c r="AG313" i="14"/>
  <c r="AG314" i="14"/>
  <c r="AG315" i="14"/>
  <c r="AG316" i="14"/>
  <c r="AG317" i="14"/>
  <c r="AG318" i="14"/>
  <c r="AG319" i="14"/>
  <c r="AG320" i="14"/>
  <c r="AG321" i="14"/>
  <c r="AG322" i="14"/>
  <c r="AG323" i="14"/>
  <c r="AG324" i="14"/>
  <c r="AG325" i="14"/>
  <c r="AG326" i="14"/>
  <c r="AG327" i="14"/>
  <c r="AG328" i="14"/>
  <c r="AG329" i="14"/>
  <c r="AG330" i="14"/>
  <c r="AG331" i="14"/>
  <c r="AG332" i="14"/>
  <c r="AG333" i="14"/>
  <c r="AG334" i="14"/>
  <c r="AG335" i="14"/>
  <c r="AG336" i="14"/>
  <c r="AG337" i="14"/>
  <c r="AG338" i="14"/>
  <c r="AG339" i="14"/>
  <c r="AG340" i="14"/>
  <c r="AG341" i="14"/>
  <c r="AG342" i="14"/>
  <c r="AG343" i="14"/>
  <c r="AG344" i="14"/>
  <c r="AG345" i="14"/>
  <c r="AG346" i="14"/>
  <c r="AG347" i="14"/>
  <c r="AG348" i="14"/>
  <c r="AG349" i="14"/>
  <c r="AG350" i="14"/>
  <c r="AG351" i="14"/>
  <c r="AG352" i="14"/>
  <c r="AG353" i="14"/>
  <c r="AG354" i="14"/>
  <c r="AG355" i="14"/>
  <c r="AG356" i="14"/>
  <c r="AG357" i="14"/>
  <c r="AG358" i="14"/>
  <c r="AG359" i="14"/>
  <c r="AG360" i="14"/>
  <c r="AG361" i="14"/>
  <c r="AG362" i="14"/>
  <c r="AG363" i="14"/>
  <c r="AG364" i="14"/>
  <c r="AG365" i="14"/>
  <c r="AG366" i="14"/>
  <c r="AG367" i="14"/>
  <c r="AG368" i="14"/>
  <c r="AG369" i="14"/>
  <c r="AG370" i="14"/>
  <c r="AG371" i="14"/>
  <c r="AG372" i="14"/>
  <c r="AG373" i="14"/>
  <c r="AG374" i="14"/>
  <c r="AG375" i="14"/>
  <c r="AG376" i="14"/>
  <c r="AG377" i="14"/>
  <c r="AG378" i="14"/>
  <c r="AG379" i="14"/>
  <c r="AG380" i="14"/>
  <c r="AG381" i="14"/>
  <c r="AG382" i="14"/>
  <c r="AG383" i="14"/>
  <c r="AG384" i="14"/>
  <c r="AG385" i="14"/>
  <c r="AG386" i="14"/>
  <c r="AG387" i="14"/>
  <c r="AG388" i="14"/>
  <c r="AG389" i="14"/>
  <c r="AG390" i="14"/>
  <c r="AG391" i="14"/>
  <c r="AG392" i="14"/>
  <c r="AG393" i="14"/>
  <c r="AG394" i="14"/>
  <c r="AG395" i="14"/>
  <c r="AG396" i="14"/>
  <c r="AG397" i="14"/>
  <c r="AG398" i="14"/>
  <c r="AG399" i="14"/>
  <c r="AG400" i="14"/>
  <c r="AG401" i="14"/>
  <c r="AG402" i="14"/>
  <c r="AG403" i="14"/>
  <c r="AG404" i="14"/>
  <c r="AG405" i="14"/>
  <c r="AG406" i="14"/>
  <c r="AG407" i="14"/>
  <c r="AG408" i="14"/>
  <c r="AG409" i="14"/>
  <c r="AG410" i="14"/>
  <c r="AG411" i="14"/>
  <c r="AG412" i="14"/>
  <c r="AG413" i="14"/>
  <c r="AG414" i="14"/>
  <c r="AG415" i="14"/>
  <c r="AG416" i="14"/>
  <c r="AG417" i="14"/>
  <c r="AG418" i="14"/>
  <c r="AG419" i="14"/>
  <c r="AG420" i="14"/>
  <c r="AG421" i="14"/>
  <c r="AG422" i="14"/>
  <c r="AG423" i="14"/>
  <c r="AG424" i="14"/>
  <c r="AG425" i="14"/>
  <c r="AG426" i="14"/>
  <c r="AG427" i="14"/>
  <c r="AG428" i="14"/>
  <c r="AG429" i="14"/>
  <c r="AG430" i="14"/>
  <c r="AG431" i="14"/>
  <c r="AG432" i="14"/>
  <c r="AG433" i="14"/>
  <c r="AG434" i="14"/>
  <c r="AG435" i="14"/>
  <c r="AG436" i="14"/>
  <c r="AG437" i="14"/>
  <c r="AG438" i="14"/>
  <c r="AG439" i="14"/>
  <c r="AG440" i="14"/>
  <c r="AG441" i="14"/>
  <c r="AG442" i="14"/>
  <c r="AG443" i="14"/>
  <c r="AG444" i="14"/>
  <c r="AG445" i="14"/>
  <c r="AG446" i="14"/>
  <c r="AG447" i="14"/>
  <c r="AG448" i="14"/>
  <c r="AG449" i="14"/>
  <c r="AG450" i="14"/>
  <c r="AG451" i="14"/>
  <c r="AG452" i="14"/>
  <c r="AG453" i="14"/>
  <c r="AG454" i="14"/>
  <c r="AG455" i="14"/>
  <c r="AG456" i="14"/>
  <c r="AG457" i="14"/>
  <c r="AG458" i="14"/>
  <c r="AG459" i="14"/>
  <c r="AG460" i="14"/>
  <c r="AG461" i="14"/>
  <c r="AG462" i="14"/>
  <c r="AG463" i="14"/>
  <c r="AG464" i="14"/>
  <c r="AG465" i="14"/>
  <c r="AG466" i="14"/>
  <c r="AG467" i="14"/>
  <c r="AG468" i="14"/>
  <c r="AG469" i="14"/>
  <c r="AG470" i="14"/>
  <c r="AG471" i="14"/>
  <c r="AG472" i="14"/>
  <c r="AG473" i="14"/>
  <c r="AG474" i="14"/>
  <c r="AG475" i="14"/>
  <c r="AG476" i="14"/>
  <c r="AG477" i="14"/>
  <c r="AG478" i="14"/>
  <c r="AG479" i="14"/>
  <c r="AG480" i="14"/>
  <c r="AG481" i="14"/>
  <c r="AG482" i="14"/>
  <c r="AG483" i="14"/>
  <c r="AG484" i="14"/>
  <c r="AG485" i="14"/>
  <c r="AG486" i="14"/>
  <c r="AG487" i="14"/>
  <c r="AG488" i="14"/>
  <c r="AG489" i="14"/>
  <c r="AG490" i="14"/>
  <c r="AG491" i="14"/>
  <c r="AG492" i="14"/>
  <c r="AG493" i="14"/>
  <c r="AG494" i="14"/>
  <c r="AG495" i="14"/>
  <c r="AG496" i="14"/>
  <c r="AG497" i="14"/>
  <c r="AG498" i="14"/>
  <c r="AG499" i="14"/>
  <c r="AG500" i="14"/>
  <c r="AG501" i="14"/>
  <c r="AG502" i="14"/>
  <c r="AG503" i="14"/>
  <c r="AG504" i="14"/>
  <c r="AG505" i="14"/>
  <c r="AG506" i="14"/>
  <c r="AG507" i="14"/>
  <c r="AG508" i="14"/>
  <c r="AG509" i="14"/>
  <c r="AG510" i="14"/>
  <c r="AG511" i="14"/>
  <c r="AG512" i="14"/>
  <c r="AG513" i="14"/>
  <c r="AG514" i="14"/>
  <c r="AG515" i="14"/>
  <c r="AG516" i="14"/>
  <c r="AG517" i="14"/>
  <c r="AG518" i="14"/>
  <c r="AG519" i="14"/>
  <c r="AG520" i="14"/>
  <c r="AG521" i="14"/>
  <c r="AG522" i="14"/>
  <c r="AG523" i="14"/>
  <c r="AG524" i="14"/>
  <c r="AG525" i="14"/>
  <c r="AG526" i="14"/>
  <c r="AG527" i="14"/>
  <c r="AG528" i="14"/>
  <c r="AG529" i="14"/>
  <c r="AG530" i="14"/>
  <c r="AG531" i="14"/>
  <c r="AG532" i="14"/>
  <c r="AG533" i="14"/>
  <c r="AG534" i="14"/>
  <c r="AG535" i="14"/>
  <c r="AG536" i="14"/>
  <c r="AG537" i="14"/>
  <c r="AG538" i="14"/>
  <c r="AG539" i="14"/>
  <c r="AG540" i="14"/>
  <c r="AG541" i="14"/>
  <c r="AG542" i="14"/>
  <c r="AG543" i="14"/>
  <c r="AG544" i="14"/>
  <c r="AG545" i="14"/>
  <c r="AG546" i="14"/>
  <c r="AG547" i="14"/>
  <c r="AG548" i="14"/>
  <c r="AG549" i="14"/>
  <c r="AG550" i="14"/>
  <c r="AG551" i="14"/>
  <c r="AG552" i="14"/>
  <c r="AG553" i="14"/>
  <c r="AG554" i="14"/>
  <c r="AG555" i="14"/>
  <c r="AG556" i="14"/>
  <c r="AG557" i="14"/>
  <c r="AG558" i="14"/>
  <c r="AG559" i="14"/>
  <c r="AG560" i="14"/>
  <c r="AG561" i="14"/>
  <c r="AG562" i="14"/>
  <c r="AG563" i="14"/>
  <c r="AG564" i="14"/>
  <c r="AG565" i="14"/>
  <c r="AG566" i="14"/>
  <c r="AG567" i="14"/>
  <c r="AG568" i="14"/>
  <c r="AG569" i="14"/>
  <c r="AG570" i="14"/>
  <c r="AG571" i="14"/>
  <c r="AG572" i="14"/>
  <c r="AG573" i="14"/>
  <c r="AG574" i="14"/>
  <c r="AG575" i="14"/>
  <c r="AG576" i="14"/>
  <c r="AG577" i="14"/>
  <c r="AG578" i="14"/>
  <c r="AG579" i="14"/>
  <c r="AG580" i="14"/>
  <c r="AG581" i="14"/>
  <c r="AG582" i="14"/>
  <c r="AG583" i="14"/>
  <c r="AG584" i="14"/>
  <c r="AG585" i="14"/>
  <c r="AG586" i="14"/>
  <c r="AG587" i="14"/>
  <c r="AG588" i="14"/>
  <c r="AG589" i="14"/>
  <c r="AG590" i="14"/>
  <c r="AG591" i="14"/>
  <c r="AG592" i="14"/>
  <c r="AG593" i="14"/>
  <c r="AG594" i="14"/>
  <c r="AG595" i="14"/>
  <c r="AG596" i="14"/>
  <c r="AG597" i="14"/>
  <c r="AG598" i="14"/>
  <c r="AG599" i="14"/>
  <c r="AG600" i="14"/>
  <c r="AG601" i="14"/>
  <c r="AG602" i="14"/>
  <c r="AG603" i="14"/>
  <c r="AG604" i="14"/>
  <c r="AG605" i="14"/>
  <c r="AG606" i="14"/>
  <c r="AG607" i="14"/>
  <c r="AG608" i="14"/>
  <c r="AG609" i="14"/>
  <c r="AG610" i="14"/>
  <c r="AG611" i="14"/>
  <c r="AG612" i="14"/>
  <c r="AG613" i="14"/>
  <c r="AG614" i="14"/>
  <c r="AG615" i="14"/>
  <c r="AG616" i="14"/>
  <c r="AG617" i="14"/>
  <c r="AG618" i="14"/>
  <c r="AG619" i="14"/>
  <c r="AG620" i="14"/>
  <c r="AG621" i="14"/>
  <c r="AG622" i="14"/>
  <c r="AG623" i="14"/>
  <c r="AG624" i="14"/>
  <c r="AG625" i="14"/>
  <c r="AG626" i="14"/>
  <c r="AG627" i="14"/>
  <c r="AG628" i="14"/>
  <c r="AG629" i="14"/>
  <c r="AG630" i="14"/>
  <c r="AG631" i="14"/>
  <c r="AG632" i="14"/>
  <c r="AG633" i="14"/>
  <c r="AG634" i="14"/>
  <c r="AG635" i="14"/>
  <c r="AG636" i="14"/>
  <c r="AG637" i="14"/>
  <c r="AG638" i="14"/>
  <c r="AG639" i="14"/>
  <c r="AG640" i="14"/>
  <c r="AG641" i="14"/>
  <c r="AG642" i="14"/>
  <c r="AG643" i="14"/>
  <c r="AG644" i="14"/>
  <c r="AG645" i="14"/>
  <c r="AG646" i="14"/>
  <c r="AG647" i="14"/>
  <c r="AG648" i="14"/>
  <c r="AG649" i="14"/>
  <c r="AG650" i="14"/>
  <c r="AG651" i="14"/>
  <c r="AG652" i="14"/>
  <c r="AG653" i="14"/>
  <c r="AG654" i="14"/>
  <c r="AG655" i="14"/>
  <c r="AG656" i="14"/>
  <c r="AG657" i="14"/>
  <c r="AG658" i="14"/>
  <c r="AG659" i="14"/>
  <c r="AG660" i="14"/>
  <c r="AG661" i="14"/>
  <c r="AG662" i="14"/>
  <c r="AG663" i="14"/>
  <c r="AG664" i="14"/>
  <c r="AG665" i="14"/>
  <c r="AG666" i="14"/>
  <c r="AG667" i="14"/>
  <c r="AG668" i="14"/>
  <c r="AG669" i="14"/>
  <c r="AG670" i="14"/>
  <c r="AG671" i="14"/>
  <c r="AG672" i="14"/>
  <c r="AG673" i="14"/>
  <c r="AG674" i="14"/>
  <c r="AG675" i="14"/>
  <c r="AG676" i="14"/>
  <c r="AG677" i="14"/>
  <c r="AG678" i="14"/>
  <c r="AG679" i="14"/>
  <c r="AG680" i="14"/>
  <c r="AG681" i="14"/>
  <c r="AG682" i="14"/>
  <c r="AG683" i="14"/>
  <c r="AG684" i="14"/>
  <c r="AG685" i="14"/>
  <c r="AG686" i="14"/>
  <c r="AG687" i="14"/>
  <c r="AG688" i="14"/>
  <c r="AG689" i="14"/>
  <c r="AG690" i="14"/>
  <c r="AG691" i="14"/>
  <c r="AG692" i="14"/>
  <c r="AG693" i="14"/>
  <c r="AG694" i="14"/>
  <c r="AG695" i="14"/>
  <c r="AG696" i="14"/>
  <c r="AG697" i="14"/>
  <c r="AG698" i="14"/>
  <c r="AG699" i="14"/>
  <c r="AG700" i="14"/>
  <c r="AG701" i="14"/>
  <c r="AG702" i="14"/>
  <c r="AG703" i="14"/>
  <c r="AG704" i="14"/>
  <c r="AG705" i="14"/>
  <c r="AG706" i="14"/>
  <c r="AG707" i="14"/>
  <c r="AG708" i="14"/>
  <c r="AG709" i="14"/>
  <c r="AG710" i="14"/>
  <c r="AG711" i="14"/>
  <c r="AG712" i="14"/>
  <c r="AG713" i="14"/>
  <c r="AG714" i="14"/>
  <c r="AG715" i="14"/>
  <c r="AG716" i="14"/>
  <c r="AG717" i="14"/>
  <c r="AG718" i="14"/>
  <c r="AG719" i="14"/>
  <c r="AG720" i="14"/>
  <c r="AG721" i="14"/>
  <c r="AG722" i="14"/>
  <c r="AG723" i="14"/>
  <c r="AG724" i="14"/>
  <c r="AG725" i="14"/>
  <c r="AG726" i="14"/>
  <c r="AG727" i="14"/>
  <c r="AG728" i="14"/>
  <c r="AG729" i="14"/>
  <c r="AG730" i="14"/>
  <c r="AG731" i="14"/>
  <c r="AG732" i="14"/>
  <c r="AG733" i="14"/>
  <c r="AG734" i="14"/>
  <c r="AG735" i="14"/>
  <c r="AG736" i="14"/>
  <c r="AG737" i="14"/>
  <c r="AG738" i="14"/>
  <c r="AG739" i="14"/>
  <c r="AG740" i="14"/>
  <c r="AG741" i="14"/>
  <c r="AG742" i="14"/>
  <c r="AG743" i="14"/>
  <c r="AG744" i="14"/>
  <c r="AG745" i="14"/>
  <c r="AG746" i="14"/>
  <c r="AG747" i="14"/>
  <c r="AG748" i="14"/>
  <c r="AG749" i="14"/>
  <c r="AG750" i="14"/>
  <c r="AG751" i="14"/>
  <c r="AG752" i="14"/>
  <c r="AG753" i="14"/>
  <c r="AG754" i="14"/>
  <c r="AG755" i="14"/>
  <c r="AG756" i="14"/>
  <c r="AG757" i="14"/>
  <c r="AG758" i="14"/>
  <c r="AG759" i="14"/>
  <c r="AG760" i="14"/>
  <c r="AG761" i="14"/>
  <c r="AG762" i="14"/>
  <c r="AG763" i="14"/>
  <c r="AG764" i="14"/>
  <c r="AG765" i="14"/>
  <c r="AG766" i="14"/>
  <c r="AG767" i="14"/>
  <c r="AG768" i="14"/>
  <c r="AG769" i="14"/>
  <c r="AG770" i="14"/>
  <c r="AG771" i="14"/>
  <c r="AG772" i="14"/>
  <c r="AG773" i="14"/>
  <c r="AG774" i="14"/>
  <c r="AG775" i="14"/>
  <c r="AG776" i="14"/>
  <c r="AG777" i="14"/>
  <c r="AG778" i="14"/>
  <c r="AG779" i="14"/>
  <c r="AG780" i="14"/>
  <c r="AG781" i="14"/>
  <c r="AG782" i="14"/>
  <c r="AG783" i="14"/>
  <c r="AG784" i="14"/>
  <c r="AG785" i="14"/>
  <c r="AG786" i="14"/>
  <c r="AG787" i="14"/>
  <c r="AG788" i="14"/>
  <c r="AG789" i="14"/>
  <c r="AG790" i="14"/>
  <c r="AG791" i="14"/>
  <c r="AG792" i="14"/>
  <c r="AG793" i="14"/>
  <c r="AG794" i="14"/>
  <c r="AG795" i="14"/>
  <c r="AG796" i="14"/>
  <c r="AG797" i="14"/>
  <c r="AG798" i="14"/>
  <c r="AG799" i="14"/>
  <c r="AG800" i="14"/>
  <c r="AG801" i="14"/>
  <c r="AG802" i="14"/>
  <c r="AG803" i="14"/>
  <c r="AG804" i="14"/>
  <c r="AG805" i="14"/>
  <c r="AG806" i="14"/>
  <c r="AG807" i="14"/>
  <c r="AG808" i="14"/>
  <c r="AG809" i="14"/>
  <c r="AG810" i="14"/>
  <c r="AG811" i="14"/>
  <c r="AG812" i="14"/>
  <c r="AG813" i="14"/>
  <c r="AG814" i="14"/>
  <c r="AG815" i="14"/>
  <c r="AG816" i="14"/>
  <c r="AG817" i="14"/>
  <c r="AG818" i="14"/>
  <c r="AG819" i="14"/>
  <c r="AG820" i="14"/>
  <c r="AG821" i="14"/>
  <c r="AG822" i="14"/>
  <c r="AG823" i="14"/>
  <c r="AG824" i="14"/>
  <c r="AG825" i="14"/>
  <c r="AG826" i="14"/>
  <c r="AG827" i="14"/>
  <c r="AG828" i="14"/>
  <c r="AG829" i="14"/>
  <c r="AG830" i="14"/>
  <c r="AG831" i="14"/>
  <c r="AG832" i="14"/>
  <c r="AG833" i="14"/>
  <c r="AG834" i="14"/>
  <c r="AG835" i="14"/>
  <c r="AG836" i="14"/>
  <c r="AG837" i="14"/>
  <c r="AG838" i="14"/>
  <c r="AG839" i="14"/>
  <c r="AG840" i="14"/>
  <c r="AG841" i="14"/>
  <c r="AG842" i="14"/>
  <c r="AG843" i="14"/>
  <c r="AG844" i="14"/>
  <c r="AG845" i="14"/>
  <c r="AG846" i="14"/>
  <c r="AG847" i="14"/>
  <c r="AG848" i="14"/>
  <c r="AG849" i="14"/>
  <c r="AG850" i="14"/>
  <c r="AG851" i="14"/>
  <c r="AG852" i="14"/>
  <c r="AG853" i="14"/>
  <c r="AG854" i="14"/>
  <c r="AG855" i="14"/>
  <c r="AG856" i="14"/>
  <c r="AG857" i="14"/>
  <c r="AG858" i="14"/>
  <c r="AG859" i="14"/>
  <c r="AG860" i="14"/>
  <c r="AG861" i="14"/>
  <c r="AG862" i="14"/>
  <c r="AG863" i="14"/>
  <c r="AG864" i="14"/>
  <c r="AG865" i="14"/>
  <c r="AG866" i="14"/>
  <c r="AG867" i="14"/>
  <c r="AG868" i="14"/>
  <c r="AG869" i="14"/>
  <c r="AG870" i="14"/>
  <c r="AG871" i="14"/>
  <c r="AG872" i="14"/>
  <c r="AG873" i="14"/>
  <c r="AG874" i="14"/>
  <c r="AG875" i="14"/>
  <c r="AG876" i="14"/>
  <c r="AG877" i="14"/>
  <c r="AG878" i="14"/>
  <c r="AG879" i="14"/>
  <c r="AG880" i="14"/>
  <c r="AG881" i="14"/>
  <c r="AG882" i="14"/>
  <c r="AG883" i="14"/>
  <c r="AG884" i="14"/>
  <c r="AG885" i="14"/>
  <c r="AG886" i="14"/>
  <c r="AG887" i="14"/>
  <c r="AG888" i="14"/>
  <c r="AG889" i="14"/>
  <c r="AG890" i="14"/>
  <c r="AG891" i="14"/>
  <c r="AG892" i="14"/>
  <c r="AG893" i="14"/>
  <c r="AG894" i="14"/>
  <c r="AG895" i="14"/>
  <c r="AG896" i="14"/>
  <c r="AG897" i="14"/>
  <c r="AG898" i="14"/>
  <c r="AG899" i="14"/>
  <c r="AG900" i="14"/>
  <c r="AG901" i="14"/>
  <c r="AG902" i="14"/>
  <c r="AG903" i="14"/>
  <c r="AG904" i="14"/>
  <c r="AG905" i="14"/>
  <c r="AG906" i="14"/>
  <c r="AG907" i="14"/>
  <c r="AG908" i="14"/>
  <c r="AG909" i="14"/>
  <c r="AG910" i="14"/>
  <c r="AG911" i="14"/>
  <c r="AG912" i="14"/>
  <c r="AG913" i="14"/>
  <c r="AG914" i="14"/>
  <c r="AG915" i="14"/>
  <c r="AG916" i="14"/>
  <c r="AG917" i="14"/>
  <c r="AG918" i="14"/>
  <c r="AG919" i="14"/>
  <c r="AG920" i="14"/>
  <c r="AG921" i="14"/>
  <c r="AG922" i="14"/>
  <c r="AG923" i="14"/>
  <c r="AG924" i="14"/>
  <c r="AG925" i="14"/>
  <c r="AG926" i="14"/>
  <c r="AG927" i="14"/>
  <c r="AG928" i="14"/>
  <c r="AG929" i="14"/>
  <c r="AG930" i="14"/>
  <c r="AG931" i="14"/>
  <c r="AG932" i="14"/>
  <c r="AG933" i="14"/>
  <c r="AG934" i="14"/>
  <c r="AG935" i="14"/>
  <c r="AG936" i="14"/>
  <c r="AG937" i="14"/>
  <c r="AG938" i="14"/>
  <c r="AG939" i="14"/>
  <c r="AG940" i="14"/>
  <c r="AG941" i="14"/>
  <c r="AG942" i="14"/>
  <c r="AG943" i="14"/>
  <c r="AG944" i="14"/>
  <c r="AG945" i="14"/>
  <c r="AG946" i="14"/>
  <c r="AG947" i="14"/>
  <c r="AG948" i="14"/>
  <c r="AG949" i="14"/>
  <c r="AG950" i="14"/>
  <c r="AG951" i="14"/>
  <c r="AG952" i="14"/>
  <c r="AG953" i="14"/>
  <c r="AG954" i="14"/>
  <c r="AG955" i="14"/>
  <c r="AG956" i="14"/>
  <c r="AG957" i="14"/>
  <c r="AG958" i="14"/>
  <c r="AG959" i="14"/>
  <c r="AG960" i="14"/>
  <c r="AG961" i="14"/>
  <c r="AG962" i="14"/>
  <c r="AG963" i="14"/>
  <c r="AG964" i="14"/>
  <c r="AG965" i="14"/>
  <c r="AG966" i="14"/>
  <c r="AG967" i="14"/>
  <c r="AG968" i="14"/>
  <c r="AG969" i="14"/>
  <c r="AG970" i="14"/>
  <c r="AG971" i="14"/>
  <c r="AG972" i="14"/>
  <c r="AG973" i="14"/>
  <c r="AG974" i="14"/>
  <c r="AG975" i="14"/>
  <c r="AG976" i="14"/>
  <c r="AG977" i="14"/>
  <c r="AG978" i="14"/>
  <c r="AG979" i="14"/>
  <c r="AG980" i="14"/>
  <c r="AG981" i="14"/>
  <c r="AG982" i="14"/>
  <c r="AG983" i="14"/>
  <c r="AG984" i="14"/>
  <c r="AG985" i="14"/>
  <c r="AG986" i="14"/>
  <c r="AG987" i="14"/>
  <c r="AG988" i="14"/>
  <c r="AG989" i="14"/>
  <c r="AG990" i="14"/>
  <c r="AG991" i="14"/>
  <c r="AG992" i="14"/>
  <c r="AG993" i="14"/>
  <c r="AG994" i="14"/>
  <c r="AG995" i="14"/>
  <c r="AG996" i="14"/>
  <c r="AG997" i="14"/>
  <c r="AG998" i="14"/>
  <c r="AG999" i="14"/>
  <c r="AG1000" i="14"/>
  <c r="AG1001" i="14"/>
  <c r="AG1002" i="14"/>
  <c r="AG1003" i="14"/>
  <c r="AG1004" i="14"/>
  <c r="AG1005" i="14"/>
  <c r="AG1006" i="14"/>
  <c r="AG1007" i="14"/>
  <c r="AG1008" i="14"/>
  <c r="AG1009" i="14"/>
  <c r="AG1010" i="14"/>
  <c r="AG1011" i="14"/>
  <c r="AG1012" i="14"/>
  <c r="AG1013" i="14"/>
  <c r="AG1014" i="14"/>
  <c r="AG1015" i="14"/>
  <c r="AG1016" i="14"/>
  <c r="AG1017" i="14"/>
  <c r="AG1018" i="14"/>
  <c r="AG1019" i="14"/>
  <c r="AG1020" i="14"/>
  <c r="AG1021" i="14"/>
  <c r="AG1022" i="14"/>
  <c r="AG1023" i="14"/>
  <c r="AG1024" i="14"/>
  <c r="AG1025" i="14"/>
  <c r="AG1026" i="14"/>
  <c r="AG1027" i="14"/>
  <c r="AG1028" i="14"/>
  <c r="AG1029" i="14"/>
  <c r="AG1030" i="14"/>
  <c r="AG1031" i="14"/>
  <c r="AG1032" i="14"/>
  <c r="AG1033" i="14"/>
  <c r="AG1034" i="14"/>
  <c r="AG1035" i="14"/>
  <c r="AG1036" i="14"/>
  <c r="AG1037" i="14"/>
  <c r="AG1038" i="14"/>
  <c r="AG1039" i="14"/>
  <c r="AG1040" i="14"/>
  <c r="AG1041" i="14"/>
  <c r="AG1042" i="14"/>
  <c r="AG1043" i="14"/>
  <c r="AG1044" i="14"/>
  <c r="AG1045" i="14"/>
  <c r="AG1046" i="14"/>
  <c r="AG1047" i="14"/>
  <c r="AG1048" i="14"/>
  <c r="AG1049" i="14"/>
  <c r="AG1050" i="14"/>
  <c r="AG1051" i="14"/>
  <c r="AG1052" i="14"/>
  <c r="AG1053" i="14"/>
  <c r="AG1054" i="14"/>
  <c r="AG1055" i="14"/>
  <c r="AG1056" i="14"/>
  <c r="AG1057" i="14"/>
  <c r="AG1058" i="14"/>
  <c r="AG1059" i="14"/>
  <c r="AG1060" i="14"/>
  <c r="AG1061" i="14"/>
  <c r="AG1062" i="14"/>
  <c r="AG1063" i="14"/>
  <c r="AG1064" i="14"/>
  <c r="AG1065" i="14"/>
  <c r="AG1066" i="14"/>
  <c r="AG1067" i="14"/>
  <c r="AG1068" i="14"/>
  <c r="AG1069" i="14"/>
  <c r="AG1070" i="14"/>
  <c r="AG1071" i="14"/>
  <c r="AG1072" i="14"/>
  <c r="AG1073" i="14"/>
  <c r="AG1074" i="14"/>
  <c r="AG1075" i="14"/>
  <c r="AG1076" i="14"/>
  <c r="AG1077" i="14"/>
  <c r="AG1078" i="14"/>
  <c r="AG1079" i="14"/>
  <c r="AG1080" i="14"/>
  <c r="AG1081" i="14"/>
  <c r="AG1082" i="14"/>
  <c r="AG1083" i="14"/>
  <c r="AG1084" i="14"/>
  <c r="AG1085" i="14"/>
  <c r="AG1086" i="14"/>
  <c r="AG1087" i="14"/>
  <c r="AG1088" i="14"/>
  <c r="AG1089" i="14"/>
  <c r="AG1090" i="14"/>
  <c r="AG1091" i="14"/>
  <c r="AG1092" i="14"/>
  <c r="AG1093" i="14"/>
  <c r="AG1094" i="14"/>
  <c r="AG1095" i="14"/>
  <c r="AG1096" i="14"/>
  <c r="AG1097" i="14"/>
  <c r="AG1098" i="14"/>
  <c r="AG1099" i="14"/>
  <c r="AG1100" i="14"/>
  <c r="AG1101" i="14"/>
  <c r="AG1102" i="14"/>
  <c r="AG1103" i="14"/>
  <c r="AG1104" i="14"/>
  <c r="AG1105" i="14"/>
  <c r="AG1106" i="14"/>
  <c r="AG1107" i="14"/>
  <c r="AG1108" i="14"/>
  <c r="AG1109" i="14"/>
  <c r="AG1110" i="14"/>
  <c r="AG1111" i="14"/>
  <c r="AG1112" i="14"/>
  <c r="AG1113" i="14"/>
  <c r="AG1114" i="14"/>
  <c r="AG1115" i="14"/>
  <c r="AG1116" i="14"/>
  <c r="AG1117" i="14"/>
  <c r="AG1118" i="14"/>
  <c r="AG1119" i="14"/>
  <c r="AG1120" i="14"/>
  <c r="AG1121" i="14"/>
  <c r="AG1122" i="14"/>
  <c r="AG1123" i="14"/>
  <c r="AG1124" i="14"/>
  <c r="AG1125" i="14"/>
  <c r="AG1126" i="14"/>
  <c r="AG1127" i="14"/>
  <c r="AG1128" i="14"/>
  <c r="AG1129" i="14"/>
  <c r="AG1130" i="14"/>
  <c r="AG1131" i="14"/>
  <c r="AG1132" i="14"/>
  <c r="AG1133" i="14"/>
  <c r="AG1134" i="14"/>
  <c r="AG1135" i="14"/>
  <c r="AG1136" i="14"/>
  <c r="AG1137" i="14"/>
  <c r="AG1138" i="14"/>
  <c r="AG1139" i="14"/>
  <c r="AG1140" i="14"/>
  <c r="AG1141" i="14"/>
  <c r="AG1142" i="14"/>
  <c r="AG1143" i="14"/>
  <c r="AG1144" i="14"/>
  <c r="AG1145" i="14"/>
  <c r="AG1146" i="14"/>
  <c r="AG1147" i="14"/>
  <c r="AG1148" i="14"/>
  <c r="AG1149" i="14"/>
  <c r="AG1150" i="14"/>
  <c r="AG1151" i="14"/>
  <c r="AG1152" i="14"/>
  <c r="AG1153" i="14"/>
  <c r="AG1154" i="14"/>
  <c r="AG1155" i="14"/>
  <c r="AG1156" i="14"/>
  <c r="AG1157" i="14"/>
  <c r="AG1158" i="14"/>
  <c r="AG1159" i="14"/>
  <c r="AG1160" i="14"/>
  <c r="AG1161" i="14"/>
  <c r="AG1162" i="14"/>
  <c r="AG1163" i="14"/>
  <c r="AG1164" i="14"/>
  <c r="AG1165" i="14"/>
  <c r="AG1166" i="14"/>
  <c r="AG1167" i="14"/>
  <c r="AG1168" i="14"/>
  <c r="AG1169" i="14"/>
  <c r="AG1170" i="14"/>
  <c r="AG1171" i="14"/>
  <c r="AG1172" i="14"/>
  <c r="AG1173" i="14"/>
  <c r="AG1174" i="14"/>
  <c r="AG1175" i="14"/>
  <c r="AG1176" i="14"/>
  <c r="AG1177" i="14"/>
  <c r="AG1178" i="14"/>
  <c r="AG1179" i="14"/>
  <c r="AG1180" i="14"/>
  <c r="AG1181" i="14"/>
  <c r="AG1182" i="14"/>
  <c r="AG1183" i="14"/>
  <c r="AG1184" i="14"/>
  <c r="AG1185" i="14"/>
  <c r="AG1186" i="14"/>
  <c r="AG1187" i="14"/>
  <c r="AG1188" i="14"/>
  <c r="AG1189" i="14"/>
  <c r="AG1190" i="14"/>
  <c r="AG1191" i="14"/>
  <c r="AG1192" i="14"/>
  <c r="AG1193" i="14"/>
  <c r="AG1194" i="14"/>
  <c r="AG1195" i="14"/>
  <c r="AG1196" i="14"/>
  <c r="AG1197" i="14"/>
  <c r="AG1198" i="14"/>
  <c r="AG1199" i="14"/>
  <c r="AG1200" i="14"/>
  <c r="AG1201" i="14"/>
  <c r="AG1202" i="14"/>
  <c r="AG1203" i="14"/>
  <c r="AG1204" i="14"/>
  <c r="AG1205" i="14"/>
  <c r="AG1206" i="14"/>
  <c r="AG1207" i="14"/>
  <c r="AG1208" i="14"/>
  <c r="AG1209" i="14"/>
  <c r="AG1210" i="14"/>
  <c r="AG1211" i="14"/>
  <c r="AG1212" i="14"/>
  <c r="AG1213" i="14"/>
  <c r="AG1214" i="14"/>
  <c r="AG1215" i="14"/>
  <c r="AG1216" i="14"/>
  <c r="AG1217" i="14"/>
  <c r="AG1218" i="14"/>
  <c r="AG1219" i="14"/>
  <c r="AG1220" i="14"/>
  <c r="AG1221" i="14"/>
  <c r="AG1222" i="14"/>
  <c r="AG1223" i="14"/>
  <c r="AG1224" i="14"/>
  <c r="AG1225" i="14"/>
  <c r="AG1226" i="14"/>
  <c r="AG1227" i="14"/>
  <c r="AG1228" i="14"/>
  <c r="AG1229" i="14"/>
  <c r="AG1230" i="14"/>
  <c r="AG1231" i="14"/>
  <c r="AG1232" i="14"/>
  <c r="AG1233" i="14"/>
  <c r="AG1234" i="14"/>
  <c r="AG1235" i="14"/>
  <c r="AG1236" i="14"/>
  <c r="AG1237" i="14"/>
  <c r="AG1238" i="14"/>
  <c r="AG1239" i="14"/>
  <c r="AG1240" i="14"/>
  <c r="AG1241" i="14"/>
  <c r="AG1242" i="14"/>
  <c r="AG1243" i="14"/>
  <c r="AG1244" i="14"/>
  <c r="AG1245" i="14"/>
  <c r="AG1246" i="14"/>
  <c r="AG1247" i="14"/>
  <c r="AG1248" i="14"/>
  <c r="AG1249" i="14"/>
  <c r="AG1250" i="14"/>
  <c r="AG1251" i="14"/>
  <c r="AG1252" i="14"/>
  <c r="AG1253" i="14"/>
  <c r="AG1254" i="14"/>
  <c r="AG1255" i="14"/>
  <c r="AG1256" i="14"/>
  <c r="AG1257" i="14"/>
  <c r="AG1258" i="14"/>
  <c r="AG1259" i="14"/>
  <c r="AG1260" i="14"/>
  <c r="AG1261" i="14"/>
  <c r="AG1262" i="14"/>
  <c r="AG1263" i="14"/>
  <c r="AG1264" i="14"/>
  <c r="AG1265" i="14"/>
  <c r="AG1266" i="14"/>
  <c r="AG1267" i="14"/>
  <c r="AG1268" i="14"/>
  <c r="AG1269" i="14"/>
  <c r="AG1270" i="14"/>
  <c r="AG1271" i="14"/>
  <c r="AG1272" i="14"/>
  <c r="AG1273" i="14"/>
  <c r="AG1274" i="14"/>
  <c r="AG1275" i="14"/>
  <c r="AG1276" i="14"/>
  <c r="AG1277" i="14"/>
  <c r="AG1278" i="14"/>
  <c r="AG1279" i="14"/>
  <c r="AG1280" i="14"/>
  <c r="AG1281" i="14"/>
  <c r="AG1282" i="14"/>
  <c r="AG1283" i="14"/>
  <c r="AG1284" i="14"/>
  <c r="AG1285" i="14"/>
  <c r="AG1286" i="14"/>
  <c r="AG1287" i="14"/>
  <c r="AG1288" i="14"/>
  <c r="AG1289" i="14"/>
  <c r="AG1290" i="14"/>
  <c r="AG1291" i="14"/>
  <c r="AG1292" i="14"/>
  <c r="AG1293" i="14"/>
  <c r="AG1294" i="14"/>
  <c r="AG1295" i="14"/>
  <c r="AG1296" i="14"/>
  <c r="AG1297" i="14"/>
  <c r="AG1298" i="14"/>
  <c r="AG1299" i="14"/>
  <c r="AG1300" i="14"/>
  <c r="AG1301" i="14"/>
  <c r="AG1302" i="14"/>
  <c r="AG1303" i="14"/>
  <c r="AG1304" i="14"/>
  <c r="AG1305" i="14"/>
  <c r="AG1306" i="14"/>
  <c r="AG1307" i="14"/>
  <c r="AG1308" i="14"/>
  <c r="AG1309" i="14"/>
  <c r="AG1310" i="14"/>
  <c r="AG1311" i="14"/>
  <c r="AG1312" i="14"/>
  <c r="AG1313" i="14"/>
  <c r="AG1314" i="14"/>
  <c r="AG1315" i="14"/>
  <c r="AG1316" i="14"/>
  <c r="AG1317" i="14"/>
  <c r="AG1318" i="14"/>
  <c r="AG1319" i="14"/>
  <c r="AG1320" i="14"/>
  <c r="AG1321" i="14"/>
  <c r="AG1322" i="14"/>
  <c r="AG1323" i="14"/>
  <c r="AG1324" i="14"/>
  <c r="AG1325" i="14"/>
  <c r="AG1326" i="14"/>
  <c r="AG1327" i="14"/>
  <c r="AG1328" i="14"/>
  <c r="AG1329" i="14"/>
  <c r="AG1330" i="14"/>
  <c r="AG1331" i="14"/>
  <c r="AG1332" i="14"/>
  <c r="AG1333" i="14"/>
  <c r="AG1334" i="14"/>
  <c r="AG1335" i="14"/>
  <c r="AG1336" i="14"/>
  <c r="AG1337" i="14"/>
  <c r="AG1338" i="14"/>
  <c r="AG1339" i="14"/>
  <c r="AG1340" i="14"/>
  <c r="AG1341" i="14"/>
  <c r="AG1342" i="14"/>
  <c r="AG1343" i="14"/>
  <c r="AG1344" i="14"/>
  <c r="AG1345" i="14"/>
  <c r="AG1346" i="14"/>
  <c r="AG1347" i="14"/>
  <c r="AG1348" i="14"/>
  <c r="AG1349" i="14"/>
  <c r="AG1350" i="14"/>
  <c r="AG1351" i="14"/>
  <c r="AG1352" i="14"/>
  <c r="AG1353" i="14"/>
  <c r="AG1354" i="14"/>
  <c r="AG1355" i="14"/>
  <c r="AG1356" i="14"/>
  <c r="AG1357" i="14"/>
  <c r="AG1358" i="14"/>
  <c r="AG1359" i="14"/>
  <c r="AG1360" i="14"/>
  <c r="AG1361" i="14"/>
  <c r="AG1362" i="14"/>
  <c r="AG1363" i="14"/>
  <c r="AG1364" i="14"/>
  <c r="AG1365" i="14"/>
  <c r="AG1366" i="14"/>
  <c r="AG1367" i="14"/>
  <c r="AG1368" i="14"/>
  <c r="AG1369" i="14"/>
  <c r="AG1370" i="14"/>
  <c r="AG1371" i="14"/>
  <c r="AG1372" i="14"/>
  <c r="AG1373" i="14"/>
  <c r="AG1374" i="14"/>
  <c r="AG1375" i="14"/>
  <c r="AG1376" i="14"/>
  <c r="AG1377" i="14"/>
  <c r="AG1378" i="14"/>
  <c r="AG1379" i="14"/>
  <c r="AG1380" i="14"/>
  <c r="AG1381" i="14"/>
  <c r="AG1382" i="14"/>
  <c r="AG1383" i="14"/>
  <c r="AG1384" i="14"/>
  <c r="AG1385" i="14"/>
  <c r="AG1386" i="14"/>
  <c r="AG1387" i="14"/>
  <c r="AG1388" i="14"/>
  <c r="AG1389" i="14"/>
  <c r="AG1390" i="14"/>
  <c r="AG1391" i="14"/>
  <c r="AG1392" i="14"/>
  <c r="AG1393" i="14"/>
  <c r="AG1394" i="14"/>
  <c r="AG1395" i="14"/>
  <c r="AG1396" i="14"/>
  <c r="AG1397" i="14"/>
  <c r="AG1398" i="14"/>
  <c r="AG1399" i="14"/>
  <c r="AG1400" i="14"/>
  <c r="AG1401" i="14"/>
  <c r="AG1402" i="14"/>
  <c r="AG1403" i="14"/>
  <c r="AG1404" i="14"/>
  <c r="AG1405" i="14"/>
  <c r="AG1406" i="14"/>
  <c r="AG1407" i="14"/>
  <c r="AG1408" i="14"/>
  <c r="AG1409" i="14"/>
  <c r="AG1410" i="14"/>
  <c r="AG1411" i="14"/>
  <c r="AG1412" i="14"/>
  <c r="AG1413" i="14"/>
  <c r="AG1414" i="14"/>
  <c r="AG1415" i="14"/>
  <c r="AG1416" i="14"/>
  <c r="AG1417" i="14"/>
  <c r="AG1418" i="14"/>
  <c r="AG1419" i="14"/>
  <c r="AG1420" i="14"/>
  <c r="AG1421" i="14"/>
  <c r="AG1422" i="14"/>
  <c r="AG1423" i="14"/>
  <c r="AG1424" i="14"/>
  <c r="AG1425" i="14"/>
  <c r="AG1426" i="14"/>
  <c r="AG1427" i="14"/>
  <c r="AG1428" i="14"/>
  <c r="AG1429" i="14"/>
  <c r="AG1430" i="14"/>
  <c r="AG1431" i="14"/>
  <c r="AG1432" i="14"/>
  <c r="AG1433" i="14"/>
  <c r="AG1434" i="14"/>
  <c r="AG1435" i="14"/>
  <c r="AG1436" i="14"/>
  <c r="AG1437" i="14"/>
  <c r="AG1438" i="14"/>
  <c r="AG1439" i="14"/>
  <c r="AG1440" i="14"/>
  <c r="AG1441" i="14"/>
  <c r="AG1442" i="14"/>
  <c r="AG1443" i="14"/>
  <c r="AG1444" i="14"/>
  <c r="AG1445" i="14"/>
  <c r="AG1446" i="14"/>
  <c r="AG1447" i="14"/>
  <c r="AG1448" i="14"/>
  <c r="AG1449" i="14"/>
  <c r="AG1450" i="14"/>
  <c r="AG1451" i="14"/>
  <c r="AG1452" i="14"/>
  <c r="AG1453" i="14"/>
  <c r="AG1454" i="14"/>
  <c r="AG1455" i="14"/>
  <c r="AG1456" i="14"/>
  <c r="AG1457" i="14"/>
  <c r="AG1458" i="14"/>
  <c r="AG1459" i="14"/>
  <c r="AG1460" i="14"/>
  <c r="AG1461" i="14"/>
  <c r="AG1462" i="14"/>
  <c r="AG1463" i="14"/>
  <c r="AG1464" i="14"/>
  <c r="AG1465" i="14"/>
  <c r="AG1466" i="14"/>
  <c r="AG1467" i="14"/>
  <c r="AG1468" i="14"/>
  <c r="AG1469" i="14"/>
  <c r="AG1470" i="14"/>
  <c r="AG1471" i="14"/>
  <c r="AG1472" i="14"/>
  <c r="AG1473" i="14"/>
  <c r="AG1474" i="14"/>
  <c r="AG1475" i="14"/>
  <c r="AG1476" i="14"/>
  <c r="AG1477" i="14"/>
  <c r="AG1478" i="14"/>
  <c r="AG1479" i="14"/>
  <c r="AG1480" i="14"/>
  <c r="AG1481" i="14"/>
  <c r="AG1482" i="14"/>
  <c r="AG1483" i="14"/>
  <c r="AG1484" i="14"/>
  <c r="AG1485" i="14"/>
  <c r="AG1486" i="14"/>
  <c r="AG1487" i="14"/>
  <c r="AG1488" i="14"/>
  <c r="AG1489" i="14"/>
  <c r="AG1490" i="14"/>
  <c r="AG1491" i="14"/>
  <c r="AG1492" i="14"/>
  <c r="AG1493" i="14"/>
  <c r="AG1494" i="14"/>
  <c r="AG1495" i="14"/>
  <c r="AG1496" i="14"/>
  <c r="AG1497" i="14"/>
  <c r="AG1498" i="14"/>
  <c r="AG1499" i="14"/>
  <c r="AG1500" i="14"/>
  <c r="AG1501" i="14"/>
  <c r="AG1502" i="14"/>
  <c r="AG1503" i="14"/>
  <c r="AG1504" i="14"/>
  <c r="AG1505" i="14"/>
  <c r="AG1506" i="14"/>
  <c r="AG1507" i="14"/>
  <c r="AG1508" i="14"/>
  <c r="AG1509" i="14"/>
  <c r="AG1510" i="14"/>
  <c r="AG1511" i="14"/>
  <c r="AG1512" i="14"/>
  <c r="AG1513" i="14"/>
  <c r="AG1514" i="14"/>
  <c r="AG1515" i="14"/>
  <c r="AG1516" i="14"/>
  <c r="AG1517" i="14"/>
  <c r="AG1518" i="14"/>
  <c r="AG1519" i="14"/>
  <c r="AG1520" i="14"/>
  <c r="AG1521" i="14"/>
  <c r="AG1522" i="14"/>
  <c r="AG1523" i="14"/>
  <c r="AG1524" i="14"/>
  <c r="AG1525" i="14"/>
  <c r="AG1526" i="14"/>
  <c r="AG1527" i="14"/>
  <c r="AG1528" i="14"/>
  <c r="AG1529" i="14"/>
  <c r="AG1530" i="14"/>
  <c r="AG1531" i="14"/>
  <c r="AG1532" i="14"/>
  <c r="AG1533" i="14"/>
  <c r="AG1534" i="14"/>
  <c r="AG1535" i="14"/>
  <c r="AG1536" i="14"/>
  <c r="AG1537" i="14"/>
  <c r="AG1538" i="14"/>
  <c r="AG1539" i="14"/>
  <c r="AG1540" i="14"/>
  <c r="AG1541" i="14"/>
  <c r="AG1542" i="14"/>
  <c r="AG1543" i="14"/>
  <c r="AG1544" i="14"/>
  <c r="AG1545" i="14"/>
  <c r="AG1546" i="14"/>
  <c r="AG1547" i="14"/>
  <c r="AG1548" i="14"/>
  <c r="AG1549" i="14"/>
  <c r="AG1550" i="14"/>
  <c r="AG1551" i="14"/>
  <c r="AG1552" i="14"/>
  <c r="AG1553" i="14"/>
  <c r="AG1554" i="14"/>
  <c r="AG1555" i="14"/>
  <c r="AG1556" i="14"/>
  <c r="AG1557" i="14"/>
  <c r="AG1558" i="14"/>
  <c r="AG1559" i="14"/>
  <c r="AG1560" i="14"/>
  <c r="AG1561" i="14"/>
  <c r="AG1562" i="14"/>
  <c r="AG1563" i="14"/>
  <c r="AG1564" i="14"/>
  <c r="AG1565" i="14"/>
  <c r="AG1566" i="14"/>
  <c r="AG1567" i="14"/>
  <c r="AG1568" i="14"/>
  <c r="AG1569" i="14"/>
  <c r="AG1570" i="14"/>
  <c r="AG1571" i="14"/>
  <c r="AG1572" i="14"/>
  <c r="AG1573" i="14"/>
  <c r="AG1574" i="14"/>
  <c r="AG1575" i="14"/>
  <c r="AG1576" i="14"/>
  <c r="AG1577" i="14"/>
  <c r="AG1578" i="14"/>
  <c r="AG1579" i="14"/>
  <c r="AG1580" i="14"/>
  <c r="AG1581" i="14"/>
  <c r="AG1582" i="14"/>
  <c r="AG1583" i="14"/>
  <c r="AG1584" i="14"/>
  <c r="AG1585" i="14"/>
  <c r="AG1586" i="14"/>
  <c r="AG1587" i="14"/>
  <c r="AG1588" i="14"/>
  <c r="AG1589" i="14"/>
  <c r="AG1590" i="14"/>
  <c r="AG1591" i="14"/>
  <c r="AG1592" i="14"/>
  <c r="AG1593" i="14"/>
  <c r="AG1594" i="14"/>
  <c r="AG1595" i="14"/>
  <c r="AG1596" i="14"/>
  <c r="AG1597" i="14"/>
  <c r="AG1598" i="14"/>
  <c r="AG1599" i="14"/>
  <c r="AG1600" i="14"/>
  <c r="AG1601" i="14"/>
  <c r="AG1602" i="14"/>
  <c r="AG1603" i="14"/>
  <c r="AG1604" i="14"/>
  <c r="AG1605" i="14"/>
  <c r="AG1606" i="14"/>
  <c r="AG1607" i="14"/>
  <c r="AG1608" i="14"/>
  <c r="AG1609" i="14"/>
  <c r="AG1610" i="14"/>
  <c r="AG1611" i="14"/>
  <c r="AG1612" i="14"/>
  <c r="AG1613" i="14"/>
  <c r="AG1614" i="14"/>
  <c r="AG1615" i="14"/>
  <c r="AG1616" i="14"/>
  <c r="AG1617" i="14"/>
  <c r="AG1618" i="14"/>
  <c r="AG1619" i="14"/>
  <c r="AG1620" i="14"/>
  <c r="AG1621" i="14"/>
  <c r="AG1622" i="14"/>
  <c r="AG1623" i="14"/>
  <c r="AG1624" i="14"/>
  <c r="AG1625" i="14"/>
  <c r="AG1626" i="14"/>
  <c r="AG1627" i="14"/>
  <c r="AG1628" i="14"/>
  <c r="AG1629" i="14"/>
  <c r="AG1630" i="14"/>
  <c r="AG1631" i="14"/>
  <c r="AG1632" i="14"/>
  <c r="AG1633" i="14"/>
  <c r="AG1634" i="14"/>
  <c r="AG1635" i="14"/>
  <c r="AG1636" i="14"/>
  <c r="AG1637" i="14"/>
  <c r="AG1638" i="14"/>
  <c r="AG1639" i="14"/>
  <c r="AG1640" i="14"/>
  <c r="AG1641" i="14"/>
  <c r="AG1642" i="14"/>
  <c r="AG1643" i="14"/>
  <c r="AG1644" i="14"/>
  <c r="AG1645" i="14"/>
  <c r="AG1646" i="14"/>
  <c r="AG1647" i="14"/>
  <c r="AG1648" i="14"/>
  <c r="AG1649" i="14"/>
  <c r="AG1650" i="14"/>
  <c r="AG1651" i="14"/>
  <c r="AG1652" i="14"/>
  <c r="AG1653" i="14"/>
  <c r="AG1654" i="14"/>
  <c r="AG1655" i="14"/>
  <c r="AG1656" i="14"/>
  <c r="AG1657" i="14"/>
  <c r="AG1658" i="14"/>
  <c r="AG1659" i="14"/>
  <c r="AG1660" i="14"/>
  <c r="AG1661" i="14"/>
  <c r="AG1662" i="14"/>
  <c r="AG1663" i="14"/>
  <c r="AG1664" i="14"/>
  <c r="AG1665" i="14"/>
  <c r="AG1666" i="14"/>
  <c r="AG1667" i="14"/>
  <c r="AG1668" i="14"/>
  <c r="AG1669" i="14"/>
  <c r="AG1670" i="14"/>
  <c r="AG1671" i="14"/>
  <c r="AG1672" i="14"/>
  <c r="AG1673" i="14"/>
  <c r="AG1674" i="14"/>
  <c r="AG1675" i="14"/>
  <c r="AG1676" i="14"/>
  <c r="AG3" i="14"/>
  <c r="AE190" i="14"/>
  <c r="AE191" i="14"/>
  <c r="AE192" i="14"/>
  <c r="AE193" i="14"/>
  <c r="AE194" i="14"/>
  <c r="AE195" i="14"/>
  <c r="AE196" i="14"/>
  <c r="AE197" i="14"/>
  <c r="AE198" i="14"/>
  <c r="AE199" i="14"/>
  <c r="AE200" i="14"/>
  <c r="AE201" i="14"/>
  <c r="AE202" i="14"/>
  <c r="AE203" i="14"/>
  <c r="AE204" i="14"/>
  <c r="AE205" i="14"/>
  <c r="AE206" i="14"/>
  <c r="AE207" i="14"/>
  <c r="AE208" i="14"/>
  <c r="AE209" i="14"/>
  <c r="AE210" i="14"/>
  <c r="AE211" i="14"/>
  <c r="AE212" i="14"/>
  <c r="AE213" i="14"/>
  <c r="AE214" i="14"/>
  <c r="AE215" i="14"/>
  <c r="AE216" i="14"/>
  <c r="AE217" i="14"/>
  <c r="AE218" i="14"/>
  <c r="AE219" i="14"/>
  <c r="AE220" i="14"/>
  <c r="AE221" i="14"/>
  <c r="AE222" i="14"/>
  <c r="AE223" i="14"/>
  <c r="AE224" i="14"/>
  <c r="AE225" i="14"/>
  <c r="AE226" i="14"/>
  <c r="AE227" i="14"/>
  <c r="AE228" i="14"/>
  <c r="AE229" i="14"/>
  <c r="AE230" i="14"/>
  <c r="AE231" i="14"/>
  <c r="AE232" i="14"/>
  <c r="AE233" i="14"/>
  <c r="AE234" i="14"/>
  <c r="AE235" i="14"/>
  <c r="AE236" i="14"/>
  <c r="AE237" i="14"/>
  <c r="AE238" i="14"/>
  <c r="AE239" i="14"/>
  <c r="AE240" i="14"/>
  <c r="AE241" i="14"/>
  <c r="AE242" i="14"/>
  <c r="AE243" i="14"/>
  <c r="AE244" i="14"/>
  <c r="AE245" i="14"/>
  <c r="AE246" i="14"/>
  <c r="AE247" i="14"/>
  <c r="AE248" i="14"/>
  <c r="AE249" i="14"/>
  <c r="AE250" i="14"/>
  <c r="AE251" i="14"/>
  <c r="AE252" i="14"/>
  <c r="AE253" i="14"/>
  <c r="AE254" i="14"/>
  <c r="AE255" i="14"/>
  <c r="AE256" i="14"/>
  <c r="AE257" i="14"/>
  <c r="AE258" i="14"/>
  <c r="AE259" i="14"/>
  <c r="AE260" i="14"/>
  <c r="AE261" i="14"/>
  <c r="AE262" i="14"/>
  <c r="AE263" i="14"/>
  <c r="AE264" i="14"/>
  <c r="AE265" i="14"/>
  <c r="AE266" i="14"/>
  <c r="AE267" i="14"/>
  <c r="AE268" i="14"/>
  <c r="AE269" i="14"/>
  <c r="AE270" i="14"/>
  <c r="AE271" i="14"/>
  <c r="AE272" i="14"/>
  <c r="AE273" i="14"/>
  <c r="AE274" i="14"/>
  <c r="AE275" i="14"/>
  <c r="AE276" i="14"/>
  <c r="AE277" i="14"/>
  <c r="AE278" i="14"/>
  <c r="AE279" i="14"/>
  <c r="AE280" i="14"/>
  <c r="AE281" i="14"/>
  <c r="AE282" i="14"/>
  <c r="AE283" i="14"/>
  <c r="AE284" i="14"/>
  <c r="AE285" i="14"/>
  <c r="AE286" i="14"/>
  <c r="AE287" i="14"/>
  <c r="AE288" i="14"/>
  <c r="AE289" i="14"/>
  <c r="AE290" i="14"/>
  <c r="AE291" i="14"/>
  <c r="AE292" i="14"/>
  <c r="AE293" i="14"/>
  <c r="AE294" i="14"/>
  <c r="AE295" i="14"/>
  <c r="AE296" i="14"/>
  <c r="AE297" i="14"/>
  <c r="AE298" i="14"/>
  <c r="AE299" i="14"/>
  <c r="AE300" i="14"/>
  <c r="AE301" i="14"/>
  <c r="AE302" i="14"/>
  <c r="AE303" i="14"/>
  <c r="AE304" i="14"/>
  <c r="AE305" i="14"/>
  <c r="AE306" i="14"/>
  <c r="AE307" i="14"/>
  <c r="AE308" i="14"/>
  <c r="AE309" i="14"/>
  <c r="AE310" i="14"/>
  <c r="AE311" i="14"/>
  <c r="AE312" i="14"/>
  <c r="AE313" i="14"/>
  <c r="AE314" i="14"/>
  <c r="AE315" i="14"/>
  <c r="AE316" i="14"/>
  <c r="AE317" i="14"/>
  <c r="AE318" i="14"/>
  <c r="AE319" i="14"/>
  <c r="AE320" i="14"/>
  <c r="AE321" i="14"/>
  <c r="AE322" i="14"/>
  <c r="AE323" i="14"/>
  <c r="AE324" i="14"/>
  <c r="AE325" i="14"/>
  <c r="AE326" i="14"/>
  <c r="AE327" i="14"/>
  <c r="AE328" i="14"/>
  <c r="AE329" i="14"/>
  <c r="AE330" i="14"/>
  <c r="AE331" i="14"/>
  <c r="AE332" i="14"/>
  <c r="AE333" i="14"/>
  <c r="AE334" i="14"/>
  <c r="AE335" i="14"/>
  <c r="AE336" i="14"/>
  <c r="AE337" i="14"/>
  <c r="AE338" i="14"/>
  <c r="AE339" i="14"/>
  <c r="AE340" i="14"/>
  <c r="AE341" i="14"/>
  <c r="AE342" i="14"/>
  <c r="AE343" i="14"/>
  <c r="AE344" i="14"/>
  <c r="AE345" i="14"/>
  <c r="AE346" i="14"/>
  <c r="AE347" i="14"/>
  <c r="AE348" i="14"/>
  <c r="AE349" i="14"/>
  <c r="AE350" i="14"/>
  <c r="AE351" i="14"/>
  <c r="AE352" i="14"/>
  <c r="AE353" i="14"/>
  <c r="AE354" i="14"/>
  <c r="AE355" i="14"/>
  <c r="AE356" i="14"/>
  <c r="AE357" i="14"/>
  <c r="AE358" i="14"/>
  <c r="AE359" i="14"/>
  <c r="AE360" i="14"/>
  <c r="AE361" i="14"/>
  <c r="AE362" i="14"/>
  <c r="AE363" i="14"/>
  <c r="AE364" i="14"/>
  <c r="AE365" i="14"/>
  <c r="AE366" i="14"/>
  <c r="AE367" i="14"/>
  <c r="AE368" i="14"/>
  <c r="AE369" i="14"/>
  <c r="AE370" i="14"/>
  <c r="AE371" i="14"/>
  <c r="AE372" i="14"/>
  <c r="AE373" i="14"/>
  <c r="AE374" i="14"/>
  <c r="AE375" i="14"/>
  <c r="AE376" i="14"/>
  <c r="AE377" i="14"/>
  <c r="AE378" i="14"/>
  <c r="AE379" i="14"/>
  <c r="AE380" i="14"/>
  <c r="AE381" i="14"/>
  <c r="AE382" i="14"/>
  <c r="AE383" i="14"/>
  <c r="AE384" i="14"/>
  <c r="AE385" i="14"/>
  <c r="AE386" i="14"/>
  <c r="AE387" i="14"/>
  <c r="AE388" i="14"/>
  <c r="AE389" i="14"/>
  <c r="AE390" i="14"/>
  <c r="AE391" i="14"/>
  <c r="AE392" i="14"/>
  <c r="AE393" i="14"/>
  <c r="AE394" i="14"/>
  <c r="AE395" i="14"/>
  <c r="AE396" i="14"/>
  <c r="AE397" i="14"/>
  <c r="AE398" i="14"/>
  <c r="AE399" i="14"/>
  <c r="AE400" i="14"/>
  <c r="AE401" i="14"/>
  <c r="AE402" i="14"/>
  <c r="AE403" i="14"/>
  <c r="AE404" i="14"/>
  <c r="AE405" i="14"/>
  <c r="AE406" i="14"/>
  <c r="AE407" i="14"/>
  <c r="AE408" i="14"/>
  <c r="AE409" i="14"/>
  <c r="AE410" i="14"/>
  <c r="AE411" i="14"/>
  <c r="AE412" i="14"/>
  <c r="AE413" i="14"/>
  <c r="AE414" i="14"/>
  <c r="AE415" i="14"/>
  <c r="AE416" i="14"/>
  <c r="AE417" i="14"/>
  <c r="AE418" i="14"/>
  <c r="AE419" i="14"/>
  <c r="AE420" i="14"/>
  <c r="AE421" i="14"/>
  <c r="AE422" i="14"/>
  <c r="AE423" i="14"/>
  <c r="AE424" i="14"/>
  <c r="AE425" i="14"/>
  <c r="AE426" i="14"/>
  <c r="AE427" i="14"/>
  <c r="AE428" i="14"/>
  <c r="AE429" i="14"/>
  <c r="AE430" i="14"/>
  <c r="AE431" i="14"/>
  <c r="AE432" i="14"/>
  <c r="AE433" i="14"/>
  <c r="AE434" i="14"/>
  <c r="AE435" i="14"/>
  <c r="AE436" i="14"/>
  <c r="AE437" i="14"/>
  <c r="AE438" i="14"/>
  <c r="AE439" i="14"/>
  <c r="AE440" i="14"/>
  <c r="AE441" i="14"/>
  <c r="AE442" i="14"/>
  <c r="AE443" i="14"/>
  <c r="AE444" i="14"/>
  <c r="AE445" i="14"/>
  <c r="AE446" i="14"/>
  <c r="AE447" i="14"/>
  <c r="AE448" i="14"/>
  <c r="AE449" i="14"/>
  <c r="AE450" i="14"/>
  <c r="AE451" i="14"/>
  <c r="AE452" i="14"/>
  <c r="AE453" i="14"/>
  <c r="AE454" i="14"/>
  <c r="AE455" i="14"/>
  <c r="AE456" i="14"/>
  <c r="AE457" i="14"/>
  <c r="AE458" i="14"/>
  <c r="AE459" i="14"/>
  <c r="AE460" i="14"/>
  <c r="AE461" i="14"/>
  <c r="AE462" i="14"/>
  <c r="AE463" i="14"/>
  <c r="AE464" i="14"/>
  <c r="AE465" i="14"/>
  <c r="AE466" i="14"/>
  <c r="AE467" i="14"/>
  <c r="AE468" i="14"/>
  <c r="AE469" i="14"/>
  <c r="AE470" i="14"/>
  <c r="AE471" i="14"/>
  <c r="AE472" i="14"/>
  <c r="AE473" i="14"/>
  <c r="AE474" i="14"/>
  <c r="AE475" i="14"/>
  <c r="AE476" i="14"/>
  <c r="AE477" i="14"/>
  <c r="AE478" i="14"/>
  <c r="AE479" i="14"/>
  <c r="AE480" i="14"/>
  <c r="AE481" i="14"/>
  <c r="AE482" i="14"/>
  <c r="AE483" i="14"/>
  <c r="AE484" i="14"/>
  <c r="AE485" i="14"/>
  <c r="AE486" i="14"/>
  <c r="AE487" i="14"/>
  <c r="AE488" i="14"/>
  <c r="AE489" i="14"/>
  <c r="AE490" i="14"/>
  <c r="AE491" i="14"/>
  <c r="AE492" i="14"/>
  <c r="AE493" i="14"/>
  <c r="AE494" i="14"/>
  <c r="AE495" i="14"/>
  <c r="AE496" i="14"/>
  <c r="AE497" i="14"/>
  <c r="AE498" i="14"/>
  <c r="AE499" i="14"/>
  <c r="AE500" i="14"/>
  <c r="AE501" i="14"/>
  <c r="AE502" i="14"/>
  <c r="AE503" i="14"/>
  <c r="AE504" i="14"/>
  <c r="AE505" i="14"/>
  <c r="AE506" i="14"/>
  <c r="AE507" i="14"/>
  <c r="AE508" i="14"/>
  <c r="AE509" i="14"/>
  <c r="AE510" i="14"/>
  <c r="AE511" i="14"/>
  <c r="AE512" i="14"/>
  <c r="AE513" i="14"/>
  <c r="AE514" i="14"/>
  <c r="AE515" i="14"/>
  <c r="AE516" i="14"/>
  <c r="AE517" i="14"/>
  <c r="AE518" i="14"/>
  <c r="AE519" i="14"/>
  <c r="AE520" i="14"/>
  <c r="AE521" i="14"/>
  <c r="AE522" i="14"/>
  <c r="AE523" i="14"/>
  <c r="AE524" i="14"/>
  <c r="AE525" i="14"/>
  <c r="AE526" i="14"/>
  <c r="AE527" i="14"/>
  <c r="AE528" i="14"/>
  <c r="AE529" i="14"/>
  <c r="AE530" i="14"/>
  <c r="AE531" i="14"/>
  <c r="AE532" i="14"/>
  <c r="AE533" i="14"/>
  <c r="AE534" i="14"/>
  <c r="AE535" i="14"/>
  <c r="AE536" i="14"/>
  <c r="AE537" i="14"/>
  <c r="AE538" i="14"/>
  <c r="AE539" i="14"/>
  <c r="AE540" i="14"/>
  <c r="AE541" i="14"/>
  <c r="AE542" i="14"/>
  <c r="AE543" i="14"/>
  <c r="AE544" i="14"/>
  <c r="AE545" i="14"/>
  <c r="AE546" i="14"/>
  <c r="AE547" i="14"/>
  <c r="AE548" i="14"/>
  <c r="AE549" i="14"/>
  <c r="AE550" i="14"/>
  <c r="AE551" i="14"/>
  <c r="AE552" i="14"/>
  <c r="AE553" i="14"/>
  <c r="AE554" i="14"/>
  <c r="AE555" i="14"/>
  <c r="AE556" i="14"/>
  <c r="AE557" i="14"/>
  <c r="AE558" i="14"/>
  <c r="AE559" i="14"/>
  <c r="AE560" i="14"/>
  <c r="AE561" i="14"/>
  <c r="AE562" i="14"/>
  <c r="AE563" i="14"/>
  <c r="AE564" i="14"/>
  <c r="AE565" i="14"/>
  <c r="AE566" i="14"/>
  <c r="AE567" i="14"/>
  <c r="AE568" i="14"/>
  <c r="AE569" i="14"/>
  <c r="AE570" i="14"/>
  <c r="AE571" i="14"/>
  <c r="AE572" i="14"/>
  <c r="AE573" i="14"/>
  <c r="AE574" i="14"/>
  <c r="AE575" i="14"/>
  <c r="AE576" i="14"/>
  <c r="AE577" i="14"/>
  <c r="AE578" i="14"/>
  <c r="AE579" i="14"/>
  <c r="AE580" i="14"/>
  <c r="AE581" i="14"/>
  <c r="AE582" i="14"/>
  <c r="AE583" i="14"/>
  <c r="AE584" i="14"/>
  <c r="AE585" i="14"/>
  <c r="AE586" i="14"/>
  <c r="AE587" i="14"/>
  <c r="AE588" i="14"/>
  <c r="AE589" i="14"/>
  <c r="AE590" i="14"/>
  <c r="AE591" i="14"/>
  <c r="AE592" i="14"/>
  <c r="AE593" i="14"/>
  <c r="AE594" i="14"/>
  <c r="AE595" i="14"/>
  <c r="AE596" i="14"/>
  <c r="AE597" i="14"/>
  <c r="AE598" i="14"/>
  <c r="AE599" i="14"/>
  <c r="AE600" i="14"/>
  <c r="AE601" i="14"/>
  <c r="AE602" i="14"/>
  <c r="AE603" i="14"/>
  <c r="AE604" i="14"/>
  <c r="AE605" i="14"/>
  <c r="AE606" i="14"/>
  <c r="AE607" i="14"/>
  <c r="AE608" i="14"/>
  <c r="AE609" i="14"/>
  <c r="AE610" i="14"/>
  <c r="AE611" i="14"/>
  <c r="AE612" i="14"/>
  <c r="AE613" i="14"/>
  <c r="AE614" i="14"/>
  <c r="AE615" i="14"/>
  <c r="AE616" i="14"/>
  <c r="AE617" i="14"/>
  <c r="AE618" i="14"/>
  <c r="AE619" i="14"/>
  <c r="AE620" i="14"/>
  <c r="AE621" i="14"/>
  <c r="AE622" i="14"/>
  <c r="AE623" i="14"/>
  <c r="AE624" i="14"/>
  <c r="AE625" i="14"/>
  <c r="AE626" i="14"/>
  <c r="AE627" i="14"/>
  <c r="AE628" i="14"/>
  <c r="AE629" i="14"/>
  <c r="AE630" i="14"/>
  <c r="AE631" i="14"/>
  <c r="AE632" i="14"/>
  <c r="AE633" i="14"/>
  <c r="AE634" i="14"/>
  <c r="AE635" i="14"/>
  <c r="AE636" i="14"/>
  <c r="AE637" i="14"/>
  <c r="AE638" i="14"/>
  <c r="AE639" i="14"/>
  <c r="AE640" i="14"/>
  <c r="AE641" i="14"/>
  <c r="AE642" i="14"/>
  <c r="AE643" i="14"/>
  <c r="AE644" i="14"/>
  <c r="AE645" i="14"/>
  <c r="AE646" i="14"/>
  <c r="AE647" i="14"/>
  <c r="AE648" i="14"/>
  <c r="AE649" i="14"/>
  <c r="AE650" i="14"/>
  <c r="AE651" i="14"/>
  <c r="AE652" i="14"/>
  <c r="AE653" i="14"/>
  <c r="AE654" i="14"/>
  <c r="AE655" i="14"/>
  <c r="AE656" i="14"/>
  <c r="AE657" i="14"/>
  <c r="AE658" i="14"/>
  <c r="AE659" i="14"/>
  <c r="AE660" i="14"/>
  <c r="AE661" i="14"/>
  <c r="AE662" i="14"/>
  <c r="AE663" i="14"/>
  <c r="AE664" i="14"/>
  <c r="AE665" i="14"/>
  <c r="AE666" i="14"/>
  <c r="AE667" i="14"/>
  <c r="AE668" i="14"/>
  <c r="AE669" i="14"/>
  <c r="AE670" i="14"/>
  <c r="AE671" i="14"/>
  <c r="AE672" i="14"/>
  <c r="AE673" i="14"/>
  <c r="AE674" i="14"/>
  <c r="AE675" i="14"/>
  <c r="AE676" i="14"/>
  <c r="AE677" i="14"/>
  <c r="AE678" i="14"/>
  <c r="AE679" i="14"/>
  <c r="AE680" i="14"/>
  <c r="AE681" i="14"/>
  <c r="AE682" i="14"/>
  <c r="AE683" i="14"/>
  <c r="AE684" i="14"/>
  <c r="AE685" i="14"/>
  <c r="AE686" i="14"/>
  <c r="AE687" i="14"/>
  <c r="AE688" i="14"/>
  <c r="AE689" i="14"/>
  <c r="AE690" i="14"/>
  <c r="AE691" i="14"/>
  <c r="AE692" i="14"/>
  <c r="AE693" i="14"/>
  <c r="AE694" i="14"/>
  <c r="AE695" i="14"/>
  <c r="AE696" i="14"/>
  <c r="AE697" i="14"/>
  <c r="AE698" i="14"/>
  <c r="AE699" i="14"/>
  <c r="AE700" i="14"/>
  <c r="AE701" i="14"/>
  <c r="AE702" i="14"/>
  <c r="AE703" i="14"/>
  <c r="AE704" i="14"/>
  <c r="AE705" i="14"/>
  <c r="AE706" i="14"/>
  <c r="AE707" i="14"/>
  <c r="AE708" i="14"/>
  <c r="AE709" i="14"/>
  <c r="AE710" i="14"/>
  <c r="AE711" i="14"/>
  <c r="AE712" i="14"/>
  <c r="AE713" i="14"/>
  <c r="AE714" i="14"/>
  <c r="AE715" i="14"/>
  <c r="AE716" i="14"/>
  <c r="AE717" i="14"/>
  <c r="AE718" i="14"/>
  <c r="AE719" i="14"/>
  <c r="AE720" i="14"/>
  <c r="AE721" i="14"/>
  <c r="AE722" i="14"/>
  <c r="AE723" i="14"/>
  <c r="AE724" i="14"/>
  <c r="AE725" i="14"/>
  <c r="AE726" i="14"/>
  <c r="AE727" i="14"/>
  <c r="AE728" i="14"/>
  <c r="AE729" i="14"/>
  <c r="AE730" i="14"/>
  <c r="AE731" i="14"/>
  <c r="AE732" i="14"/>
  <c r="AE733" i="14"/>
  <c r="AE734" i="14"/>
  <c r="AE735" i="14"/>
  <c r="AE736" i="14"/>
  <c r="AE737" i="14"/>
  <c r="AE738" i="14"/>
  <c r="AE739" i="14"/>
  <c r="AE740" i="14"/>
  <c r="AE741" i="14"/>
  <c r="AE742" i="14"/>
  <c r="AE743" i="14"/>
  <c r="AE744" i="14"/>
  <c r="AE745" i="14"/>
  <c r="AE746" i="14"/>
  <c r="AE747" i="14"/>
  <c r="AE748" i="14"/>
  <c r="AE749" i="14"/>
  <c r="AE750" i="14"/>
  <c r="AE751" i="14"/>
  <c r="AE752" i="14"/>
  <c r="AE753" i="14"/>
  <c r="AE754" i="14"/>
  <c r="AE755" i="14"/>
  <c r="AE756" i="14"/>
  <c r="AE757" i="14"/>
  <c r="AE758" i="14"/>
  <c r="AE759" i="14"/>
  <c r="AE760" i="14"/>
  <c r="AE761" i="14"/>
  <c r="AE762" i="14"/>
  <c r="AE763" i="14"/>
  <c r="AE764" i="14"/>
  <c r="AE765" i="14"/>
  <c r="AE766" i="14"/>
  <c r="AE767" i="14"/>
  <c r="AE768" i="14"/>
  <c r="AE769" i="14"/>
  <c r="AE770" i="14"/>
  <c r="AE771" i="14"/>
  <c r="AE772" i="14"/>
  <c r="AE773" i="14"/>
  <c r="AE774" i="14"/>
  <c r="AE775" i="14"/>
  <c r="AE776" i="14"/>
  <c r="AE777" i="14"/>
  <c r="AE778" i="14"/>
  <c r="AE779" i="14"/>
  <c r="AE780" i="14"/>
  <c r="AE781" i="14"/>
  <c r="AE782" i="14"/>
  <c r="AE783" i="14"/>
  <c r="AE784" i="14"/>
  <c r="AE785" i="14"/>
  <c r="AE786" i="14"/>
  <c r="AE787" i="14"/>
  <c r="AE788" i="14"/>
  <c r="AE789" i="14"/>
  <c r="AE790" i="14"/>
  <c r="AE791" i="14"/>
  <c r="AE792" i="14"/>
  <c r="AE793" i="14"/>
  <c r="AE794" i="14"/>
  <c r="AE795" i="14"/>
  <c r="AE796" i="14"/>
  <c r="AE797" i="14"/>
  <c r="AE798" i="14"/>
  <c r="AE799" i="14"/>
  <c r="AE800" i="14"/>
  <c r="AE801" i="14"/>
  <c r="AE802" i="14"/>
  <c r="AE803" i="14"/>
  <c r="AE804" i="14"/>
  <c r="AE805" i="14"/>
  <c r="AE806" i="14"/>
  <c r="AE807" i="14"/>
  <c r="AE808" i="14"/>
  <c r="AE809" i="14"/>
  <c r="AE810" i="14"/>
  <c r="AE811" i="14"/>
  <c r="AE812" i="14"/>
  <c r="AE813" i="14"/>
  <c r="AE814" i="14"/>
  <c r="AE815" i="14"/>
  <c r="AE816" i="14"/>
  <c r="AE817" i="14"/>
  <c r="AE818" i="14"/>
  <c r="AE819" i="14"/>
  <c r="AE820" i="14"/>
  <c r="AE821" i="14"/>
  <c r="AE822" i="14"/>
  <c r="AE823" i="14"/>
  <c r="AE824" i="14"/>
  <c r="AE825" i="14"/>
  <c r="AE826" i="14"/>
  <c r="AE827" i="14"/>
  <c r="AE828" i="14"/>
  <c r="AE829" i="14"/>
  <c r="AE830" i="14"/>
  <c r="AE831" i="14"/>
  <c r="AE832" i="14"/>
  <c r="AE833" i="14"/>
  <c r="AE834" i="14"/>
  <c r="AE835" i="14"/>
  <c r="AE836" i="14"/>
  <c r="AE837" i="14"/>
  <c r="AE838" i="14"/>
  <c r="AE839" i="14"/>
  <c r="AE840" i="14"/>
  <c r="AE841" i="14"/>
  <c r="AE842" i="14"/>
  <c r="AE843" i="14"/>
  <c r="AE844" i="14"/>
  <c r="AE845" i="14"/>
  <c r="AE846" i="14"/>
  <c r="AE847" i="14"/>
  <c r="AE848" i="14"/>
  <c r="AE849" i="14"/>
  <c r="AE850" i="14"/>
  <c r="AE851" i="14"/>
  <c r="AE852" i="14"/>
  <c r="AE853" i="14"/>
  <c r="AE854" i="14"/>
  <c r="AE855" i="14"/>
  <c r="AE856" i="14"/>
  <c r="AE857" i="14"/>
  <c r="AE858" i="14"/>
  <c r="AE859" i="14"/>
  <c r="AE860" i="14"/>
  <c r="AE861" i="14"/>
  <c r="AE862" i="14"/>
  <c r="AE863" i="14"/>
  <c r="AE864" i="14"/>
  <c r="AE865" i="14"/>
  <c r="AE866" i="14"/>
  <c r="AE867" i="14"/>
  <c r="AE868" i="14"/>
  <c r="AE869" i="14"/>
  <c r="AE870" i="14"/>
  <c r="AE871" i="14"/>
  <c r="AE872" i="14"/>
  <c r="AE873" i="14"/>
  <c r="AE874" i="14"/>
  <c r="AE875" i="14"/>
  <c r="AE876" i="14"/>
  <c r="AE877" i="14"/>
  <c r="AE878" i="14"/>
  <c r="AE879" i="14"/>
  <c r="AE880" i="14"/>
  <c r="AE881" i="14"/>
  <c r="AE882" i="14"/>
  <c r="AE883" i="14"/>
  <c r="AE884" i="14"/>
  <c r="AE885" i="14"/>
  <c r="AE886" i="14"/>
  <c r="AE887" i="14"/>
  <c r="AE888" i="14"/>
  <c r="AE889" i="14"/>
  <c r="AE890" i="14"/>
  <c r="AE891" i="14"/>
  <c r="AE892" i="14"/>
  <c r="AE893" i="14"/>
  <c r="AE894" i="14"/>
  <c r="AE895" i="14"/>
  <c r="AE896" i="14"/>
  <c r="AE897" i="14"/>
  <c r="AE898" i="14"/>
  <c r="AE899" i="14"/>
  <c r="AE900" i="14"/>
  <c r="AE901" i="14"/>
  <c r="AE902" i="14"/>
  <c r="AE903" i="14"/>
  <c r="AE904" i="14"/>
  <c r="AE905" i="14"/>
  <c r="AE906" i="14"/>
  <c r="AE907" i="14"/>
  <c r="AE908" i="14"/>
  <c r="AE909" i="14"/>
  <c r="AE910" i="14"/>
  <c r="AE911" i="14"/>
  <c r="AE912" i="14"/>
  <c r="AE913" i="14"/>
  <c r="AE914" i="14"/>
  <c r="AE915" i="14"/>
  <c r="AE916" i="14"/>
  <c r="AE917" i="14"/>
  <c r="AE918" i="14"/>
  <c r="AE919" i="14"/>
  <c r="AE920" i="14"/>
  <c r="AE921" i="14"/>
  <c r="AE922" i="14"/>
  <c r="AE923" i="14"/>
  <c r="AE924" i="14"/>
  <c r="AE925" i="14"/>
  <c r="AE926" i="14"/>
  <c r="AE927" i="14"/>
  <c r="AE928" i="14"/>
  <c r="AE929" i="14"/>
  <c r="AE930" i="14"/>
  <c r="AE931" i="14"/>
  <c r="AE932" i="14"/>
  <c r="AE933" i="14"/>
  <c r="AE934" i="14"/>
  <c r="AE935" i="14"/>
  <c r="AE936" i="14"/>
  <c r="AE937" i="14"/>
  <c r="AE938" i="14"/>
  <c r="AE939" i="14"/>
  <c r="AE940" i="14"/>
  <c r="AE941" i="14"/>
  <c r="AE942" i="14"/>
  <c r="AE943" i="14"/>
  <c r="AE944" i="14"/>
  <c r="AE945" i="14"/>
  <c r="AE946" i="14"/>
  <c r="AE947" i="14"/>
  <c r="AE948" i="14"/>
  <c r="AE949" i="14"/>
  <c r="AE950" i="14"/>
  <c r="AE951" i="14"/>
  <c r="AE952" i="14"/>
  <c r="AE953" i="14"/>
  <c r="AE954" i="14"/>
  <c r="AE955" i="14"/>
  <c r="AE956" i="14"/>
  <c r="AE957" i="14"/>
  <c r="AE958" i="14"/>
  <c r="AE959" i="14"/>
  <c r="AE960" i="14"/>
  <c r="AE961" i="14"/>
  <c r="AE962" i="14"/>
  <c r="AE963" i="14"/>
  <c r="AE964" i="14"/>
  <c r="AE965" i="14"/>
  <c r="AE966" i="14"/>
  <c r="AE967" i="14"/>
  <c r="AE968" i="14"/>
  <c r="AE969" i="14"/>
  <c r="AE970" i="14"/>
  <c r="AE971" i="14"/>
  <c r="AE972" i="14"/>
  <c r="AE973" i="14"/>
  <c r="AE974" i="14"/>
  <c r="AE975" i="14"/>
  <c r="AE976" i="14"/>
  <c r="AE977" i="14"/>
  <c r="AE978" i="14"/>
  <c r="AE979" i="14"/>
  <c r="AE980" i="14"/>
  <c r="AE981" i="14"/>
  <c r="AE982" i="14"/>
  <c r="AE983" i="14"/>
  <c r="AE984" i="14"/>
  <c r="AE985" i="14"/>
  <c r="AE986" i="14"/>
  <c r="AE987" i="14"/>
  <c r="AE988" i="14"/>
  <c r="AE989" i="14"/>
  <c r="AE990" i="14"/>
  <c r="AE991" i="14"/>
  <c r="AE992" i="14"/>
  <c r="AE993" i="14"/>
  <c r="AE994" i="14"/>
  <c r="AE995" i="14"/>
  <c r="AE996" i="14"/>
  <c r="AE997" i="14"/>
  <c r="AE998" i="14"/>
  <c r="AE999" i="14"/>
  <c r="AE1000" i="14"/>
  <c r="AE1001" i="14"/>
  <c r="AE1002" i="14"/>
  <c r="AE1003" i="14"/>
  <c r="AE1004" i="14"/>
  <c r="AE1005" i="14"/>
  <c r="AE1006" i="14"/>
  <c r="AE1007" i="14"/>
  <c r="AE1008" i="14"/>
  <c r="AE1009" i="14"/>
  <c r="AE1010" i="14"/>
  <c r="AE1011" i="14"/>
  <c r="AE1012" i="14"/>
  <c r="AE1013" i="14"/>
  <c r="AE1014" i="14"/>
  <c r="AE1015" i="14"/>
  <c r="AE1016" i="14"/>
  <c r="AE1017" i="14"/>
  <c r="AE1018" i="14"/>
  <c r="AE1019" i="14"/>
  <c r="AE1020" i="14"/>
  <c r="AE1021" i="14"/>
  <c r="AE1022" i="14"/>
  <c r="AE1023" i="14"/>
  <c r="AE1024" i="14"/>
  <c r="AE1025" i="14"/>
  <c r="AE1026" i="14"/>
  <c r="AE1027" i="14"/>
  <c r="AE1028" i="14"/>
  <c r="AE1029" i="14"/>
  <c r="AE1030" i="14"/>
  <c r="AE1031" i="14"/>
  <c r="AE1032" i="14"/>
  <c r="AE1033" i="14"/>
  <c r="AE1034" i="14"/>
  <c r="AE1035" i="14"/>
  <c r="AE1036" i="14"/>
  <c r="AE1037" i="14"/>
  <c r="AE1038" i="14"/>
  <c r="AE1039" i="14"/>
  <c r="AE1040" i="14"/>
  <c r="AE1041" i="14"/>
  <c r="AE1042" i="14"/>
  <c r="AE1043" i="14"/>
  <c r="AE1044" i="14"/>
  <c r="AE1045" i="14"/>
  <c r="AE1046" i="14"/>
  <c r="AE1047" i="14"/>
  <c r="AE1048" i="14"/>
  <c r="AE1049" i="14"/>
  <c r="AE1050" i="14"/>
  <c r="AE1051" i="14"/>
  <c r="AE1052" i="14"/>
  <c r="AE1053" i="14"/>
  <c r="AE1054" i="14"/>
  <c r="AE1055" i="14"/>
  <c r="AE1056" i="14"/>
  <c r="AE1057" i="14"/>
  <c r="AE1058" i="14"/>
  <c r="AE1059" i="14"/>
  <c r="AE1060" i="14"/>
  <c r="AE1061" i="14"/>
  <c r="AE1062" i="14"/>
  <c r="AE1063" i="14"/>
  <c r="AE1064" i="14"/>
  <c r="AE1065" i="14"/>
  <c r="AE1066" i="14"/>
  <c r="AE1067" i="14"/>
  <c r="AE1068" i="14"/>
  <c r="AE1069" i="14"/>
  <c r="AE1070" i="14"/>
  <c r="AE1071" i="14"/>
  <c r="AE1072" i="14"/>
  <c r="AE1073" i="14"/>
  <c r="AE1074" i="14"/>
  <c r="AE1075" i="14"/>
  <c r="AE1076" i="14"/>
  <c r="AE1077" i="14"/>
  <c r="AE1078" i="14"/>
  <c r="AE1079" i="14"/>
  <c r="AE1080" i="14"/>
  <c r="AE1081" i="14"/>
  <c r="AE1082" i="14"/>
  <c r="AE1083" i="14"/>
  <c r="AE1084" i="14"/>
  <c r="AE1085" i="14"/>
  <c r="AE1086" i="14"/>
  <c r="AE1087" i="14"/>
  <c r="AE1088" i="14"/>
  <c r="AE1089" i="14"/>
  <c r="AE1090" i="14"/>
  <c r="AE1091" i="14"/>
  <c r="AE1092" i="14"/>
  <c r="AE1093" i="14"/>
  <c r="AE1094" i="14"/>
  <c r="AE1095" i="14"/>
  <c r="AE1096" i="14"/>
  <c r="AE1097" i="14"/>
  <c r="AE1098" i="14"/>
  <c r="AE1099" i="14"/>
  <c r="AE1100" i="14"/>
  <c r="AE1101" i="14"/>
  <c r="AE1102" i="14"/>
  <c r="AE1103" i="14"/>
  <c r="AE1104" i="14"/>
  <c r="AE1105" i="14"/>
  <c r="AE1106" i="14"/>
  <c r="AE1107" i="14"/>
  <c r="AE1108" i="14"/>
  <c r="AE1109" i="14"/>
  <c r="AE1110" i="14"/>
  <c r="AE1111" i="14"/>
  <c r="AE1112" i="14"/>
  <c r="AE1113" i="14"/>
  <c r="AE1114" i="14"/>
  <c r="AE1115" i="14"/>
  <c r="AE1116" i="14"/>
  <c r="AE1117" i="14"/>
  <c r="AE1118" i="14"/>
  <c r="AE1119" i="14"/>
  <c r="AE1120" i="14"/>
  <c r="AE1121" i="14"/>
  <c r="AE1122" i="14"/>
  <c r="AE1123" i="14"/>
  <c r="AE1124" i="14"/>
  <c r="AE1125" i="14"/>
  <c r="AE1126" i="14"/>
  <c r="AE1127" i="14"/>
  <c r="AE1128" i="14"/>
  <c r="AE1129" i="14"/>
  <c r="AE1130" i="14"/>
  <c r="AE1131" i="14"/>
  <c r="AE1132" i="14"/>
  <c r="AE1133" i="14"/>
  <c r="AE1134" i="14"/>
  <c r="AE1135" i="14"/>
  <c r="AE1136" i="14"/>
  <c r="AE1137" i="14"/>
  <c r="AE1138" i="14"/>
  <c r="AE1139" i="14"/>
  <c r="AE1140" i="14"/>
  <c r="AE1141" i="14"/>
  <c r="AE1142" i="14"/>
  <c r="AE1143" i="14"/>
  <c r="AE1144" i="14"/>
  <c r="AE1145" i="14"/>
  <c r="AE1146" i="14"/>
  <c r="AE1147" i="14"/>
  <c r="AE1148" i="14"/>
  <c r="AE1149" i="14"/>
  <c r="AE1150" i="14"/>
  <c r="AE1151" i="14"/>
  <c r="AE1152" i="14"/>
  <c r="AE1153" i="14"/>
  <c r="AE1154" i="14"/>
  <c r="AE1155" i="14"/>
  <c r="AE1156" i="14"/>
  <c r="AE1157" i="14"/>
  <c r="AE1158" i="14"/>
  <c r="AE1159" i="14"/>
  <c r="AE1160" i="14"/>
  <c r="AE1161" i="14"/>
  <c r="AE1162" i="14"/>
  <c r="AE1163" i="14"/>
  <c r="AE1164" i="14"/>
  <c r="AE1165" i="14"/>
  <c r="AE1166" i="14"/>
  <c r="AE1167" i="14"/>
  <c r="AE1168" i="14"/>
  <c r="AE1169" i="14"/>
  <c r="AE1170" i="14"/>
  <c r="AE1171" i="14"/>
  <c r="AE1172" i="14"/>
  <c r="AE1173" i="14"/>
  <c r="AE1174" i="14"/>
  <c r="AE1175" i="14"/>
  <c r="AE1176" i="14"/>
  <c r="AE1177" i="14"/>
  <c r="AE1178" i="14"/>
  <c r="AE1179" i="14"/>
  <c r="AE1180" i="14"/>
  <c r="AE1181" i="14"/>
  <c r="AE1182" i="14"/>
  <c r="AE1183" i="14"/>
  <c r="AE1184" i="14"/>
  <c r="AE1185" i="14"/>
  <c r="AE1186" i="14"/>
  <c r="AE1187" i="14"/>
  <c r="AE1188" i="14"/>
  <c r="AE1189" i="14"/>
  <c r="AE1190" i="14"/>
  <c r="AE1191" i="14"/>
  <c r="AE1192" i="14"/>
  <c r="AE1193" i="14"/>
  <c r="AE1194" i="14"/>
  <c r="AE1195" i="14"/>
  <c r="AE1196" i="14"/>
  <c r="AE1197" i="14"/>
  <c r="AE1198" i="14"/>
  <c r="AE1199" i="14"/>
  <c r="AE1200" i="14"/>
  <c r="AE1201" i="14"/>
  <c r="AE1202" i="14"/>
  <c r="AE1203" i="14"/>
  <c r="AE1204" i="14"/>
  <c r="AE1205" i="14"/>
  <c r="AE1206" i="14"/>
  <c r="AE1207" i="14"/>
  <c r="AE1208" i="14"/>
  <c r="AE1209" i="14"/>
  <c r="AE1210" i="14"/>
  <c r="AE1211" i="14"/>
  <c r="AE1212" i="14"/>
  <c r="AE1213" i="14"/>
  <c r="AE1214" i="14"/>
  <c r="AE1215" i="14"/>
  <c r="AE1216" i="14"/>
  <c r="AE1217" i="14"/>
  <c r="AE1218" i="14"/>
  <c r="AE1219" i="14"/>
  <c r="AE1220" i="14"/>
  <c r="AE1221" i="14"/>
  <c r="AE1222" i="14"/>
  <c r="AE1223" i="14"/>
  <c r="AE1224" i="14"/>
  <c r="AE1225" i="14"/>
  <c r="AE1226" i="14"/>
  <c r="AE1227" i="14"/>
  <c r="AE1228" i="14"/>
  <c r="AE1229" i="14"/>
  <c r="AE1230" i="14"/>
  <c r="AE1231" i="14"/>
  <c r="AE1232" i="14"/>
  <c r="AE1233" i="14"/>
  <c r="AE1234" i="14"/>
  <c r="AE1235" i="14"/>
  <c r="AE1236" i="14"/>
  <c r="AE1237" i="14"/>
  <c r="AE1238" i="14"/>
  <c r="AE1239" i="14"/>
  <c r="AE1240" i="14"/>
  <c r="AE1241" i="14"/>
  <c r="AE1242" i="14"/>
  <c r="AE1243" i="14"/>
  <c r="AE1244" i="14"/>
  <c r="AE1245" i="14"/>
  <c r="AE1246" i="14"/>
  <c r="AE1247" i="14"/>
  <c r="AE1248" i="14"/>
  <c r="AE1249" i="14"/>
  <c r="AE1250" i="14"/>
  <c r="AE1251" i="14"/>
  <c r="AE1252" i="14"/>
  <c r="AE1253" i="14"/>
  <c r="AE1254" i="14"/>
  <c r="AE1255" i="14"/>
  <c r="AE1256" i="14"/>
  <c r="AE1257" i="14"/>
  <c r="AE1258" i="14"/>
  <c r="AE1259" i="14"/>
  <c r="AE1260" i="14"/>
  <c r="AE1261" i="14"/>
  <c r="AE1262" i="14"/>
  <c r="AE1263" i="14"/>
  <c r="AE1264" i="14"/>
  <c r="AE1265" i="14"/>
  <c r="AE1266" i="14"/>
  <c r="AE1267" i="14"/>
  <c r="AE1268" i="14"/>
  <c r="AE1269" i="14"/>
  <c r="AE1270" i="14"/>
  <c r="AE1271" i="14"/>
  <c r="AE1272" i="14"/>
  <c r="AE1273" i="14"/>
  <c r="AE1274" i="14"/>
  <c r="AE1275" i="14"/>
  <c r="AE1276" i="14"/>
  <c r="AE1277" i="14"/>
  <c r="AE1278" i="14"/>
  <c r="AE1279" i="14"/>
  <c r="AE1280" i="14"/>
  <c r="AE1281" i="14"/>
  <c r="AE1282" i="14"/>
  <c r="AE1283" i="14"/>
  <c r="AE1284" i="14"/>
  <c r="AE1285" i="14"/>
  <c r="AE1286" i="14"/>
  <c r="AE1287" i="14"/>
  <c r="AE1288" i="14"/>
  <c r="AE1289" i="14"/>
  <c r="AE1290" i="14"/>
  <c r="AE1291" i="14"/>
  <c r="AE1292" i="14"/>
  <c r="AE1293" i="14"/>
  <c r="AE1294" i="14"/>
  <c r="AE1295" i="14"/>
  <c r="AE1296" i="14"/>
  <c r="AE1297" i="14"/>
  <c r="AE1298" i="14"/>
  <c r="AE1299" i="14"/>
  <c r="AE1300" i="14"/>
  <c r="AE1301" i="14"/>
  <c r="AE1302" i="14"/>
  <c r="AE1303" i="14"/>
  <c r="AE1304" i="14"/>
  <c r="AE1305" i="14"/>
  <c r="AE1306" i="14"/>
  <c r="AE1307" i="14"/>
  <c r="AE1308" i="14"/>
  <c r="AE1309" i="14"/>
  <c r="AE1310" i="14"/>
  <c r="AE1311" i="14"/>
  <c r="AE1312" i="14"/>
  <c r="AE1313" i="14"/>
  <c r="AE1314" i="14"/>
  <c r="AE1315" i="14"/>
  <c r="AE1316" i="14"/>
  <c r="AE1317" i="14"/>
  <c r="AE1318" i="14"/>
  <c r="AE1319" i="14"/>
  <c r="AE1320" i="14"/>
  <c r="AE1321" i="14"/>
  <c r="AE1322" i="14"/>
  <c r="AE1323" i="14"/>
  <c r="AE1324" i="14"/>
  <c r="AE1325" i="14"/>
  <c r="AE1326" i="14"/>
  <c r="AE1327" i="14"/>
  <c r="AE1328" i="14"/>
  <c r="AE1329" i="14"/>
  <c r="AE1330" i="14"/>
  <c r="AE1331" i="14"/>
  <c r="AE1332" i="14"/>
  <c r="AE1333" i="14"/>
  <c r="AE1334" i="14"/>
  <c r="AE1335" i="14"/>
  <c r="AE1336" i="14"/>
  <c r="AE1337" i="14"/>
  <c r="AE1338" i="14"/>
  <c r="AE1339" i="14"/>
  <c r="AE1340" i="14"/>
  <c r="AE1341" i="14"/>
  <c r="AE1342" i="14"/>
  <c r="AE1343" i="14"/>
  <c r="AE1344" i="14"/>
  <c r="AE1345" i="14"/>
  <c r="AE1346" i="14"/>
  <c r="AE1347" i="14"/>
  <c r="AE1348" i="14"/>
  <c r="AE1349" i="14"/>
  <c r="AE1350" i="14"/>
  <c r="AE1351" i="14"/>
  <c r="AE1352" i="14"/>
  <c r="AE1353" i="14"/>
  <c r="AE1354" i="14"/>
  <c r="AE1355" i="14"/>
  <c r="AE1356" i="14"/>
  <c r="AE1357" i="14"/>
  <c r="AE1358" i="14"/>
  <c r="AE1359" i="14"/>
  <c r="AE1360" i="14"/>
  <c r="AE1361" i="14"/>
  <c r="AE1362" i="14"/>
  <c r="AE1363" i="14"/>
  <c r="AE1364" i="14"/>
  <c r="AE1365" i="14"/>
  <c r="AE1366" i="14"/>
  <c r="AE1367" i="14"/>
  <c r="AE1368" i="14"/>
  <c r="AE1369" i="14"/>
  <c r="AE1370" i="14"/>
  <c r="AE1371" i="14"/>
  <c r="AE1372" i="14"/>
  <c r="AE1373" i="14"/>
  <c r="AE1374" i="14"/>
  <c r="AE1375" i="14"/>
  <c r="AE1376" i="14"/>
  <c r="AE1377" i="14"/>
  <c r="AE1378" i="14"/>
  <c r="AE1379" i="14"/>
  <c r="AE1380" i="14"/>
  <c r="AE1381" i="14"/>
  <c r="AE1382" i="14"/>
  <c r="AE1383" i="14"/>
  <c r="AE1384" i="14"/>
  <c r="AE1385" i="14"/>
  <c r="AE1386" i="14"/>
  <c r="AE1387" i="14"/>
  <c r="AE1388" i="14"/>
  <c r="AE1389" i="14"/>
  <c r="AE1390" i="14"/>
  <c r="AE1391" i="14"/>
  <c r="AE1392" i="14"/>
  <c r="AE1393" i="14"/>
  <c r="AE1394" i="14"/>
  <c r="AE1395" i="14"/>
  <c r="AE1396" i="14"/>
  <c r="AE1397" i="14"/>
  <c r="AE1398" i="14"/>
  <c r="AE1399" i="14"/>
  <c r="AE1400" i="14"/>
  <c r="AE1401" i="14"/>
  <c r="AE1402" i="14"/>
  <c r="AE1403" i="14"/>
  <c r="AE1404" i="14"/>
  <c r="AE1405" i="14"/>
  <c r="AE1406" i="14"/>
  <c r="AE1407" i="14"/>
  <c r="AE1408" i="14"/>
  <c r="AE1409" i="14"/>
  <c r="AE1410" i="14"/>
  <c r="AE1411" i="14"/>
  <c r="AE1412" i="14"/>
  <c r="AE1413" i="14"/>
  <c r="AE1414" i="14"/>
  <c r="AE1415" i="14"/>
  <c r="AE1416" i="14"/>
  <c r="AE1417" i="14"/>
  <c r="AE1418" i="14"/>
  <c r="AE1419" i="14"/>
  <c r="AE1420" i="14"/>
  <c r="AE1421" i="14"/>
  <c r="AE1422" i="14"/>
  <c r="AE1423" i="14"/>
  <c r="AE1424" i="14"/>
  <c r="AE1425" i="14"/>
  <c r="AE1426" i="14"/>
  <c r="AE1427" i="14"/>
  <c r="AE1428" i="14"/>
  <c r="AE1429" i="14"/>
  <c r="AE1430" i="14"/>
  <c r="AE1431" i="14"/>
  <c r="AE1432" i="14"/>
  <c r="AE1433" i="14"/>
  <c r="AE1434" i="14"/>
  <c r="AE1435" i="14"/>
  <c r="AE1436" i="14"/>
  <c r="AE1437" i="14"/>
  <c r="AE1438" i="14"/>
  <c r="AE1439" i="14"/>
  <c r="AE1440" i="14"/>
  <c r="AE1441" i="14"/>
  <c r="AE1442" i="14"/>
  <c r="AE1443" i="14"/>
  <c r="AE1444" i="14"/>
  <c r="AE1445" i="14"/>
  <c r="AE1446" i="14"/>
  <c r="AE1447" i="14"/>
  <c r="AE1448" i="14"/>
  <c r="AE1449" i="14"/>
  <c r="AE1450" i="14"/>
  <c r="AE1451" i="14"/>
  <c r="AE1452" i="14"/>
  <c r="AE1453" i="14"/>
  <c r="AE1454" i="14"/>
  <c r="AE1455" i="14"/>
  <c r="AE1456" i="14"/>
  <c r="AE1457" i="14"/>
  <c r="AE1458" i="14"/>
  <c r="AE1459" i="14"/>
  <c r="AE1460" i="14"/>
  <c r="AE1461" i="14"/>
  <c r="AE1462" i="14"/>
  <c r="AE1463" i="14"/>
  <c r="AE1464" i="14"/>
  <c r="AE1465" i="14"/>
  <c r="AE1466" i="14"/>
  <c r="AE1467" i="14"/>
  <c r="AE1468" i="14"/>
  <c r="AE1469" i="14"/>
  <c r="AE1470" i="14"/>
  <c r="AE1471" i="14"/>
  <c r="AE1472" i="14"/>
  <c r="AE1473" i="14"/>
  <c r="AE1474" i="14"/>
  <c r="AE1475" i="14"/>
  <c r="AE1476" i="14"/>
  <c r="AE1477" i="14"/>
  <c r="AE1478" i="14"/>
  <c r="AE1479" i="14"/>
  <c r="AE1480" i="14"/>
  <c r="AE1481" i="14"/>
  <c r="AE1482" i="14"/>
  <c r="AE1483" i="14"/>
  <c r="AE1484" i="14"/>
  <c r="AE1485" i="14"/>
  <c r="AE1486" i="14"/>
  <c r="AE1487" i="14"/>
  <c r="AE1488" i="14"/>
  <c r="AE1489" i="14"/>
  <c r="AE1490" i="14"/>
  <c r="AE1491" i="14"/>
  <c r="AE1492" i="14"/>
  <c r="AE1493" i="14"/>
  <c r="AE1494" i="14"/>
  <c r="AE1495" i="14"/>
  <c r="AE1496" i="14"/>
  <c r="AE1497" i="14"/>
  <c r="AE1498" i="14"/>
  <c r="AE1499" i="14"/>
  <c r="AE1500" i="14"/>
  <c r="AE1501" i="14"/>
  <c r="AE1502" i="14"/>
  <c r="AE1503" i="14"/>
  <c r="AE1504" i="14"/>
  <c r="AE1505" i="14"/>
  <c r="AE1506" i="14"/>
  <c r="AE1507" i="14"/>
  <c r="AE1508" i="14"/>
  <c r="AE1509" i="14"/>
  <c r="AE1510" i="14"/>
  <c r="AE1511" i="14"/>
  <c r="AE1512" i="14"/>
  <c r="AE1513" i="14"/>
  <c r="AE1514" i="14"/>
  <c r="AE1515" i="14"/>
  <c r="AE1516" i="14"/>
  <c r="AE1517" i="14"/>
  <c r="AE1518" i="14"/>
  <c r="AE1519" i="14"/>
  <c r="AE1520" i="14"/>
  <c r="AE1521" i="14"/>
  <c r="AE1522" i="14"/>
  <c r="AE1523" i="14"/>
  <c r="AE1524" i="14"/>
  <c r="AE1525" i="14"/>
  <c r="AE1526" i="14"/>
  <c r="AE1527" i="14"/>
  <c r="AE1528" i="14"/>
  <c r="AE1529" i="14"/>
  <c r="AE1530" i="14"/>
  <c r="AE1531" i="14"/>
  <c r="AE1532" i="14"/>
  <c r="AE1533" i="14"/>
  <c r="AE1534" i="14"/>
  <c r="AE1535" i="14"/>
  <c r="AE1536" i="14"/>
  <c r="AE1537" i="14"/>
  <c r="AE1538" i="14"/>
  <c r="AE1539" i="14"/>
  <c r="AE1540" i="14"/>
  <c r="AE1541" i="14"/>
  <c r="AE1542" i="14"/>
  <c r="AE1543" i="14"/>
  <c r="AE1544" i="14"/>
  <c r="AE1545" i="14"/>
  <c r="AE1546" i="14"/>
  <c r="AE1547" i="14"/>
  <c r="AE1548" i="14"/>
  <c r="AE1549" i="14"/>
  <c r="AE1550" i="14"/>
  <c r="AE1551" i="14"/>
  <c r="AE1552" i="14"/>
  <c r="AE1553" i="14"/>
  <c r="AE1554" i="14"/>
  <c r="AE1555" i="14"/>
  <c r="AE1556" i="14"/>
  <c r="AE1557" i="14"/>
  <c r="AE1558" i="14"/>
  <c r="AE1559" i="14"/>
  <c r="AE1560" i="14"/>
  <c r="AE1561" i="14"/>
  <c r="AE1562" i="14"/>
  <c r="AE1563" i="14"/>
  <c r="AE1564" i="14"/>
  <c r="AE1565" i="14"/>
  <c r="AE1566" i="14"/>
  <c r="AE1567" i="14"/>
  <c r="AE1568" i="14"/>
  <c r="AE1569" i="14"/>
  <c r="AE1570" i="14"/>
  <c r="AE1571" i="14"/>
  <c r="AE1572" i="14"/>
  <c r="AE1573" i="14"/>
  <c r="AE1574" i="14"/>
  <c r="AE1575" i="14"/>
  <c r="AE1576" i="14"/>
  <c r="AE1577" i="14"/>
  <c r="AE1578" i="14"/>
  <c r="AE1579" i="14"/>
  <c r="AE1580" i="14"/>
  <c r="AE1581" i="14"/>
  <c r="AE1582" i="14"/>
  <c r="AE1583" i="14"/>
  <c r="AE1584" i="14"/>
  <c r="AE1585" i="14"/>
  <c r="AE1586" i="14"/>
  <c r="AE1587" i="14"/>
  <c r="AE1588" i="14"/>
  <c r="AE1589" i="14"/>
  <c r="AE1590" i="14"/>
  <c r="AE1591" i="14"/>
  <c r="AE1592" i="14"/>
  <c r="AE1593" i="14"/>
  <c r="AE1594" i="14"/>
  <c r="AE1595" i="14"/>
  <c r="AE1596" i="14"/>
  <c r="AE1597" i="14"/>
  <c r="AE1598" i="14"/>
  <c r="AE1599" i="14"/>
  <c r="AE1600" i="14"/>
  <c r="AE1601" i="14"/>
  <c r="AE1602" i="14"/>
  <c r="AE1603" i="14"/>
  <c r="AE1604" i="14"/>
  <c r="AE1605" i="14"/>
  <c r="AE1606" i="14"/>
  <c r="AE1607" i="14"/>
  <c r="AE1608" i="14"/>
  <c r="AE1609" i="14"/>
  <c r="AE1610" i="14"/>
  <c r="AE1611" i="14"/>
  <c r="AE1612" i="14"/>
  <c r="AE1613" i="14"/>
  <c r="AE1614" i="14"/>
  <c r="AE1615" i="14"/>
  <c r="AE1616" i="14"/>
  <c r="AE1617" i="14"/>
  <c r="AE1618" i="14"/>
  <c r="AE1619" i="14"/>
  <c r="AE1620" i="14"/>
  <c r="AE1621" i="14"/>
  <c r="AE1622" i="14"/>
  <c r="AE1623" i="14"/>
  <c r="AE1624" i="14"/>
  <c r="AE1625" i="14"/>
  <c r="AE1626" i="14"/>
  <c r="AE1627" i="14"/>
  <c r="AE1628" i="14"/>
  <c r="AE1629" i="14"/>
  <c r="AE1630" i="14"/>
  <c r="AE1631" i="14"/>
  <c r="AE1632" i="14"/>
  <c r="AE1633" i="14"/>
  <c r="AE1634" i="14"/>
  <c r="AE1635" i="14"/>
  <c r="AE1636" i="14"/>
  <c r="AE1637" i="14"/>
  <c r="AE1638" i="14"/>
  <c r="AE1639" i="14"/>
  <c r="AE1640" i="14"/>
  <c r="AE1641" i="14"/>
  <c r="AE1642" i="14"/>
  <c r="AE1643" i="14"/>
  <c r="AE1644" i="14"/>
  <c r="AE1645" i="14"/>
  <c r="AE1646" i="14"/>
  <c r="AE1647" i="14"/>
  <c r="AE1648" i="14"/>
  <c r="AE1649" i="14"/>
  <c r="AE1650" i="14"/>
  <c r="AE1651" i="14"/>
  <c r="AE1652" i="14"/>
  <c r="AE1653" i="14"/>
  <c r="AE1654" i="14"/>
  <c r="AE1655" i="14"/>
  <c r="AE1656" i="14"/>
  <c r="AE1657" i="14"/>
  <c r="AE1658" i="14"/>
  <c r="AE1659" i="14"/>
  <c r="AE1660" i="14"/>
  <c r="AE1661" i="14"/>
  <c r="AE1662" i="14"/>
  <c r="AE1663" i="14"/>
  <c r="AE1664" i="14"/>
  <c r="AE1665" i="14"/>
  <c r="AE1666" i="14"/>
  <c r="AE1667" i="14"/>
  <c r="AE1668" i="14"/>
  <c r="AE1669" i="14"/>
  <c r="AE1670" i="14"/>
  <c r="AE1671" i="14"/>
  <c r="AE1672" i="14"/>
  <c r="AE1673" i="14"/>
  <c r="AE1674" i="14"/>
  <c r="AE1675" i="14"/>
  <c r="AE1676" i="14"/>
  <c r="AE189" i="14"/>
  <c r="AD4" i="14"/>
  <c r="AD5" i="14"/>
  <c r="AD6" i="14"/>
  <c r="AD7" i="14"/>
  <c r="AD8" i="14"/>
  <c r="AD9" i="14"/>
  <c r="AD10" i="14"/>
  <c r="AD11" i="14"/>
  <c r="AD12" i="14"/>
  <c r="AD13" i="14"/>
  <c r="AD14" i="14"/>
  <c r="AD15" i="14"/>
  <c r="AD16" i="14"/>
  <c r="AD17" i="14"/>
  <c r="AD18" i="14"/>
  <c r="AD19" i="14"/>
  <c r="AD20" i="14"/>
  <c r="AD21" i="14"/>
  <c r="AD22" i="14"/>
  <c r="AD23" i="14"/>
  <c r="AD24" i="14"/>
  <c r="AD25" i="14"/>
  <c r="AD26" i="14"/>
  <c r="AD27" i="14"/>
  <c r="AD28" i="14"/>
  <c r="AD29" i="14"/>
  <c r="AD30" i="14"/>
  <c r="AD31" i="14"/>
  <c r="AD32" i="14"/>
  <c r="AD33" i="14"/>
  <c r="AD34" i="14"/>
  <c r="AD35" i="14"/>
  <c r="AD36" i="14"/>
  <c r="AD37" i="14"/>
  <c r="AD38" i="14"/>
  <c r="AD39" i="14"/>
  <c r="AD40" i="14"/>
  <c r="AD41" i="14"/>
  <c r="AD42" i="14"/>
  <c r="AD43" i="14"/>
  <c r="AD44" i="14"/>
  <c r="AD45" i="14"/>
  <c r="AD46" i="14"/>
  <c r="AD47" i="14"/>
  <c r="AD48" i="14"/>
  <c r="AD49" i="14"/>
  <c r="AD50" i="14"/>
  <c r="AD51" i="14"/>
  <c r="AD52" i="14"/>
  <c r="AD53" i="14"/>
  <c r="AD54" i="14"/>
  <c r="AD55" i="14"/>
  <c r="AD56" i="14"/>
  <c r="AD57" i="14"/>
  <c r="AD58" i="14"/>
  <c r="AD59" i="14"/>
  <c r="AD60" i="14"/>
  <c r="AD61" i="14"/>
  <c r="AD62" i="14"/>
  <c r="AD63" i="14"/>
  <c r="AD64" i="14"/>
  <c r="AD65" i="14"/>
  <c r="AD66" i="14"/>
  <c r="AD67" i="14"/>
  <c r="AD68" i="14"/>
  <c r="AD69" i="14"/>
  <c r="AD70" i="14"/>
  <c r="AD71" i="14"/>
  <c r="AD72" i="14"/>
  <c r="AD73" i="14"/>
  <c r="AD74" i="14"/>
  <c r="AD75" i="14"/>
  <c r="AD76" i="14"/>
  <c r="AD77" i="14"/>
  <c r="AD78" i="14"/>
  <c r="AD79" i="14"/>
  <c r="AD80" i="14"/>
  <c r="AD81" i="14"/>
  <c r="AD82" i="14"/>
  <c r="AD83" i="14"/>
  <c r="AD84" i="14"/>
  <c r="AD85" i="14"/>
  <c r="AD86" i="14"/>
  <c r="AD87" i="14"/>
  <c r="AD88" i="14"/>
  <c r="AD89" i="14"/>
  <c r="AD90" i="14"/>
  <c r="AD91" i="14"/>
  <c r="AD92" i="14"/>
  <c r="AD93" i="14"/>
  <c r="AD94" i="14"/>
  <c r="AD95" i="14"/>
  <c r="AD96" i="14"/>
  <c r="AD97" i="14"/>
  <c r="AD98" i="14"/>
  <c r="AD99" i="14"/>
  <c r="AD100" i="14"/>
  <c r="AD101" i="14"/>
  <c r="AD102" i="14"/>
  <c r="AD103" i="14"/>
  <c r="AD104" i="14"/>
  <c r="AD105" i="14"/>
  <c r="AD106" i="14"/>
  <c r="AD107" i="14"/>
  <c r="AD108" i="14"/>
  <c r="AD109" i="14"/>
  <c r="AD110" i="14"/>
  <c r="AD111" i="14"/>
  <c r="AD112" i="14"/>
  <c r="AD113" i="14"/>
  <c r="AD114" i="14"/>
  <c r="AD115" i="14"/>
  <c r="AD116" i="14"/>
  <c r="AD117" i="14"/>
  <c r="AD118" i="14"/>
  <c r="AD119" i="14"/>
  <c r="AD120" i="14"/>
  <c r="AD121" i="14"/>
  <c r="AD122" i="14"/>
  <c r="AD123" i="14"/>
  <c r="AD124" i="14"/>
  <c r="AD125" i="14"/>
  <c r="AD126" i="14"/>
  <c r="AD127" i="14"/>
  <c r="AD128" i="14"/>
  <c r="AD129" i="14"/>
  <c r="AD130" i="14"/>
  <c r="AD131" i="14"/>
  <c r="AD132" i="14"/>
  <c r="AD133" i="14"/>
  <c r="AD134" i="14"/>
  <c r="AD135" i="14"/>
  <c r="AD136" i="14"/>
  <c r="AD137" i="14"/>
  <c r="AD138" i="14"/>
  <c r="AD139" i="14"/>
  <c r="AD140" i="14"/>
  <c r="AD141" i="14"/>
  <c r="AD142" i="14"/>
  <c r="AD143" i="14"/>
  <c r="AD144" i="14"/>
  <c r="AD145" i="14"/>
  <c r="AD146" i="14"/>
  <c r="AD147" i="14"/>
  <c r="AD148" i="14"/>
  <c r="AD149" i="14"/>
  <c r="AD150" i="14"/>
  <c r="AD151" i="14"/>
  <c r="AD152" i="14"/>
  <c r="AD153" i="14"/>
  <c r="AD154" i="14"/>
  <c r="AD155" i="14"/>
  <c r="AD156" i="14"/>
  <c r="AD157" i="14"/>
  <c r="AD158" i="14"/>
  <c r="AD159" i="14"/>
  <c r="AD160" i="14"/>
  <c r="AD161" i="14"/>
  <c r="AD162" i="14"/>
  <c r="AD163" i="14"/>
  <c r="AD164" i="14"/>
  <c r="AD165" i="14"/>
  <c r="AD166" i="14"/>
  <c r="AD167" i="14"/>
  <c r="AD168" i="14"/>
  <c r="AD169" i="14"/>
  <c r="AD170" i="14"/>
  <c r="AD171" i="14"/>
  <c r="AD172" i="14"/>
  <c r="AD173" i="14"/>
  <c r="AD174" i="14"/>
  <c r="AD175" i="14"/>
  <c r="AD176" i="14"/>
  <c r="AD177" i="14"/>
  <c r="AD178" i="14"/>
  <c r="AD179" i="14"/>
  <c r="AD180" i="14"/>
  <c r="AD181" i="14"/>
  <c r="AD182" i="14"/>
  <c r="AD183" i="14"/>
  <c r="AD184" i="14"/>
  <c r="AD185" i="14"/>
  <c r="AD186" i="14"/>
  <c r="AD187" i="14"/>
  <c r="AD188" i="14"/>
  <c r="AD189" i="14"/>
  <c r="AD190" i="14"/>
  <c r="AD191" i="14"/>
  <c r="AD192" i="14"/>
  <c r="AD193" i="14"/>
  <c r="AD194" i="14"/>
  <c r="AD195" i="14"/>
  <c r="AD196" i="14"/>
  <c r="AD197" i="14"/>
  <c r="AD198" i="14"/>
  <c r="AD199" i="14"/>
  <c r="AD200" i="14"/>
  <c r="AD201" i="14"/>
  <c r="AD202" i="14"/>
  <c r="AD203" i="14"/>
  <c r="AD204" i="14"/>
  <c r="AD205" i="14"/>
  <c r="AD206" i="14"/>
  <c r="AD207" i="14"/>
  <c r="AD208" i="14"/>
  <c r="AD209" i="14"/>
  <c r="AD210" i="14"/>
  <c r="AD211" i="14"/>
  <c r="AD212" i="14"/>
  <c r="AD213" i="14"/>
  <c r="AD214" i="14"/>
  <c r="AD215" i="14"/>
  <c r="AD216" i="14"/>
  <c r="AD217" i="14"/>
  <c r="AD218" i="14"/>
  <c r="AD219" i="14"/>
  <c r="AD220" i="14"/>
  <c r="AD221" i="14"/>
  <c r="AD222" i="14"/>
  <c r="AD223" i="14"/>
  <c r="AD224" i="14"/>
  <c r="AD225" i="14"/>
  <c r="AD226" i="14"/>
  <c r="AD227" i="14"/>
  <c r="AD228" i="14"/>
  <c r="AD229" i="14"/>
  <c r="AD230" i="14"/>
  <c r="AD231" i="14"/>
  <c r="AD232" i="14"/>
  <c r="AD233" i="14"/>
  <c r="AD234" i="14"/>
  <c r="AD235" i="14"/>
  <c r="AD236" i="14"/>
  <c r="AD237" i="14"/>
  <c r="AD238" i="14"/>
  <c r="AD239" i="14"/>
  <c r="AD240" i="14"/>
  <c r="AD241" i="14"/>
  <c r="AD242" i="14"/>
  <c r="AD243" i="14"/>
  <c r="AD244" i="14"/>
  <c r="AD245" i="14"/>
  <c r="AD246" i="14"/>
  <c r="AD247" i="14"/>
  <c r="AD248" i="14"/>
  <c r="AD249" i="14"/>
  <c r="AD250" i="14"/>
  <c r="AD251" i="14"/>
  <c r="AD252" i="14"/>
  <c r="AD253" i="14"/>
  <c r="AD254" i="14"/>
  <c r="AD255" i="14"/>
  <c r="AD256" i="14"/>
  <c r="AD257" i="14"/>
  <c r="AD258" i="14"/>
  <c r="AD259" i="14"/>
  <c r="AD260" i="14"/>
  <c r="AD261" i="14"/>
  <c r="AD262" i="14"/>
  <c r="AD263" i="14"/>
  <c r="AD264" i="14"/>
  <c r="AD265" i="14"/>
  <c r="AD266" i="14"/>
  <c r="AD267" i="14"/>
  <c r="AD268" i="14"/>
  <c r="AD269" i="14"/>
  <c r="AD270" i="14"/>
  <c r="AD271" i="14"/>
  <c r="AD272" i="14"/>
  <c r="AD273" i="14"/>
  <c r="AD274" i="14"/>
  <c r="AD275" i="14"/>
  <c r="AD276" i="14"/>
  <c r="AD277" i="14"/>
  <c r="AD278" i="14"/>
  <c r="AD279" i="14"/>
  <c r="AD280" i="14"/>
  <c r="AD281" i="14"/>
  <c r="AD282" i="14"/>
  <c r="AD283" i="14"/>
  <c r="AD284" i="14"/>
  <c r="AD285" i="14"/>
  <c r="AD286" i="14"/>
  <c r="AD287" i="14"/>
  <c r="AD288" i="14"/>
  <c r="AD289" i="14"/>
  <c r="AD290" i="14"/>
  <c r="AD291" i="14"/>
  <c r="AD292" i="14"/>
  <c r="AD293" i="14"/>
  <c r="AD294" i="14"/>
  <c r="AD295" i="14"/>
  <c r="AD296" i="14"/>
  <c r="AD297" i="14"/>
  <c r="AD298" i="14"/>
  <c r="AD299" i="14"/>
  <c r="AD300" i="14"/>
  <c r="AD301" i="14"/>
  <c r="AD302" i="14"/>
  <c r="AD303" i="14"/>
  <c r="AD304" i="14"/>
  <c r="AD305" i="14"/>
  <c r="AD306" i="14"/>
  <c r="AD307" i="14"/>
  <c r="AD308" i="14"/>
  <c r="AD309" i="14"/>
  <c r="AD310" i="14"/>
  <c r="AD311" i="14"/>
  <c r="AD312" i="14"/>
  <c r="AD313" i="14"/>
  <c r="AD314" i="14"/>
  <c r="AD315" i="14"/>
  <c r="AD316" i="14"/>
  <c r="AD317" i="14"/>
  <c r="AD318" i="14"/>
  <c r="AD319" i="14"/>
  <c r="AD320" i="14"/>
  <c r="AD321" i="14"/>
  <c r="AD322" i="14"/>
  <c r="AD323" i="14"/>
  <c r="AD324" i="14"/>
  <c r="AD325" i="14"/>
  <c r="AD326" i="14"/>
  <c r="AD327" i="14"/>
  <c r="AD328" i="14"/>
  <c r="AD329" i="14"/>
  <c r="AD330" i="14"/>
  <c r="AD331" i="14"/>
  <c r="AD332" i="14"/>
  <c r="AD333" i="14"/>
  <c r="AD334" i="14"/>
  <c r="AD335" i="14"/>
  <c r="AD336" i="14"/>
  <c r="AD337" i="14"/>
  <c r="AD338" i="14"/>
  <c r="AD339" i="14"/>
  <c r="AD340" i="14"/>
  <c r="AD341" i="14"/>
  <c r="AD342" i="14"/>
  <c r="AD343" i="14"/>
  <c r="AD344" i="14"/>
  <c r="AD345" i="14"/>
  <c r="AD346" i="14"/>
  <c r="AD347" i="14"/>
  <c r="AD348" i="14"/>
  <c r="AD349" i="14"/>
  <c r="AD350" i="14"/>
  <c r="AD351" i="14"/>
  <c r="AD352" i="14"/>
  <c r="AD353" i="14"/>
  <c r="AD354" i="14"/>
  <c r="AD355" i="14"/>
  <c r="AD356" i="14"/>
  <c r="AD357" i="14"/>
  <c r="AD358" i="14"/>
  <c r="AD359" i="14"/>
  <c r="AD360" i="14"/>
  <c r="AD361" i="14"/>
  <c r="AD362" i="14"/>
  <c r="AD363" i="14"/>
  <c r="AD364" i="14"/>
  <c r="AD365" i="14"/>
  <c r="AD366" i="14"/>
  <c r="AD367" i="14"/>
  <c r="AD368" i="14"/>
  <c r="AD369" i="14"/>
  <c r="AD370" i="14"/>
  <c r="AD371" i="14"/>
  <c r="AD372" i="14"/>
  <c r="AD373" i="14"/>
  <c r="AD374" i="14"/>
  <c r="AD375" i="14"/>
  <c r="AD376" i="14"/>
  <c r="AD377" i="14"/>
  <c r="AD378" i="14"/>
  <c r="AD379" i="14"/>
  <c r="AD380" i="14"/>
  <c r="AD381" i="14"/>
  <c r="AD382" i="14"/>
  <c r="AD383" i="14"/>
  <c r="AD384" i="14"/>
  <c r="AD385" i="14"/>
  <c r="AD386" i="14"/>
  <c r="AD387" i="14"/>
  <c r="AD388" i="14"/>
  <c r="AD389" i="14"/>
  <c r="AD390" i="14"/>
  <c r="AD391" i="14"/>
  <c r="AD392" i="14"/>
  <c r="AD393" i="14"/>
  <c r="AD394" i="14"/>
  <c r="AD395" i="14"/>
  <c r="AD396" i="14"/>
  <c r="AD397" i="14"/>
  <c r="AD398" i="14"/>
  <c r="AD399" i="14"/>
  <c r="AD400" i="14"/>
  <c r="AD401" i="14"/>
  <c r="AD402" i="14"/>
  <c r="AD403" i="14"/>
  <c r="AD404" i="14"/>
  <c r="AD405" i="14"/>
  <c r="AD406" i="14"/>
  <c r="AD407" i="14"/>
  <c r="AD408" i="14"/>
  <c r="AD409" i="14"/>
  <c r="AD410" i="14"/>
  <c r="AD411" i="14"/>
  <c r="AD412" i="14"/>
  <c r="AD413" i="14"/>
  <c r="AD414" i="14"/>
  <c r="AD415" i="14"/>
  <c r="AD416" i="14"/>
  <c r="AD417" i="14"/>
  <c r="AD418" i="14"/>
  <c r="AD419" i="14"/>
  <c r="AD420" i="14"/>
  <c r="AD421" i="14"/>
  <c r="AD422" i="14"/>
  <c r="AD423" i="14"/>
  <c r="AD424" i="14"/>
  <c r="AD425" i="14"/>
  <c r="AD426" i="14"/>
  <c r="AD427" i="14"/>
  <c r="AD428" i="14"/>
  <c r="AD429" i="14"/>
  <c r="AD430" i="14"/>
  <c r="AD431" i="14"/>
  <c r="AD432" i="14"/>
  <c r="AD433" i="14"/>
  <c r="AD434" i="14"/>
  <c r="AD435" i="14"/>
  <c r="AD436" i="14"/>
  <c r="AD437" i="14"/>
  <c r="AD438" i="14"/>
  <c r="AD439" i="14"/>
  <c r="AD440" i="14"/>
  <c r="AD441" i="14"/>
  <c r="AD442" i="14"/>
  <c r="AD443" i="14"/>
  <c r="AD444" i="14"/>
  <c r="AD445" i="14"/>
  <c r="AD446" i="14"/>
  <c r="AD447" i="14"/>
  <c r="AD448" i="14"/>
  <c r="AD449" i="14"/>
  <c r="AD450" i="14"/>
  <c r="AD451" i="14"/>
  <c r="AD452" i="14"/>
  <c r="AD453" i="14"/>
  <c r="AD454" i="14"/>
  <c r="AD455" i="14"/>
  <c r="AD456" i="14"/>
  <c r="AD457" i="14"/>
  <c r="AD458" i="14"/>
  <c r="AD459" i="14"/>
  <c r="AD460" i="14"/>
  <c r="AD461" i="14"/>
  <c r="AD462" i="14"/>
  <c r="AD463" i="14"/>
  <c r="AD464" i="14"/>
  <c r="AD465" i="14"/>
  <c r="AD466" i="14"/>
  <c r="AD467" i="14"/>
  <c r="AD468" i="14"/>
  <c r="AD469" i="14"/>
  <c r="AD470" i="14"/>
  <c r="AD471" i="14"/>
  <c r="AD472" i="14"/>
  <c r="AD473" i="14"/>
  <c r="AD474" i="14"/>
  <c r="AD475" i="14"/>
  <c r="AD476" i="14"/>
  <c r="AD477" i="14"/>
  <c r="AD478" i="14"/>
  <c r="AD479" i="14"/>
  <c r="AD480" i="14"/>
  <c r="AD481" i="14"/>
  <c r="AD482" i="14"/>
  <c r="AD483" i="14"/>
  <c r="AD484" i="14"/>
  <c r="AD485" i="14"/>
  <c r="AD486" i="14"/>
  <c r="AD487" i="14"/>
  <c r="AD488" i="14"/>
  <c r="AD489" i="14"/>
  <c r="AD490" i="14"/>
  <c r="AD491" i="14"/>
  <c r="AD492" i="14"/>
  <c r="AD493" i="14"/>
  <c r="AD494" i="14"/>
  <c r="AD495" i="14"/>
  <c r="AD496" i="14"/>
  <c r="AD497" i="14"/>
  <c r="AD498" i="14"/>
  <c r="AD499" i="14"/>
  <c r="AD500" i="14"/>
  <c r="AD501" i="14"/>
  <c r="AD502" i="14"/>
  <c r="AD503" i="14"/>
  <c r="AD504" i="14"/>
  <c r="AD505" i="14"/>
  <c r="AD506" i="14"/>
  <c r="AD507" i="14"/>
  <c r="AD508" i="14"/>
  <c r="AD509" i="14"/>
  <c r="AD510" i="14"/>
  <c r="AD511" i="14"/>
  <c r="AD512" i="14"/>
  <c r="AD513" i="14"/>
  <c r="AD514" i="14"/>
  <c r="AD515" i="14"/>
  <c r="AD516" i="14"/>
  <c r="AD517" i="14"/>
  <c r="AD518" i="14"/>
  <c r="AD519" i="14"/>
  <c r="AD520" i="14"/>
  <c r="AD521" i="14"/>
  <c r="AD522" i="14"/>
  <c r="AD523" i="14"/>
  <c r="AD524" i="14"/>
  <c r="AD525" i="14"/>
  <c r="AD526" i="14"/>
  <c r="AD527" i="14"/>
  <c r="AD528" i="14"/>
  <c r="AD529" i="14"/>
  <c r="AD530" i="14"/>
  <c r="AD531" i="14"/>
  <c r="AD532" i="14"/>
  <c r="AD533" i="14"/>
  <c r="AD534" i="14"/>
  <c r="AD535" i="14"/>
  <c r="AD536" i="14"/>
  <c r="AD537" i="14"/>
  <c r="AD538" i="14"/>
  <c r="AD539" i="14"/>
  <c r="AD540" i="14"/>
  <c r="AD541" i="14"/>
  <c r="AD542" i="14"/>
  <c r="AD543" i="14"/>
  <c r="AD544" i="14"/>
  <c r="AD545" i="14"/>
  <c r="AD546" i="14"/>
  <c r="AD547" i="14"/>
  <c r="AD548" i="14"/>
  <c r="AD549" i="14"/>
  <c r="AD550" i="14"/>
  <c r="AD551" i="14"/>
  <c r="AD552" i="14"/>
  <c r="AD553" i="14"/>
  <c r="AD554" i="14"/>
  <c r="AD555" i="14"/>
  <c r="AD556" i="14"/>
  <c r="AD557" i="14"/>
  <c r="AD558" i="14"/>
  <c r="AD559" i="14"/>
  <c r="AD560" i="14"/>
  <c r="AD561" i="14"/>
  <c r="AD562" i="14"/>
  <c r="AD563" i="14"/>
  <c r="AD564" i="14"/>
  <c r="AD565" i="14"/>
  <c r="AD566" i="14"/>
  <c r="AD567" i="14"/>
  <c r="AD568" i="14"/>
  <c r="AD569" i="14"/>
  <c r="AD570" i="14"/>
  <c r="AD571" i="14"/>
  <c r="AD572" i="14"/>
  <c r="AD573" i="14"/>
  <c r="AD574" i="14"/>
  <c r="AD575" i="14"/>
  <c r="AD576" i="14"/>
  <c r="AD577" i="14"/>
  <c r="AD578" i="14"/>
  <c r="AD579" i="14"/>
  <c r="AD580" i="14"/>
  <c r="AD581" i="14"/>
  <c r="AD582" i="14"/>
  <c r="AD583" i="14"/>
  <c r="AD584" i="14"/>
  <c r="AD585" i="14"/>
  <c r="AD586" i="14"/>
  <c r="AD587" i="14"/>
  <c r="AD588" i="14"/>
  <c r="AD589" i="14"/>
  <c r="AD590" i="14"/>
  <c r="AD591" i="14"/>
  <c r="AD592" i="14"/>
  <c r="AD593" i="14"/>
  <c r="AD594" i="14"/>
  <c r="AD595" i="14"/>
  <c r="AD596" i="14"/>
  <c r="AD597" i="14"/>
  <c r="AD598" i="14"/>
  <c r="AD599" i="14"/>
  <c r="AD600" i="14"/>
  <c r="AD601" i="14"/>
  <c r="AD602" i="14"/>
  <c r="AD603" i="14"/>
  <c r="AD604" i="14"/>
  <c r="AD605" i="14"/>
  <c r="AD606" i="14"/>
  <c r="AD607" i="14"/>
  <c r="AD608" i="14"/>
  <c r="AD609" i="14"/>
  <c r="AD610" i="14"/>
  <c r="AD611" i="14"/>
  <c r="AD612" i="14"/>
  <c r="AD613" i="14"/>
  <c r="AD614" i="14"/>
  <c r="AD615" i="14"/>
  <c r="AD616" i="14"/>
  <c r="AD617" i="14"/>
  <c r="AD618" i="14"/>
  <c r="AD619" i="14"/>
  <c r="AD620" i="14"/>
  <c r="AD621" i="14"/>
  <c r="AD622" i="14"/>
  <c r="AD623" i="14"/>
  <c r="AD624" i="14"/>
  <c r="AD625" i="14"/>
  <c r="AD626" i="14"/>
  <c r="AD627" i="14"/>
  <c r="AD628" i="14"/>
  <c r="AD629" i="14"/>
  <c r="AD630" i="14"/>
  <c r="AD631" i="14"/>
  <c r="AD632" i="14"/>
  <c r="AD633" i="14"/>
  <c r="AD634" i="14"/>
  <c r="AD635" i="14"/>
  <c r="AD636" i="14"/>
  <c r="AD637" i="14"/>
  <c r="AD638" i="14"/>
  <c r="AD639" i="14"/>
  <c r="AD640" i="14"/>
  <c r="AD641" i="14"/>
  <c r="AD642" i="14"/>
  <c r="AD643" i="14"/>
  <c r="AD644" i="14"/>
  <c r="AD645" i="14"/>
  <c r="AD646" i="14"/>
  <c r="AD647" i="14"/>
  <c r="AD648" i="14"/>
  <c r="AD649" i="14"/>
  <c r="AD650" i="14"/>
  <c r="AD651" i="14"/>
  <c r="AD652" i="14"/>
  <c r="AD653" i="14"/>
  <c r="AD654" i="14"/>
  <c r="AD655" i="14"/>
  <c r="AD656" i="14"/>
  <c r="AD657" i="14"/>
  <c r="AD658" i="14"/>
  <c r="AD659" i="14"/>
  <c r="AD660" i="14"/>
  <c r="AD661" i="14"/>
  <c r="AD662" i="14"/>
  <c r="AD663" i="14"/>
  <c r="AD664" i="14"/>
  <c r="AD665" i="14"/>
  <c r="AD666" i="14"/>
  <c r="AD667" i="14"/>
  <c r="AD668" i="14"/>
  <c r="AD669" i="14"/>
  <c r="AD670" i="14"/>
  <c r="AD671" i="14"/>
  <c r="AD672" i="14"/>
  <c r="AD673" i="14"/>
  <c r="AD674" i="14"/>
  <c r="AD675" i="14"/>
  <c r="AD676" i="14"/>
  <c r="AD677" i="14"/>
  <c r="AD678" i="14"/>
  <c r="AD679" i="14"/>
  <c r="AD680" i="14"/>
  <c r="AD681" i="14"/>
  <c r="AD682" i="14"/>
  <c r="AD683" i="14"/>
  <c r="AD684" i="14"/>
  <c r="AD685" i="14"/>
  <c r="AD686" i="14"/>
  <c r="AD687" i="14"/>
  <c r="AD688" i="14"/>
  <c r="AD689" i="14"/>
  <c r="AD690" i="14"/>
  <c r="AD691" i="14"/>
  <c r="AD692" i="14"/>
  <c r="AD693" i="14"/>
  <c r="AD694" i="14"/>
  <c r="AD695" i="14"/>
  <c r="AD696" i="14"/>
  <c r="AD697" i="14"/>
  <c r="AD698" i="14"/>
  <c r="AD699" i="14"/>
  <c r="AD700" i="14"/>
  <c r="AD701" i="14"/>
  <c r="AD702" i="14"/>
  <c r="AD703" i="14"/>
  <c r="AD704" i="14"/>
  <c r="AD705" i="14"/>
  <c r="AD706" i="14"/>
  <c r="AD707" i="14"/>
  <c r="AD708" i="14"/>
  <c r="AD709" i="14"/>
  <c r="AD710" i="14"/>
  <c r="AD711" i="14"/>
  <c r="AD712" i="14"/>
  <c r="AD713" i="14"/>
  <c r="AD714" i="14"/>
  <c r="AD715" i="14"/>
  <c r="AD716" i="14"/>
  <c r="AD717" i="14"/>
  <c r="AD718" i="14"/>
  <c r="AD719" i="14"/>
  <c r="AD720" i="14"/>
  <c r="AD721" i="14"/>
  <c r="AD722" i="14"/>
  <c r="AD723" i="14"/>
  <c r="AD724" i="14"/>
  <c r="AD725" i="14"/>
  <c r="AD726" i="14"/>
  <c r="AD727" i="14"/>
  <c r="AD728" i="14"/>
  <c r="AD729" i="14"/>
  <c r="AD730" i="14"/>
  <c r="AD731" i="14"/>
  <c r="AD732" i="14"/>
  <c r="AD733" i="14"/>
  <c r="AD734" i="14"/>
  <c r="AD735" i="14"/>
  <c r="AD736" i="14"/>
  <c r="AD737" i="14"/>
  <c r="AD738" i="14"/>
  <c r="AD739" i="14"/>
  <c r="AD740" i="14"/>
  <c r="AD741" i="14"/>
  <c r="AD742" i="14"/>
  <c r="AD743" i="14"/>
  <c r="AD744" i="14"/>
  <c r="AD745" i="14"/>
  <c r="AD746" i="14"/>
  <c r="AD747" i="14"/>
  <c r="AD748" i="14"/>
  <c r="AD749" i="14"/>
  <c r="AD750" i="14"/>
  <c r="AD751" i="14"/>
  <c r="AD752" i="14"/>
  <c r="AD753" i="14"/>
  <c r="AD754" i="14"/>
  <c r="AD755" i="14"/>
  <c r="AD756" i="14"/>
  <c r="AD757" i="14"/>
  <c r="AD758" i="14"/>
  <c r="AD759" i="14"/>
  <c r="AD760" i="14"/>
  <c r="AD761" i="14"/>
  <c r="AD762" i="14"/>
  <c r="AD763" i="14"/>
  <c r="AD764" i="14"/>
  <c r="AD765" i="14"/>
  <c r="AD766" i="14"/>
  <c r="AD767" i="14"/>
  <c r="AD768" i="14"/>
  <c r="AD769" i="14"/>
  <c r="AD770" i="14"/>
  <c r="AD771" i="14"/>
  <c r="AD772" i="14"/>
  <c r="AD773" i="14"/>
  <c r="AD774" i="14"/>
  <c r="AD775" i="14"/>
  <c r="AD776" i="14"/>
  <c r="AD777" i="14"/>
  <c r="AD778" i="14"/>
  <c r="AD779" i="14"/>
  <c r="AD780" i="14"/>
  <c r="AD781" i="14"/>
  <c r="AD782" i="14"/>
  <c r="AD783" i="14"/>
  <c r="AD784" i="14"/>
  <c r="AD785" i="14"/>
  <c r="AD786" i="14"/>
  <c r="AD787" i="14"/>
  <c r="AD788" i="14"/>
  <c r="AD789" i="14"/>
  <c r="AD790" i="14"/>
  <c r="AD791" i="14"/>
  <c r="AD792" i="14"/>
  <c r="AD793" i="14"/>
  <c r="AD794" i="14"/>
  <c r="AD795" i="14"/>
  <c r="AD796" i="14"/>
  <c r="AD797" i="14"/>
  <c r="AD798" i="14"/>
  <c r="AD799" i="14"/>
  <c r="AD800" i="14"/>
  <c r="AD801" i="14"/>
  <c r="AD802" i="14"/>
  <c r="AD803" i="14"/>
  <c r="AD804" i="14"/>
  <c r="AD805" i="14"/>
  <c r="AD806" i="14"/>
  <c r="AD807" i="14"/>
  <c r="AD808" i="14"/>
  <c r="AD809" i="14"/>
  <c r="AD810" i="14"/>
  <c r="AD811" i="14"/>
  <c r="AD812" i="14"/>
  <c r="AD813" i="14"/>
  <c r="AD814" i="14"/>
  <c r="AD815" i="14"/>
  <c r="AD816" i="14"/>
  <c r="AD817" i="14"/>
  <c r="AD818" i="14"/>
  <c r="AD819" i="14"/>
  <c r="AD820" i="14"/>
  <c r="AD821" i="14"/>
  <c r="AD822" i="14"/>
  <c r="AD823" i="14"/>
  <c r="AD824" i="14"/>
  <c r="AD825" i="14"/>
  <c r="AD826" i="14"/>
  <c r="AD827" i="14"/>
  <c r="AD828" i="14"/>
  <c r="AD829" i="14"/>
  <c r="AD830" i="14"/>
  <c r="AD831" i="14"/>
  <c r="AD832" i="14"/>
  <c r="AD833" i="14"/>
  <c r="AD834" i="14"/>
  <c r="AD835" i="14"/>
  <c r="AD836" i="14"/>
  <c r="AD837" i="14"/>
  <c r="AD838" i="14"/>
  <c r="AD839" i="14"/>
  <c r="AD840" i="14"/>
  <c r="AD841" i="14"/>
  <c r="AD842" i="14"/>
  <c r="AD843" i="14"/>
  <c r="AD844" i="14"/>
  <c r="AD845" i="14"/>
  <c r="AD846" i="14"/>
  <c r="AD847" i="14"/>
  <c r="AD848" i="14"/>
  <c r="AD849" i="14"/>
  <c r="AD850" i="14"/>
  <c r="AD851" i="14"/>
  <c r="AD852" i="14"/>
  <c r="AD853" i="14"/>
  <c r="AD854" i="14"/>
  <c r="AD855" i="14"/>
  <c r="AD856" i="14"/>
  <c r="AD857" i="14"/>
  <c r="AD858" i="14"/>
  <c r="AD859" i="14"/>
  <c r="AD860" i="14"/>
  <c r="AD861" i="14"/>
  <c r="AD862" i="14"/>
  <c r="AD863" i="14"/>
  <c r="AD864" i="14"/>
  <c r="AD865" i="14"/>
  <c r="AD866" i="14"/>
  <c r="AD867" i="14"/>
  <c r="AD868" i="14"/>
  <c r="AD869" i="14"/>
  <c r="AD870" i="14"/>
  <c r="AD871" i="14"/>
  <c r="AD872" i="14"/>
  <c r="AD873" i="14"/>
  <c r="AD874" i="14"/>
  <c r="AD875" i="14"/>
  <c r="AD876" i="14"/>
  <c r="AD877" i="14"/>
  <c r="AD878" i="14"/>
  <c r="AD879" i="14"/>
  <c r="AD880" i="14"/>
  <c r="AD881" i="14"/>
  <c r="AD882" i="14"/>
  <c r="AD883" i="14"/>
  <c r="AD884" i="14"/>
  <c r="AD885" i="14"/>
  <c r="AD886" i="14"/>
  <c r="AD887" i="14"/>
  <c r="AD888" i="14"/>
  <c r="AD889" i="14"/>
  <c r="AD890" i="14"/>
  <c r="AD891" i="14"/>
  <c r="AD892" i="14"/>
  <c r="AD893" i="14"/>
  <c r="AD894" i="14"/>
  <c r="AD895" i="14"/>
  <c r="AD896" i="14"/>
  <c r="AD897" i="14"/>
  <c r="AD898" i="14"/>
  <c r="AD899" i="14"/>
  <c r="AD900" i="14"/>
  <c r="AD901" i="14"/>
  <c r="AD902" i="14"/>
  <c r="AD903" i="14"/>
  <c r="AD904" i="14"/>
  <c r="AD905" i="14"/>
  <c r="AD906" i="14"/>
  <c r="AD907" i="14"/>
  <c r="AD908" i="14"/>
  <c r="AD909" i="14"/>
  <c r="AD910" i="14"/>
  <c r="AD911" i="14"/>
  <c r="AD912" i="14"/>
  <c r="AD913" i="14"/>
  <c r="AD914" i="14"/>
  <c r="AD915" i="14"/>
  <c r="AD916" i="14"/>
  <c r="AD917" i="14"/>
  <c r="AD918" i="14"/>
  <c r="AD919" i="14"/>
  <c r="AD920" i="14"/>
  <c r="AD921" i="14"/>
  <c r="AD922" i="14"/>
  <c r="AD923" i="14"/>
  <c r="AD924" i="14"/>
  <c r="AD925" i="14"/>
  <c r="AD926" i="14"/>
  <c r="AD927" i="14"/>
  <c r="AD928" i="14"/>
  <c r="AD929" i="14"/>
  <c r="AD930" i="14"/>
  <c r="AD931" i="14"/>
  <c r="AD932" i="14"/>
  <c r="AD933" i="14"/>
  <c r="AD934" i="14"/>
  <c r="AD935" i="14"/>
  <c r="AD936" i="14"/>
  <c r="AD937" i="14"/>
  <c r="AD938" i="14"/>
  <c r="AD939" i="14"/>
  <c r="AD940" i="14"/>
  <c r="AD941" i="14"/>
  <c r="AD942" i="14"/>
  <c r="AD943" i="14"/>
  <c r="AD944" i="14"/>
  <c r="AD945" i="14"/>
  <c r="AD946" i="14"/>
  <c r="AD947" i="14"/>
  <c r="AD948" i="14"/>
  <c r="AD949" i="14"/>
  <c r="AD950" i="14"/>
  <c r="AD951" i="14"/>
  <c r="AD952" i="14"/>
  <c r="AD953" i="14"/>
  <c r="AD954" i="14"/>
  <c r="AD955" i="14"/>
  <c r="AD956" i="14"/>
  <c r="AD957" i="14"/>
  <c r="AD958" i="14"/>
  <c r="AD959" i="14"/>
  <c r="AD960" i="14"/>
  <c r="AD961" i="14"/>
  <c r="AD962" i="14"/>
  <c r="AD963" i="14"/>
  <c r="AD964" i="14"/>
  <c r="AD965" i="14"/>
  <c r="AD966" i="14"/>
  <c r="AD967" i="14"/>
  <c r="AD968" i="14"/>
  <c r="AD969" i="14"/>
  <c r="AD970" i="14"/>
  <c r="AD971" i="14"/>
  <c r="AD972" i="14"/>
  <c r="AD973" i="14"/>
  <c r="AD974" i="14"/>
  <c r="AD975" i="14"/>
  <c r="AD976" i="14"/>
  <c r="AD977" i="14"/>
  <c r="AD978" i="14"/>
  <c r="AD979" i="14"/>
  <c r="AD980" i="14"/>
  <c r="AD981" i="14"/>
  <c r="AD982" i="14"/>
  <c r="AD983" i="14"/>
  <c r="AD984" i="14"/>
  <c r="AD985" i="14"/>
  <c r="AD986" i="14"/>
  <c r="AD987" i="14"/>
  <c r="AD988" i="14"/>
  <c r="AD989" i="14"/>
  <c r="AD990" i="14"/>
  <c r="AD991" i="14"/>
  <c r="AD992" i="14"/>
  <c r="AD993" i="14"/>
  <c r="AD994" i="14"/>
  <c r="AD995" i="14"/>
  <c r="AD996" i="14"/>
  <c r="AD997" i="14"/>
  <c r="AD998" i="14"/>
  <c r="AD999" i="14"/>
  <c r="AD1000" i="14"/>
  <c r="AD1001" i="14"/>
  <c r="AD1002" i="14"/>
  <c r="AD1003" i="14"/>
  <c r="AD1004" i="14"/>
  <c r="AD1005" i="14"/>
  <c r="AD1006" i="14"/>
  <c r="AD1007" i="14"/>
  <c r="AD1008" i="14"/>
  <c r="AD1009" i="14"/>
  <c r="AD1010" i="14"/>
  <c r="AD1011" i="14"/>
  <c r="AD1012" i="14"/>
  <c r="AD1013" i="14"/>
  <c r="AD1014" i="14"/>
  <c r="AD1015" i="14"/>
  <c r="AD1016" i="14"/>
  <c r="AD1017" i="14"/>
  <c r="AD1018" i="14"/>
  <c r="AD1019" i="14"/>
  <c r="AD1020" i="14"/>
  <c r="AD1021" i="14"/>
  <c r="AD1022" i="14"/>
  <c r="AD1023" i="14"/>
  <c r="AD1024" i="14"/>
  <c r="AD1025" i="14"/>
  <c r="AD1026" i="14"/>
  <c r="AD1027" i="14"/>
  <c r="AD1028" i="14"/>
  <c r="AD1029" i="14"/>
  <c r="AD1030" i="14"/>
  <c r="AD1031" i="14"/>
  <c r="AD1032" i="14"/>
  <c r="AD1033" i="14"/>
  <c r="AD1034" i="14"/>
  <c r="AD1035" i="14"/>
  <c r="AD1036" i="14"/>
  <c r="AD1037" i="14"/>
  <c r="AD1038" i="14"/>
  <c r="AD1039" i="14"/>
  <c r="AD1040" i="14"/>
  <c r="AD1041" i="14"/>
  <c r="AD1042" i="14"/>
  <c r="AD1043" i="14"/>
  <c r="AD1044" i="14"/>
  <c r="AD1045" i="14"/>
  <c r="AD1046" i="14"/>
  <c r="AD1047" i="14"/>
  <c r="AD1048" i="14"/>
  <c r="AD1049" i="14"/>
  <c r="AD1050" i="14"/>
  <c r="AD1051" i="14"/>
  <c r="AD1052" i="14"/>
  <c r="AD1053" i="14"/>
  <c r="AD1054" i="14"/>
  <c r="AD1055" i="14"/>
  <c r="AD1056" i="14"/>
  <c r="AD1057" i="14"/>
  <c r="AD1058" i="14"/>
  <c r="AD1059" i="14"/>
  <c r="AD1060" i="14"/>
  <c r="AD1061" i="14"/>
  <c r="AD1062" i="14"/>
  <c r="AD1063" i="14"/>
  <c r="AD1064" i="14"/>
  <c r="AD1065" i="14"/>
  <c r="AD1066" i="14"/>
  <c r="AD1067" i="14"/>
  <c r="AD1068" i="14"/>
  <c r="AD1069" i="14"/>
  <c r="AD1070" i="14"/>
  <c r="AD1071" i="14"/>
  <c r="AD1072" i="14"/>
  <c r="AD1073" i="14"/>
  <c r="AD1074" i="14"/>
  <c r="AD1075" i="14"/>
  <c r="AD1076" i="14"/>
  <c r="AD1077" i="14"/>
  <c r="AD1078" i="14"/>
  <c r="AD1079" i="14"/>
  <c r="AD1080" i="14"/>
  <c r="AD1081" i="14"/>
  <c r="AD1082" i="14"/>
  <c r="AD1083" i="14"/>
  <c r="AD1084" i="14"/>
  <c r="AD1085" i="14"/>
  <c r="AD1086" i="14"/>
  <c r="AD1087" i="14"/>
  <c r="AD1088" i="14"/>
  <c r="AD1089" i="14"/>
  <c r="AD1090" i="14"/>
  <c r="AD1091" i="14"/>
  <c r="AD1092" i="14"/>
  <c r="AD1093" i="14"/>
  <c r="AD1094" i="14"/>
  <c r="AD1095" i="14"/>
  <c r="AD1096" i="14"/>
  <c r="AD1097" i="14"/>
  <c r="AD1098" i="14"/>
  <c r="AD1099" i="14"/>
  <c r="AD1100" i="14"/>
  <c r="AD1101" i="14"/>
  <c r="AD1102" i="14"/>
  <c r="AD1103" i="14"/>
  <c r="AD1104" i="14"/>
  <c r="AD1105" i="14"/>
  <c r="AD1106" i="14"/>
  <c r="AD1107" i="14"/>
  <c r="AD1108" i="14"/>
  <c r="AD1109" i="14"/>
  <c r="AD1110" i="14"/>
  <c r="AD1111" i="14"/>
  <c r="AD1112" i="14"/>
  <c r="AD1113" i="14"/>
  <c r="AD1114" i="14"/>
  <c r="AD1115" i="14"/>
  <c r="AD1116" i="14"/>
  <c r="AD1117" i="14"/>
  <c r="AD1118" i="14"/>
  <c r="AD1119" i="14"/>
  <c r="AD1120" i="14"/>
  <c r="AD1121" i="14"/>
  <c r="AD1122" i="14"/>
  <c r="AD1123" i="14"/>
  <c r="AD1124" i="14"/>
  <c r="AD1125" i="14"/>
  <c r="AD1126" i="14"/>
  <c r="AD1127" i="14"/>
  <c r="AD1128" i="14"/>
  <c r="AD1129" i="14"/>
  <c r="AD1130" i="14"/>
  <c r="AD1131" i="14"/>
  <c r="AD1132" i="14"/>
  <c r="AD1133" i="14"/>
  <c r="AD1134" i="14"/>
  <c r="AD1135" i="14"/>
  <c r="AD1136" i="14"/>
  <c r="AD1137" i="14"/>
  <c r="AD1138" i="14"/>
  <c r="AD1139" i="14"/>
  <c r="AD1140" i="14"/>
  <c r="AD1141" i="14"/>
  <c r="AD1142" i="14"/>
  <c r="AD1143" i="14"/>
  <c r="AD1144" i="14"/>
  <c r="AD1145" i="14"/>
  <c r="AD1146" i="14"/>
  <c r="AD1147" i="14"/>
  <c r="AD1148" i="14"/>
  <c r="AD1149" i="14"/>
  <c r="AD1150" i="14"/>
  <c r="AD1151" i="14"/>
  <c r="AD1152" i="14"/>
  <c r="AD1153" i="14"/>
  <c r="AD1154" i="14"/>
  <c r="AD1155" i="14"/>
  <c r="AD1156" i="14"/>
  <c r="AD1157" i="14"/>
  <c r="AD1158" i="14"/>
  <c r="AD1159" i="14"/>
  <c r="AD1160" i="14"/>
  <c r="AD1161" i="14"/>
  <c r="AD1162" i="14"/>
  <c r="AD1163" i="14"/>
  <c r="AD1164" i="14"/>
  <c r="AD1165" i="14"/>
  <c r="AD1166" i="14"/>
  <c r="AD1167" i="14"/>
  <c r="AD1168" i="14"/>
  <c r="AD1169" i="14"/>
  <c r="AD1170" i="14"/>
  <c r="AD1171" i="14"/>
  <c r="AD1172" i="14"/>
  <c r="AD1173" i="14"/>
  <c r="AD1174" i="14"/>
  <c r="AD1175" i="14"/>
  <c r="AD1176" i="14"/>
  <c r="AD1177" i="14"/>
  <c r="AD1178" i="14"/>
  <c r="AD1179" i="14"/>
  <c r="AD1180" i="14"/>
  <c r="AD1181" i="14"/>
  <c r="AD1182" i="14"/>
  <c r="AD1183" i="14"/>
  <c r="AD1184" i="14"/>
  <c r="AD1185" i="14"/>
  <c r="AD1186" i="14"/>
  <c r="AD1187" i="14"/>
  <c r="AD1188" i="14"/>
  <c r="AD1189" i="14"/>
  <c r="AD1190" i="14"/>
  <c r="AD1191" i="14"/>
  <c r="AD1192" i="14"/>
  <c r="AD1193" i="14"/>
  <c r="AD1194" i="14"/>
  <c r="AD1195" i="14"/>
  <c r="AD1196" i="14"/>
  <c r="AD1197" i="14"/>
  <c r="AD1198" i="14"/>
  <c r="AD1199" i="14"/>
  <c r="AD1200" i="14"/>
  <c r="AD1201" i="14"/>
  <c r="AD1202" i="14"/>
  <c r="AD1203" i="14"/>
  <c r="AD1204" i="14"/>
  <c r="AD1205" i="14"/>
  <c r="AD1206" i="14"/>
  <c r="AD1207" i="14"/>
  <c r="AD1208" i="14"/>
  <c r="AD1209" i="14"/>
  <c r="AD1210" i="14"/>
  <c r="AD1211" i="14"/>
  <c r="AD1212" i="14"/>
  <c r="AD1213" i="14"/>
  <c r="AD1214" i="14"/>
  <c r="AD1215" i="14"/>
  <c r="AD1216" i="14"/>
  <c r="AD1217" i="14"/>
  <c r="AD1218" i="14"/>
  <c r="AD1219" i="14"/>
  <c r="AD1220" i="14"/>
  <c r="AD1221" i="14"/>
  <c r="AD1222" i="14"/>
  <c r="AD1223" i="14"/>
  <c r="AD1224" i="14"/>
  <c r="AD1225" i="14"/>
  <c r="AD1226" i="14"/>
  <c r="AD1227" i="14"/>
  <c r="AD1228" i="14"/>
  <c r="AD1229" i="14"/>
  <c r="AD1230" i="14"/>
  <c r="AD1231" i="14"/>
  <c r="AD1232" i="14"/>
  <c r="AD1233" i="14"/>
  <c r="AD1234" i="14"/>
  <c r="AD1235" i="14"/>
  <c r="AD1236" i="14"/>
  <c r="AD1237" i="14"/>
  <c r="AD1238" i="14"/>
  <c r="AD1239" i="14"/>
  <c r="AD1240" i="14"/>
  <c r="AD1241" i="14"/>
  <c r="AD1242" i="14"/>
  <c r="AD1243" i="14"/>
  <c r="AD1244" i="14"/>
  <c r="AD1245" i="14"/>
  <c r="AD1246" i="14"/>
  <c r="AD1247" i="14"/>
  <c r="AD1248" i="14"/>
  <c r="AD1249" i="14"/>
  <c r="AD1250" i="14"/>
  <c r="AD1251" i="14"/>
  <c r="AD1252" i="14"/>
  <c r="AD1253" i="14"/>
  <c r="AD1254" i="14"/>
  <c r="AD1255" i="14"/>
  <c r="AD1256" i="14"/>
  <c r="AD1257" i="14"/>
  <c r="AD1258" i="14"/>
  <c r="AD1259" i="14"/>
  <c r="AD1260" i="14"/>
  <c r="AD1261" i="14"/>
  <c r="AD1262" i="14"/>
  <c r="AD1263" i="14"/>
  <c r="AD1264" i="14"/>
  <c r="AD1265" i="14"/>
  <c r="AD1266" i="14"/>
  <c r="AD1267" i="14"/>
  <c r="AD1268" i="14"/>
  <c r="AD1269" i="14"/>
  <c r="AD1270" i="14"/>
  <c r="AD1271" i="14"/>
  <c r="AD1272" i="14"/>
  <c r="AD1273" i="14"/>
  <c r="AD1274" i="14"/>
  <c r="AD1275" i="14"/>
  <c r="AD1276" i="14"/>
  <c r="AD1277" i="14"/>
  <c r="AD1278" i="14"/>
  <c r="AD1279" i="14"/>
  <c r="AD1280" i="14"/>
  <c r="AD1281" i="14"/>
  <c r="AD1282" i="14"/>
  <c r="AD1283" i="14"/>
  <c r="AD1284" i="14"/>
  <c r="AD1285" i="14"/>
  <c r="AD1286" i="14"/>
  <c r="AD1287" i="14"/>
  <c r="AD1288" i="14"/>
  <c r="AD1289" i="14"/>
  <c r="AD1290" i="14"/>
  <c r="AD1291" i="14"/>
  <c r="AD1292" i="14"/>
  <c r="AD1293" i="14"/>
  <c r="AD1294" i="14"/>
  <c r="AD1295" i="14"/>
  <c r="AD1296" i="14"/>
  <c r="AD1297" i="14"/>
  <c r="AD1298" i="14"/>
  <c r="AD1299" i="14"/>
  <c r="AD1300" i="14"/>
  <c r="AD1301" i="14"/>
  <c r="AD1302" i="14"/>
  <c r="AD1303" i="14"/>
  <c r="AD1304" i="14"/>
  <c r="AD1305" i="14"/>
  <c r="AD1306" i="14"/>
  <c r="AD1307" i="14"/>
  <c r="AD1308" i="14"/>
  <c r="AD1309" i="14"/>
  <c r="AD1310" i="14"/>
  <c r="AD1311" i="14"/>
  <c r="AD1312" i="14"/>
  <c r="AD1313" i="14"/>
  <c r="AD1314" i="14"/>
  <c r="AD1315" i="14"/>
  <c r="AD1316" i="14"/>
  <c r="AD1317" i="14"/>
  <c r="AD1318" i="14"/>
  <c r="AD1319" i="14"/>
  <c r="AD1320" i="14"/>
  <c r="AD1321" i="14"/>
  <c r="AD1322" i="14"/>
  <c r="AD1323" i="14"/>
  <c r="AD1324" i="14"/>
  <c r="AD1325" i="14"/>
  <c r="AD1326" i="14"/>
  <c r="AD1327" i="14"/>
  <c r="AD1328" i="14"/>
  <c r="AD1329" i="14"/>
  <c r="AD1330" i="14"/>
  <c r="AD1331" i="14"/>
  <c r="AD1332" i="14"/>
  <c r="AD1333" i="14"/>
  <c r="AD1334" i="14"/>
  <c r="AD1335" i="14"/>
  <c r="AD1336" i="14"/>
  <c r="AD1337" i="14"/>
  <c r="AD1338" i="14"/>
  <c r="AD1339" i="14"/>
  <c r="AD1340" i="14"/>
  <c r="AD1341" i="14"/>
  <c r="AD1342" i="14"/>
  <c r="AD1343" i="14"/>
  <c r="AD1344" i="14"/>
  <c r="AD1345" i="14"/>
  <c r="AD1346" i="14"/>
  <c r="AD1347" i="14"/>
  <c r="AD1348" i="14"/>
  <c r="AD1349" i="14"/>
  <c r="AD1350" i="14"/>
  <c r="AD1351" i="14"/>
  <c r="AD1352" i="14"/>
  <c r="AD1353" i="14"/>
  <c r="AD1354" i="14"/>
  <c r="AD1355" i="14"/>
  <c r="AD1356" i="14"/>
  <c r="AD1357" i="14"/>
  <c r="AD1358" i="14"/>
  <c r="AD1359" i="14"/>
  <c r="AD1360" i="14"/>
  <c r="AD1361" i="14"/>
  <c r="AD1362" i="14"/>
  <c r="AD1363" i="14"/>
  <c r="AD1364" i="14"/>
  <c r="AD1365" i="14"/>
  <c r="AD1366" i="14"/>
  <c r="AD1367" i="14"/>
  <c r="AD1368" i="14"/>
  <c r="AD1369" i="14"/>
  <c r="AD1370" i="14"/>
  <c r="AD1371" i="14"/>
  <c r="AD1372" i="14"/>
  <c r="AD1373" i="14"/>
  <c r="AD1374" i="14"/>
  <c r="AD1375" i="14"/>
  <c r="AD1376" i="14"/>
  <c r="AD1377" i="14"/>
  <c r="AD1378" i="14"/>
  <c r="AD1379" i="14"/>
  <c r="AD1380" i="14"/>
  <c r="AD1381" i="14"/>
  <c r="AD1382" i="14"/>
  <c r="AD1383" i="14"/>
  <c r="AD1384" i="14"/>
  <c r="AD1385" i="14"/>
  <c r="AD1386" i="14"/>
  <c r="AD1387" i="14"/>
  <c r="AD1388" i="14"/>
  <c r="AD1389" i="14"/>
  <c r="AD1390" i="14"/>
  <c r="AD1391" i="14"/>
  <c r="AD1392" i="14"/>
  <c r="AD1393" i="14"/>
  <c r="AD1394" i="14"/>
  <c r="AD1395" i="14"/>
  <c r="AD1396" i="14"/>
  <c r="AD1397" i="14"/>
  <c r="AD1398" i="14"/>
  <c r="AD1399" i="14"/>
  <c r="AD1400" i="14"/>
  <c r="AD1401" i="14"/>
  <c r="AD1402" i="14"/>
  <c r="AD1403" i="14"/>
  <c r="AD1404" i="14"/>
  <c r="AD1405" i="14"/>
  <c r="AD1406" i="14"/>
  <c r="AD1407" i="14"/>
  <c r="AD1408" i="14"/>
  <c r="AD1409" i="14"/>
  <c r="AD1410" i="14"/>
  <c r="AD1411" i="14"/>
  <c r="AD1412" i="14"/>
  <c r="AD1413" i="14"/>
  <c r="AD1414" i="14"/>
  <c r="AD1415" i="14"/>
  <c r="AD1416" i="14"/>
  <c r="AD1417" i="14"/>
  <c r="AD1418" i="14"/>
  <c r="AD1419" i="14"/>
  <c r="AD1420" i="14"/>
  <c r="AD1421" i="14"/>
  <c r="AD1422" i="14"/>
  <c r="AD1423" i="14"/>
  <c r="AD1424" i="14"/>
  <c r="AD1425" i="14"/>
  <c r="AD1426" i="14"/>
  <c r="AD1427" i="14"/>
  <c r="AD1428" i="14"/>
  <c r="AD1429" i="14"/>
  <c r="AD1430" i="14"/>
  <c r="AD1431" i="14"/>
  <c r="AD1432" i="14"/>
  <c r="AD1433" i="14"/>
  <c r="AD1434" i="14"/>
  <c r="AD1435" i="14"/>
  <c r="AD1436" i="14"/>
  <c r="AD1437" i="14"/>
  <c r="AD1438" i="14"/>
  <c r="AD1439" i="14"/>
  <c r="AD1440" i="14"/>
  <c r="AD1441" i="14"/>
  <c r="AD1442" i="14"/>
  <c r="AD1443" i="14"/>
  <c r="AD1444" i="14"/>
  <c r="AD1445" i="14"/>
  <c r="AD1446" i="14"/>
  <c r="AD1447" i="14"/>
  <c r="AD1448" i="14"/>
  <c r="AD1449" i="14"/>
  <c r="AD1450" i="14"/>
  <c r="AD1451" i="14"/>
  <c r="AD1452" i="14"/>
  <c r="AD1453" i="14"/>
  <c r="AD1454" i="14"/>
  <c r="AD1455" i="14"/>
  <c r="AD1456" i="14"/>
  <c r="AD1457" i="14"/>
  <c r="AD1458" i="14"/>
  <c r="AD1459" i="14"/>
  <c r="AD1460" i="14"/>
  <c r="AD1461" i="14"/>
  <c r="AD1462" i="14"/>
  <c r="AD1463" i="14"/>
  <c r="AD1464" i="14"/>
  <c r="AD1465" i="14"/>
  <c r="AD1466" i="14"/>
  <c r="AD1467" i="14"/>
  <c r="AD1468" i="14"/>
  <c r="AD1469" i="14"/>
  <c r="AD1470" i="14"/>
  <c r="AD1471" i="14"/>
  <c r="AD1472" i="14"/>
  <c r="AD1473" i="14"/>
  <c r="AD1474" i="14"/>
  <c r="AD1475" i="14"/>
  <c r="AD1476" i="14"/>
  <c r="AD1477" i="14"/>
  <c r="AD1478" i="14"/>
  <c r="AD1479" i="14"/>
  <c r="AD1480" i="14"/>
  <c r="AD1481" i="14"/>
  <c r="AD1482" i="14"/>
  <c r="AD1483" i="14"/>
  <c r="AD1484" i="14"/>
  <c r="AD1485" i="14"/>
  <c r="AD1486" i="14"/>
  <c r="AD1487" i="14"/>
  <c r="AD1488" i="14"/>
  <c r="AD1489" i="14"/>
  <c r="AD1490" i="14"/>
  <c r="AD1491" i="14"/>
  <c r="AD1492" i="14"/>
  <c r="AD1493" i="14"/>
  <c r="AD1494" i="14"/>
  <c r="AD1495" i="14"/>
  <c r="AD1496" i="14"/>
  <c r="AD1497" i="14"/>
  <c r="AD1498" i="14"/>
  <c r="AD1499" i="14"/>
  <c r="AD1500" i="14"/>
  <c r="AD1501" i="14"/>
  <c r="AD1502" i="14"/>
  <c r="AD1503" i="14"/>
  <c r="AD1504" i="14"/>
  <c r="AD1505" i="14"/>
  <c r="AD1506" i="14"/>
  <c r="AD1507" i="14"/>
  <c r="AD1508" i="14"/>
  <c r="AD1509" i="14"/>
  <c r="AD1510" i="14"/>
  <c r="AD1511" i="14"/>
  <c r="AD1512" i="14"/>
  <c r="AD1513" i="14"/>
  <c r="AD1514" i="14"/>
  <c r="AD1515" i="14"/>
  <c r="AD1516" i="14"/>
  <c r="AD1517" i="14"/>
  <c r="AD1518" i="14"/>
  <c r="AD1519" i="14"/>
  <c r="AD1520" i="14"/>
  <c r="AD1521" i="14"/>
  <c r="AD1522" i="14"/>
  <c r="AD1523" i="14"/>
  <c r="AD1524" i="14"/>
  <c r="AD1525" i="14"/>
  <c r="AD1526" i="14"/>
  <c r="AD1527" i="14"/>
  <c r="AD1528" i="14"/>
  <c r="AD1529" i="14"/>
  <c r="AD1530" i="14"/>
  <c r="AD1531" i="14"/>
  <c r="AD1532" i="14"/>
  <c r="AD1533" i="14"/>
  <c r="AD1534" i="14"/>
  <c r="AD1535" i="14"/>
  <c r="AD1536" i="14"/>
  <c r="AD1537" i="14"/>
  <c r="AD1538" i="14"/>
  <c r="AD1539" i="14"/>
  <c r="AD1540" i="14"/>
  <c r="AD1541" i="14"/>
  <c r="AD1542" i="14"/>
  <c r="AD1543" i="14"/>
  <c r="AD1544" i="14"/>
  <c r="AD1545" i="14"/>
  <c r="AD1546" i="14"/>
  <c r="AD1547" i="14"/>
  <c r="AD1548" i="14"/>
  <c r="AD1549" i="14"/>
  <c r="AD1550" i="14"/>
  <c r="AD1551" i="14"/>
  <c r="AD1552" i="14"/>
  <c r="AD1553" i="14"/>
  <c r="AD1554" i="14"/>
  <c r="AD1555" i="14"/>
  <c r="AD1556" i="14"/>
  <c r="AD1557" i="14"/>
  <c r="AD1558" i="14"/>
  <c r="AD1559" i="14"/>
  <c r="AD1560" i="14"/>
  <c r="AD1561" i="14"/>
  <c r="AD1562" i="14"/>
  <c r="AD1563" i="14"/>
  <c r="AD1564" i="14"/>
  <c r="AD1565" i="14"/>
  <c r="AD1566" i="14"/>
  <c r="AD1567" i="14"/>
  <c r="AD1568" i="14"/>
  <c r="AD1569" i="14"/>
  <c r="AD1570" i="14"/>
  <c r="AD1571" i="14"/>
  <c r="AD1572" i="14"/>
  <c r="AD1573" i="14"/>
  <c r="AD1574" i="14"/>
  <c r="AD1575" i="14"/>
  <c r="AD1576" i="14"/>
  <c r="AD1577" i="14"/>
  <c r="AD1578" i="14"/>
  <c r="AD1579" i="14"/>
  <c r="AD1580" i="14"/>
  <c r="AD1581" i="14"/>
  <c r="AD1582" i="14"/>
  <c r="AD1583" i="14"/>
  <c r="AD1584" i="14"/>
  <c r="AD1585" i="14"/>
  <c r="AD1586" i="14"/>
  <c r="AD1587" i="14"/>
  <c r="AD1588" i="14"/>
  <c r="AD1589" i="14"/>
  <c r="AD1590" i="14"/>
  <c r="AD1591" i="14"/>
  <c r="AD1592" i="14"/>
  <c r="AD1593" i="14"/>
  <c r="AD1594" i="14"/>
  <c r="AD1595" i="14"/>
  <c r="AD1596" i="14"/>
  <c r="AD1597" i="14"/>
  <c r="AD1598" i="14"/>
  <c r="AD1599" i="14"/>
  <c r="AD1600" i="14"/>
  <c r="AD1601" i="14"/>
  <c r="AD1602" i="14"/>
  <c r="AD1603" i="14"/>
  <c r="AD1604" i="14"/>
  <c r="AD1605" i="14"/>
  <c r="AD1606" i="14"/>
  <c r="AD1607" i="14"/>
  <c r="AD1608" i="14"/>
  <c r="AD1609" i="14"/>
  <c r="AD1610" i="14"/>
  <c r="AD1611" i="14"/>
  <c r="AD1612" i="14"/>
  <c r="AD1613" i="14"/>
  <c r="AD1614" i="14"/>
  <c r="AD1615" i="14"/>
  <c r="AD1616" i="14"/>
  <c r="AD1617" i="14"/>
  <c r="AD1618" i="14"/>
  <c r="AD1619" i="14"/>
  <c r="AD1620" i="14"/>
  <c r="AD1621" i="14"/>
  <c r="AD1622" i="14"/>
  <c r="AD1623" i="14"/>
  <c r="AD1624" i="14"/>
  <c r="AD1625" i="14"/>
  <c r="AD1626" i="14"/>
  <c r="AD1627" i="14"/>
  <c r="AD1628" i="14"/>
  <c r="AD1629" i="14"/>
  <c r="AD1630" i="14"/>
  <c r="AD1631" i="14"/>
  <c r="AD1632" i="14"/>
  <c r="AD1633" i="14"/>
  <c r="AD1634" i="14"/>
  <c r="AD1635" i="14"/>
  <c r="AD1636" i="14"/>
  <c r="AD1637" i="14"/>
  <c r="AD1638" i="14"/>
  <c r="AD1639" i="14"/>
  <c r="AD1640" i="14"/>
  <c r="AD1641" i="14"/>
  <c r="AD1642" i="14"/>
  <c r="AD1643" i="14"/>
  <c r="AD1644" i="14"/>
  <c r="AD1645" i="14"/>
  <c r="AD1646" i="14"/>
  <c r="AD1647" i="14"/>
  <c r="AD1648" i="14"/>
  <c r="AD1649" i="14"/>
  <c r="AD1650" i="14"/>
  <c r="AD1651" i="14"/>
  <c r="AD1652" i="14"/>
  <c r="AD1653" i="14"/>
  <c r="AD1654" i="14"/>
  <c r="AD1655" i="14"/>
  <c r="AD1656" i="14"/>
  <c r="AD1657" i="14"/>
  <c r="AD1658" i="14"/>
  <c r="AD1659" i="14"/>
  <c r="AD1660" i="14"/>
  <c r="AD1661" i="14"/>
  <c r="AD1662" i="14"/>
  <c r="AD1663" i="14"/>
  <c r="AD1664" i="14"/>
  <c r="AD1665" i="14"/>
  <c r="AD1666" i="14"/>
  <c r="AD1667" i="14"/>
  <c r="AD1668" i="14"/>
  <c r="AD1669" i="14"/>
  <c r="AD1670" i="14"/>
  <c r="AD1671" i="14"/>
  <c r="AD1672" i="14"/>
  <c r="AD1673" i="14"/>
  <c r="AD1674" i="14"/>
  <c r="AD1675" i="14"/>
  <c r="AD1676" i="14"/>
  <c r="AD3" i="14"/>
  <c r="AC190" i="14"/>
  <c r="AC191" i="14"/>
  <c r="AC192" i="14"/>
  <c r="AC193" i="14"/>
  <c r="AC194" i="14"/>
  <c r="AC195" i="14"/>
  <c r="AC196" i="14"/>
  <c r="AC197" i="14"/>
  <c r="AC198" i="14"/>
  <c r="AC199" i="14"/>
  <c r="AC200" i="14"/>
  <c r="AC201" i="14"/>
  <c r="AC202" i="14"/>
  <c r="AC203" i="14"/>
  <c r="AC204" i="14"/>
  <c r="AC205" i="14"/>
  <c r="AC206" i="14"/>
  <c r="AC207" i="14"/>
  <c r="AC208" i="14"/>
  <c r="AC209" i="14"/>
  <c r="AC210" i="14"/>
  <c r="AC211" i="14"/>
  <c r="AC212" i="14"/>
  <c r="AC213" i="14"/>
  <c r="AC214" i="14"/>
  <c r="AC215" i="14"/>
  <c r="AC216" i="14"/>
  <c r="AC217" i="14"/>
  <c r="AC218" i="14"/>
  <c r="AC219" i="14"/>
  <c r="AC220" i="14"/>
  <c r="AC221" i="14"/>
  <c r="AC222" i="14"/>
  <c r="AC223" i="14"/>
  <c r="AC224" i="14"/>
  <c r="AC225" i="14"/>
  <c r="AC226" i="14"/>
  <c r="AC227" i="14"/>
  <c r="AC228" i="14"/>
  <c r="AC229" i="14"/>
  <c r="AC230" i="14"/>
  <c r="AC231" i="14"/>
  <c r="AC232" i="14"/>
  <c r="AC233" i="14"/>
  <c r="AC234" i="14"/>
  <c r="AC235" i="14"/>
  <c r="AC236" i="14"/>
  <c r="AC237" i="14"/>
  <c r="AC238" i="14"/>
  <c r="AC239" i="14"/>
  <c r="AC240" i="14"/>
  <c r="AC241" i="14"/>
  <c r="AC242" i="14"/>
  <c r="AC243" i="14"/>
  <c r="AC244" i="14"/>
  <c r="AC245" i="14"/>
  <c r="AC246" i="14"/>
  <c r="AC247" i="14"/>
  <c r="AC248" i="14"/>
  <c r="AC249" i="14"/>
  <c r="AC250" i="14"/>
  <c r="AC251" i="14"/>
  <c r="AC252" i="14"/>
  <c r="AC253" i="14"/>
  <c r="AC254" i="14"/>
  <c r="AC255" i="14"/>
  <c r="AC256" i="14"/>
  <c r="AC257" i="14"/>
  <c r="AC258" i="14"/>
  <c r="AC259" i="14"/>
  <c r="AC260" i="14"/>
  <c r="AC261" i="14"/>
  <c r="AC262" i="14"/>
  <c r="AC263" i="14"/>
  <c r="AC264" i="14"/>
  <c r="AC265" i="14"/>
  <c r="AC266" i="14"/>
  <c r="AC267" i="14"/>
  <c r="AC268" i="14"/>
  <c r="AC269" i="14"/>
  <c r="AC270" i="14"/>
  <c r="AC271" i="14"/>
  <c r="AC272" i="14"/>
  <c r="AC273" i="14"/>
  <c r="AC274" i="14"/>
  <c r="AC275" i="14"/>
  <c r="AC276" i="14"/>
  <c r="AC277" i="14"/>
  <c r="AC278" i="14"/>
  <c r="AC279" i="14"/>
  <c r="AC280" i="14"/>
  <c r="AC281" i="14"/>
  <c r="AC282" i="14"/>
  <c r="AC283" i="14"/>
  <c r="AC284" i="14"/>
  <c r="AC285" i="14"/>
  <c r="AC286" i="14"/>
  <c r="AC287" i="14"/>
  <c r="AC288" i="14"/>
  <c r="AC289" i="14"/>
  <c r="AC290" i="14"/>
  <c r="AC291" i="14"/>
  <c r="AC292" i="14"/>
  <c r="AC293" i="14"/>
  <c r="AC294" i="14"/>
  <c r="AC295" i="14"/>
  <c r="AC296" i="14"/>
  <c r="AC297" i="14"/>
  <c r="AC298" i="14"/>
  <c r="AC299" i="14"/>
  <c r="AC300" i="14"/>
  <c r="AC301" i="14"/>
  <c r="AC302" i="14"/>
  <c r="AC303" i="14"/>
  <c r="AC304" i="14"/>
  <c r="AC305" i="14"/>
  <c r="AC306" i="14"/>
  <c r="AC307" i="14"/>
  <c r="AC308" i="14"/>
  <c r="AC309" i="14"/>
  <c r="AC310" i="14"/>
  <c r="AC311" i="14"/>
  <c r="AC312" i="14"/>
  <c r="AC313" i="14"/>
  <c r="AC314" i="14"/>
  <c r="AC315" i="14"/>
  <c r="AC316" i="14"/>
  <c r="AC317" i="14"/>
  <c r="AC318" i="14"/>
  <c r="AC319" i="14"/>
  <c r="AC320" i="14"/>
  <c r="AC321" i="14"/>
  <c r="AC322" i="14"/>
  <c r="AC323" i="14"/>
  <c r="AC324" i="14"/>
  <c r="AC325" i="14"/>
  <c r="AC326" i="14"/>
  <c r="AC327" i="14"/>
  <c r="AC328" i="14"/>
  <c r="AC329" i="14"/>
  <c r="AC330" i="14"/>
  <c r="AC331" i="14"/>
  <c r="AC332" i="14"/>
  <c r="AC333" i="14"/>
  <c r="AC334" i="14"/>
  <c r="AC335" i="14"/>
  <c r="AC336" i="14"/>
  <c r="AC337" i="14"/>
  <c r="AC338" i="14"/>
  <c r="AC339" i="14"/>
  <c r="AC340" i="14"/>
  <c r="AC341" i="14"/>
  <c r="AC342" i="14"/>
  <c r="AC343" i="14"/>
  <c r="AC344" i="14"/>
  <c r="AC345" i="14"/>
  <c r="AC346" i="14"/>
  <c r="AC347" i="14"/>
  <c r="AC348" i="14"/>
  <c r="AC349" i="14"/>
  <c r="AC350" i="14"/>
  <c r="AC351" i="14"/>
  <c r="AC352" i="14"/>
  <c r="AC353" i="14"/>
  <c r="AC354" i="14"/>
  <c r="AC355" i="14"/>
  <c r="AC356" i="14"/>
  <c r="AC357" i="14"/>
  <c r="AC358" i="14"/>
  <c r="AC359" i="14"/>
  <c r="AC360" i="14"/>
  <c r="AC361" i="14"/>
  <c r="AC362" i="14"/>
  <c r="AC363" i="14"/>
  <c r="AC364" i="14"/>
  <c r="AC365" i="14"/>
  <c r="AC366" i="14"/>
  <c r="AC367" i="14"/>
  <c r="AC368" i="14"/>
  <c r="AC369" i="14"/>
  <c r="AC370" i="14"/>
  <c r="AC371" i="14"/>
  <c r="AC372" i="14"/>
  <c r="AC373" i="14"/>
  <c r="AC374" i="14"/>
  <c r="AC375" i="14"/>
  <c r="AC376" i="14"/>
  <c r="AC377" i="14"/>
  <c r="AC378" i="14"/>
  <c r="AC379" i="14"/>
  <c r="AC380" i="14"/>
  <c r="AC381" i="14"/>
  <c r="AC382" i="14"/>
  <c r="AC383" i="14"/>
  <c r="AC384" i="14"/>
  <c r="AC385" i="14"/>
  <c r="AC386" i="14"/>
  <c r="AC387" i="14"/>
  <c r="AC388" i="14"/>
  <c r="AC389" i="14"/>
  <c r="AC390" i="14"/>
  <c r="AC391" i="14"/>
  <c r="AC392" i="14"/>
  <c r="AC393" i="14"/>
  <c r="AC394" i="14"/>
  <c r="AC395" i="14"/>
  <c r="AC396" i="14"/>
  <c r="AC397" i="14"/>
  <c r="AC398" i="14"/>
  <c r="AC399" i="14"/>
  <c r="AC400" i="14"/>
  <c r="AC401" i="14"/>
  <c r="AC402" i="14"/>
  <c r="AC403" i="14"/>
  <c r="AC404" i="14"/>
  <c r="AC405" i="14"/>
  <c r="AC406" i="14"/>
  <c r="AC407" i="14"/>
  <c r="AC408" i="14"/>
  <c r="AC409" i="14"/>
  <c r="AC410" i="14"/>
  <c r="AC411" i="14"/>
  <c r="AC412" i="14"/>
  <c r="AC413" i="14"/>
  <c r="AC414" i="14"/>
  <c r="AC415" i="14"/>
  <c r="AC416" i="14"/>
  <c r="AC417" i="14"/>
  <c r="AC418" i="14"/>
  <c r="AC419" i="14"/>
  <c r="AC420" i="14"/>
  <c r="AC421" i="14"/>
  <c r="AC422" i="14"/>
  <c r="AC423" i="14"/>
  <c r="AC424" i="14"/>
  <c r="AC425" i="14"/>
  <c r="AC426" i="14"/>
  <c r="AC427" i="14"/>
  <c r="AC428" i="14"/>
  <c r="AC429" i="14"/>
  <c r="AC430" i="14"/>
  <c r="AC431" i="14"/>
  <c r="AC432" i="14"/>
  <c r="AC433" i="14"/>
  <c r="AC434" i="14"/>
  <c r="AC435" i="14"/>
  <c r="AC436" i="14"/>
  <c r="AC437" i="14"/>
  <c r="AC438" i="14"/>
  <c r="AC439" i="14"/>
  <c r="AC440" i="14"/>
  <c r="AC441" i="14"/>
  <c r="AC442" i="14"/>
  <c r="AC443" i="14"/>
  <c r="AC444" i="14"/>
  <c r="AC445" i="14"/>
  <c r="AC446" i="14"/>
  <c r="AC447" i="14"/>
  <c r="AC448" i="14"/>
  <c r="AC449" i="14"/>
  <c r="AC450" i="14"/>
  <c r="AC451" i="14"/>
  <c r="AC452" i="14"/>
  <c r="AC453" i="14"/>
  <c r="AC454" i="14"/>
  <c r="AC455" i="14"/>
  <c r="AC456" i="14"/>
  <c r="AC457" i="14"/>
  <c r="AC458" i="14"/>
  <c r="AC459" i="14"/>
  <c r="AC460" i="14"/>
  <c r="AC461" i="14"/>
  <c r="AC462" i="14"/>
  <c r="AC463" i="14"/>
  <c r="AC464" i="14"/>
  <c r="AC465" i="14"/>
  <c r="AC466" i="14"/>
  <c r="AC467" i="14"/>
  <c r="AC468" i="14"/>
  <c r="AC469" i="14"/>
  <c r="AC470" i="14"/>
  <c r="AC471" i="14"/>
  <c r="AC472" i="14"/>
  <c r="AC473" i="14"/>
  <c r="AC474" i="14"/>
  <c r="AC475" i="14"/>
  <c r="AC476" i="14"/>
  <c r="AC477" i="14"/>
  <c r="AC478" i="14"/>
  <c r="AC479" i="14"/>
  <c r="AC480" i="14"/>
  <c r="AC481" i="14"/>
  <c r="AC482" i="14"/>
  <c r="AC483" i="14"/>
  <c r="AC484" i="14"/>
  <c r="AC485" i="14"/>
  <c r="AC486" i="14"/>
  <c r="AC487" i="14"/>
  <c r="AC488" i="14"/>
  <c r="AC489" i="14"/>
  <c r="AC490" i="14"/>
  <c r="AC491" i="14"/>
  <c r="AC492" i="14"/>
  <c r="AC493" i="14"/>
  <c r="AC494" i="14"/>
  <c r="AC495" i="14"/>
  <c r="AC496" i="14"/>
  <c r="AC497" i="14"/>
  <c r="AC498" i="14"/>
  <c r="AC499" i="14"/>
  <c r="AC500" i="14"/>
  <c r="AC501" i="14"/>
  <c r="AC502" i="14"/>
  <c r="AC503" i="14"/>
  <c r="AC504" i="14"/>
  <c r="AC505" i="14"/>
  <c r="AC506" i="14"/>
  <c r="AC507" i="14"/>
  <c r="AC508" i="14"/>
  <c r="AC509" i="14"/>
  <c r="AC510" i="14"/>
  <c r="AC511" i="14"/>
  <c r="AC512" i="14"/>
  <c r="AC513" i="14"/>
  <c r="AC514" i="14"/>
  <c r="AC515" i="14"/>
  <c r="AC516" i="14"/>
  <c r="AC517" i="14"/>
  <c r="AC518" i="14"/>
  <c r="AC519" i="14"/>
  <c r="AC520" i="14"/>
  <c r="AC521" i="14"/>
  <c r="AC522" i="14"/>
  <c r="AC523" i="14"/>
  <c r="AC524" i="14"/>
  <c r="AC525" i="14"/>
  <c r="AC526" i="14"/>
  <c r="AC527" i="14"/>
  <c r="AC528" i="14"/>
  <c r="AC529" i="14"/>
  <c r="AC530" i="14"/>
  <c r="AC531" i="14"/>
  <c r="AC532" i="14"/>
  <c r="AC533" i="14"/>
  <c r="AC534" i="14"/>
  <c r="AC535" i="14"/>
  <c r="AC536" i="14"/>
  <c r="AC537" i="14"/>
  <c r="AC538" i="14"/>
  <c r="AC539" i="14"/>
  <c r="AC540" i="14"/>
  <c r="AC541" i="14"/>
  <c r="AC542" i="14"/>
  <c r="AC543" i="14"/>
  <c r="AC544" i="14"/>
  <c r="AC545" i="14"/>
  <c r="AC546" i="14"/>
  <c r="AC547" i="14"/>
  <c r="AC548" i="14"/>
  <c r="AC549" i="14"/>
  <c r="AC550" i="14"/>
  <c r="AC551" i="14"/>
  <c r="AC552" i="14"/>
  <c r="AC553" i="14"/>
  <c r="AC554" i="14"/>
  <c r="AC555" i="14"/>
  <c r="AC556" i="14"/>
  <c r="AC557" i="14"/>
  <c r="AC558" i="14"/>
  <c r="AC559" i="14"/>
  <c r="AC560" i="14"/>
  <c r="AC561" i="14"/>
  <c r="AC562" i="14"/>
  <c r="AC563" i="14"/>
  <c r="AC564" i="14"/>
  <c r="AC565" i="14"/>
  <c r="AC566" i="14"/>
  <c r="AC567" i="14"/>
  <c r="AC568" i="14"/>
  <c r="AC569" i="14"/>
  <c r="AC570" i="14"/>
  <c r="AC571" i="14"/>
  <c r="AC572" i="14"/>
  <c r="AC573" i="14"/>
  <c r="AC574" i="14"/>
  <c r="AC575" i="14"/>
  <c r="AC576" i="14"/>
  <c r="AC577" i="14"/>
  <c r="AC578" i="14"/>
  <c r="AC579" i="14"/>
  <c r="AC580" i="14"/>
  <c r="AC581" i="14"/>
  <c r="AC582" i="14"/>
  <c r="AC583" i="14"/>
  <c r="AC584" i="14"/>
  <c r="AC585" i="14"/>
  <c r="AC586" i="14"/>
  <c r="AC587" i="14"/>
  <c r="AC588" i="14"/>
  <c r="AC589" i="14"/>
  <c r="AC590" i="14"/>
  <c r="AC591" i="14"/>
  <c r="AC592" i="14"/>
  <c r="AC593" i="14"/>
  <c r="AC594" i="14"/>
  <c r="AC595" i="14"/>
  <c r="AC596" i="14"/>
  <c r="AC597" i="14"/>
  <c r="AC598" i="14"/>
  <c r="AC599" i="14"/>
  <c r="AC600" i="14"/>
  <c r="AC601" i="14"/>
  <c r="AC602" i="14"/>
  <c r="AC603" i="14"/>
  <c r="AC604" i="14"/>
  <c r="AC605" i="14"/>
  <c r="AC606" i="14"/>
  <c r="AC607" i="14"/>
  <c r="AC608" i="14"/>
  <c r="AC609" i="14"/>
  <c r="AC610" i="14"/>
  <c r="AC611" i="14"/>
  <c r="AC612" i="14"/>
  <c r="AC613" i="14"/>
  <c r="AC614" i="14"/>
  <c r="AC615" i="14"/>
  <c r="AC616" i="14"/>
  <c r="AC617" i="14"/>
  <c r="AC618" i="14"/>
  <c r="AC619" i="14"/>
  <c r="AC620" i="14"/>
  <c r="AC621" i="14"/>
  <c r="AC622" i="14"/>
  <c r="AC623" i="14"/>
  <c r="AC624" i="14"/>
  <c r="AC625" i="14"/>
  <c r="AC626" i="14"/>
  <c r="AC627" i="14"/>
  <c r="AC628" i="14"/>
  <c r="AC629" i="14"/>
  <c r="AC630" i="14"/>
  <c r="AC631" i="14"/>
  <c r="AC632" i="14"/>
  <c r="AC633" i="14"/>
  <c r="AC634" i="14"/>
  <c r="AC635" i="14"/>
  <c r="AC636" i="14"/>
  <c r="AC637" i="14"/>
  <c r="AC638" i="14"/>
  <c r="AC639" i="14"/>
  <c r="AC640" i="14"/>
  <c r="AC641" i="14"/>
  <c r="AC642" i="14"/>
  <c r="AC643" i="14"/>
  <c r="AC644" i="14"/>
  <c r="AC645" i="14"/>
  <c r="AC646" i="14"/>
  <c r="AC647" i="14"/>
  <c r="AC648" i="14"/>
  <c r="AC649" i="14"/>
  <c r="AC650" i="14"/>
  <c r="AC651" i="14"/>
  <c r="AC652" i="14"/>
  <c r="AC653" i="14"/>
  <c r="AC654" i="14"/>
  <c r="AC655" i="14"/>
  <c r="AC656" i="14"/>
  <c r="AC657" i="14"/>
  <c r="AC658" i="14"/>
  <c r="AC659" i="14"/>
  <c r="AC660" i="14"/>
  <c r="AC661" i="14"/>
  <c r="AC662" i="14"/>
  <c r="AC663" i="14"/>
  <c r="AC664" i="14"/>
  <c r="AC665" i="14"/>
  <c r="AC666" i="14"/>
  <c r="AC667" i="14"/>
  <c r="AC668" i="14"/>
  <c r="AC669" i="14"/>
  <c r="AC670" i="14"/>
  <c r="AC671" i="14"/>
  <c r="AC672" i="14"/>
  <c r="AC673" i="14"/>
  <c r="AC674" i="14"/>
  <c r="AC675" i="14"/>
  <c r="AC676" i="14"/>
  <c r="AC677" i="14"/>
  <c r="AC678" i="14"/>
  <c r="AC679" i="14"/>
  <c r="AC680" i="14"/>
  <c r="AC681" i="14"/>
  <c r="AC682" i="14"/>
  <c r="AC683" i="14"/>
  <c r="AC684" i="14"/>
  <c r="AC685" i="14"/>
  <c r="AC686" i="14"/>
  <c r="AC687" i="14"/>
  <c r="AC688" i="14"/>
  <c r="AC689" i="14"/>
  <c r="AC690" i="14"/>
  <c r="AC691" i="14"/>
  <c r="AC692" i="14"/>
  <c r="AC693" i="14"/>
  <c r="AC694" i="14"/>
  <c r="AC695" i="14"/>
  <c r="AC696" i="14"/>
  <c r="AC697" i="14"/>
  <c r="AC698" i="14"/>
  <c r="AC699" i="14"/>
  <c r="AC700" i="14"/>
  <c r="AC701" i="14"/>
  <c r="AC702" i="14"/>
  <c r="AC703" i="14"/>
  <c r="AC704" i="14"/>
  <c r="AC705" i="14"/>
  <c r="AC706" i="14"/>
  <c r="AC707" i="14"/>
  <c r="AC708" i="14"/>
  <c r="AC709" i="14"/>
  <c r="AC710" i="14"/>
  <c r="AC711" i="14"/>
  <c r="AC712" i="14"/>
  <c r="AC713" i="14"/>
  <c r="AC714" i="14"/>
  <c r="AC715" i="14"/>
  <c r="AC716" i="14"/>
  <c r="AC717" i="14"/>
  <c r="AC718" i="14"/>
  <c r="AC719" i="14"/>
  <c r="AC720" i="14"/>
  <c r="AC721" i="14"/>
  <c r="AC722" i="14"/>
  <c r="AC723" i="14"/>
  <c r="AC724" i="14"/>
  <c r="AC725" i="14"/>
  <c r="AC726" i="14"/>
  <c r="AC727" i="14"/>
  <c r="AC728" i="14"/>
  <c r="AC729" i="14"/>
  <c r="AC730" i="14"/>
  <c r="AC731" i="14"/>
  <c r="AC732" i="14"/>
  <c r="AC733" i="14"/>
  <c r="AC734" i="14"/>
  <c r="AC735" i="14"/>
  <c r="AC736" i="14"/>
  <c r="AC737" i="14"/>
  <c r="AC738" i="14"/>
  <c r="AC739" i="14"/>
  <c r="AC740" i="14"/>
  <c r="AC741" i="14"/>
  <c r="AC742" i="14"/>
  <c r="AC743" i="14"/>
  <c r="AC744" i="14"/>
  <c r="AC745" i="14"/>
  <c r="AC746" i="14"/>
  <c r="AC747" i="14"/>
  <c r="AC748" i="14"/>
  <c r="AC749" i="14"/>
  <c r="AC750" i="14"/>
  <c r="AC751" i="14"/>
  <c r="AC752" i="14"/>
  <c r="AC753" i="14"/>
  <c r="AC754" i="14"/>
  <c r="AC755" i="14"/>
  <c r="AC756" i="14"/>
  <c r="AC757" i="14"/>
  <c r="AC758" i="14"/>
  <c r="AC759" i="14"/>
  <c r="AC760" i="14"/>
  <c r="AC761" i="14"/>
  <c r="AC762" i="14"/>
  <c r="AC763" i="14"/>
  <c r="AC764" i="14"/>
  <c r="AC765" i="14"/>
  <c r="AC766" i="14"/>
  <c r="AC767" i="14"/>
  <c r="AC768" i="14"/>
  <c r="AC769" i="14"/>
  <c r="AC770" i="14"/>
  <c r="AC771" i="14"/>
  <c r="AC772" i="14"/>
  <c r="AC773" i="14"/>
  <c r="AC774" i="14"/>
  <c r="AC775" i="14"/>
  <c r="AC776" i="14"/>
  <c r="AC777" i="14"/>
  <c r="AC778" i="14"/>
  <c r="AC779" i="14"/>
  <c r="AC780" i="14"/>
  <c r="AC781" i="14"/>
  <c r="AC782" i="14"/>
  <c r="AC783" i="14"/>
  <c r="AC784" i="14"/>
  <c r="AC785" i="14"/>
  <c r="AC786" i="14"/>
  <c r="AC787" i="14"/>
  <c r="AC788" i="14"/>
  <c r="AC789" i="14"/>
  <c r="AC790" i="14"/>
  <c r="AC791" i="14"/>
  <c r="AC792" i="14"/>
  <c r="AC793" i="14"/>
  <c r="AC794" i="14"/>
  <c r="AC795" i="14"/>
  <c r="AC796" i="14"/>
  <c r="AC797" i="14"/>
  <c r="AC798" i="14"/>
  <c r="AC799" i="14"/>
  <c r="AC800" i="14"/>
  <c r="AC801" i="14"/>
  <c r="AC802" i="14"/>
  <c r="AC803" i="14"/>
  <c r="AC804" i="14"/>
  <c r="AC805" i="14"/>
  <c r="AC806" i="14"/>
  <c r="AC807" i="14"/>
  <c r="AC808" i="14"/>
  <c r="AC809" i="14"/>
  <c r="AC810" i="14"/>
  <c r="AC811" i="14"/>
  <c r="AC812" i="14"/>
  <c r="AC813" i="14"/>
  <c r="AC814" i="14"/>
  <c r="AC815" i="14"/>
  <c r="AC816" i="14"/>
  <c r="AC817" i="14"/>
  <c r="AC818" i="14"/>
  <c r="AC819" i="14"/>
  <c r="AC820" i="14"/>
  <c r="AC821" i="14"/>
  <c r="AC822" i="14"/>
  <c r="AC823" i="14"/>
  <c r="AC824" i="14"/>
  <c r="AC825" i="14"/>
  <c r="AC826" i="14"/>
  <c r="AC827" i="14"/>
  <c r="AC828" i="14"/>
  <c r="AC829" i="14"/>
  <c r="AC830" i="14"/>
  <c r="AC831" i="14"/>
  <c r="AC832" i="14"/>
  <c r="AC833" i="14"/>
  <c r="AC834" i="14"/>
  <c r="AC835" i="14"/>
  <c r="AC836" i="14"/>
  <c r="AC837" i="14"/>
  <c r="AC838" i="14"/>
  <c r="AC839" i="14"/>
  <c r="AC840" i="14"/>
  <c r="AC841" i="14"/>
  <c r="AC842" i="14"/>
  <c r="AC843" i="14"/>
  <c r="AC844" i="14"/>
  <c r="AC845" i="14"/>
  <c r="AC846" i="14"/>
  <c r="AC847" i="14"/>
  <c r="AC848" i="14"/>
  <c r="AC849" i="14"/>
  <c r="AC850" i="14"/>
  <c r="AC851" i="14"/>
  <c r="AC852" i="14"/>
  <c r="AC853" i="14"/>
  <c r="AC854" i="14"/>
  <c r="AC855" i="14"/>
  <c r="AC856" i="14"/>
  <c r="AC857" i="14"/>
  <c r="AC858" i="14"/>
  <c r="AC859" i="14"/>
  <c r="AC860" i="14"/>
  <c r="AC861" i="14"/>
  <c r="AC862" i="14"/>
  <c r="AC863" i="14"/>
  <c r="AC864" i="14"/>
  <c r="AC865" i="14"/>
  <c r="AC866" i="14"/>
  <c r="AC867" i="14"/>
  <c r="AC868" i="14"/>
  <c r="AC869" i="14"/>
  <c r="AC870" i="14"/>
  <c r="AC871" i="14"/>
  <c r="AC872" i="14"/>
  <c r="AC873" i="14"/>
  <c r="AC874" i="14"/>
  <c r="AC875" i="14"/>
  <c r="AC876" i="14"/>
  <c r="AC877" i="14"/>
  <c r="AC878" i="14"/>
  <c r="AC879" i="14"/>
  <c r="AC880" i="14"/>
  <c r="AC881" i="14"/>
  <c r="AC882" i="14"/>
  <c r="AC883" i="14"/>
  <c r="AC884" i="14"/>
  <c r="AC885" i="14"/>
  <c r="AC886" i="14"/>
  <c r="AC887" i="14"/>
  <c r="AC888" i="14"/>
  <c r="AC889" i="14"/>
  <c r="AC890" i="14"/>
  <c r="AC891" i="14"/>
  <c r="AC892" i="14"/>
  <c r="AC893" i="14"/>
  <c r="AC894" i="14"/>
  <c r="AC895" i="14"/>
  <c r="AC896" i="14"/>
  <c r="AC897" i="14"/>
  <c r="AC898" i="14"/>
  <c r="AC899" i="14"/>
  <c r="AC900" i="14"/>
  <c r="AC901" i="14"/>
  <c r="AC902" i="14"/>
  <c r="AC903" i="14"/>
  <c r="AC904" i="14"/>
  <c r="AC905" i="14"/>
  <c r="AC906" i="14"/>
  <c r="AC907" i="14"/>
  <c r="AC908" i="14"/>
  <c r="AC909" i="14"/>
  <c r="AC910" i="14"/>
  <c r="AC911" i="14"/>
  <c r="AC912" i="14"/>
  <c r="AC913" i="14"/>
  <c r="AC914" i="14"/>
  <c r="AC915" i="14"/>
  <c r="AC916" i="14"/>
  <c r="AC917" i="14"/>
  <c r="AC918" i="14"/>
  <c r="AC919" i="14"/>
  <c r="AC920" i="14"/>
  <c r="AC921" i="14"/>
  <c r="AC922" i="14"/>
  <c r="AC923" i="14"/>
  <c r="AC924" i="14"/>
  <c r="AC925" i="14"/>
  <c r="AC926" i="14"/>
  <c r="AC927" i="14"/>
  <c r="AC928" i="14"/>
  <c r="AC929" i="14"/>
  <c r="AC930" i="14"/>
  <c r="AC931" i="14"/>
  <c r="AC932" i="14"/>
  <c r="AC933" i="14"/>
  <c r="AC934" i="14"/>
  <c r="AC935" i="14"/>
  <c r="AC936" i="14"/>
  <c r="AC937" i="14"/>
  <c r="AC938" i="14"/>
  <c r="AC939" i="14"/>
  <c r="AC940" i="14"/>
  <c r="AC941" i="14"/>
  <c r="AC942" i="14"/>
  <c r="AC943" i="14"/>
  <c r="AC944" i="14"/>
  <c r="AC945" i="14"/>
  <c r="AC946" i="14"/>
  <c r="AC947" i="14"/>
  <c r="AC948" i="14"/>
  <c r="AC949" i="14"/>
  <c r="AC950" i="14"/>
  <c r="AC951" i="14"/>
  <c r="AC952" i="14"/>
  <c r="AC953" i="14"/>
  <c r="AC954" i="14"/>
  <c r="AC955" i="14"/>
  <c r="AC956" i="14"/>
  <c r="AC957" i="14"/>
  <c r="AC958" i="14"/>
  <c r="AC959" i="14"/>
  <c r="AC960" i="14"/>
  <c r="AC961" i="14"/>
  <c r="AC962" i="14"/>
  <c r="AC963" i="14"/>
  <c r="AC964" i="14"/>
  <c r="AC965" i="14"/>
  <c r="AC966" i="14"/>
  <c r="AC967" i="14"/>
  <c r="AC968" i="14"/>
  <c r="AC969" i="14"/>
  <c r="AC970" i="14"/>
  <c r="AC971" i="14"/>
  <c r="AC972" i="14"/>
  <c r="AC973" i="14"/>
  <c r="AC974" i="14"/>
  <c r="AC975" i="14"/>
  <c r="AC976" i="14"/>
  <c r="AC977" i="14"/>
  <c r="AC978" i="14"/>
  <c r="AC979" i="14"/>
  <c r="AC980" i="14"/>
  <c r="AC981" i="14"/>
  <c r="AC982" i="14"/>
  <c r="AC983" i="14"/>
  <c r="AC984" i="14"/>
  <c r="AC985" i="14"/>
  <c r="AC986" i="14"/>
  <c r="AC987" i="14"/>
  <c r="AC988" i="14"/>
  <c r="AC989" i="14"/>
  <c r="AC990" i="14"/>
  <c r="AC991" i="14"/>
  <c r="AC992" i="14"/>
  <c r="AC993" i="14"/>
  <c r="AC994" i="14"/>
  <c r="AC995" i="14"/>
  <c r="AC996" i="14"/>
  <c r="AC997" i="14"/>
  <c r="AC998" i="14"/>
  <c r="AC999" i="14"/>
  <c r="AC1000" i="14"/>
  <c r="AC1001" i="14"/>
  <c r="AC1002" i="14"/>
  <c r="AC1003" i="14"/>
  <c r="AC1004" i="14"/>
  <c r="AC1005" i="14"/>
  <c r="AC1006" i="14"/>
  <c r="AC1007" i="14"/>
  <c r="AC1008" i="14"/>
  <c r="AC1009" i="14"/>
  <c r="AC1010" i="14"/>
  <c r="AC1011" i="14"/>
  <c r="AC1012" i="14"/>
  <c r="AC1013" i="14"/>
  <c r="AC1014" i="14"/>
  <c r="AC1015" i="14"/>
  <c r="AC1016" i="14"/>
  <c r="AC1017" i="14"/>
  <c r="AC1018" i="14"/>
  <c r="AC1019" i="14"/>
  <c r="AC1020" i="14"/>
  <c r="AC1021" i="14"/>
  <c r="AC1022" i="14"/>
  <c r="AC1023" i="14"/>
  <c r="AC1024" i="14"/>
  <c r="AC1025" i="14"/>
  <c r="AC1026" i="14"/>
  <c r="AC1027" i="14"/>
  <c r="AC1028" i="14"/>
  <c r="AC1029" i="14"/>
  <c r="AC1030" i="14"/>
  <c r="AC1031" i="14"/>
  <c r="AC1032" i="14"/>
  <c r="AC1033" i="14"/>
  <c r="AC1034" i="14"/>
  <c r="AC1035" i="14"/>
  <c r="AC1036" i="14"/>
  <c r="AC1037" i="14"/>
  <c r="AC1038" i="14"/>
  <c r="AC1039" i="14"/>
  <c r="AC1040" i="14"/>
  <c r="AC1041" i="14"/>
  <c r="AC1042" i="14"/>
  <c r="AC1043" i="14"/>
  <c r="AC1044" i="14"/>
  <c r="AC1045" i="14"/>
  <c r="AC1046" i="14"/>
  <c r="AC1047" i="14"/>
  <c r="AC1048" i="14"/>
  <c r="AC1049" i="14"/>
  <c r="AC1050" i="14"/>
  <c r="AC1051" i="14"/>
  <c r="AC1052" i="14"/>
  <c r="AC1053" i="14"/>
  <c r="AC1054" i="14"/>
  <c r="AC1055" i="14"/>
  <c r="AC1056" i="14"/>
  <c r="AC1057" i="14"/>
  <c r="AC1058" i="14"/>
  <c r="AC1059" i="14"/>
  <c r="AC1060" i="14"/>
  <c r="AC1061" i="14"/>
  <c r="AC1062" i="14"/>
  <c r="AC1063" i="14"/>
  <c r="AC1064" i="14"/>
  <c r="AC1065" i="14"/>
  <c r="AC1066" i="14"/>
  <c r="AC1067" i="14"/>
  <c r="AC1068" i="14"/>
  <c r="AC1069" i="14"/>
  <c r="AC1070" i="14"/>
  <c r="AC1071" i="14"/>
  <c r="AC1072" i="14"/>
  <c r="AC1073" i="14"/>
  <c r="AC1074" i="14"/>
  <c r="AC1075" i="14"/>
  <c r="AC1076" i="14"/>
  <c r="AC1077" i="14"/>
  <c r="AC1078" i="14"/>
  <c r="AC1079" i="14"/>
  <c r="AC1080" i="14"/>
  <c r="AC1081" i="14"/>
  <c r="AC1082" i="14"/>
  <c r="AC1083" i="14"/>
  <c r="AC1084" i="14"/>
  <c r="AC1085" i="14"/>
  <c r="AC1086" i="14"/>
  <c r="AC1087" i="14"/>
  <c r="AC1088" i="14"/>
  <c r="AC1089" i="14"/>
  <c r="AC1090" i="14"/>
  <c r="AC1091" i="14"/>
  <c r="AC1092" i="14"/>
  <c r="AC1093" i="14"/>
  <c r="AC1094" i="14"/>
  <c r="AC1095" i="14"/>
  <c r="AC1096" i="14"/>
  <c r="AC1097" i="14"/>
  <c r="AC1098" i="14"/>
  <c r="AC1099" i="14"/>
  <c r="AC1100" i="14"/>
  <c r="AC1101" i="14"/>
  <c r="AC1102" i="14"/>
  <c r="AC1103" i="14"/>
  <c r="AC1104" i="14"/>
  <c r="AC1105" i="14"/>
  <c r="AC1106" i="14"/>
  <c r="AC1107" i="14"/>
  <c r="AC1108" i="14"/>
  <c r="AC1109" i="14"/>
  <c r="AC1110" i="14"/>
  <c r="AC1111" i="14"/>
  <c r="AC1112" i="14"/>
  <c r="AC1113" i="14"/>
  <c r="AC1114" i="14"/>
  <c r="AC1115" i="14"/>
  <c r="AC1116" i="14"/>
  <c r="AC1117" i="14"/>
  <c r="AC1118" i="14"/>
  <c r="AC1119" i="14"/>
  <c r="AC1120" i="14"/>
  <c r="AC1121" i="14"/>
  <c r="AC1122" i="14"/>
  <c r="AC1123" i="14"/>
  <c r="AC1124" i="14"/>
  <c r="AC1125" i="14"/>
  <c r="AC1126" i="14"/>
  <c r="AC1127" i="14"/>
  <c r="AC1128" i="14"/>
  <c r="AC1129" i="14"/>
  <c r="AC1130" i="14"/>
  <c r="AC1131" i="14"/>
  <c r="AC1132" i="14"/>
  <c r="AC1133" i="14"/>
  <c r="AC1134" i="14"/>
  <c r="AC1135" i="14"/>
  <c r="AC1136" i="14"/>
  <c r="AC1137" i="14"/>
  <c r="AC1138" i="14"/>
  <c r="AC1139" i="14"/>
  <c r="AC1140" i="14"/>
  <c r="AC1141" i="14"/>
  <c r="AC1142" i="14"/>
  <c r="AC1143" i="14"/>
  <c r="AC1144" i="14"/>
  <c r="AC1145" i="14"/>
  <c r="AC1146" i="14"/>
  <c r="AC1147" i="14"/>
  <c r="AC1148" i="14"/>
  <c r="AC1149" i="14"/>
  <c r="AC1150" i="14"/>
  <c r="AC1151" i="14"/>
  <c r="AC1152" i="14"/>
  <c r="AC1153" i="14"/>
  <c r="AC1154" i="14"/>
  <c r="AC1155" i="14"/>
  <c r="AC1156" i="14"/>
  <c r="AC1157" i="14"/>
  <c r="AC1158" i="14"/>
  <c r="AC1159" i="14"/>
  <c r="AC1160" i="14"/>
  <c r="AC1161" i="14"/>
  <c r="AC1162" i="14"/>
  <c r="AC1163" i="14"/>
  <c r="AC1164" i="14"/>
  <c r="AC1165" i="14"/>
  <c r="AC1166" i="14"/>
  <c r="AC1167" i="14"/>
  <c r="AC1168" i="14"/>
  <c r="AC1169" i="14"/>
  <c r="AC1170" i="14"/>
  <c r="AC1171" i="14"/>
  <c r="AC1172" i="14"/>
  <c r="AC1173" i="14"/>
  <c r="AC1174" i="14"/>
  <c r="AC1175" i="14"/>
  <c r="AC1176" i="14"/>
  <c r="AC1177" i="14"/>
  <c r="AC1178" i="14"/>
  <c r="AC1179" i="14"/>
  <c r="AC1180" i="14"/>
  <c r="AC1181" i="14"/>
  <c r="AC1182" i="14"/>
  <c r="AC1183" i="14"/>
  <c r="AC1184" i="14"/>
  <c r="AC1185" i="14"/>
  <c r="AC1186" i="14"/>
  <c r="AC1187" i="14"/>
  <c r="AC1188" i="14"/>
  <c r="AC1189" i="14"/>
  <c r="AC1190" i="14"/>
  <c r="AC1191" i="14"/>
  <c r="AC1192" i="14"/>
  <c r="AC1193" i="14"/>
  <c r="AC1194" i="14"/>
  <c r="AC1195" i="14"/>
  <c r="AC1196" i="14"/>
  <c r="AC1197" i="14"/>
  <c r="AC1198" i="14"/>
  <c r="AC1199" i="14"/>
  <c r="AC1200" i="14"/>
  <c r="AC1201" i="14"/>
  <c r="AC1202" i="14"/>
  <c r="AC1203" i="14"/>
  <c r="AC1204" i="14"/>
  <c r="AC1205" i="14"/>
  <c r="AC1206" i="14"/>
  <c r="AC1207" i="14"/>
  <c r="AC1208" i="14"/>
  <c r="AC1209" i="14"/>
  <c r="AC1210" i="14"/>
  <c r="AC1211" i="14"/>
  <c r="AC1212" i="14"/>
  <c r="AC1213" i="14"/>
  <c r="AC1214" i="14"/>
  <c r="AC1215" i="14"/>
  <c r="AC1216" i="14"/>
  <c r="AC1217" i="14"/>
  <c r="AC1218" i="14"/>
  <c r="AC1219" i="14"/>
  <c r="AC1220" i="14"/>
  <c r="AC1221" i="14"/>
  <c r="AC1222" i="14"/>
  <c r="AC1223" i="14"/>
  <c r="AC1224" i="14"/>
  <c r="AC1225" i="14"/>
  <c r="AC1226" i="14"/>
  <c r="AC1227" i="14"/>
  <c r="AC1228" i="14"/>
  <c r="AC1229" i="14"/>
  <c r="AC1230" i="14"/>
  <c r="AC1231" i="14"/>
  <c r="AC1232" i="14"/>
  <c r="AC1233" i="14"/>
  <c r="AC1234" i="14"/>
  <c r="AC1235" i="14"/>
  <c r="AC1236" i="14"/>
  <c r="AC1237" i="14"/>
  <c r="AC1238" i="14"/>
  <c r="AC1239" i="14"/>
  <c r="AC1240" i="14"/>
  <c r="AC1241" i="14"/>
  <c r="AC1242" i="14"/>
  <c r="AC1243" i="14"/>
  <c r="AC1244" i="14"/>
  <c r="AC1245" i="14"/>
  <c r="AC1246" i="14"/>
  <c r="AC1247" i="14"/>
  <c r="AC1248" i="14"/>
  <c r="AC1249" i="14"/>
  <c r="AC1250" i="14"/>
  <c r="AC1251" i="14"/>
  <c r="AC1252" i="14"/>
  <c r="AC1253" i="14"/>
  <c r="AC1254" i="14"/>
  <c r="AC1255" i="14"/>
  <c r="AC1256" i="14"/>
  <c r="AC1257" i="14"/>
  <c r="AC1258" i="14"/>
  <c r="AC1259" i="14"/>
  <c r="AC1260" i="14"/>
  <c r="AC1261" i="14"/>
  <c r="AC1262" i="14"/>
  <c r="AC1263" i="14"/>
  <c r="AC1264" i="14"/>
  <c r="AC1265" i="14"/>
  <c r="AC1266" i="14"/>
  <c r="AC1267" i="14"/>
  <c r="AC1268" i="14"/>
  <c r="AC1269" i="14"/>
  <c r="AC1270" i="14"/>
  <c r="AC1271" i="14"/>
  <c r="AC1272" i="14"/>
  <c r="AC1273" i="14"/>
  <c r="AC1274" i="14"/>
  <c r="AC1275" i="14"/>
  <c r="AC1276" i="14"/>
  <c r="AC1277" i="14"/>
  <c r="AC1278" i="14"/>
  <c r="AC1279" i="14"/>
  <c r="AC1280" i="14"/>
  <c r="AC1281" i="14"/>
  <c r="AC1282" i="14"/>
  <c r="AC1283" i="14"/>
  <c r="AC1284" i="14"/>
  <c r="AC1285" i="14"/>
  <c r="AC1286" i="14"/>
  <c r="AC1287" i="14"/>
  <c r="AC1288" i="14"/>
  <c r="AC1289" i="14"/>
  <c r="AC1290" i="14"/>
  <c r="AC1291" i="14"/>
  <c r="AC1292" i="14"/>
  <c r="AC1293" i="14"/>
  <c r="AC1294" i="14"/>
  <c r="AC1295" i="14"/>
  <c r="AC1296" i="14"/>
  <c r="AC1297" i="14"/>
  <c r="AC1298" i="14"/>
  <c r="AC1299" i="14"/>
  <c r="AC1300" i="14"/>
  <c r="AC1301" i="14"/>
  <c r="AC1302" i="14"/>
  <c r="AC1303" i="14"/>
  <c r="AC1304" i="14"/>
  <c r="AC1305" i="14"/>
  <c r="AC1306" i="14"/>
  <c r="AC1307" i="14"/>
  <c r="AC1308" i="14"/>
  <c r="AC1309" i="14"/>
  <c r="AC1310" i="14"/>
  <c r="AC1311" i="14"/>
  <c r="AC1312" i="14"/>
  <c r="AC1313" i="14"/>
  <c r="AC1314" i="14"/>
  <c r="AC1315" i="14"/>
  <c r="AC1316" i="14"/>
  <c r="AC1317" i="14"/>
  <c r="AC1318" i="14"/>
  <c r="AC1319" i="14"/>
  <c r="AC1320" i="14"/>
  <c r="AC1321" i="14"/>
  <c r="AC1322" i="14"/>
  <c r="AC1323" i="14"/>
  <c r="AC1324" i="14"/>
  <c r="AC1325" i="14"/>
  <c r="AC1326" i="14"/>
  <c r="AC1327" i="14"/>
  <c r="AC1328" i="14"/>
  <c r="AC1329" i="14"/>
  <c r="AC1330" i="14"/>
  <c r="AC1331" i="14"/>
  <c r="AC1332" i="14"/>
  <c r="AC1333" i="14"/>
  <c r="AC1334" i="14"/>
  <c r="AC1335" i="14"/>
  <c r="AC1336" i="14"/>
  <c r="AC1337" i="14"/>
  <c r="AC1338" i="14"/>
  <c r="AC1339" i="14"/>
  <c r="AC1340" i="14"/>
  <c r="AC1341" i="14"/>
  <c r="AC1342" i="14"/>
  <c r="AC1343" i="14"/>
  <c r="AC1344" i="14"/>
  <c r="AC1345" i="14"/>
  <c r="AC1346" i="14"/>
  <c r="AC1347" i="14"/>
  <c r="AC1348" i="14"/>
  <c r="AC1349" i="14"/>
  <c r="AC1350" i="14"/>
  <c r="AC1351" i="14"/>
  <c r="AC1352" i="14"/>
  <c r="AC1353" i="14"/>
  <c r="AC1354" i="14"/>
  <c r="AC1355" i="14"/>
  <c r="AC1356" i="14"/>
  <c r="AC1357" i="14"/>
  <c r="AC1358" i="14"/>
  <c r="AC1359" i="14"/>
  <c r="AC1360" i="14"/>
  <c r="AC1361" i="14"/>
  <c r="AC1362" i="14"/>
  <c r="AC1363" i="14"/>
  <c r="AC1364" i="14"/>
  <c r="AC1365" i="14"/>
  <c r="AC1366" i="14"/>
  <c r="AC1367" i="14"/>
  <c r="AC1368" i="14"/>
  <c r="AC1369" i="14"/>
  <c r="AC1370" i="14"/>
  <c r="AC1371" i="14"/>
  <c r="AC1372" i="14"/>
  <c r="AC1373" i="14"/>
  <c r="AC1374" i="14"/>
  <c r="AC1375" i="14"/>
  <c r="AC1376" i="14"/>
  <c r="AC1377" i="14"/>
  <c r="AC1378" i="14"/>
  <c r="AC1379" i="14"/>
  <c r="AC1380" i="14"/>
  <c r="AC1381" i="14"/>
  <c r="AC1382" i="14"/>
  <c r="AC1383" i="14"/>
  <c r="AC1384" i="14"/>
  <c r="AC1385" i="14"/>
  <c r="AC1386" i="14"/>
  <c r="AC1387" i="14"/>
  <c r="AC1388" i="14"/>
  <c r="AC1389" i="14"/>
  <c r="AC1390" i="14"/>
  <c r="AC1391" i="14"/>
  <c r="AC1392" i="14"/>
  <c r="AC1393" i="14"/>
  <c r="AC1394" i="14"/>
  <c r="AC1395" i="14"/>
  <c r="AC1396" i="14"/>
  <c r="AC1397" i="14"/>
  <c r="AC1398" i="14"/>
  <c r="AC1399" i="14"/>
  <c r="AC1400" i="14"/>
  <c r="AC1401" i="14"/>
  <c r="AC1402" i="14"/>
  <c r="AC1403" i="14"/>
  <c r="AC1404" i="14"/>
  <c r="AC1405" i="14"/>
  <c r="AC1406" i="14"/>
  <c r="AC1407" i="14"/>
  <c r="AC1408" i="14"/>
  <c r="AC1409" i="14"/>
  <c r="AC1410" i="14"/>
  <c r="AC1411" i="14"/>
  <c r="AC1412" i="14"/>
  <c r="AC1413" i="14"/>
  <c r="AC1414" i="14"/>
  <c r="AC1415" i="14"/>
  <c r="AC1416" i="14"/>
  <c r="AC1417" i="14"/>
  <c r="AC1418" i="14"/>
  <c r="AC1419" i="14"/>
  <c r="AC1420" i="14"/>
  <c r="AC1421" i="14"/>
  <c r="AC1422" i="14"/>
  <c r="AC1423" i="14"/>
  <c r="AC1424" i="14"/>
  <c r="AC1425" i="14"/>
  <c r="AC1426" i="14"/>
  <c r="AC1427" i="14"/>
  <c r="AC1428" i="14"/>
  <c r="AC1429" i="14"/>
  <c r="AC1430" i="14"/>
  <c r="AC1431" i="14"/>
  <c r="AC1432" i="14"/>
  <c r="AC1433" i="14"/>
  <c r="AC1434" i="14"/>
  <c r="AC1435" i="14"/>
  <c r="AC1436" i="14"/>
  <c r="AC1437" i="14"/>
  <c r="AC1438" i="14"/>
  <c r="AC1439" i="14"/>
  <c r="AC1440" i="14"/>
  <c r="AC1441" i="14"/>
  <c r="AC1442" i="14"/>
  <c r="AC1443" i="14"/>
  <c r="AC1444" i="14"/>
  <c r="AC1445" i="14"/>
  <c r="AC1446" i="14"/>
  <c r="AC1447" i="14"/>
  <c r="AC1448" i="14"/>
  <c r="AC1449" i="14"/>
  <c r="AC1450" i="14"/>
  <c r="AC1451" i="14"/>
  <c r="AC1452" i="14"/>
  <c r="AC1453" i="14"/>
  <c r="AC1454" i="14"/>
  <c r="AC1455" i="14"/>
  <c r="AC1456" i="14"/>
  <c r="AC1457" i="14"/>
  <c r="AC1458" i="14"/>
  <c r="AC1459" i="14"/>
  <c r="AC1460" i="14"/>
  <c r="AC1461" i="14"/>
  <c r="AC1462" i="14"/>
  <c r="AC1463" i="14"/>
  <c r="AC1464" i="14"/>
  <c r="AC1465" i="14"/>
  <c r="AC1466" i="14"/>
  <c r="AC1467" i="14"/>
  <c r="AC1468" i="14"/>
  <c r="AC1469" i="14"/>
  <c r="AC1470" i="14"/>
  <c r="AC1471" i="14"/>
  <c r="AC1472" i="14"/>
  <c r="AC1473" i="14"/>
  <c r="AC1474" i="14"/>
  <c r="AC1475" i="14"/>
  <c r="AC1476" i="14"/>
  <c r="AC1477" i="14"/>
  <c r="AC1478" i="14"/>
  <c r="AC1479" i="14"/>
  <c r="AC1480" i="14"/>
  <c r="AC1481" i="14"/>
  <c r="AC1482" i="14"/>
  <c r="AC1483" i="14"/>
  <c r="AC1484" i="14"/>
  <c r="AC1485" i="14"/>
  <c r="AC1486" i="14"/>
  <c r="AC1487" i="14"/>
  <c r="AC1488" i="14"/>
  <c r="AC1489" i="14"/>
  <c r="AC1490" i="14"/>
  <c r="AC1491" i="14"/>
  <c r="AC1492" i="14"/>
  <c r="AC1493" i="14"/>
  <c r="AC1494" i="14"/>
  <c r="AC1495" i="14"/>
  <c r="AC1496" i="14"/>
  <c r="AC1497" i="14"/>
  <c r="AC1498" i="14"/>
  <c r="AC1499" i="14"/>
  <c r="AC1500" i="14"/>
  <c r="AC1501" i="14"/>
  <c r="AC1502" i="14"/>
  <c r="AC1503" i="14"/>
  <c r="AC1504" i="14"/>
  <c r="AC1505" i="14"/>
  <c r="AC1506" i="14"/>
  <c r="AC1507" i="14"/>
  <c r="AC1508" i="14"/>
  <c r="AC1509" i="14"/>
  <c r="AC1510" i="14"/>
  <c r="AC1511" i="14"/>
  <c r="AC1512" i="14"/>
  <c r="AC1513" i="14"/>
  <c r="AC1514" i="14"/>
  <c r="AC1515" i="14"/>
  <c r="AC1516" i="14"/>
  <c r="AC1517" i="14"/>
  <c r="AC1518" i="14"/>
  <c r="AC1519" i="14"/>
  <c r="AC1520" i="14"/>
  <c r="AC1521" i="14"/>
  <c r="AC1522" i="14"/>
  <c r="AC1523" i="14"/>
  <c r="AC1524" i="14"/>
  <c r="AC1525" i="14"/>
  <c r="AC1526" i="14"/>
  <c r="AC1527" i="14"/>
  <c r="AC1528" i="14"/>
  <c r="AC1529" i="14"/>
  <c r="AC1530" i="14"/>
  <c r="AC1531" i="14"/>
  <c r="AC1532" i="14"/>
  <c r="AC1533" i="14"/>
  <c r="AC1534" i="14"/>
  <c r="AC1535" i="14"/>
  <c r="AC1536" i="14"/>
  <c r="AC1537" i="14"/>
  <c r="AC1538" i="14"/>
  <c r="AC1539" i="14"/>
  <c r="AC1540" i="14"/>
  <c r="AC1541" i="14"/>
  <c r="AC1542" i="14"/>
  <c r="AC1543" i="14"/>
  <c r="AC1544" i="14"/>
  <c r="AC1545" i="14"/>
  <c r="AC1546" i="14"/>
  <c r="AC1547" i="14"/>
  <c r="AC1548" i="14"/>
  <c r="AC1549" i="14"/>
  <c r="AC1550" i="14"/>
  <c r="AC1551" i="14"/>
  <c r="AC1552" i="14"/>
  <c r="AC1553" i="14"/>
  <c r="AC1554" i="14"/>
  <c r="AC1555" i="14"/>
  <c r="AC1556" i="14"/>
  <c r="AC1557" i="14"/>
  <c r="AC1558" i="14"/>
  <c r="AC1559" i="14"/>
  <c r="AC1560" i="14"/>
  <c r="AC1561" i="14"/>
  <c r="AC1562" i="14"/>
  <c r="AC1563" i="14"/>
  <c r="AC1564" i="14"/>
  <c r="AC1565" i="14"/>
  <c r="AC1566" i="14"/>
  <c r="AC1567" i="14"/>
  <c r="AC1568" i="14"/>
  <c r="AC1569" i="14"/>
  <c r="AC1570" i="14"/>
  <c r="AC1571" i="14"/>
  <c r="AC1572" i="14"/>
  <c r="AC1573" i="14"/>
  <c r="AC1574" i="14"/>
  <c r="AC1575" i="14"/>
  <c r="AC1576" i="14"/>
  <c r="AC1577" i="14"/>
  <c r="AC1578" i="14"/>
  <c r="AC1579" i="14"/>
  <c r="AC1580" i="14"/>
  <c r="AC1581" i="14"/>
  <c r="AC1582" i="14"/>
  <c r="AC1583" i="14"/>
  <c r="AC1584" i="14"/>
  <c r="AC1585" i="14"/>
  <c r="AC1586" i="14"/>
  <c r="AC1587" i="14"/>
  <c r="AC1588" i="14"/>
  <c r="AC1589" i="14"/>
  <c r="AC1590" i="14"/>
  <c r="AC1591" i="14"/>
  <c r="AC1592" i="14"/>
  <c r="AC1593" i="14"/>
  <c r="AC1594" i="14"/>
  <c r="AC1595" i="14"/>
  <c r="AC1596" i="14"/>
  <c r="AC1597" i="14"/>
  <c r="AC1598" i="14"/>
  <c r="AC1599" i="14"/>
  <c r="AC1600" i="14"/>
  <c r="AC1601" i="14"/>
  <c r="AC1602" i="14"/>
  <c r="AC1603" i="14"/>
  <c r="AC1604" i="14"/>
  <c r="AC1605" i="14"/>
  <c r="AC1606" i="14"/>
  <c r="AC1607" i="14"/>
  <c r="AC1608" i="14"/>
  <c r="AC1609" i="14"/>
  <c r="AC1610" i="14"/>
  <c r="AC1611" i="14"/>
  <c r="AC1612" i="14"/>
  <c r="AC1613" i="14"/>
  <c r="AC1614" i="14"/>
  <c r="AC1615" i="14"/>
  <c r="AC1616" i="14"/>
  <c r="AC1617" i="14"/>
  <c r="AC1618" i="14"/>
  <c r="AC1619" i="14"/>
  <c r="AC1620" i="14"/>
  <c r="AC1621" i="14"/>
  <c r="AC1622" i="14"/>
  <c r="AC1623" i="14"/>
  <c r="AC1624" i="14"/>
  <c r="AC1625" i="14"/>
  <c r="AC1626" i="14"/>
  <c r="AC1627" i="14"/>
  <c r="AC1628" i="14"/>
  <c r="AC1629" i="14"/>
  <c r="AC1630" i="14"/>
  <c r="AC1631" i="14"/>
  <c r="AC1632" i="14"/>
  <c r="AC1633" i="14"/>
  <c r="AC1634" i="14"/>
  <c r="AC1635" i="14"/>
  <c r="AC1636" i="14"/>
  <c r="AC1637" i="14"/>
  <c r="AC1638" i="14"/>
  <c r="AC1639" i="14"/>
  <c r="AC1640" i="14"/>
  <c r="AC1641" i="14"/>
  <c r="AC1642" i="14"/>
  <c r="AC1643" i="14"/>
  <c r="AC1644" i="14"/>
  <c r="AC1645" i="14"/>
  <c r="AC1646" i="14"/>
  <c r="AC1647" i="14"/>
  <c r="AC1648" i="14"/>
  <c r="AC1649" i="14"/>
  <c r="AC1650" i="14"/>
  <c r="AC1651" i="14"/>
  <c r="AC1652" i="14"/>
  <c r="AC1653" i="14"/>
  <c r="AC1654" i="14"/>
  <c r="AC1655" i="14"/>
  <c r="AC1656" i="14"/>
  <c r="AC1657" i="14"/>
  <c r="AC1658" i="14"/>
  <c r="AC1659" i="14"/>
  <c r="AC1660" i="14"/>
  <c r="AC1661" i="14"/>
  <c r="AC1662" i="14"/>
  <c r="AC1663" i="14"/>
  <c r="AC1664" i="14"/>
  <c r="AC1665" i="14"/>
  <c r="AC1666" i="14"/>
  <c r="AC1667" i="14"/>
  <c r="AC1668" i="14"/>
  <c r="AC1669" i="14"/>
  <c r="AC1670" i="14"/>
  <c r="AC1671" i="14"/>
  <c r="AC1672" i="14"/>
  <c r="AC1673" i="14"/>
  <c r="AC1674" i="14"/>
  <c r="AC1675" i="14"/>
  <c r="AC1676" i="14"/>
  <c r="AC189" i="14"/>
  <c r="BI848" i="14" l="1"/>
  <c r="BI605" i="14"/>
  <c r="BI1505" i="14"/>
  <c r="BI1585" i="14"/>
  <c r="BT65" i="14"/>
  <c r="BT215" i="14"/>
  <c r="BS273" i="14"/>
  <c r="BR605" i="14"/>
  <c r="BT979" i="14"/>
  <c r="BT1059" i="14"/>
  <c r="BR1125" i="14"/>
  <c r="BX1183" i="14"/>
  <c r="BT1219" i="14"/>
  <c r="BW1257" i="14"/>
  <c r="BT1331" i="14"/>
  <c r="BS1389" i="14"/>
  <c r="BU1435" i="14"/>
  <c r="BW1505" i="14"/>
  <c r="BR1551" i="14"/>
  <c r="BW1585" i="14"/>
  <c r="BV1707" i="14"/>
  <c r="BT1709" i="14"/>
  <c r="BV1787" i="14"/>
  <c r="BT1789" i="14"/>
  <c r="BR10" i="14"/>
  <c r="BW116" i="14"/>
  <c r="BS136" i="14"/>
  <c r="BR256" i="14"/>
  <c r="BW450" i="14"/>
  <c r="BW480" i="14"/>
  <c r="BR608" i="14"/>
  <c r="BR824" i="14"/>
  <c r="BR65" i="14"/>
  <c r="BR215" i="14"/>
  <c r="BX273" i="14"/>
  <c r="BR979" i="14"/>
  <c r="BR1059" i="14"/>
  <c r="BV1183" i="14"/>
  <c r="BR1219" i="14"/>
  <c r="BU1257" i="14"/>
  <c r="BR1331" i="14"/>
  <c r="BX1389" i="14"/>
  <c r="BS1435" i="14"/>
  <c r="BU1505" i="14"/>
  <c r="BW1551" i="14"/>
  <c r="BU1585" i="14"/>
  <c r="BT1707" i="14"/>
  <c r="BR1709" i="14"/>
  <c r="BT1787" i="14"/>
  <c r="BR1789" i="14"/>
  <c r="BW10" i="14"/>
  <c r="BU116" i="14"/>
  <c r="BX136" i="14"/>
  <c r="BX224" i="14"/>
  <c r="BW256" i="14"/>
  <c r="BU450" i="14"/>
  <c r="BU480" i="14"/>
  <c r="BX848" i="14"/>
  <c r="BV1686" i="14"/>
  <c r="BT432" i="14"/>
  <c r="BV432" i="14"/>
  <c r="BS432" i="14"/>
  <c r="BT448" i="14"/>
  <c r="BV448" i="14"/>
  <c r="BS448" i="14"/>
  <c r="BU272" i="14"/>
  <c r="BW272" i="14"/>
  <c r="BT272" i="14"/>
  <c r="BT282" i="14"/>
  <c r="BV282" i="14"/>
  <c r="BR668" i="14"/>
  <c r="BT668" i="14"/>
  <c r="BX668" i="14"/>
  <c r="BT1504" i="14"/>
  <c r="BS1504" i="14"/>
  <c r="BR1504" i="14"/>
  <c r="BV1504" i="14"/>
  <c r="BX1504" i="14"/>
  <c r="BW1504" i="14"/>
  <c r="BS1608" i="14"/>
  <c r="BU1608" i="14"/>
  <c r="BW1608" i="14"/>
  <c r="BR1608" i="14"/>
  <c r="BT1608" i="14"/>
  <c r="BV1608" i="14"/>
  <c r="BX1608" i="14"/>
  <c r="BU1734" i="14"/>
  <c r="BW1734" i="14"/>
  <c r="BT1734" i="14"/>
  <c r="BR1734" i="14"/>
  <c r="BV1734" i="14"/>
  <c r="BS1734" i="14"/>
  <c r="BX1734" i="14"/>
  <c r="BU1814" i="14"/>
  <c r="BW1814" i="14"/>
  <c r="BT1814" i="14"/>
  <c r="BR1814" i="14"/>
  <c r="BT1122" i="14"/>
  <c r="BW1122" i="14"/>
  <c r="BR1122" i="14"/>
  <c r="BX1122" i="14"/>
  <c r="BT778" i="14"/>
  <c r="BV778" i="14"/>
  <c r="BT602" i="14"/>
  <c r="BV602" i="14"/>
  <c r="BW862" i="14"/>
  <c r="BR862" i="14"/>
  <c r="BV862" i="14"/>
  <c r="BS882" i="14"/>
  <c r="BU882" i="14"/>
  <c r="BR882" i="14"/>
  <c r="BV1518" i="14"/>
  <c r="BU1518" i="14"/>
  <c r="BT1518" i="14"/>
  <c r="BU1606" i="14"/>
  <c r="BW1606" i="14"/>
  <c r="BT1606" i="14"/>
  <c r="BV1606" i="14"/>
  <c r="BW1748" i="14"/>
  <c r="BR1748" i="14"/>
  <c r="BV1748" i="14"/>
  <c r="BX1748" i="14"/>
  <c r="BS1748" i="14"/>
  <c r="BU1748" i="14"/>
  <c r="BW1812" i="14"/>
  <c r="BR1812" i="14"/>
  <c r="BV1812" i="14"/>
  <c r="BT1812" i="14"/>
  <c r="BX1812" i="14"/>
  <c r="BS1812" i="14"/>
  <c r="BT336" i="14"/>
  <c r="BV336" i="14"/>
  <c r="BS336" i="14"/>
  <c r="BU344" i="14"/>
  <c r="BW344" i="14"/>
  <c r="BR344" i="14"/>
  <c r="BT352" i="14"/>
  <c r="BV352" i="14"/>
  <c r="BS352" i="14"/>
  <c r="BU360" i="14"/>
  <c r="BW360" i="14"/>
  <c r="BR360" i="14"/>
  <c r="BT368" i="14"/>
  <c r="BV368" i="14"/>
  <c r="BS368" i="14"/>
  <c r="BR892" i="14"/>
  <c r="BT892" i="14"/>
  <c r="BX892" i="14"/>
  <c r="BS900" i="14"/>
  <c r="BW900" i="14"/>
  <c r="BR908" i="14"/>
  <c r="BT908" i="14"/>
  <c r="BX908" i="14"/>
  <c r="BS916" i="14"/>
  <c r="BW916" i="14"/>
  <c r="BR924" i="14"/>
  <c r="BT924" i="14"/>
  <c r="BX924" i="14"/>
  <c r="BS932" i="14"/>
  <c r="BW932" i="14"/>
  <c r="BU1080" i="14"/>
  <c r="BT1080" i="14"/>
  <c r="BX1080" i="14"/>
  <c r="BV1088" i="14"/>
  <c r="BS1088" i="14"/>
  <c r="BX1088" i="14"/>
  <c r="BU1096" i="14"/>
  <c r="BT1096" i="14"/>
  <c r="BX1096" i="14"/>
  <c r="BV1104" i="14"/>
  <c r="BS1104" i="14"/>
  <c r="BW1104" i="14"/>
  <c r="BU1112" i="14"/>
  <c r="BT1112" i="14"/>
  <c r="BS1112" i="14"/>
  <c r="BW1112" i="14"/>
  <c r="BV1112" i="14"/>
  <c r="BS1224" i="14"/>
  <c r="BU1224" i="14"/>
  <c r="BT1224" i="14"/>
  <c r="BR1224" i="14"/>
  <c r="BS1322" i="14"/>
  <c r="BU1322" i="14"/>
  <c r="BR1322" i="14"/>
  <c r="BW1322" i="14"/>
  <c r="BX1340" i="14"/>
  <c r="BS1340" i="14"/>
  <c r="BW1340" i="14"/>
  <c r="BR1340" i="14"/>
  <c r="BT1340" i="14"/>
  <c r="BS1354" i="14"/>
  <c r="BU1354" i="14"/>
  <c r="BR1354" i="14"/>
  <c r="BW1354" i="14"/>
  <c r="BV1354" i="14"/>
  <c r="BT1408" i="14"/>
  <c r="BV1408" i="14"/>
  <c r="BX1408" i="14"/>
  <c r="BS1408" i="14"/>
  <c r="BU1408" i="14"/>
  <c r="BW1408" i="14"/>
  <c r="BR1452" i="14"/>
  <c r="BX1452" i="14"/>
  <c r="BV1452" i="14"/>
  <c r="BS1452" i="14"/>
  <c r="BU1452" i="14"/>
  <c r="BT1452" i="14"/>
  <c r="BW1460" i="14"/>
  <c r="BX1460" i="14"/>
  <c r="BU1460" i="14"/>
  <c r="BV1460" i="14"/>
  <c r="BR1468" i="14"/>
  <c r="BX1468" i="14"/>
  <c r="BS1468" i="14"/>
  <c r="BW1468" i="14"/>
  <c r="BT1468" i="14"/>
  <c r="BW1476" i="14"/>
  <c r="BS1476" i="14"/>
  <c r="BU1476" i="14"/>
  <c r="BT1476" i="14"/>
  <c r="BV1476" i="14"/>
  <c r="BX1476" i="14"/>
  <c r="BR1484" i="14"/>
  <c r="BX1484" i="14"/>
  <c r="BS1484" i="14"/>
  <c r="BU1484" i="14"/>
  <c r="BW1484" i="14"/>
  <c r="BV1484" i="14"/>
  <c r="BR1632" i="14"/>
  <c r="BT1632" i="14"/>
  <c r="BV1632" i="14"/>
  <c r="BS1632" i="14"/>
  <c r="BX1632" i="14"/>
  <c r="BU1632" i="14"/>
  <c r="BS1640" i="14"/>
  <c r="BU1640" i="14"/>
  <c r="BW1640" i="14"/>
  <c r="BR1640" i="14"/>
  <c r="BV1640" i="14"/>
  <c r="BX1640" i="14"/>
  <c r="BR1648" i="14"/>
  <c r="BT1648" i="14"/>
  <c r="BV1648" i="14"/>
  <c r="BS1648" i="14"/>
  <c r="BW1648" i="14"/>
  <c r="BS1656" i="14"/>
  <c r="BU1656" i="14"/>
  <c r="BW1656" i="14"/>
  <c r="BR1656" i="14"/>
  <c r="BT1656" i="14"/>
  <c r="BV1656" i="14"/>
  <c r="BR1664" i="14"/>
  <c r="BT1664" i="14"/>
  <c r="BV1664" i="14"/>
  <c r="BS1664" i="14"/>
  <c r="BU1664" i="14"/>
  <c r="BS1672" i="14"/>
  <c r="BU1672" i="14"/>
  <c r="BW1672" i="14"/>
  <c r="BR1672" i="14"/>
  <c r="BT1672" i="14"/>
  <c r="BV1672" i="14"/>
  <c r="BX1672" i="14"/>
  <c r="BR748" i="14"/>
  <c r="BT748" i="14"/>
  <c r="BX748" i="14"/>
  <c r="BS580" i="14"/>
  <c r="BW580" i="14"/>
  <c r="BW1148" i="14"/>
  <c r="BS1148" i="14"/>
  <c r="BU1148" i="14"/>
  <c r="BT1148" i="14"/>
  <c r="BX412" i="14"/>
  <c r="BS412" i="14"/>
  <c r="BW412" i="14"/>
  <c r="BR812" i="14"/>
  <c r="BT812" i="14"/>
  <c r="BX812" i="14"/>
  <c r="BS644" i="14"/>
  <c r="BW644" i="14"/>
  <c r="BX1212" i="14"/>
  <c r="BW1212" i="14"/>
  <c r="BS1212" i="14"/>
  <c r="BX476" i="14"/>
  <c r="BS476" i="14"/>
  <c r="BW476" i="14"/>
  <c r="BR300" i="14"/>
  <c r="BT300" i="14"/>
  <c r="BX300" i="14"/>
  <c r="BV1056" i="14"/>
  <c r="BX1056" i="14"/>
  <c r="BS1056" i="14"/>
  <c r="BX694" i="14"/>
  <c r="BU694" i="14"/>
  <c r="BI65" i="14"/>
  <c r="BI273" i="14"/>
  <c r="BU65" i="14"/>
  <c r="BW215" i="14"/>
  <c r="BT273" i="14"/>
  <c r="BU605" i="14"/>
  <c r="BW979" i="14"/>
  <c r="BW1059" i="14"/>
  <c r="BU1125" i="14"/>
  <c r="BR1183" i="14"/>
  <c r="BW1219" i="14"/>
  <c r="BX1257" i="14"/>
  <c r="BW1331" i="14"/>
  <c r="BT1389" i="14"/>
  <c r="BS1551" i="14"/>
  <c r="BU1709" i="14"/>
  <c r="BU1789" i="14"/>
  <c r="BS10" i="14"/>
  <c r="BX116" i="14"/>
  <c r="BT136" i="14"/>
  <c r="BR224" i="14"/>
  <c r="BS256" i="14"/>
  <c r="BX1648" i="14"/>
  <c r="BV1814" i="14"/>
  <c r="BT384" i="14"/>
  <c r="BV384" i="14"/>
  <c r="BS384" i="14"/>
  <c r="BU1144" i="14"/>
  <c r="BT1144" i="14"/>
  <c r="BV1144" i="14"/>
  <c r="BX1144" i="14"/>
  <c r="BU608" i="14"/>
  <c r="BW608" i="14"/>
  <c r="BT608" i="14"/>
  <c r="BV824" i="14"/>
  <c r="BX824" i="14"/>
  <c r="BS824" i="14"/>
  <c r="BS1208" i="14"/>
  <c r="BU1208" i="14"/>
  <c r="BT1208" i="14"/>
  <c r="BR1208" i="14"/>
  <c r="BV1208" i="14"/>
  <c r="BU848" i="14"/>
  <c r="BW848" i="14"/>
  <c r="BT848" i="14"/>
  <c r="BR1410" i="14"/>
  <c r="BT1410" i="14"/>
  <c r="BV1410" i="14"/>
  <c r="BS1560" i="14"/>
  <c r="BU1560" i="14"/>
  <c r="BW1560" i="14"/>
  <c r="BR1560" i="14"/>
  <c r="BT1560" i="14"/>
  <c r="BV1560" i="14"/>
  <c r="BX1560" i="14"/>
  <c r="BU1686" i="14"/>
  <c r="BW1686" i="14"/>
  <c r="BT1686" i="14"/>
  <c r="BX1686" i="14"/>
  <c r="BS1686" i="14"/>
  <c r="BR1686" i="14"/>
  <c r="BU1766" i="14"/>
  <c r="BW1766" i="14"/>
  <c r="BT1766" i="14"/>
  <c r="BR1766" i="14"/>
  <c r="BV1766" i="14"/>
  <c r="BS1766" i="14"/>
  <c r="BS578" i="14"/>
  <c r="BU578" i="14"/>
  <c r="BR578" i="14"/>
  <c r="BT1154" i="14"/>
  <c r="BW1154" i="14"/>
  <c r="BR1154" i="14"/>
  <c r="BX1154" i="14"/>
  <c r="BT794" i="14"/>
  <c r="BV794" i="14"/>
  <c r="BR450" i="14"/>
  <c r="BT450" i="14"/>
  <c r="BX450" i="14"/>
  <c r="BR466" i="14"/>
  <c r="BT466" i="14"/>
  <c r="BX466" i="14"/>
  <c r="BT480" i="14"/>
  <c r="BV480" i="14"/>
  <c r="BS480" i="14"/>
  <c r="BI215" i="14"/>
  <c r="BI1389" i="14"/>
  <c r="BI1709" i="14"/>
  <c r="BI1789" i="14"/>
  <c r="BS224" i="14"/>
  <c r="BX256" i="14"/>
  <c r="BU384" i="14"/>
  <c r="BU466" i="14"/>
  <c r="BT578" i="14"/>
  <c r="BX608" i="14"/>
  <c r="BW794" i="14"/>
  <c r="BW1144" i="14"/>
  <c r="BU1154" i="14"/>
  <c r="BU1410" i="14"/>
  <c r="BX1518" i="14"/>
  <c r="BR1606" i="14"/>
  <c r="BX1766" i="14"/>
  <c r="BU1176" i="14"/>
  <c r="BT1176" i="14"/>
  <c r="BU1192" i="14"/>
  <c r="BT1192" i="14"/>
  <c r="BR1442" i="14"/>
  <c r="BT1442" i="14"/>
  <c r="BV1442" i="14"/>
  <c r="BS1592" i="14"/>
  <c r="BU1592" i="14"/>
  <c r="BW1592" i="14"/>
  <c r="BR1592" i="14"/>
  <c r="BT1726" i="14"/>
  <c r="BV1726" i="14"/>
  <c r="BX1726" i="14"/>
  <c r="BU1726" i="14"/>
  <c r="BS1726" i="14"/>
  <c r="BW1726" i="14"/>
  <c r="BT1806" i="14"/>
  <c r="BV1806" i="14"/>
  <c r="BX1806" i="14"/>
  <c r="BU1806" i="14"/>
  <c r="BR1806" i="14"/>
  <c r="BW1806" i="14"/>
  <c r="BW1510" i="14"/>
  <c r="BT1510" i="14"/>
  <c r="BS1510" i="14"/>
  <c r="BU1510" i="14"/>
  <c r="BU1590" i="14"/>
  <c r="BW1590" i="14"/>
  <c r="BT1590" i="14"/>
  <c r="BR1590" i="14"/>
  <c r="BV1590" i="14"/>
  <c r="BX1590" i="14"/>
  <c r="BV1740" i="14"/>
  <c r="BX1740" i="14"/>
  <c r="BS1740" i="14"/>
  <c r="BW1740" i="14"/>
  <c r="BR1740" i="14"/>
  <c r="BV1804" i="14"/>
  <c r="BX1804" i="14"/>
  <c r="BS1804" i="14"/>
  <c r="BW1804" i="14"/>
  <c r="BW1078" i="14"/>
  <c r="BV1078" i="14"/>
  <c r="BX1086" i="14"/>
  <c r="BU1086" i="14"/>
  <c r="BW1094" i="14"/>
  <c r="BV1094" i="14"/>
  <c r="BS1450" i="14"/>
  <c r="BU1450" i="14"/>
  <c r="BR1450" i="14"/>
  <c r="BS1458" i="14"/>
  <c r="BR1458" i="14"/>
  <c r="BU1458" i="14"/>
  <c r="BW1458" i="14"/>
  <c r="BV1458" i="14"/>
  <c r="BT1466" i="14"/>
  <c r="BU1466" i="14"/>
  <c r="BW1466" i="14"/>
  <c r="BR1466" i="14"/>
  <c r="BX1466" i="14"/>
  <c r="BS1474" i="14"/>
  <c r="BR1474" i="14"/>
  <c r="BW1474" i="14"/>
  <c r="BT1474" i="14"/>
  <c r="BV1474" i="14"/>
  <c r="BT1482" i="14"/>
  <c r="BR1482" i="14"/>
  <c r="BV1482" i="14"/>
  <c r="BX1482" i="14"/>
  <c r="BS1490" i="14"/>
  <c r="BR1490" i="14"/>
  <c r="BV1490" i="14"/>
  <c r="BX1490" i="14"/>
  <c r="BU1638" i="14"/>
  <c r="BW1638" i="14"/>
  <c r="BT1638" i="14"/>
  <c r="BR1638" i="14"/>
  <c r="BX1638" i="14"/>
  <c r="BT1646" i="14"/>
  <c r="BV1646" i="14"/>
  <c r="BX1646" i="14"/>
  <c r="BU1646" i="14"/>
  <c r="BR1646" i="14"/>
  <c r="BS1646" i="14"/>
  <c r="BU1654" i="14"/>
  <c r="BW1654" i="14"/>
  <c r="BT1654" i="14"/>
  <c r="BV1654" i="14"/>
  <c r="BX1654" i="14"/>
  <c r="BS1654" i="14"/>
  <c r="BT1662" i="14"/>
  <c r="BV1662" i="14"/>
  <c r="BX1662" i="14"/>
  <c r="BU1662" i="14"/>
  <c r="BW1662" i="14"/>
  <c r="BU1670" i="14"/>
  <c r="BW1670" i="14"/>
  <c r="BT1670" i="14"/>
  <c r="BR1670" i="14"/>
  <c r="BX1818" i="14"/>
  <c r="BS1818" i="14"/>
  <c r="BU1818" i="14"/>
  <c r="BR1818" i="14"/>
  <c r="BT1818" i="14"/>
  <c r="BW1818" i="14"/>
  <c r="BR1826" i="14"/>
  <c r="BT1826" i="14"/>
  <c r="BX1826" i="14"/>
  <c r="BV1826" i="14"/>
  <c r="BX1834" i="14"/>
  <c r="BS1834" i="14"/>
  <c r="BU1834" i="14"/>
  <c r="BV1834" i="14"/>
  <c r="BW1834" i="14"/>
  <c r="BR1842" i="14"/>
  <c r="BT1842" i="14"/>
  <c r="BX1842" i="14"/>
  <c r="BV1842" i="14"/>
  <c r="BS1842" i="14"/>
  <c r="BW1842" i="14"/>
  <c r="BX1850" i="14"/>
  <c r="BS1850" i="14"/>
  <c r="BU1850" i="14"/>
  <c r="BT1850" i="14"/>
  <c r="BR1858" i="14"/>
  <c r="BT1858" i="14"/>
  <c r="BX1858" i="14"/>
  <c r="BU1858" i="14"/>
  <c r="BW1858" i="14"/>
  <c r="BR1156" i="14"/>
  <c r="BX1156" i="14"/>
  <c r="BW1220" i="14"/>
  <c r="BR1220" i="14"/>
  <c r="BX1220" i="14"/>
  <c r="BU1414" i="14"/>
  <c r="BW1414" i="14"/>
  <c r="BR1414" i="14"/>
  <c r="BV1414" i="14"/>
  <c r="BV1524" i="14"/>
  <c r="BR1524" i="14"/>
  <c r="BT1524" i="14"/>
  <c r="BS1524" i="14"/>
  <c r="BW1588" i="14"/>
  <c r="BR1588" i="14"/>
  <c r="BV1588" i="14"/>
  <c r="BT1588" i="14"/>
  <c r="BR1698" i="14"/>
  <c r="BT1698" i="14"/>
  <c r="BX1698" i="14"/>
  <c r="BS1698" i="14"/>
  <c r="BR1762" i="14"/>
  <c r="BT1762" i="14"/>
  <c r="BX1762" i="14"/>
  <c r="BV1762" i="14"/>
  <c r="BX1166" i="14"/>
  <c r="BU1166" i="14"/>
  <c r="BX1420" i="14"/>
  <c r="BS1420" i="14"/>
  <c r="BW1420" i="14"/>
  <c r="BS1530" i="14"/>
  <c r="BT1530" i="14"/>
  <c r="BV1530" i="14"/>
  <c r="BX1530" i="14"/>
  <c r="BW1530" i="14"/>
  <c r="BX1594" i="14"/>
  <c r="BS1594" i="14"/>
  <c r="BU1594" i="14"/>
  <c r="BR1594" i="14"/>
  <c r="BT1594" i="14"/>
  <c r="BW1594" i="14"/>
  <c r="BS1704" i="14"/>
  <c r="BU1704" i="14"/>
  <c r="BW1704" i="14"/>
  <c r="BR1704" i="14"/>
  <c r="BT1704" i="14"/>
  <c r="BX1704" i="14"/>
  <c r="BS1768" i="14"/>
  <c r="BU1768" i="14"/>
  <c r="BW1768" i="14"/>
  <c r="BR1768" i="14"/>
  <c r="BX1768" i="14"/>
  <c r="BT1520" i="14"/>
  <c r="BS1520" i="14"/>
  <c r="BX1520" i="14"/>
  <c r="BU1520" i="14"/>
  <c r="BW1520" i="14"/>
  <c r="BR1616" i="14"/>
  <c r="BT1616" i="14"/>
  <c r="BV1616" i="14"/>
  <c r="BS1616" i="14"/>
  <c r="BU1616" i="14"/>
  <c r="BW1616" i="14"/>
  <c r="BU1750" i="14"/>
  <c r="BW1750" i="14"/>
  <c r="BT1750" i="14"/>
  <c r="BV1750" i="14"/>
  <c r="BX1750" i="14"/>
  <c r="BS1750" i="14"/>
  <c r="BW1526" i="14"/>
  <c r="BT1526" i="14"/>
  <c r="BU1526" i="14"/>
  <c r="BR1526" i="14"/>
  <c r="BT1614" i="14"/>
  <c r="BV1614" i="14"/>
  <c r="BX1614" i="14"/>
  <c r="BU1614" i="14"/>
  <c r="BR1614" i="14"/>
  <c r="BW1614" i="14"/>
  <c r="BV1756" i="14"/>
  <c r="BX1756" i="14"/>
  <c r="BS1756" i="14"/>
  <c r="BW1756" i="14"/>
  <c r="BU1756" i="14"/>
  <c r="BX1260" i="14"/>
  <c r="BS1260" i="14"/>
  <c r="BW1260" i="14"/>
  <c r="BW1268" i="14"/>
  <c r="BR1268" i="14"/>
  <c r="BT1268" i="14"/>
  <c r="BX1268" i="14"/>
  <c r="BX1276" i="14"/>
  <c r="BS1276" i="14"/>
  <c r="BW1276" i="14"/>
  <c r="BW1284" i="14"/>
  <c r="BR1284" i="14"/>
  <c r="BT1284" i="14"/>
  <c r="BX1284" i="14"/>
  <c r="BX1292" i="14"/>
  <c r="BS1292" i="14"/>
  <c r="BW1292" i="14"/>
  <c r="BW1300" i="14"/>
  <c r="BR1300" i="14"/>
  <c r="BT1300" i="14"/>
  <c r="BX1300" i="14"/>
  <c r="BV1820" i="14"/>
  <c r="BX1820" i="14"/>
  <c r="BS1820" i="14"/>
  <c r="BW1820" i="14"/>
  <c r="BU1820" i="14"/>
  <c r="BW1828" i="14"/>
  <c r="BR1828" i="14"/>
  <c r="BV1828" i="14"/>
  <c r="BT1828" i="14"/>
  <c r="BX1828" i="14"/>
  <c r="BS1828" i="14"/>
  <c r="BV1836" i="14"/>
  <c r="BX1836" i="14"/>
  <c r="BS1836" i="14"/>
  <c r="BW1836" i="14"/>
  <c r="BT1836" i="14"/>
  <c r="BW1844" i="14"/>
  <c r="BR1844" i="14"/>
  <c r="BV1844" i="14"/>
  <c r="BU1844" i="14"/>
  <c r="BV1852" i="14"/>
  <c r="BX1852" i="14"/>
  <c r="BS1852" i="14"/>
  <c r="BW1852" i="14"/>
  <c r="BR1852" i="14"/>
  <c r="BT1852" i="14"/>
  <c r="BU1852" i="14"/>
  <c r="BW1860" i="14"/>
  <c r="BR1860" i="14"/>
  <c r="BV1860" i="14"/>
  <c r="BT1860" i="14"/>
  <c r="BS1860" i="14"/>
  <c r="BR1140" i="14"/>
  <c r="BX1140" i="14"/>
  <c r="BW1204" i="14"/>
  <c r="BR1204" i="14"/>
  <c r="BX1204" i="14"/>
  <c r="BU1430" i="14"/>
  <c r="BW1430" i="14"/>
  <c r="BR1430" i="14"/>
  <c r="BV1430" i="14"/>
  <c r="BW1540" i="14"/>
  <c r="BR1540" i="14"/>
  <c r="BV1540" i="14"/>
  <c r="BT1540" i="14"/>
  <c r="BX1540" i="14"/>
  <c r="BU1540" i="14"/>
  <c r="BW1604" i="14"/>
  <c r="BR1604" i="14"/>
  <c r="BV1604" i="14"/>
  <c r="BX1604" i="14"/>
  <c r="BS1604" i="14"/>
  <c r="BU1604" i="14"/>
  <c r="BR1714" i="14"/>
  <c r="BT1714" i="14"/>
  <c r="BX1714" i="14"/>
  <c r="BV1714" i="14"/>
  <c r="BS1714" i="14"/>
  <c r="BW1714" i="14"/>
  <c r="BR1778" i="14"/>
  <c r="BT1778" i="14"/>
  <c r="BX1778" i="14"/>
  <c r="BV1778" i="14"/>
  <c r="BS1778" i="14"/>
  <c r="BW1778" i="14"/>
  <c r="BX1150" i="14"/>
  <c r="BU1150" i="14"/>
  <c r="BV1214" i="14"/>
  <c r="BX1214" i="14"/>
  <c r="BU1214" i="14"/>
  <c r="BX1436" i="14"/>
  <c r="BS1436" i="14"/>
  <c r="BW1436" i="14"/>
  <c r="BX1546" i="14"/>
  <c r="BS1546" i="14"/>
  <c r="BU1546" i="14"/>
  <c r="BR1546" i="14"/>
  <c r="BV1546" i="14"/>
  <c r="BX1610" i="14"/>
  <c r="BS1610" i="14"/>
  <c r="BU1610" i="14"/>
  <c r="BR1610" i="14"/>
  <c r="BS1720" i="14"/>
  <c r="BU1720" i="14"/>
  <c r="BW1720" i="14"/>
  <c r="BR1720" i="14"/>
  <c r="BT1720" i="14"/>
  <c r="BV1720" i="14"/>
  <c r="BX1720" i="14"/>
  <c r="BS1784" i="14"/>
  <c r="BU1784" i="14"/>
  <c r="BW1784" i="14"/>
  <c r="BR1784" i="14"/>
  <c r="BT1784" i="14"/>
  <c r="BV1784" i="14"/>
  <c r="BX1784" i="14"/>
  <c r="BS776" i="14"/>
  <c r="BT832" i="14"/>
  <c r="BS840" i="14"/>
  <c r="BV878" i="14"/>
  <c r="BS936" i="14"/>
  <c r="BV946" i="14"/>
  <c r="BV978" i="14"/>
  <c r="BR1002" i="14"/>
  <c r="BS1008" i="14"/>
  <c r="BT1016" i="14"/>
  <c r="BR1034" i="14"/>
  <c r="BU1054" i="14"/>
  <c r="BU1068" i="14"/>
  <c r="BR1078" i="14"/>
  <c r="BR1086" i="14"/>
  <c r="BR1094" i="14"/>
  <c r="BW1140" i="14"/>
  <c r="BS1150" i="14"/>
  <c r="BW1156" i="14"/>
  <c r="BX1176" i="14"/>
  <c r="BR1192" i="14"/>
  <c r="BU1204" i="14"/>
  <c r="BT1414" i="14"/>
  <c r="BV1420" i="14"/>
  <c r="BX1430" i="14"/>
  <c r="BX1474" i="14"/>
  <c r="BV1520" i="14"/>
  <c r="BS1590" i="14"/>
  <c r="BV1610" i="14"/>
  <c r="BV1638" i="14"/>
  <c r="BR1654" i="14"/>
  <c r="BX1670" i="14"/>
  <c r="BT1768" i="14"/>
  <c r="BU1778" i="14"/>
  <c r="BT1820" i="14"/>
  <c r="BW1826" i="14"/>
  <c r="BR1850" i="14"/>
  <c r="BV1858" i="14"/>
  <c r="BX776" i="14"/>
  <c r="BW832" i="14"/>
  <c r="BX840" i="14"/>
  <c r="BR878" i="14"/>
  <c r="BX936" i="14"/>
  <c r="BR946" i="14"/>
  <c r="BR978" i="14"/>
  <c r="BU1002" i="14"/>
  <c r="BX1008" i="14"/>
  <c r="BW1016" i="14"/>
  <c r="BU1034" i="14"/>
  <c r="BV1042" i="14"/>
  <c r="BS1078" i="14"/>
  <c r="BS1086" i="14"/>
  <c r="BS1094" i="14"/>
  <c r="BS1140" i="14"/>
  <c r="BR1176" i="14"/>
  <c r="BS1192" i="14"/>
  <c r="BT1260" i="14"/>
  <c r="BV1268" i="14"/>
  <c r="BV1276" i="14"/>
  <c r="BS1430" i="14"/>
  <c r="BT1436" i="14"/>
  <c r="BT1458" i="14"/>
  <c r="BU1524" i="14"/>
  <c r="BS1540" i="14"/>
  <c r="BV1592" i="14"/>
  <c r="BX1616" i="14"/>
  <c r="BW1698" i="14"/>
  <c r="BU1804" i="14"/>
  <c r="BS1826" i="14"/>
  <c r="BT1834" i="14"/>
  <c r="BX1860" i="14"/>
  <c r="BW1176" i="14"/>
  <c r="BR1260" i="14"/>
  <c r="BU1268" i="14"/>
  <c r="BT1276" i="14"/>
  <c r="BV1284" i="14"/>
  <c r="BV1292" i="14"/>
  <c r="BR1436" i="14"/>
  <c r="BX1442" i="14"/>
  <c r="BW1482" i="14"/>
  <c r="BX1524" i="14"/>
  <c r="BT1592" i="14"/>
  <c r="BT1604" i="14"/>
  <c r="BS1662" i="14"/>
  <c r="BU1698" i="14"/>
  <c r="BV1704" i="14"/>
  <c r="BU1740" i="14"/>
  <c r="BT1804" i="14"/>
  <c r="BU1828" i="14"/>
  <c r="BR1834" i="14"/>
  <c r="BX1492" i="14"/>
  <c r="BU1542" i="14"/>
  <c r="BW1542" i="14"/>
  <c r="BT1542" i="14"/>
  <c r="BV1692" i="14"/>
  <c r="BX1692" i="14"/>
  <c r="BS1692" i="14"/>
  <c r="BW1692" i="14"/>
  <c r="BV1772" i="14"/>
  <c r="BX1772" i="14"/>
  <c r="BS1772" i="14"/>
  <c r="BW1772" i="14"/>
  <c r="BR1634" i="14"/>
  <c r="BT1634" i="14"/>
  <c r="BX1634" i="14"/>
  <c r="BX1642" i="14"/>
  <c r="BS1642" i="14"/>
  <c r="BU1642" i="14"/>
  <c r="BR1650" i="14"/>
  <c r="BT1650" i="14"/>
  <c r="BX1650" i="14"/>
  <c r="BX1658" i="14"/>
  <c r="BS1658" i="14"/>
  <c r="BU1658" i="14"/>
  <c r="BR1666" i="14"/>
  <c r="BT1666" i="14"/>
  <c r="BX1666" i="14"/>
  <c r="BX1674" i="14"/>
  <c r="BS1674" i="14"/>
  <c r="BU1674" i="14"/>
  <c r="BW1556" i="14"/>
  <c r="BR1556" i="14"/>
  <c r="BV1556" i="14"/>
  <c r="BW1620" i="14"/>
  <c r="BR1620" i="14"/>
  <c r="BV1620" i="14"/>
  <c r="BR1730" i="14"/>
  <c r="BT1730" i="14"/>
  <c r="BX1730" i="14"/>
  <c r="BR1794" i="14"/>
  <c r="BT1794" i="14"/>
  <c r="BX1794" i="14"/>
  <c r="BX1562" i="14"/>
  <c r="BS1562" i="14"/>
  <c r="BU1562" i="14"/>
  <c r="BX1626" i="14"/>
  <c r="BS1626" i="14"/>
  <c r="BU1626" i="14"/>
  <c r="BS1736" i="14"/>
  <c r="BU1736" i="14"/>
  <c r="BW1736" i="14"/>
  <c r="BR1736" i="14"/>
  <c r="BS1800" i="14"/>
  <c r="BU1800" i="14"/>
  <c r="BW1800" i="14"/>
  <c r="BR1800" i="14"/>
  <c r="BV1650" i="14"/>
  <c r="BV1658" i="14"/>
  <c r="BW1666" i="14"/>
  <c r="BU1794" i="14"/>
  <c r="BR1492" i="14"/>
  <c r="BT1658" i="14"/>
  <c r="BU1666" i="14"/>
  <c r="BU1772" i="14"/>
  <c r="BS1794" i="14"/>
  <c r="BX1800" i="14"/>
  <c r="BU1492" i="14"/>
  <c r="BS1542" i="14"/>
  <c r="BW1634" i="14"/>
  <c r="BR1658" i="14"/>
  <c r="BS1666" i="14"/>
  <c r="BW1674" i="14"/>
  <c r="BT1772" i="14"/>
  <c r="BV1794" i="14"/>
  <c r="BV1800" i="14"/>
  <c r="BW1532" i="14"/>
  <c r="BW1596" i="14"/>
  <c r="BX1602" i="14"/>
  <c r="BS1712" i="14"/>
  <c r="BS1776" i="14"/>
  <c r="BS1596" i="14"/>
  <c r="BU1706" i="14"/>
  <c r="BV1712" i="14"/>
  <c r="BU1770" i="14"/>
  <c r="BV1776" i="14"/>
  <c r="BX1596" i="14"/>
  <c r="BS1706" i="14"/>
  <c r="BT1712" i="14"/>
  <c r="BS1770" i="14"/>
  <c r="BT1776" i="14"/>
  <c r="BR603" i="14"/>
  <c r="BT603" i="14"/>
  <c r="BV603" i="14"/>
  <c r="BX603" i="14"/>
  <c r="BS603" i="14"/>
  <c r="BU603" i="14"/>
  <c r="BW603" i="14"/>
  <c r="BR619" i="14"/>
  <c r="BT619" i="14"/>
  <c r="BV619" i="14"/>
  <c r="BX619" i="14"/>
  <c r="BS619" i="14"/>
  <c r="BU619" i="14"/>
  <c r="BW619" i="14"/>
  <c r="BR635" i="14"/>
  <c r="BT635" i="14"/>
  <c r="BV635" i="14"/>
  <c r="BX635" i="14"/>
  <c r="BS635" i="14"/>
  <c r="BU635" i="14"/>
  <c r="BW635" i="14"/>
  <c r="BR651" i="14"/>
  <c r="BT651" i="14"/>
  <c r="BV651" i="14"/>
  <c r="BX651" i="14"/>
  <c r="BS651" i="14"/>
  <c r="BU651" i="14"/>
  <c r="BW651" i="14"/>
  <c r="BR667" i="14"/>
  <c r="BT667" i="14"/>
  <c r="BV667" i="14"/>
  <c r="BX667" i="14"/>
  <c r="BS667" i="14"/>
  <c r="BU667" i="14"/>
  <c r="BW667" i="14"/>
  <c r="BR683" i="14"/>
  <c r="BT683" i="14"/>
  <c r="BV683" i="14"/>
  <c r="BX683" i="14"/>
  <c r="BS683" i="14"/>
  <c r="BU683" i="14"/>
  <c r="BW683" i="14"/>
  <c r="BR699" i="14"/>
  <c r="BT699" i="14"/>
  <c r="BV699" i="14"/>
  <c r="BX699" i="14"/>
  <c r="BS699" i="14"/>
  <c r="BU699" i="14"/>
  <c r="BW699" i="14"/>
  <c r="BR715" i="14"/>
  <c r="BT715" i="14"/>
  <c r="BV715" i="14"/>
  <c r="BX715" i="14"/>
  <c r="BS715" i="14"/>
  <c r="BU715" i="14"/>
  <c r="BW715" i="14"/>
  <c r="BR731" i="14"/>
  <c r="BT731" i="14"/>
  <c r="BV731" i="14"/>
  <c r="BX731" i="14"/>
  <c r="BS731" i="14"/>
  <c r="BU731" i="14"/>
  <c r="BW731" i="14"/>
  <c r="BR747" i="14"/>
  <c r="BT747" i="14"/>
  <c r="BV747" i="14"/>
  <c r="BX747" i="14"/>
  <c r="BS747" i="14"/>
  <c r="BU747" i="14"/>
  <c r="BW747" i="14"/>
  <c r="BR763" i="14"/>
  <c r="BT763" i="14"/>
  <c r="BV763" i="14"/>
  <c r="BX763" i="14"/>
  <c r="BS763" i="14"/>
  <c r="BU763" i="14"/>
  <c r="BW763" i="14"/>
  <c r="BR779" i="14"/>
  <c r="BT779" i="14"/>
  <c r="BV779" i="14"/>
  <c r="BX779" i="14"/>
  <c r="BS779" i="14"/>
  <c r="BU779" i="14"/>
  <c r="BW779" i="14"/>
  <c r="BR795" i="14"/>
  <c r="BT795" i="14"/>
  <c r="BV795" i="14"/>
  <c r="BX795" i="14"/>
  <c r="BS795" i="14"/>
  <c r="BU795" i="14"/>
  <c r="BW795" i="14"/>
  <c r="BR811" i="14"/>
  <c r="BT811" i="14"/>
  <c r="BV811" i="14"/>
  <c r="BX811" i="14"/>
  <c r="BS811" i="14"/>
  <c r="BU811" i="14"/>
  <c r="BW811" i="14"/>
  <c r="BR827" i="14"/>
  <c r="BT827" i="14"/>
  <c r="BV827" i="14"/>
  <c r="BX827" i="14"/>
  <c r="BS827" i="14"/>
  <c r="BU827" i="14"/>
  <c r="BW827" i="14"/>
  <c r="BR843" i="14"/>
  <c r="BT843" i="14"/>
  <c r="BV843" i="14"/>
  <c r="BX843" i="14"/>
  <c r="BS843" i="14"/>
  <c r="BU843" i="14"/>
  <c r="BW843" i="14"/>
  <c r="BR859" i="14"/>
  <c r="BT859" i="14"/>
  <c r="BV859" i="14"/>
  <c r="BX859" i="14"/>
  <c r="BS859" i="14"/>
  <c r="BU859" i="14"/>
  <c r="BW859" i="14"/>
  <c r="BR875" i="14"/>
  <c r="BT875" i="14"/>
  <c r="BV875" i="14"/>
  <c r="BX875" i="14"/>
  <c r="BS875" i="14"/>
  <c r="BU875" i="14"/>
  <c r="BW875" i="14"/>
  <c r="BR891" i="14"/>
  <c r="BT891" i="14"/>
  <c r="BV891" i="14"/>
  <c r="BX891" i="14"/>
  <c r="BS891" i="14"/>
  <c r="BU891" i="14"/>
  <c r="BW891" i="14"/>
  <c r="BR907" i="14"/>
  <c r="BT907" i="14"/>
  <c r="BV907" i="14"/>
  <c r="BX907" i="14"/>
  <c r="BS907" i="14"/>
  <c r="BU907" i="14"/>
  <c r="BW907" i="14"/>
  <c r="BR923" i="14"/>
  <c r="BT923" i="14"/>
  <c r="BV923" i="14"/>
  <c r="BX923" i="14"/>
  <c r="BS923" i="14"/>
  <c r="BU923" i="14"/>
  <c r="BW923" i="14"/>
  <c r="BR939" i="14"/>
  <c r="BT939" i="14"/>
  <c r="BV939" i="14"/>
  <c r="BX939" i="14"/>
  <c r="BS939" i="14"/>
  <c r="BU939" i="14"/>
  <c r="BW939" i="14"/>
  <c r="BS944" i="14"/>
  <c r="BU944" i="14"/>
  <c r="BW944" i="14"/>
  <c r="BR944" i="14"/>
  <c r="BT944" i="14"/>
  <c r="BV944" i="14"/>
  <c r="BX944" i="14"/>
  <c r="BS952" i="14"/>
  <c r="BU952" i="14"/>
  <c r="BW952" i="14"/>
  <c r="BR952" i="14"/>
  <c r="BT952" i="14"/>
  <c r="BV952" i="14"/>
  <c r="BX952" i="14"/>
  <c r="BS960" i="14"/>
  <c r="BU960" i="14"/>
  <c r="BW960" i="14"/>
  <c r="BR960" i="14"/>
  <c r="BT960" i="14"/>
  <c r="BV960" i="14"/>
  <c r="BX960" i="14"/>
  <c r="BS968" i="14"/>
  <c r="BU968" i="14"/>
  <c r="BW968" i="14"/>
  <c r="BR968" i="14"/>
  <c r="BT968" i="14"/>
  <c r="BV968" i="14"/>
  <c r="BX968" i="14"/>
  <c r="BS976" i="14"/>
  <c r="BU976" i="14"/>
  <c r="BW976" i="14"/>
  <c r="BR976" i="14"/>
  <c r="BT976" i="14"/>
  <c r="BV976" i="14"/>
  <c r="BX976" i="14"/>
  <c r="BS984" i="14"/>
  <c r="BU984" i="14"/>
  <c r="BW984" i="14"/>
  <c r="BR984" i="14"/>
  <c r="BT984" i="14"/>
  <c r="BV984" i="14"/>
  <c r="BX984" i="14"/>
  <c r="BS992" i="14"/>
  <c r="BU992" i="14"/>
  <c r="BW992" i="14"/>
  <c r="BR992" i="14"/>
  <c r="BT992" i="14"/>
  <c r="BV992" i="14"/>
  <c r="BX992" i="14"/>
  <c r="BR611" i="14"/>
  <c r="BT611" i="14"/>
  <c r="BV611" i="14"/>
  <c r="BX611" i="14"/>
  <c r="BS611" i="14"/>
  <c r="BU611" i="14"/>
  <c r="BW611" i="14"/>
  <c r="BR627" i="14"/>
  <c r="BT627" i="14"/>
  <c r="BV627" i="14"/>
  <c r="BX627" i="14"/>
  <c r="BS627" i="14"/>
  <c r="BU627" i="14"/>
  <c r="BW627" i="14"/>
  <c r="BR643" i="14"/>
  <c r="BT643" i="14"/>
  <c r="BV643" i="14"/>
  <c r="BX643" i="14"/>
  <c r="BS643" i="14"/>
  <c r="BU643" i="14"/>
  <c r="BW643" i="14"/>
  <c r="BR659" i="14"/>
  <c r="BT659" i="14"/>
  <c r="BV659" i="14"/>
  <c r="BX659" i="14"/>
  <c r="BS659" i="14"/>
  <c r="BU659" i="14"/>
  <c r="BW659" i="14"/>
  <c r="BR675" i="14"/>
  <c r="BT675" i="14"/>
  <c r="BV675" i="14"/>
  <c r="BX675" i="14"/>
  <c r="BS675" i="14"/>
  <c r="BU675" i="14"/>
  <c r="BW675" i="14"/>
  <c r="BR691" i="14"/>
  <c r="BT691" i="14"/>
  <c r="BV691" i="14"/>
  <c r="BX691" i="14"/>
  <c r="BS691" i="14"/>
  <c r="BU691" i="14"/>
  <c r="BW691" i="14"/>
  <c r="BR707" i="14"/>
  <c r="BT707" i="14"/>
  <c r="BV707" i="14"/>
  <c r="BX707" i="14"/>
  <c r="BS707" i="14"/>
  <c r="BU707" i="14"/>
  <c r="BW707" i="14"/>
  <c r="BR723" i="14"/>
  <c r="BT723" i="14"/>
  <c r="BV723" i="14"/>
  <c r="BX723" i="14"/>
  <c r="BS723" i="14"/>
  <c r="BU723" i="14"/>
  <c r="BW723" i="14"/>
  <c r="BR739" i="14"/>
  <c r="BT739" i="14"/>
  <c r="BV739" i="14"/>
  <c r="BX739" i="14"/>
  <c r="BS739" i="14"/>
  <c r="BU739" i="14"/>
  <c r="BW739" i="14"/>
  <c r="BR755" i="14"/>
  <c r="BT755" i="14"/>
  <c r="BV755" i="14"/>
  <c r="BX755" i="14"/>
  <c r="BS755" i="14"/>
  <c r="BU755" i="14"/>
  <c r="BW755" i="14"/>
  <c r="BR771" i="14"/>
  <c r="BT771" i="14"/>
  <c r="BV771" i="14"/>
  <c r="BX771" i="14"/>
  <c r="BS771" i="14"/>
  <c r="BU771" i="14"/>
  <c r="BW771" i="14"/>
  <c r="BR787" i="14"/>
  <c r="BT787" i="14"/>
  <c r="BV787" i="14"/>
  <c r="BX787" i="14"/>
  <c r="BS787" i="14"/>
  <c r="BU787" i="14"/>
  <c r="BW787" i="14"/>
  <c r="BR803" i="14"/>
  <c r="BT803" i="14"/>
  <c r="BV803" i="14"/>
  <c r="BX803" i="14"/>
  <c r="BS803" i="14"/>
  <c r="BU803" i="14"/>
  <c r="BW803" i="14"/>
  <c r="BR819" i="14"/>
  <c r="BT819" i="14"/>
  <c r="BV819" i="14"/>
  <c r="BX819" i="14"/>
  <c r="BS819" i="14"/>
  <c r="BU819" i="14"/>
  <c r="BW819" i="14"/>
  <c r="BR835" i="14"/>
  <c r="BT835" i="14"/>
  <c r="BV835" i="14"/>
  <c r="BX835" i="14"/>
  <c r="BS835" i="14"/>
  <c r="BU835" i="14"/>
  <c r="BW835" i="14"/>
  <c r="BR851" i="14"/>
  <c r="BT851" i="14"/>
  <c r="BV851" i="14"/>
  <c r="BX851" i="14"/>
  <c r="BS851" i="14"/>
  <c r="BU851" i="14"/>
  <c r="BW851" i="14"/>
  <c r="BR867" i="14"/>
  <c r="BT867" i="14"/>
  <c r="BV867" i="14"/>
  <c r="BX867" i="14"/>
  <c r="BS867" i="14"/>
  <c r="BU867" i="14"/>
  <c r="BW867" i="14"/>
  <c r="BR883" i="14"/>
  <c r="BT883" i="14"/>
  <c r="BV883" i="14"/>
  <c r="BX883" i="14"/>
  <c r="BS883" i="14"/>
  <c r="BU883" i="14"/>
  <c r="BW883" i="14"/>
  <c r="BR899" i="14"/>
  <c r="BT899" i="14"/>
  <c r="BV899" i="14"/>
  <c r="BX899" i="14"/>
  <c r="BS899" i="14"/>
  <c r="BU899" i="14"/>
  <c r="BW899" i="14"/>
  <c r="BR915" i="14"/>
  <c r="BT915" i="14"/>
  <c r="BV915" i="14"/>
  <c r="BX915" i="14"/>
  <c r="BS915" i="14"/>
  <c r="BU915" i="14"/>
  <c r="BW915" i="14"/>
  <c r="BR931" i="14"/>
  <c r="BT931" i="14"/>
  <c r="BV931" i="14"/>
  <c r="BX931" i="14"/>
  <c r="BS931" i="14"/>
  <c r="BU931" i="14"/>
  <c r="BW931" i="14"/>
  <c r="BS948" i="14"/>
  <c r="BU948" i="14"/>
  <c r="BW948" i="14"/>
  <c r="BR948" i="14"/>
  <c r="BT948" i="14"/>
  <c r="BV948" i="14"/>
  <c r="BX948" i="14"/>
  <c r="BS956" i="14"/>
  <c r="BU956" i="14"/>
  <c r="BW956" i="14"/>
  <c r="BR956" i="14"/>
  <c r="BT956" i="14"/>
  <c r="BV956" i="14"/>
  <c r="BX956" i="14"/>
  <c r="BS964" i="14"/>
  <c r="BU964" i="14"/>
  <c r="BW964" i="14"/>
  <c r="BR964" i="14"/>
  <c r="BT964" i="14"/>
  <c r="BV964" i="14"/>
  <c r="BX964" i="14"/>
  <c r="BS972" i="14"/>
  <c r="BU972" i="14"/>
  <c r="BW972" i="14"/>
  <c r="BR972" i="14"/>
  <c r="BT972" i="14"/>
  <c r="BV972" i="14"/>
  <c r="BX972" i="14"/>
  <c r="BS980" i="14"/>
  <c r="BU980" i="14"/>
  <c r="BW980" i="14"/>
  <c r="BR980" i="14"/>
  <c r="BT980" i="14"/>
  <c r="BV980" i="14"/>
  <c r="BX980" i="14"/>
  <c r="BS988" i="14"/>
  <c r="BU988" i="14"/>
  <c r="BW988" i="14"/>
  <c r="BR988" i="14"/>
  <c r="BT988" i="14"/>
  <c r="BV988" i="14"/>
  <c r="BX988" i="14"/>
  <c r="BS996" i="14"/>
  <c r="BU996" i="14"/>
  <c r="BW996" i="14"/>
  <c r="BR996" i="14"/>
  <c r="BT996" i="14"/>
  <c r="BV996" i="14"/>
  <c r="BX996" i="14"/>
  <c r="IE3" i="9"/>
  <c r="ID3" i="9"/>
  <c r="IC3" i="9"/>
  <c r="IB3" i="9"/>
  <c r="IA3" i="9"/>
  <c r="HZ3" i="9"/>
  <c r="HY3" i="9"/>
  <c r="HX3" i="9"/>
  <c r="HW3" i="9"/>
  <c r="HV3" i="9"/>
  <c r="HU3" i="9"/>
  <c r="HT3" i="9"/>
  <c r="HS3" i="9"/>
  <c r="HR3" i="9"/>
  <c r="HQ3" i="9"/>
  <c r="HP3" i="9"/>
  <c r="HO3" i="9"/>
  <c r="HN3" i="9"/>
  <c r="HM3" i="9"/>
  <c r="HL3" i="9"/>
  <c r="HK3" i="9"/>
  <c r="HJ3" i="9"/>
  <c r="HI3" i="9"/>
  <c r="HH3" i="9"/>
  <c r="HG3" i="9"/>
  <c r="HF3" i="9"/>
  <c r="HE3" i="9"/>
  <c r="HD3" i="9"/>
  <c r="HC3" i="9"/>
  <c r="HB3" i="9"/>
  <c r="HA3" i="9"/>
  <c r="GZ3" i="9"/>
  <c r="GY3" i="9"/>
  <c r="GX3" i="9"/>
  <c r="GW3" i="9"/>
  <c r="GV3" i="9"/>
  <c r="GU3" i="9"/>
  <c r="GT3" i="9"/>
  <c r="GS3" i="9"/>
  <c r="GR3" i="9"/>
  <c r="GQ3" i="9"/>
  <c r="GP3" i="9"/>
  <c r="GO3" i="9"/>
  <c r="GN3" i="9"/>
  <c r="GM3" i="9"/>
  <c r="GL3" i="9"/>
  <c r="GK3" i="9"/>
  <c r="GJ3" i="9"/>
  <c r="GI3" i="9"/>
  <c r="GH3" i="9"/>
  <c r="GG3" i="9"/>
  <c r="GF3" i="9"/>
  <c r="GE3" i="9"/>
  <c r="GD3" i="9"/>
  <c r="GC3" i="9"/>
  <c r="GB3" i="9"/>
  <c r="GA3" i="9"/>
  <c r="FZ3" i="9"/>
  <c r="FY3" i="9"/>
  <c r="FX3" i="9"/>
  <c r="FW3" i="9"/>
  <c r="FV3" i="9"/>
  <c r="FU3" i="9"/>
  <c r="FT3" i="9"/>
  <c r="FS3" i="9"/>
  <c r="FR3" i="9"/>
  <c r="FQ3" i="9"/>
  <c r="FP3" i="9"/>
  <c r="FO3" i="9"/>
  <c r="FN3" i="9"/>
  <c r="FM3" i="9" l="1"/>
  <c r="FL3" i="9"/>
  <c r="FK3" i="9"/>
  <c r="FJ3" i="9"/>
  <c r="FI3" i="9"/>
  <c r="FH3" i="9"/>
  <c r="FG3" i="9"/>
  <c r="FF3" i="9"/>
  <c r="FE3" i="9"/>
  <c r="FD3" i="9"/>
  <c r="FC3" i="9"/>
  <c r="FB3" i="9"/>
  <c r="FA3" i="9"/>
  <c r="EZ3" i="9"/>
  <c r="EY3" i="9"/>
  <c r="EX3" i="9"/>
  <c r="EW3" i="9"/>
  <c r="EV3" i="9"/>
  <c r="EU3" i="9"/>
  <c r="ET3" i="9"/>
  <c r="ES3" i="9"/>
  <c r="ER3" i="9"/>
  <c r="EQ3" i="9"/>
  <c r="EP3" i="9"/>
  <c r="EO3" i="9"/>
  <c r="EN3" i="9"/>
  <c r="EM3" i="9"/>
  <c r="EL3" i="9"/>
  <c r="EK3" i="9"/>
  <c r="EJ3" i="9"/>
  <c r="EH3" i="9"/>
  <c r="EI3" i="9" s="1"/>
  <c r="EG3" i="9"/>
  <c r="EF3" i="9"/>
  <c r="EA3" i="9"/>
  <c r="A346" i="12" l="1"/>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A3" i="12"/>
  <c r="A2" i="12"/>
</calcChain>
</file>

<file path=xl/comments1.xml><?xml version="1.0" encoding="utf-8"?>
<comments xmlns="http://schemas.openxmlformats.org/spreadsheetml/2006/main">
  <authors>
    <author>Brent Clark</author>
  </authors>
  <commentList>
    <comment ref="BD2" authorId="0" shapeId="0">
      <text>
        <r>
          <rPr>
            <b/>
            <sz val="9"/>
            <color indexed="81"/>
            <rFont val="Tahoma"/>
            <family val="2"/>
          </rPr>
          <t>Brent Clark:</t>
        </r>
        <r>
          <rPr>
            <sz val="9"/>
            <color indexed="81"/>
            <rFont val="Tahoma"/>
            <family val="2"/>
          </rPr>
          <t xml:space="preserve">
I know this is off for the hand gathered ones, but for now is better than not having it.</t>
        </r>
      </text>
    </comment>
  </commentList>
</comments>
</file>

<file path=xl/sharedStrings.xml><?xml version="1.0" encoding="utf-8"?>
<sst xmlns="http://schemas.openxmlformats.org/spreadsheetml/2006/main" count="65942" uniqueCount="1320">
  <si>
    <t>Co ID</t>
  </si>
  <si>
    <t>Company</t>
  </si>
  <si>
    <t>LinkedIn Careers Page(Y = 1/N = 0)</t>
  </si>
  <si>
    <t>Followers</t>
  </si>
  <si>
    <t>Followers/Employees</t>
  </si>
  <si>
    <t>Employees on LinkedIn</t>
  </si>
  <si>
    <t>Twitter Careers (Y = 1/N = 0)</t>
  </si>
  <si>
    <t>Tweets</t>
  </si>
  <si>
    <t>Facebook Careers Page 
(Y = 2/through cy = 1/N = 0)</t>
  </si>
  <si>
    <t>Likes</t>
  </si>
  <si>
    <t>Likes/Employees</t>
  </si>
  <si>
    <t>Discussing (June 2012)</t>
  </si>
  <si>
    <t>Joined Facebook</t>
  </si>
  <si>
    <t>Rank 2015</t>
  </si>
  <si>
    <t>Rank 2014</t>
  </si>
  <si>
    <t>Rank 2013</t>
  </si>
  <si>
    <t>Rank 2012</t>
  </si>
  <si>
    <t>Rank 2011</t>
  </si>
  <si>
    <t>Rank 2010</t>
  </si>
  <si>
    <t>Rank 2009</t>
  </si>
  <si>
    <t>Rank 2008</t>
  </si>
  <si>
    <t>US Employees 2014</t>
  </si>
  <si>
    <t>US Employees 2013</t>
  </si>
  <si>
    <t>US Employees 2012</t>
  </si>
  <si>
    <t>US Employees 2011</t>
  </si>
  <si>
    <t>US Employees 2010</t>
  </si>
  <si>
    <t>US Employees 2009</t>
  </si>
  <si>
    <t>US Employees 2008</t>
  </si>
  <si>
    <t>US Employees 2007</t>
  </si>
  <si>
    <t>Fortune reputation rating 2015</t>
  </si>
  <si>
    <t>Fortune reputation rating 2014</t>
  </si>
  <si>
    <t>Fortune reputation rating 2013</t>
  </si>
  <si>
    <t>Fortune reputation rating 2012</t>
  </si>
  <si>
    <t>Fortune reputation rating 2011</t>
  </si>
  <si>
    <t>Fortune reputation rating 2010</t>
  </si>
  <si>
    <t>Fortune reputation rating 2009</t>
  </si>
  <si>
    <t>Fortune reputation rating 2008</t>
  </si>
  <si>
    <t>Profits 2014</t>
  </si>
  <si>
    <t>Profits 2013</t>
  </si>
  <si>
    <t>Profits 2012</t>
  </si>
  <si>
    <t>Profits 2011</t>
  </si>
  <si>
    <t>Profits 2010</t>
  </si>
  <si>
    <t>Profits 2009</t>
  </si>
  <si>
    <t>Profits 2008</t>
  </si>
  <si>
    <t>Profits 2007</t>
  </si>
  <si>
    <t>Google</t>
  </si>
  <si>
    <t>Boston Consulting Group</t>
  </si>
  <si>
    <t>SAS</t>
  </si>
  <si>
    <t>Wegmans Food Markets</t>
  </si>
  <si>
    <t>Edward Jones</t>
  </si>
  <si>
    <t>NetApp</t>
  </si>
  <si>
    <t>Camden Property Trust</t>
  </si>
  <si>
    <t>Recreational Equipment (REI)</t>
  </si>
  <si>
    <t>CHG Healthcare Services</t>
  </si>
  <si>
    <t>Quicken Loans</t>
  </si>
  <si>
    <t>Zappos.com</t>
  </si>
  <si>
    <t>Mercedes-Benz USA</t>
  </si>
  <si>
    <t>DPR Construction</t>
  </si>
  <si>
    <t>DreamWorks Animation SKG</t>
  </si>
  <si>
    <t>NuStar Energy</t>
  </si>
  <si>
    <t>Kimpton Hotels &amp; Restaurants</t>
  </si>
  <si>
    <t>JM Family Enterprises</t>
  </si>
  <si>
    <t>Chesapeake Energy</t>
  </si>
  <si>
    <t>Intuit</t>
  </si>
  <si>
    <t>USAA</t>
  </si>
  <si>
    <t>Robert W. Baird</t>
  </si>
  <si>
    <t>Container Store</t>
  </si>
  <si>
    <t>Qualcomm</t>
  </si>
  <si>
    <t>Alston &amp; Bird</t>
  </si>
  <si>
    <t>Ultimate Software</t>
  </si>
  <si>
    <t>Burns &amp; McDonnell</t>
  </si>
  <si>
    <t>Salesforce.com</t>
  </si>
  <si>
    <t>Devon Energy</t>
  </si>
  <si>
    <t>PCL Construction Enterprises</t>
  </si>
  <si>
    <t>Bingham McCutchen</t>
  </si>
  <si>
    <t>Scottrade</t>
  </si>
  <si>
    <t>Whole Foods Market</t>
  </si>
  <si>
    <t>Goldman Sachs</t>
  </si>
  <si>
    <t>Nugget Market</t>
  </si>
  <si>
    <t>Millennium: The Takeda Oncology Company</t>
  </si>
  <si>
    <t>Southern Ohio Medical Center</t>
  </si>
  <si>
    <t>Plante Moran</t>
  </si>
  <si>
    <t>W. L. Gore &amp; Associates</t>
  </si>
  <si>
    <t>St. Jude Children's Research Hospital</t>
  </si>
  <si>
    <t>SVB Financial Group</t>
  </si>
  <si>
    <t>Adobe</t>
  </si>
  <si>
    <t>Baptist Health South Florida</t>
  </si>
  <si>
    <t>Novo Nordisk</t>
  </si>
  <si>
    <t>Balfour Beatty Construction</t>
  </si>
  <si>
    <t>National Instruments</t>
  </si>
  <si>
    <t>Intel</t>
  </si>
  <si>
    <t>American Fidelity Assurance</t>
  </si>
  <si>
    <t>PricewaterhouseCoopers</t>
  </si>
  <si>
    <t>Children's Healthcare of Atlanta</t>
  </si>
  <si>
    <t>World Wide Technology</t>
  </si>
  <si>
    <t>Allianz Life Insurance</t>
  </si>
  <si>
    <t>Autodesk</t>
  </si>
  <si>
    <t>Methodist Hospital System</t>
  </si>
  <si>
    <t>Baker Donelson</t>
  </si>
  <si>
    <t>Men's Wearhouse</t>
  </si>
  <si>
    <t>Scripps Health</t>
  </si>
  <si>
    <t>Marriott International</t>
  </si>
  <si>
    <t>Perkins Coie</t>
  </si>
  <si>
    <t>Ernst &amp; Young</t>
  </si>
  <si>
    <t>American Express</t>
  </si>
  <si>
    <t>Nordstrom</t>
  </si>
  <si>
    <t>Build-A-Bear Workshop</t>
  </si>
  <si>
    <t>General Mills</t>
  </si>
  <si>
    <t>TDIndustries</t>
  </si>
  <si>
    <t>Atlantic Health</t>
  </si>
  <si>
    <t>QuikTrip</t>
  </si>
  <si>
    <t>Deloitte</t>
  </si>
  <si>
    <t>Genentech</t>
  </si>
  <si>
    <t>Umpqua Bank</t>
  </si>
  <si>
    <t>Teach For America</t>
  </si>
  <si>
    <t>Mayo Clinic</t>
  </si>
  <si>
    <t>EOG Resources</t>
  </si>
  <si>
    <t>Starbucks</t>
  </si>
  <si>
    <t>Rackspace Hosting</t>
  </si>
  <si>
    <t>FactSet Research Systems</t>
  </si>
  <si>
    <t>Microsoft</t>
  </si>
  <si>
    <t>Aflac</t>
  </si>
  <si>
    <t>Publix Super Markets</t>
  </si>
  <si>
    <t>Mattel</t>
  </si>
  <si>
    <t>Stryker</t>
  </si>
  <si>
    <t>SRC/SRCTec</t>
  </si>
  <si>
    <t>Hasbro</t>
  </si>
  <si>
    <t>Bright Horizons Family Solutions</t>
  </si>
  <si>
    <t>Booz Allen Hamilton</t>
  </si>
  <si>
    <t>Hitachi Data Systems</t>
  </si>
  <si>
    <t>The Everett Clinic</t>
  </si>
  <si>
    <t>OhioHealth</t>
  </si>
  <si>
    <t>Morningstar</t>
  </si>
  <si>
    <t>Cisco</t>
  </si>
  <si>
    <t>CarMax</t>
  </si>
  <si>
    <t>Accenture</t>
  </si>
  <si>
    <t>GoDaddy.com</t>
  </si>
  <si>
    <t>KPMG</t>
  </si>
  <si>
    <t>Navy Federal Credit Union</t>
  </si>
  <si>
    <t>Meridian Health</t>
  </si>
  <si>
    <t>Schweitzer Engineering Labs</t>
  </si>
  <si>
    <t>Capital One</t>
  </si>
  <si>
    <t>Darden Restaurants</t>
  </si>
  <si>
    <t>Intercontinental Hotels Group</t>
  </si>
  <si>
    <t>Stew Leonard's</t>
  </si>
  <si>
    <t>Shared Technologies</t>
  </si>
  <si>
    <t>Johnson Financial Group</t>
  </si>
  <si>
    <t>Four Seasons Hotels</t>
  </si>
  <si>
    <t>S.C. Johnson &amp; Son</t>
  </si>
  <si>
    <t>Arkansas Children's Hospital</t>
  </si>
  <si>
    <t>Gilbane</t>
  </si>
  <si>
    <t>Brocade Communications Systems</t>
  </si>
  <si>
    <t>CH2M Hill</t>
  </si>
  <si>
    <t>J. M. Smucker</t>
  </si>
  <si>
    <t>Aéropostale</t>
  </si>
  <si>
    <t>MITRE</t>
  </si>
  <si>
    <t>Grainger</t>
  </si>
  <si>
    <t>Colgate-Palmolive</t>
  </si>
  <si>
    <t>Winchester Hospital</t>
  </si>
  <si>
    <t>Monsanto</t>
  </si>
  <si>
    <t>FedEx</t>
  </si>
  <si>
    <t>Orrick Herrington &amp; Sutcliffe</t>
  </si>
  <si>
    <t>LifeBridge Health</t>
  </si>
  <si>
    <t>Herman Miller</t>
  </si>
  <si>
    <t>Texas Instruments</t>
  </si>
  <si>
    <t>Vanderbilt University</t>
  </si>
  <si>
    <t>Sherwin-Williams</t>
  </si>
  <si>
    <t>SRA International</t>
  </si>
  <si>
    <t>David Weekley Homes</t>
  </si>
  <si>
    <t>Hilcorp</t>
  </si>
  <si>
    <t>ARI, Automotive Resources International</t>
  </si>
  <si>
    <t>WellStar Health System</t>
  </si>
  <si>
    <t>TEKsystems</t>
  </si>
  <si>
    <t>Credit Acceptance</t>
  </si>
  <si>
    <t>Roche Diagnostics</t>
  </si>
  <si>
    <t>Kimley-Horn and Associates</t>
  </si>
  <si>
    <t>Mars</t>
  </si>
  <si>
    <t>Discovery Communications</t>
  </si>
  <si>
    <t>Arnold &amp; Porter</t>
  </si>
  <si>
    <t>Sheetz</t>
  </si>
  <si>
    <t>The Cheesecake Factory</t>
  </si>
  <si>
    <t>Hyland Software</t>
  </si>
  <si>
    <t>Hyatt Hotels</t>
  </si>
  <si>
    <t>Kiewit Corporation</t>
  </si>
  <si>
    <t>Cooley</t>
  </si>
  <si>
    <t>Rothstein Kass</t>
  </si>
  <si>
    <t xml:space="preserve">Acuity </t>
  </si>
  <si>
    <t>Riot Games</t>
  </si>
  <si>
    <t>Twitter</t>
  </si>
  <si>
    <t>Workday</t>
  </si>
  <si>
    <t>O.C. Tanner</t>
  </si>
  <si>
    <t>L.L.Bean</t>
  </si>
  <si>
    <t>CustomInk</t>
  </si>
  <si>
    <t>Vmware</t>
  </si>
  <si>
    <t>Texas Health Resources</t>
  </si>
  <si>
    <t xml:space="preserve">Cadence </t>
  </si>
  <si>
    <t>Hilti</t>
  </si>
  <si>
    <t>Ryan</t>
  </si>
  <si>
    <t>Arthrex</t>
  </si>
  <si>
    <t>Nationwide Mutual Insurance</t>
  </si>
  <si>
    <t>Regeneron Pharmaceuticals</t>
  </si>
  <si>
    <t>Protiviti</t>
  </si>
  <si>
    <t>Facebook</t>
  </si>
  <si>
    <t>LinkedIn</t>
  </si>
  <si>
    <t>category 1</t>
  </si>
  <si>
    <t>related to jobs, careers, HR, opportunities, employment</t>
  </si>
  <si>
    <t>category 2</t>
  </si>
  <si>
    <t>standard pages - generic, promotions, product orientation, cutomer service, idea exchange, etc.</t>
  </si>
  <si>
    <t>avoid fan pages, knockoffs, unofficial</t>
  </si>
  <si>
    <t>Site (FB/Tw/LI)</t>
  </si>
  <si>
    <t>Job/Career (Yes/No)</t>
  </si>
  <si>
    <t>LI Tab?</t>
  </si>
  <si>
    <t>Geography specific</t>
  </si>
  <si>
    <t>URL</t>
  </si>
  <si>
    <t>FB</t>
  </si>
  <si>
    <t>Tw</t>
  </si>
  <si>
    <t>https://twitter.com/google</t>
  </si>
  <si>
    <t>LI</t>
  </si>
  <si>
    <t>Netherlands</t>
  </si>
  <si>
    <t>https://www.linkedin.com/groups?gid=1946899&amp;mostPopular=&amp;trk=tyah&amp;trkInfo=clickedVertical%3Agroup%2Cidx%3A1-1-1%2CtarId%3A1427131229716%2Ctas%3Agoogle+caree</t>
  </si>
  <si>
    <t>https://www.linkedin.com/groups/Google-Universe-Jobs-Tools-Trends-2930475?gid=2930475&amp;mostPopular=&amp;trk=tyah&amp;trkInfo=clickedVertical%3Agroup%2Cidx%3A2-1-2%2CtarId%3A1427131259584%2Ctas%3Agoogle+job</t>
  </si>
  <si>
    <t>https://www.linkedin.com/company/1784?trk=tyah&amp;trkInfo=clickedVertical%3Acompany%2Cidx%3A2-1-4%2CtarId%3A1427131302214%2Ctas%3Aboston+consulting+group+&amp;trk=tyah&amp;trkInfo=clickedVertical%3Acompany%2Cidx%3A2-1-4%2CtarId%3A1427131302214%2Ctas%3Aboston+consulting+group+&amp;trk=tyah&amp;trkInfo=clickedVertical%3Acompany%2Cidx%3A2-1-4%2CtarId%3A1427131302214%2Ctas%3Aboston+consulting+group+</t>
  </si>
  <si>
    <t>https://twitter.com/SAS</t>
  </si>
  <si>
    <t>https://www.facebook.com/SAS</t>
  </si>
  <si>
    <t>https://www.linkedin.com/groups?gid=2041034&amp;mostPopular=&amp;trk=tyah&amp;trkInfo=clickedVertical%3Agroup%2Cidx%3A4-1-4%2CtarId%3A1427135102718%2Ctas%3Asas+job</t>
  </si>
  <si>
    <t>https://www.linkedin.com/groups?gid=2119911&amp;mostPopular=&amp;trk=tyah&amp;trkInfo=clickedVertical%3Agroup%2Cidx%3A3-2-4%2CtarId%3A1427135129490%2Ctas%3Asas+jobs</t>
  </si>
  <si>
    <t>https://www.linkedin.com/groups?gid=5095978&amp;mostPopular=&amp;trk=tyah&amp;trkInfo=clickedVertical%3Agroup%2Cidx%3A2-2-3%2CtarId%3A1427135138476%2Ctas%3Asas+career</t>
  </si>
  <si>
    <t>https://www.linkedin.com/company/166905?trk=tyah&amp;trkInfo=clickedVertical%3Acompany%2Cidx%3A2-1-4%2CtarId%3A1427135176604%2Ctas%3Awegmans+food+</t>
  </si>
  <si>
    <t>https://twitter.com/Wegmans</t>
  </si>
  <si>
    <t>https://www.facebook.com/edwardjonescareers?fref=ts</t>
  </si>
  <si>
    <t>https://twitter.com/EdwardJones</t>
  </si>
  <si>
    <t>https://www.facebook.com/netappcareers?fref=ts</t>
  </si>
  <si>
    <t>https://twitter.com/NetAppCareers</t>
  </si>
  <si>
    <t>https://www.linkedin.com/company/netapp/careers?trk=top_nav_careers</t>
  </si>
  <si>
    <t>https://www.linkedin.com/company/162872?trk=tyah&amp;trkInfo=clickedVertical%3Acompany%2Cidx%3A2-1-4%2CtarId%3A1427387897314%2Ctas%3Acamden+property+trust+&amp;trk=tyah&amp;trkInfo=clickedVertical%3Acompany%2Cidx%3A2-1-4%2CtarId%3A1427387897314%2Ctas%3Acamden+property+trust+</t>
  </si>
  <si>
    <t>https://www.facebook.com/REI?fref=ts&amp;rf=105647536165501</t>
  </si>
  <si>
    <t>https://twitter.com/REI</t>
  </si>
  <si>
    <t>https://www.linkedin.com/company/165697?trk=tyah&amp;trkInfo=clickedVertical%3Acompany%2Cidx%3A3-1-7%2CtarId%3A1427388113389%2Ctas%3Arei</t>
  </si>
  <si>
    <t>https://www.linkedin.com/company/12687?trk=tyah&amp;trkInfo=clickedVertical%3Acompany%2Cidx%3A2-1-4%2CtarId%3A1427388171150%2Ctas%3Achg+health</t>
  </si>
  <si>
    <t>https://twitter.com/CHGHealthcare</t>
  </si>
  <si>
    <t>Fb</t>
  </si>
  <si>
    <t>https://www.facebook.com/CHGFans?fref=ts</t>
  </si>
  <si>
    <t>https://www.facebook.com/QLCareers?fref=ts</t>
  </si>
  <si>
    <t>https://twitter.com/QuickenLoans</t>
  </si>
  <si>
    <t>https://www.linkedin.com/company/165627?trk=tyah&amp;trkInfo=clickedVertical%3Acompany%2Cidx%3A2-1-4%2CtarId%3A1427388331688%2Ctas%3Aquicken+loans+&amp;trk=tyah&amp;trkInfo=clickedVertical%3Acompany%2Cidx%3A2-1-4%2CtarId%3A1427388331688%2Ctas%3Aquicken+loans+&amp;trk=tyah&amp;trkInfo=clickedVertical%3Acompany%2Cidx%3A2-1-4%2CtarId%3A1427388331688%2Ctas%3Aquicken+loans+</t>
  </si>
  <si>
    <t>https://www.linkedin.com/company/14951?trk=tyah&amp;trkInfo=clickedVertical%3Acompany%2Cidx%3A3-1-7%2CtarId%3A1427388371861%2Ctas%3Azappos+c&amp;trk=tyah&amp;trkInfo=clickedVertical%3Acompany%2Cidx%3A3-1-7%2CtarId%3A1427388371861%2Ctas%3Azappos&amp;trk=tyah&amp;trkInfo=clickedVertical%3Acompany%2Cidx%3A3-1-7%2CtarId%3A1427388371861%2Ctas%3Azappos</t>
  </si>
  <si>
    <t>https://www.facebook.com/zappos?fref=ts</t>
  </si>
  <si>
    <t>https://twitter.com/Zappos_Jobs</t>
  </si>
  <si>
    <t>https://twitter.com/MBUSA_Careers</t>
  </si>
  <si>
    <t>https://www.linkedin.com/company/164934?trk=tyah&amp;trkInfo=clickedVertical%3Acompany%2Cidx%3A3-2-10%2CtarId%3A1427388559259%2Ctas%3Amerce</t>
  </si>
  <si>
    <t>https://www.facebook.com/MercedesBenz?fref=ts</t>
  </si>
  <si>
    <t>https://www.facebook.com/DPRConstruction?fref=ts</t>
  </si>
  <si>
    <t>TW</t>
  </si>
  <si>
    <t>https://twitter.com/DPRConstruction</t>
  </si>
  <si>
    <t>https://www.linkedin.com/company/12538?trk=tyah&amp;trkInfo=clickedVertical%3Acompany%2Cidx%3A2-1-4%2CtarId%3A1427388664840%2Ctas%3ADPR+CONSTRUCTION+JO&amp;trk=tyah&amp;trkInfo=clickedVertical%3Acompany%2Cidx%3A2-1-4%2CtarId%3A1427388664840%2Ctas%3ADPR+CONSTRUCTION+&amp;trk=tyah&amp;trkInfo=clickedVertical%3Acompany%2Cidx%3A2-1-4%2CtarId%3A1427388664840%2Ctas%3ADPR+CONSTRUCTION+</t>
  </si>
  <si>
    <t>https://www.linkedin.com/groups?gid=4555783&amp;mostPopular=&amp;trk=tyah&amp;trkInfo=clickedVertical%3Agroup%2Cidx%3A1-1-1%2CtarId%3A1427388709146%2Ctas%3ADREAMWORKS+JOB</t>
  </si>
  <si>
    <t>https://twitter.com/DWAnimation</t>
  </si>
  <si>
    <t>https://www.facebook.com/DreamWorksAnimation?fref=ts</t>
  </si>
  <si>
    <t>https://www.facebook.com/pages/NuStar-Energy/112170275467147?fref=ts</t>
  </si>
  <si>
    <t>https://twitter.com/NuStarEnergyLP</t>
  </si>
  <si>
    <t>https://www.linkedin.com/company/7888?trk=tyah&amp;trkInfo=clickedVertical%3Acompany%2Cidx%3A2-1-4%2CtarId%3A1427388828706%2Ctas%3ANUSTAR+ENERGY+&amp;trk=tyah&amp;trkInfo=clickedVertical%3Acompany%2Cidx%3A2-1-4%2CtarId%3A1427388828706%2Ctas%3ANUSTAR+ENERGY+&amp;trk=tyah&amp;trkInfo=clickedVertical%3Acompany%2Cidx%3A2-1-4%2CtarId%3A1427388828706%2Ctas%3ANUSTAR+ENERGY+</t>
  </si>
  <si>
    <t>https://www.linkedin.com/company/15034?trk=tyah&amp;trkInfo=clickedVertical%3Acompany%2Cidx%3A2-1-4%2CtarId%3A1427388847209%2Ctas%3AKIMPTON+HOTE</t>
  </si>
  <si>
    <t>https://twitter.com/Kimpton_Careers</t>
  </si>
  <si>
    <t>https://www.facebook.com/Kimpton?fref=ts&amp;rf=112145482229508</t>
  </si>
  <si>
    <t>https://www.facebook.com/JMFamilyEnterprises?fref=ts</t>
  </si>
  <si>
    <t>https://twitter.com/JMFamilyCareers</t>
  </si>
  <si>
    <t>https://www.linkedin.com/company/164539?trk=tyah&amp;trkInfo=clickedVertical%3Acompany%2Cidx%3A2-1-4%2CtarId%3A1427388969777%2Ctas%3AJM+FAMILY+&amp;trk=tyah&amp;trkInfo=clickedVertical%3Acompany%2Cidx%3A2-1-4%2CtarId%3A1427388969777%2Ctas%3AJM+FAMILY+&amp;trk=tyah&amp;trkInfo=clickedVertical%3Acompany%2Cidx%3A2-1-4%2CtarId%3A1427388969777%2Ctas%3AJM+FAMILY+</t>
  </si>
  <si>
    <t>https://www.facebook.com/Chesapeake?fref=ts</t>
  </si>
  <si>
    <t>https://twitter.com/Chesapeake</t>
  </si>
  <si>
    <t>https://www.linkedin.com/groups?gid=2744383&amp;mostPopular=&amp;trk=tyah&amp;trkInfo=clickedVertical%3Agroup%2Cidx%3A1-1-1%2CtarId%3A1427770499217%2Ctas%3ACHESAPEAKE+ENERGY+CAREE</t>
  </si>
  <si>
    <t>https://www.linkedin.com/groups/Intuit-Careers-2435394?gid=2435394&amp;mostPopular=&amp;trk=tyah&amp;trkInfo=clickedVertical%3Agroup%2Cidx%3A1-1-1%2CtarId%3A1427770558028%2Ctas%3AINTUIT+CAREER</t>
  </si>
  <si>
    <t>https://www.facebook.com/intuitcareers?fref=ts</t>
  </si>
  <si>
    <t>https://twitter.com/IntuitCareers</t>
  </si>
  <si>
    <t>https://twitter.com/USAA_jobs</t>
  </si>
  <si>
    <t>https://www.facebook.com/usaacareers?fref=ts&amp;ref=br_tf</t>
  </si>
  <si>
    <t>https://www.linkedin.com/company/4501?trk=tyah&amp;trkInfo=clickedVertical%3Acompany%2Cidx%3A2-1-4%2CtarId%3A1427770821480%2Ctas%3AUSAA+&amp;trk=tyah&amp;trkInfo=clickedVertical%3Acompany%2Cidx%3A2-1-4%2CtarId%3A1427770821480%2Ctas%3AUSAA+&amp;trk=tyah&amp;trkInfo=clickedVertical%3Acompany%2Cidx%3A2-1-4%2CtarId%3A1427770821480%2Ctas%3AUSAA+</t>
  </si>
  <si>
    <t>https://www.linkedin.com/company/6983?trk=tyah&amp;trkInfo=clickedVertical%3Acompany%2Cidx%3A2-1-4%2CtarId%3A1427770852481%2Ctas%3AROBERT+W.+BAIRD+&amp;trk=tyah&amp;trkInfo=clickedVertical%3Acompany%2Cidx%3A2-1-4%2CtarId%3A1427770852481%2Ctas%3AROBERT+W.+BAIRD+&amp;trk=tyah&amp;trkInfo=clickedVertical%3Acompany%2Cidx%3A2-1-4%2CtarId%3A1427770852481%2Ctas%3AROBERT+W.+BAIRD+</t>
  </si>
  <si>
    <t>https://www.facebook.com/RobertWBairdandCompany?fref=ts</t>
  </si>
  <si>
    <t>https://twitter.com/rwbaird</t>
  </si>
  <si>
    <t>https://twitter.com/ContainerStore</t>
  </si>
  <si>
    <t>https://www.facebook.com/containerstore?fref=ts</t>
  </si>
  <si>
    <t>https://www.linkedin.com/company/18062?trk=tyah&amp;trkInfo=clickedVertical%3Acompany%2Cidx%3A2-1-4%2CtarId%3A1427771019615%2Ctas%3ACONTAINER+STORE+&amp;trk=tyah&amp;trkInfo=clickedVertical%3Acompany%2Cidx%3A2-1-4%2CtarId%3A1427771019615%2Ctas%3ACONTAINER+STORE+</t>
  </si>
  <si>
    <t>https://www.facebook.com/QualcommCareers?fref=ts</t>
  </si>
  <si>
    <t>https://twitter.com/QualcommCareers</t>
  </si>
  <si>
    <t>https://www.linkedin.com/company/2017?trk=tyah&amp;trkInfo=clickedVertical%3Acompany%2Cidx%3A2-1-4%2CtarId%3A1427843450363%2Ctas%3AQUALCOMM+CA&amp;trk=tyah&amp;trkInfo=clickedVertical%3Acompany%2Cidx%3A2-1-4%2CtarId%3A1427843450363%2Ctas%3AQUALCOMM+&amp;trk=tyah&amp;trkInfo=clickedVertical%3Acompany%2Cidx%3A2-1-4%2CtarId%3A1427843450363%2Ctas%3AQUALCOMM+</t>
  </si>
  <si>
    <t>https://www.linkedin.com/company/8342?trk=tyah&amp;trkInfo=clickedVertical%3Acompany%2Cidx%3A2-1-4%2CtarId%3A1427843787575%2Ctas%3AALSTON+%26+BIRD+CA&amp;trk=tyah&amp;trkInfo=clickedVertical%3Acompany%2Cidx%3A2-1-4%2CtarId%3A1427843787575%2Ctas%3AALSTON+%26+BIRD+&amp;trk=tyah&amp;trkInfo=clickedVertical%3Acompany%2Cidx%3A2-1-4%2CtarId%3A1427843787575%2Ctas%3AALSTON+%26+BIRD+</t>
  </si>
  <si>
    <t>https://www.facebook.com/pages/Alston-Bird-LLP/109329898949?fref=ts</t>
  </si>
  <si>
    <t>https://twitter.com/AlstonBirdLLP</t>
  </si>
  <si>
    <t>https://twitter.com/UltiCareers</t>
  </si>
  <si>
    <t>https://www.facebook.com/UltimateSoftware?fref=ts</t>
  </si>
  <si>
    <t>https://www.linkedin.com/company/166574?trk=tyah&amp;trkInfo=clickedVertical%3Acompany%2Cidx%3A2-1-4%2CtarId%3A1427843904397%2Ctas%3AULTIMATE+SOFTWARE+&amp;trk=tyah&amp;trkInfo=clickedVertical%3Acompany%2Cidx%3A2-1-4%2CtarId%3A1427843904397%2Ctas%3AULTIMATE+SOFTWARE+&amp;trk=tyah&amp;trkInfo=clickedVertical%3Acompany%2Cidx%3A2-1-4%2CtarId%3A1427843904397%2Ctas%3AULTIMATE+SOFTWARE+</t>
  </si>
  <si>
    <t>https://www.linkedin.com/company/12902?trk=tyah&amp;trkInfo=clickedVertical%3Acompany%2Cidx%3A2-2-5%2CtarId%3A1427843926075%2Ctas%3ABURNS+</t>
  </si>
  <si>
    <t>https://twitter.com/BurnsMcdCareers</t>
  </si>
  <si>
    <t>https://www.facebook.com/BurnsMcDonnellCareers?fref=ts</t>
  </si>
  <si>
    <t>https://www.facebook.com/salesforce?fref=ts</t>
  </si>
  <si>
    <t>https://twitter.com/SalesCloud1</t>
  </si>
  <si>
    <t>https://www.linkedin.com/company/3185?trk=tyah&amp;trkInfo=clickedVertical%3Acompany%2Cidx%3A2-1-4%2CtarId%3A1427844090664%2Ctas%3ASALESFOR</t>
  </si>
  <si>
    <t>https://www.linkedin.com/company/6848?trk=tyah&amp;trkInfo=clickedVertical%3Acompany%2Cidx%3A2-1-4%2CtarId%3A1427844257202%2Ctas%3ADEVON+ENERGY+&amp;trk=tyah&amp;trkInfo=clickedVertical%3Acompany%2Cidx%3A2-1-4%2CtarId%3A1427844257202%2Ctas%3ADEVON+ENERGY+</t>
  </si>
  <si>
    <t>https://twitter.com/DevonEnergy</t>
  </si>
  <si>
    <t>https://twitter.com/PCLConstruction</t>
  </si>
  <si>
    <t>https://www.facebook.com/PCLconstruction?fref=ts</t>
  </si>
  <si>
    <t>https://www.linkedin.com/company/15739?trk=tyah&amp;trkInfo=clickedVertical%3Acompany%2Cidx%3A2-1-4%2CtarId%3A1427844471603%2Ctas%3APCL+CONSTRUCTION</t>
  </si>
  <si>
    <t>https://www.linkedin.com/company/162711?trk=tyah&amp;trkInfo=clickedVertical%3Acompany%2Cidx%3A2-1-4%2CtarId%3A1427844496128%2Ctas%3ABINGHAM+MC</t>
  </si>
  <si>
    <t>https://twitter.com/scottrade</t>
  </si>
  <si>
    <t>https://www.facebook.com/Scottrade?fref=ts</t>
  </si>
  <si>
    <t>https://www.linkedin.com/company/9385?trk=tyah&amp;trkInfo=clickedVertical%3Acompany%2Cidx%3A2-1-4%2CtarId%3A1427845317097%2Ctas%3ASCOTTRADE+&amp;trk=tyah&amp;trkInfo=clickedVertical%3Acompany%2Cidx%3A2-1-4%2CtarId%3A1427845317097%2Ctas%3ASCOTTRADE+</t>
  </si>
  <si>
    <t>https://www.facebook.com/wholefoodsmarketcareers?fref=ts</t>
  </si>
  <si>
    <t>https://twitter.com/WholeFoods</t>
  </si>
  <si>
    <t>https://www.linkedin.com/company/3675875?trk=tyah&amp;trkInfo=clickedVertical%3Ashowcase%2Cidx%3A4-1-9%2CtarId%3A1427845807269%2Ctas%3AWHOLE+FOODS+MARKET</t>
  </si>
  <si>
    <t>https://www.linkedin.com/company/1382?trk=tyah&amp;trkInfo=clickedVertical%3Acompany%2Cidx%3A2-1-4%2CtarId%3A1427845895520%2Ctas%3AGOLDMAN+SACHS</t>
  </si>
  <si>
    <t>https://www.facebook.com/goldmansachscareers?fref=ts</t>
  </si>
  <si>
    <t>https://twitter.com/GoldmanSachs</t>
  </si>
  <si>
    <t>https://www.facebook.com/nuggetmarkets?fref=ts</t>
  </si>
  <si>
    <t>https://twitter.com/Nugget_Market</t>
  </si>
  <si>
    <t>https://www.linkedin.com/company/8786727?trk=tyah&amp;trkInfo=clickedVertical%3Acompany%2Cidx%3A1-1-1%2CtarId%3A1427849849015%2Ctas%3ANUGGET+MARKETS</t>
  </si>
  <si>
    <t>https://www.linkedin.com/company/4682?trk=tyah&amp;trkInfo=clickedVertical%3Acompany%2Cidx%3A3-2-8%2CtarId%3A1427849883551%2Ctas%3ATAKEDA+</t>
  </si>
  <si>
    <t>https://twitter.com/TakedaOncology</t>
  </si>
  <si>
    <t>https://www.facebook.com/TakedaOncology?fref=ts</t>
  </si>
  <si>
    <t>https://www.facebook.com/SouthernOhioMedicalCenter?fref=ts</t>
  </si>
  <si>
    <t>https://www.linkedin.com/company/651918?trk=tyah&amp;trkInfo=clickedVertical%3Acompany%2Cidx%3A1-1-1%2CtarId%3A1427850061717%2Ctas%3ASOUTHERN+OHIO+MED</t>
  </si>
  <si>
    <t>https://www.facebook.com/pmcareers?fref=ts</t>
  </si>
  <si>
    <t>https://twitter.com/pmcresa</t>
  </si>
  <si>
    <t>https://www.linkedin.com/company/8795?trk=tyah&amp;trkInfo=clickedVertical%3Acompany%2Cidx%3A2-1-4%2CtarId%3A1427850168382%2Ctas%3APLANTE+MORAN</t>
  </si>
  <si>
    <t>https://www.linkedin.com/company/5996?trk=tyah&amp;trkInfo=clickedVertical%3Acompany%2Cidx%3A3-1-3%2CtarId%3A1427851019294%2Ctas%3AW.L.+GORE</t>
  </si>
  <si>
    <t>https://www.facebook.com/pages/WL-Gore-Associates/177071832305185?fref=ts</t>
  </si>
  <si>
    <t>https://www.facebook.com/stjude?fref=ts</t>
  </si>
  <si>
    <t>https://twitter.com/StJude</t>
  </si>
  <si>
    <t>https://www.linkedin.com/company/658830?trk=tyah&amp;trkInfo=clickedVertical%3Acompany%2Cidx%3A1-1-1%2CtarId%3A1427851142710%2Ctas%3AST.+JUDES+RESEAR&amp;trk=tyah&amp;trkInfo=clickedVertical%3Acompany%2Cidx%3A1-1-1%2CtarId%3A1427851142710%2Ctas%3AST.+JUDES+RE&amp;trk=tyah&amp;trkInfo=clickedVertical%3Acompany%2Cidx%3A1-1-1%2CtarId%3A1427851142710%2Ctas%3AST.+JUDES+RE</t>
  </si>
  <si>
    <t>https://www.linkedin.com/company/5090?trk=tyah&amp;trkInfo=clickedVertical%3Acompany%2Cidx%3A3-3-9%2CtarId%3A1427851177511%2Ctas%3ASVB+</t>
  </si>
  <si>
    <t>https://twitter.com/SVB_Financial</t>
  </si>
  <si>
    <t>https://www.facebook.com/SVBFinancialGroup?fref=ts</t>
  </si>
  <si>
    <t>https://www.facebook.com/Adobe?fref=ts</t>
  </si>
  <si>
    <t>https://twitter.com/AdobeCareers</t>
  </si>
  <si>
    <t>https://www.linkedin.com/company/1480?trk=tyah&amp;trkInfo=clickedVertical%3Acompany%2Cidx%3A2-1-4%2CtarId%3A1427851289567%2Ctas%3AADOBE+CA&amp;trk=tyah&amp;trkInfo=clickedVertical%3Acompany%2Cidx%3A2-1-4%2CtarId%3A1427851289567%2Ctas%3AADOBE+</t>
  </si>
  <si>
    <t>https://www.linkedin.com/company/14991?trk=tyah&amp;trkInfo=clickedVertical%3Acompany%2Cidx%3A2-3-6%2CtarId%3A1427851316393%2Ctas%3ABAPTIST+HEALTH+S</t>
  </si>
  <si>
    <t>https://www.facebook.com/BaptistHealthSF?fref=ts</t>
  </si>
  <si>
    <t>https://www.facebook.com/novonordisk?fref=ts</t>
  </si>
  <si>
    <t>https://twitter.com/novonordisk</t>
  </si>
  <si>
    <t>https://www.linkedin.com/company/2227?trk=tyah&amp;trkInfo=clickedVertical%3Acompany%2Cidx%3A2-1-4%2CtarId%3A1427851449634%2Ctas%3ANOVO+NORDISK</t>
  </si>
  <si>
    <t>https://www.linkedin.com/company/17438?trk=tyah&amp;trkInfo=clickedVertical%3Acompany%2Cidx%3A2-1-4%2CtarId%3A1427851489322%2Ctas%3ABALFOUR+BEATTY+&amp;trk=tyah&amp;trkInfo=clickedVertical%3Acompany%2Cidx%3A2-1-4%2CtarId%3A1427851489322%2Ctas%3ABALFOUR+BEATTY</t>
  </si>
  <si>
    <t>https://twitter.com/balfourbeatty</t>
  </si>
  <si>
    <t>https://www.facebook.com/balfourbeatty?fref=ts</t>
  </si>
  <si>
    <t>https://www.facebook.com/NationalInstruments?fref=ts</t>
  </si>
  <si>
    <t>https://twitter.com/NIglobal</t>
  </si>
  <si>
    <t>https://www.linkedin.com/company/3433?trk=tyah&amp;trkInfo=clickedVertical%3Acompany%2Cidx%3A2-1-4%2CtarId%3A1427851604484%2Ctas%3ANATIONAL+INSTRUMENTS+</t>
  </si>
  <si>
    <t>https://www.linkedin.com/company/1053?trk=tyah&amp;trkInfo=clickedVertical%3Acompany%2Cidx%3A2-1-4%2CtarId%3A1427851620258%2Ctas%3AINTEL</t>
  </si>
  <si>
    <t>https://twitter.com/intel</t>
  </si>
  <si>
    <t>https://www.facebook.com/Intel?fref=ts</t>
  </si>
  <si>
    <t>https://www.facebook.com/amfidelity?fref=ts</t>
  </si>
  <si>
    <t>https://twitter.com/amfidelity</t>
  </si>
  <si>
    <t>https://www.linkedin.com/company/26205?trk=tyah&amp;trkInfo=clickedVertical%3Acompany%2Cidx%3A3-1-4%2CtarId%3A1427851827503%2Ctas%3AAMERICAN+FIDELITY+</t>
  </si>
  <si>
    <t>https://www.linkedin.com/company/1044?trk=tyah&amp;trkInfo=clickedVertical%3Acompany%2Cidx%3A3-1-9%2CtarId%3A1427851854802%2Ctas%3APWC</t>
  </si>
  <si>
    <t>https://twitter.com/PwC_US_Careers</t>
  </si>
  <si>
    <t>https://www.facebook.com/PwCUSCareers?fref=ts</t>
  </si>
  <si>
    <t>https://www.facebook.com/ChildrensHealthcareofAtlanta?fref=ts</t>
  </si>
  <si>
    <t>https://www.linkedin.com/company/9553?trk=tyah&amp;trkInfo=clickedVertical%3Acompany%2Cidx%3A2-3-6%2CtarId%3A1427851987792%2Ctas%3ACHILDREN%27S+HEALTHCARE+</t>
  </si>
  <si>
    <t>https://www.linkedin.com/company/9089?trk=tyah&amp;trkInfo=clickedVertical%3Acompany%2Cidx%3A2-1-4%2CtarId%3A1427852021654%2Ctas%3AWORLD+WIDE+TECHNOLOGY</t>
  </si>
  <si>
    <t>https://www.facebook.com/pages/World-Wide-Technology-Inc/75577218799?fref=ts</t>
  </si>
  <si>
    <t>https://twitter.com/AllianzCareers</t>
  </si>
  <si>
    <t>https://www.facebook.com/AllianzGlobalAssistanceUSACareers?fref=ts</t>
  </si>
  <si>
    <t>https://www.linkedin.com/company/2979?trk=tyah&amp;trkInfo=clickedVertical%3Acompany%2Cidx%3A2-1-4%2CtarId%3A1427852119404%2Ctas%3AALLIANZ+&amp;trk=tyah&amp;trkInfo=clickedVertical%3Acompany%2Cidx%3A2-1-4%2CtarId%3A1427852119404%2Ctas%3AALLIANZ+</t>
  </si>
  <si>
    <t>https://www.linkedin.com/company/1879?trk=tyah&amp;trkInfo=clickedVertical%3Acompany%2Cidx%3A2-1-4%2CtarId%3A1427852142939%2Ctas%3AAUTODESK</t>
  </si>
  <si>
    <t>https://twitter.com/Autodeskers</t>
  </si>
  <si>
    <t>https://www.facebook.com/AutodeskCareers?fref=ts</t>
  </si>
  <si>
    <t>https://www.facebook.com/NebraskaMethodistHospital?fref=ts</t>
  </si>
  <si>
    <t>https://twitter.com/methodistarc</t>
  </si>
  <si>
    <t>https://www.linkedin.com/company/340784?trk=tyah&amp;trkInfo=clickedVertical%3Acompany%2Cidx%3A2-1-4%2CtarId%3A1427852249987%2Ctas%3AMETHODIST+HOSPITAL+&amp;trk=tyah&amp;trkInfo=clickedVertical%3Acompany%2Cidx%3A2-1-4%2CtarId%3A1427852249987%2Ctas%3AMETHODIST+HOSPITAL+</t>
  </si>
  <si>
    <t>https://www.linkedin.com/company/18418?trk=tyah&amp;trkInfo=clickedVertical%3Acompany%2Cidx%3A2-1-4%2CtarId%3A1427852292873%2Ctas%3ABAKER+DONELSON</t>
  </si>
  <si>
    <t>https://www.facebook.com/pages/Baker-Donelson-Bearman-Caldwell-Berkowitz/108006932560231?fref=ts</t>
  </si>
  <si>
    <t>https://twitter.com/Baker_Donelson</t>
  </si>
  <si>
    <t>https://www.facebook.com/MensWearhouse?fref=ts</t>
  </si>
  <si>
    <t>https://twitter.com/menswearhouse</t>
  </si>
  <si>
    <t>https://www.linkedin.com/company/410499?trk=tyah&amp;trkInfo=clickedVertical%3Acompany%2Cidx%3A2-1-4%2CtarId%3A1427854981047%2Ctas%3Amen%27s+wearhouse</t>
  </si>
  <si>
    <t>https://www.linkedin.com/company/14822?trk=tyah&amp;trkInfo=clickedVertical%3Acompany%2Cidx%3A2-1-4%2CtarId%3A1427855016497%2Ctas%3Ascripps+health+</t>
  </si>
  <si>
    <t>https://twitter.com/EWScrippsJobs</t>
  </si>
  <si>
    <t>https://www.facebook.com/scrippshealth?fref=ts</t>
  </si>
  <si>
    <t>https://www.facebook.com/marriottinternational?fref=ts</t>
  </si>
  <si>
    <t>https://twitter.com/MarriottIntl</t>
  </si>
  <si>
    <t>https://www.linkedin.com/company/2311?trk=tyah&amp;trkInfo=clickedVertical%3Acompany%2Cidx%3A2-1-2%2CtarId%3A1427855498648%2Ctas%3AMARRIOTT+INTERNATIONAL+</t>
  </si>
  <si>
    <t>https://www.linkedin.com/company/6765?trk=tyah&amp;trkInfo=clickedVertical%3Acompany%2Cidx%3A2-1-4%2CtarId%3A1427855535320%2Ctas%3APERKINS+COIE</t>
  </si>
  <si>
    <t>https://twitter.com/PerkinsCoieLLP</t>
  </si>
  <si>
    <t>https://www.facebook.com/PerkinsCoieLlp?fref=ts</t>
  </si>
  <si>
    <t>https://www.facebook.com/pages/EY/195665063800329?fref=ts&amp;rf=109575439061060</t>
  </si>
  <si>
    <t>https://www.linkedin.com/company/1073?trk=tyah&amp;trkInfo=clickedVertical%3Acompany%2Cidx%3A2-2-5%2CtarId%3A1427855796989%2Ctas%3AERNST+%26+YOUN</t>
  </si>
  <si>
    <t>https://www.facebook.com/AmericanExpressUS?fref=ts</t>
  </si>
  <si>
    <t>https://twitter.com/AmericanExpress</t>
  </si>
  <si>
    <t>https://www.linkedin.com/company/1277?trk=tyah&amp;trkInfo=clickedVertical%3Acompany%2Cidx%3A3-1-7%2CtarId%3A1427855880937%2Ctas%3AAMERICAN+EXPRESS</t>
  </si>
  <si>
    <t>https://www.linkedin.com/company/3379?trk=tyah&amp;trkInfo=clickedVertical%3Acompany%2Cidx%3A2-1-4%2CtarId%3A1427855924493%2Ctas%3ANORDSTROM+</t>
  </si>
  <si>
    <t>https://twitter.com/Nordstrom</t>
  </si>
  <si>
    <t>https://www.facebook.com/Nordstrom?fref=ts</t>
  </si>
  <si>
    <t>https://www.facebook.com/Buildabear?fref=ts</t>
  </si>
  <si>
    <t>https://twitter.com/buildabear</t>
  </si>
  <si>
    <t>https://www.linkedin.com/company/17574?trk=tyah&amp;trkInfo=clickedVertical%3Acompany%2Cidx%3A3-1-5%2CtarId%3A1427856098480%2Ctas%3ABUILD-A-BEAR</t>
  </si>
  <si>
    <t>https://www.linkedin.com/company/2822?trk=tyah&amp;trkInfo=clickedVertical%3Acompany%2Cidx%3A2-1-4%2CtarId%3A1427856134261%2Ctas%3AGENERAL+MILLS</t>
  </si>
  <si>
    <t>https://twitter.com/GenMillsCareers</t>
  </si>
  <si>
    <t>https://www.facebook.com/generalmillscareers?fref=ts</t>
  </si>
  <si>
    <t>https://www.facebook.com/pages/TD-Industries/945805982116206?fref=ts</t>
  </si>
  <si>
    <t>https://www.linkedin.com/company/23004?trk=tyah&amp;trkInfo=clickedVertical%3Acompany%2Cidx%3A2-1-4%2CtarId%3A1427856304175%2Ctas%3ATDINDUSTRIES</t>
  </si>
  <si>
    <t>https://www.facebook.com/atlantichealthcareers?fref=ts</t>
  </si>
  <si>
    <t>https://twitter.com/TheAtlanticHLTH</t>
  </si>
  <si>
    <t>https://www.linkedin.com/groups?gid=2048651&amp;mostPopular=&amp;trk=tyah&amp;trkInfo=clickedVertical%3Agroup%2Cidx%3A2-1-4%2CtarId%3A1427856546587%2Ctas%3AATLANTIC+HEALTH+CARE</t>
  </si>
  <si>
    <t>https://www.linkedin.com/company/39542?trk=tyah&amp;trkInfo=clickedVertical%3Acompany%2Cidx%3A2-1-4%2CtarId%3A1427856565402%2Ctas%3AQUIKTRIP</t>
  </si>
  <si>
    <t>https://twitter.com/QuikTrip</t>
  </si>
  <si>
    <t>https://www.facebook.com/Quiktrip?fref=ts</t>
  </si>
  <si>
    <t>https://www.facebook.com/CareersAtDeloitte?fref=ts</t>
  </si>
  <si>
    <t>https://twitter.com/Deloitte</t>
  </si>
  <si>
    <t>https://www.linkedin.com/company/1038?trk=tyah&amp;trkInfo=clickedVertical%3Acompany%2Cidx%3A2-1-4%2CtarId%3A1427856925361%2Ctas%3ADELOITTE+C&amp;trk=tyah&amp;trkInfo=clickedVertical%3Acompany%2Cidx%3A2-1-4%2CtarId%3A1427856925361%2Ctas%3ADELOITTE+</t>
  </si>
  <si>
    <t>https://www.facebook.com/GenentechJobs?fref=ts</t>
  </si>
  <si>
    <t>https://twitter.com/GenentechJobs</t>
  </si>
  <si>
    <t>https://www.linkedin.com/company/2276?trk=tyah&amp;trkInfo=clickedVertical%3Acompany%2Cidx%3A2-1-4%2CtarId%3A1427857299061%2Ctas%3AGENENTECH</t>
  </si>
  <si>
    <t>https://www.facebook.com/umpquabank?fref=ts</t>
  </si>
  <si>
    <t>https://twitter.com/umpquabankjobs</t>
  </si>
  <si>
    <t>https://www.linkedin.com/company/17603?trk=tyah&amp;trkInfo=clickedVertical%3Acompany%2Cidx%3A2-1-4%2CtarId%3A1428356083315%2Ctas%3AUMPQUA+BANK+&amp;trk=tyah&amp;trkInfo=clickedVertical%3Acompany%2Cidx%3A2-1-4%2CtarId%3A1428356083315%2Ctas%3AUMPQUA+BANK+&amp;trk=tyah&amp;trkInfo=clickedVertical%3Acompany%2Cidx%3A2-1-4%2CtarId%3A1428356083315%2Ctas%3AUMPQUA+BANK+&amp;trk=tyah&amp;trkInfo=clickedVertical%3Acompany%2Cidx%3A2-1-4%2CtarId%3A1428356083315%2Ctas%3AUMPQUA+BANK+</t>
  </si>
  <si>
    <t>https://www.linkedin.com/company/157314?trk=tyah&amp;trkInfo=clickedVertical%3Acompany%2Cidx%3A3-1-7%2CtarId%3A1428356111859%2Ctas%3ATEACH+FOR+AMERICA</t>
  </si>
  <si>
    <t>https://twitter.com/TeachForAmerica</t>
  </si>
  <si>
    <t>https://www.facebook.com/teachforamerica?fref=ts</t>
  </si>
  <si>
    <t>https://www.facebook.com/MayoClinic?fref=ts</t>
  </si>
  <si>
    <t>https://twitter.com/mayoclinicjobs</t>
  </si>
  <si>
    <t>https://www.linkedin.com/company/4725?trk=tyah&amp;trkInfo=clickedVertical%3Acompany%2Cidx%3A2-1-4%2CtarId%3A1428356247732%2Ctas%3AMAYO+CLINIC+J&amp;trk=tyah&amp;trkInfo=clickedVertical%3Acompany%2Cidx%3A2-1-4%2CtarId%3A1428356247732%2Ctas%3AMAYO+CLINIC+</t>
  </si>
  <si>
    <t>https://www.linkedin.com/company/22849?trk=tyah&amp;trkInfo=clickedVertical%3Acompany%2Cidx%3A2-1-4%2CtarId%3A1428356307677%2Ctas%3AEOG+RESOUR</t>
  </si>
  <si>
    <t>https://www.facebook.com/pages/EOG-Resources/107594535937092?fref=ts</t>
  </si>
  <si>
    <t>https://www.facebook.com/Starbucks?fref=ts</t>
  </si>
  <si>
    <t>https://twitter.com/StarbucksJobs</t>
  </si>
  <si>
    <t>https://www.linkedin.com/company/2271?trk=tyah&amp;trkInfo=clickedVertical%3Acompany%2Cidx%3A3-1-7%2CtarId%3A1428356435298%2Ctas%3ASTARBUCKS+CA&amp;trk=tyah&amp;trkInfo=clickedVertical%3Acompany%2Cidx%3A3-1-7%2CtarId%3A1428356435298%2Ctas%3ASTARBUCKS+C</t>
  </si>
  <si>
    <t>https://www.linkedin.com/company/5234?trk=tyah&amp;trkInfo=clickedVertical%3Acompany%2Cidx%3A2-1-4%2CtarId%3A1428356476261%2Ctas%3ARACKSPACE+HOSTING</t>
  </si>
  <si>
    <t>https://twitter.com/RackspaceJobs/status/8915237458</t>
  </si>
  <si>
    <t>https://www.facebook.com/RackspaceCareers?fref=ts</t>
  </si>
  <si>
    <t>https://www.facebook.com/FactSet?fref=ts</t>
  </si>
  <si>
    <t>https://twitter.com/FactSetCareers</t>
  </si>
  <si>
    <t>https://www.linkedin.com/company/163755?trk=tyah&amp;trkInfo=clickedVertical%3Acompany%2Cidx%3A2-1-4%2CtarId%3A1428356611811%2Ctas%3AFACTSET+</t>
  </si>
  <si>
    <t>https://www.linkedin.com/company/1035?trk=tyah&amp;trkInfo=clickedVertical%3Acompany%2Cidx%3A2-1-4%2CtarId%3A1428356648177%2Ctas%3AMICROSOFT+JOB&amp;trk=tyah&amp;trkInfo=clickedVertical%3Acompany%2Cidx%3A2-1-4%2CtarId%3A1428356648177%2Ctas%3AMICROSOFT+&amp;trk=tyah&amp;trkInfo=clickedVertical%3Acompany%2Cidx%3A2-1-4%2CtarId%3A1428356648177%2Ctas%3AMICROSOFT+</t>
  </si>
  <si>
    <t>https://twitter.com/MicrosoftJobs</t>
  </si>
  <si>
    <t>https://www.facebook.com/MicrosoftCareers?fref=ts</t>
  </si>
  <si>
    <t>https://www.facebook.com/aflacct?fref=ts</t>
  </si>
  <si>
    <t>https://twitter.com/Aflac</t>
  </si>
  <si>
    <t>https://www.linkedin.com/company/3997?trk=tyah&amp;trkInfo=clickedVertical%3Acompany%2Cidx%3A2-1-4%2CtarId%3A1428356797304%2Ctas%3AAFLAC+CA&amp;trk=tyah&amp;trkInfo=clickedVertical%3Acompany%2Cidx%3A2-1-4%2CtarId%3A1428356797304%2Ctas%3AAFLAC+&amp;trk=tyah&amp;trkInfo=clickedVertical%3Acompany%2Cidx%3A2-1-4%2CtarId%3A1428356797304%2Ctas%3AAFLAC+</t>
  </si>
  <si>
    <t>https://www.linkedin.com/company/7242?trk=tyah&amp;trkInfo=clickedVertical%3Acompany%2Cidx%3A2-1-4%2CtarId%3A1428356827489%2Ctas%3APUBLIX</t>
  </si>
  <si>
    <t>https://twitter.com/PublixJobs</t>
  </si>
  <si>
    <t>https://www.facebook.com/publixcareers?fref=ts</t>
  </si>
  <si>
    <t>https://www.facebook.com/Mattel?fref=ts</t>
  </si>
  <si>
    <t>https://twitter.com/Mattel</t>
  </si>
  <si>
    <t>https://www.linkedin.com/company/3214?trk=tyah&amp;trkInfo=clickedVertical%3Acompany%2Cidx%3A2-1-4%2CtarId%3A1428356978918%2Ctas%3AMATTEL</t>
  </si>
  <si>
    <t>https://www.facebook.com/strykercareers?fref=ts</t>
  </si>
  <si>
    <t>https://twitter.com/Stryker_Jobs</t>
  </si>
  <si>
    <t>https://www.linkedin.com/company/3282?trk=tyah&amp;trkInfo=clickedVertical%3Acompany%2Cidx%3A2-1-4%2CtarId%3A1428357668667%2Ctas%3ASTRYKER+JOB&amp;trk=tyah&amp;trkInfo=clickedVertical%3Acompany%2Cidx%3A2-1-4%2CtarId%3A1428357668667%2Ctas%3ASTRYKER+</t>
  </si>
  <si>
    <t>https://www.linkedin.com/company/349093?trk=tyah&amp;trkInfo=clickedVertical%3Acompany%2Cidx%3A1-1-1%2CtarId%3A1428357695035%2Ctas%3ASRCTEC</t>
  </si>
  <si>
    <t>https://twitter.com/SRCTecCareers</t>
  </si>
  <si>
    <t>https://www.facebook.com/hasbrocareers?fref=ts</t>
  </si>
  <si>
    <t>https://twitter.com/hasbrocareers</t>
  </si>
  <si>
    <t>https://www.linkedin.com/groups?gid=4028658&amp;goback=%2Enpv_133351266_*1_*1_NAME*4SEARCH_Ezeb_*1_en*4US_*1_*1_*1_*1_*1_*1_*1_*1_*1_*1_*1_*1_*1_*1_*1_*1_*1_*1_*1_*1_*1_*1_*1_*1_*1_*1_*1_*1_*1_tyah_*1&amp;trk=prof-groups-membership-logo</t>
  </si>
  <si>
    <t>https://www.linkedin.com/company/9187?trk=tyah&amp;trkInfo=clickedVertical%3Acompany%2Cidx%3A2-1-4%2CtarId%3A1428357913588%2Ctas%3ABRIGHT+HORIZON</t>
  </si>
  <si>
    <t>https://twitter.com/BHjobsUK</t>
  </si>
  <si>
    <t>https://www.facebook.com/BrightHorizonsCareers?fref=ts</t>
  </si>
  <si>
    <t>https://www.facebook.com/boozallen?fref=ts</t>
  </si>
  <si>
    <t>https://twitter.com/BoozAllen</t>
  </si>
  <si>
    <t>https://www.linkedin.com/company/1403?trk=tyah&amp;trkInfo=clickedVertical%3Acompany%2Cidx%3A2-1-4%2CtarId%3A1428358240413%2Ctas%3ABOOZ+ALLEN+HAMILTON</t>
  </si>
  <si>
    <t>https://www.linkedin.com/company/3065?trk=tyah&amp;trkInfo=clickedVertical%3Acompany%2Cidx%3A2-1-4%2CtarId%3A1428358264263%2Ctas%3AHITACHI+</t>
  </si>
  <si>
    <t>https://twitter.com/HDScorp</t>
  </si>
  <si>
    <t>https://www.facebook.com/HDSCareers?fref=ts</t>
  </si>
  <si>
    <t>https://www.facebook.com/TheEverettClinic?fref=ts</t>
  </si>
  <si>
    <t>https://twitter.com/everettclinic</t>
  </si>
  <si>
    <t>https://www.linkedin.com/company/28556?trk=tyah&amp;trkInfo=clickedVertical%3Acompany%2Cidx%3A1-1-1%2CtarId%3A1428358388063%2Ctas%3AEVERETT+CLINI</t>
  </si>
  <si>
    <t>https://www.linkedin.com/company/8390?trk=tyah&amp;trkInfo=clickedVertical%3Acompany%2Cidx%3A2-1-4%2CtarId%3A1428358424246%2Ctas%3AOHIOHEALTH</t>
  </si>
  <si>
    <t>https://twitter.com/OhioHealthJobs</t>
  </si>
  <si>
    <t>https://www.facebook.com/OhioHealth?fref=ts</t>
  </si>
  <si>
    <t>https://twitter.com/MorningstarJobs</t>
  </si>
  <si>
    <t>https://www.facebook.com/MorningStarSailing?fref=ts&amp;rf=109453902414531</t>
  </si>
  <si>
    <t>https://www.linkedin.com/company/5161?trk=tyah&amp;trkInfo=clickedVertical%3Acompany%2Cidx%3A2-1-4%2CtarId%3A1428358586776%2Ctas%3AMORNINGSTAR+</t>
  </si>
  <si>
    <t>https://www.linkedin.com/company/1063?trk=tyah&amp;trkInfo=clickedVertical%3Acompany%2Cidx%3A2-1-4%2CtarId%3A1428358603497%2Ctas%3ACISCO+&amp;trk=tyah&amp;trkInfo=clickedVertical%3Acompany%2Cidx%3A2-1-4%2CtarId%3A1428358603497%2Ctas%3ACISCO+</t>
  </si>
  <si>
    <t>https://twitter.com/ciscojob</t>
  </si>
  <si>
    <t>https://www.facebook.com/networkingjobs?fref=ts</t>
  </si>
  <si>
    <t>https://www.facebook.com/CarMax?fref=ts</t>
  </si>
  <si>
    <t>https://twitter.com/CarMax</t>
  </si>
  <si>
    <t>https://www.linkedin.com/company/162901?trk=tyah&amp;trkInfo=clickedVertical%3Acompany%2Cidx%3A2-1-4%2CtarId%3A1428358714942%2Ctas%3ACARMAX</t>
  </si>
  <si>
    <t>https://www.linkedin.com/company/1033?trk=tyah&amp;trkInfo=clickedVertical%3Acompany%2Cidx%3A2-1-4%2CtarId%3A1428358730733%2Ctas%3AACCENTURE+</t>
  </si>
  <si>
    <t>https://twitter.com/Accenture_Jobs</t>
  </si>
  <si>
    <t>https://www.facebook.com/AccentureCareersUS?fref=ts</t>
  </si>
  <si>
    <t>https://www.facebook.com/GoDaddy?fref=ts</t>
  </si>
  <si>
    <t>https://twitter.com/GoDaddyJobs</t>
  </si>
  <si>
    <t>https://www.linkedin.com/company/7846?trk=tyah&amp;trkInfo=clickedVertical%3Acompany%2Cidx%3A2-1-4%2CtarId%3A1428358956697%2Ctas%3AGODADDY</t>
  </si>
  <si>
    <t>https://www.linkedin.com/company/2525300?trk=tyah&amp;trkInfo=clickedVertical%3Acompany%2Cidx%3A2-1-4%2CtarId%3A1428358979246%2Ctas%3AKPMG+&amp;trk=tyah&amp;trkInfo=clickedVertical%3Acompany%2Cidx%3A2-1-4%2CtarId%3A1428358979246%2Ctas%3AKPMG+</t>
  </si>
  <si>
    <t>https://twitter.com/KPMGUSCareers</t>
  </si>
  <si>
    <t>https://www.facebook.com/kpmguscareers?fref=ts</t>
  </si>
  <si>
    <t>https://www.facebook.com/NavyFederal?fref=ts</t>
  </si>
  <si>
    <t>https://www.linkedin.com/company/11568?trk=tyah&amp;trkInfo=clickedVertical%3Acompany%2Cidx%3A2-1-4%2CtarId%3A1428448888685%2Ctas%3ANAVY+FEDERAL+</t>
  </si>
  <si>
    <t>https://www.linkedin.com/company/26057?trk=tyah&amp;trkInfo=clickedVertical%3Acompany%2Cidx%3A2-1-4%2CtarId%3A1428448911176%2Ctas%3AMERIDIAN+HEALTH+</t>
  </si>
  <si>
    <t>https://twitter.com/MeridianNJ</t>
  </si>
  <si>
    <t>https://www.facebook.com/pages/Schweitzer-Engineering-Laboratories-Inc/148960375131063?fref=ts</t>
  </si>
  <si>
    <t>https://www.linkedin.com/company/15544?trk=tyah&amp;trkInfo=clickedVertical%3Acompany%2Cidx%3A2-1-4%2CtarId%3A1428449043684%2Ctas%3ASCHWEITZER+ENG</t>
  </si>
  <si>
    <t>https://twitter.com/capitalonejobs</t>
  </si>
  <si>
    <t>https://www.linkedin.com/company/1419?trk=tyah&amp;trkInfo=clickedVertical%3Acompany%2Cidx%3A2-1-4%2CtarId%3A1428449117745%2Ctas%3ACAPITAL+ONE+</t>
  </si>
  <si>
    <t>https://www.facebook.com/capitalone?fref=ts</t>
  </si>
  <si>
    <t>https://www.facebook.com/pages/Darden-Restaurants/108325625861426?fref=ts</t>
  </si>
  <si>
    <t>https://twitter.com/darden</t>
  </si>
  <si>
    <t>https://www.linkedin.com/company/3549?trk=tyah&amp;trkInfo=clickedVertical%3Acompany%2Cidx%3A2-1-4%2CtarId%3A1428449438357%2Ctas%3AINTERCONTIN</t>
  </si>
  <si>
    <t>https://twitter.com/InterConJobs</t>
  </si>
  <si>
    <t>https://www.facebook.com/ihg?fref=ts</t>
  </si>
  <si>
    <t>https://www.facebook.com/stewleonards?fref=ts</t>
  </si>
  <si>
    <t>https://twitter.com/StewLeonards</t>
  </si>
  <si>
    <t>https://www.linkedin.com/company/47807?trk=tyah&amp;trkInfo=clickedVertical%3Acompany%2Cidx%3A1-1-1%2CtarId%3A1428449833360%2Ctas%3ASTEW+LEONARD%27S</t>
  </si>
  <si>
    <t>Shared Technologies- ARI</t>
  </si>
  <si>
    <t>https://www.facebook.com/s3arrow?fref=ts&amp;ref=br_tf</t>
  </si>
  <si>
    <t>https://www.linkedin.com/company/2863686?trk=tyah&amp;trkInfo=clickedVertical%3Acompany%2Cidx%3A1-1-1%2CtarId%3A1428945935612%2Ctas%3AARROW+SYSTEMS+INTEGRATION</t>
  </si>
  <si>
    <t>https://www.facebook.com/FourSeasons?fref=ts</t>
  </si>
  <si>
    <t>https://twitter.com/FourSeasons</t>
  </si>
  <si>
    <t>https://www.linkedin.com/company/163883?trk=tyah&amp;trkInfo=clickedVertical%3Acompany%2Cidx%3A2-1-4%2CtarId%3A1428946078396%2Ctas%3AFOUR+SEASONS+HOTEL</t>
  </si>
  <si>
    <t>https://www.facebook.com/pages/S-C-Johnson-Son/108206642534121?fref=ts</t>
  </si>
  <si>
    <t>https://www.linkedin.com/company/24494?trk=tyah&amp;trkInfo=clickedVertical%3Acompany%2Cidx%3A3-3-9%2CtarId%3A1428946173975%2Ctas%3Aarkansas</t>
  </si>
  <si>
    <t>https://twitter.com/archildrens</t>
  </si>
  <si>
    <t>https://www.facebook.com/ArkansasChildrensHospital?fref=ts</t>
  </si>
  <si>
    <t>https://www.facebook.com/pages/Gilbane-Building-Company/258541740902855?fref=ts</t>
  </si>
  <si>
    <t>https://twitter.com/GilbaneBuilding</t>
  </si>
  <si>
    <t>https://www.linkedin.com/company/10590?trk=tyah&amp;trkInfo=clickedVertical%3Acompany%2Cidx%3A2-1-4%2CtarId%3A1428946276134%2Ctas%3AGILBANE+</t>
  </si>
  <si>
    <t>https://www.linkedin.com/company/2543?trk=tyah&amp;trkInfo=clickedVertical%3Acompany%2Cidx%3A2-1-4%2CtarId%3A1428946291287%2Ctas%3ABROCADE+</t>
  </si>
  <si>
    <t>https://twitter.com/BRCDcomm</t>
  </si>
  <si>
    <t>https://www.facebook.com/brocade?fref=ts</t>
  </si>
  <si>
    <t>https://www.facebook.com/ch2mhilljobs?fref=ts</t>
  </si>
  <si>
    <t>https://twitter.com/CH2MHILLJobs</t>
  </si>
  <si>
    <t>https://www.linkedin.com/company/3739?trk=tyah&amp;trkInfo=clickedVertical%3Acompany%2Cidx%3A2-1-4%2CtarId%3A1428946378053%2Ctas%3ACH2M+HILL</t>
  </si>
  <si>
    <t>https://www.linkedin.com/company/11007?trk=tyah&amp;trkInfo=clickedVertical%3Acompany%2Cidx%3A3-1-3%2CtarId%3A1428946403934%2Ctas%3AJ.M.+SMUCKER</t>
  </si>
  <si>
    <t>https://www.facebook.com/smuckers?fref=ts&amp;rf=110720075616519</t>
  </si>
  <si>
    <t>https://www.facebook.com/Aeropostale?fref=ts</t>
  </si>
  <si>
    <t>https://twitter.com/Aeropostale</t>
  </si>
  <si>
    <t>https://www.linkedin.com/company/14191?trk=tyah&amp;trkInfo=clickedVertical%3Acompany%2Cidx%3A2-1-4%2CtarId%3A1428946509462%2Ctas%3AAEROPOSTALE+</t>
  </si>
  <si>
    <t>https://www.linkedin.com/company/3848?trk=tyah&amp;trkInfo=clickedVertical%3Acompany%2Cidx%3A2-1-4%2CtarId%3A1428946527355%2Ctas%3AMITRE+</t>
  </si>
  <si>
    <t>https://twitter.com/MITREcorp</t>
  </si>
  <si>
    <t>https://www.facebook.com/Mitre?fref=ts</t>
  </si>
  <si>
    <t>https://www.facebook.com/graingercareers?fref=ts</t>
  </si>
  <si>
    <t>https://twitter.com/GraingerCareers</t>
  </si>
  <si>
    <t>https://www.linkedin.com/company/3863?trk=tyah&amp;trkInfo=clickedVertical%3Acompany%2Cidx%3A2-1-4%2CtarId%3A1428946666295%2Ctas%3AGRAINGER+</t>
  </si>
  <si>
    <t>https://www.facebook.com/pages/Colgate-Palmolive/109635062395368?fref=ts</t>
  </si>
  <si>
    <t>https://twitter.com/Colgate</t>
  </si>
  <si>
    <t>https://www.linkedin.com/company/2748?trk=tyah&amp;trkInfo=clickedVertical%3Acompany%2Cidx%3A2-1-4%2CtarId%3A1428946742747%2Ctas%3ACOLGATE-PALMOLIVE+</t>
  </si>
  <si>
    <t>https://www.linkedin.com/company/20851?trk=tyah&amp;trkInfo=clickedVertical%3Acompany%2Cidx%3A2-1-4%2CtarId%3A1428946789855%2Ctas%3AWINCHESTER+HOSPITAL+</t>
  </si>
  <si>
    <t>https://twitter.com/WDMH_CEO</t>
  </si>
  <si>
    <t>https://www.facebook.com/WinchesterHospital?fref=ts</t>
  </si>
  <si>
    <t>https://www.facebook.com/MonsantoCo?fref=ts</t>
  </si>
  <si>
    <t>https://twitter.com/MonsantoCo</t>
  </si>
  <si>
    <t>https://www.linkedin.com/company/3422?trk=tyah&amp;trkInfo=clickedVertical%3Acompany%2Cidx%3A2-1-4%2CtarId%3A1428946901664%2Ctas%3AMONSANTO+</t>
  </si>
  <si>
    <t>https://www.linkedin.com/company/1669?trk=tyah&amp;trkInfo=clickedVertical%3Acompany%2Cidx%3A2-1-4%2CtarId%3A1428946915569%2Ctas%3AFEDEX+</t>
  </si>
  <si>
    <t>https://twitter.com/FedExOfficeJobs</t>
  </si>
  <si>
    <t>https://www.facebook.com/FedEx?fref=ts</t>
  </si>
  <si>
    <t>https://www.linkedin.com/company/5833?trk=tyah&amp;trkInfo=clickedVertical%3Acompany%2Cidx%3A2-1-2%2CtarId%3A1428947064693%2Ctas%3AORRICK+HERRINGTON+</t>
  </si>
  <si>
    <t>https://www.facebook.com/LifeBridgeHealth?fref=ts</t>
  </si>
  <si>
    <t>https://twitter.com/LBHealthJobs</t>
  </si>
  <si>
    <t>https://www.linkedin.com/company/28779?trk=tyah&amp;trkInfo=clickedVertical%3Acompany%2Cidx%3A2-1-4%2CtarId%3A1428947275377%2Ctas%3ALIFEBRIDGE+HEALTH+</t>
  </si>
  <si>
    <t>https://www.linkedin.com/company/164178?trk=tyah&amp;trkInfo=clickedVertical%3Acompany%2Cidx%3A2-1-4%2CtarId%3A1428947292637%2Ctas%3AHERMAN+MILLER</t>
  </si>
  <si>
    <t>https://www.facebook.com/HermanMiller?fref=ts</t>
  </si>
  <si>
    <t>https://www.facebook.com/texasinstruments?fref=ts</t>
  </si>
  <si>
    <t>https://twitter.com/TXInstruments</t>
  </si>
  <si>
    <t>https://www.linkedin.com/company/1397?trk=tyah&amp;trkInfo=clickedVertical%3Acompany%2Cidx%3A2-1-4%2CtarId%3A1428947810671%2Ctas%3ATEXAS+INSTRUMENTS+</t>
  </si>
  <si>
    <t>https://www.linkedin.com/company/4564?trk=tyah&amp;trkInfo=clickedVertical%3Acompany%2Cidx%3A4-1-9%2CtarId%3A1428947856236%2Ctas%3AVANDERBILT+</t>
  </si>
  <si>
    <t>https://twitter.com/VUMChealth</t>
  </si>
  <si>
    <t>https://www.facebook.com/VanderbiltHealth?fref=ts</t>
  </si>
  <si>
    <t>https://www.facebook.com/SherwinWilliamsforYourHome?fref=ts</t>
  </si>
  <si>
    <t>https://twitter.com/SherwinWilliams</t>
  </si>
  <si>
    <t>https://www.linkedin.com/company/165944?trk=tyah&amp;trkInfo=clickedVertical%3Acompany%2Cidx%3A2-1-4%2CtarId%3A1428947979921%2Ctas%3ASHERWIN-WILLIAMS</t>
  </si>
  <si>
    <t>https://www.linkedin.com/company/3916?trk=tyah&amp;trkInfo=clickedVertical%3Acompany%2Cidx%3A3-1-3%2CtarId%3A1428948001730%2Ctas%3ASRA+INTERNATIONAL+</t>
  </si>
  <si>
    <t>https://twitter.com/SRA_One</t>
  </si>
  <si>
    <t>https://www.facebook.com/SocResAdminINTL?fref=ts</t>
  </si>
  <si>
    <t>US Employees 2015</t>
  </si>
  <si>
    <t>Profits 2015</t>
  </si>
  <si>
    <t>Total Assets 2015</t>
  </si>
  <si>
    <t>Total Assets 2014</t>
  </si>
  <si>
    <t>Total Assets 2013</t>
  </si>
  <si>
    <t>Total Assets 2012</t>
  </si>
  <si>
    <t>Total Assets 2011</t>
  </si>
  <si>
    <t>Total Assets 2010</t>
  </si>
  <si>
    <t>Total Assets 2009</t>
  </si>
  <si>
    <t>Total Assets 2008</t>
  </si>
  <si>
    <t>Total Assets 2007</t>
  </si>
  <si>
    <t>Total Revenue 2007</t>
  </si>
  <si>
    <t>Total Revenue 2008</t>
  </si>
  <si>
    <t>Total Revenue 2009</t>
  </si>
  <si>
    <t>Total Revenue 2010</t>
  </si>
  <si>
    <t>Total Revenue 2011</t>
  </si>
  <si>
    <t>Total Revenue 2012</t>
  </si>
  <si>
    <t>Total Revenue 2013</t>
  </si>
  <si>
    <t>Total Revenue 2014</t>
  </si>
  <si>
    <t>Total Revenue 2015</t>
  </si>
  <si>
    <t>SIC Code</t>
  </si>
  <si>
    <t>NAICS Code</t>
  </si>
  <si>
    <t>Private</t>
  </si>
  <si>
    <t>Private as of 2007</t>
  </si>
  <si>
    <t>Private as of 2008</t>
  </si>
  <si>
    <t>Quiktrip</t>
  </si>
  <si>
    <t>Private as of 2011</t>
  </si>
  <si>
    <t>Non-Profit</t>
  </si>
  <si>
    <t>Activision Blizzard</t>
  </si>
  <si>
    <t>Subsidiary of Roche Holding AG (RHHBY)</t>
  </si>
  <si>
    <t>Private as of 2009; Now subsidiary of Roche Holding AG (RHHBY)</t>
  </si>
  <si>
    <t>Public</t>
  </si>
  <si>
    <t>Public, but Traded on LON as BBY</t>
  </si>
  <si>
    <t>Subsidiary of Intercontinental Hotels Group (IHG: public)</t>
  </si>
  <si>
    <t>Subsidiary of Allianz SE (AZSEY: public)</t>
  </si>
  <si>
    <t>Subsidiary of Hitachi Ltd (publicly traded in Tokyo)</t>
  </si>
  <si>
    <t>Subsidiary of Asahi Rubber (publicly traded in Tokyo)</t>
  </si>
  <si>
    <t>Private: Sub of Tencent Holdings since 2011, Public on HKG</t>
  </si>
  <si>
    <t>Sub of Amazon since 2009, (AMZ: public)</t>
  </si>
  <si>
    <t>Subsidiary of Robert half International (RHI: Public)</t>
  </si>
  <si>
    <t>Methodist Hospital System, aka Houston Methodist</t>
  </si>
  <si>
    <t>Company Status</t>
  </si>
  <si>
    <t>W. W. Grainger</t>
  </si>
  <si>
    <t>Scooter Store</t>
  </si>
  <si>
    <t>Private (BK in 2013)</t>
  </si>
  <si>
    <t>King's Daughter Medical Center</t>
  </si>
  <si>
    <t>Paychex</t>
  </si>
  <si>
    <t>Indiana Regional Medical Center</t>
  </si>
  <si>
    <t>McCormick and Company</t>
  </si>
  <si>
    <t>Principal Financial Group</t>
  </si>
  <si>
    <t>Erickson Retirement Communities</t>
  </si>
  <si>
    <t>Griffin Hospital</t>
  </si>
  <si>
    <t>Milliken</t>
  </si>
  <si>
    <t>Stanley</t>
  </si>
  <si>
    <t>Lehigh Valley Hospital &amp; Health netowrk</t>
  </si>
  <si>
    <t>Northwest Community Hospital</t>
  </si>
  <si>
    <t>eBay</t>
  </si>
  <si>
    <t>Juniper Networks</t>
  </si>
  <si>
    <t>Valero Energy</t>
  </si>
  <si>
    <t>T-Mobile</t>
  </si>
  <si>
    <t>Alcon Laboratories</t>
  </si>
  <si>
    <t>American Century Investments</t>
  </si>
  <si>
    <t>Station Casinos</t>
  </si>
  <si>
    <t>Vision Service Plan</t>
  </si>
  <si>
    <t>Russell Investments</t>
  </si>
  <si>
    <t>Nixon Peabody</t>
  </si>
  <si>
    <t>David Evans &amp; Associates</t>
  </si>
  <si>
    <t>Granite Constructions</t>
  </si>
  <si>
    <t>Healthways</t>
  </si>
  <si>
    <t>Nike</t>
  </si>
  <si>
    <t>AstraZeneca</t>
  </si>
  <si>
    <t>Yahoo</t>
  </si>
  <si>
    <t>Public, Filings pre 2013 are for MetroPCS (merger)</t>
  </si>
  <si>
    <t>Public till 2010, now Subsidiary of Novartis (NVS: Public)</t>
  </si>
  <si>
    <t>New Jobs Added 2015</t>
  </si>
  <si>
    <t>New Jobs Added 2014</t>
  </si>
  <si>
    <t>New Jobs Added 2013</t>
  </si>
  <si>
    <t>New Jobs Added 2012</t>
  </si>
  <si>
    <t>New Jobs Added 2011</t>
  </si>
  <si>
    <t>New Jobs Added 2010</t>
  </si>
  <si>
    <t>New Jobs Added 2009</t>
  </si>
  <si>
    <t>New Jobs Added 2008</t>
  </si>
  <si>
    <t>New Jobs Added 2007</t>
  </si>
  <si>
    <t>% Job growth 2015</t>
  </si>
  <si>
    <t>% Job growth 2012</t>
  </si>
  <si>
    <t>% Job growth 2011</t>
  </si>
  <si>
    <t>% Job growth 2010</t>
  </si>
  <si>
    <t>% Job growth 2009</t>
  </si>
  <si>
    <t>% Job growth 2008</t>
  </si>
  <si>
    <t>% Job growth 2007</t>
  </si>
  <si>
    <t>% Women 2015</t>
  </si>
  <si>
    <t>% Women 2014</t>
  </si>
  <si>
    <t>% Women 2013</t>
  </si>
  <si>
    <t>% Women 2012</t>
  </si>
  <si>
    <t>% Women 2011</t>
  </si>
  <si>
    <t>% Women 2010</t>
  </si>
  <si>
    <t>% Women 2009</t>
  </si>
  <si>
    <t>% Women 2008</t>
  </si>
  <si>
    <t>% Women 2007</t>
  </si>
  <si>
    <t># Job Openings (2/2016)</t>
  </si>
  <si>
    <t># Job Openings (2/2015)</t>
  </si>
  <si>
    <t># Job openings (1/2014)</t>
  </si>
  <si>
    <t># Job Openings (1/2013)</t>
  </si>
  <si>
    <t># Job Openings (1/2012)</t>
  </si>
  <si>
    <t># Job Openings (1/2011)</t>
  </si>
  <si>
    <t># Job Openings (1/2010)</t>
  </si>
  <si>
    <t># Job Openings (1/2009)</t>
  </si>
  <si>
    <t># Job Applicants 2015</t>
  </si>
  <si>
    <t># Job Applicants 2014</t>
  </si>
  <si>
    <t># Job Applicants 2012</t>
  </si>
  <si>
    <t># Job Applicants 2011</t>
  </si>
  <si>
    <t># Job Applicants 2010</t>
  </si>
  <si>
    <t># Job Applicants 2009</t>
  </si>
  <si>
    <t># Job Applicants 2008</t>
  </si>
  <si>
    <t># Job Applicants 2007</t>
  </si>
  <si>
    <t>% vol turnover 2015</t>
  </si>
  <si>
    <t>% vol turnover 2014</t>
  </si>
  <si>
    <t>% vol turnover 2012</t>
  </si>
  <si>
    <t>% vol turnover 2011</t>
  </si>
  <si>
    <t>% vol turnover 2010</t>
  </si>
  <si>
    <t>% vol turnover 2009</t>
  </si>
  <si>
    <t>% vol turnover 2008</t>
  </si>
  <si>
    <t>% vol turnover 2007</t>
  </si>
  <si>
    <t>Avg # of Applicants per opening 2015</t>
  </si>
  <si>
    <t>Avg # of Applicants per opening 2014</t>
  </si>
  <si>
    <t># jobs filled 2015</t>
  </si>
  <si>
    <t># jobs filled 2014</t>
  </si>
  <si>
    <t># jobs filled internally 2015</t>
  </si>
  <si>
    <t># jobs filled internally 2014</t>
  </si>
  <si>
    <t>% jobs filled by referral 2015</t>
  </si>
  <si>
    <t>% jobs filled by referral 2014</t>
  </si>
  <si>
    <t># new grads hired 2015</t>
  </si>
  <si>
    <t># new grads hired 2016</t>
  </si>
  <si>
    <t>tw_fav</t>
  </si>
  <si>
    <t>tw_followers</t>
  </si>
  <si>
    <t>tw_statuscount</t>
  </si>
  <si>
    <t>li_page</t>
  </si>
  <si>
    <t>li_cartab</t>
  </si>
  <si>
    <t>li_followers</t>
  </si>
  <si>
    <t>li_flwrs</t>
  </si>
  <si>
    <t>tw_page</t>
  </si>
  <si>
    <t>tweets_16</t>
  </si>
  <si>
    <t>tweets_15</t>
  </si>
  <si>
    <t>tweets_14</t>
  </si>
  <si>
    <t>tweets_13</t>
  </si>
  <si>
    <t>tweets_12</t>
  </si>
  <si>
    <t>tweets_11</t>
  </si>
  <si>
    <t>tweets_10</t>
  </si>
  <si>
    <t>tw_fav_16</t>
  </si>
  <si>
    <t>tw_fav_15</t>
  </si>
  <si>
    <t>tw_fav_14</t>
  </si>
  <si>
    <t>tw_fav_13</t>
  </si>
  <si>
    <t>tw_fav_12</t>
  </si>
  <si>
    <t>tw_fav_11</t>
  </si>
  <si>
    <t>tw_fav_10</t>
  </si>
  <si>
    <t>tw_retw_16</t>
  </si>
  <si>
    <t>tw_retw_15</t>
  </si>
  <si>
    <t>tw_retw_14</t>
  </si>
  <si>
    <t>tw_retw_13</t>
  </si>
  <si>
    <t>tw_retw_12</t>
  </si>
  <si>
    <t>tw_retw_11</t>
  </si>
  <si>
    <t>tw_retw_10</t>
  </si>
  <si>
    <t>4,106,366 followers</t>
  </si>
  <si>
    <t>558,243 followers</t>
  </si>
  <si>
    <t>281,965 followers</t>
  </si>
  <si>
    <t>38,427 followers</t>
  </si>
  <si>
    <t>.</t>
  </si>
  <si>
    <t>290,853 followers</t>
  </si>
  <si>
    <t>12,619 followers</t>
  </si>
  <si>
    <t>86,969 followers</t>
  </si>
  <si>
    <t>8,190 followers</t>
  </si>
  <si>
    <t>32,447 followers</t>
  </si>
  <si>
    <t>57,443 followers</t>
  </si>
  <si>
    <t>171,985 followers</t>
  </si>
  <si>
    <t>30,163 followers</t>
  </si>
  <si>
    <t>125,586 followers</t>
  </si>
  <si>
    <t>13,660 followers</t>
  </si>
  <si>
    <t>31,084 followers</t>
  </si>
  <si>
    <t>14,610 followers</t>
  </si>
  <si>
    <t>84,410 followers</t>
  </si>
  <si>
    <t>112,246 followers</t>
  </si>
  <si>
    <t>103,888 followers</t>
  </si>
  <si>
    <t>21,850 followers</t>
  </si>
  <si>
    <t>19,657 followers</t>
  </si>
  <si>
    <t>241,473 followers</t>
  </si>
  <si>
    <t>8,427 followers</t>
  </si>
  <si>
    <t>26,553 followers</t>
  </si>
  <si>
    <t>47,820 followers</t>
  </si>
  <si>
    <t>609,917 followers</t>
  </si>
  <si>
    <t>131,335 followers</t>
  </si>
  <si>
    <t>70,109 followers</t>
  </si>
  <si>
    <t>7,061 followers</t>
  </si>
  <si>
    <t>20,846 followers</t>
  </si>
  <si>
    <t>6,604 followers</t>
  </si>
  <si>
    <t>645,457 followers</t>
  </si>
  <si>
    <t>1,483 followers</t>
  </si>
  <si>
    <t>22,447 followers</t>
  </si>
  <si>
    <t>1,437 followers</t>
  </si>
  <si>
    <t>16,775 followers</t>
  </si>
  <si>
    <t>29,533 followers</t>
  </si>
  <si>
    <t>42,066 followers</t>
  </si>
  <si>
    <t>6,064 followers</t>
  </si>
  <si>
    <t>552,527 followers</t>
  </si>
  <si>
    <t>24,890 followers</t>
  </si>
  <si>
    <t>397,066 followers</t>
  </si>
  <si>
    <t>70,140 followers</t>
  </si>
  <si>
    <t>63,414 followers</t>
  </si>
  <si>
    <t>732,960 followers</t>
  </si>
  <si>
    <t>3,610 followers</t>
  </si>
  <si>
    <t>1,105,246 followers</t>
  </si>
  <si>
    <t>33,544 followers</t>
  </si>
  <si>
    <t>28,318 followers</t>
  </si>
  <si>
    <t>163,790 followers</t>
  </si>
  <si>
    <t>151,938 followers</t>
  </si>
  <si>
    <t>1,772 followers</t>
  </si>
  <si>
    <t>4,216 followers</t>
  </si>
  <si>
    <t>17,141 followers</t>
  </si>
  <si>
    <t>25,240 followers</t>
  </si>
  <si>
    <t>414,793 followers</t>
  </si>
  <si>
    <t>8,758 followers</t>
  </si>
  <si>
    <t>1,366,169 followers</t>
  </si>
  <si>
    <t>442,992 followers</t>
  </si>
  <si>
    <t>197,845 followers</t>
  </si>
  <si>
    <t>7,360 followers</t>
  </si>
  <si>
    <t>173,599 followers</t>
  </si>
  <si>
    <t>4,956 followers</t>
  </si>
  <si>
    <t>8,608 followers</t>
  </si>
  <si>
    <t>12,778 followers</t>
  </si>
  <si>
    <t>1,866,538 followers</t>
  </si>
  <si>
    <t>188,795 followers</t>
  </si>
  <si>
    <t>10,507 followers</t>
  </si>
  <si>
    <t>78,781 followers</t>
  </si>
  <si>
    <t>82,173 followers</t>
  </si>
  <si>
    <t>50,875 followers</t>
  </si>
  <si>
    <t>685,137 followers</t>
  </si>
  <si>
    <t>85,283 followers</t>
  </si>
  <si>
    <t>44,262 followers</t>
  </si>
  <si>
    <t>2,891,181 followers</t>
  </si>
  <si>
    <t>65,947 followers</t>
  </si>
  <si>
    <t>59,387 followers</t>
  </si>
  <si>
    <t>91,006 followers</t>
  </si>
  <si>
    <t>250,878 followers</t>
  </si>
  <si>
    <t>685 followers</t>
  </si>
  <si>
    <t>78,222 followers</t>
  </si>
  <si>
    <t>23,800 followers</t>
  </si>
  <si>
    <t>242,246 followers</t>
  </si>
  <si>
    <t>94,518 followers</t>
  </si>
  <si>
    <t>3,232 followers</t>
  </si>
  <si>
    <t>22,997 followers</t>
  </si>
  <si>
    <t>50,563 followers</t>
  </si>
  <si>
    <t>1,204,223 followers</t>
  </si>
  <si>
    <t>30,692 followers</t>
  </si>
  <si>
    <t>2,301,068 followers</t>
  </si>
  <si>
    <t>31,236 followers</t>
  </si>
  <si>
    <t>438,883 followers</t>
  </si>
  <si>
    <t>30,660 followers</t>
  </si>
  <si>
    <t>11,377 followers</t>
  </si>
  <si>
    <t>21,770 followers</t>
  </si>
  <si>
    <t>247,412 followers</t>
  </si>
  <si>
    <t>244,264 followers</t>
  </si>
  <si>
    <t>1,333 followers</t>
  </si>
  <si>
    <t>1,147 followers</t>
  </si>
  <si>
    <t>313,344 followers</t>
  </si>
  <si>
    <t>122,630 followers</t>
  </si>
  <si>
    <t>5,135 followers</t>
  </si>
  <si>
    <t>26,738 followers</t>
  </si>
  <si>
    <t>91,195 followers</t>
  </si>
  <si>
    <t>270,946 followers</t>
  </si>
  <si>
    <t>28,637 followers</t>
  </si>
  <si>
    <t>35,748 followers</t>
  </si>
  <si>
    <t>26,581 followers</t>
  </si>
  <si>
    <t>78,812 followers</t>
  </si>
  <si>
    <t>258,771 followers</t>
  </si>
  <si>
    <t>2,835 followers</t>
  </si>
  <si>
    <t>191,317 followers</t>
  </si>
  <si>
    <t>165,519 followers</t>
  </si>
  <si>
    <t>10,627 followers</t>
  </si>
  <si>
    <t>6,611 followers</t>
  </si>
  <si>
    <t>43,712 followers</t>
  </si>
  <si>
    <t>191,352 followers</t>
  </si>
  <si>
    <t>25,264 followers</t>
  </si>
  <si>
    <t>52,255 followers</t>
  </si>
  <si>
    <t>25,518 followers</t>
  </si>
  <si>
    <t>9,671 followers</t>
  </si>
  <si>
    <t>17,159 followers</t>
  </si>
  <si>
    <t>8,041 followers</t>
  </si>
  <si>
    <t>22,470 followers</t>
  </si>
  <si>
    <t>133,741 followers</t>
  </si>
  <si>
    <t>7,139 followers</t>
  </si>
  <si>
    <t>499,696 followers</t>
  </si>
  <si>
    <t>20,216 followers</t>
  </si>
  <si>
    <t>263,804 followers</t>
  </si>
  <si>
    <t>210,224 followers</t>
  </si>
  <si>
    <t>4,806 followers</t>
  </si>
  <si>
    <t>8,980 followers</t>
  </si>
  <si>
    <t>30,904 followers</t>
  </si>
  <si>
    <t>17,946 followers</t>
  </si>
  <si>
    <t>7,137 followers</t>
  </si>
  <si>
    <t>116,862 followers</t>
  </si>
  <si>
    <t>7,160 followers</t>
  </si>
  <si>
    <t>5,354 followers</t>
  </si>
  <si>
    <t>tw_start</t>
  </si>
  <si>
    <t>tweets_09</t>
  </si>
  <si>
    <t>tweets_08</t>
  </si>
  <si>
    <t>tweets_07</t>
  </si>
  <si>
    <t>tw_fav_09</t>
  </si>
  <si>
    <t>tw_fav_08</t>
  </si>
  <si>
    <t>tw_fav_07</t>
  </si>
  <si>
    <t>tw_retw_09</t>
  </si>
  <si>
    <t>tw_retw_08</t>
  </si>
  <si>
    <t>tw_retw_07</t>
  </si>
  <si>
    <t>fb_self_07</t>
  </si>
  <si>
    <t>fb_self_08</t>
  </si>
  <si>
    <t>fb_self_09</t>
  </si>
  <si>
    <t>fb_self_10</t>
  </si>
  <si>
    <t>fb_self_11</t>
  </si>
  <si>
    <t>fb_self_12</t>
  </si>
  <si>
    <t>fb_self_13</t>
  </si>
  <si>
    <t>fb_self_14</t>
  </si>
  <si>
    <t>fb_self_15</t>
  </si>
  <si>
    <t>fb_self_16</t>
  </si>
  <si>
    <t>fb_self_cmnts_07</t>
  </si>
  <si>
    <t>fb_self_cmnts_08</t>
  </si>
  <si>
    <t>fb_self_cmnts_09</t>
  </si>
  <si>
    <t>fb_self_cmnts_10</t>
  </si>
  <si>
    <t>fb_self_cmnts_11</t>
  </si>
  <si>
    <t>fb_self_cmnts_12</t>
  </si>
  <si>
    <t>fb_self_cmnts_13</t>
  </si>
  <si>
    <t>fb_self_cmnts_14</t>
  </si>
  <si>
    <t>fb_self_cmnts_15</t>
  </si>
  <si>
    <t>fb_self_cmnts_16</t>
  </si>
  <si>
    <t>fb_self_likes_07</t>
  </si>
  <si>
    <t>fb_self_likes_08</t>
  </si>
  <si>
    <t>fb_self_likes_09</t>
  </si>
  <si>
    <t>fb_self_likes_10</t>
  </si>
  <si>
    <t>fb_self_likes_11</t>
  </si>
  <si>
    <t>fb_self_likes_12</t>
  </si>
  <si>
    <t>fb_self_likes_13</t>
  </si>
  <si>
    <t>fb_self_likes_14</t>
  </si>
  <si>
    <t>fb_self_likes_15</t>
  </si>
  <si>
    <t>fb_self_likes_16</t>
  </si>
  <si>
    <t>fb_self_shr_16</t>
  </si>
  <si>
    <t>fb_self_shr_07</t>
  </si>
  <si>
    <t>fb_self_shr_08</t>
  </si>
  <si>
    <t>fb_self_shr_09</t>
  </si>
  <si>
    <t>fb_self_shr_10</t>
  </si>
  <si>
    <t>fb_self_shr_11</t>
  </si>
  <si>
    <t>fb_self_shr_12</t>
  </si>
  <si>
    <t>fb_self_shr_13</t>
  </si>
  <si>
    <t>fb_self_shr_14</t>
  </si>
  <si>
    <t>fb_self_shr_15</t>
  </si>
  <si>
    <t>fb_self_app_07</t>
  </si>
  <si>
    <t>fb_self_app_08</t>
  </si>
  <si>
    <t>fb_self_app_09</t>
  </si>
  <si>
    <t>fb_self_app_10</t>
  </si>
  <si>
    <t>fb_self_app_11</t>
  </si>
  <si>
    <t>fb_self_app_12</t>
  </si>
  <si>
    <t>fb_self_app_13</t>
  </si>
  <si>
    <t>fb_self_app_14</t>
  </si>
  <si>
    <t>fb_self_app_15</t>
  </si>
  <si>
    <t>fb_self_app_16</t>
  </si>
  <si>
    <t>fb_other_07</t>
  </si>
  <si>
    <t>fb_other_08</t>
  </si>
  <si>
    <t>fb_other_09</t>
  </si>
  <si>
    <t>fb_other_10</t>
  </si>
  <si>
    <t>fb_other_11</t>
  </si>
  <si>
    <t>fb_other_12</t>
  </si>
  <si>
    <t>fb_other_13</t>
  </si>
  <si>
    <t>fb_other_14</t>
  </si>
  <si>
    <t>fb_other_15</t>
  </si>
  <si>
    <t>fb_other_16</t>
  </si>
  <si>
    <t>fb_photos_07</t>
  </si>
  <si>
    <t>fb_photos_08</t>
  </si>
  <si>
    <t>fb_photos_09</t>
  </si>
  <si>
    <t>fb_photos_10</t>
  </si>
  <si>
    <t>fb_photos_11</t>
  </si>
  <si>
    <t>fb_photos_12</t>
  </si>
  <si>
    <t>fb_photos_13</t>
  </si>
  <si>
    <t>fb_photos_14</t>
  </si>
  <si>
    <t>fb_photos_15</t>
  </si>
  <si>
    <t>fb_photos_16</t>
  </si>
  <si>
    <t>Co ID 2</t>
  </si>
  <si>
    <t>year</t>
  </si>
  <si>
    <t>rank</t>
  </si>
  <si>
    <t>us_emp</t>
  </si>
  <si>
    <t>fortune</t>
  </si>
  <si>
    <t>avg_rank</t>
  </si>
  <si>
    <t>profit</t>
  </si>
  <si>
    <t>revenue</t>
  </si>
  <si>
    <t>assets</t>
  </si>
  <si>
    <t>job_growth</t>
  </si>
  <si>
    <t>women_pct</t>
  </si>
  <si>
    <t>new_jobs_pct</t>
  </si>
  <si>
    <t>job_openings</t>
  </si>
  <si>
    <t>applicants</t>
  </si>
  <si>
    <t>turnover_pct</t>
  </si>
  <si>
    <t>appl_per_open</t>
  </si>
  <si>
    <t>jobs_filled</t>
  </si>
  <si>
    <t>filled_int</t>
  </si>
  <si>
    <t>filled_ref</t>
  </si>
  <si>
    <t>new_grad</t>
  </si>
  <si>
    <t>tweets</t>
  </si>
  <si>
    <t>retweets</t>
  </si>
  <si>
    <t>fb_self</t>
  </si>
  <si>
    <t>fb_self_like</t>
  </si>
  <si>
    <t>fb_self_cmnts</t>
  </si>
  <si>
    <t>fb_self_shr</t>
  </si>
  <si>
    <t>fb_self_app</t>
  </si>
  <si>
    <t>fb_other</t>
  </si>
  <si>
    <t>fb_photo</t>
  </si>
  <si>
    <t>public</t>
  </si>
  <si>
    <t>fb_start</t>
  </si>
  <si>
    <t>li_start</t>
  </si>
  <si>
    <t>fb2</t>
  </si>
  <si>
    <t>fb1</t>
  </si>
  <si>
    <t>tw_now</t>
  </si>
  <si>
    <t>fb_now</t>
  </si>
  <si>
    <t>li_now</t>
  </si>
  <si>
    <t>sm_now</t>
  </si>
  <si>
    <t>sm_start</t>
  </si>
  <si>
    <t>https://twitter.com/lifeatgoogle</t>
  </si>
  <si>
    <t>https://www.facebook.com/Google/</t>
  </si>
  <si>
    <t>https://www.facebook.com/SASsoftware/?fref=ts</t>
  </si>
  <si>
    <t>https://twitter.com/SASsoftware</t>
  </si>
  <si>
    <t>tw_gen_start</t>
  </si>
  <si>
    <t>fb_gen_start</t>
  </si>
  <si>
    <t>sm_gen_start</t>
  </si>
  <si>
    <t>tw_gen_now</t>
  </si>
  <si>
    <t>sm_gen_now</t>
  </si>
  <si>
    <t>https://www.facebook.com/Cisco/?fref=ts</t>
  </si>
  <si>
    <t>fb_career</t>
  </si>
  <si>
    <t>https://twitter.com/BHCareers</t>
  </si>
  <si>
    <t>tw_career</t>
  </si>
  <si>
    <t>https://twitter.com/QLCareers</t>
  </si>
  <si>
    <t>https://www.linkedin.com/company/4080</t>
  </si>
  <si>
    <t>https://twitter.com/chkcareers</t>
  </si>
  <si>
    <t>https://twitter.com/bairdcareers</t>
  </si>
  <si>
    <t>https://www.facebook.com/Wegmans</t>
  </si>
  <si>
    <t>https://www.facebook.com/CamdenLiving</t>
  </si>
  <si>
    <t>https://twitter.com/camdenliving</t>
  </si>
  <si>
    <t>https://twitter.com/salesforcejobs</t>
  </si>
  <si>
    <t>https://twitter.com/salesforce</t>
  </si>
  <si>
    <t>https://twitter.com/devoncareers</t>
  </si>
  <si>
    <t>https://twitter.com/pclcareers</t>
  </si>
  <si>
    <t>https://twitter.com/binghamlaw</t>
  </si>
  <si>
    <t>https://twitter.com/workatscottrade</t>
  </si>
  <si>
    <t>https://twitter.com/wfmcareers</t>
  </si>
  <si>
    <t>https://twitter.com/GSCareers</t>
  </si>
  <si>
    <t>https://twitter.com/somc_health</t>
  </si>
  <si>
    <t>https://twitter.com/PlanteMoran</t>
  </si>
  <si>
    <t>https://twitter.com/stjuderesearch?lang=en</t>
  </si>
  <si>
    <t>https://twitter.com/joinstjude</t>
  </si>
  <si>
    <t>https://twitter.com/svb_careers</t>
  </si>
  <si>
    <t>https://twitter.com/baptisthealthsf</t>
  </si>
  <si>
    <t>https://twitter.com/nicareers</t>
  </si>
  <si>
    <t>https://twitter.com/JobsatIntel</t>
  </si>
  <si>
    <t>https://twitter.com/careersataf</t>
  </si>
  <si>
    <t>https://twitter.com/childrensatl</t>
  </si>
  <si>
    <t>https://twitter.com/wwt_inc</t>
  </si>
  <si>
    <t>https://twitter.com/hmethodistjobs</t>
  </si>
  <si>
    <t>https://twitter.com/MarriottCareers</t>
  </si>
  <si>
    <t>https://twitter.com/EY_CareersUS</t>
  </si>
  <si>
    <t>https://twitter.com/JobsAtNordstrom</t>
  </si>
  <si>
    <t>https://twitter.com/theatlhealth</t>
  </si>
  <si>
    <t>https://twitter.com/ahcareers</t>
  </si>
  <si>
    <t>https://twitter.com/lifeatdeloitte</t>
  </si>
  <si>
    <t>https://twitter.com/tfacareers</t>
  </si>
  <si>
    <t>https://twitter.com/MattelRecruiter</t>
  </si>
  <si>
    <t>https://twitter.com/hdscareers</t>
  </si>
  <si>
    <t>https://twitter.com/NavyFederal</t>
  </si>
  <si>
    <t>https://twitter.com/meridiantalent</t>
  </si>
  <si>
    <t>acquired in 2010 by arrow.  Not sure we can use this data point</t>
  </si>
  <si>
    <t>https://twitter.com/jfgcareers</t>
  </si>
  <si>
    <t>https://twitter.com/johnsonbank</t>
  </si>
  <si>
    <t>https://twitter.com/fourseasonsjobs?lang=en</t>
  </si>
  <si>
    <t>https://twitter.com/scjohnson</t>
  </si>
  <si>
    <t>https://twitter.com/gilbanecareers</t>
  </si>
  <si>
    <t>https://twitter.com/brocade</t>
  </si>
  <si>
    <t>https://twitter.com/aerocareers1987</t>
  </si>
  <si>
    <t>https://twitter.com/mitrecareers</t>
  </si>
  <si>
    <t>https://twitter.com/WinchesterHosp</t>
  </si>
  <si>
    <t>https://twitter.com/monsantojobs</t>
  </si>
  <si>
    <t>https://twitter.com/orrickcareers</t>
  </si>
  <si>
    <t>https://twitter.com/orrick</t>
  </si>
  <si>
    <t>https://twitter.com/vanderbiltu?lang=en</t>
  </si>
  <si>
    <t>https://twitter.com/vumccareers</t>
  </si>
  <si>
    <t>not sure this should count. Just part of the Univ.</t>
  </si>
  <si>
    <t>https://twitter.com/sracareers</t>
  </si>
  <si>
    <t xml:space="preserve">okay, now check JD's stuff.  </t>
  </si>
  <si>
    <t>then figure out how to get the bulk of this info into the data</t>
  </si>
  <si>
    <t>then check all FB</t>
  </si>
  <si>
    <t>then maybe ask JD to gather missing career/job pages usage data</t>
  </si>
  <si>
    <t>still need LI start date</t>
  </si>
  <si>
    <t>https://twitter.com/wellstarcareers</t>
  </si>
  <si>
    <t>https://twitter.com/kh_recruiting</t>
  </si>
  <si>
    <t>https://twitter.com/joindiscovery</t>
  </si>
  <si>
    <t>https://twitter.com/sheetzjobz</t>
  </si>
  <si>
    <t>https://twitter.com/cakecareers</t>
  </si>
  <si>
    <t>https://twitter.com/hylandcareers</t>
  </si>
  <si>
    <t>this a second twitter careers page - an older one.</t>
  </si>
  <si>
    <t>https://twitter.com/cooleycareers</t>
  </si>
  <si>
    <t>https://www.facebook.com/lifeatgoogle</t>
  </si>
  <si>
    <t>https://www.facebook.com/plantemoran/app/165570356943696</t>
  </si>
  <si>
    <t>https://www.facebook.com/novonordiskcareers/</t>
  </si>
  <si>
    <t>https://www.facebook.com/jobsatintel/</t>
  </si>
  <si>
    <t>https://www.facebook.com/plantemoran/app/124100234306620/</t>
  </si>
  <si>
    <t>two tabs that promote HR</t>
  </si>
  <si>
    <t>https://www.facebook.com/AmericanFidelityCareers/</t>
  </si>
  <si>
    <t>https://www.facebook.com/JobsatMethodistHealthSystem/</t>
  </si>
  <si>
    <t>https://www.facebook.com/BakerDonelson</t>
  </si>
  <si>
    <t>https://www.facebook.com/marriottjobsandcareers/</t>
  </si>
  <si>
    <t>https://www.facebook.com/eyuscareers/</t>
  </si>
  <si>
    <t>https://www.facebook.com/mayoclinicjobs/</t>
  </si>
  <si>
    <t>https://www.facebook.com/MattelCareers/</t>
  </si>
  <si>
    <t>didn't make it into JD's data</t>
  </si>
  <si>
    <t>https://www.facebook.com/MorningstarDevelopmentProgram/</t>
  </si>
  <si>
    <t>https://www.facebook.com/WeAreCisco/</t>
  </si>
  <si>
    <t>has careers tab</t>
  </si>
  <si>
    <t>https://www.facebook.com/capitalonecampuscareers/</t>
  </si>
  <si>
    <t>https://www.facebook.com/MeridianHealthNJ/app/118437573003/</t>
  </si>
  <si>
    <t>tab</t>
  </si>
  <si>
    <t>https://www.facebook.com/ihgcareers</t>
  </si>
  <si>
    <t>https://www.facebook.com/FourSeasonsJobs/</t>
  </si>
  <si>
    <t>https://www.facebook.com/Aero-Careers-148781758530620/timeline</t>
  </si>
  <si>
    <t>https://www.facebook.com/ColgatePalmoliveJobs/?fref=photo</t>
  </si>
  <si>
    <t>https://www.facebook.com/MonsantoJobs/</t>
  </si>
  <si>
    <t>fedexoffice has a careers tab, does that count?</t>
  </si>
  <si>
    <t>https://www.facebook.com/OrrickRecruiting/</t>
  </si>
  <si>
    <t>https://www.facebook.com/vanderbilt/</t>
  </si>
  <si>
    <t>https://www.facebook.com/SherwinWilliamsManagementandSalesTrainingProgram/</t>
  </si>
  <si>
    <t>https://www.facebook.com/SRAIntl/</t>
  </si>
  <si>
    <t>https://www.facebook.com/Credit-Acceptance-Corporation-168678439842388/app/165570356943696/</t>
  </si>
  <si>
    <t>about our workplace</t>
  </si>
  <si>
    <t>https://www.facebook.com/teksystems/timeline</t>
  </si>
  <si>
    <t>sort of has a tab</t>
  </si>
  <si>
    <t>about our workplace tab</t>
  </si>
  <si>
    <t>tw_car_tempfix</t>
  </si>
  <si>
    <t>tw_start_tempfix</t>
  </si>
  <si>
    <t>fb_car_tempfix</t>
  </si>
  <si>
    <t>fb_start_tempfix</t>
  </si>
  <si>
    <t>fb_car_tab</t>
  </si>
  <si>
    <t>old</t>
  </si>
  <si>
    <t>new</t>
  </si>
  <si>
    <t>Likes_per_emp</t>
  </si>
  <si>
    <t>discussing</t>
  </si>
  <si>
    <t>joined</t>
  </si>
  <si>
    <t>SIC</t>
  </si>
  <si>
    <t>NAICS</t>
  </si>
  <si>
    <t>LinkedIn Careers Page</t>
  </si>
  <si>
    <t>li_foll</t>
  </si>
  <si>
    <t>li_f_p_e</t>
  </si>
  <si>
    <t>li_emp</t>
  </si>
  <si>
    <t>Twitter Careers</t>
  </si>
  <si>
    <t>tw_foll</t>
  </si>
  <si>
    <t>foll_per_emptw_f_p_e</t>
  </si>
  <si>
    <t>Facebook Careers Page</t>
  </si>
  <si>
    <t>Start Year</t>
  </si>
  <si>
    <t>https://www.linkedin.com/company/1491</t>
  </si>
  <si>
    <t>FB Tab</t>
  </si>
  <si>
    <t>https://www.facebook.com/TheBostonConsultingGroup</t>
  </si>
  <si>
    <t>https://www.linkedin.com/company/163009</t>
  </si>
  <si>
    <t>https://www.linkedin.com/company/1666</t>
  </si>
  <si>
    <t>https://twitter.com/Intuit</t>
  </si>
  <si>
    <t>https://www.linkedin.com/company/2017</t>
  </si>
  <si>
    <t>https://www.facebook.com/plantemoran</t>
  </si>
  <si>
    <t>https://www.linkedin.com/company/7639</t>
  </si>
  <si>
    <t>https://www.linkedin.com/company/27573</t>
  </si>
  <si>
    <t>https://twitter.com/tdindustries</t>
  </si>
  <si>
    <t>https://www.linkedin.com/company/11804</t>
  </si>
  <si>
    <t>https://www.facebook.com/Aflac/?fref=ts</t>
  </si>
  <si>
    <t>https://www.linkedin.com/company/4934</t>
  </si>
  <si>
    <t>https://twitter.com/godaddylife</t>
  </si>
  <si>
    <t>https://twitter.com/JoinIHG</t>
  </si>
  <si>
    <t>https://www.facebook.com/johnsonbank</t>
  </si>
  <si>
    <t>https://www.linkedin.com/company/johnson-bank</t>
  </si>
  <si>
    <t>https://www.facebook.com/ch2mcareers</t>
  </si>
  <si>
    <t>https://twitter.com/CH2Mcareers</t>
  </si>
  <si>
    <t>https://twitter.com/smuckers</t>
  </si>
  <si>
    <t>https://www.linkedin.com/company/3848</t>
  </si>
  <si>
    <t>https://www.facebook.com/MITREcorp</t>
  </si>
  <si>
    <t>https://www.facebook.com/FedExOffice</t>
  </si>
  <si>
    <t>https://twitter.com/hermanmiller</t>
  </si>
  <si>
    <t>https://www.linkedin.com/company/17033</t>
  </si>
  <si>
    <t>https://www.linkedin.com/company/23482</t>
  </si>
  <si>
    <t>https://www.linkedin.com/company/15865</t>
  </si>
  <si>
    <t>https://www.linkedin.com/company/wellstar-health-system</t>
  </si>
  <si>
    <t>https://www.linkedin.com/company/teksystems</t>
  </si>
  <si>
    <t>https://www.linkedin.com/company/credit-acceptance</t>
  </si>
  <si>
    <t>https://www.linkedin.com/company/roche</t>
  </si>
  <si>
    <t>https://www.linkedin.com/company/kimley-horn-and-associates-inc-</t>
  </si>
  <si>
    <t>https://www.linkedin.com/company/1544</t>
  </si>
  <si>
    <t>https://www.linkedin.com/company/2928</t>
  </si>
  <si>
    <t>https://www.linkedin.com/company/162519</t>
  </si>
  <si>
    <t>https://www.linkedin.com/company/sheetz</t>
  </si>
  <si>
    <t>https://www.linkedin.com/company/the-cheesecake-factory</t>
  </si>
  <si>
    <t>https://www.linkedin.com/company/hyland-software</t>
  </si>
  <si>
    <t>https://www.linkedin.com/company/3663581</t>
  </si>
  <si>
    <t>https://www.linkedin.com/company/kiewit</t>
  </si>
  <si>
    <t>https://www.linkedin.com/company/6027</t>
  </si>
  <si>
    <t>https://www.linkedin.com/company/15176</t>
  </si>
  <si>
    <t>https://twitter.com/DavidWeekley</t>
  </si>
  <si>
    <t>https://twitter.com/TEKcareers</t>
  </si>
  <si>
    <t>https://twitter.com/RocheDiaUSA</t>
  </si>
  <si>
    <t>https://twitter.com/MarsGlobal</t>
  </si>
  <si>
    <t>https://twitter.com/arnoldporter</t>
  </si>
  <si>
    <t>https://twitter.com/CakeJobs</t>
  </si>
  <si>
    <t>https://twitter.com/hyattcareers</t>
  </si>
  <si>
    <t>https://twitter.com/kiewit</t>
  </si>
  <si>
    <t>https://www.facebook.com/DavidWeekleyHomes</t>
  </si>
  <si>
    <t>https://www.facebook.com/ARIFleet</t>
  </si>
  <si>
    <t>https://www.facebook.com/wellstarhealthsystem</t>
  </si>
  <si>
    <t>https://www.facebook.com/168678439842388</t>
  </si>
  <si>
    <t>https://www.facebook.com/RocheCareers?nr</t>
  </si>
  <si>
    <t>https://www.facebook.com/KimleyHorn</t>
  </si>
  <si>
    <t>https://www.facebook.com/Mars?fref=ts</t>
  </si>
  <si>
    <t>https://www.facebook.com/DiscoveryComm?fref=ts</t>
  </si>
  <si>
    <t>https://www.facebook.com/sheetz?fref=ts</t>
  </si>
  <si>
    <t>https://www.facebook.com/cheesecakefactorycareers?fref=ts</t>
  </si>
  <si>
    <t>https://www.facebook.com/hyattcareers?fref=ts</t>
  </si>
  <si>
    <t>https://www.facebook.com/kiewit</t>
  </si>
  <si>
    <t>https://www.facebook.com/CooleyLLP?fref=ts</t>
  </si>
  <si>
    <t>https://www.facebook.com/Arnold-Porter-LLP-117157202106/</t>
  </si>
  <si>
    <t>https://www.facebook.com/OnBase/</t>
  </si>
  <si>
    <t>Notes</t>
  </si>
  <si>
    <t xml:space="preserve"> </t>
  </si>
  <si>
    <t xml:space="preserve">about our workplace tab </t>
  </si>
  <si>
    <t xml:space="preserve">didn't make it into JD's data </t>
  </si>
  <si>
    <t xml:space="preserve">no longer there </t>
  </si>
  <si>
    <t xml:space="preserve">not sure this should count. Just part of the Univ. </t>
  </si>
  <si>
    <t xml:space="preserve">sort of has a tab </t>
  </si>
  <si>
    <t>https://twitter.com/acuityinsurance</t>
  </si>
  <si>
    <t>https://www.facebook.com/AcuityInsuranceCompany</t>
  </si>
  <si>
    <t>https://www.linkedin.com/company/acuity-a-mutual-insurance-company</t>
  </si>
  <si>
    <t>https://twitter.com/riotcareers</t>
  </si>
  <si>
    <t>http://us.linkedin.com/company/riot-games</t>
  </si>
  <si>
    <t>https://www.facebook.com/RiotGames/</t>
  </si>
  <si>
    <t>https://twitter.com/JoinTheFlock</t>
  </si>
  <si>
    <t>https://twitter.com/TwitterU</t>
  </si>
  <si>
    <t>https://www.facebook.com/twitterinc/?fref=ts</t>
  </si>
  <si>
    <t>https://www.linkedin.com/company/96622</t>
  </si>
  <si>
    <t>https://www.facebook.com/workday/</t>
  </si>
  <si>
    <t>https://twitter.com/workday</t>
  </si>
  <si>
    <t>https://www.linkedin.com/company/workday</t>
  </si>
  <si>
    <t>https://www.linkedin.com/company/o-c--tanner</t>
  </si>
  <si>
    <t>https://www.facebook.com/octannercompany</t>
  </si>
  <si>
    <t>https://twitter.com/octanner</t>
  </si>
  <si>
    <t>https://www.facebook.com/llbean/</t>
  </si>
  <si>
    <t>https://twitter.com/llbeanjobs</t>
  </si>
  <si>
    <t>https://www.linkedin.com/company/l.l.bean</t>
  </si>
  <si>
    <t>https://www.linkedin.com/company/customink</t>
  </si>
  <si>
    <t>https://twitter.com/customink</t>
  </si>
  <si>
    <t>https://www.facebook.com/customink</t>
  </si>
  <si>
    <t>https://twitter.com/vmwarecareers?lang=en</t>
  </si>
  <si>
    <t>https://twitter.com/vmwarejobs?lang=en</t>
  </si>
  <si>
    <t>they have two.  Both say they are official</t>
  </si>
  <si>
    <t>https://www.facebook.com/vmwarecareers</t>
  </si>
  <si>
    <t>https://www.linkedin.com/company/vmware</t>
  </si>
  <si>
    <t>https://www.facebook.com/texashealth</t>
  </si>
  <si>
    <t>https://twitter.com/txhealthcareers</t>
  </si>
  <si>
    <t>https://www.linkedin.com/company/texas-health-resources</t>
  </si>
  <si>
    <t>https://www.linkedin.com/company/cadence-design-systems</t>
  </si>
  <si>
    <t>https://twitter.com/cadence?lang=en</t>
  </si>
  <si>
    <t>https://www.facebook.com/CadenceDesign</t>
  </si>
  <si>
    <t>https://twitter.com/hiltinamerica</t>
  </si>
  <si>
    <t>https://www.facebook.com/HiltiNorthAmerica/</t>
  </si>
  <si>
    <t>https://www.linkedin.com/company/hilti</t>
  </si>
  <si>
    <t>https://www.linkedin.com/company/ryan</t>
  </si>
  <si>
    <t>https://twitter.com/ryancareers</t>
  </si>
  <si>
    <t>https://www.facebook.com/RyanTax</t>
  </si>
  <si>
    <t>https://www.facebook.com/Arthrex</t>
  </si>
  <si>
    <t>https://twitter.com/arthrex</t>
  </si>
  <si>
    <t>https://www.linkedin.com/company/arthrex</t>
  </si>
  <si>
    <t>https://www.linkedin.com/company/nationwide-insurance</t>
  </si>
  <si>
    <t>https://www.facebook.com/careersatnationwide</t>
  </si>
  <si>
    <t>https://twitter.com/nationwide_jobs</t>
  </si>
  <si>
    <t>https://www.linkedin.com/company/activision</t>
  </si>
  <si>
    <t>https://twitter.com/blizzardcareers</t>
  </si>
  <si>
    <t>https://www.facebook.com/activisioncareers/</t>
  </si>
  <si>
    <t>https://www.linkedin.com/company/regeneron-pharmaceuticals</t>
  </si>
  <si>
    <t>https://twitter.com/regeneron?lang=en</t>
  </si>
  <si>
    <t>https://twitter.com/protiviticareer</t>
  </si>
  <si>
    <t>https://www.facebook.com/Protiviti/</t>
  </si>
  <si>
    <t>https://www.linkedin.com/company/protiviti</t>
  </si>
  <si>
    <t>https://www.linkedin.com/company/alcon</t>
  </si>
  <si>
    <t>https://www.facebook.com/AlconCareers</t>
  </si>
  <si>
    <t>https://twitter.com/kdmedctr</t>
  </si>
  <si>
    <t>https://www.facebook.com/kdmedctr</t>
  </si>
  <si>
    <t>https://www.linkedin.com/company/king's-daughters-medical-center</t>
  </si>
  <si>
    <t>https://www.facebook.com/PaychexCareers/</t>
  </si>
  <si>
    <t>https://twitter.com/paychexcareers</t>
  </si>
  <si>
    <t>https://www.linkedin.com/company/paychex</t>
  </si>
  <si>
    <t>https://www.linkedin.com/company/indiana-regional-medical-center</t>
  </si>
  <si>
    <t>https://twitter.com/IndianaRegional</t>
  </si>
  <si>
    <t>https://www.facebook.com/Indiana-Regional-Medical-Center-304507732896/</t>
  </si>
  <si>
    <t>https://www.linkedin.com/company/mccormick</t>
  </si>
  <si>
    <t>https://www.facebook.com/McCormickSpice</t>
  </si>
  <si>
    <t>https://twitter.com/mccormickspices</t>
  </si>
  <si>
    <t>https://twitter.com/principal</t>
  </si>
  <si>
    <t>https://www.facebook.com/PrincipalFinancial</t>
  </si>
  <si>
    <t>https://www.linkedin.com/company/principal-financial-group</t>
  </si>
  <si>
    <t>https://www.linkedin.com/company/erickson-living</t>
  </si>
  <si>
    <t>https://twitter.com/ericksonliving</t>
  </si>
  <si>
    <t>https://www.facebook.com/ericksonliving/</t>
  </si>
  <si>
    <t>https://www.facebook.com/griffin.hospital/</t>
  </si>
  <si>
    <t>https://www.linkedin.com/company/griffin-hospital</t>
  </si>
  <si>
    <t>https://twitter.com/griffinhospital</t>
  </si>
  <si>
    <t>https://twitter.com/millikenandco</t>
  </si>
  <si>
    <t>https://www.linkedin.com/company/milliken-&amp;-company</t>
  </si>
  <si>
    <t>https://www.facebook.com/millikenandcompany</t>
  </si>
  <si>
    <t>Private, acquired by CGI in 2010</t>
  </si>
  <si>
    <t>https://twitter.com/lvhn</t>
  </si>
  <si>
    <t>https://www.facebook.com/lvhealthnetwork/</t>
  </si>
  <si>
    <t>https://www.linkedin.com/company/lehigh-valley-hospital</t>
  </si>
  <si>
    <t>Lehigh Valley Hospital &amp; Health network</t>
  </si>
  <si>
    <t>https://www.linkedin.com/company/northwest-community-healthcare</t>
  </si>
  <si>
    <t>https://twitter.com/nchonline/</t>
  </si>
  <si>
    <t>https://www.facebook.com/NCHonline</t>
  </si>
  <si>
    <t>https://twitter.com/eBayIncCareers</t>
  </si>
  <si>
    <t>https://www.facebook.com/ebaycareers/</t>
  </si>
  <si>
    <t>https://www.linkedin.com/company/ebay</t>
  </si>
  <si>
    <t>https://www.linkedin.com/company/juniper-networks</t>
  </si>
  <si>
    <t>https://www.facebook.com/JuniperUTP/</t>
  </si>
  <si>
    <t>https://twitter.com/junipercareers</t>
  </si>
  <si>
    <t>https://www.facebook.com/valeroenergy/</t>
  </si>
  <si>
    <t>https://www.linkedin.com/company/valero-energy-corporation</t>
  </si>
  <si>
    <t>https://twitter.com/valeroenergy_?lang=en</t>
  </si>
  <si>
    <t>https://twitter.com/tmobilecareers</t>
  </si>
  <si>
    <t>https://www.facebook.com/tmobilecareers/</t>
  </si>
  <si>
    <t>https://www.linkedin.com/company/t-mobile/</t>
  </si>
  <si>
    <t>https://www.linkedin.com/company/american-century-investments</t>
  </si>
  <si>
    <t>https://twitter.com/americancentury</t>
  </si>
  <si>
    <t>https://www.facebook.com/americancentury/</t>
  </si>
  <si>
    <t>https://www.linkedin.com/company/station-casinos</t>
  </si>
  <si>
    <t>https://twitter.com/stationcasinos</t>
  </si>
  <si>
    <t>https://www.facebook.com/stationcasinos</t>
  </si>
  <si>
    <t>https://www.facebook.com/vspglobalcareers</t>
  </si>
  <si>
    <t>https://twitter.com/VSPCareers/</t>
  </si>
  <si>
    <t>https://www.linkedin.com/company/vsp-global</t>
  </si>
  <si>
    <t>https://www.facebook.com/RussellInvestments/</t>
  </si>
  <si>
    <t>https://twitter.com/russell_invest</t>
  </si>
  <si>
    <t>https://www.linkedin.com/company/russell-investments</t>
  </si>
  <si>
    <t>https://www.linkedin.com/company/nixon-peabody</t>
  </si>
  <si>
    <t>https://twitter.com/nixonpeabodyllp</t>
  </si>
  <si>
    <t>https://www.facebook.com/David-Evans-and-Associates-Inc-153018394822270/home</t>
  </si>
  <si>
    <t>https://twitter.com/dea_inc</t>
  </si>
  <si>
    <t>https://www.linkedin.com/company/david-evans-and-associates-inc.</t>
  </si>
  <si>
    <t>https://www.linkedin.com/company/granite-construction</t>
  </si>
  <si>
    <t>https://twitter.com/granite</t>
  </si>
  <si>
    <t>https://twitter.com/healthways</t>
  </si>
  <si>
    <t>https://www.facebook.com/healthways/</t>
  </si>
  <si>
    <t>https://www.linkedin.com/company/healthways</t>
  </si>
  <si>
    <t>https://www.linkedin.com/company/nike</t>
  </si>
  <si>
    <t>https://twitter.com/nikecareers</t>
  </si>
  <si>
    <t>https://www.facebook.com/nike/</t>
  </si>
  <si>
    <t>https://www.facebook.com/astrazenecacareers/</t>
  </si>
  <si>
    <t>https://twitter.com/AstraZenecaJobs</t>
  </si>
  <si>
    <t>https://www.linkedin.com/company/astrazeneca</t>
  </si>
  <si>
    <t>https://www.linkedin.com/company/yahoo</t>
  </si>
  <si>
    <t>https://twitter.com/yahoocareers?lang=en</t>
  </si>
  <si>
    <t>https://www.facebook.com/YahooUniversityRecruiting/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</si>
</sst>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sz val="11"/>
      <name val="Calibri"/>
      <family val="2"/>
      <scheme val="minor"/>
    </font>
    <font>
      <u/>
      <sz val="11"/>
      <color theme="10"/>
      <name val="Calibri"/>
      <family val="2"/>
      <scheme val="minor"/>
    </font>
    <font>
      <sz val="9"/>
      <color indexed="81"/>
      <name val="Tahoma"/>
      <family val="2"/>
    </font>
    <font>
      <b/>
      <sz val="9"/>
      <color indexed="81"/>
      <name val="Tahoma"/>
      <family val="2"/>
    </font>
  </fonts>
  <fills count="7">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2" fillId="0" borderId="0" applyFont="0" applyFill="0" applyBorder="0" applyAlignment="0" applyProtection="0"/>
    <xf numFmtId="0" fontId="5" fillId="0" borderId="0" applyNumberFormat="0" applyFill="0" applyBorder="0" applyAlignment="0" applyProtection="0"/>
  </cellStyleXfs>
  <cellXfs count="63">
    <xf numFmtId="0" fontId="0" fillId="0" borderId="0" xfId="0"/>
    <xf numFmtId="0" fontId="0" fillId="0" borderId="0" xfId="0" applyAlignment="1">
      <alignment horizontal="center" wrapText="1"/>
    </xf>
    <xf numFmtId="3" fontId="0" fillId="0" borderId="0" xfId="0" applyNumberFormat="1"/>
    <xf numFmtId="17" fontId="0" fillId="0" borderId="0" xfId="0" applyNumberFormat="1"/>
    <xf numFmtId="9" fontId="0" fillId="0" borderId="0" xfId="0" applyNumberFormat="1"/>
    <xf numFmtId="0" fontId="0" fillId="0" borderId="0" xfId="0" applyAlignment="1">
      <alignment wrapText="1"/>
    </xf>
    <xf numFmtId="0" fontId="0" fillId="0" borderId="0" xfId="0" applyFill="1" applyAlignment="1">
      <alignment horizontal="center" wrapText="1"/>
    </xf>
    <xf numFmtId="0" fontId="0" fillId="0" borderId="0" xfId="0" applyFill="1"/>
    <xf numFmtId="17" fontId="0" fillId="0" borderId="0" xfId="0" applyNumberFormat="1" applyFill="1"/>
    <xf numFmtId="0" fontId="1" fillId="0" borderId="1" xfId="0" applyFont="1" applyBorder="1" applyAlignment="1">
      <alignment horizontal="center" wrapText="1"/>
    </xf>
    <xf numFmtId="0" fontId="0" fillId="2" borderId="0" xfId="0" applyFill="1" applyAlignment="1">
      <alignment horizontal="center" wrapText="1"/>
    </xf>
    <xf numFmtId="0" fontId="0" fillId="2" borderId="0" xfId="0" applyFill="1"/>
    <xf numFmtId="3" fontId="0" fillId="2" borderId="0" xfId="0" applyNumberFormat="1" applyFill="1"/>
    <xf numFmtId="0" fontId="0" fillId="3" borderId="0" xfId="0" applyFill="1" applyAlignment="1">
      <alignment horizontal="center" wrapText="1"/>
    </xf>
    <xf numFmtId="2" fontId="0" fillId="3" borderId="0" xfId="0" applyNumberFormat="1" applyFill="1" applyAlignment="1">
      <alignment horizontal="center" wrapText="1"/>
    </xf>
    <xf numFmtId="0" fontId="0" fillId="3" borderId="0" xfId="0" applyFill="1"/>
    <xf numFmtId="3" fontId="0" fillId="3" borderId="0" xfId="0" applyNumberFormat="1" applyFill="1"/>
    <xf numFmtId="2" fontId="0" fillId="3" borderId="0" xfId="0" applyNumberFormat="1" applyFill="1"/>
    <xf numFmtId="0" fontId="0" fillId="4" borderId="0" xfId="0" applyFill="1" applyAlignment="1">
      <alignment horizontal="center" wrapText="1"/>
    </xf>
    <xf numFmtId="0" fontId="0" fillId="4" borderId="0" xfId="0" applyFill="1"/>
    <xf numFmtId="3" fontId="0" fillId="4" borderId="0" xfId="0" applyNumberFormat="1" applyFill="1"/>
    <xf numFmtId="0" fontId="1" fillId="0" borderId="0" xfId="0" applyFont="1"/>
    <xf numFmtId="0" fontId="3" fillId="0" borderId="0" xfId="0" applyFont="1"/>
    <xf numFmtId="0" fontId="0" fillId="0" borderId="0" xfId="0" applyNumberFormat="1"/>
    <xf numFmtId="0" fontId="4" fillId="0" borderId="0" xfId="0" applyFont="1"/>
    <xf numFmtId="164" fontId="0" fillId="0" borderId="0" xfId="1" applyNumberFormat="1" applyFont="1" applyAlignment="1">
      <alignment horizontal="center" wrapText="1"/>
    </xf>
    <xf numFmtId="164" fontId="0" fillId="0" borderId="0" xfId="1" applyNumberFormat="1" applyFont="1"/>
    <xf numFmtId="164" fontId="0" fillId="0" borderId="0" xfId="1" applyNumberFormat="1" applyFont="1" applyFill="1"/>
    <xf numFmtId="0" fontId="0" fillId="5" borderId="2" xfId="0" applyFill="1" applyBorder="1"/>
    <xf numFmtId="2" fontId="0" fillId="5" borderId="2" xfId="0" applyNumberFormat="1" applyFill="1" applyBorder="1"/>
    <xf numFmtId="164" fontId="0" fillId="5" borderId="2" xfId="1" applyNumberFormat="1" applyFont="1" applyFill="1" applyBorder="1"/>
    <xf numFmtId="3" fontId="0" fillId="5" borderId="2" xfId="0" applyNumberFormat="1" applyFill="1" applyBorder="1"/>
    <xf numFmtId="0" fontId="0" fillId="2" borderId="0" xfId="0" applyFill="1" applyBorder="1"/>
    <xf numFmtId="3" fontId="0" fillId="2" borderId="0" xfId="0" applyNumberFormat="1" applyFill="1" applyBorder="1"/>
    <xf numFmtId="3" fontId="0" fillId="0" borderId="0" xfId="0" applyNumberFormat="1" applyFill="1"/>
    <xf numFmtId="0" fontId="0" fillId="0" borderId="0" xfId="0" applyBorder="1"/>
    <xf numFmtId="0" fontId="3" fillId="0" borderId="0" xfId="0" applyFont="1" applyBorder="1"/>
    <xf numFmtId="0" fontId="0" fillId="3" borderId="0" xfId="0" applyFill="1" applyBorder="1"/>
    <xf numFmtId="3" fontId="0" fillId="3" borderId="0" xfId="0" applyNumberFormat="1" applyFill="1" applyBorder="1"/>
    <xf numFmtId="2" fontId="0" fillId="3" borderId="0" xfId="0" applyNumberFormat="1" applyFill="1" applyBorder="1"/>
    <xf numFmtId="17" fontId="0" fillId="0" borderId="0" xfId="0" applyNumberFormat="1" applyBorder="1"/>
    <xf numFmtId="17" fontId="0" fillId="0" borderId="0" xfId="0" applyNumberFormat="1" applyFill="1" applyBorder="1"/>
    <xf numFmtId="0" fontId="0" fillId="0" borderId="0" xfId="0" applyFill="1" applyBorder="1"/>
    <xf numFmtId="0" fontId="0" fillId="4" borderId="0" xfId="0" applyFill="1" applyBorder="1"/>
    <xf numFmtId="164" fontId="0" fillId="0" borderId="0" xfId="1" applyNumberFormat="1" applyFont="1" applyFill="1" applyBorder="1"/>
    <xf numFmtId="164" fontId="0" fillId="0" borderId="0" xfId="1" applyNumberFormat="1" applyFont="1" applyBorder="1"/>
    <xf numFmtId="3" fontId="0" fillId="0" borderId="0" xfId="0" applyNumberFormat="1" applyBorder="1"/>
    <xf numFmtId="3" fontId="0" fillId="4" borderId="0" xfId="0" applyNumberFormat="1" applyFill="1" applyBorder="1"/>
    <xf numFmtId="0" fontId="3" fillId="5" borderId="2" xfId="0" applyFont="1" applyFill="1" applyBorder="1"/>
    <xf numFmtId="3" fontId="0" fillId="0" borderId="0" xfId="0" applyNumberFormat="1" applyFill="1" applyBorder="1"/>
    <xf numFmtId="164" fontId="0" fillId="0" borderId="0" xfId="1" applyNumberFormat="1" applyFont="1" applyFill="1" applyAlignment="1">
      <alignment horizontal="center" wrapText="1"/>
    </xf>
    <xf numFmtId="164" fontId="0" fillId="5" borderId="0" xfId="1" applyNumberFormat="1" applyFont="1" applyFill="1" applyBorder="1"/>
    <xf numFmtId="0" fontId="3" fillId="2" borderId="0" xfId="0" applyFont="1" applyFill="1" applyBorder="1"/>
    <xf numFmtId="0" fontId="0" fillId="6" borderId="0" xfId="0" applyFill="1"/>
    <xf numFmtId="0" fontId="5" fillId="2" borderId="0" xfId="2" applyFill="1"/>
    <xf numFmtId="0" fontId="5" fillId="0" borderId="0" xfId="2"/>
    <xf numFmtId="0" fontId="4" fillId="0" borderId="0" xfId="0" applyFont="1" applyFill="1"/>
    <xf numFmtId="0" fontId="0" fillId="6" borderId="2" xfId="0" applyFill="1" applyBorder="1"/>
    <xf numFmtId="2" fontId="0" fillId="6" borderId="2" xfId="0" applyNumberFormat="1" applyFill="1" applyBorder="1"/>
    <xf numFmtId="164" fontId="0" fillId="6" borderId="0" xfId="1" applyNumberFormat="1" applyFont="1" applyFill="1"/>
    <xf numFmtId="3" fontId="0" fillId="6" borderId="2" xfId="0" applyNumberFormat="1" applyFill="1" applyBorder="1"/>
    <xf numFmtId="164" fontId="0" fillId="6" borderId="2" xfId="1" applyNumberFormat="1" applyFont="1" applyFill="1" applyBorder="1"/>
    <xf numFmtId="0" fontId="4" fillId="6" borderId="2" xfId="0" applyFont="1" applyFill="1" applyBorder="1"/>
  </cellXfs>
  <cellStyles count="3">
    <cellStyle name="Comma" xfId="1" builtinId="3"/>
    <cellStyle name="Hyperlink" xfId="2"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F8FED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bclark/Dropbox/Social%20Media%20Employer%20Reputation/Crawler%20Data/TwitterUse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clark/Dropbox/Social%20Media%20Employer%20Reputation/Crawler%20Data/LinkedInPage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clark/Dropbox/Social%20Media%20Employer%20Reputation/Crawler%20Data/Twitter%20Statuses%20Yearly%20Explod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bclark/Dropbox/Social%20Media%20Employer%20Reputation/Crawler%20Data/FBPosts%20Self%20Yearly%20Explode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bclark/Dropbox/Social%20Media%20Employer%20Reputation/Crawler%20Data/FBPosts%20Others%20Yearly%20Explod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bclark/Dropbox/Social%20Media%20Employer%20Reputation/Crawler%20Data/FBPhotos%20Yearly%20Explode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bclark/Dropbox/Social%20Media%20Employer%20Reputation/Crawler%20Data/FacebookPages.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usd.local\storage\Business_School\User_Folders\Brent.Clark\My_Documents_Syncronized\Serge%20Research\Social%20media_HR_website_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witterUsers"/>
    </sheetNames>
    <sheetDataSet>
      <sheetData sheetId="0">
        <row r="2">
          <cell r="A2">
            <v>1</v>
          </cell>
          <cell r="B2" t="str">
            <v>Google</v>
          </cell>
          <cell r="C2">
            <v>39854.51017361111</v>
          </cell>
          <cell r="D2">
            <v>2009</v>
          </cell>
          <cell r="E2">
            <v>0</v>
          </cell>
          <cell r="F2">
            <v>0</v>
          </cell>
          <cell r="G2" t="str">
            <v>News and updates from Google</v>
          </cell>
          <cell r="H2">
            <v>486</v>
          </cell>
          <cell r="I2">
            <v>14688239</v>
          </cell>
          <cell r="J2">
            <v>1</v>
          </cell>
          <cell r="L2" t="str">
            <v>https://twitter.com/google</v>
          </cell>
          <cell r="M2">
            <v>20536157</v>
          </cell>
          <cell r="N2" t="str">
            <v>NULL</v>
          </cell>
          <cell r="O2">
            <v>0</v>
          </cell>
          <cell r="P2">
            <v>0</v>
          </cell>
          <cell r="Q2" t="str">
            <v>en</v>
          </cell>
          <cell r="R2">
            <v>0</v>
          </cell>
          <cell r="S2" t="str">
            <v>Mountain View, CA</v>
          </cell>
          <cell r="T2" t="str">
            <v>Google</v>
          </cell>
          <cell r="U2" t="str">
            <v>https://pbs.twimg.com/profile_banners/20536157/1457543966/web</v>
          </cell>
          <cell r="V2" t="str">
            <v>http://pbs.twimg.com/profile_images/638751551457103872/KN-NzuRl_normal.png</v>
          </cell>
          <cell r="W2">
            <v>0</v>
          </cell>
          <cell r="X2" t="str">
            <v>google</v>
          </cell>
          <cell r="Y2">
            <v>9751</v>
          </cell>
          <cell r="Z2" t="str">
            <v>Pacific Time (US &amp; Canada)</v>
          </cell>
          <cell r="AA2" t="str">
            <v>http://t.co/twxHxOtTvy</v>
          </cell>
          <cell r="AB2">
            <v>-25200</v>
          </cell>
          <cell r="AC2" t="str">
            <v>null</v>
          </cell>
          <cell r="AD2" t="str">
            <v>NULL</v>
          </cell>
        </row>
        <row r="3">
          <cell r="A3">
            <v>2</v>
          </cell>
          <cell r="B3" t="str">
            <v>Boston Consulting Group</v>
          </cell>
          <cell r="C3">
            <v>40963.291006944448</v>
          </cell>
          <cell r="D3">
            <v>2012</v>
          </cell>
          <cell r="E3">
            <v>0</v>
          </cell>
          <cell r="F3">
            <v>0</v>
          </cell>
          <cell r="G3" t="str">
            <v>The Boston Consulting Group (BCG) is a global management #consulting firm. We are shaping the future. Together. Visit @BCGPerspectives for our latest research.</v>
          </cell>
          <cell r="H3">
            <v>1393</v>
          </cell>
          <cell r="I3">
            <v>113045</v>
          </cell>
          <cell r="J3">
            <v>1</v>
          </cell>
          <cell r="L3" t="str">
            <v>https://twitter.com/BCG</v>
          </cell>
          <cell r="M3">
            <v>501801749</v>
          </cell>
          <cell r="N3" t="str">
            <v>NULL</v>
          </cell>
          <cell r="O3">
            <v>0</v>
          </cell>
          <cell r="P3">
            <v>0</v>
          </cell>
          <cell r="Q3" t="str">
            <v>en</v>
          </cell>
          <cell r="R3">
            <v>0</v>
          </cell>
          <cell r="S3" t="str">
            <v>Global</v>
          </cell>
          <cell r="T3" t="str">
            <v>BostonConsultingGrp</v>
          </cell>
          <cell r="U3" t="str">
            <v>https://pbs.twimg.com/profile_banners/501801749/1457534590/web</v>
          </cell>
          <cell r="V3" t="str">
            <v>http://pbs.twimg.com/profile_images/689562574820507649/tDu62fzJ_normal.jpg</v>
          </cell>
          <cell r="W3">
            <v>0</v>
          </cell>
          <cell r="X3" t="str">
            <v>BCG</v>
          </cell>
          <cell r="Y3">
            <v>7328</v>
          </cell>
          <cell r="Z3" t="str">
            <v>Eastern Time (US &amp; Canada)</v>
          </cell>
          <cell r="AA3" t="str">
            <v>http://t.co/0UAOBFbrzR</v>
          </cell>
          <cell r="AB3">
            <v>-14400</v>
          </cell>
          <cell r="AC3" t="str">
            <v>null</v>
          </cell>
          <cell r="AD3" t="str">
            <v>NULL</v>
          </cell>
        </row>
        <row r="4">
          <cell r="A4">
            <v>3</v>
          </cell>
          <cell r="B4" t="str">
            <v>SAS</v>
          </cell>
          <cell r="C4">
            <v>39158.695219907408</v>
          </cell>
          <cell r="D4">
            <v>2007</v>
          </cell>
          <cell r="E4">
            <v>0</v>
          </cell>
          <cell r="F4">
            <v>0</v>
          </cell>
          <cell r="G4" t="str">
            <v>The largest airline company in Scandinavia, flying to and from Europe, with flights to North America and Asia. Customer service: flysas.com or facebook.com/SAS</v>
          </cell>
          <cell r="H4">
            <v>1131</v>
          </cell>
          <cell r="I4">
            <v>85262</v>
          </cell>
          <cell r="J4">
            <v>1</v>
          </cell>
          <cell r="L4" t="str">
            <v>https://twitter.com/SAS</v>
          </cell>
          <cell r="M4">
            <v>1379801</v>
          </cell>
          <cell r="N4" t="str">
            <v>NULL</v>
          </cell>
          <cell r="O4">
            <v>0</v>
          </cell>
          <cell r="P4">
            <v>0</v>
          </cell>
          <cell r="Q4" t="str">
            <v>en</v>
          </cell>
          <cell r="R4">
            <v>0</v>
          </cell>
          <cell r="S4" t="str">
            <v>Sweden/Norway/Denmark</v>
          </cell>
          <cell r="T4" t="str">
            <v>SAS</v>
          </cell>
          <cell r="U4" t="str">
            <v>https://pbs.twimg.com/profile_banners/1379801/1413791863/web</v>
          </cell>
          <cell r="V4" t="str">
            <v>http://pbs.twimg.com/profile_images/1212663416/SAS-Logo2_normal.jpg</v>
          </cell>
          <cell r="W4">
            <v>0</v>
          </cell>
          <cell r="X4" t="str">
            <v>SAS</v>
          </cell>
          <cell r="Y4">
            <v>22189</v>
          </cell>
          <cell r="Z4" t="str">
            <v>Stockholm</v>
          </cell>
          <cell r="AA4" t="str">
            <v>http://www.flysas.com</v>
          </cell>
          <cell r="AB4">
            <v>7200</v>
          </cell>
          <cell r="AC4" t="str">
            <v>null</v>
          </cell>
          <cell r="AD4" t="str">
            <v>NULL</v>
          </cell>
        </row>
        <row r="5">
          <cell r="A5">
            <v>4</v>
          </cell>
          <cell r="B5" t="str">
            <v>Wegmans Food Markets</v>
          </cell>
          <cell r="C5">
            <v>40042.620821759258</v>
          </cell>
          <cell r="D5">
            <v>2009</v>
          </cell>
          <cell r="E5">
            <v>0</v>
          </cell>
          <cell r="F5">
            <v>0</v>
          </cell>
          <cell r="G5" t="str">
            <v>The official twitter account for Wegmans Food Markets.</v>
          </cell>
          <cell r="H5">
            <v>276</v>
          </cell>
          <cell r="I5">
            <v>120736</v>
          </cell>
          <cell r="J5">
            <v>1</v>
          </cell>
          <cell r="L5" t="str">
            <v>https://twitter.com/Wegmans</v>
          </cell>
          <cell r="M5">
            <v>66482863</v>
          </cell>
          <cell r="N5" t="str">
            <v>NULL</v>
          </cell>
          <cell r="O5">
            <v>0</v>
          </cell>
          <cell r="P5">
            <v>0</v>
          </cell>
          <cell r="Q5" t="str">
            <v>en</v>
          </cell>
          <cell r="R5">
            <v>0</v>
          </cell>
          <cell r="S5" t="str">
            <v>Rochester, New York</v>
          </cell>
          <cell r="T5" t="str">
            <v>Wegmans Food Markets</v>
          </cell>
          <cell r="U5" t="str">
            <v>https://pbs.twimg.com/profile_banners/66482863/1453580720/web</v>
          </cell>
          <cell r="V5" t="str">
            <v>http://pbs.twimg.com/profile_images/690185627967578112/tLOu6ojK_normal.jpg</v>
          </cell>
          <cell r="W5">
            <v>0</v>
          </cell>
          <cell r="X5" t="str">
            <v>Wegmans</v>
          </cell>
          <cell r="Y5">
            <v>56477</v>
          </cell>
          <cell r="Z5" t="str">
            <v>Eastern Time (US &amp; Canada)</v>
          </cell>
          <cell r="AA5" t="str">
            <v>http://t.co/u8DHW3eRbz</v>
          </cell>
          <cell r="AB5">
            <v>-14400</v>
          </cell>
          <cell r="AC5" t="str">
            <v>null</v>
          </cell>
          <cell r="AD5" t="str">
            <v>NULL</v>
          </cell>
        </row>
        <row r="6">
          <cell r="A6">
            <v>5</v>
          </cell>
          <cell r="B6" t="str">
            <v>Edward Jones</v>
          </cell>
          <cell r="C6">
            <v>40050.801030092596</v>
          </cell>
          <cell r="D6">
            <v>2009</v>
          </cell>
          <cell r="E6">
            <v>0</v>
          </cell>
          <cell r="F6">
            <v>0</v>
          </cell>
          <cell r="G6" t="str">
            <v>Full-service financial services firm offering investments and services to individual investors. Email media requests to jackie.knolhoff@edwardjones.com.</v>
          </cell>
          <cell r="H6">
            <v>2</v>
          </cell>
          <cell r="I6">
            <v>9775</v>
          </cell>
          <cell r="J6">
            <v>0</v>
          </cell>
          <cell r="L6" t="str">
            <v>https://twitter.com/EdwardJones</v>
          </cell>
          <cell r="M6">
            <v>68860774</v>
          </cell>
          <cell r="N6" t="str">
            <v>NULL</v>
          </cell>
          <cell r="O6">
            <v>0</v>
          </cell>
          <cell r="P6">
            <v>0</v>
          </cell>
          <cell r="Q6" t="str">
            <v>en</v>
          </cell>
          <cell r="R6">
            <v>0</v>
          </cell>
          <cell r="T6" t="str">
            <v>Edward Jones</v>
          </cell>
          <cell r="U6" t="str">
            <v>https://pbs.twimg.com/profile_banners/68860774/1402950198/web</v>
          </cell>
          <cell r="V6" t="str">
            <v>http://pbs.twimg.com/profile_images/647437414034620416/ayIfuNHx_normal.jpg</v>
          </cell>
          <cell r="W6">
            <v>0</v>
          </cell>
          <cell r="X6" t="str">
            <v>EdwardJones</v>
          </cell>
          <cell r="Y6">
            <v>1437</v>
          </cell>
          <cell r="Z6" t="str">
            <v>Central Time (US &amp; Canada)</v>
          </cell>
          <cell r="AA6" t="str">
            <v>https://t.co/SDJdnBnV9N</v>
          </cell>
          <cell r="AB6">
            <v>-18000</v>
          </cell>
          <cell r="AC6" t="str">
            <v>null</v>
          </cell>
          <cell r="AD6" t="str">
            <v>NULL</v>
          </cell>
        </row>
        <row r="7">
          <cell r="A7">
            <v>6</v>
          </cell>
          <cell r="B7" t="str">
            <v>NetApp</v>
          </cell>
          <cell r="C7">
            <v>40140.669062499997</v>
          </cell>
          <cell r="D7">
            <v>2009</v>
          </cell>
          <cell r="E7">
            <v>0</v>
          </cell>
          <cell r="F7">
            <v>0</v>
          </cell>
          <cell r="G7" t="str">
            <v>Transform your career at a Great Place to Work</v>
          </cell>
          <cell r="H7">
            <v>23</v>
          </cell>
          <cell r="I7">
            <v>1553</v>
          </cell>
          <cell r="J7">
            <v>0</v>
          </cell>
          <cell r="L7" t="str">
            <v>https://twitter.com/NetAppCareers</v>
          </cell>
          <cell r="M7">
            <v>92139388</v>
          </cell>
          <cell r="N7" t="str">
            <v>NULL</v>
          </cell>
          <cell r="O7">
            <v>0</v>
          </cell>
          <cell r="P7">
            <v>1</v>
          </cell>
          <cell r="Q7" t="str">
            <v>en</v>
          </cell>
          <cell r="R7">
            <v>0</v>
          </cell>
          <cell r="S7" t="str">
            <v>Sunnyvale, CA</v>
          </cell>
          <cell r="T7" t="str">
            <v>NetApp Careers</v>
          </cell>
          <cell r="U7" t="str">
            <v>https://pbs.twimg.com/profile_banners/92139388/1459438737/web</v>
          </cell>
          <cell r="V7" t="str">
            <v>http://pbs.twimg.com/profile_images/715564137565138949/Px05TAeq_normal.jpg</v>
          </cell>
          <cell r="W7">
            <v>0</v>
          </cell>
          <cell r="X7" t="str">
            <v>NetAppCareers</v>
          </cell>
          <cell r="Y7">
            <v>1177</v>
          </cell>
          <cell r="Z7" t="str">
            <v>Pacific Time (US &amp; Canada)</v>
          </cell>
          <cell r="AA7" t="str">
            <v>http://t.co/jWt0hBeqFn</v>
          </cell>
          <cell r="AB7">
            <v>-25200</v>
          </cell>
          <cell r="AC7" t="str">
            <v>null</v>
          </cell>
          <cell r="AD7" t="str">
            <v>NULL</v>
          </cell>
        </row>
        <row r="8">
          <cell r="A8">
            <v>8</v>
          </cell>
          <cell r="B8" t="str">
            <v>Recreational Equipment (REI)</v>
          </cell>
          <cell r="C8">
            <v>39724.614305555559</v>
          </cell>
          <cell r="D8">
            <v>2008</v>
          </cell>
          <cell r="E8">
            <v>0</v>
          </cell>
          <cell r="F8">
            <v>0</v>
          </cell>
          <cell r="G8" t="str">
            <v>A member-owned co-op since 1938. We believe a life outdoors is a life well lived. #OptOutside</v>
          </cell>
          <cell r="H8">
            <v>10124</v>
          </cell>
          <cell r="I8">
            <v>334800</v>
          </cell>
          <cell r="J8">
            <v>0</v>
          </cell>
          <cell r="L8" t="str">
            <v>https://twitter.com/REI</v>
          </cell>
          <cell r="M8">
            <v>16583846</v>
          </cell>
          <cell r="N8" t="str">
            <v>NULL</v>
          </cell>
          <cell r="O8">
            <v>0</v>
          </cell>
          <cell r="P8">
            <v>0</v>
          </cell>
          <cell r="Q8" t="str">
            <v>en</v>
          </cell>
          <cell r="R8">
            <v>0</v>
          </cell>
          <cell r="S8" t="str">
            <v>Seattle, WA</v>
          </cell>
          <cell r="T8" t="str">
            <v>REI</v>
          </cell>
          <cell r="U8" t="str">
            <v>https://pbs.twimg.com/profile_banners/16583846/1460047426/web</v>
          </cell>
          <cell r="V8" t="str">
            <v>http://pbs.twimg.com/profile_images/658509997505032192/K2A11nvQ_normal.jpg</v>
          </cell>
          <cell r="W8">
            <v>0</v>
          </cell>
          <cell r="X8" t="str">
            <v>REI</v>
          </cell>
          <cell r="Y8">
            <v>84633</v>
          </cell>
          <cell r="Z8" t="str">
            <v>Pacific Time (US &amp; Canada)</v>
          </cell>
          <cell r="AA8" t="str">
            <v>http://t.co/Z4sBQwWTQT</v>
          </cell>
          <cell r="AB8">
            <v>-25200</v>
          </cell>
          <cell r="AC8" t="str">
            <v>null</v>
          </cell>
          <cell r="AD8" t="str">
            <v>NULL</v>
          </cell>
        </row>
        <row r="9">
          <cell r="A9">
            <v>9</v>
          </cell>
          <cell r="B9" t="str">
            <v>CHG Healthcare Services</v>
          </cell>
          <cell r="C9">
            <v>39882.426655092589</v>
          </cell>
          <cell r="D9">
            <v>2009</v>
          </cell>
          <cell r="E9">
            <v>0</v>
          </cell>
          <cell r="F9">
            <v>0</v>
          </cell>
          <cell r="G9" t="str">
            <v>CHG Healthcare Services provides temporary and permanent placement of health professionals to healthcare organizations in all 50 states.</v>
          </cell>
          <cell r="H9">
            <v>449</v>
          </cell>
          <cell r="I9">
            <v>1279</v>
          </cell>
          <cell r="J9">
            <v>0</v>
          </cell>
          <cell r="L9" t="str">
            <v>https://twitter.com/CHGHealthcare</v>
          </cell>
          <cell r="M9">
            <v>23610270</v>
          </cell>
          <cell r="N9" t="str">
            <v>NULL</v>
          </cell>
          <cell r="O9">
            <v>0</v>
          </cell>
          <cell r="P9">
            <v>0</v>
          </cell>
          <cell r="Q9" t="str">
            <v>en</v>
          </cell>
          <cell r="R9">
            <v>0</v>
          </cell>
          <cell r="S9" t="str">
            <v>The United States</v>
          </cell>
          <cell r="T9" t="str">
            <v>CHG Healthcare</v>
          </cell>
          <cell r="U9" t="str">
            <v>https://pbs.twimg.com/profile_banners/23610270/1452810839/web</v>
          </cell>
          <cell r="V9" t="str">
            <v>http://pbs.twimg.com/profile_images/1765016725/CHG_vertical_logo_encased_normal.jpg</v>
          </cell>
          <cell r="W9">
            <v>0</v>
          </cell>
          <cell r="X9" t="str">
            <v>CHGHealthcare</v>
          </cell>
          <cell r="Y9">
            <v>3798</v>
          </cell>
          <cell r="Z9" t="str">
            <v>Mountain Time (US &amp; Canada)</v>
          </cell>
          <cell r="AA9" t="str">
            <v>http://t.co/qh1QX1QxKm</v>
          </cell>
          <cell r="AB9">
            <v>-21600</v>
          </cell>
          <cell r="AC9" t="str">
            <v>null</v>
          </cell>
          <cell r="AD9" t="str">
            <v>NULL</v>
          </cell>
        </row>
        <row r="10">
          <cell r="A10">
            <v>10</v>
          </cell>
          <cell r="B10" t="str">
            <v>Quicken Loans</v>
          </cell>
          <cell r="C10">
            <v>39546.630381944444</v>
          </cell>
          <cell r="D10">
            <v>2008</v>
          </cell>
          <cell r="E10">
            <v>0</v>
          </cell>
          <cell r="F10">
            <v>0</v>
          </cell>
          <cell r="G10" t="str">
            <v>Your money is worth saving! Let Quicken Loans help you today! http://t.co/iInV5iai89 â”‚Quicken Loans #NMLS 3030. | NMLS Access: http://t.co/3LYoAYMkMh</v>
          </cell>
          <cell r="H10">
            <v>12961</v>
          </cell>
          <cell r="I10">
            <v>38668</v>
          </cell>
          <cell r="J10">
            <v>1</v>
          </cell>
          <cell r="L10" t="str">
            <v>https://twitter.com/QuickenLoans</v>
          </cell>
          <cell r="M10">
            <v>14336163</v>
          </cell>
          <cell r="N10" t="str">
            <v>NULL</v>
          </cell>
          <cell r="O10">
            <v>0</v>
          </cell>
          <cell r="P10">
            <v>0</v>
          </cell>
          <cell r="Q10" t="str">
            <v>en</v>
          </cell>
          <cell r="R10">
            <v>0</v>
          </cell>
          <cell r="S10" t="str">
            <v xml:space="preserve">Detroit, MI </v>
          </cell>
          <cell r="T10" t="str">
            <v>Quicken Loans</v>
          </cell>
          <cell r="U10" t="str">
            <v>https://pbs.twimg.com/profile_banners/14336163/1451592445/web</v>
          </cell>
          <cell r="V10" t="str">
            <v>http://pbs.twimg.com/profile_images/682654267610640384/RVFZ4IL1_normal.jpg</v>
          </cell>
          <cell r="W10">
            <v>0</v>
          </cell>
          <cell r="X10" t="str">
            <v>QuickenLoans</v>
          </cell>
          <cell r="Y10">
            <v>38689</v>
          </cell>
          <cell r="Z10" t="str">
            <v>Eastern Time (US &amp; Canada)</v>
          </cell>
          <cell r="AA10" t="str">
            <v>http://t.co/RiABjWoehu</v>
          </cell>
          <cell r="AB10">
            <v>-14400</v>
          </cell>
          <cell r="AC10" t="str">
            <v>null</v>
          </cell>
          <cell r="AD10" t="str">
            <v>NULL</v>
          </cell>
        </row>
        <row r="11">
          <cell r="A11">
            <v>11</v>
          </cell>
          <cell r="B11" t="str">
            <v>Zappos.com</v>
          </cell>
          <cell r="C11">
            <v>41169.713067129633</v>
          </cell>
          <cell r="D11">
            <v>2012</v>
          </cell>
          <cell r="E11">
            <v>1</v>
          </cell>
          <cell r="F11">
            <v>0</v>
          </cell>
          <cell r="G11" t="str">
            <v>We've moved! Please follow us at @InsideZappos :)</v>
          </cell>
          <cell r="H11">
            <v>97</v>
          </cell>
          <cell r="I11">
            <v>445</v>
          </cell>
          <cell r="J11">
            <v>1</v>
          </cell>
          <cell r="L11" t="str">
            <v>https://twitter.com/Zappos_Jobs</v>
          </cell>
          <cell r="M11">
            <v>829968314</v>
          </cell>
          <cell r="N11" t="str">
            <v>NULL</v>
          </cell>
          <cell r="O11">
            <v>0</v>
          </cell>
          <cell r="P11">
            <v>1</v>
          </cell>
          <cell r="Q11" t="str">
            <v>en</v>
          </cell>
          <cell r="R11">
            <v>0</v>
          </cell>
          <cell r="S11" t="str">
            <v>Henderson, NV</v>
          </cell>
          <cell r="T11" t="str">
            <v>Zappos_Jobs</v>
          </cell>
          <cell r="U11" t="str">
            <v>NULL</v>
          </cell>
          <cell r="V11" t="str">
            <v>http://pbs.twimg.com/profile_images/378800000308488735/5438e2509b2d91b59a678e2a5cd300c2_normal.jpeg</v>
          </cell>
          <cell r="W11">
            <v>0</v>
          </cell>
          <cell r="X11" t="str">
            <v>Zappos_Jobs</v>
          </cell>
          <cell r="Y11">
            <v>272</v>
          </cell>
          <cell r="Z11" t="str">
            <v>Pacific Time (US &amp; Canada)</v>
          </cell>
          <cell r="AA11" t="str">
            <v>http://jobs.zappos.com</v>
          </cell>
          <cell r="AB11">
            <v>-25200</v>
          </cell>
          <cell r="AC11" t="str">
            <v>null</v>
          </cell>
          <cell r="AD11" t="str">
            <v>NULL</v>
          </cell>
        </row>
        <row r="12">
          <cell r="A12">
            <v>12</v>
          </cell>
          <cell r="B12" t="str">
            <v>Mercedes-Benz USA</v>
          </cell>
          <cell r="C12">
            <v>40695.340416666666</v>
          </cell>
          <cell r="D12">
            <v>2011</v>
          </cell>
          <cell r="E12">
            <v>0</v>
          </cell>
          <cell r="F12">
            <v>0</v>
          </cell>
          <cell r="G12" t="str">
            <v>Your official source for Mercedes-Benz USA news and updates on job postings, diversity, and life at MBUSA Corporate.</v>
          </cell>
          <cell r="H12">
            <v>23</v>
          </cell>
          <cell r="I12">
            <v>2548</v>
          </cell>
          <cell r="J12">
            <v>1</v>
          </cell>
          <cell r="L12" t="str">
            <v>https://twitter.com/MBUSA_Careers</v>
          </cell>
          <cell r="M12">
            <v>309082586</v>
          </cell>
          <cell r="N12" t="str">
            <v>NULL</v>
          </cell>
          <cell r="O12">
            <v>0</v>
          </cell>
          <cell r="P12">
            <v>1</v>
          </cell>
          <cell r="Q12" t="str">
            <v>en</v>
          </cell>
          <cell r="R12">
            <v>0</v>
          </cell>
          <cell r="S12" t="str">
            <v>Montvale, NJ</v>
          </cell>
          <cell r="T12" t="str">
            <v>Mercedes-Benz Jobs</v>
          </cell>
          <cell r="U12" t="str">
            <v>https://pbs.twimg.com/profile_banners/309082586/1376508777/web</v>
          </cell>
          <cell r="V12" t="str">
            <v>http://pbs.twimg.com/profile_images/1477634304/hr_logo_normal.jpg</v>
          </cell>
          <cell r="W12">
            <v>0</v>
          </cell>
          <cell r="X12" t="str">
            <v>MBUSA_Careers</v>
          </cell>
          <cell r="Y12">
            <v>997</v>
          </cell>
          <cell r="Z12" t="str">
            <v>Eastern Time (US &amp; Canada)</v>
          </cell>
          <cell r="AA12" t="str">
            <v>http://t.co/QGZviVSKgi</v>
          </cell>
          <cell r="AB12">
            <v>-14400</v>
          </cell>
          <cell r="AC12" t="str">
            <v>null</v>
          </cell>
          <cell r="AD12" t="str">
            <v>NULL</v>
          </cell>
        </row>
        <row r="13">
          <cell r="A13">
            <v>13</v>
          </cell>
          <cell r="B13" t="str">
            <v>DPR Construction</v>
          </cell>
          <cell r="C13">
            <v>39933.497199074074</v>
          </cell>
          <cell r="D13">
            <v>2009</v>
          </cell>
          <cell r="E13">
            <v>0</v>
          </cell>
          <cell r="F13">
            <v>0</v>
          </cell>
          <cell r="G13" t="str">
            <v>We exist to build great thingsÂ®. Itâ€™s really that simple. We are a company of builders building great projects, great teams, great relationships, great value.</v>
          </cell>
          <cell r="H13">
            <v>1519</v>
          </cell>
          <cell r="I13">
            <v>12289</v>
          </cell>
          <cell r="J13">
            <v>1</v>
          </cell>
          <cell r="L13" t="str">
            <v>https://twitter.com/DPRConstruction</v>
          </cell>
          <cell r="M13">
            <v>36725949</v>
          </cell>
          <cell r="N13" t="str">
            <v>NULL</v>
          </cell>
          <cell r="O13">
            <v>0</v>
          </cell>
          <cell r="P13">
            <v>0</v>
          </cell>
          <cell r="Q13" t="str">
            <v>en</v>
          </cell>
          <cell r="R13">
            <v>0</v>
          </cell>
          <cell r="T13" t="str">
            <v>DPR Construction</v>
          </cell>
          <cell r="U13" t="str">
            <v>https://pbs.twimg.com/profile_banners/36725949/1452275814/web</v>
          </cell>
          <cell r="V13" t="str">
            <v>http://pbs.twimg.com/profile_images/486974723889180672/PnhNOc2e_normal.jpeg</v>
          </cell>
          <cell r="W13">
            <v>0</v>
          </cell>
          <cell r="X13" t="str">
            <v>DPRConstruction</v>
          </cell>
          <cell r="Y13">
            <v>2668</v>
          </cell>
          <cell r="Z13" t="str">
            <v>Pacific Time (US &amp; Canada)</v>
          </cell>
          <cell r="AA13" t="str">
            <v>http://t.co/E1SJxXE4DL</v>
          </cell>
          <cell r="AB13">
            <v>-25200</v>
          </cell>
          <cell r="AC13" t="str">
            <v>null</v>
          </cell>
          <cell r="AD13" t="str">
            <v>NULL</v>
          </cell>
        </row>
        <row r="14">
          <cell r="A14">
            <v>14</v>
          </cell>
          <cell r="B14" t="str">
            <v>DreamWorks Animation SKG</v>
          </cell>
          <cell r="C14">
            <v>39891.472754629627</v>
          </cell>
          <cell r="D14">
            <v>2009</v>
          </cell>
          <cell r="E14">
            <v>0</v>
          </cell>
          <cell r="F14">
            <v>0</v>
          </cell>
          <cell r="G14" t="str">
            <v>Follow for the latest updates on DreamWorks Animation!</v>
          </cell>
          <cell r="H14">
            <v>2196</v>
          </cell>
          <cell r="I14">
            <v>1115553</v>
          </cell>
          <cell r="J14">
            <v>1</v>
          </cell>
          <cell r="L14" t="str">
            <v>https://twitter.com/DWAnimation</v>
          </cell>
          <cell r="M14">
            <v>25341996</v>
          </cell>
          <cell r="N14" t="str">
            <v>NULL</v>
          </cell>
          <cell r="O14">
            <v>0</v>
          </cell>
          <cell r="P14">
            <v>0</v>
          </cell>
          <cell r="Q14" t="str">
            <v>en</v>
          </cell>
          <cell r="R14">
            <v>0</v>
          </cell>
          <cell r="S14" t="str">
            <v>Glendale, CA</v>
          </cell>
          <cell r="T14" t="str">
            <v>DreamWorks Animation</v>
          </cell>
          <cell r="U14" t="str">
            <v>https://pbs.twimg.com/profile_banners/25341996/1458953826/web</v>
          </cell>
          <cell r="V14" t="str">
            <v>http://pbs.twimg.com/profile_images/442805891033604096/Cb2DZ3Ei_normal.jpeg</v>
          </cell>
          <cell r="W14">
            <v>0</v>
          </cell>
          <cell r="X14" t="str">
            <v>DWAnimation</v>
          </cell>
          <cell r="Y14">
            <v>7293</v>
          </cell>
          <cell r="Z14" t="str">
            <v>Pacific Time (US &amp; Canada)</v>
          </cell>
          <cell r="AA14" t="str">
            <v>https://t.co/fylMsZf998</v>
          </cell>
          <cell r="AB14">
            <v>-25200</v>
          </cell>
          <cell r="AC14" t="str">
            <v>null</v>
          </cell>
          <cell r="AD14" t="str">
            <v>NULL</v>
          </cell>
        </row>
        <row r="15">
          <cell r="A15">
            <v>15</v>
          </cell>
          <cell r="B15" t="str">
            <v>NuStar Energy</v>
          </cell>
          <cell r="C15">
            <v>40015.603078703702</v>
          </cell>
          <cell r="D15">
            <v>2009</v>
          </cell>
          <cell r="E15">
            <v>1</v>
          </cell>
          <cell r="F15">
            <v>0</v>
          </cell>
          <cell r="G15" t="str">
            <v>NuStar Energy L.P., a publicly traded master limited partnership, is one of the largest independent liquids terminal and pipeline operators in the nation.</v>
          </cell>
          <cell r="H15">
            <v>48</v>
          </cell>
          <cell r="I15">
            <v>1079</v>
          </cell>
          <cell r="J15">
            <v>0</v>
          </cell>
          <cell r="L15" t="str">
            <v>https://twitter.com/NuStarEnergyLP</v>
          </cell>
          <cell r="M15">
            <v>58910381</v>
          </cell>
          <cell r="N15" t="str">
            <v>NULL</v>
          </cell>
          <cell r="O15">
            <v>0</v>
          </cell>
          <cell r="P15">
            <v>0</v>
          </cell>
          <cell r="Q15" t="str">
            <v>en</v>
          </cell>
          <cell r="R15">
            <v>0</v>
          </cell>
          <cell r="S15" t="str">
            <v>San Antonio</v>
          </cell>
          <cell r="T15" t="str">
            <v>NuStar Energy</v>
          </cell>
          <cell r="U15" t="str">
            <v>https://pbs.twimg.com/profile_banners/58910381/1401834583/web</v>
          </cell>
          <cell r="V15" t="str">
            <v>http://pbs.twimg.com/profile_images/341898873/NuStar_logo_tweet_normal.jpg</v>
          </cell>
          <cell r="W15">
            <v>0</v>
          </cell>
          <cell r="X15" t="str">
            <v>NuStarEnergyLP</v>
          </cell>
          <cell r="Y15">
            <v>233</v>
          </cell>
          <cell r="Z15" t="str">
            <v>Central Time (US &amp; Canada)</v>
          </cell>
          <cell r="AA15" t="str">
            <v>http://t.co/ngz2y4qh5t</v>
          </cell>
          <cell r="AB15">
            <v>-18000</v>
          </cell>
          <cell r="AC15" t="str">
            <v>null</v>
          </cell>
          <cell r="AD15" t="str">
            <v>NULL</v>
          </cell>
        </row>
        <row r="16">
          <cell r="A16">
            <v>16</v>
          </cell>
          <cell r="B16" t="str">
            <v>Kimpton Hotels &amp; Restaurants</v>
          </cell>
          <cell r="C16">
            <v>40697.704699074071</v>
          </cell>
          <cell r="D16">
            <v>2011</v>
          </cell>
          <cell r="E16">
            <v>0</v>
          </cell>
          <cell r="F16">
            <v>0</v>
          </cell>
          <cell r="G16" t="str">
            <v>Kimpton Careers is all about you! Check out our jobs, or ask us a question. We love to interact and share info on all things careers!</v>
          </cell>
          <cell r="H16">
            <v>19</v>
          </cell>
          <cell r="I16">
            <v>600</v>
          </cell>
          <cell r="J16">
            <v>0</v>
          </cell>
          <cell r="L16" t="str">
            <v>https://twitter.com/Kimpton_Careers</v>
          </cell>
          <cell r="M16">
            <v>310540568</v>
          </cell>
          <cell r="N16" t="str">
            <v>NULL</v>
          </cell>
          <cell r="O16">
            <v>0</v>
          </cell>
          <cell r="P16">
            <v>1</v>
          </cell>
          <cell r="Q16" t="str">
            <v>en</v>
          </cell>
          <cell r="R16">
            <v>0</v>
          </cell>
          <cell r="T16" t="str">
            <v>Kimpton Careers</v>
          </cell>
          <cell r="U16" t="str">
            <v>https://pbs.twimg.com/profile_banners/310540568/1457046150/web</v>
          </cell>
          <cell r="V16" t="str">
            <v>http://pbs.twimg.com/profile_images/1400591639/pic_normal.jpg</v>
          </cell>
          <cell r="W16">
            <v>0</v>
          </cell>
          <cell r="X16" t="str">
            <v>Kimpton_Careers</v>
          </cell>
          <cell r="Y16">
            <v>555</v>
          </cell>
          <cell r="Z16" t="str">
            <v>Pacific Time (US &amp; Canada)</v>
          </cell>
          <cell r="AA16" t="str">
            <v>http://t.co/jGcLbkW3Gu</v>
          </cell>
          <cell r="AB16">
            <v>-25200</v>
          </cell>
          <cell r="AC16" t="str">
            <v>null</v>
          </cell>
          <cell r="AD16" t="str">
            <v>NULL</v>
          </cell>
        </row>
        <row r="17">
          <cell r="A17">
            <v>17</v>
          </cell>
          <cell r="B17" t="str">
            <v>JM Family Enterprises</v>
          </cell>
          <cell r="C17">
            <v>41570.32739583333</v>
          </cell>
          <cell r="D17">
            <v>2013</v>
          </cell>
          <cell r="E17">
            <v>0</v>
          </cell>
          <cell r="F17">
            <v>0</v>
          </cell>
          <cell r="G17" t="str">
            <v>JM Family Enterprises, Inc. is a diversified automotive corporation ranked No. 34 on FORTUNE's 100 Best Companies to Work For list.</v>
          </cell>
          <cell r="H17">
            <v>0</v>
          </cell>
          <cell r="I17">
            <v>188</v>
          </cell>
          <cell r="J17">
            <v>1</v>
          </cell>
          <cell r="L17" t="str">
            <v>https://twitter.com/JMFamilyCareers</v>
          </cell>
          <cell r="M17">
            <v>2151027474</v>
          </cell>
          <cell r="N17" t="str">
            <v>NULL</v>
          </cell>
          <cell r="O17">
            <v>0</v>
          </cell>
          <cell r="P17">
            <v>1</v>
          </cell>
          <cell r="Q17" t="str">
            <v>en</v>
          </cell>
          <cell r="R17">
            <v>0</v>
          </cell>
          <cell r="T17" t="str">
            <v>JM Family</v>
          </cell>
          <cell r="U17" t="str">
            <v>https://pbs.twimg.com/profile_banners/2151027474/1401803016/web</v>
          </cell>
          <cell r="V17" t="str">
            <v>http://pbs.twimg.com/profile_images/473821914310246402/w1970zYb_normal.jpeg</v>
          </cell>
          <cell r="W17">
            <v>0</v>
          </cell>
          <cell r="X17" t="str">
            <v>JMFamilyCareers</v>
          </cell>
          <cell r="Y17">
            <v>794</v>
          </cell>
          <cell r="Z17" t="str">
            <v>NULL</v>
          </cell>
          <cell r="AA17" t="str">
            <v>http://t.co/uP1NrBAg6S</v>
          </cell>
          <cell r="AB17">
            <v>-1</v>
          </cell>
          <cell r="AC17" t="str">
            <v>null</v>
          </cell>
          <cell r="AD17" t="str">
            <v>NULL</v>
          </cell>
        </row>
        <row r="18">
          <cell r="A18">
            <v>18</v>
          </cell>
          <cell r="B18" t="str">
            <v>Chesapeake Energy</v>
          </cell>
          <cell r="C18">
            <v>40059.523043981484</v>
          </cell>
          <cell r="D18">
            <v>2009</v>
          </cell>
          <cell r="E18">
            <v>0</v>
          </cell>
          <cell r="F18">
            <v>0</v>
          </cell>
          <cell r="G18" t="str">
            <v>Chesapeake Energy (NYSE:CHK)   Leading a Responsible Energy Future.   #WeAreChesapeake</v>
          </cell>
          <cell r="H18">
            <v>512</v>
          </cell>
          <cell r="I18">
            <v>61003</v>
          </cell>
          <cell r="J18">
            <v>1</v>
          </cell>
          <cell r="L18" t="str">
            <v>https://twitter.com/Chesapeake</v>
          </cell>
          <cell r="M18">
            <v>71323944</v>
          </cell>
          <cell r="N18" t="str">
            <v>NULL</v>
          </cell>
          <cell r="O18">
            <v>0</v>
          </cell>
          <cell r="P18">
            <v>0</v>
          </cell>
          <cell r="Q18" t="str">
            <v>en</v>
          </cell>
          <cell r="R18">
            <v>0</v>
          </cell>
          <cell r="S18" t="str">
            <v>Oklahoma City, OK</v>
          </cell>
          <cell r="T18" t="str">
            <v>Chesapeake Energy</v>
          </cell>
          <cell r="U18" t="str">
            <v>https://pbs.twimg.com/profile_banners/71323944/1457559743/web</v>
          </cell>
          <cell r="V18" t="str">
            <v>http://pbs.twimg.com/profile_images/459010984187666432/3Q4cSSmS_normal.jpeg</v>
          </cell>
          <cell r="W18">
            <v>0</v>
          </cell>
          <cell r="X18" t="str">
            <v>Chesapeake</v>
          </cell>
          <cell r="Y18">
            <v>8393</v>
          </cell>
          <cell r="Z18" t="str">
            <v>Central Time (US &amp; Canada)</v>
          </cell>
          <cell r="AA18" t="str">
            <v>http://t.co/LMBFNFyIw9</v>
          </cell>
          <cell r="AB18">
            <v>-18000</v>
          </cell>
          <cell r="AC18" t="str">
            <v>null</v>
          </cell>
          <cell r="AD18" t="str">
            <v>NULL</v>
          </cell>
        </row>
        <row r="19">
          <cell r="A19">
            <v>20</v>
          </cell>
          <cell r="B19" t="str">
            <v>USAA</v>
          </cell>
          <cell r="C19">
            <v>40128.910219907404</v>
          </cell>
          <cell r="D19">
            <v>2009</v>
          </cell>
          <cell r="E19">
            <v>0</v>
          </cell>
          <cell r="F19">
            <v>0</v>
          </cell>
          <cell r="G19" t="str">
            <v>@USAA is actively hiring in banking, insurance, IT, sales, customer service, &amp; more! We're hiring at least #30PercentVets &amp; spouses in '16!</v>
          </cell>
          <cell r="H19">
            <v>228</v>
          </cell>
          <cell r="I19">
            <v>2612</v>
          </cell>
          <cell r="J19">
            <v>1</v>
          </cell>
          <cell r="L19" t="str">
            <v>https://twitter.com/USAA_jobs</v>
          </cell>
          <cell r="M19">
            <v>89375474</v>
          </cell>
          <cell r="N19" t="str">
            <v>NULL</v>
          </cell>
          <cell r="O19">
            <v>0</v>
          </cell>
          <cell r="P19">
            <v>1</v>
          </cell>
          <cell r="Q19" t="str">
            <v>en</v>
          </cell>
          <cell r="R19">
            <v>0</v>
          </cell>
          <cell r="S19" t="str">
            <v xml:space="preserve">San Antonio, TX </v>
          </cell>
          <cell r="T19" t="str">
            <v>USAA Careers</v>
          </cell>
          <cell r="U19" t="str">
            <v>https://pbs.twimg.com/profile_banners/89375474/1415715649/web</v>
          </cell>
          <cell r="V19" t="str">
            <v>http://pbs.twimg.com/profile_images/378800000435461013/60eb7e7643b84104e5c6a439e8c34699_normal.png</v>
          </cell>
          <cell r="W19">
            <v>0</v>
          </cell>
          <cell r="X19" t="str">
            <v>USAA_jobs</v>
          </cell>
          <cell r="Y19">
            <v>2044</v>
          </cell>
          <cell r="Z19" t="str">
            <v>Central Time (US &amp; Canada)</v>
          </cell>
          <cell r="AA19" t="str">
            <v>http://t.co/u4DLYGHfpF</v>
          </cell>
          <cell r="AB19">
            <v>-18000</v>
          </cell>
          <cell r="AC19" t="str">
            <v>null</v>
          </cell>
          <cell r="AD19" t="str">
            <v>NULL</v>
          </cell>
        </row>
        <row r="20">
          <cell r="A20">
            <v>21</v>
          </cell>
          <cell r="B20" t="str">
            <v>Robert W. Baird</v>
          </cell>
          <cell r="C20">
            <v>40433.664027777777</v>
          </cell>
          <cell r="D20">
            <v>2010</v>
          </cell>
          <cell r="E20">
            <v>0</v>
          </cell>
          <cell r="F20">
            <v>0</v>
          </cell>
          <cell r="G20" t="str">
            <v>Baird is an employee-owned financial services firm on a mission to provide the best financial advice to clients and be the best place to work for associates.</v>
          </cell>
          <cell r="H20">
            <v>1599</v>
          </cell>
          <cell r="I20">
            <v>3690</v>
          </cell>
          <cell r="J20">
            <v>0</v>
          </cell>
          <cell r="L20" t="str">
            <v>https://twitter.com/rwbaird</v>
          </cell>
          <cell r="M20">
            <v>190025356</v>
          </cell>
          <cell r="N20" t="str">
            <v>NULL</v>
          </cell>
          <cell r="O20">
            <v>0</v>
          </cell>
          <cell r="P20">
            <v>0</v>
          </cell>
          <cell r="Q20" t="str">
            <v>en</v>
          </cell>
          <cell r="R20">
            <v>0</v>
          </cell>
          <cell r="T20" t="str">
            <v>Robert W. Baird &amp; Co</v>
          </cell>
          <cell r="U20" t="str">
            <v>https://pbs.twimg.com/profile_banners/190025356/1421935611/web</v>
          </cell>
          <cell r="V20" t="str">
            <v>http://pbs.twimg.com/profile_images/558266902674280450/mTT8mav3_normal.jpeg</v>
          </cell>
          <cell r="W20">
            <v>0</v>
          </cell>
          <cell r="X20" t="str">
            <v>rwbaird</v>
          </cell>
          <cell r="Y20">
            <v>3004</v>
          </cell>
          <cell r="Z20" t="str">
            <v>Central Time (US &amp; Canada)</v>
          </cell>
          <cell r="AA20" t="str">
            <v>http://t.co/ErgTsiz2oz</v>
          </cell>
          <cell r="AB20">
            <v>-18000</v>
          </cell>
          <cell r="AC20" t="str">
            <v>null</v>
          </cell>
          <cell r="AD20" t="str">
            <v>NULL</v>
          </cell>
        </row>
        <row r="21">
          <cell r="A21">
            <v>22</v>
          </cell>
          <cell r="B21" t="str">
            <v>Container Store</v>
          </cell>
          <cell r="C21">
            <v>40141.343622685185</v>
          </cell>
          <cell r="D21">
            <v>2009</v>
          </cell>
          <cell r="E21">
            <v>0</v>
          </cell>
          <cell r="F21">
            <v>0</v>
          </cell>
          <cell r="G21" t="str">
            <v>The Original Storage &amp; Organization Store</v>
          </cell>
          <cell r="H21">
            <v>4809</v>
          </cell>
          <cell r="I21">
            <v>36505</v>
          </cell>
          <cell r="J21">
            <v>1</v>
          </cell>
          <cell r="L21" t="str">
            <v>https://twitter.com/ContainerStore</v>
          </cell>
          <cell r="M21">
            <v>92293468</v>
          </cell>
          <cell r="N21" t="str">
            <v>NULL</v>
          </cell>
          <cell r="O21">
            <v>0</v>
          </cell>
          <cell r="P21">
            <v>0</v>
          </cell>
          <cell r="Q21" t="str">
            <v>en</v>
          </cell>
          <cell r="R21">
            <v>0</v>
          </cell>
          <cell r="S21" t="str">
            <v>Nationwide</v>
          </cell>
          <cell r="T21" t="str">
            <v>The Container Store</v>
          </cell>
          <cell r="U21" t="str">
            <v>https://pbs.twimg.com/profile_banners/92293468/1451153567/web</v>
          </cell>
          <cell r="V21" t="str">
            <v>http://pbs.twimg.com/profile_images/680813570385313793/KVU2MNVd_normal.jpg</v>
          </cell>
          <cell r="W21">
            <v>0</v>
          </cell>
          <cell r="X21" t="str">
            <v>ContainerStore</v>
          </cell>
          <cell r="Y21">
            <v>17104</v>
          </cell>
          <cell r="Z21" t="str">
            <v>Central Time (US &amp; Canada)</v>
          </cell>
          <cell r="AA21" t="str">
            <v>http://t.co/lNSalYMMyv</v>
          </cell>
          <cell r="AB21">
            <v>-18000</v>
          </cell>
          <cell r="AC21" t="str">
            <v>null</v>
          </cell>
          <cell r="AD21" t="str">
            <v>NULL</v>
          </cell>
        </row>
        <row r="22">
          <cell r="A22">
            <v>23</v>
          </cell>
          <cell r="B22" t="str">
            <v>Qualcomm</v>
          </cell>
          <cell r="C22">
            <v>41684.653194444443</v>
          </cell>
          <cell r="D22">
            <v>2014</v>
          </cell>
          <cell r="E22">
            <v>1</v>
          </cell>
          <cell r="F22">
            <v>0</v>
          </cell>
          <cell r="G22" t="str">
            <v>Innovate with impact. Posting guidelines at http://t.co/M7QbQwV1rI.</v>
          </cell>
          <cell r="H22">
            <v>112</v>
          </cell>
          <cell r="I22">
            <v>254</v>
          </cell>
          <cell r="J22">
            <v>0</v>
          </cell>
          <cell r="L22" t="str">
            <v>https://twitter.com/QualcommCareers</v>
          </cell>
          <cell r="M22">
            <v>2344213357</v>
          </cell>
          <cell r="N22" t="str">
            <v>NULL</v>
          </cell>
          <cell r="O22">
            <v>0</v>
          </cell>
          <cell r="P22">
            <v>0</v>
          </cell>
          <cell r="Q22" t="str">
            <v>en</v>
          </cell>
          <cell r="R22">
            <v>0</v>
          </cell>
          <cell r="S22" t="str">
            <v>San Diego, California</v>
          </cell>
          <cell r="T22" t="str">
            <v>Qualcomm Careers</v>
          </cell>
          <cell r="U22" t="str">
            <v>https://pbs.twimg.com/profile_banners/2344213357/1405981258/web</v>
          </cell>
          <cell r="V22" t="str">
            <v>http://pbs.twimg.com/profile_images/434461657549402112/EfP0Z2W1_normal.png</v>
          </cell>
          <cell r="W22">
            <v>0</v>
          </cell>
          <cell r="X22" t="str">
            <v>QualcommCareers</v>
          </cell>
          <cell r="Y22">
            <v>513</v>
          </cell>
          <cell r="Z22" t="str">
            <v>Pacific Time (US &amp; Canada)</v>
          </cell>
          <cell r="AA22" t="str">
            <v>http://t.co/JUZjw3Z5KR</v>
          </cell>
          <cell r="AB22">
            <v>-25200</v>
          </cell>
          <cell r="AC22" t="str">
            <v>null</v>
          </cell>
          <cell r="AD22" t="str">
            <v>NULL</v>
          </cell>
        </row>
        <row r="23">
          <cell r="A23">
            <v>24</v>
          </cell>
          <cell r="B23" t="str">
            <v>Alston &amp; Bird</v>
          </cell>
          <cell r="C23">
            <v>39988.324490740742</v>
          </cell>
          <cell r="D23">
            <v>2009</v>
          </cell>
          <cell r="E23">
            <v>0</v>
          </cell>
          <cell r="F23">
            <v>0</v>
          </cell>
          <cell r="G23" t="str">
            <v>Alston &amp; Bird is an AmLaw 50 firm.  Our people trust the people they work for, take pride in what they do, and serve the communities in which they live.</v>
          </cell>
          <cell r="H23">
            <v>218</v>
          </cell>
          <cell r="I23">
            <v>3805</v>
          </cell>
          <cell r="J23">
            <v>1</v>
          </cell>
          <cell r="L23" t="str">
            <v>https://twitter.com/AlstonBirdLLP</v>
          </cell>
          <cell r="M23">
            <v>50308751</v>
          </cell>
          <cell r="N23" t="str">
            <v>NULL</v>
          </cell>
          <cell r="O23">
            <v>0</v>
          </cell>
          <cell r="P23">
            <v>0</v>
          </cell>
          <cell r="Q23" t="str">
            <v>en</v>
          </cell>
          <cell r="R23">
            <v>0</v>
          </cell>
          <cell r="S23" t="str">
            <v>Ten Locations</v>
          </cell>
          <cell r="T23" t="str">
            <v>Alston &amp; Bird LLP</v>
          </cell>
          <cell r="U23" t="str">
            <v>https://pbs.twimg.com/profile_banners/50308751/1351614893/web</v>
          </cell>
          <cell r="V23" t="str">
            <v>http://pbs.twimg.com/profile_images/3124777440/f868d4d950c386ea5d069d62acae127f_normal.jpeg</v>
          </cell>
          <cell r="W23">
            <v>0</v>
          </cell>
          <cell r="X23" t="str">
            <v>AlstonBirdLLP</v>
          </cell>
          <cell r="Y23">
            <v>1349</v>
          </cell>
          <cell r="Z23" t="str">
            <v>Eastern Time (US &amp; Canada)</v>
          </cell>
          <cell r="AA23" t="str">
            <v>http://t.co/bEE46UulOf</v>
          </cell>
          <cell r="AB23">
            <v>-14400</v>
          </cell>
          <cell r="AC23" t="str">
            <v>null</v>
          </cell>
          <cell r="AD23" t="str">
            <v>NULL</v>
          </cell>
        </row>
        <row r="24">
          <cell r="A24">
            <v>25</v>
          </cell>
          <cell r="B24" t="str">
            <v>Ultimate Software</v>
          </cell>
          <cell r="C24">
            <v>40805.331747685188</v>
          </cell>
          <cell r="D24">
            <v>2011</v>
          </cell>
          <cell r="E24">
            <v>0</v>
          </cell>
          <cell r="F24">
            <v>0</v>
          </cell>
          <cell r="G24" t="str">
            <v>If youâ€™re talented, energetic, and committed to delivering quality HCM software and services, you'll find that Ultimate Software is the perfect place to work.</v>
          </cell>
          <cell r="H24">
            <v>19</v>
          </cell>
          <cell r="I24">
            <v>1734</v>
          </cell>
          <cell r="J24">
            <v>1</v>
          </cell>
          <cell r="L24" t="str">
            <v>https://twitter.com/UltiCareers</v>
          </cell>
          <cell r="M24">
            <v>376206322</v>
          </cell>
          <cell r="N24" t="str">
            <v>NULL</v>
          </cell>
          <cell r="O24">
            <v>0</v>
          </cell>
          <cell r="P24">
            <v>1</v>
          </cell>
          <cell r="Q24" t="str">
            <v>en</v>
          </cell>
          <cell r="R24">
            <v>0</v>
          </cell>
          <cell r="T24" t="str">
            <v>Ultimate Software</v>
          </cell>
          <cell r="U24" t="str">
            <v>https://pbs.twimg.com/profile_banners/376206322/1457021349/web</v>
          </cell>
          <cell r="V24" t="str">
            <v>http://pbs.twimg.com/profile_images/378800000771054176/dca48f1cc8e6a882182ba38b170d51d7_normal.png</v>
          </cell>
          <cell r="W24">
            <v>0</v>
          </cell>
          <cell r="X24" t="str">
            <v>UltiCareers</v>
          </cell>
          <cell r="Y24">
            <v>1477</v>
          </cell>
          <cell r="Z24" t="str">
            <v>Eastern Time (US &amp; Canada)</v>
          </cell>
          <cell r="AA24" t="str">
            <v>http://t.co/I3Tup9NBwh</v>
          </cell>
          <cell r="AB24">
            <v>-14400</v>
          </cell>
          <cell r="AC24" t="str">
            <v>null</v>
          </cell>
          <cell r="AD24" t="str">
            <v>NULL</v>
          </cell>
        </row>
        <row r="25">
          <cell r="A25">
            <v>26</v>
          </cell>
          <cell r="B25" t="str">
            <v>Burns &amp; McDonnell</v>
          </cell>
          <cell r="C25">
            <v>40660.565335648149</v>
          </cell>
          <cell r="D25">
            <v>2011</v>
          </cell>
          <cell r="E25">
            <v>0</v>
          </cell>
          <cell r="F25">
            <v>0</v>
          </cell>
          <cell r="G25" t="str">
            <v>Itâ€™s not a job. Itâ€™s an opportunity to create amazing solutions. Find your career at @BurnsMcDonnell.</v>
          </cell>
          <cell r="H25">
            <v>6</v>
          </cell>
          <cell r="I25">
            <v>1813</v>
          </cell>
          <cell r="J25">
            <v>1</v>
          </cell>
          <cell r="L25" t="str">
            <v>https://twitter.com/BurnsMcdCareers</v>
          </cell>
          <cell r="M25">
            <v>288966461</v>
          </cell>
          <cell r="N25" t="str">
            <v>NULL</v>
          </cell>
          <cell r="O25">
            <v>0</v>
          </cell>
          <cell r="P25">
            <v>1</v>
          </cell>
          <cell r="Q25" t="str">
            <v>en</v>
          </cell>
          <cell r="R25">
            <v>0</v>
          </cell>
          <cell r="S25" t="str">
            <v>Headquarters Kansas City, MO</v>
          </cell>
          <cell r="T25" t="str">
            <v>Burns &amp; McDonnell</v>
          </cell>
          <cell r="U25" t="str">
            <v>https://pbs.twimg.com/profile_banners/288966461/1461765793/web</v>
          </cell>
          <cell r="V25" t="str">
            <v>http://pbs.twimg.com/profile_images/557569910256062465/WivuJKo8_normal.png</v>
          </cell>
          <cell r="W25">
            <v>0</v>
          </cell>
          <cell r="X25" t="str">
            <v>BurnsMcdCareers</v>
          </cell>
          <cell r="Y25">
            <v>15545</v>
          </cell>
          <cell r="Z25" t="str">
            <v>Central Time (US &amp; Canada)</v>
          </cell>
          <cell r="AA25" t="str">
            <v>http://t.co/ryblGvKI</v>
          </cell>
          <cell r="AB25">
            <v>-18000</v>
          </cell>
          <cell r="AC25" t="str">
            <v>null</v>
          </cell>
          <cell r="AD25" t="str">
            <v>NULL</v>
          </cell>
        </row>
        <row r="26">
          <cell r="A26">
            <v>27</v>
          </cell>
          <cell r="B26" t="str">
            <v>Salesforce.com</v>
          </cell>
          <cell r="C26">
            <v>41919.311168981483</v>
          </cell>
          <cell r="D26">
            <v>2014</v>
          </cell>
          <cell r="E26">
            <v>1</v>
          </cell>
          <cell r="F26">
            <v>0</v>
          </cell>
          <cell r="G26" t="str">
            <v>#Salesforce LinkedIn Group run by @Stephen_Cummins. 43K members. 50% growth rate! #SaaS #PaaS #Cloud #CRM #CustomerSuccess #DataScience #IoT #Analytics #CPQ</v>
          </cell>
          <cell r="H26">
            <v>1917</v>
          </cell>
          <cell r="I26">
            <v>2172</v>
          </cell>
          <cell r="J26">
            <v>0</v>
          </cell>
          <cell r="L26" t="str">
            <v>https://twitter.com/SalesCloud1</v>
          </cell>
          <cell r="M26">
            <v>2813981915</v>
          </cell>
          <cell r="N26" t="str">
            <v>NULL</v>
          </cell>
          <cell r="O26">
            <v>0</v>
          </cell>
          <cell r="P26">
            <v>0</v>
          </cell>
          <cell r="Q26" t="str">
            <v>en</v>
          </cell>
          <cell r="R26">
            <v>0</v>
          </cell>
          <cell r="S26" t="str">
            <v>in the Cloud and Omnipresent</v>
          </cell>
          <cell r="T26" t="str">
            <v>Salesforce.com Group</v>
          </cell>
          <cell r="U26" t="str">
            <v>https://pbs.twimg.com/profile_banners/2813981915/1413029403/web</v>
          </cell>
          <cell r="V26" t="str">
            <v>http://pbs.twimg.com/profile_images/710289593573240835/7mpS7NfB_normal.jpg</v>
          </cell>
          <cell r="W26">
            <v>0</v>
          </cell>
          <cell r="X26" t="str">
            <v>SalesCloud1</v>
          </cell>
          <cell r="Y26">
            <v>299</v>
          </cell>
          <cell r="Z26" t="str">
            <v>NULL</v>
          </cell>
          <cell r="AA26" t="str">
            <v>https://t.co/W7lmy2YOK9</v>
          </cell>
          <cell r="AB26">
            <v>-1</v>
          </cell>
          <cell r="AC26" t="str">
            <v>null</v>
          </cell>
          <cell r="AD26" t="str">
            <v>NULL</v>
          </cell>
        </row>
        <row r="27">
          <cell r="A27">
            <v>28</v>
          </cell>
          <cell r="B27" t="str">
            <v>Devon Energy</v>
          </cell>
          <cell r="C27">
            <v>39866.868958333333</v>
          </cell>
          <cell r="D27">
            <v>2009</v>
          </cell>
          <cell r="E27">
            <v>0</v>
          </cell>
          <cell r="F27">
            <v>0</v>
          </cell>
          <cell r="G27" t="str">
            <v>Devon is a leading North American independent energy company engaged in the exploration and production of oil and natural gas. _x000D_
NYSE: DVN</v>
          </cell>
          <cell r="H27">
            <v>0</v>
          </cell>
          <cell r="I27">
            <v>8407</v>
          </cell>
          <cell r="J27">
            <v>0</v>
          </cell>
          <cell r="L27" t="str">
            <v>https://twitter.com/DevonEnergy</v>
          </cell>
          <cell r="M27">
            <v>21628891</v>
          </cell>
          <cell r="N27" t="str">
            <v>NULL</v>
          </cell>
          <cell r="O27">
            <v>0</v>
          </cell>
          <cell r="P27">
            <v>0</v>
          </cell>
          <cell r="Q27" t="str">
            <v>en</v>
          </cell>
          <cell r="R27">
            <v>0</v>
          </cell>
          <cell r="S27" t="str">
            <v>Oklahoma City, OK</v>
          </cell>
          <cell r="T27" t="str">
            <v>Devon Energy</v>
          </cell>
          <cell r="U27" t="str">
            <v>https://pbs.twimg.com/profile_banners/21628891/1461794518/web</v>
          </cell>
          <cell r="V27" t="str">
            <v>http://pbs.twimg.com/profile_images/527113309158268930/6gWfkoO6_normal.jpeg</v>
          </cell>
          <cell r="W27">
            <v>0</v>
          </cell>
          <cell r="X27" t="str">
            <v>DevonEnergy</v>
          </cell>
          <cell r="Y27">
            <v>14</v>
          </cell>
          <cell r="Z27" t="str">
            <v>Central Time (US &amp; Canada)</v>
          </cell>
          <cell r="AA27" t="str">
            <v>http://t.co/wWsmh6ropY</v>
          </cell>
          <cell r="AB27">
            <v>-18000</v>
          </cell>
          <cell r="AC27" t="str">
            <v>null</v>
          </cell>
          <cell r="AD27" t="str">
            <v>NULL</v>
          </cell>
        </row>
        <row r="28">
          <cell r="A28">
            <v>29</v>
          </cell>
          <cell r="B28" t="str">
            <v>PCL Construction Enterprises</v>
          </cell>
          <cell r="C28">
            <v>40267.694432870368</v>
          </cell>
          <cell r="D28">
            <v>2010</v>
          </cell>
          <cell r="E28">
            <v>0</v>
          </cell>
          <cell r="F28">
            <v>0</v>
          </cell>
          <cell r="G28" t="str">
            <v>The official corporate account for the PCL family of companies (a group of independent operating companies).</v>
          </cell>
          <cell r="H28">
            <v>796</v>
          </cell>
          <cell r="I28">
            <v>11124</v>
          </cell>
          <cell r="J28">
            <v>0</v>
          </cell>
          <cell r="L28" t="str">
            <v>https://twitter.com/PCLConstruction</v>
          </cell>
          <cell r="M28">
            <v>128032570</v>
          </cell>
          <cell r="N28" t="str">
            <v>NULL</v>
          </cell>
          <cell r="O28">
            <v>0</v>
          </cell>
          <cell r="P28">
            <v>0</v>
          </cell>
          <cell r="Q28" t="str">
            <v>en</v>
          </cell>
          <cell r="R28">
            <v>0</v>
          </cell>
          <cell r="T28" t="str">
            <v>PCLConstruction</v>
          </cell>
          <cell r="U28" t="str">
            <v>https://pbs.twimg.com/profile_banners/128032570/1406560261/web</v>
          </cell>
          <cell r="V28" t="str">
            <v>http://pbs.twimg.com/profile_images/3531153146/199799642e12c479f9e0b5d3832aeeee_normal.jpeg</v>
          </cell>
          <cell r="W28">
            <v>0</v>
          </cell>
          <cell r="X28" t="str">
            <v>PCLConstruction</v>
          </cell>
          <cell r="Y28">
            <v>3536</v>
          </cell>
          <cell r="Z28" t="str">
            <v>Mountain Time (US &amp; Canada)</v>
          </cell>
          <cell r="AA28" t="str">
            <v>http://t.co/BuBs75liIS</v>
          </cell>
          <cell r="AB28">
            <v>-21600</v>
          </cell>
          <cell r="AC28" t="str">
            <v>null</v>
          </cell>
          <cell r="AD28" t="str">
            <v>NULL</v>
          </cell>
        </row>
        <row r="29">
          <cell r="A29">
            <v>30</v>
          </cell>
          <cell r="B29" t="str">
            <v>Bingham McCutchen</v>
          </cell>
          <cell r="C29">
            <v>39990.583761574075</v>
          </cell>
          <cell r="D29">
            <v>2009</v>
          </cell>
          <cell r="E29">
            <v>0</v>
          </cell>
          <cell r="F29">
            <v>0</v>
          </cell>
          <cell r="G29" t="str">
            <v>Bingham McCutchen LLP â€“ Legal Insight. Business Instinct. Global Intelligence. Attorney Advertising.</v>
          </cell>
          <cell r="H29">
            <v>0</v>
          </cell>
          <cell r="I29">
            <v>1704</v>
          </cell>
          <cell r="J29">
            <v>0</v>
          </cell>
          <cell r="L29" t="str">
            <v>https://twitter.com/BinghamLaw</v>
          </cell>
          <cell r="M29">
            <v>51201934</v>
          </cell>
          <cell r="N29" t="str">
            <v>NULL</v>
          </cell>
          <cell r="O29">
            <v>0</v>
          </cell>
          <cell r="P29">
            <v>0</v>
          </cell>
          <cell r="Q29" t="str">
            <v>en</v>
          </cell>
          <cell r="R29">
            <v>0</v>
          </cell>
          <cell r="T29" t="str">
            <v>Bingham</v>
          </cell>
          <cell r="U29" t="str">
            <v>https://pbs.twimg.com/profile_banners/51201934/1410356101/web</v>
          </cell>
          <cell r="V29" t="str">
            <v>http://pbs.twimg.com/profile_images/507998981058617344/jMibvjQu_normal.jpeg</v>
          </cell>
          <cell r="W29">
            <v>0</v>
          </cell>
          <cell r="X29" t="str">
            <v>BinghamLaw</v>
          </cell>
          <cell r="Y29">
            <v>770</v>
          </cell>
          <cell r="Z29" t="str">
            <v>Eastern Time (US &amp; Canada)</v>
          </cell>
          <cell r="AA29" t="str">
            <v>http://t.co/7aGwjDCeiD</v>
          </cell>
          <cell r="AB29">
            <v>-14400</v>
          </cell>
          <cell r="AC29" t="str">
            <v>null</v>
          </cell>
          <cell r="AD29" t="str">
            <v>NULL</v>
          </cell>
        </row>
        <row r="30">
          <cell r="A30">
            <v>31</v>
          </cell>
          <cell r="B30" t="str">
            <v>Scottrade</v>
          </cell>
          <cell r="C30">
            <v>39686.721064814818</v>
          </cell>
          <cell r="D30">
            <v>2008</v>
          </cell>
          <cell r="E30">
            <v>0</v>
          </cell>
          <cell r="F30">
            <v>0</v>
          </cell>
          <cell r="G30" t="str">
            <v>Your direct connection to market news, updates &amp; education. Customer service hours: Mon-Fri 8 a.m.-8 p.m. CT. For disclosures: https://t.co/Exsd8nch1L</v>
          </cell>
          <cell r="H30">
            <v>26</v>
          </cell>
          <cell r="I30">
            <v>72520</v>
          </cell>
          <cell r="J30">
            <v>0</v>
          </cell>
          <cell r="L30" t="str">
            <v>https://twitter.com/scottrade</v>
          </cell>
          <cell r="M30">
            <v>16004376</v>
          </cell>
          <cell r="N30" t="str">
            <v>NULL</v>
          </cell>
          <cell r="O30">
            <v>0</v>
          </cell>
          <cell r="P30">
            <v>0</v>
          </cell>
          <cell r="Q30" t="str">
            <v>en</v>
          </cell>
          <cell r="R30">
            <v>0</v>
          </cell>
          <cell r="S30" t="str">
            <v>St. Louis</v>
          </cell>
          <cell r="T30" t="str">
            <v>Scottrade</v>
          </cell>
          <cell r="U30" t="str">
            <v>https://pbs.twimg.com/profile_banners/16004376/1459347692/web</v>
          </cell>
          <cell r="V30" t="str">
            <v>http://pbs.twimg.com/profile_images/458653187243646976/AuV78rgC_normal.png</v>
          </cell>
          <cell r="W30">
            <v>0</v>
          </cell>
          <cell r="X30" t="str">
            <v>scottrade</v>
          </cell>
          <cell r="Y30">
            <v>18159</v>
          </cell>
          <cell r="Z30" t="str">
            <v>Central Time (US &amp; Canada)</v>
          </cell>
          <cell r="AA30" t="str">
            <v>https://t.co/ddgTpnxzza</v>
          </cell>
          <cell r="AB30">
            <v>-18000</v>
          </cell>
          <cell r="AC30" t="str">
            <v>null</v>
          </cell>
          <cell r="AD30" t="str">
            <v>NULL</v>
          </cell>
        </row>
        <row r="31">
          <cell r="A31">
            <v>32</v>
          </cell>
          <cell r="B31" t="str">
            <v>Whole Foods Market</v>
          </cell>
          <cell r="C31">
            <v>39614.984699074077</v>
          </cell>
          <cell r="D31">
            <v>2008</v>
          </cell>
          <cell r="E31">
            <v>0</v>
          </cell>
          <cell r="F31">
            <v>0</v>
          </cell>
          <cell r="G31" t="str">
            <v>Delicious tweets from Whole Foods Market HQ in Austin, TX.</v>
          </cell>
          <cell r="H31">
            <v>22025</v>
          </cell>
          <cell r="I31">
            <v>4824452</v>
          </cell>
          <cell r="J31">
            <v>1</v>
          </cell>
          <cell r="L31" t="str">
            <v>https://twitter.com/WholeFoods</v>
          </cell>
          <cell r="M31">
            <v>15131310</v>
          </cell>
          <cell r="N31" t="str">
            <v>NULL</v>
          </cell>
          <cell r="O31">
            <v>0</v>
          </cell>
          <cell r="P31">
            <v>0</v>
          </cell>
          <cell r="Q31" t="str">
            <v>en</v>
          </cell>
          <cell r="R31">
            <v>0</v>
          </cell>
          <cell r="S31" t="str">
            <v>Austin, TX</v>
          </cell>
          <cell r="T31" t="str">
            <v>Whole Foods Market</v>
          </cell>
          <cell r="U31" t="str">
            <v>https://pbs.twimg.com/profile_banners/15131310/1456962299/web</v>
          </cell>
          <cell r="V31" t="str">
            <v>http://pbs.twimg.com/profile_images/685510850472312832/_PcErcp-_normal.jpg</v>
          </cell>
          <cell r="W31">
            <v>0</v>
          </cell>
          <cell r="X31" t="str">
            <v>WholeFoods</v>
          </cell>
          <cell r="Y31">
            <v>202111</v>
          </cell>
          <cell r="Z31" t="str">
            <v>Central Time (US &amp; Canada)</v>
          </cell>
          <cell r="AA31" t="str">
            <v>https://t.co/QtcSE2liml</v>
          </cell>
          <cell r="AB31">
            <v>-18000</v>
          </cell>
          <cell r="AC31" t="str">
            <v>null</v>
          </cell>
          <cell r="AD31" t="str">
            <v>NULL</v>
          </cell>
        </row>
        <row r="32">
          <cell r="A32">
            <v>33</v>
          </cell>
          <cell r="B32" t="str">
            <v>Goldman Sachs</v>
          </cell>
          <cell r="C32">
            <v>40590.457743055558</v>
          </cell>
          <cell r="D32">
            <v>2011</v>
          </cell>
          <cell r="E32">
            <v>0</v>
          </cell>
          <cell r="F32">
            <v>0</v>
          </cell>
          <cell r="G32" t="str">
            <v>Official Goldman Sachs Twitter account. Follow us for the latest in global and local economic progress, firm news, and thought leadership content.</v>
          </cell>
          <cell r="H32">
            <v>5</v>
          </cell>
          <cell r="I32">
            <v>507065</v>
          </cell>
          <cell r="J32">
            <v>0</v>
          </cell>
          <cell r="L32" t="str">
            <v>https://twitter.com/GoldmanSachs</v>
          </cell>
          <cell r="M32">
            <v>253167239</v>
          </cell>
          <cell r="N32" t="str">
            <v>NULL</v>
          </cell>
          <cell r="O32">
            <v>0</v>
          </cell>
          <cell r="P32">
            <v>0</v>
          </cell>
          <cell r="Q32" t="str">
            <v>en</v>
          </cell>
          <cell r="R32">
            <v>0</v>
          </cell>
          <cell r="T32" t="str">
            <v>Goldman Sachs</v>
          </cell>
          <cell r="U32" t="str">
            <v>https://pbs.twimg.com/profile_banners/253167239/1440625536/web</v>
          </cell>
          <cell r="V32" t="str">
            <v>http://pbs.twimg.com/profile_images/465954359583322112/mvHVOgH8_normal.jpeg</v>
          </cell>
          <cell r="W32">
            <v>0</v>
          </cell>
          <cell r="X32" t="str">
            <v>GoldmanSachs</v>
          </cell>
          <cell r="Y32">
            <v>5875</v>
          </cell>
          <cell r="Z32" t="str">
            <v>Eastern Time (US &amp; Canada)</v>
          </cell>
          <cell r="AA32" t="str">
            <v>http://t.co/IORXQSIgTV</v>
          </cell>
          <cell r="AB32">
            <v>-14400</v>
          </cell>
          <cell r="AC32" t="str">
            <v>null</v>
          </cell>
          <cell r="AD32" t="str">
            <v>NULL</v>
          </cell>
        </row>
        <row r="33">
          <cell r="A33">
            <v>34</v>
          </cell>
          <cell r="B33" t="str">
            <v>Nugget Market</v>
          </cell>
          <cell r="C33">
            <v>40060.613298611112</v>
          </cell>
          <cell r="D33">
            <v>2009</v>
          </cell>
          <cell r="E33">
            <v>0</v>
          </cell>
          <cell r="F33">
            <v>0</v>
          </cell>
          <cell r="G33" t="str">
            <v>For food lovers, by food loversâ€”an extraordinary grocery experience. Family-owned and serving Northern California since 1926.</v>
          </cell>
          <cell r="H33">
            <v>506</v>
          </cell>
          <cell r="I33">
            <v>4370</v>
          </cell>
          <cell r="J33">
            <v>1</v>
          </cell>
          <cell r="L33" t="str">
            <v>https://twitter.com/Nugget_Market</v>
          </cell>
          <cell r="M33">
            <v>71633425</v>
          </cell>
          <cell r="N33" t="str">
            <v>NULL</v>
          </cell>
          <cell r="O33">
            <v>0</v>
          </cell>
          <cell r="P33">
            <v>0</v>
          </cell>
          <cell r="Q33" t="str">
            <v>en</v>
          </cell>
          <cell r="R33">
            <v>0</v>
          </cell>
          <cell r="S33" t="str">
            <v>Northern California</v>
          </cell>
          <cell r="T33" t="str">
            <v>Nugget Markets</v>
          </cell>
          <cell r="U33" t="str">
            <v>https://pbs.twimg.com/profile_banners/71633425/1462209778/web</v>
          </cell>
          <cell r="V33" t="str">
            <v>http://pbs.twimg.com/profile_images/560467634223726593/2q-qpEZW_normal.jpeg</v>
          </cell>
          <cell r="W33">
            <v>0</v>
          </cell>
          <cell r="X33" t="str">
            <v>Nugget_Market</v>
          </cell>
          <cell r="Y33">
            <v>2679</v>
          </cell>
          <cell r="Z33" t="str">
            <v>Pacific Time (US &amp; Canada)</v>
          </cell>
          <cell r="AA33" t="str">
            <v>http://t.co/CZh2irItNh</v>
          </cell>
          <cell r="AB33">
            <v>-25200</v>
          </cell>
          <cell r="AC33" t="str">
            <v>null</v>
          </cell>
          <cell r="AD33" t="str">
            <v>NULL</v>
          </cell>
        </row>
        <row r="34">
          <cell r="A34">
            <v>35</v>
          </cell>
          <cell r="B34" t="str">
            <v>Millennium: The Takeda Oncology Company</v>
          </cell>
          <cell r="C34">
            <v>40716.284849537034</v>
          </cell>
          <cell r="D34">
            <v>2011</v>
          </cell>
          <cell r="E34">
            <v>0</v>
          </cell>
          <cell r="F34">
            <v>0</v>
          </cell>
          <cell r="G34" t="str">
            <v>Follow our Corporate Communications Team on the official Twitter page of Takeda Oncology. Review our guidelines @ https://t.co/B1j6eIAiMO</v>
          </cell>
          <cell r="H34">
            <v>732</v>
          </cell>
          <cell r="I34">
            <v>8775</v>
          </cell>
          <cell r="J34">
            <v>1</v>
          </cell>
          <cell r="L34" t="str">
            <v>https://twitter.com/TakedaOncology</v>
          </cell>
          <cell r="M34">
            <v>321974233</v>
          </cell>
          <cell r="N34" t="str">
            <v>NULL</v>
          </cell>
          <cell r="O34">
            <v>0</v>
          </cell>
          <cell r="P34">
            <v>0</v>
          </cell>
          <cell r="Q34" t="str">
            <v>en</v>
          </cell>
          <cell r="R34">
            <v>0</v>
          </cell>
          <cell r="S34" t="str">
            <v>United States</v>
          </cell>
          <cell r="T34" t="str">
            <v>Takeda Oncology</v>
          </cell>
          <cell r="U34" t="str">
            <v>https://pbs.twimg.com/profile_banners/321974233/1401308422/web</v>
          </cell>
          <cell r="V34" t="str">
            <v>http://pbs.twimg.com/profile_images/539895537940434946/R3Ws8B7E_normal.jpeg</v>
          </cell>
          <cell r="W34">
            <v>0</v>
          </cell>
          <cell r="X34" t="str">
            <v>TakedaOncology</v>
          </cell>
          <cell r="Y34">
            <v>6215</v>
          </cell>
          <cell r="Z34" t="str">
            <v>Eastern Time (US &amp; Canada)</v>
          </cell>
          <cell r="AA34" t="str">
            <v>http://t.co/Zdb8lVp8YP</v>
          </cell>
          <cell r="AB34">
            <v>-14400</v>
          </cell>
          <cell r="AC34" t="str">
            <v>null</v>
          </cell>
          <cell r="AD34" t="str">
            <v>NULL</v>
          </cell>
        </row>
        <row r="35">
          <cell r="A35">
            <v>37</v>
          </cell>
          <cell r="B35" t="str">
            <v>Plante Moran</v>
          </cell>
          <cell r="C35">
            <v>41100.547337962962</v>
          </cell>
          <cell r="D35">
            <v>2012</v>
          </cell>
          <cell r="E35">
            <v>0</v>
          </cell>
          <cell r="F35">
            <v>0</v>
          </cell>
          <cell r="G35" t="str">
            <v>Plante Moran CRESA is a fully integrated independent real estate consulting firm affiliated with Plante Moran, PLLC and Cresa._x000D_
_x000D_
LEASE.BUY.BUILD.</v>
          </cell>
          <cell r="H35">
            <v>0</v>
          </cell>
          <cell r="I35">
            <v>134</v>
          </cell>
          <cell r="J35">
            <v>0</v>
          </cell>
          <cell r="L35" t="str">
            <v>https://twitter.com/pmcresa</v>
          </cell>
          <cell r="M35">
            <v>632233073</v>
          </cell>
          <cell r="N35" t="str">
            <v>NULL</v>
          </cell>
          <cell r="O35">
            <v>0</v>
          </cell>
          <cell r="P35">
            <v>0</v>
          </cell>
          <cell r="Q35" t="str">
            <v>en</v>
          </cell>
          <cell r="R35">
            <v>0</v>
          </cell>
          <cell r="S35" t="str">
            <v>Southfield, MI</v>
          </cell>
          <cell r="T35" t="str">
            <v>Plante Moran Cresa</v>
          </cell>
          <cell r="U35" t="str">
            <v>https://pbs.twimg.com/profile_banners/632233073/1404851481/web</v>
          </cell>
          <cell r="V35" t="str">
            <v>http://pbs.twimg.com/profile_images/486613018671730688/5AKkYzi7_normal.jpeg</v>
          </cell>
          <cell r="W35">
            <v>0</v>
          </cell>
          <cell r="X35" t="str">
            <v>pmcresa</v>
          </cell>
          <cell r="Y35">
            <v>48</v>
          </cell>
          <cell r="Z35" t="str">
            <v>Eastern Time (US &amp; Canada)</v>
          </cell>
          <cell r="AA35" t="str">
            <v>http://t.co/0tyM9W9Dns</v>
          </cell>
          <cell r="AB35">
            <v>-14400</v>
          </cell>
          <cell r="AC35" t="str">
            <v>null</v>
          </cell>
          <cell r="AD35" t="str">
            <v>NULL</v>
          </cell>
        </row>
        <row r="36">
          <cell r="A36">
            <v>39</v>
          </cell>
          <cell r="B36" t="str">
            <v>St. Jude Children's Research Hospital</v>
          </cell>
          <cell r="C36">
            <v>39378.354618055557</v>
          </cell>
          <cell r="D36">
            <v>2007</v>
          </cell>
          <cell r="E36">
            <v>0</v>
          </cell>
          <cell r="F36">
            <v>0</v>
          </cell>
          <cell r="G36" t="str">
            <v>@StJude Children's Research Hospital is leading the way the world understands, treats and defeats childhood cancer.</v>
          </cell>
          <cell r="H36">
            <v>20128</v>
          </cell>
          <cell r="I36">
            <v>402042</v>
          </cell>
          <cell r="J36">
            <v>1</v>
          </cell>
          <cell r="L36" t="str">
            <v>https://twitter.com/StJude</v>
          </cell>
          <cell r="M36">
            <v>9624042</v>
          </cell>
          <cell r="N36" t="str">
            <v>NULL</v>
          </cell>
          <cell r="O36">
            <v>0</v>
          </cell>
          <cell r="P36">
            <v>0</v>
          </cell>
          <cell r="Q36" t="str">
            <v>en</v>
          </cell>
          <cell r="R36">
            <v>0</v>
          </cell>
          <cell r="S36" t="str">
            <v>Memphis, TN</v>
          </cell>
          <cell r="T36" t="str">
            <v>St. Jude</v>
          </cell>
          <cell r="U36" t="str">
            <v>https://pbs.twimg.com/profile_banners/9624042/1460404671/web</v>
          </cell>
          <cell r="V36" t="str">
            <v>http://pbs.twimg.com/profile_images/684124633314897921/4J1d2-f1_normal.jpg</v>
          </cell>
          <cell r="W36">
            <v>0</v>
          </cell>
          <cell r="X36" t="str">
            <v>StJude</v>
          </cell>
          <cell r="Y36">
            <v>7091</v>
          </cell>
          <cell r="Z36" t="str">
            <v>Central Time (US &amp; Canada)</v>
          </cell>
          <cell r="AA36" t="str">
            <v>http://t.co/XozKAQUFaf</v>
          </cell>
          <cell r="AB36">
            <v>-18000</v>
          </cell>
          <cell r="AC36" t="str">
            <v>null</v>
          </cell>
          <cell r="AD36" t="str">
            <v>NULL</v>
          </cell>
        </row>
        <row r="37">
          <cell r="A37">
            <v>40</v>
          </cell>
          <cell r="B37" t="str">
            <v>SVB Financial Group</v>
          </cell>
          <cell r="C37">
            <v>39766.627789351849</v>
          </cell>
          <cell r="D37">
            <v>2008</v>
          </cell>
          <cell r="E37">
            <v>0</v>
          </cell>
          <cell r="F37">
            <v>0</v>
          </cell>
          <cell r="G37" t="str">
            <v>Helping innovative companies and their investors move bold ideas forward, fast. Financial services for companies in innovation centers around the world.</v>
          </cell>
          <cell r="H37">
            <v>7107</v>
          </cell>
          <cell r="I37">
            <v>19554</v>
          </cell>
          <cell r="J37">
            <v>1</v>
          </cell>
          <cell r="L37" t="str">
            <v>https://twitter.com/SVB_Financial</v>
          </cell>
          <cell r="M37">
            <v>17396865</v>
          </cell>
          <cell r="N37" t="str">
            <v>NULL</v>
          </cell>
          <cell r="O37">
            <v>0</v>
          </cell>
          <cell r="P37">
            <v>0</v>
          </cell>
          <cell r="Q37" t="str">
            <v>en</v>
          </cell>
          <cell r="R37">
            <v>0</v>
          </cell>
          <cell r="S37" t="str">
            <v>US, UK, Israel, China</v>
          </cell>
          <cell r="T37" t="str">
            <v>Silicon Valley Bank</v>
          </cell>
          <cell r="U37" t="str">
            <v>https://pbs.twimg.com/profile_banners/17396865/1436561440/web</v>
          </cell>
          <cell r="V37" t="str">
            <v>http://pbs.twimg.com/profile_images/619608560834510848/H18p6tpG_normal.jpg</v>
          </cell>
          <cell r="W37">
            <v>0</v>
          </cell>
          <cell r="X37" t="str">
            <v>SVB_Financial</v>
          </cell>
          <cell r="Y37">
            <v>13149</v>
          </cell>
          <cell r="Z37" t="str">
            <v>Pacific Time (US &amp; Canada)</v>
          </cell>
          <cell r="AA37" t="str">
            <v>http://t.co/7jtLMwmHSN</v>
          </cell>
          <cell r="AB37">
            <v>-25200</v>
          </cell>
          <cell r="AC37" t="str">
            <v>null</v>
          </cell>
          <cell r="AD37" t="str">
            <v>NULL</v>
          </cell>
        </row>
        <row r="38">
          <cell r="A38">
            <v>41</v>
          </cell>
          <cell r="B38" t="str">
            <v>Adobe</v>
          </cell>
          <cell r="C38">
            <v>40571.654363425929</v>
          </cell>
          <cell r="D38">
            <v>2011</v>
          </cell>
          <cell r="E38">
            <v>0</v>
          </cell>
          <cell r="F38">
            <v>0</v>
          </cell>
          <cell r="G38" t="str">
            <v>Come build a rewarding career with Adobe and see your ideas make an impact. Follow us for career opportunities around the globe. #adobecareers #adobelife</v>
          </cell>
          <cell r="H38">
            <v>1213</v>
          </cell>
          <cell r="I38">
            <v>7200</v>
          </cell>
          <cell r="J38">
            <v>0</v>
          </cell>
          <cell r="L38" t="str">
            <v>https://twitter.com/AdobeCareers</v>
          </cell>
          <cell r="M38">
            <v>244264669</v>
          </cell>
          <cell r="N38" t="str">
            <v>NULL</v>
          </cell>
          <cell r="O38">
            <v>0</v>
          </cell>
          <cell r="P38">
            <v>1</v>
          </cell>
          <cell r="Q38" t="str">
            <v>en</v>
          </cell>
          <cell r="R38">
            <v>0</v>
          </cell>
          <cell r="T38" t="str">
            <v>Adobe Careers</v>
          </cell>
          <cell r="U38" t="str">
            <v>https://pbs.twimg.com/profile_banners/244264669/1439936955/web</v>
          </cell>
          <cell r="V38" t="str">
            <v>http://pbs.twimg.com/profile_images/344513261565997009/5ef06c1bf31bf7f814cbe7fd3de9df91_normal.png</v>
          </cell>
          <cell r="W38">
            <v>0</v>
          </cell>
          <cell r="X38" t="str">
            <v>AdobeCareers</v>
          </cell>
          <cell r="Y38">
            <v>5151</v>
          </cell>
          <cell r="Z38" t="str">
            <v>Pacific Time (US &amp; Canada)</v>
          </cell>
          <cell r="AA38" t="str">
            <v>http://t.co/1BLnJBSHcr</v>
          </cell>
          <cell r="AB38">
            <v>-25200</v>
          </cell>
          <cell r="AC38" t="str">
            <v>null</v>
          </cell>
          <cell r="AD38" t="str">
            <v>NULL</v>
          </cell>
        </row>
        <row r="39">
          <cell r="A39">
            <v>43</v>
          </cell>
          <cell r="B39" t="str">
            <v>Novo Nordisk</v>
          </cell>
          <cell r="C39">
            <v>40444.097962962966</v>
          </cell>
          <cell r="D39">
            <v>2010</v>
          </cell>
          <cell r="E39">
            <v>1</v>
          </cell>
          <cell r="F39">
            <v>0</v>
          </cell>
          <cell r="G39" t="str">
            <v>Setting the agenda to increase our insight and impact on diabetes and other serious chronic conditions. #changingdiabetes. Disclaimer: https://t.co/RWBJTiuw6h</v>
          </cell>
          <cell r="H39">
            <v>1421</v>
          </cell>
          <cell r="I39">
            <v>15290</v>
          </cell>
          <cell r="J39">
            <v>1</v>
          </cell>
          <cell r="L39" t="str">
            <v>https://twitter.com/novonordisk</v>
          </cell>
          <cell r="M39">
            <v>194037150</v>
          </cell>
          <cell r="N39" t="str">
            <v>NULL</v>
          </cell>
          <cell r="O39">
            <v>0</v>
          </cell>
          <cell r="P39">
            <v>0</v>
          </cell>
          <cell r="Q39" t="str">
            <v>en</v>
          </cell>
          <cell r="R39">
            <v>0</v>
          </cell>
          <cell r="S39" t="str">
            <v>Denmark</v>
          </cell>
          <cell r="T39" t="str">
            <v>Novo Nordisk</v>
          </cell>
          <cell r="U39" t="str">
            <v>https://pbs.twimg.com/profile_banners/194037150/1461072273/web</v>
          </cell>
          <cell r="V39" t="str">
            <v>http://pbs.twimg.com/profile_images/3120137316/020694bf41be4b2dc77ed09131db0704_normal.jpeg</v>
          </cell>
          <cell r="W39">
            <v>0</v>
          </cell>
          <cell r="X39" t="str">
            <v>novonordisk</v>
          </cell>
          <cell r="Y39">
            <v>1586</v>
          </cell>
          <cell r="Z39" t="str">
            <v>Copenhagen</v>
          </cell>
          <cell r="AA39" t="str">
            <v>http://t.co/nozkdriFWr</v>
          </cell>
          <cell r="AB39">
            <v>7200</v>
          </cell>
          <cell r="AC39" t="str">
            <v>null</v>
          </cell>
          <cell r="AD39" t="str">
            <v>NULL</v>
          </cell>
        </row>
        <row r="40">
          <cell r="A40">
            <v>44</v>
          </cell>
          <cell r="B40" t="str">
            <v>Balfour Beatty Construction</v>
          </cell>
          <cell r="C40">
            <v>40672.442129629628</v>
          </cell>
          <cell r="D40">
            <v>2011</v>
          </cell>
          <cell r="E40">
            <v>0</v>
          </cell>
          <cell r="F40">
            <v>0</v>
          </cell>
          <cell r="G40" t="str">
            <v>Balfour Beatty is a world class infrastructure services business.  hello@balfourbeatty.com</v>
          </cell>
          <cell r="H40">
            <v>163</v>
          </cell>
          <cell r="I40">
            <v>44844</v>
          </cell>
          <cell r="J40">
            <v>0</v>
          </cell>
          <cell r="L40" t="str">
            <v>https://twitter.com/balfourbeatty</v>
          </cell>
          <cell r="M40">
            <v>295763337</v>
          </cell>
          <cell r="N40" t="str">
            <v>NULL</v>
          </cell>
          <cell r="O40">
            <v>0</v>
          </cell>
          <cell r="P40">
            <v>0</v>
          </cell>
          <cell r="Q40" t="str">
            <v>en</v>
          </cell>
          <cell r="R40">
            <v>0</v>
          </cell>
          <cell r="S40" t="str">
            <v>Global</v>
          </cell>
          <cell r="T40" t="str">
            <v>Balfour Beatty</v>
          </cell>
          <cell r="U40" t="str">
            <v>https://pbs.twimg.com/profile_banners/295763337/1452871995/web</v>
          </cell>
          <cell r="V40" t="str">
            <v>http://pbs.twimg.com/profile_images/687945560523948032/VOgiWEly_normal.png</v>
          </cell>
          <cell r="W40">
            <v>0</v>
          </cell>
          <cell r="X40" t="str">
            <v>balfourbeatty</v>
          </cell>
          <cell r="Y40">
            <v>1070</v>
          </cell>
          <cell r="Z40" t="str">
            <v>London</v>
          </cell>
          <cell r="AA40" t="str">
            <v>http://t.co/LKnz4x4RS5</v>
          </cell>
          <cell r="AB40">
            <v>3600</v>
          </cell>
          <cell r="AC40" t="str">
            <v>null</v>
          </cell>
          <cell r="AD40" t="str">
            <v>NULL</v>
          </cell>
        </row>
        <row r="41">
          <cell r="A41">
            <v>45</v>
          </cell>
          <cell r="B41" t="str">
            <v>National Instruments</v>
          </cell>
          <cell r="C41">
            <v>39968.521006944444</v>
          </cell>
          <cell r="D41">
            <v>2009</v>
          </cell>
          <cell r="E41">
            <v>0</v>
          </cell>
          <cell r="F41">
            <v>0</v>
          </cell>
          <cell r="G41" t="str">
            <v>We equip engineers and scientists with systems that accelerate productivity, innovation, and discovery.</v>
          </cell>
          <cell r="H41">
            <v>4145</v>
          </cell>
          <cell r="I41">
            <v>15992</v>
          </cell>
          <cell r="J41">
            <v>0</v>
          </cell>
          <cell r="L41" t="str">
            <v>https://twitter.com/NIglobal</v>
          </cell>
          <cell r="M41">
            <v>44682474</v>
          </cell>
          <cell r="N41" t="str">
            <v>NULL</v>
          </cell>
          <cell r="O41">
            <v>0</v>
          </cell>
          <cell r="P41">
            <v>0</v>
          </cell>
          <cell r="Q41" t="str">
            <v>en</v>
          </cell>
          <cell r="R41">
            <v>0</v>
          </cell>
          <cell r="S41" t="str">
            <v>Austin, TX</v>
          </cell>
          <cell r="T41" t="str">
            <v>National Instruments</v>
          </cell>
          <cell r="U41" t="str">
            <v>https://pbs.twimg.com/profile_banners/44682474/1450715146/web</v>
          </cell>
          <cell r="V41" t="str">
            <v>http://pbs.twimg.com/profile_images/678974888149823488/tW1FQS8G_normal.jpg</v>
          </cell>
          <cell r="W41">
            <v>0</v>
          </cell>
          <cell r="X41" t="str">
            <v>NIglobal</v>
          </cell>
          <cell r="Y41">
            <v>3323</v>
          </cell>
          <cell r="Z41" t="str">
            <v>Central Time (US &amp; Canada)</v>
          </cell>
          <cell r="AA41" t="str">
            <v>http://t.co/mcNep7MIeT</v>
          </cell>
          <cell r="AB41">
            <v>-18000</v>
          </cell>
          <cell r="AC41" t="str">
            <v>null</v>
          </cell>
          <cell r="AD41" t="str">
            <v>NULL</v>
          </cell>
        </row>
        <row r="42">
          <cell r="A42">
            <v>46</v>
          </cell>
          <cell r="B42" t="str">
            <v>Intel</v>
          </cell>
          <cell r="C42">
            <v>39170.057500000003</v>
          </cell>
          <cell r="D42">
            <v>2007</v>
          </cell>
          <cell r="E42">
            <v>0</v>
          </cell>
          <cell r="F42">
            <v>0</v>
          </cell>
          <cell r="G42" t="str">
            <v>Intel news, views &amp; events about global tech innovation. Looking for support? Tweet @IntelSupport</v>
          </cell>
          <cell r="H42">
            <v>1809</v>
          </cell>
          <cell r="I42">
            <v>4511219</v>
          </cell>
          <cell r="J42">
            <v>1</v>
          </cell>
          <cell r="L42" t="str">
            <v>https://twitter.com/intel</v>
          </cell>
          <cell r="M42">
            <v>2803191</v>
          </cell>
          <cell r="N42" t="str">
            <v>NULL</v>
          </cell>
          <cell r="O42">
            <v>0</v>
          </cell>
          <cell r="P42">
            <v>0</v>
          </cell>
          <cell r="Q42" t="str">
            <v>en</v>
          </cell>
          <cell r="R42">
            <v>0</v>
          </cell>
          <cell r="S42" t="str">
            <v>ÃœT: 37.575291,-122.341831</v>
          </cell>
          <cell r="T42" t="str">
            <v>Intel</v>
          </cell>
          <cell r="U42" t="str">
            <v>https://pbs.twimg.com/profile_banners/2803191/1461268633/web</v>
          </cell>
          <cell r="V42" t="str">
            <v>http://pbs.twimg.com/profile_images/580435922514214914/Q6pJp-ZW_normal.png</v>
          </cell>
          <cell r="W42">
            <v>0</v>
          </cell>
          <cell r="X42" t="str">
            <v>intel</v>
          </cell>
          <cell r="Y42">
            <v>8851</v>
          </cell>
          <cell r="Z42" t="str">
            <v>Pacific Time (US &amp; Canada)</v>
          </cell>
          <cell r="AA42" t="str">
            <v>http://t.co/xAiA3fYAk3</v>
          </cell>
          <cell r="AB42">
            <v>-25200</v>
          </cell>
          <cell r="AC42" t="str">
            <v>null</v>
          </cell>
          <cell r="AD42" t="str">
            <v>NULL</v>
          </cell>
        </row>
        <row r="43">
          <cell r="A43">
            <v>47</v>
          </cell>
          <cell r="B43" t="str">
            <v>American Fidelity Assurance</v>
          </cell>
          <cell r="C43">
            <v>40709.563217592593</v>
          </cell>
          <cell r="D43">
            <v>2011</v>
          </cell>
          <cell r="E43">
            <v>0</v>
          </cell>
          <cell r="F43">
            <v>0</v>
          </cell>
          <cell r="G43" t="str">
            <v>American Fidelity Assurance Company has protected families for over 50 years with supplemental life and health insurance. #AFA</v>
          </cell>
          <cell r="H43">
            <v>423</v>
          </cell>
          <cell r="I43">
            <v>1019</v>
          </cell>
          <cell r="J43">
            <v>1</v>
          </cell>
          <cell r="L43" t="str">
            <v>https://twitter.com/amfidelity</v>
          </cell>
          <cell r="M43">
            <v>317976536</v>
          </cell>
          <cell r="N43" t="str">
            <v>NULL</v>
          </cell>
          <cell r="O43">
            <v>0</v>
          </cell>
          <cell r="P43">
            <v>0</v>
          </cell>
          <cell r="Q43" t="str">
            <v>en</v>
          </cell>
          <cell r="R43">
            <v>0</v>
          </cell>
          <cell r="S43" t="str">
            <v>Oklahoma City, OK</v>
          </cell>
          <cell r="T43" t="str">
            <v>American Fidelity</v>
          </cell>
          <cell r="U43" t="str">
            <v>https://pbs.twimg.com/profile_banners/317976536/1455287052/web</v>
          </cell>
          <cell r="V43" t="str">
            <v>http://pbs.twimg.com/profile_images/698165108539678722/mAOzl0YH_normal.jpg</v>
          </cell>
          <cell r="W43">
            <v>0</v>
          </cell>
          <cell r="X43" t="str">
            <v>amfidelity</v>
          </cell>
          <cell r="Y43">
            <v>3818</v>
          </cell>
          <cell r="Z43" t="str">
            <v>Central Time (US &amp; Canada)</v>
          </cell>
          <cell r="AA43" t="str">
            <v>http://t.co/eTUDzzKP6Z</v>
          </cell>
          <cell r="AB43">
            <v>-18000</v>
          </cell>
          <cell r="AC43" t="str">
            <v>null</v>
          </cell>
          <cell r="AD43" t="str">
            <v>NULL</v>
          </cell>
        </row>
        <row r="44">
          <cell r="A44">
            <v>48</v>
          </cell>
          <cell r="B44" t="str">
            <v>PricewaterhouseCoopers</v>
          </cell>
          <cell r="C44">
            <v>40023.380393518521</v>
          </cell>
          <cell r="D44">
            <v>2009</v>
          </cell>
          <cell r="E44">
            <v>0</v>
          </cell>
          <cell r="F44">
            <v>0</v>
          </cell>
          <cell r="G44" t="str">
            <v>Follow us to learn more about what it's like to work at PwC. You'll also find us at http://t.co/iRwMKAkkXU_x000D_
http://t.co/zKoqvamzHn</v>
          </cell>
          <cell r="H44">
            <v>4299</v>
          </cell>
          <cell r="I44">
            <v>20256</v>
          </cell>
          <cell r="J44">
            <v>1</v>
          </cell>
          <cell r="L44" t="str">
            <v>https://twitter.com/PwC_US_Careers</v>
          </cell>
          <cell r="M44">
            <v>61215722</v>
          </cell>
          <cell r="N44" t="str">
            <v>NULL</v>
          </cell>
          <cell r="O44">
            <v>0</v>
          </cell>
          <cell r="P44">
            <v>1</v>
          </cell>
          <cell r="Q44" t="str">
            <v>en</v>
          </cell>
          <cell r="R44">
            <v>0</v>
          </cell>
          <cell r="S44" t="str">
            <v>USA</v>
          </cell>
          <cell r="T44" t="str">
            <v>PwC US Careers</v>
          </cell>
          <cell r="U44" t="str">
            <v>https://pbs.twimg.com/profile_banners/61215722/1459777541/web</v>
          </cell>
          <cell r="V44" t="str">
            <v>http://pbs.twimg.com/profile_images/1824980739/PwC_fl_c_normal.png</v>
          </cell>
          <cell r="W44">
            <v>0</v>
          </cell>
          <cell r="X44" t="str">
            <v>PwC_US_Careers</v>
          </cell>
          <cell r="Y44">
            <v>4199</v>
          </cell>
          <cell r="Z44" t="str">
            <v>Eastern Time (US &amp; Canada)</v>
          </cell>
          <cell r="AA44" t="str">
            <v>http://t.co/sHnjbZkQZi</v>
          </cell>
          <cell r="AB44">
            <v>-14400</v>
          </cell>
          <cell r="AC44" t="str">
            <v>null</v>
          </cell>
          <cell r="AD44" t="str">
            <v>NULL</v>
          </cell>
        </row>
        <row r="45">
          <cell r="A45">
            <v>51</v>
          </cell>
          <cell r="B45" t="str">
            <v>Allianz Life Insurance</v>
          </cell>
          <cell r="C45">
            <v>40515.336458333331</v>
          </cell>
          <cell r="D45">
            <v>2010</v>
          </cell>
          <cell r="E45">
            <v>0</v>
          </cell>
          <cell r="F45">
            <v>0</v>
          </cell>
          <cell r="G45" t="str">
            <v>Get the latest job offers of Allianz Group right into your stream. Reach out to the Group HR Team of Allianz SE via: careers@allianz.com.</v>
          </cell>
          <cell r="H45">
            <v>8</v>
          </cell>
          <cell r="I45">
            <v>1509</v>
          </cell>
          <cell r="J45">
            <v>0</v>
          </cell>
          <cell r="L45" t="str">
            <v>https://twitter.com/AllianzCareers</v>
          </cell>
          <cell r="M45">
            <v>222480935</v>
          </cell>
          <cell r="N45" t="str">
            <v>NULL</v>
          </cell>
          <cell r="O45">
            <v>0</v>
          </cell>
          <cell r="P45">
            <v>1</v>
          </cell>
          <cell r="Q45" t="str">
            <v>en</v>
          </cell>
          <cell r="R45">
            <v>0</v>
          </cell>
          <cell r="S45" t="str">
            <v>Munich, Germany</v>
          </cell>
          <cell r="T45" t="str">
            <v>Allianz Careers</v>
          </cell>
          <cell r="U45" t="str">
            <v>https://pbs.twimg.com/profile_banners/222480935/1427739242/web</v>
          </cell>
          <cell r="V45" t="str">
            <v>http://pbs.twimg.com/profile_images/668013073681285121/FsgyywXV_normal.png</v>
          </cell>
          <cell r="W45">
            <v>0</v>
          </cell>
          <cell r="X45" t="str">
            <v>AllianzCareers</v>
          </cell>
          <cell r="Y45">
            <v>11655</v>
          </cell>
          <cell r="Z45" t="str">
            <v>NULL</v>
          </cell>
          <cell r="AA45" t="str">
            <v>https://t.co/SbTRkXUWsN</v>
          </cell>
          <cell r="AB45">
            <v>-1</v>
          </cell>
          <cell r="AC45" t="str">
            <v>null</v>
          </cell>
          <cell r="AD45" t="str">
            <v>NULL</v>
          </cell>
        </row>
        <row r="46">
          <cell r="A46">
            <v>52</v>
          </cell>
          <cell r="B46" t="str">
            <v>Autodesk</v>
          </cell>
          <cell r="C46">
            <v>40548.599768518521</v>
          </cell>
          <cell r="D46">
            <v>2011</v>
          </cell>
          <cell r="E46">
            <v>0</v>
          </cell>
          <cell r="F46">
            <v>0</v>
          </cell>
          <cell r="G46" t="str">
            <v>Follow Autodesk's talent community, career and job opportunities.   Check out our current openings: http://t.co/YOvHZ4VLTf</v>
          </cell>
          <cell r="H46">
            <v>83</v>
          </cell>
          <cell r="I46">
            <v>1139</v>
          </cell>
          <cell r="J46">
            <v>1</v>
          </cell>
          <cell r="L46" t="str">
            <v>https://twitter.com/Autodeskers</v>
          </cell>
          <cell r="M46">
            <v>234518712</v>
          </cell>
          <cell r="N46" t="str">
            <v>NULL</v>
          </cell>
          <cell r="O46">
            <v>0</v>
          </cell>
          <cell r="P46">
            <v>1</v>
          </cell>
          <cell r="Q46" t="str">
            <v>en</v>
          </cell>
          <cell r="R46">
            <v>0</v>
          </cell>
          <cell r="S46" t="str">
            <v>All around the world</v>
          </cell>
          <cell r="T46" t="str">
            <v>Autodesk Careers</v>
          </cell>
          <cell r="U46" t="str">
            <v>https://pbs.twimg.com/profile_banners/234518712/1439998110/web</v>
          </cell>
          <cell r="V46" t="str">
            <v>http://pbs.twimg.com/profile_images/462319503162867712/yo-xXGGq_normal.jpeg</v>
          </cell>
          <cell r="W46">
            <v>0</v>
          </cell>
          <cell r="X46" t="str">
            <v>Autodeskers</v>
          </cell>
          <cell r="Y46">
            <v>908</v>
          </cell>
          <cell r="Z46" t="str">
            <v>Pacific Time (US &amp; Canada)</v>
          </cell>
          <cell r="AA46" t="str">
            <v>http://t.co/xiU4CeTP1r</v>
          </cell>
          <cell r="AB46">
            <v>-25200</v>
          </cell>
          <cell r="AC46" t="str">
            <v>null</v>
          </cell>
          <cell r="AD46" t="str">
            <v>NULL</v>
          </cell>
        </row>
        <row r="47">
          <cell r="A47">
            <v>53</v>
          </cell>
          <cell r="B47" t="str">
            <v>Methodist Hospital System</v>
          </cell>
          <cell r="C47">
            <v>40532.649398148147</v>
          </cell>
          <cell r="D47">
            <v>2010</v>
          </cell>
          <cell r="E47">
            <v>0</v>
          </cell>
          <cell r="F47">
            <v>0</v>
          </cell>
          <cell r="G47" t="str">
            <v>Methodist Hospital provides comprehensive acute care such as medical, surgical, perinatal, oncology, intensive care and cardiovascular.</v>
          </cell>
          <cell r="H47">
            <v>1</v>
          </cell>
          <cell r="I47">
            <v>442</v>
          </cell>
          <cell r="J47">
            <v>1</v>
          </cell>
          <cell r="L47" t="str">
            <v>https://twitter.com/methodistarc</v>
          </cell>
          <cell r="M47">
            <v>228872206</v>
          </cell>
          <cell r="N47" t="str">
            <v>NULL</v>
          </cell>
          <cell r="O47">
            <v>0</v>
          </cell>
          <cell r="P47">
            <v>0</v>
          </cell>
          <cell r="Q47" t="str">
            <v>en</v>
          </cell>
          <cell r="R47">
            <v>0</v>
          </cell>
          <cell r="S47" t="str">
            <v>Arcadia, CA</v>
          </cell>
          <cell r="T47" t="str">
            <v>Methodist Hospital</v>
          </cell>
          <cell r="U47" t="str">
            <v>https://pbs.twimg.com/profile_banners/228872206/1399580128/web</v>
          </cell>
          <cell r="V47" t="str">
            <v>http://pbs.twimg.com/profile_images/2328926471/4upsa9bqjyykold1xrbp_normal.png</v>
          </cell>
          <cell r="W47">
            <v>0</v>
          </cell>
          <cell r="X47" t="str">
            <v>methodistarc</v>
          </cell>
          <cell r="Y47">
            <v>1069</v>
          </cell>
          <cell r="Z47" t="str">
            <v>Pacific Time (US &amp; Canada)</v>
          </cell>
          <cell r="AA47" t="str">
            <v>http://t.co/tZ4m00I7E1</v>
          </cell>
          <cell r="AB47">
            <v>-25200</v>
          </cell>
          <cell r="AC47" t="str">
            <v>null</v>
          </cell>
          <cell r="AD47" t="str">
            <v>NULL</v>
          </cell>
        </row>
        <row r="48">
          <cell r="A48">
            <v>54</v>
          </cell>
          <cell r="B48" t="str">
            <v>Baker Donelson</v>
          </cell>
          <cell r="C48">
            <v>40016.865393518521</v>
          </cell>
          <cell r="D48">
            <v>2009</v>
          </cell>
          <cell r="E48">
            <v>0</v>
          </cell>
          <cell r="F48">
            <v>0</v>
          </cell>
          <cell r="G48" t="str">
            <v>Clients know it's not just the legal services we provide, but how we deliver them that matters most; our 650+ attorneys across 30 practices strive to deliver.</v>
          </cell>
          <cell r="H48">
            <v>186</v>
          </cell>
          <cell r="I48">
            <v>2696</v>
          </cell>
          <cell r="J48">
            <v>0</v>
          </cell>
          <cell r="L48" t="str">
            <v>https://twitter.com/Baker_Donelson</v>
          </cell>
          <cell r="M48">
            <v>59338183</v>
          </cell>
          <cell r="N48" t="str">
            <v>NULL</v>
          </cell>
          <cell r="O48">
            <v>0</v>
          </cell>
          <cell r="P48">
            <v>0</v>
          </cell>
          <cell r="Q48" t="str">
            <v>en</v>
          </cell>
          <cell r="R48">
            <v>0</v>
          </cell>
          <cell r="T48" t="str">
            <v>Baker Donelson</v>
          </cell>
          <cell r="U48" t="str">
            <v>https://pbs.twimg.com/profile_banners/59338183/1400095173/web</v>
          </cell>
          <cell r="V48" t="str">
            <v>http://pbs.twimg.com/profile_images/378800000661594651/7b3c45650356aa9b4a690b687e511471_normal.jpeg</v>
          </cell>
          <cell r="W48">
            <v>0</v>
          </cell>
          <cell r="X48" t="str">
            <v>Baker_Donelson</v>
          </cell>
          <cell r="Y48">
            <v>3708</v>
          </cell>
          <cell r="Z48" t="str">
            <v>Central Time (US &amp; Canada)</v>
          </cell>
          <cell r="AA48" t="str">
            <v>http://t.co/g6StD0740E</v>
          </cell>
          <cell r="AB48">
            <v>-18000</v>
          </cell>
          <cell r="AC48" t="str">
            <v>null</v>
          </cell>
          <cell r="AD48" t="str">
            <v>NULL</v>
          </cell>
        </row>
        <row r="49">
          <cell r="A49">
            <v>55</v>
          </cell>
          <cell r="B49" t="str">
            <v>Men's Wearhouse</v>
          </cell>
          <cell r="C49">
            <v>40049.490243055552</v>
          </cell>
          <cell r="D49">
            <v>2009</v>
          </cell>
          <cell r="E49">
            <v>0</v>
          </cell>
          <cell r="F49">
            <v>0</v>
          </cell>
          <cell r="G49" t="str">
            <v>Quality Menswear. World-Class Service. Expert Styling Advice.</v>
          </cell>
          <cell r="H49">
            <v>8532</v>
          </cell>
          <cell r="I49">
            <v>44856</v>
          </cell>
          <cell r="J49">
            <v>1</v>
          </cell>
          <cell r="L49" t="str">
            <v>https://twitter.com/menswearhouse</v>
          </cell>
          <cell r="M49">
            <v>68464500</v>
          </cell>
          <cell r="N49" t="str">
            <v>NULL</v>
          </cell>
          <cell r="O49">
            <v>0</v>
          </cell>
          <cell r="P49">
            <v>0</v>
          </cell>
          <cell r="Q49" t="str">
            <v>en</v>
          </cell>
          <cell r="R49">
            <v>0</v>
          </cell>
          <cell r="S49" t="str">
            <v>United States</v>
          </cell>
          <cell r="T49" t="str">
            <v>Men's Wearhouse</v>
          </cell>
          <cell r="U49" t="str">
            <v>https://pbs.twimg.com/profile_banners/68464500/1459887380/web</v>
          </cell>
          <cell r="V49" t="str">
            <v>http://pbs.twimg.com/profile_images/702964697444827137/ZBlsIYM-_normal.jpg</v>
          </cell>
          <cell r="W49">
            <v>0</v>
          </cell>
          <cell r="X49" t="str">
            <v>menswearhouse</v>
          </cell>
          <cell r="Y49">
            <v>27761</v>
          </cell>
          <cell r="Z49" t="str">
            <v>Pacific Time (US &amp; Canada)</v>
          </cell>
          <cell r="AA49" t="str">
            <v>http://t.co/AMTBuaZ9ij</v>
          </cell>
          <cell r="AB49">
            <v>-25200</v>
          </cell>
          <cell r="AC49" t="str">
            <v>null</v>
          </cell>
          <cell r="AD49" t="str">
            <v>NULL</v>
          </cell>
        </row>
        <row r="50">
          <cell r="A50">
            <v>56</v>
          </cell>
          <cell r="B50" t="str">
            <v>Scripps Health</v>
          </cell>
          <cell r="C50">
            <v>41292.252962962964</v>
          </cell>
          <cell r="D50">
            <v>2013</v>
          </cell>
          <cell r="E50">
            <v>1</v>
          </cell>
          <cell r="F50">
            <v>0</v>
          </cell>
          <cell r="G50" t="str">
            <v>Begin your next adventure with Scripps.</v>
          </cell>
          <cell r="H50">
            <v>41</v>
          </cell>
          <cell r="I50">
            <v>930</v>
          </cell>
          <cell r="J50">
            <v>0</v>
          </cell>
          <cell r="L50" t="str">
            <v>https://twitter.com/EWScrippsJobs</v>
          </cell>
          <cell r="M50">
            <v>1100931295</v>
          </cell>
          <cell r="N50" t="str">
            <v>NULL</v>
          </cell>
          <cell r="O50">
            <v>0</v>
          </cell>
          <cell r="P50">
            <v>1</v>
          </cell>
          <cell r="Q50" t="str">
            <v>en</v>
          </cell>
          <cell r="R50">
            <v>0</v>
          </cell>
          <cell r="S50" t="str">
            <v>Cincinnati, OH</v>
          </cell>
          <cell r="T50" t="str">
            <v>Scripps Careers</v>
          </cell>
          <cell r="U50" t="str">
            <v>https://pbs.twimg.com/profile_banners/1100931295/1427916529/web</v>
          </cell>
          <cell r="V50" t="str">
            <v>http://pbs.twimg.com/profile_images/583350676652052481/7XlbKlCn_normal.jpg</v>
          </cell>
          <cell r="W50">
            <v>0</v>
          </cell>
          <cell r="X50" t="str">
            <v>EWScrippsJobs</v>
          </cell>
          <cell r="Y50">
            <v>832</v>
          </cell>
          <cell r="Z50" t="str">
            <v>NULL</v>
          </cell>
          <cell r="AA50" t="str">
            <v>http://t.co/tXK7eUHE</v>
          </cell>
          <cell r="AB50">
            <v>-1</v>
          </cell>
          <cell r="AC50" t="str">
            <v>null</v>
          </cell>
          <cell r="AD50" t="str">
            <v>NULL</v>
          </cell>
        </row>
        <row r="51">
          <cell r="A51">
            <v>57</v>
          </cell>
          <cell r="B51" t="str">
            <v>Marriott International</v>
          </cell>
          <cell r="C51">
            <v>39520.473229166666</v>
          </cell>
          <cell r="D51">
            <v>2008</v>
          </cell>
          <cell r="E51">
            <v>0</v>
          </cell>
          <cell r="F51">
            <v>0</v>
          </cell>
          <cell r="G51" t="str">
            <v>Welcome to our newsroom. Tweeting all things travel &amp; hospitality from Marriott InternationaI headquarters.</v>
          </cell>
          <cell r="H51">
            <v>13145</v>
          </cell>
          <cell r="I51">
            <v>409932</v>
          </cell>
          <cell r="J51">
            <v>1</v>
          </cell>
          <cell r="L51" t="str">
            <v>https://twitter.com/MarriottIntl</v>
          </cell>
          <cell r="M51">
            <v>14140913</v>
          </cell>
          <cell r="N51" t="str">
            <v>NULL</v>
          </cell>
          <cell r="O51">
            <v>0</v>
          </cell>
          <cell r="P51">
            <v>0</v>
          </cell>
          <cell r="Q51" t="str">
            <v>en</v>
          </cell>
          <cell r="R51">
            <v>0</v>
          </cell>
          <cell r="S51" t="str">
            <v>Global</v>
          </cell>
          <cell r="T51" t="str">
            <v>Marriott Internat'l</v>
          </cell>
          <cell r="U51" t="str">
            <v>https://pbs.twimg.com/profile_banners/14140913/1421268259/web</v>
          </cell>
          <cell r="V51" t="str">
            <v>http://pbs.twimg.com/profile_images/2936408233/1fc0afb0e7297b95c2633fdad525381a_normal.jpeg</v>
          </cell>
          <cell r="W51">
            <v>0</v>
          </cell>
          <cell r="X51" t="str">
            <v>MarriottIntl</v>
          </cell>
          <cell r="Y51">
            <v>23520</v>
          </cell>
          <cell r="Z51" t="str">
            <v>Eastern Time (US &amp; Canada)</v>
          </cell>
          <cell r="AA51" t="str">
            <v>http://t.co/qIxkez7wnq</v>
          </cell>
          <cell r="AB51">
            <v>-14400</v>
          </cell>
          <cell r="AC51" t="str">
            <v>null</v>
          </cell>
          <cell r="AD51" t="str">
            <v>NULL</v>
          </cell>
        </row>
        <row r="52">
          <cell r="A52">
            <v>58</v>
          </cell>
          <cell r="B52" t="str">
            <v>Perkins Coie</v>
          </cell>
          <cell r="C52">
            <v>39920.667407407411</v>
          </cell>
          <cell r="D52">
            <v>2009</v>
          </cell>
          <cell r="E52">
            <v>0</v>
          </cell>
          <cell r="F52">
            <v>0</v>
          </cell>
          <cell r="G52" t="str">
            <v>An international law firm offering legal services to individuals and businesses. Tweeting legal updates, firm news, and blog posts. Attorney Advertising.</v>
          </cell>
          <cell r="H52">
            <v>9</v>
          </cell>
          <cell r="I52">
            <v>5718</v>
          </cell>
          <cell r="J52">
            <v>0</v>
          </cell>
          <cell r="L52" t="str">
            <v>https://twitter.com/PerkinsCoieLLP</v>
          </cell>
          <cell r="M52">
            <v>32614197</v>
          </cell>
          <cell r="N52" t="str">
            <v>NULL</v>
          </cell>
          <cell r="O52">
            <v>0</v>
          </cell>
          <cell r="P52">
            <v>0</v>
          </cell>
          <cell r="Q52" t="str">
            <v>en</v>
          </cell>
          <cell r="R52">
            <v>0</v>
          </cell>
          <cell r="T52" t="str">
            <v>Perkins Coie</v>
          </cell>
          <cell r="U52" t="str">
            <v>https://pbs.twimg.com/profile_banners/32614197/1429283810/web</v>
          </cell>
          <cell r="V52" t="str">
            <v>http://pbs.twimg.com/profile_images/511250284530507776/TTGm0-RN_normal.jpeg</v>
          </cell>
          <cell r="W52">
            <v>0</v>
          </cell>
          <cell r="X52" t="str">
            <v>PerkinsCoieLLP</v>
          </cell>
          <cell r="Y52">
            <v>2164</v>
          </cell>
          <cell r="Z52" t="str">
            <v>Pacific Time (US &amp; Canada)</v>
          </cell>
          <cell r="AA52" t="str">
            <v>http://t.co/7fZI6kUW0o</v>
          </cell>
          <cell r="AB52">
            <v>-25200</v>
          </cell>
          <cell r="AC52" t="str">
            <v>null</v>
          </cell>
          <cell r="AD52" t="str">
            <v>NULL</v>
          </cell>
        </row>
        <row r="53">
          <cell r="A53">
            <v>59</v>
          </cell>
          <cell r="B53" t="str">
            <v>Ernst &amp; Young</v>
          </cell>
          <cell r="C53">
            <v>39664.375451388885</v>
          </cell>
          <cell r="D53">
            <v>2008</v>
          </cell>
          <cell r="E53">
            <v>0</v>
          </cell>
          <cell r="F53">
            <v>0</v>
          </cell>
          <cell r="G53" t="str">
            <v>We have an ambition to build a better working world. And the question is: Will it begin with you? Wanted: #LegacyBuilders</v>
          </cell>
          <cell r="H53">
            <v>2274</v>
          </cell>
          <cell r="I53">
            <v>31256</v>
          </cell>
          <cell r="J53">
            <v>0</v>
          </cell>
          <cell r="K53" t="str">
            <v>USA</v>
          </cell>
          <cell r="L53" t="str">
            <v>https://twitter.com/EY_CareersUS</v>
          </cell>
          <cell r="M53">
            <v>15723011</v>
          </cell>
          <cell r="N53" t="str">
            <v>NULL</v>
          </cell>
          <cell r="O53">
            <v>0</v>
          </cell>
          <cell r="P53">
            <v>1</v>
          </cell>
          <cell r="Q53" t="str">
            <v>en</v>
          </cell>
          <cell r="R53">
            <v>0</v>
          </cell>
          <cell r="T53" t="str">
            <v>EY US Careers</v>
          </cell>
          <cell r="U53" t="str">
            <v>https://pbs.twimg.com/profile_banners/15723011/1433776483/web</v>
          </cell>
          <cell r="V53" t="str">
            <v>http://pbs.twimg.com/profile_images/378800000062202350/60e003d15235c1ba78e76de89aa1ba4d_normal.png</v>
          </cell>
          <cell r="W53">
            <v>0</v>
          </cell>
          <cell r="X53" t="str">
            <v>EY_CareersUS</v>
          </cell>
          <cell r="Y53">
            <v>2377</v>
          </cell>
          <cell r="Z53" t="str">
            <v>Eastern Time (US &amp; Canada)</v>
          </cell>
          <cell r="AA53" t="str">
            <v>http://t.co/uDMEDZ5QwA</v>
          </cell>
          <cell r="AB53">
            <v>-14400</v>
          </cell>
          <cell r="AC53" t="str">
            <v>null</v>
          </cell>
          <cell r="AD53" t="str">
            <v>NULL</v>
          </cell>
        </row>
        <row r="54">
          <cell r="A54">
            <v>60</v>
          </cell>
          <cell r="B54" t="str">
            <v>American Express</v>
          </cell>
          <cell r="C54">
            <v>39959.606076388889</v>
          </cell>
          <cell r="D54">
            <v>2009</v>
          </cell>
          <cell r="E54">
            <v>0</v>
          </cell>
          <cell r="F54">
            <v>0</v>
          </cell>
          <cell r="G54" t="str">
            <v>Follow Amex's Erica (^E) &amp; Alicia (^A) for insider news, access &amp; more. See our Likes page for Card Member offers https://t.co/hNYFSKuLlW</v>
          </cell>
          <cell r="H54">
            <v>9</v>
          </cell>
          <cell r="I54">
            <v>873096</v>
          </cell>
          <cell r="J54">
            <v>1</v>
          </cell>
          <cell r="L54" t="str">
            <v>https://twitter.com/AmericanExpress</v>
          </cell>
          <cell r="M54">
            <v>42712551</v>
          </cell>
          <cell r="N54" t="str">
            <v>NULL</v>
          </cell>
          <cell r="O54">
            <v>0</v>
          </cell>
          <cell r="P54">
            <v>0</v>
          </cell>
          <cell r="Q54" t="str">
            <v>en</v>
          </cell>
          <cell r="R54">
            <v>0</v>
          </cell>
          <cell r="S54" t="str">
            <v>Community Guidelines</v>
          </cell>
          <cell r="T54" t="str">
            <v>American Express</v>
          </cell>
          <cell r="U54" t="str">
            <v>https://pbs.twimg.com/profile_banners/42712551/1459447268/web</v>
          </cell>
          <cell r="V54" t="str">
            <v>http://pbs.twimg.com/profile_images/458274195223236608/I0lD_2RX_normal.png</v>
          </cell>
          <cell r="W54">
            <v>0</v>
          </cell>
          <cell r="X54" t="str">
            <v>AmericanExpress</v>
          </cell>
          <cell r="Y54">
            <v>44715</v>
          </cell>
          <cell r="Z54" t="str">
            <v>Eastern Time (US &amp; Canada)</v>
          </cell>
          <cell r="AA54" t="str">
            <v>https://t.co/MLO0oaKCXp</v>
          </cell>
          <cell r="AB54">
            <v>-14400</v>
          </cell>
          <cell r="AC54" t="str">
            <v>null</v>
          </cell>
          <cell r="AD54" t="str">
            <v>NULL</v>
          </cell>
        </row>
        <row r="55">
          <cell r="A55">
            <v>61</v>
          </cell>
          <cell r="B55" t="str">
            <v>Nordstrom</v>
          </cell>
          <cell r="C55">
            <v>39617.604120370372</v>
          </cell>
          <cell r="D55">
            <v>2008</v>
          </cell>
          <cell r="E55">
            <v>0</v>
          </cell>
          <cell r="F55">
            <v>0</v>
          </cell>
          <cell r="G55" t="str">
            <v>Serving customers since 1901. Tweeting since 2008. Customer service: 1-888-282-6060 #nordstrom</v>
          </cell>
          <cell r="H55">
            <v>1863</v>
          </cell>
          <cell r="I55">
            <v>691192</v>
          </cell>
          <cell r="J55">
            <v>1</v>
          </cell>
          <cell r="L55" t="str">
            <v>https://twitter.com/Nordstrom</v>
          </cell>
          <cell r="M55">
            <v>15162193</v>
          </cell>
          <cell r="N55" t="str">
            <v>NULL</v>
          </cell>
          <cell r="O55">
            <v>0</v>
          </cell>
          <cell r="P55">
            <v>0</v>
          </cell>
          <cell r="Q55" t="str">
            <v>en</v>
          </cell>
          <cell r="R55">
            <v>0</v>
          </cell>
          <cell r="S55" t="str">
            <v>Seattle, WA</v>
          </cell>
          <cell r="T55" t="str">
            <v>Nordstrom</v>
          </cell>
          <cell r="U55" t="str">
            <v>https://pbs.twimg.com/profile_banners/15162193/1459454142/web</v>
          </cell>
          <cell r="V55" t="str">
            <v>http://pbs.twimg.com/profile_images/656847223003582465/ebviBWYN_normal.png</v>
          </cell>
          <cell r="W55">
            <v>0</v>
          </cell>
          <cell r="X55" t="str">
            <v>Nordstrom</v>
          </cell>
          <cell r="Y55">
            <v>206875</v>
          </cell>
          <cell r="Z55" t="str">
            <v>Pacific Time (US &amp; Canada)</v>
          </cell>
          <cell r="AA55" t="str">
            <v>http://t.co/VIxNJYaX1y</v>
          </cell>
          <cell r="AB55">
            <v>-25200</v>
          </cell>
          <cell r="AC55" t="str">
            <v>null</v>
          </cell>
          <cell r="AD55" t="str">
            <v>NULL</v>
          </cell>
        </row>
        <row r="56">
          <cell r="A56">
            <v>62</v>
          </cell>
          <cell r="B56" t="str">
            <v>Build-A-Bear Workshop</v>
          </cell>
          <cell r="C56">
            <v>39602.622175925928</v>
          </cell>
          <cell r="D56">
            <v>2008</v>
          </cell>
          <cell r="E56">
            <v>0</v>
          </cell>
          <cell r="F56">
            <v>0</v>
          </cell>
          <cell r="G56" t="str">
            <v>The place to make your own furry friends and dress them in the latest fashions and accessories.</v>
          </cell>
          <cell r="H56">
            <v>5795</v>
          </cell>
          <cell r="I56">
            <v>54393</v>
          </cell>
          <cell r="J56">
            <v>1</v>
          </cell>
          <cell r="L56" t="str">
            <v>https://twitter.com/buildabear</v>
          </cell>
          <cell r="M56">
            <v>14997308</v>
          </cell>
          <cell r="N56" t="str">
            <v>NULL</v>
          </cell>
          <cell r="O56">
            <v>0</v>
          </cell>
          <cell r="P56">
            <v>0</v>
          </cell>
          <cell r="Q56" t="str">
            <v>en</v>
          </cell>
          <cell r="R56">
            <v>0</v>
          </cell>
          <cell r="S56" t="str">
            <v>Worldwide</v>
          </cell>
          <cell r="T56" t="str">
            <v>Build-A-BearWorkshop</v>
          </cell>
          <cell r="U56" t="str">
            <v>https://pbs.twimg.com/profile_banners/14997308/1461889109/web</v>
          </cell>
          <cell r="V56" t="str">
            <v>http://pbs.twimg.com/profile_images/564882474035990528/vjLpEVdp_normal.jpeg</v>
          </cell>
          <cell r="W56">
            <v>0</v>
          </cell>
          <cell r="X56" t="str">
            <v>buildabear</v>
          </cell>
          <cell r="Y56">
            <v>9592</v>
          </cell>
          <cell r="Z56" t="str">
            <v>Central Time (US &amp; Canada)</v>
          </cell>
          <cell r="AA56" t="str">
            <v>http://t.co/61XZl3FDRV</v>
          </cell>
          <cell r="AB56">
            <v>-18000</v>
          </cell>
          <cell r="AC56" t="str">
            <v>null</v>
          </cell>
          <cell r="AD56" t="str">
            <v>NULL</v>
          </cell>
        </row>
        <row r="57">
          <cell r="A57">
            <v>63</v>
          </cell>
          <cell r="B57" t="str">
            <v>General Mills</v>
          </cell>
          <cell r="C57">
            <v>40420.466412037036</v>
          </cell>
          <cell r="D57">
            <v>2010</v>
          </cell>
          <cell r="E57">
            <v>0</v>
          </cell>
          <cell r="F57">
            <v>0</v>
          </cell>
          <cell r="G57" t="str">
            <v>Welcome to General Mills Careers on Twitter! Let's talk!</v>
          </cell>
          <cell r="H57">
            <v>172</v>
          </cell>
          <cell r="I57">
            <v>5920</v>
          </cell>
          <cell r="J57">
            <v>0</v>
          </cell>
          <cell r="L57" t="str">
            <v>https://twitter.com/GenMillsCareers</v>
          </cell>
          <cell r="M57">
            <v>184856455</v>
          </cell>
          <cell r="N57" t="str">
            <v>NULL</v>
          </cell>
          <cell r="O57">
            <v>0</v>
          </cell>
          <cell r="P57">
            <v>1</v>
          </cell>
          <cell r="Q57" t="str">
            <v>en</v>
          </cell>
          <cell r="R57">
            <v>0</v>
          </cell>
          <cell r="S57" t="str">
            <v>Minneapolis, MN</v>
          </cell>
          <cell r="T57" t="str">
            <v>GeneralMills Careers</v>
          </cell>
          <cell r="U57" t="str">
            <v>https://pbs.twimg.com/profile_banners/184856455/1440006399/web</v>
          </cell>
          <cell r="V57" t="str">
            <v>http://pbs.twimg.com/profile_images/634058953375158272/ovVBg1zA_normal.jpg</v>
          </cell>
          <cell r="W57">
            <v>0</v>
          </cell>
          <cell r="X57" t="str">
            <v>GenMillsCareers</v>
          </cell>
          <cell r="Y57">
            <v>2367</v>
          </cell>
          <cell r="Z57" t="str">
            <v>Central Time (US &amp; Canada)</v>
          </cell>
          <cell r="AA57" t="str">
            <v>http://t.co/nyJjQyBsEW</v>
          </cell>
          <cell r="AB57">
            <v>-18000</v>
          </cell>
          <cell r="AC57" t="str">
            <v>null</v>
          </cell>
          <cell r="AD57" t="str">
            <v>NULL</v>
          </cell>
        </row>
        <row r="58">
          <cell r="A58">
            <v>64</v>
          </cell>
          <cell r="B58" t="str">
            <v>TDIndustries</v>
          </cell>
          <cell r="C58">
            <v>41934.23064814815</v>
          </cell>
          <cell r="D58">
            <v>2014</v>
          </cell>
          <cell r="E58">
            <v>0</v>
          </cell>
          <cell r="F58">
            <v>0</v>
          </cell>
          <cell r="G58" t="str">
            <v>Premier mechanical construction &amp; facility service provider in the Southwest. Tweeting culture (#GPTW), #safety, #ServantLeadership, &amp; industry news.</v>
          </cell>
          <cell r="H58">
            <v>233</v>
          </cell>
          <cell r="I58">
            <v>240</v>
          </cell>
          <cell r="J58">
            <v>0</v>
          </cell>
          <cell r="L58" t="str">
            <v>https://twitter.com/tdindustries</v>
          </cell>
          <cell r="M58">
            <v>2870778488</v>
          </cell>
          <cell r="N58" t="str">
            <v>NULL</v>
          </cell>
          <cell r="O58">
            <v>0</v>
          </cell>
          <cell r="P58">
            <v>0</v>
          </cell>
          <cell r="Q58" t="str">
            <v>en</v>
          </cell>
          <cell r="R58">
            <v>0</v>
          </cell>
          <cell r="S58" t="str">
            <v>Offices in Texas &amp; Arizona</v>
          </cell>
          <cell r="T58" t="str">
            <v>TDIndustries</v>
          </cell>
          <cell r="U58" t="str">
            <v>https://pbs.twimg.com/profile_banners/2870778488/1457018096/web</v>
          </cell>
          <cell r="V58" t="str">
            <v>http://pbs.twimg.com/profile_images/656539924611465217/dpvfvlpN_normal.jpg</v>
          </cell>
          <cell r="W58">
            <v>0</v>
          </cell>
          <cell r="X58" t="str">
            <v>tdindustries</v>
          </cell>
          <cell r="Y58">
            <v>709</v>
          </cell>
          <cell r="Z58" t="str">
            <v>NULL</v>
          </cell>
          <cell r="AA58" t="str">
            <v>http://t.co/DBPrJRG3MZ</v>
          </cell>
          <cell r="AB58">
            <v>-1</v>
          </cell>
          <cell r="AC58" t="str">
            <v>null</v>
          </cell>
          <cell r="AD58" t="str">
            <v>NULL</v>
          </cell>
        </row>
        <row r="59">
          <cell r="A59">
            <v>65</v>
          </cell>
          <cell r="B59" t="str">
            <v>Atlantic Health</v>
          </cell>
          <cell r="C59">
            <v>42337.040046296293</v>
          </cell>
          <cell r="D59">
            <v>2015</v>
          </cell>
          <cell r="E59">
            <v>1</v>
          </cell>
          <cell r="F59">
            <v>1</v>
          </cell>
          <cell r="H59">
            <v>0</v>
          </cell>
          <cell r="I59">
            <v>2</v>
          </cell>
          <cell r="J59">
            <v>0</v>
          </cell>
          <cell r="L59" t="str">
            <v>https://twitter.com/TheAtlanticHLTH</v>
          </cell>
          <cell r="M59">
            <v>4315939756</v>
          </cell>
          <cell r="N59" t="str">
            <v>NULL</v>
          </cell>
          <cell r="O59">
            <v>0</v>
          </cell>
          <cell r="P59">
            <v>0</v>
          </cell>
          <cell r="Q59" t="str">
            <v>en</v>
          </cell>
          <cell r="R59">
            <v>0</v>
          </cell>
          <cell r="T59" t="str">
            <v>TheAtlanticHLTH</v>
          </cell>
          <cell r="U59" t="str">
            <v>NULL</v>
          </cell>
          <cell r="V59" t="str">
            <v>http://abs.twimg.com/sticky/default_profile_images/default_profile_2_normal.png</v>
          </cell>
          <cell r="W59">
            <v>0</v>
          </cell>
          <cell r="X59" t="str">
            <v>TheAtlanticHLTH</v>
          </cell>
          <cell r="Y59">
            <v>0</v>
          </cell>
          <cell r="Z59" t="str">
            <v>Pacific Time (US &amp; Canada)</v>
          </cell>
          <cell r="AA59" t="str">
            <v>NULL</v>
          </cell>
          <cell r="AB59">
            <v>-25200</v>
          </cell>
          <cell r="AC59" t="str">
            <v>null</v>
          </cell>
          <cell r="AD59" t="str">
            <v>NULL</v>
          </cell>
        </row>
        <row r="60">
          <cell r="A60">
            <v>66</v>
          </cell>
          <cell r="B60" t="str">
            <v>QuikTrip</v>
          </cell>
          <cell r="C60">
            <v>41311.358078703706</v>
          </cell>
          <cell r="D60">
            <v>2013</v>
          </cell>
          <cell r="E60">
            <v>0</v>
          </cell>
          <cell r="F60">
            <v>0</v>
          </cell>
          <cell r="G60" t="str">
            <v>Welcome to the official QuikTrip Twitter page. QuikTrip has been serving our customers quality products with a smile for over 50 years. IG: @quiktrip</v>
          </cell>
          <cell r="H60">
            <v>4284</v>
          </cell>
          <cell r="I60">
            <v>16524</v>
          </cell>
          <cell r="J60">
            <v>0</v>
          </cell>
          <cell r="L60" t="str">
            <v>https://twitter.com/QuikTrip</v>
          </cell>
          <cell r="M60">
            <v>1154321220</v>
          </cell>
          <cell r="N60" t="str">
            <v>NULL</v>
          </cell>
          <cell r="O60">
            <v>0</v>
          </cell>
          <cell r="P60">
            <v>0</v>
          </cell>
          <cell r="Q60" t="str">
            <v>en</v>
          </cell>
          <cell r="R60">
            <v>0</v>
          </cell>
          <cell r="T60" t="str">
            <v>QuikTrip</v>
          </cell>
          <cell r="U60" t="str">
            <v>https://pbs.twimg.com/profile_banners/1154321220/1461769631/web</v>
          </cell>
          <cell r="V60" t="str">
            <v>http://pbs.twimg.com/profile_images/715283346683613184/mFVJ2oXm_normal.jpg</v>
          </cell>
          <cell r="W60">
            <v>0</v>
          </cell>
          <cell r="X60" t="str">
            <v>QuikTrip</v>
          </cell>
          <cell r="Y60">
            <v>8959</v>
          </cell>
          <cell r="Z60" t="str">
            <v>Central Time (US &amp; Canada)</v>
          </cell>
          <cell r="AA60" t="str">
            <v>https://t.co/6nP32QnVwm</v>
          </cell>
          <cell r="AB60">
            <v>-18000</v>
          </cell>
          <cell r="AC60" t="str">
            <v>null</v>
          </cell>
          <cell r="AD60" t="str">
            <v>NULL</v>
          </cell>
        </row>
        <row r="61">
          <cell r="A61">
            <v>67</v>
          </cell>
          <cell r="B61" t="str">
            <v>Deloitte</v>
          </cell>
          <cell r="C61">
            <v>39321.112905092596</v>
          </cell>
          <cell r="D61">
            <v>2007</v>
          </cell>
          <cell r="E61">
            <v>0</v>
          </cell>
          <cell r="F61">
            <v>0</v>
          </cell>
          <cell r="G61" t="str">
            <v>Sharing the latest news, research, events and more from Deloitte Touche Tohmatsu Limited (DTTL) and Deloitte member firms. More http://t.co/HyPqP9jXTI</v>
          </cell>
          <cell r="H61">
            <v>930</v>
          </cell>
          <cell r="I61">
            <v>301266</v>
          </cell>
          <cell r="J61">
            <v>1</v>
          </cell>
          <cell r="L61" t="str">
            <v>https://twitter.com/Deloitte</v>
          </cell>
          <cell r="M61">
            <v>8457092</v>
          </cell>
          <cell r="N61" t="str">
            <v>NULL</v>
          </cell>
          <cell r="O61">
            <v>0</v>
          </cell>
          <cell r="P61">
            <v>0</v>
          </cell>
          <cell r="Q61" t="str">
            <v>en</v>
          </cell>
          <cell r="R61">
            <v>0</v>
          </cell>
          <cell r="S61" t="str">
            <v>Global</v>
          </cell>
          <cell r="T61" t="str">
            <v>Deloitte</v>
          </cell>
          <cell r="U61" t="str">
            <v>https://pbs.twimg.com/profile_banners/8457092/1434042269/web</v>
          </cell>
          <cell r="V61" t="str">
            <v>http://pbs.twimg.com/profile_images/621692078628675584/XNuZe_uh_normal.png</v>
          </cell>
          <cell r="W61">
            <v>0</v>
          </cell>
          <cell r="X61" t="str">
            <v>Deloitte</v>
          </cell>
          <cell r="Y61">
            <v>15492</v>
          </cell>
          <cell r="Z61" t="str">
            <v>Central Time (US &amp; Canada)</v>
          </cell>
          <cell r="AA61" t="str">
            <v>http://t.co/ctV7DszPEl</v>
          </cell>
          <cell r="AB61">
            <v>-18000</v>
          </cell>
          <cell r="AC61" t="str">
            <v>null</v>
          </cell>
          <cell r="AD61" t="str">
            <v>NULL</v>
          </cell>
        </row>
        <row r="62">
          <cell r="A62">
            <v>68</v>
          </cell>
          <cell r="B62" t="str">
            <v>Genentech</v>
          </cell>
          <cell r="C62">
            <v>39902.558113425926</v>
          </cell>
          <cell r="D62">
            <v>2009</v>
          </cell>
          <cell r="E62">
            <v>0</v>
          </cell>
          <cell r="F62">
            <v>0</v>
          </cell>
          <cell r="G62" t="str">
            <v>Official Twitter Site for Genentech Jobs</v>
          </cell>
          <cell r="H62">
            <v>491</v>
          </cell>
          <cell r="I62">
            <v>3208</v>
          </cell>
          <cell r="J62">
            <v>1</v>
          </cell>
          <cell r="L62" t="str">
            <v>https://twitter.com/GenentechJobs</v>
          </cell>
          <cell r="M62">
            <v>27708036</v>
          </cell>
          <cell r="N62" t="str">
            <v>NULL</v>
          </cell>
          <cell r="O62">
            <v>0</v>
          </cell>
          <cell r="P62">
            <v>1</v>
          </cell>
          <cell r="Q62" t="str">
            <v>en</v>
          </cell>
          <cell r="R62">
            <v>0</v>
          </cell>
          <cell r="S62" t="str">
            <v>South San Francisco</v>
          </cell>
          <cell r="T62" t="str">
            <v>Genentech Jobs</v>
          </cell>
          <cell r="U62" t="str">
            <v>https://pbs.twimg.com/profile_banners/27708036/1423174278/web</v>
          </cell>
          <cell r="V62" t="str">
            <v>http://pbs.twimg.com/profile_images/562701735139872768/bXNgDh6a_normal.jpeg</v>
          </cell>
          <cell r="W62">
            <v>0</v>
          </cell>
          <cell r="X62" t="str">
            <v>GenentechJobs</v>
          </cell>
          <cell r="Y62">
            <v>6416</v>
          </cell>
          <cell r="Z62" t="str">
            <v>Pacific Time (US &amp; Canada)</v>
          </cell>
          <cell r="AA62" t="str">
            <v>http://t.co/7GSOFFc9FI</v>
          </cell>
          <cell r="AB62">
            <v>-25200</v>
          </cell>
          <cell r="AC62" t="str">
            <v>null</v>
          </cell>
          <cell r="AD62" t="str">
            <v>NULL</v>
          </cell>
        </row>
        <row r="63">
          <cell r="A63">
            <v>69</v>
          </cell>
          <cell r="B63" t="str">
            <v>Umpqua Bank</v>
          </cell>
          <cell r="C63">
            <v>40051.598425925928</v>
          </cell>
          <cell r="D63">
            <v>2009</v>
          </cell>
          <cell r="E63">
            <v>0</v>
          </cell>
          <cell r="F63">
            <v>0</v>
          </cell>
          <cell r="G63" t="str">
            <v>2009 FORTUNE magazine's 100 Best Companies to Work For. Member FDIC. Equal Housing Lender. SBA Preferred Lender.</v>
          </cell>
          <cell r="H63">
            <v>0</v>
          </cell>
          <cell r="I63">
            <v>466</v>
          </cell>
          <cell r="J63">
            <v>1</v>
          </cell>
          <cell r="L63" t="str">
            <v>https://twitter.com/umpquabankjobs</v>
          </cell>
          <cell r="M63">
            <v>69084338</v>
          </cell>
          <cell r="N63" t="str">
            <v>NULL</v>
          </cell>
          <cell r="O63">
            <v>0</v>
          </cell>
          <cell r="P63">
            <v>1</v>
          </cell>
          <cell r="Q63" t="str">
            <v>en</v>
          </cell>
          <cell r="R63">
            <v>0</v>
          </cell>
          <cell r="T63" t="str">
            <v>Umpqua Bank Jobs</v>
          </cell>
          <cell r="U63" t="str">
            <v>NULL</v>
          </cell>
          <cell r="V63" t="str">
            <v>http://pbs.twimg.com/profile_images/390284992/umpquabank_logo_normal.JPG</v>
          </cell>
          <cell r="W63">
            <v>0</v>
          </cell>
          <cell r="X63" t="str">
            <v>umpquabankjobs</v>
          </cell>
          <cell r="Y63">
            <v>608</v>
          </cell>
          <cell r="Z63" t="str">
            <v>Pacific Time (US &amp; Canada)</v>
          </cell>
          <cell r="AA63" t="str">
            <v>http://t.co/mHHwmCmZTh</v>
          </cell>
          <cell r="AB63">
            <v>-25200</v>
          </cell>
          <cell r="AC63" t="str">
            <v>null</v>
          </cell>
          <cell r="AD63" t="str">
            <v>NULL</v>
          </cell>
        </row>
        <row r="64">
          <cell r="A64">
            <v>70</v>
          </cell>
          <cell r="B64" t="str">
            <v>Teach For America</v>
          </cell>
          <cell r="C64">
            <v>39846.439050925925</v>
          </cell>
          <cell r="D64">
            <v>2009</v>
          </cell>
          <cell r="E64">
            <v>0</v>
          </cell>
          <cell r="F64">
            <v>0</v>
          </cell>
          <cell r="G64" t="str">
            <v>One day, all children in this nation will have the opportunity to attain an excellent education.</v>
          </cell>
          <cell r="H64">
            <v>20767</v>
          </cell>
          <cell r="I64">
            <v>137365</v>
          </cell>
          <cell r="J64">
            <v>1</v>
          </cell>
          <cell r="L64" t="str">
            <v>https://twitter.com/TeachForAmerica</v>
          </cell>
          <cell r="M64">
            <v>19918047</v>
          </cell>
          <cell r="N64" t="str">
            <v>NULL</v>
          </cell>
          <cell r="O64">
            <v>0</v>
          </cell>
          <cell r="P64">
            <v>0</v>
          </cell>
          <cell r="Q64" t="str">
            <v>en</v>
          </cell>
          <cell r="R64">
            <v>0</v>
          </cell>
          <cell r="S64" t="str">
            <v>United States</v>
          </cell>
          <cell r="T64" t="str">
            <v>Teach For America</v>
          </cell>
          <cell r="U64" t="str">
            <v>https://pbs.twimg.com/profile_banners/19918047/1443031828/web</v>
          </cell>
          <cell r="V64" t="str">
            <v>http://pbs.twimg.com/profile_images/646726655105351684/3Zwp7fsp_normal.png</v>
          </cell>
          <cell r="W64">
            <v>0</v>
          </cell>
          <cell r="X64" t="str">
            <v>TeachForAmerica</v>
          </cell>
          <cell r="Y64">
            <v>20378</v>
          </cell>
          <cell r="Z64" t="str">
            <v>Central Time (US &amp; Canada)</v>
          </cell>
          <cell r="AA64" t="str">
            <v>http://t.co/9QQLZhc9tF</v>
          </cell>
          <cell r="AB64">
            <v>-18000</v>
          </cell>
          <cell r="AC64" t="str">
            <v>null</v>
          </cell>
          <cell r="AD64" t="str">
            <v>NULL</v>
          </cell>
        </row>
        <row r="65">
          <cell r="A65">
            <v>71</v>
          </cell>
          <cell r="B65" t="str">
            <v>Mayo Clinic</v>
          </cell>
          <cell r="C65">
            <v>39809.411643518521</v>
          </cell>
          <cell r="D65">
            <v>2008</v>
          </cell>
          <cell r="E65">
            <v>0</v>
          </cell>
          <cell r="F65">
            <v>0</v>
          </cell>
          <cell r="G65" t="str">
            <v>A Life-Changing Career. Following doesn't = endorsement. To request follow, tweet @mayoclinicjobs, please follow. Mayo Clinic is an AA/EOEE.</v>
          </cell>
          <cell r="H65">
            <v>0</v>
          </cell>
          <cell r="I65">
            <v>4380</v>
          </cell>
          <cell r="J65">
            <v>0</v>
          </cell>
          <cell r="L65" t="str">
            <v>https://twitter.com/mayoclinicjobs</v>
          </cell>
          <cell r="M65">
            <v>18410558</v>
          </cell>
          <cell r="N65" t="str">
            <v>NULL</v>
          </cell>
          <cell r="O65">
            <v>0</v>
          </cell>
          <cell r="P65">
            <v>1</v>
          </cell>
          <cell r="Q65" t="str">
            <v>en</v>
          </cell>
          <cell r="R65">
            <v>0</v>
          </cell>
          <cell r="S65" t="str">
            <v>MN, FL, AZ, IA, WI, GA</v>
          </cell>
          <cell r="T65" t="str">
            <v>Mayo Clinic Jobs</v>
          </cell>
          <cell r="U65" t="str">
            <v>NULL</v>
          </cell>
          <cell r="V65" t="str">
            <v>http://pbs.twimg.com/profile_images/1140165477/New_twitter_logo_normal.jpg</v>
          </cell>
          <cell r="W65">
            <v>0</v>
          </cell>
          <cell r="X65" t="str">
            <v>mayoclinicjobs</v>
          </cell>
          <cell r="Y65">
            <v>39783</v>
          </cell>
          <cell r="Z65" t="str">
            <v>Central Time (US &amp; Canada)</v>
          </cell>
          <cell r="AA65" t="str">
            <v>http://t.co/Pnz0aiPpiL</v>
          </cell>
          <cell r="AB65">
            <v>-18000</v>
          </cell>
          <cell r="AC65" t="str">
            <v>null</v>
          </cell>
          <cell r="AD65" t="str">
            <v>NULL</v>
          </cell>
        </row>
        <row r="66">
          <cell r="A66">
            <v>73</v>
          </cell>
          <cell r="B66" t="str">
            <v>Starbucks</v>
          </cell>
          <cell r="C66">
            <v>40018.665694444448</v>
          </cell>
          <cell r="D66">
            <v>2009</v>
          </cell>
          <cell r="E66">
            <v>0</v>
          </cell>
          <cell r="F66">
            <v>0</v>
          </cell>
          <cell r="G66" t="str">
            <v>Lets talk about the Opportunity to be more than an employee, #tobeapartner.</v>
          </cell>
          <cell r="H66">
            <v>2886</v>
          </cell>
          <cell r="I66">
            <v>87179</v>
          </cell>
          <cell r="J66">
            <v>1</v>
          </cell>
          <cell r="L66" t="str">
            <v>https://twitter.com/StarbucksJobs</v>
          </cell>
          <cell r="M66">
            <v>59899837</v>
          </cell>
          <cell r="N66" t="str">
            <v>NULL</v>
          </cell>
          <cell r="O66">
            <v>0</v>
          </cell>
          <cell r="P66">
            <v>1</v>
          </cell>
          <cell r="Q66" t="str">
            <v>en</v>
          </cell>
          <cell r="R66">
            <v>0</v>
          </cell>
          <cell r="S66" t="str">
            <v>Seattle, WA</v>
          </cell>
          <cell r="T66" t="str">
            <v>Starbucks Jobs</v>
          </cell>
          <cell r="U66" t="str">
            <v>https://pbs.twimg.com/profile_banners/59899837/1432919416/web</v>
          </cell>
          <cell r="V66" t="str">
            <v>http://pbs.twimg.com/profile_images/631193541826359296/eKm9U0kt_normal.png</v>
          </cell>
          <cell r="W66">
            <v>0</v>
          </cell>
          <cell r="X66" t="str">
            <v>StarbucksJobs</v>
          </cell>
          <cell r="Y66">
            <v>11126</v>
          </cell>
          <cell r="Z66" t="str">
            <v>Pacific Time (US &amp; Canada)</v>
          </cell>
          <cell r="AA66" t="str">
            <v>http://t.co/OJrwXrS1G9</v>
          </cell>
          <cell r="AB66">
            <v>-25200</v>
          </cell>
          <cell r="AC66" t="str">
            <v>null</v>
          </cell>
          <cell r="AD66" t="str">
            <v>NULL</v>
          </cell>
        </row>
        <row r="67">
          <cell r="A67">
            <v>74</v>
          </cell>
          <cell r="B67" t="str">
            <v>Rackspace Hosting</v>
          </cell>
          <cell r="C67">
            <v>39913.469872685186</v>
          </cell>
          <cell r="D67">
            <v>2009</v>
          </cell>
          <cell r="E67">
            <v>1</v>
          </cell>
          <cell r="F67">
            <v>0</v>
          </cell>
          <cell r="H67">
            <v>0</v>
          </cell>
          <cell r="I67">
            <v>519</v>
          </cell>
          <cell r="J67">
            <v>0</v>
          </cell>
          <cell r="L67" t="str">
            <v>https://twitter.com/RackspaceJobs/status/8915237458</v>
          </cell>
          <cell r="M67">
            <v>30262383</v>
          </cell>
          <cell r="N67" t="str">
            <v>NULL</v>
          </cell>
          <cell r="O67">
            <v>0</v>
          </cell>
          <cell r="P67">
            <v>1</v>
          </cell>
          <cell r="Q67" t="str">
            <v>en</v>
          </cell>
          <cell r="R67">
            <v>0</v>
          </cell>
          <cell r="T67" t="str">
            <v>Rackspace Careers</v>
          </cell>
          <cell r="U67" t="str">
            <v>NULL</v>
          </cell>
          <cell r="V67" t="str">
            <v>http://pbs.twimg.com/profile_images/141149283/Fanatical_bigger_normal.jpg</v>
          </cell>
          <cell r="W67">
            <v>0</v>
          </cell>
          <cell r="X67" t="str">
            <v>RackspaceJobs</v>
          </cell>
          <cell r="Y67">
            <v>741</v>
          </cell>
          <cell r="Z67" t="str">
            <v>NULL</v>
          </cell>
          <cell r="AA67" t="str">
            <v>NULL</v>
          </cell>
          <cell r="AB67">
            <v>-1</v>
          </cell>
          <cell r="AC67" t="str">
            <v>null</v>
          </cell>
          <cell r="AD67" t="str">
            <v>NULL</v>
          </cell>
        </row>
        <row r="68">
          <cell r="A68">
            <v>75</v>
          </cell>
          <cell r="B68" t="str">
            <v>FactSet Research Systems</v>
          </cell>
          <cell r="C68">
            <v>40011.335659722223</v>
          </cell>
          <cell r="D68">
            <v>2009</v>
          </cell>
          <cell r="E68">
            <v>0</v>
          </cell>
          <cell r="F68">
            <v>0</v>
          </cell>
          <cell r="G68" t="str">
            <v>This Twitter account is managed by FactSet Marketing and Recruiting reps from around the world. If you have a question, we want to hear it!!</v>
          </cell>
          <cell r="H68">
            <v>252</v>
          </cell>
          <cell r="I68">
            <v>1830</v>
          </cell>
          <cell r="J68">
            <v>1</v>
          </cell>
          <cell r="L68" t="str">
            <v>https://twitter.com/FactSetCareers</v>
          </cell>
          <cell r="M68">
            <v>57650435</v>
          </cell>
          <cell r="N68" t="str">
            <v>NULL</v>
          </cell>
          <cell r="O68">
            <v>0</v>
          </cell>
          <cell r="P68">
            <v>1</v>
          </cell>
          <cell r="Q68" t="str">
            <v>en</v>
          </cell>
          <cell r="R68">
            <v>0</v>
          </cell>
          <cell r="S68" t="str">
            <v>Worldwide</v>
          </cell>
          <cell r="T68" t="str">
            <v>FactSet Careers</v>
          </cell>
          <cell r="U68" t="str">
            <v>https://pbs.twimg.com/profile_banners/57650435/1457538851/web</v>
          </cell>
          <cell r="V68" t="str">
            <v>http://pbs.twimg.com/profile_images/504697816048877568/uIbQgVFN_normal.png</v>
          </cell>
          <cell r="W68">
            <v>0</v>
          </cell>
          <cell r="X68" t="str">
            <v>FactSetCareers</v>
          </cell>
          <cell r="Y68">
            <v>9617</v>
          </cell>
          <cell r="Z68" t="str">
            <v>Eastern Time (US &amp; Canada)</v>
          </cell>
          <cell r="AA68" t="str">
            <v>http://t.co/DPAw0qKdcm</v>
          </cell>
          <cell r="AB68">
            <v>-14400</v>
          </cell>
          <cell r="AC68" t="str">
            <v>null</v>
          </cell>
          <cell r="AD68" t="str">
            <v>NULL</v>
          </cell>
        </row>
        <row r="69">
          <cell r="A69">
            <v>76</v>
          </cell>
          <cell r="B69" t="str">
            <v>Microsoft</v>
          </cell>
          <cell r="C69">
            <v>39547.536539351851</v>
          </cell>
          <cell r="D69">
            <v>2008</v>
          </cell>
          <cell r="E69">
            <v>0</v>
          </cell>
          <cell r="F69">
            <v>0</v>
          </cell>
          <cell r="G69" t="str">
            <v>The official page of Microsoft Recruiting. _x000D_
Find out what it's really like to work here.</v>
          </cell>
          <cell r="H69">
            <v>5846</v>
          </cell>
          <cell r="I69">
            <v>68855</v>
          </cell>
          <cell r="J69">
            <v>0</v>
          </cell>
          <cell r="L69" t="str">
            <v>https://twitter.com/MicrosoftJobs</v>
          </cell>
          <cell r="M69">
            <v>14344319</v>
          </cell>
          <cell r="N69" t="str">
            <v>NULL</v>
          </cell>
          <cell r="O69">
            <v>0</v>
          </cell>
          <cell r="P69">
            <v>1</v>
          </cell>
          <cell r="Q69" t="str">
            <v>en</v>
          </cell>
          <cell r="R69">
            <v>0</v>
          </cell>
          <cell r="S69" t="str">
            <v>Redmond, WA</v>
          </cell>
          <cell r="T69" t="str">
            <v>Microsoft Careers</v>
          </cell>
          <cell r="U69" t="str">
            <v>https://pbs.twimg.com/profile_banners/14344319/1461183555/web</v>
          </cell>
          <cell r="V69" t="str">
            <v>http://pbs.twimg.com/profile_images/649357447308509185/rhShTZqc_normal.jpg</v>
          </cell>
          <cell r="W69">
            <v>0</v>
          </cell>
          <cell r="X69" t="str">
            <v>MicrosoftJobs</v>
          </cell>
          <cell r="Y69">
            <v>13306</v>
          </cell>
          <cell r="Z69" t="str">
            <v>Pacific Time (US &amp; Canada)</v>
          </cell>
          <cell r="AA69" t="str">
            <v>http://t.co/obrUyHN2Ck</v>
          </cell>
          <cell r="AB69">
            <v>-25200</v>
          </cell>
          <cell r="AC69" t="str">
            <v>null</v>
          </cell>
          <cell r="AD69" t="str">
            <v>NULL</v>
          </cell>
        </row>
        <row r="70">
          <cell r="A70">
            <v>77</v>
          </cell>
          <cell r="B70" t="str">
            <v>Aflac</v>
          </cell>
          <cell r="C70">
            <v>40639.922546296293</v>
          </cell>
          <cell r="D70">
            <v>2011</v>
          </cell>
          <cell r="E70">
            <v>1</v>
          </cell>
          <cell r="F70">
            <v>0</v>
          </cell>
          <cell r="G70" t="str">
            <v>The No. 1 provider of supplemental and guaranteed-renewable insurance in the U.S. Follow us for the latest in benefits news, trends, and best practices.</v>
          </cell>
          <cell r="H70">
            <v>214</v>
          </cell>
          <cell r="I70">
            <v>24352</v>
          </cell>
          <cell r="J70">
            <v>0</v>
          </cell>
          <cell r="L70" t="str">
            <v>https://twitter.com/Aflac</v>
          </cell>
          <cell r="M70">
            <v>278365892</v>
          </cell>
          <cell r="N70" t="str">
            <v>NULL</v>
          </cell>
          <cell r="O70">
            <v>0</v>
          </cell>
          <cell r="P70">
            <v>0</v>
          </cell>
          <cell r="Q70" t="str">
            <v>en</v>
          </cell>
          <cell r="R70">
            <v>0</v>
          </cell>
          <cell r="T70" t="str">
            <v>Aflac</v>
          </cell>
          <cell r="U70" t="str">
            <v>https://pbs.twimg.com/profile_banners/278365892/1457470239/web</v>
          </cell>
          <cell r="V70" t="str">
            <v>http://pbs.twimg.com/profile_images/529312955976781825/qHUUcsTK_normal.jpeg</v>
          </cell>
          <cell r="W70">
            <v>0</v>
          </cell>
          <cell r="X70" t="str">
            <v>Aflac</v>
          </cell>
          <cell r="Y70">
            <v>2334</v>
          </cell>
          <cell r="Z70" t="str">
            <v>Eastern Time (US &amp; Canada)</v>
          </cell>
          <cell r="AA70" t="str">
            <v>http://t.co/eLM2G6FyfI</v>
          </cell>
          <cell r="AB70">
            <v>-14400</v>
          </cell>
          <cell r="AC70" t="str">
            <v>null</v>
          </cell>
          <cell r="AD70" t="str">
            <v>NULL</v>
          </cell>
        </row>
        <row r="71">
          <cell r="A71">
            <v>78</v>
          </cell>
          <cell r="B71" t="str">
            <v>Publix Super Markets</v>
          </cell>
          <cell r="C71">
            <v>40008.55059027778</v>
          </cell>
          <cell r="D71">
            <v>2009</v>
          </cell>
          <cell r="E71">
            <v>0</v>
          </cell>
          <cell r="F71">
            <v>0</v>
          </cell>
          <cell r="G71" t="str">
            <v>Official site announcing jobs with Publix, the largest employee-owned supermarket chain in the US.  Publix, where shopping (and working) is a pleasure!</v>
          </cell>
          <cell r="H71">
            <v>107</v>
          </cell>
          <cell r="I71">
            <v>11620</v>
          </cell>
          <cell r="J71">
            <v>0</v>
          </cell>
          <cell r="L71" t="str">
            <v>https://twitter.com/PublixJobs</v>
          </cell>
          <cell r="M71">
            <v>56785107</v>
          </cell>
          <cell r="N71" t="str">
            <v>NULL</v>
          </cell>
          <cell r="O71">
            <v>0</v>
          </cell>
          <cell r="P71">
            <v>1</v>
          </cell>
          <cell r="Q71" t="str">
            <v>en</v>
          </cell>
          <cell r="R71">
            <v>0</v>
          </cell>
          <cell r="S71" t="str">
            <v>Southeastern United States</v>
          </cell>
          <cell r="T71" t="str">
            <v>Publix Jobs</v>
          </cell>
          <cell r="U71" t="str">
            <v>https://pbs.twimg.com/profile_banners/56785107/1442064052/web</v>
          </cell>
          <cell r="V71" t="str">
            <v>http://pbs.twimg.com/profile_images/642689794204639232/mK7Uisb1_normal.jpg</v>
          </cell>
          <cell r="W71">
            <v>0</v>
          </cell>
          <cell r="X71" t="str">
            <v>PublixJobs</v>
          </cell>
          <cell r="Y71">
            <v>12980</v>
          </cell>
          <cell r="Z71" t="str">
            <v>Eastern Time (US &amp; Canada)</v>
          </cell>
          <cell r="AA71" t="str">
            <v>http://t.co/nSbAQ3Fjph</v>
          </cell>
          <cell r="AB71">
            <v>-14400</v>
          </cell>
          <cell r="AC71" t="str">
            <v>null</v>
          </cell>
          <cell r="AD71" t="str">
            <v>NULL</v>
          </cell>
        </row>
        <row r="72">
          <cell r="A72">
            <v>79</v>
          </cell>
          <cell r="B72" t="str">
            <v>Mattel</v>
          </cell>
          <cell r="C72">
            <v>40168.542824074073</v>
          </cell>
          <cell r="D72">
            <v>2009</v>
          </cell>
          <cell r="E72">
            <v>0</v>
          </cell>
          <cell r="F72">
            <v>0</v>
          </cell>
          <cell r="G72" t="str">
            <v>At Mattel, we are Creating the Future of Play.</v>
          </cell>
          <cell r="H72">
            <v>346</v>
          </cell>
          <cell r="I72">
            <v>53662</v>
          </cell>
          <cell r="J72">
            <v>1</v>
          </cell>
          <cell r="L72" t="str">
            <v>https://twitter.com/Mattel</v>
          </cell>
          <cell r="M72">
            <v>98458823</v>
          </cell>
          <cell r="N72" t="str">
            <v>NULL</v>
          </cell>
          <cell r="O72">
            <v>0</v>
          </cell>
          <cell r="P72">
            <v>0</v>
          </cell>
          <cell r="Q72" t="str">
            <v>en</v>
          </cell>
          <cell r="R72">
            <v>0</v>
          </cell>
          <cell r="T72" t="str">
            <v>Mattel</v>
          </cell>
          <cell r="U72" t="str">
            <v>https://pbs.twimg.com/profile_banners/98458823/1398365172/web</v>
          </cell>
          <cell r="V72" t="str">
            <v>http://pbs.twimg.com/profile_images/1715922671/7219_152274167599_148757037599_2648143_8226052_n_normal.jpg</v>
          </cell>
          <cell r="W72">
            <v>0</v>
          </cell>
          <cell r="X72" t="str">
            <v>Mattel</v>
          </cell>
          <cell r="Y72">
            <v>4014</v>
          </cell>
          <cell r="Z72" t="str">
            <v>Pacific Time (US &amp; Canada)</v>
          </cell>
          <cell r="AA72" t="str">
            <v>http://t.co/jf3R7zlQls</v>
          </cell>
          <cell r="AB72">
            <v>-25200</v>
          </cell>
          <cell r="AC72" t="str">
            <v>null</v>
          </cell>
          <cell r="AD72" t="str">
            <v>NULL</v>
          </cell>
        </row>
        <row r="73">
          <cell r="A73">
            <v>80</v>
          </cell>
          <cell r="B73" t="str">
            <v>Stryker</v>
          </cell>
          <cell r="C73">
            <v>40822.658761574072</v>
          </cell>
          <cell r="D73">
            <v>2011</v>
          </cell>
          <cell r="E73">
            <v>0</v>
          </cell>
          <cell r="F73">
            <v>0</v>
          </cell>
          <cell r="G73" t="str">
            <v>Stryker offers results-driven people a place where they can make a difference.</v>
          </cell>
          <cell r="H73">
            <v>149</v>
          </cell>
          <cell r="I73">
            <v>1775</v>
          </cell>
          <cell r="J73">
            <v>0</v>
          </cell>
          <cell r="L73" t="str">
            <v>https://twitter.com/Stryker_Jobs</v>
          </cell>
          <cell r="M73">
            <v>386225125</v>
          </cell>
          <cell r="N73" t="str">
            <v>NULL</v>
          </cell>
          <cell r="O73">
            <v>0</v>
          </cell>
          <cell r="P73">
            <v>1</v>
          </cell>
          <cell r="Q73" t="str">
            <v>en</v>
          </cell>
          <cell r="R73">
            <v>0</v>
          </cell>
          <cell r="T73" t="str">
            <v>Stryker Careers</v>
          </cell>
          <cell r="U73" t="str">
            <v>https://pbs.twimg.com/profile_banners/386225125/1460467156/web</v>
          </cell>
          <cell r="V73" t="str">
            <v>http://pbs.twimg.com/profile_images/465914629617487873/CPOFzy84_normal.jpeg</v>
          </cell>
          <cell r="W73">
            <v>0</v>
          </cell>
          <cell r="X73" t="str">
            <v>Stryker_Jobs</v>
          </cell>
          <cell r="Y73">
            <v>1296</v>
          </cell>
          <cell r="Z73" t="str">
            <v>Eastern Time (US &amp; Canada)</v>
          </cell>
          <cell r="AA73" t="str">
            <v>http://t.co/g0cVK5dUv8</v>
          </cell>
          <cell r="AB73">
            <v>-14400</v>
          </cell>
          <cell r="AC73" t="str">
            <v>null</v>
          </cell>
          <cell r="AD73" t="str">
            <v>NULL</v>
          </cell>
        </row>
        <row r="74">
          <cell r="A74">
            <v>81</v>
          </cell>
          <cell r="B74" t="str">
            <v>SRC/SRCTec</v>
          </cell>
          <cell r="C74">
            <v>40086.542442129627</v>
          </cell>
          <cell r="D74">
            <v>2009</v>
          </cell>
          <cell r="E74">
            <v>0</v>
          </cell>
          <cell r="F74">
            <v>0</v>
          </cell>
          <cell r="H74">
            <v>0</v>
          </cell>
          <cell r="I74">
            <v>20</v>
          </cell>
          <cell r="J74">
            <v>0</v>
          </cell>
          <cell r="L74" t="str">
            <v>https://twitter.com/SRCTecCareers</v>
          </cell>
          <cell r="M74">
            <v>78681420</v>
          </cell>
          <cell r="N74" t="str">
            <v>NULL</v>
          </cell>
          <cell r="O74">
            <v>0</v>
          </cell>
          <cell r="P74">
            <v>1</v>
          </cell>
          <cell r="Q74" t="str">
            <v>en</v>
          </cell>
          <cell r="R74">
            <v>0</v>
          </cell>
          <cell r="T74" t="str">
            <v>Careers at SRCTec</v>
          </cell>
          <cell r="U74" t="str">
            <v>NULL</v>
          </cell>
          <cell r="V74" t="str">
            <v>http://pbs.twimg.com/profile_images/459977302/SRCTec_RGB_normal_normal.png</v>
          </cell>
          <cell r="W74">
            <v>0</v>
          </cell>
          <cell r="X74" t="str">
            <v>SRCTecCareers</v>
          </cell>
          <cell r="Y74">
            <v>204</v>
          </cell>
          <cell r="Z74" t="str">
            <v>NULL</v>
          </cell>
          <cell r="AA74" t="str">
            <v>NULL</v>
          </cell>
          <cell r="AB74">
            <v>-1</v>
          </cell>
          <cell r="AC74" t="str">
            <v>null</v>
          </cell>
          <cell r="AD74" t="str">
            <v>NULL</v>
          </cell>
        </row>
        <row r="75">
          <cell r="A75">
            <v>82</v>
          </cell>
          <cell r="B75" t="str">
            <v>Hasbro</v>
          </cell>
          <cell r="C75">
            <v>40757.43172453704</v>
          </cell>
          <cell r="D75">
            <v>2011</v>
          </cell>
          <cell r="E75">
            <v>0</v>
          </cell>
          <cell r="F75">
            <v>0</v>
          </cell>
          <cell r="G75" t="str">
            <v>Great Brands - Great People - Great Careers...Find out what the buzz is about &amp; Come Play With Us!</v>
          </cell>
          <cell r="H75">
            <v>78</v>
          </cell>
          <cell r="I75">
            <v>1736</v>
          </cell>
          <cell r="J75">
            <v>0</v>
          </cell>
          <cell r="L75" t="str">
            <v>https://twitter.com/hasbrocareers</v>
          </cell>
          <cell r="M75">
            <v>347317843</v>
          </cell>
          <cell r="N75" t="str">
            <v>NULL</v>
          </cell>
          <cell r="O75">
            <v>0</v>
          </cell>
          <cell r="P75">
            <v>1</v>
          </cell>
          <cell r="Q75" t="str">
            <v>en</v>
          </cell>
          <cell r="R75">
            <v>0</v>
          </cell>
          <cell r="S75" t="str">
            <v>Pawtucket, RI</v>
          </cell>
          <cell r="T75" t="str">
            <v>Hasbro Careers</v>
          </cell>
          <cell r="U75" t="str">
            <v>https://pbs.twimg.com/profile_banners/347317843/1435590313/web</v>
          </cell>
          <cell r="V75" t="str">
            <v>http://pbs.twimg.com/profile_images/1474926382/HASBRO_LOGO_NEW_normal.jpg</v>
          </cell>
          <cell r="W75">
            <v>0</v>
          </cell>
          <cell r="X75" t="str">
            <v>hasbrocareers</v>
          </cell>
          <cell r="Y75">
            <v>1532</v>
          </cell>
          <cell r="Z75" t="str">
            <v>Eastern Time (US &amp; Canada)</v>
          </cell>
          <cell r="AA75" t="str">
            <v>http://t.co/FEQnZRFx3R</v>
          </cell>
          <cell r="AB75">
            <v>-14400</v>
          </cell>
          <cell r="AC75" t="str">
            <v>null</v>
          </cell>
          <cell r="AD75" t="str">
            <v>NULL</v>
          </cell>
        </row>
        <row r="76">
          <cell r="A76">
            <v>83</v>
          </cell>
          <cell r="B76" t="str">
            <v>Bright Horizons Family Solutions</v>
          </cell>
          <cell r="C76">
            <v>40801.244641203702</v>
          </cell>
          <cell r="D76">
            <v>2011</v>
          </cell>
          <cell r="E76">
            <v>0</v>
          </cell>
          <cell r="F76">
            <v>0</v>
          </cell>
          <cell r="G76" t="str">
            <v>Working for Bright Horizons you are fulfilling our commitment to parents to prepare their children for success in school and life.</v>
          </cell>
          <cell r="H76">
            <v>19</v>
          </cell>
          <cell r="I76">
            <v>1074</v>
          </cell>
          <cell r="J76">
            <v>1</v>
          </cell>
          <cell r="L76" t="str">
            <v>https://twitter.com/BHjobsUK</v>
          </cell>
          <cell r="M76">
            <v>373917299</v>
          </cell>
          <cell r="N76" t="str">
            <v>NULL</v>
          </cell>
          <cell r="O76">
            <v>0</v>
          </cell>
          <cell r="P76">
            <v>1</v>
          </cell>
          <cell r="Q76" t="str">
            <v>en</v>
          </cell>
          <cell r="R76">
            <v>0</v>
          </cell>
          <cell r="T76" t="str">
            <v>Bright Horizons Jobs</v>
          </cell>
          <cell r="U76" t="str">
            <v>https://pbs.twimg.com/profile_banners/373917299/1412327873/web</v>
          </cell>
          <cell r="V76" t="str">
            <v>http://pbs.twimg.com/profile_images/423394726834733056/RSjxg3oA_normal.jpeg</v>
          </cell>
          <cell r="W76">
            <v>0</v>
          </cell>
          <cell r="X76" t="str">
            <v>BHjobsUK</v>
          </cell>
          <cell r="Y76">
            <v>968</v>
          </cell>
          <cell r="Z76" t="str">
            <v>Casablanca</v>
          </cell>
          <cell r="AA76" t="str">
            <v>http://t.co/RhJeR6eODX</v>
          </cell>
          <cell r="AB76">
            <v>3600</v>
          </cell>
          <cell r="AC76" t="str">
            <v>null</v>
          </cell>
          <cell r="AD76" t="str">
            <v>NULL</v>
          </cell>
        </row>
        <row r="77">
          <cell r="A77">
            <v>84</v>
          </cell>
          <cell r="B77" t="str">
            <v>Booz Allen Hamilton</v>
          </cell>
          <cell r="C77">
            <v>39765.671782407408</v>
          </cell>
          <cell r="D77">
            <v>2008</v>
          </cell>
          <cell r="E77">
            <v>0</v>
          </cell>
          <cell r="F77">
            <v>0</v>
          </cell>
          <cell r="G77" t="str">
            <v>Provides management &amp; tech consulting to US govt. in defense, intelligence, and civil markets, &amp; to major corporations, institutions, and non-profit orgs.</v>
          </cell>
          <cell r="H77">
            <v>5942</v>
          </cell>
          <cell r="I77">
            <v>36866</v>
          </cell>
          <cell r="J77">
            <v>0</v>
          </cell>
          <cell r="L77" t="str">
            <v>https://twitter.com/BoozAllen</v>
          </cell>
          <cell r="M77">
            <v>17375116</v>
          </cell>
          <cell r="N77" t="str">
            <v>NULL</v>
          </cell>
          <cell r="O77">
            <v>0</v>
          </cell>
          <cell r="P77">
            <v>0</v>
          </cell>
          <cell r="Q77" t="str">
            <v>en</v>
          </cell>
          <cell r="R77">
            <v>0</v>
          </cell>
          <cell r="S77" t="str">
            <v>McLean, VA</v>
          </cell>
          <cell r="T77" t="str">
            <v>Booz Allen Hamilton</v>
          </cell>
          <cell r="U77" t="str">
            <v>https://pbs.twimg.com/profile_banners/17375116/1458045976/web</v>
          </cell>
          <cell r="V77" t="str">
            <v>http://pbs.twimg.com/profile_images/1827047757/Favicon_Final_normal.png</v>
          </cell>
          <cell r="W77">
            <v>0</v>
          </cell>
          <cell r="X77" t="str">
            <v>BoozAllen</v>
          </cell>
          <cell r="Y77">
            <v>12191</v>
          </cell>
          <cell r="Z77" t="str">
            <v>Eastern Time (US &amp; Canada)</v>
          </cell>
          <cell r="AA77" t="str">
            <v>http://t.co/0q9p4zuiW5</v>
          </cell>
          <cell r="AB77">
            <v>-14400</v>
          </cell>
          <cell r="AC77" t="str">
            <v>null</v>
          </cell>
          <cell r="AD77" t="str">
            <v>NULL</v>
          </cell>
        </row>
        <row r="78">
          <cell r="A78">
            <v>85</v>
          </cell>
          <cell r="B78" t="str">
            <v>Hitachi Data Systems</v>
          </cell>
          <cell r="C78">
            <v>39637.393946759257</v>
          </cell>
          <cell r="D78">
            <v>2008</v>
          </cell>
          <cell r="E78">
            <v>0</v>
          </cell>
          <cell r="F78">
            <v>0</v>
          </cell>
          <cell r="G78" t="str">
            <v>Hitachi Data Systems (HDS) builds innovative IT solutions for business and social prosperity.</v>
          </cell>
          <cell r="H78">
            <v>1155</v>
          </cell>
          <cell r="I78">
            <v>20478</v>
          </cell>
          <cell r="J78">
            <v>0</v>
          </cell>
          <cell r="L78" t="str">
            <v>https://twitter.com/HDScorp</v>
          </cell>
          <cell r="M78">
            <v>15354310</v>
          </cell>
          <cell r="N78" t="str">
            <v>NULL</v>
          </cell>
          <cell r="O78">
            <v>0</v>
          </cell>
          <cell r="P78">
            <v>0</v>
          </cell>
          <cell r="Q78" t="str">
            <v>en</v>
          </cell>
          <cell r="R78">
            <v>0</v>
          </cell>
          <cell r="S78" t="str">
            <v>Santa Clara, California</v>
          </cell>
          <cell r="T78" t="str">
            <v>Hitachi Data Systems</v>
          </cell>
          <cell r="U78" t="str">
            <v>https://pbs.twimg.com/profile_banners/15354310/1430931048/web</v>
          </cell>
          <cell r="V78" t="str">
            <v>http://pbs.twimg.com/profile_images/595993979063111680/NWmDyfFM_normal.jpg</v>
          </cell>
          <cell r="W78">
            <v>0</v>
          </cell>
          <cell r="X78" t="str">
            <v>HDScorp</v>
          </cell>
          <cell r="Y78">
            <v>14935</v>
          </cell>
          <cell r="Z78" t="str">
            <v>Pacific Time (US &amp; Canada)</v>
          </cell>
          <cell r="AA78" t="str">
            <v>http://t.co/aAHrlMoSLA</v>
          </cell>
          <cell r="AB78">
            <v>-25200</v>
          </cell>
          <cell r="AC78" t="str">
            <v>null</v>
          </cell>
          <cell r="AD78" t="str">
            <v>NULL</v>
          </cell>
        </row>
        <row r="79">
          <cell r="A79">
            <v>86</v>
          </cell>
          <cell r="B79" t="str">
            <v>The Everett Clinic</v>
          </cell>
          <cell r="C79">
            <v>39897.501296296294</v>
          </cell>
          <cell r="D79">
            <v>2009</v>
          </cell>
          <cell r="E79">
            <v>0</v>
          </cell>
          <cell r="F79">
            <v>0</v>
          </cell>
          <cell r="G79" t="str">
            <v>A physician-led group of more than 500 healthcare providers in primary and specialty medical care doing what is right for each patient.</v>
          </cell>
          <cell r="H79">
            <v>862</v>
          </cell>
          <cell r="I79">
            <v>2045</v>
          </cell>
          <cell r="J79">
            <v>0</v>
          </cell>
          <cell r="L79" t="str">
            <v>https://twitter.com/everettclinic</v>
          </cell>
          <cell r="M79">
            <v>26550996</v>
          </cell>
          <cell r="N79" t="str">
            <v>NULL</v>
          </cell>
          <cell r="O79">
            <v>0</v>
          </cell>
          <cell r="P79">
            <v>0</v>
          </cell>
          <cell r="Q79" t="str">
            <v>en</v>
          </cell>
          <cell r="R79">
            <v>0</v>
          </cell>
          <cell r="S79" t="str">
            <v>Snohomish County, Washington</v>
          </cell>
          <cell r="T79" t="str">
            <v>The Everett Clinic</v>
          </cell>
          <cell r="U79" t="str">
            <v>https://pbs.twimg.com/profile_banners/26550996/1462203584/web</v>
          </cell>
          <cell r="V79" t="str">
            <v>http://pbs.twimg.com/profile_images/572895358380818432/wSspUM-v_normal.png</v>
          </cell>
          <cell r="W79">
            <v>0</v>
          </cell>
          <cell r="X79" t="str">
            <v>everettclinic</v>
          </cell>
          <cell r="Y79">
            <v>7604</v>
          </cell>
          <cell r="Z79" t="str">
            <v>Pacific Time (US &amp; Canada)</v>
          </cell>
          <cell r="AA79" t="str">
            <v>http://t.co/4sSLNMQmvf</v>
          </cell>
          <cell r="AB79">
            <v>-25200</v>
          </cell>
          <cell r="AC79" t="str">
            <v>null</v>
          </cell>
          <cell r="AD79" t="str">
            <v>NULL</v>
          </cell>
        </row>
        <row r="80">
          <cell r="A80">
            <v>87</v>
          </cell>
          <cell r="B80" t="str">
            <v>OhioHealth</v>
          </cell>
          <cell r="C80">
            <v>41981.654872685183</v>
          </cell>
          <cell r="D80">
            <v>2014</v>
          </cell>
          <cell r="E80">
            <v>0</v>
          </cell>
          <cell r="F80">
            <v>0</v>
          </cell>
          <cell r="G80" t="str">
            <v>OhioHealth is a not-for-profit, faith-based health system that has served central Ohio since 1891. Join us! Together WE can make a difference.</v>
          </cell>
          <cell r="H80">
            <v>0</v>
          </cell>
          <cell r="I80">
            <v>170</v>
          </cell>
          <cell r="J80">
            <v>1</v>
          </cell>
          <cell r="L80" t="str">
            <v>https://twitter.com/OhioHealthJobs</v>
          </cell>
          <cell r="M80">
            <v>2923178940</v>
          </cell>
          <cell r="N80" t="str">
            <v>NULL</v>
          </cell>
          <cell r="O80">
            <v>0</v>
          </cell>
          <cell r="P80">
            <v>1</v>
          </cell>
          <cell r="Q80" t="str">
            <v>en</v>
          </cell>
          <cell r="R80">
            <v>0</v>
          </cell>
          <cell r="T80" t="str">
            <v>OhioHealth Jobs</v>
          </cell>
          <cell r="U80" t="str">
            <v>https://pbs.twimg.com/profile_banners/2923178940/1418078634/web</v>
          </cell>
          <cell r="V80" t="str">
            <v>http://pbs.twimg.com/profile_images/542087163731390465/VN0F1Uqb_normal.jpeg</v>
          </cell>
          <cell r="W80">
            <v>0</v>
          </cell>
          <cell r="X80" t="str">
            <v>OhioHealthJobs</v>
          </cell>
          <cell r="Y80">
            <v>943</v>
          </cell>
          <cell r="Z80" t="str">
            <v>NULL</v>
          </cell>
          <cell r="AA80" t="str">
            <v>http://t.co/E5rXb3nwRL</v>
          </cell>
          <cell r="AB80">
            <v>-1</v>
          </cell>
          <cell r="AC80" t="str">
            <v>null</v>
          </cell>
          <cell r="AD80" t="str">
            <v>NULL</v>
          </cell>
        </row>
        <row r="81">
          <cell r="A81">
            <v>88</v>
          </cell>
          <cell r="B81" t="str">
            <v>Morningstar</v>
          </cell>
          <cell r="C81">
            <v>41031.606064814812</v>
          </cell>
          <cell r="D81">
            <v>2012</v>
          </cell>
          <cell r="E81">
            <v>0</v>
          </cell>
          <cell r="F81">
            <v>0</v>
          </cell>
          <cell r="G81" t="str">
            <v>Follow us for updates on open positions, application tips, and insight on what it's like to work at Morningstar!</v>
          </cell>
          <cell r="H81">
            <v>28</v>
          </cell>
          <cell r="I81">
            <v>234</v>
          </cell>
          <cell r="J81">
            <v>0</v>
          </cell>
          <cell r="L81" t="str">
            <v>https://twitter.com/MorningstarJobs</v>
          </cell>
          <cell r="M81">
            <v>569404984</v>
          </cell>
          <cell r="N81" t="str">
            <v>NULL</v>
          </cell>
          <cell r="O81">
            <v>0</v>
          </cell>
          <cell r="P81">
            <v>1</v>
          </cell>
          <cell r="Q81" t="str">
            <v>en</v>
          </cell>
          <cell r="R81">
            <v>0</v>
          </cell>
          <cell r="T81" t="str">
            <v>Morningstar Careers</v>
          </cell>
          <cell r="U81" t="str">
            <v>https://pbs.twimg.com/profile_banners/569404984/1359735913/web</v>
          </cell>
          <cell r="V81" t="str">
            <v>http://pbs.twimg.com/profile_images/378800000115783290/c7af0757dfaaa9d055e1f58078afdd86_normal.png</v>
          </cell>
          <cell r="W81">
            <v>0</v>
          </cell>
          <cell r="X81" t="str">
            <v>MorningstarJobs</v>
          </cell>
          <cell r="Y81">
            <v>361</v>
          </cell>
          <cell r="Z81" t="str">
            <v>Eastern Time (US &amp; Canada)</v>
          </cell>
          <cell r="AA81" t="str">
            <v>http://t.co/wCVsRNlncZ</v>
          </cell>
          <cell r="AB81">
            <v>-14400</v>
          </cell>
          <cell r="AC81" t="str">
            <v>null</v>
          </cell>
          <cell r="AD81" t="str">
            <v>NULL</v>
          </cell>
        </row>
        <row r="82">
          <cell r="A82">
            <v>89</v>
          </cell>
          <cell r="B82" t="str">
            <v>Cisco</v>
          </cell>
          <cell r="C82">
            <v>40063.406157407408</v>
          </cell>
          <cell r="D82">
            <v>2009</v>
          </cell>
          <cell r="E82">
            <v>0</v>
          </cell>
          <cell r="F82">
            <v>0</v>
          </cell>
          <cell r="G82" t="str">
            <v>Jobs for network engineers and cisco certified   technicians.</v>
          </cell>
          <cell r="H82">
            <v>0</v>
          </cell>
          <cell r="I82">
            <v>1173</v>
          </cell>
          <cell r="J82">
            <v>0</v>
          </cell>
          <cell r="L82" t="str">
            <v>https://twitter.com/ciscojob</v>
          </cell>
          <cell r="M82">
            <v>72310385</v>
          </cell>
          <cell r="N82" t="str">
            <v>NULL</v>
          </cell>
          <cell r="O82">
            <v>0</v>
          </cell>
          <cell r="P82">
            <v>1</v>
          </cell>
          <cell r="Q82" t="str">
            <v>en</v>
          </cell>
          <cell r="R82">
            <v>0</v>
          </cell>
          <cell r="S82" t="str">
            <v>USA</v>
          </cell>
          <cell r="T82" t="str">
            <v>Cisco Jobs</v>
          </cell>
          <cell r="U82" t="str">
            <v>NULL</v>
          </cell>
          <cell r="V82" t="str">
            <v>http://pbs.twimg.com/profile_images/408505105/cistw2_normal.png</v>
          </cell>
          <cell r="W82">
            <v>0</v>
          </cell>
          <cell r="X82" t="str">
            <v>ciscojob</v>
          </cell>
          <cell r="Y82">
            <v>5690</v>
          </cell>
          <cell r="Z82" t="str">
            <v>Eastern Time (US &amp; Canada)</v>
          </cell>
          <cell r="AA82" t="str">
            <v>http://t.co/k4iLdWkxdA</v>
          </cell>
          <cell r="AB82">
            <v>-14400</v>
          </cell>
          <cell r="AC82" t="str">
            <v>null</v>
          </cell>
          <cell r="AD82" t="str">
            <v>NULL</v>
          </cell>
        </row>
        <row r="83">
          <cell r="A83">
            <v>90</v>
          </cell>
          <cell r="B83" t="str">
            <v>CarMax</v>
          </cell>
          <cell r="C83">
            <v>39255.609178240738</v>
          </cell>
          <cell r="D83">
            <v>2007</v>
          </cell>
          <cell r="E83">
            <v>0</v>
          </cell>
          <cell r="F83">
            <v>0</v>
          </cell>
          <cell r="G83" t="str">
            <v>We're the nation's largest used car retailer. Customer Relations is available to help you from 9A-8P, ET, Mon. - Fri. at 855-562-4935.</v>
          </cell>
          <cell r="H83">
            <v>1899</v>
          </cell>
          <cell r="I83">
            <v>35900</v>
          </cell>
          <cell r="J83">
            <v>1</v>
          </cell>
          <cell r="L83" t="str">
            <v>https://twitter.com/CarMax</v>
          </cell>
          <cell r="M83">
            <v>7023592</v>
          </cell>
          <cell r="N83" t="str">
            <v>NULL</v>
          </cell>
          <cell r="O83">
            <v>0</v>
          </cell>
          <cell r="P83">
            <v>0</v>
          </cell>
          <cell r="Q83" t="str">
            <v>en</v>
          </cell>
          <cell r="R83">
            <v>0</v>
          </cell>
          <cell r="S83" t="str">
            <v>Richmond, VA</v>
          </cell>
          <cell r="T83" t="str">
            <v>CarMax</v>
          </cell>
          <cell r="U83" t="str">
            <v>https://pbs.twimg.com/profile_banners/7023592/1441809519/web</v>
          </cell>
          <cell r="V83" t="str">
            <v>http://pbs.twimg.com/profile_images/458970501172301826/63JNVTLh_normal.png</v>
          </cell>
          <cell r="W83">
            <v>0</v>
          </cell>
          <cell r="X83" t="str">
            <v>CarMax</v>
          </cell>
          <cell r="Y83">
            <v>24570</v>
          </cell>
          <cell r="Z83" t="str">
            <v>Eastern Time (US &amp; Canada)</v>
          </cell>
          <cell r="AA83" t="str">
            <v>http://t.co/0iCrRMRy49</v>
          </cell>
          <cell r="AB83">
            <v>-14400</v>
          </cell>
          <cell r="AC83" t="str">
            <v>null</v>
          </cell>
          <cell r="AD83" t="str">
            <v>NULL</v>
          </cell>
        </row>
        <row r="84">
          <cell r="A84">
            <v>91</v>
          </cell>
          <cell r="B84" t="str">
            <v>Accenture</v>
          </cell>
          <cell r="C84">
            <v>42415.348275462966</v>
          </cell>
          <cell r="D84">
            <v>2016</v>
          </cell>
          <cell r="E84">
            <v>1</v>
          </cell>
          <cell r="F84">
            <v>0</v>
          </cell>
          <cell r="G84" t="str">
            <v>We've changed usernames. Please follow @AccentureUSJobs for info on Accenture careers in the United States. Thanks for visiting!</v>
          </cell>
          <cell r="H84">
            <v>0</v>
          </cell>
          <cell r="I84">
            <v>0</v>
          </cell>
          <cell r="J84">
            <v>0</v>
          </cell>
          <cell r="L84" t="str">
            <v>https://twitter.com/Accenture_Jobs</v>
          </cell>
          <cell r="M84">
            <v>4914068643</v>
          </cell>
          <cell r="N84" t="str">
            <v>NULL</v>
          </cell>
          <cell r="O84">
            <v>0</v>
          </cell>
          <cell r="P84">
            <v>1</v>
          </cell>
          <cell r="Q84" t="str">
            <v>en</v>
          </cell>
          <cell r="R84">
            <v>0</v>
          </cell>
          <cell r="T84" t="str">
            <v>Accenture Jobs - Old</v>
          </cell>
          <cell r="U84" t="str">
            <v>NULL</v>
          </cell>
          <cell r="V84" t="str">
            <v>http://pbs.twimg.com/profile_images/699252700102275072/-dchJObM_normal.jpg</v>
          </cell>
          <cell r="W84">
            <v>1</v>
          </cell>
          <cell r="X84" t="str">
            <v>accenture_jobs</v>
          </cell>
          <cell r="Y84">
            <v>0</v>
          </cell>
          <cell r="Z84" t="str">
            <v>NULL</v>
          </cell>
          <cell r="AA84" t="str">
            <v>NULL</v>
          </cell>
          <cell r="AB84">
            <v>-1</v>
          </cell>
          <cell r="AC84" t="str">
            <v>null</v>
          </cell>
          <cell r="AD84" t="str">
            <v>NULL</v>
          </cell>
        </row>
        <row r="85">
          <cell r="A85">
            <v>93</v>
          </cell>
          <cell r="B85" t="str">
            <v>KPMG</v>
          </cell>
          <cell r="C85">
            <v>39899.521932870368</v>
          </cell>
          <cell r="D85">
            <v>2009</v>
          </cell>
          <cell r="E85">
            <v>0</v>
          </cell>
          <cell r="F85">
            <v>0</v>
          </cell>
          <cell r="G85" t="str">
            <v>One firm. One team. Countless opportunities.</v>
          </cell>
          <cell r="H85">
            <v>1</v>
          </cell>
          <cell r="I85">
            <v>15294</v>
          </cell>
          <cell r="J85">
            <v>0</v>
          </cell>
          <cell r="K85" t="str">
            <v>USA</v>
          </cell>
          <cell r="L85" t="str">
            <v>https://twitter.com/KPMGUSCareers</v>
          </cell>
          <cell r="M85">
            <v>27064606</v>
          </cell>
          <cell r="N85" t="str">
            <v>NULL</v>
          </cell>
          <cell r="O85">
            <v>0</v>
          </cell>
          <cell r="P85">
            <v>1</v>
          </cell>
          <cell r="Q85" t="str">
            <v>en</v>
          </cell>
          <cell r="R85">
            <v>0</v>
          </cell>
          <cell r="S85" t="str">
            <v>USA</v>
          </cell>
          <cell r="T85" t="str">
            <v>KPMG US CAREERS</v>
          </cell>
          <cell r="U85" t="str">
            <v>https://pbs.twimg.com/profile_banners/27064606/1402422348/web</v>
          </cell>
          <cell r="V85" t="str">
            <v>http://pbs.twimg.com/profile_images/672875743450394624/aYQuQpMo_normal.png</v>
          </cell>
          <cell r="W85">
            <v>0</v>
          </cell>
          <cell r="X85" t="str">
            <v>KPMGUSCareers</v>
          </cell>
          <cell r="Y85">
            <v>13491</v>
          </cell>
          <cell r="Z85" t="str">
            <v>Eastern Time (US &amp; Canada)</v>
          </cell>
          <cell r="AA85" t="str">
            <v>http://t.co/u1LXguL0hm</v>
          </cell>
          <cell r="AB85">
            <v>-14400</v>
          </cell>
          <cell r="AC85" t="str">
            <v>null</v>
          </cell>
          <cell r="AD85" t="str">
            <v>NULL</v>
          </cell>
        </row>
        <row r="86">
          <cell r="A86">
            <v>95</v>
          </cell>
          <cell r="B86" t="str">
            <v>Meridian Health</v>
          </cell>
          <cell r="C86">
            <v>40190.626793981479</v>
          </cell>
          <cell r="D86">
            <v>2010</v>
          </cell>
          <cell r="E86">
            <v>0</v>
          </cell>
          <cell r="F86">
            <v>0</v>
          </cell>
          <cell r="G86" t="str">
            <v>A Premier Health Care Provider in New Jersey. Follow us on @MeridianMoms @365Daysofheart @YourLifeYW @meridiantalent</v>
          </cell>
          <cell r="H86">
            <v>568</v>
          </cell>
          <cell r="I86">
            <v>6054</v>
          </cell>
          <cell r="J86">
            <v>1</v>
          </cell>
          <cell r="L86" t="str">
            <v>https://twitter.com/MeridianNJ</v>
          </cell>
          <cell r="M86">
            <v>104286484</v>
          </cell>
          <cell r="N86" t="str">
            <v>NULL</v>
          </cell>
          <cell r="O86">
            <v>0</v>
          </cell>
          <cell r="P86">
            <v>0</v>
          </cell>
          <cell r="Q86" t="str">
            <v>en</v>
          </cell>
          <cell r="R86">
            <v>0</v>
          </cell>
          <cell r="S86" t="str">
            <v>Neptune, New Jersey</v>
          </cell>
          <cell r="T86" t="str">
            <v>Meridian Health</v>
          </cell>
          <cell r="U86" t="str">
            <v>https://pbs.twimg.com/profile_banners/104286484/1461962774/web</v>
          </cell>
          <cell r="V86" t="str">
            <v>http://pbs.twimg.com/profile_images/600294521029689344/ASUcj5We_normal.jpg</v>
          </cell>
          <cell r="W86">
            <v>0</v>
          </cell>
          <cell r="X86" t="str">
            <v>MeridianNJ</v>
          </cell>
          <cell r="Y86">
            <v>8197</v>
          </cell>
          <cell r="Z86" t="str">
            <v>Eastern Time (US &amp; Canada)</v>
          </cell>
          <cell r="AA86" t="str">
            <v>https://t.co/A7bDogCNKB</v>
          </cell>
          <cell r="AB86">
            <v>-14400</v>
          </cell>
          <cell r="AC86" t="str">
            <v>null</v>
          </cell>
          <cell r="AD86" t="str">
            <v>NULL</v>
          </cell>
        </row>
        <row r="87">
          <cell r="A87">
            <v>97</v>
          </cell>
          <cell r="B87" t="str">
            <v>Capital One</v>
          </cell>
          <cell r="C87">
            <v>40786.377268518518</v>
          </cell>
          <cell r="D87">
            <v>2011</v>
          </cell>
          <cell r="E87">
            <v>0</v>
          </cell>
          <cell r="F87">
            <v>0</v>
          </cell>
          <cell r="G87" t="str">
            <v>Our philosophy is simple: recruit great people and give them the opportunity to be great. EEO Employer/Protected Veteran/Disabled</v>
          </cell>
          <cell r="H87">
            <v>44</v>
          </cell>
          <cell r="I87">
            <v>1720</v>
          </cell>
          <cell r="J87">
            <v>1</v>
          </cell>
          <cell r="L87" t="str">
            <v>https://twitter.com/capitalonejobs</v>
          </cell>
          <cell r="M87">
            <v>365500647</v>
          </cell>
          <cell r="N87" t="str">
            <v>NULL</v>
          </cell>
          <cell r="O87">
            <v>0</v>
          </cell>
          <cell r="P87">
            <v>1</v>
          </cell>
          <cell r="Q87" t="str">
            <v>en</v>
          </cell>
          <cell r="R87">
            <v>0</v>
          </cell>
          <cell r="S87" t="str">
            <v>McLean, VA</v>
          </cell>
          <cell r="T87" t="str">
            <v>Capital One Jobs</v>
          </cell>
          <cell r="U87" t="str">
            <v>https://pbs.twimg.com/profile_banners/365500647/1436373370/web</v>
          </cell>
          <cell r="V87" t="str">
            <v>http://pbs.twimg.com/profile_images/473459634963881984/U9_nzNf2_normal.png</v>
          </cell>
          <cell r="W87">
            <v>0</v>
          </cell>
          <cell r="X87" t="str">
            <v>capitalonejobs</v>
          </cell>
          <cell r="Y87">
            <v>1149</v>
          </cell>
          <cell r="Z87" t="str">
            <v>Atlantic Time (Canada)</v>
          </cell>
          <cell r="AA87" t="str">
            <v>http://t.co/lRxTmnWa8x</v>
          </cell>
          <cell r="AB87">
            <v>-10800</v>
          </cell>
          <cell r="AC87" t="str">
            <v>null</v>
          </cell>
          <cell r="AD87" t="str">
            <v>NULL</v>
          </cell>
        </row>
        <row r="88">
          <cell r="A88">
            <v>98</v>
          </cell>
          <cell r="B88" t="str">
            <v>Darden Restaurants</v>
          </cell>
          <cell r="C88">
            <v>40799.374282407407</v>
          </cell>
          <cell r="D88">
            <v>2011</v>
          </cell>
          <cell r="E88">
            <v>0</v>
          </cell>
          <cell r="F88">
            <v>0</v>
          </cell>
          <cell r="G88" t="str">
            <v>Across every one of our unique brands and in every role, weâ€™re creating a company that matters. Official news, updates and stories from Darden Restaurants.</v>
          </cell>
          <cell r="H88">
            <v>505</v>
          </cell>
          <cell r="I88">
            <v>8268</v>
          </cell>
          <cell r="J88">
            <v>0</v>
          </cell>
          <cell r="L88" t="str">
            <v>https://twitter.com/darden</v>
          </cell>
          <cell r="M88">
            <v>372854615</v>
          </cell>
          <cell r="N88" t="str">
            <v>NULL</v>
          </cell>
          <cell r="O88">
            <v>0</v>
          </cell>
          <cell r="P88">
            <v>0</v>
          </cell>
          <cell r="Q88" t="str">
            <v>en</v>
          </cell>
          <cell r="R88">
            <v>0</v>
          </cell>
          <cell r="S88" t="str">
            <v>Orlando, FL</v>
          </cell>
          <cell r="T88" t="str">
            <v>Darden Restaurants</v>
          </cell>
          <cell r="U88" t="str">
            <v>https://pbs.twimg.com/profile_banners/372854615/1406569748/web</v>
          </cell>
          <cell r="V88" t="str">
            <v>http://pbs.twimg.com/profile_images/1768583659/Darden_swoosh_normal.jpg</v>
          </cell>
          <cell r="W88">
            <v>0</v>
          </cell>
          <cell r="X88" t="str">
            <v>darden</v>
          </cell>
          <cell r="Y88">
            <v>2463</v>
          </cell>
          <cell r="Z88" t="str">
            <v>Eastern Time (US &amp; Canada)</v>
          </cell>
          <cell r="AA88" t="str">
            <v>http://t.co/49AObAwdzs</v>
          </cell>
          <cell r="AB88">
            <v>-14400</v>
          </cell>
          <cell r="AC88" t="str">
            <v>null</v>
          </cell>
          <cell r="AD88" t="str">
            <v>NULL</v>
          </cell>
        </row>
        <row r="89">
          <cell r="A89">
            <v>100</v>
          </cell>
          <cell r="B89" t="str">
            <v>Stew Leonard's</v>
          </cell>
          <cell r="C89">
            <v>39883.473020833335</v>
          </cell>
          <cell r="D89">
            <v>2009</v>
          </cell>
          <cell r="E89">
            <v>0</v>
          </cell>
          <cell r="F89">
            <v>0</v>
          </cell>
          <cell r="G89" t="str">
            <v>The Original Farm-To-Table Food Store!</v>
          </cell>
          <cell r="H89">
            <v>3872</v>
          </cell>
          <cell r="I89">
            <v>7380</v>
          </cell>
          <cell r="J89">
            <v>1</v>
          </cell>
          <cell r="L89" t="str">
            <v>https://twitter.com/StewLeonards</v>
          </cell>
          <cell r="M89">
            <v>23794152</v>
          </cell>
          <cell r="N89" t="str">
            <v>NULL</v>
          </cell>
          <cell r="O89">
            <v>0</v>
          </cell>
          <cell r="P89">
            <v>0</v>
          </cell>
          <cell r="Q89" t="str">
            <v>en</v>
          </cell>
          <cell r="R89">
            <v>0</v>
          </cell>
          <cell r="S89" t="str">
            <v>Stores in CT and NY</v>
          </cell>
          <cell r="T89" t="str">
            <v>Stew Leonard's</v>
          </cell>
          <cell r="U89" t="str">
            <v>https://pbs.twimg.com/profile_banners/23794152/1460066852/web</v>
          </cell>
          <cell r="V89" t="str">
            <v>http://pbs.twimg.com/profile_images/458997038097518592/mYykPJmR_normal.jpeg</v>
          </cell>
          <cell r="W89">
            <v>0</v>
          </cell>
          <cell r="X89" t="str">
            <v>StewLeonards</v>
          </cell>
          <cell r="Y89">
            <v>9039</v>
          </cell>
          <cell r="Z89" t="str">
            <v>Quito</v>
          </cell>
          <cell r="AA89" t="str">
            <v>http://t.co/ej5AYomCVf</v>
          </cell>
          <cell r="AB89">
            <v>-18000</v>
          </cell>
          <cell r="AC89" t="str">
            <v>null</v>
          </cell>
          <cell r="AD89" t="str">
            <v>NULL</v>
          </cell>
        </row>
        <row r="90">
          <cell r="A90">
            <v>103</v>
          </cell>
          <cell r="B90" t="str">
            <v>Four Seasons Hotels</v>
          </cell>
          <cell r="C90">
            <v>39806.507152777776</v>
          </cell>
          <cell r="D90">
            <v>2008</v>
          </cell>
          <cell r="E90">
            <v>0</v>
          </cell>
          <cell r="F90">
            <v>0</v>
          </cell>
          <cell r="G90" t="str">
            <v>Four Seasons Hotels and Resorts Twitter stream. Follow us for up-to-the-tweet Hotel and Resort news and updates.</v>
          </cell>
          <cell r="H90">
            <v>1833</v>
          </cell>
          <cell r="I90">
            <v>218260</v>
          </cell>
          <cell r="J90">
            <v>1</v>
          </cell>
          <cell r="L90" t="str">
            <v>https://twitter.com/FourSeasons</v>
          </cell>
          <cell r="M90">
            <v>18363030</v>
          </cell>
          <cell r="N90" t="str">
            <v>NULL</v>
          </cell>
          <cell r="O90">
            <v>0</v>
          </cell>
          <cell r="P90">
            <v>0</v>
          </cell>
          <cell r="Q90" t="str">
            <v>en</v>
          </cell>
          <cell r="R90">
            <v>0</v>
          </cell>
          <cell r="S90" t="str">
            <v>Worldwide</v>
          </cell>
          <cell r="T90" t="str">
            <v>Four Seasons Hotels</v>
          </cell>
          <cell r="U90" t="str">
            <v>https://pbs.twimg.com/profile_banners/18363030/1459446613/web</v>
          </cell>
          <cell r="V90" t="str">
            <v>http://pbs.twimg.com/profile_images/726168282621947904/CIpjvAFR_normal.jpg</v>
          </cell>
          <cell r="W90">
            <v>0</v>
          </cell>
          <cell r="X90" t="str">
            <v>FourSeasons</v>
          </cell>
          <cell r="Y90">
            <v>49327</v>
          </cell>
          <cell r="Z90" t="str">
            <v>Eastern Time (US &amp; Canada)</v>
          </cell>
          <cell r="AA90" t="str">
            <v>https://t.co/BraUR1Z3LW</v>
          </cell>
          <cell r="AB90">
            <v>-14400</v>
          </cell>
          <cell r="AC90" t="str">
            <v>null</v>
          </cell>
          <cell r="AD90" t="str">
            <v>NULL</v>
          </cell>
        </row>
        <row r="91">
          <cell r="A91">
            <v>104</v>
          </cell>
          <cell r="B91" t="str">
            <v>S.C. Johnson &amp; Son</v>
          </cell>
          <cell r="C91">
            <v>40724.36681712963</v>
          </cell>
          <cell r="D91">
            <v>2011</v>
          </cell>
          <cell r="E91">
            <v>0</v>
          </cell>
          <cell r="F91">
            <v>0</v>
          </cell>
          <cell r="G91" t="str">
            <v>Weâ€™re SC Johnson, A Family Company since 1886. Follow along for tweets from our Global Corporate Affairs, Communication &amp; Sustainability team.</v>
          </cell>
          <cell r="H91">
            <v>364</v>
          </cell>
          <cell r="I91">
            <v>16537</v>
          </cell>
          <cell r="J91">
            <v>0</v>
          </cell>
          <cell r="L91" t="str">
            <v>https://twitter.com/SCJohnson</v>
          </cell>
          <cell r="M91">
            <v>326813935</v>
          </cell>
          <cell r="N91" t="str">
            <v>NULL</v>
          </cell>
          <cell r="O91">
            <v>0</v>
          </cell>
          <cell r="P91">
            <v>0</v>
          </cell>
          <cell r="Q91" t="str">
            <v>en</v>
          </cell>
          <cell r="R91">
            <v>0</v>
          </cell>
          <cell r="T91" t="str">
            <v>SC Johnson</v>
          </cell>
          <cell r="U91" t="str">
            <v>https://pbs.twimg.com/profile_banners/326813935/1462119158/web</v>
          </cell>
          <cell r="V91" t="str">
            <v>http://pbs.twimg.com/profile_images/654334462566658048/h4pWQ89i_normal.jpg</v>
          </cell>
          <cell r="W91">
            <v>0</v>
          </cell>
          <cell r="X91" t="str">
            <v>SCJohnson</v>
          </cell>
          <cell r="Y91">
            <v>17142</v>
          </cell>
          <cell r="Z91" t="str">
            <v>Central Time (US &amp; Canada)</v>
          </cell>
          <cell r="AA91" t="str">
            <v>http://t.co/gCuO5kkSPJ</v>
          </cell>
          <cell r="AB91">
            <v>-18000</v>
          </cell>
          <cell r="AC91" t="str">
            <v>null</v>
          </cell>
          <cell r="AD91" t="str">
            <v>NULL</v>
          </cell>
        </row>
        <row r="92">
          <cell r="A92">
            <v>105</v>
          </cell>
          <cell r="B92" t="str">
            <v>Arkansas Children's Hospital</v>
          </cell>
          <cell r="C92">
            <v>39707.866631944446</v>
          </cell>
          <cell r="D92">
            <v>2008</v>
          </cell>
          <cell r="E92">
            <v>0</v>
          </cell>
          <cell r="F92">
            <v>0</v>
          </cell>
          <cell r="G92" t="str">
            <v>At Arkansas Children's Hospital, we champion children by making them better today and healthier tomorrow.</v>
          </cell>
          <cell r="H92">
            <v>59</v>
          </cell>
          <cell r="I92">
            <v>12892</v>
          </cell>
          <cell r="J92">
            <v>1</v>
          </cell>
          <cell r="L92" t="str">
            <v>https://twitter.com/archildrens</v>
          </cell>
          <cell r="M92">
            <v>16322617</v>
          </cell>
          <cell r="N92" t="str">
            <v>NULL</v>
          </cell>
          <cell r="O92">
            <v>0</v>
          </cell>
          <cell r="P92">
            <v>0</v>
          </cell>
          <cell r="Q92" t="str">
            <v>en</v>
          </cell>
          <cell r="R92">
            <v>0</v>
          </cell>
          <cell r="S92" t="str">
            <v>Little Rock, AR</v>
          </cell>
          <cell r="T92" t="str">
            <v>Arkansas Children's</v>
          </cell>
          <cell r="U92" t="str">
            <v>https://pbs.twimg.com/profile_banners/16322617/1400861070/web</v>
          </cell>
          <cell r="V92" t="str">
            <v>http://pbs.twimg.com/profile_images/630762193043111936/wFWoUJnn_normal.png</v>
          </cell>
          <cell r="W92">
            <v>0</v>
          </cell>
          <cell r="X92" t="str">
            <v>archildrens</v>
          </cell>
          <cell r="Y92">
            <v>1793</v>
          </cell>
          <cell r="Z92" t="str">
            <v>Central Time (US &amp; Canada)</v>
          </cell>
          <cell r="AA92" t="str">
            <v>http://t.co/FJQTAgyzlY</v>
          </cell>
          <cell r="AB92">
            <v>-18000</v>
          </cell>
          <cell r="AC92" t="str">
            <v>null</v>
          </cell>
          <cell r="AD92" t="str">
            <v>NULL</v>
          </cell>
        </row>
        <row r="93">
          <cell r="A93">
            <v>106</v>
          </cell>
          <cell r="B93" t="str">
            <v>Gilbane</v>
          </cell>
          <cell r="C93">
            <v>39994.400543981479</v>
          </cell>
          <cell r="D93">
            <v>2009</v>
          </cell>
          <cell r="E93">
            <v>0</v>
          </cell>
          <cell r="F93">
            <v>0</v>
          </cell>
          <cell r="G93" t="str">
            <v>International construction management firm providing facility solutions for healthcare, education, mission critical and more.</v>
          </cell>
          <cell r="H93">
            <v>605</v>
          </cell>
          <cell r="I93">
            <v>16200</v>
          </cell>
          <cell r="J93">
            <v>0</v>
          </cell>
          <cell r="L93" t="str">
            <v>https://twitter.com/GilbaneBuilding</v>
          </cell>
          <cell r="M93">
            <v>52426577</v>
          </cell>
          <cell r="N93" t="str">
            <v>NULL</v>
          </cell>
          <cell r="O93">
            <v>0</v>
          </cell>
          <cell r="P93">
            <v>0</v>
          </cell>
          <cell r="Q93" t="str">
            <v>en</v>
          </cell>
          <cell r="R93">
            <v>0</v>
          </cell>
          <cell r="T93" t="str">
            <v>Gilbane Building Co</v>
          </cell>
          <cell r="U93" t="str">
            <v>https://pbs.twimg.com/profile_banners/52426577/1438092482/web</v>
          </cell>
          <cell r="V93" t="str">
            <v>http://pbs.twimg.com/profile_images/626031407639363584/s6vZx-H5_normal.png</v>
          </cell>
          <cell r="W93">
            <v>0</v>
          </cell>
          <cell r="X93" t="str">
            <v>GilbaneBuilding</v>
          </cell>
          <cell r="Y93">
            <v>6704</v>
          </cell>
          <cell r="Z93" t="str">
            <v>Eastern Time (US &amp; Canada)</v>
          </cell>
          <cell r="AA93" t="str">
            <v>http://t.co/lD6da1W2T9</v>
          </cell>
          <cell r="AB93">
            <v>-14400</v>
          </cell>
          <cell r="AC93" t="str">
            <v>null</v>
          </cell>
          <cell r="AD93" t="str">
            <v>NULL</v>
          </cell>
        </row>
        <row r="94">
          <cell r="A94">
            <v>107</v>
          </cell>
          <cell r="B94" t="str">
            <v>Brocade Communications Systems</v>
          </cell>
          <cell r="C94">
            <v>42066.685081018521</v>
          </cell>
          <cell r="D94">
            <v>2015</v>
          </cell>
          <cell r="E94">
            <v>0</v>
          </cell>
          <cell r="F94">
            <v>0</v>
          </cell>
          <cell r="G94" t="str">
            <v>Please join us over at @Brocade for amazing insights around all your favorite topics: #NewIP, storage networking, and more.</v>
          </cell>
          <cell r="H94">
            <v>2</v>
          </cell>
          <cell r="I94">
            <v>77</v>
          </cell>
          <cell r="J94">
            <v>0</v>
          </cell>
          <cell r="L94" t="str">
            <v>https://twitter.com/BRCDcomm</v>
          </cell>
          <cell r="M94">
            <v>3060602845</v>
          </cell>
          <cell r="N94" t="str">
            <v>NULL</v>
          </cell>
          <cell r="O94">
            <v>0</v>
          </cell>
          <cell r="P94">
            <v>0</v>
          </cell>
          <cell r="Q94" t="str">
            <v>en</v>
          </cell>
          <cell r="R94">
            <v>0</v>
          </cell>
          <cell r="S94" t="str">
            <v>We are all over the world!</v>
          </cell>
          <cell r="T94" t="str">
            <v>Brocade old account</v>
          </cell>
          <cell r="U94" t="str">
            <v>https://pbs.twimg.com/profile_banners/3060602845/1428959822/web</v>
          </cell>
          <cell r="V94" t="str">
            <v>http://pbs.twimg.com/profile_images/586253195313156096/ek0xWrfN_normal.png</v>
          </cell>
          <cell r="W94">
            <v>0</v>
          </cell>
          <cell r="X94" t="str">
            <v>BRCDcomm</v>
          </cell>
          <cell r="Y94">
            <v>6</v>
          </cell>
          <cell r="Z94" t="str">
            <v>NULL</v>
          </cell>
          <cell r="AA94" t="str">
            <v>http://t.co/UC2I8J5ZRd</v>
          </cell>
          <cell r="AB94">
            <v>-1</v>
          </cell>
          <cell r="AC94" t="str">
            <v>null</v>
          </cell>
          <cell r="AD94" t="str">
            <v>NULL</v>
          </cell>
        </row>
        <row r="95">
          <cell r="A95">
            <v>108</v>
          </cell>
          <cell r="B95" t="str">
            <v>CH2M Hill</v>
          </cell>
          <cell r="C95">
            <v>42016.599039351851</v>
          </cell>
          <cell r="D95">
            <v>2015</v>
          </cell>
          <cell r="E95">
            <v>1</v>
          </cell>
          <cell r="F95">
            <v>1</v>
          </cell>
          <cell r="G95" t="str">
            <v>This is not an active profile. Please visit @CH2Mcareers for #engineering and other worldwide #jobs at CH2M.</v>
          </cell>
          <cell r="H95">
            <v>0</v>
          </cell>
          <cell r="I95">
            <v>20</v>
          </cell>
          <cell r="J95">
            <v>0</v>
          </cell>
          <cell r="L95" t="str">
            <v>https://twitter.com/CH2MHILLJobs</v>
          </cell>
          <cell r="M95">
            <v>2977638690</v>
          </cell>
          <cell r="N95" t="str">
            <v>NULL</v>
          </cell>
          <cell r="O95">
            <v>0</v>
          </cell>
          <cell r="P95">
            <v>1</v>
          </cell>
          <cell r="Q95" t="str">
            <v>en</v>
          </cell>
          <cell r="R95">
            <v>0</v>
          </cell>
          <cell r="T95" t="str">
            <v>CH2M Jobs</v>
          </cell>
          <cell r="U95" t="str">
            <v>NULL</v>
          </cell>
          <cell r="V95" t="str">
            <v>http://abs.twimg.com/sticky/default_profile_images/default_profile_5_normal.png</v>
          </cell>
          <cell r="W95">
            <v>0</v>
          </cell>
          <cell r="X95" t="str">
            <v>ch2mhilljobs</v>
          </cell>
          <cell r="Y95">
            <v>1</v>
          </cell>
          <cell r="Z95" t="str">
            <v>Mountain Time (US &amp; Canada)</v>
          </cell>
          <cell r="AA95" t="str">
            <v>http://t.co/Y09RyB04sZ</v>
          </cell>
          <cell r="AB95">
            <v>-21600</v>
          </cell>
          <cell r="AC95" t="str">
            <v>null</v>
          </cell>
          <cell r="AD95" t="str">
            <v>NULL</v>
          </cell>
        </row>
        <row r="96">
          <cell r="A96">
            <v>110</v>
          </cell>
          <cell r="B96" t="str">
            <v>Aéropostale</v>
          </cell>
          <cell r="C96">
            <v>40004.403263888889</v>
          </cell>
          <cell r="D96">
            <v>2009</v>
          </cell>
          <cell r="E96">
            <v>0</v>
          </cell>
          <cell r="F96">
            <v>0</v>
          </cell>
          <cell r="G96" t="str">
            <v>Designed in NYC.</v>
          </cell>
          <cell r="H96">
            <v>5495</v>
          </cell>
          <cell r="I96">
            <v>752356</v>
          </cell>
          <cell r="J96">
            <v>0</v>
          </cell>
          <cell r="L96" t="str">
            <v>https://twitter.com/Aeropostale</v>
          </cell>
          <cell r="M96">
            <v>55592183</v>
          </cell>
          <cell r="N96" t="str">
            <v>NULL</v>
          </cell>
          <cell r="O96">
            <v>0</v>
          </cell>
          <cell r="P96">
            <v>0</v>
          </cell>
          <cell r="Q96" t="str">
            <v>en</v>
          </cell>
          <cell r="R96">
            <v>0</v>
          </cell>
          <cell r="S96" t="str">
            <v>New York City</v>
          </cell>
          <cell r="T96" t="str">
            <v>AERO</v>
          </cell>
          <cell r="U96" t="str">
            <v>https://pbs.twimg.com/profile_banners/55592183/1454596521/web</v>
          </cell>
          <cell r="V96" t="str">
            <v>http://pbs.twimg.com/profile_images/686964509383069696/5NCSJtvm_normal.png</v>
          </cell>
          <cell r="W96">
            <v>0</v>
          </cell>
          <cell r="X96" t="str">
            <v>Aeropostale</v>
          </cell>
          <cell r="Y96">
            <v>11821</v>
          </cell>
          <cell r="Z96" t="str">
            <v>Eastern Time (US &amp; Canada)</v>
          </cell>
          <cell r="AA96" t="str">
            <v>https://t.co/1NiQv3dqkW</v>
          </cell>
          <cell r="AB96">
            <v>-14400</v>
          </cell>
          <cell r="AC96" t="str">
            <v>null</v>
          </cell>
          <cell r="AD96" t="str">
            <v>NULL</v>
          </cell>
        </row>
        <row r="97">
          <cell r="A97">
            <v>111</v>
          </cell>
          <cell r="B97" t="str">
            <v>MITRE</v>
          </cell>
          <cell r="C97">
            <v>39893.373171296298</v>
          </cell>
          <cell r="D97">
            <v>2009</v>
          </cell>
          <cell r="E97">
            <v>0</v>
          </cell>
          <cell r="F97">
            <v>0</v>
          </cell>
          <cell r="G97" t="str">
            <v>The Official MITRE News &amp; Information Community (Replying/Following/Re-tweeting â‰  endorsement)</v>
          </cell>
          <cell r="H97">
            <v>730</v>
          </cell>
          <cell r="I97">
            <v>4433</v>
          </cell>
          <cell r="J97">
            <v>1</v>
          </cell>
          <cell r="L97" t="str">
            <v>https://twitter.com/MITREcorp</v>
          </cell>
          <cell r="M97">
            <v>25681997</v>
          </cell>
          <cell r="N97" t="str">
            <v>NULL</v>
          </cell>
          <cell r="O97">
            <v>0</v>
          </cell>
          <cell r="P97">
            <v>0</v>
          </cell>
          <cell r="Q97" t="str">
            <v>en</v>
          </cell>
          <cell r="R97">
            <v>0</v>
          </cell>
          <cell r="S97" t="str">
            <v>HQ in Bedford, MA, McLean, VA</v>
          </cell>
          <cell r="T97" t="str">
            <v>MITRE</v>
          </cell>
          <cell r="U97" t="str">
            <v>https://pbs.twimg.com/profile_banners/25681997/1406293097/web</v>
          </cell>
          <cell r="V97" t="str">
            <v>http://pbs.twimg.com/profile_images/1748466709/mitre_twitter_normal.png</v>
          </cell>
          <cell r="W97">
            <v>0</v>
          </cell>
          <cell r="X97" t="str">
            <v>MITREcorp</v>
          </cell>
          <cell r="Y97">
            <v>2158</v>
          </cell>
          <cell r="Z97" t="str">
            <v>Eastern Time (US &amp; Canada)</v>
          </cell>
          <cell r="AA97" t="str">
            <v>http://t.co/LXa808ALh6</v>
          </cell>
          <cell r="AB97">
            <v>-14400</v>
          </cell>
          <cell r="AC97" t="str">
            <v>null</v>
          </cell>
          <cell r="AD97" t="str">
            <v>NULL</v>
          </cell>
        </row>
        <row r="98">
          <cell r="A98">
            <v>112</v>
          </cell>
          <cell r="B98" t="str">
            <v>W. W. Grainger</v>
          </cell>
          <cell r="C98">
            <v>40597.317395833335</v>
          </cell>
          <cell r="D98">
            <v>2011</v>
          </cell>
          <cell r="E98">
            <v>0</v>
          </cell>
          <cell r="F98">
            <v>0</v>
          </cell>
          <cell r="G98" t="str">
            <v>Take a look inside the @grainger internship experience: http://t.co/qsnypDoivA</v>
          </cell>
          <cell r="H98">
            <v>49</v>
          </cell>
          <cell r="I98">
            <v>337</v>
          </cell>
          <cell r="J98">
            <v>0</v>
          </cell>
          <cell r="L98" t="str">
            <v>https://twitter.com/GraingerCareers</v>
          </cell>
          <cell r="M98">
            <v>256527508</v>
          </cell>
          <cell r="N98" t="str">
            <v>NULL</v>
          </cell>
          <cell r="O98">
            <v>0</v>
          </cell>
          <cell r="P98">
            <v>1</v>
          </cell>
          <cell r="Q98" t="str">
            <v>en</v>
          </cell>
          <cell r="R98">
            <v>0</v>
          </cell>
          <cell r="S98" t="str">
            <v>Lake Forest, IL</v>
          </cell>
          <cell r="T98" t="str">
            <v>Grainger Careers</v>
          </cell>
          <cell r="U98" t="str">
            <v>https://pbs.twimg.com/profile_banners/256527508/1441984712/web</v>
          </cell>
          <cell r="V98" t="str">
            <v>http://pbs.twimg.com/profile_images/638811780626542593/bHrDUtbR_normal.jpg</v>
          </cell>
          <cell r="W98">
            <v>0</v>
          </cell>
          <cell r="X98" t="str">
            <v>GraingerCareers</v>
          </cell>
          <cell r="Y98">
            <v>747</v>
          </cell>
          <cell r="Z98" t="str">
            <v>Central Time (US &amp; Canada)</v>
          </cell>
          <cell r="AA98" t="str">
            <v>http://t.co/fT0wmYhDPK</v>
          </cell>
          <cell r="AB98">
            <v>-18000</v>
          </cell>
          <cell r="AC98" t="str">
            <v>null</v>
          </cell>
          <cell r="AD98" t="str">
            <v>NULL</v>
          </cell>
        </row>
        <row r="99">
          <cell r="A99">
            <v>113</v>
          </cell>
          <cell r="B99" t="str">
            <v>Colgate-Palmolive</v>
          </cell>
          <cell r="C99">
            <v>39868.471226851849</v>
          </cell>
          <cell r="D99">
            <v>2009</v>
          </cell>
          <cell r="E99">
            <v>0</v>
          </cell>
          <cell r="F99">
            <v>0</v>
          </cell>
          <cell r="G99" t="str">
            <v>Celebrate the special moments in life that bring out your bright, Colgate Smile!</v>
          </cell>
          <cell r="H99">
            <v>799</v>
          </cell>
          <cell r="I99">
            <v>47986</v>
          </cell>
          <cell r="J99">
            <v>1</v>
          </cell>
          <cell r="L99" t="str">
            <v>https://twitter.com/Colgate</v>
          </cell>
          <cell r="M99">
            <v>21778607</v>
          </cell>
          <cell r="N99" t="str">
            <v>NULL</v>
          </cell>
          <cell r="O99">
            <v>0</v>
          </cell>
          <cell r="P99">
            <v>0</v>
          </cell>
          <cell r="Q99" t="str">
            <v>en</v>
          </cell>
          <cell r="R99">
            <v>0</v>
          </cell>
          <cell r="T99" t="str">
            <v>Colgate Smile</v>
          </cell>
          <cell r="U99" t="str">
            <v>https://pbs.twimg.com/profile_banners/21778607/1454696359/web</v>
          </cell>
          <cell r="V99" t="str">
            <v>http://pbs.twimg.com/profile_images/532207859526688768/dgZGn-DI_normal.jpeg</v>
          </cell>
          <cell r="W99">
            <v>0</v>
          </cell>
          <cell r="X99" t="str">
            <v>Colgate</v>
          </cell>
          <cell r="Y99">
            <v>3861</v>
          </cell>
          <cell r="Z99" t="str">
            <v>Central Time (US &amp; Canada)</v>
          </cell>
          <cell r="AA99" t="str">
            <v>http://t.co/r8KhfDTOU8</v>
          </cell>
          <cell r="AB99">
            <v>-18000</v>
          </cell>
          <cell r="AC99" t="str">
            <v>null</v>
          </cell>
          <cell r="AD99" t="str">
            <v>NULL</v>
          </cell>
        </row>
        <row r="100">
          <cell r="A100">
            <v>115</v>
          </cell>
          <cell r="B100" t="str">
            <v>Monsanto</v>
          </cell>
          <cell r="C100">
            <v>39416.378344907411</v>
          </cell>
          <cell r="D100">
            <v>2007</v>
          </cell>
          <cell r="E100">
            <v>0</v>
          </cell>
          <cell r="F100">
            <v>0</v>
          </cell>
          <cell r="G100" t="str">
            <v>Monsanto is an agricultural company working with others to address the world's food challenges and sustain the environment.</v>
          </cell>
          <cell r="H100">
            <v>381</v>
          </cell>
          <cell r="I100">
            <v>87468</v>
          </cell>
          <cell r="J100">
            <v>1</v>
          </cell>
          <cell r="L100" t="str">
            <v>https://twitter.com/MonsantoCo</v>
          </cell>
          <cell r="M100">
            <v>10742132</v>
          </cell>
          <cell r="N100" t="str">
            <v>NULL</v>
          </cell>
          <cell r="O100">
            <v>0</v>
          </cell>
          <cell r="P100">
            <v>0</v>
          </cell>
          <cell r="Q100" t="str">
            <v>en</v>
          </cell>
          <cell r="R100">
            <v>0</v>
          </cell>
          <cell r="S100" t="str">
            <v>St. Louis, MO</v>
          </cell>
          <cell r="T100" t="str">
            <v>Monsanto Company</v>
          </cell>
          <cell r="U100" t="str">
            <v>https://pbs.twimg.com/profile_banners/10742132/1460468856/web</v>
          </cell>
          <cell r="V100" t="str">
            <v>http://pbs.twimg.com/profile_images/577498917564104705/bU_yMMAw_normal.png</v>
          </cell>
          <cell r="W100">
            <v>0</v>
          </cell>
          <cell r="X100" t="str">
            <v>MonsantoCo</v>
          </cell>
          <cell r="Y100">
            <v>26196</v>
          </cell>
          <cell r="Z100" t="str">
            <v>Central Time (US &amp; Canada)</v>
          </cell>
          <cell r="AA100" t="str">
            <v>http://t.co/OTITOQOkF2</v>
          </cell>
          <cell r="AB100">
            <v>-18000</v>
          </cell>
          <cell r="AC100" t="str">
            <v>null</v>
          </cell>
          <cell r="AD100" t="str">
            <v>NULL</v>
          </cell>
        </row>
        <row r="101">
          <cell r="A101">
            <v>116</v>
          </cell>
          <cell r="B101" t="str">
            <v>FedEx</v>
          </cell>
          <cell r="C101">
            <v>41666.528680555559</v>
          </cell>
          <cell r="D101">
            <v>2014</v>
          </cell>
          <cell r="E101">
            <v>1</v>
          </cell>
          <cell r="F101">
            <v>0</v>
          </cell>
          <cell r="H101">
            <v>0</v>
          </cell>
          <cell r="I101">
            <v>170</v>
          </cell>
          <cell r="J101">
            <v>0</v>
          </cell>
          <cell r="L101" t="str">
            <v>https://twitter.com/FedExOfficeJobs</v>
          </cell>
          <cell r="M101">
            <v>2314188024</v>
          </cell>
          <cell r="N101" t="str">
            <v>NULL</v>
          </cell>
          <cell r="O101">
            <v>0</v>
          </cell>
          <cell r="P101">
            <v>1</v>
          </cell>
          <cell r="Q101" t="str">
            <v>en</v>
          </cell>
          <cell r="R101">
            <v>0</v>
          </cell>
          <cell r="T101" t="str">
            <v>FedEx Office Jobs</v>
          </cell>
          <cell r="U101" t="str">
            <v>https://pbs.twimg.com/profile_banners/2314188024/1427474926/web</v>
          </cell>
          <cell r="V101" t="str">
            <v>http://pbs.twimg.com/profile_images/581507621661777920/-v2t5nth_normal.jpg</v>
          </cell>
          <cell r="W101">
            <v>0</v>
          </cell>
          <cell r="X101" t="str">
            <v>FedExOfficeJobs</v>
          </cell>
          <cell r="Y101">
            <v>2878</v>
          </cell>
          <cell r="Z101" t="str">
            <v>Central Time (US &amp; Canada)</v>
          </cell>
          <cell r="AA101" t="str">
            <v>NULL</v>
          </cell>
          <cell r="AB101">
            <v>-18000</v>
          </cell>
          <cell r="AC101" t="str">
            <v>null</v>
          </cell>
          <cell r="AD101" t="str">
            <v>NULL</v>
          </cell>
        </row>
        <row r="102">
          <cell r="A102">
            <v>117</v>
          </cell>
          <cell r="B102" t="str">
            <v>Orrick Herrington &amp; Sutcliffe</v>
          </cell>
          <cell r="C102">
            <v>39923.748877314814</v>
          </cell>
          <cell r="D102">
            <v>2009</v>
          </cell>
          <cell r="E102">
            <v>0</v>
          </cell>
          <cell r="F102">
            <v>0</v>
          </cell>
          <cell r="G102" t="str">
            <v>Orrick, Herrington &amp; Sutcliffe LLP - A Global Law Firm. Attorney Advertising Policy and Disclaimer: http://t.co/PXbh6JqVC2</v>
          </cell>
          <cell r="H102">
            <v>54</v>
          </cell>
          <cell r="I102">
            <v>4267</v>
          </cell>
          <cell r="J102">
            <v>0</v>
          </cell>
          <cell r="L102" t="str">
            <v>https://twitter.com/Orrick</v>
          </cell>
          <cell r="M102">
            <v>33724349</v>
          </cell>
          <cell r="N102" t="str">
            <v>NULL</v>
          </cell>
          <cell r="O102">
            <v>0</v>
          </cell>
          <cell r="P102">
            <v>0</v>
          </cell>
          <cell r="Q102" t="str">
            <v>en</v>
          </cell>
          <cell r="R102">
            <v>0</v>
          </cell>
          <cell r="T102" t="str">
            <v>Orrick</v>
          </cell>
          <cell r="U102" t="str">
            <v>NULL</v>
          </cell>
          <cell r="V102" t="str">
            <v>http://pbs.twimg.com/profile_images/2182116315/obldgsf_05_cmyk_normal.jpg</v>
          </cell>
          <cell r="W102">
            <v>0</v>
          </cell>
          <cell r="X102" t="str">
            <v>Orrick</v>
          </cell>
          <cell r="Y102">
            <v>2448</v>
          </cell>
          <cell r="Z102" t="str">
            <v>Eastern Time (US &amp; Canada)</v>
          </cell>
          <cell r="AA102" t="str">
            <v>http://t.co/9vQQoLgPQT</v>
          </cell>
          <cell r="AB102">
            <v>-14400</v>
          </cell>
          <cell r="AC102" t="str">
            <v>null</v>
          </cell>
          <cell r="AD102" t="str">
            <v>NULL</v>
          </cell>
        </row>
        <row r="103">
          <cell r="A103">
            <v>118</v>
          </cell>
          <cell r="B103" t="str">
            <v>LifeBridge Health</v>
          </cell>
          <cell r="C103">
            <v>41576.583935185183</v>
          </cell>
          <cell r="D103">
            <v>2013</v>
          </cell>
          <cell r="E103">
            <v>0</v>
          </cell>
          <cell r="F103">
            <v>0</v>
          </cell>
          <cell r="G103" t="str">
            <v>Caring for Our Communities Together.</v>
          </cell>
          <cell r="H103">
            <v>0</v>
          </cell>
          <cell r="I103">
            <v>32</v>
          </cell>
          <cell r="J103">
            <v>1</v>
          </cell>
          <cell r="L103" t="str">
            <v>https://twitter.com/LBHealthJobs</v>
          </cell>
          <cell r="M103">
            <v>2163458978</v>
          </cell>
          <cell r="N103" t="str">
            <v>NULL</v>
          </cell>
          <cell r="O103">
            <v>0</v>
          </cell>
          <cell r="P103">
            <v>1</v>
          </cell>
          <cell r="Q103" t="str">
            <v>en</v>
          </cell>
          <cell r="R103">
            <v>0</v>
          </cell>
          <cell r="S103" t="str">
            <v>Baltimore, MD</v>
          </cell>
          <cell r="T103" t="str">
            <v>LifeBridge Health</v>
          </cell>
          <cell r="U103" t="str">
            <v>https://pbs.twimg.com/profile_banners/2163458978/1384541406/web</v>
          </cell>
          <cell r="V103" t="str">
            <v>http://pbs.twimg.com/profile_images/378800000707779923/ec80e68a3934ca1040c73ee831673a5e_normal.png</v>
          </cell>
          <cell r="W103">
            <v>0</v>
          </cell>
          <cell r="X103" t="str">
            <v>LBHealthJobs</v>
          </cell>
          <cell r="Y103">
            <v>6</v>
          </cell>
          <cell r="Z103" t="str">
            <v>NULL</v>
          </cell>
          <cell r="AA103" t="str">
            <v>NULL</v>
          </cell>
          <cell r="AB103">
            <v>-1</v>
          </cell>
          <cell r="AC103" t="str">
            <v>null</v>
          </cell>
          <cell r="AD103" t="str">
            <v>NULL</v>
          </cell>
        </row>
        <row r="104">
          <cell r="A104">
            <v>119</v>
          </cell>
          <cell r="B104" t="str">
            <v>Herman Miller</v>
          </cell>
          <cell r="C104">
            <v>39794.534756944442</v>
          </cell>
          <cell r="D104">
            <v>2008</v>
          </cell>
          <cell r="E104">
            <v>0</v>
          </cell>
          <cell r="F104">
            <v>0</v>
          </cell>
          <cell r="G104" t="str">
            <v>Inspiring designs to help people do great things</v>
          </cell>
          <cell r="H104">
            <v>1079</v>
          </cell>
          <cell r="I104">
            <v>379499</v>
          </cell>
          <cell r="J104">
            <v>0</v>
          </cell>
          <cell r="L104" t="str">
            <v>https://twitter.com/HermanMiller</v>
          </cell>
          <cell r="M104">
            <v>18084100</v>
          </cell>
          <cell r="N104" t="str">
            <v>NULL</v>
          </cell>
          <cell r="O104">
            <v>0</v>
          </cell>
          <cell r="P104">
            <v>0</v>
          </cell>
          <cell r="Q104" t="str">
            <v>en</v>
          </cell>
          <cell r="R104">
            <v>0</v>
          </cell>
          <cell r="S104" t="str">
            <v>Zeeland, MI</v>
          </cell>
          <cell r="T104" t="str">
            <v>Herman Miller</v>
          </cell>
          <cell r="U104" t="str">
            <v>https://pbs.twimg.com/profile_banners/18084100/1457024821/web</v>
          </cell>
          <cell r="V104" t="str">
            <v>http://pbs.twimg.com/profile_images/378800000220514815/61349c1a3fea490f01a2b5e54f2a7e36_normal.png</v>
          </cell>
          <cell r="W104">
            <v>0</v>
          </cell>
          <cell r="X104" t="str">
            <v>HermanMiller</v>
          </cell>
          <cell r="Y104">
            <v>11671</v>
          </cell>
          <cell r="Z104" t="str">
            <v>Eastern Time (US &amp; Canada)</v>
          </cell>
          <cell r="AA104" t="str">
            <v>http://t.co/FXpCVsuDLL</v>
          </cell>
          <cell r="AB104">
            <v>-14400</v>
          </cell>
          <cell r="AC104" t="str">
            <v>null</v>
          </cell>
          <cell r="AD104" t="str">
            <v>NULL</v>
          </cell>
        </row>
        <row r="105">
          <cell r="A105">
            <v>120</v>
          </cell>
          <cell r="B105" t="str">
            <v>Texas Instruments</v>
          </cell>
          <cell r="C105">
            <v>39496.021168981482</v>
          </cell>
          <cell r="D105">
            <v>2008</v>
          </cell>
          <cell r="E105">
            <v>0</v>
          </cell>
          <cell r="F105">
            <v>0</v>
          </cell>
          <cell r="G105" t="str">
            <v>Texas Instruments is an analog &amp; digital semiconductor IC design/manufacturing co., including solutions for embedded/application processing. Tweets by TI folks.</v>
          </cell>
          <cell r="H105">
            <v>1742</v>
          </cell>
          <cell r="I105">
            <v>60449</v>
          </cell>
          <cell r="J105">
            <v>0</v>
          </cell>
          <cell r="L105" t="str">
            <v>https://twitter.com/TXInstruments</v>
          </cell>
          <cell r="M105">
            <v>13613292</v>
          </cell>
          <cell r="N105" t="str">
            <v>NULL</v>
          </cell>
          <cell r="O105">
            <v>0</v>
          </cell>
          <cell r="P105">
            <v>0</v>
          </cell>
          <cell r="Q105" t="str">
            <v>en</v>
          </cell>
          <cell r="R105">
            <v>0</v>
          </cell>
          <cell r="S105" t="str">
            <v>Worldwide</v>
          </cell>
          <cell r="T105" t="str">
            <v>Texas Instruments</v>
          </cell>
          <cell r="U105" t="str">
            <v>https://pbs.twimg.com/profile_banners/13613292/1460930801/web</v>
          </cell>
          <cell r="V105" t="str">
            <v>http://pbs.twimg.com/profile_images/474264057977905152/vN8r8wxQ_normal.png</v>
          </cell>
          <cell r="W105">
            <v>0</v>
          </cell>
          <cell r="X105" t="str">
            <v>TXInstruments</v>
          </cell>
          <cell r="Y105">
            <v>18427</v>
          </cell>
          <cell r="Z105" t="str">
            <v>Central Time (US &amp; Canada)</v>
          </cell>
          <cell r="AA105" t="str">
            <v>http://t.co/GDTw6FyS6I</v>
          </cell>
          <cell r="AB105">
            <v>-18000</v>
          </cell>
          <cell r="AC105" t="str">
            <v>null</v>
          </cell>
          <cell r="AD105" t="str">
            <v>NULL</v>
          </cell>
        </row>
        <row r="106">
          <cell r="A106">
            <v>121</v>
          </cell>
          <cell r="B106" t="str">
            <v>Vanderbilt University</v>
          </cell>
          <cell r="C106">
            <v>39954.443692129629</v>
          </cell>
          <cell r="D106">
            <v>2009</v>
          </cell>
          <cell r="E106">
            <v>0</v>
          </cell>
          <cell r="F106">
            <v>0</v>
          </cell>
          <cell r="G106" t="str">
            <v>The official Twitter account of Vanderbilt University Medical Center. Sharing the latest health news &amp; medical research. https://t.co/hg8LFivkYu</v>
          </cell>
          <cell r="H106">
            <v>590</v>
          </cell>
          <cell r="I106">
            <v>23298</v>
          </cell>
          <cell r="J106">
            <v>0</v>
          </cell>
          <cell r="L106" t="str">
            <v>https://twitter.com/VUMChealth</v>
          </cell>
          <cell r="M106">
            <v>41621787</v>
          </cell>
          <cell r="N106" t="str">
            <v>NULL</v>
          </cell>
          <cell r="O106">
            <v>0</v>
          </cell>
          <cell r="P106">
            <v>0</v>
          </cell>
          <cell r="Q106" t="str">
            <v>en</v>
          </cell>
          <cell r="R106">
            <v>0</v>
          </cell>
          <cell r="S106" t="str">
            <v>Nashville, TN</v>
          </cell>
          <cell r="T106" t="str">
            <v>Vanderbilt Univ Med</v>
          </cell>
          <cell r="U106" t="str">
            <v>https://pbs.twimg.com/profile_banners/41621787/1401220661/web</v>
          </cell>
          <cell r="V106" t="str">
            <v>http://pbs.twimg.com/profile_images/461519531018448896/OHYZ6cBq_normal.jpeg</v>
          </cell>
          <cell r="W106">
            <v>0</v>
          </cell>
          <cell r="X106" t="str">
            <v>VUMChealth</v>
          </cell>
          <cell r="Y106">
            <v>18314</v>
          </cell>
          <cell r="Z106" t="str">
            <v>Central Time (US &amp; Canada)</v>
          </cell>
          <cell r="AA106" t="str">
            <v>https://t.co/ZzsGdfjf8b</v>
          </cell>
          <cell r="AB106">
            <v>-18000</v>
          </cell>
          <cell r="AC106" t="str">
            <v>null</v>
          </cell>
          <cell r="AD106" t="str">
            <v>NULL</v>
          </cell>
        </row>
        <row r="107">
          <cell r="A107">
            <v>122</v>
          </cell>
          <cell r="B107" t="str">
            <v>Sherwin-Williams</v>
          </cell>
          <cell r="C107">
            <v>40213.458981481483</v>
          </cell>
          <cell r="D107">
            <v>2010</v>
          </cell>
          <cell r="E107">
            <v>0</v>
          </cell>
          <cell r="F107">
            <v>0</v>
          </cell>
          <cell r="G107" t="str">
            <v>With 150 years of experience &amp; more than 4,000 stores worldwide, we know paint. Let's talk about it. #AskSW. For Spanish, follow @SWPintura</v>
          </cell>
          <cell r="H107">
            <v>6320</v>
          </cell>
          <cell r="I107">
            <v>144568</v>
          </cell>
          <cell r="J107">
            <v>0</v>
          </cell>
          <cell r="L107" t="str">
            <v>https://twitter.com/SherwinWilliams</v>
          </cell>
          <cell r="M107">
            <v>111372861</v>
          </cell>
          <cell r="N107" t="str">
            <v>NULL</v>
          </cell>
          <cell r="O107">
            <v>0</v>
          </cell>
          <cell r="P107">
            <v>0</v>
          </cell>
          <cell r="Q107" t="str">
            <v>en</v>
          </cell>
          <cell r="R107">
            <v>0</v>
          </cell>
          <cell r="T107" t="str">
            <v>Sherwin-Williams</v>
          </cell>
          <cell r="U107" t="str">
            <v>https://pbs.twimg.com/profile_banners/111372861/1403483755/web</v>
          </cell>
          <cell r="V107" t="str">
            <v>http://pbs.twimg.com/profile_images/600360773286817793/v22j67f5_normal.jpg</v>
          </cell>
          <cell r="W107">
            <v>0</v>
          </cell>
          <cell r="X107" t="str">
            <v>SherwinWilliams</v>
          </cell>
          <cell r="Y107">
            <v>7691</v>
          </cell>
          <cell r="Z107" t="str">
            <v>Eastern Time (US &amp; Canada)</v>
          </cell>
          <cell r="AA107" t="str">
            <v>https://t.co/IRHuG6SHyk</v>
          </cell>
          <cell r="AB107">
            <v>-14400</v>
          </cell>
          <cell r="AC107" t="str">
            <v>null</v>
          </cell>
          <cell r="AD107" t="str">
            <v>NULL</v>
          </cell>
        </row>
        <row r="108">
          <cell r="A108">
            <v>123</v>
          </cell>
          <cell r="B108" t="str">
            <v>SRA International</v>
          </cell>
          <cell r="C108">
            <v>39798.432708333334</v>
          </cell>
          <cell r="D108">
            <v>2008</v>
          </cell>
          <cell r="E108">
            <v>0</v>
          </cell>
          <cell r="F108">
            <v>0</v>
          </cell>
          <cell r="G108" t="str">
            <v>Dedicated to solving complex problems of global significance: Federal, Civil Gov't, National Security, and Global Health markets</v>
          </cell>
          <cell r="H108">
            <v>1</v>
          </cell>
          <cell r="I108">
            <v>994</v>
          </cell>
          <cell r="J108">
            <v>0</v>
          </cell>
          <cell r="L108" t="str">
            <v>https://twitter.com/SRA_One</v>
          </cell>
          <cell r="M108">
            <v>18166849</v>
          </cell>
          <cell r="N108" t="str">
            <v>NULL</v>
          </cell>
          <cell r="O108">
            <v>0</v>
          </cell>
          <cell r="P108">
            <v>0</v>
          </cell>
          <cell r="Q108" t="str">
            <v>en</v>
          </cell>
          <cell r="R108">
            <v>0</v>
          </cell>
          <cell r="S108" t="str">
            <v>HQ Fairfax VA, 100+ locations</v>
          </cell>
          <cell r="T108" t="str">
            <v>SRA International OP</v>
          </cell>
          <cell r="U108" t="str">
            <v>NULL</v>
          </cell>
          <cell r="V108" t="str">
            <v>http://pbs.twimg.com/profile_images/479811729/clip_image002_normal.jpg</v>
          </cell>
          <cell r="W108">
            <v>0</v>
          </cell>
          <cell r="X108" t="str">
            <v>SRA_One</v>
          </cell>
          <cell r="Y108">
            <v>978</v>
          </cell>
          <cell r="Z108" t="str">
            <v>Central Time (US &amp; Canada)</v>
          </cell>
          <cell r="AA108" t="str">
            <v>http://t.co/OH8JeMU1m5</v>
          </cell>
          <cell r="AB108">
            <v>-18000</v>
          </cell>
          <cell r="AC108" t="str">
            <v>null</v>
          </cell>
          <cell r="AD108" t="str">
            <v>NULL</v>
          </cell>
        </row>
        <row r="109">
          <cell r="A109">
            <v>124</v>
          </cell>
          <cell r="B109" t="str">
            <v>David Weekley Homes</v>
          </cell>
          <cell r="C109">
            <v>39891.645891203705</v>
          </cell>
          <cell r="D109">
            <v>2009</v>
          </cell>
          <cell r="E109">
            <v>0</v>
          </cell>
          <cell r="F109">
            <v>0</v>
          </cell>
          <cell r="G109" t="str">
            <v>David Weekley Homes began in 1976 and has grown to become the largest privately-held home builder in America.</v>
          </cell>
          <cell r="H109">
            <v>899</v>
          </cell>
          <cell r="I109">
            <v>4571</v>
          </cell>
          <cell r="J109">
            <v>1</v>
          </cell>
          <cell r="L109" t="str">
            <v>https://twitter.com/DavidWeekley</v>
          </cell>
          <cell r="M109">
            <v>25389817</v>
          </cell>
          <cell r="N109" t="str">
            <v>NULL</v>
          </cell>
          <cell r="O109">
            <v>0</v>
          </cell>
          <cell r="P109">
            <v>0</v>
          </cell>
          <cell r="Q109" t="str">
            <v>en</v>
          </cell>
          <cell r="R109">
            <v>0</v>
          </cell>
          <cell r="S109" t="str">
            <v>Houston, Texas</v>
          </cell>
          <cell r="T109" t="str">
            <v>David Weekley Homes</v>
          </cell>
          <cell r="U109" t="str">
            <v>https://pbs.twimg.com/profile_banners/25389817/1440093096/web</v>
          </cell>
          <cell r="V109" t="str">
            <v>http://pbs.twimg.com/profile_images/666292617630478336/Tw8KBldB_normal.png</v>
          </cell>
          <cell r="W109">
            <v>0</v>
          </cell>
          <cell r="X109" t="str">
            <v>DavidWeekley</v>
          </cell>
          <cell r="Y109">
            <v>2587</v>
          </cell>
          <cell r="Z109" t="str">
            <v>Central Time (US &amp; Canada)</v>
          </cell>
          <cell r="AA109" t="str">
            <v>http://t.co/vFEchohPQw</v>
          </cell>
          <cell r="AB109">
            <v>-18000</v>
          </cell>
          <cell r="AC109" t="str">
            <v>null</v>
          </cell>
          <cell r="AD109" t="str">
            <v>NULL</v>
          </cell>
        </row>
        <row r="110">
          <cell r="A110">
            <v>127</v>
          </cell>
          <cell r="B110" t="str">
            <v>WellStar Health System</v>
          </cell>
          <cell r="C110">
            <v>39953.596990740742</v>
          </cell>
          <cell r="D110">
            <v>2009</v>
          </cell>
          <cell r="E110">
            <v>0</v>
          </cell>
          <cell r="F110">
            <v>0</v>
          </cell>
          <cell r="G110" t="str">
            <v>Our vision is to deliver world-class health care.</v>
          </cell>
          <cell r="H110">
            <v>223</v>
          </cell>
          <cell r="I110">
            <v>6748</v>
          </cell>
          <cell r="J110">
            <v>1</v>
          </cell>
          <cell r="L110" t="str">
            <v>https://twitter.com/WellStarHealth</v>
          </cell>
          <cell r="M110">
            <v>41440062</v>
          </cell>
          <cell r="N110" t="str">
            <v>NULL</v>
          </cell>
          <cell r="O110">
            <v>0</v>
          </cell>
          <cell r="P110">
            <v>0</v>
          </cell>
          <cell r="Q110" t="str">
            <v>en</v>
          </cell>
          <cell r="R110">
            <v>0</v>
          </cell>
          <cell r="S110" t="str">
            <v>Georgia, United States</v>
          </cell>
          <cell r="T110" t="str">
            <v>WellStarHealthSystem</v>
          </cell>
          <cell r="U110" t="str">
            <v>https://pbs.twimg.com/profile_banners/41440062/1448036752/web</v>
          </cell>
          <cell r="V110" t="str">
            <v>http://pbs.twimg.com/profile_images/424282429050744833/XDCEsw6B_normal.png</v>
          </cell>
          <cell r="W110">
            <v>0</v>
          </cell>
          <cell r="X110" t="str">
            <v>WellStarHealth</v>
          </cell>
          <cell r="Y110">
            <v>2916</v>
          </cell>
          <cell r="Z110" t="str">
            <v>Eastern Time (US &amp; Canada)</v>
          </cell>
          <cell r="AA110" t="str">
            <v>http://t.co/xK0AmXT7x7</v>
          </cell>
          <cell r="AB110">
            <v>-14400</v>
          </cell>
          <cell r="AC110" t="str">
            <v>null</v>
          </cell>
          <cell r="AD110" t="str">
            <v>NULL</v>
          </cell>
        </row>
        <row r="111">
          <cell r="A111">
            <v>128</v>
          </cell>
          <cell r="B111" t="str">
            <v>TEKsystems</v>
          </cell>
          <cell r="C111">
            <v>42235.545902777776</v>
          </cell>
          <cell r="D111">
            <v>2015</v>
          </cell>
          <cell r="E111">
            <v>1</v>
          </cell>
          <cell r="F111">
            <v>0</v>
          </cell>
          <cell r="G111" t="str">
            <v>Work for a company that works for YOU! Follow us on IG: TEKcareers #BestofStaffing #100BestCos #WorkHardPlayHard</v>
          </cell>
          <cell r="H111">
            <v>14</v>
          </cell>
          <cell r="I111">
            <v>224</v>
          </cell>
          <cell r="J111">
            <v>0</v>
          </cell>
          <cell r="L111" t="str">
            <v>https://twitter.com/TEKcareers</v>
          </cell>
          <cell r="M111">
            <v>3431881523</v>
          </cell>
          <cell r="N111" t="str">
            <v>NULL</v>
          </cell>
          <cell r="O111">
            <v>0</v>
          </cell>
          <cell r="P111">
            <v>1</v>
          </cell>
          <cell r="Q111" t="str">
            <v>en</v>
          </cell>
          <cell r="R111">
            <v>0</v>
          </cell>
          <cell r="T111" t="str">
            <v>TEKsystems Careers</v>
          </cell>
          <cell r="U111" t="str">
            <v>https://pbs.twimg.com/profile_banners/3431881523/1457017888/web</v>
          </cell>
          <cell r="V111" t="str">
            <v>http://pbs.twimg.com/profile_images/634083425666863104/FfhYOiev_normal.jpg</v>
          </cell>
          <cell r="W111">
            <v>0</v>
          </cell>
          <cell r="X111" t="str">
            <v>TEKcareers</v>
          </cell>
          <cell r="Y111">
            <v>269</v>
          </cell>
          <cell r="Z111" t="str">
            <v>Eastern Time (US &amp; Canada)</v>
          </cell>
          <cell r="AA111" t="str">
            <v>https://t.co/PVN4SOAzft</v>
          </cell>
          <cell r="AB111">
            <v>-14400</v>
          </cell>
          <cell r="AC111" t="str">
            <v>null</v>
          </cell>
          <cell r="AD111" t="str">
            <v>NULL</v>
          </cell>
        </row>
        <row r="112">
          <cell r="A112">
            <v>130</v>
          </cell>
          <cell r="B112" t="str">
            <v>Roche Diagnostics</v>
          </cell>
          <cell r="C112">
            <v>41054.517488425925</v>
          </cell>
          <cell r="D112">
            <v>2012</v>
          </cell>
          <cell r="E112">
            <v>0</v>
          </cell>
          <cell r="F112">
            <v>0</v>
          </cell>
          <cell r="G112" t="str">
            <v>Doing now what patients need next._x000D_
Terms of Use:_x000D_
https://t.co/6e36ZpMo2s</v>
          </cell>
          <cell r="H112">
            <v>387</v>
          </cell>
          <cell r="I112">
            <v>1599</v>
          </cell>
          <cell r="J112">
            <v>0</v>
          </cell>
          <cell r="K112" t="str">
            <v>USA</v>
          </cell>
          <cell r="L112" t="str">
            <v>https://twitter.com/RocheDiaUSA</v>
          </cell>
          <cell r="M112">
            <v>590205767</v>
          </cell>
          <cell r="N112" t="str">
            <v>NULL</v>
          </cell>
          <cell r="O112">
            <v>0</v>
          </cell>
          <cell r="P112">
            <v>0</v>
          </cell>
          <cell r="Q112" t="str">
            <v>en</v>
          </cell>
          <cell r="R112">
            <v>0</v>
          </cell>
          <cell r="S112" t="str">
            <v>Indianapolis, IN</v>
          </cell>
          <cell r="T112" t="str">
            <v>Roche Diagnostics US</v>
          </cell>
          <cell r="U112" t="str">
            <v>https://pbs.twimg.com/profile_banners/590205767/1447765744/web</v>
          </cell>
          <cell r="V112" t="str">
            <v>http://pbs.twimg.com/profile_images/510541652385996800/CCqMjwWk_normal.png</v>
          </cell>
          <cell r="W112">
            <v>0</v>
          </cell>
          <cell r="X112" t="str">
            <v>RocheDiaUSA</v>
          </cell>
          <cell r="Y112">
            <v>1297</v>
          </cell>
          <cell r="Z112" t="str">
            <v>Indiana (East)</v>
          </cell>
          <cell r="AA112" t="str">
            <v>http://t.co/9TBv8zE4kE</v>
          </cell>
          <cell r="AB112">
            <v>-14400</v>
          </cell>
          <cell r="AC112" t="str">
            <v>null</v>
          </cell>
          <cell r="AD112" t="str">
            <v>NULL</v>
          </cell>
        </row>
        <row r="113">
          <cell r="A113">
            <v>131</v>
          </cell>
          <cell r="B113" t="str">
            <v>Kimley-Horn and Associates</v>
          </cell>
          <cell r="C113">
            <v>39987.517384259256</v>
          </cell>
          <cell r="D113">
            <v>2009</v>
          </cell>
          <cell r="E113">
            <v>0</v>
          </cell>
          <cell r="F113">
            <v>0</v>
          </cell>
          <cell r="G113" t="str">
            <v>As one of the country's premier design consulting firms, we have many disciplines but only one expertise: making our clients successful.</v>
          </cell>
          <cell r="H113">
            <v>247</v>
          </cell>
          <cell r="I113">
            <v>2129</v>
          </cell>
          <cell r="J113">
            <v>1</v>
          </cell>
          <cell r="L113" t="str">
            <v>https://twitter.com/KimleyHorn</v>
          </cell>
          <cell r="M113">
            <v>50056003</v>
          </cell>
          <cell r="N113" t="str">
            <v>NULL</v>
          </cell>
          <cell r="O113">
            <v>0</v>
          </cell>
          <cell r="P113">
            <v>0</v>
          </cell>
          <cell r="Q113" t="str">
            <v>en</v>
          </cell>
          <cell r="R113">
            <v>0</v>
          </cell>
          <cell r="S113" t="str">
            <v>U.S.</v>
          </cell>
          <cell r="T113" t="str">
            <v>KimleyHorn</v>
          </cell>
          <cell r="U113" t="str">
            <v>https://pbs.twimg.com/profile_banners/50056003/1460989159/web</v>
          </cell>
          <cell r="V113" t="str">
            <v>http://pbs.twimg.com/profile_images/461835979586666496/gHSSkkEu_normal.jpeg</v>
          </cell>
          <cell r="W113">
            <v>0</v>
          </cell>
          <cell r="X113" t="str">
            <v>KimleyHorn</v>
          </cell>
          <cell r="Y113">
            <v>577</v>
          </cell>
          <cell r="Z113" t="str">
            <v>Quito</v>
          </cell>
          <cell r="AA113" t="str">
            <v>http://t.co/dG9mUa1KKV</v>
          </cell>
          <cell r="AB113">
            <v>-18000</v>
          </cell>
          <cell r="AC113" t="str">
            <v>null</v>
          </cell>
          <cell r="AD113" t="str">
            <v>NULL</v>
          </cell>
        </row>
        <row r="114">
          <cell r="A114">
            <v>132</v>
          </cell>
          <cell r="B114" t="str">
            <v>Mars</v>
          </cell>
          <cell r="C114">
            <v>40680.452164351853</v>
          </cell>
          <cell r="D114">
            <v>2011</v>
          </cell>
          <cell r="E114">
            <v>0</v>
          </cell>
          <cell r="F114">
            <v>0</v>
          </cell>
          <cell r="G114" t="str">
            <v>Page subject to https://t.co/D6VM3oOSki &amp; https://t.co/cfiISGrQBx. Mars is not responsible for content or activity made available via 3rd party sites/services.</v>
          </cell>
          <cell r="H114">
            <v>2635</v>
          </cell>
          <cell r="I114">
            <v>15355</v>
          </cell>
          <cell r="J114">
            <v>1</v>
          </cell>
          <cell r="L114" t="str">
            <v>https://twitter.com/MarsGlobal</v>
          </cell>
          <cell r="M114">
            <v>300360969</v>
          </cell>
          <cell r="N114" t="str">
            <v>NULL</v>
          </cell>
          <cell r="O114">
            <v>0</v>
          </cell>
          <cell r="P114">
            <v>0</v>
          </cell>
          <cell r="Q114" t="str">
            <v>en</v>
          </cell>
          <cell r="R114">
            <v>0</v>
          </cell>
          <cell r="S114" t="str">
            <v>McLean, VA</v>
          </cell>
          <cell r="T114" t="str">
            <v>Mars, Incorporated</v>
          </cell>
          <cell r="U114" t="str">
            <v>https://pbs.twimg.com/profile_banners/300360969/1455235214/web</v>
          </cell>
          <cell r="V114" t="str">
            <v>http://pbs.twimg.com/profile_images/654468191314309120/45vCNMrH_normal.jpg</v>
          </cell>
          <cell r="W114">
            <v>0</v>
          </cell>
          <cell r="X114" t="str">
            <v>MarsGlobal</v>
          </cell>
          <cell r="Y114">
            <v>4104</v>
          </cell>
          <cell r="Z114" t="str">
            <v>Arizona</v>
          </cell>
          <cell r="AA114" t="str">
            <v>http://t.co/99boCvupo2</v>
          </cell>
          <cell r="AB114">
            <v>-25200</v>
          </cell>
          <cell r="AC114" t="str">
            <v>null</v>
          </cell>
          <cell r="AD114" t="str">
            <v>NULL</v>
          </cell>
        </row>
        <row r="115">
          <cell r="A115">
            <v>133</v>
          </cell>
          <cell r="B115" t="str">
            <v>Discovery Communications</v>
          </cell>
          <cell r="C115">
            <v>39870.587581018517</v>
          </cell>
          <cell r="D115">
            <v>2009</v>
          </cell>
          <cell r="E115">
            <v>0</v>
          </cell>
          <cell r="F115">
            <v>0</v>
          </cell>
          <cell r="G115" t="str">
            <v>News from Discovery Communications (NASDAQ: DISCA, DISCB, DISCK), the leader in global entertainment around the world</v>
          </cell>
          <cell r="H115">
            <v>100</v>
          </cell>
          <cell r="I115">
            <v>96873</v>
          </cell>
          <cell r="J115">
            <v>1</v>
          </cell>
          <cell r="L115" t="str">
            <v>https://twitter.com/DiscoveryComm</v>
          </cell>
          <cell r="M115">
            <v>22061951</v>
          </cell>
          <cell r="N115" t="str">
            <v>NULL</v>
          </cell>
          <cell r="O115">
            <v>0</v>
          </cell>
          <cell r="P115">
            <v>0</v>
          </cell>
          <cell r="Q115" t="str">
            <v>en</v>
          </cell>
          <cell r="R115">
            <v>0</v>
          </cell>
          <cell r="S115" t="str">
            <v>Silver Spring, MD</v>
          </cell>
          <cell r="T115" t="str">
            <v>DiscoveryComm</v>
          </cell>
          <cell r="U115" t="str">
            <v>https://pbs.twimg.com/profile_banners/22061951/1457562998/web</v>
          </cell>
          <cell r="V115" t="str">
            <v>http://pbs.twimg.com/profile_images/707696776158035968/ovhdqDRA_normal.jpg</v>
          </cell>
          <cell r="W115">
            <v>0</v>
          </cell>
          <cell r="X115" t="str">
            <v>DiscoveryComm</v>
          </cell>
          <cell r="Y115">
            <v>11282</v>
          </cell>
          <cell r="Z115" t="str">
            <v>Eastern Time (US &amp; Canada)</v>
          </cell>
          <cell r="AA115" t="str">
            <v>https://t.co/VRQGRtnQyj</v>
          </cell>
          <cell r="AB115">
            <v>-14400</v>
          </cell>
          <cell r="AC115" t="str">
            <v>null</v>
          </cell>
          <cell r="AD115" t="str">
            <v>NULL</v>
          </cell>
        </row>
        <row r="116">
          <cell r="A116">
            <v>134</v>
          </cell>
          <cell r="B116" t="str">
            <v>Arnold &amp; Porter</v>
          </cell>
          <cell r="C116">
            <v>41291.362083333333</v>
          </cell>
          <cell r="D116">
            <v>2013</v>
          </cell>
          <cell r="E116">
            <v>0</v>
          </cell>
          <cell r="F116">
            <v>0</v>
          </cell>
          <cell r="H116">
            <v>103</v>
          </cell>
          <cell r="I116">
            <v>1414</v>
          </cell>
          <cell r="J116">
            <v>1</v>
          </cell>
          <cell r="L116" t="str">
            <v>https://twitter.com/arnoldporter</v>
          </cell>
          <cell r="M116">
            <v>1098504926</v>
          </cell>
          <cell r="N116" t="str">
            <v>NULL</v>
          </cell>
          <cell r="O116">
            <v>0</v>
          </cell>
          <cell r="P116">
            <v>0</v>
          </cell>
          <cell r="Q116" t="str">
            <v>en</v>
          </cell>
          <cell r="R116">
            <v>0</v>
          </cell>
          <cell r="T116" t="str">
            <v>Arnold &amp; Porter LLP</v>
          </cell>
          <cell r="U116" t="str">
            <v>https://pbs.twimg.com/profile_banners/1098504926/1457474832/web</v>
          </cell>
          <cell r="V116" t="str">
            <v>http://pbs.twimg.com/profile_images/707320357741584385/zaHe4A90_normal.jpg</v>
          </cell>
          <cell r="W116">
            <v>0</v>
          </cell>
          <cell r="X116" t="str">
            <v>arnoldporter</v>
          </cell>
          <cell r="Y116">
            <v>604</v>
          </cell>
          <cell r="Z116" t="str">
            <v>NULL</v>
          </cell>
          <cell r="AA116" t="str">
            <v>http://t.co/1UD1rOAb</v>
          </cell>
          <cell r="AB116">
            <v>-1</v>
          </cell>
          <cell r="AC116" t="str">
            <v>null</v>
          </cell>
          <cell r="AD116" t="str">
            <v>NULL</v>
          </cell>
        </row>
        <row r="117">
          <cell r="A117">
            <v>135</v>
          </cell>
          <cell r="B117" t="str">
            <v>Sheetz</v>
          </cell>
          <cell r="C117">
            <v>39585.538842592592</v>
          </cell>
          <cell r="D117">
            <v>2008</v>
          </cell>
          <cell r="E117">
            <v>0</v>
          </cell>
          <cell r="F117">
            <v>0</v>
          </cell>
          <cell r="G117" t="str">
            <v>The official Sheetz account. Follow @Sheetz for deals, insider info, Twitter-only offers &amp; to Feel the Love! https://t.co/qhoDRcyMZN  #SheetzRun</v>
          </cell>
          <cell r="H117">
            <v>17968</v>
          </cell>
          <cell r="I117">
            <v>289755</v>
          </cell>
          <cell r="J117">
            <v>1</v>
          </cell>
          <cell r="L117" t="str">
            <v>https://twitter.com/sheetz</v>
          </cell>
          <cell r="M117">
            <v>14813584</v>
          </cell>
          <cell r="N117" t="str">
            <v>NULL</v>
          </cell>
          <cell r="O117">
            <v>0</v>
          </cell>
          <cell r="P117">
            <v>0</v>
          </cell>
          <cell r="Q117" t="str">
            <v>en</v>
          </cell>
          <cell r="R117">
            <v>0</v>
          </cell>
          <cell r="S117" t="str">
            <v>Altoona, PA</v>
          </cell>
          <cell r="T117" t="str">
            <v>Sheetz</v>
          </cell>
          <cell r="U117" t="str">
            <v>https://pbs.twimg.com/profile_banners/14813584/1458666391/web</v>
          </cell>
          <cell r="V117" t="str">
            <v>http://pbs.twimg.com/profile_images/712324639712620544/aJotn7LY_normal.jpg</v>
          </cell>
          <cell r="W117">
            <v>0</v>
          </cell>
          <cell r="X117" t="str">
            <v>sheetz</v>
          </cell>
          <cell r="Y117">
            <v>30534</v>
          </cell>
          <cell r="Z117" t="str">
            <v>Eastern Time (US &amp; Canada)</v>
          </cell>
          <cell r="AA117" t="str">
            <v>http://t.co/V2EM1JqBBF</v>
          </cell>
          <cell r="AB117">
            <v>-14400</v>
          </cell>
          <cell r="AC117" t="str">
            <v>null</v>
          </cell>
          <cell r="AD117" t="str">
            <v>NULL</v>
          </cell>
        </row>
        <row r="118">
          <cell r="A118">
            <v>136</v>
          </cell>
          <cell r="B118" t="str">
            <v>The Cheesecake Factory</v>
          </cell>
          <cell r="C118">
            <v>41941.603935185187</v>
          </cell>
          <cell r="D118">
            <v>2014</v>
          </cell>
          <cell r="E118">
            <v>1</v>
          </cell>
          <cell r="F118">
            <v>0</v>
          </cell>
          <cell r="H118">
            <v>0</v>
          </cell>
          <cell r="I118">
            <v>206</v>
          </cell>
          <cell r="J118">
            <v>0</v>
          </cell>
          <cell r="L118" t="str">
            <v>https://twitter.com/CakeJobs</v>
          </cell>
          <cell r="M118">
            <v>2850334863</v>
          </cell>
          <cell r="N118" t="str">
            <v>NULL</v>
          </cell>
          <cell r="O118">
            <v>0</v>
          </cell>
          <cell r="P118">
            <v>1</v>
          </cell>
          <cell r="Q118" t="str">
            <v>en</v>
          </cell>
          <cell r="R118">
            <v>0</v>
          </cell>
          <cell r="T118" t="str">
            <v>Cheesecake Factory</v>
          </cell>
          <cell r="U118" t="str">
            <v>https://pbs.twimg.com/profile_banners/2850334863/1461871200/web</v>
          </cell>
          <cell r="V118" t="str">
            <v>http://pbs.twimg.com/profile_images/535468360268402688/UvFiswYM_normal.jpeg</v>
          </cell>
          <cell r="W118">
            <v>0</v>
          </cell>
          <cell r="X118" t="str">
            <v>CakeJobs</v>
          </cell>
          <cell r="Y118">
            <v>11445</v>
          </cell>
          <cell r="Z118" t="str">
            <v>NULL</v>
          </cell>
          <cell r="AA118" t="str">
            <v>NULL</v>
          </cell>
          <cell r="AB118">
            <v>-1</v>
          </cell>
          <cell r="AC118" t="str">
            <v>null</v>
          </cell>
          <cell r="AD118" t="str">
            <v>NULL</v>
          </cell>
        </row>
        <row r="119">
          <cell r="A119">
            <v>137</v>
          </cell>
          <cell r="B119" t="str">
            <v>Hyland Software</v>
          </cell>
          <cell r="C119">
            <v>39653.274386574078</v>
          </cell>
          <cell r="D119">
            <v>2008</v>
          </cell>
          <cell r="E119">
            <v>0</v>
          </cell>
          <cell r="F119">
            <v>0</v>
          </cell>
          <cell r="G119" t="str">
            <v>OnBase by Hyland helps organizations realize their full potential. #ECM</v>
          </cell>
          <cell r="H119">
            <v>1882</v>
          </cell>
          <cell r="I119">
            <v>11341</v>
          </cell>
          <cell r="J119">
            <v>1</v>
          </cell>
          <cell r="L119" t="str">
            <v>https://twitter.com/OnBase</v>
          </cell>
          <cell r="M119">
            <v>15580925</v>
          </cell>
          <cell r="N119" t="str">
            <v>NULL</v>
          </cell>
          <cell r="O119">
            <v>0</v>
          </cell>
          <cell r="P119">
            <v>0</v>
          </cell>
          <cell r="Q119" t="str">
            <v>en</v>
          </cell>
          <cell r="R119">
            <v>0</v>
          </cell>
          <cell r="S119" t="str">
            <v>Westlake, Ohio</v>
          </cell>
          <cell r="T119" t="str">
            <v>OnBase by Hyland</v>
          </cell>
          <cell r="U119" t="str">
            <v>https://pbs.twimg.com/profile_banners/15580925/1456500615/web</v>
          </cell>
          <cell r="V119" t="str">
            <v>http://pbs.twimg.com/profile_images/715918979928162304/xUQlJ_fK_normal.jpg</v>
          </cell>
          <cell r="W119">
            <v>0</v>
          </cell>
          <cell r="X119" t="str">
            <v>OnBase</v>
          </cell>
          <cell r="Y119">
            <v>11142</v>
          </cell>
          <cell r="Z119" t="str">
            <v>Quito</v>
          </cell>
          <cell r="AA119" t="str">
            <v>https://t.co/7L9Sqc6vby</v>
          </cell>
          <cell r="AB119">
            <v>-18000</v>
          </cell>
          <cell r="AC119" t="str">
            <v>null</v>
          </cell>
          <cell r="AD119" t="str">
            <v>NULL</v>
          </cell>
        </row>
        <row r="120">
          <cell r="A120">
            <v>138</v>
          </cell>
          <cell r="B120" t="str">
            <v>Hyatt Hotels</v>
          </cell>
          <cell r="C120">
            <v>39788.417800925927</v>
          </cell>
          <cell r="D120">
            <v>2008</v>
          </cell>
          <cell r="E120">
            <v>0</v>
          </cell>
          <cell r="F120">
            <v>0</v>
          </cell>
          <cell r="G120" t="str">
            <v>#InAHyattWorld the doors are always open! News, career opportunities, and insight into our Hyatt family!  Connect with us!</v>
          </cell>
          <cell r="H120">
            <v>111</v>
          </cell>
          <cell r="I120">
            <v>25743</v>
          </cell>
          <cell r="J120">
            <v>1</v>
          </cell>
          <cell r="L120" t="str">
            <v>https://twitter.com/hyattcareers</v>
          </cell>
          <cell r="M120">
            <v>17924644</v>
          </cell>
          <cell r="N120" t="str">
            <v>NULL</v>
          </cell>
          <cell r="O120">
            <v>0</v>
          </cell>
          <cell r="P120">
            <v>1</v>
          </cell>
          <cell r="Q120" t="str">
            <v>en</v>
          </cell>
          <cell r="R120">
            <v>0</v>
          </cell>
          <cell r="S120" t="str">
            <v>Global</v>
          </cell>
          <cell r="T120" t="str">
            <v>Hyatt Careers</v>
          </cell>
          <cell r="U120" t="str">
            <v>https://pbs.twimg.com/profile_banners/17924644/1363986990/web</v>
          </cell>
          <cell r="V120" t="str">
            <v>http://pbs.twimg.com/profile_images/523049828654141440/spdW8QBx_normal.jpeg</v>
          </cell>
          <cell r="W120">
            <v>0</v>
          </cell>
          <cell r="X120" t="str">
            <v>hyattcareers</v>
          </cell>
          <cell r="Y120">
            <v>6849</v>
          </cell>
          <cell r="Z120" t="str">
            <v>Central Time (US &amp; Canada)</v>
          </cell>
          <cell r="AA120" t="str">
            <v>http://t.co/FTJJPXBhkR</v>
          </cell>
          <cell r="AB120">
            <v>-18000</v>
          </cell>
          <cell r="AC120" t="str">
            <v>null</v>
          </cell>
          <cell r="AD120" t="str">
            <v>NULL</v>
          </cell>
        </row>
        <row r="121">
          <cell r="A121">
            <v>139</v>
          </cell>
          <cell r="B121" t="str">
            <v>Kiewit Corporation</v>
          </cell>
          <cell r="C121">
            <v>40826.391157407408</v>
          </cell>
          <cell r="D121">
            <v>2011</v>
          </cell>
          <cell r="E121">
            <v>0</v>
          </cell>
          <cell r="F121">
            <v>0</v>
          </cell>
          <cell r="G121" t="str">
            <v>What began in 1884 with two hardworking brothers has grown into a Fortune 500 construction, mining and engineering powerhouse.</v>
          </cell>
          <cell r="H121">
            <v>22</v>
          </cell>
          <cell r="I121">
            <v>6521</v>
          </cell>
          <cell r="J121">
            <v>0</v>
          </cell>
          <cell r="L121" t="str">
            <v>https://twitter.com/kiewit</v>
          </cell>
          <cell r="M121">
            <v>388325606</v>
          </cell>
          <cell r="N121" t="str">
            <v>NULL</v>
          </cell>
          <cell r="O121">
            <v>0</v>
          </cell>
          <cell r="P121">
            <v>0</v>
          </cell>
          <cell r="Q121" t="str">
            <v>en</v>
          </cell>
          <cell r="R121">
            <v>0</v>
          </cell>
          <cell r="S121" t="str">
            <v>Omaha, NE</v>
          </cell>
          <cell r="T121" t="str">
            <v>Kiewit Corporation</v>
          </cell>
          <cell r="U121" t="str">
            <v>https://pbs.twimg.com/profile_banners/388325606/1411482534/web</v>
          </cell>
          <cell r="V121" t="str">
            <v>http://pbs.twimg.com/profile_images/2138903310/Kiewit_normal.jpg</v>
          </cell>
          <cell r="W121">
            <v>0</v>
          </cell>
          <cell r="X121" t="str">
            <v>kiewit</v>
          </cell>
          <cell r="Y121">
            <v>1542</v>
          </cell>
          <cell r="Z121" t="str">
            <v>Hawaii</v>
          </cell>
          <cell r="AA121" t="str">
            <v>http://t.co/n3jsqmX7HQ</v>
          </cell>
          <cell r="AB121">
            <v>-36000</v>
          </cell>
          <cell r="AC121" t="str">
            <v>null</v>
          </cell>
          <cell r="AD121" t="str">
            <v>NULL</v>
          </cell>
        </row>
        <row r="122">
          <cell r="A122">
            <v>140</v>
          </cell>
          <cell r="B122" t="str">
            <v>Cooley</v>
          </cell>
          <cell r="C122">
            <v>40239.490567129629</v>
          </cell>
          <cell r="D122">
            <v>2010</v>
          </cell>
          <cell r="E122">
            <v>0</v>
          </cell>
          <cell r="F122">
            <v>0</v>
          </cell>
          <cell r="G122" t="str">
            <v>Where innovation meets the law.                             Tweets by the communications team.</v>
          </cell>
          <cell r="H122">
            <v>323</v>
          </cell>
          <cell r="I122">
            <v>5469</v>
          </cell>
          <cell r="J122">
            <v>1</v>
          </cell>
          <cell r="L122" t="str">
            <v>https://twitter.com/CooleyLLP</v>
          </cell>
          <cell r="M122">
            <v>119120977</v>
          </cell>
          <cell r="N122" t="str">
            <v>NULL</v>
          </cell>
          <cell r="O122">
            <v>0</v>
          </cell>
          <cell r="P122">
            <v>0</v>
          </cell>
          <cell r="Q122" t="str">
            <v>en</v>
          </cell>
          <cell r="R122">
            <v>0</v>
          </cell>
          <cell r="T122" t="str">
            <v>Cooley LLP</v>
          </cell>
          <cell r="U122" t="str">
            <v>https://pbs.twimg.com/profile_banners/119120977/1457743085/web</v>
          </cell>
          <cell r="V122" t="str">
            <v>http://pbs.twimg.com/profile_images/570981651971207168/SJMLIfrH_normal.png</v>
          </cell>
          <cell r="W122">
            <v>0</v>
          </cell>
          <cell r="X122" t="str">
            <v>CooleyLLP</v>
          </cell>
          <cell r="Y122">
            <v>5048</v>
          </cell>
          <cell r="Z122" t="str">
            <v>Pacific Time (US &amp; Canada)</v>
          </cell>
          <cell r="AA122" t="str">
            <v>https://t.co/4g6br8YaT5</v>
          </cell>
          <cell r="AB122">
            <v>-25200</v>
          </cell>
          <cell r="AC122" t="str">
            <v>null</v>
          </cell>
          <cell r="AD122" t="str">
            <v>NULL</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edInPages"/>
    </sheetNames>
    <sheetDataSet>
      <sheetData sheetId="0">
        <row r="1">
          <cell r="A1" t="str">
            <v>Co ID</v>
          </cell>
          <cell r="B1" t="str">
            <v>liPageId</v>
          </cell>
          <cell r="C1" t="str">
            <v>companyString</v>
          </cell>
          <cell r="D1" t="str">
            <v>geoSpecial</v>
          </cell>
          <cell r="E1" t="str">
            <v>givenUrl</v>
          </cell>
          <cell r="F1" t="str">
            <v>isGroup</v>
          </cell>
          <cell r="G1" t="str">
            <v>job</v>
          </cell>
          <cell r="H1" t="str">
            <v>liTab</v>
          </cell>
          <cell r="I1" t="str">
            <v>trimmedUrl</v>
          </cell>
          <cell r="J1" t="str">
            <v>affiliatedCompaniesLinks</v>
          </cell>
          <cell r="K1" t="str">
            <v>affiliatedCompaniesNames</v>
          </cell>
          <cell r="L1" t="str">
            <v>associatedGroupsLinks</v>
          </cell>
          <cell r="M1" t="str">
            <v>associatedGroupsNames</v>
          </cell>
          <cell r="N1" t="str">
            <v>careers</v>
          </cell>
          <cell r="O1" t="str">
            <v>companySize</v>
          </cell>
          <cell r="P1" t="str">
            <v>description</v>
          </cell>
          <cell r="Q1" t="str">
            <v>followers</v>
          </cell>
        </row>
        <row r="2">
          <cell r="A2">
            <v>1</v>
          </cell>
          <cell r="B2">
            <v>3</v>
          </cell>
          <cell r="C2" t="str">
            <v>Google</v>
          </cell>
          <cell r="E2" t="str">
            <v>https://www.linkedin.com/company/google?trk=top_nav_home</v>
          </cell>
          <cell r="F2">
            <v>0</v>
          </cell>
          <cell r="G2">
            <v>1</v>
          </cell>
          <cell r="H2">
            <v>0</v>
          </cell>
          <cell r="I2" t="str">
            <v>https://www.linkedin.com/company/google</v>
          </cell>
          <cell r="N2" t="str">
            <v>Careers</v>
          </cell>
          <cell r="O2" t="str">
            <v>10,001+ employees</v>
          </cell>
          <cell r="P2" t="str">
            <v>ABBREVGoogleâ€™s mission is to organize the worldâ€˜s information and make it universally accessible and useful. Since our founding in 1998, Google has grown by leaps and bounds. From offering search in a single language we now offer dozens of products and...</v>
          </cell>
          <cell r="Q2" t="str">
            <v>4,106,366 followers</v>
          </cell>
        </row>
        <row r="3">
          <cell r="A3">
            <v>2</v>
          </cell>
          <cell r="B3">
            <v>4</v>
          </cell>
          <cell r="C3" t="str">
            <v>Boston Consulting Group</v>
          </cell>
          <cell r="E3" t="str">
            <v>https://www.linkedin.com/company/1784?trk=tyah&amp;trkInfo=clickedVertical%3Acompany%2Cidx%3A2-1-4%2CtarId%3A1427131302214%2Ctas%3Aboston+consulting+group+&amp;trk=tyah&amp;trkInfo=clickedVertical%3Acompany%2Cidx%3A2-1-4%2CtarId%3A1427131302214%2Ctas%3Aboston+consulting+group+&amp;trk=tyah&amp;trkInfo=clickedVertical%3Acompany%2Cidx%3A2-1-4%2CtarId%3A1427131302214%2Ctas%3Aboston+consulting+group+</v>
          </cell>
          <cell r="F3">
            <v>0</v>
          </cell>
          <cell r="G3">
            <v>1</v>
          </cell>
          <cell r="H3">
            <v>0</v>
          </cell>
          <cell r="I3" t="str">
            <v>https://www.linkedin.com/company/1784</v>
          </cell>
          <cell r="N3" t="str">
            <v>Careers</v>
          </cell>
          <cell r="O3" t="str">
            <v>10,001+ employees</v>
          </cell>
          <cell r="P3" t="str">
            <v>ABBREVThe Boston Consulting Group (BCG) is a global management consulting firm and the worldâ€™s leading advisor on business strategy. Now in our sixth decade, we continue not only to grow but also to embody the same timeless sense of purpose and the con...</v>
          </cell>
          <cell r="Q3" t="str">
            <v>558,243 followers</v>
          </cell>
        </row>
        <row r="4">
          <cell r="A4">
            <v>3</v>
          </cell>
          <cell r="B4">
            <v>8</v>
          </cell>
          <cell r="C4" t="str">
            <v>SAS</v>
          </cell>
          <cell r="E4" t="str">
            <v>https://www.linkedin.com/company/1491?trk=tyah&amp;trkInfo=clickedVertical%3Acompany%2CclickedEntityId%3A1491%2Cidx%3A4-1-12%2CtarId%3A1446047308805%2Ctas%3Asas%20</v>
          </cell>
          <cell r="F4">
            <v>0</v>
          </cell>
          <cell r="G4">
            <v>1</v>
          </cell>
          <cell r="H4">
            <v>0</v>
          </cell>
          <cell r="I4" t="str">
            <v>https://www.linkedin.com/company/1491</v>
          </cell>
          <cell r="N4" t="str">
            <v>Careers</v>
          </cell>
          <cell r="O4" t="str">
            <v>10,001+ employees</v>
          </cell>
          <cell r="P4" t="str">
            <v>ABBREVSAS is the leader in business analytics software and services, and the largest independent vendor in the business intelligence market. Through innovative solutions, SAS helps customers at more than 70,000 sites improve performance and deliver val...</v>
          </cell>
          <cell r="Q4" t="str">
            <v>281,965 followers</v>
          </cell>
        </row>
        <row r="5">
          <cell r="A5">
            <v>4</v>
          </cell>
          <cell r="B5">
            <v>9</v>
          </cell>
          <cell r="C5" t="str">
            <v>Wegmans Food Markets</v>
          </cell>
          <cell r="E5" t="str">
            <v>https://www.linkedin.com/company/166905?trk=tyah&amp;trkInfo=clickedVertical%3Acompany%2Cidx%3A2-1-4%2CtarId%3A1427135176604%2Ctas%3Awegmans+food+</v>
          </cell>
          <cell r="F5">
            <v>0</v>
          </cell>
          <cell r="G5">
            <v>0</v>
          </cell>
          <cell r="H5">
            <v>0</v>
          </cell>
          <cell r="I5" t="str">
            <v>https://www.linkedin.com/company/166905</v>
          </cell>
          <cell r="N5" t="str">
            <v>NULL</v>
          </cell>
          <cell r="O5" t="str">
            <v>10,001+ employees</v>
          </cell>
          <cell r="P5" t="str">
            <v>ABBREVWegmans Food Markets, Inc. is a family-owned U.S. regional supermarket chain headquartered in Rochester, New York. Wegmans has multiple stores in the mid-Atlantic region, in New York, Pennsylvania, New Jersey, Virginia, Maryland, and Massachusett...</v>
          </cell>
          <cell r="Q5" t="str">
            <v>38,427 followers</v>
          </cell>
        </row>
        <row r="6">
          <cell r="A6">
            <v>6</v>
          </cell>
          <cell r="B6">
            <v>10</v>
          </cell>
          <cell r="C6" t="str">
            <v>NetApp</v>
          </cell>
          <cell r="E6" t="str">
            <v>https://www.linkedin.com/company/netapp</v>
          </cell>
          <cell r="F6">
            <v>0</v>
          </cell>
          <cell r="G6">
            <v>1</v>
          </cell>
          <cell r="H6">
            <v>0</v>
          </cell>
          <cell r="I6" t="str">
            <v>https://www.linkedin.com/company/netapp</v>
          </cell>
          <cell r="N6" t="str">
            <v>Careers</v>
          </cell>
          <cell r="O6" t="str">
            <v>10,001+ employees</v>
          </cell>
          <cell r="P6" t="str">
            <v>ABBREVNetApp creates innovative storage and data management solutions that help accelerate business breakthroughs and deliver outstanding cost efficiency. Our dedication to principles of simplicity, innovation, and customer success has made us one of t...</v>
          </cell>
          <cell r="Q6" t="str">
            <v>290,853 followers</v>
          </cell>
        </row>
        <row r="7">
          <cell r="A7">
            <v>6</v>
          </cell>
          <cell r="B7">
            <v>150</v>
          </cell>
          <cell r="C7" t="str">
            <v>NetApp</v>
          </cell>
          <cell r="E7" t="str">
            <v>https://www.linkedin.com/company/netapp</v>
          </cell>
          <cell r="F7">
            <v>0</v>
          </cell>
          <cell r="G7">
            <v>1</v>
          </cell>
          <cell r="H7">
            <v>0</v>
          </cell>
          <cell r="I7" t="str">
            <v>https://www.linkedin.com/company/netapp</v>
          </cell>
          <cell r="N7" t="str">
            <v>Careers</v>
          </cell>
          <cell r="O7" t="str">
            <v>10,001+ employees</v>
          </cell>
          <cell r="P7" t="str">
            <v>ABBREVNetApp creates innovative storage and data management solutions that help accelerate business breakthroughs and deliver outstanding cost efficiency. Our dedication to principles of simplicity, innovation, and customer success has made us one of t...</v>
          </cell>
          <cell r="Q7" t="str">
            <v>290,853 followers</v>
          </cell>
        </row>
        <row r="8">
          <cell r="A8">
            <v>7</v>
          </cell>
          <cell r="B8">
            <v>11</v>
          </cell>
          <cell r="C8" t="str">
            <v>Camden Property Trust</v>
          </cell>
          <cell r="E8" t="str">
            <v>https://www.linkedin.com/company/162872?trk=tyah&amp;trkInfo=clickedVertical%3Acompany%2Cidx%3A2-1-4%2CtarId%3A1427387897314%2Ctas%3Acamden+property+trust+&amp;trk=tyah&amp;trkInfo=clickedVertical%3Acompany%2Cidx%3A2-1-4%2CtarId%3A1427387897314%2Ctas%3Acamden+property+trust+</v>
          </cell>
          <cell r="F8">
            <v>0</v>
          </cell>
          <cell r="G8">
            <v>0</v>
          </cell>
          <cell r="H8">
            <v>0</v>
          </cell>
          <cell r="I8" t="str">
            <v>https://www.linkedin.com/company/162872</v>
          </cell>
          <cell r="N8" t="str">
            <v>NULL</v>
          </cell>
          <cell r="O8" t="str">
            <v>1001-5000 employees</v>
          </cell>
          <cell r="P8" t="str">
            <v>ABBREVOur Culture, Our Way of Life, The Camden Way Camden is recognized by FORTUNEÂ® Magazine as one of the "100 Best Companies to Work For" in the country! We are the only multifamily company to ever be included on FORTUNE's famous list . Continuously ...</v>
          </cell>
          <cell r="Q8" t="str">
            <v>12,619 followers</v>
          </cell>
        </row>
        <row r="9">
          <cell r="A9">
            <v>8</v>
          </cell>
          <cell r="B9">
            <v>12</v>
          </cell>
          <cell r="C9" t="str">
            <v>Recreational Equipment (REI)</v>
          </cell>
          <cell r="E9" t="str">
            <v>https://www.linkedin.com/company/165697?trk=tyah&amp;trkInfo=clickedVertical%3Acompany%2Cidx%3A3-1-7%2CtarId%3A1427388113389%2Ctas%3Arei</v>
          </cell>
          <cell r="F9">
            <v>0</v>
          </cell>
          <cell r="G9">
            <v>1</v>
          </cell>
          <cell r="H9">
            <v>0</v>
          </cell>
          <cell r="I9" t="str">
            <v>https://www.linkedin.com/company/165697</v>
          </cell>
          <cell r="N9" t="str">
            <v>Careers</v>
          </cell>
          <cell r="O9" t="str">
            <v>10,001+ employees</v>
          </cell>
          <cell r="P9" t="str">
            <v>ABBREVREI is a national outdoor retail co-op dedicated to inspiring, educating and outfitting its members and the community for a lifetime of outdoor adventure and stewardship. Founded in 1938 by a group of Pacific Northwest mountaineers seeking qualit...</v>
          </cell>
          <cell r="Q9" t="str">
            <v>86,969 followers</v>
          </cell>
        </row>
        <row r="10">
          <cell r="A10">
            <v>9</v>
          </cell>
          <cell r="B10">
            <v>13</v>
          </cell>
          <cell r="C10" t="str">
            <v>CHG Healthcare Services</v>
          </cell>
          <cell r="E10" t="str">
            <v>https://www.linkedin.com/company/12687?trk=tyah&amp;trkInfo=clickedVertical%3Acompany%2Cidx%3A2-1-4%2CtarId%3A1427388171150%2Ctas%3Achg+health</v>
          </cell>
          <cell r="F10">
            <v>0</v>
          </cell>
          <cell r="G10">
            <v>0</v>
          </cell>
          <cell r="H10">
            <v>0</v>
          </cell>
          <cell r="I10" t="str">
            <v>https://www.linkedin.com/company/12687</v>
          </cell>
          <cell r="N10" t="str">
            <v>NULL</v>
          </cell>
          <cell r="O10" t="str">
            <v>1001-5000 employees</v>
          </cell>
          <cell r="P10" t="str">
            <v>ABBREVCHG Healthcare Services is a leader in healthcare staffing and the nation's largest provider of locum tenens services. CHG Healthcare Services is comprised of four respected healthcare staffing brands: CompHealth, Weatherby Healthcare, RNnetwork ...</v>
          </cell>
          <cell r="Q10" t="str">
            <v>8,190 followers</v>
          </cell>
        </row>
        <row r="11">
          <cell r="A11">
            <v>10</v>
          </cell>
          <cell r="B11">
            <v>14</v>
          </cell>
          <cell r="C11" t="str">
            <v>Quicken Loans</v>
          </cell>
          <cell r="E11" t="str">
            <v>https://www.linkedin.com/company/165627?trk=tyah&amp;trkInfo=clickedVertical%3Acompany%2Cidx%3A2-1-4%2CtarId%3A1427388331688%2Ctas%3Aquicken+loans+&amp;trk=tyah&amp;trkInfo=clickedVertical%3Acompany%2Cidx%3A2-1-4%2CtarId%3A1427388331688%2Ctas%3Aquicken+loans+&amp;trk=tyah&amp;trkInfo=clickedVertical%3Acompany%2Cidx%3A2-1-4%2CtarId%3A1427388331688%2Ctas%3Aquicken+loans+</v>
          </cell>
          <cell r="F11">
            <v>0</v>
          </cell>
          <cell r="G11">
            <v>0</v>
          </cell>
          <cell r="H11">
            <v>0</v>
          </cell>
          <cell r="I11" t="str">
            <v>https://www.linkedin.com/company/165627</v>
          </cell>
          <cell r="N11" t="str">
            <v>NULL</v>
          </cell>
          <cell r="O11" t="str">
            <v>10,001+ employees</v>
          </cell>
          <cell r="P11" t="str">
            <v>ABBREVQuicken Loans is HIRING for interns &amp; full time positions! We're ranked top 15 on FORTUNE Magazineâ€™s list of the '100 Best Companies to Work For.' We are #1 on Computerworldâ€™s List of '100 Best Places to Work in IT' for the last three consecutive...</v>
          </cell>
          <cell r="Q11" t="str">
            <v>32,447 followers</v>
          </cell>
        </row>
        <row r="12">
          <cell r="A12">
            <v>11</v>
          </cell>
          <cell r="B12">
            <v>15</v>
          </cell>
          <cell r="C12" t="str">
            <v>Zappos.com</v>
          </cell>
          <cell r="E12" t="str">
            <v>https://www.linkedin.com/company/14951?trk=tyah&amp;trkInfo=clickedVertical%3Acompany%2Cidx%3A3-1-7%2CtarId%3A1427388371861%2Ctas%3Azappos+c&amp;trk=tyah&amp;trkInfo=clickedVertical%3Acompany%2Cidx%3A3-1-7%2CtarId%3A1427388371861%2Ctas%3Azappos&amp;trk=tyah&amp;trkInfo=clickedVertical%3Acompany%2Cidx%3A3-1-7%2CtarId%3A1427388371861%2Ctas%3Azappos</v>
          </cell>
          <cell r="F12">
            <v>0</v>
          </cell>
          <cell r="G12">
            <v>0</v>
          </cell>
          <cell r="H12">
            <v>0</v>
          </cell>
          <cell r="I12" t="str">
            <v>https://www.linkedin.com/company/14951</v>
          </cell>
          <cell r="N12" t="str">
            <v>NULL</v>
          </cell>
          <cell r="O12" t="str">
            <v>1001-5000 employees</v>
          </cell>
          <cell r="P12" t="str">
            <v>ABBREVThe Zappos Family of Companies, a subsidiary of Amazon.com, is a leader in online apparel and footwear sales by striving to provide shoppers the best possible service and selection. We carry millions of products from over 1000 footwear and appare...</v>
          </cell>
          <cell r="Q12" t="str">
            <v>57,443 followers</v>
          </cell>
        </row>
        <row r="13">
          <cell r="A13">
            <v>12</v>
          </cell>
          <cell r="B13">
            <v>16</v>
          </cell>
          <cell r="C13" t="str">
            <v>Mercedes-Benz USA</v>
          </cell>
          <cell r="E13" t="str">
            <v>https://www.linkedin.com/company/164934?trk=tyah&amp;trkInfo=clickedVertical%3Acompany%2Cidx%3A3-2-10%2CtarId%3A1427388559259%2Ctas%3Amerce</v>
          </cell>
          <cell r="F13">
            <v>0</v>
          </cell>
          <cell r="G13">
            <v>1</v>
          </cell>
          <cell r="H13">
            <v>0</v>
          </cell>
          <cell r="I13" t="str">
            <v>https://www.linkedin.com/company/164934</v>
          </cell>
          <cell r="N13" t="str">
            <v>Careers</v>
          </cell>
          <cell r="O13" t="str">
            <v>1001-5000 employees</v>
          </cell>
          <cell r="P13" t="str">
            <v>ABBREVMercedes-Benz USA, LLC (MBUSA), a Daimler Company, is responsible for the Distribution and Marketing of Mercedes-Benz and smart products in the United States. MBUSA was founded in 1965 and prior to that Mercedes-Benz cars were sold in the United ...</v>
          </cell>
          <cell r="Q13" t="str">
            <v>171,985 followers</v>
          </cell>
        </row>
        <row r="14">
          <cell r="A14">
            <v>13</v>
          </cell>
          <cell r="B14">
            <v>17</v>
          </cell>
          <cell r="C14" t="str">
            <v>DPR Construction</v>
          </cell>
          <cell r="E14" t="str">
            <v>https://www.linkedin.com/company/12538?trk=tyah&amp;trkInfo=clickedVertical%3Acompany%2Cidx%3A2-1-4%2CtarId%3A1427388664840%2Ctas%3ADPR+CONSTRUCTION+JO&amp;trk=tyah&amp;trkInfo=clickedVertical%3Acompany%2Cidx%3A2-1-4%2CtarId%3A1427388664840%2Ctas%3ADPR+CONSTRUCTION+&amp;trk=tyah&amp;trkInfo=clickedVertical%3Acompany%2Cidx%3A2-1-4%2CtarId%3A1427388664840%2Ctas%3ADPR+CONSTRUCTION+</v>
          </cell>
          <cell r="F14">
            <v>0</v>
          </cell>
          <cell r="G14">
            <v>0</v>
          </cell>
          <cell r="H14">
            <v>0</v>
          </cell>
          <cell r="I14" t="str">
            <v>https://www.linkedin.com/company/12538</v>
          </cell>
          <cell r="N14" t="str">
            <v>NULL</v>
          </cell>
          <cell r="O14" t="str">
            <v>1001-5000 employees</v>
          </cell>
          <cell r="P14" t="str">
            <v>ABBREVDPR Construction is a unique technical builder with a passion for results. Ranked among the top 25 contractors in the country, we are a commercial contractor and construction manager focused on complex and sustainable projects for some of the wor...</v>
          </cell>
          <cell r="Q14" t="str">
            <v>30,163 followers</v>
          </cell>
        </row>
        <row r="15">
          <cell r="A15">
            <v>14</v>
          </cell>
          <cell r="B15">
            <v>19</v>
          </cell>
          <cell r="C15" t="str">
            <v>DreamWorks Animation SKG</v>
          </cell>
          <cell r="E15" t="str">
            <v>https://www.linkedin.com/company/4080?trk=tyah&amp;trkInfo=clickedVertical%3Acompany%2CclickedEntityId%3A4080%2Cidx%3A4-1-9%2CtarId%3A1446047833590%2Ctas%3Adreamworks</v>
          </cell>
          <cell r="F15">
            <v>0</v>
          </cell>
          <cell r="G15">
            <v>0</v>
          </cell>
          <cell r="H15">
            <v>0</v>
          </cell>
          <cell r="I15" t="str">
            <v>https://www.linkedin.com/company/4080</v>
          </cell>
          <cell r="N15" t="str">
            <v>NULL</v>
          </cell>
          <cell r="O15" t="str">
            <v>1001-5000 employees</v>
          </cell>
          <cell r="P15" t="str">
            <v>ABBREVOver the past 20 years, DreamWorks Animation has introduced the world to a lovable curmudgeonly ogre, a noodle-slurping martial arts obsessed panda, and a bashful yet charismatic Viking hero and his pet dragon. Thanks to movies like Shrek, Kung-F...</v>
          </cell>
          <cell r="Q15" t="str">
            <v>125,586 followers</v>
          </cell>
        </row>
        <row r="16">
          <cell r="A16">
            <v>15</v>
          </cell>
          <cell r="B16">
            <v>20</v>
          </cell>
          <cell r="C16" t="str">
            <v>NuStar Energy</v>
          </cell>
          <cell r="E16" t="str">
            <v>https://www.linkedin.com/company/7888?trk=tyah&amp;trkInfo=clickedVertical%3Acompany%2Cidx%3A2-1-4%2CtarId%3A1427388828706%2Ctas%3ANUSTAR+ENERGY+&amp;trk=tyah&amp;trkInfo=clickedVertical%3Acompany%2Cidx%3A2-1-4%2CtarId%3A1427388828706%2Ctas%3ANUSTAR+ENERGY+&amp;trk=tyah&amp;trkInfo=clickedVertical%3Acompany%2Cidx%3A2-1-4%2CtarId%3A1427388828706%2Ctas%3ANUSTAR+ENERGY+</v>
          </cell>
          <cell r="F16">
            <v>0</v>
          </cell>
          <cell r="G16">
            <v>0</v>
          </cell>
          <cell r="H16">
            <v>0</v>
          </cell>
          <cell r="I16" t="str">
            <v>https://www.linkedin.com/company/7888</v>
          </cell>
          <cell r="N16" t="str">
            <v>NULL</v>
          </cell>
          <cell r="O16" t="str">
            <v>1001-5000 employees</v>
          </cell>
          <cell r="P16" t="str">
            <v>ABBREVNuStar Energy L.P., a publicly traded master limited partnership based in San Antonio, is one of the largest independent liquids terminal and pipeline operators in the nation. NuStar currently has 8,643 miles of pipeline and 87 terminal and stora...</v>
          </cell>
          <cell r="Q16" t="str">
            <v>13,660 followers</v>
          </cell>
        </row>
        <row r="17">
          <cell r="A17">
            <v>16</v>
          </cell>
          <cell r="B17">
            <v>21</v>
          </cell>
          <cell r="C17" t="str">
            <v>Kimpton Hotels &amp; Restaurants</v>
          </cell>
          <cell r="E17" t="str">
            <v>https://www.linkedin.com/company/15034?trk=tyah&amp;trkInfo=clickedVertical%3Acompany%2Cidx%3A2-1-4%2CtarId%3A1427388847209%2Ctas%3AKIMPTON+HOTE</v>
          </cell>
          <cell r="F17">
            <v>0</v>
          </cell>
          <cell r="G17">
            <v>0</v>
          </cell>
          <cell r="H17">
            <v>0</v>
          </cell>
          <cell r="I17" t="str">
            <v>https://www.linkedin.com/company/15034</v>
          </cell>
          <cell r="N17" t="str">
            <v>NULL</v>
          </cell>
          <cell r="O17" t="str">
            <v>5001-10,000 employees</v>
          </cell>
          <cell r="P17" t="str">
            <v>ABBREVIn 1981, Bill Kimpton pioneered the boutique hotel concept in the United States. Today, Kimpton is renowned for making travelers feel genuinely cared for through thoughtful perks and amenities, bold, playful design and a sincerely personal style ...</v>
          </cell>
          <cell r="Q17" t="str">
            <v>31,084 followers</v>
          </cell>
        </row>
        <row r="18">
          <cell r="A18">
            <v>17</v>
          </cell>
          <cell r="B18">
            <v>22</v>
          </cell>
          <cell r="C18" t="str">
            <v>JM Family Enterprises</v>
          </cell>
          <cell r="E18" t="str">
            <v>https://www.linkedin.com/company/164539?trk=tyah&amp;trkInfo=clickedVertical%3Acompany%2Cidx%3A2-1-4%2CtarId%3A1427388969777%2Ctas%3AJM+FAMILY+&amp;trk=tyah&amp;trkInfo=clickedVertical%3Acompany%2Cidx%3A2-1-4%2CtarId%3A1427388969777%2Ctas%3AJM+FAMILY+&amp;trk=tyah&amp;trkInfo=clickedVertical%3Acompany%2Cidx%3A2-1-4%2CtarId%3A1427388969777%2Ctas%3AJM+FAMILY+</v>
          </cell>
          <cell r="F18">
            <v>0</v>
          </cell>
          <cell r="G18">
            <v>1</v>
          </cell>
          <cell r="H18">
            <v>0</v>
          </cell>
          <cell r="I18" t="str">
            <v>https://www.linkedin.com/company/164539</v>
          </cell>
          <cell r="N18" t="str">
            <v>Careers</v>
          </cell>
          <cell r="O18" t="str">
            <v>1001-5000 employees</v>
          </cell>
          <cell r="P18" t="str">
            <v>ABBREVFounded in 1968 by automotive legend Jim Moran, JM Family Enterprises, Inc. is a diversified automotive company ranked No. 21 on Forbesâ€™ list of Americaâ€™s largest private companies. It is also consistently ranked by FORTUNEÂ® as one of the â€œ100 Be...</v>
          </cell>
          <cell r="Q18" t="str">
            <v>14,610 followers</v>
          </cell>
        </row>
        <row r="19">
          <cell r="A19">
            <v>18</v>
          </cell>
          <cell r="B19">
            <v>24</v>
          </cell>
          <cell r="C19" t="str">
            <v>Chesapeake Energy</v>
          </cell>
          <cell r="E19" t="str">
            <v>https://www.linkedin.com/company/163009?trk=tyah&amp;trkInfo=clickedVertical%3Acompany%2CclickedEntityId%3A163009%2Cidx%3A4-1-8%2CtarId%3A1446048198838%2Ctas%3Achesapeake%20en</v>
          </cell>
          <cell r="F19">
            <v>0</v>
          </cell>
          <cell r="G19">
            <v>0</v>
          </cell>
          <cell r="H19">
            <v>0</v>
          </cell>
          <cell r="I19" t="str">
            <v>https://www.linkedin.com/company/163009</v>
          </cell>
          <cell r="N19" t="str">
            <v>NULL</v>
          </cell>
          <cell r="O19" t="str">
            <v>1001-5000 employees</v>
          </cell>
          <cell r="P19" t="str">
            <v>ABBREVâ€‹â€‹â€‹â€‹â€‹â€‹â€‹â€‹â€‹â€‹â€‹â€‹â€‹â€‹â€‹â€‹â€‹â€‹â€‹â€‹â€‹â€‹â€‹â€‹â€‹â€‹â€‹â€‹â€‹â€‹â€‹â€‹â€‹â€‹â€‹â€‹â€‹â€‹â€‹â€‹â€‹â€‹â€‹â€‹â€‹â€‹â€‹â€‹â€‹â€‹â€‹â€‹â€‹â€‹â€‹â€‹â€‹â€‹â€‹â€‹â€‹â€‹â€‹â€‹â€‹â€‹â€‹â€‹â€‹â€‹â€‹â€‹â€‹â€‹â€‹â€‹â€‹â€‹â€‹â€‹â€‹â€‹â€‹â€‹â€‹â€‹â€‹â€‹â€‹â€‹â€‹â€‹â€‹â€‹â€‹â€‹â€‹â€‹â€‹â€‹â€‹â€‹â€‹â€‹â€‹â€‹â€‹â€‹â€‹â€‹â€‹â€‹â€‹â€‹â€‹â€‹â€‹â€‹â€‹â€‹â€‹â€‹â€‹â€‹â€‹â€‹Chesapeake Energy Corporation (NYSE:CHK) is the second-largest producer of natural gas and the 14th largest producer of ...</v>
          </cell>
          <cell r="Q19" t="str">
            <v>84,410 followers</v>
          </cell>
        </row>
        <row r="20">
          <cell r="A20">
            <v>19</v>
          </cell>
          <cell r="B20">
            <v>26</v>
          </cell>
          <cell r="C20" t="str">
            <v>Intuit</v>
          </cell>
          <cell r="E20" t="str">
            <v>https://www.linkedin.com/company/1666?trk=tyah&amp;trkInfo=clickedVertical%3Acompany%2CclickedEntityId%3A1666%2Cidx%3A4-1-11%2CtarId%3A1446048266129%2Ctas%3Aintuit</v>
          </cell>
          <cell r="F20">
            <v>0</v>
          </cell>
          <cell r="G20">
            <v>1</v>
          </cell>
          <cell r="H20">
            <v>0</v>
          </cell>
          <cell r="I20" t="str">
            <v>https://www.linkedin.com/company/1666</v>
          </cell>
          <cell r="N20" t="str">
            <v>Careers</v>
          </cell>
          <cell r="O20" t="str">
            <v>5001-10,000 employees</v>
          </cell>
          <cell r="P20" t="str">
            <v>ABBREVIntuit has driven its expansion strategy from out-of-the-box software to connected services with almost 65 percent of revenue and a five-year SaaS compound annual growth rate of 27 percent. We started small in 1983 with Quicken personal finance s...</v>
          </cell>
          <cell r="Q20" t="str">
            <v>112,246 followers</v>
          </cell>
        </row>
        <row r="21">
          <cell r="A21">
            <v>20</v>
          </cell>
          <cell r="B21">
            <v>27</v>
          </cell>
          <cell r="C21" t="str">
            <v>USAA</v>
          </cell>
          <cell r="E21" t="str">
            <v>https://www.linkedin.com/company/4501?trk=tyah&amp;trkInfo=clickedVertical%3Acompany%2Cidx%3A2-1-4%2CtarId%3A1427770821480%2Ctas%3AUSAA+&amp;trk=tyah&amp;trkInfo=clickedVertical%3Acompany%2Cidx%3A2-1-4%2CtarId%3A1427770821480%2Ctas%3AUSAA+&amp;trk=tyah&amp;trkInfo=clickedVertical%3Acompany%2Cidx%3A2-1-4%2CtarId%3A1427770821480%2Ctas%3AUSAA+</v>
          </cell>
          <cell r="F21">
            <v>0</v>
          </cell>
          <cell r="G21">
            <v>1</v>
          </cell>
          <cell r="H21">
            <v>0</v>
          </cell>
          <cell r="I21" t="str">
            <v>https://www.linkedin.com/company/4501</v>
          </cell>
          <cell r="N21" t="str">
            <v>Careers</v>
          </cell>
          <cell r="O21" t="str">
            <v>10,001+ employees</v>
          </cell>
          <cell r="P21" t="str">
            <v>ABBREVUSAA began in 1922, when 25 Army officers agreed to insure each other's vehicles when no one else would. Today we follow the same military values our founders prized: service, loyalty, honesty and integrity. We draw upon our unique understanding ...</v>
          </cell>
          <cell r="Q21" t="str">
            <v>103,888 followers</v>
          </cell>
        </row>
        <row r="22">
          <cell r="A22">
            <v>21</v>
          </cell>
          <cell r="B22">
            <v>28</v>
          </cell>
          <cell r="C22" t="str">
            <v>Robert W. Baird</v>
          </cell>
          <cell r="E22" t="str">
            <v>https://www.linkedin.com/company/6983?trk=tyah&amp;trkInfo=clickedVertical%3Acompany%2Cidx%3A2-1-4%2CtarId%3A1427770852481%2Ctas%3AROBERT+W.+BAIRD+&amp;trk=tyah&amp;trkInfo=clickedVertical%3Acompany%2Cidx%3A2-1-4%2CtarId%3A1427770852481%2Ctas%3AROBERT+W.+BAIRD+&amp;trk=tyah&amp;trkInfo=clickedVertical%3Acompany%2Cidx%3A2-1-4%2CtarId%3A1427770852481%2Ctas%3AROBERT+W.+BAIRD+</v>
          </cell>
          <cell r="F22">
            <v>0</v>
          </cell>
          <cell r="G22">
            <v>1</v>
          </cell>
          <cell r="H22">
            <v>0</v>
          </cell>
          <cell r="I22" t="str">
            <v>https://www.linkedin.com/company/6983</v>
          </cell>
          <cell r="N22" t="str">
            <v>Careers</v>
          </cell>
          <cell r="O22" t="str">
            <v>1001-5000 employees</v>
          </cell>
          <cell r="P22" t="str">
            <v>ABBREVBaird is an employee-owned, international wealth management, capital markets, private equity and asset management firm with offices in the United States, Europe and Asia. Established in 1919, Baird has more than $145 billion in client assets and ...</v>
          </cell>
          <cell r="Q22" t="str">
            <v>21,850 followers</v>
          </cell>
        </row>
        <row r="23">
          <cell r="A23">
            <v>22</v>
          </cell>
          <cell r="B23">
            <v>29</v>
          </cell>
          <cell r="C23" t="str">
            <v>Container Store</v>
          </cell>
          <cell r="E23" t="str">
            <v>https://www.linkedin.com/company/18062?trk=tyah&amp;trkInfo=clickedVertical%3Acompany%2Cidx%3A2-1-4%2CtarId%3A1427771019615%2Ctas%3ACONTAINER+STORE+&amp;trk=tyah&amp;trkInfo=clickedVertical%3Acompany%2Cidx%3A2-1-4%2CtarId%3A1427771019615%2Ctas%3ACONTAINER+STORE+</v>
          </cell>
          <cell r="F23">
            <v>0</v>
          </cell>
          <cell r="G23">
            <v>1</v>
          </cell>
          <cell r="H23">
            <v>0</v>
          </cell>
          <cell r="I23" t="str">
            <v>https://www.linkedin.com/company/18062</v>
          </cell>
          <cell r="N23" t="str">
            <v>Careers</v>
          </cell>
          <cell r="O23" t="str">
            <v>5001-10,000 employees</v>
          </cell>
          <cell r="P23" t="str">
            <v>ABBREVFounded in 1978 and based in Coppell, Texas, The Container Store is the nationâ€™s original and leading retailer of storage and organization products, offering more than 10,000 innovative and multifunctional solutions designed to simplify customers...</v>
          </cell>
          <cell r="Q23" t="str">
            <v>19,657 followers</v>
          </cell>
        </row>
        <row r="24">
          <cell r="A24">
            <v>23</v>
          </cell>
          <cell r="B24">
            <v>30</v>
          </cell>
          <cell r="C24" t="str">
            <v>Qualcomm</v>
          </cell>
          <cell r="E24" t="str">
            <v>https://www.linkedin.com/company/2017?trk=tyah&amp;trkInfo=clickedVertical%3Acompany%2Cidx%3A2-1-4%2CtarId%3A1427843450363%2Ctas%3AQUALCOMM+CA&amp;trk=tyah&amp;trkInfo=clickedVertical%3Acompany%2Cidx%3A2-1-4%2CtarId%3A1427843450363%2Ctas%3AQUALCOMM+&amp;trk=tyah&amp;trkInfo=clickedVertical%3Acompany%2Cidx%3A2-1-4%2CtarId%3A1427843450363%2Ctas%3AQUALCOMM+</v>
          </cell>
          <cell r="F24">
            <v>0</v>
          </cell>
          <cell r="G24">
            <v>1</v>
          </cell>
          <cell r="H24">
            <v>0</v>
          </cell>
          <cell r="I24" t="str">
            <v>https://www.linkedin.com/company/2017</v>
          </cell>
          <cell r="N24" t="str">
            <v>Careers</v>
          </cell>
          <cell r="O24" t="str">
            <v>10,001+ employees</v>
          </cell>
          <cell r="P24" t="str">
            <v>ABBREVBillions, maybe trillions of times a dayâ€¦ Thatâ€™s how often people around the world touch something made better by Qualcomm. It could be the smartphone in your pocket, the tablet on your coffee table, that wireless modem in your briefcaseâ€¦ it coul...</v>
          </cell>
          <cell r="Q24" t="str">
            <v>241,473 followers</v>
          </cell>
        </row>
        <row r="25">
          <cell r="A25">
            <v>24</v>
          </cell>
          <cell r="B25">
            <v>31</v>
          </cell>
          <cell r="C25" t="str">
            <v>Alston &amp; Bird</v>
          </cell>
          <cell r="E25" t="str">
            <v>https://www.linkedin.com/company/8342?trk=tyah&amp;trkInfo=clickedVertical%3Acompany%2Cidx%3A2-1-4%2CtarId%3A1427843787575%2Ctas%3AALSTON+%26+BIRD+CA&amp;trk=tyah&amp;trkInfo=clickedVertical%3Acompany%2Cidx%3A2-1-4%2CtarId%3A1427843787575%2Ctas%3AALSTON+%26+BIRD+&amp;trk=tyah&amp;trkInfo=clickedVertical%3Acompany%2Cidx%3A2-1-4%2CtarId%3A1427843787575%2Ctas%3AALSTON+%26+BIRD+</v>
          </cell>
          <cell r="F25">
            <v>0</v>
          </cell>
          <cell r="G25">
            <v>0</v>
          </cell>
          <cell r="H25">
            <v>0</v>
          </cell>
          <cell r="I25" t="str">
            <v>https://www.linkedin.com/company/8342</v>
          </cell>
          <cell r="N25" t="str">
            <v>NULL</v>
          </cell>
          <cell r="O25" t="str">
            <v>1001-5000 employees</v>
          </cell>
          <cell r="P25" t="str">
            <v>ABBREVAt Alston &amp; Bird, a leading national and international firm, our people trust the people they work for, take pride in what they do, enjoy the people they work with and serve the communities in which they live. Our workplace culture has been prais...</v>
          </cell>
          <cell r="Q25" t="str">
            <v>8,427 followers</v>
          </cell>
        </row>
        <row r="26">
          <cell r="A26">
            <v>25</v>
          </cell>
          <cell r="B26">
            <v>32</v>
          </cell>
          <cell r="C26" t="str">
            <v>Ultimate Software</v>
          </cell>
          <cell r="E26" t="str">
            <v>https://www.linkedin.com/company/166574?trk=tyah&amp;trkInfo=clickedVertical%3Acompany%2Cidx%3A2-1-4%2CtarId%3A1427843904397%2Ctas%3AULTIMATE+SOFTWARE+&amp;trk=tyah&amp;trkInfo=clickedVertical%3Acompany%2Cidx%3A2-1-4%2CtarId%3A1427843904397%2Ctas%3AULTIMATE+SOFTWARE+&amp;trk=tyah&amp;trkInfo=clickedVertical%3Acompany%2Cidx%3A2-1-4%2CtarId%3A1427843904397%2Ctas%3AULTIMATE+SOFTWARE+</v>
          </cell>
          <cell r="F26">
            <v>0</v>
          </cell>
          <cell r="G26">
            <v>1</v>
          </cell>
          <cell r="H26">
            <v>0</v>
          </cell>
          <cell r="I26" t="str">
            <v>https://www.linkedin.com/company/166574</v>
          </cell>
          <cell r="N26" t="str">
            <v>Careers</v>
          </cell>
          <cell r="O26" t="str">
            <v>1001-5000 employees</v>
          </cell>
          <cell r="P26" t="str">
            <v>ABBREVUltimate Softwareâ€™s cloud-based UltiProÂ® helps simplify and improve work experiences for all employees. Organizations can easily manage global people data and processes with UltiPro and ensure their people feel engaged and productive from day one...</v>
          </cell>
          <cell r="Q26" t="str">
            <v>26,553 followers</v>
          </cell>
        </row>
        <row r="27">
          <cell r="A27">
            <v>26</v>
          </cell>
          <cell r="B27">
            <v>33</v>
          </cell>
          <cell r="C27" t="str">
            <v>Burns &amp; McDonnell</v>
          </cell>
          <cell r="E27" t="str">
            <v>https://www.linkedin.com/company/12902?trk=tyah&amp;trkInfo=clickedVertical%3Acompany%2Cidx%3A2-2-5%2CtarId%3A1427843926075%2Ctas%3ABURNS+</v>
          </cell>
          <cell r="F27">
            <v>0</v>
          </cell>
          <cell r="G27">
            <v>1</v>
          </cell>
          <cell r="H27">
            <v>0</v>
          </cell>
          <cell r="I27" t="str">
            <v>https://www.linkedin.com/company/12902</v>
          </cell>
          <cell r="N27" t="str">
            <v>Careers</v>
          </cell>
          <cell r="O27" t="str">
            <v>5001-10,000 employees</v>
          </cell>
          <cell r="P27" t="str">
            <v>ABBREVChart your own course and change the world â€” with the support of people whose interests are aligned with yours. Sound amazing? At Burns &amp; McDonnell, opportunity is waiting. Weâ€™re looking for strategic thinkers with big ideas and an entrepreneuria...</v>
          </cell>
          <cell r="Q27" t="str">
            <v>47,820 followers</v>
          </cell>
        </row>
        <row r="28">
          <cell r="A28">
            <v>27</v>
          </cell>
          <cell r="B28">
            <v>34</v>
          </cell>
          <cell r="C28" t="str">
            <v>Salesforce.com</v>
          </cell>
          <cell r="E28" t="str">
            <v>https://www.linkedin.com/company/3185?trk=tyah&amp;trkInfo=clickedVertical%3Acompany%2Cidx%3A2-1-4%2CtarId%3A1427844090664%2Ctas%3ASALESFOR</v>
          </cell>
          <cell r="F28">
            <v>0</v>
          </cell>
          <cell r="G28">
            <v>0</v>
          </cell>
          <cell r="H28">
            <v>0</v>
          </cell>
          <cell r="I28" t="str">
            <v>https://www.linkedin.com/company/3185</v>
          </cell>
          <cell r="N28" t="str">
            <v>NULL</v>
          </cell>
          <cell r="O28" t="str">
            <v>10,001+ employees</v>
          </cell>
          <cell r="P28" t="str">
            <v>ABBREVSalesforce is the Customer Success Platform. Our social and mobile cloud technologiesâ€”including our flagship sales and CRM applicationsâ€”help companies connect with customers, partners, and employees in entirely new ways. Privacy Statement: http:/...</v>
          </cell>
          <cell r="Q28" t="str">
            <v>609,917 followers</v>
          </cell>
        </row>
        <row r="29">
          <cell r="A29">
            <v>28</v>
          </cell>
          <cell r="B29">
            <v>35</v>
          </cell>
          <cell r="C29" t="str">
            <v>Devon Energy</v>
          </cell>
          <cell r="E29" t="str">
            <v>https://www.linkedin.com/company/6848?trk=tyah&amp;trkInfo=clickedVertical%3Acompany%2Cidx%3A2-1-4%2CtarId%3A1427844257202%2Ctas%3ADEVON+ENERGY+&amp;trk=tyah&amp;trkInfo=clickedVertical%3Acompany%2Cidx%3A2-1-4%2CtarId%3A1427844257202%2Ctas%3ADEVON+ENERGY+</v>
          </cell>
          <cell r="F29">
            <v>0</v>
          </cell>
          <cell r="G29">
            <v>1</v>
          </cell>
          <cell r="H29">
            <v>0</v>
          </cell>
          <cell r="I29" t="str">
            <v>https://www.linkedin.com/company/6848</v>
          </cell>
          <cell r="N29" t="str">
            <v>Careers</v>
          </cell>
          <cell r="O29" t="str">
            <v>5001-10,000 employees</v>
          </cell>
          <cell r="P29" t="str">
            <v>ABBREVDevon Energy is a leading independent oil and natural gas exploration and production company. We have premier positions in North America's hottest plays, including the STACK, Delaware Basin, Eagle Ford, Barnett Shale, the Rockies and Canada's oil...</v>
          </cell>
          <cell r="Q29" t="str">
            <v>131,335 followers</v>
          </cell>
        </row>
        <row r="30">
          <cell r="A30">
            <v>29</v>
          </cell>
          <cell r="B30">
            <v>36</v>
          </cell>
          <cell r="C30" t="str">
            <v>PCL Construction Enterprises</v>
          </cell>
          <cell r="E30" t="str">
            <v>https://www.linkedin.com/company/15739?trk=tyah&amp;trkInfo=clickedVertical%3Acompany%2Cidx%3A2-1-4%2CtarId%3A1427844471603%2Ctas%3APCL+CONSTRUCTION</v>
          </cell>
          <cell r="F30">
            <v>0</v>
          </cell>
          <cell r="G30">
            <v>1</v>
          </cell>
          <cell r="H30">
            <v>0</v>
          </cell>
          <cell r="I30" t="str">
            <v>https://www.linkedin.com/company/15739</v>
          </cell>
          <cell r="N30" t="str">
            <v>Careers</v>
          </cell>
          <cell r="O30" t="str">
            <v>1001-5000 employees</v>
          </cell>
          <cell r="P30" t="str">
            <v>ABBREVPCL is a group of independent construction companies that carries out work across Canada, the United States, the Caribbean, and in Australia. These diverse operations in the civil infrastructure, heavy industrial, and buildings markets are suppor...</v>
          </cell>
          <cell r="Q30" t="str">
            <v>70,109 followers</v>
          </cell>
        </row>
        <row r="31">
          <cell r="A31">
            <v>30</v>
          </cell>
          <cell r="B31">
            <v>37</v>
          </cell>
          <cell r="C31" t="str">
            <v>Bingham McCutchen</v>
          </cell>
          <cell r="E31" t="str">
            <v>https://www.linkedin.com/company/162711?trk=tyah&amp;trkInfo=clickedVertical%3Acompany%2Cidx%3A2-1-4%2CtarId%3A1427844496128%2Ctas%3ABINGHAM+MC</v>
          </cell>
          <cell r="F31">
            <v>0</v>
          </cell>
          <cell r="G31">
            <v>0</v>
          </cell>
          <cell r="H31">
            <v>0</v>
          </cell>
          <cell r="I31" t="str">
            <v>https://www.linkedin.com/company/162711</v>
          </cell>
          <cell r="N31" t="str">
            <v>NULL</v>
          </cell>
          <cell r="O31" t="str">
            <v>1001-5000 employees</v>
          </cell>
          <cell r="P31" t="str">
            <v>ABBREVBinghamâ€™s market-leading practices are focused on global financial services firms and Fortune 100 companies. We have 14 offices in the U.S., Europe and Asia, including New York, London, Tokyo, Hong Kong and Beijing. Over the years, the firm has i...</v>
          </cell>
          <cell r="Q31" t="str">
            <v>7,061 followers</v>
          </cell>
        </row>
        <row r="32">
          <cell r="A32">
            <v>31</v>
          </cell>
          <cell r="B32">
            <v>38</v>
          </cell>
          <cell r="C32" t="str">
            <v>Scottrade</v>
          </cell>
          <cell r="E32" t="str">
            <v>https://www.linkedin.com/company/9385?trk=tyah&amp;trkInfo=clickedVertical%3Acompany%2Cidx%3A2-1-4%2CtarId%3A1427845317097%2Ctas%3ASCOTTRADE+&amp;trk=tyah&amp;trkInfo=clickedVertical%3Acompany%2Cidx%3A2-1-4%2CtarId%3A1427845317097%2Ctas%3ASCOTTRADE+</v>
          </cell>
          <cell r="F32">
            <v>0</v>
          </cell>
          <cell r="G32">
            <v>1</v>
          </cell>
          <cell r="H32">
            <v>0</v>
          </cell>
          <cell r="I32" t="str">
            <v>https://www.linkedin.com/company/9385</v>
          </cell>
          <cell r="N32" t="str">
            <v>Careers</v>
          </cell>
          <cell r="O32" t="str">
            <v>1001-5000 employees</v>
          </cell>
          <cell r="P32" t="str">
            <v>ABBREVScottrade, Inc., a financial services firm, partners with more than three million retail clients to provide the trading services and investment solutions they need to overcome barriers to financial success. Founded in 1980, Scottrade pairs its la...</v>
          </cell>
          <cell r="Q32" t="str">
            <v>20,846 followers</v>
          </cell>
        </row>
        <row r="33">
          <cell r="A33">
            <v>32</v>
          </cell>
          <cell r="B33">
            <v>39</v>
          </cell>
          <cell r="C33" t="str">
            <v>Whole Foods Market</v>
          </cell>
          <cell r="E33" t="str">
            <v>https://www.linkedin.com/company/3675875?trk=tyah&amp;trkInfo=clickedVertical%3Ashowcase%2Cidx%3A4-1-9%2CtarId%3A1427845807269%2Ctas%3AWHOLE+FOODS+MARKET</v>
          </cell>
          <cell r="F33">
            <v>0</v>
          </cell>
          <cell r="G33">
            <v>0</v>
          </cell>
          <cell r="H33">
            <v>0</v>
          </cell>
          <cell r="I33" t="str">
            <v>https://www.linkedin.com/company/3675875</v>
          </cell>
          <cell r="N33" t="str">
            <v>NULL</v>
          </cell>
          <cell r="O33" t="str">
            <v>NULL</v>
          </cell>
          <cell r="P33" t="str">
            <v>NULL</v>
          </cell>
          <cell r="Q33" t="str">
            <v>6,604 followers</v>
          </cell>
        </row>
        <row r="34">
          <cell r="A34">
            <v>32</v>
          </cell>
          <cell r="B34">
            <v>40</v>
          </cell>
          <cell r="C34" t="str">
            <v>Whole Foods Market</v>
          </cell>
          <cell r="E34" t="str">
            <v>https://www.linkedin.com/company/157353?trk=tyah&amp;trkInfo=clickedVertical%3Acompany%2CclickedEntityId%3A157353%2Cidx%3A2-1-4%2CtarId%3A1446048727342%2Ctas%3Awhole%20food</v>
          </cell>
          <cell r="F34">
            <v>0</v>
          </cell>
          <cell r="G34">
            <v>0</v>
          </cell>
          <cell r="H34">
            <v>0</v>
          </cell>
          <cell r="I34" t="str">
            <v>https://www.linkedin.com/company/157353</v>
          </cell>
          <cell r="N34" t="str">
            <v>NULL</v>
          </cell>
          <cell r="O34" t="str">
            <v>10,001+ employees</v>
          </cell>
          <cell r="P34" t="str">
            <v>ABBREVWhole Foods Market attracts people who are passionateâ€”about great food, about the communities they live and work in, about how we treat our planet and our fellow humansâ€”and who want to bring their passion into the workplace and make a difference....</v>
          </cell>
          <cell r="Q34" t="str">
            <v>164,376 followers</v>
          </cell>
        </row>
        <row r="35">
          <cell r="A35">
            <v>33</v>
          </cell>
          <cell r="B35">
            <v>41</v>
          </cell>
          <cell r="C35" t="str">
            <v>Goldman Sachs</v>
          </cell>
          <cell r="E35" t="str">
            <v>https://www.linkedin.com/company/1382?trk=tyah&amp;trkInfo=clickedVertical%3Acompany%2Cidx%3A2-1-4%2CtarId%3A1427845895520%2Ctas%3AGOLDMAN+SACHS</v>
          </cell>
          <cell r="F35">
            <v>0</v>
          </cell>
          <cell r="G35">
            <v>1</v>
          </cell>
          <cell r="H35">
            <v>0</v>
          </cell>
          <cell r="I35" t="str">
            <v>https://www.linkedin.com/company/1382</v>
          </cell>
          <cell r="N35" t="str">
            <v>Careers</v>
          </cell>
          <cell r="O35" t="str">
            <v>10,001+ employees</v>
          </cell>
          <cell r="P35" t="str">
            <v>ABBREVAt Goldman Sachs, we believe progress is everyoneâ€™s business. Thatâ€™s why we commit our people, capital and ideas to help our clients, shareholders and the communities we serve to grow. Founded in 1869, Goldman Sachs is a leading global investment...</v>
          </cell>
          <cell r="Q35" t="str">
            <v>645,457 followers</v>
          </cell>
        </row>
        <row r="36">
          <cell r="A36">
            <v>34</v>
          </cell>
          <cell r="B36">
            <v>42</v>
          </cell>
          <cell r="C36" t="str">
            <v>Nugget Market</v>
          </cell>
          <cell r="E36" t="str">
            <v>https://www.linkedin.com/company/941488?trk=tyah&amp;trkInfo=clickedVertical%3Acompany%2CclickedEntityId%3A941488%2Cidx%3A1-1-1%2CtarId%3A1446048795242%2Ctas%3Anugget%20market</v>
          </cell>
          <cell r="F36">
            <v>0</v>
          </cell>
          <cell r="G36">
            <v>0</v>
          </cell>
          <cell r="H36">
            <v>0</v>
          </cell>
          <cell r="I36" t="str">
            <v>https://www.linkedin.com/company/941488</v>
          </cell>
          <cell r="N36" t="str">
            <v>NULL</v>
          </cell>
          <cell r="O36" t="str">
            <v>1001-5000 employees</v>
          </cell>
          <cell r="P36" t="str">
            <v>ABBREVNugget Markets is a Northern California family-owned and -operated grocer that strives to provide an extraordinary shopping experience. It was founded in 1926 by the father-and- son team William and Mack Stille, in Yolo County. Today the 4th and ...</v>
          </cell>
          <cell r="Q36" t="str">
            <v>1,483 followers</v>
          </cell>
        </row>
        <row r="37">
          <cell r="A37">
            <v>35</v>
          </cell>
          <cell r="B37">
            <v>43</v>
          </cell>
          <cell r="C37" t="str">
            <v>Millennium: The Takeda Oncology Company</v>
          </cell>
          <cell r="E37" t="str">
            <v>https://www.linkedin.com/company/4682?trk=tyah&amp;trkInfo=clickedVertical%3Acompany%2Cidx%3A3-2-8%2CtarId%3A1427849883551%2Ctas%3ATAKEDA+</v>
          </cell>
          <cell r="F37">
            <v>0</v>
          </cell>
          <cell r="G37">
            <v>0</v>
          </cell>
          <cell r="H37">
            <v>0</v>
          </cell>
          <cell r="I37" t="str">
            <v>https://www.linkedin.com/company/4682</v>
          </cell>
          <cell r="N37" t="str">
            <v>NULL</v>
          </cell>
          <cell r="O37" t="str">
            <v>1001-5000 employees</v>
          </cell>
          <cell r="P37" t="str">
            <v>ABBREVAt Takeda Oncology, â€œWe Aspire to Cure Cancer.â€ Takeda Oncology is a leading biopharmaceutical company focused on oncology that combines the agility, ideals and camaraderie of a start-up with the resources of Japanâ€™s largest pharmaceutical compan...</v>
          </cell>
          <cell r="Q37" t="str">
            <v>22,447 followers</v>
          </cell>
        </row>
        <row r="38">
          <cell r="A38">
            <v>36</v>
          </cell>
          <cell r="B38">
            <v>44</v>
          </cell>
          <cell r="C38" t="str">
            <v>Southern Ohio Medical Center</v>
          </cell>
          <cell r="E38" t="str">
            <v>https://www.linkedin.com/company/651918?trk=tyah&amp;trkInfo=clickedVertical%3Acompany%2Cidx%3A1-1-1%2CtarId%3A1427850061717%2Ctas%3ASOUTHERN+OHIO+MED</v>
          </cell>
          <cell r="F38">
            <v>0</v>
          </cell>
          <cell r="G38">
            <v>0</v>
          </cell>
          <cell r="H38">
            <v>0</v>
          </cell>
          <cell r="I38" t="str">
            <v>https://www.linkedin.com/company/651918</v>
          </cell>
          <cell r="N38" t="str">
            <v>NULL</v>
          </cell>
          <cell r="O38" t="str">
            <v>1001-5000 employees</v>
          </cell>
          <cell r="P38" t="str">
            <v>ABBREVSouthern Ohio Medical Center (SOMC) is a 222-bed hospital in Portsmouth, Ohio, providing emergency and surgical care, as well as a wide range of other health-care services (see Programs and Services for details). SOMC employs 2,200 full- and part...</v>
          </cell>
          <cell r="Q38" t="str">
            <v>1,437 followers</v>
          </cell>
        </row>
        <row r="39">
          <cell r="A39">
            <v>37</v>
          </cell>
          <cell r="B39">
            <v>45</v>
          </cell>
          <cell r="C39" t="str">
            <v>Plante Moran</v>
          </cell>
          <cell r="E39" t="str">
            <v>https://www.linkedin.com/company/8795?trk=tyah&amp;trkInfo=clickedVertical%3Acompany%2Cidx%3A2-1-4%2CtarId%3A1427850168382%2Ctas%3APLANTE+MORAN</v>
          </cell>
          <cell r="F39">
            <v>0</v>
          </cell>
          <cell r="G39">
            <v>1</v>
          </cell>
          <cell r="H39">
            <v>0</v>
          </cell>
          <cell r="I39" t="str">
            <v>https://www.linkedin.com/company/8795</v>
          </cell>
          <cell r="N39" t="str">
            <v>Careers</v>
          </cell>
          <cell r="O39" t="str">
            <v>1001-5000 employees</v>
          </cell>
          <cell r="P39" t="str">
            <v>ABBREVPlante Moran (www.plantemoran.com) is among the nationâ€™s largest certified public accounting and business advisory firms, providing clients with tax, audit, risk management, financial, technology, business consulting and wealth management service...</v>
          </cell>
          <cell r="Q39" t="str">
            <v>16,775 followers</v>
          </cell>
        </row>
        <row r="40">
          <cell r="A40">
            <v>38</v>
          </cell>
          <cell r="B40">
            <v>46</v>
          </cell>
          <cell r="C40" t="str">
            <v>W. L. Gore &amp; Associates</v>
          </cell>
          <cell r="E40" t="str">
            <v>https://www.linkedin.com/company/5996?trk=tyah&amp;trkInfo=clickedVertical%3Acompany%2Cidx%3A3-1-3%2CtarId%3A1427851019294%2Ctas%3AW.L.+GORE</v>
          </cell>
          <cell r="F40">
            <v>0</v>
          </cell>
          <cell r="G40">
            <v>1</v>
          </cell>
          <cell r="H40">
            <v>0</v>
          </cell>
          <cell r="I40" t="str">
            <v>https://www.linkedin.com/company/5996</v>
          </cell>
          <cell r="N40" t="str">
            <v>Careers</v>
          </cell>
          <cell r="O40" t="str">
            <v>5001-10,000 employees</v>
          </cell>
          <cell r="P40" t="str">
            <v>ABBREVW. L. Gore &amp; Associates is a uniquely creative, technology-driven enterprise focused on discovery and product innovation. Gore has served a variety of global markets for more than 50 years, providing our customers with high-value products that en...</v>
          </cell>
          <cell r="Q40" t="str">
            <v>29,533 followers</v>
          </cell>
        </row>
        <row r="41">
          <cell r="A41">
            <v>39</v>
          </cell>
          <cell r="B41">
            <v>47</v>
          </cell>
          <cell r="C41" t="str">
            <v>St. Jude Children's Research Hospital</v>
          </cell>
          <cell r="E41" t="str">
            <v>https://www.linkedin.com/company/7639?trk=tyah&amp;trkInfo=clickedVertical%3Acompany%2CclickedEntityId%3A7639%2Cidx%3A2-2-3%2CtarId%3A1446049020350%2Ctas%3Ast%20jude</v>
          </cell>
          <cell r="F41">
            <v>0</v>
          </cell>
          <cell r="G41">
            <v>1</v>
          </cell>
          <cell r="H41">
            <v>0</v>
          </cell>
          <cell r="I41" t="str">
            <v>https://www.linkedin.com/company/7639</v>
          </cell>
          <cell r="N41" t="str">
            <v>Careers</v>
          </cell>
          <cell r="O41" t="str">
            <v>1001-5000 employees</v>
          </cell>
          <cell r="P41" t="str">
            <v>ABBREVSt. Jude Children's Research Hospital, founded by the late entertainer Danny Thomas, is one of the world's premier centers for the research and treatment of pediatric cancer and other catastrophic childhood diseases. St. Jude is the first and onl...</v>
          </cell>
          <cell r="Q41" t="str">
            <v>42,066 followers</v>
          </cell>
        </row>
        <row r="42">
          <cell r="A42">
            <v>40</v>
          </cell>
          <cell r="B42">
            <v>48</v>
          </cell>
          <cell r="C42" t="str">
            <v>SVB Financial Group</v>
          </cell>
          <cell r="E42" t="str">
            <v>https://www.linkedin.com/company/5090?trk=tyah&amp;trkInfo=clickedVertical%3Acompany%2Cidx%3A3-3-9%2CtarId%3A1427851177511%2Ctas%3ASVB+</v>
          </cell>
          <cell r="F42">
            <v>0</v>
          </cell>
          <cell r="G42">
            <v>0</v>
          </cell>
          <cell r="H42">
            <v>0</v>
          </cell>
          <cell r="I42" t="str">
            <v>https://www.linkedin.com/company/5090</v>
          </cell>
          <cell r="N42" t="str">
            <v>NULL</v>
          </cell>
          <cell r="O42" t="str">
            <v>1001-5000 employees</v>
          </cell>
          <cell r="P42" t="str">
            <v>ABBREVSVB Financial Group is the parent company of Silicon Valley Bank. Connect with us on LinkedIn at http://www.linkedin.com/company/silicon-valley-bank Banking the world's most innovative companies and exclusive wineries, SVB's diverse financial ser...</v>
          </cell>
          <cell r="Q42" t="str">
            <v>6,064 followers</v>
          </cell>
        </row>
        <row r="43">
          <cell r="A43">
            <v>41</v>
          </cell>
          <cell r="B43">
            <v>49</v>
          </cell>
          <cell r="C43" t="str">
            <v>Adobe</v>
          </cell>
          <cell r="E43" t="str">
            <v>https://www.linkedin.com/company/1480?trk=tyah&amp;trkInfo=clickedVertical%3Acompany%2Cidx%3A2-1-4%2CtarId%3A1427851289567%2Ctas%3AADOBE+CA&amp;trk=tyah&amp;trkInfo=clickedVertical%3Acompany%2Cidx%3A2-1-4%2CtarId%3A1427851289567%2Ctas%3AADOBE+</v>
          </cell>
          <cell r="F43">
            <v>0</v>
          </cell>
          <cell r="G43">
            <v>1</v>
          </cell>
          <cell r="H43">
            <v>0</v>
          </cell>
          <cell r="I43" t="str">
            <v>https://www.linkedin.com/company/1480</v>
          </cell>
          <cell r="N43" t="str">
            <v>Careers</v>
          </cell>
          <cell r="O43" t="str">
            <v>10,001+ employees</v>
          </cell>
          <cell r="P43" t="str">
            <v>ABBREVAdobe is changing the world through digital experiences. For more than two decades, Adobe has been at the heart of making engaging experiences happen, and we fuel the content creation and delivery ecosystem in a way no other technology company ca...</v>
          </cell>
          <cell r="Q43" t="str">
            <v>552,527 followers</v>
          </cell>
        </row>
        <row r="44">
          <cell r="A44">
            <v>42</v>
          </cell>
          <cell r="B44">
            <v>50</v>
          </cell>
          <cell r="C44" t="str">
            <v>Baptist Health South Florida</v>
          </cell>
          <cell r="E44" t="str">
            <v>https://www.linkedin.com/company/14991?trk=tyah&amp;trkInfo=clickedVertical%3Acompany%2Cidx%3A2-3-6%2CtarId%3A1427851316393%2Ctas%3ABAPTIST+HEALTH+S</v>
          </cell>
          <cell r="F44">
            <v>0</v>
          </cell>
          <cell r="G44">
            <v>1</v>
          </cell>
          <cell r="H44">
            <v>0</v>
          </cell>
          <cell r="I44" t="str">
            <v>https://www.linkedin.com/company/14991</v>
          </cell>
          <cell r="N44" t="str">
            <v>Careers</v>
          </cell>
          <cell r="O44" t="str">
            <v>10,001+ employees</v>
          </cell>
          <cell r="P44" t="str">
            <v>ABBREVThe Best Place To Be Your Best What is it that makes Baptist Health South Florida distinctive and unique among other healthcare organizations? Quite simply, itâ€™s our commitment to putting quality first in everything we do. Everything we do at Bap...</v>
          </cell>
          <cell r="Q44" t="str">
            <v>24,890 followers</v>
          </cell>
        </row>
        <row r="45">
          <cell r="A45">
            <v>43</v>
          </cell>
          <cell r="B45">
            <v>51</v>
          </cell>
          <cell r="C45" t="str">
            <v>Novo Nordisk</v>
          </cell>
          <cell r="E45" t="str">
            <v>https://www.linkedin.com/company/2227?trk=tyah&amp;trkInfo=clickedVertical%3Acompany%2Cidx%3A2-1-4%2CtarId%3A1427851449634%2Ctas%3ANOVO+NORDISK</v>
          </cell>
          <cell r="F45">
            <v>0</v>
          </cell>
          <cell r="G45">
            <v>1</v>
          </cell>
          <cell r="H45">
            <v>0</v>
          </cell>
          <cell r="I45" t="str">
            <v>https://www.linkedin.com/company/2227</v>
          </cell>
          <cell r="N45" t="str">
            <v>Careers</v>
          </cell>
          <cell r="O45" t="str">
            <v>10,001+ employees</v>
          </cell>
          <cell r="P45" t="str">
            <v>ABBREVAt Novo Nordisk, we are driving change to defeat diabetes and other serious chronic conditions. Diabetes poses one of todayâ€™s biggest global health challenges. We work for a future where fewer people get diabetes, everyone with diabetes is diagno...</v>
          </cell>
          <cell r="Q45" t="str">
            <v>397,066 followers</v>
          </cell>
        </row>
        <row r="46">
          <cell r="A46">
            <v>44</v>
          </cell>
          <cell r="B46">
            <v>52</v>
          </cell>
          <cell r="C46" t="str">
            <v>Balfour Beatty Construction</v>
          </cell>
          <cell r="E46" t="str">
            <v>https://www.linkedin.com/company/17438?trk=tyah&amp;trkInfo=clickedVertical%3Acompany%2Cidx%3A2-1-4%2CtarId%3A1427851489322%2Ctas%3ABALFOUR+BEATTY+&amp;trk=tyah&amp;trkInfo=clickedVertical%3Acompany%2Cidx%3A2-1-4%2CtarId%3A1427851489322%2Ctas%3ABALFOUR+BEATTY</v>
          </cell>
          <cell r="F46">
            <v>0</v>
          </cell>
          <cell r="G46">
            <v>1</v>
          </cell>
          <cell r="H46">
            <v>0</v>
          </cell>
          <cell r="I46" t="str">
            <v>https://www.linkedin.com/company/17438</v>
          </cell>
          <cell r="N46" t="str">
            <v>Careers</v>
          </cell>
          <cell r="O46" t="str">
            <v>1001-5000 employees</v>
          </cell>
          <cell r="P46" t="str">
            <v>ABBREVThe third largest general contractor in the US, Balfour Beatty Construction builds unique structures that play an important role in how people live, work, learn, and play in our communities. Our team members define solutions that help us to achie...</v>
          </cell>
          <cell r="Q46" t="str">
            <v>70,140 followers</v>
          </cell>
        </row>
        <row r="47">
          <cell r="A47">
            <v>45</v>
          </cell>
          <cell r="B47">
            <v>53</v>
          </cell>
          <cell r="C47" t="str">
            <v>National Instruments</v>
          </cell>
          <cell r="E47" t="str">
            <v>https://www.linkedin.com/company/3433?trk=tyah&amp;trkInfo=clickedVertical%3Acompany%2Cidx%3A2-1-4%2CtarId%3A1427851604484%2Ctas%3ANATIONAL+INSTRUMENTS+</v>
          </cell>
          <cell r="F47">
            <v>0</v>
          </cell>
          <cell r="G47">
            <v>1</v>
          </cell>
          <cell r="H47">
            <v>0</v>
          </cell>
          <cell r="I47" t="str">
            <v>https://www.linkedin.com/company/3433</v>
          </cell>
          <cell r="N47" t="str">
            <v>Careers</v>
          </cell>
          <cell r="O47" t="str">
            <v>5001-10,000 employees</v>
          </cell>
          <cell r="P47" t="str">
            <v>ABBREVSince 1976, NI has made it possible for engineers and scientists to solve the worldâ€™s greatest engineering challenges with powerful, flexible technology solutions that accelerate productivity and drive rapid innovation. Customers from a wide vari...</v>
          </cell>
          <cell r="Q47" t="str">
            <v>63,414 followers</v>
          </cell>
        </row>
        <row r="48">
          <cell r="A48">
            <v>46</v>
          </cell>
          <cell r="B48">
            <v>54</v>
          </cell>
          <cell r="C48" t="str">
            <v>Intel</v>
          </cell>
          <cell r="E48" t="str">
            <v>https://www.linkedin.com/company/1053?trk=tyah&amp;trkInfo=clickedVertical%3Acompany%2Cidx%3A2-1-4%2CtarId%3A1427851620258%2Ctas%3AINTEL</v>
          </cell>
          <cell r="F48">
            <v>0</v>
          </cell>
          <cell r="G48">
            <v>1</v>
          </cell>
          <cell r="H48">
            <v>0</v>
          </cell>
          <cell r="I48" t="str">
            <v>https://www.linkedin.com/company/1053</v>
          </cell>
          <cell r="N48" t="str">
            <v>Careers</v>
          </cell>
          <cell r="O48" t="str">
            <v>10,001+ employees</v>
          </cell>
          <cell r="P48" t="str">
            <v>ABBREVINTEL MAKES POSSIBLE THE MOST AMAZING EXPERIENCES OF THE FUTURE You know us best for our processors. But we do so much more. We are makers, catalysts and inventors. We innovate at the boundaries of technology to make amazing experiences possible ...</v>
          </cell>
          <cell r="Q48" t="str">
            <v>732,960 followers</v>
          </cell>
        </row>
        <row r="49">
          <cell r="A49">
            <v>47</v>
          </cell>
          <cell r="B49">
            <v>55</v>
          </cell>
          <cell r="C49" t="str">
            <v>American Fidelity Assurance</v>
          </cell>
          <cell r="E49" t="str">
            <v>https://www.linkedin.com/company/26205?trk=tyah&amp;trkInfo=clickedVertical%3Acompany%2Cidx%3A3-1-4%2CtarId%3A1427851827503%2Ctas%3AAMERICAN+FIDELITY+</v>
          </cell>
          <cell r="F49">
            <v>0</v>
          </cell>
          <cell r="G49">
            <v>1</v>
          </cell>
          <cell r="H49">
            <v>0</v>
          </cell>
          <cell r="I49" t="str">
            <v>https://www.linkedin.com/company/26205</v>
          </cell>
          <cell r="N49" t="str">
            <v>Careers</v>
          </cell>
          <cell r="O49" t="str">
            <v>1001-5000 employees</v>
          </cell>
          <cell r="P49" t="str">
            <v>American Fidelity is a supplemental benefits provider with a focus on offering a different opinion for Customers in education, municipality, auto retail and healthcare. We serve more than one million customers across 49 states.</v>
          </cell>
          <cell r="Q49" t="str">
            <v>3,610 followers</v>
          </cell>
        </row>
        <row r="50">
          <cell r="A50">
            <v>48</v>
          </cell>
          <cell r="B50">
            <v>56</v>
          </cell>
          <cell r="C50" t="str">
            <v>PricewaterhouseCoopers</v>
          </cell>
          <cell r="E50" t="str">
            <v>https://www.linkedin.com/company/1044?trk=tyah&amp;trkInfo=clickedVertical%3Acompany%2Cidx%3A3-1-9%2CtarId%3A1427851854802%2Ctas%3APWC</v>
          </cell>
          <cell r="F50">
            <v>0</v>
          </cell>
          <cell r="G50">
            <v>1</v>
          </cell>
          <cell r="H50">
            <v>0</v>
          </cell>
          <cell r="I50" t="str">
            <v>https://www.linkedin.com/company/1044</v>
          </cell>
          <cell r="N50" t="str">
            <v>Careers</v>
          </cell>
          <cell r="O50" t="str">
            <v>10,001+ employees</v>
          </cell>
          <cell r="P50" t="str">
            <v>ABBREVPwC US helps organizations and individuals create the value theyâ€™re looking for. Weâ€™re a member of the PwC network of firms in 157 countries with more than 184,000 people. Weâ€™re committed to delivering quality in assurance, tax and advisory servi...</v>
          </cell>
          <cell r="Q50" t="str">
            <v>1,105,246 followers</v>
          </cell>
        </row>
        <row r="51">
          <cell r="A51">
            <v>49</v>
          </cell>
          <cell r="B51">
            <v>57</v>
          </cell>
          <cell r="C51" t="str">
            <v>Children's Healthcare of Atlanta</v>
          </cell>
          <cell r="E51" t="str">
            <v>https://www.linkedin.com/company/9553?trk=tyah&amp;trkInfo=clickedVertical%3Acompany%2Cidx%3A2-3-6%2CtarId%3A1427851987792%2Ctas%3ACHILDREN%27S+HEALTHCARE+</v>
          </cell>
          <cell r="F51">
            <v>0</v>
          </cell>
          <cell r="G51">
            <v>1</v>
          </cell>
          <cell r="H51">
            <v>0</v>
          </cell>
          <cell r="I51" t="str">
            <v>https://www.linkedin.com/company/9553</v>
          </cell>
          <cell r="N51" t="str">
            <v>Careers</v>
          </cell>
          <cell r="O51" t="str">
            <v>5001-10,000 employees</v>
          </cell>
          <cell r="P51" t="str">
            <v>ABBREVFor more than 100 years we've been 100 percent dedicated to kids. Childrenâ€™s Healthcare of Atlanta, a not-for-profit organization, is dedicated to making kids better today and healthier tomorrow. Our specialized care helps children get better fas...</v>
          </cell>
          <cell r="Q51" t="str">
            <v>33,544 followers</v>
          </cell>
        </row>
        <row r="52">
          <cell r="A52">
            <v>50</v>
          </cell>
          <cell r="B52">
            <v>58</v>
          </cell>
          <cell r="C52" t="str">
            <v>World Wide Technology</v>
          </cell>
          <cell r="E52" t="str">
            <v>https://www.linkedin.com/company/9089?trk=tyah&amp;trkInfo=clickedVertical%3Acompany%2Cidx%3A2-1-4%2CtarId%3A1427852021654%2Ctas%3AWORLD+WIDE+TECHNOLOGY</v>
          </cell>
          <cell r="F52">
            <v>0</v>
          </cell>
          <cell r="G52">
            <v>1</v>
          </cell>
          <cell r="H52">
            <v>0</v>
          </cell>
          <cell r="I52" t="str">
            <v>https://www.linkedin.com/company/9089</v>
          </cell>
          <cell r="J52" t="str">
            <v>https://www.linkedin.com/company/asynchrony-solutions?trk=affco</v>
          </cell>
          <cell r="K52" t="str">
            <v>Asynchrony Labs</v>
          </cell>
          <cell r="N52" t="str">
            <v>Careers</v>
          </cell>
          <cell r="O52" t="str">
            <v>1001-5000 employees</v>
          </cell>
          <cell r="P52" t="str">
            <v>ABBREVWorld Wide Technology, Inc. (WWT) is a leading technology integrator providing technology products, services and supply chain solutions to customers around the globe. WWT understands todayâ€™s advanced technologies, including Unified Communications...</v>
          </cell>
          <cell r="Q52" t="str">
            <v>28,318 followers</v>
          </cell>
        </row>
        <row r="53">
          <cell r="A53">
            <v>51</v>
          </cell>
          <cell r="B53">
            <v>59</v>
          </cell>
          <cell r="C53" t="str">
            <v>Allianz Life Insurance</v>
          </cell>
          <cell r="E53" t="str">
            <v>https://www.linkedin.com/company/2979?trk=tyah&amp;trkInfo=clickedVertical%3Acompany%2Cidx%3A2-1-4%2CtarId%3A1427852119404%2Ctas%3AALLIANZ+&amp;trk=tyah&amp;trkInfo=clickedVertical%3Acompany%2Cidx%3A2-1-4%2CtarId%3A1427852119404%2Ctas%3AALLIANZ+</v>
          </cell>
          <cell r="F53">
            <v>0</v>
          </cell>
          <cell r="G53">
            <v>1</v>
          </cell>
          <cell r="H53">
            <v>0</v>
          </cell>
          <cell r="I53" t="str">
            <v>https://www.linkedin.com/company/2979</v>
          </cell>
          <cell r="N53" t="str">
            <v>Careers</v>
          </cell>
          <cell r="O53" t="str">
            <v>10,001+ employees</v>
          </cell>
          <cell r="P53" t="str">
            <v>ABBREVJoin Allianz Group to build with us the strongest financial community! About Allianz Group: Founded in 1890 in Berlin, Allianz Group is a global leader and employer in insurance and financial services in more than 70 countries worldwide. With All...</v>
          </cell>
          <cell r="Q53" t="str">
            <v>163,790 followers</v>
          </cell>
        </row>
        <row r="54">
          <cell r="A54">
            <v>52</v>
          </cell>
          <cell r="B54">
            <v>60</v>
          </cell>
          <cell r="C54" t="str">
            <v>Autodesk</v>
          </cell>
          <cell r="E54" t="str">
            <v>https://www.linkedin.com/company/1879?trk=tyah&amp;trkInfo=clickedVertical%3Acompany%2Cidx%3A2-1-4%2CtarId%3A1427852142939%2Ctas%3AAUTODESK</v>
          </cell>
          <cell r="F54">
            <v>0</v>
          </cell>
          <cell r="G54">
            <v>1</v>
          </cell>
          <cell r="H54">
            <v>0</v>
          </cell>
          <cell r="I54" t="str">
            <v>https://www.linkedin.com/company/1879</v>
          </cell>
          <cell r="N54" t="str">
            <v>Careers</v>
          </cell>
          <cell r="O54" t="str">
            <v>5001-10,000 employees</v>
          </cell>
          <cell r="P54" t="str">
            <v>ABBREVFor more than 30 years, Autodesk software has helped designers, engineers, visual artists, students and makers imagine, design and create a better world. Advances in accessible 3D design and fabrication technology are disrupting the design, engin...</v>
          </cell>
          <cell r="Q54" t="str">
            <v>151,938 followers</v>
          </cell>
        </row>
        <row r="55">
          <cell r="A55">
            <v>53</v>
          </cell>
          <cell r="B55">
            <v>61</v>
          </cell>
          <cell r="C55" t="str">
            <v>Methodist Hospital System</v>
          </cell>
          <cell r="E55" t="str">
            <v>https://www.linkedin.com/company/340784?trk=tyah&amp;trkInfo=clickedVertical%3Acompany%2Cidx%3A2-1-4%2CtarId%3A1427852249987%2Ctas%3AMETHODIST+HOSPITAL+&amp;trk=tyah&amp;trkInfo=clickedVertical%3Acompany%2Cidx%3A2-1-4%2CtarId%3A1427852249987%2Ctas%3AMETHODIST+HOSPITAL+</v>
          </cell>
          <cell r="F55">
            <v>0</v>
          </cell>
          <cell r="G55">
            <v>0</v>
          </cell>
          <cell r="H55">
            <v>0</v>
          </cell>
          <cell r="I55" t="str">
            <v>https://www.linkedin.com/company/340784</v>
          </cell>
          <cell r="N55" t="str">
            <v>NULL</v>
          </cell>
          <cell r="O55" t="str">
            <v>1001-5000 employees</v>
          </cell>
          <cell r="P55" t="str">
            <v>ABBREVAbout Methodist Hospital of Southern California Methodist Hospital, founded in 1903, is a 400-bed, not-for-profit hospital serving the central San Gabriel Valley. Our mission is to provide high-quality healing services while caring for the patien...</v>
          </cell>
          <cell r="Q55" t="str">
            <v>1,772 followers</v>
          </cell>
        </row>
        <row r="56">
          <cell r="A56">
            <v>54</v>
          </cell>
          <cell r="B56">
            <v>62</v>
          </cell>
          <cell r="C56" t="str">
            <v>Baker Donelson</v>
          </cell>
          <cell r="E56" t="str">
            <v>https://www.linkedin.com/company/18418?trk=tyah&amp;trkInfo=clickedVertical%3Acompany%2Cidx%3A2-1-4%2CtarId%3A1427852292873%2Ctas%3ABAKER+DONELSON</v>
          </cell>
          <cell r="F56">
            <v>0</v>
          </cell>
          <cell r="G56">
            <v>1</v>
          </cell>
          <cell r="H56">
            <v>0</v>
          </cell>
          <cell r="I56" t="str">
            <v>https://www.linkedin.com/company/18418</v>
          </cell>
          <cell r="N56" t="str">
            <v>Careers</v>
          </cell>
          <cell r="O56" t="str">
            <v>1001-5000 employees</v>
          </cell>
          <cell r="P56" t="str">
            <v>ABBREVFor more than 125 years, Baker Donelson has built a reputation for achieving results for our clients on a wide range of legal matters. While providing legal services is our focus, it is how we deliver them that sets us apart. Our goal is to provi...</v>
          </cell>
          <cell r="Q56" t="str">
            <v>4,216 followers</v>
          </cell>
        </row>
        <row r="57">
          <cell r="A57">
            <v>55</v>
          </cell>
          <cell r="B57">
            <v>63</v>
          </cell>
          <cell r="C57" t="str">
            <v>Men's Wearhouse</v>
          </cell>
          <cell r="E57" t="str">
            <v>https://www.linkedin.com/company/410499?trk=tyah&amp;trkInfo=clickedVertical%3Acompany%2Cidx%3A2-1-4%2CtarId%3A1427854981047%2Ctas%3Amen%27s+wearhouse</v>
          </cell>
          <cell r="F57">
            <v>0</v>
          </cell>
          <cell r="G57">
            <v>1</v>
          </cell>
          <cell r="H57">
            <v>0</v>
          </cell>
          <cell r="I57" t="str">
            <v>https://www.linkedin.com/company/410499</v>
          </cell>
          <cell r="N57" t="str">
            <v>Careers</v>
          </cell>
          <cell r="O57" t="str">
            <v>10,001+ employees</v>
          </cell>
          <cell r="P57" t="str">
            <v>ABBREVThink of Menâ€™s Wearhouse and you canâ€™t help but think of our guarantee. That guarantee is the foundation of our business, itâ€™s true. But as an employee, youâ€™ll find that our credo goes much deeper. At Menâ€™s Wearhouse, our mission is to maximize s...</v>
          </cell>
          <cell r="Q57" t="str">
            <v>17,141 followers</v>
          </cell>
        </row>
        <row r="58">
          <cell r="A58">
            <v>56</v>
          </cell>
          <cell r="B58">
            <v>64</v>
          </cell>
          <cell r="C58" t="str">
            <v>Scripps Health</v>
          </cell>
          <cell r="E58" t="str">
            <v>https://www.linkedin.com/company/14822?trk=tyah&amp;trkInfo=clickedVertical%3Acompany%2Cidx%3A2-1-4%2CtarId%3A1427855016497%2Ctas%3Ascripps+health+</v>
          </cell>
          <cell r="F58">
            <v>0</v>
          </cell>
          <cell r="G58">
            <v>1</v>
          </cell>
          <cell r="H58">
            <v>0</v>
          </cell>
          <cell r="I58" t="str">
            <v>https://www.linkedin.com/company/14822</v>
          </cell>
          <cell r="N58" t="str">
            <v>Careers</v>
          </cell>
          <cell r="O58" t="str">
            <v>10,001+ employees</v>
          </cell>
          <cell r="P58" t="str">
            <v>ABBREVMedical Excellence Every Step of the Way Scripps has been caring for San Diegans for nearly 90 years. In 2013, Scripps was recognized among the top five large health systems in the nation by Truven, and weâ€™re honored that many of our medical spec...</v>
          </cell>
          <cell r="Q58" t="str">
            <v>25,240 followers</v>
          </cell>
        </row>
        <row r="59">
          <cell r="A59">
            <v>57</v>
          </cell>
          <cell r="B59">
            <v>65</v>
          </cell>
          <cell r="C59" t="str">
            <v>Marriott International</v>
          </cell>
          <cell r="E59" t="str">
            <v>https://www.linkedin.com/company/2311?trk=tyah&amp;trkInfo=clickedVertical%3Acompany%2Cidx%3A2-1-2%2CtarId%3A1427855498648%2Ctas%3AMARRIOTT+INTERNATIONAL+</v>
          </cell>
          <cell r="F59">
            <v>0</v>
          </cell>
          <cell r="G59">
            <v>1</v>
          </cell>
          <cell r="H59">
            <v>0</v>
          </cell>
          <cell r="I59" t="str">
            <v>https://www.linkedin.com/company/2311</v>
          </cell>
          <cell r="N59" t="str">
            <v>Careers</v>
          </cell>
          <cell r="O59" t="str">
            <v>10,001+ employees</v>
          </cell>
          <cell r="P59" t="str">
            <v>ABBREVMarriott International is a leading global lodging company based in Bethesda, Maryland, USA, with more than 4,100 properties in 79 countries and reported revenues of nearly $14 billion in fiscal year 2014. Its heritage can be traced to a root bee...</v>
          </cell>
          <cell r="Q59" t="str">
            <v>414,793 followers</v>
          </cell>
        </row>
        <row r="60">
          <cell r="A60">
            <v>58</v>
          </cell>
          <cell r="B60">
            <v>66</v>
          </cell>
          <cell r="C60" t="str">
            <v>Perkins Coie</v>
          </cell>
          <cell r="E60" t="str">
            <v>https://www.linkedin.com/company/6765?trk=tyah&amp;trkInfo=clickedVertical%3Acompany%2Cidx%3A2-1-4%2CtarId%3A1427855535320%2Ctas%3APERKINS+COIE</v>
          </cell>
          <cell r="F60">
            <v>0</v>
          </cell>
          <cell r="G60">
            <v>1</v>
          </cell>
          <cell r="H60">
            <v>0</v>
          </cell>
          <cell r="I60" t="str">
            <v>https://www.linkedin.com/company/6765</v>
          </cell>
          <cell r="N60" t="str">
            <v>Careers</v>
          </cell>
          <cell r="O60" t="str">
            <v>1001-5000 employees</v>
          </cell>
          <cell r="P60" t="str">
            <v>ABBREVPerkins Coie LLP offers legal advisory services. The firmâ€™s practice areas include business law, bankruptcy and restructuring, environment and natural resources, estate planning and trust services, finance, intellectual property, labor and employ...</v>
          </cell>
          <cell r="Q60" t="str">
            <v>8,758 followers</v>
          </cell>
        </row>
        <row r="61">
          <cell r="A61">
            <v>59</v>
          </cell>
          <cell r="B61">
            <v>67</v>
          </cell>
          <cell r="C61" t="str">
            <v>Ernst &amp; Young</v>
          </cell>
          <cell r="E61" t="str">
            <v>https://www.linkedin.com/company/1073?trk=tyah&amp;trkInfo=clickedVertical%3Acompany%2Cidx%3A2-2-5%2CtarId%3A1427855796989%2Ctas%3AERNST+%26+YOUN</v>
          </cell>
          <cell r="F61">
            <v>0</v>
          </cell>
          <cell r="G61">
            <v>1</v>
          </cell>
          <cell r="H61">
            <v>0</v>
          </cell>
          <cell r="I61" t="str">
            <v>https://www.linkedin.com/company/1073</v>
          </cell>
          <cell r="N61" t="str">
            <v>Careers</v>
          </cell>
          <cell r="O61" t="str">
            <v>10,001+ employees</v>
          </cell>
          <cell r="P61" t="str">
            <v>ABBREVEY is a global leader in assurance, tax, transaction and advisory services. The insights and quality services we deliver help build trust and confidence in the capital markets and in economies the world over. We develop outstanding leaders who te...</v>
          </cell>
          <cell r="Q61" t="str">
            <v>1,366,169 followers</v>
          </cell>
        </row>
        <row r="62">
          <cell r="A62">
            <v>60</v>
          </cell>
          <cell r="B62">
            <v>68</v>
          </cell>
          <cell r="C62" t="str">
            <v>American Express</v>
          </cell>
          <cell r="E62" t="str">
            <v>https://www.linkedin.com/company/1277?trk=tyah&amp;trkInfo=clickedVertical%3Acompany%2Cidx%3A3-1-7%2CtarId%3A1427855880937%2Ctas%3AAMERICAN+EXPRESS</v>
          </cell>
          <cell r="F62">
            <v>0</v>
          </cell>
          <cell r="G62">
            <v>1</v>
          </cell>
          <cell r="H62">
            <v>0</v>
          </cell>
          <cell r="I62" t="str">
            <v>https://www.linkedin.com/company/1277</v>
          </cell>
          <cell r="N62" t="str">
            <v>Careers</v>
          </cell>
          <cell r="O62" t="str">
            <v>10,001+ employees</v>
          </cell>
          <cell r="P62" t="str">
            <v>ABBREVAmerican Express is a global service company, providing customers with exceptional access to products, insights and experiences that enrich lives and build business success. Each day, American Express makes it easier, safer and more rewarding for...</v>
          </cell>
          <cell r="Q62" t="str">
            <v>442,992 followers</v>
          </cell>
        </row>
        <row r="63">
          <cell r="A63">
            <v>61</v>
          </cell>
          <cell r="B63">
            <v>69</v>
          </cell>
          <cell r="C63" t="str">
            <v>Nordstrom</v>
          </cell>
          <cell r="E63" t="str">
            <v>https://www.linkedin.com/company/3379?trk=tyah&amp;trkInfo=clickedVertical%3Acompany%2Cidx%3A2-1-4%2CtarId%3A1427855924493%2Ctas%3ANORDSTROM+</v>
          </cell>
          <cell r="F63">
            <v>0</v>
          </cell>
          <cell r="G63">
            <v>1</v>
          </cell>
          <cell r="H63">
            <v>0</v>
          </cell>
          <cell r="I63" t="str">
            <v>https://www.linkedin.com/company/3379</v>
          </cell>
          <cell r="N63" t="str">
            <v>Careers</v>
          </cell>
          <cell r="O63" t="str">
            <v>10,001+ employees</v>
          </cell>
          <cell r="P63" t="str">
            <v>ABBREVAt Nordstrom, we empower our employees to set their sights high and blaze their own trails. This is a place where your future success and growth are truly a result of your own efforts and achievements. Our teams are made up of motivated individua...</v>
          </cell>
          <cell r="Q63" t="str">
            <v>197,845 followers</v>
          </cell>
        </row>
        <row r="64">
          <cell r="A64">
            <v>62</v>
          </cell>
          <cell r="B64">
            <v>70</v>
          </cell>
          <cell r="C64" t="str">
            <v>Build-A-Bear Workshop</v>
          </cell>
          <cell r="E64" t="str">
            <v>https://www.linkedin.com/company/17574?trk=tyah&amp;trkInfo=clickedVertical%3Acompany%2Cidx%3A3-1-5%2CtarId%3A1427856098480%2Ctas%3ABUILD-A-BEAR</v>
          </cell>
          <cell r="F64">
            <v>0</v>
          </cell>
          <cell r="G64">
            <v>0</v>
          </cell>
          <cell r="H64">
            <v>0</v>
          </cell>
          <cell r="I64" t="str">
            <v>https://www.linkedin.com/company/17574</v>
          </cell>
          <cell r="N64" t="str">
            <v>NULL</v>
          </cell>
          <cell r="O64" t="str">
            <v>5001-10,000 employees</v>
          </cell>
          <cell r="P64" t="str">
            <v>ABBREVBuild-A-Bear Workshop, Inc., is the leading and only global company that offers an interactive retail-entertainment experience. We take pride in helping our Guests mark special occasions, start new friendships, and create their own unique adventu...</v>
          </cell>
          <cell r="Q64" t="str">
            <v>7,360 followers</v>
          </cell>
        </row>
        <row r="65">
          <cell r="A65">
            <v>63</v>
          </cell>
          <cell r="B65">
            <v>71</v>
          </cell>
          <cell r="C65" t="str">
            <v>General Mills</v>
          </cell>
          <cell r="E65" t="str">
            <v>https://www.linkedin.com/company/2822?trk=tyah&amp;trkInfo=clickedVertical%3Acompany%2Cidx%3A2-1-4%2CtarId%3A1427856134261%2Ctas%3AGENERAL+MILLS</v>
          </cell>
          <cell r="F65">
            <v>0</v>
          </cell>
          <cell r="G65">
            <v>1</v>
          </cell>
          <cell r="H65">
            <v>0</v>
          </cell>
          <cell r="I65" t="str">
            <v>https://www.linkedin.com/company/2822</v>
          </cell>
          <cell r="N65" t="str">
            <v>Careers</v>
          </cell>
          <cell r="O65" t="str">
            <v>10,001+ employees</v>
          </cell>
          <cell r="P65" t="str">
            <v>ABBREVOne of the world's leading food companies, General Mills operates in more than 100 countries and markets more than 100 consumer brands, including Cheerios, Yoplait, Betty Crocker, Pillsbury, HÃ¤agen-Dazs, Nature Valley, Green Giant, Old El Paso, P...</v>
          </cell>
          <cell r="Q65" t="str">
            <v>173,599 followers</v>
          </cell>
        </row>
        <row r="66">
          <cell r="A66">
            <v>64</v>
          </cell>
          <cell r="B66">
            <v>72</v>
          </cell>
          <cell r="C66" t="str">
            <v>TDIndustries</v>
          </cell>
          <cell r="E66" t="str">
            <v>https://www.linkedin.com/company/23004?trk=tyah&amp;trkInfo=clickedVertical%3Acompany%2Cidx%3A2-1-4%2CtarId%3A1427856304175%2Ctas%3ATDINDUSTRIES</v>
          </cell>
          <cell r="F66">
            <v>0</v>
          </cell>
          <cell r="G66">
            <v>1</v>
          </cell>
          <cell r="H66">
            <v>0</v>
          </cell>
          <cell r="I66" t="str">
            <v>https://www.linkedin.com/company/23004</v>
          </cell>
          <cell r="N66" t="str">
            <v>Careers</v>
          </cell>
          <cell r="O66" t="str">
            <v>1001-5000 employees</v>
          </cell>
          <cell r="P66" t="str">
            <v>ABBREVTDIndustries delivers a comprehensive approach to Facility Services and Mechanical Construction. TD partners with clients across the entire life-cycle of a facility from engineering and construction to operations and maintenance. For 70 years, TD...</v>
          </cell>
          <cell r="Q66" t="str">
            <v>4,956 followers</v>
          </cell>
        </row>
        <row r="67">
          <cell r="A67">
            <v>65</v>
          </cell>
          <cell r="B67">
            <v>74</v>
          </cell>
          <cell r="C67" t="str">
            <v>Atlantic Health</v>
          </cell>
          <cell r="E67" t="str">
            <v>https://www.linkedin.com/company/11804?trk=tyah&amp;trkInfo=clickedVertical%3Acompany%2CclickedEntityId%3A11804%2Cidx%3A4-1-11%2CtarId%3A1446050019169%2Ctas%3AAtlantic%20heal</v>
          </cell>
          <cell r="F67">
            <v>0</v>
          </cell>
          <cell r="G67">
            <v>0</v>
          </cell>
          <cell r="H67">
            <v>0</v>
          </cell>
          <cell r="I67" t="str">
            <v>https://www.linkedin.com/company/11804</v>
          </cell>
          <cell r="N67" t="str">
            <v>NULL</v>
          </cell>
          <cell r="O67" t="str">
            <v>5001-10,000 employees</v>
          </cell>
          <cell r="P67" t="str">
            <v>ABBREVAtlantic Health System is one of the largest non-profit health care systems in New Jersey, providing a wide array of health care services to the residents of Northern and Central regions of the state as well as Pike County, PA, and southern Orang...</v>
          </cell>
          <cell r="Q67" t="str">
            <v>8,608 followers</v>
          </cell>
        </row>
        <row r="68">
          <cell r="A68">
            <v>66</v>
          </cell>
          <cell r="B68">
            <v>75</v>
          </cell>
          <cell r="C68" t="str">
            <v>QuikTrip</v>
          </cell>
          <cell r="E68" t="str">
            <v>https://www.linkedin.com/company/39542?trk=tyah&amp;trkInfo=clickedVertical%3Acompany%2Cidx%3A2-1-4%2CtarId%3A1427856565402%2Ctas%3AQUIKTRIP</v>
          </cell>
          <cell r="F68">
            <v>0</v>
          </cell>
          <cell r="G68">
            <v>0</v>
          </cell>
          <cell r="H68">
            <v>0</v>
          </cell>
          <cell r="I68" t="str">
            <v>https://www.linkedin.com/company/39542</v>
          </cell>
          <cell r="N68" t="str">
            <v>NULL</v>
          </cell>
          <cell r="O68" t="str">
            <v>10,001+ employees</v>
          </cell>
          <cell r="P68" t="str">
            <v>ABBREVQuikTrip Corporation is a privately held company headquartered in Tulsa, Oklahoma. Founded in 1958, QuikTrip has grown to a more than $11 billion company with 700+ stores in eleven states. Those revenues place QuikTrip high on the Forbes listing ...</v>
          </cell>
          <cell r="Q68" t="str">
            <v>12,778 followers</v>
          </cell>
        </row>
        <row r="69">
          <cell r="A69">
            <v>67</v>
          </cell>
          <cell r="B69">
            <v>76</v>
          </cell>
          <cell r="C69" t="str">
            <v>Deloitte</v>
          </cell>
          <cell r="E69" t="str">
            <v>https://www.linkedin.com/company/1038?trk=tyah&amp;trkInfo=clickedVertical%3Acompany%2Cidx%3A2-1-4%2CtarId%3A1427856925361%2Ctas%3ADELOITTE+C&amp;trk=tyah&amp;trkInfo=clickedVertical%3Acompany%2Cidx%3A2-1-4%2CtarId%3A1427856925361%2Ctas%3ADELOITTE+</v>
          </cell>
          <cell r="F69">
            <v>0</v>
          </cell>
          <cell r="G69">
            <v>1</v>
          </cell>
          <cell r="H69">
            <v>0</v>
          </cell>
          <cell r="I69" t="str">
            <v>https://www.linkedin.com/company/1038</v>
          </cell>
          <cell r="N69" t="str">
            <v>Careers</v>
          </cell>
          <cell r="O69" t="str">
            <v>10,001+ employees</v>
          </cell>
          <cell r="P69" t="str">
            <v>ABBREVDeloitte drives progress. Our firms around the world help clients become leaders wherever they choose to compete. Deloitte invests in outstanding people of diverse talents and backgrounds and empowers them to achieve more than they could elsewher...</v>
          </cell>
          <cell r="Q69" t="str">
            <v>1,866,538 followers</v>
          </cell>
        </row>
        <row r="70">
          <cell r="A70">
            <v>68</v>
          </cell>
          <cell r="B70">
            <v>77</v>
          </cell>
          <cell r="C70" t="str">
            <v>Genentech</v>
          </cell>
          <cell r="E70" t="str">
            <v>https://www.linkedin.com/company/2276?trk=tyah&amp;trkInfo=clickedVertical%3Acompany%2Cidx%3A2-1-4%2CtarId%3A1427857299061%2Ctas%3AGENENTECH</v>
          </cell>
          <cell r="F70">
            <v>0</v>
          </cell>
          <cell r="G70">
            <v>1</v>
          </cell>
          <cell r="H70">
            <v>0</v>
          </cell>
          <cell r="I70" t="str">
            <v>https://www.linkedin.com/company/2276</v>
          </cell>
          <cell r="N70" t="str">
            <v>Careers</v>
          </cell>
          <cell r="O70" t="str">
            <v>10,001+ employees</v>
          </cell>
          <cell r="P70" t="str">
            <v>ABBREVAbout Genentech We're passionate about finding solutions for people facing the world's most difficult-to-treat conditions. That is why we use cutting-edge science to create and deliver innovative medicines around the globe. To us, science is pers...</v>
          </cell>
          <cell r="Q70" t="str">
            <v>188,795 followers</v>
          </cell>
        </row>
        <row r="71">
          <cell r="A71">
            <v>69</v>
          </cell>
          <cell r="B71">
            <v>78</v>
          </cell>
          <cell r="C71" t="str">
            <v>Umpqua Bank</v>
          </cell>
          <cell r="E71" t="str">
            <v>https://www.linkedin.com/company/17603?trk=tyah&amp;trkInfo=clickedVertical%3Acompany%2Cidx%3A2-1-4%2CtarId%3A1428356083315%2Ctas%3AUMPQUA+BANK+&amp;trk=tyah&amp;trkInfo=clickedVertical%3Acompany%2Cidx%3A2-1-4%2CtarId%3A1428356083315%2Ctas%3AUMPQUA+BANK+&amp;trk=tyah&amp;trkInfo=clickedVertical%3Acompany%2Cidx%3A2-1-4%2CtarId%3A1428356083315%2Ctas%3AUMPQUA+BANK+&amp;trk=tyah&amp;trkInfo=clickedVertical%3Acompany%2Cidx%3A2-1-4%2CtarId%3A1428356083315%2Ctas%3AUMPQUA+BANK+</v>
          </cell>
          <cell r="F71">
            <v>0</v>
          </cell>
          <cell r="G71">
            <v>1</v>
          </cell>
          <cell r="H71">
            <v>0</v>
          </cell>
          <cell r="I71" t="str">
            <v>https://www.linkedin.com/company/17603</v>
          </cell>
          <cell r="N71" t="str">
            <v>Careers</v>
          </cell>
          <cell r="O71" t="str">
            <v>1001-5000 employees</v>
          </cell>
          <cell r="P71" t="str">
            <v>ABBREVThe World's Greatest Bank Itâ€™s a promise to do better than anyone expects of us today, then do it even better tomorrow. Itâ€™s a belief in doing good, not just doing well. Itâ€™s treating every customer as if youâ€™ve known them your entire life. Itâ€™s ...</v>
          </cell>
          <cell r="Q71" t="str">
            <v>10,507 followers</v>
          </cell>
        </row>
        <row r="72">
          <cell r="A72">
            <v>70</v>
          </cell>
          <cell r="B72">
            <v>79</v>
          </cell>
          <cell r="C72" t="str">
            <v>Teach For America</v>
          </cell>
          <cell r="E72" t="str">
            <v>https://www.linkedin.com/company/157314?trk=tyah&amp;trkInfo=clickedVertical%3Acompany%2Cidx%3A3-1-7%2CtarId%3A1428356111859%2Ctas%3ATEACH+FOR+AMERICA</v>
          </cell>
          <cell r="F72">
            <v>0</v>
          </cell>
          <cell r="G72">
            <v>1</v>
          </cell>
          <cell r="H72">
            <v>0</v>
          </cell>
          <cell r="I72" t="str">
            <v>https://www.linkedin.com/company/157314</v>
          </cell>
          <cell r="N72" t="str">
            <v>Careers</v>
          </cell>
          <cell r="O72" t="str">
            <v>1001-5000 employees</v>
          </cell>
          <cell r="P72" t="str">
            <v>ABBREVOne day, all children in this nation will have the opportunity to attain an excellent education. Teach For America works in partnership with communities to expand educational opportunity for children facing the challenges of poverty. Founded in 1...</v>
          </cell>
          <cell r="Q72" t="str">
            <v>78,781 followers</v>
          </cell>
        </row>
        <row r="73">
          <cell r="A73">
            <v>71</v>
          </cell>
          <cell r="B73">
            <v>80</v>
          </cell>
          <cell r="C73" t="str">
            <v>Mayo Clinic</v>
          </cell>
          <cell r="E73" t="str">
            <v>https://www.linkedin.com/company/4725?trk=tyah&amp;trkInfo=clickedVertical%3Acompany%2Cidx%3A2-1-4%2CtarId%3A1428356247732%2Ctas%3AMAYO+CLINIC+J&amp;trk=tyah&amp;trkInfo=clickedVertical%3Acompany%2Cidx%3A2-1-4%2CtarId%3A1428356247732%2Ctas%3AMAYO+CLINIC+</v>
          </cell>
          <cell r="F73">
            <v>0</v>
          </cell>
          <cell r="G73">
            <v>1</v>
          </cell>
          <cell r="H73">
            <v>0</v>
          </cell>
          <cell r="I73" t="str">
            <v>https://www.linkedin.com/company/4725</v>
          </cell>
          <cell r="N73" t="str">
            <v>Careers</v>
          </cell>
          <cell r="O73" t="str">
            <v>10,001+ employees</v>
          </cell>
          <cell r="P73" t="str">
            <v>ABBREVMayo Clinic is the first and largest integrated, not-for-profit medical group practice in the world. Doctors from every medical specialty work together to care for patients, joined by common systems and a philosophy of "the needs of the patient c...</v>
          </cell>
          <cell r="Q73" t="str">
            <v>82,173 followers</v>
          </cell>
        </row>
        <row r="74">
          <cell r="A74">
            <v>72</v>
          </cell>
          <cell r="B74">
            <v>81</v>
          </cell>
          <cell r="C74" t="str">
            <v>EOG Resources</v>
          </cell>
          <cell r="E74" t="str">
            <v>https://www.linkedin.com/company/22849?trk=tyah&amp;trkInfo=clickedVertical%3Acompany%2Cidx%3A2-1-4%2CtarId%3A1428356307677%2Ctas%3AEOG+RESOUR</v>
          </cell>
          <cell r="F74">
            <v>0</v>
          </cell>
          <cell r="G74">
            <v>0</v>
          </cell>
          <cell r="H74">
            <v>0</v>
          </cell>
          <cell r="I74" t="str">
            <v>https://www.linkedin.com/company/22849</v>
          </cell>
          <cell r="N74" t="str">
            <v>NULL</v>
          </cell>
          <cell r="O74" t="str">
            <v>1001-5000 employees</v>
          </cell>
          <cell r="P74" t="str">
            <v>ABBREVEOG Resources is a Fortune 500 company with its headquarters in the Heritage Plaza building in downtown Houston, Texas. The company is one of the largest independent oil and natural gas companies in the United States with proven reserves in the U...</v>
          </cell>
          <cell r="Q74" t="str">
            <v>50,875 followers</v>
          </cell>
        </row>
        <row r="75">
          <cell r="A75">
            <v>73</v>
          </cell>
          <cell r="B75">
            <v>82</v>
          </cell>
          <cell r="C75" t="str">
            <v>Starbucks</v>
          </cell>
          <cell r="E75" t="str">
            <v>https://www.linkedin.com/company/2271?trk=tyah&amp;trkInfo=clickedVertical%3Acompany%2Cidx%3A3-1-7%2CtarId%3A1428356435298%2Ctas%3ASTARBUCKS+CA&amp;trk=tyah&amp;trkInfo=clickedVertical%3Acompany%2Cidx%3A3-1-7%2CtarId%3A1428356435298%2Ctas%3ASTARBUCKS+C</v>
          </cell>
          <cell r="F75">
            <v>0</v>
          </cell>
          <cell r="G75">
            <v>1</v>
          </cell>
          <cell r="H75">
            <v>0</v>
          </cell>
          <cell r="I75" t="str">
            <v>https://www.linkedin.com/company/2271</v>
          </cell>
          <cell r="N75" t="str">
            <v>Careers</v>
          </cell>
          <cell r="O75" t="str">
            <v>10,001+ employees</v>
          </cell>
          <cell r="P75" t="str">
            <v>ABBREVBy bringing people together over coffee, Starbucks has become one of the worldâ€™s best-known and best-loved companies. We purchase, roast and serve award-winning coffee. We also offer Italian-style espresso beverages, cold blended beverages, delic...</v>
          </cell>
          <cell r="Q75" t="str">
            <v>685,137 followers</v>
          </cell>
        </row>
        <row r="76">
          <cell r="A76">
            <v>74</v>
          </cell>
          <cell r="B76">
            <v>83</v>
          </cell>
          <cell r="C76" t="str">
            <v>Rackspace Hosting</v>
          </cell>
          <cell r="E76" t="str">
            <v>https://www.linkedin.com/company/5234?trk=tyah&amp;trkInfo=clickedVertical%3Acompany%2Cidx%3A2-1-4%2CtarId%3A1428356476261%2Ctas%3ARACKSPACE+HOSTING</v>
          </cell>
          <cell r="F76">
            <v>0</v>
          </cell>
          <cell r="G76">
            <v>1</v>
          </cell>
          <cell r="H76">
            <v>0</v>
          </cell>
          <cell r="I76" t="str">
            <v>https://www.linkedin.com/company/5234</v>
          </cell>
          <cell r="N76" t="str">
            <v>Careers</v>
          </cell>
          <cell r="O76" t="str">
            <v>5001-10,000 employees</v>
          </cell>
          <cell r="P76" t="str">
            <v>ABBREVRackspace (NYSE: RAX), the #1 managed cloud company, helps businesses tap the power of cloud computing without the complexity and cost of managing it on their own. Rackspace engineers deliver specialized expertise, easy-to-use tools, and Fanatica...</v>
          </cell>
          <cell r="Q76" t="str">
            <v>85,283 followers</v>
          </cell>
        </row>
        <row r="77">
          <cell r="A77">
            <v>75</v>
          </cell>
          <cell r="B77">
            <v>84</v>
          </cell>
          <cell r="C77" t="str">
            <v>FactSet Research Systems</v>
          </cell>
          <cell r="E77" t="str">
            <v>https://www.linkedin.com/company/163755?trk=tyah&amp;trkInfo=clickedVertical%3Acompany%2Cidx%3A2-1-4%2CtarId%3A1428356611811%2Ctas%3AFACTSET+</v>
          </cell>
          <cell r="F77">
            <v>0</v>
          </cell>
          <cell r="G77">
            <v>0</v>
          </cell>
          <cell r="H77">
            <v>0</v>
          </cell>
          <cell r="I77" t="str">
            <v>https://www.linkedin.com/company/163755</v>
          </cell>
          <cell r="N77" t="str">
            <v>NULL</v>
          </cell>
          <cell r="O77" t="str">
            <v>5001-10,000 employees</v>
          </cell>
          <cell r="P77" t="str">
            <v>ABBREVFactSet is a leading provider of financial data and analytic applications for investment management and investment banking professionals around the globe. FactSet offers instant access to financial data and analytics to thousands of analysts, por...</v>
          </cell>
          <cell r="Q77" t="str">
            <v>44,262 followers</v>
          </cell>
        </row>
        <row r="78">
          <cell r="A78">
            <v>76</v>
          </cell>
          <cell r="B78">
            <v>85</v>
          </cell>
          <cell r="C78" t="str">
            <v>Microsoft</v>
          </cell>
          <cell r="E78" t="str">
            <v>https://www.linkedin.com/company/1035?trk=tyah&amp;trkInfo=clickedVertical%3Acompany%2Cidx%3A2-1-4%2CtarId%3A1428356648177%2Ctas%3AMICROSOFT+JOB&amp;trk=tyah&amp;trkInfo=clickedVertical%3Acompany%2Cidx%3A2-1-4%2CtarId%3A1428356648177%2Ctas%3AMICROSOFT+&amp;trk=tyah&amp;trkInfo=clickedVertical%3Acompany%2Cidx%3A2-1-4%2CtarId%3A1428356648177%2Ctas%3AMICROSOFT+</v>
          </cell>
          <cell r="F78">
            <v>0</v>
          </cell>
          <cell r="G78">
            <v>1</v>
          </cell>
          <cell r="H78">
            <v>0</v>
          </cell>
          <cell r="I78" t="str">
            <v>https://www.linkedin.com/company/1035</v>
          </cell>
          <cell r="N78" t="str">
            <v>Careers</v>
          </cell>
          <cell r="O78" t="str">
            <v>10,001+ employees</v>
          </cell>
          <cell r="P78" t="str">
            <v>ABBREVAt Microsoft, we aim to empower every person and organization on the planet to achieve more â€” and we empower our employees the same way. Everyone who works here has the power to build on. Those two little words show the way we think. Theyâ€™re a ch...</v>
          </cell>
          <cell r="Q78" t="str">
            <v>2,891,181 followers</v>
          </cell>
        </row>
        <row r="79">
          <cell r="A79">
            <v>77</v>
          </cell>
          <cell r="B79">
            <v>86</v>
          </cell>
          <cell r="C79" t="str">
            <v>Aflac</v>
          </cell>
          <cell r="E79" t="str">
            <v>https://www.linkedin.com/company/3997?trk=tyah&amp;trkInfo=clickedVertical%3Acompany%2Cidx%3A2-1-4%2CtarId%3A1428356797304%2Ctas%3AAFLAC+CA&amp;trk=tyah&amp;trkInfo=clickedVertical%3Acompany%2Cidx%3A2-1-4%2CtarId%3A1428356797304%2Ctas%3AAFLAC+&amp;trk=tyah&amp;trkInfo=clickedVertical%3Acompany%2Cidx%3A2-1-4%2CtarId%3A1428356797304%2Ctas%3AAFLAC+</v>
          </cell>
          <cell r="F79">
            <v>0</v>
          </cell>
          <cell r="G79">
            <v>1</v>
          </cell>
          <cell r="H79">
            <v>0</v>
          </cell>
          <cell r="I79" t="str">
            <v>https://www.linkedin.com/company/3997</v>
          </cell>
          <cell r="N79" t="str">
            <v>Careers</v>
          </cell>
          <cell r="O79" t="str">
            <v>10,001+ employees</v>
          </cell>
          <cell r="P79" t="str">
            <v>ABBREVOver 50 Million people worldwide have chosen Aflac because of our commitment to providing customers with the confidence that comes from knowing they have assistance in being prepared for whatever life may bring. With Aflac, whether you're a large...</v>
          </cell>
          <cell r="Q79" t="str">
            <v>65,947 followers</v>
          </cell>
        </row>
        <row r="80">
          <cell r="A80">
            <v>78</v>
          </cell>
          <cell r="B80">
            <v>87</v>
          </cell>
          <cell r="C80" t="str">
            <v>Publix Super Markets</v>
          </cell>
          <cell r="E80" t="str">
            <v>https://www.linkedin.com/company/7242?trk=tyah&amp;trkInfo=clickedVertical%3Acompany%2Cidx%3A2-1-4%2CtarId%3A1428356827489%2Ctas%3APUBLIX</v>
          </cell>
          <cell r="F80">
            <v>0</v>
          </cell>
          <cell r="G80">
            <v>1</v>
          </cell>
          <cell r="H80">
            <v>0</v>
          </cell>
          <cell r="I80" t="str">
            <v>https://www.linkedin.com/company/7242</v>
          </cell>
          <cell r="N80" t="str">
            <v>Careers</v>
          </cell>
          <cell r="O80" t="str">
            <v>10,001+ employees</v>
          </cell>
          <cell r="P80" t="str">
            <v>ABBREVFounded in 1930, Publix Super Markets is the largest and fastest-growing employee-owned supermarket chain in the United States. We are privately-owned, hold no long-term debt, have avoided layoffs, and continue to grow year after year. Publix and...</v>
          </cell>
          <cell r="Q80" t="str">
            <v>59,387 followers</v>
          </cell>
        </row>
        <row r="81">
          <cell r="A81">
            <v>79</v>
          </cell>
          <cell r="B81">
            <v>88</v>
          </cell>
          <cell r="C81" t="str">
            <v>Mattel</v>
          </cell>
          <cell r="E81" t="str">
            <v>https://www.linkedin.com/company/3214?trk=tyah&amp;trkInfo=clickedVertical%3Acompany%2Cidx%3A2-1-4%2CtarId%3A1428356978918%2Ctas%3AMATTEL</v>
          </cell>
          <cell r="F81">
            <v>0</v>
          </cell>
          <cell r="G81">
            <v>1</v>
          </cell>
          <cell r="H81">
            <v>0</v>
          </cell>
          <cell r="I81" t="str">
            <v>https://www.linkedin.com/company/3214</v>
          </cell>
          <cell r="N81" t="str">
            <v>Careers</v>
          </cell>
          <cell r="O81" t="str">
            <v>10,001+ employees</v>
          </cell>
          <cell r="P81" t="str">
            <v>ABBREVMattel, Inc. (Nasdaq: MAT) is the worldwide leader in the design, manufacture and marketing of toys and family products. The Mattel family is comprised of such best-selling brands as BarbieÂ®, the most popular fashion doll ever produced, Hot Wheel...</v>
          </cell>
          <cell r="Q81" t="str">
            <v>91,006 followers</v>
          </cell>
        </row>
        <row r="82">
          <cell r="A82">
            <v>80</v>
          </cell>
          <cell r="B82">
            <v>89</v>
          </cell>
          <cell r="C82" t="str">
            <v>Stryker</v>
          </cell>
          <cell r="E82" t="str">
            <v>https://www.linkedin.com/company/3282?trk=tyah&amp;trkInfo=clickedVertical%3Acompany%2Cidx%3A2-1-4%2CtarId%3A1428357668667%2Ctas%3ASTRYKER+JOB&amp;trk=tyah&amp;trkInfo=clickedVertical%3Acompany%2Cidx%3A2-1-4%2CtarId%3A1428357668667%2Ctas%3ASTRYKER+</v>
          </cell>
          <cell r="F82">
            <v>0</v>
          </cell>
          <cell r="G82">
            <v>1</v>
          </cell>
          <cell r="H82">
            <v>0</v>
          </cell>
          <cell r="I82" t="str">
            <v>https://www.linkedin.com/company/3282</v>
          </cell>
          <cell r="N82" t="str">
            <v>Careers</v>
          </cell>
          <cell r="O82" t="str">
            <v>10,001+ employees</v>
          </cell>
          <cell r="P82" t="str">
            <v>ABBREVStryker is one of the world's leading medical technology companies and together with our customers, we are driven to make healthcare better. The Company offers a diverse array of innovative products and services in Orthopaedics, Medical and Surgi...</v>
          </cell>
          <cell r="Q82" t="str">
            <v>250,878 followers</v>
          </cell>
        </row>
        <row r="83">
          <cell r="A83">
            <v>81</v>
          </cell>
          <cell r="B83">
            <v>90</v>
          </cell>
          <cell r="C83" t="str">
            <v>SRC/SRCTec</v>
          </cell>
          <cell r="E83" t="str">
            <v>https://www.linkedin.com/company/349093?trk=tyah&amp;trkInfo=clickedVertical%3Acompany%2Cidx%3A1-1-1%2CtarId%3A1428357695035%2Ctas%3ASRCTEC</v>
          </cell>
          <cell r="F83">
            <v>0</v>
          </cell>
          <cell r="G83">
            <v>0</v>
          </cell>
          <cell r="H83">
            <v>0</v>
          </cell>
          <cell r="I83" t="str">
            <v>https://www.linkedin.com/company/349093</v>
          </cell>
          <cell r="N83" t="str">
            <v>NULL</v>
          </cell>
          <cell r="O83" t="str">
            <v>51-200 employees</v>
          </cell>
          <cell r="P83" t="str">
            <v>ABBREVSRCTec is an ISO 9001 registered company that provides manufacturing and full lifecycle support for complex electronics systems. SRC, our parent company, is a research and development company with over 50 years of experience in defense, environme...</v>
          </cell>
          <cell r="Q83" t="str">
            <v>685 followers</v>
          </cell>
        </row>
        <row r="84">
          <cell r="A84">
            <v>82</v>
          </cell>
          <cell r="B84">
            <v>92</v>
          </cell>
          <cell r="C84" t="str">
            <v>Hasbro</v>
          </cell>
          <cell r="E84" t="str">
            <v>https://www.linkedin.com/company/4934?trk=tyah&amp;trkInfo=clickedVertical%3Acompany%2CclickedEntityId%3A4934%2Cidx%3A4-1-8%2CtarId%3A1446050621490%2Ctas%3AHasbro</v>
          </cell>
          <cell r="F84">
            <v>0</v>
          </cell>
          <cell r="G84">
            <v>1</v>
          </cell>
          <cell r="H84">
            <v>0</v>
          </cell>
          <cell r="I84" t="str">
            <v>https://www.linkedin.com/company/4934</v>
          </cell>
          <cell r="N84" t="str">
            <v>Careers</v>
          </cell>
          <cell r="O84" t="str">
            <v>5001-10,000 employees</v>
          </cell>
          <cell r="P84" t="str">
            <v>ABBREVHasbro (NASDAQ: HAS) is a global company committed to Creating the World's Best Play Experiences, by leveraging its beloved brands, including LITTLEST PET SHOP, MAGIC: THE GATHERING, MONOPOLY, MY LITTLE PONY, NERF, PLAY-DOH and TRANSFORMERS, and ...</v>
          </cell>
          <cell r="Q84" t="str">
            <v>78,222 followers</v>
          </cell>
        </row>
        <row r="85">
          <cell r="A85">
            <v>83</v>
          </cell>
          <cell r="B85">
            <v>93</v>
          </cell>
          <cell r="C85" t="str">
            <v>Bright Horizons Family Solutions</v>
          </cell>
          <cell r="E85" t="str">
            <v>https://www.linkedin.com/company/9187?trk=tyah&amp;trkInfo=clickedVertical%3Acompany%2Cidx%3A2-1-4%2CtarId%3A1428357913588%2Ctas%3ABRIGHT+HORIZON</v>
          </cell>
          <cell r="F85">
            <v>0</v>
          </cell>
          <cell r="G85">
            <v>1</v>
          </cell>
          <cell r="H85">
            <v>0</v>
          </cell>
          <cell r="I85" t="str">
            <v>https://www.linkedin.com/company/9187</v>
          </cell>
          <cell r="N85" t="str">
            <v>Careers</v>
          </cell>
          <cell r="O85" t="str">
            <v>10,001+ employees</v>
          </cell>
          <cell r="P85" t="str">
            <v>ABBREVFor more than 25 years, Bright Horizons has led the way in early childhood education and a robust family of solutions at work including child care, back-up care for children and adults/elders, tuition assistance management, educational advising, ...</v>
          </cell>
          <cell r="Q85" t="str">
            <v>23,800 followers</v>
          </cell>
        </row>
        <row r="86">
          <cell r="A86">
            <v>84</v>
          </cell>
          <cell r="B86">
            <v>94</v>
          </cell>
          <cell r="C86" t="str">
            <v>Booz Allen Hamilton</v>
          </cell>
          <cell r="E86" t="str">
            <v>https://www.linkedin.com/company/1403?trk=tyah&amp;trkInfo=clickedVertical%3Acompany%2Cidx%3A2-1-4%2CtarId%3A1428358240413%2Ctas%3ABOOZ+ALLEN+HAMILTON</v>
          </cell>
          <cell r="F86">
            <v>0</v>
          </cell>
          <cell r="G86">
            <v>1</v>
          </cell>
          <cell r="H86">
            <v>0</v>
          </cell>
          <cell r="I86" t="str">
            <v>https://www.linkedin.com/company/1403</v>
          </cell>
          <cell r="N86" t="str">
            <v>Careers</v>
          </cell>
          <cell r="O86" t="str">
            <v>10,001+ employees</v>
          </cell>
          <cell r="P86" t="str">
            <v>ABBREVBooz Allen Hamilton has been at the forefront of strategy and technology for more than 100 years. Today, the firm provides management and technology consulting and engineering services to leading Fortune 500 corporations, governments, and not-for...</v>
          </cell>
          <cell r="Q86" t="str">
            <v>242,246 followers</v>
          </cell>
        </row>
        <row r="87">
          <cell r="A87">
            <v>85</v>
          </cell>
          <cell r="B87">
            <v>95</v>
          </cell>
          <cell r="C87" t="str">
            <v>Hitachi Data Systems</v>
          </cell>
          <cell r="E87" t="str">
            <v>https://www.linkedin.com/company/3065?trk=tyah&amp;trkInfo=clickedVertical%3Acompany%2Cidx%3A2-1-4%2CtarId%3A1428358264263%2Ctas%3AHITACHI+</v>
          </cell>
          <cell r="F87">
            <v>0</v>
          </cell>
          <cell r="G87">
            <v>1</v>
          </cell>
          <cell r="H87">
            <v>0</v>
          </cell>
          <cell r="I87" t="str">
            <v>https://www.linkedin.com/company/3065</v>
          </cell>
          <cell r="N87" t="str">
            <v>Careers</v>
          </cell>
          <cell r="O87" t="str">
            <v>5001-10,000 employees</v>
          </cell>
          <cell r="P87" t="str">
            <v>ABBREVHitachi Data Systems (HDS) innovates technology for business and social prosperity. Our IT solutions and services drive strategic management and analysis of the worldâ€™s data. Hitachi Data Systems Facts at a Glance: â€¢ Founded in 1989. â€¢ A wholly o...</v>
          </cell>
          <cell r="Q87" t="str">
            <v>94,518 followers</v>
          </cell>
        </row>
        <row r="88">
          <cell r="A88">
            <v>86</v>
          </cell>
          <cell r="B88">
            <v>96</v>
          </cell>
          <cell r="C88" t="str">
            <v>The Everett Clinic</v>
          </cell>
          <cell r="E88" t="str">
            <v>https://www.linkedin.com/company/28556?trk=tyah&amp;trkInfo=clickedVertical%3Acompany%2Cidx%3A1-1-1%2CtarId%3A1428358388063%2Ctas%3AEVERETT+CLINI</v>
          </cell>
          <cell r="F88">
            <v>0</v>
          </cell>
          <cell r="G88">
            <v>0</v>
          </cell>
          <cell r="H88">
            <v>0</v>
          </cell>
          <cell r="I88" t="str">
            <v>https://www.linkedin.com/company/28556</v>
          </cell>
          <cell r="N88" t="str">
            <v>NULL</v>
          </cell>
          <cell r="O88" t="str">
            <v>1001-5000 employees</v>
          </cell>
          <cell r="P88" t="str">
            <v>ABBREVFounded in 1924, The Everett Clinic is a nationally recognized, physician-led group known for providing high-quality healthcare services while lowering the overall cost of care. It has more than 500 providers in primary and specialty care at nine...</v>
          </cell>
          <cell r="Q88" t="str">
            <v>3,232 followers</v>
          </cell>
        </row>
        <row r="89">
          <cell r="A89">
            <v>87</v>
          </cell>
          <cell r="B89">
            <v>97</v>
          </cell>
          <cell r="C89" t="str">
            <v>OhioHealth</v>
          </cell>
          <cell r="E89" t="str">
            <v>https://www.linkedin.com/company/8390?trk=tyah&amp;trkInfo=clickedVertical%3Acompany%2Cidx%3A2-1-4%2CtarId%3A1428358424246%2Ctas%3AOHIOHEALTH</v>
          </cell>
          <cell r="F89">
            <v>0</v>
          </cell>
          <cell r="G89">
            <v>1</v>
          </cell>
          <cell r="H89">
            <v>0</v>
          </cell>
          <cell r="I89" t="str">
            <v>https://www.linkedin.com/company/8390</v>
          </cell>
          <cell r="N89" t="str">
            <v>Careers</v>
          </cell>
          <cell r="O89" t="str">
            <v>10,001+ employees</v>
          </cell>
          <cell r="P89" t="str">
            <v>ABBREVOhioHealth is a nationally recognized, not-for-profit, faith-based healthcare organization serving and supported by the community. Based in Columbus, Ohio, it is a family of 28,000 associates, physicians and volunteers, across hospitals, health a...</v>
          </cell>
          <cell r="Q89" t="str">
            <v>22,997 followers</v>
          </cell>
        </row>
        <row r="90">
          <cell r="A90">
            <v>88</v>
          </cell>
          <cell r="B90">
            <v>98</v>
          </cell>
          <cell r="C90" t="str">
            <v>Morningstar</v>
          </cell>
          <cell r="E90" t="str">
            <v>https://www.linkedin.com/company/5161?trk=tyah&amp;trkInfo=clickedVertical%3Acompany%2CclickedEntityId%3A5161%2Cidx%3A2-1-4%2CtarId%3A1446050760110%2Ctas%3Amorningstar</v>
          </cell>
          <cell r="F90">
            <v>0</v>
          </cell>
          <cell r="G90">
            <v>1</v>
          </cell>
          <cell r="H90">
            <v>0</v>
          </cell>
          <cell r="I90" t="str">
            <v>https://www.linkedin.com/company/5161</v>
          </cell>
          <cell r="N90" t="str">
            <v>Careers</v>
          </cell>
          <cell r="O90" t="str">
            <v>1001-5000 employees</v>
          </cell>
          <cell r="P90" t="str">
            <v>ABBREVMorningstar, Inc. is a leading provider of independent investment research in North America, Europe, Australia, and Asia. The company offers an extensive line of products and services for individual investors, financial advisors, asset managers, ...</v>
          </cell>
          <cell r="Q90" t="str">
            <v>50,563 followers</v>
          </cell>
        </row>
        <row r="91">
          <cell r="A91">
            <v>89</v>
          </cell>
          <cell r="B91">
            <v>99</v>
          </cell>
          <cell r="C91" t="str">
            <v>Cisco</v>
          </cell>
          <cell r="E91" t="str">
            <v>https://www.linkedin.com/company/1063?trk=tyah&amp;trkInfo=clickedVertical%3Acompany%2Cidx%3A2-1-4%2CtarId%3A1428358603497%2Ctas%3ACISCO+&amp;trk=tyah&amp;trkInfo=clickedVertical%3Acompany%2Cidx%3A2-1-4%2CtarId%3A1428358603497%2Ctas%3ACISCO+</v>
          </cell>
          <cell r="F91">
            <v>0</v>
          </cell>
          <cell r="G91">
            <v>1</v>
          </cell>
          <cell r="H91">
            <v>0</v>
          </cell>
          <cell r="I91" t="str">
            <v>https://www.linkedin.com/company/1063</v>
          </cell>
          <cell r="N91" t="str">
            <v>Careers</v>
          </cell>
          <cell r="O91" t="str">
            <v>10,001+ employees</v>
          </cell>
          <cell r="P91" t="str">
            <v>ABBREVCisco (NASDAQ: CSCO) enables people to make powerful connections--whether in business, education, philanthropy, or creativity. Cisco hardware, software, and service offerings are used to create the Internet solutions that make networks possible--...</v>
          </cell>
          <cell r="Q91" t="str">
            <v>1,204,223 followers</v>
          </cell>
        </row>
        <row r="92">
          <cell r="A92">
            <v>90</v>
          </cell>
          <cell r="B92">
            <v>100</v>
          </cell>
          <cell r="C92" t="str">
            <v>CarMax</v>
          </cell>
          <cell r="E92" t="str">
            <v>https://www.linkedin.com/company/162901?trk=tyah&amp;trkInfo=clickedVertical%3Acompany%2Cidx%3A2-1-4%2CtarId%3A1428358714942%2Ctas%3ACARMAX</v>
          </cell>
          <cell r="F92">
            <v>0</v>
          </cell>
          <cell r="G92">
            <v>0</v>
          </cell>
          <cell r="H92">
            <v>0</v>
          </cell>
          <cell r="I92" t="str">
            <v>https://www.linkedin.com/company/162901</v>
          </cell>
          <cell r="N92" t="str">
            <v>NULL</v>
          </cell>
          <cell r="O92" t="str">
            <v>10,001+ employees</v>
          </cell>
          <cell r="P92" t="str">
            <v>ABBREVWe always knew there had to be a better way to buy used cars. One that would make the process easy and fun. So we created CarMax, and we've been changing the way America buys cars since we opened our first store in Richmond, Virginia in 1993. Thr...</v>
          </cell>
          <cell r="Q92" t="str">
            <v>30,692 followers</v>
          </cell>
        </row>
        <row r="93">
          <cell r="A93">
            <v>91</v>
          </cell>
          <cell r="B93">
            <v>101</v>
          </cell>
          <cell r="C93" t="str">
            <v>Accenture</v>
          </cell>
          <cell r="E93" t="str">
            <v>https://www.linkedin.com/company/1033?trk=tyah&amp;trkInfo=clickedVertical%3Acompany%2Cidx%3A2-1-4%2CtarId%3A1428358730733%2Ctas%3AACCENTURE+</v>
          </cell>
          <cell r="F93">
            <v>0</v>
          </cell>
          <cell r="G93">
            <v>1</v>
          </cell>
          <cell r="H93">
            <v>0</v>
          </cell>
          <cell r="I93" t="str">
            <v>https://www.linkedin.com/company/1033</v>
          </cell>
          <cell r="N93" t="str">
            <v>Careers</v>
          </cell>
          <cell r="O93" t="str">
            <v>10,001+ employees</v>
          </cell>
          <cell r="P93" t="str">
            <v>ABBREVAccenture is a leading global professional services company, providing a broad range of services and solutions in strategy, consulting, digital, technology and operations. Combining unmatched experience and specialized skills across more than 40 ...</v>
          </cell>
          <cell r="Q93" t="str">
            <v>2,301,068 followers</v>
          </cell>
        </row>
        <row r="94">
          <cell r="A94">
            <v>92</v>
          </cell>
          <cell r="B94">
            <v>102</v>
          </cell>
          <cell r="C94" t="str">
            <v>GoDaddy.com</v>
          </cell>
          <cell r="E94" t="str">
            <v>https://www.linkedin.com/company/7846?trk=tyah&amp;trkInfo=clickedVertical%3Acompany%2Cidx%3A2-1-4%2CtarId%3A1428358956697%2Ctas%3AGODADDY</v>
          </cell>
          <cell r="F94">
            <v>0</v>
          </cell>
          <cell r="G94">
            <v>1</v>
          </cell>
          <cell r="H94">
            <v>0</v>
          </cell>
          <cell r="I94" t="str">
            <v>https://www.linkedin.com/company/7846</v>
          </cell>
          <cell r="N94" t="str">
            <v>Careers</v>
          </cell>
          <cell r="O94" t="str">
            <v>1001-5000 employees</v>
          </cell>
          <cell r="P94" t="str">
            <v>ABBREVGoDaddy helps the world easily start, confidently grow, and successfully run an online presence. GoDaddy was born to give people an easy, affordable way to get their ideas online. Today, we have millions of customers around the world, but our goa...</v>
          </cell>
          <cell r="Q94" t="str">
            <v>31,236 followers</v>
          </cell>
        </row>
        <row r="95">
          <cell r="A95">
            <v>93</v>
          </cell>
          <cell r="B95">
            <v>103</v>
          </cell>
          <cell r="C95" t="str">
            <v>KPMG</v>
          </cell>
          <cell r="E95" t="str">
            <v>https://www.linkedin.com/company/2525300?trk=tyah&amp;trkInfo=clickedVertical%3Acompany%2Cidx%3A2-1-4%2CtarId%3A1428358979246%2Ctas%3AKPMG+&amp;trk=tyah&amp;trkInfo=clickedVertical%3Acompany%2Cidx%3A2-1-4%2CtarId%3A1428358979246%2Ctas%3AKPMG+</v>
          </cell>
          <cell r="F95">
            <v>0</v>
          </cell>
          <cell r="G95">
            <v>1</v>
          </cell>
          <cell r="H95">
            <v>0</v>
          </cell>
          <cell r="I95" t="str">
            <v>https://www.linkedin.com/company/2525300</v>
          </cell>
          <cell r="N95" t="str">
            <v>Careers</v>
          </cell>
          <cell r="O95" t="str">
            <v>10,001+ employees</v>
          </cell>
          <cell r="P95" t="str">
            <v>ABBREVKPMG is a global network of professional firms providing Audit, Tax and Advisory services. We have over 174,000 outstanding professionals working together to deliver value in 155 countries. With a worldwide presence, KPMG continues to build on ou...</v>
          </cell>
          <cell r="Q95" t="str">
            <v>438,883 followers</v>
          </cell>
        </row>
        <row r="96">
          <cell r="A96">
            <v>94</v>
          </cell>
          <cell r="B96">
            <v>104</v>
          </cell>
          <cell r="C96" t="str">
            <v>Navy Federal Credit Union</v>
          </cell>
          <cell r="E96" t="str">
            <v>https://www.linkedin.com/company/11568?trk=tyah&amp;trkInfo=clickedVertical%3Acompany%2Cidx%3A2-1-4%2CtarId%3A1428448888685%2Ctas%3ANAVY+FEDERAL+</v>
          </cell>
          <cell r="F96">
            <v>0</v>
          </cell>
          <cell r="G96">
            <v>1</v>
          </cell>
          <cell r="H96">
            <v>0</v>
          </cell>
          <cell r="I96" t="str">
            <v>https://www.linkedin.com/company/11568</v>
          </cell>
          <cell r="N96" t="str">
            <v>Careers</v>
          </cell>
          <cell r="O96" t="str">
            <v>10,001+ employees</v>
          </cell>
          <cell r="P96" t="str">
            <v>ABBREVNavy Federal Credit Union is the worldâ€™s largest credit union with over 6 million members, over $74 billion in assets, and over 13,000 employees. As a credit union, we have members, not customers. At our campuses in Vienna, VA, Pensacola, FL, Win...</v>
          </cell>
          <cell r="Q96" t="str">
            <v>30,660 followers</v>
          </cell>
        </row>
        <row r="97">
          <cell r="A97">
            <v>95</v>
          </cell>
          <cell r="B97">
            <v>105</v>
          </cell>
          <cell r="C97" t="str">
            <v>Meridian Health</v>
          </cell>
          <cell r="E97" t="str">
            <v>https://www.linkedin.com/company/26057?trk=tyah&amp;trkInfo=clickedVertical%3Acompany%2Cidx%3A2-1-4%2CtarId%3A1428448911176%2Ctas%3AMERIDIAN+HEALTH+</v>
          </cell>
          <cell r="F97">
            <v>0</v>
          </cell>
          <cell r="G97">
            <v>0</v>
          </cell>
          <cell r="H97">
            <v>0</v>
          </cell>
          <cell r="I97" t="str">
            <v>https://www.linkedin.com/company/26057</v>
          </cell>
          <cell r="N97" t="str">
            <v>NULL</v>
          </cell>
          <cell r="O97" t="str">
            <v>10,001+ employees</v>
          </cell>
          <cell r="P97" t="str">
            <v>ABBREVAs a premier provider of hospitals in New Jersey, Meridian Health makes available a broad continuum of care through our hospitals â€“ Jersey Shore University Medical Center, Ocean Medical Center, Riverview Medical Center, K. Hovnanian Children's Ho...</v>
          </cell>
          <cell r="Q97" t="str">
            <v>11,377 followers</v>
          </cell>
        </row>
        <row r="98">
          <cell r="A98">
            <v>96</v>
          </cell>
          <cell r="B98">
            <v>106</v>
          </cell>
          <cell r="C98" t="str">
            <v>Schweitzer Engineering Labs</v>
          </cell>
          <cell r="E98" t="str">
            <v>https://www.linkedin.com/company/15544?trk=tyah&amp;trkInfo=clickedVertical%3Acompany%2Cidx%3A2-1-4%2CtarId%3A1428449043684%2Ctas%3ASCHWEITZER+ENG</v>
          </cell>
          <cell r="F98">
            <v>0</v>
          </cell>
          <cell r="G98">
            <v>0</v>
          </cell>
          <cell r="H98">
            <v>0</v>
          </cell>
          <cell r="I98" t="str">
            <v>https://www.linkedin.com/company/15544</v>
          </cell>
          <cell r="N98" t="str">
            <v>NULL</v>
          </cell>
          <cell r="O98" t="str">
            <v>1001-5000 employees</v>
          </cell>
          <cell r="P98" t="str">
            <v>ABBREVSEL introduced the worldâ€™s first digital relay in 1984, revolutionizing the power protection industry by offering fault locating and other features for a fraction of the cost of earlier systems. In the years since, we have grown and developed a c...</v>
          </cell>
          <cell r="Q98" t="str">
            <v>21,770 followers</v>
          </cell>
        </row>
        <row r="99">
          <cell r="A99">
            <v>97</v>
          </cell>
          <cell r="B99">
            <v>107</v>
          </cell>
          <cell r="C99" t="str">
            <v>Capital One</v>
          </cell>
          <cell r="E99" t="str">
            <v>https://www.linkedin.com/company/1419?trk=tyah&amp;trkInfo=clickedVertical%3Acompany%2Cidx%3A2-1-4%2CtarId%3A1428449117745%2Ctas%3ACAPITAL+ONE+</v>
          </cell>
          <cell r="F99">
            <v>0</v>
          </cell>
          <cell r="G99">
            <v>1</v>
          </cell>
          <cell r="H99">
            <v>0</v>
          </cell>
          <cell r="I99" t="str">
            <v>https://www.linkedin.com/company/1419</v>
          </cell>
          <cell r="N99" t="str">
            <v>Careers</v>
          </cell>
          <cell r="O99" t="str">
            <v>10,001+ employees</v>
          </cell>
          <cell r="P99" t="str">
            <v>ABBREVCapital One Financial Corporation, incorporated in July 21, 1994, is a diversified banking company focused primarily on consumer and commercial lending and deposit origination. Its principal business segments are Local Banking and National Lendin...</v>
          </cell>
          <cell r="Q99" t="str">
            <v>247,412 followers</v>
          </cell>
        </row>
        <row r="100">
          <cell r="A100">
            <v>99</v>
          </cell>
          <cell r="B100">
            <v>108</v>
          </cell>
          <cell r="C100" t="str">
            <v>Intercontinental Hotels Group</v>
          </cell>
          <cell r="E100" t="str">
            <v>https://www.linkedin.com/company/3549?trk=tyah&amp;trkInfo=clickedVertical%3Acompany%2Cidx%3A2-1-4%2CtarId%3A1428449438357%2Ctas%3AINTERCONTIN</v>
          </cell>
          <cell r="F100">
            <v>0</v>
          </cell>
          <cell r="G100">
            <v>1</v>
          </cell>
          <cell r="H100">
            <v>0</v>
          </cell>
          <cell r="I100" t="str">
            <v>https://www.linkedin.com/company/3549</v>
          </cell>
          <cell r="N100" t="str">
            <v>Careers</v>
          </cell>
          <cell r="O100" t="str">
            <v>10,001+ employees</v>
          </cell>
          <cell r="P100" t="str">
            <v>ABBREVWe are one of the worldâ€™s leading hotel companies. We have more than 5,000 hotels and 744,000 rooms in nearly 100 countries. We had more than 175 million guest nights during 2015. Youâ€™ll know our hotel brands. They are some of the best known and ...</v>
          </cell>
          <cell r="Q100" t="str">
            <v>244,264 followers</v>
          </cell>
        </row>
        <row r="101">
          <cell r="A101">
            <v>100</v>
          </cell>
          <cell r="B101">
            <v>109</v>
          </cell>
          <cell r="C101" t="str">
            <v>Stew Leonard's</v>
          </cell>
          <cell r="E101" t="str">
            <v>https://www.linkedin.com/company/47807?trk=tyah&amp;trkInfo=clickedVertical%3Acompany%2Cidx%3A1-1-1%2CtarId%3A1428449833360%2Ctas%3ASTEW+LEONARD%27S</v>
          </cell>
          <cell r="F101">
            <v>0</v>
          </cell>
          <cell r="G101">
            <v>0</v>
          </cell>
          <cell r="H101">
            <v>0</v>
          </cell>
          <cell r="I101" t="str">
            <v>https://www.linkedin.com/company/47807</v>
          </cell>
          <cell r="N101" t="str">
            <v>NULL</v>
          </cell>
          <cell r="O101" t="str">
            <v>1001-5000 employees</v>
          </cell>
          <cell r="P101" t="str">
            <v>ABBREVStew Leonardâ€™s began as a small dairy store founded in 1969 with just seven employees. Today, Stew Leonardâ€™s is still family-owned and operated, but has grown to become a nearly $400 million dollar business with more than 2,000 employees. The com...</v>
          </cell>
          <cell r="Q101" t="str">
            <v>1,333 followers</v>
          </cell>
        </row>
        <row r="102">
          <cell r="A102">
            <v>101</v>
          </cell>
          <cell r="B102">
            <v>110</v>
          </cell>
          <cell r="C102" t="str">
            <v>Shared Technologies- ARI</v>
          </cell>
          <cell r="E102" t="str">
            <v>https://www.linkedin.com/company/2863686?trk=tyah&amp;trkInfo=clickedVertical%3Acompany%2Cidx%3A1-1-1%2CtarId%3A1428945935612%2Ctas%3AARROW+SYSTEMS+INTEGRATION</v>
          </cell>
          <cell r="F102">
            <v>0</v>
          </cell>
          <cell r="G102">
            <v>0</v>
          </cell>
          <cell r="H102">
            <v>0</v>
          </cell>
          <cell r="I102" t="str">
            <v>https://www.linkedin.com/company/2863686</v>
          </cell>
          <cell r="N102" t="str">
            <v>NULL</v>
          </cell>
          <cell r="O102" t="str">
            <v>1001-5000 employees</v>
          </cell>
          <cell r="P102" t="str">
            <v>ABBREVOur long-term partnerships with the leading manufacturers of voice and data technology in North America enable us to recommend proven, business transforming solutions including unified communications, voice and data technologies, contact center a...</v>
          </cell>
          <cell r="Q102" t="str">
            <v>1,147 followers</v>
          </cell>
        </row>
        <row r="103">
          <cell r="A103">
            <v>103</v>
          </cell>
          <cell r="B103">
            <v>111</v>
          </cell>
          <cell r="C103" t="str">
            <v>Four Seasons Hotels</v>
          </cell>
          <cell r="E103" t="str">
            <v>https://www.linkedin.com/company/163883?trk=tyah&amp;trkInfo=clickedVertical%3Acompany%2Cidx%3A2-1-4%2CtarId%3A1428946078396%2Ctas%3AFOUR+SEASONS+HOTEL</v>
          </cell>
          <cell r="F103">
            <v>0</v>
          </cell>
          <cell r="G103">
            <v>1</v>
          </cell>
          <cell r="H103">
            <v>0</v>
          </cell>
          <cell r="I103" t="str">
            <v>https://www.linkedin.com/company/163883</v>
          </cell>
          <cell r="N103" t="str">
            <v>Careers</v>
          </cell>
          <cell r="O103" t="str">
            <v>10,001+ employees</v>
          </cell>
          <cell r="P103" t="str">
            <v>ABBREVTimes change, but our dedication to perfecting the travel experience never will. Our highly personalised 24-hour service, combined with authentic, elegant surroundings of the highest quality, embodies a home away from home for those who know and ...</v>
          </cell>
          <cell r="Q103" t="str">
            <v>313,344 followers</v>
          </cell>
        </row>
        <row r="104">
          <cell r="A104">
            <v>104</v>
          </cell>
          <cell r="B104">
            <v>112</v>
          </cell>
          <cell r="C104" t="str">
            <v>S.C. Johnson &amp; Son</v>
          </cell>
          <cell r="E104" t="str">
            <v>https://www.linkedin.com/company/4039?trk=tyah&amp;trkInfo=clickedVertical%3Acompany%2CclickedEntityId%3A4039%2Cidx%3A2-1-4%2CtarId%3A1446051214961%2Ctas%3ASC%20johnson</v>
          </cell>
          <cell r="F104">
            <v>0</v>
          </cell>
          <cell r="G104">
            <v>1</v>
          </cell>
          <cell r="H104">
            <v>0</v>
          </cell>
          <cell r="I104" t="str">
            <v>https://www.linkedin.com/company/4039</v>
          </cell>
          <cell r="N104" t="str">
            <v>Careers</v>
          </cell>
          <cell r="O104" t="str">
            <v>10,001+ employees</v>
          </cell>
          <cell r="P104" t="str">
            <v>ABBREVSC Johnson: A Family Company You know our products â€” ShoutÂ®, WindexÂ®, Mr. MuscleÂ®, ZiplocÂ®, GladeÂ®, BriseÂ®, RaidÂ®, OFF!Â®, BaygonÂ®, AutanÂ®, PledgeÂ®, Scrubbing BubblesÂ® and more â€” you use them all the time. Through five generations of family leader...</v>
          </cell>
          <cell r="Q104" t="str">
            <v>122,630 followers</v>
          </cell>
        </row>
        <row r="105">
          <cell r="A105">
            <v>105</v>
          </cell>
          <cell r="B105">
            <v>113</v>
          </cell>
          <cell r="C105" t="str">
            <v>Arkansas Children's Hospital</v>
          </cell>
          <cell r="E105" t="str">
            <v>https://www.linkedin.com/company/24494?trk=tyah&amp;trkInfo=clickedVertical%3Acompany%2Cidx%3A3-3-9%2CtarId%3A1428946173975%2Ctas%3Aarkansas</v>
          </cell>
          <cell r="F105">
            <v>0</v>
          </cell>
          <cell r="G105">
            <v>0</v>
          </cell>
          <cell r="H105">
            <v>0</v>
          </cell>
          <cell r="I105" t="str">
            <v>https://www.linkedin.com/company/24494</v>
          </cell>
          <cell r="N105" t="str">
            <v>NULL</v>
          </cell>
          <cell r="O105" t="str">
            <v>1001-5000 employees</v>
          </cell>
          <cell r="P105" t="str">
            <v>ABBREVArkansas Childrenâ€™s Hospital is the only pediatric medical center in Arkansas and one of the largest in the United States serving children from birth to age 21. The campus spans 29 city blocks and houses 316 beds, a staff of approximately 500 phy...</v>
          </cell>
          <cell r="Q105" t="str">
            <v>5,135 followers</v>
          </cell>
        </row>
        <row r="106">
          <cell r="A106">
            <v>106</v>
          </cell>
          <cell r="B106">
            <v>114</v>
          </cell>
          <cell r="C106" t="str">
            <v>Gilbane</v>
          </cell>
          <cell r="E106" t="str">
            <v>https://www.linkedin.com/company/10590?trk=tyah&amp;trkInfo=clickedVertical%3Acompany%2Cidx%3A2-1-4%2CtarId%3A1428946276134%2Ctas%3AGILBANE+</v>
          </cell>
          <cell r="F106">
            <v>0</v>
          </cell>
          <cell r="G106">
            <v>0</v>
          </cell>
          <cell r="H106">
            <v>0</v>
          </cell>
          <cell r="I106" t="str">
            <v>https://www.linkedin.com/company/10590</v>
          </cell>
          <cell r="L106" t="str">
            <v>https://www.linkedin.com/groups?gid=2771739&amp;trk=rr_grp_name,https://www.linkedin.com/groups?gid=2182867&amp;trk=rr_grp_name,https://www.linkedin.com/groups?gid=6629090&amp;trk=rr_grp_name</v>
          </cell>
          <cell r="M106" t="str">
            <v>Training Magazine,ACE Mentor Program of...,Construction Industry...</v>
          </cell>
          <cell r="N106" t="str">
            <v>NULL</v>
          </cell>
          <cell r="O106" t="str">
            <v>1001-5000 employees</v>
          </cell>
          <cell r="P106" t="str">
            <v>ABBREVGilbane Building Company provides global integrated construction and facility management services. Our clients entrust us to deliver safe, quality projects that stand the test of time with over 140 years of building relationships, communities and...</v>
          </cell>
          <cell r="Q106" t="str">
            <v>26,738 followers</v>
          </cell>
        </row>
        <row r="107">
          <cell r="A107">
            <v>107</v>
          </cell>
          <cell r="B107">
            <v>115</v>
          </cell>
          <cell r="C107" t="str">
            <v>Brocade Communications Systems</v>
          </cell>
          <cell r="E107" t="str">
            <v>https://www.linkedin.com/company/2543?trk=tyah&amp;trkInfo=clickedVertical%3Acompany%2Cidx%3A2-1-4%2CtarId%3A1428946291287%2Ctas%3ABROCADE+</v>
          </cell>
          <cell r="F107">
            <v>0</v>
          </cell>
          <cell r="G107">
            <v>1</v>
          </cell>
          <cell r="H107">
            <v>0</v>
          </cell>
          <cell r="I107" t="str">
            <v>https://www.linkedin.com/company/2543</v>
          </cell>
          <cell r="L107" t="str">
            <v>https://www.linkedin.com/groups?gid=4576673&amp;trk=rr_grp_name</v>
          </cell>
          <cell r="M107" t="str">
            <v>Brocade Federal</v>
          </cell>
          <cell r="N107" t="str">
            <v>Careers</v>
          </cell>
          <cell r="O107" t="str">
            <v>1001-5000 employees</v>
          </cell>
          <cell r="P107" t="str">
            <v>ABBREVIf you're looking to energize your career, now is a great time to join Brocade. As a leading provider of world-class networking solutions, Brocade helps organizations around the globe achieve their most critical business objectives. Today, Brocad...</v>
          </cell>
          <cell r="Q107" t="str">
            <v>91,195 followers</v>
          </cell>
        </row>
        <row r="108">
          <cell r="A108">
            <v>108</v>
          </cell>
          <cell r="B108">
            <v>116</v>
          </cell>
          <cell r="C108" t="str">
            <v>CH2M Hill</v>
          </cell>
          <cell r="E108" t="str">
            <v>https://www.linkedin.com/company/3739?trk=tyah&amp;trkInfo=clickedVertical%3Acompany%2Cidx%3A2-1-4%2CtarId%3A1428946378053%2Ctas%3ACH2M+HILL</v>
          </cell>
          <cell r="F108">
            <v>0</v>
          </cell>
          <cell r="G108">
            <v>1</v>
          </cell>
          <cell r="H108">
            <v>0</v>
          </cell>
          <cell r="I108" t="str">
            <v>https://www.linkedin.com/company/3739</v>
          </cell>
          <cell r="N108" t="str">
            <v>Careers</v>
          </cell>
          <cell r="O108" t="str">
            <v>10,001+ employees</v>
          </cell>
          <cell r="P108" t="str">
            <v>ABBREVAt CH2M, we love to take on our clients' most complex infrastructure and natural resource problems, creating new pathways for human progress. Partnering with governments, cities and businesses in more than 50 countries, we tap deeply integrated c...</v>
          </cell>
          <cell r="Q108" t="str">
            <v>270,946 followers</v>
          </cell>
        </row>
        <row r="109">
          <cell r="A109">
            <v>109</v>
          </cell>
          <cell r="B109">
            <v>117</v>
          </cell>
          <cell r="C109" t="str">
            <v>J. M. Smucker</v>
          </cell>
          <cell r="E109" t="str">
            <v>https://www.linkedin.com/company/11007?trk=tyah&amp;trkInfo=clickedVertical%3Acompany%2Cidx%3A3-1-3%2CtarId%3A1428946403934%2Ctas%3AJ.M.+SMUCKER</v>
          </cell>
          <cell r="F109">
            <v>0</v>
          </cell>
          <cell r="G109">
            <v>1</v>
          </cell>
          <cell r="H109">
            <v>0</v>
          </cell>
          <cell r="I109" t="str">
            <v>https://www.linkedin.com/company/11007</v>
          </cell>
          <cell r="N109" t="str">
            <v>Careers</v>
          </cell>
          <cell r="O109" t="str">
            <v>5001-10,000 employees</v>
          </cell>
          <cell r="P109" t="str">
            <v>ABBREVThe J.M. Smucker Company is one of the fastest-growing companies in the consumer packaged goods industry. Fourteen years ago Smucker was predominantly a fruit spreads company with annual sales of about $700 million. This Fiscal year, sales will t...</v>
          </cell>
          <cell r="Q109" t="str">
            <v>28,637 followers</v>
          </cell>
        </row>
        <row r="110">
          <cell r="A110">
            <v>110</v>
          </cell>
          <cell r="B110">
            <v>118</v>
          </cell>
          <cell r="C110" t="str">
            <v>AÃ©ropostale</v>
          </cell>
          <cell r="E110" t="str">
            <v>https://www.linkedin.com/company/14191?trk=tyah&amp;trkInfo=clickedVertical%3Acompany%2Cidx%3A2-1-4%2CtarId%3A1428946509462%2Ctas%3AAEROPOSTALE+</v>
          </cell>
          <cell r="F110">
            <v>0</v>
          </cell>
          <cell r="G110">
            <v>0</v>
          </cell>
          <cell r="H110">
            <v>0</v>
          </cell>
          <cell r="I110" t="str">
            <v>https://www.linkedin.com/company/14191</v>
          </cell>
          <cell r="N110" t="str">
            <v>NULL</v>
          </cell>
          <cell r="O110" t="str">
            <v>10,001+ employees</v>
          </cell>
          <cell r="P110" t="str">
            <v>ABBREVAÃ©ropostale is a specialty retailer of casual apparel and accessories, principally targeting 14 to 17 year-old young women and men. We pride ourselves on carrying trend-right, high quality merchandise at an affordable price. p.s. from AÃ©ropostale...</v>
          </cell>
          <cell r="Q110" t="str">
            <v>35,748 followers</v>
          </cell>
        </row>
        <row r="111">
          <cell r="A111">
            <v>111</v>
          </cell>
          <cell r="B111">
            <v>119</v>
          </cell>
          <cell r="C111" t="str">
            <v>MITRE</v>
          </cell>
          <cell r="E111" t="str">
            <v>https://www.linkedin.com/company/3848?trk=tyah&amp;trkInfo=clickedVertical%3Acompany%2Cidx%3A2-1-4%2CtarId%3A1428946527355%2Ctas%3AMITRE+</v>
          </cell>
          <cell r="F111">
            <v>0</v>
          </cell>
          <cell r="G111">
            <v>1</v>
          </cell>
          <cell r="H111">
            <v>0</v>
          </cell>
          <cell r="I111" t="str">
            <v>https://www.linkedin.com/company/3848</v>
          </cell>
          <cell r="N111" t="str">
            <v>Careers</v>
          </cell>
          <cell r="O111" t="str">
            <v>5001-10,000 employees</v>
          </cell>
          <cell r="P111" t="str">
            <v>ABBREVThe MITRE Corporation is a not-for-profit organization that operates research and development centers sponsored by the federal government. Our centers support our sponsors with scientific research and analysis, development and acquisition, and sy...</v>
          </cell>
          <cell r="Q111" t="str">
            <v>26,581 followers</v>
          </cell>
        </row>
        <row r="112">
          <cell r="A112">
            <v>112</v>
          </cell>
          <cell r="B112">
            <v>120</v>
          </cell>
          <cell r="C112" t="str">
            <v>Grainger</v>
          </cell>
          <cell r="E112" t="str">
            <v>https://www.linkedin.com/company/3863?trk=tyah&amp;trkInfo=clickedVertical%3Acompany%2Cidx%3A2-1-4%2CtarId%3A1428946666295%2Ctas%3AGRAINGER+</v>
          </cell>
          <cell r="F112">
            <v>0</v>
          </cell>
          <cell r="G112">
            <v>1</v>
          </cell>
          <cell r="H112">
            <v>0</v>
          </cell>
          <cell r="I112" t="str">
            <v>https://www.linkedin.com/company/3863</v>
          </cell>
          <cell r="N112" t="str">
            <v>Careers</v>
          </cell>
          <cell r="O112" t="str">
            <v>10,001+ employees</v>
          </cell>
          <cell r="P112" t="str">
            <v>ABBREVWith 2015 sales of $10 billion, Grainger (GWW) is North America's leading broad line supplier of maintenance, repair and operating (MRO) products, with operations in Asia, Europe and Latin America. Grainger is a business-to-business distributor o...</v>
          </cell>
          <cell r="Q112" t="str">
            <v>78,812 followers</v>
          </cell>
        </row>
        <row r="113">
          <cell r="A113">
            <v>113</v>
          </cell>
          <cell r="B113">
            <v>121</v>
          </cell>
          <cell r="C113" t="str">
            <v>Colgate-Palmolive</v>
          </cell>
          <cell r="E113" t="str">
            <v>https://www.linkedin.com/company/2748?trk=tyah&amp;trkInfo=clickedVertical%3Acompany%2Cidx%3A2-1-4%2CtarId%3A1428946742747%2Ctas%3ACOLGATE-PALMOLIVE+</v>
          </cell>
          <cell r="F113">
            <v>0</v>
          </cell>
          <cell r="G113">
            <v>1</v>
          </cell>
          <cell r="H113">
            <v>0</v>
          </cell>
          <cell r="I113" t="str">
            <v>https://www.linkedin.com/company/2748</v>
          </cell>
          <cell r="N113" t="str">
            <v>Careers</v>
          </cell>
          <cell r="O113" t="str">
            <v>10,001+ employees</v>
          </cell>
          <cell r="P113" t="str">
            <v>ABBREVEvery day, millions of consumers around the world trust our products to care for themselves and the ones they love. Colgate-Palmolive is a global company serving people in over 200 countries and territories with consumer products that make their ...</v>
          </cell>
          <cell r="Q113" t="str">
            <v>258,771 followers</v>
          </cell>
        </row>
        <row r="114">
          <cell r="A114">
            <v>114</v>
          </cell>
          <cell r="B114">
            <v>122</v>
          </cell>
          <cell r="C114" t="str">
            <v>Winchester Hospital</v>
          </cell>
          <cell r="E114" t="str">
            <v>https://www.linkedin.com/company/20851?trk=tyah&amp;trkInfo=clickedVertical%3Acompany%2Cidx%3A2-1-4%2CtarId%3A1428946789855%2Ctas%3AWINCHESTER+HOSPITAL+</v>
          </cell>
          <cell r="F114">
            <v>0</v>
          </cell>
          <cell r="G114">
            <v>0</v>
          </cell>
          <cell r="H114">
            <v>0</v>
          </cell>
          <cell r="I114" t="str">
            <v>https://www.linkedin.com/company/20851</v>
          </cell>
          <cell r="N114" t="str">
            <v>NULL</v>
          </cell>
          <cell r="O114" t="str">
            <v>1001-5000 employees</v>
          </cell>
          <cell r="P114" t="str">
            <v>ABBREVWinchester Hospital, a member of Lahey Health, is located in Winchester, Massachusetts. Winchester Hospital provides comprehensive health care services with a total of 229 beds and bassinets and multiple outpatient sites. Providing care in major ...</v>
          </cell>
          <cell r="Q114" t="str">
            <v>2,835 followers</v>
          </cell>
        </row>
        <row r="115">
          <cell r="A115">
            <v>115</v>
          </cell>
          <cell r="B115">
            <v>123</v>
          </cell>
          <cell r="C115" t="str">
            <v>Monsanto</v>
          </cell>
          <cell r="E115" t="str">
            <v>https://www.linkedin.com/company/3422?trk=tyah&amp;trkInfo=clickedVertical%3Acompany%2Cidx%3A2-1-4%2CtarId%3A1428946901664%2Ctas%3AMONSANTO+</v>
          </cell>
          <cell r="F115">
            <v>0</v>
          </cell>
          <cell r="G115">
            <v>1</v>
          </cell>
          <cell r="H115">
            <v>0</v>
          </cell>
          <cell r="I115" t="str">
            <v>https://www.linkedin.com/company/3422</v>
          </cell>
          <cell r="N115" t="str">
            <v>Careers</v>
          </cell>
          <cell r="O115" t="str">
            <v>10,001+ employees</v>
          </cell>
          <cell r="P115" t="str">
            <v>ABBREVWeâ€™re more than 20,000 dedicated employees focused on developing solutions to help farmers have better harvests while using resources more efficiently. We work to help farmers grow crops in a more sustainable way. We think holistically about how ...</v>
          </cell>
          <cell r="Q115" t="str">
            <v>191,317 followers</v>
          </cell>
        </row>
        <row r="116">
          <cell r="A116">
            <v>116</v>
          </cell>
          <cell r="B116">
            <v>124</v>
          </cell>
          <cell r="C116" t="str">
            <v>FedEx</v>
          </cell>
          <cell r="E116" t="str">
            <v>https://www.linkedin.com/company/1669?trk=tyah&amp;trkInfo=clickedVertical%3Acompany%2Cidx%3A2-1-4%2CtarId%3A1428946915569%2Ctas%3AFEDEX+</v>
          </cell>
          <cell r="F116">
            <v>0</v>
          </cell>
          <cell r="G116">
            <v>1</v>
          </cell>
          <cell r="H116">
            <v>0</v>
          </cell>
          <cell r="I116" t="str">
            <v>https://www.linkedin.com/company/1669</v>
          </cell>
          <cell r="N116" t="str">
            <v>Careers</v>
          </cell>
          <cell r="O116" t="str">
            <v>10,001+ employees</v>
          </cell>
          <cell r="P116" t="str">
            <v>ABBREVFedEx connects people and possibilities through our worldwide portfolio of shipping, transportation, e-commerce and business services. We offer integrated business applications through our collaboratively managed operating companies â€” collectivel...</v>
          </cell>
          <cell r="Q116" t="str">
            <v>165,519 followers</v>
          </cell>
        </row>
        <row r="117">
          <cell r="A117">
            <v>117</v>
          </cell>
          <cell r="B117">
            <v>125</v>
          </cell>
          <cell r="C117" t="str">
            <v>Orrick Herrington &amp; Sutcliffe</v>
          </cell>
          <cell r="E117" t="str">
            <v>https://www.linkedin.com/company/5833?trk=tyah&amp;trkInfo=clickedVertical%3Acompany%2Cidx%3A2-1-2%2CtarId%3A1428947064693%2Ctas%3AORRICK+HERRINGTON+</v>
          </cell>
          <cell r="F117">
            <v>0</v>
          </cell>
          <cell r="G117">
            <v>0</v>
          </cell>
          <cell r="H117">
            <v>0</v>
          </cell>
          <cell r="I117" t="str">
            <v>https://www.linkedin.com/company/5833</v>
          </cell>
          <cell r="N117" t="str">
            <v>NULL</v>
          </cell>
          <cell r="O117" t="str">
            <v>1001-5000 employees</v>
          </cell>
          <cell r="P117" t="str">
            <v>ABBREVOrrick is a leading global law firm focused on counseling companies in the energy and infrastructure, financial services and technology sectors. Celebrating its 150th anniversary, the firm has 23 offices across key markets in the United States, E...</v>
          </cell>
          <cell r="Q117" t="str">
            <v>10,627 followers</v>
          </cell>
        </row>
        <row r="118">
          <cell r="A118">
            <v>118</v>
          </cell>
          <cell r="B118">
            <v>126</v>
          </cell>
          <cell r="C118" t="str">
            <v>LifeBridge Health</v>
          </cell>
          <cell r="E118" t="str">
            <v>https://www.linkedin.com/company/28779?trk=tyah&amp;trkInfo=clickedVertical%3Acompany%2Cidx%3A2-1-4%2CtarId%3A1428947275377%2Ctas%3ALIFEBRIDGE+HEALTH+</v>
          </cell>
          <cell r="F118">
            <v>0</v>
          </cell>
          <cell r="G118">
            <v>1</v>
          </cell>
          <cell r="H118">
            <v>0</v>
          </cell>
          <cell r="I118" t="str">
            <v>https://www.linkedin.com/company/28779</v>
          </cell>
          <cell r="N118" t="str">
            <v>Careers</v>
          </cell>
          <cell r="O118" t="str">
            <v>10,001+ employees</v>
          </cell>
          <cell r="P118" t="str">
            <v>ABBREVLifeBridge Health is a regional health care organization based in northwest Baltimore and its surrounding counties. LifeBridge Health consists of Sinai Hospital of Baltimore, Northwest Hospital, Carroll Hospital, Levindale Hebrew Geriatric Center...</v>
          </cell>
          <cell r="Q118" t="str">
            <v>6,611 followers</v>
          </cell>
        </row>
        <row r="119">
          <cell r="A119">
            <v>119</v>
          </cell>
          <cell r="B119">
            <v>127</v>
          </cell>
          <cell r="C119" t="str">
            <v>Herman Miller</v>
          </cell>
          <cell r="E119" t="str">
            <v>https://www.linkedin.com/company/164178?trk=tyah&amp;trkInfo=clickedVertical%3Acompany%2Cidx%3A2-1-4%2CtarId%3A1428947292637%2Ctas%3AHERMAN+MILLER</v>
          </cell>
          <cell r="F119">
            <v>0</v>
          </cell>
          <cell r="G119">
            <v>1</v>
          </cell>
          <cell r="H119">
            <v>0</v>
          </cell>
          <cell r="I119" t="str">
            <v>https://www.linkedin.com/company/164178</v>
          </cell>
          <cell r="N119" t="str">
            <v>Careers</v>
          </cell>
          <cell r="O119" t="str">
            <v>5001-10,000 employees</v>
          </cell>
          <cell r="P119" t="str">
            <v>ABBREVHerman Miller is a globally recognized provider of furnishings and related technologies and services. Headquartered in West Michigan, we have relied on innovative design for over 100 years to solve problems for people wherever they work, live, le...</v>
          </cell>
          <cell r="Q119" t="str">
            <v>43,712 followers</v>
          </cell>
        </row>
        <row r="120">
          <cell r="A120">
            <v>120</v>
          </cell>
          <cell r="B120">
            <v>128</v>
          </cell>
          <cell r="C120" t="str">
            <v>Texas Instruments</v>
          </cell>
          <cell r="E120" t="str">
            <v>https://www.linkedin.com/company/1397?trk=tyah&amp;trkInfo=clickedVertical%3Acompany%2Cidx%3A2-1-4%2CtarId%3A1428947810671%2Ctas%3ATEXAS+INSTRUMENTS+</v>
          </cell>
          <cell r="F120">
            <v>0</v>
          </cell>
          <cell r="G120">
            <v>1</v>
          </cell>
          <cell r="H120">
            <v>0</v>
          </cell>
          <cell r="I120" t="str">
            <v>https://www.linkedin.com/company/1397</v>
          </cell>
          <cell r="N120" t="str">
            <v>Careers</v>
          </cell>
          <cell r="O120" t="str">
            <v>10,001+ employees</v>
          </cell>
          <cell r="P120" t="str">
            <v>ABBREVTexas Instruments (TI) is a global analog and digital semiconductor IC design and manufacturing company. In addition to analog technologies, digital signal processing (DSP) and microcontroller (MCU) semiconductors, TI designs and manufactures sem...</v>
          </cell>
          <cell r="Q120" t="str">
            <v>191,352 followers</v>
          </cell>
        </row>
        <row r="121">
          <cell r="A121">
            <v>121</v>
          </cell>
          <cell r="B121">
            <v>129</v>
          </cell>
          <cell r="C121" t="str">
            <v>Vanderbilt University</v>
          </cell>
          <cell r="E121" t="str">
            <v>https://www.linkedin.com/company/4564?trk=tyah&amp;trkInfo=clickedVertical%3Acompany%2Cidx%3A4-1-9%2CtarId%3A1428947856236%2Ctas%3AVANDERBILT+</v>
          </cell>
          <cell r="F121">
            <v>0</v>
          </cell>
          <cell r="G121">
            <v>1</v>
          </cell>
          <cell r="H121">
            <v>0</v>
          </cell>
          <cell r="I121" t="str">
            <v>https://www.linkedin.com/company/4564</v>
          </cell>
          <cell r="N121" t="str">
            <v>Careers</v>
          </cell>
          <cell r="O121" t="str">
            <v>10,001+ employees</v>
          </cell>
          <cell r="P121" t="str">
            <v>ABBREVWe are committed to excellence in patient care, leadership in research, and preeminence in medical education. Our culture thrives on challenges and champions innovation. VUMC is regularly ranked among the nation's elite hospitals in terms of qual...</v>
          </cell>
          <cell r="Q121" t="str">
            <v>25,264 followers</v>
          </cell>
        </row>
        <row r="122">
          <cell r="A122">
            <v>122</v>
          </cell>
          <cell r="B122">
            <v>130</v>
          </cell>
          <cell r="C122" t="str">
            <v>Sherwin-Williams</v>
          </cell>
          <cell r="E122" t="str">
            <v>https://www.linkedin.com/company/165944?trk=tyah&amp;trkInfo=clickedVertical%3Acompany%2Cidx%3A2-1-4%2CtarId%3A1428947979921%2Ctas%3ASHERWIN-WILLIAMS</v>
          </cell>
          <cell r="F122">
            <v>0</v>
          </cell>
          <cell r="G122">
            <v>0</v>
          </cell>
          <cell r="H122">
            <v>0</v>
          </cell>
          <cell r="I122" t="str">
            <v>https://www.linkedin.com/company/165944</v>
          </cell>
          <cell r="N122" t="str">
            <v>NULL</v>
          </cell>
          <cell r="O122" t="str">
            <v>10,001+ employees</v>
          </cell>
          <cell r="P122" t="str">
            <v>ABBREVThe Sherwin-Williams Company engages in the development, manufacture, distribution, and sale of paints, coatings, and related products to professional, industrial, commercial, and retail customers in North and South America, Europe, and Asia. It ...</v>
          </cell>
          <cell r="Q122" t="str">
            <v>52,255 followers</v>
          </cell>
        </row>
        <row r="123">
          <cell r="A123">
            <v>123</v>
          </cell>
          <cell r="B123">
            <v>131</v>
          </cell>
          <cell r="C123" t="str">
            <v>SRA International</v>
          </cell>
          <cell r="E123" t="str">
            <v>https://www.linkedin.com/company/3916?trk=tyah&amp;trkInfo=clickedVertical%3Acompany%2Cidx%3A3-1-3%2CtarId%3A1428948001730%2Ctas%3ASRA+INTERNATIONAL+</v>
          </cell>
          <cell r="F123">
            <v>0</v>
          </cell>
          <cell r="G123">
            <v>1</v>
          </cell>
          <cell r="H123">
            <v>0</v>
          </cell>
          <cell r="I123" t="str">
            <v>https://www.linkedin.com/company/3916</v>
          </cell>
          <cell r="N123" t="str">
            <v>Careers</v>
          </cell>
          <cell r="O123" t="str">
            <v>10,001+ employees</v>
          </cell>
          <cell r="P123" t="str">
            <v>ABBREVSRA International is now CSRA Inc. Come follow us here: www.linkedin.com/company/csra_inc On November 30, 2015, CSRA Inc. announced that it had completed its separation from CSC and is now an independent public company trading on the New York Sto...</v>
          </cell>
          <cell r="Q123" t="str">
            <v>25,518 followers</v>
          </cell>
        </row>
        <row r="124">
          <cell r="A124">
            <v>124</v>
          </cell>
          <cell r="B124">
            <v>132</v>
          </cell>
          <cell r="C124" t="str">
            <v>David Weekley Homes</v>
          </cell>
          <cell r="E124" t="str">
            <v>https://www.linkedin.com/company/17033?trk=tyah&amp;trkInfo=clickedVertical%3Acompany%2CentityType%3AentityHistoryName%2CclickedEntityId%3Acompany_17033%2Cidx%3A0</v>
          </cell>
          <cell r="F124">
            <v>0</v>
          </cell>
          <cell r="G124">
            <v>0</v>
          </cell>
          <cell r="H124">
            <v>0</v>
          </cell>
          <cell r="I124" t="str">
            <v>https://www.linkedin.com/company/17033</v>
          </cell>
          <cell r="N124" t="str">
            <v>NULL</v>
          </cell>
          <cell r="O124" t="str">
            <v>1001-5000 employees</v>
          </cell>
          <cell r="P124" t="str">
            <v>ABBREVNot Your Average Builder Stroll through any David Weekley Homes office, and it is clear there is nothing average about us. Team Members are working hard with can-do attitudes and springs in their step. Why? Because we provide them with a challeng...</v>
          </cell>
          <cell r="Q124" t="str">
            <v>9,671 followers</v>
          </cell>
        </row>
        <row r="125">
          <cell r="A125">
            <v>125</v>
          </cell>
          <cell r="B125">
            <v>133</v>
          </cell>
          <cell r="C125" t="str">
            <v>Hilcorp</v>
          </cell>
          <cell r="E125" t="str">
            <v>https://www.linkedin.com/company/23482?trk=tyah&amp;trkInfo=clickedVertical%3Acompany%2CclickedEntityId%3A23482%2Cidx%3A2-1-4%2CtarId%3A1445912857298%2Ctas%3AHilcorp</v>
          </cell>
          <cell r="F125">
            <v>0</v>
          </cell>
          <cell r="G125">
            <v>0</v>
          </cell>
          <cell r="H125">
            <v>0</v>
          </cell>
          <cell r="I125" t="str">
            <v>https://www.linkedin.com/company/23482</v>
          </cell>
          <cell r="N125" t="str">
            <v>NULL</v>
          </cell>
          <cell r="O125" t="str">
            <v>501-1000 employees</v>
          </cell>
          <cell r="P125" t="str">
            <v>ABBREVWe believe that Hilcorpâ€™s most valuable resource isnâ€™t found underground. Rather, it's something special found deep within all who work here. Our skilled and dedicated employees are quick-thinkers, action-oriented, and work like company â€œownersâ€ ...</v>
          </cell>
          <cell r="Q125" t="str">
            <v>17,159 followers</v>
          </cell>
        </row>
        <row r="126">
          <cell r="A126">
            <v>126</v>
          </cell>
          <cell r="B126">
            <v>134</v>
          </cell>
          <cell r="C126" t="str">
            <v>ARI, Automotive Resources International</v>
          </cell>
          <cell r="E126" t="str">
            <v>https://www.linkedin.com/company/15865?trk=tyah&amp;trkInfo=clickedVertical%3Acompany%2CclickedEntityId%3A15865%2Cidx%3A2-1-2%2CtarId%3A1445973507402%2Ctas%3AARI%20</v>
          </cell>
          <cell r="F126">
            <v>0</v>
          </cell>
          <cell r="G126">
            <v>0</v>
          </cell>
          <cell r="H126">
            <v>0</v>
          </cell>
          <cell r="I126" t="str">
            <v>https://www.linkedin.com/company/15865</v>
          </cell>
          <cell r="N126" t="str">
            <v>NULL</v>
          </cell>
          <cell r="O126" t="str">
            <v>1001-5000 employees</v>
          </cell>
          <cell r="P126" t="str">
            <v>ABBREVARI, part of the Holman Automotive Group, is a global vehicle fleet management organization that drives the best results for each of its clientsâ€™ unique and complex needs by employing the industryâ€™s best fleet professionals, processes, and techno...</v>
          </cell>
          <cell r="Q126" t="str">
            <v>8,041 followers</v>
          </cell>
        </row>
        <row r="127">
          <cell r="A127">
            <v>127</v>
          </cell>
          <cell r="B127">
            <v>135</v>
          </cell>
          <cell r="C127" t="str">
            <v>WellStar Health System</v>
          </cell>
          <cell r="E127" t="str">
            <v>https://www.linkedin.com/company/wellstar-health-system?trk=top_nav_home</v>
          </cell>
          <cell r="F127">
            <v>0</v>
          </cell>
          <cell r="G127">
            <v>1</v>
          </cell>
          <cell r="H127">
            <v>0</v>
          </cell>
          <cell r="I127" t="str">
            <v>https://www.linkedin.com/company/wellstar-health-system</v>
          </cell>
          <cell r="N127" t="str">
            <v>Careers</v>
          </cell>
          <cell r="O127" t="str">
            <v>10,001+ employees</v>
          </cell>
          <cell r="P127" t="str">
            <v>ABBREVWellStar Health System is a not-for-profit system recognized as a national leader in comprehensive care. Staying ahead of the curve in technology has enabled WellStar to be leaders in both the diagnosis and treatment of an extensive array of heal...</v>
          </cell>
          <cell r="Q127" t="str">
            <v>22,470 followers</v>
          </cell>
        </row>
        <row r="128">
          <cell r="A128">
            <v>128</v>
          </cell>
          <cell r="B128">
            <v>136</v>
          </cell>
          <cell r="C128" t="str">
            <v>TEKsystems</v>
          </cell>
          <cell r="E128" t="str">
            <v>https://www.linkedin.com/company/teksystems?trk=top_nav_home</v>
          </cell>
          <cell r="F128">
            <v>0</v>
          </cell>
          <cell r="G128">
            <v>1</v>
          </cell>
          <cell r="H128">
            <v>0</v>
          </cell>
          <cell r="I128" t="str">
            <v>https://www.linkedin.com/company/teksystems</v>
          </cell>
          <cell r="N128" t="str">
            <v>Careers</v>
          </cell>
          <cell r="O128" t="str">
            <v>1001-5000 employees</v>
          </cell>
          <cell r="P128" t="str">
            <v>ABBREVPeople are at the heart of every successful business initiative. At TEKsystems, we understand people. Every year we deploy over 80,000 IT professionals at 6,000 client sites across North America, Europe and Asia. Our deep insights into IT human c...</v>
          </cell>
          <cell r="Q128" t="str">
            <v>133,741 followers</v>
          </cell>
        </row>
        <row r="129">
          <cell r="A129">
            <v>129</v>
          </cell>
          <cell r="B129">
            <v>137</v>
          </cell>
          <cell r="C129" t="str">
            <v>Credit Acceptance</v>
          </cell>
          <cell r="E129" t="str">
            <v>https://www.linkedin.com/company/credit-acceptance?trk=top_nav_home</v>
          </cell>
          <cell r="F129">
            <v>0</v>
          </cell>
          <cell r="G129">
            <v>1</v>
          </cell>
          <cell r="H129">
            <v>0</v>
          </cell>
          <cell r="I129" t="str">
            <v>https://www.linkedin.com/company/credit-acceptance</v>
          </cell>
          <cell r="N129" t="str">
            <v>Careers</v>
          </cell>
          <cell r="O129" t="str">
            <v>1001-5000 employees</v>
          </cell>
          <cell r="P129" t="str">
            <v>ABBREVCredit Acceptance (NASDAQ: CACC) is a 1,300+ employee, Michigan-based indirect finance company with 2014 operating revenues of $723M. Founded in 1972, Credit Acceptance works with car dealers nationwide to enable them to sell vehicles to customer...</v>
          </cell>
          <cell r="Q129" t="str">
            <v>7,139 followers</v>
          </cell>
        </row>
        <row r="130">
          <cell r="A130">
            <v>130</v>
          </cell>
          <cell r="B130">
            <v>138</v>
          </cell>
          <cell r="C130" t="str">
            <v>Roche Diagnostics</v>
          </cell>
          <cell r="E130" t="str">
            <v>https://www.linkedin.com/company/roche?trk=top_nav_home</v>
          </cell>
          <cell r="F130">
            <v>0</v>
          </cell>
          <cell r="G130">
            <v>1</v>
          </cell>
          <cell r="H130">
            <v>0</v>
          </cell>
          <cell r="I130" t="str">
            <v>https://www.linkedin.com/company/roche</v>
          </cell>
          <cell r="N130" t="str">
            <v>Careers</v>
          </cell>
          <cell r="O130" t="str">
            <v>10,001+ employees</v>
          </cell>
          <cell r="P130" t="str">
            <v>ABBREVRoche is a global pioneer in pharmaceuticals and diagnostics focused on advancing science to improve peopleâ€™s lives. Roche is the worldâ€™s largest biotech company, with truly differentiated medicines in oncology, immunology, infectious diseases, o...</v>
          </cell>
          <cell r="Q130" t="str">
            <v>499,696 followers</v>
          </cell>
        </row>
        <row r="131">
          <cell r="A131">
            <v>131</v>
          </cell>
          <cell r="B131">
            <v>139</v>
          </cell>
          <cell r="C131" t="str">
            <v>Kimley-Horn and Associates</v>
          </cell>
          <cell r="E131" t="str">
            <v>https://www.linkedin.com/company/kimley-horn-and-associates-inc-?trk=top_nav_home</v>
          </cell>
          <cell r="F131">
            <v>0</v>
          </cell>
          <cell r="G131">
            <v>1</v>
          </cell>
          <cell r="H131">
            <v>0</v>
          </cell>
          <cell r="I131" t="str">
            <v>https://www.linkedin.com/company/kimley-horn-and-associates-inc-</v>
          </cell>
          <cell r="N131" t="str">
            <v>Careers</v>
          </cell>
          <cell r="O131" t="str">
            <v>1001-5000 employees</v>
          </cell>
          <cell r="P131" t="str">
            <v>ABBREVKimley-Horn is one of the nationâ€™s premier planning and design consulting firms. With over 2,500 staff members in more than 80 offices across the U.S., the firm offers full services in a wide range of disciplines. Clients know Kimley-Horn for the...</v>
          </cell>
          <cell r="Q131" t="str">
            <v>20,216 followers</v>
          </cell>
        </row>
        <row r="132">
          <cell r="A132">
            <v>132</v>
          </cell>
          <cell r="B132">
            <v>140</v>
          </cell>
          <cell r="C132" t="str">
            <v>Mars</v>
          </cell>
          <cell r="E132" t="str">
            <v>https://www.linkedin.com/company/1544?trk=vsrp_companies_res_name&amp;trkInfo=VSRPsearchId%3A3366704411445915885261%2CVSRPtargetId%3A1544%2CVSRPcmpt%3Aprimary</v>
          </cell>
          <cell r="F132">
            <v>0</v>
          </cell>
          <cell r="G132">
            <v>1</v>
          </cell>
          <cell r="H132">
            <v>0</v>
          </cell>
          <cell r="I132" t="str">
            <v>https://www.linkedin.com/company/1544</v>
          </cell>
          <cell r="N132" t="str">
            <v>Careers</v>
          </cell>
          <cell r="O132" t="str">
            <v>10,001+ employees</v>
          </cell>
          <cell r="P132" t="str">
            <v>ABBREVIn 1911, Frank C. Mars made the first Mars candies in his Tacoma, Washington kitchen and established Marsâ€™ first roots as a confectionery company. In the 1920s, Forrest E. Mars, Sr. joined his father in business and together they launched the MIL...</v>
          </cell>
          <cell r="Q132" t="str">
            <v>263,804 followers</v>
          </cell>
        </row>
        <row r="133">
          <cell r="A133">
            <v>133</v>
          </cell>
          <cell r="B133">
            <v>141</v>
          </cell>
          <cell r="C133" t="str">
            <v>Discovery Communications</v>
          </cell>
          <cell r="E133" t="str">
            <v>https://www.linkedin.com/company/2928?trk=tyah&amp;trkInfo=clickedVertical%3Acompany%2CclickedEntityId%3A2928%2Cidx%3A2-1-4%2CtarId%3A1445916217440%2Ctas%3ADiscovery%20Communications</v>
          </cell>
          <cell r="F133">
            <v>0</v>
          </cell>
          <cell r="G133">
            <v>0</v>
          </cell>
          <cell r="H133">
            <v>0</v>
          </cell>
          <cell r="I133" t="str">
            <v>https://www.linkedin.com/company/2928</v>
          </cell>
          <cell r="N133" t="str">
            <v>NULL</v>
          </cell>
          <cell r="O133" t="str">
            <v>5001-10,000 employees</v>
          </cell>
          <cell r="P133" t="str">
            <v>ABBREVDiscovery Communications (Nasdaq: DISCA, DISCB, DISCK) is the leader in global entertainment reaching 3 billion cumulative subscribers in more than 220 countries and territories. For more than 30 years Discovery has been satisfying curiosity and ...</v>
          </cell>
          <cell r="Q133" t="str">
            <v>210,224 followers</v>
          </cell>
        </row>
        <row r="134">
          <cell r="A134">
            <v>134</v>
          </cell>
          <cell r="B134">
            <v>142</v>
          </cell>
          <cell r="C134" t="str">
            <v>Arnold &amp; Porter</v>
          </cell>
          <cell r="E134" t="str">
            <v>https://www.linkedin.com/company/162519?trk=tyah&amp;trkInfo=clickedVertical%3Acompany%2CclickedEntityId%3A162519%2Cidx%3A2-1-4%2CtarId%3A1445916505423%2Ctas%3AArnold%20%26%20Porter</v>
          </cell>
          <cell r="F134">
            <v>0</v>
          </cell>
          <cell r="G134">
            <v>0</v>
          </cell>
          <cell r="H134">
            <v>0</v>
          </cell>
          <cell r="I134" t="str">
            <v>https://www.linkedin.com/company/162519</v>
          </cell>
          <cell r="N134" t="str">
            <v>NULL</v>
          </cell>
          <cell r="O134" t="str">
            <v>1001-5000 employees</v>
          </cell>
          <cell r="P134" t="str">
            <v>ABBREVArnold &amp; Porter LLP is an Am Law 100 international law firm providing counsel at the intersection of business, law and regulation. With more than 800 attorneys practicing in more than 30 distinct areas of the law, we provide strategic, client-foc...</v>
          </cell>
          <cell r="Q134" t="str">
            <v>4,806 followers</v>
          </cell>
        </row>
        <row r="135">
          <cell r="A135">
            <v>135</v>
          </cell>
          <cell r="B135">
            <v>143</v>
          </cell>
          <cell r="C135" t="str">
            <v>Sheetz</v>
          </cell>
          <cell r="E135" t="str">
            <v>https://www.linkedin.com/company/sheetz?trk=top_nav_home</v>
          </cell>
          <cell r="F135">
            <v>0</v>
          </cell>
          <cell r="G135">
            <v>1</v>
          </cell>
          <cell r="H135">
            <v>0</v>
          </cell>
          <cell r="I135" t="str">
            <v>https://www.linkedin.com/company/sheetz</v>
          </cell>
          <cell r="N135" t="str">
            <v>Careers</v>
          </cell>
          <cell r="O135" t="str">
            <v>10,001+ employees</v>
          </cell>
          <cell r="P135" t="str">
            <v>ABBREVBob Sheetz opened his first store in 1952, and for the past 60 years the Sheetz family has been working to create a family-owned, customer-focused convenience store experience unlike any other. Although our methods are constantly evolving, our co...</v>
          </cell>
          <cell r="Q135" t="str">
            <v>8,980 followers</v>
          </cell>
        </row>
        <row r="136">
          <cell r="A136">
            <v>136</v>
          </cell>
          <cell r="B136">
            <v>144</v>
          </cell>
          <cell r="C136" t="str">
            <v>The Cheesecake Factory</v>
          </cell>
          <cell r="E136" t="str">
            <v>https://www.linkedin.com/company/the-cheesecake-factory?trk=top_nav_home</v>
          </cell>
          <cell r="F136">
            <v>0</v>
          </cell>
          <cell r="G136">
            <v>1</v>
          </cell>
          <cell r="H136">
            <v>0</v>
          </cell>
          <cell r="I136" t="str">
            <v>https://www.linkedin.com/company/the-cheesecake-factory</v>
          </cell>
          <cell r="N136" t="str">
            <v>Careers</v>
          </cell>
          <cell r="O136" t="str">
            <v>10,001+ employees</v>
          </cell>
          <cell r="P136" t="str">
            <v>ABBREVThe Cheesecake Factory Incorporated created the upscale casual dining segment in 1978 with the introduction of its namesake concept. As a leader in the upscale casual dining industry we offer many exciting and rewarding career opportunities for s...</v>
          </cell>
          <cell r="Q136" t="str">
            <v>30,904 followers</v>
          </cell>
        </row>
        <row r="137">
          <cell r="A137">
            <v>137</v>
          </cell>
          <cell r="B137">
            <v>145</v>
          </cell>
          <cell r="C137" t="str">
            <v>Hyland Software</v>
          </cell>
          <cell r="E137" t="str">
            <v>https://www.linkedin.com/company/hyland-software?trk=top_nav_home</v>
          </cell>
          <cell r="F137">
            <v>0</v>
          </cell>
          <cell r="G137">
            <v>1</v>
          </cell>
          <cell r="H137">
            <v>0</v>
          </cell>
          <cell r="I137" t="str">
            <v>https://www.linkedin.com/company/hyland-software</v>
          </cell>
          <cell r="N137" t="str">
            <v>Careers</v>
          </cell>
          <cell r="O137" t="str">
            <v>1001-5000 employees</v>
          </cell>
          <cell r="P137" t="str">
            <v>ABBREVSo, who is Hyland, creator of OnBase and what do we do? Great question! Hyland is one of the largest independent enterprise content management (ECM) vendors. Our product, OnBase, is an award-winning software solution that solves problems resultin...</v>
          </cell>
          <cell r="Q137" t="str">
            <v>17,946 followers</v>
          </cell>
        </row>
        <row r="138">
          <cell r="A138">
            <v>138</v>
          </cell>
          <cell r="B138">
            <v>146</v>
          </cell>
          <cell r="C138" t="str">
            <v>Hyatt Hotels</v>
          </cell>
          <cell r="E138" t="str">
            <v>https://www.linkedin.com/company/3663581?trk=tyah&amp;trkInfo=clickedVertical%3Acompany%2CclickedEntityId%3A3663581%2Cidx%3A4-2-10%2CtarId%3A1445918453574%2Ctas%3Ahyatt%20ho</v>
          </cell>
          <cell r="F138">
            <v>0</v>
          </cell>
          <cell r="G138">
            <v>0</v>
          </cell>
          <cell r="H138">
            <v>0</v>
          </cell>
          <cell r="I138" t="str">
            <v>https://www.linkedin.com/company/3663581</v>
          </cell>
          <cell r="N138" t="str">
            <v>NULL</v>
          </cell>
          <cell r="O138" t="str">
            <v>10,001+ employees</v>
          </cell>
          <cell r="P138" t="str">
            <v>ABBREVImmerse yourself with the places and people whose every mission is to make the most of your stay. You may be staying with us for an important meeting, to explore a new city, or to reconnect with old friends. No matter the reason, youâ€™ll find your...</v>
          </cell>
          <cell r="Q138" t="str">
            <v>7,137 followers</v>
          </cell>
        </row>
        <row r="139">
          <cell r="A139">
            <v>139</v>
          </cell>
          <cell r="B139">
            <v>147</v>
          </cell>
          <cell r="C139" t="str">
            <v>Kiewit Corporation</v>
          </cell>
          <cell r="E139" t="str">
            <v>https://www.linkedin.com/company/kiewit?trk=top_nav_home</v>
          </cell>
          <cell r="F139">
            <v>0</v>
          </cell>
          <cell r="G139">
            <v>1</v>
          </cell>
          <cell r="H139">
            <v>0</v>
          </cell>
          <cell r="I139" t="str">
            <v>https://www.linkedin.com/company/kiewit</v>
          </cell>
          <cell r="N139" t="str">
            <v>Careers</v>
          </cell>
          <cell r="O139" t="str">
            <v>10,001+ employees</v>
          </cell>
          <cell r="P139" t="str">
            <v>ABBREVInnovation, hard work and integrity. These are the keys to Kiewit's success. Kiewit is one of North America's largest and most respected construction and mining organizations. For over 125 years, we have delivered world-class solutions to project...</v>
          </cell>
          <cell r="Q139" t="str">
            <v>116,862 followers</v>
          </cell>
        </row>
        <row r="140">
          <cell r="A140">
            <v>140</v>
          </cell>
          <cell r="B140">
            <v>148</v>
          </cell>
          <cell r="C140" t="str">
            <v>Cooley</v>
          </cell>
          <cell r="E140" t="str">
            <v>https://www.linkedin.com/company/6027?trk=tyah&amp;trkInfo=clickedVertical%3Acompany%2CclickedEntityId%3A6027%2Cidx%3A2-1-2%2CtarId%3A1445919275927%2Ctas%3ACooley</v>
          </cell>
          <cell r="F140">
            <v>0</v>
          </cell>
          <cell r="G140">
            <v>0</v>
          </cell>
          <cell r="H140">
            <v>0</v>
          </cell>
          <cell r="I140" t="str">
            <v>https://www.linkedin.com/company/6027</v>
          </cell>
          <cell r="N140" t="str">
            <v>NULL</v>
          </cell>
          <cell r="O140" t="str">
            <v>1001-5000 employees</v>
          </cell>
          <cell r="P140" t="str">
            <v>Clients partner with Cooley on transformative deals, complex IP and regulatory matters and high-stakes litigation, where innovation meets the law. Cooley has 900 lawyers across 12 offices in the United States, China and Europe.</v>
          </cell>
          <cell r="Q140" t="str">
            <v>7,160 followers</v>
          </cell>
        </row>
        <row r="141">
          <cell r="A141">
            <v>141</v>
          </cell>
          <cell r="B141">
            <v>149</v>
          </cell>
          <cell r="C141" t="str">
            <v>Rothstein Kass</v>
          </cell>
          <cell r="E141" t="str">
            <v>https://www.linkedin.com/company/15176?trk=tyah&amp;trkInfo=clickedVertical%3Acompany%2CclickedEntityId%3A15176%2Cidx%3A2-1-2%2CtarId%3A1445919503296%2Ctas%3ARothstein%20Kass</v>
          </cell>
          <cell r="F141">
            <v>0</v>
          </cell>
          <cell r="G141">
            <v>0</v>
          </cell>
          <cell r="H141">
            <v>0</v>
          </cell>
          <cell r="I141" t="str">
            <v>https://www.linkedin.com/company/15176</v>
          </cell>
          <cell r="N141" t="str">
            <v>NULL</v>
          </cell>
          <cell r="O141" t="str">
            <v>1001-5000 employees</v>
          </cell>
          <cell r="P141" t="str">
            <v>ABBREVOn July 1, 2014 KPMG LLP, the U.S. audit, tax and advisory firm, announced its acquisition of certain assets of Rothstein Kass and the admission of most of the former Rothstein Kass principals and employees. Please follow KPMG US on LinkedIn for ...</v>
          </cell>
          <cell r="Q141" t="str">
            <v>5,354 followers</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witter Statuses Yearly Explode"/>
    </sheetNames>
    <sheetDataSet>
      <sheetData sheetId="0">
        <row r="3">
          <cell r="A3">
            <v>1</v>
          </cell>
          <cell r="B3" t="str">
            <v>Google</v>
          </cell>
          <cell r="C3">
            <v>1</v>
          </cell>
          <cell r="D3">
            <v>20536157</v>
          </cell>
          <cell r="E3">
            <v>0</v>
          </cell>
          <cell r="F3">
            <v>0</v>
          </cell>
          <cell r="G3">
            <v>0</v>
          </cell>
          <cell r="H3">
            <v>0</v>
          </cell>
          <cell r="I3">
            <v>0</v>
          </cell>
          <cell r="J3">
            <v>0</v>
          </cell>
          <cell r="K3">
            <v>0</v>
          </cell>
          <cell r="L3">
            <v>0</v>
          </cell>
          <cell r="M3">
            <v>1696</v>
          </cell>
          <cell r="N3">
            <v>1519</v>
          </cell>
          <cell r="O3">
            <v>0</v>
          </cell>
          <cell r="P3">
            <v>0</v>
          </cell>
          <cell r="Q3">
            <v>0</v>
          </cell>
          <cell r="R3">
            <v>0</v>
          </cell>
          <cell r="S3">
            <v>0</v>
          </cell>
          <cell r="T3">
            <v>0</v>
          </cell>
          <cell r="U3">
            <v>0</v>
          </cell>
          <cell r="V3">
            <v>0</v>
          </cell>
          <cell r="W3">
            <v>203071</v>
          </cell>
          <cell r="X3">
            <v>144049</v>
          </cell>
          <cell r="Y3">
            <v>0</v>
          </cell>
          <cell r="Z3">
            <v>0</v>
          </cell>
          <cell r="AA3">
            <v>0</v>
          </cell>
          <cell r="AB3">
            <v>0</v>
          </cell>
          <cell r="AC3">
            <v>0</v>
          </cell>
          <cell r="AD3">
            <v>0</v>
          </cell>
          <cell r="AE3">
            <v>0</v>
          </cell>
          <cell r="AF3">
            <v>0</v>
          </cell>
          <cell r="AG3">
            <v>275750</v>
          </cell>
          <cell r="AH3">
            <v>112341</v>
          </cell>
        </row>
        <row r="4">
          <cell r="A4">
            <v>2</v>
          </cell>
          <cell r="B4" t="str">
            <v>Boston Consulting Group</v>
          </cell>
          <cell r="C4">
            <v>2</v>
          </cell>
          <cell r="D4">
            <v>501801749</v>
          </cell>
          <cell r="E4">
            <v>0</v>
          </cell>
          <cell r="F4">
            <v>0</v>
          </cell>
          <cell r="G4">
            <v>0</v>
          </cell>
          <cell r="H4">
            <v>0</v>
          </cell>
          <cell r="I4">
            <v>0</v>
          </cell>
          <cell r="J4">
            <v>0</v>
          </cell>
          <cell r="K4">
            <v>0</v>
          </cell>
          <cell r="L4">
            <v>1043</v>
          </cell>
          <cell r="M4">
            <v>1833</v>
          </cell>
          <cell r="N4">
            <v>349</v>
          </cell>
          <cell r="O4">
            <v>0</v>
          </cell>
          <cell r="P4">
            <v>0</v>
          </cell>
          <cell r="Q4">
            <v>0</v>
          </cell>
          <cell r="R4">
            <v>0</v>
          </cell>
          <cell r="S4">
            <v>0</v>
          </cell>
          <cell r="T4">
            <v>0</v>
          </cell>
          <cell r="U4">
            <v>0</v>
          </cell>
          <cell r="V4">
            <v>2298</v>
          </cell>
          <cell r="W4">
            <v>10829</v>
          </cell>
          <cell r="X4">
            <v>18818</v>
          </cell>
          <cell r="Y4">
            <v>0</v>
          </cell>
          <cell r="Z4">
            <v>0</v>
          </cell>
          <cell r="AA4">
            <v>0</v>
          </cell>
          <cell r="AB4">
            <v>0</v>
          </cell>
          <cell r="AC4">
            <v>0</v>
          </cell>
          <cell r="AD4">
            <v>0</v>
          </cell>
          <cell r="AE4">
            <v>0</v>
          </cell>
          <cell r="AF4">
            <v>5124</v>
          </cell>
          <cell r="AG4">
            <v>21801</v>
          </cell>
          <cell r="AH4">
            <v>17292</v>
          </cell>
        </row>
        <row r="5">
          <cell r="A5">
            <v>3</v>
          </cell>
          <cell r="B5" t="str">
            <v>SAS</v>
          </cell>
          <cell r="C5">
            <v>3</v>
          </cell>
          <cell r="D5">
            <v>1379801</v>
          </cell>
          <cell r="E5">
            <v>0</v>
          </cell>
          <cell r="F5">
            <v>0</v>
          </cell>
          <cell r="G5">
            <v>0</v>
          </cell>
          <cell r="H5">
            <v>0</v>
          </cell>
          <cell r="I5">
            <v>0</v>
          </cell>
          <cell r="J5">
            <v>0</v>
          </cell>
          <cell r="K5">
            <v>0</v>
          </cell>
          <cell r="L5">
            <v>0</v>
          </cell>
          <cell r="M5">
            <v>1243</v>
          </cell>
          <cell r="N5">
            <v>1999</v>
          </cell>
          <cell r="O5">
            <v>0</v>
          </cell>
          <cell r="P5">
            <v>0</v>
          </cell>
          <cell r="Q5">
            <v>0</v>
          </cell>
          <cell r="R5">
            <v>0</v>
          </cell>
          <cell r="S5">
            <v>0</v>
          </cell>
          <cell r="T5">
            <v>0</v>
          </cell>
          <cell r="U5">
            <v>0</v>
          </cell>
          <cell r="V5">
            <v>0</v>
          </cell>
          <cell r="W5">
            <v>1186</v>
          </cell>
          <cell r="X5">
            <v>3257</v>
          </cell>
          <cell r="Y5">
            <v>0</v>
          </cell>
          <cell r="Z5">
            <v>0</v>
          </cell>
          <cell r="AA5">
            <v>0</v>
          </cell>
          <cell r="AB5">
            <v>0</v>
          </cell>
          <cell r="AC5">
            <v>0</v>
          </cell>
          <cell r="AD5">
            <v>0</v>
          </cell>
          <cell r="AE5">
            <v>0</v>
          </cell>
          <cell r="AF5">
            <v>0</v>
          </cell>
          <cell r="AG5">
            <v>514</v>
          </cell>
          <cell r="AH5">
            <v>1193</v>
          </cell>
        </row>
        <row r="6">
          <cell r="A6">
            <v>4</v>
          </cell>
          <cell r="B6" t="str">
            <v>Wegmans Food Markets</v>
          </cell>
          <cell r="C6">
            <v>4</v>
          </cell>
          <cell r="D6">
            <v>66482863</v>
          </cell>
          <cell r="E6">
            <v>0</v>
          </cell>
          <cell r="F6">
            <v>0</v>
          </cell>
          <cell r="G6">
            <v>0</v>
          </cell>
          <cell r="H6">
            <v>0</v>
          </cell>
          <cell r="I6">
            <v>0</v>
          </cell>
          <cell r="J6">
            <v>0</v>
          </cell>
          <cell r="K6">
            <v>0</v>
          </cell>
          <cell r="L6">
            <v>0</v>
          </cell>
          <cell r="M6">
            <v>1095</v>
          </cell>
          <cell r="N6">
            <v>2125</v>
          </cell>
          <cell r="O6">
            <v>0</v>
          </cell>
          <cell r="P6">
            <v>0</v>
          </cell>
          <cell r="Q6">
            <v>0</v>
          </cell>
          <cell r="R6">
            <v>0</v>
          </cell>
          <cell r="S6">
            <v>0</v>
          </cell>
          <cell r="T6">
            <v>0</v>
          </cell>
          <cell r="U6">
            <v>0</v>
          </cell>
          <cell r="V6">
            <v>0</v>
          </cell>
          <cell r="W6">
            <v>1407</v>
          </cell>
          <cell r="X6">
            <v>2632</v>
          </cell>
          <cell r="Y6">
            <v>0</v>
          </cell>
          <cell r="Z6">
            <v>0</v>
          </cell>
          <cell r="AA6">
            <v>0</v>
          </cell>
          <cell r="AB6">
            <v>0</v>
          </cell>
          <cell r="AC6">
            <v>0</v>
          </cell>
          <cell r="AD6">
            <v>0</v>
          </cell>
          <cell r="AE6">
            <v>0</v>
          </cell>
          <cell r="AF6">
            <v>0</v>
          </cell>
          <cell r="AG6">
            <v>553</v>
          </cell>
          <cell r="AH6">
            <v>1165</v>
          </cell>
        </row>
        <row r="7">
          <cell r="A7">
            <v>5</v>
          </cell>
          <cell r="B7" t="str">
            <v>Edward Jones</v>
          </cell>
          <cell r="C7">
            <v>5</v>
          </cell>
          <cell r="D7">
            <v>68860774</v>
          </cell>
          <cell r="E7">
            <v>0</v>
          </cell>
          <cell r="F7">
            <v>0</v>
          </cell>
          <cell r="G7">
            <v>0</v>
          </cell>
          <cell r="H7">
            <v>0</v>
          </cell>
          <cell r="I7">
            <v>0</v>
          </cell>
          <cell r="J7">
            <v>408</v>
          </cell>
          <cell r="K7">
            <v>408</v>
          </cell>
          <cell r="L7">
            <v>324</v>
          </cell>
          <cell r="M7">
            <v>236</v>
          </cell>
          <cell r="N7">
            <v>58</v>
          </cell>
          <cell r="O7">
            <v>0</v>
          </cell>
          <cell r="P7">
            <v>0</v>
          </cell>
          <cell r="Q7">
            <v>0</v>
          </cell>
          <cell r="R7">
            <v>0</v>
          </cell>
          <cell r="S7">
            <v>0</v>
          </cell>
          <cell r="T7">
            <v>92</v>
          </cell>
          <cell r="U7">
            <v>281</v>
          </cell>
          <cell r="V7">
            <v>481</v>
          </cell>
          <cell r="W7">
            <v>773</v>
          </cell>
          <cell r="X7">
            <v>464</v>
          </cell>
          <cell r="Y7">
            <v>0</v>
          </cell>
          <cell r="Z7">
            <v>0</v>
          </cell>
          <cell r="AA7">
            <v>0</v>
          </cell>
          <cell r="AB7">
            <v>0</v>
          </cell>
          <cell r="AC7">
            <v>0</v>
          </cell>
          <cell r="AD7">
            <v>1276</v>
          </cell>
          <cell r="AE7">
            <v>1696</v>
          </cell>
          <cell r="AF7">
            <v>3025</v>
          </cell>
          <cell r="AG7">
            <v>1714</v>
          </cell>
          <cell r="AH7">
            <v>685</v>
          </cell>
        </row>
        <row r="8">
          <cell r="A8">
            <v>6</v>
          </cell>
          <cell r="B8" t="str">
            <v>NetApp</v>
          </cell>
          <cell r="C8">
            <v>6</v>
          </cell>
          <cell r="D8">
            <v>92139388</v>
          </cell>
          <cell r="E8">
            <v>0</v>
          </cell>
          <cell r="F8">
            <v>0</v>
          </cell>
          <cell r="G8">
            <v>0</v>
          </cell>
          <cell r="H8">
            <v>184</v>
          </cell>
          <cell r="I8">
            <v>268</v>
          </cell>
          <cell r="J8">
            <v>51</v>
          </cell>
          <cell r="K8">
            <v>329</v>
          </cell>
          <cell r="L8">
            <v>310</v>
          </cell>
          <cell r="M8">
            <v>33</v>
          </cell>
          <cell r="N8">
            <v>1</v>
          </cell>
          <cell r="O8">
            <v>0</v>
          </cell>
          <cell r="P8">
            <v>0</v>
          </cell>
          <cell r="Q8">
            <v>0</v>
          </cell>
          <cell r="R8">
            <v>0</v>
          </cell>
          <cell r="S8">
            <v>12</v>
          </cell>
          <cell r="T8">
            <v>4</v>
          </cell>
          <cell r="U8">
            <v>60</v>
          </cell>
          <cell r="V8">
            <v>110</v>
          </cell>
          <cell r="W8">
            <v>17</v>
          </cell>
          <cell r="X8">
            <v>0</v>
          </cell>
          <cell r="Y8">
            <v>0</v>
          </cell>
          <cell r="Z8">
            <v>0</v>
          </cell>
          <cell r="AA8">
            <v>0</v>
          </cell>
          <cell r="AB8">
            <v>23</v>
          </cell>
          <cell r="AC8">
            <v>72</v>
          </cell>
          <cell r="AD8">
            <v>21</v>
          </cell>
          <cell r="AE8">
            <v>551</v>
          </cell>
          <cell r="AF8">
            <v>410</v>
          </cell>
          <cell r="AG8">
            <v>80</v>
          </cell>
          <cell r="AH8">
            <v>1</v>
          </cell>
        </row>
        <row r="9">
          <cell r="A9">
            <v>8</v>
          </cell>
          <cell r="B9" t="str">
            <v>Recreational Equipment (REI)</v>
          </cell>
          <cell r="C9">
            <v>7</v>
          </cell>
          <cell r="D9">
            <v>16583846</v>
          </cell>
          <cell r="E9">
            <v>0</v>
          </cell>
          <cell r="F9">
            <v>0</v>
          </cell>
          <cell r="G9">
            <v>0</v>
          </cell>
          <cell r="H9">
            <v>0</v>
          </cell>
          <cell r="I9">
            <v>0</v>
          </cell>
          <cell r="J9">
            <v>0</v>
          </cell>
          <cell r="K9">
            <v>0</v>
          </cell>
          <cell r="L9">
            <v>0</v>
          </cell>
          <cell r="M9">
            <v>2289</v>
          </cell>
          <cell r="N9">
            <v>959</v>
          </cell>
          <cell r="O9">
            <v>0</v>
          </cell>
          <cell r="P9">
            <v>0</v>
          </cell>
          <cell r="Q9">
            <v>0</v>
          </cell>
          <cell r="R9">
            <v>0</v>
          </cell>
          <cell r="S9">
            <v>0</v>
          </cell>
          <cell r="T9">
            <v>0</v>
          </cell>
          <cell r="U9">
            <v>0</v>
          </cell>
          <cell r="V9">
            <v>0</v>
          </cell>
          <cell r="W9">
            <v>25230</v>
          </cell>
          <cell r="X9">
            <v>41830</v>
          </cell>
          <cell r="Y9">
            <v>0</v>
          </cell>
          <cell r="Z9">
            <v>0</v>
          </cell>
          <cell r="AA9">
            <v>0</v>
          </cell>
          <cell r="AB9">
            <v>0</v>
          </cell>
          <cell r="AC9">
            <v>0</v>
          </cell>
          <cell r="AD9">
            <v>0</v>
          </cell>
          <cell r="AE9">
            <v>0</v>
          </cell>
          <cell r="AF9">
            <v>0</v>
          </cell>
          <cell r="AG9">
            <v>6948</v>
          </cell>
          <cell r="AH9">
            <v>11774</v>
          </cell>
        </row>
        <row r="10">
          <cell r="A10">
            <v>9</v>
          </cell>
          <cell r="B10" t="str">
            <v>CHG Healthcare Services</v>
          </cell>
          <cell r="C10">
            <v>8</v>
          </cell>
          <cell r="D10">
            <v>23610270</v>
          </cell>
          <cell r="E10">
            <v>0</v>
          </cell>
          <cell r="F10">
            <v>0</v>
          </cell>
          <cell r="G10">
            <v>0</v>
          </cell>
          <cell r="H10">
            <v>0</v>
          </cell>
          <cell r="I10">
            <v>0</v>
          </cell>
          <cell r="J10">
            <v>0</v>
          </cell>
          <cell r="K10">
            <v>889</v>
          </cell>
          <cell r="L10">
            <v>997</v>
          </cell>
          <cell r="M10">
            <v>999</v>
          </cell>
          <cell r="N10">
            <v>358</v>
          </cell>
          <cell r="O10">
            <v>0</v>
          </cell>
          <cell r="P10">
            <v>0</v>
          </cell>
          <cell r="Q10">
            <v>0</v>
          </cell>
          <cell r="R10">
            <v>0</v>
          </cell>
          <cell r="S10">
            <v>0</v>
          </cell>
          <cell r="T10">
            <v>0</v>
          </cell>
          <cell r="U10">
            <v>88</v>
          </cell>
          <cell r="V10">
            <v>168</v>
          </cell>
          <cell r="W10">
            <v>265</v>
          </cell>
          <cell r="X10">
            <v>168</v>
          </cell>
          <cell r="Y10">
            <v>0</v>
          </cell>
          <cell r="Z10">
            <v>0</v>
          </cell>
          <cell r="AA10">
            <v>0</v>
          </cell>
          <cell r="AB10">
            <v>0</v>
          </cell>
          <cell r="AC10">
            <v>0</v>
          </cell>
          <cell r="AD10">
            <v>0</v>
          </cell>
          <cell r="AE10">
            <v>1643</v>
          </cell>
          <cell r="AF10">
            <v>912</v>
          </cell>
          <cell r="AG10">
            <v>495</v>
          </cell>
          <cell r="AH10">
            <v>175</v>
          </cell>
        </row>
        <row r="11">
          <cell r="A11">
            <v>10</v>
          </cell>
          <cell r="B11" t="str">
            <v>Quicken Loans</v>
          </cell>
          <cell r="C11">
            <v>9</v>
          </cell>
          <cell r="D11">
            <v>14336163</v>
          </cell>
          <cell r="E11">
            <v>0</v>
          </cell>
          <cell r="F11">
            <v>0</v>
          </cell>
          <cell r="G11">
            <v>0</v>
          </cell>
          <cell r="H11">
            <v>0</v>
          </cell>
          <cell r="I11">
            <v>0</v>
          </cell>
          <cell r="J11">
            <v>0</v>
          </cell>
          <cell r="K11">
            <v>0</v>
          </cell>
          <cell r="L11">
            <v>0</v>
          </cell>
          <cell r="M11">
            <v>1119</v>
          </cell>
          <cell r="N11">
            <v>2097</v>
          </cell>
          <cell r="O11">
            <v>0</v>
          </cell>
          <cell r="P11">
            <v>0</v>
          </cell>
          <cell r="Q11">
            <v>0</v>
          </cell>
          <cell r="R11">
            <v>0</v>
          </cell>
          <cell r="S11">
            <v>0</v>
          </cell>
          <cell r="T11">
            <v>0</v>
          </cell>
          <cell r="U11">
            <v>0</v>
          </cell>
          <cell r="V11">
            <v>0</v>
          </cell>
          <cell r="W11">
            <v>1397</v>
          </cell>
          <cell r="X11">
            <v>2775</v>
          </cell>
          <cell r="Y11">
            <v>0</v>
          </cell>
          <cell r="Z11">
            <v>0</v>
          </cell>
          <cell r="AA11">
            <v>0</v>
          </cell>
          <cell r="AB11">
            <v>0</v>
          </cell>
          <cell r="AC11">
            <v>0</v>
          </cell>
          <cell r="AD11">
            <v>0</v>
          </cell>
          <cell r="AE11">
            <v>0</v>
          </cell>
          <cell r="AF11">
            <v>0</v>
          </cell>
          <cell r="AG11">
            <v>3914</v>
          </cell>
          <cell r="AH11">
            <v>14151</v>
          </cell>
        </row>
        <row r="12">
          <cell r="A12">
            <v>11</v>
          </cell>
          <cell r="B12" t="str">
            <v>Zappos.com</v>
          </cell>
          <cell r="C12">
            <v>10</v>
          </cell>
          <cell r="D12">
            <v>829968314</v>
          </cell>
          <cell r="E12">
            <v>0</v>
          </cell>
          <cell r="F12">
            <v>0</v>
          </cell>
          <cell r="G12">
            <v>0</v>
          </cell>
          <cell r="H12">
            <v>0</v>
          </cell>
          <cell r="I12">
            <v>0</v>
          </cell>
          <cell r="J12">
            <v>112</v>
          </cell>
          <cell r="K12">
            <v>159</v>
          </cell>
          <cell r="L12">
            <v>0</v>
          </cell>
          <cell r="M12">
            <v>0</v>
          </cell>
          <cell r="N12">
            <v>0</v>
          </cell>
          <cell r="O12">
            <v>0</v>
          </cell>
          <cell r="P12">
            <v>0</v>
          </cell>
          <cell r="Q12">
            <v>0</v>
          </cell>
          <cell r="R12">
            <v>0</v>
          </cell>
          <cell r="S12">
            <v>0</v>
          </cell>
          <cell r="T12">
            <v>24</v>
          </cell>
          <cell r="U12">
            <v>33</v>
          </cell>
          <cell r="V12">
            <v>0</v>
          </cell>
          <cell r="W12">
            <v>0</v>
          </cell>
          <cell r="X12">
            <v>0</v>
          </cell>
          <cell r="Y12">
            <v>0</v>
          </cell>
          <cell r="Z12">
            <v>0</v>
          </cell>
          <cell r="AA12">
            <v>0</v>
          </cell>
          <cell r="AB12">
            <v>0</v>
          </cell>
          <cell r="AC12">
            <v>0</v>
          </cell>
          <cell r="AD12">
            <v>52</v>
          </cell>
          <cell r="AE12">
            <v>55</v>
          </cell>
          <cell r="AF12">
            <v>0</v>
          </cell>
          <cell r="AG12">
            <v>0</v>
          </cell>
          <cell r="AH12">
            <v>0</v>
          </cell>
        </row>
        <row r="13">
          <cell r="A13">
            <v>12</v>
          </cell>
          <cell r="B13" t="str">
            <v>Mercedes-Benz USA</v>
          </cell>
          <cell r="C13">
            <v>11</v>
          </cell>
          <cell r="D13">
            <v>309082586</v>
          </cell>
          <cell r="E13">
            <v>0</v>
          </cell>
          <cell r="F13">
            <v>0</v>
          </cell>
          <cell r="G13">
            <v>0</v>
          </cell>
          <cell r="H13">
            <v>0</v>
          </cell>
          <cell r="I13">
            <v>112</v>
          </cell>
          <cell r="J13">
            <v>278</v>
          </cell>
          <cell r="K13">
            <v>371</v>
          </cell>
          <cell r="L13">
            <v>226</v>
          </cell>
          <cell r="M13">
            <v>9</v>
          </cell>
          <cell r="N13">
            <v>0</v>
          </cell>
          <cell r="O13">
            <v>0</v>
          </cell>
          <cell r="P13">
            <v>0</v>
          </cell>
          <cell r="Q13">
            <v>0</v>
          </cell>
          <cell r="R13">
            <v>0</v>
          </cell>
          <cell r="S13">
            <v>0</v>
          </cell>
          <cell r="T13">
            <v>14</v>
          </cell>
          <cell r="U13">
            <v>111</v>
          </cell>
          <cell r="V13">
            <v>205</v>
          </cell>
          <cell r="W13">
            <v>21</v>
          </cell>
          <cell r="X13">
            <v>0</v>
          </cell>
          <cell r="Y13">
            <v>0</v>
          </cell>
          <cell r="Z13">
            <v>0</v>
          </cell>
          <cell r="AA13">
            <v>0</v>
          </cell>
          <cell r="AB13">
            <v>0</v>
          </cell>
          <cell r="AC13">
            <v>11</v>
          </cell>
          <cell r="AD13">
            <v>33</v>
          </cell>
          <cell r="AE13">
            <v>184</v>
          </cell>
          <cell r="AF13">
            <v>112</v>
          </cell>
          <cell r="AG13">
            <v>6</v>
          </cell>
          <cell r="AH13">
            <v>0</v>
          </cell>
        </row>
        <row r="14">
          <cell r="A14">
            <v>13</v>
          </cell>
          <cell r="B14" t="str">
            <v>DPR Construction</v>
          </cell>
          <cell r="C14">
            <v>12</v>
          </cell>
          <cell r="D14">
            <v>36725949</v>
          </cell>
          <cell r="E14">
            <v>0</v>
          </cell>
          <cell r="F14">
            <v>0</v>
          </cell>
          <cell r="G14">
            <v>14</v>
          </cell>
          <cell r="H14">
            <v>8</v>
          </cell>
          <cell r="I14">
            <v>5</v>
          </cell>
          <cell r="J14">
            <v>257</v>
          </cell>
          <cell r="K14">
            <v>1132</v>
          </cell>
          <cell r="L14">
            <v>607</v>
          </cell>
          <cell r="M14">
            <v>516</v>
          </cell>
          <cell r="N14">
            <v>126</v>
          </cell>
          <cell r="O14">
            <v>0</v>
          </cell>
          <cell r="P14">
            <v>0</v>
          </cell>
          <cell r="Q14">
            <v>0</v>
          </cell>
          <cell r="R14">
            <v>0</v>
          </cell>
          <cell r="S14">
            <v>1</v>
          </cell>
          <cell r="T14">
            <v>43</v>
          </cell>
          <cell r="U14">
            <v>351</v>
          </cell>
          <cell r="V14">
            <v>610</v>
          </cell>
          <cell r="W14">
            <v>805</v>
          </cell>
          <cell r="X14">
            <v>345</v>
          </cell>
          <cell r="Y14">
            <v>0</v>
          </cell>
          <cell r="Z14">
            <v>0</v>
          </cell>
          <cell r="AA14">
            <v>0</v>
          </cell>
          <cell r="AB14">
            <v>12</v>
          </cell>
          <cell r="AC14">
            <v>4</v>
          </cell>
          <cell r="AD14">
            <v>210</v>
          </cell>
          <cell r="AE14">
            <v>1018</v>
          </cell>
          <cell r="AF14">
            <v>716</v>
          </cell>
          <cell r="AG14">
            <v>743</v>
          </cell>
          <cell r="AH14">
            <v>204</v>
          </cell>
        </row>
        <row r="15">
          <cell r="A15">
            <v>14</v>
          </cell>
          <cell r="B15" t="str">
            <v>DreamWorks Animation SKG</v>
          </cell>
          <cell r="C15">
            <v>13</v>
          </cell>
          <cell r="D15">
            <v>25341996</v>
          </cell>
          <cell r="E15">
            <v>0</v>
          </cell>
          <cell r="F15">
            <v>0</v>
          </cell>
          <cell r="G15">
            <v>0</v>
          </cell>
          <cell r="H15">
            <v>0</v>
          </cell>
          <cell r="I15">
            <v>0</v>
          </cell>
          <cell r="J15">
            <v>0</v>
          </cell>
          <cell r="K15">
            <v>0</v>
          </cell>
          <cell r="L15">
            <v>536</v>
          </cell>
          <cell r="M15">
            <v>2190</v>
          </cell>
          <cell r="N15">
            <v>503</v>
          </cell>
          <cell r="O15">
            <v>0</v>
          </cell>
          <cell r="P15">
            <v>0</v>
          </cell>
          <cell r="Q15">
            <v>0</v>
          </cell>
          <cell r="R15">
            <v>0</v>
          </cell>
          <cell r="S15">
            <v>0</v>
          </cell>
          <cell r="T15">
            <v>0</v>
          </cell>
          <cell r="U15">
            <v>0</v>
          </cell>
          <cell r="V15">
            <v>28974</v>
          </cell>
          <cell r="W15">
            <v>143075</v>
          </cell>
          <cell r="X15">
            <v>54969</v>
          </cell>
          <cell r="Y15">
            <v>0</v>
          </cell>
          <cell r="Z15">
            <v>0</v>
          </cell>
          <cell r="AA15">
            <v>0</v>
          </cell>
          <cell r="AB15">
            <v>0</v>
          </cell>
          <cell r="AC15">
            <v>0</v>
          </cell>
          <cell r="AD15">
            <v>0</v>
          </cell>
          <cell r="AE15">
            <v>0</v>
          </cell>
          <cell r="AF15">
            <v>36316</v>
          </cell>
          <cell r="AG15">
            <v>214616</v>
          </cell>
          <cell r="AH15">
            <v>72542</v>
          </cell>
        </row>
        <row r="16">
          <cell r="A16">
            <v>15</v>
          </cell>
          <cell r="B16" t="str">
            <v>NuStar Energy</v>
          </cell>
          <cell r="C16">
            <v>14</v>
          </cell>
          <cell r="D16">
            <v>58910381</v>
          </cell>
          <cell r="E16">
            <v>0</v>
          </cell>
          <cell r="F16">
            <v>0</v>
          </cell>
          <cell r="G16">
            <v>13</v>
          </cell>
          <cell r="H16">
            <v>10</v>
          </cell>
          <cell r="I16">
            <v>15</v>
          </cell>
          <cell r="J16">
            <v>16</v>
          </cell>
          <cell r="K16">
            <v>33</v>
          </cell>
          <cell r="L16">
            <v>88</v>
          </cell>
          <cell r="M16">
            <v>50</v>
          </cell>
          <cell r="N16">
            <v>6</v>
          </cell>
          <cell r="O16">
            <v>0</v>
          </cell>
          <cell r="P16">
            <v>0</v>
          </cell>
          <cell r="Q16">
            <v>1</v>
          </cell>
          <cell r="R16">
            <v>1</v>
          </cell>
          <cell r="S16">
            <v>2</v>
          </cell>
          <cell r="T16">
            <v>1</v>
          </cell>
          <cell r="U16">
            <v>13</v>
          </cell>
          <cell r="V16">
            <v>44</v>
          </cell>
          <cell r="W16">
            <v>65</v>
          </cell>
          <cell r="X16">
            <v>11</v>
          </cell>
          <cell r="Y16">
            <v>0</v>
          </cell>
          <cell r="Z16">
            <v>0</v>
          </cell>
          <cell r="AA16">
            <v>0</v>
          </cell>
          <cell r="AB16">
            <v>0</v>
          </cell>
          <cell r="AC16">
            <v>8</v>
          </cell>
          <cell r="AD16">
            <v>10</v>
          </cell>
          <cell r="AE16">
            <v>15</v>
          </cell>
          <cell r="AF16">
            <v>75</v>
          </cell>
          <cell r="AG16">
            <v>55</v>
          </cell>
          <cell r="AH16">
            <v>12</v>
          </cell>
        </row>
        <row r="17">
          <cell r="A17">
            <v>16</v>
          </cell>
          <cell r="B17" t="str">
            <v>Kimpton Hotels &amp; Restaurants</v>
          </cell>
          <cell r="C17">
            <v>15</v>
          </cell>
          <cell r="D17">
            <v>310540568</v>
          </cell>
          <cell r="E17">
            <v>0</v>
          </cell>
          <cell r="F17">
            <v>0</v>
          </cell>
          <cell r="G17">
            <v>0</v>
          </cell>
          <cell r="H17">
            <v>0</v>
          </cell>
          <cell r="I17">
            <v>152</v>
          </cell>
          <cell r="J17">
            <v>127</v>
          </cell>
          <cell r="K17">
            <v>138</v>
          </cell>
          <cell r="L17">
            <v>72</v>
          </cell>
          <cell r="M17">
            <v>44</v>
          </cell>
          <cell r="N17">
            <v>18</v>
          </cell>
          <cell r="O17">
            <v>0</v>
          </cell>
          <cell r="P17">
            <v>0</v>
          </cell>
          <cell r="Q17">
            <v>0</v>
          </cell>
          <cell r="R17">
            <v>0</v>
          </cell>
          <cell r="S17">
            <v>2</v>
          </cell>
          <cell r="T17">
            <v>4</v>
          </cell>
          <cell r="U17">
            <v>25</v>
          </cell>
          <cell r="V17">
            <v>38</v>
          </cell>
          <cell r="W17">
            <v>29</v>
          </cell>
          <cell r="X17">
            <v>19</v>
          </cell>
          <cell r="Y17">
            <v>0</v>
          </cell>
          <cell r="Z17">
            <v>0</v>
          </cell>
          <cell r="AA17">
            <v>0</v>
          </cell>
          <cell r="AB17">
            <v>0</v>
          </cell>
          <cell r="AC17">
            <v>12</v>
          </cell>
          <cell r="AD17">
            <v>26</v>
          </cell>
          <cell r="AE17">
            <v>111</v>
          </cell>
          <cell r="AF17">
            <v>23</v>
          </cell>
          <cell r="AG17">
            <v>53</v>
          </cell>
          <cell r="AH17">
            <v>33</v>
          </cell>
        </row>
        <row r="18">
          <cell r="A18">
            <v>17</v>
          </cell>
          <cell r="B18" t="str">
            <v>JM Family Enterprises</v>
          </cell>
          <cell r="C18">
            <v>16</v>
          </cell>
          <cell r="D18">
            <v>2151027474</v>
          </cell>
          <cell r="E18">
            <v>0</v>
          </cell>
          <cell r="F18">
            <v>0</v>
          </cell>
          <cell r="G18">
            <v>0</v>
          </cell>
          <cell r="H18">
            <v>0</v>
          </cell>
          <cell r="I18">
            <v>0</v>
          </cell>
          <cell r="J18">
            <v>0</v>
          </cell>
          <cell r="K18">
            <v>0</v>
          </cell>
          <cell r="L18">
            <v>698</v>
          </cell>
          <cell r="M18">
            <v>34</v>
          </cell>
          <cell r="N18">
            <v>61</v>
          </cell>
          <cell r="O18">
            <v>0</v>
          </cell>
          <cell r="P18">
            <v>0</v>
          </cell>
          <cell r="Q18">
            <v>0</v>
          </cell>
          <cell r="R18">
            <v>0</v>
          </cell>
          <cell r="S18">
            <v>0</v>
          </cell>
          <cell r="T18">
            <v>0</v>
          </cell>
          <cell r="U18">
            <v>0</v>
          </cell>
          <cell r="V18">
            <v>20</v>
          </cell>
          <cell r="W18">
            <v>1</v>
          </cell>
          <cell r="X18">
            <v>2</v>
          </cell>
          <cell r="Y18">
            <v>0</v>
          </cell>
          <cell r="Z18">
            <v>0</v>
          </cell>
          <cell r="AA18">
            <v>0</v>
          </cell>
          <cell r="AB18">
            <v>0</v>
          </cell>
          <cell r="AC18">
            <v>0</v>
          </cell>
          <cell r="AD18">
            <v>0</v>
          </cell>
          <cell r="AE18">
            <v>0</v>
          </cell>
          <cell r="AF18">
            <v>30</v>
          </cell>
          <cell r="AG18">
            <v>0</v>
          </cell>
          <cell r="AH18">
            <v>0</v>
          </cell>
        </row>
        <row r="19">
          <cell r="A19">
            <v>18</v>
          </cell>
          <cell r="B19" t="str">
            <v>Chesapeake Energy</v>
          </cell>
          <cell r="C19">
            <v>17</v>
          </cell>
          <cell r="D19">
            <v>71323944</v>
          </cell>
          <cell r="E19">
            <v>0</v>
          </cell>
          <cell r="F19">
            <v>0</v>
          </cell>
          <cell r="G19">
            <v>0</v>
          </cell>
          <cell r="H19">
            <v>0</v>
          </cell>
          <cell r="I19">
            <v>733</v>
          </cell>
          <cell r="J19">
            <v>1737</v>
          </cell>
          <cell r="K19">
            <v>387</v>
          </cell>
          <cell r="L19">
            <v>260</v>
          </cell>
          <cell r="M19">
            <v>75</v>
          </cell>
          <cell r="N19">
            <v>4</v>
          </cell>
          <cell r="O19">
            <v>0</v>
          </cell>
          <cell r="P19">
            <v>0</v>
          </cell>
          <cell r="Q19">
            <v>0</v>
          </cell>
          <cell r="R19">
            <v>0</v>
          </cell>
          <cell r="S19">
            <v>142</v>
          </cell>
          <cell r="T19">
            <v>562</v>
          </cell>
          <cell r="U19">
            <v>293</v>
          </cell>
          <cell r="V19">
            <v>576</v>
          </cell>
          <cell r="W19">
            <v>109</v>
          </cell>
          <cell r="X19">
            <v>37</v>
          </cell>
          <cell r="Y19">
            <v>0</v>
          </cell>
          <cell r="Z19">
            <v>0</v>
          </cell>
          <cell r="AA19">
            <v>0</v>
          </cell>
          <cell r="AB19">
            <v>0</v>
          </cell>
          <cell r="AC19">
            <v>1864</v>
          </cell>
          <cell r="AD19">
            <v>7836</v>
          </cell>
          <cell r="AE19">
            <v>6278</v>
          </cell>
          <cell r="AF19">
            <v>1472</v>
          </cell>
          <cell r="AG19">
            <v>670</v>
          </cell>
          <cell r="AH19">
            <v>16</v>
          </cell>
        </row>
        <row r="20">
          <cell r="A20">
            <v>20</v>
          </cell>
          <cell r="B20" t="str">
            <v>USAA</v>
          </cell>
          <cell r="C20">
            <v>18</v>
          </cell>
          <cell r="D20">
            <v>89375474</v>
          </cell>
          <cell r="E20">
            <v>0</v>
          </cell>
          <cell r="F20">
            <v>0</v>
          </cell>
          <cell r="G20">
            <v>0</v>
          </cell>
          <cell r="H20">
            <v>157</v>
          </cell>
          <cell r="I20">
            <v>203</v>
          </cell>
          <cell r="J20">
            <v>363</v>
          </cell>
          <cell r="K20">
            <v>314</v>
          </cell>
          <cell r="L20">
            <v>390</v>
          </cell>
          <cell r="M20">
            <v>388</v>
          </cell>
          <cell r="N20">
            <v>227</v>
          </cell>
          <cell r="O20">
            <v>0</v>
          </cell>
          <cell r="P20">
            <v>0</v>
          </cell>
          <cell r="Q20">
            <v>0</v>
          </cell>
          <cell r="R20">
            <v>0</v>
          </cell>
          <cell r="S20">
            <v>6</v>
          </cell>
          <cell r="T20">
            <v>26</v>
          </cell>
          <cell r="U20">
            <v>52</v>
          </cell>
          <cell r="V20">
            <v>274</v>
          </cell>
          <cell r="W20">
            <v>606</v>
          </cell>
          <cell r="X20">
            <v>278</v>
          </cell>
          <cell r="Y20">
            <v>0</v>
          </cell>
          <cell r="Z20">
            <v>0</v>
          </cell>
          <cell r="AA20">
            <v>0</v>
          </cell>
          <cell r="AB20">
            <v>9</v>
          </cell>
          <cell r="AC20">
            <v>60</v>
          </cell>
          <cell r="AD20">
            <v>154</v>
          </cell>
          <cell r="AE20">
            <v>3264</v>
          </cell>
          <cell r="AF20">
            <v>1059</v>
          </cell>
          <cell r="AG20">
            <v>1093</v>
          </cell>
          <cell r="AH20">
            <v>178</v>
          </cell>
        </row>
        <row r="21">
          <cell r="A21">
            <v>21</v>
          </cell>
          <cell r="B21" t="str">
            <v>Robert W. Baird</v>
          </cell>
          <cell r="C21">
            <v>19</v>
          </cell>
          <cell r="D21">
            <v>190025356</v>
          </cell>
          <cell r="E21">
            <v>0</v>
          </cell>
          <cell r="F21">
            <v>0</v>
          </cell>
          <cell r="G21">
            <v>0</v>
          </cell>
          <cell r="H21">
            <v>0</v>
          </cell>
          <cell r="I21">
            <v>381</v>
          </cell>
          <cell r="J21">
            <v>569</v>
          </cell>
          <cell r="K21">
            <v>803</v>
          </cell>
          <cell r="L21">
            <v>666</v>
          </cell>
          <cell r="M21">
            <v>442</v>
          </cell>
          <cell r="N21">
            <v>125</v>
          </cell>
          <cell r="O21">
            <v>0</v>
          </cell>
          <cell r="P21">
            <v>0</v>
          </cell>
          <cell r="Q21">
            <v>0</v>
          </cell>
          <cell r="R21">
            <v>0</v>
          </cell>
          <cell r="S21">
            <v>7</v>
          </cell>
          <cell r="T21">
            <v>16</v>
          </cell>
          <cell r="U21">
            <v>118</v>
          </cell>
          <cell r="V21">
            <v>307</v>
          </cell>
          <cell r="W21">
            <v>289</v>
          </cell>
          <cell r="X21">
            <v>187</v>
          </cell>
          <cell r="Y21">
            <v>0</v>
          </cell>
          <cell r="Z21">
            <v>0</v>
          </cell>
          <cell r="AA21">
            <v>0</v>
          </cell>
          <cell r="AB21">
            <v>0</v>
          </cell>
          <cell r="AC21">
            <v>276</v>
          </cell>
          <cell r="AD21">
            <v>338</v>
          </cell>
          <cell r="AE21">
            <v>639</v>
          </cell>
          <cell r="AF21">
            <v>804</v>
          </cell>
          <cell r="AG21">
            <v>911</v>
          </cell>
          <cell r="AH21">
            <v>335</v>
          </cell>
        </row>
        <row r="22">
          <cell r="A22">
            <v>22</v>
          </cell>
          <cell r="B22" t="str">
            <v>Container Store</v>
          </cell>
          <cell r="C22">
            <v>20</v>
          </cell>
          <cell r="D22">
            <v>92293468</v>
          </cell>
          <cell r="E22">
            <v>0</v>
          </cell>
          <cell r="F22">
            <v>0</v>
          </cell>
          <cell r="G22">
            <v>0</v>
          </cell>
          <cell r="H22">
            <v>0</v>
          </cell>
          <cell r="I22">
            <v>0</v>
          </cell>
          <cell r="J22">
            <v>0</v>
          </cell>
          <cell r="K22">
            <v>0</v>
          </cell>
          <cell r="L22">
            <v>0</v>
          </cell>
          <cell r="M22">
            <v>2174</v>
          </cell>
          <cell r="N22">
            <v>1067</v>
          </cell>
          <cell r="O22">
            <v>0</v>
          </cell>
          <cell r="P22">
            <v>0</v>
          </cell>
          <cell r="Q22">
            <v>0</v>
          </cell>
          <cell r="R22">
            <v>0</v>
          </cell>
          <cell r="S22">
            <v>0</v>
          </cell>
          <cell r="T22">
            <v>0</v>
          </cell>
          <cell r="U22">
            <v>0</v>
          </cell>
          <cell r="V22">
            <v>0</v>
          </cell>
          <cell r="W22">
            <v>3318</v>
          </cell>
          <cell r="X22">
            <v>1304</v>
          </cell>
          <cell r="Y22">
            <v>0</v>
          </cell>
          <cell r="Z22">
            <v>0</v>
          </cell>
          <cell r="AA22">
            <v>0</v>
          </cell>
          <cell r="AB22">
            <v>0</v>
          </cell>
          <cell r="AC22">
            <v>0</v>
          </cell>
          <cell r="AD22">
            <v>0</v>
          </cell>
          <cell r="AE22">
            <v>0</v>
          </cell>
          <cell r="AF22">
            <v>0</v>
          </cell>
          <cell r="AG22">
            <v>5146</v>
          </cell>
          <cell r="AH22">
            <v>1830</v>
          </cell>
        </row>
        <row r="23">
          <cell r="A23">
            <v>23</v>
          </cell>
          <cell r="B23" t="str">
            <v>Qualcomm</v>
          </cell>
          <cell r="C23">
            <v>21</v>
          </cell>
          <cell r="D23">
            <v>2344213357</v>
          </cell>
          <cell r="E23">
            <v>0</v>
          </cell>
          <cell r="F23">
            <v>0</v>
          </cell>
          <cell r="G23">
            <v>0</v>
          </cell>
          <cell r="H23">
            <v>0</v>
          </cell>
          <cell r="I23">
            <v>0</v>
          </cell>
          <cell r="J23">
            <v>0</v>
          </cell>
          <cell r="K23">
            <v>0</v>
          </cell>
          <cell r="L23">
            <v>244</v>
          </cell>
          <cell r="M23">
            <v>247</v>
          </cell>
          <cell r="N23">
            <v>0</v>
          </cell>
          <cell r="O23">
            <v>0</v>
          </cell>
          <cell r="P23">
            <v>0</v>
          </cell>
          <cell r="Q23">
            <v>0</v>
          </cell>
          <cell r="R23">
            <v>0</v>
          </cell>
          <cell r="S23">
            <v>0</v>
          </cell>
          <cell r="T23">
            <v>0</v>
          </cell>
          <cell r="U23">
            <v>0</v>
          </cell>
          <cell r="V23">
            <v>83</v>
          </cell>
          <cell r="W23">
            <v>19</v>
          </cell>
          <cell r="X23">
            <v>0</v>
          </cell>
          <cell r="Y23">
            <v>0</v>
          </cell>
          <cell r="Z23">
            <v>0</v>
          </cell>
          <cell r="AA23">
            <v>0</v>
          </cell>
          <cell r="AB23">
            <v>0</v>
          </cell>
          <cell r="AC23">
            <v>0</v>
          </cell>
          <cell r="AD23">
            <v>0</v>
          </cell>
          <cell r="AE23">
            <v>0</v>
          </cell>
          <cell r="AF23">
            <v>5325</v>
          </cell>
          <cell r="AG23">
            <v>10297</v>
          </cell>
          <cell r="AH23">
            <v>0</v>
          </cell>
        </row>
        <row r="24">
          <cell r="A24">
            <v>24</v>
          </cell>
          <cell r="B24" t="str">
            <v>Alston &amp; Bird</v>
          </cell>
          <cell r="C24">
            <v>22</v>
          </cell>
          <cell r="D24">
            <v>50308751</v>
          </cell>
          <cell r="E24">
            <v>0</v>
          </cell>
          <cell r="F24">
            <v>0</v>
          </cell>
          <cell r="G24">
            <v>17</v>
          </cell>
          <cell r="H24">
            <v>31</v>
          </cell>
          <cell r="I24">
            <v>64</v>
          </cell>
          <cell r="J24">
            <v>119</v>
          </cell>
          <cell r="K24">
            <v>154</v>
          </cell>
          <cell r="L24">
            <v>361</v>
          </cell>
          <cell r="M24">
            <v>449</v>
          </cell>
          <cell r="N24">
            <v>151</v>
          </cell>
          <cell r="O24">
            <v>0</v>
          </cell>
          <cell r="P24">
            <v>0</v>
          </cell>
          <cell r="Q24">
            <v>1</v>
          </cell>
          <cell r="R24">
            <v>0</v>
          </cell>
          <cell r="S24">
            <v>0</v>
          </cell>
          <cell r="T24">
            <v>4</v>
          </cell>
          <cell r="U24">
            <v>15</v>
          </cell>
          <cell r="V24">
            <v>57</v>
          </cell>
          <cell r="W24">
            <v>115</v>
          </cell>
          <cell r="X24">
            <v>43</v>
          </cell>
          <cell r="Y24">
            <v>0</v>
          </cell>
          <cell r="Z24">
            <v>0</v>
          </cell>
          <cell r="AA24">
            <v>0</v>
          </cell>
          <cell r="AB24">
            <v>10</v>
          </cell>
          <cell r="AC24">
            <v>18</v>
          </cell>
          <cell r="AD24">
            <v>51</v>
          </cell>
          <cell r="AE24">
            <v>45</v>
          </cell>
          <cell r="AF24">
            <v>289</v>
          </cell>
          <cell r="AG24">
            <v>576</v>
          </cell>
          <cell r="AH24">
            <v>243</v>
          </cell>
        </row>
        <row r="25">
          <cell r="A25">
            <v>25</v>
          </cell>
          <cell r="B25" t="str">
            <v>Ultimate Software</v>
          </cell>
          <cell r="C25">
            <v>23</v>
          </cell>
          <cell r="D25">
            <v>376206322</v>
          </cell>
          <cell r="E25">
            <v>0</v>
          </cell>
          <cell r="F25">
            <v>0</v>
          </cell>
          <cell r="G25">
            <v>0</v>
          </cell>
          <cell r="H25">
            <v>0</v>
          </cell>
          <cell r="I25">
            <v>84</v>
          </cell>
          <cell r="J25">
            <v>258</v>
          </cell>
          <cell r="K25">
            <v>101</v>
          </cell>
          <cell r="L25">
            <v>368</v>
          </cell>
          <cell r="M25">
            <v>475</v>
          </cell>
          <cell r="N25">
            <v>190</v>
          </cell>
          <cell r="O25">
            <v>0</v>
          </cell>
          <cell r="P25">
            <v>0</v>
          </cell>
          <cell r="Q25">
            <v>0</v>
          </cell>
          <cell r="R25">
            <v>0</v>
          </cell>
          <cell r="S25">
            <v>0</v>
          </cell>
          <cell r="T25">
            <v>0</v>
          </cell>
          <cell r="U25">
            <v>1</v>
          </cell>
          <cell r="V25">
            <v>26</v>
          </cell>
          <cell r="W25">
            <v>178</v>
          </cell>
          <cell r="X25">
            <v>119</v>
          </cell>
          <cell r="Y25">
            <v>0</v>
          </cell>
          <cell r="Z25">
            <v>0</v>
          </cell>
          <cell r="AA25">
            <v>0</v>
          </cell>
          <cell r="AB25">
            <v>0</v>
          </cell>
          <cell r="AC25">
            <v>9</v>
          </cell>
          <cell r="AD25">
            <v>0</v>
          </cell>
          <cell r="AE25">
            <v>17</v>
          </cell>
          <cell r="AF25">
            <v>99</v>
          </cell>
          <cell r="AG25">
            <v>229</v>
          </cell>
          <cell r="AH25">
            <v>93</v>
          </cell>
        </row>
        <row r="26">
          <cell r="A26">
            <v>26</v>
          </cell>
          <cell r="B26" t="str">
            <v>Burns &amp; McDonnell</v>
          </cell>
          <cell r="C26">
            <v>24</v>
          </cell>
          <cell r="D26">
            <v>288966461</v>
          </cell>
          <cell r="E26">
            <v>0</v>
          </cell>
          <cell r="F26">
            <v>0</v>
          </cell>
          <cell r="G26">
            <v>0</v>
          </cell>
          <cell r="H26">
            <v>0</v>
          </cell>
          <cell r="I26">
            <v>0</v>
          </cell>
          <cell r="J26">
            <v>0</v>
          </cell>
          <cell r="K26">
            <v>0</v>
          </cell>
          <cell r="L26">
            <v>701</v>
          </cell>
          <cell r="M26">
            <v>1777</v>
          </cell>
          <cell r="N26">
            <v>738</v>
          </cell>
          <cell r="O26">
            <v>0</v>
          </cell>
          <cell r="P26">
            <v>0</v>
          </cell>
          <cell r="Q26">
            <v>0</v>
          </cell>
          <cell r="R26">
            <v>0</v>
          </cell>
          <cell r="S26">
            <v>0</v>
          </cell>
          <cell r="T26">
            <v>0</v>
          </cell>
          <cell r="U26">
            <v>0</v>
          </cell>
          <cell r="V26">
            <v>36</v>
          </cell>
          <cell r="W26">
            <v>217</v>
          </cell>
          <cell r="X26">
            <v>81</v>
          </cell>
          <cell r="Y26">
            <v>0</v>
          </cell>
          <cell r="Z26">
            <v>0</v>
          </cell>
          <cell r="AA26">
            <v>0</v>
          </cell>
          <cell r="AB26">
            <v>0</v>
          </cell>
          <cell r="AC26">
            <v>0</v>
          </cell>
          <cell r="AD26">
            <v>0</v>
          </cell>
          <cell r="AE26">
            <v>0</v>
          </cell>
          <cell r="AF26">
            <v>41</v>
          </cell>
          <cell r="AG26">
            <v>174</v>
          </cell>
          <cell r="AH26">
            <v>39</v>
          </cell>
        </row>
        <row r="27">
          <cell r="A27">
            <v>27</v>
          </cell>
          <cell r="B27" t="str">
            <v>Salesforce.com</v>
          </cell>
          <cell r="C27">
            <v>25</v>
          </cell>
          <cell r="D27">
            <v>2813981915</v>
          </cell>
          <cell r="E27">
            <v>0</v>
          </cell>
          <cell r="F27">
            <v>0</v>
          </cell>
          <cell r="G27">
            <v>0</v>
          </cell>
          <cell r="H27">
            <v>0</v>
          </cell>
          <cell r="I27">
            <v>0</v>
          </cell>
          <cell r="J27">
            <v>0</v>
          </cell>
          <cell r="K27">
            <v>0</v>
          </cell>
          <cell r="L27">
            <v>40</v>
          </cell>
          <cell r="M27">
            <v>199</v>
          </cell>
          <cell r="N27">
            <v>59</v>
          </cell>
          <cell r="O27">
            <v>0</v>
          </cell>
          <cell r="P27">
            <v>0</v>
          </cell>
          <cell r="Q27">
            <v>0</v>
          </cell>
          <cell r="R27">
            <v>0</v>
          </cell>
          <cell r="S27">
            <v>0</v>
          </cell>
          <cell r="T27">
            <v>0</v>
          </cell>
          <cell r="U27">
            <v>0</v>
          </cell>
          <cell r="V27">
            <v>98</v>
          </cell>
          <cell r="W27">
            <v>790</v>
          </cell>
          <cell r="X27">
            <v>229</v>
          </cell>
          <cell r="Y27">
            <v>0</v>
          </cell>
          <cell r="Z27">
            <v>0</v>
          </cell>
          <cell r="AA27">
            <v>0</v>
          </cell>
          <cell r="AB27">
            <v>0</v>
          </cell>
          <cell r="AC27">
            <v>0</v>
          </cell>
          <cell r="AD27">
            <v>0</v>
          </cell>
          <cell r="AE27">
            <v>0</v>
          </cell>
          <cell r="AF27">
            <v>160</v>
          </cell>
          <cell r="AG27">
            <v>10482</v>
          </cell>
          <cell r="AH27">
            <v>1507</v>
          </cell>
        </row>
        <row r="28">
          <cell r="A28">
            <v>28</v>
          </cell>
          <cell r="B28" t="str">
            <v>Devon Energy</v>
          </cell>
          <cell r="C28">
            <v>26</v>
          </cell>
          <cell r="D28">
            <v>21628891</v>
          </cell>
          <cell r="E28">
            <v>0</v>
          </cell>
          <cell r="F28">
            <v>0</v>
          </cell>
          <cell r="G28">
            <v>0</v>
          </cell>
          <cell r="H28">
            <v>0</v>
          </cell>
          <cell r="I28">
            <v>0</v>
          </cell>
          <cell r="J28">
            <v>0</v>
          </cell>
          <cell r="K28">
            <v>0</v>
          </cell>
          <cell r="L28">
            <v>0</v>
          </cell>
          <cell r="M28">
            <v>0</v>
          </cell>
          <cell r="N28">
            <v>13</v>
          </cell>
          <cell r="O28">
            <v>0</v>
          </cell>
          <cell r="P28">
            <v>0</v>
          </cell>
          <cell r="Q28">
            <v>0</v>
          </cell>
          <cell r="R28">
            <v>0</v>
          </cell>
          <cell r="S28">
            <v>0</v>
          </cell>
          <cell r="T28">
            <v>0</v>
          </cell>
          <cell r="U28">
            <v>0</v>
          </cell>
          <cell r="V28">
            <v>0</v>
          </cell>
          <cell r="W28">
            <v>0</v>
          </cell>
          <cell r="X28">
            <v>6</v>
          </cell>
          <cell r="Y28">
            <v>0</v>
          </cell>
          <cell r="Z28">
            <v>0</v>
          </cell>
          <cell r="AA28">
            <v>0</v>
          </cell>
          <cell r="AB28">
            <v>0</v>
          </cell>
          <cell r="AC28">
            <v>0</v>
          </cell>
          <cell r="AD28">
            <v>0</v>
          </cell>
          <cell r="AE28">
            <v>0</v>
          </cell>
          <cell r="AF28">
            <v>0</v>
          </cell>
          <cell r="AG28">
            <v>0</v>
          </cell>
          <cell r="AH28">
            <v>24</v>
          </cell>
        </row>
        <row r="29">
          <cell r="A29">
            <v>29</v>
          </cell>
          <cell r="B29" t="str">
            <v>PCL Construction Enterprises</v>
          </cell>
          <cell r="C29">
            <v>27</v>
          </cell>
          <cell r="D29">
            <v>128032570</v>
          </cell>
          <cell r="E29">
            <v>0</v>
          </cell>
          <cell r="F29">
            <v>0</v>
          </cell>
          <cell r="G29">
            <v>0</v>
          </cell>
          <cell r="H29">
            <v>0</v>
          </cell>
          <cell r="I29">
            <v>0</v>
          </cell>
          <cell r="J29">
            <v>164</v>
          </cell>
          <cell r="K29">
            <v>579</v>
          </cell>
          <cell r="L29">
            <v>708</v>
          </cell>
          <cell r="M29">
            <v>1327</v>
          </cell>
          <cell r="N29">
            <v>449</v>
          </cell>
          <cell r="O29">
            <v>0</v>
          </cell>
          <cell r="P29">
            <v>0</v>
          </cell>
          <cell r="Q29">
            <v>0</v>
          </cell>
          <cell r="R29">
            <v>0</v>
          </cell>
          <cell r="S29">
            <v>0</v>
          </cell>
          <cell r="T29">
            <v>24</v>
          </cell>
          <cell r="U29">
            <v>192</v>
          </cell>
          <cell r="V29">
            <v>939</v>
          </cell>
          <cell r="W29">
            <v>2158</v>
          </cell>
          <cell r="X29">
            <v>1159</v>
          </cell>
          <cell r="Y29">
            <v>0</v>
          </cell>
          <cell r="Z29">
            <v>0</v>
          </cell>
          <cell r="AA29">
            <v>0</v>
          </cell>
          <cell r="AB29">
            <v>0</v>
          </cell>
          <cell r="AC29">
            <v>0</v>
          </cell>
          <cell r="AD29">
            <v>259</v>
          </cell>
          <cell r="AE29">
            <v>956</v>
          </cell>
          <cell r="AF29">
            <v>2349</v>
          </cell>
          <cell r="AG29">
            <v>4319</v>
          </cell>
          <cell r="AH29">
            <v>2839</v>
          </cell>
        </row>
        <row r="30">
          <cell r="A30">
            <v>30</v>
          </cell>
          <cell r="B30" t="str">
            <v>Bingham McCutchen</v>
          </cell>
          <cell r="C30">
            <v>28</v>
          </cell>
          <cell r="D30">
            <v>51201934</v>
          </cell>
          <cell r="E30">
            <v>0</v>
          </cell>
          <cell r="F30">
            <v>0</v>
          </cell>
          <cell r="G30">
            <v>0</v>
          </cell>
          <cell r="H30">
            <v>0</v>
          </cell>
          <cell r="I30">
            <v>41</v>
          </cell>
          <cell r="J30">
            <v>118</v>
          </cell>
          <cell r="K30">
            <v>254</v>
          </cell>
          <cell r="L30">
            <v>356</v>
          </cell>
          <cell r="M30">
            <v>0</v>
          </cell>
          <cell r="N30">
            <v>0</v>
          </cell>
          <cell r="O30">
            <v>0</v>
          </cell>
          <cell r="P30">
            <v>0</v>
          </cell>
          <cell r="Q30">
            <v>0</v>
          </cell>
          <cell r="R30">
            <v>0</v>
          </cell>
          <cell r="S30">
            <v>1</v>
          </cell>
          <cell r="T30">
            <v>4</v>
          </cell>
          <cell r="U30">
            <v>20</v>
          </cell>
          <cell r="V30">
            <v>91</v>
          </cell>
          <cell r="W30">
            <v>0</v>
          </cell>
          <cell r="X30">
            <v>0</v>
          </cell>
          <cell r="Y30">
            <v>0</v>
          </cell>
          <cell r="Z30">
            <v>0</v>
          </cell>
          <cell r="AA30">
            <v>0</v>
          </cell>
          <cell r="AB30">
            <v>0</v>
          </cell>
          <cell r="AC30">
            <v>13</v>
          </cell>
          <cell r="AD30">
            <v>70</v>
          </cell>
          <cell r="AE30">
            <v>188</v>
          </cell>
          <cell r="AF30">
            <v>456</v>
          </cell>
          <cell r="AG30">
            <v>0</v>
          </cell>
          <cell r="AH30">
            <v>0</v>
          </cell>
        </row>
        <row r="31">
          <cell r="A31">
            <v>31</v>
          </cell>
          <cell r="B31" t="str">
            <v>Scottrade</v>
          </cell>
          <cell r="C31">
            <v>29</v>
          </cell>
          <cell r="D31">
            <v>16004376</v>
          </cell>
          <cell r="E31">
            <v>0</v>
          </cell>
          <cell r="F31">
            <v>0</v>
          </cell>
          <cell r="G31">
            <v>0</v>
          </cell>
          <cell r="H31">
            <v>0</v>
          </cell>
          <cell r="I31">
            <v>0</v>
          </cell>
          <cell r="J31">
            <v>0</v>
          </cell>
          <cell r="K31">
            <v>0</v>
          </cell>
          <cell r="L31">
            <v>0</v>
          </cell>
          <cell r="M31">
            <v>2100</v>
          </cell>
          <cell r="N31">
            <v>1140</v>
          </cell>
          <cell r="O31">
            <v>0</v>
          </cell>
          <cell r="P31">
            <v>0</v>
          </cell>
          <cell r="Q31">
            <v>0</v>
          </cell>
          <cell r="R31">
            <v>0</v>
          </cell>
          <cell r="S31">
            <v>0</v>
          </cell>
          <cell r="T31">
            <v>0</v>
          </cell>
          <cell r="U31">
            <v>0</v>
          </cell>
          <cell r="V31">
            <v>0</v>
          </cell>
          <cell r="W31">
            <v>2937</v>
          </cell>
          <cell r="X31">
            <v>2125</v>
          </cell>
          <cell r="Y31">
            <v>0</v>
          </cell>
          <cell r="Z31">
            <v>0</v>
          </cell>
          <cell r="AA31">
            <v>0</v>
          </cell>
          <cell r="AB31">
            <v>0</v>
          </cell>
          <cell r="AC31">
            <v>0</v>
          </cell>
          <cell r="AD31">
            <v>0</v>
          </cell>
          <cell r="AE31">
            <v>0</v>
          </cell>
          <cell r="AF31">
            <v>0</v>
          </cell>
          <cell r="AG31">
            <v>1635</v>
          </cell>
          <cell r="AH31">
            <v>691</v>
          </cell>
        </row>
        <row r="32">
          <cell r="A32">
            <v>32</v>
          </cell>
          <cell r="B32" t="str">
            <v>Whole Foods Market</v>
          </cell>
          <cell r="C32">
            <v>30</v>
          </cell>
          <cell r="D32">
            <v>15131310</v>
          </cell>
          <cell r="E32">
            <v>0</v>
          </cell>
          <cell r="F32">
            <v>0</v>
          </cell>
          <cell r="G32">
            <v>0</v>
          </cell>
          <cell r="H32">
            <v>0</v>
          </cell>
          <cell r="I32">
            <v>0</v>
          </cell>
          <cell r="J32">
            <v>0</v>
          </cell>
          <cell r="K32">
            <v>0</v>
          </cell>
          <cell r="L32">
            <v>0</v>
          </cell>
          <cell r="M32">
            <v>6</v>
          </cell>
          <cell r="N32">
            <v>3200</v>
          </cell>
          <cell r="O32">
            <v>0</v>
          </cell>
          <cell r="P32">
            <v>0</v>
          </cell>
          <cell r="Q32">
            <v>0</v>
          </cell>
          <cell r="R32">
            <v>0</v>
          </cell>
          <cell r="S32">
            <v>0</v>
          </cell>
          <cell r="T32">
            <v>0</v>
          </cell>
          <cell r="U32">
            <v>0</v>
          </cell>
          <cell r="V32">
            <v>0</v>
          </cell>
          <cell r="W32">
            <v>300</v>
          </cell>
          <cell r="X32">
            <v>42156</v>
          </cell>
          <cell r="Y32">
            <v>0</v>
          </cell>
          <cell r="Z32">
            <v>0</v>
          </cell>
          <cell r="AA32">
            <v>0</v>
          </cell>
          <cell r="AB32">
            <v>0</v>
          </cell>
          <cell r="AC32">
            <v>0</v>
          </cell>
          <cell r="AD32">
            <v>0</v>
          </cell>
          <cell r="AE32">
            <v>0</v>
          </cell>
          <cell r="AF32">
            <v>0</v>
          </cell>
          <cell r="AG32">
            <v>151</v>
          </cell>
          <cell r="AH32">
            <v>17757</v>
          </cell>
        </row>
        <row r="33">
          <cell r="A33">
            <v>33</v>
          </cell>
          <cell r="B33" t="str">
            <v>Goldman Sachs</v>
          </cell>
          <cell r="C33">
            <v>31</v>
          </cell>
          <cell r="D33">
            <v>253167239</v>
          </cell>
          <cell r="E33">
            <v>0</v>
          </cell>
          <cell r="F33">
            <v>0</v>
          </cell>
          <cell r="G33">
            <v>0</v>
          </cell>
          <cell r="H33">
            <v>0</v>
          </cell>
          <cell r="I33">
            <v>0</v>
          </cell>
          <cell r="J33">
            <v>0</v>
          </cell>
          <cell r="K33">
            <v>0</v>
          </cell>
          <cell r="L33">
            <v>936</v>
          </cell>
          <cell r="M33">
            <v>1621</v>
          </cell>
          <cell r="N33">
            <v>666</v>
          </cell>
          <cell r="O33">
            <v>0</v>
          </cell>
          <cell r="P33">
            <v>0</v>
          </cell>
          <cell r="Q33">
            <v>0</v>
          </cell>
          <cell r="R33">
            <v>0</v>
          </cell>
          <cell r="S33">
            <v>0</v>
          </cell>
          <cell r="T33">
            <v>0</v>
          </cell>
          <cell r="U33">
            <v>0</v>
          </cell>
          <cell r="V33">
            <v>11183</v>
          </cell>
          <cell r="W33">
            <v>45730</v>
          </cell>
          <cell r="X33">
            <v>21286</v>
          </cell>
          <cell r="Y33">
            <v>0</v>
          </cell>
          <cell r="Z33">
            <v>0</v>
          </cell>
          <cell r="AA33">
            <v>0</v>
          </cell>
          <cell r="AB33">
            <v>0</v>
          </cell>
          <cell r="AC33">
            <v>0</v>
          </cell>
          <cell r="AD33">
            <v>0</v>
          </cell>
          <cell r="AE33">
            <v>0</v>
          </cell>
          <cell r="AF33">
            <v>14153</v>
          </cell>
          <cell r="AG33">
            <v>41416</v>
          </cell>
          <cell r="AH33">
            <v>16637</v>
          </cell>
        </row>
        <row r="34">
          <cell r="A34">
            <v>34</v>
          </cell>
          <cell r="B34" t="str">
            <v>Nugget Market</v>
          </cell>
          <cell r="C34">
            <v>32</v>
          </cell>
          <cell r="D34">
            <v>71633425</v>
          </cell>
          <cell r="E34">
            <v>0</v>
          </cell>
          <cell r="F34">
            <v>0</v>
          </cell>
          <cell r="G34">
            <v>0</v>
          </cell>
          <cell r="H34">
            <v>394</v>
          </cell>
          <cell r="I34">
            <v>587</v>
          </cell>
          <cell r="J34">
            <v>354</v>
          </cell>
          <cell r="K34">
            <v>162</v>
          </cell>
          <cell r="L34">
            <v>149</v>
          </cell>
          <cell r="M34">
            <v>524</v>
          </cell>
          <cell r="N34">
            <v>508</v>
          </cell>
          <cell r="O34">
            <v>0</v>
          </cell>
          <cell r="P34">
            <v>0</v>
          </cell>
          <cell r="Q34">
            <v>0</v>
          </cell>
          <cell r="R34">
            <v>4</v>
          </cell>
          <cell r="S34">
            <v>11</v>
          </cell>
          <cell r="T34">
            <v>15</v>
          </cell>
          <cell r="U34">
            <v>23</v>
          </cell>
          <cell r="V34">
            <v>71</v>
          </cell>
          <cell r="W34">
            <v>376</v>
          </cell>
          <cell r="X34">
            <v>436</v>
          </cell>
          <cell r="Y34">
            <v>0</v>
          </cell>
          <cell r="Z34">
            <v>0</v>
          </cell>
          <cell r="AA34">
            <v>0</v>
          </cell>
          <cell r="AB34">
            <v>74</v>
          </cell>
          <cell r="AC34">
            <v>246</v>
          </cell>
          <cell r="AD34">
            <v>119</v>
          </cell>
          <cell r="AE34">
            <v>38</v>
          </cell>
          <cell r="AF34">
            <v>52</v>
          </cell>
          <cell r="AG34">
            <v>229</v>
          </cell>
          <cell r="AH34">
            <v>282</v>
          </cell>
        </row>
        <row r="35">
          <cell r="A35">
            <v>35</v>
          </cell>
          <cell r="B35" t="str">
            <v>Millennium: The Takeda Oncology Company</v>
          </cell>
          <cell r="C35">
            <v>33</v>
          </cell>
          <cell r="D35">
            <v>321974233</v>
          </cell>
          <cell r="E35">
            <v>0</v>
          </cell>
          <cell r="F35">
            <v>0</v>
          </cell>
          <cell r="G35">
            <v>0</v>
          </cell>
          <cell r="H35">
            <v>0</v>
          </cell>
          <cell r="I35">
            <v>0</v>
          </cell>
          <cell r="J35">
            <v>0</v>
          </cell>
          <cell r="K35">
            <v>1409</v>
          </cell>
          <cell r="L35">
            <v>615</v>
          </cell>
          <cell r="M35">
            <v>867</v>
          </cell>
          <cell r="N35">
            <v>341</v>
          </cell>
          <cell r="O35">
            <v>0</v>
          </cell>
          <cell r="P35">
            <v>0</v>
          </cell>
          <cell r="Q35">
            <v>0</v>
          </cell>
          <cell r="R35">
            <v>0</v>
          </cell>
          <cell r="S35">
            <v>0</v>
          </cell>
          <cell r="T35">
            <v>0</v>
          </cell>
          <cell r="U35">
            <v>320</v>
          </cell>
          <cell r="V35">
            <v>502</v>
          </cell>
          <cell r="W35">
            <v>3466</v>
          </cell>
          <cell r="X35">
            <v>5730</v>
          </cell>
          <cell r="Y35">
            <v>0</v>
          </cell>
          <cell r="Z35">
            <v>0</v>
          </cell>
          <cell r="AA35">
            <v>0</v>
          </cell>
          <cell r="AB35">
            <v>0</v>
          </cell>
          <cell r="AC35">
            <v>0</v>
          </cell>
          <cell r="AD35">
            <v>0</v>
          </cell>
          <cell r="AE35">
            <v>6393</v>
          </cell>
          <cell r="AF35">
            <v>2720</v>
          </cell>
          <cell r="AG35">
            <v>4640</v>
          </cell>
          <cell r="AH35">
            <v>9088</v>
          </cell>
        </row>
        <row r="36">
          <cell r="A36">
            <v>37</v>
          </cell>
          <cell r="B36" t="str">
            <v>Plante Moran</v>
          </cell>
          <cell r="C36">
            <v>34</v>
          </cell>
          <cell r="D36">
            <v>632233073</v>
          </cell>
          <cell r="E36">
            <v>0</v>
          </cell>
          <cell r="F36">
            <v>0</v>
          </cell>
          <cell r="G36">
            <v>0</v>
          </cell>
          <cell r="H36">
            <v>0</v>
          </cell>
          <cell r="I36">
            <v>0</v>
          </cell>
          <cell r="J36">
            <v>31</v>
          </cell>
          <cell r="K36">
            <v>6</v>
          </cell>
          <cell r="L36">
            <v>10</v>
          </cell>
          <cell r="M36">
            <v>0</v>
          </cell>
          <cell r="N36">
            <v>0</v>
          </cell>
          <cell r="O36">
            <v>0</v>
          </cell>
          <cell r="P36">
            <v>0</v>
          </cell>
          <cell r="Q36">
            <v>0</v>
          </cell>
          <cell r="R36">
            <v>0</v>
          </cell>
          <cell r="S36">
            <v>0</v>
          </cell>
          <cell r="T36">
            <v>0</v>
          </cell>
          <cell r="U36">
            <v>1</v>
          </cell>
          <cell r="V36">
            <v>2</v>
          </cell>
          <cell r="W36">
            <v>0</v>
          </cell>
          <cell r="X36">
            <v>0</v>
          </cell>
          <cell r="Y36">
            <v>0</v>
          </cell>
          <cell r="Z36">
            <v>0</v>
          </cell>
          <cell r="AA36">
            <v>0</v>
          </cell>
          <cell r="AB36">
            <v>0</v>
          </cell>
          <cell r="AC36">
            <v>0</v>
          </cell>
          <cell r="AD36">
            <v>37</v>
          </cell>
          <cell r="AE36">
            <v>1</v>
          </cell>
          <cell r="AF36">
            <v>4</v>
          </cell>
          <cell r="AG36">
            <v>0</v>
          </cell>
          <cell r="AH36">
            <v>0</v>
          </cell>
        </row>
        <row r="37">
          <cell r="A37">
            <v>39</v>
          </cell>
          <cell r="B37" t="str">
            <v>St. Jude Children's Research Hospital</v>
          </cell>
          <cell r="C37">
            <v>35</v>
          </cell>
          <cell r="D37">
            <v>9624042</v>
          </cell>
          <cell r="E37">
            <v>0</v>
          </cell>
          <cell r="F37">
            <v>0</v>
          </cell>
          <cell r="G37">
            <v>0</v>
          </cell>
          <cell r="H37">
            <v>0</v>
          </cell>
          <cell r="I37">
            <v>0</v>
          </cell>
          <cell r="J37">
            <v>0</v>
          </cell>
          <cell r="K37">
            <v>0</v>
          </cell>
          <cell r="L37">
            <v>1772</v>
          </cell>
          <cell r="M37">
            <v>1189</v>
          </cell>
          <cell r="N37">
            <v>270</v>
          </cell>
          <cell r="O37">
            <v>0</v>
          </cell>
          <cell r="P37">
            <v>0</v>
          </cell>
          <cell r="Q37">
            <v>0</v>
          </cell>
          <cell r="R37">
            <v>0</v>
          </cell>
          <cell r="S37">
            <v>0</v>
          </cell>
          <cell r="T37">
            <v>0</v>
          </cell>
          <cell r="U37">
            <v>0</v>
          </cell>
          <cell r="V37">
            <v>66429</v>
          </cell>
          <cell r="W37">
            <v>59797</v>
          </cell>
          <cell r="X37">
            <v>25313</v>
          </cell>
          <cell r="Y37">
            <v>0</v>
          </cell>
          <cell r="Z37">
            <v>0</v>
          </cell>
          <cell r="AA37">
            <v>0</v>
          </cell>
          <cell r="AB37">
            <v>0</v>
          </cell>
          <cell r="AC37">
            <v>0</v>
          </cell>
          <cell r="AD37">
            <v>0</v>
          </cell>
          <cell r="AE37">
            <v>0</v>
          </cell>
          <cell r="AF37">
            <v>99903</v>
          </cell>
          <cell r="AG37">
            <v>60733</v>
          </cell>
          <cell r="AH37">
            <v>61217</v>
          </cell>
        </row>
        <row r="38">
          <cell r="A38">
            <v>40</v>
          </cell>
          <cell r="B38" t="str">
            <v>SVB Financial Group</v>
          </cell>
          <cell r="C38">
            <v>36</v>
          </cell>
          <cell r="D38">
            <v>17396865</v>
          </cell>
          <cell r="E38">
            <v>0</v>
          </cell>
          <cell r="F38">
            <v>0</v>
          </cell>
          <cell r="G38">
            <v>0</v>
          </cell>
          <cell r="H38">
            <v>0</v>
          </cell>
          <cell r="I38">
            <v>0</v>
          </cell>
          <cell r="J38">
            <v>0</v>
          </cell>
          <cell r="K38">
            <v>0</v>
          </cell>
          <cell r="L38">
            <v>703</v>
          </cell>
          <cell r="M38">
            <v>1920</v>
          </cell>
          <cell r="N38">
            <v>619</v>
          </cell>
          <cell r="O38">
            <v>0</v>
          </cell>
          <cell r="P38">
            <v>0</v>
          </cell>
          <cell r="Q38">
            <v>0</v>
          </cell>
          <cell r="R38">
            <v>0</v>
          </cell>
          <cell r="S38">
            <v>0</v>
          </cell>
          <cell r="T38">
            <v>0</v>
          </cell>
          <cell r="U38">
            <v>0</v>
          </cell>
          <cell r="V38">
            <v>959</v>
          </cell>
          <cell r="W38">
            <v>4177</v>
          </cell>
          <cell r="X38">
            <v>2127</v>
          </cell>
          <cell r="Y38">
            <v>0</v>
          </cell>
          <cell r="Z38">
            <v>0</v>
          </cell>
          <cell r="AA38">
            <v>0</v>
          </cell>
          <cell r="AB38">
            <v>0</v>
          </cell>
          <cell r="AC38">
            <v>0</v>
          </cell>
          <cell r="AD38">
            <v>0</v>
          </cell>
          <cell r="AE38">
            <v>0</v>
          </cell>
          <cell r="AF38">
            <v>1975</v>
          </cell>
          <cell r="AG38">
            <v>7372</v>
          </cell>
          <cell r="AH38">
            <v>6175</v>
          </cell>
        </row>
        <row r="39">
          <cell r="A39">
            <v>41</v>
          </cell>
          <cell r="B39" t="str">
            <v>Adobe</v>
          </cell>
          <cell r="C39">
            <v>37</v>
          </cell>
          <cell r="D39">
            <v>244264669</v>
          </cell>
          <cell r="E39">
            <v>0</v>
          </cell>
          <cell r="F39">
            <v>0</v>
          </cell>
          <cell r="G39">
            <v>0</v>
          </cell>
          <cell r="H39">
            <v>0</v>
          </cell>
          <cell r="I39">
            <v>0</v>
          </cell>
          <cell r="J39">
            <v>0</v>
          </cell>
          <cell r="K39">
            <v>47</v>
          </cell>
          <cell r="L39">
            <v>1350</v>
          </cell>
          <cell r="M39">
            <v>1368</v>
          </cell>
          <cell r="N39">
            <v>439</v>
          </cell>
          <cell r="O39">
            <v>0</v>
          </cell>
          <cell r="P39">
            <v>0</v>
          </cell>
          <cell r="Q39">
            <v>0</v>
          </cell>
          <cell r="R39">
            <v>0</v>
          </cell>
          <cell r="S39">
            <v>0</v>
          </cell>
          <cell r="T39">
            <v>0</v>
          </cell>
          <cell r="U39">
            <v>15</v>
          </cell>
          <cell r="V39">
            <v>913</v>
          </cell>
          <cell r="W39">
            <v>1237</v>
          </cell>
          <cell r="X39">
            <v>493</v>
          </cell>
          <cell r="Y39">
            <v>0</v>
          </cell>
          <cell r="Z39">
            <v>0</v>
          </cell>
          <cell r="AA39">
            <v>0</v>
          </cell>
          <cell r="AB39">
            <v>0</v>
          </cell>
          <cell r="AC39">
            <v>0</v>
          </cell>
          <cell r="AD39">
            <v>0</v>
          </cell>
          <cell r="AE39">
            <v>30</v>
          </cell>
          <cell r="AF39">
            <v>1244</v>
          </cell>
          <cell r="AG39">
            <v>1441</v>
          </cell>
          <cell r="AH39">
            <v>383</v>
          </cell>
        </row>
        <row r="40">
          <cell r="A40">
            <v>43</v>
          </cell>
          <cell r="B40" t="str">
            <v>Novo Nordisk</v>
          </cell>
          <cell r="C40">
            <v>38</v>
          </cell>
          <cell r="D40">
            <v>194037150</v>
          </cell>
          <cell r="E40">
            <v>1</v>
          </cell>
          <cell r="F40">
            <v>0</v>
          </cell>
          <cell r="G40">
            <v>0</v>
          </cell>
          <cell r="H40">
            <v>0</v>
          </cell>
          <cell r="I40">
            <v>0</v>
          </cell>
          <cell r="J40">
            <v>0</v>
          </cell>
          <cell r="K40">
            <v>432</v>
          </cell>
          <cell r="L40">
            <v>461</v>
          </cell>
          <cell r="M40">
            <v>531</v>
          </cell>
          <cell r="N40">
            <v>152</v>
          </cell>
          <cell r="O40">
            <v>0</v>
          </cell>
          <cell r="P40">
            <v>0</v>
          </cell>
          <cell r="Q40">
            <v>0</v>
          </cell>
          <cell r="R40">
            <v>0</v>
          </cell>
          <cell r="S40">
            <v>0</v>
          </cell>
          <cell r="T40">
            <v>0</v>
          </cell>
          <cell r="U40">
            <v>189</v>
          </cell>
          <cell r="V40">
            <v>465</v>
          </cell>
          <cell r="W40">
            <v>1717</v>
          </cell>
          <cell r="X40">
            <v>1951</v>
          </cell>
          <cell r="Y40">
            <v>0</v>
          </cell>
          <cell r="Z40">
            <v>0</v>
          </cell>
          <cell r="AA40">
            <v>0</v>
          </cell>
          <cell r="AB40">
            <v>0</v>
          </cell>
          <cell r="AC40">
            <v>0</v>
          </cell>
          <cell r="AD40">
            <v>0</v>
          </cell>
          <cell r="AE40">
            <v>3080</v>
          </cell>
          <cell r="AF40">
            <v>1978</v>
          </cell>
          <cell r="AG40">
            <v>5038</v>
          </cell>
          <cell r="AH40">
            <v>1313</v>
          </cell>
        </row>
        <row r="41">
          <cell r="A41">
            <v>44</v>
          </cell>
          <cell r="B41" t="str">
            <v>Balfour Beatty Construction</v>
          </cell>
          <cell r="C41">
            <v>39</v>
          </cell>
          <cell r="D41">
            <v>295763337</v>
          </cell>
          <cell r="E41">
            <v>0</v>
          </cell>
          <cell r="F41">
            <v>0</v>
          </cell>
          <cell r="G41">
            <v>0</v>
          </cell>
          <cell r="H41">
            <v>0</v>
          </cell>
          <cell r="I41">
            <v>49</v>
          </cell>
          <cell r="J41">
            <v>83</v>
          </cell>
          <cell r="K41">
            <v>224</v>
          </cell>
          <cell r="L41">
            <v>352</v>
          </cell>
          <cell r="M41">
            <v>221</v>
          </cell>
          <cell r="N41">
            <v>133</v>
          </cell>
          <cell r="O41">
            <v>0</v>
          </cell>
          <cell r="P41">
            <v>0</v>
          </cell>
          <cell r="Q41">
            <v>0</v>
          </cell>
          <cell r="R41">
            <v>0</v>
          </cell>
          <cell r="S41">
            <v>6</v>
          </cell>
          <cell r="T41">
            <v>13</v>
          </cell>
          <cell r="U41">
            <v>161</v>
          </cell>
          <cell r="V41">
            <v>390</v>
          </cell>
          <cell r="W41">
            <v>445</v>
          </cell>
          <cell r="X41">
            <v>693</v>
          </cell>
          <cell r="Y41">
            <v>0</v>
          </cell>
          <cell r="Z41">
            <v>0</v>
          </cell>
          <cell r="AA41">
            <v>0</v>
          </cell>
          <cell r="AB41">
            <v>0</v>
          </cell>
          <cell r="AC41">
            <v>585</v>
          </cell>
          <cell r="AD41">
            <v>366</v>
          </cell>
          <cell r="AE41">
            <v>765</v>
          </cell>
          <cell r="AF41">
            <v>1927</v>
          </cell>
          <cell r="AG41">
            <v>1649</v>
          </cell>
          <cell r="AH41">
            <v>1034</v>
          </cell>
        </row>
        <row r="42">
          <cell r="A42">
            <v>45</v>
          </cell>
          <cell r="B42" t="str">
            <v>National Instruments</v>
          </cell>
          <cell r="C42">
            <v>40</v>
          </cell>
          <cell r="D42">
            <v>44682474</v>
          </cell>
          <cell r="E42">
            <v>0</v>
          </cell>
          <cell r="F42">
            <v>0</v>
          </cell>
          <cell r="G42">
            <v>25</v>
          </cell>
          <cell r="H42">
            <v>248</v>
          </cell>
          <cell r="I42">
            <v>300</v>
          </cell>
          <cell r="J42">
            <v>339</v>
          </cell>
          <cell r="K42">
            <v>515</v>
          </cell>
          <cell r="L42">
            <v>769</v>
          </cell>
          <cell r="M42">
            <v>890</v>
          </cell>
          <cell r="N42">
            <v>185</v>
          </cell>
          <cell r="O42">
            <v>0</v>
          </cell>
          <cell r="P42">
            <v>0</v>
          </cell>
          <cell r="Q42">
            <v>0</v>
          </cell>
          <cell r="R42">
            <v>26</v>
          </cell>
          <cell r="S42">
            <v>44</v>
          </cell>
          <cell r="T42">
            <v>67</v>
          </cell>
          <cell r="U42">
            <v>288</v>
          </cell>
          <cell r="V42">
            <v>914</v>
          </cell>
          <cell r="W42">
            <v>2071</v>
          </cell>
          <cell r="X42">
            <v>1895</v>
          </cell>
          <cell r="Y42">
            <v>0</v>
          </cell>
          <cell r="Z42">
            <v>0</v>
          </cell>
          <cell r="AA42">
            <v>13</v>
          </cell>
          <cell r="AB42">
            <v>269</v>
          </cell>
          <cell r="AC42">
            <v>306</v>
          </cell>
          <cell r="AD42">
            <v>543</v>
          </cell>
          <cell r="AE42">
            <v>1061</v>
          </cell>
          <cell r="AF42">
            <v>1936</v>
          </cell>
          <cell r="AG42">
            <v>4077</v>
          </cell>
          <cell r="AH42">
            <v>1817</v>
          </cell>
        </row>
        <row r="43">
          <cell r="A43">
            <v>46</v>
          </cell>
          <cell r="B43" t="str">
            <v>Intel</v>
          </cell>
          <cell r="C43">
            <v>41</v>
          </cell>
          <cell r="D43">
            <v>2803191</v>
          </cell>
          <cell r="E43">
            <v>0</v>
          </cell>
          <cell r="F43">
            <v>0</v>
          </cell>
          <cell r="G43">
            <v>0</v>
          </cell>
          <cell r="H43">
            <v>0</v>
          </cell>
          <cell r="I43">
            <v>0</v>
          </cell>
          <cell r="J43">
            <v>0</v>
          </cell>
          <cell r="K43">
            <v>0</v>
          </cell>
          <cell r="L43">
            <v>329</v>
          </cell>
          <cell r="M43">
            <v>2196</v>
          </cell>
          <cell r="N43">
            <v>719</v>
          </cell>
          <cell r="O43">
            <v>0</v>
          </cell>
          <cell r="P43">
            <v>0</v>
          </cell>
          <cell r="Q43">
            <v>0</v>
          </cell>
          <cell r="R43">
            <v>0</v>
          </cell>
          <cell r="S43">
            <v>0</v>
          </cell>
          <cell r="T43">
            <v>0</v>
          </cell>
          <cell r="U43">
            <v>0</v>
          </cell>
          <cell r="V43">
            <v>18278</v>
          </cell>
          <cell r="W43">
            <v>237543</v>
          </cell>
          <cell r="X43">
            <v>196851</v>
          </cell>
          <cell r="Y43">
            <v>0</v>
          </cell>
          <cell r="Z43">
            <v>0</v>
          </cell>
          <cell r="AA43">
            <v>0</v>
          </cell>
          <cell r="AB43">
            <v>0</v>
          </cell>
          <cell r="AC43">
            <v>0</v>
          </cell>
          <cell r="AD43">
            <v>0</v>
          </cell>
          <cell r="AE43">
            <v>0</v>
          </cell>
          <cell r="AF43">
            <v>9618</v>
          </cell>
          <cell r="AG43">
            <v>145097</v>
          </cell>
          <cell r="AH43">
            <v>108593</v>
          </cell>
        </row>
        <row r="44">
          <cell r="A44">
            <v>47</v>
          </cell>
          <cell r="B44" t="str">
            <v>American Fidelity Assurance</v>
          </cell>
          <cell r="C44">
            <v>42</v>
          </cell>
          <cell r="D44">
            <v>317976536</v>
          </cell>
          <cell r="E44">
            <v>0</v>
          </cell>
          <cell r="F44">
            <v>0</v>
          </cell>
          <cell r="G44">
            <v>0</v>
          </cell>
          <cell r="H44">
            <v>0</v>
          </cell>
          <cell r="I44">
            <v>0</v>
          </cell>
          <cell r="J44">
            <v>514</v>
          </cell>
          <cell r="K44">
            <v>1212</v>
          </cell>
          <cell r="L44">
            <v>711</v>
          </cell>
          <cell r="M44">
            <v>644</v>
          </cell>
          <cell r="N44">
            <v>120</v>
          </cell>
          <cell r="O44">
            <v>0</v>
          </cell>
          <cell r="P44">
            <v>0</v>
          </cell>
          <cell r="Q44">
            <v>0</v>
          </cell>
          <cell r="R44">
            <v>0</v>
          </cell>
          <cell r="S44">
            <v>0</v>
          </cell>
          <cell r="T44">
            <v>5</v>
          </cell>
          <cell r="U44">
            <v>100</v>
          </cell>
          <cell r="V44">
            <v>144</v>
          </cell>
          <cell r="W44">
            <v>161</v>
          </cell>
          <cell r="X44">
            <v>57</v>
          </cell>
          <cell r="Y44">
            <v>0</v>
          </cell>
          <cell r="Z44">
            <v>0</v>
          </cell>
          <cell r="AA44">
            <v>0</v>
          </cell>
          <cell r="AB44">
            <v>0</v>
          </cell>
          <cell r="AC44">
            <v>0</v>
          </cell>
          <cell r="AD44">
            <v>119</v>
          </cell>
          <cell r="AE44">
            <v>276</v>
          </cell>
          <cell r="AF44">
            <v>372</v>
          </cell>
          <cell r="AG44">
            <v>502</v>
          </cell>
          <cell r="AH44">
            <v>66</v>
          </cell>
        </row>
        <row r="45">
          <cell r="A45">
            <v>48</v>
          </cell>
          <cell r="B45" t="str">
            <v>PricewaterhouseCoopers</v>
          </cell>
          <cell r="C45">
            <v>43</v>
          </cell>
          <cell r="D45">
            <v>61215722</v>
          </cell>
          <cell r="E45">
            <v>0</v>
          </cell>
          <cell r="F45">
            <v>0</v>
          </cell>
          <cell r="G45">
            <v>0</v>
          </cell>
          <cell r="H45">
            <v>0</v>
          </cell>
          <cell r="I45">
            <v>0</v>
          </cell>
          <cell r="J45">
            <v>0</v>
          </cell>
          <cell r="K45">
            <v>708</v>
          </cell>
          <cell r="L45">
            <v>737</v>
          </cell>
          <cell r="M45">
            <v>1061</v>
          </cell>
          <cell r="N45">
            <v>716</v>
          </cell>
          <cell r="O45">
            <v>0</v>
          </cell>
          <cell r="P45">
            <v>0</v>
          </cell>
          <cell r="Q45">
            <v>0</v>
          </cell>
          <cell r="R45">
            <v>0</v>
          </cell>
          <cell r="S45">
            <v>0</v>
          </cell>
          <cell r="T45">
            <v>0</v>
          </cell>
          <cell r="U45">
            <v>426</v>
          </cell>
          <cell r="V45">
            <v>794</v>
          </cell>
          <cell r="W45">
            <v>1814</v>
          </cell>
          <cell r="X45">
            <v>2489</v>
          </cell>
          <cell r="Y45">
            <v>0</v>
          </cell>
          <cell r="Z45">
            <v>0</v>
          </cell>
          <cell r="AA45">
            <v>0</v>
          </cell>
          <cell r="AB45">
            <v>0</v>
          </cell>
          <cell r="AC45">
            <v>0</v>
          </cell>
          <cell r="AD45">
            <v>0</v>
          </cell>
          <cell r="AE45">
            <v>1052</v>
          </cell>
          <cell r="AF45">
            <v>1789</v>
          </cell>
          <cell r="AG45">
            <v>15026</v>
          </cell>
          <cell r="AH45">
            <v>4763</v>
          </cell>
        </row>
        <row r="46">
          <cell r="A46">
            <v>51</v>
          </cell>
          <cell r="B46" t="str">
            <v>Allianz Life Insurance</v>
          </cell>
          <cell r="C46">
            <v>44</v>
          </cell>
          <cell r="D46">
            <v>222480935</v>
          </cell>
          <cell r="E46">
            <v>0</v>
          </cell>
          <cell r="F46">
            <v>0</v>
          </cell>
          <cell r="G46">
            <v>0</v>
          </cell>
          <cell r="H46">
            <v>0</v>
          </cell>
          <cell r="I46">
            <v>0</v>
          </cell>
          <cell r="J46">
            <v>0</v>
          </cell>
          <cell r="K46">
            <v>0</v>
          </cell>
          <cell r="L46">
            <v>0</v>
          </cell>
          <cell r="M46">
            <v>1934</v>
          </cell>
          <cell r="N46">
            <v>1314</v>
          </cell>
          <cell r="O46">
            <v>0</v>
          </cell>
          <cell r="P46">
            <v>0</v>
          </cell>
          <cell r="Q46">
            <v>0</v>
          </cell>
          <cell r="R46">
            <v>0</v>
          </cell>
          <cell r="S46">
            <v>0</v>
          </cell>
          <cell r="T46">
            <v>0</v>
          </cell>
          <cell r="U46">
            <v>0</v>
          </cell>
          <cell r="V46">
            <v>0</v>
          </cell>
          <cell r="W46">
            <v>88</v>
          </cell>
          <cell r="X46">
            <v>64</v>
          </cell>
          <cell r="Y46">
            <v>0</v>
          </cell>
          <cell r="Z46">
            <v>0</v>
          </cell>
          <cell r="AA46">
            <v>0</v>
          </cell>
          <cell r="AB46">
            <v>0</v>
          </cell>
          <cell r="AC46">
            <v>0</v>
          </cell>
          <cell r="AD46">
            <v>0</v>
          </cell>
          <cell r="AE46">
            <v>0</v>
          </cell>
          <cell r="AF46">
            <v>0</v>
          </cell>
          <cell r="AG46">
            <v>183</v>
          </cell>
          <cell r="AH46">
            <v>56</v>
          </cell>
        </row>
        <row r="47">
          <cell r="A47">
            <v>52</v>
          </cell>
          <cell r="B47" t="str">
            <v>Autodesk</v>
          </cell>
          <cell r="C47">
            <v>45</v>
          </cell>
          <cell r="D47">
            <v>234518712</v>
          </cell>
          <cell r="E47">
            <v>0</v>
          </cell>
          <cell r="F47">
            <v>0</v>
          </cell>
          <cell r="G47">
            <v>0</v>
          </cell>
          <cell r="H47">
            <v>0</v>
          </cell>
          <cell r="I47">
            <v>60</v>
          </cell>
          <cell r="J47">
            <v>118</v>
          </cell>
          <cell r="K47">
            <v>68</v>
          </cell>
          <cell r="L47">
            <v>378</v>
          </cell>
          <cell r="M47">
            <v>282</v>
          </cell>
          <cell r="N47">
            <v>0</v>
          </cell>
          <cell r="O47">
            <v>0</v>
          </cell>
          <cell r="P47">
            <v>0</v>
          </cell>
          <cell r="Q47">
            <v>0</v>
          </cell>
          <cell r="R47">
            <v>0</v>
          </cell>
          <cell r="S47">
            <v>0</v>
          </cell>
          <cell r="T47">
            <v>3</v>
          </cell>
          <cell r="U47">
            <v>10</v>
          </cell>
          <cell r="V47">
            <v>114</v>
          </cell>
          <cell r="W47">
            <v>137</v>
          </cell>
          <cell r="X47">
            <v>0</v>
          </cell>
          <cell r="Y47">
            <v>0</v>
          </cell>
          <cell r="Z47">
            <v>0</v>
          </cell>
          <cell r="AA47">
            <v>0</v>
          </cell>
          <cell r="AB47">
            <v>0</v>
          </cell>
          <cell r="AC47">
            <v>5967</v>
          </cell>
          <cell r="AD47">
            <v>1010</v>
          </cell>
          <cell r="AE47">
            <v>691</v>
          </cell>
          <cell r="AF47">
            <v>3338275</v>
          </cell>
          <cell r="AG47">
            <v>623</v>
          </cell>
          <cell r="AH47">
            <v>0</v>
          </cell>
        </row>
        <row r="48">
          <cell r="A48">
            <v>53</v>
          </cell>
          <cell r="B48" t="str">
            <v>Methodist Hospital System</v>
          </cell>
          <cell r="C48">
            <v>46</v>
          </cell>
          <cell r="D48">
            <v>228872206</v>
          </cell>
          <cell r="E48">
            <v>0</v>
          </cell>
          <cell r="F48">
            <v>0</v>
          </cell>
          <cell r="G48">
            <v>0</v>
          </cell>
          <cell r="H48">
            <v>9</v>
          </cell>
          <cell r="I48">
            <v>98</v>
          </cell>
          <cell r="J48">
            <v>183</v>
          </cell>
          <cell r="K48">
            <v>163</v>
          </cell>
          <cell r="L48">
            <v>238</v>
          </cell>
          <cell r="M48">
            <v>270</v>
          </cell>
          <cell r="N48">
            <v>114</v>
          </cell>
          <cell r="O48">
            <v>0</v>
          </cell>
          <cell r="P48">
            <v>0</v>
          </cell>
          <cell r="Q48">
            <v>0</v>
          </cell>
          <cell r="R48">
            <v>0</v>
          </cell>
          <cell r="S48">
            <v>1</v>
          </cell>
          <cell r="T48">
            <v>0</v>
          </cell>
          <cell r="U48">
            <v>5</v>
          </cell>
          <cell r="V48">
            <v>7</v>
          </cell>
          <cell r="W48">
            <v>21</v>
          </cell>
          <cell r="X48">
            <v>11</v>
          </cell>
          <cell r="Y48">
            <v>0</v>
          </cell>
          <cell r="Z48">
            <v>0</v>
          </cell>
          <cell r="AA48">
            <v>0</v>
          </cell>
          <cell r="AB48">
            <v>115</v>
          </cell>
          <cell r="AC48">
            <v>207</v>
          </cell>
          <cell r="AD48">
            <v>141</v>
          </cell>
          <cell r="AE48">
            <v>96</v>
          </cell>
          <cell r="AF48">
            <v>10</v>
          </cell>
          <cell r="AG48">
            <v>122</v>
          </cell>
          <cell r="AH48">
            <v>3</v>
          </cell>
        </row>
        <row r="49">
          <cell r="A49">
            <v>54</v>
          </cell>
          <cell r="B49" t="str">
            <v>Baker Donelson</v>
          </cell>
          <cell r="C49">
            <v>47</v>
          </cell>
          <cell r="D49">
            <v>59338183</v>
          </cell>
          <cell r="E49">
            <v>0</v>
          </cell>
          <cell r="F49">
            <v>0</v>
          </cell>
          <cell r="G49">
            <v>0</v>
          </cell>
          <cell r="H49">
            <v>0</v>
          </cell>
          <cell r="I49">
            <v>231</v>
          </cell>
          <cell r="J49">
            <v>589</v>
          </cell>
          <cell r="K49">
            <v>432</v>
          </cell>
          <cell r="L49">
            <v>547</v>
          </cell>
          <cell r="M49">
            <v>1026</v>
          </cell>
          <cell r="N49">
            <v>422</v>
          </cell>
          <cell r="O49">
            <v>0</v>
          </cell>
          <cell r="P49">
            <v>0</v>
          </cell>
          <cell r="Q49">
            <v>0</v>
          </cell>
          <cell r="R49">
            <v>0</v>
          </cell>
          <cell r="S49">
            <v>1</v>
          </cell>
          <cell r="T49">
            <v>11</v>
          </cell>
          <cell r="U49">
            <v>25</v>
          </cell>
          <cell r="V49">
            <v>110</v>
          </cell>
          <cell r="W49">
            <v>210</v>
          </cell>
          <cell r="X49">
            <v>83</v>
          </cell>
          <cell r="Y49">
            <v>0</v>
          </cell>
          <cell r="Z49">
            <v>0</v>
          </cell>
          <cell r="AA49">
            <v>0</v>
          </cell>
          <cell r="AB49">
            <v>0</v>
          </cell>
          <cell r="AC49">
            <v>139</v>
          </cell>
          <cell r="AD49">
            <v>3081</v>
          </cell>
          <cell r="AE49">
            <v>429</v>
          </cell>
          <cell r="AF49">
            <v>471</v>
          </cell>
          <cell r="AG49">
            <v>729</v>
          </cell>
          <cell r="AH49">
            <v>283</v>
          </cell>
        </row>
        <row r="50">
          <cell r="A50">
            <v>55</v>
          </cell>
          <cell r="B50" t="str">
            <v>Men's Wearhouse</v>
          </cell>
          <cell r="C50">
            <v>48</v>
          </cell>
          <cell r="D50">
            <v>68464500</v>
          </cell>
          <cell r="E50">
            <v>0</v>
          </cell>
          <cell r="F50">
            <v>0</v>
          </cell>
          <cell r="G50">
            <v>0</v>
          </cell>
          <cell r="H50">
            <v>0</v>
          </cell>
          <cell r="I50">
            <v>0</v>
          </cell>
          <cell r="J50">
            <v>0</v>
          </cell>
          <cell r="K50">
            <v>0</v>
          </cell>
          <cell r="L50">
            <v>0</v>
          </cell>
          <cell r="M50">
            <v>1592</v>
          </cell>
          <cell r="N50">
            <v>1649</v>
          </cell>
          <cell r="O50">
            <v>0</v>
          </cell>
          <cell r="P50">
            <v>0</v>
          </cell>
          <cell r="Q50">
            <v>0</v>
          </cell>
          <cell r="R50">
            <v>0</v>
          </cell>
          <cell r="S50">
            <v>0</v>
          </cell>
          <cell r="T50">
            <v>0</v>
          </cell>
          <cell r="U50">
            <v>0</v>
          </cell>
          <cell r="V50">
            <v>0</v>
          </cell>
          <cell r="W50">
            <v>2181</v>
          </cell>
          <cell r="X50">
            <v>10879</v>
          </cell>
          <cell r="Y50">
            <v>0</v>
          </cell>
          <cell r="Z50">
            <v>0</v>
          </cell>
          <cell r="AA50">
            <v>0</v>
          </cell>
          <cell r="AB50">
            <v>0</v>
          </cell>
          <cell r="AC50">
            <v>0</v>
          </cell>
          <cell r="AD50">
            <v>0</v>
          </cell>
          <cell r="AE50">
            <v>0</v>
          </cell>
          <cell r="AF50">
            <v>0</v>
          </cell>
          <cell r="AG50">
            <v>890</v>
          </cell>
          <cell r="AH50">
            <v>7007</v>
          </cell>
        </row>
        <row r="51">
          <cell r="A51">
            <v>56</v>
          </cell>
          <cell r="B51" t="str">
            <v>Scripps Health</v>
          </cell>
          <cell r="C51">
            <v>49</v>
          </cell>
          <cell r="D51">
            <v>1100931295</v>
          </cell>
          <cell r="E51">
            <v>0</v>
          </cell>
          <cell r="F51">
            <v>0</v>
          </cell>
          <cell r="G51">
            <v>0</v>
          </cell>
          <cell r="H51">
            <v>0</v>
          </cell>
          <cell r="I51">
            <v>0</v>
          </cell>
          <cell r="J51">
            <v>0</v>
          </cell>
          <cell r="K51">
            <v>406</v>
          </cell>
          <cell r="L51">
            <v>226</v>
          </cell>
          <cell r="M51">
            <v>163</v>
          </cell>
          <cell r="N51">
            <v>36</v>
          </cell>
          <cell r="O51">
            <v>0</v>
          </cell>
          <cell r="P51">
            <v>0</v>
          </cell>
          <cell r="Q51">
            <v>0</v>
          </cell>
          <cell r="R51">
            <v>0</v>
          </cell>
          <cell r="S51">
            <v>0</v>
          </cell>
          <cell r="T51">
            <v>0</v>
          </cell>
          <cell r="U51">
            <v>21</v>
          </cell>
          <cell r="V51">
            <v>42</v>
          </cell>
          <cell r="W51">
            <v>28</v>
          </cell>
          <cell r="X51">
            <v>4</v>
          </cell>
          <cell r="Y51">
            <v>0</v>
          </cell>
          <cell r="Z51">
            <v>0</v>
          </cell>
          <cell r="AA51">
            <v>0</v>
          </cell>
          <cell r="AB51">
            <v>0</v>
          </cell>
          <cell r="AC51">
            <v>0</v>
          </cell>
          <cell r="AD51">
            <v>0</v>
          </cell>
          <cell r="AE51">
            <v>770</v>
          </cell>
          <cell r="AF51">
            <v>363</v>
          </cell>
          <cell r="AG51">
            <v>455</v>
          </cell>
          <cell r="AH51">
            <v>117</v>
          </cell>
        </row>
        <row r="52">
          <cell r="A52">
            <v>57</v>
          </cell>
          <cell r="B52" t="str">
            <v>Marriott International</v>
          </cell>
          <cell r="C52">
            <v>50</v>
          </cell>
          <cell r="D52">
            <v>14140913</v>
          </cell>
          <cell r="E52">
            <v>0</v>
          </cell>
          <cell r="F52">
            <v>0</v>
          </cell>
          <cell r="G52">
            <v>0</v>
          </cell>
          <cell r="H52">
            <v>0</v>
          </cell>
          <cell r="I52">
            <v>0</v>
          </cell>
          <cell r="J52">
            <v>0</v>
          </cell>
          <cell r="K52">
            <v>0</v>
          </cell>
          <cell r="L52">
            <v>0</v>
          </cell>
          <cell r="M52">
            <v>2232</v>
          </cell>
          <cell r="N52">
            <v>968</v>
          </cell>
          <cell r="O52">
            <v>0</v>
          </cell>
          <cell r="P52">
            <v>0</v>
          </cell>
          <cell r="Q52">
            <v>0</v>
          </cell>
          <cell r="R52">
            <v>0</v>
          </cell>
          <cell r="S52">
            <v>0</v>
          </cell>
          <cell r="T52">
            <v>0</v>
          </cell>
          <cell r="U52">
            <v>0</v>
          </cell>
          <cell r="V52">
            <v>0</v>
          </cell>
          <cell r="W52">
            <v>10503</v>
          </cell>
          <cell r="X52">
            <v>8890</v>
          </cell>
          <cell r="Y52">
            <v>0</v>
          </cell>
          <cell r="Z52">
            <v>0</v>
          </cell>
          <cell r="AA52">
            <v>0</v>
          </cell>
          <cell r="AB52">
            <v>0</v>
          </cell>
          <cell r="AC52">
            <v>0</v>
          </cell>
          <cell r="AD52">
            <v>0</v>
          </cell>
          <cell r="AE52">
            <v>0</v>
          </cell>
          <cell r="AF52">
            <v>0</v>
          </cell>
          <cell r="AG52">
            <v>10298</v>
          </cell>
          <cell r="AH52">
            <v>5897</v>
          </cell>
        </row>
        <row r="53">
          <cell r="A53">
            <v>58</v>
          </cell>
          <cell r="B53" t="str">
            <v>Perkins Coie</v>
          </cell>
          <cell r="C53">
            <v>51</v>
          </cell>
          <cell r="D53">
            <v>32614197</v>
          </cell>
          <cell r="E53">
            <v>0</v>
          </cell>
          <cell r="F53">
            <v>0</v>
          </cell>
          <cell r="G53">
            <v>127</v>
          </cell>
          <cell r="H53">
            <v>173</v>
          </cell>
          <cell r="I53">
            <v>186</v>
          </cell>
          <cell r="J53">
            <v>207</v>
          </cell>
          <cell r="K53">
            <v>315</v>
          </cell>
          <cell r="L53">
            <v>485</v>
          </cell>
          <cell r="M53">
            <v>498</v>
          </cell>
          <cell r="N53">
            <v>172</v>
          </cell>
          <cell r="O53">
            <v>0</v>
          </cell>
          <cell r="P53">
            <v>0</v>
          </cell>
          <cell r="Q53">
            <v>3</v>
          </cell>
          <cell r="R53">
            <v>15</v>
          </cell>
          <cell r="S53">
            <v>4</v>
          </cell>
          <cell r="T53">
            <v>18</v>
          </cell>
          <cell r="U53">
            <v>11</v>
          </cell>
          <cell r="V53">
            <v>117</v>
          </cell>
          <cell r="W53">
            <v>165</v>
          </cell>
          <cell r="X53">
            <v>124</v>
          </cell>
          <cell r="Y53">
            <v>0</v>
          </cell>
          <cell r="Z53">
            <v>0</v>
          </cell>
          <cell r="AA53">
            <v>1</v>
          </cell>
          <cell r="AB53">
            <v>19</v>
          </cell>
          <cell r="AC53">
            <v>43</v>
          </cell>
          <cell r="AD53">
            <v>44</v>
          </cell>
          <cell r="AE53">
            <v>108</v>
          </cell>
          <cell r="AF53">
            <v>241</v>
          </cell>
          <cell r="AG53">
            <v>363</v>
          </cell>
          <cell r="AH53">
            <v>160</v>
          </cell>
        </row>
        <row r="54">
          <cell r="A54">
            <v>59</v>
          </cell>
          <cell r="B54" t="str">
            <v>Ernst &amp; Young</v>
          </cell>
          <cell r="C54">
            <v>55</v>
          </cell>
          <cell r="D54">
            <v>368378534</v>
          </cell>
          <cell r="E54">
            <v>0</v>
          </cell>
          <cell r="F54">
            <v>123</v>
          </cell>
          <cell r="G54">
            <v>151</v>
          </cell>
          <cell r="H54">
            <v>51</v>
          </cell>
          <cell r="I54">
            <v>218</v>
          </cell>
          <cell r="J54">
            <v>598</v>
          </cell>
          <cell r="K54">
            <v>481</v>
          </cell>
          <cell r="L54">
            <v>613</v>
          </cell>
          <cell r="M54">
            <v>433</v>
          </cell>
          <cell r="N54">
            <v>140</v>
          </cell>
          <cell r="O54">
            <v>0</v>
          </cell>
          <cell r="P54">
            <v>15</v>
          </cell>
          <cell r="Q54">
            <v>23</v>
          </cell>
          <cell r="R54">
            <v>31</v>
          </cell>
          <cell r="S54">
            <v>5</v>
          </cell>
          <cell r="T54">
            <v>19</v>
          </cell>
          <cell r="U54">
            <v>76</v>
          </cell>
          <cell r="V54">
            <v>452</v>
          </cell>
          <cell r="W54">
            <v>314</v>
          </cell>
          <cell r="X54">
            <v>142</v>
          </cell>
          <cell r="Y54">
            <v>0</v>
          </cell>
          <cell r="Z54">
            <v>1</v>
          </cell>
          <cell r="AA54">
            <v>5</v>
          </cell>
          <cell r="AB54">
            <v>155</v>
          </cell>
          <cell r="AC54">
            <v>46</v>
          </cell>
          <cell r="AD54">
            <v>3945</v>
          </cell>
          <cell r="AE54">
            <v>411</v>
          </cell>
          <cell r="AF54">
            <v>1951</v>
          </cell>
          <cell r="AG54">
            <v>686</v>
          </cell>
          <cell r="AH54">
            <v>235</v>
          </cell>
        </row>
        <row r="55">
          <cell r="A55">
            <v>60</v>
          </cell>
          <cell r="B55" t="str">
            <v>American Express</v>
          </cell>
          <cell r="C55">
            <v>56</v>
          </cell>
          <cell r="D55">
            <v>42712551</v>
          </cell>
          <cell r="E55">
            <v>0</v>
          </cell>
          <cell r="F55">
            <v>0</v>
          </cell>
          <cell r="G55">
            <v>0</v>
          </cell>
          <cell r="H55">
            <v>0</v>
          </cell>
          <cell r="I55">
            <v>0</v>
          </cell>
          <cell r="J55">
            <v>0</v>
          </cell>
          <cell r="K55">
            <v>0</v>
          </cell>
          <cell r="L55">
            <v>0</v>
          </cell>
          <cell r="M55">
            <v>0</v>
          </cell>
          <cell r="N55">
            <v>3240</v>
          </cell>
          <cell r="O55">
            <v>0</v>
          </cell>
          <cell r="P55">
            <v>0</v>
          </cell>
          <cell r="Q55">
            <v>0</v>
          </cell>
          <cell r="R55">
            <v>0</v>
          </cell>
          <cell r="S55">
            <v>0</v>
          </cell>
          <cell r="T55">
            <v>0</v>
          </cell>
          <cell r="U55">
            <v>0</v>
          </cell>
          <cell r="V55">
            <v>0</v>
          </cell>
          <cell r="W55">
            <v>0</v>
          </cell>
          <cell r="X55">
            <v>10984</v>
          </cell>
          <cell r="Y55">
            <v>0</v>
          </cell>
          <cell r="Z55">
            <v>0</v>
          </cell>
          <cell r="AA55">
            <v>0</v>
          </cell>
          <cell r="AB55">
            <v>0</v>
          </cell>
          <cell r="AC55">
            <v>0</v>
          </cell>
          <cell r="AD55">
            <v>0</v>
          </cell>
          <cell r="AE55">
            <v>0</v>
          </cell>
          <cell r="AF55">
            <v>0</v>
          </cell>
          <cell r="AG55">
            <v>0</v>
          </cell>
          <cell r="AH55">
            <v>14285</v>
          </cell>
        </row>
        <row r="56">
          <cell r="A56">
            <v>61</v>
          </cell>
          <cell r="B56" t="str">
            <v>Nordstrom</v>
          </cell>
          <cell r="C56">
            <v>57</v>
          </cell>
          <cell r="D56">
            <v>15162193</v>
          </cell>
          <cell r="E56">
            <v>0</v>
          </cell>
          <cell r="F56">
            <v>0</v>
          </cell>
          <cell r="G56">
            <v>0</v>
          </cell>
          <cell r="H56">
            <v>0</v>
          </cell>
          <cell r="I56">
            <v>0</v>
          </cell>
          <cell r="J56">
            <v>0</v>
          </cell>
          <cell r="K56">
            <v>0</v>
          </cell>
          <cell r="L56">
            <v>0</v>
          </cell>
          <cell r="M56">
            <v>0</v>
          </cell>
          <cell r="N56">
            <v>3232</v>
          </cell>
          <cell r="O56">
            <v>0</v>
          </cell>
          <cell r="P56">
            <v>0</v>
          </cell>
          <cell r="Q56">
            <v>0</v>
          </cell>
          <cell r="R56">
            <v>0</v>
          </cell>
          <cell r="S56">
            <v>0</v>
          </cell>
          <cell r="T56">
            <v>0</v>
          </cell>
          <cell r="U56">
            <v>0</v>
          </cell>
          <cell r="V56">
            <v>0</v>
          </cell>
          <cell r="W56">
            <v>0</v>
          </cell>
          <cell r="X56">
            <v>146544</v>
          </cell>
          <cell r="Y56">
            <v>0</v>
          </cell>
          <cell r="Z56">
            <v>0</v>
          </cell>
          <cell r="AA56">
            <v>0</v>
          </cell>
          <cell r="AB56">
            <v>0</v>
          </cell>
          <cell r="AC56">
            <v>0</v>
          </cell>
          <cell r="AD56">
            <v>0</v>
          </cell>
          <cell r="AE56">
            <v>0</v>
          </cell>
          <cell r="AF56">
            <v>0</v>
          </cell>
          <cell r="AG56">
            <v>0</v>
          </cell>
          <cell r="AH56">
            <v>51915</v>
          </cell>
        </row>
        <row r="57">
          <cell r="A57">
            <v>62</v>
          </cell>
          <cell r="B57" t="str">
            <v>Build-A-Bear Workshop</v>
          </cell>
          <cell r="C57">
            <v>58</v>
          </cell>
          <cell r="D57">
            <v>14997308</v>
          </cell>
          <cell r="E57">
            <v>0</v>
          </cell>
          <cell r="F57">
            <v>0</v>
          </cell>
          <cell r="G57">
            <v>0</v>
          </cell>
          <cell r="H57">
            <v>0</v>
          </cell>
          <cell r="I57">
            <v>0</v>
          </cell>
          <cell r="J57">
            <v>0</v>
          </cell>
          <cell r="K57">
            <v>0</v>
          </cell>
          <cell r="L57">
            <v>1854</v>
          </cell>
          <cell r="M57">
            <v>1013</v>
          </cell>
          <cell r="N57">
            <v>362</v>
          </cell>
          <cell r="O57">
            <v>0</v>
          </cell>
          <cell r="P57">
            <v>0</v>
          </cell>
          <cell r="Q57">
            <v>0</v>
          </cell>
          <cell r="R57">
            <v>0</v>
          </cell>
          <cell r="S57">
            <v>0</v>
          </cell>
          <cell r="T57">
            <v>0</v>
          </cell>
          <cell r="U57">
            <v>0</v>
          </cell>
          <cell r="V57">
            <v>5671</v>
          </cell>
          <cell r="W57">
            <v>10429</v>
          </cell>
          <cell r="X57">
            <v>2530</v>
          </cell>
          <cell r="Y57">
            <v>0</v>
          </cell>
          <cell r="Z57">
            <v>0</v>
          </cell>
          <cell r="AA57">
            <v>0</v>
          </cell>
          <cell r="AB57">
            <v>0</v>
          </cell>
          <cell r="AC57">
            <v>0</v>
          </cell>
          <cell r="AD57">
            <v>0</v>
          </cell>
          <cell r="AE57">
            <v>0</v>
          </cell>
          <cell r="AF57">
            <v>8397</v>
          </cell>
          <cell r="AG57">
            <v>6395</v>
          </cell>
          <cell r="AH57">
            <v>1728</v>
          </cell>
        </row>
        <row r="58">
          <cell r="A58">
            <v>63</v>
          </cell>
          <cell r="B58" t="str">
            <v>General Mills</v>
          </cell>
          <cell r="C58">
            <v>59</v>
          </cell>
          <cell r="D58">
            <v>184856455</v>
          </cell>
          <cell r="E58">
            <v>0</v>
          </cell>
          <cell r="F58">
            <v>0</v>
          </cell>
          <cell r="G58">
            <v>0</v>
          </cell>
          <cell r="H58">
            <v>32</v>
          </cell>
          <cell r="I58">
            <v>516</v>
          </cell>
          <cell r="J58">
            <v>670</v>
          </cell>
          <cell r="K58">
            <v>711</v>
          </cell>
          <cell r="L58">
            <v>172</v>
          </cell>
          <cell r="M58">
            <v>212</v>
          </cell>
          <cell r="N58">
            <v>11</v>
          </cell>
          <cell r="O58">
            <v>0</v>
          </cell>
          <cell r="P58">
            <v>0</v>
          </cell>
          <cell r="Q58">
            <v>0</v>
          </cell>
          <cell r="R58">
            <v>2</v>
          </cell>
          <cell r="S58">
            <v>66</v>
          </cell>
          <cell r="T58">
            <v>102</v>
          </cell>
          <cell r="U58">
            <v>149</v>
          </cell>
          <cell r="V58">
            <v>109</v>
          </cell>
          <cell r="W58">
            <v>90</v>
          </cell>
          <cell r="X58">
            <v>17</v>
          </cell>
          <cell r="Y58">
            <v>0</v>
          </cell>
          <cell r="Z58">
            <v>0</v>
          </cell>
          <cell r="AA58">
            <v>0</v>
          </cell>
          <cell r="AB58">
            <v>9</v>
          </cell>
          <cell r="AC58">
            <v>237</v>
          </cell>
          <cell r="AD58">
            <v>435</v>
          </cell>
          <cell r="AE58">
            <v>1295</v>
          </cell>
          <cell r="AF58">
            <v>11752</v>
          </cell>
          <cell r="AG58">
            <v>1192</v>
          </cell>
          <cell r="AH58">
            <v>68</v>
          </cell>
        </row>
        <row r="59">
          <cell r="A59">
            <v>64</v>
          </cell>
          <cell r="B59" t="str">
            <v>TDIndustries</v>
          </cell>
          <cell r="C59">
            <v>60</v>
          </cell>
          <cell r="D59">
            <v>2870778488</v>
          </cell>
          <cell r="E59">
            <v>0</v>
          </cell>
          <cell r="F59">
            <v>0</v>
          </cell>
          <cell r="G59">
            <v>0</v>
          </cell>
          <cell r="H59">
            <v>0</v>
          </cell>
          <cell r="I59">
            <v>0</v>
          </cell>
          <cell r="J59">
            <v>0</v>
          </cell>
          <cell r="K59">
            <v>0</v>
          </cell>
          <cell r="L59">
            <v>40</v>
          </cell>
          <cell r="M59">
            <v>287</v>
          </cell>
          <cell r="N59">
            <v>381</v>
          </cell>
          <cell r="O59">
            <v>0</v>
          </cell>
          <cell r="P59">
            <v>0</v>
          </cell>
          <cell r="Q59">
            <v>0</v>
          </cell>
          <cell r="R59">
            <v>0</v>
          </cell>
          <cell r="S59">
            <v>0</v>
          </cell>
          <cell r="T59">
            <v>0</v>
          </cell>
          <cell r="U59">
            <v>0</v>
          </cell>
          <cell r="V59">
            <v>17</v>
          </cell>
          <cell r="W59">
            <v>116</v>
          </cell>
          <cell r="X59">
            <v>174</v>
          </cell>
          <cell r="Y59">
            <v>0</v>
          </cell>
          <cell r="Z59">
            <v>0</v>
          </cell>
          <cell r="AA59">
            <v>0</v>
          </cell>
          <cell r="AB59">
            <v>0</v>
          </cell>
          <cell r="AC59">
            <v>0</v>
          </cell>
          <cell r="AD59">
            <v>0</v>
          </cell>
          <cell r="AE59">
            <v>0</v>
          </cell>
          <cell r="AF59">
            <v>66</v>
          </cell>
          <cell r="AG59">
            <v>1346</v>
          </cell>
          <cell r="AH59">
            <v>2954</v>
          </cell>
        </row>
        <row r="60">
          <cell r="A60">
            <v>66</v>
          </cell>
          <cell r="B60" t="str">
            <v>QuikTrip</v>
          </cell>
          <cell r="C60">
            <v>62</v>
          </cell>
          <cell r="D60">
            <v>1154321220</v>
          </cell>
          <cell r="E60">
            <v>0</v>
          </cell>
          <cell r="F60">
            <v>0</v>
          </cell>
          <cell r="G60">
            <v>0</v>
          </cell>
          <cell r="H60">
            <v>0</v>
          </cell>
          <cell r="I60">
            <v>0</v>
          </cell>
          <cell r="J60">
            <v>0</v>
          </cell>
          <cell r="K60">
            <v>0</v>
          </cell>
          <cell r="L60">
            <v>0</v>
          </cell>
          <cell r="M60">
            <v>2213</v>
          </cell>
          <cell r="N60">
            <v>1022</v>
          </cell>
          <cell r="O60">
            <v>0</v>
          </cell>
          <cell r="P60">
            <v>0</v>
          </cell>
          <cell r="Q60">
            <v>0</v>
          </cell>
          <cell r="R60">
            <v>0</v>
          </cell>
          <cell r="S60">
            <v>0</v>
          </cell>
          <cell r="T60">
            <v>0</v>
          </cell>
          <cell r="U60">
            <v>0</v>
          </cell>
          <cell r="V60">
            <v>0</v>
          </cell>
          <cell r="W60">
            <v>6991</v>
          </cell>
          <cell r="X60">
            <v>4746</v>
          </cell>
          <cell r="Y60">
            <v>0</v>
          </cell>
          <cell r="Z60">
            <v>0</v>
          </cell>
          <cell r="AA60">
            <v>0</v>
          </cell>
          <cell r="AB60">
            <v>0</v>
          </cell>
          <cell r="AC60">
            <v>0</v>
          </cell>
          <cell r="AD60">
            <v>0</v>
          </cell>
          <cell r="AE60">
            <v>0</v>
          </cell>
          <cell r="AF60">
            <v>0</v>
          </cell>
          <cell r="AG60">
            <v>4828</v>
          </cell>
          <cell r="AH60">
            <v>2311</v>
          </cell>
        </row>
        <row r="61">
          <cell r="A61">
            <v>67</v>
          </cell>
          <cell r="B61" t="str">
            <v>Deloitte</v>
          </cell>
          <cell r="C61">
            <v>63</v>
          </cell>
          <cell r="D61">
            <v>8457092</v>
          </cell>
          <cell r="E61">
            <v>0</v>
          </cell>
          <cell r="F61">
            <v>0</v>
          </cell>
          <cell r="G61">
            <v>0</v>
          </cell>
          <cell r="H61">
            <v>0</v>
          </cell>
          <cell r="I61">
            <v>0</v>
          </cell>
          <cell r="J61">
            <v>0</v>
          </cell>
          <cell r="K61">
            <v>0</v>
          </cell>
          <cell r="L61">
            <v>5</v>
          </cell>
          <cell r="M61">
            <v>2182</v>
          </cell>
          <cell r="N61">
            <v>1054</v>
          </cell>
          <cell r="O61">
            <v>0</v>
          </cell>
          <cell r="P61">
            <v>0</v>
          </cell>
          <cell r="Q61">
            <v>0</v>
          </cell>
          <cell r="R61">
            <v>0</v>
          </cell>
          <cell r="S61">
            <v>0</v>
          </cell>
          <cell r="T61">
            <v>0</v>
          </cell>
          <cell r="U61">
            <v>0</v>
          </cell>
          <cell r="V61">
            <v>8</v>
          </cell>
          <cell r="W61">
            <v>51638</v>
          </cell>
          <cell r="X61">
            <v>10415</v>
          </cell>
          <cell r="Y61">
            <v>0</v>
          </cell>
          <cell r="Z61">
            <v>0</v>
          </cell>
          <cell r="AA61">
            <v>0</v>
          </cell>
          <cell r="AB61">
            <v>0</v>
          </cell>
          <cell r="AC61">
            <v>0</v>
          </cell>
          <cell r="AD61">
            <v>0</v>
          </cell>
          <cell r="AE61">
            <v>0</v>
          </cell>
          <cell r="AF61">
            <v>12</v>
          </cell>
          <cell r="AG61">
            <v>29937</v>
          </cell>
          <cell r="AH61">
            <v>10955</v>
          </cell>
        </row>
        <row r="62">
          <cell r="A62">
            <v>68</v>
          </cell>
          <cell r="B62" t="str">
            <v>Genentech</v>
          </cell>
          <cell r="C62">
            <v>64</v>
          </cell>
          <cell r="D62">
            <v>27708036</v>
          </cell>
          <cell r="E62">
            <v>0</v>
          </cell>
          <cell r="F62">
            <v>0</v>
          </cell>
          <cell r="G62">
            <v>0</v>
          </cell>
          <cell r="H62">
            <v>0</v>
          </cell>
          <cell r="I62">
            <v>0</v>
          </cell>
          <cell r="J62">
            <v>0</v>
          </cell>
          <cell r="K62">
            <v>0</v>
          </cell>
          <cell r="L62">
            <v>1425</v>
          </cell>
          <cell r="M62">
            <v>1449</v>
          </cell>
          <cell r="N62">
            <v>362</v>
          </cell>
          <cell r="O62">
            <v>0</v>
          </cell>
          <cell r="P62">
            <v>0</v>
          </cell>
          <cell r="Q62">
            <v>0</v>
          </cell>
          <cell r="R62">
            <v>0</v>
          </cell>
          <cell r="S62">
            <v>0</v>
          </cell>
          <cell r="T62">
            <v>0</v>
          </cell>
          <cell r="U62">
            <v>0</v>
          </cell>
          <cell r="V62">
            <v>346</v>
          </cell>
          <cell r="W62">
            <v>647</v>
          </cell>
          <cell r="X62">
            <v>260</v>
          </cell>
          <cell r="Y62">
            <v>0</v>
          </cell>
          <cell r="Z62">
            <v>0</v>
          </cell>
          <cell r="AA62">
            <v>0</v>
          </cell>
          <cell r="AB62">
            <v>0</v>
          </cell>
          <cell r="AC62">
            <v>0</v>
          </cell>
          <cell r="AD62">
            <v>0</v>
          </cell>
          <cell r="AE62">
            <v>0</v>
          </cell>
          <cell r="AF62">
            <v>2655</v>
          </cell>
          <cell r="AG62">
            <v>4607</v>
          </cell>
          <cell r="AH62">
            <v>1849</v>
          </cell>
        </row>
        <row r="63">
          <cell r="A63">
            <v>69</v>
          </cell>
          <cell r="B63" t="str">
            <v>Umpqua Bank</v>
          </cell>
          <cell r="C63">
            <v>65</v>
          </cell>
          <cell r="D63">
            <v>69084338</v>
          </cell>
          <cell r="E63">
            <v>0</v>
          </cell>
          <cell r="F63">
            <v>0</v>
          </cell>
          <cell r="G63">
            <v>0</v>
          </cell>
          <cell r="H63">
            <v>384</v>
          </cell>
          <cell r="I63">
            <v>56</v>
          </cell>
          <cell r="J63">
            <v>0</v>
          </cell>
          <cell r="K63">
            <v>0</v>
          </cell>
          <cell r="L63">
            <v>0</v>
          </cell>
          <cell r="M63">
            <v>0</v>
          </cell>
          <cell r="N63">
            <v>0</v>
          </cell>
          <cell r="O63">
            <v>0</v>
          </cell>
          <cell r="P63">
            <v>0</v>
          </cell>
          <cell r="Q63">
            <v>0</v>
          </cell>
          <cell r="R63">
            <v>1</v>
          </cell>
          <cell r="S63">
            <v>0</v>
          </cell>
          <cell r="T63">
            <v>0</v>
          </cell>
          <cell r="U63">
            <v>0</v>
          </cell>
          <cell r="V63">
            <v>0</v>
          </cell>
          <cell r="W63">
            <v>0</v>
          </cell>
          <cell r="X63">
            <v>0</v>
          </cell>
          <cell r="Y63">
            <v>0</v>
          </cell>
          <cell r="Z63">
            <v>0</v>
          </cell>
          <cell r="AA63">
            <v>0</v>
          </cell>
          <cell r="AB63">
            <v>5</v>
          </cell>
          <cell r="AC63">
            <v>0</v>
          </cell>
          <cell r="AD63">
            <v>0</v>
          </cell>
          <cell r="AE63">
            <v>0</v>
          </cell>
          <cell r="AF63">
            <v>0</v>
          </cell>
          <cell r="AG63">
            <v>0</v>
          </cell>
          <cell r="AH63">
            <v>0</v>
          </cell>
        </row>
        <row r="64">
          <cell r="A64">
            <v>70</v>
          </cell>
          <cell r="B64" t="str">
            <v>Teach For America</v>
          </cell>
          <cell r="C64">
            <v>66</v>
          </cell>
          <cell r="D64">
            <v>19918047</v>
          </cell>
          <cell r="E64">
            <v>0</v>
          </cell>
          <cell r="F64">
            <v>0</v>
          </cell>
          <cell r="G64">
            <v>0</v>
          </cell>
          <cell r="H64">
            <v>0</v>
          </cell>
          <cell r="I64">
            <v>0</v>
          </cell>
          <cell r="J64">
            <v>0</v>
          </cell>
          <cell r="K64">
            <v>0</v>
          </cell>
          <cell r="L64">
            <v>0</v>
          </cell>
          <cell r="M64">
            <v>402</v>
          </cell>
          <cell r="N64">
            <v>2835</v>
          </cell>
          <cell r="O64">
            <v>0</v>
          </cell>
          <cell r="P64">
            <v>0</v>
          </cell>
          <cell r="Q64">
            <v>0</v>
          </cell>
          <cell r="R64">
            <v>0</v>
          </cell>
          <cell r="S64">
            <v>0</v>
          </cell>
          <cell r="T64">
            <v>0</v>
          </cell>
          <cell r="U64">
            <v>0</v>
          </cell>
          <cell r="V64">
            <v>0</v>
          </cell>
          <cell r="W64">
            <v>2321</v>
          </cell>
          <cell r="X64">
            <v>11202</v>
          </cell>
          <cell r="Y64">
            <v>0</v>
          </cell>
          <cell r="Z64">
            <v>0</v>
          </cell>
          <cell r="AA64">
            <v>0</v>
          </cell>
          <cell r="AB64">
            <v>0</v>
          </cell>
          <cell r="AC64">
            <v>0</v>
          </cell>
          <cell r="AD64">
            <v>0</v>
          </cell>
          <cell r="AE64">
            <v>0</v>
          </cell>
          <cell r="AF64">
            <v>0</v>
          </cell>
          <cell r="AG64">
            <v>2426</v>
          </cell>
          <cell r="AH64">
            <v>16850</v>
          </cell>
        </row>
        <row r="65">
          <cell r="A65">
            <v>71</v>
          </cell>
          <cell r="B65" t="str">
            <v>Mayo Clinic</v>
          </cell>
          <cell r="C65">
            <v>67</v>
          </cell>
          <cell r="D65">
            <v>18410558</v>
          </cell>
          <cell r="E65">
            <v>0</v>
          </cell>
          <cell r="F65">
            <v>0</v>
          </cell>
          <cell r="G65">
            <v>0</v>
          </cell>
          <cell r="H65">
            <v>0</v>
          </cell>
          <cell r="I65">
            <v>0</v>
          </cell>
          <cell r="J65">
            <v>0</v>
          </cell>
          <cell r="K65">
            <v>0</v>
          </cell>
          <cell r="L65">
            <v>0</v>
          </cell>
          <cell r="M65">
            <v>844</v>
          </cell>
          <cell r="N65">
            <v>2394</v>
          </cell>
          <cell r="O65">
            <v>0</v>
          </cell>
          <cell r="P65">
            <v>0</v>
          </cell>
          <cell r="Q65">
            <v>0</v>
          </cell>
          <cell r="R65">
            <v>0</v>
          </cell>
          <cell r="S65">
            <v>0</v>
          </cell>
          <cell r="T65">
            <v>0</v>
          </cell>
          <cell r="U65">
            <v>0</v>
          </cell>
          <cell r="V65">
            <v>0</v>
          </cell>
          <cell r="W65">
            <v>35</v>
          </cell>
          <cell r="X65">
            <v>81</v>
          </cell>
          <cell r="Y65">
            <v>0</v>
          </cell>
          <cell r="Z65">
            <v>0</v>
          </cell>
          <cell r="AA65">
            <v>0</v>
          </cell>
          <cell r="AB65">
            <v>0</v>
          </cell>
          <cell r="AC65">
            <v>0</v>
          </cell>
          <cell r="AD65">
            <v>0</v>
          </cell>
          <cell r="AE65">
            <v>0</v>
          </cell>
          <cell r="AF65">
            <v>0</v>
          </cell>
          <cell r="AG65">
            <v>143</v>
          </cell>
          <cell r="AH65">
            <v>419</v>
          </cell>
        </row>
        <row r="66">
          <cell r="A66">
            <v>73</v>
          </cell>
          <cell r="B66" t="str">
            <v>Starbucks</v>
          </cell>
          <cell r="C66">
            <v>68</v>
          </cell>
          <cell r="D66">
            <v>59899837</v>
          </cell>
          <cell r="E66">
            <v>0</v>
          </cell>
          <cell r="F66">
            <v>0</v>
          </cell>
          <cell r="G66">
            <v>0</v>
          </cell>
          <cell r="H66">
            <v>0</v>
          </cell>
          <cell r="I66">
            <v>0</v>
          </cell>
          <cell r="J66">
            <v>0</v>
          </cell>
          <cell r="K66">
            <v>595</v>
          </cell>
          <cell r="L66">
            <v>1135</v>
          </cell>
          <cell r="M66">
            <v>1311</v>
          </cell>
          <cell r="N66">
            <v>179</v>
          </cell>
          <cell r="O66">
            <v>0</v>
          </cell>
          <cell r="P66">
            <v>0</v>
          </cell>
          <cell r="Q66">
            <v>0</v>
          </cell>
          <cell r="R66">
            <v>0</v>
          </cell>
          <cell r="S66">
            <v>0</v>
          </cell>
          <cell r="T66">
            <v>0</v>
          </cell>
          <cell r="U66">
            <v>720</v>
          </cell>
          <cell r="V66">
            <v>3655</v>
          </cell>
          <cell r="W66">
            <v>7165</v>
          </cell>
          <cell r="X66">
            <v>2789</v>
          </cell>
          <cell r="Y66">
            <v>0</v>
          </cell>
          <cell r="Z66">
            <v>0</v>
          </cell>
          <cell r="AA66">
            <v>0</v>
          </cell>
          <cell r="AB66">
            <v>0</v>
          </cell>
          <cell r="AC66">
            <v>0</v>
          </cell>
          <cell r="AD66">
            <v>0</v>
          </cell>
          <cell r="AE66">
            <v>5098</v>
          </cell>
          <cell r="AF66">
            <v>8754</v>
          </cell>
          <cell r="AG66">
            <v>21581</v>
          </cell>
          <cell r="AH66">
            <v>2278</v>
          </cell>
        </row>
        <row r="67">
          <cell r="A67">
            <v>74</v>
          </cell>
          <cell r="B67" t="str">
            <v>Rackspace Hosting</v>
          </cell>
          <cell r="C67">
            <v>69</v>
          </cell>
          <cell r="D67">
            <v>30262383</v>
          </cell>
          <cell r="E67">
            <v>0</v>
          </cell>
          <cell r="F67">
            <v>0</v>
          </cell>
          <cell r="G67">
            <v>570</v>
          </cell>
          <cell r="H67">
            <v>170</v>
          </cell>
          <cell r="I67">
            <v>0</v>
          </cell>
          <cell r="J67">
            <v>0</v>
          </cell>
          <cell r="K67">
            <v>0</v>
          </cell>
          <cell r="L67">
            <v>0</v>
          </cell>
          <cell r="M67">
            <v>0</v>
          </cell>
          <cell r="N67">
            <v>0</v>
          </cell>
          <cell r="O67">
            <v>0</v>
          </cell>
          <cell r="P67">
            <v>0</v>
          </cell>
          <cell r="Q67">
            <v>5</v>
          </cell>
          <cell r="R67">
            <v>2</v>
          </cell>
          <cell r="S67">
            <v>0</v>
          </cell>
          <cell r="T67">
            <v>0</v>
          </cell>
          <cell r="U67">
            <v>0</v>
          </cell>
          <cell r="V67">
            <v>0</v>
          </cell>
          <cell r="W67">
            <v>0</v>
          </cell>
          <cell r="X67">
            <v>0</v>
          </cell>
          <cell r="Y67">
            <v>0</v>
          </cell>
          <cell r="Z67">
            <v>0</v>
          </cell>
          <cell r="AA67">
            <v>0</v>
          </cell>
          <cell r="AB67">
            <v>19</v>
          </cell>
          <cell r="AC67">
            <v>0</v>
          </cell>
          <cell r="AD67">
            <v>0</v>
          </cell>
          <cell r="AE67">
            <v>0</v>
          </cell>
          <cell r="AF67">
            <v>0</v>
          </cell>
          <cell r="AG67">
            <v>0</v>
          </cell>
          <cell r="AH67">
            <v>0</v>
          </cell>
        </row>
        <row r="68">
          <cell r="A68">
            <v>75</v>
          </cell>
          <cell r="B68" t="str">
            <v>FactSet Research Systems</v>
          </cell>
          <cell r="C68">
            <v>70</v>
          </cell>
          <cell r="D68">
            <v>57650435</v>
          </cell>
          <cell r="E68">
            <v>0</v>
          </cell>
          <cell r="F68">
            <v>0</v>
          </cell>
          <cell r="G68">
            <v>0</v>
          </cell>
          <cell r="H68">
            <v>0</v>
          </cell>
          <cell r="I68">
            <v>0</v>
          </cell>
          <cell r="J68">
            <v>0</v>
          </cell>
          <cell r="K68">
            <v>0</v>
          </cell>
          <cell r="L68">
            <v>911</v>
          </cell>
          <cell r="M68">
            <v>1787</v>
          </cell>
          <cell r="N68">
            <v>516</v>
          </cell>
          <cell r="O68">
            <v>0</v>
          </cell>
          <cell r="P68">
            <v>0</v>
          </cell>
          <cell r="Q68">
            <v>0</v>
          </cell>
          <cell r="R68">
            <v>0</v>
          </cell>
          <cell r="S68">
            <v>0</v>
          </cell>
          <cell r="T68">
            <v>0</v>
          </cell>
          <cell r="U68">
            <v>0</v>
          </cell>
          <cell r="V68">
            <v>123</v>
          </cell>
          <cell r="W68">
            <v>457</v>
          </cell>
          <cell r="X68">
            <v>114</v>
          </cell>
          <cell r="Y68">
            <v>0</v>
          </cell>
          <cell r="Z68">
            <v>0</v>
          </cell>
          <cell r="AA68">
            <v>0</v>
          </cell>
          <cell r="AB68">
            <v>0</v>
          </cell>
          <cell r="AC68">
            <v>0</v>
          </cell>
          <cell r="AD68">
            <v>0</v>
          </cell>
          <cell r="AE68">
            <v>0</v>
          </cell>
          <cell r="AF68">
            <v>1860</v>
          </cell>
          <cell r="AG68">
            <v>5001</v>
          </cell>
          <cell r="AH68">
            <v>2173</v>
          </cell>
        </row>
        <row r="69">
          <cell r="A69">
            <v>76</v>
          </cell>
          <cell r="B69" t="str">
            <v>Microsoft</v>
          </cell>
          <cell r="C69">
            <v>71</v>
          </cell>
          <cell r="D69">
            <v>14344319</v>
          </cell>
          <cell r="E69">
            <v>0</v>
          </cell>
          <cell r="F69">
            <v>0</v>
          </cell>
          <cell r="G69">
            <v>0</v>
          </cell>
          <cell r="H69">
            <v>0</v>
          </cell>
          <cell r="I69">
            <v>0</v>
          </cell>
          <cell r="J69">
            <v>0</v>
          </cell>
          <cell r="K69">
            <v>0</v>
          </cell>
          <cell r="L69">
            <v>1012</v>
          </cell>
          <cell r="M69">
            <v>1546</v>
          </cell>
          <cell r="N69">
            <v>661</v>
          </cell>
          <cell r="O69">
            <v>0</v>
          </cell>
          <cell r="P69">
            <v>0</v>
          </cell>
          <cell r="Q69">
            <v>0</v>
          </cell>
          <cell r="R69">
            <v>0</v>
          </cell>
          <cell r="S69">
            <v>0</v>
          </cell>
          <cell r="T69">
            <v>0</v>
          </cell>
          <cell r="U69">
            <v>0</v>
          </cell>
          <cell r="V69">
            <v>3380</v>
          </cell>
          <cell r="W69">
            <v>7578</v>
          </cell>
          <cell r="X69">
            <v>5597</v>
          </cell>
          <cell r="Y69">
            <v>0</v>
          </cell>
          <cell r="Z69">
            <v>0</v>
          </cell>
          <cell r="AA69">
            <v>0</v>
          </cell>
          <cell r="AB69">
            <v>0</v>
          </cell>
          <cell r="AC69">
            <v>0</v>
          </cell>
          <cell r="AD69">
            <v>0</v>
          </cell>
          <cell r="AE69">
            <v>0</v>
          </cell>
          <cell r="AF69">
            <v>29238</v>
          </cell>
          <cell r="AG69">
            <v>77792</v>
          </cell>
          <cell r="AH69">
            <v>10813</v>
          </cell>
        </row>
        <row r="70">
          <cell r="A70">
            <v>77</v>
          </cell>
          <cell r="B70" t="str">
            <v>Aflac</v>
          </cell>
          <cell r="C70">
            <v>72</v>
          </cell>
          <cell r="D70">
            <v>278365892</v>
          </cell>
          <cell r="E70">
            <v>0</v>
          </cell>
          <cell r="F70">
            <v>0</v>
          </cell>
          <cell r="G70">
            <v>0</v>
          </cell>
          <cell r="H70">
            <v>0</v>
          </cell>
          <cell r="I70">
            <v>0</v>
          </cell>
          <cell r="J70">
            <v>219</v>
          </cell>
          <cell r="K70">
            <v>808</v>
          </cell>
          <cell r="L70">
            <v>596</v>
          </cell>
          <cell r="M70">
            <v>586</v>
          </cell>
          <cell r="N70">
            <v>124</v>
          </cell>
          <cell r="O70">
            <v>0</v>
          </cell>
          <cell r="P70">
            <v>0</v>
          </cell>
          <cell r="Q70">
            <v>0</v>
          </cell>
          <cell r="R70">
            <v>0</v>
          </cell>
          <cell r="S70">
            <v>0</v>
          </cell>
          <cell r="T70">
            <v>67</v>
          </cell>
          <cell r="U70">
            <v>673</v>
          </cell>
          <cell r="V70">
            <v>1437</v>
          </cell>
          <cell r="W70">
            <v>8984</v>
          </cell>
          <cell r="X70">
            <v>577</v>
          </cell>
          <cell r="Y70">
            <v>0</v>
          </cell>
          <cell r="Z70">
            <v>0</v>
          </cell>
          <cell r="AA70">
            <v>0</v>
          </cell>
          <cell r="AB70">
            <v>0</v>
          </cell>
          <cell r="AC70">
            <v>0</v>
          </cell>
          <cell r="AD70">
            <v>630</v>
          </cell>
          <cell r="AE70">
            <v>5835</v>
          </cell>
          <cell r="AF70">
            <v>3685</v>
          </cell>
          <cell r="AG70">
            <v>6841</v>
          </cell>
          <cell r="AH70">
            <v>1369</v>
          </cell>
        </row>
        <row r="71">
          <cell r="A71">
            <v>78</v>
          </cell>
          <cell r="B71" t="str">
            <v>Publix Super Markets</v>
          </cell>
          <cell r="C71">
            <v>73</v>
          </cell>
          <cell r="D71">
            <v>56785107</v>
          </cell>
          <cell r="E71">
            <v>0</v>
          </cell>
          <cell r="F71">
            <v>0</v>
          </cell>
          <cell r="G71">
            <v>0</v>
          </cell>
          <cell r="H71">
            <v>0</v>
          </cell>
          <cell r="I71">
            <v>0</v>
          </cell>
          <cell r="J71">
            <v>0</v>
          </cell>
          <cell r="K71">
            <v>0</v>
          </cell>
          <cell r="L71">
            <v>520</v>
          </cell>
          <cell r="M71">
            <v>2071</v>
          </cell>
          <cell r="N71">
            <v>625</v>
          </cell>
          <cell r="O71">
            <v>0</v>
          </cell>
          <cell r="P71">
            <v>0</v>
          </cell>
          <cell r="Q71">
            <v>0</v>
          </cell>
          <cell r="R71">
            <v>0</v>
          </cell>
          <cell r="S71">
            <v>0</v>
          </cell>
          <cell r="T71">
            <v>0</v>
          </cell>
          <cell r="U71">
            <v>0</v>
          </cell>
          <cell r="V71">
            <v>267</v>
          </cell>
          <cell r="W71">
            <v>1227</v>
          </cell>
          <cell r="X71">
            <v>1027</v>
          </cell>
          <cell r="Y71">
            <v>0</v>
          </cell>
          <cell r="Z71">
            <v>0</v>
          </cell>
          <cell r="AA71">
            <v>0</v>
          </cell>
          <cell r="AB71">
            <v>0</v>
          </cell>
          <cell r="AC71">
            <v>0</v>
          </cell>
          <cell r="AD71">
            <v>0</v>
          </cell>
          <cell r="AE71">
            <v>0</v>
          </cell>
          <cell r="AF71">
            <v>424</v>
          </cell>
          <cell r="AG71">
            <v>1695</v>
          </cell>
          <cell r="AH71">
            <v>1310</v>
          </cell>
        </row>
        <row r="72">
          <cell r="A72">
            <v>79</v>
          </cell>
          <cell r="B72" t="str">
            <v>Mattel</v>
          </cell>
          <cell r="C72">
            <v>74</v>
          </cell>
          <cell r="D72">
            <v>98458823</v>
          </cell>
          <cell r="E72">
            <v>0</v>
          </cell>
          <cell r="F72">
            <v>0</v>
          </cell>
          <cell r="G72">
            <v>0</v>
          </cell>
          <cell r="H72">
            <v>0</v>
          </cell>
          <cell r="I72">
            <v>0</v>
          </cell>
          <cell r="J72">
            <v>0</v>
          </cell>
          <cell r="K72">
            <v>460</v>
          </cell>
          <cell r="L72">
            <v>769</v>
          </cell>
          <cell r="M72">
            <v>1450</v>
          </cell>
          <cell r="N72">
            <v>569</v>
          </cell>
          <cell r="O72">
            <v>0</v>
          </cell>
          <cell r="P72">
            <v>0</v>
          </cell>
          <cell r="Q72">
            <v>0</v>
          </cell>
          <cell r="R72">
            <v>0</v>
          </cell>
          <cell r="S72">
            <v>0</v>
          </cell>
          <cell r="T72">
            <v>0</v>
          </cell>
          <cell r="U72">
            <v>218</v>
          </cell>
          <cell r="V72">
            <v>629</v>
          </cell>
          <cell r="W72">
            <v>1417</v>
          </cell>
          <cell r="X72">
            <v>1021</v>
          </cell>
          <cell r="Y72">
            <v>0</v>
          </cell>
          <cell r="Z72">
            <v>0</v>
          </cell>
          <cell r="AA72">
            <v>0</v>
          </cell>
          <cell r="AB72">
            <v>0</v>
          </cell>
          <cell r="AC72">
            <v>0</v>
          </cell>
          <cell r="AD72">
            <v>0</v>
          </cell>
          <cell r="AE72">
            <v>440</v>
          </cell>
          <cell r="AF72">
            <v>1077</v>
          </cell>
          <cell r="AG72">
            <v>936</v>
          </cell>
          <cell r="AH72">
            <v>1858</v>
          </cell>
        </row>
        <row r="73">
          <cell r="A73">
            <v>80</v>
          </cell>
          <cell r="B73" t="str">
            <v>Stryker</v>
          </cell>
          <cell r="C73">
            <v>75</v>
          </cell>
          <cell r="D73">
            <v>386225125</v>
          </cell>
          <cell r="E73">
            <v>0</v>
          </cell>
          <cell r="F73">
            <v>0</v>
          </cell>
          <cell r="G73">
            <v>0</v>
          </cell>
          <cell r="H73">
            <v>0</v>
          </cell>
          <cell r="I73">
            <v>2</v>
          </cell>
          <cell r="J73">
            <v>180</v>
          </cell>
          <cell r="K73">
            <v>367</v>
          </cell>
          <cell r="L73">
            <v>318</v>
          </cell>
          <cell r="M73">
            <v>332</v>
          </cell>
          <cell r="N73">
            <v>93</v>
          </cell>
          <cell r="O73">
            <v>0</v>
          </cell>
          <cell r="P73">
            <v>0</v>
          </cell>
          <cell r="Q73">
            <v>0</v>
          </cell>
          <cell r="R73">
            <v>0</v>
          </cell>
          <cell r="S73">
            <v>0</v>
          </cell>
          <cell r="T73">
            <v>15</v>
          </cell>
          <cell r="U73">
            <v>122</v>
          </cell>
          <cell r="V73">
            <v>243</v>
          </cell>
          <cell r="W73">
            <v>324</v>
          </cell>
          <cell r="X73">
            <v>278</v>
          </cell>
          <cell r="Y73">
            <v>0</v>
          </cell>
          <cell r="Z73">
            <v>0</v>
          </cell>
          <cell r="AA73">
            <v>0</v>
          </cell>
          <cell r="AB73">
            <v>0</v>
          </cell>
          <cell r="AC73">
            <v>5</v>
          </cell>
          <cell r="AD73">
            <v>81</v>
          </cell>
          <cell r="AE73">
            <v>825</v>
          </cell>
          <cell r="AF73">
            <v>311</v>
          </cell>
          <cell r="AG73">
            <v>259</v>
          </cell>
          <cell r="AH73">
            <v>103</v>
          </cell>
        </row>
        <row r="74">
          <cell r="A74">
            <v>81</v>
          </cell>
          <cell r="B74" t="str">
            <v>SRC/SRCTec</v>
          </cell>
          <cell r="C74">
            <v>76</v>
          </cell>
          <cell r="D74">
            <v>78681420</v>
          </cell>
          <cell r="E74">
            <v>0</v>
          </cell>
          <cell r="F74">
            <v>0</v>
          </cell>
          <cell r="G74">
            <v>19</v>
          </cell>
          <cell r="H74">
            <v>43</v>
          </cell>
          <cell r="I74">
            <v>33</v>
          </cell>
          <cell r="J74">
            <v>29</v>
          </cell>
          <cell r="K74">
            <v>8</v>
          </cell>
          <cell r="L74">
            <v>19</v>
          </cell>
          <cell r="M74">
            <v>49</v>
          </cell>
          <cell r="N74">
            <v>3</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1</v>
          </cell>
          <cell r="AD74">
            <v>0</v>
          </cell>
          <cell r="AE74">
            <v>0</v>
          </cell>
          <cell r="AF74">
            <v>1</v>
          </cell>
          <cell r="AG74">
            <v>1</v>
          </cell>
          <cell r="AH74">
            <v>0</v>
          </cell>
        </row>
        <row r="75">
          <cell r="A75">
            <v>82</v>
          </cell>
          <cell r="B75" t="str">
            <v>Hasbro</v>
          </cell>
          <cell r="C75">
            <v>77</v>
          </cell>
          <cell r="D75">
            <v>347317843</v>
          </cell>
          <cell r="E75">
            <v>0</v>
          </cell>
          <cell r="F75">
            <v>0</v>
          </cell>
          <cell r="G75">
            <v>0</v>
          </cell>
          <cell r="H75">
            <v>0</v>
          </cell>
          <cell r="I75">
            <v>298</v>
          </cell>
          <cell r="J75">
            <v>305</v>
          </cell>
          <cell r="K75">
            <v>459</v>
          </cell>
          <cell r="L75">
            <v>230</v>
          </cell>
          <cell r="M75">
            <v>223</v>
          </cell>
          <cell r="N75">
            <v>11</v>
          </cell>
          <cell r="O75">
            <v>0</v>
          </cell>
          <cell r="P75">
            <v>0</v>
          </cell>
          <cell r="Q75">
            <v>0</v>
          </cell>
          <cell r="R75">
            <v>0</v>
          </cell>
          <cell r="S75">
            <v>20</v>
          </cell>
          <cell r="T75">
            <v>29</v>
          </cell>
          <cell r="U75">
            <v>119</v>
          </cell>
          <cell r="V75">
            <v>90</v>
          </cell>
          <cell r="W75">
            <v>89</v>
          </cell>
          <cell r="X75">
            <v>14</v>
          </cell>
          <cell r="Y75">
            <v>0</v>
          </cell>
          <cell r="Z75">
            <v>0</v>
          </cell>
          <cell r="AA75">
            <v>0</v>
          </cell>
          <cell r="AB75">
            <v>0</v>
          </cell>
          <cell r="AC75">
            <v>1395</v>
          </cell>
          <cell r="AD75">
            <v>170</v>
          </cell>
          <cell r="AE75">
            <v>1445</v>
          </cell>
          <cell r="AF75">
            <v>131</v>
          </cell>
          <cell r="AG75">
            <v>483</v>
          </cell>
          <cell r="AH75">
            <v>23</v>
          </cell>
        </row>
        <row r="76">
          <cell r="A76">
            <v>83</v>
          </cell>
          <cell r="B76" t="str">
            <v>Bright Horizons Family Solutions</v>
          </cell>
          <cell r="C76">
            <v>78</v>
          </cell>
          <cell r="D76">
            <v>373917299</v>
          </cell>
          <cell r="E76">
            <v>0</v>
          </cell>
          <cell r="F76">
            <v>0</v>
          </cell>
          <cell r="G76">
            <v>0</v>
          </cell>
          <cell r="H76">
            <v>0</v>
          </cell>
          <cell r="I76">
            <v>46</v>
          </cell>
          <cell r="J76">
            <v>70</v>
          </cell>
          <cell r="K76">
            <v>214</v>
          </cell>
          <cell r="L76">
            <v>175</v>
          </cell>
          <cell r="M76">
            <v>319</v>
          </cell>
          <cell r="N76">
            <v>143</v>
          </cell>
          <cell r="O76">
            <v>0</v>
          </cell>
          <cell r="P76">
            <v>0</v>
          </cell>
          <cell r="Q76">
            <v>0</v>
          </cell>
          <cell r="R76">
            <v>0</v>
          </cell>
          <cell r="S76">
            <v>0</v>
          </cell>
          <cell r="T76">
            <v>0</v>
          </cell>
          <cell r="U76">
            <v>3</v>
          </cell>
          <cell r="V76">
            <v>8</v>
          </cell>
          <cell r="W76">
            <v>48</v>
          </cell>
          <cell r="X76">
            <v>46</v>
          </cell>
          <cell r="Y76">
            <v>0</v>
          </cell>
          <cell r="Z76">
            <v>0</v>
          </cell>
          <cell r="AA76">
            <v>0</v>
          </cell>
          <cell r="AB76">
            <v>0</v>
          </cell>
          <cell r="AC76">
            <v>25</v>
          </cell>
          <cell r="AD76">
            <v>31</v>
          </cell>
          <cell r="AE76">
            <v>43</v>
          </cell>
          <cell r="AF76">
            <v>77</v>
          </cell>
          <cell r="AG76">
            <v>102</v>
          </cell>
          <cell r="AH76">
            <v>60</v>
          </cell>
        </row>
        <row r="77">
          <cell r="A77">
            <v>84</v>
          </cell>
          <cell r="B77" t="str">
            <v>Booz Allen Hamilton</v>
          </cell>
          <cell r="C77">
            <v>79</v>
          </cell>
          <cell r="D77">
            <v>17375116</v>
          </cell>
          <cell r="E77">
            <v>0</v>
          </cell>
          <cell r="F77">
            <v>0</v>
          </cell>
          <cell r="G77">
            <v>0</v>
          </cell>
          <cell r="H77">
            <v>0</v>
          </cell>
          <cell r="I77">
            <v>0</v>
          </cell>
          <cell r="J77">
            <v>0</v>
          </cell>
          <cell r="K77">
            <v>0</v>
          </cell>
          <cell r="L77">
            <v>0</v>
          </cell>
          <cell r="M77">
            <v>1117</v>
          </cell>
          <cell r="N77">
            <v>2086</v>
          </cell>
          <cell r="O77">
            <v>0</v>
          </cell>
          <cell r="P77">
            <v>0</v>
          </cell>
          <cell r="Q77">
            <v>0</v>
          </cell>
          <cell r="R77">
            <v>0</v>
          </cell>
          <cell r="S77">
            <v>0</v>
          </cell>
          <cell r="T77">
            <v>0</v>
          </cell>
          <cell r="U77">
            <v>0</v>
          </cell>
          <cell r="V77">
            <v>0</v>
          </cell>
          <cell r="W77">
            <v>1500</v>
          </cell>
          <cell r="X77">
            <v>4411</v>
          </cell>
          <cell r="Y77">
            <v>0</v>
          </cell>
          <cell r="Z77">
            <v>0</v>
          </cell>
          <cell r="AA77">
            <v>0</v>
          </cell>
          <cell r="AB77">
            <v>0</v>
          </cell>
          <cell r="AC77">
            <v>0</v>
          </cell>
          <cell r="AD77">
            <v>0</v>
          </cell>
          <cell r="AE77">
            <v>0</v>
          </cell>
          <cell r="AF77">
            <v>0</v>
          </cell>
          <cell r="AG77">
            <v>4865</v>
          </cell>
          <cell r="AH77">
            <v>9500</v>
          </cell>
        </row>
        <row r="78">
          <cell r="A78">
            <v>85</v>
          </cell>
          <cell r="B78" t="str">
            <v>Hitachi Data Systems</v>
          </cell>
          <cell r="C78">
            <v>80</v>
          </cell>
          <cell r="D78">
            <v>15354310</v>
          </cell>
          <cell r="E78">
            <v>0</v>
          </cell>
          <cell r="F78">
            <v>0</v>
          </cell>
          <cell r="G78">
            <v>0</v>
          </cell>
          <cell r="H78">
            <v>0</v>
          </cell>
          <cell r="I78">
            <v>0</v>
          </cell>
          <cell r="J78">
            <v>0</v>
          </cell>
          <cell r="K78">
            <v>0</v>
          </cell>
          <cell r="L78">
            <v>0</v>
          </cell>
          <cell r="M78">
            <v>2075</v>
          </cell>
          <cell r="N78">
            <v>1164</v>
          </cell>
          <cell r="O78">
            <v>0</v>
          </cell>
          <cell r="P78">
            <v>0</v>
          </cell>
          <cell r="Q78">
            <v>0</v>
          </cell>
          <cell r="R78">
            <v>0</v>
          </cell>
          <cell r="S78">
            <v>0</v>
          </cell>
          <cell r="T78">
            <v>0</v>
          </cell>
          <cell r="U78">
            <v>0</v>
          </cell>
          <cell r="V78">
            <v>0</v>
          </cell>
          <cell r="W78">
            <v>8942</v>
          </cell>
          <cell r="X78">
            <v>5382</v>
          </cell>
          <cell r="Y78">
            <v>0</v>
          </cell>
          <cell r="Z78">
            <v>0</v>
          </cell>
          <cell r="AA78">
            <v>0</v>
          </cell>
          <cell r="AB78">
            <v>0</v>
          </cell>
          <cell r="AC78">
            <v>0</v>
          </cell>
          <cell r="AD78">
            <v>0</v>
          </cell>
          <cell r="AE78">
            <v>0</v>
          </cell>
          <cell r="AF78">
            <v>0</v>
          </cell>
          <cell r="AG78">
            <v>13196</v>
          </cell>
          <cell r="AH78">
            <v>6040</v>
          </cell>
        </row>
        <row r="79">
          <cell r="A79">
            <v>86</v>
          </cell>
          <cell r="B79" t="str">
            <v>The Everett Clinic</v>
          </cell>
          <cell r="C79">
            <v>81</v>
          </cell>
          <cell r="D79">
            <v>26550996</v>
          </cell>
          <cell r="E79">
            <v>0</v>
          </cell>
          <cell r="F79">
            <v>0</v>
          </cell>
          <cell r="G79">
            <v>0</v>
          </cell>
          <cell r="H79">
            <v>0</v>
          </cell>
          <cell r="I79">
            <v>0</v>
          </cell>
          <cell r="J79">
            <v>0</v>
          </cell>
          <cell r="K79">
            <v>0</v>
          </cell>
          <cell r="L79">
            <v>445</v>
          </cell>
          <cell r="M79">
            <v>1966</v>
          </cell>
          <cell r="N79">
            <v>813</v>
          </cell>
          <cell r="O79">
            <v>0</v>
          </cell>
          <cell r="P79">
            <v>0</v>
          </cell>
          <cell r="Q79">
            <v>0</v>
          </cell>
          <cell r="R79">
            <v>0</v>
          </cell>
          <cell r="S79">
            <v>0</v>
          </cell>
          <cell r="T79">
            <v>0</v>
          </cell>
          <cell r="U79">
            <v>0</v>
          </cell>
          <cell r="V79">
            <v>61</v>
          </cell>
          <cell r="W79">
            <v>357</v>
          </cell>
          <cell r="X79">
            <v>304</v>
          </cell>
          <cell r="Y79">
            <v>0</v>
          </cell>
          <cell r="Z79">
            <v>0</v>
          </cell>
          <cell r="AA79">
            <v>0</v>
          </cell>
          <cell r="AB79">
            <v>0</v>
          </cell>
          <cell r="AC79">
            <v>0</v>
          </cell>
          <cell r="AD79">
            <v>0</v>
          </cell>
          <cell r="AE79">
            <v>0</v>
          </cell>
          <cell r="AF79">
            <v>2372</v>
          </cell>
          <cell r="AG79">
            <v>6449</v>
          </cell>
          <cell r="AH79">
            <v>1015</v>
          </cell>
        </row>
        <row r="80">
          <cell r="A80">
            <v>87</v>
          </cell>
          <cell r="B80" t="str">
            <v>OhioHealth</v>
          </cell>
          <cell r="C80">
            <v>82</v>
          </cell>
          <cell r="D80">
            <v>2923178940</v>
          </cell>
          <cell r="E80">
            <v>0</v>
          </cell>
          <cell r="F80">
            <v>0</v>
          </cell>
          <cell r="G80">
            <v>0</v>
          </cell>
          <cell r="H80">
            <v>0</v>
          </cell>
          <cell r="I80">
            <v>0</v>
          </cell>
          <cell r="J80">
            <v>0</v>
          </cell>
          <cell r="K80">
            <v>0</v>
          </cell>
          <cell r="L80">
            <v>1</v>
          </cell>
          <cell r="M80">
            <v>240</v>
          </cell>
          <cell r="N80">
            <v>694</v>
          </cell>
          <cell r="O80">
            <v>0</v>
          </cell>
          <cell r="P80">
            <v>0</v>
          </cell>
          <cell r="Q80">
            <v>0</v>
          </cell>
          <cell r="R80">
            <v>0</v>
          </cell>
          <cell r="S80">
            <v>0</v>
          </cell>
          <cell r="T80">
            <v>0</v>
          </cell>
          <cell r="U80">
            <v>0</v>
          </cell>
          <cell r="V80">
            <v>0</v>
          </cell>
          <cell r="W80">
            <v>13</v>
          </cell>
          <cell r="X80">
            <v>11</v>
          </cell>
          <cell r="Y80">
            <v>0</v>
          </cell>
          <cell r="Z80">
            <v>0</v>
          </cell>
          <cell r="AA80">
            <v>0</v>
          </cell>
          <cell r="AB80">
            <v>0</v>
          </cell>
          <cell r="AC80">
            <v>0</v>
          </cell>
          <cell r="AD80">
            <v>0</v>
          </cell>
          <cell r="AE80">
            <v>0</v>
          </cell>
          <cell r="AF80">
            <v>0</v>
          </cell>
          <cell r="AG80">
            <v>2</v>
          </cell>
          <cell r="AH80">
            <v>15</v>
          </cell>
        </row>
        <row r="81">
          <cell r="A81">
            <v>88</v>
          </cell>
          <cell r="B81" t="str">
            <v>Morningstar</v>
          </cell>
          <cell r="C81">
            <v>83</v>
          </cell>
          <cell r="D81">
            <v>569404984</v>
          </cell>
          <cell r="E81">
            <v>0</v>
          </cell>
          <cell r="F81">
            <v>0</v>
          </cell>
          <cell r="G81">
            <v>0</v>
          </cell>
          <cell r="H81">
            <v>0</v>
          </cell>
          <cell r="I81">
            <v>0</v>
          </cell>
          <cell r="J81">
            <v>20</v>
          </cell>
          <cell r="K81">
            <v>78</v>
          </cell>
          <cell r="L81">
            <v>167</v>
          </cell>
          <cell r="M81">
            <v>92</v>
          </cell>
          <cell r="N81">
            <v>0</v>
          </cell>
          <cell r="O81">
            <v>0</v>
          </cell>
          <cell r="P81">
            <v>0</v>
          </cell>
          <cell r="Q81">
            <v>0</v>
          </cell>
          <cell r="R81">
            <v>0</v>
          </cell>
          <cell r="S81">
            <v>0</v>
          </cell>
          <cell r="T81">
            <v>0</v>
          </cell>
          <cell r="U81">
            <v>11</v>
          </cell>
          <cell r="V81">
            <v>39</v>
          </cell>
          <cell r="W81">
            <v>10</v>
          </cell>
          <cell r="X81">
            <v>0</v>
          </cell>
          <cell r="Y81">
            <v>0</v>
          </cell>
          <cell r="Z81">
            <v>0</v>
          </cell>
          <cell r="AA81">
            <v>0</v>
          </cell>
          <cell r="AB81">
            <v>0</v>
          </cell>
          <cell r="AC81">
            <v>0</v>
          </cell>
          <cell r="AD81">
            <v>7</v>
          </cell>
          <cell r="AE81">
            <v>361</v>
          </cell>
          <cell r="AF81">
            <v>286</v>
          </cell>
          <cell r="AG81">
            <v>281</v>
          </cell>
          <cell r="AH81">
            <v>0</v>
          </cell>
        </row>
        <row r="82">
          <cell r="A82">
            <v>89</v>
          </cell>
          <cell r="B82" t="str">
            <v>Cisco</v>
          </cell>
          <cell r="C82">
            <v>84</v>
          </cell>
          <cell r="D82">
            <v>72310385</v>
          </cell>
          <cell r="E82">
            <v>0</v>
          </cell>
          <cell r="F82">
            <v>0</v>
          </cell>
          <cell r="G82">
            <v>0</v>
          </cell>
          <cell r="H82">
            <v>0</v>
          </cell>
          <cell r="I82">
            <v>0</v>
          </cell>
          <cell r="J82">
            <v>0</v>
          </cell>
          <cell r="K82">
            <v>942</v>
          </cell>
          <cell r="L82">
            <v>704</v>
          </cell>
          <cell r="M82">
            <v>713</v>
          </cell>
          <cell r="N82">
            <v>484</v>
          </cell>
          <cell r="O82">
            <v>0</v>
          </cell>
          <cell r="P82">
            <v>0</v>
          </cell>
          <cell r="Q82">
            <v>0</v>
          </cell>
          <cell r="R82">
            <v>0</v>
          </cell>
          <cell r="S82">
            <v>0</v>
          </cell>
          <cell r="T82">
            <v>0</v>
          </cell>
          <cell r="U82">
            <v>23</v>
          </cell>
          <cell r="V82">
            <v>14</v>
          </cell>
          <cell r="W82">
            <v>58</v>
          </cell>
          <cell r="X82">
            <v>42</v>
          </cell>
          <cell r="Y82">
            <v>0</v>
          </cell>
          <cell r="Z82">
            <v>0</v>
          </cell>
          <cell r="AA82">
            <v>0</v>
          </cell>
          <cell r="AB82">
            <v>0</v>
          </cell>
          <cell r="AC82">
            <v>0</v>
          </cell>
          <cell r="AD82">
            <v>0</v>
          </cell>
          <cell r="AE82">
            <v>75</v>
          </cell>
          <cell r="AF82">
            <v>25</v>
          </cell>
          <cell r="AG82">
            <v>21</v>
          </cell>
          <cell r="AH82">
            <v>21</v>
          </cell>
        </row>
        <row r="83">
          <cell r="A83">
            <v>90</v>
          </cell>
          <cell r="B83" t="str">
            <v>CarMax</v>
          </cell>
          <cell r="C83">
            <v>85</v>
          </cell>
          <cell r="D83">
            <v>7023592</v>
          </cell>
          <cell r="E83">
            <v>0</v>
          </cell>
          <cell r="F83">
            <v>0</v>
          </cell>
          <cell r="G83">
            <v>0</v>
          </cell>
          <cell r="H83">
            <v>0</v>
          </cell>
          <cell r="I83">
            <v>0</v>
          </cell>
          <cell r="J83">
            <v>0</v>
          </cell>
          <cell r="K83">
            <v>0</v>
          </cell>
          <cell r="L83">
            <v>0</v>
          </cell>
          <cell r="M83">
            <v>659</v>
          </cell>
          <cell r="N83">
            <v>2566</v>
          </cell>
          <cell r="O83">
            <v>0</v>
          </cell>
          <cell r="P83">
            <v>0</v>
          </cell>
          <cell r="Q83">
            <v>0</v>
          </cell>
          <cell r="R83">
            <v>0</v>
          </cell>
          <cell r="S83">
            <v>0</v>
          </cell>
          <cell r="T83">
            <v>0</v>
          </cell>
          <cell r="U83">
            <v>0</v>
          </cell>
          <cell r="V83">
            <v>0</v>
          </cell>
          <cell r="W83">
            <v>505</v>
          </cell>
          <cell r="X83">
            <v>2556</v>
          </cell>
          <cell r="Y83">
            <v>0</v>
          </cell>
          <cell r="Z83">
            <v>0</v>
          </cell>
          <cell r="AA83">
            <v>0</v>
          </cell>
          <cell r="AB83">
            <v>0</v>
          </cell>
          <cell r="AC83">
            <v>0</v>
          </cell>
          <cell r="AD83">
            <v>0</v>
          </cell>
          <cell r="AE83">
            <v>0</v>
          </cell>
          <cell r="AF83">
            <v>0</v>
          </cell>
          <cell r="AG83">
            <v>377</v>
          </cell>
          <cell r="AH83">
            <v>1039</v>
          </cell>
        </row>
        <row r="84">
          <cell r="A84">
            <v>93</v>
          </cell>
          <cell r="B84" t="str">
            <v>KPMG</v>
          </cell>
          <cell r="C84">
            <v>87</v>
          </cell>
          <cell r="D84">
            <v>27064606</v>
          </cell>
          <cell r="E84">
            <v>0</v>
          </cell>
          <cell r="F84">
            <v>0</v>
          </cell>
          <cell r="G84">
            <v>0</v>
          </cell>
          <cell r="H84">
            <v>0</v>
          </cell>
          <cell r="I84">
            <v>0</v>
          </cell>
          <cell r="J84">
            <v>0</v>
          </cell>
          <cell r="K84">
            <v>0</v>
          </cell>
          <cell r="L84">
            <v>1</v>
          </cell>
          <cell r="M84">
            <v>2185</v>
          </cell>
          <cell r="N84">
            <v>1029</v>
          </cell>
          <cell r="O84">
            <v>0</v>
          </cell>
          <cell r="P84">
            <v>0</v>
          </cell>
          <cell r="Q84">
            <v>0</v>
          </cell>
          <cell r="R84">
            <v>0</v>
          </cell>
          <cell r="S84">
            <v>0</v>
          </cell>
          <cell r="T84">
            <v>0</v>
          </cell>
          <cell r="U84">
            <v>0</v>
          </cell>
          <cell r="V84">
            <v>0</v>
          </cell>
          <cell r="W84">
            <v>396</v>
          </cell>
          <cell r="X84">
            <v>335</v>
          </cell>
          <cell r="Y84">
            <v>0</v>
          </cell>
          <cell r="Z84">
            <v>0</v>
          </cell>
          <cell r="AA84">
            <v>0</v>
          </cell>
          <cell r="AB84">
            <v>0</v>
          </cell>
          <cell r="AC84">
            <v>0</v>
          </cell>
          <cell r="AD84">
            <v>0</v>
          </cell>
          <cell r="AE84">
            <v>0</v>
          </cell>
          <cell r="AF84">
            <v>0</v>
          </cell>
          <cell r="AG84">
            <v>731</v>
          </cell>
          <cell r="AH84">
            <v>361</v>
          </cell>
        </row>
        <row r="85">
          <cell r="A85">
            <v>95</v>
          </cell>
          <cell r="B85" t="str">
            <v>Meridian Health</v>
          </cell>
          <cell r="C85">
            <v>88</v>
          </cell>
          <cell r="D85">
            <v>104286484</v>
          </cell>
          <cell r="E85">
            <v>0</v>
          </cell>
          <cell r="F85">
            <v>0</v>
          </cell>
          <cell r="G85">
            <v>0</v>
          </cell>
          <cell r="H85">
            <v>0</v>
          </cell>
          <cell r="I85">
            <v>0</v>
          </cell>
          <cell r="J85">
            <v>0</v>
          </cell>
          <cell r="K85">
            <v>0</v>
          </cell>
          <cell r="L85">
            <v>1114</v>
          </cell>
          <cell r="M85">
            <v>1520</v>
          </cell>
          <cell r="N85">
            <v>563</v>
          </cell>
          <cell r="O85">
            <v>0</v>
          </cell>
          <cell r="P85">
            <v>0</v>
          </cell>
          <cell r="Q85">
            <v>0</v>
          </cell>
          <cell r="R85">
            <v>0</v>
          </cell>
          <cell r="S85">
            <v>0</v>
          </cell>
          <cell r="T85">
            <v>0</v>
          </cell>
          <cell r="U85">
            <v>0</v>
          </cell>
          <cell r="V85">
            <v>386</v>
          </cell>
          <cell r="W85">
            <v>828</v>
          </cell>
          <cell r="X85">
            <v>449</v>
          </cell>
          <cell r="Y85">
            <v>0</v>
          </cell>
          <cell r="Z85">
            <v>0</v>
          </cell>
          <cell r="AA85">
            <v>0</v>
          </cell>
          <cell r="AB85">
            <v>0</v>
          </cell>
          <cell r="AC85">
            <v>0</v>
          </cell>
          <cell r="AD85">
            <v>0</v>
          </cell>
          <cell r="AE85">
            <v>0</v>
          </cell>
          <cell r="AF85">
            <v>1318</v>
          </cell>
          <cell r="AG85">
            <v>143557</v>
          </cell>
          <cell r="AH85">
            <v>630</v>
          </cell>
        </row>
        <row r="86">
          <cell r="A86">
            <v>97</v>
          </cell>
          <cell r="B86" t="str">
            <v>Capital One</v>
          </cell>
          <cell r="C86">
            <v>89</v>
          </cell>
          <cell r="D86">
            <v>365500647</v>
          </cell>
          <cell r="E86">
            <v>0</v>
          </cell>
          <cell r="F86">
            <v>0</v>
          </cell>
          <cell r="G86">
            <v>0</v>
          </cell>
          <cell r="H86">
            <v>0</v>
          </cell>
          <cell r="I86">
            <v>0</v>
          </cell>
          <cell r="J86">
            <v>101</v>
          </cell>
          <cell r="K86">
            <v>359</v>
          </cell>
          <cell r="L86">
            <v>359</v>
          </cell>
          <cell r="M86">
            <v>292</v>
          </cell>
          <cell r="N86">
            <v>110</v>
          </cell>
          <cell r="O86">
            <v>0</v>
          </cell>
          <cell r="P86">
            <v>0</v>
          </cell>
          <cell r="Q86">
            <v>0</v>
          </cell>
          <cell r="R86">
            <v>0</v>
          </cell>
          <cell r="S86">
            <v>0</v>
          </cell>
          <cell r="T86">
            <v>6</v>
          </cell>
          <cell r="U86">
            <v>17</v>
          </cell>
          <cell r="V86">
            <v>192</v>
          </cell>
          <cell r="W86">
            <v>311</v>
          </cell>
          <cell r="X86">
            <v>197</v>
          </cell>
          <cell r="Y86">
            <v>0</v>
          </cell>
          <cell r="Z86">
            <v>0</v>
          </cell>
          <cell r="AA86">
            <v>0</v>
          </cell>
          <cell r="AB86">
            <v>0</v>
          </cell>
          <cell r="AC86">
            <v>0</v>
          </cell>
          <cell r="AD86">
            <v>14</v>
          </cell>
          <cell r="AE86">
            <v>94</v>
          </cell>
          <cell r="AF86">
            <v>461</v>
          </cell>
          <cell r="AG86">
            <v>444</v>
          </cell>
          <cell r="AH86">
            <v>142</v>
          </cell>
        </row>
        <row r="87">
          <cell r="A87">
            <v>98</v>
          </cell>
          <cell r="B87" t="str">
            <v>Darden Restaurants</v>
          </cell>
          <cell r="C87">
            <v>90</v>
          </cell>
          <cell r="D87">
            <v>372854615</v>
          </cell>
          <cell r="E87">
            <v>0</v>
          </cell>
          <cell r="F87">
            <v>0</v>
          </cell>
          <cell r="G87">
            <v>0</v>
          </cell>
          <cell r="H87">
            <v>0</v>
          </cell>
          <cell r="I87">
            <v>37</v>
          </cell>
          <cell r="J87">
            <v>22</v>
          </cell>
          <cell r="K87">
            <v>305</v>
          </cell>
          <cell r="L87">
            <v>1242</v>
          </cell>
          <cell r="M87">
            <v>551</v>
          </cell>
          <cell r="N87">
            <v>285</v>
          </cell>
          <cell r="O87">
            <v>0</v>
          </cell>
          <cell r="P87">
            <v>0</v>
          </cell>
          <cell r="Q87">
            <v>0</v>
          </cell>
          <cell r="R87">
            <v>0</v>
          </cell>
          <cell r="S87">
            <v>0</v>
          </cell>
          <cell r="T87">
            <v>5</v>
          </cell>
          <cell r="U87">
            <v>157</v>
          </cell>
          <cell r="V87">
            <v>1232</v>
          </cell>
          <cell r="W87">
            <v>927</v>
          </cell>
          <cell r="X87">
            <v>850</v>
          </cell>
          <cell r="Y87">
            <v>0</v>
          </cell>
          <cell r="Z87">
            <v>0</v>
          </cell>
          <cell r="AA87">
            <v>0</v>
          </cell>
          <cell r="AB87">
            <v>0</v>
          </cell>
          <cell r="AC87">
            <v>24</v>
          </cell>
          <cell r="AD87">
            <v>39</v>
          </cell>
          <cell r="AE87">
            <v>597</v>
          </cell>
          <cell r="AF87">
            <v>8754</v>
          </cell>
          <cell r="AG87">
            <v>1548</v>
          </cell>
          <cell r="AH87">
            <v>429</v>
          </cell>
        </row>
        <row r="88">
          <cell r="A88">
            <v>100</v>
          </cell>
          <cell r="B88" t="str">
            <v>Stew Leonard's</v>
          </cell>
          <cell r="C88">
            <v>91</v>
          </cell>
          <cell r="D88">
            <v>23794152</v>
          </cell>
          <cell r="E88">
            <v>0</v>
          </cell>
          <cell r="F88">
            <v>0</v>
          </cell>
          <cell r="G88">
            <v>0</v>
          </cell>
          <cell r="H88">
            <v>0</v>
          </cell>
          <cell r="I88">
            <v>0</v>
          </cell>
          <cell r="J88">
            <v>0</v>
          </cell>
          <cell r="K88">
            <v>0</v>
          </cell>
          <cell r="L88">
            <v>901</v>
          </cell>
          <cell r="M88">
            <v>1660</v>
          </cell>
          <cell r="N88">
            <v>623</v>
          </cell>
          <cell r="O88">
            <v>0</v>
          </cell>
          <cell r="P88">
            <v>0</v>
          </cell>
          <cell r="Q88">
            <v>0</v>
          </cell>
          <cell r="R88">
            <v>0</v>
          </cell>
          <cell r="S88">
            <v>0</v>
          </cell>
          <cell r="T88">
            <v>0</v>
          </cell>
          <cell r="U88">
            <v>0</v>
          </cell>
          <cell r="V88">
            <v>471</v>
          </cell>
          <cell r="W88">
            <v>1508</v>
          </cell>
          <cell r="X88">
            <v>830</v>
          </cell>
          <cell r="Y88">
            <v>0</v>
          </cell>
          <cell r="Z88">
            <v>0</v>
          </cell>
          <cell r="AA88">
            <v>0</v>
          </cell>
          <cell r="AB88">
            <v>0</v>
          </cell>
          <cell r="AC88">
            <v>0</v>
          </cell>
          <cell r="AD88">
            <v>0</v>
          </cell>
          <cell r="AE88">
            <v>0</v>
          </cell>
          <cell r="AF88">
            <v>855</v>
          </cell>
          <cell r="AG88">
            <v>1871</v>
          </cell>
          <cell r="AH88">
            <v>772</v>
          </cell>
        </row>
        <row r="89">
          <cell r="A89">
            <v>103</v>
          </cell>
          <cell r="B89" t="str">
            <v>Four Seasons Hotels</v>
          </cell>
          <cell r="C89">
            <v>92</v>
          </cell>
          <cell r="D89">
            <v>18363030</v>
          </cell>
          <cell r="E89">
            <v>0</v>
          </cell>
          <cell r="F89">
            <v>0</v>
          </cell>
          <cell r="G89">
            <v>0</v>
          </cell>
          <cell r="H89">
            <v>0</v>
          </cell>
          <cell r="I89">
            <v>0</v>
          </cell>
          <cell r="J89">
            <v>0</v>
          </cell>
          <cell r="K89">
            <v>0</v>
          </cell>
          <cell r="L89">
            <v>0</v>
          </cell>
          <cell r="M89">
            <v>1713</v>
          </cell>
          <cell r="N89">
            <v>1503</v>
          </cell>
          <cell r="O89">
            <v>0</v>
          </cell>
          <cell r="P89">
            <v>0</v>
          </cell>
          <cell r="Q89">
            <v>0</v>
          </cell>
          <cell r="R89">
            <v>0</v>
          </cell>
          <cell r="S89">
            <v>0</v>
          </cell>
          <cell r="T89">
            <v>0</v>
          </cell>
          <cell r="U89">
            <v>0</v>
          </cell>
          <cell r="V89">
            <v>0</v>
          </cell>
          <cell r="W89">
            <v>4438</v>
          </cell>
          <cell r="X89">
            <v>5061</v>
          </cell>
          <cell r="Y89">
            <v>0</v>
          </cell>
          <cell r="Z89">
            <v>0</v>
          </cell>
          <cell r="AA89">
            <v>0</v>
          </cell>
          <cell r="AB89">
            <v>0</v>
          </cell>
          <cell r="AC89">
            <v>0</v>
          </cell>
          <cell r="AD89">
            <v>0</v>
          </cell>
          <cell r="AE89">
            <v>0</v>
          </cell>
          <cell r="AF89">
            <v>0</v>
          </cell>
          <cell r="AG89">
            <v>3176</v>
          </cell>
          <cell r="AH89">
            <v>3206</v>
          </cell>
        </row>
        <row r="90">
          <cell r="A90">
            <v>104</v>
          </cell>
          <cell r="B90" t="str">
            <v>S.C. Johnson &amp; Son</v>
          </cell>
          <cell r="C90">
            <v>93</v>
          </cell>
          <cell r="D90">
            <v>326813935</v>
          </cell>
          <cell r="E90">
            <v>0</v>
          </cell>
          <cell r="F90">
            <v>0</v>
          </cell>
          <cell r="G90">
            <v>0</v>
          </cell>
          <cell r="H90">
            <v>0</v>
          </cell>
          <cell r="I90">
            <v>0</v>
          </cell>
          <cell r="J90">
            <v>0</v>
          </cell>
          <cell r="K90">
            <v>0</v>
          </cell>
          <cell r="L90">
            <v>298</v>
          </cell>
          <cell r="M90">
            <v>2512</v>
          </cell>
          <cell r="N90">
            <v>435</v>
          </cell>
          <cell r="O90">
            <v>0</v>
          </cell>
          <cell r="P90">
            <v>0</v>
          </cell>
          <cell r="Q90">
            <v>0</v>
          </cell>
          <cell r="R90">
            <v>0</v>
          </cell>
          <cell r="S90">
            <v>0</v>
          </cell>
          <cell r="T90">
            <v>0</v>
          </cell>
          <cell r="U90">
            <v>0</v>
          </cell>
          <cell r="V90">
            <v>165</v>
          </cell>
          <cell r="W90">
            <v>3643</v>
          </cell>
          <cell r="X90">
            <v>440</v>
          </cell>
          <cell r="Y90">
            <v>0</v>
          </cell>
          <cell r="Z90">
            <v>0</v>
          </cell>
          <cell r="AA90">
            <v>0</v>
          </cell>
          <cell r="AB90">
            <v>0</v>
          </cell>
          <cell r="AC90">
            <v>0</v>
          </cell>
          <cell r="AD90">
            <v>0</v>
          </cell>
          <cell r="AE90">
            <v>0</v>
          </cell>
          <cell r="AF90">
            <v>202</v>
          </cell>
          <cell r="AG90">
            <v>5086</v>
          </cell>
          <cell r="AH90">
            <v>522</v>
          </cell>
        </row>
        <row r="91">
          <cell r="A91">
            <v>105</v>
          </cell>
          <cell r="B91" t="str">
            <v>Arkansas Children's Hospital</v>
          </cell>
          <cell r="C91">
            <v>94</v>
          </cell>
          <cell r="D91">
            <v>16322617</v>
          </cell>
          <cell r="E91">
            <v>0</v>
          </cell>
          <cell r="F91">
            <v>5</v>
          </cell>
          <cell r="G91">
            <v>67</v>
          </cell>
          <cell r="H91">
            <v>298</v>
          </cell>
          <cell r="I91">
            <v>265</v>
          </cell>
          <cell r="J91">
            <v>245</v>
          </cell>
          <cell r="K91">
            <v>171</v>
          </cell>
          <cell r="L91">
            <v>268</v>
          </cell>
          <cell r="M91">
            <v>328</v>
          </cell>
          <cell r="N91">
            <v>145</v>
          </cell>
          <cell r="O91">
            <v>0</v>
          </cell>
          <cell r="P91">
            <v>0</v>
          </cell>
          <cell r="Q91">
            <v>1</v>
          </cell>
          <cell r="R91">
            <v>4</v>
          </cell>
          <cell r="S91">
            <v>14</v>
          </cell>
          <cell r="T91">
            <v>26</v>
          </cell>
          <cell r="U91">
            <v>65</v>
          </cell>
          <cell r="V91">
            <v>346</v>
          </cell>
          <cell r="W91">
            <v>681</v>
          </cell>
          <cell r="X91">
            <v>436</v>
          </cell>
          <cell r="Y91">
            <v>0</v>
          </cell>
          <cell r="Z91">
            <v>0</v>
          </cell>
          <cell r="AA91">
            <v>6</v>
          </cell>
          <cell r="AB91">
            <v>196</v>
          </cell>
          <cell r="AC91">
            <v>315</v>
          </cell>
          <cell r="AD91">
            <v>403</v>
          </cell>
          <cell r="AE91">
            <v>349</v>
          </cell>
          <cell r="AF91">
            <v>911</v>
          </cell>
          <cell r="AG91">
            <v>1043</v>
          </cell>
          <cell r="AH91">
            <v>286</v>
          </cell>
        </row>
        <row r="92">
          <cell r="A92">
            <v>106</v>
          </cell>
          <cell r="B92" t="str">
            <v>Gilbane</v>
          </cell>
          <cell r="C92">
            <v>95</v>
          </cell>
          <cell r="D92">
            <v>52426577</v>
          </cell>
          <cell r="E92">
            <v>0</v>
          </cell>
          <cell r="F92">
            <v>0</v>
          </cell>
          <cell r="G92">
            <v>0</v>
          </cell>
          <cell r="H92">
            <v>0</v>
          </cell>
          <cell r="I92">
            <v>0</v>
          </cell>
          <cell r="J92">
            <v>0</v>
          </cell>
          <cell r="K92">
            <v>739</v>
          </cell>
          <cell r="L92">
            <v>845</v>
          </cell>
          <cell r="M92">
            <v>1039</v>
          </cell>
          <cell r="N92">
            <v>555</v>
          </cell>
          <cell r="O92">
            <v>0</v>
          </cell>
          <cell r="P92">
            <v>0</v>
          </cell>
          <cell r="Q92">
            <v>0</v>
          </cell>
          <cell r="R92">
            <v>0</v>
          </cell>
          <cell r="S92">
            <v>0</v>
          </cell>
          <cell r="T92">
            <v>0</v>
          </cell>
          <cell r="U92">
            <v>135</v>
          </cell>
          <cell r="V92">
            <v>433</v>
          </cell>
          <cell r="W92">
            <v>831</v>
          </cell>
          <cell r="X92">
            <v>634</v>
          </cell>
          <cell r="Y92">
            <v>0</v>
          </cell>
          <cell r="Z92">
            <v>0</v>
          </cell>
          <cell r="AA92">
            <v>0</v>
          </cell>
          <cell r="AB92">
            <v>0</v>
          </cell>
          <cell r="AC92">
            <v>0</v>
          </cell>
          <cell r="AD92">
            <v>0</v>
          </cell>
          <cell r="AE92">
            <v>4831</v>
          </cell>
          <cell r="AF92">
            <v>407608</v>
          </cell>
          <cell r="AG92">
            <v>9989</v>
          </cell>
          <cell r="AH92">
            <v>1740</v>
          </cell>
        </row>
        <row r="93">
          <cell r="A93">
            <v>107</v>
          </cell>
          <cell r="B93" t="str">
            <v>Brocade Communications Systems</v>
          </cell>
          <cell r="C93">
            <v>96</v>
          </cell>
          <cell r="D93">
            <v>3060602845</v>
          </cell>
          <cell r="E93">
            <v>0</v>
          </cell>
          <cell r="F93">
            <v>0</v>
          </cell>
          <cell r="G93">
            <v>0</v>
          </cell>
          <cell r="H93">
            <v>0</v>
          </cell>
          <cell r="I93">
            <v>0</v>
          </cell>
          <cell r="J93">
            <v>0</v>
          </cell>
          <cell r="K93">
            <v>0</v>
          </cell>
          <cell r="L93">
            <v>0</v>
          </cell>
          <cell r="M93">
            <v>5</v>
          </cell>
          <cell r="N93">
            <v>0</v>
          </cell>
          <cell r="O93">
            <v>0</v>
          </cell>
          <cell r="P93">
            <v>0</v>
          </cell>
          <cell r="Q93">
            <v>0</v>
          </cell>
          <cell r="R93">
            <v>0</v>
          </cell>
          <cell r="S93">
            <v>0</v>
          </cell>
          <cell r="T93">
            <v>0</v>
          </cell>
          <cell r="U93">
            <v>0</v>
          </cell>
          <cell r="V93">
            <v>0</v>
          </cell>
          <cell r="W93">
            <v>2</v>
          </cell>
          <cell r="X93">
            <v>0</v>
          </cell>
          <cell r="Y93">
            <v>0</v>
          </cell>
          <cell r="Z93">
            <v>0</v>
          </cell>
          <cell r="AA93">
            <v>0</v>
          </cell>
          <cell r="AB93">
            <v>0</v>
          </cell>
          <cell r="AC93">
            <v>0</v>
          </cell>
          <cell r="AD93">
            <v>0</v>
          </cell>
          <cell r="AE93">
            <v>0</v>
          </cell>
          <cell r="AF93">
            <v>0</v>
          </cell>
          <cell r="AG93">
            <v>0</v>
          </cell>
          <cell r="AH93">
            <v>0</v>
          </cell>
        </row>
        <row r="94">
          <cell r="A94">
            <v>110</v>
          </cell>
          <cell r="B94" t="str">
            <v>Aéropostale</v>
          </cell>
          <cell r="C94">
            <v>98</v>
          </cell>
          <cell r="D94">
            <v>55592183</v>
          </cell>
          <cell r="E94">
            <v>0</v>
          </cell>
          <cell r="F94">
            <v>0</v>
          </cell>
          <cell r="G94">
            <v>0</v>
          </cell>
          <cell r="H94">
            <v>0</v>
          </cell>
          <cell r="I94">
            <v>0</v>
          </cell>
          <cell r="J94">
            <v>0</v>
          </cell>
          <cell r="K94">
            <v>0</v>
          </cell>
          <cell r="L94">
            <v>0</v>
          </cell>
          <cell r="M94">
            <v>2635</v>
          </cell>
          <cell r="N94">
            <v>572</v>
          </cell>
          <cell r="O94">
            <v>0</v>
          </cell>
          <cell r="P94">
            <v>0</v>
          </cell>
          <cell r="Q94">
            <v>0</v>
          </cell>
          <cell r="R94">
            <v>0</v>
          </cell>
          <cell r="S94">
            <v>0</v>
          </cell>
          <cell r="T94">
            <v>0</v>
          </cell>
          <cell r="U94">
            <v>0</v>
          </cell>
          <cell r="V94">
            <v>0</v>
          </cell>
          <cell r="W94">
            <v>915098</v>
          </cell>
          <cell r="X94">
            <v>140768</v>
          </cell>
          <cell r="Y94">
            <v>0</v>
          </cell>
          <cell r="Z94">
            <v>0</v>
          </cell>
          <cell r="AA94">
            <v>0</v>
          </cell>
          <cell r="AB94">
            <v>0</v>
          </cell>
          <cell r="AC94">
            <v>0</v>
          </cell>
          <cell r="AD94">
            <v>0</v>
          </cell>
          <cell r="AE94">
            <v>0</v>
          </cell>
          <cell r="AF94">
            <v>0</v>
          </cell>
          <cell r="AG94">
            <v>417811</v>
          </cell>
          <cell r="AH94">
            <v>52833</v>
          </cell>
        </row>
        <row r="95">
          <cell r="A95">
            <v>111</v>
          </cell>
          <cell r="B95" t="str">
            <v>MITRE</v>
          </cell>
          <cell r="C95">
            <v>99</v>
          </cell>
          <cell r="D95">
            <v>25681997</v>
          </cell>
          <cell r="E95">
            <v>0</v>
          </cell>
          <cell r="F95">
            <v>0</v>
          </cell>
          <cell r="G95">
            <v>82</v>
          </cell>
          <cell r="H95">
            <v>114</v>
          </cell>
          <cell r="I95">
            <v>91</v>
          </cell>
          <cell r="J95">
            <v>81</v>
          </cell>
          <cell r="K95">
            <v>137</v>
          </cell>
          <cell r="L95">
            <v>552</v>
          </cell>
          <cell r="M95">
            <v>837</v>
          </cell>
          <cell r="N95">
            <v>264</v>
          </cell>
          <cell r="O95">
            <v>0</v>
          </cell>
          <cell r="P95">
            <v>0</v>
          </cell>
          <cell r="Q95">
            <v>1</v>
          </cell>
          <cell r="R95">
            <v>15</v>
          </cell>
          <cell r="S95">
            <v>21</v>
          </cell>
          <cell r="T95">
            <v>13</v>
          </cell>
          <cell r="U95">
            <v>44</v>
          </cell>
          <cell r="V95">
            <v>226</v>
          </cell>
          <cell r="W95">
            <v>994</v>
          </cell>
          <cell r="X95">
            <v>446</v>
          </cell>
          <cell r="Y95">
            <v>0</v>
          </cell>
          <cell r="Z95">
            <v>0</v>
          </cell>
          <cell r="AA95">
            <v>5</v>
          </cell>
          <cell r="AB95">
            <v>68</v>
          </cell>
          <cell r="AC95">
            <v>85</v>
          </cell>
          <cell r="AD95">
            <v>36</v>
          </cell>
          <cell r="AE95">
            <v>443</v>
          </cell>
          <cell r="AF95">
            <v>2625</v>
          </cell>
          <cell r="AG95">
            <v>2461</v>
          </cell>
          <cell r="AH95">
            <v>1176</v>
          </cell>
        </row>
        <row r="96">
          <cell r="A96">
            <v>112</v>
          </cell>
          <cell r="B96" t="str">
            <v>Grainger</v>
          </cell>
          <cell r="C96">
            <v>100</v>
          </cell>
          <cell r="D96">
            <v>256527508</v>
          </cell>
          <cell r="E96">
            <v>0</v>
          </cell>
          <cell r="F96">
            <v>0</v>
          </cell>
          <cell r="G96">
            <v>0</v>
          </cell>
          <cell r="H96">
            <v>0</v>
          </cell>
          <cell r="I96">
            <v>0</v>
          </cell>
          <cell r="J96">
            <v>0</v>
          </cell>
          <cell r="K96">
            <v>0</v>
          </cell>
          <cell r="L96">
            <v>275</v>
          </cell>
          <cell r="M96">
            <v>383</v>
          </cell>
          <cell r="N96">
            <v>88</v>
          </cell>
          <cell r="O96">
            <v>0</v>
          </cell>
          <cell r="P96">
            <v>0</v>
          </cell>
          <cell r="Q96">
            <v>0</v>
          </cell>
          <cell r="R96">
            <v>0</v>
          </cell>
          <cell r="S96">
            <v>0</v>
          </cell>
          <cell r="T96">
            <v>0</v>
          </cell>
          <cell r="U96">
            <v>0</v>
          </cell>
          <cell r="V96">
            <v>75</v>
          </cell>
          <cell r="W96">
            <v>133</v>
          </cell>
          <cell r="X96">
            <v>88</v>
          </cell>
          <cell r="Y96">
            <v>0</v>
          </cell>
          <cell r="Z96">
            <v>0</v>
          </cell>
          <cell r="AA96">
            <v>0</v>
          </cell>
          <cell r="AB96">
            <v>0</v>
          </cell>
          <cell r="AC96">
            <v>0</v>
          </cell>
          <cell r="AD96">
            <v>0</v>
          </cell>
          <cell r="AE96">
            <v>0</v>
          </cell>
          <cell r="AF96">
            <v>54</v>
          </cell>
          <cell r="AG96">
            <v>3087</v>
          </cell>
          <cell r="AH96">
            <v>111</v>
          </cell>
        </row>
        <row r="97">
          <cell r="A97">
            <v>113</v>
          </cell>
          <cell r="B97" t="str">
            <v>Colgate-Palmolive</v>
          </cell>
          <cell r="C97">
            <v>101</v>
          </cell>
          <cell r="D97">
            <v>21778607</v>
          </cell>
          <cell r="E97">
            <v>0</v>
          </cell>
          <cell r="F97">
            <v>0</v>
          </cell>
          <cell r="G97">
            <v>0</v>
          </cell>
          <cell r="H97">
            <v>0</v>
          </cell>
          <cell r="I97">
            <v>212</v>
          </cell>
          <cell r="J97">
            <v>462</v>
          </cell>
          <cell r="K97">
            <v>504</v>
          </cell>
          <cell r="L97">
            <v>441</v>
          </cell>
          <cell r="M97">
            <v>798</v>
          </cell>
          <cell r="N97">
            <v>812</v>
          </cell>
          <cell r="O97">
            <v>0</v>
          </cell>
          <cell r="P97">
            <v>0</v>
          </cell>
          <cell r="Q97">
            <v>0</v>
          </cell>
          <cell r="R97">
            <v>0</v>
          </cell>
          <cell r="S97">
            <v>12</v>
          </cell>
          <cell r="T97">
            <v>157</v>
          </cell>
          <cell r="U97">
            <v>242</v>
          </cell>
          <cell r="V97">
            <v>510</v>
          </cell>
          <cell r="W97">
            <v>1042</v>
          </cell>
          <cell r="X97">
            <v>6338</v>
          </cell>
          <cell r="Y97">
            <v>0</v>
          </cell>
          <cell r="Z97">
            <v>0</v>
          </cell>
          <cell r="AA97">
            <v>0</v>
          </cell>
          <cell r="AB97">
            <v>0</v>
          </cell>
          <cell r="AC97">
            <v>256</v>
          </cell>
          <cell r="AD97">
            <v>4883</v>
          </cell>
          <cell r="AE97">
            <v>2265</v>
          </cell>
          <cell r="AF97">
            <v>3852</v>
          </cell>
          <cell r="AG97">
            <v>1792</v>
          </cell>
          <cell r="AH97">
            <v>4140</v>
          </cell>
        </row>
        <row r="98">
          <cell r="A98">
            <v>115</v>
          </cell>
          <cell r="B98" t="str">
            <v>Monsanto</v>
          </cell>
          <cell r="C98">
            <v>102</v>
          </cell>
          <cell r="D98">
            <v>10742132</v>
          </cell>
          <cell r="E98">
            <v>0</v>
          </cell>
          <cell r="F98">
            <v>0</v>
          </cell>
          <cell r="G98">
            <v>0</v>
          </cell>
          <cell r="H98">
            <v>0</v>
          </cell>
          <cell r="I98">
            <v>0</v>
          </cell>
          <cell r="J98">
            <v>0</v>
          </cell>
          <cell r="K98">
            <v>0</v>
          </cell>
          <cell r="L98">
            <v>332</v>
          </cell>
          <cell r="M98">
            <v>2299</v>
          </cell>
          <cell r="N98">
            <v>570</v>
          </cell>
          <cell r="O98">
            <v>0</v>
          </cell>
          <cell r="P98">
            <v>0</v>
          </cell>
          <cell r="Q98">
            <v>0</v>
          </cell>
          <cell r="R98">
            <v>0</v>
          </cell>
          <cell r="S98">
            <v>0</v>
          </cell>
          <cell r="T98">
            <v>0</v>
          </cell>
          <cell r="U98">
            <v>0</v>
          </cell>
          <cell r="V98">
            <v>703</v>
          </cell>
          <cell r="W98">
            <v>11045</v>
          </cell>
          <cell r="X98">
            <v>6053</v>
          </cell>
          <cell r="Y98">
            <v>0</v>
          </cell>
          <cell r="Z98">
            <v>0</v>
          </cell>
          <cell r="AA98">
            <v>0</v>
          </cell>
          <cell r="AB98">
            <v>0</v>
          </cell>
          <cell r="AC98">
            <v>0</v>
          </cell>
          <cell r="AD98">
            <v>0</v>
          </cell>
          <cell r="AE98">
            <v>0</v>
          </cell>
          <cell r="AF98">
            <v>3396</v>
          </cell>
          <cell r="AG98">
            <v>19917</v>
          </cell>
          <cell r="AH98">
            <v>13196</v>
          </cell>
        </row>
        <row r="99">
          <cell r="A99">
            <v>116</v>
          </cell>
          <cell r="B99" t="str">
            <v>FedEx</v>
          </cell>
          <cell r="C99">
            <v>103</v>
          </cell>
          <cell r="D99">
            <v>2314188024</v>
          </cell>
          <cell r="E99">
            <v>0</v>
          </cell>
          <cell r="F99">
            <v>0</v>
          </cell>
          <cell r="G99">
            <v>0</v>
          </cell>
          <cell r="H99">
            <v>0</v>
          </cell>
          <cell r="I99">
            <v>0</v>
          </cell>
          <cell r="J99">
            <v>0</v>
          </cell>
          <cell r="K99">
            <v>0</v>
          </cell>
          <cell r="L99">
            <v>0</v>
          </cell>
          <cell r="M99">
            <v>1</v>
          </cell>
          <cell r="N99">
            <v>1446</v>
          </cell>
          <cell r="O99">
            <v>0</v>
          </cell>
          <cell r="P99">
            <v>0</v>
          </cell>
          <cell r="Q99">
            <v>0</v>
          </cell>
          <cell r="R99">
            <v>0</v>
          </cell>
          <cell r="S99">
            <v>0</v>
          </cell>
          <cell r="T99">
            <v>0</v>
          </cell>
          <cell r="U99">
            <v>0</v>
          </cell>
          <cell r="V99">
            <v>0</v>
          </cell>
          <cell r="W99">
            <v>0</v>
          </cell>
          <cell r="X99">
            <v>104</v>
          </cell>
          <cell r="Y99">
            <v>0</v>
          </cell>
          <cell r="Z99">
            <v>0</v>
          </cell>
          <cell r="AA99">
            <v>0</v>
          </cell>
          <cell r="AB99">
            <v>0</v>
          </cell>
          <cell r="AC99">
            <v>0</v>
          </cell>
          <cell r="AD99">
            <v>0</v>
          </cell>
          <cell r="AE99">
            <v>0</v>
          </cell>
          <cell r="AF99">
            <v>0</v>
          </cell>
          <cell r="AG99">
            <v>0</v>
          </cell>
          <cell r="AH99">
            <v>21</v>
          </cell>
        </row>
        <row r="100">
          <cell r="A100">
            <v>117</v>
          </cell>
          <cell r="B100" t="str">
            <v>Orrick Herrington &amp; Sutcliffe</v>
          </cell>
          <cell r="C100">
            <v>104</v>
          </cell>
          <cell r="D100">
            <v>33724349</v>
          </cell>
          <cell r="E100">
            <v>0</v>
          </cell>
          <cell r="F100">
            <v>0</v>
          </cell>
          <cell r="G100">
            <v>0</v>
          </cell>
          <cell r="H100">
            <v>39</v>
          </cell>
          <cell r="I100">
            <v>67</v>
          </cell>
          <cell r="J100">
            <v>77</v>
          </cell>
          <cell r="K100">
            <v>247</v>
          </cell>
          <cell r="L100">
            <v>545</v>
          </cell>
          <cell r="M100">
            <v>1125</v>
          </cell>
          <cell r="N100">
            <v>348</v>
          </cell>
          <cell r="O100">
            <v>0</v>
          </cell>
          <cell r="P100">
            <v>0</v>
          </cell>
          <cell r="Q100">
            <v>0</v>
          </cell>
          <cell r="R100">
            <v>1</v>
          </cell>
          <cell r="S100">
            <v>1</v>
          </cell>
          <cell r="T100">
            <v>8</v>
          </cell>
          <cell r="U100">
            <v>31</v>
          </cell>
          <cell r="V100">
            <v>115</v>
          </cell>
          <cell r="W100">
            <v>343</v>
          </cell>
          <cell r="X100">
            <v>299</v>
          </cell>
          <cell r="Y100">
            <v>0</v>
          </cell>
          <cell r="Z100">
            <v>0</v>
          </cell>
          <cell r="AA100">
            <v>0</v>
          </cell>
          <cell r="AB100">
            <v>9</v>
          </cell>
          <cell r="AC100">
            <v>53</v>
          </cell>
          <cell r="AD100">
            <v>83</v>
          </cell>
          <cell r="AE100">
            <v>223</v>
          </cell>
          <cell r="AF100">
            <v>353</v>
          </cell>
          <cell r="AG100">
            <v>990</v>
          </cell>
          <cell r="AH100">
            <v>2090</v>
          </cell>
        </row>
        <row r="101">
          <cell r="A101">
            <v>118</v>
          </cell>
          <cell r="B101" t="str">
            <v>LifeBridge Health</v>
          </cell>
          <cell r="C101">
            <v>105</v>
          </cell>
          <cell r="D101">
            <v>2163458978</v>
          </cell>
          <cell r="E101">
            <v>0</v>
          </cell>
          <cell r="F101">
            <v>0</v>
          </cell>
          <cell r="G101">
            <v>0</v>
          </cell>
          <cell r="H101">
            <v>0</v>
          </cell>
          <cell r="I101">
            <v>0</v>
          </cell>
          <cell r="J101">
            <v>0</v>
          </cell>
          <cell r="K101">
            <v>2</v>
          </cell>
          <cell r="L101">
            <v>2</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row>
        <row r="102">
          <cell r="A102">
            <v>119</v>
          </cell>
          <cell r="B102" t="str">
            <v>Herman Miller</v>
          </cell>
          <cell r="C102">
            <v>106</v>
          </cell>
          <cell r="D102">
            <v>18084100</v>
          </cell>
          <cell r="E102">
            <v>0</v>
          </cell>
          <cell r="F102">
            <v>0</v>
          </cell>
          <cell r="G102">
            <v>0</v>
          </cell>
          <cell r="H102">
            <v>0</v>
          </cell>
          <cell r="I102">
            <v>0</v>
          </cell>
          <cell r="J102">
            <v>0</v>
          </cell>
          <cell r="K102">
            <v>1154</v>
          </cell>
          <cell r="L102">
            <v>1229</v>
          </cell>
          <cell r="M102">
            <v>740</v>
          </cell>
          <cell r="N102">
            <v>115</v>
          </cell>
          <cell r="O102">
            <v>0</v>
          </cell>
          <cell r="P102">
            <v>0</v>
          </cell>
          <cell r="Q102">
            <v>0</v>
          </cell>
          <cell r="R102">
            <v>0</v>
          </cell>
          <cell r="S102">
            <v>0</v>
          </cell>
          <cell r="T102">
            <v>0</v>
          </cell>
          <cell r="U102">
            <v>1465</v>
          </cell>
          <cell r="V102">
            <v>5175</v>
          </cell>
          <cell r="W102">
            <v>6791</v>
          </cell>
          <cell r="X102">
            <v>1472</v>
          </cell>
          <cell r="Y102">
            <v>0</v>
          </cell>
          <cell r="Z102">
            <v>0</v>
          </cell>
          <cell r="AA102">
            <v>0</v>
          </cell>
          <cell r="AB102">
            <v>0</v>
          </cell>
          <cell r="AC102">
            <v>0</v>
          </cell>
          <cell r="AD102">
            <v>0</v>
          </cell>
          <cell r="AE102">
            <v>3693</v>
          </cell>
          <cell r="AF102">
            <v>6366</v>
          </cell>
          <cell r="AG102">
            <v>5879</v>
          </cell>
          <cell r="AH102">
            <v>1392</v>
          </cell>
        </row>
        <row r="103">
          <cell r="A103">
            <v>120</v>
          </cell>
          <cell r="B103" t="str">
            <v>Texas Instruments</v>
          </cell>
          <cell r="C103">
            <v>107</v>
          </cell>
          <cell r="D103">
            <v>13613292</v>
          </cell>
          <cell r="E103">
            <v>0</v>
          </cell>
          <cell r="F103">
            <v>0</v>
          </cell>
          <cell r="G103">
            <v>0</v>
          </cell>
          <cell r="H103">
            <v>0</v>
          </cell>
          <cell r="I103">
            <v>0</v>
          </cell>
          <cell r="J103">
            <v>0</v>
          </cell>
          <cell r="K103">
            <v>0</v>
          </cell>
          <cell r="L103">
            <v>0</v>
          </cell>
          <cell r="M103">
            <v>2009</v>
          </cell>
          <cell r="N103">
            <v>1219</v>
          </cell>
          <cell r="O103">
            <v>0</v>
          </cell>
          <cell r="P103">
            <v>0</v>
          </cell>
          <cell r="Q103">
            <v>0</v>
          </cell>
          <cell r="R103">
            <v>0</v>
          </cell>
          <cell r="S103">
            <v>0</v>
          </cell>
          <cell r="T103">
            <v>0</v>
          </cell>
          <cell r="U103">
            <v>0</v>
          </cell>
          <cell r="V103">
            <v>0</v>
          </cell>
          <cell r="W103">
            <v>11176</v>
          </cell>
          <cell r="X103">
            <v>9033</v>
          </cell>
          <cell r="Y103">
            <v>0</v>
          </cell>
          <cell r="Z103">
            <v>0</v>
          </cell>
          <cell r="AA103">
            <v>0</v>
          </cell>
          <cell r="AB103">
            <v>0</v>
          </cell>
          <cell r="AC103">
            <v>0</v>
          </cell>
          <cell r="AD103">
            <v>0</v>
          </cell>
          <cell r="AE103">
            <v>0</v>
          </cell>
          <cell r="AF103">
            <v>0</v>
          </cell>
          <cell r="AG103">
            <v>7615</v>
          </cell>
          <cell r="AH103">
            <v>4962</v>
          </cell>
        </row>
        <row r="104">
          <cell r="A104">
            <v>121</v>
          </cell>
          <cell r="B104" t="str">
            <v>Vanderbilt University</v>
          </cell>
          <cell r="C104">
            <v>108</v>
          </cell>
          <cell r="D104">
            <v>41621787</v>
          </cell>
          <cell r="E104">
            <v>0</v>
          </cell>
          <cell r="F104">
            <v>0</v>
          </cell>
          <cell r="G104">
            <v>0</v>
          </cell>
          <cell r="H104">
            <v>0</v>
          </cell>
          <cell r="I104">
            <v>0</v>
          </cell>
          <cell r="J104">
            <v>0</v>
          </cell>
          <cell r="K104">
            <v>0</v>
          </cell>
          <cell r="L104">
            <v>0</v>
          </cell>
          <cell r="M104">
            <v>1940</v>
          </cell>
          <cell r="N104">
            <v>1264</v>
          </cell>
          <cell r="O104">
            <v>0</v>
          </cell>
          <cell r="P104">
            <v>0</v>
          </cell>
          <cell r="Q104">
            <v>0</v>
          </cell>
          <cell r="R104">
            <v>0</v>
          </cell>
          <cell r="S104">
            <v>0</v>
          </cell>
          <cell r="T104">
            <v>0</v>
          </cell>
          <cell r="U104">
            <v>0</v>
          </cell>
          <cell r="V104">
            <v>0</v>
          </cell>
          <cell r="W104">
            <v>2281</v>
          </cell>
          <cell r="X104">
            <v>2874</v>
          </cell>
          <cell r="Y104">
            <v>0</v>
          </cell>
          <cell r="Z104">
            <v>0</v>
          </cell>
          <cell r="AA104">
            <v>0</v>
          </cell>
          <cell r="AB104">
            <v>0</v>
          </cell>
          <cell r="AC104">
            <v>0</v>
          </cell>
          <cell r="AD104">
            <v>0</v>
          </cell>
          <cell r="AE104">
            <v>0</v>
          </cell>
          <cell r="AF104">
            <v>0</v>
          </cell>
          <cell r="AG104">
            <v>2825</v>
          </cell>
          <cell r="AH104">
            <v>2423</v>
          </cell>
        </row>
        <row r="105">
          <cell r="A105">
            <v>122</v>
          </cell>
          <cell r="B105" t="str">
            <v>Sherwin-Williams</v>
          </cell>
          <cell r="C105">
            <v>109</v>
          </cell>
          <cell r="D105">
            <v>111372861</v>
          </cell>
          <cell r="E105">
            <v>0</v>
          </cell>
          <cell r="F105">
            <v>0</v>
          </cell>
          <cell r="G105">
            <v>0</v>
          </cell>
          <cell r="H105">
            <v>0</v>
          </cell>
          <cell r="I105">
            <v>0</v>
          </cell>
          <cell r="J105">
            <v>0</v>
          </cell>
          <cell r="K105">
            <v>0</v>
          </cell>
          <cell r="L105">
            <v>1232</v>
          </cell>
          <cell r="M105">
            <v>1741</v>
          </cell>
          <cell r="N105">
            <v>257</v>
          </cell>
          <cell r="O105">
            <v>0</v>
          </cell>
          <cell r="P105">
            <v>0</v>
          </cell>
          <cell r="Q105">
            <v>0</v>
          </cell>
          <cell r="R105">
            <v>0</v>
          </cell>
          <cell r="S105">
            <v>0</v>
          </cell>
          <cell r="T105">
            <v>0</v>
          </cell>
          <cell r="U105">
            <v>0</v>
          </cell>
          <cell r="V105">
            <v>5968</v>
          </cell>
          <cell r="W105">
            <v>12118</v>
          </cell>
          <cell r="X105">
            <v>9352</v>
          </cell>
          <cell r="Y105">
            <v>0</v>
          </cell>
          <cell r="Z105">
            <v>0</v>
          </cell>
          <cell r="AA105">
            <v>0</v>
          </cell>
          <cell r="AB105">
            <v>0</v>
          </cell>
          <cell r="AC105">
            <v>0</v>
          </cell>
          <cell r="AD105">
            <v>0</v>
          </cell>
          <cell r="AE105">
            <v>0</v>
          </cell>
          <cell r="AF105">
            <v>4832</v>
          </cell>
          <cell r="AG105">
            <v>7508</v>
          </cell>
          <cell r="AH105">
            <v>2550</v>
          </cell>
        </row>
        <row r="106">
          <cell r="A106">
            <v>123</v>
          </cell>
          <cell r="B106" t="str">
            <v>SRA International</v>
          </cell>
          <cell r="C106">
            <v>110</v>
          </cell>
          <cell r="D106">
            <v>18166849</v>
          </cell>
          <cell r="E106">
            <v>0</v>
          </cell>
          <cell r="F106">
            <v>0</v>
          </cell>
          <cell r="G106">
            <v>184</v>
          </cell>
          <cell r="H106">
            <v>440</v>
          </cell>
          <cell r="I106">
            <v>350</v>
          </cell>
          <cell r="J106">
            <v>2</v>
          </cell>
          <cell r="K106">
            <v>0</v>
          </cell>
          <cell r="L106">
            <v>0</v>
          </cell>
          <cell r="M106">
            <v>0</v>
          </cell>
          <cell r="N106">
            <v>0</v>
          </cell>
          <cell r="O106">
            <v>0</v>
          </cell>
          <cell r="P106">
            <v>0</v>
          </cell>
          <cell r="Q106">
            <v>7</v>
          </cell>
          <cell r="R106">
            <v>8</v>
          </cell>
          <cell r="S106">
            <v>4</v>
          </cell>
          <cell r="T106">
            <v>0</v>
          </cell>
          <cell r="U106">
            <v>0</v>
          </cell>
          <cell r="V106">
            <v>0</v>
          </cell>
          <cell r="W106">
            <v>0</v>
          </cell>
          <cell r="X106">
            <v>0</v>
          </cell>
          <cell r="Y106">
            <v>0</v>
          </cell>
          <cell r="Z106">
            <v>0</v>
          </cell>
          <cell r="AA106">
            <v>0</v>
          </cell>
          <cell r="AB106">
            <v>310</v>
          </cell>
          <cell r="AC106">
            <v>531</v>
          </cell>
          <cell r="AD106">
            <v>1</v>
          </cell>
          <cell r="AE106">
            <v>0</v>
          </cell>
          <cell r="AF106">
            <v>0</v>
          </cell>
          <cell r="AG106">
            <v>0</v>
          </cell>
          <cell r="AH106">
            <v>0</v>
          </cell>
        </row>
        <row r="107">
          <cell r="A107">
            <v>124</v>
          </cell>
          <cell r="B107" t="str">
            <v>David Weekley Homes</v>
          </cell>
          <cell r="C107">
            <v>111</v>
          </cell>
          <cell r="D107">
            <v>25389817</v>
          </cell>
          <cell r="E107">
            <v>0</v>
          </cell>
          <cell r="F107">
            <v>0</v>
          </cell>
          <cell r="G107">
            <v>0</v>
          </cell>
          <cell r="H107">
            <v>0</v>
          </cell>
          <cell r="I107">
            <v>0</v>
          </cell>
          <cell r="J107">
            <v>139</v>
          </cell>
          <cell r="K107">
            <v>331</v>
          </cell>
          <cell r="L107">
            <v>853</v>
          </cell>
          <cell r="M107">
            <v>962</v>
          </cell>
          <cell r="N107">
            <v>299</v>
          </cell>
          <cell r="O107">
            <v>0</v>
          </cell>
          <cell r="P107">
            <v>0</v>
          </cell>
          <cell r="Q107">
            <v>0</v>
          </cell>
          <cell r="R107">
            <v>0</v>
          </cell>
          <cell r="S107">
            <v>0</v>
          </cell>
          <cell r="T107">
            <v>11</v>
          </cell>
          <cell r="U107">
            <v>87</v>
          </cell>
          <cell r="V107">
            <v>895</v>
          </cell>
          <cell r="W107">
            <v>851</v>
          </cell>
          <cell r="X107">
            <v>400</v>
          </cell>
          <cell r="Y107">
            <v>0</v>
          </cell>
          <cell r="Z107">
            <v>0</v>
          </cell>
          <cell r="AA107">
            <v>0</v>
          </cell>
          <cell r="AB107">
            <v>0</v>
          </cell>
          <cell r="AC107">
            <v>0</v>
          </cell>
          <cell r="AD107">
            <v>66</v>
          </cell>
          <cell r="AE107">
            <v>847</v>
          </cell>
          <cell r="AF107">
            <v>523</v>
          </cell>
          <cell r="AG107">
            <v>556</v>
          </cell>
          <cell r="AH107">
            <v>198</v>
          </cell>
        </row>
        <row r="108">
          <cell r="A108">
            <v>127</v>
          </cell>
          <cell r="B108" t="str">
            <v>WellStar Health System</v>
          </cell>
          <cell r="C108">
            <v>112</v>
          </cell>
          <cell r="D108">
            <v>41440062</v>
          </cell>
          <cell r="E108">
            <v>0</v>
          </cell>
          <cell r="F108">
            <v>0</v>
          </cell>
          <cell r="G108">
            <v>20</v>
          </cell>
          <cell r="H108">
            <v>36</v>
          </cell>
          <cell r="I108">
            <v>36</v>
          </cell>
          <cell r="J108">
            <v>735</v>
          </cell>
          <cell r="K108">
            <v>900</v>
          </cell>
          <cell r="L108">
            <v>740</v>
          </cell>
          <cell r="M108">
            <v>358</v>
          </cell>
          <cell r="N108">
            <v>73</v>
          </cell>
          <cell r="O108">
            <v>0</v>
          </cell>
          <cell r="P108">
            <v>0</v>
          </cell>
          <cell r="Q108">
            <v>0</v>
          </cell>
          <cell r="R108">
            <v>0</v>
          </cell>
          <cell r="S108">
            <v>0</v>
          </cell>
          <cell r="T108">
            <v>14</v>
          </cell>
          <cell r="U108">
            <v>44</v>
          </cell>
          <cell r="V108">
            <v>167</v>
          </cell>
          <cell r="W108">
            <v>354</v>
          </cell>
          <cell r="X108">
            <v>106</v>
          </cell>
          <cell r="Y108">
            <v>0</v>
          </cell>
          <cell r="Z108">
            <v>0</v>
          </cell>
          <cell r="AA108">
            <v>1</v>
          </cell>
          <cell r="AB108">
            <v>4</v>
          </cell>
          <cell r="AC108">
            <v>25</v>
          </cell>
          <cell r="AD108">
            <v>277</v>
          </cell>
          <cell r="AE108">
            <v>446</v>
          </cell>
          <cell r="AF108">
            <v>4539</v>
          </cell>
          <cell r="AG108">
            <v>362</v>
          </cell>
          <cell r="AH108">
            <v>65</v>
          </cell>
        </row>
        <row r="109">
          <cell r="A109">
            <v>128</v>
          </cell>
          <cell r="B109" t="str">
            <v>TEKsystems</v>
          </cell>
          <cell r="C109">
            <v>113</v>
          </cell>
          <cell r="D109">
            <v>3431881523</v>
          </cell>
          <cell r="E109">
            <v>0</v>
          </cell>
          <cell r="F109">
            <v>0</v>
          </cell>
          <cell r="G109">
            <v>0</v>
          </cell>
          <cell r="H109">
            <v>0</v>
          </cell>
          <cell r="I109">
            <v>0</v>
          </cell>
          <cell r="J109">
            <v>0</v>
          </cell>
          <cell r="K109">
            <v>0</v>
          </cell>
          <cell r="L109">
            <v>0</v>
          </cell>
          <cell r="M109">
            <v>206</v>
          </cell>
          <cell r="N109">
            <v>62</v>
          </cell>
          <cell r="O109">
            <v>0</v>
          </cell>
          <cell r="P109">
            <v>0</v>
          </cell>
          <cell r="Q109">
            <v>0</v>
          </cell>
          <cell r="R109">
            <v>0</v>
          </cell>
          <cell r="S109">
            <v>0</v>
          </cell>
          <cell r="T109">
            <v>0</v>
          </cell>
          <cell r="U109">
            <v>0</v>
          </cell>
          <cell r="V109">
            <v>0</v>
          </cell>
          <cell r="W109">
            <v>48</v>
          </cell>
          <cell r="X109">
            <v>51</v>
          </cell>
          <cell r="Y109">
            <v>0</v>
          </cell>
          <cell r="Z109">
            <v>0</v>
          </cell>
          <cell r="AA109">
            <v>0</v>
          </cell>
          <cell r="AB109">
            <v>0</v>
          </cell>
          <cell r="AC109">
            <v>0</v>
          </cell>
          <cell r="AD109">
            <v>0</v>
          </cell>
          <cell r="AE109">
            <v>0</v>
          </cell>
          <cell r="AF109">
            <v>0</v>
          </cell>
          <cell r="AG109">
            <v>30</v>
          </cell>
          <cell r="AH109">
            <v>238</v>
          </cell>
        </row>
        <row r="110">
          <cell r="A110">
            <v>130</v>
          </cell>
          <cell r="B110" t="str">
            <v>Roche Diagnostics</v>
          </cell>
          <cell r="C110">
            <v>115</v>
          </cell>
          <cell r="D110">
            <v>62834641</v>
          </cell>
          <cell r="E110">
            <v>0</v>
          </cell>
          <cell r="F110">
            <v>0</v>
          </cell>
          <cell r="G110">
            <v>5</v>
          </cell>
          <cell r="H110">
            <v>6</v>
          </cell>
          <cell r="I110">
            <v>4</v>
          </cell>
          <cell r="J110">
            <v>11</v>
          </cell>
          <cell r="K110">
            <v>36</v>
          </cell>
          <cell r="L110">
            <v>149</v>
          </cell>
          <cell r="M110">
            <v>317</v>
          </cell>
          <cell r="N110">
            <v>147</v>
          </cell>
          <cell r="O110">
            <v>0</v>
          </cell>
          <cell r="P110">
            <v>0</v>
          </cell>
          <cell r="Q110">
            <v>0</v>
          </cell>
          <cell r="R110">
            <v>4</v>
          </cell>
          <cell r="S110">
            <v>2</v>
          </cell>
          <cell r="T110">
            <v>2</v>
          </cell>
          <cell r="U110">
            <v>8</v>
          </cell>
          <cell r="V110">
            <v>33</v>
          </cell>
          <cell r="W110">
            <v>342</v>
          </cell>
          <cell r="X110">
            <v>267</v>
          </cell>
          <cell r="Y110">
            <v>0</v>
          </cell>
          <cell r="Z110">
            <v>0</v>
          </cell>
          <cell r="AA110">
            <v>0</v>
          </cell>
          <cell r="AB110">
            <v>6</v>
          </cell>
          <cell r="AC110">
            <v>2</v>
          </cell>
          <cell r="AD110">
            <v>20</v>
          </cell>
          <cell r="AE110">
            <v>32</v>
          </cell>
          <cell r="AF110">
            <v>584</v>
          </cell>
          <cell r="AG110">
            <v>1184</v>
          </cell>
          <cell r="AH110">
            <v>463</v>
          </cell>
        </row>
        <row r="111">
          <cell r="A111">
            <v>131</v>
          </cell>
          <cell r="B111" t="str">
            <v>Kimley-Horn and Associates</v>
          </cell>
          <cell r="C111">
            <v>116</v>
          </cell>
          <cell r="D111">
            <v>50056003</v>
          </cell>
          <cell r="E111">
            <v>0</v>
          </cell>
          <cell r="F111">
            <v>0</v>
          </cell>
          <cell r="G111">
            <v>0</v>
          </cell>
          <cell r="H111">
            <v>1</v>
          </cell>
          <cell r="I111">
            <v>27</v>
          </cell>
          <cell r="J111">
            <v>28</v>
          </cell>
          <cell r="K111">
            <v>84</v>
          </cell>
          <cell r="L111">
            <v>171</v>
          </cell>
          <cell r="M111">
            <v>204</v>
          </cell>
          <cell r="N111">
            <v>57</v>
          </cell>
          <cell r="O111">
            <v>0</v>
          </cell>
          <cell r="P111">
            <v>0</v>
          </cell>
          <cell r="Q111">
            <v>0</v>
          </cell>
          <cell r="R111">
            <v>0</v>
          </cell>
          <cell r="S111">
            <v>0</v>
          </cell>
          <cell r="T111">
            <v>1</v>
          </cell>
          <cell r="U111">
            <v>27</v>
          </cell>
          <cell r="V111">
            <v>152</v>
          </cell>
          <cell r="W111">
            <v>309</v>
          </cell>
          <cell r="X111">
            <v>181</v>
          </cell>
          <cell r="Y111">
            <v>0</v>
          </cell>
          <cell r="Z111">
            <v>0</v>
          </cell>
          <cell r="AA111">
            <v>0</v>
          </cell>
          <cell r="AB111">
            <v>0</v>
          </cell>
          <cell r="AC111">
            <v>12</v>
          </cell>
          <cell r="AD111">
            <v>16</v>
          </cell>
          <cell r="AE111">
            <v>74</v>
          </cell>
          <cell r="AF111">
            <v>363</v>
          </cell>
          <cell r="AG111">
            <v>891</v>
          </cell>
          <cell r="AH111">
            <v>147</v>
          </cell>
        </row>
        <row r="112">
          <cell r="A112">
            <v>132</v>
          </cell>
          <cell r="B112" t="str">
            <v>Mars</v>
          </cell>
          <cell r="C112">
            <v>117</v>
          </cell>
          <cell r="D112">
            <v>300360969</v>
          </cell>
          <cell r="E112">
            <v>0</v>
          </cell>
          <cell r="F112">
            <v>0</v>
          </cell>
          <cell r="G112">
            <v>0</v>
          </cell>
          <cell r="H112">
            <v>0</v>
          </cell>
          <cell r="I112">
            <v>0</v>
          </cell>
          <cell r="J112">
            <v>0</v>
          </cell>
          <cell r="K112">
            <v>106</v>
          </cell>
          <cell r="L112">
            <v>940</v>
          </cell>
          <cell r="M112">
            <v>1571</v>
          </cell>
          <cell r="N112">
            <v>610</v>
          </cell>
          <cell r="O112">
            <v>0</v>
          </cell>
          <cell r="P112">
            <v>0</v>
          </cell>
          <cell r="Q112">
            <v>0</v>
          </cell>
          <cell r="R112">
            <v>0</v>
          </cell>
          <cell r="S112">
            <v>0</v>
          </cell>
          <cell r="T112">
            <v>0</v>
          </cell>
          <cell r="U112">
            <v>29</v>
          </cell>
          <cell r="V112">
            <v>659</v>
          </cell>
          <cell r="W112">
            <v>2797</v>
          </cell>
          <cell r="X112">
            <v>866</v>
          </cell>
          <cell r="Y112">
            <v>0</v>
          </cell>
          <cell r="Z112">
            <v>0</v>
          </cell>
          <cell r="AA112">
            <v>0</v>
          </cell>
          <cell r="AB112">
            <v>0</v>
          </cell>
          <cell r="AC112">
            <v>0</v>
          </cell>
          <cell r="AD112">
            <v>0</v>
          </cell>
          <cell r="AE112">
            <v>256</v>
          </cell>
          <cell r="AF112">
            <v>12725</v>
          </cell>
          <cell r="AG112">
            <v>19521</v>
          </cell>
          <cell r="AH112">
            <v>3525</v>
          </cell>
        </row>
        <row r="113">
          <cell r="A113">
            <v>133</v>
          </cell>
          <cell r="B113" t="str">
            <v>Discovery Communications</v>
          </cell>
          <cell r="C113">
            <v>118</v>
          </cell>
          <cell r="D113">
            <v>22061951</v>
          </cell>
          <cell r="E113">
            <v>0</v>
          </cell>
          <cell r="F113">
            <v>0</v>
          </cell>
          <cell r="G113">
            <v>0</v>
          </cell>
          <cell r="H113">
            <v>0</v>
          </cell>
          <cell r="I113">
            <v>0</v>
          </cell>
          <cell r="J113">
            <v>0</v>
          </cell>
          <cell r="K113">
            <v>0</v>
          </cell>
          <cell r="L113">
            <v>1215</v>
          </cell>
          <cell r="M113">
            <v>1566</v>
          </cell>
          <cell r="N113">
            <v>441</v>
          </cell>
          <cell r="O113">
            <v>0</v>
          </cell>
          <cell r="P113">
            <v>0</v>
          </cell>
          <cell r="Q113">
            <v>0</v>
          </cell>
          <cell r="R113">
            <v>0</v>
          </cell>
          <cell r="S113">
            <v>0</v>
          </cell>
          <cell r="T113">
            <v>0</v>
          </cell>
          <cell r="U113">
            <v>0</v>
          </cell>
          <cell r="V113">
            <v>2587</v>
          </cell>
          <cell r="W113">
            <v>8937</v>
          </cell>
          <cell r="X113">
            <v>3436</v>
          </cell>
          <cell r="Y113">
            <v>0</v>
          </cell>
          <cell r="Z113">
            <v>0</v>
          </cell>
          <cell r="AA113">
            <v>0</v>
          </cell>
          <cell r="AB113">
            <v>0</v>
          </cell>
          <cell r="AC113">
            <v>0</v>
          </cell>
          <cell r="AD113">
            <v>0</v>
          </cell>
          <cell r="AE113">
            <v>0</v>
          </cell>
          <cell r="AF113">
            <v>17447</v>
          </cell>
          <cell r="AG113">
            <v>32681</v>
          </cell>
          <cell r="AH113">
            <v>11064</v>
          </cell>
        </row>
        <row r="114">
          <cell r="A114">
            <v>134</v>
          </cell>
          <cell r="B114" t="str">
            <v>Arnold &amp; Porter</v>
          </cell>
          <cell r="C114">
            <v>119</v>
          </cell>
          <cell r="D114">
            <v>1098504926</v>
          </cell>
          <cell r="E114">
            <v>0</v>
          </cell>
          <cell r="F114">
            <v>0</v>
          </cell>
          <cell r="G114">
            <v>0</v>
          </cell>
          <cell r="H114">
            <v>0</v>
          </cell>
          <cell r="I114">
            <v>0</v>
          </cell>
          <cell r="J114">
            <v>0</v>
          </cell>
          <cell r="K114">
            <v>124</v>
          </cell>
          <cell r="L114">
            <v>166</v>
          </cell>
          <cell r="M114">
            <v>244</v>
          </cell>
          <cell r="N114">
            <v>69</v>
          </cell>
          <cell r="O114">
            <v>0</v>
          </cell>
          <cell r="P114">
            <v>0</v>
          </cell>
          <cell r="Q114">
            <v>0</v>
          </cell>
          <cell r="R114">
            <v>0</v>
          </cell>
          <cell r="S114">
            <v>0</v>
          </cell>
          <cell r="T114">
            <v>0</v>
          </cell>
          <cell r="U114">
            <v>5</v>
          </cell>
          <cell r="V114">
            <v>23</v>
          </cell>
          <cell r="W114">
            <v>36</v>
          </cell>
          <cell r="X114">
            <v>31</v>
          </cell>
          <cell r="Y114">
            <v>0</v>
          </cell>
          <cell r="Z114">
            <v>0</v>
          </cell>
          <cell r="AA114">
            <v>0</v>
          </cell>
          <cell r="AB114">
            <v>0</v>
          </cell>
          <cell r="AC114">
            <v>0</v>
          </cell>
          <cell r="AD114">
            <v>0</v>
          </cell>
          <cell r="AE114">
            <v>40</v>
          </cell>
          <cell r="AF114">
            <v>69</v>
          </cell>
          <cell r="AG114">
            <v>279</v>
          </cell>
          <cell r="AH114">
            <v>50</v>
          </cell>
        </row>
        <row r="115">
          <cell r="A115">
            <v>135</v>
          </cell>
          <cell r="B115" t="str">
            <v>Sheetz</v>
          </cell>
          <cell r="C115">
            <v>120</v>
          </cell>
          <cell r="D115">
            <v>14813584</v>
          </cell>
          <cell r="E115">
            <v>0</v>
          </cell>
          <cell r="F115">
            <v>0</v>
          </cell>
          <cell r="G115">
            <v>0</v>
          </cell>
          <cell r="H115">
            <v>0</v>
          </cell>
          <cell r="I115">
            <v>0</v>
          </cell>
          <cell r="J115">
            <v>0</v>
          </cell>
          <cell r="K115">
            <v>0</v>
          </cell>
          <cell r="L115">
            <v>0</v>
          </cell>
          <cell r="M115">
            <v>0</v>
          </cell>
          <cell r="N115">
            <v>3241</v>
          </cell>
          <cell r="O115">
            <v>0</v>
          </cell>
          <cell r="P115">
            <v>0</v>
          </cell>
          <cell r="Q115">
            <v>0</v>
          </cell>
          <cell r="R115">
            <v>0</v>
          </cell>
          <cell r="S115">
            <v>0</v>
          </cell>
          <cell r="T115">
            <v>0</v>
          </cell>
          <cell r="U115">
            <v>0</v>
          </cell>
          <cell r="V115">
            <v>0</v>
          </cell>
          <cell r="W115">
            <v>0</v>
          </cell>
          <cell r="X115">
            <v>21763</v>
          </cell>
          <cell r="Y115">
            <v>0</v>
          </cell>
          <cell r="Z115">
            <v>0</v>
          </cell>
          <cell r="AA115">
            <v>0</v>
          </cell>
          <cell r="AB115">
            <v>0</v>
          </cell>
          <cell r="AC115">
            <v>0</v>
          </cell>
          <cell r="AD115">
            <v>0</v>
          </cell>
          <cell r="AE115">
            <v>0</v>
          </cell>
          <cell r="AF115">
            <v>0</v>
          </cell>
          <cell r="AG115">
            <v>0</v>
          </cell>
          <cell r="AH115">
            <v>10645</v>
          </cell>
        </row>
        <row r="116">
          <cell r="A116">
            <v>136</v>
          </cell>
          <cell r="B116" t="str">
            <v>The Cheesecake Factory</v>
          </cell>
          <cell r="C116">
            <v>121</v>
          </cell>
          <cell r="D116">
            <v>2850334863</v>
          </cell>
          <cell r="E116">
            <v>0</v>
          </cell>
          <cell r="F116">
            <v>0</v>
          </cell>
          <cell r="G116">
            <v>0</v>
          </cell>
          <cell r="H116">
            <v>0</v>
          </cell>
          <cell r="I116">
            <v>0</v>
          </cell>
          <cell r="J116">
            <v>0</v>
          </cell>
          <cell r="K116">
            <v>0</v>
          </cell>
          <cell r="L116">
            <v>0</v>
          </cell>
          <cell r="M116">
            <v>0</v>
          </cell>
          <cell r="N116">
            <v>1373</v>
          </cell>
          <cell r="O116">
            <v>0</v>
          </cell>
          <cell r="P116">
            <v>0</v>
          </cell>
          <cell r="Q116">
            <v>0</v>
          </cell>
          <cell r="R116">
            <v>0</v>
          </cell>
          <cell r="S116">
            <v>0</v>
          </cell>
          <cell r="T116">
            <v>0</v>
          </cell>
          <cell r="U116">
            <v>0</v>
          </cell>
          <cell r="V116">
            <v>0</v>
          </cell>
          <cell r="W116">
            <v>0</v>
          </cell>
          <cell r="X116">
            <v>47</v>
          </cell>
          <cell r="Y116">
            <v>0</v>
          </cell>
          <cell r="Z116">
            <v>0</v>
          </cell>
          <cell r="AA116">
            <v>0</v>
          </cell>
          <cell r="AB116">
            <v>0</v>
          </cell>
          <cell r="AC116">
            <v>0</v>
          </cell>
          <cell r="AD116">
            <v>0</v>
          </cell>
          <cell r="AE116">
            <v>0</v>
          </cell>
          <cell r="AF116">
            <v>0</v>
          </cell>
          <cell r="AG116">
            <v>0</v>
          </cell>
          <cell r="AH116">
            <v>26</v>
          </cell>
        </row>
        <row r="117">
          <cell r="A117">
            <v>137</v>
          </cell>
          <cell r="B117" t="str">
            <v>Hyland Software</v>
          </cell>
          <cell r="C117">
            <v>122</v>
          </cell>
          <cell r="D117">
            <v>15580925</v>
          </cell>
          <cell r="E117">
            <v>0</v>
          </cell>
          <cell r="F117">
            <v>0</v>
          </cell>
          <cell r="G117">
            <v>0</v>
          </cell>
          <cell r="H117">
            <v>0</v>
          </cell>
          <cell r="I117">
            <v>0</v>
          </cell>
          <cell r="J117">
            <v>0</v>
          </cell>
          <cell r="K117">
            <v>0</v>
          </cell>
          <cell r="L117">
            <v>0</v>
          </cell>
          <cell r="M117">
            <v>2228</v>
          </cell>
          <cell r="N117">
            <v>987</v>
          </cell>
          <cell r="O117">
            <v>0</v>
          </cell>
          <cell r="P117">
            <v>0</v>
          </cell>
          <cell r="Q117">
            <v>0</v>
          </cell>
          <cell r="R117">
            <v>0</v>
          </cell>
          <cell r="S117">
            <v>0</v>
          </cell>
          <cell r="T117">
            <v>0</v>
          </cell>
          <cell r="U117">
            <v>0</v>
          </cell>
          <cell r="V117">
            <v>0</v>
          </cell>
          <cell r="W117">
            <v>1856</v>
          </cell>
          <cell r="X117">
            <v>1496</v>
          </cell>
          <cell r="Y117">
            <v>0</v>
          </cell>
          <cell r="Z117">
            <v>0</v>
          </cell>
          <cell r="AA117">
            <v>0</v>
          </cell>
          <cell r="AB117">
            <v>0</v>
          </cell>
          <cell r="AC117">
            <v>0</v>
          </cell>
          <cell r="AD117">
            <v>0</v>
          </cell>
          <cell r="AE117">
            <v>0</v>
          </cell>
          <cell r="AF117">
            <v>0</v>
          </cell>
          <cell r="AG117">
            <v>1601</v>
          </cell>
          <cell r="AH117">
            <v>1250</v>
          </cell>
        </row>
        <row r="118">
          <cell r="A118">
            <v>138</v>
          </cell>
          <cell r="B118" t="str">
            <v>Hyatt Hotels</v>
          </cell>
          <cell r="C118">
            <v>123</v>
          </cell>
          <cell r="D118">
            <v>17924644</v>
          </cell>
          <cell r="E118">
            <v>0</v>
          </cell>
          <cell r="F118">
            <v>0</v>
          </cell>
          <cell r="G118">
            <v>0</v>
          </cell>
          <cell r="H118">
            <v>209</v>
          </cell>
          <cell r="I118">
            <v>739</v>
          </cell>
          <cell r="J118">
            <v>619</v>
          </cell>
          <cell r="K118">
            <v>477</v>
          </cell>
          <cell r="L118">
            <v>584</v>
          </cell>
          <cell r="M118">
            <v>446</v>
          </cell>
          <cell r="N118">
            <v>113</v>
          </cell>
          <cell r="O118">
            <v>0</v>
          </cell>
          <cell r="P118">
            <v>0</v>
          </cell>
          <cell r="Q118">
            <v>0</v>
          </cell>
          <cell r="R118">
            <v>8</v>
          </cell>
          <cell r="S118">
            <v>84</v>
          </cell>
          <cell r="T118">
            <v>100</v>
          </cell>
          <cell r="U118">
            <v>190</v>
          </cell>
          <cell r="V118">
            <v>475</v>
          </cell>
          <cell r="W118">
            <v>852</v>
          </cell>
          <cell r="X118">
            <v>354</v>
          </cell>
          <cell r="Y118">
            <v>0</v>
          </cell>
          <cell r="Z118">
            <v>0</v>
          </cell>
          <cell r="AA118">
            <v>0</v>
          </cell>
          <cell r="AB118">
            <v>122</v>
          </cell>
          <cell r="AC118">
            <v>558</v>
          </cell>
          <cell r="AD118">
            <v>805</v>
          </cell>
          <cell r="AE118">
            <v>695</v>
          </cell>
          <cell r="AF118">
            <v>1781</v>
          </cell>
          <cell r="AG118">
            <v>975</v>
          </cell>
          <cell r="AH118">
            <v>314</v>
          </cell>
        </row>
        <row r="119">
          <cell r="A119">
            <v>139</v>
          </cell>
          <cell r="B119" t="str">
            <v>Kiewit Corporation</v>
          </cell>
          <cell r="C119">
            <v>124</v>
          </cell>
          <cell r="D119">
            <v>388325606</v>
          </cell>
          <cell r="E119">
            <v>0</v>
          </cell>
          <cell r="F119">
            <v>0</v>
          </cell>
          <cell r="G119">
            <v>0</v>
          </cell>
          <cell r="H119">
            <v>0</v>
          </cell>
          <cell r="I119">
            <v>74</v>
          </cell>
          <cell r="J119">
            <v>56</v>
          </cell>
          <cell r="K119">
            <v>285</v>
          </cell>
          <cell r="L119">
            <v>448</v>
          </cell>
          <cell r="M119">
            <v>512</v>
          </cell>
          <cell r="N119">
            <v>154</v>
          </cell>
          <cell r="O119">
            <v>0</v>
          </cell>
          <cell r="P119">
            <v>0</v>
          </cell>
          <cell r="Q119">
            <v>0</v>
          </cell>
          <cell r="R119">
            <v>0</v>
          </cell>
          <cell r="S119">
            <v>0</v>
          </cell>
          <cell r="T119">
            <v>15</v>
          </cell>
          <cell r="U119">
            <v>124</v>
          </cell>
          <cell r="V119">
            <v>426</v>
          </cell>
          <cell r="W119">
            <v>1071</v>
          </cell>
          <cell r="X119">
            <v>493</v>
          </cell>
          <cell r="Y119">
            <v>0</v>
          </cell>
          <cell r="Z119">
            <v>0</v>
          </cell>
          <cell r="AA119">
            <v>0</v>
          </cell>
          <cell r="AB119">
            <v>0</v>
          </cell>
          <cell r="AC119">
            <v>0</v>
          </cell>
          <cell r="AD119">
            <v>43</v>
          </cell>
          <cell r="AE119">
            <v>421</v>
          </cell>
          <cell r="AF119">
            <v>782</v>
          </cell>
          <cell r="AG119">
            <v>1047</v>
          </cell>
          <cell r="AH119">
            <v>432</v>
          </cell>
        </row>
        <row r="120">
          <cell r="A120">
            <v>140</v>
          </cell>
          <cell r="B120" t="str">
            <v>Cooley</v>
          </cell>
          <cell r="C120">
            <v>125</v>
          </cell>
          <cell r="D120">
            <v>119120977</v>
          </cell>
          <cell r="E120">
            <v>0</v>
          </cell>
          <cell r="F120">
            <v>0</v>
          </cell>
          <cell r="G120">
            <v>0</v>
          </cell>
          <cell r="H120">
            <v>0</v>
          </cell>
          <cell r="I120">
            <v>0</v>
          </cell>
          <cell r="J120">
            <v>0</v>
          </cell>
          <cell r="K120">
            <v>0</v>
          </cell>
          <cell r="L120">
            <v>782</v>
          </cell>
          <cell r="M120">
            <v>1777</v>
          </cell>
          <cell r="N120">
            <v>625</v>
          </cell>
          <cell r="O120">
            <v>0</v>
          </cell>
          <cell r="P120">
            <v>0</v>
          </cell>
          <cell r="Q120">
            <v>0</v>
          </cell>
          <cell r="R120">
            <v>0</v>
          </cell>
          <cell r="S120">
            <v>0</v>
          </cell>
          <cell r="T120">
            <v>0</v>
          </cell>
          <cell r="U120">
            <v>0</v>
          </cell>
          <cell r="V120">
            <v>537</v>
          </cell>
          <cell r="W120">
            <v>918</v>
          </cell>
          <cell r="X120">
            <v>371</v>
          </cell>
          <cell r="Y120">
            <v>0</v>
          </cell>
          <cell r="Z120">
            <v>0</v>
          </cell>
          <cell r="AA120">
            <v>0</v>
          </cell>
          <cell r="AB120">
            <v>0</v>
          </cell>
          <cell r="AC120">
            <v>0</v>
          </cell>
          <cell r="AD120">
            <v>0</v>
          </cell>
          <cell r="AE120">
            <v>0</v>
          </cell>
          <cell r="AF120">
            <v>1803</v>
          </cell>
          <cell r="AG120">
            <v>4947</v>
          </cell>
          <cell r="AH120">
            <v>22125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BPosts Self Yearly Exploded146"/>
    </sheetNames>
    <sheetDataSet>
      <sheetData sheetId="0">
        <row r="3">
          <cell r="A3">
            <v>1</v>
          </cell>
          <cell r="B3" t="str">
            <v>Google</v>
          </cell>
          <cell r="C3">
            <v>104958162837</v>
          </cell>
          <cell r="D3">
            <v>1</v>
          </cell>
          <cell r="E3">
            <v>0</v>
          </cell>
          <cell r="F3">
            <v>104</v>
          </cell>
          <cell r="G3">
            <v>344</v>
          </cell>
          <cell r="H3">
            <v>319</v>
          </cell>
          <cell r="I3">
            <v>11</v>
          </cell>
          <cell r="J3">
            <v>157</v>
          </cell>
          <cell r="K3">
            <v>203</v>
          </cell>
          <cell r="L3">
            <v>191</v>
          </cell>
          <cell r="M3">
            <v>14</v>
          </cell>
          <cell r="N3">
            <v>3</v>
          </cell>
          <cell r="O3">
            <v>0</v>
          </cell>
          <cell r="P3">
            <v>1997</v>
          </cell>
          <cell r="Q3">
            <v>26814</v>
          </cell>
          <cell r="R3">
            <v>69463</v>
          </cell>
          <cell r="S3">
            <v>5013</v>
          </cell>
          <cell r="T3">
            <v>138193</v>
          </cell>
          <cell r="U3">
            <v>56724</v>
          </cell>
          <cell r="V3">
            <v>42538</v>
          </cell>
          <cell r="W3">
            <v>8149</v>
          </cell>
          <cell r="X3">
            <v>1416</v>
          </cell>
          <cell r="Y3">
            <v>0</v>
          </cell>
          <cell r="Z3">
            <v>7711</v>
          </cell>
          <cell r="AA3">
            <v>146826</v>
          </cell>
          <cell r="AB3">
            <v>507855</v>
          </cell>
          <cell r="AC3">
            <v>43530</v>
          </cell>
          <cell r="AD3">
            <v>797774</v>
          </cell>
          <cell r="AE3">
            <v>299501</v>
          </cell>
          <cell r="AF3">
            <v>220889</v>
          </cell>
          <cell r="AG3">
            <v>25028</v>
          </cell>
          <cell r="AH3">
            <v>5147</v>
          </cell>
          <cell r="AI3">
            <v>0</v>
          </cell>
          <cell r="AJ3">
            <v>7722</v>
          </cell>
          <cell r="AK3">
            <v>146838</v>
          </cell>
          <cell r="AL3">
            <v>507865</v>
          </cell>
          <cell r="AM3">
            <v>43534</v>
          </cell>
          <cell r="AN3">
            <v>797780</v>
          </cell>
          <cell r="AO3">
            <v>299551</v>
          </cell>
          <cell r="AP3">
            <v>220957</v>
          </cell>
          <cell r="AQ3">
            <v>26013</v>
          </cell>
          <cell r="AR3">
            <v>5396</v>
          </cell>
          <cell r="AS3">
            <v>0</v>
          </cell>
          <cell r="AT3">
            <v>89</v>
          </cell>
          <cell r="AU3">
            <v>2088</v>
          </cell>
          <cell r="AV3">
            <v>24393</v>
          </cell>
          <cell r="AW3">
            <v>3164</v>
          </cell>
          <cell r="AX3">
            <v>102298</v>
          </cell>
          <cell r="AY3">
            <v>41376</v>
          </cell>
          <cell r="AZ3">
            <v>22445</v>
          </cell>
          <cell r="BA3">
            <v>3295</v>
          </cell>
          <cell r="BB3">
            <v>707</v>
          </cell>
          <cell r="BC3">
            <v>0</v>
          </cell>
          <cell r="BD3">
            <v>9</v>
          </cell>
          <cell r="BE3">
            <v>230</v>
          </cell>
          <cell r="BF3">
            <v>245</v>
          </cell>
          <cell r="BG3">
            <v>7</v>
          </cell>
          <cell r="BH3">
            <v>77</v>
          </cell>
          <cell r="BI3">
            <v>73</v>
          </cell>
          <cell r="BJ3">
            <v>43</v>
          </cell>
          <cell r="BK3">
            <v>3</v>
          </cell>
          <cell r="BL3">
            <v>0</v>
          </cell>
          <cell r="BM3">
            <v>0</v>
          </cell>
          <cell r="BN3">
            <v>0</v>
          </cell>
          <cell r="BO3">
            <v>5</v>
          </cell>
          <cell r="BP3">
            <v>0</v>
          </cell>
          <cell r="BQ3">
            <v>0</v>
          </cell>
          <cell r="BR3">
            <v>3</v>
          </cell>
          <cell r="BS3">
            <v>2</v>
          </cell>
          <cell r="BT3">
            <v>4</v>
          </cell>
          <cell r="BU3">
            <v>0</v>
          </cell>
          <cell r="BV3">
            <v>0</v>
          </cell>
          <cell r="BW3">
            <v>0</v>
          </cell>
          <cell r="BX3">
            <v>9</v>
          </cell>
          <cell r="BY3">
            <v>69</v>
          </cell>
          <cell r="BZ3">
            <v>157</v>
          </cell>
          <cell r="CA3">
            <v>3</v>
          </cell>
          <cell r="CB3">
            <v>40</v>
          </cell>
          <cell r="CC3">
            <v>33</v>
          </cell>
          <cell r="CD3">
            <v>28</v>
          </cell>
          <cell r="CE3">
            <v>1</v>
          </cell>
          <cell r="CF3">
            <v>2</v>
          </cell>
          <cell r="CG3">
            <v>0</v>
          </cell>
          <cell r="CH3">
            <v>0</v>
          </cell>
          <cell r="CI3">
            <v>2</v>
          </cell>
          <cell r="CJ3">
            <v>0</v>
          </cell>
          <cell r="CK3">
            <v>0</v>
          </cell>
          <cell r="CL3">
            <v>6</v>
          </cell>
          <cell r="CM3">
            <v>6</v>
          </cell>
          <cell r="CN3">
            <v>5</v>
          </cell>
          <cell r="CO3">
            <v>0</v>
          </cell>
          <cell r="CP3">
            <v>0</v>
          </cell>
          <cell r="CQ3">
            <v>0</v>
          </cell>
          <cell r="CR3">
            <v>0</v>
          </cell>
          <cell r="CS3">
            <v>0</v>
          </cell>
          <cell r="CT3">
            <v>0</v>
          </cell>
          <cell r="CU3">
            <v>0</v>
          </cell>
          <cell r="CV3">
            <v>0</v>
          </cell>
          <cell r="CW3">
            <v>0</v>
          </cell>
          <cell r="CX3">
            <v>0</v>
          </cell>
          <cell r="CY3">
            <v>0</v>
          </cell>
          <cell r="CZ3">
            <v>0</v>
          </cell>
          <cell r="DA3">
            <v>0</v>
          </cell>
          <cell r="DB3">
            <v>3</v>
          </cell>
          <cell r="DC3">
            <v>33</v>
          </cell>
          <cell r="DD3">
            <v>33</v>
          </cell>
          <cell r="DE3">
            <v>0</v>
          </cell>
          <cell r="DF3">
            <v>17</v>
          </cell>
          <cell r="DG3">
            <v>32</v>
          </cell>
          <cell r="DH3">
            <v>24</v>
          </cell>
          <cell r="DI3">
            <v>0</v>
          </cell>
          <cell r="DJ3">
            <v>1</v>
          </cell>
          <cell r="DK3">
            <v>0</v>
          </cell>
          <cell r="DL3">
            <v>1</v>
          </cell>
          <cell r="DM3">
            <v>45</v>
          </cell>
          <cell r="DN3">
            <v>59</v>
          </cell>
          <cell r="DO3">
            <v>2</v>
          </cell>
          <cell r="DP3">
            <v>46</v>
          </cell>
          <cell r="DQ3">
            <v>51</v>
          </cell>
          <cell r="DR3">
            <v>33</v>
          </cell>
          <cell r="DS3">
            <v>5</v>
          </cell>
          <cell r="DT3">
            <v>1</v>
          </cell>
          <cell r="DU3">
            <v>0</v>
          </cell>
          <cell r="DV3">
            <v>3</v>
          </cell>
          <cell r="DW3">
            <v>33</v>
          </cell>
          <cell r="DX3">
            <v>33</v>
          </cell>
          <cell r="DY3">
            <v>0</v>
          </cell>
          <cell r="DZ3">
            <v>17</v>
          </cell>
          <cell r="EA3">
            <v>32</v>
          </cell>
          <cell r="EB3">
            <v>24</v>
          </cell>
          <cell r="EC3">
            <v>0</v>
          </cell>
          <cell r="ED3">
            <v>1</v>
          </cell>
          <cell r="EE3">
            <v>0</v>
          </cell>
          <cell r="EF3">
            <v>0</v>
          </cell>
          <cell r="EG3">
            <v>1</v>
          </cell>
          <cell r="EH3">
            <v>3</v>
          </cell>
          <cell r="EI3">
            <v>0</v>
          </cell>
          <cell r="EJ3">
            <v>1</v>
          </cell>
          <cell r="EK3">
            <v>10</v>
          </cell>
          <cell r="EL3">
            <v>14</v>
          </cell>
          <cell r="EM3">
            <v>13</v>
          </cell>
          <cell r="EN3">
            <v>3</v>
          </cell>
          <cell r="EO3">
            <v>0</v>
          </cell>
          <cell r="EP3">
            <v>0</v>
          </cell>
          <cell r="EQ3">
            <v>26</v>
          </cell>
          <cell r="ER3">
            <v>41</v>
          </cell>
          <cell r="ES3">
            <v>3</v>
          </cell>
          <cell r="ET3">
            <v>70</v>
          </cell>
          <cell r="EU3">
            <v>112</v>
          </cell>
          <cell r="EV3">
            <v>130</v>
          </cell>
          <cell r="EW3">
            <v>8</v>
          </cell>
          <cell r="EX3">
            <v>2</v>
          </cell>
          <cell r="EY3">
            <v>0</v>
          </cell>
          <cell r="EZ3">
            <v>9</v>
          </cell>
          <cell r="FA3">
            <v>227</v>
          </cell>
          <cell r="FB3">
            <v>244</v>
          </cell>
          <cell r="FC3">
            <v>7</v>
          </cell>
          <cell r="FD3">
            <v>83</v>
          </cell>
          <cell r="FE3">
            <v>78</v>
          </cell>
          <cell r="FF3">
            <v>48</v>
          </cell>
          <cell r="FG3">
            <v>1</v>
          </cell>
          <cell r="FH3">
            <v>0</v>
          </cell>
          <cell r="FI3">
            <v>0</v>
          </cell>
          <cell r="FJ3">
            <v>0</v>
          </cell>
          <cell r="FK3">
            <v>2</v>
          </cell>
          <cell r="FL3">
            <v>0</v>
          </cell>
          <cell r="FM3">
            <v>0</v>
          </cell>
          <cell r="FN3">
            <v>0</v>
          </cell>
          <cell r="FO3">
            <v>11</v>
          </cell>
          <cell r="FP3">
            <v>13</v>
          </cell>
          <cell r="FQ3">
            <v>5</v>
          </cell>
          <cell r="FR3">
            <v>1</v>
          </cell>
          <cell r="FS3">
            <v>0</v>
          </cell>
          <cell r="FT3">
            <v>5</v>
          </cell>
          <cell r="FU3">
            <v>10</v>
          </cell>
          <cell r="FV3">
            <v>18</v>
          </cell>
          <cell r="FW3">
            <v>1</v>
          </cell>
          <cell r="FX3">
            <v>4</v>
          </cell>
          <cell r="FY3">
            <v>2</v>
          </cell>
          <cell r="FZ3">
            <v>0</v>
          </cell>
          <cell r="GA3">
            <v>0</v>
          </cell>
          <cell r="GB3">
            <v>0</v>
          </cell>
          <cell r="GC3">
            <v>0</v>
          </cell>
          <cell r="GD3">
            <v>0</v>
          </cell>
          <cell r="GE3">
            <v>1</v>
          </cell>
          <cell r="GF3">
            <v>3</v>
          </cell>
          <cell r="GG3">
            <v>0</v>
          </cell>
          <cell r="GH3">
            <v>0</v>
          </cell>
          <cell r="GI3">
            <v>0</v>
          </cell>
          <cell r="GJ3">
            <v>0</v>
          </cell>
          <cell r="GK3">
            <v>0</v>
          </cell>
          <cell r="GL3">
            <v>0</v>
          </cell>
          <cell r="GM3">
            <v>0</v>
          </cell>
          <cell r="GN3">
            <v>90</v>
          </cell>
          <cell r="GO3">
            <v>78</v>
          </cell>
          <cell r="GP3">
            <v>13</v>
          </cell>
          <cell r="GQ3">
            <v>0</v>
          </cell>
          <cell r="GR3">
            <v>0</v>
          </cell>
          <cell r="GS3">
            <v>0</v>
          </cell>
          <cell r="GT3">
            <v>0</v>
          </cell>
          <cell r="GU3">
            <v>0</v>
          </cell>
          <cell r="GV3">
            <v>0</v>
          </cell>
          <cell r="GW3">
            <v>0</v>
          </cell>
          <cell r="GX3">
            <v>0</v>
          </cell>
          <cell r="GY3">
            <v>0</v>
          </cell>
          <cell r="GZ3">
            <v>0</v>
          </cell>
          <cell r="HA3">
            <v>0</v>
          </cell>
          <cell r="HB3">
            <v>0</v>
          </cell>
          <cell r="HC3">
            <v>0</v>
          </cell>
          <cell r="HD3">
            <v>0</v>
          </cell>
          <cell r="HE3">
            <v>0</v>
          </cell>
          <cell r="HF3">
            <v>0</v>
          </cell>
          <cell r="HG3">
            <v>0</v>
          </cell>
          <cell r="HH3">
            <v>0</v>
          </cell>
          <cell r="HI3">
            <v>0</v>
          </cell>
          <cell r="HJ3">
            <v>0</v>
          </cell>
          <cell r="HK3">
            <v>0</v>
          </cell>
          <cell r="HL3">
            <v>0</v>
          </cell>
          <cell r="HM3">
            <v>0</v>
          </cell>
          <cell r="HN3">
            <v>0</v>
          </cell>
          <cell r="HO3">
            <v>0</v>
          </cell>
          <cell r="HP3">
            <v>0</v>
          </cell>
          <cell r="HQ3">
            <v>0</v>
          </cell>
          <cell r="HR3">
            <v>0</v>
          </cell>
          <cell r="HS3">
            <v>0</v>
          </cell>
          <cell r="HT3">
            <v>0</v>
          </cell>
          <cell r="HU3">
            <v>0</v>
          </cell>
          <cell r="HV3">
            <v>0</v>
          </cell>
          <cell r="HW3">
            <v>0</v>
          </cell>
          <cell r="HX3">
            <v>0</v>
          </cell>
          <cell r="HY3">
            <v>0</v>
          </cell>
          <cell r="HZ3">
            <v>0</v>
          </cell>
        </row>
        <row r="4">
          <cell r="A4">
            <v>2</v>
          </cell>
          <cell r="B4" t="str">
            <v>Boston Consulting Group</v>
          </cell>
          <cell r="C4">
            <v>24961338115</v>
          </cell>
          <cell r="D4">
            <v>2</v>
          </cell>
          <cell r="E4">
            <v>0</v>
          </cell>
          <cell r="F4">
            <v>5</v>
          </cell>
          <cell r="G4">
            <v>102</v>
          </cell>
          <cell r="H4">
            <v>150</v>
          </cell>
          <cell r="I4">
            <v>0</v>
          </cell>
          <cell r="J4">
            <v>354</v>
          </cell>
          <cell r="K4">
            <v>548</v>
          </cell>
          <cell r="L4">
            <v>402</v>
          </cell>
          <cell r="M4">
            <v>130</v>
          </cell>
          <cell r="N4">
            <v>7</v>
          </cell>
          <cell r="O4">
            <v>0</v>
          </cell>
          <cell r="P4">
            <v>9</v>
          </cell>
          <cell r="Q4">
            <v>106</v>
          </cell>
          <cell r="R4">
            <v>214</v>
          </cell>
          <cell r="S4">
            <v>0</v>
          </cell>
          <cell r="T4">
            <v>454</v>
          </cell>
          <cell r="U4">
            <v>495</v>
          </cell>
          <cell r="V4">
            <v>472</v>
          </cell>
          <cell r="W4">
            <v>237</v>
          </cell>
          <cell r="X4">
            <v>13</v>
          </cell>
          <cell r="Y4">
            <v>0</v>
          </cell>
          <cell r="Z4">
            <v>53</v>
          </cell>
          <cell r="AA4">
            <v>976</v>
          </cell>
          <cell r="AB4">
            <v>3105</v>
          </cell>
          <cell r="AC4">
            <v>0</v>
          </cell>
          <cell r="AD4">
            <v>13333</v>
          </cell>
          <cell r="AE4">
            <v>17661</v>
          </cell>
          <cell r="AF4">
            <v>17577</v>
          </cell>
          <cell r="AG4">
            <v>9045</v>
          </cell>
          <cell r="AH4">
            <v>335</v>
          </cell>
          <cell r="AI4">
            <v>0</v>
          </cell>
          <cell r="AJ4">
            <v>53</v>
          </cell>
          <cell r="AK4">
            <v>976</v>
          </cell>
          <cell r="AL4">
            <v>3105</v>
          </cell>
          <cell r="AM4">
            <v>0</v>
          </cell>
          <cell r="AN4">
            <v>13333</v>
          </cell>
          <cell r="AO4">
            <v>17661</v>
          </cell>
          <cell r="AP4">
            <v>17577</v>
          </cell>
          <cell r="AQ4">
            <v>9072</v>
          </cell>
          <cell r="AR4">
            <v>338</v>
          </cell>
          <cell r="AS4">
            <v>0</v>
          </cell>
          <cell r="AT4">
            <v>0</v>
          </cell>
          <cell r="AU4">
            <v>2</v>
          </cell>
          <cell r="AV4">
            <v>370</v>
          </cell>
          <cell r="AW4">
            <v>0</v>
          </cell>
          <cell r="AX4">
            <v>2321</v>
          </cell>
          <cell r="AY4">
            <v>2863</v>
          </cell>
          <cell r="AZ4">
            <v>3135</v>
          </cell>
          <cell r="BA4">
            <v>1444</v>
          </cell>
          <cell r="BB4">
            <v>64</v>
          </cell>
          <cell r="BC4">
            <v>0</v>
          </cell>
          <cell r="BD4">
            <v>3</v>
          </cell>
          <cell r="BE4">
            <v>100</v>
          </cell>
          <cell r="BF4">
            <v>148</v>
          </cell>
          <cell r="BG4">
            <v>0</v>
          </cell>
          <cell r="BH4">
            <v>325</v>
          </cell>
          <cell r="BI4">
            <v>462</v>
          </cell>
          <cell r="BJ4">
            <v>218</v>
          </cell>
          <cell r="BK4">
            <v>2</v>
          </cell>
          <cell r="BL4">
            <v>0</v>
          </cell>
          <cell r="BM4">
            <v>0</v>
          </cell>
          <cell r="BN4">
            <v>0</v>
          </cell>
          <cell r="BO4">
            <v>1</v>
          </cell>
          <cell r="BP4">
            <v>76</v>
          </cell>
          <cell r="BQ4">
            <v>0</v>
          </cell>
          <cell r="BR4">
            <v>1</v>
          </cell>
          <cell r="BS4">
            <v>0</v>
          </cell>
          <cell r="BT4">
            <v>12</v>
          </cell>
          <cell r="BU4">
            <v>8</v>
          </cell>
          <cell r="BV4">
            <v>2</v>
          </cell>
          <cell r="BW4">
            <v>0</v>
          </cell>
          <cell r="BX4">
            <v>2</v>
          </cell>
          <cell r="BY4">
            <v>54</v>
          </cell>
          <cell r="BZ4">
            <v>79</v>
          </cell>
          <cell r="CA4">
            <v>0</v>
          </cell>
          <cell r="CB4">
            <v>205</v>
          </cell>
          <cell r="CC4">
            <v>383</v>
          </cell>
          <cell r="CD4">
            <v>238</v>
          </cell>
          <cell r="CE4">
            <v>46</v>
          </cell>
          <cell r="CF4">
            <v>3</v>
          </cell>
          <cell r="CG4">
            <v>0</v>
          </cell>
          <cell r="CH4">
            <v>0</v>
          </cell>
          <cell r="CI4">
            <v>0</v>
          </cell>
          <cell r="CJ4">
            <v>0</v>
          </cell>
          <cell r="CK4">
            <v>0</v>
          </cell>
          <cell r="CL4">
            <v>2</v>
          </cell>
          <cell r="CM4">
            <v>1</v>
          </cell>
          <cell r="CN4">
            <v>13</v>
          </cell>
          <cell r="CO4">
            <v>14</v>
          </cell>
          <cell r="CP4">
            <v>2</v>
          </cell>
          <cell r="CQ4">
            <v>0</v>
          </cell>
          <cell r="CR4">
            <v>0</v>
          </cell>
          <cell r="CS4">
            <v>0</v>
          </cell>
          <cell r="CT4">
            <v>0</v>
          </cell>
          <cell r="CU4">
            <v>0</v>
          </cell>
          <cell r="CV4">
            <v>1</v>
          </cell>
          <cell r="CW4">
            <v>0</v>
          </cell>
          <cell r="CX4">
            <v>0</v>
          </cell>
          <cell r="CY4">
            <v>0</v>
          </cell>
          <cell r="CZ4">
            <v>0</v>
          </cell>
          <cell r="DA4">
            <v>0</v>
          </cell>
          <cell r="DB4">
            <v>0</v>
          </cell>
          <cell r="DC4">
            <v>0</v>
          </cell>
          <cell r="DD4">
            <v>24</v>
          </cell>
          <cell r="DE4">
            <v>0</v>
          </cell>
          <cell r="DF4">
            <v>192</v>
          </cell>
          <cell r="DG4">
            <v>218</v>
          </cell>
          <cell r="DH4">
            <v>117</v>
          </cell>
          <cell r="DI4">
            <v>25</v>
          </cell>
          <cell r="DJ4">
            <v>0</v>
          </cell>
          <cell r="DK4">
            <v>0</v>
          </cell>
          <cell r="DL4">
            <v>0</v>
          </cell>
          <cell r="DM4">
            <v>0</v>
          </cell>
          <cell r="DN4">
            <v>6</v>
          </cell>
          <cell r="DO4">
            <v>0</v>
          </cell>
          <cell r="DP4">
            <v>33</v>
          </cell>
          <cell r="DQ4">
            <v>67</v>
          </cell>
          <cell r="DR4">
            <v>62</v>
          </cell>
          <cell r="DS4">
            <v>17</v>
          </cell>
          <cell r="DT4">
            <v>2</v>
          </cell>
          <cell r="DU4">
            <v>0</v>
          </cell>
          <cell r="DV4">
            <v>0</v>
          </cell>
          <cell r="DW4">
            <v>0</v>
          </cell>
          <cell r="DX4">
            <v>24</v>
          </cell>
          <cell r="DY4">
            <v>0</v>
          </cell>
          <cell r="DZ4">
            <v>192</v>
          </cell>
          <cell r="EA4">
            <v>218</v>
          </cell>
          <cell r="EB4">
            <v>116</v>
          </cell>
          <cell r="EC4">
            <v>25</v>
          </cell>
          <cell r="ED4">
            <v>0</v>
          </cell>
          <cell r="EE4">
            <v>0</v>
          </cell>
          <cell r="EF4">
            <v>0</v>
          </cell>
          <cell r="EG4">
            <v>0</v>
          </cell>
          <cell r="EH4">
            <v>0</v>
          </cell>
          <cell r="EI4">
            <v>0</v>
          </cell>
          <cell r="EJ4">
            <v>9</v>
          </cell>
          <cell r="EK4">
            <v>1</v>
          </cell>
          <cell r="EL4">
            <v>49</v>
          </cell>
          <cell r="EM4">
            <v>73</v>
          </cell>
          <cell r="EN4">
            <v>4</v>
          </cell>
          <cell r="EO4">
            <v>0</v>
          </cell>
          <cell r="EP4">
            <v>0</v>
          </cell>
          <cell r="EQ4">
            <v>0</v>
          </cell>
          <cell r="ER4">
            <v>0</v>
          </cell>
          <cell r="ES4">
            <v>0</v>
          </cell>
          <cell r="ET4">
            <v>11</v>
          </cell>
          <cell r="EU4">
            <v>39</v>
          </cell>
          <cell r="EV4">
            <v>151</v>
          </cell>
          <cell r="EW4">
            <v>100</v>
          </cell>
          <cell r="EX4">
            <v>3</v>
          </cell>
          <cell r="EY4">
            <v>0</v>
          </cell>
          <cell r="EZ4">
            <v>3</v>
          </cell>
          <cell r="FA4">
            <v>100</v>
          </cell>
          <cell r="FB4">
            <v>148</v>
          </cell>
          <cell r="FC4">
            <v>0</v>
          </cell>
          <cell r="FD4">
            <v>318</v>
          </cell>
          <cell r="FE4">
            <v>465</v>
          </cell>
          <cell r="FF4">
            <v>228</v>
          </cell>
          <cell r="FG4">
            <v>16</v>
          </cell>
          <cell r="FH4">
            <v>2</v>
          </cell>
          <cell r="FI4">
            <v>0</v>
          </cell>
          <cell r="FJ4">
            <v>0</v>
          </cell>
          <cell r="FK4">
            <v>0</v>
          </cell>
          <cell r="FL4">
            <v>0</v>
          </cell>
          <cell r="FM4">
            <v>0</v>
          </cell>
          <cell r="FN4">
            <v>1</v>
          </cell>
          <cell r="FO4">
            <v>0</v>
          </cell>
          <cell r="FP4">
            <v>6</v>
          </cell>
          <cell r="FQ4">
            <v>14</v>
          </cell>
          <cell r="FR4">
            <v>2</v>
          </cell>
          <cell r="FS4">
            <v>0</v>
          </cell>
          <cell r="FT4">
            <v>2</v>
          </cell>
          <cell r="FU4">
            <v>2</v>
          </cell>
          <cell r="FV4">
            <v>2</v>
          </cell>
          <cell r="FW4">
            <v>0</v>
          </cell>
          <cell r="FX4">
            <v>15</v>
          </cell>
          <cell r="FY4">
            <v>44</v>
          </cell>
          <cell r="FZ4">
            <v>17</v>
          </cell>
          <cell r="GA4">
            <v>0</v>
          </cell>
          <cell r="GB4">
            <v>0</v>
          </cell>
          <cell r="GC4">
            <v>0</v>
          </cell>
          <cell r="GD4">
            <v>0</v>
          </cell>
          <cell r="GE4">
            <v>0</v>
          </cell>
          <cell r="GF4">
            <v>0</v>
          </cell>
          <cell r="GG4">
            <v>0</v>
          </cell>
          <cell r="GH4">
            <v>9</v>
          </cell>
          <cell r="GI4">
            <v>0</v>
          </cell>
          <cell r="GJ4">
            <v>0</v>
          </cell>
          <cell r="GK4">
            <v>0</v>
          </cell>
          <cell r="GL4">
            <v>0</v>
          </cell>
          <cell r="GM4">
            <v>0</v>
          </cell>
          <cell r="GN4">
            <v>0</v>
          </cell>
          <cell r="GO4">
            <v>0</v>
          </cell>
          <cell r="GP4">
            <v>0</v>
          </cell>
          <cell r="GQ4">
            <v>0</v>
          </cell>
          <cell r="GR4">
            <v>0</v>
          </cell>
          <cell r="GS4">
            <v>0</v>
          </cell>
          <cell r="GT4">
            <v>0</v>
          </cell>
          <cell r="GU4">
            <v>0</v>
          </cell>
          <cell r="GV4">
            <v>0</v>
          </cell>
          <cell r="GW4">
            <v>0</v>
          </cell>
          <cell r="GX4">
            <v>0</v>
          </cell>
          <cell r="GY4">
            <v>0</v>
          </cell>
          <cell r="GZ4">
            <v>0</v>
          </cell>
          <cell r="HA4">
            <v>0</v>
          </cell>
          <cell r="HB4">
            <v>0</v>
          </cell>
          <cell r="HC4">
            <v>0</v>
          </cell>
          <cell r="HD4">
            <v>0</v>
          </cell>
          <cell r="HE4">
            <v>0</v>
          </cell>
          <cell r="HF4">
            <v>0</v>
          </cell>
          <cell r="HG4">
            <v>0</v>
          </cell>
          <cell r="HH4">
            <v>0</v>
          </cell>
          <cell r="HI4">
            <v>0</v>
          </cell>
          <cell r="HJ4">
            <v>0</v>
          </cell>
          <cell r="HK4">
            <v>0</v>
          </cell>
          <cell r="HL4">
            <v>0</v>
          </cell>
          <cell r="HM4">
            <v>0</v>
          </cell>
          <cell r="HN4">
            <v>0</v>
          </cell>
          <cell r="HO4">
            <v>0</v>
          </cell>
          <cell r="HP4">
            <v>0</v>
          </cell>
          <cell r="HQ4">
            <v>0</v>
          </cell>
          <cell r="HR4">
            <v>0</v>
          </cell>
          <cell r="HS4">
            <v>0</v>
          </cell>
          <cell r="HT4">
            <v>0</v>
          </cell>
          <cell r="HU4">
            <v>0</v>
          </cell>
          <cell r="HV4">
            <v>0</v>
          </cell>
          <cell r="HW4">
            <v>0</v>
          </cell>
          <cell r="HX4">
            <v>0</v>
          </cell>
          <cell r="HY4">
            <v>0</v>
          </cell>
          <cell r="HZ4">
            <v>0</v>
          </cell>
        </row>
        <row r="5">
          <cell r="A5">
            <v>3</v>
          </cell>
          <cell r="B5" t="str">
            <v>SAS</v>
          </cell>
          <cell r="C5">
            <v>140344030787</v>
          </cell>
          <cell r="D5">
            <v>3</v>
          </cell>
          <cell r="E5">
            <v>0</v>
          </cell>
          <cell r="F5">
            <v>0</v>
          </cell>
          <cell r="G5">
            <v>0</v>
          </cell>
          <cell r="H5">
            <v>0</v>
          </cell>
          <cell r="I5">
            <v>0</v>
          </cell>
          <cell r="J5">
            <v>114</v>
          </cell>
          <cell r="K5">
            <v>59</v>
          </cell>
          <cell r="L5">
            <v>1</v>
          </cell>
          <cell r="M5">
            <v>0</v>
          </cell>
          <cell r="N5">
            <v>0</v>
          </cell>
          <cell r="O5">
            <v>0</v>
          </cell>
          <cell r="P5">
            <v>0</v>
          </cell>
          <cell r="Q5">
            <v>0</v>
          </cell>
          <cell r="R5">
            <v>0</v>
          </cell>
          <cell r="S5">
            <v>0</v>
          </cell>
          <cell r="T5">
            <v>9984</v>
          </cell>
          <cell r="U5">
            <v>8055</v>
          </cell>
          <cell r="V5">
            <v>4</v>
          </cell>
          <cell r="W5">
            <v>0</v>
          </cell>
          <cell r="X5">
            <v>0</v>
          </cell>
          <cell r="Y5">
            <v>0</v>
          </cell>
          <cell r="Z5">
            <v>0</v>
          </cell>
          <cell r="AA5">
            <v>0</v>
          </cell>
          <cell r="AB5">
            <v>0</v>
          </cell>
          <cell r="AC5">
            <v>0</v>
          </cell>
          <cell r="AD5">
            <v>124651</v>
          </cell>
          <cell r="AE5">
            <v>74023</v>
          </cell>
          <cell r="AF5">
            <v>200</v>
          </cell>
          <cell r="AG5">
            <v>0</v>
          </cell>
          <cell r="AH5">
            <v>0</v>
          </cell>
          <cell r="AI5">
            <v>0</v>
          </cell>
          <cell r="AJ5">
            <v>0</v>
          </cell>
          <cell r="AK5">
            <v>0</v>
          </cell>
          <cell r="AL5">
            <v>0</v>
          </cell>
          <cell r="AM5">
            <v>0</v>
          </cell>
          <cell r="AN5">
            <v>124652</v>
          </cell>
          <cell r="AO5">
            <v>74023</v>
          </cell>
          <cell r="AP5">
            <v>200</v>
          </cell>
          <cell r="AQ5">
            <v>0</v>
          </cell>
          <cell r="AR5">
            <v>0</v>
          </cell>
          <cell r="AS5">
            <v>0</v>
          </cell>
          <cell r="AT5">
            <v>0</v>
          </cell>
          <cell r="AU5">
            <v>0</v>
          </cell>
          <cell r="AV5">
            <v>0</v>
          </cell>
          <cell r="AW5">
            <v>0</v>
          </cell>
          <cell r="AX5">
            <v>5523</v>
          </cell>
          <cell r="AY5">
            <v>3102</v>
          </cell>
          <cell r="AZ5">
            <v>11</v>
          </cell>
          <cell r="BA5">
            <v>0</v>
          </cell>
          <cell r="BB5">
            <v>0</v>
          </cell>
          <cell r="BC5">
            <v>0</v>
          </cell>
          <cell r="BD5">
            <v>0</v>
          </cell>
          <cell r="BE5">
            <v>0</v>
          </cell>
          <cell r="BF5">
            <v>0</v>
          </cell>
          <cell r="BG5">
            <v>0</v>
          </cell>
          <cell r="BH5">
            <v>26</v>
          </cell>
          <cell r="BI5">
            <v>8</v>
          </cell>
          <cell r="BJ5">
            <v>1</v>
          </cell>
          <cell r="BK5">
            <v>0</v>
          </cell>
          <cell r="BL5">
            <v>0</v>
          </cell>
          <cell r="BM5">
            <v>0</v>
          </cell>
          <cell r="BN5">
            <v>0</v>
          </cell>
          <cell r="BO5">
            <v>0</v>
          </cell>
          <cell r="BP5">
            <v>0</v>
          </cell>
          <cell r="BQ5">
            <v>0</v>
          </cell>
          <cell r="BR5">
            <v>19</v>
          </cell>
          <cell r="BS5">
            <v>9</v>
          </cell>
          <cell r="BT5">
            <v>1</v>
          </cell>
          <cell r="BU5">
            <v>0</v>
          </cell>
          <cell r="BV5">
            <v>0</v>
          </cell>
          <cell r="BW5">
            <v>0</v>
          </cell>
          <cell r="BX5">
            <v>0</v>
          </cell>
          <cell r="BY5">
            <v>0</v>
          </cell>
          <cell r="BZ5">
            <v>0</v>
          </cell>
          <cell r="CA5">
            <v>0</v>
          </cell>
          <cell r="CB5">
            <v>32</v>
          </cell>
          <cell r="CC5">
            <v>11</v>
          </cell>
          <cell r="CD5">
            <v>0</v>
          </cell>
          <cell r="CE5">
            <v>0</v>
          </cell>
          <cell r="CF5">
            <v>0</v>
          </cell>
          <cell r="CG5">
            <v>0</v>
          </cell>
          <cell r="CH5">
            <v>0</v>
          </cell>
          <cell r="CI5">
            <v>0</v>
          </cell>
          <cell r="CJ5">
            <v>0</v>
          </cell>
          <cell r="CK5">
            <v>0</v>
          </cell>
          <cell r="CL5">
            <v>0</v>
          </cell>
          <cell r="CM5">
            <v>2</v>
          </cell>
          <cell r="CN5">
            <v>0</v>
          </cell>
          <cell r="CO5">
            <v>0</v>
          </cell>
          <cell r="CP5">
            <v>0</v>
          </cell>
          <cell r="CQ5">
            <v>0</v>
          </cell>
          <cell r="CR5">
            <v>0</v>
          </cell>
          <cell r="CS5">
            <v>0</v>
          </cell>
          <cell r="CT5">
            <v>0</v>
          </cell>
          <cell r="CU5">
            <v>0</v>
          </cell>
          <cell r="CV5">
            <v>2</v>
          </cell>
          <cell r="CW5">
            <v>3</v>
          </cell>
          <cell r="CX5">
            <v>0</v>
          </cell>
          <cell r="CY5">
            <v>0</v>
          </cell>
          <cell r="CZ5">
            <v>0</v>
          </cell>
          <cell r="DA5">
            <v>0</v>
          </cell>
          <cell r="DB5">
            <v>0</v>
          </cell>
          <cell r="DC5">
            <v>0</v>
          </cell>
          <cell r="DD5">
            <v>0</v>
          </cell>
          <cell r="DE5">
            <v>0</v>
          </cell>
          <cell r="DF5">
            <v>1</v>
          </cell>
          <cell r="DG5">
            <v>0</v>
          </cell>
          <cell r="DH5">
            <v>0</v>
          </cell>
          <cell r="DI5">
            <v>0</v>
          </cell>
          <cell r="DJ5">
            <v>0</v>
          </cell>
          <cell r="DK5">
            <v>0</v>
          </cell>
          <cell r="DL5">
            <v>0</v>
          </cell>
          <cell r="DM5">
            <v>0</v>
          </cell>
          <cell r="DN5">
            <v>0</v>
          </cell>
          <cell r="DO5">
            <v>0</v>
          </cell>
          <cell r="DP5">
            <v>8</v>
          </cell>
          <cell r="DQ5">
            <v>2</v>
          </cell>
          <cell r="DR5">
            <v>0</v>
          </cell>
          <cell r="DS5">
            <v>0</v>
          </cell>
          <cell r="DT5">
            <v>0</v>
          </cell>
          <cell r="DU5">
            <v>0</v>
          </cell>
          <cell r="DV5">
            <v>0</v>
          </cell>
          <cell r="DW5">
            <v>0</v>
          </cell>
          <cell r="DX5">
            <v>0</v>
          </cell>
          <cell r="DY5">
            <v>0</v>
          </cell>
          <cell r="DZ5">
            <v>1</v>
          </cell>
          <cell r="EA5">
            <v>0</v>
          </cell>
          <cell r="EB5">
            <v>0</v>
          </cell>
          <cell r="EC5">
            <v>0</v>
          </cell>
          <cell r="ED5">
            <v>0</v>
          </cell>
          <cell r="EE5">
            <v>0</v>
          </cell>
          <cell r="EF5">
            <v>0</v>
          </cell>
          <cell r="EG5">
            <v>0</v>
          </cell>
          <cell r="EH5">
            <v>0</v>
          </cell>
          <cell r="EI5">
            <v>0</v>
          </cell>
          <cell r="EJ5">
            <v>0</v>
          </cell>
          <cell r="EK5">
            <v>0</v>
          </cell>
          <cell r="EL5">
            <v>0</v>
          </cell>
          <cell r="EM5">
            <v>0</v>
          </cell>
          <cell r="EN5">
            <v>0</v>
          </cell>
          <cell r="EO5">
            <v>0</v>
          </cell>
          <cell r="EP5">
            <v>0</v>
          </cell>
          <cell r="EQ5">
            <v>0</v>
          </cell>
          <cell r="ER5">
            <v>0</v>
          </cell>
          <cell r="ES5">
            <v>0</v>
          </cell>
          <cell r="ET5">
            <v>75</v>
          </cell>
          <cell r="EU5">
            <v>50</v>
          </cell>
          <cell r="EV5">
            <v>0</v>
          </cell>
          <cell r="EW5">
            <v>0</v>
          </cell>
          <cell r="EX5">
            <v>0</v>
          </cell>
          <cell r="EY5">
            <v>0</v>
          </cell>
          <cell r="EZ5">
            <v>0</v>
          </cell>
          <cell r="FA5">
            <v>0</v>
          </cell>
          <cell r="FB5">
            <v>0</v>
          </cell>
          <cell r="FC5">
            <v>0</v>
          </cell>
          <cell r="FD5">
            <v>25</v>
          </cell>
          <cell r="FE5">
            <v>7</v>
          </cell>
          <cell r="FF5">
            <v>1</v>
          </cell>
          <cell r="FG5">
            <v>0</v>
          </cell>
          <cell r="FH5">
            <v>0</v>
          </cell>
          <cell r="FI5">
            <v>0</v>
          </cell>
          <cell r="FJ5">
            <v>0</v>
          </cell>
          <cell r="FK5">
            <v>0</v>
          </cell>
          <cell r="FL5">
            <v>0</v>
          </cell>
          <cell r="FM5">
            <v>0</v>
          </cell>
          <cell r="FN5">
            <v>4</v>
          </cell>
          <cell r="FO5">
            <v>0</v>
          </cell>
          <cell r="FP5">
            <v>0</v>
          </cell>
          <cell r="FQ5">
            <v>0</v>
          </cell>
          <cell r="FR5">
            <v>0</v>
          </cell>
          <cell r="FS5">
            <v>0</v>
          </cell>
          <cell r="FT5">
            <v>0</v>
          </cell>
          <cell r="FU5">
            <v>0</v>
          </cell>
          <cell r="FV5">
            <v>0</v>
          </cell>
          <cell r="FW5">
            <v>0</v>
          </cell>
          <cell r="FX5">
            <v>10</v>
          </cell>
          <cell r="FY5">
            <v>2</v>
          </cell>
          <cell r="FZ5">
            <v>0</v>
          </cell>
          <cell r="GA5">
            <v>0</v>
          </cell>
          <cell r="GB5">
            <v>0</v>
          </cell>
          <cell r="GC5">
            <v>0</v>
          </cell>
          <cell r="GD5">
            <v>0</v>
          </cell>
          <cell r="GE5">
            <v>0</v>
          </cell>
          <cell r="GF5">
            <v>0</v>
          </cell>
          <cell r="GG5">
            <v>0</v>
          </cell>
          <cell r="GH5">
            <v>0</v>
          </cell>
          <cell r="GI5">
            <v>0</v>
          </cell>
          <cell r="GJ5">
            <v>0</v>
          </cell>
          <cell r="GK5">
            <v>0</v>
          </cell>
          <cell r="GL5">
            <v>0</v>
          </cell>
          <cell r="GM5">
            <v>0</v>
          </cell>
          <cell r="GN5">
            <v>0</v>
          </cell>
          <cell r="GO5">
            <v>0</v>
          </cell>
          <cell r="GP5">
            <v>0</v>
          </cell>
          <cell r="GQ5">
            <v>0</v>
          </cell>
          <cell r="GR5">
            <v>0</v>
          </cell>
          <cell r="GS5">
            <v>0</v>
          </cell>
          <cell r="GT5">
            <v>0</v>
          </cell>
          <cell r="GU5">
            <v>0</v>
          </cell>
          <cell r="GV5">
            <v>0</v>
          </cell>
          <cell r="GW5">
            <v>0</v>
          </cell>
          <cell r="GX5">
            <v>0</v>
          </cell>
          <cell r="GY5">
            <v>0</v>
          </cell>
          <cell r="GZ5">
            <v>0</v>
          </cell>
          <cell r="HA5">
            <v>0</v>
          </cell>
          <cell r="HB5">
            <v>0</v>
          </cell>
          <cell r="HC5">
            <v>0</v>
          </cell>
          <cell r="HD5">
            <v>0</v>
          </cell>
          <cell r="HE5">
            <v>0</v>
          </cell>
          <cell r="HF5">
            <v>0</v>
          </cell>
          <cell r="HG5">
            <v>0</v>
          </cell>
          <cell r="HH5">
            <v>0</v>
          </cell>
          <cell r="HI5">
            <v>0</v>
          </cell>
          <cell r="HJ5">
            <v>0</v>
          </cell>
          <cell r="HK5">
            <v>0</v>
          </cell>
          <cell r="HL5">
            <v>0</v>
          </cell>
          <cell r="HM5">
            <v>0</v>
          </cell>
          <cell r="HN5">
            <v>0</v>
          </cell>
          <cell r="HO5">
            <v>0</v>
          </cell>
          <cell r="HP5">
            <v>0</v>
          </cell>
          <cell r="HQ5">
            <v>0</v>
          </cell>
          <cell r="HR5">
            <v>0</v>
          </cell>
          <cell r="HS5">
            <v>0</v>
          </cell>
          <cell r="HT5">
            <v>0</v>
          </cell>
          <cell r="HU5">
            <v>0</v>
          </cell>
          <cell r="HV5">
            <v>0</v>
          </cell>
          <cell r="HW5">
            <v>0</v>
          </cell>
          <cell r="HX5">
            <v>0</v>
          </cell>
          <cell r="HY5">
            <v>0</v>
          </cell>
          <cell r="HZ5">
            <v>0</v>
          </cell>
        </row>
        <row r="6">
          <cell r="A6">
            <v>5</v>
          </cell>
          <cell r="B6" t="str">
            <v>Edward Jones</v>
          </cell>
          <cell r="C6">
            <v>180423318637979</v>
          </cell>
          <cell r="D6">
            <v>4</v>
          </cell>
          <cell r="E6">
            <v>0</v>
          </cell>
          <cell r="F6">
            <v>0</v>
          </cell>
          <cell r="G6">
            <v>1</v>
          </cell>
          <cell r="H6">
            <v>41</v>
          </cell>
          <cell r="I6">
            <v>0</v>
          </cell>
          <cell r="J6">
            <v>101</v>
          </cell>
          <cell r="K6">
            <v>111</v>
          </cell>
          <cell r="L6">
            <v>94</v>
          </cell>
          <cell r="M6">
            <v>53</v>
          </cell>
          <cell r="N6">
            <v>9</v>
          </cell>
          <cell r="O6">
            <v>0</v>
          </cell>
          <cell r="P6">
            <v>0</v>
          </cell>
          <cell r="Q6">
            <v>0</v>
          </cell>
          <cell r="R6">
            <v>0</v>
          </cell>
          <cell r="S6">
            <v>0</v>
          </cell>
          <cell r="T6">
            <v>22</v>
          </cell>
          <cell r="U6">
            <v>22</v>
          </cell>
          <cell r="V6">
            <v>40</v>
          </cell>
          <cell r="W6">
            <v>23</v>
          </cell>
          <cell r="X6">
            <v>7</v>
          </cell>
          <cell r="Y6">
            <v>0</v>
          </cell>
          <cell r="Z6">
            <v>0</v>
          </cell>
          <cell r="AA6">
            <v>2</v>
          </cell>
          <cell r="AB6">
            <v>124</v>
          </cell>
          <cell r="AC6">
            <v>0</v>
          </cell>
          <cell r="AD6">
            <v>433</v>
          </cell>
          <cell r="AE6">
            <v>513</v>
          </cell>
          <cell r="AF6">
            <v>1276</v>
          </cell>
          <cell r="AG6">
            <v>1260</v>
          </cell>
          <cell r="AH6">
            <v>282</v>
          </cell>
          <cell r="AI6">
            <v>0</v>
          </cell>
          <cell r="AJ6">
            <v>0</v>
          </cell>
          <cell r="AK6">
            <v>2</v>
          </cell>
          <cell r="AL6">
            <v>124</v>
          </cell>
          <cell r="AM6">
            <v>0</v>
          </cell>
          <cell r="AN6">
            <v>433</v>
          </cell>
          <cell r="AO6">
            <v>513</v>
          </cell>
          <cell r="AP6">
            <v>1276</v>
          </cell>
          <cell r="AQ6">
            <v>1279</v>
          </cell>
          <cell r="AR6">
            <v>291</v>
          </cell>
          <cell r="AS6">
            <v>0</v>
          </cell>
          <cell r="AT6">
            <v>0</v>
          </cell>
          <cell r="AU6">
            <v>0</v>
          </cell>
          <cell r="AV6">
            <v>15</v>
          </cell>
          <cell r="AW6">
            <v>0</v>
          </cell>
          <cell r="AX6">
            <v>36</v>
          </cell>
          <cell r="AY6">
            <v>146</v>
          </cell>
          <cell r="AZ6">
            <v>628</v>
          </cell>
          <cell r="BA6">
            <v>590</v>
          </cell>
          <cell r="BB6">
            <v>78</v>
          </cell>
          <cell r="BC6">
            <v>0</v>
          </cell>
          <cell r="BD6">
            <v>0</v>
          </cell>
          <cell r="BE6">
            <v>0</v>
          </cell>
          <cell r="BF6">
            <v>22</v>
          </cell>
          <cell r="BG6">
            <v>0</v>
          </cell>
          <cell r="BH6">
            <v>90</v>
          </cell>
          <cell r="BI6">
            <v>103</v>
          </cell>
          <cell r="BJ6">
            <v>54</v>
          </cell>
          <cell r="BK6">
            <v>12</v>
          </cell>
          <cell r="BL6">
            <v>1</v>
          </cell>
          <cell r="BM6">
            <v>0</v>
          </cell>
          <cell r="BN6">
            <v>0</v>
          </cell>
          <cell r="BO6">
            <v>0</v>
          </cell>
          <cell r="BP6">
            <v>1</v>
          </cell>
          <cell r="BQ6">
            <v>0</v>
          </cell>
          <cell r="BR6">
            <v>33</v>
          </cell>
          <cell r="BS6">
            <v>33</v>
          </cell>
          <cell r="BT6">
            <v>6</v>
          </cell>
          <cell r="BU6">
            <v>1</v>
          </cell>
          <cell r="BV6">
            <v>0</v>
          </cell>
          <cell r="BW6">
            <v>0</v>
          </cell>
          <cell r="BX6">
            <v>0</v>
          </cell>
          <cell r="BY6">
            <v>1</v>
          </cell>
          <cell r="BZ6">
            <v>41</v>
          </cell>
          <cell r="CA6">
            <v>0</v>
          </cell>
          <cell r="CB6">
            <v>85</v>
          </cell>
          <cell r="CC6">
            <v>100</v>
          </cell>
          <cell r="CD6">
            <v>73</v>
          </cell>
          <cell r="CE6">
            <v>41</v>
          </cell>
          <cell r="CF6">
            <v>7</v>
          </cell>
          <cell r="CG6">
            <v>0</v>
          </cell>
          <cell r="CH6">
            <v>0</v>
          </cell>
          <cell r="CI6">
            <v>0</v>
          </cell>
          <cell r="CJ6">
            <v>0</v>
          </cell>
          <cell r="CK6">
            <v>0</v>
          </cell>
          <cell r="CL6">
            <v>0</v>
          </cell>
          <cell r="CM6">
            <v>0</v>
          </cell>
          <cell r="CN6">
            <v>0</v>
          </cell>
          <cell r="CO6">
            <v>0</v>
          </cell>
          <cell r="CP6">
            <v>0</v>
          </cell>
          <cell r="CQ6">
            <v>0</v>
          </cell>
          <cell r="CR6">
            <v>0</v>
          </cell>
          <cell r="CS6">
            <v>0</v>
          </cell>
          <cell r="CT6">
            <v>0</v>
          </cell>
          <cell r="CU6">
            <v>0</v>
          </cell>
          <cell r="CV6">
            <v>0</v>
          </cell>
          <cell r="CW6">
            <v>0</v>
          </cell>
          <cell r="CX6">
            <v>2</v>
          </cell>
          <cell r="CY6">
            <v>0</v>
          </cell>
          <cell r="CZ6">
            <v>0</v>
          </cell>
          <cell r="DA6">
            <v>0</v>
          </cell>
          <cell r="DB6">
            <v>0</v>
          </cell>
          <cell r="DC6">
            <v>0</v>
          </cell>
          <cell r="DD6">
            <v>0</v>
          </cell>
          <cell r="DE6">
            <v>0</v>
          </cell>
          <cell r="DF6">
            <v>0</v>
          </cell>
          <cell r="DG6">
            <v>0</v>
          </cell>
          <cell r="DH6">
            <v>2</v>
          </cell>
          <cell r="DI6">
            <v>2</v>
          </cell>
          <cell r="DJ6">
            <v>1</v>
          </cell>
          <cell r="DK6">
            <v>0</v>
          </cell>
          <cell r="DL6">
            <v>0</v>
          </cell>
          <cell r="DM6">
            <v>0</v>
          </cell>
          <cell r="DN6">
            <v>1</v>
          </cell>
          <cell r="DO6">
            <v>0</v>
          </cell>
          <cell r="DP6">
            <v>0</v>
          </cell>
          <cell r="DQ6">
            <v>1</v>
          </cell>
          <cell r="DR6">
            <v>8</v>
          </cell>
          <cell r="DS6">
            <v>10</v>
          </cell>
          <cell r="DT6">
            <v>0</v>
          </cell>
          <cell r="DU6">
            <v>0</v>
          </cell>
          <cell r="DV6">
            <v>0</v>
          </cell>
          <cell r="DW6">
            <v>0</v>
          </cell>
          <cell r="DX6">
            <v>0</v>
          </cell>
          <cell r="DY6">
            <v>0</v>
          </cell>
          <cell r="DZ6">
            <v>0</v>
          </cell>
          <cell r="EA6">
            <v>0</v>
          </cell>
          <cell r="EB6">
            <v>2</v>
          </cell>
          <cell r="EC6">
            <v>2</v>
          </cell>
          <cell r="ED6">
            <v>1</v>
          </cell>
          <cell r="EE6">
            <v>0</v>
          </cell>
          <cell r="EF6">
            <v>0</v>
          </cell>
          <cell r="EG6">
            <v>0</v>
          </cell>
          <cell r="EH6">
            <v>0</v>
          </cell>
          <cell r="EI6">
            <v>0</v>
          </cell>
          <cell r="EJ6">
            <v>58</v>
          </cell>
          <cell r="EK6">
            <v>67</v>
          </cell>
          <cell r="EL6">
            <v>36</v>
          </cell>
          <cell r="EM6">
            <v>1</v>
          </cell>
          <cell r="EN6">
            <v>0</v>
          </cell>
          <cell r="EO6">
            <v>0</v>
          </cell>
          <cell r="EP6">
            <v>0</v>
          </cell>
          <cell r="EQ6">
            <v>0</v>
          </cell>
          <cell r="ER6">
            <v>2</v>
          </cell>
          <cell r="ES6">
            <v>0</v>
          </cell>
          <cell r="ET6">
            <v>5</v>
          </cell>
          <cell r="EU6">
            <v>4</v>
          </cell>
          <cell r="EV6">
            <v>31</v>
          </cell>
          <cell r="EW6">
            <v>32</v>
          </cell>
          <cell r="EX6">
            <v>8</v>
          </cell>
          <cell r="EY6">
            <v>0</v>
          </cell>
          <cell r="EZ6">
            <v>0</v>
          </cell>
          <cell r="FA6">
            <v>0</v>
          </cell>
          <cell r="FB6">
            <v>22</v>
          </cell>
          <cell r="FC6">
            <v>0</v>
          </cell>
          <cell r="FD6">
            <v>10</v>
          </cell>
          <cell r="FE6">
            <v>9</v>
          </cell>
          <cell r="FF6">
            <v>11</v>
          </cell>
          <cell r="FG6">
            <v>10</v>
          </cell>
          <cell r="FH6">
            <v>1</v>
          </cell>
          <cell r="FI6">
            <v>0</v>
          </cell>
          <cell r="FJ6">
            <v>0</v>
          </cell>
          <cell r="FK6">
            <v>0</v>
          </cell>
          <cell r="FL6">
            <v>1</v>
          </cell>
          <cell r="FM6">
            <v>0</v>
          </cell>
          <cell r="FN6">
            <v>0</v>
          </cell>
          <cell r="FO6">
            <v>0</v>
          </cell>
          <cell r="FP6">
            <v>8</v>
          </cell>
          <cell r="FQ6">
            <v>10</v>
          </cell>
          <cell r="FR6">
            <v>0</v>
          </cell>
          <cell r="FS6">
            <v>0</v>
          </cell>
          <cell r="FT6">
            <v>0</v>
          </cell>
          <cell r="FU6">
            <v>1</v>
          </cell>
          <cell r="FV6">
            <v>16</v>
          </cell>
          <cell r="FW6">
            <v>0</v>
          </cell>
          <cell r="FX6">
            <v>4</v>
          </cell>
          <cell r="FY6">
            <v>3</v>
          </cell>
          <cell r="FZ6">
            <v>3</v>
          </cell>
          <cell r="GA6">
            <v>0</v>
          </cell>
          <cell r="GB6">
            <v>0</v>
          </cell>
          <cell r="GC6">
            <v>0</v>
          </cell>
          <cell r="GD6">
            <v>0</v>
          </cell>
          <cell r="GE6">
            <v>0</v>
          </cell>
          <cell r="GF6">
            <v>0</v>
          </cell>
          <cell r="GG6">
            <v>0</v>
          </cell>
          <cell r="GH6">
            <v>53</v>
          </cell>
          <cell r="GI6">
            <v>64</v>
          </cell>
          <cell r="GJ6">
            <v>35</v>
          </cell>
          <cell r="GK6">
            <v>1</v>
          </cell>
          <cell r="GL6">
            <v>0</v>
          </cell>
          <cell r="GM6">
            <v>0</v>
          </cell>
          <cell r="GN6">
            <v>0</v>
          </cell>
          <cell r="GO6">
            <v>0</v>
          </cell>
          <cell r="GP6">
            <v>0</v>
          </cell>
          <cell r="GQ6">
            <v>0</v>
          </cell>
          <cell r="GR6">
            <v>0</v>
          </cell>
          <cell r="GS6">
            <v>0</v>
          </cell>
          <cell r="GT6">
            <v>0</v>
          </cell>
          <cell r="GU6">
            <v>0</v>
          </cell>
          <cell r="GV6">
            <v>0</v>
          </cell>
          <cell r="GW6">
            <v>0</v>
          </cell>
          <cell r="GX6">
            <v>0</v>
          </cell>
          <cell r="GY6">
            <v>0</v>
          </cell>
          <cell r="GZ6">
            <v>0</v>
          </cell>
          <cell r="HA6">
            <v>0</v>
          </cell>
          <cell r="HB6">
            <v>0</v>
          </cell>
          <cell r="HC6">
            <v>0</v>
          </cell>
          <cell r="HD6">
            <v>0</v>
          </cell>
          <cell r="HE6">
            <v>0</v>
          </cell>
          <cell r="HF6">
            <v>0</v>
          </cell>
          <cell r="HG6">
            <v>0</v>
          </cell>
          <cell r="HH6">
            <v>0</v>
          </cell>
          <cell r="HI6">
            <v>0</v>
          </cell>
          <cell r="HJ6">
            <v>0</v>
          </cell>
          <cell r="HK6">
            <v>0</v>
          </cell>
          <cell r="HL6">
            <v>29</v>
          </cell>
          <cell r="HM6">
            <v>31</v>
          </cell>
          <cell r="HN6">
            <v>6</v>
          </cell>
          <cell r="HO6">
            <v>0</v>
          </cell>
          <cell r="HP6">
            <v>0</v>
          </cell>
          <cell r="HQ6">
            <v>0</v>
          </cell>
          <cell r="HR6">
            <v>0</v>
          </cell>
          <cell r="HS6">
            <v>0</v>
          </cell>
          <cell r="HT6">
            <v>0</v>
          </cell>
          <cell r="HU6">
            <v>0</v>
          </cell>
          <cell r="HV6">
            <v>0</v>
          </cell>
          <cell r="HW6">
            <v>0</v>
          </cell>
          <cell r="HX6">
            <v>0</v>
          </cell>
          <cell r="HY6">
            <v>0</v>
          </cell>
          <cell r="HZ6">
            <v>0</v>
          </cell>
        </row>
        <row r="7">
          <cell r="A7">
            <v>6</v>
          </cell>
          <cell r="B7" t="str">
            <v>NetApp</v>
          </cell>
          <cell r="C7">
            <v>144947005540685</v>
          </cell>
          <cell r="D7">
            <v>5</v>
          </cell>
          <cell r="E7">
            <v>0</v>
          </cell>
          <cell r="F7">
            <v>0</v>
          </cell>
          <cell r="G7">
            <v>27</v>
          </cell>
          <cell r="H7">
            <v>28</v>
          </cell>
          <cell r="I7">
            <v>0</v>
          </cell>
          <cell r="J7">
            <v>58</v>
          </cell>
          <cell r="K7">
            <v>82</v>
          </cell>
          <cell r="L7">
            <v>52</v>
          </cell>
          <cell r="M7">
            <v>28</v>
          </cell>
          <cell r="N7">
            <v>2</v>
          </cell>
          <cell r="O7">
            <v>0</v>
          </cell>
          <cell r="P7">
            <v>0</v>
          </cell>
          <cell r="Q7">
            <v>2</v>
          </cell>
          <cell r="R7">
            <v>6</v>
          </cell>
          <cell r="S7">
            <v>0</v>
          </cell>
          <cell r="T7">
            <v>4</v>
          </cell>
          <cell r="U7">
            <v>5</v>
          </cell>
          <cell r="V7">
            <v>4</v>
          </cell>
          <cell r="W7">
            <v>0</v>
          </cell>
          <cell r="X7">
            <v>0</v>
          </cell>
          <cell r="Y7">
            <v>0</v>
          </cell>
          <cell r="Z7">
            <v>0</v>
          </cell>
          <cell r="AA7">
            <v>41</v>
          </cell>
          <cell r="AB7">
            <v>58</v>
          </cell>
          <cell r="AC7">
            <v>0</v>
          </cell>
          <cell r="AD7">
            <v>144</v>
          </cell>
          <cell r="AE7">
            <v>214</v>
          </cell>
          <cell r="AF7">
            <v>158</v>
          </cell>
          <cell r="AG7">
            <v>27</v>
          </cell>
          <cell r="AH7">
            <v>4</v>
          </cell>
          <cell r="AI7">
            <v>0</v>
          </cell>
          <cell r="AJ7">
            <v>0</v>
          </cell>
          <cell r="AK7">
            <v>41</v>
          </cell>
          <cell r="AL7">
            <v>58</v>
          </cell>
          <cell r="AM7">
            <v>0</v>
          </cell>
          <cell r="AN7">
            <v>144</v>
          </cell>
          <cell r="AO7">
            <v>214</v>
          </cell>
          <cell r="AP7">
            <v>158</v>
          </cell>
          <cell r="AQ7">
            <v>27</v>
          </cell>
          <cell r="AR7">
            <v>4</v>
          </cell>
          <cell r="AS7">
            <v>0</v>
          </cell>
          <cell r="AT7">
            <v>0</v>
          </cell>
          <cell r="AU7">
            <v>0</v>
          </cell>
          <cell r="AV7">
            <v>4</v>
          </cell>
          <cell r="AW7">
            <v>0</v>
          </cell>
          <cell r="AX7">
            <v>30</v>
          </cell>
          <cell r="AY7">
            <v>32</v>
          </cell>
          <cell r="AZ7">
            <v>4</v>
          </cell>
          <cell r="BA7">
            <v>0</v>
          </cell>
          <cell r="BB7">
            <v>0</v>
          </cell>
          <cell r="BC7">
            <v>0</v>
          </cell>
          <cell r="BD7">
            <v>0</v>
          </cell>
          <cell r="BE7">
            <v>20</v>
          </cell>
          <cell r="BF7">
            <v>22</v>
          </cell>
          <cell r="BG7">
            <v>0</v>
          </cell>
          <cell r="BH7">
            <v>34</v>
          </cell>
          <cell r="BI7">
            <v>46</v>
          </cell>
          <cell r="BJ7">
            <v>17</v>
          </cell>
          <cell r="BK7">
            <v>1</v>
          </cell>
          <cell r="BL7">
            <v>0</v>
          </cell>
          <cell r="BM7">
            <v>0</v>
          </cell>
          <cell r="BN7">
            <v>0</v>
          </cell>
          <cell r="BO7">
            <v>2</v>
          </cell>
          <cell r="BP7">
            <v>5</v>
          </cell>
          <cell r="BQ7">
            <v>0</v>
          </cell>
          <cell r="BR7">
            <v>32</v>
          </cell>
          <cell r="BS7">
            <v>38</v>
          </cell>
          <cell r="BT7">
            <v>33</v>
          </cell>
          <cell r="BU7">
            <v>27</v>
          </cell>
          <cell r="BV7">
            <v>2</v>
          </cell>
          <cell r="BW7">
            <v>0</v>
          </cell>
          <cell r="BX7">
            <v>0</v>
          </cell>
          <cell r="BY7">
            <v>26</v>
          </cell>
          <cell r="BZ7">
            <v>24</v>
          </cell>
          <cell r="CA7">
            <v>0</v>
          </cell>
          <cell r="CB7">
            <v>55</v>
          </cell>
          <cell r="CC7">
            <v>77</v>
          </cell>
          <cell r="CD7">
            <v>47</v>
          </cell>
          <cell r="CE7">
            <v>28</v>
          </cell>
          <cell r="CF7">
            <v>2</v>
          </cell>
          <cell r="CG7">
            <v>0</v>
          </cell>
          <cell r="CH7">
            <v>0</v>
          </cell>
          <cell r="CI7">
            <v>0</v>
          </cell>
          <cell r="CJ7">
            <v>1</v>
          </cell>
          <cell r="CK7">
            <v>0</v>
          </cell>
          <cell r="CL7">
            <v>17</v>
          </cell>
          <cell r="CM7">
            <v>28</v>
          </cell>
          <cell r="CN7">
            <v>28</v>
          </cell>
          <cell r="CO7">
            <v>25</v>
          </cell>
          <cell r="CP7">
            <v>2</v>
          </cell>
          <cell r="CQ7">
            <v>0</v>
          </cell>
          <cell r="CR7">
            <v>0</v>
          </cell>
          <cell r="CS7">
            <v>0</v>
          </cell>
          <cell r="CT7">
            <v>0</v>
          </cell>
          <cell r="CU7">
            <v>0</v>
          </cell>
          <cell r="CV7">
            <v>0</v>
          </cell>
          <cell r="CW7">
            <v>3</v>
          </cell>
          <cell r="CX7">
            <v>0</v>
          </cell>
          <cell r="CY7">
            <v>0</v>
          </cell>
          <cell r="CZ7">
            <v>0</v>
          </cell>
          <cell r="DA7">
            <v>0</v>
          </cell>
          <cell r="DB7">
            <v>0</v>
          </cell>
          <cell r="DC7">
            <v>0</v>
          </cell>
          <cell r="DD7">
            <v>0</v>
          </cell>
          <cell r="DE7">
            <v>0</v>
          </cell>
          <cell r="DF7">
            <v>0</v>
          </cell>
          <cell r="DG7">
            <v>1</v>
          </cell>
          <cell r="DH7">
            <v>0</v>
          </cell>
          <cell r="DI7">
            <v>0</v>
          </cell>
          <cell r="DJ7">
            <v>0</v>
          </cell>
          <cell r="DK7">
            <v>0</v>
          </cell>
          <cell r="DL7">
            <v>0</v>
          </cell>
          <cell r="DM7">
            <v>6</v>
          </cell>
          <cell r="DN7">
            <v>3</v>
          </cell>
          <cell r="DO7">
            <v>0</v>
          </cell>
          <cell r="DP7">
            <v>2</v>
          </cell>
          <cell r="DQ7">
            <v>4</v>
          </cell>
          <cell r="DR7">
            <v>5</v>
          </cell>
          <cell r="DS7">
            <v>1</v>
          </cell>
          <cell r="DT7">
            <v>0</v>
          </cell>
          <cell r="DU7">
            <v>0</v>
          </cell>
          <cell r="DV7">
            <v>0</v>
          </cell>
          <cell r="DW7">
            <v>0</v>
          </cell>
          <cell r="DX7">
            <v>0</v>
          </cell>
          <cell r="DY7">
            <v>0</v>
          </cell>
          <cell r="DZ7">
            <v>0</v>
          </cell>
          <cell r="EA7">
            <v>1</v>
          </cell>
          <cell r="EB7">
            <v>0</v>
          </cell>
          <cell r="EC7">
            <v>0</v>
          </cell>
          <cell r="ED7">
            <v>0</v>
          </cell>
          <cell r="EE7">
            <v>0</v>
          </cell>
          <cell r="EF7">
            <v>0</v>
          </cell>
          <cell r="EG7">
            <v>2</v>
          </cell>
          <cell r="EH7">
            <v>0</v>
          </cell>
          <cell r="EI7">
            <v>0</v>
          </cell>
          <cell r="EJ7">
            <v>0</v>
          </cell>
          <cell r="EK7">
            <v>0</v>
          </cell>
          <cell r="EL7">
            <v>0</v>
          </cell>
          <cell r="EM7">
            <v>0</v>
          </cell>
          <cell r="EN7">
            <v>0</v>
          </cell>
          <cell r="EO7">
            <v>0</v>
          </cell>
          <cell r="EP7">
            <v>0</v>
          </cell>
          <cell r="EQ7">
            <v>2</v>
          </cell>
          <cell r="ER7">
            <v>3</v>
          </cell>
          <cell r="ES7">
            <v>0</v>
          </cell>
          <cell r="ET7">
            <v>3</v>
          </cell>
          <cell r="EU7">
            <v>10</v>
          </cell>
          <cell r="EV7">
            <v>7</v>
          </cell>
          <cell r="EW7">
            <v>2</v>
          </cell>
          <cell r="EX7">
            <v>0</v>
          </cell>
          <cell r="EY7">
            <v>0</v>
          </cell>
          <cell r="EZ7">
            <v>0</v>
          </cell>
          <cell r="FA7">
            <v>20</v>
          </cell>
          <cell r="FB7">
            <v>23</v>
          </cell>
          <cell r="FC7">
            <v>0</v>
          </cell>
          <cell r="FD7">
            <v>51</v>
          </cell>
          <cell r="FE7">
            <v>72</v>
          </cell>
          <cell r="FF7">
            <v>45</v>
          </cell>
          <cell r="FG7">
            <v>26</v>
          </cell>
          <cell r="FH7">
            <v>2</v>
          </cell>
          <cell r="FI7">
            <v>0</v>
          </cell>
          <cell r="FJ7">
            <v>0</v>
          </cell>
          <cell r="FK7">
            <v>0</v>
          </cell>
          <cell r="FL7">
            <v>0</v>
          </cell>
          <cell r="FM7">
            <v>0</v>
          </cell>
          <cell r="FN7">
            <v>0</v>
          </cell>
          <cell r="FO7">
            <v>0</v>
          </cell>
          <cell r="FP7">
            <v>0</v>
          </cell>
          <cell r="FQ7">
            <v>0</v>
          </cell>
          <cell r="FR7">
            <v>0</v>
          </cell>
          <cell r="FS7">
            <v>0</v>
          </cell>
          <cell r="FT7">
            <v>0</v>
          </cell>
          <cell r="FU7">
            <v>5</v>
          </cell>
          <cell r="FV7">
            <v>2</v>
          </cell>
          <cell r="FW7">
            <v>0</v>
          </cell>
          <cell r="FX7">
            <v>4</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cell r="HE7">
            <v>0</v>
          </cell>
          <cell r="HF7">
            <v>0</v>
          </cell>
          <cell r="HG7">
            <v>0</v>
          </cell>
          <cell r="HH7">
            <v>0</v>
          </cell>
          <cell r="HI7">
            <v>0</v>
          </cell>
          <cell r="HJ7">
            <v>0</v>
          </cell>
          <cell r="HK7">
            <v>0</v>
          </cell>
          <cell r="HL7">
            <v>0</v>
          </cell>
          <cell r="HM7">
            <v>0</v>
          </cell>
          <cell r="HN7">
            <v>0</v>
          </cell>
          <cell r="HO7">
            <v>0</v>
          </cell>
          <cell r="HP7">
            <v>0</v>
          </cell>
          <cell r="HQ7">
            <v>0</v>
          </cell>
          <cell r="HR7">
            <v>0</v>
          </cell>
          <cell r="HS7">
            <v>0</v>
          </cell>
          <cell r="HT7">
            <v>0</v>
          </cell>
          <cell r="HU7">
            <v>0</v>
          </cell>
          <cell r="HV7">
            <v>0</v>
          </cell>
          <cell r="HW7">
            <v>0</v>
          </cell>
          <cell r="HX7">
            <v>0</v>
          </cell>
          <cell r="HY7">
            <v>0</v>
          </cell>
          <cell r="HZ7">
            <v>0</v>
          </cell>
        </row>
        <row r="8">
          <cell r="A8">
            <v>7</v>
          </cell>
          <cell r="B8" t="str">
            <v>Camden Property Trust</v>
          </cell>
          <cell r="C8">
            <v>128051573873366</v>
          </cell>
          <cell r="D8">
            <v>6</v>
          </cell>
          <cell r="E8">
            <v>0</v>
          </cell>
          <cell r="F8">
            <v>0</v>
          </cell>
          <cell r="G8">
            <v>10</v>
          </cell>
          <cell r="H8">
            <v>78</v>
          </cell>
          <cell r="I8">
            <v>1</v>
          </cell>
          <cell r="J8">
            <v>233</v>
          </cell>
          <cell r="K8">
            <v>230</v>
          </cell>
          <cell r="L8">
            <v>326</v>
          </cell>
          <cell r="M8">
            <v>246</v>
          </cell>
          <cell r="N8">
            <v>32</v>
          </cell>
          <cell r="O8">
            <v>0</v>
          </cell>
          <cell r="P8">
            <v>0</v>
          </cell>
          <cell r="Q8">
            <v>13</v>
          </cell>
          <cell r="R8">
            <v>17</v>
          </cell>
          <cell r="S8">
            <v>0</v>
          </cell>
          <cell r="T8">
            <v>55</v>
          </cell>
          <cell r="U8">
            <v>70</v>
          </cell>
          <cell r="V8">
            <v>36</v>
          </cell>
          <cell r="W8">
            <v>45</v>
          </cell>
          <cell r="X8">
            <v>10</v>
          </cell>
          <cell r="Y8">
            <v>0</v>
          </cell>
          <cell r="Z8">
            <v>0</v>
          </cell>
          <cell r="AA8">
            <v>46</v>
          </cell>
          <cell r="AB8">
            <v>193</v>
          </cell>
          <cell r="AC8">
            <v>5</v>
          </cell>
          <cell r="AD8">
            <v>1185</v>
          </cell>
          <cell r="AE8">
            <v>1702</v>
          </cell>
          <cell r="AF8">
            <v>1595</v>
          </cell>
          <cell r="AG8">
            <v>1054</v>
          </cell>
          <cell r="AH8">
            <v>125</v>
          </cell>
          <cell r="AI8">
            <v>0</v>
          </cell>
          <cell r="AJ8">
            <v>0</v>
          </cell>
          <cell r="AK8">
            <v>46</v>
          </cell>
          <cell r="AL8">
            <v>193</v>
          </cell>
          <cell r="AM8">
            <v>5</v>
          </cell>
          <cell r="AN8">
            <v>1185</v>
          </cell>
          <cell r="AO8">
            <v>1702</v>
          </cell>
          <cell r="AP8">
            <v>1595</v>
          </cell>
          <cell r="AQ8">
            <v>1084</v>
          </cell>
          <cell r="AR8">
            <v>126</v>
          </cell>
          <cell r="AS8">
            <v>0</v>
          </cell>
          <cell r="AT8">
            <v>0</v>
          </cell>
          <cell r="AU8">
            <v>2</v>
          </cell>
          <cell r="AV8">
            <v>13</v>
          </cell>
          <cell r="AW8">
            <v>2</v>
          </cell>
          <cell r="AX8">
            <v>267</v>
          </cell>
          <cell r="AY8">
            <v>430</v>
          </cell>
          <cell r="AZ8">
            <v>511</v>
          </cell>
          <cell r="BA8">
            <v>395</v>
          </cell>
          <cell r="BB8">
            <v>22</v>
          </cell>
          <cell r="BC8">
            <v>0</v>
          </cell>
          <cell r="BD8">
            <v>0</v>
          </cell>
          <cell r="BE8">
            <v>10</v>
          </cell>
          <cell r="BF8">
            <v>78</v>
          </cell>
          <cell r="BG8">
            <v>1</v>
          </cell>
          <cell r="BH8">
            <v>213</v>
          </cell>
          <cell r="BI8">
            <v>200</v>
          </cell>
          <cell r="BJ8">
            <v>261</v>
          </cell>
          <cell r="BK8">
            <v>150</v>
          </cell>
          <cell r="BL8">
            <v>14</v>
          </cell>
          <cell r="BM8">
            <v>0</v>
          </cell>
          <cell r="BN8">
            <v>0</v>
          </cell>
          <cell r="BO8">
            <v>3</v>
          </cell>
          <cell r="BP8">
            <v>59</v>
          </cell>
          <cell r="BQ8">
            <v>0</v>
          </cell>
          <cell r="BR8">
            <v>179</v>
          </cell>
          <cell r="BS8">
            <v>154</v>
          </cell>
          <cell r="BT8">
            <v>146</v>
          </cell>
          <cell r="BU8">
            <v>48</v>
          </cell>
          <cell r="BV8">
            <v>0</v>
          </cell>
          <cell r="BW8">
            <v>0</v>
          </cell>
          <cell r="BX8">
            <v>0</v>
          </cell>
          <cell r="BY8">
            <v>5</v>
          </cell>
          <cell r="BZ8">
            <v>69</v>
          </cell>
          <cell r="CA8">
            <v>1</v>
          </cell>
          <cell r="CB8">
            <v>212</v>
          </cell>
          <cell r="CC8">
            <v>206</v>
          </cell>
          <cell r="CD8">
            <v>300</v>
          </cell>
          <cell r="CE8">
            <v>222</v>
          </cell>
          <cell r="CF8">
            <v>25</v>
          </cell>
          <cell r="CG8">
            <v>0</v>
          </cell>
          <cell r="CH8">
            <v>0</v>
          </cell>
          <cell r="CI8">
            <v>0</v>
          </cell>
          <cell r="CJ8">
            <v>0</v>
          </cell>
          <cell r="CK8">
            <v>0</v>
          </cell>
          <cell r="CL8">
            <v>0</v>
          </cell>
          <cell r="CM8">
            <v>0</v>
          </cell>
          <cell r="CN8">
            <v>3</v>
          </cell>
          <cell r="CO8">
            <v>2</v>
          </cell>
          <cell r="CP8">
            <v>3</v>
          </cell>
          <cell r="CQ8">
            <v>0</v>
          </cell>
          <cell r="CR8">
            <v>0</v>
          </cell>
          <cell r="CS8">
            <v>0</v>
          </cell>
          <cell r="CT8">
            <v>0</v>
          </cell>
          <cell r="CU8">
            <v>0</v>
          </cell>
          <cell r="CV8">
            <v>0</v>
          </cell>
          <cell r="CW8">
            <v>0</v>
          </cell>
          <cell r="CX8">
            <v>0</v>
          </cell>
          <cell r="CY8">
            <v>0</v>
          </cell>
          <cell r="CZ8">
            <v>0</v>
          </cell>
          <cell r="DA8">
            <v>0</v>
          </cell>
          <cell r="DB8">
            <v>0</v>
          </cell>
          <cell r="DC8">
            <v>0</v>
          </cell>
          <cell r="DD8">
            <v>1</v>
          </cell>
          <cell r="DE8">
            <v>0</v>
          </cell>
          <cell r="DF8">
            <v>1</v>
          </cell>
          <cell r="DG8">
            <v>2</v>
          </cell>
          <cell r="DH8">
            <v>39</v>
          </cell>
          <cell r="DI8">
            <v>56</v>
          </cell>
          <cell r="DJ8">
            <v>16</v>
          </cell>
          <cell r="DK8">
            <v>0</v>
          </cell>
          <cell r="DL8">
            <v>0</v>
          </cell>
          <cell r="DM8">
            <v>4</v>
          </cell>
          <cell r="DN8">
            <v>0</v>
          </cell>
          <cell r="DO8">
            <v>0</v>
          </cell>
          <cell r="DP8">
            <v>0</v>
          </cell>
          <cell r="DQ8">
            <v>2</v>
          </cell>
          <cell r="DR8">
            <v>4</v>
          </cell>
          <cell r="DS8">
            <v>3</v>
          </cell>
          <cell r="DT8">
            <v>1</v>
          </cell>
          <cell r="DU8">
            <v>0</v>
          </cell>
          <cell r="DV8">
            <v>0</v>
          </cell>
          <cell r="DW8">
            <v>0</v>
          </cell>
          <cell r="DX8">
            <v>1</v>
          </cell>
          <cell r="DY8">
            <v>0</v>
          </cell>
          <cell r="DZ8">
            <v>1</v>
          </cell>
          <cell r="EA8">
            <v>2</v>
          </cell>
          <cell r="EB8">
            <v>39</v>
          </cell>
          <cell r="EC8">
            <v>56</v>
          </cell>
          <cell r="ED8">
            <v>16</v>
          </cell>
          <cell r="EE8">
            <v>0</v>
          </cell>
          <cell r="EF8">
            <v>0</v>
          </cell>
          <cell r="EG8">
            <v>0</v>
          </cell>
          <cell r="EH8">
            <v>0</v>
          </cell>
          <cell r="EI8">
            <v>0</v>
          </cell>
          <cell r="EJ8">
            <v>8</v>
          </cell>
          <cell r="EK8">
            <v>15</v>
          </cell>
          <cell r="EL8">
            <v>0</v>
          </cell>
          <cell r="EM8">
            <v>0</v>
          </cell>
          <cell r="EN8">
            <v>0</v>
          </cell>
          <cell r="EO8">
            <v>0</v>
          </cell>
          <cell r="EP8">
            <v>0</v>
          </cell>
          <cell r="EQ8">
            <v>1</v>
          </cell>
          <cell r="ER8">
            <v>1</v>
          </cell>
          <cell r="ES8">
            <v>0</v>
          </cell>
          <cell r="ET8">
            <v>14</v>
          </cell>
          <cell r="EU8">
            <v>23</v>
          </cell>
          <cell r="EV8">
            <v>61</v>
          </cell>
          <cell r="EW8">
            <v>93</v>
          </cell>
          <cell r="EX8">
            <v>15</v>
          </cell>
          <cell r="EY8">
            <v>0</v>
          </cell>
          <cell r="EZ8">
            <v>0</v>
          </cell>
          <cell r="FA8">
            <v>9</v>
          </cell>
          <cell r="FB8">
            <v>77</v>
          </cell>
          <cell r="FC8">
            <v>1</v>
          </cell>
          <cell r="FD8">
            <v>205</v>
          </cell>
          <cell r="FE8">
            <v>187</v>
          </cell>
          <cell r="FF8">
            <v>264</v>
          </cell>
          <cell r="FG8">
            <v>152</v>
          </cell>
          <cell r="FH8">
            <v>17</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6</v>
          </cell>
          <cell r="FY8">
            <v>5</v>
          </cell>
          <cell r="FZ8">
            <v>1</v>
          </cell>
          <cell r="GA8">
            <v>1</v>
          </cell>
          <cell r="GB8">
            <v>0</v>
          </cell>
          <cell r="GC8">
            <v>0</v>
          </cell>
          <cell r="GD8">
            <v>0</v>
          </cell>
          <cell r="GE8">
            <v>0</v>
          </cell>
          <cell r="GF8">
            <v>0</v>
          </cell>
          <cell r="GG8">
            <v>0</v>
          </cell>
          <cell r="GH8">
            <v>8</v>
          </cell>
          <cell r="GI8">
            <v>15</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cell r="HE8">
            <v>0</v>
          </cell>
          <cell r="HF8">
            <v>0</v>
          </cell>
          <cell r="HG8">
            <v>0</v>
          </cell>
          <cell r="HH8">
            <v>0</v>
          </cell>
          <cell r="HI8">
            <v>0</v>
          </cell>
          <cell r="HJ8">
            <v>0</v>
          </cell>
          <cell r="HK8">
            <v>0</v>
          </cell>
          <cell r="HL8">
            <v>0</v>
          </cell>
          <cell r="HM8">
            <v>0</v>
          </cell>
          <cell r="HN8">
            <v>0</v>
          </cell>
          <cell r="HO8">
            <v>0</v>
          </cell>
          <cell r="HP8">
            <v>0</v>
          </cell>
          <cell r="HQ8">
            <v>0</v>
          </cell>
          <cell r="HR8">
            <v>0</v>
          </cell>
          <cell r="HS8">
            <v>0</v>
          </cell>
          <cell r="HT8">
            <v>0</v>
          </cell>
          <cell r="HU8">
            <v>0</v>
          </cell>
          <cell r="HV8">
            <v>0</v>
          </cell>
          <cell r="HW8">
            <v>0</v>
          </cell>
          <cell r="HX8">
            <v>0</v>
          </cell>
          <cell r="HY8">
            <v>0</v>
          </cell>
          <cell r="HZ8">
            <v>0</v>
          </cell>
        </row>
        <row r="9">
          <cell r="A9">
            <v>8</v>
          </cell>
          <cell r="B9" t="str">
            <v>Recreational Equipment (REI)</v>
          </cell>
          <cell r="C9">
            <v>9062006483</v>
          </cell>
          <cell r="D9">
            <v>7</v>
          </cell>
          <cell r="E9">
            <v>0</v>
          </cell>
          <cell r="F9">
            <v>0</v>
          </cell>
          <cell r="G9">
            <v>0</v>
          </cell>
          <cell r="H9">
            <v>0</v>
          </cell>
          <cell r="I9">
            <v>0</v>
          </cell>
          <cell r="J9">
            <v>440</v>
          </cell>
          <cell r="K9">
            <v>138</v>
          </cell>
          <cell r="L9">
            <v>612</v>
          </cell>
          <cell r="M9">
            <v>515</v>
          </cell>
          <cell r="N9">
            <v>61</v>
          </cell>
          <cell r="O9">
            <v>0</v>
          </cell>
          <cell r="P9">
            <v>0</v>
          </cell>
          <cell r="Q9">
            <v>0</v>
          </cell>
          <cell r="R9">
            <v>0</v>
          </cell>
          <cell r="S9">
            <v>0</v>
          </cell>
          <cell r="T9">
            <v>19057</v>
          </cell>
          <cell r="U9">
            <v>3793</v>
          </cell>
          <cell r="V9">
            <v>36363</v>
          </cell>
          <cell r="W9">
            <v>35689</v>
          </cell>
          <cell r="X9">
            <v>3832</v>
          </cell>
          <cell r="Y9">
            <v>0</v>
          </cell>
          <cell r="Z9">
            <v>0</v>
          </cell>
          <cell r="AA9">
            <v>0</v>
          </cell>
          <cell r="AB9">
            <v>0</v>
          </cell>
          <cell r="AC9">
            <v>0</v>
          </cell>
          <cell r="AD9">
            <v>440065</v>
          </cell>
          <cell r="AE9">
            <v>256883</v>
          </cell>
          <cell r="AF9">
            <v>2231686</v>
          </cell>
          <cell r="AG9">
            <v>2263024</v>
          </cell>
          <cell r="AH9">
            <v>287263</v>
          </cell>
          <cell r="AI9">
            <v>0</v>
          </cell>
          <cell r="AJ9">
            <v>0</v>
          </cell>
          <cell r="AK9">
            <v>0</v>
          </cell>
          <cell r="AL9">
            <v>0</v>
          </cell>
          <cell r="AM9">
            <v>0</v>
          </cell>
          <cell r="AN9">
            <v>440065</v>
          </cell>
          <cell r="AO9">
            <v>256884</v>
          </cell>
          <cell r="AP9">
            <v>2231708</v>
          </cell>
          <cell r="AQ9">
            <v>2279913</v>
          </cell>
          <cell r="AR9">
            <v>292033</v>
          </cell>
          <cell r="AS9">
            <v>0</v>
          </cell>
          <cell r="AT9">
            <v>0</v>
          </cell>
          <cell r="AU9">
            <v>0</v>
          </cell>
          <cell r="AV9">
            <v>0</v>
          </cell>
          <cell r="AW9">
            <v>0</v>
          </cell>
          <cell r="AX9">
            <v>61616</v>
          </cell>
          <cell r="AY9">
            <v>15008</v>
          </cell>
          <cell r="AZ9">
            <v>167410</v>
          </cell>
          <cell r="BA9">
            <v>112992</v>
          </cell>
          <cell r="BB9">
            <v>11859</v>
          </cell>
          <cell r="BC9">
            <v>0</v>
          </cell>
          <cell r="BD9">
            <v>0</v>
          </cell>
          <cell r="BE9">
            <v>0</v>
          </cell>
          <cell r="BF9">
            <v>0</v>
          </cell>
          <cell r="BG9">
            <v>0</v>
          </cell>
          <cell r="BH9">
            <v>89</v>
          </cell>
          <cell r="BI9">
            <v>4</v>
          </cell>
          <cell r="BJ9">
            <v>44</v>
          </cell>
          <cell r="BK9">
            <v>50</v>
          </cell>
          <cell r="BL9">
            <v>3</v>
          </cell>
          <cell r="BM9">
            <v>0</v>
          </cell>
          <cell r="BN9">
            <v>0</v>
          </cell>
          <cell r="BO9">
            <v>0</v>
          </cell>
          <cell r="BP9">
            <v>0</v>
          </cell>
          <cell r="BQ9">
            <v>0</v>
          </cell>
          <cell r="BR9">
            <v>8</v>
          </cell>
          <cell r="BS9">
            <v>1</v>
          </cell>
          <cell r="BT9">
            <v>18</v>
          </cell>
          <cell r="BU9">
            <v>29</v>
          </cell>
          <cell r="BV9">
            <v>3</v>
          </cell>
          <cell r="BW9">
            <v>0</v>
          </cell>
          <cell r="BX9">
            <v>0</v>
          </cell>
          <cell r="BY9">
            <v>0</v>
          </cell>
          <cell r="BZ9">
            <v>0</v>
          </cell>
          <cell r="CA9">
            <v>0</v>
          </cell>
          <cell r="CB9">
            <v>60</v>
          </cell>
          <cell r="CC9">
            <v>28</v>
          </cell>
          <cell r="CD9">
            <v>85</v>
          </cell>
          <cell r="CE9">
            <v>77</v>
          </cell>
          <cell r="CF9">
            <v>10</v>
          </cell>
          <cell r="CG9">
            <v>0</v>
          </cell>
          <cell r="CH9">
            <v>0</v>
          </cell>
          <cell r="CI9">
            <v>0</v>
          </cell>
          <cell r="CJ9">
            <v>0</v>
          </cell>
          <cell r="CK9">
            <v>0</v>
          </cell>
          <cell r="CL9">
            <v>53</v>
          </cell>
          <cell r="CM9">
            <v>5</v>
          </cell>
          <cell r="CN9">
            <v>13</v>
          </cell>
          <cell r="CO9">
            <v>16</v>
          </cell>
          <cell r="CP9">
            <v>2</v>
          </cell>
          <cell r="CQ9">
            <v>0</v>
          </cell>
          <cell r="CR9">
            <v>0</v>
          </cell>
          <cell r="CS9">
            <v>0</v>
          </cell>
          <cell r="CT9">
            <v>0</v>
          </cell>
          <cell r="CU9">
            <v>0</v>
          </cell>
          <cell r="CV9">
            <v>3</v>
          </cell>
          <cell r="CW9">
            <v>0</v>
          </cell>
          <cell r="CX9">
            <v>0</v>
          </cell>
          <cell r="CY9">
            <v>0</v>
          </cell>
          <cell r="CZ9">
            <v>0</v>
          </cell>
          <cell r="DA9">
            <v>0</v>
          </cell>
          <cell r="DB9">
            <v>0</v>
          </cell>
          <cell r="DC9">
            <v>0</v>
          </cell>
          <cell r="DD9">
            <v>0</v>
          </cell>
          <cell r="DE9">
            <v>0</v>
          </cell>
          <cell r="DF9">
            <v>56</v>
          </cell>
          <cell r="DG9">
            <v>26</v>
          </cell>
          <cell r="DH9">
            <v>136</v>
          </cell>
          <cell r="DI9">
            <v>112</v>
          </cell>
          <cell r="DJ9">
            <v>9</v>
          </cell>
          <cell r="DK9">
            <v>0</v>
          </cell>
          <cell r="DL9">
            <v>0</v>
          </cell>
          <cell r="DM9">
            <v>0</v>
          </cell>
          <cell r="DN9">
            <v>0</v>
          </cell>
          <cell r="DO9">
            <v>0</v>
          </cell>
          <cell r="DP9">
            <v>27</v>
          </cell>
          <cell r="DQ9">
            <v>4</v>
          </cell>
          <cell r="DR9">
            <v>28</v>
          </cell>
          <cell r="DS9">
            <v>36</v>
          </cell>
          <cell r="DT9">
            <v>3</v>
          </cell>
          <cell r="DU9">
            <v>0</v>
          </cell>
          <cell r="DV9">
            <v>0</v>
          </cell>
          <cell r="DW9">
            <v>0</v>
          </cell>
          <cell r="DX9">
            <v>0</v>
          </cell>
          <cell r="DY9">
            <v>0</v>
          </cell>
          <cell r="DZ9">
            <v>62</v>
          </cell>
          <cell r="EA9">
            <v>26</v>
          </cell>
          <cell r="EB9">
            <v>136</v>
          </cell>
          <cell r="EC9">
            <v>112</v>
          </cell>
          <cell r="ED9">
            <v>9</v>
          </cell>
          <cell r="EE9">
            <v>0</v>
          </cell>
          <cell r="EF9">
            <v>0</v>
          </cell>
          <cell r="EG9">
            <v>0</v>
          </cell>
          <cell r="EH9">
            <v>0</v>
          </cell>
          <cell r="EI9">
            <v>0</v>
          </cell>
          <cell r="EJ9">
            <v>0</v>
          </cell>
          <cell r="EK9">
            <v>106</v>
          </cell>
          <cell r="EL9">
            <v>422</v>
          </cell>
          <cell r="EM9">
            <v>350</v>
          </cell>
          <cell r="EN9">
            <v>43</v>
          </cell>
          <cell r="EO9">
            <v>0</v>
          </cell>
          <cell r="EP9">
            <v>0</v>
          </cell>
          <cell r="EQ9">
            <v>0</v>
          </cell>
          <cell r="ER9">
            <v>0</v>
          </cell>
          <cell r="ES9">
            <v>0</v>
          </cell>
          <cell r="ET9">
            <v>272</v>
          </cell>
          <cell r="EU9">
            <v>128</v>
          </cell>
          <cell r="EV9">
            <v>526</v>
          </cell>
          <cell r="EW9">
            <v>418</v>
          </cell>
          <cell r="EX9">
            <v>52</v>
          </cell>
          <cell r="EY9">
            <v>0</v>
          </cell>
          <cell r="EZ9">
            <v>0</v>
          </cell>
          <cell r="FA9">
            <v>0</v>
          </cell>
          <cell r="FB9">
            <v>0</v>
          </cell>
          <cell r="FC9">
            <v>0</v>
          </cell>
          <cell r="FD9">
            <v>146</v>
          </cell>
          <cell r="FE9">
            <v>9</v>
          </cell>
          <cell r="FF9">
            <v>57</v>
          </cell>
          <cell r="FG9">
            <v>63</v>
          </cell>
          <cell r="FH9">
            <v>4</v>
          </cell>
          <cell r="FI9">
            <v>0</v>
          </cell>
          <cell r="FJ9">
            <v>0</v>
          </cell>
          <cell r="FK9">
            <v>0</v>
          </cell>
          <cell r="FL9">
            <v>0</v>
          </cell>
          <cell r="FM9">
            <v>0</v>
          </cell>
          <cell r="FN9">
            <v>3</v>
          </cell>
          <cell r="FO9">
            <v>0</v>
          </cell>
          <cell r="FP9">
            <v>25</v>
          </cell>
          <cell r="FQ9">
            <v>29</v>
          </cell>
          <cell r="FR9">
            <v>3</v>
          </cell>
          <cell r="FS9">
            <v>0</v>
          </cell>
          <cell r="FT9">
            <v>0</v>
          </cell>
          <cell r="FU9">
            <v>0</v>
          </cell>
          <cell r="FV9">
            <v>0</v>
          </cell>
          <cell r="FW9">
            <v>0</v>
          </cell>
          <cell r="FX9">
            <v>11</v>
          </cell>
          <cell r="FY9">
            <v>1</v>
          </cell>
          <cell r="FZ9">
            <v>4</v>
          </cell>
          <cell r="GA9">
            <v>2</v>
          </cell>
          <cell r="GB9">
            <v>1</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cell r="HE9">
            <v>0</v>
          </cell>
          <cell r="HF9">
            <v>0</v>
          </cell>
          <cell r="HG9">
            <v>0</v>
          </cell>
          <cell r="HH9">
            <v>0</v>
          </cell>
          <cell r="HI9">
            <v>0</v>
          </cell>
          <cell r="HJ9">
            <v>0</v>
          </cell>
          <cell r="HK9">
            <v>0</v>
          </cell>
          <cell r="HL9">
            <v>3</v>
          </cell>
          <cell r="HM9">
            <v>0</v>
          </cell>
          <cell r="HN9">
            <v>0</v>
          </cell>
          <cell r="HO9">
            <v>3</v>
          </cell>
          <cell r="HP9">
            <v>1</v>
          </cell>
          <cell r="HQ9">
            <v>0</v>
          </cell>
          <cell r="HR9">
            <v>0</v>
          </cell>
          <cell r="HS9">
            <v>0</v>
          </cell>
          <cell r="HT9">
            <v>0</v>
          </cell>
          <cell r="HU9">
            <v>0</v>
          </cell>
          <cell r="HV9">
            <v>5</v>
          </cell>
          <cell r="HW9">
            <v>0</v>
          </cell>
          <cell r="HX9">
            <v>0</v>
          </cell>
          <cell r="HY9">
            <v>0</v>
          </cell>
          <cell r="HZ9">
            <v>0</v>
          </cell>
        </row>
        <row r="10">
          <cell r="A10">
            <v>9</v>
          </cell>
          <cell r="B10" t="str">
            <v>CHG Healthcare Services</v>
          </cell>
          <cell r="C10">
            <v>32264600947</v>
          </cell>
          <cell r="D10">
            <v>8</v>
          </cell>
          <cell r="E10">
            <v>0</v>
          </cell>
          <cell r="F10">
            <v>2</v>
          </cell>
          <cell r="G10">
            <v>56</v>
          </cell>
          <cell r="H10">
            <v>84</v>
          </cell>
          <cell r="I10">
            <v>0</v>
          </cell>
          <cell r="J10">
            <v>301</v>
          </cell>
          <cell r="K10">
            <v>640</v>
          </cell>
          <cell r="L10">
            <v>497</v>
          </cell>
          <cell r="M10">
            <v>281</v>
          </cell>
          <cell r="N10">
            <v>46</v>
          </cell>
          <cell r="O10">
            <v>0</v>
          </cell>
          <cell r="P10">
            <v>1</v>
          </cell>
          <cell r="Q10">
            <v>31</v>
          </cell>
          <cell r="R10">
            <v>111</v>
          </cell>
          <cell r="S10">
            <v>0</v>
          </cell>
          <cell r="T10">
            <v>419</v>
          </cell>
          <cell r="U10">
            <v>965</v>
          </cell>
          <cell r="V10">
            <v>680</v>
          </cell>
          <cell r="W10">
            <v>339</v>
          </cell>
          <cell r="X10">
            <v>63</v>
          </cell>
          <cell r="Y10">
            <v>0</v>
          </cell>
          <cell r="Z10">
            <v>6</v>
          </cell>
          <cell r="AA10">
            <v>162</v>
          </cell>
          <cell r="AB10">
            <v>453</v>
          </cell>
          <cell r="AC10">
            <v>0</v>
          </cell>
          <cell r="AD10">
            <v>3979</v>
          </cell>
          <cell r="AE10">
            <v>13869</v>
          </cell>
          <cell r="AF10">
            <v>13657</v>
          </cell>
          <cell r="AG10">
            <v>10013</v>
          </cell>
          <cell r="AH10">
            <v>1543</v>
          </cell>
          <cell r="AI10">
            <v>0</v>
          </cell>
          <cell r="AJ10">
            <v>6</v>
          </cell>
          <cell r="AK10">
            <v>162</v>
          </cell>
          <cell r="AL10">
            <v>453</v>
          </cell>
          <cell r="AM10">
            <v>0</v>
          </cell>
          <cell r="AN10">
            <v>3979</v>
          </cell>
          <cell r="AO10">
            <v>13869</v>
          </cell>
          <cell r="AP10">
            <v>13657</v>
          </cell>
          <cell r="AQ10">
            <v>10143</v>
          </cell>
          <cell r="AR10">
            <v>1565</v>
          </cell>
          <cell r="AS10">
            <v>0</v>
          </cell>
          <cell r="AT10">
            <v>0</v>
          </cell>
          <cell r="AU10">
            <v>0</v>
          </cell>
          <cell r="AV10">
            <v>4</v>
          </cell>
          <cell r="AW10">
            <v>0</v>
          </cell>
          <cell r="AX10">
            <v>209</v>
          </cell>
          <cell r="AY10">
            <v>631</v>
          </cell>
          <cell r="AZ10">
            <v>856</v>
          </cell>
          <cell r="BA10">
            <v>1199</v>
          </cell>
          <cell r="BB10">
            <v>219</v>
          </cell>
          <cell r="BC10">
            <v>0</v>
          </cell>
          <cell r="BD10">
            <v>0</v>
          </cell>
          <cell r="BE10">
            <v>33</v>
          </cell>
          <cell r="BF10">
            <v>56</v>
          </cell>
          <cell r="BG10">
            <v>0</v>
          </cell>
          <cell r="BH10">
            <v>155</v>
          </cell>
          <cell r="BI10">
            <v>245</v>
          </cell>
          <cell r="BJ10">
            <v>161</v>
          </cell>
          <cell r="BK10">
            <v>127</v>
          </cell>
          <cell r="BL10">
            <v>26</v>
          </cell>
          <cell r="BM10">
            <v>0</v>
          </cell>
          <cell r="BN10">
            <v>1</v>
          </cell>
          <cell r="BO10">
            <v>3</v>
          </cell>
          <cell r="BP10">
            <v>8</v>
          </cell>
          <cell r="BQ10">
            <v>0</v>
          </cell>
          <cell r="BR10">
            <v>9</v>
          </cell>
          <cell r="BS10">
            <v>6</v>
          </cell>
          <cell r="BT10">
            <v>2</v>
          </cell>
          <cell r="BU10">
            <v>3</v>
          </cell>
          <cell r="BV10">
            <v>0</v>
          </cell>
          <cell r="BW10">
            <v>0</v>
          </cell>
          <cell r="BX10">
            <v>2</v>
          </cell>
          <cell r="BY10">
            <v>38</v>
          </cell>
          <cell r="BZ10">
            <v>48</v>
          </cell>
          <cell r="CA10">
            <v>0</v>
          </cell>
          <cell r="CB10">
            <v>170</v>
          </cell>
          <cell r="CC10">
            <v>368</v>
          </cell>
          <cell r="CD10">
            <v>261</v>
          </cell>
          <cell r="CE10">
            <v>132</v>
          </cell>
          <cell r="CF10">
            <v>27</v>
          </cell>
          <cell r="CG10">
            <v>0</v>
          </cell>
          <cell r="CH10">
            <v>0</v>
          </cell>
          <cell r="CI10">
            <v>0</v>
          </cell>
          <cell r="CJ10">
            <v>0</v>
          </cell>
          <cell r="CK10">
            <v>0</v>
          </cell>
          <cell r="CL10">
            <v>2</v>
          </cell>
          <cell r="CM10">
            <v>20</v>
          </cell>
          <cell r="CN10">
            <v>9</v>
          </cell>
          <cell r="CO10">
            <v>3</v>
          </cell>
          <cell r="CP10">
            <v>0</v>
          </cell>
          <cell r="CQ10">
            <v>0</v>
          </cell>
          <cell r="CR10">
            <v>0</v>
          </cell>
          <cell r="CS10">
            <v>0</v>
          </cell>
          <cell r="CT10">
            <v>0</v>
          </cell>
          <cell r="CU10">
            <v>0</v>
          </cell>
          <cell r="CV10">
            <v>0</v>
          </cell>
          <cell r="CW10">
            <v>1</v>
          </cell>
          <cell r="CX10">
            <v>3</v>
          </cell>
          <cell r="CY10">
            <v>2</v>
          </cell>
          <cell r="CZ10">
            <v>0</v>
          </cell>
          <cell r="DA10">
            <v>0</v>
          </cell>
          <cell r="DB10">
            <v>0</v>
          </cell>
          <cell r="DC10">
            <v>0</v>
          </cell>
          <cell r="DD10">
            <v>0</v>
          </cell>
          <cell r="DE10">
            <v>0</v>
          </cell>
          <cell r="DF10">
            <v>34</v>
          </cell>
          <cell r="DG10">
            <v>220</v>
          </cell>
          <cell r="DH10">
            <v>183</v>
          </cell>
          <cell r="DI10">
            <v>115</v>
          </cell>
          <cell r="DJ10">
            <v>20</v>
          </cell>
          <cell r="DK10">
            <v>0</v>
          </cell>
          <cell r="DL10">
            <v>1</v>
          </cell>
          <cell r="DM10">
            <v>3</v>
          </cell>
          <cell r="DN10">
            <v>5</v>
          </cell>
          <cell r="DO10">
            <v>0</v>
          </cell>
          <cell r="DP10">
            <v>14</v>
          </cell>
          <cell r="DQ10">
            <v>55</v>
          </cell>
          <cell r="DR10">
            <v>59</v>
          </cell>
          <cell r="DS10">
            <v>45</v>
          </cell>
          <cell r="DT10">
            <v>6</v>
          </cell>
          <cell r="DU10">
            <v>0</v>
          </cell>
          <cell r="DV10">
            <v>0</v>
          </cell>
          <cell r="DW10">
            <v>0</v>
          </cell>
          <cell r="DX10">
            <v>0</v>
          </cell>
          <cell r="DY10">
            <v>0</v>
          </cell>
          <cell r="DZ10">
            <v>34</v>
          </cell>
          <cell r="EA10">
            <v>220</v>
          </cell>
          <cell r="EB10">
            <v>183</v>
          </cell>
          <cell r="EC10">
            <v>115</v>
          </cell>
          <cell r="ED10">
            <v>20</v>
          </cell>
          <cell r="EE10">
            <v>0</v>
          </cell>
          <cell r="EF10">
            <v>0</v>
          </cell>
          <cell r="EG10">
            <v>0</v>
          </cell>
          <cell r="EH10">
            <v>0</v>
          </cell>
          <cell r="EI10">
            <v>0</v>
          </cell>
          <cell r="EJ10">
            <v>12</v>
          </cell>
          <cell r="EK10">
            <v>80</v>
          </cell>
          <cell r="EL10">
            <v>145</v>
          </cell>
          <cell r="EM10">
            <v>39</v>
          </cell>
          <cell r="EN10">
            <v>2</v>
          </cell>
          <cell r="EO10">
            <v>0</v>
          </cell>
          <cell r="EP10">
            <v>1</v>
          </cell>
          <cell r="EQ10">
            <v>8</v>
          </cell>
          <cell r="ER10">
            <v>9</v>
          </cell>
          <cell r="ES10">
            <v>0</v>
          </cell>
          <cell r="ET10">
            <v>69</v>
          </cell>
          <cell r="EU10">
            <v>237</v>
          </cell>
          <cell r="EV10">
            <v>267</v>
          </cell>
          <cell r="EW10">
            <v>140</v>
          </cell>
          <cell r="EX10">
            <v>24</v>
          </cell>
          <cell r="EY10">
            <v>0</v>
          </cell>
          <cell r="EZ10">
            <v>0</v>
          </cell>
          <cell r="FA10">
            <v>29</v>
          </cell>
          <cell r="FB10">
            <v>55</v>
          </cell>
          <cell r="FC10">
            <v>0</v>
          </cell>
          <cell r="FD10">
            <v>158</v>
          </cell>
          <cell r="FE10">
            <v>271</v>
          </cell>
          <cell r="FF10">
            <v>165</v>
          </cell>
          <cell r="FG10">
            <v>110</v>
          </cell>
          <cell r="FH10">
            <v>18</v>
          </cell>
          <cell r="FI10">
            <v>0</v>
          </cell>
          <cell r="FJ10">
            <v>1</v>
          </cell>
          <cell r="FK10">
            <v>0</v>
          </cell>
          <cell r="FL10">
            <v>2</v>
          </cell>
          <cell r="FM10">
            <v>0</v>
          </cell>
          <cell r="FN10">
            <v>7</v>
          </cell>
          <cell r="FO10">
            <v>22</v>
          </cell>
          <cell r="FP10">
            <v>36</v>
          </cell>
          <cell r="FQ10">
            <v>30</v>
          </cell>
          <cell r="FR10">
            <v>3</v>
          </cell>
          <cell r="FS10">
            <v>0</v>
          </cell>
          <cell r="FT10">
            <v>0</v>
          </cell>
          <cell r="FU10">
            <v>15</v>
          </cell>
          <cell r="FV10">
            <v>18</v>
          </cell>
          <cell r="FW10">
            <v>0</v>
          </cell>
          <cell r="FX10">
            <v>66</v>
          </cell>
          <cell r="FY10">
            <v>110</v>
          </cell>
          <cell r="FZ10">
            <v>29</v>
          </cell>
          <cell r="GA10">
            <v>1</v>
          </cell>
          <cell r="GB10">
            <v>1</v>
          </cell>
          <cell r="GC10">
            <v>0</v>
          </cell>
          <cell r="GD10">
            <v>0</v>
          </cell>
          <cell r="GE10">
            <v>0</v>
          </cell>
          <cell r="GF10">
            <v>0</v>
          </cell>
          <cell r="GG10">
            <v>0</v>
          </cell>
          <cell r="GH10">
            <v>1</v>
          </cell>
          <cell r="GI10">
            <v>0</v>
          </cell>
          <cell r="GJ10">
            <v>0</v>
          </cell>
          <cell r="GK10">
            <v>0</v>
          </cell>
          <cell r="GL10">
            <v>0</v>
          </cell>
          <cell r="GM10">
            <v>0</v>
          </cell>
          <cell r="GN10">
            <v>0</v>
          </cell>
          <cell r="GO10">
            <v>4</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cell r="HE10">
            <v>0</v>
          </cell>
          <cell r="HF10">
            <v>0</v>
          </cell>
          <cell r="HG10">
            <v>0</v>
          </cell>
          <cell r="HH10">
            <v>0</v>
          </cell>
          <cell r="HI10">
            <v>0</v>
          </cell>
          <cell r="HJ10">
            <v>0</v>
          </cell>
          <cell r="HK10">
            <v>0</v>
          </cell>
          <cell r="HL10">
            <v>0</v>
          </cell>
          <cell r="HM10">
            <v>0</v>
          </cell>
          <cell r="HN10">
            <v>0</v>
          </cell>
          <cell r="HO10">
            <v>0</v>
          </cell>
          <cell r="HP10">
            <v>0</v>
          </cell>
          <cell r="HQ10">
            <v>0</v>
          </cell>
          <cell r="HR10">
            <v>0</v>
          </cell>
          <cell r="HS10">
            <v>0</v>
          </cell>
          <cell r="HT10">
            <v>0</v>
          </cell>
          <cell r="HU10">
            <v>0</v>
          </cell>
          <cell r="HV10">
            <v>0</v>
          </cell>
          <cell r="HW10">
            <v>0</v>
          </cell>
          <cell r="HX10">
            <v>0</v>
          </cell>
          <cell r="HY10">
            <v>0</v>
          </cell>
          <cell r="HZ10">
            <v>0</v>
          </cell>
        </row>
        <row r="11">
          <cell r="A11">
            <v>10</v>
          </cell>
          <cell r="B11" t="str">
            <v>Quicken Loans</v>
          </cell>
          <cell r="C11">
            <v>435141649940642</v>
          </cell>
          <cell r="D11">
            <v>9</v>
          </cell>
          <cell r="E11">
            <v>0</v>
          </cell>
          <cell r="F11">
            <v>0</v>
          </cell>
          <cell r="G11">
            <v>0</v>
          </cell>
          <cell r="H11">
            <v>0</v>
          </cell>
          <cell r="I11">
            <v>0</v>
          </cell>
          <cell r="J11">
            <v>33</v>
          </cell>
          <cell r="K11">
            <v>139</v>
          </cell>
          <cell r="L11">
            <v>157</v>
          </cell>
          <cell r="M11">
            <v>155</v>
          </cell>
          <cell r="N11">
            <v>30</v>
          </cell>
          <cell r="O11">
            <v>0</v>
          </cell>
          <cell r="P11">
            <v>0</v>
          </cell>
          <cell r="Q11">
            <v>0</v>
          </cell>
          <cell r="R11">
            <v>0</v>
          </cell>
          <cell r="S11">
            <v>0</v>
          </cell>
          <cell r="T11">
            <v>0</v>
          </cell>
          <cell r="U11">
            <v>2</v>
          </cell>
          <cell r="V11">
            <v>52</v>
          </cell>
          <cell r="W11">
            <v>210</v>
          </cell>
          <cell r="X11">
            <v>31</v>
          </cell>
          <cell r="Y11">
            <v>0</v>
          </cell>
          <cell r="Z11">
            <v>0</v>
          </cell>
          <cell r="AA11">
            <v>0</v>
          </cell>
          <cell r="AB11">
            <v>0</v>
          </cell>
          <cell r="AC11">
            <v>0</v>
          </cell>
          <cell r="AD11">
            <v>27</v>
          </cell>
          <cell r="AE11">
            <v>233</v>
          </cell>
          <cell r="AF11">
            <v>832</v>
          </cell>
          <cell r="AG11">
            <v>1549</v>
          </cell>
          <cell r="AH11">
            <v>263</v>
          </cell>
          <cell r="AI11">
            <v>0</v>
          </cell>
          <cell r="AJ11">
            <v>0</v>
          </cell>
          <cell r="AK11">
            <v>0</v>
          </cell>
          <cell r="AL11">
            <v>0</v>
          </cell>
          <cell r="AM11">
            <v>0</v>
          </cell>
          <cell r="AN11">
            <v>27</v>
          </cell>
          <cell r="AO11">
            <v>233</v>
          </cell>
          <cell r="AP11">
            <v>832</v>
          </cell>
          <cell r="AQ11">
            <v>1567</v>
          </cell>
          <cell r="AR11">
            <v>272</v>
          </cell>
          <cell r="AS11">
            <v>0</v>
          </cell>
          <cell r="AT11">
            <v>0</v>
          </cell>
          <cell r="AU11">
            <v>0</v>
          </cell>
          <cell r="AV11">
            <v>0</v>
          </cell>
          <cell r="AW11">
            <v>0</v>
          </cell>
          <cell r="AX11">
            <v>12</v>
          </cell>
          <cell r="AY11">
            <v>84</v>
          </cell>
          <cell r="AZ11">
            <v>212</v>
          </cell>
          <cell r="BA11">
            <v>264</v>
          </cell>
          <cell r="BB11">
            <v>50</v>
          </cell>
          <cell r="BC11">
            <v>0</v>
          </cell>
          <cell r="BD11">
            <v>0</v>
          </cell>
          <cell r="BE11">
            <v>0</v>
          </cell>
          <cell r="BF11">
            <v>0</v>
          </cell>
          <cell r="BG11">
            <v>0</v>
          </cell>
          <cell r="BH11">
            <v>30</v>
          </cell>
          <cell r="BI11">
            <v>110</v>
          </cell>
          <cell r="BJ11">
            <v>84</v>
          </cell>
          <cell r="BK11">
            <v>56</v>
          </cell>
          <cell r="BL11">
            <v>10</v>
          </cell>
          <cell r="BM11">
            <v>0</v>
          </cell>
          <cell r="BN11">
            <v>0</v>
          </cell>
          <cell r="BO11">
            <v>0</v>
          </cell>
          <cell r="BP11">
            <v>0</v>
          </cell>
          <cell r="BQ11">
            <v>0</v>
          </cell>
          <cell r="BR11">
            <v>1</v>
          </cell>
          <cell r="BS11">
            <v>1</v>
          </cell>
          <cell r="BT11">
            <v>0</v>
          </cell>
          <cell r="BU11">
            <v>2</v>
          </cell>
          <cell r="BV11">
            <v>1</v>
          </cell>
          <cell r="BW11">
            <v>0</v>
          </cell>
          <cell r="BX11">
            <v>0</v>
          </cell>
          <cell r="BY11">
            <v>0</v>
          </cell>
          <cell r="BZ11">
            <v>0</v>
          </cell>
          <cell r="CA11">
            <v>0</v>
          </cell>
          <cell r="CB11">
            <v>33</v>
          </cell>
          <cell r="CC11">
            <v>134</v>
          </cell>
          <cell r="CD11">
            <v>121</v>
          </cell>
          <cell r="CE11">
            <v>109</v>
          </cell>
          <cell r="CF11">
            <v>22</v>
          </cell>
          <cell r="CG11">
            <v>0</v>
          </cell>
          <cell r="CH11">
            <v>0</v>
          </cell>
          <cell r="CI11">
            <v>0</v>
          </cell>
          <cell r="CJ11">
            <v>0</v>
          </cell>
          <cell r="CK11">
            <v>0</v>
          </cell>
          <cell r="CL11">
            <v>0</v>
          </cell>
          <cell r="CM11">
            <v>6</v>
          </cell>
          <cell r="CN11">
            <v>6</v>
          </cell>
          <cell r="CO11">
            <v>9</v>
          </cell>
          <cell r="CP11">
            <v>1</v>
          </cell>
          <cell r="CQ11">
            <v>0</v>
          </cell>
          <cell r="CR11">
            <v>0</v>
          </cell>
          <cell r="CS11">
            <v>0</v>
          </cell>
          <cell r="CT11">
            <v>0</v>
          </cell>
          <cell r="CU11">
            <v>0</v>
          </cell>
          <cell r="CV11">
            <v>0</v>
          </cell>
          <cell r="CW11">
            <v>0</v>
          </cell>
          <cell r="CX11">
            <v>5</v>
          </cell>
          <cell r="CY11">
            <v>4</v>
          </cell>
          <cell r="CZ11">
            <v>1</v>
          </cell>
          <cell r="DA11">
            <v>0</v>
          </cell>
          <cell r="DB11">
            <v>0</v>
          </cell>
          <cell r="DC11">
            <v>0</v>
          </cell>
          <cell r="DD11">
            <v>0</v>
          </cell>
          <cell r="DE11">
            <v>0</v>
          </cell>
          <cell r="DF11">
            <v>8</v>
          </cell>
          <cell r="DG11">
            <v>31</v>
          </cell>
          <cell r="DH11">
            <v>40</v>
          </cell>
          <cell r="DI11">
            <v>37</v>
          </cell>
          <cell r="DJ11">
            <v>10</v>
          </cell>
          <cell r="DK11">
            <v>0</v>
          </cell>
          <cell r="DL11">
            <v>0</v>
          </cell>
          <cell r="DM11">
            <v>0</v>
          </cell>
          <cell r="DN11">
            <v>0</v>
          </cell>
          <cell r="DO11">
            <v>0</v>
          </cell>
          <cell r="DP11">
            <v>0</v>
          </cell>
          <cell r="DQ11">
            <v>4</v>
          </cell>
          <cell r="DR11">
            <v>10</v>
          </cell>
          <cell r="DS11">
            <v>9</v>
          </cell>
          <cell r="DT11">
            <v>2</v>
          </cell>
          <cell r="DU11">
            <v>0</v>
          </cell>
          <cell r="DV11">
            <v>0</v>
          </cell>
          <cell r="DW11">
            <v>0</v>
          </cell>
          <cell r="DX11">
            <v>0</v>
          </cell>
          <cell r="DY11">
            <v>0</v>
          </cell>
          <cell r="DZ11">
            <v>8</v>
          </cell>
          <cell r="EA11">
            <v>31</v>
          </cell>
          <cell r="EB11">
            <v>40</v>
          </cell>
          <cell r="EC11">
            <v>37</v>
          </cell>
          <cell r="ED11">
            <v>10</v>
          </cell>
          <cell r="EE11">
            <v>0</v>
          </cell>
          <cell r="EF11">
            <v>0</v>
          </cell>
          <cell r="EG11">
            <v>0</v>
          </cell>
          <cell r="EH11">
            <v>0</v>
          </cell>
          <cell r="EI11">
            <v>0</v>
          </cell>
          <cell r="EJ11">
            <v>24</v>
          </cell>
          <cell r="EK11">
            <v>86</v>
          </cell>
          <cell r="EL11">
            <v>46</v>
          </cell>
          <cell r="EM11">
            <v>8</v>
          </cell>
          <cell r="EN11">
            <v>3</v>
          </cell>
          <cell r="EO11">
            <v>0</v>
          </cell>
          <cell r="EP11">
            <v>0</v>
          </cell>
          <cell r="EQ11">
            <v>0</v>
          </cell>
          <cell r="ER11">
            <v>0</v>
          </cell>
          <cell r="ES11">
            <v>0</v>
          </cell>
          <cell r="ET11">
            <v>2</v>
          </cell>
          <cell r="EU11">
            <v>23</v>
          </cell>
          <cell r="EV11">
            <v>69</v>
          </cell>
          <cell r="EW11">
            <v>85</v>
          </cell>
          <cell r="EX11">
            <v>17</v>
          </cell>
          <cell r="EY11">
            <v>0</v>
          </cell>
          <cell r="EZ11">
            <v>0</v>
          </cell>
          <cell r="FA11">
            <v>0</v>
          </cell>
          <cell r="FB11">
            <v>0</v>
          </cell>
          <cell r="FC11">
            <v>0</v>
          </cell>
          <cell r="FD11">
            <v>6</v>
          </cell>
          <cell r="FE11">
            <v>33</v>
          </cell>
          <cell r="FF11">
            <v>51</v>
          </cell>
          <cell r="FG11">
            <v>63</v>
          </cell>
          <cell r="FH11">
            <v>11</v>
          </cell>
          <cell r="FI11">
            <v>0</v>
          </cell>
          <cell r="FJ11">
            <v>0</v>
          </cell>
          <cell r="FK11">
            <v>0</v>
          </cell>
          <cell r="FL11">
            <v>0</v>
          </cell>
          <cell r="FM11">
            <v>0</v>
          </cell>
          <cell r="FN11">
            <v>0</v>
          </cell>
          <cell r="FO11">
            <v>0</v>
          </cell>
          <cell r="FP11">
            <v>1</v>
          </cell>
          <cell r="FQ11">
            <v>2</v>
          </cell>
          <cell r="FR11">
            <v>1</v>
          </cell>
          <cell r="FS11">
            <v>0</v>
          </cell>
          <cell r="FT11">
            <v>0</v>
          </cell>
          <cell r="FU11">
            <v>0</v>
          </cell>
          <cell r="FV11">
            <v>0</v>
          </cell>
          <cell r="FW11">
            <v>0</v>
          </cell>
          <cell r="FX11">
            <v>1</v>
          </cell>
          <cell r="FY11">
            <v>2</v>
          </cell>
          <cell r="FZ11">
            <v>2</v>
          </cell>
          <cell r="GA11">
            <v>5</v>
          </cell>
          <cell r="GB11">
            <v>1</v>
          </cell>
          <cell r="GC11">
            <v>0</v>
          </cell>
          <cell r="GD11">
            <v>0</v>
          </cell>
          <cell r="GE11">
            <v>0</v>
          </cell>
          <cell r="GF11">
            <v>0</v>
          </cell>
          <cell r="GG11">
            <v>0</v>
          </cell>
          <cell r="GH11">
            <v>24</v>
          </cell>
          <cell r="GI11">
            <v>81</v>
          </cell>
          <cell r="GJ11">
            <v>34</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cell r="HE11">
            <v>0</v>
          </cell>
          <cell r="HF11">
            <v>0</v>
          </cell>
          <cell r="HG11">
            <v>0</v>
          </cell>
          <cell r="HH11">
            <v>0</v>
          </cell>
          <cell r="HI11">
            <v>0</v>
          </cell>
          <cell r="HJ11">
            <v>0</v>
          </cell>
          <cell r="HK11">
            <v>0</v>
          </cell>
          <cell r="HL11">
            <v>0</v>
          </cell>
          <cell r="HM11">
            <v>0</v>
          </cell>
          <cell r="HN11">
            <v>0</v>
          </cell>
          <cell r="HO11">
            <v>0</v>
          </cell>
          <cell r="HP11">
            <v>0</v>
          </cell>
          <cell r="HQ11">
            <v>0</v>
          </cell>
          <cell r="HR11">
            <v>0</v>
          </cell>
          <cell r="HS11">
            <v>0</v>
          </cell>
          <cell r="HT11">
            <v>0</v>
          </cell>
          <cell r="HU11">
            <v>0</v>
          </cell>
          <cell r="HV11">
            <v>0</v>
          </cell>
          <cell r="HW11">
            <v>0</v>
          </cell>
          <cell r="HX11">
            <v>0</v>
          </cell>
          <cell r="HY11">
            <v>0</v>
          </cell>
          <cell r="HZ11">
            <v>0</v>
          </cell>
        </row>
        <row r="12">
          <cell r="A12">
            <v>11</v>
          </cell>
          <cell r="B12" t="str">
            <v>Zappos.com</v>
          </cell>
          <cell r="C12">
            <v>7172307686</v>
          </cell>
          <cell r="D12">
            <v>10</v>
          </cell>
          <cell r="E12">
            <v>7</v>
          </cell>
          <cell r="F12">
            <v>215</v>
          </cell>
          <cell r="G12">
            <v>115</v>
          </cell>
          <cell r="H12">
            <v>0</v>
          </cell>
          <cell r="I12">
            <v>0</v>
          </cell>
          <cell r="J12">
            <v>848</v>
          </cell>
          <cell r="K12">
            <v>1244</v>
          </cell>
          <cell r="L12">
            <v>963</v>
          </cell>
          <cell r="M12">
            <v>419</v>
          </cell>
          <cell r="N12">
            <v>46</v>
          </cell>
          <cell r="O12">
            <v>1</v>
          </cell>
          <cell r="P12">
            <v>3812</v>
          </cell>
          <cell r="Q12">
            <v>2184</v>
          </cell>
          <cell r="R12">
            <v>0</v>
          </cell>
          <cell r="S12">
            <v>0</v>
          </cell>
          <cell r="T12">
            <v>23822</v>
          </cell>
          <cell r="U12">
            <v>46652</v>
          </cell>
          <cell r="V12">
            <v>89164</v>
          </cell>
          <cell r="W12">
            <v>59048</v>
          </cell>
          <cell r="X12">
            <v>4539</v>
          </cell>
          <cell r="Y12">
            <v>0</v>
          </cell>
          <cell r="Z12">
            <v>3172</v>
          </cell>
          <cell r="AA12">
            <v>1936</v>
          </cell>
          <cell r="AB12">
            <v>0</v>
          </cell>
          <cell r="AC12">
            <v>0</v>
          </cell>
          <cell r="AD12">
            <v>317711</v>
          </cell>
          <cell r="AE12">
            <v>1051714</v>
          </cell>
          <cell r="AF12">
            <v>1669476</v>
          </cell>
          <cell r="AG12">
            <v>1136321</v>
          </cell>
          <cell r="AH12">
            <v>106165</v>
          </cell>
          <cell r="AI12">
            <v>0</v>
          </cell>
          <cell r="AJ12">
            <v>3175</v>
          </cell>
          <cell r="AK12">
            <v>1936</v>
          </cell>
          <cell r="AL12">
            <v>0</v>
          </cell>
          <cell r="AM12">
            <v>0</v>
          </cell>
          <cell r="AN12">
            <v>317711</v>
          </cell>
          <cell r="AO12">
            <v>1051714</v>
          </cell>
          <cell r="AP12">
            <v>1669501</v>
          </cell>
          <cell r="AQ12">
            <v>1144096</v>
          </cell>
          <cell r="AR12">
            <v>108348</v>
          </cell>
          <cell r="AS12">
            <v>0</v>
          </cell>
          <cell r="AT12">
            <v>10</v>
          </cell>
          <cell r="AU12">
            <v>7</v>
          </cell>
          <cell r="AV12">
            <v>0</v>
          </cell>
          <cell r="AW12">
            <v>0</v>
          </cell>
          <cell r="AX12">
            <v>18422</v>
          </cell>
          <cell r="AY12">
            <v>48816</v>
          </cell>
          <cell r="AZ12">
            <v>94000</v>
          </cell>
          <cell r="BA12">
            <v>35314</v>
          </cell>
          <cell r="BB12">
            <v>2800</v>
          </cell>
          <cell r="BC12">
            <v>2</v>
          </cell>
          <cell r="BD12">
            <v>77</v>
          </cell>
          <cell r="BE12">
            <v>41</v>
          </cell>
          <cell r="BF12">
            <v>0</v>
          </cell>
          <cell r="BG12">
            <v>0</v>
          </cell>
          <cell r="BH12">
            <v>49</v>
          </cell>
          <cell r="BI12">
            <v>67</v>
          </cell>
          <cell r="BJ12">
            <v>172</v>
          </cell>
          <cell r="BK12">
            <v>96</v>
          </cell>
          <cell r="BL12">
            <v>8</v>
          </cell>
          <cell r="BM12">
            <v>1</v>
          </cell>
          <cell r="BN12">
            <v>18</v>
          </cell>
          <cell r="BO12">
            <v>8</v>
          </cell>
          <cell r="BP12">
            <v>0</v>
          </cell>
          <cell r="BQ12">
            <v>0</v>
          </cell>
          <cell r="BR12">
            <v>0</v>
          </cell>
          <cell r="BS12">
            <v>0</v>
          </cell>
          <cell r="BT12">
            <v>6</v>
          </cell>
          <cell r="BU12">
            <v>4</v>
          </cell>
          <cell r="BV12">
            <v>3</v>
          </cell>
          <cell r="BW12">
            <v>6</v>
          </cell>
          <cell r="BX12">
            <v>64</v>
          </cell>
          <cell r="BY12">
            <v>28</v>
          </cell>
          <cell r="BZ12">
            <v>0</v>
          </cell>
          <cell r="CA12">
            <v>0</v>
          </cell>
          <cell r="CB12">
            <v>167</v>
          </cell>
          <cell r="CC12">
            <v>271</v>
          </cell>
          <cell r="CD12">
            <v>190</v>
          </cell>
          <cell r="CE12">
            <v>57</v>
          </cell>
          <cell r="CF12">
            <v>6</v>
          </cell>
          <cell r="CG12">
            <v>0</v>
          </cell>
          <cell r="CH12">
            <v>1</v>
          </cell>
          <cell r="CI12">
            <v>0</v>
          </cell>
          <cell r="CJ12">
            <v>0</v>
          </cell>
          <cell r="CK12">
            <v>0</v>
          </cell>
          <cell r="CL12">
            <v>6</v>
          </cell>
          <cell r="CM12">
            <v>3</v>
          </cell>
          <cell r="CN12">
            <v>1</v>
          </cell>
          <cell r="CO12">
            <v>5</v>
          </cell>
          <cell r="CP12">
            <v>1</v>
          </cell>
          <cell r="CQ12">
            <v>0</v>
          </cell>
          <cell r="CR12">
            <v>0</v>
          </cell>
          <cell r="CS12">
            <v>0</v>
          </cell>
          <cell r="CT12">
            <v>0</v>
          </cell>
          <cell r="CU12">
            <v>0</v>
          </cell>
          <cell r="CV12">
            <v>0</v>
          </cell>
          <cell r="CW12">
            <v>1</v>
          </cell>
          <cell r="CX12">
            <v>0</v>
          </cell>
          <cell r="CY12">
            <v>1</v>
          </cell>
          <cell r="CZ12">
            <v>0</v>
          </cell>
          <cell r="DA12">
            <v>0</v>
          </cell>
          <cell r="DB12">
            <v>0</v>
          </cell>
          <cell r="DC12">
            <v>0</v>
          </cell>
          <cell r="DD12">
            <v>0</v>
          </cell>
          <cell r="DE12">
            <v>0</v>
          </cell>
          <cell r="DF12">
            <v>121</v>
          </cell>
          <cell r="DG12">
            <v>175</v>
          </cell>
          <cell r="DH12">
            <v>119</v>
          </cell>
          <cell r="DI12">
            <v>34</v>
          </cell>
          <cell r="DJ12">
            <v>8</v>
          </cell>
          <cell r="DK12">
            <v>1</v>
          </cell>
          <cell r="DL12">
            <v>105</v>
          </cell>
          <cell r="DM12">
            <v>63</v>
          </cell>
          <cell r="DN12">
            <v>0</v>
          </cell>
          <cell r="DO12">
            <v>0</v>
          </cell>
          <cell r="DP12">
            <v>32</v>
          </cell>
          <cell r="DQ12">
            <v>30</v>
          </cell>
          <cell r="DR12">
            <v>51</v>
          </cell>
          <cell r="DS12">
            <v>29</v>
          </cell>
          <cell r="DT12">
            <v>11</v>
          </cell>
          <cell r="DU12">
            <v>0</v>
          </cell>
          <cell r="DV12">
            <v>0</v>
          </cell>
          <cell r="DW12">
            <v>0</v>
          </cell>
          <cell r="DX12">
            <v>0</v>
          </cell>
          <cell r="DY12">
            <v>0</v>
          </cell>
          <cell r="DZ12">
            <v>121</v>
          </cell>
          <cell r="EA12">
            <v>175</v>
          </cell>
          <cell r="EB12">
            <v>119</v>
          </cell>
          <cell r="EC12">
            <v>34</v>
          </cell>
          <cell r="ED12">
            <v>8</v>
          </cell>
          <cell r="EE12">
            <v>0</v>
          </cell>
          <cell r="EF12">
            <v>1</v>
          </cell>
          <cell r="EG12">
            <v>0</v>
          </cell>
          <cell r="EH12">
            <v>0</v>
          </cell>
          <cell r="EI12">
            <v>0</v>
          </cell>
          <cell r="EJ12">
            <v>541</v>
          </cell>
          <cell r="EK12">
            <v>1161</v>
          </cell>
          <cell r="EL12">
            <v>861</v>
          </cell>
          <cell r="EM12">
            <v>312</v>
          </cell>
          <cell r="EN12">
            <v>13</v>
          </cell>
          <cell r="EO12">
            <v>3</v>
          </cell>
          <cell r="EP12">
            <v>35</v>
          </cell>
          <cell r="EQ12">
            <v>13</v>
          </cell>
          <cell r="ER12">
            <v>0</v>
          </cell>
          <cell r="ES12">
            <v>0</v>
          </cell>
          <cell r="ET12">
            <v>687</v>
          </cell>
          <cell r="EU12">
            <v>1117</v>
          </cell>
          <cell r="EV12">
            <v>741</v>
          </cell>
          <cell r="EW12">
            <v>291</v>
          </cell>
          <cell r="EX12">
            <v>28</v>
          </cell>
          <cell r="EY12">
            <v>0</v>
          </cell>
          <cell r="EZ12">
            <v>62</v>
          </cell>
          <cell r="FA12">
            <v>36</v>
          </cell>
          <cell r="FB12">
            <v>0</v>
          </cell>
          <cell r="FC12">
            <v>0</v>
          </cell>
          <cell r="FD12">
            <v>55</v>
          </cell>
          <cell r="FE12">
            <v>70</v>
          </cell>
          <cell r="FF12">
            <v>169</v>
          </cell>
          <cell r="FG12">
            <v>99</v>
          </cell>
          <cell r="FH12">
            <v>7</v>
          </cell>
          <cell r="FI12">
            <v>1</v>
          </cell>
          <cell r="FJ12">
            <v>70</v>
          </cell>
          <cell r="FK12">
            <v>42</v>
          </cell>
          <cell r="FL12">
            <v>0</v>
          </cell>
          <cell r="FM12">
            <v>0</v>
          </cell>
          <cell r="FN12">
            <v>11</v>
          </cell>
          <cell r="FO12">
            <v>23</v>
          </cell>
          <cell r="FP12">
            <v>39</v>
          </cell>
          <cell r="FQ12">
            <v>23</v>
          </cell>
          <cell r="FR12">
            <v>9</v>
          </cell>
          <cell r="FS12">
            <v>0</v>
          </cell>
          <cell r="FT12">
            <v>38</v>
          </cell>
          <cell r="FU12">
            <v>19</v>
          </cell>
          <cell r="FV12">
            <v>0</v>
          </cell>
          <cell r="FW12">
            <v>0</v>
          </cell>
          <cell r="FX12">
            <v>90</v>
          </cell>
          <cell r="FY12">
            <v>30</v>
          </cell>
          <cell r="FZ12">
            <v>10</v>
          </cell>
          <cell r="GA12">
            <v>4</v>
          </cell>
          <cell r="GB12">
            <v>1</v>
          </cell>
          <cell r="GC12">
            <v>0</v>
          </cell>
          <cell r="GD12">
            <v>1</v>
          </cell>
          <cell r="GE12">
            <v>0</v>
          </cell>
          <cell r="GF12">
            <v>0</v>
          </cell>
          <cell r="GG12">
            <v>0</v>
          </cell>
          <cell r="GH12">
            <v>0</v>
          </cell>
          <cell r="GI12">
            <v>0</v>
          </cell>
          <cell r="GJ12">
            <v>0</v>
          </cell>
          <cell r="GK12">
            <v>0</v>
          </cell>
          <cell r="GL12">
            <v>0</v>
          </cell>
          <cell r="GM12">
            <v>0</v>
          </cell>
          <cell r="GN12">
            <v>0</v>
          </cell>
          <cell r="GO12">
            <v>0</v>
          </cell>
          <cell r="GP12">
            <v>0</v>
          </cell>
          <cell r="GQ12">
            <v>0</v>
          </cell>
          <cell r="GR12">
            <v>0</v>
          </cell>
          <cell r="GS12">
            <v>0</v>
          </cell>
          <cell r="GT12">
            <v>0</v>
          </cell>
          <cell r="GU12">
            <v>0</v>
          </cell>
          <cell r="GV12">
            <v>0</v>
          </cell>
          <cell r="GW12">
            <v>3</v>
          </cell>
          <cell r="GX12">
            <v>9</v>
          </cell>
          <cell r="GY12">
            <v>4</v>
          </cell>
          <cell r="GZ12">
            <v>0</v>
          </cell>
          <cell r="HA12">
            <v>0</v>
          </cell>
          <cell r="HB12">
            <v>0</v>
          </cell>
          <cell r="HC12">
            <v>0</v>
          </cell>
          <cell r="HD12">
            <v>0</v>
          </cell>
          <cell r="HE12">
            <v>0</v>
          </cell>
          <cell r="HF12">
            <v>0</v>
          </cell>
          <cell r="HG12">
            <v>0</v>
          </cell>
          <cell r="HH12">
            <v>0</v>
          </cell>
          <cell r="HI12">
            <v>0</v>
          </cell>
          <cell r="HJ12">
            <v>0</v>
          </cell>
          <cell r="HK12">
            <v>0</v>
          </cell>
          <cell r="HL12">
            <v>0</v>
          </cell>
          <cell r="HM12">
            <v>0</v>
          </cell>
          <cell r="HN12">
            <v>3</v>
          </cell>
          <cell r="HO12">
            <v>2</v>
          </cell>
          <cell r="HP12">
            <v>1</v>
          </cell>
          <cell r="HQ12">
            <v>0</v>
          </cell>
          <cell r="HR12">
            <v>0</v>
          </cell>
          <cell r="HS12">
            <v>1</v>
          </cell>
          <cell r="HT12">
            <v>0</v>
          </cell>
          <cell r="HU12">
            <v>0</v>
          </cell>
          <cell r="HV12">
            <v>5</v>
          </cell>
          <cell r="HW12">
            <v>4</v>
          </cell>
          <cell r="HX12">
            <v>1</v>
          </cell>
          <cell r="HY12">
            <v>0</v>
          </cell>
          <cell r="HZ12">
            <v>0</v>
          </cell>
        </row>
        <row r="13">
          <cell r="A13">
            <v>12</v>
          </cell>
          <cell r="B13" t="str">
            <v>Mercedes-Benz USA</v>
          </cell>
          <cell r="C13">
            <v>6604386669</v>
          </cell>
          <cell r="D13">
            <v>11</v>
          </cell>
          <cell r="E13">
            <v>0</v>
          </cell>
          <cell r="F13">
            <v>0</v>
          </cell>
          <cell r="G13">
            <v>0</v>
          </cell>
          <cell r="H13">
            <v>0</v>
          </cell>
          <cell r="I13">
            <v>0</v>
          </cell>
          <cell r="J13">
            <v>382</v>
          </cell>
          <cell r="K13">
            <v>692</v>
          </cell>
          <cell r="L13">
            <v>1022</v>
          </cell>
          <cell r="M13">
            <v>705</v>
          </cell>
          <cell r="N13">
            <v>117</v>
          </cell>
          <cell r="O13">
            <v>0</v>
          </cell>
          <cell r="P13">
            <v>0</v>
          </cell>
          <cell r="Q13">
            <v>0</v>
          </cell>
          <cell r="R13">
            <v>0</v>
          </cell>
          <cell r="S13">
            <v>0</v>
          </cell>
          <cell r="T13">
            <v>100921</v>
          </cell>
          <cell r="U13">
            <v>136360</v>
          </cell>
          <cell r="V13">
            <v>108632</v>
          </cell>
          <cell r="W13">
            <v>96064</v>
          </cell>
          <cell r="X13">
            <v>14283</v>
          </cell>
          <cell r="Y13">
            <v>0</v>
          </cell>
          <cell r="Z13">
            <v>0</v>
          </cell>
          <cell r="AA13">
            <v>0</v>
          </cell>
          <cell r="AB13">
            <v>0</v>
          </cell>
          <cell r="AC13">
            <v>0</v>
          </cell>
          <cell r="AD13">
            <v>5130190</v>
          </cell>
          <cell r="AE13">
            <v>11927999</v>
          </cell>
          <cell r="AF13">
            <v>12008278</v>
          </cell>
          <cell r="AG13">
            <v>5989217</v>
          </cell>
          <cell r="AH13">
            <v>454592</v>
          </cell>
          <cell r="AI13">
            <v>0</v>
          </cell>
          <cell r="AJ13">
            <v>0</v>
          </cell>
          <cell r="AK13">
            <v>0</v>
          </cell>
          <cell r="AL13">
            <v>0</v>
          </cell>
          <cell r="AM13">
            <v>0</v>
          </cell>
          <cell r="AN13">
            <v>5130197</v>
          </cell>
          <cell r="AO13">
            <v>11928019</v>
          </cell>
          <cell r="AP13">
            <v>12009548</v>
          </cell>
          <cell r="AQ13">
            <v>6030931</v>
          </cell>
          <cell r="AR13">
            <v>465925</v>
          </cell>
          <cell r="AS13">
            <v>0</v>
          </cell>
          <cell r="AT13">
            <v>0</v>
          </cell>
          <cell r="AU13">
            <v>0</v>
          </cell>
          <cell r="AV13">
            <v>0</v>
          </cell>
          <cell r="AW13">
            <v>0</v>
          </cell>
          <cell r="AX13">
            <v>515811</v>
          </cell>
          <cell r="AY13">
            <v>790274</v>
          </cell>
          <cell r="AZ13">
            <v>648929</v>
          </cell>
          <cell r="BA13">
            <v>392013</v>
          </cell>
          <cell r="BB13">
            <v>43056</v>
          </cell>
          <cell r="BC13">
            <v>0</v>
          </cell>
          <cell r="BD13">
            <v>0</v>
          </cell>
          <cell r="BE13">
            <v>0</v>
          </cell>
          <cell r="BF13">
            <v>0</v>
          </cell>
          <cell r="BG13">
            <v>0</v>
          </cell>
          <cell r="BH13">
            <v>80</v>
          </cell>
          <cell r="BI13">
            <v>52</v>
          </cell>
          <cell r="BJ13">
            <v>64</v>
          </cell>
          <cell r="BK13">
            <v>74</v>
          </cell>
          <cell r="BL13">
            <v>22</v>
          </cell>
          <cell r="BM13">
            <v>0</v>
          </cell>
          <cell r="BN13">
            <v>0</v>
          </cell>
          <cell r="BO13">
            <v>0</v>
          </cell>
          <cell r="BP13">
            <v>0</v>
          </cell>
          <cell r="BQ13">
            <v>0</v>
          </cell>
          <cell r="BR13">
            <v>28</v>
          </cell>
          <cell r="BS13">
            <v>9</v>
          </cell>
          <cell r="BT13">
            <v>10</v>
          </cell>
          <cell r="BU13">
            <v>1</v>
          </cell>
          <cell r="BV13">
            <v>0</v>
          </cell>
          <cell r="BW13">
            <v>0</v>
          </cell>
          <cell r="BX13">
            <v>0</v>
          </cell>
          <cell r="BY13">
            <v>0</v>
          </cell>
          <cell r="BZ13">
            <v>0</v>
          </cell>
          <cell r="CA13">
            <v>0</v>
          </cell>
          <cell r="CB13">
            <v>120</v>
          </cell>
          <cell r="CC13">
            <v>194</v>
          </cell>
          <cell r="CD13">
            <v>160</v>
          </cell>
          <cell r="CE13">
            <v>99</v>
          </cell>
          <cell r="CF13">
            <v>15</v>
          </cell>
          <cell r="CG13">
            <v>0</v>
          </cell>
          <cell r="CH13">
            <v>0</v>
          </cell>
          <cell r="CI13">
            <v>0</v>
          </cell>
          <cell r="CJ13">
            <v>0</v>
          </cell>
          <cell r="CK13">
            <v>0</v>
          </cell>
          <cell r="CL13">
            <v>7</v>
          </cell>
          <cell r="CM13">
            <v>14</v>
          </cell>
          <cell r="CN13">
            <v>44</v>
          </cell>
          <cell r="CO13">
            <v>41</v>
          </cell>
          <cell r="CP13">
            <v>1</v>
          </cell>
          <cell r="CQ13">
            <v>0</v>
          </cell>
          <cell r="CR13">
            <v>0</v>
          </cell>
          <cell r="CS13">
            <v>0</v>
          </cell>
          <cell r="CT13">
            <v>0</v>
          </cell>
          <cell r="CU13">
            <v>0</v>
          </cell>
          <cell r="CV13">
            <v>0</v>
          </cell>
          <cell r="CW13">
            <v>0</v>
          </cell>
          <cell r="CX13">
            <v>0</v>
          </cell>
          <cell r="CY13">
            <v>1</v>
          </cell>
          <cell r="CZ13">
            <v>0</v>
          </cell>
          <cell r="DA13">
            <v>0</v>
          </cell>
          <cell r="DB13">
            <v>0</v>
          </cell>
          <cell r="DC13">
            <v>0</v>
          </cell>
          <cell r="DD13">
            <v>0</v>
          </cell>
          <cell r="DE13">
            <v>0</v>
          </cell>
          <cell r="DF13">
            <v>97</v>
          </cell>
          <cell r="DG13">
            <v>333</v>
          </cell>
          <cell r="DH13">
            <v>508</v>
          </cell>
          <cell r="DI13">
            <v>347</v>
          </cell>
          <cell r="DJ13">
            <v>58</v>
          </cell>
          <cell r="DK13">
            <v>0</v>
          </cell>
          <cell r="DL13">
            <v>0</v>
          </cell>
          <cell r="DM13">
            <v>0</v>
          </cell>
          <cell r="DN13">
            <v>0</v>
          </cell>
          <cell r="DO13">
            <v>0</v>
          </cell>
          <cell r="DP13">
            <v>60</v>
          </cell>
          <cell r="DQ13">
            <v>53</v>
          </cell>
          <cell r="DR13">
            <v>205</v>
          </cell>
          <cell r="DS13">
            <v>192</v>
          </cell>
          <cell r="DT13">
            <v>32</v>
          </cell>
          <cell r="DU13">
            <v>0</v>
          </cell>
          <cell r="DV13">
            <v>0</v>
          </cell>
          <cell r="DW13">
            <v>0</v>
          </cell>
          <cell r="DX13">
            <v>0</v>
          </cell>
          <cell r="DY13">
            <v>0</v>
          </cell>
          <cell r="DZ13">
            <v>97</v>
          </cell>
          <cell r="EA13">
            <v>333</v>
          </cell>
          <cell r="EB13">
            <v>507</v>
          </cell>
          <cell r="EC13">
            <v>347</v>
          </cell>
          <cell r="ED13">
            <v>58</v>
          </cell>
          <cell r="EE13">
            <v>0</v>
          </cell>
          <cell r="EF13">
            <v>0</v>
          </cell>
          <cell r="EG13">
            <v>0</v>
          </cell>
          <cell r="EH13">
            <v>0</v>
          </cell>
          <cell r="EI13">
            <v>0</v>
          </cell>
          <cell r="EJ13">
            <v>85</v>
          </cell>
          <cell r="EK13">
            <v>0</v>
          </cell>
          <cell r="EL13">
            <v>0</v>
          </cell>
          <cell r="EM13">
            <v>4</v>
          </cell>
          <cell r="EN13">
            <v>0</v>
          </cell>
          <cell r="EO13">
            <v>0</v>
          </cell>
          <cell r="EP13">
            <v>0</v>
          </cell>
          <cell r="EQ13">
            <v>0</v>
          </cell>
          <cell r="ER13">
            <v>0</v>
          </cell>
          <cell r="ES13">
            <v>0</v>
          </cell>
          <cell r="ET13">
            <v>278</v>
          </cell>
          <cell r="EU13">
            <v>580</v>
          </cell>
          <cell r="EV13">
            <v>749</v>
          </cell>
          <cell r="EW13">
            <v>423</v>
          </cell>
          <cell r="EX13">
            <v>63</v>
          </cell>
          <cell r="EY13">
            <v>0</v>
          </cell>
          <cell r="EZ13">
            <v>0</v>
          </cell>
          <cell r="FA13">
            <v>0</v>
          </cell>
          <cell r="FB13">
            <v>0</v>
          </cell>
          <cell r="FC13">
            <v>0</v>
          </cell>
          <cell r="FD13">
            <v>89</v>
          </cell>
          <cell r="FE13">
            <v>60</v>
          </cell>
          <cell r="FF13">
            <v>106</v>
          </cell>
          <cell r="FG13">
            <v>111</v>
          </cell>
          <cell r="FH13">
            <v>23</v>
          </cell>
          <cell r="FI13">
            <v>0</v>
          </cell>
          <cell r="FJ13">
            <v>0</v>
          </cell>
          <cell r="FK13">
            <v>0</v>
          </cell>
          <cell r="FL13">
            <v>0</v>
          </cell>
          <cell r="FM13">
            <v>0</v>
          </cell>
          <cell r="FN13">
            <v>4</v>
          </cell>
          <cell r="FO13">
            <v>24</v>
          </cell>
          <cell r="FP13">
            <v>154</v>
          </cell>
          <cell r="FQ13">
            <v>169</v>
          </cell>
          <cell r="FR13">
            <v>31</v>
          </cell>
          <cell r="FS13">
            <v>0</v>
          </cell>
          <cell r="FT13">
            <v>0</v>
          </cell>
          <cell r="FU13">
            <v>0</v>
          </cell>
          <cell r="FV13">
            <v>0</v>
          </cell>
          <cell r="FW13">
            <v>0</v>
          </cell>
          <cell r="FX13">
            <v>2</v>
          </cell>
          <cell r="FY13">
            <v>21</v>
          </cell>
          <cell r="FZ13">
            <v>10</v>
          </cell>
          <cell r="GA13">
            <v>1</v>
          </cell>
          <cell r="GB13">
            <v>0</v>
          </cell>
          <cell r="GC13">
            <v>0</v>
          </cell>
          <cell r="GD13">
            <v>0</v>
          </cell>
          <cell r="GE13">
            <v>0</v>
          </cell>
          <cell r="GF13">
            <v>0</v>
          </cell>
          <cell r="GG13">
            <v>0</v>
          </cell>
          <cell r="GH13">
            <v>2</v>
          </cell>
          <cell r="GI13">
            <v>0</v>
          </cell>
          <cell r="GJ13">
            <v>0</v>
          </cell>
          <cell r="GK13">
            <v>0</v>
          </cell>
          <cell r="GL13">
            <v>0</v>
          </cell>
          <cell r="GM13">
            <v>0</v>
          </cell>
          <cell r="GN13">
            <v>0</v>
          </cell>
          <cell r="GO13">
            <v>0</v>
          </cell>
          <cell r="GP13">
            <v>0</v>
          </cell>
          <cell r="GQ13">
            <v>0</v>
          </cell>
          <cell r="GR13">
            <v>0</v>
          </cell>
          <cell r="GS13">
            <v>0</v>
          </cell>
          <cell r="GT13">
            <v>0</v>
          </cell>
          <cell r="GU13">
            <v>0</v>
          </cell>
          <cell r="GV13">
            <v>0</v>
          </cell>
          <cell r="GW13">
            <v>0</v>
          </cell>
          <cell r="GX13">
            <v>0</v>
          </cell>
          <cell r="GY13">
            <v>0</v>
          </cell>
          <cell r="GZ13">
            <v>0</v>
          </cell>
          <cell r="HA13">
            <v>0</v>
          </cell>
          <cell r="HB13">
            <v>0</v>
          </cell>
          <cell r="HC13">
            <v>0</v>
          </cell>
          <cell r="HD13">
            <v>0</v>
          </cell>
          <cell r="HE13">
            <v>0</v>
          </cell>
          <cell r="HF13">
            <v>0</v>
          </cell>
          <cell r="HG13">
            <v>0</v>
          </cell>
          <cell r="HH13">
            <v>0</v>
          </cell>
          <cell r="HI13">
            <v>0</v>
          </cell>
          <cell r="HJ13">
            <v>0</v>
          </cell>
          <cell r="HK13">
            <v>0</v>
          </cell>
          <cell r="HL13">
            <v>2</v>
          </cell>
          <cell r="HM13">
            <v>7</v>
          </cell>
          <cell r="HN13">
            <v>3</v>
          </cell>
          <cell r="HO13">
            <v>1</v>
          </cell>
          <cell r="HP13">
            <v>0</v>
          </cell>
          <cell r="HQ13">
            <v>0</v>
          </cell>
          <cell r="HR13">
            <v>0</v>
          </cell>
          <cell r="HS13">
            <v>0</v>
          </cell>
          <cell r="HT13">
            <v>0</v>
          </cell>
          <cell r="HU13">
            <v>0</v>
          </cell>
          <cell r="HV13">
            <v>5</v>
          </cell>
          <cell r="HW13">
            <v>0</v>
          </cell>
          <cell r="HX13">
            <v>0</v>
          </cell>
          <cell r="HY13">
            <v>0</v>
          </cell>
          <cell r="HZ13">
            <v>0</v>
          </cell>
        </row>
        <row r="14">
          <cell r="A14">
            <v>13</v>
          </cell>
          <cell r="B14" t="str">
            <v>DPR Construction</v>
          </cell>
          <cell r="C14">
            <v>128264243859715</v>
          </cell>
          <cell r="D14">
            <v>12</v>
          </cell>
          <cell r="E14">
            <v>0</v>
          </cell>
          <cell r="F14">
            <v>0</v>
          </cell>
          <cell r="G14">
            <v>0</v>
          </cell>
          <cell r="H14">
            <v>0</v>
          </cell>
          <cell r="I14">
            <v>0</v>
          </cell>
          <cell r="J14">
            <v>120</v>
          </cell>
          <cell r="K14">
            <v>82</v>
          </cell>
          <cell r="L14">
            <v>42</v>
          </cell>
          <cell r="M14">
            <v>43</v>
          </cell>
          <cell r="N14">
            <v>3</v>
          </cell>
          <cell r="O14">
            <v>0</v>
          </cell>
          <cell r="P14">
            <v>0</v>
          </cell>
          <cell r="Q14">
            <v>0</v>
          </cell>
          <cell r="R14">
            <v>0</v>
          </cell>
          <cell r="S14">
            <v>0</v>
          </cell>
          <cell r="T14">
            <v>68</v>
          </cell>
          <cell r="U14">
            <v>80</v>
          </cell>
          <cell r="V14">
            <v>113</v>
          </cell>
          <cell r="W14">
            <v>155</v>
          </cell>
          <cell r="X14">
            <v>17</v>
          </cell>
          <cell r="Y14">
            <v>0</v>
          </cell>
          <cell r="Z14">
            <v>0</v>
          </cell>
          <cell r="AA14">
            <v>0</v>
          </cell>
          <cell r="AB14">
            <v>0</v>
          </cell>
          <cell r="AC14">
            <v>0</v>
          </cell>
          <cell r="AD14">
            <v>1449</v>
          </cell>
          <cell r="AE14">
            <v>2050</v>
          </cell>
          <cell r="AF14">
            <v>2722</v>
          </cell>
          <cell r="AG14">
            <v>3200</v>
          </cell>
          <cell r="AH14">
            <v>272</v>
          </cell>
          <cell r="AI14">
            <v>0</v>
          </cell>
          <cell r="AJ14">
            <v>0</v>
          </cell>
          <cell r="AK14">
            <v>0</v>
          </cell>
          <cell r="AL14">
            <v>0</v>
          </cell>
          <cell r="AM14">
            <v>0</v>
          </cell>
          <cell r="AN14">
            <v>1449</v>
          </cell>
          <cell r="AO14">
            <v>2050</v>
          </cell>
          <cell r="AP14">
            <v>2722</v>
          </cell>
          <cell r="AQ14">
            <v>3210</v>
          </cell>
          <cell r="AR14">
            <v>272</v>
          </cell>
          <cell r="AS14">
            <v>0</v>
          </cell>
          <cell r="AT14">
            <v>0</v>
          </cell>
          <cell r="AU14">
            <v>0</v>
          </cell>
          <cell r="AV14">
            <v>0</v>
          </cell>
          <cell r="AW14">
            <v>0</v>
          </cell>
          <cell r="AX14">
            <v>111</v>
          </cell>
          <cell r="AY14">
            <v>156</v>
          </cell>
          <cell r="AZ14">
            <v>238</v>
          </cell>
          <cell r="BA14">
            <v>261</v>
          </cell>
          <cell r="BB14">
            <v>36</v>
          </cell>
          <cell r="BC14">
            <v>0</v>
          </cell>
          <cell r="BD14">
            <v>0</v>
          </cell>
          <cell r="BE14">
            <v>0</v>
          </cell>
          <cell r="BF14">
            <v>0</v>
          </cell>
          <cell r="BG14">
            <v>0</v>
          </cell>
          <cell r="BH14">
            <v>59</v>
          </cell>
          <cell r="BI14">
            <v>31</v>
          </cell>
          <cell r="BJ14">
            <v>13</v>
          </cell>
          <cell r="BK14">
            <v>6</v>
          </cell>
          <cell r="BL14">
            <v>2</v>
          </cell>
          <cell r="BM14">
            <v>0</v>
          </cell>
          <cell r="BN14">
            <v>0</v>
          </cell>
          <cell r="BO14">
            <v>0</v>
          </cell>
          <cell r="BP14">
            <v>0</v>
          </cell>
          <cell r="BQ14">
            <v>0</v>
          </cell>
          <cell r="BR14">
            <v>16</v>
          </cell>
          <cell r="BS14">
            <v>6</v>
          </cell>
          <cell r="BT14">
            <v>1</v>
          </cell>
          <cell r="BU14">
            <v>4</v>
          </cell>
          <cell r="BV14">
            <v>0</v>
          </cell>
          <cell r="BW14">
            <v>0</v>
          </cell>
          <cell r="BX14">
            <v>0</v>
          </cell>
          <cell r="BY14">
            <v>0</v>
          </cell>
          <cell r="BZ14">
            <v>0</v>
          </cell>
          <cell r="CA14">
            <v>0</v>
          </cell>
          <cell r="CB14">
            <v>87</v>
          </cell>
          <cell r="CC14">
            <v>54</v>
          </cell>
          <cell r="CD14">
            <v>15</v>
          </cell>
          <cell r="CE14">
            <v>9</v>
          </cell>
          <cell r="CF14">
            <v>0</v>
          </cell>
          <cell r="CG14">
            <v>0</v>
          </cell>
          <cell r="CH14">
            <v>0</v>
          </cell>
          <cell r="CI14">
            <v>0</v>
          </cell>
          <cell r="CJ14">
            <v>0</v>
          </cell>
          <cell r="CK14">
            <v>0</v>
          </cell>
          <cell r="CL14">
            <v>3</v>
          </cell>
          <cell r="CM14">
            <v>8</v>
          </cell>
          <cell r="CN14">
            <v>3</v>
          </cell>
          <cell r="CO14">
            <v>5</v>
          </cell>
          <cell r="CP14">
            <v>0</v>
          </cell>
          <cell r="CQ14">
            <v>0</v>
          </cell>
          <cell r="CR14">
            <v>0</v>
          </cell>
          <cell r="CS14">
            <v>0</v>
          </cell>
          <cell r="CT14">
            <v>0</v>
          </cell>
          <cell r="CU14">
            <v>0</v>
          </cell>
          <cell r="CV14">
            <v>1</v>
          </cell>
          <cell r="CW14">
            <v>1</v>
          </cell>
          <cell r="CX14">
            <v>12</v>
          </cell>
          <cell r="CY14">
            <v>7</v>
          </cell>
          <cell r="CZ14">
            <v>0</v>
          </cell>
          <cell r="DA14">
            <v>0</v>
          </cell>
          <cell r="DB14">
            <v>0</v>
          </cell>
          <cell r="DC14">
            <v>0</v>
          </cell>
          <cell r="DD14">
            <v>0</v>
          </cell>
          <cell r="DE14">
            <v>0</v>
          </cell>
          <cell r="DF14">
            <v>12</v>
          </cell>
          <cell r="DG14">
            <v>17</v>
          </cell>
          <cell r="DH14">
            <v>10</v>
          </cell>
          <cell r="DI14">
            <v>14</v>
          </cell>
          <cell r="DJ14">
            <v>1</v>
          </cell>
          <cell r="DK14">
            <v>0</v>
          </cell>
          <cell r="DL14">
            <v>0</v>
          </cell>
          <cell r="DM14">
            <v>0</v>
          </cell>
          <cell r="DN14">
            <v>0</v>
          </cell>
          <cell r="DO14">
            <v>0</v>
          </cell>
          <cell r="DP14">
            <v>8</v>
          </cell>
          <cell r="DQ14">
            <v>4</v>
          </cell>
          <cell r="DR14">
            <v>3</v>
          </cell>
          <cell r="DS14">
            <v>3</v>
          </cell>
          <cell r="DT14">
            <v>1</v>
          </cell>
          <cell r="DU14">
            <v>0</v>
          </cell>
          <cell r="DV14">
            <v>0</v>
          </cell>
          <cell r="DW14">
            <v>0</v>
          </cell>
          <cell r="DX14">
            <v>0</v>
          </cell>
          <cell r="DY14">
            <v>0</v>
          </cell>
          <cell r="DZ14">
            <v>12</v>
          </cell>
          <cell r="EA14">
            <v>17</v>
          </cell>
          <cell r="EB14">
            <v>10</v>
          </cell>
          <cell r="EC14">
            <v>14</v>
          </cell>
          <cell r="ED14">
            <v>1</v>
          </cell>
          <cell r="EE14">
            <v>0</v>
          </cell>
          <cell r="EF14">
            <v>0</v>
          </cell>
          <cell r="EG14">
            <v>0</v>
          </cell>
          <cell r="EH14">
            <v>0</v>
          </cell>
          <cell r="EI14">
            <v>0</v>
          </cell>
          <cell r="EJ14">
            <v>9</v>
          </cell>
          <cell r="EK14">
            <v>9</v>
          </cell>
          <cell r="EL14">
            <v>17</v>
          </cell>
          <cell r="EM14">
            <v>10</v>
          </cell>
          <cell r="EN14">
            <v>1</v>
          </cell>
          <cell r="EO14">
            <v>0</v>
          </cell>
          <cell r="EP14">
            <v>0</v>
          </cell>
          <cell r="EQ14">
            <v>0</v>
          </cell>
          <cell r="ER14">
            <v>0</v>
          </cell>
          <cell r="ES14">
            <v>0</v>
          </cell>
          <cell r="ET14">
            <v>58</v>
          </cell>
          <cell r="EU14">
            <v>41</v>
          </cell>
          <cell r="EV14">
            <v>26</v>
          </cell>
          <cell r="EW14">
            <v>31</v>
          </cell>
          <cell r="EX14">
            <v>1</v>
          </cell>
          <cell r="EY14">
            <v>0</v>
          </cell>
          <cell r="EZ14">
            <v>0</v>
          </cell>
          <cell r="FA14">
            <v>0</v>
          </cell>
          <cell r="FB14">
            <v>0</v>
          </cell>
          <cell r="FC14">
            <v>0</v>
          </cell>
          <cell r="FD14">
            <v>60</v>
          </cell>
          <cell r="FE14">
            <v>39</v>
          </cell>
          <cell r="FF14">
            <v>16</v>
          </cell>
          <cell r="FG14">
            <v>11</v>
          </cell>
          <cell r="FH14">
            <v>2</v>
          </cell>
          <cell r="FI14">
            <v>0</v>
          </cell>
          <cell r="FJ14">
            <v>0</v>
          </cell>
          <cell r="FK14">
            <v>0</v>
          </cell>
          <cell r="FL14">
            <v>0</v>
          </cell>
          <cell r="FM14">
            <v>0</v>
          </cell>
          <cell r="FN14">
            <v>0</v>
          </cell>
          <cell r="FO14">
            <v>0</v>
          </cell>
          <cell r="FP14">
            <v>0</v>
          </cell>
          <cell r="FQ14">
            <v>0</v>
          </cell>
          <cell r="FR14">
            <v>0</v>
          </cell>
          <cell r="FS14">
            <v>0</v>
          </cell>
          <cell r="FT14">
            <v>0</v>
          </cell>
          <cell r="FU14">
            <v>0</v>
          </cell>
          <cell r="FV14">
            <v>0</v>
          </cell>
          <cell r="FW14">
            <v>0</v>
          </cell>
          <cell r="FX14">
            <v>2</v>
          </cell>
          <cell r="FY14">
            <v>2</v>
          </cell>
          <cell r="FZ14">
            <v>0</v>
          </cell>
          <cell r="GA14">
            <v>1</v>
          </cell>
          <cell r="GB14">
            <v>0</v>
          </cell>
          <cell r="GC14">
            <v>0</v>
          </cell>
          <cell r="GD14">
            <v>0</v>
          </cell>
          <cell r="GE14">
            <v>0</v>
          </cell>
          <cell r="GF14">
            <v>0</v>
          </cell>
          <cell r="GG14">
            <v>0</v>
          </cell>
          <cell r="GH14">
            <v>0</v>
          </cell>
          <cell r="GI14">
            <v>0</v>
          </cell>
          <cell r="GJ14">
            <v>0</v>
          </cell>
          <cell r="GK14">
            <v>0</v>
          </cell>
          <cell r="GL14">
            <v>0</v>
          </cell>
          <cell r="GM14">
            <v>0</v>
          </cell>
          <cell r="GN14">
            <v>0</v>
          </cell>
          <cell r="GO14">
            <v>0</v>
          </cell>
          <cell r="GP14">
            <v>0</v>
          </cell>
          <cell r="GQ14">
            <v>0</v>
          </cell>
          <cell r="GR14">
            <v>0</v>
          </cell>
          <cell r="GS14">
            <v>0</v>
          </cell>
          <cell r="GT14">
            <v>0</v>
          </cell>
          <cell r="GU14">
            <v>0</v>
          </cell>
          <cell r="GV14">
            <v>0</v>
          </cell>
          <cell r="GW14">
            <v>0</v>
          </cell>
          <cell r="GX14">
            <v>0</v>
          </cell>
          <cell r="GY14">
            <v>0</v>
          </cell>
          <cell r="GZ14">
            <v>0</v>
          </cell>
          <cell r="HA14">
            <v>0</v>
          </cell>
          <cell r="HB14">
            <v>0</v>
          </cell>
          <cell r="HC14">
            <v>0</v>
          </cell>
          <cell r="HD14">
            <v>0</v>
          </cell>
          <cell r="HE14">
            <v>0</v>
          </cell>
          <cell r="HF14">
            <v>0</v>
          </cell>
          <cell r="HG14">
            <v>0</v>
          </cell>
          <cell r="HH14">
            <v>0</v>
          </cell>
          <cell r="HI14">
            <v>0</v>
          </cell>
          <cell r="HJ14">
            <v>0</v>
          </cell>
          <cell r="HK14">
            <v>0</v>
          </cell>
          <cell r="HL14">
            <v>0</v>
          </cell>
          <cell r="HM14">
            <v>0</v>
          </cell>
          <cell r="HN14">
            <v>0</v>
          </cell>
          <cell r="HO14">
            <v>0</v>
          </cell>
          <cell r="HP14">
            <v>0</v>
          </cell>
          <cell r="HQ14">
            <v>0</v>
          </cell>
          <cell r="HR14">
            <v>0</v>
          </cell>
          <cell r="HS14">
            <v>0</v>
          </cell>
          <cell r="HT14">
            <v>0</v>
          </cell>
          <cell r="HU14">
            <v>0</v>
          </cell>
          <cell r="HV14">
            <v>0</v>
          </cell>
          <cell r="HW14">
            <v>0</v>
          </cell>
          <cell r="HX14">
            <v>0</v>
          </cell>
          <cell r="HY14">
            <v>0</v>
          </cell>
          <cell r="HZ14">
            <v>0</v>
          </cell>
        </row>
        <row r="15">
          <cell r="A15">
            <v>14</v>
          </cell>
          <cell r="B15" t="str">
            <v>DreamWorks Animation SKG</v>
          </cell>
          <cell r="C15">
            <v>104770457523</v>
          </cell>
          <cell r="D15">
            <v>13</v>
          </cell>
          <cell r="E15">
            <v>0</v>
          </cell>
          <cell r="F15">
            <v>15</v>
          </cell>
          <cell r="G15">
            <v>163</v>
          </cell>
          <cell r="H15">
            <v>284</v>
          </cell>
          <cell r="I15">
            <v>7</v>
          </cell>
          <cell r="J15">
            <v>462</v>
          </cell>
          <cell r="K15">
            <v>317</v>
          </cell>
          <cell r="L15">
            <v>407</v>
          </cell>
          <cell r="M15">
            <v>288</v>
          </cell>
          <cell r="N15">
            <v>42</v>
          </cell>
          <cell r="O15">
            <v>0</v>
          </cell>
          <cell r="P15">
            <v>229</v>
          </cell>
          <cell r="Q15">
            <v>2426</v>
          </cell>
          <cell r="R15">
            <v>10391</v>
          </cell>
          <cell r="S15">
            <v>275</v>
          </cell>
          <cell r="T15">
            <v>23036</v>
          </cell>
          <cell r="U15">
            <v>28952</v>
          </cell>
          <cell r="V15">
            <v>30782</v>
          </cell>
          <cell r="W15">
            <v>11721</v>
          </cell>
          <cell r="X15">
            <v>534</v>
          </cell>
          <cell r="Y15">
            <v>0</v>
          </cell>
          <cell r="Z15">
            <v>962</v>
          </cell>
          <cell r="AA15">
            <v>15538</v>
          </cell>
          <cell r="AB15">
            <v>84488</v>
          </cell>
          <cell r="AC15">
            <v>3357</v>
          </cell>
          <cell r="AD15">
            <v>572889</v>
          </cell>
          <cell r="AE15">
            <v>1345527</v>
          </cell>
          <cell r="AF15">
            <v>1887909</v>
          </cell>
          <cell r="AG15">
            <v>660234</v>
          </cell>
          <cell r="AH15">
            <v>24732</v>
          </cell>
          <cell r="AI15">
            <v>0</v>
          </cell>
          <cell r="AJ15">
            <v>962</v>
          </cell>
          <cell r="AK15">
            <v>15538</v>
          </cell>
          <cell r="AL15">
            <v>84490</v>
          </cell>
          <cell r="AM15">
            <v>3357</v>
          </cell>
          <cell r="AN15">
            <v>572895</v>
          </cell>
          <cell r="AO15">
            <v>1345535</v>
          </cell>
          <cell r="AP15">
            <v>1887987</v>
          </cell>
          <cell r="AQ15">
            <v>660876</v>
          </cell>
          <cell r="AR15">
            <v>25544</v>
          </cell>
          <cell r="AS15">
            <v>0</v>
          </cell>
          <cell r="AT15">
            <v>111</v>
          </cell>
          <cell r="AU15">
            <v>386</v>
          </cell>
          <cell r="AV15">
            <v>5765</v>
          </cell>
          <cell r="AW15">
            <v>359</v>
          </cell>
          <cell r="AX15">
            <v>50912</v>
          </cell>
          <cell r="AY15">
            <v>60312</v>
          </cell>
          <cell r="AZ15">
            <v>61800</v>
          </cell>
          <cell r="BA15">
            <v>19243</v>
          </cell>
          <cell r="BB15">
            <v>281</v>
          </cell>
          <cell r="BC15">
            <v>0</v>
          </cell>
          <cell r="BD15">
            <v>12</v>
          </cell>
          <cell r="BE15">
            <v>75</v>
          </cell>
          <cell r="BF15">
            <v>106</v>
          </cell>
          <cell r="BG15">
            <v>4</v>
          </cell>
          <cell r="BH15">
            <v>83</v>
          </cell>
          <cell r="BI15">
            <v>69</v>
          </cell>
          <cell r="BJ15">
            <v>21</v>
          </cell>
          <cell r="BK15">
            <v>21</v>
          </cell>
          <cell r="BL15">
            <v>2</v>
          </cell>
          <cell r="BM15">
            <v>0</v>
          </cell>
          <cell r="BN15">
            <v>1</v>
          </cell>
          <cell r="BO15">
            <v>0</v>
          </cell>
          <cell r="BP15">
            <v>1</v>
          </cell>
          <cell r="BQ15">
            <v>0</v>
          </cell>
          <cell r="BR15">
            <v>7</v>
          </cell>
          <cell r="BS15">
            <v>3</v>
          </cell>
          <cell r="BT15">
            <v>9</v>
          </cell>
          <cell r="BU15">
            <v>31</v>
          </cell>
          <cell r="BV15">
            <v>8</v>
          </cell>
          <cell r="BW15">
            <v>0</v>
          </cell>
          <cell r="BX15">
            <v>3</v>
          </cell>
          <cell r="BY15">
            <v>24</v>
          </cell>
          <cell r="BZ15">
            <v>74</v>
          </cell>
          <cell r="CA15">
            <v>2</v>
          </cell>
          <cell r="CB15">
            <v>101</v>
          </cell>
          <cell r="CC15">
            <v>58</v>
          </cell>
          <cell r="CD15">
            <v>69</v>
          </cell>
          <cell r="CE15">
            <v>44</v>
          </cell>
          <cell r="CF15">
            <v>3</v>
          </cell>
          <cell r="CG15">
            <v>0</v>
          </cell>
          <cell r="CH15">
            <v>0</v>
          </cell>
          <cell r="CI15">
            <v>11</v>
          </cell>
          <cell r="CJ15">
            <v>20</v>
          </cell>
          <cell r="CK15">
            <v>0</v>
          </cell>
          <cell r="CL15">
            <v>18</v>
          </cell>
          <cell r="CM15">
            <v>51</v>
          </cell>
          <cell r="CN15">
            <v>41</v>
          </cell>
          <cell r="CO15">
            <v>69</v>
          </cell>
          <cell r="CP15">
            <v>24</v>
          </cell>
          <cell r="CQ15">
            <v>0</v>
          </cell>
          <cell r="CR15">
            <v>0</v>
          </cell>
          <cell r="CS15">
            <v>0</v>
          </cell>
          <cell r="CT15">
            <v>0</v>
          </cell>
          <cell r="CU15">
            <v>0</v>
          </cell>
          <cell r="CV15">
            <v>11</v>
          </cell>
          <cell r="CW15">
            <v>0</v>
          </cell>
          <cell r="CX15">
            <v>0</v>
          </cell>
          <cell r="CY15">
            <v>0</v>
          </cell>
          <cell r="CZ15">
            <v>0</v>
          </cell>
          <cell r="DA15">
            <v>0</v>
          </cell>
          <cell r="DB15">
            <v>0</v>
          </cell>
          <cell r="DC15">
            <v>86</v>
          </cell>
          <cell r="DD15">
            <v>157</v>
          </cell>
          <cell r="DE15">
            <v>2</v>
          </cell>
          <cell r="DF15">
            <v>315</v>
          </cell>
          <cell r="DG15">
            <v>225</v>
          </cell>
          <cell r="DH15">
            <v>164</v>
          </cell>
          <cell r="DI15">
            <v>92</v>
          </cell>
          <cell r="DJ15">
            <v>21</v>
          </cell>
          <cell r="DK15">
            <v>0</v>
          </cell>
          <cell r="DL15">
            <v>2</v>
          </cell>
          <cell r="DM15">
            <v>20</v>
          </cell>
          <cell r="DN15">
            <v>33</v>
          </cell>
          <cell r="DO15">
            <v>1</v>
          </cell>
          <cell r="DP15">
            <v>42</v>
          </cell>
          <cell r="DQ15">
            <v>33</v>
          </cell>
          <cell r="DR15">
            <v>53</v>
          </cell>
          <cell r="DS15">
            <v>67</v>
          </cell>
          <cell r="DT15">
            <v>8</v>
          </cell>
          <cell r="DU15">
            <v>0</v>
          </cell>
          <cell r="DV15">
            <v>0</v>
          </cell>
          <cell r="DW15">
            <v>86</v>
          </cell>
          <cell r="DX15">
            <v>157</v>
          </cell>
          <cell r="DY15">
            <v>2</v>
          </cell>
          <cell r="DZ15">
            <v>290</v>
          </cell>
          <cell r="EA15">
            <v>225</v>
          </cell>
          <cell r="EB15">
            <v>164</v>
          </cell>
          <cell r="EC15">
            <v>92</v>
          </cell>
          <cell r="ED15">
            <v>21</v>
          </cell>
          <cell r="EE15">
            <v>0</v>
          </cell>
          <cell r="EF15">
            <v>0</v>
          </cell>
          <cell r="EG15">
            <v>5</v>
          </cell>
          <cell r="EH15">
            <v>4</v>
          </cell>
          <cell r="EI15">
            <v>0</v>
          </cell>
          <cell r="EJ15">
            <v>0</v>
          </cell>
          <cell r="EK15">
            <v>0</v>
          </cell>
          <cell r="EL15">
            <v>166</v>
          </cell>
          <cell r="EM15">
            <v>125</v>
          </cell>
          <cell r="EN15">
            <v>5</v>
          </cell>
          <cell r="EO15">
            <v>0</v>
          </cell>
          <cell r="EP15">
            <v>2</v>
          </cell>
          <cell r="EQ15">
            <v>44</v>
          </cell>
          <cell r="ER15">
            <v>125</v>
          </cell>
          <cell r="ES15">
            <v>3</v>
          </cell>
          <cell r="ET15">
            <v>346</v>
          </cell>
          <cell r="EU15">
            <v>192</v>
          </cell>
          <cell r="EV15">
            <v>321</v>
          </cell>
          <cell r="EW15">
            <v>175</v>
          </cell>
          <cell r="EX15">
            <v>16</v>
          </cell>
          <cell r="EY15">
            <v>0</v>
          </cell>
          <cell r="EZ15">
            <v>12</v>
          </cell>
          <cell r="FA15">
            <v>87</v>
          </cell>
          <cell r="FB15">
            <v>129</v>
          </cell>
          <cell r="FC15">
            <v>4</v>
          </cell>
          <cell r="FD15">
            <v>103</v>
          </cell>
          <cell r="FE15">
            <v>120</v>
          </cell>
          <cell r="FF15">
            <v>61</v>
          </cell>
          <cell r="FG15">
            <v>90</v>
          </cell>
          <cell r="FH15">
            <v>26</v>
          </cell>
          <cell r="FI15">
            <v>0</v>
          </cell>
          <cell r="FJ15">
            <v>1</v>
          </cell>
          <cell r="FK15">
            <v>2</v>
          </cell>
          <cell r="FL15">
            <v>1</v>
          </cell>
          <cell r="FM15">
            <v>0</v>
          </cell>
          <cell r="FN15">
            <v>0</v>
          </cell>
          <cell r="FO15">
            <v>1</v>
          </cell>
          <cell r="FP15">
            <v>23</v>
          </cell>
          <cell r="FQ15">
            <v>23</v>
          </cell>
          <cell r="FR15">
            <v>0</v>
          </cell>
          <cell r="FS15">
            <v>0</v>
          </cell>
          <cell r="FT15">
            <v>0</v>
          </cell>
          <cell r="FU15">
            <v>29</v>
          </cell>
          <cell r="FV15">
            <v>28</v>
          </cell>
          <cell r="FW15">
            <v>0</v>
          </cell>
          <cell r="FX15">
            <v>12</v>
          </cell>
          <cell r="FY15">
            <v>4</v>
          </cell>
          <cell r="FZ15">
            <v>2</v>
          </cell>
          <cell r="GA15">
            <v>0</v>
          </cell>
          <cell r="GB15">
            <v>0</v>
          </cell>
          <cell r="GC15">
            <v>0</v>
          </cell>
          <cell r="GD15">
            <v>0</v>
          </cell>
          <cell r="GE15">
            <v>1</v>
          </cell>
          <cell r="GF15">
            <v>0</v>
          </cell>
          <cell r="GG15">
            <v>0</v>
          </cell>
          <cell r="GH15">
            <v>0</v>
          </cell>
          <cell r="GI15">
            <v>0</v>
          </cell>
          <cell r="GJ15">
            <v>0</v>
          </cell>
          <cell r="GK15">
            <v>0</v>
          </cell>
          <cell r="GL15">
            <v>0</v>
          </cell>
          <cell r="GM15">
            <v>0</v>
          </cell>
          <cell r="GN15">
            <v>0</v>
          </cell>
          <cell r="GO15">
            <v>0</v>
          </cell>
          <cell r="GP15">
            <v>0</v>
          </cell>
          <cell r="GQ15">
            <v>0</v>
          </cell>
          <cell r="GR15">
            <v>0</v>
          </cell>
          <cell r="GS15">
            <v>0</v>
          </cell>
          <cell r="GT15">
            <v>0</v>
          </cell>
          <cell r="GU15">
            <v>0</v>
          </cell>
          <cell r="GV15">
            <v>0</v>
          </cell>
          <cell r="GW15">
            <v>0</v>
          </cell>
          <cell r="GX15">
            <v>0</v>
          </cell>
          <cell r="GY15">
            <v>0</v>
          </cell>
          <cell r="GZ15">
            <v>0</v>
          </cell>
          <cell r="HA15">
            <v>0</v>
          </cell>
          <cell r="HB15">
            <v>0</v>
          </cell>
          <cell r="HC15">
            <v>0</v>
          </cell>
          <cell r="HD15">
            <v>0</v>
          </cell>
          <cell r="HE15">
            <v>0</v>
          </cell>
          <cell r="HF15">
            <v>0</v>
          </cell>
          <cell r="HG15">
            <v>0</v>
          </cell>
          <cell r="HH15">
            <v>0</v>
          </cell>
          <cell r="HI15">
            <v>0</v>
          </cell>
          <cell r="HJ15">
            <v>0</v>
          </cell>
          <cell r="HK15">
            <v>0</v>
          </cell>
          <cell r="HL15">
            <v>0</v>
          </cell>
          <cell r="HM15">
            <v>0</v>
          </cell>
          <cell r="HN15">
            <v>0</v>
          </cell>
          <cell r="HO15">
            <v>0</v>
          </cell>
          <cell r="HP15">
            <v>0</v>
          </cell>
          <cell r="HQ15">
            <v>0</v>
          </cell>
          <cell r="HR15">
            <v>0</v>
          </cell>
          <cell r="HS15">
            <v>0</v>
          </cell>
          <cell r="HT15">
            <v>1</v>
          </cell>
          <cell r="HU15">
            <v>0</v>
          </cell>
          <cell r="HV15">
            <v>1</v>
          </cell>
          <cell r="HW15">
            <v>0</v>
          </cell>
          <cell r="HX15">
            <v>0</v>
          </cell>
          <cell r="HY15">
            <v>0</v>
          </cell>
          <cell r="HZ15">
            <v>0</v>
          </cell>
        </row>
        <row r="16">
          <cell r="A16">
            <v>16</v>
          </cell>
          <cell r="B16" t="str">
            <v>Kimpton Hotels &amp; Restaurants</v>
          </cell>
          <cell r="C16">
            <v>51530158577</v>
          </cell>
          <cell r="D16">
            <v>15</v>
          </cell>
          <cell r="E16">
            <v>0</v>
          </cell>
          <cell r="F16">
            <v>104</v>
          </cell>
          <cell r="G16">
            <v>257</v>
          </cell>
          <cell r="H16">
            <v>238</v>
          </cell>
          <cell r="I16">
            <v>0</v>
          </cell>
          <cell r="J16">
            <v>367</v>
          </cell>
          <cell r="K16">
            <v>336</v>
          </cell>
          <cell r="L16">
            <v>231</v>
          </cell>
          <cell r="M16">
            <v>124</v>
          </cell>
          <cell r="N16">
            <v>3</v>
          </cell>
          <cell r="O16">
            <v>0</v>
          </cell>
          <cell r="P16">
            <v>678</v>
          </cell>
          <cell r="Q16">
            <v>1231</v>
          </cell>
          <cell r="R16">
            <v>1018</v>
          </cell>
          <cell r="S16">
            <v>0</v>
          </cell>
          <cell r="T16">
            <v>2230</v>
          </cell>
          <cell r="U16">
            <v>3520</v>
          </cell>
          <cell r="V16">
            <v>2883</v>
          </cell>
          <cell r="W16">
            <v>2072</v>
          </cell>
          <cell r="X16">
            <v>31</v>
          </cell>
          <cell r="Y16">
            <v>0</v>
          </cell>
          <cell r="Z16">
            <v>904</v>
          </cell>
          <cell r="AA16">
            <v>2669</v>
          </cell>
          <cell r="AB16">
            <v>3972</v>
          </cell>
          <cell r="AC16">
            <v>0</v>
          </cell>
          <cell r="AD16">
            <v>13466</v>
          </cell>
          <cell r="AE16">
            <v>25383</v>
          </cell>
          <cell r="AF16">
            <v>34758</v>
          </cell>
          <cell r="AG16">
            <v>27423</v>
          </cell>
          <cell r="AH16">
            <v>461</v>
          </cell>
          <cell r="AI16">
            <v>0</v>
          </cell>
          <cell r="AJ16">
            <v>904</v>
          </cell>
          <cell r="AK16">
            <v>2669</v>
          </cell>
          <cell r="AL16">
            <v>3972</v>
          </cell>
          <cell r="AM16">
            <v>0</v>
          </cell>
          <cell r="AN16">
            <v>13466</v>
          </cell>
          <cell r="AO16">
            <v>25383</v>
          </cell>
          <cell r="AP16">
            <v>34758</v>
          </cell>
          <cell r="AQ16">
            <v>27678</v>
          </cell>
          <cell r="AR16">
            <v>483</v>
          </cell>
          <cell r="AS16">
            <v>0</v>
          </cell>
          <cell r="AT16">
            <v>6</v>
          </cell>
          <cell r="AU16">
            <v>6</v>
          </cell>
          <cell r="AV16">
            <v>103</v>
          </cell>
          <cell r="AW16">
            <v>0</v>
          </cell>
          <cell r="AX16">
            <v>2153</v>
          </cell>
          <cell r="AY16">
            <v>3283</v>
          </cell>
          <cell r="AZ16">
            <v>1662</v>
          </cell>
          <cell r="BA16">
            <v>3218</v>
          </cell>
          <cell r="BB16">
            <v>17</v>
          </cell>
          <cell r="BC16">
            <v>0</v>
          </cell>
          <cell r="BD16">
            <v>56</v>
          </cell>
          <cell r="BE16">
            <v>187</v>
          </cell>
          <cell r="BF16">
            <v>163</v>
          </cell>
          <cell r="BG16">
            <v>0</v>
          </cell>
          <cell r="BH16">
            <v>107</v>
          </cell>
          <cell r="BI16">
            <v>30</v>
          </cell>
          <cell r="BJ16">
            <v>12</v>
          </cell>
          <cell r="BK16">
            <v>6</v>
          </cell>
          <cell r="BL16">
            <v>0</v>
          </cell>
          <cell r="BM16">
            <v>0</v>
          </cell>
          <cell r="BN16">
            <v>5</v>
          </cell>
          <cell r="BO16">
            <v>8</v>
          </cell>
          <cell r="BP16">
            <v>1</v>
          </cell>
          <cell r="BQ16">
            <v>0</v>
          </cell>
          <cell r="BR16">
            <v>4</v>
          </cell>
          <cell r="BS16">
            <v>5</v>
          </cell>
          <cell r="BT16">
            <v>3</v>
          </cell>
          <cell r="BU16">
            <v>2</v>
          </cell>
          <cell r="BV16">
            <v>0</v>
          </cell>
          <cell r="BW16">
            <v>0</v>
          </cell>
          <cell r="BX16">
            <v>30</v>
          </cell>
          <cell r="BY16">
            <v>71</v>
          </cell>
          <cell r="BZ16">
            <v>65</v>
          </cell>
          <cell r="CA16">
            <v>0</v>
          </cell>
          <cell r="CB16">
            <v>115</v>
          </cell>
          <cell r="CC16">
            <v>59</v>
          </cell>
          <cell r="CD16">
            <v>33</v>
          </cell>
          <cell r="CE16">
            <v>9</v>
          </cell>
          <cell r="CF16">
            <v>0</v>
          </cell>
          <cell r="CG16">
            <v>0</v>
          </cell>
          <cell r="CH16">
            <v>0</v>
          </cell>
          <cell r="CI16">
            <v>3</v>
          </cell>
          <cell r="CJ16">
            <v>3</v>
          </cell>
          <cell r="CK16">
            <v>0</v>
          </cell>
          <cell r="CL16">
            <v>16</v>
          </cell>
          <cell r="CM16">
            <v>6</v>
          </cell>
          <cell r="CN16">
            <v>6</v>
          </cell>
          <cell r="CO16">
            <v>0</v>
          </cell>
          <cell r="CP16">
            <v>0</v>
          </cell>
          <cell r="CQ16">
            <v>0</v>
          </cell>
          <cell r="CR16">
            <v>0</v>
          </cell>
          <cell r="CS16">
            <v>0</v>
          </cell>
          <cell r="CT16">
            <v>1</v>
          </cell>
          <cell r="CU16">
            <v>0</v>
          </cell>
          <cell r="CV16">
            <v>0</v>
          </cell>
          <cell r="CW16">
            <v>2</v>
          </cell>
          <cell r="CX16">
            <v>1</v>
          </cell>
          <cell r="CY16">
            <v>0</v>
          </cell>
          <cell r="CZ16">
            <v>0</v>
          </cell>
          <cell r="DA16">
            <v>0</v>
          </cell>
          <cell r="DB16">
            <v>0</v>
          </cell>
          <cell r="DC16">
            <v>9</v>
          </cell>
          <cell r="DD16">
            <v>36</v>
          </cell>
          <cell r="DE16">
            <v>0</v>
          </cell>
          <cell r="DF16">
            <v>113</v>
          </cell>
          <cell r="DG16">
            <v>141</v>
          </cell>
          <cell r="DH16">
            <v>110</v>
          </cell>
          <cell r="DI16">
            <v>64</v>
          </cell>
          <cell r="DJ16">
            <v>2</v>
          </cell>
          <cell r="DK16">
            <v>0</v>
          </cell>
          <cell r="DL16">
            <v>3</v>
          </cell>
          <cell r="DM16">
            <v>14</v>
          </cell>
          <cell r="DN16">
            <v>5</v>
          </cell>
          <cell r="DO16">
            <v>0</v>
          </cell>
          <cell r="DP16">
            <v>7</v>
          </cell>
          <cell r="DQ16">
            <v>11</v>
          </cell>
          <cell r="DR16">
            <v>26</v>
          </cell>
          <cell r="DS16">
            <v>9</v>
          </cell>
          <cell r="DT16">
            <v>0</v>
          </cell>
          <cell r="DU16">
            <v>0</v>
          </cell>
          <cell r="DV16">
            <v>0</v>
          </cell>
          <cell r="DW16">
            <v>9</v>
          </cell>
          <cell r="DX16">
            <v>36</v>
          </cell>
          <cell r="DY16">
            <v>0</v>
          </cell>
          <cell r="DZ16">
            <v>113</v>
          </cell>
          <cell r="EA16">
            <v>142</v>
          </cell>
          <cell r="EB16">
            <v>110</v>
          </cell>
          <cell r="EC16">
            <v>64</v>
          </cell>
          <cell r="ED16">
            <v>2</v>
          </cell>
          <cell r="EE16">
            <v>0</v>
          </cell>
          <cell r="EF16">
            <v>0</v>
          </cell>
          <cell r="EG16">
            <v>0</v>
          </cell>
          <cell r="EH16">
            <v>0</v>
          </cell>
          <cell r="EI16">
            <v>0</v>
          </cell>
          <cell r="EJ16">
            <v>13</v>
          </cell>
          <cell r="EK16">
            <v>52</v>
          </cell>
          <cell r="EL16">
            <v>12</v>
          </cell>
          <cell r="EM16">
            <v>6</v>
          </cell>
          <cell r="EN16">
            <v>0</v>
          </cell>
          <cell r="EO16">
            <v>0</v>
          </cell>
          <cell r="EP16">
            <v>8</v>
          </cell>
          <cell r="EQ16">
            <v>23</v>
          </cell>
          <cell r="ER16">
            <v>36</v>
          </cell>
          <cell r="ES16">
            <v>0</v>
          </cell>
          <cell r="ET16">
            <v>219</v>
          </cell>
          <cell r="EU16">
            <v>286</v>
          </cell>
          <cell r="EV16">
            <v>194</v>
          </cell>
          <cell r="EW16">
            <v>110</v>
          </cell>
          <cell r="EX16">
            <v>3</v>
          </cell>
          <cell r="EY16">
            <v>0</v>
          </cell>
          <cell r="EZ16">
            <v>56</v>
          </cell>
          <cell r="FA16">
            <v>182</v>
          </cell>
          <cell r="FB16">
            <v>168</v>
          </cell>
          <cell r="FC16">
            <v>0</v>
          </cell>
          <cell r="FD16">
            <v>122</v>
          </cell>
          <cell r="FE16">
            <v>34</v>
          </cell>
          <cell r="FF16">
            <v>18</v>
          </cell>
          <cell r="FG16">
            <v>6</v>
          </cell>
          <cell r="FH16">
            <v>0</v>
          </cell>
          <cell r="FI16">
            <v>0</v>
          </cell>
          <cell r="FJ16">
            <v>0</v>
          </cell>
          <cell r="FK16">
            <v>2</v>
          </cell>
          <cell r="FL16">
            <v>1</v>
          </cell>
          <cell r="FM16">
            <v>0</v>
          </cell>
          <cell r="FN16">
            <v>1</v>
          </cell>
          <cell r="FO16">
            <v>3</v>
          </cell>
          <cell r="FP16">
            <v>18</v>
          </cell>
          <cell r="FQ16">
            <v>7</v>
          </cell>
          <cell r="FR16">
            <v>0</v>
          </cell>
          <cell r="FS16">
            <v>0</v>
          </cell>
          <cell r="FT16">
            <v>35</v>
          </cell>
          <cell r="FU16">
            <v>38</v>
          </cell>
          <cell r="FV16">
            <v>31</v>
          </cell>
          <cell r="FW16">
            <v>0</v>
          </cell>
          <cell r="FX16">
            <v>23</v>
          </cell>
          <cell r="FY16">
            <v>12</v>
          </cell>
          <cell r="FZ16">
            <v>1</v>
          </cell>
          <cell r="GA16">
            <v>1</v>
          </cell>
          <cell r="GB16">
            <v>0</v>
          </cell>
          <cell r="GC16">
            <v>0</v>
          </cell>
          <cell r="GD16">
            <v>0</v>
          </cell>
          <cell r="GE16">
            <v>0</v>
          </cell>
          <cell r="GF16">
            <v>0</v>
          </cell>
          <cell r="GG16">
            <v>0</v>
          </cell>
          <cell r="GH16">
            <v>0</v>
          </cell>
          <cell r="GI16">
            <v>0</v>
          </cell>
          <cell r="GJ16">
            <v>0</v>
          </cell>
          <cell r="GK16">
            <v>0</v>
          </cell>
          <cell r="GL16">
            <v>0</v>
          </cell>
          <cell r="GM16">
            <v>0</v>
          </cell>
          <cell r="GN16">
            <v>5</v>
          </cell>
          <cell r="GO16">
            <v>10</v>
          </cell>
          <cell r="GP16">
            <v>1</v>
          </cell>
          <cell r="GQ16">
            <v>0</v>
          </cell>
          <cell r="GR16">
            <v>0</v>
          </cell>
          <cell r="GS16">
            <v>0</v>
          </cell>
          <cell r="GT16">
            <v>0</v>
          </cell>
          <cell r="GU16">
            <v>0</v>
          </cell>
          <cell r="GV16">
            <v>0</v>
          </cell>
          <cell r="GW16">
            <v>0</v>
          </cell>
          <cell r="GX16">
            <v>0</v>
          </cell>
          <cell r="GY16">
            <v>2</v>
          </cell>
          <cell r="GZ16">
            <v>0</v>
          </cell>
          <cell r="HA16">
            <v>0</v>
          </cell>
          <cell r="HB16">
            <v>0</v>
          </cell>
          <cell r="HC16">
            <v>0</v>
          </cell>
          <cell r="HD16">
            <v>0</v>
          </cell>
          <cell r="HE16">
            <v>0</v>
          </cell>
          <cell r="HF16">
            <v>0</v>
          </cell>
          <cell r="HG16">
            <v>0</v>
          </cell>
          <cell r="HH16">
            <v>0</v>
          </cell>
          <cell r="HI16">
            <v>0</v>
          </cell>
          <cell r="HJ16">
            <v>0</v>
          </cell>
          <cell r="HK16">
            <v>0</v>
          </cell>
          <cell r="HL16">
            <v>0</v>
          </cell>
          <cell r="HM16">
            <v>0</v>
          </cell>
          <cell r="HN16">
            <v>0</v>
          </cell>
          <cell r="HO16">
            <v>0</v>
          </cell>
          <cell r="HP16">
            <v>0</v>
          </cell>
          <cell r="HQ16">
            <v>0</v>
          </cell>
          <cell r="HR16">
            <v>0</v>
          </cell>
          <cell r="HS16">
            <v>0</v>
          </cell>
          <cell r="HT16">
            <v>1</v>
          </cell>
          <cell r="HU16">
            <v>0</v>
          </cell>
          <cell r="HV16">
            <v>2</v>
          </cell>
          <cell r="HW16">
            <v>1</v>
          </cell>
          <cell r="HX16">
            <v>0</v>
          </cell>
          <cell r="HY16">
            <v>0</v>
          </cell>
          <cell r="HZ16">
            <v>0</v>
          </cell>
        </row>
        <row r="17">
          <cell r="A17">
            <v>17</v>
          </cell>
          <cell r="B17" t="str">
            <v>JM Family Enterprises</v>
          </cell>
          <cell r="C17">
            <v>215824265320</v>
          </cell>
          <cell r="D17">
            <v>16</v>
          </cell>
          <cell r="E17">
            <v>0</v>
          </cell>
          <cell r="F17">
            <v>0</v>
          </cell>
          <cell r="G17">
            <v>0</v>
          </cell>
          <cell r="H17">
            <v>0</v>
          </cell>
          <cell r="I17">
            <v>0</v>
          </cell>
          <cell r="J17">
            <v>0</v>
          </cell>
          <cell r="K17">
            <v>0</v>
          </cell>
          <cell r="L17">
            <v>0</v>
          </cell>
          <cell r="M17">
            <v>34</v>
          </cell>
          <cell r="N17">
            <v>16</v>
          </cell>
          <cell r="O17">
            <v>0</v>
          </cell>
          <cell r="P17">
            <v>0</v>
          </cell>
          <cell r="Q17">
            <v>0</v>
          </cell>
          <cell r="R17">
            <v>0</v>
          </cell>
          <cell r="S17">
            <v>0</v>
          </cell>
          <cell r="T17">
            <v>0</v>
          </cell>
          <cell r="U17">
            <v>0</v>
          </cell>
          <cell r="V17">
            <v>0</v>
          </cell>
          <cell r="W17">
            <v>17</v>
          </cell>
          <cell r="X17">
            <v>132</v>
          </cell>
          <cell r="Y17">
            <v>0</v>
          </cell>
          <cell r="Z17">
            <v>0</v>
          </cell>
          <cell r="AA17">
            <v>0</v>
          </cell>
          <cell r="AB17">
            <v>0</v>
          </cell>
          <cell r="AC17">
            <v>0</v>
          </cell>
          <cell r="AD17">
            <v>0</v>
          </cell>
          <cell r="AE17">
            <v>0</v>
          </cell>
          <cell r="AF17">
            <v>0</v>
          </cell>
          <cell r="AG17">
            <v>1139</v>
          </cell>
          <cell r="AH17">
            <v>1826</v>
          </cell>
          <cell r="AI17">
            <v>0</v>
          </cell>
          <cell r="AJ17">
            <v>0</v>
          </cell>
          <cell r="AK17">
            <v>0</v>
          </cell>
          <cell r="AL17">
            <v>0</v>
          </cell>
          <cell r="AM17">
            <v>0</v>
          </cell>
          <cell r="AN17">
            <v>0</v>
          </cell>
          <cell r="AO17">
            <v>0</v>
          </cell>
          <cell r="AP17">
            <v>0</v>
          </cell>
          <cell r="AQ17">
            <v>1164</v>
          </cell>
          <cell r="AR17">
            <v>1937</v>
          </cell>
          <cell r="AS17">
            <v>0</v>
          </cell>
          <cell r="AT17">
            <v>0</v>
          </cell>
          <cell r="AU17">
            <v>0</v>
          </cell>
          <cell r="AV17">
            <v>0</v>
          </cell>
          <cell r="AW17">
            <v>0</v>
          </cell>
          <cell r="AX17">
            <v>0</v>
          </cell>
          <cell r="AY17">
            <v>0</v>
          </cell>
          <cell r="AZ17">
            <v>0</v>
          </cell>
          <cell r="BA17">
            <v>182</v>
          </cell>
          <cell r="BB17">
            <v>184</v>
          </cell>
          <cell r="BC17">
            <v>0</v>
          </cell>
          <cell r="BD17">
            <v>0</v>
          </cell>
          <cell r="BE17">
            <v>0</v>
          </cell>
          <cell r="BF17">
            <v>0</v>
          </cell>
          <cell r="BG17">
            <v>0</v>
          </cell>
          <cell r="BH17">
            <v>0</v>
          </cell>
          <cell r="BI17">
            <v>0</v>
          </cell>
          <cell r="BJ17">
            <v>0</v>
          </cell>
          <cell r="BK17">
            <v>9</v>
          </cell>
          <cell r="BL17">
            <v>1</v>
          </cell>
          <cell r="BM17">
            <v>0</v>
          </cell>
          <cell r="BN17">
            <v>0</v>
          </cell>
          <cell r="BO17">
            <v>0</v>
          </cell>
          <cell r="BP17">
            <v>0</v>
          </cell>
          <cell r="BQ17">
            <v>0</v>
          </cell>
          <cell r="BR17">
            <v>0</v>
          </cell>
          <cell r="BS17">
            <v>0</v>
          </cell>
          <cell r="BT17">
            <v>0</v>
          </cell>
          <cell r="BU17">
            <v>4</v>
          </cell>
          <cell r="BV17">
            <v>2</v>
          </cell>
          <cell r="BW17">
            <v>0</v>
          </cell>
          <cell r="BX17">
            <v>0</v>
          </cell>
          <cell r="BY17">
            <v>0</v>
          </cell>
          <cell r="BZ17">
            <v>0</v>
          </cell>
          <cell r="CA17">
            <v>0</v>
          </cell>
          <cell r="CB17">
            <v>0</v>
          </cell>
          <cell r="CC17">
            <v>0</v>
          </cell>
          <cell r="CD17">
            <v>0</v>
          </cell>
          <cell r="CE17">
            <v>22</v>
          </cell>
          <cell r="CF17">
            <v>6</v>
          </cell>
          <cell r="CG17">
            <v>0</v>
          </cell>
          <cell r="CH17">
            <v>0</v>
          </cell>
          <cell r="CI17">
            <v>0</v>
          </cell>
          <cell r="CJ17">
            <v>0</v>
          </cell>
          <cell r="CK17">
            <v>0</v>
          </cell>
          <cell r="CL17">
            <v>0</v>
          </cell>
          <cell r="CM17">
            <v>0</v>
          </cell>
          <cell r="CN17">
            <v>0</v>
          </cell>
          <cell r="CO17">
            <v>3</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9</v>
          </cell>
          <cell r="DJ17">
            <v>3</v>
          </cell>
          <cell r="DK17">
            <v>0</v>
          </cell>
          <cell r="DL17">
            <v>0</v>
          </cell>
          <cell r="DM17">
            <v>0</v>
          </cell>
          <cell r="DN17">
            <v>0</v>
          </cell>
          <cell r="DO17">
            <v>0</v>
          </cell>
          <cell r="DP17">
            <v>0</v>
          </cell>
          <cell r="DQ17">
            <v>0</v>
          </cell>
          <cell r="DR17">
            <v>0</v>
          </cell>
          <cell r="DS17">
            <v>5</v>
          </cell>
          <cell r="DT17">
            <v>0</v>
          </cell>
          <cell r="DU17">
            <v>0</v>
          </cell>
          <cell r="DV17">
            <v>0</v>
          </cell>
          <cell r="DW17">
            <v>0</v>
          </cell>
          <cell r="DX17">
            <v>0</v>
          </cell>
          <cell r="DY17">
            <v>0</v>
          </cell>
          <cell r="DZ17">
            <v>0</v>
          </cell>
          <cell r="EA17">
            <v>0</v>
          </cell>
          <cell r="EB17">
            <v>0</v>
          </cell>
          <cell r="EC17">
            <v>9</v>
          </cell>
          <cell r="ED17">
            <v>3</v>
          </cell>
          <cell r="EE17">
            <v>0</v>
          </cell>
          <cell r="EF17">
            <v>0</v>
          </cell>
          <cell r="EG17">
            <v>0</v>
          </cell>
          <cell r="EH17">
            <v>0</v>
          </cell>
          <cell r="EI17">
            <v>0</v>
          </cell>
          <cell r="EJ17">
            <v>0</v>
          </cell>
          <cell r="EK17">
            <v>0</v>
          </cell>
          <cell r="EL17">
            <v>0</v>
          </cell>
          <cell r="EM17">
            <v>0</v>
          </cell>
          <cell r="EN17">
            <v>9</v>
          </cell>
          <cell r="EO17">
            <v>0</v>
          </cell>
          <cell r="EP17">
            <v>0</v>
          </cell>
          <cell r="EQ17">
            <v>0</v>
          </cell>
          <cell r="ER17">
            <v>0</v>
          </cell>
          <cell r="ES17">
            <v>0</v>
          </cell>
          <cell r="ET17">
            <v>0</v>
          </cell>
          <cell r="EU17">
            <v>0</v>
          </cell>
          <cell r="EV17">
            <v>0</v>
          </cell>
          <cell r="EW17">
            <v>21</v>
          </cell>
          <cell r="EX17">
            <v>12</v>
          </cell>
          <cell r="EY17">
            <v>0</v>
          </cell>
          <cell r="EZ17">
            <v>0</v>
          </cell>
          <cell r="FA17">
            <v>0</v>
          </cell>
          <cell r="FB17">
            <v>0</v>
          </cell>
          <cell r="FC17">
            <v>0</v>
          </cell>
          <cell r="FD17">
            <v>0</v>
          </cell>
          <cell r="FE17">
            <v>0</v>
          </cell>
          <cell r="FF17">
            <v>0</v>
          </cell>
          <cell r="FG17">
            <v>11</v>
          </cell>
          <cell r="FH17">
            <v>1</v>
          </cell>
          <cell r="FI17">
            <v>0</v>
          </cell>
          <cell r="FJ17">
            <v>0</v>
          </cell>
          <cell r="FK17">
            <v>0</v>
          </cell>
          <cell r="FL17">
            <v>0</v>
          </cell>
          <cell r="FM17">
            <v>0</v>
          </cell>
          <cell r="FN17">
            <v>0</v>
          </cell>
          <cell r="FO17">
            <v>0</v>
          </cell>
          <cell r="FP17">
            <v>0</v>
          </cell>
          <cell r="FQ17">
            <v>2</v>
          </cell>
          <cell r="FR17">
            <v>0</v>
          </cell>
          <cell r="FS17">
            <v>0</v>
          </cell>
          <cell r="FT17">
            <v>0</v>
          </cell>
          <cell r="FU17">
            <v>0</v>
          </cell>
          <cell r="FV17">
            <v>0</v>
          </cell>
          <cell r="FW17">
            <v>0</v>
          </cell>
          <cell r="FX17">
            <v>0</v>
          </cell>
          <cell r="FY17">
            <v>0</v>
          </cell>
          <cell r="FZ17">
            <v>0</v>
          </cell>
          <cell r="GA17">
            <v>0</v>
          </cell>
          <cell r="GB17">
            <v>3</v>
          </cell>
          <cell r="GC17">
            <v>0</v>
          </cell>
          <cell r="GD17">
            <v>0</v>
          </cell>
          <cell r="GE17">
            <v>0</v>
          </cell>
          <cell r="GF17">
            <v>0</v>
          </cell>
          <cell r="GG17">
            <v>0</v>
          </cell>
          <cell r="GH17">
            <v>0</v>
          </cell>
          <cell r="GI17">
            <v>0</v>
          </cell>
          <cell r="GJ17">
            <v>0</v>
          </cell>
          <cell r="GK17">
            <v>0</v>
          </cell>
          <cell r="GL17">
            <v>0</v>
          </cell>
          <cell r="GM17">
            <v>0</v>
          </cell>
          <cell r="GN17">
            <v>0</v>
          </cell>
          <cell r="GO17">
            <v>0</v>
          </cell>
          <cell r="GP17">
            <v>0</v>
          </cell>
          <cell r="GQ17">
            <v>0</v>
          </cell>
          <cell r="GR17">
            <v>0</v>
          </cell>
          <cell r="GS17">
            <v>0</v>
          </cell>
          <cell r="GT17">
            <v>0</v>
          </cell>
          <cell r="GU17">
            <v>0</v>
          </cell>
          <cell r="GV17">
            <v>0</v>
          </cell>
          <cell r="GW17">
            <v>0</v>
          </cell>
          <cell r="GX17">
            <v>0</v>
          </cell>
          <cell r="GY17">
            <v>0</v>
          </cell>
          <cell r="GZ17">
            <v>0</v>
          </cell>
          <cell r="HA17">
            <v>0</v>
          </cell>
          <cell r="HB17">
            <v>0</v>
          </cell>
          <cell r="HC17">
            <v>0</v>
          </cell>
          <cell r="HD17">
            <v>0</v>
          </cell>
          <cell r="HE17">
            <v>0</v>
          </cell>
          <cell r="HF17">
            <v>0</v>
          </cell>
          <cell r="HG17">
            <v>0</v>
          </cell>
          <cell r="HH17">
            <v>0</v>
          </cell>
          <cell r="HI17">
            <v>0</v>
          </cell>
          <cell r="HJ17">
            <v>0</v>
          </cell>
          <cell r="HK17">
            <v>0</v>
          </cell>
          <cell r="HL17">
            <v>0</v>
          </cell>
          <cell r="HM17">
            <v>0</v>
          </cell>
          <cell r="HN17">
            <v>0</v>
          </cell>
          <cell r="HO17">
            <v>0</v>
          </cell>
          <cell r="HP17">
            <v>0</v>
          </cell>
          <cell r="HQ17">
            <v>0</v>
          </cell>
          <cell r="HR17">
            <v>0</v>
          </cell>
          <cell r="HS17">
            <v>0</v>
          </cell>
          <cell r="HT17">
            <v>0</v>
          </cell>
          <cell r="HU17">
            <v>0</v>
          </cell>
          <cell r="HV17">
            <v>0</v>
          </cell>
          <cell r="HW17">
            <v>0</v>
          </cell>
          <cell r="HX17">
            <v>0</v>
          </cell>
          <cell r="HY17">
            <v>0</v>
          </cell>
          <cell r="HZ17">
            <v>0</v>
          </cell>
        </row>
        <row r="18">
          <cell r="A18">
            <v>18</v>
          </cell>
          <cell r="B18" t="str">
            <v>Chesapeake Energy</v>
          </cell>
          <cell r="C18">
            <v>201579567564</v>
          </cell>
          <cell r="D18">
            <v>17</v>
          </cell>
          <cell r="E18">
            <v>0</v>
          </cell>
          <cell r="F18">
            <v>0</v>
          </cell>
          <cell r="G18">
            <v>0</v>
          </cell>
          <cell r="H18">
            <v>0</v>
          </cell>
          <cell r="I18">
            <v>0</v>
          </cell>
          <cell r="J18">
            <v>543</v>
          </cell>
          <cell r="K18">
            <v>253</v>
          </cell>
          <cell r="L18">
            <v>81</v>
          </cell>
          <cell r="M18">
            <v>14</v>
          </cell>
          <cell r="N18">
            <v>1</v>
          </cell>
          <cell r="O18">
            <v>0</v>
          </cell>
          <cell r="P18">
            <v>0</v>
          </cell>
          <cell r="Q18">
            <v>0</v>
          </cell>
          <cell r="R18">
            <v>0</v>
          </cell>
          <cell r="S18">
            <v>0</v>
          </cell>
          <cell r="T18">
            <v>1865</v>
          </cell>
          <cell r="U18">
            <v>660</v>
          </cell>
          <cell r="V18">
            <v>142</v>
          </cell>
          <cell r="W18">
            <v>26</v>
          </cell>
          <cell r="X18">
            <v>0</v>
          </cell>
          <cell r="Y18">
            <v>0</v>
          </cell>
          <cell r="Z18">
            <v>0</v>
          </cell>
          <cell r="AA18">
            <v>0</v>
          </cell>
          <cell r="AB18">
            <v>0</v>
          </cell>
          <cell r="AC18">
            <v>0</v>
          </cell>
          <cell r="AD18">
            <v>22339</v>
          </cell>
          <cell r="AE18">
            <v>13777</v>
          </cell>
          <cell r="AF18">
            <v>4206</v>
          </cell>
          <cell r="AG18">
            <v>382</v>
          </cell>
          <cell r="AH18">
            <v>8</v>
          </cell>
          <cell r="AI18">
            <v>0</v>
          </cell>
          <cell r="AJ18">
            <v>0</v>
          </cell>
          <cell r="AK18">
            <v>0</v>
          </cell>
          <cell r="AL18">
            <v>0</v>
          </cell>
          <cell r="AM18">
            <v>0</v>
          </cell>
          <cell r="AN18">
            <v>22339</v>
          </cell>
          <cell r="AO18">
            <v>13777</v>
          </cell>
          <cell r="AP18">
            <v>4206</v>
          </cell>
          <cell r="AQ18">
            <v>382</v>
          </cell>
          <cell r="AR18">
            <v>8</v>
          </cell>
          <cell r="AS18">
            <v>0</v>
          </cell>
          <cell r="AT18">
            <v>0</v>
          </cell>
          <cell r="AU18">
            <v>0</v>
          </cell>
          <cell r="AV18">
            <v>0</v>
          </cell>
          <cell r="AW18">
            <v>0</v>
          </cell>
          <cell r="AX18">
            <v>2574</v>
          </cell>
          <cell r="AY18">
            <v>1907</v>
          </cell>
          <cell r="AZ18">
            <v>401</v>
          </cell>
          <cell r="BA18">
            <v>47</v>
          </cell>
          <cell r="BB18">
            <v>1</v>
          </cell>
          <cell r="BC18">
            <v>0</v>
          </cell>
          <cell r="BD18">
            <v>0</v>
          </cell>
          <cell r="BE18">
            <v>0</v>
          </cell>
          <cell r="BF18">
            <v>0</v>
          </cell>
          <cell r="BG18">
            <v>0</v>
          </cell>
          <cell r="BH18">
            <v>345</v>
          </cell>
          <cell r="BI18">
            <v>109</v>
          </cell>
          <cell r="BJ18">
            <v>27</v>
          </cell>
          <cell r="BK18">
            <v>0</v>
          </cell>
          <cell r="BL18">
            <v>0</v>
          </cell>
          <cell r="BM18">
            <v>0</v>
          </cell>
          <cell r="BN18">
            <v>0</v>
          </cell>
          <cell r="BO18">
            <v>0</v>
          </cell>
          <cell r="BP18">
            <v>0</v>
          </cell>
          <cell r="BQ18">
            <v>0</v>
          </cell>
          <cell r="BR18">
            <v>88</v>
          </cell>
          <cell r="BS18">
            <v>13</v>
          </cell>
          <cell r="BT18">
            <v>4</v>
          </cell>
          <cell r="BU18">
            <v>3</v>
          </cell>
          <cell r="BV18">
            <v>0</v>
          </cell>
          <cell r="BW18">
            <v>0</v>
          </cell>
          <cell r="BX18">
            <v>0</v>
          </cell>
          <cell r="BY18">
            <v>0</v>
          </cell>
          <cell r="BZ18">
            <v>0</v>
          </cell>
          <cell r="CA18">
            <v>0</v>
          </cell>
          <cell r="CB18">
            <v>247</v>
          </cell>
          <cell r="CC18">
            <v>140</v>
          </cell>
          <cell r="CD18">
            <v>41</v>
          </cell>
          <cell r="CE18">
            <v>10</v>
          </cell>
          <cell r="CF18">
            <v>1</v>
          </cell>
          <cell r="CG18">
            <v>0</v>
          </cell>
          <cell r="CH18">
            <v>0</v>
          </cell>
          <cell r="CI18">
            <v>0</v>
          </cell>
          <cell r="CJ18">
            <v>0</v>
          </cell>
          <cell r="CK18">
            <v>0</v>
          </cell>
          <cell r="CL18">
            <v>14</v>
          </cell>
          <cell r="CM18">
            <v>6</v>
          </cell>
          <cell r="CN18">
            <v>6</v>
          </cell>
          <cell r="CO18">
            <v>2</v>
          </cell>
          <cell r="CP18">
            <v>0</v>
          </cell>
          <cell r="CQ18">
            <v>0</v>
          </cell>
          <cell r="CR18">
            <v>0</v>
          </cell>
          <cell r="CS18">
            <v>0</v>
          </cell>
          <cell r="CT18">
            <v>0</v>
          </cell>
          <cell r="CU18">
            <v>0</v>
          </cell>
          <cell r="CV18">
            <v>3</v>
          </cell>
          <cell r="CW18">
            <v>3</v>
          </cell>
          <cell r="CX18">
            <v>0</v>
          </cell>
          <cell r="CY18">
            <v>0</v>
          </cell>
          <cell r="CZ18">
            <v>0</v>
          </cell>
          <cell r="DA18">
            <v>0</v>
          </cell>
          <cell r="DB18">
            <v>0</v>
          </cell>
          <cell r="DC18">
            <v>0</v>
          </cell>
          <cell r="DD18">
            <v>0</v>
          </cell>
          <cell r="DE18">
            <v>0</v>
          </cell>
          <cell r="DF18">
            <v>63</v>
          </cell>
          <cell r="DG18">
            <v>53</v>
          </cell>
          <cell r="DH18">
            <v>18</v>
          </cell>
          <cell r="DI18">
            <v>4</v>
          </cell>
          <cell r="DJ18">
            <v>0</v>
          </cell>
          <cell r="DK18">
            <v>0</v>
          </cell>
          <cell r="DL18">
            <v>0</v>
          </cell>
          <cell r="DM18">
            <v>0</v>
          </cell>
          <cell r="DN18">
            <v>0</v>
          </cell>
          <cell r="DO18">
            <v>0</v>
          </cell>
          <cell r="DP18">
            <v>50</v>
          </cell>
          <cell r="DQ18">
            <v>23</v>
          </cell>
          <cell r="DR18">
            <v>6</v>
          </cell>
          <cell r="DS18">
            <v>3</v>
          </cell>
          <cell r="DT18">
            <v>0</v>
          </cell>
          <cell r="DU18">
            <v>0</v>
          </cell>
          <cell r="DV18">
            <v>0</v>
          </cell>
          <cell r="DW18">
            <v>0</v>
          </cell>
          <cell r="DX18">
            <v>0</v>
          </cell>
          <cell r="DY18">
            <v>0</v>
          </cell>
          <cell r="DZ18">
            <v>63</v>
          </cell>
          <cell r="EA18">
            <v>53</v>
          </cell>
          <cell r="EB18">
            <v>18</v>
          </cell>
          <cell r="EC18">
            <v>4</v>
          </cell>
          <cell r="ED18">
            <v>0</v>
          </cell>
          <cell r="EE18">
            <v>0</v>
          </cell>
          <cell r="EF18">
            <v>0</v>
          </cell>
          <cell r="EG18">
            <v>0</v>
          </cell>
          <cell r="EH18">
            <v>0</v>
          </cell>
          <cell r="EI18">
            <v>0</v>
          </cell>
          <cell r="EJ18">
            <v>299</v>
          </cell>
          <cell r="EK18">
            <v>52</v>
          </cell>
          <cell r="EL18">
            <v>22</v>
          </cell>
          <cell r="EM18">
            <v>2</v>
          </cell>
          <cell r="EN18">
            <v>0</v>
          </cell>
          <cell r="EO18">
            <v>0</v>
          </cell>
          <cell r="EP18">
            <v>0</v>
          </cell>
          <cell r="EQ18">
            <v>0</v>
          </cell>
          <cell r="ER18">
            <v>0</v>
          </cell>
          <cell r="ES18">
            <v>0</v>
          </cell>
          <cell r="ET18">
            <v>112</v>
          </cell>
          <cell r="EU18">
            <v>140</v>
          </cell>
          <cell r="EV18">
            <v>52</v>
          </cell>
          <cell r="EW18">
            <v>9</v>
          </cell>
          <cell r="EX18">
            <v>1</v>
          </cell>
          <cell r="EY18">
            <v>0</v>
          </cell>
          <cell r="EZ18">
            <v>0</v>
          </cell>
          <cell r="FA18">
            <v>0</v>
          </cell>
          <cell r="FB18">
            <v>0</v>
          </cell>
          <cell r="FC18">
            <v>0</v>
          </cell>
          <cell r="FD18">
            <v>280</v>
          </cell>
          <cell r="FE18">
            <v>100</v>
          </cell>
          <cell r="FF18">
            <v>27</v>
          </cell>
          <cell r="FG18">
            <v>2</v>
          </cell>
          <cell r="FH18">
            <v>0</v>
          </cell>
          <cell r="FI18">
            <v>0</v>
          </cell>
          <cell r="FJ18">
            <v>0</v>
          </cell>
          <cell r="FK18">
            <v>0</v>
          </cell>
          <cell r="FL18">
            <v>0</v>
          </cell>
          <cell r="FM18">
            <v>0</v>
          </cell>
          <cell r="FN18">
            <v>0</v>
          </cell>
          <cell r="FO18">
            <v>1</v>
          </cell>
          <cell r="FP18">
            <v>0</v>
          </cell>
          <cell r="FQ18">
            <v>2</v>
          </cell>
          <cell r="FR18">
            <v>0</v>
          </cell>
          <cell r="FS18">
            <v>0</v>
          </cell>
          <cell r="FT18">
            <v>0</v>
          </cell>
          <cell r="FU18">
            <v>0</v>
          </cell>
          <cell r="FV18">
            <v>0</v>
          </cell>
          <cell r="FW18">
            <v>0</v>
          </cell>
          <cell r="FX18">
            <v>66</v>
          </cell>
          <cell r="FY18">
            <v>11</v>
          </cell>
          <cell r="FZ18">
            <v>2</v>
          </cell>
          <cell r="GA18">
            <v>1</v>
          </cell>
          <cell r="GB18">
            <v>0</v>
          </cell>
          <cell r="GC18">
            <v>0</v>
          </cell>
          <cell r="GD18">
            <v>0</v>
          </cell>
          <cell r="GE18">
            <v>0</v>
          </cell>
          <cell r="GF18">
            <v>0</v>
          </cell>
          <cell r="GG18">
            <v>0</v>
          </cell>
          <cell r="GH18">
            <v>78</v>
          </cell>
          <cell r="GI18">
            <v>0</v>
          </cell>
          <cell r="GJ18">
            <v>0</v>
          </cell>
          <cell r="GK18">
            <v>0</v>
          </cell>
          <cell r="GL18">
            <v>0</v>
          </cell>
          <cell r="GM18">
            <v>0</v>
          </cell>
          <cell r="GN18">
            <v>0</v>
          </cell>
          <cell r="GO18">
            <v>0</v>
          </cell>
          <cell r="GP18">
            <v>0</v>
          </cell>
          <cell r="GQ18">
            <v>0</v>
          </cell>
          <cell r="GR18">
            <v>0</v>
          </cell>
          <cell r="GS18">
            <v>0</v>
          </cell>
          <cell r="GT18">
            <v>0</v>
          </cell>
          <cell r="GU18">
            <v>0</v>
          </cell>
          <cell r="GV18">
            <v>0</v>
          </cell>
          <cell r="GW18">
            <v>0</v>
          </cell>
          <cell r="GX18">
            <v>0</v>
          </cell>
          <cell r="GY18">
            <v>0</v>
          </cell>
          <cell r="GZ18">
            <v>0</v>
          </cell>
          <cell r="HA18">
            <v>0</v>
          </cell>
          <cell r="HB18">
            <v>0</v>
          </cell>
          <cell r="HC18">
            <v>0</v>
          </cell>
          <cell r="HD18">
            <v>0</v>
          </cell>
          <cell r="HE18">
            <v>0</v>
          </cell>
          <cell r="HF18">
            <v>0</v>
          </cell>
          <cell r="HG18">
            <v>0</v>
          </cell>
          <cell r="HH18">
            <v>0</v>
          </cell>
          <cell r="HI18">
            <v>0</v>
          </cell>
          <cell r="HJ18">
            <v>0</v>
          </cell>
          <cell r="HK18">
            <v>0</v>
          </cell>
          <cell r="HL18">
            <v>6</v>
          </cell>
          <cell r="HM18">
            <v>1</v>
          </cell>
          <cell r="HN18">
            <v>0</v>
          </cell>
          <cell r="HO18">
            <v>0</v>
          </cell>
          <cell r="HP18">
            <v>0</v>
          </cell>
          <cell r="HQ18">
            <v>0</v>
          </cell>
          <cell r="HR18">
            <v>0</v>
          </cell>
          <cell r="HS18">
            <v>0</v>
          </cell>
          <cell r="HT18">
            <v>0</v>
          </cell>
          <cell r="HU18">
            <v>0</v>
          </cell>
          <cell r="HV18">
            <v>1</v>
          </cell>
          <cell r="HW18">
            <v>0</v>
          </cell>
          <cell r="HX18">
            <v>0</v>
          </cell>
          <cell r="HY18">
            <v>0</v>
          </cell>
          <cell r="HZ18">
            <v>0</v>
          </cell>
        </row>
        <row r="19">
          <cell r="A19">
            <v>20</v>
          </cell>
          <cell r="B19" t="str">
            <v>USAA</v>
          </cell>
          <cell r="C19">
            <v>161179599992</v>
          </cell>
          <cell r="D19">
            <v>18</v>
          </cell>
          <cell r="E19">
            <v>0</v>
          </cell>
          <cell r="F19">
            <v>5</v>
          </cell>
          <cell r="G19">
            <v>161</v>
          </cell>
          <cell r="H19">
            <v>194</v>
          </cell>
          <cell r="I19">
            <v>5</v>
          </cell>
          <cell r="J19">
            <v>172</v>
          </cell>
          <cell r="K19">
            <v>222</v>
          </cell>
          <cell r="L19">
            <v>388</v>
          </cell>
          <cell r="M19">
            <v>218</v>
          </cell>
          <cell r="N19">
            <v>27</v>
          </cell>
          <cell r="O19">
            <v>0</v>
          </cell>
          <cell r="P19">
            <v>36</v>
          </cell>
          <cell r="Q19">
            <v>112</v>
          </cell>
          <cell r="R19">
            <v>198</v>
          </cell>
          <cell r="S19">
            <v>1</v>
          </cell>
          <cell r="T19">
            <v>158</v>
          </cell>
          <cell r="U19">
            <v>232</v>
          </cell>
          <cell r="V19">
            <v>1031</v>
          </cell>
          <cell r="W19">
            <v>793</v>
          </cell>
          <cell r="X19">
            <v>86</v>
          </cell>
          <cell r="Y19">
            <v>0</v>
          </cell>
          <cell r="Z19">
            <v>49</v>
          </cell>
          <cell r="AA19">
            <v>406</v>
          </cell>
          <cell r="AB19">
            <v>630</v>
          </cell>
          <cell r="AC19">
            <v>13</v>
          </cell>
          <cell r="AD19">
            <v>1428</v>
          </cell>
          <cell r="AE19">
            <v>2927</v>
          </cell>
          <cell r="AF19">
            <v>14914</v>
          </cell>
          <cell r="AG19">
            <v>7290</v>
          </cell>
          <cell r="AH19">
            <v>716</v>
          </cell>
          <cell r="AI19">
            <v>0</v>
          </cell>
          <cell r="AJ19">
            <v>49</v>
          </cell>
          <cell r="AK19">
            <v>406</v>
          </cell>
          <cell r="AL19">
            <v>630</v>
          </cell>
          <cell r="AM19">
            <v>13</v>
          </cell>
          <cell r="AN19">
            <v>1428</v>
          </cell>
          <cell r="AO19">
            <v>2929</v>
          </cell>
          <cell r="AP19">
            <v>14914</v>
          </cell>
          <cell r="AQ19">
            <v>7379</v>
          </cell>
          <cell r="AR19">
            <v>737</v>
          </cell>
          <cell r="AS19">
            <v>0</v>
          </cell>
          <cell r="AT19">
            <v>0</v>
          </cell>
          <cell r="AU19">
            <v>0</v>
          </cell>
          <cell r="AV19">
            <v>16</v>
          </cell>
          <cell r="AW19">
            <v>0</v>
          </cell>
          <cell r="AX19">
            <v>183</v>
          </cell>
          <cell r="AY19">
            <v>834</v>
          </cell>
          <cell r="AZ19">
            <v>4723</v>
          </cell>
          <cell r="BA19">
            <v>4922</v>
          </cell>
          <cell r="BB19">
            <v>421</v>
          </cell>
          <cell r="BC19">
            <v>0</v>
          </cell>
          <cell r="BD19">
            <v>3</v>
          </cell>
          <cell r="BE19">
            <v>83</v>
          </cell>
          <cell r="BF19">
            <v>126</v>
          </cell>
          <cell r="BG19">
            <v>4</v>
          </cell>
          <cell r="BH19">
            <v>123</v>
          </cell>
          <cell r="BI19">
            <v>122</v>
          </cell>
          <cell r="BJ19">
            <v>204</v>
          </cell>
          <cell r="BK19">
            <v>105</v>
          </cell>
          <cell r="BL19">
            <v>11</v>
          </cell>
          <cell r="BM19">
            <v>0</v>
          </cell>
          <cell r="BN19">
            <v>0</v>
          </cell>
          <cell r="BO19">
            <v>2</v>
          </cell>
          <cell r="BP19">
            <v>2</v>
          </cell>
          <cell r="BQ19">
            <v>0</v>
          </cell>
          <cell r="BR19">
            <v>49</v>
          </cell>
          <cell r="BS19">
            <v>32</v>
          </cell>
          <cell r="BT19">
            <v>22</v>
          </cell>
          <cell r="BU19">
            <v>1</v>
          </cell>
          <cell r="BV19">
            <v>0</v>
          </cell>
          <cell r="BW19">
            <v>0</v>
          </cell>
          <cell r="BX19">
            <v>4</v>
          </cell>
          <cell r="BY19">
            <v>114</v>
          </cell>
          <cell r="BZ19">
            <v>120</v>
          </cell>
          <cell r="CA19">
            <v>4</v>
          </cell>
          <cell r="CB19">
            <v>123</v>
          </cell>
          <cell r="CC19">
            <v>141</v>
          </cell>
          <cell r="CD19">
            <v>238</v>
          </cell>
          <cell r="CE19">
            <v>135</v>
          </cell>
          <cell r="CF19">
            <v>17</v>
          </cell>
          <cell r="CG19">
            <v>0</v>
          </cell>
          <cell r="CH19">
            <v>0</v>
          </cell>
          <cell r="CI19">
            <v>0</v>
          </cell>
          <cell r="CJ19">
            <v>1</v>
          </cell>
          <cell r="CK19">
            <v>0</v>
          </cell>
          <cell r="CL19">
            <v>5</v>
          </cell>
          <cell r="CM19">
            <v>8</v>
          </cell>
          <cell r="CN19">
            <v>6</v>
          </cell>
          <cell r="CO19">
            <v>2</v>
          </cell>
          <cell r="CP19">
            <v>0</v>
          </cell>
          <cell r="CQ19">
            <v>0</v>
          </cell>
          <cell r="CR19">
            <v>0</v>
          </cell>
          <cell r="CS19">
            <v>0</v>
          </cell>
          <cell r="CT19">
            <v>0</v>
          </cell>
          <cell r="CU19">
            <v>0</v>
          </cell>
          <cell r="CV19">
            <v>9</v>
          </cell>
          <cell r="CW19">
            <v>5</v>
          </cell>
          <cell r="CX19">
            <v>1</v>
          </cell>
          <cell r="CY19">
            <v>0</v>
          </cell>
          <cell r="CZ19">
            <v>0</v>
          </cell>
          <cell r="DA19">
            <v>0</v>
          </cell>
          <cell r="DB19">
            <v>0</v>
          </cell>
          <cell r="DC19">
            <v>0</v>
          </cell>
          <cell r="DD19">
            <v>5</v>
          </cell>
          <cell r="DE19">
            <v>0</v>
          </cell>
          <cell r="DF19">
            <v>8</v>
          </cell>
          <cell r="DG19">
            <v>20</v>
          </cell>
          <cell r="DH19">
            <v>43</v>
          </cell>
          <cell r="DI19">
            <v>37</v>
          </cell>
          <cell r="DJ19">
            <v>1</v>
          </cell>
          <cell r="DK19">
            <v>0</v>
          </cell>
          <cell r="DL19">
            <v>0</v>
          </cell>
          <cell r="DM19">
            <v>11</v>
          </cell>
          <cell r="DN19">
            <v>4</v>
          </cell>
          <cell r="DO19">
            <v>0</v>
          </cell>
          <cell r="DP19">
            <v>9</v>
          </cell>
          <cell r="DQ19">
            <v>21</v>
          </cell>
          <cell r="DR19">
            <v>31</v>
          </cell>
          <cell r="DS19">
            <v>6</v>
          </cell>
          <cell r="DT19">
            <v>1</v>
          </cell>
          <cell r="DU19">
            <v>0</v>
          </cell>
          <cell r="DV19">
            <v>0</v>
          </cell>
          <cell r="DW19">
            <v>0</v>
          </cell>
          <cell r="DX19">
            <v>5</v>
          </cell>
          <cell r="DY19">
            <v>0</v>
          </cell>
          <cell r="DZ19">
            <v>7</v>
          </cell>
          <cell r="EA19">
            <v>20</v>
          </cell>
          <cell r="EB19">
            <v>44</v>
          </cell>
          <cell r="EC19">
            <v>37</v>
          </cell>
          <cell r="ED19">
            <v>1</v>
          </cell>
          <cell r="EE19">
            <v>0</v>
          </cell>
          <cell r="EF19">
            <v>0</v>
          </cell>
          <cell r="EG19">
            <v>22</v>
          </cell>
          <cell r="EH19">
            <v>113</v>
          </cell>
          <cell r="EI19">
            <v>5</v>
          </cell>
          <cell r="EJ19">
            <v>44</v>
          </cell>
          <cell r="EK19">
            <v>111</v>
          </cell>
          <cell r="EL19">
            <v>217</v>
          </cell>
          <cell r="EM19">
            <v>121</v>
          </cell>
          <cell r="EN19">
            <v>27</v>
          </cell>
          <cell r="EO19">
            <v>0</v>
          </cell>
          <cell r="EP19">
            <v>0</v>
          </cell>
          <cell r="EQ19">
            <v>5</v>
          </cell>
          <cell r="ER19">
            <v>10</v>
          </cell>
          <cell r="ES19">
            <v>0</v>
          </cell>
          <cell r="ET19">
            <v>23</v>
          </cell>
          <cell r="EU19">
            <v>85</v>
          </cell>
          <cell r="EV19">
            <v>167</v>
          </cell>
          <cell r="EW19">
            <v>106</v>
          </cell>
          <cell r="EX19">
            <v>16</v>
          </cell>
          <cell r="EY19">
            <v>0</v>
          </cell>
          <cell r="EZ19">
            <v>3</v>
          </cell>
          <cell r="FA19">
            <v>72</v>
          </cell>
          <cell r="FB19">
            <v>49</v>
          </cell>
          <cell r="FC19">
            <v>2</v>
          </cell>
          <cell r="FD19">
            <v>60</v>
          </cell>
          <cell r="FE19">
            <v>112</v>
          </cell>
          <cell r="FF19">
            <v>209</v>
          </cell>
          <cell r="FG19">
            <v>107</v>
          </cell>
          <cell r="FH19">
            <v>11</v>
          </cell>
          <cell r="FI19">
            <v>0</v>
          </cell>
          <cell r="FJ19">
            <v>0</v>
          </cell>
          <cell r="FK19">
            <v>7</v>
          </cell>
          <cell r="FL19">
            <v>0</v>
          </cell>
          <cell r="FM19">
            <v>0</v>
          </cell>
          <cell r="FN19">
            <v>2</v>
          </cell>
          <cell r="FO19">
            <v>0</v>
          </cell>
          <cell r="FP19">
            <v>0</v>
          </cell>
          <cell r="FQ19">
            <v>1</v>
          </cell>
          <cell r="FR19">
            <v>0</v>
          </cell>
          <cell r="FS19">
            <v>0</v>
          </cell>
          <cell r="FT19">
            <v>2</v>
          </cell>
          <cell r="FU19">
            <v>66</v>
          </cell>
          <cell r="FV19">
            <v>59</v>
          </cell>
          <cell r="FW19">
            <v>1</v>
          </cell>
          <cell r="FX19">
            <v>20</v>
          </cell>
          <cell r="FY19">
            <v>7</v>
          </cell>
          <cell r="FZ19">
            <v>11</v>
          </cell>
          <cell r="GA19">
            <v>4</v>
          </cell>
          <cell r="GB19">
            <v>0</v>
          </cell>
          <cell r="GC19">
            <v>0</v>
          </cell>
          <cell r="GD19">
            <v>0</v>
          </cell>
          <cell r="GE19">
            <v>11</v>
          </cell>
          <cell r="GF19">
            <v>76</v>
          </cell>
          <cell r="GG19">
            <v>2</v>
          </cell>
          <cell r="GH19">
            <v>28</v>
          </cell>
          <cell r="GI19">
            <v>0</v>
          </cell>
          <cell r="GJ19">
            <v>0</v>
          </cell>
          <cell r="GK19">
            <v>0</v>
          </cell>
          <cell r="GL19">
            <v>0</v>
          </cell>
          <cell r="GM19">
            <v>0</v>
          </cell>
          <cell r="GN19">
            <v>0</v>
          </cell>
          <cell r="GO19">
            <v>0</v>
          </cell>
          <cell r="GP19">
            <v>0</v>
          </cell>
          <cell r="GQ19">
            <v>0</v>
          </cell>
          <cell r="GR19">
            <v>0</v>
          </cell>
          <cell r="GS19">
            <v>0</v>
          </cell>
          <cell r="GT19">
            <v>0</v>
          </cell>
          <cell r="GU19">
            <v>0</v>
          </cell>
          <cell r="GV19">
            <v>0</v>
          </cell>
          <cell r="GW19">
            <v>0</v>
          </cell>
          <cell r="GX19">
            <v>0</v>
          </cell>
          <cell r="GY19">
            <v>0</v>
          </cell>
          <cell r="GZ19">
            <v>0</v>
          </cell>
          <cell r="HA19">
            <v>0</v>
          </cell>
          <cell r="HB19">
            <v>0</v>
          </cell>
          <cell r="HC19">
            <v>0</v>
          </cell>
          <cell r="HD19">
            <v>0</v>
          </cell>
          <cell r="HE19">
            <v>0</v>
          </cell>
          <cell r="HF19">
            <v>0</v>
          </cell>
          <cell r="HG19">
            <v>0</v>
          </cell>
          <cell r="HH19">
            <v>0</v>
          </cell>
          <cell r="HI19">
            <v>0</v>
          </cell>
          <cell r="HJ19">
            <v>0</v>
          </cell>
          <cell r="HK19">
            <v>0</v>
          </cell>
          <cell r="HL19">
            <v>39</v>
          </cell>
          <cell r="HM19">
            <v>18</v>
          </cell>
          <cell r="HN19">
            <v>1</v>
          </cell>
          <cell r="HO19">
            <v>0</v>
          </cell>
          <cell r="HP19">
            <v>0</v>
          </cell>
          <cell r="HQ19">
            <v>0</v>
          </cell>
          <cell r="HR19">
            <v>0</v>
          </cell>
          <cell r="HS19">
            <v>0</v>
          </cell>
          <cell r="HT19">
            <v>0</v>
          </cell>
          <cell r="HU19">
            <v>0</v>
          </cell>
          <cell r="HV19">
            <v>0</v>
          </cell>
          <cell r="HW19">
            <v>0</v>
          </cell>
          <cell r="HX19">
            <v>0</v>
          </cell>
          <cell r="HY19">
            <v>0</v>
          </cell>
          <cell r="HZ19">
            <v>0</v>
          </cell>
        </row>
        <row r="20">
          <cell r="A20">
            <v>21</v>
          </cell>
          <cell r="B20" t="str">
            <v>Robert W. Baird</v>
          </cell>
          <cell r="C20">
            <v>148731991811588</v>
          </cell>
          <cell r="D20">
            <v>19</v>
          </cell>
          <cell r="E20">
            <v>0</v>
          </cell>
          <cell r="F20">
            <v>0</v>
          </cell>
          <cell r="G20">
            <v>1</v>
          </cell>
          <cell r="H20">
            <v>113</v>
          </cell>
          <cell r="I20">
            <v>1</v>
          </cell>
          <cell r="J20">
            <v>121</v>
          </cell>
          <cell r="K20">
            <v>149</v>
          </cell>
          <cell r="L20">
            <v>178</v>
          </cell>
          <cell r="M20">
            <v>86</v>
          </cell>
          <cell r="N20">
            <v>10</v>
          </cell>
          <cell r="O20">
            <v>0</v>
          </cell>
          <cell r="P20">
            <v>0</v>
          </cell>
          <cell r="Q20">
            <v>0</v>
          </cell>
          <cell r="R20">
            <v>0</v>
          </cell>
          <cell r="S20">
            <v>0</v>
          </cell>
          <cell r="T20">
            <v>25</v>
          </cell>
          <cell r="U20">
            <v>61</v>
          </cell>
          <cell r="V20">
            <v>66</v>
          </cell>
          <cell r="W20">
            <v>31</v>
          </cell>
          <cell r="X20">
            <v>3</v>
          </cell>
          <cell r="Y20">
            <v>0</v>
          </cell>
          <cell r="Z20">
            <v>0</v>
          </cell>
          <cell r="AA20">
            <v>0</v>
          </cell>
          <cell r="AB20">
            <v>173</v>
          </cell>
          <cell r="AC20">
            <v>8</v>
          </cell>
          <cell r="AD20">
            <v>833</v>
          </cell>
          <cell r="AE20">
            <v>1893</v>
          </cell>
          <cell r="AF20">
            <v>3602</v>
          </cell>
          <cell r="AG20">
            <v>2082</v>
          </cell>
          <cell r="AH20">
            <v>121</v>
          </cell>
          <cell r="AI20">
            <v>0</v>
          </cell>
          <cell r="AJ20">
            <v>0</v>
          </cell>
          <cell r="AK20">
            <v>0</v>
          </cell>
          <cell r="AL20">
            <v>173</v>
          </cell>
          <cell r="AM20">
            <v>8</v>
          </cell>
          <cell r="AN20">
            <v>833</v>
          </cell>
          <cell r="AO20">
            <v>1893</v>
          </cell>
          <cell r="AP20">
            <v>3602</v>
          </cell>
          <cell r="AQ20">
            <v>2100</v>
          </cell>
          <cell r="AR20">
            <v>125</v>
          </cell>
          <cell r="AS20">
            <v>0</v>
          </cell>
          <cell r="AT20">
            <v>0</v>
          </cell>
          <cell r="AU20">
            <v>0</v>
          </cell>
          <cell r="AV20">
            <v>1</v>
          </cell>
          <cell r="AW20">
            <v>0</v>
          </cell>
          <cell r="AX20">
            <v>41</v>
          </cell>
          <cell r="AY20">
            <v>199</v>
          </cell>
          <cell r="AZ20">
            <v>520</v>
          </cell>
          <cell r="BA20">
            <v>469</v>
          </cell>
          <cell r="BB20">
            <v>50</v>
          </cell>
          <cell r="BC20">
            <v>0</v>
          </cell>
          <cell r="BD20">
            <v>0</v>
          </cell>
          <cell r="BE20">
            <v>1</v>
          </cell>
          <cell r="BF20">
            <v>69</v>
          </cell>
          <cell r="BG20">
            <v>0</v>
          </cell>
          <cell r="BH20">
            <v>71</v>
          </cell>
          <cell r="BI20">
            <v>82</v>
          </cell>
          <cell r="BJ20">
            <v>110</v>
          </cell>
          <cell r="BK20">
            <v>30</v>
          </cell>
          <cell r="BL20">
            <v>5</v>
          </cell>
          <cell r="BM20">
            <v>0</v>
          </cell>
          <cell r="BN20">
            <v>0</v>
          </cell>
          <cell r="BO20">
            <v>1</v>
          </cell>
          <cell r="BP20">
            <v>1</v>
          </cell>
          <cell r="BQ20">
            <v>0</v>
          </cell>
          <cell r="BR20">
            <v>6</v>
          </cell>
          <cell r="BS20">
            <v>2</v>
          </cell>
          <cell r="BT20">
            <v>1</v>
          </cell>
          <cell r="BU20">
            <v>0</v>
          </cell>
          <cell r="BV20">
            <v>0</v>
          </cell>
          <cell r="BW20">
            <v>0</v>
          </cell>
          <cell r="BX20">
            <v>0</v>
          </cell>
          <cell r="BY20">
            <v>1</v>
          </cell>
          <cell r="BZ20">
            <v>113</v>
          </cell>
          <cell r="CA20">
            <v>1</v>
          </cell>
          <cell r="CB20">
            <v>108</v>
          </cell>
          <cell r="CC20">
            <v>102</v>
          </cell>
          <cell r="CD20">
            <v>111</v>
          </cell>
          <cell r="CE20">
            <v>64</v>
          </cell>
          <cell r="CF20">
            <v>7</v>
          </cell>
          <cell r="CG20">
            <v>0</v>
          </cell>
          <cell r="CH20">
            <v>0</v>
          </cell>
          <cell r="CI20">
            <v>0</v>
          </cell>
          <cell r="CJ20">
            <v>0</v>
          </cell>
          <cell r="CK20">
            <v>0</v>
          </cell>
          <cell r="CL20">
            <v>4</v>
          </cell>
          <cell r="CM20">
            <v>9</v>
          </cell>
          <cell r="CN20">
            <v>8</v>
          </cell>
          <cell r="CO20">
            <v>6</v>
          </cell>
          <cell r="CP20">
            <v>0</v>
          </cell>
          <cell r="CQ20">
            <v>0</v>
          </cell>
          <cell r="CR20">
            <v>0</v>
          </cell>
          <cell r="CS20">
            <v>0</v>
          </cell>
          <cell r="CT20">
            <v>0</v>
          </cell>
          <cell r="CU20">
            <v>0</v>
          </cell>
          <cell r="CV20">
            <v>2</v>
          </cell>
          <cell r="CW20">
            <v>7</v>
          </cell>
          <cell r="CX20">
            <v>3</v>
          </cell>
          <cell r="CY20">
            <v>1</v>
          </cell>
          <cell r="CZ20">
            <v>0</v>
          </cell>
          <cell r="DA20">
            <v>0</v>
          </cell>
          <cell r="DB20">
            <v>0</v>
          </cell>
          <cell r="DC20">
            <v>0</v>
          </cell>
          <cell r="DD20">
            <v>3</v>
          </cell>
          <cell r="DE20">
            <v>0</v>
          </cell>
          <cell r="DF20">
            <v>43</v>
          </cell>
          <cell r="DG20">
            <v>92</v>
          </cell>
          <cell r="DH20">
            <v>78</v>
          </cell>
          <cell r="DI20">
            <v>24</v>
          </cell>
          <cell r="DJ20">
            <v>1</v>
          </cell>
          <cell r="DK20">
            <v>0</v>
          </cell>
          <cell r="DL20">
            <v>0</v>
          </cell>
          <cell r="DM20">
            <v>0</v>
          </cell>
          <cell r="DN20">
            <v>0</v>
          </cell>
          <cell r="DO20">
            <v>0</v>
          </cell>
          <cell r="DP20">
            <v>7</v>
          </cell>
          <cell r="DQ20">
            <v>12</v>
          </cell>
          <cell r="DR20">
            <v>21</v>
          </cell>
          <cell r="DS20">
            <v>6</v>
          </cell>
          <cell r="DT20">
            <v>1</v>
          </cell>
          <cell r="DU20">
            <v>0</v>
          </cell>
          <cell r="DV20">
            <v>0</v>
          </cell>
          <cell r="DW20">
            <v>0</v>
          </cell>
          <cell r="DX20">
            <v>3</v>
          </cell>
          <cell r="DY20">
            <v>0</v>
          </cell>
          <cell r="DZ20">
            <v>43</v>
          </cell>
          <cell r="EA20">
            <v>92</v>
          </cell>
          <cell r="EB20">
            <v>78</v>
          </cell>
          <cell r="EC20">
            <v>24</v>
          </cell>
          <cell r="ED20">
            <v>1</v>
          </cell>
          <cell r="EE20">
            <v>0</v>
          </cell>
          <cell r="EF20">
            <v>0</v>
          </cell>
          <cell r="EG20">
            <v>0</v>
          </cell>
          <cell r="EH20">
            <v>89</v>
          </cell>
          <cell r="EI20">
            <v>1</v>
          </cell>
          <cell r="EJ20">
            <v>28</v>
          </cell>
          <cell r="EK20">
            <v>29</v>
          </cell>
          <cell r="EL20">
            <v>51</v>
          </cell>
          <cell r="EM20">
            <v>17</v>
          </cell>
          <cell r="EN20">
            <v>5</v>
          </cell>
          <cell r="EO20">
            <v>0</v>
          </cell>
          <cell r="EP20">
            <v>0</v>
          </cell>
          <cell r="EQ20">
            <v>0</v>
          </cell>
          <cell r="ER20">
            <v>0</v>
          </cell>
          <cell r="ES20">
            <v>0</v>
          </cell>
          <cell r="ET20">
            <v>25</v>
          </cell>
          <cell r="EU20">
            <v>57</v>
          </cell>
          <cell r="EV20">
            <v>64</v>
          </cell>
          <cell r="EW20">
            <v>50</v>
          </cell>
          <cell r="EX20">
            <v>5</v>
          </cell>
          <cell r="EY20">
            <v>0</v>
          </cell>
          <cell r="EZ20">
            <v>0</v>
          </cell>
          <cell r="FA20">
            <v>0</v>
          </cell>
          <cell r="FB20">
            <v>20</v>
          </cell>
          <cell r="FC20">
            <v>0</v>
          </cell>
          <cell r="FD20">
            <v>59</v>
          </cell>
          <cell r="FE20">
            <v>81</v>
          </cell>
          <cell r="FF20">
            <v>113</v>
          </cell>
          <cell r="FG20">
            <v>35</v>
          </cell>
          <cell r="FH20">
            <v>5</v>
          </cell>
          <cell r="FI20">
            <v>0</v>
          </cell>
          <cell r="FJ20">
            <v>0</v>
          </cell>
          <cell r="FK20">
            <v>0</v>
          </cell>
          <cell r="FL20">
            <v>0</v>
          </cell>
          <cell r="FM20">
            <v>0</v>
          </cell>
          <cell r="FN20">
            <v>0</v>
          </cell>
          <cell r="FO20">
            <v>0</v>
          </cell>
          <cell r="FP20">
            <v>0</v>
          </cell>
          <cell r="FQ20">
            <v>0</v>
          </cell>
          <cell r="FR20">
            <v>0</v>
          </cell>
          <cell r="FS20">
            <v>0</v>
          </cell>
          <cell r="FT20">
            <v>0</v>
          </cell>
          <cell r="FU20">
            <v>0</v>
          </cell>
          <cell r="FV20">
            <v>7</v>
          </cell>
          <cell r="FW20">
            <v>1</v>
          </cell>
          <cell r="FX20">
            <v>25</v>
          </cell>
          <cell r="FY20">
            <v>10</v>
          </cell>
          <cell r="FZ20">
            <v>1</v>
          </cell>
          <cell r="GA20">
            <v>1</v>
          </cell>
          <cell r="GB20">
            <v>0</v>
          </cell>
          <cell r="GC20">
            <v>0</v>
          </cell>
          <cell r="GD20">
            <v>0</v>
          </cell>
          <cell r="GE20">
            <v>0</v>
          </cell>
          <cell r="GF20">
            <v>49</v>
          </cell>
          <cell r="GG20">
            <v>0</v>
          </cell>
          <cell r="GH20">
            <v>11</v>
          </cell>
          <cell r="GI20">
            <v>0</v>
          </cell>
          <cell r="GJ20">
            <v>0</v>
          </cell>
          <cell r="GK20">
            <v>0</v>
          </cell>
          <cell r="GL20">
            <v>0</v>
          </cell>
          <cell r="GM20">
            <v>0</v>
          </cell>
          <cell r="GN20">
            <v>0</v>
          </cell>
          <cell r="GO20">
            <v>0</v>
          </cell>
          <cell r="GP20">
            <v>0</v>
          </cell>
          <cell r="GQ20">
            <v>0</v>
          </cell>
          <cell r="GR20">
            <v>0</v>
          </cell>
          <cell r="GS20">
            <v>0</v>
          </cell>
          <cell r="GT20">
            <v>0</v>
          </cell>
          <cell r="GU20">
            <v>0</v>
          </cell>
          <cell r="GV20">
            <v>0</v>
          </cell>
          <cell r="GW20">
            <v>0</v>
          </cell>
          <cell r="GX20">
            <v>0</v>
          </cell>
          <cell r="GY20">
            <v>0</v>
          </cell>
          <cell r="GZ20">
            <v>0</v>
          </cell>
          <cell r="HA20">
            <v>0</v>
          </cell>
          <cell r="HB20">
            <v>0</v>
          </cell>
          <cell r="HC20">
            <v>0</v>
          </cell>
          <cell r="HD20">
            <v>0</v>
          </cell>
          <cell r="HE20">
            <v>0</v>
          </cell>
          <cell r="HF20">
            <v>0</v>
          </cell>
          <cell r="HG20">
            <v>0</v>
          </cell>
          <cell r="HH20">
            <v>0</v>
          </cell>
          <cell r="HI20">
            <v>0</v>
          </cell>
          <cell r="HJ20">
            <v>0</v>
          </cell>
          <cell r="HK20">
            <v>0</v>
          </cell>
          <cell r="HL20">
            <v>0</v>
          </cell>
          <cell r="HM20">
            <v>0</v>
          </cell>
          <cell r="HN20">
            <v>0</v>
          </cell>
          <cell r="HO20">
            <v>0</v>
          </cell>
          <cell r="HP20">
            <v>0</v>
          </cell>
          <cell r="HQ20">
            <v>0</v>
          </cell>
          <cell r="HR20">
            <v>0</v>
          </cell>
          <cell r="HS20">
            <v>1</v>
          </cell>
          <cell r="HT20">
            <v>37</v>
          </cell>
          <cell r="HU20">
            <v>0</v>
          </cell>
          <cell r="HV20">
            <v>1</v>
          </cell>
          <cell r="HW20">
            <v>1</v>
          </cell>
          <cell r="HX20">
            <v>0</v>
          </cell>
          <cell r="HY20">
            <v>0</v>
          </cell>
          <cell r="HZ20">
            <v>0</v>
          </cell>
        </row>
        <row r="21">
          <cell r="A21">
            <v>22</v>
          </cell>
          <cell r="B21" t="str">
            <v>Container Store</v>
          </cell>
          <cell r="C21">
            <v>59375573322</v>
          </cell>
          <cell r="D21">
            <v>20</v>
          </cell>
          <cell r="E21">
            <v>0</v>
          </cell>
          <cell r="F21">
            <v>70</v>
          </cell>
          <cell r="G21">
            <v>280</v>
          </cell>
          <cell r="H21">
            <v>425</v>
          </cell>
          <cell r="I21">
            <v>31</v>
          </cell>
          <cell r="J21">
            <v>460</v>
          </cell>
          <cell r="K21">
            <v>468</v>
          </cell>
          <cell r="L21">
            <v>603</v>
          </cell>
          <cell r="M21">
            <v>389</v>
          </cell>
          <cell r="N21">
            <v>50</v>
          </cell>
          <cell r="O21">
            <v>0</v>
          </cell>
          <cell r="P21">
            <v>1411</v>
          </cell>
          <cell r="Q21">
            <v>3842</v>
          </cell>
          <cell r="R21">
            <v>5517</v>
          </cell>
          <cell r="S21">
            <v>634</v>
          </cell>
          <cell r="T21">
            <v>7346</v>
          </cell>
          <cell r="U21">
            <v>4660</v>
          </cell>
          <cell r="V21">
            <v>4194</v>
          </cell>
          <cell r="W21">
            <v>3031</v>
          </cell>
          <cell r="X21">
            <v>483</v>
          </cell>
          <cell r="Y21">
            <v>0</v>
          </cell>
          <cell r="Z21">
            <v>1458</v>
          </cell>
          <cell r="AA21">
            <v>6507</v>
          </cell>
          <cell r="AB21">
            <v>13138</v>
          </cell>
          <cell r="AC21">
            <v>1006</v>
          </cell>
          <cell r="AD21">
            <v>49142</v>
          </cell>
          <cell r="AE21">
            <v>89041</v>
          </cell>
          <cell r="AF21">
            <v>189251</v>
          </cell>
          <cell r="AG21">
            <v>147551</v>
          </cell>
          <cell r="AH21">
            <v>24499</v>
          </cell>
          <cell r="AI21">
            <v>0</v>
          </cell>
          <cell r="AJ21">
            <v>1458</v>
          </cell>
          <cell r="AK21">
            <v>6507</v>
          </cell>
          <cell r="AL21">
            <v>13138</v>
          </cell>
          <cell r="AM21">
            <v>1006</v>
          </cell>
          <cell r="AN21">
            <v>49143</v>
          </cell>
          <cell r="AO21">
            <v>89041</v>
          </cell>
          <cell r="AP21">
            <v>189251</v>
          </cell>
          <cell r="AQ21">
            <v>148172</v>
          </cell>
          <cell r="AR21">
            <v>24585</v>
          </cell>
          <cell r="AS21">
            <v>0</v>
          </cell>
          <cell r="AT21">
            <v>11</v>
          </cell>
          <cell r="AU21">
            <v>21</v>
          </cell>
          <cell r="AV21">
            <v>493</v>
          </cell>
          <cell r="AW21">
            <v>19</v>
          </cell>
          <cell r="AX21">
            <v>5989</v>
          </cell>
          <cell r="AY21">
            <v>8201</v>
          </cell>
          <cell r="AZ21">
            <v>13455</v>
          </cell>
          <cell r="BA21">
            <v>9814</v>
          </cell>
          <cell r="BB21">
            <v>1705</v>
          </cell>
          <cell r="BC21">
            <v>0</v>
          </cell>
          <cell r="BD21">
            <v>22</v>
          </cell>
          <cell r="BE21">
            <v>153</v>
          </cell>
          <cell r="BF21">
            <v>241</v>
          </cell>
          <cell r="BG21">
            <v>17</v>
          </cell>
          <cell r="BH21">
            <v>195</v>
          </cell>
          <cell r="BI21">
            <v>59</v>
          </cell>
          <cell r="BJ21">
            <v>35</v>
          </cell>
          <cell r="BK21">
            <v>12</v>
          </cell>
          <cell r="BL21">
            <v>1</v>
          </cell>
          <cell r="BM21">
            <v>0</v>
          </cell>
          <cell r="BN21">
            <v>4</v>
          </cell>
          <cell r="BO21">
            <v>1</v>
          </cell>
          <cell r="BP21">
            <v>1</v>
          </cell>
          <cell r="BQ21">
            <v>0</v>
          </cell>
          <cell r="BR21">
            <v>45</v>
          </cell>
          <cell r="BS21">
            <v>21</v>
          </cell>
          <cell r="BT21">
            <v>23</v>
          </cell>
          <cell r="BU21">
            <v>5</v>
          </cell>
          <cell r="BV21">
            <v>0</v>
          </cell>
          <cell r="BW21">
            <v>0</v>
          </cell>
          <cell r="BX21">
            <v>13</v>
          </cell>
          <cell r="BY21">
            <v>38</v>
          </cell>
          <cell r="BZ21">
            <v>70</v>
          </cell>
          <cell r="CA21">
            <v>5</v>
          </cell>
          <cell r="CB21">
            <v>94</v>
          </cell>
          <cell r="CC21">
            <v>95</v>
          </cell>
          <cell r="CD21">
            <v>192</v>
          </cell>
          <cell r="CE21">
            <v>114</v>
          </cell>
          <cell r="CF21">
            <v>13</v>
          </cell>
          <cell r="CG21">
            <v>0</v>
          </cell>
          <cell r="CH21">
            <v>0</v>
          </cell>
          <cell r="CI21">
            <v>0</v>
          </cell>
          <cell r="CJ21">
            <v>0</v>
          </cell>
          <cell r="CK21">
            <v>0</v>
          </cell>
          <cell r="CL21">
            <v>3</v>
          </cell>
          <cell r="CM21">
            <v>8</v>
          </cell>
          <cell r="CN21">
            <v>6</v>
          </cell>
          <cell r="CO21">
            <v>2</v>
          </cell>
          <cell r="CP21">
            <v>0</v>
          </cell>
          <cell r="CQ21">
            <v>0</v>
          </cell>
          <cell r="CR21">
            <v>0</v>
          </cell>
          <cell r="CS21">
            <v>0</v>
          </cell>
          <cell r="CT21">
            <v>0</v>
          </cell>
          <cell r="CU21">
            <v>0</v>
          </cell>
          <cell r="CV21">
            <v>1</v>
          </cell>
          <cell r="CW21">
            <v>0</v>
          </cell>
          <cell r="CX21">
            <v>0</v>
          </cell>
          <cell r="CY21">
            <v>0</v>
          </cell>
          <cell r="CZ21">
            <v>0</v>
          </cell>
          <cell r="DA21">
            <v>0</v>
          </cell>
          <cell r="DB21">
            <v>0</v>
          </cell>
          <cell r="DC21">
            <v>14</v>
          </cell>
          <cell r="DD21">
            <v>43</v>
          </cell>
          <cell r="DE21">
            <v>1</v>
          </cell>
          <cell r="DF21">
            <v>38</v>
          </cell>
          <cell r="DG21">
            <v>48</v>
          </cell>
          <cell r="DH21">
            <v>49</v>
          </cell>
          <cell r="DI21">
            <v>53</v>
          </cell>
          <cell r="DJ21">
            <v>9</v>
          </cell>
          <cell r="DK21">
            <v>0</v>
          </cell>
          <cell r="DL21">
            <v>5</v>
          </cell>
          <cell r="DM21">
            <v>15</v>
          </cell>
          <cell r="DN21">
            <v>16</v>
          </cell>
          <cell r="DO21">
            <v>0</v>
          </cell>
          <cell r="DP21">
            <v>12</v>
          </cell>
          <cell r="DQ21">
            <v>10</v>
          </cell>
          <cell r="DR21">
            <v>34</v>
          </cell>
          <cell r="DS21">
            <v>30</v>
          </cell>
          <cell r="DT21">
            <v>6</v>
          </cell>
          <cell r="DU21">
            <v>0</v>
          </cell>
          <cell r="DV21">
            <v>0</v>
          </cell>
          <cell r="DW21">
            <v>14</v>
          </cell>
          <cell r="DX21">
            <v>43</v>
          </cell>
          <cell r="DY21">
            <v>1</v>
          </cell>
          <cell r="DZ21">
            <v>36</v>
          </cell>
          <cell r="EA21">
            <v>48</v>
          </cell>
          <cell r="EB21">
            <v>49</v>
          </cell>
          <cell r="EC21">
            <v>53</v>
          </cell>
          <cell r="ED21">
            <v>9</v>
          </cell>
          <cell r="EE21">
            <v>0</v>
          </cell>
          <cell r="EF21">
            <v>0</v>
          </cell>
          <cell r="EG21">
            <v>9</v>
          </cell>
          <cell r="EH21">
            <v>36</v>
          </cell>
          <cell r="EI21">
            <v>5</v>
          </cell>
          <cell r="EJ21">
            <v>17</v>
          </cell>
          <cell r="EK21">
            <v>101</v>
          </cell>
          <cell r="EL21">
            <v>308</v>
          </cell>
          <cell r="EM21">
            <v>162</v>
          </cell>
          <cell r="EN21">
            <v>0</v>
          </cell>
          <cell r="EO21">
            <v>0</v>
          </cell>
          <cell r="EP21">
            <v>34</v>
          </cell>
          <cell r="EQ21">
            <v>95</v>
          </cell>
          <cell r="ER21">
            <v>101</v>
          </cell>
          <cell r="ES21">
            <v>5</v>
          </cell>
          <cell r="ET21">
            <v>219</v>
          </cell>
          <cell r="EU21">
            <v>342</v>
          </cell>
          <cell r="EV21">
            <v>501</v>
          </cell>
          <cell r="EW21">
            <v>343</v>
          </cell>
          <cell r="EX21">
            <v>44</v>
          </cell>
          <cell r="EY21">
            <v>0</v>
          </cell>
          <cell r="EZ21">
            <v>12</v>
          </cell>
          <cell r="FA21">
            <v>99</v>
          </cell>
          <cell r="FB21">
            <v>193</v>
          </cell>
          <cell r="FC21">
            <v>14</v>
          </cell>
          <cell r="FD21">
            <v>146</v>
          </cell>
          <cell r="FE21">
            <v>47</v>
          </cell>
          <cell r="FF21">
            <v>41</v>
          </cell>
          <cell r="FG21">
            <v>14</v>
          </cell>
          <cell r="FH21">
            <v>1</v>
          </cell>
          <cell r="FI21">
            <v>0</v>
          </cell>
          <cell r="FJ21">
            <v>5</v>
          </cell>
          <cell r="FK21">
            <v>15</v>
          </cell>
          <cell r="FL21">
            <v>14</v>
          </cell>
          <cell r="FM21">
            <v>0</v>
          </cell>
          <cell r="FN21">
            <v>10</v>
          </cell>
          <cell r="FO21">
            <v>2</v>
          </cell>
          <cell r="FP21">
            <v>29</v>
          </cell>
          <cell r="FQ21">
            <v>28</v>
          </cell>
          <cell r="FR21">
            <v>5</v>
          </cell>
          <cell r="FS21">
            <v>0</v>
          </cell>
          <cell r="FT21">
            <v>19</v>
          </cell>
          <cell r="FU21">
            <v>68</v>
          </cell>
          <cell r="FV21">
            <v>92</v>
          </cell>
          <cell r="FW21">
            <v>11</v>
          </cell>
          <cell r="FX21">
            <v>70</v>
          </cell>
          <cell r="FY21">
            <v>71</v>
          </cell>
          <cell r="FZ21">
            <v>32</v>
          </cell>
          <cell r="GA21">
            <v>4</v>
          </cell>
          <cell r="GB21">
            <v>0</v>
          </cell>
          <cell r="GC21">
            <v>0</v>
          </cell>
          <cell r="GD21">
            <v>0</v>
          </cell>
          <cell r="GE21">
            <v>3</v>
          </cell>
          <cell r="GF21">
            <v>15</v>
          </cell>
          <cell r="GG21">
            <v>1</v>
          </cell>
          <cell r="GH21">
            <v>1</v>
          </cell>
          <cell r="GI21">
            <v>1</v>
          </cell>
          <cell r="GJ21">
            <v>0</v>
          </cell>
          <cell r="GK21">
            <v>0</v>
          </cell>
          <cell r="GL21">
            <v>0</v>
          </cell>
          <cell r="GM21">
            <v>0</v>
          </cell>
          <cell r="GN21">
            <v>0</v>
          </cell>
          <cell r="GO21">
            <v>0</v>
          </cell>
          <cell r="GP21">
            <v>0</v>
          </cell>
          <cell r="GQ21">
            <v>0</v>
          </cell>
          <cell r="GR21">
            <v>0</v>
          </cell>
          <cell r="GS21">
            <v>0</v>
          </cell>
          <cell r="GT21">
            <v>0</v>
          </cell>
          <cell r="GU21">
            <v>0</v>
          </cell>
          <cell r="GV21">
            <v>0</v>
          </cell>
          <cell r="GW21">
            <v>0</v>
          </cell>
          <cell r="GX21">
            <v>0</v>
          </cell>
          <cell r="GY21">
            <v>0</v>
          </cell>
          <cell r="GZ21">
            <v>0</v>
          </cell>
          <cell r="HA21">
            <v>0</v>
          </cell>
          <cell r="HB21">
            <v>0</v>
          </cell>
          <cell r="HC21">
            <v>0</v>
          </cell>
          <cell r="HD21">
            <v>0</v>
          </cell>
          <cell r="HE21">
            <v>0</v>
          </cell>
          <cell r="HF21">
            <v>0</v>
          </cell>
          <cell r="HG21">
            <v>0</v>
          </cell>
          <cell r="HH21">
            <v>0</v>
          </cell>
          <cell r="HI21">
            <v>0</v>
          </cell>
          <cell r="HJ21">
            <v>0</v>
          </cell>
          <cell r="HK21">
            <v>0</v>
          </cell>
          <cell r="HL21">
            <v>12</v>
          </cell>
          <cell r="HM21">
            <v>5</v>
          </cell>
          <cell r="HN21">
            <v>0</v>
          </cell>
          <cell r="HO21">
            <v>0</v>
          </cell>
          <cell r="HP21">
            <v>0</v>
          </cell>
          <cell r="HQ21">
            <v>0</v>
          </cell>
          <cell r="HR21">
            <v>0</v>
          </cell>
          <cell r="HS21">
            <v>0</v>
          </cell>
          <cell r="HT21">
            <v>10</v>
          </cell>
          <cell r="HU21">
            <v>0</v>
          </cell>
          <cell r="HV21">
            <v>2</v>
          </cell>
          <cell r="HW21">
            <v>0</v>
          </cell>
          <cell r="HX21">
            <v>0</v>
          </cell>
          <cell r="HY21">
            <v>0</v>
          </cell>
          <cell r="HZ21">
            <v>0</v>
          </cell>
        </row>
        <row r="22">
          <cell r="A22">
            <v>23</v>
          </cell>
          <cell r="B22" t="str">
            <v>Qualcomm</v>
          </cell>
          <cell r="C22">
            <v>115831370196</v>
          </cell>
          <cell r="D22">
            <v>21</v>
          </cell>
          <cell r="E22">
            <v>0</v>
          </cell>
          <cell r="F22">
            <v>13</v>
          </cell>
          <cell r="G22">
            <v>92</v>
          </cell>
          <cell r="H22">
            <v>61</v>
          </cell>
          <cell r="I22">
            <v>1</v>
          </cell>
          <cell r="J22">
            <v>107</v>
          </cell>
          <cell r="K22">
            <v>190</v>
          </cell>
          <cell r="L22">
            <v>142</v>
          </cell>
          <cell r="M22">
            <v>61</v>
          </cell>
          <cell r="N22">
            <v>5</v>
          </cell>
          <cell r="O22">
            <v>0</v>
          </cell>
          <cell r="P22">
            <v>19</v>
          </cell>
          <cell r="Q22">
            <v>66</v>
          </cell>
          <cell r="R22">
            <v>36</v>
          </cell>
          <cell r="S22">
            <v>1</v>
          </cell>
          <cell r="T22">
            <v>114</v>
          </cell>
          <cell r="U22">
            <v>220</v>
          </cell>
          <cell r="V22">
            <v>116</v>
          </cell>
          <cell r="W22">
            <v>36</v>
          </cell>
          <cell r="X22">
            <v>1</v>
          </cell>
          <cell r="Y22">
            <v>0</v>
          </cell>
          <cell r="Z22">
            <v>79</v>
          </cell>
          <cell r="AA22">
            <v>305</v>
          </cell>
          <cell r="AB22">
            <v>236</v>
          </cell>
          <cell r="AC22">
            <v>2</v>
          </cell>
          <cell r="AD22">
            <v>1642</v>
          </cell>
          <cell r="AE22">
            <v>5216</v>
          </cell>
          <cell r="AF22">
            <v>2670</v>
          </cell>
          <cell r="AG22">
            <v>865</v>
          </cell>
          <cell r="AH22">
            <v>10</v>
          </cell>
          <cell r="AI22">
            <v>0</v>
          </cell>
          <cell r="AJ22">
            <v>79</v>
          </cell>
          <cell r="AK22">
            <v>305</v>
          </cell>
          <cell r="AL22">
            <v>236</v>
          </cell>
          <cell r="AM22">
            <v>2</v>
          </cell>
          <cell r="AN22">
            <v>1642</v>
          </cell>
          <cell r="AO22">
            <v>5216</v>
          </cell>
          <cell r="AP22">
            <v>2671</v>
          </cell>
          <cell r="AQ22">
            <v>870</v>
          </cell>
          <cell r="AR22">
            <v>10</v>
          </cell>
          <cell r="AS22">
            <v>0</v>
          </cell>
          <cell r="AT22">
            <v>16</v>
          </cell>
          <cell r="AU22">
            <v>0</v>
          </cell>
          <cell r="AV22">
            <v>18</v>
          </cell>
          <cell r="AW22">
            <v>0</v>
          </cell>
          <cell r="AX22">
            <v>599</v>
          </cell>
          <cell r="AY22">
            <v>583</v>
          </cell>
          <cell r="AZ22">
            <v>149</v>
          </cell>
          <cell r="BA22">
            <v>51</v>
          </cell>
          <cell r="BB22">
            <v>0</v>
          </cell>
          <cell r="BC22">
            <v>0</v>
          </cell>
          <cell r="BD22">
            <v>4</v>
          </cell>
          <cell r="BE22">
            <v>45</v>
          </cell>
          <cell r="BF22">
            <v>39</v>
          </cell>
          <cell r="BG22">
            <v>0</v>
          </cell>
          <cell r="BH22">
            <v>61</v>
          </cell>
          <cell r="BI22">
            <v>83</v>
          </cell>
          <cell r="BJ22">
            <v>23</v>
          </cell>
          <cell r="BK22">
            <v>10</v>
          </cell>
          <cell r="BL22">
            <v>0</v>
          </cell>
          <cell r="BM22">
            <v>0</v>
          </cell>
          <cell r="BN22">
            <v>1</v>
          </cell>
          <cell r="BO22">
            <v>7</v>
          </cell>
          <cell r="BP22">
            <v>2</v>
          </cell>
          <cell r="BQ22">
            <v>0</v>
          </cell>
          <cell r="BR22">
            <v>4</v>
          </cell>
          <cell r="BS22">
            <v>10</v>
          </cell>
          <cell r="BT22">
            <v>12</v>
          </cell>
          <cell r="BU22">
            <v>2</v>
          </cell>
          <cell r="BV22">
            <v>0</v>
          </cell>
          <cell r="BW22">
            <v>0</v>
          </cell>
          <cell r="BX22">
            <v>9</v>
          </cell>
          <cell r="BY22">
            <v>69</v>
          </cell>
          <cell r="BZ22">
            <v>47</v>
          </cell>
          <cell r="CA22">
            <v>0</v>
          </cell>
          <cell r="CB22">
            <v>65</v>
          </cell>
          <cell r="CC22">
            <v>122</v>
          </cell>
          <cell r="CD22">
            <v>91</v>
          </cell>
          <cell r="CE22">
            <v>40</v>
          </cell>
          <cell r="CF22">
            <v>4</v>
          </cell>
          <cell r="CG22">
            <v>0</v>
          </cell>
          <cell r="CH22">
            <v>0</v>
          </cell>
          <cell r="CI22">
            <v>3</v>
          </cell>
          <cell r="CJ22">
            <v>2</v>
          </cell>
          <cell r="CK22">
            <v>0</v>
          </cell>
          <cell r="CL22">
            <v>0</v>
          </cell>
          <cell r="CM22">
            <v>4</v>
          </cell>
          <cell r="CN22">
            <v>4</v>
          </cell>
          <cell r="CO22">
            <v>2</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1</v>
          </cell>
          <cell r="DE22">
            <v>0</v>
          </cell>
          <cell r="DF22">
            <v>0</v>
          </cell>
          <cell r="DG22">
            <v>5</v>
          </cell>
          <cell r="DH22">
            <v>3</v>
          </cell>
          <cell r="DI22">
            <v>2</v>
          </cell>
          <cell r="DJ22">
            <v>0</v>
          </cell>
          <cell r="DK22">
            <v>0</v>
          </cell>
          <cell r="DL22">
            <v>7</v>
          </cell>
          <cell r="DM22">
            <v>13</v>
          </cell>
          <cell r="DN22">
            <v>3</v>
          </cell>
          <cell r="DO22">
            <v>0</v>
          </cell>
          <cell r="DP22">
            <v>9</v>
          </cell>
          <cell r="DQ22">
            <v>13</v>
          </cell>
          <cell r="DR22">
            <v>5</v>
          </cell>
          <cell r="DS22">
            <v>5</v>
          </cell>
          <cell r="DT22">
            <v>0</v>
          </cell>
          <cell r="DU22">
            <v>0</v>
          </cell>
          <cell r="DV22">
            <v>0</v>
          </cell>
          <cell r="DW22">
            <v>0</v>
          </cell>
          <cell r="DX22">
            <v>1</v>
          </cell>
          <cell r="DY22">
            <v>0</v>
          </cell>
          <cell r="DZ22">
            <v>0</v>
          </cell>
          <cell r="EA22">
            <v>5</v>
          </cell>
          <cell r="EB22">
            <v>3</v>
          </cell>
          <cell r="EC22">
            <v>2</v>
          </cell>
          <cell r="ED22">
            <v>0</v>
          </cell>
          <cell r="EE22">
            <v>0</v>
          </cell>
          <cell r="EF22">
            <v>0</v>
          </cell>
          <cell r="EG22">
            <v>0</v>
          </cell>
          <cell r="EH22">
            <v>0</v>
          </cell>
          <cell r="EI22">
            <v>0</v>
          </cell>
          <cell r="EJ22">
            <v>19</v>
          </cell>
          <cell r="EK22">
            <v>76</v>
          </cell>
          <cell r="EL22">
            <v>51</v>
          </cell>
          <cell r="EM22">
            <v>12</v>
          </cell>
          <cell r="EN22">
            <v>0</v>
          </cell>
          <cell r="EO22">
            <v>0</v>
          </cell>
          <cell r="EP22">
            <v>3</v>
          </cell>
          <cell r="EQ22">
            <v>12</v>
          </cell>
          <cell r="ER22">
            <v>7</v>
          </cell>
          <cell r="ES22">
            <v>0</v>
          </cell>
          <cell r="ET22">
            <v>38</v>
          </cell>
          <cell r="EU22">
            <v>90</v>
          </cell>
          <cell r="EV22">
            <v>107</v>
          </cell>
          <cell r="EW22">
            <v>47</v>
          </cell>
          <cell r="EX22">
            <v>5</v>
          </cell>
          <cell r="EY22">
            <v>0</v>
          </cell>
          <cell r="EZ22">
            <v>3</v>
          </cell>
          <cell r="FA22">
            <v>43</v>
          </cell>
          <cell r="FB22">
            <v>39</v>
          </cell>
          <cell r="FC22">
            <v>0</v>
          </cell>
          <cell r="FD22">
            <v>60</v>
          </cell>
          <cell r="FE22">
            <v>86</v>
          </cell>
          <cell r="FF22">
            <v>26</v>
          </cell>
          <cell r="FG22">
            <v>12</v>
          </cell>
          <cell r="FH22">
            <v>0</v>
          </cell>
          <cell r="FI22">
            <v>0</v>
          </cell>
          <cell r="FJ22">
            <v>7</v>
          </cell>
          <cell r="FK22">
            <v>3</v>
          </cell>
          <cell r="FL22">
            <v>0</v>
          </cell>
          <cell r="FM22">
            <v>0</v>
          </cell>
          <cell r="FN22">
            <v>0</v>
          </cell>
          <cell r="FO22">
            <v>0</v>
          </cell>
          <cell r="FP22">
            <v>0</v>
          </cell>
          <cell r="FQ22">
            <v>1</v>
          </cell>
          <cell r="FR22">
            <v>0</v>
          </cell>
          <cell r="FS22">
            <v>0</v>
          </cell>
          <cell r="FT22">
            <v>0</v>
          </cell>
          <cell r="FU22">
            <v>34</v>
          </cell>
          <cell r="FV22">
            <v>15</v>
          </cell>
          <cell r="FW22">
            <v>1</v>
          </cell>
          <cell r="FX22">
            <v>2</v>
          </cell>
          <cell r="FY22">
            <v>1</v>
          </cell>
          <cell r="FZ22">
            <v>6</v>
          </cell>
          <cell r="GA22">
            <v>0</v>
          </cell>
          <cell r="GB22">
            <v>0</v>
          </cell>
          <cell r="GC22">
            <v>0</v>
          </cell>
          <cell r="GD22">
            <v>0</v>
          </cell>
          <cell r="GE22">
            <v>0</v>
          </cell>
          <cell r="GF22">
            <v>0</v>
          </cell>
          <cell r="GG22">
            <v>0</v>
          </cell>
          <cell r="GH22">
            <v>0</v>
          </cell>
          <cell r="GI22">
            <v>0</v>
          </cell>
          <cell r="GJ22">
            <v>0</v>
          </cell>
          <cell r="GK22">
            <v>0</v>
          </cell>
          <cell r="GL22">
            <v>0</v>
          </cell>
          <cell r="GM22">
            <v>0</v>
          </cell>
          <cell r="GN22">
            <v>0</v>
          </cell>
          <cell r="GO22">
            <v>0</v>
          </cell>
          <cell r="GP22">
            <v>0</v>
          </cell>
          <cell r="GQ22">
            <v>0</v>
          </cell>
          <cell r="GR22">
            <v>6</v>
          </cell>
          <cell r="GS22">
            <v>13</v>
          </cell>
          <cell r="GT22">
            <v>3</v>
          </cell>
          <cell r="GU22">
            <v>1</v>
          </cell>
          <cell r="GV22">
            <v>0</v>
          </cell>
          <cell r="GW22">
            <v>0</v>
          </cell>
          <cell r="GX22">
            <v>0</v>
          </cell>
          <cell r="GY22">
            <v>0</v>
          </cell>
          <cell r="GZ22">
            <v>0</v>
          </cell>
          <cell r="HA22">
            <v>0</v>
          </cell>
          <cell r="HB22">
            <v>0</v>
          </cell>
          <cell r="HC22">
            <v>0</v>
          </cell>
          <cell r="HD22">
            <v>0</v>
          </cell>
          <cell r="HE22">
            <v>0</v>
          </cell>
          <cell r="HF22">
            <v>0</v>
          </cell>
          <cell r="HG22">
            <v>0</v>
          </cell>
          <cell r="HH22">
            <v>0</v>
          </cell>
          <cell r="HI22">
            <v>0</v>
          </cell>
          <cell r="HJ22">
            <v>0</v>
          </cell>
          <cell r="HK22">
            <v>0</v>
          </cell>
          <cell r="HL22">
            <v>1</v>
          </cell>
          <cell r="HM22">
            <v>0</v>
          </cell>
          <cell r="HN22">
            <v>0</v>
          </cell>
          <cell r="HO22">
            <v>0</v>
          </cell>
          <cell r="HP22">
            <v>0</v>
          </cell>
          <cell r="HQ22">
            <v>0</v>
          </cell>
          <cell r="HR22">
            <v>0</v>
          </cell>
          <cell r="HS22">
            <v>0</v>
          </cell>
          <cell r="HT22">
            <v>0</v>
          </cell>
          <cell r="HU22">
            <v>0</v>
          </cell>
          <cell r="HV22">
            <v>0</v>
          </cell>
          <cell r="HW22">
            <v>0</v>
          </cell>
          <cell r="HX22">
            <v>0</v>
          </cell>
          <cell r="HY22">
            <v>0</v>
          </cell>
          <cell r="HZ22">
            <v>0</v>
          </cell>
        </row>
        <row r="23">
          <cell r="A23">
            <v>24</v>
          </cell>
          <cell r="B23" t="str">
            <v>Alston &amp; Bird</v>
          </cell>
          <cell r="C23">
            <v>109329898949</v>
          </cell>
          <cell r="D23">
            <v>22</v>
          </cell>
          <cell r="E23">
            <v>0</v>
          </cell>
          <cell r="F23">
            <v>5</v>
          </cell>
          <cell r="G23">
            <v>28</v>
          </cell>
          <cell r="H23">
            <v>36</v>
          </cell>
          <cell r="I23">
            <v>0</v>
          </cell>
          <cell r="J23">
            <v>20</v>
          </cell>
          <cell r="K23">
            <v>6</v>
          </cell>
          <cell r="L23">
            <v>5</v>
          </cell>
          <cell r="M23">
            <v>6</v>
          </cell>
          <cell r="N23">
            <v>0</v>
          </cell>
          <cell r="O23">
            <v>0</v>
          </cell>
          <cell r="P23">
            <v>0</v>
          </cell>
          <cell r="Q23">
            <v>0</v>
          </cell>
          <cell r="R23">
            <v>0</v>
          </cell>
          <cell r="S23">
            <v>0</v>
          </cell>
          <cell r="T23">
            <v>0</v>
          </cell>
          <cell r="U23">
            <v>3</v>
          </cell>
          <cell r="V23">
            <v>2</v>
          </cell>
          <cell r="W23">
            <v>0</v>
          </cell>
          <cell r="X23">
            <v>0</v>
          </cell>
          <cell r="Y23">
            <v>0</v>
          </cell>
          <cell r="Z23">
            <v>5</v>
          </cell>
          <cell r="AA23">
            <v>16</v>
          </cell>
          <cell r="AB23">
            <v>11</v>
          </cell>
          <cell r="AC23">
            <v>0</v>
          </cell>
          <cell r="AD23">
            <v>33</v>
          </cell>
          <cell r="AE23">
            <v>47</v>
          </cell>
          <cell r="AF23">
            <v>11</v>
          </cell>
          <cell r="AG23">
            <v>6</v>
          </cell>
          <cell r="AH23">
            <v>0</v>
          </cell>
          <cell r="AI23">
            <v>0</v>
          </cell>
          <cell r="AJ23">
            <v>5</v>
          </cell>
          <cell r="AK23">
            <v>16</v>
          </cell>
          <cell r="AL23">
            <v>11</v>
          </cell>
          <cell r="AM23">
            <v>0</v>
          </cell>
          <cell r="AN23">
            <v>33</v>
          </cell>
          <cell r="AO23">
            <v>47</v>
          </cell>
          <cell r="AP23">
            <v>11</v>
          </cell>
          <cell r="AQ23">
            <v>6</v>
          </cell>
          <cell r="AR23">
            <v>0</v>
          </cell>
          <cell r="AS23">
            <v>0</v>
          </cell>
          <cell r="AT23">
            <v>0</v>
          </cell>
          <cell r="AU23">
            <v>0</v>
          </cell>
          <cell r="AV23">
            <v>1</v>
          </cell>
          <cell r="AW23">
            <v>0</v>
          </cell>
          <cell r="AX23">
            <v>5</v>
          </cell>
          <cell r="AY23">
            <v>2</v>
          </cell>
          <cell r="AZ23">
            <v>1</v>
          </cell>
          <cell r="BA23">
            <v>0</v>
          </cell>
          <cell r="BB23">
            <v>0</v>
          </cell>
          <cell r="BC23">
            <v>0</v>
          </cell>
          <cell r="BD23">
            <v>0</v>
          </cell>
          <cell r="BE23">
            <v>4</v>
          </cell>
          <cell r="BF23">
            <v>8</v>
          </cell>
          <cell r="BG23">
            <v>0</v>
          </cell>
          <cell r="BH23">
            <v>5</v>
          </cell>
          <cell r="BI23">
            <v>5</v>
          </cell>
          <cell r="BJ23">
            <v>4</v>
          </cell>
          <cell r="BK23">
            <v>6</v>
          </cell>
          <cell r="BL23">
            <v>0</v>
          </cell>
          <cell r="BM23">
            <v>0</v>
          </cell>
          <cell r="BN23">
            <v>0</v>
          </cell>
          <cell r="BO23">
            <v>1</v>
          </cell>
          <cell r="BP23">
            <v>2</v>
          </cell>
          <cell r="BQ23">
            <v>0</v>
          </cell>
          <cell r="BR23">
            <v>2</v>
          </cell>
          <cell r="BS23">
            <v>0</v>
          </cell>
          <cell r="BT23">
            <v>0</v>
          </cell>
          <cell r="BU23">
            <v>0</v>
          </cell>
          <cell r="BV23">
            <v>0</v>
          </cell>
          <cell r="BW23">
            <v>0</v>
          </cell>
          <cell r="BX23">
            <v>5</v>
          </cell>
          <cell r="BY23">
            <v>28</v>
          </cell>
          <cell r="BZ23">
            <v>36</v>
          </cell>
          <cell r="CA23">
            <v>0</v>
          </cell>
          <cell r="CB23">
            <v>20</v>
          </cell>
          <cell r="CC23">
            <v>4</v>
          </cell>
          <cell r="CD23">
            <v>3</v>
          </cell>
          <cell r="CE23">
            <v>6</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1</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cell r="DZ23">
            <v>0</v>
          </cell>
          <cell r="EA23">
            <v>0</v>
          </cell>
          <cell r="EB23">
            <v>1</v>
          </cell>
          <cell r="EC23">
            <v>0</v>
          </cell>
          <cell r="ED23">
            <v>0</v>
          </cell>
          <cell r="EE23">
            <v>0</v>
          </cell>
          <cell r="EF23">
            <v>0</v>
          </cell>
          <cell r="EG23">
            <v>0</v>
          </cell>
          <cell r="EH23">
            <v>0</v>
          </cell>
          <cell r="EI23">
            <v>0</v>
          </cell>
          <cell r="EJ23">
            <v>0</v>
          </cell>
          <cell r="EK23">
            <v>0</v>
          </cell>
          <cell r="EL23">
            <v>0</v>
          </cell>
          <cell r="EM23">
            <v>0</v>
          </cell>
          <cell r="EN23">
            <v>0</v>
          </cell>
          <cell r="EO23">
            <v>0</v>
          </cell>
          <cell r="EP23">
            <v>2</v>
          </cell>
          <cell r="EQ23">
            <v>4</v>
          </cell>
          <cell r="ER23">
            <v>5</v>
          </cell>
          <cell r="ES23">
            <v>0</v>
          </cell>
          <cell r="ET23">
            <v>3</v>
          </cell>
          <cell r="EU23">
            <v>0</v>
          </cell>
          <cell r="EV23">
            <v>0</v>
          </cell>
          <cell r="EW23">
            <v>0</v>
          </cell>
          <cell r="EX23">
            <v>0</v>
          </cell>
          <cell r="EY23">
            <v>0</v>
          </cell>
          <cell r="EZ23">
            <v>0</v>
          </cell>
          <cell r="FA23">
            <v>4</v>
          </cell>
          <cell r="FB23">
            <v>8</v>
          </cell>
          <cell r="FC23">
            <v>0</v>
          </cell>
          <cell r="FD23">
            <v>6</v>
          </cell>
          <cell r="FE23">
            <v>5</v>
          </cell>
          <cell r="FF23">
            <v>4</v>
          </cell>
          <cell r="FG23">
            <v>6</v>
          </cell>
          <cell r="FH23">
            <v>0</v>
          </cell>
          <cell r="FI23">
            <v>0</v>
          </cell>
          <cell r="FJ23">
            <v>0</v>
          </cell>
          <cell r="FK23">
            <v>0</v>
          </cell>
          <cell r="FL23">
            <v>0</v>
          </cell>
          <cell r="FM23">
            <v>0</v>
          </cell>
          <cell r="FN23">
            <v>0</v>
          </cell>
          <cell r="FO23">
            <v>0</v>
          </cell>
          <cell r="FP23">
            <v>0</v>
          </cell>
          <cell r="FQ23">
            <v>0</v>
          </cell>
          <cell r="FR23">
            <v>0</v>
          </cell>
          <cell r="FS23">
            <v>0</v>
          </cell>
          <cell r="FT23">
            <v>3</v>
          </cell>
          <cell r="FU23">
            <v>20</v>
          </cell>
          <cell r="FV23">
            <v>23</v>
          </cell>
          <cell r="FW23">
            <v>0</v>
          </cell>
          <cell r="FX23">
            <v>11</v>
          </cell>
          <cell r="FY23">
            <v>1</v>
          </cell>
          <cell r="FZ23">
            <v>1</v>
          </cell>
          <cell r="GA23">
            <v>0</v>
          </cell>
          <cell r="GB23">
            <v>0</v>
          </cell>
          <cell r="GC23">
            <v>0</v>
          </cell>
          <cell r="GD23">
            <v>0</v>
          </cell>
          <cell r="GE23">
            <v>0</v>
          </cell>
          <cell r="GF23">
            <v>0</v>
          </cell>
          <cell r="GG23">
            <v>0</v>
          </cell>
          <cell r="GH23">
            <v>0</v>
          </cell>
          <cell r="GI23">
            <v>0</v>
          </cell>
          <cell r="GJ23">
            <v>0</v>
          </cell>
          <cell r="GK23">
            <v>0</v>
          </cell>
          <cell r="GL23">
            <v>0</v>
          </cell>
          <cell r="GM23">
            <v>0</v>
          </cell>
          <cell r="GN23">
            <v>0</v>
          </cell>
          <cell r="GO23">
            <v>0</v>
          </cell>
          <cell r="GP23">
            <v>0</v>
          </cell>
          <cell r="GQ23">
            <v>0</v>
          </cell>
          <cell r="GR23">
            <v>0</v>
          </cell>
          <cell r="GS23">
            <v>0</v>
          </cell>
          <cell r="GT23">
            <v>0</v>
          </cell>
          <cell r="GU23">
            <v>0</v>
          </cell>
          <cell r="GV23">
            <v>0</v>
          </cell>
          <cell r="GW23">
            <v>0</v>
          </cell>
          <cell r="GX23">
            <v>0</v>
          </cell>
          <cell r="GY23">
            <v>0</v>
          </cell>
          <cell r="GZ23">
            <v>0</v>
          </cell>
          <cell r="HA23">
            <v>0</v>
          </cell>
          <cell r="HB23">
            <v>0</v>
          </cell>
          <cell r="HC23">
            <v>0</v>
          </cell>
          <cell r="HD23">
            <v>0</v>
          </cell>
          <cell r="HE23">
            <v>0</v>
          </cell>
          <cell r="HF23">
            <v>0</v>
          </cell>
          <cell r="HG23">
            <v>0</v>
          </cell>
          <cell r="HH23">
            <v>0</v>
          </cell>
          <cell r="HI23">
            <v>0</v>
          </cell>
          <cell r="HJ23">
            <v>0</v>
          </cell>
          <cell r="HK23">
            <v>0</v>
          </cell>
          <cell r="HL23">
            <v>0</v>
          </cell>
          <cell r="HM23">
            <v>0</v>
          </cell>
          <cell r="HN23">
            <v>0</v>
          </cell>
          <cell r="HO23">
            <v>0</v>
          </cell>
          <cell r="HP23">
            <v>0</v>
          </cell>
          <cell r="HQ23">
            <v>0</v>
          </cell>
          <cell r="HR23">
            <v>0</v>
          </cell>
          <cell r="HS23">
            <v>0</v>
          </cell>
          <cell r="HT23">
            <v>0</v>
          </cell>
          <cell r="HU23">
            <v>0</v>
          </cell>
          <cell r="HV23">
            <v>0</v>
          </cell>
          <cell r="HW23">
            <v>0</v>
          </cell>
          <cell r="HX23">
            <v>0</v>
          </cell>
          <cell r="HY23">
            <v>0</v>
          </cell>
          <cell r="HZ23">
            <v>0</v>
          </cell>
        </row>
        <row r="24">
          <cell r="A24">
            <v>25</v>
          </cell>
          <cell r="B24" t="str">
            <v>Ultimate Software</v>
          </cell>
          <cell r="C24">
            <v>29660886831</v>
          </cell>
          <cell r="D24">
            <v>23</v>
          </cell>
          <cell r="E24">
            <v>0</v>
          </cell>
          <cell r="F24">
            <v>70</v>
          </cell>
          <cell r="G24">
            <v>171</v>
          </cell>
          <cell r="H24">
            <v>162</v>
          </cell>
          <cell r="I24">
            <v>2</v>
          </cell>
          <cell r="J24">
            <v>217</v>
          </cell>
          <cell r="K24">
            <v>251</v>
          </cell>
          <cell r="L24">
            <v>346</v>
          </cell>
          <cell r="M24">
            <v>241</v>
          </cell>
          <cell r="N24">
            <v>33</v>
          </cell>
          <cell r="O24">
            <v>0</v>
          </cell>
          <cell r="P24">
            <v>12</v>
          </cell>
          <cell r="Q24">
            <v>33</v>
          </cell>
          <cell r="R24">
            <v>86</v>
          </cell>
          <cell r="S24">
            <v>3</v>
          </cell>
          <cell r="T24">
            <v>288</v>
          </cell>
          <cell r="U24">
            <v>543</v>
          </cell>
          <cell r="V24">
            <v>602</v>
          </cell>
          <cell r="W24">
            <v>443</v>
          </cell>
          <cell r="X24">
            <v>116</v>
          </cell>
          <cell r="Y24">
            <v>0</v>
          </cell>
          <cell r="Z24">
            <v>114</v>
          </cell>
          <cell r="AA24">
            <v>375</v>
          </cell>
          <cell r="AB24">
            <v>1097</v>
          </cell>
          <cell r="AC24">
            <v>19</v>
          </cell>
          <cell r="AD24">
            <v>4422</v>
          </cell>
          <cell r="AE24">
            <v>9373</v>
          </cell>
          <cell r="AF24">
            <v>16404</v>
          </cell>
          <cell r="AG24">
            <v>16027</v>
          </cell>
          <cell r="AH24">
            <v>4615</v>
          </cell>
          <cell r="AI24">
            <v>0</v>
          </cell>
          <cell r="AJ24">
            <v>114</v>
          </cell>
          <cell r="AK24">
            <v>377</v>
          </cell>
          <cell r="AL24">
            <v>1097</v>
          </cell>
          <cell r="AM24">
            <v>19</v>
          </cell>
          <cell r="AN24">
            <v>4422</v>
          </cell>
          <cell r="AO24">
            <v>9373</v>
          </cell>
          <cell r="AP24">
            <v>16404</v>
          </cell>
          <cell r="AQ24">
            <v>16315</v>
          </cell>
          <cell r="AR24">
            <v>4783</v>
          </cell>
          <cell r="AS24">
            <v>0</v>
          </cell>
          <cell r="AT24">
            <v>0</v>
          </cell>
          <cell r="AU24">
            <v>1</v>
          </cell>
          <cell r="AV24">
            <v>46</v>
          </cell>
          <cell r="AW24">
            <v>0</v>
          </cell>
          <cell r="AX24">
            <v>512</v>
          </cell>
          <cell r="AY24">
            <v>1211</v>
          </cell>
          <cell r="AZ24">
            <v>2415</v>
          </cell>
          <cell r="BA24">
            <v>3532</v>
          </cell>
          <cell r="BB24">
            <v>871</v>
          </cell>
          <cell r="BC24">
            <v>0</v>
          </cell>
          <cell r="BD24">
            <v>70</v>
          </cell>
          <cell r="BE24">
            <v>98</v>
          </cell>
          <cell r="BF24">
            <v>83</v>
          </cell>
          <cell r="BG24">
            <v>1</v>
          </cell>
          <cell r="BH24">
            <v>113</v>
          </cell>
          <cell r="BI24">
            <v>81</v>
          </cell>
          <cell r="BJ24">
            <v>170</v>
          </cell>
          <cell r="BK24">
            <v>147</v>
          </cell>
          <cell r="BL24">
            <v>18</v>
          </cell>
          <cell r="BM24">
            <v>0</v>
          </cell>
          <cell r="BN24">
            <v>0</v>
          </cell>
          <cell r="BO24">
            <v>0</v>
          </cell>
          <cell r="BP24">
            <v>2</v>
          </cell>
          <cell r="BQ24">
            <v>0</v>
          </cell>
          <cell r="BR24">
            <v>25</v>
          </cell>
          <cell r="BS24">
            <v>10</v>
          </cell>
          <cell r="BT24">
            <v>6</v>
          </cell>
          <cell r="BU24">
            <v>1</v>
          </cell>
          <cell r="BV24">
            <v>0</v>
          </cell>
          <cell r="BW24">
            <v>0</v>
          </cell>
          <cell r="BX24">
            <v>64</v>
          </cell>
          <cell r="BY24">
            <v>159</v>
          </cell>
          <cell r="BZ24">
            <v>132</v>
          </cell>
          <cell r="CA24">
            <v>2</v>
          </cell>
          <cell r="CB24">
            <v>162</v>
          </cell>
          <cell r="CC24">
            <v>166</v>
          </cell>
          <cell r="CD24">
            <v>200</v>
          </cell>
          <cell r="CE24">
            <v>159</v>
          </cell>
          <cell r="CF24">
            <v>17</v>
          </cell>
          <cell r="CG24">
            <v>0</v>
          </cell>
          <cell r="CH24">
            <v>0</v>
          </cell>
          <cell r="CI24">
            <v>1</v>
          </cell>
          <cell r="CJ24">
            <v>1</v>
          </cell>
          <cell r="CK24">
            <v>0</v>
          </cell>
          <cell r="CL24">
            <v>6</v>
          </cell>
          <cell r="CM24">
            <v>4</v>
          </cell>
          <cell r="CN24">
            <v>2</v>
          </cell>
          <cell r="CO24">
            <v>1</v>
          </cell>
          <cell r="CP24">
            <v>0</v>
          </cell>
          <cell r="CQ24">
            <v>0</v>
          </cell>
          <cell r="CR24">
            <v>0</v>
          </cell>
          <cell r="CS24">
            <v>0</v>
          </cell>
          <cell r="CT24">
            <v>2</v>
          </cell>
          <cell r="CU24">
            <v>0</v>
          </cell>
          <cell r="CV24">
            <v>1</v>
          </cell>
          <cell r="CW24">
            <v>1</v>
          </cell>
          <cell r="CX24">
            <v>4</v>
          </cell>
          <cell r="CY24">
            <v>2</v>
          </cell>
          <cell r="CZ24">
            <v>0</v>
          </cell>
          <cell r="DA24">
            <v>0</v>
          </cell>
          <cell r="DB24">
            <v>0</v>
          </cell>
          <cell r="DC24">
            <v>0</v>
          </cell>
          <cell r="DD24">
            <v>14</v>
          </cell>
          <cell r="DE24">
            <v>1</v>
          </cell>
          <cell r="DF24">
            <v>43</v>
          </cell>
          <cell r="DG24">
            <v>41</v>
          </cell>
          <cell r="DH24">
            <v>61</v>
          </cell>
          <cell r="DI24">
            <v>33</v>
          </cell>
          <cell r="DJ24">
            <v>5</v>
          </cell>
          <cell r="DK24">
            <v>0</v>
          </cell>
          <cell r="DL24">
            <v>0</v>
          </cell>
          <cell r="DM24">
            <v>5</v>
          </cell>
          <cell r="DN24">
            <v>7</v>
          </cell>
          <cell r="DO24">
            <v>0</v>
          </cell>
          <cell r="DP24">
            <v>17</v>
          </cell>
          <cell r="DQ24">
            <v>13</v>
          </cell>
          <cell r="DR24">
            <v>30</v>
          </cell>
          <cell r="DS24">
            <v>13</v>
          </cell>
          <cell r="DT24">
            <v>5</v>
          </cell>
          <cell r="DU24">
            <v>0</v>
          </cell>
          <cell r="DV24">
            <v>0</v>
          </cell>
          <cell r="DW24">
            <v>0</v>
          </cell>
          <cell r="DX24">
            <v>14</v>
          </cell>
          <cell r="DY24">
            <v>1</v>
          </cell>
          <cell r="DZ24">
            <v>43</v>
          </cell>
          <cell r="EA24">
            <v>41</v>
          </cell>
          <cell r="EB24">
            <v>61</v>
          </cell>
          <cell r="EC24">
            <v>33</v>
          </cell>
          <cell r="ED24">
            <v>5</v>
          </cell>
          <cell r="EE24">
            <v>0</v>
          </cell>
          <cell r="EF24">
            <v>0</v>
          </cell>
          <cell r="EG24">
            <v>2</v>
          </cell>
          <cell r="EH24">
            <v>1</v>
          </cell>
          <cell r="EI24">
            <v>0</v>
          </cell>
          <cell r="EJ24">
            <v>0</v>
          </cell>
          <cell r="EK24">
            <v>0</v>
          </cell>
          <cell r="EL24">
            <v>93</v>
          </cell>
          <cell r="EM24">
            <v>144</v>
          </cell>
          <cell r="EN24">
            <v>17</v>
          </cell>
          <cell r="EO24">
            <v>0</v>
          </cell>
          <cell r="EP24">
            <v>0</v>
          </cell>
          <cell r="EQ24">
            <v>71</v>
          </cell>
          <cell r="ER24">
            <v>51</v>
          </cell>
          <cell r="ES24">
            <v>1</v>
          </cell>
          <cell r="ET24">
            <v>83</v>
          </cell>
          <cell r="EU24">
            <v>157</v>
          </cell>
          <cell r="EV24">
            <v>159</v>
          </cell>
          <cell r="EW24">
            <v>85</v>
          </cell>
          <cell r="EX24">
            <v>12</v>
          </cell>
          <cell r="EY24">
            <v>0</v>
          </cell>
          <cell r="EZ24">
            <v>70</v>
          </cell>
          <cell r="FA24">
            <v>93</v>
          </cell>
          <cell r="FB24">
            <v>81</v>
          </cell>
          <cell r="FC24">
            <v>1</v>
          </cell>
          <cell r="FD24">
            <v>102</v>
          </cell>
          <cell r="FE24">
            <v>77</v>
          </cell>
          <cell r="FF24">
            <v>170</v>
          </cell>
          <cell r="FG24">
            <v>146</v>
          </cell>
          <cell r="FH24">
            <v>18</v>
          </cell>
          <cell r="FI24">
            <v>0</v>
          </cell>
          <cell r="FJ24">
            <v>0</v>
          </cell>
          <cell r="FK24">
            <v>2</v>
          </cell>
          <cell r="FL24">
            <v>2</v>
          </cell>
          <cell r="FM24">
            <v>0</v>
          </cell>
          <cell r="FN24">
            <v>1</v>
          </cell>
          <cell r="FO24">
            <v>5</v>
          </cell>
          <cell r="FP24">
            <v>12</v>
          </cell>
          <cell r="FQ24">
            <v>8</v>
          </cell>
          <cell r="FR24">
            <v>3</v>
          </cell>
          <cell r="FS24">
            <v>0</v>
          </cell>
          <cell r="FT24">
            <v>0</v>
          </cell>
          <cell r="FU24">
            <v>3</v>
          </cell>
          <cell r="FV24">
            <v>23</v>
          </cell>
          <cell r="FW24">
            <v>0</v>
          </cell>
          <cell r="FX24">
            <v>10</v>
          </cell>
          <cell r="FY24">
            <v>4</v>
          </cell>
          <cell r="FZ24">
            <v>5</v>
          </cell>
          <cell r="GA24">
            <v>2</v>
          </cell>
          <cell r="GB24">
            <v>0</v>
          </cell>
          <cell r="GC24">
            <v>0</v>
          </cell>
          <cell r="GD24">
            <v>0</v>
          </cell>
          <cell r="GE24">
            <v>2</v>
          </cell>
          <cell r="GF24">
            <v>1</v>
          </cell>
          <cell r="GG24">
            <v>0</v>
          </cell>
          <cell r="GH24">
            <v>0</v>
          </cell>
          <cell r="GI24">
            <v>0</v>
          </cell>
          <cell r="GJ24">
            <v>0</v>
          </cell>
          <cell r="GK24">
            <v>0</v>
          </cell>
          <cell r="GL24">
            <v>0</v>
          </cell>
          <cell r="GM24">
            <v>0</v>
          </cell>
          <cell r="GN24">
            <v>0</v>
          </cell>
          <cell r="GO24">
            <v>0</v>
          </cell>
          <cell r="GP24">
            <v>0</v>
          </cell>
          <cell r="GQ24">
            <v>0</v>
          </cell>
          <cell r="GR24">
            <v>0</v>
          </cell>
          <cell r="GS24">
            <v>0</v>
          </cell>
          <cell r="GT24">
            <v>0</v>
          </cell>
          <cell r="GU24">
            <v>0</v>
          </cell>
          <cell r="GV24">
            <v>0</v>
          </cell>
          <cell r="GW24">
            <v>0</v>
          </cell>
          <cell r="GX24">
            <v>0</v>
          </cell>
          <cell r="GY24">
            <v>0</v>
          </cell>
          <cell r="GZ24">
            <v>0</v>
          </cell>
          <cell r="HA24">
            <v>0</v>
          </cell>
          <cell r="HB24">
            <v>0</v>
          </cell>
          <cell r="HC24">
            <v>0</v>
          </cell>
          <cell r="HD24">
            <v>0</v>
          </cell>
          <cell r="HE24">
            <v>0</v>
          </cell>
          <cell r="HF24">
            <v>0</v>
          </cell>
          <cell r="HG24">
            <v>0</v>
          </cell>
          <cell r="HH24">
            <v>0</v>
          </cell>
          <cell r="HI24">
            <v>0</v>
          </cell>
          <cell r="HJ24">
            <v>0</v>
          </cell>
          <cell r="HK24">
            <v>0</v>
          </cell>
          <cell r="HL24">
            <v>17</v>
          </cell>
          <cell r="HM24">
            <v>7</v>
          </cell>
          <cell r="HN24">
            <v>0</v>
          </cell>
          <cell r="HO24">
            <v>0</v>
          </cell>
          <cell r="HP24">
            <v>0</v>
          </cell>
          <cell r="HQ24">
            <v>0</v>
          </cell>
          <cell r="HR24">
            <v>0</v>
          </cell>
          <cell r="HS24">
            <v>0</v>
          </cell>
          <cell r="HT24">
            <v>4</v>
          </cell>
          <cell r="HU24">
            <v>0</v>
          </cell>
          <cell r="HV24">
            <v>4</v>
          </cell>
          <cell r="HW24">
            <v>1</v>
          </cell>
          <cell r="HX24">
            <v>0</v>
          </cell>
          <cell r="HY24">
            <v>0</v>
          </cell>
          <cell r="HZ24">
            <v>0</v>
          </cell>
        </row>
        <row r="25">
          <cell r="A25">
            <v>26</v>
          </cell>
          <cell r="B25" t="str">
            <v>Burns &amp; McDonnell</v>
          </cell>
          <cell r="C25">
            <v>193157160706830</v>
          </cell>
          <cell r="D25">
            <v>24</v>
          </cell>
          <cell r="E25">
            <v>0</v>
          </cell>
          <cell r="F25">
            <v>0</v>
          </cell>
          <cell r="G25">
            <v>0</v>
          </cell>
          <cell r="H25">
            <v>363</v>
          </cell>
          <cell r="I25">
            <v>13</v>
          </cell>
          <cell r="J25">
            <v>692</v>
          </cell>
          <cell r="K25">
            <v>963</v>
          </cell>
          <cell r="L25">
            <v>1089</v>
          </cell>
          <cell r="M25">
            <v>632</v>
          </cell>
          <cell r="N25">
            <v>69</v>
          </cell>
          <cell r="O25">
            <v>0</v>
          </cell>
          <cell r="P25">
            <v>0</v>
          </cell>
          <cell r="Q25">
            <v>0</v>
          </cell>
          <cell r="R25">
            <v>11</v>
          </cell>
          <cell r="S25">
            <v>0</v>
          </cell>
          <cell r="T25">
            <v>25</v>
          </cell>
          <cell r="U25">
            <v>51</v>
          </cell>
          <cell r="V25">
            <v>21</v>
          </cell>
          <cell r="W25">
            <v>11</v>
          </cell>
          <cell r="X25">
            <v>1</v>
          </cell>
          <cell r="Y25">
            <v>0</v>
          </cell>
          <cell r="Z25">
            <v>0</v>
          </cell>
          <cell r="AA25">
            <v>0</v>
          </cell>
          <cell r="AB25">
            <v>29</v>
          </cell>
          <cell r="AC25">
            <v>3</v>
          </cell>
          <cell r="AD25">
            <v>558</v>
          </cell>
          <cell r="AE25">
            <v>980</v>
          </cell>
          <cell r="AF25">
            <v>1174</v>
          </cell>
          <cell r="AG25">
            <v>638</v>
          </cell>
          <cell r="AH25">
            <v>49</v>
          </cell>
          <cell r="AI25">
            <v>0</v>
          </cell>
          <cell r="AJ25">
            <v>0</v>
          </cell>
          <cell r="AK25">
            <v>0</v>
          </cell>
          <cell r="AL25">
            <v>29</v>
          </cell>
          <cell r="AM25">
            <v>3</v>
          </cell>
          <cell r="AN25">
            <v>558</v>
          </cell>
          <cell r="AO25">
            <v>980</v>
          </cell>
          <cell r="AP25">
            <v>1174</v>
          </cell>
          <cell r="AQ25">
            <v>642</v>
          </cell>
          <cell r="AR25">
            <v>49</v>
          </cell>
          <cell r="AS25">
            <v>0</v>
          </cell>
          <cell r="AT25">
            <v>0</v>
          </cell>
          <cell r="AU25">
            <v>0</v>
          </cell>
          <cell r="AV25">
            <v>7</v>
          </cell>
          <cell r="AW25">
            <v>0</v>
          </cell>
          <cell r="AX25">
            <v>172</v>
          </cell>
          <cell r="AY25">
            <v>174</v>
          </cell>
          <cell r="AZ25">
            <v>247</v>
          </cell>
          <cell r="BA25">
            <v>235</v>
          </cell>
          <cell r="BB25">
            <v>27</v>
          </cell>
          <cell r="BC25">
            <v>0</v>
          </cell>
          <cell r="BD25">
            <v>0</v>
          </cell>
          <cell r="BE25">
            <v>0</v>
          </cell>
          <cell r="BF25">
            <v>354</v>
          </cell>
          <cell r="BG25">
            <v>13</v>
          </cell>
          <cell r="BH25">
            <v>603</v>
          </cell>
          <cell r="BI25">
            <v>835</v>
          </cell>
          <cell r="BJ25">
            <v>1015</v>
          </cell>
          <cell r="BK25">
            <v>615</v>
          </cell>
          <cell r="BL25">
            <v>69</v>
          </cell>
          <cell r="BM25">
            <v>0</v>
          </cell>
          <cell r="BN25">
            <v>0</v>
          </cell>
          <cell r="BO25">
            <v>0</v>
          </cell>
          <cell r="BP25">
            <v>0</v>
          </cell>
          <cell r="BQ25">
            <v>0</v>
          </cell>
          <cell r="BR25">
            <v>55</v>
          </cell>
          <cell r="BS25">
            <v>5</v>
          </cell>
          <cell r="BT25">
            <v>6</v>
          </cell>
          <cell r="BU25">
            <v>4</v>
          </cell>
          <cell r="BV25">
            <v>0</v>
          </cell>
          <cell r="BW25">
            <v>0</v>
          </cell>
          <cell r="BX25">
            <v>0</v>
          </cell>
          <cell r="BY25">
            <v>0</v>
          </cell>
          <cell r="BZ25">
            <v>357</v>
          </cell>
          <cell r="CA25">
            <v>13</v>
          </cell>
          <cell r="CB25">
            <v>676</v>
          </cell>
          <cell r="CC25">
            <v>926</v>
          </cell>
          <cell r="CD25">
            <v>1032</v>
          </cell>
          <cell r="CE25">
            <v>605</v>
          </cell>
          <cell r="CF25">
            <v>68</v>
          </cell>
          <cell r="CG25">
            <v>0</v>
          </cell>
          <cell r="CH25">
            <v>0</v>
          </cell>
          <cell r="CI25">
            <v>0</v>
          </cell>
          <cell r="CJ25">
            <v>0</v>
          </cell>
          <cell r="CK25">
            <v>0</v>
          </cell>
          <cell r="CL25">
            <v>47</v>
          </cell>
          <cell r="CM25">
            <v>28</v>
          </cell>
          <cell r="CN25">
            <v>6</v>
          </cell>
          <cell r="CO25">
            <v>3</v>
          </cell>
          <cell r="CP25">
            <v>0</v>
          </cell>
          <cell r="CQ25">
            <v>0</v>
          </cell>
          <cell r="CR25">
            <v>0</v>
          </cell>
          <cell r="CS25">
            <v>0</v>
          </cell>
          <cell r="CT25">
            <v>0</v>
          </cell>
          <cell r="CU25">
            <v>0</v>
          </cell>
          <cell r="CV25">
            <v>0</v>
          </cell>
          <cell r="CW25">
            <v>0</v>
          </cell>
          <cell r="CX25">
            <v>0</v>
          </cell>
          <cell r="CY25">
            <v>1</v>
          </cell>
          <cell r="CZ25">
            <v>0</v>
          </cell>
          <cell r="DA25">
            <v>0</v>
          </cell>
          <cell r="DB25">
            <v>0</v>
          </cell>
          <cell r="DC25">
            <v>0</v>
          </cell>
          <cell r="DD25">
            <v>10</v>
          </cell>
          <cell r="DE25">
            <v>0</v>
          </cell>
          <cell r="DF25">
            <v>51</v>
          </cell>
          <cell r="DG25">
            <v>36</v>
          </cell>
          <cell r="DH25">
            <v>64</v>
          </cell>
          <cell r="DI25">
            <v>22</v>
          </cell>
          <cell r="DJ25">
            <v>0</v>
          </cell>
          <cell r="DK25">
            <v>0</v>
          </cell>
          <cell r="DL25">
            <v>0</v>
          </cell>
          <cell r="DM25">
            <v>0</v>
          </cell>
          <cell r="DN25">
            <v>1</v>
          </cell>
          <cell r="DO25">
            <v>0</v>
          </cell>
          <cell r="DP25">
            <v>8</v>
          </cell>
          <cell r="DQ25">
            <v>2</v>
          </cell>
          <cell r="DR25">
            <v>2</v>
          </cell>
          <cell r="DS25">
            <v>0</v>
          </cell>
          <cell r="DT25">
            <v>0</v>
          </cell>
          <cell r="DU25">
            <v>0</v>
          </cell>
          <cell r="DV25">
            <v>0</v>
          </cell>
          <cell r="DW25">
            <v>0</v>
          </cell>
          <cell r="DX25">
            <v>10</v>
          </cell>
          <cell r="DY25">
            <v>0</v>
          </cell>
          <cell r="DZ25">
            <v>51</v>
          </cell>
          <cell r="EA25">
            <v>36</v>
          </cell>
          <cell r="EB25">
            <v>64</v>
          </cell>
          <cell r="EC25">
            <v>22</v>
          </cell>
          <cell r="ED25">
            <v>0</v>
          </cell>
          <cell r="EE25">
            <v>0</v>
          </cell>
          <cell r="EF25">
            <v>0</v>
          </cell>
          <cell r="EG25">
            <v>0</v>
          </cell>
          <cell r="EH25">
            <v>0</v>
          </cell>
          <cell r="EI25">
            <v>0</v>
          </cell>
          <cell r="EJ25">
            <v>46</v>
          </cell>
          <cell r="EK25">
            <v>16</v>
          </cell>
          <cell r="EL25">
            <v>379</v>
          </cell>
          <cell r="EM25">
            <v>320</v>
          </cell>
          <cell r="EN25">
            <v>22</v>
          </cell>
          <cell r="EO25">
            <v>0</v>
          </cell>
          <cell r="EP25">
            <v>0</v>
          </cell>
          <cell r="EQ25">
            <v>0</v>
          </cell>
          <cell r="ER25">
            <v>0</v>
          </cell>
          <cell r="ES25">
            <v>0</v>
          </cell>
          <cell r="ET25">
            <v>42</v>
          </cell>
          <cell r="EU25">
            <v>85</v>
          </cell>
          <cell r="EV25">
            <v>57</v>
          </cell>
          <cell r="EW25">
            <v>13</v>
          </cell>
          <cell r="EX25">
            <v>0</v>
          </cell>
          <cell r="EY25">
            <v>0</v>
          </cell>
          <cell r="EZ25">
            <v>0</v>
          </cell>
          <cell r="FA25">
            <v>0</v>
          </cell>
          <cell r="FB25">
            <v>354</v>
          </cell>
          <cell r="FC25">
            <v>13</v>
          </cell>
          <cell r="FD25">
            <v>601</v>
          </cell>
          <cell r="FE25">
            <v>868</v>
          </cell>
          <cell r="FF25">
            <v>1023</v>
          </cell>
          <cell r="FG25">
            <v>618</v>
          </cell>
          <cell r="FH25">
            <v>69</v>
          </cell>
          <cell r="FI25">
            <v>0</v>
          </cell>
          <cell r="FJ25">
            <v>0</v>
          </cell>
          <cell r="FK25">
            <v>0</v>
          </cell>
          <cell r="FL25">
            <v>0</v>
          </cell>
          <cell r="FM25">
            <v>0</v>
          </cell>
          <cell r="FN25">
            <v>0</v>
          </cell>
          <cell r="FO25">
            <v>0</v>
          </cell>
          <cell r="FP25">
            <v>1</v>
          </cell>
          <cell r="FQ25">
            <v>0</v>
          </cell>
          <cell r="FR25">
            <v>0</v>
          </cell>
          <cell r="FS25">
            <v>0</v>
          </cell>
          <cell r="FT25">
            <v>0</v>
          </cell>
          <cell r="FU25">
            <v>0</v>
          </cell>
          <cell r="FV25">
            <v>9</v>
          </cell>
          <cell r="FW25">
            <v>0</v>
          </cell>
          <cell r="FX25">
            <v>3</v>
          </cell>
          <cell r="FY25">
            <v>10</v>
          </cell>
          <cell r="FZ25">
            <v>8</v>
          </cell>
          <cell r="GA25">
            <v>0</v>
          </cell>
          <cell r="GB25">
            <v>0</v>
          </cell>
          <cell r="GC25">
            <v>0</v>
          </cell>
          <cell r="GD25">
            <v>0</v>
          </cell>
          <cell r="GE25">
            <v>0</v>
          </cell>
          <cell r="GF25">
            <v>0</v>
          </cell>
          <cell r="GG25">
            <v>0</v>
          </cell>
          <cell r="GH25">
            <v>46</v>
          </cell>
          <cell r="GI25">
            <v>0</v>
          </cell>
          <cell r="GJ25">
            <v>0</v>
          </cell>
          <cell r="GK25">
            <v>0</v>
          </cell>
          <cell r="GL25">
            <v>0</v>
          </cell>
          <cell r="GM25">
            <v>0</v>
          </cell>
          <cell r="GN25">
            <v>0</v>
          </cell>
          <cell r="GO25">
            <v>0</v>
          </cell>
          <cell r="GP25">
            <v>0</v>
          </cell>
          <cell r="GQ25">
            <v>0</v>
          </cell>
          <cell r="GR25">
            <v>0</v>
          </cell>
          <cell r="GS25">
            <v>0</v>
          </cell>
          <cell r="GT25">
            <v>0</v>
          </cell>
          <cell r="GU25">
            <v>0</v>
          </cell>
          <cell r="GV25">
            <v>0</v>
          </cell>
          <cell r="GW25">
            <v>0</v>
          </cell>
          <cell r="GX25">
            <v>0</v>
          </cell>
          <cell r="GY25">
            <v>0</v>
          </cell>
          <cell r="GZ25">
            <v>0</v>
          </cell>
          <cell r="HA25">
            <v>0</v>
          </cell>
          <cell r="HB25">
            <v>0</v>
          </cell>
          <cell r="HC25">
            <v>0</v>
          </cell>
          <cell r="HD25">
            <v>0</v>
          </cell>
          <cell r="HE25">
            <v>0</v>
          </cell>
          <cell r="HF25">
            <v>0</v>
          </cell>
          <cell r="HG25">
            <v>0</v>
          </cell>
          <cell r="HH25">
            <v>0</v>
          </cell>
          <cell r="HI25">
            <v>0</v>
          </cell>
          <cell r="HJ25">
            <v>0</v>
          </cell>
          <cell r="HK25">
            <v>0</v>
          </cell>
          <cell r="HL25">
            <v>0</v>
          </cell>
          <cell r="HM25">
            <v>0</v>
          </cell>
          <cell r="HN25">
            <v>0</v>
          </cell>
          <cell r="HO25">
            <v>0</v>
          </cell>
          <cell r="HP25">
            <v>0</v>
          </cell>
          <cell r="HQ25">
            <v>0</v>
          </cell>
          <cell r="HR25">
            <v>0</v>
          </cell>
          <cell r="HS25">
            <v>0</v>
          </cell>
          <cell r="HT25">
            <v>0</v>
          </cell>
          <cell r="HU25">
            <v>0</v>
          </cell>
          <cell r="HV25">
            <v>0</v>
          </cell>
          <cell r="HW25">
            <v>0</v>
          </cell>
          <cell r="HX25">
            <v>0</v>
          </cell>
          <cell r="HY25">
            <v>1</v>
          </cell>
          <cell r="HZ25">
            <v>0</v>
          </cell>
        </row>
        <row r="26">
          <cell r="A26">
            <v>27</v>
          </cell>
          <cell r="B26" t="str">
            <v>Salesforce.com</v>
          </cell>
          <cell r="C26">
            <v>5634829153</v>
          </cell>
          <cell r="D26">
            <v>25</v>
          </cell>
          <cell r="E26">
            <v>3</v>
          </cell>
          <cell r="F26">
            <v>33</v>
          </cell>
          <cell r="G26">
            <v>160</v>
          </cell>
          <cell r="H26">
            <v>143</v>
          </cell>
          <cell r="I26">
            <v>3</v>
          </cell>
          <cell r="J26">
            <v>313</v>
          </cell>
          <cell r="K26">
            <v>464</v>
          </cell>
          <cell r="L26">
            <v>414</v>
          </cell>
          <cell r="M26">
            <v>231</v>
          </cell>
          <cell r="N26">
            <v>23</v>
          </cell>
          <cell r="O26">
            <v>0</v>
          </cell>
          <cell r="P26">
            <v>104</v>
          </cell>
          <cell r="Q26">
            <v>623</v>
          </cell>
          <cell r="R26">
            <v>1193</v>
          </cell>
          <cell r="S26">
            <v>6</v>
          </cell>
          <cell r="T26">
            <v>7911</v>
          </cell>
          <cell r="U26">
            <v>5683</v>
          </cell>
          <cell r="V26">
            <v>1613</v>
          </cell>
          <cell r="W26">
            <v>914</v>
          </cell>
          <cell r="X26">
            <v>107</v>
          </cell>
          <cell r="Y26">
            <v>6</v>
          </cell>
          <cell r="Z26">
            <v>472</v>
          </cell>
          <cell r="AA26">
            <v>3429</v>
          </cell>
          <cell r="AB26">
            <v>9273</v>
          </cell>
          <cell r="AC26">
            <v>233</v>
          </cell>
          <cell r="AD26">
            <v>116981</v>
          </cell>
          <cell r="AE26">
            <v>94085</v>
          </cell>
          <cell r="AF26">
            <v>32412</v>
          </cell>
          <cell r="AG26">
            <v>15405</v>
          </cell>
          <cell r="AH26">
            <v>1260</v>
          </cell>
          <cell r="AI26">
            <v>6</v>
          </cell>
          <cell r="AJ26">
            <v>472</v>
          </cell>
          <cell r="AK26">
            <v>3429</v>
          </cell>
          <cell r="AL26">
            <v>9273</v>
          </cell>
          <cell r="AM26">
            <v>233</v>
          </cell>
          <cell r="AN26">
            <v>116981</v>
          </cell>
          <cell r="AO26">
            <v>94085</v>
          </cell>
          <cell r="AP26">
            <v>32415</v>
          </cell>
          <cell r="AQ26">
            <v>15583</v>
          </cell>
          <cell r="AR26">
            <v>1282</v>
          </cell>
          <cell r="AS26">
            <v>4</v>
          </cell>
          <cell r="AT26">
            <v>10</v>
          </cell>
          <cell r="AU26">
            <v>25</v>
          </cell>
          <cell r="AV26">
            <v>528</v>
          </cell>
          <cell r="AW26">
            <v>40</v>
          </cell>
          <cell r="AX26">
            <v>14598</v>
          </cell>
          <cell r="AY26">
            <v>11342</v>
          </cell>
          <cell r="AZ26">
            <v>4864</v>
          </cell>
          <cell r="BA26">
            <v>2634</v>
          </cell>
          <cell r="BB26">
            <v>271</v>
          </cell>
          <cell r="BC26">
            <v>0</v>
          </cell>
          <cell r="BD26">
            <v>20</v>
          </cell>
          <cell r="BE26">
            <v>137</v>
          </cell>
          <cell r="BF26">
            <v>110</v>
          </cell>
          <cell r="BG26">
            <v>2</v>
          </cell>
          <cell r="BH26">
            <v>60</v>
          </cell>
          <cell r="BI26">
            <v>27</v>
          </cell>
          <cell r="BJ26">
            <v>73</v>
          </cell>
          <cell r="BK26">
            <v>88</v>
          </cell>
          <cell r="BL26">
            <v>9</v>
          </cell>
          <cell r="BM26">
            <v>1</v>
          </cell>
          <cell r="BN26">
            <v>10</v>
          </cell>
          <cell r="BO26">
            <v>11</v>
          </cell>
          <cell r="BP26">
            <v>6</v>
          </cell>
          <cell r="BQ26">
            <v>1</v>
          </cell>
          <cell r="BR26">
            <v>22</v>
          </cell>
          <cell r="BS26">
            <v>2</v>
          </cell>
          <cell r="BT26">
            <v>3</v>
          </cell>
          <cell r="BU26">
            <v>1</v>
          </cell>
          <cell r="BV26">
            <v>0</v>
          </cell>
          <cell r="BW26">
            <v>3</v>
          </cell>
          <cell r="BX26">
            <v>17</v>
          </cell>
          <cell r="BY26">
            <v>51</v>
          </cell>
          <cell r="BZ26">
            <v>43</v>
          </cell>
          <cell r="CA26">
            <v>2</v>
          </cell>
          <cell r="CB26">
            <v>102</v>
          </cell>
          <cell r="CC26">
            <v>207</v>
          </cell>
          <cell r="CD26">
            <v>169</v>
          </cell>
          <cell r="CE26">
            <v>58</v>
          </cell>
          <cell r="CF26">
            <v>5</v>
          </cell>
          <cell r="CG26">
            <v>0</v>
          </cell>
          <cell r="CH26">
            <v>0</v>
          </cell>
          <cell r="CI26">
            <v>2</v>
          </cell>
          <cell r="CJ26">
            <v>1</v>
          </cell>
          <cell r="CK26">
            <v>0</v>
          </cell>
          <cell r="CL26">
            <v>14</v>
          </cell>
          <cell r="CM26">
            <v>4</v>
          </cell>
          <cell r="CN26">
            <v>0</v>
          </cell>
          <cell r="CO26">
            <v>0</v>
          </cell>
          <cell r="CP26">
            <v>0</v>
          </cell>
          <cell r="CQ26">
            <v>0</v>
          </cell>
          <cell r="CR26">
            <v>0</v>
          </cell>
          <cell r="CS26">
            <v>0</v>
          </cell>
          <cell r="CT26">
            <v>1</v>
          </cell>
          <cell r="CU26">
            <v>0</v>
          </cell>
          <cell r="CV26">
            <v>4</v>
          </cell>
          <cell r="CW26">
            <v>1</v>
          </cell>
          <cell r="CX26">
            <v>0</v>
          </cell>
          <cell r="CY26">
            <v>0</v>
          </cell>
          <cell r="CZ26">
            <v>0</v>
          </cell>
          <cell r="DA26">
            <v>0</v>
          </cell>
          <cell r="DB26">
            <v>0</v>
          </cell>
          <cell r="DC26">
            <v>5</v>
          </cell>
          <cell r="DD26">
            <v>0</v>
          </cell>
          <cell r="DE26">
            <v>0</v>
          </cell>
          <cell r="DF26">
            <v>78</v>
          </cell>
          <cell r="DG26">
            <v>113</v>
          </cell>
          <cell r="DH26">
            <v>30</v>
          </cell>
          <cell r="DI26">
            <v>18</v>
          </cell>
          <cell r="DJ26">
            <v>5</v>
          </cell>
          <cell r="DK26">
            <v>3</v>
          </cell>
          <cell r="DL26">
            <v>8</v>
          </cell>
          <cell r="DM26">
            <v>14</v>
          </cell>
          <cell r="DN26">
            <v>15</v>
          </cell>
          <cell r="DO26">
            <v>0</v>
          </cell>
          <cell r="DP26">
            <v>14</v>
          </cell>
          <cell r="DQ26">
            <v>11</v>
          </cell>
          <cell r="DR26">
            <v>12</v>
          </cell>
          <cell r="DS26">
            <v>11</v>
          </cell>
          <cell r="DT26">
            <v>1</v>
          </cell>
          <cell r="DU26">
            <v>0</v>
          </cell>
          <cell r="DV26">
            <v>0</v>
          </cell>
          <cell r="DW26">
            <v>5</v>
          </cell>
          <cell r="DX26">
            <v>0</v>
          </cell>
          <cell r="DY26">
            <v>0</v>
          </cell>
          <cell r="DZ26">
            <v>78</v>
          </cell>
          <cell r="EA26">
            <v>113</v>
          </cell>
          <cell r="EB26">
            <v>30</v>
          </cell>
          <cell r="EC26">
            <v>18</v>
          </cell>
          <cell r="ED26">
            <v>5</v>
          </cell>
          <cell r="EE26">
            <v>0</v>
          </cell>
          <cell r="EF26">
            <v>0</v>
          </cell>
          <cell r="EG26">
            <v>0</v>
          </cell>
          <cell r="EH26">
            <v>5</v>
          </cell>
          <cell r="EI26">
            <v>0</v>
          </cell>
          <cell r="EJ26">
            <v>51</v>
          </cell>
          <cell r="EK26">
            <v>209</v>
          </cell>
          <cell r="EL26">
            <v>307</v>
          </cell>
          <cell r="EM26">
            <v>217</v>
          </cell>
          <cell r="EN26">
            <v>20</v>
          </cell>
          <cell r="EO26">
            <v>0</v>
          </cell>
          <cell r="EP26">
            <v>8</v>
          </cell>
          <cell r="EQ26">
            <v>21</v>
          </cell>
          <cell r="ER26">
            <v>45</v>
          </cell>
          <cell r="ES26">
            <v>1</v>
          </cell>
          <cell r="ET26">
            <v>242</v>
          </cell>
          <cell r="EU26">
            <v>434</v>
          </cell>
          <cell r="EV26">
            <v>335</v>
          </cell>
          <cell r="EW26">
            <v>136</v>
          </cell>
          <cell r="EX26">
            <v>13</v>
          </cell>
          <cell r="EY26">
            <v>0</v>
          </cell>
          <cell r="EZ26">
            <v>18</v>
          </cell>
          <cell r="FA26">
            <v>135</v>
          </cell>
          <cell r="FB26">
            <v>86</v>
          </cell>
          <cell r="FC26">
            <v>2</v>
          </cell>
          <cell r="FD26">
            <v>58</v>
          </cell>
          <cell r="FE26">
            <v>23</v>
          </cell>
          <cell r="FF26">
            <v>70</v>
          </cell>
          <cell r="FG26">
            <v>87</v>
          </cell>
          <cell r="FH26">
            <v>9</v>
          </cell>
          <cell r="FI26">
            <v>3</v>
          </cell>
          <cell r="FJ26">
            <v>2</v>
          </cell>
          <cell r="FK26">
            <v>0</v>
          </cell>
          <cell r="FL26">
            <v>2</v>
          </cell>
          <cell r="FM26">
            <v>0</v>
          </cell>
          <cell r="FN26">
            <v>0</v>
          </cell>
          <cell r="FO26">
            <v>2</v>
          </cell>
          <cell r="FP26">
            <v>7</v>
          </cell>
          <cell r="FQ26">
            <v>8</v>
          </cell>
          <cell r="FR26">
            <v>1</v>
          </cell>
          <cell r="FS26">
            <v>0</v>
          </cell>
          <cell r="FT26">
            <v>5</v>
          </cell>
          <cell r="FU26">
            <v>4</v>
          </cell>
          <cell r="FV26">
            <v>1</v>
          </cell>
          <cell r="FW26">
            <v>0</v>
          </cell>
          <cell r="FX26">
            <v>5</v>
          </cell>
          <cell r="FY26">
            <v>3</v>
          </cell>
          <cell r="FZ26">
            <v>2</v>
          </cell>
          <cell r="GA26">
            <v>0</v>
          </cell>
          <cell r="GB26">
            <v>0</v>
          </cell>
          <cell r="GC26">
            <v>0</v>
          </cell>
          <cell r="GD26">
            <v>0</v>
          </cell>
          <cell r="GE26">
            <v>0</v>
          </cell>
          <cell r="GF26">
            <v>5</v>
          </cell>
          <cell r="GG26">
            <v>0</v>
          </cell>
          <cell r="GH26">
            <v>0</v>
          </cell>
          <cell r="GI26">
            <v>0</v>
          </cell>
          <cell r="GJ26">
            <v>0</v>
          </cell>
          <cell r="GK26">
            <v>0</v>
          </cell>
          <cell r="GL26">
            <v>0</v>
          </cell>
          <cell r="GM26">
            <v>0</v>
          </cell>
          <cell r="GN26">
            <v>0</v>
          </cell>
          <cell r="GO26">
            <v>0</v>
          </cell>
          <cell r="GP26">
            <v>0</v>
          </cell>
          <cell r="GQ26">
            <v>0</v>
          </cell>
          <cell r="GR26">
            <v>0</v>
          </cell>
          <cell r="GS26">
            <v>0</v>
          </cell>
          <cell r="GT26">
            <v>0</v>
          </cell>
          <cell r="GU26">
            <v>0</v>
          </cell>
          <cell r="GV26">
            <v>0</v>
          </cell>
          <cell r="GW26">
            <v>0</v>
          </cell>
          <cell r="GX26">
            <v>0</v>
          </cell>
          <cell r="GY26">
            <v>0</v>
          </cell>
          <cell r="GZ26">
            <v>0</v>
          </cell>
          <cell r="HA26">
            <v>0</v>
          </cell>
          <cell r="HB26">
            <v>0</v>
          </cell>
          <cell r="HC26">
            <v>0</v>
          </cell>
          <cell r="HD26">
            <v>0</v>
          </cell>
          <cell r="HE26">
            <v>0</v>
          </cell>
          <cell r="HF26">
            <v>0</v>
          </cell>
          <cell r="HG26">
            <v>0</v>
          </cell>
          <cell r="HH26">
            <v>0</v>
          </cell>
          <cell r="HI26">
            <v>0</v>
          </cell>
          <cell r="HJ26">
            <v>0</v>
          </cell>
          <cell r="HK26">
            <v>0</v>
          </cell>
          <cell r="HL26">
            <v>0</v>
          </cell>
          <cell r="HM26">
            <v>0</v>
          </cell>
          <cell r="HN26">
            <v>0</v>
          </cell>
          <cell r="HO26">
            <v>0</v>
          </cell>
          <cell r="HP26">
            <v>0</v>
          </cell>
          <cell r="HQ26">
            <v>0</v>
          </cell>
          <cell r="HR26">
            <v>0</v>
          </cell>
          <cell r="HS26">
            <v>0</v>
          </cell>
          <cell r="HT26">
            <v>4</v>
          </cell>
          <cell r="HU26">
            <v>0</v>
          </cell>
          <cell r="HV26">
            <v>8</v>
          </cell>
          <cell r="HW26">
            <v>2</v>
          </cell>
          <cell r="HX26">
            <v>0</v>
          </cell>
          <cell r="HY26">
            <v>0</v>
          </cell>
          <cell r="HZ26">
            <v>0</v>
          </cell>
        </row>
        <row r="27">
          <cell r="A27">
            <v>29</v>
          </cell>
          <cell r="B27" t="str">
            <v>PCL Construction Enterprises</v>
          </cell>
          <cell r="C27">
            <v>109150299248234</v>
          </cell>
          <cell r="D27">
            <v>26</v>
          </cell>
          <cell r="E27">
            <v>0</v>
          </cell>
          <cell r="F27">
            <v>0</v>
          </cell>
          <cell r="G27">
            <v>0</v>
          </cell>
          <cell r="H27">
            <v>0</v>
          </cell>
          <cell r="I27">
            <v>0</v>
          </cell>
          <cell r="J27">
            <v>58</v>
          </cell>
          <cell r="K27">
            <v>358</v>
          </cell>
          <cell r="L27">
            <v>470</v>
          </cell>
          <cell r="M27">
            <v>253</v>
          </cell>
          <cell r="N27">
            <v>29</v>
          </cell>
          <cell r="O27">
            <v>0</v>
          </cell>
          <cell r="P27">
            <v>0</v>
          </cell>
          <cell r="Q27">
            <v>0</v>
          </cell>
          <cell r="R27">
            <v>0</v>
          </cell>
          <cell r="S27">
            <v>0</v>
          </cell>
          <cell r="T27">
            <v>86</v>
          </cell>
          <cell r="U27">
            <v>424</v>
          </cell>
          <cell r="V27">
            <v>547</v>
          </cell>
          <cell r="W27">
            <v>305</v>
          </cell>
          <cell r="X27">
            <v>50</v>
          </cell>
          <cell r="Y27">
            <v>0</v>
          </cell>
          <cell r="Z27">
            <v>0</v>
          </cell>
          <cell r="AA27">
            <v>0</v>
          </cell>
          <cell r="AB27">
            <v>0</v>
          </cell>
          <cell r="AC27">
            <v>0</v>
          </cell>
          <cell r="AD27">
            <v>1116</v>
          </cell>
          <cell r="AE27">
            <v>7519</v>
          </cell>
          <cell r="AF27">
            <v>13285</v>
          </cell>
          <cell r="AG27">
            <v>7840</v>
          </cell>
          <cell r="AH27">
            <v>1066</v>
          </cell>
          <cell r="AI27">
            <v>0</v>
          </cell>
          <cell r="AJ27">
            <v>0</v>
          </cell>
          <cell r="AK27">
            <v>0</v>
          </cell>
          <cell r="AL27">
            <v>0</v>
          </cell>
          <cell r="AM27">
            <v>0</v>
          </cell>
          <cell r="AN27">
            <v>1116</v>
          </cell>
          <cell r="AO27">
            <v>7519</v>
          </cell>
          <cell r="AP27">
            <v>13285</v>
          </cell>
          <cell r="AQ27">
            <v>7874</v>
          </cell>
          <cell r="AR27">
            <v>1075</v>
          </cell>
          <cell r="AS27">
            <v>0</v>
          </cell>
          <cell r="AT27">
            <v>0</v>
          </cell>
          <cell r="AU27">
            <v>0</v>
          </cell>
          <cell r="AV27">
            <v>0</v>
          </cell>
          <cell r="AW27">
            <v>0</v>
          </cell>
          <cell r="AX27">
            <v>97</v>
          </cell>
          <cell r="AY27">
            <v>546</v>
          </cell>
          <cell r="AZ27">
            <v>1075</v>
          </cell>
          <cell r="BA27">
            <v>1101</v>
          </cell>
          <cell r="BB27">
            <v>215</v>
          </cell>
          <cell r="BC27">
            <v>0</v>
          </cell>
          <cell r="BD27">
            <v>0</v>
          </cell>
          <cell r="BE27">
            <v>0</v>
          </cell>
          <cell r="BF27">
            <v>0</v>
          </cell>
          <cell r="BG27">
            <v>0</v>
          </cell>
          <cell r="BH27">
            <v>27</v>
          </cell>
          <cell r="BI27">
            <v>200</v>
          </cell>
          <cell r="BJ27">
            <v>221</v>
          </cell>
          <cell r="BK27">
            <v>116</v>
          </cell>
          <cell r="BL27">
            <v>16</v>
          </cell>
          <cell r="BM27">
            <v>0</v>
          </cell>
          <cell r="BN27">
            <v>0</v>
          </cell>
          <cell r="BO27">
            <v>0</v>
          </cell>
          <cell r="BP27">
            <v>0</v>
          </cell>
          <cell r="BQ27">
            <v>0</v>
          </cell>
          <cell r="BR27">
            <v>5</v>
          </cell>
          <cell r="BS27">
            <v>22</v>
          </cell>
          <cell r="BT27">
            <v>48</v>
          </cell>
          <cell r="BU27">
            <v>26</v>
          </cell>
          <cell r="BV27">
            <v>1</v>
          </cell>
          <cell r="BW27">
            <v>0</v>
          </cell>
          <cell r="BX27">
            <v>0</v>
          </cell>
          <cell r="BY27">
            <v>0</v>
          </cell>
          <cell r="BZ27">
            <v>0</v>
          </cell>
          <cell r="CA27">
            <v>0</v>
          </cell>
          <cell r="CB27">
            <v>37</v>
          </cell>
          <cell r="CC27">
            <v>207</v>
          </cell>
          <cell r="CD27">
            <v>258</v>
          </cell>
          <cell r="CE27">
            <v>137</v>
          </cell>
          <cell r="CF27">
            <v>23</v>
          </cell>
          <cell r="CG27">
            <v>0</v>
          </cell>
          <cell r="CH27">
            <v>0</v>
          </cell>
          <cell r="CI27">
            <v>0</v>
          </cell>
          <cell r="CJ27">
            <v>0</v>
          </cell>
          <cell r="CK27">
            <v>0</v>
          </cell>
          <cell r="CL27">
            <v>2</v>
          </cell>
          <cell r="CM27">
            <v>20</v>
          </cell>
          <cell r="CN27">
            <v>45</v>
          </cell>
          <cell r="CO27">
            <v>43</v>
          </cell>
          <cell r="CP27">
            <v>3</v>
          </cell>
          <cell r="CQ27">
            <v>0</v>
          </cell>
          <cell r="CR27">
            <v>0</v>
          </cell>
          <cell r="CS27">
            <v>0</v>
          </cell>
          <cell r="CT27">
            <v>0</v>
          </cell>
          <cell r="CU27">
            <v>0</v>
          </cell>
          <cell r="CV27">
            <v>1</v>
          </cell>
          <cell r="CW27">
            <v>1</v>
          </cell>
          <cell r="CX27">
            <v>2</v>
          </cell>
          <cell r="CY27">
            <v>0</v>
          </cell>
          <cell r="CZ27">
            <v>1</v>
          </cell>
          <cell r="DA27">
            <v>0</v>
          </cell>
          <cell r="DB27">
            <v>0</v>
          </cell>
          <cell r="DC27">
            <v>0</v>
          </cell>
          <cell r="DD27">
            <v>0</v>
          </cell>
          <cell r="DE27">
            <v>0</v>
          </cell>
          <cell r="DF27">
            <v>3</v>
          </cell>
          <cell r="DG27">
            <v>55</v>
          </cell>
          <cell r="DH27">
            <v>161</v>
          </cell>
          <cell r="DI27">
            <v>96</v>
          </cell>
          <cell r="DJ27">
            <v>16</v>
          </cell>
          <cell r="DK27">
            <v>0</v>
          </cell>
          <cell r="DL27">
            <v>0</v>
          </cell>
          <cell r="DM27">
            <v>0</v>
          </cell>
          <cell r="DN27">
            <v>0</v>
          </cell>
          <cell r="DO27">
            <v>0</v>
          </cell>
          <cell r="DP27">
            <v>2</v>
          </cell>
          <cell r="DQ27">
            <v>32</v>
          </cell>
          <cell r="DR27">
            <v>33</v>
          </cell>
          <cell r="DS27">
            <v>27</v>
          </cell>
          <cell r="DT27">
            <v>4</v>
          </cell>
          <cell r="DU27">
            <v>0</v>
          </cell>
          <cell r="DV27">
            <v>0</v>
          </cell>
          <cell r="DW27">
            <v>0</v>
          </cell>
          <cell r="DX27">
            <v>0</v>
          </cell>
          <cell r="DY27">
            <v>0</v>
          </cell>
          <cell r="DZ27">
            <v>4</v>
          </cell>
          <cell r="EA27">
            <v>57</v>
          </cell>
          <cell r="EB27">
            <v>162</v>
          </cell>
          <cell r="EC27">
            <v>96</v>
          </cell>
          <cell r="ED27">
            <v>16</v>
          </cell>
          <cell r="EE27">
            <v>0</v>
          </cell>
          <cell r="EF27">
            <v>0</v>
          </cell>
          <cell r="EG27">
            <v>0</v>
          </cell>
          <cell r="EH27">
            <v>0</v>
          </cell>
          <cell r="EI27">
            <v>0</v>
          </cell>
          <cell r="EJ27">
            <v>0</v>
          </cell>
          <cell r="EK27">
            <v>6</v>
          </cell>
          <cell r="EL27">
            <v>0</v>
          </cell>
          <cell r="EM27">
            <v>1</v>
          </cell>
          <cell r="EN27">
            <v>1</v>
          </cell>
          <cell r="EO27">
            <v>0</v>
          </cell>
          <cell r="EP27">
            <v>0</v>
          </cell>
          <cell r="EQ27">
            <v>0</v>
          </cell>
          <cell r="ER27">
            <v>0</v>
          </cell>
          <cell r="ES27">
            <v>0</v>
          </cell>
          <cell r="ET27">
            <v>26</v>
          </cell>
          <cell r="EU27">
            <v>125</v>
          </cell>
          <cell r="EV27">
            <v>192</v>
          </cell>
          <cell r="EW27">
            <v>92</v>
          </cell>
          <cell r="EX27">
            <v>13</v>
          </cell>
          <cell r="EY27">
            <v>0</v>
          </cell>
          <cell r="EZ27">
            <v>0</v>
          </cell>
          <cell r="FA27">
            <v>0</v>
          </cell>
          <cell r="FB27">
            <v>0</v>
          </cell>
          <cell r="FC27">
            <v>0</v>
          </cell>
          <cell r="FD27">
            <v>27</v>
          </cell>
          <cell r="FE27">
            <v>217</v>
          </cell>
          <cell r="FF27">
            <v>261</v>
          </cell>
          <cell r="FG27">
            <v>158</v>
          </cell>
          <cell r="FH27">
            <v>16</v>
          </cell>
          <cell r="FI27">
            <v>0</v>
          </cell>
          <cell r="FJ27">
            <v>0</v>
          </cell>
          <cell r="FK27">
            <v>0</v>
          </cell>
          <cell r="FL27">
            <v>0</v>
          </cell>
          <cell r="FM27">
            <v>0</v>
          </cell>
          <cell r="FN27">
            <v>0</v>
          </cell>
          <cell r="FO27">
            <v>1</v>
          </cell>
          <cell r="FP27">
            <v>2</v>
          </cell>
          <cell r="FQ27">
            <v>1</v>
          </cell>
          <cell r="FR27">
            <v>0</v>
          </cell>
          <cell r="FS27">
            <v>0</v>
          </cell>
          <cell r="FT27">
            <v>0</v>
          </cell>
          <cell r="FU27">
            <v>0</v>
          </cell>
          <cell r="FV27">
            <v>0</v>
          </cell>
          <cell r="FW27">
            <v>0</v>
          </cell>
          <cell r="FX27">
            <v>3</v>
          </cell>
          <cell r="FY27">
            <v>15</v>
          </cell>
          <cell r="FZ27">
            <v>14</v>
          </cell>
          <cell r="GA27">
            <v>2</v>
          </cell>
          <cell r="GB27">
            <v>0</v>
          </cell>
          <cell r="GC27">
            <v>0</v>
          </cell>
          <cell r="GD27">
            <v>0</v>
          </cell>
          <cell r="GE27">
            <v>0</v>
          </cell>
          <cell r="GF27">
            <v>0</v>
          </cell>
          <cell r="GG27">
            <v>0</v>
          </cell>
          <cell r="GH27">
            <v>0</v>
          </cell>
          <cell r="GI27">
            <v>0</v>
          </cell>
          <cell r="GJ27">
            <v>0</v>
          </cell>
          <cell r="GK27">
            <v>0</v>
          </cell>
          <cell r="GL27">
            <v>0</v>
          </cell>
          <cell r="GM27">
            <v>0</v>
          </cell>
          <cell r="GN27">
            <v>0</v>
          </cell>
          <cell r="GO27">
            <v>0</v>
          </cell>
          <cell r="GP27">
            <v>0</v>
          </cell>
          <cell r="GQ27">
            <v>0</v>
          </cell>
          <cell r="GR27">
            <v>2</v>
          </cell>
          <cell r="GS27">
            <v>0</v>
          </cell>
          <cell r="GT27">
            <v>0</v>
          </cell>
          <cell r="GU27">
            <v>0</v>
          </cell>
          <cell r="GV27">
            <v>0</v>
          </cell>
          <cell r="GW27">
            <v>0</v>
          </cell>
          <cell r="GX27">
            <v>0</v>
          </cell>
          <cell r="GY27">
            <v>0</v>
          </cell>
          <cell r="GZ27">
            <v>0</v>
          </cell>
          <cell r="HA27">
            <v>0</v>
          </cell>
          <cell r="HB27">
            <v>0</v>
          </cell>
          <cell r="HC27">
            <v>0</v>
          </cell>
          <cell r="HD27">
            <v>0</v>
          </cell>
          <cell r="HE27">
            <v>0</v>
          </cell>
          <cell r="HF27">
            <v>0</v>
          </cell>
          <cell r="HG27">
            <v>0</v>
          </cell>
          <cell r="HH27">
            <v>0</v>
          </cell>
          <cell r="HI27">
            <v>0</v>
          </cell>
          <cell r="HJ27">
            <v>0</v>
          </cell>
          <cell r="HK27">
            <v>0</v>
          </cell>
          <cell r="HL27">
            <v>0</v>
          </cell>
          <cell r="HM27">
            <v>0</v>
          </cell>
          <cell r="HN27">
            <v>1</v>
          </cell>
          <cell r="HO27">
            <v>0</v>
          </cell>
          <cell r="HP27">
            <v>0</v>
          </cell>
          <cell r="HQ27">
            <v>0</v>
          </cell>
          <cell r="HR27">
            <v>0</v>
          </cell>
          <cell r="HS27">
            <v>0</v>
          </cell>
          <cell r="HT27">
            <v>0</v>
          </cell>
          <cell r="HU27">
            <v>0</v>
          </cell>
          <cell r="HV27">
            <v>0</v>
          </cell>
          <cell r="HW27">
            <v>0</v>
          </cell>
          <cell r="HX27">
            <v>0</v>
          </cell>
          <cell r="HY27">
            <v>0</v>
          </cell>
          <cell r="HZ27">
            <v>0</v>
          </cell>
        </row>
        <row r="28">
          <cell r="A28">
            <v>31</v>
          </cell>
          <cell r="B28" t="str">
            <v>Scottrade</v>
          </cell>
          <cell r="C28">
            <v>15601935371</v>
          </cell>
          <cell r="D28">
            <v>27</v>
          </cell>
          <cell r="E28">
            <v>1</v>
          </cell>
          <cell r="F28">
            <v>101</v>
          </cell>
          <cell r="G28">
            <v>307</v>
          </cell>
          <cell r="H28">
            <v>372</v>
          </cell>
          <cell r="I28">
            <v>11</v>
          </cell>
          <cell r="J28">
            <v>313</v>
          </cell>
          <cell r="K28">
            <v>351</v>
          </cell>
          <cell r="L28">
            <v>376</v>
          </cell>
          <cell r="M28">
            <v>206</v>
          </cell>
          <cell r="N28">
            <v>21</v>
          </cell>
          <cell r="O28">
            <v>0</v>
          </cell>
          <cell r="P28">
            <v>147</v>
          </cell>
          <cell r="Q28">
            <v>616</v>
          </cell>
          <cell r="R28">
            <v>1547</v>
          </cell>
          <cell r="S28">
            <v>27</v>
          </cell>
          <cell r="T28">
            <v>3455</v>
          </cell>
          <cell r="U28">
            <v>4668</v>
          </cell>
          <cell r="V28">
            <v>4254</v>
          </cell>
          <cell r="W28">
            <v>2235</v>
          </cell>
          <cell r="X28">
            <v>736</v>
          </cell>
          <cell r="Y28">
            <v>0</v>
          </cell>
          <cell r="Z28">
            <v>269</v>
          </cell>
          <cell r="AA28">
            <v>944</v>
          </cell>
          <cell r="AB28">
            <v>2144</v>
          </cell>
          <cell r="AC28">
            <v>103</v>
          </cell>
          <cell r="AD28">
            <v>10415</v>
          </cell>
          <cell r="AE28">
            <v>22434</v>
          </cell>
          <cell r="AF28">
            <v>50521</v>
          </cell>
          <cell r="AG28">
            <v>48545</v>
          </cell>
          <cell r="AH28">
            <v>8866</v>
          </cell>
          <cell r="AI28">
            <v>0</v>
          </cell>
          <cell r="AJ28">
            <v>269</v>
          </cell>
          <cell r="AK28">
            <v>950</v>
          </cell>
          <cell r="AL28">
            <v>2144</v>
          </cell>
          <cell r="AM28">
            <v>103</v>
          </cell>
          <cell r="AN28">
            <v>10415</v>
          </cell>
          <cell r="AO28">
            <v>22434</v>
          </cell>
          <cell r="AP28">
            <v>50521</v>
          </cell>
          <cell r="AQ28">
            <v>48764</v>
          </cell>
          <cell r="AR28">
            <v>9004</v>
          </cell>
          <cell r="AS28">
            <v>0</v>
          </cell>
          <cell r="AT28">
            <v>4</v>
          </cell>
          <cell r="AU28">
            <v>16</v>
          </cell>
          <cell r="AV28">
            <v>27</v>
          </cell>
          <cell r="AW28">
            <v>6</v>
          </cell>
          <cell r="AX28">
            <v>840</v>
          </cell>
          <cell r="AY28">
            <v>2073</v>
          </cell>
          <cell r="AZ28">
            <v>4263</v>
          </cell>
          <cell r="BA28">
            <v>3739</v>
          </cell>
          <cell r="BB28">
            <v>847</v>
          </cell>
          <cell r="BC28">
            <v>0</v>
          </cell>
          <cell r="BD28">
            <v>33</v>
          </cell>
          <cell r="BE28">
            <v>77</v>
          </cell>
          <cell r="BF28">
            <v>240</v>
          </cell>
          <cell r="BG28">
            <v>5</v>
          </cell>
          <cell r="BH28">
            <v>159</v>
          </cell>
          <cell r="BI28">
            <v>30</v>
          </cell>
          <cell r="BJ28">
            <v>32</v>
          </cell>
          <cell r="BK28">
            <v>49</v>
          </cell>
          <cell r="BL28">
            <v>5</v>
          </cell>
          <cell r="BM28">
            <v>0</v>
          </cell>
          <cell r="BN28">
            <v>4</v>
          </cell>
          <cell r="BO28">
            <v>3</v>
          </cell>
          <cell r="BP28">
            <v>1</v>
          </cell>
          <cell r="BQ28">
            <v>0</v>
          </cell>
          <cell r="BR28">
            <v>3</v>
          </cell>
          <cell r="BS28">
            <v>0</v>
          </cell>
          <cell r="BT28">
            <v>2</v>
          </cell>
          <cell r="BU28">
            <v>0</v>
          </cell>
          <cell r="BV28">
            <v>0</v>
          </cell>
          <cell r="BW28">
            <v>1</v>
          </cell>
          <cell r="BX28">
            <v>66</v>
          </cell>
          <cell r="BY28">
            <v>166</v>
          </cell>
          <cell r="BZ28">
            <v>151</v>
          </cell>
          <cell r="CA28">
            <v>5</v>
          </cell>
          <cell r="CB28">
            <v>95</v>
          </cell>
          <cell r="CC28">
            <v>82</v>
          </cell>
          <cell r="CD28">
            <v>84</v>
          </cell>
          <cell r="CE28">
            <v>30</v>
          </cell>
          <cell r="CF28">
            <v>2</v>
          </cell>
          <cell r="CG28">
            <v>0</v>
          </cell>
          <cell r="CH28">
            <v>0</v>
          </cell>
          <cell r="CI28">
            <v>0</v>
          </cell>
          <cell r="CJ28">
            <v>2</v>
          </cell>
          <cell r="CK28">
            <v>0</v>
          </cell>
          <cell r="CL28">
            <v>1</v>
          </cell>
          <cell r="CM28">
            <v>0</v>
          </cell>
          <cell r="CN28">
            <v>0</v>
          </cell>
          <cell r="CO28">
            <v>0</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2</v>
          </cell>
          <cell r="DE28">
            <v>0</v>
          </cell>
          <cell r="DF28">
            <v>0</v>
          </cell>
          <cell r="DG28">
            <v>1</v>
          </cell>
          <cell r="DH28">
            <v>2</v>
          </cell>
          <cell r="DI28">
            <v>2</v>
          </cell>
          <cell r="DJ28">
            <v>0</v>
          </cell>
          <cell r="DK28">
            <v>0</v>
          </cell>
          <cell r="DL28">
            <v>2</v>
          </cell>
          <cell r="DM28">
            <v>14</v>
          </cell>
          <cell r="DN28">
            <v>5</v>
          </cell>
          <cell r="DO28">
            <v>0</v>
          </cell>
          <cell r="DP28">
            <v>2</v>
          </cell>
          <cell r="DQ28">
            <v>10</v>
          </cell>
          <cell r="DR28">
            <v>10</v>
          </cell>
          <cell r="DS28">
            <v>12</v>
          </cell>
          <cell r="DT28">
            <v>2</v>
          </cell>
          <cell r="DU28">
            <v>0</v>
          </cell>
          <cell r="DV28">
            <v>0</v>
          </cell>
          <cell r="DW28">
            <v>0</v>
          </cell>
          <cell r="DX28">
            <v>2</v>
          </cell>
          <cell r="DY28">
            <v>0</v>
          </cell>
          <cell r="DZ28">
            <v>0</v>
          </cell>
          <cell r="EA28">
            <v>1</v>
          </cell>
          <cell r="EB28">
            <v>2</v>
          </cell>
          <cell r="EC28">
            <v>2</v>
          </cell>
          <cell r="ED28">
            <v>0</v>
          </cell>
          <cell r="EE28">
            <v>0</v>
          </cell>
          <cell r="EF28">
            <v>7</v>
          </cell>
          <cell r="EG28">
            <v>61</v>
          </cell>
          <cell r="EH28">
            <v>189</v>
          </cell>
          <cell r="EI28">
            <v>9</v>
          </cell>
          <cell r="EJ28">
            <v>160</v>
          </cell>
          <cell r="EK28">
            <v>172</v>
          </cell>
          <cell r="EL28">
            <v>355</v>
          </cell>
          <cell r="EM28">
            <v>186</v>
          </cell>
          <cell r="EN28">
            <v>18</v>
          </cell>
          <cell r="EO28">
            <v>0</v>
          </cell>
          <cell r="EP28">
            <v>6</v>
          </cell>
          <cell r="EQ28">
            <v>14</v>
          </cell>
          <cell r="ER28">
            <v>10</v>
          </cell>
          <cell r="ES28">
            <v>0</v>
          </cell>
          <cell r="ET28">
            <v>83</v>
          </cell>
          <cell r="EU28">
            <v>131</v>
          </cell>
          <cell r="EV28">
            <v>198</v>
          </cell>
          <cell r="EW28">
            <v>96</v>
          </cell>
          <cell r="EX28">
            <v>7</v>
          </cell>
          <cell r="EY28">
            <v>0</v>
          </cell>
          <cell r="EZ28">
            <v>31</v>
          </cell>
          <cell r="FA28">
            <v>69</v>
          </cell>
          <cell r="FB28">
            <v>83</v>
          </cell>
          <cell r="FC28">
            <v>1</v>
          </cell>
          <cell r="FD28">
            <v>36</v>
          </cell>
          <cell r="FE28">
            <v>30</v>
          </cell>
          <cell r="FF28">
            <v>32</v>
          </cell>
          <cell r="FG28">
            <v>49</v>
          </cell>
          <cell r="FH28">
            <v>5</v>
          </cell>
          <cell r="FI28">
            <v>0</v>
          </cell>
          <cell r="FJ28">
            <v>2</v>
          </cell>
          <cell r="FK28">
            <v>8</v>
          </cell>
          <cell r="FL28">
            <v>1</v>
          </cell>
          <cell r="FM28">
            <v>0</v>
          </cell>
          <cell r="FN28">
            <v>1</v>
          </cell>
          <cell r="FO28">
            <v>6</v>
          </cell>
          <cell r="FP28">
            <v>5</v>
          </cell>
          <cell r="FQ28">
            <v>12</v>
          </cell>
          <cell r="FR28">
            <v>2</v>
          </cell>
          <cell r="FS28">
            <v>0</v>
          </cell>
          <cell r="FT28">
            <v>45</v>
          </cell>
          <cell r="FU28">
            <v>164</v>
          </cell>
          <cell r="FV28">
            <v>109</v>
          </cell>
          <cell r="FW28">
            <v>6</v>
          </cell>
          <cell r="FX28">
            <v>61</v>
          </cell>
          <cell r="FY28">
            <v>176</v>
          </cell>
          <cell r="FZ28">
            <v>141</v>
          </cell>
          <cell r="GA28">
            <v>49</v>
          </cell>
          <cell r="GB28">
            <v>7</v>
          </cell>
          <cell r="GC28">
            <v>0</v>
          </cell>
          <cell r="GD28">
            <v>2</v>
          </cell>
          <cell r="GE28">
            <v>15</v>
          </cell>
          <cell r="GF28">
            <v>155</v>
          </cell>
          <cell r="GG28">
            <v>4</v>
          </cell>
          <cell r="GH28">
            <v>124</v>
          </cell>
          <cell r="GI28">
            <v>0</v>
          </cell>
          <cell r="GJ28">
            <v>0</v>
          </cell>
          <cell r="GK28">
            <v>0</v>
          </cell>
          <cell r="GL28">
            <v>0</v>
          </cell>
          <cell r="GM28">
            <v>0</v>
          </cell>
          <cell r="GN28">
            <v>0</v>
          </cell>
          <cell r="GO28">
            <v>0</v>
          </cell>
          <cell r="GP28">
            <v>0</v>
          </cell>
          <cell r="GQ28">
            <v>0</v>
          </cell>
          <cell r="GR28">
            <v>0</v>
          </cell>
          <cell r="GS28">
            <v>0</v>
          </cell>
          <cell r="GT28">
            <v>0</v>
          </cell>
          <cell r="GU28">
            <v>0</v>
          </cell>
          <cell r="GV28">
            <v>0</v>
          </cell>
          <cell r="GW28">
            <v>1</v>
          </cell>
          <cell r="GX28">
            <v>15</v>
          </cell>
          <cell r="GY28">
            <v>6</v>
          </cell>
          <cell r="GZ28">
            <v>0</v>
          </cell>
          <cell r="HA28">
            <v>0</v>
          </cell>
          <cell r="HB28">
            <v>0</v>
          </cell>
          <cell r="HC28">
            <v>0</v>
          </cell>
          <cell r="HD28">
            <v>0</v>
          </cell>
          <cell r="HE28">
            <v>0</v>
          </cell>
          <cell r="HF28">
            <v>0</v>
          </cell>
          <cell r="HG28">
            <v>0</v>
          </cell>
          <cell r="HH28">
            <v>0</v>
          </cell>
          <cell r="HI28">
            <v>0</v>
          </cell>
          <cell r="HJ28">
            <v>0</v>
          </cell>
          <cell r="HK28">
            <v>0</v>
          </cell>
          <cell r="HL28">
            <v>0</v>
          </cell>
          <cell r="HM28">
            <v>0</v>
          </cell>
          <cell r="HN28">
            <v>0</v>
          </cell>
          <cell r="HO28">
            <v>0</v>
          </cell>
          <cell r="HP28">
            <v>0</v>
          </cell>
          <cell r="HQ28">
            <v>0</v>
          </cell>
          <cell r="HR28">
            <v>0</v>
          </cell>
          <cell r="HS28">
            <v>31</v>
          </cell>
          <cell r="HT28">
            <v>14</v>
          </cell>
          <cell r="HU28">
            <v>0</v>
          </cell>
          <cell r="HV28">
            <v>8</v>
          </cell>
          <cell r="HW28">
            <v>8</v>
          </cell>
          <cell r="HX28">
            <v>0</v>
          </cell>
          <cell r="HY28">
            <v>0</v>
          </cell>
          <cell r="HZ28">
            <v>0</v>
          </cell>
        </row>
        <row r="29">
          <cell r="A29">
            <v>32</v>
          </cell>
          <cell r="B29" t="str">
            <v>Whole Foods Market</v>
          </cell>
          <cell r="C29">
            <v>525560857527063</v>
          </cell>
          <cell r="D29">
            <v>28</v>
          </cell>
          <cell r="E29">
            <v>0</v>
          </cell>
          <cell r="F29">
            <v>0</v>
          </cell>
          <cell r="G29">
            <v>0</v>
          </cell>
          <cell r="H29">
            <v>0</v>
          </cell>
          <cell r="I29">
            <v>0</v>
          </cell>
          <cell r="J29">
            <v>4</v>
          </cell>
          <cell r="K29">
            <v>168</v>
          </cell>
          <cell r="L29">
            <v>491</v>
          </cell>
          <cell r="M29">
            <v>285</v>
          </cell>
          <cell r="N29">
            <v>27</v>
          </cell>
          <cell r="O29">
            <v>0</v>
          </cell>
          <cell r="P29">
            <v>0</v>
          </cell>
          <cell r="Q29">
            <v>0</v>
          </cell>
          <cell r="R29">
            <v>0</v>
          </cell>
          <cell r="S29">
            <v>0</v>
          </cell>
          <cell r="T29">
            <v>0</v>
          </cell>
          <cell r="U29">
            <v>180</v>
          </cell>
          <cell r="V29">
            <v>706</v>
          </cell>
          <cell r="W29">
            <v>417</v>
          </cell>
          <cell r="X29">
            <v>37</v>
          </cell>
          <cell r="Y29">
            <v>0</v>
          </cell>
          <cell r="Z29">
            <v>0</v>
          </cell>
          <cell r="AA29">
            <v>0</v>
          </cell>
          <cell r="AB29">
            <v>0</v>
          </cell>
          <cell r="AC29">
            <v>0</v>
          </cell>
          <cell r="AD29">
            <v>3</v>
          </cell>
          <cell r="AE29">
            <v>3809</v>
          </cell>
          <cell r="AF29">
            <v>14833</v>
          </cell>
          <cell r="AG29">
            <v>8478</v>
          </cell>
          <cell r="AH29">
            <v>527</v>
          </cell>
          <cell r="AI29">
            <v>0</v>
          </cell>
          <cell r="AJ29">
            <v>0</v>
          </cell>
          <cell r="AK29">
            <v>0</v>
          </cell>
          <cell r="AL29">
            <v>0</v>
          </cell>
          <cell r="AM29">
            <v>0</v>
          </cell>
          <cell r="AN29">
            <v>3</v>
          </cell>
          <cell r="AO29">
            <v>3809</v>
          </cell>
          <cell r="AP29">
            <v>14833</v>
          </cell>
          <cell r="AQ29">
            <v>8550</v>
          </cell>
          <cell r="AR29">
            <v>538</v>
          </cell>
          <cell r="AS29">
            <v>0</v>
          </cell>
          <cell r="AT29">
            <v>0</v>
          </cell>
          <cell r="AU29">
            <v>0</v>
          </cell>
          <cell r="AV29">
            <v>0</v>
          </cell>
          <cell r="AW29">
            <v>0</v>
          </cell>
          <cell r="AX29">
            <v>0</v>
          </cell>
          <cell r="AY29">
            <v>359</v>
          </cell>
          <cell r="AZ29">
            <v>2124</v>
          </cell>
          <cell r="BA29">
            <v>1369</v>
          </cell>
          <cell r="BB29">
            <v>86</v>
          </cell>
          <cell r="BC29">
            <v>0</v>
          </cell>
          <cell r="BD29">
            <v>0</v>
          </cell>
          <cell r="BE29">
            <v>0</v>
          </cell>
          <cell r="BF29">
            <v>0</v>
          </cell>
          <cell r="BG29">
            <v>0</v>
          </cell>
          <cell r="BH29">
            <v>4</v>
          </cell>
          <cell r="BI29">
            <v>81</v>
          </cell>
          <cell r="BJ29">
            <v>211</v>
          </cell>
          <cell r="BK29">
            <v>85</v>
          </cell>
          <cell r="BL29">
            <v>6</v>
          </cell>
          <cell r="BM29">
            <v>0</v>
          </cell>
          <cell r="BN29">
            <v>0</v>
          </cell>
          <cell r="BO29">
            <v>0</v>
          </cell>
          <cell r="BP29">
            <v>0</v>
          </cell>
          <cell r="BQ29">
            <v>0</v>
          </cell>
          <cell r="BR29">
            <v>0</v>
          </cell>
          <cell r="BS29">
            <v>2</v>
          </cell>
          <cell r="BT29">
            <v>6</v>
          </cell>
          <cell r="BU29">
            <v>4</v>
          </cell>
          <cell r="BV29">
            <v>0</v>
          </cell>
          <cell r="BW29">
            <v>0</v>
          </cell>
          <cell r="BX29">
            <v>0</v>
          </cell>
          <cell r="BY29">
            <v>0</v>
          </cell>
          <cell r="BZ29">
            <v>0</v>
          </cell>
          <cell r="CA29">
            <v>0</v>
          </cell>
          <cell r="CB29">
            <v>4</v>
          </cell>
          <cell r="CC29">
            <v>79</v>
          </cell>
          <cell r="CD29">
            <v>196</v>
          </cell>
          <cell r="CE29">
            <v>141</v>
          </cell>
          <cell r="CF29">
            <v>20</v>
          </cell>
          <cell r="CG29">
            <v>0</v>
          </cell>
          <cell r="CH29">
            <v>0</v>
          </cell>
          <cell r="CI29">
            <v>0</v>
          </cell>
          <cell r="CJ29">
            <v>0</v>
          </cell>
          <cell r="CK29">
            <v>0</v>
          </cell>
          <cell r="CL29">
            <v>0</v>
          </cell>
          <cell r="CM29">
            <v>58</v>
          </cell>
          <cell r="CN29">
            <v>159</v>
          </cell>
          <cell r="CO29">
            <v>96</v>
          </cell>
          <cell r="CP29">
            <v>11</v>
          </cell>
          <cell r="CQ29">
            <v>0</v>
          </cell>
          <cell r="CR29">
            <v>0</v>
          </cell>
          <cell r="CS29">
            <v>0</v>
          </cell>
          <cell r="CT29">
            <v>0</v>
          </cell>
          <cell r="CU29">
            <v>0</v>
          </cell>
          <cell r="CV29">
            <v>0</v>
          </cell>
          <cell r="CW29">
            <v>3</v>
          </cell>
          <cell r="CX29">
            <v>6</v>
          </cell>
          <cell r="CY29">
            <v>0</v>
          </cell>
          <cell r="CZ29">
            <v>0</v>
          </cell>
          <cell r="DA29">
            <v>0</v>
          </cell>
          <cell r="DB29">
            <v>0</v>
          </cell>
          <cell r="DC29">
            <v>0</v>
          </cell>
          <cell r="DD29">
            <v>0</v>
          </cell>
          <cell r="DE29">
            <v>0</v>
          </cell>
          <cell r="DF29">
            <v>0</v>
          </cell>
          <cell r="DG29">
            <v>64</v>
          </cell>
          <cell r="DH29">
            <v>227</v>
          </cell>
          <cell r="DI29">
            <v>104</v>
          </cell>
          <cell r="DJ29">
            <v>4</v>
          </cell>
          <cell r="DK29">
            <v>0</v>
          </cell>
          <cell r="DL29">
            <v>0</v>
          </cell>
          <cell r="DM29">
            <v>0</v>
          </cell>
          <cell r="DN29">
            <v>0</v>
          </cell>
          <cell r="DO29">
            <v>0</v>
          </cell>
          <cell r="DP29">
            <v>0</v>
          </cell>
          <cell r="DQ29">
            <v>22</v>
          </cell>
          <cell r="DR29">
            <v>43</v>
          </cell>
          <cell r="DS29">
            <v>25</v>
          </cell>
          <cell r="DT29">
            <v>4</v>
          </cell>
          <cell r="DU29">
            <v>0</v>
          </cell>
          <cell r="DV29">
            <v>0</v>
          </cell>
          <cell r="DW29">
            <v>0</v>
          </cell>
          <cell r="DX29">
            <v>0</v>
          </cell>
          <cell r="DY29">
            <v>0</v>
          </cell>
          <cell r="DZ29">
            <v>0</v>
          </cell>
          <cell r="EA29">
            <v>64</v>
          </cell>
          <cell r="EB29">
            <v>227</v>
          </cell>
          <cell r="EC29">
            <v>104</v>
          </cell>
          <cell r="ED29">
            <v>4</v>
          </cell>
          <cell r="EE29">
            <v>0</v>
          </cell>
          <cell r="EF29">
            <v>0</v>
          </cell>
          <cell r="EG29">
            <v>0</v>
          </cell>
          <cell r="EH29">
            <v>0</v>
          </cell>
          <cell r="EI29">
            <v>0</v>
          </cell>
          <cell r="EJ29">
            <v>0</v>
          </cell>
          <cell r="EK29">
            <v>21</v>
          </cell>
          <cell r="EL29">
            <v>190</v>
          </cell>
          <cell r="EM29">
            <v>141</v>
          </cell>
          <cell r="EN29">
            <v>11</v>
          </cell>
          <cell r="EO29">
            <v>0</v>
          </cell>
          <cell r="EP29">
            <v>0</v>
          </cell>
          <cell r="EQ29">
            <v>0</v>
          </cell>
          <cell r="ER29">
            <v>0</v>
          </cell>
          <cell r="ES29">
            <v>0</v>
          </cell>
          <cell r="ET29">
            <v>0</v>
          </cell>
          <cell r="EU29">
            <v>28</v>
          </cell>
          <cell r="EV29">
            <v>120</v>
          </cell>
          <cell r="EW29">
            <v>103</v>
          </cell>
          <cell r="EX29">
            <v>10</v>
          </cell>
          <cell r="EY29">
            <v>0</v>
          </cell>
          <cell r="EZ29">
            <v>0</v>
          </cell>
          <cell r="FA29">
            <v>0</v>
          </cell>
          <cell r="FB29">
            <v>0</v>
          </cell>
          <cell r="FC29">
            <v>0</v>
          </cell>
          <cell r="FD29">
            <v>4</v>
          </cell>
          <cell r="FE29">
            <v>139</v>
          </cell>
          <cell r="FF29">
            <v>370</v>
          </cell>
          <cell r="FG29">
            <v>181</v>
          </cell>
          <cell r="FH29">
            <v>17</v>
          </cell>
          <cell r="FI29">
            <v>0</v>
          </cell>
          <cell r="FJ29">
            <v>0</v>
          </cell>
          <cell r="FK29">
            <v>0</v>
          </cell>
          <cell r="FL29">
            <v>0</v>
          </cell>
          <cell r="FM29">
            <v>0</v>
          </cell>
          <cell r="FN29">
            <v>0</v>
          </cell>
          <cell r="FO29">
            <v>0</v>
          </cell>
          <cell r="FP29">
            <v>0</v>
          </cell>
          <cell r="FQ29">
            <v>1</v>
          </cell>
          <cell r="FR29">
            <v>0</v>
          </cell>
          <cell r="FS29">
            <v>0</v>
          </cell>
          <cell r="FT29">
            <v>0</v>
          </cell>
          <cell r="FU29">
            <v>0</v>
          </cell>
          <cell r="FV29">
            <v>0</v>
          </cell>
          <cell r="FW29">
            <v>0</v>
          </cell>
          <cell r="FX29">
            <v>0</v>
          </cell>
          <cell r="FY29">
            <v>1</v>
          </cell>
          <cell r="FZ29">
            <v>1</v>
          </cell>
          <cell r="GA29">
            <v>0</v>
          </cell>
          <cell r="GB29">
            <v>0</v>
          </cell>
          <cell r="GC29">
            <v>0</v>
          </cell>
          <cell r="GD29">
            <v>0</v>
          </cell>
          <cell r="GE29">
            <v>0</v>
          </cell>
          <cell r="GF29">
            <v>0</v>
          </cell>
          <cell r="GG29">
            <v>0</v>
          </cell>
          <cell r="GH29">
            <v>0</v>
          </cell>
          <cell r="GI29">
            <v>0</v>
          </cell>
          <cell r="GJ29">
            <v>0</v>
          </cell>
          <cell r="GK29">
            <v>0</v>
          </cell>
          <cell r="GL29">
            <v>0</v>
          </cell>
          <cell r="GM29">
            <v>0</v>
          </cell>
          <cell r="GN29">
            <v>0</v>
          </cell>
          <cell r="GO29">
            <v>0</v>
          </cell>
          <cell r="GP29">
            <v>0</v>
          </cell>
          <cell r="GQ29">
            <v>0</v>
          </cell>
          <cell r="GR29">
            <v>0</v>
          </cell>
          <cell r="GS29">
            <v>0</v>
          </cell>
          <cell r="GT29">
            <v>0</v>
          </cell>
          <cell r="GU29">
            <v>0</v>
          </cell>
          <cell r="GV29">
            <v>0</v>
          </cell>
          <cell r="GW29">
            <v>0</v>
          </cell>
          <cell r="GX29">
            <v>0</v>
          </cell>
          <cell r="GY29">
            <v>0</v>
          </cell>
          <cell r="GZ29">
            <v>0</v>
          </cell>
          <cell r="HA29">
            <v>0</v>
          </cell>
          <cell r="HB29">
            <v>0</v>
          </cell>
          <cell r="HC29">
            <v>0</v>
          </cell>
          <cell r="HD29">
            <v>0</v>
          </cell>
          <cell r="HE29">
            <v>0</v>
          </cell>
          <cell r="HF29">
            <v>0</v>
          </cell>
          <cell r="HG29">
            <v>0</v>
          </cell>
          <cell r="HH29">
            <v>0</v>
          </cell>
          <cell r="HI29">
            <v>0</v>
          </cell>
          <cell r="HJ29">
            <v>0</v>
          </cell>
          <cell r="HK29">
            <v>0</v>
          </cell>
          <cell r="HL29">
            <v>0</v>
          </cell>
          <cell r="HM29">
            <v>0</v>
          </cell>
          <cell r="HN29">
            <v>0</v>
          </cell>
          <cell r="HO29">
            <v>0</v>
          </cell>
          <cell r="HP29">
            <v>0</v>
          </cell>
          <cell r="HQ29">
            <v>0</v>
          </cell>
          <cell r="HR29">
            <v>0</v>
          </cell>
          <cell r="HS29">
            <v>0</v>
          </cell>
          <cell r="HT29">
            <v>0</v>
          </cell>
          <cell r="HU29">
            <v>0</v>
          </cell>
          <cell r="HV29">
            <v>0</v>
          </cell>
          <cell r="HW29">
            <v>0</v>
          </cell>
          <cell r="HX29">
            <v>0</v>
          </cell>
          <cell r="HY29">
            <v>0</v>
          </cell>
          <cell r="HZ29">
            <v>0</v>
          </cell>
        </row>
        <row r="30">
          <cell r="A30">
            <v>34</v>
          </cell>
          <cell r="B30" t="str">
            <v>Nugget Market</v>
          </cell>
          <cell r="C30">
            <v>260624001193</v>
          </cell>
          <cell r="D30">
            <v>30</v>
          </cell>
          <cell r="E30">
            <v>0</v>
          </cell>
          <cell r="F30">
            <v>0</v>
          </cell>
          <cell r="G30">
            <v>313</v>
          </cell>
          <cell r="H30">
            <v>365</v>
          </cell>
          <cell r="I30">
            <v>1</v>
          </cell>
          <cell r="J30">
            <v>282</v>
          </cell>
          <cell r="K30">
            <v>262</v>
          </cell>
          <cell r="L30">
            <v>301</v>
          </cell>
          <cell r="M30">
            <v>269</v>
          </cell>
          <cell r="N30">
            <v>43</v>
          </cell>
          <cell r="O30">
            <v>0</v>
          </cell>
          <cell r="P30">
            <v>0</v>
          </cell>
          <cell r="Q30">
            <v>1213</v>
          </cell>
          <cell r="R30">
            <v>744</v>
          </cell>
          <cell r="S30">
            <v>1</v>
          </cell>
          <cell r="T30">
            <v>421</v>
          </cell>
          <cell r="U30">
            <v>353</v>
          </cell>
          <cell r="V30">
            <v>687</v>
          </cell>
          <cell r="W30">
            <v>789</v>
          </cell>
          <cell r="X30">
            <v>78</v>
          </cell>
          <cell r="Y30">
            <v>0</v>
          </cell>
          <cell r="Z30">
            <v>0</v>
          </cell>
          <cell r="AA30">
            <v>1867</v>
          </cell>
          <cell r="AB30">
            <v>2272</v>
          </cell>
          <cell r="AC30">
            <v>17</v>
          </cell>
          <cell r="AD30">
            <v>2667</v>
          </cell>
          <cell r="AE30">
            <v>4437</v>
          </cell>
          <cell r="AF30">
            <v>18245</v>
          </cell>
          <cell r="AG30">
            <v>23272</v>
          </cell>
          <cell r="AH30">
            <v>3574</v>
          </cell>
          <cell r="AI30">
            <v>0</v>
          </cell>
          <cell r="AJ30">
            <v>0</v>
          </cell>
          <cell r="AK30">
            <v>1867</v>
          </cell>
          <cell r="AL30">
            <v>2272</v>
          </cell>
          <cell r="AM30">
            <v>17</v>
          </cell>
          <cell r="AN30">
            <v>2667</v>
          </cell>
          <cell r="AO30">
            <v>4437</v>
          </cell>
          <cell r="AP30">
            <v>18245</v>
          </cell>
          <cell r="AQ30">
            <v>23518</v>
          </cell>
          <cell r="AR30">
            <v>3628</v>
          </cell>
          <cell r="AS30">
            <v>0</v>
          </cell>
          <cell r="AT30">
            <v>0</v>
          </cell>
          <cell r="AU30">
            <v>2</v>
          </cell>
          <cell r="AV30">
            <v>109</v>
          </cell>
          <cell r="AW30">
            <v>0</v>
          </cell>
          <cell r="AX30">
            <v>336</v>
          </cell>
          <cell r="AY30">
            <v>790</v>
          </cell>
          <cell r="AZ30">
            <v>1313</v>
          </cell>
          <cell r="BA30">
            <v>2089</v>
          </cell>
          <cell r="BB30">
            <v>300</v>
          </cell>
          <cell r="BC30">
            <v>0</v>
          </cell>
          <cell r="BD30">
            <v>0</v>
          </cell>
          <cell r="BE30">
            <v>70</v>
          </cell>
          <cell r="BF30">
            <v>149</v>
          </cell>
          <cell r="BG30">
            <v>0</v>
          </cell>
          <cell r="BH30">
            <v>113</v>
          </cell>
          <cell r="BI30">
            <v>97</v>
          </cell>
          <cell r="BJ30">
            <v>206</v>
          </cell>
          <cell r="BK30">
            <v>234</v>
          </cell>
          <cell r="BL30">
            <v>39</v>
          </cell>
          <cell r="BM30">
            <v>0</v>
          </cell>
          <cell r="BN30">
            <v>0</v>
          </cell>
          <cell r="BO30">
            <v>0</v>
          </cell>
          <cell r="BP30">
            <v>4</v>
          </cell>
          <cell r="BQ30">
            <v>0</v>
          </cell>
          <cell r="BR30">
            <v>5</v>
          </cell>
          <cell r="BS30">
            <v>6</v>
          </cell>
          <cell r="BT30">
            <v>8</v>
          </cell>
          <cell r="BU30">
            <v>8</v>
          </cell>
          <cell r="BV30">
            <v>3</v>
          </cell>
          <cell r="BW30">
            <v>0</v>
          </cell>
          <cell r="BX30">
            <v>0</v>
          </cell>
          <cell r="BY30">
            <v>73</v>
          </cell>
          <cell r="BZ30">
            <v>157</v>
          </cell>
          <cell r="CA30">
            <v>0</v>
          </cell>
          <cell r="CB30">
            <v>163</v>
          </cell>
          <cell r="CC30">
            <v>148</v>
          </cell>
          <cell r="CD30">
            <v>130</v>
          </cell>
          <cell r="CE30">
            <v>83</v>
          </cell>
          <cell r="CF30">
            <v>11</v>
          </cell>
          <cell r="CG30">
            <v>0</v>
          </cell>
          <cell r="CH30">
            <v>0</v>
          </cell>
          <cell r="CI30">
            <v>0</v>
          </cell>
          <cell r="CJ30">
            <v>6</v>
          </cell>
          <cell r="CK30">
            <v>0</v>
          </cell>
          <cell r="CL30">
            <v>1</v>
          </cell>
          <cell r="CM30">
            <v>0</v>
          </cell>
          <cell r="CN30">
            <v>1</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5</v>
          </cell>
          <cell r="DE30">
            <v>0</v>
          </cell>
          <cell r="DF30">
            <v>10</v>
          </cell>
          <cell r="DG30">
            <v>9</v>
          </cell>
          <cell r="DH30">
            <v>8</v>
          </cell>
          <cell r="DI30">
            <v>2</v>
          </cell>
          <cell r="DJ30">
            <v>2</v>
          </cell>
          <cell r="DK30">
            <v>0</v>
          </cell>
          <cell r="DL30">
            <v>0</v>
          </cell>
          <cell r="DM30">
            <v>6</v>
          </cell>
          <cell r="DN30">
            <v>6</v>
          </cell>
          <cell r="DO30">
            <v>0</v>
          </cell>
          <cell r="DP30">
            <v>1</v>
          </cell>
          <cell r="DQ30">
            <v>4</v>
          </cell>
          <cell r="DR30">
            <v>2</v>
          </cell>
          <cell r="DS30">
            <v>1</v>
          </cell>
          <cell r="DT30">
            <v>1</v>
          </cell>
          <cell r="DU30">
            <v>0</v>
          </cell>
          <cell r="DV30">
            <v>0</v>
          </cell>
          <cell r="DW30">
            <v>0</v>
          </cell>
          <cell r="DX30">
            <v>5</v>
          </cell>
          <cell r="DY30">
            <v>0</v>
          </cell>
          <cell r="DZ30">
            <v>10</v>
          </cell>
          <cell r="EA30">
            <v>9</v>
          </cell>
          <cell r="EB30">
            <v>8</v>
          </cell>
          <cell r="EC30">
            <v>2</v>
          </cell>
          <cell r="ED30">
            <v>2</v>
          </cell>
          <cell r="EE30">
            <v>0</v>
          </cell>
          <cell r="EF30">
            <v>0</v>
          </cell>
          <cell r="EG30">
            <v>1</v>
          </cell>
          <cell r="EH30">
            <v>2</v>
          </cell>
          <cell r="EI30">
            <v>0</v>
          </cell>
          <cell r="EJ30">
            <v>2</v>
          </cell>
          <cell r="EK30">
            <v>0</v>
          </cell>
          <cell r="EL30">
            <v>0</v>
          </cell>
          <cell r="EM30">
            <v>0</v>
          </cell>
          <cell r="EN30">
            <v>0</v>
          </cell>
          <cell r="EO30">
            <v>0</v>
          </cell>
          <cell r="EP30">
            <v>0</v>
          </cell>
          <cell r="EQ30">
            <v>223</v>
          </cell>
          <cell r="ER30">
            <v>188</v>
          </cell>
          <cell r="ES30">
            <v>0</v>
          </cell>
          <cell r="ET30">
            <v>158</v>
          </cell>
          <cell r="EU30">
            <v>152</v>
          </cell>
          <cell r="EV30">
            <v>89</v>
          </cell>
          <cell r="EW30">
            <v>33</v>
          </cell>
          <cell r="EX30">
            <v>3</v>
          </cell>
          <cell r="EY30">
            <v>0</v>
          </cell>
          <cell r="EZ30">
            <v>0</v>
          </cell>
          <cell r="FA30">
            <v>69</v>
          </cell>
          <cell r="FB30">
            <v>162</v>
          </cell>
          <cell r="FC30">
            <v>0</v>
          </cell>
          <cell r="FD30">
            <v>113</v>
          </cell>
          <cell r="FE30">
            <v>98</v>
          </cell>
          <cell r="FF30">
            <v>206</v>
          </cell>
          <cell r="FG30">
            <v>227</v>
          </cell>
          <cell r="FH30">
            <v>38</v>
          </cell>
          <cell r="FI30">
            <v>0</v>
          </cell>
          <cell r="FJ30">
            <v>0</v>
          </cell>
          <cell r="FK30">
            <v>6</v>
          </cell>
          <cell r="FL30">
            <v>0</v>
          </cell>
          <cell r="FM30">
            <v>0</v>
          </cell>
          <cell r="FN30">
            <v>1</v>
          </cell>
          <cell r="FO30">
            <v>0</v>
          </cell>
          <cell r="FP30">
            <v>1</v>
          </cell>
          <cell r="FQ30">
            <v>1</v>
          </cell>
          <cell r="FR30">
            <v>1</v>
          </cell>
          <cell r="FS30">
            <v>0</v>
          </cell>
          <cell r="FT30">
            <v>0</v>
          </cell>
          <cell r="FU30">
            <v>14</v>
          </cell>
          <cell r="FV30">
            <v>14</v>
          </cell>
          <cell r="FW30">
            <v>1</v>
          </cell>
          <cell r="FX30">
            <v>9</v>
          </cell>
          <cell r="FY30">
            <v>12</v>
          </cell>
          <cell r="FZ30">
            <v>5</v>
          </cell>
          <cell r="GA30">
            <v>2</v>
          </cell>
          <cell r="GB30">
            <v>0</v>
          </cell>
          <cell r="GC30">
            <v>0</v>
          </cell>
          <cell r="GD30">
            <v>0</v>
          </cell>
          <cell r="GE30">
            <v>1</v>
          </cell>
          <cell r="GF30">
            <v>0</v>
          </cell>
          <cell r="GG30">
            <v>0</v>
          </cell>
          <cell r="GH30">
            <v>0</v>
          </cell>
          <cell r="GI30">
            <v>0</v>
          </cell>
          <cell r="GJ30">
            <v>0</v>
          </cell>
          <cell r="GK30">
            <v>0</v>
          </cell>
          <cell r="GL30">
            <v>0</v>
          </cell>
          <cell r="GM30">
            <v>0</v>
          </cell>
          <cell r="GN30">
            <v>0</v>
          </cell>
          <cell r="GO30">
            <v>0</v>
          </cell>
          <cell r="GP30">
            <v>0</v>
          </cell>
          <cell r="GQ30">
            <v>0</v>
          </cell>
          <cell r="GR30">
            <v>0</v>
          </cell>
          <cell r="GS30">
            <v>0</v>
          </cell>
          <cell r="GT30">
            <v>0</v>
          </cell>
          <cell r="GU30">
            <v>0</v>
          </cell>
          <cell r="GV30">
            <v>0</v>
          </cell>
          <cell r="GW30">
            <v>0</v>
          </cell>
          <cell r="GX30">
            <v>0</v>
          </cell>
          <cell r="GY30">
            <v>0</v>
          </cell>
          <cell r="GZ30">
            <v>0</v>
          </cell>
          <cell r="HA30">
            <v>0</v>
          </cell>
          <cell r="HB30">
            <v>0</v>
          </cell>
          <cell r="HC30">
            <v>0</v>
          </cell>
          <cell r="HD30">
            <v>0</v>
          </cell>
          <cell r="HE30">
            <v>0</v>
          </cell>
          <cell r="HF30">
            <v>0</v>
          </cell>
          <cell r="HG30">
            <v>0</v>
          </cell>
          <cell r="HH30">
            <v>0</v>
          </cell>
          <cell r="HI30">
            <v>0</v>
          </cell>
          <cell r="HJ30">
            <v>0</v>
          </cell>
          <cell r="HK30">
            <v>0</v>
          </cell>
          <cell r="HL30">
            <v>1</v>
          </cell>
          <cell r="HM30">
            <v>0</v>
          </cell>
          <cell r="HN30">
            <v>0</v>
          </cell>
          <cell r="HO30">
            <v>6</v>
          </cell>
          <cell r="HP30">
            <v>1</v>
          </cell>
          <cell r="HQ30">
            <v>0</v>
          </cell>
          <cell r="HR30">
            <v>0</v>
          </cell>
          <cell r="HS30">
            <v>0</v>
          </cell>
          <cell r="HT30">
            <v>1</v>
          </cell>
          <cell r="HU30">
            <v>0</v>
          </cell>
          <cell r="HV30">
            <v>0</v>
          </cell>
          <cell r="HW30">
            <v>0</v>
          </cell>
          <cell r="HX30">
            <v>0</v>
          </cell>
          <cell r="HY30">
            <v>0</v>
          </cell>
          <cell r="HZ30">
            <v>0</v>
          </cell>
        </row>
        <row r="31">
          <cell r="A31">
            <v>35</v>
          </cell>
          <cell r="B31" t="str">
            <v>Millennium: The Takeda Oncology Company</v>
          </cell>
          <cell r="C31">
            <v>201874996515231</v>
          </cell>
          <cell r="D31">
            <v>31</v>
          </cell>
          <cell r="E31">
            <v>0</v>
          </cell>
          <cell r="F31">
            <v>0</v>
          </cell>
          <cell r="G31">
            <v>0</v>
          </cell>
          <cell r="H31">
            <v>32</v>
          </cell>
          <cell r="I31">
            <v>1</v>
          </cell>
          <cell r="J31">
            <v>236</v>
          </cell>
          <cell r="K31">
            <v>169</v>
          </cell>
          <cell r="L31">
            <v>84</v>
          </cell>
          <cell r="M31">
            <v>65</v>
          </cell>
          <cell r="N31">
            <v>11</v>
          </cell>
          <cell r="O31">
            <v>0</v>
          </cell>
          <cell r="P31">
            <v>0</v>
          </cell>
          <cell r="Q31">
            <v>0</v>
          </cell>
          <cell r="R31">
            <v>10</v>
          </cell>
          <cell r="S31">
            <v>0</v>
          </cell>
          <cell r="T31">
            <v>60</v>
          </cell>
          <cell r="U31">
            <v>33</v>
          </cell>
          <cell r="V31">
            <v>27</v>
          </cell>
          <cell r="W31">
            <v>24</v>
          </cell>
          <cell r="X31">
            <v>3</v>
          </cell>
          <cell r="Y31">
            <v>0</v>
          </cell>
          <cell r="Z31">
            <v>0</v>
          </cell>
          <cell r="AA31">
            <v>0</v>
          </cell>
          <cell r="AB31">
            <v>197</v>
          </cell>
          <cell r="AC31">
            <v>3</v>
          </cell>
          <cell r="AD31">
            <v>1723</v>
          </cell>
          <cell r="AE31">
            <v>1446</v>
          </cell>
          <cell r="AF31">
            <v>746</v>
          </cell>
          <cell r="AG31">
            <v>979</v>
          </cell>
          <cell r="AH31">
            <v>163</v>
          </cell>
          <cell r="AI31">
            <v>0</v>
          </cell>
          <cell r="AJ31">
            <v>0</v>
          </cell>
          <cell r="AK31">
            <v>0</v>
          </cell>
          <cell r="AL31">
            <v>197</v>
          </cell>
          <cell r="AM31">
            <v>3</v>
          </cell>
          <cell r="AN31">
            <v>1723</v>
          </cell>
          <cell r="AO31">
            <v>1446</v>
          </cell>
          <cell r="AP31">
            <v>746</v>
          </cell>
          <cell r="AQ31">
            <v>985</v>
          </cell>
          <cell r="AR31">
            <v>164</v>
          </cell>
          <cell r="AS31">
            <v>0</v>
          </cell>
          <cell r="AT31">
            <v>0</v>
          </cell>
          <cell r="AU31">
            <v>0</v>
          </cell>
          <cell r="AV31">
            <v>15</v>
          </cell>
          <cell r="AW31">
            <v>0</v>
          </cell>
          <cell r="AX31">
            <v>137</v>
          </cell>
          <cell r="AY31">
            <v>149</v>
          </cell>
          <cell r="AZ31">
            <v>73</v>
          </cell>
          <cell r="BA31">
            <v>208</v>
          </cell>
          <cell r="BB31">
            <v>17</v>
          </cell>
          <cell r="BC31">
            <v>0</v>
          </cell>
          <cell r="BD31">
            <v>0</v>
          </cell>
          <cell r="BE31">
            <v>0</v>
          </cell>
          <cell r="BF31">
            <v>24</v>
          </cell>
          <cell r="BG31">
            <v>1</v>
          </cell>
          <cell r="BH31">
            <v>120</v>
          </cell>
          <cell r="BI31">
            <v>91</v>
          </cell>
          <cell r="BJ31">
            <v>31</v>
          </cell>
          <cell r="BK31">
            <v>13</v>
          </cell>
          <cell r="BL31">
            <v>4</v>
          </cell>
          <cell r="BM31">
            <v>0</v>
          </cell>
          <cell r="BN31">
            <v>0</v>
          </cell>
          <cell r="BO31">
            <v>0</v>
          </cell>
          <cell r="BP31">
            <v>11</v>
          </cell>
          <cell r="BQ31">
            <v>0</v>
          </cell>
          <cell r="BR31">
            <v>13</v>
          </cell>
          <cell r="BS31">
            <v>11</v>
          </cell>
          <cell r="BT31">
            <v>5</v>
          </cell>
          <cell r="BU31">
            <v>2</v>
          </cell>
          <cell r="BV31">
            <v>0</v>
          </cell>
          <cell r="BW31">
            <v>0</v>
          </cell>
          <cell r="BX31">
            <v>0</v>
          </cell>
          <cell r="BY31">
            <v>0</v>
          </cell>
          <cell r="BZ31">
            <v>27</v>
          </cell>
          <cell r="CA31">
            <v>1</v>
          </cell>
          <cell r="CB31">
            <v>204</v>
          </cell>
          <cell r="CC31">
            <v>143</v>
          </cell>
          <cell r="CD31">
            <v>68</v>
          </cell>
          <cell r="CE31">
            <v>44</v>
          </cell>
          <cell r="CF31">
            <v>8</v>
          </cell>
          <cell r="CG31">
            <v>0</v>
          </cell>
          <cell r="CH31">
            <v>0</v>
          </cell>
          <cell r="CI31">
            <v>0</v>
          </cell>
          <cell r="CJ31">
            <v>0</v>
          </cell>
          <cell r="CK31">
            <v>0</v>
          </cell>
          <cell r="CL31">
            <v>0</v>
          </cell>
          <cell r="CM31">
            <v>0</v>
          </cell>
          <cell r="CN31">
            <v>0</v>
          </cell>
          <cell r="CO31">
            <v>10</v>
          </cell>
          <cell r="CP31">
            <v>0</v>
          </cell>
          <cell r="CQ31">
            <v>0</v>
          </cell>
          <cell r="CR31">
            <v>0</v>
          </cell>
          <cell r="CS31">
            <v>0</v>
          </cell>
          <cell r="CT31">
            <v>0</v>
          </cell>
          <cell r="CU31">
            <v>0</v>
          </cell>
          <cell r="CV31">
            <v>0</v>
          </cell>
          <cell r="CW31">
            <v>1</v>
          </cell>
          <cell r="CX31">
            <v>2</v>
          </cell>
          <cell r="CY31">
            <v>1</v>
          </cell>
          <cell r="CZ31">
            <v>0</v>
          </cell>
          <cell r="DA31">
            <v>0</v>
          </cell>
          <cell r="DB31">
            <v>0</v>
          </cell>
          <cell r="DC31">
            <v>0</v>
          </cell>
          <cell r="DD31">
            <v>0</v>
          </cell>
          <cell r="DE31">
            <v>0</v>
          </cell>
          <cell r="DF31">
            <v>1</v>
          </cell>
          <cell r="DG31">
            <v>1</v>
          </cell>
          <cell r="DH31">
            <v>5</v>
          </cell>
          <cell r="DI31">
            <v>17</v>
          </cell>
          <cell r="DJ31">
            <v>4</v>
          </cell>
          <cell r="DK31">
            <v>0</v>
          </cell>
          <cell r="DL31">
            <v>0</v>
          </cell>
          <cell r="DM31">
            <v>0</v>
          </cell>
          <cell r="DN31">
            <v>6</v>
          </cell>
          <cell r="DO31">
            <v>1</v>
          </cell>
          <cell r="DP31">
            <v>21</v>
          </cell>
          <cell r="DQ31">
            <v>11</v>
          </cell>
          <cell r="DR31">
            <v>6</v>
          </cell>
          <cell r="DS31">
            <v>7</v>
          </cell>
          <cell r="DT31">
            <v>2</v>
          </cell>
          <cell r="DU31">
            <v>0</v>
          </cell>
          <cell r="DV31">
            <v>0</v>
          </cell>
          <cell r="DW31">
            <v>0</v>
          </cell>
          <cell r="DX31">
            <v>0</v>
          </cell>
          <cell r="DY31">
            <v>0</v>
          </cell>
          <cell r="DZ31">
            <v>1</v>
          </cell>
          <cell r="EA31">
            <v>1</v>
          </cell>
          <cell r="EB31">
            <v>5</v>
          </cell>
          <cell r="EC31">
            <v>17</v>
          </cell>
          <cell r="ED31">
            <v>4</v>
          </cell>
          <cell r="EE31">
            <v>0</v>
          </cell>
          <cell r="EF31">
            <v>0</v>
          </cell>
          <cell r="EG31">
            <v>0</v>
          </cell>
          <cell r="EH31">
            <v>0</v>
          </cell>
          <cell r="EI31">
            <v>0</v>
          </cell>
          <cell r="EJ31">
            <v>0</v>
          </cell>
          <cell r="EK31">
            <v>0</v>
          </cell>
          <cell r="EL31">
            <v>0</v>
          </cell>
          <cell r="EM31">
            <v>0</v>
          </cell>
          <cell r="EN31">
            <v>0</v>
          </cell>
          <cell r="EO31">
            <v>0</v>
          </cell>
          <cell r="EP31">
            <v>0</v>
          </cell>
          <cell r="EQ31">
            <v>0</v>
          </cell>
          <cell r="ER31">
            <v>8</v>
          </cell>
          <cell r="ES31">
            <v>0</v>
          </cell>
          <cell r="ET31">
            <v>108</v>
          </cell>
          <cell r="EU31">
            <v>87</v>
          </cell>
          <cell r="EV31">
            <v>42</v>
          </cell>
          <cell r="EW31">
            <v>36</v>
          </cell>
          <cell r="EX31">
            <v>5</v>
          </cell>
          <cell r="EY31">
            <v>0</v>
          </cell>
          <cell r="EZ31">
            <v>0</v>
          </cell>
          <cell r="FA31">
            <v>0</v>
          </cell>
          <cell r="FB31">
            <v>22</v>
          </cell>
          <cell r="FC31">
            <v>1</v>
          </cell>
          <cell r="FD31">
            <v>121</v>
          </cell>
          <cell r="FE31">
            <v>71</v>
          </cell>
          <cell r="FF31">
            <v>30</v>
          </cell>
          <cell r="FG31">
            <v>23</v>
          </cell>
          <cell r="FH31">
            <v>4</v>
          </cell>
          <cell r="FI31">
            <v>0</v>
          </cell>
          <cell r="FJ31">
            <v>0</v>
          </cell>
          <cell r="FK31">
            <v>0</v>
          </cell>
          <cell r="FL31">
            <v>0</v>
          </cell>
          <cell r="FM31">
            <v>0</v>
          </cell>
          <cell r="FN31">
            <v>0</v>
          </cell>
          <cell r="FO31">
            <v>2</v>
          </cell>
          <cell r="FP31">
            <v>0</v>
          </cell>
          <cell r="FQ31">
            <v>4</v>
          </cell>
          <cell r="FR31">
            <v>2</v>
          </cell>
          <cell r="FS31">
            <v>0</v>
          </cell>
          <cell r="FT31">
            <v>0</v>
          </cell>
          <cell r="FU31">
            <v>0</v>
          </cell>
          <cell r="FV31">
            <v>0</v>
          </cell>
          <cell r="FW31">
            <v>0</v>
          </cell>
          <cell r="FX31">
            <v>7</v>
          </cell>
          <cell r="FY31">
            <v>9</v>
          </cell>
          <cell r="FZ31">
            <v>12</v>
          </cell>
          <cell r="GA31">
            <v>2</v>
          </cell>
          <cell r="GB31">
            <v>0</v>
          </cell>
          <cell r="GC31">
            <v>0</v>
          </cell>
          <cell r="GD31">
            <v>0</v>
          </cell>
          <cell r="GE31">
            <v>0</v>
          </cell>
          <cell r="GF31">
            <v>0</v>
          </cell>
          <cell r="GG31">
            <v>0</v>
          </cell>
          <cell r="GH31">
            <v>0</v>
          </cell>
          <cell r="GI31">
            <v>0</v>
          </cell>
          <cell r="GJ31">
            <v>0</v>
          </cell>
          <cell r="GK31">
            <v>0</v>
          </cell>
          <cell r="GL31">
            <v>0</v>
          </cell>
          <cell r="GM31">
            <v>0</v>
          </cell>
          <cell r="GN31">
            <v>0</v>
          </cell>
          <cell r="GO31">
            <v>0</v>
          </cell>
          <cell r="GP31">
            <v>0</v>
          </cell>
          <cell r="GQ31">
            <v>0</v>
          </cell>
          <cell r="GR31">
            <v>0</v>
          </cell>
          <cell r="GS31">
            <v>0</v>
          </cell>
          <cell r="GT31">
            <v>0</v>
          </cell>
          <cell r="GU31">
            <v>0</v>
          </cell>
          <cell r="GV31">
            <v>0</v>
          </cell>
          <cell r="GW31">
            <v>0</v>
          </cell>
          <cell r="GX31">
            <v>0</v>
          </cell>
          <cell r="GY31">
            <v>0</v>
          </cell>
          <cell r="GZ31">
            <v>0</v>
          </cell>
          <cell r="HA31">
            <v>0</v>
          </cell>
          <cell r="HB31">
            <v>0</v>
          </cell>
          <cell r="HC31">
            <v>0</v>
          </cell>
          <cell r="HD31">
            <v>0</v>
          </cell>
          <cell r="HE31">
            <v>0</v>
          </cell>
          <cell r="HF31">
            <v>0</v>
          </cell>
          <cell r="HG31">
            <v>0</v>
          </cell>
          <cell r="HH31">
            <v>0</v>
          </cell>
          <cell r="HI31">
            <v>0</v>
          </cell>
          <cell r="HJ31">
            <v>0</v>
          </cell>
          <cell r="HK31">
            <v>0</v>
          </cell>
          <cell r="HL31">
            <v>0</v>
          </cell>
          <cell r="HM31">
            <v>0</v>
          </cell>
          <cell r="HN31">
            <v>0</v>
          </cell>
          <cell r="HO31">
            <v>0</v>
          </cell>
          <cell r="HP31">
            <v>0</v>
          </cell>
          <cell r="HQ31">
            <v>0</v>
          </cell>
          <cell r="HR31">
            <v>0</v>
          </cell>
          <cell r="HS31">
            <v>0</v>
          </cell>
          <cell r="HT31">
            <v>2</v>
          </cell>
          <cell r="HU31">
            <v>0</v>
          </cell>
          <cell r="HV31">
            <v>0</v>
          </cell>
          <cell r="HW31">
            <v>0</v>
          </cell>
          <cell r="HX31">
            <v>0</v>
          </cell>
          <cell r="HY31">
            <v>0</v>
          </cell>
          <cell r="HZ31">
            <v>0</v>
          </cell>
        </row>
        <row r="32">
          <cell r="A32">
            <v>36</v>
          </cell>
          <cell r="B32" t="str">
            <v>Southern Ohio Medical Center</v>
          </cell>
          <cell r="C32">
            <v>220886824589689</v>
          </cell>
          <cell r="D32">
            <v>32</v>
          </cell>
          <cell r="E32">
            <v>0</v>
          </cell>
          <cell r="F32">
            <v>0</v>
          </cell>
          <cell r="G32">
            <v>0</v>
          </cell>
          <cell r="H32">
            <v>0</v>
          </cell>
          <cell r="I32">
            <v>0</v>
          </cell>
          <cell r="J32">
            <v>271</v>
          </cell>
          <cell r="K32">
            <v>320</v>
          </cell>
          <cell r="L32">
            <v>247</v>
          </cell>
          <cell r="M32">
            <v>153</v>
          </cell>
          <cell r="N32">
            <v>24</v>
          </cell>
          <cell r="O32">
            <v>0</v>
          </cell>
          <cell r="P32">
            <v>0</v>
          </cell>
          <cell r="Q32">
            <v>0</v>
          </cell>
          <cell r="R32">
            <v>0</v>
          </cell>
          <cell r="S32">
            <v>0</v>
          </cell>
          <cell r="T32">
            <v>716</v>
          </cell>
          <cell r="U32">
            <v>888</v>
          </cell>
          <cell r="V32">
            <v>527</v>
          </cell>
          <cell r="W32">
            <v>173</v>
          </cell>
          <cell r="X32">
            <v>111</v>
          </cell>
          <cell r="Y32">
            <v>0</v>
          </cell>
          <cell r="Z32">
            <v>0</v>
          </cell>
          <cell r="AA32">
            <v>0</v>
          </cell>
          <cell r="AB32">
            <v>0</v>
          </cell>
          <cell r="AC32">
            <v>0</v>
          </cell>
          <cell r="AD32">
            <v>6724</v>
          </cell>
          <cell r="AE32">
            <v>12611</v>
          </cell>
          <cell r="AF32">
            <v>5531</v>
          </cell>
          <cell r="AG32">
            <v>3130</v>
          </cell>
          <cell r="AH32">
            <v>581</v>
          </cell>
          <cell r="AI32">
            <v>0</v>
          </cell>
          <cell r="AJ32">
            <v>0</v>
          </cell>
          <cell r="AK32">
            <v>0</v>
          </cell>
          <cell r="AL32">
            <v>0</v>
          </cell>
          <cell r="AM32">
            <v>0</v>
          </cell>
          <cell r="AN32">
            <v>6725</v>
          </cell>
          <cell r="AO32">
            <v>12613</v>
          </cell>
          <cell r="AP32">
            <v>5532</v>
          </cell>
          <cell r="AQ32">
            <v>3145</v>
          </cell>
          <cell r="AR32">
            <v>593</v>
          </cell>
          <cell r="AS32">
            <v>0</v>
          </cell>
          <cell r="AT32">
            <v>0</v>
          </cell>
          <cell r="AU32">
            <v>0</v>
          </cell>
          <cell r="AV32">
            <v>0</v>
          </cell>
          <cell r="AW32">
            <v>0</v>
          </cell>
          <cell r="AX32">
            <v>1389</v>
          </cell>
          <cell r="AY32">
            <v>5257</v>
          </cell>
          <cell r="AZ32">
            <v>2478</v>
          </cell>
          <cell r="BA32">
            <v>1365</v>
          </cell>
          <cell r="BB32">
            <v>177</v>
          </cell>
          <cell r="BC32">
            <v>0</v>
          </cell>
          <cell r="BD32">
            <v>0</v>
          </cell>
          <cell r="BE32">
            <v>0</v>
          </cell>
          <cell r="BF32">
            <v>0</v>
          </cell>
          <cell r="BG32">
            <v>0</v>
          </cell>
          <cell r="BH32">
            <v>77</v>
          </cell>
          <cell r="BI32">
            <v>107</v>
          </cell>
          <cell r="BJ32">
            <v>66</v>
          </cell>
          <cell r="BK32">
            <v>32</v>
          </cell>
          <cell r="BL32">
            <v>8</v>
          </cell>
          <cell r="BM32">
            <v>0</v>
          </cell>
          <cell r="BN32">
            <v>0</v>
          </cell>
          <cell r="BO32">
            <v>0</v>
          </cell>
          <cell r="BP32">
            <v>0</v>
          </cell>
          <cell r="BQ32">
            <v>0</v>
          </cell>
          <cell r="BR32">
            <v>7</v>
          </cell>
          <cell r="BS32">
            <v>6</v>
          </cell>
          <cell r="BT32">
            <v>17</v>
          </cell>
          <cell r="BU32">
            <v>9</v>
          </cell>
          <cell r="BV32">
            <v>0</v>
          </cell>
          <cell r="BW32">
            <v>0</v>
          </cell>
          <cell r="BX32">
            <v>0</v>
          </cell>
          <cell r="BY32">
            <v>0</v>
          </cell>
          <cell r="BZ32">
            <v>0</v>
          </cell>
          <cell r="CA32">
            <v>0</v>
          </cell>
          <cell r="CB32">
            <v>177</v>
          </cell>
          <cell r="CC32">
            <v>182</v>
          </cell>
          <cell r="CD32">
            <v>179</v>
          </cell>
          <cell r="CE32">
            <v>108</v>
          </cell>
          <cell r="CF32">
            <v>18</v>
          </cell>
          <cell r="CG32">
            <v>0</v>
          </cell>
          <cell r="CH32">
            <v>0</v>
          </cell>
          <cell r="CI32">
            <v>0</v>
          </cell>
          <cell r="CJ32">
            <v>0</v>
          </cell>
          <cell r="CK32">
            <v>0</v>
          </cell>
          <cell r="CL32">
            <v>1</v>
          </cell>
          <cell r="CM32">
            <v>3</v>
          </cell>
          <cell r="CN32">
            <v>8</v>
          </cell>
          <cell r="CO32">
            <v>1</v>
          </cell>
          <cell r="CP32">
            <v>0</v>
          </cell>
          <cell r="CQ32">
            <v>0</v>
          </cell>
          <cell r="CR32">
            <v>0</v>
          </cell>
          <cell r="CS32">
            <v>0</v>
          </cell>
          <cell r="CT32">
            <v>0</v>
          </cell>
          <cell r="CU32">
            <v>0</v>
          </cell>
          <cell r="CV32">
            <v>11</v>
          </cell>
          <cell r="CW32">
            <v>6</v>
          </cell>
          <cell r="CX32">
            <v>1</v>
          </cell>
          <cell r="CY32">
            <v>0</v>
          </cell>
          <cell r="CZ32">
            <v>0</v>
          </cell>
          <cell r="DA32">
            <v>0</v>
          </cell>
          <cell r="DB32">
            <v>0</v>
          </cell>
          <cell r="DC32">
            <v>0</v>
          </cell>
          <cell r="DD32">
            <v>0</v>
          </cell>
          <cell r="DE32">
            <v>0</v>
          </cell>
          <cell r="DF32">
            <v>0</v>
          </cell>
          <cell r="DG32">
            <v>3</v>
          </cell>
          <cell r="DH32">
            <v>4</v>
          </cell>
          <cell r="DI32">
            <v>0</v>
          </cell>
          <cell r="DJ32">
            <v>0</v>
          </cell>
          <cell r="DK32">
            <v>0</v>
          </cell>
          <cell r="DL32">
            <v>0</v>
          </cell>
          <cell r="DM32">
            <v>0</v>
          </cell>
          <cell r="DN32">
            <v>0</v>
          </cell>
          <cell r="DO32">
            <v>0</v>
          </cell>
          <cell r="DP32">
            <v>10</v>
          </cell>
          <cell r="DQ32">
            <v>19</v>
          </cell>
          <cell r="DR32">
            <v>12</v>
          </cell>
          <cell r="DS32">
            <v>4</v>
          </cell>
          <cell r="DT32">
            <v>2</v>
          </cell>
          <cell r="DU32">
            <v>0</v>
          </cell>
          <cell r="DV32">
            <v>0</v>
          </cell>
          <cell r="DW32">
            <v>0</v>
          </cell>
          <cell r="DX32">
            <v>0</v>
          </cell>
          <cell r="DY32">
            <v>0</v>
          </cell>
          <cell r="DZ32">
            <v>0</v>
          </cell>
          <cell r="EA32">
            <v>4</v>
          </cell>
          <cell r="EB32">
            <v>4</v>
          </cell>
          <cell r="EC32">
            <v>0</v>
          </cell>
          <cell r="ED32">
            <v>0</v>
          </cell>
          <cell r="EE32">
            <v>0</v>
          </cell>
          <cell r="EF32">
            <v>0</v>
          </cell>
          <cell r="EG32">
            <v>0</v>
          </cell>
          <cell r="EH32">
            <v>0</v>
          </cell>
          <cell r="EI32">
            <v>0</v>
          </cell>
          <cell r="EJ32">
            <v>236</v>
          </cell>
          <cell r="EK32">
            <v>255</v>
          </cell>
          <cell r="EL32">
            <v>186</v>
          </cell>
          <cell r="EM32">
            <v>115</v>
          </cell>
          <cell r="EN32">
            <v>22</v>
          </cell>
          <cell r="EO32">
            <v>0</v>
          </cell>
          <cell r="EP32">
            <v>0</v>
          </cell>
          <cell r="EQ32">
            <v>0</v>
          </cell>
          <cell r="ER32">
            <v>0</v>
          </cell>
          <cell r="ES32">
            <v>0</v>
          </cell>
          <cell r="ET32">
            <v>135</v>
          </cell>
          <cell r="EU32">
            <v>160</v>
          </cell>
          <cell r="EV32">
            <v>148</v>
          </cell>
          <cell r="EW32">
            <v>107</v>
          </cell>
          <cell r="EX32">
            <v>10</v>
          </cell>
          <cell r="EY32">
            <v>0</v>
          </cell>
          <cell r="EZ32">
            <v>0</v>
          </cell>
          <cell r="FA32">
            <v>0</v>
          </cell>
          <cell r="FB32">
            <v>0</v>
          </cell>
          <cell r="FC32">
            <v>0</v>
          </cell>
          <cell r="FD32">
            <v>49</v>
          </cell>
          <cell r="FE32">
            <v>83</v>
          </cell>
          <cell r="FF32">
            <v>63</v>
          </cell>
          <cell r="FG32">
            <v>26</v>
          </cell>
          <cell r="FH32">
            <v>8</v>
          </cell>
          <cell r="FI32">
            <v>0</v>
          </cell>
          <cell r="FJ32">
            <v>0</v>
          </cell>
          <cell r="FK32">
            <v>0</v>
          </cell>
          <cell r="FL32">
            <v>0</v>
          </cell>
          <cell r="FM32">
            <v>0</v>
          </cell>
          <cell r="FN32">
            <v>0</v>
          </cell>
          <cell r="FO32">
            <v>12</v>
          </cell>
          <cell r="FP32">
            <v>7</v>
          </cell>
          <cell r="FQ32">
            <v>3</v>
          </cell>
          <cell r="FR32">
            <v>2</v>
          </cell>
          <cell r="FS32">
            <v>0</v>
          </cell>
          <cell r="FT32">
            <v>0</v>
          </cell>
          <cell r="FU32">
            <v>0</v>
          </cell>
          <cell r="FV32">
            <v>0</v>
          </cell>
          <cell r="FW32">
            <v>0</v>
          </cell>
          <cell r="FX32">
            <v>69</v>
          </cell>
          <cell r="FY32">
            <v>62</v>
          </cell>
          <cell r="FZ32">
            <v>29</v>
          </cell>
          <cell r="GA32">
            <v>14</v>
          </cell>
          <cell r="GB32">
            <v>4</v>
          </cell>
          <cell r="GC32">
            <v>0</v>
          </cell>
          <cell r="GD32">
            <v>0</v>
          </cell>
          <cell r="GE32">
            <v>0</v>
          </cell>
          <cell r="GF32">
            <v>0</v>
          </cell>
          <cell r="GG32">
            <v>0</v>
          </cell>
          <cell r="GH32">
            <v>11</v>
          </cell>
          <cell r="GI32">
            <v>0</v>
          </cell>
          <cell r="GJ32">
            <v>0</v>
          </cell>
          <cell r="GK32">
            <v>0</v>
          </cell>
          <cell r="GL32">
            <v>0</v>
          </cell>
          <cell r="GM32">
            <v>0</v>
          </cell>
          <cell r="GN32">
            <v>0</v>
          </cell>
          <cell r="GO32">
            <v>0</v>
          </cell>
          <cell r="GP32">
            <v>0</v>
          </cell>
          <cell r="GQ32">
            <v>0</v>
          </cell>
          <cell r="GR32">
            <v>0</v>
          </cell>
          <cell r="GS32">
            <v>0</v>
          </cell>
          <cell r="GT32">
            <v>0</v>
          </cell>
          <cell r="GU32">
            <v>0</v>
          </cell>
          <cell r="GV32">
            <v>0</v>
          </cell>
          <cell r="GW32">
            <v>0</v>
          </cell>
          <cell r="GX32">
            <v>0</v>
          </cell>
          <cell r="GY32">
            <v>0</v>
          </cell>
          <cell r="GZ32">
            <v>0</v>
          </cell>
          <cell r="HA32">
            <v>0</v>
          </cell>
          <cell r="HB32">
            <v>0</v>
          </cell>
          <cell r="HC32">
            <v>0</v>
          </cell>
          <cell r="HD32">
            <v>0</v>
          </cell>
          <cell r="HE32">
            <v>0</v>
          </cell>
          <cell r="HF32">
            <v>0</v>
          </cell>
          <cell r="HG32">
            <v>0</v>
          </cell>
          <cell r="HH32">
            <v>0</v>
          </cell>
          <cell r="HI32">
            <v>0</v>
          </cell>
          <cell r="HJ32">
            <v>0</v>
          </cell>
          <cell r="HK32">
            <v>0</v>
          </cell>
          <cell r="HL32">
            <v>0</v>
          </cell>
          <cell r="HM32">
            <v>2</v>
          </cell>
          <cell r="HN32">
            <v>0</v>
          </cell>
          <cell r="HO32">
            <v>3</v>
          </cell>
          <cell r="HP32">
            <v>0</v>
          </cell>
          <cell r="HQ32">
            <v>0</v>
          </cell>
          <cell r="HR32">
            <v>0</v>
          </cell>
          <cell r="HS32">
            <v>0</v>
          </cell>
          <cell r="HT32">
            <v>0</v>
          </cell>
          <cell r="HU32">
            <v>0</v>
          </cell>
          <cell r="HV32">
            <v>7</v>
          </cell>
          <cell r="HW32">
            <v>1</v>
          </cell>
          <cell r="HX32">
            <v>0</v>
          </cell>
          <cell r="HY32">
            <v>0</v>
          </cell>
          <cell r="HZ32">
            <v>0</v>
          </cell>
        </row>
        <row r="33">
          <cell r="A33">
            <v>39</v>
          </cell>
          <cell r="B33" t="str">
            <v>St. Jude Children's Research Hospital</v>
          </cell>
          <cell r="C33">
            <v>6435441794</v>
          </cell>
          <cell r="D33">
            <v>34</v>
          </cell>
          <cell r="E33">
            <v>0</v>
          </cell>
          <cell r="F33">
            <v>0</v>
          </cell>
          <cell r="G33">
            <v>0</v>
          </cell>
          <cell r="H33">
            <v>0</v>
          </cell>
          <cell r="I33">
            <v>0</v>
          </cell>
          <cell r="J33">
            <v>324</v>
          </cell>
          <cell r="K33">
            <v>453</v>
          </cell>
          <cell r="L33">
            <v>381</v>
          </cell>
          <cell r="M33">
            <v>85</v>
          </cell>
          <cell r="N33">
            <v>0</v>
          </cell>
          <cell r="O33">
            <v>0</v>
          </cell>
          <cell r="P33">
            <v>0</v>
          </cell>
          <cell r="Q33">
            <v>0</v>
          </cell>
          <cell r="R33">
            <v>0</v>
          </cell>
          <cell r="S33">
            <v>0</v>
          </cell>
          <cell r="T33">
            <v>76053</v>
          </cell>
          <cell r="U33">
            <v>94100</v>
          </cell>
          <cell r="V33">
            <v>76677</v>
          </cell>
          <cell r="W33">
            <v>11660</v>
          </cell>
          <cell r="X33">
            <v>0</v>
          </cell>
          <cell r="Y33">
            <v>0</v>
          </cell>
          <cell r="Z33">
            <v>0</v>
          </cell>
          <cell r="AA33">
            <v>0</v>
          </cell>
          <cell r="AB33">
            <v>0</v>
          </cell>
          <cell r="AC33">
            <v>0</v>
          </cell>
          <cell r="AD33">
            <v>3828841</v>
          </cell>
          <cell r="AE33">
            <v>6757770</v>
          </cell>
          <cell r="AF33">
            <v>5646406</v>
          </cell>
          <cell r="AG33">
            <v>863694</v>
          </cell>
          <cell r="AH33">
            <v>0</v>
          </cell>
          <cell r="AI33">
            <v>0</v>
          </cell>
          <cell r="AJ33">
            <v>0</v>
          </cell>
          <cell r="AK33">
            <v>0</v>
          </cell>
          <cell r="AL33">
            <v>0</v>
          </cell>
          <cell r="AM33">
            <v>0</v>
          </cell>
          <cell r="AN33">
            <v>3828843</v>
          </cell>
          <cell r="AO33">
            <v>6757783</v>
          </cell>
          <cell r="AP33">
            <v>5646476</v>
          </cell>
          <cell r="AQ33">
            <v>865881</v>
          </cell>
          <cell r="AR33">
            <v>0</v>
          </cell>
          <cell r="AS33">
            <v>0</v>
          </cell>
          <cell r="AT33">
            <v>0</v>
          </cell>
          <cell r="AU33">
            <v>0</v>
          </cell>
          <cell r="AV33">
            <v>0</v>
          </cell>
          <cell r="AW33">
            <v>0</v>
          </cell>
          <cell r="AX33">
            <v>283261</v>
          </cell>
          <cell r="AY33">
            <v>465581</v>
          </cell>
          <cell r="AZ33">
            <v>343510</v>
          </cell>
          <cell r="BA33">
            <v>58565</v>
          </cell>
          <cell r="BB33">
            <v>0</v>
          </cell>
          <cell r="BC33">
            <v>0</v>
          </cell>
          <cell r="BD33">
            <v>0</v>
          </cell>
          <cell r="BE33">
            <v>0</v>
          </cell>
          <cell r="BF33">
            <v>0</v>
          </cell>
          <cell r="BG33">
            <v>0</v>
          </cell>
          <cell r="BH33">
            <v>82</v>
          </cell>
          <cell r="BI33">
            <v>61</v>
          </cell>
          <cell r="BJ33">
            <v>56</v>
          </cell>
          <cell r="BK33">
            <v>29</v>
          </cell>
          <cell r="BL33">
            <v>0</v>
          </cell>
          <cell r="BM33">
            <v>0</v>
          </cell>
          <cell r="BN33">
            <v>0</v>
          </cell>
          <cell r="BO33">
            <v>0</v>
          </cell>
          <cell r="BP33">
            <v>0</v>
          </cell>
          <cell r="BQ33">
            <v>0</v>
          </cell>
          <cell r="BR33">
            <v>5</v>
          </cell>
          <cell r="BS33">
            <v>12</v>
          </cell>
          <cell r="BT33">
            <v>4</v>
          </cell>
          <cell r="BU33">
            <v>0</v>
          </cell>
          <cell r="BV33">
            <v>0</v>
          </cell>
          <cell r="BW33">
            <v>0</v>
          </cell>
          <cell r="BX33">
            <v>0</v>
          </cell>
          <cell r="BY33">
            <v>0</v>
          </cell>
          <cell r="BZ33">
            <v>0</v>
          </cell>
          <cell r="CA33">
            <v>0</v>
          </cell>
          <cell r="CB33">
            <v>58</v>
          </cell>
          <cell r="CC33">
            <v>64</v>
          </cell>
          <cell r="CD33">
            <v>73</v>
          </cell>
          <cell r="CE33">
            <v>23</v>
          </cell>
          <cell r="CF33">
            <v>0</v>
          </cell>
          <cell r="CG33">
            <v>0</v>
          </cell>
          <cell r="CH33">
            <v>0</v>
          </cell>
          <cell r="CI33">
            <v>0</v>
          </cell>
          <cell r="CJ33">
            <v>0</v>
          </cell>
          <cell r="CK33">
            <v>0</v>
          </cell>
          <cell r="CL33">
            <v>4</v>
          </cell>
          <cell r="CM33">
            <v>10</v>
          </cell>
          <cell r="CN33">
            <v>22</v>
          </cell>
          <cell r="CO33">
            <v>7</v>
          </cell>
          <cell r="CP33">
            <v>0</v>
          </cell>
          <cell r="CQ33">
            <v>0</v>
          </cell>
          <cell r="CR33">
            <v>0</v>
          </cell>
          <cell r="CS33">
            <v>0</v>
          </cell>
          <cell r="CT33">
            <v>0</v>
          </cell>
          <cell r="CU33">
            <v>0</v>
          </cell>
          <cell r="CV33">
            <v>0</v>
          </cell>
          <cell r="CW33">
            <v>2</v>
          </cell>
          <cell r="CX33">
            <v>0</v>
          </cell>
          <cell r="CY33">
            <v>0</v>
          </cell>
          <cell r="CZ33">
            <v>0</v>
          </cell>
          <cell r="DA33">
            <v>0</v>
          </cell>
          <cell r="DB33">
            <v>0</v>
          </cell>
          <cell r="DC33">
            <v>0</v>
          </cell>
          <cell r="DD33">
            <v>0</v>
          </cell>
          <cell r="DE33">
            <v>0</v>
          </cell>
          <cell r="DF33">
            <v>136</v>
          </cell>
          <cell r="DG33">
            <v>175</v>
          </cell>
          <cell r="DH33">
            <v>119</v>
          </cell>
          <cell r="DI33">
            <v>17</v>
          </cell>
          <cell r="DJ33">
            <v>0</v>
          </cell>
          <cell r="DK33">
            <v>0</v>
          </cell>
          <cell r="DL33">
            <v>0</v>
          </cell>
          <cell r="DM33">
            <v>0</v>
          </cell>
          <cell r="DN33">
            <v>0</v>
          </cell>
          <cell r="DO33">
            <v>0</v>
          </cell>
          <cell r="DP33">
            <v>14</v>
          </cell>
          <cell r="DQ33">
            <v>9</v>
          </cell>
          <cell r="DR33">
            <v>16</v>
          </cell>
          <cell r="DS33">
            <v>12</v>
          </cell>
          <cell r="DT33">
            <v>0</v>
          </cell>
          <cell r="DU33">
            <v>0</v>
          </cell>
          <cell r="DV33">
            <v>0</v>
          </cell>
          <cell r="DW33">
            <v>0</v>
          </cell>
          <cell r="DX33">
            <v>0</v>
          </cell>
          <cell r="DY33">
            <v>0</v>
          </cell>
          <cell r="DZ33">
            <v>137</v>
          </cell>
          <cell r="EA33">
            <v>175</v>
          </cell>
          <cell r="EB33">
            <v>119</v>
          </cell>
          <cell r="EC33">
            <v>17</v>
          </cell>
          <cell r="ED33">
            <v>0</v>
          </cell>
          <cell r="EE33">
            <v>0</v>
          </cell>
          <cell r="EF33">
            <v>0</v>
          </cell>
          <cell r="EG33">
            <v>0</v>
          </cell>
          <cell r="EH33">
            <v>0</v>
          </cell>
          <cell r="EI33">
            <v>0</v>
          </cell>
          <cell r="EJ33">
            <v>1</v>
          </cell>
          <cell r="EK33">
            <v>79</v>
          </cell>
          <cell r="EL33">
            <v>204</v>
          </cell>
          <cell r="EM33">
            <v>68</v>
          </cell>
          <cell r="EN33">
            <v>0</v>
          </cell>
          <cell r="EO33">
            <v>0</v>
          </cell>
          <cell r="EP33">
            <v>0</v>
          </cell>
          <cell r="EQ33">
            <v>0</v>
          </cell>
          <cell r="ER33">
            <v>0</v>
          </cell>
          <cell r="ES33">
            <v>0</v>
          </cell>
          <cell r="ET33">
            <v>217</v>
          </cell>
          <cell r="EU33">
            <v>388</v>
          </cell>
          <cell r="EV33">
            <v>305</v>
          </cell>
          <cell r="EW33">
            <v>49</v>
          </cell>
          <cell r="EX33">
            <v>0</v>
          </cell>
          <cell r="EY33">
            <v>0</v>
          </cell>
          <cell r="EZ33">
            <v>0</v>
          </cell>
          <cell r="FA33">
            <v>0</v>
          </cell>
          <cell r="FB33">
            <v>0</v>
          </cell>
          <cell r="FC33">
            <v>0</v>
          </cell>
          <cell r="FD33">
            <v>88</v>
          </cell>
          <cell r="FE33">
            <v>61</v>
          </cell>
          <cell r="FF33">
            <v>73</v>
          </cell>
          <cell r="FG33">
            <v>36</v>
          </cell>
          <cell r="FH33">
            <v>0</v>
          </cell>
          <cell r="FI33">
            <v>0</v>
          </cell>
          <cell r="FJ33">
            <v>0</v>
          </cell>
          <cell r="FK33">
            <v>0</v>
          </cell>
          <cell r="FL33">
            <v>0</v>
          </cell>
          <cell r="FM33">
            <v>0</v>
          </cell>
          <cell r="FN33">
            <v>2</v>
          </cell>
          <cell r="FO33">
            <v>0</v>
          </cell>
          <cell r="FP33">
            <v>1</v>
          </cell>
          <cell r="FQ33">
            <v>0</v>
          </cell>
          <cell r="FR33">
            <v>0</v>
          </cell>
          <cell r="FS33">
            <v>0</v>
          </cell>
          <cell r="FT33">
            <v>0</v>
          </cell>
          <cell r="FU33">
            <v>0</v>
          </cell>
          <cell r="FV33">
            <v>0</v>
          </cell>
          <cell r="FW33">
            <v>0</v>
          </cell>
          <cell r="FX33">
            <v>13</v>
          </cell>
          <cell r="FY33">
            <v>4</v>
          </cell>
          <cell r="FZ33">
            <v>2</v>
          </cell>
          <cell r="GA33">
            <v>0</v>
          </cell>
          <cell r="GB33">
            <v>0</v>
          </cell>
          <cell r="GC33">
            <v>0</v>
          </cell>
          <cell r="GD33">
            <v>0</v>
          </cell>
          <cell r="GE33">
            <v>0</v>
          </cell>
          <cell r="GF33">
            <v>0</v>
          </cell>
          <cell r="GG33">
            <v>0</v>
          </cell>
          <cell r="GH33">
            <v>0</v>
          </cell>
          <cell r="GI33">
            <v>0</v>
          </cell>
          <cell r="GJ33">
            <v>0</v>
          </cell>
          <cell r="GK33">
            <v>0</v>
          </cell>
          <cell r="GL33">
            <v>0</v>
          </cell>
          <cell r="GM33">
            <v>0</v>
          </cell>
          <cell r="GN33">
            <v>0</v>
          </cell>
          <cell r="GO33">
            <v>0</v>
          </cell>
          <cell r="GP33">
            <v>0</v>
          </cell>
          <cell r="GQ33">
            <v>0</v>
          </cell>
          <cell r="GR33">
            <v>0</v>
          </cell>
          <cell r="GS33">
            <v>0</v>
          </cell>
          <cell r="GT33">
            <v>0</v>
          </cell>
          <cell r="GU33">
            <v>0</v>
          </cell>
          <cell r="GV33">
            <v>0</v>
          </cell>
          <cell r="GW33">
            <v>0</v>
          </cell>
          <cell r="GX33">
            <v>0</v>
          </cell>
          <cell r="GY33">
            <v>0</v>
          </cell>
          <cell r="GZ33">
            <v>0</v>
          </cell>
          <cell r="HA33">
            <v>0</v>
          </cell>
          <cell r="HB33">
            <v>0</v>
          </cell>
          <cell r="HC33">
            <v>0</v>
          </cell>
          <cell r="HD33">
            <v>0</v>
          </cell>
          <cell r="HE33">
            <v>0</v>
          </cell>
          <cell r="HF33">
            <v>0</v>
          </cell>
          <cell r="HG33">
            <v>0</v>
          </cell>
          <cell r="HH33">
            <v>0</v>
          </cell>
          <cell r="HI33">
            <v>0</v>
          </cell>
          <cell r="HJ33">
            <v>0</v>
          </cell>
          <cell r="HK33">
            <v>0</v>
          </cell>
          <cell r="HL33">
            <v>0</v>
          </cell>
          <cell r="HM33">
            <v>0</v>
          </cell>
          <cell r="HN33">
            <v>0</v>
          </cell>
          <cell r="HO33">
            <v>0</v>
          </cell>
          <cell r="HP33">
            <v>0</v>
          </cell>
          <cell r="HQ33">
            <v>0</v>
          </cell>
          <cell r="HR33">
            <v>0</v>
          </cell>
          <cell r="HS33">
            <v>0</v>
          </cell>
          <cell r="HT33">
            <v>0</v>
          </cell>
          <cell r="HU33">
            <v>0</v>
          </cell>
          <cell r="HV33">
            <v>4</v>
          </cell>
          <cell r="HW33">
            <v>0</v>
          </cell>
          <cell r="HX33">
            <v>0</v>
          </cell>
          <cell r="HY33">
            <v>0</v>
          </cell>
          <cell r="HZ33">
            <v>0</v>
          </cell>
        </row>
        <row r="34">
          <cell r="A34">
            <v>40</v>
          </cell>
          <cell r="B34" t="str">
            <v>SVB Financial Group</v>
          </cell>
          <cell r="C34">
            <v>17979232866</v>
          </cell>
          <cell r="D34">
            <v>35</v>
          </cell>
          <cell r="E34">
            <v>7</v>
          </cell>
          <cell r="F34">
            <v>95</v>
          </cell>
          <cell r="G34">
            <v>77</v>
          </cell>
          <cell r="H34">
            <v>205</v>
          </cell>
          <cell r="I34">
            <v>0</v>
          </cell>
          <cell r="J34">
            <v>248</v>
          </cell>
          <cell r="K34">
            <v>264</v>
          </cell>
          <cell r="L34">
            <v>167</v>
          </cell>
          <cell r="M34">
            <v>76</v>
          </cell>
          <cell r="N34">
            <v>3</v>
          </cell>
          <cell r="O34">
            <v>0</v>
          </cell>
          <cell r="P34">
            <v>4</v>
          </cell>
          <cell r="Q34">
            <v>10</v>
          </cell>
          <cell r="R34">
            <v>43</v>
          </cell>
          <cell r="S34">
            <v>0</v>
          </cell>
          <cell r="T34">
            <v>126</v>
          </cell>
          <cell r="U34">
            <v>209</v>
          </cell>
          <cell r="V34">
            <v>119</v>
          </cell>
          <cell r="W34">
            <v>50</v>
          </cell>
          <cell r="X34">
            <v>5</v>
          </cell>
          <cell r="Y34">
            <v>0</v>
          </cell>
          <cell r="Z34">
            <v>12</v>
          </cell>
          <cell r="AA34">
            <v>49</v>
          </cell>
          <cell r="AB34">
            <v>500</v>
          </cell>
          <cell r="AC34">
            <v>0</v>
          </cell>
          <cell r="AD34">
            <v>2331</v>
          </cell>
          <cell r="AE34">
            <v>4457</v>
          </cell>
          <cell r="AF34">
            <v>3647</v>
          </cell>
          <cell r="AG34">
            <v>2310</v>
          </cell>
          <cell r="AH34">
            <v>45</v>
          </cell>
          <cell r="AI34">
            <v>0</v>
          </cell>
          <cell r="AJ34">
            <v>12</v>
          </cell>
          <cell r="AK34">
            <v>49</v>
          </cell>
          <cell r="AL34">
            <v>502</v>
          </cell>
          <cell r="AM34">
            <v>0</v>
          </cell>
          <cell r="AN34">
            <v>2331</v>
          </cell>
          <cell r="AO34">
            <v>4457</v>
          </cell>
          <cell r="AP34">
            <v>3647</v>
          </cell>
          <cell r="AQ34">
            <v>2320</v>
          </cell>
          <cell r="AR34">
            <v>45</v>
          </cell>
          <cell r="AS34">
            <v>0</v>
          </cell>
          <cell r="AT34">
            <v>0</v>
          </cell>
          <cell r="AU34">
            <v>0</v>
          </cell>
          <cell r="AV34">
            <v>55</v>
          </cell>
          <cell r="AW34">
            <v>0</v>
          </cell>
          <cell r="AX34">
            <v>283</v>
          </cell>
          <cell r="AY34">
            <v>431</v>
          </cell>
          <cell r="AZ34">
            <v>351</v>
          </cell>
          <cell r="BA34">
            <v>269</v>
          </cell>
          <cell r="BB34">
            <v>4</v>
          </cell>
          <cell r="BC34">
            <v>0</v>
          </cell>
          <cell r="BD34">
            <v>9</v>
          </cell>
          <cell r="BE34">
            <v>34</v>
          </cell>
          <cell r="BF34">
            <v>148</v>
          </cell>
          <cell r="BG34">
            <v>0</v>
          </cell>
          <cell r="BH34">
            <v>133</v>
          </cell>
          <cell r="BI34">
            <v>143</v>
          </cell>
          <cell r="BJ34">
            <v>79</v>
          </cell>
          <cell r="BK34">
            <v>35</v>
          </cell>
          <cell r="BL34">
            <v>0</v>
          </cell>
          <cell r="BM34">
            <v>0</v>
          </cell>
          <cell r="BN34">
            <v>2</v>
          </cell>
          <cell r="BO34">
            <v>2</v>
          </cell>
          <cell r="BP34">
            <v>1</v>
          </cell>
          <cell r="BQ34">
            <v>0</v>
          </cell>
          <cell r="BR34">
            <v>11</v>
          </cell>
          <cell r="BS34">
            <v>3</v>
          </cell>
          <cell r="BT34">
            <v>1</v>
          </cell>
          <cell r="BU34">
            <v>4</v>
          </cell>
          <cell r="BV34">
            <v>0</v>
          </cell>
          <cell r="BW34">
            <v>7</v>
          </cell>
          <cell r="BX34">
            <v>92</v>
          </cell>
          <cell r="BY34">
            <v>71</v>
          </cell>
          <cell r="BZ34">
            <v>186</v>
          </cell>
          <cell r="CA34">
            <v>0</v>
          </cell>
          <cell r="CB34">
            <v>181</v>
          </cell>
          <cell r="CC34">
            <v>154</v>
          </cell>
          <cell r="CD34">
            <v>101</v>
          </cell>
          <cell r="CE34">
            <v>52</v>
          </cell>
          <cell r="CF34">
            <v>2</v>
          </cell>
          <cell r="CG34">
            <v>0</v>
          </cell>
          <cell r="CH34">
            <v>0</v>
          </cell>
          <cell r="CI34">
            <v>0</v>
          </cell>
          <cell r="CJ34">
            <v>8</v>
          </cell>
          <cell r="CK34">
            <v>0</v>
          </cell>
          <cell r="CL34">
            <v>25</v>
          </cell>
          <cell r="CM34">
            <v>17</v>
          </cell>
          <cell r="CN34">
            <v>9</v>
          </cell>
          <cell r="CO34">
            <v>4</v>
          </cell>
          <cell r="CP34">
            <v>0</v>
          </cell>
          <cell r="CQ34">
            <v>0</v>
          </cell>
          <cell r="CR34">
            <v>0</v>
          </cell>
          <cell r="CS34">
            <v>0</v>
          </cell>
          <cell r="CT34">
            <v>0</v>
          </cell>
          <cell r="CU34">
            <v>0</v>
          </cell>
          <cell r="CV34">
            <v>11</v>
          </cell>
          <cell r="CW34">
            <v>10</v>
          </cell>
          <cell r="CX34">
            <v>4</v>
          </cell>
          <cell r="CY34">
            <v>2</v>
          </cell>
          <cell r="CZ34">
            <v>0</v>
          </cell>
          <cell r="DA34">
            <v>0</v>
          </cell>
          <cell r="DB34">
            <v>0</v>
          </cell>
          <cell r="DC34">
            <v>0</v>
          </cell>
          <cell r="DD34">
            <v>56</v>
          </cell>
          <cell r="DE34">
            <v>0</v>
          </cell>
          <cell r="DF34">
            <v>148</v>
          </cell>
          <cell r="DG34">
            <v>138</v>
          </cell>
          <cell r="DH34">
            <v>79</v>
          </cell>
          <cell r="DI34">
            <v>37</v>
          </cell>
          <cell r="DJ34">
            <v>0</v>
          </cell>
          <cell r="DK34">
            <v>0</v>
          </cell>
          <cell r="DL34">
            <v>0</v>
          </cell>
          <cell r="DM34">
            <v>1</v>
          </cell>
          <cell r="DN34">
            <v>3</v>
          </cell>
          <cell r="DO34">
            <v>0</v>
          </cell>
          <cell r="DP34">
            <v>18</v>
          </cell>
          <cell r="DQ34">
            <v>26</v>
          </cell>
          <cell r="DR34">
            <v>9</v>
          </cell>
          <cell r="DS34">
            <v>4</v>
          </cell>
          <cell r="DT34">
            <v>0</v>
          </cell>
          <cell r="DU34">
            <v>0</v>
          </cell>
          <cell r="DV34">
            <v>0</v>
          </cell>
          <cell r="DW34">
            <v>0</v>
          </cell>
          <cell r="DX34">
            <v>56</v>
          </cell>
          <cell r="DY34">
            <v>0</v>
          </cell>
          <cell r="DZ34">
            <v>147</v>
          </cell>
          <cell r="EA34">
            <v>135</v>
          </cell>
          <cell r="EB34">
            <v>79</v>
          </cell>
          <cell r="EC34">
            <v>36</v>
          </cell>
          <cell r="ED34">
            <v>0</v>
          </cell>
          <cell r="EE34">
            <v>0</v>
          </cell>
          <cell r="EF34">
            <v>0</v>
          </cell>
          <cell r="EG34">
            <v>24</v>
          </cell>
          <cell r="EH34">
            <v>38</v>
          </cell>
          <cell r="EI34">
            <v>0</v>
          </cell>
          <cell r="EJ34">
            <v>5</v>
          </cell>
          <cell r="EK34">
            <v>59</v>
          </cell>
          <cell r="EL34">
            <v>114</v>
          </cell>
          <cell r="EM34">
            <v>62</v>
          </cell>
          <cell r="EN34">
            <v>3</v>
          </cell>
          <cell r="EO34">
            <v>0</v>
          </cell>
          <cell r="EP34">
            <v>5</v>
          </cell>
          <cell r="EQ34">
            <v>6</v>
          </cell>
          <cell r="ER34">
            <v>13</v>
          </cell>
          <cell r="ES34">
            <v>0</v>
          </cell>
          <cell r="ET34">
            <v>89</v>
          </cell>
          <cell r="EU34">
            <v>105</v>
          </cell>
          <cell r="EV34">
            <v>79</v>
          </cell>
          <cell r="EW34">
            <v>41</v>
          </cell>
          <cell r="EX34">
            <v>3</v>
          </cell>
          <cell r="EY34">
            <v>0</v>
          </cell>
          <cell r="EZ34">
            <v>9</v>
          </cell>
          <cell r="FA34">
            <v>34</v>
          </cell>
          <cell r="FB34">
            <v>148</v>
          </cell>
          <cell r="FC34">
            <v>0</v>
          </cell>
          <cell r="FD34">
            <v>146</v>
          </cell>
          <cell r="FE34">
            <v>150</v>
          </cell>
          <cell r="FF34">
            <v>85</v>
          </cell>
          <cell r="FG34">
            <v>35</v>
          </cell>
          <cell r="FH34">
            <v>0</v>
          </cell>
          <cell r="FI34">
            <v>0</v>
          </cell>
          <cell r="FJ34">
            <v>0</v>
          </cell>
          <cell r="FK34">
            <v>0</v>
          </cell>
          <cell r="FL34">
            <v>1</v>
          </cell>
          <cell r="FM34">
            <v>0</v>
          </cell>
          <cell r="FN34">
            <v>2</v>
          </cell>
          <cell r="FO34">
            <v>1</v>
          </cell>
          <cell r="FP34">
            <v>0</v>
          </cell>
          <cell r="FQ34">
            <v>0</v>
          </cell>
          <cell r="FR34">
            <v>0</v>
          </cell>
          <cell r="FS34">
            <v>0</v>
          </cell>
          <cell r="FT34">
            <v>4</v>
          </cell>
          <cell r="FU34">
            <v>28</v>
          </cell>
          <cell r="FV34">
            <v>35</v>
          </cell>
          <cell r="FW34">
            <v>0</v>
          </cell>
          <cell r="FX34">
            <v>8</v>
          </cell>
          <cell r="FY34">
            <v>5</v>
          </cell>
          <cell r="FZ34">
            <v>3</v>
          </cell>
          <cell r="GA34">
            <v>0</v>
          </cell>
          <cell r="GB34">
            <v>0</v>
          </cell>
          <cell r="GC34">
            <v>0</v>
          </cell>
          <cell r="GD34">
            <v>0</v>
          </cell>
          <cell r="GE34">
            <v>0</v>
          </cell>
          <cell r="GF34">
            <v>7</v>
          </cell>
          <cell r="GG34">
            <v>0</v>
          </cell>
          <cell r="GH34">
            <v>1</v>
          </cell>
          <cell r="GI34">
            <v>0</v>
          </cell>
          <cell r="GJ34">
            <v>0</v>
          </cell>
          <cell r="GK34">
            <v>0</v>
          </cell>
          <cell r="GL34">
            <v>0</v>
          </cell>
          <cell r="GM34">
            <v>7</v>
          </cell>
          <cell r="GN34">
            <v>76</v>
          </cell>
          <cell r="GO34">
            <v>9</v>
          </cell>
          <cell r="GP34">
            <v>0</v>
          </cell>
          <cell r="GQ34">
            <v>0</v>
          </cell>
          <cell r="GR34">
            <v>0</v>
          </cell>
          <cell r="GS34">
            <v>0</v>
          </cell>
          <cell r="GT34">
            <v>0</v>
          </cell>
          <cell r="GU34">
            <v>0</v>
          </cell>
          <cell r="GV34">
            <v>0</v>
          </cell>
          <cell r="GW34">
            <v>0</v>
          </cell>
          <cell r="GX34">
            <v>1</v>
          </cell>
          <cell r="GY34">
            <v>0</v>
          </cell>
          <cell r="GZ34">
            <v>0</v>
          </cell>
          <cell r="HA34">
            <v>0</v>
          </cell>
          <cell r="HB34">
            <v>0</v>
          </cell>
          <cell r="HC34">
            <v>0</v>
          </cell>
          <cell r="HD34">
            <v>0</v>
          </cell>
          <cell r="HE34">
            <v>0</v>
          </cell>
          <cell r="HF34">
            <v>0</v>
          </cell>
          <cell r="HG34">
            <v>0</v>
          </cell>
          <cell r="HH34">
            <v>0</v>
          </cell>
          <cell r="HI34">
            <v>0</v>
          </cell>
          <cell r="HJ34">
            <v>0</v>
          </cell>
          <cell r="HK34">
            <v>0</v>
          </cell>
          <cell r="HL34">
            <v>1</v>
          </cell>
          <cell r="HM34">
            <v>1</v>
          </cell>
          <cell r="HN34">
            <v>0</v>
          </cell>
          <cell r="HO34">
            <v>0</v>
          </cell>
          <cell r="HP34">
            <v>0</v>
          </cell>
          <cell r="HQ34">
            <v>0</v>
          </cell>
          <cell r="HR34">
            <v>0</v>
          </cell>
          <cell r="HS34">
            <v>0</v>
          </cell>
          <cell r="HT34">
            <v>1</v>
          </cell>
          <cell r="HU34">
            <v>0</v>
          </cell>
          <cell r="HV34">
            <v>1</v>
          </cell>
          <cell r="HW34">
            <v>2</v>
          </cell>
          <cell r="HX34">
            <v>0</v>
          </cell>
          <cell r="HY34">
            <v>0</v>
          </cell>
          <cell r="HZ34">
            <v>0</v>
          </cell>
        </row>
        <row r="35">
          <cell r="A35">
            <v>41</v>
          </cell>
          <cell r="B35" t="str">
            <v>Adobe</v>
          </cell>
          <cell r="C35">
            <v>305115773870</v>
          </cell>
          <cell r="D35">
            <v>36</v>
          </cell>
          <cell r="E35">
            <v>0</v>
          </cell>
          <cell r="F35">
            <v>0</v>
          </cell>
          <cell r="G35">
            <v>0</v>
          </cell>
          <cell r="H35">
            <v>0</v>
          </cell>
          <cell r="I35">
            <v>0</v>
          </cell>
          <cell r="J35">
            <v>585</v>
          </cell>
          <cell r="K35">
            <v>625</v>
          </cell>
          <cell r="L35">
            <v>491</v>
          </cell>
          <cell r="M35">
            <v>218</v>
          </cell>
          <cell r="N35">
            <v>27</v>
          </cell>
          <cell r="O35">
            <v>0</v>
          </cell>
          <cell r="P35">
            <v>0</v>
          </cell>
          <cell r="Q35">
            <v>0</v>
          </cell>
          <cell r="R35">
            <v>0</v>
          </cell>
          <cell r="S35">
            <v>0</v>
          </cell>
          <cell r="T35">
            <v>4590</v>
          </cell>
          <cell r="U35">
            <v>6077</v>
          </cell>
          <cell r="V35">
            <v>2045</v>
          </cell>
          <cell r="W35">
            <v>630</v>
          </cell>
          <cell r="X35">
            <v>39</v>
          </cell>
          <cell r="Y35">
            <v>0</v>
          </cell>
          <cell r="Z35">
            <v>0</v>
          </cell>
          <cell r="AA35">
            <v>0</v>
          </cell>
          <cell r="AB35">
            <v>0</v>
          </cell>
          <cell r="AC35">
            <v>0</v>
          </cell>
          <cell r="AD35">
            <v>60532</v>
          </cell>
          <cell r="AE35">
            <v>120710</v>
          </cell>
          <cell r="AF35">
            <v>62735</v>
          </cell>
          <cell r="AG35">
            <v>24688</v>
          </cell>
          <cell r="AH35">
            <v>8097</v>
          </cell>
          <cell r="AI35">
            <v>0</v>
          </cell>
          <cell r="AJ35">
            <v>0</v>
          </cell>
          <cell r="AK35">
            <v>0</v>
          </cell>
          <cell r="AL35">
            <v>0</v>
          </cell>
          <cell r="AM35">
            <v>0</v>
          </cell>
          <cell r="AN35">
            <v>60533</v>
          </cell>
          <cell r="AO35">
            <v>120711</v>
          </cell>
          <cell r="AP35">
            <v>62742</v>
          </cell>
          <cell r="AQ35">
            <v>25041</v>
          </cell>
          <cell r="AR35">
            <v>8269</v>
          </cell>
          <cell r="AS35">
            <v>0</v>
          </cell>
          <cell r="AT35">
            <v>0</v>
          </cell>
          <cell r="AU35">
            <v>0</v>
          </cell>
          <cell r="AV35">
            <v>0</v>
          </cell>
          <cell r="AW35">
            <v>0</v>
          </cell>
          <cell r="AX35">
            <v>11367</v>
          </cell>
          <cell r="AY35">
            <v>18788</v>
          </cell>
          <cell r="AZ35">
            <v>10246</v>
          </cell>
          <cell r="BA35">
            <v>3071</v>
          </cell>
          <cell r="BB35">
            <v>386</v>
          </cell>
          <cell r="BC35">
            <v>0</v>
          </cell>
          <cell r="BD35">
            <v>0</v>
          </cell>
          <cell r="BE35">
            <v>0</v>
          </cell>
          <cell r="BF35">
            <v>0</v>
          </cell>
          <cell r="BG35">
            <v>0</v>
          </cell>
          <cell r="BH35">
            <v>152</v>
          </cell>
          <cell r="BI35">
            <v>43</v>
          </cell>
          <cell r="BJ35">
            <v>86</v>
          </cell>
          <cell r="BK35">
            <v>69</v>
          </cell>
          <cell r="BL35">
            <v>15</v>
          </cell>
          <cell r="BM35">
            <v>0</v>
          </cell>
          <cell r="BN35">
            <v>0</v>
          </cell>
          <cell r="BO35">
            <v>0</v>
          </cell>
          <cell r="BP35">
            <v>0</v>
          </cell>
          <cell r="BQ35">
            <v>0</v>
          </cell>
          <cell r="BR35">
            <v>14</v>
          </cell>
          <cell r="BS35">
            <v>9</v>
          </cell>
          <cell r="BT35">
            <v>2</v>
          </cell>
          <cell r="BU35">
            <v>1</v>
          </cell>
          <cell r="BV35">
            <v>0</v>
          </cell>
          <cell r="BW35">
            <v>0</v>
          </cell>
          <cell r="BX35">
            <v>0</v>
          </cell>
          <cell r="BY35">
            <v>0</v>
          </cell>
          <cell r="BZ35">
            <v>0</v>
          </cell>
          <cell r="CA35">
            <v>0</v>
          </cell>
          <cell r="CB35">
            <v>238</v>
          </cell>
          <cell r="CC35">
            <v>208</v>
          </cell>
          <cell r="CD35">
            <v>162</v>
          </cell>
          <cell r="CE35">
            <v>81</v>
          </cell>
          <cell r="CF35">
            <v>10</v>
          </cell>
          <cell r="CG35">
            <v>0</v>
          </cell>
          <cell r="CH35">
            <v>0</v>
          </cell>
          <cell r="CI35">
            <v>0</v>
          </cell>
          <cell r="CJ35">
            <v>0</v>
          </cell>
          <cell r="CK35">
            <v>0</v>
          </cell>
          <cell r="CL35">
            <v>10</v>
          </cell>
          <cell r="CM35">
            <v>16</v>
          </cell>
          <cell r="CN35">
            <v>4</v>
          </cell>
          <cell r="CO35">
            <v>2</v>
          </cell>
          <cell r="CP35">
            <v>0</v>
          </cell>
          <cell r="CQ35">
            <v>0</v>
          </cell>
          <cell r="CR35">
            <v>0</v>
          </cell>
          <cell r="CS35">
            <v>0</v>
          </cell>
          <cell r="CT35">
            <v>0</v>
          </cell>
          <cell r="CU35">
            <v>0</v>
          </cell>
          <cell r="CV35">
            <v>2</v>
          </cell>
          <cell r="CW35">
            <v>1</v>
          </cell>
          <cell r="CX35">
            <v>0</v>
          </cell>
          <cell r="CY35">
            <v>1</v>
          </cell>
          <cell r="CZ35">
            <v>0</v>
          </cell>
          <cell r="DA35">
            <v>0</v>
          </cell>
          <cell r="DB35">
            <v>0</v>
          </cell>
          <cell r="DC35">
            <v>0</v>
          </cell>
          <cell r="DD35">
            <v>0</v>
          </cell>
          <cell r="DE35">
            <v>0</v>
          </cell>
          <cell r="DF35">
            <v>154</v>
          </cell>
          <cell r="DG35">
            <v>94</v>
          </cell>
          <cell r="DH35">
            <v>42</v>
          </cell>
          <cell r="DI35">
            <v>5</v>
          </cell>
          <cell r="DJ35">
            <v>0</v>
          </cell>
          <cell r="DK35">
            <v>0</v>
          </cell>
          <cell r="DL35">
            <v>0</v>
          </cell>
          <cell r="DM35">
            <v>0</v>
          </cell>
          <cell r="DN35">
            <v>0</v>
          </cell>
          <cell r="DO35">
            <v>0</v>
          </cell>
          <cell r="DP35">
            <v>29</v>
          </cell>
          <cell r="DQ35">
            <v>34</v>
          </cell>
          <cell r="DR35">
            <v>26</v>
          </cell>
          <cell r="DS35">
            <v>17</v>
          </cell>
          <cell r="DT35">
            <v>0</v>
          </cell>
          <cell r="DU35">
            <v>0</v>
          </cell>
          <cell r="DV35">
            <v>0</v>
          </cell>
          <cell r="DW35">
            <v>0</v>
          </cell>
          <cell r="DX35">
            <v>0</v>
          </cell>
          <cell r="DY35">
            <v>0</v>
          </cell>
          <cell r="DZ35">
            <v>154</v>
          </cell>
          <cell r="EA35">
            <v>93</v>
          </cell>
          <cell r="EB35">
            <v>38</v>
          </cell>
          <cell r="EC35">
            <v>5</v>
          </cell>
          <cell r="ED35">
            <v>0</v>
          </cell>
          <cell r="EE35">
            <v>0</v>
          </cell>
          <cell r="EF35">
            <v>0</v>
          </cell>
          <cell r="EG35">
            <v>0</v>
          </cell>
          <cell r="EH35">
            <v>0</v>
          </cell>
          <cell r="EI35">
            <v>0</v>
          </cell>
          <cell r="EJ35">
            <v>309</v>
          </cell>
          <cell r="EK35">
            <v>561</v>
          </cell>
          <cell r="EL35">
            <v>452</v>
          </cell>
          <cell r="EM35">
            <v>200</v>
          </cell>
          <cell r="EN35">
            <v>26</v>
          </cell>
          <cell r="EO35">
            <v>0</v>
          </cell>
          <cell r="EP35">
            <v>0</v>
          </cell>
          <cell r="EQ35">
            <v>0</v>
          </cell>
          <cell r="ER35">
            <v>0</v>
          </cell>
          <cell r="ES35">
            <v>0</v>
          </cell>
          <cell r="ET35">
            <v>411</v>
          </cell>
          <cell r="EU35">
            <v>570</v>
          </cell>
          <cell r="EV35">
            <v>462</v>
          </cell>
          <cell r="EW35">
            <v>197</v>
          </cell>
          <cell r="EX35">
            <v>27</v>
          </cell>
          <cell r="EY35">
            <v>0</v>
          </cell>
          <cell r="EZ35">
            <v>0</v>
          </cell>
          <cell r="FA35">
            <v>0</v>
          </cell>
          <cell r="FB35">
            <v>0</v>
          </cell>
          <cell r="FC35">
            <v>0</v>
          </cell>
          <cell r="FD35">
            <v>127</v>
          </cell>
          <cell r="FE35">
            <v>31</v>
          </cell>
          <cell r="FF35">
            <v>5</v>
          </cell>
          <cell r="FG35">
            <v>6</v>
          </cell>
          <cell r="FH35">
            <v>0</v>
          </cell>
          <cell r="FI35">
            <v>0</v>
          </cell>
          <cell r="FJ35">
            <v>0</v>
          </cell>
          <cell r="FK35">
            <v>0</v>
          </cell>
          <cell r="FL35">
            <v>0</v>
          </cell>
          <cell r="FM35">
            <v>0</v>
          </cell>
          <cell r="FN35">
            <v>1</v>
          </cell>
          <cell r="FO35">
            <v>21</v>
          </cell>
          <cell r="FP35">
            <v>24</v>
          </cell>
          <cell r="FQ35">
            <v>14</v>
          </cell>
          <cell r="FR35">
            <v>0</v>
          </cell>
          <cell r="FS35">
            <v>0</v>
          </cell>
          <cell r="FT35">
            <v>0</v>
          </cell>
          <cell r="FU35">
            <v>0</v>
          </cell>
          <cell r="FV35">
            <v>0</v>
          </cell>
          <cell r="FW35">
            <v>0</v>
          </cell>
          <cell r="FX35">
            <v>12</v>
          </cell>
          <cell r="FY35">
            <v>3</v>
          </cell>
          <cell r="FZ35">
            <v>0</v>
          </cell>
          <cell r="GA35">
            <v>1</v>
          </cell>
          <cell r="GB35">
            <v>0</v>
          </cell>
          <cell r="GC35">
            <v>0</v>
          </cell>
          <cell r="GD35">
            <v>0</v>
          </cell>
          <cell r="GE35">
            <v>0</v>
          </cell>
          <cell r="GF35">
            <v>0</v>
          </cell>
          <cell r="GG35">
            <v>0</v>
          </cell>
          <cell r="GH35">
            <v>31</v>
          </cell>
          <cell r="GI35">
            <v>0</v>
          </cell>
          <cell r="GJ35">
            <v>0</v>
          </cell>
          <cell r="GK35">
            <v>0</v>
          </cell>
          <cell r="GL35">
            <v>0</v>
          </cell>
          <cell r="GM35">
            <v>0</v>
          </cell>
          <cell r="GN35">
            <v>0</v>
          </cell>
          <cell r="GO35">
            <v>0</v>
          </cell>
          <cell r="GP35">
            <v>0</v>
          </cell>
          <cell r="GQ35">
            <v>0</v>
          </cell>
          <cell r="GR35">
            <v>0</v>
          </cell>
          <cell r="GS35">
            <v>0</v>
          </cell>
          <cell r="GT35">
            <v>0</v>
          </cell>
          <cell r="GU35">
            <v>0</v>
          </cell>
          <cell r="GV35">
            <v>0</v>
          </cell>
          <cell r="GW35">
            <v>0</v>
          </cell>
          <cell r="GX35">
            <v>0</v>
          </cell>
          <cell r="GY35">
            <v>0</v>
          </cell>
          <cell r="GZ35">
            <v>0</v>
          </cell>
          <cell r="HA35">
            <v>0</v>
          </cell>
          <cell r="HB35">
            <v>0</v>
          </cell>
          <cell r="HC35">
            <v>0</v>
          </cell>
          <cell r="HD35">
            <v>0</v>
          </cell>
          <cell r="HE35">
            <v>0</v>
          </cell>
          <cell r="HF35">
            <v>0</v>
          </cell>
          <cell r="HG35">
            <v>0</v>
          </cell>
          <cell r="HH35">
            <v>0</v>
          </cell>
          <cell r="HI35">
            <v>0</v>
          </cell>
          <cell r="HJ35">
            <v>0</v>
          </cell>
          <cell r="HK35">
            <v>0</v>
          </cell>
          <cell r="HL35">
            <v>0</v>
          </cell>
          <cell r="HM35">
            <v>0</v>
          </cell>
          <cell r="HN35">
            <v>0</v>
          </cell>
          <cell r="HO35">
            <v>0</v>
          </cell>
          <cell r="HP35">
            <v>0</v>
          </cell>
          <cell r="HQ35">
            <v>0</v>
          </cell>
          <cell r="HR35">
            <v>0</v>
          </cell>
          <cell r="HS35">
            <v>0</v>
          </cell>
          <cell r="HT35">
            <v>0</v>
          </cell>
          <cell r="HU35">
            <v>0</v>
          </cell>
          <cell r="HV35">
            <v>3</v>
          </cell>
          <cell r="HW35">
            <v>0</v>
          </cell>
          <cell r="HX35">
            <v>0</v>
          </cell>
          <cell r="HY35">
            <v>0</v>
          </cell>
          <cell r="HZ35">
            <v>0</v>
          </cell>
        </row>
        <row r="36">
          <cell r="A36">
            <v>42</v>
          </cell>
          <cell r="B36" t="str">
            <v>Baptist Health South Florida</v>
          </cell>
          <cell r="C36">
            <v>127900310965</v>
          </cell>
          <cell r="D36">
            <v>37</v>
          </cell>
          <cell r="E36">
            <v>0</v>
          </cell>
          <cell r="F36">
            <v>22</v>
          </cell>
          <cell r="G36">
            <v>81</v>
          </cell>
          <cell r="H36">
            <v>408</v>
          </cell>
          <cell r="I36">
            <v>39</v>
          </cell>
          <cell r="J36">
            <v>280</v>
          </cell>
          <cell r="K36">
            <v>466</v>
          </cell>
          <cell r="L36">
            <v>498</v>
          </cell>
          <cell r="M36">
            <v>194</v>
          </cell>
          <cell r="N36">
            <v>16</v>
          </cell>
          <cell r="O36">
            <v>0</v>
          </cell>
          <cell r="P36">
            <v>10</v>
          </cell>
          <cell r="Q36">
            <v>75</v>
          </cell>
          <cell r="R36">
            <v>446</v>
          </cell>
          <cell r="S36">
            <v>65</v>
          </cell>
          <cell r="T36">
            <v>314</v>
          </cell>
          <cell r="U36">
            <v>613</v>
          </cell>
          <cell r="V36">
            <v>738</v>
          </cell>
          <cell r="W36">
            <v>446</v>
          </cell>
          <cell r="X36">
            <v>20</v>
          </cell>
          <cell r="Y36">
            <v>0</v>
          </cell>
          <cell r="Z36">
            <v>54</v>
          </cell>
          <cell r="AA36">
            <v>479</v>
          </cell>
          <cell r="AB36">
            <v>3460</v>
          </cell>
          <cell r="AC36">
            <v>506</v>
          </cell>
          <cell r="AD36">
            <v>8458</v>
          </cell>
          <cell r="AE36">
            <v>15689</v>
          </cell>
          <cell r="AF36">
            <v>19707</v>
          </cell>
          <cell r="AG36">
            <v>9891</v>
          </cell>
          <cell r="AH36">
            <v>555</v>
          </cell>
          <cell r="AI36">
            <v>0</v>
          </cell>
          <cell r="AJ36">
            <v>54</v>
          </cell>
          <cell r="AK36">
            <v>479</v>
          </cell>
          <cell r="AL36">
            <v>3460</v>
          </cell>
          <cell r="AM36">
            <v>506</v>
          </cell>
          <cell r="AN36">
            <v>8458</v>
          </cell>
          <cell r="AO36">
            <v>15689</v>
          </cell>
          <cell r="AP36">
            <v>19707</v>
          </cell>
          <cell r="AQ36">
            <v>10012</v>
          </cell>
          <cell r="AR36">
            <v>568</v>
          </cell>
          <cell r="AS36">
            <v>0</v>
          </cell>
          <cell r="AT36">
            <v>0</v>
          </cell>
          <cell r="AU36">
            <v>2</v>
          </cell>
          <cell r="AV36">
            <v>119</v>
          </cell>
          <cell r="AW36">
            <v>8</v>
          </cell>
          <cell r="AX36">
            <v>1051</v>
          </cell>
          <cell r="AY36">
            <v>2894</v>
          </cell>
          <cell r="AZ36">
            <v>3288</v>
          </cell>
          <cell r="BA36">
            <v>1711</v>
          </cell>
          <cell r="BB36">
            <v>113</v>
          </cell>
          <cell r="BC36">
            <v>0</v>
          </cell>
          <cell r="BD36">
            <v>10</v>
          </cell>
          <cell r="BE36">
            <v>24</v>
          </cell>
          <cell r="BF36">
            <v>133</v>
          </cell>
          <cell r="BG36">
            <v>0</v>
          </cell>
          <cell r="BH36">
            <v>71</v>
          </cell>
          <cell r="BI36">
            <v>108</v>
          </cell>
          <cell r="BJ36">
            <v>115</v>
          </cell>
          <cell r="BK36">
            <v>80</v>
          </cell>
          <cell r="BL36">
            <v>6</v>
          </cell>
          <cell r="BM36">
            <v>0</v>
          </cell>
          <cell r="BN36">
            <v>2</v>
          </cell>
          <cell r="BO36">
            <v>6</v>
          </cell>
          <cell r="BP36">
            <v>17</v>
          </cell>
          <cell r="BQ36">
            <v>2</v>
          </cell>
          <cell r="BR36">
            <v>13</v>
          </cell>
          <cell r="BS36">
            <v>11</v>
          </cell>
          <cell r="BT36">
            <v>9</v>
          </cell>
          <cell r="BU36">
            <v>7</v>
          </cell>
          <cell r="BV36">
            <v>1</v>
          </cell>
          <cell r="BW36">
            <v>0</v>
          </cell>
          <cell r="BX36">
            <v>18</v>
          </cell>
          <cell r="BY36">
            <v>52</v>
          </cell>
          <cell r="BZ36">
            <v>240</v>
          </cell>
          <cell r="CA36">
            <v>20</v>
          </cell>
          <cell r="CB36">
            <v>160</v>
          </cell>
          <cell r="CC36">
            <v>299</v>
          </cell>
          <cell r="CD36">
            <v>280</v>
          </cell>
          <cell r="CE36">
            <v>87</v>
          </cell>
          <cell r="CF36">
            <v>5</v>
          </cell>
          <cell r="CG36">
            <v>0</v>
          </cell>
          <cell r="CH36">
            <v>0</v>
          </cell>
          <cell r="CI36">
            <v>1</v>
          </cell>
          <cell r="CJ36">
            <v>32</v>
          </cell>
          <cell r="CK36">
            <v>1</v>
          </cell>
          <cell r="CL36">
            <v>30</v>
          </cell>
          <cell r="CM36">
            <v>12</v>
          </cell>
          <cell r="CN36">
            <v>2</v>
          </cell>
          <cell r="CO36">
            <v>1</v>
          </cell>
          <cell r="CP36">
            <v>1</v>
          </cell>
          <cell r="CQ36">
            <v>0</v>
          </cell>
          <cell r="CR36">
            <v>0</v>
          </cell>
          <cell r="CS36">
            <v>0</v>
          </cell>
          <cell r="CT36">
            <v>3</v>
          </cell>
          <cell r="CU36">
            <v>0</v>
          </cell>
          <cell r="CV36">
            <v>10</v>
          </cell>
          <cell r="CW36">
            <v>7</v>
          </cell>
          <cell r="CX36">
            <v>14</v>
          </cell>
          <cell r="CY36">
            <v>6</v>
          </cell>
          <cell r="CZ36">
            <v>1</v>
          </cell>
          <cell r="DA36">
            <v>0</v>
          </cell>
          <cell r="DB36">
            <v>0</v>
          </cell>
          <cell r="DC36">
            <v>0</v>
          </cell>
          <cell r="DD36">
            <v>88</v>
          </cell>
          <cell r="DE36">
            <v>1</v>
          </cell>
          <cell r="DF36">
            <v>86</v>
          </cell>
          <cell r="DG36">
            <v>45</v>
          </cell>
          <cell r="DH36">
            <v>45</v>
          </cell>
          <cell r="DI36">
            <v>20</v>
          </cell>
          <cell r="DJ36">
            <v>3</v>
          </cell>
          <cell r="DK36">
            <v>0</v>
          </cell>
          <cell r="DL36">
            <v>1</v>
          </cell>
          <cell r="DM36">
            <v>2</v>
          </cell>
          <cell r="DN36">
            <v>12</v>
          </cell>
          <cell r="DO36">
            <v>0</v>
          </cell>
          <cell r="DP36">
            <v>8</v>
          </cell>
          <cell r="DQ36">
            <v>18</v>
          </cell>
          <cell r="DR36">
            <v>15</v>
          </cell>
          <cell r="DS36">
            <v>4</v>
          </cell>
          <cell r="DT36">
            <v>0</v>
          </cell>
          <cell r="DU36">
            <v>0</v>
          </cell>
          <cell r="DV36">
            <v>0</v>
          </cell>
          <cell r="DW36">
            <v>0</v>
          </cell>
          <cell r="DX36">
            <v>88</v>
          </cell>
          <cell r="DY36">
            <v>1</v>
          </cell>
          <cell r="DZ36">
            <v>86</v>
          </cell>
          <cell r="EA36">
            <v>44</v>
          </cell>
          <cell r="EB36">
            <v>46</v>
          </cell>
          <cell r="EC36">
            <v>20</v>
          </cell>
          <cell r="ED36">
            <v>3</v>
          </cell>
          <cell r="EE36">
            <v>0</v>
          </cell>
          <cell r="EF36">
            <v>0</v>
          </cell>
          <cell r="EG36">
            <v>0</v>
          </cell>
          <cell r="EH36">
            <v>0</v>
          </cell>
          <cell r="EI36">
            <v>0</v>
          </cell>
          <cell r="EJ36">
            <v>11</v>
          </cell>
          <cell r="EK36">
            <v>221</v>
          </cell>
          <cell r="EL36">
            <v>316</v>
          </cell>
          <cell r="EM36">
            <v>80</v>
          </cell>
          <cell r="EN36">
            <v>9</v>
          </cell>
          <cell r="EO36">
            <v>0</v>
          </cell>
          <cell r="EP36">
            <v>9</v>
          </cell>
          <cell r="EQ36">
            <v>35</v>
          </cell>
          <cell r="ER36">
            <v>151</v>
          </cell>
          <cell r="ES36">
            <v>20</v>
          </cell>
          <cell r="ET36">
            <v>148</v>
          </cell>
          <cell r="EU36">
            <v>228</v>
          </cell>
          <cell r="EV36">
            <v>223</v>
          </cell>
          <cell r="EW36">
            <v>57</v>
          </cell>
          <cell r="EX36">
            <v>5</v>
          </cell>
          <cell r="EY36">
            <v>0</v>
          </cell>
          <cell r="EZ36">
            <v>9</v>
          </cell>
          <cell r="FA36">
            <v>24</v>
          </cell>
          <cell r="FB36">
            <v>153</v>
          </cell>
          <cell r="FC36">
            <v>1</v>
          </cell>
          <cell r="FD36">
            <v>94</v>
          </cell>
          <cell r="FE36">
            <v>111</v>
          </cell>
          <cell r="FF36">
            <v>112</v>
          </cell>
          <cell r="FG36">
            <v>79</v>
          </cell>
          <cell r="FH36">
            <v>6</v>
          </cell>
          <cell r="FI36">
            <v>0</v>
          </cell>
          <cell r="FJ36">
            <v>1</v>
          </cell>
          <cell r="FK36">
            <v>2</v>
          </cell>
          <cell r="FL36">
            <v>0</v>
          </cell>
          <cell r="FM36">
            <v>0</v>
          </cell>
          <cell r="FN36">
            <v>0</v>
          </cell>
          <cell r="FO36">
            <v>1</v>
          </cell>
          <cell r="FP36">
            <v>1</v>
          </cell>
          <cell r="FQ36">
            <v>0</v>
          </cell>
          <cell r="FR36">
            <v>0</v>
          </cell>
          <cell r="FS36">
            <v>0</v>
          </cell>
          <cell r="FT36">
            <v>1</v>
          </cell>
          <cell r="FU36">
            <v>5</v>
          </cell>
          <cell r="FV36">
            <v>74</v>
          </cell>
          <cell r="FW36">
            <v>18</v>
          </cell>
          <cell r="FX36">
            <v>36</v>
          </cell>
          <cell r="FY36">
            <v>123</v>
          </cell>
          <cell r="FZ36">
            <v>162</v>
          </cell>
          <cell r="GA36">
            <v>58</v>
          </cell>
          <cell r="GB36">
            <v>5</v>
          </cell>
          <cell r="GC36">
            <v>0</v>
          </cell>
          <cell r="GD36">
            <v>0</v>
          </cell>
          <cell r="GE36">
            <v>0</v>
          </cell>
          <cell r="GF36">
            <v>0</v>
          </cell>
          <cell r="GG36">
            <v>0</v>
          </cell>
          <cell r="GH36">
            <v>0</v>
          </cell>
          <cell r="GI36">
            <v>0</v>
          </cell>
          <cell r="GJ36">
            <v>0</v>
          </cell>
          <cell r="GK36">
            <v>0</v>
          </cell>
          <cell r="GL36">
            <v>0</v>
          </cell>
          <cell r="GM36">
            <v>0</v>
          </cell>
          <cell r="GN36">
            <v>2</v>
          </cell>
          <cell r="GO36">
            <v>15</v>
          </cell>
          <cell r="GP36">
            <v>22</v>
          </cell>
          <cell r="GQ36">
            <v>0</v>
          </cell>
          <cell r="GR36">
            <v>2</v>
          </cell>
          <cell r="GS36">
            <v>0</v>
          </cell>
          <cell r="GT36">
            <v>0</v>
          </cell>
          <cell r="GU36">
            <v>0</v>
          </cell>
          <cell r="GV36">
            <v>0</v>
          </cell>
          <cell r="GW36">
            <v>0</v>
          </cell>
          <cell r="GX36">
            <v>0</v>
          </cell>
          <cell r="GY36">
            <v>0</v>
          </cell>
          <cell r="GZ36">
            <v>1</v>
          </cell>
          <cell r="HA36">
            <v>0</v>
          </cell>
          <cell r="HB36">
            <v>0</v>
          </cell>
          <cell r="HC36">
            <v>0</v>
          </cell>
          <cell r="HD36">
            <v>0</v>
          </cell>
          <cell r="HE36">
            <v>0</v>
          </cell>
          <cell r="HF36">
            <v>0</v>
          </cell>
          <cell r="HG36">
            <v>0</v>
          </cell>
          <cell r="HH36">
            <v>0</v>
          </cell>
          <cell r="HI36">
            <v>0</v>
          </cell>
          <cell r="HJ36">
            <v>0</v>
          </cell>
          <cell r="HK36">
            <v>0</v>
          </cell>
          <cell r="HL36">
            <v>0</v>
          </cell>
          <cell r="HM36">
            <v>0</v>
          </cell>
          <cell r="HN36">
            <v>0</v>
          </cell>
          <cell r="HO36">
            <v>0</v>
          </cell>
          <cell r="HP36">
            <v>0</v>
          </cell>
          <cell r="HQ36">
            <v>0</v>
          </cell>
          <cell r="HR36">
            <v>0</v>
          </cell>
          <cell r="HS36">
            <v>0</v>
          </cell>
          <cell r="HT36">
            <v>7</v>
          </cell>
          <cell r="HU36">
            <v>0</v>
          </cell>
          <cell r="HV36">
            <v>0</v>
          </cell>
          <cell r="HW36">
            <v>3</v>
          </cell>
          <cell r="HX36">
            <v>0</v>
          </cell>
          <cell r="HY36">
            <v>0</v>
          </cell>
          <cell r="HZ36">
            <v>0</v>
          </cell>
        </row>
        <row r="37">
          <cell r="A37">
            <v>43</v>
          </cell>
          <cell r="B37" t="str">
            <v>Novo Nordisk</v>
          </cell>
          <cell r="C37">
            <v>105548031768</v>
          </cell>
          <cell r="D37">
            <v>38</v>
          </cell>
          <cell r="E37">
            <v>0</v>
          </cell>
          <cell r="F37">
            <v>0</v>
          </cell>
          <cell r="G37">
            <v>0</v>
          </cell>
          <cell r="H37">
            <v>57</v>
          </cell>
          <cell r="I37">
            <v>2</v>
          </cell>
          <cell r="J37">
            <v>161</v>
          </cell>
          <cell r="K37">
            <v>221</v>
          </cell>
          <cell r="L37">
            <v>182</v>
          </cell>
          <cell r="M37">
            <v>91</v>
          </cell>
          <cell r="N37">
            <v>10</v>
          </cell>
          <cell r="O37">
            <v>0</v>
          </cell>
          <cell r="P37">
            <v>0</v>
          </cell>
          <cell r="Q37">
            <v>0</v>
          </cell>
          <cell r="R37">
            <v>126</v>
          </cell>
          <cell r="S37">
            <v>9</v>
          </cell>
          <cell r="T37">
            <v>1168</v>
          </cell>
          <cell r="U37">
            <v>1207</v>
          </cell>
          <cell r="V37">
            <v>636</v>
          </cell>
          <cell r="W37">
            <v>815</v>
          </cell>
          <cell r="X37">
            <v>33</v>
          </cell>
          <cell r="Y37">
            <v>0</v>
          </cell>
          <cell r="Z37">
            <v>0</v>
          </cell>
          <cell r="AA37">
            <v>0</v>
          </cell>
          <cell r="AB37">
            <v>1582</v>
          </cell>
          <cell r="AC37">
            <v>100</v>
          </cell>
          <cell r="AD37">
            <v>36365</v>
          </cell>
          <cell r="AE37">
            <v>101423</v>
          </cell>
          <cell r="AF37">
            <v>117158</v>
          </cell>
          <cell r="AG37">
            <v>240795</v>
          </cell>
          <cell r="AH37">
            <v>1746</v>
          </cell>
          <cell r="AI37">
            <v>0</v>
          </cell>
          <cell r="AJ37">
            <v>0</v>
          </cell>
          <cell r="AK37">
            <v>0</v>
          </cell>
          <cell r="AL37">
            <v>1582</v>
          </cell>
          <cell r="AM37">
            <v>100</v>
          </cell>
          <cell r="AN37">
            <v>36365</v>
          </cell>
          <cell r="AO37">
            <v>101423</v>
          </cell>
          <cell r="AP37">
            <v>117160</v>
          </cell>
          <cell r="AQ37">
            <v>241066</v>
          </cell>
          <cell r="AR37">
            <v>1765</v>
          </cell>
          <cell r="AS37">
            <v>0</v>
          </cell>
          <cell r="AT37">
            <v>0</v>
          </cell>
          <cell r="AU37">
            <v>0</v>
          </cell>
          <cell r="AV37">
            <v>312</v>
          </cell>
          <cell r="AW37">
            <v>24</v>
          </cell>
          <cell r="AX37">
            <v>5142</v>
          </cell>
          <cell r="AY37">
            <v>5083</v>
          </cell>
          <cell r="AZ37">
            <v>6039</v>
          </cell>
          <cell r="BA37">
            <v>4792</v>
          </cell>
          <cell r="BB37">
            <v>266</v>
          </cell>
          <cell r="BC37">
            <v>0</v>
          </cell>
          <cell r="BD37">
            <v>0</v>
          </cell>
          <cell r="BE37">
            <v>0</v>
          </cell>
          <cell r="BF37">
            <v>48</v>
          </cell>
          <cell r="BG37">
            <v>2</v>
          </cell>
          <cell r="BH37">
            <v>89</v>
          </cell>
          <cell r="BI37">
            <v>57</v>
          </cell>
          <cell r="BJ37">
            <v>37</v>
          </cell>
          <cell r="BK37">
            <v>37</v>
          </cell>
          <cell r="BL37">
            <v>7</v>
          </cell>
          <cell r="BM37">
            <v>0</v>
          </cell>
          <cell r="BN37">
            <v>0</v>
          </cell>
          <cell r="BO37">
            <v>0</v>
          </cell>
          <cell r="BP37">
            <v>15</v>
          </cell>
          <cell r="BQ37">
            <v>1</v>
          </cell>
          <cell r="BR37">
            <v>8</v>
          </cell>
          <cell r="BS37">
            <v>14</v>
          </cell>
          <cell r="BT37">
            <v>11</v>
          </cell>
          <cell r="BU37">
            <v>5</v>
          </cell>
          <cell r="BV37">
            <v>0</v>
          </cell>
          <cell r="BW37">
            <v>0</v>
          </cell>
          <cell r="BX37">
            <v>0</v>
          </cell>
          <cell r="BY37">
            <v>0</v>
          </cell>
          <cell r="BZ37">
            <v>29</v>
          </cell>
          <cell r="CA37">
            <v>1</v>
          </cell>
          <cell r="CB37">
            <v>74</v>
          </cell>
          <cell r="CC37">
            <v>116</v>
          </cell>
          <cell r="CD37">
            <v>77</v>
          </cell>
          <cell r="CE37">
            <v>25</v>
          </cell>
          <cell r="CF37">
            <v>2</v>
          </cell>
          <cell r="CG37">
            <v>0</v>
          </cell>
          <cell r="CH37">
            <v>0</v>
          </cell>
          <cell r="CI37">
            <v>0</v>
          </cell>
          <cell r="CJ37">
            <v>0</v>
          </cell>
          <cell r="CK37">
            <v>0</v>
          </cell>
          <cell r="CL37">
            <v>9</v>
          </cell>
          <cell r="CM37">
            <v>26</v>
          </cell>
          <cell r="CN37">
            <v>7</v>
          </cell>
          <cell r="CO37">
            <v>6</v>
          </cell>
          <cell r="CP37">
            <v>1</v>
          </cell>
          <cell r="CQ37">
            <v>0</v>
          </cell>
          <cell r="CR37">
            <v>0</v>
          </cell>
          <cell r="CS37">
            <v>0</v>
          </cell>
          <cell r="CT37">
            <v>0</v>
          </cell>
          <cell r="CU37">
            <v>0</v>
          </cell>
          <cell r="CV37">
            <v>1</v>
          </cell>
          <cell r="CW37">
            <v>1</v>
          </cell>
          <cell r="CX37">
            <v>6</v>
          </cell>
          <cell r="CY37">
            <v>2</v>
          </cell>
          <cell r="CZ37">
            <v>0</v>
          </cell>
          <cell r="DA37">
            <v>0</v>
          </cell>
          <cell r="DB37">
            <v>0</v>
          </cell>
          <cell r="DC37">
            <v>0</v>
          </cell>
          <cell r="DD37">
            <v>0</v>
          </cell>
          <cell r="DE37">
            <v>0</v>
          </cell>
          <cell r="DF37">
            <v>1</v>
          </cell>
          <cell r="DG37">
            <v>13</v>
          </cell>
          <cell r="DH37">
            <v>13</v>
          </cell>
          <cell r="DI37">
            <v>18</v>
          </cell>
          <cell r="DJ37">
            <v>1</v>
          </cell>
          <cell r="DK37">
            <v>0</v>
          </cell>
          <cell r="DL37">
            <v>0</v>
          </cell>
          <cell r="DM37">
            <v>0</v>
          </cell>
          <cell r="DN37">
            <v>15</v>
          </cell>
          <cell r="DO37">
            <v>2</v>
          </cell>
          <cell r="DP37">
            <v>35</v>
          </cell>
          <cell r="DQ37">
            <v>26</v>
          </cell>
          <cell r="DR37">
            <v>36</v>
          </cell>
          <cell r="DS37">
            <v>22</v>
          </cell>
          <cell r="DT37">
            <v>1</v>
          </cell>
          <cell r="DU37">
            <v>0</v>
          </cell>
          <cell r="DV37">
            <v>0</v>
          </cell>
          <cell r="DW37">
            <v>0</v>
          </cell>
          <cell r="DX37">
            <v>0</v>
          </cell>
          <cell r="DY37">
            <v>0</v>
          </cell>
          <cell r="DZ37">
            <v>1</v>
          </cell>
          <cell r="EA37">
            <v>13</v>
          </cell>
          <cell r="EB37">
            <v>13</v>
          </cell>
          <cell r="EC37">
            <v>18</v>
          </cell>
          <cell r="ED37">
            <v>1</v>
          </cell>
          <cell r="EE37">
            <v>0</v>
          </cell>
          <cell r="EF37">
            <v>0</v>
          </cell>
          <cell r="EG37">
            <v>0</v>
          </cell>
          <cell r="EH37">
            <v>0</v>
          </cell>
          <cell r="EI37">
            <v>0</v>
          </cell>
          <cell r="EJ37">
            <v>8</v>
          </cell>
          <cell r="EK37">
            <v>37</v>
          </cell>
          <cell r="EL37">
            <v>2</v>
          </cell>
          <cell r="EM37">
            <v>0</v>
          </cell>
          <cell r="EN37">
            <v>0</v>
          </cell>
          <cell r="EO37">
            <v>0</v>
          </cell>
          <cell r="EP37">
            <v>0</v>
          </cell>
          <cell r="EQ37">
            <v>0</v>
          </cell>
          <cell r="ER37">
            <v>7</v>
          </cell>
          <cell r="ES37">
            <v>0</v>
          </cell>
          <cell r="ET37">
            <v>55</v>
          </cell>
          <cell r="EU37">
            <v>115</v>
          </cell>
          <cell r="EV37">
            <v>122</v>
          </cell>
          <cell r="EW37">
            <v>37</v>
          </cell>
          <cell r="EX37">
            <v>2</v>
          </cell>
          <cell r="EY37">
            <v>0</v>
          </cell>
          <cell r="EZ37">
            <v>0</v>
          </cell>
          <cell r="FA37">
            <v>0</v>
          </cell>
          <cell r="FB37">
            <v>49</v>
          </cell>
          <cell r="FC37">
            <v>2</v>
          </cell>
          <cell r="FD37">
            <v>92</v>
          </cell>
          <cell r="FE37">
            <v>84</v>
          </cell>
          <cell r="FF37">
            <v>36</v>
          </cell>
          <cell r="FG37">
            <v>37</v>
          </cell>
          <cell r="FH37">
            <v>8</v>
          </cell>
          <cell r="FI37">
            <v>0</v>
          </cell>
          <cell r="FJ37">
            <v>0</v>
          </cell>
          <cell r="FK37">
            <v>0</v>
          </cell>
          <cell r="FL37">
            <v>0</v>
          </cell>
          <cell r="FM37">
            <v>0</v>
          </cell>
          <cell r="FN37">
            <v>0</v>
          </cell>
          <cell r="FO37">
            <v>4</v>
          </cell>
          <cell r="FP37">
            <v>24</v>
          </cell>
          <cell r="FQ37">
            <v>17</v>
          </cell>
          <cell r="FR37">
            <v>0</v>
          </cell>
          <cell r="FS37">
            <v>0</v>
          </cell>
          <cell r="FT37">
            <v>0</v>
          </cell>
          <cell r="FU37">
            <v>0</v>
          </cell>
          <cell r="FV37">
            <v>0</v>
          </cell>
          <cell r="FW37">
            <v>0</v>
          </cell>
          <cell r="FX37">
            <v>5</v>
          </cell>
          <cell r="FY37">
            <v>3</v>
          </cell>
          <cell r="FZ37">
            <v>0</v>
          </cell>
          <cell r="GA37">
            <v>0</v>
          </cell>
          <cell r="GB37">
            <v>0</v>
          </cell>
          <cell r="GC37">
            <v>0</v>
          </cell>
          <cell r="GD37">
            <v>0</v>
          </cell>
          <cell r="GE37">
            <v>0</v>
          </cell>
          <cell r="GF37">
            <v>0</v>
          </cell>
          <cell r="GG37">
            <v>0</v>
          </cell>
          <cell r="GH37">
            <v>3</v>
          </cell>
          <cell r="GI37">
            <v>14</v>
          </cell>
          <cell r="GJ37">
            <v>0</v>
          </cell>
          <cell r="GK37">
            <v>0</v>
          </cell>
          <cell r="GL37">
            <v>0</v>
          </cell>
          <cell r="GM37">
            <v>0</v>
          </cell>
          <cell r="GN37">
            <v>0</v>
          </cell>
          <cell r="GO37">
            <v>0</v>
          </cell>
          <cell r="GP37">
            <v>1</v>
          </cell>
          <cell r="GQ37">
            <v>0</v>
          </cell>
          <cell r="GR37">
            <v>0</v>
          </cell>
          <cell r="GS37">
            <v>0</v>
          </cell>
          <cell r="GT37">
            <v>0</v>
          </cell>
          <cell r="GU37">
            <v>0</v>
          </cell>
          <cell r="GV37">
            <v>0</v>
          </cell>
          <cell r="GW37">
            <v>0</v>
          </cell>
          <cell r="GX37">
            <v>0</v>
          </cell>
          <cell r="GY37">
            <v>0</v>
          </cell>
          <cell r="GZ37">
            <v>0</v>
          </cell>
          <cell r="HA37">
            <v>0</v>
          </cell>
          <cell r="HB37">
            <v>0</v>
          </cell>
          <cell r="HC37">
            <v>0</v>
          </cell>
          <cell r="HD37">
            <v>0</v>
          </cell>
          <cell r="HE37">
            <v>0</v>
          </cell>
          <cell r="HF37">
            <v>0</v>
          </cell>
          <cell r="HG37">
            <v>0</v>
          </cell>
          <cell r="HH37">
            <v>0</v>
          </cell>
          <cell r="HI37">
            <v>0</v>
          </cell>
          <cell r="HJ37">
            <v>0</v>
          </cell>
          <cell r="HK37">
            <v>0</v>
          </cell>
          <cell r="HL37">
            <v>0</v>
          </cell>
          <cell r="HM37">
            <v>0</v>
          </cell>
          <cell r="HN37">
            <v>0</v>
          </cell>
          <cell r="HO37">
            <v>0</v>
          </cell>
          <cell r="HP37">
            <v>0</v>
          </cell>
          <cell r="HQ37">
            <v>0</v>
          </cell>
          <cell r="HR37">
            <v>0</v>
          </cell>
          <cell r="HS37">
            <v>0</v>
          </cell>
          <cell r="HT37">
            <v>0</v>
          </cell>
          <cell r="HU37">
            <v>0</v>
          </cell>
          <cell r="HV37">
            <v>6</v>
          </cell>
          <cell r="HW37">
            <v>1</v>
          </cell>
          <cell r="HX37">
            <v>0</v>
          </cell>
          <cell r="HY37">
            <v>0</v>
          </cell>
          <cell r="HZ37">
            <v>0</v>
          </cell>
        </row>
        <row r="38">
          <cell r="A38">
            <v>44</v>
          </cell>
          <cell r="B38" t="str">
            <v>Balfour Beatty Construction</v>
          </cell>
          <cell r="C38">
            <v>114292728603934</v>
          </cell>
          <cell r="D38">
            <v>39</v>
          </cell>
          <cell r="E38">
            <v>0</v>
          </cell>
          <cell r="F38">
            <v>0</v>
          </cell>
          <cell r="G38">
            <v>2</v>
          </cell>
          <cell r="H38">
            <v>8</v>
          </cell>
          <cell r="I38">
            <v>0</v>
          </cell>
          <cell r="J38">
            <v>86</v>
          </cell>
          <cell r="K38">
            <v>98</v>
          </cell>
          <cell r="L38">
            <v>89</v>
          </cell>
          <cell r="M38">
            <v>50</v>
          </cell>
          <cell r="N38">
            <v>10</v>
          </cell>
          <cell r="O38">
            <v>0</v>
          </cell>
          <cell r="P38">
            <v>0</v>
          </cell>
          <cell r="Q38">
            <v>0</v>
          </cell>
          <cell r="R38">
            <v>2</v>
          </cell>
          <cell r="S38">
            <v>0</v>
          </cell>
          <cell r="T38">
            <v>134</v>
          </cell>
          <cell r="U38">
            <v>193</v>
          </cell>
          <cell r="V38">
            <v>224</v>
          </cell>
          <cell r="W38">
            <v>118</v>
          </cell>
          <cell r="X38">
            <v>11</v>
          </cell>
          <cell r="Y38">
            <v>0</v>
          </cell>
          <cell r="Z38">
            <v>0</v>
          </cell>
          <cell r="AA38">
            <v>0</v>
          </cell>
          <cell r="AB38">
            <v>18</v>
          </cell>
          <cell r="AC38">
            <v>0</v>
          </cell>
          <cell r="AD38">
            <v>1141</v>
          </cell>
          <cell r="AE38">
            <v>2346</v>
          </cell>
          <cell r="AF38">
            <v>2426</v>
          </cell>
          <cell r="AG38">
            <v>1465</v>
          </cell>
          <cell r="AH38">
            <v>283</v>
          </cell>
          <cell r="AI38">
            <v>0</v>
          </cell>
          <cell r="AJ38">
            <v>0</v>
          </cell>
          <cell r="AK38">
            <v>0</v>
          </cell>
          <cell r="AL38">
            <v>18</v>
          </cell>
          <cell r="AM38">
            <v>0</v>
          </cell>
          <cell r="AN38">
            <v>1141</v>
          </cell>
          <cell r="AO38">
            <v>2346</v>
          </cell>
          <cell r="AP38">
            <v>2428</v>
          </cell>
          <cell r="AQ38">
            <v>1475</v>
          </cell>
          <cell r="AR38">
            <v>286</v>
          </cell>
          <cell r="AS38">
            <v>0</v>
          </cell>
          <cell r="AT38">
            <v>0</v>
          </cell>
          <cell r="AU38">
            <v>0</v>
          </cell>
          <cell r="AV38">
            <v>1</v>
          </cell>
          <cell r="AW38">
            <v>0</v>
          </cell>
          <cell r="AX38">
            <v>104</v>
          </cell>
          <cell r="AY38">
            <v>185</v>
          </cell>
          <cell r="AZ38">
            <v>284</v>
          </cell>
          <cell r="BA38">
            <v>257</v>
          </cell>
          <cell r="BB38">
            <v>26</v>
          </cell>
          <cell r="BC38">
            <v>0</v>
          </cell>
          <cell r="BD38">
            <v>0</v>
          </cell>
          <cell r="BE38">
            <v>2</v>
          </cell>
          <cell r="BF38">
            <v>7</v>
          </cell>
          <cell r="BG38">
            <v>0</v>
          </cell>
          <cell r="BH38">
            <v>21</v>
          </cell>
          <cell r="BI38">
            <v>28</v>
          </cell>
          <cell r="BJ38">
            <v>9</v>
          </cell>
          <cell r="BK38">
            <v>16</v>
          </cell>
          <cell r="BL38">
            <v>3</v>
          </cell>
          <cell r="BM38">
            <v>0</v>
          </cell>
          <cell r="BN38">
            <v>0</v>
          </cell>
          <cell r="BO38">
            <v>2</v>
          </cell>
          <cell r="BP38">
            <v>0</v>
          </cell>
          <cell r="BQ38">
            <v>0</v>
          </cell>
          <cell r="BR38">
            <v>1</v>
          </cell>
          <cell r="BS38">
            <v>16</v>
          </cell>
          <cell r="BT38">
            <v>12</v>
          </cell>
          <cell r="BU38">
            <v>3</v>
          </cell>
          <cell r="BV38">
            <v>0</v>
          </cell>
          <cell r="BW38">
            <v>0</v>
          </cell>
          <cell r="BX38">
            <v>0</v>
          </cell>
          <cell r="BY38">
            <v>2</v>
          </cell>
          <cell r="BZ38">
            <v>8</v>
          </cell>
          <cell r="CA38">
            <v>0</v>
          </cell>
          <cell r="CB38">
            <v>54</v>
          </cell>
          <cell r="CC38">
            <v>60</v>
          </cell>
          <cell r="CD38">
            <v>39</v>
          </cell>
          <cell r="CE38">
            <v>28</v>
          </cell>
          <cell r="CF38">
            <v>5</v>
          </cell>
          <cell r="CG38">
            <v>0</v>
          </cell>
          <cell r="CH38">
            <v>0</v>
          </cell>
          <cell r="CI38">
            <v>0</v>
          </cell>
          <cell r="CJ38">
            <v>0</v>
          </cell>
          <cell r="CK38">
            <v>0</v>
          </cell>
          <cell r="CL38">
            <v>0</v>
          </cell>
          <cell r="CM38">
            <v>8</v>
          </cell>
          <cell r="CN38">
            <v>5</v>
          </cell>
          <cell r="CO38">
            <v>6</v>
          </cell>
          <cell r="CP38">
            <v>0</v>
          </cell>
          <cell r="CQ38">
            <v>0</v>
          </cell>
          <cell r="CR38">
            <v>0</v>
          </cell>
          <cell r="CS38">
            <v>0</v>
          </cell>
          <cell r="CT38">
            <v>0</v>
          </cell>
          <cell r="CU38">
            <v>0</v>
          </cell>
          <cell r="CV38">
            <v>1</v>
          </cell>
          <cell r="CW38">
            <v>2</v>
          </cell>
          <cell r="CX38">
            <v>0</v>
          </cell>
          <cell r="CY38">
            <v>0</v>
          </cell>
          <cell r="CZ38">
            <v>0</v>
          </cell>
          <cell r="DA38">
            <v>0</v>
          </cell>
          <cell r="DB38">
            <v>0</v>
          </cell>
          <cell r="DC38">
            <v>0</v>
          </cell>
          <cell r="DD38">
            <v>0</v>
          </cell>
          <cell r="DE38">
            <v>0</v>
          </cell>
          <cell r="DF38">
            <v>1</v>
          </cell>
          <cell r="DG38">
            <v>16</v>
          </cell>
          <cell r="DH38">
            <v>21</v>
          </cell>
          <cell r="DI38">
            <v>8</v>
          </cell>
          <cell r="DJ38">
            <v>0</v>
          </cell>
          <cell r="DK38">
            <v>0</v>
          </cell>
          <cell r="DL38">
            <v>0</v>
          </cell>
          <cell r="DM38">
            <v>0</v>
          </cell>
          <cell r="DN38">
            <v>1</v>
          </cell>
          <cell r="DO38">
            <v>0</v>
          </cell>
          <cell r="DP38">
            <v>1</v>
          </cell>
          <cell r="DQ38">
            <v>2</v>
          </cell>
          <cell r="DR38">
            <v>0</v>
          </cell>
          <cell r="DS38">
            <v>12</v>
          </cell>
          <cell r="DT38">
            <v>2</v>
          </cell>
          <cell r="DU38">
            <v>0</v>
          </cell>
          <cell r="DV38">
            <v>0</v>
          </cell>
          <cell r="DW38">
            <v>0</v>
          </cell>
          <cell r="DX38">
            <v>0</v>
          </cell>
          <cell r="DY38">
            <v>0</v>
          </cell>
          <cell r="DZ38">
            <v>1</v>
          </cell>
          <cell r="EA38">
            <v>16</v>
          </cell>
          <cell r="EB38">
            <v>21</v>
          </cell>
          <cell r="EC38">
            <v>8</v>
          </cell>
          <cell r="ED38">
            <v>0</v>
          </cell>
          <cell r="EE38">
            <v>0</v>
          </cell>
          <cell r="EF38">
            <v>0</v>
          </cell>
          <cell r="EG38">
            <v>0</v>
          </cell>
          <cell r="EH38">
            <v>0</v>
          </cell>
          <cell r="EI38">
            <v>0</v>
          </cell>
          <cell r="EJ38">
            <v>39</v>
          </cell>
          <cell r="EK38">
            <v>7</v>
          </cell>
          <cell r="EL38">
            <v>0</v>
          </cell>
          <cell r="EM38">
            <v>6</v>
          </cell>
          <cell r="EN38">
            <v>1</v>
          </cell>
          <cell r="EO38">
            <v>0</v>
          </cell>
          <cell r="EP38">
            <v>0</v>
          </cell>
          <cell r="EQ38">
            <v>0</v>
          </cell>
          <cell r="ER38">
            <v>0</v>
          </cell>
          <cell r="ES38">
            <v>0</v>
          </cell>
          <cell r="ET38">
            <v>21</v>
          </cell>
          <cell r="EU38">
            <v>58</v>
          </cell>
          <cell r="EV38">
            <v>65</v>
          </cell>
          <cell r="EW38">
            <v>17</v>
          </cell>
          <cell r="EX38">
            <v>5</v>
          </cell>
          <cell r="EY38">
            <v>0</v>
          </cell>
          <cell r="EZ38">
            <v>0</v>
          </cell>
          <cell r="FA38">
            <v>2</v>
          </cell>
          <cell r="FB38">
            <v>7</v>
          </cell>
          <cell r="FC38">
            <v>0</v>
          </cell>
          <cell r="FD38">
            <v>18</v>
          </cell>
          <cell r="FE38">
            <v>29</v>
          </cell>
          <cell r="FF38">
            <v>14</v>
          </cell>
          <cell r="FG38">
            <v>22</v>
          </cell>
          <cell r="FH38">
            <v>3</v>
          </cell>
          <cell r="FI38">
            <v>0</v>
          </cell>
          <cell r="FJ38">
            <v>0</v>
          </cell>
          <cell r="FK38">
            <v>0</v>
          </cell>
          <cell r="FL38">
            <v>0</v>
          </cell>
          <cell r="FM38">
            <v>0</v>
          </cell>
          <cell r="FN38">
            <v>0</v>
          </cell>
          <cell r="FO38">
            <v>0</v>
          </cell>
          <cell r="FP38">
            <v>0</v>
          </cell>
          <cell r="FQ38">
            <v>10</v>
          </cell>
          <cell r="FR38">
            <v>2</v>
          </cell>
          <cell r="FS38">
            <v>0</v>
          </cell>
          <cell r="FT38">
            <v>0</v>
          </cell>
          <cell r="FU38">
            <v>0</v>
          </cell>
          <cell r="FV38">
            <v>1</v>
          </cell>
          <cell r="FW38">
            <v>0</v>
          </cell>
          <cell r="FX38">
            <v>11</v>
          </cell>
          <cell r="FY38">
            <v>9</v>
          </cell>
          <cell r="FZ38">
            <v>10</v>
          </cell>
          <cell r="GA38">
            <v>1</v>
          </cell>
          <cell r="GB38">
            <v>0</v>
          </cell>
          <cell r="GC38">
            <v>0</v>
          </cell>
          <cell r="GD38">
            <v>0</v>
          </cell>
          <cell r="GE38">
            <v>0</v>
          </cell>
          <cell r="GF38">
            <v>0</v>
          </cell>
          <cell r="GG38">
            <v>0</v>
          </cell>
          <cell r="GH38">
            <v>0</v>
          </cell>
          <cell r="GI38">
            <v>0</v>
          </cell>
          <cell r="GJ38">
            <v>0</v>
          </cell>
          <cell r="GK38">
            <v>0</v>
          </cell>
          <cell r="GL38">
            <v>0</v>
          </cell>
          <cell r="GM38">
            <v>0</v>
          </cell>
          <cell r="GN38">
            <v>0</v>
          </cell>
          <cell r="GO38">
            <v>0</v>
          </cell>
          <cell r="GP38">
            <v>0</v>
          </cell>
          <cell r="GQ38">
            <v>0</v>
          </cell>
          <cell r="GR38">
            <v>1</v>
          </cell>
          <cell r="GS38">
            <v>0</v>
          </cell>
          <cell r="GT38">
            <v>0</v>
          </cell>
          <cell r="GU38">
            <v>0</v>
          </cell>
          <cell r="GV38">
            <v>0</v>
          </cell>
          <cell r="GW38">
            <v>0</v>
          </cell>
          <cell r="GX38">
            <v>0</v>
          </cell>
          <cell r="GY38">
            <v>0</v>
          </cell>
          <cell r="GZ38">
            <v>0</v>
          </cell>
          <cell r="HA38">
            <v>0</v>
          </cell>
          <cell r="HB38">
            <v>0</v>
          </cell>
          <cell r="HC38">
            <v>0</v>
          </cell>
          <cell r="HD38">
            <v>0</v>
          </cell>
          <cell r="HE38">
            <v>0</v>
          </cell>
          <cell r="HF38">
            <v>0</v>
          </cell>
          <cell r="HG38">
            <v>0</v>
          </cell>
          <cell r="HH38">
            <v>0</v>
          </cell>
          <cell r="HI38">
            <v>0</v>
          </cell>
          <cell r="HJ38">
            <v>0</v>
          </cell>
          <cell r="HK38">
            <v>0</v>
          </cell>
          <cell r="HL38">
            <v>0</v>
          </cell>
          <cell r="HM38">
            <v>0</v>
          </cell>
          <cell r="HN38">
            <v>0</v>
          </cell>
          <cell r="HO38">
            <v>0</v>
          </cell>
          <cell r="HP38">
            <v>0</v>
          </cell>
          <cell r="HQ38">
            <v>0</v>
          </cell>
          <cell r="HR38">
            <v>0</v>
          </cell>
          <cell r="HS38">
            <v>0</v>
          </cell>
          <cell r="HT38">
            <v>0</v>
          </cell>
          <cell r="HU38">
            <v>0</v>
          </cell>
          <cell r="HV38">
            <v>35</v>
          </cell>
          <cell r="HW38">
            <v>2</v>
          </cell>
          <cell r="HX38">
            <v>0</v>
          </cell>
          <cell r="HY38">
            <v>0</v>
          </cell>
          <cell r="HZ38">
            <v>0</v>
          </cell>
        </row>
        <row r="39">
          <cell r="A39">
            <v>45</v>
          </cell>
          <cell r="B39" t="str">
            <v>National Instruments</v>
          </cell>
          <cell r="C39">
            <v>19822934020</v>
          </cell>
          <cell r="D39">
            <v>40</v>
          </cell>
          <cell r="E39">
            <v>0</v>
          </cell>
          <cell r="F39">
            <v>28</v>
          </cell>
          <cell r="G39">
            <v>105</v>
          </cell>
          <cell r="H39">
            <v>137</v>
          </cell>
          <cell r="I39">
            <v>0</v>
          </cell>
          <cell r="J39">
            <v>219</v>
          </cell>
          <cell r="K39">
            <v>297</v>
          </cell>
          <cell r="L39">
            <v>357</v>
          </cell>
          <cell r="M39">
            <v>242</v>
          </cell>
          <cell r="N39">
            <v>26</v>
          </cell>
          <cell r="O39">
            <v>0</v>
          </cell>
          <cell r="P39">
            <v>16</v>
          </cell>
          <cell r="Q39">
            <v>65</v>
          </cell>
          <cell r="R39">
            <v>63</v>
          </cell>
          <cell r="S39">
            <v>0</v>
          </cell>
          <cell r="T39">
            <v>534</v>
          </cell>
          <cell r="U39">
            <v>808</v>
          </cell>
          <cell r="V39">
            <v>377</v>
          </cell>
          <cell r="W39">
            <v>285</v>
          </cell>
          <cell r="X39">
            <v>69</v>
          </cell>
          <cell r="Y39">
            <v>0</v>
          </cell>
          <cell r="Z39">
            <v>163</v>
          </cell>
          <cell r="AA39">
            <v>673</v>
          </cell>
          <cell r="AB39">
            <v>1246</v>
          </cell>
          <cell r="AC39">
            <v>0</v>
          </cell>
          <cell r="AD39">
            <v>8504</v>
          </cell>
          <cell r="AE39">
            <v>19801</v>
          </cell>
          <cell r="AF39">
            <v>16392</v>
          </cell>
          <cell r="AG39">
            <v>22318</v>
          </cell>
          <cell r="AH39">
            <v>7236</v>
          </cell>
          <cell r="AI39">
            <v>0</v>
          </cell>
          <cell r="AJ39">
            <v>163</v>
          </cell>
          <cell r="AK39">
            <v>673</v>
          </cell>
          <cell r="AL39">
            <v>1246</v>
          </cell>
          <cell r="AM39">
            <v>0</v>
          </cell>
          <cell r="AN39">
            <v>8504</v>
          </cell>
          <cell r="AO39">
            <v>19801</v>
          </cell>
          <cell r="AP39">
            <v>16392</v>
          </cell>
          <cell r="AQ39">
            <v>22660</v>
          </cell>
          <cell r="AR39">
            <v>7287</v>
          </cell>
          <cell r="AS39">
            <v>0</v>
          </cell>
          <cell r="AT39">
            <v>7</v>
          </cell>
          <cell r="AU39">
            <v>2</v>
          </cell>
          <cell r="AV39">
            <v>51</v>
          </cell>
          <cell r="AW39">
            <v>0</v>
          </cell>
          <cell r="AX39">
            <v>1415</v>
          </cell>
          <cell r="AY39">
            <v>4262</v>
          </cell>
          <cell r="AZ39">
            <v>2653</v>
          </cell>
          <cell r="BA39">
            <v>2609</v>
          </cell>
          <cell r="BB39">
            <v>364</v>
          </cell>
          <cell r="BC39">
            <v>0</v>
          </cell>
          <cell r="BD39">
            <v>19</v>
          </cell>
          <cell r="BE39">
            <v>63</v>
          </cell>
          <cell r="BF39">
            <v>108</v>
          </cell>
          <cell r="BG39">
            <v>0</v>
          </cell>
          <cell r="BH39">
            <v>136</v>
          </cell>
          <cell r="BI39">
            <v>149</v>
          </cell>
          <cell r="BJ39">
            <v>208</v>
          </cell>
          <cell r="BK39">
            <v>151</v>
          </cell>
          <cell r="BL39">
            <v>22</v>
          </cell>
          <cell r="BM39">
            <v>0</v>
          </cell>
          <cell r="BN39">
            <v>1</v>
          </cell>
          <cell r="BO39">
            <v>0</v>
          </cell>
          <cell r="BP39">
            <v>1</v>
          </cell>
          <cell r="BQ39">
            <v>0</v>
          </cell>
          <cell r="BR39">
            <v>8</v>
          </cell>
          <cell r="BS39">
            <v>5</v>
          </cell>
          <cell r="BT39">
            <v>4</v>
          </cell>
          <cell r="BU39">
            <v>2</v>
          </cell>
          <cell r="BV39">
            <v>0</v>
          </cell>
          <cell r="BW39">
            <v>0</v>
          </cell>
          <cell r="BX39">
            <v>21</v>
          </cell>
          <cell r="BY39">
            <v>83</v>
          </cell>
          <cell r="BZ39">
            <v>96</v>
          </cell>
          <cell r="CA39">
            <v>0</v>
          </cell>
          <cell r="CB39">
            <v>119</v>
          </cell>
          <cell r="CC39">
            <v>159</v>
          </cell>
          <cell r="CD39">
            <v>224</v>
          </cell>
          <cell r="CE39">
            <v>142</v>
          </cell>
          <cell r="CF39">
            <v>18</v>
          </cell>
          <cell r="CG39">
            <v>0</v>
          </cell>
          <cell r="CH39">
            <v>0</v>
          </cell>
          <cell r="CI39">
            <v>0</v>
          </cell>
          <cell r="CJ39">
            <v>1</v>
          </cell>
          <cell r="CK39">
            <v>0</v>
          </cell>
          <cell r="CL39">
            <v>3</v>
          </cell>
          <cell r="CM39">
            <v>13</v>
          </cell>
          <cell r="CN39">
            <v>4</v>
          </cell>
          <cell r="CO39">
            <v>3</v>
          </cell>
          <cell r="CP39">
            <v>1</v>
          </cell>
          <cell r="CQ39">
            <v>0</v>
          </cell>
          <cell r="CR39">
            <v>0</v>
          </cell>
          <cell r="CS39">
            <v>0</v>
          </cell>
          <cell r="CT39">
            <v>0</v>
          </cell>
          <cell r="CU39">
            <v>0</v>
          </cell>
          <cell r="CV39">
            <v>4</v>
          </cell>
          <cell r="CW39">
            <v>1</v>
          </cell>
          <cell r="CX39">
            <v>1</v>
          </cell>
          <cell r="CY39">
            <v>1</v>
          </cell>
          <cell r="CZ39">
            <v>0</v>
          </cell>
          <cell r="DA39">
            <v>0</v>
          </cell>
          <cell r="DB39">
            <v>0</v>
          </cell>
          <cell r="DC39">
            <v>1</v>
          </cell>
          <cell r="DD39">
            <v>3</v>
          </cell>
          <cell r="DE39">
            <v>0</v>
          </cell>
          <cell r="DF39">
            <v>12</v>
          </cell>
          <cell r="DG39">
            <v>9</v>
          </cell>
          <cell r="DH39">
            <v>24</v>
          </cell>
          <cell r="DI39">
            <v>39</v>
          </cell>
          <cell r="DJ39">
            <v>7</v>
          </cell>
          <cell r="DK39">
            <v>0</v>
          </cell>
          <cell r="DL39">
            <v>1</v>
          </cell>
          <cell r="DM39">
            <v>3</v>
          </cell>
          <cell r="DN39">
            <v>12</v>
          </cell>
          <cell r="DO39">
            <v>0</v>
          </cell>
          <cell r="DP39">
            <v>17</v>
          </cell>
          <cell r="DQ39">
            <v>46</v>
          </cell>
          <cell r="DR39">
            <v>51</v>
          </cell>
          <cell r="DS39">
            <v>34</v>
          </cell>
          <cell r="DT39">
            <v>3</v>
          </cell>
          <cell r="DU39">
            <v>0</v>
          </cell>
          <cell r="DV39">
            <v>0</v>
          </cell>
          <cell r="DW39">
            <v>1</v>
          </cell>
          <cell r="DX39">
            <v>3</v>
          </cell>
          <cell r="DY39">
            <v>0</v>
          </cell>
          <cell r="DZ39">
            <v>12</v>
          </cell>
          <cell r="EA39">
            <v>9</v>
          </cell>
          <cell r="EB39">
            <v>24</v>
          </cell>
          <cell r="EC39">
            <v>39</v>
          </cell>
          <cell r="ED39">
            <v>7</v>
          </cell>
          <cell r="EE39">
            <v>0</v>
          </cell>
          <cell r="EF39">
            <v>0</v>
          </cell>
          <cell r="EG39">
            <v>25</v>
          </cell>
          <cell r="EH39">
            <v>3</v>
          </cell>
          <cell r="EI39">
            <v>0</v>
          </cell>
          <cell r="EJ39">
            <v>135</v>
          </cell>
          <cell r="EK39">
            <v>244</v>
          </cell>
          <cell r="EL39">
            <v>332</v>
          </cell>
          <cell r="EM39">
            <v>219</v>
          </cell>
          <cell r="EN39">
            <v>24</v>
          </cell>
          <cell r="EO39">
            <v>0</v>
          </cell>
          <cell r="EP39">
            <v>1</v>
          </cell>
          <cell r="EQ39">
            <v>1</v>
          </cell>
          <cell r="ER39">
            <v>2</v>
          </cell>
          <cell r="ES39">
            <v>0</v>
          </cell>
          <cell r="ET39">
            <v>64</v>
          </cell>
          <cell r="EU39">
            <v>112</v>
          </cell>
          <cell r="EV39">
            <v>108</v>
          </cell>
          <cell r="EW39">
            <v>70</v>
          </cell>
          <cell r="EX39">
            <v>3</v>
          </cell>
          <cell r="EY39">
            <v>0</v>
          </cell>
          <cell r="EZ39">
            <v>17</v>
          </cell>
          <cell r="FA39">
            <v>62</v>
          </cell>
          <cell r="FB39">
            <v>110</v>
          </cell>
          <cell r="FC39">
            <v>0</v>
          </cell>
          <cell r="FD39">
            <v>114</v>
          </cell>
          <cell r="FE39">
            <v>160</v>
          </cell>
          <cell r="FF39">
            <v>208</v>
          </cell>
          <cell r="FG39">
            <v>153</v>
          </cell>
          <cell r="FH39">
            <v>23</v>
          </cell>
          <cell r="FI39">
            <v>0</v>
          </cell>
          <cell r="FJ39">
            <v>0</v>
          </cell>
          <cell r="FK39">
            <v>0</v>
          </cell>
          <cell r="FL39">
            <v>7</v>
          </cell>
          <cell r="FM39">
            <v>0</v>
          </cell>
          <cell r="FN39">
            <v>4</v>
          </cell>
          <cell r="FO39">
            <v>19</v>
          </cell>
          <cell r="FP39">
            <v>24</v>
          </cell>
          <cell r="FQ39">
            <v>13</v>
          </cell>
          <cell r="FR39">
            <v>0</v>
          </cell>
          <cell r="FS39">
            <v>0</v>
          </cell>
          <cell r="FT39">
            <v>5</v>
          </cell>
          <cell r="FU39">
            <v>42</v>
          </cell>
          <cell r="FV39">
            <v>18</v>
          </cell>
          <cell r="FW39">
            <v>0</v>
          </cell>
          <cell r="FX39">
            <v>13</v>
          </cell>
          <cell r="FY39">
            <v>6</v>
          </cell>
          <cell r="FZ39">
            <v>14</v>
          </cell>
          <cell r="GA39">
            <v>6</v>
          </cell>
          <cell r="GB39">
            <v>0</v>
          </cell>
          <cell r="GC39">
            <v>0</v>
          </cell>
          <cell r="GD39">
            <v>0</v>
          </cell>
          <cell r="GE39">
            <v>0</v>
          </cell>
          <cell r="GF39">
            <v>0</v>
          </cell>
          <cell r="GG39">
            <v>0</v>
          </cell>
          <cell r="GH39">
            <v>24</v>
          </cell>
          <cell r="GI39">
            <v>0</v>
          </cell>
          <cell r="GJ39">
            <v>1</v>
          </cell>
          <cell r="GK39">
            <v>0</v>
          </cell>
          <cell r="GL39">
            <v>0</v>
          </cell>
          <cell r="GM39">
            <v>0</v>
          </cell>
          <cell r="GN39">
            <v>1</v>
          </cell>
          <cell r="GO39">
            <v>0</v>
          </cell>
          <cell r="GP39">
            <v>0</v>
          </cell>
          <cell r="GQ39">
            <v>0</v>
          </cell>
          <cell r="GR39">
            <v>0</v>
          </cell>
          <cell r="GS39">
            <v>0</v>
          </cell>
          <cell r="GT39">
            <v>0</v>
          </cell>
          <cell r="GU39">
            <v>0</v>
          </cell>
          <cell r="GV39">
            <v>0</v>
          </cell>
          <cell r="GW39">
            <v>0</v>
          </cell>
          <cell r="GX39">
            <v>3</v>
          </cell>
          <cell r="GY39">
            <v>0</v>
          </cell>
          <cell r="GZ39">
            <v>0</v>
          </cell>
          <cell r="HA39">
            <v>0</v>
          </cell>
          <cell r="HB39">
            <v>0</v>
          </cell>
          <cell r="HC39">
            <v>0</v>
          </cell>
          <cell r="HD39">
            <v>0</v>
          </cell>
          <cell r="HE39">
            <v>0</v>
          </cell>
          <cell r="HF39">
            <v>0</v>
          </cell>
          <cell r="HG39">
            <v>0</v>
          </cell>
          <cell r="HH39">
            <v>0</v>
          </cell>
          <cell r="HI39">
            <v>0</v>
          </cell>
          <cell r="HJ39">
            <v>0</v>
          </cell>
          <cell r="HK39">
            <v>0</v>
          </cell>
          <cell r="HL39">
            <v>0</v>
          </cell>
          <cell r="HM39">
            <v>0</v>
          </cell>
          <cell r="HN39">
            <v>2</v>
          </cell>
          <cell r="HO39">
            <v>0</v>
          </cell>
          <cell r="HP39">
            <v>0</v>
          </cell>
          <cell r="HQ39">
            <v>0</v>
          </cell>
          <cell r="HR39">
            <v>1</v>
          </cell>
          <cell r="HS39">
            <v>0</v>
          </cell>
          <cell r="HT39">
            <v>0</v>
          </cell>
          <cell r="HU39">
            <v>0</v>
          </cell>
          <cell r="HV39">
            <v>0</v>
          </cell>
          <cell r="HW39">
            <v>0</v>
          </cell>
          <cell r="HX39">
            <v>0</v>
          </cell>
          <cell r="HY39">
            <v>0</v>
          </cell>
          <cell r="HZ39">
            <v>0</v>
          </cell>
        </row>
        <row r="40">
          <cell r="A40">
            <v>46</v>
          </cell>
          <cell r="B40" t="str">
            <v>Intel</v>
          </cell>
          <cell r="C40">
            <v>22707976849</v>
          </cell>
          <cell r="D40">
            <v>41</v>
          </cell>
          <cell r="E40">
            <v>39</v>
          </cell>
          <cell r="F40">
            <v>326</v>
          </cell>
          <cell r="G40">
            <v>342</v>
          </cell>
          <cell r="H40">
            <v>262</v>
          </cell>
          <cell r="I40">
            <v>31</v>
          </cell>
          <cell r="J40">
            <v>347</v>
          </cell>
          <cell r="K40">
            <v>312</v>
          </cell>
          <cell r="L40">
            <v>380</v>
          </cell>
          <cell r="M40">
            <v>295</v>
          </cell>
          <cell r="N40">
            <v>70</v>
          </cell>
          <cell r="O40">
            <v>2</v>
          </cell>
          <cell r="P40">
            <v>909</v>
          </cell>
          <cell r="Q40">
            <v>8931</v>
          </cell>
          <cell r="R40">
            <v>45490</v>
          </cell>
          <cell r="S40">
            <v>5961</v>
          </cell>
          <cell r="T40">
            <v>262504</v>
          </cell>
          <cell r="U40">
            <v>258567</v>
          </cell>
          <cell r="V40">
            <v>50624</v>
          </cell>
          <cell r="W40">
            <v>27181</v>
          </cell>
          <cell r="X40">
            <v>7674</v>
          </cell>
          <cell r="Y40">
            <v>97</v>
          </cell>
          <cell r="Z40">
            <v>4391</v>
          </cell>
          <cell r="AA40">
            <v>26238</v>
          </cell>
          <cell r="AB40">
            <v>341303</v>
          </cell>
          <cell r="AC40">
            <v>56967</v>
          </cell>
          <cell r="AD40">
            <v>9562260</v>
          </cell>
          <cell r="AE40">
            <v>17371261</v>
          </cell>
          <cell r="AF40">
            <v>10640590</v>
          </cell>
          <cell r="AG40">
            <v>4784725</v>
          </cell>
          <cell r="AH40">
            <v>598086</v>
          </cell>
          <cell r="AI40">
            <v>97</v>
          </cell>
          <cell r="AJ40">
            <v>4459</v>
          </cell>
          <cell r="AK40">
            <v>26276</v>
          </cell>
          <cell r="AL40">
            <v>341344</v>
          </cell>
          <cell r="AM40">
            <v>56967</v>
          </cell>
          <cell r="AN40">
            <v>9562289</v>
          </cell>
          <cell r="AO40">
            <v>17371264</v>
          </cell>
          <cell r="AP40">
            <v>10641225</v>
          </cell>
          <cell r="AQ40">
            <v>4802368</v>
          </cell>
          <cell r="AR40">
            <v>601832</v>
          </cell>
          <cell r="AS40">
            <v>1</v>
          </cell>
          <cell r="AT40">
            <v>171</v>
          </cell>
          <cell r="AU40">
            <v>712</v>
          </cell>
          <cell r="AV40">
            <v>14376</v>
          </cell>
          <cell r="AW40">
            <v>2157</v>
          </cell>
          <cell r="AX40">
            <v>692423</v>
          </cell>
          <cell r="AY40">
            <v>644757</v>
          </cell>
          <cell r="AZ40">
            <v>195773</v>
          </cell>
          <cell r="BA40">
            <v>177258</v>
          </cell>
          <cell r="BB40">
            <v>33703</v>
          </cell>
          <cell r="BC40">
            <v>0</v>
          </cell>
          <cell r="BD40">
            <v>57</v>
          </cell>
          <cell r="BE40">
            <v>52</v>
          </cell>
          <cell r="BF40">
            <v>95</v>
          </cell>
          <cell r="BG40">
            <v>10</v>
          </cell>
          <cell r="BH40">
            <v>61</v>
          </cell>
          <cell r="BI40">
            <v>16</v>
          </cell>
          <cell r="BJ40">
            <v>50</v>
          </cell>
          <cell r="BK40">
            <v>37</v>
          </cell>
          <cell r="BL40">
            <v>1</v>
          </cell>
          <cell r="BM40">
            <v>0</v>
          </cell>
          <cell r="BN40">
            <v>5</v>
          </cell>
          <cell r="BO40">
            <v>2</v>
          </cell>
          <cell r="BP40">
            <v>13</v>
          </cell>
          <cell r="BQ40">
            <v>2</v>
          </cell>
          <cell r="BR40">
            <v>38</v>
          </cell>
          <cell r="BS40">
            <v>20</v>
          </cell>
          <cell r="BT40">
            <v>16</v>
          </cell>
          <cell r="BU40">
            <v>9</v>
          </cell>
          <cell r="BV40">
            <v>0</v>
          </cell>
          <cell r="BW40">
            <v>38</v>
          </cell>
          <cell r="BX40">
            <v>217</v>
          </cell>
          <cell r="BY40">
            <v>121</v>
          </cell>
          <cell r="BZ40">
            <v>59</v>
          </cell>
          <cell r="CA40">
            <v>6</v>
          </cell>
          <cell r="CB40">
            <v>65</v>
          </cell>
          <cell r="CC40">
            <v>28</v>
          </cell>
          <cell r="CD40">
            <v>57</v>
          </cell>
          <cell r="CE40">
            <v>33</v>
          </cell>
          <cell r="CF40">
            <v>9</v>
          </cell>
          <cell r="CG40">
            <v>0</v>
          </cell>
          <cell r="CH40">
            <v>0</v>
          </cell>
          <cell r="CI40">
            <v>0</v>
          </cell>
          <cell r="CJ40">
            <v>1</v>
          </cell>
          <cell r="CK40">
            <v>0</v>
          </cell>
          <cell r="CL40">
            <v>2</v>
          </cell>
          <cell r="CM40">
            <v>0</v>
          </cell>
          <cell r="CN40">
            <v>3</v>
          </cell>
          <cell r="CO40">
            <v>5</v>
          </cell>
          <cell r="CP40">
            <v>1</v>
          </cell>
          <cell r="CQ40">
            <v>0</v>
          </cell>
          <cell r="CR40">
            <v>0</v>
          </cell>
          <cell r="CS40">
            <v>0</v>
          </cell>
          <cell r="CT40">
            <v>0</v>
          </cell>
          <cell r="CU40">
            <v>0</v>
          </cell>
          <cell r="CV40">
            <v>25</v>
          </cell>
          <cell r="CW40">
            <v>0</v>
          </cell>
          <cell r="CX40">
            <v>3</v>
          </cell>
          <cell r="CY40">
            <v>4</v>
          </cell>
          <cell r="CZ40">
            <v>0</v>
          </cell>
          <cell r="DA40">
            <v>0</v>
          </cell>
          <cell r="DB40">
            <v>1</v>
          </cell>
          <cell r="DC40">
            <v>0</v>
          </cell>
          <cell r="DD40">
            <v>1</v>
          </cell>
          <cell r="DE40">
            <v>0</v>
          </cell>
          <cell r="DF40">
            <v>5</v>
          </cell>
          <cell r="DG40">
            <v>9</v>
          </cell>
          <cell r="DH40">
            <v>33</v>
          </cell>
          <cell r="DI40">
            <v>32</v>
          </cell>
          <cell r="DJ40">
            <v>16</v>
          </cell>
          <cell r="DK40">
            <v>0</v>
          </cell>
          <cell r="DL40">
            <v>25</v>
          </cell>
          <cell r="DM40">
            <v>50</v>
          </cell>
          <cell r="DN40">
            <v>23</v>
          </cell>
          <cell r="DO40">
            <v>1</v>
          </cell>
          <cell r="DP40">
            <v>7</v>
          </cell>
          <cell r="DQ40">
            <v>19</v>
          </cell>
          <cell r="DR40">
            <v>87</v>
          </cell>
          <cell r="DS40">
            <v>114</v>
          </cell>
          <cell r="DT40">
            <v>24</v>
          </cell>
          <cell r="DU40">
            <v>0</v>
          </cell>
          <cell r="DV40">
            <v>1</v>
          </cell>
          <cell r="DW40">
            <v>0</v>
          </cell>
          <cell r="DX40">
            <v>1</v>
          </cell>
          <cell r="DY40">
            <v>0</v>
          </cell>
          <cell r="DZ40">
            <v>5</v>
          </cell>
          <cell r="EA40">
            <v>9</v>
          </cell>
          <cell r="EB40">
            <v>32</v>
          </cell>
          <cell r="EC40">
            <v>30</v>
          </cell>
          <cell r="ED40">
            <v>16</v>
          </cell>
          <cell r="EE40">
            <v>0</v>
          </cell>
          <cell r="EF40">
            <v>1</v>
          </cell>
          <cell r="EG40">
            <v>24</v>
          </cell>
          <cell r="EH40">
            <v>87</v>
          </cell>
          <cell r="EI40">
            <v>6</v>
          </cell>
          <cell r="EJ40">
            <v>210</v>
          </cell>
          <cell r="EK40">
            <v>261</v>
          </cell>
          <cell r="EL40">
            <v>322</v>
          </cell>
          <cell r="EM40">
            <v>238</v>
          </cell>
          <cell r="EN40">
            <v>57</v>
          </cell>
          <cell r="EO40">
            <v>0</v>
          </cell>
          <cell r="EP40">
            <v>3</v>
          </cell>
          <cell r="EQ40">
            <v>5</v>
          </cell>
          <cell r="ER40">
            <v>52</v>
          </cell>
          <cell r="ES40">
            <v>17</v>
          </cell>
          <cell r="ET40">
            <v>254</v>
          </cell>
          <cell r="EU40">
            <v>280</v>
          </cell>
          <cell r="EV40">
            <v>266</v>
          </cell>
          <cell r="EW40">
            <v>165</v>
          </cell>
          <cell r="EX40">
            <v>44</v>
          </cell>
          <cell r="EY40">
            <v>0</v>
          </cell>
          <cell r="EZ40">
            <v>59</v>
          </cell>
          <cell r="FA40">
            <v>51</v>
          </cell>
          <cell r="FB40">
            <v>55</v>
          </cell>
          <cell r="FC40">
            <v>5</v>
          </cell>
          <cell r="FD40">
            <v>25</v>
          </cell>
          <cell r="FE40">
            <v>6</v>
          </cell>
          <cell r="FF40">
            <v>22</v>
          </cell>
          <cell r="FG40">
            <v>19</v>
          </cell>
          <cell r="FH40">
            <v>2</v>
          </cell>
          <cell r="FI40">
            <v>0</v>
          </cell>
          <cell r="FJ40">
            <v>22</v>
          </cell>
          <cell r="FK40">
            <v>44</v>
          </cell>
          <cell r="FL40">
            <v>13</v>
          </cell>
          <cell r="FM40">
            <v>0</v>
          </cell>
          <cell r="FN40">
            <v>3</v>
          </cell>
          <cell r="FO40">
            <v>15</v>
          </cell>
          <cell r="FP40">
            <v>77</v>
          </cell>
          <cell r="FQ40">
            <v>110</v>
          </cell>
          <cell r="FR40">
            <v>24</v>
          </cell>
          <cell r="FS40">
            <v>0</v>
          </cell>
          <cell r="FT40">
            <v>6</v>
          </cell>
          <cell r="FU40">
            <v>108</v>
          </cell>
          <cell r="FV40">
            <v>77</v>
          </cell>
          <cell r="FW40">
            <v>3</v>
          </cell>
          <cell r="FX40">
            <v>17</v>
          </cell>
          <cell r="FY40">
            <v>2</v>
          </cell>
          <cell r="FZ40">
            <v>0</v>
          </cell>
          <cell r="GA40">
            <v>1</v>
          </cell>
          <cell r="GB40">
            <v>0</v>
          </cell>
          <cell r="GC40">
            <v>0</v>
          </cell>
          <cell r="GD40">
            <v>1</v>
          </cell>
          <cell r="GE40">
            <v>18</v>
          </cell>
          <cell r="GF40">
            <v>64</v>
          </cell>
          <cell r="GG40">
            <v>6</v>
          </cell>
          <cell r="GH40">
            <v>43</v>
          </cell>
          <cell r="GI40">
            <v>0</v>
          </cell>
          <cell r="GJ40">
            <v>0</v>
          </cell>
          <cell r="GK40">
            <v>0</v>
          </cell>
          <cell r="GL40">
            <v>0</v>
          </cell>
          <cell r="GM40">
            <v>39</v>
          </cell>
          <cell r="GN40">
            <v>234</v>
          </cell>
          <cell r="GO40">
            <v>111</v>
          </cell>
          <cell r="GP40">
            <v>0</v>
          </cell>
          <cell r="GQ40">
            <v>0</v>
          </cell>
          <cell r="GR40">
            <v>0</v>
          </cell>
          <cell r="GS40">
            <v>0</v>
          </cell>
          <cell r="GT40">
            <v>0</v>
          </cell>
          <cell r="GU40">
            <v>0</v>
          </cell>
          <cell r="GV40">
            <v>0</v>
          </cell>
          <cell r="GW40">
            <v>0</v>
          </cell>
          <cell r="GX40">
            <v>1</v>
          </cell>
          <cell r="GY40">
            <v>0</v>
          </cell>
          <cell r="GZ40">
            <v>0</v>
          </cell>
          <cell r="HA40">
            <v>0</v>
          </cell>
          <cell r="HB40">
            <v>0</v>
          </cell>
          <cell r="HC40">
            <v>0</v>
          </cell>
          <cell r="HD40">
            <v>0</v>
          </cell>
          <cell r="HE40">
            <v>0</v>
          </cell>
          <cell r="HF40">
            <v>0</v>
          </cell>
          <cell r="HG40">
            <v>0</v>
          </cell>
          <cell r="HH40">
            <v>0</v>
          </cell>
          <cell r="HI40">
            <v>0</v>
          </cell>
          <cell r="HJ40">
            <v>0</v>
          </cell>
          <cell r="HK40">
            <v>0</v>
          </cell>
          <cell r="HL40">
            <v>3</v>
          </cell>
          <cell r="HM40">
            <v>9</v>
          </cell>
          <cell r="HN40">
            <v>15</v>
          </cell>
          <cell r="HO40">
            <v>0</v>
          </cell>
          <cell r="HP40">
            <v>0</v>
          </cell>
          <cell r="HQ40">
            <v>0</v>
          </cell>
          <cell r="HR40">
            <v>0</v>
          </cell>
          <cell r="HS40">
            <v>5</v>
          </cell>
          <cell r="HT40">
            <v>1</v>
          </cell>
          <cell r="HU40">
            <v>0</v>
          </cell>
          <cell r="HV40">
            <v>2</v>
          </cell>
          <cell r="HW40">
            <v>0</v>
          </cell>
          <cell r="HX40">
            <v>0</v>
          </cell>
          <cell r="HY40">
            <v>0</v>
          </cell>
          <cell r="HZ40">
            <v>0</v>
          </cell>
        </row>
        <row r="41">
          <cell r="A41">
            <v>47</v>
          </cell>
          <cell r="B41" t="str">
            <v>American Fidelity Assurance</v>
          </cell>
          <cell r="C41">
            <v>333011163569</v>
          </cell>
          <cell r="D41">
            <v>42</v>
          </cell>
          <cell r="E41">
            <v>0</v>
          </cell>
          <cell r="F41">
            <v>0</v>
          </cell>
          <cell r="G41">
            <v>0</v>
          </cell>
          <cell r="H41">
            <v>0</v>
          </cell>
          <cell r="I41">
            <v>0</v>
          </cell>
          <cell r="J41">
            <v>330</v>
          </cell>
          <cell r="K41">
            <v>452</v>
          </cell>
          <cell r="L41">
            <v>420</v>
          </cell>
          <cell r="M41">
            <v>237</v>
          </cell>
          <cell r="N41">
            <v>21</v>
          </cell>
          <cell r="O41">
            <v>0</v>
          </cell>
          <cell r="P41">
            <v>0</v>
          </cell>
          <cell r="Q41">
            <v>0</v>
          </cell>
          <cell r="R41">
            <v>0</v>
          </cell>
          <cell r="S41">
            <v>0</v>
          </cell>
          <cell r="T41">
            <v>66</v>
          </cell>
          <cell r="U41">
            <v>157</v>
          </cell>
          <cell r="V41">
            <v>101</v>
          </cell>
          <cell r="W41">
            <v>76</v>
          </cell>
          <cell r="X41">
            <v>8</v>
          </cell>
          <cell r="Y41">
            <v>0</v>
          </cell>
          <cell r="Z41">
            <v>0</v>
          </cell>
          <cell r="AA41">
            <v>0</v>
          </cell>
          <cell r="AB41">
            <v>0</v>
          </cell>
          <cell r="AC41">
            <v>0</v>
          </cell>
          <cell r="AD41">
            <v>1843</v>
          </cell>
          <cell r="AE41">
            <v>4254</v>
          </cell>
          <cell r="AF41">
            <v>5084</v>
          </cell>
          <cell r="AG41">
            <v>2714</v>
          </cell>
          <cell r="AH41">
            <v>330</v>
          </cell>
          <cell r="AI41">
            <v>0</v>
          </cell>
          <cell r="AJ41">
            <v>0</v>
          </cell>
          <cell r="AK41">
            <v>0</v>
          </cell>
          <cell r="AL41">
            <v>0</v>
          </cell>
          <cell r="AM41">
            <v>0</v>
          </cell>
          <cell r="AN41">
            <v>1843</v>
          </cell>
          <cell r="AO41">
            <v>4254</v>
          </cell>
          <cell r="AP41">
            <v>5084</v>
          </cell>
          <cell r="AQ41">
            <v>2733</v>
          </cell>
          <cell r="AR41">
            <v>336</v>
          </cell>
          <cell r="AS41">
            <v>0</v>
          </cell>
          <cell r="AT41">
            <v>0</v>
          </cell>
          <cell r="AU41">
            <v>0</v>
          </cell>
          <cell r="AV41">
            <v>0</v>
          </cell>
          <cell r="AW41">
            <v>0</v>
          </cell>
          <cell r="AX41">
            <v>79</v>
          </cell>
          <cell r="AY41">
            <v>380</v>
          </cell>
          <cell r="AZ41">
            <v>557</v>
          </cell>
          <cell r="BA41">
            <v>457</v>
          </cell>
          <cell r="BB41">
            <v>136</v>
          </cell>
          <cell r="BC41">
            <v>0</v>
          </cell>
          <cell r="BD41">
            <v>0</v>
          </cell>
          <cell r="BE41">
            <v>0</v>
          </cell>
          <cell r="BF41">
            <v>0</v>
          </cell>
          <cell r="BG41">
            <v>0</v>
          </cell>
          <cell r="BH41">
            <v>106</v>
          </cell>
          <cell r="BI41">
            <v>56</v>
          </cell>
          <cell r="BJ41">
            <v>15</v>
          </cell>
          <cell r="BK41">
            <v>10</v>
          </cell>
          <cell r="BL41">
            <v>2</v>
          </cell>
          <cell r="BM41">
            <v>0</v>
          </cell>
          <cell r="BN41">
            <v>0</v>
          </cell>
          <cell r="BO41">
            <v>0</v>
          </cell>
          <cell r="BP41">
            <v>0</v>
          </cell>
          <cell r="BQ41">
            <v>0</v>
          </cell>
          <cell r="BR41">
            <v>1</v>
          </cell>
          <cell r="BS41">
            <v>5</v>
          </cell>
          <cell r="BT41">
            <v>10</v>
          </cell>
          <cell r="BU41">
            <v>8</v>
          </cell>
          <cell r="BV41">
            <v>0</v>
          </cell>
          <cell r="BW41">
            <v>0</v>
          </cell>
          <cell r="BX41">
            <v>0</v>
          </cell>
          <cell r="BY41">
            <v>0</v>
          </cell>
          <cell r="BZ41">
            <v>0</v>
          </cell>
          <cell r="CA41">
            <v>0</v>
          </cell>
          <cell r="CB41">
            <v>301</v>
          </cell>
          <cell r="CC41">
            <v>380</v>
          </cell>
          <cell r="CD41">
            <v>343</v>
          </cell>
          <cell r="CE41">
            <v>190</v>
          </cell>
          <cell r="CF41">
            <v>16</v>
          </cell>
          <cell r="CG41">
            <v>0</v>
          </cell>
          <cell r="CH41">
            <v>0</v>
          </cell>
          <cell r="CI41">
            <v>0</v>
          </cell>
          <cell r="CJ41">
            <v>0</v>
          </cell>
          <cell r="CK41">
            <v>0</v>
          </cell>
          <cell r="CL41">
            <v>0</v>
          </cell>
          <cell r="CM41">
            <v>2</v>
          </cell>
          <cell r="CN41">
            <v>13</v>
          </cell>
          <cell r="CO41">
            <v>8</v>
          </cell>
          <cell r="CP41">
            <v>1</v>
          </cell>
          <cell r="CQ41">
            <v>0</v>
          </cell>
          <cell r="CR41">
            <v>0</v>
          </cell>
          <cell r="CS41">
            <v>0</v>
          </cell>
          <cell r="CT41">
            <v>0</v>
          </cell>
          <cell r="CU41">
            <v>0</v>
          </cell>
          <cell r="CV41">
            <v>0</v>
          </cell>
          <cell r="CW41">
            <v>2</v>
          </cell>
          <cell r="CX41">
            <v>0</v>
          </cell>
          <cell r="CY41">
            <v>0</v>
          </cell>
          <cell r="CZ41">
            <v>0</v>
          </cell>
          <cell r="DA41">
            <v>0</v>
          </cell>
          <cell r="DB41">
            <v>0</v>
          </cell>
          <cell r="DC41">
            <v>0</v>
          </cell>
          <cell r="DD41">
            <v>0</v>
          </cell>
          <cell r="DE41">
            <v>0</v>
          </cell>
          <cell r="DF41">
            <v>14</v>
          </cell>
          <cell r="DG41">
            <v>101</v>
          </cell>
          <cell r="DH41">
            <v>96</v>
          </cell>
          <cell r="DI41">
            <v>46</v>
          </cell>
          <cell r="DJ41">
            <v>5</v>
          </cell>
          <cell r="DK41">
            <v>0</v>
          </cell>
          <cell r="DL41">
            <v>0</v>
          </cell>
          <cell r="DM41">
            <v>0</v>
          </cell>
          <cell r="DN41">
            <v>0</v>
          </cell>
          <cell r="DO41">
            <v>0</v>
          </cell>
          <cell r="DP41">
            <v>5</v>
          </cell>
          <cell r="DQ41">
            <v>3</v>
          </cell>
          <cell r="DR41">
            <v>11</v>
          </cell>
          <cell r="DS41">
            <v>11</v>
          </cell>
          <cell r="DT41">
            <v>2</v>
          </cell>
          <cell r="DU41">
            <v>0</v>
          </cell>
          <cell r="DV41">
            <v>0</v>
          </cell>
          <cell r="DW41">
            <v>0</v>
          </cell>
          <cell r="DX41">
            <v>0</v>
          </cell>
          <cell r="DY41">
            <v>0</v>
          </cell>
          <cell r="DZ41">
            <v>14</v>
          </cell>
          <cell r="EA41">
            <v>101</v>
          </cell>
          <cell r="EB41">
            <v>96</v>
          </cell>
          <cell r="EC41">
            <v>46</v>
          </cell>
          <cell r="ED41">
            <v>5</v>
          </cell>
          <cell r="EE41">
            <v>0</v>
          </cell>
          <cell r="EF41">
            <v>0</v>
          </cell>
          <cell r="EG41">
            <v>0</v>
          </cell>
          <cell r="EH41">
            <v>0</v>
          </cell>
          <cell r="EI41">
            <v>0</v>
          </cell>
          <cell r="EJ41">
            <v>217</v>
          </cell>
          <cell r="EK41">
            <v>37</v>
          </cell>
          <cell r="EL41">
            <v>4</v>
          </cell>
          <cell r="EM41">
            <v>1</v>
          </cell>
          <cell r="EN41">
            <v>0</v>
          </cell>
          <cell r="EO41">
            <v>0</v>
          </cell>
          <cell r="EP41">
            <v>0</v>
          </cell>
          <cell r="EQ41">
            <v>0</v>
          </cell>
          <cell r="ER41">
            <v>0</v>
          </cell>
          <cell r="ES41">
            <v>0</v>
          </cell>
          <cell r="ET41">
            <v>6</v>
          </cell>
          <cell r="EU41">
            <v>50</v>
          </cell>
          <cell r="EV41">
            <v>228</v>
          </cell>
          <cell r="EW41">
            <v>188</v>
          </cell>
          <cell r="EX41">
            <v>16</v>
          </cell>
          <cell r="EY41">
            <v>0</v>
          </cell>
          <cell r="EZ41">
            <v>0</v>
          </cell>
          <cell r="FA41">
            <v>0</v>
          </cell>
          <cell r="FB41">
            <v>0</v>
          </cell>
          <cell r="FC41">
            <v>0</v>
          </cell>
          <cell r="FD41">
            <v>69</v>
          </cell>
          <cell r="FE41">
            <v>56</v>
          </cell>
          <cell r="FF41">
            <v>27</v>
          </cell>
          <cell r="FG41">
            <v>17</v>
          </cell>
          <cell r="FH41">
            <v>3</v>
          </cell>
          <cell r="FI41">
            <v>0</v>
          </cell>
          <cell r="FJ41">
            <v>0</v>
          </cell>
          <cell r="FK41">
            <v>0</v>
          </cell>
          <cell r="FL41">
            <v>0</v>
          </cell>
          <cell r="FM41">
            <v>0</v>
          </cell>
          <cell r="FN41">
            <v>0</v>
          </cell>
          <cell r="FO41">
            <v>0</v>
          </cell>
          <cell r="FP41">
            <v>5</v>
          </cell>
          <cell r="FQ41">
            <v>9</v>
          </cell>
          <cell r="FR41">
            <v>1</v>
          </cell>
          <cell r="FS41">
            <v>0</v>
          </cell>
          <cell r="FT41">
            <v>0</v>
          </cell>
          <cell r="FU41">
            <v>0</v>
          </cell>
          <cell r="FV41">
            <v>0</v>
          </cell>
          <cell r="FW41">
            <v>0</v>
          </cell>
          <cell r="FX41">
            <v>220</v>
          </cell>
          <cell r="FY41">
            <v>346</v>
          </cell>
          <cell r="FZ41">
            <v>160</v>
          </cell>
          <cell r="GA41">
            <v>23</v>
          </cell>
          <cell r="GB41">
            <v>1</v>
          </cell>
          <cell r="GC41">
            <v>0</v>
          </cell>
          <cell r="GD41">
            <v>0</v>
          </cell>
          <cell r="GE41">
            <v>0</v>
          </cell>
          <cell r="GF41">
            <v>0</v>
          </cell>
          <cell r="GG41">
            <v>0</v>
          </cell>
          <cell r="GH41">
            <v>35</v>
          </cell>
          <cell r="GI41">
            <v>0</v>
          </cell>
          <cell r="GJ41">
            <v>0</v>
          </cell>
          <cell r="GK41">
            <v>0</v>
          </cell>
          <cell r="GL41">
            <v>0</v>
          </cell>
          <cell r="GM41">
            <v>0</v>
          </cell>
          <cell r="GN41">
            <v>0</v>
          </cell>
          <cell r="GO41">
            <v>0</v>
          </cell>
          <cell r="GP41">
            <v>0</v>
          </cell>
          <cell r="GQ41">
            <v>0</v>
          </cell>
          <cell r="GR41">
            <v>0</v>
          </cell>
          <cell r="GS41">
            <v>0</v>
          </cell>
          <cell r="GT41">
            <v>0</v>
          </cell>
          <cell r="GU41">
            <v>0</v>
          </cell>
          <cell r="GV41">
            <v>0</v>
          </cell>
          <cell r="GW41">
            <v>0</v>
          </cell>
          <cell r="GX41">
            <v>0</v>
          </cell>
          <cell r="GY41">
            <v>0</v>
          </cell>
          <cell r="GZ41">
            <v>0</v>
          </cell>
          <cell r="HA41">
            <v>0</v>
          </cell>
          <cell r="HB41">
            <v>0</v>
          </cell>
          <cell r="HC41">
            <v>0</v>
          </cell>
          <cell r="HD41">
            <v>0</v>
          </cell>
          <cell r="HE41">
            <v>0</v>
          </cell>
          <cell r="HF41">
            <v>0</v>
          </cell>
          <cell r="HG41">
            <v>0</v>
          </cell>
          <cell r="HH41">
            <v>0</v>
          </cell>
          <cell r="HI41">
            <v>0</v>
          </cell>
          <cell r="HJ41">
            <v>0</v>
          </cell>
          <cell r="HK41">
            <v>0</v>
          </cell>
          <cell r="HL41">
            <v>0</v>
          </cell>
          <cell r="HM41">
            <v>0</v>
          </cell>
          <cell r="HN41">
            <v>0</v>
          </cell>
          <cell r="HO41">
            <v>0</v>
          </cell>
          <cell r="HP41">
            <v>0</v>
          </cell>
          <cell r="HQ41">
            <v>0</v>
          </cell>
          <cell r="HR41">
            <v>0</v>
          </cell>
          <cell r="HS41">
            <v>0</v>
          </cell>
          <cell r="HT41">
            <v>0</v>
          </cell>
          <cell r="HU41">
            <v>0</v>
          </cell>
          <cell r="HV41">
            <v>0</v>
          </cell>
          <cell r="HW41">
            <v>0</v>
          </cell>
          <cell r="HX41">
            <v>0</v>
          </cell>
          <cell r="HY41">
            <v>0</v>
          </cell>
          <cell r="HZ41">
            <v>0</v>
          </cell>
        </row>
        <row r="42">
          <cell r="A42">
            <v>48</v>
          </cell>
          <cell r="B42" t="str">
            <v>PricewaterhouseCoopers</v>
          </cell>
          <cell r="C42">
            <v>232561027513</v>
          </cell>
          <cell r="D42">
            <v>43</v>
          </cell>
          <cell r="E42">
            <v>0</v>
          </cell>
          <cell r="F42">
            <v>0</v>
          </cell>
          <cell r="G42">
            <v>106</v>
          </cell>
          <cell r="H42">
            <v>169</v>
          </cell>
          <cell r="I42">
            <v>2</v>
          </cell>
          <cell r="J42">
            <v>309</v>
          </cell>
          <cell r="K42">
            <v>199</v>
          </cell>
          <cell r="L42">
            <v>270</v>
          </cell>
          <cell r="M42">
            <v>187</v>
          </cell>
          <cell r="N42">
            <v>22</v>
          </cell>
          <cell r="O42">
            <v>0</v>
          </cell>
          <cell r="P42">
            <v>0</v>
          </cell>
          <cell r="Q42">
            <v>85</v>
          </cell>
          <cell r="R42">
            <v>318</v>
          </cell>
          <cell r="S42">
            <v>1</v>
          </cell>
          <cell r="T42">
            <v>527</v>
          </cell>
          <cell r="U42">
            <v>351</v>
          </cell>
          <cell r="V42">
            <v>320</v>
          </cell>
          <cell r="W42">
            <v>229</v>
          </cell>
          <cell r="X42">
            <v>33</v>
          </cell>
          <cell r="Y42">
            <v>0</v>
          </cell>
          <cell r="Z42">
            <v>0</v>
          </cell>
          <cell r="AA42">
            <v>993</v>
          </cell>
          <cell r="AB42">
            <v>2538</v>
          </cell>
          <cell r="AC42">
            <v>14</v>
          </cell>
          <cell r="AD42">
            <v>14403</v>
          </cell>
          <cell r="AE42">
            <v>17707</v>
          </cell>
          <cell r="AF42">
            <v>18512</v>
          </cell>
          <cell r="AG42">
            <v>10989</v>
          </cell>
          <cell r="AH42">
            <v>1403</v>
          </cell>
          <cell r="AI42">
            <v>0</v>
          </cell>
          <cell r="AJ42">
            <v>0</v>
          </cell>
          <cell r="AK42">
            <v>993</v>
          </cell>
          <cell r="AL42">
            <v>2538</v>
          </cell>
          <cell r="AM42">
            <v>14</v>
          </cell>
          <cell r="AN42">
            <v>14403</v>
          </cell>
          <cell r="AO42">
            <v>17707</v>
          </cell>
          <cell r="AP42">
            <v>18512</v>
          </cell>
          <cell r="AQ42">
            <v>11054</v>
          </cell>
          <cell r="AR42">
            <v>1415</v>
          </cell>
          <cell r="AS42">
            <v>0</v>
          </cell>
          <cell r="AT42">
            <v>0</v>
          </cell>
          <cell r="AU42">
            <v>3</v>
          </cell>
          <cell r="AV42">
            <v>74</v>
          </cell>
          <cell r="AW42">
            <v>0</v>
          </cell>
          <cell r="AX42">
            <v>818</v>
          </cell>
          <cell r="AY42">
            <v>1262</v>
          </cell>
          <cell r="AZ42">
            <v>2039</v>
          </cell>
          <cell r="BA42">
            <v>1778</v>
          </cell>
          <cell r="BB42">
            <v>207</v>
          </cell>
          <cell r="BC42">
            <v>0</v>
          </cell>
          <cell r="BD42">
            <v>0</v>
          </cell>
          <cell r="BE42">
            <v>96</v>
          </cell>
          <cell r="BF42">
            <v>133</v>
          </cell>
          <cell r="BG42">
            <v>2</v>
          </cell>
          <cell r="BH42">
            <v>149</v>
          </cell>
          <cell r="BI42">
            <v>110</v>
          </cell>
          <cell r="BJ42">
            <v>140</v>
          </cell>
          <cell r="BK42">
            <v>87</v>
          </cell>
          <cell r="BL42">
            <v>8</v>
          </cell>
          <cell r="BM42">
            <v>0</v>
          </cell>
          <cell r="BN42">
            <v>0</v>
          </cell>
          <cell r="BO42">
            <v>0</v>
          </cell>
          <cell r="BP42">
            <v>4</v>
          </cell>
          <cell r="BQ42">
            <v>0</v>
          </cell>
          <cell r="BR42">
            <v>24</v>
          </cell>
          <cell r="BS42">
            <v>7</v>
          </cell>
          <cell r="BT42">
            <v>3</v>
          </cell>
          <cell r="BU42">
            <v>4</v>
          </cell>
          <cell r="BV42">
            <v>0</v>
          </cell>
          <cell r="BW42">
            <v>0</v>
          </cell>
          <cell r="BX42">
            <v>0</v>
          </cell>
          <cell r="BY42">
            <v>74</v>
          </cell>
          <cell r="BZ42">
            <v>88</v>
          </cell>
          <cell r="CA42">
            <v>1</v>
          </cell>
          <cell r="CB42">
            <v>176</v>
          </cell>
          <cell r="CC42">
            <v>102</v>
          </cell>
          <cell r="CD42">
            <v>160</v>
          </cell>
          <cell r="CE42">
            <v>117</v>
          </cell>
          <cell r="CF42">
            <v>13</v>
          </cell>
          <cell r="CG42">
            <v>0</v>
          </cell>
          <cell r="CH42">
            <v>0</v>
          </cell>
          <cell r="CI42">
            <v>0</v>
          </cell>
          <cell r="CJ42">
            <v>1</v>
          </cell>
          <cell r="CK42">
            <v>0</v>
          </cell>
          <cell r="CL42">
            <v>4</v>
          </cell>
          <cell r="CM42">
            <v>5</v>
          </cell>
          <cell r="CN42">
            <v>6</v>
          </cell>
          <cell r="CO42">
            <v>1</v>
          </cell>
          <cell r="CP42">
            <v>0</v>
          </cell>
          <cell r="CQ42">
            <v>0</v>
          </cell>
          <cell r="CR42">
            <v>0</v>
          </cell>
          <cell r="CS42">
            <v>0</v>
          </cell>
          <cell r="CT42">
            <v>0</v>
          </cell>
          <cell r="CU42">
            <v>0</v>
          </cell>
          <cell r="CV42">
            <v>8</v>
          </cell>
          <cell r="CW42">
            <v>3</v>
          </cell>
          <cell r="CX42">
            <v>3</v>
          </cell>
          <cell r="CY42">
            <v>0</v>
          </cell>
          <cell r="CZ42">
            <v>0</v>
          </cell>
          <cell r="DA42">
            <v>0</v>
          </cell>
          <cell r="DB42">
            <v>0</v>
          </cell>
          <cell r="DC42">
            <v>0</v>
          </cell>
          <cell r="DD42">
            <v>0</v>
          </cell>
          <cell r="DE42">
            <v>0</v>
          </cell>
          <cell r="DF42">
            <v>4</v>
          </cell>
          <cell r="DG42">
            <v>17</v>
          </cell>
          <cell r="DH42">
            <v>19</v>
          </cell>
          <cell r="DI42">
            <v>3</v>
          </cell>
          <cell r="DJ42">
            <v>0</v>
          </cell>
          <cell r="DK42">
            <v>0</v>
          </cell>
          <cell r="DL42">
            <v>0</v>
          </cell>
          <cell r="DM42">
            <v>6</v>
          </cell>
          <cell r="DN42">
            <v>11</v>
          </cell>
          <cell r="DO42">
            <v>0</v>
          </cell>
          <cell r="DP42">
            <v>15</v>
          </cell>
          <cell r="DQ42">
            <v>11</v>
          </cell>
          <cell r="DR42">
            <v>32</v>
          </cell>
          <cell r="DS42">
            <v>17</v>
          </cell>
          <cell r="DT42">
            <v>0</v>
          </cell>
          <cell r="DU42">
            <v>0</v>
          </cell>
          <cell r="DV42">
            <v>0</v>
          </cell>
          <cell r="DW42">
            <v>0</v>
          </cell>
          <cell r="DX42">
            <v>0</v>
          </cell>
          <cell r="DY42">
            <v>0</v>
          </cell>
          <cell r="DZ42">
            <v>6</v>
          </cell>
          <cell r="EA42">
            <v>22</v>
          </cell>
          <cell r="EB42">
            <v>26</v>
          </cell>
          <cell r="EC42">
            <v>3</v>
          </cell>
          <cell r="ED42">
            <v>0</v>
          </cell>
          <cell r="EE42">
            <v>0</v>
          </cell>
          <cell r="EF42">
            <v>0</v>
          </cell>
          <cell r="EG42">
            <v>0</v>
          </cell>
          <cell r="EH42">
            <v>0</v>
          </cell>
          <cell r="EI42">
            <v>0</v>
          </cell>
          <cell r="EJ42">
            <v>5</v>
          </cell>
          <cell r="EK42">
            <v>33</v>
          </cell>
          <cell r="EL42">
            <v>156</v>
          </cell>
          <cell r="EM42">
            <v>146</v>
          </cell>
          <cell r="EN42">
            <v>21</v>
          </cell>
          <cell r="EO42">
            <v>0</v>
          </cell>
          <cell r="EP42">
            <v>0</v>
          </cell>
          <cell r="EQ42">
            <v>0</v>
          </cell>
          <cell r="ER42">
            <v>21</v>
          </cell>
          <cell r="ES42">
            <v>0</v>
          </cell>
          <cell r="ET42">
            <v>104</v>
          </cell>
          <cell r="EU42">
            <v>67</v>
          </cell>
          <cell r="EV42">
            <v>96</v>
          </cell>
          <cell r="EW42">
            <v>80</v>
          </cell>
          <cell r="EX42">
            <v>14</v>
          </cell>
          <cell r="EY42">
            <v>0</v>
          </cell>
          <cell r="EZ42">
            <v>0</v>
          </cell>
          <cell r="FA42">
            <v>96</v>
          </cell>
          <cell r="FB42">
            <v>130</v>
          </cell>
          <cell r="FC42">
            <v>2</v>
          </cell>
          <cell r="FD42">
            <v>141</v>
          </cell>
          <cell r="FE42">
            <v>102</v>
          </cell>
          <cell r="FF42">
            <v>129</v>
          </cell>
          <cell r="FG42">
            <v>87</v>
          </cell>
          <cell r="FH42">
            <v>8</v>
          </cell>
          <cell r="FI42">
            <v>0</v>
          </cell>
          <cell r="FJ42">
            <v>0</v>
          </cell>
          <cell r="FK42">
            <v>1</v>
          </cell>
          <cell r="FL42">
            <v>0</v>
          </cell>
          <cell r="FM42">
            <v>0</v>
          </cell>
          <cell r="FN42">
            <v>0</v>
          </cell>
          <cell r="FO42">
            <v>3</v>
          </cell>
          <cell r="FP42">
            <v>22</v>
          </cell>
          <cell r="FQ42">
            <v>13</v>
          </cell>
          <cell r="FR42">
            <v>0</v>
          </cell>
          <cell r="FS42">
            <v>0</v>
          </cell>
          <cell r="FT42">
            <v>0</v>
          </cell>
          <cell r="FU42">
            <v>9</v>
          </cell>
          <cell r="FV42">
            <v>18</v>
          </cell>
          <cell r="FW42">
            <v>0</v>
          </cell>
          <cell r="FX42">
            <v>52</v>
          </cell>
          <cell r="FY42">
            <v>25</v>
          </cell>
          <cell r="FZ42">
            <v>23</v>
          </cell>
          <cell r="GA42">
            <v>7</v>
          </cell>
          <cell r="GB42">
            <v>0</v>
          </cell>
          <cell r="GC42">
            <v>0</v>
          </cell>
          <cell r="GD42">
            <v>0</v>
          </cell>
          <cell r="GE42">
            <v>0</v>
          </cell>
          <cell r="GF42">
            <v>0</v>
          </cell>
          <cell r="GG42">
            <v>0</v>
          </cell>
          <cell r="GH42">
            <v>2</v>
          </cell>
          <cell r="GI42">
            <v>0</v>
          </cell>
          <cell r="GJ42">
            <v>0</v>
          </cell>
          <cell r="GK42">
            <v>0</v>
          </cell>
          <cell r="GL42">
            <v>0</v>
          </cell>
          <cell r="GM42">
            <v>0</v>
          </cell>
          <cell r="GN42">
            <v>0</v>
          </cell>
          <cell r="GO42">
            <v>0</v>
          </cell>
          <cell r="GP42">
            <v>0</v>
          </cell>
          <cell r="GQ42">
            <v>0</v>
          </cell>
          <cell r="GR42">
            <v>3</v>
          </cell>
          <cell r="GS42">
            <v>0</v>
          </cell>
          <cell r="GT42">
            <v>0</v>
          </cell>
          <cell r="GU42">
            <v>0</v>
          </cell>
          <cell r="GV42">
            <v>0</v>
          </cell>
          <cell r="GW42">
            <v>0</v>
          </cell>
          <cell r="GX42">
            <v>0</v>
          </cell>
          <cell r="GY42">
            <v>0</v>
          </cell>
          <cell r="GZ42">
            <v>0</v>
          </cell>
          <cell r="HA42">
            <v>0</v>
          </cell>
          <cell r="HB42">
            <v>0</v>
          </cell>
          <cell r="HC42">
            <v>0</v>
          </cell>
          <cell r="HD42">
            <v>0</v>
          </cell>
          <cell r="HE42">
            <v>0</v>
          </cell>
          <cell r="HF42">
            <v>0</v>
          </cell>
          <cell r="HG42">
            <v>0</v>
          </cell>
          <cell r="HH42">
            <v>0</v>
          </cell>
          <cell r="HI42">
            <v>0</v>
          </cell>
          <cell r="HJ42">
            <v>0</v>
          </cell>
          <cell r="HK42">
            <v>0</v>
          </cell>
          <cell r="HL42">
            <v>2</v>
          </cell>
          <cell r="HM42">
            <v>1</v>
          </cell>
          <cell r="HN42">
            <v>0</v>
          </cell>
          <cell r="HO42">
            <v>0</v>
          </cell>
          <cell r="HP42">
            <v>0</v>
          </cell>
          <cell r="HQ42">
            <v>0</v>
          </cell>
          <cell r="HR42">
            <v>0</v>
          </cell>
          <cell r="HS42">
            <v>0</v>
          </cell>
          <cell r="HT42">
            <v>0</v>
          </cell>
          <cell r="HU42">
            <v>0</v>
          </cell>
          <cell r="HV42">
            <v>5</v>
          </cell>
          <cell r="HW42">
            <v>1</v>
          </cell>
          <cell r="HX42">
            <v>0</v>
          </cell>
          <cell r="HY42">
            <v>0</v>
          </cell>
          <cell r="HZ42">
            <v>0</v>
          </cell>
        </row>
        <row r="43">
          <cell r="A43">
            <v>49</v>
          </cell>
          <cell r="B43" t="str">
            <v>Children's Healthcare of Atlanta</v>
          </cell>
          <cell r="C43">
            <v>356527358185</v>
          </cell>
          <cell r="D43">
            <v>44</v>
          </cell>
          <cell r="E43">
            <v>0</v>
          </cell>
          <cell r="F43">
            <v>0</v>
          </cell>
          <cell r="G43">
            <v>185</v>
          </cell>
          <cell r="H43">
            <v>390</v>
          </cell>
          <cell r="I43">
            <v>21</v>
          </cell>
          <cell r="J43">
            <v>437</v>
          </cell>
          <cell r="K43">
            <v>366</v>
          </cell>
          <cell r="L43">
            <v>352</v>
          </cell>
          <cell r="M43">
            <v>160</v>
          </cell>
          <cell r="N43">
            <v>13</v>
          </cell>
          <cell r="O43">
            <v>0</v>
          </cell>
          <cell r="P43">
            <v>0</v>
          </cell>
          <cell r="Q43">
            <v>780</v>
          </cell>
          <cell r="R43">
            <v>1901</v>
          </cell>
          <cell r="S43">
            <v>86</v>
          </cell>
          <cell r="T43">
            <v>3571</v>
          </cell>
          <cell r="U43">
            <v>71746</v>
          </cell>
          <cell r="V43">
            <v>75381</v>
          </cell>
          <cell r="W43">
            <v>22121</v>
          </cell>
          <cell r="X43">
            <v>1318</v>
          </cell>
          <cell r="Y43">
            <v>0</v>
          </cell>
          <cell r="Z43">
            <v>0</v>
          </cell>
          <cell r="AA43">
            <v>3981</v>
          </cell>
          <cell r="AB43">
            <v>10450</v>
          </cell>
          <cell r="AC43">
            <v>638</v>
          </cell>
          <cell r="AD43">
            <v>111401</v>
          </cell>
          <cell r="AE43">
            <v>4782773</v>
          </cell>
          <cell r="AF43">
            <v>2710378</v>
          </cell>
          <cell r="AG43">
            <v>957157</v>
          </cell>
          <cell r="AH43">
            <v>52538</v>
          </cell>
          <cell r="AI43">
            <v>0</v>
          </cell>
          <cell r="AJ43">
            <v>0</v>
          </cell>
          <cell r="AK43">
            <v>3982</v>
          </cell>
          <cell r="AL43">
            <v>10450</v>
          </cell>
          <cell r="AM43">
            <v>638</v>
          </cell>
          <cell r="AN43">
            <v>111401</v>
          </cell>
          <cell r="AO43">
            <v>4782778</v>
          </cell>
          <cell r="AP43">
            <v>2710434</v>
          </cell>
          <cell r="AQ43">
            <v>970579</v>
          </cell>
          <cell r="AR43">
            <v>55997</v>
          </cell>
          <cell r="AS43">
            <v>0</v>
          </cell>
          <cell r="AT43">
            <v>0</v>
          </cell>
          <cell r="AU43">
            <v>23</v>
          </cell>
          <cell r="AV43">
            <v>759</v>
          </cell>
          <cell r="AW43">
            <v>82</v>
          </cell>
          <cell r="AX43">
            <v>13706</v>
          </cell>
          <cell r="AY43">
            <v>108004</v>
          </cell>
          <cell r="AZ43">
            <v>432072</v>
          </cell>
          <cell r="BA43">
            <v>242114</v>
          </cell>
          <cell r="BB43">
            <v>3392</v>
          </cell>
          <cell r="BC43">
            <v>0</v>
          </cell>
          <cell r="BD43">
            <v>0</v>
          </cell>
          <cell r="BE43">
            <v>137</v>
          </cell>
          <cell r="BF43">
            <v>267</v>
          </cell>
          <cell r="BG43">
            <v>15</v>
          </cell>
          <cell r="BH43">
            <v>188</v>
          </cell>
          <cell r="BI43">
            <v>31</v>
          </cell>
          <cell r="BJ43">
            <v>23</v>
          </cell>
          <cell r="BK43">
            <v>12</v>
          </cell>
          <cell r="BL43">
            <v>2</v>
          </cell>
          <cell r="BM43">
            <v>0</v>
          </cell>
          <cell r="BN43">
            <v>0</v>
          </cell>
          <cell r="BO43">
            <v>3</v>
          </cell>
          <cell r="BP43">
            <v>15</v>
          </cell>
          <cell r="BQ43">
            <v>2</v>
          </cell>
          <cell r="BR43">
            <v>15</v>
          </cell>
          <cell r="BS43">
            <v>29</v>
          </cell>
          <cell r="BT43">
            <v>10</v>
          </cell>
          <cell r="BU43">
            <v>5</v>
          </cell>
          <cell r="BV43">
            <v>0</v>
          </cell>
          <cell r="BW43">
            <v>0</v>
          </cell>
          <cell r="BX43">
            <v>0</v>
          </cell>
          <cell r="BY43">
            <v>46</v>
          </cell>
          <cell r="BZ43">
            <v>130</v>
          </cell>
          <cell r="CA43">
            <v>10</v>
          </cell>
          <cell r="CB43">
            <v>109</v>
          </cell>
          <cell r="CC43">
            <v>37</v>
          </cell>
          <cell r="CD43">
            <v>30</v>
          </cell>
          <cell r="CE43">
            <v>10</v>
          </cell>
          <cell r="CF43">
            <v>2</v>
          </cell>
          <cell r="CG43">
            <v>0</v>
          </cell>
          <cell r="CH43">
            <v>0</v>
          </cell>
          <cell r="CI43">
            <v>3</v>
          </cell>
          <cell r="CJ43">
            <v>14</v>
          </cell>
          <cell r="CK43">
            <v>0</v>
          </cell>
          <cell r="CL43">
            <v>25</v>
          </cell>
          <cell r="CM43">
            <v>34</v>
          </cell>
          <cell r="CN43">
            <v>12</v>
          </cell>
          <cell r="CO43">
            <v>4</v>
          </cell>
          <cell r="CP43">
            <v>0</v>
          </cell>
          <cell r="CQ43">
            <v>0</v>
          </cell>
          <cell r="CR43">
            <v>0</v>
          </cell>
          <cell r="CS43">
            <v>0</v>
          </cell>
          <cell r="CT43">
            <v>0</v>
          </cell>
          <cell r="CU43">
            <v>1</v>
          </cell>
          <cell r="CV43">
            <v>2</v>
          </cell>
          <cell r="CW43">
            <v>0</v>
          </cell>
          <cell r="CX43">
            <v>0</v>
          </cell>
          <cell r="CY43">
            <v>0</v>
          </cell>
          <cell r="CZ43">
            <v>0</v>
          </cell>
          <cell r="DA43">
            <v>0</v>
          </cell>
          <cell r="DB43">
            <v>0</v>
          </cell>
          <cell r="DC43">
            <v>15</v>
          </cell>
          <cell r="DD43">
            <v>82</v>
          </cell>
          <cell r="DE43">
            <v>5</v>
          </cell>
          <cell r="DF43">
            <v>91</v>
          </cell>
          <cell r="DG43">
            <v>108</v>
          </cell>
          <cell r="DH43">
            <v>64</v>
          </cell>
          <cell r="DI43">
            <v>23</v>
          </cell>
          <cell r="DJ43">
            <v>1</v>
          </cell>
          <cell r="DK43">
            <v>0</v>
          </cell>
          <cell r="DL43">
            <v>0</v>
          </cell>
          <cell r="DM43">
            <v>27</v>
          </cell>
          <cell r="DN43">
            <v>45</v>
          </cell>
          <cell r="DO43">
            <v>5</v>
          </cell>
          <cell r="DP43">
            <v>45</v>
          </cell>
          <cell r="DQ43">
            <v>8</v>
          </cell>
          <cell r="DR43">
            <v>4</v>
          </cell>
          <cell r="DS43">
            <v>7</v>
          </cell>
          <cell r="DT43">
            <v>0</v>
          </cell>
          <cell r="DU43">
            <v>0</v>
          </cell>
          <cell r="DV43">
            <v>0</v>
          </cell>
          <cell r="DW43">
            <v>15</v>
          </cell>
          <cell r="DX43">
            <v>83</v>
          </cell>
          <cell r="DY43">
            <v>5</v>
          </cell>
          <cell r="DZ43">
            <v>91</v>
          </cell>
          <cell r="EA43">
            <v>112</v>
          </cell>
          <cell r="EB43">
            <v>65</v>
          </cell>
          <cell r="EC43">
            <v>23</v>
          </cell>
          <cell r="ED43">
            <v>1</v>
          </cell>
          <cell r="EE43">
            <v>0</v>
          </cell>
          <cell r="EF43">
            <v>0</v>
          </cell>
          <cell r="EG43">
            <v>0</v>
          </cell>
          <cell r="EH43">
            <v>0</v>
          </cell>
          <cell r="EI43">
            <v>0</v>
          </cell>
          <cell r="EJ43">
            <v>0</v>
          </cell>
          <cell r="EK43">
            <v>0</v>
          </cell>
          <cell r="EL43">
            <v>0</v>
          </cell>
          <cell r="EM43">
            <v>0</v>
          </cell>
          <cell r="EN43">
            <v>0</v>
          </cell>
          <cell r="EO43">
            <v>0</v>
          </cell>
          <cell r="EP43">
            <v>0</v>
          </cell>
          <cell r="EQ43">
            <v>45</v>
          </cell>
          <cell r="ER43">
            <v>102</v>
          </cell>
          <cell r="ES43">
            <v>6</v>
          </cell>
          <cell r="ET43">
            <v>219</v>
          </cell>
          <cell r="EU43">
            <v>293</v>
          </cell>
          <cell r="EV43">
            <v>311</v>
          </cell>
          <cell r="EW43">
            <v>138</v>
          </cell>
          <cell r="EX43">
            <v>9</v>
          </cell>
          <cell r="EY43">
            <v>0</v>
          </cell>
          <cell r="EZ43">
            <v>0</v>
          </cell>
          <cell r="FA43">
            <v>137</v>
          </cell>
          <cell r="FB43">
            <v>281</v>
          </cell>
          <cell r="FC43">
            <v>15</v>
          </cell>
          <cell r="FD43">
            <v>215</v>
          </cell>
          <cell r="FE43">
            <v>65</v>
          </cell>
          <cell r="FF43">
            <v>34</v>
          </cell>
          <cell r="FG43">
            <v>16</v>
          </cell>
          <cell r="FH43">
            <v>2</v>
          </cell>
          <cell r="FI43">
            <v>0</v>
          </cell>
          <cell r="FJ43">
            <v>0</v>
          </cell>
          <cell r="FK43">
            <v>0</v>
          </cell>
          <cell r="FL43">
            <v>0</v>
          </cell>
          <cell r="FM43">
            <v>0</v>
          </cell>
          <cell r="FN43">
            <v>0</v>
          </cell>
          <cell r="FO43">
            <v>3</v>
          </cell>
          <cell r="FP43">
            <v>2</v>
          </cell>
          <cell r="FQ43">
            <v>5</v>
          </cell>
          <cell r="FR43">
            <v>0</v>
          </cell>
          <cell r="FS43">
            <v>0</v>
          </cell>
          <cell r="FT43">
            <v>0</v>
          </cell>
          <cell r="FU43">
            <v>3</v>
          </cell>
          <cell r="FV43">
            <v>6</v>
          </cell>
          <cell r="FW43">
            <v>0</v>
          </cell>
          <cell r="FX43">
            <v>3</v>
          </cell>
          <cell r="FY43">
            <v>5</v>
          </cell>
          <cell r="FZ43">
            <v>5</v>
          </cell>
          <cell r="GA43">
            <v>1</v>
          </cell>
          <cell r="GB43">
            <v>2</v>
          </cell>
          <cell r="GC43">
            <v>0</v>
          </cell>
          <cell r="GD43">
            <v>0</v>
          </cell>
          <cell r="GE43">
            <v>0</v>
          </cell>
          <cell r="GF43">
            <v>0</v>
          </cell>
          <cell r="GG43">
            <v>0</v>
          </cell>
          <cell r="GH43">
            <v>0</v>
          </cell>
          <cell r="GI43">
            <v>0</v>
          </cell>
          <cell r="GJ43">
            <v>0</v>
          </cell>
          <cell r="GK43">
            <v>0</v>
          </cell>
          <cell r="GL43">
            <v>0</v>
          </cell>
          <cell r="GM43">
            <v>0</v>
          </cell>
          <cell r="GN43">
            <v>0</v>
          </cell>
          <cell r="GO43">
            <v>0</v>
          </cell>
          <cell r="GP43">
            <v>0</v>
          </cell>
          <cell r="GQ43">
            <v>0</v>
          </cell>
          <cell r="GR43">
            <v>0</v>
          </cell>
          <cell r="GS43">
            <v>0</v>
          </cell>
          <cell r="GT43">
            <v>0</v>
          </cell>
          <cell r="GU43">
            <v>0</v>
          </cell>
          <cell r="GV43">
            <v>0</v>
          </cell>
          <cell r="GW43">
            <v>0</v>
          </cell>
          <cell r="GX43">
            <v>0</v>
          </cell>
          <cell r="GY43">
            <v>0</v>
          </cell>
          <cell r="GZ43">
            <v>0</v>
          </cell>
          <cell r="HA43">
            <v>0</v>
          </cell>
          <cell r="HB43">
            <v>0</v>
          </cell>
          <cell r="HC43">
            <v>0</v>
          </cell>
          <cell r="HD43">
            <v>0</v>
          </cell>
          <cell r="HE43">
            <v>0</v>
          </cell>
          <cell r="HF43">
            <v>0</v>
          </cell>
          <cell r="HG43">
            <v>0</v>
          </cell>
          <cell r="HH43">
            <v>0</v>
          </cell>
          <cell r="HI43">
            <v>0</v>
          </cell>
          <cell r="HJ43">
            <v>0</v>
          </cell>
          <cell r="HK43">
            <v>0</v>
          </cell>
          <cell r="HL43">
            <v>0</v>
          </cell>
          <cell r="HM43">
            <v>0</v>
          </cell>
          <cell r="HN43">
            <v>0</v>
          </cell>
          <cell r="HO43">
            <v>0</v>
          </cell>
          <cell r="HP43">
            <v>0</v>
          </cell>
          <cell r="HQ43">
            <v>0</v>
          </cell>
          <cell r="HR43">
            <v>0</v>
          </cell>
          <cell r="HS43">
            <v>0</v>
          </cell>
          <cell r="HT43">
            <v>1</v>
          </cell>
          <cell r="HU43">
            <v>0</v>
          </cell>
          <cell r="HV43">
            <v>0</v>
          </cell>
          <cell r="HW43">
            <v>0</v>
          </cell>
          <cell r="HX43">
            <v>0</v>
          </cell>
          <cell r="HY43">
            <v>0</v>
          </cell>
          <cell r="HZ43">
            <v>0</v>
          </cell>
        </row>
        <row r="44">
          <cell r="A44">
            <v>50</v>
          </cell>
          <cell r="B44" t="str">
            <v>World Wide Technology</v>
          </cell>
          <cell r="C44">
            <v>75577218799</v>
          </cell>
          <cell r="D44">
            <v>45</v>
          </cell>
          <cell r="E44">
            <v>0</v>
          </cell>
          <cell r="F44">
            <v>13</v>
          </cell>
          <cell r="G44">
            <v>28</v>
          </cell>
          <cell r="H44">
            <v>70</v>
          </cell>
          <cell r="I44">
            <v>2</v>
          </cell>
          <cell r="J44">
            <v>328</v>
          </cell>
          <cell r="K44">
            <v>193</v>
          </cell>
          <cell r="L44">
            <v>156</v>
          </cell>
          <cell r="M44">
            <v>248</v>
          </cell>
          <cell r="N44">
            <v>43</v>
          </cell>
          <cell r="O44">
            <v>0</v>
          </cell>
          <cell r="P44">
            <v>1</v>
          </cell>
          <cell r="Q44">
            <v>9</v>
          </cell>
          <cell r="R44">
            <v>16</v>
          </cell>
          <cell r="S44">
            <v>0</v>
          </cell>
          <cell r="T44">
            <v>96</v>
          </cell>
          <cell r="U44">
            <v>222</v>
          </cell>
          <cell r="V44">
            <v>100</v>
          </cell>
          <cell r="W44">
            <v>141</v>
          </cell>
          <cell r="X44">
            <v>28</v>
          </cell>
          <cell r="Y44">
            <v>0</v>
          </cell>
          <cell r="Z44">
            <v>6</v>
          </cell>
          <cell r="AA44">
            <v>52</v>
          </cell>
          <cell r="AB44">
            <v>335</v>
          </cell>
          <cell r="AC44">
            <v>5</v>
          </cell>
          <cell r="AD44">
            <v>2240</v>
          </cell>
          <cell r="AE44">
            <v>7690</v>
          </cell>
          <cell r="AF44">
            <v>5001</v>
          </cell>
          <cell r="AG44">
            <v>7023</v>
          </cell>
          <cell r="AH44">
            <v>1315</v>
          </cell>
          <cell r="AI44">
            <v>0</v>
          </cell>
          <cell r="AJ44">
            <v>6</v>
          </cell>
          <cell r="AK44">
            <v>52</v>
          </cell>
          <cell r="AL44">
            <v>335</v>
          </cell>
          <cell r="AM44">
            <v>5</v>
          </cell>
          <cell r="AN44">
            <v>2240</v>
          </cell>
          <cell r="AO44">
            <v>7690</v>
          </cell>
          <cell r="AP44">
            <v>5001</v>
          </cell>
          <cell r="AQ44">
            <v>7101</v>
          </cell>
          <cell r="AR44">
            <v>1325</v>
          </cell>
          <cell r="AS44">
            <v>0</v>
          </cell>
          <cell r="AT44">
            <v>0</v>
          </cell>
          <cell r="AU44">
            <v>0</v>
          </cell>
          <cell r="AV44">
            <v>24</v>
          </cell>
          <cell r="AW44">
            <v>0</v>
          </cell>
          <cell r="AX44">
            <v>153</v>
          </cell>
          <cell r="AY44">
            <v>519</v>
          </cell>
          <cell r="AZ44">
            <v>759</v>
          </cell>
          <cell r="BA44">
            <v>1062</v>
          </cell>
          <cell r="BB44">
            <v>93</v>
          </cell>
          <cell r="BC44">
            <v>0</v>
          </cell>
          <cell r="BD44">
            <v>11</v>
          </cell>
          <cell r="BE44">
            <v>14</v>
          </cell>
          <cell r="BF44">
            <v>34</v>
          </cell>
          <cell r="BG44">
            <v>1</v>
          </cell>
          <cell r="BH44">
            <v>111</v>
          </cell>
          <cell r="BI44">
            <v>43</v>
          </cell>
          <cell r="BJ44">
            <v>74</v>
          </cell>
          <cell r="BK44">
            <v>171</v>
          </cell>
          <cell r="BL44">
            <v>32</v>
          </cell>
          <cell r="BM44">
            <v>0</v>
          </cell>
          <cell r="BN44">
            <v>1</v>
          </cell>
          <cell r="BO44">
            <v>5</v>
          </cell>
          <cell r="BP44">
            <v>10</v>
          </cell>
          <cell r="BQ44">
            <v>0</v>
          </cell>
          <cell r="BR44">
            <v>9</v>
          </cell>
          <cell r="BS44">
            <v>7</v>
          </cell>
          <cell r="BT44">
            <v>10</v>
          </cell>
          <cell r="BU44">
            <v>20</v>
          </cell>
          <cell r="BV44">
            <v>8</v>
          </cell>
          <cell r="BW44">
            <v>0</v>
          </cell>
          <cell r="BX44">
            <v>12</v>
          </cell>
          <cell r="BY44">
            <v>23</v>
          </cell>
          <cell r="BZ44">
            <v>60</v>
          </cell>
          <cell r="CA44">
            <v>2</v>
          </cell>
          <cell r="CB44">
            <v>277</v>
          </cell>
          <cell r="CC44">
            <v>101</v>
          </cell>
          <cell r="CD44">
            <v>98</v>
          </cell>
          <cell r="CE44">
            <v>177</v>
          </cell>
          <cell r="CF44">
            <v>23</v>
          </cell>
          <cell r="CG44">
            <v>0</v>
          </cell>
          <cell r="CH44">
            <v>0</v>
          </cell>
          <cell r="CI44">
            <v>0</v>
          </cell>
          <cell r="CJ44">
            <v>0</v>
          </cell>
          <cell r="CK44">
            <v>0</v>
          </cell>
          <cell r="CL44">
            <v>2</v>
          </cell>
          <cell r="CM44">
            <v>0</v>
          </cell>
          <cell r="CN44">
            <v>4</v>
          </cell>
          <cell r="CO44">
            <v>5</v>
          </cell>
          <cell r="CP44">
            <v>1</v>
          </cell>
          <cell r="CQ44">
            <v>0</v>
          </cell>
          <cell r="CR44">
            <v>0</v>
          </cell>
          <cell r="CS44">
            <v>0</v>
          </cell>
          <cell r="CT44">
            <v>0</v>
          </cell>
          <cell r="CU44">
            <v>0</v>
          </cell>
          <cell r="CV44">
            <v>5</v>
          </cell>
          <cell r="CW44">
            <v>7</v>
          </cell>
          <cell r="CX44">
            <v>28</v>
          </cell>
          <cell r="CY44">
            <v>23</v>
          </cell>
          <cell r="CZ44">
            <v>5</v>
          </cell>
          <cell r="DA44">
            <v>0</v>
          </cell>
          <cell r="DB44">
            <v>0</v>
          </cell>
          <cell r="DC44">
            <v>0</v>
          </cell>
          <cell r="DD44">
            <v>0</v>
          </cell>
          <cell r="DE44">
            <v>0</v>
          </cell>
          <cell r="DF44">
            <v>5</v>
          </cell>
          <cell r="DG44">
            <v>16</v>
          </cell>
          <cell r="DH44">
            <v>33</v>
          </cell>
          <cell r="DI44">
            <v>62</v>
          </cell>
          <cell r="DJ44">
            <v>13</v>
          </cell>
          <cell r="DK44">
            <v>0</v>
          </cell>
          <cell r="DL44">
            <v>0</v>
          </cell>
          <cell r="DM44">
            <v>1</v>
          </cell>
          <cell r="DN44">
            <v>7</v>
          </cell>
          <cell r="DO44">
            <v>0</v>
          </cell>
          <cell r="DP44">
            <v>1</v>
          </cell>
          <cell r="DQ44">
            <v>5</v>
          </cell>
          <cell r="DR44">
            <v>12</v>
          </cell>
          <cell r="DS44">
            <v>19</v>
          </cell>
          <cell r="DT44">
            <v>5</v>
          </cell>
          <cell r="DU44">
            <v>0</v>
          </cell>
          <cell r="DV44">
            <v>0</v>
          </cell>
          <cell r="DW44">
            <v>0</v>
          </cell>
          <cell r="DX44">
            <v>0</v>
          </cell>
          <cell r="DY44">
            <v>0</v>
          </cell>
          <cell r="DZ44">
            <v>5</v>
          </cell>
          <cell r="EA44">
            <v>16</v>
          </cell>
          <cell r="EB44">
            <v>33</v>
          </cell>
          <cell r="EC44">
            <v>61</v>
          </cell>
          <cell r="ED44">
            <v>13</v>
          </cell>
          <cell r="EE44">
            <v>0</v>
          </cell>
          <cell r="EF44">
            <v>0</v>
          </cell>
          <cell r="EG44">
            <v>0</v>
          </cell>
          <cell r="EH44">
            <v>0</v>
          </cell>
          <cell r="EI44">
            <v>0</v>
          </cell>
          <cell r="EJ44">
            <v>149</v>
          </cell>
          <cell r="EK44">
            <v>0</v>
          </cell>
          <cell r="EL44">
            <v>2</v>
          </cell>
          <cell r="EM44">
            <v>6</v>
          </cell>
          <cell r="EN44">
            <v>0</v>
          </cell>
          <cell r="EO44">
            <v>0</v>
          </cell>
          <cell r="EP44">
            <v>4</v>
          </cell>
          <cell r="EQ44">
            <v>11</v>
          </cell>
          <cell r="ER44">
            <v>18</v>
          </cell>
          <cell r="ES44">
            <v>0</v>
          </cell>
          <cell r="ET44">
            <v>48</v>
          </cell>
          <cell r="EU44">
            <v>150</v>
          </cell>
          <cell r="EV44">
            <v>78</v>
          </cell>
          <cell r="EW44">
            <v>65</v>
          </cell>
          <cell r="EX44">
            <v>10</v>
          </cell>
          <cell r="EY44">
            <v>0</v>
          </cell>
          <cell r="EZ44">
            <v>8</v>
          </cell>
          <cell r="FA44">
            <v>13</v>
          </cell>
          <cell r="FB44">
            <v>33</v>
          </cell>
          <cell r="FC44">
            <v>1</v>
          </cell>
          <cell r="FD44">
            <v>110</v>
          </cell>
          <cell r="FE44">
            <v>36</v>
          </cell>
          <cell r="FF44">
            <v>71</v>
          </cell>
          <cell r="FG44">
            <v>163</v>
          </cell>
          <cell r="FH44">
            <v>32</v>
          </cell>
          <cell r="FI44">
            <v>0</v>
          </cell>
          <cell r="FJ44">
            <v>0</v>
          </cell>
          <cell r="FK44">
            <v>1</v>
          </cell>
          <cell r="FL44">
            <v>4</v>
          </cell>
          <cell r="FM44">
            <v>0</v>
          </cell>
          <cell r="FN44">
            <v>0</v>
          </cell>
          <cell r="FO44">
            <v>1</v>
          </cell>
          <cell r="FP44">
            <v>2</v>
          </cell>
          <cell r="FQ44">
            <v>7</v>
          </cell>
          <cell r="FR44">
            <v>1</v>
          </cell>
          <cell r="FS44">
            <v>0</v>
          </cell>
          <cell r="FT44">
            <v>1</v>
          </cell>
          <cell r="FU44">
            <v>3</v>
          </cell>
          <cell r="FV44">
            <v>15</v>
          </cell>
          <cell r="FW44">
            <v>1</v>
          </cell>
          <cell r="FX44">
            <v>21</v>
          </cell>
          <cell r="FY44">
            <v>6</v>
          </cell>
          <cell r="FZ44">
            <v>4</v>
          </cell>
          <cell r="GA44">
            <v>12</v>
          </cell>
          <cell r="GB44">
            <v>0</v>
          </cell>
          <cell r="GC44">
            <v>0</v>
          </cell>
          <cell r="GD44">
            <v>0</v>
          </cell>
          <cell r="GE44">
            <v>0</v>
          </cell>
          <cell r="GF44">
            <v>0</v>
          </cell>
          <cell r="GG44">
            <v>0</v>
          </cell>
          <cell r="GH44">
            <v>17</v>
          </cell>
          <cell r="GI44">
            <v>0</v>
          </cell>
          <cell r="GJ44">
            <v>0</v>
          </cell>
          <cell r="GK44">
            <v>0</v>
          </cell>
          <cell r="GL44">
            <v>0</v>
          </cell>
          <cell r="GM44">
            <v>0</v>
          </cell>
          <cell r="GN44">
            <v>0</v>
          </cell>
          <cell r="GO44">
            <v>0</v>
          </cell>
          <cell r="GP44">
            <v>0</v>
          </cell>
          <cell r="GQ44">
            <v>0</v>
          </cell>
          <cell r="GR44">
            <v>0</v>
          </cell>
          <cell r="GS44">
            <v>0</v>
          </cell>
          <cell r="GT44">
            <v>0</v>
          </cell>
          <cell r="GU44">
            <v>0</v>
          </cell>
          <cell r="GV44">
            <v>0</v>
          </cell>
          <cell r="GW44">
            <v>0</v>
          </cell>
          <cell r="GX44">
            <v>0</v>
          </cell>
          <cell r="GY44">
            <v>0</v>
          </cell>
          <cell r="GZ44">
            <v>0</v>
          </cell>
          <cell r="HA44">
            <v>0</v>
          </cell>
          <cell r="HB44">
            <v>0</v>
          </cell>
          <cell r="HC44">
            <v>0</v>
          </cell>
          <cell r="HD44">
            <v>0</v>
          </cell>
          <cell r="HE44">
            <v>0</v>
          </cell>
          <cell r="HF44">
            <v>0</v>
          </cell>
          <cell r="HG44">
            <v>0</v>
          </cell>
          <cell r="HH44">
            <v>0</v>
          </cell>
          <cell r="HI44">
            <v>0</v>
          </cell>
          <cell r="HJ44">
            <v>0</v>
          </cell>
          <cell r="HK44">
            <v>0</v>
          </cell>
          <cell r="HL44">
            <v>0</v>
          </cell>
          <cell r="HM44">
            <v>0</v>
          </cell>
          <cell r="HN44">
            <v>1</v>
          </cell>
          <cell r="HO44">
            <v>1</v>
          </cell>
          <cell r="HP44">
            <v>0</v>
          </cell>
          <cell r="HQ44">
            <v>0</v>
          </cell>
          <cell r="HR44">
            <v>0</v>
          </cell>
          <cell r="HS44">
            <v>0</v>
          </cell>
          <cell r="HT44">
            <v>0</v>
          </cell>
          <cell r="HU44">
            <v>0</v>
          </cell>
          <cell r="HV44">
            <v>132</v>
          </cell>
          <cell r="HW44">
            <v>0</v>
          </cell>
          <cell r="HX44">
            <v>0</v>
          </cell>
          <cell r="HY44">
            <v>0</v>
          </cell>
          <cell r="HZ44">
            <v>0</v>
          </cell>
        </row>
        <row r="45">
          <cell r="A45">
            <v>51</v>
          </cell>
          <cell r="B45" t="str">
            <v>Allianz Life Insurance</v>
          </cell>
          <cell r="C45">
            <v>293573224082477</v>
          </cell>
          <cell r="D45">
            <v>46</v>
          </cell>
          <cell r="E45">
            <v>0</v>
          </cell>
          <cell r="F45">
            <v>0</v>
          </cell>
          <cell r="G45">
            <v>0</v>
          </cell>
          <cell r="H45">
            <v>0</v>
          </cell>
          <cell r="I45">
            <v>0</v>
          </cell>
          <cell r="J45">
            <v>81</v>
          </cell>
          <cell r="K45">
            <v>282</v>
          </cell>
          <cell r="L45">
            <v>253</v>
          </cell>
          <cell r="M45">
            <v>116</v>
          </cell>
          <cell r="N45">
            <v>9</v>
          </cell>
          <cell r="O45">
            <v>0</v>
          </cell>
          <cell r="P45">
            <v>0</v>
          </cell>
          <cell r="Q45">
            <v>0</v>
          </cell>
          <cell r="R45">
            <v>0</v>
          </cell>
          <cell r="S45">
            <v>0</v>
          </cell>
          <cell r="T45">
            <v>3</v>
          </cell>
          <cell r="U45">
            <v>55</v>
          </cell>
          <cell r="V45">
            <v>103</v>
          </cell>
          <cell r="W45">
            <v>53</v>
          </cell>
          <cell r="X45">
            <v>2</v>
          </cell>
          <cell r="Y45">
            <v>0</v>
          </cell>
          <cell r="Z45">
            <v>0</v>
          </cell>
          <cell r="AA45">
            <v>0</v>
          </cell>
          <cell r="AB45">
            <v>0</v>
          </cell>
          <cell r="AC45">
            <v>0</v>
          </cell>
          <cell r="AD45">
            <v>220</v>
          </cell>
          <cell r="AE45">
            <v>1141</v>
          </cell>
          <cell r="AF45">
            <v>1923</v>
          </cell>
          <cell r="AG45">
            <v>1186</v>
          </cell>
          <cell r="AH45">
            <v>89</v>
          </cell>
          <cell r="AI45">
            <v>0</v>
          </cell>
          <cell r="AJ45">
            <v>0</v>
          </cell>
          <cell r="AK45">
            <v>0</v>
          </cell>
          <cell r="AL45">
            <v>0</v>
          </cell>
          <cell r="AM45">
            <v>0</v>
          </cell>
          <cell r="AN45">
            <v>220</v>
          </cell>
          <cell r="AO45">
            <v>1141</v>
          </cell>
          <cell r="AP45">
            <v>1923</v>
          </cell>
          <cell r="AQ45">
            <v>1195</v>
          </cell>
          <cell r="AR45">
            <v>91</v>
          </cell>
          <cell r="AS45">
            <v>0</v>
          </cell>
          <cell r="AT45">
            <v>0</v>
          </cell>
          <cell r="AU45">
            <v>0</v>
          </cell>
          <cell r="AV45">
            <v>0</v>
          </cell>
          <cell r="AW45">
            <v>0</v>
          </cell>
          <cell r="AX45">
            <v>14</v>
          </cell>
          <cell r="AY45">
            <v>74</v>
          </cell>
          <cell r="AZ45">
            <v>90</v>
          </cell>
          <cell r="BA45">
            <v>53</v>
          </cell>
          <cell r="BB45">
            <v>5</v>
          </cell>
          <cell r="BC45">
            <v>0</v>
          </cell>
          <cell r="BD45">
            <v>0</v>
          </cell>
          <cell r="BE45">
            <v>0</v>
          </cell>
          <cell r="BF45">
            <v>0</v>
          </cell>
          <cell r="BG45">
            <v>0</v>
          </cell>
          <cell r="BH45">
            <v>57</v>
          </cell>
          <cell r="BI45">
            <v>141</v>
          </cell>
          <cell r="BJ45">
            <v>83</v>
          </cell>
          <cell r="BK45">
            <v>15</v>
          </cell>
          <cell r="BL45">
            <v>0</v>
          </cell>
          <cell r="BM45">
            <v>0</v>
          </cell>
          <cell r="BN45">
            <v>0</v>
          </cell>
          <cell r="BO45">
            <v>0</v>
          </cell>
          <cell r="BP45">
            <v>0</v>
          </cell>
          <cell r="BQ45">
            <v>0</v>
          </cell>
          <cell r="BR45">
            <v>3</v>
          </cell>
          <cell r="BS45">
            <v>5</v>
          </cell>
          <cell r="BT45">
            <v>16</v>
          </cell>
          <cell r="BU45">
            <v>3</v>
          </cell>
          <cell r="BV45">
            <v>0</v>
          </cell>
          <cell r="BW45">
            <v>0</v>
          </cell>
          <cell r="BX45">
            <v>0</v>
          </cell>
          <cell r="BY45">
            <v>0</v>
          </cell>
          <cell r="BZ45">
            <v>0</v>
          </cell>
          <cell r="CA45">
            <v>0</v>
          </cell>
          <cell r="CB45">
            <v>79</v>
          </cell>
          <cell r="CC45">
            <v>253</v>
          </cell>
          <cell r="CD45">
            <v>208</v>
          </cell>
          <cell r="CE45">
            <v>88</v>
          </cell>
          <cell r="CF45">
            <v>7</v>
          </cell>
          <cell r="CG45">
            <v>0</v>
          </cell>
          <cell r="CH45">
            <v>0</v>
          </cell>
          <cell r="CI45">
            <v>0</v>
          </cell>
          <cell r="CJ45">
            <v>0</v>
          </cell>
          <cell r="CK45">
            <v>0</v>
          </cell>
          <cell r="CL45">
            <v>0</v>
          </cell>
          <cell r="CM45">
            <v>2</v>
          </cell>
          <cell r="CN45">
            <v>17</v>
          </cell>
          <cell r="CO45">
            <v>17</v>
          </cell>
          <cell r="CP45">
            <v>1</v>
          </cell>
          <cell r="CQ45">
            <v>0</v>
          </cell>
          <cell r="CR45">
            <v>0</v>
          </cell>
          <cell r="CS45">
            <v>0</v>
          </cell>
          <cell r="CT45">
            <v>0</v>
          </cell>
          <cell r="CU45">
            <v>0</v>
          </cell>
          <cell r="CV45">
            <v>0</v>
          </cell>
          <cell r="CW45">
            <v>1</v>
          </cell>
          <cell r="CX45">
            <v>1</v>
          </cell>
          <cell r="CY45">
            <v>4</v>
          </cell>
          <cell r="CZ45">
            <v>1</v>
          </cell>
          <cell r="DA45">
            <v>0</v>
          </cell>
          <cell r="DB45">
            <v>0</v>
          </cell>
          <cell r="DC45">
            <v>0</v>
          </cell>
          <cell r="DD45">
            <v>0</v>
          </cell>
          <cell r="DE45">
            <v>0</v>
          </cell>
          <cell r="DF45">
            <v>0</v>
          </cell>
          <cell r="DG45">
            <v>0</v>
          </cell>
          <cell r="DH45">
            <v>3</v>
          </cell>
          <cell r="DI45">
            <v>0</v>
          </cell>
          <cell r="DJ45">
            <v>0</v>
          </cell>
          <cell r="DK45">
            <v>0</v>
          </cell>
          <cell r="DL45">
            <v>0</v>
          </cell>
          <cell r="DM45">
            <v>0</v>
          </cell>
          <cell r="DN45">
            <v>0</v>
          </cell>
          <cell r="DO45">
            <v>0</v>
          </cell>
          <cell r="DP45">
            <v>0</v>
          </cell>
          <cell r="DQ45">
            <v>10</v>
          </cell>
          <cell r="DR45">
            <v>8</v>
          </cell>
          <cell r="DS45">
            <v>9</v>
          </cell>
          <cell r="DT45">
            <v>0</v>
          </cell>
          <cell r="DU45">
            <v>0</v>
          </cell>
          <cell r="DV45">
            <v>0</v>
          </cell>
          <cell r="DW45">
            <v>0</v>
          </cell>
          <cell r="DX45">
            <v>0</v>
          </cell>
          <cell r="DY45">
            <v>0</v>
          </cell>
          <cell r="DZ45">
            <v>0</v>
          </cell>
          <cell r="EA45">
            <v>0</v>
          </cell>
          <cell r="EB45">
            <v>3</v>
          </cell>
          <cell r="EC45">
            <v>0</v>
          </cell>
          <cell r="ED45">
            <v>0</v>
          </cell>
          <cell r="EE45">
            <v>0</v>
          </cell>
          <cell r="EF45">
            <v>0</v>
          </cell>
          <cell r="EG45">
            <v>0</v>
          </cell>
          <cell r="EH45">
            <v>0</v>
          </cell>
          <cell r="EI45">
            <v>0</v>
          </cell>
          <cell r="EJ45">
            <v>0</v>
          </cell>
          <cell r="EK45">
            <v>0</v>
          </cell>
          <cell r="EL45">
            <v>1</v>
          </cell>
          <cell r="EM45">
            <v>0</v>
          </cell>
          <cell r="EN45">
            <v>0</v>
          </cell>
          <cell r="EO45">
            <v>0</v>
          </cell>
          <cell r="EP45">
            <v>0</v>
          </cell>
          <cell r="EQ45">
            <v>0</v>
          </cell>
          <cell r="ER45">
            <v>0</v>
          </cell>
          <cell r="ES45">
            <v>0</v>
          </cell>
          <cell r="ET45">
            <v>15</v>
          </cell>
          <cell r="EU45">
            <v>127</v>
          </cell>
          <cell r="EV45">
            <v>134</v>
          </cell>
          <cell r="EW45">
            <v>77</v>
          </cell>
          <cell r="EX45">
            <v>7</v>
          </cell>
          <cell r="EY45">
            <v>0</v>
          </cell>
          <cell r="EZ45">
            <v>0</v>
          </cell>
          <cell r="FA45">
            <v>0</v>
          </cell>
          <cell r="FB45">
            <v>0</v>
          </cell>
          <cell r="FC45">
            <v>0</v>
          </cell>
          <cell r="FD45">
            <v>55</v>
          </cell>
          <cell r="FE45">
            <v>140</v>
          </cell>
          <cell r="FF45">
            <v>99</v>
          </cell>
          <cell r="FG45">
            <v>32</v>
          </cell>
          <cell r="FH45">
            <v>1</v>
          </cell>
          <cell r="FI45">
            <v>0</v>
          </cell>
          <cell r="FJ45">
            <v>0</v>
          </cell>
          <cell r="FK45">
            <v>0</v>
          </cell>
          <cell r="FL45">
            <v>0</v>
          </cell>
          <cell r="FM45">
            <v>0</v>
          </cell>
          <cell r="FN45">
            <v>0</v>
          </cell>
          <cell r="FO45">
            <v>1</v>
          </cell>
          <cell r="FP45">
            <v>1</v>
          </cell>
          <cell r="FQ45">
            <v>5</v>
          </cell>
          <cell r="FR45">
            <v>0</v>
          </cell>
          <cell r="FS45">
            <v>0</v>
          </cell>
          <cell r="FT45">
            <v>0</v>
          </cell>
          <cell r="FU45">
            <v>0</v>
          </cell>
          <cell r="FV45">
            <v>0</v>
          </cell>
          <cell r="FW45">
            <v>0</v>
          </cell>
          <cell r="FX45">
            <v>10</v>
          </cell>
          <cell r="FY45">
            <v>14</v>
          </cell>
          <cell r="FZ45">
            <v>18</v>
          </cell>
          <cell r="GA45">
            <v>2</v>
          </cell>
          <cell r="GB45">
            <v>1</v>
          </cell>
          <cell r="GC45">
            <v>0</v>
          </cell>
          <cell r="GD45">
            <v>0</v>
          </cell>
          <cell r="GE45">
            <v>0</v>
          </cell>
          <cell r="GF45">
            <v>0</v>
          </cell>
          <cell r="GG45">
            <v>0</v>
          </cell>
          <cell r="GH45">
            <v>0</v>
          </cell>
          <cell r="GI45">
            <v>0</v>
          </cell>
          <cell r="GJ45">
            <v>0</v>
          </cell>
          <cell r="GK45">
            <v>0</v>
          </cell>
          <cell r="GL45">
            <v>0</v>
          </cell>
          <cell r="GM45">
            <v>0</v>
          </cell>
          <cell r="GN45">
            <v>0</v>
          </cell>
          <cell r="GO45">
            <v>0</v>
          </cell>
          <cell r="GP45">
            <v>0</v>
          </cell>
          <cell r="GQ45">
            <v>0</v>
          </cell>
          <cell r="GR45">
            <v>0</v>
          </cell>
          <cell r="GS45">
            <v>0</v>
          </cell>
          <cell r="GT45">
            <v>0</v>
          </cell>
          <cell r="GU45">
            <v>0</v>
          </cell>
          <cell r="GV45">
            <v>0</v>
          </cell>
          <cell r="GW45">
            <v>0</v>
          </cell>
          <cell r="GX45">
            <v>0</v>
          </cell>
          <cell r="GY45">
            <v>0</v>
          </cell>
          <cell r="GZ45">
            <v>0</v>
          </cell>
          <cell r="HA45">
            <v>0</v>
          </cell>
          <cell r="HB45">
            <v>0</v>
          </cell>
          <cell r="HC45">
            <v>0</v>
          </cell>
          <cell r="HD45">
            <v>0</v>
          </cell>
          <cell r="HE45">
            <v>0</v>
          </cell>
          <cell r="HF45">
            <v>0</v>
          </cell>
          <cell r="HG45">
            <v>0</v>
          </cell>
          <cell r="HH45">
            <v>0</v>
          </cell>
          <cell r="HI45">
            <v>0</v>
          </cell>
          <cell r="HJ45">
            <v>0</v>
          </cell>
          <cell r="HK45">
            <v>0</v>
          </cell>
          <cell r="HL45">
            <v>1</v>
          </cell>
          <cell r="HM45">
            <v>0</v>
          </cell>
          <cell r="HN45">
            <v>0</v>
          </cell>
          <cell r="HO45">
            <v>0</v>
          </cell>
          <cell r="HP45">
            <v>0</v>
          </cell>
          <cell r="HQ45">
            <v>0</v>
          </cell>
          <cell r="HR45">
            <v>0</v>
          </cell>
          <cell r="HS45">
            <v>0</v>
          </cell>
          <cell r="HT45">
            <v>0</v>
          </cell>
          <cell r="HU45">
            <v>0</v>
          </cell>
          <cell r="HV45">
            <v>0</v>
          </cell>
          <cell r="HW45">
            <v>0</v>
          </cell>
          <cell r="HX45">
            <v>1</v>
          </cell>
          <cell r="HY45">
            <v>0</v>
          </cell>
          <cell r="HZ45">
            <v>0</v>
          </cell>
        </row>
        <row r="46">
          <cell r="A46">
            <v>52</v>
          </cell>
          <cell r="B46" t="str">
            <v>Autodesk</v>
          </cell>
          <cell r="C46">
            <v>74463019717</v>
          </cell>
          <cell r="D46">
            <v>47</v>
          </cell>
          <cell r="E46">
            <v>0</v>
          </cell>
          <cell r="F46">
            <v>0</v>
          </cell>
          <cell r="G46">
            <v>3</v>
          </cell>
          <cell r="H46">
            <v>63</v>
          </cell>
          <cell r="I46">
            <v>1</v>
          </cell>
          <cell r="J46">
            <v>194</v>
          </cell>
          <cell r="K46">
            <v>229</v>
          </cell>
          <cell r="L46">
            <v>355</v>
          </cell>
          <cell r="M46">
            <v>120</v>
          </cell>
          <cell r="N46">
            <v>2</v>
          </cell>
          <cell r="O46">
            <v>0</v>
          </cell>
          <cell r="P46">
            <v>0</v>
          </cell>
          <cell r="Q46">
            <v>7</v>
          </cell>
          <cell r="R46">
            <v>274</v>
          </cell>
          <cell r="S46">
            <v>5</v>
          </cell>
          <cell r="T46">
            <v>554</v>
          </cell>
          <cell r="U46">
            <v>60</v>
          </cell>
          <cell r="V46">
            <v>58</v>
          </cell>
          <cell r="W46">
            <v>45</v>
          </cell>
          <cell r="X46">
            <v>2</v>
          </cell>
          <cell r="Y46">
            <v>0</v>
          </cell>
          <cell r="Z46">
            <v>0</v>
          </cell>
          <cell r="AA46">
            <v>52</v>
          </cell>
          <cell r="AB46">
            <v>806</v>
          </cell>
          <cell r="AC46">
            <v>17</v>
          </cell>
          <cell r="AD46">
            <v>2523</v>
          </cell>
          <cell r="AE46">
            <v>1753</v>
          </cell>
          <cell r="AF46">
            <v>3966</v>
          </cell>
          <cell r="AG46">
            <v>3791</v>
          </cell>
          <cell r="AH46">
            <v>130</v>
          </cell>
          <cell r="AI46">
            <v>0</v>
          </cell>
          <cell r="AJ46">
            <v>0</v>
          </cell>
          <cell r="AK46">
            <v>52</v>
          </cell>
          <cell r="AL46">
            <v>806</v>
          </cell>
          <cell r="AM46">
            <v>17</v>
          </cell>
          <cell r="AN46">
            <v>2523</v>
          </cell>
          <cell r="AO46">
            <v>1759</v>
          </cell>
          <cell r="AP46">
            <v>3969</v>
          </cell>
          <cell r="AQ46">
            <v>3794</v>
          </cell>
          <cell r="AR46">
            <v>136</v>
          </cell>
          <cell r="AS46">
            <v>0</v>
          </cell>
          <cell r="AT46">
            <v>0</v>
          </cell>
          <cell r="AU46">
            <v>0</v>
          </cell>
          <cell r="AV46">
            <v>45</v>
          </cell>
          <cell r="AW46">
            <v>0</v>
          </cell>
          <cell r="AX46">
            <v>421</v>
          </cell>
          <cell r="AY46">
            <v>234</v>
          </cell>
          <cell r="AZ46">
            <v>522</v>
          </cell>
          <cell r="BA46">
            <v>169</v>
          </cell>
          <cell r="BB46">
            <v>3</v>
          </cell>
          <cell r="BC46">
            <v>0</v>
          </cell>
          <cell r="BD46">
            <v>0</v>
          </cell>
          <cell r="BE46">
            <v>2</v>
          </cell>
          <cell r="BF46">
            <v>31</v>
          </cell>
          <cell r="BG46">
            <v>0</v>
          </cell>
          <cell r="BH46">
            <v>112</v>
          </cell>
          <cell r="BI46">
            <v>178</v>
          </cell>
          <cell r="BJ46">
            <v>205</v>
          </cell>
          <cell r="BK46">
            <v>62</v>
          </cell>
          <cell r="BL46">
            <v>1</v>
          </cell>
          <cell r="BM46">
            <v>0</v>
          </cell>
          <cell r="BN46">
            <v>0</v>
          </cell>
          <cell r="BO46">
            <v>0</v>
          </cell>
          <cell r="BP46">
            <v>9</v>
          </cell>
          <cell r="BQ46">
            <v>0</v>
          </cell>
          <cell r="BR46">
            <v>11</v>
          </cell>
          <cell r="BS46">
            <v>34</v>
          </cell>
          <cell r="BT46">
            <v>20</v>
          </cell>
          <cell r="BU46">
            <v>8</v>
          </cell>
          <cell r="BV46">
            <v>0</v>
          </cell>
          <cell r="BW46">
            <v>0</v>
          </cell>
          <cell r="BX46">
            <v>0</v>
          </cell>
          <cell r="BY46">
            <v>1</v>
          </cell>
          <cell r="BZ46">
            <v>25</v>
          </cell>
          <cell r="CA46">
            <v>0</v>
          </cell>
          <cell r="CB46">
            <v>100</v>
          </cell>
          <cell r="CC46">
            <v>196</v>
          </cell>
          <cell r="CD46">
            <v>318</v>
          </cell>
          <cell r="CE46">
            <v>91</v>
          </cell>
          <cell r="CF46">
            <v>2</v>
          </cell>
          <cell r="CG46">
            <v>0</v>
          </cell>
          <cell r="CH46">
            <v>0</v>
          </cell>
          <cell r="CI46">
            <v>0</v>
          </cell>
          <cell r="CJ46">
            <v>0</v>
          </cell>
          <cell r="CK46">
            <v>0</v>
          </cell>
          <cell r="CL46">
            <v>0</v>
          </cell>
          <cell r="CM46">
            <v>3</v>
          </cell>
          <cell r="CN46">
            <v>2</v>
          </cell>
          <cell r="CO46">
            <v>4</v>
          </cell>
          <cell r="CP46">
            <v>0</v>
          </cell>
          <cell r="CQ46">
            <v>0</v>
          </cell>
          <cell r="CR46">
            <v>0</v>
          </cell>
          <cell r="CS46">
            <v>0</v>
          </cell>
          <cell r="CT46">
            <v>0</v>
          </cell>
          <cell r="CU46">
            <v>0</v>
          </cell>
          <cell r="CV46">
            <v>1</v>
          </cell>
          <cell r="CW46">
            <v>2</v>
          </cell>
          <cell r="CX46">
            <v>15</v>
          </cell>
          <cell r="CY46">
            <v>4</v>
          </cell>
          <cell r="CZ46">
            <v>1</v>
          </cell>
          <cell r="DA46">
            <v>0</v>
          </cell>
          <cell r="DB46">
            <v>0</v>
          </cell>
          <cell r="DC46">
            <v>0</v>
          </cell>
          <cell r="DD46">
            <v>0</v>
          </cell>
          <cell r="DE46">
            <v>0</v>
          </cell>
          <cell r="DF46">
            <v>3</v>
          </cell>
          <cell r="DG46">
            <v>21</v>
          </cell>
          <cell r="DH46">
            <v>19</v>
          </cell>
          <cell r="DI46">
            <v>0</v>
          </cell>
          <cell r="DJ46">
            <v>0</v>
          </cell>
          <cell r="DK46">
            <v>0</v>
          </cell>
          <cell r="DL46">
            <v>0</v>
          </cell>
          <cell r="DM46">
            <v>0</v>
          </cell>
          <cell r="DN46">
            <v>4</v>
          </cell>
          <cell r="DO46">
            <v>0</v>
          </cell>
          <cell r="DP46">
            <v>24</v>
          </cell>
          <cell r="DQ46">
            <v>7</v>
          </cell>
          <cell r="DR46">
            <v>24</v>
          </cell>
          <cell r="DS46">
            <v>15</v>
          </cell>
          <cell r="DT46">
            <v>0</v>
          </cell>
          <cell r="DU46">
            <v>0</v>
          </cell>
          <cell r="DV46">
            <v>0</v>
          </cell>
          <cell r="DW46">
            <v>0</v>
          </cell>
          <cell r="DX46">
            <v>0</v>
          </cell>
          <cell r="DY46">
            <v>0</v>
          </cell>
          <cell r="DZ46">
            <v>3</v>
          </cell>
          <cell r="EA46">
            <v>21</v>
          </cell>
          <cell r="EB46">
            <v>19</v>
          </cell>
          <cell r="EC46">
            <v>0</v>
          </cell>
          <cell r="ED46">
            <v>0</v>
          </cell>
          <cell r="EE46">
            <v>0</v>
          </cell>
          <cell r="EF46">
            <v>0</v>
          </cell>
          <cell r="EG46">
            <v>0</v>
          </cell>
          <cell r="EH46">
            <v>0</v>
          </cell>
          <cell r="EI46">
            <v>0</v>
          </cell>
          <cell r="EJ46">
            <v>2</v>
          </cell>
          <cell r="EK46">
            <v>119</v>
          </cell>
          <cell r="EL46">
            <v>269</v>
          </cell>
          <cell r="EM46">
            <v>99</v>
          </cell>
          <cell r="EN46">
            <v>0</v>
          </cell>
          <cell r="EO46">
            <v>0</v>
          </cell>
          <cell r="EP46">
            <v>0</v>
          </cell>
          <cell r="EQ46">
            <v>0</v>
          </cell>
          <cell r="ER46">
            <v>10</v>
          </cell>
          <cell r="ES46">
            <v>0</v>
          </cell>
          <cell r="ET46">
            <v>87</v>
          </cell>
          <cell r="EU46">
            <v>45</v>
          </cell>
          <cell r="EV46">
            <v>138</v>
          </cell>
          <cell r="EW46">
            <v>49</v>
          </cell>
          <cell r="EX46">
            <v>2</v>
          </cell>
          <cell r="EY46">
            <v>0</v>
          </cell>
          <cell r="EZ46">
            <v>0</v>
          </cell>
          <cell r="FA46">
            <v>2</v>
          </cell>
          <cell r="FB46">
            <v>31</v>
          </cell>
          <cell r="FC46">
            <v>0</v>
          </cell>
          <cell r="FD46">
            <v>100</v>
          </cell>
          <cell r="FE46">
            <v>175</v>
          </cell>
          <cell r="FF46">
            <v>199</v>
          </cell>
          <cell r="FG46">
            <v>63</v>
          </cell>
          <cell r="FH46">
            <v>0</v>
          </cell>
          <cell r="FI46">
            <v>0</v>
          </cell>
          <cell r="FJ46">
            <v>0</v>
          </cell>
          <cell r="FK46">
            <v>0</v>
          </cell>
          <cell r="FL46">
            <v>1</v>
          </cell>
          <cell r="FM46">
            <v>0</v>
          </cell>
          <cell r="FN46">
            <v>0</v>
          </cell>
          <cell r="FO46">
            <v>0</v>
          </cell>
          <cell r="FP46">
            <v>7</v>
          </cell>
          <cell r="FQ46">
            <v>4</v>
          </cell>
          <cell r="FR46">
            <v>0</v>
          </cell>
          <cell r="FS46">
            <v>0</v>
          </cell>
          <cell r="FT46">
            <v>0</v>
          </cell>
          <cell r="FU46">
            <v>1</v>
          </cell>
          <cell r="FV46">
            <v>21</v>
          </cell>
          <cell r="FW46">
            <v>1</v>
          </cell>
          <cell r="FX46">
            <v>7</v>
          </cell>
          <cell r="FY46">
            <v>9</v>
          </cell>
          <cell r="FZ46">
            <v>11</v>
          </cell>
          <cell r="GA46">
            <v>4</v>
          </cell>
          <cell r="GB46">
            <v>0</v>
          </cell>
          <cell r="GC46">
            <v>0</v>
          </cell>
          <cell r="GD46">
            <v>0</v>
          </cell>
          <cell r="GE46">
            <v>0</v>
          </cell>
          <cell r="GF46">
            <v>0</v>
          </cell>
          <cell r="GG46">
            <v>0</v>
          </cell>
          <cell r="GH46">
            <v>0</v>
          </cell>
          <cell r="GI46">
            <v>0</v>
          </cell>
          <cell r="GJ46">
            <v>0</v>
          </cell>
          <cell r="GK46">
            <v>0</v>
          </cell>
          <cell r="GL46">
            <v>0</v>
          </cell>
          <cell r="GM46">
            <v>0</v>
          </cell>
          <cell r="GN46">
            <v>0</v>
          </cell>
          <cell r="GO46">
            <v>0</v>
          </cell>
          <cell r="GP46">
            <v>0</v>
          </cell>
          <cell r="GQ46">
            <v>0</v>
          </cell>
          <cell r="GR46">
            <v>0</v>
          </cell>
          <cell r="GS46">
            <v>0</v>
          </cell>
          <cell r="GT46">
            <v>0</v>
          </cell>
          <cell r="GU46">
            <v>0</v>
          </cell>
          <cell r="GV46">
            <v>0</v>
          </cell>
          <cell r="GW46">
            <v>0</v>
          </cell>
          <cell r="GX46">
            <v>0</v>
          </cell>
          <cell r="GY46">
            <v>0</v>
          </cell>
          <cell r="GZ46">
            <v>0</v>
          </cell>
          <cell r="HA46">
            <v>0</v>
          </cell>
          <cell r="HB46">
            <v>0</v>
          </cell>
          <cell r="HC46">
            <v>0</v>
          </cell>
          <cell r="HD46">
            <v>0</v>
          </cell>
          <cell r="HE46">
            <v>0</v>
          </cell>
          <cell r="HF46">
            <v>0</v>
          </cell>
          <cell r="HG46">
            <v>0</v>
          </cell>
          <cell r="HH46">
            <v>0</v>
          </cell>
          <cell r="HI46">
            <v>0</v>
          </cell>
          <cell r="HJ46">
            <v>0</v>
          </cell>
          <cell r="HK46">
            <v>0</v>
          </cell>
          <cell r="HL46">
            <v>0</v>
          </cell>
          <cell r="HM46">
            <v>0</v>
          </cell>
          <cell r="HN46">
            <v>0</v>
          </cell>
          <cell r="HO46">
            <v>0</v>
          </cell>
          <cell r="HP46">
            <v>0</v>
          </cell>
          <cell r="HQ46">
            <v>0</v>
          </cell>
          <cell r="HR46">
            <v>0</v>
          </cell>
          <cell r="HS46">
            <v>0</v>
          </cell>
          <cell r="HT46">
            <v>0</v>
          </cell>
          <cell r="HU46">
            <v>0</v>
          </cell>
          <cell r="HV46">
            <v>0</v>
          </cell>
          <cell r="HW46">
            <v>0</v>
          </cell>
          <cell r="HX46">
            <v>0</v>
          </cell>
          <cell r="HY46">
            <v>0</v>
          </cell>
          <cell r="HZ46">
            <v>0</v>
          </cell>
        </row>
        <row r="47">
          <cell r="A47">
            <v>53</v>
          </cell>
          <cell r="B47" t="str">
            <v>Methodist Hospital System</v>
          </cell>
          <cell r="C47">
            <v>113508065350010</v>
          </cell>
          <cell r="D47">
            <v>48</v>
          </cell>
          <cell r="E47">
            <v>0</v>
          </cell>
          <cell r="F47">
            <v>0</v>
          </cell>
          <cell r="G47">
            <v>0</v>
          </cell>
          <cell r="H47">
            <v>1</v>
          </cell>
          <cell r="I47">
            <v>0</v>
          </cell>
          <cell r="J47">
            <v>118</v>
          </cell>
          <cell r="K47">
            <v>169</v>
          </cell>
          <cell r="L47">
            <v>122</v>
          </cell>
          <cell r="M47">
            <v>52</v>
          </cell>
          <cell r="N47">
            <v>1</v>
          </cell>
          <cell r="O47">
            <v>0</v>
          </cell>
          <cell r="P47">
            <v>0</v>
          </cell>
          <cell r="Q47">
            <v>0</v>
          </cell>
          <cell r="R47">
            <v>0</v>
          </cell>
          <cell r="S47">
            <v>0</v>
          </cell>
          <cell r="T47">
            <v>11</v>
          </cell>
          <cell r="U47">
            <v>49</v>
          </cell>
          <cell r="V47">
            <v>59</v>
          </cell>
          <cell r="W47">
            <v>48</v>
          </cell>
          <cell r="X47">
            <v>0</v>
          </cell>
          <cell r="Y47">
            <v>0</v>
          </cell>
          <cell r="Z47">
            <v>0</v>
          </cell>
          <cell r="AA47">
            <v>0</v>
          </cell>
          <cell r="AB47">
            <v>0</v>
          </cell>
          <cell r="AC47">
            <v>0</v>
          </cell>
          <cell r="AD47">
            <v>160</v>
          </cell>
          <cell r="AE47">
            <v>862</v>
          </cell>
          <cell r="AF47">
            <v>1223</v>
          </cell>
          <cell r="AG47">
            <v>758</v>
          </cell>
          <cell r="AH47">
            <v>4</v>
          </cell>
          <cell r="AI47">
            <v>0</v>
          </cell>
          <cell r="AJ47">
            <v>0</v>
          </cell>
          <cell r="AK47">
            <v>0</v>
          </cell>
          <cell r="AL47">
            <v>0</v>
          </cell>
          <cell r="AM47">
            <v>0</v>
          </cell>
          <cell r="AN47">
            <v>162</v>
          </cell>
          <cell r="AO47">
            <v>862</v>
          </cell>
          <cell r="AP47">
            <v>1223</v>
          </cell>
          <cell r="AQ47">
            <v>767</v>
          </cell>
          <cell r="AR47">
            <v>4</v>
          </cell>
          <cell r="AS47">
            <v>0</v>
          </cell>
          <cell r="AT47">
            <v>0</v>
          </cell>
          <cell r="AU47">
            <v>0</v>
          </cell>
          <cell r="AV47">
            <v>0</v>
          </cell>
          <cell r="AW47">
            <v>0</v>
          </cell>
          <cell r="AX47">
            <v>47</v>
          </cell>
          <cell r="AY47">
            <v>86</v>
          </cell>
          <cell r="AZ47">
            <v>132</v>
          </cell>
          <cell r="BA47">
            <v>86</v>
          </cell>
          <cell r="BB47">
            <v>2</v>
          </cell>
          <cell r="BC47">
            <v>0</v>
          </cell>
          <cell r="BD47">
            <v>0</v>
          </cell>
          <cell r="BE47">
            <v>0</v>
          </cell>
          <cell r="BF47">
            <v>1</v>
          </cell>
          <cell r="BG47">
            <v>0</v>
          </cell>
          <cell r="BH47">
            <v>82</v>
          </cell>
          <cell r="BI47">
            <v>114</v>
          </cell>
          <cell r="BJ47">
            <v>89</v>
          </cell>
          <cell r="BK47">
            <v>36</v>
          </cell>
          <cell r="BL47">
            <v>1</v>
          </cell>
          <cell r="BM47">
            <v>0</v>
          </cell>
          <cell r="BN47">
            <v>0</v>
          </cell>
          <cell r="BO47">
            <v>0</v>
          </cell>
          <cell r="BP47">
            <v>0</v>
          </cell>
          <cell r="BQ47">
            <v>0</v>
          </cell>
          <cell r="BR47">
            <v>9</v>
          </cell>
          <cell r="BS47">
            <v>5</v>
          </cell>
          <cell r="BT47">
            <v>5</v>
          </cell>
          <cell r="BU47">
            <v>3</v>
          </cell>
          <cell r="BV47">
            <v>0</v>
          </cell>
          <cell r="BW47">
            <v>0</v>
          </cell>
          <cell r="BX47">
            <v>0</v>
          </cell>
          <cell r="BY47">
            <v>0</v>
          </cell>
          <cell r="BZ47">
            <v>1</v>
          </cell>
          <cell r="CA47">
            <v>0</v>
          </cell>
          <cell r="CB47">
            <v>109</v>
          </cell>
          <cell r="CC47">
            <v>144</v>
          </cell>
          <cell r="CD47">
            <v>98</v>
          </cell>
          <cell r="CE47">
            <v>32</v>
          </cell>
          <cell r="CF47">
            <v>1</v>
          </cell>
          <cell r="CG47">
            <v>0</v>
          </cell>
          <cell r="CH47">
            <v>0</v>
          </cell>
          <cell r="CI47">
            <v>0</v>
          </cell>
          <cell r="CJ47">
            <v>0</v>
          </cell>
          <cell r="CK47">
            <v>0</v>
          </cell>
          <cell r="CL47">
            <v>19</v>
          </cell>
          <cell r="CM47">
            <v>8</v>
          </cell>
          <cell r="CN47">
            <v>9</v>
          </cell>
          <cell r="CO47">
            <v>3</v>
          </cell>
          <cell r="CP47">
            <v>0</v>
          </cell>
          <cell r="CQ47">
            <v>0</v>
          </cell>
          <cell r="CR47">
            <v>0</v>
          </cell>
          <cell r="CS47">
            <v>0</v>
          </cell>
          <cell r="CT47">
            <v>0</v>
          </cell>
          <cell r="CU47">
            <v>0</v>
          </cell>
          <cell r="CV47">
            <v>3</v>
          </cell>
          <cell r="CW47">
            <v>2</v>
          </cell>
          <cell r="CX47">
            <v>0</v>
          </cell>
          <cell r="CY47">
            <v>0</v>
          </cell>
          <cell r="CZ47">
            <v>0</v>
          </cell>
          <cell r="DA47">
            <v>0</v>
          </cell>
          <cell r="DB47">
            <v>0</v>
          </cell>
          <cell r="DC47">
            <v>0</v>
          </cell>
          <cell r="DD47">
            <v>0</v>
          </cell>
          <cell r="DE47">
            <v>0</v>
          </cell>
          <cell r="DF47">
            <v>19</v>
          </cell>
          <cell r="DG47">
            <v>27</v>
          </cell>
          <cell r="DH47">
            <v>17</v>
          </cell>
          <cell r="DI47">
            <v>13</v>
          </cell>
          <cell r="DJ47">
            <v>0</v>
          </cell>
          <cell r="DK47">
            <v>0</v>
          </cell>
          <cell r="DL47">
            <v>0</v>
          </cell>
          <cell r="DM47">
            <v>0</v>
          </cell>
          <cell r="DN47">
            <v>0</v>
          </cell>
          <cell r="DO47">
            <v>0</v>
          </cell>
          <cell r="DP47">
            <v>5</v>
          </cell>
          <cell r="DQ47">
            <v>9</v>
          </cell>
          <cell r="DR47">
            <v>6</v>
          </cell>
          <cell r="DS47">
            <v>5</v>
          </cell>
          <cell r="DT47">
            <v>0</v>
          </cell>
          <cell r="DU47">
            <v>0</v>
          </cell>
          <cell r="DV47">
            <v>0</v>
          </cell>
          <cell r="DW47">
            <v>0</v>
          </cell>
          <cell r="DX47">
            <v>0</v>
          </cell>
          <cell r="DY47">
            <v>0</v>
          </cell>
          <cell r="DZ47">
            <v>19</v>
          </cell>
          <cell r="EA47">
            <v>27</v>
          </cell>
          <cell r="EB47">
            <v>17</v>
          </cell>
          <cell r="EC47">
            <v>13</v>
          </cell>
          <cell r="ED47">
            <v>0</v>
          </cell>
          <cell r="EE47">
            <v>0</v>
          </cell>
          <cell r="EF47">
            <v>0</v>
          </cell>
          <cell r="EG47">
            <v>0</v>
          </cell>
          <cell r="EH47">
            <v>0</v>
          </cell>
          <cell r="EI47">
            <v>0</v>
          </cell>
          <cell r="EJ47">
            <v>0</v>
          </cell>
          <cell r="EK47">
            <v>0</v>
          </cell>
          <cell r="EL47">
            <v>0</v>
          </cell>
          <cell r="EM47">
            <v>0</v>
          </cell>
          <cell r="EN47">
            <v>0</v>
          </cell>
          <cell r="EO47">
            <v>0</v>
          </cell>
          <cell r="EP47">
            <v>0</v>
          </cell>
          <cell r="EQ47">
            <v>0</v>
          </cell>
          <cell r="ER47">
            <v>0</v>
          </cell>
          <cell r="ES47">
            <v>0</v>
          </cell>
          <cell r="ET47">
            <v>12</v>
          </cell>
          <cell r="EU47">
            <v>19</v>
          </cell>
          <cell r="EV47">
            <v>16</v>
          </cell>
          <cell r="EW47">
            <v>12</v>
          </cell>
          <cell r="EX47">
            <v>0</v>
          </cell>
          <cell r="EY47">
            <v>0</v>
          </cell>
          <cell r="EZ47">
            <v>0</v>
          </cell>
          <cell r="FA47">
            <v>0</v>
          </cell>
          <cell r="FB47">
            <v>1</v>
          </cell>
          <cell r="FC47">
            <v>0</v>
          </cell>
          <cell r="FD47">
            <v>99</v>
          </cell>
          <cell r="FE47">
            <v>120</v>
          </cell>
          <cell r="FF47">
            <v>98</v>
          </cell>
          <cell r="FG47">
            <v>39</v>
          </cell>
          <cell r="FH47">
            <v>1</v>
          </cell>
          <cell r="FI47">
            <v>0</v>
          </cell>
          <cell r="FJ47">
            <v>0</v>
          </cell>
          <cell r="FK47">
            <v>0</v>
          </cell>
          <cell r="FL47">
            <v>0</v>
          </cell>
          <cell r="FM47">
            <v>0</v>
          </cell>
          <cell r="FN47">
            <v>1</v>
          </cell>
          <cell r="FO47">
            <v>0</v>
          </cell>
          <cell r="FP47">
            <v>0</v>
          </cell>
          <cell r="FQ47">
            <v>1</v>
          </cell>
          <cell r="FR47">
            <v>0</v>
          </cell>
          <cell r="FS47">
            <v>0</v>
          </cell>
          <cell r="FT47">
            <v>0</v>
          </cell>
          <cell r="FU47">
            <v>0</v>
          </cell>
          <cell r="FV47">
            <v>0</v>
          </cell>
          <cell r="FW47">
            <v>0</v>
          </cell>
          <cell r="FX47">
            <v>5</v>
          </cell>
          <cell r="FY47">
            <v>30</v>
          </cell>
          <cell r="FZ47">
            <v>8</v>
          </cell>
          <cell r="GA47">
            <v>0</v>
          </cell>
          <cell r="GB47">
            <v>0</v>
          </cell>
          <cell r="GC47">
            <v>0</v>
          </cell>
          <cell r="GD47">
            <v>0</v>
          </cell>
          <cell r="GE47">
            <v>0</v>
          </cell>
          <cell r="GF47">
            <v>0</v>
          </cell>
          <cell r="GG47">
            <v>0</v>
          </cell>
          <cell r="GH47">
            <v>0</v>
          </cell>
          <cell r="GI47">
            <v>0</v>
          </cell>
          <cell r="GJ47">
            <v>0</v>
          </cell>
          <cell r="GK47">
            <v>0</v>
          </cell>
          <cell r="GL47">
            <v>0</v>
          </cell>
          <cell r="GM47">
            <v>0</v>
          </cell>
          <cell r="GN47">
            <v>0</v>
          </cell>
          <cell r="GO47">
            <v>0</v>
          </cell>
          <cell r="GP47">
            <v>0</v>
          </cell>
          <cell r="GQ47">
            <v>0</v>
          </cell>
          <cell r="GR47">
            <v>0</v>
          </cell>
          <cell r="GS47">
            <v>0</v>
          </cell>
          <cell r="GT47">
            <v>0</v>
          </cell>
          <cell r="GU47">
            <v>0</v>
          </cell>
          <cell r="GV47">
            <v>0</v>
          </cell>
          <cell r="GW47">
            <v>0</v>
          </cell>
          <cell r="GX47">
            <v>0</v>
          </cell>
          <cell r="GY47">
            <v>0</v>
          </cell>
          <cell r="GZ47">
            <v>0</v>
          </cell>
          <cell r="HA47">
            <v>0</v>
          </cell>
          <cell r="HB47">
            <v>0</v>
          </cell>
          <cell r="HC47">
            <v>0</v>
          </cell>
          <cell r="HD47">
            <v>0</v>
          </cell>
          <cell r="HE47">
            <v>0</v>
          </cell>
          <cell r="HF47">
            <v>0</v>
          </cell>
          <cell r="HG47">
            <v>0</v>
          </cell>
          <cell r="HH47">
            <v>0</v>
          </cell>
          <cell r="HI47">
            <v>0</v>
          </cell>
          <cell r="HJ47">
            <v>0</v>
          </cell>
          <cell r="HK47">
            <v>0</v>
          </cell>
          <cell r="HL47">
            <v>1</v>
          </cell>
          <cell r="HM47">
            <v>0</v>
          </cell>
          <cell r="HN47">
            <v>0</v>
          </cell>
          <cell r="HO47">
            <v>0</v>
          </cell>
          <cell r="HP47">
            <v>0</v>
          </cell>
          <cell r="HQ47">
            <v>0</v>
          </cell>
          <cell r="HR47">
            <v>0</v>
          </cell>
          <cell r="HS47">
            <v>0</v>
          </cell>
          <cell r="HT47">
            <v>0</v>
          </cell>
          <cell r="HU47">
            <v>0</v>
          </cell>
          <cell r="HV47">
            <v>0</v>
          </cell>
          <cell r="HW47">
            <v>0</v>
          </cell>
          <cell r="HX47">
            <v>0</v>
          </cell>
          <cell r="HY47">
            <v>0</v>
          </cell>
          <cell r="HZ47">
            <v>0</v>
          </cell>
        </row>
        <row r="48">
          <cell r="A48">
            <v>55</v>
          </cell>
          <cell r="B48" t="str">
            <v>Men's Wearhouse</v>
          </cell>
          <cell r="C48">
            <v>199928852452</v>
          </cell>
          <cell r="D48">
            <v>50</v>
          </cell>
          <cell r="E48">
            <v>0</v>
          </cell>
          <cell r="F48">
            <v>0</v>
          </cell>
          <cell r="G48">
            <v>175</v>
          </cell>
          <cell r="H48">
            <v>265</v>
          </cell>
          <cell r="I48">
            <v>15</v>
          </cell>
          <cell r="J48">
            <v>460</v>
          </cell>
          <cell r="K48">
            <v>459</v>
          </cell>
          <cell r="L48">
            <v>333</v>
          </cell>
          <cell r="M48">
            <v>183</v>
          </cell>
          <cell r="N48">
            <v>36</v>
          </cell>
          <cell r="O48">
            <v>0</v>
          </cell>
          <cell r="P48">
            <v>0</v>
          </cell>
          <cell r="Q48">
            <v>572</v>
          </cell>
          <cell r="R48">
            <v>3591</v>
          </cell>
          <cell r="S48">
            <v>118</v>
          </cell>
          <cell r="T48">
            <v>13384</v>
          </cell>
          <cell r="U48">
            <v>20412</v>
          </cell>
          <cell r="V48">
            <v>4619</v>
          </cell>
          <cell r="W48">
            <v>1711</v>
          </cell>
          <cell r="X48">
            <v>1169</v>
          </cell>
          <cell r="Y48">
            <v>0</v>
          </cell>
          <cell r="Z48">
            <v>0</v>
          </cell>
          <cell r="AA48">
            <v>848</v>
          </cell>
          <cell r="AB48">
            <v>4004</v>
          </cell>
          <cell r="AC48">
            <v>277</v>
          </cell>
          <cell r="AD48">
            <v>244205</v>
          </cell>
          <cell r="AE48">
            <v>354559</v>
          </cell>
          <cell r="AF48">
            <v>125564</v>
          </cell>
          <cell r="AG48">
            <v>128810</v>
          </cell>
          <cell r="AH48">
            <v>40015</v>
          </cell>
          <cell r="AI48">
            <v>0</v>
          </cell>
          <cell r="AJ48">
            <v>0</v>
          </cell>
          <cell r="AK48">
            <v>848</v>
          </cell>
          <cell r="AL48">
            <v>4004</v>
          </cell>
          <cell r="AM48">
            <v>277</v>
          </cell>
          <cell r="AN48">
            <v>244206</v>
          </cell>
          <cell r="AO48">
            <v>354566</v>
          </cell>
          <cell r="AP48">
            <v>125564</v>
          </cell>
          <cell r="AQ48">
            <v>132801</v>
          </cell>
          <cell r="AR48">
            <v>42220</v>
          </cell>
          <cell r="AS48">
            <v>0</v>
          </cell>
          <cell r="AT48">
            <v>0</v>
          </cell>
          <cell r="AU48">
            <v>16</v>
          </cell>
          <cell r="AV48">
            <v>359</v>
          </cell>
          <cell r="AW48">
            <v>3</v>
          </cell>
          <cell r="AX48">
            <v>20366</v>
          </cell>
          <cell r="AY48">
            <v>28634</v>
          </cell>
          <cell r="AZ48">
            <v>15500</v>
          </cell>
          <cell r="BA48">
            <v>4951</v>
          </cell>
          <cell r="BB48">
            <v>5808</v>
          </cell>
          <cell r="BC48">
            <v>0</v>
          </cell>
          <cell r="BD48">
            <v>0</v>
          </cell>
          <cell r="BE48">
            <v>118</v>
          </cell>
          <cell r="BF48">
            <v>181</v>
          </cell>
          <cell r="BG48">
            <v>8</v>
          </cell>
          <cell r="BH48">
            <v>108</v>
          </cell>
          <cell r="BI48">
            <v>35</v>
          </cell>
          <cell r="BJ48">
            <v>26</v>
          </cell>
          <cell r="BK48">
            <v>7</v>
          </cell>
          <cell r="BL48">
            <v>3</v>
          </cell>
          <cell r="BM48">
            <v>0</v>
          </cell>
          <cell r="BN48">
            <v>0</v>
          </cell>
          <cell r="BO48">
            <v>1</v>
          </cell>
          <cell r="BP48">
            <v>1</v>
          </cell>
          <cell r="BQ48">
            <v>0</v>
          </cell>
          <cell r="BR48">
            <v>10</v>
          </cell>
          <cell r="BS48">
            <v>16</v>
          </cell>
          <cell r="BT48">
            <v>9</v>
          </cell>
          <cell r="BU48">
            <v>4</v>
          </cell>
          <cell r="BV48">
            <v>1</v>
          </cell>
          <cell r="BW48">
            <v>0</v>
          </cell>
          <cell r="BX48">
            <v>0</v>
          </cell>
          <cell r="BY48">
            <v>64</v>
          </cell>
          <cell r="BZ48">
            <v>85</v>
          </cell>
          <cell r="CA48">
            <v>2</v>
          </cell>
          <cell r="CB48">
            <v>100</v>
          </cell>
          <cell r="CC48">
            <v>140</v>
          </cell>
          <cell r="CD48">
            <v>104</v>
          </cell>
          <cell r="CE48">
            <v>51</v>
          </cell>
          <cell r="CF48">
            <v>10</v>
          </cell>
          <cell r="CG48">
            <v>0</v>
          </cell>
          <cell r="CH48">
            <v>0</v>
          </cell>
          <cell r="CI48">
            <v>0</v>
          </cell>
          <cell r="CJ48">
            <v>2</v>
          </cell>
          <cell r="CK48">
            <v>0</v>
          </cell>
          <cell r="CL48">
            <v>3</v>
          </cell>
          <cell r="CM48">
            <v>0</v>
          </cell>
          <cell r="CN48">
            <v>4</v>
          </cell>
          <cell r="CO48">
            <v>5</v>
          </cell>
          <cell r="CP48">
            <v>1</v>
          </cell>
          <cell r="CQ48">
            <v>0</v>
          </cell>
          <cell r="CR48">
            <v>0</v>
          </cell>
          <cell r="CS48">
            <v>0</v>
          </cell>
          <cell r="CT48">
            <v>0</v>
          </cell>
          <cell r="CU48">
            <v>0</v>
          </cell>
          <cell r="CV48">
            <v>0</v>
          </cell>
          <cell r="CW48">
            <v>2</v>
          </cell>
          <cell r="CX48">
            <v>3</v>
          </cell>
          <cell r="CY48">
            <v>0</v>
          </cell>
          <cell r="CZ48">
            <v>0</v>
          </cell>
          <cell r="DA48">
            <v>0</v>
          </cell>
          <cell r="DB48">
            <v>0</v>
          </cell>
          <cell r="DC48">
            <v>0</v>
          </cell>
          <cell r="DD48">
            <v>1</v>
          </cell>
          <cell r="DE48">
            <v>0</v>
          </cell>
          <cell r="DF48">
            <v>22</v>
          </cell>
          <cell r="DG48">
            <v>15</v>
          </cell>
          <cell r="DH48">
            <v>28</v>
          </cell>
          <cell r="DI48">
            <v>43</v>
          </cell>
          <cell r="DJ48">
            <v>11</v>
          </cell>
          <cell r="DK48">
            <v>0</v>
          </cell>
          <cell r="DL48">
            <v>0</v>
          </cell>
          <cell r="DM48">
            <v>0</v>
          </cell>
          <cell r="DN48">
            <v>1</v>
          </cell>
          <cell r="DO48">
            <v>0</v>
          </cell>
          <cell r="DP48">
            <v>16</v>
          </cell>
          <cell r="DQ48">
            <v>16</v>
          </cell>
          <cell r="DR48">
            <v>17</v>
          </cell>
          <cell r="DS48">
            <v>8</v>
          </cell>
          <cell r="DT48">
            <v>2</v>
          </cell>
          <cell r="DU48">
            <v>0</v>
          </cell>
          <cell r="DV48">
            <v>0</v>
          </cell>
          <cell r="DW48">
            <v>0</v>
          </cell>
          <cell r="DX48">
            <v>1</v>
          </cell>
          <cell r="DY48">
            <v>0</v>
          </cell>
          <cell r="DZ48">
            <v>22</v>
          </cell>
          <cell r="EA48">
            <v>15</v>
          </cell>
          <cell r="EB48">
            <v>28</v>
          </cell>
          <cell r="EC48">
            <v>42</v>
          </cell>
          <cell r="ED48">
            <v>11</v>
          </cell>
          <cell r="EE48">
            <v>0</v>
          </cell>
          <cell r="EF48">
            <v>0</v>
          </cell>
          <cell r="EG48">
            <v>0</v>
          </cell>
          <cell r="EH48">
            <v>0</v>
          </cell>
          <cell r="EI48">
            <v>0</v>
          </cell>
          <cell r="EJ48">
            <v>45</v>
          </cell>
          <cell r="EK48">
            <v>4</v>
          </cell>
          <cell r="EL48">
            <v>37</v>
          </cell>
          <cell r="EM48">
            <v>85</v>
          </cell>
          <cell r="EN48">
            <v>24</v>
          </cell>
          <cell r="EO48">
            <v>0</v>
          </cell>
          <cell r="EP48">
            <v>0</v>
          </cell>
          <cell r="EQ48">
            <v>4</v>
          </cell>
          <cell r="ER48">
            <v>5</v>
          </cell>
          <cell r="ES48">
            <v>0</v>
          </cell>
          <cell r="ET48">
            <v>310</v>
          </cell>
          <cell r="EU48">
            <v>385</v>
          </cell>
          <cell r="EV48">
            <v>289</v>
          </cell>
          <cell r="EW48">
            <v>163</v>
          </cell>
          <cell r="EX48">
            <v>30</v>
          </cell>
          <cell r="EY48">
            <v>0</v>
          </cell>
          <cell r="EZ48">
            <v>0</v>
          </cell>
          <cell r="FA48">
            <v>117</v>
          </cell>
          <cell r="FB48">
            <v>189</v>
          </cell>
          <cell r="FC48">
            <v>8</v>
          </cell>
          <cell r="FD48">
            <v>75</v>
          </cell>
          <cell r="FE48">
            <v>20</v>
          </cell>
          <cell r="FF48">
            <v>26</v>
          </cell>
          <cell r="FG48">
            <v>11</v>
          </cell>
          <cell r="FH48">
            <v>4</v>
          </cell>
          <cell r="FI48">
            <v>0</v>
          </cell>
          <cell r="FJ48">
            <v>0</v>
          </cell>
          <cell r="FK48">
            <v>0</v>
          </cell>
          <cell r="FL48">
            <v>0</v>
          </cell>
          <cell r="FM48">
            <v>0</v>
          </cell>
          <cell r="FN48">
            <v>0</v>
          </cell>
          <cell r="FO48">
            <v>10</v>
          </cell>
          <cell r="FP48">
            <v>15</v>
          </cell>
          <cell r="FQ48">
            <v>8</v>
          </cell>
          <cell r="FR48">
            <v>2</v>
          </cell>
          <cell r="FS48">
            <v>0</v>
          </cell>
          <cell r="FT48">
            <v>0</v>
          </cell>
          <cell r="FU48">
            <v>54</v>
          </cell>
          <cell r="FV48">
            <v>67</v>
          </cell>
          <cell r="FW48">
            <v>6</v>
          </cell>
          <cell r="FX48">
            <v>38</v>
          </cell>
          <cell r="FY48">
            <v>32</v>
          </cell>
          <cell r="FZ48">
            <v>3</v>
          </cell>
          <cell r="GA48">
            <v>1</v>
          </cell>
          <cell r="GB48">
            <v>0</v>
          </cell>
          <cell r="GC48">
            <v>0</v>
          </cell>
          <cell r="GD48">
            <v>0</v>
          </cell>
          <cell r="GE48">
            <v>0</v>
          </cell>
          <cell r="GF48">
            <v>0</v>
          </cell>
          <cell r="GG48">
            <v>0</v>
          </cell>
          <cell r="GH48">
            <v>29</v>
          </cell>
          <cell r="GI48">
            <v>0</v>
          </cell>
          <cell r="GJ48">
            <v>0</v>
          </cell>
          <cell r="GK48">
            <v>0</v>
          </cell>
          <cell r="GL48">
            <v>0</v>
          </cell>
          <cell r="GM48">
            <v>0</v>
          </cell>
          <cell r="GN48">
            <v>0</v>
          </cell>
          <cell r="GO48">
            <v>0</v>
          </cell>
          <cell r="GP48">
            <v>0</v>
          </cell>
          <cell r="GQ48">
            <v>0</v>
          </cell>
          <cell r="GR48">
            <v>0</v>
          </cell>
          <cell r="GS48">
            <v>0</v>
          </cell>
          <cell r="GT48">
            <v>0</v>
          </cell>
          <cell r="GU48">
            <v>0</v>
          </cell>
          <cell r="GV48">
            <v>0</v>
          </cell>
          <cell r="GW48">
            <v>0</v>
          </cell>
          <cell r="GX48">
            <v>0</v>
          </cell>
          <cell r="GY48">
            <v>0</v>
          </cell>
          <cell r="GZ48">
            <v>0</v>
          </cell>
          <cell r="HA48">
            <v>0</v>
          </cell>
          <cell r="HB48">
            <v>0</v>
          </cell>
          <cell r="HC48">
            <v>0</v>
          </cell>
          <cell r="HD48">
            <v>0</v>
          </cell>
          <cell r="HE48">
            <v>0</v>
          </cell>
          <cell r="HF48">
            <v>0</v>
          </cell>
          <cell r="HG48">
            <v>0</v>
          </cell>
          <cell r="HH48">
            <v>0</v>
          </cell>
          <cell r="HI48">
            <v>0</v>
          </cell>
          <cell r="HJ48">
            <v>0</v>
          </cell>
          <cell r="HK48">
            <v>0</v>
          </cell>
          <cell r="HL48">
            <v>2</v>
          </cell>
          <cell r="HM48">
            <v>12</v>
          </cell>
          <cell r="HN48">
            <v>0</v>
          </cell>
          <cell r="HO48">
            <v>0</v>
          </cell>
          <cell r="HP48">
            <v>0</v>
          </cell>
          <cell r="HQ48">
            <v>0</v>
          </cell>
          <cell r="HR48">
            <v>0</v>
          </cell>
          <cell r="HS48">
            <v>0</v>
          </cell>
          <cell r="HT48">
            <v>4</v>
          </cell>
          <cell r="HU48">
            <v>1</v>
          </cell>
          <cell r="HV48">
            <v>6</v>
          </cell>
          <cell r="HW48">
            <v>0</v>
          </cell>
          <cell r="HX48">
            <v>0</v>
          </cell>
          <cell r="HY48">
            <v>0</v>
          </cell>
          <cell r="HZ48">
            <v>0</v>
          </cell>
        </row>
        <row r="49">
          <cell r="A49">
            <v>56</v>
          </cell>
          <cell r="B49" t="str">
            <v>Scripps Health</v>
          </cell>
          <cell r="C49">
            <v>12150039095</v>
          </cell>
          <cell r="D49">
            <v>51</v>
          </cell>
          <cell r="E49">
            <v>2</v>
          </cell>
          <cell r="F49">
            <v>32</v>
          </cell>
          <cell r="G49">
            <v>204</v>
          </cell>
          <cell r="H49">
            <v>318</v>
          </cell>
          <cell r="I49">
            <v>10</v>
          </cell>
          <cell r="J49">
            <v>432</v>
          </cell>
          <cell r="K49">
            <v>311</v>
          </cell>
          <cell r="L49">
            <v>388</v>
          </cell>
          <cell r="M49">
            <v>282</v>
          </cell>
          <cell r="N49">
            <v>43</v>
          </cell>
          <cell r="O49">
            <v>0</v>
          </cell>
          <cell r="P49">
            <v>17</v>
          </cell>
          <cell r="Q49">
            <v>358</v>
          </cell>
          <cell r="R49">
            <v>498</v>
          </cell>
          <cell r="S49">
            <v>4</v>
          </cell>
          <cell r="T49">
            <v>820</v>
          </cell>
          <cell r="U49">
            <v>990</v>
          </cell>
          <cell r="V49">
            <v>1433</v>
          </cell>
          <cell r="W49">
            <v>1573</v>
          </cell>
          <cell r="X49">
            <v>205</v>
          </cell>
          <cell r="Y49">
            <v>0</v>
          </cell>
          <cell r="Z49">
            <v>30</v>
          </cell>
          <cell r="AA49">
            <v>624</v>
          </cell>
          <cell r="AB49">
            <v>1198</v>
          </cell>
          <cell r="AC49">
            <v>37</v>
          </cell>
          <cell r="AD49">
            <v>10265</v>
          </cell>
          <cell r="AE49">
            <v>14648</v>
          </cell>
          <cell r="AF49">
            <v>41165</v>
          </cell>
          <cell r="AG49">
            <v>36665</v>
          </cell>
          <cell r="AH49">
            <v>5743</v>
          </cell>
          <cell r="AI49">
            <v>0</v>
          </cell>
          <cell r="AJ49">
            <v>30</v>
          </cell>
          <cell r="AK49">
            <v>624</v>
          </cell>
          <cell r="AL49">
            <v>1198</v>
          </cell>
          <cell r="AM49">
            <v>37</v>
          </cell>
          <cell r="AN49">
            <v>10265</v>
          </cell>
          <cell r="AO49">
            <v>14648</v>
          </cell>
          <cell r="AP49">
            <v>41165</v>
          </cell>
          <cell r="AQ49">
            <v>37040</v>
          </cell>
          <cell r="AR49">
            <v>5818</v>
          </cell>
          <cell r="AS49">
            <v>0</v>
          </cell>
          <cell r="AT49">
            <v>0</v>
          </cell>
          <cell r="AU49">
            <v>0</v>
          </cell>
          <cell r="AV49">
            <v>45</v>
          </cell>
          <cell r="AW49">
            <v>2</v>
          </cell>
          <cell r="AX49">
            <v>958</v>
          </cell>
          <cell r="AY49">
            <v>1960</v>
          </cell>
          <cell r="AZ49">
            <v>5269</v>
          </cell>
          <cell r="BA49">
            <v>5829</v>
          </cell>
          <cell r="BB49">
            <v>846</v>
          </cell>
          <cell r="BC49">
            <v>0</v>
          </cell>
          <cell r="BD49">
            <v>19</v>
          </cell>
          <cell r="BE49">
            <v>123</v>
          </cell>
          <cell r="BF49">
            <v>205</v>
          </cell>
          <cell r="BG49">
            <v>6</v>
          </cell>
          <cell r="BH49">
            <v>266</v>
          </cell>
          <cell r="BI49">
            <v>87</v>
          </cell>
          <cell r="BJ49">
            <v>211</v>
          </cell>
          <cell r="BK49">
            <v>187</v>
          </cell>
          <cell r="BL49">
            <v>39</v>
          </cell>
          <cell r="BM49">
            <v>0</v>
          </cell>
          <cell r="BN49">
            <v>0</v>
          </cell>
          <cell r="BO49">
            <v>0</v>
          </cell>
          <cell r="BP49">
            <v>3</v>
          </cell>
          <cell r="BQ49">
            <v>0</v>
          </cell>
          <cell r="BR49">
            <v>4</v>
          </cell>
          <cell r="BS49">
            <v>5</v>
          </cell>
          <cell r="BT49">
            <v>2</v>
          </cell>
          <cell r="BU49">
            <v>2</v>
          </cell>
          <cell r="BV49">
            <v>0</v>
          </cell>
          <cell r="BW49">
            <v>2</v>
          </cell>
          <cell r="BX49">
            <v>25</v>
          </cell>
          <cell r="BY49">
            <v>114</v>
          </cell>
          <cell r="BZ49">
            <v>172</v>
          </cell>
          <cell r="CA49">
            <v>7</v>
          </cell>
          <cell r="CB49">
            <v>254</v>
          </cell>
          <cell r="CC49">
            <v>171</v>
          </cell>
          <cell r="CD49">
            <v>200</v>
          </cell>
          <cell r="CE49">
            <v>132</v>
          </cell>
          <cell r="CF49">
            <v>19</v>
          </cell>
          <cell r="CG49">
            <v>0</v>
          </cell>
          <cell r="CH49">
            <v>0</v>
          </cell>
          <cell r="CI49">
            <v>0</v>
          </cell>
          <cell r="CJ49">
            <v>4</v>
          </cell>
          <cell r="CK49">
            <v>0</v>
          </cell>
          <cell r="CL49">
            <v>4</v>
          </cell>
          <cell r="CM49">
            <v>5</v>
          </cell>
          <cell r="CN49">
            <v>10</v>
          </cell>
          <cell r="CO49">
            <v>8</v>
          </cell>
          <cell r="CP49">
            <v>1</v>
          </cell>
          <cell r="CQ49">
            <v>0</v>
          </cell>
          <cell r="CR49">
            <v>0</v>
          </cell>
          <cell r="CS49">
            <v>0</v>
          </cell>
          <cell r="CT49">
            <v>0</v>
          </cell>
          <cell r="CU49">
            <v>0</v>
          </cell>
          <cell r="CV49">
            <v>0</v>
          </cell>
          <cell r="CW49">
            <v>1</v>
          </cell>
          <cell r="CX49">
            <v>5</v>
          </cell>
          <cell r="CY49">
            <v>5</v>
          </cell>
          <cell r="CZ49">
            <v>0</v>
          </cell>
          <cell r="DA49">
            <v>0</v>
          </cell>
          <cell r="DB49">
            <v>0</v>
          </cell>
          <cell r="DC49">
            <v>0</v>
          </cell>
          <cell r="DD49">
            <v>7</v>
          </cell>
          <cell r="DE49">
            <v>0</v>
          </cell>
          <cell r="DF49">
            <v>31</v>
          </cell>
          <cell r="DG49">
            <v>81</v>
          </cell>
          <cell r="DH49">
            <v>131</v>
          </cell>
          <cell r="DI49">
            <v>86</v>
          </cell>
          <cell r="DJ49">
            <v>12</v>
          </cell>
          <cell r="DK49">
            <v>0</v>
          </cell>
          <cell r="DL49">
            <v>0</v>
          </cell>
          <cell r="DM49">
            <v>5</v>
          </cell>
          <cell r="DN49">
            <v>12</v>
          </cell>
          <cell r="DO49">
            <v>0</v>
          </cell>
          <cell r="DP49">
            <v>7</v>
          </cell>
          <cell r="DQ49">
            <v>15</v>
          </cell>
          <cell r="DR49">
            <v>33</v>
          </cell>
          <cell r="DS49">
            <v>38</v>
          </cell>
          <cell r="DT49">
            <v>1</v>
          </cell>
          <cell r="DU49">
            <v>0</v>
          </cell>
          <cell r="DV49">
            <v>0</v>
          </cell>
          <cell r="DW49">
            <v>0</v>
          </cell>
          <cell r="DX49">
            <v>7</v>
          </cell>
          <cell r="DY49">
            <v>0</v>
          </cell>
          <cell r="DZ49">
            <v>32</v>
          </cell>
          <cell r="EA49">
            <v>83</v>
          </cell>
          <cell r="EB49">
            <v>130</v>
          </cell>
          <cell r="EC49">
            <v>86</v>
          </cell>
          <cell r="ED49">
            <v>12</v>
          </cell>
          <cell r="EE49">
            <v>0</v>
          </cell>
          <cell r="EF49">
            <v>0</v>
          </cell>
          <cell r="EG49">
            <v>0</v>
          </cell>
          <cell r="EH49">
            <v>37</v>
          </cell>
          <cell r="EI49">
            <v>6</v>
          </cell>
          <cell r="EJ49">
            <v>193</v>
          </cell>
          <cell r="EK49">
            <v>5</v>
          </cell>
          <cell r="EL49">
            <v>1</v>
          </cell>
          <cell r="EM49">
            <v>5</v>
          </cell>
          <cell r="EN49">
            <v>0</v>
          </cell>
          <cell r="EO49">
            <v>0</v>
          </cell>
          <cell r="EP49">
            <v>2</v>
          </cell>
          <cell r="EQ49">
            <v>15</v>
          </cell>
          <cell r="ER49">
            <v>16</v>
          </cell>
          <cell r="ES49">
            <v>2</v>
          </cell>
          <cell r="ET49">
            <v>94</v>
          </cell>
          <cell r="EU49">
            <v>189</v>
          </cell>
          <cell r="EV49">
            <v>141</v>
          </cell>
          <cell r="EW49">
            <v>61</v>
          </cell>
          <cell r="EX49">
            <v>3</v>
          </cell>
          <cell r="EY49">
            <v>0</v>
          </cell>
          <cell r="EZ49">
            <v>17</v>
          </cell>
          <cell r="FA49">
            <v>120</v>
          </cell>
          <cell r="FB49">
            <v>184</v>
          </cell>
          <cell r="FC49">
            <v>3</v>
          </cell>
          <cell r="FD49">
            <v>149</v>
          </cell>
          <cell r="FE49">
            <v>86</v>
          </cell>
          <cell r="FF49">
            <v>214</v>
          </cell>
          <cell r="FG49">
            <v>190</v>
          </cell>
          <cell r="FH49">
            <v>40</v>
          </cell>
          <cell r="FI49">
            <v>0</v>
          </cell>
          <cell r="FJ49">
            <v>0</v>
          </cell>
          <cell r="FK49">
            <v>0</v>
          </cell>
          <cell r="FL49">
            <v>0</v>
          </cell>
          <cell r="FM49">
            <v>0</v>
          </cell>
          <cell r="FN49">
            <v>1</v>
          </cell>
          <cell r="FO49">
            <v>2</v>
          </cell>
          <cell r="FP49">
            <v>18</v>
          </cell>
          <cell r="FQ49">
            <v>28</v>
          </cell>
          <cell r="FR49">
            <v>0</v>
          </cell>
          <cell r="FS49">
            <v>0</v>
          </cell>
          <cell r="FT49">
            <v>7</v>
          </cell>
          <cell r="FU49">
            <v>67</v>
          </cell>
          <cell r="FV49">
            <v>80</v>
          </cell>
          <cell r="FW49">
            <v>2</v>
          </cell>
          <cell r="FX49">
            <v>49</v>
          </cell>
          <cell r="FY49">
            <v>22</v>
          </cell>
          <cell r="FZ49">
            <v>14</v>
          </cell>
          <cell r="GA49">
            <v>1</v>
          </cell>
          <cell r="GB49">
            <v>0</v>
          </cell>
          <cell r="GC49">
            <v>0</v>
          </cell>
          <cell r="GD49">
            <v>0</v>
          </cell>
          <cell r="GE49">
            <v>0</v>
          </cell>
          <cell r="GF49">
            <v>25</v>
          </cell>
          <cell r="GG49">
            <v>3</v>
          </cell>
          <cell r="GH49">
            <v>124</v>
          </cell>
          <cell r="GI49">
            <v>0</v>
          </cell>
          <cell r="GJ49">
            <v>0</v>
          </cell>
          <cell r="GK49">
            <v>0</v>
          </cell>
          <cell r="GL49">
            <v>0</v>
          </cell>
          <cell r="GM49">
            <v>0</v>
          </cell>
          <cell r="GN49">
            <v>0</v>
          </cell>
          <cell r="GO49">
            <v>2</v>
          </cell>
          <cell r="GP49">
            <v>4</v>
          </cell>
          <cell r="GQ49">
            <v>0</v>
          </cell>
          <cell r="GR49">
            <v>0</v>
          </cell>
          <cell r="GS49">
            <v>0</v>
          </cell>
          <cell r="GT49">
            <v>0</v>
          </cell>
          <cell r="GU49">
            <v>0</v>
          </cell>
          <cell r="GV49">
            <v>0</v>
          </cell>
          <cell r="GW49">
            <v>2</v>
          </cell>
          <cell r="GX49">
            <v>6</v>
          </cell>
          <cell r="GY49">
            <v>0</v>
          </cell>
          <cell r="GZ49">
            <v>0</v>
          </cell>
          <cell r="HA49">
            <v>0</v>
          </cell>
          <cell r="HB49">
            <v>0</v>
          </cell>
          <cell r="HC49">
            <v>0</v>
          </cell>
          <cell r="HD49">
            <v>0</v>
          </cell>
          <cell r="HE49">
            <v>0</v>
          </cell>
          <cell r="HF49">
            <v>0</v>
          </cell>
          <cell r="HG49">
            <v>0</v>
          </cell>
          <cell r="HH49">
            <v>0</v>
          </cell>
          <cell r="HI49">
            <v>0</v>
          </cell>
          <cell r="HJ49">
            <v>0</v>
          </cell>
          <cell r="HK49">
            <v>0</v>
          </cell>
          <cell r="HL49">
            <v>3</v>
          </cell>
          <cell r="HM49">
            <v>5</v>
          </cell>
          <cell r="HN49">
            <v>1</v>
          </cell>
          <cell r="HO49">
            <v>2</v>
          </cell>
          <cell r="HP49">
            <v>0</v>
          </cell>
          <cell r="HQ49">
            <v>0</v>
          </cell>
          <cell r="HR49">
            <v>0</v>
          </cell>
          <cell r="HS49">
            <v>0</v>
          </cell>
          <cell r="HT49">
            <v>9</v>
          </cell>
          <cell r="HU49">
            <v>0</v>
          </cell>
          <cell r="HV49">
            <v>12</v>
          </cell>
          <cell r="HW49">
            <v>7</v>
          </cell>
          <cell r="HX49">
            <v>0</v>
          </cell>
          <cell r="HY49">
            <v>0</v>
          </cell>
          <cell r="HZ49">
            <v>0</v>
          </cell>
        </row>
        <row r="50">
          <cell r="A50">
            <v>57</v>
          </cell>
          <cell r="B50" t="str">
            <v>Marriott International</v>
          </cell>
          <cell r="C50">
            <v>143602039041041</v>
          </cell>
          <cell r="D50">
            <v>52</v>
          </cell>
          <cell r="E50">
            <v>0</v>
          </cell>
          <cell r="F50">
            <v>0</v>
          </cell>
          <cell r="G50">
            <v>0</v>
          </cell>
          <cell r="H50">
            <v>24</v>
          </cell>
          <cell r="I50">
            <v>1</v>
          </cell>
          <cell r="J50">
            <v>368</v>
          </cell>
          <cell r="K50">
            <v>398</v>
          </cell>
          <cell r="L50">
            <v>367</v>
          </cell>
          <cell r="M50">
            <v>157</v>
          </cell>
          <cell r="N50">
            <v>12</v>
          </cell>
          <cell r="O50">
            <v>0</v>
          </cell>
          <cell r="P50">
            <v>0</v>
          </cell>
          <cell r="Q50">
            <v>0</v>
          </cell>
          <cell r="R50">
            <v>939</v>
          </cell>
          <cell r="S50">
            <v>6</v>
          </cell>
          <cell r="T50">
            <v>13901</v>
          </cell>
          <cell r="U50">
            <v>6979</v>
          </cell>
          <cell r="V50">
            <v>2970</v>
          </cell>
          <cell r="W50">
            <v>1162</v>
          </cell>
          <cell r="X50">
            <v>134</v>
          </cell>
          <cell r="Y50">
            <v>0</v>
          </cell>
          <cell r="Z50">
            <v>0</v>
          </cell>
          <cell r="AA50">
            <v>0</v>
          </cell>
          <cell r="AB50">
            <v>3371</v>
          </cell>
          <cell r="AC50">
            <v>64</v>
          </cell>
          <cell r="AD50">
            <v>128506</v>
          </cell>
          <cell r="AE50">
            <v>108861</v>
          </cell>
          <cell r="AF50">
            <v>83222</v>
          </cell>
          <cell r="AG50">
            <v>35051</v>
          </cell>
          <cell r="AH50">
            <v>4043</v>
          </cell>
          <cell r="AI50">
            <v>0</v>
          </cell>
          <cell r="AJ50">
            <v>0</v>
          </cell>
          <cell r="AK50">
            <v>0</v>
          </cell>
          <cell r="AL50">
            <v>3371</v>
          </cell>
          <cell r="AM50">
            <v>64</v>
          </cell>
          <cell r="AN50">
            <v>128578</v>
          </cell>
          <cell r="AO50">
            <v>108862</v>
          </cell>
          <cell r="AP50">
            <v>83232</v>
          </cell>
          <cell r="AQ50">
            <v>35694</v>
          </cell>
          <cell r="AR50">
            <v>4185</v>
          </cell>
          <cell r="AS50">
            <v>0</v>
          </cell>
          <cell r="AT50">
            <v>0</v>
          </cell>
          <cell r="AU50">
            <v>0</v>
          </cell>
          <cell r="AV50">
            <v>383</v>
          </cell>
          <cell r="AW50">
            <v>10</v>
          </cell>
          <cell r="AX50">
            <v>15247</v>
          </cell>
          <cell r="AY50">
            <v>11825</v>
          </cell>
          <cell r="AZ50">
            <v>16444</v>
          </cell>
          <cell r="BA50">
            <v>7334</v>
          </cell>
          <cell r="BB50">
            <v>1393</v>
          </cell>
          <cell r="BC50">
            <v>0</v>
          </cell>
          <cell r="BD50">
            <v>0</v>
          </cell>
          <cell r="BE50">
            <v>0</v>
          </cell>
          <cell r="BF50">
            <v>15</v>
          </cell>
          <cell r="BG50">
            <v>1</v>
          </cell>
          <cell r="BH50">
            <v>29</v>
          </cell>
          <cell r="BI50">
            <v>22</v>
          </cell>
          <cell r="BJ50">
            <v>49</v>
          </cell>
          <cell r="BK50">
            <v>55</v>
          </cell>
          <cell r="BL50">
            <v>9</v>
          </cell>
          <cell r="BM50">
            <v>0</v>
          </cell>
          <cell r="BN50">
            <v>0</v>
          </cell>
          <cell r="BO50">
            <v>0</v>
          </cell>
          <cell r="BP50">
            <v>0</v>
          </cell>
          <cell r="BQ50">
            <v>0</v>
          </cell>
          <cell r="BR50">
            <v>5</v>
          </cell>
          <cell r="BS50">
            <v>5</v>
          </cell>
          <cell r="BT50">
            <v>7</v>
          </cell>
          <cell r="BU50">
            <v>0</v>
          </cell>
          <cell r="BV50">
            <v>0</v>
          </cell>
          <cell r="BW50">
            <v>0</v>
          </cell>
          <cell r="BX50">
            <v>0</v>
          </cell>
          <cell r="BY50">
            <v>0</v>
          </cell>
          <cell r="BZ50">
            <v>3</v>
          </cell>
          <cell r="CA50">
            <v>0</v>
          </cell>
          <cell r="CB50">
            <v>49</v>
          </cell>
          <cell r="CC50">
            <v>64</v>
          </cell>
          <cell r="CD50">
            <v>86</v>
          </cell>
          <cell r="CE50">
            <v>33</v>
          </cell>
          <cell r="CF50">
            <v>6</v>
          </cell>
          <cell r="CG50">
            <v>0</v>
          </cell>
          <cell r="CH50">
            <v>0</v>
          </cell>
          <cell r="CI50">
            <v>0</v>
          </cell>
          <cell r="CJ50">
            <v>0</v>
          </cell>
          <cell r="CK50">
            <v>0</v>
          </cell>
          <cell r="CL50">
            <v>4</v>
          </cell>
          <cell r="CM50">
            <v>3</v>
          </cell>
          <cell r="CN50">
            <v>7</v>
          </cell>
          <cell r="CO50">
            <v>1</v>
          </cell>
          <cell r="CP50">
            <v>0</v>
          </cell>
          <cell r="CQ50">
            <v>0</v>
          </cell>
          <cell r="CR50">
            <v>0</v>
          </cell>
          <cell r="CS50">
            <v>0</v>
          </cell>
          <cell r="CT50">
            <v>0</v>
          </cell>
          <cell r="CU50">
            <v>0</v>
          </cell>
          <cell r="CV50">
            <v>2</v>
          </cell>
          <cell r="CW50">
            <v>3</v>
          </cell>
          <cell r="CX50">
            <v>6</v>
          </cell>
          <cell r="CY50">
            <v>2</v>
          </cell>
          <cell r="CZ50">
            <v>0</v>
          </cell>
          <cell r="DA50">
            <v>0</v>
          </cell>
          <cell r="DB50">
            <v>0</v>
          </cell>
          <cell r="DC50">
            <v>0</v>
          </cell>
          <cell r="DD50">
            <v>0</v>
          </cell>
          <cell r="DE50">
            <v>0</v>
          </cell>
          <cell r="DF50">
            <v>30</v>
          </cell>
          <cell r="DG50">
            <v>56</v>
          </cell>
          <cell r="DH50">
            <v>105</v>
          </cell>
          <cell r="DI50">
            <v>41</v>
          </cell>
          <cell r="DJ50">
            <v>2</v>
          </cell>
          <cell r="DK50">
            <v>0</v>
          </cell>
          <cell r="DL50">
            <v>0</v>
          </cell>
          <cell r="DM50">
            <v>0</v>
          </cell>
          <cell r="DN50">
            <v>0</v>
          </cell>
          <cell r="DO50">
            <v>0</v>
          </cell>
          <cell r="DP50">
            <v>8</v>
          </cell>
          <cell r="DQ50">
            <v>6</v>
          </cell>
          <cell r="DR50">
            <v>20</v>
          </cell>
          <cell r="DS50">
            <v>14</v>
          </cell>
          <cell r="DT50">
            <v>2</v>
          </cell>
          <cell r="DU50">
            <v>0</v>
          </cell>
          <cell r="DV50">
            <v>0</v>
          </cell>
          <cell r="DW50">
            <v>0</v>
          </cell>
          <cell r="DX50">
            <v>0</v>
          </cell>
          <cell r="DY50">
            <v>0</v>
          </cell>
          <cell r="DZ50">
            <v>28</v>
          </cell>
          <cell r="EA50">
            <v>56</v>
          </cell>
          <cell r="EB50">
            <v>105</v>
          </cell>
          <cell r="EC50">
            <v>41</v>
          </cell>
          <cell r="ED50">
            <v>2</v>
          </cell>
          <cell r="EE50">
            <v>0</v>
          </cell>
          <cell r="EF50">
            <v>0</v>
          </cell>
          <cell r="EG50">
            <v>0</v>
          </cell>
          <cell r="EH50">
            <v>0</v>
          </cell>
          <cell r="EI50">
            <v>0</v>
          </cell>
          <cell r="EJ50">
            <v>0</v>
          </cell>
          <cell r="EK50">
            <v>0</v>
          </cell>
          <cell r="EL50">
            <v>1</v>
          </cell>
          <cell r="EM50">
            <v>1</v>
          </cell>
          <cell r="EN50">
            <v>0</v>
          </cell>
          <cell r="EO50">
            <v>0</v>
          </cell>
          <cell r="EP50">
            <v>0</v>
          </cell>
          <cell r="EQ50">
            <v>0</v>
          </cell>
          <cell r="ER50">
            <v>2</v>
          </cell>
          <cell r="ES50">
            <v>0</v>
          </cell>
          <cell r="ET50">
            <v>329</v>
          </cell>
          <cell r="EU50">
            <v>372</v>
          </cell>
          <cell r="EV50">
            <v>308</v>
          </cell>
          <cell r="EW50">
            <v>100</v>
          </cell>
          <cell r="EX50">
            <v>4</v>
          </cell>
          <cell r="EY50">
            <v>0</v>
          </cell>
          <cell r="EZ50">
            <v>0</v>
          </cell>
          <cell r="FA50">
            <v>0</v>
          </cell>
          <cell r="FB50">
            <v>17</v>
          </cell>
          <cell r="FC50">
            <v>1</v>
          </cell>
          <cell r="FD50">
            <v>31</v>
          </cell>
          <cell r="FE50">
            <v>23</v>
          </cell>
          <cell r="FF50">
            <v>50</v>
          </cell>
          <cell r="FG50">
            <v>53</v>
          </cell>
          <cell r="FH50">
            <v>8</v>
          </cell>
          <cell r="FI50">
            <v>0</v>
          </cell>
          <cell r="FJ50">
            <v>0</v>
          </cell>
          <cell r="FK50">
            <v>0</v>
          </cell>
          <cell r="FL50">
            <v>0</v>
          </cell>
          <cell r="FM50">
            <v>0</v>
          </cell>
          <cell r="FN50">
            <v>1</v>
          </cell>
          <cell r="FO50">
            <v>3</v>
          </cell>
          <cell r="FP50">
            <v>8</v>
          </cell>
          <cell r="FQ50">
            <v>3</v>
          </cell>
          <cell r="FR50">
            <v>0</v>
          </cell>
          <cell r="FS50">
            <v>0</v>
          </cell>
          <cell r="FT50">
            <v>0</v>
          </cell>
          <cell r="FU50">
            <v>0</v>
          </cell>
          <cell r="FV50">
            <v>4</v>
          </cell>
          <cell r="FW50">
            <v>0</v>
          </cell>
          <cell r="FX50">
            <v>5</v>
          </cell>
          <cell r="FY50">
            <v>0</v>
          </cell>
          <cell r="FZ50">
            <v>1</v>
          </cell>
          <cell r="GA50">
            <v>1</v>
          </cell>
          <cell r="GB50">
            <v>0</v>
          </cell>
          <cell r="GC50">
            <v>0</v>
          </cell>
          <cell r="GD50">
            <v>0</v>
          </cell>
          <cell r="GE50">
            <v>0</v>
          </cell>
          <cell r="GF50">
            <v>0</v>
          </cell>
          <cell r="GG50">
            <v>0</v>
          </cell>
          <cell r="GH50">
            <v>0</v>
          </cell>
          <cell r="GI50">
            <v>0</v>
          </cell>
          <cell r="GJ50">
            <v>0</v>
          </cell>
          <cell r="GK50">
            <v>0</v>
          </cell>
          <cell r="GL50">
            <v>0</v>
          </cell>
          <cell r="GM50">
            <v>0</v>
          </cell>
          <cell r="GN50">
            <v>0</v>
          </cell>
          <cell r="GO50">
            <v>0</v>
          </cell>
          <cell r="GP50">
            <v>0</v>
          </cell>
          <cell r="GQ50">
            <v>0</v>
          </cell>
          <cell r="GR50">
            <v>0</v>
          </cell>
          <cell r="GS50">
            <v>0</v>
          </cell>
          <cell r="GT50">
            <v>0</v>
          </cell>
          <cell r="GU50">
            <v>0</v>
          </cell>
          <cell r="GV50">
            <v>0</v>
          </cell>
          <cell r="GW50">
            <v>0</v>
          </cell>
          <cell r="GX50">
            <v>0</v>
          </cell>
          <cell r="GY50">
            <v>0</v>
          </cell>
          <cell r="GZ50">
            <v>0</v>
          </cell>
          <cell r="HA50">
            <v>0</v>
          </cell>
          <cell r="HB50">
            <v>0</v>
          </cell>
          <cell r="HC50">
            <v>0</v>
          </cell>
          <cell r="HD50">
            <v>0</v>
          </cell>
          <cell r="HE50">
            <v>0</v>
          </cell>
          <cell r="HF50">
            <v>0</v>
          </cell>
          <cell r="HG50">
            <v>0</v>
          </cell>
          <cell r="HH50">
            <v>0</v>
          </cell>
          <cell r="HI50">
            <v>0</v>
          </cell>
          <cell r="HJ50">
            <v>0</v>
          </cell>
          <cell r="HK50">
            <v>0</v>
          </cell>
          <cell r="HL50">
            <v>0</v>
          </cell>
          <cell r="HM50">
            <v>0</v>
          </cell>
          <cell r="HN50">
            <v>0</v>
          </cell>
          <cell r="HO50">
            <v>0</v>
          </cell>
          <cell r="HP50">
            <v>0</v>
          </cell>
          <cell r="HQ50">
            <v>0</v>
          </cell>
          <cell r="HR50">
            <v>0</v>
          </cell>
          <cell r="HS50">
            <v>0</v>
          </cell>
          <cell r="HT50">
            <v>1</v>
          </cell>
          <cell r="HU50">
            <v>0</v>
          </cell>
          <cell r="HV50">
            <v>2</v>
          </cell>
          <cell r="HW50">
            <v>0</v>
          </cell>
          <cell r="HX50">
            <v>0</v>
          </cell>
          <cell r="HY50">
            <v>0</v>
          </cell>
          <cell r="HZ50">
            <v>0</v>
          </cell>
        </row>
        <row r="51">
          <cell r="A51">
            <v>58</v>
          </cell>
          <cell r="B51" t="str">
            <v>Perkins Coie</v>
          </cell>
          <cell r="C51">
            <v>263371857101546</v>
          </cell>
          <cell r="D51">
            <v>53</v>
          </cell>
          <cell r="E51">
            <v>0</v>
          </cell>
          <cell r="F51">
            <v>0</v>
          </cell>
          <cell r="G51">
            <v>0</v>
          </cell>
          <cell r="H51">
            <v>0</v>
          </cell>
          <cell r="I51">
            <v>0</v>
          </cell>
          <cell r="J51">
            <v>9</v>
          </cell>
          <cell r="K51">
            <v>26</v>
          </cell>
          <cell r="L51">
            <v>29</v>
          </cell>
          <cell r="M51">
            <v>15</v>
          </cell>
          <cell r="N51">
            <v>0</v>
          </cell>
          <cell r="O51">
            <v>0</v>
          </cell>
          <cell r="P51">
            <v>0</v>
          </cell>
          <cell r="Q51">
            <v>0</v>
          </cell>
          <cell r="R51">
            <v>0</v>
          </cell>
          <cell r="S51">
            <v>0</v>
          </cell>
          <cell r="T51">
            <v>6</v>
          </cell>
          <cell r="U51">
            <v>11</v>
          </cell>
          <cell r="V51">
            <v>17</v>
          </cell>
          <cell r="W51">
            <v>7</v>
          </cell>
          <cell r="X51">
            <v>0</v>
          </cell>
          <cell r="Y51">
            <v>0</v>
          </cell>
          <cell r="Z51">
            <v>0</v>
          </cell>
          <cell r="AA51">
            <v>0</v>
          </cell>
          <cell r="AB51">
            <v>0</v>
          </cell>
          <cell r="AC51">
            <v>0</v>
          </cell>
          <cell r="AD51">
            <v>45</v>
          </cell>
          <cell r="AE51">
            <v>193</v>
          </cell>
          <cell r="AF51">
            <v>383</v>
          </cell>
          <cell r="AG51">
            <v>257</v>
          </cell>
          <cell r="AH51">
            <v>0</v>
          </cell>
          <cell r="AI51">
            <v>0</v>
          </cell>
          <cell r="AJ51">
            <v>0</v>
          </cell>
          <cell r="AK51">
            <v>0</v>
          </cell>
          <cell r="AL51">
            <v>0</v>
          </cell>
          <cell r="AM51">
            <v>0</v>
          </cell>
          <cell r="AN51">
            <v>45</v>
          </cell>
          <cell r="AO51">
            <v>193</v>
          </cell>
          <cell r="AP51">
            <v>383</v>
          </cell>
          <cell r="AQ51">
            <v>260</v>
          </cell>
          <cell r="AR51">
            <v>0</v>
          </cell>
          <cell r="AS51">
            <v>0</v>
          </cell>
          <cell r="AT51">
            <v>0</v>
          </cell>
          <cell r="AU51">
            <v>0</v>
          </cell>
          <cell r="AV51">
            <v>0</v>
          </cell>
          <cell r="AW51">
            <v>0</v>
          </cell>
          <cell r="AX51">
            <v>3</v>
          </cell>
          <cell r="AY51">
            <v>27</v>
          </cell>
          <cell r="AZ51">
            <v>58</v>
          </cell>
          <cell r="BA51">
            <v>42</v>
          </cell>
          <cell r="BB51">
            <v>0</v>
          </cell>
          <cell r="BC51">
            <v>0</v>
          </cell>
          <cell r="BD51">
            <v>0</v>
          </cell>
          <cell r="BE51">
            <v>0</v>
          </cell>
          <cell r="BF51">
            <v>0</v>
          </cell>
          <cell r="BG51">
            <v>0</v>
          </cell>
          <cell r="BH51">
            <v>4</v>
          </cell>
          <cell r="BI51">
            <v>18</v>
          </cell>
          <cell r="BJ51">
            <v>21</v>
          </cell>
          <cell r="BK51">
            <v>9</v>
          </cell>
          <cell r="BL51">
            <v>0</v>
          </cell>
          <cell r="BM51">
            <v>0</v>
          </cell>
          <cell r="BN51">
            <v>0</v>
          </cell>
          <cell r="BO51">
            <v>0</v>
          </cell>
          <cell r="BP51">
            <v>0</v>
          </cell>
          <cell r="BQ51">
            <v>0</v>
          </cell>
          <cell r="BR51">
            <v>5</v>
          </cell>
          <cell r="BS51">
            <v>4</v>
          </cell>
          <cell r="BT51">
            <v>2</v>
          </cell>
          <cell r="BU51">
            <v>0</v>
          </cell>
          <cell r="BV51">
            <v>0</v>
          </cell>
          <cell r="BW51">
            <v>0</v>
          </cell>
          <cell r="BX51">
            <v>0</v>
          </cell>
          <cell r="BY51">
            <v>0</v>
          </cell>
          <cell r="BZ51">
            <v>0</v>
          </cell>
          <cell r="CA51">
            <v>0</v>
          </cell>
          <cell r="CB51">
            <v>5</v>
          </cell>
          <cell r="CC51">
            <v>17</v>
          </cell>
          <cell r="CD51">
            <v>19</v>
          </cell>
          <cell r="CE51">
            <v>8</v>
          </cell>
          <cell r="CF51">
            <v>0</v>
          </cell>
          <cell r="CG51">
            <v>0</v>
          </cell>
          <cell r="CH51">
            <v>0</v>
          </cell>
          <cell r="CI51">
            <v>0</v>
          </cell>
          <cell r="CJ51">
            <v>0</v>
          </cell>
          <cell r="CK51">
            <v>0</v>
          </cell>
          <cell r="CL51">
            <v>0</v>
          </cell>
          <cell r="CM51">
            <v>2</v>
          </cell>
          <cell r="CN51">
            <v>1</v>
          </cell>
          <cell r="CO51">
            <v>0</v>
          </cell>
          <cell r="CP51">
            <v>0</v>
          </cell>
          <cell r="CQ51">
            <v>0</v>
          </cell>
          <cell r="CR51">
            <v>0</v>
          </cell>
          <cell r="CS51">
            <v>0</v>
          </cell>
          <cell r="CT51">
            <v>0</v>
          </cell>
          <cell r="CU51">
            <v>0</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0</v>
          </cell>
          <cell r="DM51">
            <v>0</v>
          </cell>
          <cell r="DN51">
            <v>0</v>
          </cell>
          <cell r="DO51">
            <v>0</v>
          </cell>
          <cell r="DP51">
            <v>2</v>
          </cell>
          <cell r="DQ51">
            <v>5</v>
          </cell>
          <cell r="DR51">
            <v>3</v>
          </cell>
          <cell r="DS51">
            <v>3</v>
          </cell>
          <cell r="DT51">
            <v>0</v>
          </cell>
          <cell r="DU51">
            <v>0</v>
          </cell>
          <cell r="DV51">
            <v>0</v>
          </cell>
          <cell r="DW51">
            <v>0</v>
          </cell>
          <cell r="DX51">
            <v>0</v>
          </cell>
          <cell r="DY51">
            <v>0</v>
          </cell>
          <cell r="DZ51">
            <v>0</v>
          </cell>
          <cell r="EA51">
            <v>0</v>
          </cell>
          <cell r="EB51">
            <v>0</v>
          </cell>
          <cell r="EC51">
            <v>0</v>
          </cell>
          <cell r="ED51">
            <v>0</v>
          </cell>
          <cell r="EE51">
            <v>0</v>
          </cell>
          <cell r="EF51">
            <v>0</v>
          </cell>
          <cell r="EG51">
            <v>0</v>
          </cell>
          <cell r="EH51">
            <v>0</v>
          </cell>
          <cell r="EI51">
            <v>0</v>
          </cell>
          <cell r="EJ51">
            <v>0</v>
          </cell>
          <cell r="EK51">
            <v>1</v>
          </cell>
          <cell r="EL51">
            <v>10</v>
          </cell>
          <cell r="EM51">
            <v>6</v>
          </cell>
          <cell r="EN51">
            <v>0</v>
          </cell>
          <cell r="EO51">
            <v>0</v>
          </cell>
          <cell r="EP51">
            <v>0</v>
          </cell>
          <cell r="EQ51">
            <v>0</v>
          </cell>
          <cell r="ER51">
            <v>0</v>
          </cell>
          <cell r="ES51">
            <v>0</v>
          </cell>
          <cell r="ET51">
            <v>2</v>
          </cell>
          <cell r="EU51">
            <v>5</v>
          </cell>
          <cell r="EV51">
            <v>7</v>
          </cell>
          <cell r="EW51">
            <v>4</v>
          </cell>
          <cell r="EX51">
            <v>0</v>
          </cell>
          <cell r="EY51">
            <v>0</v>
          </cell>
          <cell r="EZ51">
            <v>0</v>
          </cell>
          <cell r="FA51">
            <v>0</v>
          </cell>
          <cell r="FB51">
            <v>0</v>
          </cell>
          <cell r="FC51">
            <v>0</v>
          </cell>
          <cell r="FD51">
            <v>1</v>
          </cell>
          <cell r="FE51">
            <v>19</v>
          </cell>
          <cell r="FF51">
            <v>22</v>
          </cell>
          <cell r="FG51">
            <v>9</v>
          </cell>
          <cell r="FH51">
            <v>0</v>
          </cell>
          <cell r="FI51">
            <v>0</v>
          </cell>
          <cell r="FJ51">
            <v>0</v>
          </cell>
          <cell r="FK51">
            <v>0</v>
          </cell>
          <cell r="FL51">
            <v>0</v>
          </cell>
          <cell r="FM51">
            <v>0</v>
          </cell>
          <cell r="FN51">
            <v>2</v>
          </cell>
          <cell r="FO51">
            <v>1</v>
          </cell>
          <cell r="FP51">
            <v>0</v>
          </cell>
          <cell r="FQ51">
            <v>0</v>
          </cell>
          <cell r="FR51">
            <v>0</v>
          </cell>
          <cell r="FS51">
            <v>0</v>
          </cell>
          <cell r="FT51">
            <v>0</v>
          </cell>
          <cell r="FU51">
            <v>0</v>
          </cell>
          <cell r="FV51">
            <v>0</v>
          </cell>
          <cell r="FW51">
            <v>0</v>
          </cell>
          <cell r="FX51">
            <v>1</v>
          </cell>
          <cell r="FY51">
            <v>1</v>
          </cell>
          <cell r="FZ51">
            <v>0</v>
          </cell>
          <cell r="GA51">
            <v>2</v>
          </cell>
          <cell r="GB51">
            <v>0</v>
          </cell>
          <cell r="GC51">
            <v>0</v>
          </cell>
          <cell r="GD51">
            <v>0</v>
          </cell>
          <cell r="GE51">
            <v>0</v>
          </cell>
          <cell r="GF51">
            <v>0</v>
          </cell>
          <cell r="GG51">
            <v>0</v>
          </cell>
          <cell r="GH51">
            <v>0</v>
          </cell>
          <cell r="GI51">
            <v>0</v>
          </cell>
          <cell r="GJ51">
            <v>0</v>
          </cell>
          <cell r="GK51">
            <v>0</v>
          </cell>
          <cell r="GL51">
            <v>0</v>
          </cell>
          <cell r="GM51">
            <v>0</v>
          </cell>
          <cell r="GN51">
            <v>0</v>
          </cell>
          <cell r="GO51">
            <v>0</v>
          </cell>
          <cell r="GP51">
            <v>0</v>
          </cell>
          <cell r="GQ51">
            <v>0</v>
          </cell>
          <cell r="GR51">
            <v>0</v>
          </cell>
          <cell r="GS51">
            <v>0</v>
          </cell>
          <cell r="GT51">
            <v>0</v>
          </cell>
          <cell r="GU51">
            <v>0</v>
          </cell>
          <cell r="GV51">
            <v>0</v>
          </cell>
          <cell r="GW51">
            <v>0</v>
          </cell>
          <cell r="GX51">
            <v>0</v>
          </cell>
          <cell r="GY51">
            <v>0</v>
          </cell>
          <cell r="GZ51">
            <v>0</v>
          </cell>
          <cell r="HA51">
            <v>0</v>
          </cell>
          <cell r="HB51">
            <v>0</v>
          </cell>
          <cell r="HC51">
            <v>0</v>
          </cell>
          <cell r="HD51">
            <v>0</v>
          </cell>
          <cell r="HE51">
            <v>0</v>
          </cell>
          <cell r="HF51">
            <v>0</v>
          </cell>
          <cell r="HG51">
            <v>0</v>
          </cell>
          <cell r="HH51">
            <v>0</v>
          </cell>
          <cell r="HI51">
            <v>0</v>
          </cell>
          <cell r="HJ51">
            <v>0</v>
          </cell>
          <cell r="HK51">
            <v>0</v>
          </cell>
          <cell r="HL51">
            <v>3</v>
          </cell>
          <cell r="HM51">
            <v>0</v>
          </cell>
          <cell r="HN51">
            <v>0</v>
          </cell>
          <cell r="HO51">
            <v>0</v>
          </cell>
          <cell r="HP51">
            <v>0</v>
          </cell>
          <cell r="HQ51">
            <v>0</v>
          </cell>
          <cell r="HR51">
            <v>0</v>
          </cell>
          <cell r="HS51">
            <v>0</v>
          </cell>
          <cell r="HT51">
            <v>0</v>
          </cell>
          <cell r="HU51">
            <v>0</v>
          </cell>
          <cell r="HV51">
            <v>0</v>
          </cell>
          <cell r="HW51">
            <v>0</v>
          </cell>
          <cell r="HX51">
            <v>0</v>
          </cell>
          <cell r="HY51">
            <v>0</v>
          </cell>
          <cell r="HZ51">
            <v>0</v>
          </cell>
        </row>
        <row r="52">
          <cell r="A52">
            <v>59</v>
          </cell>
          <cell r="B52" t="str">
            <v>Ernst &amp; Young</v>
          </cell>
          <cell r="C52">
            <v>195665063800329</v>
          </cell>
          <cell r="D52">
            <v>54</v>
          </cell>
          <cell r="E52">
            <v>0</v>
          </cell>
          <cell r="F52">
            <v>0</v>
          </cell>
          <cell r="G52">
            <v>0</v>
          </cell>
          <cell r="H52">
            <v>79</v>
          </cell>
          <cell r="I52">
            <v>2</v>
          </cell>
          <cell r="J52">
            <v>145</v>
          </cell>
          <cell r="K52">
            <v>215</v>
          </cell>
          <cell r="L52">
            <v>247</v>
          </cell>
          <cell r="M52">
            <v>177</v>
          </cell>
          <cell r="N52">
            <v>26</v>
          </cell>
          <cell r="O52">
            <v>0</v>
          </cell>
          <cell r="P52">
            <v>0</v>
          </cell>
          <cell r="Q52">
            <v>0</v>
          </cell>
          <cell r="R52">
            <v>12</v>
          </cell>
          <cell r="S52">
            <v>0</v>
          </cell>
          <cell r="T52">
            <v>221</v>
          </cell>
          <cell r="U52">
            <v>270</v>
          </cell>
          <cell r="V52">
            <v>439</v>
          </cell>
          <cell r="W52">
            <v>399</v>
          </cell>
          <cell r="X52">
            <v>52</v>
          </cell>
          <cell r="Y52">
            <v>0</v>
          </cell>
          <cell r="Z52">
            <v>0</v>
          </cell>
          <cell r="AA52">
            <v>0</v>
          </cell>
          <cell r="AB52">
            <v>308</v>
          </cell>
          <cell r="AC52">
            <v>32</v>
          </cell>
          <cell r="AD52">
            <v>5875</v>
          </cell>
          <cell r="AE52">
            <v>20920</v>
          </cell>
          <cell r="AF52">
            <v>28610</v>
          </cell>
          <cell r="AG52">
            <v>24508</v>
          </cell>
          <cell r="AH52">
            <v>3855</v>
          </cell>
          <cell r="AI52">
            <v>0</v>
          </cell>
          <cell r="AJ52">
            <v>0</v>
          </cell>
          <cell r="AK52">
            <v>0</v>
          </cell>
          <cell r="AL52">
            <v>308</v>
          </cell>
          <cell r="AM52">
            <v>32</v>
          </cell>
          <cell r="AN52">
            <v>5875</v>
          </cell>
          <cell r="AO52">
            <v>20920</v>
          </cell>
          <cell r="AP52">
            <v>28610</v>
          </cell>
          <cell r="AQ52">
            <v>24566</v>
          </cell>
          <cell r="AR52">
            <v>3905</v>
          </cell>
          <cell r="AS52">
            <v>0</v>
          </cell>
          <cell r="AT52">
            <v>0</v>
          </cell>
          <cell r="AU52">
            <v>0</v>
          </cell>
          <cell r="AV52">
            <v>33</v>
          </cell>
          <cell r="AW52">
            <v>10</v>
          </cell>
          <cell r="AX52">
            <v>930</v>
          </cell>
          <cell r="AY52">
            <v>2162</v>
          </cell>
          <cell r="AZ52">
            <v>3867</v>
          </cell>
          <cell r="BA52">
            <v>5119</v>
          </cell>
          <cell r="BB52">
            <v>989</v>
          </cell>
          <cell r="BC52">
            <v>0</v>
          </cell>
          <cell r="BD52">
            <v>0</v>
          </cell>
          <cell r="BE52">
            <v>0</v>
          </cell>
          <cell r="BF52">
            <v>74</v>
          </cell>
          <cell r="BG52">
            <v>1</v>
          </cell>
          <cell r="BH52">
            <v>126</v>
          </cell>
          <cell r="BI52">
            <v>163</v>
          </cell>
          <cell r="BJ52">
            <v>156</v>
          </cell>
          <cell r="BK52">
            <v>80</v>
          </cell>
          <cell r="BL52">
            <v>7</v>
          </cell>
          <cell r="BM52">
            <v>0</v>
          </cell>
          <cell r="BN52">
            <v>0</v>
          </cell>
          <cell r="BO52">
            <v>0</v>
          </cell>
          <cell r="BP52">
            <v>29</v>
          </cell>
          <cell r="BQ52">
            <v>0</v>
          </cell>
          <cell r="BR52">
            <v>48</v>
          </cell>
          <cell r="BS52">
            <v>27</v>
          </cell>
          <cell r="BT52">
            <v>43</v>
          </cell>
          <cell r="BU52">
            <v>3</v>
          </cell>
          <cell r="BV52">
            <v>2</v>
          </cell>
          <cell r="BW52">
            <v>0</v>
          </cell>
          <cell r="BX52">
            <v>0</v>
          </cell>
          <cell r="BY52">
            <v>0</v>
          </cell>
          <cell r="BZ52">
            <v>69</v>
          </cell>
          <cell r="CA52">
            <v>2</v>
          </cell>
          <cell r="CB52">
            <v>97</v>
          </cell>
          <cell r="CC52">
            <v>135</v>
          </cell>
          <cell r="CD52">
            <v>145</v>
          </cell>
          <cell r="CE52">
            <v>95</v>
          </cell>
          <cell r="CF52">
            <v>12</v>
          </cell>
          <cell r="CG52">
            <v>0</v>
          </cell>
          <cell r="CH52">
            <v>0</v>
          </cell>
          <cell r="CI52">
            <v>0</v>
          </cell>
          <cell r="CJ52">
            <v>3</v>
          </cell>
          <cell r="CK52">
            <v>0</v>
          </cell>
          <cell r="CL52">
            <v>1</v>
          </cell>
          <cell r="CM52">
            <v>14</v>
          </cell>
          <cell r="CN52">
            <v>28</v>
          </cell>
          <cell r="CO52">
            <v>6</v>
          </cell>
          <cell r="CP52">
            <v>2</v>
          </cell>
          <cell r="CQ52">
            <v>0</v>
          </cell>
          <cell r="CR52">
            <v>0</v>
          </cell>
          <cell r="CS52">
            <v>0</v>
          </cell>
          <cell r="CT52">
            <v>0</v>
          </cell>
          <cell r="CU52">
            <v>0</v>
          </cell>
          <cell r="CV52">
            <v>2</v>
          </cell>
          <cell r="CW52">
            <v>4</v>
          </cell>
          <cell r="CX52">
            <v>2</v>
          </cell>
          <cell r="CY52">
            <v>6</v>
          </cell>
          <cell r="CZ52">
            <v>0</v>
          </cell>
          <cell r="DA52">
            <v>0</v>
          </cell>
          <cell r="DB52">
            <v>0</v>
          </cell>
          <cell r="DC52">
            <v>0</v>
          </cell>
          <cell r="DD52">
            <v>0</v>
          </cell>
          <cell r="DE52">
            <v>0</v>
          </cell>
          <cell r="DF52">
            <v>0</v>
          </cell>
          <cell r="DG52">
            <v>11</v>
          </cell>
          <cell r="DH52">
            <v>17</v>
          </cell>
          <cell r="DI52">
            <v>12</v>
          </cell>
          <cell r="DJ52">
            <v>0</v>
          </cell>
          <cell r="DK52">
            <v>0</v>
          </cell>
          <cell r="DL52">
            <v>0</v>
          </cell>
          <cell r="DM52">
            <v>0</v>
          </cell>
          <cell r="DN52">
            <v>4</v>
          </cell>
          <cell r="DO52">
            <v>1</v>
          </cell>
          <cell r="DP52">
            <v>7</v>
          </cell>
          <cell r="DQ52">
            <v>14</v>
          </cell>
          <cell r="DR52">
            <v>20</v>
          </cell>
          <cell r="DS52">
            <v>17</v>
          </cell>
          <cell r="DT52">
            <v>5</v>
          </cell>
          <cell r="DU52">
            <v>0</v>
          </cell>
          <cell r="DV52">
            <v>0</v>
          </cell>
          <cell r="DW52">
            <v>0</v>
          </cell>
          <cell r="DX52">
            <v>0</v>
          </cell>
          <cell r="DY52">
            <v>0</v>
          </cell>
          <cell r="DZ52">
            <v>0</v>
          </cell>
          <cell r="EA52">
            <v>12</v>
          </cell>
          <cell r="EB52">
            <v>16</v>
          </cell>
          <cell r="EC52">
            <v>11</v>
          </cell>
          <cell r="ED52">
            <v>0</v>
          </cell>
          <cell r="EE52">
            <v>0</v>
          </cell>
          <cell r="EF52">
            <v>0</v>
          </cell>
          <cell r="EG52">
            <v>0</v>
          </cell>
          <cell r="EH52">
            <v>0</v>
          </cell>
          <cell r="EI52">
            <v>0</v>
          </cell>
          <cell r="EJ52">
            <v>4</v>
          </cell>
          <cell r="EK52">
            <v>11</v>
          </cell>
          <cell r="EL52">
            <v>55</v>
          </cell>
          <cell r="EM52">
            <v>132</v>
          </cell>
          <cell r="EN52">
            <v>21</v>
          </cell>
          <cell r="EO52">
            <v>0</v>
          </cell>
          <cell r="EP52">
            <v>0</v>
          </cell>
          <cell r="EQ52">
            <v>0</v>
          </cell>
          <cell r="ER52">
            <v>0</v>
          </cell>
          <cell r="ES52">
            <v>1</v>
          </cell>
          <cell r="ET52">
            <v>15</v>
          </cell>
          <cell r="EU52">
            <v>39</v>
          </cell>
          <cell r="EV52">
            <v>57</v>
          </cell>
          <cell r="EW52">
            <v>90</v>
          </cell>
          <cell r="EX52">
            <v>14</v>
          </cell>
          <cell r="EY52">
            <v>0</v>
          </cell>
          <cell r="EZ52">
            <v>0</v>
          </cell>
          <cell r="FA52">
            <v>0</v>
          </cell>
          <cell r="FB52">
            <v>77</v>
          </cell>
          <cell r="FC52">
            <v>0</v>
          </cell>
          <cell r="FD52">
            <v>100</v>
          </cell>
          <cell r="FE52">
            <v>172</v>
          </cell>
          <cell r="FF52">
            <v>179</v>
          </cell>
          <cell r="FG52">
            <v>70</v>
          </cell>
          <cell r="FH52">
            <v>7</v>
          </cell>
          <cell r="FI52">
            <v>0</v>
          </cell>
          <cell r="FJ52">
            <v>0</v>
          </cell>
          <cell r="FK52">
            <v>0</v>
          </cell>
          <cell r="FL52">
            <v>2</v>
          </cell>
          <cell r="FM52">
            <v>1</v>
          </cell>
          <cell r="FN52">
            <v>0</v>
          </cell>
          <cell r="FO52">
            <v>0</v>
          </cell>
          <cell r="FP52">
            <v>4</v>
          </cell>
          <cell r="FQ52">
            <v>12</v>
          </cell>
          <cell r="FR52">
            <v>5</v>
          </cell>
          <cell r="FS52">
            <v>0</v>
          </cell>
          <cell r="FT52">
            <v>0</v>
          </cell>
          <cell r="FU52">
            <v>0</v>
          </cell>
          <cell r="FV52">
            <v>0</v>
          </cell>
          <cell r="FW52">
            <v>0</v>
          </cell>
          <cell r="FX52">
            <v>2</v>
          </cell>
          <cell r="FY52">
            <v>4</v>
          </cell>
          <cell r="FZ52">
            <v>7</v>
          </cell>
          <cell r="GA52">
            <v>5</v>
          </cell>
          <cell r="GB52">
            <v>0</v>
          </cell>
          <cell r="GC52">
            <v>0</v>
          </cell>
          <cell r="GD52">
            <v>0</v>
          </cell>
          <cell r="GE52">
            <v>0</v>
          </cell>
          <cell r="GF52">
            <v>0</v>
          </cell>
          <cell r="GG52">
            <v>0</v>
          </cell>
          <cell r="GH52">
            <v>0</v>
          </cell>
          <cell r="GI52">
            <v>0</v>
          </cell>
          <cell r="GJ52">
            <v>0</v>
          </cell>
          <cell r="GK52">
            <v>0</v>
          </cell>
          <cell r="GL52">
            <v>0</v>
          </cell>
          <cell r="GM52">
            <v>0</v>
          </cell>
          <cell r="GN52">
            <v>0</v>
          </cell>
          <cell r="GO52">
            <v>0</v>
          </cell>
          <cell r="GP52">
            <v>0</v>
          </cell>
          <cell r="GQ52">
            <v>0</v>
          </cell>
          <cell r="GR52">
            <v>0</v>
          </cell>
          <cell r="GS52">
            <v>0</v>
          </cell>
          <cell r="GT52">
            <v>0</v>
          </cell>
          <cell r="GU52">
            <v>0</v>
          </cell>
          <cell r="GV52">
            <v>0</v>
          </cell>
          <cell r="GW52">
            <v>0</v>
          </cell>
          <cell r="GX52">
            <v>0</v>
          </cell>
          <cell r="GY52">
            <v>0</v>
          </cell>
          <cell r="GZ52">
            <v>0</v>
          </cell>
          <cell r="HA52">
            <v>0</v>
          </cell>
          <cell r="HB52">
            <v>0</v>
          </cell>
          <cell r="HC52">
            <v>0</v>
          </cell>
          <cell r="HD52">
            <v>0</v>
          </cell>
          <cell r="HE52">
            <v>0</v>
          </cell>
          <cell r="HF52">
            <v>0</v>
          </cell>
          <cell r="HG52">
            <v>0</v>
          </cell>
          <cell r="HH52">
            <v>0</v>
          </cell>
          <cell r="HI52">
            <v>0</v>
          </cell>
          <cell r="HJ52">
            <v>0</v>
          </cell>
          <cell r="HK52">
            <v>0</v>
          </cell>
          <cell r="HL52">
            <v>26</v>
          </cell>
          <cell r="HM52">
            <v>0</v>
          </cell>
          <cell r="HN52">
            <v>0</v>
          </cell>
          <cell r="HO52">
            <v>0</v>
          </cell>
          <cell r="HP52">
            <v>0</v>
          </cell>
          <cell r="HQ52">
            <v>0</v>
          </cell>
          <cell r="HR52">
            <v>0</v>
          </cell>
          <cell r="HS52">
            <v>0</v>
          </cell>
          <cell r="HT52">
            <v>0</v>
          </cell>
          <cell r="HU52">
            <v>0</v>
          </cell>
          <cell r="HV52">
            <v>2</v>
          </cell>
          <cell r="HW52">
            <v>0</v>
          </cell>
          <cell r="HX52">
            <v>0</v>
          </cell>
          <cell r="HY52">
            <v>0</v>
          </cell>
          <cell r="HZ52">
            <v>0</v>
          </cell>
        </row>
        <row r="53">
          <cell r="A53">
            <v>60</v>
          </cell>
          <cell r="B53" t="str">
            <v>American Express</v>
          </cell>
          <cell r="C53">
            <v>6185812851</v>
          </cell>
          <cell r="D53">
            <v>55</v>
          </cell>
          <cell r="E53">
            <v>1</v>
          </cell>
          <cell r="F53">
            <v>62</v>
          </cell>
          <cell r="G53">
            <v>127</v>
          </cell>
          <cell r="H53">
            <v>79</v>
          </cell>
          <cell r="I53">
            <v>4</v>
          </cell>
          <cell r="J53">
            <v>192</v>
          </cell>
          <cell r="K53">
            <v>436</v>
          </cell>
          <cell r="L53">
            <v>562</v>
          </cell>
          <cell r="M53">
            <v>331</v>
          </cell>
          <cell r="N53">
            <v>41</v>
          </cell>
          <cell r="O53">
            <v>6</v>
          </cell>
          <cell r="P53">
            <v>233</v>
          </cell>
          <cell r="Q53">
            <v>6589</v>
          </cell>
          <cell r="R53">
            <v>18998</v>
          </cell>
          <cell r="S53">
            <v>407</v>
          </cell>
          <cell r="T53">
            <v>18055</v>
          </cell>
          <cell r="U53">
            <v>11674</v>
          </cell>
          <cell r="V53">
            <v>10299</v>
          </cell>
          <cell r="W53">
            <v>3688</v>
          </cell>
          <cell r="X53">
            <v>384</v>
          </cell>
          <cell r="Y53">
            <v>13</v>
          </cell>
          <cell r="Z53">
            <v>1350</v>
          </cell>
          <cell r="AA53">
            <v>11413</v>
          </cell>
          <cell r="AB53">
            <v>64977</v>
          </cell>
          <cell r="AC53">
            <v>1604</v>
          </cell>
          <cell r="AD53">
            <v>398358</v>
          </cell>
          <cell r="AE53">
            <v>374962</v>
          </cell>
          <cell r="AF53">
            <v>267030</v>
          </cell>
          <cell r="AG53">
            <v>41967</v>
          </cell>
          <cell r="AH53">
            <v>2584</v>
          </cell>
          <cell r="AI53">
            <v>13</v>
          </cell>
          <cell r="AJ53">
            <v>1350</v>
          </cell>
          <cell r="AK53">
            <v>11413</v>
          </cell>
          <cell r="AL53">
            <v>64977</v>
          </cell>
          <cell r="AM53">
            <v>1604</v>
          </cell>
          <cell r="AN53">
            <v>398360</v>
          </cell>
          <cell r="AO53">
            <v>374962</v>
          </cell>
          <cell r="AP53">
            <v>267031</v>
          </cell>
          <cell r="AQ53">
            <v>42131</v>
          </cell>
          <cell r="AR53">
            <v>2644</v>
          </cell>
          <cell r="AS53">
            <v>0</v>
          </cell>
          <cell r="AT53">
            <v>80</v>
          </cell>
          <cell r="AU53">
            <v>142</v>
          </cell>
          <cell r="AV53">
            <v>319</v>
          </cell>
          <cell r="AW53">
            <v>5</v>
          </cell>
          <cell r="AX53">
            <v>22469</v>
          </cell>
          <cell r="AY53">
            <v>19358</v>
          </cell>
          <cell r="AZ53">
            <v>15438</v>
          </cell>
          <cell r="BA53">
            <v>6201</v>
          </cell>
          <cell r="BB53">
            <v>297</v>
          </cell>
          <cell r="BC53">
            <v>0</v>
          </cell>
          <cell r="BD53">
            <v>6</v>
          </cell>
          <cell r="BE53">
            <v>64</v>
          </cell>
          <cell r="BF53">
            <v>36</v>
          </cell>
          <cell r="BG53">
            <v>3</v>
          </cell>
          <cell r="BH53">
            <v>41</v>
          </cell>
          <cell r="BI53">
            <v>58</v>
          </cell>
          <cell r="BJ53">
            <v>45</v>
          </cell>
          <cell r="BK53">
            <v>20</v>
          </cell>
          <cell r="BL53">
            <v>1</v>
          </cell>
          <cell r="BM53">
            <v>0</v>
          </cell>
          <cell r="BN53">
            <v>4</v>
          </cell>
          <cell r="BO53">
            <v>1</v>
          </cell>
          <cell r="BP53">
            <v>5</v>
          </cell>
          <cell r="BQ53">
            <v>0</v>
          </cell>
          <cell r="BR53">
            <v>12</v>
          </cell>
          <cell r="BS53">
            <v>12</v>
          </cell>
          <cell r="BT53">
            <v>17</v>
          </cell>
          <cell r="BU53">
            <v>9</v>
          </cell>
          <cell r="BV53">
            <v>0</v>
          </cell>
          <cell r="BW53">
            <v>0</v>
          </cell>
          <cell r="BX53">
            <v>26</v>
          </cell>
          <cell r="BY53">
            <v>71</v>
          </cell>
          <cell r="BZ53">
            <v>37</v>
          </cell>
          <cell r="CA53">
            <v>3</v>
          </cell>
          <cell r="CB53">
            <v>52</v>
          </cell>
          <cell r="CC53">
            <v>84</v>
          </cell>
          <cell r="CD53">
            <v>54</v>
          </cell>
          <cell r="CE53">
            <v>43</v>
          </cell>
          <cell r="CF53">
            <v>5</v>
          </cell>
          <cell r="CG53">
            <v>0</v>
          </cell>
          <cell r="CH53">
            <v>0</v>
          </cell>
          <cell r="CI53">
            <v>2</v>
          </cell>
          <cell r="CJ53">
            <v>0</v>
          </cell>
          <cell r="CK53">
            <v>0</v>
          </cell>
          <cell r="CL53">
            <v>2</v>
          </cell>
          <cell r="CM53">
            <v>5</v>
          </cell>
          <cell r="CN53">
            <v>9</v>
          </cell>
          <cell r="CO53">
            <v>6</v>
          </cell>
          <cell r="CP53">
            <v>0</v>
          </cell>
          <cell r="CQ53">
            <v>0</v>
          </cell>
          <cell r="CR53">
            <v>0</v>
          </cell>
          <cell r="CS53">
            <v>0</v>
          </cell>
          <cell r="CT53">
            <v>0</v>
          </cell>
          <cell r="CU53">
            <v>0</v>
          </cell>
          <cell r="CV53">
            <v>5</v>
          </cell>
          <cell r="CW53">
            <v>4</v>
          </cell>
          <cell r="CX53">
            <v>3</v>
          </cell>
          <cell r="CY53">
            <v>1</v>
          </cell>
          <cell r="CZ53">
            <v>0</v>
          </cell>
          <cell r="DA53">
            <v>0</v>
          </cell>
          <cell r="DB53">
            <v>0</v>
          </cell>
          <cell r="DC53">
            <v>1</v>
          </cell>
          <cell r="DD53">
            <v>1</v>
          </cell>
          <cell r="DE53">
            <v>0</v>
          </cell>
          <cell r="DF53">
            <v>33</v>
          </cell>
          <cell r="DG53">
            <v>106</v>
          </cell>
          <cell r="DH53">
            <v>165</v>
          </cell>
          <cell r="DI53">
            <v>102</v>
          </cell>
          <cell r="DJ53">
            <v>9</v>
          </cell>
          <cell r="DK53">
            <v>0</v>
          </cell>
          <cell r="DL53">
            <v>6</v>
          </cell>
          <cell r="DM53">
            <v>3</v>
          </cell>
          <cell r="DN53">
            <v>0</v>
          </cell>
          <cell r="DO53">
            <v>1</v>
          </cell>
          <cell r="DP53">
            <v>12</v>
          </cell>
          <cell r="DQ53">
            <v>56</v>
          </cell>
          <cell r="DR53">
            <v>94</v>
          </cell>
          <cell r="DS53">
            <v>53</v>
          </cell>
          <cell r="DT53">
            <v>9</v>
          </cell>
          <cell r="DU53">
            <v>0</v>
          </cell>
          <cell r="DV53">
            <v>0</v>
          </cell>
          <cell r="DW53">
            <v>1</v>
          </cell>
          <cell r="DX53">
            <v>1</v>
          </cell>
          <cell r="DY53">
            <v>0</v>
          </cell>
          <cell r="DZ53">
            <v>33</v>
          </cell>
          <cell r="EA53">
            <v>106</v>
          </cell>
          <cell r="EB53">
            <v>164</v>
          </cell>
          <cell r="EC53">
            <v>102</v>
          </cell>
          <cell r="ED53">
            <v>9</v>
          </cell>
          <cell r="EE53">
            <v>0</v>
          </cell>
          <cell r="EF53">
            <v>0</v>
          </cell>
          <cell r="EG53">
            <v>56</v>
          </cell>
          <cell r="EH53">
            <v>62</v>
          </cell>
          <cell r="EI53">
            <v>3</v>
          </cell>
          <cell r="EJ53">
            <v>79</v>
          </cell>
          <cell r="EK53">
            <v>190</v>
          </cell>
          <cell r="EL53">
            <v>326</v>
          </cell>
          <cell r="EM53">
            <v>220</v>
          </cell>
          <cell r="EN53">
            <v>31</v>
          </cell>
          <cell r="EO53">
            <v>0</v>
          </cell>
          <cell r="EP53">
            <v>16</v>
          </cell>
          <cell r="EQ53">
            <v>22</v>
          </cell>
          <cell r="ER53">
            <v>8</v>
          </cell>
          <cell r="ES53">
            <v>0</v>
          </cell>
          <cell r="ET53">
            <v>138</v>
          </cell>
          <cell r="EU53">
            <v>344</v>
          </cell>
          <cell r="EV53">
            <v>440</v>
          </cell>
          <cell r="EW53">
            <v>264</v>
          </cell>
          <cell r="EX53">
            <v>32</v>
          </cell>
          <cell r="EY53">
            <v>0</v>
          </cell>
          <cell r="EZ53">
            <v>3</v>
          </cell>
          <cell r="FA53">
            <v>15</v>
          </cell>
          <cell r="FB53">
            <v>1</v>
          </cell>
          <cell r="FC53">
            <v>0</v>
          </cell>
          <cell r="FD53">
            <v>16</v>
          </cell>
          <cell r="FE53">
            <v>50</v>
          </cell>
          <cell r="FF53">
            <v>35</v>
          </cell>
          <cell r="FG53">
            <v>20</v>
          </cell>
          <cell r="FH53">
            <v>0</v>
          </cell>
          <cell r="FI53">
            <v>0</v>
          </cell>
          <cell r="FJ53">
            <v>6</v>
          </cell>
          <cell r="FK53">
            <v>2</v>
          </cell>
          <cell r="FL53">
            <v>0</v>
          </cell>
          <cell r="FM53">
            <v>1</v>
          </cell>
          <cell r="FN53">
            <v>7</v>
          </cell>
          <cell r="FO53">
            <v>37</v>
          </cell>
          <cell r="FP53">
            <v>85</v>
          </cell>
          <cell r="FQ53">
            <v>47</v>
          </cell>
          <cell r="FR53">
            <v>9</v>
          </cell>
          <cell r="FS53">
            <v>0</v>
          </cell>
          <cell r="FT53">
            <v>4</v>
          </cell>
          <cell r="FU53">
            <v>21</v>
          </cell>
          <cell r="FV53">
            <v>33</v>
          </cell>
          <cell r="FW53">
            <v>0</v>
          </cell>
          <cell r="FX53">
            <v>5</v>
          </cell>
          <cell r="FY53">
            <v>5</v>
          </cell>
          <cell r="FZ53">
            <v>2</v>
          </cell>
          <cell r="GA53">
            <v>0</v>
          </cell>
          <cell r="GB53">
            <v>0</v>
          </cell>
          <cell r="GC53">
            <v>0</v>
          </cell>
          <cell r="GD53">
            <v>0</v>
          </cell>
          <cell r="GE53">
            <v>49</v>
          </cell>
          <cell r="GF53">
            <v>34</v>
          </cell>
          <cell r="GG53">
            <v>3</v>
          </cell>
          <cell r="GH53">
            <v>21</v>
          </cell>
          <cell r="GI53">
            <v>0</v>
          </cell>
          <cell r="GJ53">
            <v>0</v>
          </cell>
          <cell r="GK53">
            <v>0</v>
          </cell>
          <cell r="GL53">
            <v>0</v>
          </cell>
          <cell r="GM53">
            <v>1</v>
          </cell>
          <cell r="GN53">
            <v>33</v>
          </cell>
          <cell r="GO53">
            <v>18</v>
          </cell>
          <cell r="GP53">
            <v>0</v>
          </cell>
          <cell r="GQ53">
            <v>0</v>
          </cell>
          <cell r="GR53">
            <v>0</v>
          </cell>
          <cell r="GS53">
            <v>0</v>
          </cell>
          <cell r="GT53">
            <v>0</v>
          </cell>
          <cell r="GU53">
            <v>0</v>
          </cell>
          <cell r="GV53">
            <v>0</v>
          </cell>
          <cell r="GW53">
            <v>0</v>
          </cell>
          <cell r="GX53">
            <v>0</v>
          </cell>
          <cell r="GY53">
            <v>0</v>
          </cell>
          <cell r="GZ53">
            <v>0</v>
          </cell>
          <cell r="HA53">
            <v>0</v>
          </cell>
          <cell r="HB53">
            <v>0</v>
          </cell>
          <cell r="HC53">
            <v>0</v>
          </cell>
          <cell r="HD53">
            <v>0</v>
          </cell>
          <cell r="HE53">
            <v>0</v>
          </cell>
          <cell r="HF53">
            <v>0</v>
          </cell>
          <cell r="HG53">
            <v>0</v>
          </cell>
          <cell r="HH53">
            <v>0</v>
          </cell>
          <cell r="HI53">
            <v>0</v>
          </cell>
          <cell r="HJ53">
            <v>0</v>
          </cell>
          <cell r="HK53">
            <v>0</v>
          </cell>
          <cell r="HL53">
            <v>2</v>
          </cell>
          <cell r="HM53">
            <v>0</v>
          </cell>
          <cell r="HN53">
            <v>0</v>
          </cell>
          <cell r="HO53">
            <v>0</v>
          </cell>
          <cell r="HP53">
            <v>0</v>
          </cell>
          <cell r="HQ53">
            <v>0</v>
          </cell>
          <cell r="HR53">
            <v>0</v>
          </cell>
          <cell r="HS53">
            <v>0</v>
          </cell>
          <cell r="HT53">
            <v>3</v>
          </cell>
          <cell r="HU53">
            <v>0</v>
          </cell>
          <cell r="HV53">
            <v>3</v>
          </cell>
          <cell r="HW53">
            <v>0</v>
          </cell>
          <cell r="HX53">
            <v>0</v>
          </cell>
          <cell r="HY53">
            <v>0</v>
          </cell>
          <cell r="HZ53">
            <v>0</v>
          </cell>
        </row>
        <row r="54">
          <cell r="A54">
            <v>61</v>
          </cell>
          <cell r="B54" t="str">
            <v>Nordstrom</v>
          </cell>
          <cell r="C54">
            <v>12854644836</v>
          </cell>
          <cell r="D54">
            <v>56</v>
          </cell>
          <cell r="E54">
            <v>0</v>
          </cell>
          <cell r="F54">
            <v>0</v>
          </cell>
          <cell r="G54">
            <v>0</v>
          </cell>
          <cell r="H54">
            <v>0</v>
          </cell>
          <cell r="I54">
            <v>0</v>
          </cell>
          <cell r="J54">
            <v>0</v>
          </cell>
          <cell r="K54">
            <v>0</v>
          </cell>
          <cell r="L54">
            <v>0</v>
          </cell>
          <cell r="M54">
            <v>18</v>
          </cell>
          <cell r="N54">
            <v>5</v>
          </cell>
          <cell r="O54">
            <v>0</v>
          </cell>
          <cell r="P54">
            <v>0</v>
          </cell>
          <cell r="Q54">
            <v>0</v>
          </cell>
          <cell r="R54">
            <v>0</v>
          </cell>
          <cell r="S54">
            <v>0</v>
          </cell>
          <cell r="T54">
            <v>0</v>
          </cell>
          <cell r="U54">
            <v>0</v>
          </cell>
          <cell r="V54">
            <v>0</v>
          </cell>
          <cell r="W54">
            <v>9875</v>
          </cell>
          <cell r="X54">
            <v>7525</v>
          </cell>
          <cell r="Y54">
            <v>0</v>
          </cell>
          <cell r="Z54">
            <v>0</v>
          </cell>
          <cell r="AA54">
            <v>0</v>
          </cell>
          <cell r="AB54">
            <v>0</v>
          </cell>
          <cell r="AC54">
            <v>0</v>
          </cell>
          <cell r="AD54">
            <v>0</v>
          </cell>
          <cell r="AE54">
            <v>0</v>
          </cell>
          <cell r="AF54">
            <v>0</v>
          </cell>
          <cell r="AG54">
            <v>1155694</v>
          </cell>
          <cell r="AH54">
            <v>574272</v>
          </cell>
          <cell r="AI54">
            <v>0</v>
          </cell>
          <cell r="AJ54">
            <v>0</v>
          </cell>
          <cell r="AK54">
            <v>0</v>
          </cell>
          <cell r="AL54">
            <v>0</v>
          </cell>
          <cell r="AM54">
            <v>0</v>
          </cell>
          <cell r="AN54">
            <v>0</v>
          </cell>
          <cell r="AO54">
            <v>0</v>
          </cell>
          <cell r="AP54">
            <v>0</v>
          </cell>
          <cell r="AQ54">
            <v>1193439</v>
          </cell>
          <cell r="AR54">
            <v>601098</v>
          </cell>
          <cell r="AS54">
            <v>0</v>
          </cell>
          <cell r="AT54">
            <v>0</v>
          </cell>
          <cell r="AU54">
            <v>0</v>
          </cell>
          <cell r="AV54">
            <v>0</v>
          </cell>
          <cell r="AW54">
            <v>0</v>
          </cell>
          <cell r="AX54">
            <v>0</v>
          </cell>
          <cell r="AY54">
            <v>0</v>
          </cell>
          <cell r="AZ54">
            <v>0</v>
          </cell>
          <cell r="BA54">
            <v>25538</v>
          </cell>
          <cell r="BB54">
            <v>13783</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1</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4</v>
          </cell>
          <cell r="DJ54">
            <v>2</v>
          </cell>
          <cell r="DK54">
            <v>0</v>
          </cell>
          <cell r="DL54">
            <v>0</v>
          </cell>
          <cell r="DM54">
            <v>0</v>
          </cell>
          <cell r="DN54">
            <v>0</v>
          </cell>
          <cell r="DO54">
            <v>0</v>
          </cell>
          <cell r="DP54">
            <v>0</v>
          </cell>
          <cell r="DQ54">
            <v>0</v>
          </cell>
          <cell r="DR54">
            <v>0</v>
          </cell>
          <cell r="DS54">
            <v>1</v>
          </cell>
          <cell r="DT54">
            <v>0</v>
          </cell>
          <cell r="DU54">
            <v>0</v>
          </cell>
          <cell r="DV54">
            <v>0</v>
          </cell>
          <cell r="DW54">
            <v>0</v>
          </cell>
          <cell r="DX54">
            <v>0</v>
          </cell>
          <cell r="DY54">
            <v>0</v>
          </cell>
          <cell r="DZ54">
            <v>0</v>
          </cell>
          <cell r="EA54">
            <v>0</v>
          </cell>
          <cell r="EB54">
            <v>0</v>
          </cell>
          <cell r="EC54">
            <v>4</v>
          </cell>
          <cell r="ED54">
            <v>2</v>
          </cell>
          <cell r="EE54">
            <v>0</v>
          </cell>
          <cell r="EF54">
            <v>0</v>
          </cell>
          <cell r="EG54">
            <v>0</v>
          </cell>
          <cell r="EH54">
            <v>0</v>
          </cell>
          <cell r="EI54">
            <v>0</v>
          </cell>
          <cell r="EJ54">
            <v>0</v>
          </cell>
          <cell r="EK54">
            <v>0</v>
          </cell>
          <cell r="EL54">
            <v>0</v>
          </cell>
          <cell r="EM54">
            <v>0</v>
          </cell>
          <cell r="EN54">
            <v>0</v>
          </cell>
          <cell r="EO54">
            <v>0</v>
          </cell>
          <cell r="EP54">
            <v>0</v>
          </cell>
          <cell r="EQ54">
            <v>0</v>
          </cell>
          <cell r="ER54">
            <v>0</v>
          </cell>
          <cell r="ES54">
            <v>0</v>
          </cell>
          <cell r="ET54">
            <v>0</v>
          </cell>
          <cell r="EU54">
            <v>0</v>
          </cell>
          <cell r="EV54">
            <v>0</v>
          </cell>
          <cell r="EW54">
            <v>17</v>
          </cell>
          <cell r="EX54">
            <v>5</v>
          </cell>
          <cell r="EY54">
            <v>0</v>
          </cell>
          <cell r="EZ54">
            <v>0</v>
          </cell>
          <cell r="FA54">
            <v>0</v>
          </cell>
          <cell r="FB54">
            <v>0</v>
          </cell>
          <cell r="FC54">
            <v>0</v>
          </cell>
          <cell r="FD54">
            <v>0</v>
          </cell>
          <cell r="FE54">
            <v>0</v>
          </cell>
          <cell r="FF54">
            <v>0</v>
          </cell>
          <cell r="FG54">
            <v>0</v>
          </cell>
          <cell r="FH54">
            <v>0</v>
          </cell>
          <cell r="FI54">
            <v>0</v>
          </cell>
          <cell r="FJ54">
            <v>0</v>
          </cell>
          <cell r="FK54">
            <v>0</v>
          </cell>
          <cell r="FL54">
            <v>0</v>
          </cell>
          <cell r="FM54">
            <v>0</v>
          </cell>
          <cell r="FN54">
            <v>0</v>
          </cell>
          <cell r="FO54">
            <v>0</v>
          </cell>
          <cell r="FP54">
            <v>0</v>
          </cell>
          <cell r="FQ54">
            <v>1</v>
          </cell>
          <cell r="FR54">
            <v>0</v>
          </cell>
          <cell r="FS54">
            <v>0</v>
          </cell>
          <cell r="FT54">
            <v>0</v>
          </cell>
          <cell r="FU54">
            <v>0</v>
          </cell>
          <cell r="FV54">
            <v>0</v>
          </cell>
          <cell r="FW54">
            <v>0</v>
          </cell>
          <cell r="FX54">
            <v>0</v>
          </cell>
          <cell r="FY54">
            <v>0</v>
          </cell>
          <cell r="FZ54">
            <v>0</v>
          </cell>
          <cell r="GA54">
            <v>0</v>
          </cell>
          <cell r="GB54">
            <v>0</v>
          </cell>
          <cell r="GC54">
            <v>0</v>
          </cell>
          <cell r="GD54">
            <v>0</v>
          </cell>
          <cell r="GE54">
            <v>0</v>
          </cell>
          <cell r="GF54">
            <v>0</v>
          </cell>
          <cell r="GG54">
            <v>0</v>
          </cell>
          <cell r="GH54">
            <v>0</v>
          </cell>
          <cell r="GI54">
            <v>0</v>
          </cell>
          <cell r="GJ54">
            <v>0</v>
          </cell>
          <cell r="GK54">
            <v>0</v>
          </cell>
          <cell r="GL54">
            <v>0</v>
          </cell>
          <cell r="GM54">
            <v>0</v>
          </cell>
          <cell r="GN54">
            <v>0</v>
          </cell>
          <cell r="GO54">
            <v>0</v>
          </cell>
          <cell r="GP54">
            <v>0</v>
          </cell>
          <cell r="GQ54">
            <v>0</v>
          </cell>
          <cell r="GR54">
            <v>0</v>
          </cell>
          <cell r="GS54">
            <v>0</v>
          </cell>
          <cell r="GT54">
            <v>0</v>
          </cell>
          <cell r="GU54">
            <v>0</v>
          </cell>
          <cell r="GV54">
            <v>0</v>
          </cell>
          <cell r="GW54">
            <v>0</v>
          </cell>
          <cell r="GX54">
            <v>0</v>
          </cell>
          <cell r="GY54">
            <v>0</v>
          </cell>
          <cell r="GZ54">
            <v>0</v>
          </cell>
          <cell r="HA54">
            <v>0</v>
          </cell>
          <cell r="HB54">
            <v>0</v>
          </cell>
          <cell r="HC54">
            <v>0</v>
          </cell>
          <cell r="HD54">
            <v>0</v>
          </cell>
          <cell r="HE54">
            <v>0</v>
          </cell>
          <cell r="HF54">
            <v>0</v>
          </cell>
          <cell r="HG54">
            <v>0</v>
          </cell>
          <cell r="HH54">
            <v>0</v>
          </cell>
          <cell r="HI54">
            <v>0</v>
          </cell>
          <cell r="HJ54">
            <v>0</v>
          </cell>
          <cell r="HK54">
            <v>0</v>
          </cell>
          <cell r="HL54">
            <v>0</v>
          </cell>
          <cell r="HM54">
            <v>0</v>
          </cell>
          <cell r="HN54">
            <v>0</v>
          </cell>
          <cell r="HO54">
            <v>0</v>
          </cell>
          <cell r="HP54">
            <v>0</v>
          </cell>
          <cell r="HQ54">
            <v>0</v>
          </cell>
          <cell r="HR54">
            <v>0</v>
          </cell>
          <cell r="HS54">
            <v>0</v>
          </cell>
          <cell r="HT54">
            <v>0</v>
          </cell>
          <cell r="HU54">
            <v>0</v>
          </cell>
          <cell r="HV54">
            <v>0</v>
          </cell>
          <cell r="HW54">
            <v>0</v>
          </cell>
          <cell r="HX54">
            <v>0</v>
          </cell>
          <cell r="HY54">
            <v>0</v>
          </cell>
          <cell r="HZ54">
            <v>0</v>
          </cell>
        </row>
        <row r="55">
          <cell r="A55">
            <v>62</v>
          </cell>
          <cell r="B55" t="str">
            <v>Build-A-Bear Workshop</v>
          </cell>
          <cell r="C55">
            <v>8783725165</v>
          </cell>
          <cell r="D55">
            <v>57</v>
          </cell>
          <cell r="E55">
            <v>6</v>
          </cell>
          <cell r="F55">
            <v>81</v>
          </cell>
          <cell r="G55">
            <v>200</v>
          </cell>
          <cell r="H55">
            <v>38</v>
          </cell>
          <cell r="I55">
            <v>3</v>
          </cell>
          <cell r="J55">
            <v>49</v>
          </cell>
          <cell r="K55">
            <v>165</v>
          </cell>
          <cell r="L55">
            <v>206</v>
          </cell>
          <cell r="M55">
            <v>194</v>
          </cell>
          <cell r="N55">
            <v>50</v>
          </cell>
          <cell r="O55">
            <v>0</v>
          </cell>
          <cell r="P55">
            <v>1651</v>
          </cell>
          <cell r="Q55">
            <v>21553</v>
          </cell>
          <cell r="R55">
            <v>3583</v>
          </cell>
          <cell r="S55">
            <v>197</v>
          </cell>
          <cell r="T55">
            <v>4405</v>
          </cell>
          <cell r="U55">
            <v>18066</v>
          </cell>
          <cell r="V55">
            <v>15587</v>
          </cell>
          <cell r="W55">
            <v>16764</v>
          </cell>
          <cell r="X55">
            <v>696</v>
          </cell>
          <cell r="Y55">
            <v>9</v>
          </cell>
          <cell r="Z55">
            <v>3651</v>
          </cell>
          <cell r="AA55">
            <v>59472</v>
          </cell>
          <cell r="AB55">
            <v>10716</v>
          </cell>
          <cell r="AC55">
            <v>822</v>
          </cell>
          <cell r="AD55">
            <v>109000</v>
          </cell>
          <cell r="AE55">
            <v>436989</v>
          </cell>
          <cell r="AF55">
            <v>171493</v>
          </cell>
          <cell r="AG55">
            <v>121284</v>
          </cell>
          <cell r="AH55">
            <v>7318</v>
          </cell>
          <cell r="AI55">
            <v>9</v>
          </cell>
          <cell r="AJ55">
            <v>3652</v>
          </cell>
          <cell r="AK55">
            <v>59524</v>
          </cell>
          <cell r="AL55">
            <v>10716</v>
          </cell>
          <cell r="AM55">
            <v>822</v>
          </cell>
          <cell r="AN55">
            <v>109000</v>
          </cell>
          <cell r="AO55">
            <v>436989</v>
          </cell>
          <cell r="AP55">
            <v>171536</v>
          </cell>
          <cell r="AQ55">
            <v>126603</v>
          </cell>
          <cell r="AR55">
            <v>7667</v>
          </cell>
          <cell r="AS55">
            <v>0</v>
          </cell>
          <cell r="AT55">
            <v>59</v>
          </cell>
          <cell r="AU55">
            <v>477</v>
          </cell>
          <cell r="AV55">
            <v>67</v>
          </cell>
          <cell r="AW55">
            <v>0</v>
          </cell>
          <cell r="AX55">
            <v>10971</v>
          </cell>
          <cell r="AY55">
            <v>52631</v>
          </cell>
          <cell r="AZ55">
            <v>42909</v>
          </cell>
          <cell r="BA55">
            <v>17546</v>
          </cell>
          <cell r="BB55">
            <v>2005</v>
          </cell>
          <cell r="BC55">
            <v>0</v>
          </cell>
          <cell r="BD55">
            <v>18</v>
          </cell>
          <cell r="BE55">
            <v>58</v>
          </cell>
          <cell r="BF55">
            <v>18</v>
          </cell>
          <cell r="BG55">
            <v>2</v>
          </cell>
          <cell r="BH55">
            <v>8</v>
          </cell>
          <cell r="BI55">
            <v>46</v>
          </cell>
          <cell r="BJ55">
            <v>56</v>
          </cell>
          <cell r="BK55">
            <v>26</v>
          </cell>
          <cell r="BL55">
            <v>3</v>
          </cell>
          <cell r="BM55">
            <v>0</v>
          </cell>
          <cell r="BN55">
            <v>7</v>
          </cell>
          <cell r="BO55">
            <v>9</v>
          </cell>
          <cell r="BP55">
            <v>4</v>
          </cell>
          <cell r="BQ55">
            <v>0</v>
          </cell>
          <cell r="BR55">
            <v>12</v>
          </cell>
          <cell r="BS55">
            <v>35</v>
          </cell>
          <cell r="BT55">
            <v>19</v>
          </cell>
          <cell r="BU55">
            <v>19</v>
          </cell>
          <cell r="BV55">
            <v>1</v>
          </cell>
          <cell r="BW55">
            <v>6</v>
          </cell>
          <cell r="BX55">
            <v>42</v>
          </cell>
          <cell r="BY55">
            <v>50</v>
          </cell>
          <cell r="BZ55">
            <v>8</v>
          </cell>
          <cell r="CA55">
            <v>0</v>
          </cell>
          <cell r="CB55">
            <v>5</v>
          </cell>
          <cell r="CC55">
            <v>21</v>
          </cell>
          <cell r="CD55">
            <v>23</v>
          </cell>
          <cell r="CE55">
            <v>14</v>
          </cell>
          <cell r="CF55">
            <v>6</v>
          </cell>
          <cell r="CG55">
            <v>0</v>
          </cell>
          <cell r="CH55">
            <v>0</v>
          </cell>
          <cell r="CI55">
            <v>0</v>
          </cell>
          <cell r="CJ55">
            <v>0</v>
          </cell>
          <cell r="CK55">
            <v>0</v>
          </cell>
          <cell r="CL55">
            <v>0</v>
          </cell>
          <cell r="CM55">
            <v>2</v>
          </cell>
          <cell r="CN55">
            <v>2</v>
          </cell>
          <cell r="CO55">
            <v>11</v>
          </cell>
          <cell r="CP55">
            <v>0</v>
          </cell>
          <cell r="CQ55">
            <v>0</v>
          </cell>
          <cell r="CR55">
            <v>0</v>
          </cell>
          <cell r="CS55">
            <v>0</v>
          </cell>
          <cell r="CT55">
            <v>0</v>
          </cell>
          <cell r="CU55">
            <v>0</v>
          </cell>
          <cell r="CV55">
            <v>0</v>
          </cell>
          <cell r="CW55">
            <v>1</v>
          </cell>
          <cell r="CX55">
            <v>4</v>
          </cell>
          <cell r="CY55">
            <v>2</v>
          </cell>
          <cell r="CZ55">
            <v>0</v>
          </cell>
          <cell r="DA55">
            <v>0</v>
          </cell>
          <cell r="DB55">
            <v>1</v>
          </cell>
          <cell r="DC55">
            <v>1</v>
          </cell>
          <cell r="DD55">
            <v>1</v>
          </cell>
          <cell r="DE55">
            <v>0</v>
          </cell>
          <cell r="DF55">
            <v>2</v>
          </cell>
          <cell r="DG55">
            <v>6</v>
          </cell>
          <cell r="DH55">
            <v>39</v>
          </cell>
          <cell r="DI55">
            <v>26</v>
          </cell>
          <cell r="DJ55">
            <v>1</v>
          </cell>
          <cell r="DK55">
            <v>0</v>
          </cell>
          <cell r="DL55">
            <v>2</v>
          </cell>
          <cell r="DM55">
            <v>5</v>
          </cell>
          <cell r="DN55">
            <v>3</v>
          </cell>
          <cell r="DO55">
            <v>0</v>
          </cell>
          <cell r="DP55">
            <v>4</v>
          </cell>
          <cell r="DQ55">
            <v>8</v>
          </cell>
          <cell r="DR55">
            <v>20</v>
          </cell>
          <cell r="DS55">
            <v>23</v>
          </cell>
          <cell r="DT55">
            <v>1</v>
          </cell>
          <cell r="DU55">
            <v>0</v>
          </cell>
          <cell r="DV55">
            <v>1</v>
          </cell>
          <cell r="DW55">
            <v>1</v>
          </cell>
          <cell r="DX55">
            <v>1</v>
          </cell>
          <cell r="DY55">
            <v>0</v>
          </cell>
          <cell r="DZ55">
            <v>2</v>
          </cell>
          <cell r="EA55">
            <v>6</v>
          </cell>
          <cell r="EB55">
            <v>39</v>
          </cell>
          <cell r="EC55">
            <v>26</v>
          </cell>
          <cell r="ED55">
            <v>1</v>
          </cell>
          <cell r="EE55">
            <v>0</v>
          </cell>
          <cell r="EF55">
            <v>0</v>
          </cell>
          <cell r="EG55">
            <v>6</v>
          </cell>
          <cell r="EH55">
            <v>3</v>
          </cell>
          <cell r="EI55">
            <v>3</v>
          </cell>
          <cell r="EJ55">
            <v>0</v>
          </cell>
          <cell r="EK55">
            <v>0</v>
          </cell>
          <cell r="EL55">
            <v>3</v>
          </cell>
          <cell r="EM55">
            <v>73</v>
          </cell>
          <cell r="EN55">
            <v>45</v>
          </cell>
          <cell r="EO55">
            <v>0</v>
          </cell>
          <cell r="EP55">
            <v>24</v>
          </cell>
          <cell r="EQ55">
            <v>92</v>
          </cell>
          <cell r="ER55">
            <v>14</v>
          </cell>
          <cell r="ES55">
            <v>0</v>
          </cell>
          <cell r="ET55">
            <v>39</v>
          </cell>
          <cell r="EU55">
            <v>129</v>
          </cell>
          <cell r="EV55">
            <v>152</v>
          </cell>
          <cell r="EW55">
            <v>141</v>
          </cell>
          <cell r="EX55">
            <v>46</v>
          </cell>
          <cell r="EY55">
            <v>0</v>
          </cell>
          <cell r="EZ55">
            <v>17</v>
          </cell>
          <cell r="FA55">
            <v>56</v>
          </cell>
          <cell r="FB55">
            <v>16</v>
          </cell>
          <cell r="FC55">
            <v>2</v>
          </cell>
          <cell r="FD55">
            <v>4</v>
          </cell>
          <cell r="FE55">
            <v>22</v>
          </cell>
          <cell r="FF55">
            <v>42</v>
          </cell>
          <cell r="FG55">
            <v>37</v>
          </cell>
          <cell r="FH55">
            <v>3</v>
          </cell>
          <cell r="FI55">
            <v>0</v>
          </cell>
          <cell r="FJ55">
            <v>2</v>
          </cell>
          <cell r="FK55">
            <v>2</v>
          </cell>
          <cell r="FL55">
            <v>0</v>
          </cell>
          <cell r="FM55">
            <v>0</v>
          </cell>
          <cell r="FN55">
            <v>0</v>
          </cell>
          <cell r="FO55">
            <v>1</v>
          </cell>
          <cell r="FP55">
            <v>4</v>
          </cell>
          <cell r="FQ55">
            <v>6</v>
          </cell>
          <cell r="FR55">
            <v>1</v>
          </cell>
          <cell r="FS55">
            <v>0</v>
          </cell>
          <cell r="FT55">
            <v>14</v>
          </cell>
          <cell r="FU55">
            <v>47</v>
          </cell>
          <cell r="FV55">
            <v>7</v>
          </cell>
          <cell r="FW55">
            <v>0</v>
          </cell>
          <cell r="FX55">
            <v>4</v>
          </cell>
          <cell r="FY55">
            <v>5</v>
          </cell>
          <cell r="FZ55">
            <v>6</v>
          </cell>
          <cell r="GA55">
            <v>10</v>
          </cell>
          <cell r="GB55">
            <v>0</v>
          </cell>
          <cell r="GC55">
            <v>0</v>
          </cell>
          <cell r="GD55">
            <v>0</v>
          </cell>
          <cell r="GE55">
            <v>3</v>
          </cell>
          <cell r="GF55">
            <v>1</v>
          </cell>
          <cell r="GG55">
            <v>1</v>
          </cell>
          <cell r="GH55">
            <v>0</v>
          </cell>
          <cell r="GI55">
            <v>0</v>
          </cell>
          <cell r="GJ55">
            <v>0</v>
          </cell>
          <cell r="GK55">
            <v>0</v>
          </cell>
          <cell r="GL55">
            <v>0</v>
          </cell>
          <cell r="GM55">
            <v>0</v>
          </cell>
          <cell r="GN55">
            <v>0</v>
          </cell>
          <cell r="GO55">
            <v>0</v>
          </cell>
          <cell r="GP55">
            <v>0</v>
          </cell>
          <cell r="GQ55">
            <v>0</v>
          </cell>
          <cell r="GR55">
            <v>0</v>
          </cell>
          <cell r="GS55">
            <v>0</v>
          </cell>
          <cell r="GT55">
            <v>0</v>
          </cell>
          <cell r="GU55">
            <v>0</v>
          </cell>
          <cell r="GV55">
            <v>0</v>
          </cell>
          <cell r="GW55">
            <v>6</v>
          </cell>
          <cell r="GX55">
            <v>24</v>
          </cell>
          <cell r="GY55">
            <v>0</v>
          </cell>
          <cell r="GZ55">
            <v>0</v>
          </cell>
          <cell r="HA55">
            <v>0</v>
          </cell>
          <cell r="HB55">
            <v>0</v>
          </cell>
          <cell r="HC55">
            <v>0</v>
          </cell>
          <cell r="HD55">
            <v>0</v>
          </cell>
          <cell r="HE55">
            <v>0</v>
          </cell>
          <cell r="HF55">
            <v>0</v>
          </cell>
          <cell r="HG55">
            <v>0</v>
          </cell>
          <cell r="HH55">
            <v>0</v>
          </cell>
          <cell r="HI55">
            <v>0</v>
          </cell>
          <cell r="HJ55">
            <v>0</v>
          </cell>
          <cell r="HK55">
            <v>0</v>
          </cell>
          <cell r="HL55">
            <v>1</v>
          </cell>
          <cell r="HM55">
            <v>7</v>
          </cell>
          <cell r="HN55">
            <v>2</v>
          </cell>
          <cell r="HO55">
            <v>0</v>
          </cell>
          <cell r="HP55">
            <v>0</v>
          </cell>
          <cell r="HQ55">
            <v>0</v>
          </cell>
          <cell r="HR55">
            <v>0</v>
          </cell>
          <cell r="HS55">
            <v>0</v>
          </cell>
          <cell r="HT55">
            <v>0</v>
          </cell>
          <cell r="HU55">
            <v>0</v>
          </cell>
          <cell r="HV55">
            <v>1</v>
          </cell>
          <cell r="HW55">
            <v>1</v>
          </cell>
          <cell r="HX55">
            <v>0</v>
          </cell>
          <cell r="HY55">
            <v>0</v>
          </cell>
          <cell r="HZ55">
            <v>0</v>
          </cell>
        </row>
        <row r="56">
          <cell r="A56">
            <v>63</v>
          </cell>
          <cell r="B56" t="str">
            <v>General Mills</v>
          </cell>
          <cell r="C56">
            <v>163903596981363</v>
          </cell>
          <cell r="D56">
            <v>58</v>
          </cell>
          <cell r="E56">
            <v>0</v>
          </cell>
          <cell r="F56">
            <v>0</v>
          </cell>
          <cell r="G56">
            <v>17</v>
          </cell>
          <cell r="H56">
            <v>190</v>
          </cell>
          <cell r="I56">
            <v>1</v>
          </cell>
          <cell r="J56">
            <v>309</v>
          </cell>
          <cell r="K56">
            <v>246</v>
          </cell>
          <cell r="L56">
            <v>92</v>
          </cell>
          <cell r="M56">
            <v>50</v>
          </cell>
          <cell r="N56">
            <v>2</v>
          </cell>
          <cell r="O56">
            <v>0</v>
          </cell>
          <cell r="P56">
            <v>0</v>
          </cell>
          <cell r="Q56">
            <v>30</v>
          </cell>
          <cell r="R56">
            <v>484</v>
          </cell>
          <cell r="S56">
            <v>2</v>
          </cell>
          <cell r="T56">
            <v>951</v>
          </cell>
          <cell r="U56">
            <v>395</v>
          </cell>
          <cell r="V56">
            <v>244</v>
          </cell>
          <cell r="W56">
            <v>115</v>
          </cell>
          <cell r="X56">
            <v>15</v>
          </cell>
          <cell r="Y56">
            <v>0</v>
          </cell>
          <cell r="Z56">
            <v>0</v>
          </cell>
          <cell r="AA56">
            <v>17</v>
          </cell>
          <cell r="AB56">
            <v>893</v>
          </cell>
          <cell r="AC56">
            <v>4</v>
          </cell>
          <cell r="AD56">
            <v>2760</v>
          </cell>
          <cell r="AE56">
            <v>2382</v>
          </cell>
          <cell r="AF56">
            <v>1436</v>
          </cell>
          <cell r="AG56">
            <v>531</v>
          </cell>
          <cell r="AH56">
            <v>22</v>
          </cell>
          <cell r="AI56">
            <v>0</v>
          </cell>
          <cell r="AJ56">
            <v>0</v>
          </cell>
          <cell r="AK56">
            <v>17</v>
          </cell>
          <cell r="AL56">
            <v>893</v>
          </cell>
          <cell r="AM56">
            <v>4</v>
          </cell>
          <cell r="AN56">
            <v>2760</v>
          </cell>
          <cell r="AO56">
            <v>2382</v>
          </cell>
          <cell r="AP56">
            <v>1436</v>
          </cell>
          <cell r="AQ56">
            <v>531</v>
          </cell>
          <cell r="AR56">
            <v>22</v>
          </cell>
          <cell r="AS56">
            <v>0</v>
          </cell>
          <cell r="AT56">
            <v>0</v>
          </cell>
          <cell r="AU56">
            <v>0</v>
          </cell>
          <cell r="AV56">
            <v>98</v>
          </cell>
          <cell r="AW56">
            <v>0</v>
          </cell>
          <cell r="AX56">
            <v>422</v>
          </cell>
          <cell r="AY56">
            <v>336</v>
          </cell>
          <cell r="AZ56">
            <v>397</v>
          </cell>
          <cell r="BA56">
            <v>82</v>
          </cell>
          <cell r="BB56">
            <v>6</v>
          </cell>
          <cell r="BC56">
            <v>0</v>
          </cell>
          <cell r="BD56">
            <v>0</v>
          </cell>
          <cell r="BE56">
            <v>4</v>
          </cell>
          <cell r="BF56">
            <v>95</v>
          </cell>
          <cell r="BG56">
            <v>1</v>
          </cell>
          <cell r="BH56">
            <v>82</v>
          </cell>
          <cell r="BI56">
            <v>55</v>
          </cell>
          <cell r="BJ56">
            <v>40</v>
          </cell>
          <cell r="BK56">
            <v>27</v>
          </cell>
          <cell r="BL56">
            <v>1</v>
          </cell>
          <cell r="BM56">
            <v>0</v>
          </cell>
          <cell r="BN56">
            <v>0</v>
          </cell>
          <cell r="BO56">
            <v>0</v>
          </cell>
          <cell r="BP56">
            <v>0</v>
          </cell>
          <cell r="BQ56">
            <v>0</v>
          </cell>
          <cell r="BR56">
            <v>7</v>
          </cell>
          <cell r="BS56">
            <v>3</v>
          </cell>
          <cell r="BT56">
            <v>4</v>
          </cell>
          <cell r="BU56">
            <v>0</v>
          </cell>
          <cell r="BV56">
            <v>0</v>
          </cell>
          <cell r="BW56">
            <v>0</v>
          </cell>
          <cell r="BX56">
            <v>0</v>
          </cell>
          <cell r="BY56">
            <v>11</v>
          </cell>
          <cell r="BZ56">
            <v>73</v>
          </cell>
          <cell r="CA56">
            <v>0</v>
          </cell>
          <cell r="CB56">
            <v>149</v>
          </cell>
          <cell r="CC56">
            <v>136</v>
          </cell>
          <cell r="CD56">
            <v>36</v>
          </cell>
          <cell r="CE56">
            <v>19</v>
          </cell>
          <cell r="CF56">
            <v>0</v>
          </cell>
          <cell r="CG56">
            <v>0</v>
          </cell>
          <cell r="CH56">
            <v>0</v>
          </cell>
          <cell r="CI56">
            <v>0</v>
          </cell>
          <cell r="CJ56">
            <v>1</v>
          </cell>
          <cell r="CK56">
            <v>0</v>
          </cell>
          <cell r="CL56">
            <v>5</v>
          </cell>
          <cell r="CM56">
            <v>8</v>
          </cell>
          <cell r="CN56">
            <v>5</v>
          </cell>
          <cell r="CO56">
            <v>0</v>
          </cell>
          <cell r="CP56">
            <v>0</v>
          </cell>
          <cell r="CQ56">
            <v>0</v>
          </cell>
          <cell r="CR56">
            <v>0</v>
          </cell>
          <cell r="CS56">
            <v>0</v>
          </cell>
          <cell r="CT56">
            <v>0</v>
          </cell>
          <cell r="CU56">
            <v>0</v>
          </cell>
          <cell r="CV56">
            <v>1</v>
          </cell>
          <cell r="CW56">
            <v>1</v>
          </cell>
          <cell r="CX56">
            <v>0</v>
          </cell>
          <cell r="CY56">
            <v>2</v>
          </cell>
          <cell r="CZ56">
            <v>1</v>
          </cell>
          <cell r="DA56">
            <v>0</v>
          </cell>
          <cell r="DB56">
            <v>0</v>
          </cell>
          <cell r="DC56">
            <v>2</v>
          </cell>
          <cell r="DD56">
            <v>17</v>
          </cell>
          <cell r="DE56">
            <v>0</v>
          </cell>
          <cell r="DF56">
            <v>55</v>
          </cell>
          <cell r="DG56">
            <v>41</v>
          </cell>
          <cell r="DH56">
            <v>7</v>
          </cell>
          <cell r="DI56">
            <v>5</v>
          </cell>
          <cell r="DJ56">
            <v>0</v>
          </cell>
          <cell r="DK56">
            <v>0</v>
          </cell>
          <cell r="DL56">
            <v>0</v>
          </cell>
          <cell r="DM56">
            <v>2</v>
          </cell>
          <cell r="DN56">
            <v>13</v>
          </cell>
          <cell r="DO56">
            <v>0</v>
          </cell>
          <cell r="DP56">
            <v>20</v>
          </cell>
          <cell r="DQ56">
            <v>10</v>
          </cell>
          <cell r="DR56">
            <v>8</v>
          </cell>
          <cell r="DS56">
            <v>2</v>
          </cell>
          <cell r="DT56">
            <v>0</v>
          </cell>
          <cell r="DU56">
            <v>0</v>
          </cell>
          <cell r="DV56">
            <v>0</v>
          </cell>
          <cell r="DW56">
            <v>2</v>
          </cell>
          <cell r="DX56">
            <v>17</v>
          </cell>
          <cell r="DY56">
            <v>0</v>
          </cell>
          <cell r="DZ56">
            <v>55</v>
          </cell>
          <cell r="EA56">
            <v>41</v>
          </cell>
          <cell r="EB56">
            <v>7</v>
          </cell>
          <cell r="EC56">
            <v>5</v>
          </cell>
          <cell r="ED56">
            <v>0</v>
          </cell>
          <cell r="EE56">
            <v>0</v>
          </cell>
          <cell r="EF56">
            <v>0</v>
          </cell>
          <cell r="EG56">
            <v>0</v>
          </cell>
          <cell r="EH56">
            <v>5</v>
          </cell>
          <cell r="EI56">
            <v>0</v>
          </cell>
          <cell r="EJ56">
            <v>27</v>
          </cell>
          <cell r="EK56">
            <v>72</v>
          </cell>
          <cell r="EL56">
            <v>26</v>
          </cell>
          <cell r="EM56">
            <v>8</v>
          </cell>
          <cell r="EN56">
            <v>0</v>
          </cell>
          <cell r="EO56">
            <v>0</v>
          </cell>
          <cell r="EP56">
            <v>0</v>
          </cell>
          <cell r="EQ56">
            <v>0</v>
          </cell>
          <cell r="ER56">
            <v>7</v>
          </cell>
          <cell r="ES56">
            <v>0</v>
          </cell>
          <cell r="ET56">
            <v>136</v>
          </cell>
          <cell r="EU56">
            <v>156</v>
          </cell>
          <cell r="EV56">
            <v>37</v>
          </cell>
          <cell r="EW56">
            <v>19</v>
          </cell>
          <cell r="EX56">
            <v>1</v>
          </cell>
          <cell r="EY56">
            <v>0</v>
          </cell>
          <cell r="EZ56">
            <v>0</v>
          </cell>
          <cell r="FA56">
            <v>4</v>
          </cell>
          <cell r="FB56">
            <v>94</v>
          </cell>
          <cell r="FC56">
            <v>1</v>
          </cell>
          <cell r="FD56">
            <v>77</v>
          </cell>
          <cell r="FE56">
            <v>63</v>
          </cell>
          <cell r="FF56">
            <v>45</v>
          </cell>
          <cell r="FG56">
            <v>27</v>
          </cell>
          <cell r="FH56">
            <v>1</v>
          </cell>
          <cell r="FI56">
            <v>0</v>
          </cell>
          <cell r="FJ56">
            <v>0</v>
          </cell>
          <cell r="FK56">
            <v>1</v>
          </cell>
          <cell r="FL56">
            <v>1</v>
          </cell>
          <cell r="FM56">
            <v>0</v>
          </cell>
          <cell r="FN56">
            <v>0</v>
          </cell>
          <cell r="FO56">
            <v>1</v>
          </cell>
          <cell r="FP56">
            <v>4</v>
          </cell>
          <cell r="FQ56">
            <v>0</v>
          </cell>
          <cell r="FR56">
            <v>0</v>
          </cell>
          <cell r="FS56">
            <v>0</v>
          </cell>
          <cell r="FT56">
            <v>0</v>
          </cell>
          <cell r="FU56">
            <v>12</v>
          </cell>
          <cell r="FV56">
            <v>84</v>
          </cell>
          <cell r="FW56">
            <v>0</v>
          </cell>
          <cell r="FX56">
            <v>90</v>
          </cell>
          <cell r="FY56">
            <v>25</v>
          </cell>
          <cell r="FZ56">
            <v>6</v>
          </cell>
          <cell r="GA56">
            <v>4</v>
          </cell>
          <cell r="GB56">
            <v>0</v>
          </cell>
          <cell r="GC56">
            <v>0</v>
          </cell>
          <cell r="GD56">
            <v>0</v>
          </cell>
          <cell r="GE56">
            <v>0</v>
          </cell>
          <cell r="GF56">
            <v>2</v>
          </cell>
          <cell r="GG56">
            <v>0</v>
          </cell>
          <cell r="GH56">
            <v>4</v>
          </cell>
          <cell r="GI56">
            <v>0</v>
          </cell>
          <cell r="GJ56">
            <v>0</v>
          </cell>
          <cell r="GK56">
            <v>0</v>
          </cell>
          <cell r="GL56">
            <v>0</v>
          </cell>
          <cell r="GM56">
            <v>0</v>
          </cell>
          <cell r="GN56">
            <v>0</v>
          </cell>
          <cell r="GO56">
            <v>0</v>
          </cell>
          <cell r="GP56">
            <v>0</v>
          </cell>
          <cell r="GQ56">
            <v>0</v>
          </cell>
          <cell r="GR56">
            <v>0</v>
          </cell>
          <cell r="GS56">
            <v>0</v>
          </cell>
          <cell r="GT56">
            <v>0</v>
          </cell>
          <cell r="GU56">
            <v>0</v>
          </cell>
          <cell r="GV56">
            <v>0</v>
          </cell>
          <cell r="GW56">
            <v>0</v>
          </cell>
          <cell r="GX56">
            <v>0</v>
          </cell>
          <cell r="GY56">
            <v>0</v>
          </cell>
          <cell r="GZ56">
            <v>0</v>
          </cell>
          <cell r="HA56">
            <v>0</v>
          </cell>
          <cell r="HB56">
            <v>0</v>
          </cell>
          <cell r="HC56">
            <v>0</v>
          </cell>
          <cell r="HD56">
            <v>0</v>
          </cell>
          <cell r="HE56">
            <v>0</v>
          </cell>
          <cell r="HF56">
            <v>0</v>
          </cell>
          <cell r="HG56">
            <v>0</v>
          </cell>
          <cell r="HH56">
            <v>0</v>
          </cell>
          <cell r="HI56">
            <v>0</v>
          </cell>
          <cell r="HJ56">
            <v>0</v>
          </cell>
          <cell r="HK56">
            <v>0</v>
          </cell>
          <cell r="HL56">
            <v>0</v>
          </cell>
          <cell r="HM56">
            <v>0</v>
          </cell>
          <cell r="HN56">
            <v>0</v>
          </cell>
          <cell r="HO56">
            <v>0</v>
          </cell>
          <cell r="HP56">
            <v>0</v>
          </cell>
          <cell r="HQ56">
            <v>0</v>
          </cell>
          <cell r="HR56">
            <v>0</v>
          </cell>
          <cell r="HS56">
            <v>0</v>
          </cell>
          <cell r="HT56">
            <v>2</v>
          </cell>
          <cell r="HU56">
            <v>0</v>
          </cell>
          <cell r="HV56">
            <v>2</v>
          </cell>
          <cell r="HW56">
            <v>1</v>
          </cell>
          <cell r="HX56">
            <v>0</v>
          </cell>
          <cell r="HY56">
            <v>0</v>
          </cell>
          <cell r="HZ56">
            <v>0</v>
          </cell>
        </row>
        <row r="57">
          <cell r="A57">
            <v>65</v>
          </cell>
          <cell r="B57" t="str">
            <v>Atlantic Health</v>
          </cell>
          <cell r="C57">
            <v>91507407676</v>
          </cell>
          <cell r="D57">
            <v>59</v>
          </cell>
          <cell r="E57">
            <v>0</v>
          </cell>
          <cell r="F57">
            <v>17</v>
          </cell>
          <cell r="G57">
            <v>59</v>
          </cell>
          <cell r="H57">
            <v>63</v>
          </cell>
          <cell r="I57">
            <v>0</v>
          </cell>
          <cell r="J57">
            <v>147</v>
          </cell>
          <cell r="K57">
            <v>133</v>
          </cell>
          <cell r="L57">
            <v>83</v>
          </cell>
          <cell r="M57">
            <v>12</v>
          </cell>
          <cell r="N57">
            <v>2</v>
          </cell>
          <cell r="O57">
            <v>0</v>
          </cell>
          <cell r="P57">
            <v>2</v>
          </cell>
          <cell r="Q57">
            <v>0</v>
          </cell>
          <cell r="R57">
            <v>0</v>
          </cell>
          <cell r="S57">
            <v>0</v>
          </cell>
          <cell r="T57">
            <v>13</v>
          </cell>
          <cell r="U57">
            <v>13</v>
          </cell>
          <cell r="V57">
            <v>5</v>
          </cell>
          <cell r="W57">
            <v>1</v>
          </cell>
          <cell r="X57">
            <v>0</v>
          </cell>
          <cell r="Y57">
            <v>0</v>
          </cell>
          <cell r="Z57">
            <v>3</v>
          </cell>
          <cell r="AA57">
            <v>13</v>
          </cell>
          <cell r="AB57">
            <v>25</v>
          </cell>
          <cell r="AC57">
            <v>0</v>
          </cell>
          <cell r="AD57">
            <v>155</v>
          </cell>
          <cell r="AE57">
            <v>221</v>
          </cell>
          <cell r="AF57">
            <v>114</v>
          </cell>
          <cell r="AG57">
            <v>55</v>
          </cell>
          <cell r="AH57">
            <v>1</v>
          </cell>
          <cell r="AI57">
            <v>0</v>
          </cell>
          <cell r="AJ57">
            <v>3</v>
          </cell>
          <cell r="AK57">
            <v>13</v>
          </cell>
          <cell r="AL57">
            <v>25</v>
          </cell>
          <cell r="AM57">
            <v>0</v>
          </cell>
          <cell r="AN57">
            <v>155</v>
          </cell>
          <cell r="AO57">
            <v>221</v>
          </cell>
          <cell r="AP57">
            <v>114</v>
          </cell>
          <cell r="AQ57">
            <v>55</v>
          </cell>
          <cell r="AR57">
            <v>1</v>
          </cell>
          <cell r="AS57">
            <v>0</v>
          </cell>
          <cell r="AT57">
            <v>0</v>
          </cell>
          <cell r="AU57">
            <v>0</v>
          </cell>
          <cell r="AV57">
            <v>3</v>
          </cell>
          <cell r="AW57">
            <v>0</v>
          </cell>
          <cell r="AX57">
            <v>32</v>
          </cell>
          <cell r="AY57">
            <v>41</v>
          </cell>
          <cell r="AZ57">
            <v>16</v>
          </cell>
          <cell r="BA57">
            <v>7</v>
          </cell>
          <cell r="BB57">
            <v>0</v>
          </cell>
          <cell r="BC57">
            <v>0</v>
          </cell>
          <cell r="BD57">
            <v>11</v>
          </cell>
          <cell r="BE57">
            <v>56</v>
          </cell>
          <cell r="BF57">
            <v>57</v>
          </cell>
          <cell r="BG57">
            <v>0</v>
          </cell>
          <cell r="BH57">
            <v>86</v>
          </cell>
          <cell r="BI57">
            <v>45</v>
          </cell>
          <cell r="BJ57">
            <v>31</v>
          </cell>
          <cell r="BK57">
            <v>5</v>
          </cell>
          <cell r="BL57">
            <v>1</v>
          </cell>
          <cell r="BM57">
            <v>0</v>
          </cell>
          <cell r="BN57">
            <v>3</v>
          </cell>
          <cell r="BO57">
            <v>1</v>
          </cell>
          <cell r="BP57">
            <v>0</v>
          </cell>
          <cell r="BQ57">
            <v>0</v>
          </cell>
          <cell r="BR57">
            <v>44</v>
          </cell>
          <cell r="BS57">
            <v>66</v>
          </cell>
          <cell r="BT57">
            <v>45</v>
          </cell>
          <cell r="BU57">
            <v>6</v>
          </cell>
          <cell r="BV57">
            <v>0</v>
          </cell>
          <cell r="BW57">
            <v>0</v>
          </cell>
          <cell r="BX57">
            <v>16</v>
          </cell>
          <cell r="BY57">
            <v>59</v>
          </cell>
          <cell r="BZ57">
            <v>63</v>
          </cell>
          <cell r="CA57">
            <v>0</v>
          </cell>
          <cell r="CB57">
            <v>139</v>
          </cell>
          <cell r="CC57">
            <v>123</v>
          </cell>
          <cell r="CD57">
            <v>78</v>
          </cell>
          <cell r="CE57">
            <v>11</v>
          </cell>
          <cell r="CF57">
            <v>2</v>
          </cell>
          <cell r="CG57">
            <v>0</v>
          </cell>
          <cell r="CH57">
            <v>0</v>
          </cell>
          <cell r="CI57">
            <v>0</v>
          </cell>
          <cell r="CJ57">
            <v>0</v>
          </cell>
          <cell r="CK57">
            <v>0</v>
          </cell>
          <cell r="CL57">
            <v>19</v>
          </cell>
          <cell r="CM57">
            <v>42</v>
          </cell>
          <cell r="CN57">
            <v>28</v>
          </cell>
          <cell r="CO57">
            <v>2</v>
          </cell>
          <cell r="CP57">
            <v>0</v>
          </cell>
          <cell r="CQ57">
            <v>0</v>
          </cell>
          <cell r="CR57">
            <v>0</v>
          </cell>
          <cell r="CS57">
            <v>0</v>
          </cell>
          <cell r="CT57">
            <v>0</v>
          </cell>
          <cell r="CU57">
            <v>0</v>
          </cell>
          <cell r="CV57">
            <v>1</v>
          </cell>
          <cell r="CW57">
            <v>0</v>
          </cell>
          <cell r="CX57">
            <v>0</v>
          </cell>
          <cell r="CY57">
            <v>0</v>
          </cell>
          <cell r="CZ57">
            <v>0</v>
          </cell>
          <cell r="DA57">
            <v>0</v>
          </cell>
          <cell r="DB57">
            <v>0</v>
          </cell>
          <cell r="DC57">
            <v>0</v>
          </cell>
          <cell r="DD57">
            <v>0</v>
          </cell>
          <cell r="DE57">
            <v>0</v>
          </cell>
          <cell r="DF57">
            <v>0</v>
          </cell>
          <cell r="DG57">
            <v>0</v>
          </cell>
          <cell r="DH57">
            <v>1</v>
          </cell>
          <cell r="DI57">
            <v>0</v>
          </cell>
          <cell r="DJ57">
            <v>0</v>
          </cell>
          <cell r="DK57">
            <v>0</v>
          </cell>
          <cell r="DL57">
            <v>3</v>
          </cell>
          <cell r="DM57">
            <v>0</v>
          </cell>
          <cell r="DN57">
            <v>0</v>
          </cell>
          <cell r="DO57">
            <v>0</v>
          </cell>
          <cell r="DP57">
            <v>0</v>
          </cell>
          <cell r="DQ57">
            <v>1</v>
          </cell>
          <cell r="DR57">
            <v>1</v>
          </cell>
          <cell r="DS57">
            <v>0</v>
          </cell>
          <cell r="DT57">
            <v>0</v>
          </cell>
          <cell r="DU57">
            <v>0</v>
          </cell>
          <cell r="DV57">
            <v>0</v>
          </cell>
          <cell r="DW57">
            <v>0</v>
          </cell>
          <cell r="DX57">
            <v>0</v>
          </cell>
          <cell r="DY57">
            <v>0</v>
          </cell>
          <cell r="DZ57">
            <v>0</v>
          </cell>
          <cell r="EA57">
            <v>0</v>
          </cell>
          <cell r="EB57">
            <v>1</v>
          </cell>
          <cell r="EC57">
            <v>0</v>
          </cell>
          <cell r="ED57">
            <v>0</v>
          </cell>
          <cell r="EE57">
            <v>0</v>
          </cell>
          <cell r="EF57">
            <v>0</v>
          </cell>
          <cell r="EG57">
            <v>0</v>
          </cell>
          <cell r="EH57">
            <v>0</v>
          </cell>
          <cell r="EI57">
            <v>0</v>
          </cell>
          <cell r="EJ57">
            <v>0</v>
          </cell>
          <cell r="EK57">
            <v>0</v>
          </cell>
          <cell r="EL57">
            <v>0</v>
          </cell>
          <cell r="EM57">
            <v>0</v>
          </cell>
          <cell r="EN57">
            <v>0</v>
          </cell>
          <cell r="EO57">
            <v>0</v>
          </cell>
          <cell r="EP57">
            <v>1</v>
          </cell>
          <cell r="EQ57">
            <v>0</v>
          </cell>
          <cell r="ER57">
            <v>0</v>
          </cell>
          <cell r="ES57">
            <v>0</v>
          </cell>
          <cell r="ET57">
            <v>11</v>
          </cell>
          <cell r="EU57">
            <v>15</v>
          </cell>
          <cell r="EV57">
            <v>9</v>
          </cell>
          <cell r="EW57">
            <v>3</v>
          </cell>
          <cell r="EX57">
            <v>0</v>
          </cell>
          <cell r="EY57">
            <v>0</v>
          </cell>
          <cell r="EZ57">
            <v>11</v>
          </cell>
          <cell r="FA57">
            <v>56</v>
          </cell>
          <cell r="FB57">
            <v>57</v>
          </cell>
          <cell r="FC57">
            <v>0</v>
          </cell>
          <cell r="FD57">
            <v>105</v>
          </cell>
          <cell r="FE57">
            <v>87</v>
          </cell>
          <cell r="FF57">
            <v>59</v>
          </cell>
          <cell r="FG57">
            <v>7</v>
          </cell>
          <cell r="FH57">
            <v>1</v>
          </cell>
          <cell r="FI57">
            <v>0</v>
          </cell>
          <cell r="FJ57">
            <v>3</v>
          </cell>
          <cell r="FK57">
            <v>0</v>
          </cell>
          <cell r="FL57">
            <v>0</v>
          </cell>
          <cell r="FM57">
            <v>0</v>
          </cell>
          <cell r="FN57">
            <v>0</v>
          </cell>
          <cell r="FO57">
            <v>0</v>
          </cell>
          <cell r="FP57">
            <v>0</v>
          </cell>
          <cell r="FQ57">
            <v>0</v>
          </cell>
          <cell r="FR57">
            <v>0</v>
          </cell>
          <cell r="FS57">
            <v>0</v>
          </cell>
          <cell r="FT57">
            <v>2</v>
          </cell>
          <cell r="FU57">
            <v>3</v>
          </cell>
          <cell r="FV57">
            <v>6</v>
          </cell>
          <cell r="FW57">
            <v>0</v>
          </cell>
          <cell r="FX57">
            <v>31</v>
          </cell>
          <cell r="FY57">
            <v>31</v>
          </cell>
          <cell r="FZ57">
            <v>15</v>
          </cell>
          <cell r="GA57">
            <v>2</v>
          </cell>
          <cell r="GB57">
            <v>1</v>
          </cell>
          <cell r="GC57">
            <v>0</v>
          </cell>
          <cell r="GD57">
            <v>0</v>
          </cell>
          <cell r="GE57">
            <v>0</v>
          </cell>
          <cell r="GF57">
            <v>0</v>
          </cell>
          <cell r="GG57">
            <v>0</v>
          </cell>
          <cell r="GH57">
            <v>0</v>
          </cell>
          <cell r="GI57">
            <v>0</v>
          </cell>
          <cell r="GJ57">
            <v>0</v>
          </cell>
          <cell r="GK57">
            <v>0</v>
          </cell>
          <cell r="GL57">
            <v>0</v>
          </cell>
          <cell r="GM57">
            <v>0</v>
          </cell>
          <cell r="GN57">
            <v>0</v>
          </cell>
          <cell r="GO57">
            <v>0</v>
          </cell>
          <cell r="GP57">
            <v>0</v>
          </cell>
          <cell r="GQ57">
            <v>0</v>
          </cell>
          <cell r="GR57">
            <v>0</v>
          </cell>
          <cell r="GS57">
            <v>0</v>
          </cell>
          <cell r="GT57">
            <v>0</v>
          </cell>
          <cell r="GU57">
            <v>0</v>
          </cell>
          <cell r="GV57">
            <v>0</v>
          </cell>
          <cell r="GW57">
            <v>0</v>
          </cell>
          <cell r="GX57">
            <v>0</v>
          </cell>
          <cell r="GY57">
            <v>0</v>
          </cell>
          <cell r="GZ57">
            <v>0</v>
          </cell>
          <cell r="HA57">
            <v>0</v>
          </cell>
          <cell r="HB57">
            <v>0</v>
          </cell>
          <cell r="HC57">
            <v>0</v>
          </cell>
          <cell r="HD57">
            <v>0</v>
          </cell>
          <cell r="HE57">
            <v>0</v>
          </cell>
          <cell r="HF57">
            <v>0</v>
          </cell>
          <cell r="HG57">
            <v>0</v>
          </cell>
          <cell r="HH57">
            <v>0</v>
          </cell>
          <cell r="HI57">
            <v>0</v>
          </cell>
          <cell r="HJ57">
            <v>0</v>
          </cell>
          <cell r="HK57">
            <v>0</v>
          </cell>
          <cell r="HL57">
            <v>0</v>
          </cell>
          <cell r="HM57">
            <v>0</v>
          </cell>
          <cell r="HN57">
            <v>0</v>
          </cell>
          <cell r="HO57">
            <v>0</v>
          </cell>
          <cell r="HP57">
            <v>0</v>
          </cell>
          <cell r="HQ57">
            <v>0</v>
          </cell>
          <cell r="HR57">
            <v>0</v>
          </cell>
          <cell r="HS57">
            <v>0</v>
          </cell>
          <cell r="HT57">
            <v>0</v>
          </cell>
          <cell r="HU57">
            <v>0</v>
          </cell>
          <cell r="HV57">
            <v>0</v>
          </cell>
          <cell r="HW57">
            <v>0</v>
          </cell>
          <cell r="HX57">
            <v>0</v>
          </cell>
          <cell r="HY57">
            <v>0</v>
          </cell>
          <cell r="HZ57">
            <v>0</v>
          </cell>
        </row>
        <row r="58">
          <cell r="A58">
            <v>66</v>
          </cell>
          <cell r="B58" t="str">
            <v>QuikTrip</v>
          </cell>
          <cell r="C58">
            <v>5890187327</v>
          </cell>
          <cell r="D58">
            <v>60</v>
          </cell>
          <cell r="E58">
            <v>0</v>
          </cell>
          <cell r="F58">
            <v>0</v>
          </cell>
          <cell r="G58">
            <v>44</v>
          </cell>
          <cell r="H58">
            <v>61</v>
          </cell>
          <cell r="I58">
            <v>1</v>
          </cell>
          <cell r="J58">
            <v>188</v>
          </cell>
          <cell r="K58">
            <v>284</v>
          </cell>
          <cell r="L58">
            <v>314</v>
          </cell>
          <cell r="M58">
            <v>231</v>
          </cell>
          <cell r="N58">
            <v>26</v>
          </cell>
          <cell r="O58">
            <v>0</v>
          </cell>
          <cell r="P58">
            <v>0</v>
          </cell>
          <cell r="Q58">
            <v>16762</v>
          </cell>
          <cell r="R58">
            <v>26815</v>
          </cell>
          <cell r="S58">
            <v>94</v>
          </cell>
          <cell r="T58">
            <v>37187</v>
          </cell>
          <cell r="U58">
            <v>47241</v>
          </cell>
          <cell r="V58">
            <v>77950</v>
          </cell>
          <cell r="W58">
            <v>12418</v>
          </cell>
          <cell r="X58">
            <v>660</v>
          </cell>
          <cell r="Y58">
            <v>0</v>
          </cell>
          <cell r="Z58">
            <v>0</v>
          </cell>
          <cell r="AA58">
            <v>25018</v>
          </cell>
          <cell r="AB58">
            <v>67781</v>
          </cell>
          <cell r="AC58">
            <v>485</v>
          </cell>
          <cell r="AD58">
            <v>196253</v>
          </cell>
          <cell r="AE58">
            <v>229763</v>
          </cell>
          <cell r="AF58">
            <v>222383</v>
          </cell>
          <cell r="AG58">
            <v>137375</v>
          </cell>
          <cell r="AH58">
            <v>9410</v>
          </cell>
          <cell r="AI58">
            <v>0</v>
          </cell>
          <cell r="AJ58">
            <v>0</v>
          </cell>
          <cell r="AK58">
            <v>25018</v>
          </cell>
          <cell r="AL58">
            <v>67781</v>
          </cell>
          <cell r="AM58">
            <v>485</v>
          </cell>
          <cell r="AN58">
            <v>196253</v>
          </cell>
          <cell r="AO58">
            <v>229763</v>
          </cell>
          <cell r="AP58">
            <v>222407</v>
          </cell>
          <cell r="AQ58">
            <v>138795</v>
          </cell>
          <cell r="AR58">
            <v>9483</v>
          </cell>
          <cell r="AS58">
            <v>0</v>
          </cell>
          <cell r="AT58">
            <v>0</v>
          </cell>
          <cell r="AU58">
            <v>34</v>
          </cell>
          <cell r="AV58">
            <v>785</v>
          </cell>
          <cell r="AW58">
            <v>0</v>
          </cell>
          <cell r="AX58">
            <v>14539</v>
          </cell>
          <cell r="AY58">
            <v>15040</v>
          </cell>
          <cell r="AZ58">
            <v>47792</v>
          </cell>
          <cell r="BA58">
            <v>24881</v>
          </cell>
          <cell r="BB58">
            <v>1940</v>
          </cell>
          <cell r="BC58">
            <v>0</v>
          </cell>
          <cell r="BD58">
            <v>0</v>
          </cell>
          <cell r="BE58">
            <v>6</v>
          </cell>
          <cell r="BF58">
            <v>4</v>
          </cell>
          <cell r="BG58">
            <v>0</v>
          </cell>
          <cell r="BH58">
            <v>21</v>
          </cell>
          <cell r="BI58">
            <v>8</v>
          </cell>
          <cell r="BJ58">
            <v>9</v>
          </cell>
          <cell r="BK58">
            <v>3</v>
          </cell>
          <cell r="BL58">
            <v>0</v>
          </cell>
          <cell r="BM58">
            <v>0</v>
          </cell>
          <cell r="BN58">
            <v>0</v>
          </cell>
          <cell r="BO58">
            <v>1</v>
          </cell>
          <cell r="BP58">
            <v>0</v>
          </cell>
          <cell r="BQ58">
            <v>0</v>
          </cell>
          <cell r="BR58">
            <v>11</v>
          </cell>
          <cell r="BS58">
            <v>8</v>
          </cell>
          <cell r="BT58">
            <v>24</v>
          </cell>
          <cell r="BU58">
            <v>21</v>
          </cell>
          <cell r="BV58">
            <v>1</v>
          </cell>
          <cell r="BW58">
            <v>0</v>
          </cell>
          <cell r="BX58">
            <v>0</v>
          </cell>
          <cell r="BY58">
            <v>4</v>
          </cell>
          <cell r="BZ58">
            <v>1</v>
          </cell>
          <cell r="CA58">
            <v>0</v>
          </cell>
          <cell r="CB58">
            <v>28</v>
          </cell>
          <cell r="CC58">
            <v>43</v>
          </cell>
          <cell r="CD58">
            <v>42</v>
          </cell>
          <cell r="CE58">
            <v>24</v>
          </cell>
          <cell r="CF58">
            <v>4</v>
          </cell>
          <cell r="CG58">
            <v>0</v>
          </cell>
          <cell r="CH58">
            <v>0</v>
          </cell>
          <cell r="CI58">
            <v>0</v>
          </cell>
          <cell r="CJ58">
            <v>0</v>
          </cell>
          <cell r="CK58">
            <v>0</v>
          </cell>
          <cell r="CL58">
            <v>0</v>
          </cell>
          <cell r="CM58">
            <v>2</v>
          </cell>
          <cell r="CN58">
            <v>5</v>
          </cell>
          <cell r="CO58">
            <v>0</v>
          </cell>
          <cell r="CP58">
            <v>0</v>
          </cell>
          <cell r="CQ58">
            <v>0</v>
          </cell>
          <cell r="CR58">
            <v>0</v>
          </cell>
          <cell r="CS58">
            <v>0</v>
          </cell>
          <cell r="CT58">
            <v>0</v>
          </cell>
          <cell r="CU58">
            <v>0</v>
          </cell>
          <cell r="CV58">
            <v>3</v>
          </cell>
          <cell r="CW58">
            <v>1</v>
          </cell>
          <cell r="CX58">
            <v>0</v>
          </cell>
          <cell r="CY58">
            <v>0</v>
          </cell>
          <cell r="CZ58">
            <v>0</v>
          </cell>
          <cell r="DA58">
            <v>0</v>
          </cell>
          <cell r="DB58">
            <v>0</v>
          </cell>
          <cell r="DC58">
            <v>0</v>
          </cell>
          <cell r="DD58">
            <v>0</v>
          </cell>
          <cell r="DE58">
            <v>0</v>
          </cell>
          <cell r="DF58">
            <v>6</v>
          </cell>
          <cell r="DG58">
            <v>6</v>
          </cell>
          <cell r="DH58">
            <v>13</v>
          </cell>
          <cell r="DI58">
            <v>13</v>
          </cell>
          <cell r="DJ58">
            <v>4</v>
          </cell>
          <cell r="DK58">
            <v>0</v>
          </cell>
          <cell r="DL58">
            <v>0</v>
          </cell>
          <cell r="DM58">
            <v>0</v>
          </cell>
          <cell r="DN58">
            <v>0</v>
          </cell>
          <cell r="DO58">
            <v>0</v>
          </cell>
          <cell r="DP58">
            <v>0</v>
          </cell>
          <cell r="DQ58">
            <v>4</v>
          </cell>
          <cell r="DR58">
            <v>29</v>
          </cell>
          <cell r="DS58">
            <v>40</v>
          </cell>
          <cell r="DT58">
            <v>6</v>
          </cell>
          <cell r="DU58">
            <v>0</v>
          </cell>
          <cell r="DV58">
            <v>0</v>
          </cell>
          <cell r="DW58">
            <v>0</v>
          </cell>
          <cell r="DX58">
            <v>0</v>
          </cell>
          <cell r="DY58">
            <v>0</v>
          </cell>
          <cell r="DZ58">
            <v>6</v>
          </cell>
          <cell r="EA58">
            <v>6</v>
          </cell>
          <cell r="EB58">
            <v>13</v>
          </cell>
          <cell r="EC58">
            <v>13</v>
          </cell>
          <cell r="ED58">
            <v>4</v>
          </cell>
          <cell r="EE58">
            <v>0</v>
          </cell>
          <cell r="EF58">
            <v>0</v>
          </cell>
          <cell r="EG58">
            <v>0</v>
          </cell>
          <cell r="EH58">
            <v>0</v>
          </cell>
          <cell r="EI58">
            <v>0</v>
          </cell>
          <cell r="EJ58">
            <v>36</v>
          </cell>
          <cell r="EK58">
            <v>196</v>
          </cell>
          <cell r="EL58">
            <v>276</v>
          </cell>
          <cell r="EM58">
            <v>191</v>
          </cell>
          <cell r="EN58">
            <v>19</v>
          </cell>
          <cell r="EO58">
            <v>0</v>
          </cell>
          <cell r="EP58">
            <v>0</v>
          </cell>
          <cell r="EQ58">
            <v>8</v>
          </cell>
          <cell r="ER58">
            <v>17</v>
          </cell>
          <cell r="ES58">
            <v>0</v>
          </cell>
          <cell r="ET58">
            <v>107</v>
          </cell>
          <cell r="EU58">
            <v>169</v>
          </cell>
          <cell r="EV58">
            <v>235</v>
          </cell>
          <cell r="EW58">
            <v>186</v>
          </cell>
          <cell r="EX58">
            <v>20</v>
          </cell>
          <cell r="EY58">
            <v>0</v>
          </cell>
          <cell r="EZ58">
            <v>0</v>
          </cell>
          <cell r="FA58">
            <v>7</v>
          </cell>
          <cell r="FB58">
            <v>4</v>
          </cell>
          <cell r="FC58">
            <v>0</v>
          </cell>
          <cell r="FD58">
            <v>14</v>
          </cell>
          <cell r="FE58">
            <v>10</v>
          </cell>
          <cell r="FF58">
            <v>11</v>
          </cell>
          <cell r="FG58">
            <v>3</v>
          </cell>
          <cell r="FH58">
            <v>0</v>
          </cell>
          <cell r="FI58">
            <v>0</v>
          </cell>
          <cell r="FJ58">
            <v>0</v>
          </cell>
          <cell r="FK58">
            <v>0</v>
          </cell>
          <cell r="FL58">
            <v>0</v>
          </cell>
          <cell r="FM58">
            <v>0</v>
          </cell>
          <cell r="FN58">
            <v>0</v>
          </cell>
          <cell r="FO58">
            <v>3</v>
          </cell>
          <cell r="FP58">
            <v>25</v>
          </cell>
          <cell r="FQ58">
            <v>37</v>
          </cell>
          <cell r="FR58">
            <v>6</v>
          </cell>
          <cell r="FS58">
            <v>0</v>
          </cell>
          <cell r="FT58">
            <v>0</v>
          </cell>
          <cell r="FU58">
            <v>29</v>
          </cell>
          <cell r="FV58">
            <v>38</v>
          </cell>
          <cell r="FW58">
            <v>1</v>
          </cell>
          <cell r="FX58">
            <v>48</v>
          </cell>
          <cell r="FY58">
            <v>97</v>
          </cell>
          <cell r="FZ58">
            <v>42</v>
          </cell>
          <cell r="GA58">
            <v>5</v>
          </cell>
          <cell r="GB58">
            <v>0</v>
          </cell>
          <cell r="GC58">
            <v>0</v>
          </cell>
          <cell r="GD58">
            <v>0</v>
          </cell>
          <cell r="GE58">
            <v>0</v>
          </cell>
          <cell r="GF58">
            <v>0</v>
          </cell>
          <cell r="GG58">
            <v>0</v>
          </cell>
          <cell r="GH58">
            <v>0</v>
          </cell>
          <cell r="GI58">
            <v>0</v>
          </cell>
          <cell r="GJ58">
            <v>0</v>
          </cell>
          <cell r="GK58">
            <v>0</v>
          </cell>
          <cell r="GL58">
            <v>0</v>
          </cell>
          <cell r="GM58">
            <v>0</v>
          </cell>
          <cell r="GN58">
            <v>0</v>
          </cell>
          <cell r="GO58">
            <v>0</v>
          </cell>
          <cell r="GP58">
            <v>0</v>
          </cell>
          <cell r="GQ58">
            <v>0</v>
          </cell>
          <cell r="GR58">
            <v>0</v>
          </cell>
          <cell r="GS58">
            <v>0</v>
          </cell>
          <cell r="GT58">
            <v>0</v>
          </cell>
          <cell r="GU58">
            <v>0</v>
          </cell>
          <cell r="GV58">
            <v>0</v>
          </cell>
          <cell r="GW58">
            <v>0</v>
          </cell>
          <cell r="GX58">
            <v>0</v>
          </cell>
          <cell r="GY58">
            <v>0</v>
          </cell>
          <cell r="GZ58">
            <v>0</v>
          </cell>
          <cell r="HA58">
            <v>0</v>
          </cell>
          <cell r="HB58">
            <v>0</v>
          </cell>
          <cell r="HC58">
            <v>0</v>
          </cell>
          <cell r="HD58">
            <v>0</v>
          </cell>
          <cell r="HE58">
            <v>0</v>
          </cell>
          <cell r="HF58">
            <v>0</v>
          </cell>
          <cell r="HG58">
            <v>0</v>
          </cell>
          <cell r="HH58">
            <v>0</v>
          </cell>
          <cell r="HI58">
            <v>0</v>
          </cell>
          <cell r="HJ58">
            <v>0</v>
          </cell>
          <cell r="HK58">
            <v>0</v>
          </cell>
          <cell r="HL58">
            <v>7</v>
          </cell>
          <cell r="HM58">
            <v>0</v>
          </cell>
          <cell r="HN58">
            <v>1</v>
          </cell>
          <cell r="HO58">
            <v>0</v>
          </cell>
          <cell r="HP58">
            <v>0</v>
          </cell>
          <cell r="HQ58">
            <v>0</v>
          </cell>
          <cell r="HR58">
            <v>0</v>
          </cell>
          <cell r="HS58">
            <v>0</v>
          </cell>
          <cell r="HT58">
            <v>2</v>
          </cell>
          <cell r="HU58">
            <v>0</v>
          </cell>
          <cell r="HV58">
            <v>12</v>
          </cell>
          <cell r="HW58">
            <v>5</v>
          </cell>
          <cell r="HX58">
            <v>0</v>
          </cell>
          <cell r="HY58">
            <v>0</v>
          </cell>
          <cell r="HZ58">
            <v>0</v>
          </cell>
        </row>
        <row r="59">
          <cell r="A59">
            <v>67</v>
          </cell>
          <cell r="B59" t="str">
            <v>Deloitte</v>
          </cell>
          <cell r="C59">
            <v>667369363331771</v>
          </cell>
          <cell r="D59">
            <v>61</v>
          </cell>
          <cell r="E59">
            <v>0</v>
          </cell>
          <cell r="F59">
            <v>0</v>
          </cell>
          <cell r="G59">
            <v>0</v>
          </cell>
          <cell r="H59">
            <v>0</v>
          </cell>
          <cell r="I59">
            <v>0</v>
          </cell>
          <cell r="J59">
            <v>0</v>
          </cell>
          <cell r="K59">
            <v>50</v>
          </cell>
          <cell r="L59">
            <v>177</v>
          </cell>
          <cell r="M59">
            <v>80</v>
          </cell>
          <cell r="N59">
            <v>0</v>
          </cell>
          <cell r="O59">
            <v>0</v>
          </cell>
          <cell r="P59">
            <v>0</v>
          </cell>
          <cell r="Q59">
            <v>0</v>
          </cell>
          <cell r="R59">
            <v>0</v>
          </cell>
          <cell r="S59">
            <v>0</v>
          </cell>
          <cell r="T59">
            <v>0</v>
          </cell>
          <cell r="U59">
            <v>2</v>
          </cell>
          <cell r="V59">
            <v>30</v>
          </cell>
          <cell r="W59">
            <v>8</v>
          </cell>
          <cell r="X59">
            <v>0</v>
          </cell>
          <cell r="Y59">
            <v>0</v>
          </cell>
          <cell r="Z59">
            <v>0</v>
          </cell>
          <cell r="AA59">
            <v>0</v>
          </cell>
          <cell r="AB59">
            <v>0</v>
          </cell>
          <cell r="AC59">
            <v>0</v>
          </cell>
          <cell r="AD59">
            <v>0</v>
          </cell>
          <cell r="AE59">
            <v>144</v>
          </cell>
          <cell r="AF59">
            <v>631</v>
          </cell>
          <cell r="AG59">
            <v>146</v>
          </cell>
          <cell r="AH59">
            <v>0</v>
          </cell>
          <cell r="AI59">
            <v>0</v>
          </cell>
          <cell r="AJ59">
            <v>0</v>
          </cell>
          <cell r="AK59">
            <v>0</v>
          </cell>
          <cell r="AL59">
            <v>0</v>
          </cell>
          <cell r="AM59">
            <v>0</v>
          </cell>
          <cell r="AN59">
            <v>0</v>
          </cell>
          <cell r="AO59">
            <v>144</v>
          </cell>
          <cell r="AP59">
            <v>631</v>
          </cell>
          <cell r="AQ59">
            <v>146</v>
          </cell>
          <cell r="AR59">
            <v>0</v>
          </cell>
          <cell r="AS59">
            <v>0</v>
          </cell>
          <cell r="AT59">
            <v>0</v>
          </cell>
          <cell r="AU59">
            <v>0</v>
          </cell>
          <cell r="AV59">
            <v>0</v>
          </cell>
          <cell r="AW59">
            <v>0</v>
          </cell>
          <cell r="AX59">
            <v>0</v>
          </cell>
          <cell r="AY59">
            <v>13</v>
          </cell>
          <cell r="AZ59">
            <v>86</v>
          </cell>
          <cell r="BA59">
            <v>26</v>
          </cell>
          <cell r="BB59">
            <v>0</v>
          </cell>
          <cell r="BC59">
            <v>0</v>
          </cell>
          <cell r="BD59">
            <v>0</v>
          </cell>
          <cell r="BE59">
            <v>0</v>
          </cell>
          <cell r="BF59">
            <v>0</v>
          </cell>
          <cell r="BG59">
            <v>0</v>
          </cell>
          <cell r="BH59">
            <v>0</v>
          </cell>
          <cell r="BI59">
            <v>45</v>
          </cell>
          <cell r="BJ59">
            <v>156</v>
          </cell>
          <cell r="BK59">
            <v>68</v>
          </cell>
          <cell r="BL59">
            <v>0</v>
          </cell>
          <cell r="BM59">
            <v>0</v>
          </cell>
          <cell r="BN59">
            <v>0</v>
          </cell>
          <cell r="BO59">
            <v>0</v>
          </cell>
          <cell r="BP59">
            <v>0</v>
          </cell>
          <cell r="BQ59">
            <v>0</v>
          </cell>
          <cell r="BR59">
            <v>0</v>
          </cell>
          <cell r="BS59">
            <v>0</v>
          </cell>
          <cell r="BT59">
            <v>2</v>
          </cell>
          <cell r="BU59">
            <v>1</v>
          </cell>
          <cell r="BV59">
            <v>0</v>
          </cell>
          <cell r="BW59">
            <v>0</v>
          </cell>
          <cell r="BX59">
            <v>0</v>
          </cell>
          <cell r="BY59">
            <v>0</v>
          </cell>
          <cell r="BZ59">
            <v>0</v>
          </cell>
          <cell r="CA59">
            <v>0</v>
          </cell>
          <cell r="CB59">
            <v>0</v>
          </cell>
          <cell r="CC59">
            <v>47</v>
          </cell>
          <cell r="CD59">
            <v>156</v>
          </cell>
          <cell r="CE59">
            <v>71</v>
          </cell>
          <cell r="CF59">
            <v>0</v>
          </cell>
          <cell r="CG59">
            <v>0</v>
          </cell>
          <cell r="CH59">
            <v>0</v>
          </cell>
          <cell r="CI59">
            <v>0</v>
          </cell>
          <cell r="CJ59">
            <v>0</v>
          </cell>
          <cell r="CK59">
            <v>0</v>
          </cell>
          <cell r="CL59">
            <v>0</v>
          </cell>
          <cell r="CM59">
            <v>0</v>
          </cell>
          <cell r="CN59">
            <v>1</v>
          </cell>
          <cell r="CO59">
            <v>2</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1</v>
          </cell>
          <cell r="DI59">
            <v>0</v>
          </cell>
          <cell r="DJ59">
            <v>0</v>
          </cell>
          <cell r="DK59">
            <v>0</v>
          </cell>
          <cell r="DL59">
            <v>0</v>
          </cell>
          <cell r="DM59">
            <v>0</v>
          </cell>
          <cell r="DN59">
            <v>0</v>
          </cell>
          <cell r="DO59">
            <v>0</v>
          </cell>
          <cell r="DP59">
            <v>0</v>
          </cell>
          <cell r="DQ59">
            <v>7</v>
          </cell>
          <cell r="DR59">
            <v>30</v>
          </cell>
          <cell r="DS59">
            <v>20</v>
          </cell>
          <cell r="DT59">
            <v>0</v>
          </cell>
          <cell r="DU59">
            <v>0</v>
          </cell>
          <cell r="DV59">
            <v>0</v>
          </cell>
          <cell r="DW59">
            <v>0</v>
          </cell>
          <cell r="DX59">
            <v>0</v>
          </cell>
          <cell r="DY59">
            <v>0</v>
          </cell>
          <cell r="DZ59">
            <v>0</v>
          </cell>
          <cell r="EA59">
            <v>0</v>
          </cell>
          <cell r="EB59">
            <v>1</v>
          </cell>
          <cell r="EC59">
            <v>0</v>
          </cell>
          <cell r="ED59">
            <v>0</v>
          </cell>
          <cell r="EE59">
            <v>0</v>
          </cell>
          <cell r="EF59">
            <v>0</v>
          </cell>
          <cell r="EG59">
            <v>0</v>
          </cell>
          <cell r="EH59">
            <v>0</v>
          </cell>
          <cell r="EI59">
            <v>0</v>
          </cell>
          <cell r="EJ59">
            <v>0</v>
          </cell>
          <cell r="EK59">
            <v>28</v>
          </cell>
          <cell r="EL59">
            <v>119</v>
          </cell>
          <cell r="EM59">
            <v>62</v>
          </cell>
          <cell r="EN59">
            <v>0</v>
          </cell>
          <cell r="EO59">
            <v>0</v>
          </cell>
          <cell r="EP59">
            <v>0</v>
          </cell>
          <cell r="EQ59">
            <v>0</v>
          </cell>
          <cell r="ER59">
            <v>0</v>
          </cell>
          <cell r="ES59">
            <v>0</v>
          </cell>
          <cell r="ET59">
            <v>0</v>
          </cell>
          <cell r="EU59">
            <v>3</v>
          </cell>
          <cell r="EV59">
            <v>6</v>
          </cell>
          <cell r="EW59">
            <v>8</v>
          </cell>
          <cell r="EX59">
            <v>0</v>
          </cell>
          <cell r="EY59">
            <v>0</v>
          </cell>
          <cell r="EZ59">
            <v>0</v>
          </cell>
          <cell r="FA59">
            <v>0</v>
          </cell>
          <cell r="FB59">
            <v>0</v>
          </cell>
          <cell r="FC59">
            <v>0</v>
          </cell>
          <cell r="FD59">
            <v>0</v>
          </cell>
          <cell r="FE59">
            <v>45</v>
          </cell>
          <cell r="FF59">
            <v>157</v>
          </cell>
          <cell r="FG59">
            <v>69</v>
          </cell>
          <cell r="FH59">
            <v>0</v>
          </cell>
          <cell r="FI59">
            <v>0</v>
          </cell>
          <cell r="FJ59">
            <v>0</v>
          </cell>
          <cell r="FK59">
            <v>0</v>
          </cell>
          <cell r="FL59">
            <v>0</v>
          </cell>
          <cell r="FM59">
            <v>0</v>
          </cell>
          <cell r="FN59">
            <v>0</v>
          </cell>
          <cell r="FO59">
            <v>0</v>
          </cell>
          <cell r="FP59">
            <v>8</v>
          </cell>
          <cell r="FQ59">
            <v>2</v>
          </cell>
          <cell r="FR59">
            <v>0</v>
          </cell>
          <cell r="FS59">
            <v>0</v>
          </cell>
          <cell r="FT59">
            <v>0</v>
          </cell>
          <cell r="FU59">
            <v>0</v>
          </cell>
          <cell r="FV59">
            <v>0</v>
          </cell>
          <cell r="FW59">
            <v>0</v>
          </cell>
          <cell r="FX59">
            <v>0</v>
          </cell>
          <cell r="FY59">
            <v>1</v>
          </cell>
          <cell r="FZ59">
            <v>6</v>
          </cell>
          <cell r="GA59">
            <v>0</v>
          </cell>
          <cell r="GB59">
            <v>0</v>
          </cell>
          <cell r="GC59">
            <v>0</v>
          </cell>
          <cell r="GD59">
            <v>0</v>
          </cell>
          <cell r="GE59">
            <v>0</v>
          </cell>
          <cell r="GF59">
            <v>0</v>
          </cell>
          <cell r="GG59">
            <v>0</v>
          </cell>
          <cell r="GH59">
            <v>0</v>
          </cell>
          <cell r="GI59">
            <v>1</v>
          </cell>
          <cell r="GJ59">
            <v>0</v>
          </cell>
          <cell r="GK59">
            <v>0</v>
          </cell>
          <cell r="GL59">
            <v>0</v>
          </cell>
          <cell r="GM59">
            <v>0</v>
          </cell>
          <cell r="GN59">
            <v>0</v>
          </cell>
          <cell r="GO59">
            <v>0</v>
          </cell>
          <cell r="GP59">
            <v>0</v>
          </cell>
          <cell r="GQ59">
            <v>0</v>
          </cell>
          <cell r="GR59">
            <v>0</v>
          </cell>
          <cell r="GS59">
            <v>0</v>
          </cell>
          <cell r="GT59">
            <v>0</v>
          </cell>
          <cell r="GU59">
            <v>0</v>
          </cell>
          <cell r="GV59">
            <v>0</v>
          </cell>
          <cell r="GW59">
            <v>0</v>
          </cell>
          <cell r="GX59">
            <v>0</v>
          </cell>
          <cell r="GY59">
            <v>0</v>
          </cell>
          <cell r="GZ59">
            <v>0</v>
          </cell>
          <cell r="HA59">
            <v>0</v>
          </cell>
          <cell r="HB59">
            <v>0</v>
          </cell>
          <cell r="HC59">
            <v>0</v>
          </cell>
          <cell r="HD59">
            <v>0</v>
          </cell>
          <cell r="HE59">
            <v>0</v>
          </cell>
          <cell r="HF59">
            <v>0</v>
          </cell>
          <cell r="HG59">
            <v>0</v>
          </cell>
          <cell r="HH59">
            <v>0</v>
          </cell>
          <cell r="HI59">
            <v>0</v>
          </cell>
          <cell r="HJ59">
            <v>0</v>
          </cell>
          <cell r="HK59">
            <v>0</v>
          </cell>
          <cell r="HL59">
            <v>0</v>
          </cell>
          <cell r="HM59">
            <v>0</v>
          </cell>
          <cell r="HN59">
            <v>0</v>
          </cell>
          <cell r="HO59">
            <v>1</v>
          </cell>
          <cell r="HP59">
            <v>0</v>
          </cell>
          <cell r="HQ59">
            <v>0</v>
          </cell>
          <cell r="HR59">
            <v>0</v>
          </cell>
          <cell r="HS59">
            <v>0</v>
          </cell>
          <cell r="HT59">
            <v>0</v>
          </cell>
          <cell r="HU59">
            <v>0</v>
          </cell>
          <cell r="HV59">
            <v>0</v>
          </cell>
          <cell r="HW59">
            <v>0</v>
          </cell>
          <cell r="HX59">
            <v>0</v>
          </cell>
          <cell r="HY59">
            <v>0</v>
          </cell>
          <cell r="HZ59">
            <v>0</v>
          </cell>
        </row>
        <row r="60">
          <cell r="A60">
            <v>68</v>
          </cell>
          <cell r="B60" t="str">
            <v>Genentech</v>
          </cell>
          <cell r="C60">
            <v>146718898672043</v>
          </cell>
          <cell r="D60">
            <v>62</v>
          </cell>
          <cell r="E60">
            <v>0</v>
          </cell>
          <cell r="F60">
            <v>0</v>
          </cell>
          <cell r="G60">
            <v>73</v>
          </cell>
          <cell r="H60">
            <v>306</v>
          </cell>
          <cell r="I60">
            <v>1</v>
          </cell>
          <cell r="J60">
            <v>351</v>
          </cell>
          <cell r="K60">
            <v>821</v>
          </cell>
          <cell r="L60">
            <v>857</v>
          </cell>
          <cell r="M60">
            <v>333</v>
          </cell>
          <cell r="N60">
            <v>42</v>
          </cell>
          <cell r="O60">
            <v>0</v>
          </cell>
          <cell r="P60">
            <v>0</v>
          </cell>
          <cell r="Q60">
            <v>11</v>
          </cell>
          <cell r="R60">
            <v>105</v>
          </cell>
          <cell r="S60">
            <v>0</v>
          </cell>
          <cell r="T60">
            <v>82</v>
          </cell>
          <cell r="U60">
            <v>207</v>
          </cell>
          <cell r="V60">
            <v>154</v>
          </cell>
          <cell r="W60">
            <v>69</v>
          </cell>
          <cell r="X60">
            <v>6</v>
          </cell>
          <cell r="Y60">
            <v>0</v>
          </cell>
          <cell r="Z60">
            <v>0</v>
          </cell>
          <cell r="AA60">
            <v>65</v>
          </cell>
          <cell r="AB60">
            <v>840</v>
          </cell>
          <cell r="AC60">
            <v>0</v>
          </cell>
          <cell r="AD60">
            <v>2287</v>
          </cell>
          <cell r="AE60">
            <v>5615</v>
          </cell>
          <cell r="AF60">
            <v>6195</v>
          </cell>
          <cell r="AG60">
            <v>3046</v>
          </cell>
          <cell r="AH60">
            <v>335</v>
          </cell>
          <cell r="AI60">
            <v>0</v>
          </cell>
          <cell r="AJ60">
            <v>0</v>
          </cell>
          <cell r="AK60">
            <v>65</v>
          </cell>
          <cell r="AL60">
            <v>840</v>
          </cell>
          <cell r="AM60">
            <v>0</v>
          </cell>
          <cell r="AN60">
            <v>2287</v>
          </cell>
          <cell r="AO60">
            <v>5615</v>
          </cell>
          <cell r="AP60">
            <v>6195</v>
          </cell>
          <cell r="AQ60">
            <v>3069</v>
          </cell>
          <cell r="AR60">
            <v>347</v>
          </cell>
          <cell r="AS60">
            <v>0</v>
          </cell>
          <cell r="AT60">
            <v>0</v>
          </cell>
          <cell r="AU60">
            <v>0</v>
          </cell>
          <cell r="AV60">
            <v>96</v>
          </cell>
          <cell r="AW60">
            <v>0</v>
          </cell>
          <cell r="AX60">
            <v>265</v>
          </cell>
          <cell r="AY60">
            <v>670</v>
          </cell>
          <cell r="AZ60">
            <v>776</v>
          </cell>
          <cell r="BA60">
            <v>569</v>
          </cell>
          <cell r="BB60">
            <v>39</v>
          </cell>
          <cell r="BC60">
            <v>0</v>
          </cell>
          <cell r="BD60">
            <v>0</v>
          </cell>
          <cell r="BE60">
            <v>9</v>
          </cell>
          <cell r="BF60">
            <v>178</v>
          </cell>
          <cell r="BG60">
            <v>1</v>
          </cell>
          <cell r="BH60">
            <v>263</v>
          </cell>
          <cell r="BI60">
            <v>673</v>
          </cell>
          <cell r="BJ60">
            <v>677</v>
          </cell>
          <cell r="BK60">
            <v>225</v>
          </cell>
          <cell r="BL60">
            <v>24</v>
          </cell>
          <cell r="BM60">
            <v>0</v>
          </cell>
          <cell r="BN60">
            <v>0</v>
          </cell>
          <cell r="BO60">
            <v>0</v>
          </cell>
          <cell r="BP60">
            <v>19</v>
          </cell>
          <cell r="BQ60">
            <v>1</v>
          </cell>
          <cell r="BR60">
            <v>2</v>
          </cell>
          <cell r="BS60">
            <v>131</v>
          </cell>
          <cell r="BT60">
            <v>247</v>
          </cell>
          <cell r="BU60">
            <v>46</v>
          </cell>
          <cell r="BV60">
            <v>3</v>
          </cell>
          <cell r="BW60">
            <v>0</v>
          </cell>
          <cell r="BX60">
            <v>0</v>
          </cell>
          <cell r="BY60">
            <v>67</v>
          </cell>
          <cell r="BZ60">
            <v>258</v>
          </cell>
          <cell r="CA60">
            <v>1</v>
          </cell>
          <cell r="CB60">
            <v>298</v>
          </cell>
          <cell r="CC60">
            <v>713</v>
          </cell>
          <cell r="CD60">
            <v>716</v>
          </cell>
          <cell r="CE60">
            <v>242</v>
          </cell>
          <cell r="CF60">
            <v>24</v>
          </cell>
          <cell r="CG60">
            <v>0</v>
          </cell>
          <cell r="CH60">
            <v>0</v>
          </cell>
          <cell r="CI60">
            <v>0</v>
          </cell>
          <cell r="CJ60">
            <v>0</v>
          </cell>
          <cell r="CK60">
            <v>0</v>
          </cell>
          <cell r="CL60">
            <v>0</v>
          </cell>
          <cell r="CM60">
            <v>3</v>
          </cell>
          <cell r="CN60">
            <v>14</v>
          </cell>
          <cell r="CO60">
            <v>13</v>
          </cell>
          <cell r="CP60">
            <v>5</v>
          </cell>
          <cell r="CQ60">
            <v>0</v>
          </cell>
          <cell r="CR60">
            <v>0</v>
          </cell>
          <cell r="CS60">
            <v>0</v>
          </cell>
          <cell r="CT60">
            <v>0</v>
          </cell>
          <cell r="CU60">
            <v>0</v>
          </cell>
          <cell r="CV60">
            <v>2</v>
          </cell>
          <cell r="CW60">
            <v>4</v>
          </cell>
          <cell r="CX60">
            <v>0</v>
          </cell>
          <cell r="CY60">
            <v>0</v>
          </cell>
          <cell r="CZ60">
            <v>0</v>
          </cell>
          <cell r="DA60">
            <v>0</v>
          </cell>
          <cell r="DB60">
            <v>0</v>
          </cell>
          <cell r="DC60">
            <v>0</v>
          </cell>
          <cell r="DD60">
            <v>1</v>
          </cell>
          <cell r="DE60">
            <v>0</v>
          </cell>
          <cell r="DF60">
            <v>2</v>
          </cell>
          <cell r="DG60">
            <v>14</v>
          </cell>
          <cell r="DH60">
            <v>27</v>
          </cell>
          <cell r="DI60">
            <v>13</v>
          </cell>
          <cell r="DJ60">
            <v>1</v>
          </cell>
          <cell r="DK60">
            <v>0</v>
          </cell>
          <cell r="DL60">
            <v>0</v>
          </cell>
          <cell r="DM60">
            <v>0</v>
          </cell>
          <cell r="DN60">
            <v>5</v>
          </cell>
          <cell r="DO60">
            <v>0</v>
          </cell>
          <cell r="DP60">
            <v>15</v>
          </cell>
          <cell r="DQ60">
            <v>33</v>
          </cell>
          <cell r="DR60">
            <v>48</v>
          </cell>
          <cell r="DS60">
            <v>22</v>
          </cell>
          <cell r="DT60">
            <v>2</v>
          </cell>
          <cell r="DU60">
            <v>0</v>
          </cell>
          <cell r="DV60">
            <v>0</v>
          </cell>
          <cell r="DW60">
            <v>0</v>
          </cell>
          <cell r="DX60">
            <v>1</v>
          </cell>
          <cell r="DY60">
            <v>0</v>
          </cell>
          <cell r="DZ60">
            <v>2</v>
          </cell>
          <cell r="EA60">
            <v>14</v>
          </cell>
          <cell r="EB60">
            <v>27</v>
          </cell>
          <cell r="EC60">
            <v>13</v>
          </cell>
          <cell r="ED60">
            <v>1</v>
          </cell>
          <cell r="EE60">
            <v>0</v>
          </cell>
          <cell r="EF60">
            <v>0</v>
          </cell>
          <cell r="EG60">
            <v>57</v>
          </cell>
          <cell r="EH60">
            <v>46</v>
          </cell>
          <cell r="EI60">
            <v>0</v>
          </cell>
          <cell r="EJ60">
            <v>54</v>
          </cell>
          <cell r="EK60">
            <v>318</v>
          </cell>
          <cell r="EL60">
            <v>320</v>
          </cell>
          <cell r="EM60">
            <v>67</v>
          </cell>
          <cell r="EN60">
            <v>9</v>
          </cell>
          <cell r="EO60">
            <v>0</v>
          </cell>
          <cell r="EP60">
            <v>0</v>
          </cell>
          <cell r="EQ60">
            <v>0</v>
          </cell>
          <cell r="ER60">
            <v>2</v>
          </cell>
          <cell r="ES60">
            <v>0</v>
          </cell>
          <cell r="ET60">
            <v>25</v>
          </cell>
          <cell r="EU60">
            <v>117</v>
          </cell>
          <cell r="EV60">
            <v>157</v>
          </cell>
          <cell r="EW60">
            <v>90</v>
          </cell>
          <cell r="EX60">
            <v>12</v>
          </cell>
          <cell r="EY60">
            <v>0</v>
          </cell>
          <cell r="EZ60">
            <v>0</v>
          </cell>
          <cell r="FA60">
            <v>9</v>
          </cell>
          <cell r="FB60">
            <v>178</v>
          </cell>
          <cell r="FC60">
            <v>1</v>
          </cell>
          <cell r="FD60">
            <v>209</v>
          </cell>
          <cell r="FE60">
            <v>520</v>
          </cell>
          <cell r="FF60">
            <v>654</v>
          </cell>
          <cell r="FG60">
            <v>238</v>
          </cell>
          <cell r="FH60">
            <v>29</v>
          </cell>
          <cell r="FI60">
            <v>0</v>
          </cell>
          <cell r="FJ60">
            <v>0</v>
          </cell>
          <cell r="FK60">
            <v>0</v>
          </cell>
          <cell r="FL60">
            <v>0</v>
          </cell>
          <cell r="FM60">
            <v>0</v>
          </cell>
          <cell r="FN60">
            <v>0</v>
          </cell>
          <cell r="FO60">
            <v>0</v>
          </cell>
          <cell r="FP60">
            <v>1</v>
          </cell>
          <cell r="FQ60">
            <v>5</v>
          </cell>
          <cell r="FR60">
            <v>1</v>
          </cell>
          <cell r="FS60">
            <v>0</v>
          </cell>
          <cell r="FT60">
            <v>0</v>
          </cell>
          <cell r="FU60">
            <v>64</v>
          </cell>
          <cell r="FV60">
            <v>117</v>
          </cell>
          <cell r="FW60">
            <v>0</v>
          </cell>
          <cell r="FX60">
            <v>63</v>
          </cell>
          <cell r="FY60">
            <v>25</v>
          </cell>
          <cell r="FZ60">
            <v>8</v>
          </cell>
          <cell r="GA60">
            <v>0</v>
          </cell>
          <cell r="GB60">
            <v>0</v>
          </cell>
          <cell r="GC60">
            <v>0</v>
          </cell>
          <cell r="GD60">
            <v>0</v>
          </cell>
          <cell r="GE60">
            <v>0</v>
          </cell>
          <cell r="GF60">
            <v>9</v>
          </cell>
          <cell r="GG60">
            <v>0</v>
          </cell>
          <cell r="GH60">
            <v>54</v>
          </cell>
          <cell r="GI60">
            <v>159</v>
          </cell>
          <cell r="GJ60">
            <v>36</v>
          </cell>
          <cell r="GK60">
            <v>0</v>
          </cell>
          <cell r="GL60">
            <v>0</v>
          </cell>
          <cell r="GM60">
            <v>0</v>
          </cell>
          <cell r="GN60">
            <v>0</v>
          </cell>
          <cell r="GO60">
            <v>0</v>
          </cell>
          <cell r="GP60">
            <v>0</v>
          </cell>
          <cell r="GQ60">
            <v>0</v>
          </cell>
          <cell r="GR60">
            <v>0</v>
          </cell>
          <cell r="GS60">
            <v>0</v>
          </cell>
          <cell r="GT60">
            <v>0</v>
          </cell>
          <cell r="GU60">
            <v>0</v>
          </cell>
          <cell r="GV60">
            <v>0</v>
          </cell>
          <cell r="GW60">
            <v>0</v>
          </cell>
          <cell r="GX60">
            <v>0</v>
          </cell>
          <cell r="GY60">
            <v>0</v>
          </cell>
          <cell r="GZ60">
            <v>0</v>
          </cell>
          <cell r="HA60">
            <v>0</v>
          </cell>
          <cell r="HB60">
            <v>0</v>
          </cell>
          <cell r="HC60">
            <v>0</v>
          </cell>
          <cell r="HD60">
            <v>0</v>
          </cell>
          <cell r="HE60">
            <v>0</v>
          </cell>
          <cell r="HF60">
            <v>0</v>
          </cell>
          <cell r="HG60">
            <v>0</v>
          </cell>
          <cell r="HH60">
            <v>0</v>
          </cell>
          <cell r="HI60">
            <v>0</v>
          </cell>
          <cell r="HJ60">
            <v>0</v>
          </cell>
          <cell r="HK60">
            <v>0</v>
          </cell>
          <cell r="HL60">
            <v>0</v>
          </cell>
          <cell r="HM60">
            <v>0</v>
          </cell>
          <cell r="HN60">
            <v>1</v>
          </cell>
          <cell r="HO60">
            <v>0</v>
          </cell>
          <cell r="HP60">
            <v>0</v>
          </cell>
          <cell r="HQ60">
            <v>0</v>
          </cell>
          <cell r="HR60">
            <v>0</v>
          </cell>
          <cell r="HS60">
            <v>0</v>
          </cell>
          <cell r="HT60">
            <v>0</v>
          </cell>
          <cell r="HU60">
            <v>0</v>
          </cell>
          <cell r="HV60">
            <v>0</v>
          </cell>
          <cell r="HW60">
            <v>0</v>
          </cell>
          <cell r="HX60">
            <v>0</v>
          </cell>
          <cell r="HY60">
            <v>0</v>
          </cell>
          <cell r="HZ60">
            <v>0</v>
          </cell>
        </row>
        <row r="61">
          <cell r="A61">
            <v>69</v>
          </cell>
          <cell r="B61" t="str">
            <v>Umpqua Bank</v>
          </cell>
          <cell r="C61">
            <v>136874746358544</v>
          </cell>
          <cell r="D61">
            <v>63</v>
          </cell>
          <cell r="E61">
            <v>0</v>
          </cell>
          <cell r="F61">
            <v>0</v>
          </cell>
          <cell r="G61">
            <v>0</v>
          </cell>
          <cell r="H61">
            <v>135</v>
          </cell>
          <cell r="I61">
            <v>0</v>
          </cell>
          <cell r="J61">
            <v>518</v>
          </cell>
          <cell r="K61">
            <v>423</v>
          </cell>
          <cell r="L61">
            <v>215</v>
          </cell>
          <cell r="M61">
            <v>90</v>
          </cell>
          <cell r="N61">
            <v>12</v>
          </cell>
          <cell r="O61">
            <v>0</v>
          </cell>
          <cell r="P61">
            <v>0</v>
          </cell>
          <cell r="Q61">
            <v>0</v>
          </cell>
          <cell r="R61">
            <v>149</v>
          </cell>
          <cell r="S61">
            <v>0</v>
          </cell>
          <cell r="T61">
            <v>6713</v>
          </cell>
          <cell r="U61">
            <v>1534</v>
          </cell>
          <cell r="V61">
            <v>1607</v>
          </cell>
          <cell r="W61">
            <v>312</v>
          </cell>
          <cell r="X61">
            <v>35</v>
          </cell>
          <cell r="Y61">
            <v>0</v>
          </cell>
          <cell r="Z61">
            <v>0</v>
          </cell>
          <cell r="AA61">
            <v>0</v>
          </cell>
          <cell r="AB61">
            <v>443</v>
          </cell>
          <cell r="AC61">
            <v>0</v>
          </cell>
          <cell r="AD61">
            <v>20350</v>
          </cell>
          <cell r="AE61">
            <v>13113</v>
          </cell>
          <cell r="AF61">
            <v>15602</v>
          </cell>
          <cell r="AG61">
            <v>6210</v>
          </cell>
          <cell r="AH61">
            <v>1254</v>
          </cell>
          <cell r="AI61">
            <v>0</v>
          </cell>
          <cell r="AJ61">
            <v>0</v>
          </cell>
          <cell r="AK61">
            <v>0</v>
          </cell>
          <cell r="AL61">
            <v>443</v>
          </cell>
          <cell r="AM61">
            <v>0</v>
          </cell>
          <cell r="AN61">
            <v>20350</v>
          </cell>
          <cell r="AO61">
            <v>13113</v>
          </cell>
          <cell r="AP61">
            <v>15602</v>
          </cell>
          <cell r="AQ61">
            <v>6347</v>
          </cell>
          <cell r="AR61">
            <v>1261</v>
          </cell>
          <cell r="AS61">
            <v>0</v>
          </cell>
          <cell r="AT61">
            <v>0</v>
          </cell>
          <cell r="AU61">
            <v>0</v>
          </cell>
          <cell r="AV61">
            <v>65</v>
          </cell>
          <cell r="AW61">
            <v>0</v>
          </cell>
          <cell r="AX61">
            <v>5213</v>
          </cell>
          <cell r="AY61">
            <v>1583</v>
          </cell>
          <cell r="AZ61">
            <v>3375</v>
          </cell>
          <cell r="BA61">
            <v>845</v>
          </cell>
          <cell r="BB61">
            <v>144</v>
          </cell>
          <cell r="BC61">
            <v>0</v>
          </cell>
          <cell r="BD61">
            <v>0</v>
          </cell>
          <cell r="BE61">
            <v>0</v>
          </cell>
          <cell r="BF61">
            <v>74</v>
          </cell>
          <cell r="BG61">
            <v>0</v>
          </cell>
          <cell r="BH61">
            <v>235</v>
          </cell>
          <cell r="BI61">
            <v>222</v>
          </cell>
          <cell r="BJ61">
            <v>95</v>
          </cell>
          <cell r="BK61">
            <v>45</v>
          </cell>
          <cell r="BL61">
            <v>6</v>
          </cell>
          <cell r="BM61">
            <v>0</v>
          </cell>
          <cell r="BN61">
            <v>0</v>
          </cell>
          <cell r="BO61">
            <v>0</v>
          </cell>
          <cell r="BP61">
            <v>0</v>
          </cell>
          <cell r="BQ61">
            <v>0</v>
          </cell>
          <cell r="BR61">
            <v>10</v>
          </cell>
          <cell r="BS61">
            <v>10</v>
          </cell>
          <cell r="BT61">
            <v>7</v>
          </cell>
          <cell r="BU61">
            <v>7</v>
          </cell>
          <cell r="BV61">
            <v>0</v>
          </cell>
          <cell r="BW61">
            <v>0</v>
          </cell>
          <cell r="BX61">
            <v>0</v>
          </cell>
          <cell r="BY61">
            <v>0</v>
          </cell>
          <cell r="BZ61">
            <v>89</v>
          </cell>
          <cell r="CA61">
            <v>0</v>
          </cell>
          <cell r="CB61">
            <v>219</v>
          </cell>
          <cell r="CC61">
            <v>189</v>
          </cell>
          <cell r="CD61">
            <v>93</v>
          </cell>
          <cell r="CE61">
            <v>43</v>
          </cell>
          <cell r="CF61">
            <v>6</v>
          </cell>
          <cell r="CG61">
            <v>0</v>
          </cell>
          <cell r="CH61">
            <v>0</v>
          </cell>
          <cell r="CI61">
            <v>0</v>
          </cell>
          <cell r="CJ61">
            <v>4</v>
          </cell>
          <cell r="CK61">
            <v>0</v>
          </cell>
          <cell r="CL61">
            <v>40</v>
          </cell>
          <cell r="CM61">
            <v>16</v>
          </cell>
          <cell r="CN61">
            <v>4</v>
          </cell>
          <cell r="CO61">
            <v>5</v>
          </cell>
          <cell r="CP61">
            <v>0</v>
          </cell>
          <cell r="CQ61">
            <v>0</v>
          </cell>
          <cell r="CR61">
            <v>0</v>
          </cell>
          <cell r="CS61">
            <v>0</v>
          </cell>
          <cell r="CT61">
            <v>0</v>
          </cell>
          <cell r="CU61">
            <v>0</v>
          </cell>
          <cell r="CV61">
            <v>6</v>
          </cell>
          <cell r="CW61">
            <v>1</v>
          </cell>
          <cell r="CX61">
            <v>0</v>
          </cell>
          <cell r="CY61">
            <v>3</v>
          </cell>
          <cell r="CZ61">
            <v>0</v>
          </cell>
          <cell r="DA61">
            <v>0</v>
          </cell>
          <cell r="DB61">
            <v>0</v>
          </cell>
          <cell r="DC61">
            <v>0</v>
          </cell>
          <cell r="DD61">
            <v>7</v>
          </cell>
          <cell r="DE61">
            <v>0</v>
          </cell>
          <cell r="DF61">
            <v>66</v>
          </cell>
          <cell r="DG61">
            <v>113</v>
          </cell>
          <cell r="DH61">
            <v>75</v>
          </cell>
          <cell r="DI61">
            <v>20</v>
          </cell>
          <cell r="DJ61">
            <v>1</v>
          </cell>
          <cell r="DK61">
            <v>0</v>
          </cell>
          <cell r="DL61">
            <v>0</v>
          </cell>
          <cell r="DM61">
            <v>0</v>
          </cell>
          <cell r="DN61">
            <v>5</v>
          </cell>
          <cell r="DO61">
            <v>0</v>
          </cell>
          <cell r="DP61">
            <v>14</v>
          </cell>
          <cell r="DQ61">
            <v>21</v>
          </cell>
          <cell r="DR61">
            <v>20</v>
          </cell>
          <cell r="DS61">
            <v>10</v>
          </cell>
          <cell r="DT61">
            <v>2</v>
          </cell>
          <cell r="DU61">
            <v>0</v>
          </cell>
          <cell r="DV61">
            <v>0</v>
          </cell>
          <cell r="DW61">
            <v>0</v>
          </cell>
          <cell r="DX61">
            <v>7</v>
          </cell>
          <cell r="DY61">
            <v>0</v>
          </cell>
          <cell r="DZ61">
            <v>69</v>
          </cell>
          <cell r="EA61">
            <v>114</v>
          </cell>
          <cell r="EB61">
            <v>75</v>
          </cell>
          <cell r="EC61">
            <v>20</v>
          </cell>
          <cell r="ED61">
            <v>1</v>
          </cell>
          <cell r="EE61">
            <v>0</v>
          </cell>
          <cell r="EF61">
            <v>0</v>
          </cell>
          <cell r="EG61">
            <v>0</v>
          </cell>
          <cell r="EH61">
            <v>1</v>
          </cell>
          <cell r="EI61">
            <v>0</v>
          </cell>
          <cell r="EJ61">
            <v>0</v>
          </cell>
          <cell r="EK61">
            <v>1</v>
          </cell>
          <cell r="EL61">
            <v>0</v>
          </cell>
          <cell r="EM61">
            <v>4</v>
          </cell>
          <cell r="EN61">
            <v>2</v>
          </cell>
          <cell r="EO61">
            <v>0</v>
          </cell>
          <cell r="EP61">
            <v>0</v>
          </cell>
          <cell r="EQ61">
            <v>0</v>
          </cell>
          <cell r="ER61">
            <v>12</v>
          </cell>
          <cell r="ES61">
            <v>0</v>
          </cell>
          <cell r="ET61">
            <v>96</v>
          </cell>
          <cell r="EU61">
            <v>67</v>
          </cell>
          <cell r="EV61">
            <v>81</v>
          </cell>
          <cell r="EW61">
            <v>33</v>
          </cell>
          <cell r="EX61">
            <v>5</v>
          </cell>
          <cell r="EY61">
            <v>0</v>
          </cell>
          <cell r="EZ61">
            <v>0</v>
          </cell>
          <cell r="FA61">
            <v>0</v>
          </cell>
          <cell r="FB61">
            <v>90</v>
          </cell>
          <cell r="FC61">
            <v>0</v>
          </cell>
          <cell r="FD61">
            <v>286</v>
          </cell>
          <cell r="FE61">
            <v>236</v>
          </cell>
          <cell r="FF61">
            <v>92</v>
          </cell>
          <cell r="FG61">
            <v>42</v>
          </cell>
          <cell r="FH61">
            <v>6</v>
          </cell>
          <cell r="FI61">
            <v>0</v>
          </cell>
          <cell r="FJ61">
            <v>0</v>
          </cell>
          <cell r="FK61">
            <v>0</v>
          </cell>
          <cell r="FL61">
            <v>0</v>
          </cell>
          <cell r="FM61">
            <v>0</v>
          </cell>
          <cell r="FN61">
            <v>0</v>
          </cell>
          <cell r="FO61">
            <v>0</v>
          </cell>
          <cell r="FP61">
            <v>5</v>
          </cell>
          <cell r="FQ61">
            <v>0</v>
          </cell>
          <cell r="FR61">
            <v>0</v>
          </cell>
          <cell r="FS61">
            <v>0</v>
          </cell>
          <cell r="FT61">
            <v>0</v>
          </cell>
          <cell r="FU61">
            <v>0</v>
          </cell>
          <cell r="FV61">
            <v>29</v>
          </cell>
          <cell r="FW61">
            <v>0</v>
          </cell>
          <cell r="FX61">
            <v>135</v>
          </cell>
          <cell r="FY61">
            <v>120</v>
          </cell>
          <cell r="FZ61">
            <v>33</v>
          </cell>
          <cell r="GA61">
            <v>10</v>
          </cell>
          <cell r="GB61">
            <v>1</v>
          </cell>
          <cell r="GC61">
            <v>0</v>
          </cell>
          <cell r="GD61">
            <v>0</v>
          </cell>
          <cell r="GE61">
            <v>0</v>
          </cell>
          <cell r="GF61">
            <v>0</v>
          </cell>
          <cell r="GG61">
            <v>0</v>
          </cell>
          <cell r="GH61">
            <v>0</v>
          </cell>
          <cell r="GI61">
            <v>0</v>
          </cell>
          <cell r="GJ61">
            <v>0</v>
          </cell>
          <cell r="GK61">
            <v>0</v>
          </cell>
          <cell r="GL61">
            <v>0</v>
          </cell>
          <cell r="GM61">
            <v>0</v>
          </cell>
          <cell r="GN61">
            <v>0</v>
          </cell>
          <cell r="GO61">
            <v>0</v>
          </cell>
          <cell r="GP61">
            <v>0</v>
          </cell>
          <cell r="GQ61">
            <v>0</v>
          </cell>
          <cell r="GR61">
            <v>0</v>
          </cell>
          <cell r="GS61">
            <v>0</v>
          </cell>
          <cell r="GT61">
            <v>0</v>
          </cell>
          <cell r="GU61">
            <v>0</v>
          </cell>
          <cell r="GV61">
            <v>0</v>
          </cell>
          <cell r="GW61">
            <v>0</v>
          </cell>
          <cell r="GX61">
            <v>0</v>
          </cell>
          <cell r="GY61">
            <v>0</v>
          </cell>
          <cell r="GZ61">
            <v>0</v>
          </cell>
          <cell r="HA61">
            <v>0</v>
          </cell>
          <cell r="HB61">
            <v>0</v>
          </cell>
          <cell r="HC61">
            <v>0</v>
          </cell>
          <cell r="HD61">
            <v>0</v>
          </cell>
          <cell r="HE61">
            <v>0</v>
          </cell>
          <cell r="HF61">
            <v>0</v>
          </cell>
          <cell r="HG61">
            <v>0</v>
          </cell>
          <cell r="HH61">
            <v>0</v>
          </cell>
          <cell r="HI61">
            <v>0</v>
          </cell>
          <cell r="HJ61">
            <v>0</v>
          </cell>
          <cell r="HK61">
            <v>0</v>
          </cell>
          <cell r="HL61">
            <v>0</v>
          </cell>
          <cell r="HM61">
            <v>0</v>
          </cell>
          <cell r="HN61">
            <v>4</v>
          </cell>
          <cell r="HO61">
            <v>5</v>
          </cell>
          <cell r="HP61">
            <v>0</v>
          </cell>
          <cell r="HQ61">
            <v>0</v>
          </cell>
          <cell r="HR61">
            <v>0</v>
          </cell>
          <cell r="HS61">
            <v>0</v>
          </cell>
          <cell r="HT61">
            <v>4</v>
          </cell>
          <cell r="HU61">
            <v>0</v>
          </cell>
          <cell r="HV61">
            <v>1</v>
          </cell>
          <cell r="HW61">
            <v>0</v>
          </cell>
          <cell r="HX61">
            <v>0</v>
          </cell>
          <cell r="HY61">
            <v>0</v>
          </cell>
          <cell r="HZ61">
            <v>0</v>
          </cell>
        </row>
        <row r="62">
          <cell r="A62">
            <v>70</v>
          </cell>
          <cell r="B62" t="str">
            <v>Teach For America</v>
          </cell>
          <cell r="C62">
            <v>8433834471</v>
          </cell>
          <cell r="D62">
            <v>64</v>
          </cell>
          <cell r="E62">
            <v>0</v>
          </cell>
          <cell r="F62">
            <v>75</v>
          </cell>
          <cell r="G62">
            <v>225</v>
          </cell>
          <cell r="H62">
            <v>321</v>
          </cell>
          <cell r="I62">
            <v>16</v>
          </cell>
          <cell r="J62">
            <v>339</v>
          </cell>
          <cell r="K62">
            <v>416</v>
          </cell>
          <cell r="L62">
            <v>589</v>
          </cell>
          <cell r="M62">
            <v>349</v>
          </cell>
          <cell r="N62">
            <v>46</v>
          </cell>
          <cell r="O62">
            <v>0</v>
          </cell>
          <cell r="P62">
            <v>116</v>
          </cell>
          <cell r="Q62">
            <v>514</v>
          </cell>
          <cell r="R62">
            <v>951</v>
          </cell>
          <cell r="S62">
            <v>57</v>
          </cell>
          <cell r="T62">
            <v>2653</v>
          </cell>
          <cell r="U62">
            <v>5996</v>
          </cell>
          <cell r="V62">
            <v>11277</v>
          </cell>
          <cell r="W62">
            <v>4637</v>
          </cell>
          <cell r="X62">
            <v>669</v>
          </cell>
          <cell r="Y62">
            <v>0</v>
          </cell>
          <cell r="Z62">
            <v>953</v>
          </cell>
          <cell r="AA62">
            <v>5364</v>
          </cell>
          <cell r="AB62">
            <v>17012</v>
          </cell>
          <cell r="AC62">
            <v>983</v>
          </cell>
          <cell r="AD62">
            <v>61825</v>
          </cell>
          <cell r="AE62">
            <v>228307</v>
          </cell>
          <cell r="AF62">
            <v>514478</v>
          </cell>
          <cell r="AG62">
            <v>225005</v>
          </cell>
          <cell r="AH62">
            <v>28472</v>
          </cell>
          <cell r="AI62">
            <v>0</v>
          </cell>
          <cell r="AJ62">
            <v>954</v>
          </cell>
          <cell r="AK62">
            <v>5364</v>
          </cell>
          <cell r="AL62">
            <v>17012</v>
          </cell>
          <cell r="AM62">
            <v>983</v>
          </cell>
          <cell r="AN62">
            <v>61826</v>
          </cell>
          <cell r="AO62">
            <v>228307</v>
          </cell>
          <cell r="AP62">
            <v>514485</v>
          </cell>
          <cell r="AQ62">
            <v>227512</v>
          </cell>
          <cell r="AR62">
            <v>28983</v>
          </cell>
          <cell r="AS62">
            <v>0</v>
          </cell>
          <cell r="AT62">
            <v>3</v>
          </cell>
          <cell r="AU62">
            <v>1</v>
          </cell>
          <cell r="AV62">
            <v>3612</v>
          </cell>
          <cell r="AW62">
            <v>23</v>
          </cell>
          <cell r="AX62">
            <v>38308</v>
          </cell>
          <cell r="AY62">
            <v>77930</v>
          </cell>
          <cell r="AZ62">
            <v>173719</v>
          </cell>
          <cell r="BA62">
            <v>48834</v>
          </cell>
          <cell r="BB62">
            <v>7902</v>
          </cell>
          <cell r="BC62">
            <v>0</v>
          </cell>
          <cell r="BD62">
            <v>52</v>
          </cell>
          <cell r="BE62">
            <v>195</v>
          </cell>
          <cell r="BF62">
            <v>272</v>
          </cell>
          <cell r="BG62">
            <v>11</v>
          </cell>
          <cell r="BH62">
            <v>186</v>
          </cell>
          <cell r="BI62">
            <v>217</v>
          </cell>
          <cell r="BJ62">
            <v>339</v>
          </cell>
          <cell r="BK62">
            <v>208</v>
          </cell>
          <cell r="BL62">
            <v>24</v>
          </cell>
          <cell r="BM62">
            <v>0</v>
          </cell>
          <cell r="BN62">
            <v>6</v>
          </cell>
          <cell r="BO62">
            <v>7</v>
          </cell>
          <cell r="BP62">
            <v>1</v>
          </cell>
          <cell r="BQ62">
            <v>0</v>
          </cell>
          <cell r="BR62">
            <v>11</v>
          </cell>
          <cell r="BS62">
            <v>34</v>
          </cell>
          <cell r="BT62">
            <v>16</v>
          </cell>
          <cell r="BU62">
            <v>4</v>
          </cell>
          <cell r="BV62">
            <v>0</v>
          </cell>
          <cell r="BW62">
            <v>0</v>
          </cell>
          <cell r="BX62">
            <v>31</v>
          </cell>
          <cell r="BY62">
            <v>85</v>
          </cell>
          <cell r="BZ62">
            <v>105</v>
          </cell>
          <cell r="CA62">
            <v>5</v>
          </cell>
          <cell r="CB62">
            <v>98</v>
          </cell>
          <cell r="CC62">
            <v>112</v>
          </cell>
          <cell r="CD62">
            <v>82</v>
          </cell>
          <cell r="CE62">
            <v>57</v>
          </cell>
          <cell r="CF62">
            <v>8</v>
          </cell>
          <cell r="CG62">
            <v>0</v>
          </cell>
          <cell r="CH62">
            <v>0</v>
          </cell>
          <cell r="CI62">
            <v>0</v>
          </cell>
          <cell r="CJ62">
            <v>2</v>
          </cell>
          <cell r="CK62">
            <v>0</v>
          </cell>
          <cell r="CL62">
            <v>8</v>
          </cell>
          <cell r="CM62">
            <v>3</v>
          </cell>
          <cell r="CN62">
            <v>9</v>
          </cell>
          <cell r="CO62">
            <v>15</v>
          </cell>
          <cell r="CP62">
            <v>2</v>
          </cell>
          <cell r="CQ62">
            <v>0</v>
          </cell>
          <cell r="CR62">
            <v>0</v>
          </cell>
          <cell r="CS62">
            <v>0</v>
          </cell>
          <cell r="CT62">
            <v>0</v>
          </cell>
          <cell r="CU62">
            <v>0</v>
          </cell>
          <cell r="CV62">
            <v>0</v>
          </cell>
          <cell r="CW62">
            <v>0</v>
          </cell>
          <cell r="CX62">
            <v>0</v>
          </cell>
          <cell r="CY62">
            <v>3</v>
          </cell>
          <cell r="CZ62">
            <v>3</v>
          </cell>
          <cell r="DA62">
            <v>0</v>
          </cell>
          <cell r="DB62">
            <v>0</v>
          </cell>
          <cell r="DC62">
            <v>22</v>
          </cell>
          <cell r="DD62">
            <v>41</v>
          </cell>
          <cell r="DE62">
            <v>1</v>
          </cell>
          <cell r="DF62">
            <v>24</v>
          </cell>
          <cell r="DG62">
            <v>73</v>
          </cell>
          <cell r="DH62">
            <v>88</v>
          </cell>
          <cell r="DI62">
            <v>63</v>
          </cell>
          <cell r="DJ62">
            <v>10</v>
          </cell>
          <cell r="DK62">
            <v>0</v>
          </cell>
          <cell r="DL62">
            <v>10</v>
          </cell>
          <cell r="DM62">
            <v>8</v>
          </cell>
          <cell r="DN62">
            <v>25</v>
          </cell>
          <cell r="DO62">
            <v>2</v>
          </cell>
          <cell r="DP62">
            <v>24</v>
          </cell>
          <cell r="DQ62">
            <v>60</v>
          </cell>
          <cell r="DR62">
            <v>46</v>
          </cell>
          <cell r="DS62">
            <v>19</v>
          </cell>
          <cell r="DT62">
            <v>6</v>
          </cell>
          <cell r="DU62">
            <v>0</v>
          </cell>
          <cell r="DV62">
            <v>0</v>
          </cell>
          <cell r="DW62">
            <v>22</v>
          </cell>
          <cell r="DX62">
            <v>41</v>
          </cell>
          <cell r="DY62">
            <v>1</v>
          </cell>
          <cell r="DZ62">
            <v>24</v>
          </cell>
          <cell r="EA62">
            <v>73</v>
          </cell>
          <cell r="EB62">
            <v>88</v>
          </cell>
          <cell r="EC62">
            <v>63</v>
          </cell>
          <cell r="ED62">
            <v>10</v>
          </cell>
          <cell r="EE62">
            <v>0</v>
          </cell>
          <cell r="EF62">
            <v>0</v>
          </cell>
          <cell r="EG62">
            <v>0</v>
          </cell>
          <cell r="EH62">
            <v>0</v>
          </cell>
          <cell r="EI62">
            <v>0</v>
          </cell>
          <cell r="EJ62">
            <v>7</v>
          </cell>
          <cell r="EK62">
            <v>78</v>
          </cell>
          <cell r="EL62">
            <v>97</v>
          </cell>
          <cell r="EM62">
            <v>0</v>
          </cell>
          <cell r="EN62">
            <v>0</v>
          </cell>
          <cell r="EO62">
            <v>0</v>
          </cell>
          <cell r="EP62">
            <v>0</v>
          </cell>
          <cell r="EQ62">
            <v>7</v>
          </cell>
          <cell r="ER62">
            <v>15</v>
          </cell>
          <cell r="ES62">
            <v>1</v>
          </cell>
          <cell r="ET62">
            <v>129</v>
          </cell>
          <cell r="EU62">
            <v>186</v>
          </cell>
          <cell r="EV62">
            <v>215</v>
          </cell>
          <cell r="EW62">
            <v>112</v>
          </cell>
          <cell r="EX62">
            <v>15</v>
          </cell>
          <cell r="EY62">
            <v>0</v>
          </cell>
          <cell r="EZ62">
            <v>51</v>
          </cell>
          <cell r="FA62">
            <v>193</v>
          </cell>
          <cell r="FB62">
            <v>275</v>
          </cell>
          <cell r="FC62">
            <v>12</v>
          </cell>
          <cell r="FD62">
            <v>189</v>
          </cell>
          <cell r="FE62">
            <v>220</v>
          </cell>
          <cell r="FF62">
            <v>344</v>
          </cell>
          <cell r="FG62">
            <v>221</v>
          </cell>
          <cell r="FH62">
            <v>26</v>
          </cell>
          <cell r="FI62">
            <v>0</v>
          </cell>
          <cell r="FJ62">
            <v>8</v>
          </cell>
          <cell r="FK62">
            <v>0</v>
          </cell>
          <cell r="FL62">
            <v>0</v>
          </cell>
          <cell r="FM62">
            <v>0</v>
          </cell>
          <cell r="FN62">
            <v>0</v>
          </cell>
          <cell r="FO62">
            <v>0</v>
          </cell>
          <cell r="FP62">
            <v>24</v>
          </cell>
          <cell r="FQ62">
            <v>11</v>
          </cell>
          <cell r="FR62">
            <v>4</v>
          </cell>
          <cell r="FS62">
            <v>0</v>
          </cell>
          <cell r="FT62">
            <v>14</v>
          </cell>
          <cell r="FU62">
            <v>25</v>
          </cell>
          <cell r="FV62">
            <v>31</v>
          </cell>
          <cell r="FW62">
            <v>3</v>
          </cell>
          <cell r="FX62">
            <v>15</v>
          </cell>
          <cell r="FY62">
            <v>10</v>
          </cell>
          <cell r="FZ62">
            <v>5</v>
          </cell>
          <cell r="GA62">
            <v>4</v>
          </cell>
          <cell r="GB62">
            <v>1</v>
          </cell>
          <cell r="GC62">
            <v>0</v>
          </cell>
          <cell r="GD62">
            <v>0</v>
          </cell>
          <cell r="GE62">
            <v>0</v>
          </cell>
          <cell r="GF62">
            <v>0</v>
          </cell>
          <cell r="GG62">
            <v>0</v>
          </cell>
          <cell r="GH62">
            <v>6</v>
          </cell>
          <cell r="GI62">
            <v>0</v>
          </cell>
          <cell r="GJ62">
            <v>0</v>
          </cell>
          <cell r="GK62">
            <v>0</v>
          </cell>
          <cell r="GL62">
            <v>0</v>
          </cell>
          <cell r="GM62">
            <v>0</v>
          </cell>
          <cell r="GN62">
            <v>0</v>
          </cell>
          <cell r="GO62">
            <v>0</v>
          </cell>
          <cell r="GP62">
            <v>0</v>
          </cell>
          <cell r="GQ62">
            <v>0</v>
          </cell>
          <cell r="GR62">
            <v>0</v>
          </cell>
          <cell r="GS62">
            <v>0</v>
          </cell>
          <cell r="GT62">
            <v>0</v>
          </cell>
          <cell r="GU62">
            <v>0</v>
          </cell>
          <cell r="GV62">
            <v>0</v>
          </cell>
          <cell r="GW62">
            <v>0</v>
          </cell>
          <cell r="GX62">
            <v>1</v>
          </cell>
          <cell r="GY62">
            <v>0</v>
          </cell>
          <cell r="GZ62">
            <v>0</v>
          </cell>
          <cell r="HA62">
            <v>0</v>
          </cell>
          <cell r="HB62">
            <v>0</v>
          </cell>
          <cell r="HC62">
            <v>0</v>
          </cell>
          <cell r="HD62">
            <v>0</v>
          </cell>
          <cell r="HE62">
            <v>0</v>
          </cell>
          <cell r="HF62">
            <v>0</v>
          </cell>
          <cell r="HG62">
            <v>0</v>
          </cell>
          <cell r="HH62">
            <v>0</v>
          </cell>
          <cell r="HI62">
            <v>0</v>
          </cell>
          <cell r="HJ62">
            <v>0</v>
          </cell>
          <cell r="HK62">
            <v>0</v>
          </cell>
          <cell r="HL62">
            <v>0</v>
          </cell>
          <cell r="HM62">
            <v>0</v>
          </cell>
          <cell r="HN62">
            <v>1</v>
          </cell>
          <cell r="HO62">
            <v>1</v>
          </cell>
          <cell r="HP62">
            <v>0</v>
          </cell>
          <cell r="HQ62">
            <v>0</v>
          </cell>
          <cell r="HR62">
            <v>1</v>
          </cell>
          <cell r="HS62">
            <v>0</v>
          </cell>
          <cell r="HT62">
            <v>0</v>
          </cell>
          <cell r="HU62">
            <v>0</v>
          </cell>
          <cell r="HV62">
            <v>0</v>
          </cell>
          <cell r="HW62">
            <v>0</v>
          </cell>
          <cell r="HX62">
            <v>0</v>
          </cell>
          <cell r="HY62">
            <v>0</v>
          </cell>
          <cell r="HZ62">
            <v>0</v>
          </cell>
        </row>
        <row r="63">
          <cell r="A63">
            <v>71</v>
          </cell>
          <cell r="B63" t="str">
            <v>Mayo Clinic</v>
          </cell>
          <cell r="C63">
            <v>7673082516</v>
          </cell>
          <cell r="D63">
            <v>65</v>
          </cell>
          <cell r="E63">
            <v>1</v>
          </cell>
          <cell r="F63">
            <v>161</v>
          </cell>
          <cell r="G63">
            <v>267</v>
          </cell>
          <cell r="H63">
            <v>616</v>
          </cell>
          <cell r="I63">
            <v>22</v>
          </cell>
          <cell r="J63">
            <v>728</v>
          </cell>
          <cell r="K63">
            <v>1588</v>
          </cell>
          <cell r="L63">
            <v>2406</v>
          </cell>
          <cell r="M63">
            <v>1599</v>
          </cell>
          <cell r="N63">
            <v>239</v>
          </cell>
          <cell r="O63">
            <v>0</v>
          </cell>
          <cell r="P63">
            <v>304</v>
          </cell>
          <cell r="Q63">
            <v>770</v>
          </cell>
          <cell r="R63">
            <v>3857</v>
          </cell>
          <cell r="S63">
            <v>204</v>
          </cell>
          <cell r="T63">
            <v>14837</v>
          </cell>
          <cell r="U63">
            <v>16844</v>
          </cell>
          <cell r="V63">
            <v>34572</v>
          </cell>
          <cell r="W63">
            <v>23328</v>
          </cell>
          <cell r="X63">
            <v>3408</v>
          </cell>
          <cell r="Y63">
            <v>3</v>
          </cell>
          <cell r="Z63">
            <v>1018</v>
          </cell>
          <cell r="AA63">
            <v>4851</v>
          </cell>
          <cell r="AB63">
            <v>23869</v>
          </cell>
          <cell r="AC63">
            <v>884</v>
          </cell>
          <cell r="AD63">
            <v>352852</v>
          </cell>
          <cell r="AE63">
            <v>601353</v>
          </cell>
          <cell r="AF63">
            <v>1277052</v>
          </cell>
          <cell r="AG63">
            <v>908845</v>
          </cell>
          <cell r="AH63">
            <v>133446</v>
          </cell>
          <cell r="AI63">
            <v>3</v>
          </cell>
          <cell r="AJ63">
            <v>1018</v>
          </cell>
          <cell r="AK63">
            <v>4851</v>
          </cell>
          <cell r="AL63">
            <v>23872</v>
          </cell>
          <cell r="AM63">
            <v>884</v>
          </cell>
          <cell r="AN63">
            <v>352852</v>
          </cell>
          <cell r="AO63">
            <v>601354</v>
          </cell>
          <cell r="AP63">
            <v>1277066</v>
          </cell>
          <cell r="AQ63">
            <v>918576</v>
          </cell>
          <cell r="AR63">
            <v>136446</v>
          </cell>
          <cell r="AS63">
            <v>0</v>
          </cell>
          <cell r="AT63">
            <v>38</v>
          </cell>
          <cell r="AU63">
            <v>120</v>
          </cell>
          <cell r="AV63">
            <v>3221</v>
          </cell>
          <cell r="AW63">
            <v>70</v>
          </cell>
          <cell r="AX63">
            <v>49103</v>
          </cell>
          <cell r="AY63">
            <v>168478</v>
          </cell>
          <cell r="AZ63">
            <v>367443</v>
          </cell>
          <cell r="BA63">
            <v>248384</v>
          </cell>
          <cell r="BB63">
            <v>35676</v>
          </cell>
          <cell r="BC63">
            <v>0</v>
          </cell>
          <cell r="BD63">
            <v>19</v>
          </cell>
          <cell r="BE63">
            <v>76</v>
          </cell>
          <cell r="BF63">
            <v>453</v>
          </cell>
          <cell r="BG63">
            <v>15</v>
          </cell>
          <cell r="BH63">
            <v>483</v>
          </cell>
          <cell r="BI63">
            <v>720</v>
          </cell>
          <cell r="BJ63">
            <v>929</v>
          </cell>
          <cell r="BK63">
            <v>747</v>
          </cell>
          <cell r="BL63">
            <v>131</v>
          </cell>
          <cell r="BM63">
            <v>0</v>
          </cell>
          <cell r="BN63">
            <v>0</v>
          </cell>
          <cell r="BO63">
            <v>18</v>
          </cell>
          <cell r="BP63">
            <v>233</v>
          </cell>
          <cell r="BQ63">
            <v>2</v>
          </cell>
          <cell r="BR63">
            <v>95</v>
          </cell>
          <cell r="BS63">
            <v>41</v>
          </cell>
          <cell r="BT63">
            <v>29</v>
          </cell>
          <cell r="BU63">
            <v>15</v>
          </cell>
          <cell r="BV63">
            <v>1</v>
          </cell>
          <cell r="BW63">
            <v>1</v>
          </cell>
          <cell r="BX63">
            <v>78</v>
          </cell>
          <cell r="BY63">
            <v>82</v>
          </cell>
          <cell r="BZ63">
            <v>164</v>
          </cell>
          <cell r="CA63">
            <v>9</v>
          </cell>
          <cell r="CB63">
            <v>148</v>
          </cell>
          <cell r="CC63">
            <v>217</v>
          </cell>
          <cell r="CD63">
            <v>277</v>
          </cell>
          <cell r="CE63">
            <v>243</v>
          </cell>
          <cell r="CF63">
            <v>48</v>
          </cell>
          <cell r="CG63">
            <v>0</v>
          </cell>
          <cell r="CH63">
            <v>0</v>
          </cell>
          <cell r="CI63">
            <v>0</v>
          </cell>
          <cell r="CJ63">
            <v>3</v>
          </cell>
          <cell r="CK63">
            <v>0</v>
          </cell>
          <cell r="CL63">
            <v>12</v>
          </cell>
          <cell r="CM63">
            <v>66</v>
          </cell>
          <cell r="CN63">
            <v>95</v>
          </cell>
          <cell r="CO63">
            <v>32</v>
          </cell>
          <cell r="CP63">
            <v>2</v>
          </cell>
          <cell r="CQ63">
            <v>0</v>
          </cell>
          <cell r="CR63">
            <v>0</v>
          </cell>
          <cell r="CS63">
            <v>0</v>
          </cell>
          <cell r="CT63">
            <v>10</v>
          </cell>
          <cell r="CU63">
            <v>0</v>
          </cell>
          <cell r="CV63">
            <v>1</v>
          </cell>
          <cell r="CW63">
            <v>1</v>
          </cell>
          <cell r="CX63">
            <v>3</v>
          </cell>
          <cell r="CY63">
            <v>0</v>
          </cell>
          <cell r="CZ63">
            <v>0</v>
          </cell>
          <cell r="DA63">
            <v>0</v>
          </cell>
          <cell r="DB63">
            <v>0</v>
          </cell>
          <cell r="DC63">
            <v>1</v>
          </cell>
          <cell r="DD63">
            <v>11</v>
          </cell>
          <cell r="DE63">
            <v>0</v>
          </cell>
          <cell r="DF63">
            <v>35</v>
          </cell>
          <cell r="DG63">
            <v>103</v>
          </cell>
          <cell r="DH63">
            <v>65</v>
          </cell>
          <cell r="DI63">
            <v>47</v>
          </cell>
          <cell r="DJ63">
            <v>5</v>
          </cell>
          <cell r="DK63">
            <v>0</v>
          </cell>
          <cell r="DL63">
            <v>61</v>
          </cell>
          <cell r="DM63">
            <v>84</v>
          </cell>
          <cell r="DN63">
            <v>193</v>
          </cell>
          <cell r="DO63">
            <v>4</v>
          </cell>
          <cell r="DP63">
            <v>102</v>
          </cell>
          <cell r="DQ63">
            <v>115</v>
          </cell>
          <cell r="DR63">
            <v>74</v>
          </cell>
          <cell r="DS63">
            <v>49</v>
          </cell>
          <cell r="DT63">
            <v>10</v>
          </cell>
          <cell r="DU63">
            <v>0</v>
          </cell>
          <cell r="DV63">
            <v>0</v>
          </cell>
          <cell r="DW63">
            <v>1</v>
          </cell>
          <cell r="DX63">
            <v>11</v>
          </cell>
          <cell r="DY63">
            <v>0</v>
          </cell>
          <cell r="DZ63">
            <v>34</v>
          </cell>
          <cell r="EA63">
            <v>103</v>
          </cell>
          <cell r="EB63">
            <v>65</v>
          </cell>
          <cell r="EC63">
            <v>47</v>
          </cell>
          <cell r="ED63">
            <v>5</v>
          </cell>
          <cell r="EE63">
            <v>0</v>
          </cell>
          <cell r="EF63">
            <v>0</v>
          </cell>
          <cell r="EG63">
            <v>0</v>
          </cell>
          <cell r="EH63">
            <v>2</v>
          </cell>
          <cell r="EI63">
            <v>0</v>
          </cell>
          <cell r="EJ63">
            <v>149</v>
          </cell>
          <cell r="EK63">
            <v>1262</v>
          </cell>
          <cell r="EL63">
            <v>2246</v>
          </cell>
          <cell r="EM63">
            <v>1539</v>
          </cell>
          <cell r="EN63">
            <v>231</v>
          </cell>
          <cell r="EO63">
            <v>0</v>
          </cell>
          <cell r="EP63">
            <v>0</v>
          </cell>
          <cell r="EQ63">
            <v>8</v>
          </cell>
          <cell r="ER63">
            <v>30</v>
          </cell>
          <cell r="ES63">
            <v>5</v>
          </cell>
          <cell r="ET63">
            <v>195</v>
          </cell>
          <cell r="EU63">
            <v>767</v>
          </cell>
          <cell r="EV63">
            <v>1362</v>
          </cell>
          <cell r="EW63">
            <v>799</v>
          </cell>
          <cell r="EX63">
            <v>102</v>
          </cell>
          <cell r="EY63">
            <v>0</v>
          </cell>
          <cell r="EZ63">
            <v>19</v>
          </cell>
          <cell r="FA63">
            <v>69</v>
          </cell>
          <cell r="FB63">
            <v>459</v>
          </cell>
          <cell r="FC63">
            <v>15</v>
          </cell>
          <cell r="FD63">
            <v>490</v>
          </cell>
          <cell r="FE63">
            <v>785</v>
          </cell>
          <cell r="FF63">
            <v>1022</v>
          </cell>
          <cell r="FG63">
            <v>780</v>
          </cell>
          <cell r="FH63">
            <v>132</v>
          </cell>
          <cell r="FI63">
            <v>0</v>
          </cell>
          <cell r="FJ63">
            <v>61</v>
          </cell>
          <cell r="FK63">
            <v>64</v>
          </cell>
          <cell r="FL63">
            <v>47</v>
          </cell>
          <cell r="FM63">
            <v>0</v>
          </cell>
          <cell r="FN63">
            <v>0</v>
          </cell>
          <cell r="FO63">
            <v>0</v>
          </cell>
          <cell r="FP63">
            <v>3</v>
          </cell>
          <cell r="FQ63">
            <v>17</v>
          </cell>
          <cell r="FR63">
            <v>4</v>
          </cell>
          <cell r="FS63">
            <v>0</v>
          </cell>
          <cell r="FT63">
            <v>3</v>
          </cell>
          <cell r="FU63">
            <v>15</v>
          </cell>
          <cell r="FV63">
            <v>49</v>
          </cell>
          <cell r="FW63">
            <v>2</v>
          </cell>
          <cell r="FX63">
            <v>32</v>
          </cell>
          <cell r="FY63">
            <v>34</v>
          </cell>
          <cell r="FZ63">
            <v>17</v>
          </cell>
          <cell r="GA63">
            <v>3</v>
          </cell>
          <cell r="GB63">
            <v>0</v>
          </cell>
          <cell r="GC63">
            <v>0</v>
          </cell>
          <cell r="GD63">
            <v>0</v>
          </cell>
          <cell r="GE63">
            <v>0</v>
          </cell>
          <cell r="GF63">
            <v>0</v>
          </cell>
          <cell r="GG63">
            <v>0</v>
          </cell>
          <cell r="GH63">
            <v>1</v>
          </cell>
          <cell r="GI63">
            <v>1</v>
          </cell>
          <cell r="GJ63">
            <v>1</v>
          </cell>
          <cell r="GK63">
            <v>0</v>
          </cell>
          <cell r="GL63">
            <v>0</v>
          </cell>
          <cell r="GM63">
            <v>0</v>
          </cell>
          <cell r="GN63">
            <v>62</v>
          </cell>
          <cell r="GO63">
            <v>110</v>
          </cell>
          <cell r="GP63">
            <v>21</v>
          </cell>
          <cell r="GQ63">
            <v>0</v>
          </cell>
          <cell r="GR63">
            <v>0</v>
          </cell>
          <cell r="GS63">
            <v>0</v>
          </cell>
          <cell r="GT63">
            <v>0</v>
          </cell>
          <cell r="GU63">
            <v>0</v>
          </cell>
          <cell r="GV63">
            <v>0</v>
          </cell>
          <cell r="GW63">
            <v>1</v>
          </cell>
          <cell r="GX63">
            <v>16</v>
          </cell>
          <cell r="GY63">
            <v>1</v>
          </cell>
          <cell r="GZ63">
            <v>0</v>
          </cell>
          <cell r="HA63">
            <v>0</v>
          </cell>
          <cell r="HB63">
            <v>0</v>
          </cell>
          <cell r="HC63">
            <v>0</v>
          </cell>
          <cell r="HD63">
            <v>0</v>
          </cell>
          <cell r="HE63">
            <v>0</v>
          </cell>
          <cell r="HF63">
            <v>0</v>
          </cell>
          <cell r="HG63">
            <v>0</v>
          </cell>
          <cell r="HH63">
            <v>0</v>
          </cell>
          <cell r="HI63">
            <v>0</v>
          </cell>
          <cell r="HJ63">
            <v>0</v>
          </cell>
          <cell r="HK63">
            <v>0</v>
          </cell>
          <cell r="HL63">
            <v>9</v>
          </cell>
          <cell r="HM63">
            <v>1</v>
          </cell>
          <cell r="HN63">
            <v>1</v>
          </cell>
          <cell r="HO63">
            <v>0</v>
          </cell>
          <cell r="HP63">
            <v>1</v>
          </cell>
          <cell r="HQ63">
            <v>0</v>
          </cell>
          <cell r="HR63">
            <v>0</v>
          </cell>
          <cell r="HS63">
            <v>0</v>
          </cell>
          <cell r="HT63">
            <v>10</v>
          </cell>
          <cell r="HU63">
            <v>0</v>
          </cell>
          <cell r="HV63">
            <v>1</v>
          </cell>
          <cell r="HW63">
            <v>0</v>
          </cell>
          <cell r="HX63">
            <v>0</v>
          </cell>
          <cell r="HY63">
            <v>0</v>
          </cell>
          <cell r="HZ63">
            <v>0</v>
          </cell>
        </row>
        <row r="64">
          <cell r="A64">
            <v>73</v>
          </cell>
          <cell r="B64" t="str">
            <v>Starbucks</v>
          </cell>
          <cell r="C64">
            <v>22092443056</v>
          </cell>
          <cell r="D64">
            <v>67</v>
          </cell>
          <cell r="E64">
            <v>0</v>
          </cell>
          <cell r="F64">
            <v>5</v>
          </cell>
          <cell r="G64">
            <v>122</v>
          </cell>
          <cell r="H64">
            <v>211</v>
          </cell>
          <cell r="I64">
            <v>7</v>
          </cell>
          <cell r="J64">
            <v>103</v>
          </cell>
          <cell r="K64">
            <v>81</v>
          </cell>
          <cell r="L64">
            <v>65</v>
          </cell>
          <cell r="M64">
            <v>14</v>
          </cell>
          <cell r="N64">
            <v>2</v>
          </cell>
          <cell r="O64">
            <v>0</v>
          </cell>
          <cell r="P64">
            <v>239</v>
          </cell>
          <cell r="Q64">
            <v>118228</v>
          </cell>
          <cell r="R64">
            <v>217701</v>
          </cell>
          <cell r="S64">
            <v>8581</v>
          </cell>
          <cell r="T64">
            <v>120092</v>
          </cell>
          <cell r="U64">
            <v>46648</v>
          </cell>
          <cell r="V64">
            <v>55161</v>
          </cell>
          <cell r="W64">
            <v>17916</v>
          </cell>
          <cell r="X64">
            <v>6650</v>
          </cell>
          <cell r="Y64">
            <v>0</v>
          </cell>
          <cell r="Z64">
            <v>303</v>
          </cell>
          <cell r="AA64">
            <v>962403</v>
          </cell>
          <cell r="AB64">
            <v>2578989</v>
          </cell>
          <cell r="AC64">
            <v>112536</v>
          </cell>
          <cell r="AD64">
            <v>3235754</v>
          </cell>
          <cell r="AE64">
            <v>3891694</v>
          </cell>
          <cell r="AF64">
            <v>3589807</v>
          </cell>
          <cell r="AG64">
            <v>1036585</v>
          </cell>
          <cell r="AH64">
            <v>365159</v>
          </cell>
          <cell r="AI64">
            <v>0</v>
          </cell>
          <cell r="AJ64">
            <v>303</v>
          </cell>
          <cell r="AK64">
            <v>962404</v>
          </cell>
          <cell r="AL64">
            <v>2578990</v>
          </cell>
          <cell r="AM64">
            <v>112536</v>
          </cell>
          <cell r="AN64">
            <v>3235755</v>
          </cell>
          <cell r="AO64">
            <v>3891726</v>
          </cell>
          <cell r="AP64">
            <v>3589990</v>
          </cell>
          <cell r="AQ64">
            <v>1042498</v>
          </cell>
          <cell r="AR64">
            <v>365289</v>
          </cell>
          <cell r="AS64">
            <v>0</v>
          </cell>
          <cell r="AT64">
            <v>37</v>
          </cell>
          <cell r="AU64">
            <v>596</v>
          </cell>
          <cell r="AV64">
            <v>57158</v>
          </cell>
          <cell r="AW64">
            <v>275</v>
          </cell>
          <cell r="AX64">
            <v>160119</v>
          </cell>
          <cell r="AY64">
            <v>148476</v>
          </cell>
          <cell r="AZ64">
            <v>96848</v>
          </cell>
          <cell r="BA64">
            <v>45748</v>
          </cell>
          <cell r="BB64">
            <v>8075</v>
          </cell>
          <cell r="BC64">
            <v>0</v>
          </cell>
          <cell r="BD64">
            <v>0</v>
          </cell>
          <cell r="BE64">
            <v>87</v>
          </cell>
          <cell r="BF64">
            <v>102</v>
          </cell>
          <cell r="BG64">
            <v>3</v>
          </cell>
          <cell r="BH64">
            <v>22</v>
          </cell>
          <cell r="BI64">
            <v>6</v>
          </cell>
          <cell r="BJ64">
            <v>12</v>
          </cell>
          <cell r="BK64">
            <v>2</v>
          </cell>
          <cell r="BL64">
            <v>0</v>
          </cell>
          <cell r="BM64">
            <v>0</v>
          </cell>
          <cell r="BN64">
            <v>0</v>
          </cell>
          <cell r="BO64">
            <v>0</v>
          </cell>
          <cell r="BP64">
            <v>7</v>
          </cell>
          <cell r="BQ64">
            <v>0</v>
          </cell>
          <cell r="BR64">
            <v>5</v>
          </cell>
          <cell r="BS64">
            <v>0</v>
          </cell>
          <cell r="BT64">
            <v>1</v>
          </cell>
          <cell r="BU64">
            <v>0</v>
          </cell>
          <cell r="BV64">
            <v>0</v>
          </cell>
          <cell r="BW64">
            <v>0</v>
          </cell>
          <cell r="BX64">
            <v>0</v>
          </cell>
          <cell r="BY64">
            <v>23</v>
          </cell>
          <cell r="BZ64">
            <v>37</v>
          </cell>
          <cell r="CA64">
            <v>0</v>
          </cell>
          <cell r="CB64">
            <v>22</v>
          </cell>
          <cell r="CC64">
            <v>18</v>
          </cell>
          <cell r="CD64">
            <v>18</v>
          </cell>
          <cell r="CE64">
            <v>1</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7</v>
          </cell>
          <cell r="CW64">
            <v>1</v>
          </cell>
          <cell r="CX64">
            <v>1</v>
          </cell>
          <cell r="CY64">
            <v>0</v>
          </cell>
          <cell r="CZ64">
            <v>0</v>
          </cell>
          <cell r="DA64">
            <v>0</v>
          </cell>
          <cell r="DB64">
            <v>0</v>
          </cell>
          <cell r="DC64">
            <v>25</v>
          </cell>
          <cell r="DD64">
            <v>25</v>
          </cell>
          <cell r="DE64">
            <v>2</v>
          </cell>
          <cell r="DF64">
            <v>5</v>
          </cell>
          <cell r="DG64">
            <v>2</v>
          </cell>
          <cell r="DH64">
            <v>2</v>
          </cell>
          <cell r="DI64">
            <v>0</v>
          </cell>
          <cell r="DJ64">
            <v>0</v>
          </cell>
          <cell r="DK64">
            <v>0</v>
          </cell>
          <cell r="DL64">
            <v>3</v>
          </cell>
          <cell r="DM64">
            <v>16</v>
          </cell>
          <cell r="DN64">
            <v>21</v>
          </cell>
          <cell r="DO64">
            <v>0</v>
          </cell>
          <cell r="DP64">
            <v>6</v>
          </cell>
          <cell r="DQ64">
            <v>3</v>
          </cell>
          <cell r="DR64">
            <v>3</v>
          </cell>
          <cell r="DS64">
            <v>0</v>
          </cell>
          <cell r="DT64">
            <v>0</v>
          </cell>
          <cell r="DU64">
            <v>0</v>
          </cell>
          <cell r="DV64">
            <v>0</v>
          </cell>
          <cell r="DW64">
            <v>25</v>
          </cell>
          <cell r="DX64">
            <v>25</v>
          </cell>
          <cell r="DY64">
            <v>2</v>
          </cell>
          <cell r="DZ64">
            <v>5</v>
          </cell>
          <cell r="EA64">
            <v>2</v>
          </cell>
          <cell r="EB64">
            <v>2</v>
          </cell>
          <cell r="EC64">
            <v>0</v>
          </cell>
          <cell r="ED64">
            <v>0</v>
          </cell>
          <cell r="EE64">
            <v>0</v>
          </cell>
          <cell r="EF64">
            <v>0</v>
          </cell>
          <cell r="EG64">
            <v>1</v>
          </cell>
          <cell r="EH64">
            <v>3</v>
          </cell>
          <cell r="EI64">
            <v>0</v>
          </cell>
          <cell r="EJ64">
            <v>18</v>
          </cell>
          <cell r="EK64">
            <v>24</v>
          </cell>
          <cell r="EL64">
            <v>8</v>
          </cell>
          <cell r="EM64">
            <v>0</v>
          </cell>
          <cell r="EN64">
            <v>0</v>
          </cell>
          <cell r="EO64">
            <v>0</v>
          </cell>
          <cell r="EP64">
            <v>0</v>
          </cell>
          <cell r="EQ64">
            <v>10</v>
          </cell>
          <cell r="ER64">
            <v>82</v>
          </cell>
          <cell r="ES64">
            <v>1</v>
          </cell>
          <cell r="ET64">
            <v>77</v>
          </cell>
          <cell r="EU64">
            <v>71</v>
          </cell>
          <cell r="EV64">
            <v>50</v>
          </cell>
          <cell r="EW64">
            <v>14</v>
          </cell>
          <cell r="EX64">
            <v>2</v>
          </cell>
          <cell r="EY64">
            <v>0</v>
          </cell>
          <cell r="EZ64">
            <v>0</v>
          </cell>
          <cell r="FA64">
            <v>87</v>
          </cell>
          <cell r="FB64">
            <v>96</v>
          </cell>
          <cell r="FC64">
            <v>3</v>
          </cell>
          <cell r="FD64">
            <v>18</v>
          </cell>
          <cell r="FE64">
            <v>3</v>
          </cell>
          <cell r="FF64">
            <v>8</v>
          </cell>
          <cell r="FG64">
            <v>0</v>
          </cell>
          <cell r="FH64">
            <v>0</v>
          </cell>
          <cell r="FI64">
            <v>0</v>
          </cell>
          <cell r="FJ64">
            <v>3</v>
          </cell>
          <cell r="FK64">
            <v>11</v>
          </cell>
          <cell r="FL64">
            <v>5</v>
          </cell>
          <cell r="FM64">
            <v>0</v>
          </cell>
          <cell r="FN64">
            <v>0</v>
          </cell>
          <cell r="FO64">
            <v>3</v>
          </cell>
          <cell r="FP64">
            <v>3</v>
          </cell>
          <cell r="FQ64">
            <v>0</v>
          </cell>
          <cell r="FR64">
            <v>0</v>
          </cell>
          <cell r="FS64">
            <v>0</v>
          </cell>
          <cell r="FT64">
            <v>0</v>
          </cell>
          <cell r="FU64">
            <v>12</v>
          </cell>
          <cell r="FV64">
            <v>22</v>
          </cell>
          <cell r="FW64">
            <v>3</v>
          </cell>
          <cell r="FX64">
            <v>7</v>
          </cell>
          <cell r="FY64">
            <v>4</v>
          </cell>
          <cell r="FZ64">
            <v>3</v>
          </cell>
          <cell r="GA64">
            <v>0</v>
          </cell>
          <cell r="GB64">
            <v>0</v>
          </cell>
          <cell r="GC64">
            <v>0</v>
          </cell>
          <cell r="GD64">
            <v>0</v>
          </cell>
          <cell r="GE64">
            <v>0</v>
          </cell>
          <cell r="GF64">
            <v>2</v>
          </cell>
          <cell r="GG64">
            <v>0</v>
          </cell>
          <cell r="GH64">
            <v>0</v>
          </cell>
          <cell r="GI64">
            <v>0</v>
          </cell>
          <cell r="GJ64">
            <v>0</v>
          </cell>
          <cell r="GK64">
            <v>0</v>
          </cell>
          <cell r="GL64">
            <v>0</v>
          </cell>
          <cell r="GM64">
            <v>0</v>
          </cell>
          <cell r="GN64">
            <v>2</v>
          </cell>
          <cell r="GO64">
            <v>0</v>
          </cell>
          <cell r="GP64">
            <v>0</v>
          </cell>
          <cell r="GQ64">
            <v>0</v>
          </cell>
          <cell r="GR64">
            <v>0</v>
          </cell>
          <cell r="GS64">
            <v>0</v>
          </cell>
          <cell r="GT64">
            <v>0</v>
          </cell>
          <cell r="GU64">
            <v>0</v>
          </cell>
          <cell r="GV64">
            <v>0</v>
          </cell>
          <cell r="GW64">
            <v>0</v>
          </cell>
          <cell r="GX64">
            <v>0</v>
          </cell>
          <cell r="GY64">
            <v>0</v>
          </cell>
          <cell r="GZ64">
            <v>0</v>
          </cell>
          <cell r="HA64">
            <v>0</v>
          </cell>
          <cell r="HB64">
            <v>0</v>
          </cell>
          <cell r="HC64">
            <v>0</v>
          </cell>
          <cell r="HD64">
            <v>0</v>
          </cell>
          <cell r="HE64">
            <v>0</v>
          </cell>
          <cell r="HF64">
            <v>0</v>
          </cell>
          <cell r="HG64">
            <v>0</v>
          </cell>
          <cell r="HH64">
            <v>0</v>
          </cell>
          <cell r="HI64">
            <v>0</v>
          </cell>
          <cell r="HJ64">
            <v>0</v>
          </cell>
          <cell r="HK64">
            <v>0</v>
          </cell>
          <cell r="HL64">
            <v>0</v>
          </cell>
          <cell r="HM64">
            <v>0</v>
          </cell>
          <cell r="HN64">
            <v>0</v>
          </cell>
          <cell r="HO64">
            <v>0</v>
          </cell>
          <cell r="HP64">
            <v>0</v>
          </cell>
          <cell r="HQ64">
            <v>0</v>
          </cell>
          <cell r="HR64">
            <v>0</v>
          </cell>
          <cell r="HS64">
            <v>2</v>
          </cell>
          <cell r="HT64">
            <v>4</v>
          </cell>
          <cell r="HU64">
            <v>0</v>
          </cell>
          <cell r="HV64">
            <v>1</v>
          </cell>
          <cell r="HW64">
            <v>0</v>
          </cell>
          <cell r="HX64">
            <v>1</v>
          </cell>
          <cell r="HY64">
            <v>0</v>
          </cell>
          <cell r="HZ64">
            <v>0</v>
          </cell>
        </row>
        <row r="65">
          <cell r="A65">
            <v>74</v>
          </cell>
          <cell r="B65" t="str">
            <v>Rackspace Hosting</v>
          </cell>
          <cell r="C65">
            <v>147298628669538</v>
          </cell>
          <cell r="D65">
            <v>68</v>
          </cell>
          <cell r="E65">
            <v>0</v>
          </cell>
          <cell r="F65">
            <v>0</v>
          </cell>
          <cell r="G65">
            <v>0</v>
          </cell>
          <cell r="H65">
            <v>53</v>
          </cell>
          <cell r="I65">
            <v>0</v>
          </cell>
          <cell r="J65">
            <v>16</v>
          </cell>
          <cell r="K65">
            <v>0</v>
          </cell>
          <cell r="L65">
            <v>0</v>
          </cell>
          <cell r="M65">
            <v>0</v>
          </cell>
          <cell r="N65">
            <v>0</v>
          </cell>
          <cell r="O65">
            <v>0</v>
          </cell>
          <cell r="P65">
            <v>0</v>
          </cell>
          <cell r="Q65">
            <v>0</v>
          </cell>
          <cell r="R65">
            <v>4</v>
          </cell>
          <cell r="S65">
            <v>0</v>
          </cell>
          <cell r="T65">
            <v>7</v>
          </cell>
          <cell r="U65">
            <v>0</v>
          </cell>
          <cell r="V65">
            <v>0</v>
          </cell>
          <cell r="W65">
            <v>0</v>
          </cell>
          <cell r="X65">
            <v>0</v>
          </cell>
          <cell r="Y65">
            <v>0</v>
          </cell>
          <cell r="Z65">
            <v>0</v>
          </cell>
          <cell r="AA65">
            <v>0</v>
          </cell>
          <cell r="AB65">
            <v>17</v>
          </cell>
          <cell r="AC65">
            <v>0</v>
          </cell>
          <cell r="AD65">
            <v>19</v>
          </cell>
          <cell r="AE65">
            <v>0</v>
          </cell>
          <cell r="AF65">
            <v>0</v>
          </cell>
          <cell r="AG65">
            <v>0</v>
          </cell>
          <cell r="AH65">
            <v>0</v>
          </cell>
          <cell r="AI65">
            <v>0</v>
          </cell>
          <cell r="AJ65">
            <v>0</v>
          </cell>
          <cell r="AK65">
            <v>0</v>
          </cell>
          <cell r="AL65">
            <v>19</v>
          </cell>
          <cell r="AM65">
            <v>0</v>
          </cell>
          <cell r="AN65">
            <v>21</v>
          </cell>
          <cell r="AO65">
            <v>0</v>
          </cell>
          <cell r="AP65">
            <v>0</v>
          </cell>
          <cell r="AQ65">
            <v>0</v>
          </cell>
          <cell r="AR65">
            <v>0</v>
          </cell>
          <cell r="AS65">
            <v>0</v>
          </cell>
          <cell r="AT65">
            <v>0</v>
          </cell>
          <cell r="AU65">
            <v>0</v>
          </cell>
          <cell r="AV65">
            <v>3</v>
          </cell>
          <cell r="AW65">
            <v>0</v>
          </cell>
          <cell r="AX65">
            <v>9</v>
          </cell>
          <cell r="AY65">
            <v>0</v>
          </cell>
          <cell r="AZ65">
            <v>0</v>
          </cell>
          <cell r="BA65">
            <v>0</v>
          </cell>
          <cell r="BB65">
            <v>0</v>
          </cell>
          <cell r="BC65">
            <v>0</v>
          </cell>
          <cell r="BD65">
            <v>0</v>
          </cell>
          <cell r="BE65">
            <v>0</v>
          </cell>
          <cell r="BF65">
            <v>14</v>
          </cell>
          <cell r="BG65">
            <v>0</v>
          </cell>
          <cell r="BH65">
            <v>5</v>
          </cell>
          <cell r="BI65">
            <v>0</v>
          </cell>
          <cell r="BJ65">
            <v>0</v>
          </cell>
          <cell r="BK65">
            <v>0</v>
          </cell>
          <cell r="BL65">
            <v>0</v>
          </cell>
          <cell r="BM65">
            <v>0</v>
          </cell>
          <cell r="BN65">
            <v>0</v>
          </cell>
          <cell r="BO65">
            <v>0</v>
          </cell>
          <cell r="BP65">
            <v>1</v>
          </cell>
          <cell r="BQ65">
            <v>0</v>
          </cell>
          <cell r="BR65">
            <v>1</v>
          </cell>
          <cell r="BS65">
            <v>0</v>
          </cell>
          <cell r="BT65">
            <v>0</v>
          </cell>
          <cell r="BU65">
            <v>0</v>
          </cell>
          <cell r="BV65">
            <v>0</v>
          </cell>
          <cell r="BW65">
            <v>0</v>
          </cell>
          <cell r="BX65">
            <v>0</v>
          </cell>
          <cell r="BY65">
            <v>0</v>
          </cell>
          <cell r="BZ65">
            <v>52</v>
          </cell>
          <cell r="CA65">
            <v>0</v>
          </cell>
          <cell r="CB65">
            <v>13</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4</v>
          </cell>
          <cell r="DE65">
            <v>0</v>
          </cell>
          <cell r="DF65">
            <v>1</v>
          </cell>
          <cell r="DG65">
            <v>0</v>
          </cell>
          <cell r="DH65">
            <v>0</v>
          </cell>
          <cell r="DI65">
            <v>0</v>
          </cell>
          <cell r="DJ65">
            <v>0</v>
          </cell>
          <cell r="DK65">
            <v>0</v>
          </cell>
          <cell r="DL65">
            <v>0</v>
          </cell>
          <cell r="DM65">
            <v>0</v>
          </cell>
          <cell r="DN65">
            <v>4</v>
          </cell>
          <cell r="DO65">
            <v>0</v>
          </cell>
          <cell r="DP65">
            <v>0</v>
          </cell>
          <cell r="DQ65">
            <v>0</v>
          </cell>
          <cell r="DR65">
            <v>0</v>
          </cell>
          <cell r="DS65">
            <v>0</v>
          </cell>
          <cell r="DT65">
            <v>0</v>
          </cell>
          <cell r="DU65">
            <v>0</v>
          </cell>
          <cell r="DV65">
            <v>0</v>
          </cell>
          <cell r="DW65">
            <v>0</v>
          </cell>
          <cell r="DX65">
            <v>4</v>
          </cell>
          <cell r="DY65">
            <v>0</v>
          </cell>
          <cell r="DZ65">
            <v>1</v>
          </cell>
          <cell r="EA65">
            <v>0</v>
          </cell>
          <cell r="EB65">
            <v>0</v>
          </cell>
          <cell r="EC65">
            <v>0</v>
          </cell>
          <cell r="ED65">
            <v>0</v>
          </cell>
          <cell r="EE65">
            <v>0</v>
          </cell>
          <cell r="EF65">
            <v>0</v>
          </cell>
          <cell r="EG65">
            <v>0</v>
          </cell>
          <cell r="EH65">
            <v>8</v>
          </cell>
          <cell r="EI65">
            <v>0</v>
          </cell>
          <cell r="EJ65">
            <v>1</v>
          </cell>
          <cell r="EK65">
            <v>0</v>
          </cell>
          <cell r="EL65">
            <v>0</v>
          </cell>
          <cell r="EM65">
            <v>0</v>
          </cell>
          <cell r="EN65">
            <v>0</v>
          </cell>
          <cell r="EO65">
            <v>0</v>
          </cell>
          <cell r="EP65">
            <v>0</v>
          </cell>
          <cell r="EQ65">
            <v>0</v>
          </cell>
          <cell r="ER65">
            <v>27</v>
          </cell>
          <cell r="ES65">
            <v>0</v>
          </cell>
          <cell r="ET65">
            <v>9</v>
          </cell>
          <cell r="EU65">
            <v>0</v>
          </cell>
          <cell r="EV65">
            <v>0</v>
          </cell>
          <cell r="EW65">
            <v>0</v>
          </cell>
          <cell r="EX65">
            <v>0</v>
          </cell>
          <cell r="EY65">
            <v>0</v>
          </cell>
          <cell r="EZ65">
            <v>0</v>
          </cell>
          <cell r="FA65">
            <v>0</v>
          </cell>
          <cell r="FB65">
            <v>6</v>
          </cell>
          <cell r="FC65">
            <v>0</v>
          </cell>
          <cell r="FD65">
            <v>4</v>
          </cell>
          <cell r="FE65">
            <v>0</v>
          </cell>
          <cell r="FF65">
            <v>0</v>
          </cell>
          <cell r="FG65">
            <v>0</v>
          </cell>
          <cell r="FH65">
            <v>0</v>
          </cell>
          <cell r="FI65">
            <v>0</v>
          </cell>
          <cell r="FJ65">
            <v>0</v>
          </cell>
          <cell r="FK65">
            <v>0</v>
          </cell>
          <cell r="FL65">
            <v>3</v>
          </cell>
          <cell r="FM65">
            <v>0</v>
          </cell>
          <cell r="FN65">
            <v>0</v>
          </cell>
          <cell r="FO65">
            <v>0</v>
          </cell>
          <cell r="FP65">
            <v>0</v>
          </cell>
          <cell r="FQ65">
            <v>0</v>
          </cell>
          <cell r="FR65">
            <v>0</v>
          </cell>
          <cell r="FS65">
            <v>0</v>
          </cell>
          <cell r="FT65">
            <v>0</v>
          </cell>
          <cell r="FU65">
            <v>0</v>
          </cell>
          <cell r="FV65">
            <v>6</v>
          </cell>
          <cell r="FW65">
            <v>0</v>
          </cell>
          <cell r="FX65">
            <v>1</v>
          </cell>
          <cell r="FY65">
            <v>0</v>
          </cell>
          <cell r="FZ65">
            <v>0</v>
          </cell>
          <cell r="GA65">
            <v>0</v>
          </cell>
          <cell r="GB65">
            <v>0</v>
          </cell>
          <cell r="GC65">
            <v>0</v>
          </cell>
          <cell r="GD65">
            <v>0</v>
          </cell>
          <cell r="GE65">
            <v>0</v>
          </cell>
          <cell r="GF65">
            <v>8</v>
          </cell>
          <cell r="GG65">
            <v>0</v>
          </cell>
          <cell r="GH65">
            <v>1</v>
          </cell>
          <cell r="GI65">
            <v>0</v>
          </cell>
          <cell r="GJ65">
            <v>0</v>
          </cell>
          <cell r="GK65">
            <v>0</v>
          </cell>
          <cell r="GL65">
            <v>0</v>
          </cell>
          <cell r="GM65">
            <v>0</v>
          </cell>
          <cell r="GN65">
            <v>0</v>
          </cell>
          <cell r="GO65">
            <v>0</v>
          </cell>
          <cell r="GP65">
            <v>3</v>
          </cell>
          <cell r="GQ65">
            <v>0</v>
          </cell>
          <cell r="GR65">
            <v>1</v>
          </cell>
          <cell r="GS65">
            <v>0</v>
          </cell>
          <cell r="GT65">
            <v>0</v>
          </cell>
          <cell r="GU65">
            <v>0</v>
          </cell>
          <cell r="GV65">
            <v>0</v>
          </cell>
          <cell r="GW65">
            <v>0</v>
          </cell>
          <cell r="GX65">
            <v>0</v>
          </cell>
          <cell r="GY65">
            <v>0</v>
          </cell>
          <cell r="GZ65">
            <v>0</v>
          </cell>
          <cell r="HA65">
            <v>0</v>
          </cell>
          <cell r="HB65">
            <v>0</v>
          </cell>
          <cell r="HC65">
            <v>0</v>
          </cell>
          <cell r="HD65">
            <v>0</v>
          </cell>
          <cell r="HE65">
            <v>0</v>
          </cell>
          <cell r="HF65">
            <v>0</v>
          </cell>
          <cell r="HG65">
            <v>0</v>
          </cell>
          <cell r="HH65">
            <v>0</v>
          </cell>
          <cell r="HI65">
            <v>0</v>
          </cell>
          <cell r="HJ65">
            <v>0</v>
          </cell>
          <cell r="HK65">
            <v>0</v>
          </cell>
          <cell r="HL65">
            <v>0</v>
          </cell>
          <cell r="HM65">
            <v>0</v>
          </cell>
          <cell r="HN65">
            <v>0</v>
          </cell>
          <cell r="HO65">
            <v>0</v>
          </cell>
          <cell r="HP65">
            <v>0</v>
          </cell>
          <cell r="HQ65">
            <v>0</v>
          </cell>
          <cell r="HR65">
            <v>0</v>
          </cell>
          <cell r="HS65">
            <v>0</v>
          </cell>
          <cell r="HT65">
            <v>0</v>
          </cell>
          <cell r="HU65">
            <v>0</v>
          </cell>
          <cell r="HV65">
            <v>0</v>
          </cell>
          <cell r="HW65">
            <v>0</v>
          </cell>
          <cell r="HX65">
            <v>0</v>
          </cell>
          <cell r="HY65">
            <v>0</v>
          </cell>
          <cell r="HZ65">
            <v>0</v>
          </cell>
        </row>
        <row r="66">
          <cell r="A66">
            <v>75</v>
          </cell>
          <cell r="B66" t="str">
            <v>FactSet Research Systems</v>
          </cell>
          <cell r="C66">
            <v>47276510407</v>
          </cell>
          <cell r="D66">
            <v>69</v>
          </cell>
          <cell r="E66">
            <v>0</v>
          </cell>
          <cell r="F66">
            <v>36</v>
          </cell>
          <cell r="G66">
            <v>256</v>
          </cell>
          <cell r="H66">
            <v>378</v>
          </cell>
          <cell r="I66">
            <v>9</v>
          </cell>
          <cell r="J66">
            <v>348</v>
          </cell>
          <cell r="K66">
            <v>318</v>
          </cell>
          <cell r="L66">
            <v>275</v>
          </cell>
          <cell r="M66">
            <v>102</v>
          </cell>
          <cell r="N66">
            <v>4</v>
          </cell>
          <cell r="O66">
            <v>0</v>
          </cell>
          <cell r="P66">
            <v>16</v>
          </cell>
          <cell r="Q66">
            <v>185</v>
          </cell>
          <cell r="R66">
            <v>320</v>
          </cell>
          <cell r="S66">
            <v>7</v>
          </cell>
          <cell r="T66">
            <v>315</v>
          </cell>
          <cell r="U66">
            <v>242</v>
          </cell>
          <cell r="V66">
            <v>118</v>
          </cell>
          <cell r="W66">
            <v>77</v>
          </cell>
          <cell r="X66">
            <v>4</v>
          </cell>
          <cell r="Y66">
            <v>0</v>
          </cell>
          <cell r="Z66">
            <v>298</v>
          </cell>
          <cell r="AA66">
            <v>1644</v>
          </cell>
          <cell r="AB66">
            <v>3357</v>
          </cell>
          <cell r="AC66">
            <v>34</v>
          </cell>
          <cell r="AD66">
            <v>8036</v>
          </cell>
          <cell r="AE66">
            <v>10494</v>
          </cell>
          <cell r="AF66">
            <v>9736</v>
          </cell>
          <cell r="AG66">
            <v>5652</v>
          </cell>
          <cell r="AH66">
            <v>345</v>
          </cell>
          <cell r="AI66">
            <v>0</v>
          </cell>
          <cell r="AJ66">
            <v>298</v>
          </cell>
          <cell r="AK66">
            <v>1644</v>
          </cell>
          <cell r="AL66">
            <v>3357</v>
          </cell>
          <cell r="AM66">
            <v>34</v>
          </cell>
          <cell r="AN66">
            <v>8036</v>
          </cell>
          <cell r="AO66">
            <v>10494</v>
          </cell>
          <cell r="AP66">
            <v>9736</v>
          </cell>
          <cell r="AQ66">
            <v>5721</v>
          </cell>
          <cell r="AR66">
            <v>352</v>
          </cell>
          <cell r="AS66">
            <v>0</v>
          </cell>
          <cell r="AT66">
            <v>23</v>
          </cell>
          <cell r="AU66">
            <v>2</v>
          </cell>
          <cell r="AV66">
            <v>125</v>
          </cell>
          <cell r="AW66">
            <v>3</v>
          </cell>
          <cell r="AX66">
            <v>584</v>
          </cell>
          <cell r="AY66">
            <v>716</v>
          </cell>
          <cell r="AZ66">
            <v>520</v>
          </cell>
          <cell r="BA66">
            <v>350</v>
          </cell>
          <cell r="BB66">
            <v>6</v>
          </cell>
          <cell r="BC66">
            <v>0</v>
          </cell>
          <cell r="BD66">
            <v>19</v>
          </cell>
          <cell r="BE66">
            <v>106</v>
          </cell>
          <cell r="BF66">
            <v>132</v>
          </cell>
          <cell r="BG66">
            <v>5</v>
          </cell>
          <cell r="BH66">
            <v>106</v>
          </cell>
          <cell r="BI66">
            <v>107</v>
          </cell>
          <cell r="BJ66">
            <v>87</v>
          </cell>
          <cell r="BK66">
            <v>28</v>
          </cell>
          <cell r="BL66">
            <v>0</v>
          </cell>
          <cell r="BM66">
            <v>0</v>
          </cell>
          <cell r="BN66">
            <v>3</v>
          </cell>
          <cell r="BO66">
            <v>0</v>
          </cell>
          <cell r="BP66">
            <v>3</v>
          </cell>
          <cell r="BQ66">
            <v>1</v>
          </cell>
          <cell r="BR66">
            <v>14</v>
          </cell>
          <cell r="BS66">
            <v>16</v>
          </cell>
          <cell r="BT66">
            <v>17</v>
          </cell>
          <cell r="BU66">
            <v>4</v>
          </cell>
          <cell r="BV66">
            <v>0</v>
          </cell>
          <cell r="BW66">
            <v>0</v>
          </cell>
          <cell r="BX66">
            <v>25</v>
          </cell>
          <cell r="BY66">
            <v>160</v>
          </cell>
          <cell r="BZ66">
            <v>223</v>
          </cell>
          <cell r="CA66">
            <v>7</v>
          </cell>
          <cell r="CB66">
            <v>232</v>
          </cell>
          <cell r="CC66">
            <v>217</v>
          </cell>
          <cell r="CD66">
            <v>211</v>
          </cell>
          <cell r="CE66">
            <v>66</v>
          </cell>
          <cell r="CF66">
            <v>2</v>
          </cell>
          <cell r="CG66">
            <v>0</v>
          </cell>
          <cell r="CH66">
            <v>0</v>
          </cell>
          <cell r="CI66">
            <v>0</v>
          </cell>
          <cell r="CJ66">
            <v>0</v>
          </cell>
          <cell r="CK66">
            <v>0</v>
          </cell>
          <cell r="CL66">
            <v>1</v>
          </cell>
          <cell r="CM66">
            <v>1</v>
          </cell>
          <cell r="CN66">
            <v>4</v>
          </cell>
          <cell r="CO66">
            <v>0</v>
          </cell>
          <cell r="CP66">
            <v>0</v>
          </cell>
          <cell r="CQ66">
            <v>0</v>
          </cell>
          <cell r="CR66">
            <v>0</v>
          </cell>
          <cell r="CS66">
            <v>0</v>
          </cell>
          <cell r="CT66">
            <v>7</v>
          </cell>
          <cell r="CU66">
            <v>0</v>
          </cell>
          <cell r="CV66">
            <v>37</v>
          </cell>
          <cell r="CW66">
            <v>38</v>
          </cell>
          <cell r="CX66">
            <v>32</v>
          </cell>
          <cell r="CY66">
            <v>8</v>
          </cell>
          <cell r="CZ66">
            <v>0</v>
          </cell>
          <cell r="DA66">
            <v>0</v>
          </cell>
          <cell r="DB66">
            <v>0</v>
          </cell>
          <cell r="DC66">
            <v>0</v>
          </cell>
          <cell r="DD66">
            <v>14</v>
          </cell>
          <cell r="DE66">
            <v>0</v>
          </cell>
          <cell r="DF66">
            <v>28</v>
          </cell>
          <cell r="DG66">
            <v>32</v>
          </cell>
          <cell r="DH66">
            <v>33</v>
          </cell>
          <cell r="DI66">
            <v>13</v>
          </cell>
          <cell r="DJ66">
            <v>1</v>
          </cell>
          <cell r="DK66">
            <v>0</v>
          </cell>
          <cell r="DL66">
            <v>3</v>
          </cell>
          <cell r="DM66">
            <v>4</v>
          </cell>
          <cell r="DN66">
            <v>12</v>
          </cell>
          <cell r="DO66">
            <v>0</v>
          </cell>
          <cell r="DP66">
            <v>13</v>
          </cell>
          <cell r="DQ66">
            <v>12</v>
          </cell>
          <cell r="DR66">
            <v>7</v>
          </cell>
          <cell r="DS66">
            <v>1</v>
          </cell>
          <cell r="DT66">
            <v>0</v>
          </cell>
          <cell r="DU66">
            <v>0</v>
          </cell>
          <cell r="DV66">
            <v>0</v>
          </cell>
          <cell r="DW66">
            <v>0</v>
          </cell>
          <cell r="DX66">
            <v>14</v>
          </cell>
          <cell r="DY66">
            <v>0</v>
          </cell>
          <cell r="DZ66">
            <v>29</v>
          </cell>
          <cell r="EA66">
            <v>32</v>
          </cell>
          <cell r="EB66">
            <v>36</v>
          </cell>
          <cell r="EC66">
            <v>13</v>
          </cell>
          <cell r="ED66">
            <v>1</v>
          </cell>
          <cell r="EE66">
            <v>0</v>
          </cell>
          <cell r="EF66">
            <v>0</v>
          </cell>
          <cell r="EG66">
            <v>0</v>
          </cell>
          <cell r="EH66">
            <v>0</v>
          </cell>
          <cell r="EI66">
            <v>0</v>
          </cell>
          <cell r="EJ66">
            <v>0</v>
          </cell>
          <cell r="EK66">
            <v>2</v>
          </cell>
          <cell r="EL66">
            <v>43</v>
          </cell>
          <cell r="EM66">
            <v>33</v>
          </cell>
          <cell r="EN66">
            <v>0</v>
          </cell>
          <cell r="EO66">
            <v>0</v>
          </cell>
          <cell r="EP66">
            <v>16</v>
          </cell>
          <cell r="EQ66">
            <v>86</v>
          </cell>
          <cell r="ER66">
            <v>112</v>
          </cell>
          <cell r="ES66">
            <v>2</v>
          </cell>
          <cell r="ET66">
            <v>134</v>
          </cell>
          <cell r="EU66">
            <v>134</v>
          </cell>
          <cell r="EV66">
            <v>124</v>
          </cell>
          <cell r="EW66">
            <v>53</v>
          </cell>
          <cell r="EX66">
            <v>4</v>
          </cell>
          <cell r="EY66">
            <v>0</v>
          </cell>
          <cell r="EZ66">
            <v>10</v>
          </cell>
          <cell r="FA66">
            <v>79</v>
          </cell>
          <cell r="FB66">
            <v>111</v>
          </cell>
          <cell r="FC66">
            <v>5</v>
          </cell>
          <cell r="FD66">
            <v>101</v>
          </cell>
          <cell r="FE66">
            <v>101</v>
          </cell>
          <cell r="FF66">
            <v>85</v>
          </cell>
          <cell r="FG66">
            <v>28</v>
          </cell>
          <cell r="FH66">
            <v>0</v>
          </cell>
          <cell r="FI66">
            <v>0</v>
          </cell>
          <cell r="FJ66">
            <v>3</v>
          </cell>
          <cell r="FK66">
            <v>1</v>
          </cell>
          <cell r="FL66">
            <v>5</v>
          </cell>
          <cell r="FM66">
            <v>0</v>
          </cell>
          <cell r="FN66">
            <v>1</v>
          </cell>
          <cell r="FO66">
            <v>0</v>
          </cell>
          <cell r="FP66">
            <v>2</v>
          </cell>
          <cell r="FQ66">
            <v>0</v>
          </cell>
          <cell r="FR66">
            <v>0</v>
          </cell>
          <cell r="FS66">
            <v>0</v>
          </cell>
          <cell r="FT66">
            <v>4</v>
          </cell>
          <cell r="FU66">
            <v>89</v>
          </cell>
          <cell r="FV66">
            <v>150</v>
          </cell>
          <cell r="FW66">
            <v>2</v>
          </cell>
          <cell r="FX66">
            <v>112</v>
          </cell>
          <cell r="FY66">
            <v>82</v>
          </cell>
          <cell r="FZ66">
            <v>64</v>
          </cell>
          <cell r="GA66">
            <v>21</v>
          </cell>
          <cell r="GB66">
            <v>0</v>
          </cell>
          <cell r="GC66">
            <v>0</v>
          </cell>
          <cell r="GD66">
            <v>0</v>
          </cell>
          <cell r="GE66">
            <v>0</v>
          </cell>
          <cell r="GF66">
            <v>0</v>
          </cell>
          <cell r="GG66">
            <v>0</v>
          </cell>
          <cell r="GH66">
            <v>0</v>
          </cell>
          <cell r="GI66">
            <v>0</v>
          </cell>
          <cell r="GJ66">
            <v>0</v>
          </cell>
          <cell r="GK66">
            <v>0</v>
          </cell>
          <cell r="GL66">
            <v>0</v>
          </cell>
          <cell r="GM66">
            <v>0</v>
          </cell>
          <cell r="GN66">
            <v>3</v>
          </cell>
          <cell r="GO66">
            <v>1</v>
          </cell>
          <cell r="GP66">
            <v>0</v>
          </cell>
          <cell r="GQ66">
            <v>0</v>
          </cell>
          <cell r="GR66">
            <v>0</v>
          </cell>
          <cell r="GS66">
            <v>0</v>
          </cell>
          <cell r="GT66">
            <v>0</v>
          </cell>
          <cell r="GU66">
            <v>0</v>
          </cell>
          <cell r="GV66">
            <v>0</v>
          </cell>
          <cell r="GW66">
            <v>0</v>
          </cell>
          <cell r="GX66">
            <v>0</v>
          </cell>
          <cell r="GY66">
            <v>0</v>
          </cell>
          <cell r="GZ66">
            <v>0</v>
          </cell>
          <cell r="HA66">
            <v>0</v>
          </cell>
          <cell r="HB66">
            <v>0</v>
          </cell>
          <cell r="HC66">
            <v>0</v>
          </cell>
          <cell r="HD66">
            <v>0</v>
          </cell>
          <cell r="HE66">
            <v>0</v>
          </cell>
          <cell r="HF66">
            <v>0</v>
          </cell>
          <cell r="HG66">
            <v>0</v>
          </cell>
          <cell r="HH66">
            <v>0</v>
          </cell>
          <cell r="HI66">
            <v>0</v>
          </cell>
          <cell r="HJ66">
            <v>0</v>
          </cell>
          <cell r="HK66">
            <v>0</v>
          </cell>
          <cell r="HL66">
            <v>0</v>
          </cell>
          <cell r="HM66">
            <v>1</v>
          </cell>
          <cell r="HN66">
            <v>0</v>
          </cell>
          <cell r="HO66">
            <v>0</v>
          </cell>
          <cell r="HP66">
            <v>0</v>
          </cell>
          <cell r="HQ66">
            <v>0</v>
          </cell>
          <cell r="HR66">
            <v>0</v>
          </cell>
          <cell r="HS66">
            <v>0</v>
          </cell>
          <cell r="HT66">
            <v>0</v>
          </cell>
          <cell r="HU66">
            <v>0</v>
          </cell>
          <cell r="HV66">
            <v>0</v>
          </cell>
          <cell r="HW66">
            <v>0</v>
          </cell>
          <cell r="HX66">
            <v>0</v>
          </cell>
          <cell r="HY66">
            <v>0</v>
          </cell>
          <cell r="HZ66">
            <v>0</v>
          </cell>
        </row>
        <row r="67">
          <cell r="A67">
            <v>76</v>
          </cell>
          <cell r="B67" t="str">
            <v>Microsoft</v>
          </cell>
          <cell r="C67">
            <v>9298666412</v>
          </cell>
          <cell r="D67">
            <v>70</v>
          </cell>
          <cell r="E67">
            <v>0</v>
          </cell>
          <cell r="F67">
            <v>50</v>
          </cell>
          <cell r="G67">
            <v>243</v>
          </cell>
          <cell r="H67">
            <v>337</v>
          </cell>
          <cell r="I67">
            <v>1</v>
          </cell>
          <cell r="J67">
            <v>496</v>
          </cell>
          <cell r="K67">
            <v>520</v>
          </cell>
          <cell r="L67">
            <v>322</v>
          </cell>
          <cell r="M67">
            <v>168</v>
          </cell>
          <cell r="N67">
            <v>31</v>
          </cell>
          <cell r="O67">
            <v>0</v>
          </cell>
          <cell r="P67">
            <v>125</v>
          </cell>
          <cell r="Q67">
            <v>682</v>
          </cell>
          <cell r="R67">
            <v>1578</v>
          </cell>
          <cell r="S67">
            <v>6</v>
          </cell>
          <cell r="T67">
            <v>4305</v>
          </cell>
          <cell r="U67">
            <v>5248</v>
          </cell>
          <cell r="V67">
            <v>1661</v>
          </cell>
          <cell r="W67">
            <v>2229</v>
          </cell>
          <cell r="X67">
            <v>114</v>
          </cell>
          <cell r="Y67">
            <v>0</v>
          </cell>
          <cell r="Z67">
            <v>522</v>
          </cell>
          <cell r="AA67">
            <v>4447</v>
          </cell>
          <cell r="AB67">
            <v>9218</v>
          </cell>
          <cell r="AC67">
            <v>41</v>
          </cell>
          <cell r="AD67">
            <v>31330</v>
          </cell>
          <cell r="AE67">
            <v>60228</v>
          </cell>
          <cell r="AF67">
            <v>24448</v>
          </cell>
          <cell r="AG67">
            <v>15831</v>
          </cell>
          <cell r="AH67">
            <v>1979</v>
          </cell>
          <cell r="AI67">
            <v>0</v>
          </cell>
          <cell r="AJ67">
            <v>522</v>
          </cell>
          <cell r="AK67">
            <v>4456</v>
          </cell>
          <cell r="AL67">
            <v>9228</v>
          </cell>
          <cell r="AM67">
            <v>41</v>
          </cell>
          <cell r="AN67">
            <v>31330</v>
          </cell>
          <cell r="AO67">
            <v>60228</v>
          </cell>
          <cell r="AP67">
            <v>24449</v>
          </cell>
          <cell r="AQ67">
            <v>15965</v>
          </cell>
          <cell r="AR67">
            <v>2033</v>
          </cell>
          <cell r="AS67">
            <v>0</v>
          </cell>
          <cell r="AT67">
            <v>6</v>
          </cell>
          <cell r="AU67">
            <v>1</v>
          </cell>
          <cell r="AV67">
            <v>427</v>
          </cell>
          <cell r="AW67">
            <v>0</v>
          </cell>
          <cell r="AX67">
            <v>7449</v>
          </cell>
          <cell r="AY67">
            <v>11869</v>
          </cell>
          <cell r="AZ67">
            <v>3392</v>
          </cell>
          <cell r="BA67">
            <v>1876</v>
          </cell>
          <cell r="BB67">
            <v>197</v>
          </cell>
          <cell r="BC67">
            <v>0</v>
          </cell>
          <cell r="BD67">
            <v>36</v>
          </cell>
          <cell r="BE67">
            <v>218</v>
          </cell>
          <cell r="BF67">
            <v>272</v>
          </cell>
          <cell r="BG67">
            <v>1</v>
          </cell>
          <cell r="BH67">
            <v>229</v>
          </cell>
          <cell r="BI67">
            <v>117</v>
          </cell>
          <cell r="BJ67">
            <v>226</v>
          </cell>
          <cell r="BK67">
            <v>116</v>
          </cell>
          <cell r="BL67">
            <v>24</v>
          </cell>
          <cell r="BM67">
            <v>0</v>
          </cell>
          <cell r="BN67">
            <v>15</v>
          </cell>
          <cell r="BO67">
            <v>9</v>
          </cell>
          <cell r="BP67">
            <v>8</v>
          </cell>
          <cell r="BQ67">
            <v>0</v>
          </cell>
          <cell r="BR67">
            <v>17</v>
          </cell>
          <cell r="BS67">
            <v>18</v>
          </cell>
          <cell r="BT67">
            <v>13</v>
          </cell>
          <cell r="BU67">
            <v>4</v>
          </cell>
          <cell r="BV67">
            <v>0</v>
          </cell>
          <cell r="BW67">
            <v>0</v>
          </cell>
          <cell r="BX67">
            <v>27</v>
          </cell>
          <cell r="BY67">
            <v>94</v>
          </cell>
          <cell r="BZ67">
            <v>142</v>
          </cell>
          <cell r="CA67">
            <v>0</v>
          </cell>
          <cell r="CB67">
            <v>158</v>
          </cell>
          <cell r="CC67">
            <v>123</v>
          </cell>
          <cell r="CD67">
            <v>107</v>
          </cell>
          <cell r="CE67">
            <v>57</v>
          </cell>
          <cell r="CF67">
            <v>7</v>
          </cell>
          <cell r="CG67">
            <v>0</v>
          </cell>
          <cell r="CH67">
            <v>0</v>
          </cell>
          <cell r="CI67">
            <v>0</v>
          </cell>
          <cell r="CJ67">
            <v>11</v>
          </cell>
          <cell r="CK67">
            <v>0</v>
          </cell>
          <cell r="CL67">
            <v>24</v>
          </cell>
          <cell r="CM67">
            <v>17</v>
          </cell>
          <cell r="CN67">
            <v>17</v>
          </cell>
          <cell r="CO67">
            <v>4</v>
          </cell>
          <cell r="CP67">
            <v>1</v>
          </cell>
          <cell r="CQ67">
            <v>0</v>
          </cell>
          <cell r="CR67">
            <v>0</v>
          </cell>
          <cell r="CS67">
            <v>0</v>
          </cell>
          <cell r="CT67">
            <v>0</v>
          </cell>
          <cell r="CU67">
            <v>0</v>
          </cell>
          <cell r="CV67">
            <v>8</v>
          </cell>
          <cell r="CW67">
            <v>10</v>
          </cell>
          <cell r="CX67">
            <v>5</v>
          </cell>
          <cell r="CY67">
            <v>2</v>
          </cell>
          <cell r="CZ67">
            <v>0</v>
          </cell>
          <cell r="DA67">
            <v>0</v>
          </cell>
          <cell r="DB67">
            <v>0</v>
          </cell>
          <cell r="DC67">
            <v>0</v>
          </cell>
          <cell r="DD67">
            <v>1</v>
          </cell>
          <cell r="DE67">
            <v>0</v>
          </cell>
          <cell r="DF67">
            <v>98</v>
          </cell>
          <cell r="DG67">
            <v>231</v>
          </cell>
          <cell r="DH67">
            <v>78</v>
          </cell>
          <cell r="DI67">
            <v>9</v>
          </cell>
          <cell r="DJ67">
            <v>2</v>
          </cell>
          <cell r="DK67">
            <v>0</v>
          </cell>
          <cell r="DL67">
            <v>8</v>
          </cell>
          <cell r="DM67">
            <v>4</v>
          </cell>
          <cell r="DN67">
            <v>28</v>
          </cell>
          <cell r="DO67">
            <v>0</v>
          </cell>
          <cell r="DP67">
            <v>19</v>
          </cell>
          <cell r="DQ67">
            <v>18</v>
          </cell>
          <cell r="DR67">
            <v>23</v>
          </cell>
          <cell r="DS67">
            <v>13</v>
          </cell>
          <cell r="DT67">
            <v>1</v>
          </cell>
          <cell r="DU67">
            <v>0</v>
          </cell>
          <cell r="DV67">
            <v>0</v>
          </cell>
          <cell r="DW67">
            <v>0</v>
          </cell>
          <cell r="DX67">
            <v>1</v>
          </cell>
          <cell r="DY67">
            <v>0</v>
          </cell>
          <cell r="DZ67">
            <v>98</v>
          </cell>
          <cell r="EA67">
            <v>230</v>
          </cell>
          <cell r="EB67">
            <v>78</v>
          </cell>
          <cell r="EC67">
            <v>9</v>
          </cell>
          <cell r="ED67">
            <v>2</v>
          </cell>
          <cell r="EE67">
            <v>0</v>
          </cell>
          <cell r="EF67">
            <v>0</v>
          </cell>
          <cell r="EG67">
            <v>14</v>
          </cell>
          <cell r="EH67">
            <v>5</v>
          </cell>
          <cell r="EI67">
            <v>0</v>
          </cell>
          <cell r="EJ67">
            <v>3</v>
          </cell>
          <cell r="EK67">
            <v>86</v>
          </cell>
          <cell r="EL67">
            <v>220</v>
          </cell>
          <cell r="EM67">
            <v>145</v>
          </cell>
          <cell r="EN67">
            <v>27</v>
          </cell>
          <cell r="EO67">
            <v>0</v>
          </cell>
          <cell r="EP67">
            <v>4</v>
          </cell>
          <cell r="EQ67">
            <v>0</v>
          </cell>
          <cell r="ER67">
            <v>24</v>
          </cell>
          <cell r="ES67">
            <v>0</v>
          </cell>
          <cell r="ET67">
            <v>169</v>
          </cell>
          <cell r="EU67">
            <v>281</v>
          </cell>
          <cell r="EV67">
            <v>70</v>
          </cell>
          <cell r="EW67">
            <v>33</v>
          </cell>
          <cell r="EX67">
            <v>7</v>
          </cell>
          <cell r="EY67">
            <v>0</v>
          </cell>
          <cell r="EZ67">
            <v>35</v>
          </cell>
          <cell r="FA67">
            <v>220</v>
          </cell>
          <cell r="FB67">
            <v>279</v>
          </cell>
          <cell r="FC67">
            <v>1</v>
          </cell>
          <cell r="FD67">
            <v>249</v>
          </cell>
          <cell r="FE67">
            <v>125</v>
          </cell>
          <cell r="FF67">
            <v>237</v>
          </cell>
          <cell r="FG67">
            <v>116</v>
          </cell>
          <cell r="FH67">
            <v>24</v>
          </cell>
          <cell r="FI67">
            <v>0</v>
          </cell>
          <cell r="FJ67">
            <v>8</v>
          </cell>
          <cell r="FK67">
            <v>0</v>
          </cell>
          <cell r="FL67">
            <v>0</v>
          </cell>
          <cell r="FM67">
            <v>0</v>
          </cell>
          <cell r="FN67">
            <v>2</v>
          </cell>
          <cell r="FO67">
            <v>0</v>
          </cell>
          <cell r="FP67">
            <v>0</v>
          </cell>
          <cell r="FQ67">
            <v>2</v>
          </cell>
          <cell r="FR67">
            <v>0</v>
          </cell>
          <cell r="FS67">
            <v>0</v>
          </cell>
          <cell r="FT67">
            <v>3</v>
          </cell>
          <cell r="FU67">
            <v>8</v>
          </cell>
          <cell r="FV67">
            <v>23</v>
          </cell>
          <cell r="FW67">
            <v>0</v>
          </cell>
          <cell r="FX67">
            <v>62</v>
          </cell>
          <cell r="FY67">
            <v>108</v>
          </cell>
          <cell r="FZ67">
            <v>14</v>
          </cell>
          <cell r="GA67">
            <v>16</v>
          </cell>
          <cell r="GB67">
            <v>0</v>
          </cell>
          <cell r="GC67">
            <v>0</v>
          </cell>
          <cell r="GD67">
            <v>0</v>
          </cell>
          <cell r="GE67">
            <v>14</v>
          </cell>
          <cell r="GF67">
            <v>5</v>
          </cell>
          <cell r="GG67">
            <v>0</v>
          </cell>
          <cell r="GH67">
            <v>0</v>
          </cell>
          <cell r="GI67">
            <v>0</v>
          </cell>
          <cell r="GJ67">
            <v>0</v>
          </cell>
          <cell r="GK67">
            <v>0</v>
          </cell>
          <cell r="GL67">
            <v>0</v>
          </cell>
          <cell r="GM67">
            <v>0</v>
          </cell>
          <cell r="GN67">
            <v>0</v>
          </cell>
          <cell r="GO67">
            <v>1</v>
          </cell>
          <cell r="GP67">
            <v>0</v>
          </cell>
          <cell r="GQ67">
            <v>0</v>
          </cell>
          <cell r="GR67">
            <v>0</v>
          </cell>
          <cell r="GS67">
            <v>0</v>
          </cell>
          <cell r="GT67">
            <v>0</v>
          </cell>
          <cell r="GU67">
            <v>0</v>
          </cell>
          <cell r="GV67">
            <v>0</v>
          </cell>
          <cell r="GW67">
            <v>0</v>
          </cell>
          <cell r="GX67">
            <v>0</v>
          </cell>
          <cell r="GY67">
            <v>0</v>
          </cell>
          <cell r="GZ67">
            <v>0</v>
          </cell>
          <cell r="HA67">
            <v>0</v>
          </cell>
          <cell r="HB67">
            <v>0</v>
          </cell>
          <cell r="HC67">
            <v>0</v>
          </cell>
          <cell r="HD67">
            <v>0</v>
          </cell>
          <cell r="HE67">
            <v>0</v>
          </cell>
          <cell r="HF67">
            <v>0</v>
          </cell>
          <cell r="HG67">
            <v>0</v>
          </cell>
          <cell r="HH67">
            <v>0</v>
          </cell>
          <cell r="HI67">
            <v>0</v>
          </cell>
          <cell r="HJ67">
            <v>0</v>
          </cell>
          <cell r="HK67">
            <v>0</v>
          </cell>
          <cell r="HL67">
            <v>0</v>
          </cell>
          <cell r="HM67">
            <v>3</v>
          </cell>
          <cell r="HN67">
            <v>1</v>
          </cell>
          <cell r="HO67">
            <v>1</v>
          </cell>
          <cell r="HP67">
            <v>0</v>
          </cell>
          <cell r="HQ67">
            <v>0</v>
          </cell>
          <cell r="HR67">
            <v>0</v>
          </cell>
          <cell r="HS67">
            <v>0</v>
          </cell>
          <cell r="HT67">
            <v>6</v>
          </cell>
          <cell r="HU67">
            <v>0</v>
          </cell>
          <cell r="HV67">
            <v>14</v>
          </cell>
          <cell r="HW67">
            <v>3</v>
          </cell>
          <cell r="HX67">
            <v>0</v>
          </cell>
          <cell r="HY67">
            <v>0</v>
          </cell>
          <cell r="HZ67">
            <v>0</v>
          </cell>
        </row>
        <row r="68">
          <cell r="A68">
            <v>77</v>
          </cell>
          <cell r="B68" t="str">
            <v>Aflac</v>
          </cell>
          <cell r="C68">
            <v>13994086254</v>
          </cell>
          <cell r="D68">
            <v>71</v>
          </cell>
          <cell r="E68">
            <v>1</v>
          </cell>
          <cell r="F68">
            <v>9</v>
          </cell>
          <cell r="G68">
            <v>35</v>
          </cell>
          <cell r="H68">
            <v>30</v>
          </cell>
          <cell r="I68">
            <v>0</v>
          </cell>
          <cell r="J68">
            <v>130</v>
          </cell>
          <cell r="K68">
            <v>145</v>
          </cell>
          <cell r="L68">
            <v>80</v>
          </cell>
          <cell r="M68">
            <v>75</v>
          </cell>
          <cell r="N68">
            <v>14</v>
          </cell>
          <cell r="O68">
            <v>1</v>
          </cell>
          <cell r="P68">
            <v>5</v>
          </cell>
          <cell r="Q68">
            <v>128</v>
          </cell>
          <cell r="R68">
            <v>458</v>
          </cell>
          <cell r="S68">
            <v>0</v>
          </cell>
          <cell r="T68">
            <v>717</v>
          </cell>
          <cell r="U68">
            <v>1237</v>
          </cell>
          <cell r="V68">
            <v>1102</v>
          </cell>
          <cell r="W68">
            <v>567</v>
          </cell>
          <cell r="X68">
            <v>79</v>
          </cell>
          <cell r="Y68">
            <v>2</v>
          </cell>
          <cell r="Z68">
            <v>79</v>
          </cell>
          <cell r="AA68">
            <v>545</v>
          </cell>
          <cell r="AB68">
            <v>1186</v>
          </cell>
          <cell r="AC68">
            <v>0</v>
          </cell>
          <cell r="AD68">
            <v>14613</v>
          </cell>
          <cell r="AE68">
            <v>20744</v>
          </cell>
          <cell r="AF68">
            <v>19508</v>
          </cell>
          <cell r="AG68">
            <v>13842</v>
          </cell>
          <cell r="AH68">
            <v>2022</v>
          </cell>
          <cell r="AI68">
            <v>2</v>
          </cell>
          <cell r="AJ68">
            <v>79</v>
          </cell>
          <cell r="AK68">
            <v>545</v>
          </cell>
          <cell r="AL68">
            <v>1186</v>
          </cell>
          <cell r="AM68">
            <v>0</v>
          </cell>
          <cell r="AN68">
            <v>14614</v>
          </cell>
          <cell r="AO68">
            <v>20744</v>
          </cell>
          <cell r="AP68">
            <v>19508</v>
          </cell>
          <cell r="AQ68">
            <v>14128</v>
          </cell>
          <cell r="AR68">
            <v>2089</v>
          </cell>
          <cell r="AS68">
            <v>0</v>
          </cell>
          <cell r="AT68">
            <v>0</v>
          </cell>
          <cell r="AU68">
            <v>4</v>
          </cell>
          <cell r="AV68">
            <v>209</v>
          </cell>
          <cell r="AW68">
            <v>0</v>
          </cell>
          <cell r="AX68">
            <v>4572</v>
          </cell>
          <cell r="AY68">
            <v>8558</v>
          </cell>
          <cell r="AZ68">
            <v>10927</v>
          </cell>
          <cell r="BA68">
            <v>8977</v>
          </cell>
          <cell r="BB68">
            <v>1298</v>
          </cell>
          <cell r="BC68">
            <v>0</v>
          </cell>
          <cell r="BD68">
            <v>4</v>
          </cell>
          <cell r="BE68">
            <v>13</v>
          </cell>
          <cell r="BF68">
            <v>20</v>
          </cell>
          <cell r="BG68">
            <v>0</v>
          </cell>
          <cell r="BH68">
            <v>16</v>
          </cell>
          <cell r="BI68">
            <v>29</v>
          </cell>
          <cell r="BJ68">
            <v>17</v>
          </cell>
          <cell r="BK68">
            <v>19</v>
          </cell>
          <cell r="BL68">
            <v>0</v>
          </cell>
          <cell r="BM68">
            <v>0</v>
          </cell>
          <cell r="BN68">
            <v>2</v>
          </cell>
          <cell r="BO68">
            <v>1</v>
          </cell>
          <cell r="BP68">
            <v>2</v>
          </cell>
          <cell r="BQ68">
            <v>0</v>
          </cell>
          <cell r="BR68">
            <v>3</v>
          </cell>
          <cell r="BS68">
            <v>0</v>
          </cell>
          <cell r="BT68">
            <v>3</v>
          </cell>
          <cell r="BU68">
            <v>0</v>
          </cell>
          <cell r="BV68">
            <v>0</v>
          </cell>
          <cell r="BW68">
            <v>0</v>
          </cell>
          <cell r="BX68">
            <v>7</v>
          </cell>
          <cell r="BY68">
            <v>9</v>
          </cell>
          <cell r="BZ68">
            <v>14</v>
          </cell>
          <cell r="CA68">
            <v>0</v>
          </cell>
          <cell r="CB68">
            <v>35</v>
          </cell>
          <cell r="CC68">
            <v>54</v>
          </cell>
          <cell r="CD68">
            <v>41</v>
          </cell>
          <cell r="CE68">
            <v>35</v>
          </cell>
          <cell r="CF68">
            <v>6</v>
          </cell>
          <cell r="CG68">
            <v>0</v>
          </cell>
          <cell r="CH68">
            <v>0</v>
          </cell>
          <cell r="CI68">
            <v>0</v>
          </cell>
          <cell r="CJ68">
            <v>0</v>
          </cell>
          <cell r="CK68">
            <v>0</v>
          </cell>
          <cell r="CL68">
            <v>1</v>
          </cell>
          <cell r="CM68">
            <v>1</v>
          </cell>
          <cell r="CN68">
            <v>6</v>
          </cell>
          <cell r="CO68">
            <v>2</v>
          </cell>
          <cell r="CP68">
            <v>2</v>
          </cell>
          <cell r="CQ68">
            <v>0</v>
          </cell>
          <cell r="CR68">
            <v>0</v>
          </cell>
          <cell r="CS68">
            <v>0</v>
          </cell>
          <cell r="CT68">
            <v>0</v>
          </cell>
          <cell r="CU68">
            <v>0</v>
          </cell>
          <cell r="CV68">
            <v>2</v>
          </cell>
          <cell r="CW68">
            <v>0</v>
          </cell>
          <cell r="CX68">
            <v>0</v>
          </cell>
          <cell r="CY68">
            <v>0</v>
          </cell>
          <cell r="CZ68">
            <v>0</v>
          </cell>
          <cell r="DA68">
            <v>0</v>
          </cell>
          <cell r="DB68">
            <v>0</v>
          </cell>
          <cell r="DC68">
            <v>0</v>
          </cell>
          <cell r="DD68">
            <v>0</v>
          </cell>
          <cell r="DE68">
            <v>0</v>
          </cell>
          <cell r="DF68">
            <v>0</v>
          </cell>
          <cell r="DG68">
            <v>4</v>
          </cell>
          <cell r="DH68">
            <v>11</v>
          </cell>
          <cell r="DI68">
            <v>9</v>
          </cell>
          <cell r="DJ68">
            <v>1</v>
          </cell>
          <cell r="DK68">
            <v>0</v>
          </cell>
          <cell r="DL68">
            <v>0</v>
          </cell>
          <cell r="DM68">
            <v>1</v>
          </cell>
          <cell r="DN68">
            <v>3</v>
          </cell>
          <cell r="DO68">
            <v>0</v>
          </cell>
          <cell r="DP68">
            <v>11</v>
          </cell>
          <cell r="DQ68">
            <v>10</v>
          </cell>
          <cell r="DR68">
            <v>8</v>
          </cell>
          <cell r="DS68">
            <v>9</v>
          </cell>
          <cell r="DT68">
            <v>1</v>
          </cell>
          <cell r="DU68">
            <v>0</v>
          </cell>
          <cell r="DV68">
            <v>0</v>
          </cell>
          <cell r="DW68">
            <v>0</v>
          </cell>
          <cell r="DX68">
            <v>0</v>
          </cell>
          <cell r="DY68">
            <v>0</v>
          </cell>
          <cell r="DZ68">
            <v>0</v>
          </cell>
          <cell r="EA68">
            <v>4</v>
          </cell>
          <cell r="EB68">
            <v>11</v>
          </cell>
          <cell r="EC68">
            <v>9</v>
          </cell>
          <cell r="ED68">
            <v>1</v>
          </cell>
          <cell r="EE68">
            <v>0</v>
          </cell>
          <cell r="EF68">
            <v>0</v>
          </cell>
          <cell r="EG68">
            <v>8</v>
          </cell>
          <cell r="EH68">
            <v>4</v>
          </cell>
          <cell r="EI68">
            <v>0</v>
          </cell>
          <cell r="EJ68">
            <v>0</v>
          </cell>
          <cell r="EK68">
            <v>0</v>
          </cell>
          <cell r="EL68">
            <v>0</v>
          </cell>
          <cell r="EM68">
            <v>0</v>
          </cell>
          <cell r="EN68">
            <v>0</v>
          </cell>
          <cell r="EO68">
            <v>0</v>
          </cell>
          <cell r="EP68">
            <v>1</v>
          </cell>
          <cell r="EQ68">
            <v>4</v>
          </cell>
          <cell r="ER68">
            <v>2</v>
          </cell>
          <cell r="ES68">
            <v>0</v>
          </cell>
          <cell r="ET68">
            <v>97</v>
          </cell>
          <cell r="EU68">
            <v>101</v>
          </cell>
          <cell r="EV68">
            <v>51</v>
          </cell>
          <cell r="EW68">
            <v>47</v>
          </cell>
          <cell r="EX68">
            <v>12</v>
          </cell>
          <cell r="EY68">
            <v>0</v>
          </cell>
          <cell r="EZ68">
            <v>4</v>
          </cell>
          <cell r="FA68">
            <v>12</v>
          </cell>
          <cell r="FB68">
            <v>20</v>
          </cell>
          <cell r="FC68">
            <v>0</v>
          </cell>
          <cell r="FD68">
            <v>17</v>
          </cell>
          <cell r="FE68">
            <v>30</v>
          </cell>
          <cell r="FF68">
            <v>23</v>
          </cell>
          <cell r="FG68">
            <v>21</v>
          </cell>
          <cell r="FH68">
            <v>2</v>
          </cell>
          <cell r="FI68">
            <v>0</v>
          </cell>
          <cell r="FJ68">
            <v>0</v>
          </cell>
          <cell r="FK68">
            <v>1</v>
          </cell>
          <cell r="FL68">
            <v>1</v>
          </cell>
          <cell r="FM68">
            <v>0</v>
          </cell>
          <cell r="FN68">
            <v>9</v>
          </cell>
          <cell r="FO68">
            <v>7</v>
          </cell>
          <cell r="FP68">
            <v>6</v>
          </cell>
          <cell r="FQ68">
            <v>7</v>
          </cell>
          <cell r="FR68">
            <v>0</v>
          </cell>
          <cell r="FS68">
            <v>0</v>
          </cell>
          <cell r="FT68">
            <v>4</v>
          </cell>
          <cell r="FU68">
            <v>13</v>
          </cell>
          <cell r="FV68">
            <v>4</v>
          </cell>
          <cell r="FW68">
            <v>0</v>
          </cell>
          <cell r="FX68">
            <v>7</v>
          </cell>
          <cell r="FY68">
            <v>7</v>
          </cell>
          <cell r="FZ68">
            <v>0</v>
          </cell>
          <cell r="GA68">
            <v>0</v>
          </cell>
          <cell r="GB68">
            <v>0</v>
          </cell>
          <cell r="GC68">
            <v>0</v>
          </cell>
          <cell r="GD68">
            <v>0</v>
          </cell>
          <cell r="GE68">
            <v>5</v>
          </cell>
          <cell r="GF68">
            <v>3</v>
          </cell>
          <cell r="GG68">
            <v>0</v>
          </cell>
          <cell r="GH68">
            <v>0</v>
          </cell>
          <cell r="GI68">
            <v>0</v>
          </cell>
          <cell r="GJ68">
            <v>0</v>
          </cell>
          <cell r="GK68">
            <v>0</v>
          </cell>
          <cell r="GL68">
            <v>0</v>
          </cell>
          <cell r="GM68">
            <v>0</v>
          </cell>
          <cell r="GN68">
            <v>0</v>
          </cell>
          <cell r="GO68">
            <v>0</v>
          </cell>
          <cell r="GP68">
            <v>0</v>
          </cell>
          <cell r="GQ68">
            <v>0</v>
          </cell>
          <cell r="GR68">
            <v>0</v>
          </cell>
          <cell r="GS68">
            <v>0</v>
          </cell>
          <cell r="GT68">
            <v>0</v>
          </cell>
          <cell r="GU68">
            <v>0</v>
          </cell>
          <cell r="GV68">
            <v>0</v>
          </cell>
          <cell r="GW68">
            <v>1</v>
          </cell>
          <cell r="GX68">
            <v>0</v>
          </cell>
          <cell r="GY68">
            <v>0</v>
          </cell>
          <cell r="GZ68">
            <v>0</v>
          </cell>
          <cell r="HA68">
            <v>0</v>
          </cell>
          <cell r="HB68">
            <v>0</v>
          </cell>
          <cell r="HC68">
            <v>0</v>
          </cell>
          <cell r="HD68">
            <v>0</v>
          </cell>
          <cell r="HE68">
            <v>0</v>
          </cell>
          <cell r="HF68">
            <v>0</v>
          </cell>
          <cell r="HG68">
            <v>0</v>
          </cell>
          <cell r="HH68">
            <v>0</v>
          </cell>
          <cell r="HI68">
            <v>0</v>
          </cell>
          <cell r="HJ68">
            <v>0</v>
          </cell>
          <cell r="HK68">
            <v>0</v>
          </cell>
          <cell r="HL68">
            <v>0</v>
          </cell>
          <cell r="HM68">
            <v>0</v>
          </cell>
          <cell r="HN68">
            <v>0</v>
          </cell>
          <cell r="HO68">
            <v>0</v>
          </cell>
          <cell r="HP68">
            <v>0</v>
          </cell>
          <cell r="HQ68">
            <v>0</v>
          </cell>
          <cell r="HR68">
            <v>0</v>
          </cell>
          <cell r="HS68">
            <v>0</v>
          </cell>
          <cell r="HT68">
            <v>0</v>
          </cell>
          <cell r="HU68">
            <v>0</v>
          </cell>
          <cell r="HV68">
            <v>0</v>
          </cell>
          <cell r="HW68">
            <v>0</v>
          </cell>
          <cell r="HX68">
            <v>0</v>
          </cell>
          <cell r="HY68">
            <v>0</v>
          </cell>
          <cell r="HZ68">
            <v>0</v>
          </cell>
        </row>
        <row r="69">
          <cell r="A69">
            <v>78</v>
          </cell>
          <cell r="B69" t="str">
            <v>Publix Super Markets</v>
          </cell>
          <cell r="C69">
            <v>209968985766607</v>
          </cell>
          <cell r="D69">
            <v>72</v>
          </cell>
          <cell r="E69">
            <v>0</v>
          </cell>
          <cell r="F69">
            <v>0</v>
          </cell>
          <cell r="G69">
            <v>0</v>
          </cell>
          <cell r="H69">
            <v>0</v>
          </cell>
          <cell r="I69">
            <v>0</v>
          </cell>
          <cell r="J69">
            <v>388</v>
          </cell>
          <cell r="K69">
            <v>633</v>
          </cell>
          <cell r="L69">
            <v>564</v>
          </cell>
          <cell r="M69">
            <v>346</v>
          </cell>
          <cell r="N69">
            <v>52</v>
          </cell>
          <cell r="O69">
            <v>0</v>
          </cell>
          <cell r="P69">
            <v>0</v>
          </cell>
          <cell r="Q69">
            <v>0</v>
          </cell>
          <cell r="R69">
            <v>0</v>
          </cell>
          <cell r="S69">
            <v>0</v>
          </cell>
          <cell r="T69">
            <v>3907</v>
          </cell>
          <cell r="U69">
            <v>6431</v>
          </cell>
          <cell r="V69">
            <v>6220</v>
          </cell>
          <cell r="W69">
            <v>2643</v>
          </cell>
          <cell r="X69">
            <v>384</v>
          </cell>
          <cell r="Y69">
            <v>0</v>
          </cell>
          <cell r="Z69">
            <v>0</v>
          </cell>
          <cell r="AA69">
            <v>0</v>
          </cell>
          <cell r="AB69">
            <v>0</v>
          </cell>
          <cell r="AC69">
            <v>0</v>
          </cell>
          <cell r="AD69">
            <v>12303</v>
          </cell>
          <cell r="AE69">
            <v>26609</v>
          </cell>
          <cell r="AF69">
            <v>32824</v>
          </cell>
          <cell r="AG69">
            <v>21910</v>
          </cell>
          <cell r="AH69">
            <v>3119</v>
          </cell>
          <cell r="AI69">
            <v>0</v>
          </cell>
          <cell r="AJ69">
            <v>0</v>
          </cell>
          <cell r="AK69">
            <v>0</v>
          </cell>
          <cell r="AL69">
            <v>0</v>
          </cell>
          <cell r="AM69">
            <v>0</v>
          </cell>
          <cell r="AN69">
            <v>12303</v>
          </cell>
          <cell r="AO69">
            <v>26609</v>
          </cell>
          <cell r="AP69">
            <v>32824</v>
          </cell>
          <cell r="AQ69">
            <v>22348</v>
          </cell>
          <cell r="AR69">
            <v>3199</v>
          </cell>
          <cell r="AS69">
            <v>0</v>
          </cell>
          <cell r="AT69">
            <v>0</v>
          </cell>
          <cell r="AU69">
            <v>0</v>
          </cell>
          <cell r="AV69">
            <v>0</v>
          </cell>
          <cell r="AW69">
            <v>0</v>
          </cell>
          <cell r="AX69">
            <v>2398</v>
          </cell>
          <cell r="AY69">
            <v>4805</v>
          </cell>
          <cell r="AZ69">
            <v>7623</v>
          </cell>
          <cell r="BA69">
            <v>5150</v>
          </cell>
          <cell r="BB69">
            <v>1646</v>
          </cell>
          <cell r="BC69">
            <v>0</v>
          </cell>
          <cell r="BD69">
            <v>0</v>
          </cell>
          <cell r="BE69">
            <v>0</v>
          </cell>
          <cell r="BF69">
            <v>0</v>
          </cell>
          <cell r="BG69">
            <v>0</v>
          </cell>
          <cell r="BH69">
            <v>125</v>
          </cell>
          <cell r="BI69">
            <v>230</v>
          </cell>
          <cell r="BJ69">
            <v>201</v>
          </cell>
          <cell r="BK69">
            <v>123</v>
          </cell>
          <cell r="BL69">
            <v>21</v>
          </cell>
          <cell r="BM69">
            <v>0</v>
          </cell>
          <cell r="BN69">
            <v>0</v>
          </cell>
          <cell r="BO69">
            <v>0</v>
          </cell>
          <cell r="BP69">
            <v>0</v>
          </cell>
          <cell r="BQ69">
            <v>0</v>
          </cell>
          <cell r="BR69">
            <v>46</v>
          </cell>
          <cell r="BS69">
            <v>38</v>
          </cell>
          <cell r="BT69">
            <v>55</v>
          </cell>
          <cell r="BU69">
            <v>55</v>
          </cell>
          <cell r="BV69">
            <v>11</v>
          </cell>
          <cell r="BW69">
            <v>0</v>
          </cell>
          <cell r="BX69">
            <v>0</v>
          </cell>
          <cell r="BY69">
            <v>0</v>
          </cell>
          <cell r="BZ69">
            <v>0</v>
          </cell>
          <cell r="CA69">
            <v>0</v>
          </cell>
          <cell r="CB69">
            <v>113</v>
          </cell>
          <cell r="CC69">
            <v>188</v>
          </cell>
          <cell r="CD69">
            <v>104</v>
          </cell>
          <cell r="CE69">
            <v>76</v>
          </cell>
          <cell r="CF69">
            <v>18</v>
          </cell>
          <cell r="CG69">
            <v>0</v>
          </cell>
          <cell r="CH69">
            <v>0</v>
          </cell>
          <cell r="CI69">
            <v>0</v>
          </cell>
          <cell r="CJ69">
            <v>0</v>
          </cell>
          <cell r="CK69">
            <v>0</v>
          </cell>
          <cell r="CL69">
            <v>2</v>
          </cell>
          <cell r="CM69">
            <v>7</v>
          </cell>
          <cell r="CN69">
            <v>5</v>
          </cell>
          <cell r="CO69">
            <v>15</v>
          </cell>
          <cell r="CP69">
            <v>1</v>
          </cell>
          <cell r="CQ69">
            <v>0</v>
          </cell>
          <cell r="CR69">
            <v>0</v>
          </cell>
          <cell r="CS69">
            <v>0</v>
          </cell>
          <cell r="CT69">
            <v>0</v>
          </cell>
          <cell r="CU69">
            <v>0</v>
          </cell>
          <cell r="CV69">
            <v>0</v>
          </cell>
          <cell r="CW69">
            <v>4</v>
          </cell>
          <cell r="CX69">
            <v>2</v>
          </cell>
          <cell r="CY69">
            <v>2</v>
          </cell>
          <cell r="CZ69">
            <v>1</v>
          </cell>
          <cell r="DA69">
            <v>0</v>
          </cell>
          <cell r="DB69">
            <v>0</v>
          </cell>
          <cell r="DC69">
            <v>0</v>
          </cell>
          <cell r="DD69">
            <v>0</v>
          </cell>
          <cell r="DE69">
            <v>0</v>
          </cell>
          <cell r="DF69">
            <v>0</v>
          </cell>
          <cell r="DG69">
            <v>1</v>
          </cell>
          <cell r="DH69">
            <v>4</v>
          </cell>
          <cell r="DI69">
            <v>6</v>
          </cell>
          <cell r="DJ69">
            <v>1</v>
          </cell>
          <cell r="DK69">
            <v>0</v>
          </cell>
          <cell r="DL69">
            <v>0</v>
          </cell>
          <cell r="DM69">
            <v>0</v>
          </cell>
          <cell r="DN69">
            <v>0</v>
          </cell>
          <cell r="DO69">
            <v>0</v>
          </cell>
          <cell r="DP69">
            <v>0</v>
          </cell>
          <cell r="DQ69">
            <v>4</v>
          </cell>
          <cell r="DR69">
            <v>18</v>
          </cell>
          <cell r="DS69">
            <v>20</v>
          </cell>
          <cell r="DT69">
            <v>4</v>
          </cell>
          <cell r="DU69">
            <v>0</v>
          </cell>
          <cell r="DV69">
            <v>0</v>
          </cell>
          <cell r="DW69">
            <v>0</v>
          </cell>
          <cell r="DX69">
            <v>0</v>
          </cell>
          <cell r="DY69">
            <v>0</v>
          </cell>
          <cell r="DZ69">
            <v>0</v>
          </cell>
          <cell r="EA69">
            <v>1</v>
          </cell>
          <cell r="EB69">
            <v>4</v>
          </cell>
          <cell r="EC69">
            <v>6</v>
          </cell>
          <cell r="ED69">
            <v>1</v>
          </cell>
          <cell r="EE69">
            <v>0</v>
          </cell>
          <cell r="EF69">
            <v>0</v>
          </cell>
          <cell r="EG69">
            <v>0</v>
          </cell>
          <cell r="EH69">
            <v>0</v>
          </cell>
          <cell r="EI69">
            <v>0</v>
          </cell>
          <cell r="EJ69">
            <v>224</v>
          </cell>
          <cell r="EK69">
            <v>419</v>
          </cell>
          <cell r="EL69">
            <v>119</v>
          </cell>
          <cell r="EM69">
            <v>0</v>
          </cell>
          <cell r="EN69">
            <v>0</v>
          </cell>
          <cell r="EO69">
            <v>0</v>
          </cell>
          <cell r="EP69">
            <v>0</v>
          </cell>
          <cell r="EQ69">
            <v>0</v>
          </cell>
          <cell r="ER69">
            <v>0</v>
          </cell>
          <cell r="ES69">
            <v>0</v>
          </cell>
          <cell r="ET69">
            <v>253</v>
          </cell>
          <cell r="EU69">
            <v>387</v>
          </cell>
          <cell r="EV69">
            <v>344</v>
          </cell>
          <cell r="EW69">
            <v>196</v>
          </cell>
          <cell r="EX69">
            <v>26</v>
          </cell>
          <cell r="EY69">
            <v>0</v>
          </cell>
          <cell r="EZ69">
            <v>0</v>
          </cell>
          <cell r="FA69">
            <v>0</v>
          </cell>
          <cell r="FB69">
            <v>0</v>
          </cell>
          <cell r="FC69">
            <v>0</v>
          </cell>
          <cell r="FD69">
            <v>83</v>
          </cell>
          <cell r="FE69">
            <v>179</v>
          </cell>
          <cell r="FF69">
            <v>151</v>
          </cell>
          <cell r="FG69">
            <v>88</v>
          </cell>
          <cell r="FH69">
            <v>11</v>
          </cell>
          <cell r="FI69">
            <v>0</v>
          </cell>
          <cell r="FJ69">
            <v>0</v>
          </cell>
          <cell r="FK69">
            <v>0</v>
          </cell>
          <cell r="FL69">
            <v>0</v>
          </cell>
          <cell r="FM69">
            <v>0</v>
          </cell>
          <cell r="FN69">
            <v>0</v>
          </cell>
          <cell r="FO69">
            <v>1</v>
          </cell>
          <cell r="FP69">
            <v>7</v>
          </cell>
          <cell r="FQ69">
            <v>9</v>
          </cell>
          <cell r="FR69">
            <v>4</v>
          </cell>
          <cell r="FS69">
            <v>0</v>
          </cell>
          <cell r="FT69">
            <v>0</v>
          </cell>
          <cell r="FU69">
            <v>0</v>
          </cell>
          <cell r="FV69">
            <v>0</v>
          </cell>
          <cell r="FW69">
            <v>0</v>
          </cell>
          <cell r="FX69">
            <v>3</v>
          </cell>
          <cell r="FY69">
            <v>8</v>
          </cell>
          <cell r="FZ69">
            <v>9</v>
          </cell>
          <cell r="GA69">
            <v>5</v>
          </cell>
          <cell r="GB69">
            <v>1</v>
          </cell>
          <cell r="GC69">
            <v>0</v>
          </cell>
          <cell r="GD69">
            <v>0</v>
          </cell>
          <cell r="GE69">
            <v>0</v>
          </cell>
          <cell r="GF69">
            <v>0</v>
          </cell>
          <cell r="GG69">
            <v>0</v>
          </cell>
          <cell r="GH69">
            <v>9</v>
          </cell>
          <cell r="GI69">
            <v>23</v>
          </cell>
          <cell r="GJ69">
            <v>2</v>
          </cell>
          <cell r="GK69">
            <v>0</v>
          </cell>
          <cell r="GL69">
            <v>0</v>
          </cell>
          <cell r="GM69">
            <v>0</v>
          </cell>
          <cell r="GN69">
            <v>0</v>
          </cell>
          <cell r="GO69">
            <v>0</v>
          </cell>
          <cell r="GP69">
            <v>0</v>
          </cell>
          <cell r="GQ69">
            <v>0</v>
          </cell>
          <cell r="GR69">
            <v>0</v>
          </cell>
          <cell r="GS69">
            <v>0</v>
          </cell>
          <cell r="GT69">
            <v>0</v>
          </cell>
          <cell r="GU69">
            <v>0</v>
          </cell>
          <cell r="GV69">
            <v>0</v>
          </cell>
          <cell r="GW69">
            <v>0</v>
          </cell>
          <cell r="GX69">
            <v>0</v>
          </cell>
          <cell r="GY69">
            <v>0</v>
          </cell>
          <cell r="GZ69">
            <v>0</v>
          </cell>
          <cell r="HA69">
            <v>0</v>
          </cell>
          <cell r="HB69">
            <v>0</v>
          </cell>
          <cell r="HC69">
            <v>0</v>
          </cell>
          <cell r="HD69">
            <v>0</v>
          </cell>
          <cell r="HE69">
            <v>0</v>
          </cell>
          <cell r="HF69">
            <v>0</v>
          </cell>
          <cell r="HG69">
            <v>0</v>
          </cell>
          <cell r="HH69">
            <v>0</v>
          </cell>
          <cell r="HI69">
            <v>0</v>
          </cell>
          <cell r="HJ69">
            <v>0</v>
          </cell>
          <cell r="HK69">
            <v>0</v>
          </cell>
          <cell r="HL69">
            <v>40</v>
          </cell>
          <cell r="HM69">
            <v>35</v>
          </cell>
          <cell r="HN69">
            <v>51</v>
          </cell>
          <cell r="HO69">
            <v>48</v>
          </cell>
          <cell r="HP69">
            <v>10</v>
          </cell>
          <cell r="HQ69">
            <v>0</v>
          </cell>
          <cell r="HR69">
            <v>0</v>
          </cell>
          <cell r="HS69">
            <v>0</v>
          </cell>
          <cell r="HT69">
            <v>0</v>
          </cell>
          <cell r="HU69">
            <v>0</v>
          </cell>
          <cell r="HV69">
            <v>0</v>
          </cell>
          <cell r="HW69">
            <v>0</v>
          </cell>
          <cell r="HX69">
            <v>0</v>
          </cell>
          <cell r="HY69">
            <v>0</v>
          </cell>
          <cell r="HZ69">
            <v>0</v>
          </cell>
        </row>
        <row r="70">
          <cell r="A70">
            <v>79</v>
          </cell>
          <cell r="B70" t="str">
            <v>Mattel</v>
          </cell>
          <cell r="C70">
            <v>148757037599</v>
          </cell>
          <cell r="D70">
            <v>73</v>
          </cell>
          <cell r="E70">
            <v>0</v>
          </cell>
          <cell r="F70">
            <v>36</v>
          </cell>
          <cell r="G70">
            <v>63</v>
          </cell>
          <cell r="H70">
            <v>144</v>
          </cell>
          <cell r="I70">
            <v>6</v>
          </cell>
          <cell r="J70">
            <v>76</v>
          </cell>
          <cell r="K70">
            <v>92</v>
          </cell>
          <cell r="L70">
            <v>118</v>
          </cell>
          <cell r="M70">
            <v>84</v>
          </cell>
          <cell r="N70">
            <v>4</v>
          </cell>
          <cell r="O70">
            <v>0</v>
          </cell>
          <cell r="P70">
            <v>34</v>
          </cell>
          <cell r="Q70">
            <v>186</v>
          </cell>
          <cell r="R70">
            <v>2130</v>
          </cell>
          <cell r="S70">
            <v>92</v>
          </cell>
          <cell r="T70">
            <v>2745</v>
          </cell>
          <cell r="U70">
            <v>2647</v>
          </cell>
          <cell r="V70">
            <v>1394</v>
          </cell>
          <cell r="W70">
            <v>985</v>
          </cell>
          <cell r="X70">
            <v>172</v>
          </cell>
          <cell r="Y70">
            <v>0</v>
          </cell>
          <cell r="Z70">
            <v>258</v>
          </cell>
          <cell r="AA70">
            <v>877</v>
          </cell>
          <cell r="AB70">
            <v>4205</v>
          </cell>
          <cell r="AC70">
            <v>236</v>
          </cell>
          <cell r="AD70">
            <v>10237</v>
          </cell>
          <cell r="AE70">
            <v>7556</v>
          </cell>
          <cell r="AF70">
            <v>15050</v>
          </cell>
          <cell r="AG70">
            <v>12508</v>
          </cell>
          <cell r="AH70">
            <v>1103</v>
          </cell>
          <cell r="AI70">
            <v>0</v>
          </cell>
          <cell r="AJ70">
            <v>258</v>
          </cell>
          <cell r="AK70">
            <v>885</v>
          </cell>
          <cell r="AL70">
            <v>4205</v>
          </cell>
          <cell r="AM70">
            <v>236</v>
          </cell>
          <cell r="AN70">
            <v>10237</v>
          </cell>
          <cell r="AO70">
            <v>7559</v>
          </cell>
          <cell r="AP70">
            <v>15053</v>
          </cell>
          <cell r="AQ70">
            <v>12795</v>
          </cell>
          <cell r="AR70">
            <v>1126</v>
          </cell>
          <cell r="AS70">
            <v>0</v>
          </cell>
          <cell r="AT70">
            <v>36</v>
          </cell>
          <cell r="AU70">
            <v>76</v>
          </cell>
          <cell r="AV70">
            <v>486</v>
          </cell>
          <cell r="AW70">
            <v>3</v>
          </cell>
          <cell r="AX70">
            <v>2640</v>
          </cell>
          <cell r="AY70">
            <v>960</v>
          </cell>
          <cell r="AZ70">
            <v>2753</v>
          </cell>
          <cell r="BA70">
            <v>2344</v>
          </cell>
          <cell r="BB70">
            <v>286</v>
          </cell>
          <cell r="BC70">
            <v>0</v>
          </cell>
          <cell r="BD70">
            <v>22</v>
          </cell>
          <cell r="BE70">
            <v>33</v>
          </cell>
          <cell r="BF70">
            <v>58</v>
          </cell>
          <cell r="BG70">
            <v>1</v>
          </cell>
          <cell r="BH70">
            <v>25</v>
          </cell>
          <cell r="BI70">
            <v>25</v>
          </cell>
          <cell r="BJ70">
            <v>35</v>
          </cell>
          <cell r="BK70">
            <v>22</v>
          </cell>
          <cell r="BL70">
            <v>1</v>
          </cell>
          <cell r="BM70">
            <v>0</v>
          </cell>
          <cell r="BN70">
            <v>2</v>
          </cell>
          <cell r="BO70">
            <v>0</v>
          </cell>
          <cell r="BP70">
            <v>0</v>
          </cell>
          <cell r="BQ70">
            <v>0</v>
          </cell>
          <cell r="BR70">
            <v>5</v>
          </cell>
          <cell r="BS70">
            <v>8</v>
          </cell>
          <cell r="BT70">
            <v>3</v>
          </cell>
          <cell r="BU70">
            <v>1</v>
          </cell>
          <cell r="BV70">
            <v>0</v>
          </cell>
          <cell r="BW70">
            <v>0</v>
          </cell>
          <cell r="BX70">
            <v>26</v>
          </cell>
          <cell r="BY70">
            <v>31</v>
          </cell>
          <cell r="BZ70">
            <v>47</v>
          </cell>
          <cell r="CA70">
            <v>3</v>
          </cell>
          <cell r="CB70">
            <v>21</v>
          </cell>
          <cell r="CC70">
            <v>16</v>
          </cell>
          <cell r="CD70">
            <v>33</v>
          </cell>
          <cell r="CE70">
            <v>33</v>
          </cell>
          <cell r="CF70">
            <v>0</v>
          </cell>
          <cell r="CG70">
            <v>0</v>
          </cell>
          <cell r="CH70">
            <v>0</v>
          </cell>
          <cell r="CI70">
            <v>3</v>
          </cell>
          <cell r="CJ70">
            <v>6</v>
          </cell>
          <cell r="CK70">
            <v>0</v>
          </cell>
          <cell r="CL70">
            <v>6</v>
          </cell>
          <cell r="CM70">
            <v>8</v>
          </cell>
          <cell r="CN70">
            <v>5</v>
          </cell>
          <cell r="CO70">
            <v>2</v>
          </cell>
          <cell r="CP70">
            <v>0</v>
          </cell>
          <cell r="CQ70">
            <v>0</v>
          </cell>
          <cell r="CR70">
            <v>0</v>
          </cell>
          <cell r="CS70">
            <v>0</v>
          </cell>
          <cell r="CT70">
            <v>0</v>
          </cell>
          <cell r="CU70">
            <v>0</v>
          </cell>
          <cell r="CV70">
            <v>0</v>
          </cell>
          <cell r="CW70">
            <v>0</v>
          </cell>
          <cell r="CX70">
            <v>3</v>
          </cell>
          <cell r="CY70">
            <v>0</v>
          </cell>
          <cell r="CZ70">
            <v>0</v>
          </cell>
          <cell r="DA70">
            <v>0</v>
          </cell>
          <cell r="DB70">
            <v>0</v>
          </cell>
          <cell r="DC70">
            <v>0</v>
          </cell>
          <cell r="DD70">
            <v>46</v>
          </cell>
          <cell r="DE70">
            <v>2</v>
          </cell>
          <cell r="DF70">
            <v>20</v>
          </cell>
          <cell r="DG70">
            <v>27</v>
          </cell>
          <cell r="DH70">
            <v>57</v>
          </cell>
          <cell r="DI70">
            <v>54</v>
          </cell>
          <cell r="DJ70">
            <v>2</v>
          </cell>
          <cell r="DK70">
            <v>0</v>
          </cell>
          <cell r="DL70">
            <v>1</v>
          </cell>
          <cell r="DM70">
            <v>6</v>
          </cell>
          <cell r="DN70">
            <v>18</v>
          </cell>
          <cell r="DO70">
            <v>0</v>
          </cell>
          <cell r="DP70">
            <v>6</v>
          </cell>
          <cell r="DQ70">
            <v>4</v>
          </cell>
          <cell r="DR70">
            <v>15</v>
          </cell>
          <cell r="DS70">
            <v>13</v>
          </cell>
          <cell r="DT70">
            <v>1</v>
          </cell>
          <cell r="DU70">
            <v>0</v>
          </cell>
          <cell r="DV70">
            <v>0</v>
          </cell>
          <cell r="DW70">
            <v>0</v>
          </cell>
          <cell r="DX70">
            <v>46</v>
          </cell>
          <cell r="DY70">
            <v>2</v>
          </cell>
          <cell r="DZ70">
            <v>20</v>
          </cell>
          <cell r="EA70">
            <v>27</v>
          </cell>
          <cell r="EB70">
            <v>57</v>
          </cell>
          <cell r="EC70">
            <v>54</v>
          </cell>
          <cell r="ED70">
            <v>2</v>
          </cell>
          <cell r="EE70">
            <v>0</v>
          </cell>
          <cell r="EF70">
            <v>0</v>
          </cell>
          <cell r="EG70">
            <v>2</v>
          </cell>
          <cell r="EH70">
            <v>2</v>
          </cell>
          <cell r="EI70">
            <v>1</v>
          </cell>
          <cell r="EJ70">
            <v>0</v>
          </cell>
          <cell r="EK70">
            <v>0</v>
          </cell>
          <cell r="EL70">
            <v>0</v>
          </cell>
          <cell r="EM70">
            <v>0</v>
          </cell>
          <cell r="EN70">
            <v>0</v>
          </cell>
          <cell r="EO70">
            <v>0</v>
          </cell>
          <cell r="EP70">
            <v>12</v>
          </cell>
          <cell r="EQ70">
            <v>17</v>
          </cell>
          <cell r="ER70">
            <v>34</v>
          </cell>
          <cell r="ES70">
            <v>1</v>
          </cell>
          <cell r="ET70">
            <v>39</v>
          </cell>
          <cell r="EU70">
            <v>48</v>
          </cell>
          <cell r="EV70">
            <v>69</v>
          </cell>
          <cell r="EW70">
            <v>51</v>
          </cell>
          <cell r="EX70">
            <v>3</v>
          </cell>
          <cell r="EY70">
            <v>0</v>
          </cell>
          <cell r="EZ70">
            <v>22</v>
          </cell>
          <cell r="FA70">
            <v>37</v>
          </cell>
          <cell r="FB70">
            <v>70</v>
          </cell>
          <cell r="FC70">
            <v>0</v>
          </cell>
          <cell r="FD70">
            <v>30</v>
          </cell>
          <cell r="FE70">
            <v>33</v>
          </cell>
          <cell r="FF70">
            <v>40</v>
          </cell>
          <cell r="FG70">
            <v>24</v>
          </cell>
          <cell r="FH70">
            <v>1</v>
          </cell>
          <cell r="FI70">
            <v>0</v>
          </cell>
          <cell r="FJ70">
            <v>1</v>
          </cell>
          <cell r="FK70">
            <v>3</v>
          </cell>
          <cell r="FL70">
            <v>8</v>
          </cell>
          <cell r="FM70">
            <v>0</v>
          </cell>
          <cell r="FN70">
            <v>0</v>
          </cell>
          <cell r="FO70">
            <v>0</v>
          </cell>
          <cell r="FP70">
            <v>6</v>
          </cell>
          <cell r="FQ70">
            <v>7</v>
          </cell>
          <cell r="FR70">
            <v>0</v>
          </cell>
          <cell r="FS70">
            <v>0</v>
          </cell>
          <cell r="FT70">
            <v>1</v>
          </cell>
          <cell r="FU70">
            <v>4</v>
          </cell>
          <cell r="FV70">
            <v>19</v>
          </cell>
          <cell r="FW70">
            <v>3</v>
          </cell>
          <cell r="FX70">
            <v>6</v>
          </cell>
          <cell r="FY70">
            <v>9</v>
          </cell>
          <cell r="FZ70">
            <v>3</v>
          </cell>
          <cell r="GA70">
            <v>2</v>
          </cell>
          <cell r="GB70">
            <v>0</v>
          </cell>
          <cell r="GC70">
            <v>0</v>
          </cell>
          <cell r="GD70">
            <v>0</v>
          </cell>
          <cell r="GE70">
            <v>2</v>
          </cell>
          <cell r="GF70">
            <v>0</v>
          </cell>
          <cell r="GG70">
            <v>1</v>
          </cell>
          <cell r="GH70">
            <v>0</v>
          </cell>
          <cell r="GI70">
            <v>0</v>
          </cell>
          <cell r="GJ70">
            <v>0</v>
          </cell>
          <cell r="GK70">
            <v>0</v>
          </cell>
          <cell r="GL70">
            <v>0</v>
          </cell>
          <cell r="GM70">
            <v>0</v>
          </cell>
          <cell r="GN70">
            <v>0</v>
          </cell>
          <cell r="GO70">
            <v>0</v>
          </cell>
          <cell r="GP70">
            <v>1</v>
          </cell>
          <cell r="GQ70">
            <v>0</v>
          </cell>
          <cell r="GR70">
            <v>0</v>
          </cell>
          <cell r="GS70">
            <v>0</v>
          </cell>
          <cell r="GT70">
            <v>0</v>
          </cell>
          <cell r="GU70">
            <v>0</v>
          </cell>
          <cell r="GV70">
            <v>0</v>
          </cell>
          <cell r="GW70">
            <v>0</v>
          </cell>
          <cell r="GX70">
            <v>0</v>
          </cell>
          <cell r="GY70">
            <v>0</v>
          </cell>
          <cell r="GZ70">
            <v>0</v>
          </cell>
          <cell r="HA70">
            <v>0</v>
          </cell>
          <cell r="HB70">
            <v>0</v>
          </cell>
          <cell r="HC70">
            <v>0</v>
          </cell>
          <cell r="HD70">
            <v>0</v>
          </cell>
          <cell r="HE70">
            <v>0</v>
          </cell>
          <cell r="HF70">
            <v>0</v>
          </cell>
          <cell r="HG70">
            <v>0</v>
          </cell>
          <cell r="HH70">
            <v>0</v>
          </cell>
          <cell r="HI70">
            <v>0</v>
          </cell>
          <cell r="HJ70">
            <v>0</v>
          </cell>
          <cell r="HK70">
            <v>0</v>
          </cell>
          <cell r="HL70">
            <v>0</v>
          </cell>
          <cell r="HM70">
            <v>0</v>
          </cell>
          <cell r="HN70">
            <v>0</v>
          </cell>
          <cell r="HO70">
            <v>0</v>
          </cell>
          <cell r="HP70">
            <v>0</v>
          </cell>
          <cell r="HQ70">
            <v>0</v>
          </cell>
          <cell r="HR70">
            <v>0</v>
          </cell>
          <cell r="HS70">
            <v>0</v>
          </cell>
          <cell r="HT70">
            <v>12</v>
          </cell>
          <cell r="HU70">
            <v>1</v>
          </cell>
          <cell r="HV70">
            <v>1</v>
          </cell>
          <cell r="HW70">
            <v>2</v>
          </cell>
          <cell r="HX70">
            <v>0</v>
          </cell>
          <cell r="HY70">
            <v>0</v>
          </cell>
          <cell r="HZ70">
            <v>0</v>
          </cell>
        </row>
        <row r="71">
          <cell r="A71">
            <v>83</v>
          </cell>
          <cell r="B71" t="str">
            <v>Bright Horizons Family Solutions</v>
          </cell>
          <cell r="C71">
            <v>1394887180807470</v>
          </cell>
          <cell r="D71">
            <v>74</v>
          </cell>
          <cell r="E71">
            <v>0</v>
          </cell>
          <cell r="F71">
            <v>0</v>
          </cell>
          <cell r="G71">
            <v>0</v>
          </cell>
          <cell r="H71">
            <v>0</v>
          </cell>
          <cell r="I71">
            <v>0</v>
          </cell>
          <cell r="J71">
            <v>0</v>
          </cell>
          <cell r="K71">
            <v>2</v>
          </cell>
          <cell r="L71">
            <v>72</v>
          </cell>
          <cell r="M71">
            <v>81</v>
          </cell>
          <cell r="N71">
            <v>2</v>
          </cell>
          <cell r="O71">
            <v>0</v>
          </cell>
          <cell r="P71">
            <v>0</v>
          </cell>
          <cell r="Q71">
            <v>0</v>
          </cell>
          <cell r="R71">
            <v>0</v>
          </cell>
          <cell r="S71">
            <v>0</v>
          </cell>
          <cell r="T71">
            <v>0</v>
          </cell>
          <cell r="U71">
            <v>0</v>
          </cell>
          <cell r="V71">
            <v>24</v>
          </cell>
          <cell r="W71">
            <v>27</v>
          </cell>
          <cell r="X71">
            <v>0</v>
          </cell>
          <cell r="Y71">
            <v>0</v>
          </cell>
          <cell r="Z71">
            <v>0</v>
          </cell>
          <cell r="AA71">
            <v>0</v>
          </cell>
          <cell r="AB71">
            <v>0</v>
          </cell>
          <cell r="AC71">
            <v>0</v>
          </cell>
          <cell r="AD71">
            <v>0</v>
          </cell>
          <cell r="AE71">
            <v>0</v>
          </cell>
          <cell r="AF71">
            <v>486</v>
          </cell>
          <cell r="AG71">
            <v>900</v>
          </cell>
          <cell r="AH71">
            <v>26</v>
          </cell>
          <cell r="AI71">
            <v>0</v>
          </cell>
          <cell r="AJ71">
            <v>0</v>
          </cell>
          <cell r="AK71">
            <v>0</v>
          </cell>
          <cell r="AL71">
            <v>0</v>
          </cell>
          <cell r="AM71">
            <v>0</v>
          </cell>
          <cell r="AN71">
            <v>0</v>
          </cell>
          <cell r="AO71">
            <v>0</v>
          </cell>
          <cell r="AP71">
            <v>486</v>
          </cell>
          <cell r="AQ71">
            <v>903</v>
          </cell>
          <cell r="AR71">
            <v>26</v>
          </cell>
          <cell r="AS71">
            <v>0</v>
          </cell>
          <cell r="AT71">
            <v>0</v>
          </cell>
          <cell r="AU71">
            <v>0</v>
          </cell>
          <cell r="AV71">
            <v>0</v>
          </cell>
          <cell r="AW71">
            <v>0</v>
          </cell>
          <cell r="AX71">
            <v>0</v>
          </cell>
          <cell r="AY71">
            <v>0</v>
          </cell>
          <cell r="AZ71">
            <v>223</v>
          </cell>
          <cell r="BA71">
            <v>274</v>
          </cell>
          <cell r="BB71">
            <v>2</v>
          </cell>
          <cell r="BC71">
            <v>0</v>
          </cell>
          <cell r="BD71">
            <v>0</v>
          </cell>
          <cell r="BE71">
            <v>0</v>
          </cell>
          <cell r="BF71">
            <v>0</v>
          </cell>
          <cell r="BG71">
            <v>0</v>
          </cell>
          <cell r="BH71">
            <v>0</v>
          </cell>
          <cell r="BI71">
            <v>2</v>
          </cell>
          <cell r="BJ71">
            <v>38</v>
          </cell>
          <cell r="BK71">
            <v>34</v>
          </cell>
          <cell r="BL71">
            <v>1</v>
          </cell>
          <cell r="BM71">
            <v>0</v>
          </cell>
          <cell r="BN71">
            <v>0</v>
          </cell>
          <cell r="BO71">
            <v>0</v>
          </cell>
          <cell r="BP71">
            <v>0</v>
          </cell>
          <cell r="BQ71">
            <v>0</v>
          </cell>
          <cell r="BR71">
            <v>0</v>
          </cell>
          <cell r="BS71">
            <v>2</v>
          </cell>
          <cell r="BT71">
            <v>14</v>
          </cell>
          <cell r="BU71">
            <v>12</v>
          </cell>
          <cell r="BV71">
            <v>0</v>
          </cell>
          <cell r="BW71">
            <v>0</v>
          </cell>
          <cell r="BX71">
            <v>0</v>
          </cell>
          <cell r="BY71">
            <v>0</v>
          </cell>
          <cell r="BZ71">
            <v>0</v>
          </cell>
          <cell r="CA71">
            <v>0</v>
          </cell>
          <cell r="CB71">
            <v>0</v>
          </cell>
          <cell r="CC71">
            <v>2</v>
          </cell>
          <cell r="CD71">
            <v>60</v>
          </cell>
          <cell r="CE71">
            <v>65</v>
          </cell>
          <cell r="CF71">
            <v>2</v>
          </cell>
          <cell r="CG71">
            <v>0</v>
          </cell>
          <cell r="CH71">
            <v>0</v>
          </cell>
          <cell r="CI71">
            <v>0</v>
          </cell>
          <cell r="CJ71">
            <v>0</v>
          </cell>
          <cell r="CK71">
            <v>0</v>
          </cell>
          <cell r="CL71">
            <v>0</v>
          </cell>
          <cell r="CM71">
            <v>0</v>
          </cell>
          <cell r="CN71">
            <v>5</v>
          </cell>
          <cell r="CO71">
            <v>5</v>
          </cell>
          <cell r="CP71">
            <v>0</v>
          </cell>
          <cell r="CQ71">
            <v>0</v>
          </cell>
          <cell r="CR71">
            <v>0</v>
          </cell>
          <cell r="CS71">
            <v>0</v>
          </cell>
          <cell r="CT71">
            <v>0</v>
          </cell>
          <cell r="CU71">
            <v>0</v>
          </cell>
          <cell r="CV71">
            <v>0</v>
          </cell>
          <cell r="CW71">
            <v>0</v>
          </cell>
          <cell r="CX71">
            <v>1</v>
          </cell>
          <cell r="CY71">
            <v>0</v>
          </cell>
          <cell r="CZ71">
            <v>0</v>
          </cell>
          <cell r="DA71">
            <v>0</v>
          </cell>
          <cell r="DB71">
            <v>0</v>
          </cell>
          <cell r="DC71">
            <v>0</v>
          </cell>
          <cell r="DD71">
            <v>0</v>
          </cell>
          <cell r="DE71">
            <v>0</v>
          </cell>
          <cell r="DF71">
            <v>0</v>
          </cell>
          <cell r="DG71">
            <v>0</v>
          </cell>
          <cell r="DH71">
            <v>5</v>
          </cell>
          <cell r="DI71">
            <v>18</v>
          </cell>
          <cell r="DJ71">
            <v>1</v>
          </cell>
          <cell r="DK71">
            <v>0</v>
          </cell>
          <cell r="DL71">
            <v>0</v>
          </cell>
          <cell r="DM71">
            <v>0</v>
          </cell>
          <cell r="DN71">
            <v>0</v>
          </cell>
          <cell r="DO71">
            <v>0</v>
          </cell>
          <cell r="DP71">
            <v>0</v>
          </cell>
          <cell r="DQ71">
            <v>0</v>
          </cell>
          <cell r="DR71">
            <v>1</v>
          </cell>
          <cell r="DS71">
            <v>3</v>
          </cell>
          <cell r="DT71">
            <v>0</v>
          </cell>
          <cell r="DU71">
            <v>0</v>
          </cell>
          <cell r="DV71">
            <v>0</v>
          </cell>
          <cell r="DW71">
            <v>0</v>
          </cell>
          <cell r="DX71">
            <v>0</v>
          </cell>
          <cell r="DY71">
            <v>0</v>
          </cell>
          <cell r="DZ71">
            <v>0</v>
          </cell>
          <cell r="EA71">
            <v>0</v>
          </cell>
          <cell r="EB71">
            <v>5</v>
          </cell>
          <cell r="EC71">
            <v>18</v>
          </cell>
          <cell r="ED71">
            <v>1</v>
          </cell>
          <cell r="EE71">
            <v>0</v>
          </cell>
          <cell r="EF71">
            <v>0</v>
          </cell>
          <cell r="EG71">
            <v>0</v>
          </cell>
          <cell r="EH71">
            <v>0</v>
          </cell>
          <cell r="EI71">
            <v>0</v>
          </cell>
          <cell r="EJ71">
            <v>0</v>
          </cell>
          <cell r="EK71">
            <v>0</v>
          </cell>
          <cell r="EL71">
            <v>0</v>
          </cell>
          <cell r="EM71">
            <v>0</v>
          </cell>
          <cell r="EN71">
            <v>0</v>
          </cell>
          <cell r="EO71">
            <v>0</v>
          </cell>
          <cell r="EP71">
            <v>0</v>
          </cell>
          <cell r="EQ71">
            <v>0</v>
          </cell>
          <cell r="ER71">
            <v>0</v>
          </cell>
          <cell r="ES71">
            <v>0</v>
          </cell>
          <cell r="ET71">
            <v>0</v>
          </cell>
          <cell r="EU71">
            <v>0</v>
          </cell>
          <cell r="EV71">
            <v>30</v>
          </cell>
          <cell r="EW71">
            <v>40</v>
          </cell>
          <cell r="EX71">
            <v>1</v>
          </cell>
          <cell r="EY71">
            <v>0</v>
          </cell>
          <cell r="EZ71">
            <v>0</v>
          </cell>
          <cell r="FA71">
            <v>0</v>
          </cell>
          <cell r="FB71">
            <v>0</v>
          </cell>
          <cell r="FC71">
            <v>0</v>
          </cell>
          <cell r="FD71">
            <v>0</v>
          </cell>
          <cell r="FE71">
            <v>0</v>
          </cell>
          <cell r="FF71">
            <v>29</v>
          </cell>
          <cell r="FG71">
            <v>26</v>
          </cell>
          <cell r="FH71">
            <v>1</v>
          </cell>
          <cell r="FI71">
            <v>0</v>
          </cell>
          <cell r="FJ71">
            <v>0</v>
          </cell>
          <cell r="FK71">
            <v>0</v>
          </cell>
          <cell r="FL71">
            <v>0</v>
          </cell>
          <cell r="FM71">
            <v>0</v>
          </cell>
          <cell r="FN71">
            <v>0</v>
          </cell>
          <cell r="FO71">
            <v>0</v>
          </cell>
          <cell r="FP71">
            <v>0</v>
          </cell>
          <cell r="FQ71">
            <v>2</v>
          </cell>
          <cell r="FR71">
            <v>0</v>
          </cell>
          <cell r="FS71">
            <v>0</v>
          </cell>
          <cell r="FT71">
            <v>0</v>
          </cell>
          <cell r="FU71">
            <v>0</v>
          </cell>
          <cell r="FV71">
            <v>0</v>
          </cell>
          <cell r="FW71">
            <v>0</v>
          </cell>
          <cell r="FX71">
            <v>0</v>
          </cell>
          <cell r="FY71">
            <v>0</v>
          </cell>
          <cell r="FZ71">
            <v>0</v>
          </cell>
          <cell r="GA71">
            <v>1</v>
          </cell>
          <cell r="GB71">
            <v>0</v>
          </cell>
          <cell r="GC71">
            <v>0</v>
          </cell>
          <cell r="GD71">
            <v>0</v>
          </cell>
          <cell r="GE71">
            <v>0</v>
          </cell>
          <cell r="GF71">
            <v>0</v>
          </cell>
          <cell r="GG71">
            <v>0</v>
          </cell>
          <cell r="GH71">
            <v>0</v>
          </cell>
          <cell r="GI71">
            <v>0</v>
          </cell>
          <cell r="GJ71">
            <v>0</v>
          </cell>
          <cell r="GK71">
            <v>0</v>
          </cell>
          <cell r="GL71">
            <v>0</v>
          </cell>
          <cell r="GM71">
            <v>0</v>
          </cell>
          <cell r="GN71">
            <v>0</v>
          </cell>
          <cell r="GO71">
            <v>0</v>
          </cell>
          <cell r="GP71">
            <v>0</v>
          </cell>
          <cell r="GQ71">
            <v>0</v>
          </cell>
          <cell r="GR71">
            <v>0</v>
          </cell>
          <cell r="GS71">
            <v>0</v>
          </cell>
          <cell r="GT71">
            <v>0</v>
          </cell>
          <cell r="GU71">
            <v>0</v>
          </cell>
          <cell r="GV71">
            <v>0</v>
          </cell>
          <cell r="GW71">
            <v>0</v>
          </cell>
          <cell r="GX71">
            <v>0</v>
          </cell>
          <cell r="GY71">
            <v>0</v>
          </cell>
          <cell r="GZ71">
            <v>0</v>
          </cell>
          <cell r="HA71">
            <v>0</v>
          </cell>
          <cell r="HB71">
            <v>0</v>
          </cell>
          <cell r="HC71">
            <v>0</v>
          </cell>
          <cell r="HD71">
            <v>0</v>
          </cell>
          <cell r="HE71">
            <v>0</v>
          </cell>
          <cell r="HF71">
            <v>0</v>
          </cell>
          <cell r="HG71">
            <v>0</v>
          </cell>
          <cell r="HH71">
            <v>0</v>
          </cell>
          <cell r="HI71">
            <v>0</v>
          </cell>
          <cell r="HJ71">
            <v>0</v>
          </cell>
          <cell r="HK71">
            <v>0</v>
          </cell>
          <cell r="HL71">
            <v>0</v>
          </cell>
          <cell r="HM71">
            <v>0</v>
          </cell>
          <cell r="HN71">
            <v>13</v>
          </cell>
          <cell r="HO71">
            <v>12</v>
          </cell>
          <cell r="HP71">
            <v>0</v>
          </cell>
          <cell r="HQ71">
            <v>0</v>
          </cell>
          <cell r="HR71">
            <v>0</v>
          </cell>
          <cell r="HS71">
            <v>0</v>
          </cell>
          <cell r="HT71">
            <v>0</v>
          </cell>
          <cell r="HU71">
            <v>0</v>
          </cell>
          <cell r="HV71">
            <v>0</v>
          </cell>
          <cell r="HW71">
            <v>2</v>
          </cell>
          <cell r="HX71">
            <v>0</v>
          </cell>
          <cell r="HY71">
            <v>0</v>
          </cell>
          <cell r="HZ71">
            <v>0</v>
          </cell>
        </row>
        <row r="72">
          <cell r="A72">
            <v>84</v>
          </cell>
          <cell r="B72" t="str">
            <v>Booz Allen Hamilton</v>
          </cell>
          <cell r="C72">
            <v>115188672790</v>
          </cell>
          <cell r="D72">
            <v>75</v>
          </cell>
          <cell r="E72">
            <v>0</v>
          </cell>
          <cell r="F72">
            <v>59</v>
          </cell>
          <cell r="G72">
            <v>213</v>
          </cell>
          <cell r="H72">
            <v>279</v>
          </cell>
          <cell r="I72">
            <v>0</v>
          </cell>
          <cell r="J72">
            <v>311</v>
          </cell>
          <cell r="K72">
            <v>351</v>
          </cell>
          <cell r="L72">
            <v>379</v>
          </cell>
          <cell r="M72">
            <v>444</v>
          </cell>
          <cell r="N72">
            <v>77</v>
          </cell>
          <cell r="O72">
            <v>0</v>
          </cell>
          <cell r="P72">
            <v>36</v>
          </cell>
          <cell r="Q72">
            <v>369</v>
          </cell>
          <cell r="R72">
            <v>437</v>
          </cell>
          <cell r="S72">
            <v>0</v>
          </cell>
          <cell r="T72">
            <v>243</v>
          </cell>
          <cell r="U72">
            <v>411</v>
          </cell>
          <cell r="V72">
            <v>180</v>
          </cell>
          <cell r="W72">
            <v>290</v>
          </cell>
          <cell r="X72">
            <v>22</v>
          </cell>
          <cell r="Y72">
            <v>0</v>
          </cell>
          <cell r="Z72">
            <v>284</v>
          </cell>
          <cell r="AA72">
            <v>2933</v>
          </cell>
          <cell r="AB72">
            <v>4615</v>
          </cell>
          <cell r="AC72">
            <v>0</v>
          </cell>
          <cell r="AD72">
            <v>4167</v>
          </cell>
          <cell r="AE72">
            <v>63953</v>
          </cell>
          <cell r="AF72">
            <v>41763</v>
          </cell>
          <cell r="AG72">
            <v>29239</v>
          </cell>
          <cell r="AH72">
            <v>1229</v>
          </cell>
          <cell r="AI72">
            <v>0</v>
          </cell>
          <cell r="AJ72">
            <v>284</v>
          </cell>
          <cell r="AK72">
            <v>2933</v>
          </cell>
          <cell r="AL72">
            <v>4615</v>
          </cell>
          <cell r="AM72">
            <v>0</v>
          </cell>
          <cell r="AN72">
            <v>4167</v>
          </cell>
          <cell r="AO72">
            <v>63953</v>
          </cell>
          <cell r="AP72">
            <v>41763</v>
          </cell>
          <cell r="AQ72">
            <v>29303</v>
          </cell>
          <cell r="AR72">
            <v>1241</v>
          </cell>
          <cell r="AS72">
            <v>0</v>
          </cell>
          <cell r="AT72">
            <v>0</v>
          </cell>
          <cell r="AU72">
            <v>9</v>
          </cell>
          <cell r="AV72">
            <v>261</v>
          </cell>
          <cell r="AW72">
            <v>0</v>
          </cell>
          <cell r="AX72">
            <v>617</v>
          </cell>
          <cell r="AY72">
            <v>534</v>
          </cell>
          <cell r="AZ72">
            <v>658</v>
          </cell>
          <cell r="BA72">
            <v>1048</v>
          </cell>
          <cell r="BB72">
            <v>158</v>
          </cell>
          <cell r="BC72">
            <v>0</v>
          </cell>
          <cell r="BD72">
            <v>54</v>
          </cell>
          <cell r="BE72">
            <v>205</v>
          </cell>
          <cell r="BF72">
            <v>254</v>
          </cell>
          <cell r="BG72">
            <v>0</v>
          </cell>
          <cell r="BH72">
            <v>290</v>
          </cell>
          <cell r="BI72">
            <v>318</v>
          </cell>
          <cell r="BJ72">
            <v>271</v>
          </cell>
          <cell r="BK72">
            <v>181</v>
          </cell>
          <cell r="BL72">
            <v>22</v>
          </cell>
          <cell r="BM72">
            <v>0</v>
          </cell>
          <cell r="BN72">
            <v>11</v>
          </cell>
          <cell r="BO72">
            <v>11</v>
          </cell>
          <cell r="BP72">
            <v>6</v>
          </cell>
          <cell r="BQ72">
            <v>0</v>
          </cell>
          <cell r="BR72">
            <v>25</v>
          </cell>
          <cell r="BS72">
            <v>18</v>
          </cell>
          <cell r="BT72">
            <v>11</v>
          </cell>
          <cell r="BU72">
            <v>5</v>
          </cell>
          <cell r="BV72">
            <v>0</v>
          </cell>
          <cell r="BW72">
            <v>0</v>
          </cell>
          <cell r="BX72">
            <v>42</v>
          </cell>
          <cell r="BY72">
            <v>116</v>
          </cell>
          <cell r="BZ72">
            <v>155</v>
          </cell>
          <cell r="CA72">
            <v>0</v>
          </cell>
          <cell r="CB72">
            <v>213</v>
          </cell>
          <cell r="CC72">
            <v>229</v>
          </cell>
          <cell r="CD72">
            <v>242</v>
          </cell>
          <cell r="CE72">
            <v>307</v>
          </cell>
          <cell r="CF72">
            <v>56</v>
          </cell>
          <cell r="CG72">
            <v>0</v>
          </cell>
          <cell r="CH72">
            <v>0</v>
          </cell>
          <cell r="CI72">
            <v>0</v>
          </cell>
          <cell r="CJ72">
            <v>3</v>
          </cell>
          <cell r="CK72">
            <v>0</v>
          </cell>
          <cell r="CL72">
            <v>7</v>
          </cell>
          <cell r="CM72">
            <v>4</v>
          </cell>
          <cell r="CN72">
            <v>5</v>
          </cell>
          <cell r="CO72">
            <v>6</v>
          </cell>
          <cell r="CP72">
            <v>0</v>
          </cell>
          <cell r="CQ72">
            <v>0</v>
          </cell>
          <cell r="CR72">
            <v>0</v>
          </cell>
          <cell r="CS72">
            <v>0</v>
          </cell>
          <cell r="CT72">
            <v>0</v>
          </cell>
          <cell r="CU72">
            <v>0</v>
          </cell>
          <cell r="CV72">
            <v>2</v>
          </cell>
          <cell r="CW72">
            <v>0</v>
          </cell>
          <cell r="CX72">
            <v>0</v>
          </cell>
          <cell r="CY72">
            <v>0</v>
          </cell>
          <cell r="CZ72">
            <v>0</v>
          </cell>
          <cell r="DA72">
            <v>0</v>
          </cell>
          <cell r="DB72">
            <v>4</v>
          </cell>
          <cell r="DC72">
            <v>38</v>
          </cell>
          <cell r="DD72">
            <v>27</v>
          </cell>
          <cell r="DE72">
            <v>0</v>
          </cell>
          <cell r="DF72">
            <v>11</v>
          </cell>
          <cell r="DG72">
            <v>30</v>
          </cell>
          <cell r="DH72">
            <v>68</v>
          </cell>
          <cell r="DI72">
            <v>104</v>
          </cell>
          <cell r="DJ72">
            <v>26</v>
          </cell>
          <cell r="DK72">
            <v>0</v>
          </cell>
          <cell r="DL72">
            <v>3</v>
          </cell>
          <cell r="DM72">
            <v>29</v>
          </cell>
          <cell r="DN72">
            <v>52</v>
          </cell>
          <cell r="DO72">
            <v>0</v>
          </cell>
          <cell r="DP72">
            <v>36</v>
          </cell>
          <cell r="DQ72">
            <v>32</v>
          </cell>
          <cell r="DR72">
            <v>29</v>
          </cell>
          <cell r="DS72">
            <v>33</v>
          </cell>
          <cell r="DT72">
            <v>5</v>
          </cell>
          <cell r="DU72">
            <v>0</v>
          </cell>
          <cell r="DV72">
            <v>4</v>
          </cell>
          <cell r="DW72">
            <v>38</v>
          </cell>
          <cell r="DX72">
            <v>27</v>
          </cell>
          <cell r="DY72">
            <v>0</v>
          </cell>
          <cell r="DZ72">
            <v>11</v>
          </cell>
          <cell r="EA72">
            <v>30</v>
          </cell>
          <cell r="EB72">
            <v>70</v>
          </cell>
          <cell r="EC72">
            <v>104</v>
          </cell>
          <cell r="ED72">
            <v>26</v>
          </cell>
          <cell r="EE72">
            <v>0</v>
          </cell>
          <cell r="EF72">
            <v>0</v>
          </cell>
          <cell r="EG72">
            <v>0</v>
          </cell>
          <cell r="EH72">
            <v>0</v>
          </cell>
          <cell r="EI72">
            <v>0</v>
          </cell>
          <cell r="EJ72">
            <v>0</v>
          </cell>
          <cell r="EK72">
            <v>13</v>
          </cell>
          <cell r="EL72">
            <v>111</v>
          </cell>
          <cell r="EM72">
            <v>132</v>
          </cell>
          <cell r="EN72">
            <v>9</v>
          </cell>
          <cell r="EO72">
            <v>0</v>
          </cell>
          <cell r="EP72">
            <v>4</v>
          </cell>
          <cell r="EQ72">
            <v>22</v>
          </cell>
          <cell r="ER72">
            <v>41</v>
          </cell>
          <cell r="ES72">
            <v>0</v>
          </cell>
          <cell r="ET72">
            <v>21</v>
          </cell>
          <cell r="EU72">
            <v>27</v>
          </cell>
          <cell r="EV72">
            <v>96</v>
          </cell>
          <cell r="EW72">
            <v>248</v>
          </cell>
          <cell r="EX72">
            <v>54</v>
          </cell>
          <cell r="EY72">
            <v>0</v>
          </cell>
          <cell r="EZ72">
            <v>52</v>
          </cell>
          <cell r="FA72">
            <v>186</v>
          </cell>
          <cell r="FB72">
            <v>227</v>
          </cell>
          <cell r="FC72">
            <v>0</v>
          </cell>
          <cell r="FD72">
            <v>273</v>
          </cell>
          <cell r="FE72">
            <v>305</v>
          </cell>
          <cell r="FF72">
            <v>273</v>
          </cell>
          <cell r="FG72">
            <v>187</v>
          </cell>
          <cell r="FH72">
            <v>22</v>
          </cell>
          <cell r="FI72">
            <v>0</v>
          </cell>
          <cell r="FJ72">
            <v>2</v>
          </cell>
          <cell r="FK72">
            <v>5</v>
          </cell>
          <cell r="FL72">
            <v>9</v>
          </cell>
          <cell r="FM72">
            <v>0</v>
          </cell>
          <cell r="FN72">
            <v>0</v>
          </cell>
          <cell r="FO72">
            <v>0</v>
          </cell>
          <cell r="FP72">
            <v>0</v>
          </cell>
          <cell r="FQ72">
            <v>3</v>
          </cell>
          <cell r="FR72">
            <v>0</v>
          </cell>
          <cell r="FS72">
            <v>0</v>
          </cell>
          <cell r="FT72">
            <v>1</v>
          </cell>
          <cell r="FU72">
            <v>0</v>
          </cell>
          <cell r="FV72">
            <v>1</v>
          </cell>
          <cell r="FW72">
            <v>0</v>
          </cell>
          <cell r="FX72">
            <v>0</v>
          </cell>
          <cell r="FY72">
            <v>1</v>
          </cell>
          <cell r="FZ72">
            <v>7</v>
          </cell>
          <cell r="GA72">
            <v>6</v>
          </cell>
          <cell r="GB72">
            <v>1</v>
          </cell>
          <cell r="GC72">
            <v>0</v>
          </cell>
          <cell r="GD72">
            <v>0</v>
          </cell>
          <cell r="GE72">
            <v>0</v>
          </cell>
          <cell r="GF72">
            <v>0</v>
          </cell>
          <cell r="GG72">
            <v>0</v>
          </cell>
          <cell r="GH72">
            <v>0</v>
          </cell>
          <cell r="GI72">
            <v>0</v>
          </cell>
          <cell r="GJ72">
            <v>0</v>
          </cell>
          <cell r="GK72">
            <v>0</v>
          </cell>
          <cell r="GL72">
            <v>0</v>
          </cell>
          <cell r="GM72">
            <v>0</v>
          </cell>
          <cell r="GN72">
            <v>0</v>
          </cell>
          <cell r="GO72">
            <v>0</v>
          </cell>
          <cell r="GP72">
            <v>1</v>
          </cell>
          <cell r="GQ72">
            <v>0</v>
          </cell>
          <cell r="GR72">
            <v>1</v>
          </cell>
          <cell r="GS72">
            <v>0</v>
          </cell>
          <cell r="GT72">
            <v>0</v>
          </cell>
          <cell r="GU72">
            <v>0</v>
          </cell>
          <cell r="GV72">
            <v>0</v>
          </cell>
          <cell r="GW72">
            <v>0</v>
          </cell>
          <cell r="GX72">
            <v>0</v>
          </cell>
          <cell r="GY72">
            <v>0</v>
          </cell>
          <cell r="GZ72">
            <v>0</v>
          </cell>
          <cell r="HA72">
            <v>0</v>
          </cell>
          <cell r="HB72">
            <v>0</v>
          </cell>
          <cell r="HC72">
            <v>0</v>
          </cell>
          <cell r="HD72">
            <v>0</v>
          </cell>
          <cell r="HE72">
            <v>0</v>
          </cell>
          <cell r="HF72">
            <v>0</v>
          </cell>
          <cell r="HG72">
            <v>0</v>
          </cell>
          <cell r="HH72">
            <v>0</v>
          </cell>
          <cell r="HI72">
            <v>0</v>
          </cell>
          <cell r="HJ72">
            <v>0</v>
          </cell>
          <cell r="HK72">
            <v>0</v>
          </cell>
          <cell r="HL72">
            <v>16</v>
          </cell>
          <cell r="HM72">
            <v>18</v>
          </cell>
          <cell r="HN72">
            <v>3</v>
          </cell>
          <cell r="HO72">
            <v>0</v>
          </cell>
          <cell r="HP72">
            <v>0</v>
          </cell>
          <cell r="HQ72">
            <v>0</v>
          </cell>
          <cell r="HR72">
            <v>0</v>
          </cell>
          <cell r="HS72">
            <v>0</v>
          </cell>
          <cell r="HT72">
            <v>0</v>
          </cell>
          <cell r="HU72">
            <v>0</v>
          </cell>
          <cell r="HV72">
            <v>0</v>
          </cell>
          <cell r="HW72">
            <v>0</v>
          </cell>
          <cell r="HX72">
            <v>0</v>
          </cell>
          <cell r="HY72">
            <v>0</v>
          </cell>
          <cell r="HZ72">
            <v>0</v>
          </cell>
        </row>
        <row r="73">
          <cell r="A73">
            <v>85</v>
          </cell>
          <cell r="B73" t="str">
            <v>Hitachi Data Systems</v>
          </cell>
          <cell r="C73">
            <v>124570004251813</v>
          </cell>
          <cell r="D73">
            <v>76</v>
          </cell>
          <cell r="E73">
            <v>0</v>
          </cell>
          <cell r="F73">
            <v>0</v>
          </cell>
          <cell r="G73">
            <v>75</v>
          </cell>
          <cell r="H73">
            <v>154</v>
          </cell>
          <cell r="I73">
            <v>0</v>
          </cell>
          <cell r="J73">
            <v>190</v>
          </cell>
          <cell r="K73">
            <v>150</v>
          </cell>
          <cell r="L73">
            <v>119</v>
          </cell>
          <cell r="M73">
            <v>68</v>
          </cell>
          <cell r="N73">
            <v>5</v>
          </cell>
          <cell r="O73">
            <v>0</v>
          </cell>
          <cell r="P73">
            <v>0</v>
          </cell>
          <cell r="Q73">
            <v>12</v>
          </cell>
          <cell r="R73">
            <v>21</v>
          </cell>
          <cell r="S73">
            <v>0</v>
          </cell>
          <cell r="T73">
            <v>225</v>
          </cell>
          <cell r="U73">
            <v>133</v>
          </cell>
          <cell r="V73">
            <v>29</v>
          </cell>
          <cell r="W73">
            <v>21</v>
          </cell>
          <cell r="X73">
            <v>0</v>
          </cell>
          <cell r="Y73">
            <v>0</v>
          </cell>
          <cell r="Z73">
            <v>0</v>
          </cell>
          <cell r="AA73">
            <v>71</v>
          </cell>
          <cell r="AB73">
            <v>137</v>
          </cell>
          <cell r="AC73">
            <v>0</v>
          </cell>
          <cell r="AD73">
            <v>1918</v>
          </cell>
          <cell r="AE73">
            <v>1205</v>
          </cell>
          <cell r="AF73">
            <v>884</v>
          </cell>
          <cell r="AG73">
            <v>556</v>
          </cell>
          <cell r="AH73">
            <v>15</v>
          </cell>
          <cell r="AI73">
            <v>0</v>
          </cell>
          <cell r="AJ73">
            <v>0</v>
          </cell>
          <cell r="AK73">
            <v>71</v>
          </cell>
          <cell r="AL73">
            <v>137</v>
          </cell>
          <cell r="AM73">
            <v>0</v>
          </cell>
          <cell r="AN73">
            <v>1918</v>
          </cell>
          <cell r="AO73">
            <v>1205</v>
          </cell>
          <cell r="AP73">
            <v>884</v>
          </cell>
          <cell r="AQ73">
            <v>562</v>
          </cell>
          <cell r="AR73">
            <v>15</v>
          </cell>
          <cell r="AS73">
            <v>0</v>
          </cell>
          <cell r="AT73">
            <v>0</v>
          </cell>
          <cell r="AU73">
            <v>0</v>
          </cell>
          <cell r="AV73">
            <v>8</v>
          </cell>
          <cell r="AW73">
            <v>0</v>
          </cell>
          <cell r="AX73">
            <v>174</v>
          </cell>
          <cell r="AY73">
            <v>159</v>
          </cell>
          <cell r="AZ73">
            <v>135</v>
          </cell>
          <cell r="BA73">
            <v>60</v>
          </cell>
          <cell r="BB73">
            <v>1</v>
          </cell>
          <cell r="BC73">
            <v>0</v>
          </cell>
          <cell r="BD73">
            <v>0</v>
          </cell>
          <cell r="BE73">
            <v>46</v>
          </cell>
          <cell r="BF73">
            <v>64</v>
          </cell>
          <cell r="BG73">
            <v>0</v>
          </cell>
          <cell r="BH73">
            <v>113</v>
          </cell>
          <cell r="BI73">
            <v>51</v>
          </cell>
          <cell r="BJ73">
            <v>62</v>
          </cell>
          <cell r="BK73">
            <v>31</v>
          </cell>
          <cell r="BL73">
            <v>2</v>
          </cell>
          <cell r="BM73">
            <v>0</v>
          </cell>
          <cell r="BN73">
            <v>0</v>
          </cell>
          <cell r="BO73">
            <v>10</v>
          </cell>
          <cell r="BP73">
            <v>96</v>
          </cell>
          <cell r="BQ73">
            <v>0</v>
          </cell>
          <cell r="BR73">
            <v>30</v>
          </cell>
          <cell r="BS73">
            <v>14</v>
          </cell>
          <cell r="BT73">
            <v>13</v>
          </cell>
          <cell r="BU73">
            <v>6</v>
          </cell>
          <cell r="BV73">
            <v>2</v>
          </cell>
          <cell r="BW73">
            <v>0</v>
          </cell>
          <cell r="BX73">
            <v>0</v>
          </cell>
          <cell r="BY73">
            <v>68</v>
          </cell>
          <cell r="BZ73">
            <v>146</v>
          </cell>
          <cell r="CA73">
            <v>0</v>
          </cell>
          <cell r="CB73">
            <v>143</v>
          </cell>
          <cell r="CC73">
            <v>102</v>
          </cell>
          <cell r="CD73">
            <v>86</v>
          </cell>
          <cell r="CE73">
            <v>44</v>
          </cell>
          <cell r="CF73">
            <v>5</v>
          </cell>
          <cell r="CG73">
            <v>0</v>
          </cell>
          <cell r="CH73">
            <v>0</v>
          </cell>
          <cell r="CI73">
            <v>3</v>
          </cell>
          <cell r="CJ73">
            <v>1</v>
          </cell>
          <cell r="CK73">
            <v>0</v>
          </cell>
          <cell r="CL73">
            <v>6</v>
          </cell>
          <cell r="CM73">
            <v>16</v>
          </cell>
          <cell r="CN73">
            <v>8</v>
          </cell>
          <cell r="CO73">
            <v>6</v>
          </cell>
          <cell r="CP73">
            <v>3</v>
          </cell>
          <cell r="CQ73">
            <v>0</v>
          </cell>
          <cell r="CR73">
            <v>0</v>
          </cell>
          <cell r="CS73">
            <v>0</v>
          </cell>
          <cell r="CT73">
            <v>0</v>
          </cell>
          <cell r="CU73">
            <v>0</v>
          </cell>
          <cell r="CV73">
            <v>2</v>
          </cell>
          <cell r="CW73">
            <v>2</v>
          </cell>
          <cell r="CX73">
            <v>9</v>
          </cell>
          <cell r="CY73">
            <v>5</v>
          </cell>
          <cell r="CZ73">
            <v>0</v>
          </cell>
          <cell r="DA73">
            <v>0</v>
          </cell>
          <cell r="DB73">
            <v>0</v>
          </cell>
          <cell r="DC73">
            <v>0</v>
          </cell>
          <cell r="DD73">
            <v>0</v>
          </cell>
          <cell r="DE73">
            <v>0</v>
          </cell>
          <cell r="DF73">
            <v>1</v>
          </cell>
          <cell r="DG73">
            <v>4</v>
          </cell>
          <cell r="DH73">
            <v>2</v>
          </cell>
          <cell r="DI73">
            <v>0</v>
          </cell>
          <cell r="DJ73">
            <v>0</v>
          </cell>
          <cell r="DK73">
            <v>0</v>
          </cell>
          <cell r="DL73">
            <v>0</v>
          </cell>
          <cell r="DM73">
            <v>1</v>
          </cell>
          <cell r="DN73">
            <v>4</v>
          </cell>
          <cell r="DO73">
            <v>0</v>
          </cell>
          <cell r="DP73">
            <v>2</v>
          </cell>
          <cell r="DQ73">
            <v>18</v>
          </cell>
          <cell r="DR73">
            <v>6</v>
          </cell>
          <cell r="DS73">
            <v>4</v>
          </cell>
          <cell r="DT73">
            <v>0</v>
          </cell>
          <cell r="DU73">
            <v>0</v>
          </cell>
          <cell r="DV73">
            <v>0</v>
          </cell>
          <cell r="DW73">
            <v>0</v>
          </cell>
          <cell r="DX73">
            <v>0</v>
          </cell>
          <cell r="DY73">
            <v>0</v>
          </cell>
          <cell r="DZ73">
            <v>1</v>
          </cell>
          <cell r="EA73">
            <v>4</v>
          </cell>
          <cell r="EB73">
            <v>2</v>
          </cell>
          <cell r="EC73">
            <v>0</v>
          </cell>
          <cell r="ED73">
            <v>0</v>
          </cell>
          <cell r="EE73">
            <v>0</v>
          </cell>
          <cell r="EF73">
            <v>0</v>
          </cell>
          <cell r="EG73">
            <v>7</v>
          </cell>
          <cell r="EH73">
            <v>71</v>
          </cell>
          <cell r="EI73">
            <v>0</v>
          </cell>
          <cell r="EJ73">
            <v>1</v>
          </cell>
          <cell r="EK73">
            <v>1</v>
          </cell>
          <cell r="EL73">
            <v>0</v>
          </cell>
          <cell r="EM73">
            <v>0</v>
          </cell>
          <cell r="EN73">
            <v>0</v>
          </cell>
          <cell r="EO73">
            <v>0</v>
          </cell>
          <cell r="EP73">
            <v>0</v>
          </cell>
          <cell r="EQ73">
            <v>2</v>
          </cell>
          <cell r="ER73">
            <v>8</v>
          </cell>
          <cell r="ES73">
            <v>0</v>
          </cell>
          <cell r="ET73">
            <v>55</v>
          </cell>
          <cell r="EU73">
            <v>60</v>
          </cell>
          <cell r="EV73">
            <v>55</v>
          </cell>
          <cell r="EW73">
            <v>36</v>
          </cell>
          <cell r="EX73">
            <v>0</v>
          </cell>
          <cell r="EY73">
            <v>0</v>
          </cell>
          <cell r="EZ73">
            <v>0</v>
          </cell>
          <cell r="FA73">
            <v>49</v>
          </cell>
          <cell r="FB73">
            <v>63</v>
          </cell>
          <cell r="FC73">
            <v>0</v>
          </cell>
          <cell r="FD73">
            <v>109</v>
          </cell>
          <cell r="FE73">
            <v>60</v>
          </cell>
          <cell r="FF73">
            <v>58</v>
          </cell>
          <cell r="FG73">
            <v>31</v>
          </cell>
          <cell r="FH73">
            <v>5</v>
          </cell>
          <cell r="FI73">
            <v>0</v>
          </cell>
          <cell r="FJ73">
            <v>0</v>
          </cell>
          <cell r="FK73">
            <v>0</v>
          </cell>
          <cell r="FL73">
            <v>0</v>
          </cell>
          <cell r="FM73">
            <v>0</v>
          </cell>
          <cell r="FN73">
            <v>2</v>
          </cell>
          <cell r="FO73">
            <v>13</v>
          </cell>
          <cell r="FP73">
            <v>5</v>
          </cell>
          <cell r="FQ73">
            <v>1</v>
          </cell>
          <cell r="FR73">
            <v>0</v>
          </cell>
          <cell r="FS73">
            <v>0</v>
          </cell>
          <cell r="FT73">
            <v>0</v>
          </cell>
          <cell r="FU73">
            <v>17</v>
          </cell>
          <cell r="FV73">
            <v>12</v>
          </cell>
          <cell r="FW73">
            <v>0</v>
          </cell>
          <cell r="FX73">
            <v>19</v>
          </cell>
          <cell r="FY73">
            <v>17</v>
          </cell>
          <cell r="FZ73">
            <v>1</v>
          </cell>
          <cell r="GA73">
            <v>0</v>
          </cell>
          <cell r="GB73">
            <v>0</v>
          </cell>
          <cell r="GC73">
            <v>0</v>
          </cell>
          <cell r="GD73">
            <v>0</v>
          </cell>
          <cell r="GE73">
            <v>7</v>
          </cell>
          <cell r="GF73">
            <v>71</v>
          </cell>
          <cell r="GG73">
            <v>0</v>
          </cell>
          <cell r="GH73">
            <v>0</v>
          </cell>
          <cell r="GI73">
            <v>0</v>
          </cell>
          <cell r="GJ73">
            <v>0</v>
          </cell>
          <cell r="GK73">
            <v>0</v>
          </cell>
          <cell r="GL73">
            <v>0</v>
          </cell>
          <cell r="GM73">
            <v>0</v>
          </cell>
          <cell r="GN73">
            <v>0</v>
          </cell>
          <cell r="GO73">
            <v>0</v>
          </cell>
          <cell r="GP73">
            <v>0</v>
          </cell>
          <cell r="GQ73">
            <v>0</v>
          </cell>
          <cell r="GR73">
            <v>0</v>
          </cell>
          <cell r="GS73">
            <v>0</v>
          </cell>
          <cell r="GT73">
            <v>0</v>
          </cell>
          <cell r="GU73">
            <v>0</v>
          </cell>
          <cell r="GV73">
            <v>0</v>
          </cell>
          <cell r="GW73">
            <v>0</v>
          </cell>
          <cell r="GX73">
            <v>0</v>
          </cell>
          <cell r="GY73">
            <v>0</v>
          </cell>
          <cell r="GZ73">
            <v>0</v>
          </cell>
          <cell r="HA73">
            <v>0</v>
          </cell>
          <cell r="HB73">
            <v>0</v>
          </cell>
          <cell r="HC73">
            <v>0</v>
          </cell>
          <cell r="HD73">
            <v>0</v>
          </cell>
          <cell r="HE73">
            <v>0</v>
          </cell>
          <cell r="HF73">
            <v>0</v>
          </cell>
          <cell r="HG73">
            <v>0</v>
          </cell>
          <cell r="HH73">
            <v>0</v>
          </cell>
          <cell r="HI73">
            <v>0</v>
          </cell>
          <cell r="HJ73">
            <v>0</v>
          </cell>
          <cell r="HK73">
            <v>0</v>
          </cell>
          <cell r="HL73">
            <v>5</v>
          </cell>
          <cell r="HM73">
            <v>0</v>
          </cell>
          <cell r="HN73">
            <v>0</v>
          </cell>
          <cell r="HO73">
            <v>0</v>
          </cell>
          <cell r="HP73">
            <v>0</v>
          </cell>
          <cell r="HQ73">
            <v>0</v>
          </cell>
          <cell r="HR73">
            <v>0</v>
          </cell>
          <cell r="HS73">
            <v>0</v>
          </cell>
          <cell r="HT73">
            <v>0</v>
          </cell>
          <cell r="HU73">
            <v>0</v>
          </cell>
          <cell r="HV73">
            <v>0</v>
          </cell>
          <cell r="HW73">
            <v>0</v>
          </cell>
          <cell r="HX73">
            <v>0</v>
          </cell>
          <cell r="HY73">
            <v>0</v>
          </cell>
          <cell r="HZ73">
            <v>0</v>
          </cell>
        </row>
        <row r="74">
          <cell r="A74">
            <v>86</v>
          </cell>
          <cell r="B74" t="str">
            <v>The Everett Clinic</v>
          </cell>
          <cell r="C74">
            <v>61452139395</v>
          </cell>
          <cell r="D74">
            <v>77</v>
          </cell>
          <cell r="E74">
            <v>0</v>
          </cell>
          <cell r="F74">
            <v>0</v>
          </cell>
          <cell r="G74">
            <v>0</v>
          </cell>
          <cell r="H74">
            <v>0</v>
          </cell>
          <cell r="I74">
            <v>0</v>
          </cell>
          <cell r="J74">
            <v>120</v>
          </cell>
          <cell r="K74">
            <v>596</v>
          </cell>
          <cell r="L74">
            <v>678</v>
          </cell>
          <cell r="M74">
            <v>411</v>
          </cell>
          <cell r="N74">
            <v>55</v>
          </cell>
          <cell r="O74">
            <v>0</v>
          </cell>
          <cell r="P74">
            <v>0</v>
          </cell>
          <cell r="Q74">
            <v>0</v>
          </cell>
          <cell r="R74">
            <v>0</v>
          </cell>
          <cell r="S74">
            <v>0</v>
          </cell>
          <cell r="T74">
            <v>83</v>
          </cell>
          <cell r="U74">
            <v>478</v>
          </cell>
          <cell r="V74">
            <v>825</v>
          </cell>
          <cell r="W74">
            <v>297</v>
          </cell>
          <cell r="X74">
            <v>28</v>
          </cell>
          <cell r="Y74">
            <v>0</v>
          </cell>
          <cell r="Z74">
            <v>0</v>
          </cell>
          <cell r="AA74">
            <v>0</v>
          </cell>
          <cell r="AB74">
            <v>0</v>
          </cell>
          <cell r="AC74">
            <v>0</v>
          </cell>
          <cell r="AD74">
            <v>696</v>
          </cell>
          <cell r="AE74">
            <v>3907</v>
          </cell>
          <cell r="AF74">
            <v>8908</v>
          </cell>
          <cell r="AG74">
            <v>3306</v>
          </cell>
          <cell r="AH74">
            <v>561</v>
          </cell>
          <cell r="AI74">
            <v>0</v>
          </cell>
          <cell r="AJ74">
            <v>0</v>
          </cell>
          <cell r="AK74">
            <v>0</v>
          </cell>
          <cell r="AL74">
            <v>0</v>
          </cell>
          <cell r="AM74">
            <v>0</v>
          </cell>
          <cell r="AN74">
            <v>696</v>
          </cell>
          <cell r="AO74">
            <v>3907</v>
          </cell>
          <cell r="AP74">
            <v>8908</v>
          </cell>
          <cell r="AQ74">
            <v>3346</v>
          </cell>
          <cell r="AR74">
            <v>567</v>
          </cell>
          <cell r="AS74">
            <v>0</v>
          </cell>
          <cell r="AT74">
            <v>0</v>
          </cell>
          <cell r="AU74">
            <v>0</v>
          </cell>
          <cell r="AV74">
            <v>0</v>
          </cell>
          <cell r="AW74">
            <v>0</v>
          </cell>
          <cell r="AX74">
            <v>33</v>
          </cell>
          <cell r="AY74">
            <v>464</v>
          </cell>
          <cell r="AZ74">
            <v>1089</v>
          </cell>
          <cell r="BA74">
            <v>438</v>
          </cell>
          <cell r="BB74">
            <v>72</v>
          </cell>
          <cell r="BC74">
            <v>0</v>
          </cell>
          <cell r="BD74">
            <v>0</v>
          </cell>
          <cell r="BE74">
            <v>0</v>
          </cell>
          <cell r="BF74">
            <v>0</v>
          </cell>
          <cell r="BG74">
            <v>0</v>
          </cell>
          <cell r="BH74">
            <v>83</v>
          </cell>
          <cell r="BI74">
            <v>335</v>
          </cell>
          <cell r="BJ74">
            <v>342</v>
          </cell>
          <cell r="BK74">
            <v>191</v>
          </cell>
          <cell r="BL74">
            <v>21</v>
          </cell>
          <cell r="BM74">
            <v>0</v>
          </cell>
          <cell r="BN74">
            <v>0</v>
          </cell>
          <cell r="BO74">
            <v>0</v>
          </cell>
          <cell r="BP74">
            <v>0</v>
          </cell>
          <cell r="BQ74">
            <v>0</v>
          </cell>
          <cell r="BR74">
            <v>1</v>
          </cell>
          <cell r="BS74">
            <v>8</v>
          </cell>
          <cell r="BT74">
            <v>17</v>
          </cell>
          <cell r="BU74">
            <v>14</v>
          </cell>
          <cell r="BV74">
            <v>1</v>
          </cell>
          <cell r="BW74">
            <v>0</v>
          </cell>
          <cell r="BX74">
            <v>0</v>
          </cell>
          <cell r="BY74">
            <v>0</v>
          </cell>
          <cell r="BZ74">
            <v>0</v>
          </cell>
          <cell r="CA74">
            <v>0</v>
          </cell>
          <cell r="CB74">
            <v>82</v>
          </cell>
          <cell r="CC74">
            <v>354</v>
          </cell>
          <cell r="CD74">
            <v>390</v>
          </cell>
          <cell r="CE74">
            <v>296</v>
          </cell>
          <cell r="CF74">
            <v>47</v>
          </cell>
          <cell r="CG74">
            <v>0</v>
          </cell>
          <cell r="CH74">
            <v>0</v>
          </cell>
          <cell r="CI74">
            <v>0</v>
          </cell>
          <cell r="CJ74">
            <v>0</v>
          </cell>
          <cell r="CK74">
            <v>0</v>
          </cell>
          <cell r="CL74">
            <v>7</v>
          </cell>
          <cell r="CM74">
            <v>52</v>
          </cell>
          <cell r="CN74">
            <v>39</v>
          </cell>
          <cell r="CO74">
            <v>15</v>
          </cell>
          <cell r="CP74">
            <v>0</v>
          </cell>
          <cell r="CQ74">
            <v>0</v>
          </cell>
          <cell r="CR74">
            <v>0</v>
          </cell>
          <cell r="CS74">
            <v>0</v>
          </cell>
          <cell r="CT74">
            <v>0</v>
          </cell>
          <cell r="CU74">
            <v>0</v>
          </cell>
          <cell r="CV74">
            <v>1</v>
          </cell>
          <cell r="CW74">
            <v>4</v>
          </cell>
          <cell r="CX74">
            <v>1</v>
          </cell>
          <cell r="CY74">
            <v>9</v>
          </cell>
          <cell r="CZ74">
            <v>0</v>
          </cell>
          <cell r="DA74">
            <v>0</v>
          </cell>
          <cell r="DB74">
            <v>0</v>
          </cell>
          <cell r="DC74">
            <v>0</v>
          </cell>
          <cell r="DD74">
            <v>0</v>
          </cell>
          <cell r="DE74">
            <v>0</v>
          </cell>
          <cell r="DF74">
            <v>24</v>
          </cell>
          <cell r="DG74">
            <v>140</v>
          </cell>
          <cell r="DH74">
            <v>227</v>
          </cell>
          <cell r="DI74">
            <v>128</v>
          </cell>
          <cell r="DJ74">
            <v>22</v>
          </cell>
          <cell r="DK74">
            <v>0</v>
          </cell>
          <cell r="DL74">
            <v>0</v>
          </cell>
          <cell r="DM74">
            <v>0</v>
          </cell>
          <cell r="DN74">
            <v>0</v>
          </cell>
          <cell r="DO74">
            <v>0</v>
          </cell>
          <cell r="DP74">
            <v>18</v>
          </cell>
          <cell r="DQ74">
            <v>74</v>
          </cell>
          <cell r="DR74">
            <v>100</v>
          </cell>
          <cell r="DS74">
            <v>74</v>
          </cell>
          <cell r="DT74">
            <v>16</v>
          </cell>
          <cell r="DU74">
            <v>0</v>
          </cell>
          <cell r="DV74">
            <v>0</v>
          </cell>
          <cell r="DW74">
            <v>0</v>
          </cell>
          <cell r="DX74">
            <v>0</v>
          </cell>
          <cell r="DY74">
            <v>0</v>
          </cell>
          <cell r="DZ74">
            <v>24</v>
          </cell>
          <cell r="EA74">
            <v>142</v>
          </cell>
          <cell r="EB74">
            <v>227</v>
          </cell>
          <cell r="EC74">
            <v>128</v>
          </cell>
          <cell r="ED74">
            <v>22</v>
          </cell>
          <cell r="EE74">
            <v>0</v>
          </cell>
          <cell r="EF74">
            <v>0</v>
          </cell>
          <cell r="EG74">
            <v>0</v>
          </cell>
          <cell r="EH74">
            <v>0</v>
          </cell>
          <cell r="EI74">
            <v>0</v>
          </cell>
          <cell r="EJ74">
            <v>0</v>
          </cell>
          <cell r="EK74">
            <v>0</v>
          </cell>
          <cell r="EL74">
            <v>0</v>
          </cell>
          <cell r="EM74">
            <v>12</v>
          </cell>
          <cell r="EN74">
            <v>2</v>
          </cell>
          <cell r="EO74">
            <v>0</v>
          </cell>
          <cell r="EP74">
            <v>0</v>
          </cell>
          <cell r="EQ74">
            <v>0</v>
          </cell>
          <cell r="ER74">
            <v>0</v>
          </cell>
          <cell r="ES74">
            <v>0</v>
          </cell>
          <cell r="ET74">
            <v>8</v>
          </cell>
          <cell r="EU74">
            <v>58</v>
          </cell>
          <cell r="EV74">
            <v>149</v>
          </cell>
          <cell r="EW74">
            <v>134</v>
          </cell>
          <cell r="EX74">
            <v>19</v>
          </cell>
          <cell r="EY74">
            <v>0</v>
          </cell>
          <cell r="EZ74">
            <v>0</v>
          </cell>
          <cell r="FA74">
            <v>0</v>
          </cell>
          <cell r="FB74">
            <v>0</v>
          </cell>
          <cell r="FC74">
            <v>0</v>
          </cell>
          <cell r="FD74">
            <v>90</v>
          </cell>
          <cell r="FE74">
            <v>389</v>
          </cell>
          <cell r="FF74">
            <v>380</v>
          </cell>
          <cell r="FG74">
            <v>205</v>
          </cell>
          <cell r="FH74">
            <v>21</v>
          </cell>
          <cell r="FI74">
            <v>0</v>
          </cell>
          <cell r="FJ74">
            <v>0</v>
          </cell>
          <cell r="FK74">
            <v>0</v>
          </cell>
          <cell r="FL74">
            <v>0</v>
          </cell>
          <cell r="FM74">
            <v>0</v>
          </cell>
          <cell r="FN74">
            <v>0</v>
          </cell>
          <cell r="FO74">
            <v>0</v>
          </cell>
          <cell r="FP74">
            <v>24</v>
          </cell>
          <cell r="FQ74">
            <v>58</v>
          </cell>
          <cell r="FR74">
            <v>15</v>
          </cell>
          <cell r="FS74">
            <v>0</v>
          </cell>
          <cell r="FT74">
            <v>0</v>
          </cell>
          <cell r="FU74">
            <v>0</v>
          </cell>
          <cell r="FV74">
            <v>0</v>
          </cell>
          <cell r="FW74">
            <v>0</v>
          </cell>
          <cell r="FX74">
            <v>22</v>
          </cell>
          <cell r="FY74">
            <v>149</v>
          </cell>
          <cell r="FZ74">
            <v>123</v>
          </cell>
          <cell r="GA74">
            <v>14</v>
          </cell>
          <cell r="GB74">
            <v>0</v>
          </cell>
          <cell r="GC74">
            <v>0</v>
          </cell>
          <cell r="GD74">
            <v>0</v>
          </cell>
          <cell r="GE74">
            <v>0</v>
          </cell>
          <cell r="GF74">
            <v>0</v>
          </cell>
          <cell r="GG74">
            <v>0</v>
          </cell>
          <cell r="GH74">
            <v>0</v>
          </cell>
          <cell r="GI74">
            <v>0</v>
          </cell>
          <cell r="GJ74">
            <v>0</v>
          </cell>
          <cell r="GK74">
            <v>0</v>
          </cell>
          <cell r="GL74">
            <v>0</v>
          </cell>
          <cell r="GM74">
            <v>0</v>
          </cell>
          <cell r="GN74">
            <v>0</v>
          </cell>
          <cell r="GO74">
            <v>0</v>
          </cell>
          <cell r="GP74">
            <v>0</v>
          </cell>
          <cell r="GQ74">
            <v>0</v>
          </cell>
          <cell r="GR74">
            <v>0</v>
          </cell>
          <cell r="GS74">
            <v>0</v>
          </cell>
          <cell r="GT74">
            <v>0</v>
          </cell>
          <cell r="GU74">
            <v>0</v>
          </cell>
          <cell r="GV74">
            <v>0</v>
          </cell>
          <cell r="GW74">
            <v>0</v>
          </cell>
          <cell r="GX74">
            <v>0</v>
          </cell>
          <cell r="GY74">
            <v>0</v>
          </cell>
          <cell r="GZ74">
            <v>0</v>
          </cell>
          <cell r="HA74">
            <v>0</v>
          </cell>
          <cell r="HB74">
            <v>0</v>
          </cell>
          <cell r="HC74">
            <v>0</v>
          </cell>
          <cell r="HD74">
            <v>0</v>
          </cell>
          <cell r="HE74">
            <v>0</v>
          </cell>
          <cell r="HF74">
            <v>0</v>
          </cell>
          <cell r="HG74">
            <v>0</v>
          </cell>
          <cell r="HH74">
            <v>0</v>
          </cell>
          <cell r="HI74">
            <v>0</v>
          </cell>
          <cell r="HJ74">
            <v>0</v>
          </cell>
          <cell r="HK74">
            <v>0</v>
          </cell>
          <cell r="HL74">
            <v>0</v>
          </cell>
          <cell r="HM74">
            <v>0</v>
          </cell>
          <cell r="HN74">
            <v>2</v>
          </cell>
          <cell r="HO74">
            <v>0</v>
          </cell>
          <cell r="HP74">
            <v>0</v>
          </cell>
          <cell r="HQ74">
            <v>0</v>
          </cell>
          <cell r="HR74">
            <v>0</v>
          </cell>
          <cell r="HS74">
            <v>0</v>
          </cell>
          <cell r="HT74">
            <v>0</v>
          </cell>
          <cell r="HU74">
            <v>0</v>
          </cell>
          <cell r="HV74">
            <v>0</v>
          </cell>
          <cell r="HW74">
            <v>0</v>
          </cell>
          <cell r="HX74">
            <v>0</v>
          </cell>
          <cell r="HY74">
            <v>0</v>
          </cell>
          <cell r="HZ74">
            <v>0</v>
          </cell>
        </row>
        <row r="75">
          <cell r="A75">
            <v>87</v>
          </cell>
          <cell r="B75" t="str">
            <v>OhioHealth</v>
          </cell>
          <cell r="C75">
            <v>40814021698</v>
          </cell>
          <cell r="D75">
            <v>78</v>
          </cell>
          <cell r="E75">
            <v>1</v>
          </cell>
          <cell r="F75">
            <v>268</v>
          </cell>
          <cell r="G75">
            <v>945</v>
          </cell>
          <cell r="H75">
            <v>980</v>
          </cell>
          <cell r="I75">
            <v>9</v>
          </cell>
          <cell r="J75">
            <v>1076</v>
          </cell>
          <cell r="K75">
            <v>971</v>
          </cell>
          <cell r="L75">
            <v>800</v>
          </cell>
          <cell r="M75">
            <v>365</v>
          </cell>
          <cell r="N75">
            <v>26</v>
          </cell>
          <cell r="O75">
            <v>0</v>
          </cell>
          <cell r="P75">
            <v>13</v>
          </cell>
          <cell r="Q75">
            <v>98</v>
          </cell>
          <cell r="R75">
            <v>327</v>
          </cell>
          <cell r="S75">
            <v>3</v>
          </cell>
          <cell r="T75">
            <v>2130</v>
          </cell>
          <cell r="U75">
            <v>1329</v>
          </cell>
          <cell r="V75">
            <v>889</v>
          </cell>
          <cell r="W75">
            <v>575</v>
          </cell>
          <cell r="X75">
            <v>26</v>
          </cell>
          <cell r="Y75">
            <v>0</v>
          </cell>
          <cell r="Z75">
            <v>36</v>
          </cell>
          <cell r="AA75">
            <v>486</v>
          </cell>
          <cell r="AB75">
            <v>1702</v>
          </cell>
          <cell r="AC75">
            <v>27</v>
          </cell>
          <cell r="AD75">
            <v>11892</v>
          </cell>
          <cell r="AE75">
            <v>9950</v>
          </cell>
          <cell r="AF75">
            <v>18164</v>
          </cell>
          <cell r="AG75">
            <v>15368</v>
          </cell>
          <cell r="AH75">
            <v>749</v>
          </cell>
          <cell r="AI75">
            <v>0</v>
          </cell>
          <cell r="AJ75">
            <v>36</v>
          </cell>
          <cell r="AK75">
            <v>486</v>
          </cell>
          <cell r="AL75">
            <v>1702</v>
          </cell>
          <cell r="AM75">
            <v>27</v>
          </cell>
          <cell r="AN75">
            <v>11895</v>
          </cell>
          <cell r="AO75">
            <v>9950</v>
          </cell>
          <cell r="AP75">
            <v>18164</v>
          </cell>
          <cell r="AQ75">
            <v>15491</v>
          </cell>
          <cell r="AR75">
            <v>767</v>
          </cell>
          <cell r="AS75">
            <v>0</v>
          </cell>
          <cell r="AT75">
            <v>0</v>
          </cell>
          <cell r="AU75">
            <v>1</v>
          </cell>
          <cell r="AV75">
            <v>103</v>
          </cell>
          <cell r="AW75">
            <v>2</v>
          </cell>
          <cell r="AX75">
            <v>1377</v>
          </cell>
          <cell r="AY75">
            <v>2044</v>
          </cell>
          <cell r="AZ75">
            <v>3210</v>
          </cell>
          <cell r="BA75">
            <v>3072</v>
          </cell>
          <cell r="BB75">
            <v>208</v>
          </cell>
          <cell r="BC75">
            <v>1</v>
          </cell>
          <cell r="BD75">
            <v>8</v>
          </cell>
          <cell r="BE75">
            <v>19</v>
          </cell>
          <cell r="BF75">
            <v>324</v>
          </cell>
          <cell r="BG75">
            <v>2</v>
          </cell>
          <cell r="BH75">
            <v>454</v>
          </cell>
          <cell r="BI75">
            <v>189</v>
          </cell>
          <cell r="BJ75">
            <v>191</v>
          </cell>
          <cell r="BK75">
            <v>67</v>
          </cell>
          <cell r="BL75">
            <v>7</v>
          </cell>
          <cell r="BM75">
            <v>0</v>
          </cell>
          <cell r="BN75">
            <v>1</v>
          </cell>
          <cell r="BO75">
            <v>3</v>
          </cell>
          <cell r="BP75">
            <v>78</v>
          </cell>
          <cell r="BQ75">
            <v>0</v>
          </cell>
          <cell r="BR75">
            <v>66</v>
          </cell>
          <cell r="BS75">
            <v>12</v>
          </cell>
          <cell r="BT75">
            <v>18</v>
          </cell>
          <cell r="BU75">
            <v>12</v>
          </cell>
          <cell r="BV75">
            <v>1</v>
          </cell>
          <cell r="BW75">
            <v>1</v>
          </cell>
          <cell r="BX75">
            <v>257</v>
          </cell>
          <cell r="BY75">
            <v>883</v>
          </cell>
          <cell r="BZ75">
            <v>851</v>
          </cell>
          <cell r="CA75">
            <v>8</v>
          </cell>
          <cell r="CB75">
            <v>697</v>
          </cell>
          <cell r="CC75">
            <v>630</v>
          </cell>
          <cell r="CD75">
            <v>533</v>
          </cell>
          <cell r="CE75">
            <v>221</v>
          </cell>
          <cell r="CF75">
            <v>11</v>
          </cell>
          <cell r="CG75">
            <v>0</v>
          </cell>
          <cell r="CH75">
            <v>0</v>
          </cell>
          <cell r="CI75">
            <v>1</v>
          </cell>
          <cell r="CJ75">
            <v>4</v>
          </cell>
          <cell r="CK75">
            <v>0</v>
          </cell>
          <cell r="CL75">
            <v>39</v>
          </cell>
          <cell r="CM75">
            <v>15</v>
          </cell>
          <cell r="CN75">
            <v>15</v>
          </cell>
          <cell r="CO75">
            <v>7</v>
          </cell>
          <cell r="CP75">
            <v>0</v>
          </cell>
          <cell r="CQ75">
            <v>0</v>
          </cell>
          <cell r="CR75">
            <v>0</v>
          </cell>
          <cell r="CS75">
            <v>0</v>
          </cell>
          <cell r="CT75">
            <v>0</v>
          </cell>
          <cell r="CU75">
            <v>0</v>
          </cell>
          <cell r="CV75">
            <v>14</v>
          </cell>
          <cell r="CW75">
            <v>13</v>
          </cell>
          <cell r="CX75">
            <v>5</v>
          </cell>
          <cell r="CY75">
            <v>1</v>
          </cell>
          <cell r="CZ75">
            <v>0</v>
          </cell>
          <cell r="DA75">
            <v>0</v>
          </cell>
          <cell r="DB75">
            <v>0</v>
          </cell>
          <cell r="DC75">
            <v>2</v>
          </cell>
          <cell r="DD75">
            <v>13</v>
          </cell>
          <cell r="DE75">
            <v>0</v>
          </cell>
          <cell r="DF75">
            <v>175</v>
          </cell>
          <cell r="DG75">
            <v>130</v>
          </cell>
          <cell r="DH75">
            <v>227</v>
          </cell>
          <cell r="DI75">
            <v>207</v>
          </cell>
          <cell r="DJ75">
            <v>20</v>
          </cell>
          <cell r="DK75">
            <v>0</v>
          </cell>
          <cell r="DL75">
            <v>2</v>
          </cell>
          <cell r="DM75">
            <v>12</v>
          </cell>
          <cell r="DN75">
            <v>28</v>
          </cell>
          <cell r="DO75">
            <v>0</v>
          </cell>
          <cell r="DP75">
            <v>29</v>
          </cell>
          <cell r="DQ75">
            <v>42</v>
          </cell>
          <cell r="DR75">
            <v>79</v>
          </cell>
          <cell r="DS75">
            <v>63</v>
          </cell>
          <cell r="DT75">
            <v>7</v>
          </cell>
          <cell r="DU75">
            <v>0</v>
          </cell>
          <cell r="DV75">
            <v>0</v>
          </cell>
          <cell r="DW75">
            <v>2</v>
          </cell>
          <cell r="DX75">
            <v>13</v>
          </cell>
          <cell r="DY75">
            <v>0</v>
          </cell>
          <cell r="DZ75">
            <v>175</v>
          </cell>
          <cell r="EA75">
            <v>130</v>
          </cell>
          <cell r="EB75">
            <v>227</v>
          </cell>
          <cell r="EC75">
            <v>206</v>
          </cell>
          <cell r="ED75">
            <v>20</v>
          </cell>
          <cell r="EE75">
            <v>0</v>
          </cell>
          <cell r="EF75">
            <v>143</v>
          </cell>
          <cell r="EG75">
            <v>779</v>
          </cell>
          <cell r="EH75">
            <v>667</v>
          </cell>
          <cell r="EI75">
            <v>8</v>
          </cell>
          <cell r="EJ75">
            <v>79</v>
          </cell>
          <cell r="EK75">
            <v>12</v>
          </cell>
          <cell r="EL75">
            <v>19</v>
          </cell>
          <cell r="EM75">
            <v>0</v>
          </cell>
          <cell r="EN75">
            <v>0</v>
          </cell>
          <cell r="EO75">
            <v>1</v>
          </cell>
          <cell r="EP75">
            <v>2</v>
          </cell>
          <cell r="EQ75">
            <v>7</v>
          </cell>
          <cell r="ER75">
            <v>98</v>
          </cell>
          <cell r="ES75">
            <v>1</v>
          </cell>
          <cell r="ET75">
            <v>257</v>
          </cell>
          <cell r="EU75">
            <v>484</v>
          </cell>
          <cell r="EV75">
            <v>456</v>
          </cell>
          <cell r="EW75">
            <v>217</v>
          </cell>
          <cell r="EX75">
            <v>13</v>
          </cell>
          <cell r="EY75">
            <v>0</v>
          </cell>
          <cell r="EZ75">
            <v>7</v>
          </cell>
          <cell r="FA75">
            <v>20</v>
          </cell>
          <cell r="FB75">
            <v>139</v>
          </cell>
          <cell r="FC75">
            <v>1</v>
          </cell>
          <cell r="FD75">
            <v>473</v>
          </cell>
          <cell r="FE75">
            <v>204</v>
          </cell>
          <cell r="FF75">
            <v>197</v>
          </cell>
          <cell r="FG75">
            <v>68</v>
          </cell>
          <cell r="FH75">
            <v>6</v>
          </cell>
          <cell r="FI75">
            <v>0</v>
          </cell>
          <cell r="FJ75">
            <v>2</v>
          </cell>
          <cell r="FK75">
            <v>6</v>
          </cell>
          <cell r="FL75">
            <v>6</v>
          </cell>
          <cell r="FM75">
            <v>0</v>
          </cell>
          <cell r="FN75">
            <v>0</v>
          </cell>
          <cell r="FO75">
            <v>0</v>
          </cell>
          <cell r="FP75">
            <v>35</v>
          </cell>
          <cell r="FQ75">
            <v>58</v>
          </cell>
          <cell r="FR75">
            <v>7</v>
          </cell>
          <cell r="FS75">
            <v>0</v>
          </cell>
          <cell r="FT75">
            <v>149</v>
          </cell>
          <cell r="FU75">
            <v>633</v>
          </cell>
          <cell r="FV75">
            <v>356</v>
          </cell>
          <cell r="FW75">
            <v>5</v>
          </cell>
          <cell r="FX75">
            <v>290</v>
          </cell>
          <cell r="FY75">
            <v>282</v>
          </cell>
          <cell r="FZ75">
            <v>112</v>
          </cell>
          <cell r="GA75">
            <v>22</v>
          </cell>
          <cell r="GB75">
            <v>0</v>
          </cell>
          <cell r="GC75">
            <v>0</v>
          </cell>
          <cell r="GD75">
            <v>0</v>
          </cell>
          <cell r="GE75">
            <v>153</v>
          </cell>
          <cell r="GF75">
            <v>327</v>
          </cell>
          <cell r="GG75">
            <v>2</v>
          </cell>
          <cell r="GH75">
            <v>45</v>
          </cell>
          <cell r="GI75">
            <v>0</v>
          </cell>
          <cell r="GJ75">
            <v>0</v>
          </cell>
          <cell r="GK75">
            <v>0</v>
          </cell>
          <cell r="GL75">
            <v>0</v>
          </cell>
          <cell r="GM75">
            <v>0</v>
          </cell>
          <cell r="GN75">
            <v>105</v>
          </cell>
          <cell r="GO75">
            <v>124</v>
          </cell>
          <cell r="GP75">
            <v>36</v>
          </cell>
          <cell r="GQ75">
            <v>0</v>
          </cell>
          <cell r="GR75">
            <v>3</v>
          </cell>
          <cell r="GS75">
            <v>1</v>
          </cell>
          <cell r="GT75">
            <v>0</v>
          </cell>
          <cell r="GU75">
            <v>0</v>
          </cell>
          <cell r="GV75">
            <v>0</v>
          </cell>
          <cell r="GW75">
            <v>0</v>
          </cell>
          <cell r="GX75">
            <v>3</v>
          </cell>
          <cell r="GY75">
            <v>1</v>
          </cell>
          <cell r="GZ75">
            <v>0</v>
          </cell>
          <cell r="HA75">
            <v>0</v>
          </cell>
          <cell r="HB75">
            <v>0</v>
          </cell>
          <cell r="HC75">
            <v>0</v>
          </cell>
          <cell r="HD75">
            <v>0</v>
          </cell>
          <cell r="HE75">
            <v>0</v>
          </cell>
          <cell r="HF75">
            <v>0</v>
          </cell>
          <cell r="HG75">
            <v>0</v>
          </cell>
          <cell r="HH75">
            <v>0</v>
          </cell>
          <cell r="HI75">
            <v>0</v>
          </cell>
          <cell r="HJ75">
            <v>0</v>
          </cell>
          <cell r="HK75">
            <v>0</v>
          </cell>
          <cell r="HL75">
            <v>0</v>
          </cell>
          <cell r="HM75">
            <v>0</v>
          </cell>
          <cell r="HN75">
            <v>0</v>
          </cell>
          <cell r="HO75">
            <v>0</v>
          </cell>
          <cell r="HP75">
            <v>0</v>
          </cell>
          <cell r="HQ75">
            <v>0</v>
          </cell>
          <cell r="HR75">
            <v>0</v>
          </cell>
          <cell r="HS75">
            <v>1</v>
          </cell>
          <cell r="HT75">
            <v>18</v>
          </cell>
          <cell r="HU75">
            <v>0</v>
          </cell>
          <cell r="HV75">
            <v>8</v>
          </cell>
          <cell r="HW75">
            <v>0</v>
          </cell>
          <cell r="HX75">
            <v>0</v>
          </cell>
          <cell r="HY75">
            <v>0</v>
          </cell>
          <cell r="HZ75">
            <v>0</v>
          </cell>
        </row>
        <row r="76">
          <cell r="A76">
            <v>88</v>
          </cell>
          <cell r="B76" t="str">
            <v>Morningstar</v>
          </cell>
          <cell r="C76">
            <v>198056910214033</v>
          </cell>
          <cell r="D76">
            <v>79</v>
          </cell>
          <cell r="E76">
            <v>0</v>
          </cell>
          <cell r="F76">
            <v>0</v>
          </cell>
          <cell r="G76">
            <v>0</v>
          </cell>
          <cell r="H76">
            <v>29</v>
          </cell>
          <cell r="I76">
            <v>0</v>
          </cell>
          <cell r="J76">
            <v>30</v>
          </cell>
          <cell r="K76">
            <v>17</v>
          </cell>
          <cell r="L76">
            <v>4</v>
          </cell>
          <cell r="M76">
            <v>0</v>
          </cell>
          <cell r="N76">
            <v>0</v>
          </cell>
          <cell r="O76">
            <v>0</v>
          </cell>
          <cell r="P76">
            <v>0</v>
          </cell>
          <cell r="Q76">
            <v>0</v>
          </cell>
          <cell r="R76">
            <v>46</v>
          </cell>
          <cell r="S76">
            <v>0</v>
          </cell>
          <cell r="T76">
            <v>24</v>
          </cell>
          <cell r="U76">
            <v>24</v>
          </cell>
          <cell r="V76">
            <v>2</v>
          </cell>
          <cell r="W76">
            <v>0</v>
          </cell>
          <cell r="X76">
            <v>0</v>
          </cell>
          <cell r="Y76">
            <v>0</v>
          </cell>
          <cell r="Z76">
            <v>0</v>
          </cell>
          <cell r="AA76">
            <v>0</v>
          </cell>
          <cell r="AB76">
            <v>49</v>
          </cell>
          <cell r="AC76">
            <v>0</v>
          </cell>
          <cell r="AD76">
            <v>110</v>
          </cell>
          <cell r="AE76">
            <v>110</v>
          </cell>
          <cell r="AF76">
            <v>17</v>
          </cell>
          <cell r="AG76">
            <v>0</v>
          </cell>
          <cell r="AH76">
            <v>0</v>
          </cell>
          <cell r="AI76">
            <v>0</v>
          </cell>
          <cell r="AJ76">
            <v>0</v>
          </cell>
          <cell r="AK76">
            <v>0</v>
          </cell>
          <cell r="AL76">
            <v>49</v>
          </cell>
          <cell r="AM76">
            <v>0</v>
          </cell>
          <cell r="AN76">
            <v>110</v>
          </cell>
          <cell r="AO76">
            <v>110</v>
          </cell>
          <cell r="AP76">
            <v>17</v>
          </cell>
          <cell r="AQ76">
            <v>0</v>
          </cell>
          <cell r="AR76">
            <v>0</v>
          </cell>
          <cell r="AS76">
            <v>0</v>
          </cell>
          <cell r="AT76">
            <v>0</v>
          </cell>
          <cell r="AU76">
            <v>0</v>
          </cell>
          <cell r="AV76">
            <v>1</v>
          </cell>
          <cell r="AW76">
            <v>0</v>
          </cell>
          <cell r="AX76">
            <v>22</v>
          </cell>
          <cell r="AY76">
            <v>31</v>
          </cell>
          <cell r="AZ76">
            <v>1</v>
          </cell>
          <cell r="BA76">
            <v>0</v>
          </cell>
          <cell r="BB76">
            <v>0</v>
          </cell>
          <cell r="BC76">
            <v>0</v>
          </cell>
          <cell r="BD76">
            <v>0</v>
          </cell>
          <cell r="BE76">
            <v>0</v>
          </cell>
          <cell r="BF76">
            <v>6</v>
          </cell>
          <cell r="BG76">
            <v>0</v>
          </cell>
          <cell r="BH76">
            <v>5</v>
          </cell>
          <cell r="BI76">
            <v>7</v>
          </cell>
          <cell r="BJ76">
            <v>0</v>
          </cell>
          <cell r="BK76">
            <v>0</v>
          </cell>
          <cell r="BL76">
            <v>0</v>
          </cell>
          <cell r="BM76">
            <v>0</v>
          </cell>
          <cell r="BN76">
            <v>0</v>
          </cell>
          <cell r="BO76">
            <v>0</v>
          </cell>
          <cell r="BP76">
            <v>7</v>
          </cell>
          <cell r="BQ76">
            <v>0</v>
          </cell>
          <cell r="BR76">
            <v>9</v>
          </cell>
          <cell r="BS76">
            <v>2</v>
          </cell>
          <cell r="BT76">
            <v>0</v>
          </cell>
          <cell r="BU76">
            <v>0</v>
          </cell>
          <cell r="BV76">
            <v>0</v>
          </cell>
          <cell r="BW76">
            <v>0</v>
          </cell>
          <cell r="BX76">
            <v>0</v>
          </cell>
          <cell r="BY76">
            <v>0</v>
          </cell>
          <cell r="BZ76">
            <v>14</v>
          </cell>
          <cell r="CA76">
            <v>0</v>
          </cell>
          <cell r="CB76">
            <v>18</v>
          </cell>
          <cell r="CC76">
            <v>7</v>
          </cell>
          <cell r="CD76">
            <v>3</v>
          </cell>
          <cell r="CE76">
            <v>0</v>
          </cell>
          <cell r="CF76">
            <v>0</v>
          </cell>
          <cell r="CG76">
            <v>0</v>
          </cell>
          <cell r="CH76">
            <v>0</v>
          </cell>
          <cell r="CI76">
            <v>0</v>
          </cell>
          <cell r="CJ76">
            <v>0</v>
          </cell>
          <cell r="CK76">
            <v>0</v>
          </cell>
          <cell r="CL76">
            <v>3</v>
          </cell>
          <cell r="CM76">
            <v>0</v>
          </cell>
          <cell r="CN76">
            <v>0</v>
          </cell>
          <cell r="CO76">
            <v>0</v>
          </cell>
          <cell r="CP76">
            <v>0</v>
          </cell>
          <cell r="CQ76">
            <v>0</v>
          </cell>
          <cell r="CR76">
            <v>0</v>
          </cell>
          <cell r="CS76">
            <v>0</v>
          </cell>
          <cell r="CT76">
            <v>0</v>
          </cell>
          <cell r="CU76">
            <v>0</v>
          </cell>
          <cell r="CV76">
            <v>0</v>
          </cell>
          <cell r="CW76">
            <v>1</v>
          </cell>
          <cell r="CX76">
            <v>0</v>
          </cell>
          <cell r="CY76">
            <v>0</v>
          </cell>
          <cell r="CZ76">
            <v>0</v>
          </cell>
          <cell r="DA76">
            <v>0</v>
          </cell>
          <cell r="DB76">
            <v>0</v>
          </cell>
          <cell r="DC76">
            <v>0</v>
          </cell>
          <cell r="DD76">
            <v>0</v>
          </cell>
          <cell r="DE76">
            <v>0</v>
          </cell>
          <cell r="DF76">
            <v>3</v>
          </cell>
          <cell r="DG76">
            <v>1</v>
          </cell>
          <cell r="DH76">
            <v>0</v>
          </cell>
          <cell r="DI76">
            <v>0</v>
          </cell>
          <cell r="DJ76">
            <v>0</v>
          </cell>
          <cell r="DK76">
            <v>0</v>
          </cell>
          <cell r="DL76">
            <v>0</v>
          </cell>
          <cell r="DM76">
            <v>0</v>
          </cell>
          <cell r="DN76">
            <v>4</v>
          </cell>
          <cell r="DO76">
            <v>0</v>
          </cell>
          <cell r="DP76">
            <v>1</v>
          </cell>
          <cell r="DQ76">
            <v>2</v>
          </cell>
          <cell r="DR76">
            <v>0</v>
          </cell>
          <cell r="DS76">
            <v>0</v>
          </cell>
          <cell r="DT76">
            <v>0</v>
          </cell>
          <cell r="DU76">
            <v>0</v>
          </cell>
          <cell r="DV76">
            <v>0</v>
          </cell>
          <cell r="DW76">
            <v>0</v>
          </cell>
          <cell r="DX76">
            <v>0</v>
          </cell>
          <cell r="DY76">
            <v>0</v>
          </cell>
          <cell r="DZ76">
            <v>3</v>
          </cell>
          <cell r="EA76">
            <v>1</v>
          </cell>
          <cell r="EB76">
            <v>0</v>
          </cell>
          <cell r="EC76">
            <v>0</v>
          </cell>
          <cell r="ED76">
            <v>0</v>
          </cell>
          <cell r="EE76">
            <v>0</v>
          </cell>
          <cell r="EF76">
            <v>0</v>
          </cell>
          <cell r="EG76">
            <v>0</v>
          </cell>
          <cell r="EH76">
            <v>1</v>
          </cell>
          <cell r="EI76">
            <v>0</v>
          </cell>
          <cell r="EJ76">
            <v>2</v>
          </cell>
          <cell r="EK76">
            <v>0</v>
          </cell>
          <cell r="EL76">
            <v>1</v>
          </cell>
          <cell r="EM76">
            <v>0</v>
          </cell>
          <cell r="EN76">
            <v>0</v>
          </cell>
          <cell r="EO76">
            <v>0</v>
          </cell>
          <cell r="EP76">
            <v>0</v>
          </cell>
          <cell r="EQ76">
            <v>0</v>
          </cell>
          <cell r="ER76">
            <v>17</v>
          </cell>
          <cell r="ES76">
            <v>0</v>
          </cell>
          <cell r="ET76">
            <v>19</v>
          </cell>
          <cell r="EU76">
            <v>8</v>
          </cell>
          <cell r="EV76">
            <v>2</v>
          </cell>
          <cell r="EW76">
            <v>0</v>
          </cell>
          <cell r="EX76">
            <v>0</v>
          </cell>
          <cell r="EY76">
            <v>0</v>
          </cell>
          <cell r="EZ76">
            <v>0</v>
          </cell>
          <cell r="FA76">
            <v>0</v>
          </cell>
          <cell r="FB76">
            <v>7</v>
          </cell>
          <cell r="FC76">
            <v>0</v>
          </cell>
          <cell r="FD76">
            <v>6</v>
          </cell>
          <cell r="FE76">
            <v>8</v>
          </cell>
          <cell r="FF76">
            <v>0</v>
          </cell>
          <cell r="FG76">
            <v>0</v>
          </cell>
          <cell r="FH76">
            <v>0</v>
          </cell>
          <cell r="FI76">
            <v>0</v>
          </cell>
          <cell r="FJ76">
            <v>0</v>
          </cell>
          <cell r="FK76">
            <v>0</v>
          </cell>
          <cell r="FL76">
            <v>1</v>
          </cell>
          <cell r="FM76">
            <v>0</v>
          </cell>
          <cell r="FN76">
            <v>0</v>
          </cell>
          <cell r="FO76">
            <v>0</v>
          </cell>
          <cell r="FP76">
            <v>0</v>
          </cell>
          <cell r="FQ76">
            <v>0</v>
          </cell>
          <cell r="FR76">
            <v>0</v>
          </cell>
          <cell r="FS76">
            <v>0</v>
          </cell>
          <cell r="FT76">
            <v>0</v>
          </cell>
          <cell r="FU76">
            <v>0</v>
          </cell>
          <cell r="FV76">
            <v>4</v>
          </cell>
          <cell r="FW76">
            <v>0</v>
          </cell>
          <cell r="FX76">
            <v>4</v>
          </cell>
          <cell r="FY76">
            <v>1</v>
          </cell>
          <cell r="FZ76">
            <v>2</v>
          </cell>
          <cell r="GA76">
            <v>0</v>
          </cell>
          <cell r="GB76">
            <v>0</v>
          </cell>
          <cell r="GC76">
            <v>0</v>
          </cell>
          <cell r="GD76">
            <v>0</v>
          </cell>
          <cell r="GE76">
            <v>0</v>
          </cell>
          <cell r="GF76">
            <v>0</v>
          </cell>
          <cell r="GG76">
            <v>0</v>
          </cell>
          <cell r="GH76">
            <v>1</v>
          </cell>
          <cell r="GI76">
            <v>0</v>
          </cell>
          <cell r="GJ76">
            <v>0</v>
          </cell>
          <cell r="GK76">
            <v>0</v>
          </cell>
          <cell r="GL76">
            <v>0</v>
          </cell>
          <cell r="GM76">
            <v>0</v>
          </cell>
          <cell r="GN76">
            <v>0</v>
          </cell>
          <cell r="GO76">
            <v>0</v>
          </cell>
          <cell r="GP76">
            <v>0</v>
          </cell>
          <cell r="GQ76">
            <v>0</v>
          </cell>
          <cell r="GR76">
            <v>0</v>
          </cell>
          <cell r="GS76">
            <v>0</v>
          </cell>
          <cell r="GT76">
            <v>0</v>
          </cell>
          <cell r="GU76">
            <v>0</v>
          </cell>
          <cell r="GV76">
            <v>0</v>
          </cell>
          <cell r="GW76">
            <v>0</v>
          </cell>
          <cell r="GX76">
            <v>0</v>
          </cell>
          <cell r="GY76">
            <v>0</v>
          </cell>
          <cell r="GZ76">
            <v>0</v>
          </cell>
          <cell r="HA76">
            <v>0</v>
          </cell>
          <cell r="HB76">
            <v>0</v>
          </cell>
          <cell r="HC76">
            <v>0</v>
          </cell>
          <cell r="HD76">
            <v>0</v>
          </cell>
          <cell r="HE76">
            <v>0</v>
          </cell>
          <cell r="HF76">
            <v>0</v>
          </cell>
          <cell r="HG76">
            <v>0</v>
          </cell>
          <cell r="HH76">
            <v>0</v>
          </cell>
          <cell r="HI76">
            <v>0</v>
          </cell>
          <cell r="HJ76">
            <v>0</v>
          </cell>
          <cell r="HK76">
            <v>0</v>
          </cell>
          <cell r="HL76">
            <v>0</v>
          </cell>
          <cell r="HM76">
            <v>0</v>
          </cell>
          <cell r="HN76">
            <v>0</v>
          </cell>
          <cell r="HO76">
            <v>0</v>
          </cell>
          <cell r="HP76">
            <v>0</v>
          </cell>
          <cell r="HQ76">
            <v>0</v>
          </cell>
          <cell r="HR76">
            <v>0</v>
          </cell>
          <cell r="HS76">
            <v>0</v>
          </cell>
          <cell r="HT76">
            <v>0</v>
          </cell>
          <cell r="HU76">
            <v>0</v>
          </cell>
          <cell r="HV76">
            <v>0</v>
          </cell>
          <cell r="HW76">
            <v>0</v>
          </cell>
          <cell r="HX76">
            <v>0</v>
          </cell>
          <cell r="HY76">
            <v>0</v>
          </cell>
          <cell r="HZ76">
            <v>0</v>
          </cell>
        </row>
        <row r="77">
          <cell r="A77">
            <v>89</v>
          </cell>
          <cell r="B77" t="str">
            <v>Cisco</v>
          </cell>
          <cell r="C77">
            <v>134134190357</v>
          </cell>
          <cell r="D77">
            <v>80</v>
          </cell>
          <cell r="E77">
            <v>0</v>
          </cell>
          <cell r="F77">
            <v>3</v>
          </cell>
          <cell r="G77">
            <v>0</v>
          </cell>
          <cell r="H77">
            <v>1</v>
          </cell>
          <cell r="I77">
            <v>17</v>
          </cell>
          <cell r="J77">
            <v>806</v>
          </cell>
          <cell r="K77">
            <v>1076</v>
          </cell>
          <cell r="L77">
            <v>408</v>
          </cell>
          <cell r="M77">
            <v>270</v>
          </cell>
          <cell r="N77">
            <v>107</v>
          </cell>
          <cell r="O77">
            <v>0</v>
          </cell>
          <cell r="P77">
            <v>0</v>
          </cell>
          <cell r="Q77">
            <v>0</v>
          </cell>
          <cell r="R77">
            <v>0</v>
          </cell>
          <cell r="S77">
            <v>0</v>
          </cell>
          <cell r="T77">
            <v>4</v>
          </cell>
          <cell r="U77">
            <v>6</v>
          </cell>
          <cell r="V77">
            <v>2</v>
          </cell>
          <cell r="W77">
            <v>0</v>
          </cell>
          <cell r="X77">
            <v>0</v>
          </cell>
          <cell r="Y77">
            <v>0</v>
          </cell>
          <cell r="Z77">
            <v>1</v>
          </cell>
          <cell r="AA77">
            <v>0</v>
          </cell>
          <cell r="AB77">
            <v>0</v>
          </cell>
          <cell r="AC77">
            <v>1</v>
          </cell>
          <cell r="AD77">
            <v>72</v>
          </cell>
          <cell r="AE77">
            <v>126</v>
          </cell>
          <cell r="AF77">
            <v>74</v>
          </cell>
          <cell r="AG77">
            <v>3</v>
          </cell>
          <cell r="AH77">
            <v>0</v>
          </cell>
          <cell r="AI77">
            <v>0</v>
          </cell>
          <cell r="AJ77">
            <v>1</v>
          </cell>
          <cell r="AK77">
            <v>0</v>
          </cell>
          <cell r="AL77">
            <v>0</v>
          </cell>
          <cell r="AM77">
            <v>1</v>
          </cell>
          <cell r="AN77">
            <v>72</v>
          </cell>
          <cell r="AO77">
            <v>126</v>
          </cell>
          <cell r="AP77">
            <v>74</v>
          </cell>
          <cell r="AQ77">
            <v>3</v>
          </cell>
          <cell r="AR77">
            <v>0</v>
          </cell>
          <cell r="AS77">
            <v>0</v>
          </cell>
          <cell r="AT77">
            <v>1</v>
          </cell>
          <cell r="AU77">
            <v>0</v>
          </cell>
          <cell r="AV77">
            <v>0</v>
          </cell>
          <cell r="AW77">
            <v>0</v>
          </cell>
          <cell r="AX77">
            <v>9</v>
          </cell>
          <cell r="AY77">
            <v>17</v>
          </cell>
          <cell r="AZ77">
            <v>7</v>
          </cell>
          <cell r="BA77">
            <v>0</v>
          </cell>
          <cell r="BB77">
            <v>0</v>
          </cell>
          <cell r="BC77">
            <v>0</v>
          </cell>
          <cell r="BD77">
            <v>3</v>
          </cell>
          <cell r="BE77">
            <v>0</v>
          </cell>
          <cell r="BF77">
            <v>1</v>
          </cell>
          <cell r="BG77">
            <v>0</v>
          </cell>
          <cell r="BH77">
            <v>55</v>
          </cell>
          <cell r="BI77">
            <v>460</v>
          </cell>
          <cell r="BJ77">
            <v>408</v>
          </cell>
          <cell r="BK77">
            <v>270</v>
          </cell>
          <cell r="BL77">
            <v>107</v>
          </cell>
          <cell r="BM77">
            <v>0</v>
          </cell>
          <cell r="BN77">
            <v>0</v>
          </cell>
          <cell r="BO77">
            <v>0</v>
          </cell>
          <cell r="BP77">
            <v>1</v>
          </cell>
          <cell r="BQ77">
            <v>0</v>
          </cell>
          <cell r="BR77">
            <v>52</v>
          </cell>
          <cell r="BS77">
            <v>460</v>
          </cell>
          <cell r="BT77">
            <v>407</v>
          </cell>
          <cell r="BU77">
            <v>270</v>
          </cell>
          <cell r="BV77">
            <v>107</v>
          </cell>
          <cell r="BW77">
            <v>0</v>
          </cell>
          <cell r="BX77">
            <v>3</v>
          </cell>
          <cell r="BY77">
            <v>0</v>
          </cell>
          <cell r="BZ77">
            <v>1</v>
          </cell>
          <cell r="CA77">
            <v>17</v>
          </cell>
          <cell r="CB77">
            <v>802</v>
          </cell>
          <cell r="CC77">
            <v>1074</v>
          </cell>
          <cell r="CD77">
            <v>407</v>
          </cell>
          <cell r="CE77">
            <v>270</v>
          </cell>
          <cell r="CF77">
            <v>107</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0</v>
          </cell>
          <cell r="DF77">
            <v>0</v>
          </cell>
          <cell r="DG77">
            <v>0</v>
          </cell>
          <cell r="DH77">
            <v>0</v>
          </cell>
          <cell r="DI77">
            <v>0</v>
          </cell>
          <cell r="DJ77">
            <v>0</v>
          </cell>
          <cell r="DK77">
            <v>0</v>
          </cell>
          <cell r="DL77">
            <v>1</v>
          </cell>
          <cell r="DM77">
            <v>0</v>
          </cell>
          <cell r="DN77">
            <v>0</v>
          </cell>
          <cell r="DO77">
            <v>0</v>
          </cell>
          <cell r="DP77">
            <v>0</v>
          </cell>
          <cell r="DQ77">
            <v>0</v>
          </cell>
          <cell r="DR77">
            <v>0</v>
          </cell>
          <cell r="DS77">
            <v>0</v>
          </cell>
          <cell r="DT77">
            <v>0</v>
          </cell>
          <cell r="DU77">
            <v>0</v>
          </cell>
          <cell r="DV77">
            <v>0</v>
          </cell>
          <cell r="DW77">
            <v>0</v>
          </cell>
          <cell r="DX77">
            <v>0</v>
          </cell>
          <cell r="DY77">
            <v>0</v>
          </cell>
          <cell r="DZ77">
            <v>0</v>
          </cell>
          <cell r="EA77">
            <v>0</v>
          </cell>
          <cell r="EB77">
            <v>0</v>
          </cell>
          <cell r="EC77">
            <v>0</v>
          </cell>
          <cell r="ED77">
            <v>0</v>
          </cell>
          <cell r="EE77">
            <v>0</v>
          </cell>
          <cell r="EF77">
            <v>0</v>
          </cell>
          <cell r="EG77">
            <v>0</v>
          </cell>
          <cell r="EH77">
            <v>0</v>
          </cell>
          <cell r="EI77">
            <v>17</v>
          </cell>
          <cell r="EJ77">
            <v>805</v>
          </cell>
          <cell r="EK77">
            <v>1076</v>
          </cell>
          <cell r="EL77">
            <v>407</v>
          </cell>
          <cell r="EM77">
            <v>270</v>
          </cell>
          <cell r="EN77">
            <v>107</v>
          </cell>
          <cell r="EO77">
            <v>0</v>
          </cell>
          <cell r="EP77">
            <v>0</v>
          </cell>
          <cell r="EQ77">
            <v>0</v>
          </cell>
          <cell r="ER77">
            <v>0</v>
          </cell>
          <cell r="ES77">
            <v>0</v>
          </cell>
          <cell r="ET77">
            <v>0</v>
          </cell>
          <cell r="EU77">
            <v>0</v>
          </cell>
          <cell r="EV77">
            <v>0</v>
          </cell>
          <cell r="EW77">
            <v>0</v>
          </cell>
          <cell r="EX77">
            <v>0</v>
          </cell>
          <cell r="EY77">
            <v>0</v>
          </cell>
          <cell r="EZ77">
            <v>3</v>
          </cell>
          <cell r="FA77">
            <v>0</v>
          </cell>
          <cell r="FB77">
            <v>1</v>
          </cell>
          <cell r="FC77">
            <v>0</v>
          </cell>
          <cell r="FD77">
            <v>55</v>
          </cell>
          <cell r="FE77">
            <v>460</v>
          </cell>
          <cell r="FF77">
            <v>408</v>
          </cell>
          <cell r="FG77">
            <v>270</v>
          </cell>
          <cell r="FH77">
            <v>107</v>
          </cell>
          <cell r="FI77">
            <v>0</v>
          </cell>
          <cell r="FJ77">
            <v>0</v>
          </cell>
          <cell r="FK77">
            <v>0</v>
          </cell>
          <cell r="FL77">
            <v>0</v>
          </cell>
          <cell r="FM77">
            <v>0</v>
          </cell>
          <cell r="FN77">
            <v>0</v>
          </cell>
          <cell r="FO77">
            <v>0</v>
          </cell>
          <cell r="FP77">
            <v>0</v>
          </cell>
          <cell r="FQ77">
            <v>0</v>
          </cell>
          <cell r="FR77">
            <v>0</v>
          </cell>
          <cell r="FS77">
            <v>0</v>
          </cell>
          <cell r="FT77">
            <v>0</v>
          </cell>
          <cell r="FU77">
            <v>0</v>
          </cell>
          <cell r="FV77">
            <v>0</v>
          </cell>
          <cell r="FW77">
            <v>17</v>
          </cell>
          <cell r="FX77">
            <v>751</v>
          </cell>
          <cell r="FY77">
            <v>616</v>
          </cell>
          <cell r="FZ77">
            <v>0</v>
          </cell>
          <cell r="GA77">
            <v>0</v>
          </cell>
          <cell r="GB77">
            <v>0</v>
          </cell>
          <cell r="GC77">
            <v>0</v>
          </cell>
          <cell r="GD77">
            <v>0</v>
          </cell>
          <cell r="GE77">
            <v>0</v>
          </cell>
          <cell r="GF77">
            <v>0</v>
          </cell>
          <cell r="GG77">
            <v>0</v>
          </cell>
          <cell r="GH77">
            <v>0</v>
          </cell>
          <cell r="GI77">
            <v>0</v>
          </cell>
          <cell r="GJ77">
            <v>0</v>
          </cell>
          <cell r="GK77">
            <v>0</v>
          </cell>
          <cell r="GL77">
            <v>0</v>
          </cell>
          <cell r="GM77">
            <v>0</v>
          </cell>
          <cell r="GN77">
            <v>0</v>
          </cell>
          <cell r="GO77">
            <v>0</v>
          </cell>
          <cell r="GP77">
            <v>0</v>
          </cell>
          <cell r="GQ77">
            <v>0</v>
          </cell>
          <cell r="GR77">
            <v>0</v>
          </cell>
          <cell r="GS77">
            <v>0</v>
          </cell>
          <cell r="GT77">
            <v>0</v>
          </cell>
          <cell r="GU77">
            <v>0</v>
          </cell>
          <cell r="GV77">
            <v>0</v>
          </cell>
          <cell r="GW77">
            <v>0</v>
          </cell>
          <cell r="GX77">
            <v>0</v>
          </cell>
          <cell r="GY77">
            <v>0</v>
          </cell>
          <cell r="GZ77">
            <v>0</v>
          </cell>
          <cell r="HA77">
            <v>0</v>
          </cell>
          <cell r="HB77">
            <v>0</v>
          </cell>
          <cell r="HC77">
            <v>0</v>
          </cell>
          <cell r="HD77">
            <v>0</v>
          </cell>
          <cell r="HE77">
            <v>0</v>
          </cell>
          <cell r="HF77">
            <v>0</v>
          </cell>
          <cell r="HG77">
            <v>0</v>
          </cell>
          <cell r="HH77">
            <v>0</v>
          </cell>
          <cell r="HI77">
            <v>0</v>
          </cell>
          <cell r="HJ77">
            <v>0</v>
          </cell>
          <cell r="HK77">
            <v>0</v>
          </cell>
          <cell r="HL77">
            <v>0</v>
          </cell>
          <cell r="HM77">
            <v>0</v>
          </cell>
          <cell r="HN77">
            <v>0</v>
          </cell>
          <cell r="HO77">
            <v>0</v>
          </cell>
          <cell r="HP77">
            <v>0</v>
          </cell>
          <cell r="HQ77">
            <v>0</v>
          </cell>
          <cell r="HR77">
            <v>0</v>
          </cell>
          <cell r="HS77">
            <v>0</v>
          </cell>
          <cell r="HT77">
            <v>0</v>
          </cell>
          <cell r="HU77">
            <v>0</v>
          </cell>
          <cell r="HV77">
            <v>0</v>
          </cell>
          <cell r="HW77">
            <v>0</v>
          </cell>
          <cell r="HX77">
            <v>0</v>
          </cell>
          <cell r="HY77">
            <v>0</v>
          </cell>
          <cell r="HZ77">
            <v>0</v>
          </cell>
        </row>
        <row r="78">
          <cell r="A78">
            <v>90</v>
          </cell>
          <cell r="B78" t="str">
            <v>CarMax</v>
          </cell>
          <cell r="C78">
            <v>58226901193</v>
          </cell>
          <cell r="D78">
            <v>81</v>
          </cell>
          <cell r="E78">
            <v>0</v>
          </cell>
          <cell r="F78">
            <v>66</v>
          </cell>
          <cell r="G78">
            <v>305</v>
          </cell>
          <cell r="H78">
            <v>423</v>
          </cell>
          <cell r="I78">
            <v>3</v>
          </cell>
          <cell r="J78">
            <v>361</v>
          </cell>
          <cell r="K78">
            <v>296</v>
          </cell>
          <cell r="L78">
            <v>143</v>
          </cell>
          <cell r="M78">
            <v>33</v>
          </cell>
          <cell r="N78">
            <v>1</v>
          </cell>
          <cell r="O78">
            <v>0</v>
          </cell>
          <cell r="P78">
            <v>80</v>
          </cell>
          <cell r="Q78">
            <v>1659</v>
          </cell>
          <cell r="R78">
            <v>2829</v>
          </cell>
          <cell r="S78">
            <v>18</v>
          </cell>
          <cell r="T78">
            <v>2565</v>
          </cell>
          <cell r="U78">
            <v>4920</v>
          </cell>
          <cell r="V78">
            <v>7720</v>
          </cell>
          <cell r="W78">
            <v>1002</v>
          </cell>
          <cell r="X78">
            <v>3</v>
          </cell>
          <cell r="Y78">
            <v>0</v>
          </cell>
          <cell r="Z78">
            <v>402</v>
          </cell>
          <cell r="AA78">
            <v>2342</v>
          </cell>
          <cell r="AB78">
            <v>4213</v>
          </cell>
          <cell r="AC78">
            <v>69</v>
          </cell>
          <cell r="AD78">
            <v>11644</v>
          </cell>
          <cell r="AE78">
            <v>48924</v>
          </cell>
          <cell r="AF78">
            <v>75175</v>
          </cell>
          <cell r="AG78">
            <v>39808</v>
          </cell>
          <cell r="AH78">
            <v>7</v>
          </cell>
          <cell r="AI78">
            <v>0</v>
          </cell>
          <cell r="AJ78">
            <v>403</v>
          </cell>
          <cell r="AK78">
            <v>2344</v>
          </cell>
          <cell r="AL78">
            <v>4217</v>
          </cell>
          <cell r="AM78">
            <v>69</v>
          </cell>
          <cell r="AN78">
            <v>11644</v>
          </cell>
          <cell r="AO78">
            <v>48924</v>
          </cell>
          <cell r="AP78">
            <v>75175</v>
          </cell>
          <cell r="AQ78">
            <v>39850</v>
          </cell>
          <cell r="AR78">
            <v>7</v>
          </cell>
          <cell r="AS78">
            <v>0</v>
          </cell>
          <cell r="AT78">
            <v>3</v>
          </cell>
          <cell r="AU78">
            <v>5</v>
          </cell>
          <cell r="AV78">
            <v>82</v>
          </cell>
          <cell r="AW78">
            <v>0</v>
          </cell>
          <cell r="AX78">
            <v>634</v>
          </cell>
          <cell r="AY78">
            <v>2060</v>
          </cell>
          <cell r="AZ78">
            <v>2480</v>
          </cell>
          <cell r="BA78">
            <v>1484</v>
          </cell>
          <cell r="BB78">
            <v>0</v>
          </cell>
          <cell r="BC78">
            <v>0</v>
          </cell>
          <cell r="BD78">
            <v>43</v>
          </cell>
          <cell r="BE78">
            <v>153</v>
          </cell>
          <cell r="BF78">
            <v>146</v>
          </cell>
          <cell r="BG78">
            <v>2</v>
          </cell>
          <cell r="BH78">
            <v>146</v>
          </cell>
          <cell r="BI78">
            <v>108</v>
          </cell>
          <cell r="BJ78">
            <v>47</v>
          </cell>
          <cell r="BK78">
            <v>5</v>
          </cell>
          <cell r="BL78">
            <v>0</v>
          </cell>
          <cell r="BM78">
            <v>0</v>
          </cell>
          <cell r="BN78">
            <v>3</v>
          </cell>
          <cell r="BO78">
            <v>8</v>
          </cell>
          <cell r="BP78">
            <v>1</v>
          </cell>
          <cell r="BQ78">
            <v>0</v>
          </cell>
          <cell r="BR78">
            <v>2</v>
          </cell>
          <cell r="BS78">
            <v>4</v>
          </cell>
          <cell r="BT78">
            <v>3</v>
          </cell>
          <cell r="BU78">
            <v>1</v>
          </cell>
          <cell r="BV78">
            <v>0</v>
          </cell>
          <cell r="BW78">
            <v>0</v>
          </cell>
          <cell r="BX78">
            <v>41</v>
          </cell>
          <cell r="BY78">
            <v>91</v>
          </cell>
          <cell r="BZ78">
            <v>94</v>
          </cell>
          <cell r="CA78">
            <v>0</v>
          </cell>
          <cell r="CB78">
            <v>105</v>
          </cell>
          <cell r="CC78">
            <v>63</v>
          </cell>
          <cell r="CD78">
            <v>34</v>
          </cell>
          <cell r="CE78">
            <v>8</v>
          </cell>
          <cell r="CF78">
            <v>0</v>
          </cell>
          <cell r="CG78">
            <v>0</v>
          </cell>
          <cell r="CH78">
            <v>0</v>
          </cell>
          <cell r="CI78">
            <v>0</v>
          </cell>
          <cell r="CJ78">
            <v>8</v>
          </cell>
          <cell r="CK78">
            <v>0</v>
          </cell>
          <cell r="CL78">
            <v>20</v>
          </cell>
          <cell r="CM78">
            <v>2</v>
          </cell>
          <cell r="CN78">
            <v>0</v>
          </cell>
          <cell r="CO78">
            <v>0</v>
          </cell>
          <cell r="CP78">
            <v>0</v>
          </cell>
          <cell r="CQ78">
            <v>0</v>
          </cell>
          <cell r="CR78">
            <v>0</v>
          </cell>
          <cell r="CS78">
            <v>0</v>
          </cell>
          <cell r="CT78">
            <v>0</v>
          </cell>
          <cell r="CU78">
            <v>0</v>
          </cell>
          <cell r="CV78">
            <v>1</v>
          </cell>
          <cell r="CW78">
            <v>3</v>
          </cell>
          <cell r="CX78">
            <v>1</v>
          </cell>
          <cell r="CY78">
            <v>0</v>
          </cell>
          <cell r="CZ78">
            <v>0</v>
          </cell>
          <cell r="DA78">
            <v>0</v>
          </cell>
          <cell r="DB78">
            <v>0</v>
          </cell>
          <cell r="DC78">
            <v>0</v>
          </cell>
          <cell r="DD78">
            <v>15</v>
          </cell>
          <cell r="DE78">
            <v>0</v>
          </cell>
          <cell r="DF78">
            <v>22</v>
          </cell>
          <cell r="DG78">
            <v>28</v>
          </cell>
          <cell r="DH78">
            <v>18</v>
          </cell>
          <cell r="DI78">
            <v>7</v>
          </cell>
          <cell r="DJ78">
            <v>0</v>
          </cell>
          <cell r="DK78">
            <v>0</v>
          </cell>
          <cell r="DL78">
            <v>2</v>
          </cell>
          <cell r="DM78">
            <v>6</v>
          </cell>
          <cell r="DN78">
            <v>9</v>
          </cell>
          <cell r="DO78">
            <v>0</v>
          </cell>
          <cell r="DP78">
            <v>6</v>
          </cell>
          <cell r="DQ78">
            <v>17</v>
          </cell>
          <cell r="DR78">
            <v>8</v>
          </cell>
          <cell r="DS78">
            <v>4</v>
          </cell>
          <cell r="DT78">
            <v>0</v>
          </cell>
          <cell r="DU78">
            <v>0</v>
          </cell>
          <cell r="DV78">
            <v>0</v>
          </cell>
          <cell r="DW78">
            <v>0</v>
          </cell>
          <cell r="DX78">
            <v>15</v>
          </cell>
          <cell r="DY78">
            <v>0</v>
          </cell>
          <cell r="DZ78">
            <v>22</v>
          </cell>
          <cell r="EA78">
            <v>28</v>
          </cell>
          <cell r="EB78">
            <v>18</v>
          </cell>
          <cell r="EC78">
            <v>7</v>
          </cell>
          <cell r="ED78">
            <v>0</v>
          </cell>
          <cell r="EE78">
            <v>0</v>
          </cell>
          <cell r="EF78">
            <v>2</v>
          </cell>
          <cell r="EG78">
            <v>15</v>
          </cell>
          <cell r="EH78">
            <v>6</v>
          </cell>
          <cell r="EI78">
            <v>0</v>
          </cell>
          <cell r="EJ78">
            <v>0</v>
          </cell>
          <cell r="EK78">
            <v>0</v>
          </cell>
          <cell r="EL78">
            <v>0</v>
          </cell>
          <cell r="EM78">
            <v>0</v>
          </cell>
          <cell r="EN78">
            <v>0</v>
          </cell>
          <cell r="EO78">
            <v>0</v>
          </cell>
          <cell r="EP78">
            <v>7</v>
          </cell>
          <cell r="EQ78">
            <v>60</v>
          </cell>
          <cell r="ER78">
            <v>100</v>
          </cell>
          <cell r="ES78">
            <v>0</v>
          </cell>
          <cell r="ET78">
            <v>100</v>
          </cell>
          <cell r="EU78">
            <v>119</v>
          </cell>
          <cell r="EV78">
            <v>82</v>
          </cell>
          <cell r="EW78">
            <v>24</v>
          </cell>
          <cell r="EX78">
            <v>0</v>
          </cell>
          <cell r="EY78">
            <v>0</v>
          </cell>
          <cell r="EZ78">
            <v>43</v>
          </cell>
          <cell r="FA78">
            <v>146</v>
          </cell>
          <cell r="FB78">
            <v>150</v>
          </cell>
          <cell r="FC78">
            <v>2</v>
          </cell>
          <cell r="FD78">
            <v>176</v>
          </cell>
          <cell r="FE78">
            <v>110</v>
          </cell>
          <cell r="FF78">
            <v>48</v>
          </cell>
          <cell r="FG78">
            <v>5</v>
          </cell>
          <cell r="FH78">
            <v>0</v>
          </cell>
          <cell r="FI78">
            <v>0</v>
          </cell>
          <cell r="FJ78">
            <v>1</v>
          </cell>
          <cell r="FK78">
            <v>4</v>
          </cell>
          <cell r="FL78">
            <v>1</v>
          </cell>
          <cell r="FM78">
            <v>0</v>
          </cell>
          <cell r="FN78">
            <v>0</v>
          </cell>
          <cell r="FO78">
            <v>2</v>
          </cell>
          <cell r="FP78">
            <v>0</v>
          </cell>
          <cell r="FQ78">
            <v>4</v>
          </cell>
          <cell r="FR78">
            <v>0</v>
          </cell>
          <cell r="FS78">
            <v>0</v>
          </cell>
          <cell r="FT78">
            <v>13</v>
          </cell>
          <cell r="FU78">
            <v>84</v>
          </cell>
          <cell r="FV78">
            <v>167</v>
          </cell>
          <cell r="FW78">
            <v>1</v>
          </cell>
          <cell r="FX78">
            <v>84</v>
          </cell>
          <cell r="FY78">
            <v>64</v>
          </cell>
          <cell r="FZ78">
            <v>13</v>
          </cell>
          <cell r="GA78">
            <v>0</v>
          </cell>
          <cell r="GB78">
            <v>1</v>
          </cell>
          <cell r="GC78">
            <v>0</v>
          </cell>
          <cell r="GD78">
            <v>2</v>
          </cell>
          <cell r="GE78">
            <v>9</v>
          </cell>
          <cell r="GF78">
            <v>3</v>
          </cell>
          <cell r="GG78">
            <v>0</v>
          </cell>
          <cell r="GH78">
            <v>0</v>
          </cell>
          <cell r="GI78">
            <v>0</v>
          </cell>
          <cell r="GJ78">
            <v>0</v>
          </cell>
          <cell r="GK78">
            <v>0</v>
          </cell>
          <cell r="GL78">
            <v>0</v>
          </cell>
          <cell r="GM78">
            <v>0</v>
          </cell>
          <cell r="GN78">
            <v>0</v>
          </cell>
          <cell r="GO78">
            <v>0</v>
          </cell>
          <cell r="GP78">
            <v>0</v>
          </cell>
          <cell r="GQ78">
            <v>0</v>
          </cell>
          <cell r="GR78">
            <v>0</v>
          </cell>
          <cell r="GS78">
            <v>0</v>
          </cell>
          <cell r="GT78">
            <v>0</v>
          </cell>
          <cell r="GU78">
            <v>0</v>
          </cell>
          <cell r="GV78">
            <v>0</v>
          </cell>
          <cell r="GW78">
            <v>0</v>
          </cell>
          <cell r="GX78">
            <v>0</v>
          </cell>
          <cell r="GY78">
            <v>2</v>
          </cell>
          <cell r="GZ78">
            <v>0</v>
          </cell>
          <cell r="HA78">
            <v>0</v>
          </cell>
          <cell r="HB78">
            <v>0</v>
          </cell>
          <cell r="HC78">
            <v>0</v>
          </cell>
          <cell r="HD78">
            <v>0</v>
          </cell>
          <cell r="HE78">
            <v>0</v>
          </cell>
          <cell r="HF78">
            <v>0</v>
          </cell>
          <cell r="HG78">
            <v>0</v>
          </cell>
          <cell r="HH78">
            <v>0</v>
          </cell>
          <cell r="HI78">
            <v>0</v>
          </cell>
          <cell r="HJ78">
            <v>0</v>
          </cell>
          <cell r="HK78">
            <v>0</v>
          </cell>
          <cell r="HL78">
            <v>0</v>
          </cell>
          <cell r="HM78">
            <v>0</v>
          </cell>
          <cell r="HN78">
            <v>0</v>
          </cell>
          <cell r="HO78">
            <v>0</v>
          </cell>
          <cell r="HP78">
            <v>0</v>
          </cell>
          <cell r="HQ78">
            <v>0</v>
          </cell>
          <cell r="HR78">
            <v>0</v>
          </cell>
          <cell r="HS78">
            <v>0</v>
          </cell>
          <cell r="HT78">
            <v>2</v>
          </cell>
          <cell r="HU78">
            <v>0</v>
          </cell>
          <cell r="HV78">
            <v>1</v>
          </cell>
          <cell r="HW78">
            <v>1</v>
          </cell>
          <cell r="HX78">
            <v>0</v>
          </cell>
          <cell r="HY78">
            <v>0</v>
          </cell>
          <cell r="HZ78">
            <v>0</v>
          </cell>
        </row>
        <row r="79">
          <cell r="A79">
            <v>91</v>
          </cell>
          <cell r="B79" t="str">
            <v>Accenture</v>
          </cell>
          <cell r="C79">
            <v>20341500871</v>
          </cell>
          <cell r="D79">
            <v>82</v>
          </cell>
          <cell r="E79">
            <v>2</v>
          </cell>
          <cell r="F79">
            <v>17</v>
          </cell>
          <cell r="G79">
            <v>64</v>
          </cell>
          <cell r="H79">
            <v>155</v>
          </cell>
          <cell r="I79">
            <v>1</v>
          </cell>
          <cell r="J79">
            <v>226</v>
          </cell>
          <cell r="K79">
            <v>249</v>
          </cell>
          <cell r="L79">
            <v>224</v>
          </cell>
          <cell r="M79">
            <v>186</v>
          </cell>
          <cell r="N79">
            <v>20</v>
          </cell>
          <cell r="O79">
            <v>0</v>
          </cell>
          <cell r="P79">
            <v>2</v>
          </cell>
          <cell r="Q79">
            <v>43</v>
          </cell>
          <cell r="R79">
            <v>108</v>
          </cell>
          <cell r="S79">
            <v>0</v>
          </cell>
          <cell r="T79">
            <v>163</v>
          </cell>
          <cell r="U79">
            <v>167</v>
          </cell>
          <cell r="V79">
            <v>122</v>
          </cell>
          <cell r="W79">
            <v>99</v>
          </cell>
          <cell r="X79">
            <v>4</v>
          </cell>
          <cell r="Y79">
            <v>0</v>
          </cell>
          <cell r="Z79">
            <v>38</v>
          </cell>
          <cell r="AA79">
            <v>214</v>
          </cell>
          <cell r="AB79">
            <v>926</v>
          </cell>
          <cell r="AC79">
            <v>5</v>
          </cell>
          <cell r="AD79">
            <v>3644</v>
          </cell>
          <cell r="AE79">
            <v>4155</v>
          </cell>
          <cell r="AF79">
            <v>4566</v>
          </cell>
          <cell r="AG79">
            <v>2904</v>
          </cell>
          <cell r="AH79">
            <v>108</v>
          </cell>
          <cell r="AI79">
            <v>0</v>
          </cell>
          <cell r="AJ79">
            <v>38</v>
          </cell>
          <cell r="AK79">
            <v>214</v>
          </cell>
          <cell r="AL79">
            <v>926</v>
          </cell>
          <cell r="AM79">
            <v>5</v>
          </cell>
          <cell r="AN79">
            <v>3644</v>
          </cell>
          <cell r="AO79">
            <v>4155</v>
          </cell>
          <cell r="AP79">
            <v>4567</v>
          </cell>
          <cell r="AQ79">
            <v>2914</v>
          </cell>
          <cell r="AR79">
            <v>108</v>
          </cell>
          <cell r="AS79">
            <v>0</v>
          </cell>
          <cell r="AT79">
            <v>0</v>
          </cell>
          <cell r="AU79">
            <v>0</v>
          </cell>
          <cell r="AV79">
            <v>37</v>
          </cell>
          <cell r="AW79">
            <v>0</v>
          </cell>
          <cell r="AX79">
            <v>504</v>
          </cell>
          <cell r="AY79">
            <v>568</v>
          </cell>
          <cell r="AZ79">
            <v>750</v>
          </cell>
          <cell r="BA79">
            <v>577</v>
          </cell>
          <cell r="BB79">
            <v>9</v>
          </cell>
          <cell r="BC79">
            <v>2</v>
          </cell>
          <cell r="BD79">
            <v>6</v>
          </cell>
          <cell r="BE79">
            <v>21</v>
          </cell>
          <cell r="BF79">
            <v>118</v>
          </cell>
          <cell r="BG79">
            <v>1</v>
          </cell>
          <cell r="BH79">
            <v>159</v>
          </cell>
          <cell r="BI79">
            <v>141</v>
          </cell>
          <cell r="BJ79">
            <v>108</v>
          </cell>
          <cell r="BK79">
            <v>71</v>
          </cell>
          <cell r="BL79">
            <v>5</v>
          </cell>
          <cell r="BM79">
            <v>0</v>
          </cell>
          <cell r="BN79">
            <v>0</v>
          </cell>
          <cell r="BO79">
            <v>0</v>
          </cell>
          <cell r="BP79">
            <v>2</v>
          </cell>
          <cell r="BQ79">
            <v>0</v>
          </cell>
          <cell r="BR79">
            <v>5</v>
          </cell>
          <cell r="BS79">
            <v>5</v>
          </cell>
          <cell r="BT79">
            <v>2</v>
          </cell>
          <cell r="BU79">
            <v>0</v>
          </cell>
          <cell r="BV79">
            <v>1</v>
          </cell>
          <cell r="BW79">
            <v>2</v>
          </cell>
          <cell r="BX79">
            <v>15</v>
          </cell>
          <cell r="BY79">
            <v>49</v>
          </cell>
          <cell r="BZ79">
            <v>113</v>
          </cell>
          <cell r="CA79">
            <v>1</v>
          </cell>
          <cell r="CB79">
            <v>178</v>
          </cell>
          <cell r="CC79">
            <v>199</v>
          </cell>
          <cell r="CD79">
            <v>165</v>
          </cell>
          <cell r="CE79">
            <v>146</v>
          </cell>
          <cell r="CF79">
            <v>14</v>
          </cell>
          <cell r="CG79">
            <v>0</v>
          </cell>
          <cell r="CH79">
            <v>2</v>
          </cell>
          <cell r="CI79">
            <v>2</v>
          </cell>
          <cell r="CJ79">
            <v>0</v>
          </cell>
          <cell r="CK79">
            <v>0</v>
          </cell>
          <cell r="CL79">
            <v>8</v>
          </cell>
          <cell r="CM79">
            <v>21</v>
          </cell>
          <cell r="CN79">
            <v>5</v>
          </cell>
          <cell r="CO79">
            <v>6</v>
          </cell>
          <cell r="CP79">
            <v>2</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10</v>
          </cell>
          <cell r="DG79">
            <v>42</v>
          </cell>
          <cell r="DH79">
            <v>25</v>
          </cell>
          <cell r="DI79">
            <v>33</v>
          </cell>
          <cell r="DJ79">
            <v>3</v>
          </cell>
          <cell r="DK79">
            <v>0</v>
          </cell>
          <cell r="DL79">
            <v>3</v>
          </cell>
          <cell r="DM79">
            <v>9</v>
          </cell>
          <cell r="DN79">
            <v>3</v>
          </cell>
          <cell r="DO79">
            <v>0</v>
          </cell>
          <cell r="DP79">
            <v>19</v>
          </cell>
          <cell r="DQ79">
            <v>23</v>
          </cell>
          <cell r="DR79">
            <v>33</v>
          </cell>
          <cell r="DS79">
            <v>15</v>
          </cell>
          <cell r="DT79">
            <v>5</v>
          </cell>
          <cell r="DU79">
            <v>0</v>
          </cell>
          <cell r="DV79">
            <v>0</v>
          </cell>
          <cell r="DW79">
            <v>0</v>
          </cell>
          <cell r="DX79">
            <v>0</v>
          </cell>
          <cell r="DY79">
            <v>0</v>
          </cell>
          <cell r="DZ79">
            <v>10</v>
          </cell>
          <cell r="EA79">
            <v>42</v>
          </cell>
          <cell r="EB79">
            <v>25</v>
          </cell>
          <cell r="EC79">
            <v>33</v>
          </cell>
          <cell r="ED79">
            <v>3</v>
          </cell>
          <cell r="EE79">
            <v>0</v>
          </cell>
          <cell r="EF79">
            <v>0</v>
          </cell>
          <cell r="EG79">
            <v>0</v>
          </cell>
          <cell r="EH79">
            <v>27</v>
          </cell>
          <cell r="EI79">
            <v>1</v>
          </cell>
          <cell r="EJ79">
            <v>53</v>
          </cell>
          <cell r="EK79">
            <v>0</v>
          </cell>
          <cell r="EL79">
            <v>102</v>
          </cell>
          <cell r="EM79">
            <v>162</v>
          </cell>
          <cell r="EN79">
            <v>18</v>
          </cell>
          <cell r="EO79">
            <v>2</v>
          </cell>
          <cell r="EP79">
            <v>1</v>
          </cell>
          <cell r="EQ79">
            <v>2</v>
          </cell>
          <cell r="ER79">
            <v>10</v>
          </cell>
          <cell r="ES79">
            <v>0</v>
          </cell>
          <cell r="ET79">
            <v>38</v>
          </cell>
          <cell r="EU79">
            <v>72</v>
          </cell>
          <cell r="EV79">
            <v>98</v>
          </cell>
          <cell r="EW79">
            <v>104</v>
          </cell>
          <cell r="EX79">
            <v>10</v>
          </cell>
          <cell r="EY79">
            <v>0</v>
          </cell>
          <cell r="EZ79">
            <v>7</v>
          </cell>
          <cell r="FA79">
            <v>21</v>
          </cell>
          <cell r="FB79">
            <v>91</v>
          </cell>
          <cell r="FC79">
            <v>0</v>
          </cell>
          <cell r="FD79">
            <v>127</v>
          </cell>
          <cell r="FE79">
            <v>162</v>
          </cell>
          <cell r="FF79">
            <v>106</v>
          </cell>
          <cell r="FG79">
            <v>70</v>
          </cell>
          <cell r="FH79">
            <v>7</v>
          </cell>
          <cell r="FI79">
            <v>0</v>
          </cell>
          <cell r="FJ79">
            <v>2</v>
          </cell>
          <cell r="FK79">
            <v>7</v>
          </cell>
          <cell r="FL79">
            <v>2</v>
          </cell>
          <cell r="FM79">
            <v>0</v>
          </cell>
          <cell r="FN79">
            <v>1</v>
          </cell>
          <cell r="FO79">
            <v>1</v>
          </cell>
          <cell r="FP79">
            <v>14</v>
          </cell>
          <cell r="FQ79">
            <v>11</v>
          </cell>
          <cell r="FR79">
            <v>3</v>
          </cell>
          <cell r="FS79">
            <v>0</v>
          </cell>
          <cell r="FT79">
            <v>6</v>
          </cell>
          <cell r="FU79">
            <v>34</v>
          </cell>
          <cell r="FV79">
            <v>26</v>
          </cell>
          <cell r="FW79">
            <v>0</v>
          </cell>
          <cell r="FX79">
            <v>18</v>
          </cell>
          <cell r="FY79">
            <v>14</v>
          </cell>
          <cell r="FZ79">
            <v>6</v>
          </cell>
          <cell r="GA79">
            <v>1</v>
          </cell>
          <cell r="GB79">
            <v>0</v>
          </cell>
          <cell r="GC79">
            <v>0</v>
          </cell>
          <cell r="GD79">
            <v>0</v>
          </cell>
          <cell r="GE79">
            <v>0</v>
          </cell>
          <cell r="GF79">
            <v>25</v>
          </cell>
          <cell r="GG79">
            <v>1</v>
          </cell>
          <cell r="GH79">
            <v>40</v>
          </cell>
          <cell r="GI79">
            <v>0</v>
          </cell>
          <cell r="GJ79">
            <v>0</v>
          </cell>
          <cell r="GK79">
            <v>0</v>
          </cell>
          <cell r="GL79">
            <v>0</v>
          </cell>
          <cell r="GM79">
            <v>0</v>
          </cell>
          <cell r="GN79">
            <v>0</v>
          </cell>
          <cell r="GO79">
            <v>0</v>
          </cell>
          <cell r="GP79">
            <v>1</v>
          </cell>
          <cell r="GQ79">
            <v>0</v>
          </cell>
          <cell r="GR79">
            <v>2</v>
          </cell>
          <cell r="GS79">
            <v>0</v>
          </cell>
          <cell r="GT79">
            <v>0</v>
          </cell>
          <cell r="GU79">
            <v>0</v>
          </cell>
          <cell r="GV79">
            <v>0</v>
          </cell>
          <cell r="GW79">
            <v>0</v>
          </cell>
          <cell r="GX79">
            <v>1</v>
          </cell>
          <cell r="GY79">
            <v>0</v>
          </cell>
          <cell r="GZ79">
            <v>0</v>
          </cell>
          <cell r="HA79">
            <v>0</v>
          </cell>
          <cell r="HB79">
            <v>0</v>
          </cell>
          <cell r="HC79">
            <v>0</v>
          </cell>
          <cell r="HD79">
            <v>0</v>
          </cell>
          <cell r="HE79">
            <v>0</v>
          </cell>
          <cell r="HF79">
            <v>0</v>
          </cell>
          <cell r="HG79">
            <v>0</v>
          </cell>
          <cell r="HH79">
            <v>0</v>
          </cell>
          <cell r="HI79">
            <v>0</v>
          </cell>
          <cell r="HJ79">
            <v>0</v>
          </cell>
          <cell r="HK79">
            <v>0</v>
          </cell>
          <cell r="HL79">
            <v>0</v>
          </cell>
          <cell r="HM79">
            <v>0</v>
          </cell>
          <cell r="HN79">
            <v>0</v>
          </cell>
          <cell r="HO79">
            <v>0</v>
          </cell>
          <cell r="HP79">
            <v>0</v>
          </cell>
          <cell r="HQ79">
            <v>0</v>
          </cell>
          <cell r="HR79">
            <v>0</v>
          </cell>
          <cell r="HS79">
            <v>0</v>
          </cell>
          <cell r="HT79">
            <v>0</v>
          </cell>
          <cell r="HU79">
            <v>0</v>
          </cell>
          <cell r="HV79">
            <v>0</v>
          </cell>
          <cell r="HW79">
            <v>0</v>
          </cell>
          <cell r="HX79">
            <v>0</v>
          </cell>
          <cell r="HY79">
            <v>0</v>
          </cell>
          <cell r="HZ79">
            <v>0</v>
          </cell>
        </row>
        <row r="80">
          <cell r="A80">
            <v>92</v>
          </cell>
          <cell r="B80" t="str">
            <v>GoDaddy.com</v>
          </cell>
          <cell r="C80">
            <v>8749090685</v>
          </cell>
          <cell r="D80">
            <v>83</v>
          </cell>
          <cell r="E80">
            <v>0</v>
          </cell>
          <cell r="F80">
            <v>23</v>
          </cell>
          <cell r="G80">
            <v>386</v>
          </cell>
          <cell r="H80">
            <v>641</v>
          </cell>
          <cell r="I80">
            <v>97</v>
          </cell>
          <cell r="J80">
            <v>561</v>
          </cell>
          <cell r="K80">
            <v>399</v>
          </cell>
          <cell r="L80">
            <v>399</v>
          </cell>
          <cell r="M80">
            <v>239</v>
          </cell>
          <cell r="N80">
            <v>49</v>
          </cell>
          <cell r="O80">
            <v>0</v>
          </cell>
          <cell r="P80">
            <v>129</v>
          </cell>
          <cell r="Q80">
            <v>2330</v>
          </cell>
          <cell r="R80">
            <v>6598</v>
          </cell>
          <cell r="S80">
            <v>954</v>
          </cell>
          <cell r="T80">
            <v>9872</v>
          </cell>
          <cell r="U80">
            <v>7905</v>
          </cell>
          <cell r="V80">
            <v>9975</v>
          </cell>
          <cell r="W80">
            <v>6043</v>
          </cell>
          <cell r="X80">
            <v>1073</v>
          </cell>
          <cell r="Y80">
            <v>0</v>
          </cell>
          <cell r="Z80">
            <v>267</v>
          </cell>
          <cell r="AA80">
            <v>6392</v>
          </cell>
          <cell r="AB80">
            <v>18179</v>
          </cell>
          <cell r="AC80">
            <v>3471</v>
          </cell>
          <cell r="AD80">
            <v>67098</v>
          </cell>
          <cell r="AE80">
            <v>72917</v>
          </cell>
          <cell r="AF80">
            <v>324357</v>
          </cell>
          <cell r="AG80">
            <v>308504</v>
          </cell>
          <cell r="AH80">
            <v>55989</v>
          </cell>
          <cell r="AI80">
            <v>0</v>
          </cell>
          <cell r="AJ80">
            <v>267</v>
          </cell>
          <cell r="AK80">
            <v>6392</v>
          </cell>
          <cell r="AL80">
            <v>18179</v>
          </cell>
          <cell r="AM80">
            <v>3472</v>
          </cell>
          <cell r="AN80">
            <v>67099</v>
          </cell>
          <cell r="AO80">
            <v>72917</v>
          </cell>
          <cell r="AP80">
            <v>324357</v>
          </cell>
          <cell r="AQ80">
            <v>310146</v>
          </cell>
          <cell r="AR80">
            <v>56144</v>
          </cell>
          <cell r="AS80">
            <v>0</v>
          </cell>
          <cell r="AT80">
            <v>6</v>
          </cell>
          <cell r="AU80">
            <v>33</v>
          </cell>
          <cell r="AV80">
            <v>465</v>
          </cell>
          <cell r="AW80">
            <v>82</v>
          </cell>
          <cell r="AX80">
            <v>7255</v>
          </cell>
          <cell r="AY80">
            <v>8280</v>
          </cell>
          <cell r="AZ80">
            <v>21659</v>
          </cell>
          <cell r="BA80">
            <v>21311</v>
          </cell>
          <cell r="BB80">
            <v>3340</v>
          </cell>
          <cell r="BC80">
            <v>0</v>
          </cell>
          <cell r="BD80">
            <v>13</v>
          </cell>
          <cell r="BE80">
            <v>264</v>
          </cell>
          <cell r="BF80">
            <v>427</v>
          </cell>
          <cell r="BG80">
            <v>73</v>
          </cell>
          <cell r="BH80">
            <v>319</v>
          </cell>
          <cell r="BI80">
            <v>210</v>
          </cell>
          <cell r="BJ80">
            <v>220</v>
          </cell>
          <cell r="BK80">
            <v>116</v>
          </cell>
          <cell r="BL80">
            <v>38</v>
          </cell>
          <cell r="BM80">
            <v>0</v>
          </cell>
          <cell r="BN80">
            <v>2</v>
          </cell>
          <cell r="BO80">
            <v>0</v>
          </cell>
          <cell r="BP80">
            <v>15</v>
          </cell>
          <cell r="BQ80">
            <v>1</v>
          </cell>
          <cell r="BR80">
            <v>16</v>
          </cell>
          <cell r="BS80">
            <v>18</v>
          </cell>
          <cell r="BT80">
            <v>6</v>
          </cell>
          <cell r="BU80">
            <v>5</v>
          </cell>
          <cell r="BV80">
            <v>0</v>
          </cell>
          <cell r="BW80">
            <v>0</v>
          </cell>
          <cell r="BX80">
            <v>8</v>
          </cell>
          <cell r="BY80">
            <v>122</v>
          </cell>
          <cell r="BZ80">
            <v>238</v>
          </cell>
          <cell r="CA80">
            <v>32</v>
          </cell>
          <cell r="CB80">
            <v>287</v>
          </cell>
          <cell r="CC80">
            <v>222</v>
          </cell>
          <cell r="CD80">
            <v>219</v>
          </cell>
          <cell r="CE80">
            <v>143</v>
          </cell>
          <cell r="CF80">
            <v>22</v>
          </cell>
          <cell r="CG80">
            <v>0</v>
          </cell>
          <cell r="CH80">
            <v>0</v>
          </cell>
          <cell r="CI80">
            <v>0</v>
          </cell>
          <cell r="CJ80">
            <v>4</v>
          </cell>
          <cell r="CK80">
            <v>0</v>
          </cell>
          <cell r="CL80">
            <v>31</v>
          </cell>
          <cell r="CM80">
            <v>18</v>
          </cell>
          <cell r="CN80">
            <v>1</v>
          </cell>
          <cell r="CO80">
            <v>0</v>
          </cell>
          <cell r="CP80">
            <v>1</v>
          </cell>
          <cell r="CQ80">
            <v>0</v>
          </cell>
          <cell r="CR80">
            <v>0</v>
          </cell>
          <cell r="CS80">
            <v>0</v>
          </cell>
          <cell r="CT80">
            <v>0</v>
          </cell>
          <cell r="CU80">
            <v>0</v>
          </cell>
          <cell r="CV80">
            <v>5</v>
          </cell>
          <cell r="CW80">
            <v>3</v>
          </cell>
          <cell r="CX80">
            <v>4</v>
          </cell>
          <cell r="CY80">
            <v>0</v>
          </cell>
          <cell r="CZ80">
            <v>1</v>
          </cell>
          <cell r="DA80">
            <v>0</v>
          </cell>
          <cell r="DB80">
            <v>0</v>
          </cell>
          <cell r="DC80">
            <v>83</v>
          </cell>
          <cell r="DD80">
            <v>222</v>
          </cell>
          <cell r="DE80">
            <v>56</v>
          </cell>
          <cell r="DF80">
            <v>172</v>
          </cell>
          <cell r="DG80">
            <v>86</v>
          </cell>
          <cell r="DH80">
            <v>20</v>
          </cell>
          <cell r="DI80">
            <v>14</v>
          </cell>
          <cell r="DJ80">
            <v>7</v>
          </cell>
          <cell r="DK80">
            <v>0</v>
          </cell>
          <cell r="DL80">
            <v>2</v>
          </cell>
          <cell r="DM80">
            <v>7</v>
          </cell>
          <cell r="DN80">
            <v>17</v>
          </cell>
          <cell r="DO80">
            <v>4</v>
          </cell>
          <cell r="DP80">
            <v>42</v>
          </cell>
          <cell r="DQ80">
            <v>48</v>
          </cell>
          <cell r="DR80">
            <v>19</v>
          </cell>
          <cell r="DS80">
            <v>25</v>
          </cell>
          <cell r="DT80">
            <v>3</v>
          </cell>
          <cell r="DU80">
            <v>0</v>
          </cell>
          <cell r="DV80">
            <v>0</v>
          </cell>
          <cell r="DW80">
            <v>83</v>
          </cell>
          <cell r="DX80">
            <v>222</v>
          </cell>
          <cell r="DY80">
            <v>56</v>
          </cell>
          <cell r="DZ80">
            <v>172</v>
          </cell>
          <cell r="EA80">
            <v>85</v>
          </cell>
          <cell r="EB80">
            <v>20</v>
          </cell>
          <cell r="EC80">
            <v>14</v>
          </cell>
          <cell r="ED80">
            <v>7</v>
          </cell>
          <cell r="EE80">
            <v>0</v>
          </cell>
          <cell r="EF80">
            <v>0</v>
          </cell>
          <cell r="EG80">
            <v>0</v>
          </cell>
          <cell r="EH80">
            <v>1</v>
          </cell>
          <cell r="EI80">
            <v>0</v>
          </cell>
          <cell r="EJ80">
            <v>10</v>
          </cell>
          <cell r="EK80">
            <v>166</v>
          </cell>
          <cell r="EL80">
            <v>355</v>
          </cell>
          <cell r="EM80">
            <v>231</v>
          </cell>
          <cell r="EN80">
            <v>48</v>
          </cell>
          <cell r="EO80">
            <v>0</v>
          </cell>
          <cell r="EP80">
            <v>5</v>
          </cell>
          <cell r="EQ80">
            <v>27</v>
          </cell>
          <cell r="ER80">
            <v>40</v>
          </cell>
          <cell r="ES80">
            <v>5</v>
          </cell>
          <cell r="ET80">
            <v>123</v>
          </cell>
          <cell r="EU80">
            <v>128</v>
          </cell>
          <cell r="EV80">
            <v>164</v>
          </cell>
          <cell r="EW80">
            <v>98</v>
          </cell>
          <cell r="EX80">
            <v>8</v>
          </cell>
          <cell r="EY80">
            <v>0</v>
          </cell>
          <cell r="EZ80">
            <v>10</v>
          </cell>
          <cell r="FA80">
            <v>242</v>
          </cell>
          <cell r="FB80">
            <v>429</v>
          </cell>
          <cell r="FC80">
            <v>73</v>
          </cell>
          <cell r="FD80">
            <v>348</v>
          </cell>
          <cell r="FE80">
            <v>217</v>
          </cell>
          <cell r="FF80">
            <v>221</v>
          </cell>
          <cell r="FG80">
            <v>116</v>
          </cell>
          <cell r="FH80">
            <v>39</v>
          </cell>
          <cell r="FI80">
            <v>0</v>
          </cell>
          <cell r="FJ80">
            <v>0</v>
          </cell>
          <cell r="FK80">
            <v>2</v>
          </cell>
          <cell r="FL80">
            <v>1</v>
          </cell>
          <cell r="FM80">
            <v>0</v>
          </cell>
          <cell r="FN80">
            <v>10</v>
          </cell>
          <cell r="FO80">
            <v>21</v>
          </cell>
          <cell r="FP80">
            <v>14</v>
          </cell>
          <cell r="FQ80">
            <v>25</v>
          </cell>
          <cell r="FR80">
            <v>2</v>
          </cell>
          <cell r="FS80">
            <v>0</v>
          </cell>
          <cell r="FT80">
            <v>7</v>
          </cell>
          <cell r="FU80">
            <v>113</v>
          </cell>
          <cell r="FV80">
            <v>167</v>
          </cell>
          <cell r="FW80">
            <v>19</v>
          </cell>
          <cell r="FX80">
            <v>59</v>
          </cell>
          <cell r="FY80">
            <v>26</v>
          </cell>
          <cell r="FZ80">
            <v>0</v>
          </cell>
          <cell r="GA80">
            <v>0</v>
          </cell>
          <cell r="GB80">
            <v>0</v>
          </cell>
          <cell r="GC80">
            <v>0</v>
          </cell>
          <cell r="GD80">
            <v>0</v>
          </cell>
          <cell r="GE80">
            <v>0</v>
          </cell>
          <cell r="GF80">
            <v>0</v>
          </cell>
          <cell r="GG80">
            <v>0</v>
          </cell>
          <cell r="GH80">
            <v>1</v>
          </cell>
          <cell r="GI80">
            <v>2</v>
          </cell>
          <cell r="GJ80">
            <v>0</v>
          </cell>
          <cell r="GK80">
            <v>0</v>
          </cell>
          <cell r="GL80">
            <v>0</v>
          </cell>
          <cell r="GM80">
            <v>0</v>
          </cell>
          <cell r="GN80">
            <v>0</v>
          </cell>
          <cell r="GO80">
            <v>2</v>
          </cell>
          <cell r="GP80">
            <v>1</v>
          </cell>
          <cell r="GQ80">
            <v>0</v>
          </cell>
          <cell r="GR80">
            <v>0</v>
          </cell>
          <cell r="GS80">
            <v>0</v>
          </cell>
          <cell r="GT80">
            <v>0</v>
          </cell>
          <cell r="GU80">
            <v>0</v>
          </cell>
          <cell r="GV80">
            <v>0</v>
          </cell>
          <cell r="GW80">
            <v>0</v>
          </cell>
          <cell r="GX80">
            <v>1</v>
          </cell>
          <cell r="GY80">
            <v>0</v>
          </cell>
          <cell r="GZ80">
            <v>0</v>
          </cell>
          <cell r="HA80">
            <v>0</v>
          </cell>
          <cell r="HB80">
            <v>0</v>
          </cell>
          <cell r="HC80">
            <v>0</v>
          </cell>
          <cell r="HD80">
            <v>0</v>
          </cell>
          <cell r="HE80">
            <v>0</v>
          </cell>
          <cell r="HF80">
            <v>0</v>
          </cell>
          <cell r="HG80">
            <v>0</v>
          </cell>
          <cell r="HH80">
            <v>0</v>
          </cell>
          <cell r="HI80">
            <v>0</v>
          </cell>
          <cell r="HJ80">
            <v>0</v>
          </cell>
          <cell r="HK80">
            <v>0</v>
          </cell>
          <cell r="HL80">
            <v>0</v>
          </cell>
          <cell r="HM80">
            <v>0</v>
          </cell>
          <cell r="HN80">
            <v>0</v>
          </cell>
          <cell r="HO80">
            <v>0</v>
          </cell>
          <cell r="HP80">
            <v>0</v>
          </cell>
          <cell r="HQ80">
            <v>0</v>
          </cell>
          <cell r="HR80">
            <v>0</v>
          </cell>
          <cell r="HS80">
            <v>0</v>
          </cell>
          <cell r="HT80">
            <v>3</v>
          </cell>
          <cell r="HU80">
            <v>0</v>
          </cell>
          <cell r="HV80">
            <v>20</v>
          </cell>
          <cell r="HW80">
            <v>5</v>
          </cell>
          <cell r="HX80">
            <v>0</v>
          </cell>
          <cell r="HY80">
            <v>0</v>
          </cell>
          <cell r="HZ80">
            <v>0</v>
          </cell>
        </row>
        <row r="81">
          <cell r="A81">
            <v>93</v>
          </cell>
          <cell r="B81" t="str">
            <v>KPMG</v>
          </cell>
          <cell r="C81">
            <v>274830721660</v>
          </cell>
          <cell r="D81">
            <v>84</v>
          </cell>
          <cell r="E81">
            <v>0</v>
          </cell>
          <cell r="F81">
            <v>0</v>
          </cell>
          <cell r="G81">
            <v>0</v>
          </cell>
          <cell r="H81">
            <v>64</v>
          </cell>
          <cell r="I81">
            <v>0</v>
          </cell>
          <cell r="J81">
            <v>459</v>
          </cell>
          <cell r="K81">
            <v>580</v>
          </cell>
          <cell r="L81">
            <v>496</v>
          </cell>
          <cell r="M81">
            <v>248</v>
          </cell>
          <cell r="N81">
            <v>35</v>
          </cell>
          <cell r="O81">
            <v>0</v>
          </cell>
          <cell r="P81">
            <v>0</v>
          </cell>
          <cell r="Q81">
            <v>0</v>
          </cell>
          <cell r="R81">
            <v>17</v>
          </cell>
          <cell r="S81">
            <v>0</v>
          </cell>
          <cell r="T81">
            <v>464</v>
          </cell>
          <cell r="U81">
            <v>579</v>
          </cell>
          <cell r="V81">
            <v>494</v>
          </cell>
          <cell r="W81">
            <v>203</v>
          </cell>
          <cell r="X81">
            <v>32</v>
          </cell>
          <cell r="Y81">
            <v>0</v>
          </cell>
          <cell r="Z81">
            <v>0</v>
          </cell>
          <cell r="AA81">
            <v>0</v>
          </cell>
          <cell r="AB81">
            <v>138</v>
          </cell>
          <cell r="AC81">
            <v>0</v>
          </cell>
          <cell r="AD81">
            <v>7949</v>
          </cell>
          <cell r="AE81">
            <v>16376</v>
          </cell>
          <cell r="AF81">
            <v>14804</v>
          </cell>
          <cell r="AG81">
            <v>8717</v>
          </cell>
          <cell r="AH81">
            <v>1010</v>
          </cell>
          <cell r="AI81">
            <v>0</v>
          </cell>
          <cell r="AJ81">
            <v>0</v>
          </cell>
          <cell r="AK81">
            <v>0</v>
          </cell>
          <cell r="AL81">
            <v>138</v>
          </cell>
          <cell r="AM81">
            <v>0</v>
          </cell>
          <cell r="AN81">
            <v>7949</v>
          </cell>
          <cell r="AO81">
            <v>16376</v>
          </cell>
          <cell r="AP81">
            <v>14805</v>
          </cell>
          <cell r="AQ81">
            <v>8785</v>
          </cell>
          <cell r="AR81">
            <v>1013</v>
          </cell>
          <cell r="AS81">
            <v>0</v>
          </cell>
          <cell r="AT81">
            <v>0</v>
          </cell>
          <cell r="AU81">
            <v>0</v>
          </cell>
          <cell r="AV81">
            <v>7</v>
          </cell>
          <cell r="AW81">
            <v>0</v>
          </cell>
          <cell r="AX81">
            <v>681</v>
          </cell>
          <cell r="AY81">
            <v>1126</v>
          </cell>
          <cell r="AZ81">
            <v>984</v>
          </cell>
          <cell r="BA81">
            <v>861</v>
          </cell>
          <cell r="BB81">
            <v>116</v>
          </cell>
          <cell r="BC81">
            <v>0</v>
          </cell>
          <cell r="BD81">
            <v>0</v>
          </cell>
          <cell r="BE81">
            <v>0</v>
          </cell>
          <cell r="BF81">
            <v>29</v>
          </cell>
          <cell r="BG81">
            <v>0</v>
          </cell>
          <cell r="BH81">
            <v>213</v>
          </cell>
          <cell r="BI81">
            <v>323</v>
          </cell>
          <cell r="BJ81">
            <v>307</v>
          </cell>
          <cell r="BK81">
            <v>149</v>
          </cell>
          <cell r="BL81">
            <v>25</v>
          </cell>
          <cell r="BM81">
            <v>0</v>
          </cell>
          <cell r="BN81">
            <v>0</v>
          </cell>
          <cell r="BO81">
            <v>0</v>
          </cell>
          <cell r="BP81">
            <v>0</v>
          </cell>
          <cell r="BQ81">
            <v>0</v>
          </cell>
          <cell r="BR81">
            <v>12</v>
          </cell>
          <cell r="BS81">
            <v>16</v>
          </cell>
          <cell r="BT81">
            <v>13</v>
          </cell>
          <cell r="BU81">
            <v>10</v>
          </cell>
          <cell r="BV81">
            <v>2</v>
          </cell>
          <cell r="BW81">
            <v>0</v>
          </cell>
          <cell r="BX81">
            <v>0</v>
          </cell>
          <cell r="BY81">
            <v>0</v>
          </cell>
          <cell r="BZ81">
            <v>55</v>
          </cell>
          <cell r="CA81">
            <v>0</v>
          </cell>
          <cell r="CB81">
            <v>318</v>
          </cell>
          <cell r="CC81">
            <v>395</v>
          </cell>
          <cell r="CD81">
            <v>348</v>
          </cell>
          <cell r="CE81">
            <v>173</v>
          </cell>
          <cell r="CF81">
            <v>21</v>
          </cell>
          <cell r="CG81">
            <v>0</v>
          </cell>
          <cell r="CH81">
            <v>0</v>
          </cell>
          <cell r="CI81">
            <v>0</v>
          </cell>
          <cell r="CJ81">
            <v>0</v>
          </cell>
          <cell r="CK81">
            <v>0</v>
          </cell>
          <cell r="CL81">
            <v>21</v>
          </cell>
          <cell r="CM81">
            <v>16</v>
          </cell>
          <cell r="CN81">
            <v>14</v>
          </cell>
          <cell r="CO81">
            <v>8</v>
          </cell>
          <cell r="CP81">
            <v>1</v>
          </cell>
          <cell r="CQ81">
            <v>0</v>
          </cell>
          <cell r="CR81">
            <v>0</v>
          </cell>
          <cell r="CS81">
            <v>0</v>
          </cell>
          <cell r="CT81">
            <v>0</v>
          </cell>
          <cell r="CU81">
            <v>0</v>
          </cell>
          <cell r="CV81">
            <v>72</v>
          </cell>
          <cell r="CW81">
            <v>193</v>
          </cell>
          <cell r="CX81">
            <v>126</v>
          </cell>
          <cell r="CY81">
            <v>44</v>
          </cell>
          <cell r="CZ81">
            <v>2</v>
          </cell>
          <cell r="DA81">
            <v>0</v>
          </cell>
          <cell r="DB81">
            <v>0</v>
          </cell>
          <cell r="DC81">
            <v>0</v>
          </cell>
          <cell r="DD81">
            <v>0</v>
          </cell>
          <cell r="DE81">
            <v>0</v>
          </cell>
          <cell r="DF81">
            <v>72</v>
          </cell>
          <cell r="DG81">
            <v>101</v>
          </cell>
          <cell r="DH81">
            <v>27</v>
          </cell>
          <cell r="DI81">
            <v>21</v>
          </cell>
          <cell r="DJ81">
            <v>4</v>
          </cell>
          <cell r="DK81">
            <v>0</v>
          </cell>
          <cell r="DL81">
            <v>0</v>
          </cell>
          <cell r="DM81">
            <v>0</v>
          </cell>
          <cell r="DN81">
            <v>3</v>
          </cell>
          <cell r="DO81">
            <v>0</v>
          </cell>
          <cell r="DP81">
            <v>16</v>
          </cell>
          <cell r="DQ81">
            <v>27</v>
          </cell>
          <cell r="DR81">
            <v>47</v>
          </cell>
          <cell r="DS81">
            <v>17</v>
          </cell>
          <cell r="DT81">
            <v>6</v>
          </cell>
          <cell r="DU81">
            <v>0</v>
          </cell>
          <cell r="DV81">
            <v>0</v>
          </cell>
          <cell r="DW81">
            <v>0</v>
          </cell>
          <cell r="DX81">
            <v>0</v>
          </cell>
          <cell r="DY81">
            <v>0</v>
          </cell>
          <cell r="DZ81">
            <v>73</v>
          </cell>
          <cell r="EA81">
            <v>105</v>
          </cell>
          <cell r="EB81">
            <v>28</v>
          </cell>
          <cell r="EC81">
            <v>21</v>
          </cell>
          <cell r="ED81">
            <v>4</v>
          </cell>
          <cell r="EE81">
            <v>0</v>
          </cell>
          <cell r="EF81">
            <v>0</v>
          </cell>
          <cell r="EG81">
            <v>0</v>
          </cell>
          <cell r="EH81">
            <v>0</v>
          </cell>
          <cell r="EI81">
            <v>0</v>
          </cell>
          <cell r="EJ81">
            <v>0</v>
          </cell>
          <cell r="EK81">
            <v>65</v>
          </cell>
          <cell r="EL81">
            <v>235</v>
          </cell>
          <cell r="EM81">
            <v>157</v>
          </cell>
          <cell r="EN81">
            <v>27</v>
          </cell>
          <cell r="EO81">
            <v>0</v>
          </cell>
          <cell r="EP81">
            <v>0</v>
          </cell>
          <cell r="EQ81">
            <v>0</v>
          </cell>
          <cell r="ER81">
            <v>4</v>
          </cell>
          <cell r="ES81">
            <v>0</v>
          </cell>
          <cell r="ET81">
            <v>182</v>
          </cell>
          <cell r="EU81">
            <v>309</v>
          </cell>
          <cell r="EV81">
            <v>219</v>
          </cell>
          <cell r="EW81">
            <v>110</v>
          </cell>
          <cell r="EX81">
            <v>10</v>
          </cell>
          <cell r="EY81">
            <v>0</v>
          </cell>
          <cell r="EZ81">
            <v>0</v>
          </cell>
          <cell r="FA81">
            <v>0</v>
          </cell>
          <cell r="FB81">
            <v>28</v>
          </cell>
          <cell r="FC81">
            <v>0</v>
          </cell>
          <cell r="FD81">
            <v>177</v>
          </cell>
          <cell r="FE81">
            <v>194</v>
          </cell>
          <cell r="FF81">
            <v>214</v>
          </cell>
          <cell r="FG81">
            <v>116</v>
          </cell>
          <cell r="FH81">
            <v>23</v>
          </cell>
          <cell r="FI81">
            <v>0</v>
          </cell>
          <cell r="FJ81">
            <v>0</v>
          </cell>
          <cell r="FK81">
            <v>0</v>
          </cell>
          <cell r="FL81">
            <v>0</v>
          </cell>
          <cell r="FM81">
            <v>0</v>
          </cell>
          <cell r="FN81">
            <v>0</v>
          </cell>
          <cell r="FO81">
            <v>0</v>
          </cell>
          <cell r="FP81">
            <v>1</v>
          </cell>
          <cell r="FQ81">
            <v>1</v>
          </cell>
          <cell r="FR81">
            <v>1</v>
          </cell>
          <cell r="FS81">
            <v>0</v>
          </cell>
          <cell r="FT81">
            <v>0</v>
          </cell>
          <cell r="FU81">
            <v>0</v>
          </cell>
          <cell r="FV81">
            <v>31</v>
          </cell>
          <cell r="FW81">
            <v>0</v>
          </cell>
          <cell r="FX81">
            <v>100</v>
          </cell>
          <cell r="FY81">
            <v>77</v>
          </cell>
          <cell r="FZ81">
            <v>61</v>
          </cell>
          <cell r="GA81">
            <v>21</v>
          </cell>
          <cell r="GB81">
            <v>1</v>
          </cell>
          <cell r="GC81">
            <v>0</v>
          </cell>
          <cell r="GD81">
            <v>0</v>
          </cell>
          <cell r="GE81">
            <v>0</v>
          </cell>
          <cell r="GF81">
            <v>0</v>
          </cell>
          <cell r="GG81">
            <v>0</v>
          </cell>
          <cell r="GH81">
            <v>0</v>
          </cell>
          <cell r="GI81">
            <v>0</v>
          </cell>
          <cell r="GJ81">
            <v>1</v>
          </cell>
          <cell r="GK81">
            <v>0</v>
          </cell>
          <cell r="GL81">
            <v>0</v>
          </cell>
          <cell r="GM81">
            <v>0</v>
          </cell>
          <cell r="GN81">
            <v>0</v>
          </cell>
          <cell r="GO81">
            <v>0</v>
          </cell>
          <cell r="GP81">
            <v>0</v>
          </cell>
          <cell r="GQ81">
            <v>0</v>
          </cell>
          <cell r="GR81">
            <v>0</v>
          </cell>
          <cell r="GS81">
            <v>0</v>
          </cell>
          <cell r="GT81">
            <v>0</v>
          </cell>
          <cell r="GU81">
            <v>0</v>
          </cell>
          <cell r="GV81">
            <v>0</v>
          </cell>
          <cell r="GW81">
            <v>0</v>
          </cell>
          <cell r="GX81">
            <v>0</v>
          </cell>
          <cell r="GY81">
            <v>0</v>
          </cell>
          <cell r="GZ81">
            <v>0</v>
          </cell>
          <cell r="HA81">
            <v>0</v>
          </cell>
          <cell r="HB81">
            <v>0</v>
          </cell>
          <cell r="HC81">
            <v>0</v>
          </cell>
          <cell r="HD81">
            <v>0</v>
          </cell>
          <cell r="HE81">
            <v>0</v>
          </cell>
          <cell r="HF81">
            <v>0</v>
          </cell>
          <cell r="HG81">
            <v>0</v>
          </cell>
          <cell r="HH81">
            <v>0</v>
          </cell>
          <cell r="HI81">
            <v>0</v>
          </cell>
          <cell r="HJ81">
            <v>0</v>
          </cell>
          <cell r="HK81">
            <v>0</v>
          </cell>
          <cell r="HL81">
            <v>0</v>
          </cell>
          <cell r="HM81">
            <v>0</v>
          </cell>
          <cell r="HN81">
            <v>0</v>
          </cell>
          <cell r="HO81">
            <v>0</v>
          </cell>
          <cell r="HP81">
            <v>0</v>
          </cell>
          <cell r="HQ81">
            <v>0</v>
          </cell>
          <cell r="HR81">
            <v>0</v>
          </cell>
          <cell r="HS81">
            <v>0</v>
          </cell>
          <cell r="HT81">
            <v>1</v>
          </cell>
          <cell r="HU81">
            <v>0</v>
          </cell>
          <cell r="HV81">
            <v>0</v>
          </cell>
          <cell r="HW81">
            <v>0</v>
          </cell>
          <cell r="HX81">
            <v>0</v>
          </cell>
          <cell r="HY81">
            <v>0</v>
          </cell>
          <cell r="HZ81">
            <v>0</v>
          </cell>
        </row>
        <row r="82">
          <cell r="A82">
            <v>94</v>
          </cell>
          <cell r="B82" t="str">
            <v>Navy Federal Credit Union</v>
          </cell>
          <cell r="C82">
            <v>160344204010636</v>
          </cell>
          <cell r="D82">
            <v>85</v>
          </cell>
          <cell r="E82">
            <v>0</v>
          </cell>
          <cell r="F82">
            <v>0</v>
          </cell>
          <cell r="G82">
            <v>0</v>
          </cell>
          <cell r="H82">
            <v>230</v>
          </cell>
          <cell r="I82">
            <v>12</v>
          </cell>
          <cell r="J82">
            <v>309</v>
          </cell>
          <cell r="K82">
            <v>327</v>
          </cell>
          <cell r="L82">
            <v>308</v>
          </cell>
          <cell r="M82">
            <v>201</v>
          </cell>
          <cell r="N82">
            <v>36</v>
          </cell>
          <cell r="O82">
            <v>0</v>
          </cell>
          <cell r="P82">
            <v>0</v>
          </cell>
          <cell r="Q82">
            <v>0</v>
          </cell>
          <cell r="R82">
            <v>2107</v>
          </cell>
          <cell r="S82">
            <v>128</v>
          </cell>
          <cell r="T82">
            <v>19059</v>
          </cell>
          <cell r="U82">
            <v>18367</v>
          </cell>
          <cell r="V82">
            <v>5020</v>
          </cell>
          <cell r="W82">
            <v>2971</v>
          </cell>
          <cell r="X82">
            <v>352</v>
          </cell>
          <cell r="Y82">
            <v>0</v>
          </cell>
          <cell r="Z82">
            <v>0</v>
          </cell>
          <cell r="AA82">
            <v>0</v>
          </cell>
          <cell r="AB82">
            <v>5473</v>
          </cell>
          <cell r="AC82">
            <v>251</v>
          </cell>
          <cell r="AD82">
            <v>271889</v>
          </cell>
          <cell r="AE82">
            <v>334835</v>
          </cell>
          <cell r="AF82">
            <v>194975</v>
          </cell>
          <cell r="AG82">
            <v>145904</v>
          </cell>
          <cell r="AH82">
            <v>8669</v>
          </cell>
          <cell r="AI82">
            <v>0</v>
          </cell>
          <cell r="AJ82">
            <v>0</v>
          </cell>
          <cell r="AK82">
            <v>0</v>
          </cell>
          <cell r="AL82">
            <v>5473</v>
          </cell>
          <cell r="AM82">
            <v>251</v>
          </cell>
          <cell r="AN82">
            <v>271889</v>
          </cell>
          <cell r="AO82">
            <v>334835</v>
          </cell>
          <cell r="AP82">
            <v>194975</v>
          </cell>
          <cell r="AQ82">
            <v>146381</v>
          </cell>
          <cell r="AR82">
            <v>8807</v>
          </cell>
          <cell r="AS82">
            <v>0</v>
          </cell>
          <cell r="AT82">
            <v>0</v>
          </cell>
          <cell r="AU82">
            <v>0</v>
          </cell>
          <cell r="AV82">
            <v>225</v>
          </cell>
          <cell r="AW82">
            <v>0</v>
          </cell>
          <cell r="AX82">
            <v>23886</v>
          </cell>
          <cell r="AY82">
            <v>22593</v>
          </cell>
          <cell r="AZ82">
            <v>15237</v>
          </cell>
          <cell r="BA82">
            <v>9248</v>
          </cell>
          <cell r="BB82">
            <v>751</v>
          </cell>
          <cell r="BC82">
            <v>0</v>
          </cell>
          <cell r="BD82">
            <v>0</v>
          </cell>
          <cell r="BE82">
            <v>0</v>
          </cell>
          <cell r="BF82">
            <v>123</v>
          </cell>
          <cell r="BG82">
            <v>9</v>
          </cell>
          <cell r="BH82">
            <v>101</v>
          </cell>
          <cell r="BI82">
            <v>127</v>
          </cell>
          <cell r="BJ82">
            <v>102</v>
          </cell>
          <cell r="BK82">
            <v>40</v>
          </cell>
          <cell r="BL82">
            <v>7</v>
          </cell>
          <cell r="BM82">
            <v>0</v>
          </cell>
          <cell r="BN82">
            <v>0</v>
          </cell>
          <cell r="BO82">
            <v>0</v>
          </cell>
          <cell r="BP82">
            <v>16</v>
          </cell>
          <cell r="BQ82">
            <v>0</v>
          </cell>
          <cell r="BR82">
            <v>51</v>
          </cell>
          <cell r="BS82">
            <v>82</v>
          </cell>
          <cell r="BT82">
            <v>61</v>
          </cell>
          <cell r="BU82">
            <v>23</v>
          </cell>
          <cell r="BV82">
            <v>1</v>
          </cell>
          <cell r="BW82">
            <v>0</v>
          </cell>
          <cell r="BX82">
            <v>0</v>
          </cell>
          <cell r="BY82">
            <v>0</v>
          </cell>
          <cell r="BZ82">
            <v>89</v>
          </cell>
          <cell r="CA82">
            <v>5</v>
          </cell>
          <cell r="CB82">
            <v>88</v>
          </cell>
          <cell r="CC82">
            <v>108</v>
          </cell>
          <cell r="CD82">
            <v>112</v>
          </cell>
          <cell r="CE82">
            <v>79</v>
          </cell>
          <cell r="CF82">
            <v>19</v>
          </cell>
          <cell r="CG82">
            <v>0</v>
          </cell>
          <cell r="CH82">
            <v>0</v>
          </cell>
          <cell r="CI82">
            <v>0</v>
          </cell>
          <cell r="CJ82">
            <v>4</v>
          </cell>
          <cell r="CK82">
            <v>0</v>
          </cell>
          <cell r="CL82">
            <v>24</v>
          </cell>
          <cell r="CM82">
            <v>36</v>
          </cell>
          <cell r="CN82">
            <v>25</v>
          </cell>
          <cell r="CO82">
            <v>14</v>
          </cell>
          <cell r="CP82">
            <v>0</v>
          </cell>
          <cell r="CQ82">
            <v>0</v>
          </cell>
          <cell r="CR82">
            <v>0</v>
          </cell>
          <cell r="CS82">
            <v>0</v>
          </cell>
          <cell r="CT82">
            <v>1</v>
          </cell>
          <cell r="CU82">
            <v>0</v>
          </cell>
          <cell r="CV82">
            <v>6</v>
          </cell>
          <cell r="CW82">
            <v>6</v>
          </cell>
          <cell r="CX82">
            <v>3</v>
          </cell>
          <cell r="CY82">
            <v>0</v>
          </cell>
          <cell r="CZ82">
            <v>0</v>
          </cell>
          <cell r="DA82">
            <v>0</v>
          </cell>
          <cell r="DB82">
            <v>0</v>
          </cell>
          <cell r="DC82">
            <v>0</v>
          </cell>
          <cell r="DD82">
            <v>0</v>
          </cell>
          <cell r="DE82">
            <v>0</v>
          </cell>
          <cell r="DF82">
            <v>12</v>
          </cell>
          <cell r="DG82">
            <v>15</v>
          </cell>
          <cell r="DH82">
            <v>31</v>
          </cell>
          <cell r="DI82">
            <v>21</v>
          </cell>
          <cell r="DJ82">
            <v>4</v>
          </cell>
          <cell r="DK82">
            <v>0</v>
          </cell>
          <cell r="DL82">
            <v>0</v>
          </cell>
          <cell r="DM82">
            <v>0</v>
          </cell>
          <cell r="DN82">
            <v>12</v>
          </cell>
          <cell r="DO82">
            <v>0</v>
          </cell>
          <cell r="DP82">
            <v>16</v>
          </cell>
          <cell r="DQ82">
            <v>11</v>
          </cell>
          <cell r="DR82">
            <v>28</v>
          </cell>
          <cell r="DS82">
            <v>32</v>
          </cell>
          <cell r="DT82">
            <v>7</v>
          </cell>
          <cell r="DU82">
            <v>0</v>
          </cell>
          <cell r="DV82">
            <v>0</v>
          </cell>
          <cell r="DW82">
            <v>0</v>
          </cell>
          <cell r="DX82">
            <v>0</v>
          </cell>
          <cell r="DY82">
            <v>0</v>
          </cell>
          <cell r="DZ82">
            <v>12</v>
          </cell>
          <cell r="EA82">
            <v>15</v>
          </cell>
          <cell r="EB82">
            <v>31</v>
          </cell>
          <cell r="EC82">
            <v>21</v>
          </cell>
          <cell r="ED82">
            <v>4</v>
          </cell>
          <cell r="EE82">
            <v>0</v>
          </cell>
          <cell r="EF82">
            <v>0</v>
          </cell>
          <cell r="EG82">
            <v>0</v>
          </cell>
          <cell r="EH82">
            <v>30</v>
          </cell>
          <cell r="EI82">
            <v>3</v>
          </cell>
          <cell r="EJ82">
            <v>27</v>
          </cell>
          <cell r="EK82">
            <v>97</v>
          </cell>
          <cell r="EL82">
            <v>182</v>
          </cell>
          <cell r="EM82">
            <v>150</v>
          </cell>
          <cell r="EN82">
            <v>32</v>
          </cell>
          <cell r="EO82">
            <v>0</v>
          </cell>
          <cell r="EP82">
            <v>0</v>
          </cell>
          <cell r="EQ82">
            <v>0</v>
          </cell>
          <cell r="ER82">
            <v>22</v>
          </cell>
          <cell r="ES82">
            <v>0</v>
          </cell>
          <cell r="ET82">
            <v>145</v>
          </cell>
          <cell r="EU82">
            <v>168</v>
          </cell>
          <cell r="EV82">
            <v>159</v>
          </cell>
          <cell r="EW82">
            <v>119</v>
          </cell>
          <cell r="EX82">
            <v>22</v>
          </cell>
          <cell r="EY82">
            <v>0</v>
          </cell>
          <cell r="EZ82">
            <v>0</v>
          </cell>
          <cell r="FA82">
            <v>0</v>
          </cell>
          <cell r="FB82">
            <v>117</v>
          </cell>
          <cell r="FC82">
            <v>7</v>
          </cell>
          <cell r="FD82">
            <v>77</v>
          </cell>
          <cell r="FE82">
            <v>67</v>
          </cell>
          <cell r="FF82">
            <v>59</v>
          </cell>
          <cell r="FG82">
            <v>26</v>
          </cell>
          <cell r="FH82">
            <v>4</v>
          </cell>
          <cell r="FI82">
            <v>0</v>
          </cell>
          <cell r="FJ82">
            <v>0</v>
          </cell>
          <cell r="FK82">
            <v>0</v>
          </cell>
          <cell r="FL82">
            <v>1</v>
          </cell>
          <cell r="FM82">
            <v>0</v>
          </cell>
          <cell r="FN82">
            <v>12</v>
          </cell>
          <cell r="FO82">
            <v>2</v>
          </cell>
          <cell r="FP82">
            <v>16</v>
          </cell>
          <cell r="FQ82">
            <v>28</v>
          </cell>
          <cell r="FR82">
            <v>7</v>
          </cell>
          <cell r="FS82">
            <v>0</v>
          </cell>
          <cell r="FT82">
            <v>0</v>
          </cell>
          <cell r="FU82">
            <v>0</v>
          </cell>
          <cell r="FV82">
            <v>65</v>
          </cell>
          <cell r="FW82">
            <v>3</v>
          </cell>
          <cell r="FX82">
            <v>28</v>
          </cell>
          <cell r="FY82">
            <v>16</v>
          </cell>
          <cell r="FZ82">
            <v>12</v>
          </cell>
          <cell r="GA82">
            <v>6</v>
          </cell>
          <cell r="GB82">
            <v>2</v>
          </cell>
          <cell r="GC82">
            <v>0</v>
          </cell>
          <cell r="GD82">
            <v>0</v>
          </cell>
          <cell r="GE82">
            <v>0</v>
          </cell>
          <cell r="GF82">
            <v>19</v>
          </cell>
          <cell r="GG82">
            <v>2</v>
          </cell>
          <cell r="GH82">
            <v>1</v>
          </cell>
          <cell r="GI82">
            <v>0</v>
          </cell>
          <cell r="GJ82">
            <v>0</v>
          </cell>
          <cell r="GK82">
            <v>0</v>
          </cell>
          <cell r="GL82">
            <v>0</v>
          </cell>
          <cell r="GM82">
            <v>0</v>
          </cell>
          <cell r="GN82">
            <v>0</v>
          </cell>
          <cell r="GO82">
            <v>0</v>
          </cell>
          <cell r="GP82">
            <v>1</v>
          </cell>
          <cell r="GQ82">
            <v>0</v>
          </cell>
          <cell r="GR82">
            <v>1</v>
          </cell>
          <cell r="GS82">
            <v>0</v>
          </cell>
          <cell r="GT82">
            <v>1</v>
          </cell>
          <cell r="GU82">
            <v>0</v>
          </cell>
          <cell r="GV82">
            <v>0</v>
          </cell>
          <cell r="GW82">
            <v>0</v>
          </cell>
          <cell r="GX82">
            <v>0</v>
          </cell>
          <cell r="GY82">
            <v>0</v>
          </cell>
          <cell r="GZ82">
            <v>0</v>
          </cell>
          <cell r="HA82">
            <v>0</v>
          </cell>
          <cell r="HB82">
            <v>0</v>
          </cell>
          <cell r="HC82">
            <v>0</v>
          </cell>
          <cell r="HD82">
            <v>0</v>
          </cell>
          <cell r="HE82">
            <v>0</v>
          </cell>
          <cell r="HF82">
            <v>0</v>
          </cell>
          <cell r="HG82">
            <v>0</v>
          </cell>
          <cell r="HH82">
            <v>0</v>
          </cell>
          <cell r="HI82">
            <v>0</v>
          </cell>
          <cell r="HJ82">
            <v>0</v>
          </cell>
          <cell r="HK82">
            <v>0</v>
          </cell>
          <cell r="HL82">
            <v>39</v>
          </cell>
          <cell r="HM82">
            <v>73</v>
          </cell>
          <cell r="HN82">
            <v>61</v>
          </cell>
          <cell r="HO82">
            <v>22</v>
          </cell>
          <cell r="HP82">
            <v>1</v>
          </cell>
          <cell r="HQ82">
            <v>0</v>
          </cell>
          <cell r="HR82">
            <v>0</v>
          </cell>
          <cell r="HS82">
            <v>0</v>
          </cell>
          <cell r="HT82">
            <v>5</v>
          </cell>
          <cell r="HU82">
            <v>0</v>
          </cell>
          <cell r="HV82">
            <v>6</v>
          </cell>
          <cell r="HW82">
            <v>1</v>
          </cell>
          <cell r="HX82">
            <v>0</v>
          </cell>
          <cell r="HY82">
            <v>0</v>
          </cell>
          <cell r="HZ82">
            <v>0</v>
          </cell>
        </row>
        <row r="83">
          <cell r="A83">
            <v>96</v>
          </cell>
          <cell r="B83" t="str">
            <v>Schweitzer Engineering Labs</v>
          </cell>
          <cell r="C83">
            <v>148960375131063</v>
          </cell>
          <cell r="D83">
            <v>86</v>
          </cell>
          <cell r="E83">
            <v>0</v>
          </cell>
          <cell r="F83">
            <v>0</v>
          </cell>
          <cell r="G83">
            <v>0</v>
          </cell>
          <cell r="H83">
            <v>0</v>
          </cell>
          <cell r="I83">
            <v>0</v>
          </cell>
          <cell r="J83">
            <v>0</v>
          </cell>
          <cell r="K83">
            <v>0</v>
          </cell>
          <cell r="L83">
            <v>37</v>
          </cell>
          <cell r="M83">
            <v>72</v>
          </cell>
          <cell r="N83">
            <v>9</v>
          </cell>
          <cell r="O83">
            <v>0</v>
          </cell>
          <cell r="P83">
            <v>0</v>
          </cell>
          <cell r="Q83">
            <v>0</v>
          </cell>
          <cell r="R83">
            <v>0</v>
          </cell>
          <cell r="S83">
            <v>0</v>
          </cell>
          <cell r="T83">
            <v>0</v>
          </cell>
          <cell r="U83">
            <v>0</v>
          </cell>
          <cell r="V83">
            <v>26</v>
          </cell>
          <cell r="W83">
            <v>110</v>
          </cell>
          <cell r="X83">
            <v>11</v>
          </cell>
          <cell r="Y83">
            <v>0</v>
          </cell>
          <cell r="Z83">
            <v>0</v>
          </cell>
          <cell r="AA83">
            <v>0</v>
          </cell>
          <cell r="AB83">
            <v>0</v>
          </cell>
          <cell r="AC83">
            <v>0</v>
          </cell>
          <cell r="AD83">
            <v>0</v>
          </cell>
          <cell r="AE83">
            <v>0</v>
          </cell>
          <cell r="AF83">
            <v>1572</v>
          </cell>
          <cell r="AG83">
            <v>4265</v>
          </cell>
          <cell r="AH83">
            <v>837</v>
          </cell>
          <cell r="AI83">
            <v>0</v>
          </cell>
          <cell r="AJ83">
            <v>0</v>
          </cell>
          <cell r="AK83">
            <v>0</v>
          </cell>
          <cell r="AL83">
            <v>0</v>
          </cell>
          <cell r="AM83">
            <v>0</v>
          </cell>
          <cell r="AN83">
            <v>0</v>
          </cell>
          <cell r="AO83">
            <v>0</v>
          </cell>
          <cell r="AP83">
            <v>1572</v>
          </cell>
          <cell r="AQ83">
            <v>4305</v>
          </cell>
          <cell r="AR83">
            <v>859</v>
          </cell>
          <cell r="AS83">
            <v>0</v>
          </cell>
          <cell r="AT83">
            <v>0</v>
          </cell>
          <cell r="AU83">
            <v>0</v>
          </cell>
          <cell r="AV83">
            <v>0</v>
          </cell>
          <cell r="AW83">
            <v>0</v>
          </cell>
          <cell r="AX83">
            <v>0</v>
          </cell>
          <cell r="AY83">
            <v>0</v>
          </cell>
          <cell r="AZ83">
            <v>309</v>
          </cell>
          <cell r="BA83">
            <v>1343</v>
          </cell>
          <cell r="BB83">
            <v>446</v>
          </cell>
          <cell r="BC83">
            <v>0</v>
          </cell>
          <cell r="BD83">
            <v>0</v>
          </cell>
          <cell r="BE83">
            <v>0</v>
          </cell>
          <cell r="BF83">
            <v>0</v>
          </cell>
          <cell r="BG83">
            <v>0</v>
          </cell>
          <cell r="BH83">
            <v>0</v>
          </cell>
          <cell r="BI83">
            <v>0</v>
          </cell>
          <cell r="BJ83">
            <v>15</v>
          </cell>
          <cell r="BK83">
            <v>27</v>
          </cell>
          <cell r="BL83">
            <v>6</v>
          </cell>
          <cell r="BM83">
            <v>0</v>
          </cell>
          <cell r="BN83">
            <v>0</v>
          </cell>
          <cell r="BO83">
            <v>0</v>
          </cell>
          <cell r="BP83">
            <v>0</v>
          </cell>
          <cell r="BQ83">
            <v>0</v>
          </cell>
          <cell r="BR83">
            <v>0</v>
          </cell>
          <cell r="BS83">
            <v>0</v>
          </cell>
          <cell r="BT83">
            <v>2</v>
          </cell>
          <cell r="BU83">
            <v>2</v>
          </cell>
          <cell r="BV83">
            <v>0</v>
          </cell>
          <cell r="BW83">
            <v>0</v>
          </cell>
          <cell r="BX83">
            <v>0</v>
          </cell>
          <cell r="BY83">
            <v>0</v>
          </cell>
          <cell r="BZ83">
            <v>0</v>
          </cell>
          <cell r="CA83">
            <v>0</v>
          </cell>
          <cell r="CB83">
            <v>0</v>
          </cell>
          <cell r="CC83">
            <v>0</v>
          </cell>
          <cell r="CD83">
            <v>18</v>
          </cell>
          <cell r="CE83">
            <v>30</v>
          </cell>
          <cell r="CF83">
            <v>2</v>
          </cell>
          <cell r="CG83">
            <v>0</v>
          </cell>
          <cell r="CH83">
            <v>0</v>
          </cell>
          <cell r="CI83">
            <v>0</v>
          </cell>
          <cell r="CJ83">
            <v>0</v>
          </cell>
          <cell r="CK83">
            <v>0</v>
          </cell>
          <cell r="CL83">
            <v>0</v>
          </cell>
          <cell r="CM83">
            <v>0</v>
          </cell>
          <cell r="CN83">
            <v>5</v>
          </cell>
          <cell r="CO83">
            <v>8</v>
          </cell>
          <cell r="CP83">
            <v>0</v>
          </cell>
          <cell r="CQ83">
            <v>0</v>
          </cell>
          <cell r="CR83">
            <v>0</v>
          </cell>
          <cell r="CS83">
            <v>0</v>
          </cell>
          <cell r="CT83">
            <v>0</v>
          </cell>
          <cell r="CU83">
            <v>0</v>
          </cell>
          <cell r="CV83">
            <v>0</v>
          </cell>
          <cell r="CW83">
            <v>0</v>
          </cell>
          <cell r="CX83">
            <v>1</v>
          </cell>
          <cell r="CY83">
            <v>0</v>
          </cell>
          <cell r="CZ83">
            <v>0</v>
          </cell>
          <cell r="DA83">
            <v>0</v>
          </cell>
          <cell r="DB83">
            <v>0</v>
          </cell>
          <cell r="DC83">
            <v>0</v>
          </cell>
          <cell r="DD83">
            <v>0</v>
          </cell>
          <cell r="DE83">
            <v>0</v>
          </cell>
          <cell r="DF83">
            <v>0</v>
          </cell>
          <cell r="DG83">
            <v>0</v>
          </cell>
          <cell r="DH83">
            <v>10</v>
          </cell>
          <cell r="DI83">
            <v>24</v>
          </cell>
          <cell r="DJ83">
            <v>4</v>
          </cell>
          <cell r="DK83">
            <v>0</v>
          </cell>
          <cell r="DL83">
            <v>0</v>
          </cell>
          <cell r="DM83">
            <v>0</v>
          </cell>
          <cell r="DN83">
            <v>0</v>
          </cell>
          <cell r="DO83">
            <v>0</v>
          </cell>
          <cell r="DP83">
            <v>0</v>
          </cell>
          <cell r="DQ83">
            <v>0</v>
          </cell>
          <cell r="DR83">
            <v>3</v>
          </cell>
          <cell r="DS83">
            <v>7</v>
          </cell>
          <cell r="DT83">
            <v>0</v>
          </cell>
          <cell r="DU83">
            <v>0</v>
          </cell>
          <cell r="DV83">
            <v>0</v>
          </cell>
          <cell r="DW83">
            <v>0</v>
          </cell>
          <cell r="DX83">
            <v>0</v>
          </cell>
          <cell r="DY83">
            <v>0</v>
          </cell>
          <cell r="DZ83">
            <v>0</v>
          </cell>
          <cell r="EA83">
            <v>0</v>
          </cell>
          <cell r="EB83">
            <v>10</v>
          </cell>
          <cell r="EC83">
            <v>25</v>
          </cell>
          <cell r="ED83">
            <v>4</v>
          </cell>
          <cell r="EE83">
            <v>0</v>
          </cell>
          <cell r="EF83">
            <v>0</v>
          </cell>
          <cell r="EG83">
            <v>0</v>
          </cell>
          <cell r="EH83">
            <v>0</v>
          </cell>
          <cell r="EI83">
            <v>0</v>
          </cell>
          <cell r="EJ83">
            <v>0</v>
          </cell>
          <cell r="EK83">
            <v>0</v>
          </cell>
          <cell r="EL83">
            <v>0</v>
          </cell>
          <cell r="EM83">
            <v>0</v>
          </cell>
          <cell r="EN83">
            <v>0</v>
          </cell>
          <cell r="EO83">
            <v>0</v>
          </cell>
          <cell r="EP83">
            <v>0</v>
          </cell>
          <cell r="EQ83">
            <v>0</v>
          </cell>
          <cell r="ER83">
            <v>0</v>
          </cell>
          <cell r="ES83">
            <v>0</v>
          </cell>
          <cell r="ET83">
            <v>0</v>
          </cell>
          <cell r="EU83">
            <v>0</v>
          </cell>
          <cell r="EV83">
            <v>17</v>
          </cell>
          <cell r="EW83">
            <v>36</v>
          </cell>
          <cell r="EX83">
            <v>3</v>
          </cell>
          <cell r="EY83">
            <v>0</v>
          </cell>
          <cell r="EZ83">
            <v>0</v>
          </cell>
          <cell r="FA83">
            <v>0</v>
          </cell>
          <cell r="FB83">
            <v>0</v>
          </cell>
          <cell r="FC83">
            <v>0</v>
          </cell>
          <cell r="FD83">
            <v>0</v>
          </cell>
          <cell r="FE83">
            <v>0</v>
          </cell>
          <cell r="FF83">
            <v>20</v>
          </cell>
          <cell r="FG83">
            <v>35</v>
          </cell>
          <cell r="FH83">
            <v>6</v>
          </cell>
          <cell r="FI83">
            <v>0</v>
          </cell>
          <cell r="FJ83">
            <v>0</v>
          </cell>
          <cell r="FK83">
            <v>0</v>
          </cell>
          <cell r="FL83">
            <v>0</v>
          </cell>
          <cell r="FM83">
            <v>0</v>
          </cell>
          <cell r="FN83">
            <v>0</v>
          </cell>
          <cell r="FO83">
            <v>0</v>
          </cell>
          <cell r="FP83">
            <v>0</v>
          </cell>
          <cell r="FQ83">
            <v>1</v>
          </cell>
          <cell r="FR83">
            <v>0</v>
          </cell>
          <cell r="FS83">
            <v>0</v>
          </cell>
          <cell r="FT83">
            <v>0</v>
          </cell>
          <cell r="FU83">
            <v>0</v>
          </cell>
          <cell r="FV83">
            <v>0</v>
          </cell>
          <cell r="FW83">
            <v>0</v>
          </cell>
          <cell r="FX83">
            <v>0</v>
          </cell>
          <cell r="FY83">
            <v>0</v>
          </cell>
          <cell r="FZ83">
            <v>0</v>
          </cell>
          <cell r="GA83">
            <v>0</v>
          </cell>
          <cell r="GB83">
            <v>0</v>
          </cell>
          <cell r="GC83">
            <v>0</v>
          </cell>
          <cell r="GD83">
            <v>0</v>
          </cell>
          <cell r="GE83">
            <v>0</v>
          </cell>
          <cell r="GF83">
            <v>0</v>
          </cell>
          <cell r="GG83">
            <v>0</v>
          </cell>
          <cell r="GH83">
            <v>0</v>
          </cell>
          <cell r="GI83">
            <v>0</v>
          </cell>
          <cell r="GJ83">
            <v>0</v>
          </cell>
          <cell r="GK83">
            <v>0</v>
          </cell>
          <cell r="GL83">
            <v>0</v>
          </cell>
          <cell r="GM83">
            <v>0</v>
          </cell>
          <cell r="GN83">
            <v>0</v>
          </cell>
          <cell r="GO83">
            <v>0</v>
          </cell>
          <cell r="GP83">
            <v>0</v>
          </cell>
          <cell r="GQ83">
            <v>0</v>
          </cell>
          <cell r="GR83">
            <v>0</v>
          </cell>
          <cell r="GS83">
            <v>0</v>
          </cell>
          <cell r="GT83">
            <v>0</v>
          </cell>
          <cell r="GU83">
            <v>0</v>
          </cell>
          <cell r="GV83">
            <v>0</v>
          </cell>
          <cell r="GW83">
            <v>0</v>
          </cell>
          <cell r="GX83">
            <v>0</v>
          </cell>
          <cell r="GY83">
            <v>0</v>
          </cell>
          <cell r="GZ83">
            <v>0</v>
          </cell>
          <cell r="HA83">
            <v>0</v>
          </cell>
          <cell r="HB83">
            <v>0</v>
          </cell>
          <cell r="HC83">
            <v>0</v>
          </cell>
          <cell r="HD83">
            <v>0</v>
          </cell>
          <cell r="HE83">
            <v>0</v>
          </cell>
          <cell r="HF83">
            <v>0</v>
          </cell>
          <cell r="HG83">
            <v>0</v>
          </cell>
          <cell r="HH83">
            <v>0</v>
          </cell>
          <cell r="HI83">
            <v>0</v>
          </cell>
          <cell r="HJ83">
            <v>0</v>
          </cell>
          <cell r="HK83">
            <v>0</v>
          </cell>
          <cell r="HL83">
            <v>0</v>
          </cell>
          <cell r="HM83">
            <v>0</v>
          </cell>
          <cell r="HN83">
            <v>0</v>
          </cell>
          <cell r="HO83">
            <v>0</v>
          </cell>
          <cell r="HP83">
            <v>0</v>
          </cell>
          <cell r="HQ83">
            <v>0</v>
          </cell>
          <cell r="HR83">
            <v>0</v>
          </cell>
          <cell r="HS83">
            <v>0</v>
          </cell>
          <cell r="HT83">
            <v>0</v>
          </cell>
          <cell r="HU83">
            <v>0</v>
          </cell>
          <cell r="HV83">
            <v>0</v>
          </cell>
          <cell r="HW83">
            <v>0</v>
          </cell>
          <cell r="HX83">
            <v>0</v>
          </cell>
          <cell r="HY83">
            <v>0</v>
          </cell>
          <cell r="HZ83">
            <v>0</v>
          </cell>
        </row>
        <row r="84">
          <cell r="A84">
            <v>97</v>
          </cell>
          <cell r="B84" t="str">
            <v>Capital One</v>
          </cell>
          <cell r="C84">
            <v>131080263606125</v>
          </cell>
          <cell r="D84">
            <v>87</v>
          </cell>
          <cell r="E84">
            <v>0</v>
          </cell>
          <cell r="F84">
            <v>0</v>
          </cell>
          <cell r="G84">
            <v>21</v>
          </cell>
          <cell r="H84">
            <v>107</v>
          </cell>
          <cell r="I84">
            <v>11</v>
          </cell>
          <cell r="J84">
            <v>117</v>
          </cell>
          <cell r="K84">
            <v>183</v>
          </cell>
          <cell r="L84">
            <v>146</v>
          </cell>
          <cell r="M84">
            <v>80</v>
          </cell>
          <cell r="N84">
            <v>12</v>
          </cell>
          <cell r="O84">
            <v>0</v>
          </cell>
          <cell r="P84">
            <v>0</v>
          </cell>
          <cell r="Q84">
            <v>100</v>
          </cell>
          <cell r="R84">
            <v>11770</v>
          </cell>
          <cell r="S84">
            <v>909</v>
          </cell>
          <cell r="T84">
            <v>4535</v>
          </cell>
          <cell r="U84">
            <v>7409</v>
          </cell>
          <cell r="V84">
            <v>10998</v>
          </cell>
          <cell r="W84">
            <v>15728</v>
          </cell>
          <cell r="X84">
            <v>3608</v>
          </cell>
          <cell r="Y84">
            <v>0</v>
          </cell>
          <cell r="Z84">
            <v>0</v>
          </cell>
          <cell r="AA84">
            <v>342</v>
          </cell>
          <cell r="AB84">
            <v>71066</v>
          </cell>
          <cell r="AC84">
            <v>2359</v>
          </cell>
          <cell r="AD84">
            <v>65952</v>
          </cell>
          <cell r="AE84">
            <v>68001</v>
          </cell>
          <cell r="AF84">
            <v>132467</v>
          </cell>
          <cell r="AG84">
            <v>82455</v>
          </cell>
          <cell r="AH84">
            <v>44712</v>
          </cell>
          <cell r="AI84">
            <v>0</v>
          </cell>
          <cell r="AJ84">
            <v>0</v>
          </cell>
          <cell r="AK84">
            <v>342</v>
          </cell>
          <cell r="AL84">
            <v>72888</v>
          </cell>
          <cell r="AM84">
            <v>2359</v>
          </cell>
          <cell r="AN84">
            <v>65953</v>
          </cell>
          <cell r="AO84">
            <v>68006</v>
          </cell>
          <cell r="AP84">
            <v>132474</v>
          </cell>
          <cell r="AQ84">
            <v>83656</v>
          </cell>
          <cell r="AR84">
            <v>45762</v>
          </cell>
          <cell r="AS84">
            <v>0</v>
          </cell>
          <cell r="AT84">
            <v>0</v>
          </cell>
          <cell r="AU84">
            <v>0</v>
          </cell>
          <cell r="AV84">
            <v>547</v>
          </cell>
          <cell r="AW84">
            <v>63</v>
          </cell>
          <cell r="AX84">
            <v>7084</v>
          </cell>
          <cell r="AY84">
            <v>5132</v>
          </cell>
          <cell r="AZ84">
            <v>15380</v>
          </cell>
          <cell r="BA84">
            <v>6702</v>
          </cell>
          <cell r="BB84">
            <v>6436</v>
          </cell>
          <cell r="BC84">
            <v>0</v>
          </cell>
          <cell r="BD84">
            <v>0</v>
          </cell>
          <cell r="BE84">
            <v>13</v>
          </cell>
          <cell r="BF84">
            <v>50</v>
          </cell>
          <cell r="BG84">
            <v>6</v>
          </cell>
          <cell r="BH84">
            <v>41</v>
          </cell>
          <cell r="BI84">
            <v>29</v>
          </cell>
          <cell r="BJ84">
            <v>18</v>
          </cell>
          <cell r="BK84">
            <v>13</v>
          </cell>
          <cell r="BL84">
            <v>3</v>
          </cell>
          <cell r="BM84">
            <v>0</v>
          </cell>
          <cell r="BN84">
            <v>0</v>
          </cell>
          <cell r="BO84">
            <v>0</v>
          </cell>
          <cell r="BP84">
            <v>10</v>
          </cell>
          <cell r="BQ84">
            <v>0</v>
          </cell>
          <cell r="BR84">
            <v>8</v>
          </cell>
          <cell r="BS84">
            <v>13</v>
          </cell>
          <cell r="BT84">
            <v>4</v>
          </cell>
          <cell r="BU84">
            <v>0</v>
          </cell>
          <cell r="BV84">
            <v>0</v>
          </cell>
          <cell r="BW84">
            <v>0</v>
          </cell>
          <cell r="BX84">
            <v>0</v>
          </cell>
          <cell r="BY84">
            <v>13</v>
          </cell>
          <cell r="BZ84">
            <v>41</v>
          </cell>
          <cell r="CA84">
            <v>4</v>
          </cell>
          <cell r="CB84">
            <v>54</v>
          </cell>
          <cell r="CC84">
            <v>51</v>
          </cell>
          <cell r="CD84">
            <v>33</v>
          </cell>
          <cell r="CE84">
            <v>12</v>
          </cell>
          <cell r="CF84">
            <v>0</v>
          </cell>
          <cell r="CG84">
            <v>0</v>
          </cell>
          <cell r="CH84">
            <v>0</v>
          </cell>
          <cell r="CI84">
            <v>0</v>
          </cell>
          <cell r="CJ84">
            <v>1</v>
          </cell>
          <cell r="CK84">
            <v>0</v>
          </cell>
          <cell r="CL84">
            <v>0</v>
          </cell>
          <cell r="CM84">
            <v>6</v>
          </cell>
          <cell r="CN84">
            <v>3</v>
          </cell>
          <cell r="CO84">
            <v>1</v>
          </cell>
          <cell r="CP84">
            <v>0</v>
          </cell>
          <cell r="CQ84">
            <v>0</v>
          </cell>
          <cell r="CR84">
            <v>0</v>
          </cell>
          <cell r="CS84">
            <v>0</v>
          </cell>
          <cell r="CT84">
            <v>0</v>
          </cell>
          <cell r="CU84">
            <v>0</v>
          </cell>
          <cell r="CV84">
            <v>1</v>
          </cell>
          <cell r="CW84">
            <v>0</v>
          </cell>
          <cell r="CX84">
            <v>2</v>
          </cell>
          <cell r="CY84">
            <v>0</v>
          </cell>
          <cell r="CZ84">
            <v>0</v>
          </cell>
          <cell r="DA84">
            <v>0</v>
          </cell>
          <cell r="DB84">
            <v>0</v>
          </cell>
          <cell r="DC84">
            <v>0</v>
          </cell>
          <cell r="DD84">
            <v>2</v>
          </cell>
          <cell r="DE84">
            <v>0</v>
          </cell>
          <cell r="DF84">
            <v>40</v>
          </cell>
          <cell r="DG84">
            <v>66</v>
          </cell>
          <cell r="DH84">
            <v>65</v>
          </cell>
          <cell r="DI84">
            <v>40</v>
          </cell>
          <cell r="DJ84">
            <v>5</v>
          </cell>
          <cell r="DK84">
            <v>0</v>
          </cell>
          <cell r="DL84">
            <v>0</v>
          </cell>
          <cell r="DM84">
            <v>0</v>
          </cell>
          <cell r="DN84">
            <v>3</v>
          </cell>
          <cell r="DO84">
            <v>0</v>
          </cell>
          <cell r="DP84">
            <v>2</v>
          </cell>
          <cell r="DQ84">
            <v>6</v>
          </cell>
          <cell r="DR84">
            <v>16</v>
          </cell>
          <cell r="DS84">
            <v>18</v>
          </cell>
          <cell r="DT84">
            <v>2</v>
          </cell>
          <cell r="DU84">
            <v>0</v>
          </cell>
          <cell r="DV84">
            <v>0</v>
          </cell>
          <cell r="DW84">
            <v>0</v>
          </cell>
          <cell r="DX84">
            <v>2</v>
          </cell>
          <cell r="DY84">
            <v>0</v>
          </cell>
          <cell r="DZ84">
            <v>36</v>
          </cell>
          <cell r="EA84">
            <v>66</v>
          </cell>
          <cell r="EB84">
            <v>65</v>
          </cell>
          <cell r="EC84">
            <v>40</v>
          </cell>
          <cell r="ED84">
            <v>5</v>
          </cell>
          <cell r="EE84">
            <v>0</v>
          </cell>
          <cell r="EF84">
            <v>0</v>
          </cell>
          <cell r="EG84">
            <v>0</v>
          </cell>
          <cell r="EH84">
            <v>3</v>
          </cell>
          <cell r="EI84">
            <v>0</v>
          </cell>
          <cell r="EJ84">
            <v>7</v>
          </cell>
          <cell r="EK84">
            <v>83</v>
          </cell>
          <cell r="EL84">
            <v>84</v>
          </cell>
          <cell r="EM84">
            <v>66</v>
          </cell>
          <cell r="EN84">
            <v>10</v>
          </cell>
          <cell r="EO84">
            <v>0</v>
          </cell>
          <cell r="EP84">
            <v>0</v>
          </cell>
          <cell r="EQ84">
            <v>0</v>
          </cell>
          <cell r="ER84">
            <v>12</v>
          </cell>
          <cell r="ES84">
            <v>1</v>
          </cell>
          <cell r="ET84">
            <v>103</v>
          </cell>
          <cell r="EU84">
            <v>149</v>
          </cell>
          <cell r="EV84">
            <v>111</v>
          </cell>
          <cell r="EW84">
            <v>49</v>
          </cell>
          <cell r="EX84">
            <v>7</v>
          </cell>
          <cell r="EY84">
            <v>0</v>
          </cell>
          <cell r="EZ84">
            <v>0</v>
          </cell>
          <cell r="FA84">
            <v>13</v>
          </cell>
          <cell r="FB84">
            <v>50</v>
          </cell>
          <cell r="FC84">
            <v>6</v>
          </cell>
          <cell r="FD84">
            <v>5</v>
          </cell>
          <cell r="FE84">
            <v>27</v>
          </cell>
          <cell r="FF84">
            <v>19</v>
          </cell>
          <cell r="FG84">
            <v>14</v>
          </cell>
          <cell r="FH84">
            <v>3</v>
          </cell>
          <cell r="FI84">
            <v>0</v>
          </cell>
          <cell r="FJ84">
            <v>0</v>
          </cell>
          <cell r="FK84">
            <v>0</v>
          </cell>
          <cell r="FL84">
            <v>0</v>
          </cell>
          <cell r="FM84">
            <v>0</v>
          </cell>
          <cell r="FN84">
            <v>1</v>
          </cell>
          <cell r="FO84">
            <v>5</v>
          </cell>
          <cell r="FP84">
            <v>16</v>
          </cell>
          <cell r="FQ84">
            <v>17</v>
          </cell>
          <cell r="FR84">
            <v>2</v>
          </cell>
          <cell r="FS84">
            <v>0</v>
          </cell>
          <cell r="FT84">
            <v>0</v>
          </cell>
          <cell r="FU84">
            <v>8</v>
          </cell>
          <cell r="FV84">
            <v>38</v>
          </cell>
          <cell r="FW84">
            <v>3</v>
          </cell>
          <cell r="FX84">
            <v>8</v>
          </cell>
          <cell r="FY84">
            <v>2</v>
          </cell>
          <cell r="FZ84">
            <v>0</v>
          </cell>
          <cell r="GA84">
            <v>0</v>
          </cell>
          <cell r="GB84">
            <v>0</v>
          </cell>
          <cell r="GC84">
            <v>0</v>
          </cell>
          <cell r="GD84">
            <v>0</v>
          </cell>
          <cell r="GE84">
            <v>0</v>
          </cell>
          <cell r="GF84">
            <v>3</v>
          </cell>
          <cell r="GG84">
            <v>0</v>
          </cell>
          <cell r="GH84">
            <v>0</v>
          </cell>
          <cell r="GI84">
            <v>0</v>
          </cell>
          <cell r="GJ84">
            <v>0</v>
          </cell>
          <cell r="GK84">
            <v>0</v>
          </cell>
          <cell r="GL84">
            <v>0</v>
          </cell>
          <cell r="GM84">
            <v>0</v>
          </cell>
          <cell r="GN84">
            <v>0</v>
          </cell>
          <cell r="GO84">
            <v>0</v>
          </cell>
          <cell r="GP84">
            <v>0</v>
          </cell>
          <cell r="GQ84">
            <v>0</v>
          </cell>
          <cell r="GR84">
            <v>0</v>
          </cell>
          <cell r="GS84">
            <v>0</v>
          </cell>
          <cell r="GT84">
            <v>0</v>
          </cell>
          <cell r="GU84">
            <v>0</v>
          </cell>
          <cell r="GV84">
            <v>0</v>
          </cell>
          <cell r="GW84">
            <v>0</v>
          </cell>
          <cell r="GX84">
            <v>0</v>
          </cell>
          <cell r="GY84">
            <v>0</v>
          </cell>
          <cell r="GZ84">
            <v>0</v>
          </cell>
          <cell r="HA84">
            <v>0</v>
          </cell>
          <cell r="HB84">
            <v>0</v>
          </cell>
          <cell r="HC84">
            <v>0</v>
          </cell>
          <cell r="HD84">
            <v>0</v>
          </cell>
          <cell r="HE84">
            <v>0</v>
          </cell>
          <cell r="HF84">
            <v>0</v>
          </cell>
          <cell r="HG84">
            <v>0</v>
          </cell>
          <cell r="HH84">
            <v>0</v>
          </cell>
          <cell r="HI84">
            <v>0</v>
          </cell>
          <cell r="HJ84">
            <v>0</v>
          </cell>
          <cell r="HK84">
            <v>0</v>
          </cell>
          <cell r="HL84">
            <v>0</v>
          </cell>
          <cell r="HM84">
            <v>0</v>
          </cell>
          <cell r="HN84">
            <v>0</v>
          </cell>
          <cell r="HO84">
            <v>0</v>
          </cell>
          <cell r="HP84">
            <v>0</v>
          </cell>
          <cell r="HQ84">
            <v>0</v>
          </cell>
          <cell r="HR84">
            <v>0</v>
          </cell>
          <cell r="HS84">
            <v>0</v>
          </cell>
          <cell r="HT84">
            <v>4</v>
          </cell>
          <cell r="HU84">
            <v>1</v>
          </cell>
          <cell r="HV84">
            <v>0</v>
          </cell>
          <cell r="HW84">
            <v>0</v>
          </cell>
          <cell r="HX84">
            <v>0</v>
          </cell>
          <cell r="HY84">
            <v>0</v>
          </cell>
          <cell r="HZ84">
            <v>0</v>
          </cell>
        </row>
        <row r="85">
          <cell r="A85">
            <v>99</v>
          </cell>
          <cell r="B85" t="str">
            <v>Intercontinental Hotels Group</v>
          </cell>
          <cell r="C85">
            <v>7933762697</v>
          </cell>
          <cell r="D85">
            <v>89</v>
          </cell>
          <cell r="E85">
            <v>0</v>
          </cell>
          <cell r="F85">
            <v>2</v>
          </cell>
          <cell r="G85">
            <v>0</v>
          </cell>
          <cell r="H85">
            <v>0</v>
          </cell>
          <cell r="I85">
            <v>0</v>
          </cell>
          <cell r="J85">
            <v>78</v>
          </cell>
          <cell r="K85">
            <v>55</v>
          </cell>
          <cell r="L85">
            <v>57</v>
          </cell>
          <cell r="M85">
            <v>28</v>
          </cell>
          <cell r="N85">
            <v>2</v>
          </cell>
          <cell r="O85">
            <v>0</v>
          </cell>
          <cell r="P85">
            <v>73</v>
          </cell>
          <cell r="Q85">
            <v>0</v>
          </cell>
          <cell r="R85">
            <v>0</v>
          </cell>
          <cell r="S85">
            <v>0</v>
          </cell>
          <cell r="T85">
            <v>511</v>
          </cell>
          <cell r="U85">
            <v>451</v>
          </cell>
          <cell r="V85">
            <v>396</v>
          </cell>
          <cell r="W85">
            <v>338</v>
          </cell>
          <cell r="X85">
            <v>17</v>
          </cell>
          <cell r="Y85">
            <v>0</v>
          </cell>
          <cell r="Z85">
            <v>303</v>
          </cell>
          <cell r="AA85">
            <v>0</v>
          </cell>
          <cell r="AB85">
            <v>0</v>
          </cell>
          <cell r="AC85">
            <v>0</v>
          </cell>
          <cell r="AD85">
            <v>7339</v>
          </cell>
          <cell r="AE85">
            <v>6465</v>
          </cell>
          <cell r="AF85">
            <v>6850</v>
          </cell>
          <cell r="AG85">
            <v>3641</v>
          </cell>
          <cell r="AH85">
            <v>518</v>
          </cell>
          <cell r="AI85">
            <v>0</v>
          </cell>
          <cell r="AJ85">
            <v>303</v>
          </cell>
          <cell r="AK85">
            <v>0</v>
          </cell>
          <cell r="AL85">
            <v>0</v>
          </cell>
          <cell r="AM85">
            <v>0</v>
          </cell>
          <cell r="AN85">
            <v>7339</v>
          </cell>
          <cell r="AO85">
            <v>6465</v>
          </cell>
          <cell r="AP85">
            <v>6851</v>
          </cell>
          <cell r="AQ85">
            <v>3657</v>
          </cell>
          <cell r="AR85">
            <v>532</v>
          </cell>
          <cell r="AS85">
            <v>0</v>
          </cell>
          <cell r="AT85">
            <v>36</v>
          </cell>
          <cell r="AU85">
            <v>0</v>
          </cell>
          <cell r="AV85">
            <v>0</v>
          </cell>
          <cell r="AW85">
            <v>0</v>
          </cell>
          <cell r="AX85">
            <v>1483</v>
          </cell>
          <cell r="AY85">
            <v>1675</v>
          </cell>
          <cell r="AZ85">
            <v>1422</v>
          </cell>
          <cell r="BA85">
            <v>1136</v>
          </cell>
          <cell r="BB85">
            <v>89</v>
          </cell>
          <cell r="BC85">
            <v>0</v>
          </cell>
          <cell r="BD85">
            <v>0</v>
          </cell>
          <cell r="BE85">
            <v>0</v>
          </cell>
          <cell r="BF85">
            <v>0</v>
          </cell>
          <cell r="BG85">
            <v>0</v>
          </cell>
          <cell r="BH85">
            <v>55</v>
          </cell>
          <cell r="BI85">
            <v>34</v>
          </cell>
          <cell r="BJ85">
            <v>24</v>
          </cell>
          <cell r="BK85">
            <v>14</v>
          </cell>
          <cell r="BL85">
            <v>1</v>
          </cell>
          <cell r="BM85">
            <v>0</v>
          </cell>
          <cell r="BN85">
            <v>1</v>
          </cell>
          <cell r="BO85">
            <v>0</v>
          </cell>
          <cell r="BP85">
            <v>0</v>
          </cell>
          <cell r="BQ85">
            <v>0</v>
          </cell>
          <cell r="BR85">
            <v>4</v>
          </cell>
          <cell r="BS85">
            <v>4</v>
          </cell>
          <cell r="BT85">
            <v>0</v>
          </cell>
          <cell r="BU85">
            <v>0</v>
          </cell>
          <cell r="BV85">
            <v>0</v>
          </cell>
          <cell r="BW85">
            <v>0</v>
          </cell>
          <cell r="BX85">
            <v>1</v>
          </cell>
          <cell r="BY85">
            <v>0</v>
          </cell>
          <cell r="BZ85">
            <v>0</v>
          </cell>
          <cell r="CA85">
            <v>0</v>
          </cell>
          <cell r="CB85">
            <v>29</v>
          </cell>
          <cell r="CC85">
            <v>13</v>
          </cell>
          <cell r="CD85">
            <v>20</v>
          </cell>
          <cell r="CE85">
            <v>4</v>
          </cell>
          <cell r="CF85">
            <v>1</v>
          </cell>
          <cell r="CG85">
            <v>0</v>
          </cell>
          <cell r="CH85">
            <v>0</v>
          </cell>
          <cell r="CI85">
            <v>0</v>
          </cell>
          <cell r="CJ85">
            <v>0</v>
          </cell>
          <cell r="CK85">
            <v>0</v>
          </cell>
          <cell r="CL85">
            <v>2</v>
          </cell>
          <cell r="CM85">
            <v>2</v>
          </cell>
          <cell r="CN85">
            <v>0</v>
          </cell>
          <cell r="CO85">
            <v>0</v>
          </cell>
          <cell r="CP85">
            <v>0</v>
          </cell>
          <cell r="CQ85">
            <v>0</v>
          </cell>
          <cell r="CR85">
            <v>0</v>
          </cell>
          <cell r="CS85">
            <v>0</v>
          </cell>
          <cell r="CT85">
            <v>0</v>
          </cell>
          <cell r="CU85">
            <v>0</v>
          </cell>
          <cell r="CV85">
            <v>1</v>
          </cell>
          <cell r="CW85">
            <v>1</v>
          </cell>
          <cell r="CX85">
            <v>0</v>
          </cell>
          <cell r="CY85">
            <v>2</v>
          </cell>
          <cell r="CZ85">
            <v>0</v>
          </cell>
          <cell r="DA85">
            <v>0</v>
          </cell>
          <cell r="DB85">
            <v>1</v>
          </cell>
          <cell r="DC85">
            <v>0</v>
          </cell>
          <cell r="DD85">
            <v>0</v>
          </cell>
          <cell r="DE85">
            <v>0</v>
          </cell>
          <cell r="DF85">
            <v>25</v>
          </cell>
          <cell r="DG85">
            <v>11</v>
          </cell>
          <cell r="DH85">
            <v>20</v>
          </cell>
          <cell r="DI85">
            <v>11</v>
          </cell>
          <cell r="DJ85">
            <v>2</v>
          </cell>
          <cell r="DK85">
            <v>0</v>
          </cell>
          <cell r="DL85">
            <v>0</v>
          </cell>
          <cell r="DM85">
            <v>0</v>
          </cell>
          <cell r="DN85">
            <v>0</v>
          </cell>
          <cell r="DO85">
            <v>0</v>
          </cell>
          <cell r="DP85">
            <v>9</v>
          </cell>
          <cell r="DQ85">
            <v>8</v>
          </cell>
          <cell r="DR85">
            <v>4</v>
          </cell>
          <cell r="DS85">
            <v>0</v>
          </cell>
          <cell r="DT85">
            <v>0</v>
          </cell>
          <cell r="DU85">
            <v>0</v>
          </cell>
          <cell r="DV85">
            <v>1</v>
          </cell>
          <cell r="DW85">
            <v>0</v>
          </cell>
          <cell r="DX85">
            <v>0</v>
          </cell>
          <cell r="DY85">
            <v>0</v>
          </cell>
          <cell r="DZ85">
            <v>25</v>
          </cell>
          <cell r="EA85">
            <v>11</v>
          </cell>
          <cell r="EB85">
            <v>20</v>
          </cell>
          <cell r="EC85">
            <v>11</v>
          </cell>
          <cell r="ED85">
            <v>2</v>
          </cell>
          <cell r="EE85">
            <v>0</v>
          </cell>
          <cell r="EF85">
            <v>0</v>
          </cell>
          <cell r="EG85">
            <v>0</v>
          </cell>
          <cell r="EH85">
            <v>0</v>
          </cell>
          <cell r="EI85">
            <v>0</v>
          </cell>
          <cell r="EJ85">
            <v>0</v>
          </cell>
          <cell r="EK85">
            <v>0</v>
          </cell>
          <cell r="EL85">
            <v>1</v>
          </cell>
          <cell r="EM85">
            <v>1</v>
          </cell>
          <cell r="EN85">
            <v>0</v>
          </cell>
          <cell r="EO85">
            <v>0</v>
          </cell>
          <cell r="EP85">
            <v>1</v>
          </cell>
          <cell r="EQ85">
            <v>0</v>
          </cell>
          <cell r="ER85">
            <v>0</v>
          </cell>
          <cell r="ES85">
            <v>0</v>
          </cell>
          <cell r="ET85">
            <v>16</v>
          </cell>
          <cell r="EU85">
            <v>15</v>
          </cell>
          <cell r="EV85">
            <v>25</v>
          </cell>
          <cell r="EW85">
            <v>12</v>
          </cell>
          <cell r="EX85">
            <v>1</v>
          </cell>
          <cell r="EY85">
            <v>0</v>
          </cell>
          <cell r="EZ85">
            <v>0</v>
          </cell>
          <cell r="FA85">
            <v>0</v>
          </cell>
          <cell r="FB85">
            <v>0</v>
          </cell>
          <cell r="FC85">
            <v>0</v>
          </cell>
          <cell r="FD85">
            <v>59</v>
          </cell>
          <cell r="FE85">
            <v>36</v>
          </cell>
          <cell r="FF85">
            <v>24</v>
          </cell>
          <cell r="FG85">
            <v>13</v>
          </cell>
          <cell r="FH85">
            <v>1</v>
          </cell>
          <cell r="FI85">
            <v>0</v>
          </cell>
          <cell r="FJ85">
            <v>0</v>
          </cell>
          <cell r="FK85">
            <v>0</v>
          </cell>
          <cell r="FL85">
            <v>0</v>
          </cell>
          <cell r="FM85">
            <v>0</v>
          </cell>
          <cell r="FN85">
            <v>0</v>
          </cell>
          <cell r="FO85">
            <v>2</v>
          </cell>
          <cell r="FP85">
            <v>1</v>
          </cell>
          <cell r="FQ85">
            <v>0</v>
          </cell>
          <cell r="FR85">
            <v>0</v>
          </cell>
          <cell r="FS85">
            <v>0</v>
          </cell>
          <cell r="FT85">
            <v>0</v>
          </cell>
          <cell r="FU85">
            <v>0</v>
          </cell>
          <cell r="FV85">
            <v>0</v>
          </cell>
          <cell r="FW85">
            <v>0</v>
          </cell>
          <cell r="FX85">
            <v>3</v>
          </cell>
          <cell r="FY85">
            <v>2</v>
          </cell>
          <cell r="FZ85">
            <v>7</v>
          </cell>
          <cell r="GA85">
            <v>3</v>
          </cell>
          <cell r="GB85">
            <v>0</v>
          </cell>
          <cell r="GC85">
            <v>0</v>
          </cell>
          <cell r="GD85">
            <v>0</v>
          </cell>
          <cell r="GE85">
            <v>0</v>
          </cell>
          <cell r="GF85">
            <v>0</v>
          </cell>
          <cell r="GG85">
            <v>0</v>
          </cell>
          <cell r="GH85">
            <v>0</v>
          </cell>
          <cell r="GI85">
            <v>0</v>
          </cell>
          <cell r="GJ85">
            <v>0</v>
          </cell>
          <cell r="GK85">
            <v>0</v>
          </cell>
          <cell r="GL85">
            <v>0</v>
          </cell>
          <cell r="GM85">
            <v>0</v>
          </cell>
          <cell r="GN85">
            <v>0</v>
          </cell>
          <cell r="GO85">
            <v>0</v>
          </cell>
          <cell r="GP85">
            <v>0</v>
          </cell>
          <cell r="GQ85">
            <v>0</v>
          </cell>
          <cell r="GR85">
            <v>0</v>
          </cell>
          <cell r="GS85">
            <v>0</v>
          </cell>
          <cell r="GT85">
            <v>0</v>
          </cell>
          <cell r="GU85">
            <v>0</v>
          </cell>
          <cell r="GV85">
            <v>0</v>
          </cell>
          <cell r="GW85">
            <v>0</v>
          </cell>
          <cell r="GX85">
            <v>1</v>
          </cell>
          <cell r="GY85">
            <v>0</v>
          </cell>
          <cell r="GZ85">
            <v>0</v>
          </cell>
          <cell r="HA85">
            <v>0</v>
          </cell>
          <cell r="HB85">
            <v>0</v>
          </cell>
          <cell r="HC85">
            <v>0</v>
          </cell>
          <cell r="HD85">
            <v>0</v>
          </cell>
          <cell r="HE85">
            <v>0</v>
          </cell>
          <cell r="HF85">
            <v>0</v>
          </cell>
          <cell r="HG85">
            <v>0</v>
          </cell>
          <cell r="HH85">
            <v>0</v>
          </cell>
          <cell r="HI85">
            <v>0</v>
          </cell>
          <cell r="HJ85">
            <v>0</v>
          </cell>
          <cell r="HK85">
            <v>0</v>
          </cell>
          <cell r="HL85">
            <v>0</v>
          </cell>
          <cell r="HM85">
            <v>0</v>
          </cell>
          <cell r="HN85">
            <v>0</v>
          </cell>
          <cell r="HO85">
            <v>0</v>
          </cell>
          <cell r="HP85">
            <v>0</v>
          </cell>
          <cell r="HQ85">
            <v>0</v>
          </cell>
          <cell r="HR85">
            <v>0</v>
          </cell>
          <cell r="HS85">
            <v>0</v>
          </cell>
          <cell r="HT85">
            <v>0</v>
          </cell>
          <cell r="HU85">
            <v>0</v>
          </cell>
          <cell r="HV85">
            <v>0</v>
          </cell>
          <cell r="HW85">
            <v>0</v>
          </cell>
          <cell r="HX85">
            <v>0</v>
          </cell>
          <cell r="HY85">
            <v>0</v>
          </cell>
          <cell r="HZ85">
            <v>0</v>
          </cell>
        </row>
        <row r="86">
          <cell r="A86">
            <v>100</v>
          </cell>
          <cell r="B86" t="str">
            <v>Stew Leonard's</v>
          </cell>
          <cell r="C86">
            <v>33439252677</v>
          </cell>
          <cell r="D86">
            <v>90</v>
          </cell>
          <cell r="E86">
            <v>0</v>
          </cell>
          <cell r="F86">
            <v>0</v>
          </cell>
          <cell r="G86">
            <v>0</v>
          </cell>
          <cell r="H86">
            <v>0</v>
          </cell>
          <cell r="I86">
            <v>0</v>
          </cell>
          <cell r="J86">
            <v>683</v>
          </cell>
          <cell r="K86">
            <v>976</v>
          </cell>
          <cell r="L86">
            <v>1134</v>
          </cell>
          <cell r="M86">
            <v>793</v>
          </cell>
          <cell r="N86">
            <v>141</v>
          </cell>
          <cell r="O86">
            <v>0</v>
          </cell>
          <cell r="P86">
            <v>0</v>
          </cell>
          <cell r="Q86">
            <v>0</v>
          </cell>
          <cell r="R86">
            <v>0</v>
          </cell>
          <cell r="S86">
            <v>0</v>
          </cell>
          <cell r="T86">
            <v>22428</v>
          </cell>
          <cell r="U86">
            <v>23634</v>
          </cell>
          <cell r="V86">
            <v>13847</v>
          </cell>
          <cell r="W86">
            <v>24318</v>
          </cell>
          <cell r="X86">
            <v>2417</v>
          </cell>
          <cell r="Y86">
            <v>0</v>
          </cell>
          <cell r="Z86">
            <v>0</v>
          </cell>
          <cell r="AA86">
            <v>0</v>
          </cell>
          <cell r="AB86">
            <v>0</v>
          </cell>
          <cell r="AC86">
            <v>0</v>
          </cell>
          <cell r="AD86">
            <v>56651</v>
          </cell>
          <cell r="AE86">
            <v>59044</v>
          </cell>
          <cell r="AF86">
            <v>59585</v>
          </cell>
          <cell r="AG86">
            <v>84714</v>
          </cell>
          <cell r="AH86">
            <v>11104</v>
          </cell>
          <cell r="AI86">
            <v>0</v>
          </cell>
          <cell r="AJ86">
            <v>0</v>
          </cell>
          <cell r="AK86">
            <v>0</v>
          </cell>
          <cell r="AL86">
            <v>0</v>
          </cell>
          <cell r="AM86">
            <v>0</v>
          </cell>
          <cell r="AN86">
            <v>56651</v>
          </cell>
          <cell r="AO86">
            <v>59044</v>
          </cell>
          <cell r="AP86">
            <v>59585</v>
          </cell>
          <cell r="AQ86">
            <v>85702</v>
          </cell>
          <cell r="AR86">
            <v>11276</v>
          </cell>
          <cell r="AS86">
            <v>0</v>
          </cell>
          <cell r="AT86">
            <v>0</v>
          </cell>
          <cell r="AU86">
            <v>0</v>
          </cell>
          <cell r="AV86">
            <v>0</v>
          </cell>
          <cell r="AW86">
            <v>0</v>
          </cell>
          <cell r="AX86">
            <v>6867</v>
          </cell>
          <cell r="AY86">
            <v>6398</v>
          </cell>
          <cell r="AZ86">
            <v>5362</v>
          </cell>
          <cell r="BA86">
            <v>7868</v>
          </cell>
          <cell r="BB86">
            <v>802</v>
          </cell>
          <cell r="BC86">
            <v>0</v>
          </cell>
          <cell r="BD86">
            <v>0</v>
          </cell>
          <cell r="BE86">
            <v>0</v>
          </cell>
          <cell r="BF86">
            <v>0</v>
          </cell>
          <cell r="BG86">
            <v>0</v>
          </cell>
          <cell r="BH86">
            <v>59</v>
          </cell>
          <cell r="BI86">
            <v>93</v>
          </cell>
          <cell r="BJ86">
            <v>236</v>
          </cell>
          <cell r="BK86">
            <v>137</v>
          </cell>
          <cell r="BL86">
            <v>29</v>
          </cell>
          <cell r="BM86">
            <v>0</v>
          </cell>
          <cell r="BN86">
            <v>0</v>
          </cell>
          <cell r="BO86">
            <v>0</v>
          </cell>
          <cell r="BP86">
            <v>0</v>
          </cell>
          <cell r="BQ86">
            <v>0</v>
          </cell>
          <cell r="BR86">
            <v>10</v>
          </cell>
          <cell r="BS86">
            <v>18</v>
          </cell>
          <cell r="BT86">
            <v>71</v>
          </cell>
          <cell r="BU86">
            <v>54</v>
          </cell>
          <cell r="BV86">
            <v>13</v>
          </cell>
          <cell r="BW86">
            <v>0</v>
          </cell>
          <cell r="BX86">
            <v>0</v>
          </cell>
          <cell r="BY86">
            <v>0</v>
          </cell>
          <cell r="BZ86">
            <v>0</v>
          </cell>
          <cell r="CA86">
            <v>0</v>
          </cell>
          <cell r="CB86">
            <v>107</v>
          </cell>
          <cell r="CC86">
            <v>200</v>
          </cell>
          <cell r="CD86">
            <v>373</v>
          </cell>
          <cell r="CE86">
            <v>253</v>
          </cell>
          <cell r="CF86">
            <v>46</v>
          </cell>
          <cell r="CG86">
            <v>0</v>
          </cell>
          <cell r="CH86">
            <v>0</v>
          </cell>
          <cell r="CI86">
            <v>0</v>
          </cell>
          <cell r="CJ86">
            <v>0</v>
          </cell>
          <cell r="CK86">
            <v>0</v>
          </cell>
          <cell r="CL86">
            <v>13</v>
          </cell>
          <cell r="CM86">
            <v>40</v>
          </cell>
          <cell r="CN86">
            <v>39</v>
          </cell>
          <cell r="CO86">
            <v>35</v>
          </cell>
          <cell r="CP86">
            <v>2</v>
          </cell>
          <cell r="CQ86">
            <v>0</v>
          </cell>
          <cell r="CR86">
            <v>0</v>
          </cell>
          <cell r="CS86">
            <v>0</v>
          </cell>
          <cell r="CT86">
            <v>0</v>
          </cell>
          <cell r="CU86">
            <v>0</v>
          </cell>
          <cell r="CV86">
            <v>74</v>
          </cell>
          <cell r="CW86">
            <v>163</v>
          </cell>
          <cell r="CX86">
            <v>231</v>
          </cell>
          <cell r="CY86">
            <v>139</v>
          </cell>
          <cell r="CZ86">
            <v>13</v>
          </cell>
          <cell r="DA86">
            <v>0</v>
          </cell>
          <cell r="DB86">
            <v>0</v>
          </cell>
          <cell r="DC86">
            <v>0</v>
          </cell>
          <cell r="DD86">
            <v>0</v>
          </cell>
          <cell r="DE86">
            <v>0</v>
          </cell>
          <cell r="DF86">
            <v>65</v>
          </cell>
          <cell r="DG86">
            <v>137</v>
          </cell>
          <cell r="DH86">
            <v>162</v>
          </cell>
          <cell r="DI86">
            <v>100</v>
          </cell>
          <cell r="DJ86">
            <v>8</v>
          </cell>
          <cell r="DK86">
            <v>0</v>
          </cell>
          <cell r="DL86">
            <v>0</v>
          </cell>
          <cell r="DM86">
            <v>0</v>
          </cell>
          <cell r="DN86">
            <v>0</v>
          </cell>
          <cell r="DO86">
            <v>0</v>
          </cell>
          <cell r="DP86">
            <v>15</v>
          </cell>
          <cell r="DQ86">
            <v>19</v>
          </cell>
          <cell r="DR86">
            <v>44</v>
          </cell>
          <cell r="DS86">
            <v>48</v>
          </cell>
          <cell r="DT86">
            <v>8</v>
          </cell>
          <cell r="DU86">
            <v>0</v>
          </cell>
          <cell r="DV86">
            <v>0</v>
          </cell>
          <cell r="DW86">
            <v>0</v>
          </cell>
          <cell r="DX86">
            <v>0</v>
          </cell>
          <cell r="DY86">
            <v>0</v>
          </cell>
          <cell r="DZ86">
            <v>65</v>
          </cell>
          <cell r="EA86">
            <v>137</v>
          </cell>
          <cell r="EB86">
            <v>164</v>
          </cell>
          <cell r="EC86">
            <v>101</v>
          </cell>
          <cell r="ED86">
            <v>9</v>
          </cell>
          <cell r="EE86">
            <v>0</v>
          </cell>
          <cell r="EF86">
            <v>0</v>
          </cell>
          <cell r="EG86">
            <v>0</v>
          </cell>
          <cell r="EH86">
            <v>0</v>
          </cell>
          <cell r="EI86">
            <v>0</v>
          </cell>
          <cell r="EJ86">
            <v>1</v>
          </cell>
          <cell r="EK86">
            <v>0</v>
          </cell>
          <cell r="EL86">
            <v>2</v>
          </cell>
          <cell r="EM86">
            <v>32</v>
          </cell>
          <cell r="EN86">
            <v>19</v>
          </cell>
          <cell r="EO86">
            <v>0</v>
          </cell>
          <cell r="EP86">
            <v>0</v>
          </cell>
          <cell r="EQ86">
            <v>0</v>
          </cell>
          <cell r="ER86">
            <v>0</v>
          </cell>
          <cell r="ES86">
            <v>0</v>
          </cell>
          <cell r="ET86">
            <v>483</v>
          </cell>
          <cell r="EU86">
            <v>685</v>
          </cell>
          <cell r="EV86">
            <v>784</v>
          </cell>
          <cell r="EW86">
            <v>562</v>
          </cell>
          <cell r="EX86">
            <v>101</v>
          </cell>
          <cell r="EY86">
            <v>0</v>
          </cell>
          <cell r="EZ86">
            <v>0</v>
          </cell>
          <cell r="FA86">
            <v>0</v>
          </cell>
          <cell r="FB86">
            <v>0</v>
          </cell>
          <cell r="FC86">
            <v>0</v>
          </cell>
          <cell r="FD86">
            <v>72</v>
          </cell>
          <cell r="FE86">
            <v>126</v>
          </cell>
          <cell r="FF86">
            <v>238</v>
          </cell>
          <cell r="FG86">
            <v>153</v>
          </cell>
          <cell r="FH86">
            <v>21</v>
          </cell>
          <cell r="FI86">
            <v>0</v>
          </cell>
          <cell r="FJ86">
            <v>0</v>
          </cell>
          <cell r="FK86">
            <v>0</v>
          </cell>
          <cell r="FL86">
            <v>0</v>
          </cell>
          <cell r="FM86">
            <v>0</v>
          </cell>
          <cell r="FN86">
            <v>11</v>
          </cell>
          <cell r="FO86">
            <v>9</v>
          </cell>
          <cell r="FP86">
            <v>26</v>
          </cell>
          <cell r="FQ86">
            <v>33</v>
          </cell>
          <cell r="FR86">
            <v>6</v>
          </cell>
          <cell r="FS86">
            <v>0</v>
          </cell>
          <cell r="FT86">
            <v>0</v>
          </cell>
          <cell r="FU86">
            <v>0</v>
          </cell>
          <cell r="FV86">
            <v>0</v>
          </cell>
          <cell r="FW86">
            <v>0</v>
          </cell>
          <cell r="FX86">
            <v>114</v>
          </cell>
          <cell r="FY86">
            <v>146</v>
          </cell>
          <cell r="FZ86">
            <v>39</v>
          </cell>
          <cell r="GA86">
            <v>21</v>
          </cell>
          <cell r="GB86">
            <v>6</v>
          </cell>
          <cell r="GC86">
            <v>0</v>
          </cell>
          <cell r="GD86">
            <v>0</v>
          </cell>
          <cell r="GE86">
            <v>0</v>
          </cell>
          <cell r="GF86">
            <v>0</v>
          </cell>
          <cell r="GG86">
            <v>0</v>
          </cell>
          <cell r="GH86">
            <v>0</v>
          </cell>
          <cell r="GI86">
            <v>0</v>
          </cell>
          <cell r="GJ86">
            <v>0</v>
          </cell>
          <cell r="GK86">
            <v>0</v>
          </cell>
          <cell r="GL86">
            <v>0</v>
          </cell>
          <cell r="GM86">
            <v>0</v>
          </cell>
          <cell r="GN86">
            <v>0</v>
          </cell>
          <cell r="GO86">
            <v>0</v>
          </cell>
          <cell r="GP86">
            <v>0</v>
          </cell>
          <cell r="GQ86">
            <v>0</v>
          </cell>
          <cell r="GR86">
            <v>2</v>
          </cell>
          <cell r="GS86">
            <v>2</v>
          </cell>
          <cell r="GT86">
            <v>4</v>
          </cell>
          <cell r="GU86">
            <v>0</v>
          </cell>
          <cell r="GV86">
            <v>0</v>
          </cell>
          <cell r="GW86">
            <v>0</v>
          </cell>
          <cell r="GX86">
            <v>0</v>
          </cell>
          <cell r="GY86">
            <v>0</v>
          </cell>
          <cell r="GZ86">
            <v>0</v>
          </cell>
          <cell r="HA86">
            <v>0</v>
          </cell>
          <cell r="HB86">
            <v>0</v>
          </cell>
          <cell r="HC86">
            <v>0</v>
          </cell>
          <cell r="HD86">
            <v>0</v>
          </cell>
          <cell r="HE86">
            <v>0</v>
          </cell>
          <cell r="HF86">
            <v>0</v>
          </cell>
          <cell r="HG86">
            <v>0</v>
          </cell>
          <cell r="HH86">
            <v>0</v>
          </cell>
          <cell r="HI86">
            <v>0</v>
          </cell>
          <cell r="HJ86">
            <v>0</v>
          </cell>
          <cell r="HK86">
            <v>0</v>
          </cell>
          <cell r="HL86">
            <v>0</v>
          </cell>
          <cell r="HM86">
            <v>1</v>
          </cell>
          <cell r="HN86">
            <v>40</v>
          </cell>
          <cell r="HO86">
            <v>24</v>
          </cell>
          <cell r="HP86">
            <v>7</v>
          </cell>
          <cell r="HQ86">
            <v>0</v>
          </cell>
          <cell r="HR86">
            <v>0</v>
          </cell>
          <cell r="HS86">
            <v>0</v>
          </cell>
          <cell r="HT86">
            <v>0</v>
          </cell>
          <cell r="HU86">
            <v>0</v>
          </cell>
          <cell r="HV86">
            <v>1</v>
          </cell>
          <cell r="HW86">
            <v>7</v>
          </cell>
          <cell r="HX86">
            <v>3</v>
          </cell>
          <cell r="HY86">
            <v>0</v>
          </cell>
          <cell r="HZ86">
            <v>0</v>
          </cell>
        </row>
        <row r="87">
          <cell r="A87">
            <v>101</v>
          </cell>
          <cell r="B87" t="str">
            <v>Shared Technologies- ARI</v>
          </cell>
          <cell r="C87">
            <v>328179703901867</v>
          </cell>
          <cell r="D87">
            <v>91</v>
          </cell>
          <cell r="E87">
            <v>0</v>
          </cell>
          <cell r="F87">
            <v>0</v>
          </cell>
          <cell r="G87">
            <v>0</v>
          </cell>
          <cell r="H87">
            <v>0</v>
          </cell>
          <cell r="I87">
            <v>0</v>
          </cell>
          <cell r="J87">
            <v>17</v>
          </cell>
          <cell r="K87">
            <v>127</v>
          </cell>
          <cell r="L87">
            <v>283</v>
          </cell>
          <cell r="M87">
            <v>198</v>
          </cell>
          <cell r="N87">
            <v>20</v>
          </cell>
          <cell r="O87">
            <v>0</v>
          </cell>
          <cell r="P87">
            <v>0</v>
          </cell>
          <cell r="Q87">
            <v>0</v>
          </cell>
          <cell r="R87">
            <v>0</v>
          </cell>
          <cell r="S87">
            <v>0</v>
          </cell>
          <cell r="T87">
            <v>3</v>
          </cell>
          <cell r="U87">
            <v>0</v>
          </cell>
          <cell r="V87">
            <v>1</v>
          </cell>
          <cell r="W87">
            <v>2</v>
          </cell>
          <cell r="X87">
            <v>0</v>
          </cell>
          <cell r="Y87">
            <v>0</v>
          </cell>
          <cell r="Z87">
            <v>0</v>
          </cell>
          <cell r="AA87">
            <v>0</v>
          </cell>
          <cell r="AB87">
            <v>0</v>
          </cell>
          <cell r="AC87">
            <v>0</v>
          </cell>
          <cell r="AD87">
            <v>17</v>
          </cell>
          <cell r="AE87">
            <v>72</v>
          </cell>
          <cell r="AF87">
            <v>41</v>
          </cell>
          <cell r="AG87">
            <v>41</v>
          </cell>
          <cell r="AH87">
            <v>3</v>
          </cell>
          <cell r="AI87">
            <v>0</v>
          </cell>
          <cell r="AJ87">
            <v>0</v>
          </cell>
          <cell r="AK87">
            <v>0</v>
          </cell>
          <cell r="AL87">
            <v>0</v>
          </cell>
          <cell r="AM87">
            <v>0</v>
          </cell>
          <cell r="AN87">
            <v>17</v>
          </cell>
          <cell r="AO87">
            <v>72</v>
          </cell>
          <cell r="AP87">
            <v>41</v>
          </cell>
          <cell r="AQ87">
            <v>41</v>
          </cell>
          <cell r="AR87">
            <v>3</v>
          </cell>
          <cell r="AS87">
            <v>0</v>
          </cell>
          <cell r="AT87">
            <v>0</v>
          </cell>
          <cell r="AU87">
            <v>0</v>
          </cell>
          <cell r="AV87">
            <v>0</v>
          </cell>
          <cell r="AW87">
            <v>0</v>
          </cell>
          <cell r="AX87">
            <v>2</v>
          </cell>
          <cell r="AY87">
            <v>5</v>
          </cell>
          <cell r="AZ87">
            <v>11</v>
          </cell>
          <cell r="BA87">
            <v>8</v>
          </cell>
          <cell r="BB87">
            <v>0</v>
          </cell>
          <cell r="BC87">
            <v>0</v>
          </cell>
          <cell r="BD87">
            <v>0</v>
          </cell>
          <cell r="BE87">
            <v>0</v>
          </cell>
          <cell r="BF87">
            <v>0</v>
          </cell>
          <cell r="BG87">
            <v>0</v>
          </cell>
          <cell r="BH87">
            <v>14</v>
          </cell>
          <cell r="BI87">
            <v>114</v>
          </cell>
          <cell r="BJ87">
            <v>265</v>
          </cell>
          <cell r="BK87">
            <v>188</v>
          </cell>
          <cell r="BL87">
            <v>19</v>
          </cell>
          <cell r="BM87">
            <v>0</v>
          </cell>
          <cell r="BN87">
            <v>0</v>
          </cell>
          <cell r="BO87">
            <v>0</v>
          </cell>
          <cell r="BP87">
            <v>0</v>
          </cell>
          <cell r="BQ87">
            <v>0</v>
          </cell>
          <cell r="BR87">
            <v>4</v>
          </cell>
          <cell r="BS87">
            <v>3</v>
          </cell>
          <cell r="BT87">
            <v>0</v>
          </cell>
          <cell r="BU87">
            <v>0</v>
          </cell>
          <cell r="BV87">
            <v>0</v>
          </cell>
          <cell r="BW87">
            <v>0</v>
          </cell>
          <cell r="BX87">
            <v>0</v>
          </cell>
          <cell r="BY87">
            <v>0</v>
          </cell>
          <cell r="BZ87">
            <v>0</v>
          </cell>
          <cell r="CA87">
            <v>0</v>
          </cell>
          <cell r="CB87">
            <v>16</v>
          </cell>
          <cell r="CC87">
            <v>127</v>
          </cell>
          <cell r="CD87">
            <v>282</v>
          </cell>
          <cell r="CE87">
            <v>196</v>
          </cell>
          <cell r="CF87">
            <v>20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0</v>
          </cell>
          <cell r="DO87">
            <v>0</v>
          </cell>
          <cell r="DP87">
            <v>1</v>
          </cell>
          <cell r="DQ87">
            <v>3</v>
          </cell>
          <cell r="DR87">
            <v>8</v>
          </cell>
          <cell r="DS87">
            <v>1</v>
          </cell>
          <cell r="DT87">
            <v>0</v>
          </cell>
          <cell r="DU87">
            <v>0</v>
          </cell>
          <cell r="DV87">
            <v>0</v>
          </cell>
          <cell r="DW87">
            <v>0</v>
          </cell>
          <cell r="DX87">
            <v>0</v>
          </cell>
          <cell r="DY87">
            <v>0</v>
          </cell>
          <cell r="DZ87">
            <v>0</v>
          </cell>
          <cell r="EA87">
            <v>0</v>
          </cell>
          <cell r="EB87">
            <v>0</v>
          </cell>
          <cell r="EC87">
            <v>0</v>
          </cell>
          <cell r="ED87">
            <v>0</v>
          </cell>
          <cell r="EE87">
            <v>0</v>
          </cell>
          <cell r="EF87">
            <v>0</v>
          </cell>
          <cell r="EG87">
            <v>0</v>
          </cell>
          <cell r="EH87">
            <v>0</v>
          </cell>
          <cell r="EI87">
            <v>0</v>
          </cell>
          <cell r="EJ87">
            <v>0</v>
          </cell>
          <cell r="EK87">
            <v>80</v>
          </cell>
          <cell r="EL87">
            <v>282</v>
          </cell>
          <cell r="EM87">
            <v>198</v>
          </cell>
          <cell r="EN87">
            <v>20</v>
          </cell>
          <cell r="EO87">
            <v>0</v>
          </cell>
          <cell r="EP87">
            <v>0</v>
          </cell>
          <cell r="EQ87">
            <v>0</v>
          </cell>
          <cell r="ER87">
            <v>0</v>
          </cell>
          <cell r="ES87">
            <v>0</v>
          </cell>
          <cell r="ET87">
            <v>2</v>
          </cell>
          <cell r="EU87">
            <v>4</v>
          </cell>
          <cell r="EV87">
            <v>5</v>
          </cell>
          <cell r="EW87">
            <v>4</v>
          </cell>
          <cell r="EX87">
            <v>0</v>
          </cell>
          <cell r="EY87">
            <v>0</v>
          </cell>
          <cell r="EZ87">
            <v>0</v>
          </cell>
          <cell r="FA87">
            <v>0</v>
          </cell>
          <cell r="FB87">
            <v>0</v>
          </cell>
          <cell r="FC87">
            <v>0</v>
          </cell>
          <cell r="FD87">
            <v>12</v>
          </cell>
          <cell r="FE87">
            <v>113</v>
          </cell>
          <cell r="FF87">
            <v>265</v>
          </cell>
          <cell r="FG87">
            <v>188</v>
          </cell>
          <cell r="FH87">
            <v>19</v>
          </cell>
          <cell r="FI87">
            <v>0</v>
          </cell>
          <cell r="FJ87">
            <v>0</v>
          </cell>
          <cell r="FK87">
            <v>0</v>
          </cell>
          <cell r="FL87">
            <v>0</v>
          </cell>
          <cell r="FM87">
            <v>0</v>
          </cell>
          <cell r="FN87">
            <v>0</v>
          </cell>
          <cell r="FO87">
            <v>0</v>
          </cell>
          <cell r="FP87">
            <v>0</v>
          </cell>
          <cell r="FQ87">
            <v>0</v>
          </cell>
          <cell r="FR87">
            <v>0</v>
          </cell>
          <cell r="FS87">
            <v>0</v>
          </cell>
          <cell r="FT87">
            <v>0</v>
          </cell>
          <cell r="FU87">
            <v>0</v>
          </cell>
          <cell r="FV87">
            <v>0</v>
          </cell>
          <cell r="FW87">
            <v>0</v>
          </cell>
          <cell r="FX87">
            <v>1</v>
          </cell>
          <cell r="FY87">
            <v>9</v>
          </cell>
          <cell r="FZ87">
            <v>13</v>
          </cell>
          <cell r="GA87">
            <v>6</v>
          </cell>
          <cell r="GB87">
            <v>1</v>
          </cell>
          <cell r="GC87">
            <v>0</v>
          </cell>
          <cell r="GD87">
            <v>0</v>
          </cell>
          <cell r="GE87">
            <v>0</v>
          </cell>
          <cell r="GF87">
            <v>0</v>
          </cell>
          <cell r="GG87">
            <v>0</v>
          </cell>
          <cell r="GH87">
            <v>0</v>
          </cell>
          <cell r="GI87">
            <v>0</v>
          </cell>
          <cell r="GJ87">
            <v>0</v>
          </cell>
          <cell r="GK87">
            <v>0</v>
          </cell>
          <cell r="GL87">
            <v>0</v>
          </cell>
          <cell r="GM87">
            <v>0</v>
          </cell>
          <cell r="GN87">
            <v>0</v>
          </cell>
          <cell r="GO87">
            <v>0</v>
          </cell>
          <cell r="GP87">
            <v>0</v>
          </cell>
          <cell r="GQ87">
            <v>0</v>
          </cell>
          <cell r="GR87">
            <v>0</v>
          </cell>
          <cell r="GS87">
            <v>0</v>
          </cell>
          <cell r="GT87">
            <v>0</v>
          </cell>
          <cell r="GU87">
            <v>0</v>
          </cell>
          <cell r="GV87">
            <v>0</v>
          </cell>
          <cell r="GW87">
            <v>0</v>
          </cell>
          <cell r="GX87">
            <v>0</v>
          </cell>
          <cell r="GY87">
            <v>0</v>
          </cell>
          <cell r="GZ87">
            <v>0</v>
          </cell>
          <cell r="HA87">
            <v>0</v>
          </cell>
          <cell r="HB87">
            <v>0</v>
          </cell>
          <cell r="HC87">
            <v>0</v>
          </cell>
          <cell r="HD87">
            <v>0</v>
          </cell>
          <cell r="HE87">
            <v>0</v>
          </cell>
          <cell r="HF87">
            <v>0</v>
          </cell>
          <cell r="HG87">
            <v>0</v>
          </cell>
          <cell r="HH87">
            <v>0</v>
          </cell>
          <cell r="HI87">
            <v>0</v>
          </cell>
          <cell r="HJ87">
            <v>0</v>
          </cell>
          <cell r="HK87">
            <v>0</v>
          </cell>
          <cell r="HL87">
            <v>2</v>
          </cell>
          <cell r="HM87">
            <v>1</v>
          </cell>
          <cell r="HN87">
            <v>0</v>
          </cell>
          <cell r="HO87">
            <v>0</v>
          </cell>
          <cell r="HP87">
            <v>0</v>
          </cell>
          <cell r="HQ87">
            <v>0</v>
          </cell>
          <cell r="HR87">
            <v>0</v>
          </cell>
          <cell r="HS87">
            <v>0</v>
          </cell>
          <cell r="HT87">
            <v>0</v>
          </cell>
          <cell r="HU87">
            <v>0</v>
          </cell>
          <cell r="HV87">
            <v>0</v>
          </cell>
          <cell r="HW87">
            <v>0</v>
          </cell>
          <cell r="HX87">
            <v>0</v>
          </cell>
          <cell r="HY87">
            <v>0</v>
          </cell>
          <cell r="HZ87">
            <v>0</v>
          </cell>
        </row>
        <row r="88">
          <cell r="A88">
            <v>103</v>
          </cell>
          <cell r="B88" t="str">
            <v>Four Seasons Hotels</v>
          </cell>
          <cell r="C88">
            <v>106280431030</v>
          </cell>
          <cell r="D88">
            <v>92</v>
          </cell>
          <cell r="E88">
            <v>0</v>
          </cell>
          <cell r="F88">
            <v>24</v>
          </cell>
          <cell r="G88">
            <v>170</v>
          </cell>
          <cell r="H88">
            <v>1150</v>
          </cell>
          <cell r="I88">
            <v>55</v>
          </cell>
          <cell r="J88">
            <v>892</v>
          </cell>
          <cell r="K88">
            <v>585</v>
          </cell>
          <cell r="L88">
            <v>418</v>
          </cell>
          <cell r="M88">
            <v>215</v>
          </cell>
          <cell r="N88">
            <v>32</v>
          </cell>
          <cell r="O88">
            <v>0</v>
          </cell>
          <cell r="P88">
            <v>256</v>
          </cell>
          <cell r="Q88">
            <v>1848</v>
          </cell>
          <cell r="R88">
            <v>6450</v>
          </cell>
          <cell r="S88">
            <v>785</v>
          </cell>
          <cell r="T88">
            <v>12018</v>
          </cell>
          <cell r="U88">
            <v>17389</v>
          </cell>
          <cell r="V88">
            <v>4937</v>
          </cell>
          <cell r="W88">
            <v>2218</v>
          </cell>
          <cell r="X88">
            <v>256</v>
          </cell>
          <cell r="Y88">
            <v>0</v>
          </cell>
          <cell r="Z88">
            <v>1303</v>
          </cell>
          <cell r="AA88">
            <v>9053</v>
          </cell>
          <cell r="AB88">
            <v>59047</v>
          </cell>
          <cell r="AC88">
            <v>5643</v>
          </cell>
          <cell r="AD88">
            <v>328056</v>
          </cell>
          <cell r="AE88">
            <v>590501</v>
          </cell>
          <cell r="AF88">
            <v>205806</v>
          </cell>
          <cell r="AG88">
            <v>82226</v>
          </cell>
          <cell r="AH88">
            <v>5454</v>
          </cell>
          <cell r="AI88">
            <v>0</v>
          </cell>
          <cell r="AJ88">
            <v>1303</v>
          </cell>
          <cell r="AK88">
            <v>9053</v>
          </cell>
          <cell r="AL88">
            <v>59049</v>
          </cell>
          <cell r="AM88">
            <v>5643</v>
          </cell>
          <cell r="AN88">
            <v>328056</v>
          </cell>
          <cell r="AO88">
            <v>590503</v>
          </cell>
          <cell r="AP88">
            <v>205817</v>
          </cell>
          <cell r="AQ88">
            <v>82983</v>
          </cell>
          <cell r="AR88">
            <v>5549</v>
          </cell>
          <cell r="AS88">
            <v>0</v>
          </cell>
          <cell r="AT88">
            <v>26</v>
          </cell>
          <cell r="AU88">
            <v>121</v>
          </cell>
          <cell r="AV88">
            <v>4235</v>
          </cell>
          <cell r="AW88">
            <v>362</v>
          </cell>
          <cell r="AX88">
            <v>32964</v>
          </cell>
          <cell r="AY88">
            <v>47825</v>
          </cell>
          <cell r="AZ88">
            <v>16460</v>
          </cell>
          <cell r="BA88">
            <v>9894</v>
          </cell>
          <cell r="BB88">
            <v>517</v>
          </cell>
          <cell r="BC88">
            <v>0</v>
          </cell>
          <cell r="BD88">
            <v>1</v>
          </cell>
          <cell r="BE88">
            <v>24</v>
          </cell>
          <cell r="BF88">
            <v>157</v>
          </cell>
          <cell r="BG88">
            <v>34</v>
          </cell>
          <cell r="BH88">
            <v>100</v>
          </cell>
          <cell r="BI88">
            <v>90</v>
          </cell>
          <cell r="BJ88">
            <v>116</v>
          </cell>
          <cell r="BK88">
            <v>45</v>
          </cell>
          <cell r="BL88">
            <v>6</v>
          </cell>
          <cell r="BM88">
            <v>0</v>
          </cell>
          <cell r="BN88">
            <v>3</v>
          </cell>
          <cell r="BO88">
            <v>0</v>
          </cell>
          <cell r="BP88">
            <v>97</v>
          </cell>
          <cell r="BQ88">
            <v>3</v>
          </cell>
          <cell r="BR88">
            <v>4</v>
          </cell>
          <cell r="BS88">
            <v>2</v>
          </cell>
          <cell r="BT88">
            <v>0</v>
          </cell>
          <cell r="BU88">
            <v>2</v>
          </cell>
          <cell r="BV88">
            <v>0</v>
          </cell>
          <cell r="BW88">
            <v>0</v>
          </cell>
          <cell r="BX88">
            <v>10</v>
          </cell>
          <cell r="BY88">
            <v>33</v>
          </cell>
          <cell r="BZ88">
            <v>426</v>
          </cell>
          <cell r="CA88">
            <v>17</v>
          </cell>
          <cell r="CB88">
            <v>311</v>
          </cell>
          <cell r="CC88">
            <v>89</v>
          </cell>
          <cell r="CD88">
            <v>76</v>
          </cell>
          <cell r="CE88">
            <v>31</v>
          </cell>
          <cell r="CF88">
            <v>5</v>
          </cell>
          <cell r="CG88">
            <v>0</v>
          </cell>
          <cell r="CH88">
            <v>0</v>
          </cell>
          <cell r="CI88">
            <v>0</v>
          </cell>
          <cell r="CJ88">
            <v>4</v>
          </cell>
          <cell r="CK88">
            <v>0</v>
          </cell>
          <cell r="CL88">
            <v>0</v>
          </cell>
          <cell r="CM88">
            <v>1</v>
          </cell>
          <cell r="CN88">
            <v>9</v>
          </cell>
          <cell r="CO88">
            <v>4</v>
          </cell>
          <cell r="CP88">
            <v>1</v>
          </cell>
          <cell r="CQ88">
            <v>0</v>
          </cell>
          <cell r="CR88">
            <v>0</v>
          </cell>
          <cell r="CS88">
            <v>0</v>
          </cell>
          <cell r="CT88">
            <v>236</v>
          </cell>
          <cell r="CU88">
            <v>1</v>
          </cell>
          <cell r="CV88">
            <v>231</v>
          </cell>
          <cell r="CW88">
            <v>202</v>
          </cell>
          <cell r="CX88">
            <v>68</v>
          </cell>
          <cell r="CY88">
            <v>37</v>
          </cell>
          <cell r="CZ88">
            <v>3</v>
          </cell>
          <cell r="DA88">
            <v>0</v>
          </cell>
          <cell r="DB88">
            <v>0</v>
          </cell>
          <cell r="DC88">
            <v>0</v>
          </cell>
          <cell r="DD88">
            <v>396</v>
          </cell>
          <cell r="DE88">
            <v>21</v>
          </cell>
          <cell r="DF88">
            <v>354</v>
          </cell>
          <cell r="DG88">
            <v>151</v>
          </cell>
          <cell r="DH88">
            <v>128</v>
          </cell>
          <cell r="DI88">
            <v>89</v>
          </cell>
          <cell r="DJ88">
            <v>17</v>
          </cell>
          <cell r="DK88">
            <v>0</v>
          </cell>
          <cell r="DL88">
            <v>2</v>
          </cell>
          <cell r="DM88">
            <v>11</v>
          </cell>
          <cell r="DN88">
            <v>14</v>
          </cell>
          <cell r="DO88">
            <v>0</v>
          </cell>
          <cell r="DP88">
            <v>16</v>
          </cell>
          <cell r="DQ88">
            <v>13</v>
          </cell>
          <cell r="DR88">
            <v>28</v>
          </cell>
          <cell r="DS88">
            <v>30</v>
          </cell>
          <cell r="DT88">
            <v>1</v>
          </cell>
          <cell r="DU88">
            <v>0</v>
          </cell>
          <cell r="DV88">
            <v>0</v>
          </cell>
          <cell r="DW88">
            <v>0</v>
          </cell>
          <cell r="DX88">
            <v>396</v>
          </cell>
          <cell r="DY88">
            <v>21</v>
          </cell>
          <cell r="DZ88">
            <v>355</v>
          </cell>
          <cell r="EA88">
            <v>150</v>
          </cell>
          <cell r="EB88">
            <v>131</v>
          </cell>
          <cell r="EC88">
            <v>89</v>
          </cell>
          <cell r="ED88">
            <v>17</v>
          </cell>
          <cell r="EE88">
            <v>0</v>
          </cell>
          <cell r="EF88">
            <v>0</v>
          </cell>
          <cell r="EG88">
            <v>14</v>
          </cell>
          <cell r="EH88">
            <v>15</v>
          </cell>
          <cell r="EI88">
            <v>3</v>
          </cell>
          <cell r="EJ88">
            <v>45</v>
          </cell>
          <cell r="EK88">
            <v>42</v>
          </cell>
          <cell r="EL88">
            <v>141</v>
          </cell>
          <cell r="EM88">
            <v>101</v>
          </cell>
          <cell r="EN88">
            <v>10</v>
          </cell>
          <cell r="EO88">
            <v>0</v>
          </cell>
          <cell r="EP88">
            <v>22</v>
          </cell>
          <cell r="EQ88">
            <v>79</v>
          </cell>
          <cell r="ER88">
            <v>945</v>
          </cell>
          <cell r="ES88">
            <v>20</v>
          </cell>
          <cell r="ET88">
            <v>770</v>
          </cell>
          <cell r="EU88">
            <v>474</v>
          </cell>
          <cell r="EV88">
            <v>292</v>
          </cell>
          <cell r="EW88">
            <v>147</v>
          </cell>
          <cell r="EX88">
            <v>24</v>
          </cell>
          <cell r="EY88">
            <v>0</v>
          </cell>
          <cell r="EZ88">
            <v>0</v>
          </cell>
          <cell r="FA88">
            <v>20</v>
          </cell>
          <cell r="FB88">
            <v>152</v>
          </cell>
          <cell r="FC88">
            <v>31</v>
          </cell>
          <cell r="FD88">
            <v>80</v>
          </cell>
          <cell r="FE88">
            <v>54</v>
          </cell>
          <cell r="FF88">
            <v>97</v>
          </cell>
          <cell r="FG88">
            <v>39</v>
          </cell>
          <cell r="FH88">
            <v>7</v>
          </cell>
          <cell r="FI88">
            <v>0</v>
          </cell>
          <cell r="FJ88">
            <v>2</v>
          </cell>
          <cell r="FK88">
            <v>3</v>
          </cell>
          <cell r="FL88">
            <v>1</v>
          </cell>
          <cell r="FM88">
            <v>0</v>
          </cell>
          <cell r="FN88">
            <v>1</v>
          </cell>
          <cell r="FO88">
            <v>8</v>
          </cell>
          <cell r="FP88">
            <v>17</v>
          </cell>
          <cell r="FQ88">
            <v>29</v>
          </cell>
          <cell r="FR88">
            <v>1</v>
          </cell>
          <cell r="FS88">
            <v>0</v>
          </cell>
          <cell r="FT88">
            <v>0</v>
          </cell>
          <cell r="FU88">
            <v>54</v>
          </cell>
          <cell r="FV88">
            <v>30</v>
          </cell>
          <cell r="FW88">
            <v>0</v>
          </cell>
          <cell r="FX88">
            <v>15</v>
          </cell>
          <cell r="FY88">
            <v>47</v>
          </cell>
          <cell r="FZ88">
            <v>12</v>
          </cell>
          <cell r="GA88">
            <v>0</v>
          </cell>
          <cell r="GB88">
            <v>0</v>
          </cell>
          <cell r="GC88">
            <v>0</v>
          </cell>
          <cell r="GD88">
            <v>0</v>
          </cell>
          <cell r="GE88">
            <v>14</v>
          </cell>
          <cell r="GF88">
            <v>15</v>
          </cell>
          <cell r="GG88">
            <v>3</v>
          </cell>
          <cell r="GH88">
            <v>10</v>
          </cell>
          <cell r="GI88">
            <v>0</v>
          </cell>
          <cell r="GJ88">
            <v>0</v>
          </cell>
          <cell r="GK88">
            <v>0</v>
          </cell>
          <cell r="GL88">
            <v>0</v>
          </cell>
          <cell r="GM88">
            <v>0</v>
          </cell>
          <cell r="GN88">
            <v>0</v>
          </cell>
          <cell r="GO88">
            <v>0</v>
          </cell>
          <cell r="GP88">
            <v>2</v>
          </cell>
          <cell r="GQ88">
            <v>0</v>
          </cell>
          <cell r="GR88">
            <v>5</v>
          </cell>
          <cell r="GS88">
            <v>0</v>
          </cell>
          <cell r="GT88">
            <v>0</v>
          </cell>
          <cell r="GU88">
            <v>0</v>
          </cell>
          <cell r="GV88">
            <v>0</v>
          </cell>
          <cell r="GW88">
            <v>0</v>
          </cell>
          <cell r="GX88">
            <v>0</v>
          </cell>
          <cell r="GY88">
            <v>0</v>
          </cell>
          <cell r="GZ88">
            <v>0</v>
          </cell>
          <cell r="HA88">
            <v>0</v>
          </cell>
          <cell r="HB88">
            <v>0</v>
          </cell>
          <cell r="HC88">
            <v>0</v>
          </cell>
          <cell r="HD88">
            <v>0</v>
          </cell>
          <cell r="HE88">
            <v>0</v>
          </cell>
          <cell r="HF88">
            <v>0</v>
          </cell>
          <cell r="HG88">
            <v>0</v>
          </cell>
          <cell r="HH88">
            <v>0</v>
          </cell>
          <cell r="HI88">
            <v>0</v>
          </cell>
          <cell r="HJ88">
            <v>0</v>
          </cell>
          <cell r="HK88">
            <v>0</v>
          </cell>
          <cell r="HL88">
            <v>0</v>
          </cell>
          <cell r="HM88">
            <v>0</v>
          </cell>
          <cell r="HN88">
            <v>0</v>
          </cell>
          <cell r="HO88">
            <v>0</v>
          </cell>
          <cell r="HP88">
            <v>0</v>
          </cell>
          <cell r="HQ88">
            <v>0</v>
          </cell>
          <cell r="HR88">
            <v>0</v>
          </cell>
          <cell r="HS88">
            <v>0</v>
          </cell>
          <cell r="HT88">
            <v>5</v>
          </cell>
          <cell r="HU88">
            <v>1</v>
          </cell>
          <cell r="HV88">
            <v>11</v>
          </cell>
          <cell r="HW88">
            <v>2</v>
          </cell>
          <cell r="HX88">
            <v>0</v>
          </cell>
          <cell r="HY88">
            <v>0</v>
          </cell>
          <cell r="HZ88">
            <v>0</v>
          </cell>
        </row>
        <row r="89">
          <cell r="A89">
            <v>105</v>
          </cell>
          <cell r="B89" t="str">
            <v>Arkansas Children's Hospital</v>
          </cell>
          <cell r="C89">
            <v>112657538333</v>
          </cell>
          <cell r="D89">
            <v>94</v>
          </cell>
          <cell r="E89">
            <v>0</v>
          </cell>
          <cell r="F89">
            <v>48</v>
          </cell>
          <cell r="G89">
            <v>236</v>
          </cell>
          <cell r="H89">
            <v>439</v>
          </cell>
          <cell r="I89">
            <v>4</v>
          </cell>
          <cell r="J89">
            <v>487</v>
          </cell>
          <cell r="K89">
            <v>381</v>
          </cell>
          <cell r="L89">
            <v>442</v>
          </cell>
          <cell r="M89">
            <v>291</v>
          </cell>
          <cell r="N89">
            <v>42</v>
          </cell>
          <cell r="O89">
            <v>0</v>
          </cell>
          <cell r="P89">
            <v>296</v>
          </cell>
          <cell r="Q89">
            <v>1744</v>
          </cell>
          <cell r="R89">
            <v>2333</v>
          </cell>
          <cell r="S89">
            <v>97</v>
          </cell>
          <cell r="T89">
            <v>3893</v>
          </cell>
          <cell r="U89">
            <v>2426</v>
          </cell>
          <cell r="V89">
            <v>3744</v>
          </cell>
          <cell r="W89">
            <v>3656</v>
          </cell>
          <cell r="X89">
            <v>221</v>
          </cell>
          <cell r="Y89">
            <v>0</v>
          </cell>
          <cell r="Z89">
            <v>1261</v>
          </cell>
          <cell r="AA89">
            <v>8974</v>
          </cell>
          <cell r="AB89">
            <v>19613</v>
          </cell>
          <cell r="AC89">
            <v>566</v>
          </cell>
          <cell r="AD89">
            <v>46946</v>
          </cell>
          <cell r="AE89">
            <v>72992</v>
          </cell>
          <cell r="AF89">
            <v>107140</v>
          </cell>
          <cell r="AG89">
            <v>138144</v>
          </cell>
          <cell r="AH89">
            <v>6059</v>
          </cell>
          <cell r="AI89">
            <v>0</v>
          </cell>
          <cell r="AJ89">
            <v>1261</v>
          </cell>
          <cell r="AK89">
            <v>8974</v>
          </cell>
          <cell r="AL89">
            <v>19613</v>
          </cell>
          <cell r="AM89">
            <v>566</v>
          </cell>
          <cell r="AN89">
            <v>46946</v>
          </cell>
          <cell r="AO89">
            <v>72992</v>
          </cell>
          <cell r="AP89">
            <v>107143</v>
          </cell>
          <cell r="AQ89">
            <v>138821</v>
          </cell>
          <cell r="AR89">
            <v>6528</v>
          </cell>
          <cell r="AS89">
            <v>0</v>
          </cell>
          <cell r="AT89">
            <v>1</v>
          </cell>
          <cell r="AU89">
            <v>24</v>
          </cell>
          <cell r="AV89">
            <v>1459</v>
          </cell>
          <cell r="AW89">
            <v>9</v>
          </cell>
          <cell r="AX89">
            <v>5653</v>
          </cell>
          <cell r="AY89">
            <v>18716</v>
          </cell>
          <cell r="AZ89">
            <v>38108</v>
          </cell>
          <cell r="BA89">
            <v>22928</v>
          </cell>
          <cell r="BB89">
            <v>764</v>
          </cell>
          <cell r="BC89">
            <v>0</v>
          </cell>
          <cell r="BD89">
            <v>25</v>
          </cell>
          <cell r="BE89">
            <v>113</v>
          </cell>
          <cell r="BF89">
            <v>248</v>
          </cell>
          <cell r="BG89">
            <v>2</v>
          </cell>
          <cell r="BH89">
            <v>293</v>
          </cell>
          <cell r="BI89">
            <v>193</v>
          </cell>
          <cell r="BJ89">
            <v>153</v>
          </cell>
          <cell r="BK89">
            <v>80</v>
          </cell>
          <cell r="BL89">
            <v>9</v>
          </cell>
          <cell r="BM89">
            <v>0</v>
          </cell>
          <cell r="BN89">
            <v>0</v>
          </cell>
          <cell r="BO89">
            <v>7</v>
          </cell>
          <cell r="BP89">
            <v>12</v>
          </cell>
          <cell r="BQ89">
            <v>0</v>
          </cell>
          <cell r="BR89">
            <v>14</v>
          </cell>
          <cell r="BS89">
            <v>4</v>
          </cell>
          <cell r="BT89">
            <v>5</v>
          </cell>
          <cell r="BU89">
            <v>5</v>
          </cell>
          <cell r="BV89">
            <v>1</v>
          </cell>
          <cell r="BW89">
            <v>0</v>
          </cell>
          <cell r="BX89">
            <v>22</v>
          </cell>
          <cell r="BY89">
            <v>56</v>
          </cell>
          <cell r="BZ89">
            <v>139</v>
          </cell>
          <cell r="CA89">
            <v>1</v>
          </cell>
          <cell r="CB89">
            <v>240</v>
          </cell>
          <cell r="CC89">
            <v>139</v>
          </cell>
          <cell r="CD89">
            <v>143</v>
          </cell>
          <cell r="CE89">
            <v>95</v>
          </cell>
          <cell r="CF89">
            <v>12</v>
          </cell>
          <cell r="CG89">
            <v>0</v>
          </cell>
          <cell r="CH89">
            <v>0</v>
          </cell>
          <cell r="CI89">
            <v>1</v>
          </cell>
          <cell r="CJ89">
            <v>0</v>
          </cell>
          <cell r="CK89">
            <v>0</v>
          </cell>
          <cell r="CL89">
            <v>1</v>
          </cell>
          <cell r="CM89">
            <v>6</v>
          </cell>
          <cell r="CN89">
            <v>5</v>
          </cell>
          <cell r="CO89">
            <v>7</v>
          </cell>
          <cell r="CP89">
            <v>0</v>
          </cell>
          <cell r="CQ89">
            <v>0</v>
          </cell>
          <cell r="CR89">
            <v>0</v>
          </cell>
          <cell r="CS89">
            <v>0</v>
          </cell>
          <cell r="CT89">
            <v>0</v>
          </cell>
          <cell r="CU89">
            <v>0</v>
          </cell>
          <cell r="CV89">
            <v>1</v>
          </cell>
          <cell r="CW89">
            <v>2</v>
          </cell>
          <cell r="CX89">
            <v>1</v>
          </cell>
          <cell r="CY89">
            <v>3</v>
          </cell>
          <cell r="CZ89">
            <v>2</v>
          </cell>
          <cell r="DA89">
            <v>0</v>
          </cell>
          <cell r="DB89">
            <v>0</v>
          </cell>
          <cell r="DC89">
            <v>0</v>
          </cell>
          <cell r="DD89">
            <v>0</v>
          </cell>
          <cell r="DE89">
            <v>0</v>
          </cell>
          <cell r="DF89">
            <v>1</v>
          </cell>
          <cell r="DG89">
            <v>27</v>
          </cell>
          <cell r="DH89">
            <v>30</v>
          </cell>
          <cell r="DI89">
            <v>29</v>
          </cell>
          <cell r="DJ89">
            <v>4</v>
          </cell>
          <cell r="DK89">
            <v>0</v>
          </cell>
          <cell r="DL89">
            <v>0</v>
          </cell>
          <cell r="DM89">
            <v>10</v>
          </cell>
          <cell r="DN89">
            <v>16</v>
          </cell>
          <cell r="DO89">
            <v>1</v>
          </cell>
          <cell r="DP89">
            <v>32</v>
          </cell>
          <cell r="DQ89">
            <v>25</v>
          </cell>
          <cell r="DR89">
            <v>13</v>
          </cell>
          <cell r="DS89">
            <v>14</v>
          </cell>
          <cell r="DT89">
            <v>0</v>
          </cell>
          <cell r="DU89">
            <v>0</v>
          </cell>
          <cell r="DV89">
            <v>0</v>
          </cell>
          <cell r="DW89">
            <v>0</v>
          </cell>
          <cell r="DX89">
            <v>0</v>
          </cell>
          <cell r="DY89">
            <v>0</v>
          </cell>
          <cell r="DZ89">
            <v>1</v>
          </cell>
          <cell r="EA89">
            <v>27</v>
          </cell>
          <cell r="EB89">
            <v>30</v>
          </cell>
          <cell r="EC89">
            <v>29</v>
          </cell>
          <cell r="ED89">
            <v>4</v>
          </cell>
          <cell r="EE89">
            <v>0</v>
          </cell>
          <cell r="EF89">
            <v>0</v>
          </cell>
          <cell r="EG89">
            <v>1</v>
          </cell>
          <cell r="EH89">
            <v>1</v>
          </cell>
          <cell r="EI89">
            <v>0</v>
          </cell>
          <cell r="EJ89">
            <v>2</v>
          </cell>
          <cell r="EK89">
            <v>3</v>
          </cell>
          <cell r="EL89">
            <v>15</v>
          </cell>
          <cell r="EM89">
            <v>12</v>
          </cell>
          <cell r="EN89">
            <v>0</v>
          </cell>
          <cell r="EO89">
            <v>0</v>
          </cell>
          <cell r="EP89">
            <v>1</v>
          </cell>
          <cell r="EQ89">
            <v>23</v>
          </cell>
          <cell r="ER89">
            <v>88</v>
          </cell>
          <cell r="ES89">
            <v>2</v>
          </cell>
          <cell r="ET89">
            <v>109</v>
          </cell>
          <cell r="EU89">
            <v>150</v>
          </cell>
          <cell r="EV89">
            <v>219</v>
          </cell>
          <cell r="EW89">
            <v>181</v>
          </cell>
          <cell r="EX89">
            <v>31</v>
          </cell>
          <cell r="EY89">
            <v>0</v>
          </cell>
          <cell r="EZ89">
            <v>25</v>
          </cell>
          <cell r="FA89">
            <v>113</v>
          </cell>
          <cell r="FB89">
            <v>248</v>
          </cell>
          <cell r="FC89">
            <v>1</v>
          </cell>
          <cell r="FD89">
            <v>292</v>
          </cell>
          <cell r="FE89">
            <v>189</v>
          </cell>
          <cell r="FF89">
            <v>152</v>
          </cell>
          <cell r="FG89">
            <v>84</v>
          </cell>
          <cell r="FH89">
            <v>8</v>
          </cell>
          <cell r="FI89">
            <v>0</v>
          </cell>
          <cell r="FJ89">
            <v>0</v>
          </cell>
          <cell r="FK89">
            <v>9</v>
          </cell>
          <cell r="FL89">
            <v>2</v>
          </cell>
          <cell r="FM89">
            <v>1</v>
          </cell>
          <cell r="FN89">
            <v>0</v>
          </cell>
          <cell r="FO89">
            <v>0</v>
          </cell>
          <cell r="FP89">
            <v>3</v>
          </cell>
          <cell r="FQ89">
            <v>6</v>
          </cell>
          <cell r="FR89">
            <v>0</v>
          </cell>
          <cell r="FS89">
            <v>0</v>
          </cell>
          <cell r="FT89">
            <v>10</v>
          </cell>
          <cell r="FU89">
            <v>55</v>
          </cell>
          <cell r="FV89">
            <v>95</v>
          </cell>
          <cell r="FW89">
            <v>0</v>
          </cell>
          <cell r="FX89">
            <v>79</v>
          </cell>
          <cell r="FY89">
            <v>42</v>
          </cell>
          <cell r="FZ89">
            <v>68</v>
          </cell>
          <cell r="GA89">
            <v>20</v>
          </cell>
          <cell r="GB89">
            <v>2</v>
          </cell>
          <cell r="GC89">
            <v>0</v>
          </cell>
          <cell r="GD89">
            <v>0</v>
          </cell>
          <cell r="GE89">
            <v>0</v>
          </cell>
          <cell r="GF89">
            <v>1</v>
          </cell>
          <cell r="GG89">
            <v>0</v>
          </cell>
          <cell r="GH89">
            <v>0</v>
          </cell>
          <cell r="GI89">
            <v>0</v>
          </cell>
          <cell r="GJ89">
            <v>0</v>
          </cell>
          <cell r="GK89">
            <v>0</v>
          </cell>
          <cell r="GL89">
            <v>0</v>
          </cell>
          <cell r="GM89">
            <v>0</v>
          </cell>
          <cell r="GN89">
            <v>12</v>
          </cell>
          <cell r="GO89">
            <v>36</v>
          </cell>
          <cell r="GP89">
            <v>5</v>
          </cell>
          <cell r="GQ89">
            <v>0</v>
          </cell>
          <cell r="GR89">
            <v>1</v>
          </cell>
          <cell r="GS89">
            <v>0</v>
          </cell>
          <cell r="GT89">
            <v>0</v>
          </cell>
          <cell r="GU89">
            <v>0</v>
          </cell>
          <cell r="GV89">
            <v>0</v>
          </cell>
          <cell r="GW89">
            <v>0</v>
          </cell>
          <cell r="GX89">
            <v>0</v>
          </cell>
          <cell r="GY89">
            <v>0</v>
          </cell>
          <cell r="GZ89">
            <v>0</v>
          </cell>
          <cell r="HA89">
            <v>0</v>
          </cell>
          <cell r="HB89">
            <v>0</v>
          </cell>
          <cell r="HC89">
            <v>0</v>
          </cell>
          <cell r="HD89">
            <v>0</v>
          </cell>
          <cell r="HE89">
            <v>0</v>
          </cell>
          <cell r="HF89">
            <v>0</v>
          </cell>
          <cell r="HG89">
            <v>0</v>
          </cell>
          <cell r="HH89">
            <v>0</v>
          </cell>
          <cell r="HI89">
            <v>0</v>
          </cell>
          <cell r="HJ89">
            <v>0</v>
          </cell>
          <cell r="HK89">
            <v>0</v>
          </cell>
          <cell r="HL89">
            <v>6</v>
          </cell>
          <cell r="HM89">
            <v>0</v>
          </cell>
          <cell r="HN89">
            <v>0</v>
          </cell>
          <cell r="HO89">
            <v>0</v>
          </cell>
          <cell r="HP89">
            <v>1</v>
          </cell>
          <cell r="HQ89">
            <v>0</v>
          </cell>
          <cell r="HR89">
            <v>0</v>
          </cell>
          <cell r="HS89">
            <v>0</v>
          </cell>
          <cell r="HT89">
            <v>0</v>
          </cell>
          <cell r="HU89">
            <v>0</v>
          </cell>
          <cell r="HV89">
            <v>0</v>
          </cell>
          <cell r="HW89">
            <v>0</v>
          </cell>
          <cell r="HX89">
            <v>0</v>
          </cell>
          <cell r="HY89">
            <v>0</v>
          </cell>
          <cell r="HZ89">
            <v>0</v>
          </cell>
        </row>
        <row r="90">
          <cell r="A90">
            <v>106</v>
          </cell>
          <cell r="B90" t="str">
            <v>Gilbane</v>
          </cell>
          <cell r="C90">
            <v>258541740902855</v>
          </cell>
          <cell r="D90">
            <v>95</v>
          </cell>
          <cell r="E90">
            <v>0</v>
          </cell>
          <cell r="F90">
            <v>0</v>
          </cell>
          <cell r="G90">
            <v>0</v>
          </cell>
          <cell r="H90">
            <v>0</v>
          </cell>
          <cell r="I90">
            <v>0</v>
          </cell>
          <cell r="J90">
            <v>7</v>
          </cell>
          <cell r="K90">
            <v>17</v>
          </cell>
          <cell r="L90">
            <v>0</v>
          </cell>
          <cell r="M90">
            <v>2</v>
          </cell>
          <cell r="N90">
            <v>0</v>
          </cell>
          <cell r="O90">
            <v>0</v>
          </cell>
          <cell r="P90">
            <v>0</v>
          </cell>
          <cell r="Q90">
            <v>0</v>
          </cell>
          <cell r="R90">
            <v>0</v>
          </cell>
          <cell r="S90">
            <v>0</v>
          </cell>
          <cell r="T90">
            <v>0</v>
          </cell>
          <cell r="U90">
            <v>0</v>
          </cell>
          <cell r="V90">
            <v>0</v>
          </cell>
          <cell r="W90">
            <v>1</v>
          </cell>
          <cell r="X90">
            <v>0</v>
          </cell>
          <cell r="Y90">
            <v>0</v>
          </cell>
          <cell r="Z90">
            <v>0</v>
          </cell>
          <cell r="AA90">
            <v>0</v>
          </cell>
          <cell r="AB90">
            <v>0</v>
          </cell>
          <cell r="AC90">
            <v>0</v>
          </cell>
          <cell r="AD90">
            <v>0</v>
          </cell>
          <cell r="AE90">
            <v>0</v>
          </cell>
          <cell r="AF90">
            <v>0</v>
          </cell>
          <cell r="AG90">
            <v>1</v>
          </cell>
          <cell r="AH90">
            <v>0</v>
          </cell>
          <cell r="AI90">
            <v>0</v>
          </cell>
          <cell r="AJ90">
            <v>0</v>
          </cell>
          <cell r="AK90">
            <v>0</v>
          </cell>
          <cell r="AL90">
            <v>0</v>
          </cell>
          <cell r="AM90">
            <v>0</v>
          </cell>
          <cell r="AN90">
            <v>0</v>
          </cell>
          <cell r="AO90">
            <v>0</v>
          </cell>
          <cell r="AP90">
            <v>0</v>
          </cell>
          <cell r="AQ90">
            <v>1</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4</v>
          </cell>
          <cell r="BI90">
            <v>15</v>
          </cell>
          <cell r="BJ90">
            <v>0</v>
          </cell>
          <cell r="BK90">
            <v>0</v>
          </cell>
          <cell r="BL90">
            <v>0</v>
          </cell>
          <cell r="BM90">
            <v>0</v>
          </cell>
          <cell r="BN90">
            <v>0</v>
          </cell>
          <cell r="BO90">
            <v>0</v>
          </cell>
          <cell r="BP90">
            <v>0</v>
          </cell>
          <cell r="BQ90">
            <v>0</v>
          </cell>
          <cell r="BR90">
            <v>1</v>
          </cell>
          <cell r="BS90">
            <v>0</v>
          </cell>
          <cell r="BT90">
            <v>0</v>
          </cell>
          <cell r="BU90">
            <v>0</v>
          </cell>
          <cell r="BV90">
            <v>0</v>
          </cell>
          <cell r="BW90">
            <v>0</v>
          </cell>
          <cell r="BX90">
            <v>0</v>
          </cell>
          <cell r="BY90">
            <v>0</v>
          </cell>
          <cell r="BZ90">
            <v>0</v>
          </cell>
          <cell r="CA90">
            <v>0</v>
          </cell>
          <cell r="CB90">
            <v>7</v>
          </cell>
          <cell r="CC90">
            <v>17</v>
          </cell>
          <cell r="CD90">
            <v>0</v>
          </cell>
          <cell r="CE90">
            <v>1</v>
          </cell>
          <cell r="CF90">
            <v>0</v>
          </cell>
          <cell r="CG90">
            <v>0</v>
          </cell>
          <cell r="CH90">
            <v>0</v>
          </cell>
          <cell r="CI90">
            <v>0</v>
          </cell>
          <cell r="CJ90">
            <v>0</v>
          </cell>
          <cell r="CK90">
            <v>0</v>
          </cell>
          <cell r="CL90">
            <v>0</v>
          </cell>
          <cell r="CM90">
            <v>0</v>
          </cell>
          <cell r="CN90">
            <v>0</v>
          </cell>
          <cell r="CO90">
            <v>1</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1</v>
          </cell>
          <cell r="DR90">
            <v>0</v>
          </cell>
          <cell r="DS90">
            <v>0</v>
          </cell>
          <cell r="DT90">
            <v>0</v>
          </cell>
          <cell r="DU90">
            <v>0</v>
          </cell>
          <cell r="DV90">
            <v>0</v>
          </cell>
          <cell r="DW90">
            <v>0</v>
          </cell>
          <cell r="DX90">
            <v>0</v>
          </cell>
          <cell r="DY90">
            <v>0</v>
          </cell>
          <cell r="DZ90">
            <v>0</v>
          </cell>
          <cell r="EA90">
            <v>0</v>
          </cell>
          <cell r="EB90">
            <v>0</v>
          </cell>
          <cell r="EC90">
            <v>0</v>
          </cell>
          <cell r="ED90">
            <v>0</v>
          </cell>
          <cell r="EE90">
            <v>0</v>
          </cell>
          <cell r="EF90">
            <v>0</v>
          </cell>
          <cell r="EG90">
            <v>0</v>
          </cell>
          <cell r="EH90">
            <v>0</v>
          </cell>
          <cell r="EI90">
            <v>0</v>
          </cell>
          <cell r="EJ90">
            <v>5</v>
          </cell>
          <cell r="EK90">
            <v>17</v>
          </cell>
          <cell r="EL90">
            <v>0</v>
          </cell>
          <cell r="EM90">
            <v>0</v>
          </cell>
          <cell r="EN90">
            <v>0</v>
          </cell>
          <cell r="EO90">
            <v>0</v>
          </cell>
          <cell r="EP90">
            <v>0</v>
          </cell>
          <cell r="EQ90">
            <v>0</v>
          </cell>
          <cell r="ER90">
            <v>0</v>
          </cell>
          <cell r="ES90">
            <v>0</v>
          </cell>
          <cell r="ET90">
            <v>1</v>
          </cell>
          <cell r="EU90">
            <v>1</v>
          </cell>
          <cell r="EV90">
            <v>0</v>
          </cell>
          <cell r="EW90">
            <v>0</v>
          </cell>
          <cell r="EX90">
            <v>0</v>
          </cell>
          <cell r="EY90">
            <v>0</v>
          </cell>
          <cell r="EZ90">
            <v>0</v>
          </cell>
          <cell r="FA90">
            <v>0</v>
          </cell>
          <cell r="FB90">
            <v>0</v>
          </cell>
          <cell r="FC90">
            <v>0</v>
          </cell>
          <cell r="FD90">
            <v>4</v>
          </cell>
          <cell r="FE90">
            <v>15</v>
          </cell>
          <cell r="FF90">
            <v>0</v>
          </cell>
          <cell r="FG90">
            <v>2</v>
          </cell>
          <cell r="FH90">
            <v>0</v>
          </cell>
          <cell r="FI90">
            <v>0</v>
          </cell>
          <cell r="FJ90">
            <v>0</v>
          </cell>
          <cell r="FK90">
            <v>0</v>
          </cell>
          <cell r="FL90">
            <v>0</v>
          </cell>
          <cell r="FM90">
            <v>0</v>
          </cell>
          <cell r="FN90">
            <v>0</v>
          </cell>
          <cell r="FO90">
            <v>0</v>
          </cell>
          <cell r="FP90">
            <v>0</v>
          </cell>
          <cell r="FQ90">
            <v>0</v>
          </cell>
          <cell r="FR90">
            <v>0</v>
          </cell>
          <cell r="FS90">
            <v>0</v>
          </cell>
          <cell r="FT90">
            <v>0</v>
          </cell>
          <cell r="FU90">
            <v>0</v>
          </cell>
          <cell r="FV90">
            <v>0</v>
          </cell>
          <cell r="FW90">
            <v>0</v>
          </cell>
          <cell r="FX90">
            <v>2</v>
          </cell>
          <cell r="FY90">
            <v>1</v>
          </cell>
          <cell r="FZ90">
            <v>0</v>
          </cell>
          <cell r="GA90">
            <v>0</v>
          </cell>
          <cell r="GB90">
            <v>0</v>
          </cell>
          <cell r="GC90">
            <v>0</v>
          </cell>
          <cell r="GD90">
            <v>0</v>
          </cell>
          <cell r="GE90">
            <v>0</v>
          </cell>
          <cell r="GF90">
            <v>0</v>
          </cell>
          <cell r="GG90">
            <v>0</v>
          </cell>
          <cell r="GH90">
            <v>0</v>
          </cell>
          <cell r="GI90">
            <v>0</v>
          </cell>
          <cell r="GJ90">
            <v>0</v>
          </cell>
          <cell r="GK90">
            <v>0</v>
          </cell>
          <cell r="GL90">
            <v>0</v>
          </cell>
          <cell r="GM90">
            <v>0</v>
          </cell>
          <cell r="GN90">
            <v>0</v>
          </cell>
          <cell r="GO90">
            <v>0</v>
          </cell>
          <cell r="GP90">
            <v>0</v>
          </cell>
          <cell r="GQ90">
            <v>0</v>
          </cell>
          <cell r="GR90">
            <v>0</v>
          </cell>
          <cell r="GS90">
            <v>0</v>
          </cell>
          <cell r="GT90">
            <v>0</v>
          </cell>
          <cell r="GU90">
            <v>0</v>
          </cell>
          <cell r="GV90">
            <v>0</v>
          </cell>
          <cell r="GW90">
            <v>0</v>
          </cell>
          <cell r="GX90">
            <v>0</v>
          </cell>
          <cell r="GY90">
            <v>0</v>
          </cell>
          <cell r="GZ90">
            <v>0</v>
          </cell>
          <cell r="HA90">
            <v>0</v>
          </cell>
          <cell r="HB90">
            <v>0</v>
          </cell>
          <cell r="HC90">
            <v>0</v>
          </cell>
          <cell r="HD90">
            <v>0</v>
          </cell>
          <cell r="HE90">
            <v>0</v>
          </cell>
          <cell r="HF90">
            <v>0</v>
          </cell>
          <cell r="HG90">
            <v>0</v>
          </cell>
          <cell r="HH90">
            <v>0</v>
          </cell>
          <cell r="HI90">
            <v>0</v>
          </cell>
          <cell r="HJ90">
            <v>0</v>
          </cell>
          <cell r="HK90">
            <v>0</v>
          </cell>
          <cell r="HL90">
            <v>0</v>
          </cell>
          <cell r="HM90">
            <v>0</v>
          </cell>
          <cell r="HN90">
            <v>0</v>
          </cell>
          <cell r="HO90">
            <v>0</v>
          </cell>
          <cell r="HP90">
            <v>0</v>
          </cell>
          <cell r="HQ90">
            <v>0</v>
          </cell>
          <cell r="HR90">
            <v>0</v>
          </cell>
          <cell r="HS90">
            <v>0</v>
          </cell>
          <cell r="HT90">
            <v>0</v>
          </cell>
          <cell r="HU90">
            <v>0</v>
          </cell>
          <cell r="HV90">
            <v>0</v>
          </cell>
          <cell r="HW90">
            <v>0</v>
          </cell>
          <cell r="HX90">
            <v>0</v>
          </cell>
          <cell r="HY90">
            <v>0</v>
          </cell>
          <cell r="HZ90">
            <v>0</v>
          </cell>
        </row>
        <row r="91">
          <cell r="A91">
            <v>107</v>
          </cell>
          <cell r="B91" t="str">
            <v>Brocade Communications Systems</v>
          </cell>
          <cell r="C91">
            <v>111983056070</v>
          </cell>
          <cell r="D91">
            <v>96</v>
          </cell>
          <cell r="E91">
            <v>0</v>
          </cell>
          <cell r="F91">
            <v>69</v>
          </cell>
          <cell r="G91">
            <v>227</v>
          </cell>
          <cell r="H91">
            <v>288</v>
          </cell>
          <cell r="I91">
            <v>1</v>
          </cell>
          <cell r="J91">
            <v>382</v>
          </cell>
          <cell r="K91">
            <v>713</v>
          </cell>
          <cell r="L91">
            <v>381</v>
          </cell>
          <cell r="M91">
            <v>140</v>
          </cell>
          <cell r="N91">
            <v>17</v>
          </cell>
          <cell r="O91">
            <v>0</v>
          </cell>
          <cell r="P91">
            <v>4</v>
          </cell>
          <cell r="Q91">
            <v>67</v>
          </cell>
          <cell r="R91">
            <v>143</v>
          </cell>
          <cell r="S91">
            <v>5</v>
          </cell>
          <cell r="T91">
            <v>195</v>
          </cell>
          <cell r="U91">
            <v>235</v>
          </cell>
          <cell r="V91">
            <v>81</v>
          </cell>
          <cell r="W91">
            <v>75</v>
          </cell>
          <cell r="X91">
            <v>5</v>
          </cell>
          <cell r="Y91">
            <v>0</v>
          </cell>
          <cell r="Z91">
            <v>129</v>
          </cell>
          <cell r="AA91">
            <v>649</v>
          </cell>
          <cell r="AB91">
            <v>2077</v>
          </cell>
          <cell r="AC91">
            <v>14</v>
          </cell>
          <cell r="AD91">
            <v>4769</v>
          </cell>
          <cell r="AE91">
            <v>9799</v>
          </cell>
          <cell r="AF91">
            <v>5504</v>
          </cell>
          <cell r="AG91">
            <v>2986</v>
          </cell>
          <cell r="AH91">
            <v>219</v>
          </cell>
          <cell r="AI91">
            <v>0</v>
          </cell>
          <cell r="AJ91">
            <v>129</v>
          </cell>
          <cell r="AK91">
            <v>649</v>
          </cell>
          <cell r="AL91">
            <v>2077</v>
          </cell>
          <cell r="AM91">
            <v>14</v>
          </cell>
          <cell r="AN91">
            <v>4769</v>
          </cell>
          <cell r="AO91">
            <v>9799</v>
          </cell>
          <cell r="AP91">
            <v>5504</v>
          </cell>
          <cell r="AQ91">
            <v>3014</v>
          </cell>
          <cell r="AR91">
            <v>219</v>
          </cell>
          <cell r="AS91">
            <v>0</v>
          </cell>
          <cell r="AT91">
            <v>2</v>
          </cell>
          <cell r="AU91">
            <v>0</v>
          </cell>
          <cell r="AV91">
            <v>28</v>
          </cell>
          <cell r="AW91">
            <v>0</v>
          </cell>
          <cell r="AX91">
            <v>514</v>
          </cell>
          <cell r="AY91">
            <v>1243</v>
          </cell>
          <cell r="AZ91">
            <v>810</v>
          </cell>
          <cell r="BA91">
            <v>795</v>
          </cell>
          <cell r="BB91">
            <v>51</v>
          </cell>
          <cell r="BC91">
            <v>0</v>
          </cell>
          <cell r="BD91">
            <v>62</v>
          </cell>
          <cell r="BE91">
            <v>213</v>
          </cell>
          <cell r="BF91">
            <v>142</v>
          </cell>
          <cell r="BG91">
            <v>1</v>
          </cell>
          <cell r="BH91">
            <v>196</v>
          </cell>
          <cell r="BI91">
            <v>328</v>
          </cell>
          <cell r="BJ91">
            <v>188</v>
          </cell>
          <cell r="BK91">
            <v>50</v>
          </cell>
          <cell r="BL91">
            <v>5</v>
          </cell>
          <cell r="BM91">
            <v>0</v>
          </cell>
          <cell r="BN91">
            <v>3</v>
          </cell>
          <cell r="BO91">
            <v>102</v>
          </cell>
          <cell r="BP91">
            <v>36</v>
          </cell>
          <cell r="BQ91">
            <v>0</v>
          </cell>
          <cell r="BR91">
            <v>13</v>
          </cell>
          <cell r="BS91">
            <v>8</v>
          </cell>
          <cell r="BT91">
            <v>12</v>
          </cell>
          <cell r="BU91">
            <v>7</v>
          </cell>
          <cell r="BV91">
            <v>1</v>
          </cell>
          <cell r="BW91">
            <v>0</v>
          </cell>
          <cell r="BX91">
            <v>66</v>
          </cell>
          <cell r="BY91">
            <v>188</v>
          </cell>
          <cell r="BZ91">
            <v>206</v>
          </cell>
          <cell r="CA91">
            <v>0</v>
          </cell>
          <cell r="CB91">
            <v>295</v>
          </cell>
          <cell r="CC91">
            <v>625</v>
          </cell>
          <cell r="CD91">
            <v>323</v>
          </cell>
          <cell r="CE91">
            <v>99</v>
          </cell>
          <cell r="CF91">
            <v>13</v>
          </cell>
          <cell r="CG91">
            <v>0</v>
          </cell>
          <cell r="CH91">
            <v>0</v>
          </cell>
          <cell r="CI91">
            <v>0</v>
          </cell>
          <cell r="CJ91">
            <v>4</v>
          </cell>
          <cell r="CK91">
            <v>0</v>
          </cell>
          <cell r="CL91">
            <v>13</v>
          </cell>
          <cell r="CM91">
            <v>6</v>
          </cell>
          <cell r="CN91">
            <v>12</v>
          </cell>
          <cell r="CO91">
            <v>15</v>
          </cell>
          <cell r="CP91">
            <v>2</v>
          </cell>
          <cell r="CQ91">
            <v>0</v>
          </cell>
          <cell r="CR91">
            <v>0</v>
          </cell>
          <cell r="CS91">
            <v>0</v>
          </cell>
          <cell r="CT91">
            <v>1</v>
          </cell>
          <cell r="CU91">
            <v>0</v>
          </cell>
          <cell r="CV91">
            <v>6</v>
          </cell>
          <cell r="CW91">
            <v>4</v>
          </cell>
          <cell r="CX91">
            <v>10</v>
          </cell>
          <cell r="CY91">
            <v>4</v>
          </cell>
          <cell r="CZ91">
            <v>0</v>
          </cell>
          <cell r="DA91">
            <v>0</v>
          </cell>
          <cell r="DB91">
            <v>0</v>
          </cell>
          <cell r="DC91">
            <v>0</v>
          </cell>
          <cell r="DD91">
            <v>13</v>
          </cell>
          <cell r="DE91">
            <v>0</v>
          </cell>
          <cell r="DF91">
            <v>41</v>
          </cell>
          <cell r="DG91">
            <v>59</v>
          </cell>
          <cell r="DH91">
            <v>34</v>
          </cell>
          <cell r="DI91">
            <v>26</v>
          </cell>
          <cell r="DJ91">
            <v>2</v>
          </cell>
          <cell r="DK91">
            <v>0</v>
          </cell>
          <cell r="DL91">
            <v>25</v>
          </cell>
          <cell r="DM91">
            <v>49</v>
          </cell>
          <cell r="DN91">
            <v>15</v>
          </cell>
          <cell r="DO91">
            <v>0</v>
          </cell>
          <cell r="DP91">
            <v>44</v>
          </cell>
          <cell r="DQ91">
            <v>39</v>
          </cell>
          <cell r="DR91">
            <v>33</v>
          </cell>
          <cell r="DS91">
            <v>14</v>
          </cell>
          <cell r="DT91">
            <v>1</v>
          </cell>
          <cell r="DU91">
            <v>0</v>
          </cell>
          <cell r="DV91">
            <v>0</v>
          </cell>
          <cell r="DW91">
            <v>0</v>
          </cell>
          <cell r="DX91">
            <v>13</v>
          </cell>
          <cell r="DY91">
            <v>0</v>
          </cell>
          <cell r="DZ91">
            <v>41</v>
          </cell>
          <cell r="EA91">
            <v>59</v>
          </cell>
          <cell r="EB91">
            <v>34</v>
          </cell>
          <cell r="EC91">
            <v>26</v>
          </cell>
          <cell r="ED91">
            <v>2</v>
          </cell>
          <cell r="EE91">
            <v>0</v>
          </cell>
          <cell r="EF91">
            <v>0</v>
          </cell>
          <cell r="EG91">
            <v>0</v>
          </cell>
          <cell r="EH91">
            <v>114</v>
          </cell>
          <cell r="EI91">
            <v>0</v>
          </cell>
          <cell r="EJ91">
            <v>135</v>
          </cell>
          <cell r="EK91">
            <v>427</v>
          </cell>
          <cell r="EL91">
            <v>238</v>
          </cell>
          <cell r="EM91">
            <v>64</v>
          </cell>
          <cell r="EN91">
            <v>10</v>
          </cell>
          <cell r="EO91">
            <v>0</v>
          </cell>
          <cell r="EP91">
            <v>2</v>
          </cell>
          <cell r="EQ91">
            <v>9</v>
          </cell>
          <cell r="ER91">
            <v>36</v>
          </cell>
          <cell r="ES91">
            <v>0</v>
          </cell>
          <cell r="ET91">
            <v>76</v>
          </cell>
          <cell r="EU91">
            <v>186</v>
          </cell>
          <cell r="EV91">
            <v>123</v>
          </cell>
          <cell r="EW91">
            <v>76</v>
          </cell>
          <cell r="EX91">
            <v>10</v>
          </cell>
          <cell r="EY91">
            <v>0</v>
          </cell>
          <cell r="EZ91">
            <v>62</v>
          </cell>
          <cell r="FA91">
            <v>210</v>
          </cell>
          <cell r="FB91">
            <v>138</v>
          </cell>
          <cell r="FC91">
            <v>1</v>
          </cell>
          <cell r="FD91">
            <v>199</v>
          </cell>
          <cell r="FE91">
            <v>334</v>
          </cell>
          <cell r="FF91">
            <v>194</v>
          </cell>
          <cell r="FG91">
            <v>61</v>
          </cell>
          <cell r="FH91">
            <v>6</v>
          </cell>
          <cell r="FI91">
            <v>0</v>
          </cell>
          <cell r="FJ91">
            <v>0</v>
          </cell>
          <cell r="FK91">
            <v>0</v>
          </cell>
          <cell r="FL91">
            <v>1</v>
          </cell>
          <cell r="FM91">
            <v>0</v>
          </cell>
          <cell r="FN91">
            <v>0</v>
          </cell>
          <cell r="FO91">
            <v>1</v>
          </cell>
          <cell r="FP91">
            <v>10</v>
          </cell>
          <cell r="FQ91">
            <v>3</v>
          </cell>
          <cell r="FR91">
            <v>1</v>
          </cell>
          <cell r="FS91">
            <v>0</v>
          </cell>
          <cell r="FT91">
            <v>5</v>
          </cell>
          <cell r="FU91">
            <v>8</v>
          </cell>
          <cell r="FV91">
            <v>27</v>
          </cell>
          <cell r="FW91">
            <v>0</v>
          </cell>
          <cell r="FX91">
            <v>81</v>
          </cell>
          <cell r="FY91">
            <v>191</v>
          </cell>
          <cell r="FZ91">
            <v>54</v>
          </cell>
          <cell r="GA91">
            <v>0</v>
          </cell>
          <cell r="GB91">
            <v>0</v>
          </cell>
          <cell r="GC91">
            <v>0</v>
          </cell>
          <cell r="GD91">
            <v>0</v>
          </cell>
          <cell r="GE91">
            <v>0</v>
          </cell>
          <cell r="GF91">
            <v>3</v>
          </cell>
          <cell r="GG91">
            <v>0</v>
          </cell>
          <cell r="GH91">
            <v>0</v>
          </cell>
          <cell r="GI91">
            <v>0</v>
          </cell>
          <cell r="GJ91">
            <v>0</v>
          </cell>
          <cell r="GK91">
            <v>0</v>
          </cell>
          <cell r="GL91">
            <v>0</v>
          </cell>
          <cell r="GM91">
            <v>0</v>
          </cell>
          <cell r="GN91">
            <v>0</v>
          </cell>
          <cell r="GO91">
            <v>0</v>
          </cell>
          <cell r="GP91">
            <v>0</v>
          </cell>
          <cell r="GQ91">
            <v>0</v>
          </cell>
          <cell r="GR91">
            <v>0</v>
          </cell>
          <cell r="GS91">
            <v>0</v>
          </cell>
          <cell r="GT91">
            <v>0</v>
          </cell>
          <cell r="GU91">
            <v>0</v>
          </cell>
          <cell r="GV91">
            <v>0</v>
          </cell>
          <cell r="GW91">
            <v>0</v>
          </cell>
          <cell r="GX91">
            <v>0</v>
          </cell>
          <cell r="GY91">
            <v>0</v>
          </cell>
          <cell r="GZ91">
            <v>0</v>
          </cell>
          <cell r="HA91">
            <v>0</v>
          </cell>
          <cell r="HB91">
            <v>0</v>
          </cell>
          <cell r="HC91">
            <v>0</v>
          </cell>
          <cell r="HD91">
            <v>0</v>
          </cell>
          <cell r="HE91">
            <v>0</v>
          </cell>
          <cell r="HF91">
            <v>0</v>
          </cell>
          <cell r="HG91">
            <v>0</v>
          </cell>
          <cell r="HH91">
            <v>0</v>
          </cell>
          <cell r="HI91">
            <v>0</v>
          </cell>
          <cell r="HJ91">
            <v>0</v>
          </cell>
          <cell r="HK91">
            <v>0</v>
          </cell>
          <cell r="HL91">
            <v>3</v>
          </cell>
          <cell r="HM91">
            <v>1</v>
          </cell>
          <cell r="HN91">
            <v>0</v>
          </cell>
          <cell r="HO91">
            <v>0</v>
          </cell>
          <cell r="HP91">
            <v>0</v>
          </cell>
          <cell r="HQ91">
            <v>0</v>
          </cell>
          <cell r="HR91">
            <v>0</v>
          </cell>
          <cell r="HS91">
            <v>0</v>
          </cell>
          <cell r="HT91">
            <v>83</v>
          </cell>
          <cell r="HU91">
            <v>0</v>
          </cell>
          <cell r="HV91">
            <v>23</v>
          </cell>
          <cell r="HW91">
            <v>0</v>
          </cell>
          <cell r="HX91">
            <v>0</v>
          </cell>
          <cell r="HY91">
            <v>0</v>
          </cell>
          <cell r="HZ91">
            <v>0</v>
          </cell>
        </row>
        <row r="92">
          <cell r="A92">
            <v>108</v>
          </cell>
          <cell r="B92" t="str">
            <v>CH2M Hill</v>
          </cell>
          <cell r="C92">
            <v>130017893696618</v>
          </cell>
          <cell r="D92">
            <v>97</v>
          </cell>
          <cell r="E92">
            <v>0</v>
          </cell>
          <cell r="F92">
            <v>0</v>
          </cell>
          <cell r="G92">
            <v>0</v>
          </cell>
          <cell r="H92">
            <v>61</v>
          </cell>
          <cell r="I92">
            <v>0</v>
          </cell>
          <cell r="J92">
            <v>350</v>
          </cell>
          <cell r="K92">
            <v>369</v>
          </cell>
          <cell r="L92">
            <v>470</v>
          </cell>
          <cell r="M92">
            <v>325</v>
          </cell>
          <cell r="N92">
            <v>34</v>
          </cell>
          <cell r="O92">
            <v>0</v>
          </cell>
          <cell r="P92">
            <v>0</v>
          </cell>
          <cell r="Q92">
            <v>0</v>
          </cell>
          <cell r="R92">
            <v>32</v>
          </cell>
          <cell r="S92">
            <v>0</v>
          </cell>
          <cell r="T92">
            <v>238</v>
          </cell>
          <cell r="U92">
            <v>357</v>
          </cell>
          <cell r="V92">
            <v>457</v>
          </cell>
          <cell r="W92">
            <v>135</v>
          </cell>
          <cell r="X92">
            <v>8</v>
          </cell>
          <cell r="Y92">
            <v>0</v>
          </cell>
          <cell r="Z92">
            <v>0</v>
          </cell>
          <cell r="AA92">
            <v>0</v>
          </cell>
          <cell r="AB92">
            <v>89</v>
          </cell>
          <cell r="AC92">
            <v>0</v>
          </cell>
          <cell r="AD92">
            <v>1882</v>
          </cell>
          <cell r="AE92">
            <v>4414</v>
          </cell>
          <cell r="AF92">
            <v>5196</v>
          </cell>
          <cell r="AG92">
            <v>1745</v>
          </cell>
          <cell r="AH92">
            <v>126</v>
          </cell>
          <cell r="AI92">
            <v>0</v>
          </cell>
          <cell r="AJ92">
            <v>0</v>
          </cell>
          <cell r="AK92">
            <v>0</v>
          </cell>
          <cell r="AL92">
            <v>89</v>
          </cell>
          <cell r="AM92">
            <v>0</v>
          </cell>
          <cell r="AN92">
            <v>1882</v>
          </cell>
          <cell r="AO92">
            <v>4414</v>
          </cell>
          <cell r="AP92">
            <v>5196</v>
          </cell>
          <cell r="AQ92">
            <v>1751</v>
          </cell>
          <cell r="AR92">
            <v>126</v>
          </cell>
          <cell r="AS92">
            <v>0</v>
          </cell>
          <cell r="AT92">
            <v>0</v>
          </cell>
          <cell r="AU92">
            <v>0</v>
          </cell>
          <cell r="AV92">
            <v>7</v>
          </cell>
          <cell r="AW92">
            <v>0</v>
          </cell>
          <cell r="AX92">
            <v>369</v>
          </cell>
          <cell r="AY92">
            <v>1001</v>
          </cell>
          <cell r="AZ92">
            <v>977</v>
          </cell>
          <cell r="BA92">
            <v>361</v>
          </cell>
          <cell r="BB92">
            <v>32</v>
          </cell>
          <cell r="BC92">
            <v>0</v>
          </cell>
          <cell r="BD92">
            <v>0</v>
          </cell>
          <cell r="BE92">
            <v>0</v>
          </cell>
          <cell r="BF92">
            <v>29</v>
          </cell>
          <cell r="BG92">
            <v>0</v>
          </cell>
          <cell r="BH92">
            <v>169</v>
          </cell>
          <cell r="BI92">
            <v>79</v>
          </cell>
          <cell r="BJ92">
            <v>179</v>
          </cell>
          <cell r="BK92">
            <v>192</v>
          </cell>
          <cell r="BL92">
            <v>21</v>
          </cell>
          <cell r="BM92">
            <v>0</v>
          </cell>
          <cell r="BN92">
            <v>0</v>
          </cell>
          <cell r="BO92">
            <v>0</v>
          </cell>
          <cell r="BP92">
            <v>3</v>
          </cell>
          <cell r="BQ92">
            <v>0</v>
          </cell>
          <cell r="BR92">
            <v>3</v>
          </cell>
          <cell r="BS92">
            <v>1</v>
          </cell>
          <cell r="BT92">
            <v>13</v>
          </cell>
          <cell r="BU92">
            <v>4</v>
          </cell>
          <cell r="BV92">
            <v>0</v>
          </cell>
          <cell r="BW92">
            <v>0</v>
          </cell>
          <cell r="BX92">
            <v>0</v>
          </cell>
          <cell r="BY92">
            <v>0</v>
          </cell>
          <cell r="BZ92">
            <v>46</v>
          </cell>
          <cell r="CA92">
            <v>0</v>
          </cell>
          <cell r="CB92">
            <v>262</v>
          </cell>
          <cell r="CC92">
            <v>237</v>
          </cell>
          <cell r="CD92">
            <v>323</v>
          </cell>
          <cell r="CE92">
            <v>256</v>
          </cell>
          <cell r="CF92">
            <v>28</v>
          </cell>
          <cell r="CG92">
            <v>0</v>
          </cell>
          <cell r="CH92">
            <v>0</v>
          </cell>
          <cell r="CI92">
            <v>0</v>
          </cell>
          <cell r="CJ92">
            <v>4</v>
          </cell>
          <cell r="CK92">
            <v>0</v>
          </cell>
          <cell r="CL92">
            <v>15</v>
          </cell>
          <cell r="CM92">
            <v>13</v>
          </cell>
          <cell r="CN92">
            <v>14</v>
          </cell>
          <cell r="CO92">
            <v>4</v>
          </cell>
          <cell r="CP92">
            <v>2</v>
          </cell>
          <cell r="CQ92">
            <v>0</v>
          </cell>
          <cell r="CR92">
            <v>0</v>
          </cell>
          <cell r="CS92">
            <v>0</v>
          </cell>
          <cell r="CT92">
            <v>0</v>
          </cell>
          <cell r="CU92">
            <v>0</v>
          </cell>
          <cell r="CV92">
            <v>0</v>
          </cell>
          <cell r="CW92">
            <v>0</v>
          </cell>
          <cell r="CX92">
            <v>0</v>
          </cell>
          <cell r="CY92">
            <v>0</v>
          </cell>
          <cell r="CZ92">
            <v>0</v>
          </cell>
          <cell r="DA92">
            <v>0</v>
          </cell>
          <cell r="DB92">
            <v>0</v>
          </cell>
          <cell r="DC92">
            <v>0</v>
          </cell>
          <cell r="DD92">
            <v>23</v>
          </cell>
          <cell r="DE92">
            <v>0</v>
          </cell>
          <cell r="DF92">
            <v>108</v>
          </cell>
          <cell r="DG92">
            <v>146</v>
          </cell>
          <cell r="DH92">
            <v>118</v>
          </cell>
          <cell r="DI92">
            <v>68</v>
          </cell>
          <cell r="DJ92">
            <v>5</v>
          </cell>
          <cell r="DK92">
            <v>0</v>
          </cell>
          <cell r="DL92">
            <v>0</v>
          </cell>
          <cell r="DM92">
            <v>0</v>
          </cell>
          <cell r="DN92">
            <v>4</v>
          </cell>
          <cell r="DO92">
            <v>0</v>
          </cell>
          <cell r="DP92">
            <v>6</v>
          </cell>
          <cell r="DQ92">
            <v>4</v>
          </cell>
          <cell r="DR92">
            <v>21</v>
          </cell>
          <cell r="DS92">
            <v>13</v>
          </cell>
          <cell r="DT92">
            <v>3</v>
          </cell>
          <cell r="DU92">
            <v>0</v>
          </cell>
          <cell r="DV92">
            <v>0</v>
          </cell>
          <cell r="DW92">
            <v>0</v>
          </cell>
          <cell r="DX92">
            <v>23</v>
          </cell>
          <cell r="DY92">
            <v>0</v>
          </cell>
          <cell r="DZ92">
            <v>108</v>
          </cell>
          <cell r="EA92">
            <v>146</v>
          </cell>
          <cell r="EB92">
            <v>119</v>
          </cell>
          <cell r="EC92">
            <v>68</v>
          </cell>
          <cell r="ED92">
            <v>5</v>
          </cell>
          <cell r="EE92">
            <v>0</v>
          </cell>
          <cell r="EF92">
            <v>0</v>
          </cell>
          <cell r="EG92">
            <v>0</v>
          </cell>
          <cell r="EH92">
            <v>0</v>
          </cell>
          <cell r="EI92">
            <v>0</v>
          </cell>
          <cell r="EJ92">
            <v>20</v>
          </cell>
          <cell r="EK92">
            <v>6</v>
          </cell>
          <cell r="EL92">
            <v>3</v>
          </cell>
          <cell r="EM92">
            <v>0</v>
          </cell>
          <cell r="EN92">
            <v>0</v>
          </cell>
          <cell r="EO92">
            <v>0</v>
          </cell>
          <cell r="EP92">
            <v>0</v>
          </cell>
          <cell r="EQ92">
            <v>0</v>
          </cell>
          <cell r="ER92">
            <v>17</v>
          </cell>
          <cell r="ES92">
            <v>0</v>
          </cell>
          <cell r="ET92">
            <v>120</v>
          </cell>
          <cell r="EU92">
            <v>277</v>
          </cell>
          <cell r="EV92">
            <v>275</v>
          </cell>
          <cell r="EW92">
            <v>129</v>
          </cell>
          <cell r="EX92">
            <v>10</v>
          </cell>
          <cell r="EY92">
            <v>0</v>
          </cell>
          <cell r="EZ92">
            <v>0</v>
          </cell>
          <cell r="FA92">
            <v>0</v>
          </cell>
          <cell r="FB92">
            <v>33</v>
          </cell>
          <cell r="FC92">
            <v>0</v>
          </cell>
          <cell r="FD92">
            <v>180</v>
          </cell>
          <cell r="FE92">
            <v>91</v>
          </cell>
          <cell r="FF92">
            <v>184</v>
          </cell>
          <cell r="FG92">
            <v>193</v>
          </cell>
          <cell r="FH92">
            <v>23</v>
          </cell>
          <cell r="FI92">
            <v>0</v>
          </cell>
          <cell r="FJ92">
            <v>0</v>
          </cell>
          <cell r="FK92">
            <v>0</v>
          </cell>
          <cell r="FL92">
            <v>0</v>
          </cell>
          <cell r="FM92">
            <v>0</v>
          </cell>
          <cell r="FN92">
            <v>0</v>
          </cell>
          <cell r="FO92">
            <v>0</v>
          </cell>
          <cell r="FP92">
            <v>1</v>
          </cell>
          <cell r="FQ92">
            <v>0</v>
          </cell>
          <cell r="FR92">
            <v>1</v>
          </cell>
          <cell r="FS92">
            <v>0</v>
          </cell>
          <cell r="FT92">
            <v>0</v>
          </cell>
          <cell r="FU92">
            <v>0</v>
          </cell>
          <cell r="FV92">
            <v>8</v>
          </cell>
          <cell r="FW92">
            <v>0</v>
          </cell>
          <cell r="FX92">
            <v>23</v>
          </cell>
          <cell r="FY92">
            <v>1</v>
          </cell>
          <cell r="FZ92">
            <v>0</v>
          </cell>
          <cell r="GA92">
            <v>0</v>
          </cell>
          <cell r="GB92">
            <v>0</v>
          </cell>
          <cell r="GC92">
            <v>0</v>
          </cell>
          <cell r="GD92">
            <v>0</v>
          </cell>
          <cell r="GE92">
            <v>0</v>
          </cell>
          <cell r="GF92">
            <v>0</v>
          </cell>
          <cell r="GG92">
            <v>0</v>
          </cell>
          <cell r="GH92">
            <v>4</v>
          </cell>
          <cell r="GI92">
            <v>0</v>
          </cell>
          <cell r="GJ92">
            <v>0</v>
          </cell>
          <cell r="GK92">
            <v>0</v>
          </cell>
          <cell r="GL92">
            <v>0</v>
          </cell>
          <cell r="GM92">
            <v>0</v>
          </cell>
          <cell r="GN92">
            <v>0</v>
          </cell>
          <cell r="GO92">
            <v>0</v>
          </cell>
          <cell r="GP92">
            <v>0</v>
          </cell>
          <cell r="GQ92">
            <v>0</v>
          </cell>
          <cell r="GR92">
            <v>0</v>
          </cell>
          <cell r="GS92">
            <v>0</v>
          </cell>
          <cell r="GT92">
            <v>0</v>
          </cell>
          <cell r="GU92">
            <v>0</v>
          </cell>
          <cell r="GV92">
            <v>0</v>
          </cell>
          <cell r="GW92">
            <v>0</v>
          </cell>
          <cell r="GX92">
            <v>0</v>
          </cell>
          <cell r="GY92">
            <v>0</v>
          </cell>
          <cell r="GZ92">
            <v>0</v>
          </cell>
          <cell r="HA92">
            <v>0</v>
          </cell>
          <cell r="HB92">
            <v>0</v>
          </cell>
          <cell r="HC92">
            <v>0</v>
          </cell>
          <cell r="HD92">
            <v>0</v>
          </cell>
          <cell r="HE92">
            <v>0</v>
          </cell>
          <cell r="HF92">
            <v>0</v>
          </cell>
          <cell r="HG92">
            <v>0</v>
          </cell>
          <cell r="HH92">
            <v>0</v>
          </cell>
          <cell r="HI92">
            <v>0</v>
          </cell>
          <cell r="HJ92">
            <v>0</v>
          </cell>
          <cell r="HK92">
            <v>0</v>
          </cell>
          <cell r="HL92">
            <v>1</v>
          </cell>
          <cell r="HM92">
            <v>0</v>
          </cell>
          <cell r="HN92">
            <v>10</v>
          </cell>
          <cell r="HO92">
            <v>3</v>
          </cell>
          <cell r="HP92">
            <v>0</v>
          </cell>
          <cell r="HQ92">
            <v>0</v>
          </cell>
          <cell r="HR92">
            <v>0</v>
          </cell>
          <cell r="HS92">
            <v>0</v>
          </cell>
          <cell r="HT92">
            <v>3</v>
          </cell>
          <cell r="HU92">
            <v>0</v>
          </cell>
          <cell r="HV92">
            <v>22</v>
          </cell>
          <cell r="HW92">
            <v>0</v>
          </cell>
          <cell r="HX92">
            <v>0</v>
          </cell>
          <cell r="HY92">
            <v>0</v>
          </cell>
          <cell r="HZ92">
            <v>0</v>
          </cell>
        </row>
        <row r="93">
          <cell r="A93">
            <v>109</v>
          </cell>
          <cell r="B93" t="str">
            <v>J. M. Smucker</v>
          </cell>
          <cell r="C93">
            <v>117266245005679</v>
          </cell>
          <cell r="D93">
            <v>98</v>
          </cell>
          <cell r="E93">
            <v>0</v>
          </cell>
          <cell r="F93">
            <v>0</v>
          </cell>
          <cell r="G93">
            <v>0</v>
          </cell>
          <cell r="H93">
            <v>104</v>
          </cell>
          <cell r="I93">
            <v>3</v>
          </cell>
          <cell r="J93">
            <v>265</v>
          </cell>
          <cell r="K93">
            <v>327</v>
          </cell>
          <cell r="L93">
            <v>278</v>
          </cell>
          <cell r="M93">
            <v>128</v>
          </cell>
          <cell r="N93">
            <v>15</v>
          </cell>
          <cell r="O93">
            <v>0</v>
          </cell>
          <cell r="P93">
            <v>0</v>
          </cell>
          <cell r="Q93">
            <v>0</v>
          </cell>
          <cell r="R93">
            <v>1054</v>
          </cell>
          <cell r="S93">
            <v>14</v>
          </cell>
          <cell r="T93">
            <v>7441</v>
          </cell>
          <cell r="U93">
            <v>8498</v>
          </cell>
          <cell r="V93">
            <v>13513</v>
          </cell>
          <cell r="W93">
            <v>9936</v>
          </cell>
          <cell r="X93">
            <v>603</v>
          </cell>
          <cell r="Y93">
            <v>0</v>
          </cell>
          <cell r="Z93">
            <v>0</v>
          </cell>
          <cell r="AA93">
            <v>0</v>
          </cell>
          <cell r="AB93">
            <v>3417</v>
          </cell>
          <cell r="AC93">
            <v>104</v>
          </cell>
          <cell r="AD93">
            <v>56887</v>
          </cell>
          <cell r="AE93">
            <v>120393</v>
          </cell>
          <cell r="AF93">
            <v>354772</v>
          </cell>
          <cell r="AG93">
            <v>210674</v>
          </cell>
          <cell r="AH93">
            <v>23774</v>
          </cell>
          <cell r="AI93">
            <v>0</v>
          </cell>
          <cell r="AJ93">
            <v>0</v>
          </cell>
          <cell r="AK93">
            <v>0</v>
          </cell>
          <cell r="AL93">
            <v>3417</v>
          </cell>
          <cell r="AM93">
            <v>104</v>
          </cell>
          <cell r="AN93">
            <v>56887</v>
          </cell>
          <cell r="AO93">
            <v>120393</v>
          </cell>
          <cell r="AP93">
            <v>354773</v>
          </cell>
          <cell r="AQ93">
            <v>211549</v>
          </cell>
          <cell r="AR93">
            <v>23909</v>
          </cell>
          <cell r="AS93">
            <v>0</v>
          </cell>
          <cell r="AT93">
            <v>0</v>
          </cell>
          <cell r="AU93">
            <v>0</v>
          </cell>
          <cell r="AV93">
            <v>163</v>
          </cell>
          <cell r="AW93">
            <v>43</v>
          </cell>
          <cell r="AX93">
            <v>9210</v>
          </cell>
          <cell r="AY93">
            <v>13239</v>
          </cell>
          <cell r="AZ93">
            <v>25040</v>
          </cell>
          <cell r="BA93">
            <v>25030</v>
          </cell>
          <cell r="BB93">
            <v>3353</v>
          </cell>
          <cell r="BC93">
            <v>0</v>
          </cell>
          <cell r="BD93">
            <v>0</v>
          </cell>
          <cell r="BE93">
            <v>0</v>
          </cell>
          <cell r="BF93">
            <v>44</v>
          </cell>
          <cell r="BG93">
            <v>3</v>
          </cell>
          <cell r="BH93">
            <v>45</v>
          </cell>
          <cell r="BI93">
            <v>33</v>
          </cell>
          <cell r="BJ93">
            <v>12</v>
          </cell>
          <cell r="BK93">
            <v>1</v>
          </cell>
          <cell r="BL93">
            <v>0</v>
          </cell>
          <cell r="BM93">
            <v>0</v>
          </cell>
          <cell r="BN93">
            <v>0</v>
          </cell>
          <cell r="BO93">
            <v>0</v>
          </cell>
          <cell r="BP93">
            <v>0</v>
          </cell>
          <cell r="BQ93">
            <v>0</v>
          </cell>
          <cell r="BR93">
            <v>12</v>
          </cell>
          <cell r="BS93">
            <v>25</v>
          </cell>
          <cell r="BT93">
            <v>5</v>
          </cell>
          <cell r="BU93">
            <v>0</v>
          </cell>
          <cell r="BV93">
            <v>0</v>
          </cell>
          <cell r="BW93">
            <v>0</v>
          </cell>
          <cell r="BX93">
            <v>0</v>
          </cell>
          <cell r="BY93">
            <v>0</v>
          </cell>
          <cell r="BZ93">
            <v>19</v>
          </cell>
          <cell r="CA93">
            <v>0</v>
          </cell>
          <cell r="CB93">
            <v>59</v>
          </cell>
          <cell r="CC93">
            <v>115</v>
          </cell>
          <cell r="CD93">
            <v>97</v>
          </cell>
          <cell r="CE93">
            <v>31</v>
          </cell>
          <cell r="CF93">
            <v>5</v>
          </cell>
          <cell r="CG93">
            <v>0</v>
          </cell>
          <cell r="CH93">
            <v>0</v>
          </cell>
          <cell r="CI93">
            <v>0</v>
          </cell>
          <cell r="CJ93">
            <v>1</v>
          </cell>
          <cell r="CK93">
            <v>0</v>
          </cell>
          <cell r="CL93">
            <v>2</v>
          </cell>
          <cell r="CM93">
            <v>0</v>
          </cell>
          <cell r="CN93">
            <v>5</v>
          </cell>
          <cell r="CO93">
            <v>1</v>
          </cell>
          <cell r="CP93">
            <v>0</v>
          </cell>
          <cell r="CQ93">
            <v>0</v>
          </cell>
          <cell r="CR93">
            <v>0</v>
          </cell>
          <cell r="CS93">
            <v>0</v>
          </cell>
          <cell r="CT93">
            <v>2</v>
          </cell>
          <cell r="CU93">
            <v>0</v>
          </cell>
          <cell r="CV93">
            <v>0</v>
          </cell>
          <cell r="CW93">
            <v>0</v>
          </cell>
          <cell r="CX93">
            <v>1</v>
          </cell>
          <cell r="CY93">
            <v>0</v>
          </cell>
          <cell r="CZ93">
            <v>0</v>
          </cell>
          <cell r="DA93">
            <v>0</v>
          </cell>
          <cell r="DB93">
            <v>0</v>
          </cell>
          <cell r="DC93">
            <v>0</v>
          </cell>
          <cell r="DD93">
            <v>4</v>
          </cell>
          <cell r="DE93">
            <v>0</v>
          </cell>
          <cell r="DF93">
            <v>7</v>
          </cell>
          <cell r="DG93">
            <v>14</v>
          </cell>
          <cell r="DH93">
            <v>21</v>
          </cell>
          <cell r="DI93">
            <v>1</v>
          </cell>
          <cell r="DJ93">
            <v>2</v>
          </cell>
          <cell r="DK93">
            <v>0</v>
          </cell>
          <cell r="DL93">
            <v>0</v>
          </cell>
          <cell r="DM93">
            <v>0</v>
          </cell>
          <cell r="DN93">
            <v>0</v>
          </cell>
          <cell r="DO93">
            <v>0</v>
          </cell>
          <cell r="DP93">
            <v>2</v>
          </cell>
          <cell r="DQ93">
            <v>5</v>
          </cell>
          <cell r="DR93">
            <v>9</v>
          </cell>
          <cell r="DS93">
            <v>11</v>
          </cell>
          <cell r="DT93">
            <v>2</v>
          </cell>
          <cell r="DU93">
            <v>0</v>
          </cell>
          <cell r="DV93">
            <v>0</v>
          </cell>
          <cell r="DW93">
            <v>0</v>
          </cell>
          <cell r="DX93">
            <v>4</v>
          </cell>
          <cell r="DY93">
            <v>0</v>
          </cell>
          <cell r="DZ93">
            <v>7</v>
          </cell>
          <cell r="EA93">
            <v>14</v>
          </cell>
          <cell r="EB93">
            <v>20</v>
          </cell>
          <cell r="EC93">
            <v>1</v>
          </cell>
          <cell r="ED93">
            <v>2</v>
          </cell>
          <cell r="EE93">
            <v>0</v>
          </cell>
          <cell r="EF93">
            <v>0</v>
          </cell>
          <cell r="EG93">
            <v>0</v>
          </cell>
          <cell r="EH93">
            <v>16</v>
          </cell>
          <cell r="EI93">
            <v>1</v>
          </cell>
          <cell r="EJ93">
            <v>98</v>
          </cell>
          <cell r="EK93">
            <v>39</v>
          </cell>
          <cell r="EL93">
            <v>155</v>
          </cell>
          <cell r="EM93">
            <v>124</v>
          </cell>
          <cell r="EN93">
            <v>15</v>
          </cell>
          <cell r="EO93">
            <v>0</v>
          </cell>
          <cell r="EP93">
            <v>0</v>
          </cell>
          <cell r="EQ93">
            <v>0</v>
          </cell>
          <cell r="ER93">
            <v>7</v>
          </cell>
          <cell r="ES93">
            <v>0</v>
          </cell>
          <cell r="ET93">
            <v>189</v>
          </cell>
          <cell r="EU93">
            <v>289</v>
          </cell>
          <cell r="EV93">
            <v>252</v>
          </cell>
          <cell r="EW93">
            <v>115</v>
          </cell>
          <cell r="EX93">
            <v>12</v>
          </cell>
          <cell r="EY93">
            <v>0</v>
          </cell>
          <cell r="EZ93">
            <v>0</v>
          </cell>
          <cell r="FA93">
            <v>0</v>
          </cell>
          <cell r="FB93">
            <v>37</v>
          </cell>
          <cell r="FC93">
            <v>2</v>
          </cell>
          <cell r="FD93">
            <v>29</v>
          </cell>
          <cell r="FE93">
            <v>30</v>
          </cell>
          <cell r="FF93">
            <v>17</v>
          </cell>
          <cell r="FG93">
            <v>2</v>
          </cell>
          <cell r="FH93">
            <v>0</v>
          </cell>
          <cell r="FI93">
            <v>0</v>
          </cell>
          <cell r="FJ93">
            <v>0</v>
          </cell>
          <cell r="FK93">
            <v>0</v>
          </cell>
          <cell r="FL93">
            <v>0</v>
          </cell>
          <cell r="FM93">
            <v>0</v>
          </cell>
          <cell r="FN93">
            <v>0</v>
          </cell>
          <cell r="FO93">
            <v>1</v>
          </cell>
          <cell r="FP93">
            <v>5</v>
          </cell>
          <cell r="FQ93">
            <v>11</v>
          </cell>
          <cell r="FR93">
            <v>2</v>
          </cell>
          <cell r="FS93">
            <v>0</v>
          </cell>
          <cell r="FT93">
            <v>0</v>
          </cell>
          <cell r="FU93">
            <v>0</v>
          </cell>
          <cell r="FV93">
            <v>50</v>
          </cell>
          <cell r="FW93">
            <v>0</v>
          </cell>
          <cell r="FX93">
            <v>18</v>
          </cell>
          <cell r="FY93">
            <v>6</v>
          </cell>
          <cell r="FZ93">
            <v>3</v>
          </cell>
          <cell r="GA93">
            <v>0</v>
          </cell>
          <cell r="GB93">
            <v>1</v>
          </cell>
          <cell r="GC93">
            <v>0</v>
          </cell>
          <cell r="GD93">
            <v>0</v>
          </cell>
          <cell r="GE93">
            <v>0</v>
          </cell>
          <cell r="GF93">
            <v>8</v>
          </cell>
          <cell r="GG93">
            <v>1</v>
          </cell>
          <cell r="GH93">
            <v>19</v>
          </cell>
          <cell r="GI93">
            <v>0</v>
          </cell>
          <cell r="GJ93">
            <v>0</v>
          </cell>
          <cell r="GK93">
            <v>0</v>
          </cell>
          <cell r="GL93">
            <v>0</v>
          </cell>
          <cell r="GM93">
            <v>0</v>
          </cell>
          <cell r="GN93">
            <v>0</v>
          </cell>
          <cell r="GO93">
            <v>0</v>
          </cell>
          <cell r="GP93">
            <v>0</v>
          </cell>
          <cell r="GQ93">
            <v>0</v>
          </cell>
          <cell r="GR93">
            <v>0</v>
          </cell>
          <cell r="GS93">
            <v>0</v>
          </cell>
          <cell r="GT93">
            <v>1</v>
          </cell>
          <cell r="GU93">
            <v>0</v>
          </cell>
          <cell r="GV93">
            <v>0</v>
          </cell>
          <cell r="GW93">
            <v>0</v>
          </cell>
          <cell r="GX93">
            <v>0</v>
          </cell>
          <cell r="GY93">
            <v>0</v>
          </cell>
          <cell r="GZ93">
            <v>0</v>
          </cell>
          <cell r="HA93">
            <v>0</v>
          </cell>
          <cell r="HB93">
            <v>0</v>
          </cell>
          <cell r="HC93">
            <v>0</v>
          </cell>
          <cell r="HD93">
            <v>0</v>
          </cell>
          <cell r="HE93">
            <v>0</v>
          </cell>
          <cell r="HF93">
            <v>0</v>
          </cell>
          <cell r="HG93">
            <v>0</v>
          </cell>
          <cell r="HH93">
            <v>0</v>
          </cell>
          <cell r="HI93">
            <v>0</v>
          </cell>
          <cell r="HJ93">
            <v>0</v>
          </cell>
          <cell r="HK93">
            <v>0</v>
          </cell>
          <cell r="HL93">
            <v>0</v>
          </cell>
          <cell r="HM93">
            <v>0</v>
          </cell>
          <cell r="HN93">
            <v>0</v>
          </cell>
          <cell r="HO93">
            <v>0</v>
          </cell>
          <cell r="HP93">
            <v>0</v>
          </cell>
          <cell r="HQ93">
            <v>0</v>
          </cell>
          <cell r="HR93">
            <v>0</v>
          </cell>
          <cell r="HS93">
            <v>0</v>
          </cell>
          <cell r="HT93">
            <v>2</v>
          </cell>
          <cell r="HU93">
            <v>0</v>
          </cell>
          <cell r="HV93">
            <v>10</v>
          </cell>
          <cell r="HW93">
            <v>1</v>
          </cell>
          <cell r="HX93">
            <v>0</v>
          </cell>
          <cell r="HY93">
            <v>0</v>
          </cell>
          <cell r="HZ93">
            <v>0</v>
          </cell>
        </row>
        <row r="94">
          <cell r="A94">
            <v>110</v>
          </cell>
          <cell r="B94" t="str">
            <v>Aéropostale</v>
          </cell>
          <cell r="C94">
            <v>57143807607</v>
          </cell>
          <cell r="D94">
            <v>99</v>
          </cell>
          <cell r="E94">
            <v>0</v>
          </cell>
          <cell r="F94">
            <v>7</v>
          </cell>
          <cell r="G94">
            <v>176</v>
          </cell>
          <cell r="H94">
            <v>429</v>
          </cell>
          <cell r="I94">
            <v>1</v>
          </cell>
          <cell r="J94">
            <v>791</v>
          </cell>
          <cell r="K94">
            <v>877</v>
          </cell>
          <cell r="L94">
            <v>818</v>
          </cell>
          <cell r="M94">
            <v>489</v>
          </cell>
          <cell r="N94">
            <v>84</v>
          </cell>
          <cell r="O94">
            <v>0</v>
          </cell>
          <cell r="P94">
            <v>493</v>
          </cell>
          <cell r="Q94">
            <v>17083</v>
          </cell>
          <cell r="R94">
            <v>50823</v>
          </cell>
          <cell r="S94">
            <v>88</v>
          </cell>
          <cell r="T94">
            <v>148269</v>
          </cell>
          <cell r="U94">
            <v>125322</v>
          </cell>
          <cell r="V94">
            <v>38014</v>
          </cell>
          <cell r="W94">
            <v>5456</v>
          </cell>
          <cell r="X94">
            <v>333</v>
          </cell>
          <cell r="Y94">
            <v>0</v>
          </cell>
          <cell r="Z94">
            <v>2736</v>
          </cell>
          <cell r="AA94">
            <v>111268</v>
          </cell>
          <cell r="AB94">
            <v>401676</v>
          </cell>
          <cell r="AC94">
            <v>656</v>
          </cell>
          <cell r="AD94">
            <v>6390532</v>
          </cell>
          <cell r="AE94">
            <v>15594604</v>
          </cell>
          <cell r="AF94">
            <v>15645263</v>
          </cell>
          <cell r="AG94">
            <v>2279071</v>
          </cell>
          <cell r="AH94">
            <v>44933</v>
          </cell>
          <cell r="AI94">
            <v>0</v>
          </cell>
          <cell r="AJ94">
            <v>2736</v>
          </cell>
          <cell r="AK94">
            <v>111268</v>
          </cell>
          <cell r="AL94">
            <v>401676</v>
          </cell>
          <cell r="AM94">
            <v>656</v>
          </cell>
          <cell r="AN94">
            <v>6390532</v>
          </cell>
          <cell r="AO94">
            <v>15594605</v>
          </cell>
          <cell r="AP94">
            <v>15645275</v>
          </cell>
          <cell r="AQ94">
            <v>2280926</v>
          </cell>
          <cell r="AR94">
            <v>45762</v>
          </cell>
          <cell r="AS94">
            <v>0</v>
          </cell>
          <cell r="AT94">
            <v>34</v>
          </cell>
          <cell r="AU94">
            <v>667</v>
          </cell>
          <cell r="AV94">
            <v>5800</v>
          </cell>
          <cell r="AW94">
            <v>30</v>
          </cell>
          <cell r="AX94">
            <v>120212</v>
          </cell>
          <cell r="AY94">
            <v>183432</v>
          </cell>
          <cell r="AZ94">
            <v>130048</v>
          </cell>
          <cell r="BA94">
            <v>21917</v>
          </cell>
          <cell r="BB94">
            <v>1239</v>
          </cell>
          <cell r="BC94">
            <v>0</v>
          </cell>
          <cell r="BD94">
            <v>2</v>
          </cell>
          <cell r="BE94">
            <v>19</v>
          </cell>
          <cell r="BF94">
            <v>23</v>
          </cell>
          <cell r="BG94">
            <v>0</v>
          </cell>
          <cell r="BH94">
            <v>14</v>
          </cell>
          <cell r="BI94">
            <v>12</v>
          </cell>
          <cell r="BJ94">
            <v>0</v>
          </cell>
          <cell r="BK94">
            <v>0</v>
          </cell>
          <cell r="BL94">
            <v>0</v>
          </cell>
          <cell r="BM94">
            <v>0</v>
          </cell>
          <cell r="BN94">
            <v>2</v>
          </cell>
          <cell r="BO94">
            <v>90</v>
          </cell>
          <cell r="BP94">
            <v>221</v>
          </cell>
          <cell r="BQ94">
            <v>0</v>
          </cell>
          <cell r="BR94">
            <v>46</v>
          </cell>
          <cell r="BS94">
            <v>11</v>
          </cell>
          <cell r="BT94">
            <v>5</v>
          </cell>
          <cell r="BU94">
            <v>4</v>
          </cell>
          <cell r="BV94">
            <v>0</v>
          </cell>
          <cell r="BW94">
            <v>0</v>
          </cell>
          <cell r="BX94">
            <v>2</v>
          </cell>
          <cell r="BY94">
            <v>53</v>
          </cell>
          <cell r="BZ94">
            <v>135</v>
          </cell>
          <cell r="CA94">
            <v>0</v>
          </cell>
          <cell r="CB94">
            <v>214</v>
          </cell>
          <cell r="CC94">
            <v>131</v>
          </cell>
          <cell r="CD94">
            <v>107</v>
          </cell>
          <cell r="CE94">
            <v>91</v>
          </cell>
          <cell r="CF94">
            <v>13</v>
          </cell>
          <cell r="CG94">
            <v>0</v>
          </cell>
          <cell r="CH94">
            <v>1</v>
          </cell>
          <cell r="CI94">
            <v>0</v>
          </cell>
          <cell r="CJ94">
            <v>2</v>
          </cell>
          <cell r="CK94">
            <v>0</v>
          </cell>
          <cell r="CL94">
            <v>5</v>
          </cell>
          <cell r="CM94">
            <v>2</v>
          </cell>
          <cell r="CN94">
            <v>1</v>
          </cell>
          <cell r="CO94">
            <v>0</v>
          </cell>
          <cell r="CP94">
            <v>0</v>
          </cell>
          <cell r="CQ94">
            <v>0</v>
          </cell>
          <cell r="CR94">
            <v>0</v>
          </cell>
          <cell r="CS94">
            <v>0</v>
          </cell>
          <cell r="CT94">
            <v>4</v>
          </cell>
          <cell r="CU94">
            <v>0</v>
          </cell>
          <cell r="CV94">
            <v>3</v>
          </cell>
          <cell r="CW94">
            <v>0</v>
          </cell>
          <cell r="CX94">
            <v>0</v>
          </cell>
          <cell r="CY94">
            <v>0</v>
          </cell>
          <cell r="CZ94">
            <v>0</v>
          </cell>
          <cell r="DA94">
            <v>0</v>
          </cell>
          <cell r="DB94">
            <v>0</v>
          </cell>
          <cell r="DC94">
            <v>0</v>
          </cell>
          <cell r="DD94">
            <v>0</v>
          </cell>
          <cell r="DE94">
            <v>0</v>
          </cell>
          <cell r="DF94">
            <v>34</v>
          </cell>
          <cell r="DG94">
            <v>24</v>
          </cell>
          <cell r="DH94">
            <v>7</v>
          </cell>
          <cell r="DI94">
            <v>3</v>
          </cell>
          <cell r="DJ94">
            <v>1</v>
          </cell>
          <cell r="DK94">
            <v>0</v>
          </cell>
          <cell r="DL94">
            <v>0</v>
          </cell>
          <cell r="DM94">
            <v>5</v>
          </cell>
          <cell r="DN94">
            <v>5</v>
          </cell>
          <cell r="DO94">
            <v>0</v>
          </cell>
          <cell r="DP94">
            <v>27</v>
          </cell>
          <cell r="DQ94">
            <v>18</v>
          </cell>
          <cell r="DR94">
            <v>3</v>
          </cell>
          <cell r="DS94">
            <v>4</v>
          </cell>
          <cell r="DT94">
            <v>0</v>
          </cell>
          <cell r="DU94">
            <v>0</v>
          </cell>
          <cell r="DV94">
            <v>0</v>
          </cell>
          <cell r="DW94">
            <v>0</v>
          </cell>
          <cell r="DX94">
            <v>0</v>
          </cell>
          <cell r="DY94">
            <v>0</v>
          </cell>
          <cell r="DZ94">
            <v>34</v>
          </cell>
          <cell r="EA94">
            <v>24</v>
          </cell>
          <cell r="EB94">
            <v>7</v>
          </cell>
          <cell r="EC94">
            <v>3</v>
          </cell>
          <cell r="ED94">
            <v>1</v>
          </cell>
          <cell r="EE94">
            <v>0</v>
          </cell>
          <cell r="EF94">
            <v>0</v>
          </cell>
          <cell r="EG94">
            <v>0</v>
          </cell>
          <cell r="EH94">
            <v>0</v>
          </cell>
          <cell r="EI94">
            <v>0</v>
          </cell>
          <cell r="EJ94">
            <v>129</v>
          </cell>
          <cell r="EK94">
            <v>604</v>
          </cell>
          <cell r="EL94">
            <v>771</v>
          </cell>
          <cell r="EM94">
            <v>450</v>
          </cell>
          <cell r="EN94">
            <v>81</v>
          </cell>
          <cell r="EO94">
            <v>0</v>
          </cell>
          <cell r="EP94">
            <v>4</v>
          </cell>
          <cell r="EQ94">
            <v>162</v>
          </cell>
          <cell r="ER94">
            <v>391</v>
          </cell>
          <cell r="ES94">
            <v>1</v>
          </cell>
          <cell r="ET94">
            <v>665</v>
          </cell>
          <cell r="EU94">
            <v>802</v>
          </cell>
          <cell r="EV94">
            <v>814</v>
          </cell>
          <cell r="EW94">
            <v>483</v>
          </cell>
          <cell r="EX94">
            <v>83</v>
          </cell>
          <cell r="EY94">
            <v>0</v>
          </cell>
          <cell r="EZ94">
            <v>1</v>
          </cell>
          <cell r="FA94">
            <v>2</v>
          </cell>
          <cell r="FB94">
            <v>3</v>
          </cell>
          <cell r="FC94">
            <v>0</v>
          </cell>
          <cell r="FD94">
            <v>18</v>
          </cell>
          <cell r="FE94">
            <v>14</v>
          </cell>
          <cell r="FF94">
            <v>1</v>
          </cell>
          <cell r="FG94">
            <v>0</v>
          </cell>
          <cell r="FH94">
            <v>0</v>
          </cell>
          <cell r="FI94">
            <v>0</v>
          </cell>
          <cell r="FJ94">
            <v>0</v>
          </cell>
          <cell r="FK94">
            <v>5</v>
          </cell>
          <cell r="FL94">
            <v>5</v>
          </cell>
          <cell r="FM94">
            <v>0</v>
          </cell>
          <cell r="FN94">
            <v>17</v>
          </cell>
          <cell r="FO94">
            <v>10</v>
          </cell>
          <cell r="FP94">
            <v>3</v>
          </cell>
          <cell r="FQ94">
            <v>4</v>
          </cell>
          <cell r="FR94">
            <v>0</v>
          </cell>
          <cell r="FS94">
            <v>0</v>
          </cell>
          <cell r="FT94">
            <v>1</v>
          </cell>
          <cell r="FU94">
            <v>4</v>
          </cell>
          <cell r="FV94">
            <v>21</v>
          </cell>
          <cell r="FW94">
            <v>0</v>
          </cell>
          <cell r="FX94">
            <v>67</v>
          </cell>
          <cell r="FY94">
            <v>50</v>
          </cell>
          <cell r="FZ94">
            <v>0</v>
          </cell>
          <cell r="GA94">
            <v>2</v>
          </cell>
          <cell r="GB94">
            <v>0</v>
          </cell>
          <cell r="GC94">
            <v>0</v>
          </cell>
          <cell r="GD94">
            <v>0</v>
          </cell>
          <cell r="GE94">
            <v>0</v>
          </cell>
          <cell r="GF94">
            <v>0</v>
          </cell>
          <cell r="GG94">
            <v>0</v>
          </cell>
          <cell r="GH94">
            <v>0</v>
          </cell>
          <cell r="GI94">
            <v>0</v>
          </cell>
          <cell r="GJ94">
            <v>0</v>
          </cell>
          <cell r="GK94">
            <v>0</v>
          </cell>
          <cell r="GL94">
            <v>0</v>
          </cell>
          <cell r="GM94">
            <v>0</v>
          </cell>
          <cell r="GN94">
            <v>1</v>
          </cell>
          <cell r="GO94">
            <v>3</v>
          </cell>
          <cell r="GP94">
            <v>0</v>
          </cell>
          <cell r="GQ94">
            <v>0</v>
          </cell>
          <cell r="GR94">
            <v>0</v>
          </cell>
          <cell r="GS94">
            <v>0</v>
          </cell>
          <cell r="GT94">
            <v>0</v>
          </cell>
          <cell r="GU94">
            <v>0</v>
          </cell>
          <cell r="GV94">
            <v>1</v>
          </cell>
          <cell r="GW94">
            <v>0</v>
          </cell>
          <cell r="GX94">
            <v>0</v>
          </cell>
          <cell r="GY94">
            <v>0</v>
          </cell>
          <cell r="GZ94">
            <v>0</v>
          </cell>
          <cell r="HA94">
            <v>0</v>
          </cell>
          <cell r="HB94">
            <v>0</v>
          </cell>
          <cell r="HC94">
            <v>0</v>
          </cell>
          <cell r="HD94">
            <v>0</v>
          </cell>
          <cell r="HE94">
            <v>0</v>
          </cell>
          <cell r="HF94">
            <v>0</v>
          </cell>
          <cell r="HG94">
            <v>0</v>
          </cell>
          <cell r="HH94">
            <v>0</v>
          </cell>
          <cell r="HI94">
            <v>0</v>
          </cell>
          <cell r="HJ94">
            <v>0</v>
          </cell>
          <cell r="HK94">
            <v>0</v>
          </cell>
          <cell r="HL94">
            <v>1</v>
          </cell>
          <cell r="HM94">
            <v>0</v>
          </cell>
          <cell r="HN94">
            <v>0</v>
          </cell>
          <cell r="HO94">
            <v>0</v>
          </cell>
          <cell r="HP94">
            <v>0</v>
          </cell>
          <cell r="HQ94">
            <v>0</v>
          </cell>
          <cell r="HR94">
            <v>0</v>
          </cell>
          <cell r="HS94">
            <v>0</v>
          </cell>
          <cell r="HT94">
            <v>9</v>
          </cell>
          <cell r="HU94">
            <v>0</v>
          </cell>
          <cell r="HV94">
            <v>23</v>
          </cell>
          <cell r="HW94">
            <v>1</v>
          </cell>
          <cell r="HX94">
            <v>0</v>
          </cell>
          <cell r="HY94">
            <v>0</v>
          </cell>
          <cell r="HZ94">
            <v>0</v>
          </cell>
        </row>
        <row r="95">
          <cell r="A95">
            <v>111</v>
          </cell>
          <cell r="B95" t="str">
            <v>MITRE</v>
          </cell>
          <cell r="C95">
            <v>151373044800</v>
          </cell>
          <cell r="D95">
            <v>100</v>
          </cell>
          <cell r="E95">
            <v>0</v>
          </cell>
          <cell r="F95">
            <v>32</v>
          </cell>
          <cell r="G95">
            <v>328</v>
          </cell>
          <cell r="H95">
            <v>325</v>
          </cell>
          <cell r="I95">
            <v>12</v>
          </cell>
          <cell r="J95">
            <v>258</v>
          </cell>
          <cell r="K95">
            <v>248</v>
          </cell>
          <cell r="L95">
            <v>286</v>
          </cell>
          <cell r="M95">
            <v>158</v>
          </cell>
          <cell r="N95">
            <v>5</v>
          </cell>
          <cell r="O95">
            <v>0</v>
          </cell>
          <cell r="P95">
            <v>80</v>
          </cell>
          <cell r="Q95">
            <v>1964</v>
          </cell>
          <cell r="R95">
            <v>2740</v>
          </cell>
          <cell r="S95">
            <v>285</v>
          </cell>
          <cell r="T95">
            <v>2113</v>
          </cell>
          <cell r="U95">
            <v>551</v>
          </cell>
          <cell r="V95">
            <v>223</v>
          </cell>
          <cell r="W95">
            <v>285</v>
          </cell>
          <cell r="X95">
            <v>12</v>
          </cell>
          <cell r="Y95">
            <v>0</v>
          </cell>
          <cell r="Z95">
            <v>216</v>
          </cell>
          <cell r="AA95">
            <v>1692</v>
          </cell>
          <cell r="AB95">
            <v>2436</v>
          </cell>
          <cell r="AC95">
            <v>99</v>
          </cell>
          <cell r="AD95">
            <v>8578</v>
          </cell>
          <cell r="AE95">
            <v>9063</v>
          </cell>
          <cell r="AF95">
            <v>4863</v>
          </cell>
          <cell r="AG95">
            <v>2188</v>
          </cell>
          <cell r="AH95">
            <v>47</v>
          </cell>
          <cell r="AI95">
            <v>0</v>
          </cell>
          <cell r="AJ95">
            <v>216</v>
          </cell>
          <cell r="AK95">
            <v>1692</v>
          </cell>
          <cell r="AL95">
            <v>2436</v>
          </cell>
          <cell r="AM95">
            <v>99</v>
          </cell>
          <cell r="AN95">
            <v>8578</v>
          </cell>
          <cell r="AO95">
            <v>9063</v>
          </cell>
          <cell r="AP95">
            <v>4863</v>
          </cell>
          <cell r="AQ95">
            <v>2189</v>
          </cell>
          <cell r="AR95">
            <v>48</v>
          </cell>
          <cell r="AS95">
            <v>0</v>
          </cell>
          <cell r="AT95">
            <v>2</v>
          </cell>
          <cell r="AU95">
            <v>2</v>
          </cell>
          <cell r="AV95">
            <v>112</v>
          </cell>
          <cell r="AW95">
            <v>0</v>
          </cell>
          <cell r="AX95">
            <v>732</v>
          </cell>
          <cell r="AY95">
            <v>752</v>
          </cell>
          <cell r="AZ95">
            <v>703</v>
          </cell>
          <cell r="BA95">
            <v>454</v>
          </cell>
          <cell r="BB95">
            <v>8</v>
          </cell>
          <cell r="BC95">
            <v>0</v>
          </cell>
          <cell r="BD95">
            <v>9</v>
          </cell>
          <cell r="BE95">
            <v>41</v>
          </cell>
          <cell r="BF95">
            <v>76</v>
          </cell>
          <cell r="BG95">
            <v>0</v>
          </cell>
          <cell r="BH95">
            <v>83</v>
          </cell>
          <cell r="BI95">
            <v>54</v>
          </cell>
          <cell r="BJ95">
            <v>48</v>
          </cell>
          <cell r="BK95">
            <v>9</v>
          </cell>
          <cell r="BL95">
            <v>2</v>
          </cell>
          <cell r="BM95">
            <v>0</v>
          </cell>
          <cell r="BN95">
            <v>2</v>
          </cell>
          <cell r="BO95">
            <v>14</v>
          </cell>
          <cell r="BP95">
            <v>11</v>
          </cell>
          <cell r="BQ95">
            <v>0</v>
          </cell>
          <cell r="BR95">
            <v>34</v>
          </cell>
          <cell r="BS95">
            <v>10</v>
          </cell>
          <cell r="BT95">
            <v>17</v>
          </cell>
          <cell r="BU95">
            <v>6</v>
          </cell>
          <cell r="BV95">
            <v>0</v>
          </cell>
          <cell r="BW95">
            <v>0</v>
          </cell>
          <cell r="BX95">
            <v>10</v>
          </cell>
          <cell r="BY95">
            <v>114</v>
          </cell>
          <cell r="BZ95">
            <v>126</v>
          </cell>
          <cell r="CA95">
            <v>2</v>
          </cell>
          <cell r="CB95">
            <v>83</v>
          </cell>
          <cell r="CC95">
            <v>129</v>
          </cell>
          <cell r="CD95">
            <v>196</v>
          </cell>
          <cell r="CE95">
            <v>113</v>
          </cell>
          <cell r="CF95">
            <v>2</v>
          </cell>
          <cell r="CG95">
            <v>0</v>
          </cell>
          <cell r="CH95">
            <v>0</v>
          </cell>
          <cell r="CI95">
            <v>0</v>
          </cell>
          <cell r="CJ95">
            <v>2</v>
          </cell>
          <cell r="CK95">
            <v>0</v>
          </cell>
          <cell r="CL95">
            <v>17</v>
          </cell>
          <cell r="CM95">
            <v>11</v>
          </cell>
          <cell r="CN95">
            <v>18</v>
          </cell>
          <cell r="CO95">
            <v>3</v>
          </cell>
          <cell r="CP95">
            <v>0</v>
          </cell>
          <cell r="CQ95">
            <v>0</v>
          </cell>
          <cell r="CR95">
            <v>0</v>
          </cell>
          <cell r="CS95">
            <v>0</v>
          </cell>
          <cell r="CT95">
            <v>0</v>
          </cell>
          <cell r="CU95">
            <v>0</v>
          </cell>
          <cell r="CV95">
            <v>3</v>
          </cell>
          <cell r="CW95">
            <v>2</v>
          </cell>
          <cell r="CX95">
            <v>0</v>
          </cell>
          <cell r="CY95">
            <v>1</v>
          </cell>
          <cell r="CZ95">
            <v>0</v>
          </cell>
          <cell r="DA95">
            <v>0</v>
          </cell>
          <cell r="DB95">
            <v>0</v>
          </cell>
          <cell r="DC95">
            <v>14</v>
          </cell>
          <cell r="DD95">
            <v>21</v>
          </cell>
          <cell r="DE95">
            <v>0</v>
          </cell>
          <cell r="DF95">
            <v>30</v>
          </cell>
          <cell r="DG95">
            <v>65</v>
          </cell>
          <cell r="DH95">
            <v>87</v>
          </cell>
          <cell r="DI95">
            <v>33</v>
          </cell>
          <cell r="DJ95">
            <v>3</v>
          </cell>
          <cell r="DK95">
            <v>0</v>
          </cell>
          <cell r="DL95">
            <v>1</v>
          </cell>
          <cell r="DM95">
            <v>15</v>
          </cell>
          <cell r="DN95">
            <v>40</v>
          </cell>
          <cell r="DO95">
            <v>0</v>
          </cell>
          <cell r="DP95">
            <v>13</v>
          </cell>
          <cell r="DQ95">
            <v>29</v>
          </cell>
          <cell r="DR95">
            <v>67</v>
          </cell>
          <cell r="DS95">
            <v>21</v>
          </cell>
          <cell r="DT95">
            <v>0</v>
          </cell>
          <cell r="DU95">
            <v>0</v>
          </cell>
          <cell r="DV95">
            <v>0</v>
          </cell>
          <cell r="DW95">
            <v>14</v>
          </cell>
          <cell r="DX95">
            <v>21</v>
          </cell>
          <cell r="DY95">
            <v>0</v>
          </cell>
          <cell r="DZ95">
            <v>30</v>
          </cell>
          <cell r="EA95">
            <v>66</v>
          </cell>
          <cell r="EB95">
            <v>88</v>
          </cell>
          <cell r="EC95">
            <v>33</v>
          </cell>
          <cell r="ED95">
            <v>3</v>
          </cell>
          <cell r="EE95">
            <v>0</v>
          </cell>
          <cell r="EF95">
            <v>0</v>
          </cell>
          <cell r="EG95">
            <v>0</v>
          </cell>
          <cell r="EH95">
            <v>0</v>
          </cell>
          <cell r="EI95">
            <v>0</v>
          </cell>
          <cell r="EJ95">
            <v>0</v>
          </cell>
          <cell r="EK95">
            <v>24</v>
          </cell>
          <cell r="EL95">
            <v>92</v>
          </cell>
          <cell r="EM95">
            <v>86</v>
          </cell>
          <cell r="EN95">
            <v>3</v>
          </cell>
          <cell r="EO95">
            <v>0</v>
          </cell>
          <cell r="EP95">
            <v>7</v>
          </cell>
          <cell r="EQ95">
            <v>32</v>
          </cell>
          <cell r="ER95">
            <v>29</v>
          </cell>
          <cell r="ES95">
            <v>0</v>
          </cell>
          <cell r="ET95">
            <v>123</v>
          </cell>
          <cell r="EU95">
            <v>174</v>
          </cell>
          <cell r="EV95">
            <v>189</v>
          </cell>
          <cell r="EW95">
            <v>127</v>
          </cell>
          <cell r="EX95">
            <v>3</v>
          </cell>
          <cell r="EY95">
            <v>0</v>
          </cell>
          <cell r="EZ95">
            <v>4</v>
          </cell>
          <cell r="FA95">
            <v>35</v>
          </cell>
          <cell r="FB95">
            <v>76</v>
          </cell>
          <cell r="FC95">
            <v>0</v>
          </cell>
          <cell r="FD95">
            <v>59</v>
          </cell>
          <cell r="FE95">
            <v>44</v>
          </cell>
          <cell r="FF95">
            <v>61</v>
          </cell>
          <cell r="FG95">
            <v>10</v>
          </cell>
          <cell r="FH95">
            <v>2</v>
          </cell>
          <cell r="FI95">
            <v>0</v>
          </cell>
          <cell r="FJ95">
            <v>0</v>
          </cell>
          <cell r="FK95">
            <v>9</v>
          </cell>
          <cell r="FL95">
            <v>8</v>
          </cell>
          <cell r="FM95">
            <v>0</v>
          </cell>
          <cell r="FN95">
            <v>0</v>
          </cell>
          <cell r="FO95">
            <v>11</v>
          </cell>
          <cell r="FP95">
            <v>36</v>
          </cell>
          <cell r="FQ95">
            <v>19</v>
          </cell>
          <cell r="FR95">
            <v>0</v>
          </cell>
          <cell r="FS95">
            <v>0</v>
          </cell>
          <cell r="FT95">
            <v>15</v>
          </cell>
          <cell r="FU95">
            <v>232</v>
          </cell>
          <cell r="FV95">
            <v>175</v>
          </cell>
          <cell r="FW95">
            <v>11</v>
          </cell>
          <cell r="FX95">
            <v>62</v>
          </cell>
          <cell r="FY95">
            <v>13</v>
          </cell>
          <cell r="FZ95">
            <v>0</v>
          </cell>
          <cell r="GA95">
            <v>2</v>
          </cell>
          <cell r="GB95">
            <v>0</v>
          </cell>
          <cell r="GC95">
            <v>0</v>
          </cell>
          <cell r="GD95">
            <v>0</v>
          </cell>
          <cell r="GE95">
            <v>0</v>
          </cell>
          <cell r="GF95">
            <v>0</v>
          </cell>
          <cell r="GG95">
            <v>0</v>
          </cell>
          <cell r="GH95">
            <v>0</v>
          </cell>
          <cell r="GI95">
            <v>0</v>
          </cell>
          <cell r="GJ95">
            <v>0</v>
          </cell>
          <cell r="GK95">
            <v>0</v>
          </cell>
          <cell r="GL95">
            <v>0</v>
          </cell>
          <cell r="GM95">
            <v>0</v>
          </cell>
          <cell r="GN95">
            <v>6</v>
          </cell>
          <cell r="GO95">
            <v>20</v>
          </cell>
          <cell r="GP95">
            <v>10</v>
          </cell>
          <cell r="GQ95">
            <v>0</v>
          </cell>
          <cell r="GR95">
            <v>5</v>
          </cell>
          <cell r="GS95">
            <v>0</v>
          </cell>
          <cell r="GT95">
            <v>0</v>
          </cell>
          <cell r="GU95">
            <v>0</v>
          </cell>
          <cell r="GV95">
            <v>0</v>
          </cell>
          <cell r="GW95">
            <v>0</v>
          </cell>
          <cell r="GX95">
            <v>0</v>
          </cell>
          <cell r="GY95">
            <v>0</v>
          </cell>
          <cell r="GZ95">
            <v>0</v>
          </cell>
          <cell r="HA95">
            <v>0</v>
          </cell>
          <cell r="HB95">
            <v>0</v>
          </cell>
          <cell r="HC95">
            <v>0</v>
          </cell>
          <cell r="HD95">
            <v>0</v>
          </cell>
          <cell r="HE95">
            <v>0</v>
          </cell>
          <cell r="HF95">
            <v>0</v>
          </cell>
          <cell r="HG95">
            <v>0</v>
          </cell>
          <cell r="HH95">
            <v>0</v>
          </cell>
          <cell r="HI95">
            <v>0</v>
          </cell>
          <cell r="HJ95">
            <v>0</v>
          </cell>
          <cell r="HK95">
            <v>0</v>
          </cell>
          <cell r="HL95">
            <v>0</v>
          </cell>
          <cell r="HM95">
            <v>0</v>
          </cell>
          <cell r="HN95">
            <v>0</v>
          </cell>
          <cell r="HO95">
            <v>0</v>
          </cell>
          <cell r="HP95">
            <v>0</v>
          </cell>
          <cell r="HQ95">
            <v>0</v>
          </cell>
          <cell r="HR95">
            <v>0</v>
          </cell>
          <cell r="HS95">
            <v>0</v>
          </cell>
          <cell r="HT95">
            <v>27</v>
          </cell>
          <cell r="HU95">
            <v>1</v>
          </cell>
          <cell r="HV95">
            <v>9</v>
          </cell>
          <cell r="HW95">
            <v>6</v>
          </cell>
          <cell r="HX95">
            <v>0</v>
          </cell>
          <cell r="HY95">
            <v>0</v>
          </cell>
          <cell r="HZ95">
            <v>0</v>
          </cell>
        </row>
        <row r="96">
          <cell r="A96">
            <v>112</v>
          </cell>
          <cell r="B96" t="str">
            <v>Grainger</v>
          </cell>
          <cell r="C96">
            <v>265544390144768</v>
          </cell>
          <cell r="D96">
            <v>101</v>
          </cell>
          <cell r="E96">
            <v>0</v>
          </cell>
          <cell r="F96">
            <v>0</v>
          </cell>
          <cell r="G96">
            <v>0</v>
          </cell>
          <cell r="H96">
            <v>7</v>
          </cell>
          <cell r="I96">
            <v>0</v>
          </cell>
          <cell r="J96">
            <v>51</v>
          </cell>
          <cell r="K96">
            <v>102</v>
          </cell>
          <cell r="L96">
            <v>339</v>
          </cell>
          <cell r="M96">
            <v>185</v>
          </cell>
          <cell r="N96">
            <v>10</v>
          </cell>
          <cell r="O96">
            <v>0</v>
          </cell>
          <cell r="P96">
            <v>0</v>
          </cell>
          <cell r="Q96">
            <v>0</v>
          </cell>
          <cell r="R96">
            <v>2</v>
          </cell>
          <cell r="S96">
            <v>0</v>
          </cell>
          <cell r="T96">
            <v>60</v>
          </cell>
          <cell r="U96">
            <v>41</v>
          </cell>
          <cell r="V96">
            <v>83</v>
          </cell>
          <cell r="W96">
            <v>43</v>
          </cell>
          <cell r="X96">
            <v>2</v>
          </cell>
          <cell r="Y96">
            <v>0</v>
          </cell>
          <cell r="Z96">
            <v>0</v>
          </cell>
          <cell r="AA96">
            <v>0</v>
          </cell>
          <cell r="AB96">
            <v>8</v>
          </cell>
          <cell r="AC96">
            <v>0</v>
          </cell>
          <cell r="AD96">
            <v>214</v>
          </cell>
          <cell r="AE96">
            <v>335</v>
          </cell>
          <cell r="AF96">
            <v>1166</v>
          </cell>
          <cell r="AG96">
            <v>946</v>
          </cell>
          <cell r="AH96">
            <v>36</v>
          </cell>
          <cell r="AI96">
            <v>0</v>
          </cell>
          <cell r="AJ96">
            <v>0</v>
          </cell>
          <cell r="AK96">
            <v>0</v>
          </cell>
          <cell r="AL96">
            <v>8</v>
          </cell>
          <cell r="AM96">
            <v>0</v>
          </cell>
          <cell r="AN96">
            <v>214</v>
          </cell>
          <cell r="AO96">
            <v>335</v>
          </cell>
          <cell r="AP96">
            <v>1166</v>
          </cell>
          <cell r="AQ96">
            <v>951</v>
          </cell>
          <cell r="AR96">
            <v>39</v>
          </cell>
          <cell r="AS96">
            <v>0</v>
          </cell>
          <cell r="AT96">
            <v>0</v>
          </cell>
          <cell r="AU96">
            <v>0</v>
          </cell>
          <cell r="AV96">
            <v>1</v>
          </cell>
          <cell r="AW96">
            <v>0</v>
          </cell>
          <cell r="AX96">
            <v>14</v>
          </cell>
          <cell r="AY96">
            <v>26</v>
          </cell>
          <cell r="AZ96">
            <v>386</v>
          </cell>
          <cell r="BA96">
            <v>99</v>
          </cell>
          <cell r="BB96">
            <v>4</v>
          </cell>
          <cell r="BC96">
            <v>0</v>
          </cell>
          <cell r="BD96">
            <v>0</v>
          </cell>
          <cell r="BE96">
            <v>0</v>
          </cell>
          <cell r="BF96">
            <v>2</v>
          </cell>
          <cell r="BG96">
            <v>0</v>
          </cell>
          <cell r="BH96">
            <v>30</v>
          </cell>
          <cell r="BI96">
            <v>28</v>
          </cell>
          <cell r="BJ96">
            <v>89</v>
          </cell>
          <cell r="BK96">
            <v>41</v>
          </cell>
          <cell r="BL96">
            <v>2</v>
          </cell>
          <cell r="BM96">
            <v>0</v>
          </cell>
          <cell r="BN96">
            <v>0</v>
          </cell>
          <cell r="BO96">
            <v>0</v>
          </cell>
          <cell r="BP96">
            <v>0</v>
          </cell>
          <cell r="BQ96">
            <v>0</v>
          </cell>
          <cell r="BR96">
            <v>3</v>
          </cell>
          <cell r="BS96">
            <v>1</v>
          </cell>
          <cell r="BT96">
            <v>6</v>
          </cell>
          <cell r="BU96">
            <v>4</v>
          </cell>
          <cell r="BV96">
            <v>1</v>
          </cell>
          <cell r="BW96">
            <v>0</v>
          </cell>
          <cell r="BX96">
            <v>0</v>
          </cell>
          <cell r="BY96">
            <v>0</v>
          </cell>
          <cell r="BZ96">
            <v>6</v>
          </cell>
          <cell r="CA96">
            <v>0</v>
          </cell>
          <cell r="CB96">
            <v>32</v>
          </cell>
          <cell r="CC96">
            <v>81</v>
          </cell>
          <cell r="CD96">
            <v>286</v>
          </cell>
          <cell r="CE96">
            <v>161</v>
          </cell>
          <cell r="CF96">
            <v>8</v>
          </cell>
          <cell r="CG96">
            <v>0</v>
          </cell>
          <cell r="CH96">
            <v>0</v>
          </cell>
          <cell r="CI96">
            <v>0</v>
          </cell>
          <cell r="CJ96">
            <v>0</v>
          </cell>
          <cell r="CK96">
            <v>0</v>
          </cell>
          <cell r="CL96">
            <v>2</v>
          </cell>
          <cell r="CM96">
            <v>2</v>
          </cell>
          <cell r="CN96">
            <v>4</v>
          </cell>
          <cell r="CO96">
            <v>5</v>
          </cell>
          <cell r="CP96">
            <v>1</v>
          </cell>
          <cell r="CQ96">
            <v>0</v>
          </cell>
          <cell r="CR96">
            <v>0</v>
          </cell>
          <cell r="CS96">
            <v>0</v>
          </cell>
          <cell r="CT96">
            <v>0</v>
          </cell>
          <cell r="CU96">
            <v>0</v>
          </cell>
          <cell r="CV96">
            <v>0</v>
          </cell>
          <cell r="CW96">
            <v>0</v>
          </cell>
          <cell r="CX96">
            <v>3</v>
          </cell>
          <cell r="CY96">
            <v>2</v>
          </cell>
          <cell r="CZ96">
            <v>0</v>
          </cell>
          <cell r="DA96">
            <v>0</v>
          </cell>
          <cell r="DB96">
            <v>0</v>
          </cell>
          <cell r="DC96">
            <v>0</v>
          </cell>
          <cell r="DD96">
            <v>0</v>
          </cell>
          <cell r="DE96">
            <v>0</v>
          </cell>
          <cell r="DF96">
            <v>0</v>
          </cell>
          <cell r="DG96">
            <v>10</v>
          </cell>
          <cell r="DH96">
            <v>38</v>
          </cell>
          <cell r="DI96">
            <v>17</v>
          </cell>
          <cell r="DJ96">
            <v>3</v>
          </cell>
          <cell r="DK96">
            <v>0</v>
          </cell>
          <cell r="DL96">
            <v>0</v>
          </cell>
          <cell r="DM96">
            <v>0</v>
          </cell>
          <cell r="DN96">
            <v>3</v>
          </cell>
          <cell r="DO96">
            <v>0</v>
          </cell>
          <cell r="DP96">
            <v>3</v>
          </cell>
          <cell r="DQ96">
            <v>5</v>
          </cell>
          <cell r="DR96">
            <v>32</v>
          </cell>
          <cell r="DS96">
            <v>7</v>
          </cell>
          <cell r="DT96">
            <v>1</v>
          </cell>
          <cell r="DU96">
            <v>0</v>
          </cell>
          <cell r="DV96">
            <v>0</v>
          </cell>
          <cell r="DW96">
            <v>0</v>
          </cell>
          <cell r="DX96">
            <v>0</v>
          </cell>
          <cell r="DY96">
            <v>0</v>
          </cell>
          <cell r="DZ96">
            <v>0</v>
          </cell>
          <cell r="EA96">
            <v>10</v>
          </cell>
          <cell r="EB96">
            <v>38</v>
          </cell>
          <cell r="EC96">
            <v>17</v>
          </cell>
          <cell r="ED96">
            <v>3</v>
          </cell>
          <cell r="EE96">
            <v>0</v>
          </cell>
          <cell r="EF96">
            <v>0</v>
          </cell>
          <cell r="EG96">
            <v>0</v>
          </cell>
          <cell r="EH96">
            <v>0</v>
          </cell>
          <cell r="EI96">
            <v>0</v>
          </cell>
          <cell r="EJ96">
            <v>20</v>
          </cell>
          <cell r="EK96">
            <v>88</v>
          </cell>
          <cell r="EL96">
            <v>295</v>
          </cell>
          <cell r="EM96">
            <v>152</v>
          </cell>
          <cell r="EN96">
            <v>7</v>
          </cell>
          <cell r="EO96">
            <v>0</v>
          </cell>
          <cell r="EP96">
            <v>0</v>
          </cell>
          <cell r="EQ96">
            <v>0</v>
          </cell>
          <cell r="ER96">
            <v>3</v>
          </cell>
          <cell r="ES96">
            <v>0</v>
          </cell>
          <cell r="ET96">
            <v>3</v>
          </cell>
          <cell r="EU96">
            <v>23</v>
          </cell>
          <cell r="EV96">
            <v>117</v>
          </cell>
          <cell r="EW96">
            <v>91</v>
          </cell>
          <cell r="EX96">
            <v>7</v>
          </cell>
          <cell r="EY96">
            <v>0</v>
          </cell>
          <cell r="EZ96">
            <v>0</v>
          </cell>
          <cell r="FA96">
            <v>0</v>
          </cell>
          <cell r="FB96">
            <v>1</v>
          </cell>
          <cell r="FC96">
            <v>0</v>
          </cell>
          <cell r="FD96">
            <v>23</v>
          </cell>
          <cell r="FE96">
            <v>30</v>
          </cell>
          <cell r="FF96">
            <v>91</v>
          </cell>
          <cell r="FG96">
            <v>44</v>
          </cell>
          <cell r="FH96">
            <v>3</v>
          </cell>
          <cell r="FI96">
            <v>0</v>
          </cell>
          <cell r="FJ96">
            <v>0</v>
          </cell>
          <cell r="FK96">
            <v>0</v>
          </cell>
          <cell r="FL96">
            <v>2</v>
          </cell>
          <cell r="FM96">
            <v>0</v>
          </cell>
          <cell r="FN96">
            <v>0</v>
          </cell>
          <cell r="FO96">
            <v>0</v>
          </cell>
          <cell r="FP96">
            <v>1</v>
          </cell>
          <cell r="FQ96">
            <v>2</v>
          </cell>
          <cell r="FR96">
            <v>0</v>
          </cell>
          <cell r="FS96">
            <v>0</v>
          </cell>
          <cell r="FT96">
            <v>0</v>
          </cell>
          <cell r="FU96">
            <v>0</v>
          </cell>
          <cell r="FV96">
            <v>1</v>
          </cell>
          <cell r="FW96">
            <v>0</v>
          </cell>
          <cell r="FX96">
            <v>11</v>
          </cell>
          <cell r="FY96">
            <v>49</v>
          </cell>
          <cell r="FZ96">
            <v>130</v>
          </cell>
          <cell r="GA96">
            <v>48</v>
          </cell>
          <cell r="GB96">
            <v>0</v>
          </cell>
          <cell r="GC96">
            <v>0</v>
          </cell>
          <cell r="GD96">
            <v>0</v>
          </cell>
          <cell r="GE96">
            <v>0</v>
          </cell>
          <cell r="GF96">
            <v>0</v>
          </cell>
          <cell r="GG96">
            <v>0</v>
          </cell>
          <cell r="GH96">
            <v>9</v>
          </cell>
          <cell r="GI96">
            <v>0</v>
          </cell>
          <cell r="GJ96">
            <v>0</v>
          </cell>
          <cell r="GK96">
            <v>0</v>
          </cell>
          <cell r="GL96">
            <v>0</v>
          </cell>
          <cell r="GM96">
            <v>0</v>
          </cell>
          <cell r="GN96">
            <v>0</v>
          </cell>
          <cell r="GO96">
            <v>0</v>
          </cell>
          <cell r="GP96">
            <v>0</v>
          </cell>
          <cell r="GQ96">
            <v>0</v>
          </cell>
          <cell r="GR96">
            <v>0</v>
          </cell>
          <cell r="GS96">
            <v>0</v>
          </cell>
          <cell r="GT96">
            <v>0</v>
          </cell>
          <cell r="GU96">
            <v>0</v>
          </cell>
          <cell r="GV96">
            <v>0</v>
          </cell>
          <cell r="GW96">
            <v>0</v>
          </cell>
          <cell r="GX96">
            <v>0</v>
          </cell>
          <cell r="GY96">
            <v>0</v>
          </cell>
          <cell r="GZ96">
            <v>0</v>
          </cell>
          <cell r="HA96">
            <v>0</v>
          </cell>
          <cell r="HB96">
            <v>0</v>
          </cell>
          <cell r="HC96">
            <v>0</v>
          </cell>
          <cell r="HD96">
            <v>0</v>
          </cell>
          <cell r="HE96">
            <v>0</v>
          </cell>
          <cell r="HF96">
            <v>0</v>
          </cell>
          <cell r="HG96">
            <v>0</v>
          </cell>
          <cell r="HH96">
            <v>0</v>
          </cell>
          <cell r="HI96">
            <v>0</v>
          </cell>
          <cell r="HJ96">
            <v>0</v>
          </cell>
          <cell r="HK96">
            <v>0</v>
          </cell>
          <cell r="HL96">
            <v>0</v>
          </cell>
          <cell r="HM96">
            <v>0</v>
          </cell>
          <cell r="HN96">
            <v>0</v>
          </cell>
          <cell r="HO96">
            <v>0</v>
          </cell>
          <cell r="HP96">
            <v>0</v>
          </cell>
          <cell r="HQ96">
            <v>0</v>
          </cell>
          <cell r="HR96">
            <v>0</v>
          </cell>
          <cell r="HS96">
            <v>0</v>
          </cell>
          <cell r="HT96">
            <v>0</v>
          </cell>
          <cell r="HU96">
            <v>0</v>
          </cell>
          <cell r="HV96">
            <v>5</v>
          </cell>
          <cell r="HW96">
            <v>0</v>
          </cell>
          <cell r="HX96">
            <v>0</v>
          </cell>
          <cell r="HY96">
            <v>0</v>
          </cell>
          <cell r="HZ96">
            <v>0</v>
          </cell>
        </row>
        <row r="97">
          <cell r="A97">
            <v>114</v>
          </cell>
          <cell r="B97" t="str">
            <v>Winchester Hospital</v>
          </cell>
          <cell r="C97">
            <v>107079996018373</v>
          </cell>
          <cell r="D97">
            <v>103</v>
          </cell>
          <cell r="E97">
            <v>0</v>
          </cell>
          <cell r="F97">
            <v>0</v>
          </cell>
          <cell r="G97">
            <v>21</v>
          </cell>
          <cell r="H97">
            <v>211</v>
          </cell>
          <cell r="I97">
            <v>0</v>
          </cell>
          <cell r="J97">
            <v>145</v>
          </cell>
          <cell r="K97">
            <v>90</v>
          </cell>
          <cell r="L97">
            <v>172</v>
          </cell>
          <cell r="M97">
            <v>160</v>
          </cell>
          <cell r="N97">
            <v>13</v>
          </cell>
          <cell r="O97">
            <v>0</v>
          </cell>
          <cell r="P97">
            <v>0</v>
          </cell>
          <cell r="Q97">
            <v>14</v>
          </cell>
          <cell r="R97">
            <v>154</v>
          </cell>
          <cell r="S97">
            <v>0</v>
          </cell>
          <cell r="T97">
            <v>370</v>
          </cell>
          <cell r="U97">
            <v>629</v>
          </cell>
          <cell r="V97">
            <v>403</v>
          </cell>
          <cell r="W97">
            <v>328</v>
          </cell>
          <cell r="X97">
            <v>65</v>
          </cell>
          <cell r="Y97">
            <v>0</v>
          </cell>
          <cell r="Z97">
            <v>0</v>
          </cell>
          <cell r="AA97">
            <v>56</v>
          </cell>
          <cell r="AB97">
            <v>801</v>
          </cell>
          <cell r="AC97">
            <v>0</v>
          </cell>
          <cell r="AD97">
            <v>3390</v>
          </cell>
          <cell r="AE97">
            <v>6015</v>
          </cell>
          <cell r="AF97">
            <v>3507</v>
          </cell>
          <cell r="AG97">
            <v>3306</v>
          </cell>
          <cell r="AH97">
            <v>454</v>
          </cell>
          <cell r="AI97">
            <v>0</v>
          </cell>
          <cell r="AJ97">
            <v>0</v>
          </cell>
          <cell r="AK97">
            <v>56</v>
          </cell>
          <cell r="AL97">
            <v>801</v>
          </cell>
          <cell r="AM97">
            <v>0</v>
          </cell>
          <cell r="AN97">
            <v>3390</v>
          </cell>
          <cell r="AO97">
            <v>6015</v>
          </cell>
          <cell r="AP97">
            <v>3507</v>
          </cell>
          <cell r="AQ97">
            <v>3343</v>
          </cell>
          <cell r="AR97">
            <v>470</v>
          </cell>
          <cell r="AS97">
            <v>0</v>
          </cell>
          <cell r="AT97">
            <v>0</v>
          </cell>
          <cell r="AU97">
            <v>0</v>
          </cell>
          <cell r="AV97">
            <v>22</v>
          </cell>
          <cell r="AW97">
            <v>0</v>
          </cell>
          <cell r="AX97">
            <v>220</v>
          </cell>
          <cell r="AY97">
            <v>509</v>
          </cell>
          <cell r="AZ97">
            <v>206</v>
          </cell>
          <cell r="BA97">
            <v>196</v>
          </cell>
          <cell r="BB97">
            <v>53</v>
          </cell>
          <cell r="BC97">
            <v>0</v>
          </cell>
          <cell r="BD97">
            <v>0</v>
          </cell>
          <cell r="BE97">
            <v>5</v>
          </cell>
          <cell r="BF97">
            <v>7</v>
          </cell>
          <cell r="BG97">
            <v>0</v>
          </cell>
          <cell r="BH97">
            <v>63</v>
          </cell>
          <cell r="BI97">
            <v>36</v>
          </cell>
          <cell r="BJ97">
            <v>45</v>
          </cell>
          <cell r="BK97">
            <v>52</v>
          </cell>
          <cell r="BL97">
            <v>3</v>
          </cell>
          <cell r="BM97">
            <v>0</v>
          </cell>
          <cell r="BN97">
            <v>0</v>
          </cell>
          <cell r="BO97">
            <v>1</v>
          </cell>
          <cell r="BP97">
            <v>0</v>
          </cell>
          <cell r="BQ97">
            <v>0</v>
          </cell>
          <cell r="BR97">
            <v>6</v>
          </cell>
          <cell r="BS97">
            <v>0</v>
          </cell>
          <cell r="BT97">
            <v>2</v>
          </cell>
          <cell r="BU97">
            <v>0</v>
          </cell>
          <cell r="BV97">
            <v>0</v>
          </cell>
          <cell r="BW97">
            <v>0</v>
          </cell>
          <cell r="BX97">
            <v>0</v>
          </cell>
          <cell r="BY97">
            <v>18</v>
          </cell>
          <cell r="BZ97">
            <v>155</v>
          </cell>
          <cell r="CA97">
            <v>0</v>
          </cell>
          <cell r="CB97">
            <v>79</v>
          </cell>
          <cell r="CC97">
            <v>35</v>
          </cell>
          <cell r="CD97">
            <v>121</v>
          </cell>
          <cell r="CE97">
            <v>112</v>
          </cell>
          <cell r="CF97">
            <v>7</v>
          </cell>
          <cell r="CG97">
            <v>0</v>
          </cell>
          <cell r="CH97">
            <v>0</v>
          </cell>
          <cell r="CI97">
            <v>0</v>
          </cell>
          <cell r="CJ97">
            <v>0</v>
          </cell>
          <cell r="CK97">
            <v>0</v>
          </cell>
          <cell r="CL97">
            <v>2</v>
          </cell>
          <cell r="CM97">
            <v>0</v>
          </cell>
          <cell r="CN97">
            <v>4</v>
          </cell>
          <cell r="CO97">
            <v>7</v>
          </cell>
          <cell r="CP97">
            <v>2</v>
          </cell>
          <cell r="CQ97">
            <v>0</v>
          </cell>
          <cell r="CR97">
            <v>0</v>
          </cell>
          <cell r="CS97">
            <v>0</v>
          </cell>
          <cell r="CT97">
            <v>0</v>
          </cell>
          <cell r="CU97">
            <v>0</v>
          </cell>
          <cell r="CV97">
            <v>0</v>
          </cell>
          <cell r="CW97">
            <v>0</v>
          </cell>
          <cell r="CX97">
            <v>0</v>
          </cell>
          <cell r="CY97">
            <v>2</v>
          </cell>
          <cell r="CZ97">
            <v>1</v>
          </cell>
          <cell r="DA97">
            <v>0</v>
          </cell>
          <cell r="DB97">
            <v>0</v>
          </cell>
          <cell r="DC97">
            <v>0</v>
          </cell>
          <cell r="DD97">
            <v>0</v>
          </cell>
          <cell r="DE97">
            <v>0</v>
          </cell>
          <cell r="DF97">
            <v>4</v>
          </cell>
          <cell r="DG97">
            <v>2</v>
          </cell>
          <cell r="DH97">
            <v>36</v>
          </cell>
          <cell r="DI97">
            <v>37</v>
          </cell>
          <cell r="DJ97">
            <v>2</v>
          </cell>
          <cell r="DK97">
            <v>0</v>
          </cell>
          <cell r="DL97">
            <v>0</v>
          </cell>
          <cell r="DM97">
            <v>0</v>
          </cell>
          <cell r="DN97">
            <v>0</v>
          </cell>
          <cell r="DO97">
            <v>0</v>
          </cell>
          <cell r="DP97">
            <v>2</v>
          </cell>
          <cell r="DQ97">
            <v>2</v>
          </cell>
          <cell r="DR97">
            <v>4</v>
          </cell>
          <cell r="DS97">
            <v>5</v>
          </cell>
          <cell r="DT97">
            <v>2</v>
          </cell>
          <cell r="DU97">
            <v>0</v>
          </cell>
          <cell r="DV97">
            <v>0</v>
          </cell>
          <cell r="DW97">
            <v>0</v>
          </cell>
          <cell r="DX97">
            <v>0</v>
          </cell>
          <cell r="DY97">
            <v>0</v>
          </cell>
          <cell r="DZ97">
            <v>5</v>
          </cell>
          <cell r="EA97">
            <v>2</v>
          </cell>
          <cell r="EB97">
            <v>36</v>
          </cell>
          <cell r="EC97">
            <v>37</v>
          </cell>
          <cell r="ED97">
            <v>2</v>
          </cell>
          <cell r="EE97">
            <v>0</v>
          </cell>
          <cell r="EF97">
            <v>0</v>
          </cell>
          <cell r="EG97">
            <v>0</v>
          </cell>
          <cell r="EH97">
            <v>0</v>
          </cell>
          <cell r="EI97">
            <v>0</v>
          </cell>
          <cell r="EJ97">
            <v>0</v>
          </cell>
          <cell r="EK97">
            <v>0</v>
          </cell>
          <cell r="EL97">
            <v>60</v>
          </cell>
          <cell r="EM97">
            <v>62</v>
          </cell>
          <cell r="EN97">
            <v>5</v>
          </cell>
          <cell r="EO97">
            <v>0</v>
          </cell>
          <cell r="EP97">
            <v>0</v>
          </cell>
          <cell r="EQ97">
            <v>4</v>
          </cell>
          <cell r="ER97">
            <v>125</v>
          </cell>
          <cell r="ES97">
            <v>0</v>
          </cell>
          <cell r="ET97">
            <v>82</v>
          </cell>
          <cell r="EU97">
            <v>51</v>
          </cell>
          <cell r="EV97">
            <v>111</v>
          </cell>
          <cell r="EW97">
            <v>98</v>
          </cell>
          <cell r="EX97">
            <v>8</v>
          </cell>
          <cell r="EY97">
            <v>0</v>
          </cell>
          <cell r="EZ97">
            <v>0</v>
          </cell>
          <cell r="FA97">
            <v>5</v>
          </cell>
          <cell r="FB97">
            <v>7</v>
          </cell>
          <cell r="FC97">
            <v>0</v>
          </cell>
          <cell r="FD97">
            <v>49</v>
          </cell>
          <cell r="FE97">
            <v>32</v>
          </cell>
          <cell r="FF97">
            <v>48</v>
          </cell>
          <cell r="FG97">
            <v>58</v>
          </cell>
          <cell r="FH97">
            <v>4</v>
          </cell>
          <cell r="FI97">
            <v>0</v>
          </cell>
          <cell r="FJ97">
            <v>0</v>
          </cell>
          <cell r="FK97">
            <v>0</v>
          </cell>
          <cell r="FL97">
            <v>0</v>
          </cell>
          <cell r="FM97">
            <v>0</v>
          </cell>
          <cell r="FN97">
            <v>0</v>
          </cell>
          <cell r="FO97">
            <v>1</v>
          </cell>
          <cell r="FP97">
            <v>0</v>
          </cell>
          <cell r="FQ97">
            <v>1</v>
          </cell>
          <cell r="FR97">
            <v>1</v>
          </cell>
          <cell r="FS97">
            <v>0</v>
          </cell>
          <cell r="FT97">
            <v>0</v>
          </cell>
          <cell r="FU97">
            <v>12</v>
          </cell>
          <cell r="FV97">
            <v>79</v>
          </cell>
          <cell r="FW97">
            <v>0</v>
          </cell>
          <cell r="FX97">
            <v>12</v>
          </cell>
          <cell r="FY97">
            <v>6</v>
          </cell>
          <cell r="FZ97">
            <v>13</v>
          </cell>
          <cell r="GA97">
            <v>3</v>
          </cell>
          <cell r="GB97">
            <v>0</v>
          </cell>
          <cell r="GC97">
            <v>0</v>
          </cell>
          <cell r="GD97">
            <v>0</v>
          </cell>
          <cell r="GE97">
            <v>0</v>
          </cell>
          <cell r="GF97">
            <v>0</v>
          </cell>
          <cell r="GG97">
            <v>0</v>
          </cell>
          <cell r="GH97">
            <v>0</v>
          </cell>
          <cell r="GI97">
            <v>0</v>
          </cell>
          <cell r="GJ97">
            <v>0</v>
          </cell>
          <cell r="GK97">
            <v>0</v>
          </cell>
          <cell r="GL97">
            <v>0</v>
          </cell>
          <cell r="GM97">
            <v>0</v>
          </cell>
          <cell r="GN97">
            <v>0</v>
          </cell>
          <cell r="GO97">
            <v>0</v>
          </cell>
          <cell r="GP97">
            <v>0</v>
          </cell>
          <cell r="GQ97">
            <v>0</v>
          </cell>
          <cell r="GR97">
            <v>0</v>
          </cell>
          <cell r="GS97">
            <v>0</v>
          </cell>
          <cell r="GT97">
            <v>0</v>
          </cell>
          <cell r="GU97">
            <v>0</v>
          </cell>
          <cell r="GV97">
            <v>0</v>
          </cell>
          <cell r="GW97">
            <v>0</v>
          </cell>
          <cell r="GX97">
            <v>0</v>
          </cell>
          <cell r="GY97">
            <v>0</v>
          </cell>
          <cell r="GZ97">
            <v>0</v>
          </cell>
          <cell r="HA97">
            <v>0</v>
          </cell>
          <cell r="HB97">
            <v>0</v>
          </cell>
          <cell r="HC97">
            <v>0</v>
          </cell>
          <cell r="HD97">
            <v>0</v>
          </cell>
          <cell r="HE97">
            <v>0</v>
          </cell>
          <cell r="HF97">
            <v>0</v>
          </cell>
          <cell r="HG97">
            <v>0</v>
          </cell>
          <cell r="HH97">
            <v>0</v>
          </cell>
          <cell r="HI97">
            <v>0</v>
          </cell>
          <cell r="HJ97">
            <v>0</v>
          </cell>
          <cell r="HK97">
            <v>0</v>
          </cell>
          <cell r="HL97">
            <v>2</v>
          </cell>
          <cell r="HM97">
            <v>0</v>
          </cell>
          <cell r="HN97">
            <v>0</v>
          </cell>
          <cell r="HO97">
            <v>0</v>
          </cell>
          <cell r="HP97">
            <v>0</v>
          </cell>
          <cell r="HQ97">
            <v>0</v>
          </cell>
          <cell r="HR97">
            <v>0</v>
          </cell>
          <cell r="HS97">
            <v>0</v>
          </cell>
          <cell r="HT97">
            <v>0</v>
          </cell>
          <cell r="HU97">
            <v>0</v>
          </cell>
          <cell r="HV97">
            <v>0</v>
          </cell>
          <cell r="HW97">
            <v>0</v>
          </cell>
          <cell r="HX97">
            <v>0</v>
          </cell>
          <cell r="HY97">
            <v>0</v>
          </cell>
          <cell r="HZ97">
            <v>0</v>
          </cell>
        </row>
        <row r="98">
          <cell r="A98">
            <v>115</v>
          </cell>
          <cell r="B98" t="str">
            <v>Monsanto</v>
          </cell>
          <cell r="C98">
            <v>44495818682</v>
          </cell>
          <cell r="D98">
            <v>104</v>
          </cell>
          <cell r="E98">
            <v>0</v>
          </cell>
          <cell r="F98">
            <v>35</v>
          </cell>
          <cell r="G98">
            <v>95</v>
          </cell>
          <cell r="H98">
            <v>175</v>
          </cell>
          <cell r="I98">
            <v>1</v>
          </cell>
          <cell r="J98">
            <v>93</v>
          </cell>
          <cell r="K98">
            <v>218</v>
          </cell>
          <cell r="L98">
            <v>343</v>
          </cell>
          <cell r="M98">
            <v>240</v>
          </cell>
          <cell r="N98">
            <v>31</v>
          </cell>
          <cell r="O98">
            <v>0</v>
          </cell>
          <cell r="P98">
            <v>285</v>
          </cell>
          <cell r="Q98">
            <v>911</v>
          </cell>
          <cell r="R98">
            <v>1671</v>
          </cell>
          <cell r="S98">
            <v>19</v>
          </cell>
          <cell r="T98">
            <v>12319</v>
          </cell>
          <cell r="U98">
            <v>42790</v>
          </cell>
          <cell r="V98">
            <v>31045</v>
          </cell>
          <cell r="W98">
            <v>14860</v>
          </cell>
          <cell r="X98">
            <v>1348</v>
          </cell>
          <cell r="Y98">
            <v>0</v>
          </cell>
          <cell r="Z98">
            <v>509</v>
          </cell>
          <cell r="AA98">
            <v>1383</v>
          </cell>
          <cell r="AB98">
            <v>2157</v>
          </cell>
          <cell r="AC98">
            <v>63</v>
          </cell>
          <cell r="AD98">
            <v>6072</v>
          </cell>
          <cell r="AE98">
            <v>33370</v>
          </cell>
          <cell r="AF98">
            <v>73779</v>
          </cell>
          <cell r="AG98">
            <v>62017</v>
          </cell>
          <cell r="AH98">
            <v>7627</v>
          </cell>
          <cell r="AI98">
            <v>0</v>
          </cell>
          <cell r="AJ98">
            <v>510</v>
          </cell>
          <cell r="AK98">
            <v>1383</v>
          </cell>
          <cell r="AL98">
            <v>2160</v>
          </cell>
          <cell r="AM98">
            <v>63</v>
          </cell>
          <cell r="AN98">
            <v>6072</v>
          </cell>
          <cell r="AO98">
            <v>33378</v>
          </cell>
          <cell r="AP98">
            <v>73857</v>
          </cell>
          <cell r="AQ98">
            <v>64117</v>
          </cell>
          <cell r="AR98">
            <v>8115</v>
          </cell>
          <cell r="AS98">
            <v>0</v>
          </cell>
          <cell r="AT98">
            <v>54</v>
          </cell>
          <cell r="AU98">
            <v>28</v>
          </cell>
          <cell r="AV98">
            <v>218</v>
          </cell>
          <cell r="AW98">
            <v>0</v>
          </cell>
          <cell r="AX98">
            <v>1645</v>
          </cell>
          <cell r="AY98">
            <v>6848</v>
          </cell>
          <cell r="AZ98">
            <v>19417</v>
          </cell>
          <cell r="BA98">
            <v>17111</v>
          </cell>
          <cell r="BB98">
            <v>1775</v>
          </cell>
          <cell r="BC98">
            <v>0</v>
          </cell>
          <cell r="BD98">
            <v>26</v>
          </cell>
          <cell r="BE98">
            <v>89</v>
          </cell>
          <cell r="BF98">
            <v>169</v>
          </cell>
          <cell r="BG98">
            <v>1</v>
          </cell>
          <cell r="BH98">
            <v>87</v>
          </cell>
          <cell r="BI98">
            <v>171</v>
          </cell>
          <cell r="BJ98">
            <v>183</v>
          </cell>
          <cell r="BK98">
            <v>112</v>
          </cell>
          <cell r="BL98">
            <v>9</v>
          </cell>
          <cell r="BM98">
            <v>0</v>
          </cell>
          <cell r="BN98">
            <v>5</v>
          </cell>
          <cell r="BO98">
            <v>14</v>
          </cell>
          <cell r="BP98">
            <v>14</v>
          </cell>
          <cell r="BQ98">
            <v>0</v>
          </cell>
          <cell r="BR98">
            <v>3</v>
          </cell>
          <cell r="BS98">
            <v>2</v>
          </cell>
          <cell r="BT98">
            <v>9</v>
          </cell>
          <cell r="BU98">
            <v>8</v>
          </cell>
          <cell r="BV98">
            <v>0</v>
          </cell>
          <cell r="BW98">
            <v>0</v>
          </cell>
          <cell r="BX98">
            <v>28</v>
          </cell>
          <cell r="BY98">
            <v>76</v>
          </cell>
          <cell r="BZ98">
            <v>158</v>
          </cell>
          <cell r="CA98">
            <v>0</v>
          </cell>
          <cell r="CB98">
            <v>72</v>
          </cell>
          <cell r="CC98">
            <v>152</v>
          </cell>
          <cell r="CD98">
            <v>200</v>
          </cell>
          <cell r="CE98">
            <v>123</v>
          </cell>
          <cell r="CF98">
            <v>13</v>
          </cell>
          <cell r="CG98">
            <v>0</v>
          </cell>
          <cell r="CH98">
            <v>0</v>
          </cell>
          <cell r="CI98">
            <v>0</v>
          </cell>
          <cell r="CJ98">
            <v>2</v>
          </cell>
          <cell r="CK98">
            <v>0</v>
          </cell>
          <cell r="CL98">
            <v>1</v>
          </cell>
          <cell r="CM98">
            <v>0</v>
          </cell>
          <cell r="CN98">
            <v>0</v>
          </cell>
          <cell r="CO98">
            <v>3</v>
          </cell>
          <cell r="CP98">
            <v>1</v>
          </cell>
          <cell r="CQ98">
            <v>0</v>
          </cell>
          <cell r="CR98">
            <v>0</v>
          </cell>
          <cell r="CS98">
            <v>0</v>
          </cell>
          <cell r="CT98">
            <v>0</v>
          </cell>
          <cell r="CU98">
            <v>0</v>
          </cell>
          <cell r="CV98">
            <v>0</v>
          </cell>
          <cell r="CW98">
            <v>0</v>
          </cell>
          <cell r="CX98">
            <v>1</v>
          </cell>
          <cell r="CY98">
            <v>0</v>
          </cell>
          <cell r="CZ98">
            <v>0</v>
          </cell>
          <cell r="DA98">
            <v>0</v>
          </cell>
          <cell r="DB98">
            <v>0</v>
          </cell>
          <cell r="DC98">
            <v>4</v>
          </cell>
          <cell r="DD98">
            <v>0</v>
          </cell>
          <cell r="DE98">
            <v>0</v>
          </cell>
          <cell r="DF98">
            <v>1</v>
          </cell>
          <cell r="DG98">
            <v>2</v>
          </cell>
          <cell r="DH98">
            <v>4</v>
          </cell>
          <cell r="DI98">
            <v>1</v>
          </cell>
          <cell r="DJ98">
            <v>1</v>
          </cell>
          <cell r="DK98">
            <v>0</v>
          </cell>
          <cell r="DL98">
            <v>14</v>
          </cell>
          <cell r="DM98">
            <v>7</v>
          </cell>
          <cell r="DN98">
            <v>19</v>
          </cell>
          <cell r="DO98">
            <v>0</v>
          </cell>
          <cell r="DP98">
            <v>4</v>
          </cell>
          <cell r="DQ98">
            <v>7</v>
          </cell>
          <cell r="DR98">
            <v>43</v>
          </cell>
          <cell r="DS98">
            <v>42</v>
          </cell>
          <cell r="DT98">
            <v>13</v>
          </cell>
          <cell r="DU98">
            <v>0</v>
          </cell>
          <cell r="DV98">
            <v>0</v>
          </cell>
          <cell r="DW98">
            <v>4</v>
          </cell>
          <cell r="DX98">
            <v>0</v>
          </cell>
          <cell r="DY98">
            <v>0</v>
          </cell>
          <cell r="DZ98">
            <v>2</v>
          </cell>
          <cell r="EA98">
            <v>2</v>
          </cell>
          <cell r="EB98">
            <v>4</v>
          </cell>
          <cell r="EC98">
            <v>1</v>
          </cell>
          <cell r="ED98">
            <v>1</v>
          </cell>
          <cell r="EE98">
            <v>0</v>
          </cell>
          <cell r="EF98">
            <v>0</v>
          </cell>
          <cell r="EG98">
            <v>0</v>
          </cell>
          <cell r="EH98">
            <v>0</v>
          </cell>
          <cell r="EI98">
            <v>0</v>
          </cell>
          <cell r="EJ98">
            <v>0</v>
          </cell>
          <cell r="EK98">
            <v>0</v>
          </cell>
          <cell r="EL98">
            <v>33</v>
          </cell>
          <cell r="EM98">
            <v>92</v>
          </cell>
          <cell r="EN98">
            <v>21</v>
          </cell>
          <cell r="EO98">
            <v>0</v>
          </cell>
          <cell r="EP98">
            <v>1</v>
          </cell>
          <cell r="EQ98">
            <v>5</v>
          </cell>
          <cell r="ER98">
            <v>2</v>
          </cell>
          <cell r="ES98">
            <v>0</v>
          </cell>
          <cell r="ET98">
            <v>1</v>
          </cell>
          <cell r="EU98">
            <v>39</v>
          </cell>
          <cell r="EV98">
            <v>127</v>
          </cell>
          <cell r="EW98">
            <v>87</v>
          </cell>
          <cell r="EX98">
            <v>7</v>
          </cell>
          <cell r="EY98">
            <v>0</v>
          </cell>
          <cell r="EZ98">
            <v>25</v>
          </cell>
          <cell r="FA98">
            <v>88</v>
          </cell>
          <cell r="FB98">
            <v>170</v>
          </cell>
          <cell r="FC98">
            <v>1</v>
          </cell>
          <cell r="FD98">
            <v>89</v>
          </cell>
          <cell r="FE98">
            <v>172</v>
          </cell>
          <cell r="FF98">
            <v>181</v>
          </cell>
          <cell r="FG98">
            <v>111</v>
          </cell>
          <cell r="FH98">
            <v>10</v>
          </cell>
          <cell r="FI98">
            <v>0</v>
          </cell>
          <cell r="FJ98">
            <v>3</v>
          </cell>
          <cell r="FK98">
            <v>0</v>
          </cell>
          <cell r="FL98">
            <v>3</v>
          </cell>
          <cell r="FM98">
            <v>0</v>
          </cell>
          <cell r="FN98">
            <v>0</v>
          </cell>
          <cell r="FO98">
            <v>1</v>
          </cell>
          <cell r="FP98">
            <v>28</v>
          </cell>
          <cell r="FQ98">
            <v>37</v>
          </cell>
          <cell r="FR98">
            <v>13</v>
          </cell>
          <cell r="FS98">
            <v>0</v>
          </cell>
          <cell r="FT98">
            <v>6</v>
          </cell>
          <cell r="FU98">
            <v>2</v>
          </cell>
          <cell r="FV98">
            <v>0</v>
          </cell>
          <cell r="FW98">
            <v>0</v>
          </cell>
          <cell r="FX98">
            <v>3</v>
          </cell>
          <cell r="FY98">
            <v>6</v>
          </cell>
          <cell r="FZ98">
            <v>7</v>
          </cell>
          <cell r="GA98">
            <v>4</v>
          </cell>
          <cell r="GB98">
            <v>1</v>
          </cell>
          <cell r="GC98">
            <v>0</v>
          </cell>
          <cell r="GD98">
            <v>0</v>
          </cell>
          <cell r="GE98">
            <v>0</v>
          </cell>
          <cell r="GF98">
            <v>0</v>
          </cell>
          <cell r="GG98">
            <v>0</v>
          </cell>
          <cell r="GH98">
            <v>0</v>
          </cell>
          <cell r="GI98">
            <v>0</v>
          </cell>
          <cell r="GJ98">
            <v>0</v>
          </cell>
          <cell r="GK98">
            <v>0</v>
          </cell>
          <cell r="GL98">
            <v>0</v>
          </cell>
          <cell r="GM98">
            <v>0</v>
          </cell>
          <cell r="GN98">
            <v>0</v>
          </cell>
          <cell r="GO98">
            <v>0</v>
          </cell>
          <cell r="GP98">
            <v>0</v>
          </cell>
          <cell r="GQ98">
            <v>0</v>
          </cell>
          <cell r="GR98">
            <v>0</v>
          </cell>
          <cell r="GS98">
            <v>0</v>
          </cell>
          <cell r="GT98">
            <v>0</v>
          </cell>
          <cell r="GU98">
            <v>1</v>
          </cell>
          <cell r="GV98">
            <v>0</v>
          </cell>
          <cell r="GW98">
            <v>0</v>
          </cell>
          <cell r="GX98">
            <v>0</v>
          </cell>
          <cell r="GY98">
            <v>0</v>
          </cell>
          <cell r="GZ98">
            <v>0</v>
          </cell>
          <cell r="HA98">
            <v>0</v>
          </cell>
          <cell r="HB98">
            <v>0</v>
          </cell>
          <cell r="HC98">
            <v>0</v>
          </cell>
          <cell r="HD98">
            <v>0</v>
          </cell>
          <cell r="HE98">
            <v>0</v>
          </cell>
          <cell r="HF98">
            <v>0</v>
          </cell>
          <cell r="HG98">
            <v>0</v>
          </cell>
          <cell r="HH98">
            <v>0</v>
          </cell>
          <cell r="HI98">
            <v>0</v>
          </cell>
          <cell r="HJ98">
            <v>0</v>
          </cell>
          <cell r="HK98">
            <v>0</v>
          </cell>
          <cell r="HL98">
            <v>0</v>
          </cell>
          <cell r="HM98">
            <v>0</v>
          </cell>
          <cell r="HN98">
            <v>0</v>
          </cell>
          <cell r="HO98">
            <v>0</v>
          </cell>
          <cell r="HP98">
            <v>0</v>
          </cell>
          <cell r="HQ98">
            <v>0</v>
          </cell>
          <cell r="HR98">
            <v>0</v>
          </cell>
          <cell r="HS98">
            <v>0</v>
          </cell>
          <cell r="HT98">
            <v>0</v>
          </cell>
          <cell r="HU98">
            <v>0</v>
          </cell>
          <cell r="HV98">
            <v>0</v>
          </cell>
          <cell r="HW98">
            <v>0</v>
          </cell>
          <cell r="HX98">
            <v>0</v>
          </cell>
          <cell r="HY98">
            <v>0</v>
          </cell>
          <cell r="HZ98">
            <v>0</v>
          </cell>
        </row>
        <row r="99">
          <cell r="A99">
            <v>116</v>
          </cell>
          <cell r="B99" t="str">
            <v>FedEx</v>
          </cell>
          <cell r="C99">
            <v>150993094945648</v>
          </cell>
          <cell r="D99">
            <v>105</v>
          </cell>
          <cell r="E99">
            <v>0</v>
          </cell>
          <cell r="F99">
            <v>0</v>
          </cell>
          <cell r="G99">
            <v>12</v>
          </cell>
          <cell r="H99">
            <v>139</v>
          </cell>
          <cell r="I99">
            <v>4</v>
          </cell>
          <cell r="J99">
            <v>332</v>
          </cell>
          <cell r="K99">
            <v>422</v>
          </cell>
          <cell r="L99">
            <v>476</v>
          </cell>
          <cell r="M99">
            <v>286</v>
          </cell>
          <cell r="N99">
            <v>30</v>
          </cell>
          <cell r="O99">
            <v>0</v>
          </cell>
          <cell r="P99">
            <v>0</v>
          </cell>
          <cell r="Q99">
            <v>260</v>
          </cell>
          <cell r="R99">
            <v>34566</v>
          </cell>
          <cell r="S99">
            <v>563</v>
          </cell>
          <cell r="T99">
            <v>20638</v>
          </cell>
          <cell r="U99">
            <v>81525</v>
          </cell>
          <cell r="V99">
            <v>56157</v>
          </cell>
          <cell r="W99">
            <v>23077</v>
          </cell>
          <cell r="X99">
            <v>1954</v>
          </cell>
          <cell r="Y99">
            <v>0</v>
          </cell>
          <cell r="Z99">
            <v>0</v>
          </cell>
          <cell r="AA99">
            <v>869</v>
          </cell>
          <cell r="AB99">
            <v>51985</v>
          </cell>
          <cell r="AC99">
            <v>1619</v>
          </cell>
          <cell r="AD99">
            <v>231644</v>
          </cell>
          <cell r="AE99">
            <v>977401</v>
          </cell>
          <cell r="AF99">
            <v>1144306</v>
          </cell>
          <cell r="AG99">
            <v>491793</v>
          </cell>
          <cell r="AH99">
            <v>44442</v>
          </cell>
          <cell r="AI99">
            <v>0</v>
          </cell>
          <cell r="AJ99">
            <v>0</v>
          </cell>
          <cell r="AK99">
            <v>869</v>
          </cell>
          <cell r="AL99">
            <v>51985</v>
          </cell>
          <cell r="AM99">
            <v>1619</v>
          </cell>
          <cell r="AN99">
            <v>231644</v>
          </cell>
          <cell r="AO99">
            <v>977404</v>
          </cell>
          <cell r="AP99">
            <v>1144312</v>
          </cell>
          <cell r="AQ99">
            <v>493949</v>
          </cell>
          <cell r="AR99">
            <v>44711</v>
          </cell>
          <cell r="AS99">
            <v>0</v>
          </cell>
          <cell r="AT99">
            <v>0</v>
          </cell>
          <cell r="AU99">
            <v>20</v>
          </cell>
          <cell r="AV99">
            <v>4564</v>
          </cell>
          <cell r="AW99">
            <v>56</v>
          </cell>
          <cell r="AX99">
            <v>26179</v>
          </cell>
          <cell r="AY99">
            <v>66633</v>
          </cell>
          <cell r="AZ99">
            <v>90041</v>
          </cell>
          <cell r="BA99">
            <v>50727</v>
          </cell>
          <cell r="BB99">
            <v>5843</v>
          </cell>
          <cell r="BC99">
            <v>0</v>
          </cell>
          <cell r="BD99">
            <v>0</v>
          </cell>
          <cell r="BE99">
            <v>9</v>
          </cell>
          <cell r="BF99">
            <v>94</v>
          </cell>
          <cell r="BG99">
            <v>3</v>
          </cell>
          <cell r="BH99">
            <v>134</v>
          </cell>
          <cell r="BI99">
            <v>112</v>
          </cell>
          <cell r="BJ99">
            <v>74</v>
          </cell>
          <cell r="BK99">
            <v>22</v>
          </cell>
          <cell r="BL99">
            <v>1</v>
          </cell>
          <cell r="BM99">
            <v>0</v>
          </cell>
          <cell r="BN99">
            <v>0</v>
          </cell>
          <cell r="BO99">
            <v>0</v>
          </cell>
          <cell r="BP99">
            <v>0</v>
          </cell>
          <cell r="BQ99">
            <v>0</v>
          </cell>
          <cell r="BR99">
            <v>11</v>
          </cell>
          <cell r="BS99">
            <v>15</v>
          </cell>
          <cell r="BT99">
            <v>6</v>
          </cell>
          <cell r="BU99">
            <v>3</v>
          </cell>
          <cell r="BV99">
            <v>0</v>
          </cell>
          <cell r="BW99">
            <v>0</v>
          </cell>
          <cell r="BX99">
            <v>0</v>
          </cell>
          <cell r="BY99">
            <v>9</v>
          </cell>
          <cell r="BZ99">
            <v>55</v>
          </cell>
          <cell r="CA99">
            <v>2</v>
          </cell>
          <cell r="CB99">
            <v>135</v>
          </cell>
          <cell r="CC99">
            <v>168</v>
          </cell>
          <cell r="CD99">
            <v>156</v>
          </cell>
          <cell r="CE99">
            <v>90</v>
          </cell>
          <cell r="CF99">
            <v>13</v>
          </cell>
          <cell r="CG99">
            <v>0</v>
          </cell>
          <cell r="CH99">
            <v>0</v>
          </cell>
          <cell r="CI99">
            <v>0</v>
          </cell>
          <cell r="CJ99">
            <v>4</v>
          </cell>
          <cell r="CK99">
            <v>0</v>
          </cell>
          <cell r="CL99">
            <v>9</v>
          </cell>
          <cell r="CM99">
            <v>16</v>
          </cell>
          <cell r="CN99">
            <v>27</v>
          </cell>
          <cell r="CO99">
            <v>13</v>
          </cell>
          <cell r="CP99">
            <v>1</v>
          </cell>
          <cell r="CQ99">
            <v>0</v>
          </cell>
          <cell r="CR99">
            <v>0</v>
          </cell>
          <cell r="CS99">
            <v>0</v>
          </cell>
          <cell r="CT99">
            <v>0</v>
          </cell>
          <cell r="CU99">
            <v>0</v>
          </cell>
          <cell r="CV99">
            <v>9</v>
          </cell>
          <cell r="CW99">
            <v>1</v>
          </cell>
          <cell r="CX99">
            <v>2</v>
          </cell>
          <cell r="CY99">
            <v>3</v>
          </cell>
          <cell r="CZ99">
            <v>0</v>
          </cell>
          <cell r="DA99">
            <v>0</v>
          </cell>
          <cell r="DB99">
            <v>0</v>
          </cell>
          <cell r="DC99">
            <v>1</v>
          </cell>
          <cell r="DD99">
            <v>3</v>
          </cell>
          <cell r="DE99">
            <v>0</v>
          </cell>
          <cell r="DF99">
            <v>82</v>
          </cell>
          <cell r="DG99">
            <v>89</v>
          </cell>
          <cell r="DH99">
            <v>104</v>
          </cell>
          <cell r="DI99">
            <v>72</v>
          </cell>
          <cell r="DJ99">
            <v>4</v>
          </cell>
          <cell r="DK99">
            <v>0</v>
          </cell>
          <cell r="DL99">
            <v>0</v>
          </cell>
          <cell r="DM99">
            <v>0</v>
          </cell>
          <cell r="DN99">
            <v>4</v>
          </cell>
          <cell r="DO99">
            <v>0</v>
          </cell>
          <cell r="DP99">
            <v>19</v>
          </cell>
          <cell r="DQ99">
            <v>26</v>
          </cell>
          <cell r="DR99">
            <v>60</v>
          </cell>
          <cell r="DS99">
            <v>54</v>
          </cell>
          <cell r="DT99">
            <v>9</v>
          </cell>
          <cell r="DU99">
            <v>0</v>
          </cell>
          <cell r="DV99">
            <v>0</v>
          </cell>
          <cell r="DW99">
            <v>1</v>
          </cell>
          <cell r="DX99">
            <v>3</v>
          </cell>
          <cell r="DY99">
            <v>0</v>
          </cell>
          <cell r="DZ99">
            <v>82</v>
          </cell>
          <cell r="EA99">
            <v>89</v>
          </cell>
          <cell r="EB99">
            <v>104</v>
          </cell>
          <cell r="EC99">
            <v>72</v>
          </cell>
          <cell r="ED99">
            <v>4</v>
          </cell>
          <cell r="EE99">
            <v>0</v>
          </cell>
          <cell r="EF99">
            <v>0</v>
          </cell>
          <cell r="EG99">
            <v>0</v>
          </cell>
          <cell r="EH99">
            <v>40</v>
          </cell>
          <cell r="EI99">
            <v>1</v>
          </cell>
          <cell r="EJ99">
            <v>33</v>
          </cell>
          <cell r="EK99">
            <v>183</v>
          </cell>
          <cell r="EL99">
            <v>192</v>
          </cell>
          <cell r="EM99">
            <v>128</v>
          </cell>
          <cell r="EN99">
            <v>17</v>
          </cell>
          <cell r="EO99">
            <v>0</v>
          </cell>
          <cell r="EP99">
            <v>0</v>
          </cell>
          <cell r="EQ99">
            <v>3</v>
          </cell>
          <cell r="ER99">
            <v>27</v>
          </cell>
          <cell r="ES99">
            <v>0</v>
          </cell>
          <cell r="ET99">
            <v>161</v>
          </cell>
          <cell r="EU99">
            <v>280</v>
          </cell>
          <cell r="EV99">
            <v>344</v>
          </cell>
          <cell r="EW99">
            <v>210</v>
          </cell>
          <cell r="EX99">
            <v>20</v>
          </cell>
          <cell r="EY99">
            <v>0</v>
          </cell>
          <cell r="EZ99">
            <v>0</v>
          </cell>
          <cell r="FA99">
            <v>8</v>
          </cell>
          <cell r="FB99">
            <v>64</v>
          </cell>
          <cell r="FC99">
            <v>2</v>
          </cell>
          <cell r="FD99">
            <v>139</v>
          </cell>
          <cell r="FE99">
            <v>111</v>
          </cell>
          <cell r="FF99">
            <v>87</v>
          </cell>
          <cell r="FG99">
            <v>33</v>
          </cell>
          <cell r="FH99">
            <v>1</v>
          </cell>
          <cell r="FI99">
            <v>0</v>
          </cell>
          <cell r="FJ99">
            <v>0</v>
          </cell>
          <cell r="FK99">
            <v>0</v>
          </cell>
          <cell r="FL99">
            <v>1</v>
          </cell>
          <cell r="FM99">
            <v>0</v>
          </cell>
          <cell r="FN99">
            <v>3</v>
          </cell>
          <cell r="FO99">
            <v>10</v>
          </cell>
          <cell r="FP99">
            <v>38</v>
          </cell>
          <cell r="FQ99">
            <v>42</v>
          </cell>
          <cell r="FR99">
            <v>9</v>
          </cell>
          <cell r="FS99">
            <v>0</v>
          </cell>
          <cell r="FT99">
            <v>0</v>
          </cell>
          <cell r="FU99">
            <v>1</v>
          </cell>
          <cell r="FV99">
            <v>6</v>
          </cell>
          <cell r="FW99">
            <v>1</v>
          </cell>
          <cell r="FX99">
            <v>26</v>
          </cell>
          <cell r="FY99">
            <v>13</v>
          </cell>
          <cell r="FZ99">
            <v>7</v>
          </cell>
          <cell r="GA99">
            <v>1</v>
          </cell>
          <cell r="GB99">
            <v>0</v>
          </cell>
          <cell r="GC99">
            <v>0</v>
          </cell>
          <cell r="GD99">
            <v>0</v>
          </cell>
          <cell r="GE99">
            <v>0</v>
          </cell>
          <cell r="GF99">
            <v>40</v>
          </cell>
          <cell r="GG99">
            <v>1</v>
          </cell>
          <cell r="GH99">
            <v>0</v>
          </cell>
          <cell r="GI99">
            <v>0</v>
          </cell>
          <cell r="GJ99">
            <v>0</v>
          </cell>
          <cell r="GK99">
            <v>0</v>
          </cell>
          <cell r="GL99">
            <v>0</v>
          </cell>
          <cell r="GM99">
            <v>0</v>
          </cell>
          <cell r="GN99">
            <v>0</v>
          </cell>
          <cell r="GO99">
            <v>0</v>
          </cell>
          <cell r="GP99">
            <v>1</v>
          </cell>
          <cell r="GQ99">
            <v>0</v>
          </cell>
          <cell r="GR99">
            <v>0</v>
          </cell>
          <cell r="GS99">
            <v>0</v>
          </cell>
          <cell r="GT99">
            <v>0</v>
          </cell>
          <cell r="GU99">
            <v>0</v>
          </cell>
          <cell r="GV99">
            <v>0</v>
          </cell>
          <cell r="GW99">
            <v>0</v>
          </cell>
          <cell r="GX99">
            <v>0</v>
          </cell>
          <cell r="GY99">
            <v>0</v>
          </cell>
          <cell r="GZ99">
            <v>0</v>
          </cell>
          <cell r="HA99">
            <v>0</v>
          </cell>
          <cell r="HB99">
            <v>0</v>
          </cell>
          <cell r="HC99">
            <v>0</v>
          </cell>
          <cell r="HD99">
            <v>0</v>
          </cell>
          <cell r="HE99">
            <v>0</v>
          </cell>
          <cell r="HF99">
            <v>0</v>
          </cell>
          <cell r="HG99">
            <v>0</v>
          </cell>
          <cell r="HH99">
            <v>0</v>
          </cell>
          <cell r="HI99">
            <v>0</v>
          </cell>
          <cell r="HJ99">
            <v>0</v>
          </cell>
          <cell r="HK99">
            <v>0</v>
          </cell>
          <cell r="HL99">
            <v>1</v>
          </cell>
          <cell r="HM99">
            <v>3</v>
          </cell>
          <cell r="HN99">
            <v>0</v>
          </cell>
          <cell r="HO99">
            <v>0</v>
          </cell>
          <cell r="HP99">
            <v>0</v>
          </cell>
          <cell r="HQ99">
            <v>0</v>
          </cell>
          <cell r="HR99">
            <v>0</v>
          </cell>
          <cell r="HS99">
            <v>0</v>
          </cell>
          <cell r="HT99">
            <v>0</v>
          </cell>
          <cell r="HU99">
            <v>0</v>
          </cell>
          <cell r="HV99">
            <v>2</v>
          </cell>
          <cell r="HW99">
            <v>5</v>
          </cell>
          <cell r="HX99">
            <v>0</v>
          </cell>
          <cell r="HY99">
            <v>0</v>
          </cell>
          <cell r="HZ99">
            <v>0</v>
          </cell>
        </row>
        <row r="100">
          <cell r="A100">
            <v>117</v>
          </cell>
          <cell r="B100" t="str">
            <v>Orrick Herrington &amp; Sutcliffe</v>
          </cell>
          <cell r="C100">
            <v>123116581045529</v>
          </cell>
          <cell r="D100">
            <v>106</v>
          </cell>
          <cell r="E100">
            <v>0</v>
          </cell>
          <cell r="F100">
            <v>0</v>
          </cell>
          <cell r="G100">
            <v>63</v>
          </cell>
          <cell r="H100">
            <v>67</v>
          </cell>
          <cell r="I100">
            <v>0</v>
          </cell>
          <cell r="J100">
            <v>58</v>
          </cell>
          <cell r="K100">
            <v>69</v>
          </cell>
          <cell r="L100">
            <v>108</v>
          </cell>
          <cell r="M100">
            <v>75</v>
          </cell>
          <cell r="N100">
            <v>7</v>
          </cell>
          <cell r="O100">
            <v>0</v>
          </cell>
          <cell r="P100">
            <v>0</v>
          </cell>
          <cell r="Q100">
            <v>6</v>
          </cell>
          <cell r="R100">
            <v>4</v>
          </cell>
          <cell r="S100">
            <v>0</v>
          </cell>
          <cell r="T100">
            <v>8</v>
          </cell>
          <cell r="U100">
            <v>8</v>
          </cell>
          <cell r="V100">
            <v>16</v>
          </cell>
          <cell r="W100">
            <v>11</v>
          </cell>
          <cell r="X100">
            <v>0</v>
          </cell>
          <cell r="Y100">
            <v>0</v>
          </cell>
          <cell r="Z100">
            <v>0</v>
          </cell>
          <cell r="AA100">
            <v>164</v>
          </cell>
          <cell r="AB100">
            <v>162</v>
          </cell>
          <cell r="AC100">
            <v>0</v>
          </cell>
          <cell r="AD100">
            <v>208</v>
          </cell>
          <cell r="AE100">
            <v>372</v>
          </cell>
          <cell r="AF100">
            <v>726</v>
          </cell>
          <cell r="AG100">
            <v>753</v>
          </cell>
          <cell r="AH100">
            <v>91</v>
          </cell>
          <cell r="AI100">
            <v>0</v>
          </cell>
          <cell r="AJ100">
            <v>0</v>
          </cell>
          <cell r="AK100">
            <v>164</v>
          </cell>
          <cell r="AL100">
            <v>162</v>
          </cell>
          <cell r="AM100">
            <v>0</v>
          </cell>
          <cell r="AN100">
            <v>208</v>
          </cell>
          <cell r="AO100">
            <v>372</v>
          </cell>
          <cell r="AP100">
            <v>726</v>
          </cell>
          <cell r="AQ100">
            <v>756</v>
          </cell>
          <cell r="AR100">
            <v>91</v>
          </cell>
          <cell r="AS100">
            <v>0</v>
          </cell>
          <cell r="AT100">
            <v>0</v>
          </cell>
          <cell r="AU100">
            <v>0</v>
          </cell>
          <cell r="AV100">
            <v>1</v>
          </cell>
          <cell r="AW100">
            <v>0</v>
          </cell>
          <cell r="AX100">
            <v>26</v>
          </cell>
          <cell r="AY100">
            <v>40</v>
          </cell>
          <cell r="AZ100">
            <v>102</v>
          </cell>
          <cell r="BA100">
            <v>100</v>
          </cell>
          <cell r="BB100">
            <v>13</v>
          </cell>
          <cell r="BC100">
            <v>0</v>
          </cell>
          <cell r="BD100">
            <v>0</v>
          </cell>
          <cell r="BE100">
            <v>23</v>
          </cell>
          <cell r="BF100">
            <v>30</v>
          </cell>
          <cell r="BG100">
            <v>0</v>
          </cell>
          <cell r="BH100">
            <v>45</v>
          </cell>
          <cell r="BI100">
            <v>56</v>
          </cell>
          <cell r="BJ100">
            <v>85</v>
          </cell>
          <cell r="BK100">
            <v>75</v>
          </cell>
          <cell r="BL100">
            <v>7</v>
          </cell>
          <cell r="BM100">
            <v>0</v>
          </cell>
          <cell r="BN100">
            <v>0</v>
          </cell>
          <cell r="BO100">
            <v>4</v>
          </cell>
          <cell r="BP100">
            <v>5</v>
          </cell>
          <cell r="BQ100">
            <v>0</v>
          </cell>
          <cell r="BR100">
            <v>0</v>
          </cell>
          <cell r="BS100">
            <v>0</v>
          </cell>
          <cell r="BT100">
            <v>0</v>
          </cell>
          <cell r="BU100">
            <v>0</v>
          </cell>
          <cell r="BV100">
            <v>0</v>
          </cell>
          <cell r="BW100">
            <v>0</v>
          </cell>
          <cell r="BX100">
            <v>0</v>
          </cell>
          <cell r="BY100">
            <v>61</v>
          </cell>
          <cell r="BZ100">
            <v>64</v>
          </cell>
          <cell r="CA100">
            <v>0</v>
          </cell>
          <cell r="CB100">
            <v>51</v>
          </cell>
          <cell r="CC100">
            <v>63</v>
          </cell>
          <cell r="CD100">
            <v>97</v>
          </cell>
          <cell r="CE100">
            <v>67</v>
          </cell>
          <cell r="CF100">
            <v>7</v>
          </cell>
          <cell r="CG100">
            <v>0</v>
          </cell>
          <cell r="CH100">
            <v>0</v>
          </cell>
          <cell r="CI100">
            <v>0</v>
          </cell>
          <cell r="CJ100">
            <v>0</v>
          </cell>
          <cell r="CK100">
            <v>0</v>
          </cell>
          <cell r="CL100">
            <v>0</v>
          </cell>
          <cell r="CM100">
            <v>0</v>
          </cell>
          <cell r="CN100">
            <v>1</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0</v>
          </cell>
          <cell r="DE100">
            <v>0</v>
          </cell>
          <cell r="DF100">
            <v>0</v>
          </cell>
          <cell r="DG100">
            <v>0</v>
          </cell>
          <cell r="DH100">
            <v>0</v>
          </cell>
          <cell r="DI100">
            <v>1</v>
          </cell>
          <cell r="DJ100">
            <v>0</v>
          </cell>
          <cell r="DK100">
            <v>0</v>
          </cell>
          <cell r="DL100">
            <v>0</v>
          </cell>
          <cell r="DM100">
            <v>17</v>
          </cell>
          <cell r="DN100">
            <v>6</v>
          </cell>
          <cell r="DO100">
            <v>0</v>
          </cell>
          <cell r="DP100">
            <v>2</v>
          </cell>
          <cell r="DQ100">
            <v>1</v>
          </cell>
          <cell r="DR100">
            <v>1</v>
          </cell>
          <cell r="DS100">
            <v>3</v>
          </cell>
          <cell r="DT100">
            <v>0</v>
          </cell>
          <cell r="DU100">
            <v>0</v>
          </cell>
          <cell r="DV100">
            <v>0</v>
          </cell>
          <cell r="DW100">
            <v>0</v>
          </cell>
          <cell r="DX100">
            <v>0</v>
          </cell>
          <cell r="DY100">
            <v>0</v>
          </cell>
          <cell r="DZ100">
            <v>0</v>
          </cell>
          <cell r="EA100">
            <v>0</v>
          </cell>
          <cell r="EB100">
            <v>0</v>
          </cell>
          <cell r="EC100">
            <v>1</v>
          </cell>
          <cell r="ED100">
            <v>0</v>
          </cell>
          <cell r="EE100">
            <v>0</v>
          </cell>
          <cell r="EF100">
            <v>0</v>
          </cell>
          <cell r="EG100">
            <v>0</v>
          </cell>
          <cell r="EH100">
            <v>23</v>
          </cell>
          <cell r="EI100">
            <v>0</v>
          </cell>
          <cell r="EJ100">
            <v>21</v>
          </cell>
          <cell r="EK100">
            <v>59</v>
          </cell>
          <cell r="EL100">
            <v>98</v>
          </cell>
          <cell r="EM100">
            <v>62</v>
          </cell>
          <cell r="EN100">
            <v>3</v>
          </cell>
          <cell r="EO100">
            <v>0</v>
          </cell>
          <cell r="EP100">
            <v>0</v>
          </cell>
          <cell r="EQ100">
            <v>22</v>
          </cell>
          <cell r="ER100">
            <v>6</v>
          </cell>
          <cell r="ES100">
            <v>0</v>
          </cell>
          <cell r="ET100">
            <v>1</v>
          </cell>
          <cell r="EU100">
            <v>1</v>
          </cell>
          <cell r="EV100">
            <v>14</v>
          </cell>
          <cell r="EW100">
            <v>0</v>
          </cell>
          <cell r="EX100">
            <v>0</v>
          </cell>
          <cell r="EY100">
            <v>0</v>
          </cell>
          <cell r="EZ100">
            <v>0</v>
          </cell>
          <cell r="FA100">
            <v>21</v>
          </cell>
          <cell r="FB100">
            <v>30</v>
          </cell>
          <cell r="FC100">
            <v>0</v>
          </cell>
          <cell r="FD100">
            <v>45</v>
          </cell>
          <cell r="FE100">
            <v>56</v>
          </cell>
          <cell r="FF100">
            <v>86</v>
          </cell>
          <cell r="FG100">
            <v>75</v>
          </cell>
          <cell r="FH100">
            <v>7</v>
          </cell>
          <cell r="FI100">
            <v>0</v>
          </cell>
          <cell r="FJ100">
            <v>0</v>
          </cell>
          <cell r="FK100">
            <v>15</v>
          </cell>
          <cell r="FL100">
            <v>6</v>
          </cell>
          <cell r="FM100">
            <v>0</v>
          </cell>
          <cell r="FN100">
            <v>0</v>
          </cell>
          <cell r="FO100">
            <v>0</v>
          </cell>
          <cell r="FP100">
            <v>0</v>
          </cell>
          <cell r="FQ100">
            <v>0</v>
          </cell>
          <cell r="FR100">
            <v>0</v>
          </cell>
          <cell r="FS100">
            <v>0</v>
          </cell>
          <cell r="FT100">
            <v>0</v>
          </cell>
          <cell r="FU100">
            <v>5</v>
          </cell>
          <cell r="FV100">
            <v>25</v>
          </cell>
          <cell r="FW100">
            <v>0</v>
          </cell>
          <cell r="FX100">
            <v>12</v>
          </cell>
          <cell r="FY100">
            <v>12</v>
          </cell>
          <cell r="FZ100">
            <v>8</v>
          </cell>
          <cell r="GA100">
            <v>0</v>
          </cell>
          <cell r="GB100">
            <v>0</v>
          </cell>
          <cell r="GC100">
            <v>0</v>
          </cell>
          <cell r="GD100">
            <v>0</v>
          </cell>
          <cell r="GE100">
            <v>0</v>
          </cell>
          <cell r="GF100">
            <v>0</v>
          </cell>
          <cell r="GG100">
            <v>0</v>
          </cell>
          <cell r="GH100">
            <v>0</v>
          </cell>
          <cell r="GI100">
            <v>0</v>
          </cell>
          <cell r="GJ100">
            <v>0</v>
          </cell>
          <cell r="GK100">
            <v>0</v>
          </cell>
          <cell r="GL100">
            <v>0</v>
          </cell>
          <cell r="GM100">
            <v>0</v>
          </cell>
          <cell r="GN100">
            <v>0</v>
          </cell>
          <cell r="GO100">
            <v>0</v>
          </cell>
          <cell r="GP100">
            <v>0</v>
          </cell>
          <cell r="GQ100">
            <v>0</v>
          </cell>
          <cell r="GR100">
            <v>0</v>
          </cell>
          <cell r="GS100">
            <v>0</v>
          </cell>
          <cell r="GT100">
            <v>0</v>
          </cell>
          <cell r="GU100">
            <v>0</v>
          </cell>
          <cell r="GV100">
            <v>0</v>
          </cell>
          <cell r="GW100">
            <v>0</v>
          </cell>
          <cell r="GX100">
            <v>0</v>
          </cell>
          <cell r="GY100">
            <v>0</v>
          </cell>
          <cell r="GZ100">
            <v>0</v>
          </cell>
          <cell r="HA100">
            <v>0</v>
          </cell>
          <cell r="HB100">
            <v>0</v>
          </cell>
          <cell r="HC100">
            <v>0</v>
          </cell>
          <cell r="HD100">
            <v>0</v>
          </cell>
          <cell r="HE100">
            <v>0</v>
          </cell>
          <cell r="HF100">
            <v>0</v>
          </cell>
          <cell r="HG100">
            <v>0</v>
          </cell>
          <cell r="HH100">
            <v>0</v>
          </cell>
          <cell r="HI100">
            <v>0</v>
          </cell>
          <cell r="HJ100">
            <v>0</v>
          </cell>
          <cell r="HK100">
            <v>0</v>
          </cell>
          <cell r="HL100">
            <v>0</v>
          </cell>
          <cell r="HM100">
            <v>0</v>
          </cell>
          <cell r="HN100">
            <v>0</v>
          </cell>
          <cell r="HO100">
            <v>0</v>
          </cell>
          <cell r="HP100">
            <v>0</v>
          </cell>
          <cell r="HQ100">
            <v>0</v>
          </cell>
          <cell r="HR100">
            <v>0</v>
          </cell>
          <cell r="HS100">
            <v>0</v>
          </cell>
          <cell r="HT100">
            <v>0</v>
          </cell>
          <cell r="HU100">
            <v>0</v>
          </cell>
          <cell r="HV100">
            <v>0</v>
          </cell>
          <cell r="HW100">
            <v>0</v>
          </cell>
          <cell r="HX100">
            <v>0</v>
          </cell>
          <cell r="HY100">
            <v>0</v>
          </cell>
          <cell r="HZ100">
            <v>0</v>
          </cell>
        </row>
        <row r="101">
          <cell r="A101">
            <v>118</v>
          </cell>
          <cell r="B101" t="str">
            <v>LifeBridge Health</v>
          </cell>
          <cell r="C101">
            <v>193538150681786</v>
          </cell>
          <cell r="D101">
            <v>107</v>
          </cell>
          <cell r="E101">
            <v>0</v>
          </cell>
          <cell r="F101">
            <v>0</v>
          </cell>
          <cell r="G101">
            <v>0</v>
          </cell>
          <cell r="H101">
            <v>255</v>
          </cell>
          <cell r="I101">
            <v>3</v>
          </cell>
          <cell r="J101">
            <v>965</v>
          </cell>
          <cell r="K101">
            <v>923</v>
          </cell>
          <cell r="L101">
            <v>753</v>
          </cell>
          <cell r="M101">
            <v>475</v>
          </cell>
          <cell r="N101">
            <v>79</v>
          </cell>
          <cell r="O101">
            <v>0</v>
          </cell>
          <cell r="P101">
            <v>0</v>
          </cell>
          <cell r="Q101">
            <v>0</v>
          </cell>
          <cell r="R101">
            <v>72</v>
          </cell>
          <cell r="S101">
            <v>1</v>
          </cell>
          <cell r="T101">
            <v>410</v>
          </cell>
          <cell r="U101">
            <v>447</v>
          </cell>
          <cell r="V101">
            <v>256</v>
          </cell>
          <cell r="W101">
            <v>201</v>
          </cell>
          <cell r="X101">
            <v>52</v>
          </cell>
          <cell r="Y101">
            <v>0</v>
          </cell>
          <cell r="Z101">
            <v>0</v>
          </cell>
          <cell r="AA101">
            <v>0</v>
          </cell>
          <cell r="AB101">
            <v>306</v>
          </cell>
          <cell r="AC101">
            <v>10</v>
          </cell>
          <cell r="AD101">
            <v>6280</v>
          </cell>
          <cell r="AE101">
            <v>6382</v>
          </cell>
          <cell r="AF101">
            <v>5150</v>
          </cell>
          <cell r="AG101">
            <v>4860</v>
          </cell>
          <cell r="AH101">
            <v>930</v>
          </cell>
          <cell r="AI101">
            <v>0</v>
          </cell>
          <cell r="AJ101">
            <v>0</v>
          </cell>
          <cell r="AK101">
            <v>0</v>
          </cell>
          <cell r="AL101">
            <v>306</v>
          </cell>
          <cell r="AM101">
            <v>10</v>
          </cell>
          <cell r="AN101">
            <v>6280</v>
          </cell>
          <cell r="AO101">
            <v>6382</v>
          </cell>
          <cell r="AP101">
            <v>5150</v>
          </cell>
          <cell r="AQ101">
            <v>4879</v>
          </cell>
          <cell r="AR101">
            <v>939</v>
          </cell>
          <cell r="AS101">
            <v>0</v>
          </cell>
          <cell r="AT101">
            <v>0</v>
          </cell>
          <cell r="AU101">
            <v>0</v>
          </cell>
          <cell r="AV101">
            <v>30</v>
          </cell>
          <cell r="AW101">
            <v>1</v>
          </cell>
          <cell r="AX101">
            <v>581</v>
          </cell>
          <cell r="AY101">
            <v>787</v>
          </cell>
          <cell r="AZ101">
            <v>578</v>
          </cell>
          <cell r="BA101">
            <v>524</v>
          </cell>
          <cell r="BB101">
            <v>80</v>
          </cell>
          <cell r="BC101">
            <v>0</v>
          </cell>
          <cell r="BD101">
            <v>0</v>
          </cell>
          <cell r="BE101">
            <v>0</v>
          </cell>
          <cell r="BF101">
            <v>187</v>
          </cell>
          <cell r="BG101">
            <v>2</v>
          </cell>
          <cell r="BH101">
            <v>550</v>
          </cell>
          <cell r="BI101">
            <v>462</v>
          </cell>
          <cell r="BJ101">
            <v>303</v>
          </cell>
          <cell r="BK101">
            <v>223</v>
          </cell>
          <cell r="BL101">
            <v>42</v>
          </cell>
          <cell r="BM101">
            <v>0</v>
          </cell>
          <cell r="BN101">
            <v>0</v>
          </cell>
          <cell r="BO101">
            <v>0</v>
          </cell>
          <cell r="BP101">
            <v>8</v>
          </cell>
          <cell r="BQ101">
            <v>0</v>
          </cell>
          <cell r="BR101">
            <v>15</v>
          </cell>
          <cell r="BS101">
            <v>13</v>
          </cell>
          <cell r="BT101">
            <v>17</v>
          </cell>
          <cell r="BU101">
            <v>7</v>
          </cell>
          <cell r="BV101">
            <v>1</v>
          </cell>
          <cell r="BW101">
            <v>0</v>
          </cell>
          <cell r="BX101">
            <v>0</v>
          </cell>
          <cell r="BY101">
            <v>0</v>
          </cell>
          <cell r="BZ101">
            <v>226</v>
          </cell>
          <cell r="CA101">
            <v>2</v>
          </cell>
          <cell r="CB101">
            <v>817</v>
          </cell>
          <cell r="CC101">
            <v>770</v>
          </cell>
          <cell r="CD101">
            <v>563</v>
          </cell>
          <cell r="CE101">
            <v>293</v>
          </cell>
          <cell r="CF101">
            <v>48</v>
          </cell>
          <cell r="CG101">
            <v>0</v>
          </cell>
          <cell r="CH101">
            <v>0</v>
          </cell>
          <cell r="CI101">
            <v>0</v>
          </cell>
          <cell r="CJ101">
            <v>7</v>
          </cell>
          <cell r="CK101">
            <v>0</v>
          </cell>
          <cell r="CL101">
            <v>15</v>
          </cell>
          <cell r="CM101">
            <v>13</v>
          </cell>
          <cell r="CN101">
            <v>3</v>
          </cell>
          <cell r="CO101">
            <v>14</v>
          </cell>
          <cell r="CP101">
            <v>5</v>
          </cell>
          <cell r="CQ101">
            <v>0</v>
          </cell>
          <cell r="CR101">
            <v>0</v>
          </cell>
          <cell r="CS101">
            <v>0</v>
          </cell>
          <cell r="CT101">
            <v>0</v>
          </cell>
          <cell r="CU101">
            <v>0</v>
          </cell>
          <cell r="CV101">
            <v>15</v>
          </cell>
          <cell r="CW101">
            <v>3</v>
          </cell>
          <cell r="CX101">
            <v>7</v>
          </cell>
          <cell r="CY101">
            <v>1</v>
          </cell>
          <cell r="CZ101">
            <v>1</v>
          </cell>
          <cell r="DA101">
            <v>0</v>
          </cell>
          <cell r="DB101">
            <v>0</v>
          </cell>
          <cell r="DC101">
            <v>0</v>
          </cell>
          <cell r="DD101">
            <v>18</v>
          </cell>
          <cell r="DE101">
            <v>0</v>
          </cell>
          <cell r="DF101">
            <v>18</v>
          </cell>
          <cell r="DG101">
            <v>43</v>
          </cell>
          <cell r="DH101">
            <v>148</v>
          </cell>
          <cell r="DI101">
            <v>139</v>
          </cell>
          <cell r="DJ101">
            <v>29</v>
          </cell>
          <cell r="DK101">
            <v>0</v>
          </cell>
          <cell r="DL101">
            <v>0</v>
          </cell>
          <cell r="DM101">
            <v>0</v>
          </cell>
          <cell r="DN101">
            <v>9</v>
          </cell>
          <cell r="DO101">
            <v>0</v>
          </cell>
          <cell r="DP101">
            <v>43</v>
          </cell>
          <cell r="DQ101">
            <v>27</v>
          </cell>
          <cell r="DR101">
            <v>32</v>
          </cell>
          <cell r="DS101">
            <v>28</v>
          </cell>
          <cell r="DT101">
            <v>11</v>
          </cell>
          <cell r="DU101">
            <v>0</v>
          </cell>
          <cell r="DV101">
            <v>0</v>
          </cell>
          <cell r="DW101">
            <v>0</v>
          </cell>
          <cell r="DX101">
            <v>18</v>
          </cell>
          <cell r="DY101">
            <v>0</v>
          </cell>
          <cell r="DZ101">
            <v>18</v>
          </cell>
          <cell r="EA101">
            <v>43</v>
          </cell>
          <cell r="EB101">
            <v>148</v>
          </cell>
          <cell r="EC101">
            <v>139</v>
          </cell>
          <cell r="ED101">
            <v>29</v>
          </cell>
          <cell r="EE101">
            <v>0</v>
          </cell>
          <cell r="EF101">
            <v>0</v>
          </cell>
          <cell r="EG101">
            <v>0</v>
          </cell>
          <cell r="EH101">
            <v>1</v>
          </cell>
          <cell r="EI101">
            <v>0</v>
          </cell>
          <cell r="EJ101">
            <v>379</v>
          </cell>
          <cell r="EK101">
            <v>716</v>
          </cell>
          <cell r="EL101">
            <v>291</v>
          </cell>
          <cell r="EM101">
            <v>4</v>
          </cell>
          <cell r="EN101">
            <v>1</v>
          </cell>
          <cell r="EO101">
            <v>0</v>
          </cell>
          <cell r="EP101">
            <v>0</v>
          </cell>
          <cell r="EQ101">
            <v>0</v>
          </cell>
          <cell r="ER101">
            <v>10</v>
          </cell>
          <cell r="ES101">
            <v>0</v>
          </cell>
          <cell r="ET101">
            <v>256</v>
          </cell>
          <cell r="EU101">
            <v>364</v>
          </cell>
          <cell r="EV101">
            <v>436</v>
          </cell>
          <cell r="EW101">
            <v>296</v>
          </cell>
          <cell r="EX101">
            <v>46</v>
          </cell>
          <cell r="EY101">
            <v>0</v>
          </cell>
          <cell r="EZ101">
            <v>0</v>
          </cell>
          <cell r="FA101">
            <v>0</v>
          </cell>
          <cell r="FB101">
            <v>188</v>
          </cell>
          <cell r="FC101">
            <v>2</v>
          </cell>
          <cell r="FD101">
            <v>513</v>
          </cell>
          <cell r="FE101">
            <v>472</v>
          </cell>
          <cell r="FF101">
            <v>267</v>
          </cell>
          <cell r="FG101">
            <v>177</v>
          </cell>
          <cell r="FH101">
            <v>33</v>
          </cell>
          <cell r="FI101">
            <v>0</v>
          </cell>
          <cell r="FJ101">
            <v>0</v>
          </cell>
          <cell r="FK101">
            <v>0</v>
          </cell>
          <cell r="FL101">
            <v>0</v>
          </cell>
          <cell r="FM101">
            <v>0</v>
          </cell>
          <cell r="FN101">
            <v>1</v>
          </cell>
          <cell r="FO101">
            <v>1</v>
          </cell>
          <cell r="FP101">
            <v>1</v>
          </cell>
          <cell r="FQ101">
            <v>1</v>
          </cell>
          <cell r="FR101">
            <v>0</v>
          </cell>
          <cell r="FS101">
            <v>0</v>
          </cell>
          <cell r="FT101">
            <v>0</v>
          </cell>
          <cell r="FU101">
            <v>0</v>
          </cell>
          <cell r="FV101">
            <v>56</v>
          </cell>
          <cell r="FW101">
            <v>1</v>
          </cell>
          <cell r="FX101">
            <v>137</v>
          </cell>
          <cell r="FY101">
            <v>85</v>
          </cell>
          <cell r="FZ101">
            <v>49</v>
          </cell>
          <cell r="GA101">
            <v>1</v>
          </cell>
          <cell r="GB101">
            <v>0</v>
          </cell>
          <cell r="GC101">
            <v>0</v>
          </cell>
          <cell r="GD101">
            <v>0</v>
          </cell>
          <cell r="GE101">
            <v>0</v>
          </cell>
          <cell r="GF101">
            <v>1</v>
          </cell>
          <cell r="GG101">
            <v>0</v>
          </cell>
          <cell r="GH101">
            <v>54</v>
          </cell>
          <cell r="GI101">
            <v>0</v>
          </cell>
          <cell r="GJ101">
            <v>0</v>
          </cell>
          <cell r="GK101">
            <v>0</v>
          </cell>
          <cell r="GL101">
            <v>0</v>
          </cell>
          <cell r="GM101">
            <v>0</v>
          </cell>
          <cell r="GN101">
            <v>0</v>
          </cell>
          <cell r="GO101">
            <v>0</v>
          </cell>
          <cell r="GP101">
            <v>0</v>
          </cell>
          <cell r="GQ101">
            <v>0</v>
          </cell>
          <cell r="GR101">
            <v>2</v>
          </cell>
          <cell r="GS101">
            <v>0</v>
          </cell>
          <cell r="GT101">
            <v>0</v>
          </cell>
          <cell r="GU101">
            <v>0</v>
          </cell>
          <cell r="GV101">
            <v>0</v>
          </cell>
          <cell r="GW101">
            <v>0</v>
          </cell>
          <cell r="GX101">
            <v>0</v>
          </cell>
          <cell r="GY101">
            <v>0</v>
          </cell>
          <cell r="GZ101">
            <v>0</v>
          </cell>
          <cell r="HA101">
            <v>0</v>
          </cell>
          <cell r="HB101">
            <v>0</v>
          </cell>
          <cell r="HC101">
            <v>0</v>
          </cell>
          <cell r="HD101">
            <v>0</v>
          </cell>
          <cell r="HE101">
            <v>0</v>
          </cell>
          <cell r="HF101">
            <v>0</v>
          </cell>
          <cell r="HG101">
            <v>0</v>
          </cell>
          <cell r="HH101">
            <v>0</v>
          </cell>
          <cell r="HI101">
            <v>0</v>
          </cell>
          <cell r="HJ101">
            <v>0</v>
          </cell>
          <cell r="HK101">
            <v>0</v>
          </cell>
          <cell r="HL101">
            <v>1</v>
          </cell>
          <cell r="HM101">
            <v>1</v>
          </cell>
          <cell r="HN101">
            <v>0</v>
          </cell>
          <cell r="HO101">
            <v>0</v>
          </cell>
          <cell r="HP101">
            <v>0</v>
          </cell>
          <cell r="HQ101">
            <v>0</v>
          </cell>
          <cell r="HR101">
            <v>0</v>
          </cell>
          <cell r="HS101">
            <v>0</v>
          </cell>
          <cell r="HT101">
            <v>0</v>
          </cell>
          <cell r="HU101">
            <v>0</v>
          </cell>
          <cell r="HV101">
            <v>1</v>
          </cell>
          <cell r="HW101">
            <v>0</v>
          </cell>
          <cell r="HX101">
            <v>0</v>
          </cell>
          <cell r="HY101">
            <v>0</v>
          </cell>
          <cell r="HZ101">
            <v>0</v>
          </cell>
        </row>
        <row r="102">
          <cell r="A102">
            <v>119</v>
          </cell>
          <cell r="B102" t="str">
            <v>Herman Miller</v>
          </cell>
          <cell r="C102">
            <v>162638622561</v>
          </cell>
          <cell r="D102">
            <v>108</v>
          </cell>
          <cell r="E102">
            <v>0</v>
          </cell>
          <cell r="F102">
            <v>34</v>
          </cell>
          <cell r="G102">
            <v>157</v>
          </cell>
          <cell r="H102">
            <v>306</v>
          </cell>
          <cell r="I102">
            <v>1</v>
          </cell>
          <cell r="J102">
            <v>510</v>
          </cell>
          <cell r="K102">
            <v>335</v>
          </cell>
          <cell r="L102">
            <v>294</v>
          </cell>
          <cell r="M102">
            <v>189</v>
          </cell>
          <cell r="N102">
            <v>21</v>
          </cell>
          <cell r="O102">
            <v>0</v>
          </cell>
          <cell r="P102">
            <v>40</v>
          </cell>
          <cell r="Q102">
            <v>306</v>
          </cell>
          <cell r="R102">
            <v>851</v>
          </cell>
          <cell r="S102">
            <v>3</v>
          </cell>
          <cell r="T102">
            <v>2226</v>
          </cell>
          <cell r="U102">
            <v>1346</v>
          </cell>
          <cell r="V102">
            <v>437</v>
          </cell>
          <cell r="W102">
            <v>211</v>
          </cell>
          <cell r="X102">
            <v>28</v>
          </cell>
          <cell r="Y102">
            <v>0</v>
          </cell>
          <cell r="Z102">
            <v>164</v>
          </cell>
          <cell r="AA102">
            <v>1509</v>
          </cell>
          <cell r="AB102">
            <v>7746</v>
          </cell>
          <cell r="AC102">
            <v>52</v>
          </cell>
          <cell r="AD102">
            <v>58588</v>
          </cell>
          <cell r="AE102">
            <v>60579</v>
          </cell>
          <cell r="AF102">
            <v>28308</v>
          </cell>
          <cell r="AG102">
            <v>13311</v>
          </cell>
          <cell r="AH102">
            <v>1645</v>
          </cell>
          <cell r="AI102">
            <v>0</v>
          </cell>
          <cell r="AJ102">
            <v>164</v>
          </cell>
          <cell r="AK102">
            <v>1509</v>
          </cell>
          <cell r="AL102">
            <v>7746</v>
          </cell>
          <cell r="AM102">
            <v>52</v>
          </cell>
          <cell r="AN102">
            <v>58590</v>
          </cell>
          <cell r="AO102">
            <v>60579</v>
          </cell>
          <cell r="AP102">
            <v>28311</v>
          </cell>
          <cell r="AQ102">
            <v>13417</v>
          </cell>
          <cell r="AR102">
            <v>1672</v>
          </cell>
          <cell r="AS102">
            <v>0</v>
          </cell>
          <cell r="AT102">
            <v>7</v>
          </cell>
          <cell r="AU102">
            <v>14</v>
          </cell>
          <cell r="AV102">
            <v>825</v>
          </cell>
          <cell r="AW102">
            <v>1</v>
          </cell>
          <cell r="AX102">
            <v>11168</v>
          </cell>
          <cell r="AY102">
            <v>9253</v>
          </cell>
          <cell r="AZ102">
            <v>4688</v>
          </cell>
          <cell r="BA102">
            <v>2627</v>
          </cell>
          <cell r="BB102">
            <v>303</v>
          </cell>
          <cell r="BC102">
            <v>0</v>
          </cell>
          <cell r="BD102">
            <v>32</v>
          </cell>
          <cell r="BE102">
            <v>123</v>
          </cell>
          <cell r="BF102">
            <v>211</v>
          </cell>
          <cell r="BG102">
            <v>1</v>
          </cell>
          <cell r="BH102">
            <v>81</v>
          </cell>
          <cell r="BI102">
            <v>30</v>
          </cell>
          <cell r="BJ102">
            <v>70</v>
          </cell>
          <cell r="BK102">
            <v>33</v>
          </cell>
          <cell r="BL102">
            <v>4</v>
          </cell>
          <cell r="BM102">
            <v>0</v>
          </cell>
          <cell r="BN102">
            <v>0</v>
          </cell>
          <cell r="BO102">
            <v>4</v>
          </cell>
          <cell r="BP102">
            <v>6</v>
          </cell>
          <cell r="BQ102">
            <v>0</v>
          </cell>
          <cell r="BR102">
            <v>26</v>
          </cell>
          <cell r="BS102">
            <v>28</v>
          </cell>
          <cell r="BT102">
            <v>31</v>
          </cell>
          <cell r="BU102">
            <v>8</v>
          </cell>
          <cell r="BV102">
            <v>1</v>
          </cell>
          <cell r="BW102">
            <v>0</v>
          </cell>
          <cell r="BX102">
            <v>17</v>
          </cell>
          <cell r="BY102">
            <v>75</v>
          </cell>
          <cell r="BZ102">
            <v>146</v>
          </cell>
          <cell r="CA102">
            <v>0</v>
          </cell>
          <cell r="CB102">
            <v>153</v>
          </cell>
          <cell r="CC102">
            <v>103</v>
          </cell>
          <cell r="CD102">
            <v>113</v>
          </cell>
          <cell r="CE102">
            <v>79</v>
          </cell>
          <cell r="CF102">
            <v>5</v>
          </cell>
          <cell r="CG102">
            <v>0</v>
          </cell>
          <cell r="CH102">
            <v>0</v>
          </cell>
          <cell r="CI102">
            <v>0</v>
          </cell>
          <cell r="CJ102">
            <v>0</v>
          </cell>
          <cell r="CK102">
            <v>0</v>
          </cell>
          <cell r="CL102">
            <v>34</v>
          </cell>
          <cell r="CM102">
            <v>43</v>
          </cell>
          <cell r="CN102">
            <v>29</v>
          </cell>
          <cell r="CO102">
            <v>5</v>
          </cell>
          <cell r="CP102">
            <v>1</v>
          </cell>
          <cell r="CQ102">
            <v>0</v>
          </cell>
          <cell r="CR102">
            <v>0</v>
          </cell>
          <cell r="CS102">
            <v>0</v>
          </cell>
          <cell r="CT102">
            <v>0</v>
          </cell>
          <cell r="CU102">
            <v>0</v>
          </cell>
          <cell r="CV102">
            <v>5</v>
          </cell>
          <cell r="CW102">
            <v>0</v>
          </cell>
          <cell r="CX102">
            <v>2</v>
          </cell>
          <cell r="CY102">
            <v>0</v>
          </cell>
          <cell r="CZ102">
            <v>0</v>
          </cell>
          <cell r="DA102">
            <v>0</v>
          </cell>
          <cell r="DB102">
            <v>0</v>
          </cell>
          <cell r="DC102">
            <v>0</v>
          </cell>
          <cell r="DD102">
            <v>0</v>
          </cell>
          <cell r="DE102">
            <v>0</v>
          </cell>
          <cell r="DF102">
            <v>9</v>
          </cell>
          <cell r="DG102">
            <v>43</v>
          </cell>
          <cell r="DH102">
            <v>104</v>
          </cell>
          <cell r="DI102">
            <v>58</v>
          </cell>
          <cell r="DJ102">
            <v>4</v>
          </cell>
          <cell r="DK102">
            <v>0</v>
          </cell>
          <cell r="DL102">
            <v>1</v>
          </cell>
          <cell r="DM102">
            <v>3</v>
          </cell>
          <cell r="DN102">
            <v>4</v>
          </cell>
          <cell r="DO102">
            <v>0</v>
          </cell>
          <cell r="DP102">
            <v>15</v>
          </cell>
          <cell r="DQ102">
            <v>8</v>
          </cell>
          <cell r="DR102">
            <v>20</v>
          </cell>
          <cell r="DS102">
            <v>24</v>
          </cell>
          <cell r="DT102">
            <v>3</v>
          </cell>
          <cell r="DU102">
            <v>0</v>
          </cell>
          <cell r="DV102">
            <v>0</v>
          </cell>
          <cell r="DW102">
            <v>0</v>
          </cell>
          <cell r="DX102">
            <v>0</v>
          </cell>
          <cell r="DY102">
            <v>0</v>
          </cell>
          <cell r="DZ102">
            <v>16</v>
          </cell>
          <cell r="EA102">
            <v>53</v>
          </cell>
          <cell r="EB102">
            <v>107</v>
          </cell>
          <cell r="EC102">
            <v>58</v>
          </cell>
          <cell r="ED102">
            <v>4</v>
          </cell>
          <cell r="EE102">
            <v>0</v>
          </cell>
          <cell r="EF102">
            <v>0</v>
          </cell>
          <cell r="EG102">
            <v>0</v>
          </cell>
          <cell r="EH102">
            <v>0</v>
          </cell>
          <cell r="EI102">
            <v>0</v>
          </cell>
          <cell r="EJ102">
            <v>0</v>
          </cell>
          <cell r="EK102">
            <v>5</v>
          </cell>
          <cell r="EL102">
            <v>23</v>
          </cell>
          <cell r="EM102">
            <v>8</v>
          </cell>
          <cell r="EN102">
            <v>0</v>
          </cell>
          <cell r="EO102">
            <v>0</v>
          </cell>
          <cell r="EP102">
            <v>5</v>
          </cell>
          <cell r="EQ102">
            <v>21</v>
          </cell>
          <cell r="ER102">
            <v>78</v>
          </cell>
          <cell r="ES102">
            <v>0</v>
          </cell>
          <cell r="ET102">
            <v>393</v>
          </cell>
          <cell r="EU102">
            <v>269</v>
          </cell>
          <cell r="EV102">
            <v>182</v>
          </cell>
          <cell r="EW102">
            <v>130</v>
          </cell>
          <cell r="EX102">
            <v>14</v>
          </cell>
          <cell r="EY102">
            <v>0</v>
          </cell>
          <cell r="EZ102">
            <v>29</v>
          </cell>
          <cell r="FA102">
            <v>107</v>
          </cell>
          <cell r="FB102">
            <v>208</v>
          </cell>
          <cell r="FC102">
            <v>1</v>
          </cell>
          <cell r="FD102">
            <v>105</v>
          </cell>
          <cell r="FE102">
            <v>64</v>
          </cell>
          <cell r="FF102">
            <v>98</v>
          </cell>
          <cell r="FG102">
            <v>36</v>
          </cell>
          <cell r="FH102">
            <v>5</v>
          </cell>
          <cell r="FI102">
            <v>0</v>
          </cell>
          <cell r="FJ102">
            <v>0</v>
          </cell>
          <cell r="FK102">
            <v>0</v>
          </cell>
          <cell r="FL102">
            <v>0</v>
          </cell>
          <cell r="FM102">
            <v>0</v>
          </cell>
          <cell r="FN102">
            <v>2</v>
          </cell>
          <cell r="FO102">
            <v>2</v>
          </cell>
          <cell r="FP102">
            <v>12</v>
          </cell>
          <cell r="FQ102">
            <v>17</v>
          </cell>
          <cell r="FR102">
            <v>1</v>
          </cell>
          <cell r="FS102">
            <v>0</v>
          </cell>
          <cell r="FT102">
            <v>0</v>
          </cell>
          <cell r="FU102">
            <v>29</v>
          </cell>
          <cell r="FV102">
            <v>20</v>
          </cell>
          <cell r="FW102">
            <v>0</v>
          </cell>
          <cell r="FX102">
            <v>10</v>
          </cell>
          <cell r="FY102">
            <v>0</v>
          </cell>
          <cell r="FZ102">
            <v>2</v>
          </cell>
          <cell r="GA102">
            <v>4</v>
          </cell>
          <cell r="GB102">
            <v>1</v>
          </cell>
          <cell r="GC102">
            <v>0</v>
          </cell>
          <cell r="GD102">
            <v>0</v>
          </cell>
          <cell r="GE102">
            <v>0</v>
          </cell>
          <cell r="GF102">
            <v>0</v>
          </cell>
          <cell r="GG102">
            <v>0</v>
          </cell>
          <cell r="GH102">
            <v>0</v>
          </cell>
          <cell r="GI102">
            <v>0</v>
          </cell>
          <cell r="GJ102">
            <v>0</v>
          </cell>
          <cell r="GK102">
            <v>0</v>
          </cell>
          <cell r="GL102">
            <v>0</v>
          </cell>
          <cell r="GM102">
            <v>0</v>
          </cell>
          <cell r="GN102">
            <v>0</v>
          </cell>
          <cell r="GO102">
            <v>0</v>
          </cell>
          <cell r="GP102">
            <v>0</v>
          </cell>
          <cell r="GQ102">
            <v>0</v>
          </cell>
          <cell r="GR102">
            <v>0</v>
          </cell>
          <cell r="GS102">
            <v>0</v>
          </cell>
          <cell r="GT102">
            <v>0</v>
          </cell>
          <cell r="GU102">
            <v>0</v>
          </cell>
          <cell r="GV102">
            <v>0</v>
          </cell>
          <cell r="GW102">
            <v>0</v>
          </cell>
          <cell r="GX102">
            <v>0</v>
          </cell>
          <cell r="GY102">
            <v>0</v>
          </cell>
          <cell r="GZ102">
            <v>0</v>
          </cell>
          <cell r="HA102">
            <v>0</v>
          </cell>
          <cell r="HB102">
            <v>0</v>
          </cell>
          <cell r="HC102">
            <v>0</v>
          </cell>
          <cell r="HD102">
            <v>0</v>
          </cell>
          <cell r="HE102">
            <v>0</v>
          </cell>
          <cell r="HF102">
            <v>0</v>
          </cell>
          <cell r="HG102">
            <v>0</v>
          </cell>
          <cell r="HH102">
            <v>0</v>
          </cell>
          <cell r="HI102">
            <v>0</v>
          </cell>
          <cell r="HJ102">
            <v>0</v>
          </cell>
          <cell r="HK102">
            <v>0</v>
          </cell>
          <cell r="HL102">
            <v>0</v>
          </cell>
          <cell r="HM102">
            <v>0</v>
          </cell>
          <cell r="HN102">
            <v>0</v>
          </cell>
          <cell r="HO102">
            <v>2</v>
          </cell>
          <cell r="HP102">
            <v>0</v>
          </cell>
          <cell r="HQ102">
            <v>0</v>
          </cell>
          <cell r="HR102">
            <v>0</v>
          </cell>
          <cell r="HS102">
            <v>0</v>
          </cell>
          <cell r="HT102">
            <v>0</v>
          </cell>
          <cell r="HU102">
            <v>0</v>
          </cell>
          <cell r="HV102">
            <v>0</v>
          </cell>
          <cell r="HW102">
            <v>0</v>
          </cell>
          <cell r="HX102">
            <v>0</v>
          </cell>
          <cell r="HY102">
            <v>0</v>
          </cell>
          <cell r="HZ102">
            <v>0</v>
          </cell>
        </row>
        <row r="103">
          <cell r="A103">
            <v>120</v>
          </cell>
          <cell r="B103" t="str">
            <v>Texas Instruments</v>
          </cell>
          <cell r="C103">
            <v>234443101357</v>
          </cell>
          <cell r="D103">
            <v>109</v>
          </cell>
          <cell r="E103">
            <v>0</v>
          </cell>
          <cell r="F103">
            <v>0</v>
          </cell>
          <cell r="G103">
            <v>0</v>
          </cell>
          <cell r="H103">
            <v>0</v>
          </cell>
          <cell r="I103">
            <v>0</v>
          </cell>
          <cell r="J103">
            <v>158</v>
          </cell>
          <cell r="K103">
            <v>903</v>
          </cell>
          <cell r="L103">
            <v>1035</v>
          </cell>
          <cell r="M103">
            <v>568</v>
          </cell>
          <cell r="N103">
            <v>58</v>
          </cell>
          <cell r="O103">
            <v>0</v>
          </cell>
          <cell r="P103">
            <v>0</v>
          </cell>
          <cell r="Q103">
            <v>0</v>
          </cell>
          <cell r="R103">
            <v>0</v>
          </cell>
          <cell r="S103">
            <v>0</v>
          </cell>
          <cell r="T103">
            <v>488</v>
          </cell>
          <cell r="U103">
            <v>1645</v>
          </cell>
          <cell r="V103">
            <v>1230</v>
          </cell>
          <cell r="W103">
            <v>497</v>
          </cell>
          <cell r="X103">
            <v>84</v>
          </cell>
          <cell r="Y103">
            <v>0</v>
          </cell>
          <cell r="Z103">
            <v>0</v>
          </cell>
          <cell r="AA103">
            <v>0</v>
          </cell>
          <cell r="AB103">
            <v>0</v>
          </cell>
          <cell r="AC103">
            <v>0</v>
          </cell>
          <cell r="AD103">
            <v>14908</v>
          </cell>
          <cell r="AE103">
            <v>114084</v>
          </cell>
          <cell r="AF103">
            <v>231653</v>
          </cell>
          <cell r="AG103">
            <v>147497</v>
          </cell>
          <cell r="AH103">
            <v>11248</v>
          </cell>
          <cell r="AI103">
            <v>0</v>
          </cell>
          <cell r="AJ103">
            <v>0</v>
          </cell>
          <cell r="AK103">
            <v>0</v>
          </cell>
          <cell r="AL103">
            <v>0</v>
          </cell>
          <cell r="AM103">
            <v>0</v>
          </cell>
          <cell r="AN103">
            <v>14910</v>
          </cell>
          <cell r="AO103">
            <v>114087</v>
          </cell>
          <cell r="AP103">
            <v>231653</v>
          </cell>
          <cell r="AQ103">
            <v>147547</v>
          </cell>
          <cell r="AR103">
            <v>11269</v>
          </cell>
          <cell r="AS103">
            <v>0</v>
          </cell>
          <cell r="AT103">
            <v>0</v>
          </cell>
          <cell r="AU103">
            <v>0</v>
          </cell>
          <cell r="AV103">
            <v>0</v>
          </cell>
          <cell r="AW103">
            <v>0</v>
          </cell>
          <cell r="AX103">
            <v>3311</v>
          </cell>
          <cell r="AY103">
            <v>10060</v>
          </cell>
          <cell r="AZ103">
            <v>6621</v>
          </cell>
          <cell r="BA103">
            <v>2705</v>
          </cell>
          <cell r="BB103">
            <v>157</v>
          </cell>
          <cell r="BC103">
            <v>0</v>
          </cell>
          <cell r="BD103">
            <v>0</v>
          </cell>
          <cell r="BE103">
            <v>0</v>
          </cell>
          <cell r="BF103">
            <v>0</v>
          </cell>
          <cell r="BG103">
            <v>0</v>
          </cell>
          <cell r="BH103">
            <v>14</v>
          </cell>
          <cell r="BI103">
            <v>61</v>
          </cell>
          <cell r="BJ103">
            <v>41</v>
          </cell>
          <cell r="BK103">
            <v>35</v>
          </cell>
          <cell r="BL103">
            <v>3</v>
          </cell>
          <cell r="BM103">
            <v>0</v>
          </cell>
          <cell r="BN103">
            <v>0</v>
          </cell>
          <cell r="BO103">
            <v>0</v>
          </cell>
          <cell r="BP103">
            <v>0</v>
          </cell>
          <cell r="BQ103">
            <v>0</v>
          </cell>
          <cell r="BR103">
            <v>2</v>
          </cell>
          <cell r="BS103">
            <v>8</v>
          </cell>
          <cell r="BT103">
            <v>4</v>
          </cell>
          <cell r="BU103">
            <v>7</v>
          </cell>
          <cell r="BV103">
            <v>1</v>
          </cell>
          <cell r="BW103">
            <v>0</v>
          </cell>
          <cell r="BX103">
            <v>0</v>
          </cell>
          <cell r="BY103">
            <v>0</v>
          </cell>
          <cell r="BZ103">
            <v>0</v>
          </cell>
          <cell r="CA103">
            <v>0</v>
          </cell>
          <cell r="CB103">
            <v>74</v>
          </cell>
          <cell r="CC103">
            <v>513</v>
          </cell>
          <cell r="CD103">
            <v>636</v>
          </cell>
          <cell r="CE103">
            <v>402</v>
          </cell>
          <cell r="CF103">
            <v>40</v>
          </cell>
          <cell r="CG103">
            <v>0</v>
          </cell>
          <cell r="CH103">
            <v>0</v>
          </cell>
          <cell r="CI103">
            <v>0</v>
          </cell>
          <cell r="CJ103">
            <v>0</v>
          </cell>
          <cell r="CK103">
            <v>0</v>
          </cell>
          <cell r="CL103">
            <v>1</v>
          </cell>
          <cell r="CM103">
            <v>2</v>
          </cell>
          <cell r="CN103">
            <v>3</v>
          </cell>
          <cell r="CO103">
            <v>1</v>
          </cell>
          <cell r="CP103">
            <v>0</v>
          </cell>
          <cell r="CQ103">
            <v>0</v>
          </cell>
          <cell r="CR103">
            <v>0</v>
          </cell>
          <cell r="CS103">
            <v>0</v>
          </cell>
          <cell r="CT103">
            <v>0</v>
          </cell>
          <cell r="CU103">
            <v>0</v>
          </cell>
          <cell r="CV103">
            <v>0</v>
          </cell>
          <cell r="CW103">
            <v>10</v>
          </cell>
          <cell r="CX103">
            <v>5</v>
          </cell>
          <cell r="CY103">
            <v>1</v>
          </cell>
          <cell r="CZ103">
            <v>0</v>
          </cell>
          <cell r="DA103">
            <v>0</v>
          </cell>
          <cell r="DB103">
            <v>0</v>
          </cell>
          <cell r="DC103">
            <v>0</v>
          </cell>
          <cell r="DD103">
            <v>0</v>
          </cell>
          <cell r="DE103">
            <v>0</v>
          </cell>
          <cell r="DF103">
            <v>0</v>
          </cell>
          <cell r="DG103">
            <v>3</v>
          </cell>
          <cell r="DH103">
            <v>2</v>
          </cell>
          <cell r="DI103">
            <v>0</v>
          </cell>
          <cell r="DJ103">
            <v>1</v>
          </cell>
          <cell r="DK103">
            <v>0</v>
          </cell>
          <cell r="DL103">
            <v>0</v>
          </cell>
          <cell r="DM103">
            <v>0</v>
          </cell>
          <cell r="DN103">
            <v>0</v>
          </cell>
          <cell r="DO103">
            <v>0</v>
          </cell>
          <cell r="DP103">
            <v>1</v>
          </cell>
          <cell r="DQ103">
            <v>12</v>
          </cell>
          <cell r="DR103">
            <v>22</v>
          </cell>
          <cell r="DS103">
            <v>8</v>
          </cell>
          <cell r="DT103">
            <v>0</v>
          </cell>
          <cell r="DU103">
            <v>0</v>
          </cell>
          <cell r="DV103">
            <v>0</v>
          </cell>
          <cell r="DW103">
            <v>0</v>
          </cell>
          <cell r="DX103">
            <v>0</v>
          </cell>
          <cell r="DY103">
            <v>0</v>
          </cell>
          <cell r="DZ103">
            <v>0</v>
          </cell>
          <cell r="EA103">
            <v>3</v>
          </cell>
          <cell r="EB103">
            <v>2</v>
          </cell>
          <cell r="EC103">
            <v>0</v>
          </cell>
          <cell r="ED103">
            <v>1</v>
          </cell>
          <cell r="EE103">
            <v>0</v>
          </cell>
          <cell r="EF103">
            <v>0</v>
          </cell>
          <cell r="EG103">
            <v>0</v>
          </cell>
          <cell r="EH103">
            <v>0</v>
          </cell>
          <cell r="EI103">
            <v>0</v>
          </cell>
          <cell r="EJ103">
            <v>153</v>
          </cell>
          <cell r="EK103">
            <v>861</v>
          </cell>
          <cell r="EL103">
            <v>1008</v>
          </cell>
          <cell r="EM103">
            <v>552</v>
          </cell>
          <cell r="EN103">
            <v>54</v>
          </cell>
          <cell r="EO103">
            <v>0</v>
          </cell>
          <cell r="EP103">
            <v>0</v>
          </cell>
          <cell r="EQ103">
            <v>0</v>
          </cell>
          <cell r="ER103">
            <v>0</v>
          </cell>
          <cell r="ES103">
            <v>0</v>
          </cell>
          <cell r="ET103">
            <v>138</v>
          </cell>
          <cell r="EU103">
            <v>814</v>
          </cell>
          <cell r="EV103">
            <v>984</v>
          </cell>
          <cell r="EW103">
            <v>527</v>
          </cell>
          <cell r="EX103">
            <v>57</v>
          </cell>
          <cell r="EY103">
            <v>0</v>
          </cell>
          <cell r="EZ103">
            <v>0</v>
          </cell>
          <cell r="FA103">
            <v>0</v>
          </cell>
          <cell r="FB103">
            <v>0</v>
          </cell>
          <cell r="FC103">
            <v>0</v>
          </cell>
          <cell r="FD103">
            <v>15</v>
          </cell>
          <cell r="FE103">
            <v>65</v>
          </cell>
          <cell r="FF103">
            <v>42</v>
          </cell>
          <cell r="FG103">
            <v>31</v>
          </cell>
          <cell r="FH103">
            <v>1</v>
          </cell>
          <cell r="FI103">
            <v>0</v>
          </cell>
          <cell r="FJ103">
            <v>0</v>
          </cell>
          <cell r="FK103">
            <v>0</v>
          </cell>
          <cell r="FL103">
            <v>0</v>
          </cell>
          <cell r="FM103">
            <v>0</v>
          </cell>
          <cell r="FN103">
            <v>0</v>
          </cell>
          <cell r="FO103">
            <v>0</v>
          </cell>
          <cell r="FP103">
            <v>0</v>
          </cell>
          <cell r="FQ103">
            <v>0</v>
          </cell>
          <cell r="FR103">
            <v>0</v>
          </cell>
          <cell r="FS103">
            <v>0</v>
          </cell>
          <cell r="FT103">
            <v>0</v>
          </cell>
          <cell r="FU103">
            <v>0</v>
          </cell>
          <cell r="FV103">
            <v>0</v>
          </cell>
          <cell r="FW103">
            <v>0</v>
          </cell>
          <cell r="FX103">
            <v>3</v>
          </cell>
          <cell r="FY103">
            <v>22</v>
          </cell>
          <cell r="FZ103">
            <v>7</v>
          </cell>
          <cell r="GA103">
            <v>7</v>
          </cell>
          <cell r="GB103">
            <v>0</v>
          </cell>
          <cell r="GC103">
            <v>0</v>
          </cell>
          <cell r="GD103">
            <v>0</v>
          </cell>
          <cell r="GE103">
            <v>0</v>
          </cell>
          <cell r="GF103">
            <v>0</v>
          </cell>
          <cell r="GG103">
            <v>0</v>
          </cell>
          <cell r="GH103">
            <v>1</v>
          </cell>
          <cell r="GI103">
            <v>0</v>
          </cell>
          <cell r="GJ103">
            <v>0</v>
          </cell>
          <cell r="GK103">
            <v>0</v>
          </cell>
          <cell r="GL103">
            <v>0</v>
          </cell>
          <cell r="GM103">
            <v>0</v>
          </cell>
          <cell r="GN103">
            <v>0</v>
          </cell>
          <cell r="GO103">
            <v>0</v>
          </cell>
          <cell r="GP103">
            <v>0</v>
          </cell>
          <cell r="GQ103">
            <v>0</v>
          </cell>
          <cell r="GR103">
            <v>0</v>
          </cell>
          <cell r="GS103">
            <v>0</v>
          </cell>
          <cell r="GT103">
            <v>0</v>
          </cell>
          <cell r="GU103">
            <v>0</v>
          </cell>
          <cell r="GV103">
            <v>0</v>
          </cell>
          <cell r="GW103">
            <v>0</v>
          </cell>
          <cell r="GX103">
            <v>0</v>
          </cell>
          <cell r="GY103">
            <v>0</v>
          </cell>
          <cell r="GZ103">
            <v>0</v>
          </cell>
          <cell r="HA103">
            <v>0</v>
          </cell>
          <cell r="HB103">
            <v>0</v>
          </cell>
          <cell r="HC103">
            <v>0</v>
          </cell>
          <cell r="HD103">
            <v>0</v>
          </cell>
          <cell r="HE103">
            <v>0</v>
          </cell>
          <cell r="HF103">
            <v>0</v>
          </cell>
          <cell r="HG103">
            <v>0</v>
          </cell>
          <cell r="HH103">
            <v>0</v>
          </cell>
          <cell r="HI103">
            <v>0</v>
          </cell>
          <cell r="HJ103">
            <v>0</v>
          </cell>
          <cell r="HK103">
            <v>0</v>
          </cell>
          <cell r="HL103">
            <v>1</v>
          </cell>
          <cell r="HM103">
            <v>1</v>
          </cell>
          <cell r="HN103">
            <v>2</v>
          </cell>
          <cell r="HO103">
            <v>3</v>
          </cell>
          <cell r="HP103">
            <v>0</v>
          </cell>
          <cell r="HQ103">
            <v>0</v>
          </cell>
          <cell r="HR103">
            <v>0</v>
          </cell>
          <cell r="HS103">
            <v>0</v>
          </cell>
          <cell r="HT103">
            <v>0</v>
          </cell>
          <cell r="HU103">
            <v>0</v>
          </cell>
          <cell r="HV103">
            <v>0</v>
          </cell>
          <cell r="HW103">
            <v>1</v>
          </cell>
          <cell r="HX103">
            <v>0</v>
          </cell>
          <cell r="HY103">
            <v>0</v>
          </cell>
          <cell r="HZ103">
            <v>0</v>
          </cell>
        </row>
        <row r="104">
          <cell r="A104">
            <v>121</v>
          </cell>
          <cell r="B104" t="str">
            <v>Vanderbilt University</v>
          </cell>
          <cell r="C104">
            <v>99104920858</v>
          </cell>
          <cell r="D104">
            <v>110</v>
          </cell>
          <cell r="E104">
            <v>0</v>
          </cell>
          <cell r="F104">
            <v>77</v>
          </cell>
          <cell r="G104">
            <v>194</v>
          </cell>
          <cell r="H104">
            <v>278</v>
          </cell>
          <cell r="I104">
            <v>8</v>
          </cell>
          <cell r="J104">
            <v>682</v>
          </cell>
          <cell r="K104">
            <v>696</v>
          </cell>
          <cell r="L104">
            <v>524</v>
          </cell>
          <cell r="M104">
            <v>426</v>
          </cell>
          <cell r="N104">
            <v>76</v>
          </cell>
          <cell r="O104">
            <v>0</v>
          </cell>
          <cell r="P104">
            <v>5</v>
          </cell>
          <cell r="Q104">
            <v>34</v>
          </cell>
          <cell r="R104">
            <v>858</v>
          </cell>
          <cell r="S104">
            <v>48</v>
          </cell>
          <cell r="T104">
            <v>7448</v>
          </cell>
          <cell r="U104">
            <v>5946</v>
          </cell>
          <cell r="V104">
            <v>8849</v>
          </cell>
          <cell r="W104">
            <v>7271</v>
          </cell>
          <cell r="X104">
            <v>1736</v>
          </cell>
          <cell r="Y104">
            <v>0</v>
          </cell>
          <cell r="Z104">
            <v>8</v>
          </cell>
          <cell r="AA104">
            <v>162</v>
          </cell>
          <cell r="AB104">
            <v>3186</v>
          </cell>
          <cell r="AC104">
            <v>211</v>
          </cell>
          <cell r="AD104">
            <v>137947</v>
          </cell>
          <cell r="AE104">
            <v>149956</v>
          </cell>
          <cell r="AF104">
            <v>254144</v>
          </cell>
          <cell r="AG104">
            <v>242214</v>
          </cell>
          <cell r="AH104">
            <v>54773</v>
          </cell>
          <cell r="AI104">
            <v>0</v>
          </cell>
          <cell r="AJ104">
            <v>8</v>
          </cell>
          <cell r="AK104">
            <v>162</v>
          </cell>
          <cell r="AL104">
            <v>3186</v>
          </cell>
          <cell r="AM104">
            <v>211</v>
          </cell>
          <cell r="AN104">
            <v>137947</v>
          </cell>
          <cell r="AO104">
            <v>149956</v>
          </cell>
          <cell r="AP104">
            <v>254144</v>
          </cell>
          <cell r="AQ104">
            <v>245034</v>
          </cell>
          <cell r="AR104">
            <v>56096</v>
          </cell>
          <cell r="AS104">
            <v>0</v>
          </cell>
          <cell r="AT104">
            <v>3</v>
          </cell>
          <cell r="AU104">
            <v>2</v>
          </cell>
          <cell r="AV104">
            <v>366</v>
          </cell>
          <cell r="AW104">
            <v>2</v>
          </cell>
          <cell r="AX104">
            <v>17414</v>
          </cell>
          <cell r="AY104">
            <v>16886</v>
          </cell>
          <cell r="AZ104">
            <v>35831</v>
          </cell>
          <cell r="BA104">
            <v>38250</v>
          </cell>
          <cell r="BB104">
            <v>11783</v>
          </cell>
          <cell r="BC104">
            <v>0</v>
          </cell>
          <cell r="BD104">
            <v>59</v>
          </cell>
          <cell r="BE104">
            <v>159</v>
          </cell>
          <cell r="BF104">
            <v>178</v>
          </cell>
          <cell r="BG104">
            <v>5</v>
          </cell>
          <cell r="BH104">
            <v>433</v>
          </cell>
          <cell r="BI104">
            <v>443</v>
          </cell>
          <cell r="BJ104">
            <v>398</v>
          </cell>
          <cell r="BK104">
            <v>367</v>
          </cell>
          <cell r="BL104">
            <v>67</v>
          </cell>
          <cell r="BM104">
            <v>0</v>
          </cell>
          <cell r="BN104">
            <v>2</v>
          </cell>
          <cell r="BO104">
            <v>1</v>
          </cell>
          <cell r="BP104">
            <v>1</v>
          </cell>
          <cell r="BQ104">
            <v>0</v>
          </cell>
          <cell r="BR104">
            <v>7</v>
          </cell>
          <cell r="BS104">
            <v>0</v>
          </cell>
          <cell r="BT104">
            <v>3</v>
          </cell>
          <cell r="BU104">
            <v>0</v>
          </cell>
          <cell r="BV104">
            <v>0</v>
          </cell>
          <cell r="BW104">
            <v>0</v>
          </cell>
          <cell r="BX104">
            <v>74</v>
          </cell>
          <cell r="BY104">
            <v>178</v>
          </cell>
          <cell r="BZ104">
            <v>155</v>
          </cell>
          <cell r="CA104">
            <v>2</v>
          </cell>
          <cell r="CB104">
            <v>221</v>
          </cell>
          <cell r="CC104">
            <v>228</v>
          </cell>
          <cell r="CD104">
            <v>75</v>
          </cell>
          <cell r="CE104">
            <v>70</v>
          </cell>
          <cell r="CF104">
            <v>7</v>
          </cell>
          <cell r="CG104">
            <v>0</v>
          </cell>
          <cell r="CH104">
            <v>0</v>
          </cell>
          <cell r="CI104">
            <v>1</v>
          </cell>
          <cell r="CJ104">
            <v>11</v>
          </cell>
          <cell r="CK104">
            <v>0</v>
          </cell>
          <cell r="CL104">
            <v>13</v>
          </cell>
          <cell r="CM104">
            <v>5</v>
          </cell>
          <cell r="CN104">
            <v>10</v>
          </cell>
          <cell r="CO104">
            <v>3</v>
          </cell>
          <cell r="CP104">
            <v>1</v>
          </cell>
          <cell r="CQ104">
            <v>0</v>
          </cell>
          <cell r="CR104">
            <v>0</v>
          </cell>
          <cell r="CS104">
            <v>0</v>
          </cell>
          <cell r="CT104">
            <v>0</v>
          </cell>
          <cell r="CU104">
            <v>0</v>
          </cell>
          <cell r="CV104">
            <v>2</v>
          </cell>
          <cell r="CW104">
            <v>0</v>
          </cell>
          <cell r="CX104">
            <v>3</v>
          </cell>
          <cell r="CY104">
            <v>0</v>
          </cell>
          <cell r="CZ104">
            <v>0</v>
          </cell>
          <cell r="DA104">
            <v>0</v>
          </cell>
          <cell r="DB104">
            <v>1</v>
          </cell>
          <cell r="DC104">
            <v>9</v>
          </cell>
          <cell r="DD104">
            <v>29</v>
          </cell>
          <cell r="DE104">
            <v>1</v>
          </cell>
          <cell r="DF104">
            <v>39</v>
          </cell>
          <cell r="DG104">
            <v>47</v>
          </cell>
          <cell r="DH104">
            <v>84</v>
          </cell>
          <cell r="DI104">
            <v>151</v>
          </cell>
          <cell r="DJ104">
            <v>37</v>
          </cell>
          <cell r="DK104">
            <v>0</v>
          </cell>
          <cell r="DL104">
            <v>2</v>
          </cell>
          <cell r="DM104">
            <v>6</v>
          </cell>
          <cell r="DN104">
            <v>20</v>
          </cell>
          <cell r="DO104">
            <v>3</v>
          </cell>
          <cell r="DP104">
            <v>74</v>
          </cell>
          <cell r="DQ104">
            <v>63</v>
          </cell>
          <cell r="DR104">
            <v>26</v>
          </cell>
          <cell r="DS104">
            <v>13</v>
          </cell>
          <cell r="DT104">
            <v>5</v>
          </cell>
          <cell r="DU104">
            <v>0</v>
          </cell>
          <cell r="DV104">
            <v>1</v>
          </cell>
          <cell r="DW104">
            <v>9</v>
          </cell>
          <cell r="DX104">
            <v>29</v>
          </cell>
          <cell r="DY104">
            <v>1</v>
          </cell>
          <cell r="DZ104">
            <v>38</v>
          </cell>
          <cell r="EA104">
            <v>47</v>
          </cell>
          <cell r="EB104">
            <v>81</v>
          </cell>
          <cell r="EC104">
            <v>151</v>
          </cell>
          <cell r="ED104">
            <v>37</v>
          </cell>
          <cell r="EE104">
            <v>0</v>
          </cell>
          <cell r="EF104">
            <v>0</v>
          </cell>
          <cell r="EG104">
            <v>0</v>
          </cell>
          <cell r="EH104">
            <v>21</v>
          </cell>
          <cell r="EI104">
            <v>1</v>
          </cell>
          <cell r="EJ104">
            <v>76</v>
          </cell>
          <cell r="EK104">
            <v>346</v>
          </cell>
          <cell r="EL104">
            <v>301</v>
          </cell>
          <cell r="EM104">
            <v>344</v>
          </cell>
          <cell r="EN104">
            <v>72</v>
          </cell>
          <cell r="EO104">
            <v>0</v>
          </cell>
          <cell r="EP104">
            <v>4</v>
          </cell>
          <cell r="EQ104">
            <v>4</v>
          </cell>
          <cell r="ER104">
            <v>12</v>
          </cell>
          <cell r="ES104">
            <v>0</v>
          </cell>
          <cell r="ET104">
            <v>119</v>
          </cell>
          <cell r="EU104">
            <v>190</v>
          </cell>
          <cell r="EV104">
            <v>94</v>
          </cell>
          <cell r="EW104">
            <v>51</v>
          </cell>
          <cell r="EX104">
            <v>5</v>
          </cell>
          <cell r="EY104">
            <v>0</v>
          </cell>
          <cell r="EZ104">
            <v>58</v>
          </cell>
          <cell r="FA104">
            <v>162</v>
          </cell>
          <cell r="FB104">
            <v>191</v>
          </cell>
          <cell r="FC104">
            <v>5</v>
          </cell>
          <cell r="FD104">
            <v>456</v>
          </cell>
          <cell r="FE104">
            <v>458</v>
          </cell>
          <cell r="FF104">
            <v>404</v>
          </cell>
          <cell r="FG104">
            <v>366</v>
          </cell>
          <cell r="FH104">
            <v>68</v>
          </cell>
          <cell r="FI104">
            <v>0</v>
          </cell>
          <cell r="FJ104">
            <v>1</v>
          </cell>
          <cell r="FK104">
            <v>1</v>
          </cell>
          <cell r="FL104">
            <v>0</v>
          </cell>
          <cell r="FM104">
            <v>0</v>
          </cell>
          <cell r="FN104">
            <v>1</v>
          </cell>
          <cell r="FO104">
            <v>0</v>
          </cell>
          <cell r="FP104">
            <v>6</v>
          </cell>
          <cell r="FQ104">
            <v>2</v>
          </cell>
          <cell r="FR104">
            <v>2</v>
          </cell>
          <cell r="FS104">
            <v>0</v>
          </cell>
          <cell r="FT104">
            <v>13</v>
          </cell>
          <cell r="FU104">
            <v>27</v>
          </cell>
          <cell r="FV104">
            <v>55</v>
          </cell>
          <cell r="FW104">
            <v>2</v>
          </cell>
          <cell r="FX104">
            <v>98</v>
          </cell>
          <cell r="FY104">
            <v>47</v>
          </cell>
          <cell r="FZ104">
            <v>19</v>
          </cell>
          <cell r="GA104">
            <v>7</v>
          </cell>
          <cell r="GB104">
            <v>1</v>
          </cell>
          <cell r="GC104">
            <v>0</v>
          </cell>
          <cell r="GD104">
            <v>0</v>
          </cell>
          <cell r="GE104">
            <v>0</v>
          </cell>
          <cell r="GF104">
            <v>17</v>
          </cell>
          <cell r="GG104">
            <v>1</v>
          </cell>
          <cell r="GH104">
            <v>0</v>
          </cell>
          <cell r="GI104">
            <v>0</v>
          </cell>
          <cell r="GJ104">
            <v>0</v>
          </cell>
          <cell r="GK104">
            <v>0</v>
          </cell>
          <cell r="GL104">
            <v>0</v>
          </cell>
          <cell r="GM104">
            <v>0</v>
          </cell>
          <cell r="GN104">
            <v>1</v>
          </cell>
          <cell r="GO104">
            <v>0</v>
          </cell>
          <cell r="GP104">
            <v>0</v>
          </cell>
          <cell r="GQ104">
            <v>0</v>
          </cell>
          <cell r="GR104">
            <v>0</v>
          </cell>
          <cell r="GS104">
            <v>0</v>
          </cell>
          <cell r="GT104">
            <v>1</v>
          </cell>
          <cell r="GU104">
            <v>0</v>
          </cell>
          <cell r="GV104">
            <v>0</v>
          </cell>
          <cell r="GW104">
            <v>0</v>
          </cell>
          <cell r="GX104">
            <v>0</v>
          </cell>
          <cell r="GY104">
            <v>0</v>
          </cell>
          <cell r="GZ104">
            <v>3</v>
          </cell>
          <cell r="HA104">
            <v>0</v>
          </cell>
          <cell r="HB104">
            <v>0</v>
          </cell>
          <cell r="HC104">
            <v>0</v>
          </cell>
          <cell r="HD104">
            <v>0</v>
          </cell>
          <cell r="HE104">
            <v>0</v>
          </cell>
          <cell r="HF104">
            <v>0</v>
          </cell>
          <cell r="HG104">
            <v>0</v>
          </cell>
          <cell r="HH104">
            <v>0</v>
          </cell>
          <cell r="HI104">
            <v>0</v>
          </cell>
          <cell r="HJ104">
            <v>0</v>
          </cell>
          <cell r="HK104">
            <v>0</v>
          </cell>
          <cell r="HL104">
            <v>4</v>
          </cell>
          <cell r="HM104">
            <v>0</v>
          </cell>
          <cell r="HN104">
            <v>0</v>
          </cell>
          <cell r="HO104">
            <v>0</v>
          </cell>
          <cell r="HP104">
            <v>0</v>
          </cell>
          <cell r="HQ104">
            <v>0</v>
          </cell>
          <cell r="HR104">
            <v>0</v>
          </cell>
          <cell r="HS104">
            <v>0</v>
          </cell>
          <cell r="HT104">
            <v>0</v>
          </cell>
          <cell r="HU104">
            <v>0</v>
          </cell>
          <cell r="HV104">
            <v>4</v>
          </cell>
          <cell r="HW104">
            <v>1</v>
          </cell>
          <cell r="HX104">
            <v>0</v>
          </cell>
          <cell r="HY104">
            <v>0</v>
          </cell>
          <cell r="HZ104">
            <v>0</v>
          </cell>
        </row>
        <row r="105">
          <cell r="A105">
            <v>122</v>
          </cell>
          <cell r="B105" t="str">
            <v>Sherwin-Williams</v>
          </cell>
          <cell r="C105">
            <v>309180132920</v>
          </cell>
          <cell r="D105">
            <v>111</v>
          </cell>
          <cell r="E105">
            <v>0</v>
          </cell>
          <cell r="F105">
            <v>0</v>
          </cell>
          <cell r="G105">
            <v>108</v>
          </cell>
          <cell r="H105">
            <v>235</v>
          </cell>
          <cell r="I105">
            <v>3</v>
          </cell>
          <cell r="J105">
            <v>304</v>
          </cell>
          <cell r="K105">
            <v>363</v>
          </cell>
          <cell r="L105">
            <v>266</v>
          </cell>
          <cell r="M105">
            <v>110</v>
          </cell>
          <cell r="N105">
            <v>13</v>
          </cell>
          <cell r="O105">
            <v>0</v>
          </cell>
          <cell r="P105">
            <v>0</v>
          </cell>
          <cell r="Q105">
            <v>557</v>
          </cell>
          <cell r="R105">
            <v>2560</v>
          </cell>
          <cell r="S105">
            <v>57</v>
          </cell>
          <cell r="T105">
            <v>14831</v>
          </cell>
          <cell r="U105">
            <v>26052</v>
          </cell>
          <cell r="V105">
            <v>15940</v>
          </cell>
          <cell r="W105">
            <v>5362</v>
          </cell>
          <cell r="X105">
            <v>420</v>
          </cell>
          <cell r="Y105">
            <v>0</v>
          </cell>
          <cell r="Z105">
            <v>0</v>
          </cell>
          <cell r="AA105">
            <v>747</v>
          </cell>
          <cell r="AB105">
            <v>4699</v>
          </cell>
          <cell r="AC105">
            <v>176</v>
          </cell>
          <cell r="AD105">
            <v>35032</v>
          </cell>
          <cell r="AE105">
            <v>152025</v>
          </cell>
          <cell r="AF105">
            <v>311387</v>
          </cell>
          <cell r="AG105">
            <v>223829</v>
          </cell>
          <cell r="AH105">
            <v>21887</v>
          </cell>
          <cell r="AI105">
            <v>0</v>
          </cell>
          <cell r="AJ105">
            <v>0</v>
          </cell>
          <cell r="AK105">
            <v>747</v>
          </cell>
          <cell r="AL105">
            <v>4699</v>
          </cell>
          <cell r="AM105">
            <v>176</v>
          </cell>
          <cell r="AN105">
            <v>35032</v>
          </cell>
          <cell r="AO105">
            <v>152026</v>
          </cell>
          <cell r="AP105">
            <v>311392</v>
          </cell>
          <cell r="AQ105">
            <v>224612</v>
          </cell>
          <cell r="AR105">
            <v>22075</v>
          </cell>
          <cell r="AS105">
            <v>0</v>
          </cell>
          <cell r="AT105">
            <v>0</v>
          </cell>
          <cell r="AU105">
            <v>65</v>
          </cell>
          <cell r="AV105">
            <v>823</v>
          </cell>
          <cell r="AW105">
            <v>6</v>
          </cell>
          <cell r="AX105">
            <v>7566</v>
          </cell>
          <cell r="AY105">
            <v>19278</v>
          </cell>
          <cell r="AZ105">
            <v>39356</v>
          </cell>
          <cell r="BA105">
            <v>18350</v>
          </cell>
          <cell r="BB105">
            <v>1613</v>
          </cell>
          <cell r="BC105">
            <v>0</v>
          </cell>
          <cell r="BD105">
            <v>0</v>
          </cell>
          <cell r="BE105">
            <v>52</v>
          </cell>
          <cell r="BF105">
            <v>100</v>
          </cell>
          <cell r="BG105">
            <v>1</v>
          </cell>
          <cell r="BH105">
            <v>61</v>
          </cell>
          <cell r="BI105">
            <v>41</v>
          </cell>
          <cell r="BJ105">
            <v>48</v>
          </cell>
          <cell r="BK105">
            <v>17</v>
          </cell>
          <cell r="BL105">
            <v>0</v>
          </cell>
          <cell r="BM105">
            <v>0</v>
          </cell>
          <cell r="BN105">
            <v>0</v>
          </cell>
          <cell r="BO105">
            <v>0</v>
          </cell>
          <cell r="BP105">
            <v>3</v>
          </cell>
          <cell r="BQ105">
            <v>0</v>
          </cell>
          <cell r="BR105">
            <v>3</v>
          </cell>
          <cell r="BS105">
            <v>1</v>
          </cell>
          <cell r="BT105">
            <v>3</v>
          </cell>
          <cell r="BU105">
            <v>10</v>
          </cell>
          <cell r="BV105">
            <v>0</v>
          </cell>
          <cell r="BW105">
            <v>0</v>
          </cell>
          <cell r="BX105">
            <v>0</v>
          </cell>
          <cell r="BY105">
            <v>35</v>
          </cell>
          <cell r="BZ105">
            <v>52</v>
          </cell>
          <cell r="CA105">
            <v>0</v>
          </cell>
          <cell r="CB105">
            <v>66</v>
          </cell>
          <cell r="CC105">
            <v>61</v>
          </cell>
          <cell r="CD105">
            <v>33</v>
          </cell>
          <cell r="CE105">
            <v>10</v>
          </cell>
          <cell r="CF105">
            <v>0</v>
          </cell>
          <cell r="CG105">
            <v>0</v>
          </cell>
          <cell r="CH105">
            <v>0</v>
          </cell>
          <cell r="CI105">
            <v>2</v>
          </cell>
          <cell r="CJ105">
            <v>15</v>
          </cell>
          <cell r="CK105">
            <v>0</v>
          </cell>
          <cell r="CL105">
            <v>1</v>
          </cell>
          <cell r="CM105">
            <v>3</v>
          </cell>
          <cell r="CN105">
            <v>1</v>
          </cell>
          <cell r="CO105">
            <v>9</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10</v>
          </cell>
          <cell r="DE105">
            <v>0</v>
          </cell>
          <cell r="DF105">
            <v>12</v>
          </cell>
          <cell r="DG105">
            <v>19</v>
          </cell>
          <cell r="DH105">
            <v>29</v>
          </cell>
          <cell r="DI105">
            <v>20</v>
          </cell>
          <cell r="DJ105">
            <v>4</v>
          </cell>
          <cell r="DK105">
            <v>0</v>
          </cell>
          <cell r="DL105">
            <v>0</v>
          </cell>
          <cell r="DM105">
            <v>5</v>
          </cell>
          <cell r="DN105">
            <v>5</v>
          </cell>
          <cell r="DO105">
            <v>0</v>
          </cell>
          <cell r="DP105">
            <v>2</v>
          </cell>
          <cell r="DQ105">
            <v>1</v>
          </cell>
          <cell r="DR105">
            <v>20</v>
          </cell>
          <cell r="DS105">
            <v>20</v>
          </cell>
          <cell r="DT105">
            <v>1</v>
          </cell>
          <cell r="DU105">
            <v>0</v>
          </cell>
          <cell r="DV105">
            <v>0</v>
          </cell>
          <cell r="DW105">
            <v>0</v>
          </cell>
          <cell r="DX105">
            <v>10</v>
          </cell>
          <cell r="DY105">
            <v>0</v>
          </cell>
          <cell r="DZ105">
            <v>11</v>
          </cell>
          <cell r="EA105">
            <v>19</v>
          </cell>
          <cell r="EB105">
            <v>28</v>
          </cell>
          <cell r="EC105">
            <v>20</v>
          </cell>
          <cell r="ED105">
            <v>4</v>
          </cell>
          <cell r="EE105">
            <v>0</v>
          </cell>
          <cell r="EF105">
            <v>0</v>
          </cell>
          <cell r="EG105">
            <v>0</v>
          </cell>
          <cell r="EH105">
            <v>4</v>
          </cell>
          <cell r="EI105">
            <v>1</v>
          </cell>
          <cell r="EJ105">
            <v>52</v>
          </cell>
          <cell r="EK105">
            <v>14</v>
          </cell>
          <cell r="EL105">
            <v>0</v>
          </cell>
          <cell r="EM105">
            <v>0</v>
          </cell>
          <cell r="EN105">
            <v>0</v>
          </cell>
          <cell r="EO105">
            <v>0</v>
          </cell>
          <cell r="EP105">
            <v>0</v>
          </cell>
          <cell r="EQ105">
            <v>6</v>
          </cell>
          <cell r="ER105">
            <v>70</v>
          </cell>
          <cell r="ES105">
            <v>1</v>
          </cell>
          <cell r="ET105">
            <v>144</v>
          </cell>
          <cell r="EU105">
            <v>262</v>
          </cell>
          <cell r="EV105">
            <v>181</v>
          </cell>
          <cell r="EW105">
            <v>70</v>
          </cell>
          <cell r="EX105">
            <v>12</v>
          </cell>
          <cell r="EY105">
            <v>0</v>
          </cell>
          <cell r="EZ105">
            <v>0</v>
          </cell>
          <cell r="FA105">
            <v>54</v>
          </cell>
          <cell r="FB105">
            <v>107</v>
          </cell>
          <cell r="FC105">
            <v>1</v>
          </cell>
          <cell r="FD105">
            <v>80</v>
          </cell>
          <cell r="FE105">
            <v>43</v>
          </cell>
          <cell r="FF105">
            <v>41</v>
          </cell>
          <cell r="FG105">
            <v>26</v>
          </cell>
          <cell r="FH105">
            <v>0</v>
          </cell>
          <cell r="FI105">
            <v>0</v>
          </cell>
          <cell r="FJ105">
            <v>0</v>
          </cell>
          <cell r="FK105">
            <v>2</v>
          </cell>
          <cell r="FL105">
            <v>2</v>
          </cell>
          <cell r="FM105">
            <v>0</v>
          </cell>
          <cell r="FN105">
            <v>0</v>
          </cell>
          <cell r="FO105">
            <v>0</v>
          </cell>
          <cell r="FP105">
            <v>13</v>
          </cell>
          <cell r="FQ105">
            <v>14</v>
          </cell>
          <cell r="FR105">
            <v>1</v>
          </cell>
          <cell r="FS105">
            <v>0</v>
          </cell>
          <cell r="FT105">
            <v>0</v>
          </cell>
          <cell r="FU105">
            <v>46</v>
          </cell>
          <cell r="FV105">
            <v>51</v>
          </cell>
          <cell r="FW105">
            <v>1</v>
          </cell>
          <cell r="FX105">
            <v>69</v>
          </cell>
          <cell r="FY105">
            <v>55</v>
          </cell>
          <cell r="FZ105">
            <v>31</v>
          </cell>
          <cell r="GA105">
            <v>0</v>
          </cell>
          <cell r="GB105">
            <v>0</v>
          </cell>
          <cell r="GC105">
            <v>0</v>
          </cell>
          <cell r="GD105">
            <v>0</v>
          </cell>
          <cell r="GE105">
            <v>0</v>
          </cell>
          <cell r="GF105">
            <v>1</v>
          </cell>
          <cell r="GG105">
            <v>0</v>
          </cell>
          <cell r="GH105">
            <v>2</v>
          </cell>
          <cell r="GI105">
            <v>0</v>
          </cell>
          <cell r="GJ105">
            <v>0</v>
          </cell>
          <cell r="GK105">
            <v>0</v>
          </cell>
          <cell r="GL105">
            <v>0</v>
          </cell>
          <cell r="GM105">
            <v>0</v>
          </cell>
          <cell r="GN105">
            <v>0</v>
          </cell>
          <cell r="GO105">
            <v>0</v>
          </cell>
          <cell r="GP105">
            <v>0</v>
          </cell>
          <cell r="GQ105">
            <v>0</v>
          </cell>
          <cell r="GR105">
            <v>0</v>
          </cell>
          <cell r="GS105">
            <v>0</v>
          </cell>
          <cell r="GT105">
            <v>0</v>
          </cell>
          <cell r="GU105">
            <v>0</v>
          </cell>
          <cell r="GV105">
            <v>0</v>
          </cell>
          <cell r="GW105">
            <v>0</v>
          </cell>
          <cell r="GX105">
            <v>0</v>
          </cell>
          <cell r="GY105">
            <v>0</v>
          </cell>
          <cell r="GZ105">
            <v>1</v>
          </cell>
          <cell r="HA105">
            <v>0</v>
          </cell>
          <cell r="HB105">
            <v>0</v>
          </cell>
          <cell r="HC105">
            <v>0</v>
          </cell>
          <cell r="HD105">
            <v>0</v>
          </cell>
          <cell r="HE105">
            <v>0</v>
          </cell>
          <cell r="HF105">
            <v>0</v>
          </cell>
          <cell r="HG105">
            <v>0</v>
          </cell>
          <cell r="HH105">
            <v>0</v>
          </cell>
          <cell r="HI105">
            <v>0</v>
          </cell>
          <cell r="HJ105">
            <v>0</v>
          </cell>
          <cell r="HK105">
            <v>0</v>
          </cell>
          <cell r="HL105">
            <v>0</v>
          </cell>
          <cell r="HM105">
            <v>0</v>
          </cell>
          <cell r="HN105">
            <v>0</v>
          </cell>
          <cell r="HO105">
            <v>0</v>
          </cell>
          <cell r="HP105">
            <v>0</v>
          </cell>
          <cell r="HQ105">
            <v>0</v>
          </cell>
          <cell r="HR105">
            <v>0</v>
          </cell>
          <cell r="HS105">
            <v>0</v>
          </cell>
          <cell r="HT105">
            <v>3</v>
          </cell>
          <cell r="HU105">
            <v>0</v>
          </cell>
          <cell r="HV105">
            <v>9</v>
          </cell>
          <cell r="HW105">
            <v>3</v>
          </cell>
          <cell r="HX105">
            <v>0</v>
          </cell>
          <cell r="HY105">
            <v>0</v>
          </cell>
          <cell r="HZ105">
            <v>0</v>
          </cell>
        </row>
        <row r="106">
          <cell r="A106">
            <v>123</v>
          </cell>
          <cell r="B106" t="str">
            <v>SRA International</v>
          </cell>
          <cell r="C106">
            <v>45726451297</v>
          </cell>
          <cell r="D106">
            <v>112</v>
          </cell>
          <cell r="E106">
            <v>0</v>
          </cell>
          <cell r="F106">
            <v>0</v>
          </cell>
          <cell r="G106">
            <v>0</v>
          </cell>
          <cell r="H106">
            <v>224</v>
          </cell>
          <cell r="I106">
            <v>1</v>
          </cell>
          <cell r="J106">
            <v>127</v>
          </cell>
          <cell r="K106">
            <v>75</v>
          </cell>
          <cell r="L106">
            <v>66</v>
          </cell>
          <cell r="M106">
            <v>114</v>
          </cell>
          <cell r="N106">
            <v>8</v>
          </cell>
          <cell r="O106">
            <v>0</v>
          </cell>
          <cell r="P106">
            <v>0</v>
          </cell>
          <cell r="Q106">
            <v>0</v>
          </cell>
          <cell r="R106">
            <v>197</v>
          </cell>
          <cell r="S106">
            <v>0</v>
          </cell>
          <cell r="T106">
            <v>82</v>
          </cell>
          <cell r="U106">
            <v>41</v>
          </cell>
          <cell r="V106">
            <v>14</v>
          </cell>
          <cell r="W106">
            <v>32</v>
          </cell>
          <cell r="X106">
            <v>1</v>
          </cell>
          <cell r="Y106">
            <v>0</v>
          </cell>
          <cell r="Z106">
            <v>0</v>
          </cell>
          <cell r="AA106">
            <v>0</v>
          </cell>
          <cell r="AB106">
            <v>306</v>
          </cell>
          <cell r="AC106">
            <v>2</v>
          </cell>
          <cell r="AD106">
            <v>321</v>
          </cell>
          <cell r="AE106">
            <v>261</v>
          </cell>
          <cell r="AF106">
            <v>150</v>
          </cell>
          <cell r="AG106">
            <v>226</v>
          </cell>
          <cell r="AH106">
            <v>9</v>
          </cell>
          <cell r="AI106">
            <v>0</v>
          </cell>
          <cell r="AJ106">
            <v>0</v>
          </cell>
          <cell r="AK106">
            <v>0</v>
          </cell>
          <cell r="AL106">
            <v>306</v>
          </cell>
          <cell r="AM106">
            <v>2</v>
          </cell>
          <cell r="AN106">
            <v>321</v>
          </cell>
          <cell r="AO106">
            <v>261</v>
          </cell>
          <cell r="AP106">
            <v>150</v>
          </cell>
          <cell r="AQ106">
            <v>226</v>
          </cell>
          <cell r="AR106">
            <v>10</v>
          </cell>
          <cell r="AS106">
            <v>0</v>
          </cell>
          <cell r="AT106">
            <v>0</v>
          </cell>
          <cell r="AU106">
            <v>0</v>
          </cell>
          <cell r="AV106">
            <v>8</v>
          </cell>
          <cell r="AW106">
            <v>0</v>
          </cell>
          <cell r="AX106">
            <v>64</v>
          </cell>
          <cell r="AY106">
            <v>34</v>
          </cell>
          <cell r="AZ106">
            <v>17</v>
          </cell>
          <cell r="BA106">
            <v>31</v>
          </cell>
          <cell r="BB106">
            <v>2</v>
          </cell>
          <cell r="BC106">
            <v>0</v>
          </cell>
          <cell r="BD106">
            <v>0</v>
          </cell>
          <cell r="BE106">
            <v>0</v>
          </cell>
          <cell r="BF106">
            <v>161</v>
          </cell>
          <cell r="BG106">
            <v>0</v>
          </cell>
          <cell r="BH106">
            <v>85</v>
          </cell>
          <cell r="BI106">
            <v>34</v>
          </cell>
          <cell r="BJ106">
            <v>18</v>
          </cell>
          <cell r="BK106">
            <v>14</v>
          </cell>
          <cell r="BL106">
            <v>3</v>
          </cell>
          <cell r="BM106">
            <v>0</v>
          </cell>
          <cell r="BN106">
            <v>0</v>
          </cell>
          <cell r="BO106">
            <v>0</v>
          </cell>
          <cell r="BP106">
            <v>12</v>
          </cell>
          <cell r="BQ106">
            <v>0</v>
          </cell>
          <cell r="BR106">
            <v>28</v>
          </cell>
          <cell r="BS106">
            <v>8</v>
          </cell>
          <cell r="BT106">
            <v>6</v>
          </cell>
          <cell r="BU106">
            <v>14</v>
          </cell>
          <cell r="BV106">
            <v>1</v>
          </cell>
          <cell r="BW106">
            <v>0</v>
          </cell>
          <cell r="BX106">
            <v>0</v>
          </cell>
          <cell r="BY106">
            <v>0</v>
          </cell>
          <cell r="BZ106">
            <v>142</v>
          </cell>
          <cell r="CA106">
            <v>1</v>
          </cell>
          <cell r="CB106">
            <v>88</v>
          </cell>
          <cell r="CC106">
            <v>45</v>
          </cell>
          <cell r="CD106">
            <v>53</v>
          </cell>
          <cell r="CE106">
            <v>87</v>
          </cell>
          <cell r="CF106">
            <v>6</v>
          </cell>
          <cell r="CG106">
            <v>0</v>
          </cell>
          <cell r="CH106">
            <v>0</v>
          </cell>
          <cell r="CI106">
            <v>0</v>
          </cell>
          <cell r="CJ106">
            <v>2</v>
          </cell>
          <cell r="CK106">
            <v>0</v>
          </cell>
          <cell r="CL106">
            <v>0</v>
          </cell>
          <cell r="CM106">
            <v>0</v>
          </cell>
          <cell r="CN106">
            <v>0</v>
          </cell>
          <cell r="CO106">
            <v>7</v>
          </cell>
          <cell r="CP106">
            <v>1</v>
          </cell>
          <cell r="CQ106">
            <v>0</v>
          </cell>
          <cell r="CR106">
            <v>0</v>
          </cell>
          <cell r="CS106">
            <v>0</v>
          </cell>
          <cell r="CT106">
            <v>1</v>
          </cell>
          <cell r="CU106">
            <v>0</v>
          </cell>
          <cell r="CV106">
            <v>3</v>
          </cell>
          <cell r="CW106">
            <v>2</v>
          </cell>
          <cell r="CX106">
            <v>0</v>
          </cell>
          <cell r="CY106">
            <v>1</v>
          </cell>
          <cell r="CZ106">
            <v>0</v>
          </cell>
          <cell r="DA106">
            <v>0</v>
          </cell>
          <cell r="DB106">
            <v>0</v>
          </cell>
          <cell r="DC106">
            <v>0</v>
          </cell>
          <cell r="DD106">
            <v>0</v>
          </cell>
          <cell r="DE106">
            <v>0</v>
          </cell>
          <cell r="DF106">
            <v>3</v>
          </cell>
          <cell r="DG106">
            <v>9</v>
          </cell>
          <cell r="DH106">
            <v>0</v>
          </cell>
          <cell r="DI106">
            <v>2</v>
          </cell>
          <cell r="DJ106">
            <v>0</v>
          </cell>
          <cell r="DK106">
            <v>0</v>
          </cell>
          <cell r="DL106">
            <v>0</v>
          </cell>
          <cell r="DM106">
            <v>0</v>
          </cell>
          <cell r="DN106">
            <v>7</v>
          </cell>
          <cell r="DO106">
            <v>0</v>
          </cell>
          <cell r="DP106">
            <v>3</v>
          </cell>
          <cell r="DQ106">
            <v>0</v>
          </cell>
          <cell r="DR106">
            <v>1</v>
          </cell>
          <cell r="DS106">
            <v>2</v>
          </cell>
          <cell r="DT106">
            <v>0</v>
          </cell>
          <cell r="DU106">
            <v>0</v>
          </cell>
          <cell r="DV106">
            <v>0</v>
          </cell>
          <cell r="DW106">
            <v>0</v>
          </cell>
          <cell r="DX106">
            <v>0</v>
          </cell>
          <cell r="DY106">
            <v>0</v>
          </cell>
          <cell r="DZ106">
            <v>3</v>
          </cell>
          <cell r="EA106">
            <v>9</v>
          </cell>
          <cell r="EB106">
            <v>0</v>
          </cell>
          <cell r="EC106">
            <v>2</v>
          </cell>
          <cell r="ED106">
            <v>0</v>
          </cell>
          <cell r="EE106">
            <v>0</v>
          </cell>
          <cell r="EF106">
            <v>0</v>
          </cell>
          <cell r="EG106">
            <v>0</v>
          </cell>
          <cell r="EH106">
            <v>0</v>
          </cell>
          <cell r="EI106">
            <v>0</v>
          </cell>
          <cell r="EJ106">
            <v>0</v>
          </cell>
          <cell r="EK106">
            <v>0</v>
          </cell>
          <cell r="EL106">
            <v>3</v>
          </cell>
          <cell r="EM106">
            <v>0</v>
          </cell>
          <cell r="EN106">
            <v>0</v>
          </cell>
          <cell r="EO106">
            <v>0</v>
          </cell>
          <cell r="EP106">
            <v>0</v>
          </cell>
          <cell r="EQ106">
            <v>0</v>
          </cell>
          <cell r="ER106">
            <v>17</v>
          </cell>
          <cell r="ES106">
            <v>0</v>
          </cell>
          <cell r="ET106">
            <v>26</v>
          </cell>
          <cell r="EU106">
            <v>35</v>
          </cell>
          <cell r="EV106">
            <v>32</v>
          </cell>
          <cell r="EW106">
            <v>72</v>
          </cell>
          <cell r="EX106">
            <v>3</v>
          </cell>
          <cell r="EY106">
            <v>0</v>
          </cell>
          <cell r="EZ106">
            <v>0</v>
          </cell>
          <cell r="FA106">
            <v>0</v>
          </cell>
          <cell r="FB106">
            <v>163</v>
          </cell>
          <cell r="FC106">
            <v>0</v>
          </cell>
          <cell r="FD106">
            <v>63</v>
          </cell>
          <cell r="FE106">
            <v>27</v>
          </cell>
          <cell r="FF106">
            <v>15</v>
          </cell>
          <cell r="FG106">
            <v>19</v>
          </cell>
          <cell r="FH106">
            <v>3</v>
          </cell>
          <cell r="FI106">
            <v>0</v>
          </cell>
          <cell r="FJ106">
            <v>0</v>
          </cell>
          <cell r="FK106">
            <v>0</v>
          </cell>
          <cell r="FL106">
            <v>0</v>
          </cell>
          <cell r="FM106">
            <v>0</v>
          </cell>
          <cell r="FN106">
            <v>2</v>
          </cell>
          <cell r="FO106">
            <v>0</v>
          </cell>
          <cell r="FP106">
            <v>0</v>
          </cell>
          <cell r="FQ106">
            <v>0</v>
          </cell>
          <cell r="FR106">
            <v>0</v>
          </cell>
          <cell r="FS106">
            <v>0</v>
          </cell>
          <cell r="FT106">
            <v>0</v>
          </cell>
          <cell r="FU106">
            <v>0</v>
          </cell>
          <cell r="FV106">
            <v>40</v>
          </cell>
          <cell r="FW106">
            <v>1</v>
          </cell>
          <cell r="FX106">
            <v>16</v>
          </cell>
          <cell r="FY106">
            <v>7</v>
          </cell>
          <cell r="FZ106">
            <v>16</v>
          </cell>
          <cell r="GA106">
            <v>21</v>
          </cell>
          <cell r="GB106">
            <v>1</v>
          </cell>
          <cell r="GC106">
            <v>0</v>
          </cell>
          <cell r="GD106">
            <v>0</v>
          </cell>
          <cell r="GE106">
            <v>0</v>
          </cell>
          <cell r="GF106">
            <v>0</v>
          </cell>
          <cell r="GG106">
            <v>0</v>
          </cell>
          <cell r="GH106">
            <v>0</v>
          </cell>
          <cell r="GI106">
            <v>0</v>
          </cell>
          <cell r="GJ106">
            <v>0</v>
          </cell>
          <cell r="GK106">
            <v>0</v>
          </cell>
          <cell r="GL106">
            <v>0</v>
          </cell>
          <cell r="GM106">
            <v>0</v>
          </cell>
          <cell r="GN106">
            <v>0</v>
          </cell>
          <cell r="GO106">
            <v>0</v>
          </cell>
          <cell r="GP106">
            <v>3</v>
          </cell>
          <cell r="GQ106">
            <v>0</v>
          </cell>
          <cell r="GR106">
            <v>0</v>
          </cell>
          <cell r="GS106">
            <v>0</v>
          </cell>
          <cell r="GT106">
            <v>0</v>
          </cell>
          <cell r="GU106">
            <v>0</v>
          </cell>
          <cell r="GV106">
            <v>0</v>
          </cell>
          <cell r="GW106">
            <v>0</v>
          </cell>
          <cell r="GX106">
            <v>0</v>
          </cell>
          <cell r="GY106">
            <v>0</v>
          </cell>
          <cell r="GZ106">
            <v>0</v>
          </cell>
          <cell r="HA106">
            <v>0</v>
          </cell>
          <cell r="HB106">
            <v>0</v>
          </cell>
          <cell r="HC106">
            <v>0</v>
          </cell>
          <cell r="HD106">
            <v>0</v>
          </cell>
          <cell r="HE106">
            <v>0</v>
          </cell>
          <cell r="HF106">
            <v>0</v>
          </cell>
          <cell r="HG106">
            <v>0</v>
          </cell>
          <cell r="HH106">
            <v>0</v>
          </cell>
          <cell r="HI106">
            <v>0</v>
          </cell>
          <cell r="HJ106">
            <v>0</v>
          </cell>
          <cell r="HK106">
            <v>0</v>
          </cell>
          <cell r="HL106">
            <v>20</v>
          </cell>
          <cell r="HM106">
            <v>6</v>
          </cell>
          <cell r="HN106">
            <v>3</v>
          </cell>
          <cell r="HO106">
            <v>2</v>
          </cell>
          <cell r="HP106">
            <v>0</v>
          </cell>
          <cell r="HQ106">
            <v>0</v>
          </cell>
          <cell r="HR106">
            <v>0</v>
          </cell>
          <cell r="HS106">
            <v>0</v>
          </cell>
          <cell r="HT106">
            <v>1</v>
          </cell>
          <cell r="HU106">
            <v>0</v>
          </cell>
          <cell r="HV106">
            <v>0</v>
          </cell>
          <cell r="HW106">
            <v>0</v>
          </cell>
          <cell r="HX106">
            <v>0</v>
          </cell>
          <cell r="HY106">
            <v>0</v>
          </cell>
          <cell r="HZ106">
            <v>1</v>
          </cell>
        </row>
        <row r="107">
          <cell r="A107">
            <v>124</v>
          </cell>
          <cell r="B107" t="str">
            <v>David Weekley Homes</v>
          </cell>
          <cell r="C107">
            <v>8146864018</v>
          </cell>
          <cell r="D107">
            <v>113</v>
          </cell>
          <cell r="E107">
            <v>4</v>
          </cell>
          <cell r="F107">
            <v>8</v>
          </cell>
          <cell r="G107">
            <v>18</v>
          </cell>
          <cell r="H107">
            <v>60</v>
          </cell>
          <cell r="I107">
            <v>0</v>
          </cell>
          <cell r="J107">
            <v>239</v>
          </cell>
          <cell r="K107">
            <v>617</v>
          </cell>
          <cell r="L107">
            <v>1001</v>
          </cell>
          <cell r="M107">
            <v>534</v>
          </cell>
          <cell r="N107">
            <v>67</v>
          </cell>
          <cell r="O107">
            <v>1</v>
          </cell>
          <cell r="P107">
            <v>1</v>
          </cell>
          <cell r="Q107">
            <v>17</v>
          </cell>
          <cell r="R107">
            <v>51</v>
          </cell>
          <cell r="S107">
            <v>0</v>
          </cell>
          <cell r="T107">
            <v>576</v>
          </cell>
          <cell r="U107">
            <v>2449</v>
          </cell>
          <cell r="V107">
            <v>9331</v>
          </cell>
          <cell r="W107">
            <v>9655</v>
          </cell>
          <cell r="X107">
            <v>2225</v>
          </cell>
          <cell r="Y107">
            <v>3</v>
          </cell>
          <cell r="Z107">
            <v>17</v>
          </cell>
          <cell r="AA107">
            <v>86</v>
          </cell>
          <cell r="AB107">
            <v>224</v>
          </cell>
          <cell r="AC107">
            <v>0</v>
          </cell>
          <cell r="AD107">
            <v>4313</v>
          </cell>
          <cell r="AE107">
            <v>17416</v>
          </cell>
          <cell r="AF107">
            <v>36863</v>
          </cell>
          <cell r="AG107">
            <v>32223</v>
          </cell>
          <cell r="AH107">
            <v>8172</v>
          </cell>
          <cell r="AI107">
            <v>3</v>
          </cell>
          <cell r="AJ107">
            <v>17</v>
          </cell>
          <cell r="AK107">
            <v>86</v>
          </cell>
          <cell r="AL107">
            <v>224</v>
          </cell>
          <cell r="AM107">
            <v>0</v>
          </cell>
          <cell r="AN107">
            <v>4313</v>
          </cell>
          <cell r="AO107">
            <v>17416</v>
          </cell>
          <cell r="AP107">
            <v>36866</v>
          </cell>
          <cell r="AQ107">
            <v>32649</v>
          </cell>
          <cell r="AR107">
            <v>8337</v>
          </cell>
          <cell r="AS107">
            <v>0</v>
          </cell>
          <cell r="AT107">
            <v>0</v>
          </cell>
          <cell r="AU107">
            <v>0</v>
          </cell>
          <cell r="AV107">
            <v>14</v>
          </cell>
          <cell r="AW107">
            <v>0</v>
          </cell>
          <cell r="AX107">
            <v>588</v>
          </cell>
          <cell r="AY107">
            <v>2170</v>
          </cell>
          <cell r="AZ107">
            <v>3131</v>
          </cell>
          <cell r="BA107">
            <v>2778</v>
          </cell>
          <cell r="BB107">
            <v>668</v>
          </cell>
          <cell r="BC107">
            <v>0</v>
          </cell>
          <cell r="BD107">
            <v>1</v>
          </cell>
          <cell r="BE107">
            <v>8</v>
          </cell>
          <cell r="BF107">
            <v>34</v>
          </cell>
          <cell r="BG107">
            <v>0</v>
          </cell>
          <cell r="BH107">
            <v>57</v>
          </cell>
          <cell r="BI107">
            <v>110</v>
          </cell>
          <cell r="BJ107">
            <v>239</v>
          </cell>
          <cell r="BK107">
            <v>153</v>
          </cell>
          <cell r="BL107">
            <v>9</v>
          </cell>
          <cell r="BM107">
            <v>3</v>
          </cell>
          <cell r="BN107">
            <v>3</v>
          </cell>
          <cell r="BO107">
            <v>2</v>
          </cell>
          <cell r="BP107">
            <v>4</v>
          </cell>
          <cell r="BQ107">
            <v>0</v>
          </cell>
          <cell r="BR107">
            <v>7</v>
          </cell>
          <cell r="BS107">
            <v>9</v>
          </cell>
          <cell r="BT107">
            <v>27</v>
          </cell>
          <cell r="BU107">
            <v>19</v>
          </cell>
          <cell r="BV107">
            <v>1</v>
          </cell>
          <cell r="BW107">
            <v>3</v>
          </cell>
          <cell r="BX107">
            <v>7</v>
          </cell>
          <cell r="BY107">
            <v>13</v>
          </cell>
          <cell r="BZ107">
            <v>46</v>
          </cell>
          <cell r="CA107">
            <v>0</v>
          </cell>
          <cell r="CB107">
            <v>119</v>
          </cell>
          <cell r="CC107">
            <v>318</v>
          </cell>
          <cell r="CD107">
            <v>419</v>
          </cell>
          <cell r="CE107">
            <v>192</v>
          </cell>
          <cell r="CF107">
            <v>17</v>
          </cell>
          <cell r="CG107">
            <v>0</v>
          </cell>
          <cell r="CH107">
            <v>0</v>
          </cell>
          <cell r="CI107">
            <v>0</v>
          </cell>
          <cell r="CJ107">
            <v>1</v>
          </cell>
          <cell r="CK107">
            <v>0</v>
          </cell>
          <cell r="CL107">
            <v>10</v>
          </cell>
          <cell r="CM107">
            <v>25</v>
          </cell>
          <cell r="CN107">
            <v>52</v>
          </cell>
          <cell r="CO107">
            <v>22</v>
          </cell>
          <cell r="CP107">
            <v>0</v>
          </cell>
          <cell r="CQ107">
            <v>0</v>
          </cell>
          <cell r="CR107">
            <v>0</v>
          </cell>
          <cell r="CS107">
            <v>0</v>
          </cell>
          <cell r="CT107">
            <v>0</v>
          </cell>
          <cell r="CU107">
            <v>0</v>
          </cell>
          <cell r="CV107">
            <v>0</v>
          </cell>
          <cell r="CW107">
            <v>0</v>
          </cell>
          <cell r="CX107">
            <v>2</v>
          </cell>
          <cell r="CY107">
            <v>2</v>
          </cell>
          <cell r="CZ107">
            <v>0</v>
          </cell>
          <cell r="DA107">
            <v>0</v>
          </cell>
          <cell r="DB107">
            <v>0</v>
          </cell>
          <cell r="DC107">
            <v>0</v>
          </cell>
          <cell r="DD107">
            <v>1</v>
          </cell>
          <cell r="DE107">
            <v>0</v>
          </cell>
          <cell r="DF107">
            <v>6</v>
          </cell>
          <cell r="DG107">
            <v>26</v>
          </cell>
          <cell r="DH107">
            <v>59</v>
          </cell>
          <cell r="DI107">
            <v>42</v>
          </cell>
          <cell r="DJ107">
            <v>8</v>
          </cell>
          <cell r="DK107">
            <v>2</v>
          </cell>
          <cell r="DL107">
            <v>2</v>
          </cell>
          <cell r="DM107">
            <v>0</v>
          </cell>
          <cell r="DN107">
            <v>1</v>
          </cell>
          <cell r="DO107">
            <v>0</v>
          </cell>
          <cell r="DP107">
            <v>5</v>
          </cell>
          <cell r="DQ107">
            <v>9</v>
          </cell>
          <cell r="DR107">
            <v>65</v>
          </cell>
          <cell r="DS107">
            <v>43</v>
          </cell>
          <cell r="DT107">
            <v>3</v>
          </cell>
          <cell r="DU107">
            <v>0</v>
          </cell>
          <cell r="DV107">
            <v>0</v>
          </cell>
          <cell r="DW107">
            <v>0</v>
          </cell>
          <cell r="DX107">
            <v>1</v>
          </cell>
          <cell r="DY107">
            <v>0</v>
          </cell>
          <cell r="DZ107">
            <v>6</v>
          </cell>
          <cell r="EA107">
            <v>27</v>
          </cell>
          <cell r="EB107">
            <v>60</v>
          </cell>
          <cell r="EC107">
            <v>42</v>
          </cell>
          <cell r="ED107">
            <v>8</v>
          </cell>
          <cell r="EE107">
            <v>0</v>
          </cell>
          <cell r="EF107">
            <v>0</v>
          </cell>
          <cell r="EG107">
            <v>0</v>
          </cell>
          <cell r="EH107">
            <v>0</v>
          </cell>
          <cell r="EI107">
            <v>0</v>
          </cell>
          <cell r="EJ107">
            <v>0</v>
          </cell>
          <cell r="EK107">
            <v>247</v>
          </cell>
          <cell r="EL107">
            <v>337</v>
          </cell>
          <cell r="EM107">
            <v>18</v>
          </cell>
          <cell r="EN107">
            <v>0</v>
          </cell>
          <cell r="EO107">
            <v>1</v>
          </cell>
          <cell r="EP107">
            <v>1</v>
          </cell>
          <cell r="EQ107">
            <v>5</v>
          </cell>
          <cell r="ER107">
            <v>9</v>
          </cell>
          <cell r="ES107">
            <v>0</v>
          </cell>
          <cell r="ET107">
            <v>132</v>
          </cell>
          <cell r="EU107">
            <v>466</v>
          </cell>
          <cell r="EV107">
            <v>606</v>
          </cell>
          <cell r="EW107">
            <v>285</v>
          </cell>
          <cell r="EX107">
            <v>55</v>
          </cell>
          <cell r="EY107">
            <v>0</v>
          </cell>
          <cell r="EZ107">
            <v>1</v>
          </cell>
          <cell r="FA107">
            <v>8</v>
          </cell>
          <cell r="FB107">
            <v>34</v>
          </cell>
          <cell r="FC107">
            <v>0</v>
          </cell>
          <cell r="FD107">
            <v>66</v>
          </cell>
          <cell r="FE107">
            <v>124</v>
          </cell>
          <cell r="FF107">
            <v>283</v>
          </cell>
          <cell r="FG107">
            <v>173</v>
          </cell>
          <cell r="FH107">
            <v>9</v>
          </cell>
          <cell r="FI107">
            <v>2</v>
          </cell>
          <cell r="FJ107">
            <v>2</v>
          </cell>
          <cell r="FK107">
            <v>0</v>
          </cell>
          <cell r="FL107">
            <v>0</v>
          </cell>
          <cell r="FM107">
            <v>0</v>
          </cell>
          <cell r="FN107">
            <v>4</v>
          </cell>
          <cell r="FO107">
            <v>5</v>
          </cell>
          <cell r="FP107">
            <v>57</v>
          </cell>
          <cell r="FQ107">
            <v>41</v>
          </cell>
          <cell r="FR107">
            <v>3</v>
          </cell>
          <cell r="FS107">
            <v>0</v>
          </cell>
          <cell r="FT107">
            <v>1</v>
          </cell>
          <cell r="FU107">
            <v>5</v>
          </cell>
          <cell r="FV107">
            <v>14</v>
          </cell>
          <cell r="FW107">
            <v>0</v>
          </cell>
          <cell r="FX107">
            <v>30</v>
          </cell>
          <cell r="FY107">
            <v>13</v>
          </cell>
          <cell r="FZ107">
            <v>47</v>
          </cell>
          <cell r="GA107">
            <v>33</v>
          </cell>
          <cell r="GB107">
            <v>0</v>
          </cell>
          <cell r="GC107">
            <v>0</v>
          </cell>
          <cell r="GD107">
            <v>0</v>
          </cell>
          <cell r="GE107">
            <v>0</v>
          </cell>
          <cell r="GF107">
            <v>0</v>
          </cell>
          <cell r="GG107">
            <v>0</v>
          </cell>
          <cell r="GH107">
            <v>0</v>
          </cell>
          <cell r="GI107">
            <v>9</v>
          </cell>
          <cell r="GJ107">
            <v>6</v>
          </cell>
          <cell r="GK107">
            <v>2</v>
          </cell>
          <cell r="GL107">
            <v>0</v>
          </cell>
          <cell r="GM107">
            <v>1</v>
          </cell>
          <cell r="GN107">
            <v>2</v>
          </cell>
          <cell r="GO107">
            <v>0</v>
          </cell>
          <cell r="GP107">
            <v>2</v>
          </cell>
          <cell r="GQ107">
            <v>0</v>
          </cell>
          <cell r="GR107">
            <v>3</v>
          </cell>
          <cell r="GS107">
            <v>0</v>
          </cell>
          <cell r="GT107">
            <v>0</v>
          </cell>
          <cell r="GU107">
            <v>0</v>
          </cell>
          <cell r="GV107">
            <v>0</v>
          </cell>
          <cell r="GW107">
            <v>0</v>
          </cell>
          <cell r="GX107">
            <v>1</v>
          </cell>
          <cell r="GY107">
            <v>0</v>
          </cell>
          <cell r="GZ107">
            <v>0</v>
          </cell>
          <cell r="HA107">
            <v>0</v>
          </cell>
          <cell r="HB107">
            <v>0</v>
          </cell>
          <cell r="HC107">
            <v>0</v>
          </cell>
          <cell r="HD107">
            <v>0</v>
          </cell>
          <cell r="HE107">
            <v>0</v>
          </cell>
          <cell r="HF107">
            <v>0</v>
          </cell>
          <cell r="HG107">
            <v>0</v>
          </cell>
          <cell r="HH107">
            <v>0</v>
          </cell>
          <cell r="HI107">
            <v>0</v>
          </cell>
          <cell r="HJ107">
            <v>0</v>
          </cell>
          <cell r="HK107">
            <v>0</v>
          </cell>
          <cell r="HL107">
            <v>0</v>
          </cell>
          <cell r="HM107">
            <v>0</v>
          </cell>
          <cell r="HN107">
            <v>1</v>
          </cell>
          <cell r="HO107">
            <v>0</v>
          </cell>
          <cell r="HP107">
            <v>0</v>
          </cell>
          <cell r="HQ107">
            <v>0</v>
          </cell>
          <cell r="HR107">
            <v>0</v>
          </cell>
          <cell r="HS107">
            <v>0</v>
          </cell>
          <cell r="HT107">
            <v>1</v>
          </cell>
          <cell r="HU107">
            <v>0</v>
          </cell>
          <cell r="HV107">
            <v>4</v>
          </cell>
          <cell r="HW107">
            <v>0</v>
          </cell>
          <cell r="HX107">
            <v>1</v>
          </cell>
          <cell r="HY107">
            <v>0</v>
          </cell>
          <cell r="HZ107">
            <v>0</v>
          </cell>
        </row>
        <row r="108">
          <cell r="A108">
            <v>126</v>
          </cell>
          <cell r="B108" t="str">
            <v>ARI, Automotive Resources International</v>
          </cell>
          <cell r="C108">
            <v>282991730710</v>
          </cell>
          <cell r="D108">
            <v>114</v>
          </cell>
          <cell r="E108">
            <v>0</v>
          </cell>
          <cell r="F108">
            <v>0</v>
          </cell>
          <cell r="G108">
            <v>23</v>
          </cell>
          <cell r="H108">
            <v>70</v>
          </cell>
          <cell r="I108">
            <v>0</v>
          </cell>
          <cell r="J108">
            <v>313</v>
          </cell>
          <cell r="K108">
            <v>373</v>
          </cell>
          <cell r="L108">
            <v>336</v>
          </cell>
          <cell r="M108">
            <v>193</v>
          </cell>
          <cell r="N108">
            <v>22</v>
          </cell>
          <cell r="O108">
            <v>0</v>
          </cell>
          <cell r="P108">
            <v>0</v>
          </cell>
          <cell r="Q108">
            <v>0</v>
          </cell>
          <cell r="R108">
            <v>0</v>
          </cell>
          <cell r="S108">
            <v>0</v>
          </cell>
          <cell r="T108">
            <v>29</v>
          </cell>
          <cell r="U108">
            <v>68</v>
          </cell>
          <cell r="V108">
            <v>97</v>
          </cell>
          <cell r="W108">
            <v>127</v>
          </cell>
          <cell r="X108">
            <v>17</v>
          </cell>
          <cell r="Y108">
            <v>0</v>
          </cell>
          <cell r="Z108">
            <v>0</v>
          </cell>
          <cell r="AA108">
            <v>0</v>
          </cell>
          <cell r="AB108">
            <v>1</v>
          </cell>
          <cell r="AC108">
            <v>0</v>
          </cell>
          <cell r="AD108">
            <v>674</v>
          </cell>
          <cell r="AE108">
            <v>2454</v>
          </cell>
          <cell r="AF108">
            <v>2511</v>
          </cell>
          <cell r="AG108">
            <v>2139</v>
          </cell>
          <cell r="AH108">
            <v>276</v>
          </cell>
          <cell r="AI108">
            <v>0</v>
          </cell>
          <cell r="AJ108">
            <v>0</v>
          </cell>
          <cell r="AK108">
            <v>0</v>
          </cell>
          <cell r="AL108">
            <v>1</v>
          </cell>
          <cell r="AM108">
            <v>0</v>
          </cell>
          <cell r="AN108">
            <v>674</v>
          </cell>
          <cell r="AO108">
            <v>2454</v>
          </cell>
          <cell r="AP108">
            <v>2511</v>
          </cell>
          <cell r="AQ108">
            <v>2181</v>
          </cell>
          <cell r="AR108">
            <v>280</v>
          </cell>
          <cell r="AS108">
            <v>0</v>
          </cell>
          <cell r="AT108">
            <v>0</v>
          </cell>
          <cell r="AU108">
            <v>0</v>
          </cell>
          <cell r="AV108">
            <v>0</v>
          </cell>
          <cell r="AW108">
            <v>0</v>
          </cell>
          <cell r="AX108">
            <v>66</v>
          </cell>
          <cell r="AY108">
            <v>198</v>
          </cell>
          <cell r="AZ108">
            <v>330</v>
          </cell>
          <cell r="BA108">
            <v>476</v>
          </cell>
          <cell r="BB108">
            <v>97</v>
          </cell>
          <cell r="BC108">
            <v>0</v>
          </cell>
          <cell r="BD108">
            <v>0</v>
          </cell>
          <cell r="BE108">
            <v>20</v>
          </cell>
          <cell r="BF108">
            <v>66</v>
          </cell>
          <cell r="BG108">
            <v>0</v>
          </cell>
          <cell r="BH108">
            <v>263</v>
          </cell>
          <cell r="BI108">
            <v>293</v>
          </cell>
          <cell r="BJ108">
            <v>297</v>
          </cell>
          <cell r="BK108">
            <v>172</v>
          </cell>
          <cell r="BL108">
            <v>17</v>
          </cell>
          <cell r="BM108">
            <v>0</v>
          </cell>
          <cell r="BN108">
            <v>0</v>
          </cell>
          <cell r="BO108">
            <v>0</v>
          </cell>
          <cell r="BP108">
            <v>0</v>
          </cell>
          <cell r="BQ108">
            <v>0</v>
          </cell>
          <cell r="BR108">
            <v>129</v>
          </cell>
          <cell r="BS108">
            <v>164</v>
          </cell>
          <cell r="BT108">
            <v>45</v>
          </cell>
          <cell r="BU108">
            <v>1</v>
          </cell>
          <cell r="BV108">
            <v>1</v>
          </cell>
          <cell r="BW108">
            <v>0</v>
          </cell>
          <cell r="BX108">
            <v>0</v>
          </cell>
          <cell r="BY108">
            <v>23</v>
          </cell>
          <cell r="BZ108">
            <v>70</v>
          </cell>
          <cell r="CA108">
            <v>0</v>
          </cell>
          <cell r="CB108">
            <v>298</v>
          </cell>
          <cell r="CC108">
            <v>336</v>
          </cell>
          <cell r="CD108">
            <v>274</v>
          </cell>
          <cell r="CE108">
            <v>148</v>
          </cell>
          <cell r="CF108">
            <v>15</v>
          </cell>
          <cell r="CG108">
            <v>0</v>
          </cell>
          <cell r="CH108">
            <v>0</v>
          </cell>
          <cell r="CI108">
            <v>0</v>
          </cell>
          <cell r="CJ108">
            <v>0</v>
          </cell>
          <cell r="CK108">
            <v>0</v>
          </cell>
          <cell r="CL108">
            <v>25</v>
          </cell>
          <cell r="CM108">
            <v>25</v>
          </cell>
          <cell r="CN108">
            <v>11</v>
          </cell>
          <cell r="CO108">
            <v>5</v>
          </cell>
          <cell r="CP108">
            <v>2</v>
          </cell>
          <cell r="CQ108">
            <v>0</v>
          </cell>
          <cell r="CR108">
            <v>0</v>
          </cell>
          <cell r="CS108">
            <v>0</v>
          </cell>
          <cell r="CT108">
            <v>0</v>
          </cell>
          <cell r="CU108">
            <v>0</v>
          </cell>
          <cell r="CV108">
            <v>2</v>
          </cell>
          <cell r="CW108">
            <v>4</v>
          </cell>
          <cell r="CX108">
            <v>1</v>
          </cell>
          <cell r="CY108">
            <v>5</v>
          </cell>
          <cell r="CZ108">
            <v>0</v>
          </cell>
          <cell r="DA108">
            <v>0</v>
          </cell>
          <cell r="DB108">
            <v>0</v>
          </cell>
          <cell r="DC108">
            <v>0</v>
          </cell>
          <cell r="DD108">
            <v>0</v>
          </cell>
          <cell r="DE108">
            <v>0</v>
          </cell>
          <cell r="DF108">
            <v>4</v>
          </cell>
          <cell r="DG108">
            <v>14</v>
          </cell>
          <cell r="DH108">
            <v>25</v>
          </cell>
          <cell r="DI108">
            <v>19</v>
          </cell>
          <cell r="DJ108">
            <v>2</v>
          </cell>
          <cell r="DK108">
            <v>0</v>
          </cell>
          <cell r="DL108">
            <v>0</v>
          </cell>
          <cell r="DM108">
            <v>0</v>
          </cell>
          <cell r="DN108">
            <v>0</v>
          </cell>
          <cell r="DO108">
            <v>0</v>
          </cell>
          <cell r="DP108">
            <v>14</v>
          </cell>
          <cell r="DQ108">
            <v>11</v>
          </cell>
          <cell r="DR108">
            <v>10</v>
          </cell>
          <cell r="DS108">
            <v>7</v>
          </cell>
          <cell r="DT108">
            <v>0</v>
          </cell>
          <cell r="DU108">
            <v>0</v>
          </cell>
          <cell r="DV108">
            <v>0</v>
          </cell>
          <cell r="DW108">
            <v>0</v>
          </cell>
          <cell r="DX108">
            <v>0</v>
          </cell>
          <cell r="DY108">
            <v>0</v>
          </cell>
          <cell r="DZ108">
            <v>4</v>
          </cell>
          <cell r="EA108">
            <v>15</v>
          </cell>
          <cell r="EB108">
            <v>25</v>
          </cell>
          <cell r="EC108">
            <v>19</v>
          </cell>
          <cell r="ED108">
            <v>2</v>
          </cell>
          <cell r="EE108">
            <v>0</v>
          </cell>
          <cell r="EF108">
            <v>0</v>
          </cell>
          <cell r="EG108">
            <v>0</v>
          </cell>
          <cell r="EH108">
            <v>0</v>
          </cell>
          <cell r="EI108">
            <v>0</v>
          </cell>
          <cell r="EJ108">
            <v>2</v>
          </cell>
          <cell r="EK108">
            <v>4</v>
          </cell>
          <cell r="EL108">
            <v>1</v>
          </cell>
          <cell r="EM108">
            <v>0</v>
          </cell>
          <cell r="EN108">
            <v>0</v>
          </cell>
          <cell r="EO108">
            <v>0</v>
          </cell>
          <cell r="EP108">
            <v>0</v>
          </cell>
          <cell r="EQ108">
            <v>0</v>
          </cell>
          <cell r="ER108">
            <v>0</v>
          </cell>
          <cell r="ES108">
            <v>0</v>
          </cell>
          <cell r="ET108">
            <v>38</v>
          </cell>
          <cell r="EU108">
            <v>78</v>
          </cell>
          <cell r="EV108">
            <v>58</v>
          </cell>
          <cell r="EW108">
            <v>27</v>
          </cell>
          <cell r="EX108">
            <v>6</v>
          </cell>
          <cell r="EY108">
            <v>0</v>
          </cell>
          <cell r="EZ108">
            <v>0</v>
          </cell>
          <cell r="FA108">
            <v>20</v>
          </cell>
          <cell r="FB108">
            <v>66</v>
          </cell>
          <cell r="FC108">
            <v>0</v>
          </cell>
          <cell r="FD108">
            <v>270</v>
          </cell>
          <cell r="FE108">
            <v>294</v>
          </cell>
          <cell r="FF108">
            <v>277</v>
          </cell>
          <cell r="FG108">
            <v>166</v>
          </cell>
          <cell r="FH108">
            <v>16</v>
          </cell>
          <cell r="FI108">
            <v>0</v>
          </cell>
          <cell r="FJ108">
            <v>0</v>
          </cell>
          <cell r="FK108">
            <v>0</v>
          </cell>
          <cell r="FL108">
            <v>0</v>
          </cell>
          <cell r="FM108">
            <v>0</v>
          </cell>
          <cell r="FN108">
            <v>0</v>
          </cell>
          <cell r="FO108">
            <v>0</v>
          </cell>
          <cell r="FP108">
            <v>1</v>
          </cell>
          <cell r="FQ108">
            <v>0</v>
          </cell>
          <cell r="FR108">
            <v>0</v>
          </cell>
          <cell r="FS108">
            <v>0</v>
          </cell>
          <cell r="FT108">
            <v>0</v>
          </cell>
          <cell r="FU108">
            <v>3</v>
          </cell>
          <cell r="FV108">
            <v>4</v>
          </cell>
          <cell r="FW108">
            <v>0</v>
          </cell>
          <cell r="FX108">
            <v>3</v>
          </cell>
          <cell r="FY108">
            <v>1</v>
          </cell>
          <cell r="FZ108">
            <v>0</v>
          </cell>
          <cell r="GA108">
            <v>0</v>
          </cell>
          <cell r="GB108">
            <v>0</v>
          </cell>
          <cell r="GC108">
            <v>0</v>
          </cell>
          <cell r="GD108">
            <v>0</v>
          </cell>
          <cell r="GE108">
            <v>0</v>
          </cell>
          <cell r="GF108">
            <v>0</v>
          </cell>
          <cell r="GG108">
            <v>0</v>
          </cell>
          <cell r="GH108">
            <v>2</v>
          </cell>
          <cell r="GI108">
            <v>0</v>
          </cell>
          <cell r="GJ108">
            <v>0</v>
          </cell>
          <cell r="GK108">
            <v>0</v>
          </cell>
          <cell r="GL108">
            <v>0</v>
          </cell>
          <cell r="GM108">
            <v>0</v>
          </cell>
          <cell r="GN108">
            <v>0</v>
          </cell>
          <cell r="GO108">
            <v>0</v>
          </cell>
          <cell r="GP108">
            <v>0</v>
          </cell>
          <cell r="GQ108">
            <v>0</v>
          </cell>
          <cell r="GR108">
            <v>0</v>
          </cell>
          <cell r="GS108">
            <v>0</v>
          </cell>
          <cell r="GT108">
            <v>0</v>
          </cell>
          <cell r="GU108">
            <v>0</v>
          </cell>
          <cell r="GV108">
            <v>0</v>
          </cell>
          <cell r="GW108">
            <v>0</v>
          </cell>
          <cell r="GX108">
            <v>0</v>
          </cell>
          <cell r="GY108">
            <v>0</v>
          </cell>
          <cell r="GZ108">
            <v>0</v>
          </cell>
          <cell r="HA108">
            <v>0</v>
          </cell>
          <cell r="HB108">
            <v>0</v>
          </cell>
          <cell r="HC108">
            <v>0</v>
          </cell>
          <cell r="HD108">
            <v>0</v>
          </cell>
          <cell r="HE108">
            <v>0</v>
          </cell>
          <cell r="HF108">
            <v>0</v>
          </cell>
          <cell r="HG108">
            <v>0</v>
          </cell>
          <cell r="HH108">
            <v>0</v>
          </cell>
          <cell r="HI108">
            <v>0</v>
          </cell>
          <cell r="HJ108">
            <v>0</v>
          </cell>
          <cell r="HK108">
            <v>0</v>
          </cell>
          <cell r="HL108">
            <v>0</v>
          </cell>
          <cell r="HM108">
            <v>0</v>
          </cell>
          <cell r="HN108">
            <v>0</v>
          </cell>
          <cell r="HO108">
            <v>0</v>
          </cell>
          <cell r="HP108">
            <v>0</v>
          </cell>
          <cell r="HQ108">
            <v>0</v>
          </cell>
          <cell r="HR108">
            <v>0</v>
          </cell>
          <cell r="HS108">
            <v>0</v>
          </cell>
          <cell r="HT108">
            <v>0</v>
          </cell>
          <cell r="HU108">
            <v>0</v>
          </cell>
          <cell r="HV108">
            <v>0</v>
          </cell>
          <cell r="HW108">
            <v>0</v>
          </cell>
          <cell r="HX108">
            <v>0</v>
          </cell>
          <cell r="HY108">
            <v>0</v>
          </cell>
          <cell r="HZ108">
            <v>0</v>
          </cell>
        </row>
        <row r="109">
          <cell r="A109">
            <v>127</v>
          </cell>
          <cell r="B109" t="str">
            <v>WellStar Health System</v>
          </cell>
          <cell r="C109">
            <v>94455639888</v>
          </cell>
          <cell r="D109">
            <v>115</v>
          </cell>
          <cell r="E109">
            <v>0</v>
          </cell>
          <cell r="F109">
            <v>25</v>
          </cell>
          <cell r="G109">
            <v>30</v>
          </cell>
          <cell r="H109">
            <v>58</v>
          </cell>
          <cell r="I109">
            <v>8</v>
          </cell>
          <cell r="J109">
            <v>864</v>
          </cell>
          <cell r="K109">
            <v>824</v>
          </cell>
          <cell r="L109">
            <v>753</v>
          </cell>
          <cell r="M109">
            <v>448</v>
          </cell>
          <cell r="N109">
            <v>55</v>
          </cell>
          <cell r="O109">
            <v>0</v>
          </cell>
          <cell r="P109">
            <v>9</v>
          </cell>
          <cell r="Q109">
            <v>10</v>
          </cell>
          <cell r="R109">
            <v>26</v>
          </cell>
          <cell r="S109">
            <v>1</v>
          </cell>
          <cell r="T109">
            <v>705</v>
          </cell>
          <cell r="U109">
            <v>1424</v>
          </cell>
          <cell r="V109">
            <v>2631</v>
          </cell>
          <cell r="W109">
            <v>1472</v>
          </cell>
          <cell r="X109">
            <v>98</v>
          </cell>
          <cell r="Y109">
            <v>0</v>
          </cell>
          <cell r="Z109">
            <v>37</v>
          </cell>
          <cell r="AA109">
            <v>72</v>
          </cell>
          <cell r="AB109">
            <v>231</v>
          </cell>
          <cell r="AC109">
            <v>35</v>
          </cell>
          <cell r="AD109">
            <v>5101</v>
          </cell>
          <cell r="AE109">
            <v>23748</v>
          </cell>
          <cell r="AF109">
            <v>45796</v>
          </cell>
          <cell r="AG109">
            <v>19462</v>
          </cell>
          <cell r="AH109">
            <v>1648</v>
          </cell>
          <cell r="AI109">
            <v>0</v>
          </cell>
          <cell r="AJ109">
            <v>37</v>
          </cell>
          <cell r="AK109">
            <v>72</v>
          </cell>
          <cell r="AL109">
            <v>231</v>
          </cell>
          <cell r="AM109">
            <v>35</v>
          </cell>
          <cell r="AN109">
            <v>5101</v>
          </cell>
          <cell r="AO109">
            <v>23749</v>
          </cell>
          <cell r="AP109">
            <v>45796</v>
          </cell>
          <cell r="AQ109">
            <v>19564</v>
          </cell>
          <cell r="AR109">
            <v>1670</v>
          </cell>
          <cell r="AS109">
            <v>0</v>
          </cell>
          <cell r="AT109">
            <v>0</v>
          </cell>
          <cell r="AU109">
            <v>0</v>
          </cell>
          <cell r="AV109">
            <v>11</v>
          </cell>
          <cell r="AW109">
            <v>0</v>
          </cell>
          <cell r="AX109">
            <v>435</v>
          </cell>
          <cell r="AY109">
            <v>1459</v>
          </cell>
          <cell r="AZ109">
            <v>5483</v>
          </cell>
          <cell r="BA109">
            <v>2725</v>
          </cell>
          <cell r="BB109">
            <v>307</v>
          </cell>
          <cell r="BC109">
            <v>0</v>
          </cell>
          <cell r="BD109">
            <v>3</v>
          </cell>
          <cell r="BE109">
            <v>8</v>
          </cell>
          <cell r="BF109">
            <v>20</v>
          </cell>
          <cell r="BG109">
            <v>7</v>
          </cell>
          <cell r="BH109">
            <v>459</v>
          </cell>
          <cell r="BI109">
            <v>138</v>
          </cell>
          <cell r="BJ109">
            <v>67</v>
          </cell>
          <cell r="BK109">
            <v>37</v>
          </cell>
          <cell r="BL109">
            <v>3</v>
          </cell>
          <cell r="BM109">
            <v>0</v>
          </cell>
          <cell r="BN109">
            <v>9</v>
          </cell>
          <cell r="BO109">
            <v>0</v>
          </cell>
          <cell r="BP109">
            <v>3</v>
          </cell>
          <cell r="BQ109">
            <v>2</v>
          </cell>
          <cell r="BR109">
            <v>8</v>
          </cell>
          <cell r="BS109">
            <v>39</v>
          </cell>
          <cell r="BT109">
            <v>38</v>
          </cell>
          <cell r="BU109">
            <v>46</v>
          </cell>
          <cell r="BV109">
            <v>2</v>
          </cell>
          <cell r="BW109">
            <v>0</v>
          </cell>
          <cell r="BX109">
            <v>20</v>
          </cell>
          <cell r="BY109">
            <v>26</v>
          </cell>
          <cell r="BZ109">
            <v>49</v>
          </cell>
          <cell r="CA109">
            <v>7</v>
          </cell>
          <cell r="CB109">
            <v>602</v>
          </cell>
          <cell r="CC109">
            <v>486</v>
          </cell>
          <cell r="CD109">
            <v>314</v>
          </cell>
          <cell r="CE109">
            <v>238</v>
          </cell>
          <cell r="CF109">
            <v>39</v>
          </cell>
          <cell r="CG109">
            <v>0</v>
          </cell>
          <cell r="CH109">
            <v>0</v>
          </cell>
          <cell r="CI109">
            <v>0</v>
          </cell>
          <cell r="CJ109">
            <v>2</v>
          </cell>
          <cell r="CK109">
            <v>0</v>
          </cell>
          <cell r="CL109">
            <v>5</v>
          </cell>
          <cell r="CM109">
            <v>15</v>
          </cell>
          <cell r="CN109">
            <v>11</v>
          </cell>
          <cell r="CO109">
            <v>6</v>
          </cell>
          <cell r="CP109">
            <v>0</v>
          </cell>
          <cell r="CQ109">
            <v>0</v>
          </cell>
          <cell r="CR109">
            <v>0</v>
          </cell>
          <cell r="CS109">
            <v>0</v>
          </cell>
          <cell r="CT109">
            <v>0</v>
          </cell>
          <cell r="CU109">
            <v>0</v>
          </cell>
          <cell r="CV109">
            <v>0</v>
          </cell>
          <cell r="CW109">
            <v>0</v>
          </cell>
          <cell r="CX109">
            <v>3</v>
          </cell>
          <cell r="CY109">
            <v>6</v>
          </cell>
          <cell r="CZ109">
            <v>1</v>
          </cell>
          <cell r="DA109">
            <v>0</v>
          </cell>
          <cell r="DB109">
            <v>0</v>
          </cell>
          <cell r="DC109">
            <v>0</v>
          </cell>
          <cell r="DD109">
            <v>2</v>
          </cell>
          <cell r="DE109">
            <v>0</v>
          </cell>
          <cell r="DF109">
            <v>1</v>
          </cell>
          <cell r="DG109">
            <v>6</v>
          </cell>
          <cell r="DH109">
            <v>35</v>
          </cell>
          <cell r="DI109">
            <v>9</v>
          </cell>
          <cell r="DJ109">
            <v>0</v>
          </cell>
          <cell r="DK109">
            <v>0</v>
          </cell>
          <cell r="DL109">
            <v>0</v>
          </cell>
          <cell r="DM109">
            <v>1</v>
          </cell>
          <cell r="DN109">
            <v>0</v>
          </cell>
          <cell r="DO109">
            <v>0</v>
          </cell>
          <cell r="DP109">
            <v>3</v>
          </cell>
          <cell r="DQ109">
            <v>11</v>
          </cell>
          <cell r="DR109">
            <v>16</v>
          </cell>
          <cell r="DS109">
            <v>7</v>
          </cell>
          <cell r="DT109">
            <v>1</v>
          </cell>
          <cell r="DU109">
            <v>0</v>
          </cell>
          <cell r="DV109">
            <v>0</v>
          </cell>
          <cell r="DW109">
            <v>0</v>
          </cell>
          <cell r="DX109">
            <v>2</v>
          </cell>
          <cell r="DY109">
            <v>0</v>
          </cell>
          <cell r="DZ109">
            <v>1</v>
          </cell>
          <cell r="EA109">
            <v>6</v>
          </cell>
          <cell r="EB109">
            <v>35</v>
          </cell>
          <cell r="EC109">
            <v>9</v>
          </cell>
          <cell r="ED109">
            <v>0</v>
          </cell>
          <cell r="EE109">
            <v>0</v>
          </cell>
          <cell r="EF109">
            <v>0</v>
          </cell>
          <cell r="EG109">
            <v>0</v>
          </cell>
          <cell r="EH109">
            <v>0</v>
          </cell>
          <cell r="EI109">
            <v>0</v>
          </cell>
          <cell r="EJ109">
            <v>499</v>
          </cell>
          <cell r="EK109">
            <v>691</v>
          </cell>
          <cell r="EL109">
            <v>519</v>
          </cell>
          <cell r="EM109">
            <v>383</v>
          </cell>
          <cell r="EN109">
            <v>51</v>
          </cell>
          <cell r="EO109">
            <v>0</v>
          </cell>
          <cell r="EP109">
            <v>8</v>
          </cell>
          <cell r="EQ109">
            <v>0</v>
          </cell>
          <cell r="ER109">
            <v>1</v>
          </cell>
          <cell r="ES109">
            <v>0</v>
          </cell>
          <cell r="ET109">
            <v>206</v>
          </cell>
          <cell r="EU109">
            <v>638</v>
          </cell>
          <cell r="EV109">
            <v>649</v>
          </cell>
          <cell r="EW109">
            <v>398</v>
          </cell>
          <cell r="EX109">
            <v>49</v>
          </cell>
          <cell r="EY109">
            <v>0</v>
          </cell>
          <cell r="EZ109">
            <v>4</v>
          </cell>
          <cell r="FA109">
            <v>8</v>
          </cell>
          <cell r="FB109">
            <v>22</v>
          </cell>
          <cell r="FC109">
            <v>7</v>
          </cell>
          <cell r="FD109">
            <v>415</v>
          </cell>
          <cell r="FE109">
            <v>142</v>
          </cell>
          <cell r="FF109">
            <v>61</v>
          </cell>
          <cell r="FG109">
            <v>35</v>
          </cell>
          <cell r="FH109">
            <v>2</v>
          </cell>
          <cell r="FI109">
            <v>0</v>
          </cell>
          <cell r="FJ109">
            <v>0</v>
          </cell>
          <cell r="FK109">
            <v>0</v>
          </cell>
          <cell r="FL109">
            <v>0</v>
          </cell>
          <cell r="FM109">
            <v>0</v>
          </cell>
          <cell r="FN109">
            <v>0</v>
          </cell>
          <cell r="FO109">
            <v>0</v>
          </cell>
          <cell r="FP109">
            <v>10</v>
          </cell>
          <cell r="FQ109">
            <v>5</v>
          </cell>
          <cell r="FR109">
            <v>1</v>
          </cell>
          <cell r="FS109">
            <v>0</v>
          </cell>
          <cell r="FT109">
            <v>13</v>
          </cell>
          <cell r="FU109">
            <v>22</v>
          </cell>
          <cell r="FV109">
            <v>35</v>
          </cell>
          <cell r="FW109">
            <v>1</v>
          </cell>
          <cell r="FX109">
            <v>192</v>
          </cell>
          <cell r="FY109">
            <v>33</v>
          </cell>
          <cell r="FZ109">
            <v>12</v>
          </cell>
          <cell r="GA109">
            <v>0</v>
          </cell>
          <cell r="GB109">
            <v>2</v>
          </cell>
          <cell r="GC109">
            <v>0</v>
          </cell>
          <cell r="GD109">
            <v>0</v>
          </cell>
          <cell r="GE109">
            <v>0</v>
          </cell>
          <cell r="GF109">
            <v>0</v>
          </cell>
          <cell r="GG109">
            <v>0</v>
          </cell>
          <cell r="GH109">
            <v>51</v>
          </cell>
          <cell r="GI109">
            <v>0</v>
          </cell>
          <cell r="GJ109">
            <v>0</v>
          </cell>
          <cell r="GK109">
            <v>0</v>
          </cell>
          <cell r="GL109">
            <v>0</v>
          </cell>
          <cell r="GM109">
            <v>0</v>
          </cell>
          <cell r="GN109">
            <v>0</v>
          </cell>
          <cell r="GO109">
            <v>0</v>
          </cell>
          <cell r="GP109">
            <v>0</v>
          </cell>
          <cell r="GQ109">
            <v>0</v>
          </cell>
          <cell r="GR109">
            <v>0</v>
          </cell>
          <cell r="GS109">
            <v>0</v>
          </cell>
          <cell r="GT109">
            <v>4</v>
          </cell>
          <cell r="GU109">
            <v>2</v>
          </cell>
          <cell r="GV109">
            <v>1</v>
          </cell>
          <cell r="GW109">
            <v>0</v>
          </cell>
          <cell r="GX109">
            <v>0</v>
          </cell>
          <cell r="GY109">
            <v>0</v>
          </cell>
          <cell r="GZ109">
            <v>0</v>
          </cell>
          <cell r="HA109">
            <v>0</v>
          </cell>
          <cell r="HB109">
            <v>0</v>
          </cell>
          <cell r="HC109">
            <v>0</v>
          </cell>
          <cell r="HD109">
            <v>0</v>
          </cell>
          <cell r="HE109">
            <v>0</v>
          </cell>
          <cell r="HF109">
            <v>0</v>
          </cell>
          <cell r="HG109">
            <v>0</v>
          </cell>
          <cell r="HH109">
            <v>0</v>
          </cell>
          <cell r="HI109">
            <v>0</v>
          </cell>
          <cell r="HJ109">
            <v>0</v>
          </cell>
          <cell r="HK109">
            <v>0</v>
          </cell>
          <cell r="HL109">
            <v>0</v>
          </cell>
          <cell r="HM109">
            <v>11</v>
          </cell>
          <cell r="HN109">
            <v>17</v>
          </cell>
          <cell r="HO109">
            <v>8</v>
          </cell>
          <cell r="HP109">
            <v>0</v>
          </cell>
          <cell r="HQ109">
            <v>0</v>
          </cell>
          <cell r="HR109">
            <v>0</v>
          </cell>
          <cell r="HS109">
            <v>0</v>
          </cell>
          <cell r="HT109">
            <v>0</v>
          </cell>
          <cell r="HU109">
            <v>0</v>
          </cell>
          <cell r="HV109">
            <v>0</v>
          </cell>
          <cell r="HW109">
            <v>0</v>
          </cell>
          <cell r="HX109">
            <v>0</v>
          </cell>
          <cell r="HY109">
            <v>0</v>
          </cell>
          <cell r="HZ109">
            <v>0</v>
          </cell>
        </row>
        <row r="110">
          <cell r="A110">
            <v>129</v>
          </cell>
          <cell r="B110" t="str">
            <v>Credit Acceptance</v>
          </cell>
          <cell r="C110">
            <v>168678439842388</v>
          </cell>
          <cell r="D110">
            <v>116</v>
          </cell>
          <cell r="E110">
            <v>0</v>
          </cell>
          <cell r="F110">
            <v>0</v>
          </cell>
          <cell r="G110">
            <v>0</v>
          </cell>
          <cell r="H110">
            <v>32</v>
          </cell>
          <cell r="I110">
            <v>0</v>
          </cell>
          <cell r="J110">
            <v>78</v>
          </cell>
          <cell r="K110">
            <v>40</v>
          </cell>
          <cell r="L110">
            <v>29</v>
          </cell>
          <cell r="M110">
            <v>15</v>
          </cell>
          <cell r="N110">
            <v>0</v>
          </cell>
          <cell r="O110">
            <v>0</v>
          </cell>
          <cell r="P110">
            <v>0</v>
          </cell>
          <cell r="Q110">
            <v>0</v>
          </cell>
          <cell r="R110">
            <v>8</v>
          </cell>
          <cell r="S110">
            <v>0</v>
          </cell>
          <cell r="T110">
            <v>101</v>
          </cell>
          <cell r="U110">
            <v>83</v>
          </cell>
          <cell r="V110">
            <v>167</v>
          </cell>
          <cell r="W110">
            <v>83</v>
          </cell>
          <cell r="X110">
            <v>0</v>
          </cell>
          <cell r="Y110">
            <v>0</v>
          </cell>
          <cell r="Z110">
            <v>0</v>
          </cell>
          <cell r="AA110">
            <v>0</v>
          </cell>
          <cell r="AB110">
            <v>102</v>
          </cell>
          <cell r="AC110">
            <v>0</v>
          </cell>
          <cell r="AD110">
            <v>1182</v>
          </cell>
          <cell r="AE110">
            <v>846</v>
          </cell>
          <cell r="AF110">
            <v>596</v>
          </cell>
          <cell r="AG110">
            <v>494</v>
          </cell>
          <cell r="AH110">
            <v>0</v>
          </cell>
          <cell r="AI110">
            <v>0</v>
          </cell>
          <cell r="AJ110">
            <v>0</v>
          </cell>
          <cell r="AK110">
            <v>0</v>
          </cell>
          <cell r="AL110">
            <v>102</v>
          </cell>
          <cell r="AM110">
            <v>0</v>
          </cell>
          <cell r="AN110">
            <v>1182</v>
          </cell>
          <cell r="AO110">
            <v>846</v>
          </cell>
          <cell r="AP110">
            <v>605</v>
          </cell>
          <cell r="AQ110">
            <v>505</v>
          </cell>
          <cell r="AR110">
            <v>0</v>
          </cell>
          <cell r="AS110">
            <v>0</v>
          </cell>
          <cell r="AT110">
            <v>0</v>
          </cell>
          <cell r="AU110">
            <v>0</v>
          </cell>
          <cell r="AV110">
            <v>16</v>
          </cell>
          <cell r="AW110">
            <v>0</v>
          </cell>
          <cell r="AX110">
            <v>154</v>
          </cell>
          <cell r="AY110">
            <v>133</v>
          </cell>
          <cell r="AZ110">
            <v>230</v>
          </cell>
          <cell r="BA110">
            <v>108</v>
          </cell>
          <cell r="BB110">
            <v>0</v>
          </cell>
          <cell r="BC110">
            <v>0</v>
          </cell>
          <cell r="BD110">
            <v>0</v>
          </cell>
          <cell r="BE110">
            <v>0</v>
          </cell>
          <cell r="BF110">
            <v>16</v>
          </cell>
          <cell r="BG110">
            <v>0</v>
          </cell>
          <cell r="BH110">
            <v>32</v>
          </cell>
          <cell r="BI110">
            <v>17</v>
          </cell>
          <cell r="BJ110">
            <v>7</v>
          </cell>
          <cell r="BK110">
            <v>1</v>
          </cell>
          <cell r="BL110">
            <v>0</v>
          </cell>
          <cell r="BM110">
            <v>0</v>
          </cell>
          <cell r="BN110">
            <v>0</v>
          </cell>
          <cell r="BO110">
            <v>0</v>
          </cell>
          <cell r="BP110">
            <v>7</v>
          </cell>
          <cell r="BQ110">
            <v>0</v>
          </cell>
          <cell r="BR110">
            <v>4</v>
          </cell>
          <cell r="BS110">
            <v>1</v>
          </cell>
          <cell r="BT110">
            <v>4</v>
          </cell>
          <cell r="BU110">
            <v>0</v>
          </cell>
          <cell r="BV110">
            <v>0</v>
          </cell>
          <cell r="BW110">
            <v>0</v>
          </cell>
          <cell r="BX110">
            <v>0</v>
          </cell>
          <cell r="BY110">
            <v>0</v>
          </cell>
          <cell r="BZ110">
            <v>27</v>
          </cell>
          <cell r="CA110">
            <v>0</v>
          </cell>
          <cell r="CB110">
            <v>60</v>
          </cell>
          <cell r="CC110">
            <v>37</v>
          </cell>
          <cell r="CD110">
            <v>26</v>
          </cell>
          <cell r="CE110">
            <v>11</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5</v>
          </cell>
          <cell r="CW110">
            <v>3</v>
          </cell>
          <cell r="CX110">
            <v>0</v>
          </cell>
          <cell r="CY110">
            <v>0</v>
          </cell>
          <cell r="CZ110">
            <v>0</v>
          </cell>
          <cell r="DA110">
            <v>0</v>
          </cell>
          <cell r="DB110">
            <v>0</v>
          </cell>
          <cell r="DC110">
            <v>0</v>
          </cell>
          <cell r="DD110">
            <v>0</v>
          </cell>
          <cell r="DE110">
            <v>0</v>
          </cell>
          <cell r="DF110">
            <v>3</v>
          </cell>
          <cell r="DG110">
            <v>12</v>
          </cell>
          <cell r="DH110">
            <v>11</v>
          </cell>
          <cell r="DI110">
            <v>5</v>
          </cell>
          <cell r="DJ110">
            <v>0</v>
          </cell>
          <cell r="DK110">
            <v>0</v>
          </cell>
          <cell r="DL110">
            <v>0</v>
          </cell>
          <cell r="DM110">
            <v>0</v>
          </cell>
          <cell r="DN110">
            <v>1</v>
          </cell>
          <cell r="DO110">
            <v>0</v>
          </cell>
          <cell r="DP110">
            <v>3</v>
          </cell>
          <cell r="DQ110">
            <v>3</v>
          </cell>
          <cell r="DR110">
            <v>0</v>
          </cell>
          <cell r="DS110">
            <v>0</v>
          </cell>
          <cell r="DT110">
            <v>0</v>
          </cell>
          <cell r="DU110">
            <v>0</v>
          </cell>
          <cell r="DV110">
            <v>0</v>
          </cell>
          <cell r="DW110">
            <v>0</v>
          </cell>
          <cell r="DX110">
            <v>0</v>
          </cell>
          <cell r="DY110">
            <v>0</v>
          </cell>
          <cell r="DZ110">
            <v>3</v>
          </cell>
          <cell r="EA110">
            <v>12</v>
          </cell>
          <cell r="EB110">
            <v>11</v>
          </cell>
          <cell r="EC110">
            <v>5</v>
          </cell>
          <cell r="ED110">
            <v>0</v>
          </cell>
          <cell r="EE110">
            <v>0</v>
          </cell>
          <cell r="EF110">
            <v>0</v>
          </cell>
          <cell r="EG110">
            <v>0</v>
          </cell>
          <cell r="EH110">
            <v>0</v>
          </cell>
          <cell r="EI110">
            <v>0</v>
          </cell>
          <cell r="EJ110">
            <v>0</v>
          </cell>
          <cell r="EK110">
            <v>0</v>
          </cell>
          <cell r="EL110">
            <v>0</v>
          </cell>
          <cell r="EM110">
            <v>0</v>
          </cell>
          <cell r="EN110">
            <v>0</v>
          </cell>
          <cell r="EO110">
            <v>0</v>
          </cell>
          <cell r="EP110">
            <v>0</v>
          </cell>
          <cell r="EQ110">
            <v>0</v>
          </cell>
          <cell r="ER110">
            <v>6</v>
          </cell>
          <cell r="ES110">
            <v>0</v>
          </cell>
          <cell r="ET110">
            <v>49</v>
          </cell>
          <cell r="EU110">
            <v>22</v>
          </cell>
          <cell r="EV110">
            <v>16</v>
          </cell>
          <cell r="EW110">
            <v>10</v>
          </cell>
          <cell r="EX110">
            <v>0</v>
          </cell>
          <cell r="EY110">
            <v>0</v>
          </cell>
          <cell r="EZ110">
            <v>0</v>
          </cell>
          <cell r="FA110">
            <v>0</v>
          </cell>
          <cell r="FB110">
            <v>16</v>
          </cell>
          <cell r="FC110">
            <v>0</v>
          </cell>
          <cell r="FD110">
            <v>24</v>
          </cell>
          <cell r="FE110">
            <v>13</v>
          </cell>
          <cell r="FF110">
            <v>8</v>
          </cell>
          <cell r="FG110">
            <v>1</v>
          </cell>
          <cell r="FH110">
            <v>0</v>
          </cell>
          <cell r="FI110">
            <v>0</v>
          </cell>
          <cell r="FJ110">
            <v>0</v>
          </cell>
          <cell r="FK110">
            <v>0</v>
          </cell>
          <cell r="FL110">
            <v>1</v>
          </cell>
          <cell r="FM110">
            <v>0</v>
          </cell>
          <cell r="FN110">
            <v>1</v>
          </cell>
          <cell r="FO110">
            <v>0</v>
          </cell>
          <cell r="FP110">
            <v>0</v>
          </cell>
          <cell r="FQ110">
            <v>0</v>
          </cell>
          <cell r="FR110">
            <v>0</v>
          </cell>
          <cell r="FS110">
            <v>0</v>
          </cell>
          <cell r="FT110">
            <v>0</v>
          </cell>
          <cell r="FU110">
            <v>0</v>
          </cell>
          <cell r="FV110">
            <v>9</v>
          </cell>
          <cell r="FW110">
            <v>0</v>
          </cell>
          <cell r="FX110">
            <v>4</v>
          </cell>
          <cell r="FY110">
            <v>5</v>
          </cell>
          <cell r="FZ110">
            <v>5</v>
          </cell>
          <cell r="GA110">
            <v>4</v>
          </cell>
          <cell r="GB110">
            <v>0</v>
          </cell>
          <cell r="GC110">
            <v>0</v>
          </cell>
          <cell r="GD110">
            <v>0</v>
          </cell>
          <cell r="GE110">
            <v>0</v>
          </cell>
          <cell r="GF110">
            <v>0</v>
          </cell>
          <cell r="GG110">
            <v>0</v>
          </cell>
          <cell r="GH110">
            <v>0</v>
          </cell>
          <cell r="GI110">
            <v>0</v>
          </cell>
          <cell r="GJ110">
            <v>0</v>
          </cell>
          <cell r="GK110">
            <v>0</v>
          </cell>
          <cell r="GL110">
            <v>0</v>
          </cell>
          <cell r="GM110">
            <v>0</v>
          </cell>
          <cell r="GN110">
            <v>0</v>
          </cell>
          <cell r="GO110">
            <v>0</v>
          </cell>
          <cell r="GP110">
            <v>0</v>
          </cell>
          <cell r="GQ110">
            <v>0</v>
          </cell>
          <cell r="GR110">
            <v>0</v>
          </cell>
          <cell r="GS110">
            <v>0</v>
          </cell>
          <cell r="GT110">
            <v>0</v>
          </cell>
          <cell r="GU110">
            <v>0</v>
          </cell>
          <cell r="GV110">
            <v>0</v>
          </cell>
          <cell r="GW110">
            <v>0</v>
          </cell>
          <cell r="GX110">
            <v>0</v>
          </cell>
          <cell r="GY110">
            <v>0</v>
          </cell>
          <cell r="GZ110">
            <v>0</v>
          </cell>
          <cell r="HA110">
            <v>0</v>
          </cell>
          <cell r="HB110">
            <v>0</v>
          </cell>
          <cell r="HC110">
            <v>0</v>
          </cell>
          <cell r="HD110">
            <v>0</v>
          </cell>
          <cell r="HE110">
            <v>0</v>
          </cell>
          <cell r="HF110">
            <v>0</v>
          </cell>
          <cell r="HG110">
            <v>0</v>
          </cell>
          <cell r="HH110">
            <v>0</v>
          </cell>
          <cell r="HI110">
            <v>0</v>
          </cell>
          <cell r="HJ110">
            <v>0</v>
          </cell>
          <cell r="HK110">
            <v>0</v>
          </cell>
          <cell r="HL110">
            <v>0</v>
          </cell>
          <cell r="HM110">
            <v>0</v>
          </cell>
          <cell r="HN110">
            <v>0</v>
          </cell>
          <cell r="HO110">
            <v>0</v>
          </cell>
          <cell r="HP110">
            <v>0</v>
          </cell>
          <cell r="HQ110">
            <v>0</v>
          </cell>
          <cell r="HR110">
            <v>0</v>
          </cell>
          <cell r="HS110">
            <v>0</v>
          </cell>
          <cell r="HT110">
            <v>0</v>
          </cell>
          <cell r="HU110">
            <v>0</v>
          </cell>
          <cell r="HV110">
            <v>0</v>
          </cell>
          <cell r="HW110">
            <v>0</v>
          </cell>
          <cell r="HX110">
            <v>0</v>
          </cell>
          <cell r="HY110">
            <v>0</v>
          </cell>
          <cell r="HZ110">
            <v>0</v>
          </cell>
        </row>
        <row r="111">
          <cell r="A111">
            <v>130</v>
          </cell>
          <cell r="B111" t="str">
            <v>Roche Diagnostics</v>
          </cell>
          <cell r="C111">
            <v>116286801731230</v>
          </cell>
          <cell r="D111">
            <v>117</v>
          </cell>
          <cell r="E111">
            <v>0</v>
          </cell>
          <cell r="F111">
            <v>0</v>
          </cell>
          <cell r="G111">
            <v>110</v>
          </cell>
          <cell r="H111">
            <v>366</v>
          </cell>
          <cell r="I111">
            <v>17</v>
          </cell>
          <cell r="J111">
            <v>445</v>
          </cell>
          <cell r="K111">
            <v>428</v>
          </cell>
          <cell r="L111">
            <v>609</v>
          </cell>
          <cell r="M111">
            <v>342</v>
          </cell>
          <cell r="N111">
            <v>45</v>
          </cell>
          <cell r="O111">
            <v>0</v>
          </cell>
          <cell r="P111">
            <v>0</v>
          </cell>
          <cell r="Q111">
            <v>52</v>
          </cell>
          <cell r="R111">
            <v>686</v>
          </cell>
          <cell r="S111">
            <v>60</v>
          </cell>
          <cell r="T111">
            <v>921</v>
          </cell>
          <cell r="U111">
            <v>1059</v>
          </cell>
          <cell r="V111">
            <v>2041</v>
          </cell>
          <cell r="W111">
            <v>1030</v>
          </cell>
          <cell r="X111">
            <v>175</v>
          </cell>
          <cell r="Y111">
            <v>0</v>
          </cell>
          <cell r="Z111">
            <v>0</v>
          </cell>
          <cell r="AA111">
            <v>385</v>
          </cell>
          <cell r="AB111">
            <v>3034</v>
          </cell>
          <cell r="AC111">
            <v>261</v>
          </cell>
          <cell r="AD111">
            <v>9486</v>
          </cell>
          <cell r="AE111">
            <v>9171</v>
          </cell>
          <cell r="AF111">
            <v>29097</v>
          </cell>
          <cell r="AG111">
            <v>24517</v>
          </cell>
          <cell r="AH111">
            <v>3866</v>
          </cell>
          <cell r="AI111">
            <v>0</v>
          </cell>
          <cell r="AJ111">
            <v>0</v>
          </cell>
          <cell r="AK111">
            <v>385</v>
          </cell>
          <cell r="AL111">
            <v>3034</v>
          </cell>
          <cell r="AM111">
            <v>261</v>
          </cell>
          <cell r="AN111">
            <v>9486</v>
          </cell>
          <cell r="AO111">
            <v>9172</v>
          </cell>
          <cell r="AP111">
            <v>29101</v>
          </cell>
          <cell r="AQ111">
            <v>24787</v>
          </cell>
          <cell r="AR111">
            <v>3912</v>
          </cell>
          <cell r="AS111">
            <v>0</v>
          </cell>
          <cell r="AT111">
            <v>0</v>
          </cell>
          <cell r="AU111">
            <v>0</v>
          </cell>
          <cell r="AV111">
            <v>73</v>
          </cell>
          <cell r="AW111">
            <v>6</v>
          </cell>
          <cell r="AX111">
            <v>735</v>
          </cell>
          <cell r="AY111">
            <v>755</v>
          </cell>
          <cell r="AZ111">
            <v>2524</v>
          </cell>
          <cell r="BA111">
            <v>2686</v>
          </cell>
          <cell r="BB111">
            <v>229</v>
          </cell>
          <cell r="BC111">
            <v>0</v>
          </cell>
          <cell r="BD111">
            <v>0</v>
          </cell>
          <cell r="BE111">
            <v>9</v>
          </cell>
          <cell r="BF111">
            <v>132</v>
          </cell>
          <cell r="BG111">
            <v>8</v>
          </cell>
          <cell r="BH111">
            <v>260</v>
          </cell>
          <cell r="BI111">
            <v>223</v>
          </cell>
          <cell r="BJ111">
            <v>340</v>
          </cell>
          <cell r="BK111">
            <v>167</v>
          </cell>
          <cell r="BL111">
            <v>10</v>
          </cell>
          <cell r="BM111">
            <v>0</v>
          </cell>
          <cell r="BN111">
            <v>0</v>
          </cell>
          <cell r="BO111">
            <v>6</v>
          </cell>
          <cell r="BP111">
            <v>66</v>
          </cell>
          <cell r="BQ111">
            <v>0</v>
          </cell>
          <cell r="BR111">
            <v>26</v>
          </cell>
          <cell r="BS111">
            <v>2</v>
          </cell>
          <cell r="BT111">
            <v>3</v>
          </cell>
          <cell r="BU111">
            <v>2</v>
          </cell>
          <cell r="BV111">
            <v>0</v>
          </cell>
          <cell r="BW111">
            <v>0</v>
          </cell>
          <cell r="BX111">
            <v>0</v>
          </cell>
          <cell r="BY111">
            <v>87</v>
          </cell>
          <cell r="BZ111">
            <v>201</v>
          </cell>
          <cell r="CA111">
            <v>7</v>
          </cell>
          <cell r="CB111">
            <v>251</v>
          </cell>
          <cell r="CC111">
            <v>241</v>
          </cell>
          <cell r="CD111">
            <v>337</v>
          </cell>
          <cell r="CE111">
            <v>124</v>
          </cell>
          <cell r="CF111">
            <v>10</v>
          </cell>
          <cell r="CG111">
            <v>0</v>
          </cell>
          <cell r="CH111">
            <v>0</v>
          </cell>
          <cell r="CI111">
            <v>0</v>
          </cell>
          <cell r="CJ111">
            <v>3</v>
          </cell>
          <cell r="CK111">
            <v>0</v>
          </cell>
          <cell r="CL111">
            <v>8</v>
          </cell>
          <cell r="CM111">
            <v>1</v>
          </cell>
          <cell r="CN111">
            <v>2</v>
          </cell>
          <cell r="CO111">
            <v>2</v>
          </cell>
          <cell r="CP111">
            <v>0</v>
          </cell>
          <cell r="CQ111">
            <v>0</v>
          </cell>
          <cell r="CR111">
            <v>0</v>
          </cell>
          <cell r="CS111">
            <v>0</v>
          </cell>
          <cell r="CT111">
            <v>0</v>
          </cell>
          <cell r="CU111">
            <v>0</v>
          </cell>
          <cell r="CV111">
            <v>0</v>
          </cell>
          <cell r="CW111">
            <v>0</v>
          </cell>
          <cell r="CX111">
            <v>0</v>
          </cell>
          <cell r="CY111">
            <v>1</v>
          </cell>
          <cell r="CZ111">
            <v>0</v>
          </cell>
          <cell r="DA111">
            <v>0</v>
          </cell>
          <cell r="DB111">
            <v>0</v>
          </cell>
          <cell r="DC111">
            <v>0</v>
          </cell>
          <cell r="DD111">
            <v>4</v>
          </cell>
          <cell r="DE111">
            <v>0</v>
          </cell>
          <cell r="DF111">
            <v>0</v>
          </cell>
          <cell r="DG111">
            <v>0</v>
          </cell>
          <cell r="DH111">
            <v>0</v>
          </cell>
          <cell r="DI111">
            <v>0</v>
          </cell>
          <cell r="DJ111">
            <v>0</v>
          </cell>
          <cell r="DK111">
            <v>0</v>
          </cell>
          <cell r="DL111">
            <v>0</v>
          </cell>
          <cell r="DM111">
            <v>0</v>
          </cell>
          <cell r="DN111">
            <v>8</v>
          </cell>
          <cell r="DO111">
            <v>0</v>
          </cell>
          <cell r="DP111">
            <v>18</v>
          </cell>
          <cell r="DQ111">
            <v>44</v>
          </cell>
          <cell r="DR111">
            <v>66</v>
          </cell>
          <cell r="DS111">
            <v>19</v>
          </cell>
          <cell r="DT111">
            <v>1</v>
          </cell>
          <cell r="DU111">
            <v>0</v>
          </cell>
          <cell r="DV111">
            <v>0</v>
          </cell>
          <cell r="DW111">
            <v>0</v>
          </cell>
          <cell r="DX111">
            <v>4</v>
          </cell>
          <cell r="DY111">
            <v>0</v>
          </cell>
          <cell r="DZ111">
            <v>0</v>
          </cell>
          <cell r="EA111">
            <v>0</v>
          </cell>
          <cell r="EB111">
            <v>0</v>
          </cell>
          <cell r="EC111">
            <v>1</v>
          </cell>
          <cell r="ED111">
            <v>0</v>
          </cell>
          <cell r="EE111">
            <v>0</v>
          </cell>
          <cell r="EF111">
            <v>0</v>
          </cell>
          <cell r="EG111">
            <v>99</v>
          </cell>
          <cell r="EH111">
            <v>257</v>
          </cell>
          <cell r="EI111">
            <v>12</v>
          </cell>
          <cell r="EJ111">
            <v>379</v>
          </cell>
          <cell r="EK111">
            <v>364</v>
          </cell>
          <cell r="EL111">
            <v>488</v>
          </cell>
          <cell r="EM111">
            <v>304</v>
          </cell>
          <cell r="EN111">
            <v>45</v>
          </cell>
          <cell r="EO111">
            <v>0</v>
          </cell>
          <cell r="EP111">
            <v>0</v>
          </cell>
          <cell r="EQ111">
            <v>0</v>
          </cell>
          <cell r="ER111">
            <v>1</v>
          </cell>
          <cell r="ES111">
            <v>0</v>
          </cell>
          <cell r="ET111">
            <v>33</v>
          </cell>
          <cell r="EU111">
            <v>61</v>
          </cell>
          <cell r="EV111">
            <v>113</v>
          </cell>
          <cell r="EW111">
            <v>97</v>
          </cell>
          <cell r="EX111">
            <v>17</v>
          </cell>
          <cell r="EY111">
            <v>0</v>
          </cell>
          <cell r="EZ111">
            <v>0</v>
          </cell>
          <cell r="FA111">
            <v>9</v>
          </cell>
          <cell r="FB111">
            <v>59</v>
          </cell>
          <cell r="FC111">
            <v>4</v>
          </cell>
          <cell r="FD111">
            <v>170</v>
          </cell>
          <cell r="FE111">
            <v>224</v>
          </cell>
          <cell r="FF111">
            <v>342</v>
          </cell>
          <cell r="FG111">
            <v>168</v>
          </cell>
          <cell r="FH111">
            <v>10</v>
          </cell>
          <cell r="FI111">
            <v>0</v>
          </cell>
          <cell r="FJ111">
            <v>0</v>
          </cell>
          <cell r="FK111">
            <v>0</v>
          </cell>
          <cell r="FL111">
            <v>2</v>
          </cell>
          <cell r="FM111">
            <v>0</v>
          </cell>
          <cell r="FN111">
            <v>0</v>
          </cell>
          <cell r="FO111">
            <v>0</v>
          </cell>
          <cell r="FP111">
            <v>0</v>
          </cell>
          <cell r="FQ111">
            <v>0</v>
          </cell>
          <cell r="FR111">
            <v>0</v>
          </cell>
          <cell r="FS111">
            <v>0</v>
          </cell>
          <cell r="FT111">
            <v>0</v>
          </cell>
          <cell r="FU111">
            <v>27</v>
          </cell>
          <cell r="FV111">
            <v>140</v>
          </cell>
          <cell r="FW111">
            <v>9</v>
          </cell>
          <cell r="FX111">
            <v>144</v>
          </cell>
          <cell r="FY111">
            <v>143</v>
          </cell>
          <cell r="FZ111">
            <v>154</v>
          </cell>
          <cell r="GA111">
            <v>77</v>
          </cell>
          <cell r="GB111">
            <v>18</v>
          </cell>
          <cell r="GC111">
            <v>0</v>
          </cell>
          <cell r="GD111">
            <v>0</v>
          </cell>
          <cell r="GE111">
            <v>74</v>
          </cell>
          <cell r="GF111">
            <v>159</v>
          </cell>
          <cell r="GG111">
            <v>4</v>
          </cell>
          <cell r="GH111">
            <v>97</v>
          </cell>
          <cell r="GI111">
            <v>0</v>
          </cell>
          <cell r="GJ111">
            <v>0</v>
          </cell>
          <cell r="GK111">
            <v>0</v>
          </cell>
          <cell r="GL111">
            <v>0</v>
          </cell>
          <cell r="GM111">
            <v>0</v>
          </cell>
          <cell r="GN111">
            <v>0</v>
          </cell>
          <cell r="GO111">
            <v>0</v>
          </cell>
          <cell r="GP111">
            <v>3</v>
          </cell>
          <cell r="GQ111">
            <v>0</v>
          </cell>
          <cell r="GR111">
            <v>1</v>
          </cell>
          <cell r="GS111">
            <v>0</v>
          </cell>
          <cell r="GT111">
            <v>0</v>
          </cell>
          <cell r="GU111">
            <v>0</v>
          </cell>
          <cell r="GV111">
            <v>0</v>
          </cell>
          <cell r="GW111">
            <v>0</v>
          </cell>
          <cell r="GX111">
            <v>0</v>
          </cell>
          <cell r="GY111">
            <v>0</v>
          </cell>
          <cell r="GZ111">
            <v>0</v>
          </cell>
          <cell r="HA111">
            <v>0</v>
          </cell>
          <cell r="HB111">
            <v>0</v>
          </cell>
          <cell r="HC111">
            <v>0</v>
          </cell>
          <cell r="HD111">
            <v>0</v>
          </cell>
          <cell r="HE111">
            <v>0</v>
          </cell>
          <cell r="HF111">
            <v>0</v>
          </cell>
          <cell r="HG111">
            <v>0</v>
          </cell>
          <cell r="HH111">
            <v>0</v>
          </cell>
          <cell r="HI111">
            <v>0</v>
          </cell>
          <cell r="HJ111">
            <v>0</v>
          </cell>
          <cell r="HK111">
            <v>0</v>
          </cell>
          <cell r="HL111">
            <v>0</v>
          </cell>
          <cell r="HM111">
            <v>0</v>
          </cell>
          <cell r="HN111">
            <v>0</v>
          </cell>
          <cell r="HO111">
            <v>0</v>
          </cell>
          <cell r="HP111">
            <v>0</v>
          </cell>
          <cell r="HQ111">
            <v>0</v>
          </cell>
          <cell r="HR111">
            <v>0</v>
          </cell>
          <cell r="HS111">
            <v>0</v>
          </cell>
          <cell r="HT111">
            <v>2</v>
          </cell>
          <cell r="HU111">
            <v>0</v>
          </cell>
          <cell r="HV111">
            <v>0</v>
          </cell>
          <cell r="HW111">
            <v>0</v>
          </cell>
          <cell r="HX111">
            <v>0</v>
          </cell>
          <cell r="HY111">
            <v>0</v>
          </cell>
          <cell r="HZ111">
            <v>0</v>
          </cell>
        </row>
        <row r="112">
          <cell r="A112">
            <v>131</v>
          </cell>
          <cell r="B112" t="str">
            <v>Kimley-Horn and Associates</v>
          </cell>
          <cell r="C112">
            <v>204703769542227</v>
          </cell>
          <cell r="D112">
            <v>118</v>
          </cell>
          <cell r="E112">
            <v>0</v>
          </cell>
          <cell r="F112">
            <v>0</v>
          </cell>
          <cell r="G112">
            <v>0</v>
          </cell>
          <cell r="H112">
            <v>21</v>
          </cell>
          <cell r="I112">
            <v>0</v>
          </cell>
          <cell r="J112">
            <v>17</v>
          </cell>
          <cell r="K112">
            <v>45</v>
          </cell>
          <cell r="L112">
            <v>110</v>
          </cell>
          <cell r="M112">
            <v>86</v>
          </cell>
          <cell r="N112">
            <v>9</v>
          </cell>
          <cell r="O112">
            <v>0</v>
          </cell>
          <cell r="P112">
            <v>0</v>
          </cell>
          <cell r="Q112">
            <v>0</v>
          </cell>
          <cell r="R112">
            <v>5</v>
          </cell>
          <cell r="S112">
            <v>0</v>
          </cell>
          <cell r="T112">
            <v>14</v>
          </cell>
          <cell r="U112">
            <v>15</v>
          </cell>
          <cell r="V112">
            <v>70</v>
          </cell>
          <cell r="W112">
            <v>65</v>
          </cell>
          <cell r="X112">
            <v>8</v>
          </cell>
          <cell r="Y112">
            <v>0</v>
          </cell>
          <cell r="Z112">
            <v>0</v>
          </cell>
          <cell r="AA112">
            <v>0</v>
          </cell>
          <cell r="AB112">
            <v>38</v>
          </cell>
          <cell r="AC112">
            <v>0</v>
          </cell>
          <cell r="AD112">
            <v>168</v>
          </cell>
          <cell r="AE112">
            <v>749</v>
          </cell>
          <cell r="AF112">
            <v>2620</v>
          </cell>
          <cell r="AG112">
            <v>2821</v>
          </cell>
          <cell r="AH112">
            <v>184</v>
          </cell>
          <cell r="AI112">
            <v>0</v>
          </cell>
          <cell r="AJ112">
            <v>0</v>
          </cell>
          <cell r="AK112">
            <v>0</v>
          </cell>
          <cell r="AL112">
            <v>38</v>
          </cell>
          <cell r="AM112">
            <v>0</v>
          </cell>
          <cell r="AN112">
            <v>168</v>
          </cell>
          <cell r="AO112">
            <v>749</v>
          </cell>
          <cell r="AP112">
            <v>2620</v>
          </cell>
          <cell r="AQ112">
            <v>2841</v>
          </cell>
          <cell r="AR112">
            <v>184</v>
          </cell>
          <cell r="AS112">
            <v>0</v>
          </cell>
          <cell r="AT112">
            <v>0</v>
          </cell>
          <cell r="AU112">
            <v>0</v>
          </cell>
          <cell r="AV112">
            <v>4</v>
          </cell>
          <cell r="AW112">
            <v>0</v>
          </cell>
          <cell r="AX112">
            <v>9</v>
          </cell>
          <cell r="AY112">
            <v>40</v>
          </cell>
          <cell r="AZ112">
            <v>189</v>
          </cell>
          <cell r="BA112">
            <v>367</v>
          </cell>
          <cell r="BB112">
            <v>13</v>
          </cell>
          <cell r="BC112">
            <v>0</v>
          </cell>
          <cell r="BD112">
            <v>0</v>
          </cell>
          <cell r="BE112">
            <v>0</v>
          </cell>
          <cell r="BF112">
            <v>6</v>
          </cell>
          <cell r="BG112">
            <v>0</v>
          </cell>
          <cell r="BH112">
            <v>10</v>
          </cell>
          <cell r="BI112">
            <v>24</v>
          </cell>
          <cell r="BJ112">
            <v>44</v>
          </cell>
          <cell r="BK112">
            <v>32</v>
          </cell>
          <cell r="BL112">
            <v>2</v>
          </cell>
          <cell r="BM112">
            <v>0</v>
          </cell>
          <cell r="BN112">
            <v>0</v>
          </cell>
          <cell r="BO112">
            <v>0</v>
          </cell>
          <cell r="BP112">
            <v>0</v>
          </cell>
          <cell r="BQ112">
            <v>0</v>
          </cell>
          <cell r="BR112">
            <v>1</v>
          </cell>
          <cell r="BS112">
            <v>1</v>
          </cell>
          <cell r="BT112">
            <v>2</v>
          </cell>
          <cell r="BU112">
            <v>2</v>
          </cell>
          <cell r="BV112">
            <v>0</v>
          </cell>
          <cell r="BW112">
            <v>0</v>
          </cell>
          <cell r="BX112">
            <v>0</v>
          </cell>
          <cell r="BY112">
            <v>0</v>
          </cell>
          <cell r="BZ112">
            <v>16</v>
          </cell>
          <cell r="CA112">
            <v>0</v>
          </cell>
          <cell r="CB112">
            <v>11</v>
          </cell>
          <cell r="CC112">
            <v>32</v>
          </cell>
          <cell r="CD112">
            <v>62</v>
          </cell>
          <cell r="CE112">
            <v>45</v>
          </cell>
          <cell r="CF112">
            <v>5</v>
          </cell>
          <cell r="CG112">
            <v>0</v>
          </cell>
          <cell r="CH112">
            <v>0</v>
          </cell>
          <cell r="CI112">
            <v>0</v>
          </cell>
          <cell r="CJ112">
            <v>0</v>
          </cell>
          <cell r="CK112">
            <v>0</v>
          </cell>
          <cell r="CL112">
            <v>0</v>
          </cell>
          <cell r="CM112">
            <v>3</v>
          </cell>
          <cell r="CN112">
            <v>4</v>
          </cell>
          <cell r="CO112">
            <v>5</v>
          </cell>
          <cell r="CP112">
            <v>2</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0</v>
          </cell>
          <cell r="DE112">
            <v>0</v>
          </cell>
          <cell r="DF112">
            <v>3</v>
          </cell>
          <cell r="DG112">
            <v>20</v>
          </cell>
          <cell r="DH112">
            <v>49</v>
          </cell>
          <cell r="DI112">
            <v>47</v>
          </cell>
          <cell r="DJ112">
            <v>4</v>
          </cell>
          <cell r="DK112">
            <v>0</v>
          </cell>
          <cell r="DL112">
            <v>0</v>
          </cell>
          <cell r="DM112">
            <v>0</v>
          </cell>
          <cell r="DN112">
            <v>0</v>
          </cell>
          <cell r="DO112">
            <v>0</v>
          </cell>
          <cell r="DP112">
            <v>0</v>
          </cell>
          <cell r="DQ112">
            <v>5</v>
          </cell>
          <cell r="DR112">
            <v>1</v>
          </cell>
          <cell r="DS112">
            <v>2</v>
          </cell>
          <cell r="DT112">
            <v>0</v>
          </cell>
          <cell r="DU112">
            <v>0</v>
          </cell>
          <cell r="DV112">
            <v>0</v>
          </cell>
          <cell r="DW112">
            <v>0</v>
          </cell>
          <cell r="DX112">
            <v>0</v>
          </cell>
          <cell r="DY112">
            <v>0</v>
          </cell>
          <cell r="DZ112">
            <v>3</v>
          </cell>
          <cell r="EA112">
            <v>20</v>
          </cell>
          <cell r="EB112">
            <v>49</v>
          </cell>
          <cell r="EC112">
            <v>47</v>
          </cell>
          <cell r="ED112">
            <v>4</v>
          </cell>
          <cell r="EE112">
            <v>0</v>
          </cell>
          <cell r="EF112">
            <v>0</v>
          </cell>
          <cell r="EG112">
            <v>0</v>
          </cell>
          <cell r="EH112">
            <v>0</v>
          </cell>
          <cell r="EI112">
            <v>0</v>
          </cell>
          <cell r="EJ112">
            <v>0</v>
          </cell>
          <cell r="EK112">
            <v>0</v>
          </cell>
          <cell r="EL112">
            <v>0</v>
          </cell>
          <cell r="EM112">
            <v>3</v>
          </cell>
          <cell r="EN112">
            <v>0</v>
          </cell>
          <cell r="EO112">
            <v>0</v>
          </cell>
          <cell r="EP112">
            <v>0</v>
          </cell>
          <cell r="EQ112">
            <v>0</v>
          </cell>
          <cell r="ER112">
            <v>7</v>
          </cell>
          <cell r="ES112">
            <v>0</v>
          </cell>
          <cell r="ET112">
            <v>7</v>
          </cell>
          <cell r="EU112">
            <v>17</v>
          </cell>
          <cell r="EV112">
            <v>58</v>
          </cell>
          <cell r="EW112">
            <v>48</v>
          </cell>
          <cell r="EX112">
            <v>5</v>
          </cell>
          <cell r="EY112">
            <v>0</v>
          </cell>
          <cell r="EZ112">
            <v>0</v>
          </cell>
          <cell r="FA112">
            <v>0</v>
          </cell>
          <cell r="FB112">
            <v>6</v>
          </cell>
          <cell r="FC112">
            <v>0</v>
          </cell>
          <cell r="FD112">
            <v>9</v>
          </cell>
          <cell r="FE112">
            <v>26</v>
          </cell>
          <cell r="FF112">
            <v>47</v>
          </cell>
          <cell r="FG112">
            <v>37</v>
          </cell>
          <cell r="FH112">
            <v>4</v>
          </cell>
          <cell r="FI112">
            <v>0</v>
          </cell>
          <cell r="FJ112">
            <v>0</v>
          </cell>
          <cell r="FK112">
            <v>0</v>
          </cell>
          <cell r="FL112">
            <v>0</v>
          </cell>
          <cell r="FM112">
            <v>0</v>
          </cell>
          <cell r="FN112">
            <v>0</v>
          </cell>
          <cell r="FO112">
            <v>0</v>
          </cell>
          <cell r="FP112">
            <v>0</v>
          </cell>
          <cell r="FQ112">
            <v>0</v>
          </cell>
          <cell r="FR112">
            <v>0</v>
          </cell>
          <cell r="FS112">
            <v>0</v>
          </cell>
          <cell r="FT112">
            <v>0</v>
          </cell>
          <cell r="FU112">
            <v>0</v>
          </cell>
          <cell r="FV112">
            <v>6</v>
          </cell>
          <cell r="FW112">
            <v>0</v>
          </cell>
          <cell r="FX112">
            <v>1</v>
          </cell>
          <cell r="FY112">
            <v>2</v>
          </cell>
          <cell r="FZ112">
            <v>5</v>
          </cell>
          <cell r="GA112">
            <v>1</v>
          </cell>
          <cell r="GB112">
            <v>0</v>
          </cell>
          <cell r="GC112">
            <v>0</v>
          </cell>
          <cell r="GD112">
            <v>0</v>
          </cell>
          <cell r="GE112">
            <v>0</v>
          </cell>
          <cell r="GF112">
            <v>0</v>
          </cell>
          <cell r="GG112">
            <v>0</v>
          </cell>
          <cell r="GH112">
            <v>0</v>
          </cell>
          <cell r="GI112">
            <v>0</v>
          </cell>
          <cell r="GJ112">
            <v>0</v>
          </cell>
          <cell r="GK112">
            <v>0</v>
          </cell>
          <cell r="GL112">
            <v>0</v>
          </cell>
          <cell r="GM112">
            <v>0</v>
          </cell>
          <cell r="GN112">
            <v>0</v>
          </cell>
          <cell r="GO112">
            <v>0</v>
          </cell>
          <cell r="GP112">
            <v>2</v>
          </cell>
          <cell r="GQ112">
            <v>0</v>
          </cell>
          <cell r="GR112">
            <v>0</v>
          </cell>
          <cell r="GS112">
            <v>0</v>
          </cell>
          <cell r="GT112">
            <v>0</v>
          </cell>
          <cell r="GU112">
            <v>0</v>
          </cell>
          <cell r="GV112">
            <v>0</v>
          </cell>
          <cell r="GW112">
            <v>0</v>
          </cell>
          <cell r="GX112">
            <v>0</v>
          </cell>
          <cell r="GY112">
            <v>0</v>
          </cell>
          <cell r="GZ112">
            <v>0</v>
          </cell>
          <cell r="HA112">
            <v>0</v>
          </cell>
          <cell r="HB112">
            <v>0</v>
          </cell>
          <cell r="HC112">
            <v>0</v>
          </cell>
          <cell r="HD112">
            <v>0</v>
          </cell>
          <cell r="HE112">
            <v>0</v>
          </cell>
          <cell r="HF112">
            <v>0</v>
          </cell>
          <cell r="HG112">
            <v>0</v>
          </cell>
          <cell r="HH112">
            <v>0</v>
          </cell>
          <cell r="HI112">
            <v>0</v>
          </cell>
          <cell r="HJ112">
            <v>0</v>
          </cell>
          <cell r="HK112">
            <v>0</v>
          </cell>
          <cell r="HL112">
            <v>0</v>
          </cell>
          <cell r="HM112">
            <v>0</v>
          </cell>
          <cell r="HN112">
            <v>0</v>
          </cell>
          <cell r="HO112">
            <v>0</v>
          </cell>
          <cell r="HP112">
            <v>0</v>
          </cell>
          <cell r="HQ112">
            <v>0</v>
          </cell>
          <cell r="HR112">
            <v>0</v>
          </cell>
          <cell r="HS112">
            <v>0</v>
          </cell>
          <cell r="HT112">
            <v>0</v>
          </cell>
          <cell r="HU112">
            <v>0</v>
          </cell>
          <cell r="HV112">
            <v>0</v>
          </cell>
          <cell r="HW112">
            <v>0</v>
          </cell>
          <cell r="HX112">
            <v>0</v>
          </cell>
          <cell r="HY112">
            <v>0</v>
          </cell>
          <cell r="HZ112">
            <v>0</v>
          </cell>
        </row>
        <row r="113">
          <cell r="A113">
            <v>132</v>
          </cell>
          <cell r="B113" t="str">
            <v>Mars</v>
          </cell>
          <cell r="C113">
            <v>211095382256023</v>
          </cell>
          <cell r="D113">
            <v>119</v>
          </cell>
          <cell r="E113">
            <v>0</v>
          </cell>
          <cell r="F113">
            <v>0</v>
          </cell>
          <cell r="G113">
            <v>0</v>
          </cell>
          <cell r="H113">
            <v>42</v>
          </cell>
          <cell r="I113">
            <v>0</v>
          </cell>
          <cell r="J113">
            <v>243</v>
          </cell>
          <cell r="K113">
            <v>246</v>
          </cell>
          <cell r="L113">
            <v>253</v>
          </cell>
          <cell r="M113">
            <v>149</v>
          </cell>
          <cell r="N113">
            <v>17</v>
          </cell>
          <cell r="O113">
            <v>0</v>
          </cell>
          <cell r="P113">
            <v>0</v>
          </cell>
          <cell r="Q113">
            <v>0</v>
          </cell>
          <cell r="R113">
            <v>360</v>
          </cell>
          <cell r="S113">
            <v>0</v>
          </cell>
          <cell r="T113">
            <v>1375</v>
          </cell>
          <cell r="U113">
            <v>2747</v>
          </cell>
          <cell r="V113">
            <v>1444</v>
          </cell>
          <cell r="W113">
            <v>1142</v>
          </cell>
          <cell r="X113">
            <v>878</v>
          </cell>
          <cell r="Y113">
            <v>0</v>
          </cell>
          <cell r="Z113">
            <v>0</v>
          </cell>
          <cell r="AA113">
            <v>0</v>
          </cell>
          <cell r="AB113">
            <v>568</v>
          </cell>
          <cell r="AC113">
            <v>0</v>
          </cell>
          <cell r="AD113">
            <v>15910</v>
          </cell>
          <cell r="AE113">
            <v>32576</v>
          </cell>
          <cell r="AF113">
            <v>34404</v>
          </cell>
          <cell r="AG113">
            <v>25905</v>
          </cell>
          <cell r="AH113">
            <v>3343</v>
          </cell>
          <cell r="AI113">
            <v>0</v>
          </cell>
          <cell r="AJ113">
            <v>0</v>
          </cell>
          <cell r="AK113">
            <v>0</v>
          </cell>
          <cell r="AL113">
            <v>568</v>
          </cell>
          <cell r="AM113">
            <v>0</v>
          </cell>
          <cell r="AN113">
            <v>15910</v>
          </cell>
          <cell r="AO113">
            <v>32576</v>
          </cell>
          <cell r="AP113">
            <v>34406</v>
          </cell>
          <cell r="AQ113">
            <v>26608</v>
          </cell>
          <cell r="AR113">
            <v>4603</v>
          </cell>
          <cell r="AS113">
            <v>0</v>
          </cell>
          <cell r="AT113">
            <v>0</v>
          </cell>
          <cell r="AU113">
            <v>0</v>
          </cell>
          <cell r="AV113">
            <v>57</v>
          </cell>
          <cell r="AW113">
            <v>0</v>
          </cell>
          <cell r="AX113">
            <v>2366</v>
          </cell>
          <cell r="AY113">
            <v>6246</v>
          </cell>
          <cell r="AZ113">
            <v>6116</v>
          </cell>
          <cell r="BA113">
            <v>6752</v>
          </cell>
          <cell r="BB113">
            <v>1556</v>
          </cell>
          <cell r="BC113">
            <v>0</v>
          </cell>
          <cell r="BD113">
            <v>0</v>
          </cell>
          <cell r="BE113">
            <v>0</v>
          </cell>
          <cell r="BF113">
            <v>28</v>
          </cell>
          <cell r="BG113">
            <v>0</v>
          </cell>
          <cell r="BH113">
            <v>75</v>
          </cell>
          <cell r="BI113">
            <v>51</v>
          </cell>
          <cell r="BJ113">
            <v>102</v>
          </cell>
          <cell r="BK113">
            <v>65</v>
          </cell>
          <cell r="BL113">
            <v>1</v>
          </cell>
          <cell r="BM113">
            <v>0</v>
          </cell>
          <cell r="BN113">
            <v>0</v>
          </cell>
          <cell r="BO113">
            <v>0</v>
          </cell>
          <cell r="BP113">
            <v>1</v>
          </cell>
          <cell r="BQ113">
            <v>0</v>
          </cell>
          <cell r="BR113">
            <v>23</v>
          </cell>
          <cell r="BS113">
            <v>25</v>
          </cell>
          <cell r="BT113">
            <v>8</v>
          </cell>
          <cell r="BU113">
            <v>3</v>
          </cell>
          <cell r="BV113">
            <v>0</v>
          </cell>
          <cell r="BW113">
            <v>0</v>
          </cell>
          <cell r="BX113">
            <v>0</v>
          </cell>
          <cell r="BY113">
            <v>0</v>
          </cell>
          <cell r="BZ113">
            <v>28</v>
          </cell>
          <cell r="CA113">
            <v>0</v>
          </cell>
          <cell r="CB113">
            <v>97</v>
          </cell>
          <cell r="CC113">
            <v>55</v>
          </cell>
          <cell r="CD113">
            <v>80</v>
          </cell>
          <cell r="CE113">
            <v>50</v>
          </cell>
          <cell r="CF113">
            <v>7</v>
          </cell>
          <cell r="CG113">
            <v>0</v>
          </cell>
          <cell r="CH113">
            <v>0</v>
          </cell>
          <cell r="CI113">
            <v>0</v>
          </cell>
          <cell r="CJ113">
            <v>0</v>
          </cell>
          <cell r="CK113">
            <v>0</v>
          </cell>
          <cell r="CL113">
            <v>28</v>
          </cell>
          <cell r="CM113">
            <v>35</v>
          </cell>
          <cell r="CN113">
            <v>22</v>
          </cell>
          <cell r="CO113">
            <v>10</v>
          </cell>
          <cell r="CP113">
            <v>2</v>
          </cell>
          <cell r="CQ113">
            <v>0</v>
          </cell>
          <cell r="CR113">
            <v>0</v>
          </cell>
          <cell r="CS113">
            <v>0</v>
          </cell>
          <cell r="CT113">
            <v>0</v>
          </cell>
          <cell r="CU113">
            <v>0</v>
          </cell>
          <cell r="CV113">
            <v>0</v>
          </cell>
          <cell r="CW113">
            <v>0</v>
          </cell>
          <cell r="CX113">
            <v>1</v>
          </cell>
          <cell r="CY113">
            <v>3</v>
          </cell>
          <cell r="CZ113">
            <v>0</v>
          </cell>
          <cell r="DA113">
            <v>0</v>
          </cell>
          <cell r="DB113">
            <v>0</v>
          </cell>
          <cell r="DC113">
            <v>0</v>
          </cell>
          <cell r="DD113">
            <v>2</v>
          </cell>
          <cell r="DE113">
            <v>0</v>
          </cell>
          <cell r="DF113">
            <v>20</v>
          </cell>
          <cell r="DG113">
            <v>38</v>
          </cell>
          <cell r="DH113">
            <v>59</v>
          </cell>
          <cell r="DI113">
            <v>34</v>
          </cell>
          <cell r="DJ113">
            <v>4</v>
          </cell>
          <cell r="DK113">
            <v>0</v>
          </cell>
          <cell r="DL113">
            <v>0</v>
          </cell>
          <cell r="DM113">
            <v>0</v>
          </cell>
          <cell r="DN113">
            <v>2</v>
          </cell>
          <cell r="DO113">
            <v>0</v>
          </cell>
          <cell r="DP113">
            <v>14</v>
          </cell>
          <cell r="DQ113">
            <v>12</v>
          </cell>
          <cell r="DR113">
            <v>18</v>
          </cell>
          <cell r="DS113">
            <v>19</v>
          </cell>
          <cell r="DT113">
            <v>6</v>
          </cell>
          <cell r="DU113">
            <v>0</v>
          </cell>
          <cell r="DV113">
            <v>0</v>
          </cell>
          <cell r="DW113">
            <v>0</v>
          </cell>
          <cell r="DX113">
            <v>2</v>
          </cell>
          <cell r="DY113">
            <v>0</v>
          </cell>
          <cell r="DZ113">
            <v>20</v>
          </cell>
          <cell r="EA113">
            <v>38</v>
          </cell>
          <cell r="EB113">
            <v>59</v>
          </cell>
          <cell r="EC113">
            <v>34</v>
          </cell>
          <cell r="ED113">
            <v>4</v>
          </cell>
          <cell r="EE113">
            <v>0</v>
          </cell>
          <cell r="EF113">
            <v>0</v>
          </cell>
          <cell r="EG113">
            <v>0</v>
          </cell>
          <cell r="EH113">
            <v>24</v>
          </cell>
          <cell r="EI113">
            <v>0</v>
          </cell>
          <cell r="EJ113">
            <v>37</v>
          </cell>
          <cell r="EK113">
            <v>0</v>
          </cell>
          <cell r="EL113">
            <v>0</v>
          </cell>
          <cell r="EM113">
            <v>0</v>
          </cell>
          <cell r="EN113">
            <v>0</v>
          </cell>
          <cell r="EO113">
            <v>0</v>
          </cell>
          <cell r="EP113">
            <v>0</v>
          </cell>
          <cell r="EQ113">
            <v>0</v>
          </cell>
          <cell r="ER113">
            <v>9</v>
          </cell>
          <cell r="ES113">
            <v>0</v>
          </cell>
          <cell r="ET113">
            <v>124</v>
          </cell>
          <cell r="EU113">
            <v>153</v>
          </cell>
          <cell r="EV113">
            <v>129</v>
          </cell>
          <cell r="EW113">
            <v>64</v>
          </cell>
          <cell r="EX113">
            <v>9</v>
          </cell>
          <cell r="EY113">
            <v>0</v>
          </cell>
          <cell r="EZ113">
            <v>0</v>
          </cell>
          <cell r="FA113">
            <v>0</v>
          </cell>
          <cell r="FB113">
            <v>5</v>
          </cell>
          <cell r="FC113">
            <v>0</v>
          </cell>
          <cell r="FD113">
            <v>77</v>
          </cell>
          <cell r="FE113">
            <v>86</v>
          </cell>
          <cell r="FF113">
            <v>118</v>
          </cell>
          <cell r="FG113">
            <v>70</v>
          </cell>
          <cell r="FH113">
            <v>3</v>
          </cell>
          <cell r="FI113">
            <v>0</v>
          </cell>
          <cell r="FJ113">
            <v>0</v>
          </cell>
          <cell r="FK113">
            <v>0</v>
          </cell>
          <cell r="FL113">
            <v>0</v>
          </cell>
          <cell r="FM113">
            <v>0</v>
          </cell>
          <cell r="FN113">
            <v>0</v>
          </cell>
          <cell r="FO113">
            <v>0</v>
          </cell>
          <cell r="FP113">
            <v>0</v>
          </cell>
          <cell r="FQ113">
            <v>11</v>
          </cell>
          <cell r="FR113">
            <v>4</v>
          </cell>
          <cell r="FS113">
            <v>0</v>
          </cell>
          <cell r="FT113">
            <v>0</v>
          </cell>
          <cell r="FU113">
            <v>0</v>
          </cell>
          <cell r="FV113">
            <v>5</v>
          </cell>
          <cell r="FW113">
            <v>0</v>
          </cell>
          <cell r="FX113">
            <v>18</v>
          </cell>
          <cell r="FY113">
            <v>5</v>
          </cell>
          <cell r="FZ113">
            <v>6</v>
          </cell>
          <cell r="GA113">
            <v>3</v>
          </cell>
          <cell r="GB113">
            <v>1</v>
          </cell>
          <cell r="GC113">
            <v>0</v>
          </cell>
          <cell r="GD113">
            <v>0</v>
          </cell>
          <cell r="GE113">
            <v>0</v>
          </cell>
          <cell r="GF113">
            <v>22</v>
          </cell>
          <cell r="GG113">
            <v>0</v>
          </cell>
          <cell r="GH113">
            <v>22</v>
          </cell>
          <cell r="GI113">
            <v>0</v>
          </cell>
          <cell r="GJ113">
            <v>0</v>
          </cell>
          <cell r="GK113">
            <v>0</v>
          </cell>
          <cell r="GL113">
            <v>0</v>
          </cell>
          <cell r="GM113">
            <v>0</v>
          </cell>
          <cell r="GN113">
            <v>0</v>
          </cell>
          <cell r="GO113">
            <v>0</v>
          </cell>
          <cell r="GP113">
            <v>0</v>
          </cell>
          <cell r="GQ113">
            <v>0</v>
          </cell>
          <cell r="GR113">
            <v>0</v>
          </cell>
          <cell r="GS113">
            <v>0</v>
          </cell>
          <cell r="GT113">
            <v>0</v>
          </cell>
          <cell r="GU113">
            <v>1</v>
          </cell>
          <cell r="GV113">
            <v>0</v>
          </cell>
          <cell r="GW113">
            <v>0</v>
          </cell>
          <cell r="GX113">
            <v>0</v>
          </cell>
          <cell r="GY113">
            <v>0</v>
          </cell>
          <cell r="GZ113">
            <v>0</v>
          </cell>
          <cell r="HA113">
            <v>0</v>
          </cell>
          <cell r="HB113">
            <v>0</v>
          </cell>
          <cell r="HC113">
            <v>0</v>
          </cell>
          <cell r="HD113">
            <v>0</v>
          </cell>
          <cell r="HE113">
            <v>0</v>
          </cell>
          <cell r="HF113">
            <v>0</v>
          </cell>
          <cell r="HG113">
            <v>0</v>
          </cell>
          <cell r="HH113">
            <v>0</v>
          </cell>
          <cell r="HI113">
            <v>0</v>
          </cell>
          <cell r="HJ113">
            <v>0</v>
          </cell>
          <cell r="HK113">
            <v>0</v>
          </cell>
          <cell r="HL113">
            <v>0</v>
          </cell>
          <cell r="HM113">
            <v>0</v>
          </cell>
          <cell r="HN113">
            <v>0</v>
          </cell>
          <cell r="HO113">
            <v>0</v>
          </cell>
          <cell r="HP113">
            <v>0</v>
          </cell>
          <cell r="HQ113">
            <v>0</v>
          </cell>
          <cell r="HR113">
            <v>0</v>
          </cell>
          <cell r="HS113">
            <v>0</v>
          </cell>
          <cell r="HT113">
            <v>1</v>
          </cell>
          <cell r="HU113">
            <v>0</v>
          </cell>
          <cell r="HV113">
            <v>2</v>
          </cell>
          <cell r="HW113">
            <v>2</v>
          </cell>
          <cell r="HX113">
            <v>0</v>
          </cell>
          <cell r="HY113">
            <v>0</v>
          </cell>
          <cell r="HZ113">
            <v>0</v>
          </cell>
        </row>
        <row r="114">
          <cell r="A114">
            <v>133</v>
          </cell>
          <cell r="B114" t="str">
            <v>Discovery Communications</v>
          </cell>
          <cell r="C114">
            <v>153549641890</v>
          </cell>
          <cell r="D114">
            <v>120</v>
          </cell>
          <cell r="E114">
            <v>0</v>
          </cell>
          <cell r="F114">
            <v>0</v>
          </cell>
          <cell r="G114">
            <v>0</v>
          </cell>
          <cell r="H114">
            <v>0</v>
          </cell>
          <cell r="I114">
            <v>0</v>
          </cell>
          <cell r="J114">
            <v>549</v>
          </cell>
          <cell r="K114">
            <v>317</v>
          </cell>
          <cell r="L114">
            <v>242</v>
          </cell>
          <cell r="M114">
            <v>103</v>
          </cell>
          <cell r="N114">
            <v>21</v>
          </cell>
          <cell r="O114">
            <v>0</v>
          </cell>
          <cell r="P114">
            <v>0</v>
          </cell>
          <cell r="Q114">
            <v>0</v>
          </cell>
          <cell r="R114">
            <v>0</v>
          </cell>
          <cell r="S114">
            <v>0</v>
          </cell>
          <cell r="T114">
            <v>162</v>
          </cell>
          <cell r="U114">
            <v>175</v>
          </cell>
          <cell r="V114">
            <v>351</v>
          </cell>
          <cell r="W114">
            <v>243</v>
          </cell>
          <cell r="X114">
            <v>80</v>
          </cell>
          <cell r="Y114">
            <v>0</v>
          </cell>
          <cell r="Z114">
            <v>0</v>
          </cell>
          <cell r="AA114">
            <v>0</v>
          </cell>
          <cell r="AB114">
            <v>0</v>
          </cell>
          <cell r="AC114">
            <v>0</v>
          </cell>
          <cell r="AD114">
            <v>2566</v>
          </cell>
          <cell r="AE114">
            <v>3891</v>
          </cell>
          <cell r="AF114">
            <v>6055</v>
          </cell>
          <cell r="AG114">
            <v>2111</v>
          </cell>
          <cell r="AH114">
            <v>508</v>
          </cell>
          <cell r="AI114">
            <v>0</v>
          </cell>
          <cell r="AJ114">
            <v>0</v>
          </cell>
          <cell r="AK114">
            <v>0</v>
          </cell>
          <cell r="AL114">
            <v>0</v>
          </cell>
          <cell r="AM114">
            <v>0</v>
          </cell>
          <cell r="AN114">
            <v>2566</v>
          </cell>
          <cell r="AO114">
            <v>3891</v>
          </cell>
          <cell r="AP114">
            <v>6056</v>
          </cell>
          <cell r="AQ114">
            <v>2161</v>
          </cell>
          <cell r="AR114">
            <v>590</v>
          </cell>
          <cell r="AS114">
            <v>0</v>
          </cell>
          <cell r="AT114">
            <v>0</v>
          </cell>
          <cell r="AU114">
            <v>0</v>
          </cell>
          <cell r="AV114">
            <v>0</v>
          </cell>
          <cell r="AW114">
            <v>0</v>
          </cell>
          <cell r="AX114">
            <v>672</v>
          </cell>
          <cell r="AY114">
            <v>546</v>
          </cell>
          <cell r="AZ114">
            <v>547</v>
          </cell>
          <cell r="BA114">
            <v>237</v>
          </cell>
          <cell r="BB114">
            <v>40</v>
          </cell>
          <cell r="BC114">
            <v>0</v>
          </cell>
          <cell r="BD114">
            <v>0</v>
          </cell>
          <cell r="BE114">
            <v>0</v>
          </cell>
          <cell r="BF114">
            <v>0</v>
          </cell>
          <cell r="BG114">
            <v>0</v>
          </cell>
          <cell r="BH114">
            <v>231</v>
          </cell>
          <cell r="BI114">
            <v>44</v>
          </cell>
          <cell r="BJ114">
            <v>46</v>
          </cell>
          <cell r="BK114">
            <v>37</v>
          </cell>
          <cell r="BL114">
            <v>9</v>
          </cell>
          <cell r="BM114">
            <v>0</v>
          </cell>
          <cell r="BN114">
            <v>0</v>
          </cell>
          <cell r="BO114">
            <v>0</v>
          </cell>
          <cell r="BP114">
            <v>0</v>
          </cell>
          <cell r="BQ114">
            <v>0</v>
          </cell>
          <cell r="BR114">
            <v>13</v>
          </cell>
          <cell r="BS114">
            <v>17</v>
          </cell>
          <cell r="BT114">
            <v>26</v>
          </cell>
          <cell r="BU114">
            <v>22</v>
          </cell>
          <cell r="BV114">
            <v>9</v>
          </cell>
          <cell r="BW114">
            <v>0</v>
          </cell>
          <cell r="BX114">
            <v>0</v>
          </cell>
          <cell r="BY114">
            <v>0</v>
          </cell>
          <cell r="BZ114">
            <v>0</v>
          </cell>
          <cell r="CA114">
            <v>0</v>
          </cell>
          <cell r="CB114">
            <v>478</v>
          </cell>
          <cell r="CC114">
            <v>233</v>
          </cell>
          <cell r="CD114">
            <v>151</v>
          </cell>
          <cell r="CE114">
            <v>65</v>
          </cell>
          <cell r="CF114">
            <v>11</v>
          </cell>
          <cell r="CG114">
            <v>0</v>
          </cell>
          <cell r="CH114">
            <v>0</v>
          </cell>
          <cell r="CI114">
            <v>0</v>
          </cell>
          <cell r="CJ114">
            <v>0</v>
          </cell>
          <cell r="CK114">
            <v>0</v>
          </cell>
          <cell r="CL114">
            <v>86</v>
          </cell>
          <cell r="CM114">
            <v>60</v>
          </cell>
          <cell r="CN114">
            <v>58</v>
          </cell>
          <cell r="CO114">
            <v>33</v>
          </cell>
          <cell r="CP114">
            <v>9</v>
          </cell>
          <cell r="CQ114">
            <v>0</v>
          </cell>
          <cell r="CR114">
            <v>0</v>
          </cell>
          <cell r="CS114">
            <v>0</v>
          </cell>
          <cell r="CT114">
            <v>0</v>
          </cell>
          <cell r="CU114">
            <v>0</v>
          </cell>
          <cell r="CV114">
            <v>9</v>
          </cell>
          <cell r="CW114">
            <v>7</v>
          </cell>
          <cell r="CX114">
            <v>9</v>
          </cell>
          <cell r="CY114">
            <v>4</v>
          </cell>
          <cell r="CZ114">
            <v>1</v>
          </cell>
          <cell r="DA114">
            <v>0</v>
          </cell>
          <cell r="DB114">
            <v>0</v>
          </cell>
          <cell r="DC114">
            <v>0</v>
          </cell>
          <cell r="DD114">
            <v>0</v>
          </cell>
          <cell r="DE114">
            <v>0</v>
          </cell>
          <cell r="DF114">
            <v>366</v>
          </cell>
          <cell r="DG114">
            <v>208</v>
          </cell>
          <cell r="DH114">
            <v>152</v>
          </cell>
          <cell r="DI114">
            <v>55</v>
          </cell>
          <cell r="DJ114">
            <v>6</v>
          </cell>
          <cell r="DK114">
            <v>0</v>
          </cell>
          <cell r="DL114">
            <v>0</v>
          </cell>
          <cell r="DM114">
            <v>0</v>
          </cell>
          <cell r="DN114">
            <v>0</v>
          </cell>
          <cell r="DO114">
            <v>0</v>
          </cell>
          <cell r="DP114">
            <v>14</v>
          </cell>
          <cell r="DQ114">
            <v>23</v>
          </cell>
          <cell r="DR114">
            <v>22</v>
          </cell>
          <cell r="DS114">
            <v>23</v>
          </cell>
          <cell r="DT114">
            <v>7</v>
          </cell>
          <cell r="DU114">
            <v>0</v>
          </cell>
          <cell r="DV114">
            <v>0</v>
          </cell>
          <cell r="DW114">
            <v>0</v>
          </cell>
          <cell r="DX114">
            <v>0</v>
          </cell>
          <cell r="DY114">
            <v>0</v>
          </cell>
          <cell r="DZ114">
            <v>358</v>
          </cell>
          <cell r="EA114">
            <v>209</v>
          </cell>
          <cell r="EB114">
            <v>152</v>
          </cell>
          <cell r="EC114">
            <v>55</v>
          </cell>
          <cell r="ED114">
            <v>6</v>
          </cell>
          <cell r="EE114">
            <v>0</v>
          </cell>
          <cell r="EF114">
            <v>0</v>
          </cell>
          <cell r="EG114">
            <v>0</v>
          </cell>
          <cell r="EH114">
            <v>0</v>
          </cell>
          <cell r="EI114">
            <v>0</v>
          </cell>
          <cell r="EJ114">
            <v>1</v>
          </cell>
          <cell r="EK114">
            <v>0</v>
          </cell>
          <cell r="EL114">
            <v>0</v>
          </cell>
          <cell r="EM114">
            <v>0</v>
          </cell>
          <cell r="EN114">
            <v>0</v>
          </cell>
          <cell r="EO114">
            <v>0</v>
          </cell>
          <cell r="EP114">
            <v>0</v>
          </cell>
          <cell r="EQ114">
            <v>0</v>
          </cell>
          <cell r="ER114">
            <v>0</v>
          </cell>
          <cell r="ES114">
            <v>0</v>
          </cell>
          <cell r="ET114">
            <v>233</v>
          </cell>
          <cell r="EU114">
            <v>223</v>
          </cell>
          <cell r="EV114">
            <v>141</v>
          </cell>
          <cell r="EW114">
            <v>31</v>
          </cell>
          <cell r="EX114">
            <v>4</v>
          </cell>
          <cell r="EY114">
            <v>0</v>
          </cell>
          <cell r="EZ114">
            <v>0</v>
          </cell>
          <cell r="FA114">
            <v>0</v>
          </cell>
          <cell r="FB114">
            <v>0</v>
          </cell>
          <cell r="FC114">
            <v>0</v>
          </cell>
          <cell r="FD114">
            <v>316</v>
          </cell>
          <cell r="FE114">
            <v>91</v>
          </cell>
          <cell r="FF114">
            <v>98</v>
          </cell>
          <cell r="FG114">
            <v>68</v>
          </cell>
          <cell r="FH114">
            <v>17</v>
          </cell>
          <cell r="FI114">
            <v>0</v>
          </cell>
          <cell r="FJ114">
            <v>0</v>
          </cell>
          <cell r="FK114">
            <v>0</v>
          </cell>
          <cell r="FL114">
            <v>0</v>
          </cell>
          <cell r="FM114">
            <v>0</v>
          </cell>
          <cell r="FN114">
            <v>0</v>
          </cell>
          <cell r="FO114">
            <v>3</v>
          </cell>
          <cell r="FP114">
            <v>3</v>
          </cell>
          <cell r="FQ114">
            <v>4</v>
          </cell>
          <cell r="FR114">
            <v>0</v>
          </cell>
          <cell r="FS114">
            <v>0</v>
          </cell>
          <cell r="FT114">
            <v>0</v>
          </cell>
          <cell r="FU114">
            <v>0</v>
          </cell>
          <cell r="FV114">
            <v>0</v>
          </cell>
          <cell r="FW114">
            <v>0</v>
          </cell>
          <cell r="FX114">
            <v>0</v>
          </cell>
          <cell r="FY114">
            <v>0</v>
          </cell>
          <cell r="FZ114">
            <v>0</v>
          </cell>
          <cell r="GA114">
            <v>0</v>
          </cell>
          <cell r="GB114">
            <v>0</v>
          </cell>
          <cell r="GC114">
            <v>0</v>
          </cell>
          <cell r="GD114">
            <v>0</v>
          </cell>
          <cell r="GE114">
            <v>0</v>
          </cell>
          <cell r="GF114">
            <v>0</v>
          </cell>
          <cell r="GG114">
            <v>0</v>
          </cell>
          <cell r="GH114">
            <v>0</v>
          </cell>
          <cell r="GI114">
            <v>0</v>
          </cell>
          <cell r="GJ114">
            <v>0</v>
          </cell>
          <cell r="GK114">
            <v>0</v>
          </cell>
          <cell r="GL114">
            <v>0</v>
          </cell>
          <cell r="GM114">
            <v>0</v>
          </cell>
          <cell r="GN114">
            <v>0</v>
          </cell>
          <cell r="GO114">
            <v>0</v>
          </cell>
          <cell r="GP114">
            <v>0</v>
          </cell>
          <cell r="GQ114">
            <v>0</v>
          </cell>
          <cell r="GR114">
            <v>0</v>
          </cell>
          <cell r="GS114">
            <v>0</v>
          </cell>
          <cell r="GT114">
            <v>0</v>
          </cell>
          <cell r="GU114">
            <v>0</v>
          </cell>
          <cell r="GV114">
            <v>0</v>
          </cell>
          <cell r="GW114">
            <v>0</v>
          </cell>
          <cell r="GX114">
            <v>0</v>
          </cell>
          <cell r="GY114">
            <v>0</v>
          </cell>
          <cell r="GZ114">
            <v>0</v>
          </cell>
          <cell r="HA114">
            <v>0</v>
          </cell>
          <cell r="HB114">
            <v>0</v>
          </cell>
          <cell r="HC114">
            <v>0</v>
          </cell>
          <cell r="HD114">
            <v>0</v>
          </cell>
          <cell r="HE114">
            <v>0</v>
          </cell>
          <cell r="HF114">
            <v>0</v>
          </cell>
          <cell r="HG114">
            <v>0</v>
          </cell>
          <cell r="HH114">
            <v>0</v>
          </cell>
          <cell r="HI114">
            <v>0</v>
          </cell>
          <cell r="HJ114">
            <v>0</v>
          </cell>
          <cell r="HK114">
            <v>0</v>
          </cell>
          <cell r="HL114">
            <v>0</v>
          </cell>
          <cell r="HM114">
            <v>0</v>
          </cell>
          <cell r="HN114">
            <v>0</v>
          </cell>
          <cell r="HO114">
            <v>0</v>
          </cell>
          <cell r="HP114">
            <v>0</v>
          </cell>
          <cell r="HQ114">
            <v>0</v>
          </cell>
          <cell r="HR114">
            <v>0</v>
          </cell>
          <cell r="HS114">
            <v>0</v>
          </cell>
          <cell r="HT114">
            <v>0</v>
          </cell>
          <cell r="HU114">
            <v>0</v>
          </cell>
          <cell r="HV114">
            <v>0</v>
          </cell>
          <cell r="HW114">
            <v>0</v>
          </cell>
          <cell r="HX114">
            <v>0</v>
          </cell>
          <cell r="HY114">
            <v>0</v>
          </cell>
          <cell r="HZ114">
            <v>0</v>
          </cell>
        </row>
        <row r="115">
          <cell r="A115">
            <v>135</v>
          </cell>
          <cell r="B115" t="str">
            <v>Sheetz</v>
          </cell>
          <cell r="C115">
            <v>21120170500</v>
          </cell>
          <cell r="D115">
            <v>122</v>
          </cell>
          <cell r="E115">
            <v>0</v>
          </cell>
          <cell r="F115">
            <v>1</v>
          </cell>
          <cell r="G115">
            <v>8</v>
          </cell>
          <cell r="H115">
            <v>100</v>
          </cell>
          <cell r="I115">
            <v>1</v>
          </cell>
          <cell r="J115">
            <v>286</v>
          </cell>
          <cell r="K115">
            <v>406</v>
          </cell>
          <cell r="L115">
            <v>452</v>
          </cell>
          <cell r="M115">
            <v>274</v>
          </cell>
          <cell r="N115">
            <v>34</v>
          </cell>
          <cell r="O115">
            <v>0</v>
          </cell>
          <cell r="P115">
            <v>40</v>
          </cell>
          <cell r="Q115">
            <v>380</v>
          </cell>
          <cell r="R115">
            <v>5611</v>
          </cell>
          <cell r="S115">
            <v>25</v>
          </cell>
          <cell r="T115">
            <v>37567</v>
          </cell>
          <cell r="U115">
            <v>71831</v>
          </cell>
          <cell r="V115">
            <v>26637</v>
          </cell>
          <cell r="W115">
            <v>19295</v>
          </cell>
          <cell r="X115">
            <v>1955</v>
          </cell>
          <cell r="Y115">
            <v>0</v>
          </cell>
          <cell r="Z115">
            <v>126</v>
          </cell>
          <cell r="AA115">
            <v>1068</v>
          </cell>
          <cell r="AB115">
            <v>19685</v>
          </cell>
          <cell r="AC115">
            <v>85</v>
          </cell>
          <cell r="AD115">
            <v>301577</v>
          </cell>
          <cell r="AE115">
            <v>685756</v>
          </cell>
          <cell r="AF115">
            <v>937589</v>
          </cell>
          <cell r="AG115">
            <v>621945</v>
          </cell>
          <cell r="AH115">
            <v>30598</v>
          </cell>
          <cell r="AI115">
            <v>0</v>
          </cell>
          <cell r="AJ115">
            <v>126</v>
          </cell>
          <cell r="AK115">
            <v>1068</v>
          </cell>
          <cell r="AL115">
            <v>19685</v>
          </cell>
          <cell r="AM115">
            <v>85</v>
          </cell>
          <cell r="AN115">
            <v>301577</v>
          </cell>
          <cell r="AO115">
            <v>685757</v>
          </cell>
          <cell r="AP115">
            <v>937589</v>
          </cell>
          <cell r="AQ115">
            <v>625011</v>
          </cell>
          <cell r="AR115">
            <v>31622</v>
          </cell>
          <cell r="AS115">
            <v>0</v>
          </cell>
          <cell r="AT115">
            <v>0</v>
          </cell>
          <cell r="AU115">
            <v>4</v>
          </cell>
          <cell r="AV115">
            <v>1120</v>
          </cell>
          <cell r="AW115">
            <v>0</v>
          </cell>
          <cell r="AX115">
            <v>35966</v>
          </cell>
          <cell r="AY115">
            <v>65007</v>
          </cell>
          <cell r="AZ115">
            <v>53675</v>
          </cell>
          <cell r="BA115">
            <v>49819</v>
          </cell>
          <cell r="BB115">
            <v>3678</v>
          </cell>
          <cell r="BC115">
            <v>0</v>
          </cell>
          <cell r="BD115">
            <v>0</v>
          </cell>
          <cell r="BE115">
            <v>0</v>
          </cell>
          <cell r="BF115">
            <v>16</v>
          </cell>
          <cell r="BG115">
            <v>0</v>
          </cell>
          <cell r="BH115">
            <v>49</v>
          </cell>
          <cell r="BI115">
            <v>26</v>
          </cell>
          <cell r="BJ115">
            <v>8</v>
          </cell>
          <cell r="BK115">
            <v>0</v>
          </cell>
          <cell r="BL115">
            <v>0</v>
          </cell>
          <cell r="BM115">
            <v>0</v>
          </cell>
          <cell r="BN115">
            <v>0</v>
          </cell>
          <cell r="BO115">
            <v>0</v>
          </cell>
          <cell r="BP115">
            <v>3</v>
          </cell>
          <cell r="BQ115">
            <v>0</v>
          </cell>
          <cell r="BR115">
            <v>17</v>
          </cell>
          <cell r="BS115">
            <v>25</v>
          </cell>
          <cell r="BT115">
            <v>24</v>
          </cell>
          <cell r="BU115">
            <v>18</v>
          </cell>
          <cell r="BV115">
            <v>2</v>
          </cell>
          <cell r="BW115">
            <v>0</v>
          </cell>
          <cell r="BX115">
            <v>0</v>
          </cell>
          <cell r="BY115">
            <v>1</v>
          </cell>
          <cell r="BZ115">
            <v>13</v>
          </cell>
          <cell r="CA115">
            <v>0</v>
          </cell>
          <cell r="CB115">
            <v>49</v>
          </cell>
          <cell r="CC115">
            <v>74</v>
          </cell>
          <cell r="CD115">
            <v>76</v>
          </cell>
          <cell r="CE115">
            <v>42</v>
          </cell>
          <cell r="CF115">
            <v>3</v>
          </cell>
          <cell r="CG115">
            <v>0</v>
          </cell>
          <cell r="CH115">
            <v>0</v>
          </cell>
          <cell r="CI115">
            <v>0</v>
          </cell>
          <cell r="CJ115">
            <v>0</v>
          </cell>
          <cell r="CK115">
            <v>0</v>
          </cell>
          <cell r="CL115">
            <v>2</v>
          </cell>
          <cell r="CM115">
            <v>0</v>
          </cell>
          <cell r="CN115">
            <v>0</v>
          </cell>
          <cell r="CO115">
            <v>0</v>
          </cell>
          <cell r="CP115">
            <v>0</v>
          </cell>
          <cell r="CQ115">
            <v>0</v>
          </cell>
          <cell r="CR115">
            <v>0</v>
          </cell>
          <cell r="CS115">
            <v>0</v>
          </cell>
          <cell r="CT115">
            <v>0</v>
          </cell>
          <cell r="CU115">
            <v>0</v>
          </cell>
          <cell r="CV115">
            <v>0</v>
          </cell>
          <cell r="CW115">
            <v>1</v>
          </cell>
          <cell r="CX115">
            <v>0</v>
          </cell>
          <cell r="CY115">
            <v>0</v>
          </cell>
          <cell r="CZ115">
            <v>0</v>
          </cell>
          <cell r="DA115">
            <v>0</v>
          </cell>
          <cell r="DB115">
            <v>0</v>
          </cell>
          <cell r="DC115">
            <v>0</v>
          </cell>
          <cell r="DD115">
            <v>1</v>
          </cell>
          <cell r="DE115">
            <v>0</v>
          </cell>
          <cell r="DF115">
            <v>11</v>
          </cell>
          <cell r="DG115">
            <v>6</v>
          </cell>
          <cell r="DH115">
            <v>4</v>
          </cell>
          <cell r="DI115">
            <v>4</v>
          </cell>
          <cell r="DJ115">
            <v>1</v>
          </cell>
          <cell r="DK115">
            <v>0</v>
          </cell>
          <cell r="DL115">
            <v>0</v>
          </cell>
          <cell r="DM115">
            <v>1</v>
          </cell>
          <cell r="DN115">
            <v>12</v>
          </cell>
          <cell r="DO115">
            <v>0</v>
          </cell>
          <cell r="DP115">
            <v>28</v>
          </cell>
          <cell r="DQ115">
            <v>17</v>
          </cell>
          <cell r="DR115">
            <v>13</v>
          </cell>
          <cell r="DS115">
            <v>19</v>
          </cell>
          <cell r="DT115">
            <v>3</v>
          </cell>
          <cell r="DU115">
            <v>0</v>
          </cell>
          <cell r="DV115">
            <v>0</v>
          </cell>
          <cell r="DW115">
            <v>0</v>
          </cell>
          <cell r="DX115">
            <v>1</v>
          </cell>
          <cell r="DY115">
            <v>0</v>
          </cell>
          <cell r="DZ115">
            <v>11</v>
          </cell>
          <cell r="EA115">
            <v>6</v>
          </cell>
          <cell r="EB115">
            <v>4</v>
          </cell>
          <cell r="EC115">
            <v>4</v>
          </cell>
          <cell r="ED115">
            <v>1</v>
          </cell>
          <cell r="EE115">
            <v>0</v>
          </cell>
          <cell r="EF115">
            <v>0</v>
          </cell>
          <cell r="EG115">
            <v>0</v>
          </cell>
          <cell r="EH115">
            <v>11</v>
          </cell>
          <cell r="EI115">
            <v>0</v>
          </cell>
          <cell r="EJ115">
            <v>12</v>
          </cell>
          <cell r="EK115">
            <v>0</v>
          </cell>
          <cell r="EL115">
            <v>0</v>
          </cell>
          <cell r="EM115">
            <v>0</v>
          </cell>
          <cell r="EN115">
            <v>0</v>
          </cell>
          <cell r="EO115">
            <v>0</v>
          </cell>
          <cell r="EP115">
            <v>0</v>
          </cell>
          <cell r="EQ115">
            <v>0</v>
          </cell>
          <cell r="ER115">
            <v>22</v>
          </cell>
          <cell r="ES115">
            <v>0</v>
          </cell>
          <cell r="ET115">
            <v>183</v>
          </cell>
          <cell r="EU115">
            <v>354</v>
          </cell>
          <cell r="EV115">
            <v>434</v>
          </cell>
          <cell r="EW115">
            <v>255</v>
          </cell>
          <cell r="EX115">
            <v>31</v>
          </cell>
          <cell r="EY115">
            <v>0</v>
          </cell>
          <cell r="EZ115">
            <v>0</v>
          </cell>
          <cell r="FA115">
            <v>1</v>
          </cell>
          <cell r="FB115">
            <v>12</v>
          </cell>
          <cell r="FC115">
            <v>0</v>
          </cell>
          <cell r="FD115">
            <v>51</v>
          </cell>
          <cell r="FE115">
            <v>23</v>
          </cell>
          <cell r="FF115">
            <v>7</v>
          </cell>
          <cell r="FG115">
            <v>0</v>
          </cell>
          <cell r="FH115">
            <v>0</v>
          </cell>
          <cell r="FI115">
            <v>0</v>
          </cell>
          <cell r="FJ115">
            <v>0</v>
          </cell>
          <cell r="FK115">
            <v>1</v>
          </cell>
          <cell r="FL115">
            <v>7</v>
          </cell>
          <cell r="FM115">
            <v>0</v>
          </cell>
          <cell r="FN115">
            <v>0</v>
          </cell>
          <cell r="FO115">
            <v>2</v>
          </cell>
          <cell r="FP115">
            <v>11</v>
          </cell>
          <cell r="FQ115">
            <v>19</v>
          </cell>
          <cell r="FR115">
            <v>3</v>
          </cell>
          <cell r="FS115">
            <v>0</v>
          </cell>
          <cell r="FT115">
            <v>1</v>
          </cell>
          <cell r="FU115">
            <v>6</v>
          </cell>
          <cell r="FV115">
            <v>57</v>
          </cell>
          <cell r="FW115">
            <v>1</v>
          </cell>
          <cell r="FX115">
            <v>40</v>
          </cell>
          <cell r="FY115">
            <v>13</v>
          </cell>
          <cell r="FZ115">
            <v>0</v>
          </cell>
          <cell r="GA115">
            <v>0</v>
          </cell>
          <cell r="GB115">
            <v>0</v>
          </cell>
          <cell r="GC115">
            <v>0</v>
          </cell>
          <cell r="GD115">
            <v>0</v>
          </cell>
          <cell r="GE115">
            <v>0</v>
          </cell>
          <cell r="GF115">
            <v>0</v>
          </cell>
          <cell r="GG115">
            <v>0</v>
          </cell>
          <cell r="GH115">
            <v>1</v>
          </cell>
          <cell r="GI115">
            <v>0</v>
          </cell>
          <cell r="GJ115">
            <v>0</v>
          </cell>
          <cell r="GK115">
            <v>0</v>
          </cell>
          <cell r="GL115">
            <v>0</v>
          </cell>
          <cell r="GM115">
            <v>0</v>
          </cell>
          <cell r="GN115">
            <v>0</v>
          </cell>
          <cell r="GO115">
            <v>0</v>
          </cell>
          <cell r="GP115">
            <v>0</v>
          </cell>
          <cell r="GQ115">
            <v>0</v>
          </cell>
          <cell r="GR115">
            <v>5</v>
          </cell>
          <cell r="GS115">
            <v>12</v>
          </cell>
          <cell r="GT115">
            <v>0</v>
          </cell>
          <cell r="GU115">
            <v>0</v>
          </cell>
          <cell r="GV115">
            <v>0</v>
          </cell>
          <cell r="GW115">
            <v>0</v>
          </cell>
          <cell r="GX115">
            <v>0</v>
          </cell>
          <cell r="GY115">
            <v>0</v>
          </cell>
          <cell r="GZ115">
            <v>0</v>
          </cell>
          <cell r="HA115">
            <v>0</v>
          </cell>
          <cell r="HB115">
            <v>0</v>
          </cell>
          <cell r="HC115">
            <v>0</v>
          </cell>
          <cell r="HD115">
            <v>0</v>
          </cell>
          <cell r="HE115">
            <v>0</v>
          </cell>
          <cell r="HF115">
            <v>0</v>
          </cell>
          <cell r="HG115">
            <v>0</v>
          </cell>
          <cell r="HH115">
            <v>0</v>
          </cell>
          <cell r="HI115">
            <v>0</v>
          </cell>
          <cell r="HJ115">
            <v>0</v>
          </cell>
          <cell r="HK115">
            <v>0</v>
          </cell>
          <cell r="HL115">
            <v>2</v>
          </cell>
          <cell r="HM115">
            <v>0</v>
          </cell>
          <cell r="HN115">
            <v>0</v>
          </cell>
          <cell r="HO115">
            <v>0</v>
          </cell>
          <cell r="HP115">
            <v>0</v>
          </cell>
          <cell r="HQ115">
            <v>0</v>
          </cell>
          <cell r="HR115">
            <v>0</v>
          </cell>
          <cell r="HS115">
            <v>0</v>
          </cell>
          <cell r="HT115">
            <v>2</v>
          </cell>
          <cell r="HU115">
            <v>0</v>
          </cell>
          <cell r="HV115">
            <v>4</v>
          </cell>
          <cell r="HW115">
            <v>2</v>
          </cell>
          <cell r="HX115">
            <v>0</v>
          </cell>
          <cell r="HY115">
            <v>0</v>
          </cell>
          <cell r="HZ115">
            <v>0</v>
          </cell>
        </row>
        <row r="116">
          <cell r="A116">
            <v>136</v>
          </cell>
          <cell r="B116" t="str">
            <v>The Cheesecake Factory</v>
          </cell>
          <cell r="C116">
            <v>341861972627674</v>
          </cell>
          <cell r="D116">
            <v>123</v>
          </cell>
          <cell r="E116">
            <v>0</v>
          </cell>
          <cell r="F116">
            <v>0</v>
          </cell>
          <cell r="G116">
            <v>0</v>
          </cell>
          <cell r="H116">
            <v>0</v>
          </cell>
          <cell r="I116">
            <v>0</v>
          </cell>
          <cell r="J116">
            <v>0</v>
          </cell>
          <cell r="K116">
            <v>14</v>
          </cell>
          <cell r="L116">
            <v>58</v>
          </cell>
          <cell r="M116">
            <v>56</v>
          </cell>
          <cell r="N116">
            <v>4</v>
          </cell>
          <cell r="O116">
            <v>0</v>
          </cell>
          <cell r="P116">
            <v>0</v>
          </cell>
          <cell r="Q116">
            <v>0</v>
          </cell>
          <cell r="R116">
            <v>0</v>
          </cell>
          <cell r="S116">
            <v>0</v>
          </cell>
          <cell r="T116">
            <v>0</v>
          </cell>
          <cell r="U116">
            <v>5</v>
          </cell>
          <cell r="V116">
            <v>53</v>
          </cell>
          <cell r="W116">
            <v>111</v>
          </cell>
          <cell r="X116">
            <v>0</v>
          </cell>
          <cell r="Y116">
            <v>0</v>
          </cell>
          <cell r="Z116">
            <v>0</v>
          </cell>
          <cell r="AA116">
            <v>0</v>
          </cell>
          <cell r="AB116">
            <v>0</v>
          </cell>
          <cell r="AC116">
            <v>0</v>
          </cell>
          <cell r="AD116">
            <v>0</v>
          </cell>
          <cell r="AE116">
            <v>36</v>
          </cell>
          <cell r="AF116">
            <v>331</v>
          </cell>
          <cell r="AG116">
            <v>728</v>
          </cell>
          <cell r="AH116">
            <v>7</v>
          </cell>
          <cell r="AI116">
            <v>0</v>
          </cell>
          <cell r="AJ116">
            <v>0</v>
          </cell>
          <cell r="AK116">
            <v>0</v>
          </cell>
          <cell r="AL116">
            <v>0</v>
          </cell>
          <cell r="AM116">
            <v>0</v>
          </cell>
          <cell r="AN116">
            <v>0</v>
          </cell>
          <cell r="AO116">
            <v>36</v>
          </cell>
          <cell r="AP116">
            <v>332</v>
          </cell>
          <cell r="AQ116">
            <v>728</v>
          </cell>
          <cell r="AR116">
            <v>7</v>
          </cell>
          <cell r="AS116">
            <v>0</v>
          </cell>
          <cell r="AT116">
            <v>0</v>
          </cell>
          <cell r="AU116">
            <v>0</v>
          </cell>
          <cell r="AV116">
            <v>0</v>
          </cell>
          <cell r="AW116">
            <v>0</v>
          </cell>
          <cell r="AX116">
            <v>0</v>
          </cell>
          <cell r="AY116">
            <v>3</v>
          </cell>
          <cell r="AZ116">
            <v>105</v>
          </cell>
          <cell r="BA116">
            <v>351</v>
          </cell>
          <cell r="BB116">
            <v>2</v>
          </cell>
          <cell r="BC116">
            <v>0</v>
          </cell>
          <cell r="BD116">
            <v>0</v>
          </cell>
          <cell r="BE116">
            <v>0</v>
          </cell>
          <cell r="BF116">
            <v>0</v>
          </cell>
          <cell r="BG116">
            <v>0</v>
          </cell>
          <cell r="BH116">
            <v>0</v>
          </cell>
          <cell r="BI116">
            <v>9</v>
          </cell>
          <cell r="BJ116">
            <v>4</v>
          </cell>
          <cell r="BK116">
            <v>8</v>
          </cell>
          <cell r="BL116">
            <v>0</v>
          </cell>
          <cell r="BM116">
            <v>0</v>
          </cell>
          <cell r="BN116">
            <v>0</v>
          </cell>
          <cell r="BO116">
            <v>0</v>
          </cell>
          <cell r="BP116">
            <v>0</v>
          </cell>
          <cell r="BQ116">
            <v>0</v>
          </cell>
          <cell r="BR116">
            <v>0</v>
          </cell>
          <cell r="BS116">
            <v>6</v>
          </cell>
          <cell r="BT116">
            <v>18</v>
          </cell>
          <cell r="BU116">
            <v>12</v>
          </cell>
          <cell r="BV116">
            <v>0</v>
          </cell>
          <cell r="BW116">
            <v>0</v>
          </cell>
          <cell r="BX116">
            <v>0</v>
          </cell>
          <cell r="BY116">
            <v>0</v>
          </cell>
          <cell r="BZ116">
            <v>0</v>
          </cell>
          <cell r="CA116">
            <v>0</v>
          </cell>
          <cell r="CB116">
            <v>0</v>
          </cell>
          <cell r="CC116">
            <v>11</v>
          </cell>
          <cell r="CD116">
            <v>35</v>
          </cell>
          <cell r="CE116">
            <v>34</v>
          </cell>
          <cell r="CF116">
            <v>3</v>
          </cell>
          <cell r="CG116">
            <v>0</v>
          </cell>
          <cell r="CH116">
            <v>0</v>
          </cell>
          <cell r="CI116">
            <v>0</v>
          </cell>
          <cell r="CJ116">
            <v>0</v>
          </cell>
          <cell r="CK116">
            <v>0</v>
          </cell>
          <cell r="CL116">
            <v>0</v>
          </cell>
          <cell r="CM116">
            <v>0</v>
          </cell>
          <cell r="CN116">
            <v>0</v>
          </cell>
          <cell r="CO116">
            <v>1</v>
          </cell>
          <cell r="CP116">
            <v>0</v>
          </cell>
          <cell r="CQ116">
            <v>0</v>
          </cell>
          <cell r="CR116">
            <v>0</v>
          </cell>
          <cell r="CS116">
            <v>0</v>
          </cell>
          <cell r="CT116">
            <v>0</v>
          </cell>
          <cell r="CU116">
            <v>0</v>
          </cell>
          <cell r="CV116">
            <v>0</v>
          </cell>
          <cell r="CW116">
            <v>0</v>
          </cell>
          <cell r="CX116">
            <v>2</v>
          </cell>
          <cell r="CY116">
            <v>5</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3</v>
          </cell>
          <cell r="DT116">
            <v>0</v>
          </cell>
          <cell r="DU116">
            <v>0</v>
          </cell>
          <cell r="DV116">
            <v>0</v>
          </cell>
          <cell r="DW116">
            <v>0</v>
          </cell>
          <cell r="DX116">
            <v>0</v>
          </cell>
          <cell r="DY116">
            <v>0</v>
          </cell>
          <cell r="DZ116">
            <v>0</v>
          </cell>
          <cell r="EA116">
            <v>0</v>
          </cell>
          <cell r="EB116">
            <v>0</v>
          </cell>
          <cell r="EC116">
            <v>0</v>
          </cell>
          <cell r="ED116">
            <v>0</v>
          </cell>
          <cell r="EE116">
            <v>0</v>
          </cell>
          <cell r="EF116">
            <v>0</v>
          </cell>
          <cell r="EG116">
            <v>0</v>
          </cell>
          <cell r="EH116">
            <v>0</v>
          </cell>
          <cell r="EI116">
            <v>0</v>
          </cell>
          <cell r="EJ116">
            <v>0</v>
          </cell>
          <cell r="EK116">
            <v>0</v>
          </cell>
          <cell r="EL116">
            <v>0</v>
          </cell>
          <cell r="EM116">
            <v>0</v>
          </cell>
          <cell r="EN116">
            <v>0</v>
          </cell>
          <cell r="EO116">
            <v>0</v>
          </cell>
          <cell r="EP116">
            <v>0</v>
          </cell>
          <cell r="EQ116">
            <v>0</v>
          </cell>
          <cell r="ER116">
            <v>0</v>
          </cell>
          <cell r="ES116">
            <v>0</v>
          </cell>
          <cell r="ET116">
            <v>0</v>
          </cell>
          <cell r="EU116">
            <v>3</v>
          </cell>
          <cell r="EV116">
            <v>35</v>
          </cell>
          <cell r="EW116">
            <v>33</v>
          </cell>
          <cell r="EX116">
            <v>3</v>
          </cell>
          <cell r="EY116">
            <v>0</v>
          </cell>
          <cell r="EZ116">
            <v>0</v>
          </cell>
          <cell r="FA116">
            <v>0</v>
          </cell>
          <cell r="FB116">
            <v>0</v>
          </cell>
          <cell r="FC116">
            <v>0</v>
          </cell>
          <cell r="FD116">
            <v>0</v>
          </cell>
          <cell r="FE116">
            <v>4</v>
          </cell>
          <cell r="FF116">
            <v>2</v>
          </cell>
          <cell r="FG116">
            <v>9</v>
          </cell>
          <cell r="FH116">
            <v>0</v>
          </cell>
          <cell r="FI116">
            <v>0</v>
          </cell>
          <cell r="FJ116">
            <v>0</v>
          </cell>
          <cell r="FK116">
            <v>0</v>
          </cell>
          <cell r="FL116">
            <v>0</v>
          </cell>
          <cell r="FM116">
            <v>0</v>
          </cell>
          <cell r="FN116">
            <v>0</v>
          </cell>
          <cell r="FO116">
            <v>0</v>
          </cell>
          <cell r="FP116">
            <v>0</v>
          </cell>
          <cell r="FQ116">
            <v>2</v>
          </cell>
          <cell r="FR116">
            <v>0</v>
          </cell>
          <cell r="FS116">
            <v>0</v>
          </cell>
          <cell r="FT116">
            <v>0</v>
          </cell>
          <cell r="FU116">
            <v>0</v>
          </cell>
          <cell r="FV116">
            <v>0</v>
          </cell>
          <cell r="FW116">
            <v>0</v>
          </cell>
          <cell r="FX116">
            <v>0</v>
          </cell>
          <cell r="FY116">
            <v>3</v>
          </cell>
          <cell r="FZ116">
            <v>19</v>
          </cell>
          <cell r="GA116">
            <v>12</v>
          </cell>
          <cell r="GB116">
            <v>1</v>
          </cell>
          <cell r="GC116">
            <v>0</v>
          </cell>
          <cell r="GD116">
            <v>0</v>
          </cell>
          <cell r="GE116">
            <v>0</v>
          </cell>
          <cell r="GF116">
            <v>0</v>
          </cell>
          <cell r="GG116">
            <v>0</v>
          </cell>
          <cell r="GH116">
            <v>0</v>
          </cell>
          <cell r="GI116">
            <v>0</v>
          </cell>
          <cell r="GJ116">
            <v>0</v>
          </cell>
          <cell r="GK116">
            <v>0</v>
          </cell>
          <cell r="GL116">
            <v>0</v>
          </cell>
          <cell r="GM116">
            <v>0</v>
          </cell>
          <cell r="GN116">
            <v>0</v>
          </cell>
          <cell r="GO116">
            <v>0</v>
          </cell>
          <cell r="GP116">
            <v>0</v>
          </cell>
          <cell r="GQ116">
            <v>0</v>
          </cell>
          <cell r="GR116">
            <v>0</v>
          </cell>
          <cell r="GS116">
            <v>0</v>
          </cell>
          <cell r="GT116">
            <v>0</v>
          </cell>
          <cell r="GU116">
            <v>0</v>
          </cell>
          <cell r="GV116">
            <v>0</v>
          </cell>
          <cell r="GW116">
            <v>0</v>
          </cell>
          <cell r="GX116">
            <v>0</v>
          </cell>
          <cell r="GY116">
            <v>0</v>
          </cell>
          <cell r="GZ116">
            <v>0</v>
          </cell>
          <cell r="HA116">
            <v>0</v>
          </cell>
          <cell r="HB116">
            <v>0</v>
          </cell>
          <cell r="HC116">
            <v>0</v>
          </cell>
          <cell r="HD116">
            <v>0</v>
          </cell>
          <cell r="HE116">
            <v>0</v>
          </cell>
          <cell r="HF116">
            <v>0</v>
          </cell>
          <cell r="HG116">
            <v>0</v>
          </cell>
          <cell r="HH116">
            <v>0</v>
          </cell>
          <cell r="HI116">
            <v>0</v>
          </cell>
          <cell r="HJ116">
            <v>0</v>
          </cell>
          <cell r="HK116">
            <v>0</v>
          </cell>
          <cell r="HL116">
            <v>0</v>
          </cell>
          <cell r="HM116">
            <v>4</v>
          </cell>
          <cell r="HN116">
            <v>2</v>
          </cell>
          <cell r="HO116">
            <v>0</v>
          </cell>
          <cell r="HP116">
            <v>0</v>
          </cell>
          <cell r="HQ116">
            <v>0</v>
          </cell>
          <cell r="HR116">
            <v>0</v>
          </cell>
          <cell r="HS116">
            <v>0</v>
          </cell>
          <cell r="HT116">
            <v>0</v>
          </cell>
          <cell r="HU116">
            <v>0</v>
          </cell>
          <cell r="HV116">
            <v>0</v>
          </cell>
          <cell r="HW116">
            <v>0</v>
          </cell>
          <cell r="HX116">
            <v>0</v>
          </cell>
          <cell r="HY116">
            <v>0</v>
          </cell>
          <cell r="HZ116">
            <v>0</v>
          </cell>
        </row>
        <row r="117">
          <cell r="A117">
            <v>138</v>
          </cell>
          <cell r="B117" t="str">
            <v>Hyatt Hotels</v>
          </cell>
          <cell r="C117">
            <v>26114710769</v>
          </cell>
          <cell r="D117">
            <v>125</v>
          </cell>
          <cell r="E117">
            <v>2</v>
          </cell>
          <cell r="F117">
            <v>52</v>
          </cell>
          <cell r="G117">
            <v>268</v>
          </cell>
          <cell r="H117">
            <v>383</v>
          </cell>
          <cell r="I117">
            <v>22</v>
          </cell>
          <cell r="J117">
            <v>387</v>
          </cell>
          <cell r="K117">
            <v>386</v>
          </cell>
          <cell r="L117">
            <v>359</v>
          </cell>
          <cell r="M117">
            <v>170</v>
          </cell>
          <cell r="N117">
            <v>18</v>
          </cell>
          <cell r="O117">
            <v>18</v>
          </cell>
          <cell r="P117">
            <v>193</v>
          </cell>
          <cell r="Q117">
            <v>672</v>
          </cell>
          <cell r="R117">
            <v>799</v>
          </cell>
          <cell r="S117">
            <v>23</v>
          </cell>
          <cell r="T117">
            <v>256</v>
          </cell>
          <cell r="U117">
            <v>515</v>
          </cell>
          <cell r="V117">
            <v>446</v>
          </cell>
          <cell r="W117">
            <v>193</v>
          </cell>
          <cell r="X117">
            <v>26</v>
          </cell>
          <cell r="Y117">
            <v>8</v>
          </cell>
          <cell r="Z117">
            <v>591</v>
          </cell>
          <cell r="AA117">
            <v>3634</v>
          </cell>
          <cell r="AB117">
            <v>6679</v>
          </cell>
          <cell r="AC117">
            <v>390</v>
          </cell>
          <cell r="AD117">
            <v>8060</v>
          </cell>
          <cell r="AE117">
            <v>21346</v>
          </cell>
          <cell r="AF117">
            <v>20645</v>
          </cell>
          <cell r="AG117">
            <v>8883</v>
          </cell>
          <cell r="AH117">
            <v>720</v>
          </cell>
          <cell r="AI117">
            <v>8</v>
          </cell>
          <cell r="AJ117">
            <v>591</v>
          </cell>
          <cell r="AK117">
            <v>3634</v>
          </cell>
          <cell r="AL117">
            <v>6679</v>
          </cell>
          <cell r="AM117">
            <v>390</v>
          </cell>
          <cell r="AN117">
            <v>8065</v>
          </cell>
          <cell r="AO117">
            <v>21354</v>
          </cell>
          <cell r="AP117">
            <v>20651</v>
          </cell>
          <cell r="AQ117">
            <v>8995</v>
          </cell>
          <cell r="AR117">
            <v>744</v>
          </cell>
          <cell r="AS117">
            <v>2</v>
          </cell>
          <cell r="AT117">
            <v>27</v>
          </cell>
          <cell r="AU117">
            <v>36</v>
          </cell>
          <cell r="AV117">
            <v>61</v>
          </cell>
          <cell r="AW117">
            <v>4</v>
          </cell>
          <cell r="AX117">
            <v>412</v>
          </cell>
          <cell r="AY117">
            <v>1760</v>
          </cell>
          <cell r="AZ117">
            <v>1830</v>
          </cell>
          <cell r="BA117">
            <v>1113</v>
          </cell>
          <cell r="BB117">
            <v>100</v>
          </cell>
          <cell r="BC117">
            <v>0</v>
          </cell>
          <cell r="BD117">
            <v>30</v>
          </cell>
          <cell r="BE117">
            <v>200</v>
          </cell>
          <cell r="BF117">
            <v>277</v>
          </cell>
          <cell r="BG117">
            <v>17</v>
          </cell>
          <cell r="BH117">
            <v>353</v>
          </cell>
          <cell r="BI117">
            <v>227</v>
          </cell>
          <cell r="BJ117">
            <v>176</v>
          </cell>
          <cell r="BK117">
            <v>77</v>
          </cell>
          <cell r="BL117">
            <v>6</v>
          </cell>
          <cell r="BM117">
            <v>0</v>
          </cell>
          <cell r="BN117">
            <v>5</v>
          </cell>
          <cell r="BO117">
            <v>33</v>
          </cell>
          <cell r="BP117">
            <v>34</v>
          </cell>
          <cell r="BQ117">
            <v>2</v>
          </cell>
          <cell r="BR117">
            <v>15</v>
          </cell>
          <cell r="BS117">
            <v>18</v>
          </cell>
          <cell r="BT117">
            <v>11</v>
          </cell>
          <cell r="BU117">
            <v>2</v>
          </cell>
          <cell r="BV117">
            <v>0</v>
          </cell>
          <cell r="BW117">
            <v>2</v>
          </cell>
          <cell r="BX117">
            <v>25</v>
          </cell>
          <cell r="BY117">
            <v>110</v>
          </cell>
          <cell r="BZ117">
            <v>192</v>
          </cell>
          <cell r="CA117">
            <v>16</v>
          </cell>
          <cell r="CB117">
            <v>289</v>
          </cell>
          <cell r="CC117">
            <v>252</v>
          </cell>
          <cell r="CD117">
            <v>172</v>
          </cell>
          <cell r="CE117">
            <v>80</v>
          </cell>
          <cell r="CF117">
            <v>8</v>
          </cell>
          <cell r="CG117">
            <v>0</v>
          </cell>
          <cell r="CH117">
            <v>0</v>
          </cell>
          <cell r="CI117">
            <v>0</v>
          </cell>
          <cell r="CJ117">
            <v>2</v>
          </cell>
          <cell r="CK117">
            <v>0</v>
          </cell>
          <cell r="CL117">
            <v>9</v>
          </cell>
          <cell r="CM117">
            <v>21</v>
          </cell>
          <cell r="CN117">
            <v>36</v>
          </cell>
          <cell r="CO117">
            <v>14</v>
          </cell>
          <cell r="CP117">
            <v>1</v>
          </cell>
          <cell r="CQ117">
            <v>0</v>
          </cell>
          <cell r="CR117">
            <v>0</v>
          </cell>
          <cell r="CS117">
            <v>0</v>
          </cell>
          <cell r="CT117">
            <v>0</v>
          </cell>
          <cell r="CU117">
            <v>0</v>
          </cell>
          <cell r="CV117">
            <v>0</v>
          </cell>
          <cell r="CW117">
            <v>1</v>
          </cell>
          <cell r="CX117">
            <v>1</v>
          </cell>
          <cell r="CY117">
            <v>0</v>
          </cell>
          <cell r="CZ117">
            <v>0</v>
          </cell>
          <cell r="DA117">
            <v>0</v>
          </cell>
          <cell r="DB117">
            <v>0</v>
          </cell>
          <cell r="DC117">
            <v>0</v>
          </cell>
          <cell r="DD117">
            <v>0</v>
          </cell>
          <cell r="DE117">
            <v>0</v>
          </cell>
          <cell r="DF117">
            <v>0</v>
          </cell>
          <cell r="DG117">
            <v>12</v>
          </cell>
          <cell r="DH117">
            <v>54</v>
          </cell>
          <cell r="DI117">
            <v>22</v>
          </cell>
          <cell r="DJ117">
            <v>4</v>
          </cell>
          <cell r="DK117">
            <v>2</v>
          </cell>
          <cell r="DL117">
            <v>6</v>
          </cell>
          <cell r="DM117">
            <v>9</v>
          </cell>
          <cell r="DN117">
            <v>11</v>
          </cell>
          <cell r="DO117">
            <v>0</v>
          </cell>
          <cell r="DP117">
            <v>11</v>
          </cell>
          <cell r="DQ117">
            <v>22</v>
          </cell>
          <cell r="DR117">
            <v>41</v>
          </cell>
          <cell r="DS117">
            <v>9</v>
          </cell>
          <cell r="DT117">
            <v>0</v>
          </cell>
          <cell r="DU117">
            <v>0</v>
          </cell>
          <cell r="DV117">
            <v>0</v>
          </cell>
          <cell r="DW117">
            <v>0</v>
          </cell>
          <cell r="DX117">
            <v>0</v>
          </cell>
          <cell r="DY117">
            <v>0</v>
          </cell>
          <cell r="DZ117">
            <v>0</v>
          </cell>
          <cell r="EA117">
            <v>14</v>
          </cell>
          <cell r="EB117">
            <v>54</v>
          </cell>
          <cell r="EC117">
            <v>22</v>
          </cell>
          <cell r="ED117">
            <v>4</v>
          </cell>
          <cell r="EE117">
            <v>0</v>
          </cell>
          <cell r="EF117">
            <v>0</v>
          </cell>
          <cell r="EG117">
            <v>3</v>
          </cell>
          <cell r="EH117">
            <v>153</v>
          </cell>
          <cell r="EI117">
            <v>8</v>
          </cell>
          <cell r="EJ117">
            <v>314</v>
          </cell>
          <cell r="EK117">
            <v>140</v>
          </cell>
          <cell r="EL117">
            <v>33</v>
          </cell>
          <cell r="EM117">
            <v>5</v>
          </cell>
          <cell r="EN117">
            <v>0</v>
          </cell>
          <cell r="EO117">
            <v>0</v>
          </cell>
          <cell r="EP117">
            <v>4</v>
          </cell>
          <cell r="EQ117">
            <v>40</v>
          </cell>
          <cell r="ER117">
            <v>23</v>
          </cell>
          <cell r="ES117">
            <v>0</v>
          </cell>
          <cell r="ET117">
            <v>15</v>
          </cell>
          <cell r="EU117">
            <v>134</v>
          </cell>
          <cell r="EV117">
            <v>145</v>
          </cell>
          <cell r="EW117">
            <v>75</v>
          </cell>
          <cell r="EX117">
            <v>11</v>
          </cell>
          <cell r="EY117">
            <v>0</v>
          </cell>
          <cell r="EZ117">
            <v>30</v>
          </cell>
          <cell r="FA117">
            <v>201</v>
          </cell>
          <cell r="FB117">
            <v>198</v>
          </cell>
          <cell r="FC117">
            <v>12</v>
          </cell>
          <cell r="FD117">
            <v>186</v>
          </cell>
          <cell r="FE117">
            <v>248</v>
          </cell>
          <cell r="FF117">
            <v>212</v>
          </cell>
          <cell r="FG117">
            <v>91</v>
          </cell>
          <cell r="FH117">
            <v>7</v>
          </cell>
          <cell r="FI117">
            <v>2</v>
          </cell>
          <cell r="FJ117">
            <v>6</v>
          </cell>
          <cell r="FK117">
            <v>5</v>
          </cell>
          <cell r="FL117">
            <v>2</v>
          </cell>
          <cell r="FM117">
            <v>0</v>
          </cell>
          <cell r="FN117">
            <v>0</v>
          </cell>
          <cell r="FO117">
            <v>4</v>
          </cell>
          <cell r="FP117">
            <v>1</v>
          </cell>
          <cell r="FQ117">
            <v>3</v>
          </cell>
          <cell r="FR117">
            <v>0</v>
          </cell>
          <cell r="FS117">
            <v>0</v>
          </cell>
          <cell r="FT117">
            <v>8</v>
          </cell>
          <cell r="FU117">
            <v>17</v>
          </cell>
          <cell r="FV117">
            <v>17</v>
          </cell>
          <cell r="FW117">
            <v>3</v>
          </cell>
          <cell r="FX117">
            <v>6</v>
          </cell>
          <cell r="FY117">
            <v>0</v>
          </cell>
          <cell r="FZ117">
            <v>1</v>
          </cell>
          <cell r="GA117">
            <v>1</v>
          </cell>
          <cell r="GB117">
            <v>0</v>
          </cell>
          <cell r="GC117">
            <v>0</v>
          </cell>
          <cell r="GD117">
            <v>0</v>
          </cell>
          <cell r="GE117">
            <v>2</v>
          </cell>
          <cell r="GF117">
            <v>141</v>
          </cell>
          <cell r="GG117">
            <v>7</v>
          </cell>
          <cell r="GH117">
            <v>176</v>
          </cell>
          <cell r="GI117">
            <v>0</v>
          </cell>
          <cell r="GJ117">
            <v>0</v>
          </cell>
          <cell r="GK117">
            <v>0</v>
          </cell>
          <cell r="GL117">
            <v>0</v>
          </cell>
          <cell r="GM117">
            <v>0</v>
          </cell>
          <cell r="GN117">
            <v>0</v>
          </cell>
          <cell r="GO117">
            <v>0</v>
          </cell>
          <cell r="GP117">
            <v>0</v>
          </cell>
          <cell r="GQ117">
            <v>0</v>
          </cell>
          <cell r="GR117">
            <v>0</v>
          </cell>
          <cell r="GS117">
            <v>0</v>
          </cell>
          <cell r="GT117">
            <v>0</v>
          </cell>
          <cell r="GU117">
            <v>0</v>
          </cell>
          <cell r="GV117">
            <v>0</v>
          </cell>
          <cell r="GW117">
            <v>0</v>
          </cell>
          <cell r="GX117">
            <v>2</v>
          </cell>
          <cell r="GY117">
            <v>1</v>
          </cell>
          <cell r="GZ117">
            <v>0</v>
          </cell>
          <cell r="HA117">
            <v>0</v>
          </cell>
          <cell r="HB117">
            <v>0</v>
          </cell>
          <cell r="HC117">
            <v>0</v>
          </cell>
          <cell r="HD117">
            <v>0</v>
          </cell>
          <cell r="HE117">
            <v>0</v>
          </cell>
          <cell r="HF117">
            <v>0</v>
          </cell>
          <cell r="HG117">
            <v>0</v>
          </cell>
          <cell r="HH117">
            <v>0</v>
          </cell>
          <cell r="HI117">
            <v>0</v>
          </cell>
          <cell r="HJ117">
            <v>0</v>
          </cell>
          <cell r="HK117">
            <v>0</v>
          </cell>
          <cell r="HL117">
            <v>3</v>
          </cell>
          <cell r="HM117">
            <v>0</v>
          </cell>
          <cell r="HN117">
            <v>0</v>
          </cell>
          <cell r="HO117">
            <v>0</v>
          </cell>
          <cell r="HP117">
            <v>0</v>
          </cell>
          <cell r="HQ117">
            <v>0</v>
          </cell>
          <cell r="HR117">
            <v>2</v>
          </cell>
          <cell r="HS117">
            <v>2</v>
          </cell>
          <cell r="HT117">
            <v>2</v>
          </cell>
          <cell r="HU117">
            <v>0</v>
          </cell>
          <cell r="HV117">
            <v>1</v>
          </cell>
          <cell r="HW117">
            <v>0</v>
          </cell>
          <cell r="HX117">
            <v>0</v>
          </cell>
          <cell r="HY117">
            <v>0</v>
          </cell>
          <cell r="HZ117">
            <v>0</v>
          </cell>
        </row>
        <row r="118">
          <cell r="A118">
            <v>139</v>
          </cell>
          <cell r="B118" t="str">
            <v>Kiewit Corporation</v>
          </cell>
          <cell r="C118">
            <v>210762462323361</v>
          </cell>
          <cell r="D118">
            <v>126</v>
          </cell>
          <cell r="E118">
            <v>0</v>
          </cell>
          <cell r="F118">
            <v>0</v>
          </cell>
          <cell r="G118">
            <v>0</v>
          </cell>
          <cell r="H118">
            <v>0</v>
          </cell>
          <cell r="I118">
            <v>0</v>
          </cell>
          <cell r="J118">
            <v>95</v>
          </cell>
          <cell r="K118">
            <v>171</v>
          </cell>
          <cell r="L118">
            <v>198</v>
          </cell>
          <cell r="M118">
            <v>122</v>
          </cell>
          <cell r="N118">
            <v>17</v>
          </cell>
          <cell r="O118">
            <v>0</v>
          </cell>
          <cell r="P118">
            <v>0</v>
          </cell>
          <cell r="Q118">
            <v>0</v>
          </cell>
          <cell r="R118">
            <v>0</v>
          </cell>
          <cell r="S118">
            <v>0</v>
          </cell>
          <cell r="T118">
            <v>347</v>
          </cell>
          <cell r="U118">
            <v>630</v>
          </cell>
          <cell r="V118">
            <v>654</v>
          </cell>
          <cell r="W118">
            <v>469</v>
          </cell>
          <cell r="X118">
            <v>57</v>
          </cell>
          <cell r="Y118">
            <v>0</v>
          </cell>
          <cell r="Z118">
            <v>0</v>
          </cell>
          <cell r="AA118">
            <v>0</v>
          </cell>
          <cell r="AB118">
            <v>0</v>
          </cell>
          <cell r="AC118">
            <v>0</v>
          </cell>
          <cell r="AD118">
            <v>7699</v>
          </cell>
          <cell r="AE118">
            <v>17782</v>
          </cell>
          <cell r="AF118">
            <v>19353</v>
          </cell>
          <cell r="AG118">
            <v>14576</v>
          </cell>
          <cell r="AH118">
            <v>2365</v>
          </cell>
          <cell r="AI118">
            <v>0</v>
          </cell>
          <cell r="AJ118">
            <v>0</v>
          </cell>
          <cell r="AK118">
            <v>0</v>
          </cell>
          <cell r="AL118">
            <v>0</v>
          </cell>
          <cell r="AM118">
            <v>0</v>
          </cell>
          <cell r="AN118">
            <v>7699</v>
          </cell>
          <cell r="AO118">
            <v>17782</v>
          </cell>
          <cell r="AP118">
            <v>19353</v>
          </cell>
          <cell r="AQ118">
            <v>14633</v>
          </cell>
          <cell r="AR118">
            <v>2384</v>
          </cell>
          <cell r="AS118">
            <v>0</v>
          </cell>
          <cell r="AT118">
            <v>0</v>
          </cell>
          <cell r="AU118">
            <v>0</v>
          </cell>
          <cell r="AV118">
            <v>0</v>
          </cell>
          <cell r="AW118">
            <v>0</v>
          </cell>
          <cell r="AX118">
            <v>697</v>
          </cell>
          <cell r="AY118">
            <v>1826</v>
          </cell>
          <cell r="AZ118">
            <v>2309</v>
          </cell>
          <cell r="BA118">
            <v>2387</v>
          </cell>
          <cell r="BB118">
            <v>414</v>
          </cell>
          <cell r="BC118">
            <v>0</v>
          </cell>
          <cell r="BD118">
            <v>0</v>
          </cell>
          <cell r="BE118">
            <v>0</v>
          </cell>
          <cell r="BF118">
            <v>0</v>
          </cell>
          <cell r="BG118">
            <v>0</v>
          </cell>
          <cell r="BH118">
            <v>50</v>
          </cell>
          <cell r="BI118">
            <v>57</v>
          </cell>
          <cell r="BJ118">
            <v>53</v>
          </cell>
          <cell r="BK118">
            <v>24</v>
          </cell>
          <cell r="BL118">
            <v>1</v>
          </cell>
          <cell r="BM118">
            <v>0</v>
          </cell>
          <cell r="BN118">
            <v>0</v>
          </cell>
          <cell r="BO118">
            <v>0</v>
          </cell>
          <cell r="BP118">
            <v>0</v>
          </cell>
          <cell r="BQ118">
            <v>0</v>
          </cell>
          <cell r="BR118">
            <v>3</v>
          </cell>
          <cell r="BS118">
            <v>5</v>
          </cell>
          <cell r="BT118">
            <v>2</v>
          </cell>
          <cell r="BU118">
            <v>0</v>
          </cell>
          <cell r="BV118">
            <v>0</v>
          </cell>
          <cell r="BW118">
            <v>0</v>
          </cell>
          <cell r="BX118">
            <v>0</v>
          </cell>
          <cell r="BY118">
            <v>0</v>
          </cell>
          <cell r="BZ118">
            <v>0</v>
          </cell>
          <cell r="CA118">
            <v>0</v>
          </cell>
          <cell r="CB118">
            <v>28</v>
          </cell>
          <cell r="CC118">
            <v>44</v>
          </cell>
          <cell r="CD118">
            <v>74</v>
          </cell>
          <cell r="CE118">
            <v>44</v>
          </cell>
          <cell r="CF118">
            <v>7</v>
          </cell>
          <cell r="CG118">
            <v>0</v>
          </cell>
          <cell r="CH118">
            <v>0</v>
          </cell>
          <cell r="CI118">
            <v>0</v>
          </cell>
          <cell r="CJ118">
            <v>0</v>
          </cell>
          <cell r="CK118">
            <v>0</v>
          </cell>
          <cell r="CL118">
            <v>3</v>
          </cell>
          <cell r="CM118">
            <v>4</v>
          </cell>
          <cell r="CN118">
            <v>8</v>
          </cell>
          <cell r="CO118">
            <v>5</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0</v>
          </cell>
          <cell r="DE118">
            <v>0</v>
          </cell>
          <cell r="DF118">
            <v>1</v>
          </cell>
          <cell r="DG118">
            <v>0</v>
          </cell>
          <cell r="DH118">
            <v>2</v>
          </cell>
          <cell r="DI118">
            <v>0</v>
          </cell>
          <cell r="DJ118">
            <v>0</v>
          </cell>
          <cell r="DK118">
            <v>0</v>
          </cell>
          <cell r="DL118">
            <v>0</v>
          </cell>
          <cell r="DM118">
            <v>0</v>
          </cell>
          <cell r="DN118">
            <v>0</v>
          </cell>
          <cell r="DO118">
            <v>0</v>
          </cell>
          <cell r="DP118">
            <v>4</v>
          </cell>
          <cell r="DQ118">
            <v>7</v>
          </cell>
          <cell r="DR118">
            <v>12</v>
          </cell>
          <cell r="DS118">
            <v>14</v>
          </cell>
          <cell r="DT118">
            <v>0</v>
          </cell>
          <cell r="DU118">
            <v>0</v>
          </cell>
          <cell r="DV118">
            <v>0</v>
          </cell>
          <cell r="DW118">
            <v>0</v>
          </cell>
          <cell r="DX118">
            <v>0</v>
          </cell>
          <cell r="DY118">
            <v>0</v>
          </cell>
          <cell r="DZ118">
            <v>1</v>
          </cell>
          <cell r="EA118">
            <v>0</v>
          </cell>
          <cell r="EB118">
            <v>2</v>
          </cell>
          <cell r="EC118">
            <v>0</v>
          </cell>
          <cell r="ED118">
            <v>0</v>
          </cell>
          <cell r="EE118">
            <v>0</v>
          </cell>
          <cell r="EF118">
            <v>0</v>
          </cell>
          <cell r="EG118">
            <v>0</v>
          </cell>
          <cell r="EH118">
            <v>0</v>
          </cell>
          <cell r="EI118">
            <v>0</v>
          </cell>
          <cell r="EJ118">
            <v>0</v>
          </cell>
          <cell r="EK118">
            <v>0</v>
          </cell>
          <cell r="EL118">
            <v>79</v>
          </cell>
          <cell r="EM118">
            <v>108</v>
          </cell>
          <cell r="EN118">
            <v>17</v>
          </cell>
          <cell r="EO118">
            <v>0</v>
          </cell>
          <cell r="EP118">
            <v>0</v>
          </cell>
          <cell r="EQ118">
            <v>0</v>
          </cell>
          <cell r="ER118">
            <v>0</v>
          </cell>
          <cell r="ES118">
            <v>0</v>
          </cell>
          <cell r="ET118">
            <v>40</v>
          </cell>
          <cell r="EU118">
            <v>108</v>
          </cell>
          <cell r="EV118">
            <v>136</v>
          </cell>
          <cell r="EW118">
            <v>91</v>
          </cell>
          <cell r="EX118">
            <v>16</v>
          </cell>
          <cell r="EY118">
            <v>0</v>
          </cell>
          <cell r="EZ118">
            <v>0</v>
          </cell>
          <cell r="FA118">
            <v>0</v>
          </cell>
          <cell r="FB118">
            <v>0</v>
          </cell>
          <cell r="FC118">
            <v>0</v>
          </cell>
          <cell r="FD118">
            <v>53</v>
          </cell>
          <cell r="FE118">
            <v>61</v>
          </cell>
          <cell r="FF118">
            <v>55</v>
          </cell>
          <cell r="FG118">
            <v>29</v>
          </cell>
          <cell r="FH118">
            <v>1</v>
          </cell>
          <cell r="FI118">
            <v>0</v>
          </cell>
          <cell r="FJ118">
            <v>0</v>
          </cell>
          <cell r="FK118">
            <v>0</v>
          </cell>
          <cell r="FL118">
            <v>0</v>
          </cell>
          <cell r="FM118">
            <v>0</v>
          </cell>
          <cell r="FN118">
            <v>0</v>
          </cell>
          <cell r="FO118">
            <v>2</v>
          </cell>
          <cell r="FP118">
            <v>5</v>
          </cell>
          <cell r="FQ118">
            <v>1</v>
          </cell>
          <cell r="FR118">
            <v>0</v>
          </cell>
          <cell r="FS118">
            <v>0</v>
          </cell>
          <cell r="FT118">
            <v>0</v>
          </cell>
          <cell r="FU118">
            <v>0</v>
          </cell>
          <cell r="FV118">
            <v>0</v>
          </cell>
          <cell r="FW118">
            <v>0</v>
          </cell>
          <cell r="FX118">
            <v>1</v>
          </cell>
          <cell r="FY118">
            <v>0</v>
          </cell>
          <cell r="FZ118">
            <v>2</v>
          </cell>
          <cell r="GA118">
            <v>1</v>
          </cell>
          <cell r="GB118">
            <v>0</v>
          </cell>
          <cell r="GC118">
            <v>0</v>
          </cell>
          <cell r="GD118">
            <v>0</v>
          </cell>
          <cell r="GE118">
            <v>0</v>
          </cell>
          <cell r="GF118">
            <v>0</v>
          </cell>
          <cell r="GG118">
            <v>0</v>
          </cell>
          <cell r="GH118">
            <v>0</v>
          </cell>
          <cell r="GI118">
            <v>0</v>
          </cell>
          <cell r="GJ118">
            <v>0</v>
          </cell>
          <cell r="GK118">
            <v>0</v>
          </cell>
          <cell r="GL118">
            <v>0</v>
          </cell>
          <cell r="GM118">
            <v>0</v>
          </cell>
          <cell r="GN118">
            <v>0</v>
          </cell>
          <cell r="GO118">
            <v>0</v>
          </cell>
          <cell r="GP118">
            <v>0</v>
          </cell>
          <cell r="GQ118">
            <v>0</v>
          </cell>
          <cell r="GR118">
            <v>0</v>
          </cell>
          <cell r="GS118">
            <v>0</v>
          </cell>
          <cell r="GT118">
            <v>0</v>
          </cell>
          <cell r="GU118">
            <v>0</v>
          </cell>
          <cell r="GV118">
            <v>0</v>
          </cell>
          <cell r="GW118">
            <v>0</v>
          </cell>
          <cell r="GX118">
            <v>0</v>
          </cell>
          <cell r="GY118">
            <v>0</v>
          </cell>
          <cell r="GZ118">
            <v>0</v>
          </cell>
          <cell r="HA118">
            <v>0</v>
          </cell>
          <cell r="HB118">
            <v>0</v>
          </cell>
          <cell r="HC118">
            <v>0</v>
          </cell>
          <cell r="HD118">
            <v>0</v>
          </cell>
          <cell r="HE118">
            <v>0</v>
          </cell>
          <cell r="HF118">
            <v>0</v>
          </cell>
          <cell r="HG118">
            <v>0</v>
          </cell>
          <cell r="HH118">
            <v>0</v>
          </cell>
          <cell r="HI118">
            <v>0</v>
          </cell>
          <cell r="HJ118">
            <v>0</v>
          </cell>
          <cell r="HK118">
            <v>0</v>
          </cell>
          <cell r="HL118">
            <v>0</v>
          </cell>
          <cell r="HM118">
            <v>0</v>
          </cell>
          <cell r="HN118">
            <v>0</v>
          </cell>
          <cell r="HO118">
            <v>0</v>
          </cell>
          <cell r="HP118">
            <v>0</v>
          </cell>
          <cell r="HQ118">
            <v>0</v>
          </cell>
          <cell r="HR118">
            <v>0</v>
          </cell>
          <cell r="HS118">
            <v>0</v>
          </cell>
          <cell r="HT118">
            <v>0</v>
          </cell>
          <cell r="HU118">
            <v>0</v>
          </cell>
          <cell r="HV118">
            <v>1</v>
          </cell>
          <cell r="HW118">
            <v>0</v>
          </cell>
          <cell r="HX118">
            <v>0</v>
          </cell>
          <cell r="HY118">
            <v>0</v>
          </cell>
          <cell r="HZ118">
            <v>0</v>
          </cell>
        </row>
        <row r="119">
          <cell r="A119">
            <v>140</v>
          </cell>
          <cell r="B119" t="str">
            <v>Cooley</v>
          </cell>
          <cell r="C119">
            <v>29631010782</v>
          </cell>
          <cell r="D119">
            <v>127</v>
          </cell>
          <cell r="E119">
            <v>0</v>
          </cell>
          <cell r="F119">
            <v>27</v>
          </cell>
          <cell r="G119">
            <v>35</v>
          </cell>
          <cell r="H119">
            <v>51</v>
          </cell>
          <cell r="I119">
            <v>0</v>
          </cell>
          <cell r="J119">
            <v>119</v>
          </cell>
          <cell r="K119">
            <v>164</v>
          </cell>
          <cell r="L119">
            <v>52</v>
          </cell>
          <cell r="M119">
            <v>32</v>
          </cell>
          <cell r="N119">
            <v>4</v>
          </cell>
          <cell r="O119">
            <v>0</v>
          </cell>
          <cell r="P119">
            <v>2</v>
          </cell>
          <cell r="Q119">
            <v>1</v>
          </cell>
          <cell r="R119">
            <v>6</v>
          </cell>
          <cell r="S119">
            <v>0</v>
          </cell>
          <cell r="T119">
            <v>24</v>
          </cell>
          <cell r="U119">
            <v>24</v>
          </cell>
          <cell r="V119">
            <v>18</v>
          </cell>
          <cell r="W119">
            <v>12</v>
          </cell>
          <cell r="X119">
            <v>1</v>
          </cell>
          <cell r="Y119">
            <v>0</v>
          </cell>
          <cell r="Z119">
            <v>6</v>
          </cell>
          <cell r="AA119">
            <v>42</v>
          </cell>
          <cell r="AB119">
            <v>182</v>
          </cell>
          <cell r="AC119">
            <v>0</v>
          </cell>
          <cell r="AD119">
            <v>599</v>
          </cell>
          <cell r="AE119">
            <v>991</v>
          </cell>
          <cell r="AF119">
            <v>855</v>
          </cell>
          <cell r="AG119">
            <v>607</v>
          </cell>
          <cell r="AH119">
            <v>57</v>
          </cell>
          <cell r="AI119">
            <v>0</v>
          </cell>
          <cell r="AJ119">
            <v>6</v>
          </cell>
          <cell r="AK119">
            <v>42</v>
          </cell>
          <cell r="AL119">
            <v>182</v>
          </cell>
          <cell r="AM119">
            <v>0</v>
          </cell>
          <cell r="AN119">
            <v>599</v>
          </cell>
          <cell r="AO119">
            <v>991</v>
          </cell>
          <cell r="AP119">
            <v>855</v>
          </cell>
          <cell r="AQ119">
            <v>617</v>
          </cell>
          <cell r="AR119">
            <v>57</v>
          </cell>
          <cell r="AS119">
            <v>0</v>
          </cell>
          <cell r="AT119">
            <v>0</v>
          </cell>
          <cell r="AU119">
            <v>0</v>
          </cell>
          <cell r="AV119">
            <v>10</v>
          </cell>
          <cell r="AW119">
            <v>0</v>
          </cell>
          <cell r="AX119">
            <v>53</v>
          </cell>
          <cell r="AY119">
            <v>72</v>
          </cell>
          <cell r="AZ119">
            <v>72</v>
          </cell>
          <cell r="BA119">
            <v>90</v>
          </cell>
          <cell r="BB119">
            <v>2</v>
          </cell>
          <cell r="BC119">
            <v>0</v>
          </cell>
          <cell r="BD119">
            <v>26</v>
          </cell>
          <cell r="BE119">
            <v>33</v>
          </cell>
          <cell r="BF119">
            <v>43</v>
          </cell>
          <cell r="BG119">
            <v>0</v>
          </cell>
          <cell r="BH119">
            <v>105</v>
          </cell>
          <cell r="BI119">
            <v>120</v>
          </cell>
          <cell r="BJ119">
            <v>23</v>
          </cell>
          <cell r="BK119">
            <v>13</v>
          </cell>
          <cell r="BL119">
            <v>0</v>
          </cell>
          <cell r="BM119">
            <v>0</v>
          </cell>
          <cell r="BN119">
            <v>12</v>
          </cell>
          <cell r="BO119">
            <v>7</v>
          </cell>
          <cell r="BP119">
            <v>3</v>
          </cell>
          <cell r="BQ119">
            <v>0</v>
          </cell>
          <cell r="BR119">
            <v>2</v>
          </cell>
          <cell r="BS119">
            <v>5</v>
          </cell>
          <cell r="BT119">
            <v>1</v>
          </cell>
          <cell r="BU119">
            <v>4</v>
          </cell>
          <cell r="BV119">
            <v>1</v>
          </cell>
          <cell r="BW119">
            <v>0</v>
          </cell>
          <cell r="BX119">
            <v>26</v>
          </cell>
          <cell r="BY119">
            <v>34</v>
          </cell>
          <cell r="BZ119">
            <v>47</v>
          </cell>
          <cell r="CA119">
            <v>0</v>
          </cell>
          <cell r="CB119">
            <v>102</v>
          </cell>
          <cell r="CC119">
            <v>144</v>
          </cell>
          <cell r="CD119">
            <v>33</v>
          </cell>
          <cell r="CE119">
            <v>22</v>
          </cell>
          <cell r="CF119">
            <v>3</v>
          </cell>
          <cell r="CG119">
            <v>0</v>
          </cell>
          <cell r="CH119">
            <v>0</v>
          </cell>
          <cell r="CI119">
            <v>0</v>
          </cell>
          <cell r="CJ119">
            <v>1</v>
          </cell>
          <cell r="CK119">
            <v>0</v>
          </cell>
          <cell r="CL119">
            <v>1</v>
          </cell>
          <cell r="CM119">
            <v>9</v>
          </cell>
          <cell r="CN119">
            <v>1</v>
          </cell>
          <cell r="CO119">
            <v>2</v>
          </cell>
          <cell r="CP119">
            <v>1</v>
          </cell>
          <cell r="CQ119">
            <v>0</v>
          </cell>
          <cell r="CR119">
            <v>0</v>
          </cell>
          <cell r="CS119">
            <v>0</v>
          </cell>
          <cell r="CT119">
            <v>0</v>
          </cell>
          <cell r="CU119">
            <v>0</v>
          </cell>
          <cell r="CV119">
            <v>2</v>
          </cell>
          <cell r="CW119">
            <v>2</v>
          </cell>
          <cell r="CX119">
            <v>1</v>
          </cell>
          <cell r="CY119">
            <v>0</v>
          </cell>
          <cell r="CZ119">
            <v>0</v>
          </cell>
          <cell r="DA119">
            <v>0</v>
          </cell>
          <cell r="DB119">
            <v>0</v>
          </cell>
          <cell r="DC119">
            <v>0</v>
          </cell>
          <cell r="DD119">
            <v>0</v>
          </cell>
          <cell r="DE119">
            <v>0</v>
          </cell>
          <cell r="DF119">
            <v>2</v>
          </cell>
          <cell r="DG119">
            <v>15</v>
          </cell>
          <cell r="DH119">
            <v>14</v>
          </cell>
          <cell r="DI119">
            <v>11</v>
          </cell>
          <cell r="DJ119">
            <v>3</v>
          </cell>
          <cell r="DK119">
            <v>0</v>
          </cell>
          <cell r="DL119">
            <v>1</v>
          </cell>
          <cell r="DM119">
            <v>0</v>
          </cell>
          <cell r="DN119">
            <v>0</v>
          </cell>
          <cell r="DO119">
            <v>0</v>
          </cell>
          <cell r="DP119">
            <v>1</v>
          </cell>
          <cell r="DQ119">
            <v>9</v>
          </cell>
          <cell r="DR119">
            <v>6</v>
          </cell>
          <cell r="DS119">
            <v>4</v>
          </cell>
          <cell r="DT119">
            <v>0</v>
          </cell>
          <cell r="DU119">
            <v>0</v>
          </cell>
          <cell r="DV119">
            <v>0</v>
          </cell>
          <cell r="DW119">
            <v>0</v>
          </cell>
          <cell r="DX119">
            <v>0</v>
          </cell>
          <cell r="DY119">
            <v>0</v>
          </cell>
          <cell r="DZ119">
            <v>2</v>
          </cell>
          <cell r="EA119">
            <v>15</v>
          </cell>
          <cell r="EB119">
            <v>14</v>
          </cell>
          <cell r="EC119">
            <v>11</v>
          </cell>
          <cell r="ED119">
            <v>3</v>
          </cell>
          <cell r="EE119">
            <v>0</v>
          </cell>
          <cell r="EF119">
            <v>0</v>
          </cell>
          <cell r="EG119">
            <v>0</v>
          </cell>
          <cell r="EH119">
            <v>0</v>
          </cell>
          <cell r="EI119">
            <v>0</v>
          </cell>
          <cell r="EJ119">
            <v>56</v>
          </cell>
          <cell r="EK119">
            <v>93</v>
          </cell>
          <cell r="EL119">
            <v>13</v>
          </cell>
          <cell r="EM119">
            <v>2</v>
          </cell>
          <cell r="EN119">
            <v>0</v>
          </cell>
          <cell r="EO119">
            <v>0</v>
          </cell>
          <cell r="EP119">
            <v>0</v>
          </cell>
          <cell r="EQ119">
            <v>0</v>
          </cell>
          <cell r="ER119">
            <v>3</v>
          </cell>
          <cell r="ES119">
            <v>0</v>
          </cell>
          <cell r="ET119">
            <v>11</v>
          </cell>
          <cell r="EU119">
            <v>28</v>
          </cell>
          <cell r="EV119">
            <v>22</v>
          </cell>
          <cell r="EW119">
            <v>15</v>
          </cell>
          <cell r="EX119">
            <v>3</v>
          </cell>
          <cell r="EY119">
            <v>0</v>
          </cell>
          <cell r="EZ119">
            <v>26</v>
          </cell>
          <cell r="FA119">
            <v>33</v>
          </cell>
          <cell r="FB119">
            <v>44</v>
          </cell>
          <cell r="FC119">
            <v>0</v>
          </cell>
          <cell r="FD119">
            <v>85</v>
          </cell>
          <cell r="FE119">
            <v>130</v>
          </cell>
          <cell r="FF119">
            <v>24</v>
          </cell>
          <cell r="FG119">
            <v>15</v>
          </cell>
          <cell r="FH119">
            <v>1</v>
          </cell>
          <cell r="FI119">
            <v>0</v>
          </cell>
          <cell r="FJ119">
            <v>0</v>
          </cell>
          <cell r="FK119">
            <v>0</v>
          </cell>
          <cell r="FL119">
            <v>0</v>
          </cell>
          <cell r="FM119">
            <v>0</v>
          </cell>
          <cell r="FN119">
            <v>0</v>
          </cell>
          <cell r="FO119">
            <v>0</v>
          </cell>
          <cell r="FP119">
            <v>5</v>
          </cell>
          <cell r="FQ119">
            <v>2</v>
          </cell>
          <cell r="FR119">
            <v>0</v>
          </cell>
          <cell r="FS119">
            <v>0</v>
          </cell>
          <cell r="FT119">
            <v>0</v>
          </cell>
          <cell r="FU119">
            <v>2</v>
          </cell>
          <cell r="FV119">
            <v>4</v>
          </cell>
          <cell r="FW119">
            <v>0</v>
          </cell>
          <cell r="FX119">
            <v>2</v>
          </cell>
          <cell r="FY119">
            <v>6</v>
          </cell>
          <cell r="FZ119">
            <v>1</v>
          </cell>
          <cell r="GA119">
            <v>0</v>
          </cell>
          <cell r="GB119">
            <v>0</v>
          </cell>
          <cell r="GC119">
            <v>0</v>
          </cell>
          <cell r="GD119">
            <v>0</v>
          </cell>
          <cell r="GE119">
            <v>0</v>
          </cell>
          <cell r="GF119">
            <v>0</v>
          </cell>
          <cell r="GG119">
            <v>0</v>
          </cell>
          <cell r="GH119">
            <v>21</v>
          </cell>
          <cell r="GI119">
            <v>0</v>
          </cell>
          <cell r="GJ119">
            <v>0</v>
          </cell>
          <cell r="GK119">
            <v>0</v>
          </cell>
          <cell r="GL119">
            <v>0</v>
          </cell>
          <cell r="GM119">
            <v>0</v>
          </cell>
          <cell r="GN119">
            <v>1</v>
          </cell>
          <cell r="GO119">
            <v>0</v>
          </cell>
          <cell r="GP119">
            <v>0</v>
          </cell>
          <cell r="GQ119">
            <v>0</v>
          </cell>
          <cell r="GR119">
            <v>0</v>
          </cell>
          <cell r="GS119">
            <v>0</v>
          </cell>
          <cell r="GT119">
            <v>0</v>
          </cell>
          <cell r="GU119">
            <v>0</v>
          </cell>
          <cell r="GV119">
            <v>0</v>
          </cell>
          <cell r="GW119">
            <v>0</v>
          </cell>
          <cell r="GX119">
            <v>0</v>
          </cell>
          <cell r="GY119">
            <v>0</v>
          </cell>
          <cell r="GZ119">
            <v>0</v>
          </cell>
          <cell r="HA119">
            <v>0</v>
          </cell>
          <cell r="HB119">
            <v>0</v>
          </cell>
          <cell r="HC119">
            <v>0</v>
          </cell>
          <cell r="HD119">
            <v>0</v>
          </cell>
          <cell r="HE119">
            <v>0</v>
          </cell>
          <cell r="HF119">
            <v>0</v>
          </cell>
          <cell r="HG119">
            <v>0</v>
          </cell>
          <cell r="HH119">
            <v>0</v>
          </cell>
          <cell r="HI119">
            <v>0</v>
          </cell>
          <cell r="HJ119">
            <v>0</v>
          </cell>
          <cell r="HK119">
            <v>0</v>
          </cell>
          <cell r="HL119">
            <v>0</v>
          </cell>
          <cell r="HM119">
            <v>0</v>
          </cell>
          <cell r="HN119">
            <v>0</v>
          </cell>
          <cell r="HO119">
            <v>0</v>
          </cell>
          <cell r="HP119">
            <v>0</v>
          </cell>
          <cell r="HQ119">
            <v>0</v>
          </cell>
          <cell r="HR119">
            <v>0</v>
          </cell>
          <cell r="HS119">
            <v>0</v>
          </cell>
          <cell r="HT119">
            <v>0</v>
          </cell>
          <cell r="HU119">
            <v>0</v>
          </cell>
          <cell r="HV119">
            <v>0</v>
          </cell>
          <cell r="HW119">
            <v>0</v>
          </cell>
          <cell r="HX119">
            <v>0</v>
          </cell>
          <cell r="HY119">
            <v>0</v>
          </cell>
          <cell r="HZ119">
            <v>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BPosts Others Yearly Exploded1"/>
    </sheetNames>
    <sheetDataSet>
      <sheetData sheetId="0">
        <row r="3">
          <cell r="A3">
            <v>3</v>
          </cell>
          <cell r="B3" t="str">
            <v>SAS</v>
          </cell>
          <cell r="C3">
            <v>140344030787</v>
          </cell>
          <cell r="D3">
            <v>3</v>
          </cell>
          <cell r="E3">
            <v>0</v>
          </cell>
          <cell r="F3">
            <v>0</v>
          </cell>
          <cell r="G3">
            <v>0</v>
          </cell>
          <cell r="H3">
            <v>0</v>
          </cell>
          <cell r="I3">
            <v>0</v>
          </cell>
          <cell r="J3">
            <v>155</v>
          </cell>
          <cell r="K3">
            <v>90</v>
          </cell>
          <cell r="L3">
            <v>17</v>
          </cell>
          <cell r="M3">
            <v>59</v>
          </cell>
          <cell r="N3">
            <v>22</v>
          </cell>
          <cell r="O3">
            <v>0</v>
          </cell>
          <cell r="P3">
            <v>0</v>
          </cell>
          <cell r="Q3">
            <v>0</v>
          </cell>
          <cell r="R3">
            <v>0</v>
          </cell>
          <cell r="S3">
            <v>0</v>
          </cell>
          <cell r="T3">
            <v>357</v>
          </cell>
          <cell r="U3">
            <v>163</v>
          </cell>
          <cell r="V3">
            <v>16</v>
          </cell>
          <cell r="W3">
            <v>84</v>
          </cell>
          <cell r="X3">
            <v>173</v>
          </cell>
          <cell r="Y3">
            <v>0</v>
          </cell>
          <cell r="Z3">
            <v>0</v>
          </cell>
          <cell r="AA3">
            <v>0</v>
          </cell>
          <cell r="AB3">
            <v>0</v>
          </cell>
          <cell r="AC3">
            <v>0</v>
          </cell>
          <cell r="AD3">
            <v>2389</v>
          </cell>
          <cell r="AE3">
            <v>334</v>
          </cell>
          <cell r="AF3">
            <v>36</v>
          </cell>
          <cell r="AG3">
            <v>130</v>
          </cell>
          <cell r="AH3">
            <v>7401</v>
          </cell>
          <cell r="AI3">
            <v>0</v>
          </cell>
          <cell r="AJ3">
            <v>0</v>
          </cell>
          <cell r="AK3">
            <v>0</v>
          </cell>
          <cell r="AL3">
            <v>0</v>
          </cell>
          <cell r="AM3">
            <v>0</v>
          </cell>
          <cell r="AN3">
            <v>2389</v>
          </cell>
          <cell r="AO3">
            <v>334</v>
          </cell>
          <cell r="AP3">
            <v>36</v>
          </cell>
          <cell r="AQ3">
            <v>137</v>
          </cell>
          <cell r="AR3">
            <v>7794</v>
          </cell>
          <cell r="AS3">
            <v>0</v>
          </cell>
          <cell r="AT3">
            <v>0</v>
          </cell>
          <cell r="AU3">
            <v>0</v>
          </cell>
          <cell r="AV3">
            <v>0</v>
          </cell>
          <cell r="AW3">
            <v>0</v>
          </cell>
          <cell r="AX3">
            <v>2</v>
          </cell>
          <cell r="AY3">
            <v>1</v>
          </cell>
          <cell r="AZ3">
            <v>0</v>
          </cell>
          <cell r="BA3">
            <v>23</v>
          </cell>
          <cell r="BB3">
            <v>957</v>
          </cell>
          <cell r="BC3">
            <v>0</v>
          </cell>
          <cell r="BD3">
            <v>0</v>
          </cell>
          <cell r="BE3">
            <v>0</v>
          </cell>
          <cell r="BF3">
            <v>0</v>
          </cell>
          <cell r="BG3">
            <v>0</v>
          </cell>
          <cell r="BH3">
            <v>10</v>
          </cell>
          <cell r="BI3">
            <v>7</v>
          </cell>
          <cell r="BJ3">
            <v>2</v>
          </cell>
          <cell r="BK3">
            <v>3</v>
          </cell>
          <cell r="BL3">
            <v>0</v>
          </cell>
          <cell r="BM3">
            <v>0</v>
          </cell>
          <cell r="BN3">
            <v>0</v>
          </cell>
          <cell r="BO3">
            <v>0</v>
          </cell>
          <cell r="BP3">
            <v>0</v>
          </cell>
          <cell r="BQ3">
            <v>0</v>
          </cell>
          <cell r="BR3">
            <v>4</v>
          </cell>
          <cell r="BS3">
            <v>1</v>
          </cell>
          <cell r="BT3">
            <v>1</v>
          </cell>
          <cell r="BU3">
            <v>0</v>
          </cell>
          <cell r="BV3">
            <v>0</v>
          </cell>
          <cell r="BW3">
            <v>0</v>
          </cell>
          <cell r="BX3">
            <v>0</v>
          </cell>
          <cell r="BY3">
            <v>0</v>
          </cell>
          <cell r="BZ3">
            <v>0</v>
          </cell>
          <cell r="CA3">
            <v>0</v>
          </cell>
          <cell r="CB3">
            <v>38</v>
          </cell>
          <cell r="CC3">
            <v>24</v>
          </cell>
          <cell r="CD3">
            <v>4</v>
          </cell>
          <cell r="CE3">
            <v>8</v>
          </cell>
          <cell r="CF3">
            <v>3</v>
          </cell>
          <cell r="CG3">
            <v>0</v>
          </cell>
          <cell r="CH3">
            <v>0</v>
          </cell>
          <cell r="CI3">
            <v>0</v>
          </cell>
          <cell r="CJ3">
            <v>0</v>
          </cell>
          <cell r="CK3">
            <v>0</v>
          </cell>
          <cell r="CL3">
            <v>3</v>
          </cell>
          <cell r="CM3">
            <v>1</v>
          </cell>
          <cell r="CN3">
            <v>1</v>
          </cell>
          <cell r="CO3">
            <v>0</v>
          </cell>
          <cell r="CP3">
            <v>2</v>
          </cell>
          <cell r="CQ3">
            <v>0</v>
          </cell>
          <cell r="CR3">
            <v>0</v>
          </cell>
          <cell r="CS3">
            <v>0</v>
          </cell>
          <cell r="CT3">
            <v>0</v>
          </cell>
          <cell r="CU3">
            <v>0</v>
          </cell>
          <cell r="CV3">
            <v>2</v>
          </cell>
          <cell r="CW3">
            <v>0</v>
          </cell>
          <cell r="CX3">
            <v>0</v>
          </cell>
          <cell r="CY3">
            <v>2</v>
          </cell>
          <cell r="CZ3">
            <v>0</v>
          </cell>
          <cell r="DA3">
            <v>0</v>
          </cell>
          <cell r="DB3">
            <v>0</v>
          </cell>
          <cell r="DC3">
            <v>0</v>
          </cell>
          <cell r="DD3">
            <v>0</v>
          </cell>
          <cell r="DE3">
            <v>0</v>
          </cell>
          <cell r="DF3">
            <v>2</v>
          </cell>
          <cell r="DG3">
            <v>2</v>
          </cell>
          <cell r="DH3">
            <v>0</v>
          </cell>
          <cell r="DI3">
            <v>8</v>
          </cell>
          <cell r="DJ3">
            <v>4</v>
          </cell>
          <cell r="DK3">
            <v>0</v>
          </cell>
          <cell r="DL3">
            <v>0</v>
          </cell>
          <cell r="DM3">
            <v>0</v>
          </cell>
          <cell r="DN3">
            <v>0</v>
          </cell>
          <cell r="DO3">
            <v>0</v>
          </cell>
          <cell r="DP3">
            <v>1</v>
          </cell>
          <cell r="DQ3">
            <v>1</v>
          </cell>
          <cell r="DR3">
            <v>0</v>
          </cell>
          <cell r="DS3">
            <v>3</v>
          </cell>
          <cell r="DT3">
            <v>0</v>
          </cell>
          <cell r="DU3">
            <v>0</v>
          </cell>
          <cell r="DV3">
            <v>0</v>
          </cell>
          <cell r="DW3">
            <v>0</v>
          </cell>
          <cell r="DX3">
            <v>0</v>
          </cell>
          <cell r="DY3">
            <v>0</v>
          </cell>
          <cell r="DZ3">
            <v>153</v>
          </cell>
          <cell r="EA3">
            <v>89</v>
          </cell>
          <cell r="EB3">
            <v>16</v>
          </cell>
          <cell r="EC3">
            <v>52</v>
          </cell>
          <cell r="ED3">
            <v>18</v>
          </cell>
          <cell r="EE3">
            <v>0</v>
          </cell>
          <cell r="EF3">
            <v>0</v>
          </cell>
          <cell r="EG3">
            <v>0</v>
          </cell>
          <cell r="EH3">
            <v>0</v>
          </cell>
          <cell r="EI3">
            <v>0</v>
          </cell>
          <cell r="EJ3">
            <v>1</v>
          </cell>
          <cell r="EK3">
            <v>0</v>
          </cell>
          <cell r="EL3">
            <v>0</v>
          </cell>
          <cell r="EM3">
            <v>0</v>
          </cell>
          <cell r="EN3">
            <v>0</v>
          </cell>
          <cell r="EO3">
            <v>0</v>
          </cell>
          <cell r="EP3">
            <v>0</v>
          </cell>
          <cell r="EQ3">
            <v>0</v>
          </cell>
          <cell r="ER3">
            <v>0</v>
          </cell>
          <cell r="ES3">
            <v>0</v>
          </cell>
          <cell r="ET3">
            <v>0</v>
          </cell>
          <cell r="EU3">
            <v>0</v>
          </cell>
          <cell r="EV3">
            <v>0</v>
          </cell>
          <cell r="EW3">
            <v>6</v>
          </cell>
          <cell r="EX3">
            <v>4</v>
          </cell>
          <cell r="EY3">
            <v>0</v>
          </cell>
          <cell r="EZ3">
            <v>0</v>
          </cell>
          <cell r="FA3">
            <v>0</v>
          </cell>
          <cell r="FB3">
            <v>0</v>
          </cell>
          <cell r="FC3">
            <v>0</v>
          </cell>
          <cell r="FD3">
            <v>16</v>
          </cell>
          <cell r="FE3">
            <v>9</v>
          </cell>
          <cell r="FF3">
            <v>2</v>
          </cell>
          <cell r="FG3">
            <v>4</v>
          </cell>
          <cell r="FH3">
            <v>2</v>
          </cell>
          <cell r="FI3">
            <v>0</v>
          </cell>
          <cell r="FJ3">
            <v>0</v>
          </cell>
          <cell r="FK3">
            <v>0</v>
          </cell>
          <cell r="FL3">
            <v>0</v>
          </cell>
          <cell r="FM3">
            <v>0</v>
          </cell>
          <cell r="FN3">
            <v>0</v>
          </cell>
          <cell r="FO3">
            <v>0</v>
          </cell>
          <cell r="FP3">
            <v>0</v>
          </cell>
          <cell r="FQ3">
            <v>3</v>
          </cell>
          <cell r="FR3">
            <v>0</v>
          </cell>
          <cell r="FS3">
            <v>0</v>
          </cell>
          <cell r="FT3">
            <v>0</v>
          </cell>
          <cell r="FU3">
            <v>0</v>
          </cell>
          <cell r="FV3">
            <v>0</v>
          </cell>
          <cell r="FW3">
            <v>0</v>
          </cell>
          <cell r="FX3">
            <v>0</v>
          </cell>
          <cell r="FY3">
            <v>0</v>
          </cell>
          <cell r="FZ3">
            <v>0</v>
          </cell>
          <cell r="GA3">
            <v>0</v>
          </cell>
          <cell r="GB3">
            <v>0</v>
          </cell>
          <cell r="GC3">
            <v>0</v>
          </cell>
          <cell r="GD3">
            <v>0</v>
          </cell>
          <cell r="GE3">
            <v>0</v>
          </cell>
          <cell r="GF3">
            <v>0</v>
          </cell>
          <cell r="GG3">
            <v>0</v>
          </cell>
          <cell r="GH3">
            <v>0</v>
          </cell>
          <cell r="GI3">
            <v>0</v>
          </cell>
          <cell r="GJ3">
            <v>0</v>
          </cell>
          <cell r="GK3">
            <v>0</v>
          </cell>
          <cell r="GL3">
            <v>0</v>
          </cell>
          <cell r="GM3">
            <v>0</v>
          </cell>
          <cell r="GN3">
            <v>0</v>
          </cell>
          <cell r="GO3">
            <v>0</v>
          </cell>
          <cell r="GP3">
            <v>0</v>
          </cell>
          <cell r="GQ3">
            <v>0</v>
          </cell>
          <cell r="GR3">
            <v>0</v>
          </cell>
          <cell r="GS3">
            <v>0</v>
          </cell>
          <cell r="GT3">
            <v>0</v>
          </cell>
          <cell r="GU3">
            <v>0</v>
          </cell>
          <cell r="GV3">
            <v>0</v>
          </cell>
          <cell r="GW3">
            <v>0</v>
          </cell>
          <cell r="GX3">
            <v>0</v>
          </cell>
          <cell r="GY3">
            <v>0</v>
          </cell>
          <cell r="GZ3">
            <v>0</v>
          </cell>
          <cell r="HA3">
            <v>0</v>
          </cell>
          <cell r="HB3">
            <v>139</v>
          </cell>
          <cell r="HC3">
            <v>80</v>
          </cell>
          <cell r="HD3">
            <v>14</v>
          </cell>
          <cell r="HE3">
            <v>46</v>
          </cell>
          <cell r="HF3">
            <v>16</v>
          </cell>
          <cell r="HG3">
            <v>0</v>
          </cell>
          <cell r="HH3">
            <v>0</v>
          </cell>
          <cell r="HI3">
            <v>0</v>
          </cell>
          <cell r="HJ3">
            <v>0</v>
          </cell>
          <cell r="HK3">
            <v>0</v>
          </cell>
          <cell r="HL3">
            <v>0</v>
          </cell>
          <cell r="HM3">
            <v>0</v>
          </cell>
          <cell r="HN3">
            <v>0</v>
          </cell>
          <cell r="HO3">
            <v>0</v>
          </cell>
          <cell r="HP3">
            <v>0</v>
          </cell>
          <cell r="HQ3">
            <v>0</v>
          </cell>
          <cell r="HR3">
            <v>0</v>
          </cell>
          <cell r="HS3">
            <v>0</v>
          </cell>
          <cell r="HT3">
            <v>0</v>
          </cell>
          <cell r="HU3">
            <v>0</v>
          </cell>
          <cell r="HV3">
            <v>0</v>
          </cell>
          <cell r="HW3">
            <v>1</v>
          </cell>
          <cell r="HX3">
            <v>1</v>
          </cell>
          <cell r="HY3">
            <v>0</v>
          </cell>
          <cell r="HZ3">
            <v>0</v>
          </cell>
        </row>
        <row r="4">
          <cell r="A4">
            <v>6</v>
          </cell>
          <cell r="B4" t="str">
            <v>NetApp</v>
          </cell>
          <cell r="C4">
            <v>144947005540685</v>
          </cell>
          <cell r="D4">
            <v>5</v>
          </cell>
          <cell r="E4">
            <v>0</v>
          </cell>
          <cell r="F4">
            <v>0</v>
          </cell>
          <cell r="G4">
            <v>0</v>
          </cell>
          <cell r="H4">
            <v>3</v>
          </cell>
          <cell r="I4">
            <v>0</v>
          </cell>
          <cell r="J4">
            <v>0</v>
          </cell>
          <cell r="K4">
            <v>1</v>
          </cell>
          <cell r="L4">
            <v>1</v>
          </cell>
          <cell r="M4">
            <v>1</v>
          </cell>
          <cell r="N4">
            <v>0</v>
          </cell>
          <cell r="O4">
            <v>0</v>
          </cell>
          <cell r="P4">
            <v>0</v>
          </cell>
          <cell r="Q4">
            <v>0</v>
          </cell>
          <cell r="R4">
            <v>1</v>
          </cell>
          <cell r="S4">
            <v>0</v>
          </cell>
          <cell r="T4">
            <v>0</v>
          </cell>
          <cell r="U4">
            <v>2</v>
          </cell>
          <cell r="V4">
            <v>1</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cell r="BN4">
            <v>0</v>
          </cell>
          <cell r="BO4">
            <v>0</v>
          </cell>
          <cell r="BP4">
            <v>0</v>
          </cell>
          <cell r="BQ4">
            <v>0</v>
          </cell>
          <cell r="BR4">
            <v>0</v>
          </cell>
          <cell r="BS4">
            <v>0</v>
          </cell>
          <cell r="BT4">
            <v>0</v>
          </cell>
          <cell r="BU4">
            <v>0</v>
          </cell>
          <cell r="BV4">
            <v>0</v>
          </cell>
          <cell r="BW4">
            <v>0</v>
          </cell>
          <cell r="BX4">
            <v>0</v>
          </cell>
          <cell r="BY4">
            <v>0</v>
          </cell>
          <cell r="BZ4">
            <v>3</v>
          </cell>
          <cell r="CA4">
            <v>0</v>
          </cell>
          <cell r="CB4">
            <v>0</v>
          </cell>
          <cell r="CC4">
            <v>0</v>
          </cell>
          <cell r="CD4">
            <v>0</v>
          </cell>
          <cell r="CE4">
            <v>1</v>
          </cell>
          <cell r="CF4">
            <v>0</v>
          </cell>
          <cell r="CG4">
            <v>0</v>
          </cell>
          <cell r="CH4">
            <v>0</v>
          </cell>
          <cell r="CI4">
            <v>0</v>
          </cell>
          <cell r="CJ4">
            <v>0</v>
          </cell>
          <cell r="CK4">
            <v>0</v>
          </cell>
          <cell r="CL4">
            <v>0</v>
          </cell>
          <cell r="CM4">
            <v>0</v>
          </cell>
          <cell r="CN4">
            <v>0</v>
          </cell>
          <cell r="CO4">
            <v>0</v>
          </cell>
          <cell r="CP4">
            <v>0</v>
          </cell>
          <cell r="CQ4">
            <v>0</v>
          </cell>
          <cell r="CR4">
            <v>0</v>
          </cell>
          <cell r="CS4">
            <v>0</v>
          </cell>
          <cell r="CT4">
            <v>0</v>
          </cell>
          <cell r="CU4">
            <v>0</v>
          </cell>
          <cell r="CV4">
            <v>0</v>
          </cell>
          <cell r="CW4">
            <v>0</v>
          </cell>
          <cell r="CX4">
            <v>0</v>
          </cell>
          <cell r="CY4">
            <v>0</v>
          </cell>
          <cell r="CZ4">
            <v>0</v>
          </cell>
          <cell r="DA4">
            <v>0</v>
          </cell>
          <cell r="DB4">
            <v>0</v>
          </cell>
          <cell r="DC4">
            <v>0</v>
          </cell>
          <cell r="DD4">
            <v>0</v>
          </cell>
          <cell r="DE4">
            <v>0</v>
          </cell>
          <cell r="DF4">
            <v>0</v>
          </cell>
          <cell r="DG4">
            <v>0</v>
          </cell>
          <cell r="DH4">
            <v>0</v>
          </cell>
          <cell r="DI4">
            <v>0</v>
          </cell>
          <cell r="DJ4">
            <v>0</v>
          </cell>
          <cell r="DK4">
            <v>0</v>
          </cell>
          <cell r="DL4">
            <v>0</v>
          </cell>
          <cell r="DM4">
            <v>0</v>
          </cell>
          <cell r="DN4">
            <v>0</v>
          </cell>
          <cell r="DO4">
            <v>0</v>
          </cell>
          <cell r="DP4">
            <v>0</v>
          </cell>
          <cell r="DQ4">
            <v>0</v>
          </cell>
          <cell r="DR4">
            <v>0</v>
          </cell>
          <cell r="DS4">
            <v>0</v>
          </cell>
          <cell r="DT4">
            <v>0</v>
          </cell>
          <cell r="DU4">
            <v>0</v>
          </cell>
          <cell r="DV4">
            <v>0</v>
          </cell>
          <cell r="DW4">
            <v>0</v>
          </cell>
          <cell r="DX4">
            <v>3</v>
          </cell>
          <cell r="DY4">
            <v>0</v>
          </cell>
          <cell r="DZ4">
            <v>0</v>
          </cell>
          <cell r="EA4">
            <v>1</v>
          </cell>
          <cell r="EB4">
            <v>1</v>
          </cell>
          <cell r="EC4">
            <v>1</v>
          </cell>
          <cell r="ED4">
            <v>0</v>
          </cell>
          <cell r="EE4">
            <v>0</v>
          </cell>
          <cell r="EF4">
            <v>0</v>
          </cell>
          <cell r="EG4">
            <v>0</v>
          </cell>
          <cell r="EH4">
            <v>0</v>
          </cell>
          <cell r="EI4">
            <v>0</v>
          </cell>
          <cell r="EJ4">
            <v>0</v>
          </cell>
          <cell r="EK4">
            <v>0</v>
          </cell>
          <cell r="EL4">
            <v>0</v>
          </cell>
          <cell r="EM4">
            <v>0</v>
          </cell>
          <cell r="EN4">
            <v>0</v>
          </cell>
          <cell r="EO4">
            <v>0</v>
          </cell>
          <cell r="EP4">
            <v>0</v>
          </cell>
          <cell r="EQ4">
            <v>0</v>
          </cell>
          <cell r="ER4">
            <v>0</v>
          </cell>
          <cell r="ES4">
            <v>0</v>
          </cell>
          <cell r="ET4">
            <v>0</v>
          </cell>
          <cell r="EU4">
            <v>0</v>
          </cell>
          <cell r="EV4">
            <v>0</v>
          </cell>
          <cell r="EW4">
            <v>0</v>
          </cell>
          <cell r="EX4">
            <v>0</v>
          </cell>
          <cell r="EY4">
            <v>0</v>
          </cell>
          <cell r="EZ4">
            <v>0</v>
          </cell>
          <cell r="FA4">
            <v>0</v>
          </cell>
          <cell r="FB4">
            <v>0</v>
          </cell>
          <cell r="FC4">
            <v>0</v>
          </cell>
          <cell r="FD4">
            <v>0</v>
          </cell>
          <cell r="FE4">
            <v>0</v>
          </cell>
          <cell r="FF4">
            <v>0</v>
          </cell>
          <cell r="FG4">
            <v>0</v>
          </cell>
          <cell r="FH4">
            <v>0</v>
          </cell>
          <cell r="FI4">
            <v>0</v>
          </cell>
          <cell r="FJ4">
            <v>0</v>
          </cell>
          <cell r="FK4">
            <v>0</v>
          </cell>
          <cell r="FL4">
            <v>0</v>
          </cell>
          <cell r="FM4">
            <v>0</v>
          </cell>
          <cell r="FN4">
            <v>0</v>
          </cell>
          <cell r="FO4">
            <v>0</v>
          </cell>
          <cell r="FP4">
            <v>0</v>
          </cell>
          <cell r="FQ4">
            <v>0</v>
          </cell>
          <cell r="FR4">
            <v>0</v>
          </cell>
          <cell r="FS4">
            <v>0</v>
          </cell>
          <cell r="FT4">
            <v>0</v>
          </cell>
          <cell r="FU4">
            <v>0</v>
          </cell>
          <cell r="FV4">
            <v>0</v>
          </cell>
          <cell r="FW4">
            <v>0</v>
          </cell>
          <cell r="FX4">
            <v>0</v>
          </cell>
          <cell r="FY4">
            <v>0</v>
          </cell>
          <cell r="FZ4">
            <v>0</v>
          </cell>
          <cell r="GA4">
            <v>0</v>
          </cell>
          <cell r="GB4">
            <v>0</v>
          </cell>
          <cell r="GC4">
            <v>0</v>
          </cell>
          <cell r="GD4">
            <v>0</v>
          </cell>
          <cell r="GE4">
            <v>0</v>
          </cell>
          <cell r="GF4">
            <v>0</v>
          </cell>
          <cell r="GG4">
            <v>0</v>
          </cell>
          <cell r="GH4">
            <v>0</v>
          </cell>
          <cell r="GI4">
            <v>0</v>
          </cell>
          <cell r="GJ4">
            <v>0</v>
          </cell>
          <cell r="GK4">
            <v>0</v>
          </cell>
          <cell r="GL4">
            <v>0</v>
          </cell>
          <cell r="GM4">
            <v>0</v>
          </cell>
          <cell r="GN4">
            <v>0</v>
          </cell>
          <cell r="GO4">
            <v>0</v>
          </cell>
          <cell r="GP4">
            <v>0</v>
          </cell>
          <cell r="GQ4">
            <v>0</v>
          </cell>
          <cell r="GR4">
            <v>0</v>
          </cell>
          <cell r="GS4">
            <v>0</v>
          </cell>
          <cell r="GT4">
            <v>0</v>
          </cell>
          <cell r="GU4">
            <v>0</v>
          </cell>
          <cell r="GV4">
            <v>0</v>
          </cell>
          <cell r="GW4">
            <v>0</v>
          </cell>
          <cell r="GX4">
            <v>0</v>
          </cell>
          <cell r="GY4">
            <v>0</v>
          </cell>
          <cell r="GZ4">
            <v>3</v>
          </cell>
          <cell r="HA4">
            <v>0</v>
          </cell>
          <cell r="HB4">
            <v>0</v>
          </cell>
          <cell r="HC4">
            <v>1</v>
          </cell>
          <cell r="HD4">
            <v>1</v>
          </cell>
          <cell r="HE4">
            <v>1</v>
          </cell>
          <cell r="HF4">
            <v>0</v>
          </cell>
          <cell r="HG4">
            <v>0</v>
          </cell>
          <cell r="HH4">
            <v>0</v>
          </cell>
          <cell r="HI4">
            <v>0</v>
          </cell>
          <cell r="HJ4">
            <v>0</v>
          </cell>
          <cell r="HK4">
            <v>0</v>
          </cell>
          <cell r="HL4">
            <v>0</v>
          </cell>
          <cell r="HM4">
            <v>0</v>
          </cell>
          <cell r="HN4">
            <v>0</v>
          </cell>
          <cell r="HO4">
            <v>0</v>
          </cell>
          <cell r="HP4">
            <v>0</v>
          </cell>
          <cell r="HQ4">
            <v>0</v>
          </cell>
          <cell r="HR4">
            <v>0</v>
          </cell>
          <cell r="HS4">
            <v>0</v>
          </cell>
          <cell r="HT4">
            <v>0</v>
          </cell>
          <cell r="HU4">
            <v>0</v>
          </cell>
          <cell r="HV4">
            <v>0</v>
          </cell>
          <cell r="HW4">
            <v>0</v>
          </cell>
          <cell r="HX4">
            <v>0</v>
          </cell>
          <cell r="HY4">
            <v>0</v>
          </cell>
          <cell r="HZ4">
            <v>0</v>
          </cell>
        </row>
        <row r="5">
          <cell r="A5">
            <v>7</v>
          </cell>
          <cell r="B5" t="str">
            <v>Camden Property Trust</v>
          </cell>
          <cell r="C5">
            <v>128051573873366</v>
          </cell>
          <cell r="D5">
            <v>6</v>
          </cell>
          <cell r="E5">
            <v>0</v>
          </cell>
          <cell r="F5">
            <v>0</v>
          </cell>
          <cell r="G5">
            <v>1</v>
          </cell>
          <cell r="H5">
            <v>5</v>
          </cell>
          <cell r="I5">
            <v>0</v>
          </cell>
          <cell r="J5">
            <v>19</v>
          </cell>
          <cell r="K5">
            <v>31</v>
          </cell>
          <cell r="L5">
            <v>30</v>
          </cell>
          <cell r="M5">
            <v>22</v>
          </cell>
          <cell r="N5">
            <v>7</v>
          </cell>
          <cell r="O5">
            <v>0</v>
          </cell>
          <cell r="P5">
            <v>0</v>
          </cell>
          <cell r="Q5">
            <v>0</v>
          </cell>
          <cell r="R5">
            <v>7</v>
          </cell>
          <cell r="S5">
            <v>0</v>
          </cell>
          <cell r="T5">
            <v>8</v>
          </cell>
          <cell r="U5">
            <v>15</v>
          </cell>
          <cell r="V5">
            <v>65</v>
          </cell>
          <cell r="W5">
            <v>13</v>
          </cell>
          <cell r="X5">
            <v>2</v>
          </cell>
          <cell r="Y5">
            <v>0</v>
          </cell>
          <cell r="Z5">
            <v>0</v>
          </cell>
          <cell r="AA5">
            <v>1</v>
          </cell>
          <cell r="AB5">
            <v>0</v>
          </cell>
          <cell r="AC5">
            <v>0</v>
          </cell>
          <cell r="AD5">
            <v>9</v>
          </cell>
          <cell r="AE5">
            <v>110</v>
          </cell>
          <cell r="AF5">
            <v>413</v>
          </cell>
          <cell r="AG5">
            <v>124</v>
          </cell>
          <cell r="AH5">
            <v>39</v>
          </cell>
          <cell r="AI5">
            <v>0</v>
          </cell>
          <cell r="AJ5">
            <v>0</v>
          </cell>
          <cell r="AK5">
            <v>1</v>
          </cell>
          <cell r="AL5">
            <v>0</v>
          </cell>
          <cell r="AM5">
            <v>0</v>
          </cell>
          <cell r="AN5">
            <v>9</v>
          </cell>
          <cell r="AO5">
            <v>110</v>
          </cell>
          <cell r="AP5">
            <v>413</v>
          </cell>
          <cell r="AQ5">
            <v>125</v>
          </cell>
          <cell r="AR5">
            <v>41</v>
          </cell>
          <cell r="AS5">
            <v>0</v>
          </cell>
          <cell r="AT5">
            <v>0</v>
          </cell>
          <cell r="AU5">
            <v>0</v>
          </cell>
          <cell r="AV5">
            <v>0</v>
          </cell>
          <cell r="AW5">
            <v>0</v>
          </cell>
          <cell r="AX5">
            <v>1</v>
          </cell>
          <cell r="AY5">
            <v>6</v>
          </cell>
          <cell r="AZ5">
            <v>81</v>
          </cell>
          <cell r="BA5">
            <v>20</v>
          </cell>
          <cell r="BB5">
            <v>6</v>
          </cell>
          <cell r="BC5">
            <v>0</v>
          </cell>
          <cell r="BD5">
            <v>0</v>
          </cell>
          <cell r="BE5">
            <v>0</v>
          </cell>
          <cell r="BF5">
            <v>1</v>
          </cell>
          <cell r="BG5">
            <v>0</v>
          </cell>
          <cell r="BH5">
            <v>4</v>
          </cell>
          <cell r="BI5">
            <v>5</v>
          </cell>
          <cell r="BJ5">
            <v>4</v>
          </cell>
          <cell r="BK5">
            <v>9</v>
          </cell>
          <cell r="BL5">
            <v>3</v>
          </cell>
          <cell r="BM5">
            <v>0</v>
          </cell>
          <cell r="BN5">
            <v>0</v>
          </cell>
          <cell r="BO5">
            <v>0</v>
          </cell>
          <cell r="BP5">
            <v>0</v>
          </cell>
          <cell r="BQ5">
            <v>0</v>
          </cell>
          <cell r="BR5">
            <v>0</v>
          </cell>
          <cell r="BS5">
            <v>1</v>
          </cell>
          <cell r="BT5">
            <v>1</v>
          </cell>
          <cell r="BU5">
            <v>0</v>
          </cell>
          <cell r="BV5">
            <v>0</v>
          </cell>
          <cell r="BW5">
            <v>0</v>
          </cell>
          <cell r="BX5">
            <v>0</v>
          </cell>
          <cell r="BY5">
            <v>1</v>
          </cell>
          <cell r="BZ5">
            <v>3</v>
          </cell>
          <cell r="CA5">
            <v>0</v>
          </cell>
          <cell r="CB5">
            <v>13</v>
          </cell>
          <cell r="CC5">
            <v>23</v>
          </cell>
          <cell r="CD5">
            <v>14</v>
          </cell>
          <cell r="CE5">
            <v>12</v>
          </cell>
          <cell r="CF5">
            <v>6</v>
          </cell>
          <cell r="CG5">
            <v>0</v>
          </cell>
          <cell r="CH5">
            <v>0</v>
          </cell>
          <cell r="CI5">
            <v>0</v>
          </cell>
          <cell r="CJ5">
            <v>0</v>
          </cell>
          <cell r="CK5">
            <v>0</v>
          </cell>
          <cell r="CL5">
            <v>1</v>
          </cell>
          <cell r="CM5">
            <v>0</v>
          </cell>
          <cell r="CN5">
            <v>0</v>
          </cell>
          <cell r="CO5">
            <v>1</v>
          </cell>
          <cell r="CP5">
            <v>1</v>
          </cell>
          <cell r="CQ5">
            <v>0</v>
          </cell>
          <cell r="CR5">
            <v>0</v>
          </cell>
          <cell r="CS5">
            <v>0</v>
          </cell>
          <cell r="CT5">
            <v>0</v>
          </cell>
          <cell r="CU5">
            <v>0</v>
          </cell>
          <cell r="CV5">
            <v>0</v>
          </cell>
          <cell r="CW5">
            <v>0</v>
          </cell>
          <cell r="CX5">
            <v>2</v>
          </cell>
          <cell r="CY5">
            <v>1</v>
          </cell>
          <cell r="CZ5">
            <v>0</v>
          </cell>
          <cell r="DA5">
            <v>0</v>
          </cell>
          <cell r="DB5">
            <v>0</v>
          </cell>
          <cell r="DC5">
            <v>0</v>
          </cell>
          <cell r="DD5">
            <v>0</v>
          </cell>
          <cell r="DE5">
            <v>0</v>
          </cell>
          <cell r="DF5">
            <v>3</v>
          </cell>
          <cell r="DG5">
            <v>13</v>
          </cell>
          <cell r="DH5">
            <v>19</v>
          </cell>
          <cell r="DI5">
            <v>13</v>
          </cell>
          <cell r="DJ5">
            <v>4</v>
          </cell>
          <cell r="DK5">
            <v>0</v>
          </cell>
          <cell r="DL5">
            <v>0</v>
          </cell>
          <cell r="DM5">
            <v>0</v>
          </cell>
          <cell r="DN5">
            <v>0</v>
          </cell>
          <cell r="DO5">
            <v>0</v>
          </cell>
          <cell r="DP5">
            <v>1</v>
          </cell>
          <cell r="DQ5">
            <v>1</v>
          </cell>
          <cell r="DR5">
            <v>1</v>
          </cell>
          <cell r="DS5">
            <v>0</v>
          </cell>
          <cell r="DT5">
            <v>0</v>
          </cell>
          <cell r="DU5">
            <v>0</v>
          </cell>
          <cell r="DV5">
            <v>0</v>
          </cell>
          <cell r="DW5">
            <v>1</v>
          </cell>
          <cell r="DX5">
            <v>5</v>
          </cell>
          <cell r="DY5">
            <v>0</v>
          </cell>
          <cell r="DZ5">
            <v>16</v>
          </cell>
          <cell r="EA5">
            <v>19</v>
          </cell>
          <cell r="EB5">
            <v>13</v>
          </cell>
          <cell r="EC5">
            <v>9</v>
          </cell>
          <cell r="ED5">
            <v>3</v>
          </cell>
          <cell r="EE5">
            <v>0</v>
          </cell>
          <cell r="EF5">
            <v>0</v>
          </cell>
          <cell r="EG5">
            <v>0</v>
          </cell>
          <cell r="EH5">
            <v>0</v>
          </cell>
          <cell r="EI5">
            <v>0</v>
          </cell>
          <cell r="EJ5">
            <v>0</v>
          </cell>
          <cell r="EK5">
            <v>0</v>
          </cell>
          <cell r="EL5">
            <v>0</v>
          </cell>
          <cell r="EM5">
            <v>1</v>
          </cell>
          <cell r="EN5">
            <v>1</v>
          </cell>
          <cell r="EO5">
            <v>0</v>
          </cell>
          <cell r="EP5">
            <v>0</v>
          </cell>
          <cell r="EQ5">
            <v>0</v>
          </cell>
          <cell r="ER5">
            <v>0</v>
          </cell>
          <cell r="ES5">
            <v>0</v>
          </cell>
          <cell r="ET5">
            <v>3</v>
          </cell>
          <cell r="EU5">
            <v>15</v>
          </cell>
          <cell r="EV5">
            <v>18</v>
          </cell>
          <cell r="EW5">
            <v>8</v>
          </cell>
          <cell r="EX5">
            <v>1</v>
          </cell>
          <cell r="EY5">
            <v>0</v>
          </cell>
          <cell r="EZ5">
            <v>0</v>
          </cell>
          <cell r="FA5">
            <v>0</v>
          </cell>
          <cell r="FB5">
            <v>1</v>
          </cell>
          <cell r="FC5">
            <v>0</v>
          </cell>
          <cell r="FD5">
            <v>6</v>
          </cell>
          <cell r="FE5">
            <v>5</v>
          </cell>
          <cell r="FF5">
            <v>4</v>
          </cell>
          <cell r="FG5">
            <v>10</v>
          </cell>
          <cell r="FH5">
            <v>4</v>
          </cell>
          <cell r="FI5">
            <v>0</v>
          </cell>
          <cell r="FJ5">
            <v>0</v>
          </cell>
          <cell r="FK5">
            <v>0</v>
          </cell>
          <cell r="FL5">
            <v>0</v>
          </cell>
          <cell r="FM5">
            <v>0</v>
          </cell>
          <cell r="FN5">
            <v>0</v>
          </cell>
          <cell r="FO5">
            <v>0</v>
          </cell>
          <cell r="FP5">
            <v>0</v>
          </cell>
          <cell r="FQ5">
            <v>0</v>
          </cell>
          <cell r="FR5">
            <v>0</v>
          </cell>
          <cell r="FS5">
            <v>0</v>
          </cell>
          <cell r="FT5">
            <v>0</v>
          </cell>
          <cell r="FU5">
            <v>0</v>
          </cell>
          <cell r="FV5">
            <v>0</v>
          </cell>
          <cell r="FW5">
            <v>0</v>
          </cell>
          <cell r="FX5">
            <v>0</v>
          </cell>
          <cell r="FY5">
            <v>0</v>
          </cell>
          <cell r="FZ5">
            <v>0</v>
          </cell>
          <cell r="GA5">
            <v>0</v>
          </cell>
          <cell r="GB5">
            <v>0</v>
          </cell>
          <cell r="GC5">
            <v>0</v>
          </cell>
          <cell r="GD5">
            <v>0</v>
          </cell>
          <cell r="GE5">
            <v>0</v>
          </cell>
          <cell r="GF5">
            <v>0</v>
          </cell>
          <cell r="GG5">
            <v>0</v>
          </cell>
          <cell r="GH5">
            <v>0</v>
          </cell>
          <cell r="GI5">
            <v>0</v>
          </cell>
          <cell r="GJ5">
            <v>0</v>
          </cell>
          <cell r="GK5">
            <v>0</v>
          </cell>
          <cell r="GL5">
            <v>0</v>
          </cell>
          <cell r="GM5">
            <v>0</v>
          </cell>
          <cell r="GN5">
            <v>0</v>
          </cell>
          <cell r="GO5">
            <v>0</v>
          </cell>
          <cell r="GP5">
            <v>0</v>
          </cell>
          <cell r="GQ5">
            <v>0</v>
          </cell>
          <cell r="GR5">
            <v>0</v>
          </cell>
          <cell r="GS5">
            <v>0</v>
          </cell>
          <cell r="GT5">
            <v>0</v>
          </cell>
          <cell r="GU5">
            <v>0</v>
          </cell>
          <cell r="GV5">
            <v>0</v>
          </cell>
          <cell r="GW5">
            <v>0</v>
          </cell>
          <cell r="GX5">
            <v>0</v>
          </cell>
          <cell r="GY5">
            <v>1</v>
          </cell>
          <cell r="GZ5">
            <v>3</v>
          </cell>
          <cell r="HA5">
            <v>0</v>
          </cell>
          <cell r="HB5">
            <v>10</v>
          </cell>
          <cell r="HC5">
            <v>11</v>
          </cell>
          <cell r="HD5">
            <v>8</v>
          </cell>
          <cell r="HE5">
            <v>4</v>
          </cell>
          <cell r="HF5">
            <v>2</v>
          </cell>
          <cell r="HG5">
            <v>0</v>
          </cell>
          <cell r="HH5">
            <v>0</v>
          </cell>
          <cell r="HI5">
            <v>0</v>
          </cell>
          <cell r="HJ5">
            <v>0</v>
          </cell>
          <cell r="HK5">
            <v>0</v>
          </cell>
          <cell r="HL5">
            <v>0</v>
          </cell>
          <cell r="HM5">
            <v>0</v>
          </cell>
          <cell r="HN5">
            <v>0</v>
          </cell>
          <cell r="HO5">
            <v>0</v>
          </cell>
          <cell r="HP5">
            <v>0</v>
          </cell>
          <cell r="HQ5">
            <v>0</v>
          </cell>
          <cell r="HR5">
            <v>0</v>
          </cell>
          <cell r="HS5">
            <v>0</v>
          </cell>
          <cell r="HT5">
            <v>1</v>
          </cell>
          <cell r="HU5">
            <v>0</v>
          </cell>
          <cell r="HV5">
            <v>0</v>
          </cell>
          <cell r="HW5">
            <v>0</v>
          </cell>
          <cell r="HX5">
            <v>0</v>
          </cell>
          <cell r="HY5">
            <v>0</v>
          </cell>
          <cell r="HZ5">
            <v>0</v>
          </cell>
        </row>
        <row r="6">
          <cell r="A6">
            <v>8</v>
          </cell>
          <cell r="B6" t="str">
            <v>Recreational Equipment (REI)</v>
          </cell>
          <cell r="C6">
            <v>9062006483</v>
          </cell>
          <cell r="D6">
            <v>7</v>
          </cell>
          <cell r="E6">
            <v>0</v>
          </cell>
          <cell r="F6">
            <v>0</v>
          </cell>
          <cell r="G6">
            <v>0</v>
          </cell>
          <cell r="H6">
            <v>0</v>
          </cell>
          <cell r="I6">
            <v>0</v>
          </cell>
          <cell r="J6">
            <v>993</v>
          </cell>
          <cell r="K6">
            <v>224</v>
          </cell>
          <cell r="L6">
            <v>1171</v>
          </cell>
          <cell r="M6">
            <v>1067</v>
          </cell>
          <cell r="N6">
            <v>94</v>
          </cell>
          <cell r="O6">
            <v>0</v>
          </cell>
          <cell r="P6">
            <v>0</v>
          </cell>
          <cell r="Q6">
            <v>0</v>
          </cell>
          <cell r="R6">
            <v>0</v>
          </cell>
          <cell r="S6">
            <v>0</v>
          </cell>
          <cell r="T6">
            <v>813</v>
          </cell>
          <cell r="U6">
            <v>246</v>
          </cell>
          <cell r="V6">
            <v>2901</v>
          </cell>
          <cell r="W6">
            <v>2029</v>
          </cell>
          <cell r="X6">
            <v>148</v>
          </cell>
          <cell r="Y6">
            <v>0</v>
          </cell>
          <cell r="Z6">
            <v>0</v>
          </cell>
          <cell r="AA6">
            <v>0</v>
          </cell>
          <cell r="AB6">
            <v>0</v>
          </cell>
          <cell r="AC6">
            <v>0</v>
          </cell>
          <cell r="AD6">
            <v>10192</v>
          </cell>
          <cell r="AE6">
            <v>3801</v>
          </cell>
          <cell r="AF6">
            <v>88113</v>
          </cell>
          <cell r="AG6">
            <v>53702</v>
          </cell>
          <cell r="AH6">
            <v>2123</v>
          </cell>
          <cell r="AI6">
            <v>0</v>
          </cell>
          <cell r="AJ6">
            <v>0</v>
          </cell>
          <cell r="AK6">
            <v>0</v>
          </cell>
          <cell r="AL6">
            <v>0</v>
          </cell>
          <cell r="AM6">
            <v>0</v>
          </cell>
          <cell r="AN6">
            <v>10192</v>
          </cell>
          <cell r="AO6">
            <v>3801</v>
          </cell>
          <cell r="AP6">
            <v>88153</v>
          </cell>
          <cell r="AQ6">
            <v>53935</v>
          </cell>
          <cell r="AR6">
            <v>2227</v>
          </cell>
          <cell r="AS6">
            <v>0</v>
          </cell>
          <cell r="AT6">
            <v>0</v>
          </cell>
          <cell r="AU6">
            <v>0</v>
          </cell>
          <cell r="AV6">
            <v>0</v>
          </cell>
          <cell r="AW6">
            <v>0</v>
          </cell>
          <cell r="AX6">
            <v>3184</v>
          </cell>
          <cell r="AY6">
            <v>12</v>
          </cell>
          <cell r="AZ6">
            <v>75</v>
          </cell>
          <cell r="BA6">
            <v>169</v>
          </cell>
          <cell r="BB6">
            <v>2</v>
          </cell>
          <cell r="BC6">
            <v>0</v>
          </cell>
          <cell r="BD6">
            <v>0</v>
          </cell>
          <cell r="BE6">
            <v>0</v>
          </cell>
          <cell r="BF6">
            <v>0</v>
          </cell>
          <cell r="BG6">
            <v>0</v>
          </cell>
          <cell r="BH6">
            <v>223</v>
          </cell>
          <cell r="BI6">
            <v>27</v>
          </cell>
          <cell r="BJ6">
            <v>99</v>
          </cell>
          <cell r="BK6">
            <v>113</v>
          </cell>
          <cell r="BL6">
            <v>5</v>
          </cell>
          <cell r="BM6">
            <v>0</v>
          </cell>
          <cell r="BN6">
            <v>0</v>
          </cell>
          <cell r="BO6">
            <v>0</v>
          </cell>
          <cell r="BP6">
            <v>0</v>
          </cell>
          <cell r="BQ6">
            <v>0</v>
          </cell>
          <cell r="BR6">
            <v>227</v>
          </cell>
          <cell r="BS6">
            <v>94</v>
          </cell>
          <cell r="BT6">
            <v>582</v>
          </cell>
          <cell r="BU6">
            <v>570</v>
          </cell>
          <cell r="BV6">
            <v>60</v>
          </cell>
          <cell r="BW6">
            <v>0</v>
          </cell>
          <cell r="BX6">
            <v>0</v>
          </cell>
          <cell r="BY6">
            <v>0</v>
          </cell>
          <cell r="BZ6">
            <v>0</v>
          </cell>
          <cell r="CA6">
            <v>0</v>
          </cell>
          <cell r="CB6">
            <v>876</v>
          </cell>
          <cell r="CC6">
            <v>175</v>
          </cell>
          <cell r="CD6">
            <v>880</v>
          </cell>
          <cell r="CE6">
            <v>800</v>
          </cell>
          <cell r="CF6">
            <v>74</v>
          </cell>
          <cell r="CG6">
            <v>0</v>
          </cell>
          <cell r="CH6">
            <v>0</v>
          </cell>
          <cell r="CI6">
            <v>0</v>
          </cell>
          <cell r="CJ6">
            <v>0</v>
          </cell>
          <cell r="CK6">
            <v>0</v>
          </cell>
          <cell r="CL6">
            <v>225</v>
          </cell>
          <cell r="CM6">
            <v>94</v>
          </cell>
          <cell r="CN6">
            <v>565</v>
          </cell>
          <cell r="CO6">
            <v>567</v>
          </cell>
          <cell r="CP6">
            <v>63</v>
          </cell>
          <cell r="CQ6">
            <v>0</v>
          </cell>
          <cell r="CR6">
            <v>0</v>
          </cell>
          <cell r="CS6">
            <v>0</v>
          </cell>
          <cell r="CT6">
            <v>0</v>
          </cell>
          <cell r="CU6">
            <v>0</v>
          </cell>
          <cell r="CV6">
            <v>13</v>
          </cell>
          <cell r="CW6">
            <v>7</v>
          </cell>
          <cell r="CX6">
            <v>37</v>
          </cell>
          <cell r="CY6">
            <v>24</v>
          </cell>
          <cell r="CZ6">
            <v>3</v>
          </cell>
          <cell r="DA6">
            <v>0</v>
          </cell>
          <cell r="DB6">
            <v>0</v>
          </cell>
          <cell r="DC6">
            <v>0</v>
          </cell>
          <cell r="DD6">
            <v>0</v>
          </cell>
          <cell r="DE6">
            <v>0</v>
          </cell>
          <cell r="DF6">
            <v>62</v>
          </cell>
          <cell r="DG6">
            <v>9</v>
          </cell>
          <cell r="DH6">
            <v>50</v>
          </cell>
          <cell r="DI6">
            <v>58</v>
          </cell>
          <cell r="DJ6">
            <v>6</v>
          </cell>
          <cell r="DK6">
            <v>0</v>
          </cell>
          <cell r="DL6">
            <v>0</v>
          </cell>
          <cell r="DM6">
            <v>0</v>
          </cell>
          <cell r="DN6">
            <v>0</v>
          </cell>
          <cell r="DO6">
            <v>0</v>
          </cell>
          <cell r="DP6">
            <v>52</v>
          </cell>
          <cell r="DQ6">
            <v>7</v>
          </cell>
          <cell r="DR6">
            <v>41</v>
          </cell>
          <cell r="DS6">
            <v>54</v>
          </cell>
          <cell r="DT6">
            <v>5</v>
          </cell>
          <cell r="DU6">
            <v>0</v>
          </cell>
          <cell r="DV6">
            <v>0</v>
          </cell>
          <cell r="DW6">
            <v>0</v>
          </cell>
          <cell r="DX6">
            <v>0</v>
          </cell>
          <cell r="DY6">
            <v>0</v>
          </cell>
          <cell r="DZ6">
            <v>814</v>
          </cell>
          <cell r="EA6">
            <v>140</v>
          </cell>
          <cell r="EB6">
            <v>620</v>
          </cell>
          <cell r="EC6">
            <v>500</v>
          </cell>
          <cell r="ED6">
            <v>34</v>
          </cell>
          <cell r="EE6">
            <v>0</v>
          </cell>
          <cell r="EF6">
            <v>0</v>
          </cell>
          <cell r="EG6">
            <v>0</v>
          </cell>
          <cell r="EH6">
            <v>0</v>
          </cell>
          <cell r="EI6">
            <v>0</v>
          </cell>
          <cell r="EJ6">
            <v>7</v>
          </cell>
          <cell r="EK6">
            <v>0</v>
          </cell>
          <cell r="EL6">
            <v>1</v>
          </cell>
          <cell r="EM6">
            <v>0</v>
          </cell>
          <cell r="EN6">
            <v>0</v>
          </cell>
          <cell r="EO6">
            <v>0</v>
          </cell>
          <cell r="EP6">
            <v>0</v>
          </cell>
          <cell r="EQ6">
            <v>0</v>
          </cell>
          <cell r="ER6">
            <v>0</v>
          </cell>
          <cell r="ES6">
            <v>0</v>
          </cell>
          <cell r="ET6">
            <v>282</v>
          </cell>
          <cell r="EU6">
            <v>50</v>
          </cell>
          <cell r="EV6">
            <v>266</v>
          </cell>
          <cell r="EW6">
            <v>191</v>
          </cell>
          <cell r="EX6">
            <v>9</v>
          </cell>
          <cell r="EY6">
            <v>0</v>
          </cell>
          <cell r="EZ6">
            <v>0</v>
          </cell>
          <cell r="FA6">
            <v>0</v>
          </cell>
          <cell r="FB6">
            <v>0</v>
          </cell>
          <cell r="FC6">
            <v>0</v>
          </cell>
          <cell r="FD6">
            <v>419</v>
          </cell>
          <cell r="FE6">
            <v>88</v>
          </cell>
          <cell r="FF6">
            <v>481</v>
          </cell>
          <cell r="FG6">
            <v>519</v>
          </cell>
          <cell r="FH6">
            <v>53</v>
          </cell>
          <cell r="FI6">
            <v>0</v>
          </cell>
          <cell r="FJ6">
            <v>0</v>
          </cell>
          <cell r="FK6">
            <v>0</v>
          </cell>
          <cell r="FL6">
            <v>0</v>
          </cell>
          <cell r="FM6">
            <v>0</v>
          </cell>
          <cell r="FN6">
            <v>0</v>
          </cell>
          <cell r="FO6">
            <v>0</v>
          </cell>
          <cell r="FP6">
            <v>2</v>
          </cell>
          <cell r="FQ6">
            <v>4</v>
          </cell>
          <cell r="FR6">
            <v>0</v>
          </cell>
          <cell r="FS6">
            <v>0</v>
          </cell>
          <cell r="FT6">
            <v>0</v>
          </cell>
          <cell r="FU6">
            <v>0</v>
          </cell>
          <cell r="FV6">
            <v>0</v>
          </cell>
          <cell r="FW6">
            <v>0</v>
          </cell>
          <cell r="FX6">
            <v>17</v>
          </cell>
          <cell r="FY6">
            <v>17</v>
          </cell>
          <cell r="FZ6">
            <v>81</v>
          </cell>
          <cell r="GA6">
            <v>63</v>
          </cell>
          <cell r="GB6">
            <v>5</v>
          </cell>
          <cell r="GC6">
            <v>0</v>
          </cell>
          <cell r="GD6">
            <v>0</v>
          </cell>
          <cell r="GE6">
            <v>0</v>
          </cell>
          <cell r="GF6">
            <v>0</v>
          </cell>
          <cell r="GG6">
            <v>0</v>
          </cell>
          <cell r="GH6">
            <v>4</v>
          </cell>
          <cell r="GI6">
            <v>0</v>
          </cell>
          <cell r="GJ6">
            <v>0</v>
          </cell>
          <cell r="GK6">
            <v>0</v>
          </cell>
          <cell r="GL6">
            <v>0</v>
          </cell>
          <cell r="GM6">
            <v>0</v>
          </cell>
          <cell r="GN6">
            <v>0</v>
          </cell>
          <cell r="GO6">
            <v>0</v>
          </cell>
          <cell r="GP6">
            <v>0</v>
          </cell>
          <cell r="GQ6">
            <v>0</v>
          </cell>
          <cell r="GR6">
            <v>0</v>
          </cell>
          <cell r="GS6">
            <v>0</v>
          </cell>
          <cell r="GT6">
            <v>0</v>
          </cell>
          <cell r="GU6">
            <v>0</v>
          </cell>
          <cell r="GV6">
            <v>0</v>
          </cell>
          <cell r="GW6">
            <v>0</v>
          </cell>
          <cell r="GX6">
            <v>0</v>
          </cell>
          <cell r="GY6">
            <v>0</v>
          </cell>
          <cell r="GZ6">
            <v>0</v>
          </cell>
          <cell r="HA6">
            <v>0</v>
          </cell>
          <cell r="HB6">
            <v>239</v>
          </cell>
          <cell r="HC6">
            <v>50</v>
          </cell>
          <cell r="HD6">
            <v>226</v>
          </cell>
          <cell r="HE6">
            <v>182</v>
          </cell>
          <cell r="HF6">
            <v>17</v>
          </cell>
          <cell r="HG6">
            <v>0</v>
          </cell>
          <cell r="HH6">
            <v>0</v>
          </cell>
          <cell r="HI6">
            <v>0</v>
          </cell>
          <cell r="HJ6">
            <v>0</v>
          </cell>
          <cell r="HK6">
            <v>0</v>
          </cell>
          <cell r="HL6">
            <v>0</v>
          </cell>
          <cell r="HM6">
            <v>0</v>
          </cell>
          <cell r="HN6">
            <v>0</v>
          </cell>
          <cell r="HO6">
            <v>0</v>
          </cell>
          <cell r="HP6">
            <v>0</v>
          </cell>
          <cell r="HQ6">
            <v>0</v>
          </cell>
          <cell r="HR6">
            <v>0</v>
          </cell>
          <cell r="HS6">
            <v>0</v>
          </cell>
          <cell r="HT6">
            <v>0</v>
          </cell>
          <cell r="HU6">
            <v>0</v>
          </cell>
          <cell r="HV6">
            <v>32</v>
          </cell>
          <cell r="HW6">
            <v>19</v>
          </cell>
          <cell r="HX6">
            <v>115</v>
          </cell>
          <cell r="HY6">
            <v>108</v>
          </cell>
          <cell r="HZ6">
            <v>10</v>
          </cell>
        </row>
        <row r="7">
          <cell r="A7">
            <v>9</v>
          </cell>
          <cell r="B7" t="str">
            <v>CHG Healthcare Services</v>
          </cell>
          <cell r="C7">
            <v>32264600947</v>
          </cell>
          <cell r="D7">
            <v>8</v>
          </cell>
          <cell r="E7">
            <v>0</v>
          </cell>
          <cell r="F7">
            <v>0</v>
          </cell>
          <cell r="G7">
            <v>0</v>
          </cell>
          <cell r="H7">
            <v>5</v>
          </cell>
          <cell r="I7">
            <v>2</v>
          </cell>
          <cell r="J7">
            <v>5</v>
          </cell>
          <cell r="K7">
            <v>11</v>
          </cell>
          <cell r="L7">
            <v>18</v>
          </cell>
          <cell r="M7">
            <v>11</v>
          </cell>
          <cell r="N7">
            <v>1</v>
          </cell>
          <cell r="O7">
            <v>0</v>
          </cell>
          <cell r="P7">
            <v>0</v>
          </cell>
          <cell r="Q7">
            <v>0</v>
          </cell>
          <cell r="R7">
            <v>1</v>
          </cell>
          <cell r="S7">
            <v>0</v>
          </cell>
          <cell r="T7">
            <v>5</v>
          </cell>
          <cell r="U7">
            <v>11</v>
          </cell>
          <cell r="V7">
            <v>9</v>
          </cell>
          <cell r="W7">
            <v>20</v>
          </cell>
          <cell r="X7">
            <v>0</v>
          </cell>
          <cell r="Y7">
            <v>0</v>
          </cell>
          <cell r="Z7">
            <v>0</v>
          </cell>
          <cell r="AA7">
            <v>0</v>
          </cell>
          <cell r="AB7">
            <v>3</v>
          </cell>
          <cell r="AC7">
            <v>0</v>
          </cell>
          <cell r="AD7">
            <v>7</v>
          </cell>
          <cell r="AE7">
            <v>153</v>
          </cell>
          <cell r="AF7">
            <v>306</v>
          </cell>
          <cell r="AG7">
            <v>435</v>
          </cell>
          <cell r="AH7">
            <v>1</v>
          </cell>
          <cell r="AI7">
            <v>0</v>
          </cell>
          <cell r="AJ7">
            <v>0</v>
          </cell>
          <cell r="AK7">
            <v>0</v>
          </cell>
          <cell r="AL7">
            <v>3</v>
          </cell>
          <cell r="AM7">
            <v>0</v>
          </cell>
          <cell r="AN7">
            <v>7</v>
          </cell>
          <cell r="AO7">
            <v>153</v>
          </cell>
          <cell r="AP7">
            <v>306</v>
          </cell>
          <cell r="AQ7">
            <v>443</v>
          </cell>
          <cell r="AR7">
            <v>1</v>
          </cell>
          <cell r="AS7">
            <v>0</v>
          </cell>
          <cell r="AT7">
            <v>0</v>
          </cell>
          <cell r="AU7">
            <v>0</v>
          </cell>
          <cell r="AV7">
            <v>0</v>
          </cell>
          <cell r="AW7">
            <v>0</v>
          </cell>
          <cell r="AX7">
            <v>0</v>
          </cell>
          <cell r="AY7">
            <v>8</v>
          </cell>
          <cell r="AZ7">
            <v>31</v>
          </cell>
          <cell r="BA7">
            <v>45</v>
          </cell>
          <cell r="BB7">
            <v>0</v>
          </cell>
          <cell r="BC7">
            <v>0</v>
          </cell>
          <cell r="BD7">
            <v>0</v>
          </cell>
          <cell r="BE7">
            <v>0</v>
          </cell>
          <cell r="BF7">
            <v>1</v>
          </cell>
          <cell r="BG7">
            <v>1</v>
          </cell>
          <cell r="BH7">
            <v>1</v>
          </cell>
          <cell r="BI7">
            <v>4</v>
          </cell>
          <cell r="BJ7">
            <v>8</v>
          </cell>
          <cell r="BK7">
            <v>5</v>
          </cell>
          <cell r="BL7">
            <v>1</v>
          </cell>
          <cell r="BM7">
            <v>0</v>
          </cell>
          <cell r="BN7">
            <v>0</v>
          </cell>
          <cell r="BO7">
            <v>0</v>
          </cell>
          <cell r="BP7">
            <v>0</v>
          </cell>
          <cell r="BQ7">
            <v>0</v>
          </cell>
          <cell r="BR7">
            <v>0</v>
          </cell>
          <cell r="BS7">
            <v>0</v>
          </cell>
          <cell r="BT7">
            <v>0</v>
          </cell>
          <cell r="BU7">
            <v>0</v>
          </cell>
          <cell r="BV7">
            <v>0</v>
          </cell>
          <cell r="BW7">
            <v>0</v>
          </cell>
          <cell r="BX7">
            <v>0</v>
          </cell>
          <cell r="BY7">
            <v>0</v>
          </cell>
          <cell r="BZ7">
            <v>4</v>
          </cell>
          <cell r="CA7">
            <v>2</v>
          </cell>
          <cell r="CB7">
            <v>3</v>
          </cell>
          <cell r="CC7">
            <v>5</v>
          </cell>
          <cell r="CD7">
            <v>11</v>
          </cell>
          <cell r="CE7">
            <v>2</v>
          </cell>
          <cell r="CF7">
            <v>1</v>
          </cell>
          <cell r="CG7">
            <v>0</v>
          </cell>
          <cell r="CH7">
            <v>0</v>
          </cell>
          <cell r="CI7">
            <v>0</v>
          </cell>
          <cell r="CJ7">
            <v>0</v>
          </cell>
          <cell r="CK7">
            <v>0</v>
          </cell>
          <cell r="CL7">
            <v>0</v>
          </cell>
          <cell r="CM7">
            <v>0</v>
          </cell>
          <cell r="CN7">
            <v>1</v>
          </cell>
          <cell r="CO7">
            <v>2</v>
          </cell>
          <cell r="CP7">
            <v>0</v>
          </cell>
          <cell r="CQ7">
            <v>0</v>
          </cell>
          <cell r="CR7">
            <v>0</v>
          </cell>
          <cell r="CS7">
            <v>0</v>
          </cell>
          <cell r="CT7">
            <v>0</v>
          </cell>
          <cell r="CU7">
            <v>0</v>
          </cell>
          <cell r="CV7">
            <v>0</v>
          </cell>
          <cell r="CW7">
            <v>1</v>
          </cell>
          <cell r="CX7">
            <v>1</v>
          </cell>
          <cell r="CY7">
            <v>1</v>
          </cell>
          <cell r="CZ7">
            <v>0</v>
          </cell>
          <cell r="DA7">
            <v>0</v>
          </cell>
          <cell r="DB7">
            <v>0</v>
          </cell>
          <cell r="DC7">
            <v>0</v>
          </cell>
          <cell r="DD7">
            <v>0</v>
          </cell>
          <cell r="DE7">
            <v>0</v>
          </cell>
          <cell r="DF7">
            <v>1</v>
          </cell>
          <cell r="DG7">
            <v>6</v>
          </cell>
          <cell r="DH7">
            <v>14</v>
          </cell>
          <cell r="DI7">
            <v>9</v>
          </cell>
          <cell r="DJ7">
            <v>0</v>
          </cell>
          <cell r="DK7">
            <v>0</v>
          </cell>
          <cell r="DL7">
            <v>0</v>
          </cell>
          <cell r="DM7">
            <v>0</v>
          </cell>
          <cell r="DN7">
            <v>1</v>
          </cell>
          <cell r="DO7">
            <v>0</v>
          </cell>
          <cell r="DP7">
            <v>0</v>
          </cell>
          <cell r="DQ7">
            <v>0</v>
          </cell>
          <cell r="DR7">
            <v>2</v>
          </cell>
          <cell r="DS7">
            <v>3</v>
          </cell>
          <cell r="DT7">
            <v>0</v>
          </cell>
          <cell r="DU7">
            <v>0</v>
          </cell>
          <cell r="DV7">
            <v>0</v>
          </cell>
          <cell r="DW7">
            <v>0</v>
          </cell>
          <cell r="DX7">
            <v>5</v>
          </cell>
          <cell r="DY7">
            <v>2</v>
          </cell>
          <cell r="DZ7">
            <v>5</v>
          </cell>
          <cell r="EA7">
            <v>6</v>
          </cell>
          <cell r="EB7">
            <v>5</v>
          </cell>
          <cell r="EC7">
            <v>2</v>
          </cell>
          <cell r="ED7">
            <v>1</v>
          </cell>
          <cell r="EE7">
            <v>0</v>
          </cell>
          <cell r="EF7">
            <v>0</v>
          </cell>
          <cell r="EG7">
            <v>0</v>
          </cell>
          <cell r="EH7">
            <v>1</v>
          </cell>
          <cell r="EI7">
            <v>0</v>
          </cell>
          <cell r="EJ7">
            <v>0</v>
          </cell>
          <cell r="EK7">
            <v>0</v>
          </cell>
          <cell r="EL7">
            <v>4</v>
          </cell>
          <cell r="EM7">
            <v>1</v>
          </cell>
          <cell r="EN7">
            <v>0</v>
          </cell>
          <cell r="EO7">
            <v>0</v>
          </cell>
          <cell r="EP7">
            <v>0</v>
          </cell>
          <cell r="EQ7">
            <v>0</v>
          </cell>
          <cell r="ER7">
            <v>1</v>
          </cell>
          <cell r="ES7">
            <v>0</v>
          </cell>
          <cell r="ET7">
            <v>1</v>
          </cell>
          <cell r="EU7">
            <v>5</v>
          </cell>
          <cell r="EV7">
            <v>6</v>
          </cell>
          <cell r="EW7">
            <v>2</v>
          </cell>
          <cell r="EX7">
            <v>0</v>
          </cell>
          <cell r="EY7">
            <v>0</v>
          </cell>
          <cell r="EZ7">
            <v>0</v>
          </cell>
          <cell r="FA7">
            <v>0</v>
          </cell>
          <cell r="FB7">
            <v>1</v>
          </cell>
          <cell r="FC7">
            <v>1</v>
          </cell>
          <cell r="FD7">
            <v>1</v>
          </cell>
          <cell r="FE7">
            <v>4</v>
          </cell>
          <cell r="FF7">
            <v>10</v>
          </cell>
          <cell r="FG7">
            <v>7</v>
          </cell>
          <cell r="FH7">
            <v>1</v>
          </cell>
          <cell r="FI7">
            <v>0</v>
          </cell>
          <cell r="FJ7">
            <v>0</v>
          </cell>
          <cell r="FK7">
            <v>0</v>
          </cell>
          <cell r="FL7">
            <v>0</v>
          </cell>
          <cell r="FM7">
            <v>0</v>
          </cell>
          <cell r="FN7">
            <v>0</v>
          </cell>
          <cell r="FO7">
            <v>0</v>
          </cell>
          <cell r="FP7">
            <v>1</v>
          </cell>
          <cell r="FQ7">
            <v>2</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3</v>
          </cell>
          <cell r="HA7">
            <v>1</v>
          </cell>
          <cell r="HB7">
            <v>3</v>
          </cell>
          <cell r="HC7">
            <v>2</v>
          </cell>
          <cell r="HD7">
            <v>1</v>
          </cell>
          <cell r="HE7">
            <v>0</v>
          </cell>
          <cell r="HF7">
            <v>0</v>
          </cell>
          <cell r="HG7">
            <v>0</v>
          </cell>
          <cell r="HH7">
            <v>0</v>
          </cell>
          <cell r="HI7">
            <v>0</v>
          </cell>
          <cell r="HJ7">
            <v>0</v>
          </cell>
          <cell r="HK7">
            <v>0</v>
          </cell>
          <cell r="HL7">
            <v>0</v>
          </cell>
          <cell r="HM7">
            <v>0</v>
          </cell>
          <cell r="HN7">
            <v>0</v>
          </cell>
          <cell r="HO7">
            <v>0</v>
          </cell>
          <cell r="HP7">
            <v>0</v>
          </cell>
          <cell r="HQ7">
            <v>0</v>
          </cell>
          <cell r="HR7">
            <v>0</v>
          </cell>
          <cell r="HS7">
            <v>0</v>
          </cell>
          <cell r="HT7">
            <v>0</v>
          </cell>
          <cell r="HU7">
            <v>0</v>
          </cell>
          <cell r="HV7">
            <v>0</v>
          </cell>
          <cell r="HW7">
            <v>0</v>
          </cell>
          <cell r="HX7">
            <v>0</v>
          </cell>
          <cell r="HY7">
            <v>0</v>
          </cell>
          <cell r="HZ7">
            <v>0</v>
          </cell>
        </row>
        <row r="8">
          <cell r="A8">
            <v>10</v>
          </cell>
          <cell r="B8" t="str">
            <v>Quicken Loans</v>
          </cell>
          <cell r="C8">
            <v>435141649940642</v>
          </cell>
          <cell r="D8">
            <v>9</v>
          </cell>
          <cell r="E8">
            <v>0</v>
          </cell>
          <cell r="F8">
            <v>0</v>
          </cell>
          <cell r="G8">
            <v>0</v>
          </cell>
          <cell r="H8">
            <v>0</v>
          </cell>
          <cell r="I8">
            <v>0</v>
          </cell>
          <cell r="J8">
            <v>0</v>
          </cell>
          <cell r="K8">
            <v>1</v>
          </cell>
          <cell r="L8">
            <v>1</v>
          </cell>
          <cell r="M8">
            <v>1</v>
          </cell>
          <cell r="N8">
            <v>1</v>
          </cell>
          <cell r="O8">
            <v>0</v>
          </cell>
          <cell r="P8">
            <v>0</v>
          </cell>
          <cell r="Q8">
            <v>0</v>
          </cell>
          <cell r="R8">
            <v>0</v>
          </cell>
          <cell r="S8">
            <v>0</v>
          </cell>
          <cell r="T8">
            <v>0</v>
          </cell>
          <cell r="U8">
            <v>1</v>
          </cell>
          <cell r="V8">
            <v>1</v>
          </cell>
          <cell r="W8">
            <v>2</v>
          </cell>
          <cell r="X8">
            <v>0</v>
          </cell>
          <cell r="Y8">
            <v>0</v>
          </cell>
          <cell r="Z8">
            <v>0</v>
          </cell>
          <cell r="AA8">
            <v>0</v>
          </cell>
          <cell r="AB8">
            <v>0</v>
          </cell>
          <cell r="AC8">
            <v>0</v>
          </cell>
          <cell r="AD8">
            <v>0</v>
          </cell>
          <cell r="AE8">
            <v>0</v>
          </cell>
          <cell r="AF8">
            <v>10</v>
          </cell>
          <cell r="AG8">
            <v>6</v>
          </cell>
          <cell r="AH8">
            <v>1</v>
          </cell>
          <cell r="AI8">
            <v>0</v>
          </cell>
          <cell r="AJ8">
            <v>0</v>
          </cell>
          <cell r="AK8">
            <v>0</v>
          </cell>
          <cell r="AL8">
            <v>0</v>
          </cell>
          <cell r="AM8">
            <v>0</v>
          </cell>
          <cell r="AN8">
            <v>0</v>
          </cell>
          <cell r="AO8">
            <v>0</v>
          </cell>
          <cell r="AP8">
            <v>10</v>
          </cell>
          <cell r="AQ8">
            <v>6</v>
          </cell>
          <cell r="AR8">
            <v>1</v>
          </cell>
          <cell r="AS8">
            <v>0</v>
          </cell>
          <cell r="AT8">
            <v>0</v>
          </cell>
          <cell r="AU8">
            <v>0</v>
          </cell>
          <cell r="AV8">
            <v>0</v>
          </cell>
          <cell r="AW8">
            <v>0</v>
          </cell>
          <cell r="AX8">
            <v>0</v>
          </cell>
          <cell r="AY8">
            <v>0</v>
          </cell>
          <cell r="AZ8">
            <v>1</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1</v>
          </cell>
          <cell r="BW8">
            <v>0</v>
          </cell>
          <cell r="BX8">
            <v>0</v>
          </cell>
          <cell r="BY8">
            <v>0</v>
          </cell>
          <cell r="BZ8">
            <v>0</v>
          </cell>
          <cell r="CA8">
            <v>0</v>
          </cell>
          <cell r="CB8">
            <v>0</v>
          </cell>
          <cell r="CC8">
            <v>0</v>
          </cell>
          <cell r="CD8">
            <v>0</v>
          </cell>
          <cell r="CE8">
            <v>0</v>
          </cell>
          <cell r="CF8">
            <v>1</v>
          </cell>
          <cell r="CG8">
            <v>0</v>
          </cell>
          <cell r="CH8">
            <v>0</v>
          </cell>
          <cell r="CI8">
            <v>0</v>
          </cell>
          <cell r="CJ8">
            <v>0</v>
          </cell>
          <cell r="CK8">
            <v>0</v>
          </cell>
          <cell r="CL8">
            <v>0</v>
          </cell>
          <cell r="CM8">
            <v>0</v>
          </cell>
          <cell r="CN8">
            <v>0</v>
          </cell>
          <cell r="CO8">
            <v>0</v>
          </cell>
          <cell r="CP8">
            <v>1</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1</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1</v>
          </cell>
          <cell r="EB8">
            <v>0</v>
          </cell>
          <cell r="EC8">
            <v>1</v>
          </cell>
          <cell r="ED8">
            <v>1</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1</v>
          </cell>
          <cell r="EW8">
            <v>1</v>
          </cell>
          <cell r="EX8">
            <v>0</v>
          </cell>
          <cell r="EY8">
            <v>0</v>
          </cell>
          <cell r="EZ8">
            <v>0</v>
          </cell>
          <cell r="FA8">
            <v>0</v>
          </cell>
          <cell r="FB8">
            <v>0</v>
          </cell>
          <cell r="FC8">
            <v>0</v>
          </cell>
          <cell r="FD8">
            <v>0</v>
          </cell>
          <cell r="FE8">
            <v>0</v>
          </cell>
          <cell r="FF8">
            <v>0</v>
          </cell>
          <cell r="FG8">
            <v>0</v>
          </cell>
          <cell r="FH8">
            <v>1</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1</v>
          </cell>
          <cell r="HD8">
            <v>0</v>
          </cell>
          <cell r="HE8">
            <v>0</v>
          </cell>
          <cell r="HF8">
            <v>0</v>
          </cell>
          <cell r="HG8">
            <v>0</v>
          </cell>
          <cell r="HH8">
            <v>0</v>
          </cell>
          <cell r="HI8">
            <v>0</v>
          </cell>
          <cell r="HJ8">
            <v>0</v>
          </cell>
          <cell r="HK8">
            <v>0</v>
          </cell>
          <cell r="HL8">
            <v>0</v>
          </cell>
          <cell r="HM8">
            <v>0</v>
          </cell>
          <cell r="HN8">
            <v>0</v>
          </cell>
          <cell r="HO8">
            <v>0</v>
          </cell>
          <cell r="HP8">
            <v>0</v>
          </cell>
          <cell r="HQ8">
            <v>0</v>
          </cell>
          <cell r="HR8">
            <v>0</v>
          </cell>
          <cell r="HS8">
            <v>0</v>
          </cell>
          <cell r="HT8">
            <v>0</v>
          </cell>
          <cell r="HU8">
            <v>0</v>
          </cell>
          <cell r="HV8">
            <v>0</v>
          </cell>
          <cell r="HW8">
            <v>0</v>
          </cell>
          <cell r="HX8">
            <v>0</v>
          </cell>
          <cell r="HY8">
            <v>0</v>
          </cell>
          <cell r="HZ8">
            <v>0</v>
          </cell>
        </row>
        <row r="9">
          <cell r="A9">
            <v>11</v>
          </cell>
          <cell r="B9" t="str">
            <v>Zappos.com</v>
          </cell>
          <cell r="C9">
            <v>7172307686</v>
          </cell>
          <cell r="D9">
            <v>10</v>
          </cell>
          <cell r="E9">
            <v>2</v>
          </cell>
          <cell r="F9">
            <v>64</v>
          </cell>
          <cell r="G9">
            <v>30</v>
          </cell>
          <cell r="H9">
            <v>0</v>
          </cell>
          <cell r="I9">
            <v>0</v>
          </cell>
          <cell r="J9">
            <v>900</v>
          </cell>
          <cell r="K9">
            <v>1356</v>
          </cell>
          <cell r="L9">
            <v>1229</v>
          </cell>
          <cell r="M9">
            <v>710</v>
          </cell>
          <cell r="N9">
            <v>62</v>
          </cell>
          <cell r="O9">
            <v>0</v>
          </cell>
          <cell r="P9">
            <v>6</v>
          </cell>
          <cell r="Q9">
            <v>0</v>
          </cell>
          <cell r="R9">
            <v>0</v>
          </cell>
          <cell r="S9">
            <v>0</v>
          </cell>
          <cell r="T9">
            <v>1611</v>
          </cell>
          <cell r="U9">
            <v>2155</v>
          </cell>
          <cell r="V9">
            <v>2744</v>
          </cell>
          <cell r="W9">
            <v>1674</v>
          </cell>
          <cell r="X9">
            <v>134</v>
          </cell>
          <cell r="Y9">
            <v>0</v>
          </cell>
          <cell r="Z9">
            <v>3</v>
          </cell>
          <cell r="AA9">
            <v>1</v>
          </cell>
          <cell r="AB9">
            <v>0</v>
          </cell>
          <cell r="AC9">
            <v>0</v>
          </cell>
          <cell r="AD9">
            <v>9482</v>
          </cell>
          <cell r="AE9">
            <v>25689</v>
          </cell>
          <cell r="AF9">
            <v>40247</v>
          </cell>
          <cell r="AG9">
            <v>40319</v>
          </cell>
          <cell r="AH9">
            <v>1022</v>
          </cell>
          <cell r="AI9">
            <v>0</v>
          </cell>
          <cell r="AJ9">
            <v>3</v>
          </cell>
          <cell r="AK9">
            <v>1</v>
          </cell>
          <cell r="AL9">
            <v>0</v>
          </cell>
          <cell r="AM9">
            <v>0</v>
          </cell>
          <cell r="AN9">
            <v>9482</v>
          </cell>
          <cell r="AO9">
            <v>25689</v>
          </cell>
          <cell r="AP9">
            <v>40247</v>
          </cell>
          <cell r="AQ9">
            <v>40425</v>
          </cell>
          <cell r="AR9">
            <v>1073</v>
          </cell>
          <cell r="AS9">
            <v>0</v>
          </cell>
          <cell r="AT9">
            <v>0</v>
          </cell>
          <cell r="AU9">
            <v>0</v>
          </cell>
          <cell r="AV9">
            <v>0</v>
          </cell>
          <cell r="AW9">
            <v>0</v>
          </cell>
          <cell r="AX9">
            <v>200</v>
          </cell>
          <cell r="AY9">
            <v>38</v>
          </cell>
          <cell r="AZ9">
            <v>19</v>
          </cell>
          <cell r="BA9">
            <v>42</v>
          </cell>
          <cell r="BB9">
            <v>9</v>
          </cell>
          <cell r="BC9">
            <v>0</v>
          </cell>
          <cell r="BD9">
            <v>0</v>
          </cell>
          <cell r="BE9">
            <v>0</v>
          </cell>
          <cell r="BF9">
            <v>0</v>
          </cell>
          <cell r="BG9">
            <v>0</v>
          </cell>
          <cell r="BH9">
            <v>34</v>
          </cell>
          <cell r="BI9">
            <v>60</v>
          </cell>
          <cell r="BJ9">
            <v>44</v>
          </cell>
          <cell r="BK9">
            <v>30</v>
          </cell>
          <cell r="BL9">
            <v>2</v>
          </cell>
          <cell r="BM9">
            <v>0</v>
          </cell>
          <cell r="BN9">
            <v>1</v>
          </cell>
          <cell r="BO9">
            <v>0</v>
          </cell>
          <cell r="BP9">
            <v>0</v>
          </cell>
          <cell r="BQ9">
            <v>0</v>
          </cell>
          <cell r="BR9">
            <v>146</v>
          </cell>
          <cell r="BS9">
            <v>287</v>
          </cell>
          <cell r="BT9">
            <v>401</v>
          </cell>
          <cell r="BU9">
            <v>310</v>
          </cell>
          <cell r="BV9">
            <v>24</v>
          </cell>
          <cell r="BW9">
            <v>2</v>
          </cell>
          <cell r="BX9">
            <v>60</v>
          </cell>
          <cell r="BY9">
            <v>30</v>
          </cell>
          <cell r="BZ9">
            <v>0</v>
          </cell>
          <cell r="CA9">
            <v>0</v>
          </cell>
          <cell r="CB9">
            <v>244</v>
          </cell>
          <cell r="CC9">
            <v>463</v>
          </cell>
          <cell r="CD9">
            <v>529</v>
          </cell>
          <cell r="CE9">
            <v>305</v>
          </cell>
          <cell r="CF9">
            <v>25</v>
          </cell>
          <cell r="CG9">
            <v>0</v>
          </cell>
          <cell r="CH9">
            <v>0</v>
          </cell>
          <cell r="CI9">
            <v>0</v>
          </cell>
          <cell r="CJ9">
            <v>0</v>
          </cell>
          <cell r="CK9">
            <v>0</v>
          </cell>
          <cell r="CL9">
            <v>139</v>
          </cell>
          <cell r="CM9">
            <v>283</v>
          </cell>
          <cell r="CN9">
            <v>394</v>
          </cell>
          <cell r="CO9">
            <v>263</v>
          </cell>
          <cell r="CP9">
            <v>24</v>
          </cell>
          <cell r="CQ9">
            <v>0</v>
          </cell>
          <cell r="CR9">
            <v>0</v>
          </cell>
          <cell r="CS9">
            <v>0</v>
          </cell>
          <cell r="CT9">
            <v>0</v>
          </cell>
          <cell r="CU9">
            <v>0</v>
          </cell>
          <cell r="CV9">
            <v>2</v>
          </cell>
          <cell r="CW9">
            <v>4</v>
          </cell>
          <cell r="CX9">
            <v>2</v>
          </cell>
          <cell r="CY9">
            <v>5</v>
          </cell>
          <cell r="CZ9">
            <v>2</v>
          </cell>
          <cell r="DA9">
            <v>0</v>
          </cell>
          <cell r="DB9">
            <v>1</v>
          </cell>
          <cell r="DC9">
            <v>0</v>
          </cell>
          <cell r="DD9">
            <v>0</v>
          </cell>
          <cell r="DE9">
            <v>0</v>
          </cell>
          <cell r="DF9">
            <v>23</v>
          </cell>
          <cell r="DG9">
            <v>48</v>
          </cell>
          <cell r="DH9">
            <v>51</v>
          </cell>
          <cell r="DI9">
            <v>27</v>
          </cell>
          <cell r="DJ9">
            <v>4</v>
          </cell>
          <cell r="DK9">
            <v>0</v>
          </cell>
          <cell r="DL9">
            <v>0</v>
          </cell>
          <cell r="DM9">
            <v>0</v>
          </cell>
          <cell r="DN9">
            <v>0</v>
          </cell>
          <cell r="DO9">
            <v>0</v>
          </cell>
          <cell r="DP9">
            <v>13</v>
          </cell>
          <cell r="DQ9">
            <v>23</v>
          </cell>
          <cell r="DR9">
            <v>37</v>
          </cell>
          <cell r="DS9">
            <v>43</v>
          </cell>
          <cell r="DT9">
            <v>4</v>
          </cell>
          <cell r="DU9">
            <v>2</v>
          </cell>
          <cell r="DV9">
            <v>64</v>
          </cell>
          <cell r="DW9">
            <v>30</v>
          </cell>
          <cell r="DX9">
            <v>0</v>
          </cell>
          <cell r="DY9">
            <v>0</v>
          </cell>
          <cell r="DZ9">
            <v>769</v>
          </cell>
          <cell r="EA9">
            <v>1083</v>
          </cell>
          <cell r="EB9">
            <v>840</v>
          </cell>
          <cell r="EC9">
            <v>438</v>
          </cell>
          <cell r="ED9">
            <v>39</v>
          </cell>
          <cell r="EE9">
            <v>0</v>
          </cell>
          <cell r="EF9">
            <v>0</v>
          </cell>
          <cell r="EG9">
            <v>0</v>
          </cell>
          <cell r="EH9">
            <v>0</v>
          </cell>
          <cell r="EI9">
            <v>0</v>
          </cell>
          <cell r="EJ9">
            <v>6</v>
          </cell>
          <cell r="EK9">
            <v>7</v>
          </cell>
          <cell r="EL9">
            <v>8</v>
          </cell>
          <cell r="EM9">
            <v>3</v>
          </cell>
          <cell r="EN9">
            <v>0</v>
          </cell>
          <cell r="EO9">
            <v>0</v>
          </cell>
          <cell r="EP9">
            <v>4</v>
          </cell>
          <cell r="EQ9">
            <v>0</v>
          </cell>
          <cell r="ER9">
            <v>0</v>
          </cell>
          <cell r="ES9">
            <v>0</v>
          </cell>
          <cell r="ET9">
            <v>80</v>
          </cell>
          <cell r="EU9">
            <v>82</v>
          </cell>
          <cell r="EV9">
            <v>80</v>
          </cell>
          <cell r="EW9">
            <v>92</v>
          </cell>
          <cell r="EX9">
            <v>11</v>
          </cell>
          <cell r="EY9">
            <v>0</v>
          </cell>
          <cell r="EZ9">
            <v>0</v>
          </cell>
          <cell r="FA9">
            <v>0</v>
          </cell>
          <cell r="FB9">
            <v>0</v>
          </cell>
          <cell r="FC9">
            <v>0</v>
          </cell>
          <cell r="FD9">
            <v>119</v>
          </cell>
          <cell r="FE9">
            <v>188</v>
          </cell>
          <cell r="FF9">
            <v>288</v>
          </cell>
          <cell r="FG9">
            <v>183</v>
          </cell>
          <cell r="FH9">
            <v>18</v>
          </cell>
          <cell r="FI9">
            <v>0</v>
          </cell>
          <cell r="FJ9">
            <v>0</v>
          </cell>
          <cell r="FK9">
            <v>0</v>
          </cell>
          <cell r="FL9">
            <v>0</v>
          </cell>
          <cell r="FM9">
            <v>0</v>
          </cell>
          <cell r="FN9">
            <v>1</v>
          </cell>
          <cell r="FO9">
            <v>2</v>
          </cell>
          <cell r="FP9">
            <v>0</v>
          </cell>
          <cell r="FQ9">
            <v>18</v>
          </cell>
          <cell r="FR9">
            <v>0</v>
          </cell>
          <cell r="FS9">
            <v>0</v>
          </cell>
          <cell r="FT9">
            <v>0</v>
          </cell>
          <cell r="FU9">
            <v>0</v>
          </cell>
          <cell r="FV9">
            <v>0</v>
          </cell>
          <cell r="FW9">
            <v>0</v>
          </cell>
          <cell r="FX9">
            <v>12</v>
          </cell>
          <cell r="FY9">
            <v>15</v>
          </cell>
          <cell r="FZ9">
            <v>45</v>
          </cell>
          <cell r="GA9">
            <v>20</v>
          </cell>
          <cell r="GB9">
            <v>3</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2</v>
          </cell>
          <cell r="GX9">
            <v>60</v>
          </cell>
          <cell r="GY9">
            <v>30</v>
          </cell>
          <cell r="GZ9">
            <v>0</v>
          </cell>
          <cell r="HA9">
            <v>0</v>
          </cell>
          <cell r="HB9">
            <v>637</v>
          </cell>
          <cell r="HC9">
            <v>915</v>
          </cell>
          <cell r="HD9">
            <v>695</v>
          </cell>
          <cell r="HE9">
            <v>302</v>
          </cell>
          <cell r="HF9">
            <v>25</v>
          </cell>
          <cell r="HG9">
            <v>0</v>
          </cell>
          <cell r="HH9">
            <v>0</v>
          </cell>
          <cell r="HI9">
            <v>0</v>
          </cell>
          <cell r="HJ9">
            <v>0</v>
          </cell>
          <cell r="HK9">
            <v>0</v>
          </cell>
          <cell r="HL9">
            <v>0</v>
          </cell>
          <cell r="HM9">
            <v>0</v>
          </cell>
          <cell r="HN9">
            <v>0</v>
          </cell>
          <cell r="HO9">
            <v>0</v>
          </cell>
          <cell r="HP9">
            <v>0</v>
          </cell>
          <cell r="HQ9">
            <v>0</v>
          </cell>
          <cell r="HR9">
            <v>0</v>
          </cell>
          <cell r="HS9">
            <v>0</v>
          </cell>
          <cell r="HT9">
            <v>0</v>
          </cell>
          <cell r="HU9">
            <v>0</v>
          </cell>
          <cell r="HV9">
            <v>51</v>
          </cell>
          <cell r="HW9">
            <v>154</v>
          </cell>
          <cell r="HX9">
            <v>121</v>
          </cell>
          <cell r="HY9">
            <v>95</v>
          </cell>
          <cell r="HZ9">
            <v>5</v>
          </cell>
        </row>
        <row r="10">
          <cell r="A10">
            <v>12</v>
          </cell>
          <cell r="B10" t="str">
            <v>Mercedes-Benz USA</v>
          </cell>
          <cell r="C10">
            <v>6604386669</v>
          </cell>
          <cell r="D10">
            <v>11</v>
          </cell>
          <cell r="E10">
            <v>19</v>
          </cell>
          <cell r="F10">
            <v>11</v>
          </cell>
          <cell r="G10">
            <v>0</v>
          </cell>
          <cell r="H10">
            <v>0</v>
          </cell>
          <cell r="I10">
            <v>2</v>
          </cell>
          <cell r="J10">
            <v>3932</v>
          </cell>
          <cell r="K10">
            <v>7627</v>
          </cell>
          <cell r="L10">
            <v>6735</v>
          </cell>
          <cell r="M10">
            <v>4303</v>
          </cell>
          <cell r="N10">
            <v>515</v>
          </cell>
          <cell r="O10">
            <v>0</v>
          </cell>
          <cell r="P10">
            <v>0</v>
          </cell>
          <cell r="Q10">
            <v>0</v>
          </cell>
          <cell r="R10">
            <v>0</v>
          </cell>
          <cell r="S10">
            <v>0</v>
          </cell>
          <cell r="T10">
            <v>6016</v>
          </cell>
          <cell r="U10">
            <v>20337</v>
          </cell>
          <cell r="V10">
            <v>27572</v>
          </cell>
          <cell r="W10">
            <v>31615</v>
          </cell>
          <cell r="X10">
            <v>4255</v>
          </cell>
          <cell r="Y10">
            <v>0</v>
          </cell>
          <cell r="Z10">
            <v>0</v>
          </cell>
          <cell r="AA10">
            <v>0</v>
          </cell>
          <cell r="AB10">
            <v>0</v>
          </cell>
          <cell r="AC10">
            <v>0</v>
          </cell>
          <cell r="AD10">
            <v>243906</v>
          </cell>
          <cell r="AE10">
            <v>989524</v>
          </cell>
          <cell r="AF10">
            <v>1238677</v>
          </cell>
          <cell r="AG10">
            <v>1147317</v>
          </cell>
          <cell r="AH10">
            <v>121256</v>
          </cell>
          <cell r="AI10">
            <v>0</v>
          </cell>
          <cell r="AJ10">
            <v>0</v>
          </cell>
          <cell r="AK10">
            <v>0</v>
          </cell>
          <cell r="AL10">
            <v>0</v>
          </cell>
          <cell r="AM10">
            <v>0</v>
          </cell>
          <cell r="AN10">
            <v>243907</v>
          </cell>
          <cell r="AO10">
            <v>989527</v>
          </cell>
          <cell r="AP10">
            <v>1238920</v>
          </cell>
          <cell r="AQ10">
            <v>1157709</v>
          </cell>
          <cell r="AR10">
            <v>122974</v>
          </cell>
          <cell r="AS10">
            <v>0</v>
          </cell>
          <cell r="AT10">
            <v>0</v>
          </cell>
          <cell r="AU10">
            <v>0</v>
          </cell>
          <cell r="AV10">
            <v>0</v>
          </cell>
          <cell r="AW10">
            <v>0</v>
          </cell>
          <cell r="AX10">
            <v>1931</v>
          </cell>
          <cell r="AY10">
            <v>1265</v>
          </cell>
          <cell r="AZ10">
            <v>796</v>
          </cell>
          <cell r="BA10">
            <v>1357</v>
          </cell>
          <cell r="BB10">
            <v>102</v>
          </cell>
          <cell r="BC10">
            <v>0</v>
          </cell>
          <cell r="BD10">
            <v>0</v>
          </cell>
          <cell r="BE10">
            <v>0</v>
          </cell>
          <cell r="BF10">
            <v>0</v>
          </cell>
          <cell r="BG10">
            <v>1</v>
          </cell>
          <cell r="BH10">
            <v>438</v>
          </cell>
          <cell r="BI10">
            <v>448</v>
          </cell>
          <cell r="BJ10">
            <v>196</v>
          </cell>
          <cell r="BK10">
            <v>115</v>
          </cell>
          <cell r="BL10">
            <v>24</v>
          </cell>
          <cell r="BM10">
            <v>0</v>
          </cell>
          <cell r="BN10">
            <v>0</v>
          </cell>
          <cell r="BO10">
            <v>0</v>
          </cell>
          <cell r="BP10">
            <v>0</v>
          </cell>
          <cell r="BQ10">
            <v>0</v>
          </cell>
          <cell r="BR10">
            <v>1124</v>
          </cell>
          <cell r="BS10">
            <v>2815</v>
          </cell>
          <cell r="BT10">
            <v>3308</v>
          </cell>
          <cell r="BU10">
            <v>2792</v>
          </cell>
          <cell r="BV10">
            <v>305</v>
          </cell>
          <cell r="BW10">
            <v>19</v>
          </cell>
          <cell r="BX10">
            <v>11</v>
          </cell>
          <cell r="BY10">
            <v>0</v>
          </cell>
          <cell r="BZ10">
            <v>0</v>
          </cell>
          <cell r="CA10">
            <v>2</v>
          </cell>
          <cell r="CB10">
            <v>3645</v>
          </cell>
          <cell r="CC10">
            <v>6840</v>
          </cell>
          <cell r="CD10">
            <v>5629</v>
          </cell>
          <cell r="CE10">
            <v>3423</v>
          </cell>
          <cell r="CF10">
            <v>397</v>
          </cell>
          <cell r="CG10">
            <v>0</v>
          </cell>
          <cell r="CH10">
            <v>0</v>
          </cell>
          <cell r="CI10">
            <v>0</v>
          </cell>
          <cell r="CJ10">
            <v>0</v>
          </cell>
          <cell r="CK10">
            <v>0</v>
          </cell>
          <cell r="CL10">
            <v>807</v>
          </cell>
          <cell r="CM10">
            <v>2066</v>
          </cell>
          <cell r="CN10">
            <v>2856</v>
          </cell>
          <cell r="CO10">
            <v>2604</v>
          </cell>
          <cell r="CP10">
            <v>271</v>
          </cell>
          <cell r="CQ10">
            <v>0</v>
          </cell>
          <cell r="CR10">
            <v>0</v>
          </cell>
          <cell r="CS10">
            <v>0</v>
          </cell>
          <cell r="CT10">
            <v>0</v>
          </cell>
          <cell r="CU10">
            <v>0</v>
          </cell>
          <cell r="CV10">
            <v>37</v>
          </cell>
          <cell r="CW10">
            <v>94</v>
          </cell>
          <cell r="CX10">
            <v>46</v>
          </cell>
          <cell r="CY10">
            <v>59</v>
          </cell>
          <cell r="CZ10">
            <v>4</v>
          </cell>
          <cell r="DA10">
            <v>0</v>
          </cell>
          <cell r="DB10">
            <v>0</v>
          </cell>
          <cell r="DC10">
            <v>0</v>
          </cell>
          <cell r="DD10">
            <v>0</v>
          </cell>
          <cell r="DE10">
            <v>0</v>
          </cell>
          <cell r="DF10">
            <v>310</v>
          </cell>
          <cell r="DG10">
            <v>334</v>
          </cell>
          <cell r="DH10">
            <v>132</v>
          </cell>
          <cell r="DI10">
            <v>111</v>
          </cell>
          <cell r="DJ10">
            <v>22</v>
          </cell>
          <cell r="DK10">
            <v>0</v>
          </cell>
          <cell r="DL10">
            <v>0</v>
          </cell>
          <cell r="DM10">
            <v>0</v>
          </cell>
          <cell r="DN10">
            <v>0</v>
          </cell>
          <cell r="DO10">
            <v>0</v>
          </cell>
          <cell r="DP10">
            <v>168</v>
          </cell>
          <cell r="DQ10">
            <v>288</v>
          </cell>
          <cell r="DR10">
            <v>365</v>
          </cell>
          <cell r="DS10">
            <v>369</v>
          </cell>
          <cell r="DT10">
            <v>60</v>
          </cell>
          <cell r="DU10">
            <v>19</v>
          </cell>
          <cell r="DV10">
            <v>11</v>
          </cell>
          <cell r="DW10">
            <v>0</v>
          </cell>
          <cell r="DX10">
            <v>0</v>
          </cell>
          <cell r="DY10">
            <v>2</v>
          </cell>
          <cell r="DZ10">
            <v>3279</v>
          </cell>
          <cell r="EA10">
            <v>5753</v>
          </cell>
          <cell r="EB10">
            <v>3966</v>
          </cell>
          <cell r="EC10">
            <v>1710</v>
          </cell>
          <cell r="ED10">
            <v>237</v>
          </cell>
          <cell r="EE10">
            <v>0</v>
          </cell>
          <cell r="EF10">
            <v>0</v>
          </cell>
          <cell r="EG10">
            <v>0</v>
          </cell>
          <cell r="EH10">
            <v>0</v>
          </cell>
          <cell r="EI10">
            <v>0</v>
          </cell>
          <cell r="EJ10">
            <v>34</v>
          </cell>
          <cell r="EK10">
            <v>43</v>
          </cell>
          <cell r="EL10">
            <v>33</v>
          </cell>
          <cell r="EM10">
            <v>14</v>
          </cell>
          <cell r="EN10">
            <v>2</v>
          </cell>
          <cell r="EO10">
            <v>0</v>
          </cell>
          <cell r="EP10">
            <v>0</v>
          </cell>
          <cell r="EQ10">
            <v>0</v>
          </cell>
          <cell r="ER10">
            <v>0</v>
          </cell>
          <cell r="ES10">
            <v>0</v>
          </cell>
          <cell r="ET10">
            <v>881</v>
          </cell>
          <cell r="EU10">
            <v>1666</v>
          </cell>
          <cell r="EV10">
            <v>1188</v>
          </cell>
          <cell r="EW10">
            <v>734</v>
          </cell>
          <cell r="EX10">
            <v>112</v>
          </cell>
          <cell r="EY10">
            <v>0</v>
          </cell>
          <cell r="EZ10">
            <v>0</v>
          </cell>
          <cell r="FA10">
            <v>0</v>
          </cell>
          <cell r="FB10">
            <v>0</v>
          </cell>
          <cell r="FC10">
            <v>1</v>
          </cell>
          <cell r="FD10">
            <v>1141</v>
          </cell>
          <cell r="FE10">
            <v>1465</v>
          </cell>
          <cell r="FF10">
            <v>1334</v>
          </cell>
          <cell r="FG10">
            <v>1158</v>
          </cell>
          <cell r="FH10">
            <v>158</v>
          </cell>
          <cell r="FI10">
            <v>0</v>
          </cell>
          <cell r="FJ10">
            <v>0</v>
          </cell>
          <cell r="FK10">
            <v>0</v>
          </cell>
          <cell r="FL10">
            <v>0</v>
          </cell>
          <cell r="FM10">
            <v>0</v>
          </cell>
          <cell r="FN10">
            <v>2</v>
          </cell>
          <cell r="FO10">
            <v>12</v>
          </cell>
          <cell r="FP10">
            <v>13</v>
          </cell>
          <cell r="FQ10">
            <v>19</v>
          </cell>
          <cell r="FR10">
            <v>1</v>
          </cell>
          <cell r="FS10">
            <v>0</v>
          </cell>
          <cell r="FT10">
            <v>0</v>
          </cell>
          <cell r="FU10">
            <v>0</v>
          </cell>
          <cell r="FV10">
            <v>0</v>
          </cell>
          <cell r="FW10">
            <v>0</v>
          </cell>
          <cell r="FX10">
            <v>9</v>
          </cell>
          <cell r="FY10">
            <v>115</v>
          </cell>
          <cell r="FZ10">
            <v>407</v>
          </cell>
          <cell r="GA10">
            <v>398</v>
          </cell>
          <cell r="GB10">
            <v>41</v>
          </cell>
          <cell r="GC10">
            <v>0</v>
          </cell>
          <cell r="GD10">
            <v>0</v>
          </cell>
          <cell r="GE10">
            <v>0</v>
          </cell>
          <cell r="GF10">
            <v>0</v>
          </cell>
          <cell r="GG10">
            <v>0</v>
          </cell>
          <cell r="GH10">
            <v>10</v>
          </cell>
          <cell r="GI10">
            <v>11</v>
          </cell>
          <cell r="GJ10">
            <v>0</v>
          </cell>
          <cell r="GK10">
            <v>0</v>
          </cell>
          <cell r="GL10">
            <v>0</v>
          </cell>
          <cell r="GM10">
            <v>0</v>
          </cell>
          <cell r="GN10">
            <v>0</v>
          </cell>
          <cell r="GO10">
            <v>0</v>
          </cell>
          <cell r="GP10">
            <v>0</v>
          </cell>
          <cell r="GQ10">
            <v>0</v>
          </cell>
          <cell r="GR10">
            <v>0</v>
          </cell>
          <cell r="GS10">
            <v>0</v>
          </cell>
          <cell r="GT10">
            <v>0</v>
          </cell>
          <cell r="GU10">
            <v>0</v>
          </cell>
          <cell r="GV10">
            <v>0</v>
          </cell>
          <cell r="GW10">
            <v>19</v>
          </cell>
          <cell r="GX10">
            <v>11</v>
          </cell>
          <cell r="GY10">
            <v>0</v>
          </cell>
          <cell r="GZ10">
            <v>0</v>
          </cell>
          <cell r="HA10">
            <v>1</v>
          </cell>
          <cell r="HB10">
            <v>1460</v>
          </cell>
          <cell r="HC10">
            <v>2888</v>
          </cell>
          <cell r="HD10">
            <v>2155</v>
          </cell>
          <cell r="HE10">
            <v>806</v>
          </cell>
          <cell r="HF10">
            <v>102</v>
          </cell>
          <cell r="HG10">
            <v>0</v>
          </cell>
          <cell r="HH10">
            <v>0</v>
          </cell>
          <cell r="HI10">
            <v>0</v>
          </cell>
          <cell r="HJ10">
            <v>0</v>
          </cell>
          <cell r="HK10">
            <v>0</v>
          </cell>
          <cell r="HL10">
            <v>0</v>
          </cell>
          <cell r="HM10">
            <v>0</v>
          </cell>
          <cell r="HN10">
            <v>0</v>
          </cell>
          <cell r="HO10">
            <v>0</v>
          </cell>
          <cell r="HP10">
            <v>0</v>
          </cell>
          <cell r="HQ10">
            <v>0</v>
          </cell>
          <cell r="HR10">
            <v>0</v>
          </cell>
          <cell r="HS10">
            <v>0</v>
          </cell>
          <cell r="HT10">
            <v>0</v>
          </cell>
          <cell r="HU10">
            <v>0</v>
          </cell>
          <cell r="HV10">
            <v>429</v>
          </cell>
          <cell r="HW10">
            <v>1470</v>
          </cell>
          <cell r="HX10">
            <v>1638</v>
          </cell>
          <cell r="HY10">
            <v>1188</v>
          </cell>
          <cell r="HZ10">
            <v>101</v>
          </cell>
        </row>
        <row r="11">
          <cell r="A11">
            <v>16</v>
          </cell>
          <cell r="B11" t="str">
            <v>Kimpton Hotels &amp; Restaurants</v>
          </cell>
          <cell r="C11">
            <v>51530158577</v>
          </cell>
          <cell r="D11">
            <v>15</v>
          </cell>
          <cell r="E11">
            <v>0</v>
          </cell>
          <cell r="F11">
            <v>36</v>
          </cell>
          <cell r="G11">
            <v>154</v>
          </cell>
          <cell r="H11">
            <v>429</v>
          </cell>
          <cell r="I11">
            <v>27</v>
          </cell>
          <cell r="J11">
            <v>296</v>
          </cell>
          <cell r="K11">
            <v>249</v>
          </cell>
          <cell r="L11">
            <v>236</v>
          </cell>
          <cell r="M11">
            <v>209</v>
          </cell>
          <cell r="N11">
            <v>32</v>
          </cell>
          <cell r="O11">
            <v>0</v>
          </cell>
          <cell r="P11">
            <v>23</v>
          </cell>
          <cell r="Q11">
            <v>70</v>
          </cell>
          <cell r="R11">
            <v>306</v>
          </cell>
          <cell r="S11">
            <v>16</v>
          </cell>
          <cell r="T11">
            <v>238</v>
          </cell>
          <cell r="U11">
            <v>180</v>
          </cell>
          <cell r="V11">
            <v>984</v>
          </cell>
          <cell r="W11">
            <v>6870</v>
          </cell>
          <cell r="X11">
            <v>161</v>
          </cell>
          <cell r="Y11">
            <v>0</v>
          </cell>
          <cell r="Z11">
            <v>15</v>
          </cell>
          <cell r="AA11">
            <v>99</v>
          </cell>
          <cell r="AB11">
            <v>767</v>
          </cell>
          <cell r="AC11">
            <v>23</v>
          </cell>
          <cell r="AD11">
            <v>1063</v>
          </cell>
          <cell r="AE11">
            <v>6080</v>
          </cell>
          <cell r="AF11">
            <v>23501</v>
          </cell>
          <cell r="AG11">
            <v>109135</v>
          </cell>
          <cell r="AH11">
            <v>9266</v>
          </cell>
          <cell r="AI11">
            <v>0</v>
          </cell>
          <cell r="AJ11">
            <v>15</v>
          </cell>
          <cell r="AK11">
            <v>99</v>
          </cell>
          <cell r="AL11">
            <v>767</v>
          </cell>
          <cell r="AM11">
            <v>23</v>
          </cell>
          <cell r="AN11">
            <v>1063</v>
          </cell>
          <cell r="AO11">
            <v>6080</v>
          </cell>
          <cell r="AP11">
            <v>23503</v>
          </cell>
          <cell r="AQ11">
            <v>109431</v>
          </cell>
          <cell r="AR11">
            <v>9291</v>
          </cell>
          <cell r="AS11">
            <v>0</v>
          </cell>
          <cell r="AT11">
            <v>0</v>
          </cell>
          <cell r="AU11">
            <v>0</v>
          </cell>
          <cell r="AV11">
            <v>2</v>
          </cell>
          <cell r="AW11">
            <v>0</v>
          </cell>
          <cell r="AX11">
            <v>7</v>
          </cell>
          <cell r="AY11">
            <v>0</v>
          </cell>
          <cell r="AZ11">
            <v>0</v>
          </cell>
          <cell r="BA11">
            <v>6522</v>
          </cell>
          <cell r="BB11">
            <v>109</v>
          </cell>
          <cell r="BC11">
            <v>0</v>
          </cell>
          <cell r="BD11">
            <v>0</v>
          </cell>
          <cell r="BE11">
            <v>8</v>
          </cell>
          <cell r="BF11">
            <v>35</v>
          </cell>
          <cell r="BG11">
            <v>3</v>
          </cell>
          <cell r="BH11">
            <v>32</v>
          </cell>
          <cell r="BI11">
            <v>23</v>
          </cell>
          <cell r="BJ11">
            <v>13</v>
          </cell>
          <cell r="BK11">
            <v>52</v>
          </cell>
          <cell r="BL11">
            <v>16</v>
          </cell>
          <cell r="BM11">
            <v>0</v>
          </cell>
          <cell r="BN11">
            <v>1</v>
          </cell>
          <cell r="BO11">
            <v>46</v>
          </cell>
          <cell r="BP11">
            <v>254</v>
          </cell>
          <cell r="BQ11">
            <v>9</v>
          </cell>
          <cell r="BR11">
            <v>153</v>
          </cell>
          <cell r="BS11">
            <v>101</v>
          </cell>
          <cell r="BT11">
            <v>114</v>
          </cell>
          <cell r="BU11">
            <v>60</v>
          </cell>
          <cell r="BV11">
            <v>0</v>
          </cell>
          <cell r="BW11">
            <v>0</v>
          </cell>
          <cell r="BX11">
            <v>24</v>
          </cell>
          <cell r="BY11">
            <v>131</v>
          </cell>
          <cell r="BZ11">
            <v>368</v>
          </cell>
          <cell r="CA11">
            <v>20</v>
          </cell>
          <cell r="CB11">
            <v>226</v>
          </cell>
          <cell r="CC11">
            <v>164</v>
          </cell>
          <cell r="CD11">
            <v>141</v>
          </cell>
          <cell r="CE11">
            <v>78</v>
          </cell>
          <cell r="CF11">
            <v>5</v>
          </cell>
          <cell r="CG11">
            <v>0</v>
          </cell>
          <cell r="CH11">
            <v>0</v>
          </cell>
          <cell r="CI11">
            <v>46</v>
          </cell>
          <cell r="CJ11">
            <v>250</v>
          </cell>
          <cell r="CK11">
            <v>8</v>
          </cell>
          <cell r="CL11">
            <v>155</v>
          </cell>
          <cell r="CM11">
            <v>101</v>
          </cell>
          <cell r="CN11">
            <v>112</v>
          </cell>
          <cell r="CO11">
            <v>73</v>
          </cell>
          <cell r="CP11">
            <v>2</v>
          </cell>
          <cell r="CQ11">
            <v>0</v>
          </cell>
          <cell r="CR11">
            <v>0</v>
          </cell>
          <cell r="CS11">
            <v>0</v>
          </cell>
          <cell r="CT11">
            <v>0</v>
          </cell>
          <cell r="CU11">
            <v>0</v>
          </cell>
          <cell r="CV11">
            <v>3</v>
          </cell>
          <cell r="CW11">
            <v>4</v>
          </cell>
          <cell r="CX11">
            <v>9</v>
          </cell>
          <cell r="CY11">
            <v>3</v>
          </cell>
          <cell r="CZ11">
            <v>5</v>
          </cell>
          <cell r="DA11">
            <v>0</v>
          </cell>
          <cell r="DB11">
            <v>0</v>
          </cell>
          <cell r="DC11">
            <v>0</v>
          </cell>
          <cell r="DD11">
            <v>12</v>
          </cell>
          <cell r="DE11">
            <v>0</v>
          </cell>
          <cell r="DF11">
            <v>10</v>
          </cell>
          <cell r="DG11">
            <v>13</v>
          </cell>
          <cell r="DH11">
            <v>8</v>
          </cell>
          <cell r="DI11">
            <v>79</v>
          </cell>
          <cell r="DJ11">
            <v>24</v>
          </cell>
          <cell r="DK11">
            <v>0</v>
          </cell>
          <cell r="DL11">
            <v>0</v>
          </cell>
          <cell r="DM11">
            <v>1</v>
          </cell>
          <cell r="DN11">
            <v>8</v>
          </cell>
          <cell r="DO11">
            <v>0</v>
          </cell>
          <cell r="DP11">
            <v>7</v>
          </cell>
          <cell r="DQ11">
            <v>6</v>
          </cell>
          <cell r="DR11">
            <v>3</v>
          </cell>
          <cell r="DS11">
            <v>7</v>
          </cell>
          <cell r="DT11">
            <v>0</v>
          </cell>
          <cell r="DU11">
            <v>0</v>
          </cell>
          <cell r="DV11">
            <v>36</v>
          </cell>
          <cell r="DW11">
            <v>108</v>
          </cell>
          <cell r="DX11">
            <v>186</v>
          </cell>
          <cell r="DY11">
            <v>19</v>
          </cell>
          <cell r="DZ11">
            <v>146</v>
          </cell>
          <cell r="EA11">
            <v>149</v>
          </cell>
          <cell r="EB11">
            <v>126</v>
          </cell>
          <cell r="EC11">
            <v>75</v>
          </cell>
          <cell r="ED11">
            <v>8</v>
          </cell>
          <cell r="EE11">
            <v>0</v>
          </cell>
          <cell r="EF11">
            <v>0</v>
          </cell>
          <cell r="EG11">
            <v>0</v>
          </cell>
          <cell r="EH11">
            <v>1</v>
          </cell>
          <cell r="EI11">
            <v>0</v>
          </cell>
          <cell r="EJ11">
            <v>0</v>
          </cell>
          <cell r="EK11">
            <v>0</v>
          </cell>
          <cell r="EL11">
            <v>0</v>
          </cell>
          <cell r="EM11">
            <v>19</v>
          </cell>
          <cell r="EN11">
            <v>5</v>
          </cell>
          <cell r="EO11">
            <v>0</v>
          </cell>
          <cell r="EP11">
            <v>14</v>
          </cell>
          <cell r="EQ11">
            <v>9</v>
          </cell>
          <cell r="ER11">
            <v>18</v>
          </cell>
          <cell r="ES11">
            <v>7</v>
          </cell>
          <cell r="ET11">
            <v>25</v>
          </cell>
          <cell r="EU11">
            <v>38</v>
          </cell>
          <cell r="EV11">
            <v>28</v>
          </cell>
          <cell r="EW11">
            <v>32</v>
          </cell>
          <cell r="EX11">
            <v>7</v>
          </cell>
          <cell r="EY11">
            <v>0</v>
          </cell>
          <cell r="EZ11">
            <v>0</v>
          </cell>
          <cell r="FA11">
            <v>38</v>
          </cell>
          <cell r="FB11">
            <v>217</v>
          </cell>
          <cell r="FC11">
            <v>6</v>
          </cell>
          <cell r="FD11">
            <v>137</v>
          </cell>
          <cell r="FE11">
            <v>85</v>
          </cell>
          <cell r="FF11">
            <v>79</v>
          </cell>
          <cell r="FG11">
            <v>106</v>
          </cell>
          <cell r="FH11">
            <v>18</v>
          </cell>
          <cell r="FI11">
            <v>0</v>
          </cell>
          <cell r="FJ11">
            <v>0</v>
          </cell>
          <cell r="FK11">
            <v>0</v>
          </cell>
          <cell r="FL11">
            <v>1</v>
          </cell>
          <cell r="FM11">
            <v>0</v>
          </cell>
          <cell r="FN11">
            <v>0</v>
          </cell>
          <cell r="FO11">
            <v>0</v>
          </cell>
          <cell r="FP11">
            <v>0</v>
          </cell>
          <cell r="FQ11">
            <v>3</v>
          </cell>
          <cell r="FR11">
            <v>0</v>
          </cell>
          <cell r="FS11">
            <v>0</v>
          </cell>
          <cell r="FT11">
            <v>0</v>
          </cell>
          <cell r="FU11">
            <v>16</v>
          </cell>
          <cell r="FV11">
            <v>54</v>
          </cell>
          <cell r="FW11">
            <v>5</v>
          </cell>
          <cell r="FX11">
            <v>12</v>
          </cell>
          <cell r="FY11">
            <v>2</v>
          </cell>
          <cell r="FZ11">
            <v>12</v>
          </cell>
          <cell r="GA11">
            <v>8</v>
          </cell>
          <cell r="GB11">
            <v>1</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22</v>
          </cell>
          <cell r="GY11">
            <v>91</v>
          </cell>
          <cell r="GZ11">
            <v>115</v>
          </cell>
          <cell r="HA11">
            <v>9</v>
          </cell>
          <cell r="HB11">
            <v>80</v>
          </cell>
          <cell r="HC11">
            <v>86</v>
          </cell>
          <cell r="HD11">
            <v>82</v>
          </cell>
          <cell r="HE11">
            <v>47</v>
          </cell>
          <cell r="HF11">
            <v>6</v>
          </cell>
          <cell r="HG11">
            <v>0</v>
          </cell>
          <cell r="HH11">
            <v>0</v>
          </cell>
          <cell r="HI11">
            <v>0</v>
          </cell>
          <cell r="HJ11">
            <v>0</v>
          </cell>
          <cell r="HK11">
            <v>0</v>
          </cell>
          <cell r="HL11">
            <v>0</v>
          </cell>
          <cell r="HM11">
            <v>0</v>
          </cell>
          <cell r="HN11">
            <v>0</v>
          </cell>
          <cell r="HO11">
            <v>0</v>
          </cell>
          <cell r="HP11">
            <v>0</v>
          </cell>
          <cell r="HQ11">
            <v>0</v>
          </cell>
          <cell r="HR11">
            <v>0</v>
          </cell>
          <cell r="HS11">
            <v>0</v>
          </cell>
          <cell r="HT11">
            <v>24</v>
          </cell>
          <cell r="HU11">
            <v>0</v>
          </cell>
          <cell r="HV11">
            <v>42</v>
          </cell>
          <cell r="HW11">
            <v>38</v>
          </cell>
          <cell r="HX11">
            <v>35</v>
          </cell>
          <cell r="HY11">
            <v>13</v>
          </cell>
          <cell r="HZ11">
            <v>0</v>
          </cell>
        </row>
        <row r="12">
          <cell r="A12">
            <v>17</v>
          </cell>
          <cell r="B12" t="str">
            <v>JM Family Enterprises</v>
          </cell>
          <cell r="C12">
            <v>215824265320</v>
          </cell>
          <cell r="D12">
            <v>16</v>
          </cell>
          <cell r="E12">
            <v>0</v>
          </cell>
          <cell r="F12">
            <v>0</v>
          </cell>
          <cell r="G12">
            <v>0</v>
          </cell>
          <cell r="H12">
            <v>0</v>
          </cell>
          <cell r="I12">
            <v>0</v>
          </cell>
          <cell r="J12">
            <v>0</v>
          </cell>
          <cell r="K12">
            <v>0</v>
          </cell>
          <cell r="L12">
            <v>0</v>
          </cell>
          <cell r="M12">
            <v>16</v>
          </cell>
          <cell r="N12">
            <v>9</v>
          </cell>
          <cell r="O12">
            <v>0</v>
          </cell>
          <cell r="P12">
            <v>0</v>
          </cell>
          <cell r="Q12">
            <v>0</v>
          </cell>
          <cell r="R12">
            <v>0</v>
          </cell>
          <cell r="S12">
            <v>0</v>
          </cell>
          <cell r="T12">
            <v>0</v>
          </cell>
          <cell r="U12">
            <v>0</v>
          </cell>
          <cell r="V12">
            <v>0</v>
          </cell>
          <cell r="W12">
            <v>7</v>
          </cell>
          <cell r="X12">
            <v>4</v>
          </cell>
          <cell r="Y12">
            <v>0</v>
          </cell>
          <cell r="Z12">
            <v>0</v>
          </cell>
          <cell r="AA12">
            <v>0</v>
          </cell>
          <cell r="AB12">
            <v>0</v>
          </cell>
          <cell r="AC12">
            <v>0</v>
          </cell>
          <cell r="AD12">
            <v>0</v>
          </cell>
          <cell r="AE12">
            <v>0</v>
          </cell>
          <cell r="AF12">
            <v>0</v>
          </cell>
          <cell r="AG12">
            <v>110</v>
          </cell>
          <cell r="AH12">
            <v>29</v>
          </cell>
          <cell r="AI12">
            <v>0</v>
          </cell>
          <cell r="AJ12">
            <v>0</v>
          </cell>
          <cell r="AK12">
            <v>0</v>
          </cell>
          <cell r="AL12">
            <v>0</v>
          </cell>
          <cell r="AM12">
            <v>0</v>
          </cell>
          <cell r="AN12">
            <v>0</v>
          </cell>
          <cell r="AO12">
            <v>0</v>
          </cell>
          <cell r="AP12">
            <v>0</v>
          </cell>
          <cell r="AQ12">
            <v>113</v>
          </cell>
          <cell r="AR12">
            <v>30</v>
          </cell>
          <cell r="AS12">
            <v>0</v>
          </cell>
          <cell r="AT12">
            <v>0</v>
          </cell>
          <cell r="AU12">
            <v>0</v>
          </cell>
          <cell r="AV12">
            <v>0</v>
          </cell>
          <cell r="AW12">
            <v>0</v>
          </cell>
          <cell r="AX12">
            <v>0</v>
          </cell>
          <cell r="AY12">
            <v>0</v>
          </cell>
          <cell r="AZ12">
            <v>0</v>
          </cell>
          <cell r="BA12">
            <v>3</v>
          </cell>
          <cell r="BB12">
            <v>0</v>
          </cell>
          <cell r="BC12">
            <v>0</v>
          </cell>
          <cell r="BD12">
            <v>0</v>
          </cell>
          <cell r="BE12">
            <v>0</v>
          </cell>
          <cell r="BF12">
            <v>0</v>
          </cell>
          <cell r="BG12">
            <v>0</v>
          </cell>
          <cell r="BH12">
            <v>0</v>
          </cell>
          <cell r="BI12">
            <v>0</v>
          </cell>
          <cell r="BJ12">
            <v>0</v>
          </cell>
          <cell r="BK12">
            <v>1</v>
          </cell>
          <cell r="BL12">
            <v>1</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12</v>
          </cell>
          <cell r="CF12">
            <v>6</v>
          </cell>
          <cell r="CG12">
            <v>0</v>
          </cell>
          <cell r="CH12">
            <v>0</v>
          </cell>
          <cell r="CI12">
            <v>0</v>
          </cell>
          <cell r="CJ12">
            <v>0</v>
          </cell>
          <cell r="CK12">
            <v>0</v>
          </cell>
          <cell r="CL12">
            <v>0</v>
          </cell>
          <cell r="CM12">
            <v>0</v>
          </cell>
          <cell r="CN12">
            <v>0</v>
          </cell>
          <cell r="CO12">
            <v>1</v>
          </cell>
          <cell r="CP12">
            <v>0</v>
          </cell>
          <cell r="CQ12">
            <v>0</v>
          </cell>
          <cell r="CR12">
            <v>0</v>
          </cell>
          <cell r="CS12">
            <v>0</v>
          </cell>
          <cell r="CT12">
            <v>0</v>
          </cell>
          <cell r="CU12">
            <v>0</v>
          </cell>
          <cell r="CV12">
            <v>0</v>
          </cell>
          <cell r="CW12">
            <v>0</v>
          </cell>
          <cell r="CX12">
            <v>0</v>
          </cell>
          <cell r="CY12">
            <v>0</v>
          </cell>
          <cell r="CZ12">
            <v>2</v>
          </cell>
          <cell r="DA12">
            <v>0</v>
          </cell>
          <cell r="DB12">
            <v>0</v>
          </cell>
          <cell r="DC12">
            <v>0</v>
          </cell>
          <cell r="DD12">
            <v>0</v>
          </cell>
          <cell r="DE12">
            <v>0</v>
          </cell>
          <cell r="DF12">
            <v>0</v>
          </cell>
          <cell r="DG12">
            <v>0</v>
          </cell>
          <cell r="DH12">
            <v>0</v>
          </cell>
          <cell r="DI12">
            <v>6</v>
          </cell>
          <cell r="DJ12">
            <v>7</v>
          </cell>
          <cell r="DK12">
            <v>0</v>
          </cell>
          <cell r="DL12">
            <v>0</v>
          </cell>
          <cell r="DM12">
            <v>0</v>
          </cell>
          <cell r="DN12">
            <v>0</v>
          </cell>
          <cell r="DO12">
            <v>0</v>
          </cell>
          <cell r="DP12">
            <v>0</v>
          </cell>
          <cell r="DQ12">
            <v>0</v>
          </cell>
          <cell r="DR12">
            <v>0</v>
          </cell>
          <cell r="DS12">
            <v>1</v>
          </cell>
          <cell r="DT12">
            <v>1</v>
          </cell>
          <cell r="DU12">
            <v>0</v>
          </cell>
          <cell r="DV12">
            <v>0</v>
          </cell>
          <cell r="DW12">
            <v>0</v>
          </cell>
          <cell r="DX12">
            <v>0</v>
          </cell>
          <cell r="DY12">
            <v>0</v>
          </cell>
          <cell r="DZ12">
            <v>0</v>
          </cell>
          <cell r="EA12">
            <v>0</v>
          </cell>
          <cell r="EB12">
            <v>0</v>
          </cell>
          <cell r="EC12">
            <v>10</v>
          </cell>
          <cell r="ED12">
            <v>3</v>
          </cell>
          <cell r="EE12">
            <v>0</v>
          </cell>
          <cell r="EF12">
            <v>0</v>
          </cell>
          <cell r="EG12">
            <v>0</v>
          </cell>
          <cell r="EH12">
            <v>0</v>
          </cell>
          <cell r="EI12">
            <v>0</v>
          </cell>
          <cell r="EJ12">
            <v>0</v>
          </cell>
          <cell r="EK12">
            <v>0</v>
          </cell>
          <cell r="EL12">
            <v>0</v>
          </cell>
          <cell r="EM12">
            <v>2</v>
          </cell>
          <cell r="EN12">
            <v>0</v>
          </cell>
          <cell r="EO12">
            <v>0</v>
          </cell>
          <cell r="EP12">
            <v>0</v>
          </cell>
          <cell r="EQ12">
            <v>0</v>
          </cell>
          <cell r="ER12">
            <v>0</v>
          </cell>
          <cell r="ES12">
            <v>0</v>
          </cell>
          <cell r="ET12">
            <v>0</v>
          </cell>
          <cell r="EU12">
            <v>0</v>
          </cell>
          <cell r="EV12">
            <v>0</v>
          </cell>
          <cell r="EW12">
            <v>11</v>
          </cell>
          <cell r="EX12">
            <v>7</v>
          </cell>
          <cell r="EY12">
            <v>0</v>
          </cell>
          <cell r="EZ12">
            <v>0</v>
          </cell>
          <cell r="FA12">
            <v>0</v>
          </cell>
          <cell r="FB12">
            <v>0</v>
          </cell>
          <cell r="FC12">
            <v>0</v>
          </cell>
          <cell r="FD12">
            <v>0</v>
          </cell>
          <cell r="FE12">
            <v>0</v>
          </cell>
          <cell r="FF12">
            <v>0</v>
          </cell>
          <cell r="FG12">
            <v>2</v>
          </cell>
          <cell r="FH12">
            <v>1</v>
          </cell>
          <cell r="FI12">
            <v>0</v>
          </cell>
          <cell r="FJ12">
            <v>0</v>
          </cell>
          <cell r="FK12">
            <v>0</v>
          </cell>
          <cell r="FL12">
            <v>0</v>
          </cell>
          <cell r="FM12">
            <v>0</v>
          </cell>
          <cell r="FN12">
            <v>0</v>
          </cell>
          <cell r="FO12">
            <v>0</v>
          </cell>
          <cell r="FP12">
            <v>0</v>
          </cell>
          <cell r="FQ12">
            <v>1</v>
          </cell>
          <cell r="FR12">
            <v>1</v>
          </cell>
          <cell r="FS12">
            <v>0</v>
          </cell>
          <cell r="FT12">
            <v>0</v>
          </cell>
          <cell r="FU12">
            <v>0</v>
          </cell>
          <cell r="FV12">
            <v>0</v>
          </cell>
          <cell r="FW12">
            <v>0</v>
          </cell>
          <cell r="FX12">
            <v>0</v>
          </cell>
          <cell r="FY12">
            <v>0</v>
          </cell>
          <cell r="FZ12">
            <v>0</v>
          </cell>
          <cell r="GA12">
            <v>0</v>
          </cell>
          <cell r="GB12">
            <v>0</v>
          </cell>
          <cell r="GC12">
            <v>0</v>
          </cell>
          <cell r="GD12">
            <v>0</v>
          </cell>
          <cell r="GE12">
            <v>0</v>
          </cell>
          <cell r="GF12">
            <v>0</v>
          </cell>
          <cell r="GG12">
            <v>0</v>
          </cell>
          <cell r="GH12">
            <v>0</v>
          </cell>
          <cell r="GI12">
            <v>0</v>
          </cell>
          <cell r="GJ12">
            <v>0</v>
          </cell>
          <cell r="GK12">
            <v>0</v>
          </cell>
          <cell r="GL12">
            <v>0</v>
          </cell>
          <cell r="GM12">
            <v>0</v>
          </cell>
          <cell r="GN12">
            <v>0</v>
          </cell>
          <cell r="GO12">
            <v>0</v>
          </cell>
          <cell r="GP12">
            <v>0</v>
          </cell>
          <cell r="GQ12">
            <v>0</v>
          </cell>
          <cell r="GR12">
            <v>0</v>
          </cell>
          <cell r="GS12">
            <v>0</v>
          </cell>
          <cell r="GT12">
            <v>0</v>
          </cell>
          <cell r="GU12">
            <v>0</v>
          </cell>
          <cell r="GV12">
            <v>0</v>
          </cell>
          <cell r="GW12">
            <v>0</v>
          </cell>
          <cell r="GX12">
            <v>0</v>
          </cell>
          <cell r="GY12">
            <v>0</v>
          </cell>
          <cell r="GZ12">
            <v>0</v>
          </cell>
          <cell r="HA12">
            <v>0</v>
          </cell>
          <cell r="HB12">
            <v>0</v>
          </cell>
          <cell r="HC12">
            <v>0</v>
          </cell>
          <cell r="HD12">
            <v>0</v>
          </cell>
          <cell r="HE12">
            <v>2</v>
          </cell>
          <cell r="HF12">
            <v>0</v>
          </cell>
          <cell r="HG12">
            <v>0</v>
          </cell>
          <cell r="HH12">
            <v>0</v>
          </cell>
          <cell r="HI12">
            <v>0</v>
          </cell>
          <cell r="HJ12">
            <v>0</v>
          </cell>
          <cell r="HK12">
            <v>0</v>
          </cell>
          <cell r="HL12">
            <v>0</v>
          </cell>
          <cell r="HM12">
            <v>0</v>
          </cell>
          <cell r="HN12">
            <v>0</v>
          </cell>
          <cell r="HO12">
            <v>0</v>
          </cell>
          <cell r="HP12">
            <v>0</v>
          </cell>
          <cell r="HQ12">
            <v>0</v>
          </cell>
          <cell r="HR12">
            <v>0</v>
          </cell>
          <cell r="HS12">
            <v>0</v>
          </cell>
          <cell r="HT12">
            <v>0</v>
          </cell>
          <cell r="HU12">
            <v>0</v>
          </cell>
          <cell r="HV12">
            <v>0</v>
          </cell>
          <cell r="HW12">
            <v>0</v>
          </cell>
          <cell r="HX12">
            <v>0</v>
          </cell>
          <cell r="HY12">
            <v>0</v>
          </cell>
          <cell r="HZ12">
            <v>0</v>
          </cell>
        </row>
        <row r="13">
          <cell r="A13">
            <v>18</v>
          </cell>
          <cell r="B13" t="str">
            <v>Chesapeake Energy</v>
          </cell>
          <cell r="C13">
            <v>201579567564</v>
          </cell>
          <cell r="D13">
            <v>17</v>
          </cell>
          <cell r="E13">
            <v>0</v>
          </cell>
          <cell r="F13">
            <v>0</v>
          </cell>
          <cell r="G13">
            <v>0</v>
          </cell>
          <cell r="H13">
            <v>0</v>
          </cell>
          <cell r="I13">
            <v>0</v>
          </cell>
          <cell r="J13">
            <v>216</v>
          </cell>
          <cell r="K13">
            <v>128</v>
          </cell>
          <cell r="L13">
            <v>139</v>
          </cell>
          <cell r="M13">
            <v>54</v>
          </cell>
          <cell r="N13">
            <v>15</v>
          </cell>
          <cell r="O13">
            <v>0</v>
          </cell>
          <cell r="P13">
            <v>0</v>
          </cell>
          <cell r="Q13">
            <v>0</v>
          </cell>
          <cell r="R13">
            <v>0</v>
          </cell>
          <cell r="S13">
            <v>0</v>
          </cell>
          <cell r="T13">
            <v>194</v>
          </cell>
          <cell r="U13">
            <v>145</v>
          </cell>
          <cell r="V13">
            <v>183</v>
          </cell>
          <cell r="W13">
            <v>86</v>
          </cell>
          <cell r="X13">
            <v>4</v>
          </cell>
          <cell r="Y13">
            <v>0</v>
          </cell>
          <cell r="Z13">
            <v>0</v>
          </cell>
          <cell r="AA13">
            <v>0</v>
          </cell>
          <cell r="AB13">
            <v>0</v>
          </cell>
          <cell r="AC13">
            <v>0</v>
          </cell>
          <cell r="AD13">
            <v>529</v>
          </cell>
          <cell r="AE13">
            <v>582</v>
          </cell>
          <cell r="AF13">
            <v>1348</v>
          </cell>
          <cell r="AG13">
            <v>475</v>
          </cell>
          <cell r="AH13">
            <v>50</v>
          </cell>
          <cell r="AI13">
            <v>0</v>
          </cell>
          <cell r="AJ13">
            <v>0</v>
          </cell>
          <cell r="AK13">
            <v>0</v>
          </cell>
          <cell r="AL13">
            <v>0</v>
          </cell>
          <cell r="AM13">
            <v>0</v>
          </cell>
          <cell r="AN13">
            <v>529</v>
          </cell>
          <cell r="AO13">
            <v>582</v>
          </cell>
          <cell r="AP13">
            <v>1348</v>
          </cell>
          <cell r="AQ13">
            <v>532</v>
          </cell>
          <cell r="AR13">
            <v>50</v>
          </cell>
          <cell r="AS13">
            <v>0</v>
          </cell>
          <cell r="AT13">
            <v>0</v>
          </cell>
          <cell r="AU13">
            <v>0</v>
          </cell>
          <cell r="AV13">
            <v>0</v>
          </cell>
          <cell r="AW13">
            <v>0</v>
          </cell>
          <cell r="AX13">
            <v>16</v>
          </cell>
          <cell r="AY13">
            <v>201</v>
          </cell>
          <cell r="AZ13">
            <v>494</v>
          </cell>
          <cell r="BA13">
            <v>259</v>
          </cell>
          <cell r="BB13">
            <v>46</v>
          </cell>
          <cell r="BC13">
            <v>0</v>
          </cell>
          <cell r="BD13">
            <v>0</v>
          </cell>
          <cell r="BE13">
            <v>0</v>
          </cell>
          <cell r="BF13">
            <v>0</v>
          </cell>
          <cell r="BG13">
            <v>0</v>
          </cell>
          <cell r="BH13">
            <v>59</v>
          </cell>
          <cell r="BI13">
            <v>25</v>
          </cell>
          <cell r="BJ13">
            <v>27</v>
          </cell>
          <cell r="BK13">
            <v>17</v>
          </cell>
          <cell r="BL13">
            <v>5</v>
          </cell>
          <cell r="BM13">
            <v>0</v>
          </cell>
          <cell r="BN13">
            <v>0</v>
          </cell>
          <cell r="BO13">
            <v>0</v>
          </cell>
          <cell r="BP13">
            <v>0</v>
          </cell>
          <cell r="BQ13">
            <v>0</v>
          </cell>
          <cell r="BR13">
            <v>47</v>
          </cell>
          <cell r="BS13">
            <v>11</v>
          </cell>
          <cell r="BT13">
            <v>25</v>
          </cell>
          <cell r="BU13">
            <v>2</v>
          </cell>
          <cell r="BV13">
            <v>0</v>
          </cell>
          <cell r="BW13">
            <v>0</v>
          </cell>
          <cell r="BX13">
            <v>0</v>
          </cell>
          <cell r="BY13">
            <v>0</v>
          </cell>
          <cell r="BZ13">
            <v>0</v>
          </cell>
          <cell r="CA13">
            <v>0</v>
          </cell>
          <cell r="CB13">
            <v>154</v>
          </cell>
          <cell r="CC13">
            <v>88</v>
          </cell>
          <cell r="CD13">
            <v>93</v>
          </cell>
          <cell r="CE13">
            <v>43</v>
          </cell>
          <cell r="CF13">
            <v>12</v>
          </cell>
          <cell r="CG13">
            <v>0</v>
          </cell>
          <cell r="CH13">
            <v>0</v>
          </cell>
          <cell r="CI13">
            <v>0</v>
          </cell>
          <cell r="CJ13">
            <v>0</v>
          </cell>
          <cell r="CK13">
            <v>0</v>
          </cell>
          <cell r="CL13">
            <v>42</v>
          </cell>
          <cell r="CM13">
            <v>6</v>
          </cell>
          <cell r="CN13">
            <v>0</v>
          </cell>
          <cell r="CO13">
            <v>0</v>
          </cell>
          <cell r="CP13">
            <v>0</v>
          </cell>
          <cell r="CQ13">
            <v>0</v>
          </cell>
          <cell r="CR13">
            <v>0</v>
          </cell>
          <cell r="CS13">
            <v>0</v>
          </cell>
          <cell r="CT13">
            <v>0</v>
          </cell>
          <cell r="CU13">
            <v>0</v>
          </cell>
          <cell r="CV13">
            <v>0</v>
          </cell>
          <cell r="CW13">
            <v>1</v>
          </cell>
          <cell r="CX13">
            <v>2</v>
          </cell>
          <cell r="CY13">
            <v>1</v>
          </cell>
          <cell r="CZ13">
            <v>0</v>
          </cell>
          <cell r="DA13">
            <v>0</v>
          </cell>
          <cell r="DB13">
            <v>0</v>
          </cell>
          <cell r="DC13">
            <v>0</v>
          </cell>
          <cell r="DD13">
            <v>0</v>
          </cell>
          <cell r="DE13">
            <v>0</v>
          </cell>
          <cell r="DF13">
            <v>18</v>
          </cell>
          <cell r="DG13">
            <v>35</v>
          </cell>
          <cell r="DH13">
            <v>44</v>
          </cell>
          <cell r="DI13">
            <v>21</v>
          </cell>
          <cell r="DJ13">
            <v>7</v>
          </cell>
          <cell r="DK13">
            <v>0</v>
          </cell>
          <cell r="DL13">
            <v>0</v>
          </cell>
          <cell r="DM13">
            <v>0</v>
          </cell>
          <cell r="DN13">
            <v>0</v>
          </cell>
          <cell r="DO13">
            <v>0</v>
          </cell>
          <cell r="DP13">
            <v>4</v>
          </cell>
          <cell r="DQ13">
            <v>3</v>
          </cell>
          <cell r="DR13">
            <v>3</v>
          </cell>
          <cell r="DS13">
            <v>1</v>
          </cell>
          <cell r="DT13">
            <v>0</v>
          </cell>
          <cell r="DU13">
            <v>0</v>
          </cell>
          <cell r="DV13">
            <v>0</v>
          </cell>
          <cell r="DW13">
            <v>0</v>
          </cell>
          <cell r="DX13">
            <v>0</v>
          </cell>
          <cell r="DY13">
            <v>0</v>
          </cell>
          <cell r="DZ13">
            <v>169</v>
          </cell>
          <cell r="EA13">
            <v>102</v>
          </cell>
          <cell r="EB13">
            <v>98</v>
          </cell>
          <cell r="EC13">
            <v>34</v>
          </cell>
          <cell r="ED13">
            <v>8</v>
          </cell>
          <cell r="EE13">
            <v>0</v>
          </cell>
          <cell r="EF13">
            <v>0</v>
          </cell>
          <cell r="EG13">
            <v>0</v>
          </cell>
          <cell r="EH13">
            <v>0</v>
          </cell>
          <cell r="EI13">
            <v>0</v>
          </cell>
          <cell r="EJ13">
            <v>0</v>
          </cell>
          <cell r="EK13">
            <v>0</v>
          </cell>
          <cell r="EL13">
            <v>3</v>
          </cell>
          <cell r="EM13">
            <v>1</v>
          </cell>
          <cell r="EN13">
            <v>0</v>
          </cell>
          <cell r="EO13">
            <v>0</v>
          </cell>
          <cell r="EP13">
            <v>0</v>
          </cell>
          <cell r="EQ13">
            <v>0</v>
          </cell>
          <cell r="ER13">
            <v>0</v>
          </cell>
          <cell r="ES13">
            <v>0</v>
          </cell>
          <cell r="ET13">
            <v>18</v>
          </cell>
          <cell r="EU13">
            <v>34</v>
          </cell>
          <cell r="EV13">
            <v>58</v>
          </cell>
          <cell r="EW13">
            <v>21</v>
          </cell>
          <cell r="EX13">
            <v>5</v>
          </cell>
          <cell r="EY13">
            <v>0</v>
          </cell>
          <cell r="EZ13">
            <v>0</v>
          </cell>
          <cell r="FA13">
            <v>0</v>
          </cell>
          <cell r="FB13">
            <v>0</v>
          </cell>
          <cell r="FC13">
            <v>0</v>
          </cell>
          <cell r="FD13">
            <v>94</v>
          </cell>
          <cell r="FE13">
            <v>34</v>
          </cell>
          <cell r="FF13">
            <v>27</v>
          </cell>
          <cell r="FG13">
            <v>21</v>
          </cell>
          <cell r="FH13">
            <v>5</v>
          </cell>
          <cell r="FI13">
            <v>0</v>
          </cell>
          <cell r="FJ13">
            <v>0</v>
          </cell>
          <cell r="FK13">
            <v>0</v>
          </cell>
          <cell r="FL13">
            <v>0</v>
          </cell>
          <cell r="FM13">
            <v>0</v>
          </cell>
          <cell r="FN13">
            <v>0</v>
          </cell>
          <cell r="FO13">
            <v>1</v>
          </cell>
          <cell r="FP13">
            <v>3</v>
          </cell>
          <cell r="FQ13">
            <v>1</v>
          </cell>
          <cell r="FR13">
            <v>0</v>
          </cell>
          <cell r="FS13">
            <v>0</v>
          </cell>
          <cell r="FT13">
            <v>0</v>
          </cell>
          <cell r="FU13">
            <v>0</v>
          </cell>
          <cell r="FV13">
            <v>0</v>
          </cell>
          <cell r="FW13">
            <v>0</v>
          </cell>
          <cell r="FX13">
            <v>6</v>
          </cell>
          <cell r="FY13">
            <v>5</v>
          </cell>
          <cell r="FZ13">
            <v>7</v>
          </cell>
          <cell r="GA13">
            <v>2</v>
          </cell>
          <cell r="GB13">
            <v>0</v>
          </cell>
          <cell r="GC13">
            <v>0</v>
          </cell>
          <cell r="GD13">
            <v>0</v>
          </cell>
          <cell r="GE13">
            <v>0</v>
          </cell>
          <cell r="GF13">
            <v>0</v>
          </cell>
          <cell r="GG13">
            <v>0</v>
          </cell>
          <cell r="GH13">
            <v>0</v>
          </cell>
          <cell r="GI13">
            <v>0</v>
          </cell>
          <cell r="GJ13">
            <v>0</v>
          </cell>
          <cell r="GK13">
            <v>0</v>
          </cell>
          <cell r="GL13">
            <v>0</v>
          </cell>
          <cell r="GM13">
            <v>0</v>
          </cell>
          <cell r="GN13">
            <v>0</v>
          </cell>
          <cell r="GO13">
            <v>0</v>
          </cell>
          <cell r="GP13">
            <v>0</v>
          </cell>
          <cell r="GQ13">
            <v>0</v>
          </cell>
          <cell r="GR13">
            <v>0</v>
          </cell>
          <cell r="GS13">
            <v>0</v>
          </cell>
          <cell r="GT13">
            <v>0</v>
          </cell>
          <cell r="GU13">
            <v>0</v>
          </cell>
          <cell r="GV13">
            <v>0</v>
          </cell>
          <cell r="GW13">
            <v>0</v>
          </cell>
          <cell r="GX13">
            <v>0</v>
          </cell>
          <cell r="GY13">
            <v>0</v>
          </cell>
          <cell r="GZ13">
            <v>0</v>
          </cell>
          <cell r="HA13">
            <v>0</v>
          </cell>
          <cell r="HB13">
            <v>92</v>
          </cell>
          <cell r="HC13">
            <v>54</v>
          </cell>
          <cell r="HD13">
            <v>44</v>
          </cell>
          <cell r="HE13">
            <v>9</v>
          </cell>
          <cell r="HF13">
            <v>5</v>
          </cell>
          <cell r="HG13">
            <v>0</v>
          </cell>
          <cell r="HH13">
            <v>0</v>
          </cell>
          <cell r="HI13">
            <v>0</v>
          </cell>
          <cell r="HJ13">
            <v>0</v>
          </cell>
          <cell r="HK13">
            <v>0</v>
          </cell>
          <cell r="HL13">
            <v>0</v>
          </cell>
          <cell r="HM13">
            <v>0</v>
          </cell>
          <cell r="HN13">
            <v>0</v>
          </cell>
          <cell r="HO13">
            <v>0</v>
          </cell>
          <cell r="HP13">
            <v>0</v>
          </cell>
          <cell r="HQ13">
            <v>0</v>
          </cell>
          <cell r="HR13">
            <v>0</v>
          </cell>
          <cell r="HS13">
            <v>0</v>
          </cell>
          <cell r="HT13">
            <v>0</v>
          </cell>
          <cell r="HU13">
            <v>0</v>
          </cell>
          <cell r="HV13">
            <v>6</v>
          </cell>
          <cell r="HW13">
            <v>0</v>
          </cell>
          <cell r="HX13">
            <v>0</v>
          </cell>
          <cell r="HY13">
            <v>0</v>
          </cell>
          <cell r="HZ13">
            <v>0</v>
          </cell>
        </row>
        <row r="14">
          <cell r="A14">
            <v>22</v>
          </cell>
          <cell r="B14" t="str">
            <v>Container Store</v>
          </cell>
          <cell r="C14">
            <v>59375573322</v>
          </cell>
          <cell r="D14">
            <v>20</v>
          </cell>
          <cell r="E14">
            <v>0</v>
          </cell>
          <cell r="F14">
            <v>38</v>
          </cell>
          <cell r="G14">
            <v>183</v>
          </cell>
          <cell r="H14">
            <v>548</v>
          </cell>
          <cell r="I14">
            <v>58</v>
          </cell>
          <cell r="J14">
            <v>589</v>
          </cell>
          <cell r="K14">
            <v>530</v>
          </cell>
          <cell r="L14">
            <v>595</v>
          </cell>
          <cell r="M14">
            <v>312</v>
          </cell>
          <cell r="N14">
            <v>44</v>
          </cell>
          <cell r="O14">
            <v>0</v>
          </cell>
          <cell r="P14">
            <v>21</v>
          </cell>
          <cell r="Q14">
            <v>185</v>
          </cell>
          <cell r="R14">
            <v>666</v>
          </cell>
          <cell r="S14">
            <v>51</v>
          </cell>
          <cell r="T14">
            <v>923</v>
          </cell>
          <cell r="U14">
            <v>680</v>
          </cell>
          <cell r="V14">
            <v>961</v>
          </cell>
          <cell r="W14">
            <v>485</v>
          </cell>
          <cell r="X14">
            <v>34</v>
          </cell>
          <cell r="Y14">
            <v>0</v>
          </cell>
          <cell r="Z14">
            <v>9</v>
          </cell>
          <cell r="AA14">
            <v>433</v>
          </cell>
          <cell r="AB14">
            <v>2003</v>
          </cell>
          <cell r="AC14">
            <v>69</v>
          </cell>
          <cell r="AD14">
            <v>6860</v>
          </cell>
          <cell r="AE14">
            <v>5350</v>
          </cell>
          <cell r="AF14">
            <v>12890</v>
          </cell>
          <cell r="AG14">
            <v>6062</v>
          </cell>
          <cell r="AH14">
            <v>401</v>
          </cell>
          <cell r="AI14">
            <v>0</v>
          </cell>
          <cell r="AJ14">
            <v>9</v>
          </cell>
          <cell r="AK14">
            <v>433</v>
          </cell>
          <cell r="AL14">
            <v>2003</v>
          </cell>
          <cell r="AM14">
            <v>69</v>
          </cell>
          <cell r="AN14">
            <v>6860</v>
          </cell>
          <cell r="AO14">
            <v>5350</v>
          </cell>
          <cell r="AP14">
            <v>12890</v>
          </cell>
          <cell r="AQ14">
            <v>6116</v>
          </cell>
          <cell r="AR14">
            <v>401</v>
          </cell>
          <cell r="AS14">
            <v>0</v>
          </cell>
          <cell r="AT14">
            <v>0</v>
          </cell>
          <cell r="AU14">
            <v>1</v>
          </cell>
          <cell r="AV14">
            <v>10</v>
          </cell>
          <cell r="AW14">
            <v>2</v>
          </cell>
          <cell r="AX14">
            <v>6</v>
          </cell>
          <cell r="AY14">
            <v>8</v>
          </cell>
          <cell r="AZ14">
            <v>6</v>
          </cell>
          <cell r="BA14">
            <v>717</v>
          </cell>
          <cell r="BB14">
            <v>55</v>
          </cell>
          <cell r="BC14">
            <v>0</v>
          </cell>
          <cell r="BD14">
            <v>0</v>
          </cell>
          <cell r="BE14">
            <v>2</v>
          </cell>
          <cell r="BF14">
            <v>49</v>
          </cell>
          <cell r="BG14">
            <v>6</v>
          </cell>
          <cell r="BH14">
            <v>40</v>
          </cell>
          <cell r="BI14">
            <v>29</v>
          </cell>
          <cell r="BJ14">
            <v>30</v>
          </cell>
          <cell r="BK14">
            <v>60</v>
          </cell>
          <cell r="BL14">
            <v>11</v>
          </cell>
          <cell r="BM14">
            <v>0</v>
          </cell>
          <cell r="BN14">
            <v>1</v>
          </cell>
          <cell r="BO14">
            <v>65</v>
          </cell>
          <cell r="BP14">
            <v>233</v>
          </cell>
          <cell r="BQ14">
            <v>20</v>
          </cell>
          <cell r="BR14">
            <v>232</v>
          </cell>
          <cell r="BS14">
            <v>209</v>
          </cell>
          <cell r="BT14">
            <v>340</v>
          </cell>
          <cell r="BU14">
            <v>123</v>
          </cell>
          <cell r="BV14">
            <v>1</v>
          </cell>
          <cell r="BW14">
            <v>0</v>
          </cell>
          <cell r="BX14">
            <v>29</v>
          </cell>
          <cell r="BY14">
            <v>143</v>
          </cell>
          <cell r="BZ14">
            <v>443</v>
          </cell>
          <cell r="CA14">
            <v>43</v>
          </cell>
          <cell r="CB14">
            <v>454</v>
          </cell>
          <cell r="CC14">
            <v>336</v>
          </cell>
          <cell r="CD14">
            <v>431</v>
          </cell>
          <cell r="CE14">
            <v>219</v>
          </cell>
          <cell r="CF14">
            <v>23</v>
          </cell>
          <cell r="CG14">
            <v>0</v>
          </cell>
          <cell r="CH14">
            <v>1</v>
          </cell>
          <cell r="CI14">
            <v>57</v>
          </cell>
          <cell r="CJ14">
            <v>222</v>
          </cell>
          <cell r="CK14">
            <v>20</v>
          </cell>
          <cell r="CL14">
            <v>231</v>
          </cell>
          <cell r="CM14">
            <v>209</v>
          </cell>
          <cell r="CN14">
            <v>341</v>
          </cell>
          <cell r="CO14">
            <v>137</v>
          </cell>
          <cell r="CP14">
            <v>4</v>
          </cell>
          <cell r="CQ14">
            <v>0</v>
          </cell>
          <cell r="CR14">
            <v>0</v>
          </cell>
          <cell r="CS14">
            <v>0</v>
          </cell>
          <cell r="CT14">
            <v>0</v>
          </cell>
          <cell r="CU14">
            <v>0</v>
          </cell>
          <cell r="CV14">
            <v>2</v>
          </cell>
          <cell r="CW14">
            <v>2</v>
          </cell>
          <cell r="CX14">
            <v>3</v>
          </cell>
          <cell r="CY14">
            <v>0</v>
          </cell>
          <cell r="CZ14">
            <v>0</v>
          </cell>
          <cell r="DA14">
            <v>0</v>
          </cell>
          <cell r="DB14">
            <v>0</v>
          </cell>
          <cell r="DC14">
            <v>0</v>
          </cell>
          <cell r="DD14">
            <v>12</v>
          </cell>
          <cell r="DE14">
            <v>1</v>
          </cell>
          <cell r="DF14">
            <v>24</v>
          </cell>
          <cell r="DG14">
            <v>24</v>
          </cell>
          <cell r="DH14">
            <v>14</v>
          </cell>
          <cell r="DI14">
            <v>101</v>
          </cell>
          <cell r="DJ14">
            <v>24</v>
          </cell>
          <cell r="DK14">
            <v>0</v>
          </cell>
          <cell r="DL14">
            <v>0</v>
          </cell>
          <cell r="DM14">
            <v>0</v>
          </cell>
          <cell r="DN14">
            <v>10</v>
          </cell>
          <cell r="DO14">
            <v>0</v>
          </cell>
          <cell r="DP14">
            <v>6</v>
          </cell>
          <cell r="DQ14">
            <v>5</v>
          </cell>
          <cell r="DR14">
            <v>13</v>
          </cell>
          <cell r="DS14">
            <v>12</v>
          </cell>
          <cell r="DT14">
            <v>2</v>
          </cell>
          <cell r="DU14">
            <v>0</v>
          </cell>
          <cell r="DV14">
            <v>37</v>
          </cell>
          <cell r="DW14">
            <v>126</v>
          </cell>
          <cell r="DX14">
            <v>326</v>
          </cell>
          <cell r="DY14">
            <v>38</v>
          </cell>
          <cell r="DZ14">
            <v>362</v>
          </cell>
          <cell r="EA14">
            <v>327</v>
          </cell>
          <cell r="EB14">
            <v>258</v>
          </cell>
          <cell r="EC14">
            <v>97</v>
          </cell>
          <cell r="ED14">
            <v>21</v>
          </cell>
          <cell r="EE14">
            <v>0</v>
          </cell>
          <cell r="EF14">
            <v>0</v>
          </cell>
          <cell r="EG14">
            <v>1</v>
          </cell>
          <cell r="EH14">
            <v>3</v>
          </cell>
          <cell r="EI14">
            <v>1</v>
          </cell>
          <cell r="EJ14">
            <v>0</v>
          </cell>
          <cell r="EK14">
            <v>1</v>
          </cell>
          <cell r="EL14">
            <v>0</v>
          </cell>
          <cell r="EM14">
            <v>32</v>
          </cell>
          <cell r="EN14">
            <v>4</v>
          </cell>
          <cell r="EO14">
            <v>0</v>
          </cell>
          <cell r="EP14">
            <v>3</v>
          </cell>
          <cell r="EQ14">
            <v>34</v>
          </cell>
          <cell r="ER14">
            <v>59</v>
          </cell>
          <cell r="ES14">
            <v>8</v>
          </cell>
          <cell r="ET14">
            <v>31</v>
          </cell>
          <cell r="EU14">
            <v>58</v>
          </cell>
          <cell r="EV14">
            <v>61</v>
          </cell>
          <cell r="EW14">
            <v>38</v>
          </cell>
          <cell r="EX14">
            <v>14</v>
          </cell>
          <cell r="EY14">
            <v>0</v>
          </cell>
          <cell r="EZ14">
            <v>1</v>
          </cell>
          <cell r="FA14">
            <v>44</v>
          </cell>
          <cell r="FB14">
            <v>198</v>
          </cell>
          <cell r="FC14">
            <v>19</v>
          </cell>
          <cell r="FD14">
            <v>176</v>
          </cell>
          <cell r="FE14">
            <v>133</v>
          </cell>
          <cell r="FF14">
            <v>207</v>
          </cell>
          <cell r="FG14">
            <v>137</v>
          </cell>
          <cell r="FH14">
            <v>15</v>
          </cell>
          <cell r="FI14">
            <v>0</v>
          </cell>
          <cell r="FJ14">
            <v>0</v>
          </cell>
          <cell r="FK14">
            <v>0</v>
          </cell>
          <cell r="FL14">
            <v>4</v>
          </cell>
          <cell r="FM14">
            <v>0</v>
          </cell>
          <cell r="FN14">
            <v>0</v>
          </cell>
          <cell r="FO14">
            <v>0</v>
          </cell>
          <cell r="FP14">
            <v>0</v>
          </cell>
          <cell r="FQ14">
            <v>5</v>
          </cell>
          <cell r="FR14">
            <v>0</v>
          </cell>
          <cell r="FS14">
            <v>0</v>
          </cell>
          <cell r="FT14">
            <v>0</v>
          </cell>
          <cell r="FU14">
            <v>15</v>
          </cell>
          <cell r="FV14">
            <v>51</v>
          </cell>
          <cell r="FW14">
            <v>7</v>
          </cell>
          <cell r="FX14">
            <v>26</v>
          </cell>
          <cell r="FY14">
            <v>28</v>
          </cell>
          <cell r="FZ14">
            <v>53</v>
          </cell>
          <cell r="GA14">
            <v>18</v>
          </cell>
          <cell r="GB14">
            <v>1</v>
          </cell>
          <cell r="GC14">
            <v>0</v>
          </cell>
          <cell r="GD14">
            <v>0</v>
          </cell>
          <cell r="GE14">
            <v>0</v>
          </cell>
          <cell r="GF14">
            <v>0</v>
          </cell>
          <cell r="GG14">
            <v>1</v>
          </cell>
          <cell r="GH14">
            <v>0</v>
          </cell>
          <cell r="GI14">
            <v>0</v>
          </cell>
          <cell r="GJ14">
            <v>0</v>
          </cell>
          <cell r="GK14">
            <v>0</v>
          </cell>
          <cell r="GL14">
            <v>0</v>
          </cell>
          <cell r="GM14">
            <v>0</v>
          </cell>
          <cell r="GN14">
            <v>0</v>
          </cell>
          <cell r="GO14">
            <v>0</v>
          </cell>
          <cell r="GP14">
            <v>0</v>
          </cell>
          <cell r="GQ14">
            <v>0</v>
          </cell>
          <cell r="GR14">
            <v>0</v>
          </cell>
          <cell r="GS14">
            <v>0</v>
          </cell>
          <cell r="GT14">
            <v>0</v>
          </cell>
          <cell r="GU14">
            <v>0</v>
          </cell>
          <cell r="GV14">
            <v>0</v>
          </cell>
          <cell r="GW14">
            <v>0</v>
          </cell>
          <cell r="GX14">
            <v>34</v>
          </cell>
          <cell r="GY14">
            <v>90</v>
          </cell>
          <cell r="GZ14">
            <v>207</v>
          </cell>
          <cell r="HA14">
            <v>23</v>
          </cell>
          <cell r="HB14">
            <v>278</v>
          </cell>
          <cell r="HC14">
            <v>232</v>
          </cell>
          <cell r="HD14">
            <v>161</v>
          </cell>
          <cell r="HE14">
            <v>65</v>
          </cell>
          <cell r="HF14">
            <v>14</v>
          </cell>
          <cell r="HG14">
            <v>0</v>
          </cell>
          <cell r="HH14">
            <v>0</v>
          </cell>
          <cell r="HI14">
            <v>0</v>
          </cell>
          <cell r="HJ14">
            <v>0</v>
          </cell>
          <cell r="HK14">
            <v>0</v>
          </cell>
          <cell r="HL14">
            <v>0</v>
          </cell>
          <cell r="HM14">
            <v>0</v>
          </cell>
          <cell r="HN14">
            <v>0</v>
          </cell>
          <cell r="HO14">
            <v>0</v>
          </cell>
          <cell r="HP14">
            <v>0</v>
          </cell>
          <cell r="HQ14">
            <v>0</v>
          </cell>
          <cell r="HR14">
            <v>0</v>
          </cell>
          <cell r="HS14">
            <v>0</v>
          </cell>
          <cell r="HT14">
            <v>29</v>
          </cell>
          <cell r="HU14">
            <v>0</v>
          </cell>
          <cell r="HV14">
            <v>78</v>
          </cell>
          <cell r="HW14">
            <v>79</v>
          </cell>
          <cell r="HX14">
            <v>113</v>
          </cell>
          <cell r="HY14">
            <v>49</v>
          </cell>
          <cell r="HZ14">
            <v>0</v>
          </cell>
        </row>
        <row r="15">
          <cell r="A15">
            <v>23</v>
          </cell>
          <cell r="B15" t="str">
            <v>Qualcomm</v>
          </cell>
          <cell r="C15">
            <v>115831370196</v>
          </cell>
          <cell r="D15">
            <v>21</v>
          </cell>
          <cell r="E15">
            <v>0</v>
          </cell>
          <cell r="F15">
            <v>0</v>
          </cell>
          <cell r="G15">
            <v>11</v>
          </cell>
          <cell r="H15">
            <v>10</v>
          </cell>
          <cell r="I15">
            <v>1</v>
          </cell>
          <cell r="J15">
            <v>29</v>
          </cell>
          <cell r="K15">
            <v>13</v>
          </cell>
          <cell r="L15">
            <v>11</v>
          </cell>
          <cell r="M15">
            <v>7</v>
          </cell>
          <cell r="N15">
            <v>2</v>
          </cell>
          <cell r="O15">
            <v>0</v>
          </cell>
          <cell r="P15">
            <v>0</v>
          </cell>
          <cell r="Q15">
            <v>12</v>
          </cell>
          <cell r="R15">
            <v>20</v>
          </cell>
          <cell r="S15">
            <v>1</v>
          </cell>
          <cell r="T15">
            <v>46</v>
          </cell>
          <cell r="U15">
            <v>13</v>
          </cell>
          <cell r="V15">
            <v>5</v>
          </cell>
          <cell r="W15">
            <v>2</v>
          </cell>
          <cell r="X15">
            <v>0</v>
          </cell>
          <cell r="Y15">
            <v>0</v>
          </cell>
          <cell r="Z15">
            <v>0</v>
          </cell>
          <cell r="AA15">
            <v>0</v>
          </cell>
          <cell r="AB15">
            <v>1</v>
          </cell>
          <cell r="AC15">
            <v>0</v>
          </cell>
          <cell r="AD15">
            <v>11</v>
          </cell>
          <cell r="AE15">
            <v>3</v>
          </cell>
          <cell r="AF15">
            <v>3</v>
          </cell>
          <cell r="AG15">
            <v>1</v>
          </cell>
          <cell r="AH15">
            <v>0</v>
          </cell>
          <cell r="AI15">
            <v>0</v>
          </cell>
          <cell r="AJ15">
            <v>0</v>
          </cell>
          <cell r="AK15">
            <v>0</v>
          </cell>
          <cell r="AL15">
            <v>1</v>
          </cell>
          <cell r="AM15">
            <v>0</v>
          </cell>
          <cell r="AN15">
            <v>11</v>
          </cell>
          <cell r="AO15">
            <v>3</v>
          </cell>
          <cell r="AP15">
            <v>3</v>
          </cell>
          <cell r="AQ15">
            <v>1</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1</v>
          </cell>
          <cell r="BJ15">
            <v>4</v>
          </cell>
          <cell r="BK15">
            <v>1</v>
          </cell>
          <cell r="BL15">
            <v>0</v>
          </cell>
          <cell r="BM15">
            <v>0</v>
          </cell>
          <cell r="BN15">
            <v>0</v>
          </cell>
          <cell r="BO15">
            <v>0</v>
          </cell>
          <cell r="BP15">
            <v>0</v>
          </cell>
          <cell r="BQ15">
            <v>0</v>
          </cell>
          <cell r="BR15">
            <v>0</v>
          </cell>
          <cell r="BS15">
            <v>1</v>
          </cell>
          <cell r="BT15">
            <v>0</v>
          </cell>
          <cell r="BU15">
            <v>0</v>
          </cell>
          <cell r="BV15">
            <v>0</v>
          </cell>
          <cell r="BW15">
            <v>0</v>
          </cell>
          <cell r="BX15">
            <v>0</v>
          </cell>
          <cell r="BY15">
            <v>1</v>
          </cell>
          <cell r="BZ15">
            <v>1</v>
          </cell>
          <cell r="CA15">
            <v>0</v>
          </cell>
          <cell r="CB15">
            <v>6</v>
          </cell>
          <cell r="CC15">
            <v>7</v>
          </cell>
          <cell r="CD15">
            <v>7</v>
          </cell>
          <cell r="CE15">
            <v>6</v>
          </cell>
          <cell r="CF15">
            <v>2</v>
          </cell>
          <cell r="CG15">
            <v>0</v>
          </cell>
          <cell r="CH15">
            <v>0</v>
          </cell>
          <cell r="CI15">
            <v>0</v>
          </cell>
          <cell r="CJ15">
            <v>0</v>
          </cell>
          <cell r="CK15">
            <v>0</v>
          </cell>
          <cell r="CL15">
            <v>0</v>
          </cell>
          <cell r="CM15">
            <v>0</v>
          </cell>
          <cell r="CN15">
            <v>0</v>
          </cell>
          <cell r="CO15">
            <v>1</v>
          </cell>
          <cell r="CP15">
            <v>0</v>
          </cell>
          <cell r="CQ15">
            <v>0</v>
          </cell>
          <cell r="CR15">
            <v>0</v>
          </cell>
          <cell r="CS15">
            <v>0</v>
          </cell>
          <cell r="CT15">
            <v>0</v>
          </cell>
          <cell r="CU15">
            <v>0</v>
          </cell>
          <cell r="CV15">
            <v>0</v>
          </cell>
          <cell r="CW15">
            <v>1</v>
          </cell>
          <cell r="CX15">
            <v>1</v>
          </cell>
          <cell r="CY15">
            <v>1</v>
          </cell>
          <cell r="CZ15">
            <v>0</v>
          </cell>
          <cell r="DA15">
            <v>0</v>
          </cell>
          <cell r="DB15">
            <v>0</v>
          </cell>
          <cell r="DC15">
            <v>0</v>
          </cell>
          <cell r="DD15">
            <v>0</v>
          </cell>
          <cell r="DE15">
            <v>0</v>
          </cell>
          <cell r="DF15">
            <v>4</v>
          </cell>
          <cell r="DG15">
            <v>1</v>
          </cell>
          <cell r="DH15">
            <v>2</v>
          </cell>
          <cell r="DI15">
            <v>1</v>
          </cell>
          <cell r="DJ15">
            <v>0</v>
          </cell>
          <cell r="DK15">
            <v>0</v>
          </cell>
          <cell r="DL15">
            <v>0</v>
          </cell>
          <cell r="DM15">
            <v>0</v>
          </cell>
          <cell r="DN15">
            <v>0</v>
          </cell>
          <cell r="DO15">
            <v>0</v>
          </cell>
          <cell r="DP15">
            <v>0</v>
          </cell>
          <cell r="DQ15">
            <v>0</v>
          </cell>
          <cell r="DR15">
            <v>1</v>
          </cell>
          <cell r="DS15">
            <v>0</v>
          </cell>
          <cell r="DT15">
            <v>0</v>
          </cell>
          <cell r="DU15">
            <v>0</v>
          </cell>
          <cell r="DV15">
            <v>0</v>
          </cell>
          <cell r="DW15">
            <v>11</v>
          </cell>
          <cell r="DX15">
            <v>10</v>
          </cell>
          <cell r="DY15">
            <v>1</v>
          </cell>
          <cell r="DZ15">
            <v>29</v>
          </cell>
          <cell r="EA15">
            <v>13</v>
          </cell>
          <cell r="EB15">
            <v>10</v>
          </cell>
          <cell r="EC15">
            <v>6</v>
          </cell>
          <cell r="ED15">
            <v>2</v>
          </cell>
          <cell r="EE15">
            <v>0</v>
          </cell>
          <cell r="EF15">
            <v>0</v>
          </cell>
          <cell r="EG15">
            <v>0</v>
          </cell>
          <cell r="EH15">
            <v>0</v>
          </cell>
          <cell r="EI15">
            <v>0</v>
          </cell>
          <cell r="EJ15">
            <v>0</v>
          </cell>
          <cell r="EK15">
            <v>0</v>
          </cell>
          <cell r="EL15">
            <v>0</v>
          </cell>
          <cell r="EM15">
            <v>0</v>
          </cell>
          <cell r="EN15">
            <v>0</v>
          </cell>
          <cell r="EO15">
            <v>0</v>
          </cell>
          <cell r="EP15">
            <v>0</v>
          </cell>
          <cell r="EQ15">
            <v>0</v>
          </cell>
          <cell r="ER15">
            <v>0</v>
          </cell>
          <cell r="ES15">
            <v>0</v>
          </cell>
          <cell r="ET15">
            <v>0</v>
          </cell>
          <cell r="EU15">
            <v>0</v>
          </cell>
          <cell r="EV15">
            <v>1</v>
          </cell>
          <cell r="EW15">
            <v>1</v>
          </cell>
          <cell r="EX15">
            <v>0</v>
          </cell>
          <cell r="EY15">
            <v>0</v>
          </cell>
          <cell r="EZ15">
            <v>0</v>
          </cell>
          <cell r="FA15">
            <v>0</v>
          </cell>
          <cell r="FB15">
            <v>0</v>
          </cell>
          <cell r="FC15">
            <v>0</v>
          </cell>
          <cell r="FD15">
            <v>0</v>
          </cell>
          <cell r="FE15">
            <v>2</v>
          </cell>
          <cell r="FF15">
            <v>5</v>
          </cell>
          <cell r="FG15">
            <v>3</v>
          </cell>
          <cell r="FH15">
            <v>0</v>
          </cell>
          <cell r="FI15">
            <v>0</v>
          </cell>
          <cell r="FJ15">
            <v>0</v>
          </cell>
          <cell r="FK15">
            <v>0</v>
          </cell>
          <cell r="FL15">
            <v>0</v>
          </cell>
          <cell r="FM15">
            <v>0</v>
          </cell>
          <cell r="FN15">
            <v>0</v>
          </cell>
          <cell r="FO15">
            <v>0</v>
          </cell>
          <cell r="FP15">
            <v>0</v>
          </cell>
          <cell r="FQ15">
            <v>0</v>
          </cell>
          <cell r="FR15">
            <v>0</v>
          </cell>
          <cell r="FS15">
            <v>0</v>
          </cell>
          <cell r="FT15">
            <v>0</v>
          </cell>
          <cell r="FU15">
            <v>0</v>
          </cell>
          <cell r="FV15">
            <v>0</v>
          </cell>
          <cell r="FW15">
            <v>0</v>
          </cell>
          <cell r="FX15">
            <v>0</v>
          </cell>
          <cell r="FY15">
            <v>0</v>
          </cell>
          <cell r="FZ15">
            <v>0</v>
          </cell>
          <cell r="GA15">
            <v>0</v>
          </cell>
          <cell r="GB15">
            <v>0</v>
          </cell>
          <cell r="GC15">
            <v>0</v>
          </cell>
          <cell r="GD15">
            <v>0</v>
          </cell>
          <cell r="GE15">
            <v>0</v>
          </cell>
          <cell r="GF15">
            <v>0</v>
          </cell>
          <cell r="GG15">
            <v>0</v>
          </cell>
          <cell r="GH15">
            <v>0</v>
          </cell>
          <cell r="GI15">
            <v>0</v>
          </cell>
          <cell r="GJ15">
            <v>0</v>
          </cell>
          <cell r="GK15">
            <v>0</v>
          </cell>
          <cell r="GL15">
            <v>0</v>
          </cell>
          <cell r="GM15">
            <v>0</v>
          </cell>
          <cell r="GN15">
            <v>0</v>
          </cell>
          <cell r="GO15">
            <v>0</v>
          </cell>
          <cell r="GP15">
            <v>0</v>
          </cell>
          <cell r="GQ15">
            <v>0</v>
          </cell>
          <cell r="GR15">
            <v>0</v>
          </cell>
          <cell r="GS15">
            <v>0</v>
          </cell>
          <cell r="GT15">
            <v>0</v>
          </cell>
          <cell r="GU15">
            <v>0</v>
          </cell>
          <cell r="GV15">
            <v>0</v>
          </cell>
          <cell r="GW15">
            <v>0</v>
          </cell>
          <cell r="GX15">
            <v>0</v>
          </cell>
          <cell r="GY15">
            <v>11</v>
          </cell>
          <cell r="GZ15">
            <v>10</v>
          </cell>
          <cell r="HA15">
            <v>1</v>
          </cell>
          <cell r="HB15">
            <v>29</v>
          </cell>
          <cell r="HC15">
            <v>11</v>
          </cell>
          <cell r="HD15">
            <v>5</v>
          </cell>
          <cell r="HE15">
            <v>3</v>
          </cell>
          <cell r="HF15">
            <v>2</v>
          </cell>
          <cell r="HG15">
            <v>0</v>
          </cell>
          <cell r="HH15">
            <v>0</v>
          </cell>
          <cell r="HI15">
            <v>0</v>
          </cell>
          <cell r="HJ15">
            <v>0</v>
          </cell>
          <cell r="HK15">
            <v>0</v>
          </cell>
          <cell r="HL15">
            <v>0</v>
          </cell>
          <cell r="HM15">
            <v>0</v>
          </cell>
          <cell r="HN15">
            <v>0</v>
          </cell>
          <cell r="HO15">
            <v>0</v>
          </cell>
          <cell r="HP15">
            <v>0</v>
          </cell>
          <cell r="HQ15">
            <v>0</v>
          </cell>
          <cell r="HR15">
            <v>0</v>
          </cell>
          <cell r="HS15">
            <v>0</v>
          </cell>
          <cell r="HT15">
            <v>0</v>
          </cell>
          <cell r="HU15">
            <v>0</v>
          </cell>
          <cell r="HV15">
            <v>0</v>
          </cell>
          <cell r="HW15">
            <v>0</v>
          </cell>
          <cell r="HX15">
            <v>0</v>
          </cell>
          <cell r="HY15">
            <v>0</v>
          </cell>
          <cell r="HZ15">
            <v>0</v>
          </cell>
        </row>
        <row r="16">
          <cell r="A16">
            <v>25</v>
          </cell>
          <cell r="B16" t="str">
            <v>Ultimate Software</v>
          </cell>
          <cell r="C16">
            <v>29660886831</v>
          </cell>
          <cell r="D16">
            <v>23</v>
          </cell>
          <cell r="E16">
            <v>0</v>
          </cell>
          <cell r="F16">
            <v>0</v>
          </cell>
          <cell r="G16">
            <v>0</v>
          </cell>
          <cell r="H16">
            <v>0</v>
          </cell>
          <cell r="I16">
            <v>0</v>
          </cell>
          <cell r="J16">
            <v>0</v>
          </cell>
          <cell r="K16">
            <v>0</v>
          </cell>
          <cell r="L16">
            <v>0</v>
          </cell>
          <cell r="M16">
            <v>2</v>
          </cell>
          <cell r="N16">
            <v>1</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5</v>
          </cell>
          <cell r="AH16">
            <v>3</v>
          </cell>
          <cell r="AI16">
            <v>0</v>
          </cell>
          <cell r="AJ16">
            <v>0</v>
          </cell>
          <cell r="AK16">
            <v>0</v>
          </cell>
          <cell r="AL16">
            <v>0</v>
          </cell>
          <cell r="AM16">
            <v>0</v>
          </cell>
          <cell r="AN16">
            <v>0</v>
          </cell>
          <cell r="AO16">
            <v>0</v>
          </cell>
          <cell r="AP16">
            <v>0</v>
          </cell>
          <cell r="AQ16">
            <v>5</v>
          </cell>
          <cell r="AR16">
            <v>3</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2</v>
          </cell>
          <cell r="CF16">
            <v>1</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0</v>
          </cell>
          <cell r="DE16">
            <v>0</v>
          </cell>
          <cell r="DF16">
            <v>0</v>
          </cell>
          <cell r="DG16">
            <v>0</v>
          </cell>
          <cell r="DH16">
            <v>0</v>
          </cell>
          <cell r="DI16">
            <v>2</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cell r="DZ16">
            <v>0</v>
          </cell>
          <cell r="EA16">
            <v>0</v>
          </cell>
          <cell r="EB16">
            <v>0</v>
          </cell>
          <cell r="EC16">
            <v>1</v>
          </cell>
          <cell r="ED16">
            <v>1</v>
          </cell>
          <cell r="EE16">
            <v>0</v>
          </cell>
          <cell r="EF16">
            <v>0</v>
          </cell>
          <cell r="EG16">
            <v>0</v>
          </cell>
          <cell r="EH16">
            <v>0</v>
          </cell>
          <cell r="EI16">
            <v>0</v>
          </cell>
          <cell r="EJ16">
            <v>0</v>
          </cell>
          <cell r="EK16">
            <v>0</v>
          </cell>
          <cell r="EL16">
            <v>0</v>
          </cell>
          <cell r="EM16">
            <v>1</v>
          </cell>
          <cell r="EN16">
            <v>0</v>
          </cell>
          <cell r="EO16">
            <v>0</v>
          </cell>
          <cell r="EP16">
            <v>0</v>
          </cell>
          <cell r="EQ16">
            <v>0</v>
          </cell>
          <cell r="ER16">
            <v>0</v>
          </cell>
          <cell r="ES16">
            <v>0</v>
          </cell>
          <cell r="ET16">
            <v>0</v>
          </cell>
          <cell r="EU16">
            <v>0</v>
          </cell>
          <cell r="EV16">
            <v>0</v>
          </cell>
          <cell r="EW16">
            <v>2</v>
          </cell>
          <cell r="EX16">
            <v>1</v>
          </cell>
          <cell r="EY16">
            <v>0</v>
          </cell>
          <cell r="EZ16">
            <v>0</v>
          </cell>
          <cell r="FA16">
            <v>0</v>
          </cell>
          <cell r="FB16">
            <v>0</v>
          </cell>
          <cell r="FC16">
            <v>0</v>
          </cell>
          <cell r="FD16">
            <v>0</v>
          </cell>
          <cell r="FE16">
            <v>0</v>
          </cell>
          <cell r="FF16">
            <v>0</v>
          </cell>
          <cell r="FG16">
            <v>0</v>
          </cell>
          <cell r="FH16">
            <v>0</v>
          </cell>
          <cell r="FI16">
            <v>0</v>
          </cell>
          <cell r="FJ16">
            <v>0</v>
          </cell>
          <cell r="FK16">
            <v>0</v>
          </cell>
          <cell r="FL16">
            <v>0</v>
          </cell>
          <cell r="FM16">
            <v>0</v>
          </cell>
          <cell r="FN16">
            <v>0</v>
          </cell>
          <cell r="FO16">
            <v>0</v>
          </cell>
          <cell r="FP16">
            <v>0</v>
          </cell>
          <cell r="FQ16">
            <v>0</v>
          </cell>
          <cell r="FR16">
            <v>0</v>
          </cell>
          <cell r="FS16">
            <v>0</v>
          </cell>
          <cell r="FT16">
            <v>0</v>
          </cell>
          <cell r="FU16">
            <v>0</v>
          </cell>
          <cell r="FV16">
            <v>0</v>
          </cell>
          <cell r="FW16">
            <v>0</v>
          </cell>
          <cell r="FX16">
            <v>0</v>
          </cell>
          <cell r="FY16">
            <v>0</v>
          </cell>
          <cell r="FZ16">
            <v>0</v>
          </cell>
          <cell r="GA16">
            <v>0</v>
          </cell>
          <cell r="GB16">
            <v>0</v>
          </cell>
          <cell r="GC16">
            <v>0</v>
          </cell>
          <cell r="GD16">
            <v>0</v>
          </cell>
          <cell r="GE16">
            <v>0</v>
          </cell>
          <cell r="GF16">
            <v>0</v>
          </cell>
          <cell r="GG16">
            <v>0</v>
          </cell>
          <cell r="GH16">
            <v>0</v>
          </cell>
          <cell r="GI16">
            <v>0</v>
          </cell>
          <cell r="GJ16">
            <v>0</v>
          </cell>
          <cell r="GK16">
            <v>0</v>
          </cell>
          <cell r="GL16">
            <v>0</v>
          </cell>
          <cell r="GM16">
            <v>0</v>
          </cell>
          <cell r="GN16">
            <v>0</v>
          </cell>
          <cell r="GO16">
            <v>0</v>
          </cell>
          <cell r="GP16">
            <v>0</v>
          </cell>
          <cell r="GQ16">
            <v>0</v>
          </cell>
          <cell r="GR16">
            <v>0</v>
          </cell>
          <cell r="GS16">
            <v>0</v>
          </cell>
          <cell r="GT16">
            <v>0</v>
          </cell>
          <cell r="GU16">
            <v>0</v>
          </cell>
          <cell r="GV16">
            <v>0</v>
          </cell>
          <cell r="GW16">
            <v>0</v>
          </cell>
          <cell r="GX16">
            <v>0</v>
          </cell>
          <cell r="GY16">
            <v>0</v>
          </cell>
          <cell r="GZ16">
            <v>0</v>
          </cell>
          <cell r="HA16">
            <v>0</v>
          </cell>
          <cell r="HB16">
            <v>0</v>
          </cell>
          <cell r="HC16">
            <v>0</v>
          </cell>
          <cell r="HD16">
            <v>0</v>
          </cell>
          <cell r="HE16">
            <v>0</v>
          </cell>
          <cell r="HF16">
            <v>0</v>
          </cell>
          <cell r="HG16">
            <v>0</v>
          </cell>
          <cell r="HH16">
            <v>0</v>
          </cell>
          <cell r="HI16">
            <v>0</v>
          </cell>
          <cell r="HJ16">
            <v>0</v>
          </cell>
          <cell r="HK16">
            <v>0</v>
          </cell>
          <cell r="HL16">
            <v>0</v>
          </cell>
          <cell r="HM16">
            <v>0</v>
          </cell>
          <cell r="HN16">
            <v>0</v>
          </cell>
          <cell r="HO16">
            <v>0</v>
          </cell>
          <cell r="HP16">
            <v>0</v>
          </cell>
          <cell r="HQ16">
            <v>0</v>
          </cell>
          <cell r="HR16">
            <v>0</v>
          </cell>
          <cell r="HS16">
            <v>0</v>
          </cell>
          <cell r="HT16">
            <v>0</v>
          </cell>
          <cell r="HU16">
            <v>0</v>
          </cell>
          <cell r="HV16">
            <v>0</v>
          </cell>
          <cell r="HW16">
            <v>0</v>
          </cell>
          <cell r="HX16">
            <v>0</v>
          </cell>
          <cell r="HY16">
            <v>0</v>
          </cell>
          <cell r="HZ16">
            <v>0</v>
          </cell>
        </row>
        <row r="17">
          <cell r="A17">
            <v>26</v>
          </cell>
          <cell r="B17" t="str">
            <v>Burns &amp; McDonnell</v>
          </cell>
          <cell r="C17">
            <v>193157160706830</v>
          </cell>
          <cell r="D17">
            <v>24</v>
          </cell>
          <cell r="E17">
            <v>0</v>
          </cell>
          <cell r="F17">
            <v>0</v>
          </cell>
          <cell r="G17">
            <v>0</v>
          </cell>
          <cell r="H17">
            <v>0</v>
          </cell>
          <cell r="I17">
            <v>0</v>
          </cell>
          <cell r="J17">
            <v>2</v>
          </cell>
          <cell r="K17">
            <v>3</v>
          </cell>
          <cell r="L17">
            <v>2</v>
          </cell>
          <cell r="M17">
            <v>0</v>
          </cell>
          <cell r="N17">
            <v>1</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4</v>
          </cell>
          <cell r="AE17">
            <v>1</v>
          </cell>
          <cell r="AF17">
            <v>1</v>
          </cell>
          <cell r="AG17">
            <v>0</v>
          </cell>
          <cell r="AH17">
            <v>1</v>
          </cell>
          <cell r="AI17">
            <v>0</v>
          </cell>
          <cell r="AJ17">
            <v>0</v>
          </cell>
          <cell r="AK17">
            <v>0</v>
          </cell>
          <cell r="AL17">
            <v>0</v>
          </cell>
          <cell r="AM17">
            <v>0</v>
          </cell>
          <cell r="AN17">
            <v>4</v>
          </cell>
          <cell r="AO17">
            <v>1</v>
          </cell>
          <cell r="AP17">
            <v>1</v>
          </cell>
          <cell r="AQ17">
            <v>0</v>
          </cell>
          <cell r="AR17">
            <v>1</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1</v>
          </cell>
          <cell r="BI17">
            <v>2</v>
          </cell>
          <cell r="BJ17">
            <v>2</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2</v>
          </cell>
          <cell r="CC17">
            <v>3</v>
          </cell>
          <cell r="CD17">
            <v>2</v>
          </cell>
          <cell r="CE17">
            <v>0</v>
          </cell>
          <cell r="CF17">
            <v>1</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1</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cell r="DZ17">
            <v>2</v>
          </cell>
          <cell r="EA17">
            <v>3</v>
          </cell>
          <cell r="EB17">
            <v>1</v>
          </cell>
          <cell r="EC17">
            <v>0</v>
          </cell>
          <cell r="ED17">
            <v>1</v>
          </cell>
          <cell r="EE17">
            <v>0</v>
          </cell>
          <cell r="EF17">
            <v>0</v>
          </cell>
          <cell r="EG17">
            <v>0</v>
          </cell>
          <cell r="EH17">
            <v>0</v>
          </cell>
          <cell r="EI17">
            <v>0</v>
          </cell>
          <cell r="EJ17">
            <v>0</v>
          </cell>
          <cell r="EK17">
            <v>0</v>
          </cell>
          <cell r="EL17">
            <v>0</v>
          </cell>
          <cell r="EM17">
            <v>0</v>
          </cell>
          <cell r="EN17">
            <v>0</v>
          </cell>
          <cell r="EO17">
            <v>0</v>
          </cell>
          <cell r="EP17">
            <v>0</v>
          </cell>
          <cell r="EQ17">
            <v>0</v>
          </cell>
          <cell r="ER17">
            <v>0</v>
          </cell>
          <cell r="ES17">
            <v>0</v>
          </cell>
          <cell r="ET17">
            <v>0</v>
          </cell>
          <cell r="EU17">
            <v>0</v>
          </cell>
          <cell r="EV17">
            <v>0</v>
          </cell>
          <cell r="EW17">
            <v>0</v>
          </cell>
          <cell r="EX17">
            <v>0</v>
          </cell>
          <cell r="EY17">
            <v>0</v>
          </cell>
          <cell r="EZ17">
            <v>0</v>
          </cell>
          <cell r="FA17">
            <v>0</v>
          </cell>
          <cell r="FB17">
            <v>0</v>
          </cell>
          <cell r="FC17">
            <v>0</v>
          </cell>
          <cell r="FD17">
            <v>1</v>
          </cell>
          <cell r="FE17">
            <v>2</v>
          </cell>
          <cell r="FF17">
            <v>2</v>
          </cell>
          <cell r="FG17">
            <v>0</v>
          </cell>
          <cell r="FH17">
            <v>0</v>
          </cell>
          <cell r="FI17">
            <v>0</v>
          </cell>
          <cell r="FJ17">
            <v>0</v>
          </cell>
          <cell r="FK17">
            <v>0</v>
          </cell>
          <cell r="FL17">
            <v>0</v>
          </cell>
          <cell r="FM17">
            <v>0</v>
          </cell>
          <cell r="FN17">
            <v>0</v>
          </cell>
          <cell r="FO17">
            <v>0</v>
          </cell>
          <cell r="FP17">
            <v>0</v>
          </cell>
          <cell r="FQ17">
            <v>0</v>
          </cell>
          <cell r="FR17">
            <v>0</v>
          </cell>
          <cell r="FS17">
            <v>0</v>
          </cell>
          <cell r="FT17">
            <v>0</v>
          </cell>
          <cell r="FU17">
            <v>0</v>
          </cell>
          <cell r="FV17">
            <v>0</v>
          </cell>
          <cell r="FW17">
            <v>0</v>
          </cell>
          <cell r="FX17">
            <v>0</v>
          </cell>
          <cell r="FY17">
            <v>0</v>
          </cell>
          <cell r="FZ17">
            <v>0</v>
          </cell>
          <cell r="GA17">
            <v>0</v>
          </cell>
          <cell r="GB17">
            <v>0</v>
          </cell>
          <cell r="GC17">
            <v>0</v>
          </cell>
          <cell r="GD17">
            <v>0</v>
          </cell>
          <cell r="GE17">
            <v>0</v>
          </cell>
          <cell r="GF17">
            <v>0</v>
          </cell>
          <cell r="GG17">
            <v>0</v>
          </cell>
          <cell r="GH17">
            <v>0</v>
          </cell>
          <cell r="GI17">
            <v>0</v>
          </cell>
          <cell r="GJ17">
            <v>0</v>
          </cell>
          <cell r="GK17">
            <v>0</v>
          </cell>
          <cell r="GL17">
            <v>0</v>
          </cell>
          <cell r="GM17">
            <v>0</v>
          </cell>
          <cell r="GN17">
            <v>0</v>
          </cell>
          <cell r="GO17">
            <v>0</v>
          </cell>
          <cell r="GP17">
            <v>0</v>
          </cell>
          <cell r="GQ17">
            <v>0</v>
          </cell>
          <cell r="GR17">
            <v>0</v>
          </cell>
          <cell r="GS17">
            <v>0</v>
          </cell>
          <cell r="GT17">
            <v>0</v>
          </cell>
          <cell r="GU17">
            <v>0</v>
          </cell>
          <cell r="GV17">
            <v>0</v>
          </cell>
          <cell r="GW17">
            <v>0</v>
          </cell>
          <cell r="GX17">
            <v>0</v>
          </cell>
          <cell r="GY17">
            <v>0</v>
          </cell>
          <cell r="GZ17">
            <v>0</v>
          </cell>
          <cell r="HA17">
            <v>0</v>
          </cell>
          <cell r="HB17">
            <v>1</v>
          </cell>
          <cell r="HC17">
            <v>1</v>
          </cell>
          <cell r="HD17">
            <v>0</v>
          </cell>
          <cell r="HE17">
            <v>0</v>
          </cell>
          <cell r="HF17">
            <v>1</v>
          </cell>
          <cell r="HG17">
            <v>0</v>
          </cell>
          <cell r="HH17">
            <v>0</v>
          </cell>
          <cell r="HI17">
            <v>0</v>
          </cell>
          <cell r="HJ17">
            <v>0</v>
          </cell>
          <cell r="HK17">
            <v>0</v>
          </cell>
          <cell r="HL17">
            <v>0</v>
          </cell>
          <cell r="HM17">
            <v>0</v>
          </cell>
          <cell r="HN17">
            <v>0</v>
          </cell>
          <cell r="HO17">
            <v>0</v>
          </cell>
          <cell r="HP17">
            <v>0</v>
          </cell>
          <cell r="HQ17">
            <v>0</v>
          </cell>
          <cell r="HR17">
            <v>0</v>
          </cell>
          <cell r="HS17">
            <v>0</v>
          </cell>
          <cell r="HT17">
            <v>0</v>
          </cell>
          <cell r="HU17">
            <v>0</v>
          </cell>
          <cell r="HV17">
            <v>0</v>
          </cell>
          <cell r="HW17">
            <v>0</v>
          </cell>
          <cell r="HX17">
            <v>0</v>
          </cell>
          <cell r="HY17">
            <v>0</v>
          </cell>
          <cell r="HZ17">
            <v>0</v>
          </cell>
        </row>
        <row r="18">
          <cell r="A18">
            <v>29</v>
          </cell>
          <cell r="B18" t="str">
            <v>PCL Construction Enterprises</v>
          </cell>
          <cell r="C18">
            <v>109150299248234</v>
          </cell>
          <cell r="D18">
            <v>26</v>
          </cell>
          <cell r="E18">
            <v>0</v>
          </cell>
          <cell r="F18">
            <v>0</v>
          </cell>
          <cell r="G18">
            <v>0</v>
          </cell>
          <cell r="H18">
            <v>0</v>
          </cell>
          <cell r="I18">
            <v>0</v>
          </cell>
          <cell r="J18">
            <v>8</v>
          </cell>
          <cell r="K18">
            <v>35</v>
          </cell>
          <cell r="L18">
            <v>19</v>
          </cell>
          <cell r="M18">
            <v>1</v>
          </cell>
          <cell r="N18">
            <v>0</v>
          </cell>
          <cell r="O18">
            <v>0</v>
          </cell>
          <cell r="P18">
            <v>0</v>
          </cell>
          <cell r="Q18">
            <v>0</v>
          </cell>
          <cell r="R18">
            <v>0</v>
          </cell>
          <cell r="S18">
            <v>0</v>
          </cell>
          <cell r="T18">
            <v>9</v>
          </cell>
          <cell r="U18">
            <v>41</v>
          </cell>
          <cell r="V18">
            <v>7</v>
          </cell>
          <cell r="W18">
            <v>0</v>
          </cell>
          <cell r="X18">
            <v>0</v>
          </cell>
          <cell r="Y18">
            <v>0</v>
          </cell>
          <cell r="Z18">
            <v>0</v>
          </cell>
          <cell r="AA18">
            <v>0</v>
          </cell>
          <cell r="AB18">
            <v>0</v>
          </cell>
          <cell r="AC18">
            <v>0</v>
          </cell>
          <cell r="AD18">
            <v>26</v>
          </cell>
          <cell r="AE18">
            <v>104</v>
          </cell>
          <cell r="AF18">
            <v>118</v>
          </cell>
          <cell r="AG18">
            <v>2</v>
          </cell>
          <cell r="AH18">
            <v>0</v>
          </cell>
          <cell r="AI18">
            <v>0</v>
          </cell>
          <cell r="AJ18">
            <v>0</v>
          </cell>
          <cell r="AK18">
            <v>0</v>
          </cell>
          <cell r="AL18">
            <v>0</v>
          </cell>
          <cell r="AM18">
            <v>0</v>
          </cell>
          <cell r="AN18">
            <v>26</v>
          </cell>
          <cell r="AO18">
            <v>104</v>
          </cell>
          <cell r="AP18">
            <v>118</v>
          </cell>
          <cell r="AQ18">
            <v>2</v>
          </cell>
          <cell r="AR18">
            <v>0</v>
          </cell>
          <cell r="AS18">
            <v>0</v>
          </cell>
          <cell r="AT18">
            <v>0</v>
          </cell>
          <cell r="AU18">
            <v>0</v>
          </cell>
          <cell r="AV18">
            <v>0</v>
          </cell>
          <cell r="AW18">
            <v>0</v>
          </cell>
          <cell r="AX18">
            <v>2</v>
          </cell>
          <cell r="AY18">
            <v>6</v>
          </cell>
          <cell r="AZ18">
            <v>8</v>
          </cell>
          <cell r="BA18">
            <v>2</v>
          </cell>
          <cell r="BB18">
            <v>0</v>
          </cell>
          <cell r="BC18">
            <v>0</v>
          </cell>
          <cell r="BD18">
            <v>0</v>
          </cell>
          <cell r="BE18">
            <v>0</v>
          </cell>
          <cell r="BF18">
            <v>0</v>
          </cell>
          <cell r="BG18">
            <v>0</v>
          </cell>
          <cell r="BH18">
            <v>1</v>
          </cell>
          <cell r="BI18">
            <v>5</v>
          </cell>
          <cell r="BJ18">
            <v>7</v>
          </cell>
          <cell r="BK18">
            <v>1</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1</v>
          </cell>
          <cell r="CC18">
            <v>14</v>
          </cell>
          <cell r="CD18">
            <v>13</v>
          </cell>
          <cell r="CE18">
            <v>1</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2</v>
          </cell>
          <cell r="CX18">
            <v>0</v>
          </cell>
          <cell r="CY18">
            <v>0</v>
          </cell>
          <cell r="CZ18">
            <v>0</v>
          </cell>
          <cell r="DA18">
            <v>0</v>
          </cell>
          <cell r="DB18">
            <v>0</v>
          </cell>
          <cell r="DC18">
            <v>0</v>
          </cell>
          <cell r="DD18">
            <v>0</v>
          </cell>
          <cell r="DE18">
            <v>0</v>
          </cell>
          <cell r="DF18">
            <v>2</v>
          </cell>
          <cell r="DG18">
            <v>12</v>
          </cell>
          <cell r="DH18">
            <v>13</v>
          </cell>
          <cell r="DI18">
            <v>1</v>
          </cell>
          <cell r="DJ18">
            <v>0</v>
          </cell>
          <cell r="DK18">
            <v>0</v>
          </cell>
          <cell r="DL18">
            <v>0</v>
          </cell>
          <cell r="DM18">
            <v>0</v>
          </cell>
          <cell r="DN18">
            <v>0</v>
          </cell>
          <cell r="DO18">
            <v>0</v>
          </cell>
          <cell r="DP18">
            <v>0</v>
          </cell>
          <cell r="DQ18">
            <v>2</v>
          </cell>
          <cell r="DR18">
            <v>1</v>
          </cell>
          <cell r="DS18">
            <v>0</v>
          </cell>
          <cell r="DT18">
            <v>0</v>
          </cell>
          <cell r="DU18">
            <v>0</v>
          </cell>
          <cell r="DV18">
            <v>0</v>
          </cell>
          <cell r="DW18">
            <v>0</v>
          </cell>
          <cell r="DX18">
            <v>0</v>
          </cell>
          <cell r="DY18">
            <v>0</v>
          </cell>
          <cell r="DZ18">
            <v>6</v>
          </cell>
          <cell r="EA18">
            <v>25</v>
          </cell>
          <cell r="EB18">
            <v>6</v>
          </cell>
          <cell r="EC18">
            <v>0</v>
          </cell>
          <cell r="ED18">
            <v>0</v>
          </cell>
          <cell r="EE18">
            <v>0</v>
          </cell>
          <cell r="EF18">
            <v>0</v>
          </cell>
          <cell r="EG18">
            <v>0</v>
          </cell>
          <cell r="EH18">
            <v>0</v>
          </cell>
          <cell r="EI18">
            <v>0</v>
          </cell>
          <cell r="EJ18">
            <v>0</v>
          </cell>
          <cell r="EK18">
            <v>0</v>
          </cell>
          <cell r="EL18">
            <v>0</v>
          </cell>
          <cell r="EM18">
            <v>0</v>
          </cell>
          <cell r="EN18">
            <v>0</v>
          </cell>
          <cell r="EO18">
            <v>0</v>
          </cell>
          <cell r="EP18">
            <v>0</v>
          </cell>
          <cell r="EQ18">
            <v>0</v>
          </cell>
          <cell r="ER18">
            <v>0</v>
          </cell>
          <cell r="ES18">
            <v>0</v>
          </cell>
          <cell r="ET18">
            <v>2</v>
          </cell>
          <cell r="EU18">
            <v>2</v>
          </cell>
          <cell r="EV18">
            <v>3</v>
          </cell>
          <cell r="EW18">
            <v>0</v>
          </cell>
          <cell r="EX18">
            <v>0</v>
          </cell>
          <cell r="EY18">
            <v>0</v>
          </cell>
          <cell r="EZ18">
            <v>0</v>
          </cell>
          <cell r="FA18">
            <v>0</v>
          </cell>
          <cell r="FB18">
            <v>0</v>
          </cell>
          <cell r="FC18">
            <v>0</v>
          </cell>
          <cell r="FD18">
            <v>1</v>
          </cell>
          <cell r="FE18">
            <v>5</v>
          </cell>
          <cell r="FF18">
            <v>7</v>
          </cell>
          <cell r="FG18">
            <v>1</v>
          </cell>
          <cell r="FH18">
            <v>0</v>
          </cell>
          <cell r="FI18">
            <v>0</v>
          </cell>
          <cell r="FJ18">
            <v>0</v>
          </cell>
          <cell r="FK18">
            <v>0</v>
          </cell>
          <cell r="FL18">
            <v>0</v>
          </cell>
          <cell r="FM18">
            <v>0</v>
          </cell>
          <cell r="FN18">
            <v>0</v>
          </cell>
          <cell r="FO18">
            <v>1</v>
          </cell>
          <cell r="FP18">
            <v>0</v>
          </cell>
          <cell r="FQ18">
            <v>0</v>
          </cell>
          <cell r="FR18">
            <v>0</v>
          </cell>
          <cell r="FS18">
            <v>0</v>
          </cell>
          <cell r="FT18">
            <v>0</v>
          </cell>
          <cell r="FU18">
            <v>0</v>
          </cell>
          <cell r="FV18">
            <v>0</v>
          </cell>
          <cell r="FW18">
            <v>0</v>
          </cell>
          <cell r="FX18">
            <v>0</v>
          </cell>
          <cell r="FY18">
            <v>3</v>
          </cell>
          <cell r="FZ18">
            <v>3</v>
          </cell>
          <cell r="GA18">
            <v>0</v>
          </cell>
          <cell r="GB18">
            <v>0</v>
          </cell>
          <cell r="GC18">
            <v>0</v>
          </cell>
          <cell r="GD18">
            <v>0</v>
          </cell>
          <cell r="GE18">
            <v>0</v>
          </cell>
          <cell r="GF18">
            <v>0</v>
          </cell>
          <cell r="GG18">
            <v>0</v>
          </cell>
          <cell r="GH18">
            <v>0</v>
          </cell>
          <cell r="GI18">
            <v>0</v>
          </cell>
          <cell r="GJ18">
            <v>0</v>
          </cell>
          <cell r="GK18">
            <v>0</v>
          </cell>
          <cell r="GL18">
            <v>0</v>
          </cell>
          <cell r="GM18">
            <v>0</v>
          </cell>
          <cell r="GN18">
            <v>0</v>
          </cell>
          <cell r="GO18">
            <v>0</v>
          </cell>
          <cell r="GP18">
            <v>0</v>
          </cell>
          <cell r="GQ18">
            <v>0</v>
          </cell>
          <cell r="GR18">
            <v>0</v>
          </cell>
          <cell r="GS18">
            <v>0</v>
          </cell>
          <cell r="GT18">
            <v>0</v>
          </cell>
          <cell r="GU18">
            <v>0</v>
          </cell>
          <cell r="GV18">
            <v>0</v>
          </cell>
          <cell r="GW18">
            <v>0</v>
          </cell>
          <cell r="GX18">
            <v>0</v>
          </cell>
          <cell r="GY18">
            <v>0</v>
          </cell>
          <cell r="GZ18">
            <v>0</v>
          </cell>
          <cell r="HA18">
            <v>0</v>
          </cell>
          <cell r="HB18">
            <v>5</v>
          </cell>
          <cell r="HC18">
            <v>24</v>
          </cell>
          <cell r="HD18">
            <v>6</v>
          </cell>
          <cell r="HE18">
            <v>0</v>
          </cell>
          <cell r="HF18">
            <v>0</v>
          </cell>
          <cell r="HG18">
            <v>0</v>
          </cell>
          <cell r="HH18">
            <v>0</v>
          </cell>
          <cell r="HI18">
            <v>0</v>
          </cell>
          <cell r="HJ18">
            <v>0</v>
          </cell>
          <cell r="HK18">
            <v>0</v>
          </cell>
          <cell r="HL18">
            <v>0</v>
          </cell>
          <cell r="HM18">
            <v>0</v>
          </cell>
          <cell r="HN18">
            <v>0</v>
          </cell>
          <cell r="HO18">
            <v>0</v>
          </cell>
          <cell r="HP18">
            <v>0</v>
          </cell>
          <cell r="HQ18">
            <v>0</v>
          </cell>
          <cell r="HR18">
            <v>0</v>
          </cell>
          <cell r="HS18">
            <v>0</v>
          </cell>
          <cell r="HT18">
            <v>0</v>
          </cell>
          <cell r="HU18">
            <v>0</v>
          </cell>
          <cell r="HV18">
            <v>0</v>
          </cell>
          <cell r="HW18">
            <v>0</v>
          </cell>
          <cell r="HX18">
            <v>0</v>
          </cell>
          <cell r="HY18">
            <v>0</v>
          </cell>
          <cell r="HZ18">
            <v>0</v>
          </cell>
        </row>
        <row r="19">
          <cell r="A19">
            <v>31</v>
          </cell>
          <cell r="B19" t="str">
            <v>Scottrade</v>
          </cell>
          <cell r="C19">
            <v>15601935371</v>
          </cell>
          <cell r="D19">
            <v>27</v>
          </cell>
          <cell r="E19">
            <v>0</v>
          </cell>
          <cell r="F19">
            <v>6</v>
          </cell>
          <cell r="G19">
            <v>49</v>
          </cell>
          <cell r="H19">
            <v>129</v>
          </cell>
          <cell r="I19">
            <v>9</v>
          </cell>
          <cell r="J19">
            <v>155</v>
          </cell>
          <cell r="K19">
            <v>221</v>
          </cell>
          <cell r="L19">
            <v>251</v>
          </cell>
          <cell r="M19">
            <v>124</v>
          </cell>
          <cell r="N19">
            <v>15</v>
          </cell>
          <cell r="O19">
            <v>0</v>
          </cell>
          <cell r="P19">
            <v>10</v>
          </cell>
          <cell r="Q19">
            <v>74</v>
          </cell>
          <cell r="R19">
            <v>172</v>
          </cell>
          <cell r="S19">
            <v>12</v>
          </cell>
          <cell r="T19">
            <v>228</v>
          </cell>
          <cell r="U19">
            <v>221</v>
          </cell>
          <cell r="V19">
            <v>281</v>
          </cell>
          <cell r="W19">
            <v>220</v>
          </cell>
          <cell r="X19">
            <v>15</v>
          </cell>
          <cell r="Y19">
            <v>0</v>
          </cell>
          <cell r="Z19">
            <v>0</v>
          </cell>
          <cell r="AA19">
            <v>8</v>
          </cell>
          <cell r="AB19">
            <v>38</v>
          </cell>
          <cell r="AC19">
            <v>1</v>
          </cell>
          <cell r="AD19">
            <v>36</v>
          </cell>
          <cell r="AE19">
            <v>73</v>
          </cell>
          <cell r="AF19">
            <v>405</v>
          </cell>
          <cell r="AG19">
            <v>641</v>
          </cell>
          <cell r="AH19">
            <v>139</v>
          </cell>
          <cell r="AI19">
            <v>0</v>
          </cell>
          <cell r="AJ19">
            <v>0</v>
          </cell>
          <cell r="AK19">
            <v>8</v>
          </cell>
          <cell r="AL19">
            <v>38</v>
          </cell>
          <cell r="AM19">
            <v>1</v>
          </cell>
          <cell r="AN19">
            <v>36</v>
          </cell>
          <cell r="AO19">
            <v>73</v>
          </cell>
          <cell r="AP19">
            <v>405</v>
          </cell>
          <cell r="AQ19">
            <v>641</v>
          </cell>
          <cell r="AR19">
            <v>139</v>
          </cell>
          <cell r="AS19">
            <v>0</v>
          </cell>
          <cell r="AT19">
            <v>0</v>
          </cell>
          <cell r="AU19">
            <v>0</v>
          </cell>
          <cell r="AV19">
            <v>1</v>
          </cell>
          <cell r="AW19">
            <v>0</v>
          </cell>
          <cell r="AX19">
            <v>1</v>
          </cell>
          <cell r="AY19">
            <v>1</v>
          </cell>
          <cell r="AZ19">
            <v>71</v>
          </cell>
          <cell r="BA19">
            <v>506</v>
          </cell>
          <cell r="BB19">
            <v>11</v>
          </cell>
          <cell r="BC19">
            <v>0</v>
          </cell>
          <cell r="BD19">
            <v>0</v>
          </cell>
          <cell r="BE19">
            <v>0</v>
          </cell>
          <cell r="BF19">
            <v>4</v>
          </cell>
          <cell r="BG19">
            <v>0</v>
          </cell>
          <cell r="BH19">
            <v>6</v>
          </cell>
          <cell r="BI19">
            <v>25</v>
          </cell>
          <cell r="BJ19">
            <v>30</v>
          </cell>
          <cell r="BK19">
            <v>15</v>
          </cell>
          <cell r="BL19">
            <v>3</v>
          </cell>
          <cell r="BM19">
            <v>0</v>
          </cell>
          <cell r="BN19">
            <v>0</v>
          </cell>
          <cell r="BO19">
            <v>0</v>
          </cell>
          <cell r="BP19">
            <v>2</v>
          </cell>
          <cell r="BQ19">
            <v>0</v>
          </cell>
          <cell r="BR19">
            <v>1</v>
          </cell>
          <cell r="BS19">
            <v>8</v>
          </cell>
          <cell r="BT19">
            <v>5</v>
          </cell>
          <cell r="BU19">
            <v>0</v>
          </cell>
          <cell r="BV19">
            <v>0</v>
          </cell>
          <cell r="BW19">
            <v>0</v>
          </cell>
          <cell r="BX19">
            <v>2</v>
          </cell>
          <cell r="BY19">
            <v>10</v>
          </cell>
          <cell r="BZ19">
            <v>57</v>
          </cell>
          <cell r="CA19">
            <v>3</v>
          </cell>
          <cell r="CB19">
            <v>52</v>
          </cell>
          <cell r="CC19">
            <v>90</v>
          </cell>
          <cell r="CD19">
            <v>91</v>
          </cell>
          <cell r="CE19">
            <v>38</v>
          </cell>
          <cell r="CF19">
            <v>6</v>
          </cell>
          <cell r="CG19">
            <v>0</v>
          </cell>
          <cell r="CH19">
            <v>0</v>
          </cell>
          <cell r="CI19">
            <v>0</v>
          </cell>
          <cell r="CJ19">
            <v>0</v>
          </cell>
          <cell r="CK19">
            <v>0</v>
          </cell>
          <cell r="CL19">
            <v>0</v>
          </cell>
          <cell r="CM19">
            <v>2</v>
          </cell>
          <cell r="CN19">
            <v>3</v>
          </cell>
          <cell r="CO19">
            <v>0</v>
          </cell>
          <cell r="CP19">
            <v>0</v>
          </cell>
          <cell r="CQ19">
            <v>0</v>
          </cell>
          <cell r="CR19">
            <v>0</v>
          </cell>
          <cell r="CS19">
            <v>0</v>
          </cell>
          <cell r="CT19">
            <v>0</v>
          </cell>
          <cell r="CU19">
            <v>0</v>
          </cell>
          <cell r="CV19">
            <v>0</v>
          </cell>
          <cell r="CW19">
            <v>0</v>
          </cell>
          <cell r="CX19">
            <v>1</v>
          </cell>
          <cell r="CY19">
            <v>1</v>
          </cell>
          <cell r="CZ19">
            <v>0</v>
          </cell>
          <cell r="DA19">
            <v>0</v>
          </cell>
          <cell r="DB19">
            <v>0</v>
          </cell>
          <cell r="DC19">
            <v>0</v>
          </cell>
          <cell r="DD19">
            <v>2</v>
          </cell>
          <cell r="DE19">
            <v>0</v>
          </cell>
          <cell r="DF19">
            <v>3</v>
          </cell>
          <cell r="DG19">
            <v>8</v>
          </cell>
          <cell r="DH19">
            <v>15</v>
          </cell>
          <cell r="DI19">
            <v>14</v>
          </cell>
          <cell r="DJ19">
            <v>1</v>
          </cell>
          <cell r="DK19">
            <v>0</v>
          </cell>
          <cell r="DL19">
            <v>0</v>
          </cell>
          <cell r="DM19">
            <v>0</v>
          </cell>
          <cell r="DN19">
            <v>0</v>
          </cell>
          <cell r="DO19">
            <v>0</v>
          </cell>
          <cell r="DP19">
            <v>0</v>
          </cell>
          <cell r="DQ19">
            <v>1</v>
          </cell>
          <cell r="DR19">
            <v>0</v>
          </cell>
          <cell r="DS19">
            <v>2</v>
          </cell>
          <cell r="DT19">
            <v>0</v>
          </cell>
          <cell r="DU19">
            <v>0</v>
          </cell>
          <cell r="DV19">
            <v>6</v>
          </cell>
          <cell r="DW19">
            <v>49</v>
          </cell>
          <cell r="DX19">
            <v>129</v>
          </cell>
          <cell r="DY19">
            <v>9</v>
          </cell>
          <cell r="DZ19">
            <v>155</v>
          </cell>
          <cell r="EA19">
            <v>217</v>
          </cell>
          <cell r="EB19">
            <v>238</v>
          </cell>
          <cell r="EC19">
            <v>117</v>
          </cell>
          <cell r="ED19">
            <v>14</v>
          </cell>
          <cell r="EE19">
            <v>0</v>
          </cell>
          <cell r="EF19">
            <v>0</v>
          </cell>
          <cell r="EG19">
            <v>0</v>
          </cell>
          <cell r="EH19">
            <v>1</v>
          </cell>
          <cell r="EI19">
            <v>0</v>
          </cell>
          <cell r="EJ19">
            <v>0</v>
          </cell>
          <cell r="EK19">
            <v>0</v>
          </cell>
          <cell r="EL19">
            <v>3</v>
          </cell>
          <cell r="EM19">
            <v>2</v>
          </cell>
          <cell r="EN19">
            <v>0</v>
          </cell>
          <cell r="EO19">
            <v>0</v>
          </cell>
          <cell r="EP19">
            <v>0</v>
          </cell>
          <cell r="EQ19">
            <v>0</v>
          </cell>
          <cell r="ER19">
            <v>2</v>
          </cell>
          <cell r="ES19">
            <v>0</v>
          </cell>
          <cell r="ET19">
            <v>3</v>
          </cell>
          <cell r="EU19">
            <v>6</v>
          </cell>
          <cell r="EV19">
            <v>7</v>
          </cell>
          <cell r="EW19">
            <v>8</v>
          </cell>
          <cell r="EX19">
            <v>2</v>
          </cell>
          <cell r="EY19">
            <v>0</v>
          </cell>
          <cell r="EZ19">
            <v>0</v>
          </cell>
          <cell r="FA19">
            <v>0</v>
          </cell>
          <cell r="FB19">
            <v>5</v>
          </cell>
          <cell r="FC19">
            <v>0</v>
          </cell>
          <cell r="FD19">
            <v>6</v>
          </cell>
          <cell r="FE19">
            <v>27</v>
          </cell>
          <cell r="FF19">
            <v>34</v>
          </cell>
          <cell r="FG19">
            <v>15</v>
          </cell>
          <cell r="FH19">
            <v>3</v>
          </cell>
          <cell r="FI19">
            <v>0</v>
          </cell>
          <cell r="FJ19">
            <v>0</v>
          </cell>
          <cell r="FK19">
            <v>0</v>
          </cell>
          <cell r="FL19">
            <v>0</v>
          </cell>
          <cell r="FM19">
            <v>0</v>
          </cell>
          <cell r="FN19">
            <v>0</v>
          </cell>
          <cell r="FO19">
            <v>0</v>
          </cell>
          <cell r="FP19">
            <v>0</v>
          </cell>
          <cell r="FQ19">
            <v>0</v>
          </cell>
          <cell r="FR19">
            <v>0</v>
          </cell>
          <cell r="FS19">
            <v>0</v>
          </cell>
          <cell r="FT19">
            <v>0</v>
          </cell>
          <cell r="FU19">
            <v>0</v>
          </cell>
          <cell r="FV19">
            <v>0</v>
          </cell>
          <cell r="FW19">
            <v>0</v>
          </cell>
          <cell r="FX19">
            <v>0</v>
          </cell>
          <cell r="FY19">
            <v>1</v>
          </cell>
          <cell r="FZ19">
            <v>5</v>
          </cell>
          <cell r="GA19">
            <v>1</v>
          </cell>
          <cell r="GB19">
            <v>0</v>
          </cell>
          <cell r="GC19">
            <v>0</v>
          </cell>
          <cell r="GD19">
            <v>0</v>
          </cell>
          <cell r="GE19">
            <v>0</v>
          </cell>
          <cell r="GF19">
            <v>0</v>
          </cell>
          <cell r="GG19">
            <v>0</v>
          </cell>
          <cell r="GH19">
            <v>0</v>
          </cell>
          <cell r="GI19">
            <v>0</v>
          </cell>
          <cell r="GJ19">
            <v>0</v>
          </cell>
          <cell r="GK19">
            <v>0</v>
          </cell>
          <cell r="GL19">
            <v>0</v>
          </cell>
          <cell r="GM19">
            <v>0</v>
          </cell>
          <cell r="GN19">
            <v>0</v>
          </cell>
          <cell r="GO19">
            <v>0</v>
          </cell>
          <cell r="GP19">
            <v>0</v>
          </cell>
          <cell r="GQ19">
            <v>0</v>
          </cell>
          <cell r="GR19">
            <v>0</v>
          </cell>
          <cell r="GS19">
            <v>0</v>
          </cell>
          <cell r="GT19">
            <v>0</v>
          </cell>
          <cell r="GU19">
            <v>0</v>
          </cell>
          <cell r="GV19">
            <v>0</v>
          </cell>
          <cell r="GW19">
            <v>0</v>
          </cell>
          <cell r="GX19">
            <v>6</v>
          </cell>
          <cell r="GY19">
            <v>49</v>
          </cell>
          <cell r="GZ19">
            <v>121</v>
          </cell>
          <cell r="HA19">
            <v>9</v>
          </cell>
          <cell r="HB19">
            <v>146</v>
          </cell>
          <cell r="HC19">
            <v>187</v>
          </cell>
          <cell r="HD19">
            <v>204</v>
          </cell>
          <cell r="HE19">
            <v>100</v>
          </cell>
          <cell r="HF19">
            <v>10</v>
          </cell>
          <cell r="HG19">
            <v>0</v>
          </cell>
          <cell r="HH19">
            <v>0</v>
          </cell>
          <cell r="HI19">
            <v>0</v>
          </cell>
          <cell r="HJ19">
            <v>0</v>
          </cell>
          <cell r="HK19">
            <v>0</v>
          </cell>
          <cell r="HL19">
            <v>0</v>
          </cell>
          <cell r="HM19">
            <v>0</v>
          </cell>
          <cell r="HN19">
            <v>0</v>
          </cell>
          <cell r="HO19">
            <v>0</v>
          </cell>
          <cell r="HP19">
            <v>0</v>
          </cell>
          <cell r="HQ19">
            <v>0</v>
          </cell>
          <cell r="HR19">
            <v>0</v>
          </cell>
          <cell r="HS19">
            <v>0</v>
          </cell>
          <cell r="HT19">
            <v>1</v>
          </cell>
          <cell r="HU19">
            <v>0</v>
          </cell>
          <cell r="HV19">
            <v>0</v>
          </cell>
          <cell r="HW19">
            <v>0</v>
          </cell>
          <cell r="HX19">
            <v>1</v>
          </cell>
          <cell r="HY19">
            <v>0</v>
          </cell>
          <cell r="HZ19">
            <v>0</v>
          </cell>
        </row>
        <row r="20">
          <cell r="A20">
            <v>32</v>
          </cell>
          <cell r="B20" t="str">
            <v>Whole Foods Market</v>
          </cell>
          <cell r="C20">
            <v>525560857527063</v>
          </cell>
          <cell r="D20">
            <v>28</v>
          </cell>
          <cell r="E20">
            <v>0</v>
          </cell>
          <cell r="F20">
            <v>0</v>
          </cell>
          <cell r="G20">
            <v>0</v>
          </cell>
          <cell r="H20">
            <v>0</v>
          </cell>
          <cell r="I20">
            <v>0</v>
          </cell>
          <cell r="J20">
            <v>0</v>
          </cell>
          <cell r="K20">
            <v>20</v>
          </cell>
          <cell r="L20">
            <v>51</v>
          </cell>
          <cell r="M20">
            <v>37</v>
          </cell>
          <cell r="N20">
            <v>4</v>
          </cell>
          <cell r="O20">
            <v>0</v>
          </cell>
          <cell r="P20">
            <v>0</v>
          </cell>
          <cell r="Q20">
            <v>0</v>
          </cell>
          <cell r="R20">
            <v>0</v>
          </cell>
          <cell r="S20">
            <v>0</v>
          </cell>
          <cell r="T20">
            <v>0</v>
          </cell>
          <cell r="U20">
            <v>32</v>
          </cell>
          <cell r="V20">
            <v>61</v>
          </cell>
          <cell r="W20">
            <v>37</v>
          </cell>
          <cell r="X20">
            <v>1</v>
          </cell>
          <cell r="Y20">
            <v>0</v>
          </cell>
          <cell r="Z20">
            <v>0</v>
          </cell>
          <cell r="AA20">
            <v>0</v>
          </cell>
          <cell r="AB20">
            <v>0</v>
          </cell>
          <cell r="AC20">
            <v>0</v>
          </cell>
          <cell r="AD20">
            <v>0</v>
          </cell>
          <cell r="AE20">
            <v>33</v>
          </cell>
          <cell r="AF20">
            <v>26</v>
          </cell>
          <cell r="AG20">
            <v>45</v>
          </cell>
          <cell r="AH20">
            <v>3</v>
          </cell>
          <cell r="AI20">
            <v>0</v>
          </cell>
          <cell r="AJ20">
            <v>0</v>
          </cell>
          <cell r="AK20">
            <v>0</v>
          </cell>
          <cell r="AL20">
            <v>0</v>
          </cell>
          <cell r="AM20">
            <v>0</v>
          </cell>
          <cell r="AN20">
            <v>0</v>
          </cell>
          <cell r="AO20">
            <v>33</v>
          </cell>
          <cell r="AP20">
            <v>26</v>
          </cell>
          <cell r="AQ20">
            <v>45</v>
          </cell>
          <cell r="AR20">
            <v>3</v>
          </cell>
          <cell r="AS20">
            <v>0</v>
          </cell>
          <cell r="AT20">
            <v>0</v>
          </cell>
          <cell r="AU20">
            <v>0</v>
          </cell>
          <cell r="AV20">
            <v>0</v>
          </cell>
          <cell r="AW20">
            <v>0</v>
          </cell>
          <cell r="AX20">
            <v>0</v>
          </cell>
          <cell r="AY20">
            <v>9</v>
          </cell>
          <cell r="AZ20">
            <v>1</v>
          </cell>
          <cell r="BA20">
            <v>1</v>
          </cell>
          <cell r="BB20">
            <v>0</v>
          </cell>
          <cell r="BC20">
            <v>0</v>
          </cell>
          <cell r="BD20">
            <v>0</v>
          </cell>
          <cell r="BE20">
            <v>0</v>
          </cell>
          <cell r="BF20">
            <v>0</v>
          </cell>
          <cell r="BG20">
            <v>0</v>
          </cell>
          <cell r="BH20">
            <v>0</v>
          </cell>
          <cell r="BI20">
            <v>4</v>
          </cell>
          <cell r="BJ20">
            <v>4</v>
          </cell>
          <cell r="BK20">
            <v>5</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1</v>
          </cell>
          <cell r="CD20">
            <v>12</v>
          </cell>
          <cell r="CE20">
            <v>10</v>
          </cell>
          <cell r="CF20">
            <v>3</v>
          </cell>
          <cell r="CG20">
            <v>0</v>
          </cell>
          <cell r="CH20">
            <v>0</v>
          </cell>
          <cell r="CI20">
            <v>0</v>
          </cell>
          <cell r="CJ20">
            <v>0</v>
          </cell>
          <cell r="CK20">
            <v>0</v>
          </cell>
          <cell r="CL20">
            <v>0</v>
          </cell>
          <cell r="CM20">
            <v>0</v>
          </cell>
          <cell r="CN20">
            <v>1</v>
          </cell>
          <cell r="CO20">
            <v>0</v>
          </cell>
          <cell r="CP20">
            <v>0</v>
          </cell>
          <cell r="CQ20">
            <v>0</v>
          </cell>
          <cell r="CR20">
            <v>0</v>
          </cell>
          <cell r="CS20">
            <v>0</v>
          </cell>
          <cell r="CT20">
            <v>0</v>
          </cell>
          <cell r="CU20">
            <v>0</v>
          </cell>
          <cell r="CV20">
            <v>0</v>
          </cell>
          <cell r="CW20">
            <v>1</v>
          </cell>
          <cell r="CX20">
            <v>2</v>
          </cell>
          <cell r="CY20">
            <v>1</v>
          </cell>
          <cell r="CZ20">
            <v>0</v>
          </cell>
          <cell r="DA20">
            <v>0</v>
          </cell>
          <cell r="DB20">
            <v>0</v>
          </cell>
          <cell r="DC20">
            <v>0</v>
          </cell>
          <cell r="DD20">
            <v>0</v>
          </cell>
          <cell r="DE20">
            <v>0</v>
          </cell>
          <cell r="DF20">
            <v>0</v>
          </cell>
          <cell r="DG20">
            <v>1</v>
          </cell>
          <cell r="DH20">
            <v>7</v>
          </cell>
          <cell r="DI20">
            <v>7</v>
          </cell>
          <cell r="DJ20">
            <v>0</v>
          </cell>
          <cell r="DK20">
            <v>0</v>
          </cell>
          <cell r="DL20">
            <v>0</v>
          </cell>
          <cell r="DM20">
            <v>0</v>
          </cell>
          <cell r="DN20">
            <v>0</v>
          </cell>
          <cell r="DO20">
            <v>0</v>
          </cell>
          <cell r="DP20">
            <v>0</v>
          </cell>
          <cell r="DQ20">
            <v>1</v>
          </cell>
          <cell r="DR20">
            <v>0</v>
          </cell>
          <cell r="DS20">
            <v>0</v>
          </cell>
          <cell r="DT20">
            <v>0</v>
          </cell>
          <cell r="DU20">
            <v>0</v>
          </cell>
          <cell r="DV20">
            <v>0</v>
          </cell>
          <cell r="DW20">
            <v>0</v>
          </cell>
          <cell r="DX20">
            <v>0</v>
          </cell>
          <cell r="DY20">
            <v>0</v>
          </cell>
          <cell r="DZ20">
            <v>0</v>
          </cell>
          <cell r="EA20">
            <v>19</v>
          </cell>
          <cell r="EB20">
            <v>50</v>
          </cell>
          <cell r="EC20">
            <v>35</v>
          </cell>
          <cell r="ED20">
            <v>4</v>
          </cell>
          <cell r="EE20">
            <v>0</v>
          </cell>
          <cell r="EF20">
            <v>0</v>
          </cell>
          <cell r="EG20">
            <v>0</v>
          </cell>
          <cell r="EH20">
            <v>0</v>
          </cell>
          <cell r="EI20">
            <v>0</v>
          </cell>
          <cell r="EJ20">
            <v>0</v>
          </cell>
          <cell r="EK20">
            <v>0</v>
          </cell>
          <cell r="EL20">
            <v>0</v>
          </cell>
          <cell r="EM20">
            <v>0</v>
          </cell>
          <cell r="EN20">
            <v>0</v>
          </cell>
          <cell r="EO20">
            <v>0</v>
          </cell>
          <cell r="EP20">
            <v>0</v>
          </cell>
          <cell r="EQ20">
            <v>0</v>
          </cell>
          <cell r="ER20">
            <v>0</v>
          </cell>
          <cell r="ES20">
            <v>0</v>
          </cell>
          <cell r="ET20">
            <v>0</v>
          </cell>
          <cell r="EU20">
            <v>0</v>
          </cell>
          <cell r="EV20">
            <v>0</v>
          </cell>
          <cell r="EW20">
            <v>1</v>
          </cell>
          <cell r="EX20">
            <v>0</v>
          </cell>
          <cell r="EY20">
            <v>0</v>
          </cell>
          <cell r="EZ20">
            <v>0</v>
          </cell>
          <cell r="FA20">
            <v>0</v>
          </cell>
          <cell r="FB20">
            <v>0</v>
          </cell>
          <cell r="FC20">
            <v>0</v>
          </cell>
          <cell r="FD20">
            <v>0</v>
          </cell>
          <cell r="FE20">
            <v>4</v>
          </cell>
          <cell r="FF20">
            <v>5</v>
          </cell>
          <cell r="FG20">
            <v>5</v>
          </cell>
          <cell r="FH20">
            <v>0</v>
          </cell>
          <cell r="FI20">
            <v>0</v>
          </cell>
          <cell r="FJ20">
            <v>0</v>
          </cell>
          <cell r="FK20">
            <v>0</v>
          </cell>
          <cell r="FL20">
            <v>0</v>
          </cell>
          <cell r="FM20">
            <v>0</v>
          </cell>
          <cell r="FN20">
            <v>0</v>
          </cell>
          <cell r="FO20">
            <v>0</v>
          </cell>
          <cell r="FP20">
            <v>0</v>
          </cell>
          <cell r="FQ20">
            <v>0</v>
          </cell>
          <cell r="FR20">
            <v>0</v>
          </cell>
          <cell r="FS20">
            <v>0</v>
          </cell>
          <cell r="FT20">
            <v>0</v>
          </cell>
          <cell r="FU20">
            <v>0</v>
          </cell>
          <cell r="FV20">
            <v>0</v>
          </cell>
          <cell r="FW20">
            <v>0</v>
          </cell>
          <cell r="FX20">
            <v>0</v>
          </cell>
          <cell r="FY20">
            <v>0</v>
          </cell>
          <cell r="FZ20">
            <v>0</v>
          </cell>
          <cell r="GA20">
            <v>0</v>
          </cell>
          <cell r="GB20">
            <v>0</v>
          </cell>
          <cell r="GC20">
            <v>0</v>
          </cell>
          <cell r="GD20">
            <v>0</v>
          </cell>
          <cell r="GE20">
            <v>0</v>
          </cell>
          <cell r="GF20">
            <v>0</v>
          </cell>
          <cell r="GG20">
            <v>0</v>
          </cell>
          <cell r="GH20">
            <v>0</v>
          </cell>
          <cell r="GI20">
            <v>0</v>
          </cell>
          <cell r="GJ20">
            <v>0</v>
          </cell>
          <cell r="GK20">
            <v>0</v>
          </cell>
          <cell r="GL20">
            <v>0</v>
          </cell>
          <cell r="GM20">
            <v>0</v>
          </cell>
          <cell r="GN20">
            <v>0</v>
          </cell>
          <cell r="GO20">
            <v>0</v>
          </cell>
          <cell r="GP20">
            <v>0</v>
          </cell>
          <cell r="GQ20">
            <v>0</v>
          </cell>
          <cell r="GR20">
            <v>0</v>
          </cell>
          <cell r="GS20">
            <v>0</v>
          </cell>
          <cell r="GT20">
            <v>0</v>
          </cell>
          <cell r="GU20">
            <v>0</v>
          </cell>
          <cell r="GV20">
            <v>0</v>
          </cell>
          <cell r="GW20">
            <v>0</v>
          </cell>
          <cell r="GX20">
            <v>0</v>
          </cell>
          <cell r="GY20">
            <v>0</v>
          </cell>
          <cell r="GZ20">
            <v>0</v>
          </cell>
          <cell r="HA20">
            <v>0</v>
          </cell>
          <cell r="HB20">
            <v>0</v>
          </cell>
          <cell r="HC20">
            <v>16</v>
          </cell>
          <cell r="HD20">
            <v>46</v>
          </cell>
          <cell r="HE20">
            <v>31</v>
          </cell>
          <cell r="HF20">
            <v>4</v>
          </cell>
          <cell r="HG20">
            <v>0</v>
          </cell>
          <cell r="HH20">
            <v>0</v>
          </cell>
          <cell r="HI20">
            <v>0</v>
          </cell>
          <cell r="HJ20">
            <v>0</v>
          </cell>
          <cell r="HK20">
            <v>0</v>
          </cell>
          <cell r="HL20">
            <v>0</v>
          </cell>
          <cell r="HM20">
            <v>0</v>
          </cell>
          <cell r="HN20">
            <v>0</v>
          </cell>
          <cell r="HO20">
            <v>0</v>
          </cell>
          <cell r="HP20">
            <v>0</v>
          </cell>
          <cell r="HQ20">
            <v>0</v>
          </cell>
          <cell r="HR20">
            <v>0</v>
          </cell>
          <cell r="HS20">
            <v>0</v>
          </cell>
          <cell r="HT20">
            <v>0</v>
          </cell>
          <cell r="HU20">
            <v>0</v>
          </cell>
          <cell r="HV20">
            <v>0</v>
          </cell>
          <cell r="HW20">
            <v>0</v>
          </cell>
          <cell r="HX20">
            <v>0</v>
          </cell>
          <cell r="HY20">
            <v>0</v>
          </cell>
          <cell r="HZ20">
            <v>0</v>
          </cell>
        </row>
        <row r="21">
          <cell r="A21">
            <v>34</v>
          </cell>
          <cell r="B21" t="str">
            <v>Nugget Market</v>
          </cell>
          <cell r="C21">
            <v>260624001193</v>
          </cell>
          <cell r="D21">
            <v>30</v>
          </cell>
          <cell r="E21">
            <v>0</v>
          </cell>
          <cell r="F21">
            <v>0</v>
          </cell>
          <cell r="G21">
            <v>18</v>
          </cell>
          <cell r="H21">
            <v>70</v>
          </cell>
          <cell r="I21">
            <v>8</v>
          </cell>
          <cell r="J21">
            <v>79</v>
          </cell>
          <cell r="K21">
            <v>55</v>
          </cell>
          <cell r="L21">
            <v>70</v>
          </cell>
          <cell r="M21">
            <v>49</v>
          </cell>
          <cell r="N21">
            <v>10</v>
          </cell>
          <cell r="O21">
            <v>0</v>
          </cell>
          <cell r="P21">
            <v>0</v>
          </cell>
          <cell r="Q21">
            <v>17</v>
          </cell>
          <cell r="R21">
            <v>31</v>
          </cell>
          <cell r="S21">
            <v>6</v>
          </cell>
          <cell r="T21">
            <v>104</v>
          </cell>
          <cell r="U21">
            <v>36</v>
          </cell>
          <cell r="V21">
            <v>93</v>
          </cell>
          <cell r="W21">
            <v>286</v>
          </cell>
          <cell r="X21">
            <v>6</v>
          </cell>
          <cell r="Y21">
            <v>0</v>
          </cell>
          <cell r="Z21">
            <v>0</v>
          </cell>
          <cell r="AA21">
            <v>1</v>
          </cell>
          <cell r="AB21">
            <v>40</v>
          </cell>
          <cell r="AC21">
            <v>9</v>
          </cell>
          <cell r="AD21">
            <v>774</v>
          </cell>
          <cell r="AE21">
            <v>382</v>
          </cell>
          <cell r="AF21">
            <v>552</v>
          </cell>
          <cell r="AG21">
            <v>13009</v>
          </cell>
          <cell r="AH21">
            <v>113</v>
          </cell>
          <cell r="AI21">
            <v>0</v>
          </cell>
          <cell r="AJ21">
            <v>0</v>
          </cell>
          <cell r="AK21">
            <v>1</v>
          </cell>
          <cell r="AL21">
            <v>40</v>
          </cell>
          <cell r="AM21">
            <v>9</v>
          </cell>
          <cell r="AN21">
            <v>774</v>
          </cell>
          <cell r="AO21">
            <v>382</v>
          </cell>
          <cell r="AP21">
            <v>552</v>
          </cell>
          <cell r="AQ21">
            <v>13028</v>
          </cell>
          <cell r="AR21">
            <v>115</v>
          </cell>
          <cell r="AS21">
            <v>0</v>
          </cell>
          <cell r="AT21">
            <v>0</v>
          </cell>
          <cell r="AU21">
            <v>0</v>
          </cell>
          <cell r="AV21">
            <v>4</v>
          </cell>
          <cell r="AW21">
            <v>0</v>
          </cell>
          <cell r="AX21">
            <v>249</v>
          </cell>
          <cell r="AY21">
            <v>24</v>
          </cell>
          <cell r="AZ21">
            <v>38</v>
          </cell>
          <cell r="BA21">
            <v>1403</v>
          </cell>
          <cell r="BB21">
            <v>12</v>
          </cell>
          <cell r="BC21">
            <v>0</v>
          </cell>
          <cell r="BD21">
            <v>0</v>
          </cell>
          <cell r="BE21">
            <v>2</v>
          </cell>
          <cell r="BF21">
            <v>2</v>
          </cell>
          <cell r="BG21">
            <v>0</v>
          </cell>
          <cell r="BH21">
            <v>9</v>
          </cell>
          <cell r="BI21">
            <v>12</v>
          </cell>
          <cell r="BJ21">
            <v>15</v>
          </cell>
          <cell r="BK21">
            <v>11</v>
          </cell>
          <cell r="BL21">
            <v>1</v>
          </cell>
          <cell r="BM21">
            <v>0</v>
          </cell>
          <cell r="BN21">
            <v>0</v>
          </cell>
          <cell r="BO21">
            <v>0</v>
          </cell>
          <cell r="BP21">
            <v>0</v>
          </cell>
          <cell r="BQ21">
            <v>0</v>
          </cell>
          <cell r="BR21">
            <v>0</v>
          </cell>
          <cell r="BS21">
            <v>1</v>
          </cell>
          <cell r="BT21">
            <v>0</v>
          </cell>
          <cell r="BU21">
            <v>1</v>
          </cell>
          <cell r="BV21">
            <v>0</v>
          </cell>
          <cell r="BW21">
            <v>0</v>
          </cell>
          <cell r="BX21">
            <v>0</v>
          </cell>
          <cell r="BY21">
            <v>8</v>
          </cell>
          <cell r="BZ21">
            <v>45</v>
          </cell>
          <cell r="CA21">
            <v>4</v>
          </cell>
          <cell r="CB21">
            <v>50</v>
          </cell>
          <cell r="CC21">
            <v>33</v>
          </cell>
          <cell r="CD21">
            <v>45</v>
          </cell>
          <cell r="CE21">
            <v>24</v>
          </cell>
          <cell r="CF21">
            <v>5</v>
          </cell>
          <cell r="CG21">
            <v>0</v>
          </cell>
          <cell r="CH21">
            <v>0</v>
          </cell>
          <cell r="CI21">
            <v>0</v>
          </cell>
          <cell r="CJ21">
            <v>1</v>
          </cell>
          <cell r="CK21">
            <v>0</v>
          </cell>
          <cell r="CL21">
            <v>3</v>
          </cell>
          <cell r="CM21">
            <v>1</v>
          </cell>
          <cell r="CN21">
            <v>4</v>
          </cell>
          <cell r="CO21">
            <v>4</v>
          </cell>
          <cell r="CP21">
            <v>1</v>
          </cell>
          <cell r="CQ21">
            <v>0</v>
          </cell>
          <cell r="CR21">
            <v>0</v>
          </cell>
          <cell r="CS21">
            <v>0</v>
          </cell>
          <cell r="CT21">
            <v>0</v>
          </cell>
          <cell r="CU21">
            <v>0</v>
          </cell>
          <cell r="CV21">
            <v>0</v>
          </cell>
          <cell r="CW21">
            <v>0</v>
          </cell>
          <cell r="CX21">
            <v>1</v>
          </cell>
          <cell r="CY21">
            <v>4</v>
          </cell>
          <cell r="CZ21">
            <v>4</v>
          </cell>
          <cell r="DA21">
            <v>0</v>
          </cell>
          <cell r="DB21">
            <v>0</v>
          </cell>
          <cell r="DC21">
            <v>1</v>
          </cell>
          <cell r="DD21">
            <v>18</v>
          </cell>
          <cell r="DE21">
            <v>2</v>
          </cell>
          <cell r="DF21">
            <v>36</v>
          </cell>
          <cell r="DG21">
            <v>34</v>
          </cell>
          <cell r="DH21">
            <v>40</v>
          </cell>
          <cell r="DI21">
            <v>32</v>
          </cell>
          <cell r="DJ21">
            <v>8</v>
          </cell>
          <cell r="DK21">
            <v>0</v>
          </cell>
          <cell r="DL21">
            <v>0</v>
          </cell>
          <cell r="DM21">
            <v>1</v>
          </cell>
          <cell r="DN21">
            <v>0</v>
          </cell>
          <cell r="DO21">
            <v>0</v>
          </cell>
          <cell r="DP21">
            <v>1</v>
          </cell>
          <cell r="DQ21">
            <v>2</v>
          </cell>
          <cell r="DR21">
            <v>1</v>
          </cell>
          <cell r="DS21">
            <v>1</v>
          </cell>
          <cell r="DT21">
            <v>0</v>
          </cell>
          <cell r="DU21">
            <v>0</v>
          </cell>
          <cell r="DV21">
            <v>0</v>
          </cell>
          <cell r="DW21">
            <v>17</v>
          </cell>
          <cell r="DX21">
            <v>59</v>
          </cell>
          <cell r="DY21">
            <v>6</v>
          </cell>
          <cell r="DZ21">
            <v>44</v>
          </cell>
          <cell r="EA21">
            <v>25</v>
          </cell>
          <cell r="EB21">
            <v>34</v>
          </cell>
          <cell r="EC21">
            <v>19</v>
          </cell>
          <cell r="ED21">
            <v>3</v>
          </cell>
          <cell r="EE21">
            <v>0</v>
          </cell>
          <cell r="EF21">
            <v>0</v>
          </cell>
          <cell r="EG21">
            <v>0</v>
          </cell>
          <cell r="EH21">
            <v>0</v>
          </cell>
          <cell r="EI21">
            <v>0</v>
          </cell>
          <cell r="EJ21">
            <v>0</v>
          </cell>
          <cell r="EK21">
            <v>1</v>
          </cell>
          <cell r="EL21">
            <v>4</v>
          </cell>
          <cell r="EM21">
            <v>7</v>
          </cell>
          <cell r="EN21">
            <v>2</v>
          </cell>
          <cell r="EO21">
            <v>0</v>
          </cell>
          <cell r="EP21">
            <v>0</v>
          </cell>
          <cell r="EQ21">
            <v>1</v>
          </cell>
          <cell r="ER21">
            <v>12</v>
          </cell>
          <cell r="ES21">
            <v>0</v>
          </cell>
          <cell r="ET21">
            <v>19</v>
          </cell>
          <cell r="EU21">
            <v>20</v>
          </cell>
          <cell r="EV21">
            <v>31</v>
          </cell>
          <cell r="EW21">
            <v>21</v>
          </cell>
          <cell r="EX21">
            <v>7</v>
          </cell>
          <cell r="EY21">
            <v>0</v>
          </cell>
          <cell r="EZ21">
            <v>0</v>
          </cell>
          <cell r="FA21">
            <v>2</v>
          </cell>
          <cell r="FB21">
            <v>3</v>
          </cell>
          <cell r="FC21">
            <v>0</v>
          </cell>
          <cell r="FD21">
            <v>12</v>
          </cell>
          <cell r="FE21">
            <v>14</v>
          </cell>
          <cell r="FF21">
            <v>19</v>
          </cell>
          <cell r="FG21">
            <v>15</v>
          </cell>
          <cell r="FH21">
            <v>2</v>
          </cell>
          <cell r="FI21">
            <v>0</v>
          </cell>
          <cell r="FJ21">
            <v>0</v>
          </cell>
          <cell r="FK21">
            <v>0</v>
          </cell>
          <cell r="FL21">
            <v>0</v>
          </cell>
          <cell r="FM21">
            <v>0</v>
          </cell>
          <cell r="FN21">
            <v>0</v>
          </cell>
          <cell r="FO21">
            <v>1</v>
          </cell>
          <cell r="FP21">
            <v>0</v>
          </cell>
          <cell r="FQ21">
            <v>1</v>
          </cell>
          <cell r="FR21">
            <v>0</v>
          </cell>
          <cell r="FS21">
            <v>0</v>
          </cell>
          <cell r="FT21">
            <v>0</v>
          </cell>
          <cell r="FU21">
            <v>1</v>
          </cell>
          <cell r="FV21">
            <v>7</v>
          </cell>
          <cell r="FW21">
            <v>2</v>
          </cell>
          <cell r="FX21">
            <v>17</v>
          </cell>
          <cell r="FY21">
            <v>4</v>
          </cell>
          <cell r="FZ21">
            <v>3</v>
          </cell>
          <cell r="GA21">
            <v>2</v>
          </cell>
          <cell r="GB21">
            <v>0</v>
          </cell>
          <cell r="GC21">
            <v>0</v>
          </cell>
          <cell r="GD21">
            <v>0</v>
          </cell>
          <cell r="GE21">
            <v>0</v>
          </cell>
          <cell r="GF21">
            <v>0</v>
          </cell>
          <cell r="GG21">
            <v>0</v>
          </cell>
          <cell r="GH21">
            <v>0</v>
          </cell>
          <cell r="GI21">
            <v>0</v>
          </cell>
          <cell r="GJ21">
            <v>0</v>
          </cell>
          <cell r="GK21">
            <v>0</v>
          </cell>
          <cell r="GL21">
            <v>0</v>
          </cell>
          <cell r="GM21">
            <v>0</v>
          </cell>
          <cell r="GN21">
            <v>0</v>
          </cell>
          <cell r="GO21">
            <v>0</v>
          </cell>
          <cell r="GP21">
            <v>0</v>
          </cell>
          <cell r="GQ21">
            <v>0</v>
          </cell>
          <cell r="GR21">
            <v>0</v>
          </cell>
          <cell r="GS21">
            <v>0</v>
          </cell>
          <cell r="GT21">
            <v>0</v>
          </cell>
          <cell r="GU21">
            <v>0</v>
          </cell>
          <cell r="GV21">
            <v>0</v>
          </cell>
          <cell r="GW21">
            <v>0</v>
          </cell>
          <cell r="GX21">
            <v>0</v>
          </cell>
          <cell r="GY21">
            <v>14</v>
          </cell>
          <cell r="GZ21">
            <v>48</v>
          </cell>
          <cell r="HA21">
            <v>6</v>
          </cell>
          <cell r="HB21">
            <v>31</v>
          </cell>
          <cell r="HC21">
            <v>16</v>
          </cell>
          <cell r="HD21">
            <v>17</v>
          </cell>
          <cell r="HE21">
            <v>10</v>
          </cell>
          <cell r="HF21">
            <v>1</v>
          </cell>
          <cell r="HG21">
            <v>0</v>
          </cell>
          <cell r="HH21">
            <v>0</v>
          </cell>
          <cell r="HI21">
            <v>0</v>
          </cell>
          <cell r="HJ21">
            <v>0</v>
          </cell>
          <cell r="HK21">
            <v>0</v>
          </cell>
          <cell r="HL21">
            <v>0</v>
          </cell>
          <cell r="HM21">
            <v>0</v>
          </cell>
          <cell r="HN21">
            <v>0</v>
          </cell>
          <cell r="HO21">
            <v>0</v>
          </cell>
          <cell r="HP21">
            <v>0</v>
          </cell>
          <cell r="HQ21">
            <v>0</v>
          </cell>
          <cell r="HR21">
            <v>0</v>
          </cell>
          <cell r="HS21">
            <v>0</v>
          </cell>
          <cell r="HT21">
            <v>0</v>
          </cell>
          <cell r="HU21">
            <v>0</v>
          </cell>
          <cell r="HV21">
            <v>0</v>
          </cell>
          <cell r="HW21">
            <v>0</v>
          </cell>
          <cell r="HX21">
            <v>0</v>
          </cell>
          <cell r="HY21">
            <v>0</v>
          </cell>
          <cell r="HZ21">
            <v>0</v>
          </cell>
        </row>
        <row r="22">
          <cell r="A22">
            <v>36</v>
          </cell>
          <cell r="B22" t="str">
            <v>Southern Ohio Medical Center</v>
          </cell>
          <cell r="C22">
            <v>220886824589689</v>
          </cell>
          <cell r="D22">
            <v>32</v>
          </cell>
          <cell r="E22">
            <v>0</v>
          </cell>
          <cell r="F22">
            <v>0</v>
          </cell>
          <cell r="G22">
            <v>0</v>
          </cell>
          <cell r="H22">
            <v>0</v>
          </cell>
          <cell r="I22">
            <v>0</v>
          </cell>
          <cell r="J22">
            <v>11</v>
          </cell>
          <cell r="K22">
            <v>16</v>
          </cell>
          <cell r="L22">
            <v>15</v>
          </cell>
          <cell r="M22">
            <v>15</v>
          </cell>
          <cell r="N22">
            <v>1</v>
          </cell>
          <cell r="O22">
            <v>0</v>
          </cell>
          <cell r="P22">
            <v>0</v>
          </cell>
          <cell r="Q22">
            <v>0</v>
          </cell>
          <cell r="R22">
            <v>0</v>
          </cell>
          <cell r="S22">
            <v>0</v>
          </cell>
          <cell r="T22">
            <v>6</v>
          </cell>
          <cell r="U22">
            <v>26</v>
          </cell>
          <cell r="V22">
            <v>6</v>
          </cell>
          <cell r="W22">
            <v>38</v>
          </cell>
          <cell r="X22">
            <v>0</v>
          </cell>
          <cell r="Y22">
            <v>0</v>
          </cell>
          <cell r="Z22">
            <v>0</v>
          </cell>
          <cell r="AA22">
            <v>0</v>
          </cell>
          <cell r="AB22">
            <v>0</v>
          </cell>
          <cell r="AC22">
            <v>0</v>
          </cell>
          <cell r="AD22">
            <v>33</v>
          </cell>
          <cell r="AE22">
            <v>279</v>
          </cell>
          <cell r="AF22">
            <v>39</v>
          </cell>
          <cell r="AG22">
            <v>102</v>
          </cell>
          <cell r="AH22">
            <v>14</v>
          </cell>
          <cell r="AI22">
            <v>0</v>
          </cell>
          <cell r="AJ22">
            <v>0</v>
          </cell>
          <cell r="AK22">
            <v>0</v>
          </cell>
          <cell r="AL22">
            <v>0</v>
          </cell>
          <cell r="AM22">
            <v>0</v>
          </cell>
          <cell r="AN22">
            <v>33</v>
          </cell>
          <cell r="AO22">
            <v>279</v>
          </cell>
          <cell r="AP22">
            <v>39</v>
          </cell>
          <cell r="AQ22">
            <v>118</v>
          </cell>
          <cell r="AR22">
            <v>14</v>
          </cell>
          <cell r="AS22">
            <v>0</v>
          </cell>
          <cell r="AT22">
            <v>0</v>
          </cell>
          <cell r="AU22">
            <v>0</v>
          </cell>
          <cell r="AV22">
            <v>0</v>
          </cell>
          <cell r="AW22">
            <v>0</v>
          </cell>
          <cell r="AX22">
            <v>0</v>
          </cell>
          <cell r="AY22">
            <v>17</v>
          </cell>
          <cell r="AZ22">
            <v>4</v>
          </cell>
          <cell r="BA22">
            <v>36</v>
          </cell>
          <cell r="BB22">
            <v>0</v>
          </cell>
          <cell r="BC22">
            <v>0</v>
          </cell>
          <cell r="BD22">
            <v>0</v>
          </cell>
          <cell r="BE22">
            <v>0</v>
          </cell>
          <cell r="BF22">
            <v>0</v>
          </cell>
          <cell r="BG22">
            <v>0</v>
          </cell>
          <cell r="BH22">
            <v>0</v>
          </cell>
          <cell r="BI22">
            <v>2</v>
          </cell>
          <cell r="BJ22">
            <v>3</v>
          </cell>
          <cell r="BK22">
            <v>1</v>
          </cell>
          <cell r="BL22">
            <v>0</v>
          </cell>
          <cell r="BM22">
            <v>0</v>
          </cell>
          <cell r="BN22">
            <v>0</v>
          </cell>
          <cell r="BO22">
            <v>0</v>
          </cell>
          <cell r="BP22">
            <v>0</v>
          </cell>
          <cell r="BQ22">
            <v>0</v>
          </cell>
          <cell r="BR22">
            <v>0</v>
          </cell>
          <cell r="BS22">
            <v>0</v>
          </cell>
          <cell r="BT22">
            <v>2</v>
          </cell>
          <cell r="BU22">
            <v>0</v>
          </cell>
          <cell r="BV22">
            <v>0</v>
          </cell>
          <cell r="BW22">
            <v>0</v>
          </cell>
          <cell r="BX22">
            <v>0</v>
          </cell>
          <cell r="BY22">
            <v>0</v>
          </cell>
          <cell r="BZ22">
            <v>0</v>
          </cell>
          <cell r="CA22">
            <v>0</v>
          </cell>
          <cell r="CB22">
            <v>6</v>
          </cell>
          <cell r="CC22">
            <v>10</v>
          </cell>
          <cell r="CD22">
            <v>9</v>
          </cell>
          <cell r="CE22">
            <v>9</v>
          </cell>
          <cell r="CF22">
            <v>1</v>
          </cell>
          <cell r="CG22">
            <v>0</v>
          </cell>
          <cell r="CH22">
            <v>0</v>
          </cell>
          <cell r="CI22">
            <v>0</v>
          </cell>
          <cell r="CJ22">
            <v>0</v>
          </cell>
          <cell r="CK22">
            <v>0</v>
          </cell>
          <cell r="CL22">
            <v>0</v>
          </cell>
          <cell r="CM22">
            <v>0</v>
          </cell>
          <cell r="CN22">
            <v>0</v>
          </cell>
          <cell r="CO22">
            <v>1</v>
          </cell>
          <cell r="CP22">
            <v>0</v>
          </cell>
          <cell r="CQ22">
            <v>0</v>
          </cell>
          <cell r="CR22">
            <v>0</v>
          </cell>
          <cell r="CS22">
            <v>0</v>
          </cell>
          <cell r="CT22">
            <v>0</v>
          </cell>
          <cell r="CU22">
            <v>0</v>
          </cell>
          <cell r="CV22">
            <v>0</v>
          </cell>
          <cell r="CW22">
            <v>0</v>
          </cell>
          <cell r="CX22">
            <v>2</v>
          </cell>
          <cell r="CY22">
            <v>4</v>
          </cell>
          <cell r="CZ22">
            <v>0</v>
          </cell>
          <cell r="DA22">
            <v>0</v>
          </cell>
          <cell r="DB22">
            <v>0</v>
          </cell>
          <cell r="DC22">
            <v>0</v>
          </cell>
          <cell r="DD22">
            <v>0</v>
          </cell>
          <cell r="DE22">
            <v>0</v>
          </cell>
          <cell r="DF22">
            <v>0</v>
          </cell>
          <cell r="DG22">
            <v>5</v>
          </cell>
          <cell r="DH22">
            <v>5</v>
          </cell>
          <cell r="DI22">
            <v>8</v>
          </cell>
          <cell r="DJ22">
            <v>1</v>
          </cell>
          <cell r="DK22">
            <v>0</v>
          </cell>
          <cell r="DL22">
            <v>0</v>
          </cell>
          <cell r="DM22">
            <v>0</v>
          </cell>
          <cell r="DN22">
            <v>0</v>
          </cell>
          <cell r="DO22">
            <v>0</v>
          </cell>
          <cell r="DP22">
            <v>0</v>
          </cell>
          <cell r="DQ22">
            <v>0</v>
          </cell>
          <cell r="DR22">
            <v>0</v>
          </cell>
          <cell r="DS22">
            <v>1</v>
          </cell>
          <cell r="DT22">
            <v>0</v>
          </cell>
          <cell r="DU22">
            <v>0</v>
          </cell>
          <cell r="DV22">
            <v>0</v>
          </cell>
          <cell r="DW22">
            <v>0</v>
          </cell>
          <cell r="DX22">
            <v>0</v>
          </cell>
          <cell r="DY22">
            <v>0</v>
          </cell>
          <cell r="DZ22">
            <v>11</v>
          </cell>
          <cell r="EA22">
            <v>11</v>
          </cell>
          <cell r="EB22">
            <v>12</v>
          </cell>
          <cell r="EC22">
            <v>7</v>
          </cell>
          <cell r="ED22">
            <v>0</v>
          </cell>
          <cell r="EE22">
            <v>0</v>
          </cell>
          <cell r="EF22">
            <v>0</v>
          </cell>
          <cell r="EG22">
            <v>0</v>
          </cell>
          <cell r="EH22">
            <v>0</v>
          </cell>
          <cell r="EI22">
            <v>0</v>
          </cell>
          <cell r="EJ22">
            <v>0</v>
          </cell>
          <cell r="EK22">
            <v>0</v>
          </cell>
          <cell r="EL22">
            <v>0</v>
          </cell>
          <cell r="EM22">
            <v>0</v>
          </cell>
          <cell r="EN22">
            <v>0</v>
          </cell>
          <cell r="EO22">
            <v>0</v>
          </cell>
          <cell r="EP22">
            <v>0</v>
          </cell>
          <cell r="EQ22">
            <v>0</v>
          </cell>
          <cell r="ER22">
            <v>0</v>
          </cell>
          <cell r="ES22">
            <v>0</v>
          </cell>
          <cell r="ET22">
            <v>2</v>
          </cell>
          <cell r="EU22">
            <v>6</v>
          </cell>
          <cell r="EV22">
            <v>6</v>
          </cell>
          <cell r="EW22">
            <v>6</v>
          </cell>
          <cell r="EX22">
            <v>0</v>
          </cell>
          <cell r="EY22">
            <v>0</v>
          </cell>
          <cell r="EZ22">
            <v>0</v>
          </cell>
          <cell r="FA22">
            <v>0</v>
          </cell>
          <cell r="FB22">
            <v>0</v>
          </cell>
          <cell r="FC22">
            <v>0</v>
          </cell>
          <cell r="FD22">
            <v>0</v>
          </cell>
          <cell r="FE22">
            <v>2</v>
          </cell>
          <cell r="FF22">
            <v>5</v>
          </cell>
          <cell r="FG22">
            <v>2</v>
          </cell>
          <cell r="FH22">
            <v>0</v>
          </cell>
          <cell r="FI22">
            <v>0</v>
          </cell>
          <cell r="FJ22">
            <v>0</v>
          </cell>
          <cell r="FK22">
            <v>0</v>
          </cell>
          <cell r="FL22">
            <v>0</v>
          </cell>
          <cell r="FM22">
            <v>0</v>
          </cell>
          <cell r="FN22">
            <v>0</v>
          </cell>
          <cell r="FO22">
            <v>0</v>
          </cell>
          <cell r="FP22">
            <v>0</v>
          </cell>
          <cell r="FQ22">
            <v>1</v>
          </cell>
          <cell r="FR22">
            <v>0</v>
          </cell>
          <cell r="FS22">
            <v>0</v>
          </cell>
          <cell r="FT22">
            <v>0</v>
          </cell>
          <cell r="FU22">
            <v>0</v>
          </cell>
          <cell r="FV22">
            <v>0</v>
          </cell>
          <cell r="FW22">
            <v>0</v>
          </cell>
          <cell r="FX22">
            <v>0</v>
          </cell>
          <cell r="FY22">
            <v>1</v>
          </cell>
          <cell r="FZ22">
            <v>0</v>
          </cell>
          <cell r="GA22">
            <v>2</v>
          </cell>
          <cell r="GB22">
            <v>1</v>
          </cell>
          <cell r="GC22">
            <v>0</v>
          </cell>
          <cell r="GD22">
            <v>0</v>
          </cell>
          <cell r="GE22">
            <v>0</v>
          </cell>
          <cell r="GF22">
            <v>0</v>
          </cell>
          <cell r="GG22">
            <v>0</v>
          </cell>
          <cell r="GH22">
            <v>0</v>
          </cell>
          <cell r="GI22">
            <v>0</v>
          </cell>
          <cell r="GJ22">
            <v>0</v>
          </cell>
          <cell r="GK22">
            <v>0</v>
          </cell>
          <cell r="GL22">
            <v>0</v>
          </cell>
          <cell r="GM22">
            <v>0</v>
          </cell>
          <cell r="GN22">
            <v>0</v>
          </cell>
          <cell r="GO22">
            <v>0</v>
          </cell>
          <cell r="GP22">
            <v>0</v>
          </cell>
          <cell r="GQ22">
            <v>0</v>
          </cell>
          <cell r="GR22">
            <v>0</v>
          </cell>
          <cell r="GS22">
            <v>0</v>
          </cell>
          <cell r="GT22">
            <v>0</v>
          </cell>
          <cell r="GU22">
            <v>0</v>
          </cell>
          <cell r="GV22">
            <v>0</v>
          </cell>
          <cell r="GW22">
            <v>0</v>
          </cell>
          <cell r="GX22">
            <v>0</v>
          </cell>
          <cell r="GY22">
            <v>0</v>
          </cell>
          <cell r="GZ22">
            <v>0</v>
          </cell>
          <cell r="HA22">
            <v>0</v>
          </cell>
          <cell r="HB22">
            <v>9</v>
          </cell>
          <cell r="HC22">
            <v>7</v>
          </cell>
          <cell r="HD22">
            <v>4</v>
          </cell>
          <cell r="HE22">
            <v>4</v>
          </cell>
          <cell r="HF22">
            <v>0</v>
          </cell>
          <cell r="HG22">
            <v>0</v>
          </cell>
          <cell r="HH22">
            <v>0</v>
          </cell>
          <cell r="HI22">
            <v>0</v>
          </cell>
          <cell r="HJ22">
            <v>0</v>
          </cell>
          <cell r="HK22">
            <v>0</v>
          </cell>
          <cell r="HL22">
            <v>0</v>
          </cell>
          <cell r="HM22">
            <v>0</v>
          </cell>
          <cell r="HN22">
            <v>0</v>
          </cell>
          <cell r="HO22">
            <v>0</v>
          </cell>
          <cell r="HP22">
            <v>0</v>
          </cell>
          <cell r="HQ22">
            <v>0</v>
          </cell>
          <cell r="HR22">
            <v>0</v>
          </cell>
          <cell r="HS22">
            <v>0</v>
          </cell>
          <cell r="HT22">
            <v>0</v>
          </cell>
          <cell r="HU22">
            <v>0</v>
          </cell>
          <cell r="HV22">
            <v>0</v>
          </cell>
          <cell r="HW22">
            <v>0</v>
          </cell>
          <cell r="HX22">
            <v>0</v>
          </cell>
          <cell r="HY22">
            <v>0</v>
          </cell>
          <cell r="HZ22">
            <v>0</v>
          </cell>
        </row>
        <row r="23">
          <cell r="A23">
            <v>39</v>
          </cell>
          <cell r="B23" t="str">
            <v>St. Jude Children's Research Hospital</v>
          </cell>
          <cell r="C23">
            <v>6435441794</v>
          </cell>
          <cell r="D23">
            <v>34</v>
          </cell>
          <cell r="E23">
            <v>0</v>
          </cell>
          <cell r="F23">
            <v>0</v>
          </cell>
          <cell r="G23">
            <v>0</v>
          </cell>
          <cell r="H23">
            <v>0</v>
          </cell>
          <cell r="I23">
            <v>0</v>
          </cell>
          <cell r="J23">
            <v>882</v>
          </cell>
          <cell r="K23">
            <v>1117</v>
          </cell>
          <cell r="L23">
            <v>920</v>
          </cell>
          <cell r="M23">
            <v>556</v>
          </cell>
          <cell r="N23">
            <v>0</v>
          </cell>
          <cell r="O23">
            <v>0</v>
          </cell>
          <cell r="P23">
            <v>0</v>
          </cell>
          <cell r="Q23">
            <v>0</v>
          </cell>
          <cell r="R23">
            <v>0</v>
          </cell>
          <cell r="S23">
            <v>0</v>
          </cell>
          <cell r="T23">
            <v>5449</v>
          </cell>
          <cell r="U23">
            <v>6059</v>
          </cell>
          <cell r="V23">
            <v>3335</v>
          </cell>
          <cell r="W23">
            <v>2413</v>
          </cell>
          <cell r="X23">
            <v>0</v>
          </cell>
          <cell r="Y23">
            <v>0</v>
          </cell>
          <cell r="Z23">
            <v>0</v>
          </cell>
          <cell r="AA23">
            <v>0</v>
          </cell>
          <cell r="AB23">
            <v>0</v>
          </cell>
          <cell r="AC23">
            <v>0</v>
          </cell>
          <cell r="AD23">
            <v>133052</v>
          </cell>
          <cell r="AE23">
            <v>126451</v>
          </cell>
          <cell r="AF23">
            <v>138939</v>
          </cell>
          <cell r="AG23">
            <v>139293</v>
          </cell>
          <cell r="AH23">
            <v>0</v>
          </cell>
          <cell r="AI23">
            <v>0</v>
          </cell>
          <cell r="AJ23">
            <v>0</v>
          </cell>
          <cell r="AK23">
            <v>0</v>
          </cell>
          <cell r="AL23">
            <v>0</v>
          </cell>
          <cell r="AM23">
            <v>0</v>
          </cell>
          <cell r="AN23">
            <v>133052</v>
          </cell>
          <cell r="AO23">
            <v>126451</v>
          </cell>
          <cell r="AP23">
            <v>138939</v>
          </cell>
          <cell r="AQ23">
            <v>139323</v>
          </cell>
          <cell r="AR23">
            <v>0</v>
          </cell>
          <cell r="AS23">
            <v>0</v>
          </cell>
          <cell r="AT23">
            <v>0</v>
          </cell>
          <cell r="AU23">
            <v>0</v>
          </cell>
          <cell r="AV23">
            <v>0</v>
          </cell>
          <cell r="AW23">
            <v>0</v>
          </cell>
          <cell r="AX23">
            <v>38</v>
          </cell>
          <cell r="AY23">
            <v>256</v>
          </cell>
          <cell r="AZ23">
            <v>37</v>
          </cell>
          <cell r="BA23">
            <v>77</v>
          </cell>
          <cell r="BB23">
            <v>0</v>
          </cell>
          <cell r="BC23">
            <v>0</v>
          </cell>
          <cell r="BD23">
            <v>0</v>
          </cell>
          <cell r="BE23">
            <v>0</v>
          </cell>
          <cell r="BF23">
            <v>0</v>
          </cell>
          <cell r="BG23">
            <v>0</v>
          </cell>
          <cell r="BH23">
            <v>68</v>
          </cell>
          <cell r="BI23">
            <v>80</v>
          </cell>
          <cell r="BJ23">
            <v>86</v>
          </cell>
          <cell r="BK23">
            <v>37</v>
          </cell>
          <cell r="BL23">
            <v>0</v>
          </cell>
          <cell r="BM23">
            <v>0</v>
          </cell>
          <cell r="BN23">
            <v>0</v>
          </cell>
          <cell r="BO23">
            <v>0</v>
          </cell>
          <cell r="BP23">
            <v>0</v>
          </cell>
          <cell r="BQ23">
            <v>0</v>
          </cell>
          <cell r="BR23">
            <v>275</v>
          </cell>
          <cell r="BS23">
            <v>565</v>
          </cell>
          <cell r="BT23">
            <v>543</v>
          </cell>
          <cell r="BU23">
            <v>408</v>
          </cell>
          <cell r="BV23">
            <v>0</v>
          </cell>
          <cell r="BW23">
            <v>0</v>
          </cell>
          <cell r="BX23">
            <v>0</v>
          </cell>
          <cell r="BY23">
            <v>0</v>
          </cell>
          <cell r="BZ23">
            <v>0</v>
          </cell>
          <cell r="CA23">
            <v>0</v>
          </cell>
          <cell r="CB23">
            <v>784</v>
          </cell>
          <cell r="CC23">
            <v>1011</v>
          </cell>
          <cell r="CD23">
            <v>800</v>
          </cell>
          <cell r="CE23">
            <v>493</v>
          </cell>
          <cell r="CF23">
            <v>0</v>
          </cell>
          <cell r="CG23">
            <v>0</v>
          </cell>
          <cell r="CH23">
            <v>0</v>
          </cell>
          <cell r="CI23">
            <v>0</v>
          </cell>
          <cell r="CJ23">
            <v>0</v>
          </cell>
          <cell r="CK23">
            <v>0</v>
          </cell>
          <cell r="CL23">
            <v>274</v>
          </cell>
          <cell r="CM23">
            <v>554</v>
          </cell>
          <cell r="CN23">
            <v>536</v>
          </cell>
          <cell r="CO23">
            <v>406</v>
          </cell>
          <cell r="CP23">
            <v>0</v>
          </cell>
          <cell r="CQ23">
            <v>0</v>
          </cell>
          <cell r="CR23">
            <v>0</v>
          </cell>
          <cell r="CS23">
            <v>0</v>
          </cell>
          <cell r="CT23">
            <v>0</v>
          </cell>
          <cell r="CU23">
            <v>0</v>
          </cell>
          <cell r="CV23">
            <v>2</v>
          </cell>
          <cell r="CW23">
            <v>5</v>
          </cell>
          <cell r="CX23">
            <v>5</v>
          </cell>
          <cell r="CY23">
            <v>3</v>
          </cell>
          <cell r="CZ23">
            <v>0</v>
          </cell>
          <cell r="DA23">
            <v>0</v>
          </cell>
          <cell r="DB23">
            <v>0</v>
          </cell>
          <cell r="DC23">
            <v>0</v>
          </cell>
          <cell r="DD23">
            <v>0</v>
          </cell>
          <cell r="DE23">
            <v>0</v>
          </cell>
          <cell r="DF23">
            <v>24</v>
          </cell>
          <cell r="DG23">
            <v>48</v>
          </cell>
          <cell r="DH23">
            <v>32</v>
          </cell>
          <cell r="DI23">
            <v>29</v>
          </cell>
          <cell r="DJ23">
            <v>0</v>
          </cell>
          <cell r="DK23">
            <v>0</v>
          </cell>
          <cell r="DL23">
            <v>0</v>
          </cell>
          <cell r="DM23">
            <v>0</v>
          </cell>
          <cell r="DN23">
            <v>0</v>
          </cell>
          <cell r="DO23">
            <v>0</v>
          </cell>
          <cell r="DP23">
            <v>22</v>
          </cell>
          <cell r="DQ23">
            <v>49</v>
          </cell>
          <cell r="DR23">
            <v>47</v>
          </cell>
          <cell r="DS23">
            <v>55</v>
          </cell>
          <cell r="DT23">
            <v>0</v>
          </cell>
          <cell r="DU23">
            <v>0</v>
          </cell>
          <cell r="DV23">
            <v>0</v>
          </cell>
          <cell r="DW23">
            <v>0</v>
          </cell>
          <cell r="DX23">
            <v>0</v>
          </cell>
          <cell r="DY23">
            <v>0</v>
          </cell>
          <cell r="DZ23">
            <v>620</v>
          </cell>
          <cell r="EA23">
            <v>603</v>
          </cell>
          <cell r="EB23">
            <v>434</v>
          </cell>
          <cell r="EC23">
            <v>148</v>
          </cell>
          <cell r="ED23">
            <v>0</v>
          </cell>
          <cell r="EE23">
            <v>0</v>
          </cell>
          <cell r="EF23">
            <v>0</v>
          </cell>
          <cell r="EG23">
            <v>0</v>
          </cell>
          <cell r="EH23">
            <v>0</v>
          </cell>
          <cell r="EI23">
            <v>0</v>
          </cell>
          <cell r="EJ23">
            <v>6</v>
          </cell>
          <cell r="EK23">
            <v>14</v>
          </cell>
          <cell r="EL23">
            <v>3</v>
          </cell>
          <cell r="EM23">
            <v>3</v>
          </cell>
          <cell r="EN23">
            <v>0</v>
          </cell>
          <cell r="EO23">
            <v>0</v>
          </cell>
          <cell r="EP23">
            <v>0</v>
          </cell>
          <cell r="EQ23">
            <v>0</v>
          </cell>
          <cell r="ER23">
            <v>0</v>
          </cell>
          <cell r="ES23">
            <v>0</v>
          </cell>
          <cell r="ET23">
            <v>39</v>
          </cell>
          <cell r="EU23">
            <v>114</v>
          </cell>
          <cell r="EV23">
            <v>67</v>
          </cell>
          <cell r="EW23">
            <v>33</v>
          </cell>
          <cell r="EX23">
            <v>0</v>
          </cell>
          <cell r="EY23">
            <v>0</v>
          </cell>
          <cell r="EZ23">
            <v>0</v>
          </cell>
          <cell r="FA23">
            <v>0</v>
          </cell>
          <cell r="FB23">
            <v>0</v>
          </cell>
          <cell r="FC23">
            <v>0</v>
          </cell>
          <cell r="FD23">
            <v>218</v>
          </cell>
          <cell r="FE23">
            <v>352</v>
          </cell>
          <cell r="FF23">
            <v>368</v>
          </cell>
          <cell r="FG23">
            <v>211</v>
          </cell>
          <cell r="FH23">
            <v>0</v>
          </cell>
          <cell r="FI23">
            <v>0</v>
          </cell>
          <cell r="FJ23">
            <v>0</v>
          </cell>
          <cell r="FK23">
            <v>0</v>
          </cell>
          <cell r="FL23">
            <v>0</v>
          </cell>
          <cell r="FM23">
            <v>0</v>
          </cell>
          <cell r="FN23">
            <v>0</v>
          </cell>
          <cell r="FO23">
            <v>0</v>
          </cell>
          <cell r="FP23">
            <v>0</v>
          </cell>
          <cell r="FQ23">
            <v>2</v>
          </cell>
          <cell r="FR23">
            <v>0</v>
          </cell>
          <cell r="FS23">
            <v>0</v>
          </cell>
          <cell r="FT23">
            <v>0</v>
          </cell>
          <cell r="FU23">
            <v>0</v>
          </cell>
          <cell r="FV23">
            <v>0</v>
          </cell>
          <cell r="FW23">
            <v>0</v>
          </cell>
          <cell r="FX23">
            <v>34</v>
          </cell>
          <cell r="FY23">
            <v>87</v>
          </cell>
          <cell r="FZ23">
            <v>106</v>
          </cell>
          <cell r="GA23">
            <v>81</v>
          </cell>
          <cell r="GB23">
            <v>0</v>
          </cell>
          <cell r="GC23">
            <v>0</v>
          </cell>
          <cell r="GD23">
            <v>0</v>
          </cell>
          <cell r="GE23">
            <v>0</v>
          </cell>
          <cell r="GF23">
            <v>0</v>
          </cell>
          <cell r="GG23">
            <v>0</v>
          </cell>
          <cell r="GH23">
            <v>0</v>
          </cell>
          <cell r="GI23">
            <v>0</v>
          </cell>
          <cell r="GJ23">
            <v>0</v>
          </cell>
          <cell r="GK23">
            <v>0</v>
          </cell>
          <cell r="GL23">
            <v>0</v>
          </cell>
          <cell r="GM23">
            <v>0</v>
          </cell>
          <cell r="GN23">
            <v>0</v>
          </cell>
          <cell r="GO23">
            <v>0</v>
          </cell>
          <cell r="GP23">
            <v>0</v>
          </cell>
          <cell r="GQ23">
            <v>0</v>
          </cell>
          <cell r="GR23">
            <v>0</v>
          </cell>
          <cell r="GS23">
            <v>0</v>
          </cell>
          <cell r="GT23">
            <v>0</v>
          </cell>
          <cell r="GU23">
            <v>0</v>
          </cell>
          <cell r="GV23">
            <v>0</v>
          </cell>
          <cell r="GW23">
            <v>0</v>
          </cell>
          <cell r="GX23">
            <v>0</v>
          </cell>
          <cell r="GY23">
            <v>0</v>
          </cell>
          <cell r="GZ23">
            <v>0</v>
          </cell>
          <cell r="HA23">
            <v>0</v>
          </cell>
          <cell r="HB23">
            <v>487</v>
          </cell>
          <cell r="HC23">
            <v>345</v>
          </cell>
          <cell r="HD23">
            <v>214</v>
          </cell>
          <cell r="HE23">
            <v>73</v>
          </cell>
          <cell r="HF23">
            <v>0</v>
          </cell>
          <cell r="HG23">
            <v>0</v>
          </cell>
          <cell r="HH23">
            <v>0</v>
          </cell>
          <cell r="HI23">
            <v>0</v>
          </cell>
          <cell r="HJ23">
            <v>0</v>
          </cell>
          <cell r="HK23">
            <v>0</v>
          </cell>
          <cell r="HL23">
            <v>0</v>
          </cell>
          <cell r="HM23">
            <v>0</v>
          </cell>
          <cell r="HN23">
            <v>0</v>
          </cell>
          <cell r="HO23">
            <v>0</v>
          </cell>
          <cell r="HP23">
            <v>0</v>
          </cell>
          <cell r="HQ23">
            <v>0</v>
          </cell>
          <cell r="HR23">
            <v>0</v>
          </cell>
          <cell r="HS23">
            <v>0</v>
          </cell>
          <cell r="HT23">
            <v>0</v>
          </cell>
          <cell r="HU23">
            <v>0</v>
          </cell>
          <cell r="HV23">
            <v>104</v>
          </cell>
          <cell r="HW23">
            <v>219</v>
          </cell>
          <cell r="HX23">
            <v>165</v>
          </cell>
          <cell r="HY23">
            <v>156</v>
          </cell>
          <cell r="HZ23">
            <v>0</v>
          </cell>
        </row>
        <row r="24">
          <cell r="A24">
            <v>40</v>
          </cell>
          <cell r="B24" t="str">
            <v>SVB Financial Group</v>
          </cell>
          <cell r="C24">
            <v>17979232866</v>
          </cell>
          <cell r="D24">
            <v>35</v>
          </cell>
          <cell r="E24">
            <v>0</v>
          </cell>
          <cell r="F24">
            <v>0</v>
          </cell>
          <cell r="G24">
            <v>0</v>
          </cell>
          <cell r="H24">
            <v>8</v>
          </cell>
          <cell r="I24">
            <v>0</v>
          </cell>
          <cell r="J24">
            <v>40</v>
          </cell>
          <cell r="K24">
            <v>44</v>
          </cell>
          <cell r="L24">
            <v>94</v>
          </cell>
          <cell r="M24">
            <v>85</v>
          </cell>
          <cell r="N24">
            <v>19</v>
          </cell>
          <cell r="O24">
            <v>0</v>
          </cell>
          <cell r="P24">
            <v>0</v>
          </cell>
          <cell r="Q24">
            <v>0</v>
          </cell>
          <cell r="R24">
            <v>6</v>
          </cell>
          <cell r="S24">
            <v>0</v>
          </cell>
          <cell r="T24">
            <v>95</v>
          </cell>
          <cell r="U24">
            <v>26</v>
          </cell>
          <cell r="V24">
            <v>96</v>
          </cell>
          <cell r="W24">
            <v>100</v>
          </cell>
          <cell r="X24">
            <v>14</v>
          </cell>
          <cell r="Y24">
            <v>0</v>
          </cell>
          <cell r="Z24">
            <v>0</v>
          </cell>
          <cell r="AA24">
            <v>0</v>
          </cell>
          <cell r="AB24">
            <v>46</v>
          </cell>
          <cell r="AC24">
            <v>0</v>
          </cell>
          <cell r="AD24">
            <v>382</v>
          </cell>
          <cell r="AE24">
            <v>470</v>
          </cell>
          <cell r="AF24">
            <v>2262</v>
          </cell>
          <cell r="AG24">
            <v>2323</v>
          </cell>
          <cell r="AH24">
            <v>433</v>
          </cell>
          <cell r="AI24">
            <v>0</v>
          </cell>
          <cell r="AJ24">
            <v>0</v>
          </cell>
          <cell r="AK24">
            <v>0</v>
          </cell>
          <cell r="AL24">
            <v>46</v>
          </cell>
          <cell r="AM24">
            <v>0</v>
          </cell>
          <cell r="AN24">
            <v>382</v>
          </cell>
          <cell r="AO24">
            <v>470</v>
          </cell>
          <cell r="AP24">
            <v>2262</v>
          </cell>
          <cell r="AQ24">
            <v>2343</v>
          </cell>
          <cell r="AR24">
            <v>446</v>
          </cell>
          <cell r="AS24">
            <v>0</v>
          </cell>
          <cell r="AT24">
            <v>0</v>
          </cell>
          <cell r="AU24">
            <v>0</v>
          </cell>
          <cell r="AV24">
            <v>3</v>
          </cell>
          <cell r="AW24">
            <v>0</v>
          </cell>
          <cell r="AX24">
            <v>54</v>
          </cell>
          <cell r="AY24">
            <v>63</v>
          </cell>
          <cell r="AZ24">
            <v>176</v>
          </cell>
          <cell r="BA24">
            <v>145</v>
          </cell>
          <cell r="BB24">
            <v>50</v>
          </cell>
          <cell r="BC24">
            <v>0</v>
          </cell>
          <cell r="BD24">
            <v>0</v>
          </cell>
          <cell r="BE24">
            <v>0</v>
          </cell>
          <cell r="BF24">
            <v>3</v>
          </cell>
          <cell r="BG24">
            <v>0</v>
          </cell>
          <cell r="BH24">
            <v>26</v>
          </cell>
          <cell r="BI24">
            <v>26</v>
          </cell>
          <cell r="BJ24">
            <v>39</v>
          </cell>
          <cell r="BK24">
            <v>34</v>
          </cell>
          <cell r="BL24">
            <v>9</v>
          </cell>
          <cell r="BM24">
            <v>0</v>
          </cell>
          <cell r="BN24">
            <v>0</v>
          </cell>
          <cell r="BO24">
            <v>0</v>
          </cell>
          <cell r="BP24">
            <v>0</v>
          </cell>
          <cell r="BQ24">
            <v>0</v>
          </cell>
          <cell r="BR24">
            <v>0</v>
          </cell>
          <cell r="BS24">
            <v>2</v>
          </cell>
          <cell r="BT24">
            <v>0</v>
          </cell>
          <cell r="BU24">
            <v>1</v>
          </cell>
          <cell r="BV24">
            <v>0</v>
          </cell>
          <cell r="BW24">
            <v>0</v>
          </cell>
          <cell r="BX24">
            <v>0</v>
          </cell>
          <cell r="BY24">
            <v>0</v>
          </cell>
          <cell r="BZ24">
            <v>5</v>
          </cell>
          <cell r="CA24">
            <v>0</v>
          </cell>
          <cell r="CB24">
            <v>17</v>
          </cell>
          <cell r="CC24">
            <v>32</v>
          </cell>
          <cell r="CD24">
            <v>50</v>
          </cell>
          <cell r="CE24">
            <v>50</v>
          </cell>
          <cell r="CF24">
            <v>11</v>
          </cell>
          <cell r="CG24">
            <v>0</v>
          </cell>
          <cell r="CH24">
            <v>0</v>
          </cell>
          <cell r="CI24">
            <v>0</v>
          </cell>
          <cell r="CJ24">
            <v>0</v>
          </cell>
          <cell r="CK24">
            <v>0</v>
          </cell>
          <cell r="CL24">
            <v>0</v>
          </cell>
          <cell r="CM24">
            <v>2</v>
          </cell>
          <cell r="CN24">
            <v>6</v>
          </cell>
          <cell r="CO24">
            <v>4</v>
          </cell>
          <cell r="CP24">
            <v>1</v>
          </cell>
          <cell r="CQ24">
            <v>0</v>
          </cell>
          <cell r="CR24">
            <v>0</v>
          </cell>
          <cell r="CS24">
            <v>0</v>
          </cell>
          <cell r="CT24">
            <v>0</v>
          </cell>
          <cell r="CU24">
            <v>0</v>
          </cell>
          <cell r="CV24">
            <v>0</v>
          </cell>
          <cell r="CW24">
            <v>2</v>
          </cell>
          <cell r="CX24">
            <v>2</v>
          </cell>
          <cell r="CY24">
            <v>4</v>
          </cell>
          <cell r="CZ24">
            <v>2</v>
          </cell>
          <cell r="DA24">
            <v>0</v>
          </cell>
          <cell r="DB24">
            <v>0</v>
          </cell>
          <cell r="DC24">
            <v>0</v>
          </cell>
          <cell r="DD24">
            <v>8</v>
          </cell>
          <cell r="DE24">
            <v>0</v>
          </cell>
          <cell r="DF24">
            <v>35</v>
          </cell>
          <cell r="DG24">
            <v>35</v>
          </cell>
          <cell r="DH24">
            <v>88</v>
          </cell>
          <cell r="DI24">
            <v>75</v>
          </cell>
          <cell r="DJ24">
            <v>14</v>
          </cell>
          <cell r="DK24">
            <v>0</v>
          </cell>
          <cell r="DL24">
            <v>0</v>
          </cell>
          <cell r="DM24">
            <v>0</v>
          </cell>
          <cell r="DN24">
            <v>1</v>
          </cell>
          <cell r="DO24">
            <v>0</v>
          </cell>
          <cell r="DP24">
            <v>8</v>
          </cell>
          <cell r="DQ24">
            <v>7</v>
          </cell>
          <cell r="DR24">
            <v>7</v>
          </cell>
          <cell r="DS24">
            <v>7</v>
          </cell>
          <cell r="DT24">
            <v>1</v>
          </cell>
          <cell r="DU24">
            <v>0</v>
          </cell>
          <cell r="DV24">
            <v>0</v>
          </cell>
          <cell r="DW24">
            <v>0</v>
          </cell>
          <cell r="DX24">
            <v>1</v>
          </cell>
          <cell r="DY24">
            <v>0</v>
          </cell>
          <cell r="DZ24">
            <v>6</v>
          </cell>
          <cell r="EA24">
            <v>13</v>
          </cell>
          <cell r="EB24">
            <v>8</v>
          </cell>
          <cell r="EC24">
            <v>11</v>
          </cell>
          <cell r="ED24">
            <v>5</v>
          </cell>
          <cell r="EE24">
            <v>0</v>
          </cell>
          <cell r="EF24">
            <v>0</v>
          </cell>
          <cell r="EG24">
            <v>0</v>
          </cell>
          <cell r="EH24">
            <v>0</v>
          </cell>
          <cell r="EI24">
            <v>0</v>
          </cell>
          <cell r="EJ24">
            <v>0</v>
          </cell>
          <cell r="EK24">
            <v>1</v>
          </cell>
          <cell r="EL24">
            <v>3</v>
          </cell>
          <cell r="EM24">
            <v>3</v>
          </cell>
          <cell r="EN24">
            <v>0</v>
          </cell>
          <cell r="EO24">
            <v>0</v>
          </cell>
          <cell r="EP24">
            <v>0</v>
          </cell>
          <cell r="EQ24">
            <v>0</v>
          </cell>
          <cell r="ER24">
            <v>0</v>
          </cell>
          <cell r="ES24">
            <v>0</v>
          </cell>
          <cell r="ET24">
            <v>7</v>
          </cell>
          <cell r="EU24">
            <v>11</v>
          </cell>
          <cell r="EV24">
            <v>38</v>
          </cell>
          <cell r="EW24">
            <v>39</v>
          </cell>
          <cell r="EX24">
            <v>5</v>
          </cell>
          <cell r="EY24">
            <v>0</v>
          </cell>
          <cell r="EZ24">
            <v>0</v>
          </cell>
          <cell r="FA24">
            <v>0</v>
          </cell>
          <cell r="FB24">
            <v>3</v>
          </cell>
          <cell r="FC24">
            <v>0</v>
          </cell>
          <cell r="FD24">
            <v>26</v>
          </cell>
          <cell r="FE24">
            <v>28</v>
          </cell>
          <cell r="FF24">
            <v>46</v>
          </cell>
          <cell r="FG24">
            <v>39</v>
          </cell>
          <cell r="FH24">
            <v>11</v>
          </cell>
          <cell r="FI24">
            <v>0</v>
          </cell>
          <cell r="FJ24">
            <v>0</v>
          </cell>
          <cell r="FK24">
            <v>0</v>
          </cell>
          <cell r="FL24">
            <v>0</v>
          </cell>
          <cell r="FM24">
            <v>0</v>
          </cell>
          <cell r="FN24">
            <v>0</v>
          </cell>
          <cell r="FO24">
            <v>0</v>
          </cell>
          <cell r="FP24">
            <v>2</v>
          </cell>
          <cell r="FQ24">
            <v>2</v>
          </cell>
          <cell r="FR24">
            <v>0</v>
          </cell>
          <cell r="FS24">
            <v>0</v>
          </cell>
          <cell r="FT24">
            <v>0</v>
          </cell>
          <cell r="FU24">
            <v>0</v>
          </cell>
          <cell r="FV24">
            <v>4</v>
          </cell>
          <cell r="FW24">
            <v>0</v>
          </cell>
          <cell r="FX24">
            <v>4</v>
          </cell>
          <cell r="FY24">
            <v>0</v>
          </cell>
          <cell r="FZ24">
            <v>5</v>
          </cell>
          <cell r="GA24">
            <v>2</v>
          </cell>
          <cell r="GB24">
            <v>1</v>
          </cell>
          <cell r="GC24">
            <v>0</v>
          </cell>
          <cell r="GD24">
            <v>0</v>
          </cell>
          <cell r="GE24">
            <v>0</v>
          </cell>
          <cell r="GF24">
            <v>0</v>
          </cell>
          <cell r="GG24">
            <v>0</v>
          </cell>
          <cell r="GH24">
            <v>0</v>
          </cell>
          <cell r="GI24">
            <v>0</v>
          </cell>
          <cell r="GJ24">
            <v>0</v>
          </cell>
          <cell r="GK24">
            <v>0</v>
          </cell>
          <cell r="GL24">
            <v>0</v>
          </cell>
          <cell r="GM24">
            <v>0</v>
          </cell>
          <cell r="GN24">
            <v>0</v>
          </cell>
          <cell r="GO24">
            <v>0</v>
          </cell>
          <cell r="GP24">
            <v>0</v>
          </cell>
          <cell r="GQ24">
            <v>0</v>
          </cell>
          <cell r="GR24">
            <v>0</v>
          </cell>
          <cell r="GS24">
            <v>0</v>
          </cell>
          <cell r="GT24">
            <v>0</v>
          </cell>
          <cell r="GU24">
            <v>0</v>
          </cell>
          <cell r="GV24">
            <v>0</v>
          </cell>
          <cell r="GW24">
            <v>0</v>
          </cell>
          <cell r="GX24">
            <v>0</v>
          </cell>
          <cell r="GY24">
            <v>0</v>
          </cell>
          <cell r="GZ24">
            <v>1</v>
          </cell>
          <cell r="HA24">
            <v>0</v>
          </cell>
          <cell r="HB24">
            <v>3</v>
          </cell>
          <cell r="HC24">
            <v>5</v>
          </cell>
          <cell r="HD24">
            <v>3</v>
          </cell>
          <cell r="HE24">
            <v>3</v>
          </cell>
          <cell r="HF24">
            <v>2</v>
          </cell>
          <cell r="HG24">
            <v>0</v>
          </cell>
          <cell r="HH24">
            <v>0</v>
          </cell>
          <cell r="HI24">
            <v>0</v>
          </cell>
          <cell r="HJ24">
            <v>0</v>
          </cell>
          <cell r="HK24">
            <v>0</v>
          </cell>
          <cell r="HL24">
            <v>0</v>
          </cell>
          <cell r="HM24">
            <v>0</v>
          </cell>
          <cell r="HN24">
            <v>0</v>
          </cell>
          <cell r="HO24">
            <v>0</v>
          </cell>
          <cell r="HP24">
            <v>0</v>
          </cell>
          <cell r="HQ24">
            <v>0</v>
          </cell>
          <cell r="HR24">
            <v>0</v>
          </cell>
          <cell r="HS24">
            <v>0</v>
          </cell>
          <cell r="HT24">
            <v>0</v>
          </cell>
          <cell r="HU24">
            <v>0</v>
          </cell>
          <cell r="HV24">
            <v>0</v>
          </cell>
          <cell r="HW24">
            <v>0</v>
          </cell>
          <cell r="HX24">
            <v>0</v>
          </cell>
          <cell r="HY24">
            <v>0</v>
          </cell>
          <cell r="HZ24">
            <v>0</v>
          </cell>
        </row>
        <row r="25">
          <cell r="A25">
            <v>41</v>
          </cell>
          <cell r="B25" t="str">
            <v>Adobe</v>
          </cell>
          <cell r="C25">
            <v>305115773870</v>
          </cell>
          <cell r="D25">
            <v>36</v>
          </cell>
          <cell r="E25">
            <v>0</v>
          </cell>
          <cell r="F25">
            <v>0</v>
          </cell>
          <cell r="G25">
            <v>0</v>
          </cell>
          <cell r="H25">
            <v>0</v>
          </cell>
          <cell r="I25">
            <v>0</v>
          </cell>
          <cell r="J25">
            <v>624</v>
          </cell>
          <cell r="K25">
            <v>787</v>
          </cell>
          <cell r="L25">
            <v>1104</v>
          </cell>
          <cell r="M25">
            <v>716</v>
          </cell>
          <cell r="N25">
            <v>58</v>
          </cell>
          <cell r="O25">
            <v>0</v>
          </cell>
          <cell r="P25">
            <v>0</v>
          </cell>
          <cell r="Q25">
            <v>0</v>
          </cell>
          <cell r="R25">
            <v>0</v>
          </cell>
          <cell r="S25">
            <v>0</v>
          </cell>
          <cell r="T25">
            <v>1221</v>
          </cell>
          <cell r="U25">
            <v>1073</v>
          </cell>
          <cell r="V25">
            <v>2119</v>
          </cell>
          <cell r="W25">
            <v>879</v>
          </cell>
          <cell r="X25">
            <v>70</v>
          </cell>
          <cell r="Y25">
            <v>0</v>
          </cell>
          <cell r="Z25">
            <v>0</v>
          </cell>
          <cell r="AA25">
            <v>0</v>
          </cell>
          <cell r="AB25">
            <v>0</v>
          </cell>
          <cell r="AC25">
            <v>0</v>
          </cell>
          <cell r="AD25">
            <v>15553</v>
          </cell>
          <cell r="AE25">
            <v>9773</v>
          </cell>
          <cell r="AF25">
            <v>47263</v>
          </cell>
          <cell r="AG25">
            <v>14285</v>
          </cell>
          <cell r="AH25">
            <v>2686</v>
          </cell>
          <cell r="AI25">
            <v>0</v>
          </cell>
          <cell r="AJ25">
            <v>0</v>
          </cell>
          <cell r="AK25">
            <v>0</v>
          </cell>
          <cell r="AL25">
            <v>0</v>
          </cell>
          <cell r="AM25">
            <v>0</v>
          </cell>
          <cell r="AN25">
            <v>15553</v>
          </cell>
          <cell r="AO25">
            <v>9773</v>
          </cell>
          <cell r="AP25">
            <v>47290</v>
          </cell>
          <cell r="AQ25">
            <v>14445</v>
          </cell>
          <cell r="AR25">
            <v>2716</v>
          </cell>
          <cell r="AS25">
            <v>0</v>
          </cell>
          <cell r="AT25">
            <v>0</v>
          </cell>
          <cell r="AU25">
            <v>0</v>
          </cell>
          <cell r="AV25">
            <v>0</v>
          </cell>
          <cell r="AW25">
            <v>0</v>
          </cell>
          <cell r="AX25">
            <v>13</v>
          </cell>
          <cell r="AY25">
            <v>23</v>
          </cell>
          <cell r="AZ25">
            <v>4</v>
          </cell>
          <cell r="BA25">
            <v>31</v>
          </cell>
          <cell r="BB25">
            <v>0</v>
          </cell>
          <cell r="BC25">
            <v>0</v>
          </cell>
          <cell r="BD25">
            <v>0</v>
          </cell>
          <cell r="BE25">
            <v>0</v>
          </cell>
          <cell r="BF25">
            <v>0</v>
          </cell>
          <cell r="BG25">
            <v>0</v>
          </cell>
          <cell r="BH25">
            <v>54</v>
          </cell>
          <cell r="BI25">
            <v>78</v>
          </cell>
          <cell r="BJ25">
            <v>68</v>
          </cell>
          <cell r="BK25">
            <v>58</v>
          </cell>
          <cell r="BL25">
            <v>2</v>
          </cell>
          <cell r="BM25">
            <v>0</v>
          </cell>
          <cell r="BN25">
            <v>0</v>
          </cell>
          <cell r="BO25">
            <v>0</v>
          </cell>
          <cell r="BP25">
            <v>0</v>
          </cell>
          <cell r="BQ25">
            <v>0</v>
          </cell>
          <cell r="BR25">
            <v>147</v>
          </cell>
          <cell r="BS25">
            <v>246</v>
          </cell>
          <cell r="BT25">
            <v>498</v>
          </cell>
          <cell r="BU25">
            <v>306</v>
          </cell>
          <cell r="BV25">
            <v>27</v>
          </cell>
          <cell r="BW25">
            <v>0</v>
          </cell>
          <cell r="BX25">
            <v>0</v>
          </cell>
          <cell r="BY25">
            <v>0</v>
          </cell>
          <cell r="BZ25">
            <v>0</v>
          </cell>
          <cell r="CA25">
            <v>0</v>
          </cell>
          <cell r="CB25">
            <v>403</v>
          </cell>
          <cell r="CC25">
            <v>505</v>
          </cell>
          <cell r="CD25">
            <v>732</v>
          </cell>
          <cell r="CE25">
            <v>493</v>
          </cell>
          <cell r="CF25">
            <v>43</v>
          </cell>
          <cell r="CG25">
            <v>0</v>
          </cell>
          <cell r="CH25">
            <v>0</v>
          </cell>
          <cell r="CI25">
            <v>0</v>
          </cell>
          <cell r="CJ25">
            <v>0</v>
          </cell>
          <cell r="CK25">
            <v>0</v>
          </cell>
          <cell r="CL25">
            <v>119</v>
          </cell>
          <cell r="CM25">
            <v>245</v>
          </cell>
          <cell r="CN25">
            <v>484</v>
          </cell>
          <cell r="CO25">
            <v>306</v>
          </cell>
          <cell r="CP25">
            <v>27</v>
          </cell>
          <cell r="CQ25">
            <v>0</v>
          </cell>
          <cell r="CR25">
            <v>0</v>
          </cell>
          <cell r="CS25">
            <v>0</v>
          </cell>
          <cell r="CT25">
            <v>0</v>
          </cell>
          <cell r="CU25">
            <v>0</v>
          </cell>
          <cell r="CV25">
            <v>0</v>
          </cell>
          <cell r="CW25">
            <v>0</v>
          </cell>
          <cell r="CX25">
            <v>0</v>
          </cell>
          <cell r="CY25">
            <v>1</v>
          </cell>
          <cell r="CZ25">
            <v>1</v>
          </cell>
          <cell r="DA25">
            <v>0</v>
          </cell>
          <cell r="DB25">
            <v>0</v>
          </cell>
          <cell r="DC25">
            <v>0</v>
          </cell>
          <cell r="DD25">
            <v>0</v>
          </cell>
          <cell r="DE25">
            <v>0</v>
          </cell>
          <cell r="DF25">
            <v>19</v>
          </cell>
          <cell r="DG25">
            <v>27</v>
          </cell>
          <cell r="DH25">
            <v>29</v>
          </cell>
          <cell r="DI25">
            <v>28</v>
          </cell>
          <cell r="DJ25">
            <v>2</v>
          </cell>
          <cell r="DK25">
            <v>0</v>
          </cell>
          <cell r="DL25">
            <v>0</v>
          </cell>
          <cell r="DM25">
            <v>0</v>
          </cell>
          <cell r="DN25">
            <v>0</v>
          </cell>
          <cell r="DO25">
            <v>0</v>
          </cell>
          <cell r="DP25">
            <v>23</v>
          </cell>
          <cell r="DQ25">
            <v>55</v>
          </cell>
          <cell r="DR25">
            <v>83</v>
          </cell>
          <cell r="DS25">
            <v>49</v>
          </cell>
          <cell r="DT25">
            <v>5</v>
          </cell>
          <cell r="DU25">
            <v>0</v>
          </cell>
          <cell r="DV25">
            <v>0</v>
          </cell>
          <cell r="DW25">
            <v>0</v>
          </cell>
          <cell r="DX25">
            <v>0</v>
          </cell>
          <cell r="DY25">
            <v>0</v>
          </cell>
          <cell r="DZ25">
            <v>521</v>
          </cell>
          <cell r="EA25">
            <v>549</v>
          </cell>
          <cell r="EB25">
            <v>626</v>
          </cell>
          <cell r="EC25">
            <v>399</v>
          </cell>
          <cell r="ED25">
            <v>31</v>
          </cell>
          <cell r="EE25">
            <v>0</v>
          </cell>
          <cell r="EF25">
            <v>0</v>
          </cell>
          <cell r="EG25">
            <v>0</v>
          </cell>
          <cell r="EH25">
            <v>0</v>
          </cell>
          <cell r="EI25">
            <v>0</v>
          </cell>
          <cell r="EJ25">
            <v>0</v>
          </cell>
          <cell r="EK25">
            <v>2</v>
          </cell>
          <cell r="EL25">
            <v>6</v>
          </cell>
          <cell r="EM25">
            <v>2</v>
          </cell>
          <cell r="EN25">
            <v>0</v>
          </cell>
          <cell r="EO25">
            <v>0</v>
          </cell>
          <cell r="EP25">
            <v>0</v>
          </cell>
          <cell r="EQ25">
            <v>0</v>
          </cell>
          <cell r="ER25">
            <v>0</v>
          </cell>
          <cell r="ES25">
            <v>0</v>
          </cell>
          <cell r="ET25">
            <v>69</v>
          </cell>
          <cell r="EU25">
            <v>50</v>
          </cell>
          <cell r="EV25">
            <v>70</v>
          </cell>
          <cell r="EW25">
            <v>36</v>
          </cell>
          <cell r="EX25">
            <v>3</v>
          </cell>
          <cell r="EY25">
            <v>0</v>
          </cell>
          <cell r="EZ25">
            <v>0</v>
          </cell>
          <cell r="FA25">
            <v>0</v>
          </cell>
          <cell r="FB25">
            <v>0</v>
          </cell>
          <cell r="FC25">
            <v>0</v>
          </cell>
          <cell r="FD25">
            <v>143</v>
          </cell>
          <cell r="FE25">
            <v>251</v>
          </cell>
          <cell r="FF25">
            <v>465</v>
          </cell>
          <cell r="FG25">
            <v>284</v>
          </cell>
          <cell r="FH25">
            <v>16</v>
          </cell>
          <cell r="FI25">
            <v>0</v>
          </cell>
          <cell r="FJ25">
            <v>0</v>
          </cell>
          <cell r="FK25">
            <v>0</v>
          </cell>
          <cell r="FL25">
            <v>0</v>
          </cell>
          <cell r="FM25">
            <v>0</v>
          </cell>
          <cell r="FN25">
            <v>0</v>
          </cell>
          <cell r="FO25">
            <v>0</v>
          </cell>
          <cell r="FP25">
            <v>1</v>
          </cell>
          <cell r="FQ25">
            <v>2</v>
          </cell>
          <cell r="FR25">
            <v>0</v>
          </cell>
          <cell r="FS25">
            <v>0</v>
          </cell>
          <cell r="FT25">
            <v>0</v>
          </cell>
          <cell r="FU25">
            <v>0</v>
          </cell>
          <cell r="FV25">
            <v>0</v>
          </cell>
          <cell r="FW25">
            <v>0</v>
          </cell>
          <cell r="FX25">
            <v>10</v>
          </cell>
          <cell r="FY25">
            <v>30</v>
          </cell>
          <cell r="FZ25">
            <v>60</v>
          </cell>
          <cell r="GA25">
            <v>21</v>
          </cell>
          <cell r="GB25">
            <v>3</v>
          </cell>
          <cell r="GC25">
            <v>0</v>
          </cell>
          <cell r="GD25">
            <v>0</v>
          </cell>
          <cell r="GE25">
            <v>0</v>
          </cell>
          <cell r="GF25">
            <v>0</v>
          </cell>
          <cell r="GG25">
            <v>0</v>
          </cell>
          <cell r="GH25">
            <v>0</v>
          </cell>
          <cell r="GI25">
            <v>1</v>
          </cell>
          <cell r="GJ25">
            <v>0</v>
          </cell>
          <cell r="GK25">
            <v>0</v>
          </cell>
          <cell r="GL25">
            <v>0</v>
          </cell>
          <cell r="GM25">
            <v>0</v>
          </cell>
          <cell r="GN25">
            <v>0</v>
          </cell>
          <cell r="GO25">
            <v>0</v>
          </cell>
          <cell r="GP25">
            <v>0</v>
          </cell>
          <cell r="GQ25">
            <v>0</v>
          </cell>
          <cell r="GR25">
            <v>0</v>
          </cell>
          <cell r="GS25">
            <v>0</v>
          </cell>
          <cell r="GT25">
            <v>0</v>
          </cell>
          <cell r="GU25">
            <v>0</v>
          </cell>
          <cell r="GV25">
            <v>0</v>
          </cell>
          <cell r="GW25">
            <v>0</v>
          </cell>
          <cell r="GX25">
            <v>0</v>
          </cell>
          <cell r="GY25">
            <v>0</v>
          </cell>
          <cell r="GZ25">
            <v>0</v>
          </cell>
          <cell r="HA25">
            <v>0</v>
          </cell>
          <cell r="HB25">
            <v>371</v>
          </cell>
          <cell r="HC25">
            <v>396</v>
          </cell>
          <cell r="HD25">
            <v>452</v>
          </cell>
          <cell r="HE25">
            <v>308</v>
          </cell>
          <cell r="HF25">
            <v>25</v>
          </cell>
          <cell r="HG25">
            <v>0</v>
          </cell>
          <cell r="HH25">
            <v>0</v>
          </cell>
          <cell r="HI25">
            <v>0</v>
          </cell>
          <cell r="HJ25">
            <v>0</v>
          </cell>
          <cell r="HK25">
            <v>0</v>
          </cell>
          <cell r="HL25">
            <v>0</v>
          </cell>
          <cell r="HM25">
            <v>0</v>
          </cell>
          <cell r="HN25">
            <v>0</v>
          </cell>
          <cell r="HO25">
            <v>0</v>
          </cell>
          <cell r="HP25">
            <v>0</v>
          </cell>
          <cell r="HQ25">
            <v>0</v>
          </cell>
          <cell r="HR25">
            <v>0</v>
          </cell>
          <cell r="HS25">
            <v>0</v>
          </cell>
          <cell r="HT25">
            <v>0</v>
          </cell>
          <cell r="HU25">
            <v>0</v>
          </cell>
          <cell r="HV25">
            <v>31</v>
          </cell>
          <cell r="HW25">
            <v>59</v>
          </cell>
          <cell r="HX25">
            <v>56</v>
          </cell>
          <cell r="HY25">
            <v>65</v>
          </cell>
          <cell r="HZ25">
            <v>11</v>
          </cell>
        </row>
        <row r="26">
          <cell r="A26">
            <v>42</v>
          </cell>
          <cell r="B26" t="str">
            <v>Baptist Health South Florida</v>
          </cell>
          <cell r="C26">
            <v>127900310965</v>
          </cell>
          <cell r="D26">
            <v>37</v>
          </cell>
          <cell r="E26">
            <v>0</v>
          </cell>
          <cell r="F26">
            <v>0</v>
          </cell>
          <cell r="G26">
            <v>2</v>
          </cell>
          <cell r="H26">
            <v>42</v>
          </cell>
          <cell r="I26">
            <v>10</v>
          </cell>
          <cell r="J26">
            <v>83</v>
          </cell>
          <cell r="K26">
            <v>85</v>
          </cell>
          <cell r="L26">
            <v>218</v>
          </cell>
          <cell r="M26">
            <v>147</v>
          </cell>
          <cell r="N26">
            <v>17</v>
          </cell>
          <cell r="O26">
            <v>0</v>
          </cell>
          <cell r="P26">
            <v>0</v>
          </cell>
          <cell r="Q26">
            <v>0</v>
          </cell>
          <cell r="R26">
            <v>45</v>
          </cell>
          <cell r="S26">
            <v>5</v>
          </cell>
          <cell r="T26">
            <v>37</v>
          </cell>
          <cell r="U26">
            <v>518</v>
          </cell>
          <cell r="V26">
            <v>794</v>
          </cell>
          <cell r="W26">
            <v>440</v>
          </cell>
          <cell r="X26">
            <v>81</v>
          </cell>
          <cell r="Y26">
            <v>0</v>
          </cell>
          <cell r="Z26">
            <v>0</v>
          </cell>
          <cell r="AA26">
            <v>2</v>
          </cell>
          <cell r="AB26">
            <v>129</v>
          </cell>
          <cell r="AC26">
            <v>71</v>
          </cell>
          <cell r="AD26">
            <v>358</v>
          </cell>
          <cell r="AE26">
            <v>13341</v>
          </cell>
          <cell r="AF26">
            <v>16434</v>
          </cell>
          <cell r="AG26">
            <v>8753</v>
          </cell>
          <cell r="AH26">
            <v>755</v>
          </cell>
          <cell r="AI26">
            <v>0</v>
          </cell>
          <cell r="AJ26">
            <v>0</v>
          </cell>
          <cell r="AK26">
            <v>2</v>
          </cell>
          <cell r="AL26">
            <v>129</v>
          </cell>
          <cell r="AM26">
            <v>71</v>
          </cell>
          <cell r="AN26">
            <v>358</v>
          </cell>
          <cell r="AO26">
            <v>13341</v>
          </cell>
          <cell r="AP26">
            <v>16435</v>
          </cell>
          <cell r="AQ26">
            <v>8807</v>
          </cell>
          <cell r="AR26">
            <v>771</v>
          </cell>
          <cell r="AS26">
            <v>0</v>
          </cell>
          <cell r="AT26">
            <v>0</v>
          </cell>
          <cell r="AU26">
            <v>0</v>
          </cell>
          <cell r="AV26">
            <v>7</v>
          </cell>
          <cell r="AW26">
            <v>10</v>
          </cell>
          <cell r="AX26">
            <v>29</v>
          </cell>
          <cell r="AY26">
            <v>614</v>
          </cell>
          <cell r="AZ26">
            <v>1162</v>
          </cell>
          <cell r="BA26">
            <v>633</v>
          </cell>
          <cell r="BB26">
            <v>84</v>
          </cell>
          <cell r="BC26">
            <v>0</v>
          </cell>
          <cell r="BD26">
            <v>0</v>
          </cell>
          <cell r="BE26">
            <v>1</v>
          </cell>
          <cell r="BF26">
            <v>5</v>
          </cell>
          <cell r="BG26">
            <v>1</v>
          </cell>
          <cell r="BH26">
            <v>20</v>
          </cell>
          <cell r="BI26">
            <v>28</v>
          </cell>
          <cell r="BJ26">
            <v>74</v>
          </cell>
          <cell r="BK26">
            <v>50</v>
          </cell>
          <cell r="BL26">
            <v>5</v>
          </cell>
          <cell r="BM26">
            <v>0</v>
          </cell>
          <cell r="BN26">
            <v>0</v>
          </cell>
          <cell r="BO26">
            <v>0</v>
          </cell>
          <cell r="BP26">
            <v>2</v>
          </cell>
          <cell r="BQ26">
            <v>0</v>
          </cell>
          <cell r="BR26">
            <v>2</v>
          </cell>
          <cell r="BS26">
            <v>1</v>
          </cell>
          <cell r="BT26">
            <v>1</v>
          </cell>
          <cell r="BU26">
            <v>1</v>
          </cell>
          <cell r="BV26">
            <v>0</v>
          </cell>
          <cell r="BW26">
            <v>0</v>
          </cell>
          <cell r="BX26">
            <v>0</v>
          </cell>
          <cell r="BY26">
            <v>2</v>
          </cell>
          <cell r="BZ26">
            <v>31</v>
          </cell>
          <cell r="CA26">
            <v>6</v>
          </cell>
          <cell r="CB26">
            <v>63</v>
          </cell>
          <cell r="CC26">
            <v>68</v>
          </cell>
          <cell r="CD26">
            <v>142</v>
          </cell>
          <cell r="CE26">
            <v>85</v>
          </cell>
          <cell r="CF26">
            <v>5</v>
          </cell>
          <cell r="CG26">
            <v>0</v>
          </cell>
          <cell r="CH26">
            <v>0</v>
          </cell>
          <cell r="CI26">
            <v>0</v>
          </cell>
          <cell r="CJ26">
            <v>1</v>
          </cell>
          <cell r="CK26">
            <v>1</v>
          </cell>
          <cell r="CL26">
            <v>2</v>
          </cell>
          <cell r="CM26">
            <v>1</v>
          </cell>
          <cell r="CN26">
            <v>7</v>
          </cell>
          <cell r="CO26">
            <v>6</v>
          </cell>
          <cell r="CP26">
            <v>2</v>
          </cell>
          <cell r="CQ26">
            <v>0</v>
          </cell>
          <cell r="CR26">
            <v>0</v>
          </cell>
          <cell r="CS26">
            <v>0</v>
          </cell>
          <cell r="CT26">
            <v>1</v>
          </cell>
          <cell r="CU26">
            <v>0</v>
          </cell>
          <cell r="CV26">
            <v>1</v>
          </cell>
          <cell r="CW26">
            <v>1</v>
          </cell>
          <cell r="CX26">
            <v>7</v>
          </cell>
          <cell r="CY26">
            <v>13</v>
          </cell>
          <cell r="CZ26">
            <v>3</v>
          </cell>
          <cell r="DA26">
            <v>0</v>
          </cell>
          <cell r="DB26">
            <v>0</v>
          </cell>
          <cell r="DC26">
            <v>0</v>
          </cell>
          <cell r="DD26">
            <v>23</v>
          </cell>
          <cell r="DE26">
            <v>10</v>
          </cell>
          <cell r="DF26">
            <v>43</v>
          </cell>
          <cell r="DG26">
            <v>44</v>
          </cell>
          <cell r="DH26">
            <v>139</v>
          </cell>
          <cell r="DI26">
            <v>103</v>
          </cell>
          <cell r="DJ26">
            <v>13</v>
          </cell>
          <cell r="DK26">
            <v>0</v>
          </cell>
          <cell r="DL26">
            <v>0</v>
          </cell>
          <cell r="DM26">
            <v>0</v>
          </cell>
          <cell r="DN26">
            <v>1</v>
          </cell>
          <cell r="DO26">
            <v>0</v>
          </cell>
          <cell r="DP26">
            <v>1</v>
          </cell>
          <cell r="DQ26">
            <v>3</v>
          </cell>
          <cell r="DR26">
            <v>9</v>
          </cell>
          <cell r="DS26">
            <v>13</v>
          </cell>
          <cell r="DT26">
            <v>0</v>
          </cell>
          <cell r="DU26">
            <v>0</v>
          </cell>
          <cell r="DV26">
            <v>0</v>
          </cell>
          <cell r="DW26">
            <v>2</v>
          </cell>
          <cell r="DX26">
            <v>21</v>
          </cell>
          <cell r="DY26">
            <v>0</v>
          </cell>
          <cell r="DZ26">
            <v>45</v>
          </cell>
          <cell r="EA26">
            <v>48</v>
          </cell>
          <cell r="EB26">
            <v>81</v>
          </cell>
          <cell r="EC26">
            <v>49</v>
          </cell>
          <cell r="ED26">
            <v>4</v>
          </cell>
          <cell r="EE26">
            <v>0</v>
          </cell>
          <cell r="EF26">
            <v>0</v>
          </cell>
          <cell r="EG26">
            <v>0</v>
          </cell>
          <cell r="EH26">
            <v>0</v>
          </cell>
          <cell r="EI26">
            <v>0</v>
          </cell>
          <cell r="EJ26">
            <v>0</v>
          </cell>
          <cell r="EK26">
            <v>1</v>
          </cell>
          <cell r="EL26">
            <v>6</v>
          </cell>
          <cell r="EM26">
            <v>10</v>
          </cell>
          <cell r="EN26">
            <v>1</v>
          </cell>
          <cell r="EO26">
            <v>0</v>
          </cell>
          <cell r="EP26">
            <v>0</v>
          </cell>
          <cell r="EQ26">
            <v>0</v>
          </cell>
          <cell r="ER26">
            <v>9</v>
          </cell>
          <cell r="ES26">
            <v>1</v>
          </cell>
          <cell r="ET26">
            <v>30</v>
          </cell>
          <cell r="EU26">
            <v>29</v>
          </cell>
          <cell r="EV26">
            <v>88</v>
          </cell>
          <cell r="EW26">
            <v>60</v>
          </cell>
          <cell r="EX26">
            <v>8</v>
          </cell>
          <cell r="EY26">
            <v>0</v>
          </cell>
          <cell r="EZ26">
            <v>0</v>
          </cell>
          <cell r="FA26">
            <v>1</v>
          </cell>
          <cell r="FB26">
            <v>6</v>
          </cell>
          <cell r="FC26">
            <v>2</v>
          </cell>
          <cell r="FD26">
            <v>27</v>
          </cell>
          <cell r="FE26">
            <v>32</v>
          </cell>
          <cell r="FF26">
            <v>84</v>
          </cell>
          <cell r="FG26">
            <v>59</v>
          </cell>
          <cell r="FH26">
            <v>8</v>
          </cell>
          <cell r="FI26">
            <v>0</v>
          </cell>
          <cell r="FJ26">
            <v>0</v>
          </cell>
          <cell r="FK26">
            <v>0</v>
          </cell>
          <cell r="FL26">
            <v>1</v>
          </cell>
          <cell r="FM26">
            <v>0</v>
          </cell>
          <cell r="FN26">
            <v>0</v>
          </cell>
          <cell r="FO26">
            <v>2</v>
          </cell>
          <cell r="FP26">
            <v>4</v>
          </cell>
          <cell r="FQ26">
            <v>6</v>
          </cell>
          <cell r="FR26">
            <v>0</v>
          </cell>
          <cell r="FS26">
            <v>0</v>
          </cell>
          <cell r="FT26">
            <v>0</v>
          </cell>
          <cell r="FU26">
            <v>0</v>
          </cell>
          <cell r="FV26">
            <v>11</v>
          </cell>
          <cell r="FW26">
            <v>7</v>
          </cell>
          <cell r="FX26">
            <v>4</v>
          </cell>
          <cell r="FY26">
            <v>3</v>
          </cell>
          <cell r="FZ26">
            <v>5</v>
          </cell>
          <cell r="GA26">
            <v>3</v>
          </cell>
          <cell r="GB26">
            <v>0</v>
          </cell>
          <cell r="GC26">
            <v>0</v>
          </cell>
          <cell r="GD26">
            <v>0</v>
          </cell>
          <cell r="GE26">
            <v>0</v>
          </cell>
          <cell r="GF26">
            <v>0</v>
          </cell>
          <cell r="GG26">
            <v>0</v>
          </cell>
          <cell r="GH26">
            <v>0</v>
          </cell>
          <cell r="GI26">
            <v>0</v>
          </cell>
          <cell r="GJ26">
            <v>0</v>
          </cell>
          <cell r="GK26">
            <v>0</v>
          </cell>
          <cell r="GL26">
            <v>0</v>
          </cell>
          <cell r="GM26">
            <v>0</v>
          </cell>
          <cell r="GN26">
            <v>0</v>
          </cell>
          <cell r="GO26">
            <v>0</v>
          </cell>
          <cell r="GP26">
            <v>0</v>
          </cell>
          <cell r="GQ26">
            <v>0</v>
          </cell>
          <cell r="GR26">
            <v>0</v>
          </cell>
          <cell r="GS26">
            <v>0</v>
          </cell>
          <cell r="GT26">
            <v>0</v>
          </cell>
          <cell r="GU26">
            <v>0</v>
          </cell>
          <cell r="GV26">
            <v>0</v>
          </cell>
          <cell r="GW26">
            <v>0</v>
          </cell>
          <cell r="GX26">
            <v>0</v>
          </cell>
          <cell r="GY26">
            <v>1</v>
          </cell>
          <cell r="GZ26">
            <v>14</v>
          </cell>
          <cell r="HA26">
            <v>0</v>
          </cell>
          <cell r="HB26">
            <v>22</v>
          </cell>
          <cell r="HC26">
            <v>19</v>
          </cell>
          <cell r="HD26">
            <v>37</v>
          </cell>
          <cell r="HE26">
            <v>19</v>
          </cell>
          <cell r="HF26">
            <v>1</v>
          </cell>
          <cell r="HG26">
            <v>0</v>
          </cell>
          <cell r="HH26">
            <v>0</v>
          </cell>
          <cell r="HI26">
            <v>0</v>
          </cell>
          <cell r="HJ26">
            <v>0</v>
          </cell>
          <cell r="HK26">
            <v>0</v>
          </cell>
          <cell r="HL26">
            <v>0</v>
          </cell>
          <cell r="HM26">
            <v>0</v>
          </cell>
          <cell r="HN26">
            <v>0</v>
          </cell>
          <cell r="HO26">
            <v>0</v>
          </cell>
          <cell r="HP26">
            <v>0</v>
          </cell>
          <cell r="HQ26">
            <v>0</v>
          </cell>
          <cell r="HR26">
            <v>0</v>
          </cell>
          <cell r="HS26">
            <v>0</v>
          </cell>
          <cell r="HT26">
            <v>1</v>
          </cell>
          <cell r="HU26">
            <v>0</v>
          </cell>
          <cell r="HV26">
            <v>0</v>
          </cell>
          <cell r="HW26">
            <v>0</v>
          </cell>
          <cell r="HX26">
            <v>0</v>
          </cell>
          <cell r="HY26">
            <v>0</v>
          </cell>
          <cell r="HZ26">
            <v>0</v>
          </cell>
        </row>
        <row r="27">
          <cell r="A27">
            <v>43</v>
          </cell>
          <cell r="B27" t="str">
            <v>Novo Nordisk</v>
          </cell>
          <cell r="C27">
            <v>105548031768</v>
          </cell>
          <cell r="D27">
            <v>38</v>
          </cell>
          <cell r="E27">
            <v>0</v>
          </cell>
          <cell r="F27">
            <v>0</v>
          </cell>
          <cell r="G27">
            <v>8</v>
          </cell>
          <cell r="H27">
            <v>28</v>
          </cell>
          <cell r="I27">
            <v>1</v>
          </cell>
          <cell r="J27">
            <v>81</v>
          </cell>
          <cell r="K27">
            <v>126</v>
          </cell>
          <cell r="L27">
            <v>141</v>
          </cell>
          <cell r="M27">
            <v>136</v>
          </cell>
          <cell r="N27">
            <v>14</v>
          </cell>
          <cell r="O27">
            <v>0</v>
          </cell>
          <cell r="P27">
            <v>0</v>
          </cell>
          <cell r="Q27">
            <v>3</v>
          </cell>
          <cell r="R27">
            <v>17</v>
          </cell>
          <cell r="S27">
            <v>2</v>
          </cell>
          <cell r="T27">
            <v>128</v>
          </cell>
          <cell r="U27">
            <v>136</v>
          </cell>
          <cell r="V27">
            <v>123</v>
          </cell>
          <cell r="W27">
            <v>488</v>
          </cell>
          <cell r="X27">
            <v>9</v>
          </cell>
          <cell r="Y27">
            <v>0</v>
          </cell>
          <cell r="Z27">
            <v>0</v>
          </cell>
          <cell r="AA27">
            <v>7</v>
          </cell>
          <cell r="AB27">
            <v>18</v>
          </cell>
          <cell r="AC27">
            <v>0</v>
          </cell>
          <cell r="AD27">
            <v>1481</v>
          </cell>
          <cell r="AE27">
            <v>2846</v>
          </cell>
          <cell r="AF27">
            <v>1373</v>
          </cell>
          <cell r="AG27">
            <v>4249</v>
          </cell>
          <cell r="AH27">
            <v>204</v>
          </cell>
          <cell r="AI27">
            <v>0</v>
          </cell>
          <cell r="AJ27">
            <v>0</v>
          </cell>
          <cell r="AK27">
            <v>7</v>
          </cell>
          <cell r="AL27">
            <v>18</v>
          </cell>
          <cell r="AM27">
            <v>0</v>
          </cell>
          <cell r="AN27">
            <v>1481</v>
          </cell>
          <cell r="AO27">
            <v>2846</v>
          </cell>
          <cell r="AP27">
            <v>1373</v>
          </cell>
          <cell r="AQ27">
            <v>4445</v>
          </cell>
          <cell r="AR27">
            <v>209</v>
          </cell>
          <cell r="AS27">
            <v>0</v>
          </cell>
          <cell r="AT27">
            <v>0</v>
          </cell>
          <cell r="AU27">
            <v>4</v>
          </cell>
          <cell r="AV27">
            <v>1</v>
          </cell>
          <cell r="AW27">
            <v>0</v>
          </cell>
          <cell r="AX27">
            <v>336</v>
          </cell>
          <cell r="AY27">
            <v>376</v>
          </cell>
          <cell r="AZ27">
            <v>225</v>
          </cell>
          <cell r="BA27">
            <v>834</v>
          </cell>
          <cell r="BB27">
            <v>24</v>
          </cell>
          <cell r="BC27">
            <v>0</v>
          </cell>
          <cell r="BD27">
            <v>0</v>
          </cell>
          <cell r="BE27">
            <v>3</v>
          </cell>
          <cell r="BF27">
            <v>12</v>
          </cell>
          <cell r="BG27">
            <v>0</v>
          </cell>
          <cell r="BH27">
            <v>11</v>
          </cell>
          <cell r="BI27">
            <v>14</v>
          </cell>
          <cell r="BJ27">
            <v>32</v>
          </cell>
          <cell r="BK27">
            <v>43</v>
          </cell>
          <cell r="BL27">
            <v>6</v>
          </cell>
          <cell r="BM27">
            <v>0</v>
          </cell>
          <cell r="BN27">
            <v>0</v>
          </cell>
          <cell r="BO27">
            <v>1</v>
          </cell>
          <cell r="BP27">
            <v>2</v>
          </cell>
          <cell r="BQ27">
            <v>0</v>
          </cell>
          <cell r="BR27">
            <v>4</v>
          </cell>
          <cell r="BS27">
            <v>1</v>
          </cell>
          <cell r="BT27">
            <v>6</v>
          </cell>
          <cell r="BU27">
            <v>1</v>
          </cell>
          <cell r="BV27">
            <v>0</v>
          </cell>
          <cell r="BW27">
            <v>0</v>
          </cell>
          <cell r="BX27">
            <v>0</v>
          </cell>
          <cell r="BY27">
            <v>6</v>
          </cell>
          <cell r="BZ27">
            <v>18</v>
          </cell>
          <cell r="CA27">
            <v>0</v>
          </cell>
          <cell r="CB27">
            <v>49</v>
          </cell>
          <cell r="CC27">
            <v>92</v>
          </cell>
          <cell r="CD27">
            <v>98</v>
          </cell>
          <cell r="CE27">
            <v>75</v>
          </cell>
          <cell r="CF27">
            <v>7</v>
          </cell>
          <cell r="CG27">
            <v>0</v>
          </cell>
          <cell r="CH27">
            <v>0</v>
          </cell>
          <cell r="CI27">
            <v>0</v>
          </cell>
          <cell r="CJ27">
            <v>1</v>
          </cell>
          <cell r="CK27">
            <v>0</v>
          </cell>
          <cell r="CL27">
            <v>0</v>
          </cell>
          <cell r="CM27">
            <v>4</v>
          </cell>
          <cell r="CN27">
            <v>6</v>
          </cell>
          <cell r="CO27">
            <v>7</v>
          </cell>
          <cell r="CP27">
            <v>0</v>
          </cell>
          <cell r="CQ27">
            <v>0</v>
          </cell>
          <cell r="CR27">
            <v>0</v>
          </cell>
          <cell r="CS27">
            <v>0</v>
          </cell>
          <cell r="CT27">
            <v>0</v>
          </cell>
          <cell r="CU27">
            <v>0</v>
          </cell>
          <cell r="CV27">
            <v>0</v>
          </cell>
          <cell r="CW27">
            <v>1</v>
          </cell>
          <cell r="CX27">
            <v>7</v>
          </cell>
          <cell r="CY27">
            <v>12</v>
          </cell>
          <cell r="CZ27">
            <v>1</v>
          </cell>
          <cell r="DA27">
            <v>0</v>
          </cell>
          <cell r="DB27">
            <v>0</v>
          </cell>
          <cell r="DC27">
            <v>0</v>
          </cell>
          <cell r="DD27">
            <v>6</v>
          </cell>
          <cell r="DE27">
            <v>0</v>
          </cell>
          <cell r="DF27">
            <v>19</v>
          </cell>
          <cell r="DG27">
            <v>34</v>
          </cell>
          <cell r="DH27">
            <v>59</v>
          </cell>
          <cell r="DI27">
            <v>85</v>
          </cell>
          <cell r="DJ27">
            <v>12</v>
          </cell>
          <cell r="DK27">
            <v>0</v>
          </cell>
          <cell r="DL27">
            <v>0</v>
          </cell>
          <cell r="DM27">
            <v>0</v>
          </cell>
          <cell r="DN27">
            <v>3</v>
          </cell>
          <cell r="DO27">
            <v>0</v>
          </cell>
          <cell r="DP27">
            <v>1</v>
          </cell>
          <cell r="DQ27">
            <v>2</v>
          </cell>
          <cell r="DR27">
            <v>4</v>
          </cell>
          <cell r="DS27">
            <v>12</v>
          </cell>
          <cell r="DT27">
            <v>0</v>
          </cell>
          <cell r="DU27">
            <v>0</v>
          </cell>
          <cell r="DV27">
            <v>0</v>
          </cell>
          <cell r="DW27">
            <v>8</v>
          </cell>
          <cell r="DX27">
            <v>24</v>
          </cell>
          <cell r="DY27">
            <v>1</v>
          </cell>
          <cell r="DZ27">
            <v>65</v>
          </cell>
          <cell r="EA27">
            <v>98</v>
          </cell>
          <cell r="EB27">
            <v>89</v>
          </cell>
          <cell r="EC27">
            <v>58</v>
          </cell>
          <cell r="ED27">
            <v>4</v>
          </cell>
          <cell r="EE27">
            <v>0</v>
          </cell>
          <cell r="EF27">
            <v>0</v>
          </cell>
          <cell r="EG27">
            <v>0</v>
          </cell>
          <cell r="EH27">
            <v>0</v>
          </cell>
          <cell r="EI27">
            <v>0</v>
          </cell>
          <cell r="EJ27">
            <v>0</v>
          </cell>
          <cell r="EK27">
            <v>16</v>
          </cell>
          <cell r="EL27">
            <v>18</v>
          </cell>
          <cell r="EM27">
            <v>7</v>
          </cell>
          <cell r="EN27">
            <v>0</v>
          </cell>
          <cell r="EO27">
            <v>0</v>
          </cell>
          <cell r="EP27">
            <v>0</v>
          </cell>
          <cell r="EQ27">
            <v>2</v>
          </cell>
          <cell r="ER27">
            <v>1</v>
          </cell>
          <cell r="ES27">
            <v>0</v>
          </cell>
          <cell r="ET27">
            <v>20</v>
          </cell>
          <cell r="EU27">
            <v>43</v>
          </cell>
          <cell r="EV27">
            <v>57</v>
          </cell>
          <cell r="EW27">
            <v>46</v>
          </cell>
          <cell r="EX27">
            <v>5</v>
          </cell>
          <cell r="EY27">
            <v>0</v>
          </cell>
          <cell r="EZ27">
            <v>0</v>
          </cell>
          <cell r="FA27">
            <v>3</v>
          </cell>
          <cell r="FB27">
            <v>14</v>
          </cell>
          <cell r="FC27">
            <v>0</v>
          </cell>
          <cell r="FD27">
            <v>12</v>
          </cell>
          <cell r="FE27">
            <v>21</v>
          </cell>
          <cell r="FF27">
            <v>43</v>
          </cell>
          <cell r="FG27">
            <v>54</v>
          </cell>
          <cell r="FH27">
            <v>6</v>
          </cell>
          <cell r="FI27">
            <v>0</v>
          </cell>
          <cell r="FJ27">
            <v>0</v>
          </cell>
          <cell r="FK27">
            <v>0</v>
          </cell>
          <cell r="FL27">
            <v>0</v>
          </cell>
          <cell r="FM27">
            <v>0</v>
          </cell>
          <cell r="FN27">
            <v>0</v>
          </cell>
          <cell r="FO27">
            <v>0</v>
          </cell>
          <cell r="FP27">
            <v>2</v>
          </cell>
          <cell r="FQ27">
            <v>6</v>
          </cell>
          <cell r="FR27">
            <v>0</v>
          </cell>
          <cell r="FS27">
            <v>0</v>
          </cell>
          <cell r="FT27">
            <v>0</v>
          </cell>
          <cell r="FU27">
            <v>0</v>
          </cell>
          <cell r="FV27">
            <v>1</v>
          </cell>
          <cell r="FW27">
            <v>0</v>
          </cell>
          <cell r="FX27">
            <v>2</v>
          </cell>
          <cell r="FY27">
            <v>1</v>
          </cell>
          <cell r="FZ27">
            <v>4</v>
          </cell>
          <cell r="GA27">
            <v>3</v>
          </cell>
          <cell r="GB27">
            <v>1</v>
          </cell>
          <cell r="GC27">
            <v>0</v>
          </cell>
          <cell r="GD27">
            <v>0</v>
          </cell>
          <cell r="GE27">
            <v>0</v>
          </cell>
          <cell r="GF27">
            <v>0</v>
          </cell>
          <cell r="GG27">
            <v>0</v>
          </cell>
          <cell r="GH27">
            <v>0</v>
          </cell>
          <cell r="GI27">
            <v>0</v>
          </cell>
          <cell r="GJ27">
            <v>0</v>
          </cell>
          <cell r="GK27">
            <v>0</v>
          </cell>
          <cell r="GL27">
            <v>0</v>
          </cell>
          <cell r="GM27">
            <v>0</v>
          </cell>
          <cell r="GN27">
            <v>0</v>
          </cell>
          <cell r="GO27">
            <v>0</v>
          </cell>
          <cell r="GP27">
            <v>0</v>
          </cell>
          <cell r="GQ27">
            <v>0</v>
          </cell>
          <cell r="GR27">
            <v>0</v>
          </cell>
          <cell r="GS27">
            <v>0</v>
          </cell>
          <cell r="GT27">
            <v>0</v>
          </cell>
          <cell r="GU27">
            <v>0</v>
          </cell>
          <cell r="GV27">
            <v>0</v>
          </cell>
          <cell r="GW27">
            <v>0</v>
          </cell>
          <cell r="GX27">
            <v>0</v>
          </cell>
          <cell r="GY27">
            <v>3</v>
          </cell>
          <cell r="GZ27">
            <v>12</v>
          </cell>
          <cell r="HA27">
            <v>1</v>
          </cell>
          <cell r="HB27">
            <v>47</v>
          </cell>
          <cell r="HC27">
            <v>61</v>
          </cell>
          <cell r="HD27">
            <v>35</v>
          </cell>
          <cell r="HE27">
            <v>27</v>
          </cell>
          <cell r="HF27">
            <v>2</v>
          </cell>
          <cell r="HG27">
            <v>0</v>
          </cell>
          <cell r="HH27">
            <v>0</v>
          </cell>
          <cell r="HI27">
            <v>0</v>
          </cell>
          <cell r="HJ27">
            <v>0</v>
          </cell>
          <cell r="HK27">
            <v>0</v>
          </cell>
          <cell r="HL27">
            <v>0</v>
          </cell>
          <cell r="HM27">
            <v>0</v>
          </cell>
          <cell r="HN27">
            <v>0</v>
          </cell>
          <cell r="HO27">
            <v>0</v>
          </cell>
          <cell r="HP27">
            <v>0</v>
          </cell>
          <cell r="HQ27">
            <v>0</v>
          </cell>
          <cell r="HR27">
            <v>0</v>
          </cell>
          <cell r="HS27">
            <v>0</v>
          </cell>
          <cell r="HT27">
            <v>0</v>
          </cell>
          <cell r="HU27">
            <v>0</v>
          </cell>
          <cell r="HV27">
            <v>0</v>
          </cell>
          <cell r="HW27">
            <v>0</v>
          </cell>
          <cell r="HX27">
            <v>0</v>
          </cell>
          <cell r="HY27">
            <v>0</v>
          </cell>
          <cell r="HZ27">
            <v>0</v>
          </cell>
        </row>
        <row r="28">
          <cell r="A28">
            <v>45</v>
          </cell>
          <cell r="B28" t="str">
            <v>National Instruments</v>
          </cell>
          <cell r="C28">
            <v>19822934020</v>
          </cell>
          <cell r="D28">
            <v>40</v>
          </cell>
          <cell r="E28">
            <v>0</v>
          </cell>
          <cell r="F28">
            <v>0</v>
          </cell>
          <cell r="G28">
            <v>10</v>
          </cell>
          <cell r="H28">
            <v>49</v>
          </cell>
          <cell r="I28">
            <v>5</v>
          </cell>
          <cell r="J28">
            <v>98</v>
          </cell>
          <cell r="K28">
            <v>84</v>
          </cell>
          <cell r="L28">
            <v>122</v>
          </cell>
          <cell r="M28">
            <v>109</v>
          </cell>
          <cell r="N28">
            <v>14</v>
          </cell>
          <cell r="O28">
            <v>0</v>
          </cell>
          <cell r="P28">
            <v>0</v>
          </cell>
          <cell r="Q28">
            <v>5</v>
          </cell>
          <cell r="R28">
            <v>13</v>
          </cell>
          <cell r="S28">
            <v>7</v>
          </cell>
          <cell r="T28">
            <v>63</v>
          </cell>
          <cell r="U28">
            <v>86</v>
          </cell>
          <cell r="V28">
            <v>35</v>
          </cell>
          <cell r="W28">
            <v>63</v>
          </cell>
          <cell r="X28">
            <v>12</v>
          </cell>
          <cell r="Y28">
            <v>0</v>
          </cell>
          <cell r="Z28">
            <v>0</v>
          </cell>
          <cell r="AA28">
            <v>2</v>
          </cell>
          <cell r="AB28">
            <v>33</v>
          </cell>
          <cell r="AC28">
            <v>2</v>
          </cell>
          <cell r="AD28">
            <v>209</v>
          </cell>
          <cell r="AE28">
            <v>2109</v>
          </cell>
          <cell r="AF28">
            <v>719</v>
          </cell>
          <cell r="AG28">
            <v>1387</v>
          </cell>
          <cell r="AH28">
            <v>98</v>
          </cell>
          <cell r="AI28">
            <v>0</v>
          </cell>
          <cell r="AJ28">
            <v>0</v>
          </cell>
          <cell r="AK28">
            <v>2</v>
          </cell>
          <cell r="AL28">
            <v>33</v>
          </cell>
          <cell r="AM28">
            <v>2</v>
          </cell>
          <cell r="AN28">
            <v>209</v>
          </cell>
          <cell r="AO28">
            <v>2109</v>
          </cell>
          <cell r="AP28">
            <v>719</v>
          </cell>
          <cell r="AQ28">
            <v>1395</v>
          </cell>
          <cell r="AR28">
            <v>98</v>
          </cell>
          <cell r="AS28">
            <v>0</v>
          </cell>
          <cell r="AT28">
            <v>0</v>
          </cell>
          <cell r="AU28">
            <v>0</v>
          </cell>
          <cell r="AV28">
            <v>1</v>
          </cell>
          <cell r="AW28">
            <v>0</v>
          </cell>
          <cell r="AX28">
            <v>18</v>
          </cell>
          <cell r="AY28">
            <v>58</v>
          </cell>
          <cell r="AZ28">
            <v>110</v>
          </cell>
          <cell r="BA28">
            <v>210</v>
          </cell>
          <cell r="BB28">
            <v>32</v>
          </cell>
          <cell r="BC28">
            <v>0</v>
          </cell>
          <cell r="BD28">
            <v>0</v>
          </cell>
          <cell r="BE28">
            <v>0</v>
          </cell>
          <cell r="BF28">
            <v>14</v>
          </cell>
          <cell r="BG28">
            <v>0</v>
          </cell>
          <cell r="BH28">
            <v>28</v>
          </cell>
          <cell r="BI28">
            <v>17</v>
          </cell>
          <cell r="BJ28">
            <v>54</v>
          </cell>
          <cell r="BK28">
            <v>63</v>
          </cell>
          <cell r="BL28">
            <v>4</v>
          </cell>
          <cell r="BM28">
            <v>0</v>
          </cell>
          <cell r="BN28">
            <v>0</v>
          </cell>
          <cell r="BO28">
            <v>0</v>
          </cell>
          <cell r="BP28">
            <v>2</v>
          </cell>
          <cell r="BQ28">
            <v>0</v>
          </cell>
          <cell r="BR28">
            <v>5</v>
          </cell>
          <cell r="BS28">
            <v>3</v>
          </cell>
          <cell r="BT28">
            <v>1</v>
          </cell>
          <cell r="BU28">
            <v>4</v>
          </cell>
          <cell r="BV28">
            <v>0</v>
          </cell>
          <cell r="BW28">
            <v>0</v>
          </cell>
          <cell r="BX28">
            <v>0</v>
          </cell>
          <cell r="BY28">
            <v>6</v>
          </cell>
          <cell r="BZ28">
            <v>39</v>
          </cell>
          <cell r="CA28">
            <v>1</v>
          </cell>
          <cell r="CB28">
            <v>62</v>
          </cell>
          <cell r="CC28">
            <v>61</v>
          </cell>
          <cell r="CD28">
            <v>97</v>
          </cell>
          <cell r="CE28">
            <v>76</v>
          </cell>
          <cell r="CF28">
            <v>8</v>
          </cell>
          <cell r="CG28">
            <v>0</v>
          </cell>
          <cell r="CH28">
            <v>0</v>
          </cell>
          <cell r="CI28">
            <v>0</v>
          </cell>
          <cell r="CJ28">
            <v>1</v>
          </cell>
          <cell r="CK28">
            <v>0</v>
          </cell>
          <cell r="CL28">
            <v>1</v>
          </cell>
          <cell r="CM28">
            <v>3</v>
          </cell>
          <cell r="CN28">
            <v>2</v>
          </cell>
          <cell r="CO28">
            <v>4</v>
          </cell>
          <cell r="CP28">
            <v>1</v>
          </cell>
          <cell r="CQ28">
            <v>0</v>
          </cell>
          <cell r="CR28">
            <v>0</v>
          </cell>
          <cell r="CS28">
            <v>0</v>
          </cell>
          <cell r="CT28">
            <v>0</v>
          </cell>
          <cell r="CU28">
            <v>0</v>
          </cell>
          <cell r="CV28">
            <v>0</v>
          </cell>
          <cell r="CW28">
            <v>3</v>
          </cell>
          <cell r="CX28">
            <v>4</v>
          </cell>
          <cell r="CY28">
            <v>7</v>
          </cell>
          <cell r="CZ28">
            <v>0</v>
          </cell>
          <cell r="DA28">
            <v>0</v>
          </cell>
          <cell r="DB28">
            <v>0</v>
          </cell>
          <cell r="DC28">
            <v>1</v>
          </cell>
          <cell r="DD28">
            <v>17</v>
          </cell>
          <cell r="DE28">
            <v>0</v>
          </cell>
          <cell r="DF28">
            <v>26</v>
          </cell>
          <cell r="DG28">
            <v>24</v>
          </cell>
          <cell r="DH28">
            <v>62</v>
          </cell>
          <cell r="DI28">
            <v>69</v>
          </cell>
          <cell r="DJ28">
            <v>7</v>
          </cell>
          <cell r="DK28">
            <v>0</v>
          </cell>
          <cell r="DL28">
            <v>0</v>
          </cell>
          <cell r="DM28">
            <v>0</v>
          </cell>
          <cell r="DN28">
            <v>2</v>
          </cell>
          <cell r="DO28">
            <v>0</v>
          </cell>
          <cell r="DP28">
            <v>8</v>
          </cell>
          <cell r="DQ28">
            <v>6</v>
          </cell>
          <cell r="DR28">
            <v>8</v>
          </cell>
          <cell r="DS28">
            <v>9</v>
          </cell>
          <cell r="DT28">
            <v>1</v>
          </cell>
          <cell r="DU28">
            <v>0</v>
          </cell>
          <cell r="DV28">
            <v>0</v>
          </cell>
          <cell r="DW28">
            <v>9</v>
          </cell>
          <cell r="DX28">
            <v>36</v>
          </cell>
          <cell r="DY28">
            <v>5</v>
          </cell>
          <cell r="DZ28">
            <v>80</v>
          </cell>
          <cell r="EA28">
            <v>65</v>
          </cell>
          <cell r="EB28">
            <v>64</v>
          </cell>
          <cell r="EC28">
            <v>45</v>
          </cell>
          <cell r="ED28">
            <v>7</v>
          </cell>
          <cell r="EE28">
            <v>0</v>
          </cell>
          <cell r="EF28">
            <v>0</v>
          </cell>
          <cell r="EG28">
            <v>0</v>
          </cell>
          <cell r="EH28">
            <v>0</v>
          </cell>
          <cell r="EI28">
            <v>0</v>
          </cell>
          <cell r="EJ28">
            <v>0</v>
          </cell>
          <cell r="EK28">
            <v>0</v>
          </cell>
          <cell r="EL28">
            <v>3</v>
          </cell>
          <cell r="EM28">
            <v>12</v>
          </cell>
          <cell r="EN28">
            <v>2</v>
          </cell>
          <cell r="EO28">
            <v>0</v>
          </cell>
          <cell r="EP28">
            <v>0</v>
          </cell>
          <cell r="EQ28">
            <v>1</v>
          </cell>
          <cell r="ER28">
            <v>2</v>
          </cell>
          <cell r="ES28">
            <v>0</v>
          </cell>
          <cell r="ET28">
            <v>15</v>
          </cell>
          <cell r="EU28">
            <v>21</v>
          </cell>
          <cell r="EV28">
            <v>25</v>
          </cell>
          <cell r="EW28">
            <v>19</v>
          </cell>
          <cell r="EX28">
            <v>2</v>
          </cell>
          <cell r="EY28">
            <v>0</v>
          </cell>
          <cell r="EZ28">
            <v>0</v>
          </cell>
          <cell r="FA28">
            <v>0</v>
          </cell>
          <cell r="FB28">
            <v>21</v>
          </cell>
          <cell r="FC28">
            <v>0</v>
          </cell>
          <cell r="FD28">
            <v>31</v>
          </cell>
          <cell r="FE28">
            <v>24</v>
          </cell>
          <cell r="FF28">
            <v>60</v>
          </cell>
          <cell r="FG28">
            <v>71</v>
          </cell>
          <cell r="FH28">
            <v>5</v>
          </cell>
          <cell r="FI28">
            <v>0</v>
          </cell>
          <cell r="FJ28">
            <v>0</v>
          </cell>
          <cell r="FK28">
            <v>0</v>
          </cell>
          <cell r="FL28">
            <v>0</v>
          </cell>
          <cell r="FM28">
            <v>0</v>
          </cell>
          <cell r="FN28">
            <v>0</v>
          </cell>
          <cell r="FO28">
            <v>2</v>
          </cell>
          <cell r="FP28">
            <v>1</v>
          </cell>
          <cell r="FQ28">
            <v>1</v>
          </cell>
          <cell r="FR28">
            <v>0</v>
          </cell>
          <cell r="FS28">
            <v>0</v>
          </cell>
          <cell r="FT28">
            <v>0</v>
          </cell>
          <cell r="FU28">
            <v>1</v>
          </cell>
          <cell r="FV28">
            <v>8</v>
          </cell>
          <cell r="FW28">
            <v>0</v>
          </cell>
          <cell r="FX28">
            <v>9</v>
          </cell>
          <cell r="FY28">
            <v>0</v>
          </cell>
          <cell r="FZ28">
            <v>4</v>
          </cell>
          <cell r="GA28">
            <v>1</v>
          </cell>
          <cell r="GB28">
            <v>1</v>
          </cell>
          <cell r="GC28">
            <v>0</v>
          </cell>
          <cell r="GD28">
            <v>0</v>
          </cell>
          <cell r="GE28">
            <v>0</v>
          </cell>
          <cell r="GF28">
            <v>0</v>
          </cell>
          <cell r="GG28">
            <v>0</v>
          </cell>
          <cell r="GH28">
            <v>0</v>
          </cell>
          <cell r="GI28">
            <v>0</v>
          </cell>
          <cell r="GJ28">
            <v>0</v>
          </cell>
          <cell r="GK28">
            <v>0</v>
          </cell>
          <cell r="GL28">
            <v>0</v>
          </cell>
          <cell r="GM28">
            <v>0</v>
          </cell>
          <cell r="GN28">
            <v>0</v>
          </cell>
          <cell r="GO28">
            <v>0</v>
          </cell>
          <cell r="GP28">
            <v>0</v>
          </cell>
          <cell r="GQ28">
            <v>0</v>
          </cell>
          <cell r="GR28">
            <v>0</v>
          </cell>
          <cell r="GS28">
            <v>0</v>
          </cell>
          <cell r="GT28">
            <v>0</v>
          </cell>
          <cell r="GU28">
            <v>0</v>
          </cell>
          <cell r="GV28">
            <v>0</v>
          </cell>
          <cell r="GW28">
            <v>0</v>
          </cell>
          <cell r="GX28">
            <v>0</v>
          </cell>
          <cell r="GY28">
            <v>8</v>
          </cell>
          <cell r="GZ28">
            <v>18</v>
          </cell>
          <cell r="HA28">
            <v>5</v>
          </cell>
          <cell r="HB28">
            <v>43</v>
          </cell>
          <cell r="HC28">
            <v>37</v>
          </cell>
          <cell r="HD28">
            <v>32</v>
          </cell>
          <cell r="HE28">
            <v>17</v>
          </cell>
          <cell r="HF28">
            <v>6</v>
          </cell>
          <cell r="HG28">
            <v>0</v>
          </cell>
          <cell r="HH28">
            <v>0</v>
          </cell>
          <cell r="HI28">
            <v>0</v>
          </cell>
          <cell r="HJ28">
            <v>0</v>
          </cell>
          <cell r="HK28">
            <v>0</v>
          </cell>
          <cell r="HL28">
            <v>0</v>
          </cell>
          <cell r="HM28">
            <v>0</v>
          </cell>
          <cell r="HN28">
            <v>0</v>
          </cell>
          <cell r="HO28">
            <v>0</v>
          </cell>
          <cell r="HP28">
            <v>0</v>
          </cell>
          <cell r="HQ28">
            <v>0</v>
          </cell>
          <cell r="HR28">
            <v>0</v>
          </cell>
          <cell r="HS28">
            <v>0</v>
          </cell>
          <cell r="HT28">
            <v>0</v>
          </cell>
          <cell r="HU28">
            <v>0</v>
          </cell>
          <cell r="HV28">
            <v>0</v>
          </cell>
          <cell r="HW28">
            <v>0</v>
          </cell>
          <cell r="HX28">
            <v>0</v>
          </cell>
          <cell r="HY28">
            <v>0</v>
          </cell>
          <cell r="HZ28">
            <v>0</v>
          </cell>
        </row>
        <row r="29">
          <cell r="A29">
            <v>46</v>
          </cell>
          <cell r="B29" t="str">
            <v>Intel</v>
          </cell>
          <cell r="C29">
            <v>22707976849</v>
          </cell>
          <cell r="D29">
            <v>41</v>
          </cell>
          <cell r="E29">
            <v>4</v>
          </cell>
          <cell r="F29">
            <v>45</v>
          </cell>
          <cell r="G29">
            <v>281</v>
          </cell>
          <cell r="H29">
            <v>623</v>
          </cell>
          <cell r="I29">
            <v>74</v>
          </cell>
          <cell r="J29">
            <v>6856</v>
          </cell>
          <cell r="K29">
            <v>8708</v>
          </cell>
          <cell r="L29">
            <v>3075</v>
          </cell>
          <cell r="M29">
            <v>2694</v>
          </cell>
          <cell r="N29">
            <v>413</v>
          </cell>
          <cell r="O29">
            <v>0</v>
          </cell>
          <cell r="P29">
            <v>8</v>
          </cell>
          <cell r="Q29">
            <v>321</v>
          </cell>
          <cell r="R29">
            <v>548</v>
          </cell>
          <cell r="S29">
            <v>64</v>
          </cell>
          <cell r="T29">
            <v>1645</v>
          </cell>
          <cell r="U29">
            <v>7553</v>
          </cell>
          <cell r="V29">
            <v>8539</v>
          </cell>
          <cell r="W29">
            <v>8954</v>
          </cell>
          <cell r="X29">
            <v>1697</v>
          </cell>
          <cell r="Y29">
            <v>1</v>
          </cell>
          <cell r="Z29">
            <v>7</v>
          </cell>
          <cell r="AA29">
            <v>313</v>
          </cell>
          <cell r="AB29">
            <v>1283</v>
          </cell>
          <cell r="AC29">
            <v>111</v>
          </cell>
          <cell r="AD29">
            <v>14112</v>
          </cell>
          <cell r="AE29">
            <v>63669</v>
          </cell>
          <cell r="AF29">
            <v>209780</v>
          </cell>
          <cell r="AG29">
            <v>874315</v>
          </cell>
          <cell r="AH29">
            <v>131118</v>
          </cell>
          <cell r="AI29">
            <v>1</v>
          </cell>
          <cell r="AJ29">
            <v>7</v>
          </cell>
          <cell r="AK29">
            <v>313</v>
          </cell>
          <cell r="AL29">
            <v>1283</v>
          </cell>
          <cell r="AM29">
            <v>111</v>
          </cell>
          <cell r="AN29">
            <v>14113</v>
          </cell>
          <cell r="AO29">
            <v>63670</v>
          </cell>
          <cell r="AP29">
            <v>209940</v>
          </cell>
          <cell r="AQ29">
            <v>879159</v>
          </cell>
          <cell r="AR29">
            <v>131529</v>
          </cell>
          <cell r="AS29">
            <v>0</v>
          </cell>
          <cell r="AT29">
            <v>0</v>
          </cell>
          <cell r="AU29">
            <v>0</v>
          </cell>
          <cell r="AV29">
            <v>0</v>
          </cell>
          <cell r="AW29">
            <v>0</v>
          </cell>
          <cell r="AX29">
            <v>8</v>
          </cell>
          <cell r="AY29">
            <v>5</v>
          </cell>
          <cell r="AZ29">
            <v>7</v>
          </cell>
          <cell r="BA29">
            <v>599</v>
          </cell>
          <cell r="BB29">
            <v>74</v>
          </cell>
          <cell r="BC29">
            <v>0</v>
          </cell>
          <cell r="BD29">
            <v>0</v>
          </cell>
          <cell r="BE29">
            <v>26</v>
          </cell>
          <cell r="BF29">
            <v>50</v>
          </cell>
          <cell r="BG29">
            <v>3</v>
          </cell>
          <cell r="BH29">
            <v>306</v>
          </cell>
          <cell r="BI29">
            <v>368</v>
          </cell>
          <cell r="BJ29">
            <v>220</v>
          </cell>
          <cell r="BK29">
            <v>236</v>
          </cell>
          <cell r="BL29">
            <v>26</v>
          </cell>
          <cell r="BM29">
            <v>0</v>
          </cell>
          <cell r="BN29">
            <v>0</v>
          </cell>
          <cell r="BO29">
            <v>27</v>
          </cell>
          <cell r="BP29">
            <v>112</v>
          </cell>
          <cell r="BQ29">
            <v>7</v>
          </cell>
          <cell r="BR29">
            <v>209</v>
          </cell>
          <cell r="BS29">
            <v>371</v>
          </cell>
          <cell r="BT29">
            <v>1290</v>
          </cell>
          <cell r="BU29">
            <v>1455</v>
          </cell>
          <cell r="BV29">
            <v>245</v>
          </cell>
          <cell r="BW29">
            <v>4</v>
          </cell>
          <cell r="BX29">
            <v>38</v>
          </cell>
          <cell r="BY29">
            <v>192</v>
          </cell>
          <cell r="BZ29">
            <v>479</v>
          </cell>
          <cell r="CA29">
            <v>56</v>
          </cell>
          <cell r="CB29">
            <v>6458</v>
          </cell>
          <cell r="CC29">
            <v>8273</v>
          </cell>
          <cell r="CD29">
            <v>2777</v>
          </cell>
          <cell r="CE29">
            <v>2408</v>
          </cell>
          <cell r="CF29">
            <v>362</v>
          </cell>
          <cell r="CG29">
            <v>0</v>
          </cell>
          <cell r="CH29">
            <v>0</v>
          </cell>
          <cell r="CI29">
            <v>25</v>
          </cell>
          <cell r="CJ29">
            <v>109</v>
          </cell>
          <cell r="CK29">
            <v>7</v>
          </cell>
          <cell r="CL29">
            <v>226</v>
          </cell>
          <cell r="CM29">
            <v>366</v>
          </cell>
          <cell r="CN29">
            <v>1295</v>
          </cell>
          <cell r="CO29">
            <v>1496</v>
          </cell>
          <cell r="CP29">
            <v>239</v>
          </cell>
          <cell r="CQ29">
            <v>0</v>
          </cell>
          <cell r="CR29">
            <v>0</v>
          </cell>
          <cell r="CS29">
            <v>0</v>
          </cell>
          <cell r="CT29">
            <v>0</v>
          </cell>
          <cell r="CU29">
            <v>0</v>
          </cell>
          <cell r="CV29">
            <v>5</v>
          </cell>
          <cell r="CW29">
            <v>5</v>
          </cell>
          <cell r="CX29">
            <v>12</v>
          </cell>
          <cell r="CY29">
            <v>12</v>
          </cell>
          <cell r="CZ29">
            <v>2</v>
          </cell>
          <cell r="DA29">
            <v>0</v>
          </cell>
          <cell r="DB29">
            <v>2</v>
          </cell>
          <cell r="DC29">
            <v>3</v>
          </cell>
          <cell r="DD29">
            <v>15</v>
          </cell>
          <cell r="DE29">
            <v>1</v>
          </cell>
          <cell r="DF29">
            <v>183</v>
          </cell>
          <cell r="DG29">
            <v>208</v>
          </cell>
          <cell r="DH29">
            <v>70</v>
          </cell>
          <cell r="DI29">
            <v>151</v>
          </cell>
          <cell r="DJ29">
            <v>22</v>
          </cell>
          <cell r="DK29">
            <v>0</v>
          </cell>
          <cell r="DL29">
            <v>0</v>
          </cell>
          <cell r="DM29">
            <v>10</v>
          </cell>
          <cell r="DN29">
            <v>20</v>
          </cell>
          <cell r="DO29">
            <v>1</v>
          </cell>
          <cell r="DP29">
            <v>64</v>
          </cell>
          <cell r="DQ29">
            <v>111</v>
          </cell>
          <cell r="DR29">
            <v>166</v>
          </cell>
          <cell r="DS29">
            <v>230</v>
          </cell>
          <cell r="DT29">
            <v>61</v>
          </cell>
          <cell r="DU29">
            <v>4</v>
          </cell>
          <cell r="DV29">
            <v>43</v>
          </cell>
          <cell r="DW29">
            <v>255</v>
          </cell>
          <cell r="DX29">
            <v>517</v>
          </cell>
          <cell r="DY29">
            <v>68</v>
          </cell>
          <cell r="DZ29">
            <v>6659</v>
          </cell>
          <cell r="EA29">
            <v>8377</v>
          </cell>
          <cell r="EB29">
            <v>1816</v>
          </cell>
          <cell r="EC29">
            <v>1214</v>
          </cell>
          <cell r="ED29">
            <v>154</v>
          </cell>
          <cell r="EE29">
            <v>0</v>
          </cell>
          <cell r="EF29">
            <v>0</v>
          </cell>
          <cell r="EG29">
            <v>0</v>
          </cell>
          <cell r="EH29">
            <v>2</v>
          </cell>
          <cell r="EI29">
            <v>1</v>
          </cell>
          <cell r="EJ29">
            <v>71</v>
          </cell>
          <cell r="EK29">
            <v>88</v>
          </cell>
          <cell r="EL29">
            <v>33</v>
          </cell>
          <cell r="EM29">
            <v>28</v>
          </cell>
          <cell r="EN29">
            <v>2</v>
          </cell>
          <cell r="EO29">
            <v>0</v>
          </cell>
          <cell r="EP29">
            <v>0</v>
          </cell>
          <cell r="EQ29">
            <v>0</v>
          </cell>
          <cell r="ER29">
            <v>0</v>
          </cell>
          <cell r="ES29">
            <v>0</v>
          </cell>
          <cell r="ET29">
            <v>3</v>
          </cell>
          <cell r="EU29">
            <v>0</v>
          </cell>
          <cell r="EV29">
            <v>0</v>
          </cell>
          <cell r="EW29">
            <v>13</v>
          </cell>
          <cell r="EX29">
            <v>10</v>
          </cell>
          <cell r="EY29">
            <v>0</v>
          </cell>
          <cell r="EZ29">
            <v>0</v>
          </cell>
          <cell r="FA29">
            <v>52</v>
          </cell>
          <cell r="FB29">
            <v>167</v>
          </cell>
          <cell r="FC29">
            <v>12</v>
          </cell>
          <cell r="FD29">
            <v>637</v>
          </cell>
          <cell r="FE29">
            <v>820</v>
          </cell>
          <cell r="FF29">
            <v>1217</v>
          </cell>
          <cell r="FG29">
            <v>1343</v>
          </cell>
          <cell r="FH29">
            <v>176</v>
          </cell>
          <cell r="FI29">
            <v>0</v>
          </cell>
          <cell r="FJ29">
            <v>0</v>
          </cell>
          <cell r="FK29">
            <v>0</v>
          </cell>
          <cell r="FL29">
            <v>0</v>
          </cell>
          <cell r="FM29">
            <v>0</v>
          </cell>
          <cell r="FN29">
            <v>0</v>
          </cell>
          <cell r="FO29">
            <v>0</v>
          </cell>
          <cell r="FP29">
            <v>0</v>
          </cell>
          <cell r="FQ29">
            <v>5</v>
          </cell>
          <cell r="FR29">
            <v>4</v>
          </cell>
          <cell r="FS29">
            <v>0</v>
          </cell>
          <cell r="FT29">
            <v>2</v>
          </cell>
          <cell r="FU29">
            <v>4</v>
          </cell>
          <cell r="FV29">
            <v>7</v>
          </cell>
          <cell r="FW29">
            <v>0</v>
          </cell>
          <cell r="FX29">
            <v>13</v>
          </cell>
          <cell r="FY29">
            <v>25</v>
          </cell>
          <cell r="FZ29">
            <v>172</v>
          </cell>
          <cell r="GA29">
            <v>160</v>
          </cell>
          <cell r="GB29">
            <v>23</v>
          </cell>
          <cell r="GC29">
            <v>0</v>
          </cell>
          <cell r="GD29">
            <v>0</v>
          </cell>
          <cell r="GE29">
            <v>0</v>
          </cell>
          <cell r="GF29">
            <v>0</v>
          </cell>
          <cell r="GG29">
            <v>0</v>
          </cell>
          <cell r="GH29">
            <v>30</v>
          </cell>
          <cell r="GI29">
            <v>27</v>
          </cell>
          <cell r="GJ29">
            <v>0</v>
          </cell>
          <cell r="GK29">
            <v>0</v>
          </cell>
          <cell r="GL29">
            <v>0</v>
          </cell>
          <cell r="GM29">
            <v>0</v>
          </cell>
          <cell r="GN29">
            <v>0</v>
          </cell>
          <cell r="GO29">
            <v>0</v>
          </cell>
          <cell r="GP29">
            <v>0</v>
          </cell>
          <cell r="GQ29">
            <v>0</v>
          </cell>
          <cell r="GR29">
            <v>0</v>
          </cell>
          <cell r="GS29">
            <v>0</v>
          </cell>
          <cell r="GT29">
            <v>0</v>
          </cell>
          <cell r="GU29">
            <v>0</v>
          </cell>
          <cell r="GV29">
            <v>0</v>
          </cell>
          <cell r="GW29">
            <v>4</v>
          </cell>
          <cell r="GX29">
            <v>43</v>
          </cell>
          <cell r="GY29">
            <v>225</v>
          </cell>
          <cell r="GZ29">
            <v>441</v>
          </cell>
          <cell r="HA29">
            <v>61</v>
          </cell>
          <cell r="HB29">
            <v>6026</v>
          </cell>
          <cell r="HC29">
            <v>7479</v>
          </cell>
          <cell r="HD29">
            <v>1364</v>
          </cell>
          <cell r="HE29">
            <v>867</v>
          </cell>
          <cell r="HF29">
            <v>115</v>
          </cell>
          <cell r="HG29">
            <v>0</v>
          </cell>
          <cell r="HH29">
            <v>0</v>
          </cell>
          <cell r="HI29">
            <v>0</v>
          </cell>
          <cell r="HJ29">
            <v>0</v>
          </cell>
          <cell r="HK29">
            <v>0</v>
          </cell>
          <cell r="HL29">
            <v>0</v>
          </cell>
          <cell r="HM29">
            <v>0</v>
          </cell>
          <cell r="HN29">
            <v>0</v>
          </cell>
          <cell r="HO29">
            <v>0</v>
          </cell>
          <cell r="HP29">
            <v>0</v>
          </cell>
          <cell r="HQ29">
            <v>0</v>
          </cell>
          <cell r="HR29">
            <v>0</v>
          </cell>
          <cell r="HS29">
            <v>0</v>
          </cell>
          <cell r="HT29">
            <v>8</v>
          </cell>
          <cell r="HU29">
            <v>1</v>
          </cell>
          <cell r="HV29">
            <v>147</v>
          </cell>
          <cell r="HW29">
            <v>357</v>
          </cell>
          <cell r="HX29">
            <v>322</v>
          </cell>
          <cell r="HY29">
            <v>306</v>
          </cell>
          <cell r="HZ29">
            <v>85</v>
          </cell>
        </row>
        <row r="30">
          <cell r="A30">
            <v>47</v>
          </cell>
          <cell r="B30" t="str">
            <v>American Fidelity Assurance</v>
          </cell>
          <cell r="C30">
            <v>333011163569</v>
          </cell>
          <cell r="D30">
            <v>42</v>
          </cell>
          <cell r="E30">
            <v>0</v>
          </cell>
          <cell r="F30">
            <v>0</v>
          </cell>
          <cell r="G30">
            <v>0</v>
          </cell>
          <cell r="H30">
            <v>0</v>
          </cell>
          <cell r="I30">
            <v>0</v>
          </cell>
          <cell r="J30">
            <v>0</v>
          </cell>
          <cell r="K30">
            <v>0</v>
          </cell>
          <cell r="L30">
            <v>6</v>
          </cell>
          <cell r="M30">
            <v>2</v>
          </cell>
          <cell r="N30">
            <v>0</v>
          </cell>
          <cell r="O30">
            <v>0</v>
          </cell>
          <cell r="P30">
            <v>0</v>
          </cell>
          <cell r="Q30">
            <v>0</v>
          </cell>
          <cell r="R30">
            <v>0</v>
          </cell>
          <cell r="S30">
            <v>0</v>
          </cell>
          <cell r="T30">
            <v>0</v>
          </cell>
          <cell r="U30">
            <v>0</v>
          </cell>
          <cell r="V30">
            <v>8</v>
          </cell>
          <cell r="W30">
            <v>2</v>
          </cell>
          <cell r="X30">
            <v>0</v>
          </cell>
          <cell r="Y30">
            <v>0</v>
          </cell>
          <cell r="Z30">
            <v>0</v>
          </cell>
          <cell r="AA30">
            <v>0</v>
          </cell>
          <cell r="AB30">
            <v>0</v>
          </cell>
          <cell r="AC30">
            <v>0</v>
          </cell>
          <cell r="AD30">
            <v>0</v>
          </cell>
          <cell r="AE30">
            <v>0</v>
          </cell>
          <cell r="AF30">
            <v>11</v>
          </cell>
          <cell r="AG30">
            <v>2</v>
          </cell>
          <cell r="AH30">
            <v>0</v>
          </cell>
          <cell r="AI30">
            <v>0</v>
          </cell>
          <cell r="AJ30">
            <v>0</v>
          </cell>
          <cell r="AK30">
            <v>0</v>
          </cell>
          <cell r="AL30">
            <v>0</v>
          </cell>
          <cell r="AM30">
            <v>0</v>
          </cell>
          <cell r="AN30">
            <v>0</v>
          </cell>
          <cell r="AO30">
            <v>0</v>
          </cell>
          <cell r="AP30">
            <v>11</v>
          </cell>
          <cell r="AQ30">
            <v>2</v>
          </cell>
          <cell r="AR30">
            <v>0</v>
          </cell>
          <cell r="AS30">
            <v>0</v>
          </cell>
          <cell r="AT30">
            <v>0</v>
          </cell>
          <cell r="AU30">
            <v>0</v>
          </cell>
          <cell r="AV30">
            <v>0</v>
          </cell>
          <cell r="AW30">
            <v>0</v>
          </cell>
          <cell r="AX30">
            <v>0</v>
          </cell>
          <cell r="AY30">
            <v>0</v>
          </cell>
          <cell r="AZ30">
            <v>2</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1</v>
          </cell>
          <cell r="CE30">
            <v>0</v>
          </cell>
          <cell r="CF30">
            <v>0</v>
          </cell>
          <cell r="CG30">
            <v>0</v>
          </cell>
          <cell r="CH30">
            <v>0</v>
          </cell>
          <cell r="CI30">
            <v>0</v>
          </cell>
          <cell r="CJ30">
            <v>0</v>
          </cell>
          <cell r="CK30">
            <v>0</v>
          </cell>
          <cell r="CL30">
            <v>0</v>
          </cell>
          <cell r="CM30">
            <v>0</v>
          </cell>
          <cell r="CN30">
            <v>0</v>
          </cell>
          <cell r="CO30">
            <v>1</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0</v>
          </cell>
          <cell r="DE30">
            <v>0</v>
          </cell>
          <cell r="DF30">
            <v>0</v>
          </cell>
          <cell r="DG30">
            <v>0</v>
          </cell>
          <cell r="DH30">
            <v>2</v>
          </cell>
          <cell r="DI30">
            <v>1</v>
          </cell>
          <cell r="DJ30">
            <v>0</v>
          </cell>
          <cell r="DK30">
            <v>0</v>
          </cell>
          <cell r="DL30">
            <v>0</v>
          </cell>
          <cell r="DM30">
            <v>0</v>
          </cell>
          <cell r="DN30">
            <v>0</v>
          </cell>
          <cell r="DO30">
            <v>0</v>
          </cell>
          <cell r="DP30">
            <v>0</v>
          </cell>
          <cell r="DQ30">
            <v>0</v>
          </cell>
          <cell r="DR30">
            <v>0</v>
          </cell>
          <cell r="DS30">
            <v>0</v>
          </cell>
          <cell r="DT30">
            <v>0</v>
          </cell>
          <cell r="DU30">
            <v>0</v>
          </cell>
          <cell r="DV30">
            <v>0</v>
          </cell>
          <cell r="DW30">
            <v>0</v>
          </cell>
          <cell r="DX30">
            <v>0</v>
          </cell>
          <cell r="DY30">
            <v>0</v>
          </cell>
          <cell r="DZ30">
            <v>0</v>
          </cell>
          <cell r="EA30">
            <v>0</v>
          </cell>
          <cell r="EB30">
            <v>4</v>
          </cell>
          <cell r="EC30">
            <v>1</v>
          </cell>
          <cell r="ED30">
            <v>0</v>
          </cell>
          <cell r="EE30">
            <v>0</v>
          </cell>
          <cell r="EF30">
            <v>0</v>
          </cell>
          <cell r="EG30">
            <v>0</v>
          </cell>
          <cell r="EH30">
            <v>0</v>
          </cell>
          <cell r="EI30">
            <v>0</v>
          </cell>
          <cell r="EJ30">
            <v>0</v>
          </cell>
          <cell r="EK30">
            <v>0</v>
          </cell>
          <cell r="EL30">
            <v>0</v>
          </cell>
          <cell r="EM30">
            <v>0</v>
          </cell>
          <cell r="EN30">
            <v>0</v>
          </cell>
          <cell r="EO30">
            <v>0</v>
          </cell>
          <cell r="EP30">
            <v>0</v>
          </cell>
          <cell r="EQ30">
            <v>0</v>
          </cell>
          <cell r="ER30">
            <v>0</v>
          </cell>
          <cell r="ES30">
            <v>0</v>
          </cell>
          <cell r="ET30">
            <v>0</v>
          </cell>
          <cell r="EU30">
            <v>0</v>
          </cell>
          <cell r="EV30">
            <v>2</v>
          </cell>
          <cell r="EW30">
            <v>0</v>
          </cell>
          <cell r="EX30">
            <v>0</v>
          </cell>
          <cell r="EY30">
            <v>0</v>
          </cell>
          <cell r="EZ30">
            <v>0</v>
          </cell>
          <cell r="FA30">
            <v>0</v>
          </cell>
          <cell r="FB30">
            <v>0</v>
          </cell>
          <cell r="FC30">
            <v>0</v>
          </cell>
          <cell r="FD30">
            <v>0</v>
          </cell>
          <cell r="FE30">
            <v>0</v>
          </cell>
          <cell r="FF30">
            <v>0</v>
          </cell>
          <cell r="FG30">
            <v>1</v>
          </cell>
          <cell r="FH30">
            <v>0</v>
          </cell>
          <cell r="FI30">
            <v>0</v>
          </cell>
          <cell r="FJ30">
            <v>0</v>
          </cell>
          <cell r="FK30">
            <v>0</v>
          </cell>
          <cell r="FL30">
            <v>0</v>
          </cell>
          <cell r="FM30">
            <v>0</v>
          </cell>
          <cell r="FN30">
            <v>0</v>
          </cell>
          <cell r="FO30">
            <v>0</v>
          </cell>
          <cell r="FP30">
            <v>0</v>
          </cell>
          <cell r="FQ30">
            <v>0</v>
          </cell>
          <cell r="FR30">
            <v>0</v>
          </cell>
          <cell r="FS30">
            <v>0</v>
          </cell>
          <cell r="FT30">
            <v>0</v>
          </cell>
          <cell r="FU30">
            <v>0</v>
          </cell>
          <cell r="FV30">
            <v>0</v>
          </cell>
          <cell r="FW30">
            <v>0</v>
          </cell>
          <cell r="FX30">
            <v>0</v>
          </cell>
          <cell r="FY30">
            <v>0</v>
          </cell>
          <cell r="FZ30">
            <v>0</v>
          </cell>
          <cell r="GA30">
            <v>0</v>
          </cell>
          <cell r="GB30">
            <v>0</v>
          </cell>
          <cell r="GC30">
            <v>0</v>
          </cell>
          <cell r="GD30">
            <v>0</v>
          </cell>
          <cell r="GE30">
            <v>0</v>
          </cell>
          <cell r="GF30">
            <v>0</v>
          </cell>
          <cell r="GG30">
            <v>0</v>
          </cell>
          <cell r="GH30">
            <v>0</v>
          </cell>
          <cell r="GI30">
            <v>0</v>
          </cell>
          <cell r="GJ30">
            <v>0</v>
          </cell>
          <cell r="GK30">
            <v>0</v>
          </cell>
          <cell r="GL30">
            <v>0</v>
          </cell>
          <cell r="GM30">
            <v>0</v>
          </cell>
          <cell r="GN30">
            <v>0</v>
          </cell>
          <cell r="GO30">
            <v>0</v>
          </cell>
          <cell r="GP30">
            <v>0</v>
          </cell>
          <cell r="GQ30">
            <v>0</v>
          </cell>
          <cell r="GR30">
            <v>0</v>
          </cell>
          <cell r="GS30">
            <v>0</v>
          </cell>
          <cell r="GT30">
            <v>0</v>
          </cell>
          <cell r="GU30">
            <v>0</v>
          </cell>
          <cell r="GV30">
            <v>0</v>
          </cell>
          <cell r="GW30">
            <v>0</v>
          </cell>
          <cell r="GX30">
            <v>0</v>
          </cell>
          <cell r="GY30">
            <v>0</v>
          </cell>
          <cell r="GZ30">
            <v>0</v>
          </cell>
          <cell r="HA30">
            <v>0</v>
          </cell>
          <cell r="HB30">
            <v>0</v>
          </cell>
          <cell r="HC30">
            <v>0</v>
          </cell>
          <cell r="HD30">
            <v>4</v>
          </cell>
          <cell r="HE30">
            <v>1</v>
          </cell>
          <cell r="HF30">
            <v>0</v>
          </cell>
          <cell r="HG30">
            <v>0</v>
          </cell>
          <cell r="HH30">
            <v>0</v>
          </cell>
          <cell r="HI30">
            <v>0</v>
          </cell>
          <cell r="HJ30">
            <v>0</v>
          </cell>
          <cell r="HK30">
            <v>0</v>
          </cell>
          <cell r="HL30">
            <v>0</v>
          </cell>
          <cell r="HM30">
            <v>0</v>
          </cell>
          <cell r="HN30">
            <v>0</v>
          </cell>
          <cell r="HO30">
            <v>0</v>
          </cell>
          <cell r="HP30">
            <v>0</v>
          </cell>
          <cell r="HQ30">
            <v>0</v>
          </cell>
          <cell r="HR30">
            <v>0</v>
          </cell>
          <cell r="HS30">
            <v>0</v>
          </cell>
          <cell r="HT30">
            <v>0</v>
          </cell>
          <cell r="HU30">
            <v>0</v>
          </cell>
          <cell r="HV30">
            <v>0</v>
          </cell>
          <cell r="HW30">
            <v>0</v>
          </cell>
          <cell r="HX30">
            <v>0</v>
          </cell>
          <cell r="HY30">
            <v>0</v>
          </cell>
          <cell r="HZ30">
            <v>0</v>
          </cell>
        </row>
        <row r="31">
          <cell r="A31">
            <v>49</v>
          </cell>
          <cell r="B31" t="str">
            <v>Children's Healthcare of Atlanta</v>
          </cell>
          <cell r="C31">
            <v>356527358185</v>
          </cell>
          <cell r="D31">
            <v>44</v>
          </cell>
          <cell r="E31">
            <v>0</v>
          </cell>
          <cell r="F31">
            <v>0</v>
          </cell>
          <cell r="G31">
            <v>57</v>
          </cell>
          <cell r="H31">
            <v>480</v>
          </cell>
          <cell r="I31">
            <v>42</v>
          </cell>
          <cell r="J31">
            <v>515</v>
          </cell>
          <cell r="K31">
            <v>475</v>
          </cell>
          <cell r="L31">
            <v>663</v>
          </cell>
          <cell r="M31">
            <v>382</v>
          </cell>
          <cell r="N31">
            <v>55</v>
          </cell>
          <cell r="O31">
            <v>0</v>
          </cell>
          <cell r="P31">
            <v>0</v>
          </cell>
          <cell r="Q31">
            <v>28</v>
          </cell>
          <cell r="R31">
            <v>741</v>
          </cell>
          <cell r="S31">
            <v>36</v>
          </cell>
          <cell r="T31">
            <v>3594</v>
          </cell>
          <cell r="U31">
            <v>3650</v>
          </cell>
          <cell r="V31">
            <v>5390</v>
          </cell>
          <cell r="W31">
            <v>3507</v>
          </cell>
          <cell r="X31">
            <v>449</v>
          </cell>
          <cell r="Y31">
            <v>0</v>
          </cell>
          <cell r="Z31">
            <v>0</v>
          </cell>
          <cell r="AA31">
            <v>26</v>
          </cell>
          <cell r="AB31">
            <v>2652</v>
          </cell>
          <cell r="AC31">
            <v>166</v>
          </cell>
          <cell r="AD31">
            <v>64288</v>
          </cell>
          <cell r="AE31">
            <v>55945</v>
          </cell>
          <cell r="AF31">
            <v>122492</v>
          </cell>
          <cell r="AG31">
            <v>106580</v>
          </cell>
          <cell r="AH31">
            <v>2361</v>
          </cell>
          <cell r="AI31">
            <v>0</v>
          </cell>
          <cell r="AJ31">
            <v>0</v>
          </cell>
          <cell r="AK31">
            <v>26</v>
          </cell>
          <cell r="AL31">
            <v>2652</v>
          </cell>
          <cell r="AM31">
            <v>166</v>
          </cell>
          <cell r="AN31">
            <v>64288</v>
          </cell>
          <cell r="AO31">
            <v>55945</v>
          </cell>
          <cell r="AP31">
            <v>122493</v>
          </cell>
          <cell r="AQ31">
            <v>107136</v>
          </cell>
          <cell r="AR31">
            <v>3035</v>
          </cell>
          <cell r="AS31">
            <v>0</v>
          </cell>
          <cell r="AT31">
            <v>0</v>
          </cell>
          <cell r="AU31">
            <v>0</v>
          </cell>
          <cell r="AV31">
            <v>4</v>
          </cell>
          <cell r="AW31">
            <v>0</v>
          </cell>
          <cell r="AX31">
            <v>28</v>
          </cell>
          <cell r="AY31">
            <v>157</v>
          </cell>
          <cell r="AZ31">
            <v>367</v>
          </cell>
          <cell r="BA31">
            <v>1526</v>
          </cell>
          <cell r="BB31">
            <v>167</v>
          </cell>
          <cell r="BC31">
            <v>0</v>
          </cell>
          <cell r="BD31">
            <v>0</v>
          </cell>
          <cell r="BE31">
            <v>5</v>
          </cell>
          <cell r="BF31">
            <v>39</v>
          </cell>
          <cell r="BG31">
            <v>0</v>
          </cell>
          <cell r="BH31">
            <v>58</v>
          </cell>
          <cell r="BI31">
            <v>40</v>
          </cell>
          <cell r="BJ31">
            <v>32</v>
          </cell>
          <cell r="BK31">
            <v>58</v>
          </cell>
          <cell r="BL31">
            <v>13</v>
          </cell>
          <cell r="BM31">
            <v>0</v>
          </cell>
          <cell r="BN31">
            <v>0</v>
          </cell>
          <cell r="BO31">
            <v>4</v>
          </cell>
          <cell r="BP31">
            <v>228</v>
          </cell>
          <cell r="BQ31">
            <v>14</v>
          </cell>
          <cell r="BR31">
            <v>285</v>
          </cell>
          <cell r="BS31">
            <v>237</v>
          </cell>
          <cell r="BT31">
            <v>370</v>
          </cell>
          <cell r="BU31">
            <v>174</v>
          </cell>
          <cell r="BV31">
            <v>1</v>
          </cell>
          <cell r="BW31">
            <v>0</v>
          </cell>
          <cell r="BX31">
            <v>0</v>
          </cell>
          <cell r="BY31">
            <v>43</v>
          </cell>
          <cell r="BZ31">
            <v>420</v>
          </cell>
          <cell r="CA31">
            <v>33</v>
          </cell>
          <cell r="CB31">
            <v>434</v>
          </cell>
          <cell r="CC31">
            <v>387</v>
          </cell>
          <cell r="CD31">
            <v>504</v>
          </cell>
          <cell r="CE31">
            <v>260</v>
          </cell>
          <cell r="CF31">
            <v>14</v>
          </cell>
          <cell r="CG31">
            <v>0</v>
          </cell>
          <cell r="CH31">
            <v>0</v>
          </cell>
          <cell r="CI31">
            <v>0</v>
          </cell>
          <cell r="CJ31">
            <v>226</v>
          </cell>
          <cell r="CK31">
            <v>13</v>
          </cell>
          <cell r="CL31">
            <v>277</v>
          </cell>
          <cell r="CM31">
            <v>228</v>
          </cell>
          <cell r="CN31">
            <v>362</v>
          </cell>
          <cell r="CO31">
            <v>184</v>
          </cell>
          <cell r="CP31">
            <v>7</v>
          </cell>
          <cell r="CQ31">
            <v>0</v>
          </cell>
          <cell r="CR31">
            <v>0</v>
          </cell>
          <cell r="CS31">
            <v>0</v>
          </cell>
          <cell r="CT31">
            <v>0</v>
          </cell>
          <cell r="CU31">
            <v>0</v>
          </cell>
          <cell r="CV31">
            <v>1</v>
          </cell>
          <cell r="CW31">
            <v>4</v>
          </cell>
          <cell r="CX31">
            <v>14</v>
          </cell>
          <cell r="CY31">
            <v>7</v>
          </cell>
          <cell r="CZ31">
            <v>2</v>
          </cell>
          <cell r="DA31">
            <v>0</v>
          </cell>
          <cell r="DB31">
            <v>0</v>
          </cell>
          <cell r="DC31">
            <v>8</v>
          </cell>
          <cell r="DD31">
            <v>17</v>
          </cell>
          <cell r="DE31">
            <v>0</v>
          </cell>
          <cell r="DF31">
            <v>30</v>
          </cell>
          <cell r="DG31">
            <v>27</v>
          </cell>
          <cell r="DH31">
            <v>32</v>
          </cell>
          <cell r="DI31">
            <v>86</v>
          </cell>
          <cell r="DJ31">
            <v>33</v>
          </cell>
          <cell r="DK31">
            <v>0</v>
          </cell>
          <cell r="DL31">
            <v>0</v>
          </cell>
          <cell r="DM31">
            <v>1</v>
          </cell>
          <cell r="DN31">
            <v>10</v>
          </cell>
          <cell r="DO31">
            <v>0</v>
          </cell>
          <cell r="DP31">
            <v>30</v>
          </cell>
          <cell r="DQ31">
            <v>21</v>
          </cell>
          <cell r="DR31">
            <v>31</v>
          </cell>
          <cell r="DS31">
            <v>24</v>
          </cell>
          <cell r="DT31">
            <v>9</v>
          </cell>
          <cell r="DU31">
            <v>0</v>
          </cell>
          <cell r="DV31">
            <v>0</v>
          </cell>
          <cell r="DW31">
            <v>49</v>
          </cell>
          <cell r="DX31">
            <v>255</v>
          </cell>
          <cell r="DY31">
            <v>29</v>
          </cell>
          <cell r="DZ31">
            <v>241</v>
          </cell>
          <cell r="EA31">
            <v>258</v>
          </cell>
          <cell r="EB31">
            <v>329</v>
          </cell>
          <cell r="EC31">
            <v>152</v>
          </cell>
          <cell r="ED31">
            <v>23</v>
          </cell>
          <cell r="EE31">
            <v>0</v>
          </cell>
          <cell r="EF31">
            <v>0</v>
          </cell>
          <cell r="EG31">
            <v>0</v>
          </cell>
          <cell r="EH31">
            <v>0</v>
          </cell>
          <cell r="EI31">
            <v>0</v>
          </cell>
          <cell r="EJ31">
            <v>2</v>
          </cell>
          <cell r="EK31">
            <v>0</v>
          </cell>
          <cell r="EL31">
            <v>0</v>
          </cell>
          <cell r="EM31">
            <v>11</v>
          </cell>
          <cell r="EN31">
            <v>3</v>
          </cell>
          <cell r="EO31">
            <v>0</v>
          </cell>
          <cell r="EP31">
            <v>0</v>
          </cell>
          <cell r="EQ31">
            <v>8</v>
          </cell>
          <cell r="ER31">
            <v>53</v>
          </cell>
          <cell r="ES31">
            <v>16</v>
          </cell>
          <cell r="ET31">
            <v>61</v>
          </cell>
          <cell r="EU31">
            <v>93</v>
          </cell>
          <cell r="EV31">
            <v>170</v>
          </cell>
          <cell r="EW31">
            <v>81</v>
          </cell>
          <cell r="EX31">
            <v>20</v>
          </cell>
          <cell r="EY31">
            <v>0</v>
          </cell>
          <cell r="EZ31">
            <v>0</v>
          </cell>
          <cell r="FA31">
            <v>6</v>
          </cell>
          <cell r="FB31">
            <v>189</v>
          </cell>
          <cell r="FC31">
            <v>8</v>
          </cell>
          <cell r="FD31">
            <v>225</v>
          </cell>
          <cell r="FE31">
            <v>139</v>
          </cell>
          <cell r="FF31">
            <v>213</v>
          </cell>
          <cell r="FG31">
            <v>156</v>
          </cell>
          <cell r="FH31">
            <v>20</v>
          </cell>
          <cell r="FI31">
            <v>0</v>
          </cell>
          <cell r="FJ31">
            <v>0</v>
          </cell>
          <cell r="FK31">
            <v>0</v>
          </cell>
          <cell r="FL31">
            <v>0</v>
          </cell>
          <cell r="FM31">
            <v>0</v>
          </cell>
          <cell r="FN31">
            <v>0</v>
          </cell>
          <cell r="FO31">
            <v>5</v>
          </cell>
          <cell r="FP31">
            <v>1</v>
          </cell>
          <cell r="FQ31">
            <v>10</v>
          </cell>
          <cell r="FR31">
            <v>6</v>
          </cell>
          <cell r="FS31">
            <v>0</v>
          </cell>
          <cell r="FT31">
            <v>0</v>
          </cell>
          <cell r="FU31">
            <v>8</v>
          </cell>
          <cell r="FV31">
            <v>74</v>
          </cell>
          <cell r="FW31">
            <v>1</v>
          </cell>
          <cell r="FX31">
            <v>40</v>
          </cell>
          <cell r="FY31">
            <v>36</v>
          </cell>
          <cell r="FZ31">
            <v>65</v>
          </cell>
          <cell r="GA31">
            <v>35</v>
          </cell>
          <cell r="GB31">
            <v>1</v>
          </cell>
          <cell r="GC31">
            <v>0</v>
          </cell>
          <cell r="GD31">
            <v>0</v>
          </cell>
          <cell r="GE31">
            <v>0</v>
          </cell>
          <cell r="GF31">
            <v>0</v>
          </cell>
          <cell r="GG31">
            <v>0</v>
          </cell>
          <cell r="GH31">
            <v>0</v>
          </cell>
          <cell r="GI31">
            <v>0</v>
          </cell>
          <cell r="GJ31">
            <v>0</v>
          </cell>
          <cell r="GK31">
            <v>0</v>
          </cell>
          <cell r="GL31">
            <v>0</v>
          </cell>
          <cell r="GM31">
            <v>0</v>
          </cell>
          <cell r="GN31">
            <v>0</v>
          </cell>
          <cell r="GO31">
            <v>0</v>
          </cell>
          <cell r="GP31">
            <v>0</v>
          </cell>
          <cell r="GQ31">
            <v>0</v>
          </cell>
          <cell r="GR31">
            <v>0</v>
          </cell>
          <cell r="GS31">
            <v>0</v>
          </cell>
          <cell r="GT31">
            <v>0</v>
          </cell>
          <cell r="GU31">
            <v>0</v>
          </cell>
          <cell r="GV31">
            <v>0</v>
          </cell>
          <cell r="GW31">
            <v>0</v>
          </cell>
          <cell r="GX31">
            <v>0</v>
          </cell>
          <cell r="GY31">
            <v>35</v>
          </cell>
          <cell r="GZ31">
            <v>140</v>
          </cell>
          <cell r="HA31">
            <v>11</v>
          </cell>
          <cell r="HB31">
            <v>108</v>
          </cell>
          <cell r="HC31">
            <v>100</v>
          </cell>
          <cell r="HD31">
            <v>91</v>
          </cell>
          <cell r="HE31">
            <v>46</v>
          </cell>
          <cell r="HF31">
            <v>8</v>
          </cell>
          <cell r="HG31">
            <v>0</v>
          </cell>
          <cell r="HH31">
            <v>0</v>
          </cell>
          <cell r="HI31">
            <v>0</v>
          </cell>
          <cell r="HJ31">
            <v>0</v>
          </cell>
          <cell r="HK31">
            <v>0</v>
          </cell>
          <cell r="HL31">
            <v>0</v>
          </cell>
          <cell r="HM31">
            <v>0</v>
          </cell>
          <cell r="HN31">
            <v>0</v>
          </cell>
          <cell r="HO31">
            <v>0</v>
          </cell>
          <cell r="HP31">
            <v>0</v>
          </cell>
          <cell r="HQ31">
            <v>0</v>
          </cell>
          <cell r="HR31">
            <v>0</v>
          </cell>
          <cell r="HS31">
            <v>0</v>
          </cell>
          <cell r="HT31">
            <v>24</v>
          </cell>
          <cell r="HU31">
            <v>6</v>
          </cell>
          <cell r="HV31">
            <v>81</v>
          </cell>
          <cell r="HW31">
            <v>102</v>
          </cell>
          <cell r="HX31">
            <v>123</v>
          </cell>
          <cell r="HY31">
            <v>54</v>
          </cell>
          <cell r="HZ31">
            <v>0</v>
          </cell>
        </row>
        <row r="32">
          <cell r="A32">
            <v>50</v>
          </cell>
          <cell r="B32" t="str">
            <v>World Wide Technology</v>
          </cell>
          <cell r="C32">
            <v>75577218799</v>
          </cell>
          <cell r="D32">
            <v>45</v>
          </cell>
          <cell r="E32">
            <v>0</v>
          </cell>
          <cell r="F32">
            <v>0</v>
          </cell>
          <cell r="G32">
            <v>0</v>
          </cell>
          <cell r="H32">
            <v>0</v>
          </cell>
          <cell r="I32">
            <v>0</v>
          </cell>
          <cell r="J32">
            <v>0</v>
          </cell>
          <cell r="K32">
            <v>0</v>
          </cell>
          <cell r="L32">
            <v>0</v>
          </cell>
          <cell r="M32">
            <v>0</v>
          </cell>
          <cell r="N32">
            <v>2</v>
          </cell>
          <cell r="O32">
            <v>0</v>
          </cell>
          <cell r="P32">
            <v>0</v>
          </cell>
          <cell r="Q32">
            <v>0</v>
          </cell>
          <cell r="R32">
            <v>0</v>
          </cell>
          <cell r="S32">
            <v>0</v>
          </cell>
          <cell r="T32">
            <v>0</v>
          </cell>
          <cell r="U32">
            <v>0</v>
          </cell>
          <cell r="V32">
            <v>0</v>
          </cell>
          <cell r="W32">
            <v>0</v>
          </cell>
          <cell r="X32">
            <v>4</v>
          </cell>
          <cell r="Y32">
            <v>0</v>
          </cell>
          <cell r="Z32">
            <v>0</v>
          </cell>
          <cell r="AA32">
            <v>0</v>
          </cell>
          <cell r="AB32">
            <v>0</v>
          </cell>
          <cell r="AC32">
            <v>0</v>
          </cell>
          <cell r="AD32">
            <v>0</v>
          </cell>
          <cell r="AE32">
            <v>0</v>
          </cell>
          <cell r="AF32">
            <v>0</v>
          </cell>
          <cell r="AG32">
            <v>0</v>
          </cell>
          <cell r="AH32">
            <v>61</v>
          </cell>
          <cell r="AI32">
            <v>0</v>
          </cell>
          <cell r="AJ32">
            <v>0</v>
          </cell>
          <cell r="AK32">
            <v>0</v>
          </cell>
          <cell r="AL32">
            <v>0</v>
          </cell>
          <cell r="AM32">
            <v>0</v>
          </cell>
          <cell r="AN32">
            <v>0</v>
          </cell>
          <cell r="AO32">
            <v>0</v>
          </cell>
          <cell r="AP32">
            <v>0</v>
          </cell>
          <cell r="AQ32">
            <v>0</v>
          </cell>
          <cell r="AR32">
            <v>61</v>
          </cell>
          <cell r="AS32">
            <v>0</v>
          </cell>
          <cell r="AT32">
            <v>0</v>
          </cell>
          <cell r="AU32">
            <v>0</v>
          </cell>
          <cell r="AV32">
            <v>0</v>
          </cell>
          <cell r="AW32">
            <v>0</v>
          </cell>
          <cell r="AX32">
            <v>0</v>
          </cell>
          <cell r="AY32">
            <v>0</v>
          </cell>
          <cell r="AZ32">
            <v>0</v>
          </cell>
          <cell r="BA32">
            <v>0</v>
          </cell>
          <cell r="BB32">
            <v>13</v>
          </cell>
          <cell r="BC32">
            <v>0</v>
          </cell>
          <cell r="BD32">
            <v>0</v>
          </cell>
          <cell r="BE32">
            <v>0</v>
          </cell>
          <cell r="BF32">
            <v>0</v>
          </cell>
          <cell r="BG32">
            <v>0</v>
          </cell>
          <cell r="BH32">
            <v>0</v>
          </cell>
          <cell r="BI32">
            <v>0</v>
          </cell>
          <cell r="BJ32">
            <v>0</v>
          </cell>
          <cell r="BK32">
            <v>0</v>
          </cell>
          <cell r="BL32">
            <v>1</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1</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1</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1</v>
          </cell>
          <cell r="EY32">
            <v>0</v>
          </cell>
          <cell r="EZ32">
            <v>0</v>
          </cell>
          <cell r="FA32">
            <v>0</v>
          </cell>
          <cell r="FB32">
            <v>0</v>
          </cell>
          <cell r="FC32">
            <v>0</v>
          </cell>
          <cell r="FD32">
            <v>0</v>
          </cell>
          <cell r="FE32">
            <v>0</v>
          </cell>
          <cell r="FF32">
            <v>0</v>
          </cell>
          <cell r="FG32">
            <v>0</v>
          </cell>
          <cell r="FH32">
            <v>1</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0</v>
          </cell>
          <cell r="GA32">
            <v>0</v>
          </cell>
          <cell r="GB32">
            <v>0</v>
          </cell>
          <cell r="GC32">
            <v>0</v>
          </cell>
          <cell r="GD32">
            <v>0</v>
          </cell>
          <cell r="GE32">
            <v>0</v>
          </cell>
          <cell r="GF32">
            <v>0</v>
          </cell>
          <cell r="GG32">
            <v>0</v>
          </cell>
          <cell r="GH32">
            <v>0</v>
          </cell>
          <cell r="GI32">
            <v>0</v>
          </cell>
          <cell r="GJ32">
            <v>0</v>
          </cell>
          <cell r="GK32">
            <v>0</v>
          </cell>
          <cell r="GL32">
            <v>0</v>
          </cell>
          <cell r="GM32">
            <v>0</v>
          </cell>
          <cell r="GN32">
            <v>0</v>
          </cell>
          <cell r="GO32">
            <v>0</v>
          </cell>
          <cell r="GP32">
            <v>0</v>
          </cell>
          <cell r="GQ32">
            <v>0</v>
          </cell>
          <cell r="GR32">
            <v>0</v>
          </cell>
          <cell r="GS32">
            <v>0</v>
          </cell>
          <cell r="GT32">
            <v>0</v>
          </cell>
          <cell r="GU32">
            <v>0</v>
          </cell>
          <cell r="GV32">
            <v>0</v>
          </cell>
          <cell r="GW32">
            <v>0</v>
          </cell>
          <cell r="GX32">
            <v>0</v>
          </cell>
          <cell r="GY32">
            <v>0</v>
          </cell>
          <cell r="GZ32">
            <v>0</v>
          </cell>
          <cell r="HA32">
            <v>0</v>
          </cell>
          <cell r="HB32">
            <v>0</v>
          </cell>
          <cell r="HC32">
            <v>0</v>
          </cell>
          <cell r="HD32">
            <v>0</v>
          </cell>
          <cell r="HE32">
            <v>0</v>
          </cell>
          <cell r="HF32">
            <v>0</v>
          </cell>
          <cell r="HG32">
            <v>0</v>
          </cell>
          <cell r="HH32">
            <v>0</v>
          </cell>
          <cell r="HI32">
            <v>0</v>
          </cell>
          <cell r="HJ32">
            <v>0</v>
          </cell>
          <cell r="HK32">
            <v>0</v>
          </cell>
          <cell r="HL32">
            <v>0</v>
          </cell>
          <cell r="HM32">
            <v>0</v>
          </cell>
          <cell r="HN32">
            <v>0</v>
          </cell>
          <cell r="HO32">
            <v>0</v>
          </cell>
          <cell r="HP32">
            <v>0</v>
          </cell>
          <cell r="HQ32">
            <v>0</v>
          </cell>
          <cell r="HR32">
            <v>0</v>
          </cell>
          <cell r="HS32">
            <v>0</v>
          </cell>
          <cell r="HT32">
            <v>0</v>
          </cell>
          <cell r="HU32">
            <v>0</v>
          </cell>
          <cell r="HV32">
            <v>0</v>
          </cell>
          <cell r="HW32">
            <v>0</v>
          </cell>
          <cell r="HX32">
            <v>0</v>
          </cell>
          <cell r="HY32">
            <v>0</v>
          </cell>
          <cell r="HZ32">
            <v>0</v>
          </cell>
        </row>
        <row r="33">
          <cell r="A33">
            <v>52</v>
          </cell>
          <cell r="B33" t="str">
            <v>Autodesk</v>
          </cell>
          <cell r="C33">
            <v>74463019717</v>
          </cell>
          <cell r="D33">
            <v>47</v>
          </cell>
          <cell r="E33">
            <v>0</v>
          </cell>
          <cell r="F33">
            <v>0</v>
          </cell>
          <cell r="G33">
            <v>14</v>
          </cell>
          <cell r="H33">
            <v>51</v>
          </cell>
          <cell r="I33">
            <v>5</v>
          </cell>
          <cell r="J33">
            <v>32</v>
          </cell>
          <cell r="K33">
            <v>10</v>
          </cell>
          <cell r="L33">
            <v>5</v>
          </cell>
          <cell r="M33">
            <v>8</v>
          </cell>
          <cell r="N33">
            <v>0</v>
          </cell>
          <cell r="O33">
            <v>0</v>
          </cell>
          <cell r="P33">
            <v>0</v>
          </cell>
          <cell r="Q33">
            <v>0</v>
          </cell>
          <cell r="R33">
            <v>23</v>
          </cell>
          <cell r="S33">
            <v>2</v>
          </cell>
          <cell r="T33">
            <v>13</v>
          </cell>
          <cell r="U33">
            <v>3</v>
          </cell>
          <cell r="V33">
            <v>1</v>
          </cell>
          <cell r="W33">
            <v>0</v>
          </cell>
          <cell r="X33">
            <v>0</v>
          </cell>
          <cell r="Y33">
            <v>0</v>
          </cell>
          <cell r="Z33">
            <v>0</v>
          </cell>
          <cell r="AA33">
            <v>3</v>
          </cell>
          <cell r="AB33">
            <v>18</v>
          </cell>
          <cell r="AC33">
            <v>0</v>
          </cell>
          <cell r="AD33">
            <v>10</v>
          </cell>
          <cell r="AE33">
            <v>4</v>
          </cell>
          <cell r="AF33">
            <v>1</v>
          </cell>
          <cell r="AG33">
            <v>1</v>
          </cell>
          <cell r="AH33">
            <v>0</v>
          </cell>
          <cell r="AI33">
            <v>0</v>
          </cell>
          <cell r="AJ33">
            <v>0</v>
          </cell>
          <cell r="AK33">
            <v>3</v>
          </cell>
          <cell r="AL33">
            <v>18</v>
          </cell>
          <cell r="AM33">
            <v>0</v>
          </cell>
          <cell r="AN33">
            <v>10</v>
          </cell>
          <cell r="AO33">
            <v>4</v>
          </cell>
          <cell r="AP33">
            <v>1</v>
          </cell>
          <cell r="AQ33">
            <v>1</v>
          </cell>
          <cell r="AR33">
            <v>0</v>
          </cell>
          <cell r="AS33">
            <v>0</v>
          </cell>
          <cell r="AT33">
            <v>0</v>
          </cell>
          <cell r="AU33">
            <v>0</v>
          </cell>
          <cell r="AV33">
            <v>1</v>
          </cell>
          <cell r="AW33">
            <v>0</v>
          </cell>
          <cell r="AX33">
            <v>0</v>
          </cell>
          <cell r="AY33">
            <v>0</v>
          </cell>
          <cell r="AZ33">
            <v>0</v>
          </cell>
          <cell r="BA33">
            <v>0</v>
          </cell>
          <cell r="BB33">
            <v>0</v>
          </cell>
          <cell r="BC33">
            <v>0</v>
          </cell>
          <cell r="BD33">
            <v>0</v>
          </cell>
          <cell r="BE33">
            <v>0</v>
          </cell>
          <cell r="BF33">
            <v>16</v>
          </cell>
          <cell r="BG33">
            <v>1</v>
          </cell>
          <cell r="BH33">
            <v>8</v>
          </cell>
          <cell r="BI33">
            <v>5</v>
          </cell>
          <cell r="BJ33">
            <v>2</v>
          </cell>
          <cell r="BK33">
            <v>2</v>
          </cell>
          <cell r="BL33">
            <v>0</v>
          </cell>
          <cell r="BM33">
            <v>0</v>
          </cell>
          <cell r="BN33">
            <v>0</v>
          </cell>
          <cell r="BO33">
            <v>0</v>
          </cell>
          <cell r="BP33">
            <v>3</v>
          </cell>
          <cell r="BQ33">
            <v>2</v>
          </cell>
          <cell r="BR33">
            <v>1</v>
          </cell>
          <cell r="BS33">
            <v>0</v>
          </cell>
          <cell r="BT33">
            <v>0</v>
          </cell>
          <cell r="BU33">
            <v>0</v>
          </cell>
          <cell r="BV33">
            <v>0</v>
          </cell>
          <cell r="BW33">
            <v>0</v>
          </cell>
          <cell r="BX33">
            <v>0</v>
          </cell>
          <cell r="BY33">
            <v>14</v>
          </cell>
          <cell r="BZ33">
            <v>39</v>
          </cell>
          <cell r="CA33">
            <v>3</v>
          </cell>
          <cell r="CB33">
            <v>21</v>
          </cell>
          <cell r="CC33">
            <v>9</v>
          </cell>
          <cell r="CD33">
            <v>4</v>
          </cell>
          <cell r="CE33">
            <v>8</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cell r="CW33">
            <v>0</v>
          </cell>
          <cell r="CX33">
            <v>0</v>
          </cell>
          <cell r="CY33">
            <v>0</v>
          </cell>
          <cell r="CZ33">
            <v>0</v>
          </cell>
          <cell r="DA33">
            <v>0</v>
          </cell>
          <cell r="DB33">
            <v>0</v>
          </cell>
          <cell r="DC33">
            <v>3</v>
          </cell>
          <cell r="DD33">
            <v>6</v>
          </cell>
          <cell r="DE33">
            <v>0</v>
          </cell>
          <cell r="DF33">
            <v>3</v>
          </cell>
          <cell r="DG33">
            <v>0</v>
          </cell>
          <cell r="DH33">
            <v>0</v>
          </cell>
          <cell r="DI33">
            <v>1</v>
          </cell>
          <cell r="DJ33">
            <v>0</v>
          </cell>
          <cell r="DK33">
            <v>0</v>
          </cell>
          <cell r="DL33">
            <v>0</v>
          </cell>
          <cell r="DM33">
            <v>0</v>
          </cell>
          <cell r="DN33">
            <v>6</v>
          </cell>
          <cell r="DO33">
            <v>0</v>
          </cell>
          <cell r="DP33">
            <v>1</v>
          </cell>
          <cell r="DQ33">
            <v>1</v>
          </cell>
          <cell r="DR33">
            <v>0</v>
          </cell>
          <cell r="DS33">
            <v>1</v>
          </cell>
          <cell r="DT33">
            <v>0</v>
          </cell>
          <cell r="DU33">
            <v>0</v>
          </cell>
          <cell r="DV33">
            <v>0</v>
          </cell>
          <cell r="DW33">
            <v>12</v>
          </cell>
          <cell r="DX33">
            <v>49</v>
          </cell>
          <cell r="DY33">
            <v>5</v>
          </cell>
          <cell r="DZ33">
            <v>31</v>
          </cell>
          <cell r="EA33">
            <v>10</v>
          </cell>
          <cell r="EB33">
            <v>5</v>
          </cell>
          <cell r="EC33">
            <v>7</v>
          </cell>
          <cell r="ED33">
            <v>0</v>
          </cell>
          <cell r="EE33">
            <v>0</v>
          </cell>
          <cell r="EF33">
            <v>0</v>
          </cell>
          <cell r="EG33">
            <v>0</v>
          </cell>
          <cell r="EH33">
            <v>0</v>
          </cell>
          <cell r="EI33">
            <v>0</v>
          </cell>
          <cell r="EJ33">
            <v>0</v>
          </cell>
          <cell r="EK33">
            <v>0</v>
          </cell>
          <cell r="EL33">
            <v>0</v>
          </cell>
          <cell r="EM33">
            <v>0</v>
          </cell>
          <cell r="EN33">
            <v>0</v>
          </cell>
          <cell r="EO33">
            <v>0</v>
          </cell>
          <cell r="EP33">
            <v>0</v>
          </cell>
          <cell r="EQ33">
            <v>0</v>
          </cell>
          <cell r="ER33">
            <v>0</v>
          </cell>
          <cell r="ES33">
            <v>0</v>
          </cell>
          <cell r="ET33">
            <v>1</v>
          </cell>
          <cell r="EU33">
            <v>0</v>
          </cell>
          <cell r="EV33">
            <v>0</v>
          </cell>
          <cell r="EW33">
            <v>0</v>
          </cell>
          <cell r="EX33">
            <v>0</v>
          </cell>
          <cell r="EY33">
            <v>0</v>
          </cell>
          <cell r="EZ33">
            <v>0</v>
          </cell>
          <cell r="FA33">
            <v>0</v>
          </cell>
          <cell r="FB33">
            <v>23</v>
          </cell>
          <cell r="FC33">
            <v>2</v>
          </cell>
          <cell r="FD33">
            <v>13</v>
          </cell>
          <cell r="FE33">
            <v>6</v>
          </cell>
          <cell r="FF33">
            <v>3</v>
          </cell>
          <cell r="FG33">
            <v>2</v>
          </cell>
          <cell r="FH33">
            <v>0</v>
          </cell>
          <cell r="FI33">
            <v>0</v>
          </cell>
          <cell r="FJ33">
            <v>0</v>
          </cell>
          <cell r="FK33">
            <v>0</v>
          </cell>
          <cell r="FL33">
            <v>0</v>
          </cell>
          <cell r="FM33">
            <v>0</v>
          </cell>
          <cell r="FN33">
            <v>0</v>
          </cell>
          <cell r="FO33">
            <v>0</v>
          </cell>
          <cell r="FP33">
            <v>0</v>
          </cell>
          <cell r="FQ33">
            <v>0</v>
          </cell>
          <cell r="FR33">
            <v>0</v>
          </cell>
          <cell r="FS33">
            <v>0</v>
          </cell>
          <cell r="FT33">
            <v>0</v>
          </cell>
          <cell r="FU33">
            <v>2</v>
          </cell>
          <cell r="FV33">
            <v>2</v>
          </cell>
          <cell r="FW33">
            <v>0</v>
          </cell>
          <cell r="FX33">
            <v>0</v>
          </cell>
          <cell r="FY33">
            <v>0</v>
          </cell>
          <cell r="FZ33">
            <v>0</v>
          </cell>
          <cell r="GA33">
            <v>0</v>
          </cell>
          <cell r="GB33">
            <v>0</v>
          </cell>
          <cell r="GC33">
            <v>0</v>
          </cell>
          <cell r="GD33">
            <v>0</v>
          </cell>
          <cell r="GE33">
            <v>0</v>
          </cell>
          <cell r="GF33">
            <v>0</v>
          </cell>
          <cell r="GG33">
            <v>0</v>
          </cell>
          <cell r="GH33">
            <v>0</v>
          </cell>
          <cell r="GI33">
            <v>0</v>
          </cell>
          <cell r="GJ33">
            <v>0</v>
          </cell>
          <cell r="GK33">
            <v>0</v>
          </cell>
          <cell r="GL33">
            <v>0</v>
          </cell>
          <cell r="GM33">
            <v>0</v>
          </cell>
          <cell r="GN33">
            <v>0</v>
          </cell>
          <cell r="GO33">
            <v>0</v>
          </cell>
          <cell r="GP33">
            <v>0</v>
          </cell>
          <cell r="GQ33">
            <v>0</v>
          </cell>
          <cell r="GR33">
            <v>0</v>
          </cell>
          <cell r="GS33">
            <v>0</v>
          </cell>
          <cell r="GT33">
            <v>0</v>
          </cell>
          <cell r="GU33">
            <v>0</v>
          </cell>
          <cell r="GV33">
            <v>0</v>
          </cell>
          <cell r="GW33">
            <v>0</v>
          </cell>
          <cell r="GX33">
            <v>0</v>
          </cell>
          <cell r="GY33">
            <v>12</v>
          </cell>
          <cell r="GZ33">
            <v>26</v>
          </cell>
          <cell r="HA33">
            <v>3</v>
          </cell>
          <cell r="HB33">
            <v>18</v>
          </cell>
          <cell r="HC33">
            <v>4</v>
          </cell>
          <cell r="HD33">
            <v>2</v>
          </cell>
          <cell r="HE33">
            <v>6</v>
          </cell>
          <cell r="HF33">
            <v>0</v>
          </cell>
          <cell r="HG33">
            <v>0</v>
          </cell>
          <cell r="HH33">
            <v>0</v>
          </cell>
          <cell r="HI33">
            <v>0</v>
          </cell>
          <cell r="HJ33">
            <v>0</v>
          </cell>
          <cell r="HK33">
            <v>0</v>
          </cell>
          <cell r="HL33">
            <v>0</v>
          </cell>
          <cell r="HM33">
            <v>0</v>
          </cell>
          <cell r="HN33">
            <v>0</v>
          </cell>
          <cell r="HO33">
            <v>0</v>
          </cell>
          <cell r="HP33">
            <v>0</v>
          </cell>
          <cell r="HQ33">
            <v>0</v>
          </cell>
          <cell r="HR33">
            <v>0</v>
          </cell>
          <cell r="HS33">
            <v>0</v>
          </cell>
          <cell r="HT33">
            <v>0</v>
          </cell>
          <cell r="HU33">
            <v>0</v>
          </cell>
          <cell r="HV33">
            <v>0</v>
          </cell>
          <cell r="HW33">
            <v>0</v>
          </cell>
          <cell r="HX33">
            <v>0</v>
          </cell>
          <cell r="HY33">
            <v>0</v>
          </cell>
          <cell r="HZ33">
            <v>0</v>
          </cell>
        </row>
        <row r="34">
          <cell r="A34">
            <v>53</v>
          </cell>
          <cell r="B34" t="str">
            <v>Methodist Hospital System</v>
          </cell>
          <cell r="C34">
            <v>113508065350010</v>
          </cell>
          <cell r="D34">
            <v>48</v>
          </cell>
          <cell r="E34">
            <v>0</v>
          </cell>
          <cell r="F34">
            <v>0</v>
          </cell>
          <cell r="G34">
            <v>0</v>
          </cell>
          <cell r="H34">
            <v>2</v>
          </cell>
          <cell r="I34">
            <v>0</v>
          </cell>
          <cell r="J34">
            <v>4</v>
          </cell>
          <cell r="K34">
            <v>14</v>
          </cell>
          <cell r="L34">
            <v>44</v>
          </cell>
          <cell r="M34">
            <v>24</v>
          </cell>
          <cell r="N34">
            <v>1</v>
          </cell>
          <cell r="O34">
            <v>0</v>
          </cell>
          <cell r="P34">
            <v>0</v>
          </cell>
          <cell r="Q34">
            <v>0</v>
          </cell>
          <cell r="R34">
            <v>1</v>
          </cell>
          <cell r="S34">
            <v>0</v>
          </cell>
          <cell r="T34">
            <v>10</v>
          </cell>
          <cell r="U34">
            <v>0</v>
          </cell>
          <cell r="V34">
            <v>18</v>
          </cell>
          <cell r="W34">
            <v>17</v>
          </cell>
          <cell r="X34">
            <v>1</v>
          </cell>
          <cell r="Y34">
            <v>0</v>
          </cell>
          <cell r="Z34">
            <v>0</v>
          </cell>
          <cell r="AA34">
            <v>0</v>
          </cell>
          <cell r="AB34">
            <v>0</v>
          </cell>
          <cell r="AC34">
            <v>0</v>
          </cell>
          <cell r="AD34">
            <v>73</v>
          </cell>
          <cell r="AE34">
            <v>23</v>
          </cell>
          <cell r="AF34">
            <v>490</v>
          </cell>
          <cell r="AG34">
            <v>444</v>
          </cell>
          <cell r="AH34">
            <v>0</v>
          </cell>
          <cell r="AI34">
            <v>0</v>
          </cell>
          <cell r="AJ34">
            <v>0</v>
          </cell>
          <cell r="AK34">
            <v>0</v>
          </cell>
          <cell r="AL34">
            <v>0</v>
          </cell>
          <cell r="AM34">
            <v>0</v>
          </cell>
          <cell r="AN34">
            <v>73</v>
          </cell>
          <cell r="AO34">
            <v>23</v>
          </cell>
          <cell r="AP34">
            <v>490</v>
          </cell>
          <cell r="AQ34">
            <v>459</v>
          </cell>
          <cell r="AR34">
            <v>0</v>
          </cell>
          <cell r="AS34">
            <v>0</v>
          </cell>
          <cell r="AT34">
            <v>0</v>
          </cell>
          <cell r="AU34">
            <v>0</v>
          </cell>
          <cell r="AV34">
            <v>0</v>
          </cell>
          <cell r="AW34">
            <v>0</v>
          </cell>
          <cell r="AX34">
            <v>3</v>
          </cell>
          <cell r="AY34">
            <v>5</v>
          </cell>
          <cell r="AZ34">
            <v>54</v>
          </cell>
          <cell r="BA34">
            <v>60</v>
          </cell>
          <cell r="BB34">
            <v>0</v>
          </cell>
          <cell r="BC34">
            <v>0</v>
          </cell>
          <cell r="BD34">
            <v>0</v>
          </cell>
          <cell r="BE34">
            <v>0</v>
          </cell>
          <cell r="BF34">
            <v>0</v>
          </cell>
          <cell r="BG34">
            <v>0</v>
          </cell>
          <cell r="BH34">
            <v>0</v>
          </cell>
          <cell r="BI34">
            <v>8</v>
          </cell>
          <cell r="BJ34">
            <v>23</v>
          </cell>
          <cell r="BK34">
            <v>14</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1</v>
          </cell>
          <cell r="CA34">
            <v>0</v>
          </cell>
          <cell r="CB34">
            <v>2</v>
          </cell>
          <cell r="CC34">
            <v>14</v>
          </cell>
          <cell r="CD34">
            <v>34</v>
          </cell>
          <cell r="CE34">
            <v>17</v>
          </cell>
          <cell r="CF34">
            <v>0</v>
          </cell>
          <cell r="CG34">
            <v>0</v>
          </cell>
          <cell r="CH34">
            <v>0</v>
          </cell>
          <cell r="CI34">
            <v>0</v>
          </cell>
          <cell r="CJ34">
            <v>0</v>
          </cell>
          <cell r="CK34">
            <v>0</v>
          </cell>
          <cell r="CL34">
            <v>0</v>
          </cell>
          <cell r="CM34">
            <v>2</v>
          </cell>
          <cell r="CN34">
            <v>1</v>
          </cell>
          <cell r="CO34">
            <v>3</v>
          </cell>
          <cell r="CP34">
            <v>0</v>
          </cell>
          <cell r="CQ34">
            <v>0</v>
          </cell>
          <cell r="CR34">
            <v>0</v>
          </cell>
          <cell r="CS34">
            <v>0</v>
          </cell>
          <cell r="CT34">
            <v>0</v>
          </cell>
          <cell r="CU34">
            <v>0</v>
          </cell>
          <cell r="CV34">
            <v>0</v>
          </cell>
          <cell r="CW34">
            <v>0</v>
          </cell>
          <cell r="CX34">
            <v>0</v>
          </cell>
          <cell r="CY34">
            <v>2</v>
          </cell>
          <cell r="CZ34">
            <v>0</v>
          </cell>
          <cell r="DA34">
            <v>0</v>
          </cell>
          <cell r="DB34">
            <v>0</v>
          </cell>
          <cell r="DC34">
            <v>0</v>
          </cell>
          <cell r="DD34">
            <v>0</v>
          </cell>
          <cell r="DE34">
            <v>0</v>
          </cell>
          <cell r="DF34">
            <v>3</v>
          </cell>
          <cell r="DG34">
            <v>7</v>
          </cell>
          <cell r="DH34">
            <v>25</v>
          </cell>
          <cell r="DI34">
            <v>14</v>
          </cell>
          <cell r="DJ34">
            <v>0</v>
          </cell>
          <cell r="DK34">
            <v>0</v>
          </cell>
          <cell r="DL34">
            <v>0</v>
          </cell>
          <cell r="DM34">
            <v>0</v>
          </cell>
          <cell r="DN34">
            <v>0</v>
          </cell>
          <cell r="DO34">
            <v>0</v>
          </cell>
          <cell r="DP34">
            <v>0</v>
          </cell>
          <cell r="DQ34">
            <v>2</v>
          </cell>
          <cell r="DR34">
            <v>4</v>
          </cell>
          <cell r="DS34">
            <v>2</v>
          </cell>
          <cell r="DT34">
            <v>0</v>
          </cell>
          <cell r="DU34">
            <v>0</v>
          </cell>
          <cell r="DV34">
            <v>0</v>
          </cell>
          <cell r="DW34">
            <v>0</v>
          </cell>
          <cell r="DX34">
            <v>2</v>
          </cell>
          <cell r="DY34">
            <v>0</v>
          </cell>
          <cell r="DZ34">
            <v>2</v>
          </cell>
          <cell r="EA34">
            <v>8</v>
          </cell>
          <cell r="EB34">
            <v>21</v>
          </cell>
          <cell r="EC34">
            <v>10</v>
          </cell>
          <cell r="ED34">
            <v>1</v>
          </cell>
          <cell r="EE34">
            <v>0</v>
          </cell>
          <cell r="EF34">
            <v>0</v>
          </cell>
          <cell r="EG34">
            <v>0</v>
          </cell>
          <cell r="EH34">
            <v>0</v>
          </cell>
          <cell r="EI34">
            <v>0</v>
          </cell>
          <cell r="EJ34">
            <v>0</v>
          </cell>
          <cell r="EK34">
            <v>0</v>
          </cell>
          <cell r="EL34">
            <v>4</v>
          </cell>
          <cell r="EM34">
            <v>1</v>
          </cell>
          <cell r="EN34">
            <v>0</v>
          </cell>
          <cell r="EO34">
            <v>0</v>
          </cell>
          <cell r="EP34">
            <v>0</v>
          </cell>
          <cell r="EQ34">
            <v>0</v>
          </cell>
          <cell r="ER34">
            <v>0</v>
          </cell>
          <cell r="ES34">
            <v>0</v>
          </cell>
          <cell r="ET34">
            <v>0</v>
          </cell>
          <cell r="EU34">
            <v>1</v>
          </cell>
          <cell r="EV34">
            <v>7</v>
          </cell>
          <cell r="EW34">
            <v>6</v>
          </cell>
          <cell r="EX34">
            <v>0</v>
          </cell>
          <cell r="EY34">
            <v>0</v>
          </cell>
          <cell r="EZ34">
            <v>0</v>
          </cell>
          <cell r="FA34">
            <v>0</v>
          </cell>
          <cell r="FB34">
            <v>0</v>
          </cell>
          <cell r="FC34">
            <v>0</v>
          </cell>
          <cell r="FD34">
            <v>0</v>
          </cell>
          <cell r="FE34">
            <v>11</v>
          </cell>
          <cell r="FF34">
            <v>26</v>
          </cell>
          <cell r="FG34">
            <v>17</v>
          </cell>
          <cell r="FH34">
            <v>0</v>
          </cell>
          <cell r="FI34">
            <v>0</v>
          </cell>
          <cell r="FJ34">
            <v>0</v>
          </cell>
          <cell r="FK34">
            <v>0</v>
          </cell>
          <cell r="FL34">
            <v>0</v>
          </cell>
          <cell r="FM34">
            <v>0</v>
          </cell>
          <cell r="FN34">
            <v>0</v>
          </cell>
          <cell r="FO34">
            <v>0</v>
          </cell>
          <cell r="FP34">
            <v>0</v>
          </cell>
          <cell r="FQ34">
            <v>0</v>
          </cell>
          <cell r="FR34">
            <v>0</v>
          </cell>
          <cell r="FS34">
            <v>0</v>
          </cell>
          <cell r="FT34">
            <v>0</v>
          </cell>
          <cell r="FU34">
            <v>0</v>
          </cell>
          <cell r="FV34">
            <v>0</v>
          </cell>
          <cell r="FW34">
            <v>0</v>
          </cell>
          <cell r="FX34">
            <v>2</v>
          </cell>
          <cell r="FY34">
            <v>1</v>
          </cell>
          <cell r="FZ34">
            <v>3</v>
          </cell>
          <cell r="GA34">
            <v>0</v>
          </cell>
          <cell r="GB34">
            <v>0</v>
          </cell>
          <cell r="GC34">
            <v>0</v>
          </cell>
          <cell r="GD34">
            <v>0</v>
          </cell>
          <cell r="GE34">
            <v>0</v>
          </cell>
          <cell r="GF34">
            <v>0</v>
          </cell>
          <cell r="GG34">
            <v>0</v>
          </cell>
          <cell r="GH34">
            <v>0</v>
          </cell>
          <cell r="GI34">
            <v>0</v>
          </cell>
          <cell r="GJ34">
            <v>0</v>
          </cell>
          <cell r="GK34">
            <v>0</v>
          </cell>
          <cell r="GL34">
            <v>0</v>
          </cell>
          <cell r="GM34">
            <v>0</v>
          </cell>
          <cell r="GN34">
            <v>0</v>
          </cell>
          <cell r="GO34">
            <v>0</v>
          </cell>
          <cell r="GP34">
            <v>0</v>
          </cell>
          <cell r="GQ34">
            <v>0</v>
          </cell>
          <cell r="GR34">
            <v>0</v>
          </cell>
          <cell r="GS34">
            <v>0</v>
          </cell>
          <cell r="GT34">
            <v>0</v>
          </cell>
          <cell r="GU34">
            <v>0</v>
          </cell>
          <cell r="GV34">
            <v>0</v>
          </cell>
          <cell r="GW34">
            <v>0</v>
          </cell>
          <cell r="GX34">
            <v>0</v>
          </cell>
          <cell r="GY34">
            <v>0</v>
          </cell>
          <cell r="GZ34">
            <v>2</v>
          </cell>
          <cell r="HA34">
            <v>0</v>
          </cell>
          <cell r="HB34">
            <v>2</v>
          </cell>
          <cell r="HC34">
            <v>1</v>
          </cell>
          <cell r="HD34">
            <v>8</v>
          </cell>
          <cell r="HE34">
            <v>1</v>
          </cell>
          <cell r="HF34">
            <v>1</v>
          </cell>
          <cell r="HG34">
            <v>0</v>
          </cell>
          <cell r="HH34">
            <v>0</v>
          </cell>
          <cell r="HI34">
            <v>0</v>
          </cell>
          <cell r="HJ34">
            <v>0</v>
          </cell>
          <cell r="HK34">
            <v>0</v>
          </cell>
          <cell r="HL34">
            <v>0</v>
          </cell>
          <cell r="HM34">
            <v>0</v>
          </cell>
          <cell r="HN34">
            <v>0</v>
          </cell>
          <cell r="HO34">
            <v>0</v>
          </cell>
          <cell r="HP34">
            <v>0</v>
          </cell>
          <cell r="HQ34">
            <v>0</v>
          </cell>
          <cell r="HR34">
            <v>0</v>
          </cell>
          <cell r="HS34">
            <v>0</v>
          </cell>
          <cell r="HT34">
            <v>0</v>
          </cell>
          <cell r="HU34">
            <v>0</v>
          </cell>
          <cell r="HV34">
            <v>0</v>
          </cell>
          <cell r="HW34">
            <v>0</v>
          </cell>
          <cell r="HX34">
            <v>0</v>
          </cell>
          <cell r="HY34">
            <v>0</v>
          </cell>
          <cell r="HZ34">
            <v>0</v>
          </cell>
        </row>
        <row r="35">
          <cell r="A35">
            <v>56</v>
          </cell>
          <cell r="B35" t="str">
            <v>Scripps Health</v>
          </cell>
          <cell r="C35">
            <v>12150039095</v>
          </cell>
          <cell r="D35">
            <v>51</v>
          </cell>
          <cell r="E35">
            <v>0</v>
          </cell>
          <cell r="F35">
            <v>1</v>
          </cell>
          <cell r="G35">
            <v>7</v>
          </cell>
          <cell r="H35">
            <v>40</v>
          </cell>
          <cell r="I35">
            <v>2</v>
          </cell>
          <cell r="J35">
            <v>101</v>
          </cell>
          <cell r="K35">
            <v>83</v>
          </cell>
          <cell r="L35">
            <v>109</v>
          </cell>
          <cell r="M35">
            <v>49</v>
          </cell>
          <cell r="N35">
            <v>7</v>
          </cell>
          <cell r="O35">
            <v>0</v>
          </cell>
          <cell r="P35">
            <v>1</v>
          </cell>
          <cell r="Q35">
            <v>3</v>
          </cell>
          <cell r="R35">
            <v>33</v>
          </cell>
          <cell r="S35">
            <v>5</v>
          </cell>
          <cell r="T35">
            <v>68</v>
          </cell>
          <cell r="U35">
            <v>41</v>
          </cell>
          <cell r="V35">
            <v>121</v>
          </cell>
          <cell r="W35">
            <v>20</v>
          </cell>
          <cell r="X35">
            <v>19</v>
          </cell>
          <cell r="Y35">
            <v>0</v>
          </cell>
          <cell r="Z35">
            <v>0</v>
          </cell>
          <cell r="AA35">
            <v>1</v>
          </cell>
          <cell r="AB35">
            <v>27</v>
          </cell>
          <cell r="AC35">
            <v>0</v>
          </cell>
          <cell r="AD35">
            <v>272</v>
          </cell>
          <cell r="AE35">
            <v>255</v>
          </cell>
          <cell r="AF35">
            <v>2705</v>
          </cell>
          <cell r="AG35">
            <v>290</v>
          </cell>
          <cell r="AH35">
            <v>147</v>
          </cell>
          <cell r="AI35">
            <v>0</v>
          </cell>
          <cell r="AJ35">
            <v>0</v>
          </cell>
          <cell r="AK35">
            <v>1</v>
          </cell>
          <cell r="AL35">
            <v>27</v>
          </cell>
          <cell r="AM35">
            <v>0</v>
          </cell>
          <cell r="AN35">
            <v>272</v>
          </cell>
          <cell r="AO35">
            <v>255</v>
          </cell>
          <cell r="AP35">
            <v>2705</v>
          </cell>
          <cell r="AQ35">
            <v>292</v>
          </cell>
          <cell r="AR35">
            <v>164</v>
          </cell>
          <cell r="AS35">
            <v>0</v>
          </cell>
          <cell r="AT35">
            <v>0</v>
          </cell>
          <cell r="AU35">
            <v>0</v>
          </cell>
          <cell r="AV35">
            <v>3</v>
          </cell>
          <cell r="AW35">
            <v>0</v>
          </cell>
          <cell r="AX35">
            <v>56</v>
          </cell>
          <cell r="AY35">
            <v>59</v>
          </cell>
          <cell r="AZ35">
            <v>196</v>
          </cell>
          <cell r="BA35">
            <v>1646</v>
          </cell>
          <cell r="BB35">
            <v>1625</v>
          </cell>
          <cell r="BC35">
            <v>0</v>
          </cell>
          <cell r="BD35">
            <v>0</v>
          </cell>
          <cell r="BE35">
            <v>0</v>
          </cell>
          <cell r="BF35">
            <v>14</v>
          </cell>
          <cell r="BG35">
            <v>1</v>
          </cell>
          <cell r="BH35">
            <v>25</v>
          </cell>
          <cell r="BI35">
            <v>56</v>
          </cell>
          <cell r="BJ35">
            <v>54</v>
          </cell>
          <cell r="BK35">
            <v>24</v>
          </cell>
          <cell r="BL35">
            <v>2</v>
          </cell>
          <cell r="BM35">
            <v>0</v>
          </cell>
          <cell r="BN35">
            <v>0</v>
          </cell>
          <cell r="BO35">
            <v>0</v>
          </cell>
          <cell r="BP35">
            <v>0</v>
          </cell>
          <cell r="BQ35">
            <v>0</v>
          </cell>
          <cell r="BR35">
            <v>4</v>
          </cell>
          <cell r="BS35">
            <v>1</v>
          </cell>
          <cell r="BT35">
            <v>0</v>
          </cell>
          <cell r="BU35">
            <v>0</v>
          </cell>
          <cell r="BV35">
            <v>0</v>
          </cell>
          <cell r="BW35">
            <v>0</v>
          </cell>
          <cell r="BX35">
            <v>0</v>
          </cell>
          <cell r="BY35">
            <v>4</v>
          </cell>
          <cell r="BZ35">
            <v>23</v>
          </cell>
          <cell r="CA35">
            <v>0</v>
          </cell>
          <cell r="CB35">
            <v>68</v>
          </cell>
          <cell r="CC35">
            <v>59</v>
          </cell>
          <cell r="CD35">
            <v>64</v>
          </cell>
          <cell r="CE35">
            <v>30</v>
          </cell>
          <cell r="CF35">
            <v>4</v>
          </cell>
          <cell r="CG35">
            <v>0</v>
          </cell>
          <cell r="CH35">
            <v>0</v>
          </cell>
          <cell r="CI35">
            <v>0</v>
          </cell>
          <cell r="CJ35">
            <v>0</v>
          </cell>
          <cell r="CK35">
            <v>0</v>
          </cell>
          <cell r="CL35">
            <v>4</v>
          </cell>
          <cell r="CM35">
            <v>0</v>
          </cell>
          <cell r="CN35">
            <v>7</v>
          </cell>
          <cell r="CO35">
            <v>4</v>
          </cell>
          <cell r="CP35">
            <v>0</v>
          </cell>
          <cell r="CQ35">
            <v>0</v>
          </cell>
          <cell r="CR35">
            <v>0</v>
          </cell>
          <cell r="CS35">
            <v>0</v>
          </cell>
          <cell r="CT35">
            <v>0</v>
          </cell>
          <cell r="CU35">
            <v>0</v>
          </cell>
          <cell r="CV35">
            <v>1</v>
          </cell>
          <cell r="CW35">
            <v>1</v>
          </cell>
          <cell r="CX35">
            <v>12</v>
          </cell>
          <cell r="CY35">
            <v>2</v>
          </cell>
          <cell r="CZ35">
            <v>1</v>
          </cell>
          <cell r="DA35">
            <v>0</v>
          </cell>
          <cell r="DB35">
            <v>0</v>
          </cell>
          <cell r="DC35">
            <v>1</v>
          </cell>
          <cell r="DD35">
            <v>15</v>
          </cell>
          <cell r="DE35">
            <v>0</v>
          </cell>
          <cell r="DF35">
            <v>32</v>
          </cell>
          <cell r="DG35">
            <v>59</v>
          </cell>
          <cell r="DH35">
            <v>88</v>
          </cell>
          <cell r="DI35">
            <v>39</v>
          </cell>
          <cell r="DJ35">
            <v>5</v>
          </cell>
          <cell r="DK35">
            <v>0</v>
          </cell>
          <cell r="DL35">
            <v>0</v>
          </cell>
          <cell r="DM35">
            <v>0</v>
          </cell>
          <cell r="DN35">
            <v>1</v>
          </cell>
          <cell r="DO35">
            <v>0</v>
          </cell>
          <cell r="DP35">
            <v>0</v>
          </cell>
          <cell r="DQ35">
            <v>1</v>
          </cell>
          <cell r="DR35">
            <v>3</v>
          </cell>
          <cell r="DS35">
            <v>5</v>
          </cell>
          <cell r="DT35">
            <v>1</v>
          </cell>
          <cell r="DU35">
            <v>0</v>
          </cell>
          <cell r="DV35">
            <v>1</v>
          </cell>
          <cell r="DW35">
            <v>6</v>
          </cell>
          <cell r="DX35">
            <v>29</v>
          </cell>
          <cell r="DY35">
            <v>2</v>
          </cell>
          <cell r="DZ35">
            <v>71</v>
          </cell>
          <cell r="EA35">
            <v>49</v>
          </cell>
          <cell r="EB35">
            <v>27</v>
          </cell>
          <cell r="EC35">
            <v>13</v>
          </cell>
          <cell r="ED35">
            <v>3</v>
          </cell>
          <cell r="EE35">
            <v>0</v>
          </cell>
          <cell r="EF35">
            <v>0</v>
          </cell>
          <cell r="EG35">
            <v>0</v>
          </cell>
          <cell r="EH35">
            <v>0</v>
          </cell>
          <cell r="EI35">
            <v>0</v>
          </cell>
          <cell r="EJ35">
            <v>0</v>
          </cell>
          <cell r="EK35">
            <v>0</v>
          </cell>
          <cell r="EL35">
            <v>5</v>
          </cell>
          <cell r="EM35">
            <v>5</v>
          </cell>
          <cell r="EN35">
            <v>1</v>
          </cell>
          <cell r="EO35">
            <v>0</v>
          </cell>
          <cell r="EP35">
            <v>0</v>
          </cell>
          <cell r="EQ35">
            <v>0</v>
          </cell>
          <cell r="ER35">
            <v>1</v>
          </cell>
          <cell r="ES35">
            <v>0</v>
          </cell>
          <cell r="ET35">
            <v>43</v>
          </cell>
          <cell r="EU35">
            <v>18</v>
          </cell>
          <cell r="EV35">
            <v>31</v>
          </cell>
          <cell r="EW35">
            <v>13</v>
          </cell>
          <cell r="EX35">
            <v>2</v>
          </cell>
          <cell r="EY35">
            <v>0</v>
          </cell>
          <cell r="EZ35">
            <v>0</v>
          </cell>
          <cell r="FA35">
            <v>0</v>
          </cell>
          <cell r="FB35">
            <v>14</v>
          </cell>
          <cell r="FC35">
            <v>1</v>
          </cell>
          <cell r="FD35">
            <v>29</v>
          </cell>
          <cell r="FE35">
            <v>56</v>
          </cell>
          <cell r="FF35">
            <v>65</v>
          </cell>
          <cell r="FG35">
            <v>28</v>
          </cell>
          <cell r="FH35">
            <v>2</v>
          </cell>
          <cell r="FI35">
            <v>0</v>
          </cell>
          <cell r="FJ35">
            <v>0</v>
          </cell>
          <cell r="FK35">
            <v>0</v>
          </cell>
          <cell r="FL35">
            <v>0</v>
          </cell>
          <cell r="FM35">
            <v>0</v>
          </cell>
          <cell r="FN35">
            <v>0</v>
          </cell>
          <cell r="FO35">
            <v>0</v>
          </cell>
          <cell r="FP35">
            <v>0</v>
          </cell>
          <cell r="FQ35">
            <v>4</v>
          </cell>
          <cell r="FR35">
            <v>1</v>
          </cell>
          <cell r="FS35">
            <v>0</v>
          </cell>
          <cell r="FT35">
            <v>0</v>
          </cell>
          <cell r="FU35">
            <v>1</v>
          </cell>
          <cell r="FV35">
            <v>4</v>
          </cell>
          <cell r="FW35">
            <v>0</v>
          </cell>
          <cell r="FX35">
            <v>4</v>
          </cell>
          <cell r="FY35">
            <v>1</v>
          </cell>
          <cell r="FZ35">
            <v>1</v>
          </cell>
          <cell r="GA35">
            <v>0</v>
          </cell>
          <cell r="GB35">
            <v>0</v>
          </cell>
          <cell r="GC35">
            <v>0</v>
          </cell>
          <cell r="GD35">
            <v>0</v>
          </cell>
          <cell r="GE35">
            <v>0</v>
          </cell>
          <cell r="GF35">
            <v>0</v>
          </cell>
          <cell r="GG35">
            <v>0</v>
          </cell>
          <cell r="GH35">
            <v>0</v>
          </cell>
          <cell r="GI35">
            <v>0</v>
          </cell>
          <cell r="GJ35">
            <v>0</v>
          </cell>
          <cell r="GK35">
            <v>0</v>
          </cell>
          <cell r="GL35">
            <v>0</v>
          </cell>
          <cell r="GM35">
            <v>0</v>
          </cell>
          <cell r="GN35">
            <v>0</v>
          </cell>
          <cell r="GO35">
            <v>0</v>
          </cell>
          <cell r="GP35">
            <v>0</v>
          </cell>
          <cell r="GQ35">
            <v>0</v>
          </cell>
          <cell r="GR35">
            <v>0</v>
          </cell>
          <cell r="GS35">
            <v>0</v>
          </cell>
          <cell r="GT35">
            <v>0</v>
          </cell>
          <cell r="GU35">
            <v>0</v>
          </cell>
          <cell r="GV35">
            <v>0</v>
          </cell>
          <cell r="GW35">
            <v>0</v>
          </cell>
          <cell r="GX35">
            <v>1</v>
          </cell>
          <cell r="GY35">
            <v>6</v>
          </cell>
          <cell r="GZ35">
            <v>21</v>
          </cell>
          <cell r="HA35">
            <v>1</v>
          </cell>
          <cell r="HB35">
            <v>25</v>
          </cell>
          <cell r="HC35">
            <v>8</v>
          </cell>
          <cell r="HD35">
            <v>12</v>
          </cell>
          <cell r="HE35">
            <v>4</v>
          </cell>
          <cell r="HF35">
            <v>2</v>
          </cell>
          <cell r="HG35">
            <v>0</v>
          </cell>
          <cell r="HH35">
            <v>0</v>
          </cell>
          <cell r="HI35">
            <v>0</v>
          </cell>
          <cell r="HJ35">
            <v>0</v>
          </cell>
          <cell r="HK35">
            <v>0</v>
          </cell>
          <cell r="HL35">
            <v>0</v>
          </cell>
          <cell r="HM35">
            <v>0</v>
          </cell>
          <cell r="HN35">
            <v>0</v>
          </cell>
          <cell r="HO35">
            <v>0</v>
          </cell>
          <cell r="HP35">
            <v>0</v>
          </cell>
          <cell r="HQ35">
            <v>0</v>
          </cell>
          <cell r="HR35">
            <v>0</v>
          </cell>
          <cell r="HS35">
            <v>0</v>
          </cell>
          <cell r="HT35">
            <v>0</v>
          </cell>
          <cell r="HU35">
            <v>0</v>
          </cell>
          <cell r="HV35">
            <v>0</v>
          </cell>
          <cell r="HW35">
            <v>0</v>
          </cell>
          <cell r="HX35">
            <v>0</v>
          </cell>
          <cell r="HY35">
            <v>0</v>
          </cell>
          <cell r="HZ35">
            <v>0</v>
          </cell>
        </row>
        <row r="36">
          <cell r="A36">
            <v>57</v>
          </cell>
          <cell r="B36" t="str">
            <v>Marriott International</v>
          </cell>
          <cell r="C36">
            <v>143602039041041</v>
          </cell>
          <cell r="D36">
            <v>52</v>
          </cell>
          <cell r="E36">
            <v>0</v>
          </cell>
          <cell r="F36">
            <v>0</v>
          </cell>
          <cell r="G36">
            <v>0</v>
          </cell>
          <cell r="H36">
            <v>33</v>
          </cell>
          <cell r="I36">
            <v>6</v>
          </cell>
          <cell r="J36">
            <v>742</v>
          </cell>
          <cell r="K36">
            <v>626</v>
          </cell>
          <cell r="L36">
            <v>582</v>
          </cell>
          <cell r="M36">
            <v>634</v>
          </cell>
          <cell r="N36">
            <v>114</v>
          </cell>
          <cell r="O36">
            <v>0</v>
          </cell>
          <cell r="P36">
            <v>0</v>
          </cell>
          <cell r="Q36">
            <v>0</v>
          </cell>
          <cell r="R36">
            <v>21</v>
          </cell>
          <cell r="S36">
            <v>4</v>
          </cell>
          <cell r="T36">
            <v>702</v>
          </cell>
          <cell r="U36">
            <v>534</v>
          </cell>
          <cell r="V36">
            <v>561</v>
          </cell>
          <cell r="W36">
            <v>615</v>
          </cell>
          <cell r="X36">
            <v>200</v>
          </cell>
          <cell r="Y36">
            <v>0</v>
          </cell>
          <cell r="Z36">
            <v>0</v>
          </cell>
          <cell r="AA36">
            <v>0</v>
          </cell>
          <cell r="AB36">
            <v>59</v>
          </cell>
          <cell r="AC36">
            <v>1</v>
          </cell>
          <cell r="AD36">
            <v>7452</v>
          </cell>
          <cell r="AE36">
            <v>3174</v>
          </cell>
          <cell r="AF36">
            <v>12509</v>
          </cell>
          <cell r="AG36">
            <v>15582</v>
          </cell>
          <cell r="AH36">
            <v>3434</v>
          </cell>
          <cell r="AI36">
            <v>0</v>
          </cell>
          <cell r="AJ36">
            <v>0</v>
          </cell>
          <cell r="AK36">
            <v>0</v>
          </cell>
          <cell r="AL36">
            <v>59</v>
          </cell>
          <cell r="AM36">
            <v>1</v>
          </cell>
          <cell r="AN36">
            <v>7452</v>
          </cell>
          <cell r="AO36">
            <v>3174</v>
          </cell>
          <cell r="AP36">
            <v>12511</v>
          </cell>
          <cell r="AQ36">
            <v>15934</v>
          </cell>
          <cell r="AR36">
            <v>3651</v>
          </cell>
          <cell r="AS36">
            <v>0</v>
          </cell>
          <cell r="AT36">
            <v>0</v>
          </cell>
          <cell r="AU36">
            <v>0</v>
          </cell>
          <cell r="AV36">
            <v>0</v>
          </cell>
          <cell r="AW36">
            <v>0</v>
          </cell>
          <cell r="AX36">
            <v>16</v>
          </cell>
          <cell r="AY36">
            <v>24</v>
          </cell>
          <cell r="AZ36">
            <v>12</v>
          </cell>
          <cell r="BA36">
            <v>47</v>
          </cell>
          <cell r="BB36">
            <v>1</v>
          </cell>
          <cell r="BC36">
            <v>0</v>
          </cell>
          <cell r="BD36">
            <v>0</v>
          </cell>
          <cell r="BE36">
            <v>0</v>
          </cell>
          <cell r="BF36">
            <v>0</v>
          </cell>
          <cell r="BG36">
            <v>0</v>
          </cell>
          <cell r="BH36">
            <v>91</v>
          </cell>
          <cell r="BI36">
            <v>64</v>
          </cell>
          <cell r="BJ36">
            <v>23</v>
          </cell>
          <cell r="BK36">
            <v>40</v>
          </cell>
          <cell r="BL36">
            <v>6</v>
          </cell>
          <cell r="BM36">
            <v>0</v>
          </cell>
          <cell r="BN36">
            <v>0</v>
          </cell>
          <cell r="BO36">
            <v>0</v>
          </cell>
          <cell r="BP36">
            <v>12</v>
          </cell>
          <cell r="BQ36">
            <v>0</v>
          </cell>
          <cell r="BR36">
            <v>114</v>
          </cell>
          <cell r="BS36">
            <v>181</v>
          </cell>
          <cell r="BT36">
            <v>375</v>
          </cell>
          <cell r="BU36">
            <v>408</v>
          </cell>
          <cell r="BV36">
            <v>73</v>
          </cell>
          <cell r="BW36">
            <v>0</v>
          </cell>
          <cell r="BX36">
            <v>0</v>
          </cell>
          <cell r="BY36">
            <v>0</v>
          </cell>
          <cell r="BZ36">
            <v>24</v>
          </cell>
          <cell r="CA36">
            <v>4</v>
          </cell>
          <cell r="CB36">
            <v>492</v>
          </cell>
          <cell r="CC36">
            <v>412</v>
          </cell>
          <cell r="CD36">
            <v>434</v>
          </cell>
          <cell r="CE36">
            <v>483</v>
          </cell>
          <cell r="CF36">
            <v>90</v>
          </cell>
          <cell r="CG36">
            <v>0</v>
          </cell>
          <cell r="CH36">
            <v>0</v>
          </cell>
          <cell r="CI36">
            <v>0</v>
          </cell>
          <cell r="CJ36">
            <v>12</v>
          </cell>
          <cell r="CK36">
            <v>0</v>
          </cell>
          <cell r="CL36">
            <v>101</v>
          </cell>
          <cell r="CM36">
            <v>163</v>
          </cell>
          <cell r="CN36">
            <v>370</v>
          </cell>
          <cell r="CO36">
            <v>394</v>
          </cell>
          <cell r="CP36">
            <v>73</v>
          </cell>
          <cell r="CQ36">
            <v>0</v>
          </cell>
          <cell r="CR36">
            <v>0</v>
          </cell>
          <cell r="CS36">
            <v>0</v>
          </cell>
          <cell r="CT36">
            <v>0</v>
          </cell>
          <cell r="CU36">
            <v>0</v>
          </cell>
          <cell r="CV36">
            <v>3</v>
          </cell>
          <cell r="CW36">
            <v>9</v>
          </cell>
          <cell r="CX36">
            <v>4</v>
          </cell>
          <cell r="CY36">
            <v>4</v>
          </cell>
          <cell r="CZ36">
            <v>2</v>
          </cell>
          <cell r="DA36">
            <v>0</v>
          </cell>
          <cell r="DB36">
            <v>0</v>
          </cell>
          <cell r="DC36">
            <v>0</v>
          </cell>
          <cell r="DD36">
            <v>1</v>
          </cell>
          <cell r="DE36">
            <v>0</v>
          </cell>
          <cell r="DF36">
            <v>37</v>
          </cell>
          <cell r="DG36">
            <v>29</v>
          </cell>
          <cell r="DH36">
            <v>8</v>
          </cell>
          <cell r="DI36">
            <v>36</v>
          </cell>
          <cell r="DJ36">
            <v>2</v>
          </cell>
          <cell r="DK36">
            <v>0</v>
          </cell>
          <cell r="DL36">
            <v>0</v>
          </cell>
          <cell r="DM36">
            <v>0</v>
          </cell>
          <cell r="DN36">
            <v>0</v>
          </cell>
          <cell r="DO36">
            <v>0</v>
          </cell>
          <cell r="DP36">
            <v>13</v>
          </cell>
          <cell r="DQ36">
            <v>26</v>
          </cell>
          <cell r="DR36">
            <v>25</v>
          </cell>
          <cell r="DS36">
            <v>22</v>
          </cell>
          <cell r="DT36">
            <v>1</v>
          </cell>
          <cell r="DU36">
            <v>0</v>
          </cell>
          <cell r="DV36">
            <v>0</v>
          </cell>
          <cell r="DW36">
            <v>0</v>
          </cell>
          <cell r="DX36">
            <v>21</v>
          </cell>
          <cell r="DY36">
            <v>6</v>
          </cell>
          <cell r="DZ36">
            <v>648</v>
          </cell>
          <cell r="EA36">
            <v>468</v>
          </cell>
          <cell r="EB36">
            <v>213</v>
          </cell>
          <cell r="EC36">
            <v>225</v>
          </cell>
          <cell r="ED36">
            <v>39</v>
          </cell>
          <cell r="EE36">
            <v>0</v>
          </cell>
          <cell r="EF36">
            <v>0</v>
          </cell>
          <cell r="EG36">
            <v>0</v>
          </cell>
          <cell r="EH36">
            <v>0</v>
          </cell>
          <cell r="EI36">
            <v>0</v>
          </cell>
          <cell r="EJ36">
            <v>0</v>
          </cell>
          <cell r="EK36">
            <v>2</v>
          </cell>
          <cell r="EL36">
            <v>0</v>
          </cell>
          <cell r="EM36">
            <v>4</v>
          </cell>
          <cell r="EN36">
            <v>1</v>
          </cell>
          <cell r="EO36">
            <v>0</v>
          </cell>
          <cell r="EP36">
            <v>0</v>
          </cell>
          <cell r="EQ36">
            <v>0</v>
          </cell>
          <cell r="ER36">
            <v>0</v>
          </cell>
          <cell r="ES36">
            <v>0</v>
          </cell>
          <cell r="ET36">
            <v>66</v>
          </cell>
          <cell r="EU36">
            <v>56</v>
          </cell>
          <cell r="EV36">
            <v>37</v>
          </cell>
          <cell r="EW36">
            <v>58</v>
          </cell>
          <cell r="EX36">
            <v>5</v>
          </cell>
          <cell r="EY36">
            <v>0</v>
          </cell>
          <cell r="EZ36">
            <v>0</v>
          </cell>
          <cell r="FA36">
            <v>0</v>
          </cell>
          <cell r="FB36">
            <v>10</v>
          </cell>
          <cell r="FC36">
            <v>0</v>
          </cell>
          <cell r="FD36">
            <v>197</v>
          </cell>
          <cell r="FE36">
            <v>178</v>
          </cell>
          <cell r="FF36">
            <v>298</v>
          </cell>
          <cell r="FG36">
            <v>359</v>
          </cell>
          <cell r="FH36">
            <v>67</v>
          </cell>
          <cell r="FI36">
            <v>0</v>
          </cell>
          <cell r="FJ36">
            <v>0</v>
          </cell>
          <cell r="FK36">
            <v>0</v>
          </cell>
          <cell r="FL36">
            <v>0</v>
          </cell>
          <cell r="FM36">
            <v>0</v>
          </cell>
          <cell r="FN36">
            <v>1</v>
          </cell>
          <cell r="FO36">
            <v>2</v>
          </cell>
          <cell r="FP36">
            <v>1</v>
          </cell>
          <cell r="FQ36">
            <v>3</v>
          </cell>
          <cell r="FR36">
            <v>0</v>
          </cell>
          <cell r="FS36">
            <v>0</v>
          </cell>
          <cell r="FT36">
            <v>0</v>
          </cell>
          <cell r="FU36">
            <v>0</v>
          </cell>
          <cell r="FV36">
            <v>2</v>
          </cell>
          <cell r="FW36">
            <v>0</v>
          </cell>
          <cell r="FX36">
            <v>8</v>
          </cell>
          <cell r="FY36">
            <v>15</v>
          </cell>
          <cell r="FZ36">
            <v>45</v>
          </cell>
          <cell r="GA36">
            <v>33</v>
          </cell>
          <cell r="GB36">
            <v>8</v>
          </cell>
          <cell r="GC36">
            <v>0</v>
          </cell>
          <cell r="GD36">
            <v>0</v>
          </cell>
          <cell r="GE36">
            <v>0</v>
          </cell>
          <cell r="GF36">
            <v>0</v>
          </cell>
          <cell r="GG36">
            <v>0</v>
          </cell>
          <cell r="GH36">
            <v>0</v>
          </cell>
          <cell r="GI36">
            <v>0</v>
          </cell>
          <cell r="GJ36">
            <v>0</v>
          </cell>
          <cell r="GK36">
            <v>0</v>
          </cell>
          <cell r="GL36">
            <v>0</v>
          </cell>
          <cell r="GM36">
            <v>0</v>
          </cell>
          <cell r="GN36">
            <v>0</v>
          </cell>
          <cell r="GO36">
            <v>0</v>
          </cell>
          <cell r="GP36">
            <v>0</v>
          </cell>
          <cell r="GQ36">
            <v>0</v>
          </cell>
          <cell r="GR36">
            <v>0</v>
          </cell>
          <cell r="GS36">
            <v>0</v>
          </cell>
          <cell r="GT36">
            <v>0</v>
          </cell>
          <cell r="GU36">
            <v>0</v>
          </cell>
          <cell r="GV36">
            <v>0</v>
          </cell>
          <cell r="GW36">
            <v>0</v>
          </cell>
          <cell r="GX36">
            <v>0</v>
          </cell>
          <cell r="GY36">
            <v>0</v>
          </cell>
          <cell r="GZ36">
            <v>17</v>
          </cell>
          <cell r="HA36">
            <v>6</v>
          </cell>
          <cell r="HB36">
            <v>444</v>
          </cell>
          <cell r="HC36">
            <v>319</v>
          </cell>
          <cell r="HD36">
            <v>145</v>
          </cell>
          <cell r="HE36">
            <v>129</v>
          </cell>
          <cell r="HF36">
            <v>27</v>
          </cell>
          <cell r="HG36">
            <v>0</v>
          </cell>
          <cell r="HH36">
            <v>0</v>
          </cell>
          <cell r="HI36">
            <v>0</v>
          </cell>
          <cell r="HJ36">
            <v>0</v>
          </cell>
          <cell r="HK36">
            <v>0</v>
          </cell>
          <cell r="HL36">
            <v>0</v>
          </cell>
          <cell r="HM36">
            <v>0</v>
          </cell>
          <cell r="HN36">
            <v>0</v>
          </cell>
          <cell r="HO36">
            <v>0</v>
          </cell>
          <cell r="HP36">
            <v>0</v>
          </cell>
          <cell r="HQ36">
            <v>0</v>
          </cell>
          <cell r="HR36">
            <v>0</v>
          </cell>
          <cell r="HS36">
            <v>0</v>
          </cell>
          <cell r="HT36">
            <v>4</v>
          </cell>
          <cell r="HU36">
            <v>0</v>
          </cell>
          <cell r="HV36">
            <v>26</v>
          </cell>
          <cell r="HW36">
            <v>56</v>
          </cell>
          <cell r="HX36">
            <v>56</v>
          </cell>
          <cell r="HY36">
            <v>52</v>
          </cell>
          <cell r="HZ36">
            <v>7</v>
          </cell>
        </row>
        <row r="37">
          <cell r="A37">
            <v>58</v>
          </cell>
          <cell r="B37" t="str">
            <v>Perkins Coie</v>
          </cell>
          <cell r="C37">
            <v>263371857101546</v>
          </cell>
          <cell r="D37">
            <v>53</v>
          </cell>
          <cell r="E37">
            <v>0</v>
          </cell>
          <cell r="F37">
            <v>0</v>
          </cell>
          <cell r="G37">
            <v>0</v>
          </cell>
          <cell r="H37">
            <v>0</v>
          </cell>
          <cell r="I37">
            <v>0</v>
          </cell>
          <cell r="J37">
            <v>10</v>
          </cell>
          <cell r="K37">
            <v>19</v>
          </cell>
          <cell r="L37">
            <v>18</v>
          </cell>
          <cell r="M37">
            <v>19</v>
          </cell>
          <cell r="N37">
            <v>2</v>
          </cell>
          <cell r="O37">
            <v>0</v>
          </cell>
          <cell r="P37">
            <v>0</v>
          </cell>
          <cell r="Q37">
            <v>0</v>
          </cell>
          <cell r="R37">
            <v>0</v>
          </cell>
          <cell r="S37">
            <v>0</v>
          </cell>
          <cell r="T37">
            <v>0</v>
          </cell>
          <cell r="U37">
            <v>5</v>
          </cell>
          <cell r="V37">
            <v>4</v>
          </cell>
          <cell r="W37">
            <v>7</v>
          </cell>
          <cell r="X37">
            <v>0</v>
          </cell>
          <cell r="Y37">
            <v>0</v>
          </cell>
          <cell r="Z37">
            <v>0</v>
          </cell>
          <cell r="AA37">
            <v>0</v>
          </cell>
          <cell r="AB37">
            <v>0</v>
          </cell>
          <cell r="AC37">
            <v>0</v>
          </cell>
          <cell r="AD37">
            <v>6</v>
          </cell>
          <cell r="AE37">
            <v>45</v>
          </cell>
          <cell r="AF37">
            <v>35</v>
          </cell>
          <cell r="AG37">
            <v>208</v>
          </cell>
          <cell r="AH37">
            <v>0</v>
          </cell>
          <cell r="AI37">
            <v>0</v>
          </cell>
          <cell r="AJ37">
            <v>0</v>
          </cell>
          <cell r="AK37">
            <v>0</v>
          </cell>
          <cell r="AL37">
            <v>0</v>
          </cell>
          <cell r="AM37">
            <v>0</v>
          </cell>
          <cell r="AN37">
            <v>6</v>
          </cell>
          <cell r="AO37">
            <v>45</v>
          </cell>
          <cell r="AP37">
            <v>35</v>
          </cell>
          <cell r="AQ37">
            <v>208</v>
          </cell>
          <cell r="AR37">
            <v>0</v>
          </cell>
          <cell r="AS37">
            <v>0</v>
          </cell>
          <cell r="AT37">
            <v>0</v>
          </cell>
          <cell r="AU37">
            <v>0</v>
          </cell>
          <cell r="AV37">
            <v>0</v>
          </cell>
          <cell r="AW37">
            <v>0</v>
          </cell>
          <cell r="AX37">
            <v>18</v>
          </cell>
          <cell r="AY37">
            <v>7</v>
          </cell>
          <cell r="AZ37">
            <v>4</v>
          </cell>
          <cell r="BA37">
            <v>18</v>
          </cell>
          <cell r="BB37">
            <v>0</v>
          </cell>
          <cell r="BC37">
            <v>0</v>
          </cell>
          <cell r="BD37">
            <v>0</v>
          </cell>
          <cell r="BE37">
            <v>0</v>
          </cell>
          <cell r="BF37">
            <v>0</v>
          </cell>
          <cell r="BG37">
            <v>0</v>
          </cell>
          <cell r="BH37">
            <v>1</v>
          </cell>
          <cell r="BI37">
            <v>9</v>
          </cell>
          <cell r="BJ37">
            <v>9</v>
          </cell>
          <cell r="BK37">
            <v>11</v>
          </cell>
          <cell r="BL37">
            <v>0</v>
          </cell>
          <cell r="BM37">
            <v>0</v>
          </cell>
          <cell r="BN37">
            <v>0</v>
          </cell>
          <cell r="BO37">
            <v>0</v>
          </cell>
          <cell r="BP37">
            <v>0</v>
          </cell>
          <cell r="BQ37">
            <v>0</v>
          </cell>
          <cell r="BR37">
            <v>0</v>
          </cell>
          <cell r="BS37">
            <v>0</v>
          </cell>
          <cell r="BT37">
            <v>1</v>
          </cell>
          <cell r="BU37">
            <v>0</v>
          </cell>
          <cell r="BV37">
            <v>0</v>
          </cell>
          <cell r="BW37">
            <v>0</v>
          </cell>
          <cell r="BX37">
            <v>0</v>
          </cell>
          <cell r="BY37">
            <v>0</v>
          </cell>
          <cell r="BZ37">
            <v>0</v>
          </cell>
          <cell r="CA37">
            <v>0</v>
          </cell>
          <cell r="CB37">
            <v>10</v>
          </cell>
          <cell r="CC37">
            <v>16</v>
          </cell>
          <cell r="CD37">
            <v>16</v>
          </cell>
          <cell r="CE37">
            <v>14</v>
          </cell>
          <cell r="CF37">
            <v>1</v>
          </cell>
          <cell r="CG37">
            <v>0</v>
          </cell>
          <cell r="CH37">
            <v>0</v>
          </cell>
          <cell r="CI37">
            <v>0</v>
          </cell>
          <cell r="CJ37">
            <v>0</v>
          </cell>
          <cell r="CK37">
            <v>0</v>
          </cell>
          <cell r="CL37">
            <v>1</v>
          </cell>
          <cell r="CM37">
            <v>1</v>
          </cell>
          <cell r="CN37">
            <v>0</v>
          </cell>
          <cell r="CO37">
            <v>0</v>
          </cell>
          <cell r="CP37">
            <v>0</v>
          </cell>
          <cell r="CQ37">
            <v>0</v>
          </cell>
          <cell r="CR37">
            <v>0</v>
          </cell>
          <cell r="CS37">
            <v>0</v>
          </cell>
          <cell r="CT37">
            <v>0</v>
          </cell>
          <cell r="CU37">
            <v>0</v>
          </cell>
          <cell r="CV37">
            <v>0</v>
          </cell>
          <cell r="CW37">
            <v>0</v>
          </cell>
          <cell r="CX37">
            <v>0</v>
          </cell>
          <cell r="CY37">
            <v>1</v>
          </cell>
          <cell r="CZ37">
            <v>1</v>
          </cell>
          <cell r="DA37">
            <v>0</v>
          </cell>
          <cell r="DB37">
            <v>0</v>
          </cell>
          <cell r="DC37">
            <v>0</v>
          </cell>
          <cell r="DD37">
            <v>0</v>
          </cell>
          <cell r="DE37">
            <v>0</v>
          </cell>
          <cell r="DF37">
            <v>5</v>
          </cell>
          <cell r="DG37">
            <v>14</v>
          </cell>
          <cell r="DH37">
            <v>12</v>
          </cell>
          <cell r="DI37">
            <v>18</v>
          </cell>
          <cell r="DJ37">
            <v>2</v>
          </cell>
          <cell r="DK37">
            <v>0</v>
          </cell>
          <cell r="DL37">
            <v>0</v>
          </cell>
          <cell r="DM37">
            <v>0</v>
          </cell>
          <cell r="DN37">
            <v>0</v>
          </cell>
          <cell r="DO37">
            <v>0</v>
          </cell>
          <cell r="DP37">
            <v>0</v>
          </cell>
          <cell r="DQ37">
            <v>1</v>
          </cell>
          <cell r="DR37">
            <v>1</v>
          </cell>
          <cell r="DS37">
            <v>0</v>
          </cell>
          <cell r="DT37">
            <v>0</v>
          </cell>
          <cell r="DU37">
            <v>0</v>
          </cell>
          <cell r="DV37">
            <v>0</v>
          </cell>
          <cell r="DW37">
            <v>0</v>
          </cell>
          <cell r="DX37">
            <v>0</v>
          </cell>
          <cell r="DY37">
            <v>0</v>
          </cell>
          <cell r="DZ37">
            <v>7</v>
          </cell>
          <cell r="EA37">
            <v>7</v>
          </cell>
          <cell r="EB37">
            <v>6</v>
          </cell>
          <cell r="EC37">
            <v>1</v>
          </cell>
          <cell r="ED37">
            <v>0</v>
          </cell>
          <cell r="EE37">
            <v>0</v>
          </cell>
          <cell r="EF37">
            <v>0</v>
          </cell>
          <cell r="EG37">
            <v>0</v>
          </cell>
          <cell r="EH37">
            <v>0</v>
          </cell>
          <cell r="EI37">
            <v>0</v>
          </cell>
          <cell r="EJ37">
            <v>0</v>
          </cell>
          <cell r="EK37">
            <v>0</v>
          </cell>
          <cell r="EL37">
            <v>0</v>
          </cell>
          <cell r="EM37">
            <v>2</v>
          </cell>
          <cell r="EN37">
            <v>1</v>
          </cell>
          <cell r="EO37">
            <v>0</v>
          </cell>
          <cell r="EP37">
            <v>0</v>
          </cell>
          <cell r="EQ37">
            <v>0</v>
          </cell>
          <cell r="ER37">
            <v>0</v>
          </cell>
          <cell r="ES37">
            <v>0</v>
          </cell>
          <cell r="ET37">
            <v>3</v>
          </cell>
          <cell r="EU37">
            <v>1</v>
          </cell>
          <cell r="EV37">
            <v>3</v>
          </cell>
          <cell r="EW37">
            <v>5</v>
          </cell>
          <cell r="EX37">
            <v>1</v>
          </cell>
          <cell r="EY37">
            <v>0</v>
          </cell>
          <cell r="EZ37">
            <v>0</v>
          </cell>
          <cell r="FA37">
            <v>0</v>
          </cell>
          <cell r="FB37">
            <v>0</v>
          </cell>
          <cell r="FC37">
            <v>0</v>
          </cell>
          <cell r="FD37">
            <v>3</v>
          </cell>
          <cell r="FE37">
            <v>10</v>
          </cell>
          <cell r="FF37">
            <v>11</v>
          </cell>
          <cell r="FG37">
            <v>11</v>
          </cell>
          <cell r="FH37">
            <v>1</v>
          </cell>
          <cell r="FI37">
            <v>0</v>
          </cell>
          <cell r="FJ37">
            <v>0</v>
          </cell>
          <cell r="FK37">
            <v>0</v>
          </cell>
          <cell r="FL37">
            <v>0</v>
          </cell>
          <cell r="FM37">
            <v>0</v>
          </cell>
          <cell r="FN37">
            <v>0</v>
          </cell>
          <cell r="FO37">
            <v>0</v>
          </cell>
          <cell r="FP37">
            <v>0</v>
          </cell>
          <cell r="FQ37">
            <v>0</v>
          </cell>
          <cell r="FR37">
            <v>0</v>
          </cell>
          <cell r="FS37">
            <v>0</v>
          </cell>
          <cell r="FT37">
            <v>0</v>
          </cell>
          <cell r="FU37">
            <v>0</v>
          </cell>
          <cell r="FV37">
            <v>0</v>
          </cell>
          <cell r="FW37">
            <v>0</v>
          </cell>
          <cell r="FX37">
            <v>1</v>
          </cell>
          <cell r="FY37">
            <v>4</v>
          </cell>
          <cell r="FZ37">
            <v>1</v>
          </cell>
          <cell r="GA37">
            <v>2</v>
          </cell>
          <cell r="GB37">
            <v>0</v>
          </cell>
          <cell r="GC37">
            <v>0</v>
          </cell>
          <cell r="GD37">
            <v>0</v>
          </cell>
          <cell r="GE37">
            <v>0</v>
          </cell>
          <cell r="GF37">
            <v>0</v>
          </cell>
          <cell r="GG37">
            <v>0</v>
          </cell>
          <cell r="GH37">
            <v>0</v>
          </cell>
          <cell r="GI37">
            <v>0</v>
          </cell>
          <cell r="GJ37">
            <v>0</v>
          </cell>
          <cell r="GK37">
            <v>0</v>
          </cell>
          <cell r="GL37">
            <v>0</v>
          </cell>
          <cell r="GM37">
            <v>0</v>
          </cell>
          <cell r="GN37">
            <v>0</v>
          </cell>
          <cell r="GO37">
            <v>0</v>
          </cell>
          <cell r="GP37">
            <v>0</v>
          </cell>
          <cell r="GQ37">
            <v>0</v>
          </cell>
          <cell r="GR37">
            <v>0</v>
          </cell>
          <cell r="GS37">
            <v>0</v>
          </cell>
          <cell r="GT37">
            <v>0</v>
          </cell>
          <cell r="GU37">
            <v>0</v>
          </cell>
          <cell r="GV37">
            <v>0</v>
          </cell>
          <cell r="GW37">
            <v>0</v>
          </cell>
          <cell r="GX37">
            <v>0</v>
          </cell>
          <cell r="GY37">
            <v>0</v>
          </cell>
          <cell r="GZ37">
            <v>0</v>
          </cell>
          <cell r="HA37">
            <v>0</v>
          </cell>
          <cell r="HB37">
            <v>3</v>
          </cell>
          <cell r="HC37">
            <v>4</v>
          </cell>
          <cell r="HD37">
            <v>3</v>
          </cell>
          <cell r="HE37">
            <v>1</v>
          </cell>
          <cell r="HF37">
            <v>0</v>
          </cell>
          <cell r="HG37">
            <v>0</v>
          </cell>
          <cell r="HH37">
            <v>0</v>
          </cell>
          <cell r="HI37">
            <v>0</v>
          </cell>
          <cell r="HJ37">
            <v>0</v>
          </cell>
          <cell r="HK37">
            <v>0</v>
          </cell>
          <cell r="HL37">
            <v>0</v>
          </cell>
          <cell r="HM37">
            <v>0</v>
          </cell>
          <cell r="HN37">
            <v>0</v>
          </cell>
          <cell r="HO37">
            <v>0</v>
          </cell>
          <cell r="HP37">
            <v>0</v>
          </cell>
          <cell r="HQ37">
            <v>0</v>
          </cell>
          <cell r="HR37">
            <v>0</v>
          </cell>
          <cell r="HS37">
            <v>0</v>
          </cell>
          <cell r="HT37">
            <v>0</v>
          </cell>
          <cell r="HU37">
            <v>0</v>
          </cell>
          <cell r="HV37">
            <v>0</v>
          </cell>
          <cell r="HW37">
            <v>0</v>
          </cell>
          <cell r="HX37">
            <v>0</v>
          </cell>
          <cell r="HY37">
            <v>0</v>
          </cell>
          <cell r="HZ37">
            <v>0</v>
          </cell>
        </row>
        <row r="38">
          <cell r="A38">
            <v>59</v>
          </cell>
          <cell r="B38" t="str">
            <v>Ernst &amp; Young</v>
          </cell>
          <cell r="C38">
            <v>195665063800329</v>
          </cell>
          <cell r="D38">
            <v>54</v>
          </cell>
          <cell r="E38">
            <v>0</v>
          </cell>
          <cell r="F38">
            <v>0</v>
          </cell>
          <cell r="G38">
            <v>0</v>
          </cell>
          <cell r="H38">
            <v>0</v>
          </cell>
          <cell r="I38">
            <v>0</v>
          </cell>
          <cell r="J38">
            <v>0</v>
          </cell>
          <cell r="K38">
            <v>0</v>
          </cell>
          <cell r="L38">
            <v>0</v>
          </cell>
          <cell r="M38">
            <v>1</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4</v>
          </cell>
          <cell r="AH38">
            <v>0</v>
          </cell>
          <cell r="AI38">
            <v>0</v>
          </cell>
          <cell r="AJ38">
            <v>0</v>
          </cell>
          <cell r="AK38">
            <v>0</v>
          </cell>
          <cell r="AL38">
            <v>0</v>
          </cell>
          <cell r="AM38">
            <v>0</v>
          </cell>
          <cell r="AN38">
            <v>0</v>
          </cell>
          <cell r="AO38">
            <v>0</v>
          </cell>
          <cell r="AP38">
            <v>0</v>
          </cell>
          <cell r="AQ38">
            <v>4</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1</v>
          </cell>
          <cell r="CF38">
            <v>0</v>
          </cell>
          <cell r="CG38">
            <v>0</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1</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1</v>
          </cell>
          <cell r="EX38">
            <v>0</v>
          </cell>
          <cell r="EY38">
            <v>0</v>
          </cell>
          <cell r="EZ38">
            <v>0</v>
          </cell>
          <cell r="FA38">
            <v>0</v>
          </cell>
          <cell r="FB38">
            <v>0</v>
          </cell>
          <cell r="FC38">
            <v>0</v>
          </cell>
          <cell r="FD38">
            <v>0</v>
          </cell>
          <cell r="FE38">
            <v>0</v>
          </cell>
          <cell r="FF38">
            <v>0</v>
          </cell>
          <cell r="FG38">
            <v>0</v>
          </cell>
          <cell r="FH38">
            <v>0</v>
          </cell>
          <cell r="FI38">
            <v>0</v>
          </cell>
          <cell r="FJ38">
            <v>0</v>
          </cell>
          <cell r="FK38">
            <v>0</v>
          </cell>
          <cell r="FL38">
            <v>0</v>
          </cell>
          <cell r="FM38">
            <v>0</v>
          </cell>
          <cell r="FN38">
            <v>0</v>
          </cell>
          <cell r="FO38">
            <v>0</v>
          </cell>
          <cell r="FP38">
            <v>0</v>
          </cell>
          <cell r="FQ38">
            <v>0</v>
          </cell>
          <cell r="FR38">
            <v>0</v>
          </cell>
          <cell r="FS38">
            <v>0</v>
          </cell>
          <cell r="FT38">
            <v>0</v>
          </cell>
          <cell r="FU38">
            <v>0</v>
          </cell>
          <cell r="FV38">
            <v>0</v>
          </cell>
          <cell r="FW38">
            <v>0</v>
          </cell>
          <cell r="FX38">
            <v>0</v>
          </cell>
          <cell r="FY38">
            <v>0</v>
          </cell>
          <cell r="FZ38">
            <v>0</v>
          </cell>
          <cell r="GA38">
            <v>0</v>
          </cell>
          <cell r="GB38">
            <v>0</v>
          </cell>
          <cell r="GC38">
            <v>0</v>
          </cell>
          <cell r="GD38">
            <v>0</v>
          </cell>
          <cell r="GE38">
            <v>0</v>
          </cell>
          <cell r="GF38">
            <v>0</v>
          </cell>
          <cell r="GG38">
            <v>0</v>
          </cell>
          <cell r="GH38">
            <v>0</v>
          </cell>
          <cell r="GI38">
            <v>0</v>
          </cell>
          <cell r="GJ38">
            <v>0</v>
          </cell>
          <cell r="GK38">
            <v>0</v>
          </cell>
          <cell r="GL38">
            <v>0</v>
          </cell>
          <cell r="GM38">
            <v>0</v>
          </cell>
          <cell r="GN38">
            <v>0</v>
          </cell>
          <cell r="GO38">
            <v>0</v>
          </cell>
          <cell r="GP38">
            <v>0</v>
          </cell>
          <cell r="GQ38">
            <v>0</v>
          </cell>
          <cell r="GR38">
            <v>0</v>
          </cell>
          <cell r="GS38">
            <v>0</v>
          </cell>
          <cell r="GT38">
            <v>0</v>
          </cell>
          <cell r="GU38">
            <v>0</v>
          </cell>
          <cell r="GV38">
            <v>0</v>
          </cell>
          <cell r="GW38">
            <v>0</v>
          </cell>
          <cell r="GX38">
            <v>0</v>
          </cell>
          <cell r="GY38">
            <v>0</v>
          </cell>
          <cell r="GZ38">
            <v>0</v>
          </cell>
          <cell r="HA38">
            <v>0</v>
          </cell>
          <cell r="HB38">
            <v>0</v>
          </cell>
          <cell r="HC38">
            <v>0</v>
          </cell>
          <cell r="HD38">
            <v>0</v>
          </cell>
          <cell r="HE38">
            <v>0</v>
          </cell>
          <cell r="HF38">
            <v>0</v>
          </cell>
          <cell r="HG38">
            <v>0</v>
          </cell>
          <cell r="HH38">
            <v>0</v>
          </cell>
          <cell r="HI38">
            <v>0</v>
          </cell>
          <cell r="HJ38">
            <v>0</v>
          </cell>
          <cell r="HK38">
            <v>0</v>
          </cell>
          <cell r="HL38">
            <v>0</v>
          </cell>
          <cell r="HM38">
            <v>0</v>
          </cell>
          <cell r="HN38">
            <v>0</v>
          </cell>
          <cell r="HO38">
            <v>0</v>
          </cell>
          <cell r="HP38">
            <v>0</v>
          </cell>
          <cell r="HQ38">
            <v>0</v>
          </cell>
          <cell r="HR38">
            <v>0</v>
          </cell>
          <cell r="HS38">
            <v>0</v>
          </cell>
          <cell r="HT38">
            <v>0</v>
          </cell>
          <cell r="HU38">
            <v>0</v>
          </cell>
          <cell r="HV38">
            <v>0</v>
          </cell>
          <cell r="HW38">
            <v>0</v>
          </cell>
          <cell r="HX38">
            <v>0</v>
          </cell>
          <cell r="HY38">
            <v>0</v>
          </cell>
          <cell r="HZ38">
            <v>0</v>
          </cell>
        </row>
        <row r="39">
          <cell r="A39">
            <v>61</v>
          </cell>
          <cell r="B39" t="str">
            <v>Nordstrom</v>
          </cell>
          <cell r="C39">
            <v>12854644836</v>
          </cell>
          <cell r="D39">
            <v>56</v>
          </cell>
          <cell r="E39">
            <v>0</v>
          </cell>
          <cell r="F39">
            <v>0</v>
          </cell>
          <cell r="G39">
            <v>0</v>
          </cell>
          <cell r="H39">
            <v>0</v>
          </cell>
          <cell r="I39">
            <v>0</v>
          </cell>
          <cell r="J39">
            <v>0</v>
          </cell>
          <cell r="K39">
            <v>0</v>
          </cell>
          <cell r="L39">
            <v>0</v>
          </cell>
          <cell r="M39">
            <v>235</v>
          </cell>
          <cell r="N39">
            <v>64</v>
          </cell>
          <cell r="O39">
            <v>0</v>
          </cell>
          <cell r="P39">
            <v>0</v>
          </cell>
          <cell r="Q39">
            <v>0</v>
          </cell>
          <cell r="R39">
            <v>0</v>
          </cell>
          <cell r="S39">
            <v>0</v>
          </cell>
          <cell r="T39">
            <v>0</v>
          </cell>
          <cell r="U39">
            <v>0</v>
          </cell>
          <cell r="V39">
            <v>0</v>
          </cell>
          <cell r="W39">
            <v>707</v>
          </cell>
          <cell r="X39">
            <v>147</v>
          </cell>
          <cell r="Y39">
            <v>0</v>
          </cell>
          <cell r="Z39">
            <v>0</v>
          </cell>
          <cell r="AA39">
            <v>0</v>
          </cell>
          <cell r="AB39">
            <v>0</v>
          </cell>
          <cell r="AC39">
            <v>0</v>
          </cell>
          <cell r="AD39">
            <v>0</v>
          </cell>
          <cell r="AE39">
            <v>0</v>
          </cell>
          <cell r="AF39">
            <v>0</v>
          </cell>
          <cell r="AG39">
            <v>9164</v>
          </cell>
          <cell r="AH39">
            <v>1224</v>
          </cell>
          <cell r="AI39">
            <v>0</v>
          </cell>
          <cell r="AJ39">
            <v>0</v>
          </cell>
          <cell r="AK39">
            <v>0</v>
          </cell>
          <cell r="AL39">
            <v>0</v>
          </cell>
          <cell r="AM39">
            <v>0</v>
          </cell>
          <cell r="AN39">
            <v>0</v>
          </cell>
          <cell r="AO39">
            <v>0</v>
          </cell>
          <cell r="AP39">
            <v>0</v>
          </cell>
          <cell r="AQ39">
            <v>9959</v>
          </cell>
          <cell r="AR39">
            <v>1262</v>
          </cell>
          <cell r="AS39">
            <v>0</v>
          </cell>
          <cell r="AT39">
            <v>0</v>
          </cell>
          <cell r="AU39">
            <v>0</v>
          </cell>
          <cell r="AV39">
            <v>0</v>
          </cell>
          <cell r="AW39">
            <v>0</v>
          </cell>
          <cell r="AX39">
            <v>0</v>
          </cell>
          <cell r="AY39">
            <v>0</v>
          </cell>
          <cell r="AZ39">
            <v>0</v>
          </cell>
          <cell r="BA39">
            <v>212</v>
          </cell>
          <cell r="BB39">
            <v>97</v>
          </cell>
          <cell r="BC39">
            <v>0</v>
          </cell>
          <cell r="BD39">
            <v>0</v>
          </cell>
          <cell r="BE39">
            <v>0</v>
          </cell>
          <cell r="BF39">
            <v>0</v>
          </cell>
          <cell r="BG39">
            <v>0</v>
          </cell>
          <cell r="BH39">
            <v>0</v>
          </cell>
          <cell r="BI39">
            <v>0</v>
          </cell>
          <cell r="BJ39">
            <v>0</v>
          </cell>
          <cell r="BK39">
            <v>24</v>
          </cell>
          <cell r="BL39">
            <v>5</v>
          </cell>
          <cell r="BM39">
            <v>0</v>
          </cell>
          <cell r="BN39">
            <v>0</v>
          </cell>
          <cell r="BO39">
            <v>0</v>
          </cell>
          <cell r="BP39">
            <v>0</v>
          </cell>
          <cell r="BQ39">
            <v>0</v>
          </cell>
          <cell r="BR39">
            <v>0</v>
          </cell>
          <cell r="BS39">
            <v>0</v>
          </cell>
          <cell r="BT39">
            <v>0</v>
          </cell>
          <cell r="BU39">
            <v>131</v>
          </cell>
          <cell r="BV39">
            <v>44</v>
          </cell>
          <cell r="BW39">
            <v>0</v>
          </cell>
          <cell r="BX39">
            <v>0</v>
          </cell>
          <cell r="BY39">
            <v>0</v>
          </cell>
          <cell r="BZ39">
            <v>0</v>
          </cell>
          <cell r="CA39">
            <v>0</v>
          </cell>
          <cell r="CB39">
            <v>0</v>
          </cell>
          <cell r="CC39">
            <v>0</v>
          </cell>
          <cell r="CD39">
            <v>0</v>
          </cell>
          <cell r="CE39">
            <v>152</v>
          </cell>
          <cell r="CF39">
            <v>42</v>
          </cell>
          <cell r="CG39">
            <v>0</v>
          </cell>
          <cell r="CH39">
            <v>0</v>
          </cell>
          <cell r="CI39">
            <v>0</v>
          </cell>
          <cell r="CJ39">
            <v>0</v>
          </cell>
          <cell r="CK39">
            <v>0</v>
          </cell>
          <cell r="CL39">
            <v>0</v>
          </cell>
          <cell r="CM39">
            <v>0</v>
          </cell>
          <cell r="CN39">
            <v>0</v>
          </cell>
          <cell r="CO39">
            <v>134</v>
          </cell>
          <cell r="CP39">
            <v>47</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57</v>
          </cell>
          <cell r="DJ39">
            <v>10</v>
          </cell>
          <cell r="DK39">
            <v>0</v>
          </cell>
          <cell r="DL39">
            <v>0</v>
          </cell>
          <cell r="DM39">
            <v>0</v>
          </cell>
          <cell r="DN39">
            <v>0</v>
          </cell>
          <cell r="DO39">
            <v>0</v>
          </cell>
          <cell r="DP39">
            <v>0</v>
          </cell>
          <cell r="DQ39">
            <v>0</v>
          </cell>
          <cell r="DR39">
            <v>0</v>
          </cell>
          <cell r="DS39">
            <v>26</v>
          </cell>
          <cell r="DT39">
            <v>12</v>
          </cell>
          <cell r="DU39">
            <v>0</v>
          </cell>
          <cell r="DV39">
            <v>0</v>
          </cell>
          <cell r="DW39">
            <v>0</v>
          </cell>
          <cell r="DX39">
            <v>0</v>
          </cell>
          <cell r="DY39">
            <v>0</v>
          </cell>
          <cell r="DZ39">
            <v>0</v>
          </cell>
          <cell r="EA39">
            <v>0</v>
          </cell>
          <cell r="EB39">
            <v>0</v>
          </cell>
          <cell r="EC39">
            <v>65</v>
          </cell>
          <cell r="ED39">
            <v>20</v>
          </cell>
          <cell r="EE39">
            <v>0</v>
          </cell>
          <cell r="EF39">
            <v>0</v>
          </cell>
          <cell r="EG39">
            <v>0</v>
          </cell>
          <cell r="EH39">
            <v>0</v>
          </cell>
          <cell r="EI39">
            <v>0</v>
          </cell>
          <cell r="EJ39">
            <v>0</v>
          </cell>
          <cell r="EK39">
            <v>0</v>
          </cell>
          <cell r="EL39">
            <v>0</v>
          </cell>
          <cell r="EM39">
            <v>15</v>
          </cell>
          <cell r="EN39">
            <v>2</v>
          </cell>
          <cell r="EO39">
            <v>0</v>
          </cell>
          <cell r="EP39">
            <v>0</v>
          </cell>
          <cell r="EQ39">
            <v>0</v>
          </cell>
          <cell r="ER39">
            <v>0</v>
          </cell>
          <cell r="ES39">
            <v>0</v>
          </cell>
          <cell r="ET39">
            <v>0</v>
          </cell>
          <cell r="EU39">
            <v>0</v>
          </cell>
          <cell r="EV39">
            <v>0</v>
          </cell>
          <cell r="EW39">
            <v>26</v>
          </cell>
          <cell r="EX39">
            <v>3</v>
          </cell>
          <cell r="EY39">
            <v>0</v>
          </cell>
          <cell r="EZ39">
            <v>0</v>
          </cell>
          <cell r="FA39">
            <v>0</v>
          </cell>
          <cell r="FB39">
            <v>0</v>
          </cell>
          <cell r="FC39">
            <v>0</v>
          </cell>
          <cell r="FD39">
            <v>0</v>
          </cell>
          <cell r="FE39">
            <v>0</v>
          </cell>
          <cell r="FF39">
            <v>0</v>
          </cell>
          <cell r="FG39">
            <v>89</v>
          </cell>
          <cell r="FH39">
            <v>20</v>
          </cell>
          <cell r="FI39">
            <v>0</v>
          </cell>
          <cell r="FJ39">
            <v>0</v>
          </cell>
          <cell r="FK39">
            <v>0</v>
          </cell>
          <cell r="FL39">
            <v>0</v>
          </cell>
          <cell r="FM39">
            <v>0</v>
          </cell>
          <cell r="FN39">
            <v>0</v>
          </cell>
          <cell r="FO39">
            <v>0</v>
          </cell>
          <cell r="FP39">
            <v>0</v>
          </cell>
          <cell r="FQ39">
            <v>11</v>
          </cell>
          <cell r="FR39">
            <v>4</v>
          </cell>
          <cell r="FS39">
            <v>0</v>
          </cell>
          <cell r="FT39">
            <v>0</v>
          </cell>
          <cell r="FU39">
            <v>0</v>
          </cell>
          <cell r="FV39">
            <v>0</v>
          </cell>
          <cell r="FW39">
            <v>0</v>
          </cell>
          <cell r="FX39">
            <v>0</v>
          </cell>
          <cell r="FY39">
            <v>0</v>
          </cell>
          <cell r="FZ39">
            <v>0</v>
          </cell>
          <cell r="GA39">
            <v>11</v>
          </cell>
          <cell r="GB39">
            <v>2</v>
          </cell>
          <cell r="GC39">
            <v>0</v>
          </cell>
          <cell r="GD39">
            <v>0</v>
          </cell>
          <cell r="GE39">
            <v>0</v>
          </cell>
          <cell r="GF39">
            <v>0</v>
          </cell>
          <cell r="GG39">
            <v>0</v>
          </cell>
          <cell r="GH39">
            <v>0</v>
          </cell>
          <cell r="GI39">
            <v>0</v>
          </cell>
          <cell r="GJ39">
            <v>0</v>
          </cell>
          <cell r="GK39">
            <v>0</v>
          </cell>
          <cell r="GL39">
            <v>0</v>
          </cell>
          <cell r="GM39">
            <v>0</v>
          </cell>
          <cell r="GN39">
            <v>0</v>
          </cell>
          <cell r="GO39">
            <v>0</v>
          </cell>
          <cell r="GP39">
            <v>0</v>
          </cell>
          <cell r="GQ39">
            <v>0</v>
          </cell>
          <cell r="GR39">
            <v>0</v>
          </cell>
          <cell r="GS39">
            <v>0</v>
          </cell>
          <cell r="GT39">
            <v>0</v>
          </cell>
          <cell r="GU39">
            <v>0</v>
          </cell>
          <cell r="GV39">
            <v>0</v>
          </cell>
          <cell r="GW39">
            <v>0</v>
          </cell>
          <cell r="GX39">
            <v>0</v>
          </cell>
          <cell r="GY39">
            <v>0</v>
          </cell>
          <cell r="GZ39">
            <v>0</v>
          </cell>
          <cell r="HA39">
            <v>0</v>
          </cell>
          <cell r="HB39">
            <v>0</v>
          </cell>
          <cell r="HC39">
            <v>0</v>
          </cell>
          <cell r="HD39">
            <v>0</v>
          </cell>
          <cell r="HE39">
            <v>39</v>
          </cell>
          <cell r="HF39">
            <v>5</v>
          </cell>
          <cell r="HG39">
            <v>0</v>
          </cell>
          <cell r="HH39">
            <v>0</v>
          </cell>
          <cell r="HI39">
            <v>0</v>
          </cell>
          <cell r="HJ39">
            <v>0</v>
          </cell>
          <cell r="HK39">
            <v>0</v>
          </cell>
          <cell r="HL39">
            <v>0</v>
          </cell>
          <cell r="HM39">
            <v>0</v>
          </cell>
          <cell r="HN39">
            <v>0</v>
          </cell>
          <cell r="HO39">
            <v>0</v>
          </cell>
          <cell r="HP39">
            <v>0</v>
          </cell>
          <cell r="HQ39">
            <v>0</v>
          </cell>
          <cell r="HR39">
            <v>0</v>
          </cell>
          <cell r="HS39">
            <v>0</v>
          </cell>
          <cell r="HT39">
            <v>0</v>
          </cell>
          <cell r="HU39">
            <v>0</v>
          </cell>
          <cell r="HV39">
            <v>0</v>
          </cell>
          <cell r="HW39">
            <v>0</v>
          </cell>
          <cell r="HX39">
            <v>0</v>
          </cell>
          <cell r="HY39">
            <v>59</v>
          </cell>
          <cell r="HZ39">
            <v>30</v>
          </cell>
        </row>
        <row r="40">
          <cell r="A40">
            <v>62</v>
          </cell>
          <cell r="B40" t="str">
            <v>Build-A-Bear Workshop</v>
          </cell>
          <cell r="C40">
            <v>8783725165</v>
          </cell>
          <cell r="D40">
            <v>57</v>
          </cell>
          <cell r="E40">
            <v>3</v>
          </cell>
          <cell r="F40">
            <v>68</v>
          </cell>
          <cell r="G40">
            <v>242</v>
          </cell>
          <cell r="H40">
            <v>101</v>
          </cell>
          <cell r="I40">
            <v>2</v>
          </cell>
          <cell r="J40">
            <v>225</v>
          </cell>
          <cell r="K40">
            <v>677</v>
          </cell>
          <cell r="L40">
            <v>759</v>
          </cell>
          <cell r="M40">
            <v>1001</v>
          </cell>
          <cell r="N40">
            <v>192</v>
          </cell>
          <cell r="O40">
            <v>0</v>
          </cell>
          <cell r="P40">
            <v>44</v>
          </cell>
          <cell r="Q40">
            <v>219</v>
          </cell>
          <cell r="R40">
            <v>116</v>
          </cell>
          <cell r="S40">
            <v>10</v>
          </cell>
          <cell r="T40">
            <v>467</v>
          </cell>
          <cell r="U40">
            <v>986</v>
          </cell>
          <cell r="V40">
            <v>1949</v>
          </cell>
          <cell r="W40">
            <v>2989</v>
          </cell>
          <cell r="X40">
            <v>719</v>
          </cell>
          <cell r="Y40">
            <v>0</v>
          </cell>
          <cell r="Z40">
            <v>32</v>
          </cell>
          <cell r="AA40">
            <v>147</v>
          </cell>
          <cell r="AB40">
            <v>56</v>
          </cell>
          <cell r="AC40">
            <v>2</v>
          </cell>
          <cell r="AD40">
            <v>9949</v>
          </cell>
          <cell r="AE40">
            <v>5038</v>
          </cell>
          <cell r="AF40">
            <v>17069</v>
          </cell>
          <cell r="AG40">
            <v>21171</v>
          </cell>
          <cell r="AH40">
            <v>12485</v>
          </cell>
          <cell r="AI40">
            <v>0</v>
          </cell>
          <cell r="AJ40">
            <v>32</v>
          </cell>
          <cell r="AK40">
            <v>147</v>
          </cell>
          <cell r="AL40">
            <v>56</v>
          </cell>
          <cell r="AM40">
            <v>2</v>
          </cell>
          <cell r="AN40">
            <v>9949</v>
          </cell>
          <cell r="AO40">
            <v>5038</v>
          </cell>
          <cell r="AP40">
            <v>17071</v>
          </cell>
          <cell r="AQ40">
            <v>22210</v>
          </cell>
          <cell r="AR40">
            <v>12853</v>
          </cell>
          <cell r="AS40">
            <v>0</v>
          </cell>
          <cell r="AT40">
            <v>23</v>
          </cell>
          <cell r="AU40">
            <v>30</v>
          </cell>
          <cell r="AV40">
            <v>5</v>
          </cell>
          <cell r="AW40">
            <v>0</v>
          </cell>
          <cell r="AX40">
            <v>12</v>
          </cell>
          <cell r="AY40">
            <v>39</v>
          </cell>
          <cell r="AZ40">
            <v>24</v>
          </cell>
          <cell r="BA40">
            <v>31</v>
          </cell>
          <cell r="BB40">
            <v>3</v>
          </cell>
          <cell r="BC40">
            <v>0</v>
          </cell>
          <cell r="BD40">
            <v>0</v>
          </cell>
          <cell r="BE40">
            <v>7</v>
          </cell>
          <cell r="BF40">
            <v>3</v>
          </cell>
          <cell r="BG40">
            <v>0</v>
          </cell>
          <cell r="BH40">
            <v>4</v>
          </cell>
          <cell r="BI40">
            <v>15</v>
          </cell>
          <cell r="BJ40">
            <v>13</v>
          </cell>
          <cell r="BK40">
            <v>13</v>
          </cell>
          <cell r="BL40">
            <v>2</v>
          </cell>
          <cell r="BM40">
            <v>0</v>
          </cell>
          <cell r="BN40">
            <v>3</v>
          </cell>
          <cell r="BO40">
            <v>17</v>
          </cell>
          <cell r="BP40">
            <v>13</v>
          </cell>
          <cell r="BQ40">
            <v>0</v>
          </cell>
          <cell r="BR40">
            <v>37</v>
          </cell>
          <cell r="BS40">
            <v>109</v>
          </cell>
          <cell r="BT40">
            <v>130</v>
          </cell>
          <cell r="BU40">
            <v>234</v>
          </cell>
          <cell r="BV40">
            <v>58</v>
          </cell>
          <cell r="BW40">
            <v>3</v>
          </cell>
          <cell r="BX40">
            <v>54</v>
          </cell>
          <cell r="BY40">
            <v>175</v>
          </cell>
          <cell r="BZ40">
            <v>65</v>
          </cell>
          <cell r="CA40">
            <v>0</v>
          </cell>
          <cell r="CB40">
            <v>114</v>
          </cell>
          <cell r="CC40">
            <v>349</v>
          </cell>
          <cell r="CD40">
            <v>391</v>
          </cell>
          <cell r="CE40">
            <v>563</v>
          </cell>
          <cell r="CF40">
            <v>109</v>
          </cell>
          <cell r="CG40">
            <v>0</v>
          </cell>
          <cell r="CH40">
            <v>0</v>
          </cell>
          <cell r="CI40">
            <v>8</v>
          </cell>
          <cell r="CJ40">
            <v>6</v>
          </cell>
          <cell r="CK40">
            <v>0</v>
          </cell>
          <cell r="CL40">
            <v>22</v>
          </cell>
          <cell r="CM40">
            <v>73</v>
          </cell>
          <cell r="CN40">
            <v>99</v>
          </cell>
          <cell r="CO40">
            <v>168</v>
          </cell>
          <cell r="CP40">
            <v>51</v>
          </cell>
          <cell r="CQ40">
            <v>0</v>
          </cell>
          <cell r="CR40">
            <v>0</v>
          </cell>
          <cell r="CS40">
            <v>0</v>
          </cell>
          <cell r="CT40">
            <v>0</v>
          </cell>
          <cell r="CU40">
            <v>0</v>
          </cell>
          <cell r="CV40">
            <v>0</v>
          </cell>
          <cell r="CW40">
            <v>5</v>
          </cell>
          <cell r="CX40">
            <v>27</v>
          </cell>
          <cell r="CY40">
            <v>52</v>
          </cell>
          <cell r="CZ40">
            <v>5</v>
          </cell>
          <cell r="DA40">
            <v>0</v>
          </cell>
          <cell r="DB40">
            <v>0</v>
          </cell>
          <cell r="DC40">
            <v>0</v>
          </cell>
          <cell r="DD40">
            <v>0</v>
          </cell>
          <cell r="DE40">
            <v>0</v>
          </cell>
          <cell r="DF40">
            <v>9</v>
          </cell>
          <cell r="DG40">
            <v>32</v>
          </cell>
          <cell r="DH40">
            <v>11</v>
          </cell>
          <cell r="DI40">
            <v>21</v>
          </cell>
          <cell r="DJ40">
            <v>6</v>
          </cell>
          <cell r="DK40">
            <v>0</v>
          </cell>
          <cell r="DL40">
            <v>0</v>
          </cell>
          <cell r="DM40">
            <v>0</v>
          </cell>
          <cell r="DN40">
            <v>0</v>
          </cell>
          <cell r="DO40">
            <v>0</v>
          </cell>
          <cell r="DP40">
            <v>3</v>
          </cell>
          <cell r="DQ40">
            <v>3</v>
          </cell>
          <cell r="DR40">
            <v>13</v>
          </cell>
          <cell r="DS40">
            <v>13</v>
          </cell>
          <cell r="DT40">
            <v>5</v>
          </cell>
          <cell r="DU40">
            <v>3</v>
          </cell>
          <cell r="DV40">
            <v>68</v>
          </cell>
          <cell r="DW40">
            <v>234</v>
          </cell>
          <cell r="DX40">
            <v>95</v>
          </cell>
          <cell r="DY40">
            <v>2</v>
          </cell>
          <cell r="DZ40">
            <v>203</v>
          </cell>
          <cell r="EA40">
            <v>607</v>
          </cell>
          <cell r="EB40">
            <v>662</v>
          </cell>
          <cell r="EC40">
            <v>834</v>
          </cell>
          <cell r="ED40">
            <v>140</v>
          </cell>
          <cell r="EE40">
            <v>0</v>
          </cell>
          <cell r="EF40">
            <v>0</v>
          </cell>
          <cell r="EG40">
            <v>0</v>
          </cell>
          <cell r="EH40">
            <v>2</v>
          </cell>
          <cell r="EI40">
            <v>0</v>
          </cell>
          <cell r="EJ40">
            <v>2</v>
          </cell>
          <cell r="EK40">
            <v>3</v>
          </cell>
          <cell r="EL40">
            <v>5</v>
          </cell>
          <cell r="EM40">
            <v>2</v>
          </cell>
          <cell r="EN40">
            <v>3</v>
          </cell>
          <cell r="EO40">
            <v>0</v>
          </cell>
          <cell r="EP40">
            <v>42</v>
          </cell>
          <cell r="EQ40">
            <v>103</v>
          </cell>
          <cell r="ER40">
            <v>31</v>
          </cell>
          <cell r="ES40">
            <v>1</v>
          </cell>
          <cell r="ET40">
            <v>63</v>
          </cell>
          <cell r="EU40">
            <v>260</v>
          </cell>
          <cell r="EV40">
            <v>282</v>
          </cell>
          <cell r="EW40">
            <v>364</v>
          </cell>
          <cell r="EX40">
            <v>65</v>
          </cell>
          <cell r="EY40">
            <v>0</v>
          </cell>
          <cell r="EZ40">
            <v>0</v>
          </cell>
          <cell r="FA40">
            <v>12</v>
          </cell>
          <cell r="FB40">
            <v>8</v>
          </cell>
          <cell r="FC40">
            <v>0</v>
          </cell>
          <cell r="FD40">
            <v>9</v>
          </cell>
          <cell r="FE40">
            <v>30</v>
          </cell>
          <cell r="FF40">
            <v>43</v>
          </cell>
          <cell r="FG40">
            <v>68</v>
          </cell>
          <cell r="FH40">
            <v>15</v>
          </cell>
          <cell r="FI40">
            <v>0</v>
          </cell>
          <cell r="FJ40">
            <v>0</v>
          </cell>
          <cell r="FK40">
            <v>0</v>
          </cell>
          <cell r="FL40">
            <v>0</v>
          </cell>
          <cell r="FM40">
            <v>0</v>
          </cell>
          <cell r="FN40">
            <v>1</v>
          </cell>
          <cell r="FO40">
            <v>1</v>
          </cell>
          <cell r="FP40">
            <v>1</v>
          </cell>
          <cell r="FQ40">
            <v>5</v>
          </cell>
          <cell r="FR40">
            <v>1</v>
          </cell>
          <cell r="FS40">
            <v>0</v>
          </cell>
          <cell r="FT40">
            <v>0</v>
          </cell>
          <cell r="FU40">
            <v>3</v>
          </cell>
          <cell r="FV40">
            <v>1</v>
          </cell>
          <cell r="FW40">
            <v>0</v>
          </cell>
          <cell r="FX40">
            <v>3</v>
          </cell>
          <cell r="FY40">
            <v>7</v>
          </cell>
          <cell r="FZ40">
            <v>18</v>
          </cell>
          <cell r="GA40">
            <v>21</v>
          </cell>
          <cell r="GB40">
            <v>1</v>
          </cell>
          <cell r="GC40">
            <v>0</v>
          </cell>
          <cell r="GD40">
            <v>0</v>
          </cell>
          <cell r="GE40">
            <v>0</v>
          </cell>
          <cell r="GF40">
            <v>0</v>
          </cell>
          <cell r="GG40">
            <v>0</v>
          </cell>
          <cell r="GH40">
            <v>0</v>
          </cell>
          <cell r="GI40">
            <v>0</v>
          </cell>
          <cell r="GJ40">
            <v>0</v>
          </cell>
          <cell r="GK40">
            <v>0</v>
          </cell>
          <cell r="GL40">
            <v>0</v>
          </cell>
          <cell r="GM40">
            <v>0</v>
          </cell>
          <cell r="GN40">
            <v>0</v>
          </cell>
          <cell r="GO40">
            <v>0</v>
          </cell>
          <cell r="GP40">
            <v>0</v>
          </cell>
          <cell r="GQ40">
            <v>0</v>
          </cell>
          <cell r="GR40">
            <v>0</v>
          </cell>
          <cell r="GS40">
            <v>0</v>
          </cell>
          <cell r="GT40">
            <v>0</v>
          </cell>
          <cell r="GU40">
            <v>0</v>
          </cell>
          <cell r="GV40">
            <v>0</v>
          </cell>
          <cell r="GW40">
            <v>3</v>
          </cell>
          <cell r="GX40">
            <v>26</v>
          </cell>
          <cell r="GY40">
            <v>124</v>
          </cell>
          <cell r="GZ40">
            <v>60</v>
          </cell>
          <cell r="HA40">
            <v>1</v>
          </cell>
          <cell r="HB40">
            <v>131</v>
          </cell>
          <cell r="HC40">
            <v>327</v>
          </cell>
          <cell r="HD40">
            <v>357</v>
          </cell>
          <cell r="HE40">
            <v>447</v>
          </cell>
          <cell r="HF40">
            <v>71</v>
          </cell>
          <cell r="HG40">
            <v>0</v>
          </cell>
          <cell r="HH40">
            <v>0</v>
          </cell>
          <cell r="HI40">
            <v>0</v>
          </cell>
          <cell r="HJ40">
            <v>0</v>
          </cell>
          <cell r="HK40">
            <v>0</v>
          </cell>
          <cell r="HL40">
            <v>0</v>
          </cell>
          <cell r="HM40">
            <v>0</v>
          </cell>
          <cell r="HN40">
            <v>0</v>
          </cell>
          <cell r="HO40">
            <v>0</v>
          </cell>
          <cell r="HP40">
            <v>0</v>
          </cell>
          <cell r="HQ40">
            <v>0</v>
          </cell>
          <cell r="HR40">
            <v>0</v>
          </cell>
          <cell r="HS40">
            <v>0</v>
          </cell>
          <cell r="HT40">
            <v>1</v>
          </cell>
          <cell r="HU40">
            <v>0</v>
          </cell>
          <cell r="HV40">
            <v>18</v>
          </cell>
          <cell r="HW40">
            <v>52</v>
          </cell>
          <cell r="HX40">
            <v>58</v>
          </cell>
          <cell r="HY40">
            <v>96</v>
          </cell>
          <cell r="HZ40">
            <v>39</v>
          </cell>
        </row>
        <row r="41">
          <cell r="A41">
            <v>63</v>
          </cell>
          <cell r="B41" t="str">
            <v>General Mills</v>
          </cell>
          <cell r="C41">
            <v>163903596981363</v>
          </cell>
          <cell r="D41">
            <v>58</v>
          </cell>
          <cell r="E41">
            <v>0</v>
          </cell>
          <cell r="F41">
            <v>0</v>
          </cell>
          <cell r="G41">
            <v>1</v>
          </cell>
          <cell r="H41">
            <v>48</v>
          </cell>
          <cell r="I41">
            <v>2</v>
          </cell>
          <cell r="J41">
            <v>151</v>
          </cell>
          <cell r="K41">
            <v>81</v>
          </cell>
          <cell r="L41">
            <v>112</v>
          </cell>
          <cell r="M41">
            <v>90</v>
          </cell>
          <cell r="N41">
            <v>11</v>
          </cell>
          <cell r="O41">
            <v>0</v>
          </cell>
          <cell r="P41">
            <v>0</v>
          </cell>
          <cell r="Q41">
            <v>0</v>
          </cell>
          <cell r="R41">
            <v>67</v>
          </cell>
          <cell r="S41">
            <v>0</v>
          </cell>
          <cell r="T41">
            <v>147</v>
          </cell>
          <cell r="U41">
            <v>42</v>
          </cell>
          <cell r="V41">
            <v>47</v>
          </cell>
          <cell r="W41">
            <v>33</v>
          </cell>
          <cell r="X41">
            <v>0</v>
          </cell>
          <cell r="Y41">
            <v>0</v>
          </cell>
          <cell r="Z41">
            <v>0</v>
          </cell>
          <cell r="AA41">
            <v>0</v>
          </cell>
          <cell r="AB41">
            <v>29</v>
          </cell>
          <cell r="AC41">
            <v>0</v>
          </cell>
          <cell r="AD41">
            <v>382</v>
          </cell>
          <cell r="AE41">
            <v>98</v>
          </cell>
          <cell r="AF41">
            <v>201</v>
          </cell>
          <cell r="AG41">
            <v>123</v>
          </cell>
          <cell r="AH41">
            <v>1</v>
          </cell>
          <cell r="AI41">
            <v>0</v>
          </cell>
          <cell r="AJ41">
            <v>0</v>
          </cell>
          <cell r="AK41">
            <v>0</v>
          </cell>
          <cell r="AL41">
            <v>29</v>
          </cell>
          <cell r="AM41">
            <v>0</v>
          </cell>
          <cell r="AN41">
            <v>382</v>
          </cell>
          <cell r="AO41">
            <v>98</v>
          </cell>
          <cell r="AP41">
            <v>201</v>
          </cell>
          <cell r="AQ41">
            <v>124</v>
          </cell>
          <cell r="AR41">
            <v>1</v>
          </cell>
          <cell r="AS41">
            <v>0</v>
          </cell>
          <cell r="AT41">
            <v>0</v>
          </cell>
          <cell r="AU41">
            <v>0</v>
          </cell>
          <cell r="AV41">
            <v>4</v>
          </cell>
          <cell r="AW41">
            <v>0</v>
          </cell>
          <cell r="AX41">
            <v>6</v>
          </cell>
          <cell r="AY41">
            <v>4</v>
          </cell>
          <cell r="AZ41">
            <v>15</v>
          </cell>
          <cell r="BA41">
            <v>8</v>
          </cell>
          <cell r="BB41">
            <v>0</v>
          </cell>
          <cell r="BC41">
            <v>0</v>
          </cell>
          <cell r="BD41">
            <v>0</v>
          </cell>
          <cell r="BE41">
            <v>1</v>
          </cell>
          <cell r="BF41">
            <v>10</v>
          </cell>
          <cell r="BG41">
            <v>0</v>
          </cell>
          <cell r="BH41">
            <v>10</v>
          </cell>
          <cell r="BI41">
            <v>12</v>
          </cell>
          <cell r="BJ41">
            <v>19</v>
          </cell>
          <cell r="BK41">
            <v>8</v>
          </cell>
          <cell r="BL41">
            <v>1</v>
          </cell>
          <cell r="BM41">
            <v>0</v>
          </cell>
          <cell r="BN41">
            <v>0</v>
          </cell>
          <cell r="BO41">
            <v>0</v>
          </cell>
          <cell r="BP41">
            <v>0</v>
          </cell>
          <cell r="BQ41">
            <v>0</v>
          </cell>
          <cell r="BR41">
            <v>2</v>
          </cell>
          <cell r="BS41">
            <v>4</v>
          </cell>
          <cell r="BT41">
            <v>3</v>
          </cell>
          <cell r="BU41">
            <v>7</v>
          </cell>
          <cell r="BV41">
            <v>0</v>
          </cell>
          <cell r="BW41">
            <v>0</v>
          </cell>
          <cell r="BX41">
            <v>0</v>
          </cell>
          <cell r="BY41">
            <v>1</v>
          </cell>
          <cell r="BZ41">
            <v>12</v>
          </cell>
          <cell r="CA41">
            <v>2</v>
          </cell>
          <cell r="CB41">
            <v>83</v>
          </cell>
          <cell r="CC41">
            <v>65</v>
          </cell>
          <cell r="CD41">
            <v>80</v>
          </cell>
          <cell r="CE41">
            <v>67</v>
          </cell>
          <cell r="CF41">
            <v>11</v>
          </cell>
          <cell r="CG41">
            <v>0</v>
          </cell>
          <cell r="CH41">
            <v>0</v>
          </cell>
          <cell r="CI41">
            <v>0</v>
          </cell>
          <cell r="CJ41">
            <v>0</v>
          </cell>
          <cell r="CK41">
            <v>0</v>
          </cell>
          <cell r="CL41">
            <v>2</v>
          </cell>
          <cell r="CM41">
            <v>1</v>
          </cell>
          <cell r="CN41">
            <v>1</v>
          </cell>
          <cell r="CO41">
            <v>1</v>
          </cell>
          <cell r="CP41">
            <v>0</v>
          </cell>
          <cell r="CQ41">
            <v>0</v>
          </cell>
          <cell r="CR41">
            <v>0</v>
          </cell>
          <cell r="CS41">
            <v>0</v>
          </cell>
          <cell r="CT41">
            <v>0</v>
          </cell>
          <cell r="CU41">
            <v>0</v>
          </cell>
          <cell r="CV41">
            <v>1</v>
          </cell>
          <cell r="CW41">
            <v>0</v>
          </cell>
          <cell r="CX41">
            <v>2</v>
          </cell>
          <cell r="CY41">
            <v>0</v>
          </cell>
          <cell r="CZ41">
            <v>0</v>
          </cell>
          <cell r="DA41">
            <v>0</v>
          </cell>
          <cell r="DB41">
            <v>0</v>
          </cell>
          <cell r="DC41">
            <v>0</v>
          </cell>
          <cell r="DD41">
            <v>11</v>
          </cell>
          <cell r="DE41">
            <v>0</v>
          </cell>
          <cell r="DF41">
            <v>4</v>
          </cell>
          <cell r="DG41">
            <v>4</v>
          </cell>
          <cell r="DH41">
            <v>9</v>
          </cell>
          <cell r="DI41">
            <v>4</v>
          </cell>
          <cell r="DJ41">
            <v>0</v>
          </cell>
          <cell r="DK41">
            <v>0</v>
          </cell>
          <cell r="DL41">
            <v>0</v>
          </cell>
          <cell r="DM41">
            <v>0</v>
          </cell>
          <cell r="DN41">
            <v>0</v>
          </cell>
          <cell r="DO41">
            <v>0</v>
          </cell>
          <cell r="DP41">
            <v>4</v>
          </cell>
          <cell r="DQ41">
            <v>3</v>
          </cell>
          <cell r="DR41">
            <v>5</v>
          </cell>
          <cell r="DS41">
            <v>2</v>
          </cell>
          <cell r="DT41">
            <v>1</v>
          </cell>
          <cell r="DU41">
            <v>0</v>
          </cell>
          <cell r="DV41">
            <v>0</v>
          </cell>
          <cell r="DW41">
            <v>1</v>
          </cell>
          <cell r="DX41">
            <v>40</v>
          </cell>
          <cell r="DY41">
            <v>2</v>
          </cell>
          <cell r="DZ41">
            <v>150</v>
          </cell>
          <cell r="EA41">
            <v>80</v>
          </cell>
          <cell r="EB41">
            <v>107</v>
          </cell>
          <cell r="EC41">
            <v>89</v>
          </cell>
          <cell r="ED41">
            <v>11</v>
          </cell>
          <cell r="EE41">
            <v>0</v>
          </cell>
          <cell r="EF41">
            <v>0</v>
          </cell>
          <cell r="EG41">
            <v>0</v>
          </cell>
          <cell r="EH41">
            <v>0</v>
          </cell>
          <cell r="EI41">
            <v>0</v>
          </cell>
          <cell r="EJ41">
            <v>0</v>
          </cell>
          <cell r="EK41">
            <v>0</v>
          </cell>
          <cell r="EL41">
            <v>0</v>
          </cell>
          <cell r="EM41">
            <v>0</v>
          </cell>
          <cell r="EN41">
            <v>0</v>
          </cell>
          <cell r="EO41">
            <v>0</v>
          </cell>
          <cell r="EP41">
            <v>0</v>
          </cell>
          <cell r="EQ41">
            <v>0</v>
          </cell>
          <cell r="ER41">
            <v>11</v>
          </cell>
          <cell r="ES41">
            <v>0</v>
          </cell>
          <cell r="ET41">
            <v>21</v>
          </cell>
          <cell r="EU41">
            <v>12</v>
          </cell>
          <cell r="EV41">
            <v>34</v>
          </cell>
          <cell r="EW41">
            <v>33</v>
          </cell>
          <cell r="EX41">
            <v>4</v>
          </cell>
          <cell r="EY41">
            <v>0</v>
          </cell>
          <cell r="EZ41">
            <v>0</v>
          </cell>
          <cell r="FA41">
            <v>1</v>
          </cell>
          <cell r="FB41">
            <v>10</v>
          </cell>
          <cell r="FC41">
            <v>0</v>
          </cell>
          <cell r="FD41">
            <v>12</v>
          </cell>
          <cell r="FE41">
            <v>14</v>
          </cell>
          <cell r="FF41">
            <v>20</v>
          </cell>
          <cell r="FG41">
            <v>10</v>
          </cell>
          <cell r="FH41">
            <v>1</v>
          </cell>
          <cell r="FI41">
            <v>0</v>
          </cell>
          <cell r="FJ41">
            <v>0</v>
          </cell>
          <cell r="FK41">
            <v>0</v>
          </cell>
          <cell r="FL41">
            <v>0</v>
          </cell>
          <cell r="FM41">
            <v>0</v>
          </cell>
          <cell r="FN41">
            <v>1</v>
          </cell>
          <cell r="FO41">
            <v>1</v>
          </cell>
          <cell r="FP41">
            <v>2</v>
          </cell>
          <cell r="FQ41">
            <v>0</v>
          </cell>
          <cell r="FR41">
            <v>1</v>
          </cell>
          <cell r="FS41">
            <v>0</v>
          </cell>
          <cell r="FT41">
            <v>0</v>
          </cell>
          <cell r="FU41">
            <v>0</v>
          </cell>
          <cell r="FV41">
            <v>1</v>
          </cell>
          <cell r="FW41">
            <v>0</v>
          </cell>
          <cell r="FX41">
            <v>0</v>
          </cell>
          <cell r="FY41">
            <v>0</v>
          </cell>
          <cell r="FZ41">
            <v>0</v>
          </cell>
          <cell r="GA41">
            <v>0</v>
          </cell>
          <cell r="GB41">
            <v>0</v>
          </cell>
          <cell r="GC41">
            <v>0</v>
          </cell>
          <cell r="GD41">
            <v>0</v>
          </cell>
          <cell r="GE41">
            <v>0</v>
          </cell>
          <cell r="GF41">
            <v>0</v>
          </cell>
          <cell r="GG41">
            <v>0</v>
          </cell>
          <cell r="GH41">
            <v>0</v>
          </cell>
          <cell r="GI41">
            <v>0</v>
          </cell>
          <cell r="GJ41">
            <v>0</v>
          </cell>
          <cell r="GK41">
            <v>0</v>
          </cell>
          <cell r="GL41">
            <v>0</v>
          </cell>
          <cell r="GM41">
            <v>0</v>
          </cell>
          <cell r="GN41">
            <v>0</v>
          </cell>
          <cell r="GO41">
            <v>0</v>
          </cell>
          <cell r="GP41">
            <v>0</v>
          </cell>
          <cell r="GQ41">
            <v>0</v>
          </cell>
          <cell r="GR41">
            <v>0</v>
          </cell>
          <cell r="GS41">
            <v>0</v>
          </cell>
          <cell r="GT41">
            <v>0</v>
          </cell>
          <cell r="GU41">
            <v>0</v>
          </cell>
          <cell r="GV41">
            <v>0</v>
          </cell>
          <cell r="GW41">
            <v>0</v>
          </cell>
          <cell r="GX41">
            <v>0</v>
          </cell>
          <cell r="GY41">
            <v>0</v>
          </cell>
          <cell r="GZ41">
            <v>26</v>
          </cell>
          <cell r="HA41">
            <v>2</v>
          </cell>
          <cell r="HB41">
            <v>117</v>
          </cell>
          <cell r="HC41">
            <v>54</v>
          </cell>
          <cell r="HD41">
            <v>56</v>
          </cell>
          <cell r="HE41">
            <v>47</v>
          </cell>
          <cell r="HF41">
            <v>5</v>
          </cell>
          <cell r="HG41">
            <v>0</v>
          </cell>
          <cell r="HH41">
            <v>0</v>
          </cell>
          <cell r="HI41">
            <v>0</v>
          </cell>
          <cell r="HJ41">
            <v>0</v>
          </cell>
          <cell r="HK41">
            <v>0</v>
          </cell>
          <cell r="HL41">
            <v>0</v>
          </cell>
          <cell r="HM41">
            <v>0</v>
          </cell>
          <cell r="HN41">
            <v>0</v>
          </cell>
          <cell r="HO41">
            <v>0</v>
          </cell>
          <cell r="HP41">
            <v>0</v>
          </cell>
          <cell r="HQ41">
            <v>0</v>
          </cell>
          <cell r="HR41">
            <v>0</v>
          </cell>
          <cell r="HS41">
            <v>0</v>
          </cell>
          <cell r="HT41">
            <v>0</v>
          </cell>
          <cell r="HU41">
            <v>0</v>
          </cell>
          <cell r="HV41">
            <v>0</v>
          </cell>
          <cell r="HW41">
            <v>0</v>
          </cell>
          <cell r="HX41">
            <v>0</v>
          </cell>
          <cell r="HY41">
            <v>0</v>
          </cell>
          <cell r="HZ41">
            <v>0</v>
          </cell>
        </row>
        <row r="42">
          <cell r="A42">
            <v>66</v>
          </cell>
          <cell r="B42" t="str">
            <v>QuikTrip</v>
          </cell>
          <cell r="C42">
            <v>5890187327</v>
          </cell>
          <cell r="D42">
            <v>60</v>
          </cell>
          <cell r="E42">
            <v>0</v>
          </cell>
          <cell r="F42">
            <v>0</v>
          </cell>
          <cell r="G42">
            <v>0</v>
          </cell>
          <cell r="H42">
            <v>0</v>
          </cell>
          <cell r="I42">
            <v>0</v>
          </cell>
          <cell r="J42">
            <v>6</v>
          </cell>
          <cell r="K42">
            <v>143</v>
          </cell>
          <cell r="L42">
            <v>513</v>
          </cell>
          <cell r="M42">
            <v>372</v>
          </cell>
          <cell r="N42">
            <v>62</v>
          </cell>
          <cell r="O42">
            <v>0</v>
          </cell>
          <cell r="P42">
            <v>0</v>
          </cell>
          <cell r="Q42">
            <v>0</v>
          </cell>
          <cell r="R42">
            <v>0</v>
          </cell>
          <cell r="S42">
            <v>0</v>
          </cell>
          <cell r="T42">
            <v>1</v>
          </cell>
          <cell r="U42">
            <v>175</v>
          </cell>
          <cell r="V42">
            <v>984</v>
          </cell>
          <cell r="W42">
            <v>484</v>
          </cell>
          <cell r="X42">
            <v>55</v>
          </cell>
          <cell r="Y42">
            <v>0</v>
          </cell>
          <cell r="Z42">
            <v>0</v>
          </cell>
          <cell r="AA42">
            <v>0</v>
          </cell>
          <cell r="AB42">
            <v>0</v>
          </cell>
          <cell r="AC42">
            <v>0</v>
          </cell>
          <cell r="AD42">
            <v>287</v>
          </cell>
          <cell r="AE42">
            <v>1786</v>
          </cell>
          <cell r="AF42">
            <v>8027</v>
          </cell>
          <cell r="AG42">
            <v>3245</v>
          </cell>
          <cell r="AH42">
            <v>430</v>
          </cell>
          <cell r="AI42">
            <v>0</v>
          </cell>
          <cell r="AJ42">
            <v>0</v>
          </cell>
          <cell r="AK42">
            <v>0</v>
          </cell>
          <cell r="AL42">
            <v>0</v>
          </cell>
          <cell r="AM42">
            <v>0</v>
          </cell>
          <cell r="AN42">
            <v>287</v>
          </cell>
          <cell r="AO42">
            <v>1786</v>
          </cell>
          <cell r="AP42">
            <v>8027</v>
          </cell>
          <cell r="AQ42">
            <v>3273</v>
          </cell>
          <cell r="AR42">
            <v>431</v>
          </cell>
          <cell r="AS42">
            <v>0</v>
          </cell>
          <cell r="AT42">
            <v>0</v>
          </cell>
          <cell r="AU42">
            <v>0</v>
          </cell>
          <cell r="AV42">
            <v>0</v>
          </cell>
          <cell r="AW42">
            <v>0</v>
          </cell>
          <cell r="AX42">
            <v>5</v>
          </cell>
          <cell r="AY42">
            <v>1</v>
          </cell>
          <cell r="AZ42">
            <v>16</v>
          </cell>
          <cell r="BA42">
            <v>9</v>
          </cell>
          <cell r="BB42">
            <v>2</v>
          </cell>
          <cell r="BC42">
            <v>0</v>
          </cell>
          <cell r="BD42">
            <v>0</v>
          </cell>
          <cell r="BE42">
            <v>0</v>
          </cell>
          <cell r="BF42">
            <v>0</v>
          </cell>
          <cell r="BG42">
            <v>0</v>
          </cell>
          <cell r="BH42">
            <v>0</v>
          </cell>
          <cell r="BI42">
            <v>1</v>
          </cell>
          <cell r="BJ42">
            <v>1</v>
          </cell>
          <cell r="BK42">
            <v>1</v>
          </cell>
          <cell r="BL42">
            <v>0</v>
          </cell>
          <cell r="BM42">
            <v>0</v>
          </cell>
          <cell r="BN42">
            <v>0</v>
          </cell>
          <cell r="BO42">
            <v>0</v>
          </cell>
          <cell r="BP42">
            <v>0</v>
          </cell>
          <cell r="BQ42">
            <v>0</v>
          </cell>
          <cell r="BR42">
            <v>0</v>
          </cell>
          <cell r="BS42">
            <v>19</v>
          </cell>
          <cell r="BT42">
            <v>65</v>
          </cell>
          <cell r="BU42">
            <v>47</v>
          </cell>
          <cell r="BV42">
            <v>5</v>
          </cell>
          <cell r="BW42">
            <v>0</v>
          </cell>
          <cell r="BX42">
            <v>0</v>
          </cell>
          <cell r="BY42">
            <v>0</v>
          </cell>
          <cell r="BZ42">
            <v>0</v>
          </cell>
          <cell r="CA42">
            <v>0</v>
          </cell>
          <cell r="CB42">
            <v>5</v>
          </cell>
          <cell r="CC42">
            <v>78</v>
          </cell>
          <cell r="CD42">
            <v>255</v>
          </cell>
          <cell r="CE42">
            <v>157</v>
          </cell>
          <cell r="CF42">
            <v>23</v>
          </cell>
          <cell r="CG42">
            <v>0</v>
          </cell>
          <cell r="CH42">
            <v>0</v>
          </cell>
          <cell r="CI42">
            <v>0</v>
          </cell>
          <cell r="CJ42">
            <v>0</v>
          </cell>
          <cell r="CK42">
            <v>0</v>
          </cell>
          <cell r="CL42">
            <v>0</v>
          </cell>
          <cell r="CM42">
            <v>18</v>
          </cell>
          <cell r="CN42">
            <v>59</v>
          </cell>
          <cell r="CO42">
            <v>40</v>
          </cell>
          <cell r="CP42">
            <v>3</v>
          </cell>
          <cell r="CQ42">
            <v>0</v>
          </cell>
          <cell r="CR42">
            <v>0</v>
          </cell>
          <cell r="CS42">
            <v>0</v>
          </cell>
          <cell r="CT42">
            <v>0</v>
          </cell>
          <cell r="CU42">
            <v>0</v>
          </cell>
          <cell r="CV42">
            <v>0</v>
          </cell>
          <cell r="CW42">
            <v>2</v>
          </cell>
          <cell r="CX42">
            <v>8</v>
          </cell>
          <cell r="CY42">
            <v>5</v>
          </cell>
          <cell r="CZ42">
            <v>3</v>
          </cell>
          <cell r="DA42">
            <v>0</v>
          </cell>
          <cell r="DB42">
            <v>0</v>
          </cell>
          <cell r="DC42">
            <v>0</v>
          </cell>
          <cell r="DD42">
            <v>0</v>
          </cell>
          <cell r="DE42">
            <v>0</v>
          </cell>
          <cell r="DF42">
            <v>6</v>
          </cell>
          <cell r="DG42">
            <v>2</v>
          </cell>
          <cell r="DH42">
            <v>13</v>
          </cell>
          <cell r="DI42">
            <v>5</v>
          </cell>
          <cell r="DJ42">
            <v>0</v>
          </cell>
          <cell r="DK42">
            <v>0</v>
          </cell>
          <cell r="DL42">
            <v>0</v>
          </cell>
          <cell r="DM42">
            <v>0</v>
          </cell>
          <cell r="DN42">
            <v>0</v>
          </cell>
          <cell r="DO42">
            <v>0</v>
          </cell>
          <cell r="DP42">
            <v>0</v>
          </cell>
          <cell r="DQ42">
            <v>2</v>
          </cell>
          <cell r="DR42">
            <v>4</v>
          </cell>
          <cell r="DS42">
            <v>1</v>
          </cell>
          <cell r="DT42">
            <v>0</v>
          </cell>
          <cell r="DU42">
            <v>0</v>
          </cell>
          <cell r="DV42">
            <v>0</v>
          </cell>
          <cell r="DW42">
            <v>0</v>
          </cell>
          <cell r="DX42">
            <v>0</v>
          </cell>
          <cell r="DY42">
            <v>0</v>
          </cell>
          <cell r="DZ42">
            <v>0</v>
          </cell>
          <cell r="EA42">
            <v>125</v>
          </cell>
          <cell r="EB42">
            <v>456</v>
          </cell>
          <cell r="EC42">
            <v>333</v>
          </cell>
          <cell r="ED42">
            <v>59</v>
          </cell>
          <cell r="EE42">
            <v>0</v>
          </cell>
          <cell r="EF42">
            <v>0</v>
          </cell>
          <cell r="EG42">
            <v>0</v>
          </cell>
          <cell r="EH42">
            <v>0</v>
          </cell>
          <cell r="EI42">
            <v>0</v>
          </cell>
          <cell r="EJ42">
            <v>0</v>
          </cell>
          <cell r="EK42">
            <v>0</v>
          </cell>
          <cell r="EL42">
            <v>1</v>
          </cell>
          <cell r="EM42">
            <v>0</v>
          </cell>
          <cell r="EN42">
            <v>0</v>
          </cell>
          <cell r="EO42">
            <v>0</v>
          </cell>
          <cell r="EP42">
            <v>0</v>
          </cell>
          <cell r="EQ42">
            <v>0</v>
          </cell>
          <cell r="ER42">
            <v>0</v>
          </cell>
          <cell r="ES42">
            <v>0</v>
          </cell>
          <cell r="ET42">
            <v>4</v>
          </cell>
          <cell r="EU42">
            <v>12</v>
          </cell>
          <cell r="EV42">
            <v>81</v>
          </cell>
          <cell r="EW42">
            <v>69</v>
          </cell>
          <cell r="EX42">
            <v>13</v>
          </cell>
          <cell r="EY42">
            <v>0</v>
          </cell>
          <cell r="EZ42">
            <v>0</v>
          </cell>
          <cell r="FA42">
            <v>0</v>
          </cell>
          <cell r="FB42">
            <v>0</v>
          </cell>
          <cell r="FC42">
            <v>0</v>
          </cell>
          <cell r="FD42">
            <v>0</v>
          </cell>
          <cell r="FE42">
            <v>4</v>
          </cell>
          <cell r="FF42">
            <v>20</v>
          </cell>
          <cell r="FG42">
            <v>14</v>
          </cell>
          <cell r="FH42">
            <v>2</v>
          </cell>
          <cell r="FI42">
            <v>0</v>
          </cell>
          <cell r="FJ42">
            <v>0</v>
          </cell>
          <cell r="FK42">
            <v>0</v>
          </cell>
          <cell r="FL42">
            <v>0</v>
          </cell>
          <cell r="FM42">
            <v>0</v>
          </cell>
          <cell r="FN42">
            <v>0</v>
          </cell>
          <cell r="FO42">
            <v>0</v>
          </cell>
          <cell r="FP42">
            <v>0</v>
          </cell>
          <cell r="FQ42">
            <v>0</v>
          </cell>
          <cell r="FR42">
            <v>0</v>
          </cell>
          <cell r="FS42">
            <v>0</v>
          </cell>
          <cell r="FT42">
            <v>0</v>
          </cell>
          <cell r="FU42">
            <v>0</v>
          </cell>
          <cell r="FV42">
            <v>0</v>
          </cell>
          <cell r="FW42">
            <v>0</v>
          </cell>
          <cell r="FX42">
            <v>2</v>
          </cell>
          <cell r="FY42">
            <v>10</v>
          </cell>
          <cell r="FZ42">
            <v>19</v>
          </cell>
          <cell r="GA42">
            <v>10</v>
          </cell>
          <cell r="GB42">
            <v>1</v>
          </cell>
          <cell r="GC42">
            <v>0</v>
          </cell>
          <cell r="GD42">
            <v>0</v>
          </cell>
          <cell r="GE42">
            <v>0</v>
          </cell>
          <cell r="GF42">
            <v>0</v>
          </cell>
          <cell r="GG42">
            <v>0</v>
          </cell>
          <cell r="GH42">
            <v>0</v>
          </cell>
          <cell r="GI42">
            <v>0</v>
          </cell>
          <cell r="GJ42">
            <v>0</v>
          </cell>
          <cell r="GK42">
            <v>0</v>
          </cell>
          <cell r="GL42">
            <v>0</v>
          </cell>
          <cell r="GM42">
            <v>0</v>
          </cell>
          <cell r="GN42">
            <v>0</v>
          </cell>
          <cell r="GO42">
            <v>0</v>
          </cell>
          <cell r="GP42">
            <v>0</v>
          </cell>
          <cell r="GQ42">
            <v>0</v>
          </cell>
          <cell r="GR42">
            <v>0</v>
          </cell>
          <cell r="GS42">
            <v>0</v>
          </cell>
          <cell r="GT42">
            <v>0</v>
          </cell>
          <cell r="GU42">
            <v>0</v>
          </cell>
          <cell r="GV42">
            <v>0</v>
          </cell>
          <cell r="GW42">
            <v>0</v>
          </cell>
          <cell r="GX42">
            <v>0</v>
          </cell>
          <cell r="GY42">
            <v>0</v>
          </cell>
          <cell r="GZ42">
            <v>0</v>
          </cell>
          <cell r="HA42">
            <v>0</v>
          </cell>
          <cell r="HB42">
            <v>0</v>
          </cell>
          <cell r="HC42">
            <v>112</v>
          </cell>
          <cell r="HD42">
            <v>372</v>
          </cell>
          <cell r="HE42">
            <v>262</v>
          </cell>
          <cell r="HF42">
            <v>46</v>
          </cell>
          <cell r="HG42">
            <v>0</v>
          </cell>
          <cell r="HH42">
            <v>0</v>
          </cell>
          <cell r="HI42">
            <v>0</v>
          </cell>
          <cell r="HJ42">
            <v>0</v>
          </cell>
          <cell r="HK42">
            <v>0</v>
          </cell>
          <cell r="HL42">
            <v>0</v>
          </cell>
          <cell r="HM42">
            <v>0</v>
          </cell>
          <cell r="HN42">
            <v>0</v>
          </cell>
          <cell r="HO42">
            <v>0</v>
          </cell>
          <cell r="HP42">
            <v>0</v>
          </cell>
          <cell r="HQ42">
            <v>0</v>
          </cell>
          <cell r="HR42">
            <v>0</v>
          </cell>
          <cell r="HS42">
            <v>0</v>
          </cell>
          <cell r="HT42">
            <v>0</v>
          </cell>
          <cell r="HU42">
            <v>0</v>
          </cell>
          <cell r="HV42">
            <v>0</v>
          </cell>
          <cell r="HW42">
            <v>5</v>
          </cell>
          <cell r="HX42">
            <v>21</v>
          </cell>
          <cell r="HY42">
            <v>17</v>
          </cell>
          <cell r="HZ42">
            <v>0</v>
          </cell>
        </row>
        <row r="43">
          <cell r="A43">
            <v>67</v>
          </cell>
          <cell r="B43" t="str">
            <v>Deloitte</v>
          </cell>
          <cell r="C43">
            <v>667369363331771</v>
          </cell>
          <cell r="D43">
            <v>61</v>
          </cell>
          <cell r="E43">
            <v>0</v>
          </cell>
          <cell r="F43">
            <v>0</v>
          </cell>
          <cell r="G43">
            <v>0</v>
          </cell>
          <cell r="H43">
            <v>0</v>
          </cell>
          <cell r="I43">
            <v>0</v>
          </cell>
          <cell r="J43">
            <v>0</v>
          </cell>
          <cell r="K43">
            <v>2</v>
          </cell>
          <cell r="L43">
            <v>11</v>
          </cell>
          <cell r="M43">
            <v>3</v>
          </cell>
          <cell r="N43">
            <v>1</v>
          </cell>
          <cell r="O43">
            <v>0</v>
          </cell>
          <cell r="P43">
            <v>0</v>
          </cell>
          <cell r="Q43">
            <v>0</v>
          </cell>
          <cell r="R43">
            <v>0</v>
          </cell>
          <cell r="S43">
            <v>0</v>
          </cell>
          <cell r="T43">
            <v>0</v>
          </cell>
          <cell r="U43">
            <v>0</v>
          </cell>
          <cell r="V43">
            <v>2</v>
          </cell>
          <cell r="W43">
            <v>0</v>
          </cell>
          <cell r="X43">
            <v>0</v>
          </cell>
          <cell r="Y43">
            <v>0</v>
          </cell>
          <cell r="Z43">
            <v>0</v>
          </cell>
          <cell r="AA43">
            <v>0</v>
          </cell>
          <cell r="AB43">
            <v>0</v>
          </cell>
          <cell r="AC43">
            <v>0</v>
          </cell>
          <cell r="AD43">
            <v>0</v>
          </cell>
          <cell r="AE43">
            <v>1</v>
          </cell>
          <cell r="AF43">
            <v>2</v>
          </cell>
          <cell r="AG43">
            <v>1</v>
          </cell>
          <cell r="AH43">
            <v>0</v>
          </cell>
          <cell r="AI43">
            <v>0</v>
          </cell>
          <cell r="AJ43">
            <v>0</v>
          </cell>
          <cell r="AK43">
            <v>0</v>
          </cell>
          <cell r="AL43">
            <v>0</v>
          </cell>
          <cell r="AM43">
            <v>0</v>
          </cell>
          <cell r="AN43">
            <v>0</v>
          </cell>
          <cell r="AO43">
            <v>1</v>
          </cell>
          <cell r="AP43">
            <v>2</v>
          </cell>
          <cell r="AQ43">
            <v>1</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2</v>
          </cell>
          <cell r="BJ43">
            <v>9</v>
          </cell>
          <cell r="BK43">
            <v>1</v>
          </cell>
          <cell r="BL43">
            <v>1</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2</v>
          </cell>
          <cell r="CD43">
            <v>9</v>
          </cell>
          <cell r="CE43">
            <v>3</v>
          </cell>
          <cell r="CF43">
            <v>1</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2</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2</v>
          </cell>
          <cell r="EB43">
            <v>9</v>
          </cell>
          <cell r="EC43">
            <v>3</v>
          </cell>
          <cell r="ED43">
            <v>1</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0</v>
          </cell>
          <cell r="EV43">
            <v>0</v>
          </cell>
          <cell r="EW43">
            <v>0</v>
          </cell>
          <cell r="EX43">
            <v>0</v>
          </cell>
          <cell r="EY43">
            <v>0</v>
          </cell>
          <cell r="EZ43">
            <v>0</v>
          </cell>
          <cell r="FA43">
            <v>0</v>
          </cell>
          <cell r="FB43">
            <v>0</v>
          </cell>
          <cell r="FC43">
            <v>0</v>
          </cell>
          <cell r="FD43">
            <v>0</v>
          </cell>
          <cell r="FE43">
            <v>2</v>
          </cell>
          <cell r="FF43">
            <v>9</v>
          </cell>
          <cell r="FG43">
            <v>1</v>
          </cell>
          <cell r="FH43">
            <v>1</v>
          </cell>
          <cell r="FI43">
            <v>0</v>
          </cell>
          <cell r="FJ43">
            <v>0</v>
          </cell>
          <cell r="FK43">
            <v>0</v>
          </cell>
          <cell r="FL43">
            <v>0</v>
          </cell>
          <cell r="FM43">
            <v>0</v>
          </cell>
          <cell r="FN43">
            <v>0</v>
          </cell>
          <cell r="FO43">
            <v>0</v>
          </cell>
          <cell r="FP43">
            <v>0</v>
          </cell>
          <cell r="FQ43">
            <v>0</v>
          </cell>
          <cell r="FR43">
            <v>0</v>
          </cell>
          <cell r="FS43">
            <v>0</v>
          </cell>
          <cell r="FT43">
            <v>0</v>
          </cell>
          <cell r="FU43">
            <v>0</v>
          </cell>
          <cell r="FV43">
            <v>0</v>
          </cell>
          <cell r="FW43">
            <v>0</v>
          </cell>
          <cell r="FX43">
            <v>0</v>
          </cell>
          <cell r="FY43">
            <v>0</v>
          </cell>
          <cell r="FZ43">
            <v>0</v>
          </cell>
          <cell r="GA43">
            <v>0</v>
          </cell>
          <cell r="GB43">
            <v>0</v>
          </cell>
          <cell r="GC43">
            <v>0</v>
          </cell>
          <cell r="GD43">
            <v>0</v>
          </cell>
          <cell r="GE43">
            <v>0</v>
          </cell>
          <cell r="GF43">
            <v>0</v>
          </cell>
          <cell r="GG43">
            <v>0</v>
          </cell>
          <cell r="GH43">
            <v>0</v>
          </cell>
          <cell r="GI43">
            <v>0</v>
          </cell>
          <cell r="GJ43">
            <v>0</v>
          </cell>
          <cell r="GK43">
            <v>0</v>
          </cell>
          <cell r="GL43">
            <v>0</v>
          </cell>
          <cell r="GM43">
            <v>0</v>
          </cell>
          <cell r="GN43">
            <v>0</v>
          </cell>
          <cell r="GO43">
            <v>0</v>
          </cell>
          <cell r="GP43">
            <v>0</v>
          </cell>
          <cell r="GQ43">
            <v>0</v>
          </cell>
          <cell r="GR43">
            <v>0</v>
          </cell>
          <cell r="GS43">
            <v>0</v>
          </cell>
          <cell r="GT43">
            <v>0</v>
          </cell>
          <cell r="GU43">
            <v>0</v>
          </cell>
          <cell r="GV43">
            <v>0</v>
          </cell>
          <cell r="GW43">
            <v>0</v>
          </cell>
          <cell r="GX43">
            <v>0</v>
          </cell>
          <cell r="GY43">
            <v>0</v>
          </cell>
          <cell r="GZ43">
            <v>0</v>
          </cell>
          <cell r="HA43">
            <v>0</v>
          </cell>
          <cell r="HB43">
            <v>0</v>
          </cell>
          <cell r="HC43">
            <v>0</v>
          </cell>
          <cell r="HD43">
            <v>2</v>
          </cell>
          <cell r="HE43">
            <v>2</v>
          </cell>
          <cell r="HF43">
            <v>0</v>
          </cell>
          <cell r="HG43">
            <v>0</v>
          </cell>
          <cell r="HH43">
            <v>0</v>
          </cell>
          <cell r="HI43">
            <v>0</v>
          </cell>
          <cell r="HJ43">
            <v>0</v>
          </cell>
          <cell r="HK43">
            <v>0</v>
          </cell>
          <cell r="HL43">
            <v>0</v>
          </cell>
          <cell r="HM43">
            <v>0</v>
          </cell>
          <cell r="HN43">
            <v>0</v>
          </cell>
          <cell r="HO43">
            <v>0</v>
          </cell>
          <cell r="HP43">
            <v>0</v>
          </cell>
          <cell r="HQ43">
            <v>0</v>
          </cell>
          <cell r="HR43">
            <v>0</v>
          </cell>
          <cell r="HS43">
            <v>0</v>
          </cell>
          <cell r="HT43">
            <v>0</v>
          </cell>
          <cell r="HU43">
            <v>0</v>
          </cell>
          <cell r="HV43">
            <v>0</v>
          </cell>
          <cell r="HW43">
            <v>0</v>
          </cell>
          <cell r="HX43">
            <v>0</v>
          </cell>
          <cell r="HY43">
            <v>0</v>
          </cell>
          <cell r="HZ43">
            <v>0</v>
          </cell>
        </row>
        <row r="44">
          <cell r="A44">
            <v>68</v>
          </cell>
          <cell r="B44" t="str">
            <v>Genentech</v>
          </cell>
          <cell r="C44">
            <v>146718898672043</v>
          </cell>
          <cell r="D44">
            <v>62</v>
          </cell>
          <cell r="E44">
            <v>0</v>
          </cell>
          <cell r="F44">
            <v>0</v>
          </cell>
          <cell r="G44">
            <v>0</v>
          </cell>
          <cell r="H44">
            <v>3</v>
          </cell>
          <cell r="I44">
            <v>0</v>
          </cell>
          <cell r="J44">
            <v>16</v>
          </cell>
          <cell r="K44">
            <v>10</v>
          </cell>
          <cell r="L44">
            <v>3</v>
          </cell>
          <cell r="M44">
            <v>4</v>
          </cell>
          <cell r="N44">
            <v>0</v>
          </cell>
          <cell r="O44">
            <v>0</v>
          </cell>
          <cell r="P44">
            <v>0</v>
          </cell>
          <cell r="Q44">
            <v>0</v>
          </cell>
          <cell r="R44">
            <v>2</v>
          </cell>
          <cell r="S44">
            <v>0</v>
          </cell>
          <cell r="T44">
            <v>7</v>
          </cell>
          <cell r="U44">
            <v>3</v>
          </cell>
          <cell r="V44">
            <v>0</v>
          </cell>
          <cell r="W44">
            <v>1</v>
          </cell>
          <cell r="X44">
            <v>0</v>
          </cell>
          <cell r="Y44">
            <v>0</v>
          </cell>
          <cell r="Z44">
            <v>0</v>
          </cell>
          <cell r="AA44">
            <v>0</v>
          </cell>
          <cell r="AB44">
            <v>0</v>
          </cell>
          <cell r="AC44">
            <v>0</v>
          </cell>
          <cell r="AD44">
            <v>17</v>
          </cell>
          <cell r="AE44">
            <v>1</v>
          </cell>
          <cell r="AF44">
            <v>2</v>
          </cell>
          <cell r="AG44">
            <v>48</v>
          </cell>
          <cell r="AH44">
            <v>0</v>
          </cell>
          <cell r="AI44">
            <v>0</v>
          </cell>
          <cell r="AJ44">
            <v>0</v>
          </cell>
          <cell r="AK44">
            <v>0</v>
          </cell>
          <cell r="AL44">
            <v>0</v>
          </cell>
          <cell r="AM44">
            <v>0</v>
          </cell>
          <cell r="AN44">
            <v>17</v>
          </cell>
          <cell r="AO44">
            <v>1</v>
          </cell>
          <cell r="AP44">
            <v>2</v>
          </cell>
          <cell r="AQ44">
            <v>48</v>
          </cell>
          <cell r="AR44">
            <v>0</v>
          </cell>
          <cell r="AS44">
            <v>0</v>
          </cell>
          <cell r="AT44">
            <v>0</v>
          </cell>
          <cell r="AU44">
            <v>0</v>
          </cell>
          <cell r="AV44">
            <v>0</v>
          </cell>
          <cell r="AW44">
            <v>0</v>
          </cell>
          <cell r="AX44">
            <v>0</v>
          </cell>
          <cell r="AY44">
            <v>0</v>
          </cell>
          <cell r="AZ44">
            <v>0</v>
          </cell>
          <cell r="BA44">
            <v>30</v>
          </cell>
          <cell r="BB44">
            <v>0</v>
          </cell>
          <cell r="BC44">
            <v>0</v>
          </cell>
          <cell r="BD44">
            <v>0</v>
          </cell>
          <cell r="BE44">
            <v>0</v>
          </cell>
          <cell r="BF44">
            <v>1</v>
          </cell>
          <cell r="BG44">
            <v>0</v>
          </cell>
          <cell r="BH44">
            <v>2</v>
          </cell>
          <cell r="BI44">
            <v>1</v>
          </cell>
          <cell r="BJ44">
            <v>1</v>
          </cell>
          <cell r="BK44">
            <v>2</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1</v>
          </cell>
          <cell r="CA44">
            <v>0</v>
          </cell>
          <cell r="CB44">
            <v>12</v>
          </cell>
          <cell r="CC44">
            <v>7</v>
          </cell>
          <cell r="CD44">
            <v>3</v>
          </cell>
          <cell r="CE44">
            <v>3</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1</v>
          </cell>
          <cell r="DG44">
            <v>1</v>
          </cell>
          <cell r="DH44">
            <v>0</v>
          </cell>
          <cell r="DI44">
            <v>2</v>
          </cell>
          <cell r="DJ44">
            <v>0</v>
          </cell>
          <cell r="DK44">
            <v>0</v>
          </cell>
          <cell r="DL44">
            <v>0</v>
          </cell>
          <cell r="DM44">
            <v>0</v>
          </cell>
          <cell r="DN44">
            <v>0</v>
          </cell>
          <cell r="DO44">
            <v>0</v>
          </cell>
          <cell r="DP44">
            <v>0</v>
          </cell>
          <cell r="DQ44">
            <v>0</v>
          </cell>
          <cell r="DR44">
            <v>0</v>
          </cell>
          <cell r="DS44">
            <v>0</v>
          </cell>
          <cell r="DT44">
            <v>0</v>
          </cell>
          <cell r="DU44">
            <v>0</v>
          </cell>
          <cell r="DV44">
            <v>0</v>
          </cell>
          <cell r="DW44">
            <v>0</v>
          </cell>
          <cell r="DX44">
            <v>3</v>
          </cell>
          <cell r="DY44">
            <v>0</v>
          </cell>
          <cell r="DZ44">
            <v>15</v>
          </cell>
          <cell r="EA44">
            <v>10</v>
          </cell>
          <cell r="EB44">
            <v>3</v>
          </cell>
          <cell r="EC44">
            <v>2</v>
          </cell>
          <cell r="ED44">
            <v>0</v>
          </cell>
          <cell r="EE44">
            <v>0</v>
          </cell>
          <cell r="EF44">
            <v>0</v>
          </cell>
          <cell r="EG44">
            <v>0</v>
          </cell>
          <cell r="EH44">
            <v>0</v>
          </cell>
          <cell r="EI44">
            <v>0</v>
          </cell>
          <cell r="EJ44">
            <v>0</v>
          </cell>
          <cell r="EK44">
            <v>0</v>
          </cell>
          <cell r="EL44">
            <v>0</v>
          </cell>
          <cell r="EM44">
            <v>0</v>
          </cell>
          <cell r="EN44">
            <v>0</v>
          </cell>
          <cell r="EO44">
            <v>0</v>
          </cell>
          <cell r="EP44">
            <v>0</v>
          </cell>
          <cell r="EQ44">
            <v>0</v>
          </cell>
          <cell r="ER44">
            <v>0</v>
          </cell>
          <cell r="ES44">
            <v>0</v>
          </cell>
          <cell r="ET44">
            <v>3</v>
          </cell>
          <cell r="EU44">
            <v>0</v>
          </cell>
          <cell r="EV44">
            <v>0</v>
          </cell>
          <cell r="EW44">
            <v>0</v>
          </cell>
          <cell r="EX44">
            <v>0</v>
          </cell>
          <cell r="EY44">
            <v>0</v>
          </cell>
          <cell r="EZ44">
            <v>0</v>
          </cell>
          <cell r="FA44">
            <v>0</v>
          </cell>
          <cell r="FB44">
            <v>1</v>
          </cell>
          <cell r="FC44">
            <v>0</v>
          </cell>
          <cell r="FD44">
            <v>2</v>
          </cell>
          <cell r="FE44">
            <v>2</v>
          </cell>
          <cell r="FF44">
            <v>1</v>
          </cell>
          <cell r="FG44">
            <v>3</v>
          </cell>
          <cell r="FH44">
            <v>0</v>
          </cell>
          <cell r="FI44">
            <v>0</v>
          </cell>
          <cell r="FJ44">
            <v>0</v>
          </cell>
          <cell r="FK44">
            <v>0</v>
          </cell>
          <cell r="FL44">
            <v>0</v>
          </cell>
          <cell r="FM44">
            <v>0</v>
          </cell>
          <cell r="FN44">
            <v>0</v>
          </cell>
          <cell r="FO44">
            <v>0</v>
          </cell>
          <cell r="FP44">
            <v>0</v>
          </cell>
          <cell r="FQ44">
            <v>0</v>
          </cell>
          <cell r="FR44">
            <v>0</v>
          </cell>
          <cell r="FS44">
            <v>0</v>
          </cell>
          <cell r="FT44">
            <v>0</v>
          </cell>
          <cell r="FU44">
            <v>0</v>
          </cell>
          <cell r="FV44">
            <v>0</v>
          </cell>
          <cell r="FW44">
            <v>0</v>
          </cell>
          <cell r="FX44">
            <v>0</v>
          </cell>
          <cell r="FY44">
            <v>0</v>
          </cell>
          <cell r="FZ44">
            <v>0</v>
          </cell>
          <cell r="GA44">
            <v>1</v>
          </cell>
          <cell r="GB44">
            <v>0</v>
          </cell>
          <cell r="GC44">
            <v>0</v>
          </cell>
          <cell r="GD44">
            <v>0</v>
          </cell>
          <cell r="GE44">
            <v>0</v>
          </cell>
          <cell r="GF44">
            <v>0</v>
          </cell>
          <cell r="GG44">
            <v>0</v>
          </cell>
          <cell r="GH44">
            <v>0</v>
          </cell>
          <cell r="GI44">
            <v>0</v>
          </cell>
          <cell r="GJ44">
            <v>0</v>
          </cell>
          <cell r="GK44">
            <v>0</v>
          </cell>
          <cell r="GL44">
            <v>0</v>
          </cell>
          <cell r="GM44">
            <v>0</v>
          </cell>
          <cell r="GN44">
            <v>0</v>
          </cell>
          <cell r="GO44">
            <v>0</v>
          </cell>
          <cell r="GP44">
            <v>0</v>
          </cell>
          <cell r="GQ44">
            <v>0</v>
          </cell>
          <cell r="GR44">
            <v>0</v>
          </cell>
          <cell r="GS44">
            <v>0</v>
          </cell>
          <cell r="GT44">
            <v>0</v>
          </cell>
          <cell r="GU44">
            <v>0</v>
          </cell>
          <cell r="GV44">
            <v>0</v>
          </cell>
          <cell r="GW44">
            <v>0</v>
          </cell>
          <cell r="GX44">
            <v>0</v>
          </cell>
          <cell r="GY44">
            <v>0</v>
          </cell>
          <cell r="GZ44">
            <v>2</v>
          </cell>
          <cell r="HA44">
            <v>0</v>
          </cell>
          <cell r="HB44">
            <v>11</v>
          </cell>
          <cell r="HC44">
            <v>8</v>
          </cell>
          <cell r="HD44">
            <v>2</v>
          </cell>
          <cell r="HE44">
            <v>0</v>
          </cell>
          <cell r="HF44">
            <v>0</v>
          </cell>
          <cell r="HG44">
            <v>0</v>
          </cell>
          <cell r="HH44">
            <v>0</v>
          </cell>
          <cell r="HI44">
            <v>0</v>
          </cell>
          <cell r="HJ44">
            <v>0</v>
          </cell>
          <cell r="HK44">
            <v>0</v>
          </cell>
          <cell r="HL44">
            <v>0</v>
          </cell>
          <cell r="HM44">
            <v>0</v>
          </cell>
          <cell r="HN44">
            <v>0</v>
          </cell>
          <cell r="HO44">
            <v>0</v>
          </cell>
          <cell r="HP44">
            <v>0</v>
          </cell>
          <cell r="HQ44">
            <v>0</v>
          </cell>
          <cell r="HR44">
            <v>0</v>
          </cell>
          <cell r="HS44">
            <v>0</v>
          </cell>
          <cell r="HT44">
            <v>0</v>
          </cell>
          <cell r="HU44">
            <v>0</v>
          </cell>
          <cell r="HV44">
            <v>0</v>
          </cell>
          <cell r="HW44">
            <v>0</v>
          </cell>
          <cell r="HX44">
            <v>0</v>
          </cell>
          <cell r="HY44">
            <v>0</v>
          </cell>
          <cell r="HZ44">
            <v>0</v>
          </cell>
        </row>
        <row r="45">
          <cell r="A45">
            <v>69</v>
          </cell>
          <cell r="B45" t="str">
            <v>Umpqua Bank</v>
          </cell>
          <cell r="C45">
            <v>136874746358544</v>
          </cell>
          <cell r="D45">
            <v>63</v>
          </cell>
          <cell r="E45">
            <v>0</v>
          </cell>
          <cell r="F45">
            <v>0</v>
          </cell>
          <cell r="G45">
            <v>0</v>
          </cell>
          <cell r="H45">
            <v>11</v>
          </cell>
          <cell r="I45">
            <v>3</v>
          </cell>
          <cell r="J45">
            <v>265</v>
          </cell>
          <cell r="K45">
            <v>167</v>
          </cell>
          <cell r="L45">
            <v>228</v>
          </cell>
          <cell r="M45">
            <v>148</v>
          </cell>
          <cell r="N45">
            <v>20</v>
          </cell>
          <cell r="O45">
            <v>0</v>
          </cell>
          <cell r="P45">
            <v>0</v>
          </cell>
          <cell r="Q45">
            <v>0</v>
          </cell>
          <cell r="R45">
            <v>3</v>
          </cell>
          <cell r="S45">
            <v>4</v>
          </cell>
          <cell r="T45">
            <v>282</v>
          </cell>
          <cell r="U45">
            <v>137</v>
          </cell>
          <cell r="V45">
            <v>171</v>
          </cell>
          <cell r="W45">
            <v>109</v>
          </cell>
          <cell r="X45">
            <v>22</v>
          </cell>
          <cell r="Y45">
            <v>0</v>
          </cell>
          <cell r="Z45">
            <v>0</v>
          </cell>
          <cell r="AA45">
            <v>0</v>
          </cell>
          <cell r="AB45">
            <v>8</v>
          </cell>
          <cell r="AC45">
            <v>0</v>
          </cell>
          <cell r="AD45">
            <v>496</v>
          </cell>
          <cell r="AE45">
            <v>1468</v>
          </cell>
          <cell r="AF45">
            <v>1336</v>
          </cell>
          <cell r="AG45">
            <v>859</v>
          </cell>
          <cell r="AH45">
            <v>180</v>
          </cell>
          <cell r="AI45">
            <v>0</v>
          </cell>
          <cell r="AJ45">
            <v>0</v>
          </cell>
          <cell r="AK45">
            <v>0</v>
          </cell>
          <cell r="AL45">
            <v>8</v>
          </cell>
          <cell r="AM45">
            <v>0</v>
          </cell>
          <cell r="AN45">
            <v>496</v>
          </cell>
          <cell r="AO45">
            <v>1468</v>
          </cell>
          <cell r="AP45">
            <v>1336</v>
          </cell>
          <cell r="AQ45">
            <v>874</v>
          </cell>
          <cell r="AR45">
            <v>183</v>
          </cell>
          <cell r="AS45">
            <v>0</v>
          </cell>
          <cell r="AT45">
            <v>0</v>
          </cell>
          <cell r="AU45">
            <v>0</v>
          </cell>
          <cell r="AV45">
            <v>2</v>
          </cell>
          <cell r="AW45">
            <v>0</v>
          </cell>
          <cell r="AX45">
            <v>16</v>
          </cell>
          <cell r="AY45">
            <v>122</v>
          </cell>
          <cell r="AZ45">
            <v>113</v>
          </cell>
          <cell r="BA45">
            <v>115</v>
          </cell>
          <cell r="BB45">
            <v>30</v>
          </cell>
          <cell r="BC45">
            <v>0</v>
          </cell>
          <cell r="BD45">
            <v>0</v>
          </cell>
          <cell r="BE45">
            <v>0</v>
          </cell>
          <cell r="BF45">
            <v>2</v>
          </cell>
          <cell r="BG45">
            <v>0</v>
          </cell>
          <cell r="BH45">
            <v>22</v>
          </cell>
          <cell r="BI45">
            <v>32</v>
          </cell>
          <cell r="BJ45">
            <v>56</v>
          </cell>
          <cell r="BK45">
            <v>39</v>
          </cell>
          <cell r="BL45">
            <v>5</v>
          </cell>
          <cell r="BM45">
            <v>0</v>
          </cell>
          <cell r="BN45">
            <v>0</v>
          </cell>
          <cell r="BO45">
            <v>0</v>
          </cell>
          <cell r="BP45">
            <v>0</v>
          </cell>
          <cell r="BQ45">
            <v>0</v>
          </cell>
          <cell r="BR45">
            <v>33</v>
          </cell>
          <cell r="BS45">
            <v>2</v>
          </cell>
          <cell r="BT45">
            <v>1</v>
          </cell>
          <cell r="BU45">
            <v>0</v>
          </cell>
          <cell r="BV45">
            <v>0</v>
          </cell>
          <cell r="BW45">
            <v>0</v>
          </cell>
          <cell r="BX45">
            <v>0</v>
          </cell>
          <cell r="BY45">
            <v>0</v>
          </cell>
          <cell r="BZ45">
            <v>8</v>
          </cell>
          <cell r="CA45">
            <v>1</v>
          </cell>
          <cell r="CB45">
            <v>87</v>
          </cell>
          <cell r="CC45">
            <v>100</v>
          </cell>
          <cell r="CD45">
            <v>122</v>
          </cell>
          <cell r="CE45">
            <v>74</v>
          </cell>
          <cell r="CF45">
            <v>10</v>
          </cell>
          <cell r="CG45">
            <v>0</v>
          </cell>
          <cell r="CH45">
            <v>0</v>
          </cell>
          <cell r="CI45">
            <v>0</v>
          </cell>
          <cell r="CJ45">
            <v>0</v>
          </cell>
          <cell r="CK45">
            <v>0</v>
          </cell>
          <cell r="CL45">
            <v>31</v>
          </cell>
          <cell r="CM45">
            <v>8</v>
          </cell>
          <cell r="CN45">
            <v>12</v>
          </cell>
          <cell r="CO45">
            <v>8</v>
          </cell>
          <cell r="CP45">
            <v>3</v>
          </cell>
          <cell r="CQ45">
            <v>0</v>
          </cell>
          <cell r="CR45">
            <v>0</v>
          </cell>
          <cell r="CS45">
            <v>0</v>
          </cell>
          <cell r="CT45">
            <v>0</v>
          </cell>
          <cell r="CU45">
            <v>0</v>
          </cell>
          <cell r="CV45">
            <v>1</v>
          </cell>
          <cell r="CW45">
            <v>3</v>
          </cell>
          <cell r="CX45">
            <v>6</v>
          </cell>
          <cell r="CY45">
            <v>8</v>
          </cell>
          <cell r="CZ45">
            <v>3</v>
          </cell>
          <cell r="DA45">
            <v>0</v>
          </cell>
          <cell r="DB45">
            <v>0</v>
          </cell>
          <cell r="DC45">
            <v>0</v>
          </cell>
          <cell r="DD45">
            <v>2</v>
          </cell>
          <cell r="DE45">
            <v>0</v>
          </cell>
          <cell r="DF45">
            <v>22</v>
          </cell>
          <cell r="DG45">
            <v>71</v>
          </cell>
          <cell r="DH45">
            <v>126</v>
          </cell>
          <cell r="DI45">
            <v>95</v>
          </cell>
          <cell r="DJ45">
            <v>10</v>
          </cell>
          <cell r="DK45">
            <v>0</v>
          </cell>
          <cell r="DL45">
            <v>0</v>
          </cell>
          <cell r="DM45">
            <v>0</v>
          </cell>
          <cell r="DN45">
            <v>0</v>
          </cell>
          <cell r="DO45">
            <v>0</v>
          </cell>
          <cell r="DP45">
            <v>5</v>
          </cell>
          <cell r="DQ45">
            <v>2</v>
          </cell>
          <cell r="DR45">
            <v>5</v>
          </cell>
          <cell r="DS45">
            <v>4</v>
          </cell>
          <cell r="DT45">
            <v>2</v>
          </cell>
          <cell r="DU45">
            <v>0</v>
          </cell>
          <cell r="DV45">
            <v>0</v>
          </cell>
          <cell r="DW45">
            <v>0</v>
          </cell>
          <cell r="DX45">
            <v>9</v>
          </cell>
          <cell r="DY45">
            <v>3</v>
          </cell>
          <cell r="DZ45">
            <v>227</v>
          </cell>
          <cell r="EA45">
            <v>105</v>
          </cell>
          <cell r="EB45">
            <v>110</v>
          </cell>
          <cell r="EC45">
            <v>57</v>
          </cell>
          <cell r="ED45">
            <v>10</v>
          </cell>
          <cell r="EE45">
            <v>0</v>
          </cell>
          <cell r="EF45">
            <v>0</v>
          </cell>
          <cell r="EG45">
            <v>0</v>
          </cell>
          <cell r="EH45">
            <v>0</v>
          </cell>
          <cell r="EI45">
            <v>0</v>
          </cell>
          <cell r="EJ45">
            <v>0</v>
          </cell>
          <cell r="EK45">
            <v>1</v>
          </cell>
          <cell r="EL45">
            <v>6</v>
          </cell>
          <cell r="EM45">
            <v>5</v>
          </cell>
          <cell r="EN45">
            <v>0</v>
          </cell>
          <cell r="EO45">
            <v>0</v>
          </cell>
          <cell r="EP45">
            <v>0</v>
          </cell>
          <cell r="EQ45">
            <v>0</v>
          </cell>
          <cell r="ER45">
            <v>3</v>
          </cell>
          <cell r="ES45">
            <v>0</v>
          </cell>
          <cell r="ET45">
            <v>23</v>
          </cell>
          <cell r="EU45">
            <v>52</v>
          </cell>
          <cell r="EV45">
            <v>48</v>
          </cell>
          <cell r="EW45">
            <v>46</v>
          </cell>
          <cell r="EX45">
            <v>4</v>
          </cell>
          <cell r="EY45">
            <v>0</v>
          </cell>
          <cell r="EZ45">
            <v>0</v>
          </cell>
          <cell r="FA45">
            <v>0</v>
          </cell>
          <cell r="FB45">
            <v>2</v>
          </cell>
          <cell r="FC45">
            <v>0</v>
          </cell>
          <cell r="FD45">
            <v>44</v>
          </cell>
          <cell r="FE45">
            <v>46</v>
          </cell>
          <cell r="FF45">
            <v>73</v>
          </cell>
          <cell r="FG45">
            <v>47</v>
          </cell>
          <cell r="FH45">
            <v>8</v>
          </cell>
          <cell r="FI45">
            <v>0</v>
          </cell>
          <cell r="FJ45">
            <v>0</v>
          </cell>
          <cell r="FK45">
            <v>0</v>
          </cell>
          <cell r="FL45">
            <v>0</v>
          </cell>
          <cell r="FM45">
            <v>0</v>
          </cell>
          <cell r="FN45">
            <v>0</v>
          </cell>
          <cell r="FO45">
            <v>0</v>
          </cell>
          <cell r="FP45">
            <v>2</v>
          </cell>
          <cell r="FQ45">
            <v>0</v>
          </cell>
          <cell r="FR45">
            <v>2</v>
          </cell>
          <cell r="FS45">
            <v>0</v>
          </cell>
          <cell r="FT45">
            <v>0</v>
          </cell>
          <cell r="FU45">
            <v>0</v>
          </cell>
          <cell r="FV45">
            <v>1</v>
          </cell>
          <cell r="FW45">
            <v>0</v>
          </cell>
          <cell r="FX45">
            <v>9</v>
          </cell>
          <cell r="FY45">
            <v>5</v>
          </cell>
          <cell r="FZ45">
            <v>19</v>
          </cell>
          <cell r="GA45">
            <v>11</v>
          </cell>
          <cell r="GB45">
            <v>0</v>
          </cell>
          <cell r="GC45">
            <v>0</v>
          </cell>
          <cell r="GD45">
            <v>0</v>
          </cell>
          <cell r="GE45">
            <v>0</v>
          </cell>
          <cell r="GF45">
            <v>0</v>
          </cell>
          <cell r="GG45">
            <v>0</v>
          </cell>
          <cell r="GH45">
            <v>0</v>
          </cell>
          <cell r="GI45">
            <v>0</v>
          </cell>
          <cell r="GJ45">
            <v>0</v>
          </cell>
          <cell r="GK45">
            <v>0</v>
          </cell>
          <cell r="GL45">
            <v>0</v>
          </cell>
          <cell r="GM45">
            <v>0</v>
          </cell>
          <cell r="GN45">
            <v>0</v>
          </cell>
          <cell r="GO45">
            <v>0</v>
          </cell>
          <cell r="GP45">
            <v>0</v>
          </cell>
          <cell r="GQ45">
            <v>0</v>
          </cell>
          <cell r="GR45">
            <v>0</v>
          </cell>
          <cell r="GS45">
            <v>0</v>
          </cell>
          <cell r="GT45">
            <v>0</v>
          </cell>
          <cell r="GU45">
            <v>0</v>
          </cell>
          <cell r="GV45">
            <v>0</v>
          </cell>
          <cell r="GW45">
            <v>0</v>
          </cell>
          <cell r="GX45">
            <v>0</v>
          </cell>
          <cell r="GY45">
            <v>0</v>
          </cell>
          <cell r="GZ45">
            <v>5</v>
          </cell>
          <cell r="HA45">
            <v>3</v>
          </cell>
          <cell r="HB45">
            <v>185</v>
          </cell>
          <cell r="HC45">
            <v>64</v>
          </cell>
          <cell r="HD45">
            <v>86</v>
          </cell>
          <cell r="HE45">
            <v>44</v>
          </cell>
          <cell r="HF45">
            <v>6</v>
          </cell>
          <cell r="HG45">
            <v>0</v>
          </cell>
          <cell r="HH45">
            <v>0</v>
          </cell>
          <cell r="HI45">
            <v>0</v>
          </cell>
          <cell r="HJ45">
            <v>0</v>
          </cell>
          <cell r="HK45">
            <v>0</v>
          </cell>
          <cell r="HL45">
            <v>0</v>
          </cell>
          <cell r="HM45">
            <v>0</v>
          </cell>
          <cell r="HN45">
            <v>0</v>
          </cell>
          <cell r="HO45">
            <v>0</v>
          </cell>
          <cell r="HP45">
            <v>0</v>
          </cell>
          <cell r="HQ45">
            <v>0</v>
          </cell>
          <cell r="HR45">
            <v>0</v>
          </cell>
          <cell r="HS45">
            <v>0</v>
          </cell>
          <cell r="HT45">
            <v>0</v>
          </cell>
          <cell r="HU45">
            <v>0</v>
          </cell>
          <cell r="HV45">
            <v>4</v>
          </cell>
          <cell r="HW45">
            <v>0</v>
          </cell>
          <cell r="HX45">
            <v>0</v>
          </cell>
          <cell r="HY45">
            <v>0</v>
          </cell>
          <cell r="HZ45">
            <v>0</v>
          </cell>
        </row>
        <row r="46">
          <cell r="A46">
            <v>70</v>
          </cell>
          <cell r="B46" t="str">
            <v>Teach For America</v>
          </cell>
          <cell r="C46">
            <v>8433834471</v>
          </cell>
          <cell r="D46">
            <v>64</v>
          </cell>
          <cell r="E46">
            <v>0</v>
          </cell>
          <cell r="F46">
            <v>6</v>
          </cell>
          <cell r="G46">
            <v>172</v>
          </cell>
          <cell r="H46">
            <v>671</v>
          </cell>
          <cell r="I46">
            <v>47</v>
          </cell>
          <cell r="J46">
            <v>777</v>
          </cell>
          <cell r="K46">
            <v>518</v>
          </cell>
          <cell r="L46">
            <v>660</v>
          </cell>
          <cell r="M46">
            <v>521</v>
          </cell>
          <cell r="N46">
            <v>107</v>
          </cell>
          <cell r="O46">
            <v>0</v>
          </cell>
          <cell r="P46">
            <v>3</v>
          </cell>
          <cell r="Q46">
            <v>87</v>
          </cell>
          <cell r="R46">
            <v>433</v>
          </cell>
          <cell r="S46">
            <v>23</v>
          </cell>
          <cell r="T46">
            <v>589</v>
          </cell>
          <cell r="U46">
            <v>504</v>
          </cell>
          <cell r="V46">
            <v>1063</v>
          </cell>
          <cell r="W46">
            <v>690</v>
          </cell>
          <cell r="X46">
            <v>75</v>
          </cell>
          <cell r="Y46">
            <v>0</v>
          </cell>
          <cell r="Z46">
            <v>9</v>
          </cell>
          <cell r="AA46">
            <v>452</v>
          </cell>
          <cell r="AB46">
            <v>2487</v>
          </cell>
          <cell r="AC46">
            <v>161</v>
          </cell>
          <cell r="AD46">
            <v>12818</v>
          </cell>
          <cell r="AE46">
            <v>12717</v>
          </cell>
          <cell r="AF46">
            <v>9199</v>
          </cell>
          <cell r="AG46">
            <v>13943</v>
          </cell>
          <cell r="AH46">
            <v>1638</v>
          </cell>
          <cell r="AI46">
            <v>0</v>
          </cell>
          <cell r="AJ46">
            <v>9</v>
          </cell>
          <cell r="AK46">
            <v>452</v>
          </cell>
          <cell r="AL46">
            <v>2487</v>
          </cell>
          <cell r="AM46">
            <v>161</v>
          </cell>
          <cell r="AN46">
            <v>12818</v>
          </cell>
          <cell r="AO46">
            <v>12717</v>
          </cell>
          <cell r="AP46">
            <v>9200</v>
          </cell>
          <cell r="AQ46">
            <v>14090</v>
          </cell>
          <cell r="AR46">
            <v>1650</v>
          </cell>
          <cell r="AS46">
            <v>0</v>
          </cell>
          <cell r="AT46">
            <v>0</v>
          </cell>
          <cell r="AU46">
            <v>0</v>
          </cell>
          <cell r="AV46">
            <v>5</v>
          </cell>
          <cell r="AW46">
            <v>1</v>
          </cell>
          <cell r="AX46">
            <v>47</v>
          </cell>
          <cell r="AY46">
            <v>21</v>
          </cell>
          <cell r="AZ46">
            <v>76</v>
          </cell>
          <cell r="BA46">
            <v>17</v>
          </cell>
          <cell r="BB46">
            <v>21</v>
          </cell>
          <cell r="BC46">
            <v>0</v>
          </cell>
          <cell r="BD46">
            <v>0</v>
          </cell>
          <cell r="BE46">
            <v>0</v>
          </cell>
          <cell r="BF46">
            <v>156</v>
          </cell>
          <cell r="BG46">
            <v>10</v>
          </cell>
          <cell r="BH46">
            <v>246</v>
          </cell>
          <cell r="BI46">
            <v>158</v>
          </cell>
          <cell r="BJ46">
            <v>138</v>
          </cell>
          <cell r="BK46">
            <v>78</v>
          </cell>
          <cell r="BL46">
            <v>11</v>
          </cell>
          <cell r="BM46">
            <v>0</v>
          </cell>
          <cell r="BN46">
            <v>0</v>
          </cell>
          <cell r="BO46">
            <v>104</v>
          </cell>
          <cell r="BP46">
            <v>325</v>
          </cell>
          <cell r="BQ46">
            <v>17</v>
          </cell>
          <cell r="BR46">
            <v>283</v>
          </cell>
          <cell r="BS46">
            <v>186</v>
          </cell>
          <cell r="BT46">
            <v>300</v>
          </cell>
          <cell r="BU46">
            <v>321</v>
          </cell>
          <cell r="BV46">
            <v>66</v>
          </cell>
          <cell r="BW46">
            <v>0</v>
          </cell>
          <cell r="BX46">
            <v>4</v>
          </cell>
          <cell r="BY46">
            <v>154</v>
          </cell>
          <cell r="BZ46">
            <v>633</v>
          </cell>
          <cell r="CA46">
            <v>44</v>
          </cell>
          <cell r="CB46">
            <v>732</v>
          </cell>
          <cell r="CC46">
            <v>464</v>
          </cell>
          <cell r="CD46">
            <v>585</v>
          </cell>
          <cell r="CE46">
            <v>445</v>
          </cell>
          <cell r="CF46">
            <v>83</v>
          </cell>
          <cell r="CG46">
            <v>0</v>
          </cell>
          <cell r="CH46">
            <v>0</v>
          </cell>
          <cell r="CI46">
            <v>104</v>
          </cell>
          <cell r="CJ46">
            <v>316</v>
          </cell>
          <cell r="CK46">
            <v>17</v>
          </cell>
          <cell r="CL46">
            <v>273</v>
          </cell>
          <cell r="CM46">
            <v>183</v>
          </cell>
          <cell r="CN46">
            <v>305</v>
          </cell>
          <cell r="CO46">
            <v>317</v>
          </cell>
          <cell r="CP46">
            <v>66</v>
          </cell>
          <cell r="CQ46">
            <v>0</v>
          </cell>
          <cell r="CR46">
            <v>0</v>
          </cell>
          <cell r="CS46">
            <v>0</v>
          </cell>
          <cell r="CT46">
            <v>0</v>
          </cell>
          <cell r="CU46">
            <v>0</v>
          </cell>
          <cell r="CV46">
            <v>3</v>
          </cell>
          <cell r="CW46">
            <v>1</v>
          </cell>
          <cell r="CX46">
            <v>3</v>
          </cell>
          <cell r="CY46">
            <v>0</v>
          </cell>
          <cell r="CZ46">
            <v>0</v>
          </cell>
          <cell r="DA46">
            <v>0</v>
          </cell>
          <cell r="DB46">
            <v>2</v>
          </cell>
          <cell r="DC46">
            <v>11</v>
          </cell>
          <cell r="DD46">
            <v>22</v>
          </cell>
          <cell r="DE46">
            <v>3</v>
          </cell>
          <cell r="DF46">
            <v>46</v>
          </cell>
          <cell r="DG46">
            <v>26</v>
          </cell>
          <cell r="DH46">
            <v>22</v>
          </cell>
          <cell r="DI46">
            <v>12</v>
          </cell>
          <cell r="DJ46">
            <v>3</v>
          </cell>
          <cell r="DK46">
            <v>0</v>
          </cell>
          <cell r="DL46">
            <v>0</v>
          </cell>
          <cell r="DM46">
            <v>8</v>
          </cell>
          <cell r="DN46">
            <v>35</v>
          </cell>
          <cell r="DO46">
            <v>4</v>
          </cell>
          <cell r="DP46">
            <v>47</v>
          </cell>
          <cell r="DQ46">
            <v>27</v>
          </cell>
          <cell r="DR46">
            <v>40</v>
          </cell>
          <cell r="DS46">
            <v>26</v>
          </cell>
          <cell r="DT46">
            <v>5</v>
          </cell>
          <cell r="DU46">
            <v>0</v>
          </cell>
          <cell r="DV46">
            <v>4</v>
          </cell>
          <cell r="DW46">
            <v>69</v>
          </cell>
          <cell r="DX46">
            <v>361</v>
          </cell>
          <cell r="DY46">
            <v>32</v>
          </cell>
          <cell r="DZ46">
            <v>520</v>
          </cell>
          <cell r="EA46">
            <v>344</v>
          </cell>
          <cell r="EB46">
            <v>364</v>
          </cell>
          <cell r="EC46">
            <v>210</v>
          </cell>
          <cell r="ED46">
            <v>40</v>
          </cell>
          <cell r="EE46">
            <v>0</v>
          </cell>
          <cell r="EF46">
            <v>0</v>
          </cell>
          <cell r="EG46">
            <v>0</v>
          </cell>
          <cell r="EH46">
            <v>2</v>
          </cell>
          <cell r="EI46">
            <v>0</v>
          </cell>
          <cell r="EJ46">
            <v>0</v>
          </cell>
          <cell r="EK46">
            <v>1</v>
          </cell>
          <cell r="EL46">
            <v>0</v>
          </cell>
          <cell r="EM46">
            <v>1</v>
          </cell>
          <cell r="EN46">
            <v>0</v>
          </cell>
          <cell r="EO46">
            <v>0</v>
          </cell>
          <cell r="EP46">
            <v>0</v>
          </cell>
          <cell r="EQ46">
            <v>1</v>
          </cell>
          <cell r="ER46">
            <v>16</v>
          </cell>
          <cell r="ES46">
            <v>2</v>
          </cell>
          <cell r="ET46">
            <v>41</v>
          </cell>
          <cell r="EU46">
            <v>29</v>
          </cell>
          <cell r="EV46">
            <v>53</v>
          </cell>
          <cell r="EW46">
            <v>23</v>
          </cell>
          <cell r="EX46">
            <v>5</v>
          </cell>
          <cell r="EY46">
            <v>0</v>
          </cell>
          <cell r="EZ46">
            <v>0</v>
          </cell>
          <cell r="FA46">
            <v>79</v>
          </cell>
          <cell r="FB46">
            <v>427</v>
          </cell>
          <cell r="FC46">
            <v>23</v>
          </cell>
          <cell r="FD46">
            <v>452</v>
          </cell>
          <cell r="FE46">
            <v>275</v>
          </cell>
          <cell r="FF46">
            <v>377</v>
          </cell>
          <cell r="FG46">
            <v>306</v>
          </cell>
          <cell r="FH46">
            <v>40</v>
          </cell>
          <cell r="FI46">
            <v>0</v>
          </cell>
          <cell r="FJ46">
            <v>0</v>
          </cell>
          <cell r="FK46">
            <v>0</v>
          </cell>
          <cell r="FL46">
            <v>0</v>
          </cell>
          <cell r="FM46">
            <v>0</v>
          </cell>
          <cell r="FN46">
            <v>3</v>
          </cell>
          <cell r="FO46">
            <v>1</v>
          </cell>
          <cell r="FP46">
            <v>3</v>
          </cell>
          <cell r="FQ46">
            <v>1</v>
          </cell>
          <cell r="FR46">
            <v>0</v>
          </cell>
          <cell r="FS46">
            <v>0</v>
          </cell>
          <cell r="FT46">
            <v>2</v>
          </cell>
          <cell r="FU46">
            <v>26</v>
          </cell>
          <cell r="FV46">
            <v>70</v>
          </cell>
          <cell r="FW46">
            <v>4</v>
          </cell>
          <cell r="FX46">
            <v>43</v>
          </cell>
          <cell r="FY46">
            <v>19</v>
          </cell>
          <cell r="FZ46">
            <v>45</v>
          </cell>
          <cell r="GA46">
            <v>31</v>
          </cell>
          <cell r="GB46">
            <v>7</v>
          </cell>
          <cell r="GC46">
            <v>0</v>
          </cell>
          <cell r="GD46">
            <v>0</v>
          </cell>
          <cell r="GE46">
            <v>0</v>
          </cell>
          <cell r="GF46">
            <v>0</v>
          </cell>
          <cell r="GG46">
            <v>0</v>
          </cell>
          <cell r="GH46">
            <v>0</v>
          </cell>
          <cell r="GI46">
            <v>0</v>
          </cell>
          <cell r="GJ46">
            <v>0</v>
          </cell>
          <cell r="GK46">
            <v>0</v>
          </cell>
          <cell r="GL46">
            <v>0</v>
          </cell>
          <cell r="GM46">
            <v>0</v>
          </cell>
          <cell r="GN46">
            <v>0</v>
          </cell>
          <cell r="GO46">
            <v>0</v>
          </cell>
          <cell r="GP46">
            <v>0</v>
          </cell>
          <cell r="GQ46">
            <v>0</v>
          </cell>
          <cell r="GR46">
            <v>0</v>
          </cell>
          <cell r="GS46">
            <v>0</v>
          </cell>
          <cell r="GT46">
            <v>0</v>
          </cell>
          <cell r="GU46">
            <v>0</v>
          </cell>
          <cell r="GV46">
            <v>0</v>
          </cell>
          <cell r="GW46">
            <v>0</v>
          </cell>
          <cell r="GX46">
            <v>4</v>
          </cell>
          <cell r="GY46">
            <v>66</v>
          </cell>
          <cell r="GZ46">
            <v>152</v>
          </cell>
          <cell r="HA46">
            <v>18</v>
          </cell>
          <cell r="HB46">
            <v>195</v>
          </cell>
          <cell r="HC46">
            <v>127</v>
          </cell>
          <cell r="HD46">
            <v>139</v>
          </cell>
          <cell r="HE46">
            <v>95</v>
          </cell>
          <cell r="HF46">
            <v>24</v>
          </cell>
          <cell r="HG46">
            <v>0</v>
          </cell>
          <cell r="HH46">
            <v>0</v>
          </cell>
          <cell r="HI46">
            <v>0</v>
          </cell>
          <cell r="HJ46">
            <v>0</v>
          </cell>
          <cell r="HK46">
            <v>0</v>
          </cell>
          <cell r="HL46">
            <v>0</v>
          </cell>
          <cell r="HM46">
            <v>0</v>
          </cell>
          <cell r="HN46">
            <v>0</v>
          </cell>
          <cell r="HO46">
            <v>0</v>
          </cell>
          <cell r="HP46">
            <v>0</v>
          </cell>
          <cell r="HQ46">
            <v>0</v>
          </cell>
          <cell r="HR46">
            <v>0</v>
          </cell>
          <cell r="HS46">
            <v>0</v>
          </cell>
          <cell r="HT46">
            <v>6</v>
          </cell>
          <cell r="HU46">
            <v>0</v>
          </cell>
          <cell r="HV46">
            <v>43</v>
          </cell>
          <cell r="HW46">
            <v>67</v>
          </cell>
          <cell r="HX46">
            <v>43</v>
          </cell>
          <cell r="HY46">
            <v>65</v>
          </cell>
          <cell r="HZ46">
            <v>31</v>
          </cell>
        </row>
        <row r="47">
          <cell r="A47">
            <v>71</v>
          </cell>
          <cell r="B47" t="str">
            <v>Mayo Clinic</v>
          </cell>
          <cell r="C47">
            <v>7673082516</v>
          </cell>
          <cell r="D47">
            <v>65</v>
          </cell>
          <cell r="E47">
            <v>3</v>
          </cell>
          <cell r="F47">
            <v>19</v>
          </cell>
          <cell r="G47">
            <v>218</v>
          </cell>
          <cell r="H47">
            <v>781</v>
          </cell>
          <cell r="I47">
            <v>95</v>
          </cell>
          <cell r="J47">
            <v>1621</v>
          </cell>
          <cell r="K47">
            <v>1442</v>
          </cell>
          <cell r="L47">
            <v>1437</v>
          </cell>
          <cell r="M47">
            <v>1032</v>
          </cell>
          <cell r="N47">
            <v>108</v>
          </cell>
          <cell r="O47">
            <v>0</v>
          </cell>
          <cell r="P47">
            <v>2</v>
          </cell>
          <cell r="Q47">
            <v>169</v>
          </cell>
          <cell r="R47">
            <v>753</v>
          </cell>
          <cell r="S47">
            <v>81</v>
          </cell>
          <cell r="T47">
            <v>1694</v>
          </cell>
          <cell r="U47">
            <v>1490</v>
          </cell>
          <cell r="V47">
            <v>7797</v>
          </cell>
          <cell r="W47">
            <v>1161</v>
          </cell>
          <cell r="X47">
            <v>269</v>
          </cell>
          <cell r="Y47">
            <v>0</v>
          </cell>
          <cell r="Z47">
            <v>7</v>
          </cell>
          <cell r="AA47">
            <v>170</v>
          </cell>
          <cell r="AB47">
            <v>1439</v>
          </cell>
          <cell r="AC47">
            <v>72</v>
          </cell>
          <cell r="AD47">
            <v>8361</v>
          </cell>
          <cell r="AE47">
            <v>8516</v>
          </cell>
          <cell r="AF47">
            <v>68990</v>
          </cell>
          <cell r="AG47">
            <v>20792</v>
          </cell>
          <cell r="AH47">
            <v>2724</v>
          </cell>
          <cell r="AI47">
            <v>0</v>
          </cell>
          <cell r="AJ47">
            <v>7</v>
          </cell>
          <cell r="AK47">
            <v>170</v>
          </cell>
          <cell r="AL47">
            <v>1439</v>
          </cell>
          <cell r="AM47">
            <v>72</v>
          </cell>
          <cell r="AN47">
            <v>8362</v>
          </cell>
          <cell r="AO47">
            <v>8516</v>
          </cell>
          <cell r="AP47">
            <v>68991</v>
          </cell>
          <cell r="AQ47">
            <v>21295</v>
          </cell>
          <cell r="AR47">
            <v>2876</v>
          </cell>
          <cell r="AS47">
            <v>0</v>
          </cell>
          <cell r="AT47">
            <v>0</v>
          </cell>
          <cell r="AU47">
            <v>1</v>
          </cell>
          <cell r="AV47">
            <v>19</v>
          </cell>
          <cell r="AW47">
            <v>1</v>
          </cell>
          <cell r="AX47">
            <v>82</v>
          </cell>
          <cell r="AY47">
            <v>48</v>
          </cell>
          <cell r="AZ47">
            <v>79</v>
          </cell>
          <cell r="BA47">
            <v>170</v>
          </cell>
          <cell r="BB47">
            <v>61</v>
          </cell>
          <cell r="BC47">
            <v>0</v>
          </cell>
          <cell r="BD47">
            <v>0</v>
          </cell>
          <cell r="BE47">
            <v>3</v>
          </cell>
          <cell r="BF47">
            <v>96</v>
          </cell>
          <cell r="BG47">
            <v>9</v>
          </cell>
          <cell r="BH47">
            <v>234</v>
          </cell>
          <cell r="BI47">
            <v>120</v>
          </cell>
          <cell r="BJ47">
            <v>73</v>
          </cell>
          <cell r="BK47">
            <v>49</v>
          </cell>
          <cell r="BL47">
            <v>6</v>
          </cell>
          <cell r="BM47">
            <v>0</v>
          </cell>
          <cell r="BN47">
            <v>0</v>
          </cell>
          <cell r="BO47">
            <v>21</v>
          </cell>
          <cell r="BP47">
            <v>171</v>
          </cell>
          <cell r="BQ47">
            <v>9</v>
          </cell>
          <cell r="BR47">
            <v>300</v>
          </cell>
          <cell r="BS47">
            <v>358</v>
          </cell>
          <cell r="BT47">
            <v>627</v>
          </cell>
          <cell r="BU47">
            <v>599</v>
          </cell>
          <cell r="BV47">
            <v>68</v>
          </cell>
          <cell r="BW47">
            <v>3</v>
          </cell>
          <cell r="BX47">
            <v>17</v>
          </cell>
          <cell r="BY47">
            <v>155</v>
          </cell>
          <cell r="BZ47">
            <v>539</v>
          </cell>
          <cell r="CA47">
            <v>61</v>
          </cell>
          <cell r="CB47">
            <v>1205</v>
          </cell>
          <cell r="CC47">
            <v>1094</v>
          </cell>
          <cell r="CD47">
            <v>1108</v>
          </cell>
          <cell r="CE47">
            <v>818</v>
          </cell>
          <cell r="CF47">
            <v>88</v>
          </cell>
          <cell r="CG47">
            <v>0</v>
          </cell>
          <cell r="CH47">
            <v>0</v>
          </cell>
          <cell r="CI47">
            <v>21</v>
          </cell>
          <cell r="CJ47">
            <v>162</v>
          </cell>
          <cell r="CK47">
            <v>8</v>
          </cell>
          <cell r="CL47">
            <v>277</v>
          </cell>
          <cell r="CM47">
            <v>344</v>
          </cell>
          <cell r="CN47">
            <v>617</v>
          </cell>
          <cell r="CO47">
            <v>595</v>
          </cell>
          <cell r="CP47">
            <v>68</v>
          </cell>
          <cell r="CQ47">
            <v>0</v>
          </cell>
          <cell r="CR47">
            <v>0</v>
          </cell>
          <cell r="CS47">
            <v>0</v>
          </cell>
          <cell r="CT47">
            <v>0</v>
          </cell>
          <cell r="CU47">
            <v>0</v>
          </cell>
          <cell r="CV47">
            <v>2</v>
          </cell>
          <cell r="CW47">
            <v>4</v>
          </cell>
          <cell r="CX47">
            <v>7</v>
          </cell>
          <cell r="CY47">
            <v>5</v>
          </cell>
          <cell r="CZ47">
            <v>1</v>
          </cell>
          <cell r="DA47">
            <v>0</v>
          </cell>
          <cell r="DB47">
            <v>1</v>
          </cell>
          <cell r="DC47">
            <v>4</v>
          </cell>
          <cell r="DD47">
            <v>12</v>
          </cell>
          <cell r="DE47">
            <v>1</v>
          </cell>
          <cell r="DF47">
            <v>59</v>
          </cell>
          <cell r="DG47">
            <v>56</v>
          </cell>
          <cell r="DH47">
            <v>42</v>
          </cell>
          <cell r="DI47">
            <v>38</v>
          </cell>
          <cell r="DJ47">
            <v>5</v>
          </cell>
          <cell r="DK47">
            <v>0</v>
          </cell>
          <cell r="DL47">
            <v>0</v>
          </cell>
          <cell r="DM47">
            <v>0</v>
          </cell>
          <cell r="DN47">
            <v>28</v>
          </cell>
          <cell r="DO47">
            <v>2</v>
          </cell>
          <cell r="DP47">
            <v>55</v>
          </cell>
          <cell r="DQ47">
            <v>36</v>
          </cell>
          <cell r="DR47">
            <v>39</v>
          </cell>
          <cell r="DS47">
            <v>49</v>
          </cell>
          <cell r="DT47">
            <v>11</v>
          </cell>
          <cell r="DU47">
            <v>3</v>
          </cell>
          <cell r="DV47">
            <v>19</v>
          </cell>
          <cell r="DW47">
            <v>197</v>
          </cell>
          <cell r="DX47">
            <v>622</v>
          </cell>
          <cell r="DY47">
            <v>89</v>
          </cell>
          <cell r="DZ47">
            <v>1353</v>
          </cell>
          <cell r="EA47">
            <v>1113</v>
          </cell>
          <cell r="EB47">
            <v>835</v>
          </cell>
          <cell r="EC47">
            <v>418</v>
          </cell>
          <cell r="ED47">
            <v>39</v>
          </cell>
          <cell r="EE47">
            <v>0</v>
          </cell>
          <cell r="EF47">
            <v>0</v>
          </cell>
          <cell r="EG47">
            <v>0</v>
          </cell>
          <cell r="EH47">
            <v>1</v>
          </cell>
          <cell r="EI47">
            <v>0</v>
          </cell>
          <cell r="EJ47">
            <v>11</v>
          </cell>
          <cell r="EK47">
            <v>17</v>
          </cell>
          <cell r="EL47">
            <v>4</v>
          </cell>
          <cell r="EM47">
            <v>14</v>
          </cell>
          <cell r="EN47">
            <v>0</v>
          </cell>
          <cell r="EO47">
            <v>0</v>
          </cell>
          <cell r="EP47">
            <v>0</v>
          </cell>
          <cell r="EQ47">
            <v>5</v>
          </cell>
          <cell r="ER47">
            <v>17</v>
          </cell>
          <cell r="ES47">
            <v>0</v>
          </cell>
          <cell r="ET47">
            <v>106</v>
          </cell>
          <cell r="EU47">
            <v>98</v>
          </cell>
          <cell r="EV47">
            <v>79</v>
          </cell>
          <cell r="EW47">
            <v>29</v>
          </cell>
          <cell r="EX47">
            <v>2</v>
          </cell>
          <cell r="EY47">
            <v>0</v>
          </cell>
          <cell r="EZ47">
            <v>0</v>
          </cell>
          <cell r="FA47">
            <v>21</v>
          </cell>
          <cell r="FB47">
            <v>229</v>
          </cell>
          <cell r="FC47">
            <v>14</v>
          </cell>
          <cell r="FD47">
            <v>508</v>
          </cell>
          <cell r="FE47">
            <v>372</v>
          </cell>
          <cell r="FF47">
            <v>560</v>
          </cell>
          <cell r="FG47">
            <v>488</v>
          </cell>
          <cell r="FH47">
            <v>56</v>
          </cell>
          <cell r="FI47">
            <v>0</v>
          </cell>
          <cell r="FJ47">
            <v>0</v>
          </cell>
          <cell r="FK47">
            <v>0</v>
          </cell>
          <cell r="FL47">
            <v>1</v>
          </cell>
          <cell r="FM47">
            <v>0</v>
          </cell>
          <cell r="FN47">
            <v>0</v>
          </cell>
          <cell r="FO47">
            <v>5</v>
          </cell>
          <cell r="FP47">
            <v>0</v>
          </cell>
          <cell r="FQ47">
            <v>3</v>
          </cell>
          <cell r="FR47">
            <v>1</v>
          </cell>
          <cell r="FS47">
            <v>0</v>
          </cell>
          <cell r="FT47">
            <v>0</v>
          </cell>
          <cell r="FU47">
            <v>3</v>
          </cell>
          <cell r="FV47">
            <v>29</v>
          </cell>
          <cell r="FW47">
            <v>2</v>
          </cell>
          <cell r="FX47">
            <v>24</v>
          </cell>
          <cell r="FY47">
            <v>30</v>
          </cell>
          <cell r="FZ47">
            <v>49</v>
          </cell>
          <cell r="GA47">
            <v>44</v>
          </cell>
          <cell r="GB47">
            <v>5</v>
          </cell>
          <cell r="GC47">
            <v>0</v>
          </cell>
          <cell r="GD47">
            <v>0</v>
          </cell>
          <cell r="GE47">
            <v>0</v>
          </cell>
          <cell r="GF47">
            <v>0</v>
          </cell>
          <cell r="GG47">
            <v>0</v>
          </cell>
          <cell r="GH47">
            <v>0</v>
          </cell>
          <cell r="GI47">
            <v>2</v>
          </cell>
          <cell r="GJ47">
            <v>0</v>
          </cell>
          <cell r="GK47">
            <v>0</v>
          </cell>
          <cell r="GL47">
            <v>0</v>
          </cell>
          <cell r="GM47">
            <v>0</v>
          </cell>
          <cell r="GN47">
            <v>0</v>
          </cell>
          <cell r="GO47">
            <v>0</v>
          </cell>
          <cell r="GP47">
            <v>0</v>
          </cell>
          <cell r="GQ47">
            <v>0</v>
          </cell>
          <cell r="GR47">
            <v>0</v>
          </cell>
          <cell r="GS47">
            <v>0</v>
          </cell>
          <cell r="GT47">
            <v>0</v>
          </cell>
          <cell r="GU47">
            <v>0</v>
          </cell>
          <cell r="GV47">
            <v>0</v>
          </cell>
          <cell r="GW47">
            <v>3</v>
          </cell>
          <cell r="GX47">
            <v>19</v>
          </cell>
          <cell r="GY47">
            <v>189</v>
          </cell>
          <cell r="GZ47">
            <v>491</v>
          </cell>
          <cell r="HA47">
            <v>77</v>
          </cell>
          <cell r="HB47">
            <v>930</v>
          </cell>
          <cell r="HC47">
            <v>852</v>
          </cell>
          <cell r="HD47">
            <v>661</v>
          </cell>
          <cell r="HE47">
            <v>349</v>
          </cell>
          <cell r="HF47">
            <v>31</v>
          </cell>
          <cell r="HG47">
            <v>0</v>
          </cell>
          <cell r="HH47">
            <v>0</v>
          </cell>
          <cell r="HI47">
            <v>0</v>
          </cell>
          <cell r="HJ47">
            <v>0</v>
          </cell>
          <cell r="HK47">
            <v>0</v>
          </cell>
          <cell r="HL47">
            <v>0</v>
          </cell>
          <cell r="HM47">
            <v>0</v>
          </cell>
          <cell r="HN47">
            <v>0</v>
          </cell>
          <cell r="HO47">
            <v>0</v>
          </cell>
          <cell r="HP47">
            <v>0</v>
          </cell>
          <cell r="HQ47">
            <v>0</v>
          </cell>
          <cell r="HR47">
            <v>0</v>
          </cell>
          <cell r="HS47">
            <v>0</v>
          </cell>
          <cell r="HT47">
            <v>14</v>
          </cell>
          <cell r="HU47">
            <v>2</v>
          </cell>
          <cell r="HV47">
            <v>53</v>
          </cell>
          <cell r="HW47">
            <v>83</v>
          </cell>
          <cell r="HX47">
            <v>88</v>
          </cell>
          <cell r="HY47">
            <v>119</v>
          </cell>
          <cell r="HZ47">
            <v>13</v>
          </cell>
        </row>
        <row r="48">
          <cell r="A48">
            <v>73</v>
          </cell>
          <cell r="B48" t="str">
            <v>Starbucks</v>
          </cell>
          <cell r="C48">
            <v>22092443056</v>
          </cell>
          <cell r="D48">
            <v>67</v>
          </cell>
          <cell r="E48">
            <v>1</v>
          </cell>
          <cell r="F48">
            <v>8</v>
          </cell>
          <cell r="G48">
            <v>72</v>
          </cell>
          <cell r="H48">
            <v>181</v>
          </cell>
          <cell r="I48">
            <v>5</v>
          </cell>
          <cell r="J48">
            <v>145</v>
          </cell>
          <cell r="K48">
            <v>74</v>
          </cell>
          <cell r="L48">
            <v>52</v>
          </cell>
          <cell r="M48">
            <v>81</v>
          </cell>
          <cell r="N48">
            <v>13</v>
          </cell>
          <cell r="O48">
            <v>0</v>
          </cell>
          <cell r="P48">
            <v>0</v>
          </cell>
          <cell r="Q48">
            <v>26</v>
          </cell>
          <cell r="R48">
            <v>152</v>
          </cell>
          <cell r="S48">
            <v>1</v>
          </cell>
          <cell r="T48">
            <v>226</v>
          </cell>
          <cell r="U48">
            <v>140</v>
          </cell>
          <cell r="V48">
            <v>160</v>
          </cell>
          <cell r="W48">
            <v>75</v>
          </cell>
          <cell r="X48">
            <v>39</v>
          </cell>
          <cell r="Y48">
            <v>0</v>
          </cell>
          <cell r="Z48">
            <v>0</v>
          </cell>
          <cell r="AA48">
            <v>30</v>
          </cell>
          <cell r="AB48">
            <v>310</v>
          </cell>
          <cell r="AC48">
            <v>11</v>
          </cell>
          <cell r="AD48">
            <v>469</v>
          </cell>
          <cell r="AE48">
            <v>249</v>
          </cell>
          <cell r="AF48">
            <v>6292</v>
          </cell>
          <cell r="AG48">
            <v>495</v>
          </cell>
          <cell r="AH48">
            <v>182</v>
          </cell>
          <cell r="AI48">
            <v>0</v>
          </cell>
          <cell r="AJ48">
            <v>0</v>
          </cell>
          <cell r="AK48">
            <v>30</v>
          </cell>
          <cell r="AL48">
            <v>310</v>
          </cell>
          <cell r="AM48">
            <v>11</v>
          </cell>
          <cell r="AN48">
            <v>469</v>
          </cell>
          <cell r="AO48">
            <v>249</v>
          </cell>
          <cell r="AP48">
            <v>6292</v>
          </cell>
          <cell r="AQ48">
            <v>524</v>
          </cell>
          <cell r="AR48">
            <v>195</v>
          </cell>
          <cell r="AS48">
            <v>0</v>
          </cell>
          <cell r="AT48">
            <v>0</v>
          </cell>
          <cell r="AU48">
            <v>0</v>
          </cell>
          <cell r="AV48">
            <v>0</v>
          </cell>
          <cell r="AW48">
            <v>0</v>
          </cell>
          <cell r="AX48">
            <v>33</v>
          </cell>
          <cell r="AY48">
            <v>32</v>
          </cell>
          <cell r="AZ48">
            <v>0</v>
          </cell>
          <cell r="BA48">
            <v>13</v>
          </cell>
          <cell r="BB48">
            <v>0</v>
          </cell>
          <cell r="BC48">
            <v>0</v>
          </cell>
          <cell r="BD48">
            <v>0</v>
          </cell>
          <cell r="BE48">
            <v>0</v>
          </cell>
          <cell r="BF48">
            <v>0</v>
          </cell>
          <cell r="BG48">
            <v>0</v>
          </cell>
          <cell r="BH48">
            <v>3</v>
          </cell>
          <cell r="BI48">
            <v>8</v>
          </cell>
          <cell r="BJ48">
            <v>2</v>
          </cell>
          <cell r="BK48">
            <v>9</v>
          </cell>
          <cell r="BL48">
            <v>0</v>
          </cell>
          <cell r="BM48">
            <v>0</v>
          </cell>
          <cell r="BN48">
            <v>0</v>
          </cell>
          <cell r="BO48">
            <v>2</v>
          </cell>
          <cell r="BP48">
            <v>17</v>
          </cell>
          <cell r="BQ48">
            <v>0</v>
          </cell>
          <cell r="BR48">
            <v>18</v>
          </cell>
          <cell r="BS48">
            <v>8</v>
          </cell>
          <cell r="BT48">
            <v>16</v>
          </cell>
          <cell r="BU48">
            <v>6</v>
          </cell>
          <cell r="BV48">
            <v>3</v>
          </cell>
          <cell r="BW48">
            <v>1</v>
          </cell>
          <cell r="BX48">
            <v>8</v>
          </cell>
          <cell r="BY48">
            <v>63</v>
          </cell>
          <cell r="BZ48">
            <v>143</v>
          </cell>
          <cell r="CA48">
            <v>4</v>
          </cell>
          <cell r="CB48">
            <v>109</v>
          </cell>
          <cell r="CC48">
            <v>38</v>
          </cell>
          <cell r="CD48">
            <v>35</v>
          </cell>
          <cell r="CE48">
            <v>51</v>
          </cell>
          <cell r="CF48">
            <v>5</v>
          </cell>
          <cell r="CG48">
            <v>0</v>
          </cell>
          <cell r="CH48">
            <v>0</v>
          </cell>
          <cell r="CI48">
            <v>2</v>
          </cell>
          <cell r="CJ48">
            <v>13</v>
          </cell>
          <cell r="CK48">
            <v>0</v>
          </cell>
          <cell r="CL48">
            <v>16</v>
          </cell>
          <cell r="CM48">
            <v>7</v>
          </cell>
          <cell r="CN48">
            <v>15</v>
          </cell>
          <cell r="CO48">
            <v>8</v>
          </cell>
          <cell r="CP48">
            <v>3</v>
          </cell>
          <cell r="CQ48">
            <v>0</v>
          </cell>
          <cell r="CR48">
            <v>0</v>
          </cell>
          <cell r="CS48">
            <v>0</v>
          </cell>
          <cell r="CT48">
            <v>0</v>
          </cell>
          <cell r="CU48">
            <v>0</v>
          </cell>
          <cell r="CV48">
            <v>1</v>
          </cell>
          <cell r="CW48">
            <v>1</v>
          </cell>
          <cell r="CX48">
            <v>2</v>
          </cell>
          <cell r="CY48">
            <v>3</v>
          </cell>
          <cell r="CZ48">
            <v>2</v>
          </cell>
          <cell r="DA48">
            <v>0</v>
          </cell>
          <cell r="DB48">
            <v>0</v>
          </cell>
          <cell r="DC48">
            <v>0</v>
          </cell>
          <cell r="DD48">
            <v>3</v>
          </cell>
          <cell r="DE48">
            <v>0</v>
          </cell>
          <cell r="DF48">
            <v>5</v>
          </cell>
          <cell r="DG48">
            <v>2</v>
          </cell>
          <cell r="DH48">
            <v>1</v>
          </cell>
          <cell r="DI48">
            <v>15</v>
          </cell>
          <cell r="DJ48">
            <v>1</v>
          </cell>
          <cell r="DK48">
            <v>0</v>
          </cell>
          <cell r="DL48">
            <v>0</v>
          </cell>
          <cell r="DM48">
            <v>0</v>
          </cell>
          <cell r="DN48">
            <v>0</v>
          </cell>
          <cell r="DO48">
            <v>0</v>
          </cell>
          <cell r="DP48">
            <v>0</v>
          </cell>
          <cell r="DQ48">
            <v>0</v>
          </cell>
          <cell r="DR48">
            <v>0</v>
          </cell>
          <cell r="DS48">
            <v>4</v>
          </cell>
          <cell r="DT48">
            <v>0</v>
          </cell>
          <cell r="DU48">
            <v>1</v>
          </cell>
          <cell r="DV48">
            <v>8</v>
          </cell>
          <cell r="DW48">
            <v>70</v>
          </cell>
          <cell r="DX48">
            <v>168</v>
          </cell>
          <cell r="DY48">
            <v>5</v>
          </cell>
          <cell r="DZ48">
            <v>129</v>
          </cell>
          <cell r="EA48">
            <v>68</v>
          </cell>
          <cell r="EB48">
            <v>37</v>
          </cell>
          <cell r="EC48">
            <v>62</v>
          </cell>
          <cell r="ED48">
            <v>9</v>
          </cell>
          <cell r="EE48">
            <v>0</v>
          </cell>
          <cell r="EF48">
            <v>0</v>
          </cell>
          <cell r="EG48">
            <v>0</v>
          </cell>
          <cell r="EH48">
            <v>1</v>
          </cell>
          <cell r="EI48">
            <v>0</v>
          </cell>
          <cell r="EJ48">
            <v>0</v>
          </cell>
          <cell r="EK48">
            <v>1</v>
          </cell>
          <cell r="EL48">
            <v>0</v>
          </cell>
          <cell r="EM48">
            <v>3</v>
          </cell>
          <cell r="EN48">
            <v>0</v>
          </cell>
          <cell r="EO48">
            <v>0</v>
          </cell>
          <cell r="EP48">
            <v>0</v>
          </cell>
          <cell r="EQ48">
            <v>0</v>
          </cell>
          <cell r="ER48">
            <v>14</v>
          </cell>
          <cell r="ES48">
            <v>0</v>
          </cell>
          <cell r="ET48">
            <v>19</v>
          </cell>
          <cell r="EU48">
            <v>13</v>
          </cell>
          <cell r="EV48">
            <v>9</v>
          </cell>
          <cell r="EW48">
            <v>18</v>
          </cell>
          <cell r="EX48">
            <v>5</v>
          </cell>
          <cell r="EY48">
            <v>0</v>
          </cell>
          <cell r="EZ48">
            <v>0</v>
          </cell>
          <cell r="FA48">
            <v>1</v>
          </cell>
          <cell r="FB48">
            <v>2</v>
          </cell>
          <cell r="FC48">
            <v>0</v>
          </cell>
          <cell r="FD48">
            <v>8</v>
          </cell>
          <cell r="FE48">
            <v>10</v>
          </cell>
          <cell r="FF48">
            <v>6</v>
          </cell>
          <cell r="FG48">
            <v>13</v>
          </cell>
          <cell r="FH48">
            <v>3</v>
          </cell>
          <cell r="FI48">
            <v>0</v>
          </cell>
          <cell r="FJ48">
            <v>0</v>
          </cell>
          <cell r="FK48">
            <v>0</v>
          </cell>
          <cell r="FL48">
            <v>0</v>
          </cell>
          <cell r="FM48">
            <v>0</v>
          </cell>
          <cell r="FN48">
            <v>0</v>
          </cell>
          <cell r="FO48">
            <v>0</v>
          </cell>
          <cell r="FP48">
            <v>0</v>
          </cell>
          <cell r="FQ48">
            <v>1</v>
          </cell>
          <cell r="FR48">
            <v>0</v>
          </cell>
          <cell r="FS48">
            <v>0</v>
          </cell>
          <cell r="FT48">
            <v>0</v>
          </cell>
          <cell r="FU48">
            <v>1</v>
          </cell>
          <cell r="FV48">
            <v>8</v>
          </cell>
          <cell r="FW48">
            <v>0</v>
          </cell>
          <cell r="FX48">
            <v>5</v>
          </cell>
          <cell r="FY48">
            <v>1</v>
          </cell>
          <cell r="FZ48">
            <v>4</v>
          </cell>
          <cell r="GA48">
            <v>2</v>
          </cell>
          <cell r="GB48">
            <v>0</v>
          </cell>
          <cell r="GC48">
            <v>0</v>
          </cell>
          <cell r="GD48">
            <v>0</v>
          </cell>
          <cell r="GE48">
            <v>0</v>
          </cell>
          <cell r="GF48">
            <v>0</v>
          </cell>
          <cell r="GG48">
            <v>0</v>
          </cell>
          <cell r="GH48">
            <v>0</v>
          </cell>
          <cell r="GI48">
            <v>0</v>
          </cell>
          <cell r="GJ48">
            <v>0</v>
          </cell>
          <cell r="GK48">
            <v>0</v>
          </cell>
          <cell r="GL48">
            <v>0</v>
          </cell>
          <cell r="GM48">
            <v>0</v>
          </cell>
          <cell r="GN48">
            <v>0</v>
          </cell>
          <cell r="GO48">
            <v>0</v>
          </cell>
          <cell r="GP48">
            <v>0</v>
          </cell>
          <cell r="GQ48">
            <v>0</v>
          </cell>
          <cell r="GR48">
            <v>0</v>
          </cell>
          <cell r="GS48">
            <v>0</v>
          </cell>
          <cell r="GT48">
            <v>0</v>
          </cell>
          <cell r="GU48">
            <v>0</v>
          </cell>
          <cell r="GV48">
            <v>0</v>
          </cell>
          <cell r="GW48">
            <v>1</v>
          </cell>
          <cell r="GX48">
            <v>8</v>
          </cell>
          <cell r="GY48">
            <v>70</v>
          </cell>
          <cell r="GZ48">
            <v>153</v>
          </cell>
          <cell r="HA48">
            <v>4</v>
          </cell>
          <cell r="HB48">
            <v>106</v>
          </cell>
          <cell r="HC48">
            <v>45</v>
          </cell>
          <cell r="HD48">
            <v>26</v>
          </cell>
          <cell r="HE48">
            <v>45</v>
          </cell>
          <cell r="HF48">
            <v>5</v>
          </cell>
          <cell r="HG48">
            <v>0</v>
          </cell>
          <cell r="HH48">
            <v>0</v>
          </cell>
          <cell r="HI48">
            <v>0</v>
          </cell>
          <cell r="HJ48">
            <v>0</v>
          </cell>
          <cell r="HK48">
            <v>0</v>
          </cell>
          <cell r="HL48">
            <v>0</v>
          </cell>
          <cell r="HM48">
            <v>0</v>
          </cell>
          <cell r="HN48">
            <v>0</v>
          </cell>
          <cell r="HO48">
            <v>0</v>
          </cell>
          <cell r="HP48">
            <v>0</v>
          </cell>
          <cell r="HQ48">
            <v>0</v>
          </cell>
          <cell r="HR48">
            <v>0</v>
          </cell>
          <cell r="HS48">
            <v>0</v>
          </cell>
          <cell r="HT48">
            <v>4</v>
          </cell>
          <cell r="HU48">
            <v>1</v>
          </cell>
          <cell r="HV48">
            <v>7</v>
          </cell>
          <cell r="HW48">
            <v>5</v>
          </cell>
          <cell r="HX48">
            <v>7</v>
          </cell>
          <cell r="HY48">
            <v>2</v>
          </cell>
          <cell r="HZ48">
            <v>0</v>
          </cell>
        </row>
        <row r="49">
          <cell r="A49">
            <v>74</v>
          </cell>
          <cell r="B49" t="str">
            <v>Rackspace Hosting</v>
          </cell>
          <cell r="C49">
            <v>147298628669538</v>
          </cell>
          <cell r="D49">
            <v>68</v>
          </cell>
          <cell r="E49">
            <v>0</v>
          </cell>
          <cell r="F49">
            <v>0</v>
          </cell>
          <cell r="G49">
            <v>0</v>
          </cell>
          <cell r="H49">
            <v>0</v>
          </cell>
          <cell r="I49">
            <v>0</v>
          </cell>
          <cell r="J49">
            <v>2</v>
          </cell>
          <cell r="K49">
            <v>0</v>
          </cell>
          <cell r="L49">
            <v>0</v>
          </cell>
          <cell r="M49">
            <v>1</v>
          </cell>
          <cell r="N49">
            <v>0</v>
          </cell>
          <cell r="O49">
            <v>0</v>
          </cell>
          <cell r="P49">
            <v>0</v>
          </cell>
          <cell r="Q49">
            <v>0</v>
          </cell>
          <cell r="R49">
            <v>0</v>
          </cell>
          <cell r="S49">
            <v>0</v>
          </cell>
          <cell r="T49">
            <v>1</v>
          </cell>
          <cell r="U49">
            <v>0</v>
          </cell>
          <cell r="V49">
            <v>0</v>
          </cell>
          <cell r="W49">
            <v>0</v>
          </cell>
          <cell r="X49">
            <v>0</v>
          </cell>
          <cell r="Y49">
            <v>0</v>
          </cell>
          <cell r="Z49">
            <v>0</v>
          </cell>
          <cell r="AA49">
            <v>0</v>
          </cell>
          <cell r="AB49">
            <v>0</v>
          </cell>
          <cell r="AC49">
            <v>0</v>
          </cell>
          <cell r="AD49">
            <v>6</v>
          </cell>
          <cell r="AE49">
            <v>0</v>
          </cell>
          <cell r="AF49">
            <v>0</v>
          </cell>
          <cell r="AG49">
            <v>0</v>
          </cell>
          <cell r="AH49">
            <v>0</v>
          </cell>
          <cell r="AI49">
            <v>0</v>
          </cell>
          <cell r="AJ49">
            <v>0</v>
          </cell>
          <cell r="AK49">
            <v>0</v>
          </cell>
          <cell r="AL49">
            <v>0</v>
          </cell>
          <cell r="AM49">
            <v>0</v>
          </cell>
          <cell r="AN49">
            <v>6</v>
          </cell>
          <cell r="AO49">
            <v>0</v>
          </cell>
          <cell r="AP49">
            <v>0</v>
          </cell>
          <cell r="AQ49">
            <v>0</v>
          </cell>
          <cell r="AR49">
            <v>0</v>
          </cell>
          <cell r="AS49">
            <v>0</v>
          </cell>
          <cell r="AT49">
            <v>0</v>
          </cell>
          <cell r="AU49">
            <v>0</v>
          </cell>
          <cell r="AV49">
            <v>0</v>
          </cell>
          <cell r="AW49">
            <v>0</v>
          </cell>
          <cell r="AX49">
            <v>2</v>
          </cell>
          <cell r="AY49">
            <v>0</v>
          </cell>
          <cell r="AZ49">
            <v>0</v>
          </cell>
          <cell r="BA49">
            <v>0</v>
          </cell>
          <cell r="BB49">
            <v>0</v>
          </cell>
          <cell r="BC49">
            <v>0</v>
          </cell>
          <cell r="BD49">
            <v>0</v>
          </cell>
          <cell r="BE49">
            <v>0</v>
          </cell>
          <cell r="BF49">
            <v>0</v>
          </cell>
          <cell r="BG49">
            <v>0</v>
          </cell>
          <cell r="BH49">
            <v>1</v>
          </cell>
          <cell r="BI49">
            <v>0</v>
          </cell>
          <cell r="BJ49">
            <v>0</v>
          </cell>
          <cell r="BK49">
            <v>1</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1</v>
          </cell>
          <cell r="CC49">
            <v>0</v>
          </cell>
          <cell r="CD49">
            <v>0</v>
          </cell>
          <cell r="CE49">
            <v>1</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0</v>
          </cell>
          <cell r="DE49">
            <v>0</v>
          </cell>
          <cell r="DF49">
            <v>0</v>
          </cell>
          <cell r="DG49">
            <v>0</v>
          </cell>
          <cell r="DH49">
            <v>0</v>
          </cell>
          <cell r="DI49">
            <v>0</v>
          </cell>
          <cell r="DJ49">
            <v>0</v>
          </cell>
          <cell r="DK49">
            <v>0</v>
          </cell>
          <cell r="DL49">
            <v>0</v>
          </cell>
          <cell r="DM49">
            <v>0</v>
          </cell>
          <cell r="DN49">
            <v>0</v>
          </cell>
          <cell r="DO49">
            <v>0</v>
          </cell>
          <cell r="DP49">
            <v>0</v>
          </cell>
          <cell r="DQ49">
            <v>0</v>
          </cell>
          <cell r="DR49">
            <v>0</v>
          </cell>
          <cell r="DS49">
            <v>0</v>
          </cell>
          <cell r="DT49">
            <v>0</v>
          </cell>
          <cell r="DU49">
            <v>0</v>
          </cell>
          <cell r="DV49">
            <v>0</v>
          </cell>
          <cell r="DW49">
            <v>0</v>
          </cell>
          <cell r="DX49">
            <v>0</v>
          </cell>
          <cell r="DY49">
            <v>0</v>
          </cell>
          <cell r="DZ49">
            <v>2</v>
          </cell>
          <cell r="EA49">
            <v>0</v>
          </cell>
          <cell r="EB49">
            <v>0</v>
          </cell>
          <cell r="EC49">
            <v>1</v>
          </cell>
          <cell r="ED49">
            <v>0</v>
          </cell>
          <cell r="EE49">
            <v>0</v>
          </cell>
          <cell r="EF49">
            <v>0</v>
          </cell>
          <cell r="EG49">
            <v>0</v>
          </cell>
          <cell r="EH49">
            <v>0</v>
          </cell>
          <cell r="EI49">
            <v>0</v>
          </cell>
          <cell r="EJ49">
            <v>0</v>
          </cell>
          <cell r="EK49">
            <v>0</v>
          </cell>
          <cell r="EL49">
            <v>0</v>
          </cell>
          <cell r="EM49">
            <v>0</v>
          </cell>
          <cell r="EN49">
            <v>0</v>
          </cell>
          <cell r="EO49">
            <v>0</v>
          </cell>
          <cell r="EP49">
            <v>0</v>
          </cell>
          <cell r="EQ49">
            <v>0</v>
          </cell>
          <cell r="ER49">
            <v>0</v>
          </cell>
          <cell r="ES49">
            <v>0</v>
          </cell>
          <cell r="ET49">
            <v>1</v>
          </cell>
          <cell r="EU49">
            <v>0</v>
          </cell>
          <cell r="EV49">
            <v>0</v>
          </cell>
          <cell r="EW49">
            <v>0</v>
          </cell>
          <cell r="EX49">
            <v>0</v>
          </cell>
          <cell r="EY49">
            <v>0</v>
          </cell>
          <cell r="EZ49">
            <v>0</v>
          </cell>
          <cell r="FA49">
            <v>0</v>
          </cell>
          <cell r="FB49">
            <v>0</v>
          </cell>
          <cell r="FC49">
            <v>0</v>
          </cell>
          <cell r="FD49">
            <v>1</v>
          </cell>
          <cell r="FE49">
            <v>0</v>
          </cell>
          <cell r="FF49">
            <v>0</v>
          </cell>
          <cell r="FG49">
            <v>1</v>
          </cell>
          <cell r="FH49">
            <v>0</v>
          </cell>
          <cell r="FI49">
            <v>0</v>
          </cell>
          <cell r="FJ49">
            <v>0</v>
          </cell>
          <cell r="FK49">
            <v>0</v>
          </cell>
          <cell r="FL49">
            <v>0</v>
          </cell>
          <cell r="FM49">
            <v>0</v>
          </cell>
          <cell r="FN49">
            <v>0</v>
          </cell>
          <cell r="FO49">
            <v>0</v>
          </cell>
          <cell r="FP49">
            <v>0</v>
          </cell>
          <cell r="FQ49">
            <v>0</v>
          </cell>
          <cell r="FR49">
            <v>0</v>
          </cell>
          <cell r="FS49">
            <v>0</v>
          </cell>
          <cell r="FT49">
            <v>0</v>
          </cell>
          <cell r="FU49">
            <v>0</v>
          </cell>
          <cell r="FV49">
            <v>0</v>
          </cell>
          <cell r="FW49">
            <v>0</v>
          </cell>
          <cell r="FX49">
            <v>0</v>
          </cell>
          <cell r="FY49">
            <v>0</v>
          </cell>
          <cell r="FZ49">
            <v>0</v>
          </cell>
          <cell r="GA49">
            <v>0</v>
          </cell>
          <cell r="GB49">
            <v>0</v>
          </cell>
          <cell r="GC49">
            <v>0</v>
          </cell>
          <cell r="GD49">
            <v>0</v>
          </cell>
          <cell r="GE49">
            <v>0</v>
          </cell>
          <cell r="GF49">
            <v>0</v>
          </cell>
          <cell r="GG49">
            <v>0</v>
          </cell>
          <cell r="GH49">
            <v>0</v>
          </cell>
          <cell r="GI49">
            <v>0</v>
          </cell>
          <cell r="GJ49">
            <v>0</v>
          </cell>
          <cell r="GK49">
            <v>0</v>
          </cell>
          <cell r="GL49">
            <v>0</v>
          </cell>
          <cell r="GM49">
            <v>0</v>
          </cell>
          <cell r="GN49">
            <v>0</v>
          </cell>
          <cell r="GO49">
            <v>0</v>
          </cell>
          <cell r="GP49">
            <v>0</v>
          </cell>
          <cell r="GQ49">
            <v>0</v>
          </cell>
          <cell r="GR49">
            <v>0</v>
          </cell>
          <cell r="GS49">
            <v>0</v>
          </cell>
          <cell r="GT49">
            <v>0</v>
          </cell>
          <cell r="GU49">
            <v>0</v>
          </cell>
          <cell r="GV49">
            <v>0</v>
          </cell>
          <cell r="GW49">
            <v>0</v>
          </cell>
          <cell r="GX49">
            <v>0</v>
          </cell>
          <cell r="GY49">
            <v>0</v>
          </cell>
          <cell r="GZ49">
            <v>0</v>
          </cell>
          <cell r="HA49">
            <v>0</v>
          </cell>
          <cell r="HB49">
            <v>0</v>
          </cell>
          <cell r="HC49">
            <v>0</v>
          </cell>
          <cell r="HD49">
            <v>0</v>
          </cell>
          <cell r="HE49">
            <v>0</v>
          </cell>
          <cell r="HF49">
            <v>0</v>
          </cell>
          <cell r="HG49">
            <v>0</v>
          </cell>
          <cell r="HH49">
            <v>0</v>
          </cell>
          <cell r="HI49">
            <v>0</v>
          </cell>
          <cell r="HJ49">
            <v>0</v>
          </cell>
          <cell r="HK49">
            <v>0</v>
          </cell>
          <cell r="HL49">
            <v>0</v>
          </cell>
          <cell r="HM49">
            <v>0</v>
          </cell>
          <cell r="HN49">
            <v>0</v>
          </cell>
          <cell r="HO49">
            <v>0</v>
          </cell>
          <cell r="HP49">
            <v>0</v>
          </cell>
          <cell r="HQ49">
            <v>0</v>
          </cell>
          <cell r="HR49">
            <v>0</v>
          </cell>
          <cell r="HS49">
            <v>0</v>
          </cell>
          <cell r="HT49">
            <v>0</v>
          </cell>
          <cell r="HU49">
            <v>0</v>
          </cell>
          <cell r="HV49">
            <v>0</v>
          </cell>
          <cell r="HW49">
            <v>0</v>
          </cell>
          <cell r="HX49">
            <v>0</v>
          </cell>
          <cell r="HY49">
            <v>0</v>
          </cell>
          <cell r="HZ49">
            <v>0</v>
          </cell>
        </row>
        <row r="50">
          <cell r="A50">
            <v>75</v>
          </cell>
          <cell r="B50" t="str">
            <v>FactSet Research Systems</v>
          </cell>
          <cell r="C50">
            <v>47276510407</v>
          </cell>
          <cell r="D50">
            <v>69</v>
          </cell>
          <cell r="E50">
            <v>0</v>
          </cell>
          <cell r="F50">
            <v>0</v>
          </cell>
          <cell r="G50">
            <v>3</v>
          </cell>
          <cell r="H50">
            <v>22</v>
          </cell>
          <cell r="I50">
            <v>6</v>
          </cell>
          <cell r="J50">
            <v>20</v>
          </cell>
          <cell r="K50">
            <v>23</v>
          </cell>
          <cell r="L50">
            <v>23</v>
          </cell>
          <cell r="M50">
            <v>22</v>
          </cell>
          <cell r="N50">
            <v>4</v>
          </cell>
          <cell r="O50">
            <v>0</v>
          </cell>
          <cell r="P50">
            <v>0</v>
          </cell>
          <cell r="Q50">
            <v>11</v>
          </cell>
          <cell r="R50">
            <v>23</v>
          </cell>
          <cell r="S50">
            <v>4</v>
          </cell>
          <cell r="T50">
            <v>10</v>
          </cell>
          <cell r="U50">
            <v>15</v>
          </cell>
          <cell r="V50">
            <v>4</v>
          </cell>
          <cell r="W50">
            <v>5</v>
          </cell>
          <cell r="X50">
            <v>0</v>
          </cell>
          <cell r="Y50">
            <v>0</v>
          </cell>
          <cell r="Z50">
            <v>0</v>
          </cell>
          <cell r="AA50">
            <v>2</v>
          </cell>
          <cell r="AB50">
            <v>20</v>
          </cell>
          <cell r="AC50">
            <v>6</v>
          </cell>
          <cell r="AD50">
            <v>4</v>
          </cell>
          <cell r="AE50">
            <v>42</v>
          </cell>
          <cell r="AF50">
            <v>83</v>
          </cell>
          <cell r="AG50">
            <v>52</v>
          </cell>
          <cell r="AH50">
            <v>24</v>
          </cell>
          <cell r="AI50">
            <v>0</v>
          </cell>
          <cell r="AJ50">
            <v>0</v>
          </cell>
          <cell r="AK50">
            <v>2</v>
          </cell>
          <cell r="AL50">
            <v>20</v>
          </cell>
          <cell r="AM50">
            <v>6</v>
          </cell>
          <cell r="AN50">
            <v>4</v>
          </cell>
          <cell r="AO50">
            <v>42</v>
          </cell>
          <cell r="AP50">
            <v>83</v>
          </cell>
          <cell r="AQ50">
            <v>52</v>
          </cell>
          <cell r="AR50">
            <v>24</v>
          </cell>
          <cell r="AS50">
            <v>0</v>
          </cell>
          <cell r="AT50">
            <v>0</v>
          </cell>
          <cell r="AU50">
            <v>0</v>
          </cell>
          <cell r="AV50">
            <v>0</v>
          </cell>
          <cell r="AW50">
            <v>0</v>
          </cell>
          <cell r="AX50">
            <v>0</v>
          </cell>
          <cell r="AY50">
            <v>0</v>
          </cell>
          <cell r="AZ50">
            <v>11</v>
          </cell>
          <cell r="BA50">
            <v>6</v>
          </cell>
          <cell r="BB50">
            <v>0</v>
          </cell>
          <cell r="BC50">
            <v>0</v>
          </cell>
          <cell r="BD50">
            <v>0</v>
          </cell>
          <cell r="BE50">
            <v>0</v>
          </cell>
          <cell r="BF50">
            <v>1</v>
          </cell>
          <cell r="BG50">
            <v>0</v>
          </cell>
          <cell r="BH50">
            <v>0</v>
          </cell>
          <cell r="BI50">
            <v>5</v>
          </cell>
          <cell r="BJ50">
            <v>11</v>
          </cell>
          <cell r="BK50">
            <v>8</v>
          </cell>
          <cell r="BL50">
            <v>0</v>
          </cell>
          <cell r="BM50">
            <v>0</v>
          </cell>
          <cell r="BN50">
            <v>0</v>
          </cell>
          <cell r="BO50">
            <v>2</v>
          </cell>
          <cell r="BP50">
            <v>3</v>
          </cell>
          <cell r="BQ50">
            <v>5</v>
          </cell>
          <cell r="BR50">
            <v>0</v>
          </cell>
          <cell r="BS50">
            <v>1</v>
          </cell>
          <cell r="BT50">
            <v>0</v>
          </cell>
          <cell r="BU50">
            <v>0</v>
          </cell>
          <cell r="BV50">
            <v>0</v>
          </cell>
          <cell r="BW50">
            <v>0</v>
          </cell>
          <cell r="BX50">
            <v>0</v>
          </cell>
          <cell r="BY50">
            <v>1</v>
          </cell>
          <cell r="BZ50">
            <v>12</v>
          </cell>
          <cell r="CA50">
            <v>2</v>
          </cell>
          <cell r="CB50">
            <v>10</v>
          </cell>
          <cell r="CC50">
            <v>12</v>
          </cell>
          <cell r="CD50">
            <v>20</v>
          </cell>
          <cell r="CE50">
            <v>15</v>
          </cell>
          <cell r="CF50">
            <v>4</v>
          </cell>
          <cell r="CG50">
            <v>0</v>
          </cell>
          <cell r="CH50">
            <v>0</v>
          </cell>
          <cell r="CI50">
            <v>0</v>
          </cell>
          <cell r="CJ50">
            <v>0</v>
          </cell>
          <cell r="CK50">
            <v>0</v>
          </cell>
          <cell r="CL50">
            <v>0</v>
          </cell>
          <cell r="CM50">
            <v>0</v>
          </cell>
          <cell r="CN50">
            <v>0</v>
          </cell>
          <cell r="CO50">
            <v>2</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1</v>
          </cell>
          <cell r="DE50">
            <v>0</v>
          </cell>
          <cell r="DF50">
            <v>0</v>
          </cell>
          <cell r="DG50">
            <v>4</v>
          </cell>
          <cell r="DH50">
            <v>16</v>
          </cell>
          <cell r="DI50">
            <v>14</v>
          </cell>
          <cell r="DJ50">
            <v>3</v>
          </cell>
          <cell r="DK50">
            <v>0</v>
          </cell>
          <cell r="DL50">
            <v>0</v>
          </cell>
          <cell r="DM50">
            <v>0</v>
          </cell>
          <cell r="DN50">
            <v>0</v>
          </cell>
          <cell r="DO50">
            <v>0</v>
          </cell>
          <cell r="DP50">
            <v>0</v>
          </cell>
          <cell r="DQ50">
            <v>1</v>
          </cell>
          <cell r="DR50">
            <v>0</v>
          </cell>
          <cell r="DS50">
            <v>0</v>
          </cell>
          <cell r="DT50">
            <v>0</v>
          </cell>
          <cell r="DU50">
            <v>0</v>
          </cell>
          <cell r="DV50">
            <v>0</v>
          </cell>
          <cell r="DW50">
            <v>3</v>
          </cell>
          <cell r="DX50">
            <v>21</v>
          </cell>
          <cell r="DY50">
            <v>6</v>
          </cell>
          <cell r="DZ50">
            <v>20</v>
          </cell>
          <cell r="EA50">
            <v>19</v>
          </cell>
          <cell r="EB50">
            <v>7</v>
          </cell>
          <cell r="EC50">
            <v>9</v>
          </cell>
          <cell r="ED50">
            <v>1</v>
          </cell>
          <cell r="EE50">
            <v>0</v>
          </cell>
          <cell r="EF50">
            <v>0</v>
          </cell>
          <cell r="EG50">
            <v>0</v>
          </cell>
          <cell r="EH50">
            <v>0</v>
          </cell>
          <cell r="EI50">
            <v>0</v>
          </cell>
          <cell r="EJ50">
            <v>0</v>
          </cell>
          <cell r="EK50">
            <v>0</v>
          </cell>
          <cell r="EL50">
            <v>0</v>
          </cell>
          <cell r="EM50">
            <v>1</v>
          </cell>
          <cell r="EN50">
            <v>0</v>
          </cell>
          <cell r="EO50">
            <v>0</v>
          </cell>
          <cell r="EP50">
            <v>0</v>
          </cell>
          <cell r="EQ50">
            <v>2</v>
          </cell>
          <cell r="ER50">
            <v>9</v>
          </cell>
          <cell r="ES50">
            <v>5</v>
          </cell>
          <cell r="ET50">
            <v>0</v>
          </cell>
          <cell r="EU50">
            <v>3</v>
          </cell>
          <cell r="EV50">
            <v>6</v>
          </cell>
          <cell r="EW50">
            <v>8</v>
          </cell>
          <cell r="EX50">
            <v>2</v>
          </cell>
          <cell r="EY50">
            <v>0</v>
          </cell>
          <cell r="EZ50">
            <v>0</v>
          </cell>
          <cell r="FA50">
            <v>0</v>
          </cell>
          <cell r="FB50">
            <v>1</v>
          </cell>
          <cell r="FC50">
            <v>0</v>
          </cell>
          <cell r="FD50">
            <v>0</v>
          </cell>
          <cell r="FE50">
            <v>5</v>
          </cell>
          <cell r="FF50">
            <v>11</v>
          </cell>
          <cell r="FG50">
            <v>10</v>
          </cell>
          <cell r="FH50">
            <v>0</v>
          </cell>
          <cell r="FI50">
            <v>0</v>
          </cell>
          <cell r="FJ50">
            <v>0</v>
          </cell>
          <cell r="FK50">
            <v>0</v>
          </cell>
          <cell r="FL50">
            <v>0</v>
          </cell>
          <cell r="FM50">
            <v>0</v>
          </cell>
          <cell r="FN50">
            <v>0</v>
          </cell>
          <cell r="FO50">
            <v>0</v>
          </cell>
          <cell r="FP50">
            <v>0</v>
          </cell>
          <cell r="FQ50">
            <v>0</v>
          </cell>
          <cell r="FR50">
            <v>0</v>
          </cell>
          <cell r="FS50">
            <v>0</v>
          </cell>
          <cell r="FT50">
            <v>0</v>
          </cell>
          <cell r="FU50">
            <v>0</v>
          </cell>
          <cell r="FV50">
            <v>0</v>
          </cell>
          <cell r="FW50">
            <v>0</v>
          </cell>
          <cell r="FX50">
            <v>0</v>
          </cell>
          <cell r="FY50">
            <v>1</v>
          </cell>
          <cell r="FZ50">
            <v>4</v>
          </cell>
          <cell r="GA50">
            <v>1</v>
          </cell>
          <cell r="GB50">
            <v>1</v>
          </cell>
          <cell r="GC50">
            <v>0</v>
          </cell>
          <cell r="GD50">
            <v>0</v>
          </cell>
          <cell r="GE50">
            <v>0</v>
          </cell>
          <cell r="GF50">
            <v>0</v>
          </cell>
          <cell r="GG50">
            <v>0</v>
          </cell>
          <cell r="GH50">
            <v>0</v>
          </cell>
          <cell r="GI50">
            <v>0</v>
          </cell>
          <cell r="GJ50">
            <v>0</v>
          </cell>
          <cell r="GK50">
            <v>0</v>
          </cell>
          <cell r="GL50">
            <v>0</v>
          </cell>
          <cell r="GM50">
            <v>0</v>
          </cell>
          <cell r="GN50">
            <v>0</v>
          </cell>
          <cell r="GO50">
            <v>0</v>
          </cell>
          <cell r="GP50">
            <v>0</v>
          </cell>
          <cell r="GQ50">
            <v>0</v>
          </cell>
          <cell r="GR50">
            <v>0</v>
          </cell>
          <cell r="GS50">
            <v>0</v>
          </cell>
          <cell r="GT50">
            <v>0</v>
          </cell>
          <cell r="GU50">
            <v>0</v>
          </cell>
          <cell r="GV50">
            <v>0</v>
          </cell>
          <cell r="GW50">
            <v>0</v>
          </cell>
          <cell r="GX50">
            <v>0</v>
          </cell>
          <cell r="GY50">
            <v>1</v>
          </cell>
          <cell r="GZ50">
            <v>12</v>
          </cell>
          <cell r="HA50">
            <v>1</v>
          </cell>
          <cell r="HB50">
            <v>20</v>
          </cell>
          <cell r="HC50">
            <v>14</v>
          </cell>
          <cell r="HD50">
            <v>2</v>
          </cell>
          <cell r="HE50">
            <v>3</v>
          </cell>
          <cell r="HF50">
            <v>1</v>
          </cell>
          <cell r="HG50">
            <v>0</v>
          </cell>
          <cell r="HH50">
            <v>0</v>
          </cell>
          <cell r="HI50">
            <v>0</v>
          </cell>
          <cell r="HJ50">
            <v>0</v>
          </cell>
          <cell r="HK50">
            <v>0</v>
          </cell>
          <cell r="HL50">
            <v>0</v>
          </cell>
          <cell r="HM50">
            <v>0</v>
          </cell>
          <cell r="HN50">
            <v>0</v>
          </cell>
          <cell r="HO50">
            <v>0</v>
          </cell>
          <cell r="HP50">
            <v>0</v>
          </cell>
          <cell r="HQ50">
            <v>0</v>
          </cell>
          <cell r="HR50">
            <v>0</v>
          </cell>
          <cell r="HS50">
            <v>0</v>
          </cell>
          <cell r="HT50">
            <v>0</v>
          </cell>
          <cell r="HU50">
            <v>0</v>
          </cell>
          <cell r="HV50">
            <v>0</v>
          </cell>
          <cell r="HW50">
            <v>0</v>
          </cell>
          <cell r="HX50">
            <v>0</v>
          </cell>
          <cell r="HY50">
            <v>0</v>
          </cell>
          <cell r="HZ50">
            <v>0</v>
          </cell>
        </row>
        <row r="51">
          <cell r="A51">
            <v>77</v>
          </cell>
          <cell r="B51" t="str">
            <v>Aflac</v>
          </cell>
          <cell r="C51">
            <v>13994086254</v>
          </cell>
          <cell r="D51">
            <v>71</v>
          </cell>
          <cell r="E51">
            <v>0</v>
          </cell>
          <cell r="F51">
            <v>3</v>
          </cell>
          <cell r="G51">
            <v>27</v>
          </cell>
          <cell r="H51">
            <v>33</v>
          </cell>
          <cell r="I51">
            <v>4</v>
          </cell>
          <cell r="J51">
            <v>119</v>
          </cell>
          <cell r="K51">
            <v>147</v>
          </cell>
          <cell r="L51">
            <v>206</v>
          </cell>
          <cell r="M51">
            <v>182</v>
          </cell>
          <cell r="N51">
            <v>19</v>
          </cell>
          <cell r="O51">
            <v>0</v>
          </cell>
          <cell r="P51">
            <v>0</v>
          </cell>
          <cell r="Q51">
            <v>15</v>
          </cell>
          <cell r="R51">
            <v>23</v>
          </cell>
          <cell r="S51">
            <v>5</v>
          </cell>
          <cell r="T51">
            <v>632</v>
          </cell>
          <cell r="U51">
            <v>2394</v>
          </cell>
          <cell r="V51">
            <v>355</v>
          </cell>
          <cell r="W51">
            <v>348</v>
          </cell>
          <cell r="X51">
            <v>25</v>
          </cell>
          <cell r="Y51">
            <v>0</v>
          </cell>
          <cell r="Z51">
            <v>0</v>
          </cell>
          <cell r="AA51">
            <v>6</v>
          </cell>
          <cell r="AB51">
            <v>35</v>
          </cell>
          <cell r="AC51">
            <v>7</v>
          </cell>
          <cell r="AD51">
            <v>6268</v>
          </cell>
          <cell r="AE51">
            <v>6010</v>
          </cell>
          <cell r="AF51">
            <v>2883</v>
          </cell>
          <cell r="AG51">
            <v>2039</v>
          </cell>
          <cell r="AH51">
            <v>24</v>
          </cell>
          <cell r="AI51">
            <v>0</v>
          </cell>
          <cell r="AJ51">
            <v>0</v>
          </cell>
          <cell r="AK51">
            <v>6</v>
          </cell>
          <cell r="AL51">
            <v>35</v>
          </cell>
          <cell r="AM51">
            <v>7</v>
          </cell>
          <cell r="AN51">
            <v>6268</v>
          </cell>
          <cell r="AO51">
            <v>6010</v>
          </cell>
          <cell r="AP51">
            <v>2883</v>
          </cell>
          <cell r="AQ51">
            <v>2090</v>
          </cell>
          <cell r="AR51">
            <v>26</v>
          </cell>
          <cell r="AS51">
            <v>0</v>
          </cell>
          <cell r="AT51">
            <v>0</v>
          </cell>
          <cell r="AU51">
            <v>0</v>
          </cell>
          <cell r="AV51">
            <v>0</v>
          </cell>
          <cell r="AW51">
            <v>0</v>
          </cell>
          <cell r="AX51">
            <v>378</v>
          </cell>
          <cell r="AY51">
            <v>1926</v>
          </cell>
          <cell r="AZ51">
            <v>14</v>
          </cell>
          <cell r="BA51">
            <v>96</v>
          </cell>
          <cell r="BB51">
            <v>2</v>
          </cell>
          <cell r="BC51">
            <v>0</v>
          </cell>
          <cell r="BD51">
            <v>0</v>
          </cell>
          <cell r="BE51">
            <v>0</v>
          </cell>
          <cell r="BF51">
            <v>2</v>
          </cell>
          <cell r="BG51">
            <v>0</v>
          </cell>
          <cell r="BH51">
            <v>6</v>
          </cell>
          <cell r="BI51">
            <v>13</v>
          </cell>
          <cell r="BJ51">
            <v>6</v>
          </cell>
          <cell r="BK51">
            <v>11</v>
          </cell>
          <cell r="BL51">
            <v>1</v>
          </cell>
          <cell r="BM51">
            <v>0</v>
          </cell>
          <cell r="BN51">
            <v>0</v>
          </cell>
          <cell r="BO51">
            <v>0</v>
          </cell>
          <cell r="BP51">
            <v>4</v>
          </cell>
          <cell r="BQ51">
            <v>2</v>
          </cell>
          <cell r="BR51">
            <v>9</v>
          </cell>
          <cell r="BS51">
            <v>20</v>
          </cell>
          <cell r="BT51">
            <v>61</v>
          </cell>
          <cell r="BU51">
            <v>30</v>
          </cell>
          <cell r="BV51">
            <v>0</v>
          </cell>
          <cell r="BW51">
            <v>0</v>
          </cell>
          <cell r="BX51">
            <v>3</v>
          </cell>
          <cell r="BY51">
            <v>18</v>
          </cell>
          <cell r="BZ51">
            <v>23</v>
          </cell>
          <cell r="CA51">
            <v>3</v>
          </cell>
          <cell r="CB51">
            <v>68</v>
          </cell>
          <cell r="CC51">
            <v>84</v>
          </cell>
          <cell r="CD51">
            <v>122</v>
          </cell>
          <cell r="CE51">
            <v>87</v>
          </cell>
          <cell r="CF51">
            <v>8</v>
          </cell>
          <cell r="CG51">
            <v>0</v>
          </cell>
          <cell r="CH51">
            <v>0</v>
          </cell>
          <cell r="CI51">
            <v>0</v>
          </cell>
          <cell r="CJ51">
            <v>3</v>
          </cell>
          <cell r="CK51">
            <v>2</v>
          </cell>
          <cell r="CL51">
            <v>10</v>
          </cell>
          <cell r="CM51">
            <v>29</v>
          </cell>
          <cell r="CN51">
            <v>60</v>
          </cell>
          <cell r="CO51">
            <v>34</v>
          </cell>
          <cell r="CP51">
            <v>0</v>
          </cell>
          <cell r="CQ51">
            <v>0</v>
          </cell>
          <cell r="CR51">
            <v>0</v>
          </cell>
          <cell r="CS51">
            <v>0</v>
          </cell>
          <cell r="CT51">
            <v>0</v>
          </cell>
          <cell r="CU51">
            <v>0</v>
          </cell>
          <cell r="CV51">
            <v>0</v>
          </cell>
          <cell r="CW51">
            <v>0</v>
          </cell>
          <cell r="CX51">
            <v>2</v>
          </cell>
          <cell r="CY51">
            <v>8</v>
          </cell>
          <cell r="CZ51">
            <v>0</v>
          </cell>
          <cell r="DA51">
            <v>0</v>
          </cell>
          <cell r="DB51">
            <v>0</v>
          </cell>
          <cell r="DC51">
            <v>0</v>
          </cell>
          <cell r="DD51">
            <v>0</v>
          </cell>
          <cell r="DE51">
            <v>0</v>
          </cell>
          <cell r="DF51">
            <v>11</v>
          </cell>
          <cell r="DG51">
            <v>31</v>
          </cell>
          <cell r="DH51">
            <v>2</v>
          </cell>
          <cell r="DI51">
            <v>28</v>
          </cell>
          <cell r="DJ51">
            <v>2</v>
          </cell>
          <cell r="DK51">
            <v>0</v>
          </cell>
          <cell r="DL51">
            <v>0</v>
          </cell>
          <cell r="DM51">
            <v>0</v>
          </cell>
          <cell r="DN51">
            <v>1</v>
          </cell>
          <cell r="DO51">
            <v>0</v>
          </cell>
          <cell r="DP51">
            <v>4</v>
          </cell>
          <cell r="DQ51">
            <v>4</v>
          </cell>
          <cell r="DR51">
            <v>6</v>
          </cell>
          <cell r="DS51">
            <v>6</v>
          </cell>
          <cell r="DT51">
            <v>0</v>
          </cell>
          <cell r="DU51">
            <v>0</v>
          </cell>
          <cell r="DV51">
            <v>3</v>
          </cell>
          <cell r="DW51">
            <v>27</v>
          </cell>
          <cell r="DX51">
            <v>30</v>
          </cell>
          <cell r="DY51">
            <v>2</v>
          </cell>
          <cell r="DZ51">
            <v>103</v>
          </cell>
          <cell r="EA51">
            <v>99</v>
          </cell>
          <cell r="EB51">
            <v>146</v>
          </cell>
          <cell r="EC51">
            <v>128</v>
          </cell>
          <cell r="ED51">
            <v>17</v>
          </cell>
          <cell r="EE51">
            <v>0</v>
          </cell>
          <cell r="EF51">
            <v>0</v>
          </cell>
          <cell r="EG51">
            <v>0</v>
          </cell>
          <cell r="EH51">
            <v>0</v>
          </cell>
          <cell r="EI51">
            <v>0</v>
          </cell>
          <cell r="EJ51">
            <v>0</v>
          </cell>
          <cell r="EK51">
            <v>0</v>
          </cell>
          <cell r="EL51">
            <v>0</v>
          </cell>
          <cell r="EM51">
            <v>2</v>
          </cell>
          <cell r="EN51">
            <v>0</v>
          </cell>
          <cell r="EO51">
            <v>0</v>
          </cell>
          <cell r="EP51">
            <v>0</v>
          </cell>
          <cell r="EQ51">
            <v>0</v>
          </cell>
          <cell r="ER51">
            <v>0</v>
          </cell>
          <cell r="ES51">
            <v>0</v>
          </cell>
          <cell r="ET51">
            <v>1</v>
          </cell>
          <cell r="EU51">
            <v>7</v>
          </cell>
          <cell r="EV51">
            <v>0</v>
          </cell>
          <cell r="EW51">
            <v>15</v>
          </cell>
          <cell r="EX51">
            <v>1</v>
          </cell>
          <cell r="EY51">
            <v>0</v>
          </cell>
          <cell r="EZ51">
            <v>0</v>
          </cell>
          <cell r="FA51">
            <v>0</v>
          </cell>
          <cell r="FB51">
            <v>6</v>
          </cell>
          <cell r="FC51">
            <v>1</v>
          </cell>
          <cell r="FD51">
            <v>9</v>
          </cell>
          <cell r="FE51">
            <v>28</v>
          </cell>
          <cell r="FF51">
            <v>35</v>
          </cell>
          <cell r="FG51">
            <v>31</v>
          </cell>
          <cell r="FH51">
            <v>1</v>
          </cell>
          <cell r="FI51">
            <v>0</v>
          </cell>
          <cell r="FJ51">
            <v>0</v>
          </cell>
          <cell r="FK51">
            <v>0</v>
          </cell>
          <cell r="FL51">
            <v>0</v>
          </cell>
          <cell r="FM51">
            <v>0</v>
          </cell>
          <cell r="FN51">
            <v>0</v>
          </cell>
          <cell r="FO51">
            <v>0</v>
          </cell>
          <cell r="FP51">
            <v>0</v>
          </cell>
          <cell r="FQ51">
            <v>0</v>
          </cell>
          <cell r="FR51">
            <v>0</v>
          </cell>
          <cell r="FS51">
            <v>0</v>
          </cell>
          <cell r="FT51">
            <v>0</v>
          </cell>
          <cell r="FU51">
            <v>0</v>
          </cell>
          <cell r="FV51">
            <v>0</v>
          </cell>
          <cell r="FW51">
            <v>1</v>
          </cell>
          <cell r="FX51">
            <v>2</v>
          </cell>
          <cell r="FY51">
            <v>13</v>
          </cell>
          <cell r="FZ51">
            <v>16</v>
          </cell>
          <cell r="GA51">
            <v>4</v>
          </cell>
          <cell r="GB51">
            <v>0</v>
          </cell>
          <cell r="GC51">
            <v>0</v>
          </cell>
          <cell r="GD51">
            <v>0</v>
          </cell>
          <cell r="GE51">
            <v>0</v>
          </cell>
          <cell r="GF51">
            <v>0</v>
          </cell>
          <cell r="GG51">
            <v>0</v>
          </cell>
          <cell r="GH51">
            <v>0</v>
          </cell>
          <cell r="GI51">
            <v>0</v>
          </cell>
          <cell r="GJ51">
            <v>0</v>
          </cell>
          <cell r="GK51">
            <v>0</v>
          </cell>
          <cell r="GL51">
            <v>0</v>
          </cell>
          <cell r="GM51">
            <v>0</v>
          </cell>
          <cell r="GN51">
            <v>0</v>
          </cell>
          <cell r="GO51">
            <v>0</v>
          </cell>
          <cell r="GP51">
            <v>0</v>
          </cell>
          <cell r="GQ51">
            <v>0</v>
          </cell>
          <cell r="GR51">
            <v>0</v>
          </cell>
          <cell r="GS51">
            <v>0</v>
          </cell>
          <cell r="GT51">
            <v>0</v>
          </cell>
          <cell r="GU51">
            <v>0</v>
          </cell>
          <cell r="GV51">
            <v>0</v>
          </cell>
          <cell r="GW51">
            <v>0</v>
          </cell>
          <cell r="GX51">
            <v>3</v>
          </cell>
          <cell r="GY51">
            <v>27</v>
          </cell>
          <cell r="GZ51">
            <v>27</v>
          </cell>
          <cell r="HA51">
            <v>2</v>
          </cell>
          <cell r="HB51">
            <v>100</v>
          </cell>
          <cell r="HC51">
            <v>95</v>
          </cell>
          <cell r="HD51">
            <v>139</v>
          </cell>
          <cell r="HE51">
            <v>122</v>
          </cell>
          <cell r="HF51">
            <v>17</v>
          </cell>
          <cell r="HG51">
            <v>0</v>
          </cell>
          <cell r="HH51">
            <v>0</v>
          </cell>
          <cell r="HI51">
            <v>0</v>
          </cell>
          <cell r="HJ51">
            <v>0</v>
          </cell>
          <cell r="HK51">
            <v>0</v>
          </cell>
          <cell r="HL51">
            <v>0</v>
          </cell>
          <cell r="HM51">
            <v>0</v>
          </cell>
          <cell r="HN51">
            <v>0</v>
          </cell>
          <cell r="HO51">
            <v>0</v>
          </cell>
          <cell r="HP51">
            <v>0</v>
          </cell>
          <cell r="HQ51">
            <v>0</v>
          </cell>
          <cell r="HR51">
            <v>0</v>
          </cell>
          <cell r="HS51">
            <v>0</v>
          </cell>
          <cell r="HT51">
            <v>0</v>
          </cell>
          <cell r="HU51">
            <v>0</v>
          </cell>
          <cell r="HV51">
            <v>7</v>
          </cell>
          <cell r="HW51">
            <v>4</v>
          </cell>
          <cell r="HX51">
            <v>16</v>
          </cell>
          <cell r="HY51">
            <v>10</v>
          </cell>
          <cell r="HZ51">
            <v>0</v>
          </cell>
        </row>
        <row r="52">
          <cell r="A52">
            <v>78</v>
          </cell>
          <cell r="B52" t="str">
            <v>Publix Super Markets</v>
          </cell>
          <cell r="C52">
            <v>209968985766607</v>
          </cell>
          <cell r="D52">
            <v>72</v>
          </cell>
          <cell r="E52">
            <v>0</v>
          </cell>
          <cell r="F52">
            <v>0</v>
          </cell>
          <cell r="G52">
            <v>0</v>
          </cell>
          <cell r="H52">
            <v>0</v>
          </cell>
          <cell r="I52">
            <v>0</v>
          </cell>
          <cell r="J52">
            <v>59</v>
          </cell>
          <cell r="K52">
            <v>104</v>
          </cell>
          <cell r="L52">
            <v>92</v>
          </cell>
          <cell r="M52">
            <v>56</v>
          </cell>
          <cell r="N52">
            <v>10</v>
          </cell>
          <cell r="O52">
            <v>0</v>
          </cell>
          <cell r="P52">
            <v>0</v>
          </cell>
          <cell r="Q52">
            <v>0</v>
          </cell>
          <cell r="R52">
            <v>0</v>
          </cell>
          <cell r="S52">
            <v>0</v>
          </cell>
          <cell r="T52">
            <v>126</v>
          </cell>
          <cell r="U52">
            <v>224</v>
          </cell>
          <cell r="V52">
            <v>205</v>
          </cell>
          <cell r="W52">
            <v>72</v>
          </cell>
          <cell r="X52">
            <v>8</v>
          </cell>
          <cell r="Y52">
            <v>0</v>
          </cell>
          <cell r="Z52">
            <v>0</v>
          </cell>
          <cell r="AA52">
            <v>0</v>
          </cell>
          <cell r="AB52">
            <v>0</v>
          </cell>
          <cell r="AC52">
            <v>0</v>
          </cell>
          <cell r="AD52">
            <v>42</v>
          </cell>
          <cell r="AE52">
            <v>86</v>
          </cell>
          <cell r="AF52">
            <v>1000</v>
          </cell>
          <cell r="AG52">
            <v>94</v>
          </cell>
          <cell r="AH52">
            <v>13</v>
          </cell>
          <cell r="AI52">
            <v>0</v>
          </cell>
          <cell r="AJ52">
            <v>0</v>
          </cell>
          <cell r="AK52">
            <v>0</v>
          </cell>
          <cell r="AL52">
            <v>0</v>
          </cell>
          <cell r="AM52">
            <v>0</v>
          </cell>
          <cell r="AN52">
            <v>42</v>
          </cell>
          <cell r="AO52">
            <v>86</v>
          </cell>
          <cell r="AP52">
            <v>1000</v>
          </cell>
          <cell r="AQ52">
            <v>94</v>
          </cell>
          <cell r="AR52">
            <v>13</v>
          </cell>
          <cell r="AS52">
            <v>0</v>
          </cell>
          <cell r="AT52">
            <v>0</v>
          </cell>
          <cell r="AU52">
            <v>0</v>
          </cell>
          <cell r="AV52">
            <v>0</v>
          </cell>
          <cell r="AW52">
            <v>0</v>
          </cell>
          <cell r="AX52">
            <v>0</v>
          </cell>
          <cell r="AY52">
            <v>3</v>
          </cell>
          <cell r="AZ52">
            <v>104</v>
          </cell>
          <cell r="BA52">
            <v>1</v>
          </cell>
          <cell r="BB52">
            <v>0</v>
          </cell>
          <cell r="BC52">
            <v>0</v>
          </cell>
          <cell r="BD52">
            <v>0</v>
          </cell>
          <cell r="BE52">
            <v>0</v>
          </cell>
          <cell r="BF52">
            <v>0</v>
          </cell>
          <cell r="BG52">
            <v>0</v>
          </cell>
          <cell r="BH52">
            <v>0</v>
          </cell>
          <cell r="BI52">
            <v>1</v>
          </cell>
          <cell r="BJ52">
            <v>1</v>
          </cell>
          <cell r="BK52">
            <v>2</v>
          </cell>
          <cell r="BL52">
            <v>0</v>
          </cell>
          <cell r="BM52">
            <v>0</v>
          </cell>
          <cell r="BN52">
            <v>0</v>
          </cell>
          <cell r="BO52">
            <v>0</v>
          </cell>
          <cell r="BP52">
            <v>0</v>
          </cell>
          <cell r="BQ52">
            <v>0</v>
          </cell>
          <cell r="BR52">
            <v>0</v>
          </cell>
          <cell r="BS52">
            <v>0</v>
          </cell>
          <cell r="BT52">
            <v>1</v>
          </cell>
          <cell r="BU52">
            <v>0</v>
          </cell>
          <cell r="BV52">
            <v>0</v>
          </cell>
          <cell r="BW52">
            <v>0</v>
          </cell>
          <cell r="BX52">
            <v>0</v>
          </cell>
          <cell r="BY52">
            <v>0</v>
          </cell>
          <cell r="BZ52">
            <v>0</v>
          </cell>
          <cell r="CA52">
            <v>0</v>
          </cell>
          <cell r="CB52">
            <v>6</v>
          </cell>
          <cell r="CC52">
            <v>5</v>
          </cell>
          <cell r="CD52">
            <v>7</v>
          </cell>
          <cell r="CE52">
            <v>6</v>
          </cell>
          <cell r="CF52">
            <v>3</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cell r="CW52">
            <v>1</v>
          </cell>
          <cell r="CX52">
            <v>1</v>
          </cell>
          <cell r="CY52">
            <v>1</v>
          </cell>
          <cell r="CZ52">
            <v>0</v>
          </cell>
          <cell r="DA52">
            <v>0</v>
          </cell>
          <cell r="DB52">
            <v>0</v>
          </cell>
          <cell r="DC52">
            <v>0</v>
          </cell>
          <cell r="DD52">
            <v>0</v>
          </cell>
          <cell r="DE52">
            <v>0</v>
          </cell>
          <cell r="DF52">
            <v>0</v>
          </cell>
          <cell r="DG52">
            <v>0</v>
          </cell>
          <cell r="DH52">
            <v>5</v>
          </cell>
          <cell r="DI52">
            <v>1</v>
          </cell>
          <cell r="DJ52">
            <v>0</v>
          </cell>
          <cell r="DK52">
            <v>0</v>
          </cell>
          <cell r="DL52">
            <v>0</v>
          </cell>
          <cell r="DM52">
            <v>0</v>
          </cell>
          <cell r="DN52">
            <v>0</v>
          </cell>
          <cell r="DO52">
            <v>0</v>
          </cell>
          <cell r="DP52">
            <v>0</v>
          </cell>
          <cell r="DQ52">
            <v>0</v>
          </cell>
          <cell r="DR52">
            <v>0</v>
          </cell>
          <cell r="DS52">
            <v>0</v>
          </cell>
          <cell r="DT52">
            <v>1</v>
          </cell>
          <cell r="DU52">
            <v>0</v>
          </cell>
          <cell r="DV52">
            <v>0</v>
          </cell>
          <cell r="DW52">
            <v>0</v>
          </cell>
          <cell r="DX52">
            <v>0</v>
          </cell>
          <cell r="DY52">
            <v>0</v>
          </cell>
          <cell r="DZ52">
            <v>59</v>
          </cell>
          <cell r="EA52">
            <v>104</v>
          </cell>
          <cell r="EB52">
            <v>89</v>
          </cell>
          <cell r="EC52">
            <v>56</v>
          </cell>
          <cell r="ED52">
            <v>10</v>
          </cell>
          <cell r="EE52">
            <v>0</v>
          </cell>
          <cell r="EF52">
            <v>0</v>
          </cell>
          <cell r="EG52">
            <v>0</v>
          </cell>
          <cell r="EH52">
            <v>0</v>
          </cell>
          <cell r="EI52">
            <v>0</v>
          </cell>
          <cell r="EJ52">
            <v>1</v>
          </cell>
          <cell r="EK52">
            <v>0</v>
          </cell>
          <cell r="EL52">
            <v>1</v>
          </cell>
          <cell r="EM52">
            <v>0</v>
          </cell>
          <cell r="EN52">
            <v>0</v>
          </cell>
          <cell r="EO52">
            <v>0</v>
          </cell>
          <cell r="EP52">
            <v>0</v>
          </cell>
          <cell r="EQ52">
            <v>0</v>
          </cell>
          <cell r="ER52">
            <v>0</v>
          </cell>
          <cell r="ES52">
            <v>0</v>
          </cell>
          <cell r="ET52">
            <v>4</v>
          </cell>
          <cell r="EU52">
            <v>10</v>
          </cell>
          <cell r="EV52">
            <v>6</v>
          </cell>
          <cell r="EW52">
            <v>7</v>
          </cell>
          <cell r="EX52">
            <v>3</v>
          </cell>
          <cell r="EY52">
            <v>0</v>
          </cell>
          <cell r="EZ52">
            <v>0</v>
          </cell>
          <cell r="FA52">
            <v>0</v>
          </cell>
          <cell r="FB52">
            <v>0</v>
          </cell>
          <cell r="FC52">
            <v>0</v>
          </cell>
          <cell r="FD52">
            <v>0</v>
          </cell>
          <cell r="FE52">
            <v>1</v>
          </cell>
          <cell r="FF52">
            <v>1</v>
          </cell>
          <cell r="FG52">
            <v>2</v>
          </cell>
          <cell r="FH52">
            <v>0</v>
          </cell>
          <cell r="FI52">
            <v>0</v>
          </cell>
          <cell r="FJ52">
            <v>0</v>
          </cell>
          <cell r="FK52">
            <v>0</v>
          </cell>
          <cell r="FL52">
            <v>0</v>
          </cell>
          <cell r="FM52">
            <v>0</v>
          </cell>
          <cell r="FN52">
            <v>0</v>
          </cell>
          <cell r="FO52">
            <v>0</v>
          </cell>
          <cell r="FP52">
            <v>0</v>
          </cell>
          <cell r="FQ52">
            <v>0</v>
          </cell>
          <cell r="FR52">
            <v>1</v>
          </cell>
          <cell r="FS52">
            <v>0</v>
          </cell>
          <cell r="FT52">
            <v>0</v>
          </cell>
          <cell r="FU52">
            <v>0</v>
          </cell>
          <cell r="FV52">
            <v>0</v>
          </cell>
          <cell r="FW52">
            <v>0</v>
          </cell>
          <cell r="FX52">
            <v>0</v>
          </cell>
          <cell r="FY52">
            <v>0</v>
          </cell>
          <cell r="FZ52">
            <v>1</v>
          </cell>
          <cell r="GA52">
            <v>0</v>
          </cell>
          <cell r="GB52">
            <v>0</v>
          </cell>
          <cell r="GC52">
            <v>0</v>
          </cell>
          <cell r="GD52">
            <v>0</v>
          </cell>
          <cell r="GE52">
            <v>0</v>
          </cell>
          <cell r="GF52">
            <v>0</v>
          </cell>
          <cell r="GG52">
            <v>0</v>
          </cell>
          <cell r="GH52">
            <v>0</v>
          </cell>
          <cell r="GI52">
            <v>0</v>
          </cell>
          <cell r="GJ52">
            <v>0</v>
          </cell>
          <cell r="GK52">
            <v>0</v>
          </cell>
          <cell r="GL52">
            <v>0</v>
          </cell>
          <cell r="GM52">
            <v>0</v>
          </cell>
          <cell r="GN52">
            <v>0</v>
          </cell>
          <cell r="GO52">
            <v>0</v>
          </cell>
          <cell r="GP52">
            <v>0</v>
          </cell>
          <cell r="GQ52">
            <v>0</v>
          </cell>
          <cell r="GR52">
            <v>0</v>
          </cell>
          <cell r="GS52">
            <v>0</v>
          </cell>
          <cell r="GT52">
            <v>0</v>
          </cell>
          <cell r="GU52">
            <v>0</v>
          </cell>
          <cell r="GV52">
            <v>0</v>
          </cell>
          <cell r="GW52">
            <v>0</v>
          </cell>
          <cell r="GX52">
            <v>0</v>
          </cell>
          <cell r="GY52">
            <v>0</v>
          </cell>
          <cell r="GZ52">
            <v>0</v>
          </cell>
          <cell r="HA52">
            <v>0</v>
          </cell>
          <cell r="HB52">
            <v>55</v>
          </cell>
          <cell r="HC52">
            <v>93</v>
          </cell>
          <cell r="HD52">
            <v>84</v>
          </cell>
          <cell r="HE52">
            <v>47</v>
          </cell>
          <cell r="HF52">
            <v>6</v>
          </cell>
          <cell r="HG52">
            <v>0</v>
          </cell>
          <cell r="HH52">
            <v>0</v>
          </cell>
          <cell r="HI52">
            <v>0</v>
          </cell>
          <cell r="HJ52">
            <v>0</v>
          </cell>
          <cell r="HK52">
            <v>0</v>
          </cell>
          <cell r="HL52">
            <v>0</v>
          </cell>
          <cell r="HM52">
            <v>0</v>
          </cell>
          <cell r="HN52">
            <v>0</v>
          </cell>
          <cell r="HO52">
            <v>0</v>
          </cell>
          <cell r="HP52">
            <v>0</v>
          </cell>
          <cell r="HQ52">
            <v>0</v>
          </cell>
          <cell r="HR52">
            <v>0</v>
          </cell>
          <cell r="HS52">
            <v>0</v>
          </cell>
          <cell r="HT52">
            <v>0</v>
          </cell>
          <cell r="HU52">
            <v>0</v>
          </cell>
          <cell r="HV52">
            <v>0</v>
          </cell>
          <cell r="HW52">
            <v>0</v>
          </cell>
          <cell r="HX52">
            <v>0</v>
          </cell>
          <cell r="HY52">
            <v>0</v>
          </cell>
          <cell r="HZ52">
            <v>0</v>
          </cell>
        </row>
        <row r="53">
          <cell r="A53">
            <v>79</v>
          </cell>
          <cell r="B53" t="str">
            <v>Mattel</v>
          </cell>
          <cell r="C53">
            <v>148757037599</v>
          </cell>
          <cell r="D53">
            <v>73</v>
          </cell>
          <cell r="E53">
            <v>0</v>
          </cell>
          <cell r="F53">
            <v>1</v>
          </cell>
          <cell r="G53">
            <v>73</v>
          </cell>
          <cell r="H53">
            <v>322</v>
          </cell>
          <cell r="I53">
            <v>45</v>
          </cell>
          <cell r="J53">
            <v>322</v>
          </cell>
          <cell r="K53">
            <v>568</v>
          </cell>
          <cell r="L53">
            <v>720</v>
          </cell>
          <cell r="M53">
            <v>675</v>
          </cell>
          <cell r="N53">
            <v>104</v>
          </cell>
          <cell r="O53">
            <v>0</v>
          </cell>
          <cell r="P53">
            <v>0</v>
          </cell>
          <cell r="Q53">
            <v>58</v>
          </cell>
          <cell r="R53">
            <v>380</v>
          </cell>
          <cell r="S53">
            <v>12</v>
          </cell>
          <cell r="T53">
            <v>618</v>
          </cell>
          <cell r="U53">
            <v>605</v>
          </cell>
          <cell r="V53">
            <v>6937</v>
          </cell>
          <cell r="W53">
            <v>2536</v>
          </cell>
          <cell r="X53">
            <v>938</v>
          </cell>
          <cell r="Y53">
            <v>0</v>
          </cell>
          <cell r="Z53">
            <v>0</v>
          </cell>
          <cell r="AA53">
            <v>36</v>
          </cell>
          <cell r="AB53">
            <v>1540</v>
          </cell>
          <cell r="AC53">
            <v>19</v>
          </cell>
          <cell r="AD53">
            <v>2315</v>
          </cell>
          <cell r="AE53">
            <v>3031</v>
          </cell>
          <cell r="AF53">
            <v>158403</v>
          </cell>
          <cell r="AG53">
            <v>81330</v>
          </cell>
          <cell r="AH53">
            <v>41395</v>
          </cell>
          <cell r="AI53">
            <v>0</v>
          </cell>
          <cell r="AJ53">
            <v>0</v>
          </cell>
          <cell r="AK53">
            <v>36</v>
          </cell>
          <cell r="AL53">
            <v>1540</v>
          </cell>
          <cell r="AM53">
            <v>19</v>
          </cell>
          <cell r="AN53">
            <v>2315</v>
          </cell>
          <cell r="AO53">
            <v>3031</v>
          </cell>
          <cell r="AP53">
            <v>158418</v>
          </cell>
          <cell r="AQ53">
            <v>81722</v>
          </cell>
          <cell r="AR53">
            <v>41521</v>
          </cell>
          <cell r="AS53">
            <v>0</v>
          </cell>
          <cell r="AT53">
            <v>0</v>
          </cell>
          <cell r="AU53">
            <v>0</v>
          </cell>
          <cell r="AV53">
            <v>0</v>
          </cell>
          <cell r="AW53">
            <v>0</v>
          </cell>
          <cell r="AX53">
            <v>9</v>
          </cell>
          <cell r="AY53">
            <v>20</v>
          </cell>
          <cell r="AZ53">
            <v>9</v>
          </cell>
          <cell r="BA53">
            <v>48</v>
          </cell>
          <cell r="BB53">
            <v>2</v>
          </cell>
          <cell r="BC53">
            <v>0</v>
          </cell>
          <cell r="BD53">
            <v>0</v>
          </cell>
          <cell r="BE53">
            <v>1</v>
          </cell>
          <cell r="BF53">
            <v>34</v>
          </cell>
          <cell r="BG53">
            <v>2</v>
          </cell>
          <cell r="BH53">
            <v>36</v>
          </cell>
          <cell r="BI53">
            <v>64</v>
          </cell>
          <cell r="BJ53">
            <v>87</v>
          </cell>
          <cell r="BK53">
            <v>65</v>
          </cell>
          <cell r="BL53">
            <v>7</v>
          </cell>
          <cell r="BM53">
            <v>0</v>
          </cell>
          <cell r="BN53">
            <v>0</v>
          </cell>
          <cell r="BO53">
            <v>1</v>
          </cell>
          <cell r="BP53">
            <v>62</v>
          </cell>
          <cell r="BQ53">
            <v>7</v>
          </cell>
          <cell r="BR53">
            <v>22</v>
          </cell>
          <cell r="BS53">
            <v>92</v>
          </cell>
          <cell r="BT53">
            <v>223</v>
          </cell>
          <cell r="BU53">
            <v>309</v>
          </cell>
          <cell r="BV53">
            <v>50</v>
          </cell>
          <cell r="BW53">
            <v>0</v>
          </cell>
          <cell r="BX53">
            <v>1</v>
          </cell>
          <cell r="BY53">
            <v>53</v>
          </cell>
          <cell r="BZ53">
            <v>285</v>
          </cell>
          <cell r="CA53">
            <v>39</v>
          </cell>
          <cell r="CB53">
            <v>221</v>
          </cell>
          <cell r="CC53">
            <v>335</v>
          </cell>
          <cell r="CD53">
            <v>482</v>
          </cell>
          <cell r="CE53">
            <v>488</v>
          </cell>
          <cell r="CF53">
            <v>73</v>
          </cell>
          <cell r="CG53">
            <v>0</v>
          </cell>
          <cell r="CH53">
            <v>0</v>
          </cell>
          <cell r="CI53">
            <v>0</v>
          </cell>
          <cell r="CJ53">
            <v>60</v>
          </cell>
          <cell r="CK53">
            <v>7</v>
          </cell>
          <cell r="CL53">
            <v>26</v>
          </cell>
          <cell r="CM53">
            <v>94</v>
          </cell>
          <cell r="CN53">
            <v>235</v>
          </cell>
          <cell r="CO53">
            <v>314</v>
          </cell>
          <cell r="CP53">
            <v>51</v>
          </cell>
          <cell r="CQ53">
            <v>0</v>
          </cell>
          <cell r="CR53">
            <v>0</v>
          </cell>
          <cell r="CS53">
            <v>0</v>
          </cell>
          <cell r="CT53">
            <v>0</v>
          </cell>
          <cell r="CU53">
            <v>0</v>
          </cell>
          <cell r="CV53">
            <v>0</v>
          </cell>
          <cell r="CW53">
            <v>1</v>
          </cell>
          <cell r="CX53">
            <v>4</v>
          </cell>
          <cell r="CY53">
            <v>3</v>
          </cell>
          <cell r="CZ53">
            <v>0</v>
          </cell>
          <cell r="DA53">
            <v>0</v>
          </cell>
          <cell r="DB53">
            <v>0</v>
          </cell>
          <cell r="DC53">
            <v>5</v>
          </cell>
          <cell r="DD53">
            <v>9</v>
          </cell>
          <cell r="DE53">
            <v>2</v>
          </cell>
          <cell r="DF53">
            <v>19</v>
          </cell>
          <cell r="DG53">
            <v>22</v>
          </cell>
          <cell r="DH53">
            <v>33</v>
          </cell>
          <cell r="DI53">
            <v>24</v>
          </cell>
          <cell r="DJ53">
            <v>3</v>
          </cell>
          <cell r="DK53">
            <v>0</v>
          </cell>
          <cell r="DL53">
            <v>0</v>
          </cell>
          <cell r="DM53">
            <v>1</v>
          </cell>
          <cell r="DN53">
            <v>20</v>
          </cell>
          <cell r="DO53">
            <v>1</v>
          </cell>
          <cell r="DP53">
            <v>12</v>
          </cell>
          <cell r="DQ53">
            <v>26</v>
          </cell>
          <cell r="DR53">
            <v>52</v>
          </cell>
          <cell r="DS53">
            <v>59</v>
          </cell>
          <cell r="DT53">
            <v>10</v>
          </cell>
          <cell r="DU53">
            <v>0</v>
          </cell>
          <cell r="DV53">
            <v>1</v>
          </cell>
          <cell r="DW53">
            <v>68</v>
          </cell>
          <cell r="DX53">
            <v>263</v>
          </cell>
          <cell r="DY53">
            <v>39</v>
          </cell>
          <cell r="DZ53">
            <v>301</v>
          </cell>
          <cell r="EA53">
            <v>483</v>
          </cell>
          <cell r="EB53">
            <v>502</v>
          </cell>
          <cell r="EC53">
            <v>364</v>
          </cell>
          <cell r="ED53">
            <v>52</v>
          </cell>
          <cell r="EE53">
            <v>0</v>
          </cell>
          <cell r="EF53">
            <v>0</v>
          </cell>
          <cell r="EG53">
            <v>0</v>
          </cell>
          <cell r="EH53">
            <v>1</v>
          </cell>
          <cell r="EI53">
            <v>1</v>
          </cell>
          <cell r="EJ53">
            <v>0</v>
          </cell>
          <cell r="EK53">
            <v>3</v>
          </cell>
          <cell r="EL53">
            <v>2</v>
          </cell>
          <cell r="EM53">
            <v>1</v>
          </cell>
          <cell r="EN53">
            <v>0</v>
          </cell>
          <cell r="EO53">
            <v>0</v>
          </cell>
          <cell r="EP53">
            <v>0</v>
          </cell>
          <cell r="EQ53">
            <v>0</v>
          </cell>
          <cell r="ER53">
            <v>0</v>
          </cell>
          <cell r="ES53">
            <v>0</v>
          </cell>
          <cell r="ET53">
            <v>0</v>
          </cell>
          <cell r="EU53">
            <v>0</v>
          </cell>
          <cell r="EV53">
            <v>0</v>
          </cell>
          <cell r="EW53">
            <v>3</v>
          </cell>
          <cell r="EX53">
            <v>1</v>
          </cell>
          <cell r="EY53">
            <v>0</v>
          </cell>
          <cell r="EZ53">
            <v>0</v>
          </cell>
          <cell r="FA53">
            <v>1</v>
          </cell>
          <cell r="FB53">
            <v>85</v>
          </cell>
          <cell r="FC53">
            <v>9</v>
          </cell>
          <cell r="FD53">
            <v>74</v>
          </cell>
          <cell r="FE53">
            <v>114</v>
          </cell>
          <cell r="FF53">
            <v>237</v>
          </cell>
          <cell r="FG53">
            <v>285</v>
          </cell>
          <cell r="FH53">
            <v>44</v>
          </cell>
          <cell r="FI53">
            <v>0</v>
          </cell>
          <cell r="FJ53">
            <v>0</v>
          </cell>
          <cell r="FK53">
            <v>0</v>
          </cell>
          <cell r="FL53">
            <v>0</v>
          </cell>
          <cell r="FM53">
            <v>0</v>
          </cell>
          <cell r="FN53">
            <v>0</v>
          </cell>
          <cell r="FO53">
            <v>0</v>
          </cell>
          <cell r="FP53">
            <v>0</v>
          </cell>
          <cell r="FQ53">
            <v>1</v>
          </cell>
          <cell r="FR53">
            <v>0</v>
          </cell>
          <cell r="FS53">
            <v>0</v>
          </cell>
          <cell r="FT53">
            <v>0</v>
          </cell>
          <cell r="FU53">
            <v>5</v>
          </cell>
          <cell r="FV53">
            <v>10</v>
          </cell>
          <cell r="FW53">
            <v>0</v>
          </cell>
          <cell r="FX53">
            <v>2</v>
          </cell>
          <cell r="FY53">
            <v>8</v>
          </cell>
          <cell r="FZ53">
            <v>34</v>
          </cell>
          <cell r="GA53">
            <v>29</v>
          </cell>
          <cell r="GB53">
            <v>6</v>
          </cell>
          <cell r="GC53">
            <v>0</v>
          </cell>
          <cell r="GD53">
            <v>0</v>
          </cell>
          <cell r="GE53">
            <v>0</v>
          </cell>
          <cell r="GF53">
            <v>0</v>
          </cell>
          <cell r="GG53">
            <v>0</v>
          </cell>
          <cell r="GH53">
            <v>0</v>
          </cell>
          <cell r="GI53">
            <v>0</v>
          </cell>
          <cell r="GJ53">
            <v>0</v>
          </cell>
          <cell r="GK53">
            <v>0</v>
          </cell>
          <cell r="GL53">
            <v>0</v>
          </cell>
          <cell r="GM53">
            <v>0</v>
          </cell>
          <cell r="GN53">
            <v>0</v>
          </cell>
          <cell r="GO53">
            <v>0</v>
          </cell>
          <cell r="GP53">
            <v>0</v>
          </cell>
          <cell r="GQ53">
            <v>0</v>
          </cell>
          <cell r="GR53">
            <v>0</v>
          </cell>
          <cell r="GS53">
            <v>0</v>
          </cell>
          <cell r="GT53">
            <v>0</v>
          </cell>
          <cell r="GU53">
            <v>0</v>
          </cell>
          <cell r="GV53">
            <v>0</v>
          </cell>
          <cell r="GW53">
            <v>0</v>
          </cell>
          <cell r="GX53">
            <v>1</v>
          </cell>
          <cell r="GY53">
            <v>67</v>
          </cell>
          <cell r="GZ53">
            <v>219</v>
          </cell>
          <cell r="HA53">
            <v>34</v>
          </cell>
          <cell r="HB53">
            <v>240</v>
          </cell>
          <cell r="HC53">
            <v>401</v>
          </cell>
          <cell r="HD53">
            <v>380</v>
          </cell>
          <cell r="HE53">
            <v>287</v>
          </cell>
          <cell r="HF53">
            <v>44</v>
          </cell>
          <cell r="HG53">
            <v>0</v>
          </cell>
          <cell r="HH53">
            <v>0</v>
          </cell>
          <cell r="HI53">
            <v>0</v>
          </cell>
          <cell r="HJ53">
            <v>0</v>
          </cell>
          <cell r="HK53">
            <v>0</v>
          </cell>
          <cell r="HL53">
            <v>0</v>
          </cell>
          <cell r="HM53">
            <v>0</v>
          </cell>
          <cell r="HN53">
            <v>0</v>
          </cell>
          <cell r="HO53">
            <v>0</v>
          </cell>
          <cell r="HP53">
            <v>0</v>
          </cell>
          <cell r="HQ53">
            <v>0</v>
          </cell>
          <cell r="HR53">
            <v>0</v>
          </cell>
          <cell r="HS53">
            <v>0</v>
          </cell>
          <cell r="HT53">
            <v>8</v>
          </cell>
          <cell r="HU53">
            <v>2</v>
          </cell>
          <cell r="HV53">
            <v>6</v>
          </cell>
          <cell r="HW53">
            <v>45</v>
          </cell>
          <cell r="HX53">
            <v>69</v>
          </cell>
          <cell r="HY53">
            <v>70</v>
          </cell>
          <cell r="HZ53">
            <v>9</v>
          </cell>
        </row>
        <row r="54">
          <cell r="A54">
            <v>84</v>
          </cell>
          <cell r="B54" t="str">
            <v>Booz Allen Hamilton</v>
          </cell>
          <cell r="C54">
            <v>115188672790</v>
          </cell>
          <cell r="D54">
            <v>75</v>
          </cell>
          <cell r="E54">
            <v>0</v>
          </cell>
          <cell r="F54">
            <v>0</v>
          </cell>
          <cell r="G54">
            <v>17</v>
          </cell>
          <cell r="H54">
            <v>61</v>
          </cell>
          <cell r="I54">
            <v>1</v>
          </cell>
          <cell r="J54">
            <v>77</v>
          </cell>
          <cell r="K54">
            <v>84</v>
          </cell>
          <cell r="L54">
            <v>135</v>
          </cell>
          <cell r="M54">
            <v>98</v>
          </cell>
          <cell r="N54">
            <v>14</v>
          </cell>
          <cell r="O54">
            <v>0</v>
          </cell>
          <cell r="P54">
            <v>0</v>
          </cell>
          <cell r="Q54">
            <v>42</v>
          </cell>
          <cell r="R54">
            <v>6</v>
          </cell>
          <cell r="S54">
            <v>0</v>
          </cell>
          <cell r="T54">
            <v>58</v>
          </cell>
          <cell r="U54">
            <v>105</v>
          </cell>
          <cell r="V54">
            <v>115</v>
          </cell>
          <cell r="W54">
            <v>50</v>
          </cell>
          <cell r="X54">
            <v>7</v>
          </cell>
          <cell r="Y54">
            <v>0</v>
          </cell>
          <cell r="Z54">
            <v>0</v>
          </cell>
          <cell r="AA54">
            <v>619</v>
          </cell>
          <cell r="AB54">
            <v>66</v>
          </cell>
          <cell r="AC54">
            <v>0</v>
          </cell>
          <cell r="AD54">
            <v>265</v>
          </cell>
          <cell r="AE54">
            <v>1566</v>
          </cell>
          <cell r="AF54">
            <v>3385</v>
          </cell>
          <cell r="AG54">
            <v>1727</v>
          </cell>
          <cell r="AH54">
            <v>313</v>
          </cell>
          <cell r="AI54">
            <v>0</v>
          </cell>
          <cell r="AJ54">
            <v>0</v>
          </cell>
          <cell r="AK54">
            <v>619</v>
          </cell>
          <cell r="AL54">
            <v>66</v>
          </cell>
          <cell r="AM54">
            <v>0</v>
          </cell>
          <cell r="AN54">
            <v>265</v>
          </cell>
          <cell r="AO54">
            <v>1566</v>
          </cell>
          <cell r="AP54">
            <v>3385</v>
          </cell>
          <cell r="AQ54">
            <v>1731</v>
          </cell>
          <cell r="AR54">
            <v>327</v>
          </cell>
          <cell r="AS54">
            <v>0</v>
          </cell>
          <cell r="AT54">
            <v>0</v>
          </cell>
          <cell r="AU54">
            <v>0</v>
          </cell>
          <cell r="AV54">
            <v>4</v>
          </cell>
          <cell r="AW54">
            <v>0</v>
          </cell>
          <cell r="AX54">
            <v>64</v>
          </cell>
          <cell r="AY54">
            <v>555</v>
          </cell>
          <cell r="AZ54">
            <v>725</v>
          </cell>
          <cell r="BA54">
            <v>446</v>
          </cell>
          <cell r="BB54">
            <v>66</v>
          </cell>
          <cell r="BC54">
            <v>0</v>
          </cell>
          <cell r="BD54">
            <v>0</v>
          </cell>
          <cell r="BE54">
            <v>1</v>
          </cell>
          <cell r="BF54">
            <v>28</v>
          </cell>
          <cell r="BG54">
            <v>1</v>
          </cell>
          <cell r="BH54">
            <v>20</v>
          </cell>
          <cell r="BI54">
            <v>35</v>
          </cell>
          <cell r="BJ54">
            <v>76</v>
          </cell>
          <cell r="BK54">
            <v>45</v>
          </cell>
          <cell r="BL54">
            <v>11</v>
          </cell>
          <cell r="BM54">
            <v>0</v>
          </cell>
          <cell r="BN54">
            <v>0</v>
          </cell>
          <cell r="BO54">
            <v>0</v>
          </cell>
          <cell r="BP54">
            <v>1</v>
          </cell>
          <cell r="BQ54">
            <v>0</v>
          </cell>
          <cell r="BR54">
            <v>1</v>
          </cell>
          <cell r="BS54">
            <v>0</v>
          </cell>
          <cell r="BT54">
            <v>1</v>
          </cell>
          <cell r="BU54">
            <v>0</v>
          </cell>
          <cell r="BV54">
            <v>0</v>
          </cell>
          <cell r="BW54">
            <v>0</v>
          </cell>
          <cell r="BX54">
            <v>0</v>
          </cell>
          <cell r="BY54">
            <v>15</v>
          </cell>
          <cell r="BZ54">
            <v>55</v>
          </cell>
          <cell r="CA54">
            <v>1</v>
          </cell>
          <cell r="CB54">
            <v>63</v>
          </cell>
          <cell r="CC54">
            <v>59</v>
          </cell>
          <cell r="CD54">
            <v>104</v>
          </cell>
          <cell r="CE54">
            <v>74</v>
          </cell>
          <cell r="CF54">
            <v>12</v>
          </cell>
          <cell r="CG54">
            <v>0</v>
          </cell>
          <cell r="CH54">
            <v>0</v>
          </cell>
          <cell r="CI54">
            <v>0</v>
          </cell>
          <cell r="CJ54">
            <v>1</v>
          </cell>
          <cell r="CK54">
            <v>0</v>
          </cell>
          <cell r="CL54">
            <v>1</v>
          </cell>
          <cell r="CM54">
            <v>1</v>
          </cell>
          <cell r="CN54">
            <v>4</v>
          </cell>
          <cell r="CO54">
            <v>4</v>
          </cell>
          <cell r="CP54">
            <v>0</v>
          </cell>
          <cell r="CQ54">
            <v>0</v>
          </cell>
          <cell r="CR54">
            <v>0</v>
          </cell>
          <cell r="CS54">
            <v>0</v>
          </cell>
          <cell r="CT54">
            <v>0</v>
          </cell>
          <cell r="CU54">
            <v>0</v>
          </cell>
          <cell r="CV54">
            <v>2</v>
          </cell>
          <cell r="CW54">
            <v>2</v>
          </cell>
          <cell r="CX54">
            <v>5</v>
          </cell>
          <cell r="CY54">
            <v>8</v>
          </cell>
          <cell r="CZ54">
            <v>1</v>
          </cell>
          <cell r="DA54">
            <v>0</v>
          </cell>
          <cell r="DB54">
            <v>0</v>
          </cell>
          <cell r="DC54">
            <v>4</v>
          </cell>
          <cell r="DD54">
            <v>17</v>
          </cell>
          <cell r="DE54">
            <v>0</v>
          </cell>
          <cell r="DF54">
            <v>37</v>
          </cell>
          <cell r="DG54">
            <v>42</v>
          </cell>
          <cell r="DH54">
            <v>81</v>
          </cell>
          <cell r="DI54">
            <v>69</v>
          </cell>
          <cell r="DJ54">
            <v>12</v>
          </cell>
          <cell r="DK54">
            <v>0</v>
          </cell>
          <cell r="DL54">
            <v>0</v>
          </cell>
          <cell r="DM54">
            <v>0</v>
          </cell>
          <cell r="DN54">
            <v>1</v>
          </cell>
          <cell r="DO54">
            <v>0</v>
          </cell>
          <cell r="DP54">
            <v>2</v>
          </cell>
          <cell r="DQ54">
            <v>4</v>
          </cell>
          <cell r="DR54">
            <v>12</v>
          </cell>
          <cell r="DS54">
            <v>7</v>
          </cell>
          <cell r="DT54">
            <v>2</v>
          </cell>
          <cell r="DU54">
            <v>0</v>
          </cell>
          <cell r="DV54">
            <v>0</v>
          </cell>
          <cell r="DW54">
            <v>15</v>
          </cell>
          <cell r="DX54">
            <v>45</v>
          </cell>
          <cell r="DY54">
            <v>1</v>
          </cell>
          <cell r="DZ54">
            <v>48</v>
          </cell>
          <cell r="EA54">
            <v>46</v>
          </cell>
          <cell r="EB54">
            <v>56</v>
          </cell>
          <cell r="EC54">
            <v>31</v>
          </cell>
          <cell r="ED54">
            <v>2</v>
          </cell>
          <cell r="EE54">
            <v>0</v>
          </cell>
          <cell r="EF54">
            <v>0</v>
          </cell>
          <cell r="EG54">
            <v>0</v>
          </cell>
          <cell r="EH54">
            <v>0</v>
          </cell>
          <cell r="EI54">
            <v>0</v>
          </cell>
          <cell r="EJ54">
            <v>0</v>
          </cell>
          <cell r="EK54">
            <v>1</v>
          </cell>
          <cell r="EL54">
            <v>4</v>
          </cell>
          <cell r="EM54">
            <v>3</v>
          </cell>
          <cell r="EN54">
            <v>3</v>
          </cell>
          <cell r="EO54">
            <v>0</v>
          </cell>
          <cell r="EP54">
            <v>0</v>
          </cell>
          <cell r="EQ54">
            <v>1</v>
          </cell>
          <cell r="ER54">
            <v>2</v>
          </cell>
          <cell r="ES54">
            <v>0</v>
          </cell>
          <cell r="ET54">
            <v>12</v>
          </cell>
          <cell r="EU54">
            <v>22</v>
          </cell>
          <cell r="EV54">
            <v>30</v>
          </cell>
          <cell r="EW54">
            <v>29</v>
          </cell>
          <cell r="EX54">
            <v>3</v>
          </cell>
          <cell r="EY54">
            <v>0</v>
          </cell>
          <cell r="EZ54">
            <v>0</v>
          </cell>
          <cell r="FA54">
            <v>1</v>
          </cell>
          <cell r="FB54">
            <v>29</v>
          </cell>
          <cell r="FC54">
            <v>1</v>
          </cell>
          <cell r="FD54">
            <v>28</v>
          </cell>
          <cell r="FE54">
            <v>38</v>
          </cell>
          <cell r="FF54">
            <v>80</v>
          </cell>
          <cell r="FG54">
            <v>48</v>
          </cell>
          <cell r="FH54">
            <v>10</v>
          </cell>
          <cell r="FI54">
            <v>0</v>
          </cell>
          <cell r="FJ54">
            <v>0</v>
          </cell>
          <cell r="FK54">
            <v>0</v>
          </cell>
          <cell r="FL54">
            <v>0</v>
          </cell>
          <cell r="FM54">
            <v>0</v>
          </cell>
          <cell r="FN54">
            <v>2</v>
          </cell>
          <cell r="FO54">
            <v>0</v>
          </cell>
          <cell r="FP54">
            <v>2</v>
          </cell>
          <cell r="FQ54">
            <v>2</v>
          </cell>
          <cell r="FR54">
            <v>0</v>
          </cell>
          <cell r="FS54">
            <v>0</v>
          </cell>
          <cell r="FT54">
            <v>0</v>
          </cell>
          <cell r="FU54">
            <v>2</v>
          </cell>
          <cell r="FV54">
            <v>8</v>
          </cell>
          <cell r="FW54">
            <v>0</v>
          </cell>
          <cell r="FX54">
            <v>11</v>
          </cell>
          <cell r="FY54">
            <v>3</v>
          </cell>
          <cell r="FZ54">
            <v>7</v>
          </cell>
          <cell r="GA54">
            <v>5</v>
          </cell>
          <cell r="GB54">
            <v>1</v>
          </cell>
          <cell r="GC54">
            <v>0</v>
          </cell>
          <cell r="GD54">
            <v>0</v>
          </cell>
          <cell r="GE54">
            <v>0</v>
          </cell>
          <cell r="GF54">
            <v>0</v>
          </cell>
          <cell r="GG54">
            <v>0</v>
          </cell>
          <cell r="GH54">
            <v>0</v>
          </cell>
          <cell r="GI54">
            <v>0</v>
          </cell>
          <cell r="GJ54">
            <v>0</v>
          </cell>
          <cell r="GK54">
            <v>0</v>
          </cell>
          <cell r="GL54">
            <v>0</v>
          </cell>
          <cell r="GM54">
            <v>0</v>
          </cell>
          <cell r="GN54">
            <v>0</v>
          </cell>
          <cell r="GO54">
            <v>0</v>
          </cell>
          <cell r="GP54">
            <v>0</v>
          </cell>
          <cell r="GQ54">
            <v>0</v>
          </cell>
          <cell r="GR54">
            <v>0</v>
          </cell>
          <cell r="GS54">
            <v>0</v>
          </cell>
          <cell r="GT54">
            <v>0</v>
          </cell>
          <cell r="GU54">
            <v>0</v>
          </cell>
          <cell r="GV54">
            <v>0</v>
          </cell>
          <cell r="GW54">
            <v>0</v>
          </cell>
          <cell r="GX54">
            <v>0</v>
          </cell>
          <cell r="GY54">
            <v>13</v>
          </cell>
          <cell r="GZ54">
            <v>22</v>
          </cell>
          <cell r="HA54">
            <v>0</v>
          </cell>
          <cell r="HB54">
            <v>24</v>
          </cell>
          <cell r="HC54">
            <v>21</v>
          </cell>
          <cell r="HD54">
            <v>16</v>
          </cell>
          <cell r="HE54">
            <v>14</v>
          </cell>
          <cell r="HF54">
            <v>0</v>
          </cell>
          <cell r="HG54">
            <v>0</v>
          </cell>
          <cell r="HH54">
            <v>0</v>
          </cell>
          <cell r="HI54">
            <v>0</v>
          </cell>
          <cell r="HJ54">
            <v>0</v>
          </cell>
          <cell r="HK54">
            <v>0</v>
          </cell>
          <cell r="HL54">
            <v>0</v>
          </cell>
          <cell r="HM54">
            <v>0</v>
          </cell>
          <cell r="HN54">
            <v>0</v>
          </cell>
          <cell r="HO54">
            <v>0</v>
          </cell>
          <cell r="HP54">
            <v>0</v>
          </cell>
          <cell r="HQ54">
            <v>0</v>
          </cell>
          <cell r="HR54">
            <v>0</v>
          </cell>
          <cell r="HS54">
            <v>0</v>
          </cell>
          <cell r="HT54">
            <v>0</v>
          </cell>
          <cell r="HU54">
            <v>0</v>
          </cell>
          <cell r="HV54">
            <v>0</v>
          </cell>
          <cell r="HW54">
            <v>0</v>
          </cell>
          <cell r="HX54">
            <v>0</v>
          </cell>
          <cell r="HY54">
            <v>0</v>
          </cell>
          <cell r="HZ54">
            <v>0</v>
          </cell>
        </row>
        <row r="55">
          <cell r="A55">
            <v>86</v>
          </cell>
          <cell r="B55" t="str">
            <v>The Everett Clinic</v>
          </cell>
          <cell r="C55">
            <v>61452139395</v>
          </cell>
          <cell r="D55">
            <v>77</v>
          </cell>
          <cell r="E55">
            <v>0</v>
          </cell>
          <cell r="F55">
            <v>0</v>
          </cell>
          <cell r="G55">
            <v>0</v>
          </cell>
          <cell r="H55">
            <v>0</v>
          </cell>
          <cell r="I55">
            <v>0</v>
          </cell>
          <cell r="J55">
            <v>5</v>
          </cell>
          <cell r="K55">
            <v>17</v>
          </cell>
          <cell r="L55">
            <v>20</v>
          </cell>
          <cell r="M55">
            <v>22</v>
          </cell>
          <cell r="N55">
            <v>0</v>
          </cell>
          <cell r="O55">
            <v>0</v>
          </cell>
          <cell r="P55">
            <v>0</v>
          </cell>
          <cell r="Q55">
            <v>0</v>
          </cell>
          <cell r="R55">
            <v>0</v>
          </cell>
          <cell r="S55">
            <v>0</v>
          </cell>
          <cell r="T55">
            <v>3</v>
          </cell>
          <cell r="U55">
            <v>14</v>
          </cell>
          <cell r="V55">
            <v>10</v>
          </cell>
          <cell r="W55">
            <v>5</v>
          </cell>
          <cell r="X55">
            <v>0</v>
          </cell>
          <cell r="Y55">
            <v>0</v>
          </cell>
          <cell r="Z55">
            <v>0</v>
          </cell>
          <cell r="AA55">
            <v>0</v>
          </cell>
          <cell r="AB55">
            <v>0</v>
          </cell>
          <cell r="AC55">
            <v>0</v>
          </cell>
          <cell r="AD55">
            <v>38</v>
          </cell>
          <cell r="AE55">
            <v>116</v>
          </cell>
          <cell r="AF55">
            <v>81</v>
          </cell>
          <cell r="AG55">
            <v>158</v>
          </cell>
          <cell r="AH55">
            <v>0</v>
          </cell>
          <cell r="AI55">
            <v>0</v>
          </cell>
          <cell r="AJ55">
            <v>0</v>
          </cell>
          <cell r="AK55">
            <v>0</v>
          </cell>
          <cell r="AL55">
            <v>0</v>
          </cell>
          <cell r="AM55">
            <v>0</v>
          </cell>
          <cell r="AN55">
            <v>38</v>
          </cell>
          <cell r="AO55">
            <v>116</v>
          </cell>
          <cell r="AP55">
            <v>81</v>
          </cell>
          <cell r="AQ55">
            <v>159</v>
          </cell>
          <cell r="AR55">
            <v>0</v>
          </cell>
          <cell r="AS55">
            <v>0</v>
          </cell>
          <cell r="AT55">
            <v>0</v>
          </cell>
          <cell r="AU55">
            <v>0</v>
          </cell>
          <cell r="AV55">
            <v>0</v>
          </cell>
          <cell r="AW55">
            <v>0</v>
          </cell>
          <cell r="AX55">
            <v>2</v>
          </cell>
          <cell r="AY55">
            <v>13</v>
          </cell>
          <cell r="AZ55">
            <v>13</v>
          </cell>
          <cell r="BA55">
            <v>35</v>
          </cell>
          <cell r="BB55">
            <v>0</v>
          </cell>
          <cell r="BC55">
            <v>0</v>
          </cell>
          <cell r="BD55">
            <v>0</v>
          </cell>
          <cell r="BE55">
            <v>0</v>
          </cell>
          <cell r="BF55">
            <v>0</v>
          </cell>
          <cell r="BG55">
            <v>0</v>
          </cell>
          <cell r="BH55">
            <v>3</v>
          </cell>
          <cell r="BI55">
            <v>8</v>
          </cell>
          <cell r="BJ55">
            <v>6</v>
          </cell>
          <cell r="BK55">
            <v>14</v>
          </cell>
          <cell r="BL55">
            <v>0</v>
          </cell>
          <cell r="BM55">
            <v>0</v>
          </cell>
          <cell r="BN55">
            <v>0</v>
          </cell>
          <cell r="BO55">
            <v>0</v>
          </cell>
          <cell r="BP55">
            <v>0</v>
          </cell>
          <cell r="BQ55">
            <v>0</v>
          </cell>
          <cell r="BR55">
            <v>0</v>
          </cell>
          <cell r="BS55">
            <v>1</v>
          </cell>
          <cell r="BT55">
            <v>0</v>
          </cell>
          <cell r="BU55">
            <v>0</v>
          </cell>
          <cell r="BV55">
            <v>0</v>
          </cell>
          <cell r="BW55">
            <v>0</v>
          </cell>
          <cell r="BX55">
            <v>0</v>
          </cell>
          <cell r="BY55">
            <v>0</v>
          </cell>
          <cell r="BZ55">
            <v>0</v>
          </cell>
          <cell r="CA55">
            <v>0</v>
          </cell>
          <cell r="CB55">
            <v>3</v>
          </cell>
          <cell r="CC55">
            <v>10</v>
          </cell>
          <cell r="CD55">
            <v>7</v>
          </cell>
          <cell r="CE55">
            <v>18</v>
          </cell>
          <cell r="CF55">
            <v>0</v>
          </cell>
          <cell r="CG55">
            <v>0</v>
          </cell>
          <cell r="CH55">
            <v>0</v>
          </cell>
          <cell r="CI55">
            <v>0</v>
          </cell>
          <cell r="CJ55">
            <v>0</v>
          </cell>
          <cell r="CK55">
            <v>0</v>
          </cell>
          <cell r="CL55">
            <v>0</v>
          </cell>
          <cell r="CM55">
            <v>0</v>
          </cell>
          <cell r="CN55">
            <v>3</v>
          </cell>
          <cell r="CO55">
            <v>3</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4</v>
          </cell>
          <cell r="DG55">
            <v>10</v>
          </cell>
          <cell r="DH55">
            <v>9</v>
          </cell>
          <cell r="DI55">
            <v>14</v>
          </cell>
          <cell r="DJ55">
            <v>0</v>
          </cell>
          <cell r="DK55">
            <v>0</v>
          </cell>
          <cell r="DL55">
            <v>0</v>
          </cell>
          <cell r="DM55">
            <v>0</v>
          </cell>
          <cell r="DN55">
            <v>0</v>
          </cell>
          <cell r="DO55">
            <v>0</v>
          </cell>
          <cell r="DP55">
            <v>1</v>
          </cell>
          <cell r="DQ55">
            <v>2</v>
          </cell>
          <cell r="DR55">
            <v>0</v>
          </cell>
          <cell r="DS55">
            <v>1</v>
          </cell>
          <cell r="DT55">
            <v>0</v>
          </cell>
          <cell r="DU55">
            <v>0</v>
          </cell>
          <cell r="DV55">
            <v>0</v>
          </cell>
          <cell r="DW55">
            <v>0</v>
          </cell>
          <cell r="DX55">
            <v>0</v>
          </cell>
          <cell r="DY55">
            <v>0</v>
          </cell>
          <cell r="DZ55">
            <v>1</v>
          </cell>
          <cell r="EA55">
            <v>10</v>
          </cell>
          <cell r="EB55">
            <v>11</v>
          </cell>
          <cell r="EC55">
            <v>9</v>
          </cell>
          <cell r="ED55">
            <v>0</v>
          </cell>
          <cell r="EE55">
            <v>0</v>
          </cell>
          <cell r="EF55">
            <v>0</v>
          </cell>
          <cell r="EG55">
            <v>0</v>
          </cell>
          <cell r="EH55">
            <v>0</v>
          </cell>
          <cell r="EI55">
            <v>0</v>
          </cell>
          <cell r="EJ55">
            <v>0</v>
          </cell>
          <cell r="EK55">
            <v>0</v>
          </cell>
          <cell r="EL55">
            <v>0</v>
          </cell>
          <cell r="EM55">
            <v>3</v>
          </cell>
          <cell r="EN55">
            <v>0</v>
          </cell>
          <cell r="EO55">
            <v>0</v>
          </cell>
          <cell r="EP55">
            <v>0</v>
          </cell>
          <cell r="EQ55">
            <v>0</v>
          </cell>
          <cell r="ER55">
            <v>0</v>
          </cell>
          <cell r="ES55">
            <v>0</v>
          </cell>
          <cell r="ET55">
            <v>2</v>
          </cell>
          <cell r="EU55">
            <v>5</v>
          </cell>
          <cell r="EV55">
            <v>4</v>
          </cell>
          <cell r="EW55">
            <v>3</v>
          </cell>
          <cell r="EX55">
            <v>0</v>
          </cell>
          <cell r="EY55">
            <v>0</v>
          </cell>
          <cell r="EZ55">
            <v>0</v>
          </cell>
          <cell r="FA55">
            <v>0</v>
          </cell>
          <cell r="FB55">
            <v>0</v>
          </cell>
          <cell r="FC55">
            <v>0</v>
          </cell>
          <cell r="FD55">
            <v>3</v>
          </cell>
          <cell r="FE55">
            <v>8</v>
          </cell>
          <cell r="FF55">
            <v>9</v>
          </cell>
          <cell r="FG55">
            <v>17</v>
          </cell>
          <cell r="FH55">
            <v>0</v>
          </cell>
          <cell r="FI55">
            <v>0</v>
          </cell>
          <cell r="FJ55">
            <v>0</v>
          </cell>
          <cell r="FK55">
            <v>0</v>
          </cell>
          <cell r="FL55">
            <v>0</v>
          </cell>
          <cell r="FM55">
            <v>0</v>
          </cell>
          <cell r="FN55">
            <v>0</v>
          </cell>
          <cell r="FO55">
            <v>0</v>
          </cell>
          <cell r="FP55">
            <v>0</v>
          </cell>
          <cell r="FQ55">
            <v>0</v>
          </cell>
          <cell r="FR55">
            <v>0</v>
          </cell>
          <cell r="FS55">
            <v>0</v>
          </cell>
          <cell r="FT55">
            <v>0</v>
          </cell>
          <cell r="FU55">
            <v>0</v>
          </cell>
          <cell r="FV55">
            <v>0</v>
          </cell>
          <cell r="FW55">
            <v>0</v>
          </cell>
          <cell r="FX55">
            <v>0</v>
          </cell>
          <cell r="FY55">
            <v>0</v>
          </cell>
          <cell r="FZ55">
            <v>0</v>
          </cell>
          <cell r="GA55">
            <v>0</v>
          </cell>
          <cell r="GB55">
            <v>0</v>
          </cell>
          <cell r="GC55">
            <v>0</v>
          </cell>
          <cell r="GD55">
            <v>0</v>
          </cell>
          <cell r="GE55">
            <v>0</v>
          </cell>
          <cell r="GF55">
            <v>0</v>
          </cell>
          <cell r="GG55">
            <v>0</v>
          </cell>
          <cell r="GH55">
            <v>0</v>
          </cell>
          <cell r="GI55">
            <v>0</v>
          </cell>
          <cell r="GJ55">
            <v>0</v>
          </cell>
          <cell r="GK55">
            <v>0</v>
          </cell>
          <cell r="GL55">
            <v>0</v>
          </cell>
          <cell r="GM55">
            <v>0</v>
          </cell>
          <cell r="GN55">
            <v>0</v>
          </cell>
          <cell r="GO55">
            <v>0</v>
          </cell>
          <cell r="GP55">
            <v>0</v>
          </cell>
          <cell r="GQ55">
            <v>0</v>
          </cell>
          <cell r="GR55">
            <v>0</v>
          </cell>
          <cell r="GS55">
            <v>0</v>
          </cell>
          <cell r="GT55">
            <v>0</v>
          </cell>
          <cell r="GU55">
            <v>0</v>
          </cell>
          <cell r="GV55">
            <v>0</v>
          </cell>
          <cell r="GW55">
            <v>0</v>
          </cell>
          <cell r="GX55">
            <v>0</v>
          </cell>
          <cell r="GY55">
            <v>0</v>
          </cell>
          <cell r="GZ55">
            <v>0</v>
          </cell>
          <cell r="HA55">
            <v>0</v>
          </cell>
          <cell r="HB55">
            <v>0</v>
          </cell>
          <cell r="HC55">
            <v>4</v>
          </cell>
          <cell r="HD55">
            <v>7</v>
          </cell>
          <cell r="HE55">
            <v>2</v>
          </cell>
          <cell r="HF55">
            <v>0</v>
          </cell>
          <cell r="HG55">
            <v>0</v>
          </cell>
          <cell r="HH55">
            <v>0</v>
          </cell>
          <cell r="HI55">
            <v>0</v>
          </cell>
          <cell r="HJ55">
            <v>0</v>
          </cell>
          <cell r="HK55">
            <v>0</v>
          </cell>
          <cell r="HL55">
            <v>0</v>
          </cell>
          <cell r="HM55">
            <v>0</v>
          </cell>
          <cell r="HN55">
            <v>0</v>
          </cell>
          <cell r="HO55">
            <v>0</v>
          </cell>
          <cell r="HP55">
            <v>0</v>
          </cell>
          <cell r="HQ55">
            <v>0</v>
          </cell>
          <cell r="HR55">
            <v>0</v>
          </cell>
          <cell r="HS55">
            <v>0</v>
          </cell>
          <cell r="HT55">
            <v>0</v>
          </cell>
          <cell r="HU55">
            <v>0</v>
          </cell>
          <cell r="HV55">
            <v>0</v>
          </cell>
          <cell r="HW55">
            <v>0</v>
          </cell>
          <cell r="HX55">
            <v>0</v>
          </cell>
          <cell r="HY55">
            <v>0</v>
          </cell>
          <cell r="HZ55">
            <v>0</v>
          </cell>
        </row>
        <row r="56">
          <cell r="A56">
            <v>87</v>
          </cell>
          <cell r="B56" t="str">
            <v>OhioHealth</v>
          </cell>
          <cell r="C56">
            <v>40814021698</v>
          </cell>
          <cell r="D56">
            <v>78</v>
          </cell>
          <cell r="E56">
            <v>0</v>
          </cell>
          <cell r="F56">
            <v>0</v>
          </cell>
          <cell r="G56">
            <v>32</v>
          </cell>
          <cell r="H56">
            <v>38</v>
          </cell>
          <cell r="I56">
            <v>3</v>
          </cell>
          <cell r="J56">
            <v>88</v>
          </cell>
          <cell r="K56">
            <v>110</v>
          </cell>
          <cell r="L56">
            <v>147</v>
          </cell>
          <cell r="M56">
            <v>109</v>
          </cell>
          <cell r="N56">
            <v>22</v>
          </cell>
          <cell r="O56">
            <v>0</v>
          </cell>
          <cell r="P56">
            <v>0</v>
          </cell>
          <cell r="Q56">
            <v>8</v>
          </cell>
          <cell r="R56">
            <v>17</v>
          </cell>
          <cell r="S56">
            <v>7</v>
          </cell>
          <cell r="T56">
            <v>174</v>
          </cell>
          <cell r="U56">
            <v>569</v>
          </cell>
          <cell r="V56">
            <v>220</v>
          </cell>
          <cell r="W56">
            <v>131</v>
          </cell>
          <cell r="X56">
            <v>33</v>
          </cell>
          <cell r="Y56">
            <v>0</v>
          </cell>
          <cell r="Z56">
            <v>0</v>
          </cell>
          <cell r="AA56">
            <v>17</v>
          </cell>
          <cell r="AB56">
            <v>73</v>
          </cell>
          <cell r="AC56">
            <v>21</v>
          </cell>
          <cell r="AD56">
            <v>2107</v>
          </cell>
          <cell r="AE56">
            <v>6116</v>
          </cell>
          <cell r="AF56">
            <v>2876</v>
          </cell>
          <cell r="AG56">
            <v>3495</v>
          </cell>
          <cell r="AH56">
            <v>480</v>
          </cell>
          <cell r="AI56">
            <v>0</v>
          </cell>
          <cell r="AJ56">
            <v>0</v>
          </cell>
          <cell r="AK56">
            <v>17</v>
          </cell>
          <cell r="AL56">
            <v>73</v>
          </cell>
          <cell r="AM56">
            <v>21</v>
          </cell>
          <cell r="AN56">
            <v>2107</v>
          </cell>
          <cell r="AO56">
            <v>6116</v>
          </cell>
          <cell r="AP56">
            <v>2876</v>
          </cell>
          <cell r="AQ56">
            <v>3515</v>
          </cell>
          <cell r="AR56">
            <v>484</v>
          </cell>
          <cell r="AS56">
            <v>0</v>
          </cell>
          <cell r="AT56">
            <v>0</v>
          </cell>
          <cell r="AU56">
            <v>0</v>
          </cell>
          <cell r="AV56">
            <v>2</v>
          </cell>
          <cell r="AW56">
            <v>1</v>
          </cell>
          <cell r="AX56">
            <v>173</v>
          </cell>
          <cell r="AY56">
            <v>453</v>
          </cell>
          <cell r="AZ56">
            <v>548</v>
          </cell>
          <cell r="BA56">
            <v>265</v>
          </cell>
          <cell r="BB56">
            <v>24</v>
          </cell>
          <cell r="BC56">
            <v>0</v>
          </cell>
          <cell r="BD56">
            <v>0</v>
          </cell>
          <cell r="BE56">
            <v>0</v>
          </cell>
          <cell r="BF56">
            <v>12</v>
          </cell>
          <cell r="BG56">
            <v>0</v>
          </cell>
          <cell r="BH56">
            <v>26</v>
          </cell>
          <cell r="BI56">
            <v>22</v>
          </cell>
          <cell r="BJ56">
            <v>42</v>
          </cell>
          <cell r="BK56">
            <v>37</v>
          </cell>
          <cell r="BL56">
            <v>5</v>
          </cell>
          <cell r="BM56">
            <v>0</v>
          </cell>
          <cell r="BN56">
            <v>0</v>
          </cell>
          <cell r="BO56">
            <v>0</v>
          </cell>
          <cell r="BP56">
            <v>0</v>
          </cell>
          <cell r="BQ56">
            <v>0</v>
          </cell>
          <cell r="BR56">
            <v>0</v>
          </cell>
          <cell r="BS56">
            <v>1</v>
          </cell>
          <cell r="BT56">
            <v>2</v>
          </cell>
          <cell r="BU56">
            <v>0</v>
          </cell>
          <cell r="BV56">
            <v>0</v>
          </cell>
          <cell r="BW56">
            <v>0</v>
          </cell>
          <cell r="BX56">
            <v>0</v>
          </cell>
          <cell r="BY56">
            <v>25</v>
          </cell>
          <cell r="BZ56">
            <v>28</v>
          </cell>
          <cell r="CA56">
            <v>0</v>
          </cell>
          <cell r="CB56">
            <v>57</v>
          </cell>
          <cell r="CC56">
            <v>61</v>
          </cell>
          <cell r="CD56">
            <v>101</v>
          </cell>
          <cell r="CE56">
            <v>68</v>
          </cell>
          <cell r="CF56">
            <v>13</v>
          </cell>
          <cell r="CG56">
            <v>0</v>
          </cell>
          <cell r="CH56">
            <v>0</v>
          </cell>
          <cell r="CI56">
            <v>0</v>
          </cell>
          <cell r="CJ56">
            <v>0</v>
          </cell>
          <cell r="CK56">
            <v>0</v>
          </cell>
          <cell r="CL56">
            <v>3</v>
          </cell>
          <cell r="CM56">
            <v>3</v>
          </cell>
          <cell r="CN56">
            <v>9</v>
          </cell>
          <cell r="CO56">
            <v>5</v>
          </cell>
          <cell r="CP56">
            <v>1</v>
          </cell>
          <cell r="CQ56">
            <v>0</v>
          </cell>
          <cell r="CR56">
            <v>0</v>
          </cell>
          <cell r="CS56">
            <v>0</v>
          </cell>
          <cell r="CT56">
            <v>0</v>
          </cell>
          <cell r="CU56">
            <v>0</v>
          </cell>
          <cell r="CV56">
            <v>1</v>
          </cell>
          <cell r="CW56">
            <v>4</v>
          </cell>
          <cell r="CX56">
            <v>6</v>
          </cell>
          <cell r="CY56">
            <v>3</v>
          </cell>
          <cell r="CZ56">
            <v>2</v>
          </cell>
          <cell r="DA56">
            <v>0</v>
          </cell>
          <cell r="DB56">
            <v>0</v>
          </cell>
          <cell r="DC56">
            <v>2</v>
          </cell>
          <cell r="DD56">
            <v>19</v>
          </cell>
          <cell r="DE56">
            <v>2</v>
          </cell>
          <cell r="DF56">
            <v>62</v>
          </cell>
          <cell r="DG56">
            <v>63</v>
          </cell>
          <cell r="DH56">
            <v>90</v>
          </cell>
          <cell r="DI56">
            <v>83</v>
          </cell>
          <cell r="DJ56">
            <v>19</v>
          </cell>
          <cell r="DK56">
            <v>0</v>
          </cell>
          <cell r="DL56">
            <v>0</v>
          </cell>
          <cell r="DM56">
            <v>0</v>
          </cell>
          <cell r="DN56">
            <v>3</v>
          </cell>
          <cell r="DO56">
            <v>0</v>
          </cell>
          <cell r="DP56">
            <v>2</v>
          </cell>
          <cell r="DQ56">
            <v>0</v>
          </cell>
          <cell r="DR56">
            <v>6</v>
          </cell>
          <cell r="DS56">
            <v>10</v>
          </cell>
          <cell r="DT56">
            <v>3</v>
          </cell>
          <cell r="DU56">
            <v>0</v>
          </cell>
          <cell r="DV56">
            <v>0</v>
          </cell>
          <cell r="DW56">
            <v>32</v>
          </cell>
          <cell r="DX56">
            <v>20</v>
          </cell>
          <cell r="DY56">
            <v>1</v>
          </cell>
          <cell r="DZ56">
            <v>31</v>
          </cell>
          <cell r="EA56">
            <v>54</v>
          </cell>
          <cell r="EB56">
            <v>60</v>
          </cell>
          <cell r="EC56">
            <v>28</v>
          </cell>
          <cell r="ED56">
            <v>5</v>
          </cell>
          <cell r="EE56">
            <v>0</v>
          </cell>
          <cell r="EF56">
            <v>0</v>
          </cell>
          <cell r="EG56">
            <v>0</v>
          </cell>
          <cell r="EH56">
            <v>1</v>
          </cell>
          <cell r="EI56">
            <v>0</v>
          </cell>
          <cell r="EJ56">
            <v>0</v>
          </cell>
          <cell r="EK56">
            <v>0</v>
          </cell>
          <cell r="EL56">
            <v>2</v>
          </cell>
          <cell r="EM56">
            <v>3</v>
          </cell>
          <cell r="EN56">
            <v>1</v>
          </cell>
          <cell r="EO56">
            <v>0</v>
          </cell>
          <cell r="EP56">
            <v>0</v>
          </cell>
          <cell r="EQ56">
            <v>0</v>
          </cell>
          <cell r="ER56">
            <v>6</v>
          </cell>
          <cell r="ES56">
            <v>0</v>
          </cell>
          <cell r="ET56">
            <v>29</v>
          </cell>
          <cell r="EU56">
            <v>44</v>
          </cell>
          <cell r="EV56">
            <v>48</v>
          </cell>
          <cell r="EW56">
            <v>47</v>
          </cell>
          <cell r="EX56">
            <v>8</v>
          </cell>
          <cell r="EY56">
            <v>0</v>
          </cell>
          <cell r="EZ56">
            <v>0</v>
          </cell>
          <cell r="FA56">
            <v>0</v>
          </cell>
          <cell r="FB56">
            <v>12</v>
          </cell>
          <cell r="FC56">
            <v>0</v>
          </cell>
          <cell r="FD56">
            <v>32</v>
          </cell>
          <cell r="FE56">
            <v>25</v>
          </cell>
          <cell r="FF56">
            <v>53</v>
          </cell>
          <cell r="FG56">
            <v>42</v>
          </cell>
          <cell r="FH56">
            <v>6</v>
          </cell>
          <cell r="FI56">
            <v>0</v>
          </cell>
          <cell r="FJ56">
            <v>0</v>
          </cell>
          <cell r="FK56">
            <v>0</v>
          </cell>
          <cell r="FL56">
            <v>0</v>
          </cell>
          <cell r="FM56">
            <v>0</v>
          </cell>
          <cell r="FN56">
            <v>0</v>
          </cell>
          <cell r="FO56">
            <v>0</v>
          </cell>
          <cell r="FP56">
            <v>3</v>
          </cell>
          <cell r="FQ56">
            <v>3</v>
          </cell>
          <cell r="FR56">
            <v>3</v>
          </cell>
          <cell r="FS56">
            <v>0</v>
          </cell>
          <cell r="FT56">
            <v>0</v>
          </cell>
          <cell r="FU56">
            <v>0</v>
          </cell>
          <cell r="FV56">
            <v>6</v>
          </cell>
          <cell r="FW56">
            <v>2</v>
          </cell>
          <cell r="FX56">
            <v>12</v>
          </cell>
          <cell r="FY56">
            <v>10</v>
          </cell>
          <cell r="FZ56">
            <v>12</v>
          </cell>
          <cell r="GA56">
            <v>7</v>
          </cell>
          <cell r="GB56">
            <v>2</v>
          </cell>
          <cell r="GC56">
            <v>0</v>
          </cell>
          <cell r="GD56">
            <v>0</v>
          </cell>
          <cell r="GE56">
            <v>0</v>
          </cell>
          <cell r="GF56">
            <v>0</v>
          </cell>
          <cell r="GG56">
            <v>0</v>
          </cell>
          <cell r="GH56">
            <v>0</v>
          </cell>
          <cell r="GI56">
            <v>0</v>
          </cell>
          <cell r="GJ56">
            <v>0</v>
          </cell>
          <cell r="GK56">
            <v>0</v>
          </cell>
          <cell r="GL56">
            <v>0</v>
          </cell>
          <cell r="GM56">
            <v>0</v>
          </cell>
          <cell r="GN56">
            <v>0</v>
          </cell>
          <cell r="GO56">
            <v>0</v>
          </cell>
          <cell r="GP56">
            <v>0</v>
          </cell>
          <cell r="GQ56">
            <v>0</v>
          </cell>
          <cell r="GR56">
            <v>0</v>
          </cell>
          <cell r="GS56">
            <v>0</v>
          </cell>
          <cell r="GT56">
            <v>0</v>
          </cell>
          <cell r="GU56">
            <v>0</v>
          </cell>
          <cell r="GV56">
            <v>0</v>
          </cell>
          <cell r="GW56">
            <v>0</v>
          </cell>
          <cell r="GX56">
            <v>0</v>
          </cell>
          <cell r="GY56">
            <v>32</v>
          </cell>
          <cell r="GZ56">
            <v>14</v>
          </cell>
          <cell r="HA56">
            <v>1</v>
          </cell>
          <cell r="HB56">
            <v>15</v>
          </cell>
          <cell r="HC56">
            <v>31</v>
          </cell>
          <cell r="HD56">
            <v>31</v>
          </cell>
          <cell r="HE56">
            <v>10</v>
          </cell>
          <cell r="HF56">
            <v>3</v>
          </cell>
          <cell r="HG56">
            <v>0</v>
          </cell>
          <cell r="HH56">
            <v>0</v>
          </cell>
          <cell r="HI56">
            <v>0</v>
          </cell>
          <cell r="HJ56">
            <v>0</v>
          </cell>
          <cell r="HK56">
            <v>0</v>
          </cell>
          <cell r="HL56">
            <v>0</v>
          </cell>
          <cell r="HM56">
            <v>0</v>
          </cell>
          <cell r="HN56">
            <v>0</v>
          </cell>
          <cell r="HO56">
            <v>0</v>
          </cell>
          <cell r="HP56">
            <v>0</v>
          </cell>
          <cell r="HQ56">
            <v>0</v>
          </cell>
          <cell r="HR56">
            <v>0</v>
          </cell>
          <cell r="HS56">
            <v>0</v>
          </cell>
          <cell r="HT56">
            <v>0</v>
          </cell>
          <cell r="HU56">
            <v>0</v>
          </cell>
          <cell r="HV56">
            <v>0</v>
          </cell>
          <cell r="HW56">
            <v>0</v>
          </cell>
          <cell r="HX56">
            <v>0</v>
          </cell>
          <cell r="HY56">
            <v>0</v>
          </cell>
          <cell r="HZ56">
            <v>0</v>
          </cell>
        </row>
        <row r="57">
          <cell r="A57">
            <v>88</v>
          </cell>
          <cell r="B57" t="str">
            <v>Morningstar</v>
          </cell>
          <cell r="C57">
            <v>198056910214033</v>
          </cell>
          <cell r="D57">
            <v>79</v>
          </cell>
          <cell r="E57">
            <v>0</v>
          </cell>
          <cell r="F57">
            <v>0</v>
          </cell>
          <cell r="G57">
            <v>0</v>
          </cell>
          <cell r="H57">
            <v>0</v>
          </cell>
          <cell r="I57">
            <v>0</v>
          </cell>
          <cell r="J57">
            <v>0</v>
          </cell>
          <cell r="K57">
            <v>0</v>
          </cell>
          <cell r="L57">
            <v>1</v>
          </cell>
          <cell r="M57">
            <v>1</v>
          </cell>
          <cell r="N57">
            <v>1</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1</v>
          </cell>
          <cell r="CE57">
            <v>1</v>
          </cell>
          <cell r="CF57">
            <v>1</v>
          </cell>
          <cell r="CG57">
            <v>0</v>
          </cell>
          <cell r="CH57">
            <v>0</v>
          </cell>
          <cell r="CI57">
            <v>0</v>
          </cell>
          <cell r="CJ57">
            <v>0</v>
          </cell>
          <cell r="CK57">
            <v>0</v>
          </cell>
          <cell r="CL57">
            <v>0</v>
          </cell>
          <cell r="CM57">
            <v>0</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0</v>
          </cell>
          <cell r="DF57">
            <v>0</v>
          </cell>
          <cell r="DG57">
            <v>0</v>
          </cell>
          <cell r="DH57">
            <v>0</v>
          </cell>
          <cell r="DI57">
            <v>0</v>
          </cell>
          <cell r="DJ57">
            <v>0</v>
          </cell>
          <cell r="DK57">
            <v>0</v>
          </cell>
          <cell r="DL57">
            <v>0</v>
          </cell>
          <cell r="DM57">
            <v>0</v>
          </cell>
          <cell r="DN57">
            <v>0</v>
          </cell>
          <cell r="DO57">
            <v>0</v>
          </cell>
          <cell r="DP57">
            <v>0</v>
          </cell>
          <cell r="DQ57">
            <v>0</v>
          </cell>
          <cell r="DR57">
            <v>0</v>
          </cell>
          <cell r="DS57">
            <v>0</v>
          </cell>
          <cell r="DT57">
            <v>0</v>
          </cell>
          <cell r="DU57">
            <v>0</v>
          </cell>
          <cell r="DV57">
            <v>0</v>
          </cell>
          <cell r="DW57">
            <v>0</v>
          </cell>
          <cell r="DX57">
            <v>0</v>
          </cell>
          <cell r="DY57">
            <v>0</v>
          </cell>
          <cell r="DZ57">
            <v>0</v>
          </cell>
          <cell r="EA57">
            <v>0</v>
          </cell>
          <cell r="EB57">
            <v>1</v>
          </cell>
          <cell r="EC57">
            <v>1</v>
          </cell>
          <cell r="ED57">
            <v>1</v>
          </cell>
          <cell r="EE57">
            <v>0</v>
          </cell>
          <cell r="EF57">
            <v>0</v>
          </cell>
          <cell r="EG57">
            <v>0</v>
          </cell>
          <cell r="EH57">
            <v>0</v>
          </cell>
          <cell r="EI57">
            <v>0</v>
          </cell>
          <cell r="EJ57">
            <v>0</v>
          </cell>
          <cell r="EK57">
            <v>0</v>
          </cell>
          <cell r="EL57">
            <v>0</v>
          </cell>
          <cell r="EM57">
            <v>0</v>
          </cell>
          <cell r="EN57">
            <v>0</v>
          </cell>
          <cell r="EO57">
            <v>0</v>
          </cell>
          <cell r="EP57">
            <v>0</v>
          </cell>
          <cell r="EQ57">
            <v>0</v>
          </cell>
          <cell r="ER57">
            <v>0</v>
          </cell>
          <cell r="ES57">
            <v>0</v>
          </cell>
          <cell r="ET57">
            <v>0</v>
          </cell>
          <cell r="EU57">
            <v>0</v>
          </cell>
          <cell r="EV57">
            <v>0</v>
          </cell>
          <cell r="EW57">
            <v>0</v>
          </cell>
          <cell r="EX57">
            <v>0</v>
          </cell>
          <cell r="EY57">
            <v>0</v>
          </cell>
          <cell r="EZ57">
            <v>0</v>
          </cell>
          <cell r="FA57">
            <v>0</v>
          </cell>
          <cell r="FB57">
            <v>0</v>
          </cell>
          <cell r="FC57">
            <v>0</v>
          </cell>
          <cell r="FD57">
            <v>0</v>
          </cell>
          <cell r="FE57">
            <v>0</v>
          </cell>
          <cell r="FF57">
            <v>0</v>
          </cell>
          <cell r="FG57">
            <v>0</v>
          </cell>
          <cell r="FH57">
            <v>1</v>
          </cell>
          <cell r="FI57">
            <v>0</v>
          </cell>
          <cell r="FJ57">
            <v>0</v>
          </cell>
          <cell r="FK57">
            <v>0</v>
          </cell>
          <cell r="FL57">
            <v>0</v>
          </cell>
          <cell r="FM57">
            <v>0</v>
          </cell>
          <cell r="FN57">
            <v>0</v>
          </cell>
          <cell r="FO57">
            <v>0</v>
          </cell>
          <cell r="FP57">
            <v>0</v>
          </cell>
          <cell r="FQ57">
            <v>0</v>
          </cell>
          <cell r="FR57">
            <v>0</v>
          </cell>
          <cell r="FS57">
            <v>0</v>
          </cell>
          <cell r="FT57">
            <v>0</v>
          </cell>
          <cell r="FU57">
            <v>0</v>
          </cell>
          <cell r="FV57">
            <v>0</v>
          </cell>
          <cell r="FW57">
            <v>0</v>
          </cell>
          <cell r="FX57">
            <v>0</v>
          </cell>
          <cell r="FY57">
            <v>0</v>
          </cell>
          <cell r="FZ57">
            <v>0</v>
          </cell>
          <cell r="GA57">
            <v>0</v>
          </cell>
          <cell r="GB57">
            <v>0</v>
          </cell>
          <cell r="GC57">
            <v>0</v>
          </cell>
          <cell r="GD57">
            <v>0</v>
          </cell>
          <cell r="GE57">
            <v>0</v>
          </cell>
          <cell r="GF57">
            <v>0</v>
          </cell>
          <cell r="GG57">
            <v>0</v>
          </cell>
          <cell r="GH57">
            <v>0</v>
          </cell>
          <cell r="GI57">
            <v>0</v>
          </cell>
          <cell r="GJ57">
            <v>0</v>
          </cell>
          <cell r="GK57">
            <v>0</v>
          </cell>
          <cell r="GL57">
            <v>0</v>
          </cell>
          <cell r="GM57">
            <v>0</v>
          </cell>
          <cell r="GN57">
            <v>0</v>
          </cell>
          <cell r="GO57">
            <v>0</v>
          </cell>
          <cell r="GP57">
            <v>0</v>
          </cell>
          <cell r="GQ57">
            <v>0</v>
          </cell>
          <cell r="GR57">
            <v>0</v>
          </cell>
          <cell r="GS57">
            <v>0</v>
          </cell>
          <cell r="GT57">
            <v>0</v>
          </cell>
          <cell r="GU57">
            <v>0</v>
          </cell>
          <cell r="GV57">
            <v>0</v>
          </cell>
          <cell r="GW57">
            <v>0</v>
          </cell>
          <cell r="GX57">
            <v>0</v>
          </cell>
          <cell r="GY57">
            <v>0</v>
          </cell>
          <cell r="GZ57">
            <v>0</v>
          </cell>
          <cell r="HA57">
            <v>0</v>
          </cell>
          <cell r="HB57">
            <v>0</v>
          </cell>
          <cell r="HC57">
            <v>0</v>
          </cell>
          <cell r="HD57">
            <v>1</v>
          </cell>
          <cell r="HE57">
            <v>1</v>
          </cell>
          <cell r="HF57">
            <v>0</v>
          </cell>
          <cell r="HG57">
            <v>0</v>
          </cell>
          <cell r="HH57">
            <v>0</v>
          </cell>
          <cell r="HI57">
            <v>0</v>
          </cell>
          <cell r="HJ57">
            <v>0</v>
          </cell>
          <cell r="HK57">
            <v>0</v>
          </cell>
          <cell r="HL57">
            <v>0</v>
          </cell>
          <cell r="HM57">
            <v>0</v>
          </cell>
          <cell r="HN57">
            <v>0</v>
          </cell>
          <cell r="HO57">
            <v>0</v>
          </cell>
          <cell r="HP57">
            <v>0</v>
          </cell>
          <cell r="HQ57">
            <v>0</v>
          </cell>
          <cell r="HR57">
            <v>0</v>
          </cell>
          <cell r="HS57">
            <v>0</v>
          </cell>
          <cell r="HT57">
            <v>0</v>
          </cell>
          <cell r="HU57">
            <v>0</v>
          </cell>
          <cell r="HV57">
            <v>0</v>
          </cell>
          <cell r="HW57">
            <v>0</v>
          </cell>
          <cell r="HX57">
            <v>0</v>
          </cell>
          <cell r="HY57">
            <v>0</v>
          </cell>
          <cell r="HZ57">
            <v>0</v>
          </cell>
        </row>
        <row r="58">
          <cell r="A58">
            <v>89</v>
          </cell>
          <cell r="B58" t="str">
            <v>Cisco</v>
          </cell>
          <cell r="C58">
            <v>134134190357</v>
          </cell>
          <cell r="D58">
            <v>80</v>
          </cell>
          <cell r="E58">
            <v>0</v>
          </cell>
          <cell r="F58">
            <v>0</v>
          </cell>
          <cell r="G58">
            <v>0</v>
          </cell>
          <cell r="H58">
            <v>0</v>
          </cell>
          <cell r="I58">
            <v>0</v>
          </cell>
          <cell r="J58">
            <v>15</v>
          </cell>
          <cell r="K58">
            <v>3</v>
          </cell>
          <cell r="L58">
            <v>2</v>
          </cell>
          <cell r="M58">
            <v>2</v>
          </cell>
          <cell r="N58">
            <v>0</v>
          </cell>
          <cell r="O58">
            <v>0</v>
          </cell>
          <cell r="P58">
            <v>0</v>
          </cell>
          <cell r="Q58">
            <v>0</v>
          </cell>
          <cell r="R58">
            <v>0</v>
          </cell>
          <cell r="S58">
            <v>0</v>
          </cell>
          <cell r="T58">
            <v>6</v>
          </cell>
          <cell r="U58">
            <v>0</v>
          </cell>
          <cell r="V58">
            <v>0</v>
          </cell>
          <cell r="W58">
            <v>0</v>
          </cell>
          <cell r="X58">
            <v>0</v>
          </cell>
          <cell r="Y58">
            <v>0</v>
          </cell>
          <cell r="Z58">
            <v>0</v>
          </cell>
          <cell r="AA58">
            <v>0</v>
          </cell>
          <cell r="AB58">
            <v>0</v>
          </cell>
          <cell r="AC58">
            <v>0</v>
          </cell>
          <cell r="AD58">
            <v>2</v>
          </cell>
          <cell r="AE58">
            <v>0</v>
          </cell>
          <cell r="AF58">
            <v>1</v>
          </cell>
          <cell r="AG58">
            <v>0</v>
          </cell>
          <cell r="AH58">
            <v>0</v>
          </cell>
          <cell r="AI58">
            <v>0</v>
          </cell>
          <cell r="AJ58">
            <v>0</v>
          </cell>
          <cell r="AK58">
            <v>0</v>
          </cell>
          <cell r="AL58">
            <v>0</v>
          </cell>
          <cell r="AM58">
            <v>0</v>
          </cell>
          <cell r="AN58">
            <v>2</v>
          </cell>
          <cell r="AO58">
            <v>0</v>
          </cell>
          <cell r="AP58">
            <v>1</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5</v>
          </cell>
          <cell r="BI58">
            <v>2</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14</v>
          </cell>
          <cell r="CC58">
            <v>3</v>
          </cell>
          <cell r="CD58">
            <v>2</v>
          </cell>
          <cell r="CE58">
            <v>2</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0</v>
          </cell>
          <cell r="DM58">
            <v>0</v>
          </cell>
          <cell r="DN58">
            <v>0</v>
          </cell>
          <cell r="DO58">
            <v>0</v>
          </cell>
          <cell r="DP58">
            <v>0</v>
          </cell>
          <cell r="DQ58">
            <v>0</v>
          </cell>
          <cell r="DR58">
            <v>0</v>
          </cell>
          <cell r="DS58">
            <v>0</v>
          </cell>
          <cell r="DT58">
            <v>0</v>
          </cell>
          <cell r="DU58">
            <v>0</v>
          </cell>
          <cell r="DV58">
            <v>0</v>
          </cell>
          <cell r="DW58">
            <v>0</v>
          </cell>
          <cell r="DX58">
            <v>0</v>
          </cell>
          <cell r="DY58">
            <v>0</v>
          </cell>
          <cell r="DZ58">
            <v>15</v>
          </cell>
          <cell r="EA58">
            <v>3</v>
          </cell>
          <cell r="EB58">
            <v>2</v>
          </cell>
          <cell r="EC58">
            <v>2</v>
          </cell>
          <cell r="ED58">
            <v>0</v>
          </cell>
          <cell r="EE58">
            <v>0</v>
          </cell>
          <cell r="EF58">
            <v>0</v>
          </cell>
          <cell r="EG58">
            <v>0</v>
          </cell>
          <cell r="EH58">
            <v>0</v>
          </cell>
          <cell r="EI58">
            <v>0</v>
          </cell>
          <cell r="EJ58">
            <v>1</v>
          </cell>
          <cell r="EK58">
            <v>0</v>
          </cell>
          <cell r="EL58">
            <v>0</v>
          </cell>
          <cell r="EM58">
            <v>0</v>
          </cell>
          <cell r="EN58">
            <v>0</v>
          </cell>
          <cell r="EO58">
            <v>0</v>
          </cell>
          <cell r="EP58">
            <v>0</v>
          </cell>
          <cell r="EQ58">
            <v>0</v>
          </cell>
          <cell r="ER58">
            <v>0</v>
          </cell>
          <cell r="ES58">
            <v>0</v>
          </cell>
          <cell r="ET58">
            <v>0</v>
          </cell>
          <cell r="EU58">
            <v>0</v>
          </cell>
          <cell r="EV58">
            <v>0</v>
          </cell>
          <cell r="EW58">
            <v>0</v>
          </cell>
          <cell r="EX58">
            <v>0</v>
          </cell>
          <cell r="EY58">
            <v>0</v>
          </cell>
          <cell r="EZ58">
            <v>0</v>
          </cell>
          <cell r="FA58">
            <v>0</v>
          </cell>
          <cell r="FB58">
            <v>0</v>
          </cell>
          <cell r="FC58">
            <v>0</v>
          </cell>
          <cell r="FD58">
            <v>5</v>
          </cell>
          <cell r="FE58">
            <v>2</v>
          </cell>
          <cell r="FF58">
            <v>0</v>
          </cell>
          <cell r="FG58">
            <v>0</v>
          </cell>
          <cell r="FH58">
            <v>0</v>
          </cell>
          <cell r="FI58">
            <v>0</v>
          </cell>
          <cell r="FJ58">
            <v>0</v>
          </cell>
          <cell r="FK58">
            <v>0</v>
          </cell>
          <cell r="FL58">
            <v>0</v>
          </cell>
          <cell r="FM58">
            <v>0</v>
          </cell>
          <cell r="FN58">
            <v>0</v>
          </cell>
          <cell r="FO58">
            <v>0</v>
          </cell>
          <cell r="FP58">
            <v>0</v>
          </cell>
          <cell r="FQ58">
            <v>0</v>
          </cell>
          <cell r="FR58">
            <v>0</v>
          </cell>
          <cell r="FS58">
            <v>0</v>
          </cell>
          <cell r="FT58">
            <v>0</v>
          </cell>
          <cell r="FU58">
            <v>0</v>
          </cell>
          <cell r="FV58">
            <v>0</v>
          </cell>
          <cell r="FW58">
            <v>0</v>
          </cell>
          <cell r="FX58">
            <v>0</v>
          </cell>
          <cell r="FY58">
            <v>0</v>
          </cell>
          <cell r="FZ58">
            <v>0</v>
          </cell>
          <cell r="GA58">
            <v>0</v>
          </cell>
          <cell r="GB58">
            <v>0</v>
          </cell>
          <cell r="GC58">
            <v>0</v>
          </cell>
          <cell r="GD58">
            <v>0</v>
          </cell>
          <cell r="GE58">
            <v>0</v>
          </cell>
          <cell r="GF58">
            <v>0</v>
          </cell>
          <cell r="GG58">
            <v>0</v>
          </cell>
          <cell r="GH58">
            <v>0</v>
          </cell>
          <cell r="GI58">
            <v>0</v>
          </cell>
          <cell r="GJ58">
            <v>0</v>
          </cell>
          <cell r="GK58">
            <v>0</v>
          </cell>
          <cell r="GL58">
            <v>0</v>
          </cell>
          <cell r="GM58">
            <v>0</v>
          </cell>
          <cell r="GN58">
            <v>0</v>
          </cell>
          <cell r="GO58">
            <v>0</v>
          </cell>
          <cell r="GP58">
            <v>0</v>
          </cell>
          <cell r="GQ58">
            <v>0</v>
          </cell>
          <cell r="GR58">
            <v>0</v>
          </cell>
          <cell r="GS58">
            <v>0</v>
          </cell>
          <cell r="GT58">
            <v>0</v>
          </cell>
          <cell r="GU58">
            <v>0</v>
          </cell>
          <cell r="GV58">
            <v>0</v>
          </cell>
          <cell r="GW58">
            <v>0</v>
          </cell>
          <cell r="GX58">
            <v>0</v>
          </cell>
          <cell r="GY58">
            <v>0</v>
          </cell>
          <cell r="GZ58">
            <v>0</v>
          </cell>
          <cell r="HA58">
            <v>0</v>
          </cell>
          <cell r="HB58">
            <v>10</v>
          </cell>
          <cell r="HC58">
            <v>1</v>
          </cell>
          <cell r="HD58">
            <v>2</v>
          </cell>
          <cell r="HE58">
            <v>2</v>
          </cell>
          <cell r="HF58">
            <v>0</v>
          </cell>
          <cell r="HG58">
            <v>0</v>
          </cell>
          <cell r="HH58">
            <v>0</v>
          </cell>
          <cell r="HI58">
            <v>0</v>
          </cell>
          <cell r="HJ58">
            <v>0</v>
          </cell>
          <cell r="HK58">
            <v>0</v>
          </cell>
          <cell r="HL58">
            <v>0</v>
          </cell>
          <cell r="HM58">
            <v>0</v>
          </cell>
          <cell r="HN58">
            <v>0</v>
          </cell>
          <cell r="HO58">
            <v>0</v>
          </cell>
          <cell r="HP58">
            <v>0</v>
          </cell>
          <cell r="HQ58">
            <v>0</v>
          </cell>
          <cell r="HR58">
            <v>0</v>
          </cell>
          <cell r="HS58">
            <v>0</v>
          </cell>
          <cell r="HT58">
            <v>0</v>
          </cell>
          <cell r="HU58">
            <v>0</v>
          </cell>
          <cell r="HV58">
            <v>0</v>
          </cell>
          <cell r="HW58">
            <v>0</v>
          </cell>
          <cell r="HX58">
            <v>0</v>
          </cell>
          <cell r="HY58">
            <v>0</v>
          </cell>
          <cell r="HZ58">
            <v>0</v>
          </cell>
        </row>
        <row r="59">
          <cell r="A59">
            <v>90</v>
          </cell>
          <cell r="B59" t="str">
            <v>CarMax</v>
          </cell>
          <cell r="C59">
            <v>58226901193</v>
          </cell>
          <cell r="D59">
            <v>81</v>
          </cell>
          <cell r="E59">
            <v>0</v>
          </cell>
          <cell r="F59">
            <v>9</v>
          </cell>
          <cell r="G59">
            <v>89</v>
          </cell>
          <cell r="H59">
            <v>242</v>
          </cell>
          <cell r="I59">
            <v>32</v>
          </cell>
          <cell r="J59">
            <v>580</v>
          </cell>
          <cell r="K59">
            <v>563</v>
          </cell>
          <cell r="L59">
            <v>359</v>
          </cell>
          <cell r="M59">
            <v>168</v>
          </cell>
          <cell r="N59">
            <v>39</v>
          </cell>
          <cell r="O59">
            <v>0</v>
          </cell>
          <cell r="P59">
            <v>10</v>
          </cell>
          <cell r="Q59">
            <v>148</v>
          </cell>
          <cell r="R59">
            <v>452</v>
          </cell>
          <cell r="S59">
            <v>57</v>
          </cell>
          <cell r="T59">
            <v>1180</v>
          </cell>
          <cell r="U59">
            <v>1701</v>
          </cell>
          <cell r="V59">
            <v>1086</v>
          </cell>
          <cell r="W59">
            <v>942</v>
          </cell>
          <cell r="X59">
            <v>67</v>
          </cell>
          <cell r="Y59">
            <v>0</v>
          </cell>
          <cell r="Z59">
            <v>4</v>
          </cell>
          <cell r="AA59">
            <v>90</v>
          </cell>
          <cell r="AB59">
            <v>118</v>
          </cell>
          <cell r="AC59">
            <v>15</v>
          </cell>
          <cell r="AD59">
            <v>3828</v>
          </cell>
          <cell r="AE59">
            <v>16657</v>
          </cell>
          <cell r="AF59">
            <v>34872</v>
          </cell>
          <cell r="AG59">
            <v>9732</v>
          </cell>
          <cell r="AH59">
            <v>356</v>
          </cell>
          <cell r="AI59">
            <v>0</v>
          </cell>
          <cell r="AJ59">
            <v>4</v>
          </cell>
          <cell r="AK59">
            <v>90</v>
          </cell>
          <cell r="AL59">
            <v>118</v>
          </cell>
          <cell r="AM59">
            <v>15</v>
          </cell>
          <cell r="AN59">
            <v>3828</v>
          </cell>
          <cell r="AO59">
            <v>16657</v>
          </cell>
          <cell r="AP59">
            <v>34872</v>
          </cell>
          <cell r="AQ59">
            <v>9932</v>
          </cell>
          <cell r="AR59">
            <v>370</v>
          </cell>
          <cell r="AS59">
            <v>0</v>
          </cell>
          <cell r="AT59">
            <v>0</v>
          </cell>
          <cell r="AU59">
            <v>0</v>
          </cell>
          <cell r="AV59">
            <v>0</v>
          </cell>
          <cell r="AW59">
            <v>1</v>
          </cell>
          <cell r="AX59">
            <v>2</v>
          </cell>
          <cell r="AY59">
            <v>8</v>
          </cell>
          <cell r="AZ59">
            <v>27</v>
          </cell>
          <cell r="BA59">
            <v>1906</v>
          </cell>
          <cell r="BB59">
            <v>27</v>
          </cell>
          <cell r="BC59">
            <v>0</v>
          </cell>
          <cell r="BD59">
            <v>0</v>
          </cell>
          <cell r="BE59">
            <v>1</v>
          </cell>
          <cell r="BF59">
            <v>1</v>
          </cell>
          <cell r="BG59">
            <v>0</v>
          </cell>
          <cell r="BH59">
            <v>13</v>
          </cell>
          <cell r="BI59">
            <v>13</v>
          </cell>
          <cell r="BJ59">
            <v>5</v>
          </cell>
          <cell r="BK59">
            <v>14</v>
          </cell>
          <cell r="BL59">
            <v>3</v>
          </cell>
          <cell r="BM59">
            <v>0</v>
          </cell>
          <cell r="BN59">
            <v>0</v>
          </cell>
          <cell r="BO59">
            <v>2</v>
          </cell>
          <cell r="BP59">
            <v>17</v>
          </cell>
          <cell r="BQ59">
            <v>2</v>
          </cell>
          <cell r="BR59">
            <v>24</v>
          </cell>
          <cell r="BS59">
            <v>58</v>
          </cell>
          <cell r="BT59">
            <v>83</v>
          </cell>
          <cell r="BU59">
            <v>14</v>
          </cell>
          <cell r="BV59">
            <v>5</v>
          </cell>
          <cell r="BW59">
            <v>0</v>
          </cell>
          <cell r="BX59">
            <v>3</v>
          </cell>
          <cell r="BY59">
            <v>19</v>
          </cell>
          <cell r="BZ59">
            <v>29</v>
          </cell>
          <cell r="CA59">
            <v>3</v>
          </cell>
          <cell r="CB59">
            <v>82</v>
          </cell>
          <cell r="CC59">
            <v>125</v>
          </cell>
          <cell r="CD59">
            <v>135</v>
          </cell>
          <cell r="CE59">
            <v>28</v>
          </cell>
          <cell r="CF59">
            <v>5</v>
          </cell>
          <cell r="CG59">
            <v>0</v>
          </cell>
          <cell r="CH59">
            <v>0</v>
          </cell>
          <cell r="CI59">
            <v>2</v>
          </cell>
          <cell r="CJ59">
            <v>17</v>
          </cell>
          <cell r="CK59">
            <v>0</v>
          </cell>
          <cell r="CL59">
            <v>21</v>
          </cell>
          <cell r="CM59">
            <v>54</v>
          </cell>
          <cell r="CN59">
            <v>84</v>
          </cell>
          <cell r="CO59">
            <v>14</v>
          </cell>
          <cell r="CP59">
            <v>0</v>
          </cell>
          <cell r="CQ59">
            <v>0</v>
          </cell>
          <cell r="CR59">
            <v>0</v>
          </cell>
          <cell r="CS59">
            <v>0</v>
          </cell>
          <cell r="CT59">
            <v>0</v>
          </cell>
          <cell r="CU59">
            <v>0</v>
          </cell>
          <cell r="CV59">
            <v>0</v>
          </cell>
          <cell r="CW59">
            <v>7</v>
          </cell>
          <cell r="CX59">
            <v>3</v>
          </cell>
          <cell r="CY59">
            <v>5</v>
          </cell>
          <cell r="CZ59">
            <v>4</v>
          </cell>
          <cell r="DA59">
            <v>0</v>
          </cell>
          <cell r="DB59">
            <v>0</v>
          </cell>
          <cell r="DC59">
            <v>0</v>
          </cell>
          <cell r="DD59">
            <v>5</v>
          </cell>
          <cell r="DE59">
            <v>0</v>
          </cell>
          <cell r="DF59">
            <v>3</v>
          </cell>
          <cell r="DG59">
            <v>6</v>
          </cell>
          <cell r="DH59">
            <v>5</v>
          </cell>
          <cell r="DI59">
            <v>22</v>
          </cell>
          <cell r="DJ59">
            <v>6</v>
          </cell>
          <cell r="DK59">
            <v>0</v>
          </cell>
          <cell r="DL59">
            <v>0</v>
          </cell>
          <cell r="DM59">
            <v>0</v>
          </cell>
          <cell r="DN59">
            <v>1</v>
          </cell>
          <cell r="DO59">
            <v>0</v>
          </cell>
          <cell r="DP59">
            <v>2</v>
          </cell>
          <cell r="DQ59">
            <v>3</v>
          </cell>
          <cell r="DR59">
            <v>7</v>
          </cell>
          <cell r="DS59">
            <v>3</v>
          </cell>
          <cell r="DT59">
            <v>0</v>
          </cell>
          <cell r="DU59">
            <v>0</v>
          </cell>
          <cell r="DV59">
            <v>9</v>
          </cell>
          <cell r="DW59">
            <v>87</v>
          </cell>
          <cell r="DX59">
            <v>226</v>
          </cell>
          <cell r="DY59">
            <v>32</v>
          </cell>
          <cell r="DZ59">
            <v>559</v>
          </cell>
          <cell r="EA59">
            <v>509</v>
          </cell>
          <cell r="EB59">
            <v>277</v>
          </cell>
          <cell r="EC59">
            <v>138</v>
          </cell>
          <cell r="ED59">
            <v>33</v>
          </cell>
          <cell r="EE59">
            <v>0</v>
          </cell>
          <cell r="EF59">
            <v>0</v>
          </cell>
          <cell r="EG59">
            <v>0</v>
          </cell>
          <cell r="EH59">
            <v>1</v>
          </cell>
          <cell r="EI59">
            <v>0</v>
          </cell>
          <cell r="EJ59">
            <v>2</v>
          </cell>
          <cell r="EK59">
            <v>3</v>
          </cell>
          <cell r="EL59">
            <v>0</v>
          </cell>
          <cell r="EM59">
            <v>5</v>
          </cell>
          <cell r="EN59">
            <v>0</v>
          </cell>
          <cell r="EO59">
            <v>0</v>
          </cell>
          <cell r="EP59">
            <v>0</v>
          </cell>
          <cell r="EQ59">
            <v>9</v>
          </cell>
          <cell r="ER59">
            <v>10</v>
          </cell>
          <cell r="ES59">
            <v>4</v>
          </cell>
          <cell r="ET59">
            <v>38</v>
          </cell>
          <cell r="EU59">
            <v>40</v>
          </cell>
          <cell r="EV59">
            <v>26</v>
          </cell>
          <cell r="EW59">
            <v>25</v>
          </cell>
          <cell r="EX59">
            <v>13</v>
          </cell>
          <cell r="EY59">
            <v>0</v>
          </cell>
          <cell r="EZ59">
            <v>0</v>
          </cell>
          <cell r="FA59">
            <v>3</v>
          </cell>
          <cell r="FB59">
            <v>12</v>
          </cell>
          <cell r="FC59">
            <v>0</v>
          </cell>
          <cell r="FD59">
            <v>19</v>
          </cell>
          <cell r="FE59">
            <v>48</v>
          </cell>
          <cell r="FF59">
            <v>35</v>
          </cell>
          <cell r="FG59">
            <v>22</v>
          </cell>
          <cell r="FH59">
            <v>3</v>
          </cell>
          <cell r="FI59">
            <v>0</v>
          </cell>
          <cell r="FJ59">
            <v>0</v>
          </cell>
          <cell r="FK59">
            <v>0</v>
          </cell>
          <cell r="FL59">
            <v>0</v>
          </cell>
          <cell r="FM59">
            <v>0</v>
          </cell>
          <cell r="FN59">
            <v>0</v>
          </cell>
          <cell r="FO59">
            <v>0</v>
          </cell>
          <cell r="FP59">
            <v>1</v>
          </cell>
          <cell r="FQ59">
            <v>3</v>
          </cell>
          <cell r="FR59">
            <v>0</v>
          </cell>
          <cell r="FS59">
            <v>0</v>
          </cell>
          <cell r="FT59">
            <v>0</v>
          </cell>
          <cell r="FU59">
            <v>0</v>
          </cell>
          <cell r="FV59">
            <v>5</v>
          </cell>
          <cell r="FW59">
            <v>0</v>
          </cell>
          <cell r="FX59">
            <v>4</v>
          </cell>
          <cell r="FY59">
            <v>7</v>
          </cell>
          <cell r="FZ59">
            <v>29</v>
          </cell>
          <cell r="GA59">
            <v>4</v>
          </cell>
          <cell r="GB59">
            <v>0</v>
          </cell>
          <cell r="GC59">
            <v>0</v>
          </cell>
          <cell r="GD59">
            <v>0</v>
          </cell>
          <cell r="GE59">
            <v>0</v>
          </cell>
          <cell r="GF59">
            <v>0</v>
          </cell>
          <cell r="GG59">
            <v>0</v>
          </cell>
          <cell r="GH59">
            <v>0</v>
          </cell>
          <cell r="GI59">
            <v>0</v>
          </cell>
          <cell r="GJ59">
            <v>0</v>
          </cell>
          <cell r="GK59">
            <v>0</v>
          </cell>
          <cell r="GL59">
            <v>0</v>
          </cell>
          <cell r="GM59">
            <v>0</v>
          </cell>
          <cell r="GN59">
            <v>0</v>
          </cell>
          <cell r="GO59">
            <v>0</v>
          </cell>
          <cell r="GP59">
            <v>0</v>
          </cell>
          <cell r="GQ59">
            <v>0</v>
          </cell>
          <cell r="GR59">
            <v>0</v>
          </cell>
          <cell r="GS59">
            <v>0</v>
          </cell>
          <cell r="GT59">
            <v>0</v>
          </cell>
          <cell r="GU59">
            <v>0</v>
          </cell>
          <cell r="GV59">
            <v>0</v>
          </cell>
          <cell r="GW59">
            <v>0</v>
          </cell>
          <cell r="GX59">
            <v>9</v>
          </cell>
          <cell r="GY59">
            <v>77</v>
          </cell>
          <cell r="GZ59">
            <v>210</v>
          </cell>
          <cell r="HA59">
            <v>28</v>
          </cell>
          <cell r="HB59">
            <v>504</v>
          </cell>
          <cell r="HC59">
            <v>454</v>
          </cell>
          <cell r="HD59">
            <v>242</v>
          </cell>
          <cell r="HE59">
            <v>112</v>
          </cell>
          <cell r="HF59">
            <v>23</v>
          </cell>
          <cell r="HG59">
            <v>0</v>
          </cell>
          <cell r="HH59">
            <v>0</v>
          </cell>
          <cell r="HI59">
            <v>0</v>
          </cell>
          <cell r="HJ59">
            <v>0</v>
          </cell>
          <cell r="HK59">
            <v>0</v>
          </cell>
          <cell r="HL59">
            <v>0</v>
          </cell>
          <cell r="HM59">
            <v>0</v>
          </cell>
          <cell r="HN59">
            <v>0</v>
          </cell>
          <cell r="HO59">
            <v>0</v>
          </cell>
          <cell r="HP59">
            <v>0</v>
          </cell>
          <cell r="HQ59">
            <v>0</v>
          </cell>
          <cell r="HR59">
            <v>0</v>
          </cell>
          <cell r="HS59">
            <v>0</v>
          </cell>
          <cell r="HT59">
            <v>5</v>
          </cell>
          <cell r="HU59">
            <v>0</v>
          </cell>
          <cell r="HV59">
            <v>15</v>
          </cell>
          <cell r="HW59">
            <v>14</v>
          </cell>
          <cell r="HX59">
            <v>26</v>
          </cell>
          <cell r="HY59">
            <v>2</v>
          </cell>
          <cell r="HZ59">
            <v>0</v>
          </cell>
        </row>
        <row r="60">
          <cell r="A60">
            <v>91</v>
          </cell>
          <cell r="B60" t="str">
            <v>Accenture</v>
          </cell>
          <cell r="C60">
            <v>20341500871</v>
          </cell>
          <cell r="D60">
            <v>82</v>
          </cell>
          <cell r="E60">
            <v>0</v>
          </cell>
          <cell r="F60">
            <v>2</v>
          </cell>
          <cell r="G60">
            <v>18</v>
          </cell>
          <cell r="H60">
            <v>31</v>
          </cell>
          <cell r="I60">
            <v>4</v>
          </cell>
          <cell r="J60">
            <v>38</v>
          </cell>
          <cell r="K60">
            <v>26</v>
          </cell>
          <cell r="L60">
            <v>41</v>
          </cell>
          <cell r="M60">
            <v>12</v>
          </cell>
          <cell r="N60">
            <v>1</v>
          </cell>
          <cell r="O60">
            <v>0</v>
          </cell>
          <cell r="P60">
            <v>0</v>
          </cell>
          <cell r="Q60">
            <v>23</v>
          </cell>
          <cell r="R60">
            <v>36</v>
          </cell>
          <cell r="S60">
            <v>4</v>
          </cell>
          <cell r="T60">
            <v>35</v>
          </cell>
          <cell r="U60">
            <v>11</v>
          </cell>
          <cell r="V60">
            <v>4</v>
          </cell>
          <cell r="W60">
            <v>1</v>
          </cell>
          <cell r="X60">
            <v>0</v>
          </cell>
          <cell r="Y60">
            <v>0</v>
          </cell>
          <cell r="Z60">
            <v>0</v>
          </cell>
          <cell r="AA60">
            <v>0</v>
          </cell>
          <cell r="AB60">
            <v>9</v>
          </cell>
          <cell r="AC60">
            <v>1</v>
          </cell>
          <cell r="AD60">
            <v>6</v>
          </cell>
          <cell r="AE60">
            <v>5</v>
          </cell>
          <cell r="AF60">
            <v>7</v>
          </cell>
          <cell r="AG60">
            <v>4</v>
          </cell>
          <cell r="AH60">
            <v>1</v>
          </cell>
          <cell r="AI60">
            <v>0</v>
          </cell>
          <cell r="AJ60">
            <v>0</v>
          </cell>
          <cell r="AK60">
            <v>0</v>
          </cell>
          <cell r="AL60">
            <v>9</v>
          </cell>
          <cell r="AM60">
            <v>1</v>
          </cell>
          <cell r="AN60">
            <v>6</v>
          </cell>
          <cell r="AO60">
            <v>5</v>
          </cell>
          <cell r="AP60">
            <v>7</v>
          </cell>
          <cell r="AQ60">
            <v>4</v>
          </cell>
          <cell r="AR60">
            <v>1</v>
          </cell>
          <cell r="AS60">
            <v>0</v>
          </cell>
          <cell r="AT60">
            <v>0</v>
          </cell>
          <cell r="AU60">
            <v>0</v>
          </cell>
          <cell r="AV60">
            <v>1</v>
          </cell>
          <cell r="AW60">
            <v>0</v>
          </cell>
          <cell r="AX60">
            <v>0</v>
          </cell>
          <cell r="AY60">
            <v>0</v>
          </cell>
          <cell r="AZ60">
            <v>0</v>
          </cell>
          <cell r="BA60">
            <v>0</v>
          </cell>
          <cell r="BB60">
            <v>0</v>
          </cell>
          <cell r="BC60">
            <v>0</v>
          </cell>
          <cell r="BD60">
            <v>0</v>
          </cell>
          <cell r="BE60">
            <v>0</v>
          </cell>
          <cell r="BF60">
            <v>5</v>
          </cell>
          <cell r="BG60">
            <v>1</v>
          </cell>
          <cell r="BH60">
            <v>2</v>
          </cell>
          <cell r="BI60">
            <v>7</v>
          </cell>
          <cell r="BJ60">
            <v>22</v>
          </cell>
          <cell r="BK60">
            <v>6</v>
          </cell>
          <cell r="BL60">
            <v>1</v>
          </cell>
          <cell r="BM60">
            <v>0</v>
          </cell>
          <cell r="BN60">
            <v>0</v>
          </cell>
          <cell r="BO60">
            <v>0</v>
          </cell>
          <cell r="BP60">
            <v>2</v>
          </cell>
          <cell r="BQ60">
            <v>0</v>
          </cell>
          <cell r="BR60">
            <v>1</v>
          </cell>
          <cell r="BS60">
            <v>2</v>
          </cell>
          <cell r="BT60">
            <v>1</v>
          </cell>
          <cell r="BU60">
            <v>0</v>
          </cell>
          <cell r="BV60">
            <v>0</v>
          </cell>
          <cell r="BW60">
            <v>0</v>
          </cell>
          <cell r="BX60">
            <v>2</v>
          </cell>
          <cell r="BY60">
            <v>1</v>
          </cell>
          <cell r="BZ60">
            <v>4</v>
          </cell>
          <cell r="CA60">
            <v>1</v>
          </cell>
          <cell r="CB60">
            <v>12</v>
          </cell>
          <cell r="CC60">
            <v>21</v>
          </cell>
          <cell r="CD60">
            <v>37</v>
          </cell>
          <cell r="CE60">
            <v>11</v>
          </cell>
          <cell r="CF60">
            <v>1</v>
          </cell>
          <cell r="CG60">
            <v>0</v>
          </cell>
          <cell r="CH60">
            <v>0</v>
          </cell>
          <cell r="CI60">
            <v>0</v>
          </cell>
          <cell r="CJ60">
            <v>0</v>
          </cell>
          <cell r="CK60">
            <v>0</v>
          </cell>
          <cell r="CL60">
            <v>0</v>
          </cell>
          <cell r="CM60">
            <v>0</v>
          </cell>
          <cell r="CN60">
            <v>0</v>
          </cell>
          <cell r="CO60">
            <v>1</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2</v>
          </cell>
          <cell r="DG60">
            <v>2</v>
          </cell>
          <cell r="DH60">
            <v>0</v>
          </cell>
          <cell r="DI60">
            <v>2</v>
          </cell>
          <cell r="DJ60">
            <v>0</v>
          </cell>
          <cell r="DK60">
            <v>0</v>
          </cell>
          <cell r="DL60">
            <v>0</v>
          </cell>
          <cell r="DM60">
            <v>0</v>
          </cell>
          <cell r="DN60">
            <v>0</v>
          </cell>
          <cell r="DO60">
            <v>0</v>
          </cell>
          <cell r="DP60">
            <v>0</v>
          </cell>
          <cell r="DQ60">
            <v>0</v>
          </cell>
          <cell r="DR60">
            <v>0</v>
          </cell>
          <cell r="DS60">
            <v>0</v>
          </cell>
          <cell r="DT60">
            <v>0</v>
          </cell>
          <cell r="DU60">
            <v>0</v>
          </cell>
          <cell r="DV60">
            <v>2</v>
          </cell>
          <cell r="DW60">
            <v>18</v>
          </cell>
          <cell r="DX60">
            <v>31</v>
          </cell>
          <cell r="DY60">
            <v>4</v>
          </cell>
          <cell r="DZ60">
            <v>38</v>
          </cell>
          <cell r="EA60">
            <v>25</v>
          </cell>
          <cell r="EB60">
            <v>41</v>
          </cell>
          <cell r="EC60">
            <v>10</v>
          </cell>
          <cell r="ED60">
            <v>1</v>
          </cell>
          <cell r="EE60">
            <v>0</v>
          </cell>
          <cell r="EF60">
            <v>0</v>
          </cell>
          <cell r="EG60">
            <v>0</v>
          </cell>
          <cell r="EH60">
            <v>0</v>
          </cell>
          <cell r="EI60">
            <v>0</v>
          </cell>
          <cell r="EJ60">
            <v>1</v>
          </cell>
          <cell r="EK60">
            <v>0</v>
          </cell>
          <cell r="EL60">
            <v>0</v>
          </cell>
          <cell r="EM60">
            <v>0</v>
          </cell>
          <cell r="EN60">
            <v>0</v>
          </cell>
          <cell r="EO60">
            <v>0</v>
          </cell>
          <cell r="EP60">
            <v>0</v>
          </cell>
          <cell r="EQ60">
            <v>0</v>
          </cell>
          <cell r="ER60">
            <v>0</v>
          </cell>
          <cell r="ES60">
            <v>0</v>
          </cell>
          <cell r="ET60">
            <v>2</v>
          </cell>
          <cell r="EU60">
            <v>1</v>
          </cell>
          <cell r="EV60">
            <v>4</v>
          </cell>
          <cell r="EW60">
            <v>1</v>
          </cell>
          <cell r="EX60">
            <v>0</v>
          </cell>
          <cell r="EY60">
            <v>0</v>
          </cell>
          <cell r="EZ60">
            <v>0</v>
          </cell>
          <cell r="FA60">
            <v>0</v>
          </cell>
          <cell r="FB60">
            <v>6</v>
          </cell>
          <cell r="FC60">
            <v>1</v>
          </cell>
          <cell r="FD60">
            <v>1</v>
          </cell>
          <cell r="FE60">
            <v>9</v>
          </cell>
          <cell r="FF60">
            <v>23</v>
          </cell>
          <cell r="FG60">
            <v>8</v>
          </cell>
          <cell r="FH60">
            <v>1</v>
          </cell>
          <cell r="FI60">
            <v>0</v>
          </cell>
          <cell r="FJ60">
            <v>0</v>
          </cell>
          <cell r="FK60">
            <v>0</v>
          </cell>
          <cell r="FL60">
            <v>0</v>
          </cell>
          <cell r="FM60">
            <v>0</v>
          </cell>
          <cell r="FN60">
            <v>0</v>
          </cell>
          <cell r="FO60">
            <v>0</v>
          </cell>
          <cell r="FP60">
            <v>0</v>
          </cell>
          <cell r="FQ60">
            <v>0</v>
          </cell>
          <cell r="FR60">
            <v>0</v>
          </cell>
          <cell r="FS60">
            <v>0</v>
          </cell>
          <cell r="FT60">
            <v>0</v>
          </cell>
          <cell r="FU60">
            <v>0</v>
          </cell>
          <cell r="FV60">
            <v>0</v>
          </cell>
          <cell r="FW60">
            <v>0</v>
          </cell>
          <cell r="FX60">
            <v>0</v>
          </cell>
          <cell r="FY60">
            <v>0</v>
          </cell>
          <cell r="FZ60">
            <v>0</v>
          </cell>
          <cell r="GA60">
            <v>0</v>
          </cell>
          <cell r="GB60">
            <v>0</v>
          </cell>
          <cell r="GC60">
            <v>0</v>
          </cell>
          <cell r="GD60">
            <v>0</v>
          </cell>
          <cell r="GE60">
            <v>0</v>
          </cell>
          <cell r="GF60">
            <v>0</v>
          </cell>
          <cell r="GG60">
            <v>0</v>
          </cell>
          <cell r="GH60">
            <v>1</v>
          </cell>
          <cell r="GI60">
            <v>0</v>
          </cell>
          <cell r="GJ60">
            <v>0</v>
          </cell>
          <cell r="GK60">
            <v>0</v>
          </cell>
          <cell r="GL60">
            <v>0</v>
          </cell>
          <cell r="GM60">
            <v>0</v>
          </cell>
          <cell r="GN60">
            <v>0</v>
          </cell>
          <cell r="GO60">
            <v>0</v>
          </cell>
          <cell r="GP60">
            <v>0</v>
          </cell>
          <cell r="GQ60">
            <v>0</v>
          </cell>
          <cell r="GR60">
            <v>0</v>
          </cell>
          <cell r="GS60">
            <v>0</v>
          </cell>
          <cell r="GT60">
            <v>0</v>
          </cell>
          <cell r="GU60">
            <v>0</v>
          </cell>
          <cell r="GV60">
            <v>0</v>
          </cell>
          <cell r="GW60">
            <v>0</v>
          </cell>
          <cell r="GX60">
            <v>2</v>
          </cell>
          <cell r="GY60">
            <v>18</v>
          </cell>
          <cell r="GZ60">
            <v>25</v>
          </cell>
          <cell r="HA60">
            <v>3</v>
          </cell>
          <cell r="HB60">
            <v>34</v>
          </cell>
          <cell r="HC60">
            <v>16</v>
          </cell>
          <cell r="HD60">
            <v>14</v>
          </cell>
          <cell r="HE60">
            <v>3</v>
          </cell>
          <cell r="HF60">
            <v>0</v>
          </cell>
          <cell r="HG60">
            <v>0</v>
          </cell>
          <cell r="HH60">
            <v>0</v>
          </cell>
          <cell r="HI60">
            <v>0</v>
          </cell>
          <cell r="HJ60">
            <v>0</v>
          </cell>
          <cell r="HK60">
            <v>0</v>
          </cell>
          <cell r="HL60">
            <v>0</v>
          </cell>
          <cell r="HM60">
            <v>0</v>
          </cell>
          <cell r="HN60">
            <v>0</v>
          </cell>
          <cell r="HO60">
            <v>0</v>
          </cell>
          <cell r="HP60">
            <v>0</v>
          </cell>
          <cell r="HQ60">
            <v>0</v>
          </cell>
          <cell r="HR60">
            <v>0</v>
          </cell>
          <cell r="HS60">
            <v>0</v>
          </cell>
          <cell r="HT60">
            <v>0</v>
          </cell>
          <cell r="HU60">
            <v>0</v>
          </cell>
          <cell r="HV60">
            <v>0</v>
          </cell>
          <cell r="HW60">
            <v>0</v>
          </cell>
          <cell r="HX60">
            <v>0</v>
          </cell>
          <cell r="HY60">
            <v>0</v>
          </cell>
          <cell r="HZ60">
            <v>0</v>
          </cell>
        </row>
        <row r="61">
          <cell r="A61">
            <v>92</v>
          </cell>
          <cell r="B61" t="str">
            <v>GoDaddy.com</v>
          </cell>
          <cell r="C61">
            <v>8749090685</v>
          </cell>
          <cell r="D61">
            <v>83</v>
          </cell>
          <cell r="E61">
            <v>2</v>
          </cell>
          <cell r="F61">
            <v>30</v>
          </cell>
          <cell r="G61">
            <v>273</v>
          </cell>
          <cell r="H61">
            <v>708</v>
          </cell>
          <cell r="I61">
            <v>98</v>
          </cell>
          <cell r="J61">
            <v>1166</v>
          </cell>
          <cell r="K61">
            <v>879</v>
          </cell>
          <cell r="L61">
            <v>885</v>
          </cell>
          <cell r="M61">
            <v>816</v>
          </cell>
          <cell r="N61">
            <v>159</v>
          </cell>
          <cell r="O61">
            <v>0</v>
          </cell>
          <cell r="P61">
            <v>4</v>
          </cell>
          <cell r="Q61">
            <v>801</v>
          </cell>
          <cell r="R61">
            <v>3876</v>
          </cell>
          <cell r="S61">
            <v>370</v>
          </cell>
          <cell r="T61">
            <v>3067</v>
          </cell>
          <cell r="U61">
            <v>1095</v>
          </cell>
          <cell r="V61">
            <v>2565</v>
          </cell>
          <cell r="W61">
            <v>42533</v>
          </cell>
          <cell r="X61">
            <v>5035</v>
          </cell>
          <cell r="Y61">
            <v>0</v>
          </cell>
          <cell r="Z61">
            <v>1</v>
          </cell>
          <cell r="AA61">
            <v>5065</v>
          </cell>
          <cell r="AB61">
            <v>23777</v>
          </cell>
          <cell r="AC61">
            <v>2630</v>
          </cell>
          <cell r="AD61">
            <v>26848</v>
          </cell>
          <cell r="AE61">
            <v>9602</v>
          </cell>
          <cell r="AF61">
            <v>34242</v>
          </cell>
          <cell r="AG61">
            <v>506658</v>
          </cell>
          <cell r="AH61">
            <v>54510</v>
          </cell>
          <cell r="AI61">
            <v>0</v>
          </cell>
          <cell r="AJ61">
            <v>1</v>
          </cell>
          <cell r="AK61">
            <v>5065</v>
          </cell>
          <cell r="AL61">
            <v>23777</v>
          </cell>
          <cell r="AM61">
            <v>2630</v>
          </cell>
          <cell r="AN61">
            <v>26848</v>
          </cell>
          <cell r="AO61">
            <v>9602</v>
          </cell>
          <cell r="AP61">
            <v>34243</v>
          </cell>
          <cell r="AQ61">
            <v>506746</v>
          </cell>
          <cell r="AR61">
            <v>54541</v>
          </cell>
          <cell r="AS61">
            <v>0</v>
          </cell>
          <cell r="AT61">
            <v>0</v>
          </cell>
          <cell r="AU61">
            <v>0</v>
          </cell>
          <cell r="AV61">
            <v>0</v>
          </cell>
          <cell r="AW61">
            <v>0</v>
          </cell>
          <cell r="AX61">
            <v>0</v>
          </cell>
          <cell r="AY61">
            <v>3</v>
          </cell>
          <cell r="AZ61">
            <v>7</v>
          </cell>
          <cell r="BA61">
            <v>5</v>
          </cell>
          <cell r="BB61">
            <v>2</v>
          </cell>
          <cell r="BC61">
            <v>0</v>
          </cell>
          <cell r="BD61">
            <v>0</v>
          </cell>
          <cell r="BE61">
            <v>0</v>
          </cell>
          <cell r="BF61">
            <v>0</v>
          </cell>
          <cell r="BG61">
            <v>1</v>
          </cell>
          <cell r="BH61">
            <v>211</v>
          </cell>
          <cell r="BI61">
            <v>175</v>
          </cell>
          <cell r="BJ61">
            <v>134</v>
          </cell>
          <cell r="BK61">
            <v>77</v>
          </cell>
          <cell r="BL61">
            <v>19</v>
          </cell>
          <cell r="BM61">
            <v>0</v>
          </cell>
          <cell r="BN61">
            <v>0</v>
          </cell>
          <cell r="BO61">
            <v>37</v>
          </cell>
          <cell r="BP61">
            <v>132</v>
          </cell>
          <cell r="BQ61">
            <v>21</v>
          </cell>
          <cell r="BR61">
            <v>123</v>
          </cell>
          <cell r="BS61">
            <v>60</v>
          </cell>
          <cell r="BT61">
            <v>106</v>
          </cell>
          <cell r="BU61">
            <v>180</v>
          </cell>
          <cell r="BV61">
            <v>38</v>
          </cell>
          <cell r="BW61">
            <v>2</v>
          </cell>
          <cell r="BX61">
            <v>27</v>
          </cell>
          <cell r="BY61">
            <v>205</v>
          </cell>
          <cell r="BZ61">
            <v>418</v>
          </cell>
          <cell r="CA61">
            <v>60</v>
          </cell>
          <cell r="CB61">
            <v>849</v>
          </cell>
          <cell r="CC61">
            <v>550</v>
          </cell>
          <cell r="CD61">
            <v>566</v>
          </cell>
          <cell r="CE61">
            <v>541</v>
          </cell>
          <cell r="CF61">
            <v>114</v>
          </cell>
          <cell r="CG61">
            <v>0</v>
          </cell>
          <cell r="CH61">
            <v>0</v>
          </cell>
          <cell r="CI61">
            <v>37</v>
          </cell>
          <cell r="CJ61">
            <v>131</v>
          </cell>
          <cell r="CK61">
            <v>20</v>
          </cell>
          <cell r="CL61">
            <v>115</v>
          </cell>
          <cell r="CM61">
            <v>59</v>
          </cell>
          <cell r="CN61">
            <v>100</v>
          </cell>
          <cell r="CO61">
            <v>180</v>
          </cell>
          <cell r="CP61">
            <v>39</v>
          </cell>
          <cell r="CQ61">
            <v>0</v>
          </cell>
          <cell r="CR61">
            <v>0</v>
          </cell>
          <cell r="CS61">
            <v>0</v>
          </cell>
          <cell r="CT61">
            <v>0</v>
          </cell>
          <cell r="CU61">
            <v>0</v>
          </cell>
          <cell r="CV61">
            <v>2</v>
          </cell>
          <cell r="CW61">
            <v>0</v>
          </cell>
          <cell r="CX61">
            <v>3</v>
          </cell>
          <cell r="CY61">
            <v>2</v>
          </cell>
          <cell r="CZ61">
            <v>2</v>
          </cell>
          <cell r="DA61">
            <v>0</v>
          </cell>
          <cell r="DB61">
            <v>0</v>
          </cell>
          <cell r="DC61">
            <v>0</v>
          </cell>
          <cell r="DD61">
            <v>15</v>
          </cell>
          <cell r="DE61">
            <v>2</v>
          </cell>
          <cell r="DF61">
            <v>47</v>
          </cell>
          <cell r="DG61">
            <v>39</v>
          </cell>
          <cell r="DH61">
            <v>25</v>
          </cell>
          <cell r="DI61">
            <v>28</v>
          </cell>
          <cell r="DJ61">
            <v>4</v>
          </cell>
          <cell r="DK61">
            <v>0</v>
          </cell>
          <cell r="DL61">
            <v>0</v>
          </cell>
          <cell r="DM61">
            <v>2</v>
          </cell>
          <cell r="DN61">
            <v>16</v>
          </cell>
          <cell r="DO61">
            <v>6</v>
          </cell>
          <cell r="DP61">
            <v>16</v>
          </cell>
          <cell r="DQ61">
            <v>12</v>
          </cell>
          <cell r="DR61">
            <v>9</v>
          </cell>
          <cell r="DS61">
            <v>91</v>
          </cell>
          <cell r="DT61">
            <v>16</v>
          </cell>
          <cell r="DU61">
            <v>2</v>
          </cell>
          <cell r="DV61">
            <v>30</v>
          </cell>
          <cell r="DW61">
            <v>238</v>
          </cell>
          <cell r="DX61">
            <v>577</v>
          </cell>
          <cell r="DY61">
            <v>78</v>
          </cell>
          <cell r="DZ61">
            <v>1063</v>
          </cell>
          <cell r="EA61">
            <v>824</v>
          </cell>
          <cell r="EB61">
            <v>785</v>
          </cell>
          <cell r="EC61">
            <v>632</v>
          </cell>
          <cell r="ED61">
            <v>120</v>
          </cell>
          <cell r="EE61">
            <v>0</v>
          </cell>
          <cell r="EF61">
            <v>0</v>
          </cell>
          <cell r="EG61">
            <v>0</v>
          </cell>
          <cell r="EH61">
            <v>1</v>
          </cell>
          <cell r="EI61">
            <v>0</v>
          </cell>
          <cell r="EJ61">
            <v>5</v>
          </cell>
          <cell r="EK61">
            <v>0</v>
          </cell>
          <cell r="EL61">
            <v>2</v>
          </cell>
          <cell r="EM61">
            <v>7</v>
          </cell>
          <cell r="EN61">
            <v>0</v>
          </cell>
          <cell r="EO61">
            <v>0</v>
          </cell>
          <cell r="EP61">
            <v>0</v>
          </cell>
          <cell r="EQ61">
            <v>1</v>
          </cell>
          <cell r="ER61">
            <v>2</v>
          </cell>
          <cell r="ES61">
            <v>0</v>
          </cell>
          <cell r="ET61">
            <v>0</v>
          </cell>
          <cell r="EU61">
            <v>0</v>
          </cell>
          <cell r="EV61">
            <v>0</v>
          </cell>
          <cell r="EW61">
            <v>2</v>
          </cell>
          <cell r="EX61">
            <v>1</v>
          </cell>
          <cell r="EY61">
            <v>0</v>
          </cell>
          <cell r="EZ61">
            <v>0</v>
          </cell>
          <cell r="FA61">
            <v>22</v>
          </cell>
          <cell r="FB61">
            <v>69</v>
          </cell>
          <cell r="FC61">
            <v>17</v>
          </cell>
          <cell r="FD61">
            <v>298</v>
          </cell>
          <cell r="FE61">
            <v>235</v>
          </cell>
          <cell r="FF61">
            <v>218</v>
          </cell>
          <cell r="FG61">
            <v>149</v>
          </cell>
          <cell r="FH61">
            <v>40</v>
          </cell>
          <cell r="FI61">
            <v>0</v>
          </cell>
          <cell r="FJ61">
            <v>0</v>
          </cell>
          <cell r="FK61">
            <v>0</v>
          </cell>
          <cell r="FL61">
            <v>0</v>
          </cell>
          <cell r="FM61">
            <v>0</v>
          </cell>
          <cell r="FN61">
            <v>1</v>
          </cell>
          <cell r="FO61">
            <v>0</v>
          </cell>
          <cell r="FP61">
            <v>0</v>
          </cell>
          <cell r="FQ61">
            <v>0</v>
          </cell>
          <cell r="FR61">
            <v>0</v>
          </cell>
          <cell r="FS61">
            <v>0</v>
          </cell>
          <cell r="FT61">
            <v>0</v>
          </cell>
          <cell r="FU61">
            <v>14</v>
          </cell>
          <cell r="FV61">
            <v>58</v>
          </cell>
          <cell r="FW61">
            <v>4</v>
          </cell>
          <cell r="FX61">
            <v>31</v>
          </cell>
          <cell r="FY61">
            <v>14</v>
          </cell>
          <cell r="FZ61">
            <v>15</v>
          </cell>
          <cell r="GA61">
            <v>16</v>
          </cell>
          <cell r="GB61">
            <v>1</v>
          </cell>
          <cell r="GC61">
            <v>0</v>
          </cell>
          <cell r="GD61">
            <v>0</v>
          </cell>
          <cell r="GE61">
            <v>0</v>
          </cell>
          <cell r="GF61">
            <v>0</v>
          </cell>
          <cell r="GG61">
            <v>0</v>
          </cell>
          <cell r="GH61">
            <v>0</v>
          </cell>
          <cell r="GI61">
            <v>0</v>
          </cell>
          <cell r="GJ61">
            <v>0</v>
          </cell>
          <cell r="GK61">
            <v>0</v>
          </cell>
          <cell r="GL61">
            <v>0</v>
          </cell>
          <cell r="GM61">
            <v>0</v>
          </cell>
          <cell r="GN61">
            <v>0</v>
          </cell>
          <cell r="GO61">
            <v>0</v>
          </cell>
          <cell r="GP61">
            <v>0</v>
          </cell>
          <cell r="GQ61">
            <v>0</v>
          </cell>
          <cell r="GR61">
            <v>0</v>
          </cell>
          <cell r="GS61">
            <v>0</v>
          </cell>
          <cell r="GT61">
            <v>0</v>
          </cell>
          <cell r="GU61">
            <v>0</v>
          </cell>
          <cell r="GV61">
            <v>0</v>
          </cell>
          <cell r="GW61">
            <v>2</v>
          </cell>
          <cell r="GX61">
            <v>30</v>
          </cell>
          <cell r="GY61">
            <v>235</v>
          </cell>
          <cell r="GZ61">
            <v>573</v>
          </cell>
          <cell r="HA61">
            <v>77</v>
          </cell>
          <cell r="HB61">
            <v>805</v>
          </cell>
          <cell r="HC61">
            <v>618</v>
          </cell>
          <cell r="HD61">
            <v>643</v>
          </cell>
          <cell r="HE61">
            <v>551</v>
          </cell>
          <cell r="HF61">
            <v>99</v>
          </cell>
          <cell r="HG61">
            <v>0</v>
          </cell>
          <cell r="HH61">
            <v>0</v>
          </cell>
          <cell r="HI61">
            <v>0</v>
          </cell>
          <cell r="HJ61">
            <v>0</v>
          </cell>
          <cell r="HK61">
            <v>0</v>
          </cell>
          <cell r="HL61">
            <v>0</v>
          </cell>
          <cell r="HM61">
            <v>0</v>
          </cell>
          <cell r="HN61">
            <v>0</v>
          </cell>
          <cell r="HO61">
            <v>0</v>
          </cell>
          <cell r="HP61">
            <v>0</v>
          </cell>
          <cell r="HQ61">
            <v>0</v>
          </cell>
          <cell r="HR61">
            <v>0</v>
          </cell>
          <cell r="HS61">
            <v>1</v>
          </cell>
          <cell r="HT61">
            <v>6</v>
          </cell>
          <cell r="HU61">
            <v>0</v>
          </cell>
          <cell r="HV61">
            <v>31</v>
          </cell>
          <cell r="HW61">
            <v>12</v>
          </cell>
          <cell r="HX61">
            <v>9</v>
          </cell>
          <cell r="HY61">
            <v>98</v>
          </cell>
          <cell r="HZ61">
            <v>18</v>
          </cell>
        </row>
        <row r="62">
          <cell r="A62">
            <v>94</v>
          </cell>
          <cell r="B62" t="str">
            <v>Navy Federal Credit Union</v>
          </cell>
          <cell r="C62">
            <v>160344204010636</v>
          </cell>
          <cell r="D62">
            <v>85</v>
          </cell>
          <cell r="E62">
            <v>0</v>
          </cell>
          <cell r="F62">
            <v>0</v>
          </cell>
          <cell r="G62">
            <v>0</v>
          </cell>
          <cell r="H62">
            <v>153</v>
          </cell>
          <cell r="I62">
            <v>27</v>
          </cell>
          <cell r="J62">
            <v>604</v>
          </cell>
          <cell r="K62">
            <v>568</v>
          </cell>
          <cell r="L62">
            <v>696</v>
          </cell>
          <cell r="M62">
            <v>594</v>
          </cell>
          <cell r="N62">
            <v>95</v>
          </cell>
          <cell r="O62">
            <v>0</v>
          </cell>
          <cell r="P62">
            <v>0</v>
          </cell>
          <cell r="Q62">
            <v>0</v>
          </cell>
          <cell r="R62">
            <v>249</v>
          </cell>
          <cell r="S62">
            <v>39</v>
          </cell>
          <cell r="T62">
            <v>954</v>
          </cell>
          <cell r="U62">
            <v>892</v>
          </cell>
          <cell r="V62">
            <v>985</v>
          </cell>
          <cell r="W62">
            <v>764</v>
          </cell>
          <cell r="X62">
            <v>128</v>
          </cell>
          <cell r="Y62">
            <v>0</v>
          </cell>
          <cell r="Z62">
            <v>0</v>
          </cell>
          <cell r="AA62">
            <v>0</v>
          </cell>
          <cell r="AB62">
            <v>180</v>
          </cell>
          <cell r="AC62">
            <v>23</v>
          </cell>
          <cell r="AD62">
            <v>2174</v>
          </cell>
          <cell r="AE62">
            <v>1750</v>
          </cell>
          <cell r="AF62">
            <v>1919</v>
          </cell>
          <cell r="AG62">
            <v>565</v>
          </cell>
          <cell r="AH62">
            <v>100</v>
          </cell>
          <cell r="AI62">
            <v>0</v>
          </cell>
          <cell r="AJ62">
            <v>0</v>
          </cell>
          <cell r="AK62">
            <v>0</v>
          </cell>
          <cell r="AL62">
            <v>180</v>
          </cell>
          <cell r="AM62">
            <v>23</v>
          </cell>
          <cell r="AN62">
            <v>2174</v>
          </cell>
          <cell r="AO62">
            <v>1750</v>
          </cell>
          <cell r="AP62">
            <v>1919</v>
          </cell>
          <cell r="AQ62">
            <v>617</v>
          </cell>
          <cell r="AR62">
            <v>111</v>
          </cell>
          <cell r="AS62">
            <v>0</v>
          </cell>
          <cell r="AT62">
            <v>0</v>
          </cell>
          <cell r="AU62">
            <v>0</v>
          </cell>
          <cell r="AV62">
            <v>0</v>
          </cell>
          <cell r="AW62">
            <v>0</v>
          </cell>
          <cell r="AX62">
            <v>4</v>
          </cell>
          <cell r="AY62">
            <v>34</v>
          </cell>
          <cell r="AZ62">
            <v>24</v>
          </cell>
          <cell r="BA62">
            <v>3</v>
          </cell>
          <cell r="BB62">
            <v>0</v>
          </cell>
          <cell r="BC62">
            <v>0</v>
          </cell>
          <cell r="BD62">
            <v>0</v>
          </cell>
          <cell r="BE62">
            <v>0</v>
          </cell>
          <cell r="BF62">
            <v>3</v>
          </cell>
          <cell r="BG62">
            <v>0</v>
          </cell>
          <cell r="BH62">
            <v>48</v>
          </cell>
          <cell r="BI62">
            <v>23</v>
          </cell>
          <cell r="BJ62">
            <v>35</v>
          </cell>
          <cell r="BK62">
            <v>28</v>
          </cell>
          <cell r="BL62">
            <v>3</v>
          </cell>
          <cell r="BM62">
            <v>0</v>
          </cell>
          <cell r="BN62">
            <v>0</v>
          </cell>
          <cell r="BO62">
            <v>0</v>
          </cell>
          <cell r="BP62">
            <v>13</v>
          </cell>
          <cell r="BQ62">
            <v>1</v>
          </cell>
          <cell r="BR62">
            <v>25</v>
          </cell>
          <cell r="BS62">
            <v>32</v>
          </cell>
          <cell r="BT62">
            <v>54</v>
          </cell>
          <cell r="BU62">
            <v>40</v>
          </cell>
          <cell r="BV62">
            <v>6</v>
          </cell>
          <cell r="BW62">
            <v>0</v>
          </cell>
          <cell r="BX62">
            <v>0</v>
          </cell>
          <cell r="BY62">
            <v>0</v>
          </cell>
          <cell r="BZ62">
            <v>39</v>
          </cell>
          <cell r="CA62">
            <v>5</v>
          </cell>
          <cell r="CB62">
            <v>226</v>
          </cell>
          <cell r="CC62">
            <v>151</v>
          </cell>
          <cell r="CD62">
            <v>149</v>
          </cell>
          <cell r="CE62">
            <v>139</v>
          </cell>
          <cell r="CF62">
            <v>22</v>
          </cell>
          <cell r="CG62">
            <v>0</v>
          </cell>
          <cell r="CH62">
            <v>0</v>
          </cell>
          <cell r="CI62">
            <v>0</v>
          </cell>
          <cell r="CJ62">
            <v>13</v>
          </cell>
          <cell r="CK62">
            <v>1</v>
          </cell>
          <cell r="CL62">
            <v>22</v>
          </cell>
          <cell r="CM62">
            <v>29</v>
          </cell>
          <cell r="CN62">
            <v>47</v>
          </cell>
          <cell r="CO62">
            <v>33</v>
          </cell>
          <cell r="CP62">
            <v>6</v>
          </cell>
          <cell r="CQ62">
            <v>0</v>
          </cell>
          <cell r="CR62">
            <v>0</v>
          </cell>
          <cell r="CS62">
            <v>0</v>
          </cell>
          <cell r="CT62">
            <v>0</v>
          </cell>
          <cell r="CU62">
            <v>0</v>
          </cell>
          <cell r="CV62">
            <v>1</v>
          </cell>
          <cell r="CW62">
            <v>2</v>
          </cell>
          <cell r="CX62">
            <v>2</v>
          </cell>
          <cell r="CY62">
            <v>4</v>
          </cell>
          <cell r="CZ62">
            <v>0</v>
          </cell>
          <cell r="DA62">
            <v>0</v>
          </cell>
          <cell r="DB62">
            <v>0</v>
          </cell>
          <cell r="DC62">
            <v>0</v>
          </cell>
          <cell r="DD62">
            <v>0</v>
          </cell>
          <cell r="DE62">
            <v>0</v>
          </cell>
          <cell r="DF62">
            <v>6</v>
          </cell>
          <cell r="DG62">
            <v>15</v>
          </cell>
          <cell r="DH62">
            <v>15</v>
          </cell>
          <cell r="DI62">
            <v>9</v>
          </cell>
          <cell r="DJ62">
            <v>1</v>
          </cell>
          <cell r="DK62">
            <v>0</v>
          </cell>
          <cell r="DL62">
            <v>0</v>
          </cell>
          <cell r="DM62">
            <v>0</v>
          </cell>
          <cell r="DN62">
            <v>0</v>
          </cell>
          <cell r="DO62">
            <v>0</v>
          </cell>
          <cell r="DP62">
            <v>12</v>
          </cell>
          <cell r="DQ62">
            <v>3</v>
          </cell>
          <cell r="DR62">
            <v>0</v>
          </cell>
          <cell r="DS62">
            <v>3</v>
          </cell>
          <cell r="DT62">
            <v>0</v>
          </cell>
          <cell r="DU62">
            <v>0</v>
          </cell>
          <cell r="DV62">
            <v>0</v>
          </cell>
          <cell r="DW62">
            <v>0</v>
          </cell>
          <cell r="DX62">
            <v>140</v>
          </cell>
          <cell r="DY62">
            <v>26</v>
          </cell>
          <cell r="DZ62">
            <v>582</v>
          </cell>
          <cell r="EA62">
            <v>546</v>
          </cell>
          <cell r="EB62">
            <v>651</v>
          </cell>
          <cell r="EC62">
            <v>562</v>
          </cell>
          <cell r="ED62">
            <v>88</v>
          </cell>
          <cell r="EE62">
            <v>0</v>
          </cell>
          <cell r="EF62">
            <v>0</v>
          </cell>
          <cell r="EG62">
            <v>0</v>
          </cell>
          <cell r="EH62">
            <v>0</v>
          </cell>
          <cell r="EI62">
            <v>1</v>
          </cell>
          <cell r="EJ62">
            <v>2</v>
          </cell>
          <cell r="EK62">
            <v>4</v>
          </cell>
          <cell r="EL62">
            <v>0</v>
          </cell>
          <cell r="EM62">
            <v>2</v>
          </cell>
          <cell r="EN62">
            <v>0</v>
          </cell>
          <cell r="EO62">
            <v>0</v>
          </cell>
          <cell r="EP62">
            <v>0</v>
          </cell>
          <cell r="EQ62">
            <v>0</v>
          </cell>
          <cell r="ER62">
            <v>0</v>
          </cell>
          <cell r="ES62">
            <v>0</v>
          </cell>
          <cell r="ET62">
            <v>14</v>
          </cell>
          <cell r="EU62">
            <v>37</v>
          </cell>
          <cell r="EV62">
            <v>46</v>
          </cell>
          <cell r="EW62">
            <v>36</v>
          </cell>
          <cell r="EX62">
            <v>10</v>
          </cell>
          <cell r="EY62">
            <v>0</v>
          </cell>
          <cell r="EZ62">
            <v>0</v>
          </cell>
          <cell r="FA62">
            <v>0</v>
          </cell>
          <cell r="FB62">
            <v>10</v>
          </cell>
          <cell r="FC62">
            <v>0</v>
          </cell>
          <cell r="FD62">
            <v>70</v>
          </cell>
          <cell r="FE62">
            <v>43</v>
          </cell>
          <cell r="FF62">
            <v>56</v>
          </cell>
          <cell r="FG62">
            <v>52</v>
          </cell>
          <cell r="FH62">
            <v>7</v>
          </cell>
          <cell r="FI62">
            <v>0</v>
          </cell>
          <cell r="FJ62">
            <v>0</v>
          </cell>
          <cell r="FK62">
            <v>0</v>
          </cell>
          <cell r="FL62">
            <v>0</v>
          </cell>
          <cell r="FM62">
            <v>0</v>
          </cell>
          <cell r="FN62">
            <v>1</v>
          </cell>
          <cell r="FO62">
            <v>1</v>
          </cell>
          <cell r="FP62">
            <v>0</v>
          </cell>
          <cell r="FQ62">
            <v>0</v>
          </cell>
          <cell r="FR62">
            <v>0</v>
          </cell>
          <cell r="FS62">
            <v>0</v>
          </cell>
          <cell r="FT62">
            <v>0</v>
          </cell>
          <cell r="FU62">
            <v>0</v>
          </cell>
          <cell r="FV62">
            <v>7</v>
          </cell>
          <cell r="FW62">
            <v>1</v>
          </cell>
          <cell r="FX62">
            <v>5</v>
          </cell>
          <cell r="FY62">
            <v>8</v>
          </cell>
          <cell r="FZ62">
            <v>17</v>
          </cell>
          <cell r="GA62">
            <v>10</v>
          </cell>
          <cell r="GB62">
            <v>1</v>
          </cell>
          <cell r="GC62">
            <v>0</v>
          </cell>
          <cell r="GD62">
            <v>0</v>
          </cell>
          <cell r="GE62">
            <v>0</v>
          </cell>
          <cell r="GF62">
            <v>0</v>
          </cell>
          <cell r="GG62">
            <v>0</v>
          </cell>
          <cell r="GH62">
            <v>1</v>
          </cell>
          <cell r="GI62">
            <v>0</v>
          </cell>
          <cell r="GJ62">
            <v>0</v>
          </cell>
          <cell r="GK62">
            <v>0</v>
          </cell>
          <cell r="GL62">
            <v>0</v>
          </cell>
          <cell r="GM62">
            <v>0</v>
          </cell>
          <cell r="GN62">
            <v>0</v>
          </cell>
          <cell r="GO62">
            <v>0</v>
          </cell>
          <cell r="GP62">
            <v>0</v>
          </cell>
          <cell r="GQ62">
            <v>0</v>
          </cell>
          <cell r="GR62">
            <v>0</v>
          </cell>
          <cell r="GS62">
            <v>0</v>
          </cell>
          <cell r="GT62">
            <v>0</v>
          </cell>
          <cell r="GU62">
            <v>0</v>
          </cell>
          <cell r="GV62">
            <v>0</v>
          </cell>
          <cell r="GW62">
            <v>0</v>
          </cell>
          <cell r="GX62">
            <v>0</v>
          </cell>
          <cell r="GY62">
            <v>0</v>
          </cell>
          <cell r="GZ62">
            <v>130</v>
          </cell>
          <cell r="HA62">
            <v>25</v>
          </cell>
          <cell r="HB62">
            <v>508</v>
          </cell>
          <cell r="HC62">
            <v>471</v>
          </cell>
          <cell r="HD62">
            <v>567</v>
          </cell>
          <cell r="HE62">
            <v>494</v>
          </cell>
          <cell r="HF62">
            <v>76</v>
          </cell>
          <cell r="HG62">
            <v>0</v>
          </cell>
          <cell r="HH62">
            <v>0</v>
          </cell>
          <cell r="HI62">
            <v>0</v>
          </cell>
          <cell r="HJ62">
            <v>0</v>
          </cell>
          <cell r="HK62">
            <v>0</v>
          </cell>
          <cell r="HL62">
            <v>0</v>
          </cell>
          <cell r="HM62">
            <v>0</v>
          </cell>
          <cell r="HN62">
            <v>0</v>
          </cell>
          <cell r="HO62">
            <v>0</v>
          </cell>
          <cell r="HP62">
            <v>0</v>
          </cell>
          <cell r="HQ62">
            <v>0</v>
          </cell>
          <cell r="HR62">
            <v>0</v>
          </cell>
          <cell r="HS62">
            <v>0</v>
          </cell>
          <cell r="HT62">
            <v>6</v>
          </cell>
          <cell r="HU62">
            <v>1</v>
          </cell>
          <cell r="HV62">
            <v>5</v>
          </cell>
          <cell r="HW62">
            <v>8</v>
          </cell>
          <cell r="HX62">
            <v>10</v>
          </cell>
          <cell r="HY62">
            <v>2</v>
          </cell>
          <cell r="HZ62">
            <v>1</v>
          </cell>
        </row>
        <row r="63">
          <cell r="A63">
            <v>96</v>
          </cell>
          <cell r="B63" t="str">
            <v>Schweitzer Engineering Labs</v>
          </cell>
          <cell r="C63">
            <v>148960375131063</v>
          </cell>
          <cell r="D63">
            <v>86</v>
          </cell>
          <cell r="E63">
            <v>0</v>
          </cell>
          <cell r="F63">
            <v>0</v>
          </cell>
          <cell r="G63">
            <v>0</v>
          </cell>
          <cell r="H63">
            <v>0</v>
          </cell>
          <cell r="I63">
            <v>0</v>
          </cell>
          <cell r="J63">
            <v>0</v>
          </cell>
          <cell r="K63">
            <v>0</v>
          </cell>
          <cell r="L63">
            <v>8</v>
          </cell>
          <cell r="M63">
            <v>14</v>
          </cell>
          <cell r="N63">
            <v>0</v>
          </cell>
          <cell r="O63">
            <v>0</v>
          </cell>
          <cell r="P63">
            <v>0</v>
          </cell>
          <cell r="Q63">
            <v>0</v>
          </cell>
          <cell r="R63">
            <v>0</v>
          </cell>
          <cell r="S63">
            <v>0</v>
          </cell>
          <cell r="T63">
            <v>0</v>
          </cell>
          <cell r="U63">
            <v>0</v>
          </cell>
          <cell r="V63">
            <v>6</v>
          </cell>
          <cell r="W63">
            <v>1</v>
          </cell>
          <cell r="X63">
            <v>0</v>
          </cell>
          <cell r="Y63">
            <v>0</v>
          </cell>
          <cell r="Z63">
            <v>0</v>
          </cell>
          <cell r="AA63">
            <v>0</v>
          </cell>
          <cell r="AB63">
            <v>0</v>
          </cell>
          <cell r="AC63">
            <v>0</v>
          </cell>
          <cell r="AD63">
            <v>0</v>
          </cell>
          <cell r="AE63">
            <v>0</v>
          </cell>
          <cell r="AF63">
            <v>81</v>
          </cell>
          <cell r="AG63">
            <v>98</v>
          </cell>
          <cell r="AH63">
            <v>0</v>
          </cell>
          <cell r="AI63">
            <v>0</v>
          </cell>
          <cell r="AJ63">
            <v>0</v>
          </cell>
          <cell r="AK63">
            <v>0</v>
          </cell>
          <cell r="AL63">
            <v>0</v>
          </cell>
          <cell r="AM63">
            <v>0</v>
          </cell>
          <cell r="AN63">
            <v>0</v>
          </cell>
          <cell r="AO63">
            <v>0</v>
          </cell>
          <cell r="AP63">
            <v>81</v>
          </cell>
          <cell r="AQ63">
            <v>98</v>
          </cell>
          <cell r="AR63">
            <v>0</v>
          </cell>
          <cell r="AS63">
            <v>0</v>
          </cell>
          <cell r="AT63">
            <v>0</v>
          </cell>
          <cell r="AU63">
            <v>0</v>
          </cell>
          <cell r="AV63">
            <v>0</v>
          </cell>
          <cell r="AW63">
            <v>0</v>
          </cell>
          <cell r="AX63">
            <v>0</v>
          </cell>
          <cell r="AY63">
            <v>0</v>
          </cell>
          <cell r="AZ63">
            <v>12</v>
          </cell>
          <cell r="BA63">
            <v>3</v>
          </cell>
          <cell r="BB63">
            <v>0</v>
          </cell>
          <cell r="BC63">
            <v>0</v>
          </cell>
          <cell r="BD63">
            <v>0</v>
          </cell>
          <cell r="BE63">
            <v>0</v>
          </cell>
          <cell r="BF63">
            <v>0</v>
          </cell>
          <cell r="BG63">
            <v>0</v>
          </cell>
          <cell r="BH63">
            <v>0</v>
          </cell>
          <cell r="BI63">
            <v>0</v>
          </cell>
          <cell r="BJ63">
            <v>3</v>
          </cell>
          <cell r="BK63">
            <v>7</v>
          </cell>
          <cell r="BL63">
            <v>0</v>
          </cell>
          <cell r="BM63">
            <v>0</v>
          </cell>
          <cell r="BN63">
            <v>0</v>
          </cell>
          <cell r="BO63">
            <v>0</v>
          </cell>
          <cell r="BP63">
            <v>0</v>
          </cell>
          <cell r="BQ63">
            <v>0</v>
          </cell>
          <cell r="BR63">
            <v>0</v>
          </cell>
          <cell r="BS63">
            <v>0</v>
          </cell>
          <cell r="BT63">
            <v>0</v>
          </cell>
          <cell r="BU63">
            <v>1</v>
          </cell>
          <cell r="BV63">
            <v>0</v>
          </cell>
          <cell r="BW63">
            <v>0</v>
          </cell>
          <cell r="BX63">
            <v>0</v>
          </cell>
          <cell r="BY63">
            <v>0</v>
          </cell>
          <cell r="BZ63">
            <v>0</v>
          </cell>
          <cell r="CA63">
            <v>0</v>
          </cell>
          <cell r="CB63">
            <v>0</v>
          </cell>
          <cell r="CC63">
            <v>0</v>
          </cell>
          <cell r="CD63">
            <v>5</v>
          </cell>
          <cell r="CE63">
            <v>12</v>
          </cell>
          <cell r="CF63">
            <v>0</v>
          </cell>
          <cell r="CG63">
            <v>0</v>
          </cell>
          <cell r="CH63">
            <v>0</v>
          </cell>
          <cell r="CI63">
            <v>0</v>
          </cell>
          <cell r="CJ63">
            <v>0</v>
          </cell>
          <cell r="CK63">
            <v>0</v>
          </cell>
          <cell r="CL63">
            <v>0</v>
          </cell>
          <cell r="CM63">
            <v>0</v>
          </cell>
          <cell r="CN63">
            <v>0</v>
          </cell>
          <cell r="CO63">
            <v>3</v>
          </cell>
          <cell r="CP63">
            <v>0</v>
          </cell>
          <cell r="CQ63">
            <v>0</v>
          </cell>
          <cell r="CR63">
            <v>0</v>
          </cell>
          <cell r="CS63">
            <v>0</v>
          </cell>
          <cell r="CT63">
            <v>0</v>
          </cell>
          <cell r="CU63">
            <v>0</v>
          </cell>
          <cell r="CV63">
            <v>0</v>
          </cell>
          <cell r="CW63">
            <v>0</v>
          </cell>
          <cell r="CX63">
            <v>1</v>
          </cell>
          <cell r="CY63">
            <v>1</v>
          </cell>
          <cell r="CZ63">
            <v>0</v>
          </cell>
          <cell r="DA63">
            <v>0</v>
          </cell>
          <cell r="DB63">
            <v>0</v>
          </cell>
          <cell r="DC63">
            <v>0</v>
          </cell>
          <cell r="DD63">
            <v>0</v>
          </cell>
          <cell r="DE63">
            <v>0</v>
          </cell>
          <cell r="DF63">
            <v>0</v>
          </cell>
          <cell r="DG63">
            <v>0</v>
          </cell>
          <cell r="DH63">
            <v>5</v>
          </cell>
          <cell r="DI63">
            <v>9</v>
          </cell>
          <cell r="DJ63">
            <v>0</v>
          </cell>
          <cell r="DK63">
            <v>0</v>
          </cell>
          <cell r="DL63">
            <v>0</v>
          </cell>
          <cell r="DM63">
            <v>0</v>
          </cell>
          <cell r="DN63">
            <v>0</v>
          </cell>
          <cell r="DO63">
            <v>0</v>
          </cell>
          <cell r="DP63">
            <v>0</v>
          </cell>
          <cell r="DQ63">
            <v>0</v>
          </cell>
          <cell r="DR63">
            <v>0</v>
          </cell>
          <cell r="DS63">
            <v>1</v>
          </cell>
          <cell r="DT63">
            <v>0</v>
          </cell>
          <cell r="DU63">
            <v>0</v>
          </cell>
          <cell r="DV63">
            <v>0</v>
          </cell>
          <cell r="DW63">
            <v>0</v>
          </cell>
          <cell r="DX63">
            <v>0</v>
          </cell>
          <cell r="DY63">
            <v>0</v>
          </cell>
          <cell r="DZ63">
            <v>0</v>
          </cell>
          <cell r="EA63">
            <v>0</v>
          </cell>
          <cell r="EB63">
            <v>3</v>
          </cell>
          <cell r="EC63">
            <v>6</v>
          </cell>
          <cell r="ED63">
            <v>0</v>
          </cell>
          <cell r="EE63">
            <v>0</v>
          </cell>
          <cell r="EF63">
            <v>0</v>
          </cell>
          <cell r="EG63">
            <v>0</v>
          </cell>
          <cell r="EH63">
            <v>0</v>
          </cell>
          <cell r="EI63">
            <v>0</v>
          </cell>
          <cell r="EJ63">
            <v>0</v>
          </cell>
          <cell r="EK63">
            <v>0</v>
          </cell>
          <cell r="EL63">
            <v>0</v>
          </cell>
          <cell r="EM63">
            <v>0</v>
          </cell>
          <cell r="EN63">
            <v>0</v>
          </cell>
          <cell r="EO63">
            <v>0</v>
          </cell>
          <cell r="EP63">
            <v>0</v>
          </cell>
          <cell r="EQ63">
            <v>0</v>
          </cell>
          <cell r="ER63">
            <v>0</v>
          </cell>
          <cell r="ES63">
            <v>0</v>
          </cell>
          <cell r="ET63">
            <v>0</v>
          </cell>
          <cell r="EU63">
            <v>0</v>
          </cell>
          <cell r="EV63">
            <v>4</v>
          </cell>
          <cell r="EW63">
            <v>2</v>
          </cell>
          <cell r="EX63">
            <v>0</v>
          </cell>
          <cell r="EY63">
            <v>0</v>
          </cell>
          <cell r="EZ63">
            <v>0</v>
          </cell>
          <cell r="FA63">
            <v>0</v>
          </cell>
          <cell r="FB63">
            <v>0</v>
          </cell>
          <cell r="FC63">
            <v>0</v>
          </cell>
          <cell r="FD63">
            <v>0</v>
          </cell>
          <cell r="FE63">
            <v>0</v>
          </cell>
          <cell r="FF63">
            <v>3</v>
          </cell>
          <cell r="FG63">
            <v>10</v>
          </cell>
          <cell r="FH63">
            <v>0</v>
          </cell>
          <cell r="FI63">
            <v>0</v>
          </cell>
          <cell r="FJ63">
            <v>0</v>
          </cell>
          <cell r="FK63">
            <v>0</v>
          </cell>
          <cell r="FL63">
            <v>0</v>
          </cell>
          <cell r="FM63">
            <v>0</v>
          </cell>
          <cell r="FN63">
            <v>0</v>
          </cell>
          <cell r="FO63">
            <v>0</v>
          </cell>
          <cell r="FP63">
            <v>0</v>
          </cell>
          <cell r="FQ63">
            <v>0</v>
          </cell>
          <cell r="FR63">
            <v>0</v>
          </cell>
          <cell r="FS63">
            <v>0</v>
          </cell>
          <cell r="FT63">
            <v>0</v>
          </cell>
          <cell r="FU63">
            <v>0</v>
          </cell>
          <cell r="FV63">
            <v>0</v>
          </cell>
          <cell r="FW63">
            <v>0</v>
          </cell>
          <cell r="FX63">
            <v>0</v>
          </cell>
          <cell r="FY63">
            <v>0</v>
          </cell>
          <cell r="FZ63">
            <v>1</v>
          </cell>
          <cell r="GA63">
            <v>1</v>
          </cell>
          <cell r="GB63">
            <v>0</v>
          </cell>
          <cell r="GC63">
            <v>0</v>
          </cell>
          <cell r="GD63">
            <v>0</v>
          </cell>
          <cell r="GE63">
            <v>0</v>
          </cell>
          <cell r="GF63">
            <v>0</v>
          </cell>
          <cell r="GG63">
            <v>0</v>
          </cell>
          <cell r="GH63">
            <v>0</v>
          </cell>
          <cell r="GI63">
            <v>0</v>
          </cell>
          <cell r="GJ63">
            <v>0</v>
          </cell>
          <cell r="GK63">
            <v>0</v>
          </cell>
          <cell r="GL63">
            <v>0</v>
          </cell>
          <cell r="GM63">
            <v>0</v>
          </cell>
          <cell r="GN63">
            <v>0</v>
          </cell>
          <cell r="GO63">
            <v>0</v>
          </cell>
          <cell r="GP63">
            <v>0</v>
          </cell>
          <cell r="GQ63">
            <v>0</v>
          </cell>
          <cell r="GR63">
            <v>0</v>
          </cell>
          <cell r="GS63">
            <v>0</v>
          </cell>
          <cell r="GT63">
            <v>0</v>
          </cell>
          <cell r="GU63">
            <v>0</v>
          </cell>
          <cell r="GV63">
            <v>0</v>
          </cell>
          <cell r="GW63">
            <v>0</v>
          </cell>
          <cell r="GX63">
            <v>0</v>
          </cell>
          <cell r="GY63">
            <v>0</v>
          </cell>
          <cell r="GZ63">
            <v>0</v>
          </cell>
          <cell r="HA63">
            <v>0</v>
          </cell>
          <cell r="HB63">
            <v>0</v>
          </cell>
          <cell r="HC63">
            <v>0</v>
          </cell>
          <cell r="HD63">
            <v>0</v>
          </cell>
          <cell r="HE63">
            <v>1</v>
          </cell>
          <cell r="HF63">
            <v>0</v>
          </cell>
          <cell r="HG63">
            <v>0</v>
          </cell>
          <cell r="HH63">
            <v>0</v>
          </cell>
          <cell r="HI63">
            <v>0</v>
          </cell>
          <cell r="HJ63">
            <v>0</v>
          </cell>
          <cell r="HK63">
            <v>0</v>
          </cell>
          <cell r="HL63">
            <v>0</v>
          </cell>
          <cell r="HM63">
            <v>0</v>
          </cell>
          <cell r="HN63">
            <v>0</v>
          </cell>
          <cell r="HO63">
            <v>0</v>
          </cell>
          <cell r="HP63">
            <v>0</v>
          </cell>
          <cell r="HQ63">
            <v>0</v>
          </cell>
          <cell r="HR63">
            <v>0</v>
          </cell>
          <cell r="HS63">
            <v>0</v>
          </cell>
          <cell r="HT63">
            <v>0</v>
          </cell>
          <cell r="HU63">
            <v>0</v>
          </cell>
          <cell r="HV63">
            <v>0</v>
          </cell>
          <cell r="HW63">
            <v>0</v>
          </cell>
          <cell r="HX63">
            <v>0</v>
          </cell>
          <cell r="HY63">
            <v>0</v>
          </cell>
          <cell r="HZ63">
            <v>0</v>
          </cell>
        </row>
        <row r="64">
          <cell r="A64">
            <v>97</v>
          </cell>
          <cell r="B64" t="str">
            <v>Capital One</v>
          </cell>
          <cell r="C64">
            <v>131080263606125</v>
          </cell>
          <cell r="D64">
            <v>87</v>
          </cell>
          <cell r="E64">
            <v>0</v>
          </cell>
          <cell r="F64">
            <v>0</v>
          </cell>
          <cell r="G64">
            <v>0</v>
          </cell>
          <cell r="H64">
            <v>9</v>
          </cell>
          <cell r="I64">
            <v>0</v>
          </cell>
          <cell r="J64">
            <v>114</v>
          </cell>
          <cell r="K64">
            <v>416</v>
          </cell>
          <cell r="L64">
            <v>779</v>
          </cell>
          <cell r="M64">
            <v>436</v>
          </cell>
          <cell r="N64">
            <v>107</v>
          </cell>
          <cell r="O64">
            <v>0</v>
          </cell>
          <cell r="P64">
            <v>0</v>
          </cell>
          <cell r="Q64">
            <v>0</v>
          </cell>
          <cell r="R64">
            <v>16</v>
          </cell>
          <cell r="S64">
            <v>0</v>
          </cell>
          <cell r="T64">
            <v>745</v>
          </cell>
          <cell r="U64">
            <v>1360</v>
          </cell>
          <cell r="V64">
            <v>1447</v>
          </cell>
          <cell r="W64">
            <v>496</v>
          </cell>
          <cell r="X64">
            <v>126</v>
          </cell>
          <cell r="Y64">
            <v>0</v>
          </cell>
          <cell r="Z64">
            <v>0</v>
          </cell>
          <cell r="AA64">
            <v>0</v>
          </cell>
          <cell r="AB64">
            <v>150</v>
          </cell>
          <cell r="AC64">
            <v>0</v>
          </cell>
          <cell r="AD64">
            <v>22472</v>
          </cell>
          <cell r="AE64">
            <v>45760</v>
          </cell>
          <cell r="AF64">
            <v>18579</v>
          </cell>
          <cell r="AG64">
            <v>4173</v>
          </cell>
          <cell r="AH64">
            <v>1234</v>
          </cell>
          <cell r="AI64">
            <v>0</v>
          </cell>
          <cell r="AJ64">
            <v>0</v>
          </cell>
          <cell r="AK64">
            <v>0</v>
          </cell>
          <cell r="AL64">
            <v>150</v>
          </cell>
          <cell r="AM64">
            <v>0</v>
          </cell>
          <cell r="AN64">
            <v>22472</v>
          </cell>
          <cell r="AO64">
            <v>45760</v>
          </cell>
          <cell r="AP64">
            <v>18579</v>
          </cell>
          <cell r="AQ64">
            <v>4224</v>
          </cell>
          <cell r="AR64">
            <v>1277</v>
          </cell>
          <cell r="AS64">
            <v>0</v>
          </cell>
          <cell r="AT64">
            <v>0</v>
          </cell>
          <cell r="AU64">
            <v>0</v>
          </cell>
          <cell r="AV64">
            <v>14</v>
          </cell>
          <cell r="AW64">
            <v>0</v>
          </cell>
          <cell r="AX64">
            <v>1276</v>
          </cell>
          <cell r="AY64">
            <v>10</v>
          </cell>
          <cell r="AZ64">
            <v>39</v>
          </cell>
          <cell r="BA64">
            <v>7</v>
          </cell>
          <cell r="BB64">
            <v>14</v>
          </cell>
          <cell r="BC64">
            <v>0</v>
          </cell>
          <cell r="BD64">
            <v>0</v>
          </cell>
          <cell r="BE64">
            <v>0</v>
          </cell>
          <cell r="BF64">
            <v>0</v>
          </cell>
          <cell r="BG64">
            <v>0</v>
          </cell>
          <cell r="BH64">
            <v>30</v>
          </cell>
          <cell r="BI64">
            <v>10</v>
          </cell>
          <cell r="BJ64">
            <v>35</v>
          </cell>
          <cell r="BK64">
            <v>20</v>
          </cell>
          <cell r="BL64">
            <v>5</v>
          </cell>
          <cell r="BM64">
            <v>0</v>
          </cell>
          <cell r="BN64">
            <v>0</v>
          </cell>
          <cell r="BO64">
            <v>0</v>
          </cell>
          <cell r="BP64">
            <v>0</v>
          </cell>
          <cell r="BQ64">
            <v>0</v>
          </cell>
          <cell r="BR64">
            <v>40</v>
          </cell>
          <cell r="BS64">
            <v>198</v>
          </cell>
          <cell r="BT64">
            <v>136</v>
          </cell>
          <cell r="BU64">
            <v>109</v>
          </cell>
          <cell r="BV64">
            <v>18</v>
          </cell>
          <cell r="BW64">
            <v>0</v>
          </cell>
          <cell r="BX64">
            <v>0</v>
          </cell>
          <cell r="BY64">
            <v>0</v>
          </cell>
          <cell r="BZ64">
            <v>6</v>
          </cell>
          <cell r="CA64">
            <v>0</v>
          </cell>
          <cell r="CB64">
            <v>84</v>
          </cell>
          <cell r="CC64">
            <v>339</v>
          </cell>
          <cell r="CD64">
            <v>433</v>
          </cell>
          <cell r="CE64">
            <v>235</v>
          </cell>
          <cell r="CF64">
            <v>70</v>
          </cell>
          <cell r="CG64">
            <v>0</v>
          </cell>
          <cell r="CH64">
            <v>0</v>
          </cell>
          <cell r="CI64">
            <v>0</v>
          </cell>
          <cell r="CJ64">
            <v>1</v>
          </cell>
          <cell r="CK64">
            <v>0</v>
          </cell>
          <cell r="CL64">
            <v>44</v>
          </cell>
          <cell r="CM64">
            <v>185</v>
          </cell>
          <cell r="CN64">
            <v>126</v>
          </cell>
          <cell r="CO64">
            <v>101</v>
          </cell>
          <cell r="CP64">
            <v>17</v>
          </cell>
          <cell r="CQ64">
            <v>0</v>
          </cell>
          <cell r="CR64">
            <v>0</v>
          </cell>
          <cell r="CS64">
            <v>0</v>
          </cell>
          <cell r="CT64">
            <v>2</v>
          </cell>
          <cell r="CU64">
            <v>0</v>
          </cell>
          <cell r="CV64">
            <v>0</v>
          </cell>
          <cell r="CW64">
            <v>4</v>
          </cell>
          <cell r="CX64">
            <v>3</v>
          </cell>
          <cell r="CY64">
            <v>2</v>
          </cell>
          <cell r="CZ64">
            <v>1</v>
          </cell>
          <cell r="DA64">
            <v>0</v>
          </cell>
          <cell r="DB64">
            <v>0</v>
          </cell>
          <cell r="DC64">
            <v>0</v>
          </cell>
          <cell r="DD64">
            <v>9</v>
          </cell>
          <cell r="DE64">
            <v>0</v>
          </cell>
          <cell r="DF64">
            <v>74</v>
          </cell>
          <cell r="DG64">
            <v>13</v>
          </cell>
          <cell r="DH64">
            <v>27</v>
          </cell>
          <cell r="DI64">
            <v>18</v>
          </cell>
          <cell r="DJ64">
            <v>2</v>
          </cell>
          <cell r="DK64">
            <v>0</v>
          </cell>
          <cell r="DL64">
            <v>0</v>
          </cell>
          <cell r="DM64">
            <v>0</v>
          </cell>
          <cell r="DN64">
            <v>0</v>
          </cell>
          <cell r="DO64">
            <v>0</v>
          </cell>
          <cell r="DP64">
            <v>6</v>
          </cell>
          <cell r="DQ64">
            <v>9</v>
          </cell>
          <cell r="DR64">
            <v>22</v>
          </cell>
          <cell r="DS64">
            <v>16</v>
          </cell>
          <cell r="DT64">
            <v>7</v>
          </cell>
          <cell r="DU64">
            <v>0</v>
          </cell>
          <cell r="DV64">
            <v>0</v>
          </cell>
          <cell r="DW64">
            <v>0</v>
          </cell>
          <cell r="DX64">
            <v>0</v>
          </cell>
          <cell r="DY64">
            <v>0</v>
          </cell>
          <cell r="DZ64">
            <v>1</v>
          </cell>
          <cell r="EA64">
            <v>232</v>
          </cell>
          <cell r="EB64">
            <v>655</v>
          </cell>
          <cell r="EC64">
            <v>327</v>
          </cell>
          <cell r="ED64">
            <v>88</v>
          </cell>
          <cell r="EE64">
            <v>0</v>
          </cell>
          <cell r="EF64">
            <v>0</v>
          </cell>
          <cell r="EG64">
            <v>0</v>
          </cell>
          <cell r="EH64">
            <v>0</v>
          </cell>
          <cell r="EI64">
            <v>0</v>
          </cell>
          <cell r="EJ64">
            <v>0</v>
          </cell>
          <cell r="EK64">
            <v>1</v>
          </cell>
          <cell r="EL64">
            <v>0</v>
          </cell>
          <cell r="EM64">
            <v>4</v>
          </cell>
          <cell r="EN64">
            <v>0</v>
          </cell>
          <cell r="EO64">
            <v>0</v>
          </cell>
          <cell r="EP64">
            <v>0</v>
          </cell>
          <cell r="EQ64">
            <v>0</v>
          </cell>
          <cell r="ER64">
            <v>4</v>
          </cell>
          <cell r="ES64">
            <v>0</v>
          </cell>
          <cell r="ET64">
            <v>20</v>
          </cell>
          <cell r="EU64">
            <v>32</v>
          </cell>
          <cell r="EV64">
            <v>66</v>
          </cell>
          <cell r="EW64">
            <v>43</v>
          </cell>
          <cell r="EX64">
            <v>6</v>
          </cell>
          <cell r="EY64">
            <v>0</v>
          </cell>
          <cell r="EZ64">
            <v>0</v>
          </cell>
          <cell r="FA64">
            <v>0</v>
          </cell>
          <cell r="FB64">
            <v>1</v>
          </cell>
          <cell r="FC64">
            <v>0</v>
          </cell>
          <cell r="FD64">
            <v>45</v>
          </cell>
          <cell r="FE64">
            <v>83</v>
          </cell>
          <cell r="FF64">
            <v>99</v>
          </cell>
          <cell r="FG64">
            <v>82</v>
          </cell>
          <cell r="FH64">
            <v>12</v>
          </cell>
          <cell r="FI64">
            <v>0</v>
          </cell>
          <cell r="FJ64">
            <v>0</v>
          </cell>
          <cell r="FK64">
            <v>0</v>
          </cell>
          <cell r="FL64">
            <v>0</v>
          </cell>
          <cell r="FM64">
            <v>0</v>
          </cell>
          <cell r="FN64">
            <v>2</v>
          </cell>
          <cell r="FO64">
            <v>0</v>
          </cell>
          <cell r="FP64">
            <v>2</v>
          </cell>
          <cell r="FQ64">
            <v>0</v>
          </cell>
          <cell r="FR64">
            <v>1</v>
          </cell>
          <cell r="FS64">
            <v>0</v>
          </cell>
          <cell r="FT64">
            <v>0</v>
          </cell>
          <cell r="FU64">
            <v>0</v>
          </cell>
          <cell r="FV64">
            <v>4</v>
          </cell>
          <cell r="FW64">
            <v>0</v>
          </cell>
          <cell r="FX64">
            <v>31</v>
          </cell>
          <cell r="FY64">
            <v>27</v>
          </cell>
          <cell r="FZ64">
            <v>42</v>
          </cell>
          <cell r="GA64">
            <v>18</v>
          </cell>
          <cell r="GB64">
            <v>1</v>
          </cell>
          <cell r="GC64">
            <v>0</v>
          </cell>
          <cell r="GD64">
            <v>0</v>
          </cell>
          <cell r="GE64">
            <v>0</v>
          </cell>
          <cell r="GF64">
            <v>0</v>
          </cell>
          <cell r="GG64">
            <v>0</v>
          </cell>
          <cell r="GH64">
            <v>0</v>
          </cell>
          <cell r="GI64">
            <v>0</v>
          </cell>
          <cell r="GJ64">
            <v>0</v>
          </cell>
          <cell r="GK64">
            <v>0</v>
          </cell>
          <cell r="GL64">
            <v>0</v>
          </cell>
          <cell r="GM64">
            <v>0</v>
          </cell>
          <cell r="GN64">
            <v>0</v>
          </cell>
          <cell r="GO64">
            <v>0</v>
          </cell>
          <cell r="GP64">
            <v>0</v>
          </cell>
          <cell r="GQ64">
            <v>0</v>
          </cell>
          <cell r="GR64">
            <v>0</v>
          </cell>
          <cell r="GS64">
            <v>0</v>
          </cell>
          <cell r="GT64">
            <v>0</v>
          </cell>
          <cell r="GU64">
            <v>0</v>
          </cell>
          <cell r="GV64">
            <v>0</v>
          </cell>
          <cell r="GW64">
            <v>0</v>
          </cell>
          <cell r="GX64">
            <v>0</v>
          </cell>
          <cell r="GY64">
            <v>0</v>
          </cell>
          <cell r="GZ64">
            <v>0</v>
          </cell>
          <cell r="HA64">
            <v>0</v>
          </cell>
          <cell r="HB64">
            <v>0</v>
          </cell>
          <cell r="HC64">
            <v>181</v>
          </cell>
          <cell r="HD64">
            <v>547</v>
          </cell>
          <cell r="HE64">
            <v>268</v>
          </cell>
          <cell r="HF64">
            <v>78</v>
          </cell>
          <cell r="HG64">
            <v>0</v>
          </cell>
          <cell r="HH64">
            <v>0</v>
          </cell>
          <cell r="HI64">
            <v>0</v>
          </cell>
          <cell r="HJ64">
            <v>0</v>
          </cell>
          <cell r="HK64">
            <v>0</v>
          </cell>
          <cell r="HL64">
            <v>0</v>
          </cell>
          <cell r="HM64">
            <v>0</v>
          </cell>
          <cell r="HN64">
            <v>0</v>
          </cell>
          <cell r="HO64">
            <v>0</v>
          </cell>
          <cell r="HP64">
            <v>0</v>
          </cell>
          <cell r="HQ64">
            <v>0</v>
          </cell>
          <cell r="HR64">
            <v>0</v>
          </cell>
          <cell r="HS64">
            <v>0</v>
          </cell>
          <cell r="HT64">
            <v>0</v>
          </cell>
          <cell r="HU64">
            <v>0</v>
          </cell>
          <cell r="HV64">
            <v>16</v>
          </cell>
          <cell r="HW64">
            <v>93</v>
          </cell>
          <cell r="HX64">
            <v>23</v>
          </cell>
          <cell r="HY64">
            <v>25</v>
          </cell>
          <cell r="HZ64">
            <v>9</v>
          </cell>
        </row>
        <row r="65">
          <cell r="A65">
            <v>99</v>
          </cell>
          <cell r="B65" t="str">
            <v>Intercontinental Hotels Group</v>
          </cell>
          <cell r="C65">
            <v>7933762697</v>
          </cell>
          <cell r="D65">
            <v>89</v>
          </cell>
          <cell r="E65">
            <v>5</v>
          </cell>
          <cell r="F65">
            <v>22</v>
          </cell>
          <cell r="G65">
            <v>39</v>
          </cell>
          <cell r="H65">
            <v>102</v>
          </cell>
          <cell r="I65">
            <v>8</v>
          </cell>
          <cell r="J65">
            <v>207</v>
          </cell>
          <cell r="K65">
            <v>238</v>
          </cell>
          <cell r="L65">
            <v>403</v>
          </cell>
          <cell r="M65">
            <v>272</v>
          </cell>
          <cell r="N65">
            <v>25</v>
          </cell>
          <cell r="O65">
            <v>0</v>
          </cell>
          <cell r="P65">
            <v>1</v>
          </cell>
          <cell r="Q65">
            <v>3</v>
          </cell>
          <cell r="R65">
            <v>12</v>
          </cell>
          <cell r="S65">
            <v>0</v>
          </cell>
          <cell r="T65">
            <v>170</v>
          </cell>
          <cell r="U65">
            <v>234</v>
          </cell>
          <cell r="V65">
            <v>367</v>
          </cell>
          <cell r="W65">
            <v>301</v>
          </cell>
          <cell r="X65">
            <v>43</v>
          </cell>
          <cell r="Y65">
            <v>0</v>
          </cell>
          <cell r="Z65">
            <v>0</v>
          </cell>
          <cell r="AA65">
            <v>2</v>
          </cell>
          <cell r="AB65">
            <v>78</v>
          </cell>
          <cell r="AC65">
            <v>1</v>
          </cell>
          <cell r="AD65">
            <v>1571</v>
          </cell>
          <cell r="AE65">
            <v>1095</v>
          </cell>
          <cell r="AF65">
            <v>3703</v>
          </cell>
          <cell r="AG65">
            <v>6643</v>
          </cell>
          <cell r="AH65">
            <v>569</v>
          </cell>
          <cell r="AI65">
            <v>0</v>
          </cell>
          <cell r="AJ65">
            <v>0</v>
          </cell>
          <cell r="AK65">
            <v>2</v>
          </cell>
          <cell r="AL65">
            <v>78</v>
          </cell>
          <cell r="AM65">
            <v>1</v>
          </cell>
          <cell r="AN65">
            <v>1571</v>
          </cell>
          <cell r="AO65">
            <v>1095</v>
          </cell>
          <cell r="AP65">
            <v>3704</v>
          </cell>
          <cell r="AQ65">
            <v>6655</v>
          </cell>
          <cell r="AR65">
            <v>569</v>
          </cell>
          <cell r="AS65">
            <v>0</v>
          </cell>
          <cell r="AT65">
            <v>0</v>
          </cell>
          <cell r="AU65">
            <v>0</v>
          </cell>
          <cell r="AV65">
            <v>6</v>
          </cell>
          <cell r="AW65">
            <v>0</v>
          </cell>
          <cell r="AX65">
            <v>87</v>
          </cell>
          <cell r="AY65">
            <v>1</v>
          </cell>
          <cell r="AZ65">
            <v>1</v>
          </cell>
          <cell r="BA65">
            <v>24</v>
          </cell>
          <cell r="BB65">
            <v>14</v>
          </cell>
          <cell r="BC65">
            <v>0</v>
          </cell>
          <cell r="BD65">
            <v>0</v>
          </cell>
          <cell r="BE65">
            <v>0</v>
          </cell>
          <cell r="BF65">
            <v>37</v>
          </cell>
          <cell r="BG65">
            <v>4</v>
          </cell>
          <cell r="BH65">
            <v>28</v>
          </cell>
          <cell r="BI65">
            <v>25</v>
          </cell>
          <cell r="BJ65">
            <v>43</v>
          </cell>
          <cell r="BK65">
            <v>26</v>
          </cell>
          <cell r="BL65">
            <v>2</v>
          </cell>
          <cell r="BM65">
            <v>0</v>
          </cell>
          <cell r="BN65">
            <v>0</v>
          </cell>
          <cell r="BO65">
            <v>0</v>
          </cell>
          <cell r="BP65">
            <v>14</v>
          </cell>
          <cell r="BQ65">
            <v>0</v>
          </cell>
          <cell r="BR65">
            <v>13</v>
          </cell>
          <cell r="BS65">
            <v>38</v>
          </cell>
          <cell r="BT65">
            <v>134</v>
          </cell>
          <cell r="BU65">
            <v>114</v>
          </cell>
          <cell r="BV65">
            <v>9</v>
          </cell>
          <cell r="BW65">
            <v>5</v>
          </cell>
          <cell r="BX65">
            <v>21</v>
          </cell>
          <cell r="BY65">
            <v>36</v>
          </cell>
          <cell r="BZ65">
            <v>96</v>
          </cell>
          <cell r="CA65">
            <v>8</v>
          </cell>
          <cell r="CB65">
            <v>153</v>
          </cell>
          <cell r="CC65">
            <v>191</v>
          </cell>
          <cell r="CD65">
            <v>315</v>
          </cell>
          <cell r="CE65">
            <v>183</v>
          </cell>
          <cell r="CF65">
            <v>11</v>
          </cell>
          <cell r="CG65">
            <v>0</v>
          </cell>
          <cell r="CH65">
            <v>0</v>
          </cell>
          <cell r="CI65">
            <v>0</v>
          </cell>
          <cell r="CJ65">
            <v>6</v>
          </cell>
          <cell r="CK65">
            <v>0</v>
          </cell>
          <cell r="CL65">
            <v>17</v>
          </cell>
          <cell r="CM65">
            <v>41</v>
          </cell>
          <cell r="CN65">
            <v>134</v>
          </cell>
          <cell r="CO65">
            <v>111</v>
          </cell>
          <cell r="CP65">
            <v>9</v>
          </cell>
          <cell r="CQ65">
            <v>0</v>
          </cell>
          <cell r="CR65">
            <v>0</v>
          </cell>
          <cell r="CS65">
            <v>0</v>
          </cell>
          <cell r="CT65">
            <v>0</v>
          </cell>
          <cell r="CU65">
            <v>0</v>
          </cell>
          <cell r="CV65">
            <v>1</v>
          </cell>
          <cell r="CW65">
            <v>0</v>
          </cell>
          <cell r="CX65">
            <v>5</v>
          </cell>
          <cell r="CY65">
            <v>5</v>
          </cell>
          <cell r="CZ65">
            <v>0</v>
          </cell>
          <cell r="DA65">
            <v>0</v>
          </cell>
          <cell r="DB65">
            <v>0</v>
          </cell>
          <cell r="DC65">
            <v>1</v>
          </cell>
          <cell r="DD65">
            <v>24</v>
          </cell>
          <cell r="DE65">
            <v>0</v>
          </cell>
          <cell r="DF65">
            <v>49</v>
          </cell>
          <cell r="DG65">
            <v>9</v>
          </cell>
          <cell r="DH65">
            <v>10</v>
          </cell>
          <cell r="DI65">
            <v>10</v>
          </cell>
          <cell r="DJ65">
            <v>1</v>
          </cell>
          <cell r="DK65">
            <v>0</v>
          </cell>
          <cell r="DL65">
            <v>0</v>
          </cell>
          <cell r="DM65">
            <v>0</v>
          </cell>
          <cell r="DN65">
            <v>2</v>
          </cell>
          <cell r="DO65">
            <v>0</v>
          </cell>
          <cell r="DP65">
            <v>1</v>
          </cell>
          <cell r="DQ65">
            <v>2</v>
          </cell>
          <cell r="DR65">
            <v>9</v>
          </cell>
          <cell r="DS65">
            <v>11</v>
          </cell>
          <cell r="DT65">
            <v>1</v>
          </cell>
          <cell r="DU65">
            <v>5</v>
          </cell>
          <cell r="DV65">
            <v>22</v>
          </cell>
          <cell r="DW65">
            <v>39</v>
          </cell>
          <cell r="DX65">
            <v>85</v>
          </cell>
          <cell r="DY65">
            <v>8</v>
          </cell>
          <cell r="DZ65">
            <v>167</v>
          </cell>
          <cell r="EA65">
            <v>200</v>
          </cell>
          <cell r="EB65">
            <v>274</v>
          </cell>
          <cell r="EC65">
            <v>158</v>
          </cell>
          <cell r="ED65">
            <v>15</v>
          </cell>
          <cell r="EE65">
            <v>0</v>
          </cell>
          <cell r="EF65">
            <v>0</v>
          </cell>
          <cell r="EG65">
            <v>0</v>
          </cell>
          <cell r="EH65">
            <v>1</v>
          </cell>
          <cell r="EI65">
            <v>0</v>
          </cell>
          <cell r="EJ65">
            <v>0</v>
          </cell>
          <cell r="EK65">
            <v>0</v>
          </cell>
          <cell r="EL65">
            <v>10</v>
          </cell>
          <cell r="EM65">
            <v>3</v>
          </cell>
          <cell r="EN65">
            <v>0</v>
          </cell>
          <cell r="EO65">
            <v>0</v>
          </cell>
          <cell r="EP65">
            <v>0</v>
          </cell>
          <cell r="EQ65">
            <v>0</v>
          </cell>
          <cell r="ER65">
            <v>2</v>
          </cell>
          <cell r="ES65">
            <v>0</v>
          </cell>
          <cell r="ET65">
            <v>16</v>
          </cell>
          <cell r="EU65">
            <v>0</v>
          </cell>
          <cell r="EV65">
            <v>0</v>
          </cell>
          <cell r="EW65">
            <v>3</v>
          </cell>
          <cell r="EX65">
            <v>1</v>
          </cell>
          <cell r="EY65">
            <v>0</v>
          </cell>
          <cell r="EZ65">
            <v>0</v>
          </cell>
          <cell r="FA65">
            <v>0</v>
          </cell>
          <cell r="FB65">
            <v>59</v>
          </cell>
          <cell r="FC65">
            <v>5</v>
          </cell>
          <cell r="FD65">
            <v>56</v>
          </cell>
          <cell r="FE65">
            <v>61</v>
          </cell>
          <cell r="FF65">
            <v>136</v>
          </cell>
          <cell r="FG65">
            <v>94</v>
          </cell>
          <cell r="FH65">
            <v>9</v>
          </cell>
          <cell r="FI65">
            <v>0</v>
          </cell>
          <cell r="FJ65">
            <v>0</v>
          </cell>
          <cell r="FK65">
            <v>0</v>
          </cell>
          <cell r="FL65">
            <v>0</v>
          </cell>
          <cell r="FM65">
            <v>0</v>
          </cell>
          <cell r="FN65">
            <v>1</v>
          </cell>
          <cell r="FO65">
            <v>0</v>
          </cell>
          <cell r="FP65">
            <v>0</v>
          </cell>
          <cell r="FQ65">
            <v>0</v>
          </cell>
          <cell r="FR65">
            <v>0</v>
          </cell>
          <cell r="FS65">
            <v>0</v>
          </cell>
          <cell r="FT65">
            <v>0</v>
          </cell>
          <cell r="FU65">
            <v>0</v>
          </cell>
          <cell r="FV65">
            <v>8</v>
          </cell>
          <cell r="FW65">
            <v>0</v>
          </cell>
          <cell r="FX65">
            <v>9</v>
          </cell>
          <cell r="FY65">
            <v>7</v>
          </cell>
          <cell r="FZ65">
            <v>22</v>
          </cell>
          <cell r="GA65">
            <v>25</v>
          </cell>
          <cell r="GB65">
            <v>2</v>
          </cell>
          <cell r="GC65">
            <v>0</v>
          </cell>
          <cell r="GD65">
            <v>0</v>
          </cell>
          <cell r="GE65">
            <v>0</v>
          </cell>
          <cell r="GF65">
            <v>0</v>
          </cell>
          <cell r="GG65">
            <v>0</v>
          </cell>
          <cell r="GH65">
            <v>0</v>
          </cell>
          <cell r="GI65">
            <v>0</v>
          </cell>
          <cell r="GJ65">
            <v>0</v>
          </cell>
          <cell r="GK65">
            <v>0</v>
          </cell>
          <cell r="GL65">
            <v>0</v>
          </cell>
          <cell r="GM65">
            <v>0</v>
          </cell>
          <cell r="GN65">
            <v>0</v>
          </cell>
          <cell r="GO65">
            <v>0</v>
          </cell>
          <cell r="GP65">
            <v>0</v>
          </cell>
          <cell r="GQ65">
            <v>0</v>
          </cell>
          <cell r="GR65">
            <v>0</v>
          </cell>
          <cell r="GS65">
            <v>0</v>
          </cell>
          <cell r="GT65">
            <v>0</v>
          </cell>
          <cell r="GU65">
            <v>0</v>
          </cell>
          <cell r="GV65">
            <v>0</v>
          </cell>
          <cell r="GW65">
            <v>5</v>
          </cell>
          <cell r="GX65">
            <v>22</v>
          </cell>
          <cell r="GY65">
            <v>39</v>
          </cell>
          <cell r="GZ65">
            <v>32</v>
          </cell>
          <cell r="HA65">
            <v>3</v>
          </cell>
          <cell r="HB65">
            <v>122</v>
          </cell>
          <cell r="HC65">
            <v>158</v>
          </cell>
          <cell r="HD65">
            <v>215</v>
          </cell>
          <cell r="HE65">
            <v>130</v>
          </cell>
          <cell r="HF65">
            <v>13</v>
          </cell>
          <cell r="HG65">
            <v>0</v>
          </cell>
          <cell r="HH65">
            <v>0</v>
          </cell>
          <cell r="HI65">
            <v>0</v>
          </cell>
          <cell r="HJ65">
            <v>0</v>
          </cell>
          <cell r="HK65">
            <v>0</v>
          </cell>
          <cell r="HL65">
            <v>0</v>
          </cell>
          <cell r="HM65">
            <v>0</v>
          </cell>
          <cell r="HN65">
            <v>0</v>
          </cell>
          <cell r="HO65">
            <v>0</v>
          </cell>
          <cell r="HP65">
            <v>0</v>
          </cell>
          <cell r="HQ65">
            <v>0</v>
          </cell>
          <cell r="HR65">
            <v>0</v>
          </cell>
          <cell r="HS65">
            <v>0</v>
          </cell>
          <cell r="HT65">
            <v>1</v>
          </cell>
          <cell r="HU65">
            <v>0</v>
          </cell>
          <cell r="HV65">
            <v>3</v>
          </cell>
          <cell r="HW65">
            <v>12</v>
          </cell>
          <cell r="HX65">
            <v>30</v>
          </cell>
          <cell r="HY65">
            <v>20</v>
          </cell>
          <cell r="HZ65">
            <v>0</v>
          </cell>
        </row>
        <row r="66">
          <cell r="A66">
            <v>100</v>
          </cell>
          <cell r="B66" t="str">
            <v>Stew Leonard's</v>
          </cell>
          <cell r="C66">
            <v>33439252677</v>
          </cell>
          <cell r="D66">
            <v>90</v>
          </cell>
          <cell r="E66">
            <v>0</v>
          </cell>
          <cell r="F66">
            <v>0</v>
          </cell>
          <cell r="G66">
            <v>0</v>
          </cell>
          <cell r="H66">
            <v>0</v>
          </cell>
          <cell r="I66">
            <v>0</v>
          </cell>
          <cell r="J66">
            <v>122</v>
          </cell>
          <cell r="K66">
            <v>114</v>
          </cell>
          <cell r="L66">
            <v>170</v>
          </cell>
          <cell r="M66">
            <v>122</v>
          </cell>
          <cell r="N66">
            <v>27</v>
          </cell>
          <cell r="O66">
            <v>0</v>
          </cell>
          <cell r="P66">
            <v>0</v>
          </cell>
          <cell r="Q66">
            <v>0</v>
          </cell>
          <cell r="R66">
            <v>0</v>
          </cell>
          <cell r="S66">
            <v>0</v>
          </cell>
          <cell r="T66">
            <v>199</v>
          </cell>
          <cell r="U66">
            <v>245</v>
          </cell>
          <cell r="V66">
            <v>413</v>
          </cell>
          <cell r="W66">
            <v>458</v>
          </cell>
          <cell r="X66">
            <v>51</v>
          </cell>
          <cell r="Y66">
            <v>0</v>
          </cell>
          <cell r="Z66">
            <v>0</v>
          </cell>
          <cell r="AA66">
            <v>0</v>
          </cell>
          <cell r="AB66">
            <v>0</v>
          </cell>
          <cell r="AC66">
            <v>0</v>
          </cell>
          <cell r="AD66">
            <v>274</v>
          </cell>
          <cell r="AE66">
            <v>599</v>
          </cell>
          <cell r="AF66">
            <v>1544</v>
          </cell>
          <cell r="AG66">
            <v>3817</v>
          </cell>
          <cell r="AH66">
            <v>301</v>
          </cell>
          <cell r="AI66">
            <v>0</v>
          </cell>
          <cell r="AJ66">
            <v>0</v>
          </cell>
          <cell r="AK66">
            <v>0</v>
          </cell>
          <cell r="AL66">
            <v>0</v>
          </cell>
          <cell r="AM66">
            <v>0</v>
          </cell>
          <cell r="AN66">
            <v>274</v>
          </cell>
          <cell r="AO66">
            <v>599</v>
          </cell>
          <cell r="AP66">
            <v>1544</v>
          </cell>
          <cell r="AQ66">
            <v>3827</v>
          </cell>
          <cell r="AR66">
            <v>301</v>
          </cell>
          <cell r="AS66">
            <v>0</v>
          </cell>
          <cell r="AT66">
            <v>0</v>
          </cell>
          <cell r="AU66">
            <v>0</v>
          </cell>
          <cell r="AV66">
            <v>0</v>
          </cell>
          <cell r="AW66">
            <v>0</v>
          </cell>
          <cell r="AX66">
            <v>5</v>
          </cell>
          <cell r="AY66">
            <v>27</v>
          </cell>
          <cell r="AZ66">
            <v>4</v>
          </cell>
          <cell r="BA66">
            <v>1349</v>
          </cell>
          <cell r="BB66">
            <v>47</v>
          </cell>
          <cell r="BC66">
            <v>0</v>
          </cell>
          <cell r="BD66">
            <v>0</v>
          </cell>
          <cell r="BE66">
            <v>0</v>
          </cell>
          <cell r="BF66">
            <v>0</v>
          </cell>
          <cell r="BG66">
            <v>0</v>
          </cell>
          <cell r="BH66">
            <v>9</v>
          </cell>
          <cell r="BI66">
            <v>6</v>
          </cell>
          <cell r="BJ66">
            <v>11</v>
          </cell>
          <cell r="BK66">
            <v>21</v>
          </cell>
          <cell r="BL66">
            <v>7</v>
          </cell>
          <cell r="BM66">
            <v>0</v>
          </cell>
          <cell r="BN66">
            <v>0</v>
          </cell>
          <cell r="BO66">
            <v>0</v>
          </cell>
          <cell r="BP66">
            <v>0</v>
          </cell>
          <cell r="BQ66">
            <v>0</v>
          </cell>
          <cell r="BR66">
            <v>1</v>
          </cell>
          <cell r="BS66">
            <v>9</v>
          </cell>
          <cell r="BT66">
            <v>50</v>
          </cell>
          <cell r="BU66">
            <v>24</v>
          </cell>
          <cell r="BV66">
            <v>5</v>
          </cell>
          <cell r="BW66">
            <v>0</v>
          </cell>
          <cell r="BX66">
            <v>0</v>
          </cell>
          <cell r="BY66">
            <v>0</v>
          </cell>
          <cell r="BZ66">
            <v>0</v>
          </cell>
          <cell r="CA66">
            <v>0</v>
          </cell>
          <cell r="CB66">
            <v>21</v>
          </cell>
          <cell r="CC66">
            <v>35</v>
          </cell>
          <cell r="CD66">
            <v>90</v>
          </cell>
          <cell r="CE66">
            <v>62</v>
          </cell>
          <cell r="CF66">
            <v>14</v>
          </cell>
          <cell r="CG66">
            <v>0</v>
          </cell>
          <cell r="CH66">
            <v>0</v>
          </cell>
          <cell r="CI66">
            <v>0</v>
          </cell>
          <cell r="CJ66">
            <v>0</v>
          </cell>
          <cell r="CK66">
            <v>0</v>
          </cell>
          <cell r="CL66">
            <v>3</v>
          </cell>
          <cell r="CM66">
            <v>9</v>
          </cell>
          <cell r="CN66">
            <v>49</v>
          </cell>
          <cell r="CO66">
            <v>25</v>
          </cell>
          <cell r="CP66">
            <v>0</v>
          </cell>
          <cell r="CQ66">
            <v>0</v>
          </cell>
          <cell r="CR66">
            <v>0</v>
          </cell>
          <cell r="CS66">
            <v>0</v>
          </cell>
          <cell r="CT66">
            <v>0</v>
          </cell>
          <cell r="CU66">
            <v>0</v>
          </cell>
          <cell r="CV66">
            <v>4</v>
          </cell>
          <cell r="CW66">
            <v>1</v>
          </cell>
          <cell r="CX66">
            <v>1</v>
          </cell>
          <cell r="CY66">
            <v>3</v>
          </cell>
          <cell r="CZ66">
            <v>3</v>
          </cell>
          <cell r="DA66">
            <v>0</v>
          </cell>
          <cell r="DB66">
            <v>0</v>
          </cell>
          <cell r="DC66">
            <v>0</v>
          </cell>
          <cell r="DD66">
            <v>0</v>
          </cell>
          <cell r="DE66">
            <v>0</v>
          </cell>
          <cell r="DF66">
            <v>13</v>
          </cell>
          <cell r="DG66">
            <v>9</v>
          </cell>
          <cell r="DH66">
            <v>3</v>
          </cell>
          <cell r="DI66">
            <v>30</v>
          </cell>
          <cell r="DJ66">
            <v>7</v>
          </cell>
          <cell r="DK66">
            <v>0</v>
          </cell>
          <cell r="DL66">
            <v>0</v>
          </cell>
          <cell r="DM66">
            <v>0</v>
          </cell>
          <cell r="DN66">
            <v>0</v>
          </cell>
          <cell r="DO66">
            <v>0</v>
          </cell>
          <cell r="DP66">
            <v>2</v>
          </cell>
          <cell r="DQ66">
            <v>2</v>
          </cell>
          <cell r="DR66">
            <v>2</v>
          </cell>
          <cell r="DS66">
            <v>8</v>
          </cell>
          <cell r="DT66">
            <v>0</v>
          </cell>
          <cell r="DU66">
            <v>0</v>
          </cell>
          <cell r="DV66">
            <v>0</v>
          </cell>
          <cell r="DW66">
            <v>0</v>
          </cell>
          <cell r="DX66">
            <v>0</v>
          </cell>
          <cell r="DY66">
            <v>0</v>
          </cell>
          <cell r="DZ66">
            <v>119</v>
          </cell>
          <cell r="EA66">
            <v>102</v>
          </cell>
          <cell r="EB66">
            <v>121</v>
          </cell>
          <cell r="EC66">
            <v>73</v>
          </cell>
          <cell r="ED66">
            <v>21</v>
          </cell>
          <cell r="EE66">
            <v>0</v>
          </cell>
          <cell r="EF66">
            <v>0</v>
          </cell>
          <cell r="EG66">
            <v>0</v>
          </cell>
          <cell r="EH66">
            <v>0</v>
          </cell>
          <cell r="EI66">
            <v>0</v>
          </cell>
          <cell r="EJ66">
            <v>2</v>
          </cell>
          <cell r="EK66">
            <v>1</v>
          </cell>
          <cell r="EL66">
            <v>0</v>
          </cell>
          <cell r="EM66">
            <v>15</v>
          </cell>
          <cell r="EN66">
            <v>3</v>
          </cell>
          <cell r="EO66">
            <v>0</v>
          </cell>
          <cell r="EP66">
            <v>0</v>
          </cell>
          <cell r="EQ66">
            <v>0</v>
          </cell>
          <cell r="ER66">
            <v>0</v>
          </cell>
          <cell r="ES66">
            <v>0</v>
          </cell>
          <cell r="ET66">
            <v>19</v>
          </cell>
          <cell r="EU66">
            <v>28</v>
          </cell>
          <cell r="EV66">
            <v>21</v>
          </cell>
          <cell r="EW66">
            <v>16</v>
          </cell>
          <cell r="EX66">
            <v>10</v>
          </cell>
          <cell r="EY66">
            <v>0</v>
          </cell>
          <cell r="EZ66">
            <v>0</v>
          </cell>
          <cell r="FA66">
            <v>0</v>
          </cell>
          <cell r="FB66">
            <v>0</v>
          </cell>
          <cell r="FC66">
            <v>0</v>
          </cell>
          <cell r="FD66">
            <v>13</v>
          </cell>
          <cell r="FE66">
            <v>10</v>
          </cell>
          <cell r="FF66">
            <v>36</v>
          </cell>
          <cell r="FG66">
            <v>39</v>
          </cell>
          <cell r="FH66">
            <v>6</v>
          </cell>
          <cell r="FI66">
            <v>0</v>
          </cell>
          <cell r="FJ66">
            <v>0</v>
          </cell>
          <cell r="FK66">
            <v>0</v>
          </cell>
          <cell r="FL66">
            <v>0</v>
          </cell>
          <cell r="FM66">
            <v>0</v>
          </cell>
          <cell r="FN66">
            <v>1</v>
          </cell>
          <cell r="FO66">
            <v>0</v>
          </cell>
          <cell r="FP66">
            <v>0</v>
          </cell>
          <cell r="FQ66">
            <v>7</v>
          </cell>
          <cell r="FR66">
            <v>0</v>
          </cell>
          <cell r="FS66">
            <v>0</v>
          </cell>
          <cell r="FT66">
            <v>0</v>
          </cell>
          <cell r="FU66">
            <v>0</v>
          </cell>
          <cell r="FV66">
            <v>0</v>
          </cell>
          <cell r="FW66">
            <v>0</v>
          </cell>
          <cell r="FX66">
            <v>0</v>
          </cell>
          <cell r="FY66">
            <v>5</v>
          </cell>
          <cell r="FZ66">
            <v>9</v>
          </cell>
          <cell r="GA66">
            <v>3</v>
          </cell>
          <cell r="GB66">
            <v>0</v>
          </cell>
          <cell r="GC66">
            <v>0</v>
          </cell>
          <cell r="GD66">
            <v>0</v>
          </cell>
          <cell r="GE66">
            <v>0</v>
          </cell>
          <cell r="GF66">
            <v>0</v>
          </cell>
          <cell r="GG66">
            <v>0</v>
          </cell>
          <cell r="GH66">
            <v>0</v>
          </cell>
          <cell r="GI66">
            <v>0</v>
          </cell>
          <cell r="GJ66">
            <v>0</v>
          </cell>
          <cell r="GK66">
            <v>0</v>
          </cell>
          <cell r="GL66">
            <v>0</v>
          </cell>
          <cell r="GM66">
            <v>0</v>
          </cell>
          <cell r="GN66">
            <v>0</v>
          </cell>
          <cell r="GO66">
            <v>0</v>
          </cell>
          <cell r="GP66">
            <v>0</v>
          </cell>
          <cell r="GQ66">
            <v>0</v>
          </cell>
          <cell r="GR66">
            <v>0</v>
          </cell>
          <cell r="GS66">
            <v>0</v>
          </cell>
          <cell r="GT66">
            <v>0</v>
          </cell>
          <cell r="GU66">
            <v>0</v>
          </cell>
          <cell r="GV66">
            <v>0</v>
          </cell>
          <cell r="GW66">
            <v>0</v>
          </cell>
          <cell r="GX66">
            <v>0</v>
          </cell>
          <cell r="GY66">
            <v>0</v>
          </cell>
          <cell r="GZ66">
            <v>0</v>
          </cell>
          <cell r="HA66">
            <v>0</v>
          </cell>
          <cell r="HB66">
            <v>89</v>
          </cell>
          <cell r="HC66">
            <v>67</v>
          </cell>
          <cell r="HD66">
            <v>89</v>
          </cell>
          <cell r="HE66">
            <v>51</v>
          </cell>
          <cell r="HF66">
            <v>10</v>
          </cell>
          <cell r="HG66">
            <v>0</v>
          </cell>
          <cell r="HH66">
            <v>0</v>
          </cell>
          <cell r="HI66">
            <v>0</v>
          </cell>
          <cell r="HJ66">
            <v>0</v>
          </cell>
          <cell r="HK66">
            <v>0</v>
          </cell>
          <cell r="HL66">
            <v>0</v>
          </cell>
          <cell r="HM66">
            <v>0</v>
          </cell>
          <cell r="HN66">
            <v>0</v>
          </cell>
          <cell r="HO66">
            <v>0</v>
          </cell>
          <cell r="HP66">
            <v>0</v>
          </cell>
          <cell r="HQ66">
            <v>0</v>
          </cell>
          <cell r="HR66">
            <v>0</v>
          </cell>
          <cell r="HS66">
            <v>0</v>
          </cell>
          <cell r="HT66">
            <v>0</v>
          </cell>
          <cell r="HU66">
            <v>0</v>
          </cell>
          <cell r="HV66">
            <v>0</v>
          </cell>
          <cell r="HW66">
            <v>4</v>
          </cell>
          <cell r="HX66">
            <v>15</v>
          </cell>
          <cell r="HY66">
            <v>6</v>
          </cell>
          <cell r="HZ66">
            <v>1</v>
          </cell>
        </row>
        <row r="67">
          <cell r="A67">
            <v>101</v>
          </cell>
          <cell r="B67" t="str">
            <v>Shared Technologies</v>
          </cell>
          <cell r="C67">
            <v>328179703901867</v>
          </cell>
          <cell r="D67">
            <v>91</v>
          </cell>
          <cell r="E67">
            <v>0</v>
          </cell>
          <cell r="F67">
            <v>0</v>
          </cell>
          <cell r="G67">
            <v>0</v>
          </cell>
          <cell r="H67">
            <v>0</v>
          </cell>
          <cell r="I67">
            <v>0</v>
          </cell>
          <cell r="J67">
            <v>0</v>
          </cell>
          <cell r="K67">
            <v>0</v>
          </cell>
          <cell r="L67">
            <v>4</v>
          </cell>
          <cell r="M67">
            <v>0</v>
          </cell>
          <cell r="N67">
            <v>0</v>
          </cell>
          <cell r="O67">
            <v>0</v>
          </cell>
          <cell r="P67">
            <v>0</v>
          </cell>
          <cell r="Q67">
            <v>0</v>
          </cell>
          <cell r="R67">
            <v>0</v>
          </cell>
          <cell r="S67">
            <v>0</v>
          </cell>
          <cell r="T67">
            <v>0</v>
          </cell>
          <cell r="U67">
            <v>0</v>
          </cell>
          <cell r="V67">
            <v>8</v>
          </cell>
          <cell r="W67">
            <v>0</v>
          </cell>
          <cell r="X67">
            <v>0</v>
          </cell>
          <cell r="Y67">
            <v>0</v>
          </cell>
          <cell r="Z67">
            <v>0</v>
          </cell>
          <cell r="AA67">
            <v>0</v>
          </cell>
          <cell r="AB67">
            <v>0</v>
          </cell>
          <cell r="AC67">
            <v>0</v>
          </cell>
          <cell r="AD67">
            <v>0</v>
          </cell>
          <cell r="AE67">
            <v>0</v>
          </cell>
          <cell r="AF67">
            <v>238</v>
          </cell>
          <cell r="AG67">
            <v>0</v>
          </cell>
          <cell r="AH67">
            <v>0</v>
          </cell>
          <cell r="AI67">
            <v>0</v>
          </cell>
          <cell r="AJ67">
            <v>0</v>
          </cell>
          <cell r="AK67">
            <v>0</v>
          </cell>
          <cell r="AL67">
            <v>0</v>
          </cell>
          <cell r="AM67">
            <v>0</v>
          </cell>
          <cell r="AN67">
            <v>0</v>
          </cell>
          <cell r="AO67">
            <v>0</v>
          </cell>
          <cell r="AP67">
            <v>238</v>
          </cell>
          <cell r="AQ67">
            <v>0</v>
          </cell>
          <cell r="AR67">
            <v>0</v>
          </cell>
          <cell r="AS67">
            <v>0</v>
          </cell>
          <cell r="AT67">
            <v>0</v>
          </cell>
          <cell r="AU67">
            <v>0</v>
          </cell>
          <cell r="AV67">
            <v>0</v>
          </cell>
          <cell r="AW67">
            <v>0</v>
          </cell>
          <cell r="AX67">
            <v>0</v>
          </cell>
          <cell r="AY67">
            <v>0</v>
          </cell>
          <cell r="AZ67">
            <v>34</v>
          </cell>
          <cell r="BA67">
            <v>0</v>
          </cell>
          <cell r="BB67">
            <v>0</v>
          </cell>
          <cell r="BC67">
            <v>0</v>
          </cell>
          <cell r="BD67">
            <v>0</v>
          </cell>
          <cell r="BE67">
            <v>0</v>
          </cell>
          <cell r="BF67">
            <v>0</v>
          </cell>
          <cell r="BG67">
            <v>0</v>
          </cell>
          <cell r="BH67">
            <v>0</v>
          </cell>
          <cell r="BI67">
            <v>0</v>
          </cell>
          <cell r="BJ67">
            <v>1</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2</v>
          </cell>
          <cell r="CE67">
            <v>0</v>
          </cell>
          <cell r="CF67">
            <v>0</v>
          </cell>
          <cell r="CG67">
            <v>0</v>
          </cell>
          <cell r="CH67">
            <v>0</v>
          </cell>
          <cell r="CI67">
            <v>0</v>
          </cell>
          <cell r="CJ67">
            <v>0</v>
          </cell>
          <cell r="CK67">
            <v>0</v>
          </cell>
          <cell r="CL67">
            <v>0</v>
          </cell>
          <cell r="CM67">
            <v>0</v>
          </cell>
          <cell r="CN67">
            <v>1</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3</v>
          </cell>
          <cell r="DI67">
            <v>0</v>
          </cell>
          <cell r="DJ67">
            <v>0</v>
          </cell>
          <cell r="DK67">
            <v>0</v>
          </cell>
          <cell r="DL67">
            <v>0</v>
          </cell>
          <cell r="DM67">
            <v>0</v>
          </cell>
          <cell r="DN67">
            <v>0</v>
          </cell>
          <cell r="DO67">
            <v>0</v>
          </cell>
          <cell r="DP67">
            <v>0</v>
          </cell>
          <cell r="DQ67">
            <v>0</v>
          </cell>
          <cell r="DR67">
            <v>2</v>
          </cell>
          <cell r="DS67">
            <v>0</v>
          </cell>
          <cell r="DT67">
            <v>0</v>
          </cell>
          <cell r="DU67">
            <v>0</v>
          </cell>
          <cell r="DV67">
            <v>0</v>
          </cell>
          <cell r="DW67">
            <v>0</v>
          </cell>
          <cell r="DX67">
            <v>0</v>
          </cell>
          <cell r="DY67">
            <v>0</v>
          </cell>
          <cell r="DZ67">
            <v>0</v>
          </cell>
          <cell r="EA67">
            <v>0</v>
          </cell>
          <cell r="EB67">
            <v>1</v>
          </cell>
          <cell r="EC67">
            <v>0</v>
          </cell>
          <cell r="ED67">
            <v>0</v>
          </cell>
          <cell r="EE67">
            <v>0</v>
          </cell>
          <cell r="EF67">
            <v>0</v>
          </cell>
          <cell r="EG67">
            <v>0</v>
          </cell>
          <cell r="EH67">
            <v>0</v>
          </cell>
          <cell r="EI67">
            <v>0</v>
          </cell>
          <cell r="EJ67">
            <v>0</v>
          </cell>
          <cell r="EK67">
            <v>0</v>
          </cell>
          <cell r="EL67">
            <v>1</v>
          </cell>
          <cell r="EM67">
            <v>0</v>
          </cell>
          <cell r="EN67">
            <v>0</v>
          </cell>
          <cell r="EO67">
            <v>0</v>
          </cell>
          <cell r="EP67">
            <v>0</v>
          </cell>
          <cell r="EQ67">
            <v>0</v>
          </cell>
          <cell r="ER67">
            <v>0</v>
          </cell>
          <cell r="ES67">
            <v>0</v>
          </cell>
          <cell r="ET67">
            <v>0</v>
          </cell>
          <cell r="EU67">
            <v>0</v>
          </cell>
          <cell r="EV67">
            <v>0</v>
          </cell>
          <cell r="EW67">
            <v>0</v>
          </cell>
          <cell r="EX67">
            <v>0</v>
          </cell>
          <cell r="EY67">
            <v>0</v>
          </cell>
          <cell r="EZ67">
            <v>0</v>
          </cell>
          <cell r="FA67">
            <v>0</v>
          </cell>
          <cell r="FB67">
            <v>0</v>
          </cell>
          <cell r="FC67">
            <v>0</v>
          </cell>
          <cell r="FD67">
            <v>0</v>
          </cell>
          <cell r="FE67">
            <v>0</v>
          </cell>
          <cell r="FF67">
            <v>2</v>
          </cell>
          <cell r="FG67">
            <v>0</v>
          </cell>
          <cell r="FH67">
            <v>0</v>
          </cell>
          <cell r="FI67">
            <v>0</v>
          </cell>
          <cell r="FJ67">
            <v>0</v>
          </cell>
          <cell r="FK67">
            <v>0</v>
          </cell>
          <cell r="FL67">
            <v>0</v>
          </cell>
          <cell r="FM67">
            <v>0</v>
          </cell>
          <cell r="FN67">
            <v>0</v>
          </cell>
          <cell r="FO67">
            <v>0</v>
          </cell>
          <cell r="FP67">
            <v>1</v>
          </cell>
          <cell r="FQ67">
            <v>0</v>
          </cell>
          <cell r="FR67">
            <v>0</v>
          </cell>
          <cell r="FS67">
            <v>0</v>
          </cell>
          <cell r="FT67">
            <v>0</v>
          </cell>
          <cell r="FU67">
            <v>0</v>
          </cell>
          <cell r="FV67">
            <v>0</v>
          </cell>
          <cell r="FW67">
            <v>0</v>
          </cell>
          <cell r="FX67">
            <v>0</v>
          </cell>
          <cell r="FY67">
            <v>0</v>
          </cell>
          <cell r="FZ67">
            <v>0</v>
          </cell>
          <cell r="GA67">
            <v>0</v>
          </cell>
          <cell r="GB67">
            <v>0</v>
          </cell>
          <cell r="GC67">
            <v>0</v>
          </cell>
          <cell r="GD67">
            <v>0</v>
          </cell>
          <cell r="GE67">
            <v>0</v>
          </cell>
          <cell r="GF67">
            <v>0</v>
          </cell>
          <cell r="GG67">
            <v>0</v>
          </cell>
          <cell r="GH67">
            <v>0</v>
          </cell>
          <cell r="GI67">
            <v>0</v>
          </cell>
          <cell r="GJ67">
            <v>0</v>
          </cell>
          <cell r="GK67">
            <v>0</v>
          </cell>
          <cell r="GL67">
            <v>0</v>
          </cell>
          <cell r="GM67">
            <v>0</v>
          </cell>
          <cell r="GN67">
            <v>0</v>
          </cell>
          <cell r="GO67">
            <v>0</v>
          </cell>
          <cell r="GP67">
            <v>0</v>
          </cell>
          <cell r="GQ67">
            <v>0</v>
          </cell>
          <cell r="GR67">
            <v>0</v>
          </cell>
          <cell r="GS67">
            <v>0</v>
          </cell>
          <cell r="GT67">
            <v>0</v>
          </cell>
          <cell r="GU67">
            <v>0</v>
          </cell>
          <cell r="GV67">
            <v>0</v>
          </cell>
          <cell r="GW67">
            <v>0</v>
          </cell>
          <cell r="GX67">
            <v>0</v>
          </cell>
          <cell r="GY67">
            <v>0</v>
          </cell>
          <cell r="GZ67">
            <v>0</v>
          </cell>
          <cell r="HA67">
            <v>0</v>
          </cell>
          <cell r="HB67">
            <v>0</v>
          </cell>
          <cell r="HC67">
            <v>0</v>
          </cell>
          <cell r="HD67">
            <v>1</v>
          </cell>
          <cell r="HE67">
            <v>0</v>
          </cell>
          <cell r="HF67">
            <v>0</v>
          </cell>
          <cell r="HG67">
            <v>0</v>
          </cell>
          <cell r="HH67">
            <v>0</v>
          </cell>
          <cell r="HI67">
            <v>0</v>
          </cell>
          <cell r="HJ67">
            <v>0</v>
          </cell>
          <cell r="HK67">
            <v>0</v>
          </cell>
          <cell r="HL67">
            <v>0</v>
          </cell>
          <cell r="HM67">
            <v>0</v>
          </cell>
          <cell r="HN67">
            <v>0</v>
          </cell>
          <cell r="HO67">
            <v>0</v>
          </cell>
          <cell r="HP67">
            <v>0</v>
          </cell>
          <cell r="HQ67">
            <v>0</v>
          </cell>
          <cell r="HR67">
            <v>0</v>
          </cell>
          <cell r="HS67">
            <v>0</v>
          </cell>
          <cell r="HT67">
            <v>0</v>
          </cell>
          <cell r="HU67">
            <v>0</v>
          </cell>
          <cell r="HV67">
            <v>0</v>
          </cell>
          <cell r="HW67">
            <v>0</v>
          </cell>
          <cell r="HX67">
            <v>0</v>
          </cell>
          <cell r="HY67">
            <v>0</v>
          </cell>
          <cell r="HZ67">
            <v>0</v>
          </cell>
        </row>
        <row r="68">
          <cell r="A68">
            <v>103</v>
          </cell>
          <cell r="B68" t="str">
            <v>Four Seasons Hotels</v>
          </cell>
          <cell r="C68">
            <v>106280431030</v>
          </cell>
          <cell r="D68">
            <v>92</v>
          </cell>
          <cell r="E68">
            <v>0</v>
          </cell>
          <cell r="F68">
            <v>0</v>
          </cell>
          <cell r="G68">
            <v>110</v>
          </cell>
          <cell r="H68">
            <v>570</v>
          </cell>
          <cell r="I68">
            <v>55</v>
          </cell>
          <cell r="J68">
            <v>820</v>
          </cell>
          <cell r="K68">
            <v>573</v>
          </cell>
          <cell r="L68">
            <v>1090</v>
          </cell>
          <cell r="M68">
            <v>699</v>
          </cell>
          <cell r="N68">
            <v>64</v>
          </cell>
          <cell r="O68">
            <v>0</v>
          </cell>
          <cell r="P68">
            <v>0</v>
          </cell>
          <cell r="Q68">
            <v>88</v>
          </cell>
          <cell r="R68">
            <v>300</v>
          </cell>
          <cell r="S68">
            <v>19</v>
          </cell>
          <cell r="T68">
            <v>712</v>
          </cell>
          <cell r="U68">
            <v>631</v>
          </cell>
          <cell r="V68">
            <v>1924</v>
          </cell>
          <cell r="W68">
            <v>1610</v>
          </cell>
          <cell r="X68">
            <v>33</v>
          </cell>
          <cell r="Y68">
            <v>0</v>
          </cell>
          <cell r="Z68">
            <v>0</v>
          </cell>
          <cell r="AA68">
            <v>228</v>
          </cell>
          <cell r="AB68">
            <v>1430</v>
          </cell>
          <cell r="AC68">
            <v>124</v>
          </cell>
          <cell r="AD68">
            <v>5058</v>
          </cell>
          <cell r="AE68">
            <v>11839</v>
          </cell>
          <cell r="AF68">
            <v>48573</v>
          </cell>
          <cell r="AG68">
            <v>56474</v>
          </cell>
          <cell r="AH68">
            <v>1246</v>
          </cell>
          <cell r="AI68">
            <v>0</v>
          </cell>
          <cell r="AJ68">
            <v>0</v>
          </cell>
          <cell r="AK68">
            <v>228</v>
          </cell>
          <cell r="AL68">
            <v>1430</v>
          </cell>
          <cell r="AM68">
            <v>124</v>
          </cell>
          <cell r="AN68">
            <v>5058</v>
          </cell>
          <cell r="AO68">
            <v>11839</v>
          </cell>
          <cell r="AP68">
            <v>48578</v>
          </cell>
          <cell r="AQ68">
            <v>56650</v>
          </cell>
          <cell r="AR68">
            <v>1293</v>
          </cell>
          <cell r="AS68">
            <v>0</v>
          </cell>
          <cell r="AT68">
            <v>0</v>
          </cell>
          <cell r="AU68">
            <v>7</v>
          </cell>
          <cell r="AV68">
            <v>82</v>
          </cell>
          <cell r="AW68">
            <v>1</v>
          </cell>
          <cell r="AX68">
            <v>39</v>
          </cell>
          <cell r="AY68">
            <v>8</v>
          </cell>
          <cell r="AZ68">
            <v>7</v>
          </cell>
          <cell r="BA68">
            <v>463</v>
          </cell>
          <cell r="BB68">
            <v>96</v>
          </cell>
          <cell r="BC68">
            <v>0</v>
          </cell>
          <cell r="BD68">
            <v>0</v>
          </cell>
          <cell r="BE68">
            <v>4</v>
          </cell>
          <cell r="BF68">
            <v>91</v>
          </cell>
          <cell r="BG68">
            <v>10</v>
          </cell>
          <cell r="BH68">
            <v>74</v>
          </cell>
          <cell r="BI68">
            <v>49</v>
          </cell>
          <cell r="BJ68">
            <v>59</v>
          </cell>
          <cell r="BK68">
            <v>116</v>
          </cell>
          <cell r="BL68">
            <v>31</v>
          </cell>
          <cell r="BM68">
            <v>0</v>
          </cell>
          <cell r="BN68">
            <v>0</v>
          </cell>
          <cell r="BO68">
            <v>27</v>
          </cell>
          <cell r="BP68">
            <v>248</v>
          </cell>
          <cell r="BQ68">
            <v>22</v>
          </cell>
          <cell r="BR68">
            <v>473</v>
          </cell>
          <cell r="BS68">
            <v>382</v>
          </cell>
          <cell r="BT68">
            <v>859</v>
          </cell>
          <cell r="BU68">
            <v>430</v>
          </cell>
          <cell r="BV68">
            <v>0</v>
          </cell>
          <cell r="BW68">
            <v>0</v>
          </cell>
          <cell r="BX68">
            <v>0</v>
          </cell>
          <cell r="BY68">
            <v>72</v>
          </cell>
          <cell r="BZ68">
            <v>491</v>
          </cell>
          <cell r="CA68">
            <v>47</v>
          </cell>
          <cell r="CB68">
            <v>711</v>
          </cell>
          <cell r="CC68">
            <v>488</v>
          </cell>
          <cell r="CD68">
            <v>900</v>
          </cell>
          <cell r="CE68">
            <v>542</v>
          </cell>
          <cell r="CF68">
            <v>40</v>
          </cell>
          <cell r="CG68">
            <v>0</v>
          </cell>
          <cell r="CH68">
            <v>0</v>
          </cell>
          <cell r="CI68">
            <v>21</v>
          </cell>
          <cell r="CJ68">
            <v>212</v>
          </cell>
          <cell r="CK68">
            <v>19</v>
          </cell>
          <cell r="CL68">
            <v>466</v>
          </cell>
          <cell r="CM68">
            <v>378</v>
          </cell>
          <cell r="CN68">
            <v>855</v>
          </cell>
          <cell r="CO68">
            <v>441</v>
          </cell>
          <cell r="CP68">
            <v>5</v>
          </cell>
          <cell r="CQ68">
            <v>0</v>
          </cell>
          <cell r="CR68">
            <v>0</v>
          </cell>
          <cell r="CS68">
            <v>0</v>
          </cell>
          <cell r="CT68">
            <v>0</v>
          </cell>
          <cell r="CU68">
            <v>0</v>
          </cell>
          <cell r="CV68">
            <v>7</v>
          </cell>
          <cell r="CW68">
            <v>5</v>
          </cell>
          <cell r="CX68">
            <v>13</v>
          </cell>
          <cell r="CY68">
            <v>13</v>
          </cell>
          <cell r="CZ68">
            <v>5</v>
          </cell>
          <cell r="DA68">
            <v>0</v>
          </cell>
          <cell r="DB68">
            <v>0</v>
          </cell>
          <cell r="DC68">
            <v>4</v>
          </cell>
          <cell r="DD68">
            <v>21</v>
          </cell>
          <cell r="DE68">
            <v>1</v>
          </cell>
          <cell r="DF68">
            <v>22</v>
          </cell>
          <cell r="DG68">
            <v>21</v>
          </cell>
          <cell r="DH68">
            <v>39</v>
          </cell>
          <cell r="DI68">
            <v>199</v>
          </cell>
          <cell r="DJ68">
            <v>61</v>
          </cell>
          <cell r="DK68">
            <v>0</v>
          </cell>
          <cell r="DL68">
            <v>0</v>
          </cell>
          <cell r="DM68">
            <v>0</v>
          </cell>
          <cell r="DN68">
            <v>14</v>
          </cell>
          <cell r="DO68">
            <v>0</v>
          </cell>
          <cell r="DP68">
            <v>22</v>
          </cell>
          <cell r="DQ68">
            <v>20</v>
          </cell>
          <cell r="DR68">
            <v>82</v>
          </cell>
          <cell r="DS68">
            <v>61</v>
          </cell>
          <cell r="DT68">
            <v>7</v>
          </cell>
          <cell r="DU68">
            <v>0</v>
          </cell>
          <cell r="DV68">
            <v>0</v>
          </cell>
          <cell r="DW68">
            <v>90</v>
          </cell>
          <cell r="DX68">
            <v>372</v>
          </cell>
          <cell r="DY68">
            <v>36</v>
          </cell>
          <cell r="DZ68">
            <v>372</v>
          </cell>
          <cell r="EA68">
            <v>203</v>
          </cell>
          <cell r="EB68">
            <v>246</v>
          </cell>
          <cell r="EC68">
            <v>97</v>
          </cell>
          <cell r="ED68">
            <v>5</v>
          </cell>
          <cell r="EE68">
            <v>0</v>
          </cell>
          <cell r="EF68">
            <v>0</v>
          </cell>
          <cell r="EG68">
            <v>0</v>
          </cell>
          <cell r="EH68">
            <v>2</v>
          </cell>
          <cell r="EI68">
            <v>1</v>
          </cell>
          <cell r="EJ68">
            <v>2</v>
          </cell>
          <cell r="EK68">
            <v>3</v>
          </cell>
          <cell r="EL68">
            <v>2</v>
          </cell>
          <cell r="EM68">
            <v>54</v>
          </cell>
          <cell r="EN68">
            <v>21</v>
          </cell>
          <cell r="EO68">
            <v>0</v>
          </cell>
          <cell r="EP68">
            <v>0</v>
          </cell>
          <cell r="EQ68">
            <v>21</v>
          </cell>
          <cell r="ER68">
            <v>78</v>
          </cell>
          <cell r="ES68">
            <v>2</v>
          </cell>
          <cell r="ET68">
            <v>65</v>
          </cell>
          <cell r="EU68">
            <v>26</v>
          </cell>
          <cell r="EV68">
            <v>65</v>
          </cell>
          <cell r="EW68">
            <v>77</v>
          </cell>
          <cell r="EX68">
            <v>18</v>
          </cell>
          <cell r="EY68">
            <v>0</v>
          </cell>
          <cell r="EZ68">
            <v>0</v>
          </cell>
          <cell r="FA68">
            <v>23</v>
          </cell>
          <cell r="FB68">
            <v>291</v>
          </cell>
          <cell r="FC68">
            <v>24</v>
          </cell>
          <cell r="FD68">
            <v>385</v>
          </cell>
          <cell r="FE68">
            <v>230</v>
          </cell>
          <cell r="FF68">
            <v>468</v>
          </cell>
          <cell r="FG68">
            <v>310</v>
          </cell>
          <cell r="FH68">
            <v>35</v>
          </cell>
          <cell r="FI68">
            <v>0</v>
          </cell>
          <cell r="FJ68">
            <v>0</v>
          </cell>
          <cell r="FK68">
            <v>0</v>
          </cell>
          <cell r="FL68">
            <v>0</v>
          </cell>
          <cell r="FM68">
            <v>0</v>
          </cell>
          <cell r="FN68">
            <v>1</v>
          </cell>
          <cell r="FO68">
            <v>0</v>
          </cell>
          <cell r="FP68">
            <v>6</v>
          </cell>
          <cell r="FQ68">
            <v>19</v>
          </cell>
          <cell r="FR68">
            <v>6</v>
          </cell>
          <cell r="FS68">
            <v>0</v>
          </cell>
          <cell r="FT68">
            <v>0</v>
          </cell>
          <cell r="FU68">
            <v>3</v>
          </cell>
          <cell r="FV68">
            <v>31</v>
          </cell>
          <cell r="FW68">
            <v>6</v>
          </cell>
          <cell r="FX68">
            <v>37</v>
          </cell>
          <cell r="FY68">
            <v>38</v>
          </cell>
          <cell r="FZ68">
            <v>117</v>
          </cell>
          <cell r="GA68">
            <v>51</v>
          </cell>
          <cell r="GB68">
            <v>2</v>
          </cell>
          <cell r="GC68">
            <v>0</v>
          </cell>
          <cell r="GD68">
            <v>0</v>
          </cell>
          <cell r="GE68">
            <v>0</v>
          </cell>
          <cell r="GF68">
            <v>0</v>
          </cell>
          <cell r="GG68">
            <v>0</v>
          </cell>
          <cell r="GH68">
            <v>0</v>
          </cell>
          <cell r="GI68">
            <v>0</v>
          </cell>
          <cell r="GJ68">
            <v>0</v>
          </cell>
          <cell r="GK68">
            <v>0</v>
          </cell>
          <cell r="GL68">
            <v>0</v>
          </cell>
          <cell r="GM68">
            <v>0</v>
          </cell>
          <cell r="GN68">
            <v>0</v>
          </cell>
          <cell r="GO68">
            <v>0</v>
          </cell>
          <cell r="GP68">
            <v>0</v>
          </cell>
          <cell r="GQ68">
            <v>0</v>
          </cell>
          <cell r="GR68">
            <v>0</v>
          </cell>
          <cell r="GS68">
            <v>0</v>
          </cell>
          <cell r="GT68">
            <v>0</v>
          </cell>
          <cell r="GU68">
            <v>0</v>
          </cell>
          <cell r="GV68">
            <v>0</v>
          </cell>
          <cell r="GW68">
            <v>0</v>
          </cell>
          <cell r="GX68">
            <v>0</v>
          </cell>
          <cell r="GY68">
            <v>63</v>
          </cell>
          <cell r="GZ68">
            <v>157</v>
          </cell>
          <cell r="HA68">
            <v>20</v>
          </cell>
          <cell r="HB68">
            <v>184</v>
          </cell>
          <cell r="HC68">
            <v>104</v>
          </cell>
          <cell r="HD68">
            <v>91</v>
          </cell>
          <cell r="HE68">
            <v>43</v>
          </cell>
          <cell r="HF68">
            <v>3</v>
          </cell>
          <cell r="HG68">
            <v>0</v>
          </cell>
          <cell r="HH68">
            <v>0</v>
          </cell>
          <cell r="HI68">
            <v>0</v>
          </cell>
          <cell r="HJ68">
            <v>0</v>
          </cell>
          <cell r="HK68">
            <v>0</v>
          </cell>
          <cell r="HL68">
            <v>0</v>
          </cell>
          <cell r="HM68">
            <v>0</v>
          </cell>
          <cell r="HN68">
            <v>0</v>
          </cell>
          <cell r="HO68">
            <v>0</v>
          </cell>
          <cell r="HP68">
            <v>0</v>
          </cell>
          <cell r="HQ68">
            <v>0</v>
          </cell>
          <cell r="HR68">
            <v>0</v>
          </cell>
          <cell r="HS68">
            <v>0</v>
          </cell>
          <cell r="HT68">
            <v>13</v>
          </cell>
          <cell r="HU68">
            <v>3</v>
          </cell>
          <cell r="HV68">
            <v>148</v>
          </cell>
          <cell r="HW68">
            <v>175</v>
          </cell>
          <cell r="HX68">
            <v>343</v>
          </cell>
          <cell r="HY68">
            <v>199</v>
          </cell>
          <cell r="HZ68">
            <v>0</v>
          </cell>
        </row>
        <row r="69">
          <cell r="A69">
            <v>106</v>
          </cell>
          <cell r="B69" t="str">
            <v>Gilbane</v>
          </cell>
          <cell r="C69">
            <v>258541740902855</v>
          </cell>
          <cell r="D69">
            <v>95</v>
          </cell>
          <cell r="E69">
            <v>0</v>
          </cell>
          <cell r="F69">
            <v>0</v>
          </cell>
          <cell r="G69">
            <v>0</v>
          </cell>
          <cell r="H69">
            <v>0</v>
          </cell>
          <cell r="I69">
            <v>0</v>
          </cell>
          <cell r="J69">
            <v>0</v>
          </cell>
          <cell r="K69">
            <v>0</v>
          </cell>
          <cell r="L69">
            <v>3</v>
          </cell>
          <cell r="M69">
            <v>2</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5</v>
          </cell>
          <cell r="AG69">
            <v>3</v>
          </cell>
          <cell r="AH69">
            <v>0</v>
          </cell>
          <cell r="AI69">
            <v>0</v>
          </cell>
          <cell r="AJ69">
            <v>0</v>
          </cell>
          <cell r="AK69">
            <v>0</v>
          </cell>
          <cell r="AL69">
            <v>0</v>
          </cell>
          <cell r="AM69">
            <v>0</v>
          </cell>
          <cell r="AN69">
            <v>0</v>
          </cell>
          <cell r="AO69">
            <v>0</v>
          </cell>
          <cell r="AP69">
            <v>5</v>
          </cell>
          <cell r="AQ69">
            <v>3</v>
          </cell>
          <cell r="AR69">
            <v>0</v>
          </cell>
          <cell r="AS69">
            <v>0</v>
          </cell>
          <cell r="AT69">
            <v>0</v>
          </cell>
          <cell r="AU69">
            <v>0</v>
          </cell>
          <cell r="AV69">
            <v>0</v>
          </cell>
          <cell r="AW69">
            <v>0</v>
          </cell>
          <cell r="AX69">
            <v>0</v>
          </cell>
          <cell r="AY69">
            <v>0</v>
          </cell>
          <cell r="AZ69">
            <v>1</v>
          </cell>
          <cell r="BA69">
            <v>0</v>
          </cell>
          <cell r="BB69">
            <v>0</v>
          </cell>
          <cell r="BC69">
            <v>0</v>
          </cell>
          <cell r="BD69">
            <v>0</v>
          </cell>
          <cell r="BE69">
            <v>0</v>
          </cell>
          <cell r="BF69">
            <v>0</v>
          </cell>
          <cell r="BG69">
            <v>0</v>
          </cell>
          <cell r="BH69">
            <v>0</v>
          </cell>
          <cell r="BI69">
            <v>0</v>
          </cell>
          <cell r="BJ69">
            <v>1</v>
          </cell>
          <cell r="BK69">
            <v>1</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3</v>
          </cell>
          <cell r="CE69">
            <v>1</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1</v>
          </cell>
          <cell r="DI69">
            <v>2</v>
          </cell>
          <cell r="DJ69">
            <v>0</v>
          </cell>
          <cell r="DK69">
            <v>0</v>
          </cell>
          <cell r="DL69">
            <v>0</v>
          </cell>
          <cell r="DM69">
            <v>0</v>
          </cell>
          <cell r="DN69">
            <v>0</v>
          </cell>
          <cell r="DO69">
            <v>0</v>
          </cell>
          <cell r="DP69">
            <v>0</v>
          </cell>
          <cell r="DQ69">
            <v>0</v>
          </cell>
          <cell r="DR69">
            <v>0</v>
          </cell>
          <cell r="DS69">
            <v>0</v>
          </cell>
          <cell r="DT69">
            <v>0</v>
          </cell>
          <cell r="DU69">
            <v>0</v>
          </cell>
          <cell r="DV69">
            <v>0</v>
          </cell>
          <cell r="DW69">
            <v>0</v>
          </cell>
          <cell r="DX69">
            <v>0</v>
          </cell>
          <cell r="DY69">
            <v>0</v>
          </cell>
          <cell r="DZ69">
            <v>0</v>
          </cell>
          <cell r="EA69">
            <v>0</v>
          </cell>
          <cell r="EB69">
            <v>2</v>
          </cell>
          <cell r="EC69">
            <v>1</v>
          </cell>
          <cell r="ED69">
            <v>0</v>
          </cell>
          <cell r="EE69">
            <v>0</v>
          </cell>
          <cell r="EF69">
            <v>0</v>
          </cell>
          <cell r="EG69">
            <v>0</v>
          </cell>
          <cell r="EH69">
            <v>0</v>
          </cell>
          <cell r="EI69">
            <v>0</v>
          </cell>
          <cell r="EJ69">
            <v>0</v>
          </cell>
          <cell r="EK69">
            <v>0</v>
          </cell>
          <cell r="EL69">
            <v>0</v>
          </cell>
          <cell r="EM69">
            <v>0</v>
          </cell>
          <cell r="EN69">
            <v>0</v>
          </cell>
          <cell r="EO69">
            <v>0</v>
          </cell>
          <cell r="EP69">
            <v>0</v>
          </cell>
          <cell r="EQ69">
            <v>0</v>
          </cell>
          <cell r="ER69">
            <v>0</v>
          </cell>
          <cell r="ES69">
            <v>0</v>
          </cell>
          <cell r="ET69">
            <v>0</v>
          </cell>
          <cell r="EU69">
            <v>0</v>
          </cell>
          <cell r="EV69">
            <v>1</v>
          </cell>
          <cell r="EW69">
            <v>0</v>
          </cell>
          <cell r="EX69">
            <v>0</v>
          </cell>
          <cell r="EY69">
            <v>0</v>
          </cell>
          <cell r="EZ69">
            <v>0</v>
          </cell>
          <cell r="FA69">
            <v>0</v>
          </cell>
          <cell r="FB69">
            <v>0</v>
          </cell>
          <cell r="FC69">
            <v>0</v>
          </cell>
          <cell r="FD69">
            <v>0</v>
          </cell>
          <cell r="FE69">
            <v>0</v>
          </cell>
          <cell r="FF69">
            <v>1</v>
          </cell>
          <cell r="FG69">
            <v>1</v>
          </cell>
          <cell r="FH69">
            <v>0</v>
          </cell>
          <cell r="FI69">
            <v>0</v>
          </cell>
          <cell r="FJ69">
            <v>0</v>
          </cell>
          <cell r="FK69">
            <v>0</v>
          </cell>
          <cell r="FL69">
            <v>0</v>
          </cell>
          <cell r="FM69">
            <v>0</v>
          </cell>
          <cell r="FN69">
            <v>0</v>
          </cell>
          <cell r="FO69">
            <v>0</v>
          </cell>
          <cell r="FP69">
            <v>0</v>
          </cell>
          <cell r="FQ69">
            <v>0</v>
          </cell>
          <cell r="FR69">
            <v>0</v>
          </cell>
          <cell r="FS69">
            <v>0</v>
          </cell>
          <cell r="FT69">
            <v>0</v>
          </cell>
          <cell r="FU69">
            <v>0</v>
          </cell>
          <cell r="FV69">
            <v>0</v>
          </cell>
          <cell r="FW69">
            <v>0</v>
          </cell>
          <cell r="FX69">
            <v>0</v>
          </cell>
          <cell r="FY69">
            <v>0</v>
          </cell>
          <cell r="FZ69">
            <v>0</v>
          </cell>
          <cell r="GA69">
            <v>1</v>
          </cell>
          <cell r="GB69">
            <v>0</v>
          </cell>
          <cell r="GC69">
            <v>0</v>
          </cell>
          <cell r="GD69">
            <v>0</v>
          </cell>
          <cell r="GE69">
            <v>0</v>
          </cell>
          <cell r="GF69">
            <v>0</v>
          </cell>
          <cell r="GG69">
            <v>0</v>
          </cell>
          <cell r="GH69">
            <v>0</v>
          </cell>
          <cell r="GI69">
            <v>0</v>
          </cell>
          <cell r="GJ69">
            <v>0</v>
          </cell>
          <cell r="GK69">
            <v>0</v>
          </cell>
          <cell r="GL69">
            <v>0</v>
          </cell>
          <cell r="GM69">
            <v>0</v>
          </cell>
          <cell r="GN69">
            <v>0</v>
          </cell>
          <cell r="GO69">
            <v>0</v>
          </cell>
          <cell r="GP69">
            <v>0</v>
          </cell>
          <cell r="GQ69">
            <v>0</v>
          </cell>
          <cell r="GR69">
            <v>0</v>
          </cell>
          <cell r="GS69">
            <v>0</v>
          </cell>
          <cell r="GT69">
            <v>0</v>
          </cell>
          <cell r="GU69">
            <v>0</v>
          </cell>
          <cell r="GV69">
            <v>0</v>
          </cell>
          <cell r="GW69">
            <v>0</v>
          </cell>
          <cell r="GX69">
            <v>0</v>
          </cell>
          <cell r="GY69">
            <v>0</v>
          </cell>
          <cell r="GZ69">
            <v>0</v>
          </cell>
          <cell r="HA69">
            <v>0</v>
          </cell>
          <cell r="HB69">
            <v>0</v>
          </cell>
          <cell r="HC69">
            <v>0</v>
          </cell>
          <cell r="HD69">
            <v>1</v>
          </cell>
          <cell r="HE69">
            <v>0</v>
          </cell>
          <cell r="HF69">
            <v>0</v>
          </cell>
          <cell r="HG69">
            <v>0</v>
          </cell>
          <cell r="HH69">
            <v>0</v>
          </cell>
          <cell r="HI69">
            <v>0</v>
          </cell>
          <cell r="HJ69">
            <v>0</v>
          </cell>
          <cell r="HK69">
            <v>0</v>
          </cell>
          <cell r="HL69">
            <v>0</v>
          </cell>
          <cell r="HM69">
            <v>0</v>
          </cell>
          <cell r="HN69">
            <v>0</v>
          </cell>
          <cell r="HO69">
            <v>0</v>
          </cell>
          <cell r="HP69">
            <v>0</v>
          </cell>
          <cell r="HQ69">
            <v>0</v>
          </cell>
          <cell r="HR69">
            <v>0</v>
          </cell>
          <cell r="HS69">
            <v>0</v>
          </cell>
          <cell r="HT69">
            <v>0</v>
          </cell>
          <cell r="HU69">
            <v>0</v>
          </cell>
          <cell r="HV69">
            <v>0</v>
          </cell>
          <cell r="HW69">
            <v>0</v>
          </cell>
          <cell r="HX69">
            <v>0</v>
          </cell>
          <cell r="HY69">
            <v>0</v>
          </cell>
          <cell r="HZ69">
            <v>0</v>
          </cell>
        </row>
        <row r="70">
          <cell r="A70">
            <v>107</v>
          </cell>
          <cell r="B70" t="str">
            <v>Brocade Communications Systems</v>
          </cell>
          <cell r="C70">
            <v>111983056070</v>
          </cell>
          <cell r="D70">
            <v>96</v>
          </cell>
          <cell r="E70">
            <v>0</v>
          </cell>
          <cell r="F70">
            <v>0</v>
          </cell>
          <cell r="G70">
            <v>1</v>
          </cell>
          <cell r="H70">
            <v>44</v>
          </cell>
          <cell r="I70">
            <v>2</v>
          </cell>
          <cell r="J70">
            <v>55</v>
          </cell>
          <cell r="K70">
            <v>56</v>
          </cell>
          <cell r="L70">
            <v>75</v>
          </cell>
          <cell r="M70">
            <v>78</v>
          </cell>
          <cell r="N70">
            <v>7</v>
          </cell>
          <cell r="O70">
            <v>0</v>
          </cell>
          <cell r="P70">
            <v>0</v>
          </cell>
          <cell r="Q70">
            <v>0</v>
          </cell>
          <cell r="R70">
            <v>27</v>
          </cell>
          <cell r="S70">
            <v>1</v>
          </cell>
          <cell r="T70">
            <v>69</v>
          </cell>
          <cell r="U70">
            <v>78</v>
          </cell>
          <cell r="V70">
            <v>37</v>
          </cell>
          <cell r="W70">
            <v>35</v>
          </cell>
          <cell r="X70">
            <v>2</v>
          </cell>
          <cell r="Y70">
            <v>0</v>
          </cell>
          <cell r="Z70">
            <v>0</v>
          </cell>
          <cell r="AA70">
            <v>0</v>
          </cell>
          <cell r="AB70">
            <v>285</v>
          </cell>
          <cell r="AC70">
            <v>14</v>
          </cell>
          <cell r="AD70">
            <v>3333</v>
          </cell>
          <cell r="AE70">
            <v>3051</v>
          </cell>
          <cell r="AF70">
            <v>1463</v>
          </cell>
          <cell r="AG70">
            <v>637</v>
          </cell>
          <cell r="AH70">
            <v>10</v>
          </cell>
          <cell r="AI70">
            <v>0</v>
          </cell>
          <cell r="AJ70">
            <v>0</v>
          </cell>
          <cell r="AK70">
            <v>0</v>
          </cell>
          <cell r="AL70">
            <v>285</v>
          </cell>
          <cell r="AM70">
            <v>14</v>
          </cell>
          <cell r="AN70">
            <v>3333</v>
          </cell>
          <cell r="AO70">
            <v>3051</v>
          </cell>
          <cell r="AP70">
            <v>1463</v>
          </cell>
          <cell r="AQ70">
            <v>673</v>
          </cell>
          <cell r="AR70">
            <v>10</v>
          </cell>
          <cell r="AS70">
            <v>0</v>
          </cell>
          <cell r="AT70">
            <v>0</v>
          </cell>
          <cell r="AU70">
            <v>0</v>
          </cell>
          <cell r="AV70">
            <v>40</v>
          </cell>
          <cell r="AW70">
            <v>3</v>
          </cell>
          <cell r="AX70">
            <v>127</v>
          </cell>
          <cell r="AY70">
            <v>197</v>
          </cell>
          <cell r="AZ70">
            <v>198</v>
          </cell>
          <cell r="BA70">
            <v>149</v>
          </cell>
          <cell r="BB70">
            <v>1</v>
          </cell>
          <cell r="BC70">
            <v>0</v>
          </cell>
          <cell r="BD70">
            <v>0</v>
          </cell>
          <cell r="BE70">
            <v>1</v>
          </cell>
          <cell r="BF70">
            <v>23</v>
          </cell>
          <cell r="BG70">
            <v>2</v>
          </cell>
          <cell r="BH70">
            <v>26</v>
          </cell>
          <cell r="BI70">
            <v>21</v>
          </cell>
          <cell r="BJ70">
            <v>36</v>
          </cell>
          <cell r="BK70">
            <v>57</v>
          </cell>
          <cell r="BL70">
            <v>5</v>
          </cell>
          <cell r="BM70">
            <v>0</v>
          </cell>
          <cell r="BN70">
            <v>0</v>
          </cell>
          <cell r="BO70">
            <v>0</v>
          </cell>
          <cell r="BP70">
            <v>4</v>
          </cell>
          <cell r="BQ70">
            <v>0</v>
          </cell>
          <cell r="BR70">
            <v>5</v>
          </cell>
          <cell r="BS70">
            <v>3</v>
          </cell>
          <cell r="BT70">
            <v>0</v>
          </cell>
          <cell r="BU70">
            <v>1</v>
          </cell>
          <cell r="BV70">
            <v>0</v>
          </cell>
          <cell r="BW70">
            <v>0</v>
          </cell>
          <cell r="BX70">
            <v>0</v>
          </cell>
          <cell r="BY70">
            <v>1</v>
          </cell>
          <cell r="BZ70">
            <v>33</v>
          </cell>
          <cell r="CA70">
            <v>1</v>
          </cell>
          <cell r="CB70">
            <v>42</v>
          </cell>
          <cell r="CC70">
            <v>44</v>
          </cell>
          <cell r="CD70">
            <v>58</v>
          </cell>
          <cell r="CE70">
            <v>62</v>
          </cell>
          <cell r="CF70">
            <v>6</v>
          </cell>
          <cell r="CG70">
            <v>0</v>
          </cell>
          <cell r="CH70">
            <v>0</v>
          </cell>
          <cell r="CI70">
            <v>0</v>
          </cell>
          <cell r="CJ70">
            <v>3</v>
          </cell>
          <cell r="CK70">
            <v>0</v>
          </cell>
          <cell r="CL70">
            <v>2</v>
          </cell>
          <cell r="CM70">
            <v>0</v>
          </cell>
          <cell r="CN70">
            <v>3</v>
          </cell>
          <cell r="CO70">
            <v>2</v>
          </cell>
          <cell r="CP70">
            <v>0</v>
          </cell>
          <cell r="CQ70">
            <v>0</v>
          </cell>
          <cell r="CR70">
            <v>0</v>
          </cell>
          <cell r="CS70">
            <v>0</v>
          </cell>
          <cell r="CT70">
            <v>0</v>
          </cell>
          <cell r="CU70">
            <v>0</v>
          </cell>
          <cell r="CV70">
            <v>1</v>
          </cell>
          <cell r="CW70">
            <v>6</v>
          </cell>
          <cell r="CX70">
            <v>3</v>
          </cell>
          <cell r="CY70">
            <v>0</v>
          </cell>
          <cell r="CZ70">
            <v>0</v>
          </cell>
          <cell r="DA70">
            <v>0</v>
          </cell>
          <cell r="DB70">
            <v>0</v>
          </cell>
          <cell r="DC70">
            <v>0</v>
          </cell>
          <cell r="DD70">
            <v>22</v>
          </cell>
          <cell r="DE70">
            <v>1</v>
          </cell>
          <cell r="DF70">
            <v>33</v>
          </cell>
          <cell r="DG70">
            <v>36</v>
          </cell>
          <cell r="DH70">
            <v>54</v>
          </cell>
          <cell r="DI70">
            <v>67</v>
          </cell>
          <cell r="DJ70">
            <v>6</v>
          </cell>
          <cell r="DK70">
            <v>0</v>
          </cell>
          <cell r="DL70">
            <v>0</v>
          </cell>
          <cell r="DM70">
            <v>0</v>
          </cell>
          <cell r="DN70">
            <v>2</v>
          </cell>
          <cell r="DO70">
            <v>1</v>
          </cell>
          <cell r="DP70">
            <v>2</v>
          </cell>
          <cell r="DQ70">
            <v>2</v>
          </cell>
          <cell r="DR70">
            <v>4</v>
          </cell>
          <cell r="DS70">
            <v>1</v>
          </cell>
          <cell r="DT70">
            <v>1</v>
          </cell>
          <cell r="DU70">
            <v>0</v>
          </cell>
          <cell r="DV70">
            <v>0</v>
          </cell>
          <cell r="DW70">
            <v>1</v>
          </cell>
          <cell r="DX70">
            <v>22</v>
          </cell>
          <cell r="DY70">
            <v>1</v>
          </cell>
          <cell r="DZ70">
            <v>28</v>
          </cell>
          <cell r="EA70">
            <v>21</v>
          </cell>
          <cell r="EB70">
            <v>22</v>
          </cell>
          <cell r="EC70">
            <v>12</v>
          </cell>
          <cell r="ED70">
            <v>2</v>
          </cell>
          <cell r="EE70">
            <v>0</v>
          </cell>
          <cell r="EF70">
            <v>0</v>
          </cell>
          <cell r="EG70">
            <v>0</v>
          </cell>
          <cell r="EH70">
            <v>1</v>
          </cell>
          <cell r="EI70">
            <v>0</v>
          </cell>
          <cell r="EJ70">
            <v>0</v>
          </cell>
          <cell r="EK70">
            <v>1</v>
          </cell>
          <cell r="EL70">
            <v>7</v>
          </cell>
          <cell r="EM70">
            <v>11</v>
          </cell>
          <cell r="EN70">
            <v>0</v>
          </cell>
          <cell r="EO70">
            <v>0</v>
          </cell>
          <cell r="EP70">
            <v>0</v>
          </cell>
          <cell r="EQ70">
            <v>0</v>
          </cell>
          <cell r="ER70">
            <v>6</v>
          </cell>
          <cell r="ES70">
            <v>0</v>
          </cell>
          <cell r="ET70">
            <v>9</v>
          </cell>
          <cell r="EU70">
            <v>20</v>
          </cell>
          <cell r="EV70">
            <v>18</v>
          </cell>
          <cell r="EW70">
            <v>11</v>
          </cell>
          <cell r="EX70">
            <v>1</v>
          </cell>
          <cell r="EY70">
            <v>0</v>
          </cell>
          <cell r="EZ70">
            <v>0</v>
          </cell>
          <cell r="FA70">
            <v>1</v>
          </cell>
          <cell r="FB70">
            <v>26</v>
          </cell>
          <cell r="FC70">
            <v>2</v>
          </cell>
          <cell r="FD70">
            <v>29</v>
          </cell>
          <cell r="FE70">
            <v>21</v>
          </cell>
          <cell r="FF70">
            <v>41</v>
          </cell>
          <cell r="FG70">
            <v>59</v>
          </cell>
          <cell r="FH70">
            <v>5</v>
          </cell>
          <cell r="FI70">
            <v>0</v>
          </cell>
          <cell r="FJ70">
            <v>0</v>
          </cell>
          <cell r="FK70">
            <v>0</v>
          </cell>
          <cell r="FL70">
            <v>0</v>
          </cell>
          <cell r="FM70">
            <v>0</v>
          </cell>
          <cell r="FN70">
            <v>0</v>
          </cell>
          <cell r="FO70">
            <v>0</v>
          </cell>
          <cell r="FP70">
            <v>1</v>
          </cell>
          <cell r="FQ70">
            <v>0</v>
          </cell>
          <cell r="FR70">
            <v>1</v>
          </cell>
          <cell r="FS70">
            <v>0</v>
          </cell>
          <cell r="FT70">
            <v>0</v>
          </cell>
          <cell r="FU70">
            <v>0</v>
          </cell>
          <cell r="FV70">
            <v>6</v>
          </cell>
          <cell r="FW70">
            <v>0</v>
          </cell>
          <cell r="FX70">
            <v>5</v>
          </cell>
          <cell r="FY70">
            <v>1</v>
          </cell>
          <cell r="FZ70">
            <v>4</v>
          </cell>
          <cell r="GA70">
            <v>3</v>
          </cell>
          <cell r="GB70">
            <v>0</v>
          </cell>
          <cell r="GC70">
            <v>0</v>
          </cell>
          <cell r="GD70">
            <v>0</v>
          </cell>
          <cell r="GE70">
            <v>0</v>
          </cell>
          <cell r="GF70">
            <v>0</v>
          </cell>
          <cell r="GG70">
            <v>0</v>
          </cell>
          <cell r="GH70">
            <v>0</v>
          </cell>
          <cell r="GI70">
            <v>0</v>
          </cell>
          <cell r="GJ70">
            <v>0</v>
          </cell>
          <cell r="GK70">
            <v>0</v>
          </cell>
          <cell r="GL70">
            <v>0</v>
          </cell>
          <cell r="GM70">
            <v>0</v>
          </cell>
          <cell r="GN70">
            <v>0</v>
          </cell>
          <cell r="GO70">
            <v>0</v>
          </cell>
          <cell r="GP70">
            <v>0</v>
          </cell>
          <cell r="GQ70">
            <v>0</v>
          </cell>
          <cell r="GR70">
            <v>0</v>
          </cell>
          <cell r="GS70">
            <v>0</v>
          </cell>
          <cell r="GT70">
            <v>0</v>
          </cell>
          <cell r="GU70">
            <v>0</v>
          </cell>
          <cell r="GV70">
            <v>0</v>
          </cell>
          <cell r="GW70">
            <v>0</v>
          </cell>
          <cell r="GX70">
            <v>0</v>
          </cell>
          <cell r="GY70">
            <v>0</v>
          </cell>
          <cell r="GZ70">
            <v>5</v>
          </cell>
          <cell r="HA70">
            <v>0</v>
          </cell>
          <cell r="HB70">
            <v>11</v>
          </cell>
          <cell r="HC70">
            <v>14</v>
          </cell>
          <cell r="HD70">
            <v>11</v>
          </cell>
          <cell r="HE70">
            <v>5</v>
          </cell>
          <cell r="HF70">
            <v>0</v>
          </cell>
          <cell r="HG70">
            <v>0</v>
          </cell>
          <cell r="HH70">
            <v>0</v>
          </cell>
          <cell r="HI70">
            <v>0</v>
          </cell>
          <cell r="HJ70">
            <v>0</v>
          </cell>
          <cell r="HK70">
            <v>0</v>
          </cell>
          <cell r="HL70">
            <v>0</v>
          </cell>
          <cell r="HM70">
            <v>0</v>
          </cell>
          <cell r="HN70">
            <v>0</v>
          </cell>
          <cell r="HO70">
            <v>0</v>
          </cell>
          <cell r="HP70">
            <v>0</v>
          </cell>
          <cell r="HQ70">
            <v>0</v>
          </cell>
          <cell r="HR70">
            <v>0</v>
          </cell>
          <cell r="HS70">
            <v>0</v>
          </cell>
          <cell r="HT70">
            <v>1</v>
          </cell>
          <cell r="HU70">
            <v>0</v>
          </cell>
          <cell r="HV70">
            <v>1</v>
          </cell>
          <cell r="HW70">
            <v>0</v>
          </cell>
          <cell r="HX70">
            <v>0</v>
          </cell>
          <cell r="HY70">
            <v>0</v>
          </cell>
          <cell r="HZ70">
            <v>0</v>
          </cell>
        </row>
        <row r="71">
          <cell r="A71">
            <v>108</v>
          </cell>
          <cell r="B71" t="str">
            <v>CH2M Hill</v>
          </cell>
          <cell r="C71">
            <v>130017893696618</v>
          </cell>
          <cell r="D71">
            <v>97</v>
          </cell>
          <cell r="E71">
            <v>0</v>
          </cell>
          <cell r="F71">
            <v>0</v>
          </cell>
          <cell r="G71">
            <v>0</v>
          </cell>
          <cell r="H71">
            <v>13</v>
          </cell>
          <cell r="I71">
            <v>1</v>
          </cell>
          <cell r="J71">
            <v>37</v>
          </cell>
          <cell r="K71">
            <v>60</v>
          </cell>
          <cell r="L71">
            <v>51</v>
          </cell>
          <cell r="M71">
            <v>14</v>
          </cell>
          <cell r="N71">
            <v>0</v>
          </cell>
          <cell r="O71">
            <v>0</v>
          </cell>
          <cell r="P71">
            <v>0</v>
          </cell>
          <cell r="Q71">
            <v>0</v>
          </cell>
          <cell r="R71">
            <v>13</v>
          </cell>
          <cell r="S71">
            <v>2</v>
          </cell>
          <cell r="T71">
            <v>71</v>
          </cell>
          <cell r="U71">
            <v>69</v>
          </cell>
          <cell r="V71">
            <v>46</v>
          </cell>
          <cell r="W71">
            <v>6</v>
          </cell>
          <cell r="X71">
            <v>0</v>
          </cell>
          <cell r="Y71">
            <v>0</v>
          </cell>
          <cell r="Z71">
            <v>0</v>
          </cell>
          <cell r="AA71">
            <v>0</v>
          </cell>
          <cell r="AB71">
            <v>0</v>
          </cell>
          <cell r="AC71">
            <v>0</v>
          </cell>
          <cell r="AD71">
            <v>22</v>
          </cell>
          <cell r="AE71">
            <v>96</v>
          </cell>
          <cell r="AF71">
            <v>10</v>
          </cell>
          <cell r="AG71">
            <v>2</v>
          </cell>
          <cell r="AH71">
            <v>0</v>
          </cell>
          <cell r="AI71">
            <v>0</v>
          </cell>
          <cell r="AJ71">
            <v>0</v>
          </cell>
          <cell r="AK71">
            <v>0</v>
          </cell>
          <cell r="AL71">
            <v>0</v>
          </cell>
          <cell r="AM71">
            <v>0</v>
          </cell>
          <cell r="AN71">
            <v>22</v>
          </cell>
          <cell r="AO71">
            <v>96</v>
          </cell>
          <cell r="AP71">
            <v>10</v>
          </cell>
          <cell r="AQ71">
            <v>2</v>
          </cell>
          <cell r="AR71">
            <v>0</v>
          </cell>
          <cell r="AS71">
            <v>0</v>
          </cell>
          <cell r="AT71">
            <v>0</v>
          </cell>
          <cell r="AU71">
            <v>0</v>
          </cell>
          <cell r="AV71">
            <v>0</v>
          </cell>
          <cell r="AW71">
            <v>0</v>
          </cell>
          <cell r="AX71">
            <v>6</v>
          </cell>
          <cell r="AY71">
            <v>8</v>
          </cell>
          <cell r="AZ71">
            <v>0</v>
          </cell>
          <cell r="BA71">
            <v>0</v>
          </cell>
          <cell r="BB71">
            <v>0</v>
          </cell>
          <cell r="BC71">
            <v>0</v>
          </cell>
          <cell r="BD71">
            <v>0</v>
          </cell>
          <cell r="BE71">
            <v>0</v>
          </cell>
          <cell r="BF71">
            <v>2</v>
          </cell>
          <cell r="BG71">
            <v>0</v>
          </cell>
          <cell r="BH71">
            <v>2</v>
          </cell>
          <cell r="BI71">
            <v>4</v>
          </cell>
          <cell r="BJ71">
            <v>4</v>
          </cell>
          <cell r="BK71">
            <v>1</v>
          </cell>
          <cell r="BL71">
            <v>0</v>
          </cell>
          <cell r="BM71">
            <v>0</v>
          </cell>
          <cell r="BN71">
            <v>0</v>
          </cell>
          <cell r="BO71">
            <v>0</v>
          </cell>
          <cell r="BP71">
            <v>0</v>
          </cell>
          <cell r="BQ71">
            <v>0</v>
          </cell>
          <cell r="BR71">
            <v>0</v>
          </cell>
          <cell r="BS71">
            <v>0</v>
          </cell>
          <cell r="BT71">
            <v>0</v>
          </cell>
          <cell r="BU71">
            <v>1</v>
          </cell>
          <cell r="BV71">
            <v>0</v>
          </cell>
          <cell r="BW71">
            <v>0</v>
          </cell>
          <cell r="BX71">
            <v>0</v>
          </cell>
          <cell r="BY71">
            <v>0</v>
          </cell>
          <cell r="BZ71">
            <v>5</v>
          </cell>
          <cell r="CA71">
            <v>0</v>
          </cell>
          <cell r="CB71">
            <v>12</v>
          </cell>
          <cell r="CC71">
            <v>11</v>
          </cell>
          <cell r="CD71">
            <v>13</v>
          </cell>
          <cell r="CE71">
            <v>8</v>
          </cell>
          <cell r="CF71">
            <v>0</v>
          </cell>
          <cell r="CG71">
            <v>0</v>
          </cell>
          <cell r="CH71">
            <v>0</v>
          </cell>
          <cell r="CI71">
            <v>0</v>
          </cell>
          <cell r="CJ71">
            <v>0</v>
          </cell>
          <cell r="CK71">
            <v>0</v>
          </cell>
          <cell r="CL71">
            <v>0</v>
          </cell>
          <cell r="CM71">
            <v>0</v>
          </cell>
          <cell r="CN71">
            <v>0</v>
          </cell>
          <cell r="CO71">
            <v>0</v>
          </cell>
          <cell r="CP71">
            <v>0</v>
          </cell>
          <cell r="CQ71">
            <v>0</v>
          </cell>
          <cell r="CR71">
            <v>0</v>
          </cell>
          <cell r="CS71">
            <v>0</v>
          </cell>
          <cell r="CT71">
            <v>0</v>
          </cell>
          <cell r="CU71">
            <v>0</v>
          </cell>
          <cell r="CV71">
            <v>0</v>
          </cell>
          <cell r="CW71">
            <v>0</v>
          </cell>
          <cell r="CX71">
            <v>0</v>
          </cell>
          <cell r="CY71">
            <v>2</v>
          </cell>
          <cell r="CZ71">
            <v>0</v>
          </cell>
          <cell r="DA71">
            <v>0</v>
          </cell>
          <cell r="DB71">
            <v>0</v>
          </cell>
          <cell r="DC71">
            <v>0</v>
          </cell>
          <cell r="DD71">
            <v>0</v>
          </cell>
          <cell r="DE71">
            <v>0</v>
          </cell>
          <cell r="DF71">
            <v>2</v>
          </cell>
          <cell r="DG71">
            <v>4</v>
          </cell>
          <cell r="DH71">
            <v>5</v>
          </cell>
          <cell r="DI71">
            <v>1</v>
          </cell>
          <cell r="DJ71">
            <v>0</v>
          </cell>
          <cell r="DK71">
            <v>0</v>
          </cell>
          <cell r="DL71">
            <v>0</v>
          </cell>
          <cell r="DM71">
            <v>0</v>
          </cell>
          <cell r="DN71">
            <v>0</v>
          </cell>
          <cell r="DO71">
            <v>0</v>
          </cell>
          <cell r="DP71">
            <v>0</v>
          </cell>
          <cell r="DQ71">
            <v>0</v>
          </cell>
          <cell r="DR71">
            <v>0</v>
          </cell>
          <cell r="DS71">
            <v>0</v>
          </cell>
          <cell r="DT71">
            <v>0</v>
          </cell>
          <cell r="DU71">
            <v>0</v>
          </cell>
          <cell r="DV71">
            <v>0</v>
          </cell>
          <cell r="DW71">
            <v>0</v>
          </cell>
          <cell r="DX71">
            <v>13</v>
          </cell>
          <cell r="DY71">
            <v>1</v>
          </cell>
          <cell r="DZ71">
            <v>36</v>
          </cell>
          <cell r="EA71">
            <v>57</v>
          </cell>
          <cell r="EB71">
            <v>51</v>
          </cell>
          <cell r="EC71">
            <v>13</v>
          </cell>
          <cell r="ED71">
            <v>0</v>
          </cell>
          <cell r="EE71">
            <v>0</v>
          </cell>
          <cell r="EF71">
            <v>0</v>
          </cell>
          <cell r="EG71">
            <v>0</v>
          </cell>
          <cell r="EH71">
            <v>0</v>
          </cell>
          <cell r="EI71">
            <v>0</v>
          </cell>
          <cell r="EJ71">
            <v>0</v>
          </cell>
          <cell r="EK71">
            <v>0</v>
          </cell>
          <cell r="EL71">
            <v>1</v>
          </cell>
          <cell r="EM71">
            <v>0</v>
          </cell>
          <cell r="EN71">
            <v>0</v>
          </cell>
          <cell r="EO71">
            <v>0</v>
          </cell>
          <cell r="EP71">
            <v>0</v>
          </cell>
          <cell r="EQ71">
            <v>0</v>
          </cell>
          <cell r="ER71">
            <v>0</v>
          </cell>
          <cell r="ES71">
            <v>0</v>
          </cell>
          <cell r="ET71">
            <v>0</v>
          </cell>
          <cell r="EU71">
            <v>0</v>
          </cell>
          <cell r="EV71">
            <v>0</v>
          </cell>
          <cell r="EW71">
            <v>0</v>
          </cell>
          <cell r="EX71">
            <v>0</v>
          </cell>
          <cell r="EY71">
            <v>0</v>
          </cell>
          <cell r="EZ71">
            <v>0</v>
          </cell>
          <cell r="FA71">
            <v>0</v>
          </cell>
          <cell r="FB71">
            <v>2</v>
          </cell>
          <cell r="FC71">
            <v>0</v>
          </cell>
          <cell r="FD71">
            <v>2</v>
          </cell>
          <cell r="FE71">
            <v>4</v>
          </cell>
          <cell r="FF71">
            <v>4</v>
          </cell>
          <cell r="FG71">
            <v>1</v>
          </cell>
          <cell r="FH71">
            <v>0</v>
          </cell>
          <cell r="FI71">
            <v>0</v>
          </cell>
          <cell r="FJ71">
            <v>0</v>
          </cell>
          <cell r="FK71">
            <v>0</v>
          </cell>
          <cell r="FL71">
            <v>0</v>
          </cell>
          <cell r="FM71">
            <v>0</v>
          </cell>
          <cell r="FN71">
            <v>0</v>
          </cell>
          <cell r="FO71">
            <v>0</v>
          </cell>
          <cell r="FP71">
            <v>0</v>
          </cell>
          <cell r="FQ71">
            <v>0</v>
          </cell>
          <cell r="FR71">
            <v>0</v>
          </cell>
          <cell r="FS71">
            <v>0</v>
          </cell>
          <cell r="FT71">
            <v>0</v>
          </cell>
          <cell r="FU71">
            <v>0</v>
          </cell>
          <cell r="FV71">
            <v>0</v>
          </cell>
          <cell r="FW71">
            <v>0</v>
          </cell>
          <cell r="FX71">
            <v>1</v>
          </cell>
          <cell r="FY71">
            <v>1</v>
          </cell>
          <cell r="FZ71">
            <v>0</v>
          </cell>
          <cell r="GA71">
            <v>0</v>
          </cell>
          <cell r="GB71">
            <v>0</v>
          </cell>
          <cell r="GC71">
            <v>0</v>
          </cell>
          <cell r="GD71">
            <v>0</v>
          </cell>
          <cell r="GE71">
            <v>0</v>
          </cell>
          <cell r="GF71">
            <v>0</v>
          </cell>
          <cell r="GG71">
            <v>0</v>
          </cell>
          <cell r="GH71">
            <v>0</v>
          </cell>
          <cell r="GI71">
            <v>0</v>
          </cell>
          <cell r="GJ71">
            <v>0</v>
          </cell>
          <cell r="GK71">
            <v>0</v>
          </cell>
          <cell r="GL71">
            <v>0</v>
          </cell>
          <cell r="GM71">
            <v>0</v>
          </cell>
          <cell r="GN71">
            <v>0</v>
          </cell>
          <cell r="GO71">
            <v>0</v>
          </cell>
          <cell r="GP71">
            <v>0</v>
          </cell>
          <cell r="GQ71">
            <v>0</v>
          </cell>
          <cell r="GR71">
            <v>0</v>
          </cell>
          <cell r="GS71">
            <v>0</v>
          </cell>
          <cell r="GT71">
            <v>0</v>
          </cell>
          <cell r="GU71">
            <v>0</v>
          </cell>
          <cell r="GV71">
            <v>0</v>
          </cell>
          <cell r="GW71">
            <v>0</v>
          </cell>
          <cell r="GX71">
            <v>0</v>
          </cell>
          <cell r="GY71">
            <v>0</v>
          </cell>
          <cell r="GZ71">
            <v>11</v>
          </cell>
          <cell r="HA71">
            <v>1</v>
          </cell>
          <cell r="HB71">
            <v>34</v>
          </cell>
          <cell r="HC71">
            <v>55</v>
          </cell>
          <cell r="HD71">
            <v>47</v>
          </cell>
          <cell r="HE71">
            <v>13</v>
          </cell>
          <cell r="HF71">
            <v>0</v>
          </cell>
          <cell r="HG71">
            <v>0</v>
          </cell>
          <cell r="HH71">
            <v>0</v>
          </cell>
          <cell r="HI71">
            <v>0</v>
          </cell>
          <cell r="HJ71">
            <v>0</v>
          </cell>
          <cell r="HK71">
            <v>0</v>
          </cell>
          <cell r="HL71">
            <v>0</v>
          </cell>
          <cell r="HM71">
            <v>0</v>
          </cell>
          <cell r="HN71">
            <v>0</v>
          </cell>
          <cell r="HO71">
            <v>0</v>
          </cell>
          <cell r="HP71">
            <v>0</v>
          </cell>
          <cell r="HQ71">
            <v>0</v>
          </cell>
          <cell r="HR71">
            <v>0</v>
          </cell>
          <cell r="HS71">
            <v>0</v>
          </cell>
          <cell r="HT71">
            <v>0</v>
          </cell>
          <cell r="HU71">
            <v>0</v>
          </cell>
          <cell r="HV71">
            <v>0</v>
          </cell>
          <cell r="HW71">
            <v>0</v>
          </cell>
          <cell r="HX71">
            <v>0</v>
          </cell>
          <cell r="HY71">
            <v>0</v>
          </cell>
          <cell r="HZ71">
            <v>0</v>
          </cell>
        </row>
        <row r="72">
          <cell r="A72">
            <v>109</v>
          </cell>
          <cell r="B72" t="str">
            <v>J. M. Smucker</v>
          </cell>
          <cell r="C72">
            <v>117266245005679</v>
          </cell>
          <cell r="D72">
            <v>98</v>
          </cell>
          <cell r="E72">
            <v>0</v>
          </cell>
          <cell r="F72">
            <v>0</v>
          </cell>
          <cell r="G72">
            <v>0</v>
          </cell>
          <cell r="H72">
            <v>169</v>
          </cell>
          <cell r="I72">
            <v>14</v>
          </cell>
          <cell r="J72">
            <v>359</v>
          </cell>
          <cell r="K72">
            <v>384</v>
          </cell>
          <cell r="L72">
            <v>451</v>
          </cell>
          <cell r="M72">
            <v>293</v>
          </cell>
          <cell r="N72">
            <v>43</v>
          </cell>
          <cell r="O72">
            <v>0</v>
          </cell>
          <cell r="P72">
            <v>0</v>
          </cell>
          <cell r="Q72">
            <v>0</v>
          </cell>
          <cell r="R72">
            <v>141</v>
          </cell>
          <cell r="S72">
            <v>17</v>
          </cell>
          <cell r="T72">
            <v>433</v>
          </cell>
          <cell r="U72">
            <v>866</v>
          </cell>
          <cell r="V72">
            <v>566</v>
          </cell>
          <cell r="W72">
            <v>588</v>
          </cell>
          <cell r="X72">
            <v>80</v>
          </cell>
          <cell r="Y72">
            <v>0</v>
          </cell>
          <cell r="Z72">
            <v>0</v>
          </cell>
          <cell r="AA72">
            <v>0</v>
          </cell>
          <cell r="AB72">
            <v>211</v>
          </cell>
          <cell r="AC72">
            <v>27</v>
          </cell>
          <cell r="AD72">
            <v>2807</v>
          </cell>
          <cell r="AE72">
            <v>9853</v>
          </cell>
          <cell r="AF72">
            <v>2063</v>
          </cell>
          <cell r="AG72">
            <v>4593</v>
          </cell>
          <cell r="AH72">
            <v>280</v>
          </cell>
          <cell r="AI72">
            <v>0</v>
          </cell>
          <cell r="AJ72">
            <v>0</v>
          </cell>
          <cell r="AK72">
            <v>0</v>
          </cell>
          <cell r="AL72">
            <v>211</v>
          </cell>
          <cell r="AM72">
            <v>27</v>
          </cell>
          <cell r="AN72">
            <v>2807</v>
          </cell>
          <cell r="AO72">
            <v>9853</v>
          </cell>
          <cell r="AP72">
            <v>2063</v>
          </cell>
          <cell r="AQ72">
            <v>4609</v>
          </cell>
          <cell r="AR72">
            <v>285</v>
          </cell>
          <cell r="AS72">
            <v>0</v>
          </cell>
          <cell r="AT72">
            <v>0</v>
          </cell>
          <cell r="AU72">
            <v>0</v>
          </cell>
          <cell r="AV72">
            <v>1</v>
          </cell>
          <cell r="AW72">
            <v>0</v>
          </cell>
          <cell r="AX72">
            <v>7</v>
          </cell>
          <cell r="AY72">
            <v>7</v>
          </cell>
          <cell r="AZ72">
            <v>10</v>
          </cell>
          <cell r="BA72">
            <v>106</v>
          </cell>
          <cell r="BB72">
            <v>19</v>
          </cell>
          <cell r="BC72">
            <v>0</v>
          </cell>
          <cell r="BD72">
            <v>0</v>
          </cell>
          <cell r="BE72">
            <v>0</v>
          </cell>
          <cell r="BF72">
            <v>2</v>
          </cell>
          <cell r="BG72">
            <v>0</v>
          </cell>
          <cell r="BH72">
            <v>19</v>
          </cell>
          <cell r="BI72">
            <v>23</v>
          </cell>
          <cell r="BJ72">
            <v>10</v>
          </cell>
          <cell r="BK72">
            <v>29</v>
          </cell>
          <cell r="BL72">
            <v>4</v>
          </cell>
          <cell r="BM72">
            <v>0</v>
          </cell>
          <cell r="BN72">
            <v>0</v>
          </cell>
          <cell r="BO72">
            <v>0</v>
          </cell>
          <cell r="BP72">
            <v>64</v>
          </cell>
          <cell r="BQ72">
            <v>2</v>
          </cell>
          <cell r="BR72">
            <v>51</v>
          </cell>
          <cell r="BS72">
            <v>19</v>
          </cell>
          <cell r="BT72">
            <v>119</v>
          </cell>
          <cell r="BU72">
            <v>69</v>
          </cell>
          <cell r="BV72">
            <v>0</v>
          </cell>
          <cell r="BW72">
            <v>0</v>
          </cell>
          <cell r="BX72">
            <v>0</v>
          </cell>
          <cell r="BY72">
            <v>0</v>
          </cell>
          <cell r="BZ72">
            <v>126</v>
          </cell>
          <cell r="CA72">
            <v>8</v>
          </cell>
          <cell r="CB72">
            <v>172</v>
          </cell>
          <cell r="CC72">
            <v>146</v>
          </cell>
          <cell r="CD72">
            <v>235</v>
          </cell>
          <cell r="CE72">
            <v>129</v>
          </cell>
          <cell r="CF72">
            <v>20</v>
          </cell>
          <cell r="CG72">
            <v>0</v>
          </cell>
          <cell r="CH72">
            <v>0</v>
          </cell>
          <cell r="CI72">
            <v>0</v>
          </cell>
          <cell r="CJ72">
            <v>64</v>
          </cell>
          <cell r="CK72">
            <v>2</v>
          </cell>
          <cell r="CL72">
            <v>52</v>
          </cell>
          <cell r="CM72">
            <v>19</v>
          </cell>
          <cell r="CN72">
            <v>120</v>
          </cell>
          <cell r="CO72">
            <v>66</v>
          </cell>
          <cell r="CP72">
            <v>0</v>
          </cell>
          <cell r="CQ72">
            <v>0</v>
          </cell>
          <cell r="CR72">
            <v>0</v>
          </cell>
          <cell r="CS72">
            <v>0</v>
          </cell>
          <cell r="CT72">
            <v>0</v>
          </cell>
          <cell r="CU72">
            <v>0</v>
          </cell>
          <cell r="CV72">
            <v>0</v>
          </cell>
          <cell r="CW72">
            <v>0</v>
          </cell>
          <cell r="CX72">
            <v>2</v>
          </cell>
          <cell r="CY72">
            <v>4</v>
          </cell>
          <cell r="CZ72">
            <v>2</v>
          </cell>
          <cell r="DA72">
            <v>0</v>
          </cell>
          <cell r="DB72">
            <v>0</v>
          </cell>
          <cell r="DC72">
            <v>0</v>
          </cell>
          <cell r="DD72">
            <v>3</v>
          </cell>
          <cell r="DE72">
            <v>1</v>
          </cell>
          <cell r="DF72">
            <v>4</v>
          </cell>
          <cell r="DG72">
            <v>10</v>
          </cell>
          <cell r="DH72">
            <v>15</v>
          </cell>
          <cell r="DI72">
            <v>31</v>
          </cell>
          <cell r="DJ72">
            <v>11</v>
          </cell>
          <cell r="DK72">
            <v>0</v>
          </cell>
          <cell r="DL72">
            <v>0</v>
          </cell>
          <cell r="DM72">
            <v>0</v>
          </cell>
          <cell r="DN72">
            <v>1</v>
          </cell>
          <cell r="DO72">
            <v>0</v>
          </cell>
          <cell r="DP72">
            <v>0</v>
          </cell>
          <cell r="DQ72">
            <v>3</v>
          </cell>
          <cell r="DR72">
            <v>3</v>
          </cell>
          <cell r="DS72">
            <v>7</v>
          </cell>
          <cell r="DT72">
            <v>0</v>
          </cell>
          <cell r="DU72">
            <v>0</v>
          </cell>
          <cell r="DV72">
            <v>0</v>
          </cell>
          <cell r="DW72">
            <v>0</v>
          </cell>
          <cell r="DX72">
            <v>105</v>
          </cell>
          <cell r="DY72">
            <v>12</v>
          </cell>
          <cell r="DZ72">
            <v>309</v>
          </cell>
          <cell r="EA72">
            <v>366</v>
          </cell>
          <cell r="EB72">
            <v>334</v>
          </cell>
          <cell r="EC72">
            <v>201</v>
          </cell>
          <cell r="ED72">
            <v>32</v>
          </cell>
          <cell r="EE72">
            <v>0</v>
          </cell>
          <cell r="EF72">
            <v>0</v>
          </cell>
          <cell r="EG72">
            <v>0</v>
          </cell>
          <cell r="EH72">
            <v>1</v>
          </cell>
          <cell r="EI72">
            <v>0</v>
          </cell>
          <cell r="EJ72">
            <v>3</v>
          </cell>
          <cell r="EK72">
            <v>3</v>
          </cell>
          <cell r="EL72">
            <v>0</v>
          </cell>
          <cell r="EM72">
            <v>7</v>
          </cell>
          <cell r="EN72">
            <v>5</v>
          </cell>
          <cell r="EO72">
            <v>0</v>
          </cell>
          <cell r="EP72">
            <v>0</v>
          </cell>
          <cell r="EQ72">
            <v>0</v>
          </cell>
          <cell r="ER72">
            <v>4</v>
          </cell>
          <cell r="ES72">
            <v>0</v>
          </cell>
          <cell r="ET72">
            <v>7</v>
          </cell>
          <cell r="EU72">
            <v>0</v>
          </cell>
          <cell r="EV72">
            <v>43</v>
          </cell>
          <cell r="EW72">
            <v>59</v>
          </cell>
          <cell r="EX72">
            <v>19</v>
          </cell>
          <cell r="EY72">
            <v>0</v>
          </cell>
          <cell r="EZ72">
            <v>0</v>
          </cell>
          <cell r="FA72">
            <v>0</v>
          </cell>
          <cell r="FB72">
            <v>62</v>
          </cell>
          <cell r="FC72">
            <v>3</v>
          </cell>
          <cell r="FD72">
            <v>57</v>
          </cell>
          <cell r="FE72">
            <v>25</v>
          </cell>
          <cell r="FF72">
            <v>109</v>
          </cell>
          <cell r="FG72">
            <v>70</v>
          </cell>
          <cell r="FH72">
            <v>4</v>
          </cell>
          <cell r="FI72">
            <v>0</v>
          </cell>
          <cell r="FJ72">
            <v>0</v>
          </cell>
          <cell r="FK72">
            <v>0</v>
          </cell>
          <cell r="FL72">
            <v>0</v>
          </cell>
          <cell r="FM72">
            <v>0</v>
          </cell>
          <cell r="FN72">
            <v>0</v>
          </cell>
          <cell r="FO72">
            <v>0</v>
          </cell>
          <cell r="FP72">
            <v>2</v>
          </cell>
          <cell r="FQ72">
            <v>4</v>
          </cell>
          <cell r="FR72">
            <v>0</v>
          </cell>
          <cell r="FS72">
            <v>0</v>
          </cell>
          <cell r="FT72">
            <v>0</v>
          </cell>
          <cell r="FU72">
            <v>0</v>
          </cell>
          <cell r="FV72">
            <v>4</v>
          </cell>
          <cell r="FW72">
            <v>0</v>
          </cell>
          <cell r="FX72">
            <v>10</v>
          </cell>
          <cell r="FY72">
            <v>2</v>
          </cell>
          <cell r="FZ72">
            <v>8</v>
          </cell>
          <cell r="GA72">
            <v>10</v>
          </cell>
          <cell r="GB72">
            <v>0</v>
          </cell>
          <cell r="GC72">
            <v>0</v>
          </cell>
          <cell r="GD72">
            <v>0</v>
          </cell>
          <cell r="GE72">
            <v>0</v>
          </cell>
          <cell r="GF72">
            <v>0</v>
          </cell>
          <cell r="GG72">
            <v>0</v>
          </cell>
          <cell r="GH72">
            <v>0</v>
          </cell>
          <cell r="GI72">
            <v>0</v>
          </cell>
          <cell r="GJ72">
            <v>0</v>
          </cell>
          <cell r="GK72">
            <v>0</v>
          </cell>
          <cell r="GL72">
            <v>0</v>
          </cell>
          <cell r="GM72">
            <v>0</v>
          </cell>
          <cell r="GN72">
            <v>0</v>
          </cell>
          <cell r="GO72">
            <v>0</v>
          </cell>
          <cell r="GP72">
            <v>0</v>
          </cell>
          <cell r="GQ72">
            <v>0</v>
          </cell>
          <cell r="GR72">
            <v>0</v>
          </cell>
          <cell r="GS72">
            <v>0</v>
          </cell>
          <cell r="GT72">
            <v>0</v>
          </cell>
          <cell r="GU72">
            <v>0</v>
          </cell>
          <cell r="GV72">
            <v>0</v>
          </cell>
          <cell r="GW72">
            <v>0</v>
          </cell>
          <cell r="GX72">
            <v>0</v>
          </cell>
          <cell r="GY72">
            <v>0</v>
          </cell>
          <cell r="GZ72">
            <v>98</v>
          </cell>
          <cell r="HA72">
            <v>11</v>
          </cell>
          <cell r="HB72">
            <v>278</v>
          </cell>
          <cell r="HC72">
            <v>342</v>
          </cell>
          <cell r="HD72">
            <v>274</v>
          </cell>
          <cell r="HE72">
            <v>132</v>
          </cell>
          <cell r="HF72">
            <v>20</v>
          </cell>
          <cell r="HG72">
            <v>0</v>
          </cell>
          <cell r="HH72">
            <v>0</v>
          </cell>
          <cell r="HI72">
            <v>0</v>
          </cell>
          <cell r="HJ72">
            <v>0</v>
          </cell>
          <cell r="HK72">
            <v>0</v>
          </cell>
          <cell r="HL72">
            <v>0</v>
          </cell>
          <cell r="HM72">
            <v>0</v>
          </cell>
          <cell r="HN72">
            <v>0</v>
          </cell>
          <cell r="HO72">
            <v>0</v>
          </cell>
          <cell r="HP72">
            <v>0</v>
          </cell>
          <cell r="HQ72">
            <v>0</v>
          </cell>
          <cell r="HR72">
            <v>0</v>
          </cell>
          <cell r="HS72">
            <v>0</v>
          </cell>
          <cell r="HT72">
            <v>1</v>
          </cell>
          <cell r="HU72">
            <v>0</v>
          </cell>
          <cell r="HV72">
            <v>7</v>
          </cell>
          <cell r="HW72">
            <v>15</v>
          </cell>
          <cell r="HX72">
            <v>15</v>
          </cell>
          <cell r="HY72">
            <v>18</v>
          </cell>
          <cell r="HZ72">
            <v>0</v>
          </cell>
        </row>
        <row r="73">
          <cell r="A73">
            <v>110</v>
          </cell>
          <cell r="B73" t="str">
            <v>Aéropostale</v>
          </cell>
          <cell r="C73">
            <v>57143807607</v>
          </cell>
          <cell r="D73">
            <v>99</v>
          </cell>
          <cell r="E73">
            <v>0</v>
          </cell>
          <cell r="F73">
            <v>0</v>
          </cell>
          <cell r="G73">
            <v>365</v>
          </cell>
          <cell r="H73">
            <v>709</v>
          </cell>
          <cell r="I73">
            <v>31</v>
          </cell>
          <cell r="J73">
            <v>3839</v>
          </cell>
          <cell r="K73">
            <v>2789</v>
          </cell>
          <cell r="L73">
            <v>1929</v>
          </cell>
          <cell r="M73">
            <v>936</v>
          </cell>
          <cell r="N73">
            <v>58</v>
          </cell>
          <cell r="O73">
            <v>0</v>
          </cell>
          <cell r="P73">
            <v>0</v>
          </cell>
          <cell r="Q73">
            <v>90</v>
          </cell>
          <cell r="R73">
            <v>180</v>
          </cell>
          <cell r="S73">
            <v>10</v>
          </cell>
          <cell r="T73">
            <v>2042</v>
          </cell>
          <cell r="U73">
            <v>1583</v>
          </cell>
          <cell r="V73">
            <v>1982</v>
          </cell>
          <cell r="W73">
            <v>1102</v>
          </cell>
          <cell r="X73">
            <v>93</v>
          </cell>
          <cell r="Y73">
            <v>0</v>
          </cell>
          <cell r="Z73">
            <v>0</v>
          </cell>
          <cell r="AA73">
            <v>88</v>
          </cell>
          <cell r="AB73">
            <v>558</v>
          </cell>
          <cell r="AC73">
            <v>7</v>
          </cell>
          <cell r="AD73">
            <v>25445</v>
          </cell>
          <cell r="AE73">
            <v>26790</v>
          </cell>
          <cell r="AF73">
            <v>42534</v>
          </cell>
          <cell r="AG73">
            <v>32051</v>
          </cell>
          <cell r="AH73">
            <v>1088</v>
          </cell>
          <cell r="AI73">
            <v>0</v>
          </cell>
          <cell r="AJ73">
            <v>0</v>
          </cell>
          <cell r="AK73">
            <v>88</v>
          </cell>
          <cell r="AL73">
            <v>558</v>
          </cell>
          <cell r="AM73">
            <v>7</v>
          </cell>
          <cell r="AN73">
            <v>25445</v>
          </cell>
          <cell r="AO73">
            <v>26791</v>
          </cell>
          <cell r="AP73">
            <v>42575</v>
          </cell>
          <cell r="AQ73">
            <v>32694</v>
          </cell>
          <cell r="AR73">
            <v>1193</v>
          </cell>
          <cell r="AS73">
            <v>0</v>
          </cell>
          <cell r="AT73">
            <v>0</v>
          </cell>
          <cell r="AU73">
            <v>0</v>
          </cell>
          <cell r="AV73">
            <v>0</v>
          </cell>
          <cell r="AW73">
            <v>1</v>
          </cell>
          <cell r="AX73">
            <v>3</v>
          </cell>
          <cell r="AY73">
            <v>2</v>
          </cell>
          <cell r="AZ73">
            <v>2</v>
          </cell>
          <cell r="BA73">
            <v>1407</v>
          </cell>
          <cell r="BB73">
            <v>155</v>
          </cell>
          <cell r="BC73">
            <v>0</v>
          </cell>
          <cell r="BD73">
            <v>0</v>
          </cell>
          <cell r="BE73">
            <v>0</v>
          </cell>
          <cell r="BF73">
            <v>38</v>
          </cell>
          <cell r="BG73">
            <v>3</v>
          </cell>
          <cell r="BH73">
            <v>203</v>
          </cell>
          <cell r="BI73">
            <v>326</v>
          </cell>
          <cell r="BJ73">
            <v>427</v>
          </cell>
          <cell r="BK73">
            <v>90</v>
          </cell>
          <cell r="BL73">
            <v>6</v>
          </cell>
          <cell r="BM73">
            <v>0</v>
          </cell>
          <cell r="BN73">
            <v>0</v>
          </cell>
          <cell r="BO73">
            <v>34</v>
          </cell>
          <cell r="BP73">
            <v>77</v>
          </cell>
          <cell r="BQ73">
            <v>8</v>
          </cell>
          <cell r="BR73">
            <v>633</v>
          </cell>
          <cell r="BS73">
            <v>1027</v>
          </cell>
          <cell r="BT73">
            <v>845</v>
          </cell>
          <cell r="BU73">
            <v>438</v>
          </cell>
          <cell r="BV73">
            <v>0</v>
          </cell>
          <cell r="BW73">
            <v>0</v>
          </cell>
          <cell r="BX73">
            <v>0</v>
          </cell>
          <cell r="BY73">
            <v>344</v>
          </cell>
          <cell r="BZ73">
            <v>664</v>
          </cell>
          <cell r="CA73">
            <v>30</v>
          </cell>
          <cell r="CB73">
            <v>3637</v>
          </cell>
          <cell r="CC73">
            <v>2624</v>
          </cell>
          <cell r="CD73">
            <v>1827</v>
          </cell>
          <cell r="CE73">
            <v>837</v>
          </cell>
          <cell r="CF73">
            <v>42</v>
          </cell>
          <cell r="CG73">
            <v>0</v>
          </cell>
          <cell r="CH73">
            <v>0</v>
          </cell>
          <cell r="CI73">
            <v>34</v>
          </cell>
          <cell r="CJ73">
            <v>72</v>
          </cell>
          <cell r="CK73">
            <v>7</v>
          </cell>
          <cell r="CL73">
            <v>636</v>
          </cell>
          <cell r="CM73">
            <v>866</v>
          </cell>
          <cell r="CN73">
            <v>592</v>
          </cell>
          <cell r="CO73">
            <v>433</v>
          </cell>
          <cell r="CP73">
            <v>3</v>
          </cell>
          <cell r="CQ73">
            <v>0</v>
          </cell>
          <cell r="CR73">
            <v>0</v>
          </cell>
          <cell r="CS73">
            <v>0</v>
          </cell>
          <cell r="CT73">
            <v>0</v>
          </cell>
          <cell r="CU73">
            <v>0</v>
          </cell>
          <cell r="CV73">
            <v>6</v>
          </cell>
          <cell r="CW73">
            <v>8</v>
          </cell>
          <cell r="CX73">
            <v>5</v>
          </cell>
          <cell r="CY73">
            <v>9</v>
          </cell>
          <cell r="CZ73">
            <v>1</v>
          </cell>
          <cell r="DA73">
            <v>0</v>
          </cell>
          <cell r="DB73">
            <v>0</v>
          </cell>
          <cell r="DC73">
            <v>4</v>
          </cell>
          <cell r="DD73">
            <v>19</v>
          </cell>
          <cell r="DE73">
            <v>5</v>
          </cell>
          <cell r="DF73">
            <v>118</v>
          </cell>
          <cell r="DG73">
            <v>92</v>
          </cell>
          <cell r="DH73">
            <v>36</v>
          </cell>
          <cell r="DI73">
            <v>124</v>
          </cell>
          <cell r="DJ73">
            <v>21</v>
          </cell>
          <cell r="DK73">
            <v>0</v>
          </cell>
          <cell r="DL73">
            <v>0</v>
          </cell>
          <cell r="DM73">
            <v>0</v>
          </cell>
          <cell r="DN73">
            <v>5</v>
          </cell>
          <cell r="DO73">
            <v>0</v>
          </cell>
          <cell r="DP73">
            <v>37</v>
          </cell>
          <cell r="DQ73">
            <v>31</v>
          </cell>
          <cell r="DR73">
            <v>22</v>
          </cell>
          <cell r="DS73">
            <v>23</v>
          </cell>
          <cell r="DT73">
            <v>0</v>
          </cell>
          <cell r="DU73">
            <v>0</v>
          </cell>
          <cell r="DV73">
            <v>0</v>
          </cell>
          <cell r="DW73">
            <v>332</v>
          </cell>
          <cell r="DX73">
            <v>637</v>
          </cell>
          <cell r="DY73">
            <v>24</v>
          </cell>
          <cell r="DZ73">
            <v>3225</v>
          </cell>
          <cell r="EA73">
            <v>1946</v>
          </cell>
          <cell r="EB73">
            <v>1348</v>
          </cell>
          <cell r="EC73">
            <v>396</v>
          </cell>
          <cell r="ED73">
            <v>37</v>
          </cell>
          <cell r="EE73">
            <v>0</v>
          </cell>
          <cell r="EF73">
            <v>0</v>
          </cell>
          <cell r="EG73">
            <v>2</v>
          </cell>
          <cell r="EH73">
            <v>10</v>
          </cell>
          <cell r="EI73">
            <v>0</v>
          </cell>
          <cell r="EJ73">
            <v>99</v>
          </cell>
          <cell r="EK73">
            <v>261</v>
          </cell>
          <cell r="EL73">
            <v>321</v>
          </cell>
          <cell r="EM73">
            <v>55</v>
          </cell>
          <cell r="EN73">
            <v>14</v>
          </cell>
          <cell r="EO73">
            <v>0</v>
          </cell>
          <cell r="EP73">
            <v>0</v>
          </cell>
          <cell r="EQ73">
            <v>0</v>
          </cell>
          <cell r="ER73">
            <v>1</v>
          </cell>
          <cell r="ES73">
            <v>0</v>
          </cell>
          <cell r="ET73">
            <v>0</v>
          </cell>
          <cell r="EU73">
            <v>0</v>
          </cell>
          <cell r="EV73">
            <v>0</v>
          </cell>
          <cell r="EW73">
            <v>84</v>
          </cell>
          <cell r="EX73">
            <v>13</v>
          </cell>
          <cell r="EY73">
            <v>0</v>
          </cell>
          <cell r="EZ73">
            <v>0</v>
          </cell>
          <cell r="FA73">
            <v>27</v>
          </cell>
          <cell r="FB73">
            <v>94</v>
          </cell>
          <cell r="FC73">
            <v>4</v>
          </cell>
          <cell r="FD73">
            <v>552</v>
          </cell>
          <cell r="FE73">
            <v>569</v>
          </cell>
          <cell r="FF73">
            <v>486</v>
          </cell>
          <cell r="FG73">
            <v>192</v>
          </cell>
          <cell r="FH73">
            <v>10</v>
          </cell>
          <cell r="FI73">
            <v>0</v>
          </cell>
          <cell r="FJ73">
            <v>0</v>
          </cell>
          <cell r="FK73">
            <v>0</v>
          </cell>
          <cell r="FL73">
            <v>0</v>
          </cell>
          <cell r="FM73">
            <v>0</v>
          </cell>
          <cell r="FN73">
            <v>0</v>
          </cell>
          <cell r="FO73">
            <v>0</v>
          </cell>
          <cell r="FP73">
            <v>0</v>
          </cell>
          <cell r="FQ73">
            <v>4</v>
          </cell>
          <cell r="FR73">
            <v>0</v>
          </cell>
          <cell r="FS73">
            <v>0</v>
          </cell>
          <cell r="FT73">
            <v>0</v>
          </cell>
          <cell r="FU73">
            <v>7</v>
          </cell>
          <cell r="FV73">
            <v>19</v>
          </cell>
          <cell r="FW73">
            <v>1</v>
          </cell>
          <cell r="FX73">
            <v>48</v>
          </cell>
          <cell r="FY73">
            <v>83</v>
          </cell>
          <cell r="FZ73">
            <v>135</v>
          </cell>
          <cell r="GA73">
            <v>48</v>
          </cell>
          <cell r="GB73">
            <v>0</v>
          </cell>
          <cell r="GC73">
            <v>0</v>
          </cell>
          <cell r="GD73">
            <v>0</v>
          </cell>
          <cell r="GE73">
            <v>0</v>
          </cell>
          <cell r="GF73">
            <v>0</v>
          </cell>
          <cell r="GG73">
            <v>0</v>
          </cell>
          <cell r="GH73">
            <v>0</v>
          </cell>
          <cell r="GI73">
            <v>72</v>
          </cell>
          <cell r="GJ73">
            <v>162</v>
          </cell>
          <cell r="GK73">
            <v>0</v>
          </cell>
          <cell r="GL73">
            <v>0</v>
          </cell>
          <cell r="GM73">
            <v>0</v>
          </cell>
          <cell r="GN73">
            <v>0</v>
          </cell>
          <cell r="GO73">
            <v>0</v>
          </cell>
          <cell r="GP73">
            <v>0</v>
          </cell>
          <cell r="GQ73">
            <v>0</v>
          </cell>
          <cell r="GR73">
            <v>0</v>
          </cell>
          <cell r="GS73">
            <v>0</v>
          </cell>
          <cell r="GT73">
            <v>0</v>
          </cell>
          <cell r="GU73">
            <v>0</v>
          </cell>
          <cell r="GV73">
            <v>0</v>
          </cell>
          <cell r="GW73">
            <v>0</v>
          </cell>
          <cell r="GX73">
            <v>0</v>
          </cell>
          <cell r="GY73">
            <v>331</v>
          </cell>
          <cell r="GZ73">
            <v>558</v>
          </cell>
          <cell r="HA73">
            <v>20</v>
          </cell>
          <cell r="HB73">
            <v>2864</v>
          </cell>
          <cell r="HC73">
            <v>1523</v>
          </cell>
          <cell r="HD73">
            <v>864</v>
          </cell>
          <cell r="HE73">
            <v>303</v>
          </cell>
          <cell r="HF73">
            <v>35</v>
          </cell>
          <cell r="HG73">
            <v>0</v>
          </cell>
          <cell r="HH73">
            <v>0</v>
          </cell>
          <cell r="HI73">
            <v>0</v>
          </cell>
          <cell r="HJ73">
            <v>0</v>
          </cell>
          <cell r="HK73">
            <v>0</v>
          </cell>
          <cell r="HL73">
            <v>0</v>
          </cell>
          <cell r="HM73">
            <v>0</v>
          </cell>
          <cell r="HN73">
            <v>0</v>
          </cell>
          <cell r="HO73">
            <v>0</v>
          </cell>
          <cell r="HP73">
            <v>0</v>
          </cell>
          <cell r="HQ73">
            <v>0</v>
          </cell>
          <cell r="HR73">
            <v>0</v>
          </cell>
          <cell r="HS73">
            <v>0</v>
          </cell>
          <cell r="HT73">
            <v>37</v>
          </cell>
          <cell r="HU73">
            <v>6</v>
          </cell>
          <cell r="HV73">
            <v>375</v>
          </cell>
          <cell r="HW73">
            <v>542</v>
          </cell>
          <cell r="HX73">
            <v>282</v>
          </cell>
          <cell r="HY73">
            <v>305</v>
          </cell>
          <cell r="HZ73">
            <v>0</v>
          </cell>
        </row>
        <row r="74">
          <cell r="A74">
            <v>111</v>
          </cell>
          <cell r="B74" t="str">
            <v>MITRE</v>
          </cell>
          <cell r="C74">
            <v>151373044800</v>
          </cell>
          <cell r="D74">
            <v>100</v>
          </cell>
          <cell r="E74">
            <v>0</v>
          </cell>
          <cell r="F74">
            <v>0</v>
          </cell>
          <cell r="G74">
            <v>94</v>
          </cell>
          <cell r="H74">
            <v>219</v>
          </cell>
          <cell r="I74">
            <v>16</v>
          </cell>
          <cell r="J74">
            <v>194</v>
          </cell>
          <cell r="K74">
            <v>77</v>
          </cell>
          <cell r="L74">
            <v>79</v>
          </cell>
          <cell r="M74">
            <v>52</v>
          </cell>
          <cell r="N74">
            <v>8</v>
          </cell>
          <cell r="O74">
            <v>0</v>
          </cell>
          <cell r="P74">
            <v>0</v>
          </cell>
          <cell r="Q74">
            <v>111</v>
          </cell>
          <cell r="R74">
            <v>187</v>
          </cell>
          <cell r="S74">
            <v>6</v>
          </cell>
          <cell r="T74">
            <v>236</v>
          </cell>
          <cell r="U74">
            <v>183</v>
          </cell>
          <cell r="V74">
            <v>218</v>
          </cell>
          <cell r="W74">
            <v>487</v>
          </cell>
          <cell r="X74">
            <v>186</v>
          </cell>
          <cell r="Y74">
            <v>0</v>
          </cell>
          <cell r="Z74">
            <v>0</v>
          </cell>
          <cell r="AA74">
            <v>59</v>
          </cell>
          <cell r="AB74">
            <v>321</v>
          </cell>
          <cell r="AC74">
            <v>7</v>
          </cell>
          <cell r="AD74">
            <v>296</v>
          </cell>
          <cell r="AE74">
            <v>1107</v>
          </cell>
          <cell r="AF74">
            <v>3186</v>
          </cell>
          <cell r="AG74">
            <v>3303</v>
          </cell>
          <cell r="AH74">
            <v>961</v>
          </cell>
          <cell r="AI74">
            <v>0</v>
          </cell>
          <cell r="AJ74">
            <v>0</v>
          </cell>
          <cell r="AK74">
            <v>59</v>
          </cell>
          <cell r="AL74">
            <v>321</v>
          </cell>
          <cell r="AM74">
            <v>7</v>
          </cell>
          <cell r="AN74">
            <v>296</v>
          </cell>
          <cell r="AO74">
            <v>1107</v>
          </cell>
          <cell r="AP74">
            <v>3186</v>
          </cell>
          <cell r="AQ74">
            <v>3310</v>
          </cell>
          <cell r="AR74">
            <v>972</v>
          </cell>
          <cell r="AS74">
            <v>0</v>
          </cell>
          <cell r="AT74">
            <v>0</v>
          </cell>
          <cell r="AU74">
            <v>0</v>
          </cell>
          <cell r="AV74">
            <v>6</v>
          </cell>
          <cell r="AW74">
            <v>0</v>
          </cell>
          <cell r="AX74">
            <v>4</v>
          </cell>
          <cell r="AY74">
            <v>38</v>
          </cell>
          <cell r="AZ74">
            <v>247</v>
          </cell>
          <cell r="BA74">
            <v>221</v>
          </cell>
          <cell r="BB74">
            <v>228</v>
          </cell>
          <cell r="BC74">
            <v>0</v>
          </cell>
          <cell r="BD74">
            <v>0</v>
          </cell>
          <cell r="BE74">
            <v>2</v>
          </cell>
          <cell r="BF74">
            <v>10</v>
          </cell>
          <cell r="BG74">
            <v>2</v>
          </cell>
          <cell r="BH74">
            <v>10</v>
          </cell>
          <cell r="BI74">
            <v>15</v>
          </cell>
          <cell r="BJ74">
            <v>19</v>
          </cell>
          <cell r="BK74">
            <v>19</v>
          </cell>
          <cell r="BL74">
            <v>3</v>
          </cell>
          <cell r="BM74">
            <v>0</v>
          </cell>
          <cell r="BN74">
            <v>0</v>
          </cell>
          <cell r="BO74">
            <v>9</v>
          </cell>
          <cell r="BP74">
            <v>29</v>
          </cell>
          <cell r="BQ74">
            <v>1</v>
          </cell>
          <cell r="BR74">
            <v>9</v>
          </cell>
          <cell r="BS74">
            <v>5</v>
          </cell>
          <cell r="BT74">
            <v>0</v>
          </cell>
          <cell r="BU74">
            <v>1</v>
          </cell>
          <cell r="BV74">
            <v>0</v>
          </cell>
          <cell r="BW74">
            <v>0</v>
          </cell>
          <cell r="BX74">
            <v>0</v>
          </cell>
          <cell r="BY74">
            <v>70</v>
          </cell>
          <cell r="BZ74">
            <v>176</v>
          </cell>
          <cell r="CA74">
            <v>13</v>
          </cell>
          <cell r="CB74">
            <v>134</v>
          </cell>
          <cell r="CC74">
            <v>58</v>
          </cell>
          <cell r="CD74">
            <v>54</v>
          </cell>
          <cell r="CE74">
            <v>30</v>
          </cell>
          <cell r="CF74">
            <v>2</v>
          </cell>
          <cell r="CG74">
            <v>0</v>
          </cell>
          <cell r="CH74">
            <v>0</v>
          </cell>
          <cell r="CI74">
            <v>7</v>
          </cell>
          <cell r="CJ74">
            <v>21</v>
          </cell>
          <cell r="CK74">
            <v>1</v>
          </cell>
          <cell r="CL74">
            <v>1</v>
          </cell>
          <cell r="CM74">
            <v>3</v>
          </cell>
          <cell r="CN74">
            <v>3</v>
          </cell>
          <cell r="CO74">
            <v>2</v>
          </cell>
          <cell r="CP74">
            <v>0</v>
          </cell>
          <cell r="CQ74">
            <v>0</v>
          </cell>
          <cell r="CR74">
            <v>0</v>
          </cell>
          <cell r="CS74">
            <v>0</v>
          </cell>
          <cell r="CT74">
            <v>0</v>
          </cell>
          <cell r="CU74">
            <v>0</v>
          </cell>
          <cell r="CV74">
            <v>1</v>
          </cell>
          <cell r="CW74">
            <v>0</v>
          </cell>
          <cell r="CX74">
            <v>5</v>
          </cell>
          <cell r="CY74">
            <v>3</v>
          </cell>
          <cell r="CZ74">
            <v>1</v>
          </cell>
          <cell r="DA74">
            <v>0</v>
          </cell>
          <cell r="DB74">
            <v>0</v>
          </cell>
          <cell r="DC74">
            <v>2</v>
          </cell>
          <cell r="DD74">
            <v>3</v>
          </cell>
          <cell r="DE74">
            <v>4</v>
          </cell>
          <cell r="DF74">
            <v>21</v>
          </cell>
          <cell r="DG74">
            <v>20</v>
          </cell>
          <cell r="DH74">
            <v>47</v>
          </cell>
          <cell r="DI74">
            <v>34</v>
          </cell>
          <cell r="DJ74">
            <v>6</v>
          </cell>
          <cell r="DK74">
            <v>0</v>
          </cell>
          <cell r="DL74">
            <v>0</v>
          </cell>
          <cell r="DM74">
            <v>1</v>
          </cell>
          <cell r="DN74">
            <v>4</v>
          </cell>
          <cell r="DO74">
            <v>1</v>
          </cell>
          <cell r="DP74">
            <v>2</v>
          </cell>
          <cell r="DQ74">
            <v>10</v>
          </cell>
          <cell r="DR74">
            <v>8</v>
          </cell>
          <cell r="DS74">
            <v>2</v>
          </cell>
          <cell r="DT74">
            <v>3</v>
          </cell>
          <cell r="DU74">
            <v>0</v>
          </cell>
          <cell r="DV74">
            <v>0</v>
          </cell>
          <cell r="DW74">
            <v>87</v>
          </cell>
          <cell r="DX74">
            <v>199</v>
          </cell>
          <cell r="DY74">
            <v>15</v>
          </cell>
          <cell r="DZ74">
            <v>188</v>
          </cell>
          <cell r="EA74">
            <v>61</v>
          </cell>
          <cell r="EB74">
            <v>37</v>
          </cell>
          <cell r="EC74">
            <v>19</v>
          </cell>
          <cell r="ED74">
            <v>2</v>
          </cell>
          <cell r="EE74">
            <v>0</v>
          </cell>
          <cell r="EF74">
            <v>0</v>
          </cell>
          <cell r="EG74">
            <v>0</v>
          </cell>
          <cell r="EH74">
            <v>1</v>
          </cell>
          <cell r="EI74">
            <v>0</v>
          </cell>
          <cell r="EJ74">
            <v>9</v>
          </cell>
          <cell r="EK74">
            <v>0</v>
          </cell>
          <cell r="EL74">
            <v>5</v>
          </cell>
          <cell r="EM74">
            <v>4</v>
          </cell>
          <cell r="EN74">
            <v>0</v>
          </cell>
          <cell r="EO74">
            <v>0</v>
          </cell>
          <cell r="EP74">
            <v>0</v>
          </cell>
          <cell r="EQ74">
            <v>3</v>
          </cell>
          <cell r="ER74">
            <v>15</v>
          </cell>
          <cell r="ES74">
            <v>0</v>
          </cell>
          <cell r="ET74">
            <v>21</v>
          </cell>
          <cell r="EU74">
            <v>19</v>
          </cell>
          <cell r="EV74">
            <v>28</v>
          </cell>
          <cell r="EW74">
            <v>17</v>
          </cell>
          <cell r="EX74">
            <v>0</v>
          </cell>
          <cell r="EY74">
            <v>0</v>
          </cell>
          <cell r="EZ74">
            <v>0</v>
          </cell>
          <cell r="FA74">
            <v>7</v>
          </cell>
          <cell r="FB74">
            <v>28</v>
          </cell>
          <cell r="FC74">
            <v>3</v>
          </cell>
          <cell r="FD74">
            <v>18</v>
          </cell>
          <cell r="FE74">
            <v>20</v>
          </cell>
          <cell r="FF74">
            <v>27</v>
          </cell>
          <cell r="FG74">
            <v>21</v>
          </cell>
          <cell r="FH74">
            <v>3</v>
          </cell>
          <cell r="FI74">
            <v>0</v>
          </cell>
          <cell r="FJ74">
            <v>0</v>
          </cell>
          <cell r="FK74">
            <v>0</v>
          </cell>
          <cell r="FL74">
            <v>0</v>
          </cell>
          <cell r="FM74">
            <v>0</v>
          </cell>
          <cell r="FN74">
            <v>1</v>
          </cell>
          <cell r="FO74">
            <v>1</v>
          </cell>
          <cell r="FP74">
            <v>6</v>
          </cell>
          <cell r="FQ74">
            <v>1</v>
          </cell>
          <cell r="FR74">
            <v>2</v>
          </cell>
          <cell r="FS74">
            <v>0</v>
          </cell>
          <cell r="FT74">
            <v>0</v>
          </cell>
          <cell r="FU74">
            <v>3</v>
          </cell>
          <cell r="FV74">
            <v>7</v>
          </cell>
          <cell r="FW74">
            <v>0</v>
          </cell>
          <cell r="FX74">
            <v>3</v>
          </cell>
          <cell r="FY74">
            <v>2</v>
          </cell>
          <cell r="FZ74">
            <v>4</v>
          </cell>
          <cell r="GA74">
            <v>2</v>
          </cell>
          <cell r="GB74">
            <v>1</v>
          </cell>
          <cell r="GC74">
            <v>0</v>
          </cell>
          <cell r="GD74">
            <v>0</v>
          </cell>
          <cell r="GE74">
            <v>0</v>
          </cell>
          <cell r="GF74">
            <v>0</v>
          </cell>
          <cell r="GG74">
            <v>0</v>
          </cell>
          <cell r="GH74">
            <v>0</v>
          </cell>
          <cell r="GI74">
            <v>0</v>
          </cell>
          <cell r="GJ74">
            <v>0</v>
          </cell>
          <cell r="GK74">
            <v>0</v>
          </cell>
          <cell r="GL74">
            <v>0</v>
          </cell>
          <cell r="GM74">
            <v>0</v>
          </cell>
          <cell r="GN74">
            <v>0</v>
          </cell>
          <cell r="GO74">
            <v>0</v>
          </cell>
          <cell r="GP74">
            <v>0</v>
          </cell>
          <cell r="GQ74">
            <v>0</v>
          </cell>
          <cell r="GR74">
            <v>0</v>
          </cell>
          <cell r="GS74">
            <v>0</v>
          </cell>
          <cell r="GT74">
            <v>0</v>
          </cell>
          <cell r="GU74">
            <v>0</v>
          </cell>
          <cell r="GV74">
            <v>0</v>
          </cell>
          <cell r="GW74">
            <v>0</v>
          </cell>
          <cell r="GX74">
            <v>0</v>
          </cell>
          <cell r="GY74">
            <v>81</v>
          </cell>
          <cell r="GZ74">
            <v>167</v>
          </cell>
          <cell r="HA74">
            <v>12</v>
          </cell>
          <cell r="HB74">
            <v>149</v>
          </cell>
          <cell r="HC74">
            <v>35</v>
          </cell>
          <cell r="HD74">
            <v>14</v>
          </cell>
          <cell r="HE74">
            <v>11</v>
          </cell>
          <cell r="HF74">
            <v>2</v>
          </cell>
          <cell r="HG74">
            <v>0</v>
          </cell>
          <cell r="HH74">
            <v>0</v>
          </cell>
          <cell r="HI74">
            <v>0</v>
          </cell>
          <cell r="HJ74">
            <v>0</v>
          </cell>
          <cell r="HK74">
            <v>0</v>
          </cell>
          <cell r="HL74">
            <v>0</v>
          </cell>
          <cell r="HM74">
            <v>0</v>
          </cell>
          <cell r="HN74">
            <v>0</v>
          </cell>
          <cell r="HO74">
            <v>0</v>
          </cell>
          <cell r="HP74">
            <v>0</v>
          </cell>
          <cell r="HQ74">
            <v>0</v>
          </cell>
          <cell r="HR74">
            <v>0</v>
          </cell>
          <cell r="HS74">
            <v>0</v>
          </cell>
          <cell r="HT74">
            <v>2</v>
          </cell>
          <cell r="HU74">
            <v>1</v>
          </cell>
          <cell r="HV74">
            <v>2</v>
          </cell>
          <cell r="HW74">
            <v>0</v>
          </cell>
          <cell r="HX74">
            <v>0</v>
          </cell>
          <cell r="HY74">
            <v>0</v>
          </cell>
          <cell r="HZ74">
            <v>0</v>
          </cell>
        </row>
        <row r="75">
          <cell r="A75">
            <v>112</v>
          </cell>
          <cell r="B75" t="str">
            <v>Grainger</v>
          </cell>
          <cell r="C75">
            <v>265544390144768</v>
          </cell>
          <cell r="D75">
            <v>101</v>
          </cell>
          <cell r="E75">
            <v>0</v>
          </cell>
          <cell r="F75">
            <v>0</v>
          </cell>
          <cell r="G75">
            <v>0</v>
          </cell>
          <cell r="H75">
            <v>0</v>
          </cell>
          <cell r="I75">
            <v>0</v>
          </cell>
          <cell r="J75">
            <v>0</v>
          </cell>
          <cell r="K75">
            <v>0</v>
          </cell>
          <cell r="L75">
            <v>2</v>
          </cell>
          <cell r="M75">
            <v>0</v>
          </cell>
          <cell r="N75">
            <v>1</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12</v>
          </cell>
          <cell r="AG75">
            <v>0</v>
          </cell>
          <cell r="AH75">
            <v>0</v>
          </cell>
          <cell r="AI75">
            <v>0</v>
          </cell>
          <cell r="AJ75">
            <v>0</v>
          </cell>
          <cell r="AK75">
            <v>0</v>
          </cell>
          <cell r="AL75">
            <v>0</v>
          </cell>
          <cell r="AM75">
            <v>0</v>
          </cell>
          <cell r="AN75">
            <v>0</v>
          </cell>
          <cell r="AO75">
            <v>0</v>
          </cell>
          <cell r="AP75">
            <v>12</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2</v>
          </cell>
          <cell r="CE75">
            <v>0</v>
          </cell>
          <cell r="CF75">
            <v>1</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cell r="CW75">
            <v>0</v>
          </cell>
          <cell r="CX75">
            <v>1</v>
          </cell>
          <cell r="CY75">
            <v>0</v>
          </cell>
          <cell r="CZ75">
            <v>0</v>
          </cell>
          <cell r="DA75">
            <v>0</v>
          </cell>
          <cell r="DB75">
            <v>0</v>
          </cell>
          <cell r="DC75">
            <v>0</v>
          </cell>
          <cell r="DD75">
            <v>0</v>
          </cell>
          <cell r="DE75">
            <v>0</v>
          </cell>
          <cell r="DF75">
            <v>0</v>
          </cell>
          <cell r="DG75">
            <v>0</v>
          </cell>
          <cell r="DH75">
            <v>1</v>
          </cell>
          <cell r="DI75">
            <v>0</v>
          </cell>
          <cell r="DJ75">
            <v>0</v>
          </cell>
          <cell r="DK75">
            <v>0</v>
          </cell>
          <cell r="DL75">
            <v>0</v>
          </cell>
          <cell r="DM75">
            <v>0</v>
          </cell>
          <cell r="DN75">
            <v>0</v>
          </cell>
          <cell r="DO75">
            <v>0</v>
          </cell>
          <cell r="DP75">
            <v>0</v>
          </cell>
          <cell r="DQ75">
            <v>0</v>
          </cell>
          <cell r="DR75">
            <v>0</v>
          </cell>
          <cell r="DS75">
            <v>0</v>
          </cell>
          <cell r="DT75">
            <v>0</v>
          </cell>
          <cell r="DU75">
            <v>0</v>
          </cell>
          <cell r="DV75">
            <v>0</v>
          </cell>
          <cell r="DW75">
            <v>0</v>
          </cell>
          <cell r="DX75">
            <v>0</v>
          </cell>
          <cell r="DY75">
            <v>0</v>
          </cell>
          <cell r="DZ75">
            <v>0</v>
          </cell>
          <cell r="EA75">
            <v>0</v>
          </cell>
          <cell r="EB75">
            <v>1</v>
          </cell>
          <cell r="EC75">
            <v>0</v>
          </cell>
          <cell r="ED75">
            <v>1</v>
          </cell>
          <cell r="EE75">
            <v>0</v>
          </cell>
          <cell r="EF75">
            <v>0</v>
          </cell>
          <cell r="EG75">
            <v>0</v>
          </cell>
          <cell r="EH75">
            <v>0</v>
          </cell>
          <cell r="EI75">
            <v>0</v>
          </cell>
          <cell r="EJ75">
            <v>0</v>
          </cell>
          <cell r="EK75">
            <v>0</v>
          </cell>
          <cell r="EL75">
            <v>0</v>
          </cell>
          <cell r="EM75">
            <v>0</v>
          </cell>
          <cell r="EN75">
            <v>0</v>
          </cell>
          <cell r="EO75">
            <v>0</v>
          </cell>
          <cell r="EP75">
            <v>0</v>
          </cell>
          <cell r="EQ75">
            <v>0</v>
          </cell>
          <cell r="ER75">
            <v>0</v>
          </cell>
          <cell r="ES75">
            <v>0</v>
          </cell>
          <cell r="ET75">
            <v>0</v>
          </cell>
          <cell r="EU75">
            <v>0</v>
          </cell>
          <cell r="EV75">
            <v>1</v>
          </cell>
          <cell r="EW75">
            <v>0</v>
          </cell>
          <cell r="EX75">
            <v>0</v>
          </cell>
          <cell r="EY75">
            <v>0</v>
          </cell>
          <cell r="EZ75">
            <v>0</v>
          </cell>
          <cell r="FA75">
            <v>0</v>
          </cell>
          <cell r="FB75">
            <v>0</v>
          </cell>
          <cell r="FC75">
            <v>0</v>
          </cell>
          <cell r="FD75">
            <v>0</v>
          </cell>
          <cell r="FE75">
            <v>0</v>
          </cell>
          <cell r="FF75">
            <v>0</v>
          </cell>
          <cell r="FG75">
            <v>0</v>
          </cell>
          <cell r="FH75">
            <v>0</v>
          </cell>
          <cell r="FI75">
            <v>0</v>
          </cell>
          <cell r="FJ75">
            <v>0</v>
          </cell>
          <cell r="FK75">
            <v>0</v>
          </cell>
          <cell r="FL75">
            <v>0</v>
          </cell>
          <cell r="FM75">
            <v>0</v>
          </cell>
          <cell r="FN75">
            <v>0</v>
          </cell>
          <cell r="FO75">
            <v>0</v>
          </cell>
          <cell r="FP75">
            <v>0</v>
          </cell>
          <cell r="FQ75">
            <v>0</v>
          </cell>
          <cell r="FR75">
            <v>0</v>
          </cell>
          <cell r="FS75">
            <v>0</v>
          </cell>
          <cell r="FT75">
            <v>0</v>
          </cell>
          <cell r="FU75">
            <v>0</v>
          </cell>
          <cell r="FV75">
            <v>0</v>
          </cell>
          <cell r="FW75">
            <v>0</v>
          </cell>
          <cell r="FX75">
            <v>0</v>
          </cell>
          <cell r="FY75">
            <v>0</v>
          </cell>
          <cell r="FZ75">
            <v>0</v>
          </cell>
          <cell r="GA75">
            <v>0</v>
          </cell>
          <cell r="GB75">
            <v>0</v>
          </cell>
          <cell r="GC75">
            <v>0</v>
          </cell>
          <cell r="GD75">
            <v>0</v>
          </cell>
          <cell r="GE75">
            <v>0</v>
          </cell>
          <cell r="GF75">
            <v>0</v>
          </cell>
          <cell r="GG75">
            <v>0</v>
          </cell>
          <cell r="GH75">
            <v>0</v>
          </cell>
          <cell r="GI75">
            <v>0</v>
          </cell>
          <cell r="GJ75">
            <v>0</v>
          </cell>
          <cell r="GK75">
            <v>0</v>
          </cell>
          <cell r="GL75">
            <v>0</v>
          </cell>
          <cell r="GM75">
            <v>0</v>
          </cell>
          <cell r="GN75">
            <v>0</v>
          </cell>
          <cell r="GO75">
            <v>0</v>
          </cell>
          <cell r="GP75">
            <v>0</v>
          </cell>
          <cell r="GQ75">
            <v>0</v>
          </cell>
          <cell r="GR75">
            <v>0</v>
          </cell>
          <cell r="GS75">
            <v>0</v>
          </cell>
          <cell r="GT75">
            <v>0</v>
          </cell>
          <cell r="GU75">
            <v>0</v>
          </cell>
          <cell r="GV75">
            <v>0</v>
          </cell>
          <cell r="GW75">
            <v>0</v>
          </cell>
          <cell r="GX75">
            <v>0</v>
          </cell>
          <cell r="GY75">
            <v>0</v>
          </cell>
          <cell r="GZ75">
            <v>0</v>
          </cell>
          <cell r="HA75">
            <v>0</v>
          </cell>
          <cell r="HB75">
            <v>0</v>
          </cell>
          <cell r="HC75">
            <v>0</v>
          </cell>
          <cell r="HD75">
            <v>1</v>
          </cell>
          <cell r="HE75">
            <v>0</v>
          </cell>
          <cell r="HF75">
            <v>1</v>
          </cell>
          <cell r="HG75">
            <v>0</v>
          </cell>
          <cell r="HH75">
            <v>0</v>
          </cell>
          <cell r="HI75">
            <v>0</v>
          </cell>
          <cell r="HJ75">
            <v>0</v>
          </cell>
          <cell r="HK75">
            <v>0</v>
          </cell>
          <cell r="HL75">
            <v>0</v>
          </cell>
          <cell r="HM75">
            <v>0</v>
          </cell>
          <cell r="HN75">
            <v>0</v>
          </cell>
          <cell r="HO75">
            <v>0</v>
          </cell>
          <cell r="HP75">
            <v>0</v>
          </cell>
          <cell r="HQ75">
            <v>0</v>
          </cell>
          <cell r="HR75">
            <v>0</v>
          </cell>
          <cell r="HS75">
            <v>0</v>
          </cell>
          <cell r="HT75">
            <v>0</v>
          </cell>
          <cell r="HU75">
            <v>0</v>
          </cell>
          <cell r="HV75">
            <v>0</v>
          </cell>
          <cell r="HW75">
            <v>0</v>
          </cell>
          <cell r="HX75">
            <v>0</v>
          </cell>
          <cell r="HY75">
            <v>0</v>
          </cell>
          <cell r="HZ75">
            <v>0</v>
          </cell>
        </row>
        <row r="76">
          <cell r="A76">
            <v>114</v>
          </cell>
          <cell r="B76" t="str">
            <v>Winchester Hospital</v>
          </cell>
          <cell r="C76">
            <v>107079996018373</v>
          </cell>
          <cell r="D76">
            <v>103</v>
          </cell>
          <cell r="E76">
            <v>0</v>
          </cell>
          <cell r="F76">
            <v>0</v>
          </cell>
          <cell r="G76">
            <v>0</v>
          </cell>
          <cell r="H76">
            <v>11</v>
          </cell>
          <cell r="I76">
            <v>1</v>
          </cell>
          <cell r="J76">
            <v>18</v>
          </cell>
          <cell r="K76">
            <v>17</v>
          </cell>
          <cell r="L76">
            <v>15</v>
          </cell>
          <cell r="M76">
            <v>11</v>
          </cell>
          <cell r="N76">
            <v>1</v>
          </cell>
          <cell r="O76">
            <v>0</v>
          </cell>
          <cell r="P76">
            <v>0</v>
          </cell>
          <cell r="Q76">
            <v>0</v>
          </cell>
          <cell r="R76">
            <v>3</v>
          </cell>
          <cell r="S76">
            <v>0</v>
          </cell>
          <cell r="T76">
            <v>3</v>
          </cell>
          <cell r="U76">
            <v>7</v>
          </cell>
          <cell r="V76">
            <v>8</v>
          </cell>
          <cell r="W76">
            <v>13</v>
          </cell>
          <cell r="X76">
            <v>2</v>
          </cell>
          <cell r="Y76">
            <v>0</v>
          </cell>
          <cell r="Z76">
            <v>0</v>
          </cell>
          <cell r="AA76">
            <v>0</v>
          </cell>
          <cell r="AB76">
            <v>11</v>
          </cell>
          <cell r="AC76">
            <v>0</v>
          </cell>
          <cell r="AD76">
            <v>21</v>
          </cell>
          <cell r="AE76">
            <v>113</v>
          </cell>
          <cell r="AF76">
            <v>62</v>
          </cell>
          <cell r="AG76">
            <v>52</v>
          </cell>
          <cell r="AH76">
            <v>23</v>
          </cell>
          <cell r="AI76">
            <v>0</v>
          </cell>
          <cell r="AJ76">
            <v>0</v>
          </cell>
          <cell r="AK76">
            <v>0</v>
          </cell>
          <cell r="AL76">
            <v>11</v>
          </cell>
          <cell r="AM76">
            <v>0</v>
          </cell>
          <cell r="AN76">
            <v>21</v>
          </cell>
          <cell r="AO76">
            <v>113</v>
          </cell>
          <cell r="AP76">
            <v>62</v>
          </cell>
          <cell r="AQ76">
            <v>52</v>
          </cell>
          <cell r="AR76">
            <v>23</v>
          </cell>
          <cell r="AS76">
            <v>0</v>
          </cell>
          <cell r="AT76">
            <v>0</v>
          </cell>
          <cell r="AU76">
            <v>0</v>
          </cell>
          <cell r="AV76">
            <v>0</v>
          </cell>
          <cell r="AW76">
            <v>0</v>
          </cell>
          <cell r="AX76">
            <v>0</v>
          </cell>
          <cell r="AY76">
            <v>16</v>
          </cell>
          <cell r="AZ76">
            <v>16</v>
          </cell>
          <cell r="BA76">
            <v>10</v>
          </cell>
          <cell r="BB76">
            <v>0</v>
          </cell>
          <cell r="BC76">
            <v>0</v>
          </cell>
          <cell r="BD76">
            <v>0</v>
          </cell>
          <cell r="BE76">
            <v>0</v>
          </cell>
          <cell r="BF76">
            <v>7</v>
          </cell>
          <cell r="BG76">
            <v>1</v>
          </cell>
          <cell r="BH76">
            <v>1</v>
          </cell>
          <cell r="BI76">
            <v>6</v>
          </cell>
          <cell r="BJ76">
            <v>3</v>
          </cell>
          <cell r="BK76">
            <v>2</v>
          </cell>
          <cell r="BL76">
            <v>0</v>
          </cell>
          <cell r="BM76">
            <v>0</v>
          </cell>
          <cell r="BN76">
            <v>0</v>
          </cell>
          <cell r="BO76">
            <v>0</v>
          </cell>
          <cell r="BP76">
            <v>0</v>
          </cell>
          <cell r="BQ76">
            <v>0</v>
          </cell>
          <cell r="BR76">
            <v>1</v>
          </cell>
          <cell r="BS76">
            <v>0</v>
          </cell>
          <cell r="BT76">
            <v>0</v>
          </cell>
          <cell r="BU76">
            <v>0</v>
          </cell>
          <cell r="BV76">
            <v>0</v>
          </cell>
          <cell r="BW76">
            <v>0</v>
          </cell>
          <cell r="BX76">
            <v>0</v>
          </cell>
          <cell r="BY76">
            <v>0</v>
          </cell>
          <cell r="BZ76">
            <v>8</v>
          </cell>
          <cell r="CA76">
            <v>1</v>
          </cell>
          <cell r="CB76">
            <v>16</v>
          </cell>
          <cell r="CC76">
            <v>14</v>
          </cell>
          <cell r="CD76">
            <v>9</v>
          </cell>
          <cell r="CE76">
            <v>7</v>
          </cell>
          <cell r="CF76">
            <v>0</v>
          </cell>
          <cell r="CG76">
            <v>0</v>
          </cell>
          <cell r="CH76">
            <v>0</v>
          </cell>
          <cell r="CI76">
            <v>0</v>
          </cell>
          <cell r="CJ76">
            <v>0</v>
          </cell>
          <cell r="CK76">
            <v>0</v>
          </cell>
          <cell r="CL76">
            <v>0</v>
          </cell>
          <cell r="CM76">
            <v>0</v>
          </cell>
          <cell r="CN76">
            <v>0</v>
          </cell>
          <cell r="CO76">
            <v>1</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2</v>
          </cell>
          <cell r="DE76">
            <v>0</v>
          </cell>
          <cell r="DF76">
            <v>6</v>
          </cell>
          <cell r="DG76">
            <v>6</v>
          </cell>
          <cell r="DH76">
            <v>6</v>
          </cell>
          <cell r="DI76">
            <v>7</v>
          </cell>
          <cell r="DJ76">
            <v>0</v>
          </cell>
          <cell r="DK76">
            <v>0</v>
          </cell>
          <cell r="DL76">
            <v>0</v>
          </cell>
          <cell r="DM76">
            <v>0</v>
          </cell>
          <cell r="DN76">
            <v>0</v>
          </cell>
          <cell r="DO76">
            <v>0</v>
          </cell>
          <cell r="DP76">
            <v>0</v>
          </cell>
          <cell r="DQ76">
            <v>1</v>
          </cell>
          <cell r="DR76">
            <v>0</v>
          </cell>
          <cell r="DS76">
            <v>1</v>
          </cell>
          <cell r="DT76">
            <v>0</v>
          </cell>
          <cell r="DU76">
            <v>0</v>
          </cell>
          <cell r="DV76">
            <v>0</v>
          </cell>
          <cell r="DW76">
            <v>0</v>
          </cell>
          <cell r="DX76">
            <v>9</v>
          </cell>
          <cell r="DY76">
            <v>1</v>
          </cell>
          <cell r="DZ76">
            <v>12</v>
          </cell>
          <cell r="EA76">
            <v>12</v>
          </cell>
          <cell r="EB76">
            <v>10</v>
          </cell>
          <cell r="EC76">
            <v>5</v>
          </cell>
          <cell r="ED76">
            <v>1</v>
          </cell>
          <cell r="EE76">
            <v>0</v>
          </cell>
          <cell r="EF76">
            <v>0</v>
          </cell>
          <cell r="EG76">
            <v>0</v>
          </cell>
          <cell r="EH76">
            <v>0</v>
          </cell>
          <cell r="EI76">
            <v>0</v>
          </cell>
          <cell r="EJ76">
            <v>0</v>
          </cell>
          <cell r="EK76">
            <v>0</v>
          </cell>
          <cell r="EL76">
            <v>0</v>
          </cell>
          <cell r="EM76">
            <v>0</v>
          </cell>
          <cell r="EN76">
            <v>0</v>
          </cell>
          <cell r="EO76">
            <v>0</v>
          </cell>
          <cell r="EP76">
            <v>0</v>
          </cell>
          <cell r="EQ76">
            <v>0</v>
          </cell>
          <cell r="ER76">
            <v>1</v>
          </cell>
          <cell r="ES76">
            <v>0</v>
          </cell>
          <cell r="ET76">
            <v>7</v>
          </cell>
          <cell r="EU76">
            <v>3</v>
          </cell>
          <cell r="EV76">
            <v>4</v>
          </cell>
          <cell r="EW76">
            <v>2</v>
          </cell>
          <cell r="EX76">
            <v>1</v>
          </cell>
          <cell r="EY76">
            <v>0</v>
          </cell>
          <cell r="EZ76">
            <v>0</v>
          </cell>
          <cell r="FA76">
            <v>0</v>
          </cell>
          <cell r="FB76">
            <v>7</v>
          </cell>
          <cell r="FC76">
            <v>1</v>
          </cell>
          <cell r="FD76">
            <v>1</v>
          </cell>
          <cell r="FE76">
            <v>6</v>
          </cell>
          <cell r="FF76">
            <v>3</v>
          </cell>
          <cell r="FG76">
            <v>3</v>
          </cell>
          <cell r="FH76">
            <v>0</v>
          </cell>
          <cell r="FI76">
            <v>0</v>
          </cell>
          <cell r="FJ76">
            <v>0</v>
          </cell>
          <cell r="FK76">
            <v>0</v>
          </cell>
          <cell r="FL76">
            <v>0</v>
          </cell>
          <cell r="FM76">
            <v>0</v>
          </cell>
          <cell r="FN76">
            <v>0</v>
          </cell>
          <cell r="FO76">
            <v>1</v>
          </cell>
          <cell r="FP76">
            <v>0</v>
          </cell>
          <cell r="FQ76">
            <v>0</v>
          </cell>
          <cell r="FR76">
            <v>0</v>
          </cell>
          <cell r="FS76">
            <v>0</v>
          </cell>
          <cell r="FT76">
            <v>0</v>
          </cell>
          <cell r="FU76">
            <v>0</v>
          </cell>
          <cell r="FV76">
            <v>0</v>
          </cell>
          <cell r="FW76">
            <v>0</v>
          </cell>
          <cell r="FX76">
            <v>2</v>
          </cell>
          <cell r="FY76">
            <v>0</v>
          </cell>
          <cell r="FZ76">
            <v>0</v>
          </cell>
          <cell r="GA76">
            <v>2</v>
          </cell>
          <cell r="GB76">
            <v>0</v>
          </cell>
          <cell r="GC76">
            <v>0</v>
          </cell>
          <cell r="GD76">
            <v>0</v>
          </cell>
          <cell r="GE76">
            <v>0</v>
          </cell>
          <cell r="GF76">
            <v>0</v>
          </cell>
          <cell r="GG76">
            <v>0</v>
          </cell>
          <cell r="GH76">
            <v>0</v>
          </cell>
          <cell r="GI76">
            <v>0</v>
          </cell>
          <cell r="GJ76">
            <v>0</v>
          </cell>
          <cell r="GK76">
            <v>0</v>
          </cell>
          <cell r="GL76">
            <v>0</v>
          </cell>
          <cell r="GM76">
            <v>0</v>
          </cell>
          <cell r="GN76">
            <v>0</v>
          </cell>
          <cell r="GO76">
            <v>0</v>
          </cell>
          <cell r="GP76">
            <v>0</v>
          </cell>
          <cell r="GQ76">
            <v>0</v>
          </cell>
          <cell r="GR76">
            <v>0</v>
          </cell>
          <cell r="GS76">
            <v>0</v>
          </cell>
          <cell r="GT76">
            <v>0</v>
          </cell>
          <cell r="GU76">
            <v>0</v>
          </cell>
          <cell r="GV76">
            <v>0</v>
          </cell>
          <cell r="GW76">
            <v>0</v>
          </cell>
          <cell r="GX76">
            <v>0</v>
          </cell>
          <cell r="GY76">
            <v>0</v>
          </cell>
          <cell r="GZ76">
            <v>3</v>
          </cell>
          <cell r="HA76">
            <v>0</v>
          </cell>
          <cell r="HB76">
            <v>8</v>
          </cell>
          <cell r="HC76">
            <v>7</v>
          </cell>
          <cell r="HD76">
            <v>8</v>
          </cell>
          <cell r="HE76">
            <v>4</v>
          </cell>
          <cell r="HF76">
            <v>0</v>
          </cell>
          <cell r="HG76">
            <v>0</v>
          </cell>
          <cell r="HH76">
            <v>0</v>
          </cell>
          <cell r="HI76">
            <v>0</v>
          </cell>
          <cell r="HJ76">
            <v>0</v>
          </cell>
          <cell r="HK76">
            <v>0</v>
          </cell>
          <cell r="HL76">
            <v>0</v>
          </cell>
          <cell r="HM76">
            <v>0</v>
          </cell>
          <cell r="HN76">
            <v>0</v>
          </cell>
          <cell r="HO76">
            <v>0</v>
          </cell>
          <cell r="HP76">
            <v>0</v>
          </cell>
          <cell r="HQ76">
            <v>0</v>
          </cell>
          <cell r="HR76">
            <v>0</v>
          </cell>
          <cell r="HS76">
            <v>0</v>
          </cell>
          <cell r="HT76">
            <v>0</v>
          </cell>
          <cell r="HU76">
            <v>0</v>
          </cell>
          <cell r="HV76">
            <v>0</v>
          </cell>
          <cell r="HW76">
            <v>0</v>
          </cell>
          <cell r="HX76">
            <v>0</v>
          </cell>
          <cell r="HY76">
            <v>0</v>
          </cell>
          <cell r="HZ76">
            <v>0</v>
          </cell>
        </row>
        <row r="77">
          <cell r="A77">
            <v>116</v>
          </cell>
          <cell r="B77" t="str">
            <v>FedEx</v>
          </cell>
          <cell r="C77">
            <v>150993094945648</v>
          </cell>
          <cell r="D77">
            <v>105</v>
          </cell>
          <cell r="E77">
            <v>0</v>
          </cell>
          <cell r="F77">
            <v>0</v>
          </cell>
          <cell r="G77">
            <v>0</v>
          </cell>
          <cell r="H77">
            <v>27</v>
          </cell>
          <cell r="I77">
            <v>6</v>
          </cell>
          <cell r="J77">
            <v>503</v>
          </cell>
          <cell r="K77">
            <v>1238</v>
          </cell>
          <cell r="L77">
            <v>1429</v>
          </cell>
          <cell r="M77">
            <v>980</v>
          </cell>
          <cell r="N77">
            <v>136</v>
          </cell>
          <cell r="O77">
            <v>0</v>
          </cell>
          <cell r="P77">
            <v>0</v>
          </cell>
          <cell r="Q77">
            <v>0</v>
          </cell>
          <cell r="R77">
            <v>78</v>
          </cell>
          <cell r="S77">
            <v>9</v>
          </cell>
          <cell r="T77">
            <v>1776</v>
          </cell>
          <cell r="U77">
            <v>5151</v>
          </cell>
          <cell r="V77">
            <v>2623</v>
          </cell>
          <cell r="W77">
            <v>2540</v>
          </cell>
          <cell r="X77">
            <v>209</v>
          </cell>
          <cell r="Y77">
            <v>0</v>
          </cell>
          <cell r="Z77">
            <v>0</v>
          </cell>
          <cell r="AA77">
            <v>0</v>
          </cell>
          <cell r="AB77">
            <v>65</v>
          </cell>
          <cell r="AC77">
            <v>31</v>
          </cell>
          <cell r="AD77">
            <v>14053</v>
          </cell>
          <cell r="AE77">
            <v>175494</v>
          </cell>
          <cell r="AF77">
            <v>34792</v>
          </cell>
          <cell r="AG77">
            <v>39379</v>
          </cell>
          <cell r="AH77">
            <v>1133</v>
          </cell>
          <cell r="AI77">
            <v>0</v>
          </cell>
          <cell r="AJ77">
            <v>0</v>
          </cell>
          <cell r="AK77">
            <v>0</v>
          </cell>
          <cell r="AL77">
            <v>65</v>
          </cell>
          <cell r="AM77">
            <v>31</v>
          </cell>
          <cell r="AN77">
            <v>14053</v>
          </cell>
          <cell r="AO77">
            <v>175494</v>
          </cell>
          <cell r="AP77">
            <v>34792</v>
          </cell>
          <cell r="AQ77">
            <v>39663</v>
          </cell>
          <cell r="AR77">
            <v>1209</v>
          </cell>
          <cell r="AS77">
            <v>0</v>
          </cell>
          <cell r="AT77">
            <v>0</v>
          </cell>
          <cell r="AU77">
            <v>0</v>
          </cell>
          <cell r="AV77">
            <v>6</v>
          </cell>
          <cell r="AW77">
            <v>0</v>
          </cell>
          <cell r="AX77">
            <v>0</v>
          </cell>
          <cell r="AY77">
            <v>8</v>
          </cell>
          <cell r="AZ77">
            <v>62</v>
          </cell>
          <cell r="BA77">
            <v>599</v>
          </cell>
          <cell r="BB77">
            <v>30</v>
          </cell>
          <cell r="BC77">
            <v>0</v>
          </cell>
          <cell r="BD77">
            <v>0</v>
          </cell>
          <cell r="BE77">
            <v>0</v>
          </cell>
          <cell r="BF77">
            <v>5</v>
          </cell>
          <cell r="BG77">
            <v>0</v>
          </cell>
          <cell r="BH77">
            <v>30</v>
          </cell>
          <cell r="BI77">
            <v>54</v>
          </cell>
          <cell r="BJ77">
            <v>51</v>
          </cell>
          <cell r="BK77">
            <v>42</v>
          </cell>
          <cell r="BL77">
            <v>7</v>
          </cell>
          <cell r="BM77">
            <v>0</v>
          </cell>
          <cell r="BN77">
            <v>0</v>
          </cell>
          <cell r="BO77">
            <v>0</v>
          </cell>
          <cell r="BP77">
            <v>0</v>
          </cell>
          <cell r="BQ77">
            <v>0</v>
          </cell>
          <cell r="BR77">
            <v>150</v>
          </cell>
          <cell r="BS77">
            <v>100</v>
          </cell>
          <cell r="BT77">
            <v>138</v>
          </cell>
          <cell r="BU77">
            <v>100</v>
          </cell>
          <cell r="BV77">
            <v>8</v>
          </cell>
          <cell r="BW77">
            <v>0</v>
          </cell>
          <cell r="BX77">
            <v>0</v>
          </cell>
          <cell r="BY77">
            <v>0</v>
          </cell>
          <cell r="BZ77">
            <v>13</v>
          </cell>
          <cell r="CA77">
            <v>3</v>
          </cell>
          <cell r="CB77">
            <v>332</v>
          </cell>
          <cell r="CC77">
            <v>689</v>
          </cell>
          <cell r="CD77">
            <v>880</v>
          </cell>
          <cell r="CE77">
            <v>586</v>
          </cell>
          <cell r="CF77">
            <v>69</v>
          </cell>
          <cell r="CG77">
            <v>0</v>
          </cell>
          <cell r="CH77">
            <v>0</v>
          </cell>
          <cell r="CI77">
            <v>0</v>
          </cell>
          <cell r="CJ77">
            <v>2</v>
          </cell>
          <cell r="CK77">
            <v>0</v>
          </cell>
          <cell r="CL77">
            <v>150</v>
          </cell>
          <cell r="CM77">
            <v>106</v>
          </cell>
          <cell r="CN77">
            <v>138</v>
          </cell>
          <cell r="CO77">
            <v>101</v>
          </cell>
          <cell r="CP77">
            <v>8</v>
          </cell>
          <cell r="CQ77">
            <v>0</v>
          </cell>
          <cell r="CR77">
            <v>0</v>
          </cell>
          <cell r="CS77">
            <v>0</v>
          </cell>
          <cell r="CT77">
            <v>0</v>
          </cell>
          <cell r="CU77">
            <v>0</v>
          </cell>
          <cell r="CV77">
            <v>2</v>
          </cell>
          <cell r="CW77">
            <v>8</v>
          </cell>
          <cell r="CX77">
            <v>12</v>
          </cell>
          <cell r="CY77">
            <v>6</v>
          </cell>
          <cell r="CZ77">
            <v>2</v>
          </cell>
          <cell r="DA77">
            <v>0</v>
          </cell>
          <cell r="DB77">
            <v>0</v>
          </cell>
          <cell r="DC77">
            <v>0</v>
          </cell>
          <cell r="DD77">
            <v>27</v>
          </cell>
          <cell r="DE77">
            <v>5</v>
          </cell>
          <cell r="DF77">
            <v>4</v>
          </cell>
          <cell r="DG77">
            <v>25</v>
          </cell>
          <cell r="DH77">
            <v>38</v>
          </cell>
          <cell r="DI77">
            <v>42</v>
          </cell>
          <cell r="DJ77">
            <v>8</v>
          </cell>
          <cell r="DK77">
            <v>0</v>
          </cell>
          <cell r="DL77">
            <v>0</v>
          </cell>
          <cell r="DM77">
            <v>0</v>
          </cell>
          <cell r="DN77">
            <v>1</v>
          </cell>
          <cell r="DO77">
            <v>0</v>
          </cell>
          <cell r="DP77">
            <v>5</v>
          </cell>
          <cell r="DQ77">
            <v>21</v>
          </cell>
          <cell r="DR77">
            <v>15</v>
          </cell>
          <cell r="DS77">
            <v>16</v>
          </cell>
          <cell r="DT77">
            <v>1</v>
          </cell>
          <cell r="DU77">
            <v>0</v>
          </cell>
          <cell r="DV77">
            <v>0</v>
          </cell>
          <cell r="DW77">
            <v>0</v>
          </cell>
          <cell r="DX77">
            <v>0</v>
          </cell>
          <cell r="DY77">
            <v>1</v>
          </cell>
          <cell r="DZ77">
            <v>357</v>
          </cell>
          <cell r="EA77">
            <v>1141</v>
          </cell>
          <cell r="EB77">
            <v>1299</v>
          </cell>
          <cell r="EC77">
            <v>859</v>
          </cell>
          <cell r="ED77">
            <v>124</v>
          </cell>
          <cell r="EE77">
            <v>0</v>
          </cell>
          <cell r="EF77">
            <v>0</v>
          </cell>
          <cell r="EG77">
            <v>0</v>
          </cell>
          <cell r="EH77">
            <v>0</v>
          </cell>
          <cell r="EI77">
            <v>0</v>
          </cell>
          <cell r="EJ77">
            <v>5</v>
          </cell>
          <cell r="EK77">
            <v>3</v>
          </cell>
          <cell r="EL77">
            <v>5</v>
          </cell>
          <cell r="EM77">
            <v>3</v>
          </cell>
          <cell r="EN77">
            <v>1</v>
          </cell>
          <cell r="EO77">
            <v>0</v>
          </cell>
          <cell r="EP77">
            <v>0</v>
          </cell>
          <cell r="EQ77">
            <v>0</v>
          </cell>
          <cell r="ER77">
            <v>6</v>
          </cell>
          <cell r="ES77">
            <v>1</v>
          </cell>
          <cell r="ET77">
            <v>0</v>
          </cell>
          <cell r="EU77">
            <v>0</v>
          </cell>
          <cell r="EV77">
            <v>0</v>
          </cell>
          <cell r="EW77">
            <v>6</v>
          </cell>
          <cell r="EX77">
            <v>2</v>
          </cell>
          <cell r="EY77">
            <v>0</v>
          </cell>
          <cell r="EZ77">
            <v>0</v>
          </cell>
          <cell r="FA77">
            <v>0</v>
          </cell>
          <cell r="FB77">
            <v>7</v>
          </cell>
          <cell r="FC77">
            <v>1</v>
          </cell>
          <cell r="FD77">
            <v>110</v>
          </cell>
          <cell r="FE77">
            <v>116</v>
          </cell>
          <cell r="FF77">
            <v>139</v>
          </cell>
          <cell r="FG77">
            <v>96</v>
          </cell>
          <cell r="FH77">
            <v>12</v>
          </cell>
          <cell r="FI77">
            <v>0</v>
          </cell>
          <cell r="FJ77">
            <v>0</v>
          </cell>
          <cell r="FK77">
            <v>0</v>
          </cell>
          <cell r="FL77">
            <v>0</v>
          </cell>
          <cell r="FM77">
            <v>0</v>
          </cell>
          <cell r="FN77">
            <v>0</v>
          </cell>
          <cell r="FO77">
            <v>0</v>
          </cell>
          <cell r="FP77">
            <v>0</v>
          </cell>
          <cell r="FQ77">
            <v>3</v>
          </cell>
          <cell r="FR77">
            <v>0</v>
          </cell>
          <cell r="FS77">
            <v>0</v>
          </cell>
          <cell r="FT77">
            <v>0</v>
          </cell>
          <cell r="FU77">
            <v>0</v>
          </cell>
          <cell r="FV77">
            <v>14</v>
          </cell>
          <cell r="FW77">
            <v>3</v>
          </cell>
          <cell r="FX77">
            <v>29</v>
          </cell>
          <cell r="FY77">
            <v>13</v>
          </cell>
          <cell r="FZ77">
            <v>23</v>
          </cell>
          <cell r="GA77">
            <v>21</v>
          </cell>
          <cell r="GB77">
            <v>2</v>
          </cell>
          <cell r="GC77">
            <v>0</v>
          </cell>
          <cell r="GD77">
            <v>0</v>
          </cell>
          <cell r="GE77">
            <v>0</v>
          </cell>
          <cell r="GF77">
            <v>0</v>
          </cell>
          <cell r="GG77">
            <v>0</v>
          </cell>
          <cell r="GH77">
            <v>4</v>
          </cell>
          <cell r="GI77">
            <v>1</v>
          </cell>
          <cell r="GJ77">
            <v>0</v>
          </cell>
          <cell r="GK77">
            <v>0</v>
          </cell>
          <cell r="GL77">
            <v>0</v>
          </cell>
          <cell r="GM77">
            <v>0</v>
          </cell>
          <cell r="GN77">
            <v>0</v>
          </cell>
          <cell r="GO77">
            <v>0</v>
          </cell>
          <cell r="GP77">
            <v>0</v>
          </cell>
          <cell r="GQ77">
            <v>0</v>
          </cell>
          <cell r="GR77">
            <v>0</v>
          </cell>
          <cell r="GS77">
            <v>0</v>
          </cell>
          <cell r="GT77">
            <v>0</v>
          </cell>
          <cell r="GU77">
            <v>0</v>
          </cell>
          <cell r="GV77">
            <v>0</v>
          </cell>
          <cell r="GW77">
            <v>0</v>
          </cell>
          <cell r="GX77">
            <v>0</v>
          </cell>
          <cell r="GY77">
            <v>0</v>
          </cell>
          <cell r="GZ77">
            <v>0</v>
          </cell>
          <cell r="HA77">
            <v>1</v>
          </cell>
          <cell r="HB77">
            <v>319</v>
          </cell>
          <cell r="HC77">
            <v>1065</v>
          </cell>
          <cell r="HD77">
            <v>1229</v>
          </cell>
          <cell r="HE77">
            <v>822</v>
          </cell>
          <cell r="HF77">
            <v>119</v>
          </cell>
          <cell r="HG77">
            <v>0</v>
          </cell>
          <cell r="HH77">
            <v>0</v>
          </cell>
          <cell r="HI77">
            <v>0</v>
          </cell>
          <cell r="HJ77">
            <v>0</v>
          </cell>
          <cell r="HK77">
            <v>0</v>
          </cell>
          <cell r="HL77">
            <v>0</v>
          </cell>
          <cell r="HM77">
            <v>0</v>
          </cell>
          <cell r="HN77">
            <v>0</v>
          </cell>
          <cell r="HO77">
            <v>0</v>
          </cell>
          <cell r="HP77">
            <v>0</v>
          </cell>
          <cell r="HQ77">
            <v>0</v>
          </cell>
          <cell r="HR77">
            <v>0</v>
          </cell>
          <cell r="HS77">
            <v>0</v>
          </cell>
          <cell r="HT77">
            <v>0</v>
          </cell>
          <cell r="HU77">
            <v>0</v>
          </cell>
          <cell r="HV77">
            <v>41</v>
          </cell>
          <cell r="HW77">
            <v>43</v>
          </cell>
          <cell r="HX77">
            <v>38</v>
          </cell>
          <cell r="HY77">
            <v>32</v>
          </cell>
          <cell r="HZ77">
            <v>1</v>
          </cell>
        </row>
        <row r="78">
          <cell r="A78">
            <v>118</v>
          </cell>
          <cell r="B78" t="str">
            <v>LifeBridge Health</v>
          </cell>
          <cell r="C78">
            <v>193538150681786</v>
          </cell>
          <cell r="D78">
            <v>107</v>
          </cell>
          <cell r="E78">
            <v>0</v>
          </cell>
          <cell r="F78">
            <v>0</v>
          </cell>
          <cell r="G78">
            <v>0</v>
          </cell>
          <cell r="H78">
            <v>10</v>
          </cell>
          <cell r="I78">
            <v>0</v>
          </cell>
          <cell r="J78">
            <v>40</v>
          </cell>
          <cell r="K78">
            <v>28</v>
          </cell>
          <cell r="L78">
            <v>40</v>
          </cell>
          <cell r="M78">
            <v>25</v>
          </cell>
          <cell r="N78">
            <v>6</v>
          </cell>
          <cell r="O78">
            <v>0</v>
          </cell>
          <cell r="P78">
            <v>0</v>
          </cell>
          <cell r="Q78">
            <v>0</v>
          </cell>
          <cell r="R78">
            <v>2</v>
          </cell>
          <cell r="S78">
            <v>0</v>
          </cell>
          <cell r="T78">
            <v>24</v>
          </cell>
          <cell r="U78">
            <v>46</v>
          </cell>
          <cell r="V78">
            <v>20</v>
          </cell>
          <cell r="W78">
            <v>9</v>
          </cell>
          <cell r="X78">
            <v>3</v>
          </cell>
          <cell r="Y78">
            <v>0</v>
          </cell>
          <cell r="Z78">
            <v>0</v>
          </cell>
          <cell r="AA78">
            <v>0</v>
          </cell>
          <cell r="AB78">
            <v>3</v>
          </cell>
          <cell r="AC78">
            <v>0</v>
          </cell>
          <cell r="AD78">
            <v>117</v>
          </cell>
          <cell r="AE78">
            <v>195</v>
          </cell>
          <cell r="AF78">
            <v>259</v>
          </cell>
          <cell r="AG78">
            <v>94</v>
          </cell>
          <cell r="AH78">
            <v>20</v>
          </cell>
          <cell r="AI78">
            <v>0</v>
          </cell>
          <cell r="AJ78">
            <v>0</v>
          </cell>
          <cell r="AK78">
            <v>0</v>
          </cell>
          <cell r="AL78">
            <v>3</v>
          </cell>
          <cell r="AM78">
            <v>0</v>
          </cell>
          <cell r="AN78">
            <v>117</v>
          </cell>
          <cell r="AO78">
            <v>195</v>
          </cell>
          <cell r="AP78">
            <v>259</v>
          </cell>
          <cell r="AQ78">
            <v>95</v>
          </cell>
          <cell r="AR78">
            <v>20</v>
          </cell>
          <cell r="AS78">
            <v>0</v>
          </cell>
          <cell r="AT78">
            <v>0</v>
          </cell>
          <cell r="AU78">
            <v>0</v>
          </cell>
          <cell r="AV78">
            <v>0</v>
          </cell>
          <cell r="AW78">
            <v>0</v>
          </cell>
          <cell r="AX78">
            <v>10</v>
          </cell>
          <cell r="AY78">
            <v>23</v>
          </cell>
          <cell r="AZ78">
            <v>23</v>
          </cell>
          <cell r="BA78">
            <v>21</v>
          </cell>
          <cell r="BB78">
            <v>6</v>
          </cell>
          <cell r="BC78">
            <v>0</v>
          </cell>
          <cell r="BD78">
            <v>0</v>
          </cell>
          <cell r="BE78">
            <v>0</v>
          </cell>
          <cell r="BF78">
            <v>2</v>
          </cell>
          <cell r="BG78">
            <v>0</v>
          </cell>
          <cell r="BH78">
            <v>9</v>
          </cell>
          <cell r="BI78">
            <v>7</v>
          </cell>
          <cell r="BJ78">
            <v>14</v>
          </cell>
          <cell r="BK78">
            <v>10</v>
          </cell>
          <cell r="BL78">
            <v>4</v>
          </cell>
          <cell r="BM78">
            <v>0</v>
          </cell>
          <cell r="BN78">
            <v>0</v>
          </cell>
          <cell r="BO78">
            <v>0</v>
          </cell>
          <cell r="BP78">
            <v>0</v>
          </cell>
          <cell r="BQ78">
            <v>0</v>
          </cell>
          <cell r="BR78">
            <v>0</v>
          </cell>
          <cell r="BS78">
            <v>1</v>
          </cell>
          <cell r="BT78">
            <v>2</v>
          </cell>
          <cell r="BU78">
            <v>0</v>
          </cell>
          <cell r="BV78">
            <v>0</v>
          </cell>
          <cell r="BW78">
            <v>0</v>
          </cell>
          <cell r="BX78">
            <v>0</v>
          </cell>
          <cell r="BY78">
            <v>0</v>
          </cell>
          <cell r="BZ78">
            <v>8</v>
          </cell>
          <cell r="CA78">
            <v>0</v>
          </cell>
          <cell r="CB78">
            <v>24</v>
          </cell>
          <cell r="CC78">
            <v>16</v>
          </cell>
          <cell r="CD78">
            <v>28</v>
          </cell>
          <cell r="CE78">
            <v>18</v>
          </cell>
          <cell r="CF78">
            <v>5</v>
          </cell>
          <cell r="CG78">
            <v>0</v>
          </cell>
          <cell r="CH78">
            <v>0</v>
          </cell>
          <cell r="CI78">
            <v>0</v>
          </cell>
          <cell r="CJ78">
            <v>0</v>
          </cell>
          <cell r="CK78">
            <v>0</v>
          </cell>
          <cell r="CL78">
            <v>3</v>
          </cell>
          <cell r="CM78">
            <v>0</v>
          </cell>
          <cell r="CN78">
            <v>3</v>
          </cell>
          <cell r="CO78">
            <v>3</v>
          </cell>
          <cell r="CP78">
            <v>0</v>
          </cell>
          <cell r="CQ78">
            <v>0</v>
          </cell>
          <cell r="CR78">
            <v>0</v>
          </cell>
          <cell r="CS78">
            <v>0</v>
          </cell>
          <cell r="CT78">
            <v>0</v>
          </cell>
          <cell r="CU78">
            <v>0</v>
          </cell>
          <cell r="CV78">
            <v>1</v>
          </cell>
          <cell r="CW78">
            <v>0</v>
          </cell>
          <cell r="CX78">
            <v>1</v>
          </cell>
          <cell r="CY78">
            <v>1</v>
          </cell>
          <cell r="CZ78">
            <v>0</v>
          </cell>
          <cell r="DA78">
            <v>0</v>
          </cell>
          <cell r="DB78">
            <v>0</v>
          </cell>
          <cell r="DC78">
            <v>0</v>
          </cell>
          <cell r="DD78">
            <v>3</v>
          </cell>
          <cell r="DE78">
            <v>0</v>
          </cell>
          <cell r="DF78">
            <v>20</v>
          </cell>
          <cell r="DG78">
            <v>10</v>
          </cell>
          <cell r="DH78">
            <v>21</v>
          </cell>
          <cell r="DI78">
            <v>17</v>
          </cell>
          <cell r="DJ78">
            <v>5</v>
          </cell>
          <cell r="DK78">
            <v>0</v>
          </cell>
          <cell r="DL78">
            <v>0</v>
          </cell>
          <cell r="DM78">
            <v>0</v>
          </cell>
          <cell r="DN78">
            <v>1</v>
          </cell>
          <cell r="DO78">
            <v>0</v>
          </cell>
          <cell r="DP78">
            <v>2</v>
          </cell>
          <cell r="DQ78">
            <v>1</v>
          </cell>
          <cell r="DR78">
            <v>0</v>
          </cell>
          <cell r="DS78">
            <v>2</v>
          </cell>
          <cell r="DT78">
            <v>1</v>
          </cell>
          <cell r="DU78">
            <v>0</v>
          </cell>
          <cell r="DV78">
            <v>0</v>
          </cell>
          <cell r="DW78">
            <v>0</v>
          </cell>
          <cell r="DX78">
            <v>7</v>
          </cell>
          <cell r="DY78">
            <v>0</v>
          </cell>
          <cell r="DZ78">
            <v>25</v>
          </cell>
          <cell r="EA78">
            <v>19</v>
          </cell>
          <cell r="EB78">
            <v>21</v>
          </cell>
          <cell r="EC78">
            <v>8</v>
          </cell>
          <cell r="ED78">
            <v>1</v>
          </cell>
          <cell r="EE78">
            <v>0</v>
          </cell>
          <cell r="EF78">
            <v>0</v>
          </cell>
          <cell r="EG78">
            <v>0</v>
          </cell>
          <cell r="EH78">
            <v>0</v>
          </cell>
          <cell r="EI78">
            <v>0</v>
          </cell>
          <cell r="EJ78">
            <v>1</v>
          </cell>
          <cell r="EK78">
            <v>0</v>
          </cell>
          <cell r="EL78">
            <v>1</v>
          </cell>
          <cell r="EM78">
            <v>3</v>
          </cell>
          <cell r="EN78">
            <v>0</v>
          </cell>
          <cell r="EO78">
            <v>0</v>
          </cell>
          <cell r="EP78">
            <v>0</v>
          </cell>
          <cell r="EQ78">
            <v>0</v>
          </cell>
          <cell r="ER78">
            <v>1</v>
          </cell>
          <cell r="ES78">
            <v>0</v>
          </cell>
          <cell r="ET78">
            <v>7</v>
          </cell>
          <cell r="EU78">
            <v>7</v>
          </cell>
          <cell r="EV78">
            <v>9</v>
          </cell>
          <cell r="EW78">
            <v>5</v>
          </cell>
          <cell r="EX78">
            <v>1</v>
          </cell>
          <cell r="EY78">
            <v>0</v>
          </cell>
          <cell r="EZ78">
            <v>0</v>
          </cell>
          <cell r="FA78">
            <v>0</v>
          </cell>
          <cell r="FB78">
            <v>2</v>
          </cell>
          <cell r="FC78">
            <v>0</v>
          </cell>
          <cell r="FD78">
            <v>12</v>
          </cell>
          <cell r="FE78">
            <v>8</v>
          </cell>
          <cell r="FF78">
            <v>19</v>
          </cell>
          <cell r="FG78">
            <v>13</v>
          </cell>
          <cell r="FH78">
            <v>4</v>
          </cell>
          <cell r="FI78">
            <v>0</v>
          </cell>
          <cell r="FJ78">
            <v>0</v>
          </cell>
          <cell r="FK78">
            <v>0</v>
          </cell>
          <cell r="FL78">
            <v>0</v>
          </cell>
          <cell r="FM78">
            <v>0</v>
          </cell>
          <cell r="FN78">
            <v>0</v>
          </cell>
          <cell r="FO78">
            <v>0</v>
          </cell>
          <cell r="FP78">
            <v>0</v>
          </cell>
          <cell r="FQ78">
            <v>1</v>
          </cell>
          <cell r="FR78">
            <v>0</v>
          </cell>
          <cell r="FS78">
            <v>0</v>
          </cell>
          <cell r="FT78">
            <v>0</v>
          </cell>
          <cell r="FU78">
            <v>0</v>
          </cell>
          <cell r="FV78">
            <v>3</v>
          </cell>
          <cell r="FW78">
            <v>0</v>
          </cell>
          <cell r="FX78">
            <v>5</v>
          </cell>
          <cell r="FY78">
            <v>1</v>
          </cell>
          <cell r="FZ78">
            <v>3</v>
          </cell>
          <cell r="GA78">
            <v>2</v>
          </cell>
          <cell r="GB78">
            <v>0</v>
          </cell>
          <cell r="GC78">
            <v>0</v>
          </cell>
          <cell r="GD78">
            <v>0</v>
          </cell>
          <cell r="GE78">
            <v>0</v>
          </cell>
          <cell r="GF78">
            <v>0</v>
          </cell>
          <cell r="GG78">
            <v>0</v>
          </cell>
          <cell r="GH78">
            <v>0</v>
          </cell>
          <cell r="GI78">
            <v>0</v>
          </cell>
          <cell r="GJ78">
            <v>0</v>
          </cell>
          <cell r="GK78">
            <v>0</v>
          </cell>
          <cell r="GL78">
            <v>0</v>
          </cell>
          <cell r="GM78">
            <v>0</v>
          </cell>
          <cell r="GN78">
            <v>0</v>
          </cell>
          <cell r="GO78">
            <v>0</v>
          </cell>
          <cell r="GP78">
            <v>0</v>
          </cell>
          <cell r="GQ78">
            <v>0</v>
          </cell>
          <cell r="GR78">
            <v>0</v>
          </cell>
          <cell r="GS78">
            <v>0</v>
          </cell>
          <cell r="GT78">
            <v>0</v>
          </cell>
          <cell r="GU78">
            <v>0</v>
          </cell>
          <cell r="GV78">
            <v>0</v>
          </cell>
          <cell r="GW78">
            <v>0</v>
          </cell>
          <cell r="GX78">
            <v>0</v>
          </cell>
          <cell r="GY78">
            <v>0</v>
          </cell>
          <cell r="GZ78">
            <v>4</v>
          </cell>
          <cell r="HA78">
            <v>0</v>
          </cell>
          <cell r="HB78">
            <v>16</v>
          </cell>
          <cell r="HC78">
            <v>12</v>
          </cell>
          <cell r="HD78">
            <v>9</v>
          </cell>
          <cell r="HE78">
            <v>4</v>
          </cell>
          <cell r="HF78">
            <v>1</v>
          </cell>
          <cell r="HG78">
            <v>0</v>
          </cell>
          <cell r="HH78">
            <v>0</v>
          </cell>
          <cell r="HI78">
            <v>0</v>
          </cell>
          <cell r="HJ78">
            <v>0</v>
          </cell>
          <cell r="HK78">
            <v>0</v>
          </cell>
          <cell r="HL78">
            <v>0</v>
          </cell>
          <cell r="HM78">
            <v>0</v>
          </cell>
          <cell r="HN78">
            <v>0</v>
          </cell>
          <cell r="HO78">
            <v>0</v>
          </cell>
          <cell r="HP78">
            <v>0</v>
          </cell>
          <cell r="HQ78">
            <v>0</v>
          </cell>
          <cell r="HR78">
            <v>0</v>
          </cell>
          <cell r="HS78">
            <v>0</v>
          </cell>
          <cell r="HT78">
            <v>0</v>
          </cell>
          <cell r="HU78">
            <v>0</v>
          </cell>
          <cell r="HV78">
            <v>0</v>
          </cell>
          <cell r="HW78">
            <v>0</v>
          </cell>
          <cell r="HX78">
            <v>0</v>
          </cell>
          <cell r="HY78">
            <v>0</v>
          </cell>
          <cell r="HZ78">
            <v>0</v>
          </cell>
        </row>
        <row r="79">
          <cell r="A79">
            <v>119</v>
          </cell>
          <cell r="B79" t="str">
            <v>Herman Miller</v>
          </cell>
          <cell r="C79">
            <v>162638622561</v>
          </cell>
          <cell r="D79">
            <v>108</v>
          </cell>
          <cell r="E79">
            <v>0</v>
          </cell>
          <cell r="F79">
            <v>3</v>
          </cell>
          <cell r="G79">
            <v>14</v>
          </cell>
          <cell r="H79">
            <v>129</v>
          </cell>
          <cell r="I79">
            <v>10</v>
          </cell>
          <cell r="J79">
            <v>402</v>
          </cell>
          <cell r="K79">
            <v>296</v>
          </cell>
          <cell r="L79">
            <v>352</v>
          </cell>
          <cell r="M79">
            <v>255</v>
          </cell>
          <cell r="N79">
            <v>25</v>
          </cell>
          <cell r="O79">
            <v>0</v>
          </cell>
          <cell r="P79">
            <v>5</v>
          </cell>
          <cell r="Q79">
            <v>18</v>
          </cell>
          <cell r="R79">
            <v>114</v>
          </cell>
          <cell r="S79">
            <v>10</v>
          </cell>
          <cell r="T79">
            <v>289</v>
          </cell>
          <cell r="U79">
            <v>134</v>
          </cell>
          <cell r="V79">
            <v>128</v>
          </cell>
          <cell r="W79">
            <v>239</v>
          </cell>
          <cell r="X79">
            <v>31</v>
          </cell>
          <cell r="Y79">
            <v>0</v>
          </cell>
          <cell r="Z79">
            <v>0</v>
          </cell>
          <cell r="AA79">
            <v>24</v>
          </cell>
          <cell r="AB79">
            <v>512</v>
          </cell>
          <cell r="AC79">
            <v>18</v>
          </cell>
          <cell r="AD79">
            <v>2348</v>
          </cell>
          <cell r="AE79">
            <v>2201</v>
          </cell>
          <cell r="AF79">
            <v>4526</v>
          </cell>
          <cell r="AG79">
            <v>11048</v>
          </cell>
          <cell r="AH79">
            <v>1281</v>
          </cell>
          <cell r="AI79">
            <v>0</v>
          </cell>
          <cell r="AJ79">
            <v>0</v>
          </cell>
          <cell r="AK79">
            <v>24</v>
          </cell>
          <cell r="AL79">
            <v>512</v>
          </cell>
          <cell r="AM79">
            <v>18</v>
          </cell>
          <cell r="AN79">
            <v>2348</v>
          </cell>
          <cell r="AO79">
            <v>2201</v>
          </cell>
          <cell r="AP79">
            <v>4526</v>
          </cell>
          <cell r="AQ79">
            <v>11263</v>
          </cell>
          <cell r="AR79">
            <v>1306</v>
          </cell>
          <cell r="AS79">
            <v>0</v>
          </cell>
          <cell r="AT79">
            <v>0</v>
          </cell>
          <cell r="AU79">
            <v>1</v>
          </cell>
          <cell r="AV79">
            <v>36</v>
          </cell>
          <cell r="AW79">
            <v>0</v>
          </cell>
          <cell r="AX79">
            <v>323</v>
          </cell>
          <cell r="AY79">
            <v>513</v>
          </cell>
          <cell r="AZ79">
            <v>443</v>
          </cell>
          <cell r="BA79">
            <v>1021</v>
          </cell>
          <cell r="BB79">
            <v>88</v>
          </cell>
          <cell r="BC79">
            <v>0</v>
          </cell>
          <cell r="BD79">
            <v>0</v>
          </cell>
          <cell r="BE79">
            <v>5</v>
          </cell>
          <cell r="BF79">
            <v>50</v>
          </cell>
          <cell r="BG79">
            <v>0</v>
          </cell>
          <cell r="BH79">
            <v>40</v>
          </cell>
          <cell r="BI79">
            <v>91</v>
          </cell>
          <cell r="BJ79">
            <v>125</v>
          </cell>
          <cell r="BK79">
            <v>103</v>
          </cell>
          <cell r="BL79">
            <v>7</v>
          </cell>
          <cell r="BM79">
            <v>0</v>
          </cell>
          <cell r="BN79">
            <v>0</v>
          </cell>
          <cell r="BO79">
            <v>0</v>
          </cell>
          <cell r="BP79">
            <v>6</v>
          </cell>
          <cell r="BQ79">
            <v>1</v>
          </cell>
          <cell r="BR79">
            <v>218</v>
          </cell>
          <cell r="BS79">
            <v>7</v>
          </cell>
          <cell r="BT79">
            <v>2</v>
          </cell>
          <cell r="BU79">
            <v>1</v>
          </cell>
          <cell r="BV79">
            <v>0</v>
          </cell>
          <cell r="BW79">
            <v>0</v>
          </cell>
          <cell r="BX79">
            <v>1</v>
          </cell>
          <cell r="BY79">
            <v>8</v>
          </cell>
          <cell r="BZ79">
            <v>98</v>
          </cell>
          <cell r="CA79">
            <v>6</v>
          </cell>
          <cell r="CB79">
            <v>360</v>
          </cell>
          <cell r="CC79">
            <v>222</v>
          </cell>
          <cell r="CD79">
            <v>257</v>
          </cell>
          <cell r="CE79">
            <v>180</v>
          </cell>
          <cell r="CF79">
            <v>17</v>
          </cell>
          <cell r="CG79">
            <v>0</v>
          </cell>
          <cell r="CH79">
            <v>0</v>
          </cell>
          <cell r="CI79">
            <v>0</v>
          </cell>
          <cell r="CJ79">
            <v>15</v>
          </cell>
          <cell r="CK79">
            <v>2</v>
          </cell>
          <cell r="CL79">
            <v>222</v>
          </cell>
          <cell r="CM79">
            <v>17</v>
          </cell>
          <cell r="CN79">
            <v>33</v>
          </cell>
          <cell r="CO79">
            <v>14</v>
          </cell>
          <cell r="CP79">
            <v>0</v>
          </cell>
          <cell r="CQ79">
            <v>0</v>
          </cell>
          <cell r="CR79">
            <v>0</v>
          </cell>
          <cell r="CS79">
            <v>0</v>
          </cell>
          <cell r="CT79">
            <v>0</v>
          </cell>
          <cell r="CU79">
            <v>0</v>
          </cell>
          <cell r="CV79">
            <v>0</v>
          </cell>
          <cell r="CW79">
            <v>6</v>
          </cell>
          <cell r="CX79">
            <v>18</v>
          </cell>
          <cell r="CY79">
            <v>14</v>
          </cell>
          <cell r="CZ79">
            <v>5</v>
          </cell>
          <cell r="DA79">
            <v>0</v>
          </cell>
          <cell r="DB79">
            <v>0</v>
          </cell>
          <cell r="DC79">
            <v>0</v>
          </cell>
          <cell r="DD79">
            <v>63</v>
          </cell>
          <cell r="DE79">
            <v>1</v>
          </cell>
          <cell r="DF79">
            <v>39</v>
          </cell>
          <cell r="DG79">
            <v>210</v>
          </cell>
          <cell r="DH79">
            <v>295</v>
          </cell>
          <cell r="DI79">
            <v>214</v>
          </cell>
          <cell r="DJ79">
            <v>21</v>
          </cell>
          <cell r="DK79">
            <v>0</v>
          </cell>
          <cell r="DL79">
            <v>0</v>
          </cell>
          <cell r="DM79">
            <v>0</v>
          </cell>
          <cell r="DN79">
            <v>5</v>
          </cell>
          <cell r="DO79">
            <v>0</v>
          </cell>
          <cell r="DP79">
            <v>18</v>
          </cell>
          <cell r="DQ79">
            <v>7</v>
          </cell>
          <cell r="DR79">
            <v>19</v>
          </cell>
          <cell r="DS79">
            <v>18</v>
          </cell>
          <cell r="DT79">
            <v>2</v>
          </cell>
          <cell r="DU79">
            <v>0</v>
          </cell>
          <cell r="DV79">
            <v>3</v>
          </cell>
          <cell r="DW79">
            <v>14</v>
          </cell>
          <cell r="DX79">
            <v>76</v>
          </cell>
          <cell r="DY79">
            <v>10</v>
          </cell>
          <cell r="DZ79">
            <v>166</v>
          </cell>
          <cell r="EA79">
            <v>100</v>
          </cell>
          <cell r="EB79">
            <v>67</v>
          </cell>
          <cell r="EC79">
            <v>47</v>
          </cell>
          <cell r="ED79">
            <v>4</v>
          </cell>
          <cell r="EE79">
            <v>0</v>
          </cell>
          <cell r="EF79">
            <v>0</v>
          </cell>
          <cell r="EG79">
            <v>0</v>
          </cell>
          <cell r="EH79">
            <v>0</v>
          </cell>
          <cell r="EI79">
            <v>0</v>
          </cell>
          <cell r="EJ79">
            <v>1</v>
          </cell>
          <cell r="EK79">
            <v>2</v>
          </cell>
          <cell r="EL79">
            <v>11</v>
          </cell>
          <cell r="EM79">
            <v>17</v>
          </cell>
          <cell r="EN79">
            <v>3</v>
          </cell>
          <cell r="EO79">
            <v>0</v>
          </cell>
          <cell r="EP79">
            <v>0</v>
          </cell>
          <cell r="EQ79">
            <v>2</v>
          </cell>
          <cell r="ER79">
            <v>18</v>
          </cell>
          <cell r="ES79">
            <v>2</v>
          </cell>
          <cell r="ET79">
            <v>72</v>
          </cell>
          <cell r="EU79">
            <v>139</v>
          </cell>
          <cell r="EV79">
            <v>142</v>
          </cell>
          <cell r="EW79">
            <v>105</v>
          </cell>
          <cell r="EX79">
            <v>13</v>
          </cell>
          <cell r="EY79">
            <v>0</v>
          </cell>
          <cell r="EZ79">
            <v>0</v>
          </cell>
          <cell r="FA79">
            <v>6</v>
          </cell>
          <cell r="FB79">
            <v>73</v>
          </cell>
          <cell r="FC79">
            <v>3</v>
          </cell>
          <cell r="FD79">
            <v>204</v>
          </cell>
          <cell r="FE79">
            <v>116</v>
          </cell>
          <cell r="FF79">
            <v>166</v>
          </cell>
          <cell r="FG79">
            <v>120</v>
          </cell>
          <cell r="FH79">
            <v>8</v>
          </cell>
          <cell r="FI79">
            <v>0</v>
          </cell>
          <cell r="FJ79">
            <v>0</v>
          </cell>
          <cell r="FK79">
            <v>0</v>
          </cell>
          <cell r="FL79">
            <v>0</v>
          </cell>
          <cell r="FM79">
            <v>0</v>
          </cell>
          <cell r="FN79">
            <v>1</v>
          </cell>
          <cell r="FO79">
            <v>0</v>
          </cell>
          <cell r="FP79">
            <v>6</v>
          </cell>
          <cell r="FQ79">
            <v>2</v>
          </cell>
          <cell r="FR79">
            <v>0</v>
          </cell>
          <cell r="FS79">
            <v>0</v>
          </cell>
          <cell r="FT79">
            <v>0</v>
          </cell>
          <cell r="FU79">
            <v>0</v>
          </cell>
          <cell r="FV79">
            <v>12</v>
          </cell>
          <cell r="FW79">
            <v>0</v>
          </cell>
          <cell r="FX79">
            <v>11</v>
          </cell>
          <cell r="FY79">
            <v>13</v>
          </cell>
          <cell r="FZ79">
            <v>10</v>
          </cell>
          <cell r="GA79">
            <v>7</v>
          </cell>
          <cell r="GB79">
            <v>2</v>
          </cell>
          <cell r="GC79">
            <v>0</v>
          </cell>
          <cell r="GD79">
            <v>0</v>
          </cell>
          <cell r="GE79">
            <v>0</v>
          </cell>
          <cell r="GF79">
            <v>0</v>
          </cell>
          <cell r="GG79">
            <v>0</v>
          </cell>
          <cell r="GH79">
            <v>0</v>
          </cell>
          <cell r="GI79">
            <v>0</v>
          </cell>
          <cell r="GJ79">
            <v>0</v>
          </cell>
          <cell r="GK79">
            <v>0</v>
          </cell>
          <cell r="GL79">
            <v>0</v>
          </cell>
          <cell r="GM79">
            <v>0</v>
          </cell>
          <cell r="GN79">
            <v>0</v>
          </cell>
          <cell r="GO79">
            <v>0</v>
          </cell>
          <cell r="GP79">
            <v>0</v>
          </cell>
          <cell r="GQ79">
            <v>0</v>
          </cell>
          <cell r="GR79">
            <v>0</v>
          </cell>
          <cell r="GS79">
            <v>0</v>
          </cell>
          <cell r="GT79">
            <v>0</v>
          </cell>
          <cell r="GU79">
            <v>0</v>
          </cell>
          <cell r="GV79">
            <v>0</v>
          </cell>
          <cell r="GW79">
            <v>0</v>
          </cell>
          <cell r="GX79">
            <v>3</v>
          </cell>
          <cell r="GY79">
            <v>6</v>
          </cell>
          <cell r="GZ79">
            <v>26</v>
          </cell>
          <cell r="HA79">
            <v>5</v>
          </cell>
          <cell r="HB79">
            <v>52</v>
          </cell>
          <cell r="HC79">
            <v>28</v>
          </cell>
          <cell r="HD79">
            <v>28</v>
          </cell>
          <cell r="HE79">
            <v>21</v>
          </cell>
          <cell r="HF79">
            <v>2</v>
          </cell>
          <cell r="HG79">
            <v>0</v>
          </cell>
          <cell r="HH79">
            <v>0</v>
          </cell>
          <cell r="HI79">
            <v>0</v>
          </cell>
          <cell r="HJ79">
            <v>0</v>
          </cell>
          <cell r="HK79">
            <v>0</v>
          </cell>
          <cell r="HL79">
            <v>0</v>
          </cell>
          <cell r="HM79">
            <v>0</v>
          </cell>
          <cell r="HN79">
            <v>0</v>
          </cell>
          <cell r="HO79">
            <v>0</v>
          </cell>
          <cell r="HP79">
            <v>0</v>
          </cell>
          <cell r="HQ79">
            <v>0</v>
          </cell>
          <cell r="HR79">
            <v>0</v>
          </cell>
          <cell r="HS79">
            <v>0</v>
          </cell>
          <cell r="HT79">
            <v>0</v>
          </cell>
          <cell r="HU79">
            <v>0</v>
          </cell>
          <cell r="HV79">
            <v>62</v>
          </cell>
          <cell r="HW79">
            <v>0</v>
          </cell>
          <cell r="HX79">
            <v>0</v>
          </cell>
          <cell r="HY79">
            <v>0</v>
          </cell>
          <cell r="HZ79">
            <v>0</v>
          </cell>
        </row>
        <row r="80">
          <cell r="A80">
            <v>121</v>
          </cell>
          <cell r="B80" t="str">
            <v>Vanderbilt University</v>
          </cell>
          <cell r="C80">
            <v>99104920858</v>
          </cell>
          <cell r="D80">
            <v>110</v>
          </cell>
          <cell r="E80">
            <v>0</v>
          </cell>
          <cell r="F80">
            <v>0</v>
          </cell>
          <cell r="G80">
            <v>2</v>
          </cell>
          <cell r="H80">
            <v>75</v>
          </cell>
          <cell r="I80">
            <v>4</v>
          </cell>
          <cell r="J80">
            <v>163</v>
          </cell>
          <cell r="K80">
            <v>142</v>
          </cell>
          <cell r="L80">
            <v>194</v>
          </cell>
          <cell r="M80">
            <v>136</v>
          </cell>
          <cell r="N80">
            <v>17</v>
          </cell>
          <cell r="O80">
            <v>0</v>
          </cell>
          <cell r="P80">
            <v>0</v>
          </cell>
          <cell r="Q80">
            <v>5</v>
          </cell>
          <cell r="R80">
            <v>35</v>
          </cell>
          <cell r="S80">
            <v>0</v>
          </cell>
          <cell r="T80">
            <v>180</v>
          </cell>
          <cell r="U80">
            <v>123</v>
          </cell>
          <cell r="V80">
            <v>207</v>
          </cell>
          <cell r="W80">
            <v>228</v>
          </cell>
          <cell r="X80">
            <v>20</v>
          </cell>
          <cell r="Y80">
            <v>0</v>
          </cell>
          <cell r="Z80">
            <v>0</v>
          </cell>
          <cell r="AA80">
            <v>7</v>
          </cell>
          <cell r="AB80">
            <v>56</v>
          </cell>
          <cell r="AC80">
            <v>0</v>
          </cell>
          <cell r="AD80">
            <v>310</v>
          </cell>
          <cell r="AE80">
            <v>1317</v>
          </cell>
          <cell r="AF80">
            <v>2635</v>
          </cell>
          <cell r="AG80">
            <v>4968</v>
          </cell>
          <cell r="AH80">
            <v>490</v>
          </cell>
          <cell r="AI80">
            <v>0</v>
          </cell>
          <cell r="AJ80">
            <v>0</v>
          </cell>
          <cell r="AK80">
            <v>7</v>
          </cell>
          <cell r="AL80">
            <v>56</v>
          </cell>
          <cell r="AM80">
            <v>0</v>
          </cell>
          <cell r="AN80">
            <v>310</v>
          </cell>
          <cell r="AO80">
            <v>1317</v>
          </cell>
          <cell r="AP80">
            <v>2635</v>
          </cell>
          <cell r="AQ80">
            <v>4976</v>
          </cell>
          <cell r="AR80">
            <v>513</v>
          </cell>
          <cell r="AS80">
            <v>0</v>
          </cell>
          <cell r="AT80">
            <v>0</v>
          </cell>
          <cell r="AU80">
            <v>0</v>
          </cell>
          <cell r="AV80">
            <v>3</v>
          </cell>
          <cell r="AW80">
            <v>0</v>
          </cell>
          <cell r="AX80">
            <v>27</v>
          </cell>
          <cell r="AY80">
            <v>50</v>
          </cell>
          <cell r="AZ80">
            <v>61</v>
          </cell>
          <cell r="BA80">
            <v>38</v>
          </cell>
          <cell r="BB80">
            <v>87</v>
          </cell>
          <cell r="BC80">
            <v>0</v>
          </cell>
          <cell r="BD80">
            <v>0</v>
          </cell>
          <cell r="BE80">
            <v>0</v>
          </cell>
          <cell r="BF80">
            <v>37</v>
          </cell>
          <cell r="BG80">
            <v>2</v>
          </cell>
          <cell r="BH80">
            <v>28</v>
          </cell>
          <cell r="BI80">
            <v>29</v>
          </cell>
          <cell r="BJ80">
            <v>34</v>
          </cell>
          <cell r="BK80">
            <v>31</v>
          </cell>
          <cell r="BL80">
            <v>7</v>
          </cell>
          <cell r="BM80">
            <v>0</v>
          </cell>
          <cell r="BN80">
            <v>0</v>
          </cell>
          <cell r="BO80">
            <v>0</v>
          </cell>
          <cell r="BP80">
            <v>9</v>
          </cell>
          <cell r="BQ80">
            <v>0</v>
          </cell>
          <cell r="BR80">
            <v>3</v>
          </cell>
          <cell r="BS80">
            <v>2</v>
          </cell>
          <cell r="BT80">
            <v>55</v>
          </cell>
          <cell r="BU80">
            <v>43</v>
          </cell>
          <cell r="BV80">
            <v>1</v>
          </cell>
          <cell r="BW80">
            <v>0</v>
          </cell>
          <cell r="BX80">
            <v>0</v>
          </cell>
          <cell r="BY80">
            <v>0</v>
          </cell>
          <cell r="BZ80">
            <v>54</v>
          </cell>
          <cell r="CA80">
            <v>4</v>
          </cell>
          <cell r="CB80">
            <v>79</v>
          </cell>
          <cell r="CC80">
            <v>71</v>
          </cell>
          <cell r="CD80">
            <v>146</v>
          </cell>
          <cell r="CE80">
            <v>90</v>
          </cell>
          <cell r="CF80">
            <v>13</v>
          </cell>
          <cell r="CG80">
            <v>0</v>
          </cell>
          <cell r="CH80">
            <v>0</v>
          </cell>
          <cell r="CI80">
            <v>0</v>
          </cell>
          <cell r="CJ80">
            <v>0</v>
          </cell>
          <cell r="CK80">
            <v>0</v>
          </cell>
          <cell r="CL80">
            <v>6</v>
          </cell>
          <cell r="CM80">
            <v>4</v>
          </cell>
          <cell r="CN80">
            <v>49</v>
          </cell>
          <cell r="CO80">
            <v>36</v>
          </cell>
          <cell r="CP80">
            <v>0</v>
          </cell>
          <cell r="CQ80">
            <v>0</v>
          </cell>
          <cell r="CR80">
            <v>0</v>
          </cell>
          <cell r="CS80">
            <v>0</v>
          </cell>
          <cell r="CT80">
            <v>0</v>
          </cell>
          <cell r="CU80">
            <v>0</v>
          </cell>
          <cell r="CV80">
            <v>2</v>
          </cell>
          <cell r="CW80">
            <v>1</v>
          </cell>
          <cell r="CX80">
            <v>0</v>
          </cell>
          <cell r="CY80">
            <v>2</v>
          </cell>
          <cell r="CZ80">
            <v>0</v>
          </cell>
          <cell r="DA80">
            <v>0</v>
          </cell>
          <cell r="DB80">
            <v>0</v>
          </cell>
          <cell r="DC80">
            <v>1</v>
          </cell>
          <cell r="DD80">
            <v>15</v>
          </cell>
          <cell r="DE80">
            <v>1</v>
          </cell>
          <cell r="DF80">
            <v>42</v>
          </cell>
          <cell r="DG80">
            <v>22</v>
          </cell>
          <cell r="DH80">
            <v>16</v>
          </cell>
          <cell r="DI80">
            <v>32</v>
          </cell>
          <cell r="DJ80">
            <v>11</v>
          </cell>
          <cell r="DK80">
            <v>0</v>
          </cell>
          <cell r="DL80">
            <v>0</v>
          </cell>
          <cell r="DM80">
            <v>0</v>
          </cell>
          <cell r="DN80">
            <v>4</v>
          </cell>
          <cell r="DO80">
            <v>0</v>
          </cell>
          <cell r="DP80">
            <v>3</v>
          </cell>
          <cell r="DQ80">
            <v>0</v>
          </cell>
          <cell r="DR80">
            <v>6</v>
          </cell>
          <cell r="DS80">
            <v>6</v>
          </cell>
          <cell r="DT80">
            <v>1</v>
          </cell>
          <cell r="DU80">
            <v>0</v>
          </cell>
          <cell r="DV80">
            <v>0</v>
          </cell>
          <cell r="DW80">
            <v>1</v>
          </cell>
          <cell r="DX80">
            <v>62</v>
          </cell>
          <cell r="DY80">
            <v>4</v>
          </cell>
          <cell r="DZ80">
            <v>127</v>
          </cell>
          <cell r="EA80">
            <v>121</v>
          </cell>
          <cell r="EB80">
            <v>136</v>
          </cell>
          <cell r="EC80">
            <v>74</v>
          </cell>
          <cell r="ED80">
            <v>8</v>
          </cell>
          <cell r="EE80">
            <v>0</v>
          </cell>
          <cell r="EF80">
            <v>0</v>
          </cell>
          <cell r="EG80">
            <v>0</v>
          </cell>
          <cell r="EH80">
            <v>0</v>
          </cell>
          <cell r="EI80">
            <v>0</v>
          </cell>
          <cell r="EJ80">
            <v>1</v>
          </cell>
          <cell r="EK80">
            <v>0</v>
          </cell>
          <cell r="EL80">
            <v>3</v>
          </cell>
          <cell r="EM80">
            <v>3</v>
          </cell>
          <cell r="EN80">
            <v>1</v>
          </cell>
          <cell r="EO80">
            <v>0</v>
          </cell>
          <cell r="EP80">
            <v>0</v>
          </cell>
          <cell r="EQ80">
            <v>0</v>
          </cell>
          <cell r="ER80">
            <v>0</v>
          </cell>
          <cell r="ES80">
            <v>0</v>
          </cell>
          <cell r="ET80">
            <v>24</v>
          </cell>
          <cell r="EU80">
            <v>25</v>
          </cell>
          <cell r="EV80">
            <v>48</v>
          </cell>
          <cell r="EW80">
            <v>28</v>
          </cell>
          <cell r="EX80">
            <v>5</v>
          </cell>
          <cell r="EY80">
            <v>0</v>
          </cell>
          <cell r="EZ80">
            <v>0</v>
          </cell>
          <cell r="FA80">
            <v>0</v>
          </cell>
          <cell r="FB80">
            <v>47</v>
          </cell>
          <cell r="FC80">
            <v>4</v>
          </cell>
          <cell r="FD80">
            <v>36</v>
          </cell>
          <cell r="FE80">
            <v>35</v>
          </cell>
          <cell r="FF80">
            <v>61</v>
          </cell>
          <cell r="FG80">
            <v>55</v>
          </cell>
          <cell r="FH80">
            <v>7</v>
          </cell>
          <cell r="FI80">
            <v>0</v>
          </cell>
          <cell r="FJ80">
            <v>0</v>
          </cell>
          <cell r="FK80">
            <v>0</v>
          </cell>
          <cell r="FL80">
            <v>0</v>
          </cell>
          <cell r="FM80">
            <v>0</v>
          </cell>
          <cell r="FN80">
            <v>0</v>
          </cell>
          <cell r="FO80">
            <v>0</v>
          </cell>
          <cell r="FP80">
            <v>1</v>
          </cell>
          <cell r="FQ80">
            <v>2</v>
          </cell>
          <cell r="FR80">
            <v>1</v>
          </cell>
          <cell r="FS80">
            <v>0</v>
          </cell>
          <cell r="FT80">
            <v>0</v>
          </cell>
          <cell r="FU80">
            <v>1</v>
          </cell>
          <cell r="FV80">
            <v>7</v>
          </cell>
          <cell r="FW80">
            <v>0</v>
          </cell>
          <cell r="FX80">
            <v>10</v>
          </cell>
          <cell r="FY80">
            <v>1</v>
          </cell>
          <cell r="FZ80">
            <v>8</v>
          </cell>
          <cell r="GA80">
            <v>8</v>
          </cell>
          <cell r="GB80">
            <v>0</v>
          </cell>
          <cell r="GC80">
            <v>0</v>
          </cell>
          <cell r="GD80">
            <v>0</v>
          </cell>
          <cell r="GE80">
            <v>0</v>
          </cell>
          <cell r="GF80">
            <v>0</v>
          </cell>
          <cell r="GG80">
            <v>0</v>
          </cell>
          <cell r="GH80">
            <v>0</v>
          </cell>
          <cell r="GI80">
            <v>0</v>
          </cell>
          <cell r="GJ80">
            <v>0</v>
          </cell>
          <cell r="GK80">
            <v>0</v>
          </cell>
          <cell r="GL80">
            <v>0</v>
          </cell>
          <cell r="GM80">
            <v>0</v>
          </cell>
          <cell r="GN80">
            <v>0</v>
          </cell>
          <cell r="GO80">
            <v>0</v>
          </cell>
          <cell r="GP80">
            <v>0</v>
          </cell>
          <cell r="GQ80">
            <v>0</v>
          </cell>
          <cell r="GR80">
            <v>0</v>
          </cell>
          <cell r="GS80">
            <v>0</v>
          </cell>
          <cell r="GT80">
            <v>0</v>
          </cell>
          <cell r="GU80">
            <v>0</v>
          </cell>
          <cell r="GV80">
            <v>0</v>
          </cell>
          <cell r="GW80">
            <v>0</v>
          </cell>
          <cell r="GX80">
            <v>0</v>
          </cell>
          <cell r="GY80">
            <v>1</v>
          </cell>
          <cell r="GZ80">
            <v>21</v>
          </cell>
          <cell r="HA80">
            <v>0</v>
          </cell>
          <cell r="HB80">
            <v>91</v>
          </cell>
          <cell r="HC80">
            <v>81</v>
          </cell>
          <cell r="HD80">
            <v>58</v>
          </cell>
          <cell r="HE80">
            <v>37</v>
          </cell>
          <cell r="HF80">
            <v>4</v>
          </cell>
          <cell r="HG80">
            <v>0</v>
          </cell>
          <cell r="HH80">
            <v>0</v>
          </cell>
          <cell r="HI80">
            <v>0</v>
          </cell>
          <cell r="HJ80">
            <v>0</v>
          </cell>
          <cell r="HK80">
            <v>0</v>
          </cell>
          <cell r="HL80">
            <v>0</v>
          </cell>
          <cell r="HM80">
            <v>0</v>
          </cell>
          <cell r="HN80">
            <v>0</v>
          </cell>
          <cell r="HO80">
            <v>0</v>
          </cell>
          <cell r="HP80">
            <v>0</v>
          </cell>
          <cell r="HQ80">
            <v>0</v>
          </cell>
          <cell r="HR80">
            <v>0</v>
          </cell>
          <cell r="HS80">
            <v>0</v>
          </cell>
          <cell r="HT80">
            <v>0</v>
          </cell>
          <cell r="HU80">
            <v>0</v>
          </cell>
          <cell r="HV80">
            <v>2</v>
          </cell>
          <cell r="HW80">
            <v>0</v>
          </cell>
          <cell r="HX80">
            <v>18</v>
          </cell>
          <cell r="HY80">
            <v>6</v>
          </cell>
          <cell r="HZ80">
            <v>0</v>
          </cell>
        </row>
        <row r="81">
          <cell r="A81">
            <v>122</v>
          </cell>
          <cell r="B81" t="str">
            <v>Sherwin-Williams</v>
          </cell>
          <cell r="C81">
            <v>309180132920</v>
          </cell>
          <cell r="D81">
            <v>111</v>
          </cell>
          <cell r="E81">
            <v>0</v>
          </cell>
          <cell r="F81">
            <v>0</v>
          </cell>
          <cell r="G81">
            <v>33</v>
          </cell>
          <cell r="H81">
            <v>241</v>
          </cell>
          <cell r="I81">
            <v>18</v>
          </cell>
          <cell r="J81">
            <v>541</v>
          </cell>
          <cell r="K81">
            <v>638</v>
          </cell>
          <cell r="L81">
            <v>940</v>
          </cell>
          <cell r="M81">
            <v>587</v>
          </cell>
          <cell r="N81">
            <v>81</v>
          </cell>
          <cell r="O81">
            <v>0</v>
          </cell>
          <cell r="P81">
            <v>0</v>
          </cell>
          <cell r="Q81">
            <v>23</v>
          </cell>
          <cell r="R81">
            <v>125</v>
          </cell>
          <cell r="S81">
            <v>5</v>
          </cell>
          <cell r="T81">
            <v>958</v>
          </cell>
          <cell r="U81">
            <v>1138</v>
          </cell>
          <cell r="V81">
            <v>2392</v>
          </cell>
          <cell r="W81">
            <v>817</v>
          </cell>
          <cell r="X81">
            <v>58</v>
          </cell>
          <cell r="Y81">
            <v>0</v>
          </cell>
          <cell r="Z81">
            <v>0</v>
          </cell>
          <cell r="AA81">
            <v>18</v>
          </cell>
          <cell r="AB81">
            <v>161</v>
          </cell>
          <cell r="AC81">
            <v>12</v>
          </cell>
          <cell r="AD81">
            <v>3152</v>
          </cell>
          <cell r="AE81">
            <v>8801</v>
          </cell>
          <cell r="AF81">
            <v>19922</v>
          </cell>
          <cell r="AG81">
            <v>9415</v>
          </cell>
          <cell r="AH81">
            <v>593</v>
          </cell>
          <cell r="AI81">
            <v>0</v>
          </cell>
          <cell r="AJ81">
            <v>0</v>
          </cell>
          <cell r="AK81">
            <v>18</v>
          </cell>
          <cell r="AL81">
            <v>161</v>
          </cell>
          <cell r="AM81">
            <v>12</v>
          </cell>
          <cell r="AN81">
            <v>3152</v>
          </cell>
          <cell r="AO81">
            <v>8801</v>
          </cell>
          <cell r="AP81">
            <v>19923</v>
          </cell>
          <cell r="AQ81">
            <v>9689</v>
          </cell>
          <cell r="AR81">
            <v>604</v>
          </cell>
          <cell r="AS81">
            <v>0</v>
          </cell>
          <cell r="AT81">
            <v>0</v>
          </cell>
          <cell r="AU81">
            <v>9</v>
          </cell>
          <cell r="AV81">
            <v>19</v>
          </cell>
          <cell r="AW81">
            <v>4</v>
          </cell>
          <cell r="AX81">
            <v>20</v>
          </cell>
          <cell r="AY81">
            <v>15</v>
          </cell>
          <cell r="AZ81">
            <v>37</v>
          </cell>
          <cell r="BA81">
            <v>20</v>
          </cell>
          <cell r="BB81">
            <v>4</v>
          </cell>
          <cell r="BC81">
            <v>0</v>
          </cell>
          <cell r="BD81">
            <v>0</v>
          </cell>
          <cell r="BE81">
            <v>3</v>
          </cell>
          <cell r="BF81">
            <v>32</v>
          </cell>
          <cell r="BG81">
            <v>4</v>
          </cell>
          <cell r="BH81">
            <v>36</v>
          </cell>
          <cell r="BI81">
            <v>23</v>
          </cell>
          <cell r="BJ81">
            <v>19</v>
          </cell>
          <cell r="BK81">
            <v>22</v>
          </cell>
          <cell r="BL81">
            <v>5</v>
          </cell>
          <cell r="BM81">
            <v>0</v>
          </cell>
          <cell r="BN81">
            <v>0</v>
          </cell>
          <cell r="BO81">
            <v>1</v>
          </cell>
          <cell r="BP81">
            <v>68</v>
          </cell>
          <cell r="BQ81">
            <v>2</v>
          </cell>
          <cell r="BR81">
            <v>93</v>
          </cell>
          <cell r="BS81">
            <v>197</v>
          </cell>
          <cell r="BT81">
            <v>472</v>
          </cell>
          <cell r="BU81">
            <v>369</v>
          </cell>
          <cell r="BV81">
            <v>29</v>
          </cell>
          <cell r="BW81">
            <v>0</v>
          </cell>
          <cell r="BX81">
            <v>0</v>
          </cell>
          <cell r="BY81">
            <v>25</v>
          </cell>
          <cell r="BZ81">
            <v>198</v>
          </cell>
          <cell r="CA81">
            <v>14</v>
          </cell>
          <cell r="CB81">
            <v>322</v>
          </cell>
          <cell r="CC81">
            <v>359</v>
          </cell>
          <cell r="CD81">
            <v>611</v>
          </cell>
          <cell r="CE81">
            <v>413</v>
          </cell>
          <cell r="CF81">
            <v>51</v>
          </cell>
          <cell r="CG81">
            <v>0</v>
          </cell>
          <cell r="CH81">
            <v>0</v>
          </cell>
          <cell r="CI81">
            <v>0</v>
          </cell>
          <cell r="CJ81">
            <v>63</v>
          </cell>
          <cell r="CK81">
            <v>2</v>
          </cell>
          <cell r="CL81">
            <v>91</v>
          </cell>
          <cell r="CM81">
            <v>186</v>
          </cell>
          <cell r="CN81">
            <v>462</v>
          </cell>
          <cell r="CO81">
            <v>357</v>
          </cell>
          <cell r="CP81">
            <v>28</v>
          </cell>
          <cell r="CQ81">
            <v>0</v>
          </cell>
          <cell r="CR81">
            <v>0</v>
          </cell>
          <cell r="CS81">
            <v>0</v>
          </cell>
          <cell r="CT81">
            <v>0</v>
          </cell>
          <cell r="CU81">
            <v>0</v>
          </cell>
          <cell r="CV81">
            <v>7</v>
          </cell>
          <cell r="CW81">
            <v>11</v>
          </cell>
          <cell r="CX81">
            <v>7</v>
          </cell>
          <cell r="CY81">
            <v>7</v>
          </cell>
          <cell r="CZ81">
            <v>2</v>
          </cell>
          <cell r="DA81">
            <v>0</v>
          </cell>
          <cell r="DB81">
            <v>0</v>
          </cell>
          <cell r="DC81">
            <v>2</v>
          </cell>
          <cell r="DD81">
            <v>11</v>
          </cell>
          <cell r="DE81">
            <v>0</v>
          </cell>
          <cell r="DF81">
            <v>20</v>
          </cell>
          <cell r="DG81">
            <v>31</v>
          </cell>
          <cell r="DH81">
            <v>22</v>
          </cell>
          <cell r="DI81">
            <v>21</v>
          </cell>
          <cell r="DJ81">
            <v>8</v>
          </cell>
          <cell r="DK81">
            <v>0</v>
          </cell>
          <cell r="DL81">
            <v>0</v>
          </cell>
          <cell r="DM81">
            <v>0</v>
          </cell>
          <cell r="DN81">
            <v>5</v>
          </cell>
          <cell r="DO81">
            <v>0</v>
          </cell>
          <cell r="DP81">
            <v>11</v>
          </cell>
          <cell r="DQ81">
            <v>15</v>
          </cell>
          <cell r="DR81">
            <v>28</v>
          </cell>
          <cell r="DS81">
            <v>37</v>
          </cell>
          <cell r="DT81">
            <v>3</v>
          </cell>
          <cell r="DU81">
            <v>0</v>
          </cell>
          <cell r="DV81">
            <v>0</v>
          </cell>
          <cell r="DW81">
            <v>32</v>
          </cell>
          <cell r="DX81">
            <v>178</v>
          </cell>
          <cell r="DY81">
            <v>16</v>
          </cell>
          <cell r="DZ81">
            <v>457</v>
          </cell>
          <cell r="EA81">
            <v>462</v>
          </cell>
          <cell r="EB81">
            <v>483</v>
          </cell>
          <cell r="EC81">
            <v>220</v>
          </cell>
          <cell r="ED81">
            <v>46</v>
          </cell>
          <cell r="EE81">
            <v>0</v>
          </cell>
          <cell r="EF81">
            <v>0</v>
          </cell>
          <cell r="EG81">
            <v>0</v>
          </cell>
          <cell r="EH81">
            <v>0</v>
          </cell>
          <cell r="EI81">
            <v>0</v>
          </cell>
          <cell r="EJ81">
            <v>2</v>
          </cell>
          <cell r="EK81">
            <v>2</v>
          </cell>
          <cell r="EL81">
            <v>0</v>
          </cell>
          <cell r="EM81">
            <v>0</v>
          </cell>
          <cell r="EN81">
            <v>4</v>
          </cell>
          <cell r="EO81">
            <v>0</v>
          </cell>
          <cell r="EP81">
            <v>0</v>
          </cell>
          <cell r="EQ81">
            <v>4</v>
          </cell>
          <cell r="ER81">
            <v>19</v>
          </cell>
          <cell r="ES81">
            <v>2</v>
          </cell>
          <cell r="ET81">
            <v>81</v>
          </cell>
          <cell r="EU81">
            <v>117</v>
          </cell>
          <cell r="EV81">
            <v>129</v>
          </cell>
          <cell r="EW81">
            <v>74</v>
          </cell>
          <cell r="EX81">
            <v>18</v>
          </cell>
          <cell r="EY81">
            <v>0</v>
          </cell>
          <cell r="EZ81">
            <v>0</v>
          </cell>
          <cell r="FA81">
            <v>4</v>
          </cell>
          <cell r="FB81">
            <v>79</v>
          </cell>
          <cell r="FC81">
            <v>7</v>
          </cell>
          <cell r="FD81">
            <v>98</v>
          </cell>
          <cell r="FE81">
            <v>104</v>
          </cell>
          <cell r="FF81">
            <v>208</v>
          </cell>
          <cell r="FG81">
            <v>167</v>
          </cell>
          <cell r="FH81">
            <v>15</v>
          </cell>
          <cell r="FI81">
            <v>0</v>
          </cell>
          <cell r="FJ81">
            <v>0</v>
          </cell>
          <cell r="FK81">
            <v>0</v>
          </cell>
          <cell r="FL81">
            <v>0</v>
          </cell>
          <cell r="FM81">
            <v>0</v>
          </cell>
          <cell r="FN81">
            <v>0</v>
          </cell>
          <cell r="FO81">
            <v>0</v>
          </cell>
          <cell r="FP81">
            <v>0</v>
          </cell>
          <cell r="FQ81">
            <v>2</v>
          </cell>
          <cell r="FR81">
            <v>2</v>
          </cell>
          <cell r="FS81">
            <v>0</v>
          </cell>
          <cell r="FT81">
            <v>0</v>
          </cell>
          <cell r="FU81">
            <v>1</v>
          </cell>
          <cell r="FV81">
            <v>22</v>
          </cell>
          <cell r="FW81">
            <v>0</v>
          </cell>
          <cell r="FX81">
            <v>4</v>
          </cell>
          <cell r="FY81">
            <v>33</v>
          </cell>
          <cell r="FZ81">
            <v>99</v>
          </cell>
          <cell r="GA81">
            <v>75</v>
          </cell>
          <cell r="GB81">
            <v>8</v>
          </cell>
          <cell r="GC81">
            <v>0</v>
          </cell>
          <cell r="GD81">
            <v>0</v>
          </cell>
          <cell r="GE81">
            <v>0</v>
          </cell>
          <cell r="GF81">
            <v>0</v>
          </cell>
          <cell r="GG81">
            <v>0</v>
          </cell>
          <cell r="GH81">
            <v>0</v>
          </cell>
          <cell r="GI81">
            <v>0</v>
          </cell>
          <cell r="GJ81">
            <v>0</v>
          </cell>
          <cell r="GK81">
            <v>0</v>
          </cell>
          <cell r="GL81">
            <v>0</v>
          </cell>
          <cell r="GM81">
            <v>0</v>
          </cell>
          <cell r="GN81">
            <v>0</v>
          </cell>
          <cell r="GO81">
            <v>0</v>
          </cell>
          <cell r="GP81">
            <v>0</v>
          </cell>
          <cell r="GQ81">
            <v>0</v>
          </cell>
          <cell r="GR81">
            <v>0</v>
          </cell>
          <cell r="GS81">
            <v>0</v>
          </cell>
          <cell r="GT81">
            <v>0</v>
          </cell>
          <cell r="GU81">
            <v>0</v>
          </cell>
          <cell r="GV81">
            <v>0</v>
          </cell>
          <cell r="GW81">
            <v>0</v>
          </cell>
          <cell r="GX81">
            <v>0</v>
          </cell>
          <cell r="GY81">
            <v>24</v>
          </cell>
          <cell r="GZ81">
            <v>116</v>
          </cell>
          <cell r="HA81">
            <v>9</v>
          </cell>
          <cell r="HB81">
            <v>314</v>
          </cell>
          <cell r="HC81">
            <v>298</v>
          </cell>
          <cell r="HD81">
            <v>328</v>
          </cell>
          <cell r="HE81">
            <v>129</v>
          </cell>
          <cell r="HF81">
            <v>28</v>
          </cell>
          <cell r="HG81">
            <v>0</v>
          </cell>
          <cell r="HH81">
            <v>0</v>
          </cell>
          <cell r="HI81">
            <v>0</v>
          </cell>
          <cell r="HJ81">
            <v>0</v>
          </cell>
          <cell r="HK81">
            <v>0</v>
          </cell>
          <cell r="HL81">
            <v>0</v>
          </cell>
          <cell r="HM81">
            <v>0</v>
          </cell>
          <cell r="HN81">
            <v>0</v>
          </cell>
          <cell r="HO81">
            <v>0</v>
          </cell>
          <cell r="HP81">
            <v>0</v>
          </cell>
          <cell r="HQ81">
            <v>0</v>
          </cell>
          <cell r="HR81">
            <v>0</v>
          </cell>
          <cell r="HS81">
            <v>0</v>
          </cell>
          <cell r="HT81">
            <v>5</v>
          </cell>
          <cell r="HU81">
            <v>0</v>
          </cell>
          <cell r="HV81">
            <v>44</v>
          </cell>
          <cell r="HW81">
            <v>86</v>
          </cell>
          <cell r="HX81">
            <v>176</v>
          </cell>
          <cell r="HY81">
            <v>140</v>
          </cell>
          <cell r="HZ81">
            <v>10</v>
          </cell>
        </row>
        <row r="82">
          <cell r="A82">
            <v>123</v>
          </cell>
          <cell r="B82" t="str">
            <v>SRA International</v>
          </cell>
          <cell r="C82">
            <v>45726451297</v>
          </cell>
          <cell r="D82">
            <v>112</v>
          </cell>
          <cell r="E82">
            <v>0</v>
          </cell>
          <cell r="F82">
            <v>0</v>
          </cell>
          <cell r="G82">
            <v>2</v>
          </cell>
          <cell r="H82">
            <v>2</v>
          </cell>
          <cell r="I82">
            <v>0</v>
          </cell>
          <cell r="J82">
            <v>1</v>
          </cell>
          <cell r="K82">
            <v>2</v>
          </cell>
          <cell r="L82">
            <v>3</v>
          </cell>
          <cell r="M82">
            <v>2</v>
          </cell>
          <cell r="N82">
            <v>1</v>
          </cell>
          <cell r="O82">
            <v>0</v>
          </cell>
          <cell r="P82">
            <v>0</v>
          </cell>
          <cell r="Q82">
            <v>1</v>
          </cell>
          <cell r="R82">
            <v>0</v>
          </cell>
          <cell r="S82">
            <v>0</v>
          </cell>
          <cell r="T82">
            <v>0</v>
          </cell>
          <cell r="U82">
            <v>0</v>
          </cell>
          <cell r="V82">
            <v>1</v>
          </cell>
          <cell r="W82">
            <v>0</v>
          </cell>
          <cell r="X82">
            <v>0</v>
          </cell>
          <cell r="Y82">
            <v>0</v>
          </cell>
          <cell r="Z82">
            <v>0</v>
          </cell>
          <cell r="AA82">
            <v>0</v>
          </cell>
          <cell r="AB82">
            <v>1</v>
          </cell>
          <cell r="AC82">
            <v>0</v>
          </cell>
          <cell r="AD82">
            <v>0</v>
          </cell>
          <cell r="AE82">
            <v>3</v>
          </cell>
          <cell r="AF82">
            <v>67</v>
          </cell>
          <cell r="AG82">
            <v>1</v>
          </cell>
          <cell r="AH82">
            <v>5</v>
          </cell>
          <cell r="AI82">
            <v>0</v>
          </cell>
          <cell r="AJ82">
            <v>0</v>
          </cell>
          <cell r="AK82">
            <v>0</v>
          </cell>
          <cell r="AL82">
            <v>1</v>
          </cell>
          <cell r="AM82">
            <v>0</v>
          </cell>
          <cell r="AN82">
            <v>0</v>
          </cell>
          <cell r="AO82">
            <v>3</v>
          </cell>
          <cell r="AP82">
            <v>67</v>
          </cell>
          <cell r="AQ82">
            <v>1</v>
          </cell>
          <cell r="AR82">
            <v>5</v>
          </cell>
          <cell r="AS82">
            <v>0</v>
          </cell>
          <cell r="AT82">
            <v>0</v>
          </cell>
          <cell r="AU82">
            <v>0</v>
          </cell>
          <cell r="AV82">
            <v>0</v>
          </cell>
          <cell r="AW82">
            <v>0</v>
          </cell>
          <cell r="AX82">
            <v>0</v>
          </cell>
          <cell r="AY82">
            <v>0</v>
          </cell>
          <cell r="AZ82">
            <v>0</v>
          </cell>
          <cell r="BA82">
            <v>4</v>
          </cell>
          <cell r="BB82">
            <v>1</v>
          </cell>
          <cell r="BC82">
            <v>0</v>
          </cell>
          <cell r="BD82">
            <v>0</v>
          </cell>
          <cell r="BE82">
            <v>0</v>
          </cell>
          <cell r="BF82">
            <v>0</v>
          </cell>
          <cell r="BG82">
            <v>0</v>
          </cell>
          <cell r="BH82">
            <v>0</v>
          </cell>
          <cell r="BI82">
            <v>1</v>
          </cell>
          <cell r="BJ82">
            <v>2</v>
          </cell>
          <cell r="BK82">
            <v>1</v>
          </cell>
          <cell r="BL82">
            <v>0</v>
          </cell>
          <cell r="BM82">
            <v>0</v>
          </cell>
          <cell r="BN82">
            <v>0</v>
          </cell>
          <cell r="BO82">
            <v>0</v>
          </cell>
          <cell r="BP82">
            <v>0</v>
          </cell>
          <cell r="BQ82">
            <v>0</v>
          </cell>
          <cell r="BR82">
            <v>0</v>
          </cell>
          <cell r="BS82">
            <v>0</v>
          </cell>
          <cell r="BT82">
            <v>0</v>
          </cell>
          <cell r="BU82">
            <v>0</v>
          </cell>
          <cell r="BV82">
            <v>0</v>
          </cell>
          <cell r="BW82">
            <v>0</v>
          </cell>
          <cell r="BX82">
            <v>0</v>
          </cell>
          <cell r="BY82">
            <v>1</v>
          </cell>
          <cell r="BZ82">
            <v>2</v>
          </cell>
          <cell r="CA82">
            <v>0</v>
          </cell>
          <cell r="CB82">
            <v>1</v>
          </cell>
          <cell r="CC82">
            <v>2</v>
          </cell>
          <cell r="CD82">
            <v>2</v>
          </cell>
          <cell r="CE82">
            <v>2</v>
          </cell>
          <cell r="CF82">
            <v>1</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1</v>
          </cell>
          <cell r="DH82">
            <v>1</v>
          </cell>
          <cell r="DI82">
            <v>1</v>
          </cell>
          <cell r="DJ82">
            <v>1</v>
          </cell>
          <cell r="DK82">
            <v>0</v>
          </cell>
          <cell r="DL82">
            <v>0</v>
          </cell>
          <cell r="DM82">
            <v>0</v>
          </cell>
          <cell r="DN82">
            <v>0</v>
          </cell>
          <cell r="DO82">
            <v>0</v>
          </cell>
          <cell r="DP82">
            <v>0</v>
          </cell>
          <cell r="DQ82">
            <v>0</v>
          </cell>
          <cell r="DR82">
            <v>0</v>
          </cell>
          <cell r="DS82">
            <v>1</v>
          </cell>
          <cell r="DT82">
            <v>0</v>
          </cell>
          <cell r="DU82">
            <v>0</v>
          </cell>
          <cell r="DV82">
            <v>0</v>
          </cell>
          <cell r="DW82">
            <v>2</v>
          </cell>
          <cell r="DX82">
            <v>2</v>
          </cell>
          <cell r="DY82">
            <v>0</v>
          </cell>
          <cell r="DZ82">
            <v>1</v>
          </cell>
          <cell r="EA82">
            <v>1</v>
          </cell>
          <cell r="EB82">
            <v>2</v>
          </cell>
          <cell r="EC82">
            <v>1</v>
          </cell>
          <cell r="ED82">
            <v>0</v>
          </cell>
          <cell r="EE82">
            <v>0</v>
          </cell>
          <cell r="EF82">
            <v>0</v>
          </cell>
          <cell r="EG82">
            <v>0</v>
          </cell>
          <cell r="EH82">
            <v>0</v>
          </cell>
          <cell r="EI82">
            <v>0</v>
          </cell>
          <cell r="EJ82">
            <v>0</v>
          </cell>
          <cell r="EK82">
            <v>0</v>
          </cell>
          <cell r="EL82">
            <v>0</v>
          </cell>
          <cell r="EM82">
            <v>1</v>
          </cell>
          <cell r="EN82">
            <v>0</v>
          </cell>
          <cell r="EO82">
            <v>0</v>
          </cell>
          <cell r="EP82">
            <v>0</v>
          </cell>
          <cell r="EQ82">
            <v>0</v>
          </cell>
          <cell r="ER82">
            <v>0</v>
          </cell>
          <cell r="ES82">
            <v>0</v>
          </cell>
          <cell r="ET82">
            <v>0</v>
          </cell>
          <cell r="EU82">
            <v>0</v>
          </cell>
          <cell r="EV82">
            <v>0</v>
          </cell>
          <cell r="EW82">
            <v>1</v>
          </cell>
          <cell r="EX82">
            <v>1</v>
          </cell>
          <cell r="EY82">
            <v>0</v>
          </cell>
          <cell r="EZ82">
            <v>0</v>
          </cell>
          <cell r="FA82">
            <v>0</v>
          </cell>
          <cell r="FB82">
            <v>0</v>
          </cell>
          <cell r="FC82">
            <v>0</v>
          </cell>
          <cell r="FD82">
            <v>1</v>
          </cell>
          <cell r="FE82">
            <v>1</v>
          </cell>
          <cell r="FF82">
            <v>2</v>
          </cell>
          <cell r="FG82">
            <v>1</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0</v>
          </cell>
          <cell r="GA82">
            <v>0</v>
          </cell>
          <cell r="GB82">
            <v>0</v>
          </cell>
          <cell r="GC82">
            <v>0</v>
          </cell>
          <cell r="GD82">
            <v>0</v>
          </cell>
          <cell r="GE82">
            <v>0</v>
          </cell>
          <cell r="GF82">
            <v>0</v>
          </cell>
          <cell r="GG82">
            <v>0</v>
          </cell>
          <cell r="GH82">
            <v>0</v>
          </cell>
          <cell r="GI82">
            <v>0</v>
          </cell>
          <cell r="GJ82">
            <v>0</v>
          </cell>
          <cell r="GK82">
            <v>0</v>
          </cell>
          <cell r="GL82">
            <v>0</v>
          </cell>
          <cell r="GM82">
            <v>0</v>
          </cell>
          <cell r="GN82">
            <v>0</v>
          </cell>
          <cell r="GO82">
            <v>0</v>
          </cell>
          <cell r="GP82">
            <v>0</v>
          </cell>
          <cell r="GQ82">
            <v>0</v>
          </cell>
          <cell r="GR82">
            <v>0</v>
          </cell>
          <cell r="GS82">
            <v>0</v>
          </cell>
          <cell r="GT82">
            <v>0</v>
          </cell>
          <cell r="GU82">
            <v>0</v>
          </cell>
          <cell r="GV82">
            <v>0</v>
          </cell>
          <cell r="GW82">
            <v>0</v>
          </cell>
          <cell r="GX82">
            <v>0</v>
          </cell>
          <cell r="GY82">
            <v>2</v>
          </cell>
          <cell r="GZ82">
            <v>2</v>
          </cell>
          <cell r="HA82">
            <v>0</v>
          </cell>
          <cell r="HB82">
            <v>0</v>
          </cell>
          <cell r="HC82">
            <v>1</v>
          </cell>
          <cell r="HD82">
            <v>1</v>
          </cell>
          <cell r="HE82">
            <v>0</v>
          </cell>
          <cell r="HF82">
            <v>0</v>
          </cell>
          <cell r="HG82">
            <v>0</v>
          </cell>
          <cell r="HH82">
            <v>0</v>
          </cell>
          <cell r="HI82">
            <v>0</v>
          </cell>
          <cell r="HJ82">
            <v>0</v>
          </cell>
          <cell r="HK82">
            <v>0</v>
          </cell>
          <cell r="HL82">
            <v>0</v>
          </cell>
          <cell r="HM82">
            <v>0</v>
          </cell>
          <cell r="HN82">
            <v>0</v>
          </cell>
          <cell r="HO82">
            <v>0</v>
          </cell>
          <cell r="HP82">
            <v>0</v>
          </cell>
          <cell r="HQ82">
            <v>0</v>
          </cell>
          <cell r="HR82">
            <v>0</v>
          </cell>
          <cell r="HS82">
            <v>0</v>
          </cell>
          <cell r="HT82">
            <v>0</v>
          </cell>
          <cell r="HU82">
            <v>0</v>
          </cell>
          <cell r="HV82">
            <v>0</v>
          </cell>
          <cell r="HW82">
            <v>0</v>
          </cell>
          <cell r="HX82">
            <v>0</v>
          </cell>
          <cell r="HY82">
            <v>0</v>
          </cell>
          <cell r="HZ82">
            <v>0</v>
          </cell>
        </row>
        <row r="83">
          <cell r="A83">
            <v>124</v>
          </cell>
          <cell r="B83" t="str">
            <v>David Weekley Homes</v>
          </cell>
          <cell r="C83">
            <v>8146864018</v>
          </cell>
          <cell r="D83">
            <v>113</v>
          </cell>
          <cell r="E83">
            <v>0</v>
          </cell>
          <cell r="F83">
            <v>0</v>
          </cell>
          <cell r="G83">
            <v>1</v>
          </cell>
          <cell r="H83">
            <v>1</v>
          </cell>
          <cell r="I83">
            <v>0</v>
          </cell>
          <cell r="J83">
            <v>13</v>
          </cell>
          <cell r="K83">
            <v>49</v>
          </cell>
          <cell r="L83">
            <v>59</v>
          </cell>
          <cell r="M83">
            <v>62</v>
          </cell>
          <cell r="N83">
            <v>16</v>
          </cell>
          <cell r="O83">
            <v>0</v>
          </cell>
          <cell r="P83">
            <v>0</v>
          </cell>
          <cell r="Q83">
            <v>0</v>
          </cell>
          <cell r="R83">
            <v>0</v>
          </cell>
          <cell r="S83">
            <v>0</v>
          </cell>
          <cell r="T83">
            <v>7</v>
          </cell>
          <cell r="U83">
            <v>51</v>
          </cell>
          <cell r="V83">
            <v>108</v>
          </cell>
          <cell r="W83">
            <v>291</v>
          </cell>
          <cell r="X83">
            <v>207</v>
          </cell>
          <cell r="Y83">
            <v>0</v>
          </cell>
          <cell r="Z83">
            <v>0</v>
          </cell>
          <cell r="AA83">
            <v>2</v>
          </cell>
          <cell r="AB83">
            <v>1</v>
          </cell>
          <cell r="AC83">
            <v>0</v>
          </cell>
          <cell r="AD83">
            <v>21</v>
          </cell>
          <cell r="AE83">
            <v>292</v>
          </cell>
          <cell r="AF83">
            <v>598</v>
          </cell>
          <cell r="AG83">
            <v>583</v>
          </cell>
          <cell r="AH83">
            <v>1060</v>
          </cell>
          <cell r="AI83">
            <v>0</v>
          </cell>
          <cell r="AJ83">
            <v>0</v>
          </cell>
          <cell r="AK83">
            <v>2</v>
          </cell>
          <cell r="AL83">
            <v>1</v>
          </cell>
          <cell r="AM83">
            <v>0</v>
          </cell>
          <cell r="AN83">
            <v>21</v>
          </cell>
          <cell r="AO83">
            <v>292</v>
          </cell>
          <cell r="AP83">
            <v>598</v>
          </cell>
          <cell r="AQ83">
            <v>586</v>
          </cell>
          <cell r="AR83">
            <v>1247</v>
          </cell>
          <cell r="AS83">
            <v>0</v>
          </cell>
          <cell r="AT83">
            <v>0</v>
          </cell>
          <cell r="AU83">
            <v>0</v>
          </cell>
          <cell r="AV83">
            <v>0</v>
          </cell>
          <cell r="AW83">
            <v>0</v>
          </cell>
          <cell r="AX83">
            <v>1</v>
          </cell>
          <cell r="AY83">
            <v>16</v>
          </cell>
          <cell r="AZ83">
            <v>91</v>
          </cell>
          <cell r="BA83">
            <v>78</v>
          </cell>
          <cell r="BB83">
            <v>335</v>
          </cell>
          <cell r="BC83">
            <v>0</v>
          </cell>
          <cell r="BD83">
            <v>0</v>
          </cell>
          <cell r="BE83">
            <v>0</v>
          </cell>
          <cell r="BF83">
            <v>0</v>
          </cell>
          <cell r="BG83">
            <v>0</v>
          </cell>
          <cell r="BH83">
            <v>2</v>
          </cell>
          <cell r="BI83">
            <v>9</v>
          </cell>
          <cell r="BJ83">
            <v>17</v>
          </cell>
          <cell r="BK83">
            <v>10</v>
          </cell>
          <cell r="BL83">
            <v>2</v>
          </cell>
          <cell r="BM83">
            <v>0</v>
          </cell>
          <cell r="BN83">
            <v>0</v>
          </cell>
          <cell r="BO83">
            <v>0</v>
          </cell>
          <cell r="BP83">
            <v>0</v>
          </cell>
          <cell r="BQ83">
            <v>0</v>
          </cell>
          <cell r="BR83">
            <v>1</v>
          </cell>
          <cell r="BS83">
            <v>2</v>
          </cell>
          <cell r="BT83">
            <v>1</v>
          </cell>
          <cell r="BU83">
            <v>1</v>
          </cell>
          <cell r="BV83">
            <v>0</v>
          </cell>
          <cell r="BW83">
            <v>0</v>
          </cell>
          <cell r="BX83">
            <v>0</v>
          </cell>
          <cell r="BY83">
            <v>1</v>
          </cell>
          <cell r="BZ83">
            <v>1</v>
          </cell>
          <cell r="CA83">
            <v>0</v>
          </cell>
          <cell r="CB83">
            <v>9</v>
          </cell>
          <cell r="CC83">
            <v>29</v>
          </cell>
          <cell r="CD83">
            <v>32</v>
          </cell>
          <cell r="CE83">
            <v>27</v>
          </cell>
          <cell r="CF83">
            <v>8</v>
          </cell>
          <cell r="CG83">
            <v>0</v>
          </cell>
          <cell r="CH83">
            <v>0</v>
          </cell>
          <cell r="CI83">
            <v>0</v>
          </cell>
          <cell r="CJ83">
            <v>0</v>
          </cell>
          <cell r="CK83">
            <v>0</v>
          </cell>
          <cell r="CL83">
            <v>2</v>
          </cell>
          <cell r="CM83">
            <v>6</v>
          </cell>
          <cell r="CN83">
            <v>7</v>
          </cell>
          <cell r="CO83">
            <v>2</v>
          </cell>
          <cell r="CP83">
            <v>0</v>
          </cell>
          <cell r="CQ83">
            <v>0</v>
          </cell>
          <cell r="CR83">
            <v>0</v>
          </cell>
          <cell r="CS83">
            <v>0</v>
          </cell>
          <cell r="CT83">
            <v>0</v>
          </cell>
          <cell r="CU83">
            <v>0</v>
          </cell>
          <cell r="CV83">
            <v>1</v>
          </cell>
          <cell r="CW83">
            <v>2</v>
          </cell>
          <cell r="CX83">
            <v>5</v>
          </cell>
          <cell r="CY83">
            <v>5</v>
          </cell>
          <cell r="CZ83">
            <v>1</v>
          </cell>
          <cell r="DA83">
            <v>0</v>
          </cell>
          <cell r="DB83">
            <v>0</v>
          </cell>
          <cell r="DC83">
            <v>0</v>
          </cell>
          <cell r="DD83">
            <v>1</v>
          </cell>
          <cell r="DE83">
            <v>0</v>
          </cell>
          <cell r="DF83">
            <v>3</v>
          </cell>
          <cell r="DG83">
            <v>26</v>
          </cell>
          <cell r="DH83">
            <v>40</v>
          </cell>
          <cell r="DI83">
            <v>44</v>
          </cell>
          <cell r="DJ83">
            <v>11</v>
          </cell>
          <cell r="DK83">
            <v>0</v>
          </cell>
          <cell r="DL83">
            <v>0</v>
          </cell>
          <cell r="DM83">
            <v>0</v>
          </cell>
          <cell r="DN83">
            <v>0</v>
          </cell>
          <cell r="DO83">
            <v>0</v>
          </cell>
          <cell r="DP83">
            <v>0</v>
          </cell>
          <cell r="DQ83">
            <v>0</v>
          </cell>
          <cell r="DR83">
            <v>2</v>
          </cell>
          <cell r="DS83">
            <v>9</v>
          </cell>
          <cell r="DT83">
            <v>6</v>
          </cell>
          <cell r="DU83">
            <v>0</v>
          </cell>
          <cell r="DV83">
            <v>0</v>
          </cell>
          <cell r="DW83">
            <v>1</v>
          </cell>
          <cell r="DX83">
            <v>0</v>
          </cell>
          <cell r="DY83">
            <v>0</v>
          </cell>
          <cell r="DZ83">
            <v>11</v>
          </cell>
          <cell r="EA83">
            <v>26</v>
          </cell>
          <cell r="EB83">
            <v>21</v>
          </cell>
          <cell r="EC83">
            <v>20</v>
          </cell>
          <cell r="ED83">
            <v>5</v>
          </cell>
          <cell r="EE83">
            <v>0</v>
          </cell>
          <cell r="EF83">
            <v>0</v>
          </cell>
          <cell r="EG83">
            <v>0</v>
          </cell>
          <cell r="EH83">
            <v>0</v>
          </cell>
          <cell r="EI83">
            <v>0</v>
          </cell>
          <cell r="EJ83">
            <v>0</v>
          </cell>
          <cell r="EK83">
            <v>0</v>
          </cell>
          <cell r="EL83">
            <v>0</v>
          </cell>
          <cell r="EM83">
            <v>3</v>
          </cell>
          <cell r="EN83">
            <v>1</v>
          </cell>
          <cell r="EO83">
            <v>0</v>
          </cell>
          <cell r="EP83">
            <v>0</v>
          </cell>
          <cell r="EQ83">
            <v>0</v>
          </cell>
          <cell r="ER83">
            <v>0</v>
          </cell>
          <cell r="ES83">
            <v>0</v>
          </cell>
          <cell r="ET83">
            <v>3</v>
          </cell>
          <cell r="EU83">
            <v>13</v>
          </cell>
          <cell r="EV83">
            <v>19</v>
          </cell>
          <cell r="EW83">
            <v>28</v>
          </cell>
          <cell r="EX83">
            <v>2</v>
          </cell>
          <cell r="EY83">
            <v>0</v>
          </cell>
          <cell r="EZ83">
            <v>0</v>
          </cell>
          <cell r="FA83">
            <v>0</v>
          </cell>
          <cell r="FB83">
            <v>0</v>
          </cell>
          <cell r="FC83">
            <v>0</v>
          </cell>
          <cell r="FD83">
            <v>4</v>
          </cell>
          <cell r="FE83">
            <v>16</v>
          </cell>
          <cell r="FF83">
            <v>26</v>
          </cell>
          <cell r="FG83">
            <v>12</v>
          </cell>
          <cell r="FH83">
            <v>2</v>
          </cell>
          <cell r="FI83">
            <v>0</v>
          </cell>
          <cell r="FJ83">
            <v>0</v>
          </cell>
          <cell r="FK83">
            <v>0</v>
          </cell>
          <cell r="FL83">
            <v>0</v>
          </cell>
          <cell r="FM83">
            <v>0</v>
          </cell>
          <cell r="FN83">
            <v>0</v>
          </cell>
          <cell r="FO83">
            <v>0</v>
          </cell>
          <cell r="FP83">
            <v>1</v>
          </cell>
          <cell r="FQ83">
            <v>8</v>
          </cell>
          <cell r="FR83">
            <v>6</v>
          </cell>
          <cell r="FS83">
            <v>0</v>
          </cell>
          <cell r="FT83">
            <v>0</v>
          </cell>
          <cell r="FU83">
            <v>0</v>
          </cell>
          <cell r="FV83">
            <v>1</v>
          </cell>
          <cell r="FW83">
            <v>0</v>
          </cell>
          <cell r="FX83">
            <v>0</v>
          </cell>
          <cell r="FY83">
            <v>2</v>
          </cell>
          <cell r="FZ83">
            <v>3</v>
          </cell>
          <cell r="GA83">
            <v>0</v>
          </cell>
          <cell r="GB83">
            <v>2</v>
          </cell>
          <cell r="GC83">
            <v>0</v>
          </cell>
          <cell r="GD83">
            <v>0</v>
          </cell>
          <cell r="GE83">
            <v>0</v>
          </cell>
          <cell r="GF83">
            <v>0</v>
          </cell>
          <cell r="GG83">
            <v>0</v>
          </cell>
          <cell r="GH83">
            <v>0</v>
          </cell>
          <cell r="GI83">
            <v>0</v>
          </cell>
          <cell r="GJ83">
            <v>0</v>
          </cell>
          <cell r="GK83">
            <v>0</v>
          </cell>
          <cell r="GL83">
            <v>0</v>
          </cell>
          <cell r="GM83">
            <v>0</v>
          </cell>
          <cell r="GN83">
            <v>0</v>
          </cell>
          <cell r="GO83">
            <v>0</v>
          </cell>
          <cell r="GP83">
            <v>0</v>
          </cell>
          <cell r="GQ83">
            <v>0</v>
          </cell>
          <cell r="GR83">
            <v>0</v>
          </cell>
          <cell r="GS83">
            <v>0</v>
          </cell>
          <cell r="GT83">
            <v>0</v>
          </cell>
          <cell r="GU83">
            <v>0</v>
          </cell>
          <cell r="GV83">
            <v>0</v>
          </cell>
          <cell r="GW83">
            <v>0</v>
          </cell>
          <cell r="GX83">
            <v>0</v>
          </cell>
          <cell r="GY83">
            <v>1</v>
          </cell>
          <cell r="GZ83">
            <v>0</v>
          </cell>
          <cell r="HA83">
            <v>0</v>
          </cell>
          <cell r="HB83">
            <v>6</v>
          </cell>
          <cell r="HC83">
            <v>18</v>
          </cell>
          <cell r="HD83">
            <v>10</v>
          </cell>
          <cell r="HE83">
            <v>14</v>
          </cell>
          <cell r="HF83">
            <v>4</v>
          </cell>
          <cell r="HG83">
            <v>0</v>
          </cell>
          <cell r="HH83">
            <v>0</v>
          </cell>
          <cell r="HI83">
            <v>0</v>
          </cell>
          <cell r="HJ83">
            <v>0</v>
          </cell>
          <cell r="HK83">
            <v>0</v>
          </cell>
          <cell r="HL83">
            <v>0</v>
          </cell>
          <cell r="HM83">
            <v>0</v>
          </cell>
          <cell r="HN83">
            <v>0</v>
          </cell>
          <cell r="HO83">
            <v>0</v>
          </cell>
          <cell r="HP83">
            <v>0</v>
          </cell>
          <cell r="HQ83">
            <v>0</v>
          </cell>
          <cell r="HR83">
            <v>0</v>
          </cell>
          <cell r="HS83">
            <v>0</v>
          </cell>
          <cell r="HT83">
            <v>0</v>
          </cell>
          <cell r="HU83">
            <v>0</v>
          </cell>
          <cell r="HV83">
            <v>0</v>
          </cell>
          <cell r="HW83">
            <v>0</v>
          </cell>
          <cell r="HX83">
            <v>0</v>
          </cell>
          <cell r="HY83">
            <v>0</v>
          </cell>
          <cell r="HZ83">
            <v>0</v>
          </cell>
        </row>
        <row r="84">
          <cell r="A84">
            <v>127</v>
          </cell>
          <cell r="B84" t="str">
            <v>WellStar Health System</v>
          </cell>
          <cell r="C84">
            <v>94455639888</v>
          </cell>
          <cell r="D84">
            <v>115</v>
          </cell>
          <cell r="E84">
            <v>0</v>
          </cell>
          <cell r="F84">
            <v>2</v>
          </cell>
          <cell r="G84">
            <v>4</v>
          </cell>
          <cell r="H84">
            <v>9</v>
          </cell>
          <cell r="I84">
            <v>0</v>
          </cell>
          <cell r="J84">
            <v>35</v>
          </cell>
          <cell r="K84">
            <v>49</v>
          </cell>
          <cell r="L84">
            <v>69</v>
          </cell>
          <cell r="M84">
            <v>43</v>
          </cell>
          <cell r="N84">
            <v>6</v>
          </cell>
          <cell r="O84">
            <v>0</v>
          </cell>
          <cell r="P84">
            <v>0</v>
          </cell>
          <cell r="Q84">
            <v>0</v>
          </cell>
          <cell r="R84">
            <v>1</v>
          </cell>
          <cell r="S84">
            <v>0</v>
          </cell>
          <cell r="T84">
            <v>16</v>
          </cell>
          <cell r="U84">
            <v>98</v>
          </cell>
          <cell r="V84">
            <v>85</v>
          </cell>
          <cell r="W84">
            <v>52</v>
          </cell>
          <cell r="X84">
            <v>5</v>
          </cell>
          <cell r="Y84">
            <v>0</v>
          </cell>
          <cell r="Z84">
            <v>0</v>
          </cell>
          <cell r="AA84">
            <v>0</v>
          </cell>
          <cell r="AB84">
            <v>6</v>
          </cell>
          <cell r="AC84">
            <v>0</v>
          </cell>
          <cell r="AD84">
            <v>47</v>
          </cell>
          <cell r="AE84">
            <v>559</v>
          </cell>
          <cell r="AF84">
            <v>634</v>
          </cell>
          <cell r="AG84">
            <v>1144</v>
          </cell>
          <cell r="AH84">
            <v>67</v>
          </cell>
          <cell r="AI84">
            <v>0</v>
          </cell>
          <cell r="AJ84">
            <v>0</v>
          </cell>
          <cell r="AK84">
            <v>0</v>
          </cell>
          <cell r="AL84">
            <v>6</v>
          </cell>
          <cell r="AM84">
            <v>0</v>
          </cell>
          <cell r="AN84">
            <v>47</v>
          </cell>
          <cell r="AO84">
            <v>559</v>
          </cell>
          <cell r="AP84">
            <v>634</v>
          </cell>
          <cell r="AQ84">
            <v>1220</v>
          </cell>
          <cell r="AR84">
            <v>70</v>
          </cell>
          <cell r="AS84">
            <v>0</v>
          </cell>
          <cell r="AT84">
            <v>0</v>
          </cell>
          <cell r="AU84">
            <v>0</v>
          </cell>
          <cell r="AV84">
            <v>1</v>
          </cell>
          <cell r="AW84">
            <v>0</v>
          </cell>
          <cell r="AX84">
            <v>3</v>
          </cell>
          <cell r="AY84">
            <v>233</v>
          </cell>
          <cell r="AZ84">
            <v>221</v>
          </cell>
          <cell r="BA84">
            <v>196</v>
          </cell>
          <cell r="BB84">
            <v>6</v>
          </cell>
          <cell r="BC84">
            <v>0</v>
          </cell>
          <cell r="BD84">
            <v>0</v>
          </cell>
          <cell r="BE84">
            <v>0</v>
          </cell>
          <cell r="BF84">
            <v>2</v>
          </cell>
          <cell r="BG84">
            <v>0</v>
          </cell>
          <cell r="BH84">
            <v>14</v>
          </cell>
          <cell r="BI84">
            <v>8</v>
          </cell>
          <cell r="BJ84">
            <v>13</v>
          </cell>
          <cell r="BK84">
            <v>21</v>
          </cell>
          <cell r="BL84">
            <v>2</v>
          </cell>
          <cell r="BM84">
            <v>0</v>
          </cell>
          <cell r="BN84">
            <v>0</v>
          </cell>
          <cell r="BO84">
            <v>0</v>
          </cell>
          <cell r="BP84">
            <v>0</v>
          </cell>
          <cell r="BQ84">
            <v>0</v>
          </cell>
          <cell r="BR84">
            <v>0</v>
          </cell>
          <cell r="BS84">
            <v>0</v>
          </cell>
          <cell r="BT84">
            <v>0</v>
          </cell>
          <cell r="BU84">
            <v>1</v>
          </cell>
          <cell r="BV84">
            <v>0</v>
          </cell>
          <cell r="BW84">
            <v>0</v>
          </cell>
          <cell r="BX84">
            <v>2</v>
          </cell>
          <cell r="BY84">
            <v>4</v>
          </cell>
          <cell r="BZ84">
            <v>8</v>
          </cell>
          <cell r="CA84">
            <v>0</v>
          </cell>
          <cell r="CB84">
            <v>26</v>
          </cell>
          <cell r="CC84">
            <v>23</v>
          </cell>
          <cell r="CD84">
            <v>39</v>
          </cell>
          <cell r="CE84">
            <v>27</v>
          </cell>
          <cell r="CF84">
            <v>5</v>
          </cell>
          <cell r="CG84">
            <v>0</v>
          </cell>
          <cell r="CH84">
            <v>0</v>
          </cell>
          <cell r="CI84">
            <v>0</v>
          </cell>
          <cell r="CJ84">
            <v>0</v>
          </cell>
          <cell r="CK84">
            <v>0</v>
          </cell>
          <cell r="CL84">
            <v>1</v>
          </cell>
          <cell r="CM84">
            <v>0</v>
          </cell>
          <cell r="CN84">
            <v>3</v>
          </cell>
          <cell r="CO84">
            <v>2</v>
          </cell>
          <cell r="CP84">
            <v>0</v>
          </cell>
          <cell r="CQ84">
            <v>0</v>
          </cell>
          <cell r="CR84">
            <v>0</v>
          </cell>
          <cell r="CS84">
            <v>0</v>
          </cell>
          <cell r="CT84">
            <v>0</v>
          </cell>
          <cell r="CU84">
            <v>0</v>
          </cell>
          <cell r="CV84">
            <v>0</v>
          </cell>
          <cell r="CW84">
            <v>0</v>
          </cell>
          <cell r="CX84">
            <v>3</v>
          </cell>
          <cell r="CY84">
            <v>1</v>
          </cell>
          <cell r="CZ84">
            <v>0</v>
          </cell>
          <cell r="DA84">
            <v>0</v>
          </cell>
          <cell r="DB84">
            <v>0</v>
          </cell>
          <cell r="DC84">
            <v>1</v>
          </cell>
          <cell r="DD84">
            <v>4</v>
          </cell>
          <cell r="DE84">
            <v>0</v>
          </cell>
          <cell r="DF84">
            <v>13</v>
          </cell>
          <cell r="DG84">
            <v>12</v>
          </cell>
          <cell r="DH84">
            <v>30</v>
          </cell>
          <cell r="DI84">
            <v>24</v>
          </cell>
          <cell r="DJ84">
            <v>2</v>
          </cell>
          <cell r="DK84">
            <v>0</v>
          </cell>
          <cell r="DL84">
            <v>0</v>
          </cell>
          <cell r="DM84">
            <v>0</v>
          </cell>
          <cell r="DN84">
            <v>0</v>
          </cell>
          <cell r="DO84">
            <v>0</v>
          </cell>
          <cell r="DP84">
            <v>0</v>
          </cell>
          <cell r="DQ84">
            <v>1</v>
          </cell>
          <cell r="DR84">
            <v>1</v>
          </cell>
          <cell r="DS84">
            <v>2</v>
          </cell>
          <cell r="DT84">
            <v>1</v>
          </cell>
          <cell r="DU84">
            <v>0</v>
          </cell>
          <cell r="DV84">
            <v>2</v>
          </cell>
          <cell r="DW84">
            <v>4</v>
          </cell>
          <cell r="DX84">
            <v>6</v>
          </cell>
          <cell r="DY84">
            <v>0</v>
          </cell>
          <cell r="DZ84">
            <v>23</v>
          </cell>
          <cell r="EA84">
            <v>38</v>
          </cell>
          <cell r="EB84">
            <v>43</v>
          </cell>
          <cell r="EC84">
            <v>20</v>
          </cell>
          <cell r="ED84">
            <v>4</v>
          </cell>
          <cell r="EE84">
            <v>0</v>
          </cell>
          <cell r="EF84">
            <v>0</v>
          </cell>
          <cell r="EG84">
            <v>0</v>
          </cell>
          <cell r="EH84">
            <v>0</v>
          </cell>
          <cell r="EI84">
            <v>0</v>
          </cell>
          <cell r="EJ84">
            <v>0</v>
          </cell>
          <cell r="EK84">
            <v>0</v>
          </cell>
          <cell r="EL84">
            <v>2</v>
          </cell>
          <cell r="EM84">
            <v>2</v>
          </cell>
          <cell r="EN84">
            <v>0</v>
          </cell>
          <cell r="EO84">
            <v>0</v>
          </cell>
          <cell r="EP84">
            <v>0</v>
          </cell>
          <cell r="EQ84">
            <v>0</v>
          </cell>
          <cell r="ER84">
            <v>0</v>
          </cell>
          <cell r="ES84">
            <v>0</v>
          </cell>
          <cell r="ET84">
            <v>1</v>
          </cell>
          <cell r="EU84">
            <v>4</v>
          </cell>
          <cell r="EV84">
            <v>9</v>
          </cell>
          <cell r="EW84">
            <v>4</v>
          </cell>
          <cell r="EX84">
            <v>0</v>
          </cell>
          <cell r="EY84">
            <v>0</v>
          </cell>
          <cell r="EZ84">
            <v>0</v>
          </cell>
          <cell r="FA84">
            <v>0</v>
          </cell>
          <cell r="FB84">
            <v>2</v>
          </cell>
          <cell r="FC84">
            <v>0</v>
          </cell>
          <cell r="FD84">
            <v>17</v>
          </cell>
          <cell r="FE84">
            <v>11</v>
          </cell>
          <cell r="FF84">
            <v>18</v>
          </cell>
          <cell r="FG84">
            <v>25</v>
          </cell>
          <cell r="FH84">
            <v>2</v>
          </cell>
          <cell r="FI84">
            <v>0</v>
          </cell>
          <cell r="FJ84">
            <v>0</v>
          </cell>
          <cell r="FK84">
            <v>0</v>
          </cell>
          <cell r="FL84">
            <v>0</v>
          </cell>
          <cell r="FM84">
            <v>0</v>
          </cell>
          <cell r="FN84">
            <v>0</v>
          </cell>
          <cell r="FO84">
            <v>0</v>
          </cell>
          <cell r="FP84">
            <v>0</v>
          </cell>
          <cell r="FQ84">
            <v>2</v>
          </cell>
          <cell r="FR84">
            <v>1</v>
          </cell>
          <cell r="FS84">
            <v>0</v>
          </cell>
          <cell r="FT84">
            <v>0</v>
          </cell>
          <cell r="FU84">
            <v>0</v>
          </cell>
          <cell r="FV84">
            <v>1</v>
          </cell>
          <cell r="FW84">
            <v>0</v>
          </cell>
          <cell r="FX84">
            <v>5</v>
          </cell>
          <cell r="FY84">
            <v>2</v>
          </cell>
          <cell r="FZ84">
            <v>7</v>
          </cell>
          <cell r="GA84">
            <v>0</v>
          </cell>
          <cell r="GB84">
            <v>0</v>
          </cell>
          <cell r="GC84">
            <v>0</v>
          </cell>
          <cell r="GD84">
            <v>0</v>
          </cell>
          <cell r="GE84">
            <v>0</v>
          </cell>
          <cell r="GF84">
            <v>0</v>
          </cell>
          <cell r="GG84">
            <v>0</v>
          </cell>
          <cell r="GH84">
            <v>0</v>
          </cell>
          <cell r="GI84">
            <v>0</v>
          </cell>
          <cell r="GJ84">
            <v>0</v>
          </cell>
          <cell r="GK84">
            <v>0</v>
          </cell>
          <cell r="GL84">
            <v>0</v>
          </cell>
          <cell r="GM84">
            <v>0</v>
          </cell>
          <cell r="GN84">
            <v>0</v>
          </cell>
          <cell r="GO84">
            <v>0</v>
          </cell>
          <cell r="GP84">
            <v>0</v>
          </cell>
          <cell r="GQ84">
            <v>0</v>
          </cell>
          <cell r="GR84">
            <v>0</v>
          </cell>
          <cell r="GS84">
            <v>0</v>
          </cell>
          <cell r="GT84">
            <v>0</v>
          </cell>
          <cell r="GU84">
            <v>0</v>
          </cell>
          <cell r="GV84">
            <v>0</v>
          </cell>
          <cell r="GW84">
            <v>0</v>
          </cell>
          <cell r="GX84">
            <v>2</v>
          </cell>
          <cell r="GY84">
            <v>4</v>
          </cell>
          <cell r="GZ84">
            <v>6</v>
          </cell>
          <cell r="HA84">
            <v>0</v>
          </cell>
          <cell r="HB84">
            <v>12</v>
          </cell>
          <cell r="HC84">
            <v>32</v>
          </cell>
          <cell r="HD84">
            <v>35</v>
          </cell>
          <cell r="HE84">
            <v>12</v>
          </cell>
          <cell r="HF84">
            <v>3</v>
          </cell>
          <cell r="HG84">
            <v>0</v>
          </cell>
          <cell r="HH84">
            <v>0</v>
          </cell>
          <cell r="HI84">
            <v>0</v>
          </cell>
          <cell r="HJ84">
            <v>0</v>
          </cell>
          <cell r="HK84">
            <v>0</v>
          </cell>
          <cell r="HL84">
            <v>0</v>
          </cell>
          <cell r="HM84">
            <v>0</v>
          </cell>
          <cell r="HN84">
            <v>0</v>
          </cell>
          <cell r="HO84">
            <v>0</v>
          </cell>
          <cell r="HP84">
            <v>0</v>
          </cell>
          <cell r="HQ84">
            <v>0</v>
          </cell>
          <cell r="HR84">
            <v>0</v>
          </cell>
          <cell r="HS84">
            <v>0</v>
          </cell>
          <cell r="HT84">
            <v>0</v>
          </cell>
          <cell r="HU84">
            <v>0</v>
          </cell>
          <cell r="HV84">
            <v>0</v>
          </cell>
          <cell r="HW84">
            <v>0</v>
          </cell>
          <cell r="HX84">
            <v>0</v>
          </cell>
          <cell r="HY84">
            <v>0</v>
          </cell>
          <cell r="HZ84">
            <v>0</v>
          </cell>
        </row>
        <row r="85">
          <cell r="A85">
            <v>130</v>
          </cell>
          <cell r="B85" t="str">
            <v>Roche Diagnostics</v>
          </cell>
          <cell r="C85">
            <v>116286801731230</v>
          </cell>
          <cell r="D85">
            <v>117</v>
          </cell>
          <cell r="E85">
            <v>0</v>
          </cell>
          <cell r="F85">
            <v>0</v>
          </cell>
          <cell r="G85">
            <v>6</v>
          </cell>
          <cell r="H85">
            <v>39</v>
          </cell>
          <cell r="I85">
            <v>1</v>
          </cell>
          <cell r="J85">
            <v>41</v>
          </cell>
          <cell r="K85">
            <v>48</v>
          </cell>
          <cell r="L85">
            <v>54</v>
          </cell>
          <cell r="M85">
            <v>68</v>
          </cell>
          <cell r="N85">
            <v>12</v>
          </cell>
          <cell r="O85">
            <v>0</v>
          </cell>
          <cell r="P85">
            <v>0</v>
          </cell>
          <cell r="Q85">
            <v>12</v>
          </cell>
          <cell r="R85">
            <v>60</v>
          </cell>
          <cell r="S85">
            <v>0</v>
          </cell>
          <cell r="T85">
            <v>44</v>
          </cell>
          <cell r="U85">
            <v>21</v>
          </cell>
          <cell r="V85">
            <v>38</v>
          </cell>
          <cell r="W85">
            <v>61</v>
          </cell>
          <cell r="X85">
            <v>5</v>
          </cell>
          <cell r="Y85">
            <v>0</v>
          </cell>
          <cell r="Z85">
            <v>0</v>
          </cell>
          <cell r="AA85">
            <v>1</v>
          </cell>
          <cell r="AB85">
            <v>21</v>
          </cell>
          <cell r="AC85">
            <v>5</v>
          </cell>
          <cell r="AD85">
            <v>22</v>
          </cell>
          <cell r="AE85">
            <v>44</v>
          </cell>
          <cell r="AF85">
            <v>177</v>
          </cell>
          <cell r="AG85">
            <v>762</v>
          </cell>
          <cell r="AH85">
            <v>118</v>
          </cell>
          <cell r="AI85">
            <v>0</v>
          </cell>
          <cell r="AJ85">
            <v>0</v>
          </cell>
          <cell r="AK85">
            <v>1</v>
          </cell>
          <cell r="AL85">
            <v>21</v>
          </cell>
          <cell r="AM85">
            <v>5</v>
          </cell>
          <cell r="AN85">
            <v>22</v>
          </cell>
          <cell r="AO85">
            <v>44</v>
          </cell>
          <cell r="AP85">
            <v>177</v>
          </cell>
          <cell r="AQ85">
            <v>776</v>
          </cell>
          <cell r="AR85">
            <v>120</v>
          </cell>
          <cell r="AS85">
            <v>0</v>
          </cell>
          <cell r="AT85">
            <v>0</v>
          </cell>
          <cell r="AU85">
            <v>0</v>
          </cell>
          <cell r="AV85">
            <v>2</v>
          </cell>
          <cell r="AW85">
            <v>0</v>
          </cell>
          <cell r="AX85">
            <v>4</v>
          </cell>
          <cell r="AY85">
            <v>0</v>
          </cell>
          <cell r="AZ85">
            <v>18</v>
          </cell>
          <cell r="BA85">
            <v>212</v>
          </cell>
          <cell r="BB85">
            <v>10</v>
          </cell>
          <cell r="BC85">
            <v>0</v>
          </cell>
          <cell r="BD85">
            <v>0</v>
          </cell>
          <cell r="BE85">
            <v>1</v>
          </cell>
          <cell r="BF85">
            <v>12</v>
          </cell>
          <cell r="BG85">
            <v>0</v>
          </cell>
          <cell r="BH85">
            <v>6</v>
          </cell>
          <cell r="BI85">
            <v>6</v>
          </cell>
          <cell r="BJ85">
            <v>14</v>
          </cell>
          <cell r="BK85">
            <v>28</v>
          </cell>
          <cell r="BL85">
            <v>6</v>
          </cell>
          <cell r="BM85">
            <v>0</v>
          </cell>
          <cell r="BN85">
            <v>0</v>
          </cell>
          <cell r="BO85">
            <v>0</v>
          </cell>
          <cell r="BP85">
            <v>0</v>
          </cell>
          <cell r="BQ85">
            <v>0</v>
          </cell>
          <cell r="BR85">
            <v>1</v>
          </cell>
          <cell r="BS85">
            <v>1</v>
          </cell>
          <cell r="BT85">
            <v>0</v>
          </cell>
          <cell r="BU85">
            <v>0</v>
          </cell>
          <cell r="BV85">
            <v>0</v>
          </cell>
          <cell r="BW85">
            <v>0</v>
          </cell>
          <cell r="BX85">
            <v>0</v>
          </cell>
          <cell r="BY85">
            <v>1</v>
          </cell>
          <cell r="BZ85">
            <v>18</v>
          </cell>
          <cell r="CA85">
            <v>1</v>
          </cell>
          <cell r="CB85">
            <v>22</v>
          </cell>
          <cell r="CC85">
            <v>35</v>
          </cell>
          <cell r="CD85">
            <v>30</v>
          </cell>
          <cell r="CE85">
            <v>39</v>
          </cell>
          <cell r="CF85">
            <v>7</v>
          </cell>
          <cell r="CG85">
            <v>0</v>
          </cell>
          <cell r="CH85">
            <v>0</v>
          </cell>
          <cell r="CI85">
            <v>0</v>
          </cell>
          <cell r="CJ85">
            <v>0</v>
          </cell>
          <cell r="CK85">
            <v>0</v>
          </cell>
          <cell r="CL85">
            <v>0</v>
          </cell>
          <cell r="CM85">
            <v>1</v>
          </cell>
          <cell r="CN85">
            <v>2</v>
          </cell>
          <cell r="CO85">
            <v>3</v>
          </cell>
          <cell r="CP85">
            <v>0</v>
          </cell>
          <cell r="CQ85">
            <v>0</v>
          </cell>
          <cell r="CR85">
            <v>0</v>
          </cell>
          <cell r="CS85">
            <v>0</v>
          </cell>
          <cell r="CT85">
            <v>0</v>
          </cell>
          <cell r="CU85">
            <v>0</v>
          </cell>
          <cell r="CV85">
            <v>1</v>
          </cell>
          <cell r="CW85">
            <v>0</v>
          </cell>
          <cell r="CX85">
            <v>0</v>
          </cell>
          <cell r="CY85">
            <v>3</v>
          </cell>
          <cell r="CZ85">
            <v>2</v>
          </cell>
          <cell r="DA85">
            <v>0</v>
          </cell>
          <cell r="DB85">
            <v>0</v>
          </cell>
          <cell r="DC85">
            <v>0</v>
          </cell>
          <cell r="DD85">
            <v>1</v>
          </cell>
          <cell r="DE85">
            <v>0</v>
          </cell>
          <cell r="DF85">
            <v>5</v>
          </cell>
          <cell r="DG85">
            <v>6</v>
          </cell>
          <cell r="DH85">
            <v>12</v>
          </cell>
          <cell r="DI85">
            <v>38</v>
          </cell>
          <cell r="DJ85">
            <v>7</v>
          </cell>
          <cell r="DK85">
            <v>0</v>
          </cell>
          <cell r="DL85">
            <v>0</v>
          </cell>
          <cell r="DM85">
            <v>0</v>
          </cell>
          <cell r="DN85">
            <v>3</v>
          </cell>
          <cell r="DO85">
            <v>0</v>
          </cell>
          <cell r="DP85">
            <v>0</v>
          </cell>
          <cell r="DQ85">
            <v>2</v>
          </cell>
          <cell r="DR85">
            <v>2</v>
          </cell>
          <cell r="DS85">
            <v>8</v>
          </cell>
          <cell r="DT85">
            <v>0</v>
          </cell>
          <cell r="DU85">
            <v>0</v>
          </cell>
          <cell r="DV85">
            <v>0</v>
          </cell>
          <cell r="DW85">
            <v>6</v>
          </cell>
          <cell r="DX85">
            <v>38</v>
          </cell>
          <cell r="DY85">
            <v>1</v>
          </cell>
          <cell r="DZ85">
            <v>39</v>
          </cell>
          <cell r="EA85">
            <v>45</v>
          </cell>
          <cell r="EB85">
            <v>45</v>
          </cell>
          <cell r="EC85">
            <v>31</v>
          </cell>
          <cell r="ED85">
            <v>5</v>
          </cell>
          <cell r="EE85">
            <v>0</v>
          </cell>
          <cell r="EF85">
            <v>0</v>
          </cell>
          <cell r="EG85">
            <v>0</v>
          </cell>
          <cell r="EH85">
            <v>0</v>
          </cell>
          <cell r="EI85">
            <v>0</v>
          </cell>
          <cell r="EJ85">
            <v>1</v>
          </cell>
          <cell r="EK85">
            <v>0</v>
          </cell>
          <cell r="EL85">
            <v>0</v>
          </cell>
          <cell r="EM85">
            <v>2</v>
          </cell>
          <cell r="EN85">
            <v>1</v>
          </cell>
          <cell r="EO85">
            <v>0</v>
          </cell>
          <cell r="EP85">
            <v>0</v>
          </cell>
          <cell r="EQ85">
            <v>0</v>
          </cell>
          <cell r="ER85">
            <v>0</v>
          </cell>
          <cell r="ES85">
            <v>1</v>
          </cell>
          <cell r="ET85">
            <v>2</v>
          </cell>
          <cell r="EU85">
            <v>6</v>
          </cell>
          <cell r="EV85">
            <v>9</v>
          </cell>
          <cell r="EW85">
            <v>10</v>
          </cell>
          <cell r="EX85">
            <v>2</v>
          </cell>
          <cell r="EY85">
            <v>0</v>
          </cell>
          <cell r="EZ85">
            <v>0</v>
          </cell>
          <cell r="FA85">
            <v>1</v>
          </cell>
          <cell r="FB85">
            <v>12</v>
          </cell>
          <cell r="FC85">
            <v>0</v>
          </cell>
          <cell r="FD85">
            <v>7</v>
          </cell>
          <cell r="FE85">
            <v>8</v>
          </cell>
          <cell r="FF85">
            <v>16</v>
          </cell>
          <cell r="FG85">
            <v>32</v>
          </cell>
          <cell r="FH85">
            <v>6</v>
          </cell>
          <cell r="FI85">
            <v>0</v>
          </cell>
          <cell r="FJ85">
            <v>0</v>
          </cell>
          <cell r="FK85">
            <v>0</v>
          </cell>
          <cell r="FL85">
            <v>2</v>
          </cell>
          <cell r="FM85">
            <v>0</v>
          </cell>
          <cell r="FN85">
            <v>0</v>
          </cell>
          <cell r="FO85">
            <v>0</v>
          </cell>
          <cell r="FP85">
            <v>0</v>
          </cell>
          <cell r="FQ85">
            <v>4</v>
          </cell>
          <cell r="FR85">
            <v>0</v>
          </cell>
          <cell r="FS85">
            <v>0</v>
          </cell>
          <cell r="FT85">
            <v>0</v>
          </cell>
          <cell r="FU85">
            <v>0</v>
          </cell>
          <cell r="FV85">
            <v>0</v>
          </cell>
          <cell r="FW85">
            <v>0</v>
          </cell>
          <cell r="FX85">
            <v>1</v>
          </cell>
          <cell r="FY85">
            <v>0</v>
          </cell>
          <cell r="FZ85">
            <v>1</v>
          </cell>
          <cell r="GA85">
            <v>4</v>
          </cell>
          <cell r="GB85">
            <v>1</v>
          </cell>
          <cell r="GC85">
            <v>0</v>
          </cell>
          <cell r="GD85">
            <v>0</v>
          </cell>
          <cell r="GE85">
            <v>0</v>
          </cell>
          <cell r="GF85">
            <v>0</v>
          </cell>
          <cell r="GG85">
            <v>0</v>
          </cell>
          <cell r="GH85">
            <v>0</v>
          </cell>
          <cell r="GI85">
            <v>0</v>
          </cell>
          <cell r="GJ85">
            <v>0</v>
          </cell>
          <cell r="GK85">
            <v>0</v>
          </cell>
          <cell r="GL85">
            <v>0</v>
          </cell>
          <cell r="GM85">
            <v>0</v>
          </cell>
          <cell r="GN85">
            <v>0</v>
          </cell>
          <cell r="GO85">
            <v>0</v>
          </cell>
          <cell r="GP85">
            <v>0</v>
          </cell>
          <cell r="GQ85">
            <v>0</v>
          </cell>
          <cell r="GR85">
            <v>0</v>
          </cell>
          <cell r="GS85">
            <v>0</v>
          </cell>
          <cell r="GT85">
            <v>0</v>
          </cell>
          <cell r="GU85">
            <v>0</v>
          </cell>
          <cell r="GV85">
            <v>0</v>
          </cell>
          <cell r="GW85">
            <v>0</v>
          </cell>
          <cell r="GX85">
            <v>0</v>
          </cell>
          <cell r="GY85">
            <v>5</v>
          </cell>
          <cell r="GZ85">
            <v>25</v>
          </cell>
          <cell r="HA85">
            <v>0</v>
          </cell>
          <cell r="HB85">
            <v>31</v>
          </cell>
          <cell r="HC85">
            <v>34</v>
          </cell>
          <cell r="HD85">
            <v>28</v>
          </cell>
          <cell r="HE85">
            <v>18</v>
          </cell>
          <cell r="HF85">
            <v>3</v>
          </cell>
          <cell r="HG85">
            <v>0</v>
          </cell>
          <cell r="HH85">
            <v>0</v>
          </cell>
          <cell r="HI85">
            <v>0</v>
          </cell>
          <cell r="HJ85">
            <v>0</v>
          </cell>
          <cell r="HK85">
            <v>0</v>
          </cell>
          <cell r="HL85">
            <v>0</v>
          </cell>
          <cell r="HM85">
            <v>0</v>
          </cell>
          <cell r="HN85">
            <v>0</v>
          </cell>
          <cell r="HO85">
            <v>0</v>
          </cell>
          <cell r="HP85">
            <v>0</v>
          </cell>
          <cell r="HQ85">
            <v>0</v>
          </cell>
          <cell r="HR85">
            <v>0</v>
          </cell>
          <cell r="HS85">
            <v>0</v>
          </cell>
          <cell r="HT85">
            <v>0</v>
          </cell>
          <cell r="HU85">
            <v>0</v>
          </cell>
          <cell r="HV85">
            <v>0</v>
          </cell>
          <cell r="HW85">
            <v>0</v>
          </cell>
          <cell r="HX85">
            <v>0</v>
          </cell>
          <cell r="HY85">
            <v>0</v>
          </cell>
          <cell r="HZ85">
            <v>0</v>
          </cell>
        </row>
        <row r="86">
          <cell r="A86">
            <v>131</v>
          </cell>
          <cell r="B86" t="str">
            <v>Kimley-Horn and Associates</v>
          </cell>
          <cell r="C86">
            <v>204703769542227</v>
          </cell>
          <cell r="D86">
            <v>118</v>
          </cell>
          <cell r="E86">
            <v>0</v>
          </cell>
          <cell r="F86">
            <v>0</v>
          </cell>
          <cell r="G86">
            <v>0</v>
          </cell>
          <cell r="H86">
            <v>1</v>
          </cell>
          <cell r="I86">
            <v>0</v>
          </cell>
          <cell r="J86">
            <v>1</v>
          </cell>
          <cell r="K86">
            <v>9</v>
          </cell>
          <cell r="L86">
            <v>23</v>
          </cell>
          <cell r="M86">
            <v>30</v>
          </cell>
          <cell r="N86">
            <v>6</v>
          </cell>
          <cell r="O86">
            <v>0</v>
          </cell>
          <cell r="P86">
            <v>0</v>
          </cell>
          <cell r="Q86">
            <v>0</v>
          </cell>
          <cell r="R86">
            <v>0</v>
          </cell>
          <cell r="S86">
            <v>0</v>
          </cell>
          <cell r="T86">
            <v>0</v>
          </cell>
          <cell r="U86">
            <v>3</v>
          </cell>
          <cell r="V86">
            <v>26</v>
          </cell>
          <cell r="W86">
            <v>22</v>
          </cell>
          <cell r="X86">
            <v>11</v>
          </cell>
          <cell r="Y86">
            <v>0</v>
          </cell>
          <cell r="Z86">
            <v>0</v>
          </cell>
          <cell r="AA86">
            <v>0</v>
          </cell>
          <cell r="AB86">
            <v>0</v>
          </cell>
          <cell r="AC86">
            <v>0</v>
          </cell>
          <cell r="AD86">
            <v>0</v>
          </cell>
          <cell r="AE86">
            <v>38</v>
          </cell>
          <cell r="AF86">
            <v>282</v>
          </cell>
          <cell r="AG86">
            <v>467</v>
          </cell>
          <cell r="AH86">
            <v>99</v>
          </cell>
          <cell r="AI86">
            <v>0</v>
          </cell>
          <cell r="AJ86">
            <v>0</v>
          </cell>
          <cell r="AK86">
            <v>0</v>
          </cell>
          <cell r="AL86">
            <v>0</v>
          </cell>
          <cell r="AM86">
            <v>0</v>
          </cell>
          <cell r="AN86">
            <v>0</v>
          </cell>
          <cell r="AO86">
            <v>38</v>
          </cell>
          <cell r="AP86">
            <v>282</v>
          </cell>
          <cell r="AQ86">
            <v>468</v>
          </cell>
          <cell r="AR86">
            <v>104</v>
          </cell>
          <cell r="AS86">
            <v>0</v>
          </cell>
          <cell r="AT86">
            <v>0</v>
          </cell>
          <cell r="AU86">
            <v>0</v>
          </cell>
          <cell r="AV86">
            <v>0</v>
          </cell>
          <cell r="AW86">
            <v>0</v>
          </cell>
          <cell r="AX86">
            <v>0</v>
          </cell>
          <cell r="AY86">
            <v>2</v>
          </cell>
          <cell r="AZ86">
            <v>50</v>
          </cell>
          <cell r="BA86">
            <v>95</v>
          </cell>
          <cell r="BB86">
            <v>26</v>
          </cell>
          <cell r="BC86">
            <v>0</v>
          </cell>
          <cell r="BD86">
            <v>0</v>
          </cell>
          <cell r="BE86">
            <v>0</v>
          </cell>
          <cell r="BF86">
            <v>0</v>
          </cell>
          <cell r="BG86">
            <v>0</v>
          </cell>
          <cell r="BH86">
            <v>0</v>
          </cell>
          <cell r="BI86">
            <v>5</v>
          </cell>
          <cell r="BJ86">
            <v>9</v>
          </cell>
          <cell r="BK86">
            <v>14</v>
          </cell>
          <cell r="BL86">
            <v>5</v>
          </cell>
          <cell r="BM86">
            <v>0</v>
          </cell>
          <cell r="BN86">
            <v>0</v>
          </cell>
          <cell r="BO86">
            <v>0</v>
          </cell>
          <cell r="BP86">
            <v>0</v>
          </cell>
          <cell r="BQ86">
            <v>0</v>
          </cell>
          <cell r="BR86">
            <v>0</v>
          </cell>
          <cell r="BS86">
            <v>0</v>
          </cell>
          <cell r="BT86">
            <v>0</v>
          </cell>
          <cell r="BU86">
            <v>1</v>
          </cell>
          <cell r="BV86">
            <v>0</v>
          </cell>
          <cell r="BW86">
            <v>0</v>
          </cell>
          <cell r="BX86">
            <v>0</v>
          </cell>
          <cell r="BY86">
            <v>0</v>
          </cell>
          <cell r="BZ86">
            <v>1</v>
          </cell>
          <cell r="CA86">
            <v>0</v>
          </cell>
          <cell r="CB86">
            <v>1</v>
          </cell>
          <cell r="CC86">
            <v>6</v>
          </cell>
          <cell r="CD86">
            <v>16</v>
          </cell>
          <cell r="CE86">
            <v>20</v>
          </cell>
          <cell r="CF86">
            <v>2</v>
          </cell>
          <cell r="CG86">
            <v>0</v>
          </cell>
          <cell r="CH86">
            <v>0</v>
          </cell>
          <cell r="CI86">
            <v>0</v>
          </cell>
          <cell r="CJ86">
            <v>0</v>
          </cell>
          <cell r="CK86">
            <v>0</v>
          </cell>
          <cell r="CL86">
            <v>0</v>
          </cell>
          <cell r="CM86">
            <v>0</v>
          </cell>
          <cell r="CN86">
            <v>0</v>
          </cell>
          <cell r="CO86">
            <v>1</v>
          </cell>
          <cell r="CP86">
            <v>0</v>
          </cell>
          <cell r="CQ86">
            <v>0</v>
          </cell>
          <cell r="CR86">
            <v>0</v>
          </cell>
          <cell r="CS86">
            <v>0</v>
          </cell>
          <cell r="CT86">
            <v>0</v>
          </cell>
          <cell r="CU86">
            <v>0</v>
          </cell>
          <cell r="CV86">
            <v>0</v>
          </cell>
          <cell r="CW86">
            <v>1</v>
          </cell>
          <cell r="CX86">
            <v>1</v>
          </cell>
          <cell r="CY86">
            <v>4</v>
          </cell>
          <cell r="CZ86">
            <v>0</v>
          </cell>
          <cell r="DA86">
            <v>0</v>
          </cell>
          <cell r="DB86">
            <v>0</v>
          </cell>
          <cell r="DC86">
            <v>0</v>
          </cell>
          <cell r="DD86">
            <v>0</v>
          </cell>
          <cell r="DE86">
            <v>0</v>
          </cell>
          <cell r="DF86">
            <v>0</v>
          </cell>
          <cell r="DG86">
            <v>6</v>
          </cell>
          <cell r="DH86">
            <v>16</v>
          </cell>
          <cell r="DI86">
            <v>26</v>
          </cell>
          <cell r="DJ86">
            <v>5</v>
          </cell>
          <cell r="DK86">
            <v>0</v>
          </cell>
          <cell r="DL86">
            <v>0</v>
          </cell>
          <cell r="DM86">
            <v>0</v>
          </cell>
          <cell r="DN86">
            <v>0</v>
          </cell>
          <cell r="DO86">
            <v>0</v>
          </cell>
          <cell r="DP86">
            <v>0</v>
          </cell>
          <cell r="DQ86">
            <v>0</v>
          </cell>
          <cell r="DR86">
            <v>0</v>
          </cell>
          <cell r="DS86">
            <v>2</v>
          </cell>
          <cell r="DT86">
            <v>0</v>
          </cell>
          <cell r="DU86">
            <v>0</v>
          </cell>
          <cell r="DV86">
            <v>0</v>
          </cell>
          <cell r="DW86">
            <v>0</v>
          </cell>
          <cell r="DX86">
            <v>1</v>
          </cell>
          <cell r="DY86">
            <v>0</v>
          </cell>
          <cell r="DZ86">
            <v>1</v>
          </cell>
          <cell r="EA86">
            <v>3</v>
          </cell>
          <cell r="EB86">
            <v>9</v>
          </cell>
          <cell r="EC86">
            <v>4</v>
          </cell>
          <cell r="ED86">
            <v>1</v>
          </cell>
          <cell r="EE86">
            <v>0</v>
          </cell>
          <cell r="EF86">
            <v>0</v>
          </cell>
          <cell r="EG86">
            <v>0</v>
          </cell>
          <cell r="EH86">
            <v>0</v>
          </cell>
          <cell r="EI86">
            <v>0</v>
          </cell>
          <cell r="EJ86">
            <v>0</v>
          </cell>
          <cell r="EK86">
            <v>0</v>
          </cell>
          <cell r="EL86">
            <v>0</v>
          </cell>
          <cell r="EM86">
            <v>2</v>
          </cell>
          <cell r="EN86">
            <v>0</v>
          </cell>
          <cell r="EO86">
            <v>0</v>
          </cell>
          <cell r="EP86">
            <v>0</v>
          </cell>
          <cell r="EQ86">
            <v>0</v>
          </cell>
          <cell r="ER86">
            <v>0</v>
          </cell>
          <cell r="ES86">
            <v>0</v>
          </cell>
          <cell r="ET86">
            <v>0</v>
          </cell>
          <cell r="EU86">
            <v>2</v>
          </cell>
          <cell r="EV86">
            <v>7</v>
          </cell>
          <cell r="EW86">
            <v>12</v>
          </cell>
          <cell r="EX86">
            <v>0</v>
          </cell>
          <cell r="EY86">
            <v>0</v>
          </cell>
          <cell r="EZ86">
            <v>0</v>
          </cell>
          <cell r="FA86">
            <v>0</v>
          </cell>
          <cell r="FB86">
            <v>0</v>
          </cell>
          <cell r="FC86">
            <v>0</v>
          </cell>
          <cell r="FD86">
            <v>1</v>
          </cell>
          <cell r="FE86">
            <v>5</v>
          </cell>
          <cell r="FF86">
            <v>9</v>
          </cell>
          <cell r="FG86">
            <v>15</v>
          </cell>
          <cell r="FH86">
            <v>6</v>
          </cell>
          <cell r="FI86">
            <v>0</v>
          </cell>
          <cell r="FJ86">
            <v>0</v>
          </cell>
          <cell r="FK86">
            <v>0</v>
          </cell>
          <cell r="FL86">
            <v>0</v>
          </cell>
          <cell r="FM86">
            <v>0</v>
          </cell>
          <cell r="FN86">
            <v>0</v>
          </cell>
          <cell r="FO86">
            <v>0</v>
          </cell>
          <cell r="FP86">
            <v>0</v>
          </cell>
          <cell r="FQ86">
            <v>1</v>
          </cell>
          <cell r="FR86">
            <v>0</v>
          </cell>
          <cell r="FS86">
            <v>0</v>
          </cell>
          <cell r="FT86">
            <v>0</v>
          </cell>
          <cell r="FU86">
            <v>0</v>
          </cell>
          <cell r="FV86">
            <v>0</v>
          </cell>
          <cell r="FW86">
            <v>0</v>
          </cell>
          <cell r="FX86">
            <v>0</v>
          </cell>
          <cell r="FY86">
            <v>1</v>
          </cell>
          <cell r="FZ86">
            <v>2</v>
          </cell>
          <cell r="GA86">
            <v>2</v>
          </cell>
          <cell r="GB86">
            <v>0</v>
          </cell>
          <cell r="GC86">
            <v>0</v>
          </cell>
          <cell r="GD86">
            <v>0</v>
          </cell>
          <cell r="GE86">
            <v>0</v>
          </cell>
          <cell r="GF86">
            <v>0</v>
          </cell>
          <cell r="GG86">
            <v>0</v>
          </cell>
          <cell r="GH86">
            <v>0</v>
          </cell>
          <cell r="GI86">
            <v>0</v>
          </cell>
          <cell r="GJ86">
            <v>0</v>
          </cell>
          <cell r="GK86">
            <v>0</v>
          </cell>
          <cell r="GL86">
            <v>0</v>
          </cell>
          <cell r="GM86">
            <v>0</v>
          </cell>
          <cell r="GN86">
            <v>0</v>
          </cell>
          <cell r="GO86">
            <v>0</v>
          </cell>
          <cell r="GP86">
            <v>0</v>
          </cell>
          <cell r="GQ86">
            <v>0</v>
          </cell>
          <cell r="GR86">
            <v>0</v>
          </cell>
          <cell r="GS86">
            <v>0</v>
          </cell>
          <cell r="GT86">
            <v>0</v>
          </cell>
          <cell r="GU86">
            <v>0</v>
          </cell>
          <cell r="GV86">
            <v>0</v>
          </cell>
          <cell r="GW86">
            <v>0</v>
          </cell>
          <cell r="GX86">
            <v>0</v>
          </cell>
          <cell r="GY86">
            <v>0</v>
          </cell>
          <cell r="GZ86">
            <v>1</v>
          </cell>
          <cell r="HA86">
            <v>0</v>
          </cell>
          <cell r="HB86">
            <v>0</v>
          </cell>
          <cell r="HC86">
            <v>1</v>
          </cell>
          <cell r="HD86">
            <v>5</v>
          </cell>
          <cell r="HE86">
            <v>0</v>
          </cell>
          <cell r="HF86">
            <v>0</v>
          </cell>
          <cell r="HG86">
            <v>0</v>
          </cell>
          <cell r="HH86">
            <v>0</v>
          </cell>
          <cell r="HI86">
            <v>0</v>
          </cell>
          <cell r="HJ86">
            <v>0</v>
          </cell>
          <cell r="HK86">
            <v>0</v>
          </cell>
          <cell r="HL86">
            <v>0</v>
          </cell>
          <cell r="HM86">
            <v>0</v>
          </cell>
          <cell r="HN86">
            <v>0</v>
          </cell>
          <cell r="HO86">
            <v>0</v>
          </cell>
          <cell r="HP86">
            <v>0</v>
          </cell>
          <cell r="HQ86">
            <v>0</v>
          </cell>
          <cell r="HR86">
            <v>0</v>
          </cell>
          <cell r="HS86">
            <v>0</v>
          </cell>
          <cell r="HT86">
            <v>0</v>
          </cell>
          <cell r="HU86">
            <v>0</v>
          </cell>
          <cell r="HV86">
            <v>0</v>
          </cell>
          <cell r="HW86">
            <v>0</v>
          </cell>
          <cell r="HX86">
            <v>0</v>
          </cell>
          <cell r="HY86">
            <v>0</v>
          </cell>
          <cell r="HZ86">
            <v>0</v>
          </cell>
        </row>
        <row r="87">
          <cell r="A87">
            <v>132</v>
          </cell>
          <cell r="B87" t="str">
            <v>Mars</v>
          </cell>
          <cell r="C87">
            <v>211095382256023</v>
          </cell>
          <cell r="D87">
            <v>119</v>
          </cell>
          <cell r="E87">
            <v>0</v>
          </cell>
          <cell r="F87">
            <v>0</v>
          </cell>
          <cell r="G87">
            <v>0</v>
          </cell>
          <cell r="H87">
            <v>69</v>
          </cell>
          <cell r="I87">
            <v>12</v>
          </cell>
          <cell r="J87">
            <v>197</v>
          </cell>
          <cell r="K87">
            <v>262</v>
          </cell>
          <cell r="L87">
            <v>262</v>
          </cell>
          <cell r="M87">
            <v>263</v>
          </cell>
          <cell r="N87">
            <v>39</v>
          </cell>
          <cell r="O87">
            <v>0</v>
          </cell>
          <cell r="P87">
            <v>0</v>
          </cell>
          <cell r="Q87">
            <v>0</v>
          </cell>
          <cell r="R87">
            <v>44</v>
          </cell>
          <cell r="S87">
            <v>14</v>
          </cell>
          <cell r="T87">
            <v>125</v>
          </cell>
          <cell r="U87">
            <v>147</v>
          </cell>
          <cell r="V87">
            <v>282</v>
          </cell>
          <cell r="W87">
            <v>1097</v>
          </cell>
          <cell r="X87">
            <v>60</v>
          </cell>
          <cell r="Y87">
            <v>0</v>
          </cell>
          <cell r="Z87">
            <v>0</v>
          </cell>
          <cell r="AA87">
            <v>0</v>
          </cell>
          <cell r="AB87">
            <v>92</v>
          </cell>
          <cell r="AC87">
            <v>20</v>
          </cell>
          <cell r="AD87">
            <v>514</v>
          </cell>
          <cell r="AE87">
            <v>3505</v>
          </cell>
          <cell r="AF87">
            <v>6096</v>
          </cell>
          <cell r="AG87">
            <v>26481</v>
          </cell>
          <cell r="AH87">
            <v>305</v>
          </cell>
          <cell r="AI87">
            <v>0</v>
          </cell>
          <cell r="AJ87">
            <v>0</v>
          </cell>
          <cell r="AK87">
            <v>0</v>
          </cell>
          <cell r="AL87">
            <v>92</v>
          </cell>
          <cell r="AM87">
            <v>20</v>
          </cell>
          <cell r="AN87">
            <v>514</v>
          </cell>
          <cell r="AO87">
            <v>3505</v>
          </cell>
          <cell r="AP87">
            <v>6096</v>
          </cell>
          <cell r="AQ87">
            <v>27033</v>
          </cell>
          <cell r="AR87">
            <v>309</v>
          </cell>
          <cell r="AS87">
            <v>0</v>
          </cell>
          <cell r="AT87">
            <v>0</v>
          </cell>
          <cell r="AU87">
            <v>0</v>
          </cell>
          <cell r="AV87">
            <v>0</v>
          </cell>
          <cell r="AW87">
            <v>0</v>
          </cell>
          <cell r="AX87">
            <v>20</v>
          </cell>
          <cell r="AY87">
            <v>14</v>
          </cell>
          <cell r="AZ87">
            <v>17</v>
          </cell>
          <cell r="BA87">
            <v>4355</v>
          </cell>
          <cell r="BB87">
            <v>33</v>
          </cell>
          <cell r="BC87">
            <v>0</v>
          </cell>
          <cell r="BD87">
            <v>0</v>
          </cell>
          <cell r="BE87">
            <v>0</v>
          </cell>
          <cell r="BF87">
            <v>1</v>
          </cell>
          <cell r="BG87">
            <v>0</v>
          </cell>
          <cell r="BH87">
            <v>23</v>
          </cell>
          <cell r="BI87">
            <v>28</v>
          </cell>
          <cell r="BJ87">
            <v>25</v>
          </cell>
          <cell r="BK87">
            <v>67</v>
          </cell>
          <cell r="BL87">
            <v>6</v>
          </cell>
          <cell r="BM87">
            <v>0</v>
          </cell>
          <cell r="BN87">
            <v>0</v>
          </cell>
          <cell r="BO87">
            <v>0</v>
          </cell>
          <cell r="BP87">
            <v>3</v>
          </cell>
          <cell r="BQ87">
            <v>0</v>
          </cell>
          <cell r="BR87">
            <v>12</v>
          </cell>
          <cell r="BS87">
            <v>52</v>
          </cell>
          <cell r="BT87">
            <v>60</v>
          </cell>
          <cell r="BU87">
            <v>37</v>
          </cell>
          <cell r="BV87">
            <v>0</v>
          </cell>
          <cell r="BW87">
            <v>0</v>
          </cell>
          <cell r="BX87">
            <v>0</v>
          </cell>
          <cell r="BY87">
            <v>0</v>
          </cell>
          <cell r="BZ87">
            <v>51</v>
          </cell>
          <cell r="CA87">
            <v>7</v>
          </cell>
          <cell r="CB87">
            <v>143</v>
          </cell>
          <cell r="CC87">
            <v>211</v>
          </cell>
          <cell r="CD87">
            <v>212</v>
          </cell>
          <cell r="CE87">
            <v>177</v>
          </cell>
          <cell r="CF87">
            <v>19</v>
          </cell>
          <cell r="CG87">
            <v>0</v>
          </cell>
          <cell r="CH87">
            <v>0</v>
          </cell>
          <cell r="CI87">
            <v>0</v>
          </cell>
          <cell r="CJ87">
            <v>0</v>
          </cell>
          <cell r="CK87">
            <v>0</v>
          </cell>
          <cell r="CL87">
            <v>7</v>
          </cell>
          <cell r="CM87">
            <v>34</v>
          </cell>
          <cell r="CN87">
            <v>54</v>
          </cell>
          <cell r="CO87">
            <v>37</v>
          </cell>
          <cell r="CP87">
            <v>3</v>
          </cell>
          <cell r="CQ87">
            <v>0</v>
          </cell>
          <cell r="CR87">
            <v>0</v>
          </cell>
          <cell r="CS87">
            <v>0</v>
          </cell>
          <cell r="CT87">
            <v>0</v>
          </cell>
          <cell r="CU87">
            <v>0</v>
          </cell>
          <cell r="CV87">
            <v>0</v>
          </cell>
          <cell r="CW87">
            <v>2</v>
          </cell>
          <cell r="CX87">
            <v>0</v>
          </cell>
          <cell r="CY87">
            <v>1</v>
          </cell>
          <cell r="CZ87">
            <v>2</v>
          </cell>
          <cell r="DA87">
            <v>0</v>
          </cell>
          <cell r="DB87">
            <v>0</v>
          </cell>
          <cell r="DC87">
            <v>0</v>
          </cell>
          <cell r="DD87">
            <v>2</v>
          </cell>
          <cell r="DE87">
            <v>0</v>
          </cell>
          <cell r="DF87">
            <v>13</v>
          </cell>
          <cell r="DG87">
            <v>12</v>
          </cell>
          <cell r="DH87">
            <v>11</v>
          </cell>
          <cell r="DI87">
            <v>69</v>
          </cell>
          <cell r="DJ87">
            <v>12</v>
          </cell>
          <cell r="DK87">
            <v>0</v>
          </cell>
          <cell r="DL87">
            <v>0</v>
          </cell>
          <cell r="DM87">
            <v>0</v>
          </cell>
          <cell r="DN87">
            <v>0</v>
          </cell>
          <cell r="DO87">
            <v>0</v>
          </cell>
          <cell r="DP87">
            <v>3</v>
          </cell>
          <cell r="DQ87">
            <v>4</v>
          </cell>
          <cell r="DR87">
            <v>9</v>
          </cell>
          <cell r="DS87">
            <v>19</v>
          </cell>
          <cell r="DT87">
            <v>1</v>
          </cell>
          <cell r="DU87">
            <v>0</v>
          </cell>
          <cell r="DV87">
            <v>0</v>
          </cell>
          <cell r="DW87">
            <v>0</v>
          </cell>
          <cell r="DX87">
            <v>68</v>
          </cell>
          <cell r="DY87">
            <v>12</v>
          </cell>
          <cell r="DZ87">
            <v>188</v>
          </cell>
          <cell r="EA87">
            <v>234</v>
          </cell>
          <cell r="EB87">
            <v>213</v>
          </cell>
          <cell r="EC87">
            <v>177</v>
          </cell>
          <cell r="ED87">
            <v>28</v>
          </cell>
          <cell r="EE87">
            <v>0</v>
          </cell>
          <cell r="EF87">
            <v>0</v>
          </cell>
          <cell r="EG87">
            <v>0</v>
          </cell>
          <cell r="EH87">
            <v>0</v>
          </cell>
          <cell r="EI87">
            <v>0</v>
          </cell>
          <cell r="EJ87">
            <v>0</v>
          </cell>
          <cell r="EK87">
            <v>1</v>
          </cell>
          <cell r="EL87">
            <v>0</v>
          </cell>
          <cell r="EM87">
            <v>10</v>
          </cell>
          <cell r="EN87">
            <v>0</v>
          </cell>
          <cell r="EO87">
            <v>0</v>
          </cell>
          <cell r="EP87">
            <v>0</v>
          </cell>
          <cell r="EQ87">
            <v>0</v>
          </cell>
          <cell r="ER87">
            <v>4</v>
          </cell>
          <cell r="ES87">
            <v>0</v>
          </cell>
          <cell r="ET87">
            <v>28</v>
          </cell>
          <cell r="EU87">
            <v>59</v>
          </cell>
          <cell r="EV87">
            <v>39</v>
          </cell>
          <cell r="EW87">
            <v>50</v>
          </cell>
          <cell r="EX87">
            <v>7</v>
          </cell>
          <cell r="EY87">
            <v>0</v>
          </cell>
          <cell r="EZ87">
            <v>0</v>
          </cell>
          <cell r="FA87">
            <v>0</v>
          </cell>
          <cell r="FB87">
            <v>1</v>
          </cell>
          <cell r="FC87">
            <v>0</v>
          </cell>
          <cell r="FD87">
            <v>26</v>
          </cell>
          <cell r="FE87">
            <v>48</v>
          </cell>
          <cell r="FF87">
            <v>75</v>
          </cell>
          <cell r="FG87">
            <v>91</v>
          </cell>
          <cell r="FH87">
            <v>9</v>
          </cell>
          <cell r="FI87">
            <v>0</v>
          </cell>
          <cell r="FJ87">
            <v>0</v>
          </cell>
          <cell r="FK87">
            <v>0</v>
          </cell>
          <cell r="FL87">
            <v>0</v>
          </cell>
          <cell r="FM87">
            <v>0</v>
          </cell>
          <cell r="FN87">
            <v>0</v>
          </cell>
          <cell r="FO87">
            <v>1</v>
          </cell>
          <cell r="FP87">
            <v>4</v>
          </cell>
          <cell r="FQ87">
            <v>7</v>
          </cell>
          <cell r="FR87">
            <v>1</v>
          </cell>
          <cell r="FS87">
            <v>0</v>
          </cell>
          <cell r="FT87">
            <v>0</v>
          </cell>
          <cell r="FU87">
            <v>0</v>
          </cell>
          <cell r="FV87">
            <v>1</v>
          </cell>
          <cell r="FW87">
            <v>0</v>
          </cell>
          <cell r="FX87">
            <v>1</v>
          </cell>
          <cell r="FY87">
            <v>3</v>
          </cell>
          <cell r="FZ87">
            <v>6</v>
          </cell>
          <cell r="GA87">
            <v>8</v>
          </cell>
          <cell r="GB87">
            <v>0</v>
          </cell>
          <cell r="GC87">
            <v>0</v>
          </cell>
          <cell r="GD87">
            <v>0</v>
          </cell>
          <cell r="GE87">
            <v>0</v>
          </cell>
          <cell r="GF87">
            <v>0</v>
          </cell>
          <cell r="GG87">
            <v>0</v>
          </cell>
          <cell r="GH87">
            <v>0</v>
          </cell>
          <cell r="GI87">
            <v>0</v>
          </cell>
          <cell r="GJ87">
            <v>0</v>
          </cell>
          <cell r="GK87">
            <v>0</v>
          </cell>
          <cell r="GL87">
            <v>0</v>
          </cell>
          <cell r="GM87">
            <v>0</v>
          </cell>
          <cell r="GN87">
            <v>0</v>
          </cell>
          <cell r="GO87">
            <v>0</v>
          </cell>
          <cell r="GP87">
            <v>0</v>
          </cell>
          <cell r="GQ87">
            <v>0</v>
          </cell>
          <cell r="GR87">
            <v>0</v>
          </cell>
          <cell r="GS87">
            <v>0</v>
          </cell>
          <cell r="GT87">
            <v>0</v>
          </cell>
          <cell r="GU87">
            <v>0</v>
          </cell>
          <cell r="GV87">
            <v>0</v>
          </cell>
          <cell r="GW87">
            <v>0</v>
          </cell>
          <cell r="GX87">
            <v>0</v>
          </cell>
          <cell r="GY87">
            <v>0</v>
          </cell>
          <cell r="GZ87">
            <v>59</v>
          </cell>
          <cell r="HA87">
            <v>12</v>
          </cell>
          <cell r="HB87">
            <v>135</v>
          </cell>
          <cell r="HC87">
            <v>137</v>
          </cell>
          <cell r="HD87">
            <v>134</v>
          </cell>
          <cell r="HE87">
            <v>98</v>
          </cell>
          <cell r="HF87">
            <v>22</v>
          </cell>
          <cell r="HG87">
            <v>0</v>
          </cell>
          <cell r="HH87">
            <v>0</v>
          </cell>
          <cell r="HI87">
            <v>0</v>
          </cell>
          <cell r="HJ87">
            <v>0</v>
          </cell>
          <cell r="HK87">
            <v>0</v>
          </cell>
          <cell r="HL87">
            <v>0</v>
          </cell>
          <cell r="HM87">
            <v>0</v>
          </cell>
          <cell r="HN87">
            <v>0</v>
          </cell>
          <cell r="HO87">
            <v>0</v>
          </cell>
          <cell r="HP87">
            <v>0</v>
          </cell>
          <cell r="HQ87">
            <v>0</v>
          </cell>
          <cell r="HR87">
            <v>0</v>
          </cell>
          <cell r="HS87">
            <v>0</v>
          </cell>
          <cell r="HT87">
            <v>4</v>
          </cell>
          <cell r="HU87">
            <v>0</v>
          </cell>
          <cell r="HV87">
            <v>7</v>
          </cell>
          <cell r="HW87">
            <v>14</v>
          </cell>
          <cell r="HX87">
            <v>4</v>
          </cell>
          <cell r="HY87">
            <v>9</v>
          </cell>
          <cell r="HZ87">
            <v>0</v>
          </cell>
        </row>
        <row r="88">
          <cell r="A88">
            <v>133</v>
          </cell>
          <cell r="B88" t="str">
            <v>Discovery Communications</v>
          </cell>
          <cell r="C88">
            <v>153549641890</v>
          </cell>
          <cell r="D88">
            <v>120</v>
          </cell>
          <cell r="E88">
            <v>0</v>
          </cell>
          <cell r="F88">
            <v>0</v>
          </cell>
          <cell r="G88">
            <v>0</v>
          </cell>
          <cell r="H88">
            <v>0</v>
          </cell>
          <cell r="I88">
            <v>0</v>
          </cell>
          <cell r="J88">
            <v>41</v>
          </cell>
          <cell r="K88">
            <v>96</v>
          </cell>
          <cell r="L88">
            <v>145</v>
          </cell>
          <cell r="M88">
            <v>112</v>
          </cell>
          <cell r="N88">
            <v>28</v>
          </cell>
          <cell r="O88">
            <v>0</v>
          </cell>
          <cell r="P88">
            <v>0</v>
          </cell>
          <cell r="Q88">
            <v>0</v>
          </cell>
          <cell r="R88">
            <v>0</v>
          </cell>
          <cell r="S88">
            <v>0</v>
          </cell>
          <cell r="T88">
            <v>108</v>
          </cell>
          <cell r="U88">
            <v>411</v>
          </cell>
          <cell r="V88">
            <v>88</v>
          </cell>
          <cell r="W88">
            <v>47</v>
          </cell>
          <cell r="X88">
            <v>0</v>
          </cell>
          <cell r="Y88">
            <v>0</v>
          </cell>
          <cell r="Z88">
            <v>0</v>
          </cell>
          <cell r="AA88">
            <v>0</v>
          </cell>
          <cell r="AB88">
            <v>0</v>
          </cell>
          <cell r="AC88">
            <v>0</v>
          </cell>
          <cell r="AD88">
            <v>2157</v>
          </cell>
          <cell r="AE88">
            <v>5018</v>
          </cell>
          <cell r="AF88">
            <v>1018</v>
          </cell>
          <cell r="AG88">
            <v>2943</v>
          </cell>
          <cell r="AH88">
            <v>14</v>
          </cell>
          <cell r="AI88">
            <v>0</v>
          </cell>
          <cell r="AJ88">
            <v>0</v>
          </cell>
          <cell r="AK88">
            <v>0</v>
          </cell>
          <cell r="AL88">
            <v>0</v>
          </cell>
          <cell r="AM88">
            <v>0</v>
          </cell>
          <cell r="AN88">
            <v>2157</v>
          </cell>
          <cell r="AO88">
            <v>5018</v>
          </cell>
          <cell r="AP88">
            <v>1018</v>
          </cell>
          <cell r="AQ88">
            <v>3086</v>
          </cell>
          <cell r="AR88">
            <v>14</v>
          </cell>
          <cell r="AS88">
            <v>0</v>
          </cell>
          <cell r="AT88">
            <v>0</v>
          </cell>
          <cell r="AU88">
            <v>0</v>
          </cell>
          <cell r="AV88">
            <v>0</v>
          </cell>
          <cell r="AW88">
            <v>0</v>
          </cell>
          <cell r="AX88">
            <v>97</v>
          </cell>
          <cell r="AY88">
            <v>217</v>
          </cell>
          <cell r="AZ88">
            <v>2</v>
          </cell>
          <cell r="BA88">
            <v>416</v>
          </cell>
          <cell r="BB88">
            <v>2</v>
          </cell>
          <cell r="BC88">
            <v>0</v>
          </cell>
          <cell r="BD88">
            <v>0</v>
          </cell>
          <cell r="BE88">
            <v>0</v>
          </cell>
          <cell r="BF88">
            <v>0</v>
          </cell>
          <cell r="BG88">
            <v>0</v>
          </cell>
          <cell r="BH88">
            <v>10</v>
          </cell>
          <cell r="BI88">
            <v>15</v>
          </cell>
          <cell r="BJ88">
            <v>12</v>
          </cell>
          <cell r="BK88">
            <v>26</v>
          </cell>
          <cell r="BL88">
            <v>3</v>
          </cell>
          <cell r="BM88">
            <v>0</v>
          </cell>
          <cell r="BN88">
            <v>0</v>
          </cell>
          <cell r="BO88">
            <v>0</v>
          </cell>
          <cell r="BP88">
            <v>0</v>
          </cell>
          <cell r="BQ88">
            <v>0</v>
          </cell>
          <cell r="BR88">
            <v>0</v>
          </cell>
          <cell r="BS88">
            <v>10</v>
          </cell>
          <cell r="BT88">
            <v>37</v>
          </cell>
          <cell r="BU88">
            <v>9</v>
          </cell>
          <cell r="BV88">
            <v>0</v>
          </cell>
          <cell r="BW88">
            <v>0</v>
          </cell>
          <cell r="BX88">
            <v>0</v>
          </cell>
          <cell r="BY88">
            <v>0</v>
          </cell>
          <cell r="BZ88">
            <v>0</v>
          </cell>
          <cell r="CA88">
            <v>0</v>
          </cell>
          <cell r="CB88">
            <v>20</v>
          </cell>
          <cell r="CC88">
            <v>78</v>
          </cell>
          <cell r="CD88">
            <v>121</v>
          </cell>
          <cell r="CE88">
            <v>102</v>
          </cell>
          <cell r="CF88">
            <v>28</v>
          </cell>
          <cell r="CG88">
            <v>0</v>
          </cell>
          <cell r="CH88">
            <v>0</v>
          </cell>
          <cell r="CI88">
            <v>0</v>
          </cell>
          <cell r="CJ88">
            <v>0</v>
          </cell>
          <cell r="CK88">
            <v>0</v>
          </cell>
          <cell r="CL88">
            <v>4</v>
          </cell>
          <cell r="CM88">
            <v>12</v>
          </cell>
          <cell r="CN88">
            <v>38</v>
          </cell>
          <cell r="CO88">
            <v>12</v>
          </cell>
          <cell r="CP88">
            <v>3</v>
          </cell>
          <cell r="CQ88">
            <v>0</v>
          </cell>
          <cell r="CR88">
            <v>0</v>
          </cell>
          <cell r="CS88">
            <v>0</v>
          </cell>
          <cell r="CT88">
            <v>0</v>
          </cell>
          <cell r="CU88">
            <v>0</v>
          </cell>
          <cell r="CV88">
            <v>1</v>
          </cell>
          <cell r="CW88">
            <v>0</v>
          </cell>
          <cell r="CX88">
            <v>0</v>
          </cell>
          <cell r="CY88">
            <v>3</v>
          </cell>
          <cell r="CZ88">
            <v>0</v>
          </cell>
          <cell r="DA88">
            <v>0</v>
          </cell>
          <cell r="DB88">
            <v>0</v>
          </cell>
          <cell r="DC88">
            <v>0</v>
          </cell>
          <cell r="DD88">
            <v>0</v>
          </cell>
          <cell r="DE88">
            <v>0</v>
          </cell>
          <cell r="DF88">
            <v>23</v>
          </cell>
          <cell r="DG88">
            <v>31</v>
          </cell>
          <cell r="DH88">
            <v>4</v>
          </cell>
          <cell r="DI88">
            <v>25</v>
          </cell>
          <cell r="DJ88">
            <v>4</v>
          </cell>
          <cell r="DK88">
            <v>0</v>
          </cell>
          <cell r="DL88">
            <v>0</v>
          </cell>
          <cell r="DM88">
            <v>0</v>
          </cell>
          <cell r="DN88">
            <v>0</v>
          </cell>
          <cell r="DO88">
            <v>0</v>
          </cell>
          <cell r="DP88">
            <v>4</v>
          </cell>
          <cell r="DQ88">
            <v>5</v>
          </cell>
          <cell r="DR88">
            <v>6</v>
          </cell>
          <cell r="DS88">
            <v>6</v>
          </cell>
          <cell r="DT88">
            <v>4</v>
          </cell>
          <cell r="DU88">
            <v>0</v>
          </cell>
          <cell r="DV88">
            <v>0</v>
          </cell>
          <cell r="DW88">
            <v>0</v>
          </cell>
          <cell r="DX88">
            <v>0</v>
          </cell>
          <cell r="DY88">
            <v>0</v>
          </cell>
          <cell r="DZ88">
            <v>19</v>
          </cell>
          <cell r="EA88">
            <v>60</v>
          </cell>
          <cell r="EB88">
            <v>109</v>
          </cell>
          <cell r="EC88">
            <v>81</v>
          </cell>
          <cell r="ED88">
            <v>26</v>
          </cell>
          <cell r="EE88">
            <v>0</v>
          </cell>
          <cell r="EF88">
            <v>0</v>
          </cell>
          <cell r="EG88">
            <v>0</v>
          </cell>
          <cell r="EH88">
            <v>0</v>
          </cell>
          <cell r="EI88">
            <v>0</v>
          </cell>
          <cell r="EJ88">
            <v>0</v>
          </cell>
          <cell r="EK88">
            <v>0</v>
          </cell>
          <cell r="EL88">
            <v>0</v>
          </cell>
          <cell r="EM88">
            <v>1</v>
          </cell>
          <cell r="EN88">
            <v>0</v>
          </cell>
          <cell r="EO88">
            <v>0</v>
          </cell>
          <cell r="EP88">
            <v>0</v>
          </cell>
          <cell r="EQ88">
            <v>0</v>
          </cell>
          <cell r="ER88">
            <v>0</v>
          </cell>
          <cell r="ES88">
            <v>0</v>
          </cell>
          <cell r="ET88">
            <v>10</v>
          </cell>
          <cell r="EU88">
            <v>20</v>
          </cell>
          <cell r="EV88">
            <v>9</v>
          </cell>
          <cell r="EW88">
            <v>9</v>
          </cell>
          <cell r="EX88">
            <v>0</v>
          </cell>
          <cell r="EY88">
            <v>0</v>
          </cell>
          <cell r="EZ88">
            <v>0</v>
          </cell>
          <cell r="FA88">
            <v>0</v>
          </cell>
          <cell r="FB88">
            <v>0</v>
          </cell>
          <cell r="FC88">
            <v>0</v>
          </cell>
          <cell r="FD88">
            <v>14</v>
          </cell>
          <cell r="FE88">
            <v>26</v>
          </cell>
          <cell r="FF88">
            <v>38</v>
          </cell>
          <cell r="FG88">
            <v>31</v>
          </cell>
          <cell r="FH88">
            <v>6</v>
          </cell>
          <cell r="FI88">
            <v>0</v>
          </cell>
          <cell r="FJ88">
            <v>0</v>
          </cell>
          <cell r="FK88">
            <v>0</v>
          </cell>
          <cell r="FL88">
            <v>0</v>
          </cell>
          <cell r="FM88">
            <v>0</v>
          </cell>
          <cell r="FN88">
            <v>0</v>
          </cell>
          <cell r="FO88">
            <v>1</v>
          </cell>
          <cell r="FP88">
            <v>1</v>
          </cell>
          <cell r="FQ88">
            <v>4</v>
          </cell>
          <cell r="FR88">
            <v>1</v>
          </cell>
          <cell r="FS88">
            <v>0</v>
          </cell>
          <cell r="FT88">
            <v>0</v>
          </cell>
          <cell r="FU88">
            <v>0</v>
          </cell>
          <cell r="FV88">
            <v>0</v>
          </cell>
          <cell r="FW88">
            <v>0</v>
          </cell>
          <cell r="FX88">
            <v>0</v>
          </cell>
          <cell r="FY88">
            <v>4</v>
          </cell>
          <cell r="FZ88">
            <v>4</v>
          </cell>
          <cell r="GA88">
            <v>3</v>
          </cell>
          <cell r="GB88">
            <v>0</v>
          </cell>
          <cell r="GC88">
            <v>0</v>
          </cell>
          <cell r="GD88">
            <v>0</v>
          </cell>
          <cell r="GE88">
            <v>0</v>
          </cell>
          <cell r="GF88">
            <v>0</v>
          </cell>
          <cell r="GG88">
            <v>0</v>
          </cell>
          <cell r="GH88">
            <v>0</v>
          </cell>
          <cell r="GI88">
            <v>0</v>
          </cell>
          <cell r="GJ88">
            <v>0</v>
          </cell>
          <cell r="GK88">
            <v>0</v>
          </cell>
          <cell r="GL88">
            <v>0</v>
          </cell>
          <cell r="GM88">
            <v>0</v>
          </cell>
          <cell r="GN88">
            <v>0</v>
          </cell>
          <cell r="GO88">
            <v>0</v>
          </cell>
          <cell r="GP88">
            <v>0</v>
          </cell>
          <cell r="GQ88">
            <v>0</v>
          </cell>
          <cell r="GR88">
            <v>0</v>
          </cell>
          <cell r="GS88">
            <v>0</v>
          </cell>
          <cell r="GT88">
            <v>0</v>
          </cell>
          <cell r="GU88">
            <v>0</v>
          </cell>
          <cell r="GV88">
            <v>0</v>
          </cell>
          <cell r="GW88">
            <v>0</v>
          </cell>
          <cell r="GX88">
            <v>0</v>
          </cell>
          <cell r="GY88">
            <v>0</v>
          </cell>
          <cell r="GZ88">
            <v>0</v>
          </cell>
          <cell r="HA88">
            <v>0</v>
          </cell>
          <cell r="HB88">
            <v>17</v>
          </cell>
          <cell r="HC88">
            <v>45</v>
          </cell>
          <cell r="HD88">
            <v>78</v>
          </cell>
          <cell r="HE88">
            <v>60</v>
          </cell>
          <cell r="HF88">
            <v>21</v>
          </cell>
          <cell r="HG88">
            <v>0</v>
          </cell>
          <cell r="HH88">
            <v>0</v>
          </cell>
          <cell r="HI88">
            <v>0</v>
          </cell>
          <cell r="HJ88">
            <v>0</v>
          </cell>
          <cell r="HK88">
            <v>0</v>
          </cell>
          <cell r="HL88">
            <v>0</v>
          </cell>
          <cell r="HM88">
            <v>0</v>
          </cell>
          <cell r="HN88">
            <v>0</v>
          </cell>
          <cell r="HO88">
            <v>0</v>
          </cell>
          <cell r="HP88">
            <v>0</v>
          </cell>
          <cell r="HQ88">
            <v>0</v>
          </cell>
          <cell r="HR88">
            <v>0</v>
          </cell>
          <cell r="HS88">
            <v>0</v>
          </cell>
          <cell r="HT88">
            <v>0</v>
          </cell>
          <cell r="HU88">
            <v>0</v>
          </cell>
          <cell r="HV88">
            <v>0</v>
          </cell>
          <cell r="HW88">
            <v>0</v>
          </cell>
          <cell r="HX88">
            <v>15</v>
          </cell>
          <cell r="HY88">
            <v>5</v>
          </cell>
          <cell r="HZ88">
            <v>0</v>
          </cell>
        </row>
        <row r="89">
          <cell r="A89">
            <v>135</v>
          </cell>
          <cell r="B89" t="str">
            <v>Sheetz</v>
          </cell>
          <cell r="C89">
            <v>21120170500</v>
          </cell>
          <cell r="D89">
            <v>122</v>
          </cell>
          <cell r="E89">
            <v>8</v>
          </cell>
          <cell r="F89">
            <v>40</v>
          </cell>
          <cell r="G89">
            <v>13</v>
          </cell>
          <cell r="H89">
            <v>75</v>
          </cell>
          <cell r="I89">
            <v>10</v>
          </cell>
          <cell r="J89">
            <v>415</v>
          </cell>
          <cell r="K89">
            <v>559</v>
          </cell>
          <cell r="L89">
            <v>832</v>
          </cell>
          <cell r="M89">
            <v>615</v>
          </cell>
          <cell r="N89">
            <v>103</v>
          </cell>
          <cell r="O89">
            <v>0</v>
          </cell>
          <cell r="P89">
            <v>0</v>
          </cell>
          <cell r="Q89">
            <v>7</v>
          </cell>
          <cell r="R89">
            <v>87</v>
          </cell>
          <cell r="S89">
            <v>7</v>
          </cell>
          <cell r="T89">
            <v>792</v>
          </cell>
          <cell r="U89">
            <v>696</v>
          </cell>
          <cell r="V89">
            <v>1419</v>
          </cell>
          <cell r="W89">
            <v>2089</v>
          </cell>
          <cell r="X89">
            <v>333</v>
          </cell>
          <cell r="Y89">
            <v>0</v>
          </cell>
          <cell r="Z89">
            <v>0</v>
          </cell>
          <cell r="AA89">
            <v>10</v>
          </cell>
          <cell r="AB89">
            <v>76</v>
          </cell>
          <cell r="AC89">
            <v>15</v>
          </cell>
          <cell r="AD89">
            <v>2034</v>
          </cell>
          <cell r="AE89">
            <v>1196</v>
          </cell>
          <cell r="AF89">
            <v>4908</v>
          </cell>
          <cell r="AG89">
            <v>17628</v>
          </cell>
          <cell r="AH89">
            <v>1366</v>
          </cell>
          <cell r="AI89">
            <v>0</v>
          </cell>
          <cell r="AJ89">
            <v>0</v>
          </cell>
          <cell r="AK89">
            <v>10</v>
          </cell>
          <cell r="AL89">
            <v>76</v>
          </cell>
          <cell r="AM89">
            <v>15</v>
          </cell>
          <cell r="AN89">
            <v>2034</v>
          </cell>
          <cell r="AO89">
            <v>1196</v>
          </cell>
          <cell r="AP89">
            <v>4908</v>
          </cell>
          <cell r="AQ89">
            <v>17931</v>
          </cell>
          <cell r="AR89">
            <v>1443</v>
          </cell>
          <cell r="AS89">
            <v>0</v>
          </cell>
          <cell r="AT89">
            <v>0</v>
          </cell>
          <cell r="AU89">
            <v>0</v>
          </cell>
          <cell r="AV89">
            <v>0</v>
          </cell>
          <cell r="AW89">
            <v>1</v>
          </cell>
          <cell r="AX89">
            <v>29</v>
          </cell>
          <cell r="AY89">
            <v>15</v>
          </cell>
          <cell r="AZ89">
            <v>48</v>
          </cell>
          <cell r="BA89">
            <v>263</v>
          </cell>
          <cell r="BB89">
            <v>9</v>
          </cell>
          <cell r="BC89">
            <v>0</v>
          </cell>
          <cell r="BD89">
            <v>0</v>
          </cell>
          <cell r="BE89">
            <v>0</v>
          </cell>
          <cell r="BF89">
            <v>2</v>
          </cell>
          <cell r="BG89">
            <v>0</v>
          </cell>
          <cell r="BH89">
            <v>10</v>
          </cell>
          <cell r="BI89">
            <v>3</v>
          </cell>
          <cell r="BJ89">
            <v>8</v>
          </cell>
          <cell r="BK89">
            <v>14</v>
          </cell>
          <cell r="BL89">
            <v>2</v>
          </cell>
          <cell r="BM89">
            <v>0</v>
          </cell>
          <cell r="BN89">
            <v>0</v>
          </cell>
          <cell r="BO89">
            <v>2</v>
          </cell>
          <cell r="BP89">
            <v>11</v>
          </cell>
          <cell r="BQ89">
            <v>1</v>
          </cell>
          <cell r="BR89">
            <v>13</v>
          </cell>
          <cell r="BS89">
            <v>19</v>
          </cell>
          <cell r="BT89">
            <v>71</v>
          </cell>
          <cell r="BU89">
            <v>76</v>
          </cell>
          <cell r="BV89">
            <v>13</v>
          </cell>
          <cell r="BW89">
            <v>8</v>
          </cell>
          <cell r="BX89">
            <v>40</v>
          </cell>
          <cell r="BY89">
            <v>9</v>
          </cell>
          <cell r="BZ89">
            <v>49</v>
          </cell>
          <cell r="CA89">
            <v>7</v>
          </cell>
          <cell r="CB89">
            <v>233</v>
          </cell>
          <cell r="CC89">
            <v>242</v>
          </cell>
          <cell r="CD89">
            <v>282</v>
          </cell>
          <cell r="CE89">
            <v>197</v>
          </cell>
          <cell r="CF89">
            <v>38</v>
          </cell>
          <cell r="CG89">
            <v>0</v>
          </cell>
          <cell r="CH89">
            <v>0</v>
          </cell>
          <cell r="CI89">
            <v>2</v>
          </cell>
          <cell r="CJ89">
            <v>10</v>
          </cell>
          <cell r="CK89">
            <v>1</v>
          </cell>
          <cell r="CL89">
            <v>8</v>
          </cell>
          <cell r="CM89">
            <v>12</v>
          </cell>
          <cell r="CN89">
            <v>64</v>
          </cell>
          <cell r="CO89">
            <v>65</v>
          </cell>
          <cell r="CP89">
            <v>8</v>
          </cell>
          <cell r="CQ89">
            <v>0</v>
          </cell>
          <cell r="CR89">
            <v>0</v>
          </cell>
          <cell r="CS89">
            <v>0</v>
          </cell>
          <cell r="CT89">
            <v>0</v>
          </cell>
          <cell r="CU89">
            <v>0</v>
          </cell>
          <cell r="CV89">
            <v>1</v>
          </cell>
          <cell r="CW89">
            <v>6</v>
          </cell>
          <cell r="CX89">
            <v>16</v>
          </cell>
          <cell r="CY89">
            <v>11</v>
          </cell>
          <cell r="CZ89">
            <v>4</v>
          </cell>
          <cell r="DA89">
            <v>0</v>
          </cell>
          <cell r="DB89">
            <v>0</v>
          </cell>
          <cell r="DC89">
            <v>0</v>
          </cell>
          <cell r="DD89">
            <v>1</v>
          </cell>
          <cell r="DE89">
            <v>0</v>
          </cell>
          <cell r="DF89">
            <v>15</v>
          </cell>
          <cell r="DG89">
            <v>23</v>
          </cell>
          <cell r="DH89">
            <v>34</v>
          </cell>
          <cell r="DI89">
            <v>18</v>
          </cell>
          <cell r="DJ89">
            <v>2</v>
          </cell>
          <cell r="DK89">
            <v>0</v>
          </cell>
          <cell r="DL89">
            <v>0</v>
          </cell>
          <cell r="DM89">
            <v>0</v>
          </cell>
          <cell r="DN89">
            <v>0</v>
          </cell>
          <cell r="DO89">
            <v>0</v>
          </cell>
          <cell r="DP89">
            <v>6</v>
          </cell>
          <cell r="DQ89">
            <v>4</v>
          </cell>
          <cell r="DR89">
            <v>12</v>
          </cell>
          <cell r="DS89">
            <v>9</v>
          </cell>
          <cell r="DT89">
            <v>0</v>
          </cell>
          <cell r="DU89">
            <v>8</v>
          </cell>
          <cell r="DV89">
            <v>40</v>
          </cell>
          <cell r="DW89">
            <v>11</v>
          </cell>
          <cell r="DX89">
            <v>65</v>
          </cell>
          <cell r="DY89">
            <v>9</v>
          </cell>
          <cell r="DZ89">
            <v>407</v>
          </cell>
          <cell r="EA89">
            <v>547</v>
          </cell>
          <cell r="EB89">
            <v>771</v>
          </cell>
          <cell r="EC89">
            <v>549</v>
          </cell>
          <cell r="ED89">
            <v>95</v>
          </cell>
          <cell r="EE89">
            <v>0</v>
          </cell>
          <cell r="EF89">
            <v>0</v>
          </cell>
          <cell r="EG89">
            <v>0</v>
          </cell>
          <cell r="EH89">
            <v>1</v>
          </cell>
          <cell r="EI89">
            <v>0</v>
          </cell>
          <cell r="EJ89">
            <v>1</v>
          </cell>
          <cell r="EK89">
            <v>3</v>
          </cell>
          <cell r="EL89">
            <v>0</v>
          </cell>
          <cell r="EM89">
            <v>1</v>
          </cell>
          <cell r="EN89">
            <v>0</v>
          </cell>
          <cell r="EO89">
            <v>0</v>
          </cell>
          <cell r="EP89">
            <v>0</v>
          </cell>
          <cell r="EQ89">
            <v>1</v>
          </cell>
          <cell r="ER89">
            <v>3</v>
          </cell>
          <cell r="ES89">
            <v>2</v>
          </cell>
          <cell r="ET89">
            <v>39</v>
          </cell>
          <cell r="EU89">
            <v>114</v>
          </cell>
          <cell r="EV89">
            <v>260</v>
          </cell>
          <cell r="EW89">
            <v>189</v>
          </cell>
          <cell r="EX89">
            <v>38</v>
          </cell>
          <cell r="EY89">
            <v>0</v>
          </cell>
          <cell r="EZ89">
            <v>0</v>
          </cell>
          <cell r="FA89">
            <v>2</v>
          </cell>
          <cell r="FB89">
            <v>4</v>
          </cell>
          <cell r="FC89">
            <v>1</v>
          </cell>
          <cell r="FD89">
            <v>13</v>
          </cell>
          <cell r="FE89">
            <v>5</v>
          </cell>
          <cell r="FF89">
            <v>40</v>
          </cell>
          <cell r="FG89">
            <v>42</v>
          </cell>
          <cell r="FH89">
            <v>6</v>
          </cell>
          <cell r="FI89">
            <v>0</v>
          </cell>
          <cell r="FJ89">
            <v>0</v>
          </cell>
          <cell r="FK89">
            <v>0</v>
          </cell>
          <cell r="FL89">
            <v>0</v>
          </cell>
          <cell r="FM89">
            <v>0</v>
          </cell>
          <cell r="FN89">
            <v>0</v>
          </cell>
          <cell r="FO89">
            <v>0</v>
          </cell>
          <cell r="FP89">
            <v>6</v>
          </cell>
          <cell r="FQ89">
            <v>6</v>
          </cell>
          <cell r="FR89">
            <v>0</v>
          </cell>
          <cell r="FS89">
            <v>0</v>
          </cell>
          <cell r="FT89">
            <v>0</v>
          </cell>
          <cell r="FU89">
            <v>0</v>
          </cell>
          <cell r="FV89">
            <v>8</v>
          </cell>
          <cell r="FW89">
            <v>0</v>
          </cell>
          <cell r="FX89">
            <v>3</v>
          </cell>
          <cell r="FY89">
            <v>3</v>
          </cell>
          <cell r="FZ89">
            <v>12</v>
          </cell>
          <cell r="GA89">
            <v>12</v>
          </cell>
          <cell r="GB89">
            <v>4</v>
          </cell>
          <cell r="GC89">
            <v>0</v>
          </cell>
          <cell r="GD89">
            <v>0</v>
          </cell>
          <cell r="GE89">
            <v>0</v>
          </cell>
          <cell r="GF89">
            <v>0</v>
          </cell>
          <cell r="GG89">
            <v>0</v>
          </cell>
          <cell r="GH89">
            <v>0</v>
          </cell>
          <cell r="GI89">
            <v>0</v>
          </cell>
          <cell r="GJ89">
            <v>0</v>
          </cell>
          <cell r="GK89">
            <v>0</v>
          </cell>
          <cell r="GL89">
            <v>0</v>
          </cell>
          <cell r="GM89">
            <v>0</v>
          </cell>
          <cell r="GN89">
            <v>0</v>
          </cell>
          <cell r="GO89">
            <v>0</v>
          </cell>
          <cell r="GP89">
            <v>0</v>
          </cell>
          <cell r="GQ89">
            <v>0</v>
          </cell>
          <cell r="GR89">
            <v>0</v>
          </cell>
          <cell r="GS89">
            <v>0</v>
          </cell>
          <cell r="GT89">
            <v>0</v>
          </cell>
          <cell r="GU89">
            <v>0</v>
          </cell>
          <cell r="GV89">
            <v>0</v>
          </cell>
          <cell r="GW89">
            <v>8</v>
          </cell>
          <cell r="GX89">
            <v>40</v>
          </cell>
          <cell r="GY89">
            <v>10</v>
          </cell>
          <cell r="GZ89">
            <v>57</v>
          </cell>
          <cell r="HA89">
            <v>5</v>
          </cell>
          <cell r="HB89">
            <v>355</v>
          </cell>
          <cell r="HC89">
            <v>427</v>
          </cell>
          <cell r="HD89">
            <v>490</v>
          </cell>
          <cell r="HE89">
            <v>341</v>
          </cell>
          <cell r="HF89">
            <v>55</v>
          </cell>
          <cell r="HG89">
            <v>0</v>
          </cell>
          <cell r="HH89">
            <v>0</v>
          </cell>
          <cell r="HI89">
            <v>0</v>
          </cell>
          <cell r="HJ89">
            <v>0</v>
          </cell>
          <cell r="HK89">
            <v>0</v>
          </cell>
          <cell r="HL89">
            <v>0</v>
          </cell>
          <cell r="HM89">
            <v>0</v>
          </cell>
          <cell r="HN89">
            <v>0</v>
          </cell>
          <cell r="HO89">
            <v>0</v>
          </cell>
          <cell r="HP89">
            <v>0</v>
          </cell>
          <cell r="HQ89">
            <v>0</v>
          </cell>
          <cell r="HR89">
            <v>0</v>
          </cell>
          <cell r="HS89">
            <v>0</v>
          </cell>
          <cell r="HT89">
            <v>3</v>
          </cell>
          <cell r="HU89">
            <v>2</v>
          </cell>
          <cell r="HV89">
            <v>5</v>
          </cell>
          <cell r="HW89">
            <v>10</v>
          </cell>
          <cell r="HX89">
            <v>24</v>
          </cell>
          <cell r="HY89">
            <v>25</v>
          </cell>
          <cell r="HZ89">
            <v>0</v>
          </cell>
        </row>
        <row r="90">
          <cell r="A90">
            <v>136</v>
          </cell>
          <cell r="B90" t="str">
            <v>The Cheesecake Factory</v>
          </cell>
          <cell r="C90">
            <v>341861972627674</v>
          </cell>
          <cell r="D90">
            <v>123</v>
          </cell>
          <cell r="E90">
            <v>0</v>
          </cell>
          <cell r="F90">
            <v>0</v>
          </cell>
          <cell r="G90">
            <v>0</v>
          </cell>
          <cell r="H90">
            <v>0</v>
          </cell>
          <cell r="I90">
            <v>0</v>
          </cell>
          <cell r="J90">
            <v>0</v>
          </cell>
          <cell r="K90">
            <v>0</v>
          </cell>
          <cell r="L90">
            <v>4</v>
          </cell>
          <cell r="M90">
            <v>1</v>
          </cell>
          <cell r="N90">
            <v>0</v>
          </cell>
          <cell r="O90">
            <v>0</v>
          </cell>
          <cell r="P90">
            <v>0</v>
          </cell>
          <cell r="Q90">
            <v>0</v>
          </cell>
          <cell r="R90">
            <v>0</v>
          </cell>
          <cell r="S90">
            <v>0</v>
          </cell>
          <cell r="T90">
            <v>0</v>
          </cell>
          <cell r="U90">
            <v>0</v>
          </cell>
          <cell r="V90">
            <v>3</v>
          </cell>
          <cell r="W90">
            <v>0</v>
          </cell>
          <cell r="X90">
            <v>0</v>
          </cell>
          <cell r="Y90">
            <v>0</v>
          </cell>
          <cell r="Z90">
            <v>0</v>
          </cell>
          <cell r="AA90">
            <v>0</v>
          </cell>
          <cell r="AB90">
            <v>0</v>
          </cell>
          <cell r="AC90">
            <v>0</v>
          </cell>
          <cell r="AD90">
            <v>0</v>
          </cell>
          <cell r="AE90">
            <v>0</v>
          </cell>
          <cell r="AF90">
            <v>32</v>
          </cell>
          <cell r="AG90">
            <v>0</v>
          </cell>
          <cell r="AH90">
            <v>0</v>
          </cell>
          <cell r="AI90">
            <v>0</v>
          </cell>
          <cell r="AJ90">
            <v>0</v>
          </cell>
          <cell r="AK90">
            <v>0</v>
          </cell>
          <cell r="AL90">
            <v>0</v>
          </cell>
          <cell r="AM90">
            <v>0</v>
          </cell>
          <cell r="AN90">
            <v>0</v>
          </cell>
          <cell r="AO90">
            <v>0</v>
          </cell>
          <cell r="AP90">
            <v>32</v>
          </cell>
          <cell r="AQ90">
            <v>0</v>
          </cell>
          <cell r="AR90">
            <v>0</v>
          </cell>
          <cell r="AS90">
            <v>0</v>
          </cell>
          <cell r="AT90">
            <v>0</v>
          </cell>
          <cell r="AU90">
            <v>0</v>
          </cell>
          <cell r="AV90">
            <v>0</v>
          </cell>
          <cell r="AW90">
            <v>0</v>
          </cell>
          <cell r="AX90">
            <v>0</v>
          </cell>
          <cell r="AY90">
            <v>0</v>
          </cell>
          <cell r="AZ90">
            <v>4</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2</v>
          </cell>
          <cell r="CE90">
            <v>1</v>
          </cell>
          <cell r="CF90">
            <v>0</v>
          </cell>
          <cell r="CG90">
            <v>0</v>
          </cell>
          <cell r="CH90">
            <v>0</v>
          </cell>
          <cell r="CI90">
            <v>0</v>
          </cell>
          <cell r="CJ90">
            <v>0</v>
          </cell>
          <cell r="CK90">
            <v>0</v>
          </cell>
          <cell r="CL90">
            <v>0</v>
          </cell>
          <cell r="CM90">
            <v>0</v>
          </cell>
          <cell r="CN90">
            <v>0</v>
          </cell>
          <cell r="CO90">
            <v>1</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0</v>
          </cell>
          <cell r="DM90">
            <v>0</v>
          </cell>
          <cell r="DN90">
            <v>0</v>
          </cell>
          <cell r="DO90">
            <v>0</v>
          </cell>
          <cell r="DP90">
            <v>0</v>
          </cell>
          <cell r="DQ90">
            <v>0</v>
          </cell>
          <cell r="DR90">
            <v>1</v>
          </cell>
          <cell r="DS90">
            <v>1</v>
          </cell>
          <cell r="DT90">
            <v>0</v>
          </cell>
          <cell r="DU90">
            <v>0</v>
          </cell>
          <cell r="DV90">
            <v>0</v>
          </cell>
          <cell r="DW90">
            <v>0</v>
          </cell>
          <cell r="DX90">
            <v>0</v>
          </cell>
          <cell r="DY90">
            <v>0</v>
          </cell>
          <cell r="DZ90">
            <v>0</v>
          </cell>
          <cell r="EA90">
            <v>0</v>
          </cell>
          <cell r="EB90">
            <v>4</v>
          </cell>
          <cell r="EC90">
            <v>1</v>
          </cell>
          <cell r="ED90">
            <v>0</v>
          </cell>
          <cell r="EE90">
            <v>0</v>
          </cell>
          <cell r="EF90">
            <v>0</v>
          </cell>
          <cell r="EG90">
            <v>0</v>
          </cell>
          <cell r="EH90">
            <v>0</v>
          </cell>
          <cell r="EI90">
            <v>0</v>
          </cell>
          <cell r="EJ90">
            <v>0</v>
          </cell>
          <cell r="EK90">
            <v>0</v>
          </cell>
          <cell r="EL90">
            <v>0</v>
          </cell>
          <cell r="EM90">
            <v>0</v>
          </cell>
          <cell r="EN90">
            <v>0</v>
          </cell>
          <cell r="EO90">
            <v>0</v>
          </cell>
          <cell r="EP90">
            <v>0</v>
          </cell>
          <cell r="EQ90">
            <v>0</v>
          </cell>
          <cell r="ER90">
            <v>0</v>
          </cell>
          <cell r="ES90">
            <v>0</v>
          </cell>
          <cell r="ET90">
            <v>0</v>
          </cell>
          <cell r="EU90">
            <v>0</v>
          </cell>
          <cell r="EV90">
            <v>3</v>
          </cell>
          <cell r="EW90">
            <v>0</v>
          </cell>
          <cell r="EX90">
            <v>0</v>
          </cell>
          <cell r="EY90">
            <v>0</v>
          </cell>
          <cell r="EZ90">
            <v>0</v>
          </cell>
          <cell r="FA90">
            <v>0</v>
          </cell>
          <cell r="FB90">
            <v>0</v>
          </cell>
          <cell r="FC90">
            <v>0</v>
          </cell>
          <cell r="FD90">
            <v>0</v>
          </cell>
          <cell r="FE90">
            <v>0</v>
          </cell>
          <cell r="FF90">
            <v>0</v>
          </cell>
          <cell r="FG90">
            <v>1</v>
          </cell>
          <cell r="FH90">
            <v>0</v>
          </cell>
          <cell r="FI90">
            <v>0</v>
          </cell>
          <cell r="FJ90">
            <v>0</v>
          </cell>
          <cell r="FK90">
            <v>0</v>
          </cell>
          <cell r="FL90">
            <v>0</v>
          </cell>
          <cell r="FM90">
            <v>0</v>
          </cell>
          <cell r="FN90">
            <v>0</v>
          </cell>
          <cell r="FO90">
            <v>0</v>
          </cell>
          <cell r="FP90">
            <v>1</v>
          </cell>
          <cell r="FQ90">
            <v>0</v>
          </cell>
          <cell r="FR90">
            <v>0</v>
          </cell>
          <cell r="FS90">
            <v>0</v>
          </cell>
          <cell r="FT90">
            <v>0</v>
          </cell>
          <cell r="FU90">
            <v>0</v>
          </cell>
          <cell r="FV90">
            <v>0</v>
          </cell>
          <cell r="FW90">
            <v>0</v>
          </cell>
          <cell r="FX90">
            <v>0</v>
          </cell>
          <cell r="FY90">
            <v>0</v>
          </cell>
          <cell r="FZ90">
            <v>0</v>
          </cell>
          <cell r="GA90">
            <v>0</v>
          </cell>
          <cell r="GB90">
            <v>0</v>
          </cell>
          <cell r="GC90">
            <v>0</v>
          </cell>
          <cell r="GD90">
            <v>0</v>
          </cell>
          <cell r="GE90">
            <v>0</v>
          </cell>
          <cell r="GF90">
            <v>0</v>
          </cell>
          <cell r="GG90">
            <v>0</v>
          </cell>
          <cell r="GH90">
            <v>0</v>
          </cell>
          <cell r="GI90">
            <v>0</v>
          </cell>
          <cell r="GJ90">
            <v>0</v>
          </cell>
          <cell r="GK90">
            <v>0</v>
          </cell>
          <cell r="GL90">
            <v>0</v>
          </cell>
          <cell r="GM90">
            <v>0</v>
          </cell>
          <cell r="GN90">
            <v>0</v>
          </cell>
          <cell r="GO90">
            <v>0</v>
          </cell>
          <cell r="GP90">
            <v>0</v>
          </cell>
          <cell r="GQ90">
            <v>0</v>
          </cell>
          <cell r="GR90">
            <v>0</v>
          </cell>
          <cell r="GS90">
            <v>0</v>
          </cell>
          <cell r="GT90">
            <v>0</v>
          </cell>
          <cell r="GU90">
            <v>0</v>
          </cell>
          <cell r="GV90">
            <v>0</v>
          </cell>
          <cell r="GW90">
            <v>0</v>
          </cell>
          <cell r="GX90">
            <v>0</v>
          </cell>
          <cell r="GY90">
            <v>0</v>
          </cell>
          <cell r="GZ90">
            <v>0</v>
          </cell>
          <cell r="HA90">
            <v>0</v>
          </cell>
          <cell r="HB90">
            <v>0</v>
          </cell>
          <cell r="HC90">
            <v>0</v>
          </cell>
          <cell r="HD90">
            <v>0</v>
          </cell>
          <cell r="HE90">
            <v>0</v>
          </cell>
          <cell r="HF90">
            <v>0</v>
          </cell>
          <cell r="HG90">
            <v>0</v>
          </cell>
          <cell r="HH90">
            <v>0</v>
          </cell>
          <cell r="HI90">
            <v>0</v>
          </cell>
          <cell r="HJ90">
            <v>0</v>
          </cell>
          <cell r="HK90">
            <v>0</v>
          </cell>
          <cell r="HL90">
            <v>0</v>
          </cell>
          <cell r="HM90">
            <v>0</v>
          </cell>
          <cell r="HN90">
            <v>0</v>
          </cell>
          <cell r="HO90">
            <v>0</v>
          </cell>
          <cell r="HP90">
            <v>0</v>
          </cell>
          <cell r="HQ90">
            <v>0</v>
          </cell>
          <cell r="HR90">
            <v>0</v>
          </cell>
          <cell r="HS90">
            <v>0</v>
          </cell>
          <cell r="HT90">
            <v>0</v>
          </cell>
          <cell r="HU90">
            <v>0</v>
          </cell>
          <cell r="HV90">
            <v>0</v>
          </cell>
          <cell r="HW90">
            <v>0</v>
          </cell>
          <cell r="HX90">
            <v>0</v>
          </cell>
          <cell r="HY90">
            <v>0</v>
          </cell>
          <cell r="HZ90">
            <v>0</v>
          </cell>
        </row>
        <row r="91">
          <cell r="A91">
            <v>138</v>
          </cell>
          <cell r="B91" t="str">
            <v>Hyatt Hotels</v>
          </cell>
          <cell r="C91">
            <v>26114710769</v>
          </cell>
          <cell r="D91">
            <v>125</v>
          </cell>
          <cell r="E91">
            <v>2</v>
          </cell>
          <cell r="F91">
            <v>31</v>
          </cell>
          <cell r="G91">
            <v>99</v>
          </cell>
          <cell r="H91">
            <v>251</v>
          </cell>
          <cell r="I91">
            <v>23</v>
          </cell>
          <cell r="J91">
            <v>82</v>
          </cell>
          <cell r="K91">
            <v>75</v>
          </cell>
          <cell r="L91">
            <v>82</v>
          </cell>
          <cell r="M91">
            <v>63</v>
          </cell>
          <cell r="N91">
            <v>9</v>
          </cell>
          <cell r="O91">
            <v>0</v>
          </cell>
          <cell r="P91">
            <v>27</v>
          </cell>
          <cell r="Q91">
            <v>136</v>
          </cell>
          <cell r="R91">
            <v>294</v>
          </cell>
          <cell r="S91">
            <v>16</v>
          </cell>
          <cell r="T91">
            <v>55</v>
          </cell>
          <cell r="U91">
            <v>57</v>
          </cell>
          <cell r="V91">
            <v>45</v>
          </cell>
          <cell r="W91">
            <v>43</v>
          </cell>
          <cell r="X91">
            <v>7</v>
          </cell>
          <cell r="Y91">
            <v>0</v>
          </cell>
          <cell r="Z91">
            <v>3</v>
          </cell>
          <cell r="AA91">
            <v>44</v>
          </cell>
          <cell r="AB91">
            <v>125</v>
          </cell>
          <cell r="AC91">
            <v>3</v>
          </cell>
          <cell r="AD91">
            <v>35</v>
          </cell>
          <cell r="AE91">
            <v>14</v>
          </cell>
          <cell r="AF91">
            <v>111</v>
          </cell>
          <cell r="AG91">
            <v>93</v>
          </cell>
          <cell r="AH91">
            <v>19</v>
          </cell>
          <cell r="AI91">
            <v>0</v>
          </cell>
          <cell r="AJ91">
            <v>3</v>
          </cell>
          <cell r="AK91">
            <v>44</v>
          </cell>
          <cell r="AL91">
            <v>125</v>
          </cell>
          <cell r="AM91">
            <v>3</v>
          </cell>
          <cell r="AN91">
            <v>35</v>
          </cell>
          <cell r="AO91">
            <v>14</v>
          </cell>
          <cell r="AP91">
            <v>111</v>
          </cell>
          <cell r="AQ91">
            <v>94</v>
          </cell>
          <cell r="AR91">
            <v>19</v>
          </cell>
          <cell r="AS91">
            <v>0</v>
          </cell>
          <cell r="AT91">
            <v>0</v>
          </cell>
          <cell r="AU91">
            <v>5</v>
          </cell>
          <cell r="AV91">
            <v>4</v>
          </cell>
          <cell r="AW91">
            <v>0</v>
          </cell>
          <cell r="AX91">
            <v>2</v>
          </cell>
          <cell r="AY91">
            <v>1</v>
          </cell>
          <cell r="AZ91">
            <v>9</v>
          </cell>
          <cell r="BA91">
            <v>9</v>
          </cell>
          <cell r="BB91">
            <v>5</v>
          </cell>
          <cell r="BC91">
            <v>0</v>
          </cell>
          <cell r="BD91">
            <v>0</v>
          </cell>
          <cell r="BE91">
            <v>1</v>
          </cell>
          <cell r="BF91">
            <v>9</v>
          </cell>
          <cell r="BG91">
            <v>1</v>
          </cell>
          <cell r="BH91">
            <v>2</v>
          </cell>
          <cell r="BI91">
            <v>2</v>
          </cell>
          <cell r="BJ91">
            <v>5</v>
          </cell>
          <cell r="BK91">
            <v>3</v>
          </cell>
          <cell r="BL91">
            <v>2</v>
          </cell>
          <cell r="BM91">
            <v>0</v>
          </cell>
          <cell r="BN91">
            <v>1</v>
          </cell>
          <cell r="BO91">
            <v>2</v>
          </cell>
          <cell r="BP91">
            <v>13</v>
          </cell>
          <cell r="BQ91">
            <v>0</v>
          </cell>
          <cell r="BR91">
            <v>3</v>
          </cell>
          <cell r="BS91">
            <v>0</v>
          </cell>
          <cell r="BT91">
            <v>0</v>
          </cell>
          <cell r="BU91">
            <v>0</v>
          </cell>
          <cell r="BV91">
            <v>0</v>
          </cell>
          <cell r="BW91">
            <v>2</v>
          </cell>
          <cell r="BX91">
            <v>15</v>
          </cell>
          <cell r="BY91">
            <v>32</v>
          </cell>
          <cell r="BZ91">
            <v>114</v>
          </cell>
          <cell r="CA91">
            <v>11</v>
          </cell>
          <cell r="CB91">
            <v>47</v>
          </cell>
          <cell r="CC91">
            <v>36</v>
          </cell>
          <cell r="CD91">
            <v>49</v>
          </cell>
          <cell r="CE91">
            <v>31</v>
          </cell>
          <cell r="CF91">
            <v>4</v>
          </cell>
          <cell r="CG91">
            <v>0</v>
          </cell>
          <cell r="CH91">
            <v>0</v>
          </cell>
          <cell r="CI91">
            <v>0</v>
          </cell>
          <cell r="CJ91">
            <v>10</v>
          </cell>
          <cell r="CK91">
            <v>0</v>
          </cell>
          <cell r="CL91">
            <v>0</v>
          </cell>
          <cell r="CM91">
            <v>0</v>
          </cell>
          <cell r="CN91">
            <v>0</v>
          </cell>
          <cell r="CO91">
            <v>1</v>
          </cell>
          <cell r="CP91">
            <v>0</v>
          </cell>
          <cell r="CQ91">
            <v>0</v>
          </cell>
          <cell r="CR91">
            <v>0</v>
          </cell>
          <cell r="CS91">
            <v>0</v>
          </cell>
          <cell r="CT91">
            <v>0</v>
          </cell>
          <cell r="CU91">
            <v>0</v>
          </cell>
          <cell r="CV91">
            <v>0</v>
          </cell>
          <cell r="CW91">
            <v>0</v>
          </cell>
          <cell r="CX91">
            <v>3</v>
          </cell>
          <cell r="CY91">
            <v>2</v>
          </cell>
          <cell r="CZ91">
            <v>1</v>
          </cell>
          <cell r="DA91">
            <v>0</v>
          </cell>
          <cell r="DB91">
            <v>0</v>
          </cell>
          <cell r="DC91">
            <v>2</v>
          </cell>
          <cell r="DD91">
            <v>4</v>
          </cell>
          <cell r="DE91">
            <v>0</v>
          </cell>
          <cell r="DF91">
            <v>0</v>
          </cell>
          <cell r="DG91">
            <v>0</v>
          </cell>
          <cell r="DH91">
            <v>8</v>
          </cell>
          <cell r="DI91">
            <v>12</v>
          </cell>
          <cell r="DJ91">
            <v>2</v>
          </cell>
          <cell r="DK91">
            <v>0</v>
          </cell>
          <cell r="DL91">
            <v>0</v>
          </cell>
          <cell r="DM91">
            <v>0</v>
          </cell>
          <cell r="DN91">
            <v>1</v>
          </cell>
          <cell r="DO91">
            <v>0</v>
          </cell>
          <cell r="DP91">
            <v>0</v>
          </cell>
          <cell r="DQ91">
            <v>0</v>
          </cell>
          <cell r="DR91">
            <v>1</v>
          </cell>
          <cell r="DS91">
            <v>1</v>
          </cell>
          <cell r="DT91">
            <v>0</v>
          </cell>
          <cell r="DU91">
            <v>2</v>
          </cell>
          <cell r="DV91">
            <v>31</v>
          </cell>
          <cell r="DW91">
            <v>98</v>
          </cell>
          <cell r="DX91">
            <v>241</v>
          </cell>
          <cell r="DY91">
            <v>23</v>
          </cell>
          <cell r="DZ91">
            <v>82</v>
          </cell>
          <cell r="EA91">
            <v>75</v>
          </cell>
          <cell r="EB91">
            <v>77</v>
          </cell>
          <cell r="EC91">
            <v>53</v>
          </cell>
          <cell r="ED91">
            <v>8</v>
          </cell>
          <cell r="EE91">
            <v>0</v>
          </cell>
          <cell r="EF91">
            <v>0</v>
          </cell>
          <cell r="EG91">
            <v>0</v>
          </cell>
          <cell r="EH91">
            <v>1</v>
          </cell>
          <cell r="EI91">
            <v>0</v>
          </cell>
          <cell r="EJ91">
            <v>3</v>
          </cell>
          <cell r="EK91">
            <v>1</v>
          </cell>
          <cell r="EL91">
            <v>0</v>
          </cell>
          <cell r="EM91">
            <v>2</v>
          </cell>
          <cell r="EN91">
            <v>1</v>
          </cell>
          <cell r="EO91">
            <v>0</v>
          </cell>
          <cell r="EP91">
            <v>1</v>
          </cell>
          <cell r="EQ91">
            <v>4</v>
          </cell>
          <cell r="ER91">
            <v>5</v>
          </cell>
          <cell r="ES91">
            <v>0</v>
          </cell>
          <cell r="ET91">
            <v>3</v>
          </cell>
          <cell r="EU91">
            <v>1</v>
          </cell>
          <cell r="EV91">
            <v>3</v>
          </cell>
          <cell r="EW91">
            <v>10</v>
          </cell>
          <cell r="EX91">
            <v>3</v>
          </cell>
          <cell r="EY91">
            <v>0</v>
          </cell>
          <cell r="EZ91">
            <v>0</v>
          </cell>
          <cell r="FA91">
            <v>1</v>
          </cell>
          <cell r="FB91">
            <v>20</v>
          </cell>
          <cell r="FC91">
            <v>1</v>
          </cell>
          <cell r="FD91">
            <v>2</v>
          </cell>
          <cell r="FE91">
            <v>3</v>
          </cell>
          <cell r="FF91">
            <v>5</v>
          </cell>
          <cell r="FG91">
            <v>5</v>
          </cell>
          <cell r="FH91">
            <v>2</v>
          </cell>
          <cell r="FI91">
            <v>0</v>
          </cell>
          <cell r="FJ91">
            <v>0</v>
          </cell>
          <cell r="FK91">
            <v>0</v>
          </cell>
          <cell r="FL91">
            <v>0</v>
          </cell>
          <cell r="FM91">
            <v>0</v>
          </cell>
          <cell r="FN91">
            <v>0</v>
          </cell>
          <cell r="FO91">
            <v>0</v>
          </cell>
          <cell r="FP91">
            <v>0</v>
          </cell>
          <cell r="FQ91">
            <v>0</v>
          </cell>
          <cell r="FR91">
            <v>0</v>
          </cell>
          <cell r="FS91">
            <v>0</v>
          </cell>
          <cell r="FT91">
            <v>0</v>
          </cell>
          <cell r="FU91">
            <v>1</v>
          </cell>
          <cell r="FV91">
            <v>2</v>
          </cell>
          <cell r="FW91">
            <v>0</v>
          </cell>
          <cell r="FX91">
            <v>0</v>
          </cell>
          <cell r="FY91">
            <v>0</v>
          </cell>
          <cell r="FZ91">
            <v>0</v>
          </cell>
          <cell r="GA91">
            <v>0</v>
          </cell>
          <cell r="GB91">
            <v>0</v>
          </cell>
          <cell r="GC91">
            <v>0</v>
          </cell>
          <cell r="GD91">
            <v>0</v>
          </cell>
          <cell r="GE91">
            <v>0</v>
          </cell>
          <cell r="GF91">
            <v>0</v>
          </cell>
          <cell r="GG91">
            <v>0</v>
          </cell>
          <cell r="GH91">
            <v>0</v>
          </cell>
          <cell r="GI91">
            <v>0</v>
          </cell>
          <cell r="GJ91">
            <v>0</v>
          </cell>
          <cell r="GK91">
            <v>0</v>
          </cell>
          <cell r="GL91">
            <v>0</v>
          </cell>
          <cell r="GM91">
            <v>0</v>
          </cell>
          <cell r="GN91">
            <v>0</v>
          </cell>
          <cell r="GO91">
            <v>0</v>
          </cell>
          <cell r="GP91">
            <v>0</v>
          </cell>
          <cell r="GQ91">
            <v>0</v>
          </cell>
          <cell r="GR91">
            <v>0</v>
          </cell>
          <cell r="GS91">
            <v>0</v>
          </cell>
          <cell r="GT91">
            <v>0</v>
          </cell>
          <cell r="GU91">
            <v>0</v>
          </cell>
          <cell r="GV91">
            <v>0</v>
          </cell>
          <cell r="GW91">
            <v>2</v>
          </cell>
          <cell r="GX91">
            <v>30</v>
          </cell>
          <cell r="GY91">
            <v>93</v>
          </cell>
          <cell r="GZ91">
            <v>223</v>
          </cell>
          <cell r="HA91">
            <v>22</v>
          </cell>
          <cell r="HB91">
            <v>77</v>
          </cell>
          <cell r="HC91">
            <v>71</v>
          </cell>
          <cell r="HD91">
            <v>74</v>
          </cell>
          <cell r="HE91">
            <v>48</v>
          </cell>
          <cell r="HF91">
            <v>4</v>
          </cell>
          <cell r="HG91">
            <v>0</v>
          </cell>
          <cell r="HH91">
            <v>0</v>
          </cell>
          <cell r="HI91">
            <v>0</v>
          </cell>
          <cell r="HJ91">
            <v>0</v>
          </cell>
          <cell r="HK91">
            <v>0</v>
          </cell>
          <cell r="HL91">
            <v>0</v>
          </cell>
          <cell r="HM91">
            <v>0</v>
          </cell>
          <cell r="HN91">
            <v>0</v>
          </cell>
          <cell r="HO91">
            <v>0</v>
          </cell>
          <cell r="HP91">
            <v>0</v>
          </cell>
          <cell r="HQ91">
            <v>0</v>
          </cell>
          <cell r="HR91">
            <v>0</v>
          </cell>
          <cell r="HS91">
            <v>0</v>
          </cell>
          <cell r="HT91">
            <v>1</v>
          </cell>
          <cell r="HU91">
            <v>0</v>
          </cell>
          <cell r="HV91">
            <v>0</v>
          </cell>
          <cell r="HW91">
            <v>0</v>
          </cell>
          <cell r="HX91">
            <v>0</v>
          </cell>
          <cell r="HY91">
            <v>0</v>
          </cell>
          <cell r="HZ91">
            <v>0</v>
          </cell>
        </row>
        <row r="92">
          <cell r="A92">
            <v>139</v>
          </cell>
          <cell r="B92" t="str">
            <v>Kiewit Corporation</v>
          </cell>
          <cell r="C92">
            <v>210762462323361</v>
          </cell>
          <cell r="D92">
            <v>126</v>
          </cell>
          <cell r="E92">
            <v>0</v>
          </cell>
          <cell r="F92">
            <v>0</v>
          </cell>
          <cell r="G92">
            <v>0</v>
          </cell>
          <cell r="H92">
            <v>0</v>
          </cell>
          <cell r="I92">
            <v>0</v>
          </cell>
          <cell r="J92">
            <v>1</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3</v>
          </cell>
          <cell r="AE92">
            <v>0</v>
          </cell>
          <cell r="AF92">
            <v>0</v>
          </cell>
          <cell r="AG92">
            <v>0</v>
          </cell>
          <cell r="AH92">
            <v>0</v>
          </cell>
          <cell r="AI92">
            <v>0</v>
          </cell>
          <cell r="AJ92">
            <v>0</v>
          </cell>
          <cell r="AK92">
            <v>0</v>
          </cell>
          <cell r="AL92">
            <v>0</v>
          </cell>
          <cell r="AM92">
            <v>0</v>
          </cell>
          <cell r="AN92">
            <v>3</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1</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1</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1</v>
          </cell>
          <cell r="DG92">
            <v>0</v>
          </cell>
          <cell r="DH92">
            <v>0</v>
          </cell>
          <cell r="DI92">
            <v>0</v>
          </cell>
          <cell r="DJ92">
            <v>0</v>
          </cell>
          <cell r="DK92">
            <v>0</v>
          </cell>
          <cell r="DL92">
            <v>0</v>
          </cell>
          <cell r="DM92">
            <v>0</v>
          </cell>
          <cell r="DN92">
            <v>0</v>
          </cell>
          <cell r="DO92">
            <v>0</v>
          </cell>
          <cell r="DP92">
            <v>0</v>
          </cell>
          <cell r="DQ92">
            <v>0</v>
          </cell>
          <cell r="DR92">
            <v>0</v>
          </cell>
          <cell r="DS92">
            <v>0</v>
          </cell>
          <cell r="DT92">
            <v>0</v>
          </cell>
          <cell r="DU92">
            <v>0</v>
          </cell>
          <cell r="DV92">
            <v>0</v>
          </cell>
          <cell r="DW92">
            <v>0</v>
          </cell>
          <cell r="DX92">
            <v>0</v>
          </cell>
          <cell r="DY92">
            <v>0</v>
          </cell>
          <cell r="DZ92">
            <v>0</v>
          </cell>
          <cell r="EA92">
            <v>0</v>
          </cell>
          <cell r="EB92">
            <v>0</v>
          </cell>
          <cell r="EC92">
            <v>0</v>
          </cell>
          <cell r="ED92">
            <v>0</v>
          </cell>
          <cell r="EE92">
            <v>0</v>
          </cell>
          <cell r="EF92">
            <v>0</v>
          </cell>
          <cell r="EG92">
            <v>0</v>
          </cell>
          <cell r="EH92">
            <v>0</v>
          </cell>
          <cell r="EI92">
            <v>0</v>
          </cell>
          <cell r="EJ92">
            <v>0</v>
          </cell>
          <cell r="EK92">
            <v>0</v>
          </cell>
          <cell r="EL92">
            <v>0</v>
          </cell>
          <cell r="EM92">
            <v>0</v>
          </cell>
          <cell r="EN92">
            <v>0</v>
          </cell>
          <cell r="EO92">
            <v>0</v>
          </cell>
          <cell r="EP92">
            <v>0</v>
          </cell>
          <cell r="EQ92">
            <v>0</v>
          </cell>
          <cell r="ER92">
            <v>0</v>
          </cell>
          <cell r="ES92">
            <v>0</v>
          </cell>
          <cell r="ET92">
            <v>0</v>
          </cell>
          <cell r="EU92">
            <v>0</v>
          </cell>
          <cell r="EV92">
            <v>0</v>
          </cell>
          <cell r="EW92">
            <v>0</v>
          </cell>
          <cell r="EX92">
            <v>0</v>
          </cell>
          <cell r="EY92">
            <v>0</v>
          </cell>
          <cell r="EZ92">
            <v>0</v>
          </cell>
          <cell r="FA92">
            <v>0</v>
          </cell>
          <cell r="FB92">
            <v>0</v>
          </cell>
          <cell r="FC92">
            <v>0</v>
          </cell>
          <cell r="FD92">
            <v>1</v>
          </cell>
          <cell r="FE92">
            <v>0</v>
          </cell>
          <cell r="FF92">
            <v>0</v>
          </cell>
          <cell r="FG92">
            <v>0</v>
          </cell>
          <cell r="FH92">
            <v>0</v>
          </cell>
          <cell r="FI92">
            <v>0</v>
          </cell>
          <cell r="FJ92">
            <v>0</v>
          </cell>
          <cell r="FK92">
            <v>0</v>
          </cell>
          <cell r="FL92">
            <v>0</v>
          </cell>
          <cell r="FM92">
            <v>0</v>
          </cell>
          <cell r="FN92">
            <v>0</v>
          </cell>
          <cell r="FO92">
            <v>0</v>
          </cell>
          <cell r="FP92">
            <v>0</v>
          </cell>
          <cell r="FQ92">
            <v>0</v>
          </cell>
          <cell r="FR92">
            <v>0</v>
          </cell>
          <cell r="FS92">
            <v>0</v>
          </cell>
          <cell r="FT92">
            <v>0</v>
          </cell>
          <cell r="FU92">
            <v>0</v>
          </cell>
          <cell r="FV92">
            <v>0</v>
          </cell>
          <cell r="FW92">
            <v>0</v>
          </cell>
          <cell r="FX92">
            <v>0</v>
          </cell>
          <cell r="FY92">
            <v>0</v>
          </cell>
          <cell r="FZ92">
            <v>0</v>
          </cell>
          <cell r="GA92">
            <v>0</v>
          </cell>
          <cell r="GB92">
            <v>0</v>
          </cell>
          <cell r="GC92">
            <v>0</v>
          </cell>
          <cell r="GD92">
            <v>0</v>
          </cell>
          <cell r="GE92">
            <v>0</v>
          </cell>
          <cell r="GF92">
            <v>0</v>
          </cell>
          <cell r="GG92">
            <v>0</v>
          </cell>
          <cell r="GH92">
            <v>0</v>
          </cell>
          <cell r="GI92">
            <v>0</v>
          </cell>
          <cell r="GJ92">
            <v>0</v>
          </cell>
          <cell r="GK92">
            <v>0</v>
          </cell>
          <cell r="GL92">
            <v>0</v>
          </cell>
          <cell r="GM92">
            <v>0</v>
          </cell>
          <cell r="GN92">
            <v>0</v>
          </cell>
          <cell r="GO92">
            <v>0</v>
          </cell>
          <cell r="GP92">
            <v>0</v>
          </cell>
          <cell r="GQ92">
            <v>0</v>
          </cell>
          <cell r="GR92">
            <v>0</v>
          </cell>
          <cell r="GS92">
            <v>0</v>
          </cell>
          <cell r="GT92">
            <v>0</v>
          </cell>
          <cell r="GU92">
            <v>0</v>
          </cell>
          <cell r="GV92">
            <v>0</v>
          </cell>
          <cell r="GW92">
            <v>0</v>
          </cell>
          <cell r="GX92">
            <v>0</v>
          </cell>
          <cell r="GY92">
            <v>0</v>
          </cell>
          <cell r="GZ92">
            <v>0</v>
          </cell>
          <cell r="HA92">
            <v>0</v>
          </cell>
          <cell r="HB92">
            <v>0</v>
          </cell>
          <cell r="HC92">
            <v>0</v>
          </cell>
          <cell r="HD92">
            <v>0</v>
          </cell>
          <cell r="HE92">
            <v>0</v>
          </cell>
          <cell r="HF92">
            <v>0</v>
          </cell>
          <cell r="HG92">
            <v>0</v>
          </cell>
          <cell r="HH92">
            <v>0</v>
          </cell>
          <cell r="HI92">
            <v>0</v>
          </cell>
          <cell r="HJ92">
            <v>0</v>
          </cell>
          <cell r="HK92">
            <v>0</v>
          </cell>
          <cell r="HL92">
            <v>0</v>
          </cell>
          <cell r="HM92">
            <v>0</v>
          </cell>
          <cell r="HN92">
            <v>0</v>
          </cell>
          <cell r="HO92">
            <v>0</v>
          </cell>
          <cell r="HP92">
            <v>0</v>
          </cell>
          <cell r="HQ92">
            <v>0</v>
          </cell>
          <cell r="HR92">
            <v>0</v>
          </cell>
          <cell r="HS92">
            <v>0</v>
          </cell>
          <cell r="HT92">
            <v>0</v>
          </cell>
          <cell r="HU92">
            <v>0</v>
          </cell>
          <cell r="HV92">
            <v>0</v>
          </cell>
          <cell r="HW92">
            <v>0</v>
          </cell>
          <cell r="HX92">
            <v>0</v>
          </cell>
          <cell r="HY92">
            <v>0</v>
          </cell>
          <cell r="HZ92">
            <v>0</v>
          </cell>
        </row>
        <row r="93">
          <cell r="A93">
            <v>140</v>
          </cell>
          <cell r="B93" t="str">
            <v>Cooley</v>
          </cell>
          <cell r="C93">
            <v>29631010782</v>
          </cell>
          <cell r="D93">
            <v>127</v>
          </cell>
          <cell r="E93">
            <v>0</v>
          </cell>
          <cell r="F93">
            <v>0</v>
          </cell>
          <cell r="G93">
            <v>4</v>
          </cell>
          <cell r="H93">
            <v>5</v>
          </cell>
          <cell r="I93">
            <v>1</v>
          </cell>
          <cell r="J93">
            <v>8</v>
          </cell>
          <cell r="K93">
            <v>6</v>
          </cell>
          <cell r="L93">
            <v>23</v>
          </cell>
          <cell r="M93">
            <v>19</v>
          </cell>
          <cell r="N93">
            <v>1</v>
          </cell>
          <cell r="O93">
            <v>0</v>
          </cell>
          <cell r="P93">
            <v>0</v>
          </cell>
          <cell r="Q93">
            <v>0</v>
          </cell>
          <cell r="R93">
            <v>4</v>
          </cell>
          <cell r="S93">
            <v>0</v>
          </cell>
          <cell r="T93">
            <v>1</v>
          </cell>
          <cell r="U93">
            <v>0</v>
          </cell>
          <cell r="V93">
            <v>4</v>
          </cell>
          <cell r="W93">
            <v>5</v>
          </cell>
          <cell r="X93">
            <v>3</v>
          </cell>
          <cell r="Y93">
            <v>0</v>
          </cell>
          <cell r="Z93">
            <v>0</v>
          </cell>
          <cell r="AA93">
            <v>0</v>
          </cell>
          <cell r="AB93">
            <v>8</v>
          </cell>
          <cell r="AC93">
            <v>0</v>
          </cell>
          <cell r="AD93">
            <v>11</v>
          </cell>
          <cell r="AE93">
            <v>33</v>
          </cell>
          <cell r="AF93">
            <v>131</v>
          </cell>
          <cell r="AG93">
            <v>215</v>
          </cell>
          <cell r="AH93">
            <v>6</v>
          </cell>
          <cell r="AI93">
            <v>0</v>
          </cell>
          <cell r="AJ93">
            <v>0</v>
          </cell>
          <cell r="AK93">
            <v>0</v>
          </cell>
          <cell r="AL93">
            <v>8</v>
          </cell>
          <cell r="AM93">
            <v>0</v>
          </cell>
          <cell r="AN93">
            <v>11</v>
          </cell>
          <cell r="AO93">
            <v>33</v>
          </cell>
          <cell r="AP93">
            <v>131</v>
          </cell>
          <cell r="AQ93">
            <v>216</v>
          </cell>
          <cell r="AR93">
            <v>6</v>
          </cell>
          <cell r="AS93">
            <v>0</v>
          </cell>
          <cell r="AT93">
            <v>0</v>
          </cell>
          <cell r="AU93">
            <v>0</v>
          </cell>
          <cell r="AV93">
            <v>1</v>
          </cell>
          <cell r="AW93">
            <v>0</v>
          </cell>
          <cell r="AX93">
            <v>1</v>
          </cell>
          <cell r="AY93">
            <v>15</v>
          </cell>
          <cell r="AZ93">
            <v>12</v>
          </cell>
          <cell r="BA93">
            <v>22</v>
          </cell>
          <cell r="BB93">
            <v>0</v>
          </cell>
          <cell r="BC93">
            <v>0</v>
          </cell>
          <cell r="BD93">
            <v>0</v>
          </cell>
          <cell r="BE93">
            <v>0</v>
          </cell>
          <cell r="BF93">
            <v>3</v>
          </cell>
          <cell r="BG93">
            <v>0</v>
          </cell>
          <cell r="BH93">
            <v>2</v>
          </cell>
          <cell r="BI93">
            <v>5</v>
          </cell>
          <cell r="BJ93">
            <v>11</v>
          </cell>
          <cell r="BK93">
            <v>5</v>
          </cell>
          <cell r="BL93">
            <v>1</v>
          </cell>
          <cell r="BM93">
            <v>0</v>
          </cell>
          <cell r="BN93">
            <v>0</v>
          </cell>
          <cell r="BO93">
            <v>0</v>
          </cell>
          <cell r="BP93">
            <v>1</v>
          </cell>
          <cell r="BQ93">
            <v>0</v>
          </cell>
          <cell r="BR93">
            <v>0</v>
          </cell>
          <cell r="BS93">
            <v>0</v>
          </cell>
          <cell r="BT93">
            <v>0</v>
          </cell>
          <cell r="BU93">
            <v>0</v>
          </cell>
          <cell r="BV93">
            <v>0</v>
          </cell>
          <cell r="BW93">
            <v>0</v>
          </cell>
          <cell r="BX93">
            <v>0</v>
          </cell>
          <cell r="BY93">
            <v>4</v>
          </cell>
          <cell r="BZ93">
            <v>5</v>
          </cell>
          <cell r="CA93">
            <v>1</v>
          </cell>
          <cell r="CB93">
            <v>8</v>
          </cell>
          <cell r="CC93">
            <v>5</v>
          </cell>
          <cell r="CD93">
            <v>19</v>
          </cell>
          <cell r="CE93">
            <v>14</v>
          </cell>
          <cell r="CF93">
            <v>0</v>
          </cell>
          <cell r="CG93">
            <v>0</v>
          </cell>
          <cell r="CH93">
            <v>0</v>
          </cell>
          <cell r="CI93">
            <v>0</v>
          </cell>
          <cell r="CJ93">
            <v>0</v>
          </cell>
          <cell r="CK93">
            <v>0</v>
          </cell>
          <cell r="CL93">
            <v>0</v>
          </cell>
          <cell r="CM93">
            <v>0</v>
          </cell>
          <cell r="CN93">
            <v>2</v>
          </cell>
          <cell r="CO93">
            <v>0</v>
          </cell>
          <cell r="CP93">
            <v>0</v>
          </cell>
          <cell r="CQ93">
            <v>0</v>
          </cell>
          <cell r="CR93">
            <v>0</v>
          </cell>
          <cell r="CS93">
            <v>0</v>
          </cell>
          <cell r="CT93">
            <v>0</v>
          </cell>
          <cell r="CU93">
            <v>0</v>
          </cell>
          <cell r="CV93">
            <v>0</v>
          </cell>
          <cell r="CW93">
            <v>0</v>
          </cell>
          <cell r="CX93">
            <v>0</v>
          </cell>
          <cell r="CY93">
            <v>1</v>
          </cell>
          <cell r="CZ93">
            <v>0</v>
          </cell>
          <cell r="DA93">
            <v>0</v>
          </cell>
          <cell r="DB93">
            <v>0</v>
          </cell>
          <cell r="DC93">
            <v>1</v>
          </cell>
          <cell r="DD93">
            <v>3</v>
          </cell>
          <cell r="DE93">
            <v>0</v>
          </cell>
          <cell r="DF93">
            <v>6</v>
          </cell>
          <cell r="DG93">
            <v>6</v>
          </cell>
          <cell r="DH93">
            <v>19</v>
          </cell>
          <cell r="DI93">
            <v>17</v>
          </cell>
          <cell r="DJ93">
            <v>1</v>
          </cell>
          <cell r="DK93">
            <v>0</v>
          </cell>
          <cell r="DL93">
            <v>0</v>
          </cell>
          <cell r="DM93">
            <v>0</v>
          </cell>
          <cell r="DN93">
            <v>0</v>
          </cell>
          <cell r="DO93">
            <v>0</v>
          </cell>
          <cell r="DP93">
            <v>0</v>
          </cell>
          <cell r="DQ93">
            <v>0</v>
          </cell>
          <cell r="DR93">
            <v>1</v>
          </cell>
          <cell r="DS93">
            <v>0</v>
          </cell>
          <cell r="DT93">
            <v>0</v>
          </cell>
          <cell r="DU93">
            <v>0</v>
          </cell>
          <cell r="DV93">
            <v>0</v>
          </cell>
          <cell r="DW93">
            <v>4</v>
          </cell>
          <cell r="DX93">
            <v>2</v>
          </cell>
          <cell r="DY93">
            <v>1</v>
          </cell>
          <cell r="DZ93">
            <v>3</v>
          </cell>
          <cell r="EA93">
            <v>0</v>
          </cell>
          <cell r="EB93">
            <v>6</v>
          </cell>
          <cell r="EC93">
            <v>2</v>
          </cell>
          <cell r="ED93">
            <v>0</v>
          </cell>
          <cell r="EE93">
            <v>0</v>
          </cell>
          <cell r="EF93">
            <v>0</v>
          </cell>
          <cell r="EG93">
            <v>0</v>
          </cell>
          <cell r="EH93">
            <v>0</v>
          </cell>
          <cell r="EI93">
            <v>0</v>
          </cell>
          <cell r="EJ93">
            <v>0</v>
          </cell>
          <cell r="EK93">
            <v>0</v>
          </cell>
          <cell r="EL93">
            <v>2</v>
          </cell>
          <cell r="EM93">
            <v>5</v>
          </cell>
          <cell r="EN93">
            <v>0</v>
          </cell>
          <cell r="EO93">
            <v>0</v>
          </cell>
          <cell r="EP93">
            <v>0</v>
          </cell>
          <cell r="EQ93">
            <v>0</v>
          </cell>
          <cell r="ER93">
            <v>1</v>
          </cell>
          <cell r="ES93">
            <v>0</v>
          </cell>
          <cell r="ET93">
            <v>0</v>
          </cell>
          <cell r="EU93">
            <v>1</v>
          </cell>
          <cell r="EV93">
            <v>4</v>
          </cell>
          <cell r="EW93">
            <v>7</v>
          </cell>
          <cell r="EX93">
            <v>0</v>
          </cell>
          <cell r="EY93">
            <v>0</v>
          </cell>
          <cell r="EZ93">
            <v>0</v>
          </cell>
          <cell r="FA93">
            <v>0</v>
          </cell>
          <cell r="FB93">
            <v>3</v>
          </cell>
          <cell r="FC93">
            <v>0</v>
          </cell>
          <cell r="FD93">
            <v>2</v>
          </cell>
          <cell r="FE93">
            <v>5</v>
          </cell>
          <cell r="FF93">
            <v>14</v>
          </cell>
          <cell r="FG93">
            <v>5</v>
          </cell>
          <cell r="FH93">
            <v>1</v>
          </cell>
          <cell r="FI93">
            <v>0</v>
          </cell>
          <cell r="FJ93">
            <v>0</v>
          </cell>
          <cell r="FK93">
            <v>0</v>
          </cell>
          <cell r="FL93">
            <v>0</v>
          </cell>
          <cell r="FM93">
            <v>0</v>
          </cell>
          <cell r="FN93">
            <v>0</v>
          </cell>
          <cell r="FO93">
            <v>0</v>
          </cell>
          <cell r="FP93">
            <v>1</v>
          </cell>
          <cell r="FQ93">
            <v>0</v>
          </cell>
          <cell r="FR93">
            <v>0</v>
          </cell>
          <cell r="FS93">
            <v>0</v>
          </cell>
          <cell r="FT93">
            <v>0</v>
          </cell>
          <cell r="FU93">
            <v>0</v>
          </cell>
          <cell r="FV93">
            <v>1</v>
          </cell>
          <cell r="FW93">
            <v>0</v>
          </cell>
          <cell r="FX93">
            <v>4</v>
          </cell>
          <cell r="FY93">
            <v>0</v>
          </cell>
          <cell r="FZ93">
            <v>1</v>
          </cell>
          <cell r="GA93">
            <v>5</v>
          </cell>
          <cell r="GB93">
            <v>0</v>
          </cell>
          <cell r="GC93">
            <v>0</v>
          </cell>
          <cell r="GD93">
            <v>0</v>
          </cell>
          <cell r="GE93">
            <v>0</v>
          </cell>
          <cell r="GF93">
            <v>0</v>
          </cell>
          <cell r="GG93">
            <v>0</v>
          </cell>
          <cell r="GH93">
            <v>0</v>
          </cell>
          <cell r="GI93">
            <v>0</v>
          </cell>
          <cell r="GJ93">
            <v>0</v>
          </cell>
          <cell r="GK93">
            <v>0</v>
          </cell>
          <cell r="GL93">
            <v>0</v>
          </cell>
          <cell r="GM93">
            <v>0</v>
          </cell>
          <cell r="GN93">
            <v>0</v>
          </cell>
          <cell r="GO93">
            <v>0</v>
          </cell>
          <cell r="GP93">
            <v>0</v>
          </cell>
          <cell r="GQ93">
            <v>0</v>
          </cell>
          <cell r="GR93">
            <v>0</v>
          </cell>
          <cell r="GS93">
            <v>0</v>
          </cell>
          <cell r="GT93">
            <v>0</v>
          </cell>
          <cell r="GU93">
            <v>0</v>
          </cell>
          <cell r="GV93">
            <v>0</v>
          </cell>
          <cell r="GW93">
            <v>0</v>
          </cell>
          <cell r="GX93">
            <v>0</v>
          </cell>
          <cell r="GY93">
            <v>4</v>
          </cell>
          <cell r="GZ93">
            <v>0</v>
          </cell>
          <cell r="HA93">
            <v>1</v>
          </cell>
          <cell r="HB93">
            <v>2</v>
          </cell>
          <cell r="HC93">
            <v>0</v>
          </cell>
          <cell r="HD93">
            <v>3</v>
          </cell>
          <cell r="HE93">
            <v>2</v>
          </cell>
          <cell r="HF93">
            <v>0</v>
          </cell>
          <cell r="HG93">
            <v>0</v>
          </cell>
          <cell r="HH93">
            <v>0</v>
          </cell>
          <cell r="HI93">
            <v>0</v>
          </cell>
          <cell r="HJ93">
            <v>0</v>
          </cell>
          <cell r="HK93">
            <v>0</v>
          </cell>
          <cell r="HL93">
            <v>0</v>
          </cell>
          <cell r="HM93">
            <v>0</v>
          </cell>
          <cell r="HN93">
            <v>0</v>
          </cell>
          <cell r="HO93">
            <v>0</v>
          </cell>
          <cell r="HP93">
            <v>0</v>
          </cell>
          <cell r="HQ93">
            <v>0</v>
          </cell>
          <cell r="HR93">
            <v>0</v>
          </cell>
          <cell r="HS93">
            <v>0</v>
          </cell>
          <cell r="HT93">
            <v>0</v>
          </cell>
          <cell r="HU93">
            <v>0</v>
          </cell>
          <cell r="HV93">
            <v>0</v>
          </cell>
          <cell r="HW93">
            <v>0</v>
          </cell>
          <cell r="HX93">
            <v>0</v>
          </cell>
          <cell r="HY93">
            <v>0</v>
          </cell>
          <cell r="HZ93">
            <v>0</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BPhotos Yearly Exploded1464601"/>
    </sheetNames>
    <sheetDataSet>
      <sheetData sheetId="0">
        <row r="3">
          <cell r="A3">
            <v>1</v>
          </cell>
          <cell r="B3" t="str">
            <v>Google</v>
          </cell>
          <cell r="C3">
            <v>104958162837</v>
          </cell>
          <cell r="D3">
            <v>738</v>
          </cell>
          <cell r="E3">
            <v>0</v>
          </cell>
          <cell r="F3">
            <v>0</v>
          </cell>
          <cell r="G3">
            <v>1</v>
          </cell>
          <cell r="H3">
            <v>217</v>
          </cell>
          <cell r="I3">
            <v>40</v>
          </cell>
          <cell r="J3">
            <v>66</v>
          </cell>
          <cell r="K3">
            <v>64</v>
          </cell>
          <cell r="L3">
            <v>252</v>
          </cell>
          <cell r="M3">
            <v>77</v>
          </cell>
          <cell r="N3">
            <v>20</v>
          </cell>
          <cell r="O3">
            <v>0</v>
          </cell>
          <cell r="P3">
            <v>0</v>
          </cell>
          <cell r="Q3">
            <v>999</v>
          </cell>
          <cell r="R3">
            <v>6442</v>
          </cell>
          <cell r="S3">
            <v>24971</v>
          </cell>
          <cell r="T3">
            <v>82553</v>
          </cell>
          <cell r="U3">
            <v>18506</v>
          </cell>
          <cell r="V3">
            <v>50757</v>
          </cell>
          <cell r="W3">
            <v>25124</v>
          </cell>
          <cell r="X3">
            <v>6014</v>
          </cell>
          <cell r="Y3">
            <v>0</v>
          </cell>
          <cell r="Z3">
            <v>0</v>
          </cell>
          <cell r="AA3">
            <v>3862</v>
          </cell>
          <cell r="AB3">
            <v>40591</v>
          </cell>
          <cell r="AC3">
            <v>195919</v>
          </cell>
          <cell r="AD3">
            <v>593654</v>
          </cell>
          <cell r="AE3">
            <v>157094</v>
          </cell>
          <cell r="AF3">
            <v>262867</v>
          </cell>
          <cell r="AG3">
            <v>195548</v>
          </cell>
          <cell r="AH3">
            <v>18000</v>
          </cell>
          <cell r="AI3">
            <v>0</v>
          </cell>
          <cell r="AJ3">
            <v>0</v>
          </cell>
          <cell r="AK3">
            <v>3871</v>
          </cell>
          <cell r="AL3">
            <v>40597</v>
          </cell>
          <cell r="AM3">
            <v>195927</v>
          </cell>
          <cell r="AN3">
            <v>593679</v>
          </cell>
          <cell r="AO3">
            <v>157097</v>
          </cell>
          <cell r="AP3">
            <v>262945</v>
          </cell>
          <cell r="AQ3">
            <v>195787</v>
          </cell>
          <cell r="AR3">
            <v>18763</v>
          </cell>
          <cell r="AS3">
            <v>0</v>
          </cell>
          <cell r="AT3">
            <v>0</v>
          </cell>
          <cell r="AU3">
            <v>0</v>
          </cell>
          <cell r="AV3">
            <v>0</v>
          </cell>
          <cell r="AW3">
            <v>0</v>
          </cell>
          <cell r="AX3">
            <v>0</v>
          </cell>
          <cell r="AY3">
            <v>0</v>
          </cell>
          <cell r="AZ3">
            <v>0</v>
          </cell>
          <cell r="BA3">
            <v>0</v>
          </cell>
          <cell r="BB3">
            <v>5</v>
          </cell>
          <cell r="BC3">
            <v>0</v>
          </cell>
          <cell r="BD3">
            <v>0</v>
          </cell>
          <cell r="BE3">
            <v>0</v>
          </cell>
          <cell r="BF3">
            <v>118</v>
          </cell>
          <cell r="BG3">
            <v>40</v>
          </cell>
          <cell r="BH3">
            <v>56</v>
          </cell>
          <cell r="BI3">
            <v>51</v>
          </cell>
          <cell r="BJ3">
            <v>234</v>
          </cell>
          <cell r="BK3">
            <v>75</v>
          </cell>
          <cell r="BL3">
            <v>6</v>
          </cell>
          <cell r="BM3">
            <v>0</v>
          </cell>
          <cell r="BN3">
            <v>0</v>
          </cell>
          <cell r="BO3">
            <v>0</v>
          </cell>
          <cell r="BP3">
            <v>0</v>
          </cell>
          <cell r="BQ3">
            <v>0</v>
          </cell>
          <cell r="BR3">
            <v>0</v>
          </cell>
          <cell r="BS3">
            <v>0</v>
          </cell>
          <cell r="BT3">
            <v>0</v>
          </cell>
          <cell r="BU3">
            <v>0</v>
          </cell>
          <cell r="BV3">
            <v>0</v>
          </cell>
          <cell r="BW3">
            <v>0</v>
          </cell>
          <cell r="BX3">
            <v>0</v>
          </cell>
          <cell r="BY3">
            <v>1</v>
          </cell>
          <cell r="BZ3">
            <v>6</v>
          </cell>
          <cell r="CA3">
            <v>1</v>
          </cell>
          <cell r="CB3">
            <v>17</v>
          </cell>
          <cell r="CC3">
            <v>28</v>
          </cell>
          <cell r="CD3">
            <v>147</v>
          </cell>
          <cell r="CE3">
            <v>24</v>
          </cell>
          <cell r="CF3">
            <v>0</v>
          </cell>
        </row>
        <row r="4">
          <cell r="A4">
            <v>2</v>
          </cell>
          <cell r="B4" t="str">
            <v>Boston Consulting Group</v>
          </cell>
          <cell r="C4">
            <v>24961338115</v>
          </cell>
          <cell r="D4">
            <v>1091</v>
          </cell>
          <cell r="E4">
            <v>0</v>
          </cell>
          <cell r="F4">
            <v>0</v>
          </cell>
          <cell r="G4">
            <v>0</v>
          </cell>
          <cell r="H4">
            <v>0</v>
          </cell>
          <cell r="I4">
            <v>0</v>
          </cell>
          <cell r="J4">
            <v>22</v>
          </cell>
          <cell r="K4">
            <v>20</v>
          </cell>
          <cell r="L4">
            <v>94</v>
          </cell>
          <cell r="M4">
            <v>189</v>
          </cell>
          <cell r="N4">
            <v>69</v>
          </cell>
          <cell r="O4">
            <v>0</v>
          </cell>
          <cell r="P4">
            <v>0</v>
          </cell>
          <cell r="Q4">
            <v>0</v>
          </cell>
          <cell r="R4">
            <v>0</v>
          </cell>
          <cell r="S4">
            <v>0</v>
          </cell>
          <cell r="T4">
            <v>85</v>
          </cell>
          <cell r="U4">
            <v>22</v>
          </cell>
          <cell r="V4">
            <v>66</v>
          </cell>
          <cell r="W4">
            <v>294</v>
          </cell>
          <cell r="X4">
            <v>95</v>
          </cell>
          <cell r="Y4">
            <v>0</v>
          </cell>
          <cell r="Z4">
            <v>0</v>
          </cell>
          <cell r="AA4">
            <v>0</v>
          </cell>
          <cell r="AB4">
            <v>0</v>
          </cell>
          <cell r="AC4">
            <v>0</v>
          </cell>
          <cell r="AD4">
            <v>1632</v>
          </cell>
          <cell r="AE4">
            <v>910</v>
          </cell>
          <cell r="AF4">
            <v>2860</v>
          </cell>
          <cell r="AG4">
            <v>12305</v>
          </cell>
          <cell r="AH4">
            <v>2418</v>
          </cell>
          <cell r="AI4">
            <v>0</v>
          </cell>
          <cell r="AJ4">
            <v>0</v>
          </cell>
          <cell r="AK4">
            <v>0</v>
          </cell>
          <cell r="AL4">
            <v>0</v>
          </cell>
          <cell r="AM4">
            <v>0</v>
          </cell>
          <cell r="AN4">
            <v>1632</v>
          </cell>
          <cell r="AO4">
            <v>910</v>
          </cell>
          <cell r="AP4">
            <v>2860</v>
          </cell>
          <cell r="AQ4">
            <v>12305</v>
          </cell>
          <cell r="AR4">
            <v>2444</v>
          </cell>
          <cell r="AS4">
            <v>0</v>
          </cell>
          <cell r="AT4">
            <v>0</v>
          </cell>
          <cell r="AU4">
            <v>0</v>
          </cell>
          <cell r="AV4">
            <v>0</v>
          </cell>
          <cell r="AW4">
            <v>0</v>
          </cell>
          <cell r="AX4">
            <v>15</v>
          </cell>
          <cell r="AY4">
            <v>5</v>
          </cell>
          <cell r="AZ4">
            <v>0</v>
          </cell>
          <cell r="BA4">
            <v>0</v>
          </cell>
          <cell r="BB4">
            <v>0</v>
          </cell>
          <cell r="BC4">
            <v>0</v>
          </cell>
          <cell r="BD4">
            <v>0</v>
          </cell>
          <cell r="BE4">
            <v>0</v>
          </cell>
          <cell r="BF4">
            <v>0</v>
          </cell>
          <cell r="BG4">
            <v>0</v>
          </cell>
          <cell r="BH4">
            <v>21</v>
          </cell>
          <cell r="BI4">
            <v>20</v>
          </cell>
          <cell r="BJ4">
            <v>86</v>
          </cell>
          <cell r="BK4">
            <v>171</v>
          </cell>
          <cell r="BL4">
            <v>38</v>
          </cell>
          <cell r="BM4">
            <v>0</v>
          </cell>
          <cell r="BN4">
            <v>0</v>
          </cell>
          <cell r="BO4">
            <v>0</v>
          </cell>
          <cell r="BP4">
            <v>0</v>
          </cell>
          <cell r="BQ4">
            <v>0</v>
          </cell>
          <cell r="BR4">
            <v>0</v>
          </cell>
          <cell r="BS4">
            <v>0</v>
          </cell>
          <cell r="BT4">
            <v>0</v>
          </cell>
          <cell r="BU4">
            <v>0</v>
          </cell>
          <cell r="BV4">
            <v>0</v>
          </cell>
          <cell r="BW4">
            <v>0</v>
          </cell>
          <cell r="BX4">
            <v>0</v>
          </cell>
          <cell r="BY4">
            <v>0</v>
          </cell>
          <cell r="BZ4">
            <v>0</v>
          </cell>
          <cell r="CA4">
            <v>0</v>
          </cell>
          <cell r="CB4">
            <v>5</v>
          </cell>
          <cell r="CC4">
            <v>9</v>
          </cell>
          <cell r="CD4">
            <v>45</v>
          </cell>
          <cell r="CE4">
            <v>50</v>
          </cell>
          <cell r="CF4">
            <v>7</v>
          </cell>
        </row>
        <row r="5">
          <cell r="A5">
            <v>3</v>
          </cell>
          <cell r="B5" t="str">
            <v>SAS</v>
          </cell>
          <cell r="C5">
            <v>140344030787</v>
          </cell>
          <cell r="D5">
            <v>1133</v>
          </cell>
          <cell r="E5">
            <v>0</v>
          </cell>
          <cell r="F5">
            <v>0</v>
          </cell>
          <cell r="G5">
            <v>60</v>
          </cell>
          <cell r="H5">
            <v>127</v>
          </cell>
          <cell r="I5">
            <v>305</v>
          </cell>
          <cell r="J5">
            <v>261</v>
          </cell>
          <cell r="K5">
            <v>140</v>
          </cell>
          <cell r="L5">
            <v>215</v>
          </cell>
          <cell r="M5">
            <v>19</v>
          </cell>
          <cell r="N5">
            <v>3</v>
          </cell>
          <cell r="O5">
            <v>0</v>
          </cell>
          <cell r="P5">
            <v>0</v>
          </cell>
          <cell r="Q5">
            <v>166</v>
          </cell>
          <cell r="R5">
            <v>1414</v>
          </cell>
          <cell r="S5">
            <v>2717</v>
          </cell>
          <cell r="T5">
            <v>5064</v>
          </cell>
          <cell r="U5">
            <v>11994</v>
          </cell>
          <cell r="V5">
            <v>741</v>
          </cell>
          <cell r="W5">
            <v>704</v>
          </cell>
          <cell r="X5">
            <v>60</v>
          </cell>
          <cell r="Y5">
            <v>0</v>
          </cell>
          <cell r="Z5">
            <v>0</v>
          </cell>
          <cell r="AA5">
            <v>629</v>
          </cell>
          <cell r="AB5">
            <v>8357</v>
          </cell>
          <cell r="AC5">
            <v>19719</v>
          </cell>
          <cell r="AD5">
            <v>75024</v>
          </cell>
          <cell r="AE5">
            <v>109991</v>
          </cell>
          <cell r="AF5">
            <v>23069</v>
          </cell>
          <cell r="AG5">
            <v>11129</v>
          </cell>
          <cell r="AH5">
            <v>656</v>
          </cell>
          <cell r="AI5">
            <v>0</v>
          </cell>
          <cell r="AJ5">
            <v>0</v>
          </cell>
          <cell r="AK5">
            <v>629</v>
          </cell>
          <cell r="AL5">
            <v>8357</v>
          </cell>
          <cell r="AM5">
            <v>19719</v>
          </cell>
          <cell r="AN5">
            <v>75024</v>
          </cell>
          <cell r="AO5">
            <v>109992</v>
          </cell>
          <cell r="AP5">
            <v>23069</v>
          </cell>
          <cell r="AQ5">
            <v>11130</v>
          </cell>
          <cell r="AR5">
            <v>671</v>
          </cell>
          <cell r="AS5">
            <v>0</v>
          </cell>
          <cell r="AT5">
            <v>0</v>
          </cell>
          <cell r="AU5">
            <v>0</v>
          </cell>
          <cell r="AV5">
            <v>0</v>
          </cell>
          <cell r="AW5">
            <v>12</v>
          </cell>
          <cell r="AX5">
            <v>72</v>
          </cell>
          <cell r="AY5">
            <v>31</v>
          </cell>
          <cell r="AZ5">
            <v>107</v>
          </cell>
          <cell r="BA5">
            <v>0</v>
          </cell>
          <cell r="BB5">
            <v>0</v>
          </cell>
          <cell r="BC5">
            <v>0</v>
          </cell>
          <cell r="BD5">
            <v>0</v>
          </cell>
          <cell r="BE5">
            <v>33</v>
          </cell>
          <cell r="BF5">
            <v>96</v>
          </cell>
          <cell r="BG5">
            <v>234</v>
          </cell>
          <cell r="BH5">
            <v>192</v>
          </cell>
          <cell r="BI5">
            <v>76</v>
          </cell>
          <cell r="BJ5">
            <v>19</v>
          </cell>
          <cell r="BK5">
            <v>6</v>
          </cell>
          <cell r="BL5">
            <v>0</v>
          </cell>
          <cell r="BM5">
            <v>0</v>
          </cell>
          <cell r="BN5">
            <v>0</v>
          </cell>
          <cell r="BO5">
            <v>0</v>
          </cell>
          <cell r="BP5">
            <v>0</v>
          </cell>
          <cell r="BQ5">
            <v>0</v>
          </cell>
          <cell r="BR5">
            <v>0</v>
          </cell>
          <cell r="BS5">
            <v>0</v>
          </cell>
          <cell r="BT5">
            <v>0</v>
          </cell>
          <cell r="BU5">
            <v>0</v>
          </cell>
          <cell r="BV5">
            <v>0</v>
          </cell>
          <cell r="BW5">
            <v>0</v>
          </cell>
          <cell r="BX5">
            <v>0</v>
          </cell>
          <cell r="BY5">
            <v>1</v>
          </cell>
          <cell r="BZ5">
            <v>25</v>
          </cell>
          <cell r="CA5">
            <v>24</v>
          </cell>
          <cell r="CB5">
            <v>61</v>
          </cell>
          <cell r="CC5">
            <v>77</v>
          </cell>
          <cell r="CD5">
            <v>22</v>
          </cell>
          <cell r="CE5">
            <v>13</v>
          </cell>
          <cell r="CF5">
            <v>0</v>
          </cell>
        </row>
        <row r="6">
          <cell r="A6">
            <v>5</v>
          </cell>
          <cell r="B6" t="str">
            <v>Edward Jones</v>
          </cell>
          <cell r="C6">
            <v>180423318637979</v>
          </cell>
          <cell r="D6">
            <v>2392</v>
          </cell>
          <cell r="E6">
            <v>0</v>
          </cell>
          <cell r="F6">
            <v>0</v>
          </cell>
          <cell r="G6">
            <v>0</v>
          </cell>
          <cell r="H6">
            <v>1</v>
          </cell>
          <cell r="I6">
            <v>2</v>
          </cell>
          <cell r="J6">
            <v>5</v>
          </cell>
          <cell r="K6">
            <v>4</v>
          </cell>
          <cell r="L6">
            <v>8</v>
          </cell>
          <cell r="M6">
            <v>75</v>
          </cell>
          <cell r="N6">
            <v>35</v>
          </cell>
          <cell r="O6">
            <v>0</v>
          </cell>
          <cell r="P6">
            <v>0</v>
          </cell>
          <cell r="Q6">
            <v>0</v>
          </cell>
          <cell r="R6">
            <v>1</v>
          </cell>
          <cell r="S6">
            <v>0</v>
          </cell>
          <cell r="T6">
            <v>3</v>
          </cell>
          <cell r="U6">
            <v>2</v>
          </cell>
          <cell r="V6">
            <v>0</v>
          </cell>
          <cell r="W6">
            <v>23</v>
          </cell>
          <cell r="X6">
            <v>24</v>
          </cell>
          <cell r="Y6">
            <v>0</v>
          </cell>
          <cell r="Z6">
            <v>0</v>
          </cell>
          <cell r="AA6">
            <v>0</v>
          </cell>
          <cell r="AB6">
            <v>6</v>
          </cell>
          <cell r="AC6">
            <v>5</v>
          </cell>
          <cell r="AD6">
            <v>42</v>
          </cell>
          <cell r="AE6">
            <v>28</v>
          </cell>
          <cell r="AF6">
            <v>16</v>
          </cell>
          <cell r="AG6">
            <v>703</v>
          </cell>
          <cell r="AH6">
            <v>727</v>
          </cell>
          <cell r="AI6">
            <v>0</v>
          </cell>
          <cell r="AJ6">
            <v>0</v>
          </cell>
          <cell r="AK6">
            <v>0</v>
          </cell>
          <cell r="AL6">
            <v>6</v>
          </cell>
          <cell r="AM6">
            <v>5</v>
          </cell>
          <cell r="AN6">
            <v>42</v>
          </cell>
          <cell r="AO6">
            <v>28</v>
          </cell>
          <cell r="AP6">
            <v>16</v>
          </cell>
          <cell r="AQ6">
            <v>703</v>
          </cell>
          <cell r="AR6">
            <v>743</v>
          </cell>
          <cell r="AS6">
            <v>0</v>
          </cell>
          <cell r="AT6">
            <v>0</v>
          </cell>
          <cell r="AU6">
            <v>0</v>
          </cell>
          <cell r="AV6">
            <v>0</v>
          </cell>
          <cell r="AW6">
            <v>0</v>
          </cell>
          <cell r="AX6">
            <v>0</v>
          </cell>
          <cell r="AY6">
            <v>0</v>
          </cell>
          <cell r="AZ6">
            <v>0</v>
          </cell>
          <cell r="BA6">
            <v>7</v>
          </cell>
          <cell r="BB6">
            <v>0</v>
          </cell>
          <cell r="BC6">
            <v>0</v>
          </cell>
          <cell r="BD6">
            <v>0</v>
          </cell>
          <cell r="BE6">
            <v>0</v>
          </cell>
          <cell r="BF6">
            <v>0</v>
          </cell>
          <cell r="BG6">
            <v>2</v>
          </cell>
          <cell r="BH6">
            <v>1</v>
          </cell>
          <cell r="BI6">
            <v>3</v>
          </cell>
          <cell r="BJ6">
            <v>1</v>
          </cell>
          <cell r="BK6">
            <v>45</v>
          </cell>
          <cell r="BL6">
            <v>22</v>
          </cell>
          <cell r="BM6">
            <v>0</v>
          </cell>
          <cell r="BN6">
            <v>0</v>
          </cell>
          <cell r="BO6">
            <v>0</v>
          </cell>
          <cell r="BP6">
            <v>0</v>
          </cell>
          <cell r="BQ6">
            <v>0</v>
          </cell>
          <cell r="BR6">
            <v>0</v>
          </cell>
          <cell r="BS6">
            <v>0</v>
          </cell>
          <cell r="BT6">
            <v>0</v>
          </cell>
          <cell r="BU6">
            <v>0</v>
          </cell>
          <cell r="BV6">
            <v>0</v>
          </cell>
          <cell r="BW6">
            <v>0</v>
          </cell>
          <cell r="BX6">
            <v>0</v>
          </cell>
          <cell r="BY6">
            <v>0</v>
          </cell>
          <cell r="BZ6">
            <v>1</v>
          </cell>
          <cell r="CA6">
            <v>0</v>
          </cell>
          <cell r="CB6">
            <v>2</v>
          </cell>
          <cell r="CC6">
            <v>3</v>
          </cell>
          <cell r="CD6">
            <v>7</v>
          </cell>
          <cell r="CE6">
            <v>43</v>
          </cell>
          <cell r="CF6">
            <v>29</v>
          </cell>
        </row>
        <row r="7">
          <cell r="A7">
            <v>6</v>
          </cell>
          <cell r="B7" t="str">
            <v>NetApp</v>
          </cell>
          <cell r="C7">
            <v>144947005540685</v>
          </cell>
          <cell r="D7">
            <v>2418</v>
          </cell>
          <cell r="E7">
            <v>0</v>
          </cell>
          <cell r="F7">
            <v>0</v>
          </cell>
          <cell r="G7">
            <v>0</v>
          </cell>
          <cell r="H7">
            <v>65</v>
          </cell>
          <cell r="I7">
            <v>2</v>
          </cell>
          <cell r="J7">
            <v>1</v>
          </cell>
          <cell r="K7">
            <v>15</v>
          </cell>
          <cell r="L7">
            <v>6</v>
          </cell>
          <cell r="M7">
            <v>4</v>
          </cell>
          <cell r="N7">
            <v>0</v>
          </cell>
          <cell r="O7">
            <v>0</v>
          </cell>
          <cell r="P7">
            <v>0</v>
          </cell>
          <cell r="Q7">
            <v>0</v>
          </cell>
          <cell r="R7">
            <v>0</v>
          </cell>
          <cell r="S7">
            <v>0</v>
          </cell>
          <cell r="T7">
            <v>0</v>
          </cell>
          <cell r="U7">
            <v>1</v>
          </cell>
          <cell r="V7">
            <v>0</v>
          </cell>
          <cell r="W7">
            <v>0</v>
          </cell>
          <cell r="X7">
            <v>0</v>
          </cell>
          <cell r="Y7">
            <v>0</v>
          </cell>
          <cell r="Z7">
            <v>0</v>
          </cell>
          <cell r="AA7">
            <v>0</v>
          </cell>
          <cell r="AB7">
            <v>5</v>
          </cell>
          <cell r="AC7">
            <v>9</v>
          </cell>
          <cell r="AD7">
            <v>4</v>
          </cell>
          <cell r="AE7">
            <v>35</v>
          </cell>
          <cell r="AF7">
            <v>26</v>
          </cell>
          <cell r="AG7">
            <v>18</v>
          </cell>
          <cell r="AH7">
            <v>0</v>
          </cell>
          <cell r="AI7">
            <v>0</v>
          </cell>
          <cell r="AJ7">
            <v>0</v>
          </cell>
          <cell r="AK7">
            <v>0</v>
          </cell>
          <cell r="AL7">
            <v>5</v>
          </cell>
          <cell r="AM7">
            <v>9</v>
          </cell>
          <cell r="AN7">
            <v>4</v>
          </cell>
          <cell r="AO7">
            <v>35</v>
          </cell>
          <cell r="AP7">
            <v>26</v>
          </cell>
          <cell r="AQ7">
            <v>18</v>
          </cell>
          <cell r="AR7">
            <v>0</v>
          </cell>
          <cell r="AS7">
            <v>0</v>
          </cell>
          <cell r="AT7">
            <v>0</v>
          </cell>
          <cell r="AU7">
            <v>0</v>
          </cell>
          <cell r="AV7">
            <v>0</v>
          </cell>
          <cell r="AW7">
            <v>0</v>
          </cell>
          <cell r="AX7">
            <v>0</v>
          </cell>
          <cell r="AY7">
            <v>6</v>
          </cell>
          <cell r="AZ7">
            <v>0</v>
          </cell>
          <cell r="BA7">
            <v>0</v>
          </cell>
          <cell r="BB7">
            <v>0</v>
          </cell>
          <cell r="BC7">
            <v>0</v>
          </cell>
          <cell r="BD7">
            <v>0</v>
          </cell>
          <cell r="BE7">
            <v>0</v>
          </cell>
          <cell r="BF7">
            <v>19</v>
          </cell>
          <cell r="BG7">
            <v>2</v>
          </cell>
          <cell r="BH7">
            <v>1</v>
          </cell>
          <cell r="BI7">
            <v>7</v>
          </cell>
          <cell r="BJ7">
            <v>4</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1</v>
          </cell>
          <cell r="CB7">
            <v>1</v>
          </cell>
          <cell r="CC7">
            <v>8</v>
          </cell>
          <cell r="CD7">
            <v>3</v>
          </cell>
          <cell r="CE7">
            <v>2</v>
          </cell>
          <cell r="CF7">
            <v>0</v>
          </cell>
        </row>
        <row r="8">
          <cell r="A8">
            <v>7</v>
          </cell>
          <cell r="B8" t="str">
            <v>Camden Property Trust</v>
          </cell>
          <cell r="C8">
            <v>128051573873366</v>
          </cell>
          <cell r="D8">
            <v>2703</v>
          </cell>
          <cell r="E8">
            <v>0</v>
          </cell>
          <cell r="F8">
            <v>0</v>
          </cell>
          <cell r="G8">
            <v>0</v>
          </cell>
          <cell r="H8">
            <v>82</v>
          </cell>
          <cell r="I8">
            <v>32</v>
          </cell>
          <cell r="J8">
            <v>5</v>
          </cell>
          <cell r="K8">
            <v>37</v>
          </cell>
          <cell r="L8">
            <v>13</v>
          </cell>
          <cell r="M8">
            <v>86</v>
          </cell>
          <cell r="N8">
            <v>81</v>
          </cell>
          <cell r="O8">
            <v>0</v>
          </cell>
          <cell r="P8">
            <v>0</v>
          </cell>
          <cell r="Q8">
            <v>0</v>
          </cell>
          <cell r="R8">
            <v>10</v>
          </cell>
          <cell r="S8">
            <v>1</v>
          </cell>
          <cell r="T8">
            <v>18</v>
          </cell>
          <cell r="U8">
            <v>31</v>
          </cell>
          <cell r="V8">
            <v>7</v>
          </cell>
          <cell r="W8">
            <v>13</v>
          </cell>
          <cell r="X8">
            <v>20</v>
          </cell>
          <cell r="Y8">
            <v>0</v>
          </cell>
          <cell r="Z8">
            <v>0</v>
          </cell>
          <cell r="AA8">
            <v>0</v>
          </cell>
          <cell r="AB8">
            <v>10</v>
          </cell>
          <cell r="AC8">
            <v>1</v>
          </cell>
          <cell r="AD8">
            <v>173</v>
          </cell>
          <cell r="AE8">
            <v>739</v>
          </cell>
          <cell r="AF8">
            <v>386</v>
          </cell>
          <cell r="AG8">
            <v>545</v>
          </cell>
          <cell r="AH8">
            <v>378</v>
          </cell>
          <cell r="AI8">
            <v>0</v>
          </cell>
          <cell r="AJ8">
            <v>0</v>
          </cell>
          <cell r="AK8">
            <v>0</v>
          </cell>
          <cell r="AL8">
            <v>10</v>
          </cell>
          <cell r="AM8">
            <v>1</v>
          </cell>
          <cell r="AN8">
            <v>173</v>
          </cell>
          <cell r="AO8">
            <v>739</v>
          </cell>
          <cell r="AP8">
            <v>386</v>
          </cell>
          <cell r="AQ8">
            <v>545</v>
          </cell>
          <cell r="AR8">
            <v>393</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2</v>
          </cell>
          <cell r="BI8">
            <v>25</v>
          </cell>
          <cell r="BJ8">
            <v>4</v>
          </cell>
          <cell r="BK8">
            <v>54</v>
          </cell>
          <cell r="BL8">
            <v>76</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1</v>
          </cell>
          <cell r="CC8">
            <v>17</v>
          </cell>
          <cell r="CD8">
            <v>12</v>
          </cell>
          <cell r="CE8">
            <v>30</v>
          </cell>
          <cell r="CF8">
            <v>44</v>
          </cell>
        </row>
        <row r="9">
          <cell r="A9">
            <v>8</v>
          </cell>
          <cell r="B9" t="str">
            <v>Recreational Equipment (REI)</v>
          </cell>
          <cell r="C9">
            <v>9062006483</v>
          </cell>
          <cell r="D9">
            <v>13136</v>
          </cell>
          <cell r="E9">
            <v>0</v>
          </cell>
          <cell r="F9">
            <v>1</v>
          </cell>
          <cell r="G9">
            <v>12</v>
          </cell>
          <cell r="H9">
            <v>73</v>
          </cell>
          <cell r="I9">
            <v>160</v>
          </cell>
          <cell r="J9">
            <v>743</v>
          </cell>
          <cell r="K9">
            <v>7687</v>
          </cell>
          <cell r="L9">
            <v>584</v>
          </cell>
          <cell r="M9">
            <v>773</v>
          </cell>
          <cell r="N9">
            <v>282</v>
          </cell>
          <cell r="O9">
            <v>0</v>
          </cell>
          <cell r="P9">
            <v>5</v>
          </cell>
          <cell r="Q9">
            <v>121</v>
          </cell>
          <cell r="R9">
            <v>342</v>
          </cell>
          <cell r="S9">
            <v>1646</v>
          </cell>
          <cell r="T9">
            <v>14847</v>
          </cell>
          <cell r="U9">
            <v>21713</v>
          </cell>
          <cell r="V9">
            <v>25302</v>
          </cell>
          <cell r="W9">
            <v>42320</v>
          </cell>
          <cell r="X9">
            <v>20206</v>
          </cell>
          <cell r="Y9">
            <v>0</v>
          </cell>
          <cell r="Z9">
            <v>28</v>
          </cell>
          <cell r="AA9">
            <v>178</v>
          </cell>
          <cell r="AB9">
            <v>808</v>
          </cell>
          <cell r="AC9">
            <v>5272</v>
          </cell>
          <cell r="AD9">
            <v>318589</v>
          </cell>
          <cell r="AE9">
            <v>450075</v>
          </cell>
          <cell r="AF9">
            <v>1428518</v>
          </cell>
          <cell r="AG9">
            <v>2757566</v>
          </cell>
          <cell r="AH9">
            <v>1519801</v>
          </cell>
          <cell r="AI9">
            <v>0</v>
          </cell>
          <cell r="AJ9">
            <v>28</v>
          </cell>
          <cell r="AK9">
            <v>178</v>
          </cell>
          <cell r="AL9">
            <v>808</v>
          </cell>
          <cell r="AM9">
            <v>5272</v>
          </cell>
          <cell r="AN9">
            <v>318589</v>
          </cell>
          <cell r="AO9">
            <v>450081</v>
          </cell>
          <cell r="AP9">
            <v>1428523</v>
          </cell>
          <cell r="AQ9">
            <v>2757598</v>
          </cell>
          <cell r="AR9">
            <v>1539277</v>
          </cell>
          <cell r="AS9">
            <v>0</v>
          </cell>
          <cell r="AT9">
            <v>0</v>
          </cell>
          <cell r="AU9">
            <v>0</v>
          </cell>
          <cell r="AV9">
            <v>0</v>
          </cell>
          <cell r="AW9">
            <v>0</v>
          </cell>
          <cell r="AX9">
            <v>10</v>
          </cell>
          <cell r="AY9">
            <v>813</v>
          </cell>
          <cell r="AZ9">
            <v>0</v>
          </cell>
          <cell r="BA9">
            <v>0</v>
          </cell>
          <cell r="BB9">
            <v>0</v>
          </cell>
          <cell r="BC9">
            <v>0</v>
          </cell>
          <cell r="BD9">
            <v>0</v>
          </cell>
          <cell r="BE9">
            <v>9</v>
          </cell>
          <cell r="BF9">
            <v>72</v>
          </cell>
          <cell r="BG9">
            <v>135</v>
          </cell>
          <cell r="BH9">
            <v>384</v>
          </cell>
          <cell r="BI9">
            <v>474</v>
          </cell>
          <cell r="BJ9">
            <v>557</v>
          </cell>
          <cell r="BK9">
            <v>730</v>
          </cell>
          <cell r="BL9">
            <v>262</v>
          </cell>
          <cell r="BM9">
            <v>0</v>
          </cell>
          <cell r="BN9">
            <v>0</v>
          </cell>
          <cell r="BO9">
            <v>0</v>
          </cell>
          <cell r="BP9">
            <v>0</v>
          </cell>
          <cell r="BQ9">
            <v>0</v>
          </cell>
          <cell r="BR9">
            <v>0</v>
          </cell>
          <cell r="BS9">
            <v>0</v>
          </cell>
          <cell r="BT9">
            <v>0</v>
          </cell>
          <cell r="BU9">
            <v>0</v>
          </cell>
          <cell r="BV9">
            <v>0</v>
          </cell>
          <cell r="BW9">
            <v>0</v>
          </cell>
          <cell r="BX9">
            <v>0</v>
          </cell>
          <cell r="BY9">
            <v>0</v>
          </cell>
          <cell r="BZ9">
            <v>1</v>
          </cell>
          <cell r="CA9">
            <v>2</v>
          </cell>
          <cell r="CB9">
            <v>164</v>
          </cell>
          <cell r="CC9">
            <v>5836</v>
          </cell>
          <cell r="CD9">
            <v>220</v>
          </cell>
          <cell r="CE9">
            <v>165</v>
          </cell>
          <cell r="CF9">
            <v>74</v>
          </cell>
        </row>
        <row r="10">
          <cell r="A10">
            <v>9</v>
          </cell>
          <cell r="B10" t="str">
            <v>CHG Healthcare Services</v>
          </cell>
          <cell r="C10">
            <v>32264600947</v>
          </cell>
          <cell r="D10">
            <v>15833</v>
          </cell>
          <cell r="E10">
            <v>0</v>
          </cell>
          <cell r="F10">
            <v>7</v>
          </cell>
          <cell r="G10">
            <v>0</v>
          </cell>
          <cell r="H10">
            <v>77</v>
          </cell>
          <cell r="I10">
            <v>13</v>
          </cell>
          <cell r="J10">
            <v>79</v>
          </cell>
          <cell r="K10">
            <v>457</v>
          </cell>
          <cell r="L10">
            <v>474</v>
          </cell>
          <cell r="M10">
            <v>823</v>
          </cell>
          <cell r="N10">
            <v>773</v>
          </cell>
          <cell r="O10">
            <v>0</v>
          </cell>
          <cell r="P10">
            <v>5</v>
          </cell>
          <cell r="Q10">
            <v>0</v>
          </cell>
          <cell r="R10">
            <v>4</v>
          </cell>
          <cell r="S10">
            <v>10</v>
          </cell>
          <cell r="T10">
            <v>92</v>
          </cell>
          <cell r="U10">
            <v>506</v>
          </cell>
          <cell r="V10">
            <v>334</v>
          </cell>
          <cell r="W10">
            <v>316</v>
          </cell>
          <cell r="X10">
            <v>97</v>
          </cell>
          <cell r="Y10">
            <v>0</v>
          </cell>
          <cell r="Z10">
            <v>0</v>
          </cell>
          <cell r="AA10">
            <v>0</v>
          </cell>
          <cell r="AB10">
            <v>21</v>
          </cell>
          <cell r="AC10">
            <v>55</v>
          </cell>
          <cell r="AD10">
            <v>966</v>
          </cell>
          <cell r="AE10">
            <v>6466</v>
          </cell>
          <cell r="AF10">
            <v>6562</v>
          </cell>
          <cell r="AG10">
            <v>6478</v>
          </cell>
          <cell r="AH10">
            <v>2636</v>
          </cell>
          <cell r="AI10">
            <v>0</v>
          </cell>
          <cell r="AJ10">
            <v>0</v>
          </cell>
          <cell r="AK10">
            <v>0</v>
          </cell>
          <cell r="AL10">
            <v>21</v>
          </cell>
          <cell r="AM10">
            <v>55</v>
          </cell>
          <cell r="AN10">
            <v>966</v>
          </cell>
          <cell r="AO10">
            <v>6466</v>
          </cell>
          <cell r="AP10">
            <v>6562</v>
          </cell>
          <cell r="AQ10">
            <v>6478</v>
          </cell>
          <cell r="AR10">
            <v>2681</v>
          </cell>
          <cell r="AS10">
            <v>0</v>
          </cell>
          <cell r="AT10">
            <v>0</v>
          </cell>
          <cell r="AU10">
            <v>0</v>
          </cell>
          <cell r="AV10">
            <v>0</v>
          </cell>
          <cell r="AW10">
            <v>0</v>
          </cell>
          <cell r="AX10">
            <v>2</v>
          </cell>
          <cell r="AY10">
            <v>27</v>
          </cell>
          <cell r="AZ10">
            <v>14</v>
          </cell>
          <cell r="BA10">
            <v>10</v>
          </cell>
          <cell r="BB10">
            <v>104</v>
          </cell>
          <cell r="BC10">
            <v>0</v>
          </cell>
          <cell r="BD10">
            <v>4</v>
          </cell>
          <cell r="BE10">
            <v>0</v>
          </cell>
          <cell r="BF10">
            <v>4</v>
          </cell>
          <cell r="BG10">
            <v>10</v>
          </cell>
          <cell r="BH10">
            <v>47</v>
          </cell>
          <cell r="BI10">
            <v>337</v>
          </cell>
          <cell r="BJ10">
            <v>193</v>
          </cell>
          <cell r="BK10">
            <v>143</v>
          </cell>
          <cell r="BL10">
            <v>88</v>
          </cell>
          <cell r="BM10">
            <v>0</v>
          </cell>
          <cell r="BN10">
            <v>0</v>
          </cell>
          <cell r="BO10">
            <v>0</v>
          </cell>
          <cell r="BP10">
            <v>0</v>
          </cell>
          <cell r="BQ10">
            <v>0</v>
          </cell>
          <cell r="BR10">
            <v>0</v>
          </cell>
          <cell r="BS10">
            <v>0</v>
          </cell>
          <cell r="BT10">
            <v>0</v>
          </cell>
          <cell r="BU10">
            <v>0</v>
          </cell>
          <cell r="BV10">
            <v>0</v>
          </cell>
          <cell r="BW10">
            <v>0</v>
          </cell>
          <cell r="BX10">
            <v>2</v>
          </cell>
          <cell r="BY10">
            <v>0</v>
          </cell>
          <cell r="BZ10">
            <v>10</v>
          </cell>
          <cell r="CA10">
            <v>3</v>
          </cell>
          <cell r="CB10">
            <v>37</v>
          </cell>
          <cell r="CC10">
            <v>144</v>
          </cell>
          <cell r="CD10">
            <v>243</v>
          </cell>
          <cell r="CE10">
            <v>468</v>
          </cell>
          <cell r="CF10">
            <v>377</v>
          </cell>
        </row>
        <row r="11">
          <cell r="A11">
            <v>10</v>
          </cell>
          <cell r="B11" t="str">
            <v>Quicken Loans</v>
          </cell>
          <cell r="C11">
            <v>435141649940642</v>
          </cell>
          <cell r="D11">
            <v>16582</v>
          </cell>
          <cell r="E11">
            <v>0</v>
          </cell>
          <cell r="F11">
            <v>0</v>
          </cell>
          <cell r="G11">
            <v>0</v>
          </cell>
          <cell r="H11">
            <v>0</v>
          </cell>
          <cell r="I11">
            <v>0</v>
          </cell>
          <cell r="J11">
            <v>0</v>
          </cell>
          <cell r="K11">
            <v>6</v>
          </cell>
          <cell r="L11">
            <v>124</v>
          </cell>
          <cell r="M11">
            <v>268</v>
          </cell>
          <cell r="N11">
            <v>350</v>
          </cell>
          <cell r="O11">
            <v>0</v>
          </cell>
          <cell r="P11">
            <v>0</v>
          </cell>
          <cell r="Q11">
            <v>0</v>
          </cell>
          <cell r="R11">
            <v>0</v>
          </cell>
          <cell r="S11">
            <v>0</v>
          </cell>
          <cell r="T11">
            <v>0</v>
          </cell>
          <cell r="U11">
            <v>0</v>
          </cell>
          <cell r="V11">
            <v>37</v>
          </cell>
          <cell r="W11">
            <v>45</v>
          </cell>
          <cell r="X11">
            <v>201</v>
          </cell>
          <cell r="Y11">
            <v>0</v>
          </cell>
          <cell r="Z11">
            <v>0</v>
          </cell>
          <cell r="AA11">
            <v>0</v>
          </cell>
          <cell r="AB11">
            <v>0</v>
          </cell>
          <cell r="AC11">
            <v>0</v>
          </cell>
          <cell r="AD11">
            <v>0</v>
          </cell>
          <cell r="AE11">
            <v>22</v>
          </cell>
          <cell r="AF11">
            <v>415</v>
          </cell>
          <cell r="AG11">
            <v>442</v>
          </cell>
          <cell r="AH11">
            <v>1358</v>
          </cell>
          <cell r="AI11">
            <v>0</v>
          </cell>
          <cell r="AJ11">
            <v>0</v>
          </cell>
          <cell r="AK11">
            <v>0</v>
          </cell>
          <cell r="AL11">
            <v>0</v>
          </cell>
          <cell r="AM11">
            <v>0</v>
          </cell>
          <cell r="AN11">
            <v>0</v>
          </cell>
          <cell r="AO11">
            <v>22</v>
          </cell>
          <cell r="AP11">
            <v>415</v>
          </cell>
          <cell r="AQ11">
            <v>442</v>
          </cell>
          <cell r="AR11">
            <v>1384</v>
          </cell>
          <cell r="AS11">
            <v>0</v>
          </cell>
          <cell r="AT11">
            <v>0</v>
          </cell>
          <cell r="AU11">
            <v>0</v>
          </cell>
          <cell r="AV11">
            <v>0</v>
          </cell>
          <cell r="AW11">
            <v>0</v>
          </cell>
          <cell r="AX11">
            <v>0</v>
          </cell>
          <cell r="AY11">
            <v>0</v>
          </cell>
          <cell r="AZ11">
            <v>26</v>
          </cell>
          <cell r="BA11">
            <v>178</v>
          </cell>
          <cell r="BB11">
            <v>53</v>
          </cell>
          <cell r="BC11">
            <v>0</v>
          </cell>
          <cell r="BD11">
            <v>0</v>
          </cell>
          <cell r="BE11">
            <v>0</v>
          </cell>
          <cell r="BF11">
            <v>0</v>
          </cell>
          <cell r="BG11">
            <v>0</v>
          </cell>
          <cell r="BH11">
            <v>0</v>
          </cell>
          <cell r="BI11">
            <v>3</v>
          </cell>
          <cell r="BJ11">
            <v>57</v>
          </cell>
          <cell r="BK11">
            <v>80</v>
          </cell>
          <cell r="BL11">
            <v>72</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4</v>
          </cell>
          <cell r="CD11">
            <v>64</v>
          </cell>
          <cell r="CE11">
            <v>35</v>
          </cell>
          <cell r="CF11">
            <v>66</v>
          </cell>
        </row>
        <row r="12">
          <cell r="A12">
            <v>11</v>
          </cell>
          <cell r="B12" t="str">
            <v>Zappos.com</v>
          </cell>
          <cell r="C12">
            <v>7172307686</v>
          </cell>
          <cell r="D12">
            <v>23562</v>
          </cell>
          <cell r="E12">
            <v>20</v>
          </cell>
          <cell r="F12">
            <v>194</v>
          </cell>
          <cell r="G12">
            <v>362</v>
          </cell>
          <cell r="H12">
            <v>126</v>
          </cell>
          <cell r="I12">
            <v>1207</v>
          </cell>
          <cell r="J12">
            <v>2244</v>
          </cell>
          <cell r="K12">
            <v>1276</v>
          </cell>
          <cell r="L12">
            <v>966</v>
          </cell>
          <cell r="M12">
            <v>471</v>
          </cell>
          <cell r="N12">
            <v>126</v>
          </cell>
          <cell r="O12">
            <v>1</v>
          </cell>
          <cell r="P12">
            <v>26</v>
          </cell>
          <cell r="Q12">
            <v>1376</v>
          </cell>
          <cell r="R12">
            <v>641</v>
          </cell>
          <cell r="S12">
            <v>3026</v>
          </cell>
          <cell r="T12">
            <v>15090</v>
          </cell>
          <cell r="U12">
            <v>17447</v>
          </cell>
          <cell r="V12">
            <v>55528</v>
          </cell>
          <cell r="W12">
            <v>92113</v>
          </cell>
          <cell r="X12">
            <v>14281</v>
          </cell>
          <cell r="Y12">
            <v>4</v>
          </cell>
          <cell r="Z12">
            <v>20</v>
          </cell>
          <cell r="AA12">
            <v>462</v>
          </cell>
          <cell r="AB12">
            <v>674</v>
          </cell>
          <cell r="AC12">
            <v>4193</v>
          </cell>
          <cell r="AD12">
            <v>87501</v>
          </cell>
          <cell r="AE12">
            <v>721939</v>
          </cell>
          <cell r="AF12">
            <v>987376</v>
          </cell>
          <cell r="AG12">
            <v>1731689</v>
          </cell>
          <cell r="AH12">
            <v>485960</v>
          </cell>
          <cell r="AI12">
            <v>4</v>
          </cell>
          <cell r="AJ12">
            <v>20</v>
          </cell>
          <cell r="AK12">
            <v>462</v>
          </cell>
          <cell r="AL12">
            <v>674</v>
          </cell>
          <cell r="AM12">
            <v>4194</v>
          </cell>
          <cell r="AN12">
            <v>87501</v>
          </cell>
          <cell r="AO12">
            <v>721939</v>
          </cell>
          <cell r="AP12">
            <v>987377</v>
          </cell>
          <cell r="AQ12">
            <v>1731735</v>
          </cell>
          <cell r="AR12">
            <v>495955</v>
          </cell>
          <cell r="AS12">
            <v>0</v>
          </cell>
          <cell r="AT12">
            <v>0</v>
          </cell>
          <cell r="AU12">
            <v>0</v>
          </cell>
          <cell r="AV12">
            <v>0</v>
          </cell>
          <cell r="AW12">
            <v>21</v>
          </cell>
          <cell r="AX12">
            <v>1288</v>
          </cell>
          <cell r="AY12">
            <v>65</v>
          </cell>
          <cell r="AZ12">
            <v>0</v>
          </cell>
          <cell r="BA12">
            <v>0</v>
          </cell>
          <cell r="BB12">
            <v>0</v>
          </cell>
          <cell r="BC12">
            <v>0</v>
          </cell>
          <cell r="BD12">
            <v>40</v>
          </cell>
          <cell r="BE12">
            <v>2</v>
          </cell>
          <cell r="BF12">
            <v>27</v>
          </cell>
          <cell r="BG12">
            <v>139</v>
          </cell>
          <cell r="BH12">
            <v>2073</v>
          </cell>
          <cell r="BI12">
            <v>1268</v>
          </cell>
          <cell r="BJ12">
            <v>909</v>
          </cell>
          <cell r="BK12">
            <v>462</v>
          </cell>
          <cell r="BL12">
            <v>119</v>
          </cell>
          <cell r="BM12">
            <v>0</v>
          </cell>
          <cell r="BN12">
            <v>0</v>
          </cell>
          <cell r="BO12">
            <v>0</v>
          </cell>
          <cell r="BP12">
            <v>0</v>
          </cell>
          <cell r="BQ12">
            <v>0</v>
          </cell>
          <cell r="BR12">
            <v>0</v>
          </cell>
          <cell r="BS12">
            <v>0</v>
          </cell>
          <cell r="BT12">
            <v>0</v>
          </cell>
          <cell r="BU12">
            <v>0</v>
          </cell>
          <cell r="BV12">
            <v>0</v>
          </cell>
          <cell r="BW12">
            <v>20</v>
          </cell>
          <cell r="BX12">
            <v>189</v>
          </cell>
          <cell r="BY12">
            <v>20</v>
          </cell>
          <cell r="BZ12">
            <v>11</v>
          </cell>
          <cell r="CA12">
            <v>12</v>
          </cell>
          <cell r="CB12">
            <v>297</v>
          </cell>
          <cell r="CC12">
            <v>657</v>
          </cell>
          <cell r="CD12">
            <v>363</v>
          </cell>
          <cell r="CE12">
            <v>91</v>
          </cell>
          <cell r="CF12">
            <v>66</v>
          </cell>
        </row>
        <row r="13">
          <cell r="A13">
            <v>12</v>
          </cell>
          <cell r="B13" t="str">
            <v>Mercedes-Benz USA</v>
          </cell>
          <cell r="C13">
            <v>6604386669</v>
          </cell>
          <cell r="D13">
            <v>35160</v>
          </cell>
          <cell r="E13">
            <v>14</v>
          </cell>
          <cell r="F13">
            <v>0</v>
          </cell>
          <cell r="G13">
            <v>28</v>
          </cell>
          <cell r="H13">
            <v>309</v>
          </cell>
          <cell r="I13">
            <v>1115</v>
          </cell>
          <cell r="J13">
            <v>1675</v>
          </cell>
          <cell r="K13">
            <v>2125</v>
          </cell>
          <cell r="L13">
            <v>3096</v>
          </cell>
          <cell r="M13">
            <v>2438</v>
          </cell>
          <cell r="N13">
            <v>742</v>
          </cell>
          <cell r="O13">
            <v>600</v>
          </cell>
          <cell r="P13">
            <v>0</v>
          </cell>
          <cell r="Q13">
            <v>2250</v>
          </cell>
          <cell r="R13">
            <v>14674</v>
          </cell>
          <cell r="S13">
            <v>36084</v>
          </cell>
          <cell r="T13">
            <v>114513</v>
          </cell>
          <cell r="U13">
            <v>178952</v>
          </cell>
          <cell r="V13">
            <v>76394</v>
          </cell>
          <cell r="W13">
            <v>33580</v>
          </cell>
          <cell r="X13">
            <v>6067</v>
          </cell>
          <cell r="Y13">
            <v>2613</v>
          </cell>
          <cell r="Z13">
            <v>0</v>
          </cell>
          <cell r="AA13">
            <v>15652</v>
          </cell>
          <cell r="AB13">
            <v>90385</v>
          </cell>
          <cell r="AC13">
            <v>397110</v>
          </cell>
          <cell r="AD13">
            <v>4028381</v>
          </cell>
          <cell r="AE13">
            <v>11759330</v>
          </cell>
          <cell r="AF13">
            <v>5209423</v>
          </cell>
          <cell r="AG13">
            <v>2635210</v>
          </cell>
          <cell r="AH13">
            <v>341404</v>
          </cell>
          <cell r="AI13">
            <v>2613</v>
          </cell>
          <cell r="AJ13">
            <v>0</v>
          </cell>
          <cell r="AK13">
            <v>15652</v>
          </cell>
          <cell r="AL13">
            <v>90391</v>
          </cell>
          <cell r="AM13">
            <v>397111</v>
          </cell>
          <cell r="AN13">
            <v>4028410</v>
          </cell>
          <cell r="AO13">
            <v>11759411</v>
          </cell>
          <cell r="AP13">
            <v>5209591</v>
          </cell>
          <cell r="AQ13">
            <v>2635634</v>
          </cell>
          <cell r="AR13">
            <v>350616</v>
          </cell>
          <cell r="AS13">
            <v>0</v>
          </cell>
          <cell r="AT13">
            <v>0</v>
          </cell>
          <cell r="AU13">
            <v>0</v>
          </cell>
          <cell r="AV13">
            <v>0</v>
          </cell>
          <cell r="AW13">
            <v>0</v>
          </cell>
          <cell r="AX13">
            <v>0</v>
          </cell>
          <cell r="AY13">
            <v>1</v>
          </cell>
          <cell r="AZ13">
            <v>11</v>
          </cell>
          <cell r="BA13">
            <v>1</v>
          </cell>
          <cell r="BB13">
            <v>0</v>
          </cell>
          <cell r="BC13">
            <v>0</v>
          </cell>
          <cell r="BD13">
            <v>0</v>
          </cell>
          <cell r="BE13">
            <v>19</v>
          </cell>
          <cell r="BF13">
            <v>203</v>
          </cell>
          <cell r="BG13">
            <v>986</v>
          </cell>
          <cell r="BH13">
            <v>877</v>
          </cell>
          <cell r="BI13">
            <v>1931</v>
          </cell>
          <cell r="BJ13">
            <v>2456</v>
          </cell>
          <cell r="BK13">
            <v>2349</v>
          </cell>
          <cell r="BL13">
            <v>732</v>
          </cell>
          <cell r="BM13">
            <v>0</v>
          </cell>
          <cell r="BN13">
            <v>0</v>
          </cell>
          <cell r="BO13">
            <v>0</v>
          </cell>
          <cell r="BP13">
            <v>0</v>
          </cell>
          <cell r="BQ13">
            <v>0</v>
          </cell>
          <cell r="BR13">
            <v>0</v>
          </cell>
          <cell r="BS13">
            <v>0</v>
          </cell>
          <cell r="BT13">
            <v>0</v>
          </cell>
          <cell r="BU13">
            <v>0</v>
          </cell>
          <cell r="BV13">
            <v>0</v>
          </cell>
          <cell r="BW13">
            <v>0</v>
          </cell>
          <cell r="BX13">
            <v>0</v>
          </cell>
          <cell r="BY13">
            <v>0</v>
          </cell>
          <cell r="BZ13">
            <v>2</v>
          </cell>
          <cell r="CA13">
            <v>125</v>
          </cell>
          <cell r="CB13">
            <v>259</v>
          </cell>
          <cell r="CC13">
            <v>35</v>
          </cell>
          <cell r="CD13">
            <v>61</v>
          </cell>
          <cell r="CE13">
            <v>659</v>
          </cell>
          <cell r="CF13">
            <v>442</v>
          </cell>
        </row>
        <row r="14">
          <cell r="A14">
            <v>13</v>
          </cell>
          <cell r="B14" t="str">
            <v>DPR Construction</v>
          </cell>
          <cell r="C14">
            <v>128264243859715</v>
          </cell>
          <cell r="D14">
            <v>35235</v>
          </cell>
          <cell r="E14">
            <v>0</v>
          </cell>
          <cell r="F14">
            <v>0</v>
          </cell>
          <cell r="G14">
            <v>0</v>
          </cell>
          <cell r="H14">
            <v>0</v>
          </cell>
          <cell r="I14">
            <v>0</v>
          </cell>
          <cell r="J14">
            <v>57</v>
          </cell>
          <cell r="K14">
            <v>51</v>
          </cell>
          <cell r="L14">
            <v>18</v>
          </cell>
          <cell r="M14">
            <v>35</v>
          </cell>
          <cell r="N14">
            <v>26</v>
          </cell>
          <cell r="O14">
            <v>0</v>
          </cell>
          <cell r="P14">
            <v>0</v>
          </cell>
          <cell r="Q14">
            <v>0</v>
          </cell>
          <cell r="R14">
            <v>0</v>
          </cell>
          <cell r="S14">
            <v>0</v>
          </cell>
          <cell r="T14">
            <v>48</v>
          </cell>
          <cell r="U14">
            <v>68</v>
          </cell>
          <cell r="V14">
            <v>44</v>
          </cell>
          <cell r="W14">
            <v>133</v>
          </cell>
          <cell r="X14">
            <v>36</v>
          </cell>
          <cell r="Y14">
            <v>0</v>
          </cell>
          <cell r="Z14">
            <v>0</v>
          </cell>
          <cell r="AA14">
            <v>0</v>
          </cell>
          <cell r="AB14">
            <v>0</v>
          </cell>
          <cell r="AC14">
            <v>0</v>
          </cell>
          <cell r="AD14">
            <v>740</v>
          </cell>
          <cell r="AE14">
            <v>1658</v>
          </cell>
          <cell r="AF14">
            <v>999</v>
          </cell>
          <cell r="AG14">
            <v>2254</v>
          </cell>
          <cell r="AH14">
            <v>1096</v>
          </cell>
          <cell r="AI14">
            <v>0</v>
          </cell>
          <cell r="AJ14">
            <v>0</v>
          </cell>
          <cell r="AK14">
            <v>0</v>
          </cell>
          <cell r="AL14">
            <v>0</v>
          </cell>
          <cell r="AM14">
            <v>0</v>
          </cell>
          <cell r="AN14">
            <v>740</v>
          </cell>
          <cell r="AO14">
            <v>1658</v>
          </cell>
          <cell r="AP14">
            <v>999</v>
          </cell>
          <cell r="AQ14">
            <v>2254</v>
          </cell>
          <cell r="AR14">
            <v>1104</v>
          </cell>
          <cell r="AS14">
            <v>0</v>
          </cell>
          <cell r="AT14">
            <v>0</v>
          </cell>
          <cell r="AU14">
            <v>0</v>
          </cell>
          <cell r="AV14">
            <v>0</v>
          </cell>
          <cell r="AW14">
            <v>0</v>
          </cell>
          <cell r="AX14">
            <v>4</v>
          </cell>
          <cell r="AY14">
            <v>1</v>
          </cell>
          <cell r="AZ14">
            <v>4</v>
          </cell>
          <cell r="BA14">
            <v>13</v>
          </cell>
          <cell r="BB14">
            <v>11</v>
          </cell>
          <cell r="BC14">
            <v>0</v>
          </cell>
          <cell r="BD14">
            <v>0</v>
          </cell>
          <cell r="BE14">
            <v>0</v>
          </cell>
          <cell r="BF14">
            <v>0</v>
          </cell>
          <cell r="BG14">
            <v>0</v>
          </cell>
          <cell r="BH14">
            <v>52</v>
          </cell>
          <cell r="BI14">
            <v>49</v>
          </cell>
          <cell r="BJ14">
            <v>13</v>
          </cell>
          <cell r="BK14">
            <v>29</v>
          </cell>
          <cell r="BL14">
            <v>22</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12</v>
          </cell>
          <cell r="CC14">
            <v>28</v>
          </cell>
          <cell r="CD14">
            <v>8</v>
          </cell>
          <cell r="CE14">
            <v>9</v>
          </cell>
          <cell r="CF14">
            <v>14</v>
          </cell>
        </row>
        <row r="15">
          <cell r="A15">
            <v>14</v>
          </cell>
          <cell r="B15" t="str">
            <v>DreamWorks Animation SKG</v>
          </cell>
          <cell r="C15">
            <v>104770457523</v>
          </cell>
          <cell r="D15">
            <v>36754</v>
          </cell>
          <cell r="E15">
            <v>0</v>
          </cell>
          <cell r="F15">
            <v>0</v>
          </cell>
          <cell r="G15">
            <v>4</v>
          </cell>
          <cell r="H15">
            <v>85</v>
          </cell>
          <cell r="I15">
            <v>135</v>
          </cell>
          <cell r="J15">
            <v>364</v>
          </cell>
          <cell r="K15">
            <v>148</v>
          </cell>
          <cell r="L15">
            <v>246</v>
          </cell>
          <cell r="M15">
            <v>363</v>
          </cell>
          <cell r="N15">
            <v>50</v>
          </cell>
          <cell r="O15">
            <v>0</v>
          </cell>
          <cell r="P15">
            <v>0</v>
          </cell>
          <cell r="Q15">
            <v>192</v>
          </cell>
          <cell r="R15">
            <v>1967</v>
          </cell>
          <cell r="S15">
            <v>5223</v>
          </cell>
          <cell r="T15">
            <v>15502</v>
          </cell>
          <cell r="U15">
            <v>18013</v>
          </cell>
          <cell r="V15">
            <v>31404</v>
          </cell>
          <cell r="W15">
            <v>12732</v>
          </cell>
          <cell r="X15">
            <v>410</v>
          </cell>
          <cell r="Y15">
            <v>0</v>
          </cell>
          <cell r="Z15">
            <v>0</v>
          </cell>
          <cell r="AA15">
            <v>782</v>
          </cell>
          <cell r="AB15">
            <v>13604</v>
          </cell>
          <cell r="AC15">
            <v>50242</v>
          </cell>
          <cell r="AD15">
            <v>357370</v>
          </cell>
          <cell r="AE15">
            <v>645543</v>
          </cell>
          <cell r="AF15">
            <v>1921659</v>
          </cell>
          <cell r="AG15">
            <v>944507</v>
          </cell>
          <cell r="AH15">
            <v>15577</v>
          </cell>
          <cell r="AI15">
            <v>0</v>
          </cell>
          <cell r="AJ15">
            <v>0</v>
          </cell>
          <cell r="AK15">
            <v>782</v>
          </cell>
          <cell r="AL15">
            <v>13604</v>
          </cell>
          <cell r="AM15">
            <v>50244</v>
          </cell>
          <cell r="AN15">
            <v>357373</v>
          </cell>
          <cell r="AO15">
            <v>645547</v>
          </cell>
          <cell r="AP15">
            <v>1921670</v>
          </cell>
          <cell r="AQ15">
            <v>944556</v>
          </cell>
          <cell r="AR15">
            <v>15743</v>
          </cell>
          <cell r="AS15">
            <v>0</v>
          </cell>
          <cell r="AT15">
            <v>0</v>
          </cell>
          <cell r="AU15">
            <v>0</v>
          </cell>
          <cell r="AV15">
            <v>0</v>
          </cell>
          <cell r="AW15">
            <v>0</v>
          </cell>
          <cell r="AX15">
            <v>22</v>
          </cell>
          <cell r="AY15">
            <v>0</v>
          </cell>
          <cell r="AZ15">
            <v>0</v>
          </cell>
          <cell r="BA15">
            <v>0</v>
          </cell>
          <cell r="BB15">
            <v>0</v>
          </cell>
          <cell r="BC15">
            <v>0</v>
          </cell>
          <cell r="BD15">
            <v>0</v>
          </cell>
          <cell r="BE15">
            <v>3</v>
          </cell>
          <cell r="BF15">
            <v>73</v>
          </cell>
          <cell r="BG15">
            <v>135</v>
          </cell>
          <cell r="BH15">
            <v>330</v>
          </cell>
          <cell r="BI15">
            <v>144</v>
          </cell>
          <cell r="BJ15">
            <v>233</v>
          </cell>
          <cell r="BK15">
            <v>341</v>
          </cell>
          <cell r="BL15">
            <v>45</v>
          </cell>
          <cell r="BM15">
            <v>0</v>
          </cell>
          <cell r="BN15">
            <v>0</v>
          </cell>
          <cell r="BO15">
            <v>0</v>
          </cell>
          <cell r="BP15">
            <v>0</v>
          </cell>
          <cell r="BQ15">
            <v>0</v>
          </cell>
          <cell r="BR15">
            <v>0</v>
          </cell>
          <cell r="BS15">
            <v>0</v>
          </cell>
          <cell r="BT15">
            <v>0</v>
          </cell>
          <cell r="BU15">
            <v>0</v>
          </cell>
          <cell r="BV15">
            <v>0</v>
          </cell>
          <cell r="BW15">
            <v>0</v>
          </cell>
          <cell r="BX15">
            <v>0</v>
          </cell>
          <cell r="BY15">
            <v>0</v>
          </cell>
          <cell r="BZ15">
            <v>5</v>
          </cell>
          <cell r="CA15">
            <v>0</v>
          </cell>
          <cell r="CB15">
            <v>44</v>
          </cell>
          <cell r="CC15">
            <v>74</v>
          </cell>
          <cell r="CD15">
            <v>143</v>
          </cell>
          <cell r="CE15">
            <v>76</v>
          </cell>
          <cell r="CF15">
            <v>11</v>
          </cell>
        </row>
        <row r="16">
          <cell r="A16">
            <v>16</v>
          </cell>
          <cell r="B16" t="str">
            <v>Kimpton Hotels &amp; Restaurants</v>
          </cell>
          <cell r="C16">
            <v>51530158577</v>
          </cell>
          <cell r="D16">
            <v>36758</v>
          </cell>
          <cell r="E16">
            <v>0</v>
          </cell>
          <cell r="F16">
            <v>0</v>
          </cell>
          <cell r="G16">
            <v>133</v>
          </cell>
          <cell r="H16">
            <v>164</v>
          </cell>
          <cell r="I16">
            <v>114</v>
          </cell>
          <cell r="J16">
            <v>170</v>
          </cell>
          <cell r="K16">
            <v>373</v>
          </cell>
          <cell r="L16">
            <v>289</v>
          </cell>
          <cell r="M16">
            <v>254</v>
          </cell>
          <cell r="N16">
            <v>59</v>
          </cell>
          <cell r="O16">
            <v>0</v>
          </cell>
          <cell r="P16">
            <v>0</v>
          </cell>
          <cell r="Q16">
            <v>33</v>
          </cell>
          <cell r="R16">
            <v>91</v>
          </cell>
          <cell r="S16">
            <v>237</v>
          </cell>
          <cell r="T16">
            <v>1483</v>
          </cell>
          <cell r="U16">
            <v>1937</v>
          </cell>
          <cell r="V16">
            <v>2261</v>
          </cell>
          <cell r="W16">
            <v>1566</v>
          </cell>
          <cell r="X16">
            <v>634</v>
          </cell>
          <cell r="Y16">
            <v>0</v>
          </cell>
          <cell r="Z16">
            <v>0</v>
          </cell>
          <cell r="AA16">
            <v>86</v>
          </cell>
          <cell r="AB16">
            <v>288</v>
          </cell>
          <cell r="AC16">
            <v>847</v>
          </cell>
          <cell r="AD16">
            <v>7456</v>
          </cell>
          <cell r="AE16">
            <v>17826</v>
          </cell>
          <cell r="AF16">
            <v>21177</v>
          </cell>
          <cell r="AG16">
            <v>21712</v>
          </cell>
          <cell r="AH16">
            <v>8322</v>
          </cell>
          <cell r="AI16">
            <v>0</v>
          </cell>
          <cell r="AJ16">
            <v>0</v>
          </cell>
          <cell r="AK16">
            <v>86</v>
          </cell>
          <cell r="AL16">
            <v>288</v>
          </cell>
          <cell r="AM16">
            <v>847</v>
          </cell>
          <cell r="AN16">
            <v>7456</v>
          </cell>
          <cell r="AO16">
            <v>17826</v>
          </cell>
          <cell r="AP16">
            <v>21177</v>
          </cell>
          <cell r="AQ16">
            <v>21713</v>
          </cell>
          <cell r="AR16">
            <v>8562</v>
          </cell>
          <cell r="AS16">
            <v>0</v>
          </cell>
          <cell r="AT16">
            <v>0</v>
          </cell>
          <cell r="AU16">
            <v>0</v>
          </cell>
          <cell r="AV16">
            <v>0</v>
          </cell>
          <cell r="AW16">
            <v>28</v>
          </cell>
          <cell r="AX16">
            <v>5</v>
          </cell>
          <cell r="AY16">
            <v>35</v>
          </cell>
          <cell r="AZ16">
            <v>0</v>
          </cell>
          <cell r="BA16">
            <v>1</v>
          </cell>
          <cell r="BB16">
            <v>0</v>
          </cell>
          <cell r="BC16">
            <v>0</v>
          </cell>
          <cell r="BD16">
            <v>0</v>
          </cell>
          <cell r="BE16">
            <v>85</v>
          </cell>
          <cell r="BF16">
            <v>110</v>
          </cell>
          <cell r="BG16">
            <v>45</v>
          </cell>
          <cell r="BH16">
            <v>157</v>
          </cell>
          <cell r="BI16">
            <v>355</v>
          </cell>
          <cell r="BJ16">
            <v>164</v>
          </cell>
          <cell r="BK16">
            <v>115</v>
          </cell>
          <cell r="BL16">
            <v>27</v>
          </cell>
          <cell r="BM16">
            <v>0</v>
          </cell>
          <cell r="BN16">
            <v>0</v>
          </cell>
          <cell r="BO16">
            <v>0</v>
          </cell>
          <cell r="BP16">
            <v>0</v>
          </cell>
          <cell r="BQ16">
            <v>0</v>
          </cell>
          <cell r="BR16">
            <v>0</v>
          </cell>
          <cell r="BS16">
            <v>0</v>
          </cell>
          <cell r="BT16">
            <v>0</v>
          </cell>
          <cell r="BU16">
            <v>0</v>
          </cell>
          <cell r="BV16">
            <v>0</v>
          </cell>
          <cell r="BW16">
            <v>0</v>
          </cell>
          <cell r="BX16">
            <v>0</v>
          </cell>
          <cell r="BY16">
            <v>3</v>
          </cell>
          <cell r="BZ16">
            <v>3</v>
          </cell>
          <cell r="CA16">
            <v>0</v>
          </cell>
          <cell r="CB16">
            <v>74</v>
          </cell>
          <cell r="CC16">
            <v>211</v>
          </cell>
          <cell r="CD16">
            <v>217</v>
          </cell>
          <cell r="CE16">
            <v>175</v>
          </cell>
          <cell r="CF16">
            <v>44</v>
          </cell>
        </row>
        <row r="17">
          <cell r="A17">
            <v>17</v>
          </cell>
          <cell r="B17" t="str">
            <v>JM Family Enterprises</v>
          </cell>
          <cell r="C17">
            <v>215824265320</v>
          </cell>
          <cell r="D17">
            <v>40532</v>
          </cell>
          <cell r="E17">
            <v>0</v>
          </cell>
          <cell r="F17">
            <v>0</v>
          </cell>
          <cell r="G17">
            <v>0</v>
          </cell>
          <cell r="H17">
            <v>0</v>
          </cell>
          <cell r="I17">
            <v>9</v>
          </cell>
          <cell r="J17">
            <v>958</v>
          </cell>
          <cell r="K17">
            <v>487</v>
          </cell>
          <cell r="L17">
            <v>440</v>
          </cell>
          <cell r="M17">
            <v>246</v>
          </cell>
          <cell r="N17">
            <v>142</v>
          </cell>
          <cell r="O17">
            <v>0</v>
          </cell>
          <cell r="P17">
            <v>0</v>
          </cell>
          <cell r="Q17">
            <v>0</v>
          </cell>
          <cell r="R17">
            <v>0</v>
          </cell>
          <cell r="S17">
            <v>0</v>
          </cell>
          <cell r="T17">
            <v>183</v>
          </cell>
          <cell r="U17">
            <v>280</v>
          </cell>
          <cell r="V17">
            <v>232</v>
          </cell>
          <cell r="W17">
            <v>153</v>
          </cell>
          <cell r="X17">
            <v>156</v>
          </cell>
          <cell r="Y17">
            <v>0</v>
          </cell>
          <cell r="Z17">
            <v>0</v>
          </cell>
          <cell r="AA17">
            <v>0</v>
          </cell>
          <cell r="AB17">
            <v>0</v>
          </cell>
          <cell r="AC17">
            <v>11</v>
          </cell>
          <cell r="AD17">
            <v>2022</v>
          </cell>
          <cell r="AE17">
            <v>4188</v>
          </cell>
          <cell r="AF17">
            <v>5700</v>
          </cell>
          <cell r="AG17">
            <v>5007</v>
          </cell>
          <cell r="AH17">
            <v>2815</v>
          </cell>
          <cell r="AI17">
            <v>0</v>
          </cell>
          <cell r="AJ17">
            <v>0</v>
          </cell>
          <cell r="AK17">
            <v>0</v>
          </cell>
          <cell r="AL17">
            <v>0</v>
          </cell>
          <cell r="AM17">
            <v>11</v>
          </cell>
          <cell r="AN17">
            <v>2022</v>
          </cell>
          <cell r="AO17">
            <v>4188</v>
          </cell>
          <cell r="AP17">
            <v>5700</v>
          </cell>
          <cell r="AQ17">
            <v>5007</v>
          </cell>
          <cell r="AR17">
            <v>2958</v>
          </cell>
          <cell r="AS17">
            <v>0</v>
          </cell>
          <cell r="AT17">
            <v>0</v>
          </cell>
          <cell r="AU17">
            <v>0</v>
          </cell>
          <cell r="AV17">
            <v>0</v>
          </cell>
          <cell r="AW17">
            <v>6</v>
          </cell>
          <cell r="AX17">
            <v>628</v>
          </cell>
          <cell r="AY17">
            <v>266</v>
          </cell>
          <cell r="AZ17">
            <v>309</v>
          </cell>
          <cell r="BA17">
            <v>50</v>
          </cell>
          <cell r="BB17">
            <v>0</v>
          </cell>
          <cell r="BC17">
            <v>0</v>
          </cell>
          <cell r="BD17">
            <v>0</v>
          </cell>
          <cell r="BE17">
            <v>0</v>
          </cell>
          <cell r="BF17">
            <v>0</v>
          </cell>
          <cell r="BG17">
            <v>4</v>
          </cell>
          <cell r="BH17">
            <v>81</v>
          </cell>
          <cell r="BI17">
            <v>94</v>
          </cell>
          <cell r="BJ17">
            <v>276</v>
          </cell>
          <cell r="BK17">
            <v>77</v>
          </cell>
          <cell r="BL17">
            <v>93</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105</v>
          </cell>
          <cell r="CC17">
            <v>197</v>
          </cell>
          <cell r="CD17">
            <v>70</v>
          </cell>
          <cell r="CE17">
            <v>80</v>
          </cell>
          <cell r="CF17">
            <v>10</v>
          </cell>
        </row>
        <row r="18">
          <cell r="A18">
            <v>18</v>
          </cell>
          <cell r="B18" t="str">
            <v>Chesapeake Energy</v>
          </cell>
          <cell r="C18">
            <v>201579567564</v>
          </cell>
          <cell r="D18">
            <v>42219</v>
          </cell>
          <cell r="E18">
            <v>0</v>
          </cell>
          <cell r="F18">
            <v>0</v>
          </cell>
          <cell r="G18">
            <v>5</v>
          </cell>
          <cell r="H18">
            <v>550</v>
          </cell>
          <cell r="I18">
            <v>360</v>
          </cell>
          <cell r="J18">
            <v>230</v>
          </cell>
          <cell r="K18">
            <v>349</v>
          </cell>
          <cell r="L18">
            <v>93</v>
          </cell>
          <cell r="M18">
            <v>20</v>
          </cell>
          <cell r="N18">
            <v>21</v>
          </cell>
          <cell r="O18">
            <v>0</v>
          </cell>
          <cell r="P18">
            <v>0</v>
          </cell>
          <cell r="Q18">
            <v>1</v>
          </cell>
          <cell r="R18">
            <v>257</v>
          </cell>
          <cell r="S18">
            <v>195</v>
          </cell>
          <cell r="T18">
            <v>482</v>
          </cell>
          <cell r="U18">
            <v>419</v>
          </cell>
          <cell r="V18">
            <v>90</v>
          </cell>
          <cell r="W18">
            <v>20</v>
          </cell>
          <cell r="X18">
            <v>0</v>
          </cell>
          <cell r="Y18">
            <v>0</v>
          </cell>
          <cell r="Z18">
            <v>0</v>
          </cell>
          <cell r="AA18">
            <v>2</v>
          </cell>
          <cell r="AB18">
            <v>446</v>
          </cell>
          <cell r="AC18">
            <v>590</v>
          </cell>
          <cell r="AD18">
            <v>5160</v>
          </cell>
          <cell r="AE18">
            <v>8869</v>
          </cell>
          <cell r="AF18">
            <v>3249</v>
          </cell>
          <cell r="AG18">
            <v>490</v>
          </cell>
          <cell r="AH18">
            <v>27</v>
          </cell>
          <cell r="AI18">
            <v>0</v>
          </cell>
          <cell r="AJ18">
            <v>0</v>
          </cell>
          <cell r="AK18">
            <v>2</v>
          </cell>
          <cell r="AL18">
            <v>446</v>
          </cell>
          <cell r="AM18">
            <v>590</v>
          </cell>
          <cell r="AN18">
            <v>5160</v>
          </cell>
          <cell r="AO18">
            <v>8869</v>
          </cell>
          <cell r="AP18">
            <v>3249</v>
          </cell>
          <cell r="AQ18">
            <v>490</v>
          </cell>
          <cell r="AR18">
            <v>27</v>
          </cell>
          <cell r="AS18">
            <v>0</v>
          </cell>
          <cell r="AT18">
            <v>0</v>
          </cell>
          <cell r="AU18">
            <v>0</v>
          </cell>
          <cell r="AV18">
            <v>1</v>
          </cell>
          <cell r="AW18">
            <v>0</v>
          </cell>
          <cell r="AX18">
            <v>3</v>
          </cell>
          <cell r="AY18">
            <v>23</v>
          </cell>
          <cell r="AZ18">
            <v>0</v>
          </cell>
          <cell r="BA18">
            <v>0</v>
          </cell>
          <cell r="BB18">
            <v>12</v>
          </cell>
          <cell r="BC18">
            <v>0</v>
          </cell>
          <cell r="BD18">
            <v>0</v>
          </cell>
          <cell r="BE18">
            <v>4</v>
          </cell>
          <cell r="BF18">
            <v>511</v>
          </cell>
          <cell r="BG18">
            <v>251</v>
          </cell>
          <cell r="BH18">
            <v>197</v>
          </cell>
          <cell r="BI18">
            <v>311</v>
          </cell>
          <cell r="BJ18">
            <v>73</v>
          </cell>
          <cell r="BK18">
            <v>15</v>
          </cell>
          <cell r="BL18">
            <v>3</v>
          </cell>
          <cell r="BM18">
            <v>0</v>
          </cell>
          <cell r="BN18">
            <v>0</v>
          </cell>
          <cell r="BO18">
            <v>0</v>
          </cell>
          <cell r="BP18">
            <v>0</v>
          </cell>
          <cell r="BQ18">
            <v>0</v>
          </cell>
          <cell r="BR18">
            <v>0</v>
          </cell>
          <cell r="BS18">
            <v>0</v>
          </cell>
          <cell r="BT18">
            <v>0</v>
          </cell>
          <cell r="BU18">
            <v>0</v>
          </cell>
          <cell r="BV18">
            <v>0</v>
          </cell>
          <cell r="BW18">
            <v>0</v>
          </cell>
          <cell r="BX18">
            <v>0</v>
          </cell>
          <cell r="BY18">
            <v>1</v>
          </cell>
          <cell r="BZ18">
            <v>1</v>
          </cell>
          <cell r="CA18">
            <v>1</v>
          </cell>
          <cell r="CB18">
            <v>35</v>
          </cell>
          <cell r="CC18">
            <v>121</v>
          </cell>
          <cell r="CD18">
            <v>43</v>
          </cell>
          <cell r="CE18">
            <v>11</v>
          </cell>
          <cell r="CF18">
            <v>15</v>
          </cell>
        </row>
        <row r="19">
          <cell r="A19">
            <v>20</v>
          </cell>
          <cell r="B19" t="str">
            <v>USAA</v>
          </cell>
          <cell r="C19">
            <v>161179599992</v>
          </cell>
          <cell r="D19">
            <v>43090</v>
          </cell>
          <cell r="E19">
            <v>0</v>
          </cell>
          <cell r="F19">
            <v>0</v>
          </cell>
          <cell r="G19">
            <v>19</v>
          </cell>
          <cell r="H19">
            <v>13</v>
          </cell>
          <cell r="I19">
            <v>206</v>
          </cell>
          <cell r="J19">
            <v>254</v>
          </cell>
          <cell r="K19">
            <v>19</v>
          </cell>
          <cell r="L19">
            <v>191</v>
          </cell>
          <cell r="M19">
            <v>140</v>
          </cell>
          <cell r="N19">
            <v>56</v>
          </cell>
          <cell r="O19">
            <v>0</v>
          </cell>
          <cell r="P19">
            <v>0</v>
          </cell>
          <cell r="Q19">
            <v>0</v>
          </cell>
          <cell r="R19">
            <v>3</v>
          </cell>
          <cell r="S19">
            <v>87</v>
          </cell>
          <cell r="T19">
            <v>114</v>
          </cell>
          <cell r="U19">
            <v>33</v>
          </cell>
          <cell r="V19">
            <v>230</v>
          </cell>
          <cell r="W19">
            <v>879</v>
          </cell>
          <cell r="X19">
            <v>238</v>
          </cell>
          <cell r="Y19">
            <v>0</v>
          </cell>
          <cell r="Z19">
            <v>0</v>
          </cell>
          <cell r="AA19">
            <v>1</v>
          </cell>
          <cell r="AB19">
            <v>33</v>
          </cell>
          <cell r="AC19">
            <v>164</v>
          </cell>
          <cell r="AD19">
            <v>731</v>
          </cell>
          <cell r="AE19">
            <v>415</v>
          </cell>
          <cell r="AF19">
            <v>2442</v>
          </cell>
          <cell r="AG19">
            <v>11053</v>
          </cell>
          <cell r="AH19">
            <v>1679</v>
          </cell>
          <cell r="AI19">
            <v>0</v>
          </cell>
          <cell r="AJ19">
            <v>0</v>
          </cell>
          <cell r="AK19">
            <v>1</v>
          </cell>
          <cell r="AL19">
            <v>33</v>
          </cell>
          <cell r="AM19">
            <v>166</v>
          </cell>
          <cell r="AN19">
            <v>731</v>
          </cell>
          <cell r="AO19">
            <v>415</v>
          </cell>
          <cell r="AP19">
            <v>2444</v>
          </cell>
          <cell r="AQ19">
            <v>11053</v>
          </cell>
          <cell r="AR19">
            <v>1726</v>
          </cell>
          <cell r="AS19">
            <v>0</v>
          </cell>
          <cell r="AT19">
            <v>0</v>
          </cell>
          <cell r="AU19">
            <v>0</v>
          </cell>
          <cell r="AV19">
            <v>0</v>
          </cell>
          <cell r="AW19">
            <v>0</v>
          </cell>
          <cell r="AX19">
            <v>5</v>
          </cell>
          <cell r="AY19">
            <v>2</v>
          </cell>
          <cell r="AZ19">
            <v>0</v>
          </cell>
          <cell r="BA19">
            <v>0</v>
          </cell>
          <cell r="BB19">
            <v>0</v>
          </cell>
          <cell r="BC19">
            <v>0</v>
          </cell>
          <cell r="BD19">
            <v>0</v>
          </cell>
          <cell r="BE19">
            <v>11</v>
          </cell>
          <cell r="BF19">
            <v>6</v>
          </cell>
          <cell r="BG19">
            <v>7</v>
          </cell>
          <cell r="BH19">
            <v>21</v>
          </cell>
          <cell r="BI19">
            <v>13</v>
          </cell>
          <cell r="BJ19">
            <v>184</v>
          </cell>
          <cell r="BK19">
            <v>140</v>
          </cell>
          <cell r="BL19">
            <v>56</v>
          </cell>
          <cell r="BM19">
            <v>0</v>
          </cell>
          <cell r="BN19">
            <v>0</v>
          </cell>
          <cell r="BO19">
            <v>0</v>
          </cell>
          <cell r="BP19">
            <v>0</v>
          </cell>
          <cell r="BQ19">
            <v>0</v>
          </cell>
          <cell r="BR19">
            <v>0</v>
          </cell>
          <cell r="BS19">
            <v>0</v>
          </cell>
          <cell r="BT19">
            <v>0</v>
          </cell>
          <cell r="BU19">
            <v>0</v>
          </cell>
          <cell r="BV19">
            <v>0</v>
          </cell>
          <cell r="BW19">
            <v>0</v>
          </cell>
          <cell r="BX19">
            <v>0</v>
          </cell>
          <cell r="BY19">
            <v>0</v>
          </cell>
          <cell r="BZ19">
            <v>2</v>
          </cell>
          <cell r="CA19">
            <v>1</v>
          </cell>
          <cell r="CB19">
            <v>26</v>
          </cell>
          <cell r="CC19">
            <v>15</v>
          </cell>
          <cell r="CD19">
            <v>118</v>
          </cell>
          <cell r="CE19">
            <v>71</v>
          </cell>
          <cell r="CF19">
            <v>11</v>
          </cell>
        </row>
        <row r="20">
          <cell r="A20">
            <v>21</v>
          </cell>
          <cell r="B20" t="str">
            <v>Robert W. Baird</v>
          </cell>
          <cell r="C20">
            <v>148731991811588</v>
          </cell>
          <cell r="D20">
            <v>45029</v>
          </cell>
          <cell r="E20">
            <v>0</v>
          </cell>
          <cell r="F20">
            <v>0</v>
          </cell>
          <cell r="G20">
            <v>0</v>
          </cell>
          <cell r="H20">
            <v>1</v>
          </cell>
          <cell r="I20">
            <v>0</v>
          </cell>
          <cell r="J20">
            <v>167</v>
          </cell>
          <cell r="K20">
            <v>404</v>
          </cell>
          <cell r="L20">
            <v>686</v>
          </cell>
          <cell r="M20">
            <v>622</v>
          </cell>
          <cell r="N20">
            <v>28</v>
          </cell>
          <cell r="O20">
            <v>0</v>
          </cell>
          <cell r="P20">
            <v>0</v>
          </cell>
          <cell r="Q20">
            <v>0</v>
          </cell>
          <cell r="R20">
            <v>0</v>
          </cell>
          <cell r="S20">
            <v>0</v>
          </cell>
          <cell r="T20">
            <v>8</v>
          </cell>
          <cell r="U20">
            <v>44</v>
          </cell>
          <cell r="V20">
            <v>12</v>
          </cell>
          <cell r="W20">
            <v>22</v>
          </cell>
          <cell r="X20">
            <v>14</v>
          </cell>
          <cell r="Y20">
            <v>0</v>
          </cell>
          <cell r="Z20">
            <v>0</v>
          </cell>
          <cell r="AA20">
            <v>0</v>
          </cell>
          <cell r="AB20">
            <v>0</v>
          </cell>
          <cell r="AC20">
            <v>0</v>
          </cell>
          <cell r="AD20">
            <v>180</v>
          </cell>
          <cell r="AE20">
            <v>570</v>
          </cell>
          <cell r="AF20">
            <v>513</v>
          </cell>
          <cell r="AG20">
            <v>1438</v>
          </cell>
          <cell r="AH20">
            <v>958</v>
          </cell>
          <cell r="AI20">
            <v>0</v>
          </cell>
          <cell r="AJ20">
            <v>0</v>
          </cell>
          <cell r="AK20">
            <v>0</v>
          </cell>
          <cell r="AL20">
            <v>0</v>
          </cell>
          <cell r="AM20">
            <v>0</v>
          </cell>
          <cell r="AN20">
            <v>180</v>
          </cell>
          <cell r="AO20">
            <v>570</v>
          </cell>
          <cell r="AP20">
            <v>513</v>
          </cell>
          <cell r="AQ20">
            <v>1438</v>
          </cell>
          <cell r="AR20">
            <v>966</v>
          </cell>
          <cell r="AS20">
            <v>0</v>
          </cell>
          <cell r="AT20">
            <v>0</v>
          </cell>
          <cell r="AU20">
            <v>0</v>
          </cell>
          <cell r="AV20">
            <v>0</v>
          </cell>
          <cell r="AW20">
            <v>0</v>
          </cell>
          <cell r="AX20">
            <v>137</v>
          </cell>
          <cell r="AY20">
            <v>310</v>
          </cell>
          <cell r="AZ20">
            <v>400</v>
          </cell>
          <cell r="BA20">
            <v>246</v>
          </cell>
          <cell r="BB20">
            <v>0</v>
          </cell>
          <cell r="BC20">
            <v>0</v>
          </cell>
          <cell r="BD20">
            <v>0</v>
          </cell>
          <cell r="BE20">
            <v>0</v>
          </cell>
          <cell r="BF20">
            <v>0</v>
          </cell>
          <cell r="BG20">
            <v>0</v>
          </cell>
          <cell r="BH20">
            <v>54</v>
          </cell>
          <cell r="BI20">
            <v>48</v>
          </cell>
          <cell r="BJ20">
            <v>138</v>
          </cell>
          <cell r="BK20">
            <v>60</v>
          </cell>
          <cell r="BL20">
            <v>28</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13</v>
          </cell>
          <cell r="CC20">
            <v>63</v>
          </cell>
          <cell r="CD20">
            <v>39</v>
          </cell>
          <cell r="CE20">
            <v>108</v>
          </cell>
          <cell r="CF20">
            <v>17</v>
          </cell>
        </row>
        <row r="21">
          <cell r="A21">
            <v>22</v>
          </cell>
          <cell r="B21" t="str">
            <v>Container Store</v>
          </cell>
          <cell r="C21">
            <v>59375573322</v>
          </cell>
          <cell r="D21">
            <v>45030</v>
          </cell>
          <cell r="E21">
            <v>0</v>
          </cell>
          <cell r="F21">
            <v>0</v>
          </cell>
          <cell r="G21">
            <v>248</v>
          </cell>
          <cell r="H21">
            <v>524</v>
          </cell>
          <cell r="I21">
            <v>560</v>
          </cell>
          <cell r="J21">
            <v>634</v>
          </cell>
          <cell r="K21">
            <v>394</v>
          </cell>
          <cell r="L21">
            <v>551</v>
          </cell>
          <cell r="M21">
            <v>559</v>
          </cell>
          <cell r="N21">
            <v>172</v>
          </cell>
          <cell r="O21">
            <v>0</v>
          </cell>
          <cell r="P21">
            <v>0</v>
          </cell>
          <cell r="Q21">
            <v>1320</v>
          </cell>
          <cell r="R21">
            <v>1887</v>
          </cell>
          <cell r="S21">
            <v>1175</v>
          </cell>
          <cell r="T21">
            <v>3737</v>
          </cell>
          <cell r="U21">
            <v>2465</v>
          </cell>
          <cell r="V21">
            <v>2186</v>
          </cell>
          <cell r="W21">
            <v>3622</v>
          </cell>
          <cell r="X21">
            <v>2023</v>
          </cell>
          <cell r="Y21">
            <v>0</v>
          </cell>
          <cell r="Z21">
            <v>0</v>
          </cell>
          <cell r="AA21">
            <v>1640</v>
          </cell>
          <cell r="AB21">
            <v>2595</v>
          </cell>
          <cell r="AC21">
            <v>3754</v>
          </cell>
          <cell r="AD21">
            <v>19648</v>
          </cell>
          <cell r="AE21">
            <v>48779</v>
          </cell>
          <cell r="AF21">
            <v>87946</v>
          </cell>
          <cell r="AG21">
            <v>219450</v>
          </cell>
          <cell r="AH21">
            <v>87010</v>
          </cell>
          <cell r="AI21">
            <v>0</v>
          </cell>
          <cell r="AJ21">
            <v>0</v>
          </cell>
          <cell r="AK21">
            <v>1640</v>
          </cell>
          <cell r="AL21">
            <v>2595</v>
          </cell>
          <cell r="AM21">
            <v>3754</v>
          </cell>
          <cell r="AN21">
            <v>19648</v>
          </cell>
          <cell r="AO21">
            <v>48780</v>
          </cell>
          <cell r="AP21">
            <v>87948</v>
          </cell>
          <cell r="AQ21">
            <v>219453</v>
          </cell>
          <cell r="AR21">
            <v>87792</v>
          </cell>
          <cell r="AS21">
            <v>0</v>
          </cell>
          <cell r="AT21">
            <v>0</v>
          </cell>
          <cell r="AU21">
            <v>0</v>
          </cell>
          <cell r="AV21">
            <v>0</v>
          </cell>
          <cell r="AW21">
            <v>0</v>
          </cell>
          <cell r="AX21">
            <v>46</v>
          </cell>
          <cell r="AY21">
            <v>0</v>
          </cell>
          <cell r="AZ21">
            <v>0</v>
          </cell>
          <cell r="BA21">
            <v>0</v>
          </cell>
          <cell r="BB21">
            <v>0</v>
          </cell>
          <cell r="BC21">
            <v>0</v>
          </cell>
          <cell r="BD21">
            <v>0</v>
          </cell>
          <cell r="BE21">
            <v>204</v>
          </cell>
          <cell r="BF21">
            <v>332</v>
          </cell>
          <cell r="BG21">
            <v>367</v>
          </cell>
          <cell r="BH21">
            <v>237</v>
          </cell>
          <cell r="BI21">
            <v>329</v>
          </cell>
          <cell r="BJ21">
            <v>371</v>
          </cell>
          <cell r="BK21">
            <v>504</v>
          </cell>
          <cell r="BL21">
            <v>168</v>
          </cell>
          <cell r="BM21">
            <v>0</v>
          </cell>
          <cell r="BN21">
            <v>0</v>
          </cell>
          <cell r="BO21">
            <v>0</v>
          </cell>
          <cell r="BP21">
            <v>0</v>
          </cell>
          <cell r="BQ21">
            <v>0</v>
          </cell>
          <cell r="BR21">
            <v>0</v>
          </cell>
          <cell r="BS21">
            <v>0</v>
          </cell>
          <cell r="BT21">
            <v>0</v>
          </cell>
          <cell r="BU21">
            <v>0</v>
          </cell>
          <cell r="BV21">
            <v>0</v>
          </cell>
          <cell r="BW21">
            <v>0</v>
          </cell>
          <cell r="BX21">
            <v>0</v>
          </cell>
          <cell r="BY21">
            <v>14</v>
          </cell>
          <cell r="BZ21">
            <v>16</v>
          </cell>
          <cell r="CA21">
            <v>2</v>
          </cell>
          <cell r="CB21">
            <v>139</v>
          </cell>
          <cell r="CC21">
            <v>196</v>
          </cell>
          <cell r="CD21">
            <v>316</v>
          </cell>
          <cell r="CE21">
            <v>187</v>
          </cell>
          <cell r="CF21">
            <v>97</v>
          </cell>
        </row>
        <row r="22">
          <cell r="A22">
            <v>23</v>
          </cell>
          <cell r="B22" t="str">
            <v>Qualcomm</v>
          </cell>
          <cell r="C22">
            <v>115831370196</v>
          </cell>
          <cell r="D22">
            <v>48680</v>
          </cell>
          <cell r="E22">
            <v>0</v>
          </cell>
          <cell r="F22">
            <v>0</v>
          </cell>
          <cell r="G22">
            <v>125</v>
          </cell>
          <cell r="H22">
            <v>50</v>
          </cell>
          <cell r="I22">
            <v>26</v>
          </cell>
          <cell r="J22">
            <v>35</v>
          </cell>
          <cell r="K22">
            <v>65</v>
          </cell>
          <cell r="L22">
            <v>111</v>
          </cell>
          <cell r="M22">
            <v>86</v>
          </cell>
          <cell r="N22">
            <v>19</v>
          </cell>
          <cell r="O22">
            <v>0</v>
          </cell>
          <cell r="P22">
            <v>0</v>
          </cell>
          <cell r="Q22">
            <v>14</v>
          </cell>
          <cell r="R22">
            <v>2</v>
          </cell>
          <cell r="S22">
            <v>2</v>
          </cell>
          <cell r="T22">
            <v>62</v>
          </cell>
          <cell r="U22">
            <v>127</v>
          </cell>
          <cell r="V22">
            <v>120</v>
          </cell>
          <cell r="W22">
            <v>46</v>
          </cell>
          <cell r="X22">
            <v>10</v>
          </cell>
          <cell r="Y22">
            <v>0</v>
          </cell>
          <cell r="Z22">
            <v>0</v>
          </cell>
          <cell r="AA22">
            <v>58</v>
          </cell>
          <cell r="AB22">
            <v>8</v>
          </cell>
          <cell r="AC22">
            <v>11</v>
          </cell>
          <cell r="AD22">
            <v>594</v>
          </cell>
          <cell r="AE22">
            <v>3391</v>
          </cell>
          <cell r="AF22">
            <v>2524</v>
          </cell>
          <cell r="AG22">
            <v>1488</v>
          </cell>
          <cell r="AH22">
            <v>169</v>
          </cell>
          <cell r="AI22">
            <v>0</v>
          </cell>
          <cell r="AJ22">
            <v>0</v>
          </cell>
          <cell r="AK22">
            <v>58</v>
          </cell>
          <cell r="AL22">
            <v>8</v>
          </cell>
          <cell r="AM22">
            <v>11</v>
          </cell>
          <cell r="AN22">
            <v>594</v>
          </cell>
          <cell r="AO22">
            <v>3391</v>
          </cell>
          <cell r="AP22">
            <v>2524</v>
          </cell>
          <cell r="AQ22">
            <v>1489</v>
          </cell>
          <cell r="AR22">
            <v>174</v>
          </cell>
          <cell r="AS22">
            <v>0</v>
          </cell>
          <cell r="AT22">
            <v>0</v>
          </cell>
          <cell r="AU22">
            <v>0</v>
          </cell>
          <cell r="AV22">
            <v>0</v>
          </cell>
          <cell r="AW22">
            <v>0</v>
          </cell>
          <cell r="AX22">
            <v>0</v>
          </cell>
          <cell r="AY22">
            <v>0</v>
          </cell>
          <cell r="AZ22">
            <v>0</v>
          </cell>
          <cell r="BA22">
            <v>0</v>
          </cell>
          <cell r="BB22">
            <v>0</v>
          </cell>
          <cell r="BC22">
            <v>0</v>
          </cell>
          <cell r="BD22">
            <v>0</v>
          </cell>
          <cell r="BE22">
            <v>14</v>
          </cell>
          <cell r="BF22">
            <v>31</v>
          </cell>
          <cell r="BG22">
            <v>8</v>
          </cell>
          <cell r="BH22">
            <v>27</v>
          </cell>
          <cell r="BI22">
            <v>50</v>
          </cell>
          <cell r="BJ22">
            <v>93</v>
          </cell>
          <cell r="BK22">
            <v>81</v>
          </cell>
          <cell r="BL22">
            <v>19</v>
          </cell>
          <cell r="BM22">
            <v>0</v>
          </cell>
          <cell r="BN22">
            <v>0</v>
          </cell>
          <cell r="BO22">
            <v>0</v>
          </cell>
          <cell r="BP22">
            <v>0</v>
          </cell>
          <cell r="BQ22">
            <v>0</v>
          </cell>
          <cell r="BR22">
            <v>0</v>
          </cell>
          <cell r="BS22">
            <v>0</v>
          </cell>
          <cell r="BT22">
            <v>0</v>
          </cell>
          <cell r="BU22">
            <v>0</v>
          </cell>
          <cell r="BV22">
            <v>0</v>
          </cell>
          <cell r="BW22">
            <v>0</v>
          </cell>
          <cell r="BX22">
            <v>0</v>
          </cell>
          <cell r="BY22">
            <v>16</v>
          </cell>
          <cell r="BZ22">
            <v>3</v>
          </cell>
          <cell r="CA22">
            <v>1</v>
          </cell>
          <cell r="CB22">
            <v>17</v>
          </cell>
          <cell r="CC22">
            <v>44</v>
          </cell>
          <cell r="CD22">
            <v>67</v>
          </cell>
          <cell r="CE22">
            <v>66</v>
          </cell>
          <cell r="CF22">
            <v>16</v>
          </cell>
        </row>
        <row r="23">
          <cell r="A23">
            <v>24</v>
          </cell>
          <cell r="B23" t="str">
            <v>Alston &amp; Bird</v>
          </cell>
          <cell r="C23">
            <v>109329898949</v>
          </cell>
          <cell r="D23">
            <v>49197</v>
          </cell>
          <cell r="E23">
            <v>0</v>
          </cell>
          <cell r="F23">
            <v>0</v>
          </cell>
          <cell r="G23">
            <v>13</v>
          </cell>
          <cell r="H23">
            <v>2</v>
          </cell>
          <cell r="I23">
            <v>5</v>
          </cell>
          <cell r="J23">
            <v>4</v>
          </cell>
          <cell r="K23">
            <v>5</v>
          </cell>
          <cell r="L23">
            <v>1</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9</v>
          </cell>
          <cell r="AB23">
            <v>2</v>
          </cell>
          <cell r="AC23">
            <v>2</v>
          </cell>
          <cell r="AD23">
            <v>10</v>
          </cell>
          <cell r="AE23">
            <v>0</v>
          </cell>
          <cell r="AF23">
            <v>0</v>
          </cell>
          <cell r="AG23">
            <v>0</v>
          </cell>
          <cell r="AH23">
            <v>0</v>
          </cell>
          <cell r="AI23">
            <v>0</v>
          </cell>
          <cell r="AJ23">
            <v>0</v>
          </cell>
          <cell r="AK23">
            <v>9</v>
          </cell>
          <cell r="AL23">
            <v>2</v>
          </cell>
          <cell r="AM23">
            <v>2</v>
          </cell>
          <cell r="AN23">
            <v>10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11</v>
          </cell>
          <cell r="BF23">
            <v>2</v>
          </cell>
          <cell r="BG23">
            <v>4</v>
          </cell>
          <cell r="BH23">
            <v>1</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1</v>
          </cell>
          <cell r="BZ23">
            <v>2</v>
          </cell>
          <cell r="CA23">
            <v>0</v>
          </cell>
          <cell r="CB23">
            <v>0</v>
          </cell>
          <cell r="CC23">
            <v>5</v>
          </cell>
          <cell r="CD23">
            <v>0</v>
          </cell>
          <cell r="CE23">
            <v>0</v>
          </cell>
          <cell r="CF23">
            <v>0</v>
          </cell>
        </row>
        <row r="24">
          <cell r="A24">
            <v>25</v>
          </cell>
          <cell r="B24" t="str">
            <v>Ultimate Software</v>
          </cell>
          <cell r="C24">
            <v>29660886831</v>
          </cell>
          <cell r="D24">
            <v>50762</v>
          </cell>
          <cell r="E24">
            <v>0</v>
          </cell>
          <cell r="F24">
            <v>1</v>
          </cell>
          <cell r="G24">
            <v>1</v>
          </cell>
          <cell r="H24">
            <v>243</v>
          </cell>
          <cell r="I24">
            <v>74</v>
          </cell>
          <cell r="J24">
            <v>105</v>
          </cell>
          <cell r="K24">
            <v>310</v>
          </cell>
          <cell r="L24">
            <v>183</v>
          </cell>
          <cell r="M24">
            <v>548</v>
          </cell>
          <cell r="N24">
            <v>72</v>
          </cell>
          <cell r="O24">
            <v>0</v>
          </cell>
          <cell r="P24">
            <v>0</v>
          </cell>
          <cell r="Q24">
            <v>0</v>
          </cell>
          <cell r="R24">
            <v>23</v>
          </cell>
          <cell r="S24">
            <v>59</v>
          </cell>
          <cell r="T24">
            <v>123</v>
          </cell>
          <cell r="U24">
            <v>540</v>
          </cell>
          <cell r="V24">
            <v>336</v>
          </cell>
          <cell r="W24">
            <v>368</v>
          </cell>
          <cell r="X24">
            <v>115</v>
          </cell>
          <cell r="Y24">
            <v>0</v>
          </cell>
          <cell r="Z24">
            <v>1</v>
          </cell>
          <cell r="AA24">
            <v>0</v>
          </cell>
          <cell r="AB24">
            <v>153</v>
          </cell>
          <cell r="AC24">
            <v>477</v>
          </cell>
          <cell r="AD24">
            <v>1813</v>
          </cell>
          <cell r="AE24">
            <v>6776</v>
          </cell>
          <cell r="AF24">
            <v>8243</v>
          </cell>
          <cell r="AG24">
            <v>8266</v>
          </cell>
          <cell r="AH24">
            <v>3835</v>
          </cell>
          <cell r="AI24">
            <v>0</v>
          </cell>
          <cell r="AJ24">
            <v>1</v>
          </cell>
          <cell r="AK24">
            <v>0</v>
          </cell>
          <cell r="AL24">
            <v>153</v>
          </cell>
          <cell r="AM24">
            <v>477</v>
          </cell>
          <cell r="AN24">
            <v>1813</v>
          </cell>
          <cell r="AO24">
            <v>6777</v>
          </cell>
          <cell r="AP24">
            <v>8243</v>
          </cell>
          <cell r="AQ24">
            <v>8266</v>
          </cell>
          <cell r="AR24">
            <v>4000</v>
          </cell>
          <cell r="AS24">
            <v>0</v>
          </cell>
          <cell r="AT24">
            <v>0</v>
          </cell>
          <cell r="AU24">
            <v>0</v>
          </cell>
          <cell r="AV24">
            <v>0</v>
          </cell>
          <cell r="AW24">
            <v>0</v>
          </cell>
          <cell r="AX24">
            <v>18</v>
          </cell>
          <cell r="AY24">
            <v>4</v>
          </cell>
          <cell r="AZ24">
            <v>19</v>
          </cell>
          <cell r="BA24">
            <v>1</v>
          </cell>
          <cell r="BB24">
            <v>24</v>
          </cell>
          <cell r="BC24">
            <v>0</v>
          </cell>
          <cell r="BD24">
            <v>1</v>
          </cell>
          <cell r="BE24">
            <v>1</v>
          </cell>
          <cell r="BF24">
            <v>115</v>
          </cell>
          <cell r="BG24">
            <v>72</v>
          </cell>
          <cell r="BH24">
            <v>78</v>
          </cell>
          <cell r="BI24">
            <v>134</v>
          </cell>
          <cell r="BJ24">
            <v>163</v>
          </cell>
          <cell r="BK24">
            <v>132</v>
          </cell>
          <cell r="BL24">
            <v>40</v>
          </cell>
          <cell r="BM24">
            <v>0</v>
          </cell>
          <cell r="BN24">
            <v>0</v>
          </cell>
          <cell r="BO24">
            <v>0</v>
          </cell>
          <cell r="BP24">
            <v>0</v>
          </cell>
          <cell r="BQ24">
            <v>0</v>
          </cell>
          <cell r="BR24">
            <v>0</v>
          </cell>
          <cell r="BS24">
            <v>0</v>
          </cell>
          <cell r="BT24">
            <v>0</v>
          </cell>
          <cell r="BU24">
            <v>0</v>
          </cell>
          <cell r="BV24">
            <v>0</v>
          </cell>
          <cell r="BW24">
            <v>0</v>
          </cell>
          <cell r="BX24">
            <v>1</v>
          </cell>
          <cell r="BY24">
            <v>0</v>
          </cell>
          <cell r="BZ24">
            <v>37</v>
          </cell>
          <cell r="CA24">
            <v>7</v>
          </cell>
          <cell r="CB24">
            <v>20</v>
          </cell>
          <cell r="CC24">
            <v>236</v>
          </cell>
          <cell r="CD24">
            <v>99</v>
          </cell>
          <cell r="CE24">
            <v>48</v>
          </cell>
          <cell r="CF24">
            <v>17</v>
          </cell>
        </row>
        <row r="25">
          <cell r="A25">
            <v>26</v>
          </cell>
          <cell r="B25" t="str">
            <v>Burns &amp; McDonnell</v>
          </cell>
          <cell r="C25">
            <v>193157160706830</v>
          </cell>
          <cell r="D25">
            <v>51026</v>
          </cell>
          <cell r="E25">
            <v>0</v>
          </cell>
          <cell r="F25">
            <v>0</v>
          </cell>
          <cell r="G25">
            <v>0</v>
          </cell>
          <cell r="H25">
            <v>0</v>
          </cell>
          <cell r="I25">
            <v>2</v>
          </cell>
          <cell r="J25">
            <v>62</v>
          </cell>
          <cell r="K25">
            <v>80</v>
          </cell>
          <cell r="L25">
            <v>89</v>
          </cell>
          <cell r="M25">
            <v>26</v>
          </cell>
          <cell r="N25">
            <v>5</v>
          </cell>
          <cell r="O25">
            <v>0</v>
          </cell>
          <cell r="P25">
            <v>0</v>
          </cell>
          <cell r="Q25">
            <v>0</v>
          </cell>
          <cell r="R25">
            <v>0</v>
          </cell>
          <cell r="S25">
            <v>0</v>
          </cell>
          <cell r="T25">
            <v>10</v>
          </cell>
          <cell r="U25">
            <v>29</v>
          </cell>
          <cell r="V25">
            <v>3</v>
          </cell>
          <cell r="W25">
            <v>4</v>
          </cell>
          <cell r="X25">
            <v>0</v>
          </cell>
          <cell r="Y25">
            <v>0</v>
          </cell>
          <cell r="Z25">
            <v>0</v>
          </cell>
          <cell r="AA25">
            <v>0</v>
          </cell>
          <cell r="AB25">
            <v>0</v>
          </cell>
          <cell r="AC25">
            <v>0</v>
          </cell>
          <cell r="AD25">
            <v>138</v>
          </cell>
          <cell r="AE25">
            <v>255</v>
          </cell>
          <cell r="AF25">
            <v>315</v>
          </cell>
          <cell r="AG25">
            <v>92</v>
          </cell>
          <cell r="AH25">
            <v>14</v>
          </cell>
          <cell r="AI25">
            <v>0</v>
          </cell>
          <cell r="AJ25">
            <v>0</v>
          </cell>
          <cell r="AK25">
            <v>0</v>
          </cell>
          <cell r="AL25">
            <v>0</v>
          </cell>
          <cell r="AM25">
            <v>0</v>
          </cell>
          <cell r="AN25">
            <v>138</v>
          </cell>
          <cell r="AO25">
            <v>255</v>
          </cell>
          <cell r="AP25">
            <v>315</v>
          </cell>
          <cell r="AQ25">
            <v>92</v>
          </cell>
          <cell r="AR25">
            <v>14</v>
          </cell>
          <cell r="AS25">
            <v>0</v>
          </cell>
          <cell r="AT25">
            <v>0</v>
          </cell>
          <cell r="AU25">
            <v>0</v>
          </cell>
          <cell r="AV25">
            <v>0</v>
          </cell>
          <cell r="AW25">
            <v>0</v>
          </cell>
          <cell r="AX25">
            <v>0</v>
          </cell>
          <cell r="AY25">
            <v>0</v>
          </cell>
          <cell r="AZ25">
            <v>0</v>
          </cell>
          <cell r="BA25">
            <v>1</v>
          </cell>
          <cell r="BB25">
            <v>0</v>
          </cell>
          <cell r="BC25">
            <v>0</v>
          </cell>
          <cell r="BD25">
            <v>0</v>
          </cell>
          <cell r="BE25">
            <v>0</v>
          </cell>
          <cell r="BF25">
            <v>0</v>
          </cell>
          <cell r="BG25">
            <v>0</v>
          </cell>
          <cell r="BH25">
            <v>38</v>
          </cell>
          <cell r="BI25">
            <v>63</v>
          </cell>
          <cell r="BJ25">
            <v>71</v>
          </cell>
          <cell r="BK25">
            <v>19</v>
          </cell>
          <cell r="BL25">
            <v>2</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1</v>
          </cell>
          <cell r="CB25">
            <v>24</v>
          </cell>
          <cell r="CC25">
            <v>39</v>
          </cell>
          <cell r="CD25">
            <v>65</v>
          </cell>
          <cell r="CE25">
            <v>10</v>
          </cell>
          <cell r="CF25">
            <v>4</v>
          </cell>
        </row>
        <row r="26">
          <cell r="A26">
            <v>27</v>
          </cell>
          <cell r="B26" t="str">
            <v>Salesforce.com</v>
          </cell>
          <cell r="C26">
            <v>5634829153</v>
          </cell>
          <cell r="D26">
            <v>54906</v>
          </cell>
          <cell r="E26">
            <v>5</v>
          </cell>
          <cell r="F26">
            <v>1</v>
          </cell>
          <cell r="G26">
            <v>220</v>
          </cell>
          <cell r="H26">
            <v>211</v>
          </cell>
          <cell r="I26">
            <v>1103</v>
          </cell>
          <cell r="J26">
            <v>1005</v>
          </cell>
          <cell r="K26">
            <v>610</v>
          </cell>
          <cell r="L26">
            <v>430</v>
          </cell>
          <cell r="M26">
            <v>263</v>
          </cell>
          <cell r="N26">
            <v>39</v>
          </cell>
          <cell r="O26">
            <v>0</v>
          </cell>
          <cell r="P26">
            <v>0</v>
          </cell>
          <cell r="Q26">
            <v>91</v>
          </cell>
          <cell r="R26">
            <v>75</v>
          </cell>
          <cell r="S26">
            <v>694</v>
          </cell>
          <cell r="T26">
            <v>5134</v>
          </cell>
          <cell r="U26">
            <v>8888</v>
          </cell>
          <cell r="V26">
            <v>1329</v>
          </cell>
          <cell r="W26">
            <v>920</v>
          </cell>
          <cell r="X26">
            <v>198</v>
          </cell>
          <cell r="Y26">
            <v>0</v>
          </cell>
          <cell r="Z26">
            <v>5</v>
          </cell>
          <cell r="AA26">
            <v>78</v>
          </cell>
          <cell r="AB26">
            <v>363</v>
          </cell>
          <cell r="AC26">
            <v>2948</v>
          </cell>
          <cell r="AD26">
            <v>46052</v>
          </cell>
          <cell r="AE26">
            <v>180475</v>
          </cell>
          <cell r="AF26">
            <v>31334</v>
          </cell>
          <cell r="AG26">
            <v>14411</v>
          </cell>
          <cell r="AH26">
            <v>2081</v>
          </cell>
          <cell r="AI26">
            <v>0</v>
          </cell>
          <cell r="AJ26">
            <v>5</v>
          </cell>
          <cell r="AK26">
            <v>78</v>
          </cell>
          <cell r="AL26">
            <v>363</v>
          </cell>
          <cell r="AM26">
            <v>2948</v>
          </cell>
          <cell r="AN26">
            <v>46052</v>
          </cell>
          <cell r="AO26">
            <v>180475</v>
          </cell>
          <cell r="AP26">
            <v>31334</v>
          </cell>
          <cell r="AQ26">
            <v>14415</v>
          </cell>
          <cell r="AR26">
            <v>2147</v>
          </cell>
          <cell r="AS26">
            <v>0</v>
          </cell>
          <cell r="AT26">
            <v>0</v>
          </cell>
          <cell r="AU26">
            <v>0</v>
          </cell>
          <cell r="AV26">
            <v>0</v>
          </cell>
          <cell r="AW26">
            <v>56</v>
          </cell>
          <cell r="AX26">
            <v>186</v>
          </cell>
          <cell r="AY26">
            <v>3</v>
          </cell>
          <cell r="AZ26">
            <v>0</v>
          </cell>
          <cell r="BA26">
            <v>0</v>
          </cell>
          <cell r="BB26">
            <v>0</v>
          </cell>
          <cell r="BC26">
            <v>0</v>
          </cell>
          <cell r="BD26">
            <v>0</v>
          </cell>
          <cell r="BE26">
            <v>16</v>
          </cell>
          <cell r="BF26">
            <v>64</v>
          </cell>
          <cell r="BG26">
            <v>872</v>
          </cell>
          <cell r="BH26">
            <v>796</v>
          </cell>
          <cell r="BI26">
            <v>602</v>
          </cell>
          <cell r="BJ26">
            <v>409</v>
          </cell>
          <cell r="BK26">
            <v>232</v>
          </cell>
          <cell r="BL26">
            <v>39</v>
          </cell>
          <cell r="BM26">
            <v>0</v>
          </cell>
          <cell r="BN26">
            <v>0</v>
          </cell>
          <cell r="BO26">
            <v>0</v>
          </cell>
          <cell r="BP26">
            <v>0</v>
          </cell>
          <cell r="BQ26">
            <v>0</v>
          </cell>
          <cell r="BR26">
            <v>0</v>
          </cell>
          <cell r="BS26">
            <v>0</v>
          </cell>
          <cell r="BT26">
            <v>0</v>
          </cell>
          <cell r="BU26">
            <v>0</v>
          </cell>
          <cell r="BV26">
            <v>0</v>
          </cell>
          <cell r="BW26">
            <v>0</v>
          </cell>
          <cell r="BX26">
            <v>0</v>
          </cell>
          <cell r="BY26">
            <v>6</v>
          </cell>
          <cell r="BZ26">
            <v>1</v>
          </cell>
          <cell r="CA26">
            <v>2</v>
          </cell>
          <cell r="CB26">
            <v>102</v>
          </cell>
          <cell r="CC26">
            <v>467</v>
          </cell>
          <cell r="CD26">
            <v>193</v>
          </cell>
          <cell r="CE26">
            <v>48</v>
          </cell>
          <cell r="CF26">
            <v>5</v>
          </cell>
        </row>
        <row r="27">
          <cell r="A27">
            <v>29</v>
          </cell>
          <cell r="B27" t="str">
            <v>PCL Construction Enterprises</v>
          </cell>
          <cell r="C27">
            <v>109150299248234</v>
          </cell>
          <cell r="D27">
            <v>55633</v>
          </cell>
          <cell r="E27">
            <v>0</v>
          </cell>
          <cell r="F27">
            <v>0</v>
          </cell>
          <cell r="G27">
            <v>0</v>
          </cell>
          <cell r="H27">
            <v>0</v>
          </cell>
          <cell r="I27">
            <v>0</v>
          </cell>
          <cell r="J27">
            <v>34</v>
          </cell>
          <cell r="K27">
            <v>147</v>
          </cell>
          <cell r="L27">
            <v>182</v>
          </cell>
          <cell r="M27">
            <v>307</v>
          </cell>
          <cell r="N27">
            <v>82</v>
          </cell>
          <cell r="O27">
            <v>0</v>
          </cell>
          <cell r="P27">
            <v>0</v>
          </cell>
          <cell r="Q27">
            <v>0</v>
          </cell>
          <cell r="R27">
            <v>0</v>
          </cell>
          <cell r="S27">
            <v>0</v>
          </cell>
          <cell r="T27">
            <v>4</v>
          </cell>
          <cell r="U27">
            <v>242</v>
          </cell>
          <cell r="V27">
            <v>189</v>
          </cell>
          <cell r="W27">
            <v>256</v>
          </cell>
          <cell r="X27">
            <v>92</v>
          </cell>
          <cell r="Y27">
            <v>0</v>
          </cell>
          <cell r="Z27">
            <v>0</v>
          </cell>
          <cell r="AA27">
            <v>0</v>
          </cell>
          <cell r="AB27">
            <v>0</v>
          </cell>
          <cell r="AC27">
            <v>0</v>
          </cell>
          <cell r="AD27">
            <v>31</v>
          </cell>
          <cell r="AE27">
            <v>2734</v>
          </cell>
          <cell r="AF27">
            <v>3613</v>
          </cell>
          <cell r="AG27">
            <v>5560</v>
          </cell>
          <cell r="AH27">
            <v>1893</v>
          </cell>
          <cell r="AI27">
            <v>0</v>
          </cell>
          <cell r="AJ27">
            <v>0</v>
          </cell>
          <cell r="AK27">
            <v>0</v>
          </cell>
          <cell r="AL27">
            <v>0</v>
          </cell>
          <cell r="AM27">
            <v>0</v>
          </cell>
          <cell r="AN27">
            <v>31</v>
          </cell>
          <cell r="AO27">
            <v>2734</v>
          </cell>
          <cell r="AP27">
            <v>3613</v>
          </cell>
          <cell r="AQ27">
            <v>5560</v>
          </cell>
          <cell r="AR27">
            <v>1906</v>
          </cell>
          <cell r="AS27">
            <v>0</v>
          </cell>
          <cell r="AT27">
            <v>0</v>
          </cell>
          <cell r="AU27">
            <v>0</v>
          </cell>
          <cell r="AV27">
            <v>0</v>
          </cell>
          <cell r="AW27">
            <v>0</v>
          </cell>
          <cell r="AX27">
            <v>0</v>
          </cell>
          <cell r="AY27">
            <v>0</v>
          </cell>
          <cell r="AZ27">
            <v>0</v>
          </cell>
          <cell r="BA27">
            <v>5</v>
          </cell>
          <cell r="BB27">
            <v>0</v>
          </cell>
          <cell r="BC27">
            <v>0</v>
          </cell>
          <cell r="BD27">
            <v>0</v>
          </cell>
          <cell r="BE27">
            <v>0</v>
          </cell>
          <cell r="BF27">
            <v>0</v>
          </cell>
          <cell r="BG27">
            <v>0</v>
          </cell>
          <cell r="BH27">
            <v>33</v>
          </cell>
          <cell r="BI27">
            <v>111</v>
          </cell>
          <cell r="BJ27">
            <v>116</v>
          </cell>
          <cell r="BK27">
            <v>166</v>
          </cell>
          <cell r="BL27">
            <v>51</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1</v>
          </cell>
          <cell r="CC27">
            <v>23</v>
          </cell>
          <cell r="CD27">
            <v>119</v>
          </cell>
          <cell r="CE27">
            <v>208</v>
          </cell>
          <cell r="CF27">
            <v>57</v>
          </cell>
        </row>
        <row r="28">
          <cell r="A28">
            <v>31</v>
          </cell>
          <cell r="B28" t="str">
            <v>Scottrade</v>
          </cell>
          <cell r="C28">
            <v>15601935371</v>
          </cell>
          <cell r="D28">
            <v>56325</v>
          </cell>
          <cell r="E28">
            <v>0</v>
          </cell>
          <cell r="F28">
            <v>8</v>
          </cell>
          <cell r="G28">
            <v>18</v>
          </cell>
          <cell r="H28">
            <v>51</v>
          </cell>
          <cell r="I28">
            <v>43</v>
          </cell>
          <cell r="J28">
            <v>87</v>
          </cell>
          <cell r="K28">
            <v>102</v>
          </cell>
          <cell r="L28">
            <v>154</v>
          </cell>
          <cell r="M28">
            <v>169</v>
          </cell>
          <cell r="N28">
            <v>34</v>
          </cell>
          <cell r="O28">
            <v>0</v>
          </cell>
          <cell r="P28">
            <v>2</v>
          </cell>
          <cell r="Q28">
            <v>3</v>
          </cell>
          <cell r="R28">
            <v>30</v>
          </cell>
          <cell r="S28">
            <v>24</v>
          </cell>
          <cell r="T28">
            <v>815</v>
          </cell>
          <cell r="U28">
            <v>1125</v>
          </cell>
          <cell r="V28">
            <v>1715</v>
          </cell>
          <cell r="W28">
            <v>1662</v>
          </cell>
          <cell r="X28">
            <v>305</v>
          </cell>
          <cell r="Y28">
            <v>0</v>
          </cell>
          <cell r="Z28">
            <v>17</v>
          </cell>
          <cell r="AA28">
            <v>34</v>
          </cell>
          <cell r="AB28">
            <v>167</v>
          </cell>
          <cell r="AC28">
            <v>74</v>
          </cell>
          <cell r="AD28">
            <v>4817</v>
          </cell>
          <cell r="AE28">
            <v>7099</v>
          </cell>
          <cell r="AF28">
            <v>16205</v>
          </cell>
          <cell r="AG28">
            <v>37004</v>
          </cell>
          <cell r="AH28">
            <v>20124</v>
          </cell>
          <cell r="AI28">
            <v>0</v>
          </cell>
          <cell r="AJ28">
            <v>17</v>
          </cell>
          <cell r="AK28">
            <v>34</v>
          </cell>
          <cell r="AL28">
            <v>167</v>
          </cell>
          <cell r="AM28">
            <v>74</v>
          </cell>
          <cell r="AN28">
            <v>4817</v>
          </cell>
          <cell r="AO28">
            <v>7099</v>
          </cell>
          <cell r="AP28">
            <v>16205</v>
          </cell>
          <cell r="AQ28">
            <v>37004</v>
          </cell>
          <cell r="AR28">
            <v>20354</v>
          </cell>
          <cell r="AS28">
            <v>0</v>
          </cell>
          <cell r="AT28">
            <v>0</v>
          </cell>
          <cell r="AU28">
            <v>0</v>
          </cell>
          <cell r="AV28">
            <v>0</v>
          </cell>
          <cell r="AW28">
            <v>0</v>
          </cell>
          <cell r="AX28">
            <v>5</v>
          </cell>
          <cell r="AY28">
            <v>0</v>
          </cell>
          <cell r="AZ28">
            <v>0</v>
          </cell>
          <cell r="BA28">
            <v>0</v>
          </cell>
          <cell r="BB28">
            <v>0</v>
          </cell>
          <cell r="BC28">
            <v>0</v>
          </cell>
          <cell r="BD28">
            <v>7</v>
          </cell>
          <cell r="BE28">
            <v>15</v>
          </cell>
          <cell r="BF28">
            <v>40</v>
          </cell>
          <cell r="BG28">
            <v>35</v>
          </cell>
          <cell r="BH28">
            <v>80</v>
          </cell>
          <cell r="BI28">
            <v>96</v>
          </cell>
          <cell r="BJ28">
            <v>146</v>
          </cell>
          <cell r="BK28">
            <v>168</v>
          </cell>
          <cell r="BL28">
            <v>34</v>
          </cell>
          <cell r="BM28">
            <v>0</v>
          </cell>
          <cell r="BN28">
            <v>0</v>
          </cell>
          <cell r="BO28">
            <v>0</v>
          </cell>
          <cell r="BP28">
            <v>0</v>
          </cell>
          <cell r="BQ28">
            <v>0</v>
          </cell>
          <cell r="BR28">
            <v>0</v>
          </cell>
          <cell r="BS28">
            <v>0</v>
          </cell>
          <cell r="BT28">
            <v>0</v>
          </cell>
          <cell r="BU28">
            <v>0</v>
          </cell>
          <cell r="BV28">
            <v>0</v>
          </cell>
          <cell r="BW28">
            <v>0</v>
          </cell>
          <cell r="BX28">
            <v>2</v>
          </cell>
          <cell r="BY28">
            <v>2</v>
          </cell>
          <cell r="BZ28">
            <v>2</v>
          </cell>
          <cell r="CA28">
            <v>0</v>
          </cell>
          <cell r="CB28">
            <v>37</v>
          </cell>
          <cell r="CC28">
            <v>67</v>
          </cell>
          <cell r="CD28">
            <v>84</v>
          </cell>
          <cell r="CE28">
            <v>28</v>
          </cell>
          <cell r="CF28">
            <v>12</v>
          </cell>
        </row>
        <row r="29">
          <cell r="A29">
            <v>32</v>
          </cell>
          <cell r="B29" t="str">
            <v>Whole Foods Market</v>
          </cell>
          <cell r="C29">
            <v>525560857527063</v>
          </cell>
          <cell r="D29">
            <v>56643</v>
          </cell>
          <cell r="E29">
            <v>0</v>
          </cell>
          <cell r="F29">
            <v>0</v>
          </cell>
          <cell r="G29">
            <v>0</v>
          </cell>
          <cell r="H29">
            <v>0</v>
          </cell>
          <cell r="I29">
            <v>0</v>
          </cell>
          <cell r="J29">
            <v>0</v>
          </cell>
          <cell r="K29">
            <v>10</v>
          </cell>
          <cell r="L29">
            <v>99</v>
          </cell>
          <cell r="M29">
            <v>159</v>
          </cell>
          <cell r="N29">
            <v>52</v>
          </cell>
          <cell r="O29">
            <v>0</v>
          </cell>
          <cell r="P29">
            <v>0</v>
          </cell>
          <cell r="Q29">
            <v>0</v>
          </cell>
          <cell r="R29">
            <v>0</v>
          </cell>
          <cell r="S29">
            <v>0</v>
          </cell>
          <cell r="T29">
            <v>0</v>
          </cell>
          <cell r="U29">
            <v>3</v>
          </cell>
          <cell r="V29">
            <v>134</v>
          </cell>
          <cell r="W29">
            <v>208</v>
          </cell>
          <cell r="X29">
            <v>152</v>
          </cell>
          <cell r="Y29">
            <v>0</v>
          </cell>
          <cell r="Z29">
            <v>0</v>
          </cell>
          <cell r="AA29">
            <v>0</v>
          </cell>
          <cell r="AB29">
            <v>0</v>
          </cell>
          <cell r="AC29">
            <v>0</v>
          </cell>
          <cell r="AD29">
            <v>0</v>
          </cell>
          <cell r="AE29">
            <v>16</v>
          </cell>
          <cell r="AF29">
            <v>3095</v>
          </cell>
          <cell r="AG29">
            <v>4527</v>
          </cell>
          <cell r="AH29">
            <v>2310</v>
          </cell>
          <cell r="AI29">
            <v>0</v>
          </cell>
          <cell r="AJ29">
            <v>0</v>
          </cell>
          <cell r="AK29">
            <v>0</v>
          </cell>
          <cell r="AL29">
            <v>0</v>
          </cell>
          <cell r="AM29">
            <v>0</v>
          </cell>
          <cell r="AN29">
            <v>0</v>
          </cell>
          <cell r="AO29">
            <v>16</v>
          </cell>
          <cell r="AP29">
            <v>3095</v>
          </cell>
          <cell r="AQ29">
            <v>4527</v>
          </cell>
          <cell r="AR29">
            <v>2348</v>
          </cell>
          <cell r="AS29">
            <v>0</v>
          </cell>
          <cell r="AT29">
            <v>0</v>
          </cell>
          <cell r="AU29">
            <v>0</v>
          </cell>
          <cell r="AV29">
            <v>0</v>
          </cell>
          <cell r="AW29">
            <v>0</v>
          </cell>
          <cell r="AX29">
            <v>0</v>
          </cell>
          <cell r="AY29">
            <v>0</v>
          </cell>
          <cell r="AZ29">
            <v>11</v>
          </cell>
          <cell r="BA29">
            <v>1</v>
          </cell>
          <cell r="BB29">
            <v>0</v>
          </cell>
          <cell r="BC29">
            <v>0</v>
          </cell>
          <cell r="BD29">
            <v>0</v>
          </cell>
          <cell r="BE29">
            <v>0</v>
          </cell>
          <cell r="BF29">
            <v>0</v>
          </cell>
          <cell r="BG29">
            <v>0</v>
          </cell>
          <cell r="BH29">
            <v>0</v>
          </cell>
          <cell r="BI29">
            <v>0</v>
          </cell>
          <cell r="BJ29">
            <v>58</v>
          </cell>
          <cell r="BK29">
            <v>152</v>
          </cell>
          <cell r="BL29">
            <v>49</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cell r="CB29">
            <v>0</v>
          </cell>
          <cell r="CC29">
            <v>2</v>
          </cell>
          <cell r="CD29">
            <v>39</v>
          </cell>
          <cell r="CE29">
            <v>37</v>
          </cell>
          <cell r="CF29">
            <v>21</v>
          </cell>
        </row>
        <row r="30">
          <cell r="A30">
            <v>34</v>
          </cell>
          <cell r="B30" t="str">
            <v>Nugget Market</v>
          </cell>
          <cell r="C30">
            <v>260624001193</v>
          </cell>
          <cell r="D30">
            <v>56653</v>
          </cell>
          <cell r="E30">
            <v>0</v>
          </cell>
          <cell r="F30">
            <v>0</v>
          </cell>
          <cell r="G30">
            <v>0</v>
          </cell>
          <cell r="H30">
            <v>311</v>
          </cell>
          <cell r="I30">
            <v>213</v>
          </cell>
          <cell r="J30">
            <v>168</v>
          </cell>
          <cell r="K30">
            <v>161</v>
          </cell>
          <cell r="L30">
            <v>134</v>
          </cell>
          <cell r="M30">
            <v>79</v>
          </cell>
          <cell r="N30">
            <v>14</v>
          </cell>
          <cell r="O30">
            <v>0</v>
          </cell>
          <cell r="P30">
            <v>0</v>
          </cell>
          <cell r="Q30">
            <v>0</v>
          </cell>
          <cell r="R30">
            <v>1209</v>
          </cell>
          <cell r="S30">
            <v>328</v>
          </cell>
          <cell r="T30">
            <v>295</v>
          </cell>
          <cell r="U30">
            <v>189</v>
          </cell>
          <cell r="V30">
            <v>101</v>
          </cell>
          <cell r="W30">
            <v>163</v>
          </cell>
          <cell r="X30">
            <v>10</v>
          </cell>
          <cell r="Y30">
            <v>0</v>
          </cell>
          <cell r="Z30">
            <v>0</v>
          </cell>
          <cell r="AA30">
            <v>0</v>
          </cell>
          <cell r="AB30">
            <v>1747</v>
          </cell>
          <cell r="AC30">
            <v>994</v>
          </cell>
          <cell r="AD30">
            <v>1626</v>
          </cell>
          <cell r="AE30">
            <v>1507</v>
          </cell>
          <cell r="AF30">
            <v>2012</v>
          </cell>
          <cell r="AG30">
            <v>5122</v>
          </cell>
          <cell r="AH30">
            <v>758</v>
          </cell>
          <cell r="AI30">
            <v>0</v>
          </cell>
          <cell r="AJ30">
            <v>0</v>
          </cell>
          <cell r="AK30">
            <v>0</v>
          </cell>
          <cell r="AL30">
            <v>1747</v>
          </cell>
          <cell r="AM30">
            <v>994</v>
          </cell>
          <cell r="AN30">
            <v>1626</v>
          </cell>
          <cell r="AO30">
            <v>1507</v>
          </cell>
          <cell r="AP30">
            <v>2012</v>
          </cell>
          <cell r="AQ30">
            <v>5122</v>
          </cell>
          <cell r="AR30">
            <v>771</v>
          </cell>
          <cell r="AS30">
            <v>0</v>
          </cell>
          <cell r="AT30">
            <v>0</v>
          </cell>
          <cell r="AU30">
            <v>0</v>
          </cell>
          <cell r="AV30">
            <v>0</v>
          </cell>
          <cell r="AW30">
            <v>0</v>
          </cell>
          <cell r="AX30">
            <v>0</v>
          </cell>
          <cell r="AY30">
            <v>0</v>
          </cell>
          <cell r="AZ30">
            <v>0</v>
          </cell>
          <cell r="BA30">
            <v>0</v>
          </cell>
          <cell r="BB30">
            <v>0</v>
          </cell>
          <cell r="BC30">
            <v>0</v>
          </cell>
          <cell r="BD30">
            <v>0</v>
          </cell>
          <cell r="BE30">
            <v>0</v>
          </cell>
          <cell r="BF30">
            <v>300</v>
          </cell>
          <cell r="BG30">
            <v>189</v>
          </cell>
          <cell r="BH30">
            <v>155</v>
          </cell>
          <cell r="BI30">
            <v>133</v>
          </cell>
          <cell r="BJ30">
            <v>77</v>
          </cell>
          <cell r="BK30">
            <v>72</v>
          </cell>
          <cell r="BL30">
            <v>8</v>
          </cell>
          <cell r="BM30">
            <v>0</v>
          </cell>
          <cell r="BN30">
            <v>0</v>
          </cell>
          <cell r="BO30">
            <v>0</v>
          </cell>
          <cell r="BP30">
            <v>0</v>
          </cell>
          <cell r="BQ30">
            <v>0</v>
          </cell>
          <cell r="BR30">
            <v>0</v>
          </cell>
          <cell r="BS30">
            <v>0</v>
          </cell>
          <cell r="BT30">
            <v>0</v>
          </cell>
          <cell r="BU30">
            <v>0</v>
          </cell>
          <cell r="BV30">
            <v>0</v>
          </cell>
          <cell r="BW30">
            <v>0</v>
          </cell>
          <cell r="BX30">
            <v>0</v>
          </cell>
          <cell r="BY30">
            <v>0</v>
          </cell>
          <cell r="BZ30">
            <v>64</v>
          </cell>
          <cell r="CA30">
            <v>16</v>
          </cell>
          <cell r="CB30">
            <v>52</v>
          </cell>
          <cell r="CC30">
            <v>125</v>
          </cell>
          <cell r="CD30">
            <v>96</v>
          </cell>
          <cell r="CE30">
            <v>38</v>
          </cell>
          <cell r="CF30">
            <v>7</v>
          </cell>
        </row>
        <row r="31">
          <cell r="A31">
            <v>35</v>
          </cell>
          <cell r="B31" t="str">
            <v>Millennium: The Takeda Oncology Company</v>
          </cell>
          <cell r="C31">
            <v>201874996515231</v>
          </cell>
          <cell r="D31">
            <v>58284</v>
          </cell>
          <cell r="E31">
            <v>0</v>
          </cell>
          <cell r="F31">
            <v>0</v>
          </cell>
          <cell r="G31">
            <v>0</v>
          </cell>
          <cell r="H31">
            <v>0</v>
          </cell>
          <cell r="I31">
            <v>10</v>
          </cell>
          <cell r="J31">
            <v>128</v>
          </cell>
          <cell r="K31">
            <v>291</v>
          </cell>
          <cell r="L31">
            <v>53</v>
          </cell>
          <cell r="M31">
            <v>60</v>
          </cell>
          <cell r="N31">
            <v>19</v>
          </cell>
          <cell r="O31">
            <v>0</v>
          </cell>
          <cell r="P31">
            <v>0</v>
          </cell>
          <cell r="Q31">
            <v>0</v>
          </cell>
          <cell r="R31">
            <v>0</v>
          </cell>
          <cell r="S31">
            <v>0</v>
          </cell>
          <cell r="T31">
            <v>34</v>
          </cell>
          <cell r="U31">
            <v>18</v>
          </cell>
          <cell r="V31">
            <v>12</v>
          </cell>
          <cell r="W31">
            <v>10</v>
          </cell>
          <cell r="X31">
            <v>3</v>
          </cell>
          <cell r="Y31">
            <v>0</v>
          </cell>
          <cell r="Z31">
            <v>0</v>
          </cell>
          <cell r="AA31">
            <v>0</v>
          </cell>
          <cell r="AB31">
            <v>0</v>
          </cell>
          <cell r="AC31">
            <v>64</v>
          </cell>
          <cell r="AD31">
            <v>881</v>
          </cell>
          <cell r="AE31">
            <v>747</v>
          </cell>
          <cell r="AF31">
            <v>286</v>
          </cell>
          <cell r="AG31">
            <v>484</v>
          </cell>
          <cell r="AH31">
            <v>250</v>
          </cell>
          <cell r="AI31">
            <v>0</v>
          </cell>
          <cell r="AJ31">
            <v>0</v>
          </cell>
          <cell r="AK31">
            <v>0</v>
          </cell>
          <cell r="AL31">
            <v>0</v>
          </cell>
          <cell r="AM31">
            <v>64</v>
          </cell>
          <cell r="AN31">
            <v>881</v>
          </cell>
          <cell r="AO31">
            <v>747</v>
          </cell>
          <cell r="AP31">
            <v>286</v>
          </cell>
          <cell r="AQ31">
            <v>484</v>
          </cell>
          <cell r="AR31">
            <v>253</v>
          </cell>
          <cell r="AS31">
            <v>0</v>
          </cell>
          <cell r="AT31">
            <v>0</v>
          </cell>
          <cell r="AU31">
            <v>0</v>
          </cell>
          <cell r="AV31">
            <v>0</v>
          </cell>
          <cell r="AW31">
            <v>0</v>
          </cell>
          <cell r="AX31">
            <v>1</v>
          </cell>
          <cell r="AY31">
            <v>0</v>
          </cell>
          <cell r="AZ31">
            <v>3</v>
          </cell>
          <cell r="BA31">
            <v>5</v>
          </cell>
          <cell r="BB31">
            <v>0</v>
          </cell>
          <cell r="BC31">
            <v>0</v>
          </cell>
          <cell r="BD31">
            <v>0</v>
          </cell>
          <cell r="BE31">
            <v>0</v>
          </cell>
          <cell r="BF31">
            <v>0</v>
          </cell>
          <cell r="BG31">
            <v>9</v>
          </cell>
          <cell r="BH31">
            <v>93</v>
          </cell>
          <cell r="BI31">
            <v>102</v>
          </cell>
          <cell r="BJ31">
            <v>33</v>
          </cell>
          <cell r="BK31">
            <v>39</v>
          </cell>
          <cell r="BL31">
            <v>19</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1</v>
          </cell>
          <cell r="CB31">
            <v>72</v>
          </cell>
          <cell r="CC31">
            <v>129</v>
          </cell>
          <cell r="CD31">
            <v>22</v>
          </cell>
          <cell r="CE31">
            <v>46</v>
          </cell>
          <cell r="CF31">
            <v>16</v>
          </cell>
        </row>
        <row r="32">
          <cell r="A32">
            <v>36</v>
          </cell>
          <cell r="B32" t="str">
            <v>Southern Ohio Medical Center</v>
          </cell>
          <cell r="C32">
            <v>220886824589689</v>
          </cell>
          <cell r="D32">
            <v>58294</v>
          </cell>
          <cell r="E32">
            <v>0</v>
          </cell>
          <cell r="F32">
            <v>0</v>
          </cell>
          <cell r="G32">
            <v>0</v>
          </cell>
          <cell r="H32">
            <v>0</v>
          </cell>
          <cell r="I32">
            <v>0</v>
          </cell>
          <cell r="J32">
            <v>725</v>
          </cell>
          <cell r="K32">
            <v>745</v>
          </cell>
          <cell r="L32">
            <v>704</v>
          </cell>
          <cell r="M32">
            <v>744</v>
          </cell>
          <cell r="N32">
            <v>155</v>
          </cell>
          <cell r="O32">
            <v>0</v>
          </cell>
          <cell r="P32">
            <v>0</v>
          </cell>
          <cell r="Q32">
            <v>0</v>
          </cell>
          <cell r="R32">
            <v>0</v>
          </cell>
          <cell r="S32">
            <v>0</v>
          </cell>
          <cell r="T32">
            <v>203</v>
          </cell>
          <cell r="U32">
            <v>645</v>
          </cell>
          <cell r="V32">
            <v>322</v>
          </cell>
          <cell r="W32">
            <v>559</v>
          </cell>
          <cell r="X32">
            <v>41</v>
          </cell>
          <cell r="Y32">
            <v>0</v>
          </cell>
          <cell r="Z32">
            <v>0</v>
          </cell>
          <cell r="AA32">
            <v>0</v>
          </cell>
          <cell r="AB32">
            <v>0</v>
          </cell>
          <cell r="AC32">
            <v>0</v>
          </cell>
          <cell r="AD32">
            <v>2838</v>
          </cell>
          <cell r="AE32">
            <v>9715</v>
          </cell>
          <cell r="AF32">
            <v>4711</v>
          </cell>
          <cell r="AG32">
            <v>5063</v>
          </cell>
          <cell r="AH32">
            <v>634</v>
          </cell>
          <cell r="AI32">
            <v>0</v>
          </cell>
          <cell r="AJ32">
            <v>0</v>
          </cell>
          <cell r="AK32">
            <v>0</v>
          </cell>
          <cell r="AL32">
            <v>0</v>
          </cell>
          <cell r="AM32">
            <v>0</v>
          </cell>
          <cell r="AN32">
            <v>2838</v>
          </cell>
          <cell r="AO32">
            <v>9718</v>
          </cell>
          <cell r="AP32">
            <v>4711</v>
          </cell>
          <cell r="AQ32">
            <v>5064</v>
          </cell>
          <cell r="AR32">
            <v>648</v>
          </cell>
          <cell r="AS32">
            <v>0</v>
          </cell>
          <cell r="AT32">
            <v>0</v>
          </cell>
          <cell r="AU32">
            <v>0</v>
          </cell>
          <cell r="AV32">
            <v>0</v>
          </cell>
          <cell r="AW32">
            <v>0</v>
          </cell>
          <cell r="AX32">
            <v>557</v>
          </cell>
          <cell r="AY32">
            <v>130</v>
          </cell>
          <cell r="AZ32">
            <v>137</v>
          </cell>
          <cell r="BA32">
            <v>46</v>
          </cell>
          <cell r="BB32">
            <v>0</v>
          </cell>
          <cell r="BC32">
            <v>0</v>
          </cell>
          <cell r="BD32">
            <v>0</v>
          </cell>
          <cell r="BE32">
            <v>0</v>
          </cell>
          <cell r="BF32">
            <v>0</v>
          </cell>
          <cell r="BG32">
            <v>0</v>
          </cell>
          <cell r="BH32">
            <v>118</v>
          </cell>
          <cell r="BI32">
            <v>134</v>
          </cell>
          <cell r="BJ32">
            <v>126</v>
          </cell>
          <cell r="BK32">
            <v>118</v>
          </cell>
          <cell r="BL32">
            <v>71</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78</v>
          </cell>
          <cell r="CC32">
            <v>262</v>
          </cell>
          <cell r="CD32">
            <v>62</v>
          </cell>
          <cell r="CE32">
            <v>41</v>
          </cell>
          <cell r="CF32">
            <v>6</v>
          </cell>
        </row>
        <row r="33">
          <cell r="A33">
            <v>39</v>
          </cell>
          <cell r="B33" t="str">
            <v>St. Jude Children's Research Hospital</v>
          </cell>
          <cell r="C33">
            <v>6435441794</v>
          </cell>
          <cell r="D33">
            <v>63648</v>
          </cell>
          <cell r="E33">
            <v>14</v>
          </cell>
          <cell r="F33">
            <v>0</v>
          </cell>
          <cell r="G33">
            <v>6</v>
          </cell>
          <cell r="H33">
            <v>23</v>
          </cell>
          <cell r="I33">
            <v>247</v>
          </cell>
          <cell r="J33">
            <v>364</v>
          </cell>
          <cell r="K33">
            <v>752</v>
          </cell>
          <cell r="L33">
            <v>487</v>
          </cell>
          <cell r="M33">
            <v>275</v>
          </cell>
          <cell r="N33">
            <v>130</v>
          </cell>
          <cell r="O33">
            <v>92</v>
          </cell>
          <cell r="P33">
            <v>0</v>
          </cell>
          <cell r="Q33">
            <v>237</v>
          </cell>
          <cell r="R33">
            <v>530</v>
          </cell>
          <cell r="S33">
            <v>3612</v>
          </cell>
          <cell r="T33">
            <v>25066</v>
          </cell>
          <cell r="U33">
            <v>86513</v>
          </cell>
          <cell r="V33">
            <v>94454</v>
          </cell>
          <cell r="W33">
            <v>50592</v>
          </cell>
          <cell r="X33">
            <v>17660</v>
          </cell>
          <cell r="Y33">
            <v>315</v>
          </cell>
          <cell r="Z33">
            <v>0</v>
          </cell>
          <cell r="AA33">
            <v>1610</v>
          </cell>
          <cell r="AB33">
            <v>6009</v>
          </cell>
          <cell r="AC33">
            <v>46858</v>
          </cell>
          <cell r="AD33">
            <v>1419084</v>
          </cell>
          <cell r="AE33">
            <v>4956787</v>
          </cell>
          <cell r="AF33">
            <v>7190066</v>
          </cell>
          <cell r="AG33">
            <v>2602166</v>
          </cell>
          <cell r="AH33">
            <v>718039</v>
          </cell>
          <cell r="AI33">
            <v>315</v>
          </cell>
          <cell r="AJ33">
            <v>0</v>
          </cell>
          <cell r="AK33">
            <v>1610</v>
          </cell>
          <cell r="AL33">
            <v>6009</v>
          </cell>
          <cell r="AM33">
            <v>46858</v>
          </cell>
          <cell r="AN33">
            <v>1419086</v>
          </cell>
          <cell r="AO33">
            <v>4956793</v>
          </cell>
          <cell r="AP33">
            <v>7190123</v>
          </cell>
          <cell r="AQ33">
            <v>2602239</v>
          </cell>
          <cell r="AR33">
            <v>743917</v>
          </cell>
          <cell r="AS33">
            <v>0</v>
          </cell>
          <cell r="AT33">
            <v>0</v>
          </cell>
          <cell r="AU33">
            <v>0</v>
          </cell>
          <cell r="AV33">
            <v>0</v>
          </cell>
          <cell r="AW33">
            <v>4</v>
          </cell>
          <cell r="AX33">
            <v>59</v>
          </cell>
          <cell r="AY33">
            <v>8</v>
          </cell>
          <cell r="AZ33">
            <v>0</v>
          </cell>
          <cell r="BA33">
            <v>0</v>
          </cell>
          <cell r="BB33">
            <v>0</v>
          </cell>
          <cell r="BC33">
            <v>0</v>
          </cell>
          <cell r="BD33">
            <v>0</v>
          </cell>
          <cell r="BE33">
            <v>4</v>
          </cell>
          <cell r="BF33">
            <v>16</v>
          </cell>
          <cell r="BG33">
            <v>218</v>
          </cell>
          <cell r="BH33">
            <v>318</v>
          </cell>
          <cell r="BI33">
            <v>335</v>
          </cell>
          <cell r="BJ33">
            <v>411</v>
          </cell>
          <cell r="BK33">
            <v>213</v>
          </cell>
          <cell r="BL33">
            <v>104</v>
          </cell>
          <cell r="BM33">
            <v>0</v>
          </cell>
          <cell r="BN33">
            <v>0</v>
          </cell>
          <cell r="BO33">
            <v>0</v>
          </cell>
          <cell r="BP33">
            <v>0</v>
          </cell>
          <cell r="BQ33">
            <v>0</v>
          </cell>
          <cell r="BR33">
            <v>0</v>
          </cell>
          <cell r="BS33">
            <v>0</v>
          </cell>
          <cell r="BT33">
            <v>0</v>
          </cell>
          <cell r="BU33">
            <v>0</v>
          </cell>
          <cell r="BV33">
            <v>0</v>
          </cell>
          <cell r="BW33">
            <v>0</v>
          </cell>
          <cell r="BX33">
            <v>0</v>
          </cell>
          <cell r="BY33">
            <v>0</v>
          </cell>
          <cell r="BZ33">
            <v>2</v>
          </cell>
          <cell r="CA33">
            <v>3</v>
          </cell>
          <cell r="CB33">
            <v>37</v>
          </cell>
          <cell r="CC33">
            <v>572</v>
          </cell>
          <cell r="CD33">
            <v>286</v>
          </cell>
          <cell r="CE33">
            <v>94</v>
          </cell>
          <cell r="CF33">
            <v>31</v>
          </cell>
        </row>
        <row r="34">
          <cell r="A34">
            <v>40</v>
          </cell>
          <cell r="B34" t="str">
            <v>SVB Financial Group</v>
          </cell>
          <cell r="C34">
            <v>17979232866</v>
          </cell>
          <cell r="D34">
            <v>64589</v>
          </cell>
          <cell r="E34">
            <v>0</v>
          </cell>
          <cell r="F34">
            <v>4</v>
          </cell>
          <cell r="G34">
            <v>9</v>
          </cell>
          <cell r="H34">
            <v>7</v>
          </cell>
          <cell r="I34">
            <v>39</v>
          </cell>
          <cell r="J34">
            <v>202</v>
          </cell>
          <cell r="K34">
            <v>355</v>
          </cell>
          <cell r="L34">
            <v>159</v>
          </cell>
          <cell r="M34">
            <v>129</v>
          </cell>
          <cell r="N34">
            <v>21</v>
          </cell>
          <cell r="O34">
            <v>0</v>
          </cell>
          <cell r="P34">
            <v>0</v>
          </cell>
          <cell r="Q34">
            <v>2</v>
          </cell>
          <cell r="R34">
            <v>0</v>
          </cell>
          <cell r="S34">
            <v>4</v>
          </cell>
          <cell r="T34">
            <v>52</v>
          </cell>
          <cell r="U34">
            <v>153</v>
          </cell>
          <cell r="V34">
            <v>49</v>
          </cell>
          <cell r="W34">
            <v>46</v>
          </cell>
          <cell r="X34">
            <v>14</v>
          </cell>
          <cell r="Y34">
            <v>0</v>
          </cell>
          <cell r="Z34">
            <v>0</v>
          </cell>
          <cell r="AA34">
            <v>10</v>
          </cell>
          <cell r="AB34">
            <v>14</v>
          </cell>
          <cell r="AC34">
            <v>49</v>
          </cell>
          <cell r="AD34">
            <v>858</v>
          </cell>
          <cell r="AE34">
            <v>2811</v>
          </cell>
          <cell r="AF34">
            <v>1657</v>
          </cell>
          <cell r="AG34">
            <v>1369</v>
          </cell>
          <cell r="AH34">
            <v>493</v>
          </cell>
          <cell r="AI34">
            <v>0</v>
          </cell>
          <cell r="AJ34">
            <v>0</v>
          </cell>
          <cell r="AK34">
            <v>10</v>
          </cell>
          <cell r="AL34">
            <v>14</v>
          </cell>
          <cell r="AM34">
            <v>49</v>
          </cell>
          <cell r="AN34">
            <v>858</v>
          </cell>
          <cell r="AO34">
            <v>2811</v>
          </cell>
          <cell r="AP34">
            <v>1657</v>
          </cell>
          <cell r="AQ34">
            <v>1369</v>
          </cell>
          <cell r="AR34">
            <v>496</v>
          </cell>
          <cell r="AS34">
            <v>0</v>
          </cell>
          <cell r="AT34">
            <v>0</v>
          </cell>
          <cell r="AU34">
            <v>0</v>
          </cell>
          <cell r="AV34">
            <v>0</v>
          </cell>
          <cell r="AW34">
            <v>1</v>
          </cell>
          <cell r="AX34">
            <v>108</v>
          </cell>
          <cell r="AY34">
            <v>156</v>
          </cell>
          <cell r="AZ34">
            <v>60</v>
          </cell>
          <cell r="BA34">
            <v>60</v>
          </cell>
          <cell r="BB34">
            <v>0</v>
          </cell>
          <cell r="BC34">
            <v>0</v>
          </cell>
          <cell r="BD34">
            <v>0</v>
          </cell>
          <cell r="BE34">
            <v>5</v>
          </cell>
          <cell r="BF34">
            <v>7</v>
          </cell>
          <cell r="BG34">
            <v>28</v>
          </cell>
          <cell r="BH34">
            <v>118</v>
          </cell>
          <cell r="BI34">
            <v>278</v>
          </cell>
          <cell r="BJ34">
            <v>88</v>
          </cell>
          <cell r="BK34">
            <v>81</v>
          </cell>
          <cell r="BL34">
            <v>20</v>
          </cell>
          <cell r="BM34">
            <v>0</v>
          </cell>
          <cell r="BN34">
            <v>0</v>
          </cell>
          <cell r="BO34">
            <v>0</v>
          </cell>
          <cell r="BP34">
            <v>0</v>
          </cell>
          <cell r="BQ34">
            <v>0</v>
          </cell>
          <cell r="BR34">
            <v>0</v>
          </cell>
          <cell r="BS34">
            <v>0</v>
          </cell>
          <cell r="BT34">
            <v>0</v>
          </cell>
          <cell r="BU34">
            <v>0</v>
          </cell>
          <cell r="BV34">
            <v>0</v>
          </cell>
          <cell r="BW34">
            <v>0</v>
          </cell>
          <cell r="BX34">
            <v>4</v>
          </cell>
          <cell r="BY34">
            <v>7</v>
          </cell>
          <cell r="BZ34">
            <v>1</v>
          </cell>
          <cell r="CA34">
            <v>0</v>
          </cell>
          <cell r="CB34">
            <v>36</v>
          </cell>
          <cell r="CC34">
            <v>89</v>
          </cell>
          <cell r="CD34">
            <v>34</v>
          </cell>
          <cell r="CE34">
            <v>15</v>
          </cell>
          <cell r="CF34">
            <v>7</v>
          </cell>
        </row>
        <row r="35">
          <cell r="A35">
            <v>41</v>
          </cell>
          <cell r="B35" t="str">
            <v>Adobe</v>
          </cell>
          <cell r="C35">
            <v>305115773870</v>
          </cell>
          <cell r="D35">
            <v>67922</v>
          </cell>
          <cell r="E35">
            <v>0</v>
          </cell>
          <cell r="F35">
            <v>0</v>
          </cell>
          <cell r="G35">
            <v>0</v>
          </cell>
          <cell r="H35">
            <v>3</v>
          </cell>
          <cell r="I35">
            <v>214</v>
          </cell>
          <cell r="J35">
            <v>869</v>
          </cell>
          <cell r="K35">
            <v>630</v>
          </cell>
          <cell r="L35">
            <v>702</v>
          </cell>
          <cell r="M35">
            <v>675</v>
          </cell>
          <cell r="N35">
            <v>243</v>
          </cell>
          <cell r="O35">
            <v>0</v>
          </cell>
          <cell r="P35">
            <v>0</v>
          </cell>
          <cell r="Q35">
            <v>0</v>
          </cell>
          <cell r="R35">
            <v>24</v>
          </cell>
          <cell r="S35">
            <v>337</v>
          </cell>
          <cell r="T35">
            <v>2094</v>
          </cell>
          <cell r="U35">
            <v>7004</v>
          </cell>
          <cell r="V35">
            <v>2326</v>
          </cell>
          <cell r="W35">
            <v>1036</v>
          </cell>
          <cell r="X35">
            <v>155</v>
          </cell>
          <cell r="Y35">
            <v>0</v>
          </cell>
          <cell r="Z35">
            <v>0</v>
          </cell>
          <cell r="AA35">
            <v>0</v>
          </cell>
          <cell r="AB35">
            <v>135</v>
          </cell>
          <cell r="AC35">
            <v>2574</v>
          </cell>
          <cell r="AD35">
            <v>26235</v>
          </cell>
          <cell r="AE35">
            <v>114766</v>
          </cell>
          <cell r="AF35">
            <v>79409</v>
          </cell>
          <cell r="AG35">
            <v>30723</v>
          </cell>
          <cell r="AH35">
            <v>14039</v>
          </cell>
          <cell r="AI35">
            <v>0</v>
          </cell>
          <cell r="AJ35">
            <v>0</v>
          </cell>
          <cell r="AK35">
            <v>0</v>
          </cell>
          <cell r="AL35">
            <v>135</v>
          </cell>
          <cell r="AM35">
            <v>2574</v>
          </cell>
          <cell r="AN35">
            <v>26235</v>
          </cell>
          <cell r="AO35">
            <v>114767</v>
          </cell>
          <cell r="AP35">
            <v>79410</v>
          </cell>
          <cell r="AQ35">
            <v>30729</v>
          </cell>
          <cell r="AR35">
            <v>14487</v>
          </cell>
          <cell r="AS35">
            <v>0</v>
          </cell>
          <cell r="AT35">
            <v>0</v>
          </cell>
          <cell r="AU35">
            <v>0</v>
          </cell>
          <cell r="AV35">
            <v>0</v>
          </cell>
          <cell r="AW35">
            <v>16</v>
          </cell>
          <cell r="AX35">
            <v>399</v>
          </cell>
          <cell r="AY35">
            <v>25</v>
          </cell>
          <cell r="AZ35">
            <v>0</v>
          </cell>
          <cell r="BA35">
            <v>5</v>
          </cell>
          <cell r="BB35">
            <v>3</v>
          </cell>
          <cell r="BC35">
            <v>0</v>
          </cell>
          <cell r="BD35">
            <v>0</v>
          </cell>
          <cell r="BE35">
            <v>0</v>
          </cell>
          <cell r="BF35">
            <v>3</v>
          </cell>
          <cell r="BG35">
            <v>172</v>
          </cell>
          <cell r="BH35">
            <v>595</v>
          </cell>
          <cell r="BI35">
            <v>595</v>
          </cell>
          <cell r="BJ35">
            <v>596</v>
          </cell>
          <cell r="BK35">
            <v>634</v>
          </cell>
          <cell r="BL35">
            <v>222</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19</v>
          </cell>
          <cell r="CB35">
            <v>158</v>
          </cell>
          <cell r="CC35">
            <v>359</v>
          </cell>
          <cell r="CD35">
            <v>363</v>
          </cell>
          <cell r="CE35">
            <v>111</v>
          </cell>
          <cell r="CF35">
            <v>44</v>
          </cell>
        </row>
        <row r="36">
          <cell r="A36">
            <v>42</v>
          </cell>
          <cell r="B36" t="str">
            <v>Baptist Health South Florida</v>
          </cell>
          <cell r="C36">
            <v>127900310965</v>
          </cell>
          <cell r="D36">
            <v>71466</v>
          </cell>
          <cell r="E36">
            <v>0</v>
          </cell>
          <cell r="F36">
            <v>0</v>
          </cell>
          <cell r="G36">
            <v>72</v>
          </cell>
          <cell r="H36">
            <v>160</v>
          </cell>
          <cell r="I36">
            <v>1026</v>
          </cell>
          <cell r="J36">
            <v>629</v>
          </cell>
          <cell r="K36">
            <v>512</v>
          </cell>
          <cell r="L36">
            <v>506</v>
          </cell>
          <cell r="M36">
            <v>292</v>
          </cell>
          <cell r="N36">
            <v>410</v>
          </cell>
          <cell r="O36">
            <v>0</v>
          </cell>
          <cell r="P36">
            <v>0</v>
          </cell>
          <cell r="Q36">
            <v>11</v>
          </cell>
          <cell r="R36">
            <v>52</v>
          </cell>
          <cell r="S36">
            <v>295</v>
          </cell>
          <cell r="T36">
            <v>183</v>
          </cell>
          <cell r="U36">
            <v>214</v>
          </cell>
          <cell r="V36">
            <v>158</v>
          </cell>
          <cell r="W36">
            <v>162</v>
          </cell>
          <cell r="X36">
            <v>32</v>
          </cell>
          <cell r="Y36">
            <v>0</v>
          </cell>
          <cell r="Z36">
            <v>0</v>
          </cell>
          <cell r="AA36">
            <v>59</v>
          </cell>
          <cell r="AB36">
            <v>257</v>
          </cell>
          <cell r="AC36">
            <v>1928</v>
          </cell>
          <cell r="AD36">
            <v>4630</v>
          </cell>
          <cell r="AE36">
            <v>7213</v>
          </cell>
          <cell r="AF36">
            <v>13182</v>
          </cell>
          <cell r="AG36">
            <v>5754</v>
          </cell>
          <cell r="AH36">
            <v>613</v>
          </cell>
          <cell r="AI36">
            <v>0</v>
          </cell>
          <cell r="AJ36">
            <v>0</v>
          </cell>
          <cell r="AK36">
            <v>59</v>
          </cell>
          <cell r="AL36">
            <v>257</v>
          </cell>
          <cell r="AM36">
            <v>1928</v>
          </cell>
          <cell r="AN36">
            <v>4630</v>
          </cell>
          <cell r="AO36">
            <v>7213</v>
          </cell>
          <cell r="AP36">
            <v>13185</v>
          </cell>
          <cell r="AQ36">
            <v>5754</v>
          </cell>
          <cell r="AR36">
            <v>634</v>
          </cell>
          <cell r="AS36">
            <v>0</v>
          </cell>
          <cell r="AT36">
            <v>0</v>
          </cell>
          <cell r="AU36">
            <v>0</v>
          </cell>
          <cell r="AV36">
            <v>0</v>
          </cell>
          <cell r="AW36">
            <v>112</v>
          </cell>
          <cell r="AX36">
            <v>267</v>
          </cell>
          <cell r="AY36">
            <v>276</v>
          </cell>
          <cell r="AZ36">
            <v>143</v>
          </cell>
          <cell r="BA36">
            <v>37</v>
          </cell>
          <cell r="BB36">
            <v>20</v>
          </cell>
          <cell r="BC36">
            <v>0</v>
          </cell>
          <cell r="BD36">
            <v>0</v>
          </cell>
          <cell r="BE36">
            <v>70</v>
          </cell>
          <cell r="BF36">
            <v>65</v>
          </cell>
          <cell r="BG36">
            <v>401</v>
          </cell>
          <cell r="BH36">
            <v>185</v>
          </cell>
          <cell r="BI36">
            <v>176</v>
          </cell>
          <cell r="BJ36">
            <v>230</v>
          </cell>
          <cell r="BK36">
            <v>105</v>
          </cell>
          <cell r="BL36">
            <v>386</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35</v>
          </cell>
          <cell r="CB36">
            <v>42</v>
          </cell>
          <cell r="CC36">
            <v>112</v>
          </cell>
          <cell r="CD36">
            <v>200</v>
          </cell>
          <cell r="CE36">
            <v>171</v>
          </cell>
          <cell r="CF36">
            <v>11</v>
          </cell>
        </row>
        <row r="37">
          <cell r="A37">
            <v>43</v>
          </cell>
          <cell r="B37" t="str">
            <v>Novo Nordisk</v>
          </cell>
          <cell r="C37">
            <v>105548031768</v>
          </cell>
          <cell r="D37">
            <v>72532</v>
          </cell>
          <cell r="E37">
            <v>0</v>
          </cell>
          <cell r="F37">
            <v>0</v>
          </cell>
          <cell r="G37">
            <v>1</v>
          </cell>
          <cell r="H37">
            <v>0</v>
          </cell>
          <cell r="I37">
            <v>53</v>
          </cell>
          <cell r="J37">
            <v>254</v>
          </cell>
          <cell r="K37">
            <v>231</v>
          </cell>
          <cell r="L37">
            <v>213</v>
          </cell>
          <cell r="M37">
            <v>230</v>
          </cell>
          <cell r="N37">
            <v>13</v>
          </cell>
          <cell r="O37">
            <v>0</v>
          </cell>
          <cell r="P37">
            <v>0</v>
          </cell>
          <cell r="Q37">
            <v>0</v>
          </cell>
          <cell r="R37">
            <v>0</v>
          </cell>
          <cell r="S37">
            <v>51</v>
          </cell>
          <cell r="T37">
            <v>447</v>
          </cell>
          <cell r="U37">
            <v>849</v>
          </cell>
          <cell r="V37">
            <v>303</v>
          </cell>
          <cell r="W37">
            <v>486</v>
          </cell>
          <cell r="X37">
            <v>97</v>
          </cell>
          <cell r="Y37">
            <v>0</v>
          </cell>
          <cell r="Z37">
            <v>0</v>
          </cell>
          <cell r="AA37">
            <v>13</v>
          </cell>
          <cell r="AB37">
            <v>0</v>
          </cell>
          <cell r="AC37">
            <v>428</v>
          </cell>
          <cell r="AD37">
            <v>9691</v>
          </cell>
          <cell r="AE37">
            <v>30321</v>
          </cell>
          <cell r="AF37">
            <v>84121</v>
          </cell>
          <cell r="AG37">
            <v>90123</v>
          </cell>
          <cell r="AH37">
            <v>4414</v>
          </cell>
          <cell r="AI37">
            <v>0</v>
          </cell>
          <cell r="AJ37">
            <v>0</v>
          </cell>
          <cell r="AK37">
            <v>13</v>
          </cell>
          <cell r="AL37">
            <v>0</v>
          </cell>
          <cell r="AM37">
            <v>428</v>
          </cell>
          <cell r="AN37">
            <v>9691</v>
          </cell>
          <cell r="AO37">
            <v>30321</v>
          </cell>
          <cell r="AP37">
            <v>84122</v>
          </cell>
          <cell r="AQ37">
            <v>90124</v>
          </cell>
          <cell r="AR37">
            <v>4496</v>
          </cell>
          <cell r="AS37">
            <v>0</v>
          </cell>
          <cell r="AT37">
            <v>0</v>
          </cell>
          <cell r="AU37">
            <v>0</v>
          </cell>
          <cell r="AV37">
            <v>0</v>
          </cell>
          <cell r="AW37">
            <v>0</v>
          </cell>
          <cell r="AX37">
            <v>1</v>
          </cell>
          <cell r="AY37">
            <v>3</v>
          </cell>
          <cell r="AZ37">
            <v>19</v>
          </cell>
          <cell r="BA37">
            <v>51</v>
          </cell>
          <cell r="BB37">
            <v>0</v>
          </cell>
          <cell r="BC37">
            <v>0</v>
          </cell>
          <cell r="BD37">
            <v>0</v>
          </cell>
          <cell r="BE37">
            <v>0</v>
          </cell>
          <cell r="BF37">
            <v>0</v>
          </cell>
          <cell r="BG37">
            <v>43</v>
          </cell>
          <cell r="BH37">
            <v>215</v>
          </cell>
          <cell r="BI37">
            <v>209</v>
          </cell>
          <cell r="BJ37">
            <v>125</v>
          </cell>
          <cell r="BK37">
            <v>147</v>
          </cell>
          <cell r="BL37">
            <v>11</v>
          </cell>
          <cell r="BM37">
            <v>0</v>
          </cell>
          <cell r="BN37">
            <v>0</v>
          </cell>
          <cell r="BO37">
            <v>0</v>
          </cell>
          <cell r="BP37">
            <v>0</v>
          </cell>
          <cell r="BQ37">
            <v>0</v>
          </cell>
          <cell r="BR37">
            <v>0</v>
          </cell>
          <cell r="BS37">
            <v>0</v>
          </cell>
          <cell r="BT37">
            <v>0</v>
          </cell>
          <cell r="BU37">
            <v>0</v>
          </cell>
          <cell r="BV37">
            <v>0</v>
          </cell>
          <cell r="BW37">
            <v>0</v>
          </cell>
          <cell r="BX37">
            <v>0</v>
          </cell>
          <cell r="BY37">
            <v>1</v>
          </cell>
          <cell r="BZ37">
            <v>0</v>
          </cell>
          <cell r="CA37">
            <v>0</v>
          </cell>
          <cell r="CB37">
            <v>23</v>
          </cell>
          <cell r="CC37">
            <v>52</v>
          </cell>
          <cell r="CD37">
            <v>76</v>
          </cell>
          <cell r="CE37">
            <v>52</v>
          </cell>
          <cell r="CF37">
            <v>5</v>
          </cell>
        </row>
        <row r="38">
          <cell r="A38">
            <v>44</v>
          </cell>
          <cell r="B38" t="str">
            <v>Balfour Beatty Construction</v>
          </cell>
          <cell r="C38">
            <v>114292728603934</v>
          </cell>
          <cell r="D38">
            <v>72533</v>
          </cell>
          <cell r="E38">
            <v>0</v>
          </cell>
          <cell r="F38">
            <v>0</v>
          </cell>
          <cell r="G38">
            <v>0</v>
          </cell>
          <cell r="H38">
            <v>0</v>
          </cell>
          <cell r="I38">
            <v>0</v>
          </cell>
          <cell r="J38">
            <v>30</v>
          </cell>
          <cell r="K38">
            <v>57</v>
          </cell>
          <cell r="L38">
            <v>95</v>
          </cell>
          <cell r="M38">
            <v>20</v>
          </cell>
          <cell r="N38">
            <v>17</v>
          </cell>
          <cell r="O38">
            <v>0</v>
          </cell>
          <cell r="P38">
            <v>0</v>
          </cell>
          <cell r="Q38">
            <v>0</v>
          </cell>
          <cell r="R38">
            <v>0</v>
          </cell>
          <cell r="S38">
            <v>0</v>
          </cell>
          <cell r="T38">
            <v>14</v>
          </cell>
          <cell r="U38">
            <v>134</v>
          </cell>
          <cell r="V38">
            <v>209</v>
          </cell>
          <cell r="W38">
            <v>93</v>
          </cell>
          <cell r="X38">
            <v>19</v>
          </cell>
          <cell r="Y38">
            <v>0</v>
          </cell>
          <cell r="Z38">
            <v>0</v>
          </cell>
          <cell r="AA38">
            <v>0</v>
          </cell>
          <cell r="AB38">
            <v>0</v>
          </cell>
          <cell r="AC38">
            <v>0</v>
          </cell>
          <cell r="AD38">
            <v>195</v>
          </cell>
          <cell r="AE38">
            <v>1390</v>
          </cell>
          <cell r="AF38">
            <v>2310</v>
          </cell>
          <cell r="AG38">
            <v>634</v>
          </cell>
          <cell r="AH38">
            <v>325</v>
          </cell>
          <cell r="AI38">
            <v>0</v>
          </cell>
          <cell r="AJ38">
            <v>0</v>
          </cell>
          <cell r="AK38">
            <v>0</v>
          </cell>
          <cell r="AL38">
            <v>0</v>
          </cell>
          <cell r="AM38">
            <v>0</v>
          </cell>
          <cell r="AN38">
            <v>195</v>
          </cell>
          <cell r="AO38">
            <v>1390</v>
          </cell>
          <cell r="AP38">
            <v>2311</v>
          </cell>
          <cell r="AQ38">
            <v>634</v>
          </cell>
          <cell r="AR38">
            <v>327</v>
          </cell>
          <cell r="AS38">
            <v>0</v>
          </cell>
          <cell r="AT38">
            <v>0</v>
          </cell>
          <cell r="AU38">
            <v>0</v>
          </cell>
          <cell r="AV38">
            <v>0</v>
          </cell>
          <cell r="AW38">
            <v>0</v>
          </cell>
          <cell r="AX38">
            <v>9</v>
          </cell>
          <cell r="AY38">
            <v>9</v>
          </cell>
          <cell r="AZ38">
            <v>16</v>
          </cell>
          <cell r="BA38">
            <v>0</v>
          </cell>
          <cell r="BB38">
            <v>0</v>
          </cell>
          <cell r="BC38">
            <v>0</v>
          </cell>
          <cell r="BD38">
            <v>0</v>
          </cell>
          <cell r="BE38">
            <v>0</v>
          </cell>
          <cell r="BF38">
            <v>0</v>
          </cell>
          <cell r="BG38">
            <v>0</v>
          </cell>
          <cell r="BH38">
            <v>21</v>
          </cell>
          <cell r="BI38">
            <v>46</v>
          </cell>
          <cell r="BJ38">
            <v>82</v>
          </cell>
          <cell r="BK38">
            <v>17</v>
          </cell>
          <cell r="BL38">
            <v>8</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10</v>
          </cell>
          <cell r="CC38">
            <v>39</v>
          </cell>
          <cell r="CD38">
            <v>76</v>
          </cell>
          <cell r="CE38">
            <v>16</v>
          </cell>
          <cell r="CF38">
            <v>14</v>
          </cell>
        </row>
        <row r="39">
          <cell r="A39">
            <v>45</v>
          </cell>
          <cell r="B39" t="str">
            <v>National Instruments</v>
          </cell>
          <cell r="C39">
            <v>19822934020</v>
          </cell>
          <cell r="D39">
            <v>73333</v>
          </cell>
          <cell r="E39">
            <v>0</v>
          </cell>
          <cell r="F39">
            <v>30</v>
          </cell>
          <cell r="G39">
            <v>32</v>
          </cell>
          <cell r="H39">
            <v>0</v>
          </cell>
          <cell r="I39">
            <v>2</v>
          </cell>
          <cell r="J39">
            <v>51</v>
          </cell>
          <cell r="K39">
            <v>166</v>
          </cell>
          <cell r="L39">
            <v>220</v>
          </cell>
          <cell r="M39">
            <v>129</v>
          </cell>
          <cell r="N39">
            <v>15</v>
          </cell>
          <cell r="O39">
            <v>0</v>
          </cell>
          <cell r="P39">
            <v>11</v>
          </cell>
          <cell r="Q39">
            <v>8</v>
          </cell>
          <cell r="R39">
            <v>0</v>
          </cell>
          <cell r="S39">
            <v>2</v>
          </cell>
          <cell r="T39">
            <v>315</v>
          </cell>
          <cell r="U39">
            <v>574</v>
          </cell>
          <cell r="V39">
            <v>222</v>
          </cell>
          <cell r="W39">
            <v>65</v>
          </cell>
          <cell r="X39">
            <v>71</v>
          </cell>
          <cell r="Y39">
            <v>0</v>
          </cell>
          <cell r="Z39">
            <v>43</v>
          </cell>
          <cell r="AA39">
            <v>34</v>
          </cell>
          <cell r="AB39">
            <v>0</v>
          </cell>
          <cell r="AC39">
            <v>12</v>
          </cell>
          <cell r="AD39">
            <v>2277</v>
          </cell>
          <cell r="AE39">
            <v>9452</v>
          </cell>
          <cell r="AF39">
            <v>7117</v>
          </cell>
          <cell r="AG39">
            <v>4611</v>
          </cell>
          <cell r="AH39">
            <v>7508</v>
          </cell>
          <cell r="AI39">
            <v>0</v>
          </cell>
          <cell r="AJ39">
            <v>43</v>
          </cell>
          <cell r="AK39">
            <v>34</v>
          </cell>
          <cell r="AL39">
            <v>0</v>
          </cell>
          <cell r="AM39">
            <v>12</v>
          </cell>
          <cell r="AN39">
            <v>2277</v>
          </cell>
          <cell r="AO39">
            <v>9452</v>
          </cell>
          <cell r="AP39">
            <v>7117</v>
          </cell>
          <cell r="AQ39">
            <v>4611</v>
          </cell>
          <cell r="AR39">
            <v>7725</v>
          </cell>
          <cell r="AS39">
            <v>0</v>
          </cell>
          <cell r="AT39">
            <v>0</v>
          </cell>
          <cell r="AU39">
            <v>0</v>
          </cell>
          <cell r="AV39">
            <v>0</v>
          </cell>
          <cell r="AW39">
            <v>0</v>
          </cell>
          <cell r="AX39">
            <v>15</v>
          </cell>
          <cell r="AY39">
            <v>20</v>
          </cell>
          <cell r="AZ39">
            <v>6</v>
          </cell>
          <cell r="BA39">
            <v>3</v>
          </cell>
          <cell r="BB39">
            <v>0</v>
          </cell>
          <cell r="BC39">
            <v>0</v>
          </cell>
          <cell r="BD39">
            <v>18</v>
          </cell>
          <cell r="BE39">
            <v>0</v>
          </cell>
          <cell r="BF39">
            <v>0</v>
          </cell>
          <cell r="BG39">
            <v>2</v>
          </cell>
          <cell r="BH39">
            <v>41</v>
          </cell>
          <cell r="BI39">
            <v>151</v>
          </cell>
          <cell r="BJ39">
            <v>80</v>
          </cell>
          <cell r="BK39">
            <v>124</v>
          </cell>
          <cell r="BL39">
            <v>15</v>
          </cell>
          <cell r="BM39">
            <v>0</v>
          </cell>
          <cell r="BN39">
            <v>0</v>
          </cell>
          <cell r="BO39">
            <v>0</v>
          </cell>
          <cell r="BP39">
            <v>0</v>
          </cell>
          <cell r="BQ39">
            <v>0</v>
          </cell>
          <cell r="BR39">
            <v>0</v>
          </cell>
          <cell r="BS39">
            <v>0</v>
          </cell>
          <cell r="BT39">
            <v>0</v>
          </cell>
          <cell r="BU39">
            <v>0</v>
          </cell>
          <cell r="BV39">
            <v>0</v>
          </cell>
          <cell r="BW39">
            <v>0</v>
          </cell>
          <cell r="BX39">
            <v>1</v>
          </cell>
          <cell r="BY39">
            <v>1</v>
          </cell>
          <cell r="BZ39">
            <v>0</v>
          </cell>
          <cell r="CA39">
            <v>0</v>
          </cell>
          <cell r="CB39">
            <v>15</v>
          </cell>
          <cell r="CC39">
            <v>101</v>
          </cell>
          <cell r="CD39">
            <v>41</v>
          </cell>
          <cell r="CE39">
            <v>9</v>
          </cell>
          <cell r="CF39">
            <v>1</v>
          </cell>
        </row>
        <row r="40">
          <cell r="A40">
            <v>46</v>
          </cell>
          <cell r="B40" t="str">
            <v>Intel</v>
          </cell>
          <cell r="C40">
            <v>22707976849</v>
          </cell>
          <cell r="D40">
            <v>74967</v>
          </cell>
          <cell r="E40">
            <v>0</v>
          </cell>
          <cell r="F40">
            <v>4</v>
          </cell>
          <cell r="G40">
            <v>49</v>
          </cell>
          <cell r="H40">
            <v>6</v>
          </cell>
          <cell r="I40">
            <v>213</v>
          </cell>
          <cell r="J40">
            <v>246</v>
          </cell>
          <cell r="K40">
            <v>245</v>
          </cell>
          <cell r="L40">
            <v>239</v>
          </cell>
          <cell r="M40">
            <v>440</v>
          </cell>
          <cell r="N40">
            <v>132</v>
          </cell>
          <cell r="O40">
            <v>0</v>
          </cell>
          <cell r="P40">
            <v>55</v>
          </cell>
          <cell r="Q40">
            <v>326</v>
          </cell>
          <cell r="R40">
            <v>186</v>
          </cell>
          <cell r="S40">
            <v>12378</v>
          </cell>
          <cell r="T40">
            <v>185301</v>
          </cell>
          <cell r="U40">
            <v>273272</v>
          </cell>
          <cell r="V40">
            <v>54818</v>
          </cell>
          <cell r="W40">
            <v>18696</v>
          </cell>
          <cell r="X40">
            <v>4471</v>
          </cell>
          <cell r="Y40">
            <v>0</v>
          </cell>
          <cell r="Z40">
            <v>444</v>
          </cell>
          <cell r="AA40">
            <v>1926</v>
          </cell>
          <cell r="AB40">
            <v>983</v>
          </cell>
          <cell r="AC40">
            <v>72949</v>
          </cell>
          <cell r="AD40">
            <v>6007970</v>
          </cell>
          <cell r="AE40">
            <v>15011679</v>
          </cell>
          <cell r="AF40">
            <v>10976803</v>
          </cell>
          <cell r="AG40">
            <v>5783233</v>
          </cell>
          <cell r="AH40">
            <v>1585752</v>
          </cell>
          <cell r="AI40">
            <v>0</v>
          </cell>
          <cell r="AJ40">
            <v>444</v>
          </cell>
          <cell r="AK40">
            <v>1926</v>
          </cell>
          <cell r="AL40">
            <v>983</v>
          </cell>
          <cell r="AM40">
            <v>72992</v>
          </cell>
          <cell r="AN40">
            <v>6007998</v>
          </cell>
          <cell r="AO40">
            <v>15011681</v>
          </cell>
          <cell r="AP40">
            <v>10976804</v>
          </cell>
          <cell r="AQ40">
            <v>5783257</v>
          </cell>
          <cell r="AR40">
            <v>1590690</v>
          </cell>
          <cell r="AS40">
            <v>0</v>
          </cell>
          <cell r="AT40">
            <v>0</v>
          </cell>
          <cell r="AU40">
            <v>0</v>
          </cell>
          <cell r="AV40">
            <v>0</v>
          </cell>
          <cell r="AW40">
            <v>0</v>
          </cell>
          <cell r="AX40">
            <v>25</v>
          </cell>
          <cell r="AY40">
            <v>0</v>
          </cell>
          <cell r="AZ40">
            <v>0</v>
          </cell>
          <cell r="BA40">
            <v>48</v>
          </cell>
          <cell r="BB40">
            <v>0</v>
          </cell>
          <cell r="BC40">
            <v>0</v>
          </cell>
          <cell r="BD40">
            <v>0</v>
          </cell>
          <cell r="BE40">
            <v>45</v>
          </cell>
          <cell r="BF40">
            <v>6</v>
          </cell>
          <cell r="BG40">
            <v>109</v>
          </cell>
          <cell r="BH40">
            <v>201</v>
          </cell>
          <cell r="BI40">
            <v>230</v>
          </cell>
          <cell r="BJ40">
            <v>237</v>
          </cell>
          <cell r="BK40">
            <v>368</v>
          </cell>
          <cell r="BL40">
            <v>92</v>
          </cell>
          <cell r="BM40">
            <v>0</v>
          </cell>
          <cell r="BN40">
            <v>0</v>
          </cell>
          <cell r="BO40">
            <v>0</v>
          </cell>
          <cell r="BP40">
            <v>0</v>
          </cell>
          <cell r="BQ40">
            <v>0</v>
          </cell>
          <cell r="BR40">
            <v>0</v>
          </cell>
          <cell r="BS40">
            <v>0</v>
          </cell>
          <cell r="BT40">
            <v>0</v>
          </cell>
          <cell r="BU40">
            <v>0</v>
          </cell>
          <cell r="BV40">
            <v>0</v>
          </cell>
          <cell r="BW40">
            <v>0</v>
          </cell>
          <cell r="BX40">
            <v>0</v>
          </cell>
          <cell r="BY40">
            <v>4</v>
          </cell>
          <cell r="BZ40">
            <v>2</v>
          </cell>
          <cell r="CA40">
            <v>8</v>
          </cell>
          <cell r="CB40">
            <v>100</v>
          </cell>
          <cell r="CC40">
            <v>113</v>
          </cell>
          <cell r="CD40">
            <v>126</v>
          </cell>
          <cell r="CE40">
            <v>34</v>
          </cell>
          <cell r="CF40">
            <v>53</v>
          </cell>
        </row>
        <row r="41">
          <cell r="A41">
            <v>47</v>
          </cell>
          <cell r="B41" t="str">
            <v>American Fidelity Assurance</v>
          </cell>
          <cell r="C41">
            <v>333011163569</v>
          </cell>
          <cell r="D41">
            <v>75644</v>
          </cell>
          <cell r="E41">
            <v>0</v>
          </cell>
          <cell r="F41">
            <v>0</v>
          </cell>
          <cell r="G41">
            <v>0</v>
          </cell>
          <cell r="H41">
            <v>0</v>
          </cell>
          <cell r="I41">
            <v>0</v>
          </cell>
          <cell r="J41">
            <v>42</v>
          </cell>
          <cell r="K41">
            <v>112</v>
          </cell>
          <cell r="L41">
            <v>161</v>
          </cell>
          <cell r="M41">
            <v>300</v>
          </cell>
          <cell r="N41">
            <v>97</v>
          </cell>
          <cell r="O41">
            <v>0</v>
          </cell>
          <cell r="P41">
            <v>0</v>
          </cell>
          <cell r="Q41">
            <v>0</v>
          </cell>
          <cell r="R41">
            <v>0</v>
          </cell>
          <cell r="S41">
            <v>0</v>
          </cell>
          <cell r="T41">
            <v>12</v>
          </cell>
          <cell r="U41">
            <v>7</v>
          </cell>
          <cell r="V41">
            <v>54</v>
          </cell>
          <cell r="W41">
            <v>56</v>
          </cell>
          <cell r="X41">
            <v>29</v>
          </cell>
          <cell r="Y41">
            <v>0</v>
          </cell>
          <cell r="Z41">
            <v>0</v>
          </cell>
          <cell r="AA41">
            <v>0</v>
          </cell>
          <cell r="AB41">
            <v>0</v>
          </cell>
          <cell r="AC41">
            <v>0</v>
          </cell>
          <cell r="AD41">
            <v>79</v>
          </cell>
          <cell r="AE41">
            <v>130</v>
          </cell>
          <cell r="AF41">
            <v>1872</v>
          </cell>
          <cell r="AG41">
            <v>2965</v>
          </cell>
          <cell r="AH41">
            <v>1043</v>
          </cell>
          <cell r="AI41">
            <v>0</v>
          </cell>
          <cell r="AJ41">
            <v>0</v>
          </cell>
          <cell r="AK41">
            <v>0</v>
          </cell>
          <cell r="AL41">
            <v>0</v>
          </cell>
          <cell r="AM41">
            <v>0</v>
          </cell>
          <cell r="AN41">
            <v>79</v>
          </cell>
          <cell r="AO41">
            <v>130</v>
          </cell>
          <cell r="AP41">
            <v>1872</v>
          </cell>
          <cell r="AQ41">
            <v>2965</v>
          </cell>
          <cell r="AR41">
            <v>1061</v>
          </cell>
          <cell r="AS41">
            <v>0</v>
          </cell>
          <cell r="AT41">
            <v>0</v>
          </cell>
          <cell r="AU41">
            <v>0</v>
          </cell>
          <cell r="AV41">
            <v>0</v>
          </cell>
          <cell r="AW41">
            <v>0</v>
          </cell>
          <cell r="AX41">
            <v>31</v>
          </cell>
          <cell r="AY41">
            <v>43</v>
          </cell>
          <cell r="AZ41">
            <v>22</v>
          </cell>
          <cell r="BA41">
            <v>0</v>
          </cell>
          <cell r="BB41">
            <v>0</v>
          </cell>
          <cell r="BC41">
            <v>0</v>
          </cell>
          <cell r="BD41">
            <v>0</v>
          </cell>
          <cell r="BE41">
            <v>0</v>
          </cell>
          <cell r="BF41">
            <v>0</v>
          </cell>
          <cell r="BG41">
            <v>0</v>
          </cell>
          <cell r="BH41">
            <v>17</v>
          </cell>
          <cell r="BI41">
            <v>8</v>
          </cell>
          <cell r="BJ41">
            <v>104</v>
          </cell>
          <cell r="BK41">
            <v>272</v>
          </cell>
          <cell r="BL41">
            <v>95</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37</v>
          </cell>
          <cell r="CD41">
            <v>54</v>
          </cell>
          <cell r="CE41">
            <v>81</v>
          </cell>
          <cell r="CF41">
            <v>54</v>
          </cell>
        </row>
        <row r="42">
          <cell r="A42">
            <v>48</v>
          </cell>
          <cell r="B42" t="str">
            <v>PricewaterhouseCoopers</v>
          </cell>
          <cell r="C42">
            <v>232561027513</v>
          </cell>
          <cell r="D42">
            <v>76451</v>
          </cell>
          <cell r="E42">
            <v>0</v>
          </cell>
          <cell r="F42">
            <v>0</v>
          </cell>
          <cell r="G42">
            <v>0</v>
          </cell>
          <cell r="H42">
            <v>5</v>
          </cell>
          <cell r="I42">
            <v>28</v>
          </cell>
          <cell r="J42">
            <v>162</v>
          </cell>
          <cell r="K42">
            <v>168</v>
          </cell>
          <cell r="L42">
            <v>198</v>
          </cell>
          <cell r="M42">
            <v>156</v>
          </cell>
          <cell r="N42">
            <v>53</v>
          </cell>
          <cell r="O42">
            <v>0</v>
          </cell>
          <cell r="P42">
            <v>0</v>
          </cell>
          <cell r="Q42">
            <v>0</v>
          </cell>
          <cell r="R42">
            <v>0</v>
          </cell>
          <cell r="S42">
            <v>33</v>
          </cell>
          <cell r="T42">
            <v>160</v>
          </cell>
          <cell r="U42">
            <v>151</v>
          </cell>
          <cell r="V42">
            <v>80</v>
          </cell>
          <cell r="W42">
            <v>113</v>
          </cell>
          <cell r="X42">
            <v>83</v>
          </cell>
          <cell r="Y42">
            <v>0</v>
          </cell>
          <cell r="Z42">
            <v>0</v>
          </cell>
          <cell r="AA42">
            <v>0</v>
          </cell>
          <cell r="AB42">
            <v>13</v>
          </cell>
          <cell r="AC42">
            <v>360</v>
          </cell>
          <cell r="AD42">
            <v>2380</v>
          </cell>
          <cell r="AE42">
            <v>4038</v>
          </cell>
          <cell r="AF42">
            <v>3430</v>
          </cell>
          <cell r="AG42">
            <v>7566</v>
          </cell>
          <cell r="AH42">
            <v>3614</v>
          </cell>
          <cell r="AI42">
            <v>0</v>
          </cell>
          <cell r="AJ42">
            <v>0</v>
          </cell>
          <cell r="AK42">
            <v>0</v>
          </cell>
          <cell r="AL42">
            <v>13</v>
          </cell>
          <cell r="AM42">
            <v>360</v>
          </cell>
          <cell r="AN42">
            <v>2380</v>
          </cell>
          <cell r="AO42">
            <v>4038</v>
          </cell>
          <cell r="AP42">
            <v>3430</v>
          </cell>
          <cell r="AQ42">
            <v>7566</v>
          </cell>
          <cell r="AR42">
            <v>3631</v>
          </cell>
          <cell r="AS42">
            <v>0</v>
          </cell>
          <cell r="AT42">
            <v>0</v>
          </cell>
          <cell r="AU42">
            <v>0</v>
          </cell>
          <cell r="AV42">
            <v>0</v>
          </cell>
          <cell r="AW42">
            <v>0</v>
          </cell>
          <cell r="AX42">
            <v>10</v>
          </cell>
          <cell r="AY42">
            <v>47</v>
          </cell>
          <cell r="AZ42">
            <v>39</v>
          </cell>
          <cell r="BA42">
            <v>0</v>
          </cell>
          <cell r="BB42">
            <v>0</v>
          </cell>
          <cell r="BC42">
            <v>0</v>
          </cell>
          <cell r="BD42">
            <v>0</v>
          </cell>
          <cell r="BE42">
            <v>0</v>
          </cell>
          <cell r="BF42">
            <v>2</v>
          </cell>
          <cell r="BG42">
            <v>19</v>
          </cell>
          <cell r="BH42">
            <v>154</v>
          </cell>
          <cell r="BI42">
            <v>136</v>
          </cell>
          <cell r="BJ42">
            <v>161</v>
          </cell>
          <cell r="BK42">
            <v>155</v>
          </cell>
          <cell r="BL42">
            <v>50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1</v>
          </cell>
          <cell r="CA42">
            <v>1</v>
          </cell>
          <cell r="CB42">
            <v>8</v>
          </cell>
          <cell r="CC42">
            <v>17</v>
          </cell>
          <cell r="CD42">
            <v>19</v>
          </cell>
          <cell r="CE42">
            <v>21</v>
          </cell>
          <cell r="CF42">
            <v>15</v>
          </cell>
        </row>
        <row r="43">
          <cell r="A43">
            <v>49</v>
          </cell>
          <cell r="B43" t="str">
            <v>Children's Healthcare of Atlanta</v>
          </cell>
          <cell r="C43">
            <v>356527358185</v>
          </cell>
          <cell r="D43">
            <v>76456</v>
          </cell>
          <cell r="E43">
            <v>0</v>
          </cell>
          <cell r="F43">
            <v>0</v>
          </cell>
          <cell r="G43">
            <v>0</v>
          </cell>
          <cell r="H43">
            <v>141</v>
          </cell>
          <cell r="I43">
            <v>232</v>
          </cell>
          <cell r="J43">
            <v>210</v>
          </cell>
          <cell r="K43">
            <v>260</v>
          </cell>
          <cell r="L43">
            <v>266</v>
          </cell>
          <cell r="M43">
            <v>248</v>
          </cell>
          <cell r="N43">
            <v>82</v>
          </cell>
          <cell r="O43">
            <v>0</v>
          </cell>
          <cell r="P43">
            <v>0</v>
          </cell>
          <cell r="Q43">
            <v>0</v>
          </cell>
          <cell r="R43">
            <v>377</v>
          </cell>
          <cell r="S43">
            <v>840</v>
          </cell>
          <cell r="T43">
            <v>1553</v>
          </cell>
          <cell r="U43">
            <v>7008</v>
          </cell>
          <cell r="V43">
            <v>83107</v>
          </cell>
          <cell r="W43">
            <v>65800</v>
          </cell>
          <cell r="X43">
            <v>8926</v>
          </cell>
          <cell r="Y43">
            <v>0</v>
          </cell>
          <cell r="Z43">
            <v>0</v>
          </cell>
          <cell r="AA43">
            <v>0</v>
          </cell>
          <cell r="AB43">
            <v>1865</v>
          </cell>
          <cell r="AC43">
            <v>3694</v>
          </cell>
          <cell r="AD43">
            <v>30805</v>
          </cell>
          <cell r="AE43">
            <v>323903</v>
          </cell>
          <cell r="AF43">
            <v>5406631</v>
          </cell>
          <cell r="AG43">
            <v>2212671</v>
          </cell>
          <cell r="AH43">
            <v>349483</v>
          </cell>
          <cell r="AI43">
            <v>0</v>
          </cell>
          <cell r="AJ43">
            <v>0</v>
          </cell>
          <cell r="AK43">
            <v>0</v>
          </cell>
          <cell r="AL43">
            <v>1866</v>
          </cell>
          <cell r="AM43">
            <v>3694</v>
          </cell>
          <cell r="AN43">
            <v>30805</v>
          </cell>
          <cell r="AO43">
            <v>323905</v>
          </cell>
          <cell r="AP43">
            <v>5406634</v>
          </cell>
          <cell r="AQ43">
            <v>2212736</v>
          </cell>
          <cell r="AR43">
            <v>365371</v>
          </cell>
          <cell r="AS43">
            <v>0</v>
          </cell>
          <cell r="AT43">
            <v>0</v>
          </cell>
          <cell r="AU43">
            <v>0</v>
          </cell>
          <cell r="AV43">
            <v>0</v>
          </cell>
          <cell r="AW43">
            <v>4</v>
          </cell>
          <cell r="AX43">
            <v>11</v>
          </cell>
          <cell r="AY43">
            <v>0</v>
          </cell>
          <cell r="AZ43">
            <v>0</v>
          </cell>
          <cell r="BA43">
            <v>0</v>
          </cell>
          <cell r="BB43">
            <v>0</v>
          </cell>
          <cell r="BC43">
            <v>0</v>
          </cell>
          <cell r="BD43">
            <v>0</v>
          </cell>
          <cell r="BE43">
            <v>0</v>
          </cell>
          <cell r="BF43">
            <v>95</v>
          </cell>
          <cell r="BG43">
            <v>110</v>
          </cell>
          <cell r="BH43">
            <v>171</v>
          </cell>
          <cell r="BI43">
            <v>249</v>
          </cell>
          <cell r="BJ43">
            <v>244</v>
          </cell>
          <cell r="BK43">
            <v>242</v>
          </cell>
          <cell r="BL43">
            <v>80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6</v>
          </cell>
          <cell r="CA43">
            <v>3</v>
          </cell>
          <cell r="CB43">
            <v>62</v>
          </cell>
          <cell r="CC43">
            <v>121</v>
          </cell>
          <cell r="CD43">
            <v>161</v>
          </cell>
          <cell r="CE43">
            <v>58</v>
          </cell>
          <cell r="CF43">
            <v>55</v>
          </cell>
        </row>
        <row r="44">
          <cell r="A44">
            <v>50</v>
          </cell>
          <cell r="B44" t="str">
            <v>World Wide Technology</v>
          </cell>
          <cell r="C44">
            <v>75577218799</v>
          </cell>
          <cell r="D44">
            <v>77895</v>
          </cell>
          <cell r="E44">
            <v>0</v>
          </cell>
          <cell r="F44">
            <v>0</v>
          </cell>
          <cell r="G44">
            <v>128</v>
          </cell>
          <cell r="H44">
            <v>472</v>
          </cell>
          <cell r="I44">
            <v>321</v>
          </cell>
          <cell r="J44">
            <v>457</v>
          </cell>
          <cell r="K44">
            <v>368</v>
          </cell>
          <cell r="L44">
            <v>446</v>
          </cell>
          <cell r="M44">
            <v>335</v>
          </cell>
          <cell r="N44">
            <v>80</v>
          </cell>
          <cell r="O44">
            <v>0</v>
          </cell>
          <cell r="P44">
            <v>0</v>
          </cell>
          <cell r="Q44">
            <v>5</v>
          </cell>
          <cell r="R44">
            <v>7</v>
          </cell>
          <cell r="S44">
            <v>20</v>
          </cell>
          <cell r="T44">
            <v>27</v>
          </cell>
          <cell r="U44">
            <v>201</v>
          </cell>
          <cell r="V44">
            <v>52</v>
          </cell>
          <cell r="W44">
            <v>77</v>
          </cell>
          <cell r="X44">
            <v>35</v>
          </cell>
          <cell r="Y44">
            <v>0</v>
          </cell>
          <cell r="Z44">
            <v>0</v>
          </cell>
          <cell r="AA44">
            <v>1</v>
          </cell>
          <cell r="AB44">
            <v>35</v>
          </cell>
          <cell r="AC44">
            <v>59</v>
          </cell>
          <cell r="AD44">
            <v>418</v>
          </cell>
          <cell r="AE44">
            <v>6303</v>
          </cell>
          <cell r="AF44">
            <v>2207</v>
          </cell>
          <cell r="AG44">
            <v>2488</v>
          </cell>
          <cell r="AH44">
            <v>1996</v>
          </cell>
          <cell r="AI44">
            <v>0</v>
          </cell>
          <cell r="AJ44">
            <v>0</v>
          </cell>
          <cell r="AK44">
            <v>1</v>
          </cell>
          <cell r="AL44">
            <v>35</v>
          </cell>
          <cell r="AM44">
            <v>59</v>
          </cell>
          <cell r="AN44">
            <v>418</v>
          </cell>
          <cell r="AO44">
            <v>6303</v>
          </cell>
          <cell r="AP44">
            <v>2207</v>
          </cell>
          <cell r="AQ44">
            <v>2489</v>
          </cell>
          <cell r="AR44">
            <v>2021</v>
          </cell>
          <cell r="AS44">
            <v>0</v>
          </cell>
          <cell r="AT44">
            <v>0</v>
          </cell>
          <cell r="AU44">
            <v>0</v>
          </cell>
          <cell r="AV44">
            <v>0</v>
          </cell>
          <cell r="AW44">
            <v>0</v>
          </cell>
          <cell r="AX44">
            <v>257</v>
          </cell>
          <cell r="AY44">
            <v>20</v>
          </cell>
          <cell r="AZ44">
            <v>328</v>
          </cell>
          <cell r="BA44">
            <v>160</v>
          </cell>
          <cell r="BB44">
            <v>22</v>
          </cell>
          <cell r="BC44">
            <v>0</v>
          </cell>
          <cell r="BD44">
            <v>0</v>
          </cell>
          <cell r="BE44">
            <v>4</v>
          </cell>
          <cell r="BF44">
            <v>11</v>
          </cell>
          <cell r="BG44">
            <v>9</v>
          </cell>
          <cell r="BH44">
            <v>29</v>
          </cell>
          <cell r="BI44">
            <v>155</v>
          </cell>
          <cell r="BJ44">
            <v>80</v>
          </cell>
          <cell r="BK44">
            <v>143</v>
          </cell>
          <cell r="BL44">
            <v>66</v>
          </cell>
          <cell r="BM44">
            <v>0</v>
          </cell>
          <cell r="BN44">
            <v>0</v>
          </cell>
          <cell r="BO44">
            <v>0</v>
          </cell>
          <cell r="BP44">
            <v>0</v>
          </cell>
          <cell r="BQ44">
            <v>0</v>
          </cell>
          <cell r="BR44">
            <v>0</v>
          </cell>
          <cell r="BS44">
            <v>0</v>
          </cell>
          <cell r="BT44">
            <v>0</v>
          </cell>
          <cell r="BU44">
            <v>0</v>
          </cell>
          <cell r="BV44">
            <v>0</v>
          </cell>
          <cell r="BW44">
            <v>0</v>
          </cell>
          <cell r="BX44">
            <v>0</v>
          </cell>
          <cell r="BY44">
            <v>1</v>
          </cell>
          <cell r="BZ44">
            <v>6</v>
          </cell>
          <cell r="CA44">
            <v>2</v>
          </cell>
          <cell r="CB44">
            <v>23</v>
          </cell>
          <cell r="CC44">
            <v>281</v>
          </cell>
          <cell r="CD44">
            <v>83</v>
          </cell>
          <cell r="CE44">
            <v>95</v>
          </cell>
          <cell r="CF44">
            <v>26</v>
          </cell>
        </row>
        <row r="45">
          <cell r="A45">
            <v>51</v>
          </cell>
          <cell r="B45" t="str">
            <v>Allianz Life Insurance</v>
          </cell>
          <cell r="C45">
            <v>293573224082477</v>
          </cell>
          <cell r="D45">
            <v>81022</v>
          </cell>
          <cell r="E45">
            <v>0</v>
          </cell>
          <cell r="F45">
            <v>0</v>
          </cell>
          <cell r="G45">
            <v>0</v>
          </cell>
          <cell r="H45">
            <v>0</v>
          </cell>
          <cell r="I45">
            <v>0</v>
          </cell>
          <cell r="J45">
            <v>18</v>
          </cell>
          <cell r="K45">
            <v>117</v>
          </cell>
          <cell r="L45">
            <v>168</v>
          </cell>
          <cell r="M45">
            <v>185</v>
          </cell>
          <cell r="N45">
            <v>49</v>
          </cell>
          <cell r="O45">
            <v>0</v>
          </cell>
          <cell r="P45">
            <v>0</v>
          </cell>
          <cell r="Q45">
            <v>0</v>
          </cell>
          <cell r="R45">
            <v>0</v>
          </cell>
          <cell r="S45">
            <v>0</v>
          </cell>
          <cell r="T45">
            <v>1</v>
          </cell>
          <cell r="U45">
            <v>30</v>
          </cell>
          <cell r="V45">
            <v>61</v>
          </cell>
          <cell r="W45">
            <v>34</v>
          </cell>
          <cell r="X45">
            <v>26</v>
          </cell>
          <cell r="Y45">
            <v>0</v>
          </cell>
          <cell r="Z45">
            <v>0</v>
          </cell>
          <cell r="AA45">
            <v>0</v>
          </cell>
          <cell r="AB45">
            <v>0</v>
          </cell>
          <cell r="AC45">
            <v>0</v>
          </cell>
          <cell r="AD45">
            <v>37</v>
          </cell>
          <cell r="AE45">
            <v>448</v>
          </cell>
          <cell r="AF45">
            <v>793</v>
          </cell>
          <cell r="AG45">
            <v>849</v>
          </cell>
          <cell r="AH45">
            <v>407</v>
          </cell>
          <cell r="AI45">
            <v>0</v>
          </cell>
          <cell r="AJ45">
            <v>0</v>
          </cell>
          <cell r="AK45">
            <v>0</v>
          </cell>
          <cell r="AL45">
            <v>0</v>
          </cell>
          <cell r="AM45">
            <v>0</v>
          </cell>
          <cell r="AN45">
            <v>37</v>
          </cell>
          <cell r="AO45">
            <v>448</v>
          </cell>
          <cell r="AP45">
            <v>793</v>
          </cell>
          <cell r="AQ45">
            <v>849</v>
          </cell>
          <cell r="AR45">
            <v>415</v>
          </cell>
          <cell r="AS45">
            <v>0</v>
          </cell>
          <cell r="AT45">
            <v>0</v>
          </cell>
          <cell r="AU45">
            <v>0</v>
          </cell>
          <cell r="AV45">
            <v>0</v>
          </cell>
          <cell r="AW45">
            <v>0</v>
          </cell>
          <cell r="AX45">
            <v>0</v>
          </cell>
          <cell r="AY45">
            <v>5</v>
          </cell>
          <cell r="AZ45">
            <v>0</v>
          </cell>
          <cell r="BA45">
            <v>7</v>
          </cell>
          <cell r="BB45">
            <v>11</v>
          </cell>
          <cell r="BC45">
            <v>0</v>
          </cell>
          <cell r="BD45">
            <v>0</v>
          </cell>
          <cell r="BE45">
            <v>0</v>
          </cell>
          <cell r="BF45">
            <v>0</v>
          </cell>
          <cell r="BG45">
            <v>0</v>
          </cell>
          <cell r="BH45">
            <v>8</v>
          </cell>
          <cell r="BI45">
            <v>105</v>
          </cell>
          <cell r="BJ45">
            <v>89</v>
          </cell>
          <cell r="BK45">
            <v>67</v>
          </cell>
          <cell r="BL45">
            <v>26</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14</v>
          </cell>
          <cell r="CC45">
            <v>77</v>
          </cell>
          <cell r="CD45">
            <v>111</v>
          </cell>
          <cell r="CE45">
            <v>162</v>
          </cell>
          <cell r="CF45">
            <v>34</v>
          </cell>
        </row>
        <row r="46">
          <cell r="A46">
            <v>52</v>
          </cell>
          <cell r="B46" t="str">
            <v>Autodesk</v>
          </cell>
          <cell r="C46">
            <v>74463019717</v>
          </cell>
          <cell r="D46">
            <v>81845</v>
          </cell>
          <cell r="E46">
            <v>0</v>
          </cell>
          <cell r="F46">
            <v>0</v>
          </cell>
          <cell r="G46">
            <v>0</v>
          </cell>
          <cell r="H46">
            <v>0</v>
          </cell>
          <cell r="I46">
            <v>11</v>
          </cell>
          <cell r="J46">
            <v>262</v>
          </cell>
          <cell r="K46">
            <v>76</v>
          </cell>
          <cell r="L46">
            <v>200</v>
          </cell>
          <cell r="M46">
            <v>230</v>
          </cell>
          <cell r="N46">
            <v>37</v>
          </cell>
          <cell r="O46">
            <v>0</v>
          </cell>
          <cell r="P46">
            <v>0</v>
          </cell>
          <cell r="Q46">
            <v>0</v>
          </cell>
          <cell r="R46">
            <v>0</v>
          </cell>
          <cell r="S46">
            <v>53</v>
          </cell>
          <cell r="T46">
            <v>457</v>
          </cell>
          <cell r="U46">
            <v>30</v>
          </cell>
          <cell r="V46">
            <v>15</v>
          </cell>
          <cell r="W46">
            <v>32</v>
          </cell>
          <cell r="X46">
            <v>3</v>
          </cell>
          <cell r="Y46">
            <v>0</v>
          </cell>
          <cell r="Z46">
            <v>0</v>
          </cell>
          <cell r="AA46">
            <v>0</v>
          </cell>
          <cell r="AB46">
            <v>0</v>
          </cell>
          <cell r="AC46">
            <v>247</v>
          </cell>
          <cell r="AD46">
            <v>1494</v>
          </cell>
          <cell r="AE46">
            <v>585</v>
          </cell>
          <cell r="AF46">
            <v>431</v>
          </cell>
          <cell r="AG46">
            <v>1977</v>
          </cell>
          <cell r="AH46">
            <v>135</v>
          </cell>
          <cell r="AI46">
            <v>0</v>
          </cell>
          <cell r="AJ46">
            <v>0</v>
          </cell>
          <cell r="AK46">
            <v>0</v>
          </cell>
          <cell r="AL46">
            <v>0</v>
          </cell>
          <cell r="AM46">
            <v>247</v>
          </cell>
          <cell r="AN46">
            <v>1494</v>
          </cell>
          <cell r="AO46">
            <v>585</v>
          </cell>
          <cell r="AP46">
            <v>431</v>
          </cell>
          <cell r="AQ46">
            <v>1977</v>
          </cell>
          <cell r="AR46">
            <v>136</v>
          </cell>
          <cell r="AS46">
            <v>0</v>
          </cell>
          <cell r="AT46">
            <v>0</v>
          </cell>
          <cell r="AU46">
            <v>0</v>
          </cell>
          <cell r="AV46">
            <v>0</v>
          </cell>
          <cell r="AW46">
            <v>0</v>
          </cell>
          <cell r="AX46">
            <v>25</v>
          </cell>
          <cell r="AY46">
            <v>17</v>
          </cell>
          <cell r="AZ46">
            <v>60</v>
          </cell>
          <cell r="BA46">
            <v>49</v>
          </cell>
          <cell r="BB46">
            <v>0</v>
          </cell>
          <cell r="BC46">
            <v>0</v>
          </cell>
          <cell r="BD46">
            <v>0</v>
          </cell>
          <cell r="BE46">
            <v>0</v>
          </cell>
          <cell r="BF46">
            <v>0</v>
          </cell>
          <cell r="BG46">
            <v>10</v>
          </cell>
          <cell r="BH46">
            <v>251</v>
          </cell>
          <cell r="BI46">
            <v>48</v>
          </cell>
          <cell r="BJ46">
            <v>49</v>
          </cell>
          <cell r="BK46">
            <v>123</v>
          </cell>
          <cell r="BL46">
            <v>8</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28</v>
          </cell>
          <cell r="CC46">
            <v>23</v>
          </cell>
          <cell r="CD46">
            <v>110</v>
          </cell>
          <cell r="CE46">
            <v>86</v>
          </cell>
          <cell r="CF46">
            <v>5</v>
          </cell>
        </row>
        <row r="47">
          <cell r="A47">
            <v>53</v>
          </cell>
          <cell r="B47" t="str">
            <v>Methodist Hospital System</v>
          </cell>
          <cell r="C47">
            <v>113508065350010</v>
          </cell>
          <cell r="D47">
            <v>81864</v>
          </cell>
          <cell r="E47">
            <v>0</v>
          </cell>
          <cell r="F47">
            <v>0</v>
          </cell>
          <cell r="G47">
            <v>0</v>
          </cell>
          <cell r="H47">
            <v>0</v>
          </cell>
          <cell r="I47">
            <v>7</v>
          </cell>
          <cell r="J47">
            <v>31</v>
          </cell>
          <cell r="K47">
            <v>181</v>
          </cell>
          <cell r="L47">
            <v>44</v>
          </cell>
          <cell r="M47">
            <v>4</v>
          </cell>
          <cell r="N47">
            <v>8</v>
          </cell>
          <cell r="O47">
            <v>0</v>
          </cell>
          <cell r="P47">
            <v>0</v>
          </cell>
          <cell r="Q47">
            <v>0</v>
          </cell>
          <cell r="R47">
            <v>0</v>
          </cell>
          <cell r="S47">
            <v>8</v>
          </cell>
          <cell r="T47">
            <v>2</v>
          </cell>
          <cell r="U47">
            <v>8</v>
          </cell>
          <cell r="V47">
            <v>3</v>
          </cell>
          <cell r="W47">
            <v>5</v>
          </cell>
          <cell r="X47">
            <v>25</v>
          </cell>
          <cell r="Y47">
            <v>0</v>
          </cell>
          <cell r="Z47">
            <v>0</v>
          </cell>
          <cell r="AA47">
            <v>0</v>
          </cell>
          <cell r="AB47">
            <v>0</v>
          </cell>
          <cell r="AC47">
            <v>15</v>
          </cell>
          <cell r="AD47">
            <v>16</v>
          </cell>
          <cell r="AE47">
            <v>151</v>
          </cell>
          <cell r="AF47">
            <v>173</v>
          </cell>
          <cell r="AG47">
            <v>56</v>
          </cell>
          <cell r="AH47">
            <v>185</v>
          </cell>
          <cell r="AI47">
            <v>0</v>
          </cell>
          <cell r="AJ47">
            <v>0</v>
          </cell>
          <cell r="AK47">
            <v>0</v>
          </cell>
          <cell r="AL47">
            <v>0</v>
          </cell>
          <cell r="AM47">
            <v>15</v>
          </cell>
          <cell r="AN47">
            <v>16</v>
          </cell>
          <cell r="AO47">
            <v>151</v>
          </cell>
          <cell r="AP47">
            <v>173</v>
          </cell>
          <cell r="AQ47">
            <v>56</v>
          </cell>
          <cell r="AR47">
            <v>193</v>
          </cell>
          <cell r="AS47">
            <v>0</v>
          </cell>
          <cell r="AT47">
            <v>0</v>
          </cell>
          <cell r="AU47">
            <v>0</v>
          </cell>
          <cell r="AV47">
            <v>0</v>
          </cell>
          <cell r="AW47">
            <v>0</v>
          </cell>
          <cell r="AX47">
            <v>25</v>
          </cell>
          <cell r="AY47">
            <v>151</v>
          </cell>
          <cell r="AZ47">
            <v>0</v>
          </cell>
          <cell r="BA47">
            <v>0</v>
          </cell>
          <cell r="BB47">
            <v>0</v>
          </cell>
          <cell r="BC47">
            <v>0</v>
          </cell>
          <cell r="BD47">
            <v>0</v>
          </cell>
          <cell r="BE47">
            <v>0</v>
          </cell>
          <cell r="BF47">
            <v>0</v>
          </cell>
          <cell r="BG47">
            <v>0</v>
          </cell>
          <cell r="BH47">
            <v>5</v>
          </cell>
          <cell r="BI47">
            <v>17</v>
          </cell>
          <cell r="BJ47">
            <v>16</v>
          </cell>
          <cell r="BK47">
            <v>3</v>
          </cell>
          <cell r="BL47">
            <v>7</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2</v>
          </cell>
          <cell r="CC47">
            <v>8</v>
          </cell>
          <cell r="CD47">
            <v>21</v>
          </cell>
          <cell r="CE47">
            <v>3</v>
          </cell>
          <cell r="CF47">
            <v>5</v>
          </cell>
        </row>
        <row r="48">
          <cell r="A48">
            <v>55</v>
          </cell>
          <cell r="B48" t="str">
            <v>Men's Wearhouse</v>
          </cell>
          <cell r="C48">
            <v>199928852452</v>
          </cell>
          <cell r="D48">
            <v>83739</v>
          </cell>
          <cell r="E48">
            <v>0</v>
          </cell>
          <cell r="F48">
            <v>0</v>
          </cell>
          <cell r="G48">
            <v>0</v>
          </cell>
          <cell r="H48">
            <v>9</v>
          </cell>
          <cell r="I48">
            <v>110</v>
          </cell>
          <cell r="J48">
            <v>301</v>
          </cell>
          <cell r="K48">
            <v>387</v>
          </cell>
          <cell r="L48">
            <v>425</v>
          </cell>
          <cell r="M48">
            <v>268</v>
          </cell>
          <cell r="N48">
            <v>105</v>
          </cell>
          <cell r="O48">
            <v>0</v>
          </cell>
          <cell r="P48">
            <v>0</v>
          </cell>
          <cell r="Q48">
            <v>0</v>
          </cell>
          <cell r="R48">
            <v>44</v>
          </cell>
          <cell r="S48">
            <v>77</v>
          </cell>
          <cell r="T48">
            <v>6669</v>
          </cell>
          <cell r="U48">
            <v>21895</v>
          </cell>
          <cell r="V48">
            <v>2823</v>
          </cell>
          <cell r="W48">
            <v>3021</v>
          </cell>
          <cell r="X48">
            <v>1157</v>
          </cell>
          <cell r="Y48">
            <v>0</v>
          </cell>
          <cell r="Z48">
            <v>0</v>
          </cell>
          <cell r="AA48">
            <v>0</v>
          </cell>
          <cell r="AB48">
            <v>73</v>
          </cell>
          <cell r="AC48">
            <v>475</v>
          </cell>
          <cell r="AD48">
            <v>111287</v>
          </cell>
          <cell r="AE48">
            <v>450304</v>
          </cell>
          <cell r="AF48">
            <v>45653</v>
          </cell>
          <cell r="AG48">
            <v>130202</v>
          </cell>
          <cell r="AH48">
            <v>108185</v>
          </cell>
          <cell r="AI48">
            <v>0</v>
          </cell>
          <cell r="AJ48">
            <v>0</v>
          </cell>
          <cell r="AK48">
            <v>0</v>
          </cell>
          <cell r="AL48">
            <v>73</v>
          </cell>
          <cell r="AM48">
            <v>475</v>
          </cell>
          <cell r="AN48">
            <v>111287</v>
          </cell>
          <cell r="AO48">
            <v>450309</v>
          </cell>
          <cell r="AP48">
            <v>45654</v>
          </cell>
          <cell r="AQ48">
            <v>130204</v>
          </cell>
          <cell r="AR48">
            <v>112367</v>
          </cell>
          <cell r="AS48">
            <v>0</v>
          </cell>
          <cell r="AT48">
            <v>0</v>
          </cell>
          <cell r="AU48">
            <v>0</v>
          </cell>
          <cell r="AV48">
            <v>0</v>
          </cell>
          <cell r="AW48">
            <v>0</v>
          </cell>
          <cell r="AX48">
            <v>0</v>
          </cell>
          <cell r="AY48">
            <v>0</v>
          </cell>
          <cell r="AZ48">
            <v>0</v>
          </cell>
          <cell r="BA48">
            <v>10</v>
          </cell>
          <cell r="BB48">
            <v>0</v>
          </cell>
          <cell r="BC48">
            <v>0</v>
          </cell>
          <cell r="BD48">
            <v>0</v>
          </cell>
          <cell r="BE48">
            <v>0</v>
          </cell>
          <cell r="BF48">
            <v>6</v>
          </cell>
          <cell r="BG48">
            <v>83</v>
          </cell>
          <cell r="BH48">
            <v>285</v>
          </cell>
          <cell r="BI48">
            <v>380</v>
          </cell>
          <cell r="BJ48">
            <v>352</v>
          </cell>
          <cell r="BK48">
            <v>207</v>
          </cell>
          <cell r="BL48">
            <v>101</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19</v>
          </cell>
          <cell r="CC48">
            <v>94</v>
          </cell>
          <cell r="CD48">
            <v>245</v>
          </cell>
          <cell r="CE48">
            <v>101</v>
          </cell>
          <cell r="CF48">
            <v>14</v>
          </cell>
        </row>
        <row r="49">
          <cell r="A49">
            <v>56</v>
          </cell>
          <cell r="B49" t="str">
            <v>Scripps Health</v>
          </cell>
          <cell r="C49">
            <v>12150039095</v>
          </cell>
          <cell r="D49">
            <v>84514</v>
          </cell>
          <cell r="E49">
            <v>0</v>
          </cell>
          <cell r="F49">
            <v>15</v>
          </cell>
          <cell r="G49">
            <v>1</v>
          </cell>
          <cell r="H49">
            <v>106</v>
          </cell>
          <cell r="I49">
            <v>33</v>
          </cell>
          <cell r="J49">
            <v>55</v>
          </cell>
          <cell r="K49">
            <v>201</v>
          </cell>
          <cell r="L49">
            <v>174</v>
          </cell>
          <cell r="M49">
            <v>170</v>
          </cell>
          <cell r="N49">
            <v>27</v>
          </cell>
          <cell r="O49">
            <v>0</v>
          </cell>
          <cell r="P49">
            <v>2</v>
          </cell>
          <cell r="Q49">
            <v>0</v>
          </cell>
          <cell r="R49">
            <v>44</v>
          </cell>
          <cell r="S49">
            <v>46</v>
          </cell>
          <cell r="T49">
            <v>72</v>
          </cell>
          <cell r="U49">
            <v>588</v>
          </cell>
          <cell r="V49">
            <v>381</v>
          </cell>
          <cell r="W49">
            <v>482</v>
          </cell>
          <cell r="X49">
            <v>43</v>
          </cell>
          <cell r="Y49">
            <v>0</v>
          </cell>
          <cell r="Z49">
            <v>2</v>
          </cell>
          <cell r="AA49">
            <v>1</v>
          </cell>
          <cell r="AB49">
            <v>119</v>
          </cell>
          <cell r="AC49">
            <v>103</v>
          </cell>
          <cell r="AD49">
            <v>1270</v>
          </cell>
          <cell r="AE49">
            <v>10874</v>
          </cell>
          <cell r="AF49">
            <v>8930</v>
          </cell>
          <cell r="AG49">
            <v>14340</v>
          </cell>
          <cell r="AH49">
            <v>1504</v>
          </cell>
          <cell r="AI49">
            <v>0</v>
          </cell>
          <cell r="AJ49">
            <v>2</v>
          </cell>
          <cell r="AK49">
            <v>1</v>
          </cell>
          <cell r="AL49">
            <v>119</v>
          </cell>
          <cell r="AM49">
            <v>103</v>
          </cell>
          <cell r="AN49">
            <v>1270</v>
          </cell>
          <cell r="AO49">
            <v>10874</v>
          </cell>
          <cell r="AP49">
            <v>8930</v>
          </cell>
          <cell r="AQ49">
            <v>14340</v>
          </cell>
          <cell r="AR49">
            <v>1530</v>
          </cell>
          <cell r="AS49">
            <v>0</v>
          </cell>
          <cell r="AT49">
            <v>0</v>
          </cell>
          <cell r="AU49">
            <v>0</v>
          </cell>
          <cell r="AV49">
            <v>0</v>
          </cell>
          <cell r="AW49">
            <v>0</v>
          </cell>
          <cell r="AX49">
            <v>15</v>
          </cell>
          <cell r="AY49">
            <v>0</v>
          </cell>
          <cell r="AZ49">
            <v>40</v>
          </cell>
          <cell r="BA49">
            <v>15</v>
          </cell>
          <cell r="BB49">
            <v>2</v>
          </cell>
          <cell r="BC49">
            <v>0</v>
          </cell>
          <cell r="BD49">
            <v>14</v>
          </cell>
          <cell r="BE49">
            <v>0</v>
          </cell>
          <cell r="BF49">
            <v>105</v>
          </cell>
          <cell r="BG49">
            <v>32</v>
          </cell>
          <cell r="BH49">
            <v>35</v>
          </cell>
          <cell r="BI49">
            <v>199</v>
          </cell>
          <cell r="BJ49">
            <v>172</v>
          </cell>
          <cell r="BK49">
            <v>150</v>
          </cell>
          <cell r="BL49">
            <v>27</v>
          </cell>
          <cell r="BM49">
            <v>0</v>
          </cell>
          <cell r="BN49">
            <v>0</v>
          </cell>
          <cell r="BO49">
            <v>0</v>
          </cell>
          <cell r="BP49">
            <v>0</v>
          </cell>
          <cell r="BQ49">
            <v>0</v>
          </cell>
          <cell r="BR49">
            <v>0</v>
          </cell>
          <cell r="BS49">
            <v>0</v>
          </cell>
          <cell r="BT49">
            <v>0</v>
          </cell>
          <cell r="BU49">
            <v>0</v>
          </cell>
          <cell r="BV49">
            <v>0</v>
          </cell>
          <cell r="BW49">
            <v>0</v>
          </cell>
          <cell r="BX49">
            <v>15</v>
          </cell>
          <cell r="BY49">
            <v>1</v>
          </cell>
          <cell r="BZ49">
            <v>1</v>
          </cell>
          <cell r="CA49">
            <v>0</v>
          </cell>
          <cell r="CB49">
            <v>21</v>
          </cell>
          <cell r="CC49">
            <v>126</v>
          </cell>
          <cell r="CD49">
            <v>81</v>
          </cell>
          <cell r="CE49">
            <v>73</v>
          </cell>
          <cell r="CF49">
            <v>9</v>
          </cell>
        </row>
        <row r="50">
          <cell r="A50">
            <v>57</v>
          </cell>
          <cell r="B50" t="str">
            <v>Marriott International</v>
          </cell>
          <cell r="C50">
            <v>143602039041041</v>
          </cell>
          <cell r="D50">
            <v>85903</v>
          </cell>
          <cell r="E50">
            <v>0</v>
          </cell>
          <cell r="F50">
            <v>0</v>
          </cell>
          <cell r="G50">
            <v>0</v>
          </cell>
          <cell r="H50">
            <v>0</v>
          </cell>
          <cell r="I50">
            <v>29</v>
          </cell>
          <cell r="J50">
            <v>278</v>
          </cell>
          <cell r="K50">
            <v>365</v>
          </cell>
          <cell r="L50">
            <v>428</v>
          </cell>
          <cell r="M50">
            <v>239</v>
          </cell>
          <cell r="N50">
            <v>58</v>
          </cell>
          <cell r="O50">
            <v>0</v>
          </cell>
          <cell r="P50">
            <v>0</v>
          </cell>
          <cell r="Q50">
            <v>0</v>
          </cell>
          <cell r="R50">
            <v>0</v>
          </cell>
          <cell r="S50">
            <v>359</v>
          </cell>
          <cell r="T50">
            <v>10247</v>
          </cell>
          <cell r="U50">
            <v>8861</v>
          </cell>
          <cell r="V50">
            <v>2933</v>
          </cell>
          <cell r="W50">
            <v>1053</v>
          </cell>
          <cell r="X50">
            <v>124</v>
          </cell>
          <cell r="Y50">
            <v>0</v>
          </cell>
          <cell r="Z50">
            <v>0</v>
          </cell>
          <cell r="AA50">
            <v>0</v>
          </cell>
          <cell r="AB50">
            <v>0</v>
          </cell>
          <cell r="AC50">
            <v>1715</v>
          </cell>
          <cell r="AD50">
            <v>95588</v>
          </cell>
          <cell r="AE50">
            <v>102866</v>
          </cell>
          <cell r="AF50">
            <v>80986</v>
          </cell>
          <cell r="AG50">
            <v>36452</v>
          </cell>
          <cell r="AH50">
            <v>3932</v>
          </cell>
          <cell r="AI50">
            <v>0</v>
          </cell>
          <cell r="AJ50">
            <v>0</v>
          </cell>
          <cell r="AK50">
            <v>0</v>
          </cell>
          <cell r="AL50">
            <v>0</v>
          </cell>
          <cell r="AM50">
            <v>1715</v>
          </cell>
          <cell r="AN50">
            <v>95589</v>
          </cell>
          <cell r="AO50">
            <v>102937</v>
          </cell>
          <cell r="AP50">
            <v>80987</v>
          </cell>
          <cell r="AQ50">
            <v>36455</v>
          </cell>
          <cell r="AR50">
            <v>4077</v>
          </cell>
          <cell r="AS50">
            <v>0</v>
          </cell>
          <cell r="AT50">
            <v>0</v>
          </cell>
          <cell r="AU50">
            <v>0</v>
          </cell>
          <cell r="AV50">
            <v>0</v>
          </cell>
          <cell r="AW50">
            <v>0</v>
          </cell>
          <cell r="AX50">
            <v>1</v>
          </cell>
          <cell r="AY50">
            <v>3</v>
          </cell>
          <cell r="AZ50">
            <v>24</v>
          </cell>
          <cell r="BA50">
            <v>0</v>
          </cell>
          <cell r="BB50">
            <v>9</v>
          </cell>
          <cell r="BC50">
            <v>0</v>
          </cell>
          <cell r="BD50">
            <v>0</v>
          </cell>
          <cell r="BE50">
            <v>0</v>
          </cell>
          <cell r="BF50">
            <v>0</v>
          </cell>
          <cell r="BG50">
            <v>16</v>
          </cell>
          <cell r="BH50">
            <v>266</v>
          </cell>
          <cell r="BI50">
            <v>316</v>
          </cell>
          <cell r="BJ50">
            <v>342</v>
          </cell>
          <cell r="BK50">
            <v>171</v>
          </cell>
          <cell r="BL50">
            <v>44</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1</v>
          </cell>
          <cell r="CB50">
            <v>60</v>
          </cell>
          <cell r="CC50">
            <v>173</v>
          </cell>
          <cell r="CD50">
            <v>191</v>
          </cell>
          <cell r="CE50">
            <v>132</v>
          </cell>
          <cell r="CF50">
            <v>19</v>
          </cell>
        </row>
        <row r="51">
          <cell r="A51">
            <v>58</v>
          </cell>
          <cell r="B51" t="str">
            <v>Perkins Coie</v>
          </cell>
          <cell r="C51">
            <v>263371857101546</v>
          </cell>
          <cell r="D51">
            <v>85932</v>
          </cell>
          <cell r="E51">
            <v>0</v>
          </cell>
          <cell r="F51">
            <v>0</v>
          </cell>
          <cell r="G51">
            <v>0</v>
          </cell>
          <cell r="H51">
            <v>0</v>
          </cell>
          <cell r="I51">
            <v>0</v>
          </cell>
          <cell r="J51">
            <v>10</v>
          </cell>
          <cell r="K51">
            <v>9</v>
          </cell>
          <cell r="L51">
            <v>7</v>
          </cell>
          <cell r="M51">
            <v>8</v>
          </cell>
          <cell r="N51">
            <v>3</v>
          </cell>
          <cell r="O51">
            <v>0</v>
          </cell>
          <cell r="P51">
            <v>0</v>
          </cell>
          <cell r="Q51">
            <v>0</v>
          </cell>
          <cell r="R51">
            <v>0</v>
          </cell>
          <cell r="S51">
            <v>0</v>
          </cell>
          <cell r="T51">
            <v>3</v>
          </cell>
          <cell r="U51">
            <v>2</v>
          </cell>
          <cell r="V51">
            <v>4</v>
          </cell>
          <cell r="W51">
            <v>3</v>
          </cell>
          <cell r="X51">
            <v>0</v>
          </cell>
          <cell r="Y51">
            <v>0</v>
          </cell>
          <cell r="Z51">
            <v>0</v>
          </cell>
          <cell r="AA51">
            <v>0</v>
          </cell>
          <cell r="AB51">
            <v>0</v>
          </cell>
          <cell r="AC51">
            <v>0</v>
          </cell>
          <cell r="AD51">
            <v>15</v>
          </cell>
          <cell r="AE51">
            <v>38</v>
          </cell>
          <cell r="AF51">
            <v>98</v>
          </cell>
          <cell r="AG51">
            <v>65</v>
          </cell>
          <cell r="AH51">
            <v>17</v>
          </cell>
          <cell r="AI51">
            <v>0</v>
          </cell>
          <cell r="AJ51">
            <v>0</v>
          </cell>
          <cell r="AK51">
            <v>0</v>
          </cell>
          <cell r="AL51">
            <v>0</v>
          </cell>
          <cell r="AM51">
            <v>0</v>
          </cell>
          <cell r="AN51">
            <v>15</v>
          </cell>
          <cell r="AO51">
            <v>38</v>
          </cell>
          <cell r="AP51">
            <v>98</v>
          </cell>
          <cell r="AQ51">
            <v>65</v>
          </cell>
          <cell r="AR51">
            <v>17</v>
          </cell>
          <cell r="AS51">
            <v>0</v>
          </cell>
          <cell r="AT51">
            <v>0</v>
          </cell>
          <cell r="AU51">
            <v>0</v>
          </cell>
          <cell r="AV51">
            <v>0</v>
          </cell>
          <cell r="AW51">
            <v>0</v>
          </cell>
          <cell r="AX51">
            <v>4</v>
          </cell>
          <cell r="AY51">
            <v>0</v>
          </cell>
          <cell r="AZ51">
            <v>0</v>
          </cell>
          <cell r="BA51">
            <v>0</v>
          </cell>
          <cell r="BB51">
            <v>0</v>
          </cell>
          <cell r="BC51">
            <v>0</v>
          </cell>
          <cell r="BD51">
            <v>0</v>
          </cell>
          <cell r="BE51">
            <v>0</v>
          </cell>
          <cell r="BF51">
            <v>0</v>
          </cell>
          <cell r="BG51">
            <v>0</v>
          </cell>
          <cell r="BH51">
            <v>7</v>
          </cell>
          <cell r="BI51">
            <v>6</v>
          </cell>
          <cell r="BJ51">
            <v>3</v>
          </cell>
          <cell r="BK51">
            <v>6</v>
          </cell>
          <cell r="BL51">
            <v>1</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6</v>
          </cell>
          <cell r="CD51">
            <v>5</v>
          </cell>
          <cell r="CE51">
            <v>3</v>
          </cell>
          <cell r="CF51">
            <v>3</v>
          </cell>
        </row>
        <row r="52">
          <cell r="A52">
            <v>59</v>
          </cell>
          <cell r="B52" t="str">
            <v>Ernst &amp; Young</v>
          </cell>
          <cell r="C52">
            <v>195665063800329</v>
          </cell>
          <cell r="D52">
            <v>86462</v>
          </cell>
          <cell r="E52">
            <v>0</v>
          </cell>
          <cell r="F52">
            <v>0</v>
          </cell>
          <cell r="G52">
            <v>0</v>
          </cell>
          <cell r="H52">
            <v>0</v>
          </cell>
          <cell r="I52">
            <v>6</v>
          </cell>
          <cell r="J52">
            <v>10</v>
          </cell>
          <cell r="K52">
            <v>73</v>
          </cell>
          <cell r="L52">
            <v>53</v>
          </cell>
          <cell r="M52">
            <v>194</v>
          </cell>
          <cell r="N52">
            <v>162</v>
          </cell>
          <cell r="O52">
            <v>0</v>
          </cell>
          <cell r="P52">
            <v>0</v>
          </cell>
          <cell r="Q52">
            <v>0</v>
          </cell>
          <cell r="R52">
            <v>0</v>
          </cell>
          <cell r="S52">
            <v>1</v>
          </cell>
          <cell r="T52">
            <v>15</v>
          </cell>
          <cell r="U52">
            <v>207</v>
          </cell>
          <cell r="V52">
            <v>68</v>
          </cell>
          <cell r="W52">
            <v>249</v>
          </cell>
          <cell r="X52">
            <v>118</v>
          </cell>
          <cell r="Y52">
            <v>0</v>
          </cell>
          <cell r="Z52">
            <v>0</v>
          </cell>
          <cell r="AA52">
            <v>0</v>
          </cell>
          <cell r="AB52">
            <v>0</v>
          </cell>
          <cell r="AC52">
            <v>65</v>
          </cell>
          <cell r="AD52">
            <v>336</v>
          </cell>
          <cell r="AE52">
            <v>6883</v>
          </cell>
          <cell r="AF52">
            <v>7784</v>
          </cell>
          <cell r="AG52">
            <v>16571</v>
          </cell>
          <cell r="AH52">
            <v>5903</v>
          </cell>
          <cell r="AI52">
            <v>0</v>
          </cell>
          <cell r="AJ52">
            <v>0</v>
          </cell>
          <cell r="AK52">
            <v>0</v>
          </cell>
          <cell r="AL52">
            <v>0</v>
          </cell>
          <cell r="AM52">
            <v>65</v>
          </cell>
          <cell r="AN52">
            <v>336</v>
          </cell>
          <cell r="AO52">
            <v>6883</v>
          </cell>
          <cell r="AP52">
            <v>7784</v>
          </cell>
          <cell r="AQ52">
            <v>16571</v>
          </cell>
          <cell r="AR52">
            <v>5951</v>
          </cell>
          <cell r="AS52">
            <v>0</v>
          </cell>
          <cell r="AT52">
            <v>0</v>
          </cell>
          <cell r="AU52">
            <v>0</v>
          </cell>
          <cell r="AV52">
            <v>0</v>
          </cell>
          <cell r="AW52">
            <v>0</v>
          </cell>
          <cell r="AX52">
            <v>1</v>
          </cell>
          <cell r="AY52">
            <v>30</v>
          </cell>
          <cell r="AZ52">
            <v>1</v>
          </cell>
          <cell r="BA52">
            <v>58</v>
          </cell>
          <cell r="BB52">
            <v>13</v>
          </cell>
          <cell r="BC52">
            <v>0</v>
          </cell>
          <cell r="BD52">
            <v>0</v>
          </cell>
          <cell r="BE52">
            <v>0</v>
          </cell>
          <cell r="BF52">
            <v>0</v>
          </cell>
          <cell r="BG52">
            <v>5</v>
          </cell>
          <cell r="BH52">
            <v>9</v>
          </cell>
          <cell r="BI52">
            <v>62</v>
          </cell>
          <cell r="BJ52">
            <v>46</v>
          </cell>
          <cell r="BK52">
            <v>142</v>
          </cell>
          <cell r="BL52">
            <v>132</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20</v>
          </cell>
          <cell r="CD52">
            <v>21</v>
          </cell>
          <cell r="CE52">
            <v>25</v>
          </cell>
          <cell r="CF52">
            <v>19</v>
          </cell>
        </row>
        <row r="53">
          <cell r="A53">
            <v>60</v>
          </cell>
          <cell r="B53" t="str">
            <v>American Express</v>
          </cell>
          <cell r="C53">
            <v>6185812851</v>
          </cell>
          <cell r="D53">
            <v>88357</v>
          </cell>
          <cell r="E53">
            <v>0</v>
          </cell>
          <cell r="F53">
            <v>0</v>
          </cell>
          <cell r="G53">
            <v>422</v>
          </cell>
          <cell r="H53">
            <v>589</v>
          </cell>
          <cell r="I53">
            <v>74</v>
          </cell>
          <cell r="J53">
            <v>190</v>
          </cell>
          <cell r="K53">
            <v>472</v>
          </cell>
          <cell r="L53">
            <v>565</v>
          </cell>
          <cell r="M53">
            <v>473</v>
          </cell>
          <cell r="N53">
            <v>185</v>
          </cell>
          <cell r="O53">
            <v>0</v>
          </cell>
          <cell r="P53">
            <v>0</v>
          </cell>
          <cell r="Q53">
            <v>173</v>
          </cell>
          <cell r="R53">
            <v>562</v>
          </cell>
          <cell r="S53">
            <v>199</v>
          </cell>
          <cell r="T53">
            <v>12547</v>
          </cell>
          <cell r="U53">
            <v>10127</v>
          </cell>
          <cell r="V53">
            <v>6434</v>
          </cell>
          <cell r="W53">
            <v>4720</v>
          </cell>
          <cell r="X53">
            <v>1223</v>
          </cell>
          <cell r="Y53">
            <v>0</v>
          </cell>
          <cell r="Z53">
            <v>0</v>
          </cell>
          <cell r="AA53">
            <v>1064</v>
          </cell>
          <cell r="AB53">
            <v>1980</v>
          </cell>
          <cell r="AC53">
            <v>1018</v>
          </cell>
          <cell r="AD53">
            <v>273308</v>
          </cell>
          <cell r="AE53">
            <v>309942</v>
          </cell>
          <cell r="AF53">
            <v>209730</v>
          </cell>
          <cell r="AG53">
            <v>66633</v>
          </cell>
          <cell r="AH53">
            <v>6742</v>
          </cell>
          <cell r="AI53">
            <v>0</v>
          </cell>
          <cell r="AJ53">
            <v>0</v>
          </cell>
          <cell r="AK53">
            <v>1064</v>
          </cell>
          <cell r="AL53">
            <v>1980</v>
          </cell>
          <cell r="AM53">
            <v>1018</v>
          </cell>
          <cell r="AN53">
            <v>273309</v>
          </cell>
          <cell r="AO53">
            <v>309942</v>
          </cell>
          <cell r="AP53">
            <v>209730</v>
          </cell>
          <cell r="AQ53">
            <v>66637</v>
          </cell>
          <cell r="AR53">
            <v>6907</v>
          </cell>
          <cell r="AS53">
            <v>0</v>
          </cell>
          <cell r="AT53">
            <v>0</v>
          </cell>
          <cell r="AU53">
            <v>0</v>
          </cell>
          <cell r="AV53">
            <v>0</v>
          </cell>
          <cell r="AW53">
            <v>0</v>
          </cell>
          <cell r="AX53">
            <v>11</v>
          </cell>
          <cell r="AY53">
            <v>17</v>
          </cell>
          <cell r="AZ53">
            <v>10</v>
          </cell>
          <cell r="BA53">
            <v>20</v>
          </cell>
          <cell r="BB53">
            <v>0</v>
          </cell>
          <cell r="BC53">
            <v>0</v>
          </cell>
          <cell r="BD53">
            <v>0</v>
          </cell>
          <cell r="BE53">
            <v>299</v>
          </cell>
          <cell r="BF53">
            <v>568</v>
          </cell>
          <cell r="BG53">
            <v>35</v>
          </cell>
          <cell r="BH53">
            <v>167</v>
          </cell>
          <cell r="BI53">
            <v>423</v>
          </cell>
          <cell r="BJ53">
            <v>496</v>
          </cell>
          <cell r="BK53">
            <v>366</v>
          </cell>
          <cell r="BL53">
            <v>173</v>
          </cell>
          <cell r="BM53">
            <v>0</v>
          </cell>
          <cell r="BN53">
            <v>0</v>
          </cell>
          <cell r="BO53">
            <v>0</v>
          </cell>
          <cell r="BP53">
            <v>0</v>
          </cell>
          <cell r="BQ53">
            <v>0</v>
          </cell>
          <cell r="BR53">
            <v>0</v>
          </cell>
          <cell r="BS53">
            <v>0</v>
          </cell>
          <cell r="BT53">
            <v>0</v>
          </cell>
          <cell r="BU53">
            <v>0</v>
          </cell>
          <cell r="BV53">
            <v>0</v>
          </cell>
          <cell r="BW53">
            <v>0</v>
          </cell>
          <cell r="BX53">
            <v>0</v>
          </cell>
          <cell r="BY53">
            <v>2</v>
          </cell>
          <cell r="BZ53">
            <v>0</v>
          </cell>
          <cell r="CA53">
            <v>0</v>
          </cell>
          <cell r="CB53">
            <v>46</v>
          </cell>
          <cell r="CC53">
            <v>252</v>
          </cell>
          <cell r="CD53">
            <v>240</v>
          </cell>
          <cell r="CE53">
            <v>85</v>
          </cell>
          <cell r="CF53">
            <v>17</v>
          </cell>
        </row>
        <row r="54">
          <cell r="A54">
            <v>61</v>
          </cell>
          <cell r="B54" t="str">
            <v>Nordstrom</v>
          </cell>
          <cell r="C54">
            <v>12854644836</v>
          </cell>
          <cell r="D54">
            <v>93859</v>
          </cell>
          <cell r="E54">
            <v>0</v>
          </cell>
          <cell r="F54">
            <v>1</v>
          </cell>
          <cell r="G54">
            <v>71</v>
          </cell>
          <cell r="H54">
            <v>1313</v>
          </cell>
          <cell r="I54">
            <v>286</v>
          </cell>
          <cell r="J54">
            <v>973</v>
          </cell>
          <cell r="K54">
            <v>821</v>
          </cell>
          <cell r="L54">
            <v>562</v>
          </cell>
          <cell r="M54">
            <v>301</v>
          </cell>
          <cell r="N54">
            <v>89</v>
          </cell>
          <cell r="O54">
            <v>0</v>
          </cell>
          <cell r="P54">
            <v>8</v>
          </cell>
          <cell r="Q54">
            <v>701</v>
          </cell>
          <cell r="R54">
            <v>5052</v>
          </cell>
          <cell r="S54">
            <v>5579</v>
          </cell>
          <cell r="T54">
            <v>92008</v>
          </cell>
          <cell r="U54">
            <v>154476</v>
          </cell>
          <cell r="V54">
            <v>75362</v>
          </cell>
          <cell r="W54">
            <v>146677</v>
          </cell>
          <cell r="X54">
            <v>55644</v>
          </cell>
          <cell r="Y54">
            <v>0</v>
          </cell>
          <cell r="Z54">
            <v>39</v>
          </cell>
          <cell r="AA54">
            <v>3409</v>
          </cell>
          <cell r="AB54">
            <v>18377</v>
          </cell>
          <cell r="AC54">
            <v>37681</v>
          </cell>
          <cell r="AD54">
            <v>1860920</v>
          </cell>
          <cell r="AE54">
            <v>3284566</v>
          </cell>
          <cell r="AF54">
            <v>2536025</v>
          </cell>
          <cell r="AG54">
            <v>11573125</v>
          </cell>
          <cell r="AH54">
            <v>5918911</v>
          </cell>
          <cell r="AI54">
            <v>0</v>
          </cell>
          <cell r="AJ54">
            <v>39</v>
          </cell>
          <cell r="AK54">
            <v>3410</v>
          </cell>
          <cell r="AL54">
            <v>18377</v>
          </cell>
          <cell r="AM54">
            <v>37681</v>
          </cell>
          <cell r="AN54">
            <v>1860924</v>
          </cell>
          <cell r="AO54">
            <v>3284568</v>
          </cell>
          <cell r="AP54">
            <v>2536042</v>
          </cell>
          <cell r="AQ54">
            <v>11573273</v>
          </cell>
          <cell r="AR54">
            <v>6033437</v>
          </cell>
          <cell r="AS54">
            <v>0</v>
          </cell>
          <cell r="AT54">
            <v>0</v>
          </cell>
          <cell r="AU54">
            <v>0</v>
          </cell>
          <cell r="AV54">
            <v>0</v>
          </cell>
          <cell r="AW54">
            <v>0</v>
          </cell>
          <cell r="AX54">
            <v>1</v>
          </cell>
          <cell r="AY54">
            <v>24</v>
          </cell>
          <cell r="AZ54">
            <v>0</v>
          </cell>
          <cell r="BA54">
            <v>0</v>
          </cell>
          <cell r="BB54">
            <v>0</v>
          </cell>
          <cell r="BC54">
            <v>0</v>
          </cell>
          <cell r="BD54">
            <v>1</v>
          </cell>
          <cell r="BE54">
            <v>69</v>
          </cell>
          <cell r="BF54">
            <v>421</v>
          </cell>
          <cell r="BG54">
            <v>271</v>
          </cell>
          <cell r="BH54">
            <v>894</v>
          </cell>
          <cell r="BI54">
            <v>789</v>
          </cell>
          <cell r="BJ54">
            <v>536</v>
          </cell>
          <cell r="BK54">
            <v>287</v>
          </cell>
          <cell r="BL54">
            <v>84</v>
          </cell>
          <cell r="BM54">
            <v>0</v>
          </cell>
          <cell r="BN54">
            <v>0</v>
          </cell>
          <cell r="BO54">
            <v>0</v>
          </cell>
          <cell r="BP54">
            <v>0</v>
          </cell>
          <cell r="BQ54">
            <v>0</v>
          </cell>
          <cell r="BR54">
            <v>0</v>
          </cell>
          <cell r="BS54">
            <v>0</v>
          </cell>
          <cell r="BT54">
            <v>0</v>
          </cell>
          <cell r="BU54">
            <v>0</v>
          </cell>
          <cell r="BV54">
            <v>0</v>
          </cell>
          <cell r="BW54">
            <v>0</v>
          </cell>
          <cell r="BX54">
            <v>0</v>
          </cell>
          <cell r="BY54">
            <v>0</v>
          </cell>
          <cell r="BZ54">
            <v>28</v>
          </cell>
          <cell r="CA54">
            <v>7</v>
          </cell>
          <cell r="CB54">
            <v>118</v>
          </cell>
          <cell r="CC54">
            <v>323</v>
          </cell>
          <cell r="CD54">
            <v>322</v>
          </cell>
          <cell r="CE54">
            <v>84</v>
          </cell>
          <cell r="CF54">
            <v>47</v>
          </cell>
        </row>
        <row r="55">
          <cell r="A55">
            <v>62</v>
          </cell>
          <cell r="B55" t="str">
            <v>Build-A-Bear Workshop</v>
          </cell>
          <cell r="C55">
            <v>8783725165</v>
          </cell>
          <cell r="D55">
            <v>95716</v>
          </cell>
          <cell r="E55">
            <v>10</v>
          </cell>
          <cell r="F55">
            <v>2</v>
          </cell>
          <cell r="G55">
            <v>113</v>
          </cell>
          <cell r="H55">
            <v>154</v>
          </cell>
          <cell r="I55">
            <v>246</v>
          </cell>
          <cell r="J55">
            <v>310</v>
          </cell>
          <cell r="K55">
            <v>252</v>
          </cell>
          <cell r="L55">
            <v>474</v>
          </cell>
          <cell r="M55">
            <v>195</v>
          </cell>
          <cell r="N55">
            <v>112</v>
          </cell>
          <cell r="O55">
            <v>108</v>
          </cell>
          <cell r="P55">
            <v>62</v>
          </cell>
          <cell r="Q55">
            <v>1575</v>
          </cell>
          <cell r="R55">
            <v>6822</v>
          </cell>
          <cell r="S55">
            <v>11412</v>
          </cell>
          <cell r="T55">
            <v>19332</v>
          </cell>
          <cell r="U55">
            <v>15119</v>
          </cell>
          <cell r="V55">
            <v>8998</v>
          </cell>
          <cell r="W55">
            <v>6002</v>
          </cell>
          <cell r="X55">
            <v>2810</v>
          </cell>
          <cell r="Y55">
            <v>138</v>
          </cell>
          <cell r="Z55">
            <v>94</v>
          </cell>
          <cell r="AA55">
            <v>3335</v>
          </cell>
          <cell r="AB55">
            <v>14620</v>
          </cell>
          <cell r="AC55">
            <v>42810</v>
          </cell>
          <cell r="AD55">
            <v>310736</v>
          </cell>
          <cell r="AE55">
            <v>397788</v>
          </cell>
          <cell r="AF55">
            <v>105516</v>
          </cell>
          <cell r="AG55">
            <v>102798</v>
          </cell>
          <cell r="AH55">
            <v>20383</v>
          </cell>
          <cell r="AI55">
            <v>138</v>
          </cell>
          <cell r="AJ55">
            <v>94</v>
          </cell>
          <cell r="AK55">
            <v>3338</v>
          </cell>
          <cell r="AL55">
            <v>14626</v>
          </cell>
          <cell r="AM55">
            <v>42810</v>
          </cell>
          <cell r="AN55">
            <v>310738</v>
          </cell>
          <cell r="AO55">
            <v>397788</v>
          </cell>
          <cell r="AP55">
            <v>105519</v>
          </cell>
          <cell r="AQ55">
            <v>102880</v>
          </cell>
          <cell r="AR55">
            <v>21488</v>
          </cell>
          <cell r="AS55">
            <v>0</v>
          </cell>
          <cell r="AT55">
            <v>0</v>
          </cell>
          <cell r="AU55">
            <v>0</v>
          </cell>
          <cell r="AV55">
            <v>0</v>
          </cell>
          <cell r="AW55">
            <v>0</v>
          </cell>
          <cell r="AX55">
            <v>19</v>
          </cell>
          <cell r="AY55">
            <v>7</v>
          </cell>
          <cell r="AZ55">
            <v>0</v>
          </cell>
          <cell r="BA55">
            <v>16</v>
          </cell>
          <cell r="BB55">
            <v>0</v>
          </cell>
          <cell r="BC55">
            <v>10</v>
          </cell>
          <cell r="BD55">
            <v>2</v>
          </cell>
          <cell r="BE55">
            <v>54</v>
          </cell>
          <cell r="BF55">
            <v>132</v>
          </cell>
          <cell r="BG55">
            <v>196</v>
          </cell>
          <cell r="BH55">
            <v>193</v>
          </cell>
          <cell r="BI55">
            <v>156</v>
          </cell>
          <cell r="BJ55">
            <v>202</v>
          </cell>
          <cell r="BK55">
            <v>161</v>
          </cell>
          <cell r="BL55">
            <v>108</v>
          </cell>
          <cell r="BM55">
            <v>0</v>
          </cell>
          <cell r="BN55">
            <v>0</v>
          </cell>
          <cell r="BO55">
            <v>0</v>
          </cell>
          <cell r="BP55">
            <v>0</v>
          </cell>
          <cell r="BQ55">
            <v>0</v>
          </cell>
          <cell r="BR55">
            <v>0</v>
          </cell>
          <cell r="BS55">
            <v>0</v>
          </cell>
          <cell r="BT55">
            <v>0</v>
          </cell>
          <cell r="BU55">
            <v>0</v>
          </cell>
          <cell r="BV55">
            <v>0</v>
          </cell>
          <cell r="BW55">
            <v>10</v>
          </cell>
          <cell r="BX55">
            <v>2</v>
          </cell>
          <cell r="BY55">
            <v>0</v>
          </cell>
          <cell r="BZ55">
            <v>1</v>
          </cell>
          <cell r="CA55">
            <v>1</v>
          </cell>
          <cell r="CB55">
            <v>99</v>
          </cell>
          <cell r="CC55">
            <v>104</v>
          </cell>
          <cell r="CD55">
            <v>115</v>
          </cell>
          <cell r="CE55">
            <v>110</v>
          </cell>
          <cell r="CF55">
            <v>17</v>
          </cell>
        </row>
        <row r="56">
          <cell r="A56">
            <v>63</v>
          </cell>
          <cell r="B56" t="str">
            <v>General Mills</v>
          </cell>
          <cell r="C56">
            <v>163903596981363</v>
          </cell>
          <cell r="D56">
            <v>96154</v>
          </cell>
          <cell r="E56">
            <v>0</v>
          </cell>
          <cell r="F56">
            <v>0</v>
          </cell>
          <cell r="G56">
            <v>0</v>
          </cell>
          <cell r="H56">
            <v>4</v>
          </cell>
          <cell r="I56">
            <v>13</v>
          </cell>
          <cell r="J56">
            <v>145</v>
          </cell>
          <cell r="K56">
            <v>183</v>
          </cell>
          <cell r="L56">
            <v>38</v>
          </cell>
          <cell r="M56">
            <v>38</v>
          </cell>
          <cell r="N56">
            <v>9</v>
          </cell>
          <cell r="O56">
            <v>0</v>
          </cell>
          <cell r="P56">
            <v>0</v>
          </cell>
          <cell r="Q56">
            <v>0</v>
          </cell>
          <cell r="R56">
            <v>1</v>
          </cell>
          <cell r="S56">
            <v>9</v>
          </cell>
          <cell r="T56">
            <v>242</v>
          </cell>
          <cell r="U56">
            <v>266</v>
          </cell>
          <cell r="V56">
            <v>126</v>
          </cell>
          <cell r="W56">
            <v>44</v>
          </cell>
          <cell r="X56">
            <v>12</v>
          </cell>
          <cell r="Y56">
            <v>0</v>
          </cell>
          <cell r="Z56">
            <v>0</v>
          </cell>
          <cell r="AA56">
            <v>0</v>
          </cell>
          <cell r="AB56">
            <v>9</v>
          </cell>
          <cell r="AC56">
            <v>86</v>
          </cell>
          <cell r="AD56">
            <v>1188</v>
          </cell>
          <cell r="AE56">
            <v>1996</v>
          </cell>
          <cell r="AF56">
            <v>527</v>
          </cell>
          <cell r="AG56">
            <v>483</v>
          </cell>
          <cell r="AH56">
            <v>19</v>
          </cell>
          <cell r="AI56">
            <v>0</v>
          </cell>
          <cell r="AJ56">
            <v>0</v>
          </cell>
          <cell r="AK56">
            <v>0</v>
          </cell>
          <cell r="AL56">
            <v>9</v>
          </cell>
          <cell r="AM56">
            <v>86</v>
          </cell>
          <cell r="AN56">
            <v>1188</v>
          </cell>
          <cell r="AO56">
            <v>1996</v>
          </cell>
          <cell r="AP56">
            <v>527</v>
          </cell>
          <cell r="AQ56">
            <v>483</v>
          </cell>
          <cell r="AR56">
            <v>19</v>
          </cell>
          <cell r="AS56">
            <v>0</v>
          </cell>
          <cell r="AT56">
            <v>0</v>
          </cell>
          <cell r="AU56">
            <v>0</v>
          </cell>
          <cell r="AV56">
            <v>0</v>
          </cell>
          <cell r="AW56">
            <v>0</v>
          </cell>
          <cell r="AX56">
            <v>14</v>
          </cell>
          <cell r="AY56">
            <v>4</v>
          </cell>
          <cell r="AZ56">
            <v>0</v>
          </cell>
          <cell r="BA56">
            <v>0</v>
          </cell>
          <cell r="BB56">
            <v>5</v>
          </cell>
          <cell r="BC56">
            <v>0</v>
          </cell>
          <cell r="BD56">
            <v>0</v>
          </cell>
          <cell r="BE56">
            <v>0</v>
          </cell>
          <cell r="BF56">
            <v>2</v>
          </cell>
          <cell r="BG56">
            <v>10</v>
          </cell>
          <cell r="BH56">
            <v>132</v>
          </cell>
          <cell r="BI56">
            <v>180</v>
          </cell>
          <cell r="BJ56">
            <v>34</v>
          </cell>
          <cell r="BK56">
            <v>23</v>
          </cell>
          <cell r="BL56">
            <v>3</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38</v>
          </cell>
          <cell r="CC56">
            <v>144</v>
          </cell>
          <cell r="CD56">
            <v>28</v>
          </cell>
          <cell r="CE56">
            <v>33</v>
          </cell>
          <cell r="CF56">
            <v>8</v>
          </cell>
        </row>
        <row r="57">
          <cell r="A57">
            <v>65</v>
          </cell>
          <cell r="B57" t="str">
            <v>Atlantic Health</v>
          </cell>
          <cell r="C57">
            <v>91507407676</v>
          </cell>
          <cell r="D57">
            <v>96220</v>
          </cell>
          <cell r="E57">
            <v>0</v>
          </cell>
          <cell r="F57">
            <v>0</v>
          </cell>
          <cell r="G57">
            <v>14</v>
          </cell>
          <cell r="H57">
            <v>0</v>
          </cell>
          <cell r="I57">
            <v>1</v>
          </cell>
          <cell r="J57">
            <v>30</v>
          </cell>
          <cell r="K57">
            <v>11</v>
          </cell>
          <cell r="L57">
            <v>14</v>
          </cell>
          <cell r="M57">
            <v>7</v>
          </cell>
          <cell r="N57">
            <v>0</v>
          </cell>
          <cell r="O57">
            <v>0</v>
          </cell>
          <cell r="P57">
            <v>0</v>
          </cell>
          <cell r="Q57">
            <v>1</v>
          </cell>
          <cell r="R57">
            <v>0</v>
          </cell>
          <cell r="S57">
            <v>0</v>
          </cell>
          <cell r="T57">
            <v>8</v>
          </cell>
          <cell r="U57">
            <v>4</v>
          </cell>
          <cell r="V57">
            <v>1</v>
          </cell>
          <cell r="W57">
            <v>0</v>
          </cell>
          <cell r="X57">
            <v>0</v>
          </cell>
          <cell r="Y57">
            <v>0</v>
          </cell>
          <cell r="Z57">
            <v>0</v>
          </cell>
          <cell r="AA57">
            <v>2</v>
          </cell>
          <cell r="AB57">
            <v>0</v>
          </cell>
          <cell r="AC57">
            <v>0</v>
          </cell>
          <cell r="AD57">
            <v>25</v>
          </cell>
          <cell r="AE57">
            <v>37</v>
          </cell>
          <cell r="AF57">
            <v>36</v>
          </cell>
          <cell r="AG57">
            <v>10</v>
          </cell>
          <cell r="AH57">
            <v>0</v>
          </cell>
          <cell r="AI57">
            <v>0</v>
          </cell>
          <cell r="AJ57">
            <v>0</v>
          </cell>
          <cell r="AK57">
            <v>2</v>
          </cell>
          <cell r="AL57">
            <v>0</v>
          </cell>
          <cell r="AM57">
            <v>0</v>
          </cell>
          <cell r="AN57">
            <v>25</v>
          </cell>
          <cell r="AO57">
            <v>37</v>
          </cell>
          <cell r="AP57">
            <v>36</v>
          </cell>
          <cell r="AQ57">
            <v>10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2</v>
          </cell>
          <cell r="BI57">
            <v>3</v>
          </cell>
          <cell r="BJ57">
            <v>3</v>
          </cell>
          <cell r="BK57">
            <v>1</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9</v>
          </cell>
          <cell r="CC57">
            <v>6</v>
          </cell>
          <cell r="CD57">
            <v>12</v>
          </cell>
          <cell r="CE57">
            <v>7</v>
          </cell>
          <cell r="CF57">
            <v>0</v>
          </cell>
        </row>
        <row r="58">
          <cell r="A58">
            <v>66</v>
          </cell>
          <cell r="B58" t="str">
            <v>QuikTrip</v>
          </cell>
          <cell r="C58">
            <v>5890187327</v>
          </cell>
          <cell r="D58">
            <v>97035</v>
          </cell>
          <cell r="E58">
            <v>0</v>
          </cell>
          <cell r="F58">
            <v>0</v>
          </cell>
          <cell r="G58">
            <v>0</v>
          </cell>
          <cell r="H58">
            <v>16</v>
          </cell>
          <cell r="I58">
            <v>21</v>
          </cell>
          <cell r="J58">
            <v>81</v>
          </cell>
          <cell r="K58">
            <v>152</v>
          </cell>
          <cell r="L58">
            <v>194</v>
          </cell>
          <cell r="M58">
            <v>268</v>
          </cell>
          <cell r="N58">
            <v>84</v>
          </cell>
          <cell r="O58">
            <v>0</v>
          </cell>
          <cell r="P58">
            <v>0</v>
          </cell>
          <cell r="Q58">
            <v>0</v>
          </cell>
          <cell r="R58">
            <v>1141</v>
          </cell>
          <cell r="S58">
            <v>6742</v>
          </cell>
          <cell r="T58">
            <v>15873</v>
          </cell>
          <cell r="U58">
            <v>17922</v>
          </cell>
          <cell r="V58">
            <v>8525</v>
          </cell>
          <cell r="W58">
            <v>13594</v>
          </cell>
          <cell r="X58">
            <v>3581</v>
          </cell>
          <cell r="Y58">
            <v>0</v>
          </cell>
          <cell r="Z58">
            <v>0</v>
          </cell>
          <cell r="AA58">
            <v>0</v>
          </cell>
          <cell r="AB58">
            <v>2193</v>
          </cell>
          <cell r="AC58">
            <v>13779</v>
          </cell>
          <cell r="AD58">
            <v>127047</v>
          </cell>
          <cell r="AE58">
            <v>121070</v>
          </cell>
          <cell r="AF58">
            <v>141458</v>
          </cell>
          <cell r="AG58">
            <v>158345</v>
          </cell>
          <cell r="AH58">
            <v>64090</v>
          </cell>
          <cell r="AI58">
            <v>0</v>
          </cell>
          <cell r="AJ58">
            <v>0</v>
          </cell>
          <cell r="AK58">
            <v>0</v>
          </cell>
          <cell r="AL58">
            <v>2193</v>
          </cell>
          <cell r="AM58">
            <v>13779</v>
          </cell>
          <cell r="AN58">
            <v>127047</v>
          </cell>
          <cell r="AO58">
            <v>121070</v>
          </cell>
          <cell r="AP58">
            <v>141482</v>
          </cell>
          <cell r="AQ58">
            <v>158345</v>
          </cell>
          <cell r="AR58">
            <v>64744</v>
          </cell>
          <cell r="AS58">
            <v>0</v>
          </cell>
          <cell r="AT58">
            <v>0</v>
          </cell>
          <cell r="AU58">
            <v>0</v>
          </cell>
          <cell r="AV58">
            <v>0</v>
          </cell>
          <cell r="AW58">
            <v>0</v>
          </cell>
          <cell r="AX58">
            <v>0</v>
          </cell>
          <cell r="AY58">
            <v>0</v>
          </cell>
          <cell r="AZ58">
            <v>0</v>
          </cell>
          <cell r="BA58">
            <v>0</v>
          </cell>
          <cell r="BB58">
            <v>0</v>
          </cell>
          <cell r="BC58">
            <v>0</v>
          </cell>
          <cell r="BD58">
            <v>0</v>
          </cell>
          <cell r="BE58">
            <v>0</v>
          </cell>
          <cell r="BF58">
            <v>7</v>
          </cell>
          <cell r="BG58">
            <v>18</v>
          </cell>
          <cell r="BH58">
            <v>75</v>
          </cell>
          <cell r="BI58">
            <v>140</v>
          </cell>
          <cell r="BJ58">
            <v>170</v>
          </cell>
          <cell r="BK58">
            <v>229</v>
          </cell>
          <cell r="BL58">
            <v>69</v>
          </cell>
          <cell r="BM58">
            <v>0</v>
          </cell>
          <cell r="BN58">
            <v>0</v>
          </cell>
          <cell r="BO58">
            <v>0</v>
          </cell>
          <cell r="BP58">
            <v>0</v>
          </cell>
          <cell r="BQ58">
            <v>0</v>
          </cell>
          <cell r="BR58">
            <v>0</v>
          </cell>
          <cell r="BS58">
            <v>0</v>
          </cell>
          <cell r="BT58">
            <v>0</v>
          </cell>
          <cell r="BU58">
            <v>0</v>
          </cell>
          <cell r="BV58">
            <v>0</v>
          </cell>
          <cell r="BW58">
            <v>0</v>
          </cell>
          <cell r="BX58">
            <v>0</v>
          </cell>
          <cell r="BY58">
            <v>0</v>
          </cell>
          <cell r="BZ58">
            <v>1</v>
          </cell>
          <cell r="CA58">
            <v>1</v>
          </cell>
          <cell r="CB58">
            <v>25</v>
          </cell>
          <cell r="CC58">
            <v>102</v>
          </cell>
          <cell r="CD58">
            <v>116</v>
          </cell>
          <cell r="CE58">
            <v>66</v>
          </cell>
          <cell r="CF58">
            <v>10</v>
          </cell>
        </row>
        <row r="59">
          <cell r="A59">
            <v>67</v>
          </cell>
          <cell r="B59" t="str">
            <v>Deloitte</v>
          </cell>
          <cell r="C59">
            <v>667369363331771</v>
          </cell>
          <cell r="D59">
            <v>97051</v>
          </cell>
          <cell r="E59">
            <v>0</v>
          </cell>
          <cell r="F59">
            <v>0</v>
          </cell>
          <cell r="G59">
            <v>0</v>
          </cell>
          <cell r="H59">
            <v>0</v>
          </cell>
          <cell r="I59">
            <v>0</v>
          </cell>
          <cell r="J59">
            <v>0</v>
          </cell>
          <cell r="K59">
            <v>0</v>
          </cell>
          <cell r="L59">
            <v>5</v>
          </cell>
          <cell r="M59">
            <v>19</v>
          </cell>
          <cell r="N59">
            <v>4</v>
          </cell>
          <cell r="O59">
            <v>0</v>
          </cell>
          <cell r="P59">
            <v>0</v>
          </cell>
          <cell r="Q59">
            <v>0</v>
          </cell>
          <cell r="R59">
            <v>0</v>
          </cell>
          <cell r="S59">
            <v>0</v>
          </cell>
          <cell r="T59">
            <v>0</v>
          </cell>
          <cell r="U59">
            <v>0</v>
          </cell>
          <cell r="V59">
            <v>0</v>
          </cell>
          <cell r="W59">
            <v>1</v>
          </cell>
          <cell r="X59">
            <v>0</v>
          </cell>
          <cell r="Y59">
            <v>0</v>
          </cell>
          <cell r="Z59">
            <v>0</v>
          </cell>
          <cell r="AA59">
            <v>0</v>
          </cell>
          <cell r="AB59">
            <v>0</v>
          </cell>
          <cell r="AC59">
            <v>0</v>
          </cell>
          <cell r="AD59">
            <v>0</v>
          </cell>
          <cell r="AE59">
            <v>0</v>
          </cell>
          <cell r="AF59">
            <v>10</v>
          </cell>
          <cell r="AG59">
            <v>25</v>
          </cell>
          <cell r="AH59">
            <v>1</v>
          </cell>
          <cell r="AI59">
            <v>0</v>
          </cell>
          <cell r="AJ59">
            <v>0</v>
          </cell>
          <cell r="AK59">
            <v>0</v>
          </cell>
          <cell r="AL59">
            <v>0</v>
          </cell>
          <cell r="AM59">
            <v>0</v>
          </cell>
          <cell r="AN59">
            <v>0</v>
          </cell>
          <cell r="AO59">
            <v>0</v>
          </cell>
          <cell r="AP59">
            <v>10</v>
          </cell>
          <cell r="AQ59">
            <v>25</v>
          </cell>
          <cell r="AR59">
            <v>1</v>
          </cell>
          <cell r="AS59">
            <v>0</v>
          </cell>
          <cell r="AT59">
            <v>0</v>
          </cell>
          <cell r="AU59">
            <v>0</v>
          </cell>
          <cell r="AV59">
            <v>0</v>
          </cell>
          <cell r="AW59">
            <v>0</v>
          </cell>
          <cell r="AX59">
            <v>0</v>
          </cell>
          <cell r="AY59">
            <v>0</v>
          </cell>
          <cell r="AZ59">
            <v>0</v>
          </cell>
          <cell r="BA59">
            <v>1</v>
          </cell>
          <cell r="BB59">
            <v>0</v>
          </cell>
          <cell r="BC59">
            <v>0</v>
          </cell>
          <cell r="BD59">
            <v>0</v>
          </cell>
          <cell r="BE59">
            <v>0</v>
          </cell>
          <cell r="BF59">
            <v>0</v>
          </cell>
          <cell r="BG59">
            <v>0</v>
          </cell>
          <cell r="BH59">
            <v>0</v>
          </cell>
          <cell r="BI59">
            <v>0</v>
          </cell>
          <cell r="BJ59">
            <v>3</v>
          </cell>
          <cell r="BK59">
            <v>11</v>
          </cell>
          <cell r="BL59">
            <v>4</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4</v>
          </cell>
          <cell r="CE59">
            <v>13</v>
          </cell>
          <cell r="CF59">
            <v>4</v>
          </cell>
        </row>
        <row r="60">
          <cell r="A60">
            <v>68</v>
          </cell>
          <cell r="B60" t="str">
            <v>Genentech</v>
          </cell>
          <cell r="C60">
            <v>146718898672043</v>
          </cell>
          <cell r="D60">
            <v>97737</v>
          </cell>
          <cell r="E60">
            <v>0</v>
          </cell>
          <cell r="F60">
            <v>0</v>
          </cell>
          <cell r="G60">
            <v>0</v>
          </cell>
          <cell r="H60">
            <v>0</v>
          </cell>
          <cell r="I60">
            <v>2</v>
          </cell>
          <cell r="J60">
            <v>15</v>
          </cell>
          <cell r="K60">
            <v>95</v>
          </cell>
          <cell r="L60">
            <v>305</v>
          </cell>
          <cell r="M60">
            <v>175</v>
          </cell>
          <cell r="N60">
            <v>60</v>
          </cell>
          <cell r="O60">
            <v>0</v>
          </cell>
          <cell r="P60">
            <v>0</v>
          </cell>
          <cell r="Q60">
            <v>0</v>
          </cell>
          <cell r="R60">
            <v>0</v>
          </cell>
          <cell r="S60">
            <v>3</v>
          </cell>
          <cell r="T60">
            <v>11</v>
          </cell>
          <cell r="U60">
            <v>15</v>
          </cell>
          <cell r="V60">
            <v>85</v>
          </cell>
          <cell r="W60">
            <v>30</v>
          </cell>
          <cell r="X60">
            <v>3</v>
          </cell>
          <cell r="Y60">
            <v>0</v>
          </cell>
          <cell r="Z60">
            <v>0</v>
          </cell>
          <cell r="AA60">
            <v>0</v>
          </cell>
          <cell r="AB60">
            <v>0</v>
          </cell>
          <cell r="AC60">
            <v>10</v>
          </cell>
          <cell r="AD60">
            <v>354</v>
          </cell>
          <cell r="AE60">
            <v>679</v>
          </cell>
          <cell r="AF60">
            <v>1779</v>
          </cell>
          <cell r="AG60">
            <v>767</v>
          </cell>
          <cell r="AH60">
            <v>225</v>
          </cell>
          <cell r="AI60">
            <v>0</v>
          </cell>
          <cell r="AJ60">
            <v>0</v>
          </cell>
          <cell r="AK60">
            <v>0</v>
          </cell>
          <cell r="AL60">
            <v>0</v>
          </cell>
          <cell r="AM60">
            <v>10</v>
          </cell>
          <cell r="AN60">
            <v>354</v>
          </cell>
          <cell r="AO60">
            <v>679</v>
          </cell>
          <cell r="AP60">
            <v>1779</v>
          </cell>
          <cell r="AQ60">
            <v>767</v>
          </cell>
          <cell r="AR60">
            <v>227</v>
          </cell>
          <cell r="AS60">
            <v>0</v>
          </cell>
          <cell r="AT60">
            <v>0</v>
          </cell>
          <cell r="AU60">
            <v>0</v>
          </cell>
          <cell r="AV60">
            <v>0</v>
          </cell>
          <cell r="AW60">
            <v>0</v>
          </cell>
          <cell r="AX60">
            <v>0</v>
          </cell>
          <cell r="AY60">
            <v>15</v>
          </cell>
          <cell r="AZ60">
            <v>30</v>
          </cell>
          <cell r="BA60">
            <v>22</v>
          </cell>
          <cell r="BB60">
            <v>0</v>
          </cell>
          <cell r="BC60">
            <v>0</v>
          </cell>
          <cell r="BD60">
            <v>0</v>
          </cell>
          <cell r="BE60">
            <v>0</v>
          </cell>
          <cell r="BF60">
            <v>0</v>
          </cell>
          <cell r="BG60">
            <v>2</v>
          </cell>
          <cell r="BH60">
            <v>12</v>
          </cell>
          <cell r="BI60">
            <v>76</v>
          </cell>
          <cell r="BJ60">
            <v>191</v>
          </cell>
          <cell r="BK60">
            <v>141</v>
          </cell>
          <cell r="BL60">
            <v>50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7</v>
          </cell>
          <cell r="CC60">
            <v>54</v>
          </cell>
          <cell r="CD60">
            <v>158</v>
          </cell>
          <cell r="CE60">
            <v>67</v>
          </cell>
          <cell r="CF60">
            <v>38</v>
          </cell>
        </row>
        <row r="61">
          <cell r="A61">
            <v>69</v>
          </cell>
          <cell r="B61" t="str">
            <v>Umpqua Bank</v>
          </cell>
          <cell r="C61">
            <v>136874746358544</v>
          </cell>
          <cell r="D61">
            <v>97739</v>
          </cell>
          <cell r="E61">
            <v>0</v>
          </cell>
          <cell r="F61">
            <v>0</v>
          </cell>
          <cell r="G61">
            <v>0</v>
          </cell>
          <cell r="H61">
            <v>0</v>
          </cell>
          <cell r="I61">
            <v>60</v>
          </cell>
          <cell r="J61">
            <v>120</v>
          </cell>
          <cell r="K61">
            <v>171</v>
          </cell>
          <cell r="L61">
            <v>142</v>
          </cell>
          <cell r="M61">
            <v>175</v>
          </cell>
          <cell r="N61">
            <v>25</v>
          </cell>
          <cell r="O61">
            <v>0</v>
          </cell>
          <cell r="P61">
            <v>0</v>
          </cell>
          <cell r="Q61">
            <v>0</v>
          </cell>
          <cell r="R61">
            <v>0</v>
          </cell>
          <cell r="S61">
            <v>32</v>
          </cell>
          <cell r="T61">
            <v>5207</v>
          </cell>
          <cell r="U61">
            <v>117</v>
          </cell>
          <cell r="V61">
            <v>311</v>
          </cell>
          <cell r="W61">
            <v>823</v>
          </cell>
          <cell r="X61">
            <v>71</v>
          </cell>
          <cell r="Y61">
            <v>0</v>
          </cell>
          <cell r="Z61">
            <v>0</v>
          </cell>
          <cell r="AA61">
            <v>0</v>
          </cell>
          <cell r="AB61">
            <v>0</v>
          </cell>
          <cell r="AC61">
            <v>94</v>
          </cell>
          <cell r="AD61">
            <v>10790</v>
          </cell>
          <cell r="AE61">
            <v>1908</v>
          </cell>
          <cell r="AF61">
            <v>4534</v>
          </cell>
          <cell r="AG61">
            <v>5728</v>
          </cell>
          <cell r="AH61">
            <v>1133</v>
          </cell>
          <cell r="AI61">
            <v>0</v>
          </cell>
          <cell r="AJ61">
            <v>0</v>
          </cell>
          <cell r="AK61">
            <v>0</v>
          </cell>
          <cell r="AL61">
            <v>0</v>
          </cell>
          <cell r="AM61">
            <v>94</v>
          </cell>
          <cell r="AN61">
            <v>10790</v>
          </cell>
          <cell r="AO61">
            <v>1908</v>
          </cell>
          <cell r="AP61">
            <v>4534</v>
          </cell>
          <cell r="AQ61">
            <v>5728</v>
          </cell>
          <cell r="AR61">
            <v>1166</v>
          </cell>
          <cell r="AS61">
            <v>0</v>
          </cell>
          <cell r="AT61">
            <v>0</v>
          </cell>
          <cell r="AU61">
            <v>0</v>
          </cell>
          <cell r="AV61">
            <v>0</v>
          </cell>
          <cell r="AW61">
            <v>0</v>
          </cell>
          <cell r="AX61">
            <v>25</v>
          </cell>
          <cell r="AY61">
            <v>9</v>
          </cell>
          <cell r="AZ61">
            <v>0</v>
          </cell>
          <cell r="BA61">
            <v>0</v>
          </cell>
          <cell r="BB61">
            <v>0</v>
          </cell>
          <cell r="BC61">
            <v>0</v>
          </cell>
          <cell r="BD61">
            <v>0</v>
          </cell>
          <cell r="BE61">
            <v>0</v>
          </cell>
          <cell r="BF61">
            <v>0</v>
          </cell>
          <cell r="BG61">
            <v>59</v>
          </cell>
          <cell r="BH61">
            <v>108</v>
          </cell>
          <cell r="BI61">
            <v>128</v>
          </cell>
          <cell r="BJ61">
            <v>54</v>
          </cell>
          <cell r="BK61">
            <v>50</v>
          </cell>
          <cell r="BL61">
            <v>19</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1</v>
          </cell>
          <cell r="CB61">
            <v>41</v>
          </cell>
          <cell r="CC61">
            <v>33</v>
          </cell>
          <cell r="CD61">
            <v>83</v>
          </cell>
          <cell r="CE61">
            <v>49</v>
          </cell>
          <cell r="CF61">
            <v>18</v>
          </cell>
        </row>
        <row r="62">
          <cell r="A62">
            <v>70</v>
          </cell>
          <cell r="B62" t="str">
            <v>Teach For America</v>
          </cell>
          <cell r="C62">
            <v>8433834471</v>
          </cell>
          <cell r="D62">
            <v>100354</v>
          </cell>
          <cell r="E62">
            <v>0</v>
          </cell>
          <cell r="F62">
            <v>16</v>
          </cell>
          <cell r="G62">
            <v>55</v>
          </cell>
          <cell r="H62">
            <v>49</v>
          </cell>
          <cell r="I62">
            <v>111</v>
          </cell>
          <cell r="J62">
            <v>156</v>
          </cell>
          <cell r="K62">
            <v>231</v>
          </cell>
          <cell r="L62">
            <v>706</v>
          </cell>
          <cell r="M62">
            <v>320</v>
          </cell>
          <cell r="N62">
            <v>294</v>
          </cell>
          <cell r="O62">
            <v>0</v>
          </cell>
          <cell r="P62">
            <v>4</v>
          </cell>
          <cell r="Q62">
            <v>1</v>
          </cell>
          <cell r="R62">
            <v>35</v>
          </cell>
          <cell r="S62">
            <v>165</v>
          </cell>
          <cell r="T62">
            <v>1031</v>
          </cell>
          <cell r="U62">
            <v>2245</v>
          </cell>
          <cell r="V62">
            <v>3099</v>
          </cell>
          <cell r="W62">
            <v>4480</v>
          </cell>
          <cell r="X62">
            <v>608</v>
          </cell>
          <cell r="Y62">
            <v>0</v>
          </cell>
          <cell r="Z62">
            <v>1</v>
          </cell>
          <cell r="AA62">
            <v>1</v>
          </cell>
          <cell r="AB62">
            <v>398</v>
          </cell>
          <cell r="AC62">
            <v>3378</v>
          </cell>
          <cell r="AD62">
            <v>24395</v>
          </cell>
          <cell r="AE62">
            <v>65348</v>
          </cell>
          <cell r="AF62">
            <v>167173</v>
          </cell>
          <cell r="AG62">
            <v>249674</v>
          </cell>
          <cell r="AH62">
            <v>33229</v>
          </cell>
          <cell r="AI62">
            <v>0</v>
          </cell>
          <cell r="AJ62">
            <v>1</v>
          </cell>
          <cell r="AK62">
            <v>1</v>
          </cell>
          <cell r="AL62">
            <v>398</v>
          </cell>
          <cell r="AM62">
            <v>3378</v>
          </cell>
          <cell r="AN62">
            <v>24395</v>
          </cell>
          <cell r="AO62">
            <v>65349</v>
          </cell>
          <cell r="AP62">
            <v>167174</v>
          </cell>
          <cell r="AQ62">
            <v>249678</v>
          </cell>
          <cell r="AR62">
            <v>34158</v>
          </cell>
          <cell r="AS62">
            <v>0</v>
          </cell>
          <cell r="AT62">
            <v>0</v>
          </cell>
          <cell r="AU62">
            <v>0</v>
          </cell>
          <cell r="AV62">
            <v>0</v>
          </cell>
          <cell r="AW62">
            <v>0</v>
          </cell>
          <cell r="AX62">
            <v>0</v>
          </cell>
          <cell r="AY62">
            <v>0</v>
          </cell>
          <cell r="AZ62">
            <v>465</v>
          </cell>
          <cell r="BA62">
            <v>0</v>
          </cell>
          <cell r="BB62">
            <v>236</v>
          </cell>
          <cell r="BC62">
            <v>0</v>
          </cell>
          <cell r="BD62">
            <v>0</v>
          </cell>
          <cell r="BE62">
            <v>0</v>
          </cell>
          <cell r="BF62">
            <v>39</v>
          </cell>
          <cell r="BG62">
            <v>97</v>
          </cell>
          <cell r="BH62">
            <v>131</v>
          </cell>
          <cell r="BI62">
            <v>205</v>
          </cell>
          <cell r="BJ62">
            <v>134</v>
          </cell>
          <cell r="BK62">
            <v>228</v>
          </cell>
          <cell r="BL62">
            <v>63</v>
          </cell>
          <cell r="BM62">
            <v>0</v>
          </cell>
          <cell r="BN62">
            <v>0</v>
          </cell>
          <cell r="BO62">
            <v>0</v>
          </cell>
          <cell r="BP62">
            <v>0</v>
          </cell>
          <cell r="BQ62">
            <v>0</v>
          </cell>
          <cell r="BR62">
            <v>0</v>
          </cell>
          <cell r="BS62">
            <v>0</v>
          </cell>
          <cell r="BT62">
            <v>0</v>
          </cell>
          <cell r="BU62">
            <v>0</v>
          </cell>
          <cell r="BV62">
            <v>0</v>
          </cell>
          <cell r="BW62">
            <v>0</v>
          </cell>
          <cell r="BX62">
            <v>0</v>
          </cell>
          <cell r="BY62">
            <v>5</v>
          </cell>
          <cell r="BZ62">
            <v>3</v>
          </cell>
          <cell r="CA62">
            <v>5</v>
          </cell>
          <cell r="CB62">
            <v>61</v>
          </cell>
          <cell r="CC62">
            <v>125</v>
          </cell>
          <cell r="CD62">
            <v>113</v>
          </cell>
          <cell r="CE62">
            <v>77</v>
          </cell>
          <cell r="CF62">
            <v>40</v>
          </cell>
        </row>
        <row r="63">
          <cell r="A63">
            <v>71</v>
          </cell>
          <cell r="B63" t="str">
            <v>Mayo Clinic</v>
          </cell>
          <cell r="C63">
            <v>7673082516</v>
          </cell>
          <cell r="D63">
            <v>104132</v>
          </cell>
          <cell r="E63">
            <v>0</v>
          </cell>
          <cell r="F63">
            <v>5</v>
          </cell>
          <cell r="G63">
            <v>0</v>
          </cell>
          <cell r="H63">
            <v>316</v>
          </cell>
          <cell r="I63">
            <v>129</v>
          </cell>
          <cell r="J63">
            <v>190</v>
          </cell>
          <cell r="K63">
            <v>454</v>
          </cell>
          <cell r="L63">
            <v>1016</v>
          </cell>
          <cell r="M63">
            <v>1291</v>
          </cell>
          <cell r="N63">
            <v>364</v>
          </cell>
          <cell r="O63">
            <v>0</v>
          </cell>
          <cell r="P63">
            <v>5</v>
          </cell>
          <cell r="Q63">
            <v>0</v>
          </cell>
          <cell r="R63">
            <v>47</v>
          </cell>
          <cell r="S63">
            <v>331</v>
          </cell>
          <cell r="T63">
            <v>8625</v>
          </cell>
          <cell r="U63">
            <v>6163</v>
          </cell>
          <cell r="V63">
            <v>11519</v>
          </cell>
          <cell r="W63">
            <v>20941</v>
          </cell>
          <cell r="X63">
            <v>3546</v>
          </cell>
          <cell r="Y63">
            <v>0</v>
          </cell>
          <cell r="Z63">
            <v>219</v>
          </cell>
          <cell r="AA63">
            <v>0</v>
          </cell>
          <cell r="AB63">
            <v>341</v>
          </cell>
          <cell r="AC63">
            <v>1936</v>
          </cell>
          <cell r="AD63">
            <v>201303</v>
          </cell>
          <cell r="AE63">
            <v>219242</v>
          </cell>
          <cell r="AF63">
            <v>436286</v>
          </cell>
          <cell r="AG63">
            <v>749762</v>
          </cell>
          <cell r="AH63">
            <v>121947</v>
          </cell>
          <cell r="AI63">
            <v>0</v>
          </cell>
          <cell r="AJ63">
            <v>219</v>
          </cell>
          <cell r="AK63">
            <v>0</v>
          </cell>
          <cell r="AL63">
            <v>341</v>
          </cell>
          <cell r="AM63">
            <v>1939</v>
          </cell>
          <cell r="AN63">
            <v>201303</v>
          </cell>
          <cell r="AO63">
            <v>219242</v>
          </cell>
          <cell r="AP63">
            <v>436289</v>
          </cell>
          <cell r="AQ63">
            <v>749767</v>
          </cell>
          <cell r="AR63">
            <v>124707</v>
          </cell>
          <cell r="AS63">
            <v>0</v>
          </cell>
          <cell r="AT63">
            <v>0</v>
          </cell>
          <cell r="AU63">
            <v>0</v>
          </cell>
          <cell r="AV63">
            <v>0</v>
          </cell>
          <cell r="AW63">
            <v>10</v>
          </cell>
          <cell r="AX63">
            <v>8</v>
          </cell>
          <cell r="AY63">
            <v>2</v>
          </cell>
          <cell r="AZ63">
            <v>1</v>
          </cell>
          <cell r="BA63">
            <v>2</v>
          </cell>
          <cell r="BB63">
            <v>0</v>
          </cell>
          <cell r="BC63">
            <v>0</v>
          </cell>
          <cell r="BD63">
            <v>5</v>
          </cell>
          <cell r="BE63">
            <v>0</v>
          </cell>
          <cell r="BF63">
            <v>20</v>
          </cell>
          <cell r="BG63">
            <v>26</v>
          </cell>
          <cell r="BH63">
            <v>123</v>
          </cell>
          <cell r="BI63">
            <v>448</v>
          </cell>
          <cell r="BJ63">
            <v>1015</v>
          </cell>
          <cell r="BK63">
            <v>1290</v>
          </cell>
          <cell r="BL63">
            <v>364</v>
          </cell>
          <cell r="BM63">
            <v>0</v>
          </cell>
          <cell r="BN63">
            <v>0</v>
          </cell>
          <cell r="BO63">
            <v>0</v>
          </cell>
          <cell r="BP63">
            <v>0</v>
          </cell>
          <cell r="BQ63">
            <v>0</v>
          </cell>
          <cell r="BR63">
            <v>0</v>
          </cell>
          <cell r="BS63">
            <v>0</v>
          </cell>
          <cell r="BT63">
            <v>0</v>
          </cell>
          <cell r="BU63">
            <v>0</v>
          </cell>
          <cell r="BV63">
            <v>0</v>
          </cell>
          <cell r="BW63">
            <v>0</v>
          </cell>
          <cell r="BX63">
            <v>2</v>
          </cell>
          <cell r="BY63">
            <v>0</v>
          </cell>
          <cell r="BZ63">
            <v>2</v>
          </cell>
          <cell r="CA63">
            <v>1</v>
          </cell>
          <cell r="CB63">
            <v>47</v>
          </cell>
          <cell r="CC63">
            <v>236</v>
          </cell>
          <cell r="CD63">
            <v>592</v>
          </cell>
          <cell r="CE63">
            <v>228</v>
          </cell>
          <cell r="CF63">
            <v>50</v>
          </cell>
        </row>
        <row r="64">
          <cell r="A64">
            <v>73</v>
          </cell>
          <cell r="B64" t="str">
            <v>Starbucks</v>
          </cell>
          <cell r="C64">
            <v>22092443056</v>
          </cell>
          <cell r="D64">
            <v>104908</v>
          </cell>
          <cell r="E64">
            <v>0</v>
          </cell>
          <cell r="F64">
            <v>1</v>
          </cell>
          <cell r="G64">
            <v>77</v>
          </cell>
          <cell r="H64">
            <v>33</v>
          </cell>
          <cell r="I64">
            <v>152</v>
          </cell>
          <cell r="J64">
            <v>176</v>
          </cell>
          <cell r="K64">
            <v>92</v>
          </cell>
          <cell r="L64">
            <v>121</v>
          </cell>
          <cell r="M64">
            <v>110</v>
          </cell>
          <cell r="N64">
            <v>10</v>
          </cell>
          <cell r="O64">
            <v>0</v>
          </cell>
          <cell r="P64">
            <v>758</v>
          </cell>
          <cell r="Q64">
            <v>16747</v>
          </cell>
          <cell r="R64">
            <v>25186</v>
          </cell>
          <cell r="S64">
            <v>87481</v>
          </cell>
          <cell r="T64">
            <v>85281</v>
          </cell>
          <cell r="U64">
            <v>43943</v>
          </cell>
          <cell r="V64">
            <v>24693</v>
          </cell>
          <cell r="W64">
            <v>44086</v>
          </cell>
          <cell r="X64">
            <v>9778</v>
          </cell>
          <cell r="Y64">
            <v>0</v>
          </cell>
          <cell r="Z64">
            <v>4239</v>
          </cell>
          <cell r="AA64">
            <v>60942</v>
          </cell>
          <cell r="AB64">
            <v>217964</v>
          </cell>
          <cell r="AC64">
            <v>1160276</v>
          </cell>
          <cell r="AD64">
            <v>2292764</v>
          </cell>
          <cell r="AE64">
            <v>3752914</v>
          </cell>
          <cell r="AF64">
            <v>1932556</v>
          </cell>
          <cell r="AG64">
            <v>2689770</v>
          </cell>
          <cell r="AH64">
            <v>568675</v>
          </cell>
          <cell r="AI64">
            <v>0</v>
          </cell>
          <cell r="AJ64">
            <v>4242</v>
          </cell>
          <cell r="AK64">
            <v>60942</v>
          </cell>
          <cell r="AL64">
            <v>217965</v>
          </cell>
          <cell r="AM64">
            <v>1160285</v>
          </cell>
          <cell r="AN64">
            <v>2292770</v>
          </cell>
          <cell r="AO64">
            <v>3752939</v>
          </cell>
          <cell r="AP64">
            <v>1932611</v>
          </cell>
          <cell r="AQ64">
            <v>2690014</v>
          </cell>
          <cell r="AR64">
            <v>574647</v>
          </cell>
          <cell r="AS64">
            <v>0</v>
          </cell>
          <cell r="AT64">
            <v>0</v>
          </cell>
          <cell r="AU64">
            <v>0</v>
          </cell>
          <cell r="AV64">
            <v>0</v>
          </cell>
          <cell r="AW64">
            <v>0</v>
          </cell>
          <cell r="AX64">
            <v>107</v>
          </cell>
          <cell r="AY64">
            <v>11</v>
          </cell>
          <cell r="AZ64">
            <v>17</v>
          </cell>
          <cell r="BA64">
            <v>0</v>
          </cell>
          <cell r="BB64">
            <v>0</v>
          </cell>
          <cell r="BC64">
            <v>0</v>
          </cell>
          <cell r="BD64">
            <v>0</v>
          </cell>
          <cell r="BE64">
            <v>58</v>
          </cell>
          <cell r="BF64">
            <v>33</v>
          </cell>
          <cell r="BG64">
            <v>121</v>
          </cell>
          <cell r="BH64">
            <v>168</v>
          </cell>
          <cell r="BI64">
            <v>88</v>
          </cell>
          <cell r="BJ64">
            <v>117</v>
          </cell>
          <cell r="BK64">
            <v>110</v>
          </cell>
          <cell r="BL64">
            <v>10</v>
          </cell>
          <cell r="BM64">
            <v>0</v>
          </cell>
          <cell r="BN64">
            <v>0</v>
          </cell>
          <cell r="BO64">
            <v>0</v>
          </cell>
          <cell r="BP64">
            <v>0</v>
          </cell>
          <cell r="BQ64">
            <v>0</v>
          </cell>
          <cell r="BR64">
            <v>0</v>
          </cell>
          <cell r="BS64">
            <v>0</v>
          </cell>
          <cell r="BT64">
            <v>0</v>
          </cell>
          <cell r="BU64">
            <v>0</v>
          </cell>
          <cell r="BV64">
            <v>0</v>
          </cell>
          <cell r="BW64">
            <v>0</v>
          </cell>
          <cell r="BX64">
            <v>1</v>
          </cell>
          <cell r="BY64">
            <v>0</v>
          </cell>
          <cell r="BZ64">
            <v>2</v>
          </cell>
          <cell r="CA64">
            <v>3</v>
          </cell>
          <cell r="CB64">
            <v>13</v>
          </cell>
          <cell r="CC64">
            <v>27</v>
          </cell>
          <cell r="CD64">
            <v>14</v>
          </cell>
          <cell r="CE64">
            <v>2</v>
          </cell>
          <cell r="CF64">
            <v>0</v>
          </cell>
        </row>
        <row r="65">
          <cell r="A65">
            <v>74</v>
          </cell>
          <cell r="B65" t="str">
            <v>Rackspace Hosting</v>
          </cell>
          <cell r="C65">
            <v>147298628669538</v>
          </cell>
          <cell r="D65">
            <v>104909</v>
          </cell>
          <cell r="E65">
            <v>0</v>
          </cell>
          <cell r="F65">
            <v>0</v>
          </cell>
          <cell r="G65">
            <v>0</v>
          </cell>
          <cell r="H65">
            <v>0</v>
          </cell>
          <cell r="I65">
            <v>36</v>
          </cell>
          <cell r="J65">
            <v>9</v>
          </cell>
          <cell r="K65">
            <v>0</v>
          </cell>
          <cell r="L65">
            <v>0</v>
          </cell>
          <cell r="M65">
            <v>0</v>
          </cell>
          <cell r="N65">
            <v>0</v>
          </cell>
          <cell r="O65">
            <v>0</v>
          </cell>
          <cell r="P65">
            <v>0</v>
          </cell>
          <cell r="Q65">
            <v>0</v>
          </cell>
          <cell r="R65">
            <v>0</v>
          </cell>
          <cell r="S65">
            <v>4</v>
          </cell>
          <cell r="T65">
            <v>1</v>
          </cell>
          <cell r="U65">
            <v>0</v>
          </cell>
          <cell r="V65">
            <v>0</v>
          </cell>
          <cell r="W65">
            <v>0</v>
          </cell>
          <cell r="X65">
            <v>0</v>
          </cell>
          <cell r="Y65">
            <v>0</v>
          </cell>
          <cell r="Z65">
            <v>0</v>
          </cell>
          <cell r="AA65">
            <v>0</v>
          </cell>
          <cell r="AB65">
            <v>0</v>
          </cell>
          <cell r="AC65">
            <v>13</v>
          </cell>
          <cell r="AD65">
            <v>13</v>
          </cell>
          <cell r="AE65">
            <v>0</v>
          </cell>
          <cell r="AF65">
            <v>0</v>
          </cell>
          <cell r="AG65">
            <v>0</v>
          </cell>
          <cell r="AH65">
            <v>0</v>
          </cell>
          <cell r="AI65">
            <v>0</v>
          </cell>
          <cell r="AJ65">
            <v>0</v>
          </cell>
          <cell r="AK65">
            <v>0</v>
          </cell>
          <cell r="AL65">
            <v>0</v>
          </cell>
          <cell r="AM65">
            <v>13</v>
          </cell>
          <cell r="AN65">
            <v>13</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28</v>
          </cell>
          <cell r="BH65">
            <v>8</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6</v>
          </cell>
          <cell r="CB65">
            <v>0</v>
          </cell>
          <cell r="CC65">
            <v>0</v>
          </cell>
          <cell r="CD65">
            <v>0</v>
          </cell>
          <cell r="CE65">
            <v>0</v>
          </cell>
          <cell r="CF65">
            <v>0</v>
          </cell>
        </row>
        <row r="66">
          <cell r="A66">
            <v>75</v>
          </cell>
          <cell r="B66" t="str">
            <v>FactSet Research Systems</v>
          </cell>
          <cell r="C66">
            <v>47276510407</v>
          </cell>
          <cell r="D66">
            <v>104954</v>
          </cell>
          <cell r="E66">
            <v>0</v>
          </cell>
          <cell r="F66">
            <v>51</v>
          </cell>
          <cell r="G66">
            <v>120</v>
          </cell>
          <cell r="H66">
            <v>142</v>
          </cell>
          <cell r="I66">
            <v>131</v>
          </cell>
          <cell r="J66">
            <v>123</v>
          </cell>
          <cell r="K66">
            <v>157</v>
          </cell>
          <cell r="L66">
            <v>126</v>
          </cell>
          <cell r="M66">
            <v>88</v>
          </cell>
          <cell r="N66">
            <v>23</v>
          </cell>
          <cell r="O66">
            <v>0</v>
          </cell>
          <cell r="P66">
            <v>1</v>
          </cell>
          <cell r="Q66">
            <v>13</v>
          </cell>
          <cell r="R66">
            <v>63</v>
          </cell>
          <cell r="S66">
            <v>115</v>
          </cell>
          <cell r="T66">
            <v>171</v>
          </cell>
          <cell r="U66">
            <v>155</v>
          </cell>
          <cell r="V66">
            <v>81</v>
          </cell>
          <cell r="W66">
            <v>51</v>
          </cell>
          <cell r="X66">
            <v>15</v>
          </cell>
          <cell r="Y66">
            <v>0</v>
          </cell>
          <cell r="Z66">
            <v>7</v>
          </cell>
          <cell r="AA66">
            <v>62</v>
          </cell>
          <cell r="AB66">
            <v>427</v>
          </cell>
          <cell r="AC66">
            <v>1215</v>
          </cell>
          <cell r="AD66">
            <v>3848</v>
          </cell>
          <cell r="AE66">
            <v>7056</v>
          </cell>
          <cell r="AF66">
            <v>5877</v>
          </cell>
          <cell r="AG66">
            <v>4019</v>
          </cell>
          <cell r="AH66">
            <v>1866</v>
          </cell>
          <cell r="AI66">
            <v>0</v>
          </cell>
          <cell r="AJ66">
            <v>7</v>
          </cell>
          <cell r="AK66">
            <v>62</v>
          </cell>
          <cell r="AL66">
            <v>427</v>
          </cell>
          <cell r="AM66">
            <v>1215</v>
          </cell>
          <cell r="AN66">
            <v>3848</v>
          </cell>
          <cell r="AO66">
            <v>7056</v>
          </cell>
          <cell r="AP66">
            <v>5877</v>
          </cell>
          <cell r="AQ66">
            <v>4019</v>
          </cell>
          <cell r="AR66">
            <v>1902</v>
          </cell>
          <cell r="AS66">
            <v>0</v>
          </cell>
          <cell r="AT66">
            <v>0</v>
          </cell>
          <cell r="AU66">
            <v>0</v>
          </cell>
          <cell r="AV66">
            <v>0</v>
          </cell>
          <cell r="AW66">
            <v>7</v>
          </cell>
          <cell r="AX66">
            <v>34</v>
          </cell>
          <cell r="AY66">
            <v>44</v>
          </cell>
          <cell r="AZ66">
            <v>35</v>
          </cell>
          <cell r="BA66">
            <v>15</v>
          </cell>
          <cell r="BB66">
            <v>1</v>
          </cell>
          <cell r="BC66">
            <v>0</v>
          </cell>
          <cell r="BD66">
            <v>37</v>
          </cell>
          <cell r="BE66">
            <v>46</v>
          </cell>
          <cell r="BF66">
            <v>137</v>
          </cell>
          <cell r="BG66">
            <v>128</v>
          </cell>
          <cell r="BH66">
            <v>108</v>
          </cell>
          <cell r="BI66">
            <v>133</v>
          </cell>
          <cell r="BJ66">
            <v>107</v>
          </cell>
          <cell r="BK66">
            <v>80</v>
          </cell>
          <cell r="BL66">
            <v>22</v>
          </cell>
          <cell r="BM66">
            <v>0</v>
          </cell>
          <cell r="BN66">
            <v>0</v>
          </cell>
          <cell r="BO66">
            <v>0</v>
          </cell>
          <cell r="BP66">
            <v>0</v>
          </cell>
          <cell r="BQ66">
            <v>0</v>
          </cell>
          <cell r="BR66">
            <v>0</v>
          </cell>
          <cell r="BS66">
            <v>0</v>
          </cell>
          <cell r="BT66">
            <v>0</v>
          </cell>
          <cell r="BU66">
            <v>0</v>
          </cell>
          <cell r="BV66">
            <v>0</v>
          </cell>
          <cell r="BW66">
            <v>0</v>
          </cell>
          <cell r="BX66">
            <v>50</v>
          </cell>
          <cell r="BY66">
            <v>4</v>
          </cell>
          <cell r="BZ66">
            <v>2</v>
          </cell>
          <cell r="CA66">
            <v>0</v>
          </cell>
          <cell r="CB66">
            <v>8</v>
          </cell>
          <cell r="CC66">
            <v>29</v>
          </cell>
          <cell r="CD66">
            <v>31</v>
          </cell>
          <cell r="CE66">
            <v>25</v>
          </cell>
          <cell r="CF66">
            <v>20</v>
          </cell>
        </row>
        <row r="67">
          <cell r="A67">
            <v>76</v>
          </cell>
          <cell r="B67" t="str">
            <v>Microsoft</v>
          </cell>
          <cell r="C67">
            <v>9298666412</v>
          </cell>
          <cell r="D67">
            <v>107080</v>
          </cell>
          <cell r="E67">
            <v>11</v>
          </cell>
          <cell r="F67">
            <v>50</v>
          </cell>
          <cell r="G67">
            <v>7</v>
          </cell>
          <cell r="H67">
            <v>6</v>
          </cell>
          <cell r="I67">
            <v>120</v>
          </cell>
          <cell r="J67">
            <v>163</v>
          </cell>
          <cell r="K67">
            <v>496</v>
          </cell>
          <cell r="L67">
            <v>166</v>
          </cell>
          <cell r="M67">
            <v>144</v>
          </cell>
          <cell r="N67">
            <v>75</v>
          </cell>
          <cell r="O67">
            <v>7</v>
          </cell>
          <cell r="P67">
            <v>24</v>
          </cell>
          <cell r="Q67">
            <v>5</v>
          </cell>
          <cell r="R67">
            <v>10</v>
          </cell>
          <cell r="S67">
            <v>179</v>
          </cell>
          <cell r="T67">
            <v>1471</v>
          </cell>
          <cell r="U67">
            <v>3674</v>
          </cell>
          <cell r="V67">
            <v>454</v>
          </cell>
          <cell r="W67">
            <v>198</v>
          </cell>
          <cell r="X67">
            <v>64</v>
          </cell>
          <cell r="Y67">
            <v>2</v>
          </cell>
          <cell r="Z67">
            <v>13</v>
          </cell>
          <cell r="AA67">
            <v>20</v>
          </cell>
          <cell r="AB67">
            <v>5</v>
          </cell>
          <cell r="AC67">
            <v>772</v>
          </cell>
          <cell r="AD67">
            <v>14002</v>
          </cell>
          <cell r="AE67">
            <v>43679</v>
          </cell>
          <cell r="AF67">
            <v>7299</v>
          </cell>
          <cell r="AG67">
            <v>3413</v>
          </cell>
          <cell r="AH67">
            <v>1375</v>
          </cell>
          <cell r="AI67">
            <v>2</v>
          </cell>
          <cell r="AJ67">
            <v>13</v>
          </cell>
          <cell r="AK67">
            <v>20</v>
          </cell>
          <cell r="AL67">
            <v>5</v>
          </cell>
          <cell r="AM67">
            <v>772</v>
          </cell>
          <cell r="AN67">
            <v>14002</v>
          </cell>
          <cell r="AO67">
            <v>43679</v>
          </cell>
          <cell r="AP67">
            <v>7299</v>
          </cell>
          <cell r="AQ67">
            <v>3413</v>
          </cell>
          <cell r="AR67">
            <v>1405</v>
          </cell>
          <cell r="AS67">
            <v>0</v>
          </cell>
          <cell r="AT67">
            <v>0</v>
          </cell>
          <cell r="AU67">
            <v>0</v>
          </cell>
          <cell r="AV67">
            <v>0</v>
          </cell>
          <cell r="AW67">
            <v>25</v>
          </cell>
          <cell r="AX67">
            <v>8</v>
          </cell>
          <cell r="AY67">
            <v>189</v>
          </cell>
          <cell r="AZ67">
            <v>22</v>
          </cell>
          <cell r="BA67">
            <v>27</v>
          </cell>
          <cell r="BB67">
            <v>41</v>
          </cell>
          <cell r="BC67">
            <v>11</v>
          </cell>
          <cell r="BD67">
            <v>45</v>
          </cell>
          <cell r="BE67">
            <v>5</v>
          </cell>
          <cell r="BF67">
            <v>2</v>
          </cell>
          <cell r="BG67">
            <v>75</v>
          </cell>
          <cell r="BH67">
            <v>123</v>
          </cell>
          <cell r="BI67">
            <v>324</v>
          </cell>
          <cell r="BJ67">
            <v>111</v>
          </cell>
          <cell r="BK67">
            <v>59</v>
          </cell>
          <cell r="BL67">
            <v>33</v>
          </cell>
          <cell r="BM67">
            <v>0</v>
          </cell>
          <cell r="BN67">
            <v>0</v>
          </cell>
          <cell r="BO67">
            <v>0</v>
          </cell>
          <cell r="BP67">
            <v>0</v>
          </cell>
          <cell r="BQ67">
            <v>0</v>
          </cell>
          <cell r="BR67">
            <v>0</v>
          </cell>
          <cell r="BS67">
            <v>0</v>
          </cell>
          <cell r="BT67">
            <v>0</v>
          </cell>
          <cell r="BU67">
            <v>0</v>
          </cell>
          <cell r="BV67">
            <v>0</v>
          </cell>
          <cell r="BW67">
            <v>0</v>
          </cell>
          <cell r="BX67">
            <v>46</v>
          </cell>
          <cell r="BY67">
            <v>2</v>
          </cell>
          <cell r="BZ67">
            <v>0</v>
          </cell>
          <cell r="CA67">
            <v>3</v>
          </cell>
          <cell r="CB67">
            <v>74</v>
          </cell>
          <cell r="CC67">
            <v>89</v>
          </cell>
          <cell r="CD67">
            <v>59</v>
          </cell>
          <cell r="CE67">
            <v>5</v>
          </cell>
          <cell r="CF67">
            <v>9</v>
          </cell>
        </row>
        <row r="68">
          <cell r="A68">
            <v>77</v>
          </cell>
          <cell r="B68" t="str">
            <v>Aflac</v>
          </cell>
          <cell r="C68">
            <v>13994086254</v>
          </cell>
          <cell r="D68">
            <v>107491</v>
          </cell>
          <cell r="E68">
            <v>0</v>
          </cell>
          <cell r="F68">
            <v>0</v>
          </cell>
          <cell r="G68">
            <v>10</v>
          </cell>
          <cell r="H68">
            <v>27</v>
          </cell>
          <cell r="I68">
            <v>0</v>
          </cell>
          <cell r="J68">
            <v>73</v>
          </cell>
          <cell r="K68">
            <v>114</v>
          </cell>
          <cell r="L68">
            <v>37</v>
          </cell>
          <cell r="M68">
            <v>45</v>
          </cell>
          <cell r="N68">
            <v>39</v>
          </cell>
          <cell r="O68">
            <v>0</v>
          </cell>
          <cell r="P68">
            <v>0</v>
          </cell>
          <cell r="Q68">
            <v>3</v>
          </cell>
          <cell r="R68">
            <v>16</v>
          </cell>
          <cell r="S68">
            <v>0</v>
          </cell>
          <cell r="T68">
            <v>396</v>
          </cell>
          <cell r="U68">
            <v>794</v>
          </cell>
          <cell r="V68">
            <v>728</v>
          </cell>
          <cell r="W68">
            <v>573</v>
          </cell>
          <cell r="X68">
            <v>268</v>
          </cell>
          <cell r="Y68">
            <v>0</v>
          </cell>
          <cell r="Z68">
            <v>0</v>
          </cell>
          <cell r="AA68">
            <v>21</v>
          </cell>
          <cell r="AB68">
            <v>119</v>
          </cell>
          <cell r="AC68">
            <v>0</v>
          </cell>
          <cell r="AD68">
            <v>8685</v>
          </cell>
          <cell r="AE68">
            <v>16337</v>
          </cell>
          <cell r="AF68">
            <v>10870</v>
          </cell>
          <cell r="AG68">
            <v>12151</v>
          </cell>
          <cell r="AH68">
            <v>7019</v>
          </cell>
          <cell r="AI68">
            <v>0</v>
          </cell>
          <cell r="AJ68">
            <v>0</v>
          </cell>
          <cell r="AK68">
            <v>21</v>
          </cell>
          <cell r="AL68">
            <v>119</v>
          </cell>
          <cell r="AM68">
            <v>0</v>
          </cell>
          <cell r="AN68">
            <v>8686</v>
          </cell>
          <cell r="AO68">
            <v>16337</v>
          </cell>
          <cell r="AP68">
            <v>10870</v>
          </cell>
          <cell r="AQ68">
            <v>12151</v>
          </cell>
          <cell r="AR68">
            <v>7307</v>
          </cell>
          <cell r="AS68">
            <v>0</v>
          </cell>
          <cell r="AT68">
            <v>0</v>
          </cell>
          <cell r="AU68">
            <v>0</v>
          </cell>
          <cell r="AV68">
            <v>0</v>
          </cell>
          <cell r="AW68">
            <v>0</v>
          </cell>
          <cell r="AX68">
            <v>1</v>
          </cell>
          <cell r="AY68">
            <v>0</v>
          </cell>
          <cell r="AZ68">
            <v>0</v>
          </cell>
          <cell r="BA68">
            <v>0</v>
          </cell>
          <cell r="BB68">
            <v>0</v>
          </cell>
          <cell r="BC68">
            <v>0</v>
          </cell>
          <cell r="BD68">
            <v>0</v>
          </cell>
          <cell r="BE68">
            <v>10</v>
          </cell>
          <cell r="BF68">
            <v>4</v>
          </cell>
          <cell r="BG68">
            <v>0</v>
          </cell>
          <cell r="BH68">
            <v>70</v>
          </cell>
          <cell r="BI68">
            <v>114</v>
          </cell>
          <cell r="BJ68">
            <v>36</v>
          </cell>
          <cell r="BK68">
            <v>45</v>
          </cell>
          <cell r="BL68">
            <v>38</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58</v>
          </cell>
          <cell r="CC68">
            <v>35</v>
          </cell>
          <cell r="CD68">
            <v>10</v>
          </cell>
          <cell r="CE68">
            <v>7</v>
          </cell>
          <cell r="CF68">
            <v>31</v>
          </cell>
        </row>
        <row r="69">
          <cell r="A69">
            <v>78</v>
          </cell>
          <cell r="B69" t="str">
            <v>Publix Super Markets</v>
          </cell>
          <cell r="C69">
            <v>209968985766607</v>
          </cell>
          <cell r="D69">
            <v>107501</v>
          </cell>
          <cell r="E69">
            <v>0</v>
          </cell>
          <cell r="F69">
            <v>0</v>
          </cell>
          <cell r="G69">
            <v>0</v>
          </cell>
          <cell r="H69">
            <v>0</v>
          </cell>
          <cell r="I69">
            <v>0</v>
          </cell>
          <cell r="J69">
            <v>193</v>
          </cell>
          <cell r="K69">
            <v>401</v>
          </cell>
          <cell r="L69">
            <v>438</v>
          </cell>
          <cell r="M69">
            <v>328</v>
          </cell>
          <cell r="N69">
            <v>132</v>
          </cell>
          <cell r="O69">
            <v>0</v>
          </cell>
          <cell r="P69">
            <v>0</v>
          </cell>
          <cell r="Q69">
            <v>0</v>
          </cell>
          <cell r="R69">
            <v>0</v>
          </cell>
          <cell r="S69">
            <v>0</v>
          </cell>
          <cell r="T69">
            <v>2537</v>
          </cell>
          <cell r="U69">
            <v>4276</v>
          </cell>
          <cell r="V69">
            <v>6112</v>
          </cell>
          <cell r="W69">
            <v>2729</v>
          </cell>
          <cell r="X69">
            <v>712</v>
          </cell>
          <cell r="Y69">
            <v>0</v>
          </cell>
          <cell r="Z69">
            <v>0</v>
          </cell>
          <cell r="AA69">
            <v>0</v>
          </cell>
          <cell r="AB69">
            <v>0</v>
          </cell>
          <cell r="AC69">
            <v>0</v>
          </cell>
          <cell r="AD69">
            <v>5764</v>
          </cell>
          <cell r="AE69">
            <v>14702</v>
          </cell>
          <cell r="AF69">
            <v>23020</v>
          </cell>
          <cell r="AG69">
            <v>15056</v>
          </cell>
          <cell r="AH69">
            <v>5695</v>
          </cell>
          <cell r="AI69">
            <v>0</v>
          </cell>
          <cell r="AJ69">
            <v>0</v>
          </cell>
          <cell r="AK69">
            <v>0</v>
          </cell>
          <cell r="AL69">
            <v>0</v>
          </cell>
          <cell r="AM69">
            <v>0</v>
          </cell>
          <cell r="AN69">
            <v>5765</v>
          </cell>
          <cell r="AO69">
            <v>14702</v>
          </cell>
          <cell r="AP69">
            <v>23020</v>
          </cell>
          <cell r="AQ69">
            <v>15058</v>
          </cell>
          <cell r="AR69">
            <v>5921</v>
          </cell>
          <cell r="AS69">
            <v>0</v>
          </cell>
          <cell r="AT69">
            <v>0</v>
          </cell>
          <cell r="AU69">
            <v>0</v>
          </cell>
          <cell r="AV69">
            <v>0</v>
          </cell>
          <cell r="AW69">
            <v>0</v>
          </cell>
          <cell r="AX69">
            <v>0</v>
          </cell>
          <cell r="AY69">
            <v>39</v>
          </cell>
          <cell r="AZ69">
            <v>19</v>
          </cell>
          <cell r="BA69">
            <v>20</v>
          </cell>
          <cell r="BB69">
            <v>7</v>
          </cell>
          <cell r="BC69">
            <v>0</v>
          </cell>
          <cell r="BD69">
            <v>0</v>
          </cell>
          <cell r="BE69">
            <v>0</v>
          </cell>
          <cell r="BF69">
            <v>0</v>
          </cell>
          <cell r="BG69">
            <v>0</v>
          </cell>
          <cell r="BH69">
            <v>167</v>
          </cell>
          <cell r="BI69">
            <v>356</v>
          </cell>
          <cell r="BJ69">
            <v>373</v>
          </cell>
          <cell r="BK69">
            <v>270</v>
          </cell>
          <cell r="BL69">
            <v>106</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164</v>
          </cell>
          <cell r="CC69">
            <v>301</v>
          </cell>
          <cell r="CD69">
            <v>183</v>
          </cell>
          <cell r="CE69">
            <v>155</v>
          </cell>
          <cell r="CF69">
            <v>93</v>
          </cell>
        </row>
        <row r="70">
          <cell r="A70">
            <v>79</v>
          </cell>
          <cell r="B70" t="str">
            <v>Mattel</v>
          </cell>
          <cell r="C70">
            <v>148757037599</v>
          </cell>
          <cell r="D70">
            <v>109402</v>
          </cell>
          <cell r="E70">
            <v>0</v>
          </cell>
          <cell r="F70">
            <v>0</v>
          </cell>
          <cell r="G70">
            <v>32</v>
          </cell>
          <cell r="H70">
            <v>26</v>
          </cell>
          <cell r="I70">
            <v>94</v>
          </cell>
          <cell r="J70">
            <v>27</v>
          </cell>
          <cell r="K70">
            <v>74</v>
          </cell>
          <cell r="L70">
            <v>31</v>
          </cell>
          <cell r="M70">
            <v>153</v>
          </cell>
          <cell r="N70">
            <v>30</v>
          </cell>
          <cell r="O70">
            <v>0</v>
          </cell>
          <cell r="P70">
            <v>0</v>
          </cell>
          <cell r="Q70">
            <v>84</v>
          </cell>
          <cell r="R70">
            <v>76</v>
          </cell>
          <cell r="S70">
            <v>585</v>
          </cell>
          <cell r="T70">
            <v>473</v>
          </cell>
          <cell r="U70">
            <v>1966</v>
          </cell>
          <cell r="V70">
            <v>252</v>
          </cell>
          <cell r="W70">
            <v>746</v>
          </cell>
          <cell r="X70">
            <v>424</v>
          </cell>
          <cell r="Y70">
            <v>0</v>
          </cell>
          <cell r="Z70">
            <v>0</v>
          </cell>
          <cell r="AA70">
            <v>416</v>
          </cell>
          <cell r="AB70">
            <v>246</v>
          </cell>
          <cell r="AC70">
            <v>1757</v>
          </cell>
          <cell r="AD70">
            <v>2726</v>
          </cell>
          <cell r="AE70">
            <v>5549</v>
          </cell>
          <cell r="AF70">
            <v>3399</v>
          </cell>
          <cell r="AG70">
            <v>8159</v>
          </cell>
          <cell r="AH70">
            <v>4522</v>
          </cell>
          <cell r="AI70">
            <v>0</v>
          </cell>
          <cell r="AJ70">
            <v>0</v>
          </cell>
          <cell r="AK70">
            <v>416</v>
          </cell>
          <cell r="AL70">
            <v>246</v>
          </cell>
          <cell r="AM70">
            <v>1757</v>
          </cell>
          <cell r="AN70">
            <v>2726</v>
          </cell>
          <cell r="AO70">
            <v>5551</v>
          </cell>
          <cell r="AP70">
            <v>3399</v>
          </cell>
          <cell r="AQ70">
            <v>8161</v>
          </cell>
          <cell r="AR70">
            <v>4769</v>
          </cell>
          <cell r="AS70">
            <v>0</v>
          </cell>
          <cell r="AT70">
            <v>0</v>
          </cell>
          <cell r="AU70">
            <v>0</v>
          </cell>
          <cell r="AV70">
            <v>0</v>
          </cell>
          <cell r="AW70">
            <v>1</v>
          </cell>
          <cell r="AX70">
            <v>0</v>
          </cell>
          <cell r="AY70">
            <v>5</v>
          </cell>
          <cell r="AZ70">
            <v>4</v>
          </cell>
          <cell r="BA70">
            <v>0</v>
          </cell>
          <cell r="BB70">
            <v>0</v>
          </cell>
          <cell r="BC70">
            <v>0</v>
          </cell>
          <cell r="BD70">
            <v>0</v>
          </cell>
          <cell r="BE70">
            <v>24</v>
          </cell>
          <cell r="BF70">
            <v>25</v>
          </cell>
          <cell r="BG70">
            <v>57</v>
          </cell>
          <cell r="BH70">
            <v>26</v>
          </cell>
          <cell r="BI70">
            <v>67</v>
          </cell>
          <cell r="BJ70">
            <v>20</v>
          </cell>
          <cell r="BK70">
            <v>56</v>
          </cell>
          <cell r="BL70">
            <v>13</v>
          </cell>
          <cell r="BM70">
            <v>0</v>
          </cell>
          <cell r="BN70">
            <v>0</v>
          </cell>
          <cell r="BO70">
            <v>0</v>
          </cell>
          <cell r="BP70">
            <v>0</v>
          </cell>
          <cell r="BQ70">
            <v>0</v>
          </cell>
          <cell r="BR70">
            <v>0</v>
          </cell>
          <cell r="BS70">
            <v>0</v>
          </cell>
          <cell r="BT70">
            <v>0</v>
          </cell>
          <cell r="BU70">
            <v>0</v>
          </cell>
          <cell r="BV70">
            <v>0</v>
          </cell>
          <cell r="BW70">
            <v>0</v>
          </cell>
          <cell r="BX70">
            <v>0</v>
          </cell>
          <cell r="BY70">
            <v>2</v>
          </cell>
          <cell r="BZ70">
            <v>1</v>
          </cell>
          <cell r="CA70">
            <v>0</v>
          </cell>
          <cell r="CB70">
            <v>11</v>
          </cell>
          <cell r="CC70">
            <v>56</v>
          </cell>
          <cell r="CD70">
            <v>25</v>
          </cell>
          <cell r="CE70">
            <v>138</v>
          </cell>
          <cell r="CF70">
            <v>29</v>
          </cell>
        </row>
        <row r="71">
          <cell r="A71">
            <v>83</v>
          </cell>
          <cell r="B71" t="str">
            <v>Bright Horizons Family Solutions</v>
          </cell>
          <cell r="C71">
            <v>1394887180807470</v>
          </cell>
          <cell r="D71">
            <v>109545</v>
          </cell>
          <cell r="E71">
            <v>0</v>
          </cell>
          <cell r="F71">
            <v>0</v>
          </cell>
          <cell r="G71">
            <v>0</v>
          </cell>
          <cell r="H71">
            <v>0</v>
          </cell>
          <cell r="I71">
            <v>0</v>
          </cell>
          <cell r="J71">
            <v>0</v>
          </cell>
          <cell r="K71">
            <v>0</v>
          </cell>
          <cell r="L71">
            <v>2</v>
          </cell>
          <cell r="M71">
            <v>58</v>
          </cell>
          <cell r="N71">
            <v>27</v>
          </cell>
          <cell r="O71">
            <v>0</v>
          </cell>
          <cell r="P71">
            <v>0</v>
          </cell>
          <cell r="Q71">
            <v>0</v>
          </cell>
          <cell r="R71">
            <v>0</v>
          </cell>
          <cell r="S71">
            <v>0</v>
          </cell>
          <cell r="T71">
            <v>0</v>
          </cell>
          <cell r="U71">
            <v>0</v>
          </cell>
          <cell r="V71">
            <v>0</v>
          </cell>
          <cell r="W71">
            <v>11</v>
          </cell>
          <cell r="X71">
            <v>6</v>
          </cell>
          <cell r="Y71">
            <v>0</v>
          </cell>
          <cell r="Z71">
            <v>0</v>
          </cell>
          <cell r="AA71">
            <v>0</v>
          </cell>
          <cell r="AB71">
            <v>0</v>
          </cell>
          <cell r="AC71">
            <v>0</v>
          </cell>
          <cell r="AD71">
            <v>0</v>
          </cell>
          <cell r="AE71">
            <v>0</v>
          </cell>
          <cell r="AF71">
            <v>0</v>
          </cell>
          <cell r="AG71">
            <v>577</v>
          </cell>
          <cell r="AH71">
            <v>352</v>
          </cell>
          <cell r="AI71">
            <v>0</v>
          </cell>
          <cell r="AJ71">
            <v>0</v>
          </cell>
          <cell r="AK71">
            <v>0</v>
          </cell>
          <cell r="AL71">
            <v>0</v>
          </cell>
          <cell r="AM71">
            <v>0</v>
          </cell>
          <cell r="AN71">
            <v>0</v>
          </cell>
          <cell r="AO71">
            <v>0</v>
          </cell>
          <cell r="AP71">
            <v>0</v>
          </cell>
          <cell r="AQ71">
            <v>577</v>
          </cell>
          <cell r="AR71">
            <v>355</v>
          </cell>
          <cell r="AS71">
            <v>0</v>
          </cell>
          <cell r="AT71">
            <v>0</v>
          </cell>
          <cell r="AU71">
            <v>0</v>
          </cell>
          <cell r="AV71">
            <v>0</v>
          </cell>
          <cell r="AW71">
            <v>0</v>
          </cell>
          <cell r="AX71">
            <v>0</v>
          </cell>
          <cell r="AY71">
            <v>0</v>
          </cell>
          <cell r="AZ71">
            <v>0</v>
          </cell>
          <cell r="BA71">
            <v>3</v>
          </cell>
          <cell r="BB71">
            <v>0</v>
          </cell>
          <cell r="BC71">
            <v>0</v>
          </cell>
          <cell r="BD71">
            <v>0</v>
          </cell>
          <cell r="BE71">
            <v>0</v>
          </cell>
          <cell r="BF71">
            <v>0</v>
          </cell>
          <cell r="BG71">
            <v>0</v>
          </cell>
          <cell r="BH71">
            <v>0</v>
          </cell>
          <cell r="BI71">
            <v>0</v>
          </cell>
          <cell r="BJ71">
            <v>0</v>
          </cell>
          <cell r="BK71">
            <v>56</v>
          </cell>
          <cell r="BL71">
            <v>20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1</v>
          </cell>
          <cell r="CE71">
            <v>35</v>
          </cell>
          <cell r="CF71">
            <v>21</v>
          </cell>
        </row>
        <row r="72">
          <cell r="A72">
            <v>84</v>
          </cell>
          <cell r="B72" t="str">
            <v>Booz Allen Hamilton</v>
          </cell>
          <cell r="C72">
            <v>115188672790</v>
          </cell>
          <cell r="D72">
            <v>109995</v>
          </cell>
          <cell r="E72">
            <v>0</v>
          </cell>
          <cell r="F72">
            <v>0</v>
          </cell>
          <cell r="G72">
            <v>50</v>
          </cell>
          <cell r="H72">
            <v>207</v>
          </cell>
          <cell r="I72">
            <v>338</v>
          </cell>
          <cell r="J72">
            <v>89</v>
          </cell>
          <cell r="K72">
            <v>33</v>
          </cell>
          <cell r="L72">
            <v>62</v>
          </cell>
          <cell r="M72">
            <v>163</v>
          </cell>
          <cell r="N72">
            <v>222</v>
          </cell>
          <cell r="O72">
            <v>0</v>
          </cell>
          <cell r="P72">
            <v>0</v>
          </cell>
          <cell r="Q72">
            <v>9</v>
          </cell>
          <cell r="R72">
            <v>26</v>
          </cell>
          <cell r="S72">
            <v>70</v>
          </cell>
          <cell r="T72">
            <v>20</v>
          </cell>
          <cell r="U72">
            <v>15</v>
          </cell>
          <cell r="V72">
            <v>169</v>
          </cell>
          <cell r="W72">
            <v>113</v>
          </cell>
          <cell r="X72">
            <v>109</v>
          </cell>
          <cell r="Y72">
            <v>0</v>
          </cell>
          <cell r="Z72">
            <v>0</v>
          </cell>
          <cell r="AA72">
            <v>50</v>
          </cell>
          <cell r="AB72">
            <v>178</v>
          </cell>
          <cell r="AC72">
            <v>545</v>
          </cell>
          <cell r="AD72">
            <v>507</v>
          </cell>
          <cell r="AE72">
            <v>465</v>
          </cell>
          <cell r="AF72">
            <v>59273</v>
          </cell>
          <cell r="AG72">
            <v>5824</v>
          </cell>
          <cell r="AH72">
            <v>3985</v>
          </cell>
          <cell r="AI72">
            <v>0</v>
          </cell>
          <cell r="AJ72">
            <v>0</v>
          </cell>
          <cell r="AK72">
            <v>50</v>
          </cell>
          <cell r="AL72">
            <v>178</v>
          </cell>
          <cell r="AM72">
            <v>545</v>
          </cell>
          <cell r="AN72">
            <v>507</v>
          </cell>
          <cell r="AO72">
            <v>465</v>
          </cell>
          <cell r="AP72">
            <v>59273</v>
          </cell>
          <cell r="AQ72">
            <v>5824</v>
          </cell>
          <cell r="AR72">
            <v>4032</v>
          </cell>
          <cell r="AS72">
            <v>0</v>
          </cell>
          <cell r="AT72">
            <v>0</v>
          </cell>
          <cell r="AU72">
            <v>0</v>
          </cell>
          <cell r="AV72">
            <v>0</v>
          </cell>
          <cell r="AW72">
            <v>0</v>
          </cell>
          <cell r="AX72">
            <v>7</v>
          </cell>
          <cell r="AY72">
            <v>0</v>
          </cell>
          <cell r="AZ72">
            <v>0</v>
          </cell>
          <cell r="BA72">
            <v>0</v>
          </cell>
          <cell r="BB72">
            <v>0</v>
          </cell>
          <cell r="BC72">
            <v>0</v>
          </cell>
          <cell r="BD72">
            <v>0</v>
          </cell>
          <cell r="BE72">
            <v>33</v>
          </cell>
          <cell r="BF72">
            <v>128</v>
          </cell>
          <cell r="BG72">
            <v>249</v>
          </cell>
          <cell r="BH72">
            <v>63</v>
          </cell>
          <cell r="BI72">
            <v>13</v>
          </cell>
          <cell r="BJ72">
            <v>38</v>
          </cell>
          <cell r="BK72">
            <v>148</v>
          </cell>
          <cell r="BL72">
            <v>221</v>
          </cell>
          <cell r="BM72">
            <v>0</v>
          </cell>
          <cell r="BN72">
            <v>0</v>
          </cell>
          <cell r="BO72">
            <v>0</v>
          </cell>
          <cell r="BP72">
            <v>0</v>
          </cell>
          <cell r="BQ72">
            <v>0</v>
          </cell>
          <cell r="BR72">
            <v>0</v>
          </cell>
          <cell r="BS72">
            <v>0</v>
          </cell>
          <cell r="BT72">
            <v>0</v>
          </cell>
          <cell r="BU72">
            <v>0</v>
          </cell>
          <cell r="BV72">
            <v>0</v>
          </cell>
          <cell r="BW72">
            <v>0</v>
          </cell>
          <cell r="BX72">
            <v>0</v>
          </cell>
          <cell r="BY72">
            <v>3</v>
          </cell>
          <cell r="BZ72">
            <v>5</v>
          </cell>
          <cell r="CA72">
            <v>0</v>
          </cell>
          <cell r="CB72">
            <v>2</v>
          </cell>
          <cell r="CC72">
            <v>5</v>
          </cell>
          <cell r="CD72">
            <v>13</v>
          </cell>
          <cell r="CE72">
            <v>80</v>
          </cell>
          <cell r="CF72">
            <v>157</v>
          </cell>
        </row>
        <row r="73">
          <cell r="A73">
            <v>85</v>
          </cell>
          <cell r="B73" t="str">
            <v>Hitachi Data Systems</v>
          </cell>
          <cell r="C73">
            <v>124570004251813</v>
          </cell>
          <cell r="D73">
            <v>111729</v>
          </cell>
          <cell r="E73">
            <v>0</v>
          </cell>
          <cell r="F73">
            <v>0</v>
          </cell>
          <cell r="G73">
            <v>0</v>
          </cell>
          <cell r="H73">
            <v>4</v>
          </cell>
          <cell r="I73">
            <v>29</v>
          </cell>
          <cell r="J73">
            <v>98</v>
          </cell>
          <cell r="K73">
            <v>223</v>
          </cell>
          <cell r="L73">
            <v>309</v>
          </cell>
          <cell r="M73">
            <v>292</v>
          </cell>
          <cell r="N73">
            <v>66</v>
          </cell>
          <cell r="O73">
            <v>0</v>
          </cell>
          <cell r="P73">
            <v>0</v>
          </cell>
          <cell r="Q73">
            <v>0</v>
          </cell>
          <cell r="R73">
            <v>3</v>
          </cell>
          <cell r="S73">
            <v>19</v>
          </cell>
          <cell r="T73">
            <v>212</v>
          </cell>
          <cell r="U73">
            <v>139</v>
          </cell>
          <cell r="V73">
            <v>175</v>
          </cell>
          <cell r="W73">
            <v>105</v>
          </cell>
          <cell r="X73">
            <v>1</v>
          </cell>
          <cell r="Y73">
            <v>0</v>
          </cell>
          <cell r="Z73">
            <v>0</v>
          </cell>
          <cell r="AA73">
            <v>0</v>
          </cell>
          <cell r="AB73">
            <v>18</v>
          </cell>
          <cell r="AC73">
            <v>31</v>
          </cell>
          <cell r="AD73">
            <v>1670</v>
          </cell>
          <cell r="AE73">
            <v>2048</v>
          </cell>
          <cell r="AF73">
            <v>3039</v>
          </cell>
          <cell r="AG73">
            <v>1385</v>
          </cell>
          <cell r="AH73">
            <v>56</v>
          </cell>
          <cell r="AI73">
            <v>0</v>
          </cell>
          <cell r="AJ73">
            <v>0</v>
          </cell>
          <cell r="AK73">
            <v>0</v>
          </cell>
          <cell r="AL73">
            <v>18</v>
          </cell>
          <cell r="AM73">
            <v>31</v>
          </cell>
          <cell r="AN73">
            <v>1670</v>
          </cell>
          <cell r="AO73">
            <v>2048</v>
          </cell>
          <cell r="AP73">
            <v>3039</v>
          </cell>
          <cell r="AQ73">
            <v>1385</v>
          </cell>
          <cell r="AR73">
            <v>58</v>
          </cell>
          <cell r="AS73">
            <v>0</v>
          </cell>
          <cell r="AT73">
            <v>0</v>
          </cell>
          <cell r="AU73">
            <v>0</v>
          </cell>
          <cell r="AV73">
            <v>0</v>
          </cell>
          <cell r="AW73">
            <v>0</v>
          </cell>
          <cell r="AX73">
            <v>30</v>
          </cell>
          <cell r="AY73">
            <v>6</v>
          </cell>
          <cell r="AZ73">
            <v>0</v>
          </cell>
          <cell r="BA73">
            <v>96</v>
          </cell>
          <cell r="BB73">
            <v>14</v>
          </cell>
          <cell r="BC73">
            <v>0</v>
          </cell>
          <cell r="BD73">
            <v>0</v>
          </cell>
          <cell r="BE73">
            <v>0</v>
          </cell>
          <cell r="BF73">
            <v>2</v>
          </cell>
          <cell r="BG73">
            <v>18</v>
          </cell>
          <cell r="BH73">
            <v>54</v>
          </cell>
          <cell r="BI73">
            <v>183</v>
          </cell>
          <cell r="BJ73">
            <v>229</v>
          </cell>
          <cell r="BK73">
            <v>50</v>
          </cell>
          <cell r="BL73">
            <v>4</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4</v>
          </cell>
          <cell r="CC73">
            <v>53</v>
          </cell>
          <cell r="CD73">
            <v>68</v>
          </cell>
          <cell r="CE73">
            <v>87</v>
          </cell>
          <cell r="CF73">
            <v>44</v>
          </cell>
        </row>
        <row r="74">
          <cell r="A74">
            <v>86</v>
          </cell>
          <cell r="B74" t="str">
            <v>The Everett Clinic</v>
          </cell>
          <cell r="C74">
            <v>61452139395</v>
          </cell>
          <cell r="D74">
            <v>112425</v>
          </cell>
          <cell r="E74">
            <v>0</v>
          </cell>
          <cell r="F74">
            <v>0</v>
          </cell>
          <cell r="G74">
            <v>8</v>
          </cell>
          <cell r="H74">
            <v>2</v>
          </cell>
          <cell r="I74">
            <v>15</v>
          </cell>
          <cell r="J74">
            <v>9</v>
          </cell>
          <cell r="K74">
            <v>40</v>
          </cell>
          <cell r="L74">
            <v>122</v>
          </cell>
          <cell r="M74">
            <v>330</v>
          </cell>
          <cell r="N74">
            <v>174</v>
          </cell>
          <cell r="O74">
            <v>0</v>
          </cell>
          <cell r="P74">
            <v>0</v>
          </cell>
          <cell r="Q74">
            <v>0</v>
          </cell>
          <cell r="R74">
            <v>4</v>
          </cell>
          <cell r="S74">
            <v>18</v>
          </cell>
          <cell r="T74">
            <v>34</v>
          </cell>
          <cell r="U74">
            <v>80</v>
          </cell>
          <cell r="V74">
            <v>129</v>
          </cell>
          <cell r="W74">
            <v>365</v>
          </cell>
          <cell r="X74">
            <v>112</v>
          </cell>
          <cell r="Y74">
            <v>0</v>
          </cell>
          <cell r="Z74">
            <v>0</v>
          </cell>
          <cell r="AA74">
            <v>1</v>
          </cell>
          <cell r="AB74">
            <v>2</v>
          </cell>
          <cell r="AC74">
            <v>93</v>
          </cell>
          <cell r="AD74">
            <v>186</v>
          </cell>
          <cell r="AE74">
            <v>853</v>
          </cell>
          <cell r="AF74">
            <v>1215</v>
          </cell>
          <cell r="AG74">
            <v>5681</v>
          </cell>
          <cell r="AH74">
            <v>1359</v>
          </cell>
          <cell r="AI74">
            <v>0</v>
          </cell>
          <cell r="AJ74">
            <v>0</v>
          </cell>
          <cell r="AK74">
            <v>1</v>
          </cell>
          <cell r="AL74">
            <v>2</v>
          </cell>
          <cell r="AM74">
            <v>93</v>
          </cell>
          <cell r="AN74">
            <v>186</v>
          </cell>
          <cell r="AO74">
            <v>853</v>
          </cell>
          <cell r="AP74">
            <v>1215</v>
          </cell>
          <cell r="AQ74">
            <v>5681</v>
          </cell>
          <cell r="AR74">
            <v>1391</v>
          </cell>
          <cell r="AS74">
            <v>0</v>
          </cell>
          <cell r="AT74">
            <v>0</v>
          </cell>
          <cell r="AU74">
            <v>0</v>
          </cell>
          <cell r="AV74">
            <v>0</v>
          </cell>
          <cell r="AW74">
            <v>0</v>
          </cell>
          <cell r="AX74">
            <v>0</v>
          </cell>
          <cell r="AY74">
            <v>5</v>
          </cell>
          <cell r="AZ74">
            <v>6</v>
          </cell>
          <cell r="BA74">
            <v>51</v>
          </cell>
          <cell r="BB74">
            <v>11</v>
          </cell>
          <cell r="BC74">
            <v>0</v>
          </cell>
          <cell r="BD74">
            <v>0</v>
          </cell>
          <cell r="BE74">
            <v>8</v>
          </cell>
          <cell r="BF74">
            <v>2</v>
          </cell>
          <cell r="BG74">
            <v>14</v>
          </cell>
          <cell r="BH74">
            <v>8</v>
          </cell>
          <cell r="BI74">
            <v>27</v>
          </cell>
          <cell r="BJ74">
            <v>84</v>
          </cell>
          <cell r="BK74">
            <v>111</v>
          </cell>
          <cell r="BL74">
            <v>78</v>
          </cell>
          <cell r="BM74">
            <v>0</v>
          </cell>
          <cell r="BN74">
            <v>0</v>
          </cell>
          <cell r="BO74">
            <v>0</v>
          </cell>
          <cell r="BP74">
            <v>0</v>
          </cell>
          <cell r="BQ74">
            <v>0</v>
          </cell>
          <cell r="BR74">
            <v>0</v>
          </cell>
          <cell r="BS74">
            <v>0</v>
          </cell>
          <cell r="BT74">
            <v>0</v>
          </cell>
          <cell r="BU74">
            <v>0</v>
          </cell>
          <cell r="BV74">
            <v>0</v>
          </cell>
          <cell r="BW74">
            <v>0</v>
          </cell>
          <cell r="BX74">
            <v>0</v>
          </cell>
          <cell r="BY74">
            <v>0</v>
          </cell>
          <cell r="BZ74">
            <v>1</v>
          </cell>
          <cell r="CA74">
            <v>2</v>
          </cell>
          <cell r="CB74">
            <v>2</v>
          </cell>
          <cell r="CC74">
            <v>26</v>
          </cell>
          <cell r="CD74">
            <v>79</v>
          </cell>
          <cell r="CE74">
            <v>206</v>
          </cell>
          <cell r="CF74">
            <v>107</v>
          </cell>
        </row>
        <row r="75">
          <cell r="A75">
            <v>87</v>
          </cell>
          <cell r="B75" t="str">
            <v>OhioHealth</v>
          </cell>
          <cell r="C75">
            <v>40814021698</v>
          </cell>
          <cell r="D75">
            <v>117098</v>
          </cell>
          <cell r="E75">
            <v>0</v>
          </cell>
          <cell r="F75">
            <v>28</v>
          </cell>
          <cell r="G75">
            <v>24</v>
          </cell>
          <cell r="H75">
            <v>47</v>
          </cell>
          <cell r="I75">
            <v>609</v>
          </cell>
          <cell r="J75">
            <v>710</v>
          </cell>
          <cell r="K75">
            <v>1531</v>
          </cell>
          <cell r="L75">
            <v>914</v>
          </cell>
          <cell r="M75">
            <v>631</v>
          </cell>
          <cell r="N75">
            <v>220</v>
          </cell>
          <cell r="O75">
            <v>0</v>
          </cell>
          <cell r="P75">
            <v>0</v>
          </cell>
          <cell r="Q75">
            <v>0</v>
          </cell>
          <cell r="R75">
            <v>7</v>
          </cell>
          <cell r="S75">
            <v>95</v>
          </cell>
          <cell r="T75">
            <v>404</v>
          </cell>
          <cell r="U75">
            <v>568</v>
          </cell>
          <cell r="V75">
            <v>259</v>
          </cell>
          <cell r="W75">
            <v>638</v>
          </cell>
          <cell r="X75">
            <v>127</v>
          </cell>
          <cell r="Y75">
            <v>0</v>
          </cell>
          <cell r="Z75">
            <v>0</v>
          </cell>
          <cell r="AA75">
            <v>3</v>
          </cell>
          <cell r="AB75">
            <v>27</v>
          </cell>
          <cell r="AC75">
            <v>216</v>
          </cell>
          <cell r="AD75">
            <v>2507</v>
          </cell>
          <cell r="AE75">
            <v>6484</v>
          </cell>
          <cell r="AF75">
            <v>7018</v>
          </cell>
          <cell r="AG75">
            <v>16255</v>
          </cell>
          <cell r="AH75">
            <v>2364</v>
          </cell>
          <cell r="AI75">
            <v>0</v>
          </cell>
          <cell r="AJ75">
            <v>0</v>
          </cell>
          <cell r="AK75">
            <v>3</v>
          </cell>
          <cell r="AL75">
            <v>27</v>
          </cell>
          <cell r="AM75">
            <v>216</v>
          </cell>
          <cell r="AN75">
            <v>2507</v>
          </cell>
          <cell r="AO75">
            <v>6484</v>
          </cell>
          <cell r="AP75">
            <v>7018</v>
          </cell>
          <cell r="AQ75">
            <v>16255</v>
          </cell>
          <cell r="AR75">
            <v>2426</v>
          </cell>
          <cell r="AS75">
            <v>0</v>
          </cell>
          <cell r="AT75">
            <v>0</v>
          </cell>
          <cell r="AU75">
            <v>0</v>
          </cell>
          <cell r="AV75">
            <v>0</v>
          </cell>
          <cell r="AW75">
            <v>0</v>
          </cell>
          <cell r="AX75">
            <v>377</v>
          </cell>
          <cell r="AY75">
            <v>784</v>
          </cell>
          <cell r="AZ75">
            <v>358</v>
          </cell>
          <cell r="BA75">
            <v>53</v>
          </cell>
          <cell r="BB75">
            <v>77</v>
          </cell>
          <cell r="BC75">
            <v>0</v>
          </cell>
          <cell r="BD75">
            <v>27</v>
          </cell>
          <cell r="BE75">
            <v>10</v>
          </cell>
          <cell r="BF75">
            <v>35</v>
          </cell>
          <cell r="BG75">
            <v>352</v>
          </cell>
          <cell r="BH75">
            <v>411</v>
          </cell>
          <cell r="BI75">
            <v>486</v>
          </cell>
          <cell r="BJ75">
            <v>728</v>
          </cell>
          <cell r="BK75">
            <v>283</v>
          </cell>
          <cell r="BL75">
            <v>76</v>
          </cell>
          <cell r="BM75">
            <v>0</v>
          </cell>
          <cell r="BN75">
            <v>0</v>
          </cell>
          <cell r="BO75">
            <v>0</v>
          </cell>
          <cell r="BP75">
            <v>0</v>
          </cell>
          <cell r="BQ75">
            <v>0</v>
          </cell>
          <cell r="BR75">
            <v>0</v>
          </cell>
          <cell r="BS75">
            <v>0</v>
          </cell>
          <cell r="BT75">
            <v>0</v>
          </cell>
          <cell r="BU75">
            <v>0</v>
          </cell>
          <cell r="BV75">
            <v>0</v>
          </cell>
          <cell r="BW75">
            <v>0</v>
          </cell>
          <cell r="BX75">
            <v>1</v>
          </cell>
          <cell r="BY75">
            <v>3</v>
          </cell>
          <cell r="BZ75">
            <v>2</v>
          </cell>
          <cell r="CA75">
            <v>0</v>
          </cell>
          <cell r="CB75">
            <v>65</v>
          </cell>
          <cell r="CC75">
            <v>394</v>
          </cell>
          <cell r="CD75">
            <v>211</v>
          </cell>
          <cell r="CE75">
            <v>226</v>
          </cell>
          <cell r="CF75">
            <v>101</v>
          </cell>
        </row>
        <row r="76">
          <cell r="A76">
            <v>88</v>
          </cell>
          <cell r="B76" t="str">
            <v>Morningstar</v>
          </cell>
          <cell r="C76">
            <v>198056910214033</v>
          </cell>
          <cell r="D76">
            <v>117279</v>
          </cell>
          <cell r="E76">
            <v>0</v>
          </cell>
          <cell r="F76">
            <v>0</v>
          </cell>
          <cell r="G76">
            <v>0</v>
          </cell>
          <cell r="H76">
            <v>0</v>
          </cell>
          <cell r="I76">
            <v>90</v>
          </cell>
          <cell r="J76">
            <v>288</v>
          </cell>
          <cell r="K76">
            <v>38</v>
          </cell>
          <cell r="L76">
            <v>129</v>
          </cell>
          <cell r="M76">
            <v>0</v>
          </cell>
          <cell r="N76">
            <v>0</v>
          </cell>
          <cell r="O76">
            <v>0</v>
          </cell>
          <cell r="P76">
            <v>0</v>
          </cell>
          <cell r="Q76">
            <v>0</v>
          </cell>
          <cell r="R76">
            <v>0</v>
          </cell>
          <cell r="S76">
            <v>21</v>
          </cell>
          <cell r="T76">
            <v>29</v>
          </cell>
          <cell r="U76">
            <v>15</v>
          </cell>
          <cell r="V76">
            <v>8</v>
          </cell>
          <cell r="W76">
            <v>0</v>
          </cell>
          <cell r="X76">
            <v>0</v>
          </cell>
          <cell r="Y76">
            <v>0</v>
          </cell>
          <cell r="Z76">
            <v>0</v>
          </cell>
          <cell r="AA76">
            <v>0</v>
          </cell>
          <cell r="AB76">
            <v>0</v>
          </cell>
          <cell r="AC76">
            <v>37</v>
          </cell>
          <cell r="AD76">
            <v>70</v>
          </cell>
          <cell r="AE76">
            <v>81</v>
          </cell>
          <cell r="AF76">
            <v>18</v>
          </cell>
          <cell r="AG76">
            <v>0</v>
          </cell>
          <cell r="AH76">
            <v>0</v>
          </cell>
          <cell r="AI76">
            <v>0</v>
          </cell>
          <cell r="AJ76">
            <v>0</v>
          </cell>
          <cell r="AK76">
            <v>0</v>
          </cell>
          <cell r="AL76">
            <v>0</v>
          </cell>
          <cell r="AM76">
            <v>37</v>
          </cell>
          <cell r="AN76">
            <v>70</v>
          </cell>
          <cell r="AO76">
            <v>81</v>
          </cell>
          <cell r="AP76">
            <v>18</v>
          </cell>
          <cell r="AQ76">
            <v>0</v>
          </cell>
          <cell r="AR76">
            <v>0</v>
          </cell>
          <cell r="AS76">
            <v>0</v>
          </cell>
          <cell r="AT76">
            <v>0</v>
          </cell>
          <cell r="AU76">
            <v>0</v>
          </cell>
          <cell r="AV76">
            <v>0</v>
          </cell>
          <cell r="AW76">
            <v>0</v>
          </cell>
          <cell r="AX76">
            <v>0</v>
          </cell>
          <cell r="AY76">
            <v>32</v>
          </cell>
          <cell r="AZ76">
            <v>0</v>
          </cell>
          <cell r="BA76">
            <v>0</v>
          </cell>
          <cell r="BB76">
            <v>0</v>
          </cell>
          <cell r="BC76">
            <v>0</v>
          </cell>
          <cell r="BD76">
            <v>0</v>
          </cell>
          <cell r="BE76">
            <v>0</v>
          </cell>
          <cell r="BF76">
            <v>0</v>
          </cell>
          <cell r="BG76">
            <v>70</v>
          </cell>
          <cell r="BH76">
            <v>268</v>
          </cell>
          <cell r="BI76">
            <v>6</v>
          </cell>
          <cell r="BJ76">
            <v>129</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1</v>
          </cell>
          <cell r="CC76">
            <v>12</v>
          </cell>
          <cell r="CD76">
            <v>80</v>
          </cell>
          <cell r="CE76">
            <v>0</v>
          </cell>
          <cell r="CF76">
            <v>0</v>
          </cell>
        </row>
        <row r="77">
          <cell r="A77">
            <v>89</v>
          </cell>
          <cell r="B77" t="str">
            <v>Cisco</v>
          </cell>
          <cell r="C77">
            <v>134134190357</v>
          </cell>
          <cell r="D77">
            <v>117696</v>
          </cell>
          <cell r="E77">
            <v>0</v>
          </cell>
          <cell r="F77">
            <v>0</v>
          </cell>
          <cell r="G77">
            <v>1</v>
          </cell>
          <cell r="H77">
            <v>0</v>
          </cell>
          <cell r="I77">
            <v>0</v>
          </cell>
          <cell r="J77">
            <v>1</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1</v>
          </cell>
          <cell r="BZ77">
            <v>0</v>
          </cell>
          <cell r="CA77">
            <v>0</v>
          </cell>
          <cell r="CB77">
            <v>1</v>
          </cell>
          <cell r="CC77">
            <v>0</v>
          </cell>
          <cell r="CD77">
            <v>0</v>
          </cell>
          <cell r="CE77">
            <v>0</v>
          </cell>
          <cell r="CF77">
            <v>0</v>
          </cell>
        </row>
        <row r="78">
          <cell r="A78">
            <v>90</v>
          </cell>
          <cell r="B78" t="str">
            <v>CarMax</v>
          </cell>
          <cell r="C78">
            <v>58226901193</v>
          </cell>
          <cell r="D78">
            <v>117697</v>
          </cell>
          <cell r="E78">
            <v>0</v>
          </cell>
          <cell r="F78">
            <v>0</v>
          </cell>
          <cell r="G78">
            <v>22</v>
          </cell>
          <cell r="H78">
            <v>181</v>
          </cell>
          <cell r="I78">
            <v>195</v>
          </cell>
          <cell r="J78">
            <v>179</v>
          </cell>
          <cell r="K78">
            <v>153</v>
          </cell>
          <cell r="L78">
            <v>139</v>
          </cell>
          <cell r="M78">
            <v>96</v>
          </cell>
          <cell r="N78">
            <v>8</v>
          </cell>
          <cell r="O78">
            <v>0</v>
          </cell>
          <cell r="P78">
            <v>0</v>
          </cell>
          <cell r="Q78">
            <v>21</v>
          </cell>
          <cell r="R78">
            <v>390</v>
          </cell>
          <cell r="S78">
            <v>714</v>
          </cell>
          <cell r="T78">
            <v>1063</v>
          </cell>
          <cell r="U78">
            <v>2389</v>
          </cell>
          <cell r="V78">
            <v>6383</v>
          </cell>
          <cell r="W78">
            <v>3098</v>
          </cell>
          <cell r="X78">
            <v>76</v>
          </cell>
          <cell r="Y78">
            <v>0</v>
          </cell>
          <cell r="Z78">
            <v>0</v>
          </cell>
          <cell r="AA78">
            <v>111</v>
          </cell>
          <cell r="AB78">
            <v>682</v>
          </cell>
          <cell r="AC78">
            <v>1339</v>
          </cell>
          <cell r="AD78">
            <v>4046</v>
          </cell>
          <cell r="AE78">
            <v>12529</v>
          </cell>
          <cell r="AF78">
            <v>60907</v>
          </cell>
          <cell r="AG78">
            <v>118350</v>
          </cell>
          <cell r="AH78">
            <v>336</v>
          </cell>
          <cell r="AI78">
            <v>0</v>
          </cell>
          <cell r="AJ78">
            <v>0</v>
          </cell>
          <cell r="AK78">
            <v>111</v>
          </cell>
          <cell r="AL78">
            <v>682</v>
          </cell>
          <cell r="AM78">
            <v>1339</v>
          </cell>
          <cell r="AN78">
            <v>4046</v>
          </cell>
          <cell r="AO78">
            <v>12529</v>
          </cell>
          <cell r="AP78">
            <v>60907</v>
          </cell>
          <cell r="AQ78">
            <v>118351</v>
          </cell>
          <cell r="AR78">
            <v>348</v>
          </cell>
          <cell r="AS78">
            <v>0</v>
          </cell>
          <cell r="AT78">
            <v>0</v>
          </cell>
          <cell r="AU78">
            <v>0</v>
          </cell>
          <cell r="AV78">
            <v>0</v>
          </cell>
          <cell r="AW78">
            <v>0</v>
          </cell>
          <cell r="AX78">
            <v>2</v>
          </cell>
          <cell r="AY78">
            <v>29</v>
          </cell>
          <cell r="AZ78">
            <v>0</v>
          </cell>
          <cell r="BA78">
            <v>3</v>
          </cell>
          <cell r="BB78">
            <v>0</v>
          </cell>
          <cell r="BC78">
            <v>0</v>
          </cell>
          <cell r="BD78">
            <v>0</v>
          </cell>
          <cell r="BE78">
            <v>14</v>
          </cell>
          <cell r="BF78">
            <v>178</v>
          </cell>
          <cell r="BG78">
            <v>170</v>
          </cell>
          <cell r="BH78">
            <v>167</v>
          </cell>
          <cell r="BI78">
            <v>150</v>
          </cell>
          <cell r="BJ78">
            <v>101</v>
          </cell>
          <cell r="BK78">
            <v>77</v>
          </cell>
          <cell r="BL78">
            <v>8</v>
          </cell>
          <cell r="BM78">
            <v>0</v>
          </cell>
          <cell r="BN78">
            <v>0</v>
          </cell>
          <cell r="BO78">
            <v>0</v>
          </cell>
          <cell r="BP78">
            <v>0</v>
          </cell>
          <cell r="BQ78">
            <v>0</v>
          </cell>
          <cell r="BR78">
            <v>0</v>
          </cell>
          <cell r="BS78">
            <v>0</v>
          </cell>
          <cell r="BT78">
            <v>0</v>
          </cell>
          <cell r="BU78">
            <v>0</v>
          </cell>
          <cell r="BV78">
            <v>0</v>
          </cell>
          <cell r="BW78">
            <v>0</v>
          </cell>
          <cell r="BX78">
            <v>0</v>
          </cell>
          <cell r="BY78">
            <v>8</v>
          </cell>
          <cell r="BZ78">
            <v>18</v>
          </cell>
          <cell r="CA78">
            <v>10</v>
          </cell>
          <cell r="CB78">
            <v>27</v>
          </cell>
          <cell r="CC78">
            <v>62</v>
          </cell>
          <cell r="CD78">
            <v>96</v>
          </cell>
          <cell r="CE78">
            <v>57</v>
          </cell>
          <cell r="CF78">
            <v>6</v>
          </cell>
        </row>
        <row r="79">
          <cell r="A79">
            <v>91</v>
          </cell>
          <cell r="B79" t="str">
            <v>Accenture</v>
          </cell>
          <cell r="C79">
            <v>20341500871</v>
          </cell>
          <cell r="D79">
            <v>119386</v>
          </cell>
          <cell r="E79">
            <v>0</v>
          </cell>
          <cell r="F79">
            <v>12</v>
          </cell>
          <cell r="G79">
            <v>109</v>
          </cell>
          <cell r="H79">
            <v>6</v>
          </cell>
          <cell r="I79">
            <v>58</v>
          </cell>
          <cell r="J79">
            <v>46</v>
          </cell>
          <cell r="K79">
            <v>113</v>
          </cell>
          <cell r="L79">
            <v>131</v>
          </cell>
          <cell r="M79">
            <v>281</v>
          </cell>
          <cell r="N79">
            <v>86</v>
          </cell>
          <cell r="O79">
            <v>0</v>
          </cell>
          <cell r="P79">
            <v>2</v>
          </cell>
          <cell r="Q79">
            <v>4</v>
          </cell>
          <cell r="R79">
            <v>1</v>
          </cell>
          <cell r="S79">
            <v>36</v>
          </cell>
          <cell r="T79">
            <v>57</v>
          </cell>
          <cell r="U79">
            <v>71</v>
          </cell>
          <cell r="V79">
            <v>50</v>
          </cell>
          <cell r="W79">
            <v>102</v>
          </cell>
          <cell r="X79">
            <v>13</v>
          </cell>
          <cell r="Y79">
            <v>0</v>
          </cell>
          <cell r="Z79">
            <v>0</v>
          </cell>
          <cell r="AA79">
            <v>2</v>
          </cell>
          <cell r="AB79">
            <v>0</v>
          </cell>
          <cell r="AC79">
            <v>112</v>
          </cell>
          <cell r="AD79">
            <v>970</v>
          </cell>
          <cell r="AE79">
            <v>1541</v>
          </cell>
          <cell r="AF79">
            <v>1950</v>
          </cell>
          <cell r="AG79">
            <v>2442</v>
          </cell>
          <cell r="AH79">
            <v>388</v>
          </cell>
          <cell r="AI79">
            <v>0</v>
          </cell>
          <cell r="AJ79">
            <v>0</v>
          </cell>
          <cell r="AK79">
            <v>2</v>
          </cell>
          <cell r="AL79">
            <v>0</v>
          </cell>
          <cell r="AM79">
            <v>112</v>
          </cell>
          <cell r="AN79">
            <v>970</v>
          </cell>
          <cell r="AO79">
            <v>1541</v>
          </cell>
          <cell r="AP79">
            <v>1950</v>
          </cell>
          <cell r="AQ79">
            <v>2442</v>
          </cell>
          <cell r="AR79">
            <v>395</v>
          </cell>
          <cell r="AS79">
            <v>0</v>
          </cell>
          <cell r="AT79">
            <v>0</v>
          </cell>
          <cell r="AU79">
            <v>0</v>
          </cell>
          <cell r="AV79">
            <v>0</v>
          </cell>
          <cell r="AW79">
            <v>0</v>
          </cell>
          <cell r="AX79">
            <v>0</v>
          </cell>
          <cell r="AY79">
            <v>1</v>
          </cell>
          <cell r="AZ79">
            <v>0</v>
          </cell>
          <cell r="BA79">
            <v>17</v>
          </cell>
          <cell r="BB79">
            <v>1</v>
          </cell>
          <cell r="BC79">
            <v>0</v>
          </cell>
          <cell r="BD79">
            <v>9</v>
          </cell>
          <cell r="BE79">
            <v>91</v>
          </cell>
          <cell r="BF79">
            <v>6</v>
          </cell>
          <cell r="BG79">
            <v>33</v>
          </cell>
          <cell r="BH79">
            <v>25</v>
          </cell>
          <cell r="BI79">
            <v>87</v>
          </cell>
          <cell r="BJ79">
            <v>101</v>
          </cell>
          <cell r="BK79">
            <v>269</v>
          </cell>
          <cell r="BL79">
            <v>86</v>
          </cell>
          <cell r="BM79">
            <v>0</v>
          </cell>
          <cell r="BN79">
            <v>0</v>
          </cell>
          <cell r="BO79">
            <v>0</v>
          </cell>
          <cell r="BP79">
            <v>0</v>
          </cell>
          <cell r="BQ79">
            <v>0</v>
          </cell>
          <cell r="BR79">
            <v>0</v>
          </cell>
          <cell r="BS79">
            <v>0</v>
          </cell>
          <cell r="BT79">
            <v>0</v>
          </cell>
          <cell r="BU79">
            <v>0</v>
          </cell>
          <cell r="BV79">
            <v>0</v>
          </cell>
          <cell r="BW79">
            <v>0</v>
          </cell>
          <cell r="BX79">
            <v>12</v>
          </cell>
          <cell r="BY79">
            <v>5</v>
          </cell>
          <cell r="BZ79">
            <v>0</v>
          </cell>
          <cell r="CA79">
            <v>1</v>
          </cell>
          <cell r="CB79">
            <v>12</v>
          </cell>
          <cell r="CC79">
            <v>73</v>
          </cell>
          <cell r="CD79">
            <v>60</v>
          </cell>
          <cell r="CE79">
            <v>24</v>
          </cell>
          <cell r="CF79">
            <v>1</v>
          </cell>
        </row>
        <row r="80">
          <cell r="A80">
            <v>92</v>
          </cell>
          <cell r="B80" t="str">
            <v>GoDaddy.com</v>
          </cell>
          <cell r="C80">
            <v>8749090685</v>
          </cell>
          <cell r="D80">
            <v>120641</v>
          </cell>
          <cell r="E80">
            <v>0</v>
          </cell>
          <cell r="F80">
            <v>3</v>
          </cell>
          <cell r="G80">
            <v>43</v>
          </cell>
          <cell r="H80">
            <v>291</v>
          </cell>
          <cell r="I80">
            <v>81</v>
          </cell>
          <cell r="J80">
            <v>162</v>
          </cell>
          <cell r="K80">
            <v>196</v>
          </cell>
          <cell r="L80">
            <v>132</v>
          </cell>
          <cell r="M80">
            <v>178</v>
          </cell>
          <cell r="N80">
            <v>44</v>
          </cell>
          <cell r="O80">
            <v>0</v>
          </cell>
          <cell r="P80">
            <v>1</v>
          </cell>
          <cell r="Q80">
            <v>36</v>
          </cell>
          <cell r="R80">
            <v>293</v>
          </cell>
          <cell r="S80">
            <v>463</v>
          </cell>
          <cell r="T80">
            <v>1841</v>
          </cell>
          <cell r="U80">
            <v>4687</v>
          </cell>
          <cell r="V80">
            <v>3263</v>
          </cell>
          <cell r="W80">
            <v>5798</v>
          </cell>
          <cell r="X80">
            <v>1012</v>
          </cell>
          <cell r="Y80">
            <v>0</v>
          </cell>
          <cell r="Z80">
            <v>9</v>
          </cell>
          <cell r="AA80">
            <v>61</v>
          </cell>
          <cell r="AB80">
            <v>786</v>
          </cell>
          <cell r="AC80">
            <v>2194</v>
          </cell>
          <cell r="AD80">
            <v>13246</v>
          </cell>
          <cell r="AE80">
            <v>57646</v>
          </cell>
          <cell r="AF80">
            <v>45219</v>
          </cell>
          <cell r="AG80">
            <v>292187</v>
          </cell>
          <cell r="AH80">
            <v>50340</v>
          </cell>
          <cell r="AI80">
            <v>0</v>
          </cell>
          <cell r="AJ80">
            <v>9</v>
          </cell>
          <cell r="AK80">
            <v>61</v>
          </cell>
          <cell r="AL80">
            <v>786</v>
          </cell>
          <cell r="AM80">
            <v>2194</v>
          </cell>
          <cell r="AN80">
            <v>13246</v>
          </cell>
          <cell r="AO80">
            <v>57646</v>
          </cell>
          <cell r="AP80">
            <v>45219</v>
          </cell>
          <cell r="AQ80">
            <v>292188</v>
          </cell>
          <cell r="AR80">
            <v>50482</v>
          </cell>
          <cell r="AS80">
            <v>0</v>
          </cell>
          <cell r="AT80">
            <v>0</v>
          </cell>
          <cell r="AU80">
            <v>0</v>
          </cell>
          <cell r="AV80">
            <v>0</v>
          </cell>
          <cell r="AW80">
            <v>0</v>
          </cell>
          <cell r="AX80">
            <v>3</v>
          </cell>
          <cell r="AY80">
            <v>6</v>
          </cell>
          <cell r="AZ80">
            <v>0</v>
          </cell>
          <cell r="BA80">
            <v>12</v>
          </cell>
          <cell r="BB80">
            <v>0</v>
          </cell>
          <cell r="BC80">
            <v>0</v>
          </cell>
          <cell r="BD80">
            <v>0</v>
          </cell>
          <cell r="BE80">
            <v>20</v>
          </cell>
          <cell r="BF80">
            <v>108</v>
          </cell>
          <cell r="BG80">
            <v>39</v>
          </cell>
          <cell r="BH80">
            <v>144</v>
          </cell>
          <cell r="BI80">
            <v>165</v>
          </cell>
          <cell r="BJ80">
            <v>113</v>
          </cell>
          <cell r="BK80">
            <v>172</v>
          </cell>
          <cell r="BL80">
            <v>34</v>
          </cell>
          <cell r="BM80">
            <v>0</v>
          </cell>
          <cell r="BN80">
            <v>0</v>
          </cell>
          <cell r="BO80">
            <v>0</v>
          </cell>
          <cell r="BP80">
            <v>0</v>
          </cell>
          <cell r="BQ80">
            <v>0</v>
          </cell>
          <cell r="BR80">
            <v>0</v>
          </cell>
          <cell r="BS80">
            <v>0</v>
          </cell>
          <cell r="BT80">
            <v>0</v>
          </cell>
          <cell r="BU80">
            <v>0</v>
          </cell>
          <cell r="BV80">
            <v>0</v>
          </cell>
          <cell r="BW80">
            <v>0</v>
          </cell>
          <cell r="BX80">
            <v>3</v>
          </cell>
          <cell r="BY80">
            <v>3</v>
          </cell>
          <cell r="BZ80">
            <v>8</v>
          </cell>
          <cell r="CA80">
            <v>2</v>
          </cell>
          <cell r="CB80">
            <v>36</v>
          </cell>
          <cell r="CC80">
            <v>67</v>
          </cell>
          <cell r="CD80">
            <v>59</v>
          </cell>
          <cell r="CE80">
            <v>29</v>
          </cell>
          <cell r="CF80">
            <v>4</v>
          </cell>
        </row>
        <row r="81">
          <cell r="A81">
            <v>93</v>
          </cell>
          <cell r="B81" t="str">
            <v>KPMG</v>
          </cell>
          <cell r="C81">
            <v>274830721660</v>
          </cell>
          <cell r="D81">
            <v>129674</v>
          </cell>
          <cell r="E81">
            <v>0</v>
          </cell>
          <cell r="F81">
            <v>0</v>
          </cell>
          <cell r="G81">
            <v>0</v>
          </cell>
          <cell r="H81">
            <v>0</v>
          </cell>
          <cell r="I81">
            <v>54</v>
          </cell>
          <cell r="J81">
            <v>884</v>
          </cell>
          <cell r="K81">
            <v>2497</v>
          </cell>
          <cell r="L81">
            <v>2290</v>
          </cell>
          <cell r="M81">
            <v>2720</v>
          </cell>
          <cell r="N81">
            <v>640</v>
          </cell>
          <cell r="O81">
            <v>0</v>
          </cell>
          <cell r="P81">
            <v>0</v>
          </cell>
          <cell r="Q81">
            <v>0</v>
          </cell>
          <cell r="R81">
            <v>0</v>
          </cell>
          <cell r="S81">
            <v>6</v>
          </cell>
          <cell r="T81">
            <v>168</v>
          </cell>
          <cell r="U81">
            <v>293</v>
          </cell>
          <cell r="V81">
            <v>219</v>
          </cell>
          <cell r="W81">
            <v>188</v>
          </cell>
          <cell r="X81">
            <v>84</v>
          </cell>
          <cell r="Y81">
            <v>0</v>
          </cell>
          <cell r="Z81">
            <v>0</v>
          </cell>
          <cell r="AA81">
            <v>0</v>
          </cell>
          <cell r="AB81">
            <v>0</v>
          </cell>
          <cell r="AC81">
            <v>39</v>
          </cell>
          <cell r="AD81">
            <v>1708</v>
          </cell>
          <cell r="AE81">
            <v>4077</v>
          </cell>
          <cell r="AF81">
            <v>3804</v>
          </cell>
          <cell r="AG81">
            <v>3599</v>
          </cell>
          <cell r="AH81">
            <v>777</v>
          </cell>
          <cell r="AI81">
            <v>0</v>
          </cell>
          <cell r="AJ81">
            <v>0</v>
          </cell>
          <cell r="AK81">
            <v>0</v>
          </cell>
          <cell r="AL81">
            <v>0</v>
          </cell>
          <cell r="AM81">
            <v>39</v>
          </cell>
          <cell r="AN81">
            <v>1708</v>
          </cell>
          <cell r="AO81">
            <v>4077</v>
          </cell>
          <cell r="AP81">
            <v>3804</v>
          </cell>
          <cell r="AQ81">
            <v>3599</v>
          </cell>
          <cell r="AR81">
            <v>783</v>
          </cell>
          <cell r="AS81">
            <v>0</v>
          </cell>
          <cell r="AT81">
            <v>0</v>
          </cell>
          <cell r="AU81">
            <v>0</v>
          </cell>
          <cell r="AV81">
            <v>0</v>
          </cell>
          <cell r="AW81">
            <v>29</v>
          </cell>
          <cell r="AX81">
            <v>499</v>
          </cell>
          <cell r="AY81">
            <v>1981</v>
          </cell>
          <cell r="AZ81">
            <v>1955</v>
          </cell>
          <cell r="BA81">
            <v>1364</v>
          </cell>
          <cell r="BB81">
            <v>410</v>
          </cell>
          <cell r="BC81">
            <v>0</v>
          </cell>
          <cell r="BD81">
            <v>0</v>
          </cell>
          <cell r="BE81">
            <v>0</v>
          </cell>
          <cell r="BF81">
            <v>0</v>
          </cell>
          <cell r="BG81">
            <v>6</v>
          </cell>
          <cell r="BH81">
            <v>513</v>
          </cell>
          <cell r="BI81">
            <v>2028</v>
          </cell>
          <cell r="BJ81">
            <v>1345</v>
          </cell>
          <cell r="BK81">
            <v>1253</v>
          </cell>
          <cell r="BL81">
            <v>291</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92</v>
          </cell>
          <cell r="CC81">
            <v>33</v>
          </cell>
          <cell r="CD81">
            <v>76</v>
          </cell>
          <cell r="CE81">
            <v>59</v>
          </cell>
          <cell r="CF81">
            <v>55</v>
          </cell>
        </row>
        <row r="82">
          <cell r="A82">
            <v>94</v>
          </cell>
          <cell r="B82" t="str">
            <v>Navy Federal Credit Union</v>
          </cell>
          <cell r="C82">
            <v>160344204010636</v>
          </cell>
          <cell r="D82">
            <v>132470</v>
          </cell>
          <cell r="E82">
            <v>0</v>
          </cell>
          <cell r="F82">
            <v>0</v>
          </cell>
          <cell r="G82">
            <v>0</v>
          </cell>
          <cell r="H82">
            <v>1</v>
          </cell>
          <cell r="I82">
            <v>128</v>
          </cell>
          <cell r="J82">
            <v>218</v>
          </cell>
          <cell r="K82">
            <v>1096</v>
          </cell>
          <cell r="L82">
            <v>527</v>
          </cell>
          <cell r="M82">
            <v>537</v>
          </cell>
          <cell r="N82">
            <v>235</v>
          </cell>
          <cell r="O82">
            <v>0</v>
          </cell>
          <cell r="P82">
            <v>0</v>
          </cell>
          <cell r="Q82">
            <v>0</v>
          </cell>
          <cell r="R82">
            <v>3</v>
          </cell>
          <cell r="S82">
            <v>203</v>
          </cell>
          <cell r="T82">
            <v>11526</v>
          </cell>
          <cell r="U82">
            <v>15952</v>
          </cell>
          <cell r="V82">
            <v>2862</v>
          </cell>
          <cell r="W82">
            <v>3514</v>
          </cell>
          <cell r="X82">
            <v>1167</v>
          </cell>
          <cell r="Y82">
            <v>0</v>
          </cell>
          <cell r="Z82">
            <v>0</v>
          </cell>
          <cell r="AA82">
            <v>0</v>
          </cell>
          <cell r="AB82">
            <v>8</v>
          </cell>
          <cell r="AC82">
            <v>576</v>
          </cell>
          <cell r="AD82">
            <v>93843</v>
          </cell>
          <cell r="AE82">
            <v>237748</v>
          </cell>
          <cell r="AF82">
            <v>117301</v>
          </cell>
          <cell r="AG82">
            <v>175665</v>
          </cell>
          <cell r="AH82">
            <v>34289</v>
          </cell>
          <cell r="AI82">
            <v>0</v>
          </cell>
          <cell r="AJ82">
            <v>0</v>
          </cell>
          <cell r="AK82">
            <v>0</v>
          </cell>
          <cell r="AL82">
            <v>8</v>
          </cell>
          <cell r="AM82">
            <v>576</v>
          </cell>
          <cell r="AN82">
            <v>93843</v>
          </cell>
          <cell r="AO82">
            <v>237749</v>
          </cell>
          <cell r="AP82">
            <v>117302</v>
          </cell>
          <cell r="AQ82">
            <v>175666</v>
          </cell>
          <cell r="AR82">
            <v>34752</v>
          </cell>
          <cell r="AS82">
            <v>0</v>
          </cell>
          <cell r="AT82">
            <v>0</v>
          </cell>
          <cell r="AU82">
            <v>0</v>
          </cell>
          <cell r="AV82">
            <v>0</v>
          </cell>
          <cell r="AW82">
            <v>42</v>
          </cell>
          <cell r="AX82">
            <v>40</v>
          </cell>
          <cell r="AY82">
            <v>282</v>
          </cell>
          <cell r="AZ82">
            <v>170</v>
          </cell>
          <cell r="BA82">
            <v>1</v>
          </cell>
          <cell r="BB82">
            <v>1</v>
          </cell>
          <cell r="BC82">
            <v>0</v>
          </cell>
          <cell r="BD82">
            <v>0</v>
          </cell>
          <cell r="BE82">
            <v>0</v>
          </cell>
          <cell r="BF82">
            <v>0</v>
          </cell>
          <cell r="BG82">
            <v>88</v>
          </cell>
          <cell r="BH82">
            <v>155</v>
          </cell>
          <cell r="BI82">
            <v>842</v>
          </cell>
          <cell r="BJ82">
            <v>289</v>
          </cell>
          <cell r="BK82">
            <v>147</v>
          </cell>
          <cell r="BL82">
            <v>72</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3</v>
          </cell>
          <cell r="CB82">
            <v>36</v>
          </cell>
          <cell r="CC82">
            <v>171</v>
          </cell>
          <cell r="CD82">
            <v>231</v>
          </cell>
          <cell r="CE82">
            <v>48</v>
          </cell>
          <cell r="CF82">
            <v>9</v>
          </cell>
        </row>
        <row r="83">
          <cell r="A83">
            <v>96</v>
          </cell>
          <cell r="B83" t="str">
            <v>Schweitzer Engineering Labs</v>
          </cell>
          <cell r="C83">
            <v>148960375131063</v>
          </cell>
          <cell r="D83">
            <v>132471</v>
          </cell>
          <cell r="E83">
            <v>0</v>
          </cell>
          <cell r="F83">
            <v>0</v>
          </cell>
          <cell r="G83">
            <v>0</v>
          </cell>
          <cell r="H83">
            <v>0</v>
          </cell>
          <cell r="I83">
            <v>0</v>
          </cell>
          <cell r="J83">
            <v>0</v>
          </cell>
          <cell r="K83">
            <v>0</v>
          </cell>
          <cell r="L83">
            <v>0</v>
          </cell>
          <cell r="M83">
            <v>112</v>
          </cell>
          <cell r="N83">
            <v>35</v>
          </cell>
          <cell r="O83">
            <v>0</v>
          </cell>
          <cell r="P83">
            <v>0</v>
          </cell>
          <cell r="Q83">
            <v>0</v>
          </cell>
          <cell r="R83">
            <v>0</v>
          </cell>
          <cell r="S83">
            <v>0</v>
          </cell>
          <cell r="T83">
            <v>0</v>
          </cell>
          <cell r="U83">
            <v>0</v>
          </cell>
          <cell r="V83">
            <v>0</v>
          </cell>
          <cell r="W83">
            <v>46</v>
          </cell>
          <cell r="X83">
            <v>31</v>
          </cell>
          <cell r="Y83">
            <v>0</v>
          </cell>
          <cell r="Z83">
            <v>0</v>
          </cell>
          <cell r="AA83">
            <v>0</v>
          </cell>
          <cell r="AB83">
            <v>0</v>
          </cell>
          <cell r="AC83">
            <v>0</v>
          </cell>
          <cell r="AD83">
            <v>0</v>
          </cell>
          <cell r="AE83">
            <v>0</v>
          </cell>
          <cell r="AF83">
            <v>0</v>
          </cell>
          <cell r="AG83">
            <v>1416</v>
          </cell>
          <cell r="AH83">
            <v>997</v>
          </cell>
          <cell r="AI83">
            <v>0</v>
          </cell>
          <cell r="AJ83">
            <v>0</v>
          </cell>
          <cell r="AK83">
            <v>0</v>
          </cell>
          <cell r="AL83">
            <v>0</v>
          </cell>
          <cell r="AM83">
            <v>0</v>
          </cell>
          <cell r="AN83">
            <v>0</v>
          </cell>
          <cell r="AO83">
            <v>0</v>
          </cell>
          <cell r="AP83">
            <v>0</v>
          </cell>
          <cell r="AQ83">
            <v>1416</v>
          </cell>
          <cell r="AR83">
            <v>1022</v>
          </cell>
          <cell r="AS83">
            <v>0</v>
          </cell>
          <cell r="AT83">
            <v>0</v>
          </cell>
          <cell r="AU83">
            <v>0</v>
          </cell>
          <cell r="AV83">
            <v>0</v>
          </cell>
          <cell r="AW83">
            <v>0</v>
          </cell>
          <cell r="AX83">
            <v>0</v>
          </cell>
          <cell r="AY83">
            <v>0</v>
          </cell>
          <cell r="AZ83">
            <v>0</v>
          </cell>
          <cell r="BA83">
            <v>1</v>
          </cell>
          <cell r="BB83">
            <v>0</v>
          </cell>
          <cell r="BC83">
            <v>0</v>
          </cell>
          <cell r="BD83">
            <v>0</v>
          </cell>
          <cell r="BE83">
            <v>0</v>
          </cell>
          <cell r="BF83">
            <v>0</v>
          </cell>
          <cell r="BG83">
            <v>0</v>
          </cell>
          <cell r="BH83">
            <v>0</v>
          </cell>
          <cell r="BI83">
            <v>0</v>
          </cell>
          <cell r="BJ83">
            <v>0</v>
          </cell>
          <cell r="BK83">
            <v>49</v>
          </cell>
          <cell r="BL83">
            <v>11</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72</v>
          </cell>
          <cell r="CF83">
            <v>33</v>
          </cell>
        </row>
        <row r="84">
          <cell r="A84">
            <v>97</v>
          </cell>
          <cell r="B84" t="str">
            <v>Capital One</v>
          </cell>
          <cell r="C84">
            <v>131080263606125</v>
          </cell>
          <cell r="D84">
            <v>133645</v>
          </cell>
          <cell r="E84">
            <v>0</v>
          </cell>
          <cell r="F84">
            <v>0</v>
          </cell>
          <cell r="G84">
            <v>0</v>
          </cell>
          <cell r="H84">
            <v>3</v>
          </cell>
          <cell r="I84">
            <v>18</v>
          </cell>
          <cell r="J84">
            <v>415</v>
          </cell>
          <cell r="K84">
            <v>239</v>
          </cell>
          <cell r="L84">
            <v>231</v>
          </cell>
          <cell r="M84">
            <v>93</v>
          </cell>
          <cell r="N84">
            <v>30</v>
          </cell>
          <cell r="O84">
            <v>0</v>
          </cell>
          <cell r="P84">
            <v>0</v>
          </cell>
          <cell r="Q84">
            <v>0</v>
          </cell>
          <cell r="R84">
            <v>133</v>
          </cell>
          <cell r="S84">
            <v>4696</v>
          </cell>
          <cell r="T84">
            <v>2630</v>
          </cell>
          <cell r="U84">
            <v>2359</v>
          </cell>
          <cell r="V84">
            <v>7320</v>
          </cell>
          <cell r="W84">
            <v>6547</v>
          </cell>
          <cell r="X84">
            <v>12197</v>
          </cell>
          <cell r="Y84">
            <v>0</v>
          </cell>
          <cell r="Z84">
            <v>0</v>
          </cell>
          <cell r="AA84">
            <v>0</v>
          </cell>
          <cell r="AB84">
            <v>662</v>
          </cell>
          <cell r="AC84">
            <v>29915</v>
          </cell>
          <cell r="AD84">
            <v>21595</v>
          </cell>
          <cell r="AE84">
            <v>19112</v>
          </cell>
          <cell r="AF84">
            <v>88784</v>
          </cell>
          <cell r="AG84">
            <v>76958</v>
          </cell>
          <cell r="AH84">
            <v>70447</v>
          </cell>
          <cell r="AI84">
            <v>0</v>
          </cell>
          <cell r="AJ84">
            <v>0</v>
          </cell>
          <cell r="AK84">
            <v>0</v>
          </cell>
          <cell r="AL84">
            <v>662</v>
          </cell>
          <cell r="AM84">
            <v>29915</v>
          </cell>
          <cell r="AN84">
            <v>21595</v>
          </cell>
          <cell r="AO84">
            <v>19115</v>
          </cell>
          <cell r="AP84">
            <v>88798</v>
          </cell>
          <cell r="AQ84">
            <v>76983</v>
          </cell>
          <cell r="AR84">
            <v>72151</v>
          </cell>
          <cell r="AS84">
            <v>0</v>
          </cell>
          <cell r="AT84">
            <v>0</v>
          </cell>
          <cell r="AU84">
            <v>0</v>
          </cell>
          <cell r="AV84">
            <v>0</v>
          </cell>
          <cell r="AW84">
            <v>0</v>
          </cell>
          <cell r="AX84">
            <v>10</v>
          </cell>
          <cell r="AY84">
            <v>0</v>
          </cell>
          <cell r="AZ84">
            <v>46</v>
          </cell>
          <cell r="BA84">
            <v>9</v>
          </cell>
          <cell r="BB84">
            <v>0</v>
          </cell>
          <cell r="BC84">
            <v>0</v>
          </cell>
          <cell r="BD84">
            <v>0</v>
          </cell>
          <cell r="BE84">
            <v>0</v>
          </cell>
          <cell r="BF84">
            <v>0</v>
          </cell>
          <cell r="BG84">
            <v>4</v>
          </cell>
          <cell r="BH84">
            <v>376</v>
          </cell>
          <cell r="BI84">
            <v>222</v>
          </cell>
          <cell r="BJ84">
            <v>207</v>
          </cell>
          <cell r="BK84">
            <v>73</v>
          </cell>
          <cell r="BL84">
            <v>23</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7</v>
          </cell>
          <cell r="CB84">
            <v>47</v>
          </cell>
          <cell r="CC84">
            <v>75</v>
          </cell>
          <cell r="CD84">
            <v>94</v>
          </cell>
          <cell r="CE84">
            <v>28</v>
          </cell>
          <cell r="CF84">
            <v>5</v>
          </cell>
        </row>
        <row r="85">
          <cell r="A85">
            <v>99</v>
          </cell>
          <cell r="B85" t="str">
            <v>Intercontinental Hotels Group</v>
          </cell>
          <cell r="C85">
            <v>7933762697</v>
          </cell>
          <cell r="D85">
            <v>133790</v>
          </cell>
          <cell r="E85">
            <v>0</v>
          </cell>
          <cell r="F85">
            <v>3</v>
          </cell>
          <cell r="G85">
            <v>0</v>
          </cell>
          <cell r="H85">
            <v>0</v>
          </cell>
          <cell r="I85">
            <v>0</v>
          </cell>
          <cell r="J85">
            <v>23</v>
          </cell>
          <cell r="K85">
            <v>12</v>
          </cell>
          <cell r="L85">
            <v>33</v>
          </cell>
          <cell r="M85">
            <v>61</v>
          </cell>
          <cell r="N85">
            <v>13</v>
          </cell>
          <cell r="O85">
            <v>0</v>
          </cell>
          <cell r="P85">
            <v>13</v>
          </cell>
          <cell r="Q85">
            <v>0</v>
          </cell>
          <cell r="R85">
            <v>0</v>
          </cell>
          <cell r="S85">
            <v>0</v>
          </cell>
          <cell r="T85">
            <v>202</v>
          </cell>
          <cell r="U85">
            <v>114</v>
          </cell>
          <cell r="V85">
            <v>107</v>
          </cell>
          <cell r="W85">
            <v>179</v>
          </cell>
          <cell r="X85">
            <v>14</v>
          </cell>
          <cell r="Y85">
            <v>0</v>
          </cell>
          <cell r="Z85">
            <v>36</v>
          </cell>
          <cell r="AA85">
            <v>0</v>
          </cell>
          <cell r="AB85">
            <v>0</v>
          </cell>
          <cell r="AC85">
            <v>0</v>
          </cell>
          <cell r="AD85">
            <v>2862</v>
          </cell>
          <cell r="AE85">
            <v>1804</v>
          </cell>
          <cell r="AF85">
            <v>2172</v>
          </cell>
          <cell r="AG85">
            <v>3329</v>
          </cell>
          <cell r="AH85">
            <v>334</v>
          </cell>
          <cell r="AI85">
            <v>0</v>
          </cell>
          <cell r="AJ85">
            <v>36</v>
          </cell>
          <cell r="AK85">
            <v>0</v>
          </cell>
          <cell r="AL85">
            <v>0</v>
          </cell>
          <cell r="AM85">
            <v>0</v>
          </cell>
          <cell r="AN85">
            <v>2862</v>
          </cell>
          <cell r="AO85">
            <v>1804</v>
          </cell>
          <cell r="AP85">
            <v>2172</v>
          </cell>
          <cell r="AQ85">
            <v>3329</v>
          </cell>
          <cell r="AR85">
            <v>336</v>
          </cell>
          <cell r="AS85">
            <v>0</v>
          </cell>
          <cell r="AT85">
            <v>0</v>
          </cell>
          <cell r="AU85">
            <v>0</v>
          </cell>
          <cell r="AV85">
            <v>0</v>
          </cell>
          <cell r="AW85">
            <v>0</v>
          </cell>
          <cell r="AX85">
            <v>1</v>
          </cell>
          <cell r="AY85">
            <v>0</v>
          </cell>
          <cell r="AZ85">
            <v>0</v>
          </cell>
          <cell r="BA85">
            <v>11</v>
          </cell>
          <cell r="BB85">
            <v>2</v>
          </cell>
          <cell r="BC85">
            <v>0</v>
          </cell>
          <cell r="BD85">
            <v>2</v>
          </cell>
          <cell r="BE85">
            <v>0</v>
          </cell>
          <cell r="BF85">
            <v>0</v>
          </cell>
          <cell r="BG85">
            <v>0</v>
          </cell>
          <cell r="BH85">
            <v>20</v>
          </cell>
          <cell r="BI85">
            <v>8</v>
          </cell>
          <cell r="BJ85">
            <v>8</v>
          </cell>
          <cell r="BK85">
            <v>14</v>
          </cell>
          <cell r="BL85">
            <v>7</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6</v>
          </cell>
          <cell r="CC85">
            <v>12</v>
          </cell>
          <cell r="CD85">
            <v>27</v>
          </cell>
          <cell r="CE85">
            <v>46</v>
          </cell>
          <cell r="CF85">
            <v>6</v>
          </cell>
        </row>
        <row r="86">
          <cell r="A86">
            <v>100</v>
          </cell>
          <cell r="B86" t="str">
            <v>Stew Leonard's</v>
          </cell>
          <cell r="C86">
            <v>33439252677</v>
          </cell>
          <cell r="D86">
            <v>138913</v>
          </cell>
          <cell r="E86">
            <v>0</v>
          </cell>
          <cell r="F86">
            <v>28</v>
          </cell>
          <cell r="G86">
            <v>4</v>
          </cell>
          <cell r="H86">
            <v>460</v>
          </cell>
          <cell r="I86">
            <v>474</v>
          </cell>
          <cell r="J86">
            <v>715</v>
          </cell>
          <cell r="K86">
            <v>803</v>
          </cell>
          <cell r="L86">
            <v>922</v>
          </cell>
          <cell r="M86">
            <v>1076</v>
          </cell>
          <cell r="N86">
            <v>670</v>
          </cell>
          <cell r="O86">
            <v>0</v>
          </cell>
          <cell r="P86">
            <v>13</v>
          </cell>
          <cell r="Q86">
            <v>58</v>
          </cell>
          <cell r="R86">
            <v>581</v>
          </cell>
          <cell r="S86">
            <v>2668</v>
          </cell>
          <cell r="T86">
            <v>10173</v>
          </cell>
          <cell r="U86">
            <v>23669</v>
          </cell>
          <cell r="V86">
            <v>11300</v>
          </cell>
          <cell r="W86">
            <v>7732</v>
          </cell>
          <cell r="X86">
            <v>18400</v>
          </cell>
          <cell r="Y86">
            <v>0</v>
          </cell>
          <cell r="Z86">
            <v>23</v>
          </cell>
          <cell r="AA86">
            <v>119</v>
          </cell>
          <cell r="AB86">
            <v>1649</v>
          </cell>
          <cell r="AC86">
            <v>6853</v>
          </cell>
          <cell r="AD86">
            <v>49926</v>
          </cell>
          <cell r="AE86">
            <v>49530</v>
          </cell>
          <cell r="AF86">
            <v>32593</v>
          </cell>
          <cell r="AG86">
            <v>47395</v>
          </cell>
          <cell r="AH86">
            <v>54298</v>
          </cell>
          <cell r="AI86">
            <v>0</v>
          </cell>
          <cell r="AJ86">
            <v>23</v>
          </cell>
          <cell r="AK86">
            <v>119</v>
          </cell>
          <cell r="AL86">
            <v>1649</v>
          </cell>
          <cell r="AM86">
            <v>6853</v>
          </cell>
          <cell r="AN86">
            <v>49926</v>
          </cell>
          <cell r="AO86">
            <v>49530</v>
          </cell>
          <cell r="AP86">
            <v>32593</v>
          </cell>
          <cell r="AQ86">
            <v>47395</v>
          </cell>
          <cell r="AR86">
            <v>55203</v>
          </cell>
          <cell r="AS86">
            <v>0</v>
          </cell>
          <cell r="AT86">
            <v>0</v>
          </cell>
          <cell r="AU86">
            <v>0</v>
          </cell>
          <cell r="AV86">
            <v>0</v>
          </cell>
          <cell r="AW86">
            <v>5</v>
          </cell>
          <cell r="AX86">
            <v>143</v>
          </cell>
          <cell r="AY86">
            <v>138</v>
          </cell>
          <cell r="AZ86">
            <v>344</v>
          </cell>
          <cell r="BA86">
            <v>253</v>
          </cell>
          <cell r="BB86">
            <v>319</v>
          </cell>
          <cell r="BC86">
            <v>0</v>
          </cell>
          <cell r="BD86">
            <v>27</v>
          </cell>
          <cell r="BE86">
            <v>4</v>
          </cell>
          <cell r="BF86">
            <v>173</v>
          </cell>
          <cell r="BG86">
            <v>395</v>
          </cell>
          <cell r="BH86">
            <v>601</v>
          </cell>
          <cell r="BI86">
            <v>623</v>
          </cell>
          <cell r="BJ86">
            <v>561</v>
          </cell>
          <cell r="BK86">
            <v>705</v>
          </cell>
          <cell r="BL86">
            <v>271</v>
          </cell>
          <cell r="BM86">
            <v>0</v>
          </cell>
          <cell r="BN86">
            <v>0</v>
          </cell>
          <cell r="BO86">
            <v>0</v>
          </cell>
          <cell r="BP86">
            <v>0</v>
          </cell>
          <cell r="BQ86">
            <v>0</v>
          </cell>
          <cell r="BR86">
            <v>0</v>
          </cell>
          <cell r="BS86">
            <v>0</v>
          </cell>
          <cell r="BT86">
            <v>0</v>
          </cell>
          <cell r="BU86">
            <v>0</v>
          </cell>
          <cell r="BV86">
            <v>0</v>
          </cell>
          <cell r="BW86">
            <v>0</v>
          </cell>
          <cell r="BX86">
            <v>1</v>
          </cell>
          <cell r="BY86">
            <v>2</v>
          </cell>
          <cell r="BZ86">
            <v>18</v>
          </cell>
          <cell r="CA86">
            <v>21</v>
          </cell>
          <cell r="CB86">
            <v>202</v>
          </cell>
          <cell r="CC86">
            <v>416</v>
          </cell>
          <cell r="CD86">
            <v>446</v>
          </cell>
          <cell r="CE86">
            <v>734</v>
          </cell>
          <cell r="CF86">
            <v>337</v>
          </cell>
        </row>
        <row r="87">
          <cell r="A87">
            <v>101</v>
          </cell>
          <cell r="B87" t="str">
            <v>Shared Technologies</v>
          </cell>
          <cell r="C87">
            <v>328179703901867</v>
          </cell>
          <cell r="D87">
            <v>138955</v>
          </cell>
          <cell r="E87">
            <v>0</v>
          </cell>
          <cell r="F87">
            <v>0</v>
          </cell>
          <cell r="G87">
            <v>0</v>
          </cell>
          <cell r="H87">
            <v>0</v>
          </cell>
          <cell r="I87">
            <v>0</v>
          </cell>
          <cell r="J87">
            <v>5</v>
          </cell>
          <cell r="K87">
            <v>5</v>
          </cell>
          <cell r="L87">
            <v>2</v>
          </cell>
          <cell r="M87">
            <v>5</v>
          </cell>
          <cell r="N87">
            <v>4</v>
          </cell>
          <cell r="O87">
            <v>0</v>
          </cell>
          <cell r="P87">
            <v>0</v>
          </cell>
          <cell r="Q87">
            <v>0</v>
          </cell>
          <cell r="R87">
            <v>0</v>
          </cell>
          <cell r="S87">
            <v>0</v>
          </cell>
          <cell r="T87">
            <v>1</v>
          </cell>
          <cell r="U87">
            <v>0</v>
          </cell>
          <cell r="V87">
            <v>0</v>
          </cell>
          <cell r="W87">
            <v>1</v>
          </cell>
          <cell r="X87">
            <v>1</v>
          </cell>
          <cell r="Y87">
            <v>0</v>
          </cell>
          <cell r="Z87">
            <v>0</v>
          </cell>
          <cell r="AA87">
            <v>0</v>
          </cell>
          <cell r="AB87">
            <v>0</v>
          </cell>
          <cell r="AC87">
            <v>0</v>
          </cell>
          <cell r="AD87">
            <v>1</v>
          </cell>
          <cell r="AE87">
            <v>4</v>
          </cell>
          <cell r="AF87">
            <v>3</v>
          </cell>
          <cell r="AG87">
            <v>3</v>
          </cell>
          <cell r="AH87">
            <v>16</v>
          </cell>
          <cell r="AI87">
            <v>0</v>
          </cell>
          <cell r="AJ87">
            <v>0</v>
          </cell>
          <cell r="AK87">
            <v>0</v>
          </cell>
          <cell r="AL87">
            <v>0</v>
          </cell>
          <cell r="AM87">
            <v>0</v>
          </cell>
          <cell r="AN87">
            <v>1</v>
          </cell>
          <cell r="AO87">
            <v>4</v>
          </cell>
          <cell r="AP87">
            <v>3</v>
          </cell>
          <cell r="AQ87">
            <v>3</v>
          </cell>
          <cell r="AR87">
            <v>16</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2</v>
          </cell>
          <cell r="BJ87">
            <v>0</v>
          </cell>
          <cell r="BK87">
            <v>5</v>
          </cell>
          <cell r="BL87">
            <v>4</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4</v>
          </cell>
          <cell r="CC87">
            <v>2</v>
          </cell>
          <cell r="CD87">
            <v>1</v>
          </cell>
          <cell r="CE87">
            <v>3</v>
          </cell>
          <cell r="CF87">
            <v>2</v>
          </cell>
        </row>
        <row r="88">
          <cell r="A88">
            <v>103</v>
          </cell>
          <cell r="B88" t="str">
            <v>Four Seasons Hotels</v>
          </cell>
          <cell r="C88">
            <v>106280431030</v>
          </cell>
          <cell r="D88">
            <v>145147</v>
          </cell>
          <cell r="E88">
            <v>0</v>
          </cell>
          <cell r="F88">
            <v>0</v>
          </cell>
          <cell r="G88">
            <v>113</v>
          </cell>
          <cell r="H88">
            <v>133</v>
          </cell>
          <cell r="I88">
            <v>2161</v>
          </cell>
          <cell r="J88">
            <v>1819</v>
          </cell>
          <cell r="K88">
            <v>864</v>
          </cell>
          <cell r="L88">
            <v>675</v>
          </cell>
          <cell r="M88">
            <v>390</v>
          </cell>
          <cell r="N88">
            <v>138</v>
          </cell>
          <cell r="O88">
            <v>0</v>
          </cell>
          <cell r="P88">
            <v>0</v>
          </cell>
          <cell r="Q88">
            <v>685</v>
          </cell>
          <cell r="R88">
            <v>1211</v>
          </cell>
          <cell r="S88">
            <v>9003</v>
          </cell>
          <cell r="T88">
            <v>16238</v>
          </cell>
          <cell r="U88">
            <v>13840</v>
          </cell>
          <cell r="V88">
            <v>5225</v>
          </cell>
          <cell r="W88">
            <v>1827</v>
          </cell>
          <cell r="X88">
            <v>868</v>
          </cell>
          <cell r="Y88">
            <v>0</v>
          </cell>
          <cell r="Z88">
            <v>0</v>
          </cell>
          <cell r="AA88">
            <v>2547</v>
          </cell>
          <cell r="AB88">
            <v>6241</v>
          </cell>
          <cell r="AC88">
            <v>71589</v>
          </cell>
          <cell r="AD88">
            <v>420060</v>
          </cell>
          <cell r="AE88">
            <v>519793</v>
          </cell>
          <cell r="AF88">
            <v>236300</v>
          </cell>
          <cell r="AG88">
            <v>78323</v>
          </cell>
          <cell r="AH88">
            <v>31759</v>
          </cell>
          <cell r="AI88">
            <v>0</v>
          </cell>
          <cell r="AJ88">
            <v>0</v>
          </cell>
          <cell r="AK88">
            <v>2547</v>
          </cell>
          <cell r="AL88">
            <v>6241</v>
          </cell>
          <cell r="AM88">
            <v>71591</v>
          </cell>
          <cell r="AN88">
            <v>420061</v>
          </cell>
          <cell r="AO88">
            <v>519795</v>
          </cell>
          <cell r="AP88">
            <v>236301</v>
          </cell>
          <cell r="AQ88">
            <v>78337</v>
          </cell>
          <cell r="AR88">
            <v>32509</v>
          </cell>
          <cell r="AS88">
            <v>0</v>
          </cell>
          <cell r="AT88">
            <v>0</v>
          </cell>
          <cell r="AU88">
            <v>0</v>
          </cell>
          <cell r="AV88">
            <v>0</v>
          </cell>
          <cell r="AW88">
            <v>222</v>
          </cell>
          <cell r="AX88">
            <v>653</v>
          </cell>
          <cell r="AY88">
            <v>385</v>
          </cell>
          <cell r="AZ88">
            <v>243</v>
          </cell>
          <cell r="BA88">
            <v>193</v>
          </cell>
          <cell r="BB88">
            <v>49</v>
          </cell>
          <cell r="BC88">
            <v>0</v>
          </cell>
          <cell r="BD88">
            <v>0</v>
          </cell>
          <cell r="BE88">
            <v>113</v>
          </cell>
          <cell r="BF88">
            <v>132</v>
          </cell>
          <cell r="BG88">
            <v>1831</v>
          </cell>
          <cell r="BH88">
            <v>1787</v>
          </cell>
          <cell r="BI88">
            <v>771</v>
          </cell>
          <cell r="BJ88">
            <v>609</v>
          </cell>
          <cell r="BK88">
            <v>344</v>
          </cell>
          <cell r="BL88">
            <v>122</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2</v>
          </cell>
          <cell r="CB88">
            <v>41</v>
          </cell>
          <cell r="CC88">
            <v>98</v>
          </cell>
          <cell r="CD88">
            <v>22</v>
          </cell>
          <cell r="CE88">
            <v>38</v>
          </cell>
          <cell r="CF88">
            <v>34</v>
          </cell>
        </row>
        <row r="89">
          <cell r="A89">
            <v>105</v>
          </cell>
          <cell r="B89" t="str">
            <v>Arkansas Children's Hospital</v>
          </cell>
          <cell r="C89">
            <v>112657538333</v>
          </cell>
          <cell r="D89">
            <v>146594</v>
          </cell>
          <cell r="E89">
            <v>0</v>
          </cell>
          <cell r="F89">
            <v>0</v>
          </cell>
          <cell r="G89">
            <v>4</v>
          </cell>
          <cell r="H89">
            <v>72</v>
          </cell>
          <cell r="I89">
            <v>211</v>
          </cell>
          <cell r="J89">
            <v>127</v>
          </cell>
          <cell r="K89">
            <v>166</v>
          </cell>
          <cell r="L89">
            <v>279</v>
          </cell>
          <cell r="M89">
            <v>296</v>
          </cell>
          <cell r="N89">
            <v>179</v>
          </cell>
          <cell r="O89">
            <v>0</v>
          </cell>
          <cell r="P89">
            <v>0</v>
          </cell>
          <cell r="Q89">
            <v>38</v>
          </cell>
          <cell r="R89">
            <v>389</v>
          </cell>
          <cell r="S89">
            <v>928</v>
          </cell>
          <cell r="T89">
            <v>729</v>
          </cell>
          <cell r="U89">
            <v>3373</v>
          </cell>
          <cell r="V89">
            <v>1680</v>
          </cell>
          <cell r="W89">
            <v>3599</v>
          </cell>
          <cell r="X89">
            <v>751</v>
          </cell>
          <cell r="Y89">
            <v>0</v>
          </cell>
          <cell r="Z89">
            <v>0</v>
          </cell>
          <cell r="AA89">
            <v>83</v>
          </cell>
          <cell r="AB89">
            <v>2821</v>
          </cell>
          <cell r="AC89">
            <v>6906</v>
          </cell>
          <cell r="AD89">
            <v>15273</v>
          </cell>
          <cell r="AE89">
            <v>48113</v>
          </cell>
          <cell r="AF89">
            <v>58080</v>
          </cell>
          <cell r="AG89">
            <v>136460</v>
          </cell>
          <cell r="AH89">
            <v>16489</v>
          </cell>
          <cell r="AI89">
            <v>0</v>
          </cell>
          <cell r="AJ89">
            <v>0</v>
          </cell>
          <cell r="AK89">
            <v>83</v>
          </cell>
          <cell r="AL89">
            <v>2821</v>
          </cell>
          <cell r="AM89">
            <v>6906</v>
          </cell>
          <cell r="AN89">
            <v>15273</v>
          </cell>
          <cell r="AO89">
            <v>48113</v>
          </cell>
          <cell r="AP89">
            <v>58080</v>
          </cell>
          <cell r="AQ89">
            <v>136505</v>
          </cell>
          <cell r="AR89">
            <v>17232</v>
          </cell>
          <cell r="AS89">
            <v>0</v>
          </cell>
          <cell r="AT89">
            <v>0</v>
          </cell>
          <cell r="AU89">
            <v>0</v>
          </cell>
          <cell r="AV89">
            <v>0</v>
          </cell>
          <cell r="AW89">
            <v>0</v>
          </cell>
          <cell r="AX89">
            <v>11</v>
          </cell>
          <cell r="AY89">
            <v>2</v>
          </cell>
          <cell r="AZ89">
            <v>32</v>
          </cell>
          <cell r="BA89">
            <v>9</v>
          </cell>
          <cell r="BB89">
            <v>10</v>
          </cell>
          <cell r="BC89">
            <v>0</v>
          </cell>
          <cell r="BD89">
            <v>0</v>
          </cell>
          <cell r="BE89">
            <v>3</v>
          </cell>
          <cell r="BF89">
            <v>55</v>
          </cell>
          <cell r="BG89">
            <v>200</v>
          </cell>
          <cell r="BH89">
            <v>107</v>
          </cell>
          <cell r="BI89">
            <v>146</v>
          </cell>
          <cell r="BJ89">
            <v>195</v>
          </cell>
          <cell r="BK89">
            <v>220</v>
          </cell>
          <cell r="BL89">
            <v>143</v>
          </cell>
          <cell r="BM89">
            <v>0</v>
          </cell>
          <cell r="BN89">
            <v>0</v>
          </cell>
          <cell r="BO89">
            <v>0</v>
          </cell>
          <cell r="BP89">
            <v>0</v>
          </cell>
          <cell r="BQ89">
            <v>0</v>
          </cell>
          <cell r="BR89">
            <v>0</v>
          </cell>
          <cell r="BS89">
            <v>0</v>
          </cell>
          <cell r="BT89">
            <v>0</v>
          </cell>
          <cell r="BU89">
            <v>0</v>
          </cell>
          <cell r="BV89">
            <v>0</v>
          </cell>
          <cell r="BW89">
            <v>0</v>
          </cell>
          <cell r="BX89">
            <v>0</v>
          </cell>
          <cell r="BY89">
            <v>1</v>
          </cell>
          <cell r="BZ89">
            <v>8</v>
          </cell>
          <cell r="CA89">
            <v>11</v>
          </cell>
          <cell r="CB89">
            <v>37</v>
          </cell>
          <cell r="CC89">
            <v>118</v>
          </cell>
          <cell r="CD89">
            <v>131</v>
          </cell>
          <cell r="CE89">
            <v>204</v>
          </cell>
          <cell r="CF89">
            <v>127</v>
          </cell>
        </row>
        <row r="90">
          <cell r="A90">
            <v>106</v>
          </cell>
          <cell r="B90" t="str">
            <v>Gilbane</v>
          </cell>
          <cell r="C90">
            <v>258541740902855</v>
          </cell>
          <cell r="D90">
            <v>146598</v>
          </cell>
          <cell r="E90">
            <v>0</v>
          </cell>
          <cell r="F90">
            <v>0</v>
          </cell>
          <cell r="G90">
            <v>0</v>
          </cell>
          <cell r="H90">
            <v>0</v>
          </cell>
          <cell r="I90">
            <v>0</v>
          </cell>
          <cell r="J90">
            <v>2</v>
          </cell>
          <cell r="K90">
            <v>1</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1</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1</v>
          </cell>
          <cell r="CD90">
            <v>0</v>
          </cell>
          <cell r="CE90">
            <v>0</v>
          </cell>
          <cell r="CF90">
            <v>0</v>
          </cell>
        </row>
        <row r="91">
          <cell r="A91">
            <v>107</v>
          </cell>
          <cell r="B91" t="str">
            <v>Brocade Communications Systems</v>
          </cell>
          <cell r="C91">
            <v>111983056070</v>
          </cell>
          <cell r="D91">
            <v>148421</v>
          </cell>
          <cell r="E91">
            <v>0</v>
          </cell>
          <cell r="F91">
            <v>0</v>
          </cell>
          <cell r="G91">
            <v>24</v>
          </cell>
          <cell r="H91">
            <v>36</v>
          </cell>
          <cell r="I91">
            <v>370</v>
          </cell>
          <cell r="J91">
            <v>492</v>
          </cell>
          <cell r="K91">
            <v>437</v>
          </cell>
          <cell r="L91">
            <v>161</v>
          </cell>
          <cell r="M91">
            <v>242</v>
          </cell>
          <cell r="N91">
            <v>82</v>
          </cell>
          <cell r="O91">
            <v>0</v>
          </cell>
          <cell r="P91">
            <v>0</v>
          </cell>
          <cell r="Q91">
            <v>4</v>
          </cell>
          <cell r="R91">
            <v>9</v>
          </cell>
          <cell r="S91">
            <v>63</v>
          </cell>
          <cell r="T91">
            <v>73</v>
          </cell>
          <cell r="U91">
            <v>75</v>
          </cell>
          <cell r="V91">
            <v>152</v>
          </cell>
          <cell r="W91">
            <v>66</v>
          </cell>
          <cell r="X91">
            <v>24</v>
          </cell>
          <cell r="Y91">
            <v>0</v>
          </cell>
          <cell r="Z91">
            <v>0</v>
          </cell>
          <cell r="AA91">
            <v>33</v>
          </cell>
          <cell r="AB91">
            <v>42</v>
          </cell>
          <cell r="AC91">
            <v>372</v>
          </cell>
          <cell r="AD91">
            <v>997</v>
          </cell>
          <cell r="AE91">
            <v>4341</v>
          </cell>
          <cell r="AF91">
            <v>3134</v>
          </cell>
          <cell r="AG91">
            <v>2294</v>
          </cell>
          <cell r="AH91">
            <v>733</v>
          </cell>
          <cell r="AI91">
            <v>0</v>
          </cell>
          <cell r="AJ91">
            <v>0</v>
          </cell>
          <cell r="AK91">
            <v>33</v>
          </cell>
          <cell r="AL91">
            <v>42</v>
          </cell>
          <cell r="AM91">
            <v>372</v>
          </cell>
          <cell r="AN91">
            <v>997</v>
          </cell>
          <cell r="AO91">
            <v>4341</v>
          </cell>
          <cell r="AP91">
            <v>3134</v>
          </cell>
          <cell r="AQ91">
            <v>2294</v>
          </cell>
          <cell r="AR91">
            <v>755</v>
          </cell>
          <cell r="AS91">
            <v>0</v>
          </cell>
          <cell r="AT91">
            <v>0</v>
          </cell>
          <cell r="AU91">
            <v>0</v>
          </cell>
          <cell r="AV91">
            <v>0</v>
          </cell>
          <cell r="AW91">
            <v>6</v>
          </cell>
          <cell r="AX91">
            <v>108</v>
          </cell>
          <cell r="AY91">
            <v>255</v>
          </cell>
          <cell r="AZ91">
            <v>28</v>
          </cell>
          <cell r="BA91">
            <v>80</v>
          </cell>
          <cell r="BB91">
            <v>39</v>
          </cell>
          <cell r="BC91">
            <v>0</v>
          </cell>
          <cell r="BD91">
            <v>0</v>
          </cell>
          <cell r="BE91">
            <v>2</v>
          </cell>
          <cell r="BF91">
            <v>4</v>
          </cell>
          <cell r="BG91">
            <v>89</v>
          </cell>
          <cell r="BH91">
            <v>101</v>
          </cell>
          <cell r="BI91">
            <v>327</v>
          </cell>
          <cell r="BJ91">
            <v>112</v>
          </cell>
          <cell r="BK91">
            <v>183</v>
          </cell>
          <cell r="BL91">
            <v>47</v>
          </cell>
          <cell r="BM91">
            <v>0</v>
          </cell>
          <cell r="BN91">
            <v>0</v>
          </cell>
          <cell r="BO91">
            <v>0</v>
          </cell>
          <cell r="BP91">
            <v>0</v>
          </cell>
          <cell r="BQ91">
            <v>0</v>
          </cell>
          <cell r="BR91">
            <v>0</v>
          </cell>
          <cell r="BS91">
            <v>0</v>
          </cell>
          <cell r="BT91">
            <v>0</v>
          </cell>
          <cell r="BU91">
            <v>0</v>
          </cell>
          <cell r="BV91">
            <v>0</v>
          </cell>
          <cell r="BW91">
            <v>0</v>
          </cell>
          <cell r="BX91">
            <v>0</v>
          </cell>
          <cell r="BY91">
            <v>2</v>
          </cell>
          <cell r="BZ91">
            <v>1</v>
          </cell>
          <cell r="CA91">
            <v>2</v>
          </cell>
          <cell r="CB91">
            <v>197</v>
          </cell>
          <cell r="CC91">
            <v>97</v>
          </cell>
          <cell r="CD91">
            <v>82</v>
          </cell>
          <cell r="CE91">
            <v>59</v>
          </cell>
          <cell r="CF91">
            <v>22</v>
          </cell>
        </row>
        <row r="92">
          <cell r="A92">
            <v>108</v>
          </cell>
          <cell r="B92" t="str">
            <v>CH2M Hill</v>
          </cell>
          <cell r="C92">
            <v>130017893696618</v>
          </cell>
          <cell r="D92">
            <v>149319</v>
          </cell>
          <cell r="E92">
            <v>0</v>
          </cell>
          <cell r="F92">
            <v>0</v>
          </cell>
          <cell r="G92">
            <v>0</v>
          </cell>
          <cell r="H92">
            <v>4</v>
          </cell>
          <cell r="I92">
            <v>24</v>
          </cell>
          <cell r="J92">
            <v>89</v>
          </cell>
          <cell r="K92">
            <v>231</v>
          </cell>
          <cell r="L92">
            <v>248</v>
          </cell>
          <cell r="M92">
            <v>221</v>
          </cell>
          <cell r="N92">
            <v>59</v>
          </cell>
          <cell r="O92">
            <v>0</v>
          </cell>
          <cell r="P92">
            <v>0</v>
          </cell>
          <cell r="Q92">
            <v>0</v>
          </cell>
          <cell r="R92">
            <v>0</v>
          </cell>
          <cell r="S92">
            <v>16</v>
          </cell>
          <cell r="T92">
            <v>74</v>
          </cell>
          <cell r="U92">
            <v>232</v>
          </cell>
          <cell r="V92">
            <v>425</v>
          </cell>
          <cell r="W92">
            <v>195</v>
          </cell>
          <cell r="X92">
            <v>37</v>
          </cell>
          <cell r="Y92">
            <v>0</v>
          </cell>
          <cell r="Z92">
            <v>0</v>
          </cell>
          <cell r="AA92">
            <v>0</v>
          </cell>
          <cell r="AB92">
            <v>0</v>
          </cell>
          <cell r="AC92">
            <v>44</v>
          </cell>
          <cell r="AD92">
            <v>656</v>
          </cell>
          <cell r="AE92">
            <v>2630</v>
          </cell>
          <cell r="AF92">
            <v>4912</v>
          </cell>
          <cell r="AG92">
            <v>1446</v>
          </cell>
          <cell r="AH92">
            <v>196</v>
          </cell>
          <cell r="AI92">
            <v>0</v>
          </cell>
          <cell r="AJ92">
            <v>0</v>
          </cell>
          <cell r="AK92">
            <v>0</v>
          </cell>
          <cell r="AL92">
            <v>0</v>
          </cell>
          <cell r="AM92">
            <v>44</v>
          </cell>
          <cell r="AN92">
            <v>656</v>
          </cell>
          <cell r="AO92">
            <v>2630</v>
          </cell>
          <cell r="AP92">
            <v>4912</v>
          </cell>
          <cell r="AQ92">
            <v>1446</v>
          </cell>
          <cell r="AR92">
            <v>199</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16</v>
          </cell>
          <cell r="BH92">
            <v>82</v>
          </cell>
          <cell r="BI92">
            <v>225</v>
          </cell>
          <cell r="BJ92">
            <v>245</v>
          </cell>
          <cell r="BK92">
            <v>214</v>
          </cell>
          <cell r="BL92">
            <v>57</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2</v>
          </cell>
          <cell r="CB92">
            <v>36</v>
          </cell>
          <cell r="CC92">
            <v>176</v>
          </cell>
          <cell r="CD92">
            <v>194</v>
          </cell>
          <cell r="CE92">
            <v>161</v>
          </cell>
          <cell r="CF92">
            <v>49</v>
          </cell>
        </row>
        <row r="93">
          <cell r="A93">
            <v>109</v>
          </cell>
          <cell r="B93" t="str">
            <v>J. M. Smucker</v>
          </cell>
          <cell r="C93">
            <v>117266245005679</v>
          </cell>
          <cell r="D93">
            <v>150279</v>
          </cell>
          <cell r="E93">
            <v>0</v>
          </cell>
          <cell r="F93">
            <v>0</v>
          </cell>
          <cell r="G93">
            <v>0</v>
          </cell>
          <cell r="H93">
            <v>0</v>
          </cell>
          <cell r="I93">
            <v>39</v>
          </cell>
          <cell r="J93">
            <v>152</v>
          </cell>
          <cell r="K93">
            <v>281</v>
          </cell>
          <cell r="L93">
            <v>292</v>
          </cell>
          <cell r="M93">
            <v>167</v>
          </cell>
          <cell r="N93">
            <v>55</v>
          </cell>
          <cell r="O93">
            <v>0</v>
          </cell>
          <cell r="P93">
            <v>0</v>
          </cell>
          <cell r="Q93">
            <v>0</v>
          </cell>
          <cell r="R93">
            <v>0</v>
          </cell>
          <cell r="S93">
            <v>97</v>
          </cell>
          <cell r="T93">
            <v>3475</v>
          </cell>
          <cell r="U93">
            <v>10211</v>
          </cell>
          <cell r="V93">
            <v>2682</v>
          </cell>
          <cell r="W93">
            <v>14753</v>
          </cell>
          <cell r="X93">
            <v>7048</v>
          </cell>
          <cell r="Y93">
            <v>0</v>
          </cell>
          <cell r="Z93">
            <v>0</v>
          </cell>
          <cell r="AA93">
            <v>0</v>
          </cell>
          <cell r="AB93">
            <v>0</v>
          </cell>
          <cell r="AC93">
            <v>485</v>
          </cell>
          <cell r="AD93">
            <v>20901</v>
          </cell>
          <cell r="AE93">
            <v>117243</v>
          </cell>
          <cell r="AF93">
            <v>141833</v>
          </cell>
          <cell r="AG93">
            <v>383618</v>
          </cell>
          <cell r="AH93">
            <v>84660</v>
          </cell>
          <cell r="AI93">
            <v>0</v>
          </cell>
          <cell r="AJ93">
            <v>0</v>
          </cell>
          <cell r="AK93">
            <v>0</v>
          </cell>
          <cell r="AL93">
            <v>0</v>
          </cell>
          <cell r="AM93">
            <v>485</v>
          </cell>
          <cell r="AN93">
            <v>20901</v>
          </cell>
          <cell r="AO93">
            <v>117244</v>
          </cell>
          <cell r="AP93">
            <v>141833</v>
          </cell>
          <cell r="AQ93">
            <v>383622</v>
          </cell>
          <cell r="AR93">
            <v>85653</v>
          </cell>
          <cell r="AS93">
            <v>0</v>
          </cell>
          <cell r="AT93">
            <v>0</v>
          </cell>
          <cell r="AU93">
            <v>0</v>
          </cell>
          <cell r="AV93">
            <v>0</v>
          </cell>
          <cell r="AW93">
            <v>2</v>
          </cell>
          <cell r="AX93">
            <v>0</v>
          </cell>
          <cell r="AY93">
            <v>0</v>
          </cell>
          <cell r="AZ93">
            <v>25</v>
          </cell>
          <cell r="BA93">
            <v>0</v>
          </cell>
          <cell r="BB93">
            <v>0</v>
          </cell>
          <cell r="BC93">
            <v>0</v>
          </cell>
          <cell r="BD93">
            <v>0</v>
          </cell>
          <cell r="BE93">
            <v>0</v>
          </cell>
          <cell r="BF93">
            <v>0</v>
          </cell>
          <cell r="BG93">
            <v>23</v>
          </cell>
          <cell r="BH93">
            <v>141</v>
          </cell>
          <cell r="BI93">
            <v>270</v>
          </cell>
          <cell r="BJ93">
            <v>264</v>
          </cell>
          <cell r="BK93">
            <v>167</v>
          </cell>
          <cell r="BL93">
            <v>55</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1</v>
          </cell>
          <cell r="CB93">
            <v>47</v>
          </cell>
          <cell r="CC93">
            <v>96</v>
          </cell>
          <cell r="CD93">
            <v>153</v>
          </cell>
          <cell r="CE93">
            <v>59</v>
          </cell>
          <cell r="CF93">
            <v>9</v>
          </cell>
        </row>
        <row r="94">
          <cell r="A94">
            <v>110</v>
          </cell>
          <cell r="B94" t="str">
            <v>Aéropostale</v>
          </cell>
          <cell r="C94">
            <v>57143807607</v>
          </cell>
          <cell r="D94">
            <v>155048</v>
          </cell>
          <cell r="E94">
            <v>0</v>
          </cell>
          <cell r="F94">
            <v>0</v>
          </cell>
          <cell r="G94">
            <v>91</v>
          </cell>
          <cell r="H94">
            <v>377</v>
          </cell>
          <cell r="I94">
            <v>623</v>
          </cell>
          <cell r="J94">
            <v>847</v>
          </cell>
          <cell r="K94">
            <v>1138</v>
          </cell>
          <cell r="L94">
            <v>800</v>
          </cell>
          <cell r="M94">
            <v>667</v>
          </cell>
          <cell r="N94">
            <v>276</v>
          </cell>
          <cell r="O94">
            <v>0</v>
          </cell>
          <cell r="P94">
            <v>0</v>
          </cell>
          <cell r="Q94">
            <v>2028</v>
          </cell>
          <cell r="R94">
            <v>18451</v>
          </cell>
          <cell r="S94">
            <v>45760</v>
          </cell>
          <cell r="T94">
            <v>104848</v>
          </cell>
          <cell r="U94">
            <v>113389</v>
          </cell>
          <cell r="V94">
            <v>55944</v>
          </cell>
          <cell r="W94">
            <v>10552</v>
          </cell>
          <cell r="X94">
            <v>1170</v>
          </cell>
          <cell r="Y94">
            <v>0</v>
          </cell>
          <cell r="Z94">
            <v>0</v>
          </cell>
          <cell r="AA94">
            <v>5781</v>
          </cell>
          <cell r="AB94">
            <v>97108</v>
          </cell>
          <cell r="AC94">
            <v>240241</v>
          </cell>
          <cell r="AD94">
            <v>3453083</v>
          </cell>
          <cell r="AE94">
            <v>9591831</v>
          </cell>
          <cell r="AF94">
            <v>22197552</v>
          </cell>
          <cell r="AG94">
            <v>4923200</v>
          </cell>
          <cell r="AH94">
            <v>157119</v>
          </cell>
          <cell r="AI94">
            <v>0</v>
          </cell>
          <cell r="AJ94">
            <v>0</v>
          </cell>
          <cell r="AK94">
            <v>5781</v>
          </cell>
          <cell r="AL94">
            <v>97108</v>
          </cell>
          <cell r="AM94">
            <v>240241</v>
          </cell>
          <cell r="AN94">
            <v>3453083</v>
          </cell>
          <cell r="AO94">
            <v>9591867</v>
          </cell>
          <cell r="AP94">
            <v>22197554</v>
          </cell>
          <cell r="AQ94">
            <v>4923225</v>
          </cell>
          <cell r="AR94">
            <v>159807</v>
          </cell>
          <cell r="AS94">
            <v>0</v>
          </cell>
          <cell r="AT94">
            <v>0</v>
          </cell>
          <cell r="AU94">
            <v>0</v>
          </cell>
          <cell r="AV94">
            <v>0</v>
          </cell>
          <cell r="AW94">
            <v>3</v>
          </cell>
          <cell r="AX94">
            <v>76</v>
          </cell>
          <cell r="AY94">
            <v>14</v>
          </cell>
          <cell r="AZ94">
            <v>0</v>
          </cell>
          <cell r="BA94">
            <v>0</v>
          </cell>
          <cell r="BB94">
            <v>0</v>
          </cell>
          <cell r="BC94">
            <v>0</v>
          </cell>
          <cell r="BD94">
            <v>0</v>
          </cell>
          <cell r="BE94">
            <v>0</v>
          </cell>
          <cell r="BF94">
            <v>154</v>
          </cell>
          <cell r="BG94">
            <v>198</v>
          </cell>
          <cell r="BH94">
            <v>711</v>
          </cell>
          <cell r="BI94">
            <v>999</v>
          </cell>
          <cell r="BJ94">
            <v>777</v>
          </cell>
          <cell r="BK94">
            <v>661</v>
          </cell>
          <cell r="BL94">
            <v>273</v>
          </cell>
          <cell r="BM94">
            <v>0</v>
          </cell>
          <cell r="BN94">
            <v>0</v>
          </cell>
          <cell r="BO94">
            <v>0</v>
          </cell>
          <cell r="BP94">
            <v>0</v>
          </cell>
          <cell r="BQ94">
            <v>0</v>
          </cell>
          <cell r="BR94">
            <v>0</v>
          </cell>
          <cell r="BS94">
            <v>0</v>
          </cell>
          <cell r="BT94">
            <v>0</v>
          </cell>
          <cell r="BU94">
            <v>0</v>
          </cell>
          <cell r="BV94">
            <v>0</v>
          </cell>
          <cell r="BW94">
            <v>0</v>
          </cell>
          <cell r="BX94">
            <v>0</v>
          </cell>
          <cell r="BY94">
            <v>20</v>
          </cell>
          <cell r="BZ94">
            <v>27</v>
          </cell>
          <cell r="CA94">
            <v>51</v>
          </cell>
          <cell r="CB94">
            <v>145</v>
          </cell>
          <cell r="CC94">
            <v>79</v>
          </cell>
          <cell r="CD94">
            <v>10</v>
          </cell>
          <cell r="CE94">
            <v>27</v>
          </cell>
          <cell r="CF94">
            <v>12</v>
          </cell>
        </row>
        <row r="95">
          <cell r="A95">
            <v>111</v>
          </cell>
          <cell r="B95" t="str">
            <v>MITRE</v>
          </cell>
          <cell r="C95">
            <v>151373044800</v>
          </cell>
          <cell r="D95">
            <v>155139</v>
          </cell>
          <cell r="E95">
            <v>0</v>
          </cell>
          <cell r="F95">
            <v>0</v>
          </cell>
          <cell r="G95">
            <v>125</v>
          </cell>
          <cell r="H95">
            <v>239</v>
          </cell>
          <cell r="I95">
            <v>56</v>
          </cell>
          <cell r="J95">
            <v>437</v>
          </cell>
          <cell r="K95">
            <v>467</v>
          </cell>
          <cell r="L95">
            <v>280</v>
          </cell>
          <cell r="M95">
            <v>295</v>
          </cell>
          <cell r="N95">
            <v>15</v>
          </cell>
          <cell r="O95">
            <v>0</v>
          </cell>
          <cell r="P95">
            <v>0</v>
          </cell>
          <cell r="Q95">
            <v>149</v>
          </cell>
          <cell r="R95">
            <v>548</v>
          </cell>
          <cell r="S95">
            <v>218</v>
          </cell>
          <cell r="T95">
            <v>943</v>
          </cell>
          <cell r="U95">
            <v>404</v>
          </cell>
          <cell r="V95">
            <v>110</v>
          </cell>
          <cell r="W95">
            <v>312</v>
          </cell>
          <cell r="X95">
            <v>54</v>
          </cell>
          <cell r="Y95">
            <v>0</v>
          </cell>
          <cell r="Z95">
            <v>0</v>
          </cell>
          <cell r="AA95">
            <v>373</v>
          </cell>
          <cell r="AB95">
            <v>596</v>
          </cell>
          <cell r="AC95">
            <v>247</v>
          </cell>
          <cell r="AD95">
            <v>3334</v>
          </cell>
          <cell r="AE95">
            <v>6094</v>
          </cell>
          <cell r="AF95">
            <v>4536</v>
          </cell>
          <cell r="AG95">
            <v>2799</v>
          </cell>
          <cell r="AH95">
            <v>175</v>
          </cell>
          <cell r="AI95">
            <v>0</v>
          </cell>
          <cell r="AJ95">
            <v>0</v>
          </cell>
          <cell r="AK95">
            <v>373</v>
          </cell>
          <cell r="AL95">
            <v>596</v>
          </cell>
          <cell r="AM95">
            <v>247</v>
          </cell>
          <cell r="AN95">
            <v>3334</v>
          </cell>
          <cell r="AO95">
            <v>6094</v>
          </cell>
          <cell r="AP95">
            <v>4536</v>
          </cell>
          <cell r="AQ95">
            <v>2799</v>
          </cell>
          <cell r="AR95">
            <v>176</v>
          </cell>
          <cell r="AS95">
            <v>0</v>
          </cell>
          <cell r="AT95">
            <v>0</v>
          </cell>
          <cell r="AU95">
            <v>0</v>
          </cell>
          <cell r="AV95">
            <v>0</v>
          </cell>
          <cell r="AW95">
            <v>0</v>
          </cell>
          <cell r="AX95">
            <v>25</v>
          </cell>
          <cell r="AY95">
            <v>46</v>
          </cell>
          <cell r="AZ95">
            <v>0</v>
          </cell>
          <cell r="BA95">
            <v>6</v>
          </cell>
          <cell r="BB95">
            <v>0</v>
          </cell>
          <cell r="BC95">
            <v>0</v>
          </cell>
          <cell r="BD95">
            <v>0</v>
          </cell>
          <cell r="BE95">
            <v>87</v>
          </cell>
          <cell r="BF95">
            <v>111</v>
          </cell>
          <cell r="BG95">
            <v>12</v>
          </cell>
          <cell r="BH95">
            <v>363</v>
          </cell>
          <cell r="BI95">
            <v>400</v>
          </cell>
          <cell r="BJ95">
            <v>216</v>
          </cell>
          <cell r="BK95">
            <v>280</v>
          </cell>
          <cell r="BL95">
            <v>15</v>
          </cell>
          <cell r="BM95">
            <v>0</v>
          </cell>
          <cell r="BN95">
            <v>0</v>
          </cell>
          <cell r="BO95">
            <v>0</v>
          </cell>
          <cell r="BP95">
            <v>0</v>
          </cell>
          <cell r="BQ95">
            <v>0</v>
          </cell>
          <cell r="BR95">
            <v>0</v>
          </cell>
          <cell r="BS95">
            <v>0</v>
          </cell>
          <cell r="BT95">
            <v>0</v>
          </cell>
          <cell r="BU95">
            <v>0</v>
          </cell>
          <cell r="BV95">
            <v>0</v>
          </cell>
          <cell r="BW95">
            <v>0</v>
          </cell>
          <cell r="BX95">
            <v>0</v>
          </cell>
          <cell r="BY95">
            <v>2</v>
          </cell>
          <cell r="BZ95">
            <v>21</v>
          </cell>
          <cell r="CA95">
            <v>0</v>
          </cell>
          <cell r="CB95">
            <v>28</v>
          </cell>
          <cell r="CC95">
            <v>119</v>
          </cell>
          <cell r="CD95">
            <v>119</v>
          </cell>
          <cell r="CE95">
            <v>101</v>
          </cell>
          <cell r="CF95">
            <v>9</v>
          </cell>
        </row>
        <row r="96">
          <cell r="A96">
            <v>112</v>
          </cell>
          <cell r="B96" t="str">
            <v>Grainger</v>
          </cell>
          <cell r="C96">
            <v>265544390144768</v>
          </cell>
          <cell r="D96">
            <v>157449</v>
          </cell>
          <cell r="E96">
            <v>0</v>
          </cell>
          <cell r="F96">
            <v>0</v>
          </cell>
          <cell r="G96">
            <v>0</v>
          </cell>
          <cell r="H96">
            <v>0</v>
          </cell>
          <cell r="I96">
            <v>7</v>
          </cell>
          <cell r="J96">
            <v>3</v>
          </cell>
          <cell r="K96">
            <v>3</v>
          </cell>
          <cell r="L96">
            <v>60</v>
          </cell>
          <cell r="M96">
            <v>296</v>
          </cell>
          <cell r="N96">
            <v>37</v>
          </cell>
          <cell r="O96">
            <v>0</v>
          </cell>
          <cell r="P96">
            <v>0</v>
          </cell>
          <cell r="Q96">
            <v>0</v>
          </cell>
          <cell r="R96">
            <v>0</v>
          </cell>
          <cell r="S96">
            <v>3</v>
          </cell>
          <cell r="T96">
            <v>2</v>
          </cell>
          <cell r="U96">
            <v>1</v>
          </cell>
          <cell r="V96">
            <v>25</v>
          </cell>
          <cell r="W96">
            <v>66</v>
          </cell>
          <cell r="X96">
            <v>12</v>
          </cell>
          <cell r="Y96">
            <v>0</v>
          </cell>
          <cell r="Z96">
            <v>0</v>
          </cell>
          <cell r="AA96">
            <v>0</v>
          </cell>
          <cell r="AB96">
            <v>0</v>
          </cell>
          <cell r="AC96">
            <v>12</v>
          </cell>
          <cell r="AD96">
            <v>2</v>
          </cell>
          <cell r="AE96">
            <v>15</v>
          </cell>
          <cell r="AF96">
            <v>527</v>
          </cell>
          <cell r="AG96">
            <v>1210</v>
          </cell>
          <cell r="AH96">
            <v>201</v>
          </cell>
          <cell r="AI96">
            <v>0</v>
          </cell>
          <cell r="AJ96">
            <v>0</v>
          </cell>
          <cell r="AK96">
            <v>0</v>
          </cell>
          <cell r="AL96">
            <v>0</v>
          </cell>
          <cell r="AM96">
            <v>12</v>
          </cell>
          <cell r="AN96">
            <v>2</v>
          </cell>
          <cell r="AO96">
            <v>15</v>
          </cell>
          <cell r="AP96">
            <v>527</v>
          </cell>
          <cell r="AQ96">
            <v>1210</v>
          </cell>
          <cell r="AR96">
            <v>207</v>
          </cell>
          <cell r="AS96">
            <v>0</v>
          </cell>
          <cell r="AT96">
            <v>0</v>
          </cell>
          <cell r="AU96">
            <v>0</v>
          </cell>
          <cell r="AV96">
            <v>0</v>
          </cell>
          <cell r="AW96">
            <v>0</v>
          </cell>
          <cell r="AX96">
            <v>0</v>
          </cell>
          <cell r="AY96">
            <v>0</v>
          </cell>
          <cell r="AZ96">
            <v>0</v>
          </cell>
          <cell r="BA96">
            <v>128</v>
          </cell>
          <cell r="BB96">
            <v>0</v>
          </cell>
          <cell r="BC96">
            <v>0</v>
          </cell>
          <cell r="BD96">
            <v>0</v>
          </cell>
          <cell r="BE96">
            <v>0</v>
          </cell>
          <cell r="BF96">
            <v>0</v>
          </cell>
          <cell r="BG96">
            <v>6</v>
          </cell>
          <cell r="BH96">
            <v>0</v>
          </cell>
          <cell r="BI96">
            <v>1</v>
          </cell>
          <cell r="BJ96">
            <v>59</v>
          </cell>
          <cell r="BK96">
            <v>138</v>
          </cell>
          <cell r="BL96">
            <v>35</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3</v>
          </cell>
          <cell r="CD96">
            <v>32</v>
          </cell>
          <cell r="CE96">
            <v>57</v>
          </cell>
          <cell r="CF96">
            <v>17</v>
          </cell>
        </row>
        <row r="97">
          <cell r="A97">
            <v>114</v>
          </cell>
          <cell r="B97" t="str">
            <v>Winchester Hospital</v>
          </cell>
          <cell r="C97">
            <v>107079996018373</v>
          </cell>
          <cell r="D97">
            <v>158157</v>
          </cell>
          <cell r="E97">
            <v>0</v>
          </cell>
          <cell r="F97">
            <v>0</v>
          </cell>
          <cell r="G97">
            <v>0</v>
          </cell>
          <cell r="H97">
            <v>7</v>
          </cell>
          <cell r="I97">
            <v>127</v>
          </cell>
          <cell r="J97">
            <v>188</v>
          </cell>
          <cell r="K97">
            <v>91</v>
          </cell>
          <cell r="L97">
            <v>54</v>
          </cell>
          <cell r="M97">
            <v>176</v>
          </cell>
          <cell r="N97">
            <v>62</v>
          </cell>
          <cell r="O97">
            <v>0</v>
          </cell>
          <cell r="P97">
            <v>0</v>
          </cell>
          <cell r="Q97">
            <v>0</v>
          </cell>
          <cell r="R97">
            <v>14</v>
          </cell>
          <cell r="S97">
            <v>111</v>
          </cell>
          <cell r="T97">
            <v>182</v>
          </cell>
          <cell r="U97">
            <v>662</v>
          </cell>
          <cell r="V97">
            <v>183</v>
          </cell>
          <cell r="W97">
            <v>394</v>
          </cell>
          <cell r="X97">
            <v>130</v>
          </cell>
          <cell r="Y97">
            <v>0</v>
          </cell>
          <cell r="Z97">
            <v>0</v>
          </cell>
          <cell r="AA97">
            <v>0</v>
          </cell>
          <cell r="AB97">
            <v>33</v>
          </cell>
          <cell r="AC97">
            <v>508</v>
          </cell>
          <cell r="AD97">
            <v>1363</v>
          </cell>
          <cell r="AE97">
            <v>5486</v>
          </cell>
          <cell r="AF97">
            <v>1377</v>
          </cell>
          <cell r="AG97">
            <v>3564</v>
          </cell>
          <cell r="AH97">
            <v>1341</v>
          </cell>
          <cell r="AI97">
            <v>0</v>
          </cell>
          <cell r="AJ97">
            <v>0</v>
          </cell>
          <cell r="AK97">
            <v>0</v>
          </cell>
          <cell r="AL97">
            <v>33</v>
          </cell>
          <cell r="AM97">
            <v>508</v>
          </cell>
          <cell r="AN97">
            <v>1363</v>
          </cell>
          <cell r="AO97">
            <v>5486</v>
          </cell>
          <cell r="AP97">
            <v>1377</v>
          </cell>
          <cell r="AQ97">
            <v>3564</v>
          </cell>
          <cell r="AR97">
            <v>1371</v>
          </cell>
          <cell r="AS97">
            <v>0</v>
          </cell>
          <cell r="AT97">
            <v>0</v>
          </cell>
          <cell r="AU97">
            <v>0</v>
          </cell>
          <cell r="AV97">
            <v>0</v>
          </cell>
          <cell r="AW97">
            <v>0</v>
          </cell>
          <cell r="AX97">
            <v>0</v>
          </cell>
          <cell r="AY97">
            <v>0</v>
          </cell>
          <cell r="AZ97">
            <v>0</v>
          </cell>
          <cell r="BA97">
            <v>6</v>
          </cell>
          <cell r="BB97">
            <v>12</v>
          </cell>
          <cell r="BC97">
            <v>0</v>
          </cell>
          <cell r="BD97">
            <v>0</v>
          </cell>
          <cell r="BE97">
            <v>0</v>
          </cell>
          <cell r="BF97">
            <v>4</v>
          </cell>
          <cell r="BG97">
            <v>127</v>
          </cell>
          <cell r="BH97">
            <v>65</v>
          </cell>
          <cell r="BI97">
            <v>46</v>
          </cell>
          <cell r="BJ97">
            <v>17</v>
          </cell>
          <cell r="BK97">
            <v>161</v>
          </cell>
          <cell r="BL97">
            <v>44</v>
          </cell>
          <cell r="BM97">
            <v>0</v>
          </cell>
          <cell r="BN97">
            <v>0</v>
          </cell>
          <cell r="BO97">
            <v>0</v>
          </cell>
          <cell r="BP97">
            <v>0</v>
          </cell>
          <cell r="BQ97">
            <v>0</v>
          </cell>
          <cell r="BR97">
            <v>0</v>
          </cell>
          <cell r="BS97">
            <v>0</v>
          </cell>
          <cell r="BT97">
            <v>0</v>
          </cell>
          <cell r="BU97">
            <v>0</v>
          </cell>
          <cell r="BV97">
            <v>0</v>
          </cell>
          <cell r="BW97">
            <v>0</v>
          </cell>
          <cell r="BX97">
            <v>0</v>
          </cell>
          <cell r="BY97">
            <v>0</v>
          </cell>
          <cell r="BZ97">
            <v>1</v>
          </cell>
          <cell r="CA97">
            <v>5</v>
          </cell>
          <cell r="CB97">
            <v>46</v>
          </cell>
          <cell r="CC97">
            <v>83</v>
          </cell>
          <cell r="CD97">
            <v>23</v>
          </cell>
          <cell r="CE97">
            <v>49</v>
          </cell>
          <cell r="CF97">
            <v>22</v>
          </cell>
        </row>
        <row r="98">
          <cell r="A98">
            <v>115</v>
          </cell>
          <cell r="B98" t="str">
            <v>Monsanto</v>
          </cell>
          <cell r="C98">
            <v>44495818682</v>
          </cell>
          <cell r="D98">
            <v>158519</v>
          </cell>
          <cell r="E98">
            <v>0</v>
          </cell>
          <cell r="F98">
            <v>0</v>
          </cell>
          <cell r="G98">
            <v>190</v>
          </cell>
          <cell r="H98">
            <v>71</v>
          </cell>
          <cell r="I98">
            <v>2</v>
          </cell>
          <cell r="J98">
            <v>1</v>
          </cell>
          <cell r="K98">
            <v>9</v>
          </cell>
          <cell r="L98">
            <v>94</v>
          </cell>
          <cell r="M98">
            <v>203</v>
          </cell>
          <cell r="N98">
            <v>49</v>
          </cell>
          <cell r="O98">
            <v>0</v>
          </cell>
          <cell r="P98">
            <v>0</v>
          </cell>
          <cell r="Q98">
            <v>942</v>
          </cell>
          <cell r="R98">
            <v>1410</v>
          </cell>
          <cell r="S98">
            <v>210</v>
          </cell>
          <cell r="T98">
            <v>571</v>
          </cell>
          <cell r="U98">
            <v>1136</v>
          </cell>
          <cell r="V98">
            <v>7506</v>
          </cell>
          <cell r="W98">
            <v>10214</v>
          </cell>
          <cell r="X98">
            <v>1038</v>
          </cell>
          <cell r="Y98">
            <v>0</v>
          </cell>
          <cell r="Z98">
            <v>0</v>
          </cell>
          <cell r="AA98">
            <v>262</v>
          </cell>
          <cell r="AB98">
            <v>289</v>
          </cell>
          <cell r="AC98">
            <v>95</v>
          </cell>
          <cell r="AD98">
            <v>108</v>
          </cell>
          <cell r="AE98">
            <v>1585</v>
          </cell>
          <cell r="AF98">
            <v>16916</v>
          </cell>
          <cell r="AG98">
            <v>32125</v>
          </cell>
          <cell r="AH98">
            <v>6562</v>
          </cell>
          <cell r="AI98">
            <v>0</v>
          </cell>
          <cell r="AJ98">
            <v>0</v>
          </cell>
          <cell r="AK98">
            <v>267</v>
          </cell>
          <cell r="AL98">
            <v>341</v>
          </cell>
          <cell r="AM98">
            <v>95</v>
          </cell>
          <cell r="AN98">
            <v>108</v>
          </cell>
          <cell r="AO98">
            <v>1585</v>
          </cell>
          <cell r="AP98">
            <v>16936</v>
          </cell>
          <cell r="AQ98">
            <v>32197</v>
          </cell>
          <cell r="AR98">
            <v>7236</v>
          </cell>
          <cell r="AS98">
            <v>0</v>
          </cell>
          <cell r="AT98">
            <v>0</v>
          </cell>
          <cell r="AU98">
            <v>0</v>
          </cell>
          <cell r="AV98">
            <v>0</v>
          </cell>
          <cell r="AW98">
            <v>0</v>
          </cell>
          <cell r="AX98">
            <v>0</v>
          </cell>
          <cell r="AY98">
            <v>0</v>
          </cell>
          <cell r="AZ98">
            <v>0</v>
          </cell>
          <cell r="BA98">
            <v>1</v>
          </cell>
          <cell r="BB98">
            <v>0</v>
          </cell>
          <cell r="BC98">
            <v>0</v>
          </cell>
          <cell r="BD98">
            <v>0</v>
          </cell>
          <cell r="BE98">
            <v>78</v>
          </cell>
          <cell r="BF98">
            <v>7</v>
          </cell>
          <cell r="BG98">
            <v>2</v>
          </cell>
          <cell r="BH98">
            <v>0</v>
          </cell>
          <cell r="BI98">
            <v>7</v>
          </cell>
          <cell r="BJ98">
            <v>64</v>
          </cell>
          <cell r="BK98">
            <v>159</v>
          </cell>
          <cell r="BL98">
            <v>31</v>
          </cell>
          <cell r="BM98">
            <v>0</v>
          </cell>
          <cell r="BN98">
            <v>0</v>
          </cell>
          <cell r="BO98">
            <v>0</v>
          </cell>
          <cell r="BP98">
            <v>0</v>
          </cell>
          <cell r="BQ98">
            <v>0</v>
          </cell>
          <cell r="BR98">
            <v>0</v>
          </cell>
          <cell r="BS98">
            <v>0</v>
          </cell>
          <cell r="BT98">
            <v>0</v>
          </cell>
          <cell r="BU98">
            <v>0</v>
          </cell>
          <cell r="BV98">
            <v>0</v>
          </cell>
          <cell r="BW98">
            <v>0</v>
          </cell>
          <cell r="BX98">
            <v>0</v>
          </cell>
          <cell r="BY98">
            <v>1</v>
          </cell>
          <cell r="BZ98">
            <v>1</v>
          </cell>
          <cell r="CA98">
            <v>0</v>
          </cell>
          <cell r="CB98">
            <v>0</v>
          </cell>
          <cell r="CC98">
            <v>6</v>
          </cell>
          <cell r="CD98">
            <v>50</v>
          </cell>
          <cell r="CE98">
            <v>114</v>
          </cell>
          <cell r="CF98">
            <v>19</v>
          </cell>
        </row>
        <row r="99">
          <cell r="A99">
            <v>116</v>
          </cell>
          <cell r="B99" t="str">
            <v>FedEx</v>
          </cell>
          <cell r="C99">
            <v>150993094945648</v>
          </cell>
          <cell r="D99">
            <v>160454</v>
          </cell>
          <cell r="E99">
            <v>0</v>
          </cell>
          <cell r="F99">
            <v>0</v>
          </cell>
          <cell r="G99">
            <v>0</v>
          </cell>
          <cell r="H99">
            <v>31</v>
          </cell>
          <cell r="I99">
            <v>168</v>
          </cell>
          <cell r="J99">
            <v>174</v>
          </cell>
          <cell r="K99">
            <v>275</v>
          </cell>
          <cell r="L99">
            <v>483</v>
          </cell>
          <cell r="M99">
            <v>434</v>
          </cell>
          <cell r="N99">
            <v>136</v>
          </cell>
          <cell r="O99">
            <v>0</v>
          </cell>
          <cell r="P99">
            <v>0</v>
          </cell>
          <cell r="Q99">
            <v>0</v>
          </cell>
          <cell r="R99">
            <v>372</v>
          </cell>
          <cell r="S99">
            <v>1331</v>
          </cell>
          <cell r="T99">
            <v>7827</v>
          </cell>
          <cell r="U99">
            <v>49903</v>
          </cell>
          <cell r="V99">
            <v>48807</v>
          </cell>
          <cell r="W99">
            <v>31724</v>
          </cell>
          <cell r="X99">
            <v>8232</v>
          </cell>
          <cell r="Y99">
            <v>0</v>
          </cell>
          <cell r="Z99">
            <v>0</v>
          </cell>
          <cell r="AA99">
            <v>0</v>
          </cell>
          <cell r="AB99">
            <v>1196</v>
          </cell>
          <cell r="AC99">
            <v>5634</v>
          </cell>
          <cell r="AD99">
            <v>61646</v>
          </cell>
          <cell r="AE99">
            <v>541149</v>
          </cell>
          <cell r="AF99">
            <v>930609</v>
          </cell>
          <cell r="AG99">
            <v>732474</v>
          </cell>
          <cell r="AH99">
            <v>181552</v>
          </cell>
          <cell r="AI99">
            <v>0</v>
          </cell>
          <cell r="AJ99">
            <v>0</v>
          </cell>
          <cell r="AK99">
            <v>0</v>
          </cell>
          <cell r="AL99">
            <v>1202</v>
          </cell>
          <cell r="AM99">
            <v>5634</v>
          </cell>
          <cell r="AN99">
            <v>61646</v>
          </cell>
          <cell r="AO99">
            <v>541152</v>
          </cell>
          <cell r="AP99">
            <v>930611</v>
          </cell>
          <cell r="AQ99">
            <v>732483</v>
          </cell>
          <cell r="AR99">
            <v>183096</v>
          </cell>
          <cell r="AS99">
            <v>0</v>
          </cell>
          <cell r="AT99">
            <v>0</v>
          </cell>
          <cell r="AU99">
            <v>0</v>
          </cell>
          <cell r="AV99">
            <v>0</v>
          </cell>
          <cell r="AW99">
            <v>0</v>
          </cell>
          <cell r="AX99">
            <v>4</v>
          </cell>
          <cell r="AY99">
            <v>0</v>
          </cell>
          <cell r="AZ99">
            <v>21</v>
          </cell>
          <cell r="BA99">
            <v>0</v>
          </cell>
          <cell r="BB99">
            <v>17</v>
          </cell>
          <cell r="BC99">
            <v>0</v>
          </cell>
          <cell r="BD99">
            <v>0</v>
          </cell>
          <cell r="BE99">
            <v>0</v>
          </cell>
          <cell r="BF99">
            <v>2</v>
          </cell>
          <cell r="BG99">
            <v>32</v>
          </cell>
          <cell r="BH99">
            <v>165</v>
          </cell>
          <cell r="BI99">
            <v>256</v>
          </cell>
          <cell r="BJ99">
            <v>335</v>
          </cell>
          <cell r="BK99">
            <v>337</v>
          </cell>
          <cell r="BL99">
            <v>118</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6</v>
          </cell>
          <cell r="CC99">
            <v>100</v>
          </cell>
          <cell r="CD99">
            <v>258</v>
          </cell>
          <cell r="CE99">
            <v>157</v>
          </cell>
          <cell r="CF99">
            <v>45</v>
          </cell>
        </row>
        <row r="100">
          <cell r="A100">
            <v>117</v>
          </cell>
          <cell r="B100" t="str">
            <v>Orrick Herrington &amp; Sutcliffe</v>
          </cell>
          <cell r="C100">
            <v>123116581045529</v>
          </cell>
          <cell r="D100">
            <v>160507</v>
          </cell>
          <cell r="E100">
            <v>0</v>
          </cell>
          <cell r="F100">
            <v>0</v>
          </cell>
          <cell r="G100">
            <v>0</v>
          </cell>
          <cell r="H100">
            <v>48</v>
          </cell>
          <cell r="I100">
            <v>1</v>
          </cell>
          <cell r="J100">
            <v>3</v>
          </cell>
          <cell r="K100">
            <v>1</v>
          </cell>
          <cell r="L100">
            <v>6</v>
          </cell>
          <cell r="M100">
            <v>12</v>
          </cell>
          <cell r="N100">
            <v>0</v>
          </cell>
          <cell r="O100">
            <v>0</v>
          </cell>
          <cell r="P100">
            <v>0</v>
          </cell>
          <cell r="Q100">
            <v>0</v>
          </cell>
          <cell r="R100">
            <v>0</v>
          </cell>
          <cell r="S100">
            <v>0</v>
          </cell>
          <cell r="T100">
            <v>0</v>
          </cell>
          <cell r="U100">
            <v>0</v>
          </cell>
          <cell r="V100">
            <v>1</v>
          </cell>
          <cell r="W100">
            <v>0</v>
          </cell>
          <cell r="X100">
            <v>0</v>
          </cell>
          <cell r="Y100">
            <v>0</v>
          </cell>
          <cell r="Z100">
            <v>0</v>
          </cell>
          <cell r="AA100">
            <v>0</v>
          </cell>
          <cell r="AB100">
            <v>42</v>
          </cell>
          <cell r="AC100">
            <v>2</v>
          </cell>
          <cell r="AD100">
            <v>9</v>
          </cell>
          <cell r="AE100">
            <v>7</v>
          </cell>
          <cell r="AF100">
            <v>58</v>
          </cell>
          <cell r="AG100">
            <v>33</v>
          </cell>
          <cell r="AH100">
            <v>0</v>
          </cell>
          <cell r="AI100">
            <v>0</v>
          </cell>
          <cell r="AJ100">
            <v>0</v>
          </cell>
          <cell r="AK100">
            <v>0</v>
          </cell>
          <cell r="AL100">
            <v>42</v>
          </cell>
          <cell r="AM100">
            <v>2</v>
          </cell>
          <cell r="AN100">
            <v>9</v>
          </cell>
          <cell r="AO100">
            <v>7</v>
          </cell>
          <cell r="AP100">
            <v>58</v>
          </cell>
          <cell r="AQ100">
            <v>33</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44</v>
          </cell>
          <cell r="BG100">
            <v>1</v>
          </cell>
          <cell r="BH100">
            <v>1</v>
          </cell>
          <cell r="BI100">
            <v>1</v>
          </cell>
          <cell r="BJ100">
            <v>6</v>
          </cell>
          <cell r="BK100">
            <v>11</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4</v>
          </cell>
          <cell r="CA100">
            <v>0</v>
          </cell>
          <cell r="CB100">
            <v>1</v>
          </cell>
          <cell r="CC100">
            <v>0</v>
          </cell>
          <cell r="CD100">
            <v>2</v>
          </cell>
          <cell r="CE100">
            <v>3</v>
          </cell>
          <cell r="CF100">
            <v>0</v>
          </cell>
        </row>
        <row r="101">
          <cell r="A101">
            <v>118</v>
          </cell>
          <cell r="B101" t="str">
            <v>LifeBridge Health</v>
          </cell>
          <cell r="C101">
            <v>193538150681786</v>
          </cell>
          <cell r="D101">
            <v>164075</v>
          </cell>
          <cell r="E101">
            <v>0</v>
          </cell>
          <cell r="F101">
            <v>0</v>
          </cell>
          <cell r="G101">
            <v>0</v>
          </cell>
          <cell r="H101">
            <v>0</v>
          </cell>
          <cell r="I101">
            <v>159</v>
          </cell>
          <cell r="J101">
            <v>875</v>
          </cell>
          <cell r="K101">
            <v>629</v>
          </cell>
          <cell r="L101">
            <v>480</v>
          </cell>
          <cell r="M101">
            <v>756</v>
          </cell>
          <cell r="N101">
            <v>775</v>
          </cell>
          <cell r="O101">
            <v>0</v>
          </cell>
          <cell r="P101">
            <v>0</v>
          </cell>
          <cell r="Q101">
            <v>0</v>
          </cell>
          <cell r="R101">
            <v>0</v>
          </cell>
          <cell r="S101">
            <v>19</v>
          </cell>
          <cell r="T101">
            <v>281</v>
          </cell>
          <cell r="U101">
            <v>357</v>
          </cell>
          <cell r="V101">
            <v>158</v>
          </cell>
          <cell r="W101">
            <v>221</v>
          </cell>
          <cell r="X101">
            <v>121</v>
          </cell>
          <cell r="Y101">
            <v>0</v>
          </cell>
          <cell r="Z101">
            <v>0</v>
          </cell>
          <cell r="AA101">
            <v>0</v>
          </cell>
          <cell r="AB101">
            <v>0</v>
          </cell>
          <cell r="AC101">
            <v>122</v>
          </cell>
          <cell r="AD101">
            <v>2858</v>
          </cell>
          <cell r="AE101">
            <v>5554</v>
          </cell>
          <cell r="AF101">
            <v>2156</v>
          </cell>
          <cell r="AG101">
            <v>4162</v>
          </cell>
          <cell r="AH101">
            <v>3283</v>
          </cell>
          <cell r="AI101">
            <v>0</v>
          </cell>
          <cell r="AJ101">
            <v>0</v>
          </cell>
          <cell r="AK101">
            <v>0</v>
          </cell>
          <cell r="AL101">
            <v>0</v>
          </cell>
          <cell r="AM101">
            <v>122</v>
          </cell>
          <cell r="AN101">
            <v>2858</v>
          </cell>
          <cell r="AO101">
            <v>5554</v>
          </cell>
          <cell r="AP101">
            <v>2156</v>
          </cell>
          <cell r="AQ101">
            <v>4162</v>
          </cell>
          <cell r="AR101">
            <v>3304</v>
          </cell>
          <cell r="AS101">
            <v>0</v>
          </cell>
          <cell r="AT101">
            <v>0</v>
          </cell>
          <cell r="AU101">
            <v>0</v>
          </cell>
          <cell r="AV101">
            <v>0</v>
          </cell>
          <cell r="AW101">
            <v>0</v>
          </cell>
          <cell r="AX101">
            <v>157</v>
          </cell>
          <cell r="AY101">
            <v>303</v>
          </cell>
          <cell r="AZ101">
            <v>72</v>
          </cell>
          <cell r="BA101">
            <v>22</v>
          </cell>
          <cell r="BB101">
            <v>55</v>
          </cell>
          <cell r="BC101">
            <v>0</v>
          </cell>
          <cell r="BD101">
            <v>0</v>
          </cell>
          <cell r="BE101">
            <v>0</v>
          </cell>
          <cell r="BF101">
            <v>0</v>
          </cell>
          <cell r="BG101">
            <v>99</v>
          </cell>
          <cell r="BH101">
            <v>509</v>
          </cell>
          <cell r="BI101">
            <v>365</v>
          </cell>
          <cell r="BJ101">
            <v>314</v>
          </cell>
          <cell r="BK101">
            <v>483</v>
          </cell>
          <cell r="BL101">
            <v>690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324</v>
          </cell>
          <cell r="CC101">
            <v>303</v>
          </cell>
          <cell r="CD101">
            <v>293</v>
          </cell>
          <cell r="CE101">
            <v>372</v>
          </cell>
          <cell r="CF101">
            <v>114</v>
          </cell>
        </row>
        <row r="102">
          <cell r="A102">
            <v>119</v>
          </cell>
          <cell r="B102" t="str">
            <v>Herman Miller</v>
          </cell>
          <cell r="C102">
            <v>162638622561</v>
          </cell>
          <cell r="D102">
            <v>164234</v>
          </cell>
          <cell r="E102">
            <v>0</v>
          </cell>
          <cell r="F102">
            <v>0</v>
          </cell>
          <cell r="G102">
            <v>131</v>
          </cell>
          <cell r="H102">
            <v>126</v>
          </cell>
          <cell r="I102">
            <v>97</v>
          </cell>
          <cell r="J102">
            <v>420</v>
          </cell>
          <cell r="K102">
            <v>358</v>
          </cell>
          <cell r="L102">
            <v>240</v>
          </cell>
          <cell r="M102">
            <v>414</v>
          </cell>
          <cell r="N102">
            <v>81</v>
          </cell>
          <cell r="O102">
            <v>0</v>
          </cell>
          <cell r="P102">
            <v>0</v>
          </cell>
          <cell r="Q102">
            <v>45</v>
          </cell>
          <cell r="R102">
            <v>115</v>
          </cell>
          <cell r="S102">
            <v>451</v>
          </cell>
          <cell r="T102">
            <v>1780</v>
          </cell>
          <cell r="U102">
            <v>1323</v>
          </cell>
          <cell r="V102">
            <v>227</v>
          </cell>
          <cell r="W102">
            <v>263</v>
          </cell>
          <cell r="X102">
            <v>68</v>
          </cell>
          <cell r="Y102">
            <v>0</v>
          </cell>
          <cell r="Z102">
            <v>0</v>
          </cell>
          <cell r="AA102">
            <v>286</v>
          </cell>
          <cell r="AB102">
            <v>574</v>
          </cell>
          <cell r="AC102">
            <v>3291</v>
          </cell>
          <cell r="AD102">
            <v>43030</v>
          </cell>
          <cell r="AE102">
            <v>53380</v>
          </cell>
          <cell r="AF102">
            <v>16529</v>
          </cell>
          <cell r="AG102">
            <v>16637</v>
          </cell>
          <cell r="AH102">
            <v>3818</v>
          </cell>
          <cell r="AI102">
            <v>0</v>
          </cell>
          <cell r="AJ102">
            <v>0</v>
          </cell>
          <cell r="AK102">
            <v>286</v>
          </cell>
          <cell r="AL102">
            <v>574</v>
          </cell>
          <cell r="AM102">
            <v>3291</v>
          </cell>
          <cell r="AN102">
            <v>43030</v>
          </cell>
          <cell r="AO102">
            <v>53381</v>
          </cell>
          <cell r="AP102">
            <v>16529</v>
          </cell>
          <cell r="AQ102">
            <v>16647</v>
          </cell>
          <cell r="AR102">
            <v>3899</v>
          </cell>
          <cell r="AS102">
            <v>0</v>
          </cell>
          <cell r="AT102">
            <v>0</v>
          </cell>
          <cell r="AU102">
            <v>0</v>
          </cell>
          <cell r="AV102">
            <v>0</v>
          </cell>
          <cell r="AW102">
            <v>0</v>
          </cell>
          <cell r="AX102">
            <v>28</v>
          </cell>
          <cell r="AY102">
            <v>0</v>
          </cell>
          <cell r="AZ102">
            <v>14</v>
          </cell>
          <cell r="BA102">
            <v>0</v>
          </cell>
          <cell r="BB102">
            <v>0</v>
          </cell>
          <cell r="BC102">
            <v>0</v>
          </cell>
          <cell r="BD102">
            <v>0</v>
          </cell>
          <cell r="BE102">
            <v>52</v>
          </cell>
          <cell r="BF102">
            <v>94</v>
          </cell>
          <cell r="BG102">
            <v>83</v>
          </cell>
          <cell r="BH102">
            <v>368</v>
          </cell>
          <cell r="BI102">
            <v>336</v>
          </cell>
          <cell r="BJ102">
            <v>205</v>
          </cell>
          <cell r="BK102">
            <v>295</v>
          </cell>
          <cell r="BL102">
            <v>65</v>
          </cell>
          <cell r="BM102">
            <v>0</v>
          </cell>
          <cell r="BN102">
            <v>0</v>
          </cell>
          <cell r="BO102">
            <v>0</v>
          </cell>
          <cell r="BP102">
            <v>0</v>
          </cell>
          <cell r="BQ102">
            <v>0</v>
          </cell>
          <cell r="BR102">
            <v>0</v>
          </cell>
          <cell r="BS102">
            <v>0</v>
          </cell>
          <cell r="BT102">
            <v>0</v>
          </cell>
          <cell r="BU102">
            <v>0</v>
          </cell>
          <cell r="BV102">
            <v>0</v>
          </cell>
          <cell r="BW102">
            <v>0</v>
          </cell>
          <cell r="BX102">
            <v>0</v>
          </cell>
          <cell r="BY102">
            <v>2</v>
          </cell>
          <cell r="BZ102">
            <v>2</v>
          </cell>
          <cell r="CA102">
            <v>13</v>
          </cell>
          <cell r="CB102">
            <v>154</v>
          </cell>
          <cell r="CC102">
            <v>255</v>
          </cell>
          <cell r="CD102">
            <v>148</v>
          </cell>
          <cell r="CE102">
            <v>198</v>
          </cell>
          <cell r="CF102">
            <v>61</v>
          </cell>
        </row>
        <row r="103">
          <cell r="A103">
            <v>120</v>
          </cell>
          <cell r="B103" t="str">
            <v>Texas Instruments</v>
          </cell>
          <cell r="C103">
            <v>234443101357</v>
          </cell>
          <cell r="D103">
            <v>170312</v>
          </cell>
          <cell r="E103">
            <v>0</v>
          </cell>
          <cell r="F103">
            <v>0</v>
          </cell>
          <cell r="G103">
            <v>0</v>
          </cell>
          <cell r="H103">
            <v>34</v>
          </cell>
          <cell r="I103">
            <v>185</v>
          </cell>
          <cell r="J103">
            <v>359</v>
          </cell>
          <cell r="K103">
            <v>1144</v>
          </cell>
          <cell r="L103">
            <v>1155</v>
          </cell>
          <cell r="M103">
            <v>1064</v>
          </cell>
          <cell r="N103">
            <v>302</v>
          </cell>
          <cell r="O103">
            <v>0</v>
          </cell>
          <cell r="P103">
            <v>0</v>
          </cell>
          <cell r="Q103">
            <v>0</v>
          </cell>
          <cell r="R103">
            <v>3</v>
          </cell>
          <cell r="S103">
            <v>89</v>
          </cell>
          <cell r="T103">
            <v>439</v>
          </cell>
          <cell r="U103">
            <v>1809</v>
          </cell>
          <cell r="V103">
            <v>1270</v>
          </cell>
          <cell r="W103">
            <v>755</v>
          </cell>
          <cell r="X103">
            <v>226</v>
          </cell>
          <cell r="Y103">
            <v>0</v>
          </cell>
          <cell r="Z103">
            <v>0</v>
          </cell>
          <cell r="AA103">
            <v>0</v>
          </cell>
          <cell r="AB103">
            <v>171</v>
          </cell>
          <cell r="AC103">
            <v>1226</v>
          </cell>
          <cell r="AD103">
            <v>7912</v>
          </cell>
          <cell r="AE103">
            <v>71286</v>
          </cell>
          <cell r="AF103">
            <v>133224</v>
          </cell>
          <cell r="AG103">
            <v>211601</v>
          </cell>
          <cell r="AH103">
            <v>60166</v>
          </cell>
          <cell r="AI103">
            <v>0</v>
          </cell>
          <cell r="AJ103">
            <v>0</v>
          </cell>
          <cell r="AK103">
            <v>0</v>
          </cell>
          <cell r="AL103">
            <v>171</v>
          </cell>
          <cell r="AM103">
            <v>1226</v>
          </cell>
          <cell r="AN103">
            <v>7912</v>
          </cell>
          <cell r="AO103">
            <v>71286</v>
          </cell>
          <cell r="AP103">
            <v>133224</v>
          </cell>
          <cell r="AQ103">
            <v>211601</v>
          </cell>
          <cell r="AR103">
            <v>60232</v>
          </cell>
          <cell r="AS103">
            <v>0</v>
          </cell>
          <cell r="AT103">
            <v>0</v>
          </cell>
          <cell r="AU103">
            <v>0</v>
          </cell>
          <cell r="AV103">
            <v>0</v>
          </cell>
          <cell r="AW103">
            <v>0</v>
          </cell>
          <cell r="AX103">
            <v>39</v>
          </cell>
          <cell r="AY103">
            <v>226</v>
          </cell>
          <cell r="AZ103">
            <v>189</v>
          </cell>
          <cell r="BA103">
            <v>55</v>
          </cell>
          <cell r="BB103">
            <v>32</v>
          </cell>
          <cell r="BC103">
            <v>0</v>
          </cell>
          <cell r="BD103">
            <v>0</v>
          </cell>
          <cell r="BE103">
            <v>0</v>
          </cell>
          <cell r="BF103">
            <v>33</v>
          </cell>
          <cell r="BG103">
            <v>164</v>
          </cell>
          <cell r="BH103">
            <v>310</v>
          </cell>
          <cell r="BI103">
            <v>1037</v>
          </cell>
          <cell r="BJ103">
            <v>1091</v>
          </cell>
          <cell r="BK103">
            <v>1051</v>
          </cell>
          <cell r="BL103">
            <v>298</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1</v>
          </cell>
          <cell r="CA103">
            <v>4</v>
          </cell>
          <cell r="CB103">
            <v>122</v>
          </cell>
          <cell r="CC103">
            <v>691</v>
          </cell>
          <cell r="CD103">
            <v>527</v>
          </cell>
          <cell r="CE103">
            <v>134</v>
          </cell>
          <cell r="CF103">
            <v>9</v>
          </cell>
        </row>
        <row r="104">
          <cell r="A104">
            <v>121</v>
          </cell>
          <cell r="B104" t="str">
            <v>Vanderbilt University</v>
          </cell>
          <cell r="C104">
            <v>99104920858</v>
          </cell>
          <cell r="D104">
            <v>170946</v>
          </cell>
          <cell r="E104">
            <v>0</v>
          </cell>
          <cell r="F104">
            <v>0</v>
          </cell>
          <cell r="G104">
            <v>48</v>
          </cell>
          <cell r="H104">
            <v>4</v>
          </cell>
          <cell r="I104">
            <v>16</v>
          </cell>
          <cell r="J104">
            <v>149</v>
          </cell>
          <cell r="K104">
            <v>182</v>
          </cell>
          <cell r="L104">
            <v>107</v>
          </cell>
          <cell r="M104">
            <v>99</v>
          </cell>
          <cell r="N104">
            <v>47</v>
          </cell>
          <cell r="O104">
            <v>0</v>
          </cell>
          <cell r="P104">
            <v>0</v>
          </cell>
          <cell r="Q104">
            <v>2</v>
          </cell>
          <cell r="R104">
            <v>0</v>
          </cell>
          <cell r="S104">
            <v>36</v>
          </cell>
          <cell r="T104">
            <v>1154</v>
          </cell>
          <cell r="U104">
            <v>1356</v>
          </cell>
          <cell r="V104">
            <v>1825</v>
          </cell>
          <cell r="W104">
            <v>1522</v>
          </cell>
          <cell r="X104">
            <v>881</v>
          </cell>
          <cell r="Y104">
            <v>0</v>
          </cell>
          <cell r="Z104">
            <v>0</v>
          </cell>
          <cell r="AA104">
            <v>21</v>
          </cell>
          <cell r="AB104">
            <v>30</v>
          </cell>
          <cell r="AC104">
            <v>211</v>
          </cell>
          <cell r="AD104">
            <v>26820</v>
          </cell>
          <cell r="AE104">
            <v>37767</v>
          </cell>
          <cell r="AF104">
            <v>48951</v>
          </cell>
          <cell r="AG104">
            <v>39218</v>
          </cell>
          <cell r="AH104">
            <v>15249</v>
          </cell>
          <cell r="AI104">
            <v>0</v>
          </cell>
          <cell r="AJ104">
            <v>0</v>
          </cell>
          <cell r="AK104">
            <v>21</v>
          </cell>
          <cell r="AL104">
            <v>30</v>
          </cell>
          <cell r="AM104">
            <v>211</v>
          </cell>
          <cell r="AN104">
            <v>26820</v>
          </cell>
          <cell r="AO104">
            <v>37767</v>
          </cell>
          <cell r="AP104">
            <v>48951</v>
          </cell>
          <cell r="AQ104">
            <v>39218</v>
          </cell>
          <cell r="AR104">
            <v>15640</v>
          </cell>
          <cell r="AS104">
            <v>0</v>
          </cell>
          <cell r="AT104">
            <v>0</v>
          </cell>
          <cell r="AU104">
            <v>0</v>
          </cell>
          <cell r="AV104">
            <v>0</v>
          </cell>
          <cell r="AW104">
            <v>0</v>
          </cell>
          <cell r="AX104">
            <v>13</v>
          </cell>
          <cell r="AY104">
            <v>0</v>
          </cell>
          <cell r="AZ104">
            <v>0</v>
          </cell>
          <cell r="BA104">
            <v>24</v>
          </cell>
          <cell r="BB104">
            <v>0</v>
          </cell>
          <cell r="BC104">
            <v>0</v>
          </cell>
          <cell r="BD104">
            <v>0</v>
          </cell>
          <cell r="BE104">
            <v>0</v>
          </cell>
          <cell r="BF104">
            <v>3</v>
          </cell>
          <cell r="BG104">
            <v>16</v>
          </cell>
          <cell r="BH104">
            <v>120</v>
          </cell>
          <cell r="BI104">
            <v>180</v>
          </cell>
          <cell r="BJ104">
            <v>104</v>
          </cell>
          <cell r="BK104">
            <v>77</v>
          </cell>
          <cell r="BL104">
            <v>29</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1</v>
          </cell>
          <cell r="CA104">
            <v>0</v>
          </cell>
          <cell r="CB104">
            <v>17</v>
          </cell>
          <cell r="CC104">
            <v>108</v>
          </cell>
          <cell r="CD104">
            <v>44</v>
          </cell>
          <cell r="CE104">
            <v>32</v>
          </cell>
          <cell r="CF104">
            <v>19</v>
          </cell>
        </row>
        <row r="105">
          <cell r="A105">
            <v>122</v>
          </cell>
          <cell r="B105" t="str">
            <v>Sherwin-Williams</v>
          </cell>
          <cell r="C105">
            <v>309180132920</v>
          </cell>
          <cell r="D105">
            <v>172209</v>
          </cell>
          <cell r="E105">
            <v>0</v>
          </cell>
          <cell r="F105">
            <v>0</v>
          </cell>
          <cell r="G105">
            <v>0</v>
          </cell>
          <cell r="H105">
            <v>25</v>
          </cell>
          <cell r="I105">
            <v>198</v>
          </cell>
          <cell r="J105">
            <v>143</v>
          </cell>
          <cell r="K105">
            <v>278</v>
          </cell>
          <cell r="L105">
            <v>326</v>
          </cell>
          <cell r="M105">
            <v>211</v>
          </cell>
          <cell r="N105">
            <v>49</v>
          </cell>
          <cell r="O105">
            <v>0</v>
          </cell>
          <cell r="P105">
            <v>0</v>
          </cell>
          <cell r="Q105">
            <v>0</v>
          </cell>
          <cell r="R105">
            <v>253</v>
          </cell>
          <cell r="S105">
            <v>1604</v>
          </cell>
          <cell r="T105">
            <v>8327</v>
          </cell>
          <cell r="U105">
            <v>20752</v>
          </cell>
          <cell r="V105">
            <v>14688</v>
          </cell>
          <cell r="W105">
            <v>6574</v>
          </cell>
          <cell r="X105">
            <v>1762</v>
          </cell>
          <cell r="Y105">
            <v>0</v>
          </cell>
          <cell r="Z105">
            <v>0</v>
          </cell>
          <cell r="AA105">
            <v>0</v>
          </cell>
          <cell r="AB105">
            <v>237</v>
          </cell>
          <cell r="AC105">
            <v>2774</v>
          </cell>
          <cell r="AD105">
            <v>11019</v>
          </cell>
          <cell r="AE105">
            <v>63941</v>
          </cell>
          <cell r="AF105">
            <v>213781</v>
          </cell>
          <cell r="AG105">
            <v>211912</v>
          </cell>
          <cell r="AH105">
            <v>67549</v>
          </cell>
          <cell r="AI105">
            <v>0</v>
          </cell>
          <cell r="AJ105">
            <v>0</v>
          </cell>
          <cell r="AK105">
            <v>0</v>
          </cell>
          <cell r="AL105">
            <v>237</v>
          </cell>
          <cell r="AM105">
            <v>2774</v>
          </cell>
          <cell r="AN105">
            <v>11019</v>
          </cell>
          <cell r="AO105">
            <v>63941</v>
          </cell>
          <cell r="AP105">
            <v>213785</v>
          </cell>
          <cell r="AQ105">
            <v>211918</v>
          </cell>
          <cell r="AR105">
            <v>67958</v>
          </cell>
          <cell r="AS105">
            <v>0</v>
          </cell>
          <cell r="AT105">
            <v>0</v>
          </cell>
          <cell r="AU105">
            <v>0</v>
          </cell>
          <cell r="AV105">
            <v>0</v>
          </cell>
          <cell r="AW105">
            <v>0</v>
          </cell>
          <cell r="AX105">
            <v>0</v>
          </cell>
          <cell r="AY105">
            <v>0</v>
          </cell>
          <cell r="AZ105">
            <v>0</v>
          </cell>
          <cell r="BA105">
            <v>11</v>
          </cell>
          <cell r="BB105">
            <v>0</v>
          </cell>
          <cell r="BC105">
            <v>0</v>
          </cell>
          <cell r="BD105">
            <v>0</v>
          </cell>
          <cell r="BE105">
            <v>0</v>
          </cell>
          <cell r="BF105">
            <v>19</v>
          </cell>
          <cell r="BG105">
            <v>173</v>
          </cell>
          <cell r="BH105">
            <v>131</v>
          </cell>
          <cell r="BI105">
            <v>272</v>
          </cell>
          <cell r="BJ105">
            <v>301</v>
          </cell>
          <cell r="BK105">
            <v>119</v>
          </cell>
          <cell r="BL105">
            <v>32</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2</v>
          </cell>
          <cell r="CA105">
            <v>10</v>
          </cell>
          <cell r="CB105">
            <v>58</v>
          </cell>
          <cell r="CC105">
            <v>202</v>
          </cell>
          <cell r="CD105">
            <v>181</v>
          </cell>
          <cell r="CE105">
            <v>97</v>
          </cell>
          <cell r="CF105">
            <v>33</v>
          </cell>
        </row>
        <row r="106">
          <cell r="A106">
            <v>123</v>
          </cell>
          <cell r="B106" t="str">
            <v>SRA International</v>
          </cell>
          <cell r="C106">
            <v>45726451297</v>
          </cell>
          <cell r="D106">
            <v>172387</v>
          </cell>
          <cell r="E106">
            <v>0</v>
          </cell>
          <cell r="F106">
            <v>0</v>
          </cell>
          <cell r="G106">
            <v>1</v>
          </cell>
          <cell r="H106">
            <v>13</v>
          </cell>
          <cell r="I106">
            <v>170</v>
          </cell>
          <cell r="J106">
            <v>131</v>
          </cell>
          <cell r="K106">
            <v>77</v>
          </cell>
          <cell r="L106">
            <v>1</v>
          </cell>
          <cell r="M106">
            <v>113</v>
          </cell>
          <cell r="N106">
            <v>40</v>
          </cell>
          <cell r="O106">
            <v>0</v>
          </cell>
          <cell r="P106">
            <v>0</v>
          </cell>
          <cell r="Q106">
            <v>0</v>
          </cell>
          <cell r="R106">
            <v>6</v>
          </cell>
          <cell r="S106">
            <v>46</v>
          </cell>
          <cell r="T106">
            <v>34</v>
          </cell>
          <cell r="U106">
            <v>41</v>
          </cell>
          <cell r="V106">
            <v>0</v>
          </cell>
          <cell r="W106">
            <v>14</v>
          </cell>
          <cell r="X106">
            <v>17</v>
          </cell>
          <cell r="Y106">
            <v>0</v>
          </cell>
          <cell r="Z106">
            <v>0</v>
          </cell>
          <cell r="AA106">
            <v>0</v>
          </cell>
          <cell r="AB106">
            <v>5</v>
          </cell>
          <cell r="AC106">
            <v>66</v>
          </cell>
          <cell r="AD106">
            <v>153</v>
          </cell>
          <cell r="AE106">
            <v>234</v>
          </cell>
          <cell r="AF106">
            <v>0</v>
          </cell>
          <cell r="AG106">
            <v>170</v>
          </cell>
          <cell r="AH106">
            <v>71</v>
          </cell>
          <cell r="AI106">
            <v>0</v>
          </cell>
          <cell r="AJ106">
            <v>0</v>
          </cell>
          <cell r="AK106">
            <v>0</v>
          </cell>
          <cell r="AL106">
            <v>5</v>
          </cell>
          <cell r="AM106">
            <v>66</v>
          </cell>
          <cell r="AN106">
            <v>153</v>
          </cell>
          <cell r="AO106">
            <v>234</v>
          </cell>
          <cell r="AP106">
            <v>0</v>
          </cell>
          <cell r="AQ106">
            <v>170</v>
          </cell>
          <cell r="AR106">
            <v>71</v>
          </cell>
          <cell r="AS106">
            <v>0</v>
          </cell>
          <cell r="AT106">
            <v>0</v>
          </cell>
          <cell r="AU106">
            <v>0</v>
          </cell>
          <cell r="AV106">
            <v>0</v>
          </cell>
          <cell r="AW106">
            <v>6</v>
          </cell>
          <cell r="AX106">
            <v>107</v>
          </cell>
          <cell r="AY106">
            <v>34</v>
          </cell>
          <cell r="AZ106">
            <v>0</v>
          </cell>
          <cell r="BA106">
            <v>0</v>
          </cell>
          <cell r="BB106">
            <v>0</v>
          </cell>
          <cell r="BC106">
            <v>0</v>
          </cell>
          <cell r="BD106">
            <v>0</v>
          </cell>
          <cell r="BE106">
            <v>0</v>
          </cell>
          <cell r="BF106">
            <v>6</v>
          </cell>
          <cell r="BG106">
            <v>32</v>
          </cell>
          <cell r="BH106">
            <v>13</v>
          </cell>
          <cell r="BI106">
            <v>31</v>
          </cell>
          <cell r="BJ106">
            <v>0</v>
          </cell>
          <cell r="BK106">
            <v>93</v>
          </cell>
          <cell r="BL106">
            <v>39</v>
          </cell>
          <cell r="BM106">
            <v>0</v>
          </cell>
          <cell r="BN106">
            <v>0</v>
          </cell>
          <cell r="BO106">
            <v>0</v>
          </cell>
          <cell r="BP106">
            <v>0</v>
          </cell>
          <cell r="BQ106">
            <v>0</v>
          </cell>
          <cell r="BR106">
            <v>0</v>
          </cell>
          <cell r="BS106">
            <v>0</v>
          </cell>
          <cell r="BT106">
            <v>0</v>
          </cell>
          <cell r="BU106">
            <v>0</v>
          </cell>
          <cell r="BV106">
            <v>0</v>
          </cell>
          <cell r="BW106">
            <v>0</v>
          </cell>
          <cell r="BX106">
            <v>0</v>
          </cell>
          <cell r="BY106">
            <v>1</v>
          </cell>
          <cell r="BZ106">
            <v>1</v>
          </cell>
          <cell r="CA106">
            <v>6</v>
          </cell>
          <cell r="CB106">
            <v>13</v>
          </cell>
          <cell r="CC106">
            <v>24</v>
          </cell>
          <cell r="CD106">
            <v>0</v>
          </cell>
          <cell r="CE106">
            <v>62</v>
          </cell>
          <cell r="CF106">
            <v>35</v>
          </cell>
        </row>
        <row r="107">
          <cell r="A107">
            <v>124</v>
          </cell>
          <cell r="B107" t="str">
            <v>David Weekley Homes</v>
          </cell>
          <cell r="C107">
            <v>8146864018</v>
          </cell>
          <cell r="D107">
            <v>175439</v>
          </cell>
          <cell r="E107">
            <v>0</v>
          </cell>
          <cell r="F107">
            <v>35</v>
          </cell>
          <cell r="G107">
            <v>1</v>
          </cell>
          <cell r="H107">
            <v>15</v>
          </cell>
          <cell r="I107">
            <v>331</v>
          </cell>
          <cell r="J107">
            <v>74</v>
          </cell>
          <cell r="K107">
            <v>291</v>
          </cell>
          <cell r="L107">
            <v>795</v>
          </cell>
          <cell r="M107">
            <v>786</v>
          </cell>
          <cell r="N107">
            <v>359</v>
          </cell>
          <cell r="O107">
            <v>0</v>
          </cell>
          <cell r="P107">
            <v>10</v>
          </cell>
          <cell r="Q107">
            <v>0</v>
          </cell>
          <cell r="R107">
            <v>2</v>
          </cell>
          <cell r="S107">
            <v>58</v>
          </cell>
          <cell r="T107">
            <v>280</v>
          </cell>
          <cell r="U107">
            <v>1145</v>
          </cell>
          <cell r="V107">
            <v>3686</v>
          </cell>
          <cell r="W107">
            <v>5687</v>
          </cell>
          <cell r="X107">
            <v>3195</v>
          </cell>
          <cell r="Y107">
            <v>0</v>
          </cell>
          <cell r="Z107">
            <v>79</v>
          </cell>
          <cell r="AA107">
            <v>1</v>
          </cell>
          <cell r="AB107">
            <v>28</v>
          </cell>
          <cell r="AC107">
            <v>392</v>
          </cell>
          <cell r="AD107">
            <v>1644</v>
          </cell>
          <cell r="AE107">
            <v>9611</v>
          </cell>
          <cell r="AF107">
            <v>18051</v>
          </cell>
          <cell r="AG107">
            <v>23309</v>
          </cell>
          <cell r="AH107">
            <v>20504</v>
          </cell>
          <cell r="AI107">
            <v>0</v>
          </cell>
          <cell r="AJ107">
            <v>79</v>
          </cell>
          <cell r="AK107">
            <v>1</v>
          </cell>
          <cell r="AL107">
            <v>28</v>
          </cell>
          <cell r="AM107">
            <v>392</v>
          </cell>
          <cell r="AN107">
            <v>1644</v>
          </cell>
          <cell r="AO107">
            <v>9611</v>
          </cell>
          <cell r="AP107">
            <v>18051</v>
          </cell>
          <cell r="AQ107">
            <v>23315</v>
          </cell>
          <cell r="AR107">
            <v>20915</v>
          </cell>
          <cell r="AS107">
            <v>0</v>
          </cell>
          <cell r="AT107">
            <v>0</v>
          </cell>
          <cell r="AU107">
            <v>0</v>
          </cell>
          <cell r="AV107">
            <v>0</v>
          </cell>
          <cell r="AW107">
            <v>0</v>
          </cell>
          <cell r="AX107">
            <v>0</v>
          </cell>
          <cell r="AY107">
            <v>0</v>
          </cell>
          <cell r="AZ107">
            <v>0</v>
          </cell>
          <cell r="BA107">
            <v>3</v>
          </cell>
          <cell r="BB107">
            <v>0</v>
          </cell>
          <cell r="BC107">
            <v>0</v>
          </cell>
          <cell r="BD107">
            <v>35</v>
          </cell>
          <cell r="BE107">
            <v>0</v>
          </cell>
          <cell r="BF107">
            <v>13</v>
          </cell>
          <cell r="BG107">
            <v>324</v>
          </cell>
          <cell r="BH107">
            <v>67</v>
          </cell>
          <cell r="BI107">
            <v>289</v>
          </cell>
          <cell r="BJ107">
            <v>607</v>
          </cell>
          <cell r="BK107">
            <v>346</v>
          </cell>
          <cell r="BL107">
            <v>103</v>
          </cell>
          <cell r="BM107">
            <v>0</v>
          </cell>
          <cell r="BN107">
            <v>0</v>
          </cell>
          <cell r="BO107">
            <v>0</v>
          </cell>
          <cell r="BP107">
            <v>0</v>
          </cell>
          <cell r="BQ107">
            <v>0</v>
          </cell>
          <cell r="BR107">
            <v>0</v>
          </cell>
          <cell r="BS107">
            <v>0</v>
          </cell>
          <cell r="BT107">
            <v>0</v>
          </cell>
          <cell r="BU107">
            <v>0</v>
          </cell>
          <cell r="BV107">
            <v>0</v>
          </cell>
          <cell r="BW107">
            <v>0</v>
          </cell>
          <cell r="BX107">
            <v>35</v>
          </cell>
          <cell r="BY107">
            <v>1</v>
          </cell>
          <cell r="BZ107">
            <v>0</v>
          </cell>
          <cell r="CA107">
            <v>1</v>
          </cell>
          <cell r="CB107">
            <v>49</v>
          </cell>
          <cell r="CC107">
            <v>201</v>
          </cell>
          <cell r="CD107">
            <v>606</v>
          </cell>
          <cell r="CE107">
            <v>580</v>
          </cell>
          <cell r="CF107">
            <v>331</v>
          </cell>
        </row>
        <row r="108">
          <cell r="A108">
            <v>126</v>
          </cell>
          <cell r="B108" t="str">
            <v>ARI, Automotive Resources International</v>
          </cell>
          <cell r="C108">
            <v>282991730710</v>
          </cell>
          <cell r="D108">
            <v>177254</v>
          </cell>
          <cell r="E108">
            <v>0</v>
          </cell>
          <cell r="F108">
            <v>0</v>
          </cell>
          <cell r="G108">
            <v>1</v>
          </cell>
          <cell r="H108">
            <v>1</v>
          </cell>
          <cell r="I108">
            <v>0</v>
          </cell>
          <cell r="J108">
            <v>508</v>
          </cell>
          <cell r="K108">
            <v>319</v>
          </cell>
          <cell r="L108">
            <v>431</v>
          </cell>
          <cell r="M108">
            <v>296</v>
          </cell>
          <cell r="N108">
            <v>225</v>
          </cell>
          <cell r="O108">
            <v>0</v>
          </cell>
          <cell r="P108">
            <v>0</v>
          </cell>
          <cell r="Q108">
            <v>0</v>
          </cell>
          <cell r="R108">
            <v>0</v>
          </cell>
          <cell r="S108">
            <v>0</v>
          </cell>
          <cell r="T108">
            <v>7</v>
          </cell>
          <cell r="U108">
            <v>35</v>
          </cell>
          <cell r="V108">
            <v>25</v>
          </cell>
          <cell r="W108">
            <v>35</v>
          </cell>
          <cell r="X108">
            <v>72</v>
          </cell>
          <cell r="Y108">
            <v>0</v>
          </cell>
          <cell r="Z108">
            <v>0</v>
          </cell>
          <cell r="AA108">
            <v>0</v>
          </cell>
          <cell r="AB108">
            <v>0</v>
          </cell>
          <cell r="AC108">
            <v>0</v>
          </cell>
          <cell r="AD108">
            <v>144</v>
          </cell>
          <cell r="AE108">
            <v>751</v>
          </cell>
          <cell r="AF108">
            <v>940</v>
          </cell>
          <cell r="AG108">
            <v>560</v>
          </cell>
          <cell r="AH108">
            <v>788</v>
          </cell>
          <cell r="AI108">
            <v>0</v>
          </cell>
          <cell r="AJ108">
            <v>0</v>
          </cell>
          <cell r="AK108">
            <v>0</v>
          </cell>
          <cell r="AL108">
            <v>0</v>
          </cell>
          <cell r="AM108">
            <v>0</v>
          </cell>
          <cell r="AN108">
            <v>144</v>
          </cell>
          <cell r="AO108">
            <v>751</v>
          </cell>
          <cell r="AP108">
            <v>940</v>
          </cell>
          <cell r="AQ108">
            <v>560</v>
          </cell>
          <cell r="AR108">
            <v>825</v>
          </cell>
          <cell r="AS108">
            <v>0</v>
          </cell>
          <cell r="AT108">
            <v>0</v>
          </cell>
          <cell r="AU108">
            <v>0</v>
          </cell>
          <cell r="AV108">
            <v>0</v>
          </cell>
          <cell r="AW108">
            <v>0</v>
          </cell>
          <cell r="AX108">
            <v>45</v>
          </cell>
          <cell r="AY108">
            <v>27</v>
          </cell>
          <cell r="AZ108">
            <v>8</v>
          </cell>
          <cell r="BA108">
            <v>1</v>
          </cell>
          <cell r="BB108">
            <v>85</v>
          </cell>
          <cell r="BC108">
            <v>0</v>
          </cell>
          <cell r="BD108">
            <v>0</v>
          </cell>
          <cell r="BE108">
            <v>0</v>
          </cell>
          <cell r="BF108">
            <v>0</v>
          </cell>
          <cell r="BG108">
            <v>0</v>
          </cell>
          <cell r="BH108">
            <v>241</v>
          </cell>
          <cell r="BI108">
            <v>87</v>
          </cell>
          <cell r="BJ108">
            <v>41</v>
          </cell>
          <cell r="BK108">
            <v>30</v>
          </cell>
          <cell r="BL108">
            <v>17</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272</v>
          </cell>
          <cell r="CC108">
            <v>179</v>
          </cell>
          <cell r="CD108">
            <v>80</v>
          </cell>
          <cell r="CE108">
            <v>70</v>
          </cell>
          <cell r="CF108">
            <v>14</v>
          </cell>
        </row>
        <row r="109">
          <cell r="A109">
            <v>127</v>
          </cell>
          <cell r="B109" t="str">
            <v>WellStar Health System</v>
          </cell>
          <cell r="C109">
            <v>94455639888</v>
          </cell>
          <cell r="D109">
            <v>179475</v>
          </cell>
          <cell r="E109">
            <v>0</v>
          </cell>
          <cell r="F109">
            <v>0</v>
          </cell>
          <cell r="G109">
            <v>109</v>
          </cell>
          <cell r="H109">
            <v>0</v>
          </cell>
          <cell r="I109">
            <v>2</v>
          </cell>
          <cell r="J109">
            <v>50</v>
          </cell>
          <cell r="K109">
            <v>577</v>
          </cell>
          <cell r="L109">
            <v>778</v>
          </cell>
          <cell r="M109">
            <v>592</v>
          </cell>
          <cell r="N109">
            <v>221</v>
          </cell>
          <cell r="O109">
            <v>0</v>
          </cell>
          <cell r="P109">
            <v>0</v>
          </cell>
          <cell r="Q109">
            <v>3</v>
          </cell>
          <cell r="R109">
            <v>0</v>
          </cell>
          <cell r="S109">
            <v>2</v>
          </cell>
          <cell r="T109">
            <v>22</v>
          </cell>
          <cell r="U109">
            <v>557</v>
          </cell>
          <cell r="V109">
            <v>2093</v>
          </cell>
          <cell r="W109">
            <v>2007</v>
          </cell>
          <cell r="X109">
            <v>476</v>
          </cell>
          <cell r="Y109">
            <v>0</v>
          </cell>
          <cell r="Z109">
            <v>0</v>
          </cell>
          <cell r="AA109">
            <v>15</v>
          </cell>
          <cell r="AB109">
            <v>0</v>
          </cell>
          <cell r="AC109">
            <v>1</v>
          </cell>
          <cell r="AD109">
            <v>466</v>
          </cell>
          <cell r="AE109">
            <v>7321</v>
          </cell>
          <cell r="AF109">
            <v>39997</v>
          </cell>
          <cell r="AG109">
            <v>31724</v>
          </cell>
          <cell r="AH109">
            <v>5591</v>
          </cell>
          <cell r="AI109">
            <v>0</v>
          </cell>
          <cell r="AJ109">
            <v>0</v>
          </cell>
          <cell r="AK109">
            <v>15</v>
          </cell>
          <cell r="AL109">
            <v>0</v>
          </cell>
          <cell r="AM109">
            <v>1</v>
          </cell>
          <cell r="AN109">
            <v>466</v>
          </cell>
          <cell r="AO109">
            <v>7321</v>
          </cell>
          <cell r="AP109">
            <v>39997</v>
          </cell>
          <cell r="AQ109">
            <v>31724</v>
          </cell>
          <cell r="AR109">
            <v>5699</v>
          </cell>
          <cell r="AS109">
            <v>0</v>
          </cell>
          <cell r="AT109">
            <v>0</v>
          </cell>
          <cell r="AU109">
            <v>0</v>
          </cell>
          <cell r="AV109">
            <v>0</v>
          </cell>
          <cell r="AW109">
            <v>0</v>
          </cell>
          <cell r="AX109">
            <v>6</v>
          </cell>
          <cell r="AY109">
            <v>0</v>
          </cell>
          <cell r="AZ109">
            <v>74</v>
          </cell>
          <cell r="BA109">
            <v>18</v>
          </cell>
          <cell r="BB109">
            <v>13</v>
          </cell>
          <cell r="BC109">
            <v>0</v>
          </cell>
          <cell r="BD109">
            <v>0</v>
          </cell>
          <cell r="BE109">
            <v>5</v>
          </cell>
          <cell r="BF109">
            <v>0</v>
          </cell>
          <cell r="BG109">
            <v>0</v>
          </cell>
          <cell r="BH109">
            <v>48</v>
          </cell>
          <cell r="BI109">
            <v>555</v>
          </cell>
          <cell r="BJ109">
            <v>630</v>
          </cell>
          <cell r="BK109">
            <v>545</v>
          </cell>
          <cell r="BL109">
            <v>189</v>
          </cell>
          <cell r="BM109">
            <v>0</v>
          </cell>
          <cell r="BN109">
            <v>0</v>
          </cell>
          <cell r="BO109">
            <v>0</v>
          </cell>
          <cell r="BP109">
            <v>0</v>
          </cell>
          <cell r="BQ109">
            <v>0</v>
          </cell>
          <cell r="BR109">
            <v>0</v>
          </cell>
          <cell r="BS109">
            <v>0</v>
          </cell>
          <cell r="BT109">
            <v>0</v>
          </cell>
          <cell r="BU109">
            <v>0</v>
          </cell>
          <cell r="BV109">
            <v>0</v>
          </cell>
          <cell r="BW109">
            <v>0</v>
          </cell>
          <cell r="BX109">
            <v>0</v>
          </cell>
          <cell r="BY109">
            <v>2</v>
          </cell>
          <cell r="BZ109">
            <v>0</v>
          </cell>
          <cell r="CA109">
            <v>0</v>
          </cell>
          <cell r="CB109">
            <v>35</v>
          </cell>
          <cell r="CC109">
            <v>551</v>
          </cell>
          <cell r="CD109">
            <v>484</v>
          </cell>
          <cell r="CE109">
            <v>122</v>
          </cell>
          <cell r="CF109">
            <v>14</v>
          </cell>
        </row>
        <row r="110">
          <cell r="A110">
            <v>129</v>
          </cell>
          <cell r="B110" t="str">
            <v>Credit Acceptance</v>
          </cell>
          <cell r="C110">
            <v>168678439842388</v>
          </cell>
          <cell r="D110">
            <v>179586</v>
          </cell>
          <cell r="E110">
            <v>0</v>
          </cell>
          <cell r="F110">
            <v>0</v>
          </cell>
          <cell r="G110">
            <v>0</v>
          </cell>
          <cell r="H110">
            <v>0</v>
          </cell>
          <cell r="I110">
            <v>13</v>
          </cell>
          <cell r="J110">
            <v>156</v>
          </cell>
          <cell r="K110">
            <v>63</v>
          </cell>
          <cell r="L110">
            <v>16</v>
          </cell>
          <cell r="M110">
            <v>10</v>
          </cell>
          <cell r="N110">
            <v>8</v>
          </cell>
          <cell r="O110">
            <v>0</v>
          </cell>
          <cell r="P110">
            <v>0</v>
          </cell>
          <cell r="Q110">
            <v>0</v>
          </cell>
          <cell r="R110">
            <v>0</v>
          </cell>
          <cell r="S110">
            <v>7</v>
          </cell>
          <cell r="T110">
            <v>42</v>
          </cell>
          <cell r="U110">
            <v>27</v>
          </cell>
          <cell r="V110">
            <v>60</v>
          </cell>
          <cell r="W110">
            <v>71</v>
          </cell>
          <cell r="X110">
            <v>37</v>
          </cell>
          <cell r="Y110">
            <v>0</v>
          </cell>
          <cell r="Z110">
            <v>0</v>
          </cell>
          <cell r="AA110">
            <v>0</v>
          </cell>
          <cell r="AB110">
            <v>0</v>
          </cell>
          <cell r="AC110">
            <v>48</v>
          </cell>
          <cell r="AD110">
            <v>572</v>
          </cell>
          <cell r="AE110">
            <v>362</v>
          </cell>
          <cell r="AF110">
            <v>159</v>
          </cell>
          <cell r="AG110">
            <v>234</v>
          </cell>
          <cell r="AH110">
            <v>137</v>
          </cell>
          <cell r="AI110">
            <v>0</v>
          </cell>
          <cell r="AJ110">
            <v>0</v>
          </cell>
          <cell r="AK110">
            <v>0</v>
          </cell>
          <cell r="AL110">
            <v>0</v>
          </cell>
          <cell r="AM110">
            <v>48</v>
          </cell>
          <cell r="AN110">
            <v>572</v>
          </cell>
          <cell r="AO110">
            <v>362</v>
          </cell>
          <cell r="AP110">
            <v>159</v>
          </cell>
          <cell r="AQ110">
            <v>238</v>
          </cell>
          <cell r="AR110">
            <v>142</v>
          </cell>
          <cell r="AS110">
            <v>0</v>
          </cell>
          <cell r="AT110">
            <v>0</v>
          </cell>
          <cell r="AU110">
            <v>0</v>
          </cell>
          <cell r="AV110">
            <v>0</v>
          </cell>
          <cell r="AW110">
            <v>0</v>
          </cell>
          <cell r="AX110">
            <v>33</v>
          </cell>
          <cell r="AY110">
            <v>32</v>
          </cell>
          <cell r="AZ110">
            <v>0</v>
          </cell>
          <cell r="BA110">
            <v>0</v>
          </cell>
          <cell r="BB110">
            <v>0</v>
          </cell>
          <cell r="BC110">
            <v>0</v>
          </cell>
          <cell r="BD110">
            <v>0</v>
          </cell>
          <cell r="BE110">
            <v>0</v>
          </cell>
          <cell r="BF110">
            <v>0</v>
          </cell>
          <cell r="BG110">
            <v>12</v>
          </cell>
          <cell r="BH110">
            <v>95</v>
          </cell>
          <cell r="BI110">
            <v>62</v>
          </cell>
          <cell r="BJ110">
            <v>11</v>
          </cell>
          <cell r="BK110">
            <v>9</v>
          </cell>
          <cell r="BL110">
            <v>8</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30</v>
          </cell>
          <cell r="CC110">
            <v>11</v>
          </cell>
          <cell r="CD110">
            <v>16</v>
          </cell>
          <cell r="CE110">
            <v>9</v>
          </cell>
          <cell r="CF110">
            <v>5</v>
          </cell>
        </row>
        <row r="111">
          <cell r="A111">
            <v>130</v>
          </cell>
          <cell r="B111" t="str">
            <v>Roche Diagnostics</v>
          </cell>
          <cell r="C111">
            <v>116286801731230</v>
          </cell>
          <cell r="D111">
            <v>180331</v>
          </cell>
          <cell r="E111">
            <v>0</v>
          </cell>
          <cell r="F111">
            <v>0</v>
          </cell>
          <cell r="G111">
            <v>0</v>
          </cell>
          <cell r="H111">
            <v>2</v>
          </cell>
          <cell r="I111">
            <v>16</v>
          </cell>
          <cell r="J111">
            <v>37</v>
          </cell>
          <cell r="K111">
            <v>89</v>
          </cell>
          <cell r="L111">
            <v>120</v>
          </cell>
          <cell r="M111">
            <v>94</v>
          </cell>
          <cell r="N111">
            <v>123</v>
          </cell>
          <cell r="O111">
            <v>0</v>
          </cell>
          <cell r="P111">
            <v>0</v>
          </cell>
          <cell r="Q111">
            <v>0</v>
          </cell>
          <cell r="R111">
            <v>0</v>
          </cell>
          <cell r="S111">
            <v>6</v>
          </cell>
          <cell r="T111">
            <v>192</v>
          </cell>
          <cell r="U111">
            <v>333</v>
          </cell>
          <cell r="V111">
            <v>1272</v>
          </cell>
          <cell r="W111">
            <v>269</v>
          </cell>
          <cell r="X111">
            <v>414</v>
          </cell>
          <cell r="Y111">
            <v>0</v>
          </cell>
          <cell r="Z111">
            <v>0</v>
          </cell>
          <cell r="AA111">
            <v>0</v>
          </cell>
          <cell r="AB111">
            <v>11</v>
          </cell>
          <cell r="AC111">
            <v>95</v>
          </cell>
          <cell r="AD111">
            <v>789</v>
          </cell>
          <cell r="AE111">
            <v>1983</v>
          </cell>
          <cell r="AF111">
            <v>4293</v>
          </cell>
          <cell r="AG111">
            <v>6815</v>
          </cell>
          <cell r="AH111">
            <v>6763</v>
          </cell>
          <cell r="AI111">
            <v>0</v>
          </cell>
          <cell r="AJ111">
            <v>0</v>
          </cell>
          <cell r="AK111">
            <v>0</v>
          </cell>
          <cell r="AL111">
            <v>11</v>
          </cell>
          <cell r="AM111">
            <v>95</v>
          </cell>
          <cell r="AN111">
            <v>789</v>
          </cell>
          <cell r="AO111">
            <v>1984</v>
          </cell>
          <cell r="AP111">
            <v>4293</v>
          </cell>
          <cell r="AQ111">
            <v>6818</v>
          </cell>
          <cell r="AR111">
            <v>6879</v>
          </cell>
          <cell r="AS111">
            <v>0</v>
          </cell>
          <cell r="AT111">
            <v>0</v>
          </cell>
          <cell r="AU111">
            <v>0</v>
          </cell>
          <cell r="AV111">
            <v>0</v>
          </cell>
          <cell r="AW111">
            <v>0</v>
          </cell>
          <cell r="AX111">
            <v>0</v>
          </cell>
          <cell r="AY111">
            <v>0</v>
          </cell>
          <cell r="AZ111">
            <v>0</v>
          </cell>
          <cell r="BA111">
            <v>0</v>
          </cell>
          <cell r="BB111">
            <v>56</v>
          </cell>
          <cell r="BC111">
            <v>0</v>
          </cell>
          <cell r="BD111">
            <v>0</v>
          </cell>
          <cell r="BE111">
            <v>0</v>
          </cell>
          <cell r="BF111">
            <v>0</v>
          </cell>
          <cell r="BG111">
            <v>1</v>
          </cell>
          <cell r="BH111">
            <v>28</v>
          </cell>
          <cell r="BI111">
            <v>82</v>
          </cell>
          <cell r="BJ111">
            <v>107</v>
          </cell>
          <cell r="BK111">
            <v>93</v>
          </cell>
          <cell r="BL111">
            <v>120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15</v>
          </cell>
          <cell r="CC111">
            <v>55</v>
          </cell>
          <cell r="CD111">
            <v>55</v>
          </cell>
          <cell r="CE111">
            <v>33</v>
          </cell>
          <cell r="CF111">
            <v>28</v>
          </cell>
        </row>
        <row r="112">
          <cell r="A112">
            <v>131</v>
          </cell>
          <cell r="B112" t="str">
            <v>Kimley-Horn and Associates</v>
          </cell>
          <cell r="C112">
            <v>204703769542227</v>
          </cell>
          <cell r="D112">
            <v>180507</v>
          </cell>
          <cell r="E112">
            <v>0</v>
          </cell>
          <cell r="F112">
            <v>0</v>
          </cell>
          <cell r="G112">
            <v>0</v>
          </cell>
          <cell r="H112">
            <v>0</v>
          </cell>
          <cell r="I112">
            <v>17</v>
          </cell>
          <cell r="J112">
            <v>17</v>
          </cell>
          <cell r="K112">
            <v>14</v>
          </cell>
          <cell r="L112">
            <v>40</v>
          </cell>
          <cell r="M112">
            <v>99</v>
          </cell>
          <cell r="N112">
            <v>33</v>
          </cell>
          <cell r="O112">
            <v>0</v>
          </cell>
          <cell r="P112">
            <v>0</v>
          </cell>
          <cell r="Q112">
            <v>0</v>
          </cell>
          <cell r="R112">
            <v>0</v>
          </cell>
          <cell r="S112">
            <v>5</v>
          </cell>
          <cell r="T112">
            <v>3</v>
          </cell>
          <cell r="U112">
            <v>13</v>
          </cell>
          <cell r="V112">
            <v>21</v>
          </cell>
          <cell r="W112">
            <v>43</v>
          </cell>
          <cell r="X112">
            <v>26</v>
          </cell>
          <cell r="Y112">
            <v>0</v>
          </cell>
          <cell r="Z112">
            <v>0</v>
          </cell>
          <cell r="AA112">
            <v>0</v>
          </cell>
          <cell r="AB112">
            <v>0</v>
          </cell>
          <cell r="AC112">
            <v>27</v>
          </cell>
          <cell r="AD112">
            <v>38</v>
          </cell>
          <cell r="AE112">
            <v>163</v>
          </cell>
          <cell r="AF112">
            <v>640</v>
          </cell>
          <cell r="AG112">
            <v>1838</v>
          </cell>
          <cell r="AH112">
            <v>1015</v>
          </cell>
          <cell r="AI112">
            <v>0</v>
          </cell>
          <cell r="AJ112">
            <v>0</v>
          </cell>
          <cell r="AK112">
            <v>0</v>
          </cell>
          <cell r="AL112">
            <v>0</v>
          </cell>
          <cell r="AM112">
            <v>27</v>
          </cell>
          <cell r="AN112">
            <v>38</v>
          </cell>
          <cell r="AO112">
            <v>163</v>
          </cell>
          <cell r="AP112">
            <v>640</v>
          </cell>
          <cell r="AQ112">
            <v>1838</v>
          </cell>
          <cell r="AR112">
            <v>1022</v>
          </cell>
          <cell r="AS112">
            <v>0</v>
          </cell>
          <cell r="AT112">
            <v>0</v>
          </cell>
          <cell r="AU112">
            <v>0</v>
          </cell>
          <cell r="AV112">
            <v>0</v>
          </cell>
          <cell r="AW112">
            <v>0</v>
          </cell>
          <cell r="AX112">
            <v>12</v>
          </cell>
          <cell r="AY112">
            <v>0</v>
          </cell>
          <cell r="AZ112">
            <v>0</v>
          </cell>
          <cell r="BA112">
            <v>0</v>
          </cell>
          <cell r="BB112">
            <v>0</v>
          </cell>
          <cell r="BC112">
            <v>0</v>
          </cell>
          <cell r="BD112">
            <v>0</v>
          </cell>
          <cell r="BE112">
            <v>0</v>
          </cell>
          <cell r="BF112">
            <v>0</v>
          </cell>
          <cell r="BG112">
            <v>10</v>
          </cell>
          <cell r="BH112">
            <v>15</v>
          </cell>
          <cell r="BI112">
            <v>8</v>
          </cell>
          <cell r="BJ112">
            <v>25</v>
          </cell>
          <cell r="BK112">
            <v>89</v>
          </cell>
          <cell r="BL112">
            <v>26</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2</v>
          </cell>
          <cell r="CB112">
            <v>0</v>
          </cell>
          <cell r="CC112">
            <v>5</v>
          </cell>
          <cell r="CD112">
            <v>27</v>
          </cell>
          <cell r="CE112">
            <v>40</v>
          </cell>
          <cell r="CF112">
            <v>24</v>
          </cell>
        </row>
        <row r="113">
          <cell r="A113">
            <v>132</v>
          </cell>
          <cell r="B113" t="str">
            <v>Mars</v>
          </cell>
          <cell r="C113">
            <v>211095382256023</v>
          </cell>
          <cell r="D113">
            <v>180555</v>
          </cell>
          <cell r="E113">
            <v>0</v>
          </cell>
          <cell r="F113">
            <v>0</v>
          </cell>
          <cell r="G113">
            <v>0</v>
          </cell>
          <cell r="H113">
            <v>0</v>
          </cell>
          <cell r="I113">
            <v>117</v>
          </cell>
          <cell r="J113">
            <v>139</v>
          </cell>
          <cell r="K113">
            <v>142</v>
          </cell>
          <cell r="L113">
            <v>295</v>
          </cell>
          <cell r="M113">
            <v>186</v>
          </cell>
          <cell r="N113">
            <v>76</v>
          </cell>
          <cell r="O113">
            <v>0</v>
          </cell>
          <cell r="P113">
            <v>0</v>
          </cell>
          <cell r="Q113">
            <v>0</v>
          </cell>
          <cell r="R113">
            <v>0</v>
          </cell>
          <cell r="S113">
            <v>59</v>
          </cell>
          <cell r="T113">
            <v>492</v>
          </cell>
          <cell r="U113">
            <v>1416</v>
          </cell>
          <cell r="V113">
            <v>1256</v>
          </cell>
          <cell r="W113">
            <v>664</v>
          </cell>
          <cell r="X113">
            <v>141</v>
          </cell>
          <cell r="Y113">
            <v>0</v>
          </cell>
          <cell r="Z113">
            <v>0</v>
          </cell>
          <cell r="AA113">
            <v>0</v>
          </cell>
          <cell r="AB113">
            <v>0</v>
          </cell>
          <cell r="AC113">
            <v>445</v>
          </cell>
          <cell r="AD113">
            <v>7197</v>
          </cell>
          <cell r="AE113">
            <v>20679</v>
          </cell>
          <cell r="AF113">
            <v>18189</v>
          </cell>
          <cell r="AG113">
            <v>16303</v>
          </cell>
          <cell r="AH113">
            <v>4263</v>
          </cell>
          <cell r="AI113">
            <v>0</v>
          </cell>
          <cell r="AJ113">
            <v>0</v>
          </cell>
          <cell r="AK113">
            <v>0</v>
          </cell>
          <cell r="AL113">
            <v>0</v>
          </cell>
          <cell r="AM113">
            <v>445</v>
          </cell>
          <cell r="AN113">
            <v>7197</v>
          </cell>
          <cell r="AO113">
            <v>20679</v>
          </cell>
          <cell r="AP113">
            <v>18189</v>
          </cell>
          <cell r="AQ113">
            <v>16308</v>
          </cell>
          <cell r="AR113">
            <v>4339</v>
          </cell>
          <cell r="AS113">
            <v>0</v>
          </cell>
          <cell r="AT113">
            <v>0</v>
          </cell>
          <cell r="AU113">
            <v>0</v>
          </cell>
          <cell r="AV113">
            <v>0</v>
          </cell>
          <cell r="AW113">
            <v>0</v>
          </cell>
          <cell r="AX113">
            <v>0</v>
          </cell>
          <cell r="AY113">
            <v>0</v>
          </cell>
          <cell r="AZ113">
            <v>30</v>
          </cell>
          <cell r="BA113">
            <v>13</v>
          </cell>
          <cell r="BB113">
            <v>32</v>
          </cell>
          <cell r="BC113">
            <v>0</v>
          </cell>
          <cell r="BD113">
            <v>0</v>
          </cell>
          <cell r="BE113">
            <v>0</v>
          </cell>
          <cell r="BF113">
            <v>0</v>
          </cell>
          <cell r="BG113">
            <v>29</v>
          </cell>
          <cell r="BH113">
            <v>121</v>
          </cell>
          <cell r="BI113">
            <v>138</v>
          </cell>
          <cell r="BJ113">
            <v>169</v>
          </cell>
          <cell r="BK113">
            <v>110</v>
          </cell>
          <cell r="BL113">
            <v>51</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1</v>
          </cell>
          <cell r="CB113">
            <v>48</v>
          </cell>
          <cell r="CC113">
            <v>105</v>
          </cell>
          <cell r="CD113">
            <v>135</v>
          </cell>
          <cell r="CE113">
            <v>105</v>
          </cell>
          <cell r="CF113">
            <v>29</v>
          </cell>
        </row>
        <row r="114">
          <cell r="A114">
            <v>133</v>
          </cell>
          <cell r="B114" t="str">
            <v>Discovery Communications</v>
          </cell>
          <cell r="C114">
            <v>153549641890</v>
          </cell>
          <cell r="D114">
            <v>181510</v>
          </cell>
          <cell r="E114">
            <v>0</v>
          </cell>
          <cell r="F114">
            <v>0</v>
          </cell>
          <cell r="G114">
            <v>0</v>
          </cell>
          <cell r="H114">
            <v>61</v>
          </cell>
          <cell r="I114">
            <v>0</v>
          </cell>
          <cell r="J114">
            <v>368</v>
          </cell>
          <cell r="K114">
            <v>460</v>
          </cell>
          <cell r="L114">
            <v>331</v>
          </cell>
          <cell r="M114">
            <v>208</v>
          </cell>
          <cell r="N114">
            <v>58</v>
          </cell>
          <cell r="O114">
            <v>0</v>
          </cell>
          <cell r="P114">
            <v>0</v>
          </cell>
          <cell r="Q114">
            <v>0</v>
          </cell>
          <cell r="R114">
            <v>1</v>
          </cell>
          <cell r="S114">
            <v>0</v>
          </cell>
          <cell r="T114">
            <v>106</v>
          </cell>
          <cell r="U114">
            <v>95</v>
          </cell>
          <cell r="V114">
            <v>107</v>
          </cell>
          <cell r="W114">
            <v>234</v>
          </cell>
          <cell r="X114">
            <v>95</v>
          </cell>
          <cell r="Y114">
            <v>0</v>
          </cell>
          <cell r="Z114">
            <v>0</v>
          </cell>
          <cell r="AA114">
            <v>0</v>
          </cell>
          <cell r="AB114">
            <v>7</v>
          </cell>
          <cell r="AC114">
            <v>0</v>
          </cell>
          <cell r="AD114">
            <v>1496</v>
          </cell>
          <cell r="AE114">
            <v>1869</v>
          </cell>
          <cell r="AF114">
            <v>2507</v>
          </cell>
          <cell r="AG114">
            <v>1386</v>
          </cell>
          <cell r="AH114">
            <v>398</v>
          </cell>
          <cell r="AI114">
            <v>0</v>
          </cell>
          <cell r="AJ114">
            <v>0</v>
          </cell>
          <cell r="AK114">
            <v>0</v>
          </cell>
          <cell r="AL114">
            <v>7</v>
          </cell>
          <cell r="AM114">
            <v>0</v>
          </cell>
          <cell r="AN114">
            <v>1496</v>
          </cell>
          <cell r="AO114">
            <v>1869</v>
          </cell>
          <cell r="AP114">
            <v>2507</v>
          </cell>
          <cell r="AQ114">
            <v>1386</v>
          </cell>
          <cell r="AR114">
            <v>417</v>
          </cell>
          <cell r="AS114">
            <v>0</v>
          </cell>
          <cell r="AT114">
            <v>0</v>
          </cell>
          <cell r="AU114">
            <v>0</v>
          </cell>
          <cell r="AV114">
            <v>0</v>
          </cell>
          <cell r="AW114">
            <v>0</v>
          </cell>
          <cell r="AX114">
            <v>138</v>
          </cell>
          <cell r="AY114">
            <v>117</v>
          </cell>
          <cell r="AZ114">
            <v>147</v>
          </cell>
          <cell r="BA114">
            <v>79</v>
          </cell>
          <cell r="BB114">
            <v>48</v>
          </cell>
          <cell r="BC114">
            <v>0</v>
          </cell>
          <cell r="BD114">
            <v>0</v>
          </cell>
          <cell r="BE114">
            <v>0</v>
          </cell>
          <cell r="BF114">
            <v>19</v>
          </cell>
          <cell r="BG114">
            <v>0</v>
          </cell>
          <cell r="BH114">
            <v>315</v>
          </cell>
          <cell r="BI114">
            <v>327</v>
          </cell>
          <cell r="BJ114">
            <v>168</v>
          </cell>
          <cell r="BK114">
            <v>120</v>
          </cell>
          <cell r="BL114">
            <v>56</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2</v>
          </cell>
          <cell r="CA114">
            <v>0</v>
          </cell>
          <cell r="CB114">
            <v>72</v>
          </cell>
          <cell r="CC114">
            <v>167</v>
          </cell>
          <cell r="CD114">
            <v>159</v>
          </cell>
          <cell r="CE114">
            <v>62</v>
          </cell>
          <cell r="CF114">
            <v>8</v>
          </cell>
        </row>
        <row r="115">
          <cell r="A115">
            <v>135</v>
          </cell>
          <cell r="B115" t="str">
            <v>Sheetz</v>
          </cell>
          <cell r="C115">
            <v>21120170500</v>
          </cell>
          <cell r="D115">
            <v>184636</v>
          </cell>
          <cell r="E115">
            <v>0</v>
          </cell>
          <cell r="F115">
            <v>0</v>
          </cell>
          <cell r="G115">
            <v>0</v>
          </cell>
          <cell r="H115">
            <v>23</v>
          </cell>
          <cell r="I115">
            <v>197</v>
          </cell>
          <cell r="J115">
            <v>171</v>
          </cell>
          <cell r="K115">
            <v>272</v>
          </cell>
          <cell r="L115">
            <v>436</v>
          </cell>
          <cell r="M115">
            <v>380</v>
          </cell>
          <cell r="N115">
            <v>143</v>
          </cell>
          <cell r="O115">
            <v>0</v>
          </cell>
          <cell r="P115">
            <v>0</v>
          </cell>
          <cell r="Q115">
            <v>0</v>
          </cell>
          <cell r="R115">
            <v>48</v>
          </cell>
          <cell r="S115">
            <v>828</v>
          </cell>
          <cell r="T115">
            <v>12398</v>
          </cell>
          <cell r="U115">
            <v>68199</v>
          </cell>
          <cell r="V115">
            <v>21275</v>
          </cell>
          <cell r="W115">
            <v>26609</v>
          </cell>
          <cell r="X115">
            <v>10902</v>
          </cell>
          <cell r="Y115">
            <v>0</v>
          </cell>
          <cell r="Z115">
            <v>0</v>
          </cell>
          <cell r="AA115">
            <v>0</v>
          </cell>
          <cell r="AB115">
            <v>95</v>
          </cell>
          <cell r="AC115">
            <v>3057</v>
          </cell>
          <cell r="AD115">
            <v>164766</v>
          </cell>
          <cell r="AE115">
            <v>460987</v>
          </cell>
          <cell r="AF115">
            <v>657282</v>
          </cell>
          <cell r="AG115">
            <v>1113078</v>
          </cell>
          <cell r="AH115">
            <v>178988</v>
          </cell>
          <cell r="AI115">
            <v>0</v>
          </cell>
          <cell r="AJ115">
            <v>0</v>
          </cell>
          <cell r="AK115">
            <v>0</v>
          </cell>
          <cell r="AL115">
            <v>95</v>
          </cell>
          <cell r="AM115">
            <v>3057</v>
          </cell>
          <cell r="AN115">
            <v>164768</v>
          </cell>
          <cell r="AO115">
            <v>460988</v>
          </cell>
          <cell r="AP115">
            <v>657282</v>
          </cell>
          <cell r="AQ115">
            <v>1113079</v>
          </cell>
          <cell r="AR115">
            <v>183625</v>
          </cell>
          <cell r="AS115">
            <v>0</v>
          </cell>
          <cell r="AT115">
            <v>0</v>
          </cell>
          <cell r="AU115">
            <v>0</v>
          </cell>
          <cell r="AV115">
            <v>0</v>
          </cell>
          <cell r="AW115">
            <v>0</v>
          </cell>
          <cell r="AX115">
            <v>0</v>
          </cell>
          <cell r="AY115">
            <v>0</v>
          </cell>
          <cell r="AZ115">
            <v>12</v>
          </cell>
          <cell r="BA115">
            <v>0</v>
          </cell>
          <cell r="BB115">
            <v>0</v>
          </cell>
          <cell r="BC115">
            <v>0</v>
          </cell>
          <cell r="BD115">
            <v>0</v>
          </cell>
          <cell r="BE115">
            <v>0</v>
          </cell>
          <cell r="BF115">
            <v>17</v>
          </cell>
          <cell r="BG115">
            <v>76</v>
          </cell>
          <cell r="BH115">
            <v>148</v>
          </cell>
          <cell r="BI115">
            <v>224</v>
          </cell>
          <cell r="BJ115">
            <v>389</v>
          </cell>
          <cell r="BK115">
            <v>353</v>
          </cell>
          <cell r="BL115">
            <v>127</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11</v>
          </cell>
          <cell r="CB115">
            <v>90</v>
          </cell>
          <cell r="CC115">
            <v>183</v>
          </cell>
          <cell r="CD115">
            <v>140</v>
          </cell>
          <cell r="CE115">
            <v>194</v>
          </cell>
          <cell r="CF115">
            <v>109</v>
          </cell>
        </row>
        <row r="116">
          <cell r="A116">
            <v>136</v>
          </cell>
          <cell r="B116" t="str">
            <v>The Cheesecake Factory</v>
          </cell>
          <cell r="C116">
            <v>341861972627674</v>
          </cell>
          <cell r="D116">
            <v>184787</v>
          </cell>
          <cell r="E116">
            <v>0</v>
          </cell>
          <cell r="F116">
            <v>0</v>
          </cell>
          <cell r="G116">
            <v>0</v>
          </cell>
          <cell r="H116">
            <v>0</v>
          </cell>
          <cell r="I116">
            <v>0</v>
          </cell>
          <cell r="J116">
            <v>0</v>
          </cell>
          <cell r="K116">
            <v>0</v>
          </cell>
          <cell r="L116">
            <v>17</v>
          </cell>
          <cell r="M116">
            <v>95</v>
          </cell>
          <cell r="N116">
            <v>19</v>
          </cell>
          <cell r="O116">
            <v>0</v>
          </cell>
          <cell r="P116">
            <v>0</v>
          </cell>
          <cell r="Q116">
            <v>0</v>
          </cell>
          <cell r="R116">
            <v>0</v>
          </cell>
          <cell r="S116">
            <v>0</v>
          </cell>
          <cell r="T116">
            <v>0</v>
          </cell>
          <cell r="U116">
            <v>0</v>
          </cell>
          <cell r="V116">
            <v>1</v>
          </cell>
          <cell r="W116">
            <v>21</v>
          </cell>
          <cell r="X116">
            <v>2</v>
          </cell>
          <cell r="Y116">
            <v>0</v>
          </cell>
          <cell r="Z116">
            <v>0</v>
          </cell>
          <cell r="AA116">
            <v>0</v>
          </cell>
          <cell r="AB116">
            <v>0</v>
          </cell>
          <cell r="AC116">
            <v>0</v>
          </cell>
          <cell r="AD116">
            <v>0</v>
          </cell>
          <cell r="AE116">
            <v>0</v>
          </cell>
          <cell r="AF116">
            <v>28</v>
          </cell>
          <cell r="AG116">
            <v>200</v>
          </cell>
          <cell r="AH116">
            <v>23</v>
          </cell>
          <cell r="AI116">
            <v>0</v>
          </cell>
          <cell r="AJ116">
            <v>0</v>
          </cell>
          <cell r="AK116">
            <v>0</v>
          </cell>
          <cell r="AL116">
            <v>0</v>
          </cell>
          <cell r="AM116">
            <v>0</v>
          </cell>
          <cell r="AN116">
            <v>0</v>
          </cell>
          <cell r="AO116">
            <v>0</v>
          </cell>
          <cell r="AP116">
            <v>28</v>
          </cell>
          <cell r="AQ116">
            <v>200</v>
          </cell>
          <cell r="AR116">
            <v>23</v>
          </cell>
          <cell r="AS116">
            <v>0</v>
          </cell>
          <cell r="AT116">
            <v>0</v>
          </cell>
          <cell r="AU116">
            <v>0</v>
          </cell>
          <cell r="AV116">
            <v>0</v>
          </cell>
          <cell r="AW116">
            <v>0</v>
          </cell>
          <cell r="AX116">
            <v>0</v>
          </cell>
          <cell r="AY116">
            <v>0</v>
          </cell>
          <cell r="AZ116">
            <v>0</v>
          </cell>
          <cell r="BA116">
            <v>19</v>
          </cell>
          <cell r="BB116">
            <v>0</v>
          </cell>
          <cell r="BC116">
            <v>0</v>
          </cell>
          <cell r="BD116">
            <v>0</v>
          </cell>
          <cell r="BE116">
            <v>0</v>
          </cell>
          <cell r="BF116">
            <v>0</v>
          </cell>
          <cell r="BG116">
            <v>0</v>
          </cell>
          <cell r="BH116">
            <v>0</v>
          </cell>
          <cell r="BI116">
            <v>0</v>
          </cell>
          <cell r="BJ116">
            <v>0</v>
          </cell>
          <cell r="BK116">
            <v>28</v>
          </cell>
          <cell r="BL116">
            <v>10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6</v>
          </cell>
          <cell r="CE116">
            <v>50</v>
          </cell>
          <cell r="CF116">
            <v>13</v>
          </cell>
        </row>
        <row r="117">
          <cell r="A117">
            <v>138</v>
          </cell>
          <cell r="B117" t="str">
            <v>Hyatt Hotels</v>
          </cell>
          <cell r="C117">
            <v>26114710769</v>
          </cell>
          <cell r="D117">
            <v>185425</v>
          </cell>
          <cell r="E117">
            <v>0</v>
          </cell>
          <cell r="F117">
            <v>4</v>
          </cell>
          <cell r="G117">
            <v>68</v>
          </cell>
          <cell r="H117">
            <v>74</v>
          </cell>
          <cell r="I117">
            <v>18</v>
          </cell>
          <cell r="J117">
            <v>11</v>
          </cell>
          <cell r="K117">
            <v>80</v>
          </cell>
          <cell r="L117">
            <v>149</v>
          </cell>
          <cell r="M117">
            <v>148</v>
          </cell>
          <cell r="N117">
            <v>73</v>
          </cell>
          <cell r="O117">
            <v>0</v>
          </cell>
          <cell r="P117">
            <v>4</v>
          </cell>
          <cell r="Q117">
            <v>54</v>
          </cell>
          <cell r="R117">
            <v>306</v>
          </cell>
          <cell r="S117">
            <v>50</v>
          </cell>
          <cell r="T117">
            <v>20</v>
          </cell>
          <cell r="U117">
            <v>351</v>
          </cell>
          <cell r="V117">
            <v>164</v>
          </cell>
          <cell r="W117">
            <v>127</v>
          </cell>
          <cell r="X117">
            <v>40</v>
          </cell>
          <cell r="Y117">
            <v>0</v>
          </cell>
          <cell r="Z117">
            <v>12</v>
          </cell>
          <cell r="AA117">
            <v>165</v>
          </cell>
          <cell r="AB117">
            <v>1152</v>
          </cell>
          <cell r="AC117">
            <v>335</v>
          </cell>
          <cell r="AD117">
            <v>170</v>
          </cell>
          <cell r="AE117">
            <v>8759</v>
          </cell>
          <cell r="AF117">
            <v>9031</v>
          </cell>
          <cell r="AG117">
            <v>7114</v>
          </cell>
          <cell r="AH117">
            <v>1181</v>
          </cell>
          <cell r="AI117">
            <v>0</v>
          </cell>
          <cell r="AJ117">
            <v>12</v>
          </cell>
          <cell r="AK117">
            <v>165</v>
          </cell>
          <cell r="AL117">
            <v>1152</v>
          </cell>
          <cell r="AM117">
            <v>335</v>
          </cell>
          <cell r="AN117">
            <v>172</v>
          </cell>
          <cell r="AO117">
            <v>8770</v>
          </cell>
          <cell r="AP117">
            <v>9038</v>
          </cell>
          <cell r="AQ117">
            <v>7119</v>
          </cell>
          <cell r="AR117">
            <v>1224</v>
          </cell>
          <cell r="AS117">
            <v>0</v>
          </cell>
          <cell r="AT117">
            <v>0</v>
          </cell>
          <cell r="AU117">
            <v>0</v>
          </cell>
          <cell r="AV117">
            <v>0</v>
          </cell>
          <cell r="AW117">
            <v>0</v>
          </cell>
          <cell r="AX117">
            <v>0</v>
          </cell>
          <cell r="AY117">
            <v>0</v>
          </cell>
          <cell r="AZ117">
            <v>1</v>
          </cell>
          <cell r="BA117">
            <v>1</v>
          </cell>
          <cell r="BB117">
            <v>0</v>
          </cell>
          <cell r="BC117">
            <v>0</v>
          </cell>
          <cell r="BD117">
            <v>3</v>
          </cell>
          <cell r="BE117">
            <v>56</v>
          </cell>
          <cell r="BF117">
            <v>48</v>
          </cell>
          <cell r="BG117">
            <v>12</v>
          </cell>
          <cell r="BH117">
            <v>3</v>
          </cell>
          <cell r="BI117">
            <v>65</v>
          </cell>
          <cell r="BJ117">
            <v>121</v>
          </cell>
          <cell r="BK117">
            <v>116</v>
          </cell>
          <cell r="BL117">
            <v>41</v>
          </cell>
          <cell r="BM117">
            <v>0</v>
          </cell>
          <cell r="BN117">
            <v>0</v>
          </cell>
          <cell r="BO117">
            <v>0</v>
          </cell>
          <cell r="BP117">
            <v>0</v>
          </cell>
          <cell r="BQ117">
            <v>0</v>
          </cell>
          <cell r="BR117">
            <v>0</v>
          </cell>
          <cell r="BS117">
            <v>0</v>
          </cell>
          <cell r="BT117">
            <v>0</v>
          </cell>
          <cell r="BU117">
            <v>0</v>
          </cell>
          <cell r="BV117">
            <v>0</v>
          </cell>
          <cell r="BW117">
            <v>0</v>
          </cell>
          <cell r="BX117">
            <v>1</v>
          </cell>
          <cell r="BY117">
            <v>8</v>
          </cell>
          <cell r="BZ117">
            <v>18</v>
          </cell>
          <cell r="CA117">
            <v>2</v>
          </cell>
          <cell r="CB117">
            <v>6</v>
          </cell>
          <cell r="CC117">
            <v>55</v>
          </cell>
          <cell r="CD117">
            <v>88</v>
          </cell>
          <cell r="CE117">
            <v>86</v>
          </cell>
          <cell r="CF117">
            <v>52</v>
          </cell>
        </row>
        <row r="118">
          <cell r="A118">
            <v>139</v>
          </cell>
          <cell r="B118" t="str">
            <v>Kiewit Corporation</v>
          </cell>
          <cell r="C118">
            <v>210762462323361</v>
          </cell>
          <cell r="D118">
            <v>185951</v>
          </cell>
          <cell r="E118">
            <v>0</v>
          </cell>
          <cell r="F118">
            <v>0</v>
          </cell>
          <cell r="G118">
            <v>0</v>
          </cell>
          <cell r="H118">
            <v>0</v>
          </cell>
          <cell r="I118">
            <v>0</v>
          </cell>
          <cell r="J118">
            <v>35</v>
          </cell>
          <cell r="K118">
            <v>142</v>
          </cell>
          <cell r="L118">
            <v>171</v>
          </cell>
          <cell r="M118">
            <v>175</v>
          </cell>
          <cell r="N118">
            <v>49</v>
          </cell>
          <cell r="O118">
            <v>0</v>
          </cell>
          <cell r="P118">
            <v>0</v>
          </cell>
          <cell r="Q118">
            <v>0</v>
          </cell>
          <cell r="R118">
            <v>0</v>
          </cell>
          <cell r="S118">
            <v>0</v>
          </cell>
          <cell r="T118">
            <v>132</v>
          </cell>
          <cell r="U118">
            <v>432</v>
          </cell>
          <cell r="V118">
            <v>458</v>
          </cell>
          <cell r="W118">
            <v>452</v>
          </cell>
          <cell r="X118">
            <v>141</v>
          </cell>
          <cell r="Y118">
            <v>0</v>
          </cell>
          <cell r="Z118">
            <v>0</v>
          </cell>
          <cell r="AA118">
            <v>0</v>
          </cell>
          <cell r="AB118">
            <v>0</v>
          </cell>
          <cell r="AC118">
            <v>0</v>
          </cell>
          <cell r="AD118">
            <v>2333</v>
          </cell>
          <cell r="AE118">
            <v>10481</v>
          </cell>
          <cell r="AF118">
            <v>12048</v>
          </cell>
          <cell r="AG118">
            <v>13836</v>
          </cell>
          <cell r="AH118">
            <v>5633</v>
          </cell>
          <cell r="AI118">
            <v>0</v>
          </cell>
          <cell r="AJ118">
            <v>0</v>
          </cell>
          <cell r="AK118">
            <v>0</v>
          </cell>
          <cell r="AL118">
            <v>0</v>
          </cell>
          <cell r="AM118">
            <v>0</v>
          </cell>
          <cell r="AN118">
            <v>2333</v>
          </cell>
          <cell r="AO118">
            <v>10481</v>
          </cell>
          <cell r="AP118">
            <v>12048</v>
          </cell>
          <cell r="AQ118">
            <v>13836</v>
          </cell>
          <cell r="AR118">
            <v>5689</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18</v>
          </cell>
          <cell r="BI118">
            <v>93</v>
          </cell>
          <cell r="BJ118">
            <v>100</v>
          </cell>
          <cell r="BK118">
            <v>114</v>
          </cell>
          <cell r="BL118">
            <v>49</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19</v>
          </cell>
          <cell r="CC118">
            <v>117</v>
          </cell>
          <cell r="CD118">
            <v>135</v>
          </cell>
          <cell r="CE118">
            <v>34</v>
          </cell>
          <cell r="CF118">
            <v>8</v>
          </cell>
        </row>
        <row r="119">
          <cell r="A119">
            <v>140</v>
          </cell>
          <cell r="B119" t="str">
            <v>Cooley</v>
          </cell>
          <cell r="C119">
            <v>29631010782</v>
          </cell>
          <cell r="D119">
            <v>186108</v>
          </cell>
          <cell r="E119">
            <v>0</v>
          </cell>
          <cell r="F119">
            <v>0</v>
          </cell>
          <cell r="G119">
            <v>0</v>
          </cell>
          <cell r="H119">
            <v>1</v>
          </cell>
          <cell r="I119">
            <v>6</v>
          </cell>
          <cell r="J119">
            <v>26</v>
          </cell>
          <cell r="K119">
            <v>23</v>
          </cell>
          <cell r="L119">
            <v>28</v>
          </cell>
          <cell r="M119">
            <v>17</v>
          </cell>
          <cell r="N119">
            <v>7</v>
          </cell>
          <cell r="O119">
            <v>0</v>
          </cell>
          <cell r="P119">
            <v>0</v>
          </cell>
          <cell r="Q119">
            <v>0</v>
          </cell>
          <cell r="R119">
            <v>0</v>
          </cell>
          <cell r="S119">
            <v>0</v>
          </cell>
          <cell r="T119">
            <v>4</v>
          </cell>
          <cell r="U119">
            <v>5</v>
          </cell>
          <cell r="V119">
            <v>8</v>
          </cell>
          <cell r="W119">
            <v>5</v>
          </cell>
          <cell r="X119">
            <v>1</v>
          </cell>
          <cell r="Y119">
            <v>0</v>
          </cell>
          <cell r="Z119">
            <v>0</v>
          </cell>
          <cell r="AA119">
            <v>0</v>
          </cell>
          <cell r="AB119">
            <v>0</v>
          </cell>
          <cell r="AC119">
            <v>24</v>
          </cell>
          <cell r="AD119">
            <v>51</v>
          </cell>
          <cell r="AE119">
            <v>235</v>
          </cell>
          <cell r="AF119">
            <v>321</v>
          </cell>
          <cell r="AG119">
            <v>247</v>
          </cell>
          <cell r="AH119">
            <v>121</v>
          </cell>
          <cell r="AI119">
            <v>0</v>
          </cell>
          <cell r="AJ119">
            <v>0</v>
          </cell>
          <cell r="AK119">
            <v>0</v>
          </cell>
          <cell r="AL119">
            <v>0</v>
          </cell>
          <cell r="AM119">
            <v>24</v>
          </cell>
          <cell r="AN119">
            <v>51</v>
          </cell>
          <cell r="AO119">
            <v>235</v>
          </cell>
          <cell r="AP119">
            <v>321</v>
          </cell>
          <cell r="AQ119">
            <v>247</v>
          </cell>
          <cell r="AR119">
            <v>121</v>
          </cell>
          <cell r="AS119">
            <v>0</v>
          </cell>
          <cell r="AT119">
            <v>0</v>
          </cell>
          <cell r="AU119">
            <v>0</v>
          </cell>
          <cell r="AV119">
            <v>0</v>
          </cell>
          <cell r="AW119">
            <v>0</v>
          </cell>
          <cell r="AX119">
            <v>17</v>
          </cell>
          <cell r="AY119">
            <v>1</v>
          </cell>
          <cell r="AZ119">
            <v>1</v>
          </cell>
          <cell r="BA119">
            <v>1</v>
          </cell>
          <cell r="BB119">
            <v>0</v>
          </cell>
          <cell r="BC119">
            <v>0</v>
          </cell>
          <cell r="BD119">
            <v>0</v>
          </cell>
          <cell r="BE119">
            <v>0</v>
          </cell>
          <cell r="BF119">
            <v>0</v>
          </cell>
          <cell r="BG119">
            <v>4</v>
          </cell>
          <cell r="BH119">
            <v>6</v>
          </cell>
          <cell r="BI119">
            <v>20</v>
          </cell>
          <cell r="BJ119">
            <v>25</v>
          </cell>
          <cell r="BK119">
            <v>12</v>
          </cell>
          <cell r="BL119">
            <v>6</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1</v>
          </cell>
          <cell r="CA119">
            <v>0</v>
          </cell>
          <cell r="CB119">
            <v>3</v>
          </cell>
          <cell r="CC119">
            <v>19</v>
          </cell>
          <cell r="CD119">
            <v>23</v>
          </cell>
          <cell r="CE119">
            <v>11</v>
          </cell>
          <cell r="CF119">
            <v>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ebookPages"/>
    </sheetNames>
    <sheetDataSet>
      <sheetData sheetId="0">
        <row r="2">
          <cell r="A2">
            <v>1</v>
          </cell>
          <cell r="B2">
            <v>1</v>
          </cell>
          <cell r="C2" t="str">
            <v>Organizing the world's information and making it universally accessible and useful.</v>
          </cell>
          <cell r="D2" t="str">
            <v>NULL</v>
          </cell>
          <cell r="E2">
            <v>0</v>
          </cell>
          <cell r="F2" t="str">
            <v>NULL</v>
          </cell>
          <cell r="G2" t="str">
            <v>NULL</v>
          </cell>
          <cell r="H2" t="str">
            <v>NULL</v>
          </cell>
          <cell r="I2" t="str">
            <v>NULL</v>
          </cell>
          <cell r="J2">
            <v>1</v>
          </cell>
          <cell r="K2" t="str">
            <v>Website</v>
          </cell>
          <cell r="L2">
            <v>444702</v>
          </cell>
          <cell r="M2">
            <v>0</v>
          </cell>
          <cell r="N2" t="str">
            <v>Google</v>
          </cell>
          <cell r="O2" t="str">
            <v>null</v>
          </cell>
          <cell r="P2" t="str">
            <v>NULL</v>
          </cell>
          <cell r="Q2" t="str">
            <v>NULL</v>
          </cell>
          <cell r="R2" t="str">
            <v>NULL</v>
          </cell>
          <cell r="S2" t="str">
            <v>1600 Amphitheatre Pkwyãƒ»Mountain View, Californiaãƒ»444,702 people checked in here</v>
          </cell>
          <cell r="T2" t="str">
            <v>NULL</v>
          </cell>
          <cell r="U2" t="str">
            <v>NULL</v>
          </cell>
          <cell r="V2">
            <v>104958162837</v>
          </cell>
          <cell r="W2" t="str">
            <v>NULL</v>
          </cell>
          <cell r="X2">
            <v>1998</v>
          </cell>
          <cell r="Y2" t="str">
            <v>NULL</v>
          </cell>
          <cell r="Z2" t="str">
            <v>NULL</v>
          </cell>
          <cell r="AB2" t="str">
            <v>https://www.facebook.com/Google</v>
          </cell>
          <cell r="AC2">
            <v>632051666897599</v>
          </cell>
          <cell r="AD2" t="str">
            <v>null</v>
          </cell>
          <cell r="AE2" t="str">
            <v>NULL</v>
          </cell>
          <cell r="AF2">
            <v>0</v>
          </cell>
          <cell r="AG2">
            <v>0</v>
          </cell>
        </row>
        <row r="3">
          <cell r="A3">
            <v>2</v>
          </cell>
          <cell r="B3">
            <v>2</v>
          </cell>
          <cell r="C3" t="str">
            <v>This is the official Facebook fan page of The Boston Consulting Group.</v>
          </cell>
          <cell r="D3" t="str">
            <v>NULL</v>
          </cell>
          <cell r="E3">
            <v>0</v>
          </cell>
          <cell r="F3" t="str">
            <v>NULL</v>
          </cell>
          <cell r="G3" t="str">
            <v>NULL</v>
          </cell>
          <cell r="H3" t="str">
            <v>NULL</v>
          </cell>
          <cell r="I3" t="str">
            <v>NULL</v>
          </cell>
          <cell r="J3">
            <v>1</v>
          </cell>
          <cell r="K3" t="str">
            <v>Consulting/Business Services</v>
          </cell>
          <cell r="L3">
            <v>0</v>
          </cell>
          <cell r="M3">
            <v>0</v>
          </cell>
          <cell r="N3" t="str">
            <v>Boston Consulting Group</v>
          </cell>
          <cell r="O3" t="str">
            <v>null</v>
          </cell>
          <cell r="P3" t="str">
            <v>NULL</v>
          </cell>
          <cell r="Q3" t="str">
            <v>NULL</v>
          </cell>
          <cell r="R3" t="str">
            <v>NULL</v>
          </cell>
          <cell r="S3" t="str">
            <v>NULL</v>
          </cell>
          <cell r="T3" t="str">
            <v>NULL</v>
          </cell>
          <cell r="U3" t="str">
            <v>NULL</v>
          </cell>
          <cell r="V3">
            <v>24961338115</v>
          </cell>
          <cell r="W3" t="str">
            <v>NULL</v>
          </cell>
          <cell r="X3">
            <v>1963</v>
          </cell>
          <cell r="Y3" t="str">
            <v>NULL</v>
          </cell>
          <cell r="Z3" t="str">
            <v>NULL</v>
          </cell>
          <cell r="AB3" t="str">
            <v>https://www.facebook.com/TheBostonConsultingGroup</v>
          </cell>
          <cell r="AC3" t="str">
            <v>NULL</v>
          </cell>
          <cell r="AD3" t="str">
            <v>null</v>
          </cell>
          <cell r="AE3" t="str">
            <v>NULL</v>
          </cell>
          <cell r="AF3">
            <v>0</v>
          </cell>
          <cell r="AG3">
            <v>0</v>
          </cell>
        </row>
        <row r="4">
          <cell r="A4">
            <v>3</v>
          </cell>
          <cell r="B4">
            <v>3</v>
          </cell>
          <cell r="C4" t="str">
            <v xml:space="preserve">Welcome to the SAS offical fanpage! We are here mon-fri  07-19, Saturday 09-17 &amp; Sunday 10-19 CET.  please visit www.sas.no/se/dk for more information. </v>
          </cell>
          <cell r="D4" t="str">
            <v>NULL</v>
          </cell>
          <cell r="E4">
            <v>0</v>
          </cell>
          <cell r="F4" t="str">
            <v>NULL</v>
          </cell>
          <cell r="G4" t="str">
            <v>NULL</v>
          </cell>
          <cell r="H4" t="str">
            <v>NULL</v>
          </cell>
          <cell r="I4" t="str">
            <v>NULL</v>
          </cell>
          <cell r="J4">
            <v>1</v>
          </cell>
          <cell r="K4" t="str">
            <v>Travel/Leisure</v>
          </cell>
          <cell r="L4">
            <v>0</v>
          </cell>
          <cell r="M4">
            <v>0</v>
          </cell>
          <cell r="N4" t="str">
            <v>SAS</v>
          </cell>
          <cell r="O4" t="str">
            <v>null</v>
          </cell>
          <cell r="P4" t="str">
            <v>NULL</v>
          </cell>
          <cell r="Q4" t="str">
            <v>NULL</v>
          </cell>
          <cell r="R4" t="str">
            <v>NULL</v>
          </cell>
          <cell r="S4" t="str">
            <v>NULL</v>
          </cell>
          <cell r="T4" t="str">
            <v>NULL</v>
          </cell>
          <cell r="U4" t="str">
            <v>NULL</v>
          </cell>
          <cell r="V4">
            <v>140344030787</v>
          </cell>
          <cell r="W4" t="str">
            <v>NULL</v>
          </cell>
          <cell r="X4">
            <v>1946</v>
          </cell>
          <cell r="Y4" t="str">
            <v>NULL</v>
          </cell>
          <cell r="Z4" t="str">
            <v>NULL</v>
          </cell>
          <cell r="AB4" t="str">
            <v>https://www.facebook.com/SAS</v>
          </cell>
          <cell r="AC4" t="str">
            <v>NULL</v>
          </cell>
          <cell r="AD4" t="str">
            <v>null</v>
          </cell>
          <cell r="AE4" t="str">
            <v>NULL</v>
          </cell>
          <cell r="AF4">
            <v>0</v>
          </cell>
          <cell r="AG4">
            <v>0</v>
          </cell>
        </row>
        <row r="5">
          <cell r="A5">
            <v>5</v>
          </cell>
          <cell r="B5">
            <v>4</v>
          </cell>
          <cell r="C5" t="str">
            <v>Every aspect of our business â€“ from our office locations to the services we offer â€“ is aligned to help us better understand and meet our clientsâ€™ needs.</v>
          </cell>
          <cell r="D5" t="str">
            <v>NULL</v>
          </cell>
          <cell r="E5">
            <v>0</v>
          </cell>
          <cell r="F5" t="str">
            <v>NULL</v>
          </cell>
          <cell r="G5" t="str">
            <v>NULL</v>
          </cell>
          <cell r="H5" t="str">
            <v>NULL</v>
          </cell>
          <cell r="I5" t="str">
            <v>NULL</v>
          </cell>
          <cell r="J5">
            <v>1</v>
          </cell>
          <cell r="K5" t="str">
            <v>Product/Service</v>
          </cell>
          <cell r="L5">
            <v>0</v>
          </cell>
          <cell r="M5">
            <v>0</v>
          </cell>
          <cell r="N5" t="str">
            <v>Edward Jones</v>
          </cell>
          <cell r="O5" t="str">
            <v>null</v>
          </cell>
          <cell r="P5" t="str">
            <v>NULL</v>
          </cell>
          <cell r="Q5" t="str">
            <v>NULL</v>
          </cell>
          <cell r="R5" t="str">
            <v>ABBREVFind the right opportunity for you. We bring a personal approach to business. All of our associates - whether they work in one of our branches across the country or in our headquarters locations â€“ are dedicated to serving our clients._x000D_
_x000D_
Edward Jon...</v>
          </cell>
          <cell r="S5" t="str">
            <v>NULL</v>
          </cell>
          <cell r="T5" t="str">
            <v>NULL</v>
          </cell>
          <cell r="U5" t="str">
            <v>NULL</v>
          </cell>
          <cell r="V5">
            <v>180423318637979</v>
          </cell>
          <cell r="W5" t="str">
            <v>NULL</v>
          </cell>
          <cell r="X5">
            <v>1922</v>
          </cell>
          <cell r="Y5" t="str">
            <v>ABBREVEdward Jones does not discriminate on the basis of race, color, religion, gender, sexual orientation, pregnancy, national origin, age, veteran status, disability, genetic information or any other basis prohibited by applicable law._x000D_
_x000D_
Career Sites_x000D_
...</v>
          </cell>
          <cell r="Z5" t="str">
            <v>NULL</v>
          </cell>
          <cell r="AB5" t="str">
            <v>https://www.facebook.com/edwardjonescareers?fref=ts</v>
          </cell>
          <cell r="AC5" t="str">
            <v>NULL</v>
          </cell>
          <cell r="AD5" t="str">
            <v>null</v>
          </cell>
          <cell r="AE5" t="str">
            <v>NULL</v>
          </cell>
          <cell r="AF5">
            <v>1</v>
          </cell>
          <cell r="AG5">
            <v>0</v>
          </cell>
        </row>
        <row r="6">
          <cell r="A6">
            <v>6</v>
          </cell>
          <cell r="B6">
            <v>5</v>
          </cell>
          <cell r="C6" t="str">
            <v>Come see for yourself why NetApp is not just a great place to develop your career, it's also an exciting place to work!</v>
          </cell>
          <cell r="D6" t="str">
            <v>NULL</v>
          </cell>
          <cell r="E6">
            <v>0</v>
          </cell>
          <cell r="F6" t="str">
            <v>NULL</v>
          </cell>
          <cell r="G6" t="str">
            <v>NULL</v>
          </cell>
          <cell r="H6" t="str">
            <v>NULL</v>
          </cell>
          <cell r="I6" t="str">
            <v>NULL</v>
          </cell>
          <cell r="J6">
            <v>1</v>
          </cell>
          <cell r="K6" t="str">
            <v>Product/Service</v>
          </cell>
          <cell r="L6">
            <v>0</v>
          </cell>
          <cell r="M6">
            <v>0</v>
          </cell>
          <cell r="N6" t="str">
            <v>NetApp</v>
          </cell>
          <cell r="O6" t="str">
            <v>null</v>
          </cell>
          <cell r="P6" t="str">
            <v>NULL</v>
          </cell>
          <cell r="Q6" t="str">
            <v>NULL</v>
          </cell>
          <cell r="R6" t="str">
            <v>NULL</v>
          </cell>
          <cell r="S6" t="str">
            <v>NULL</v>
          </cell>
          <cell r="T6" t="str">
            <v>NULL</v>
          </cell>
          <cell r="U6" t="str">
            <v>NULL</v>
          </cell>
          <cell r="V6">
            <v>144947005540685</v>
          </cell>
          <cell r="W6" t="str">
            <v>NULL</v>
          </cell>
          <cell r="X6">
            <v>1992</v>
          </cell>
          <cell r="Y6" t="str">
            <v>NULL</v>
          </cell>
          <cell r="Z6" t="str">
            <v>NULL</v>
          </cell>
          <cell r="AB6" t="str">
            <v>https://www.facebook.com/netappcareers?fref=ts</v>
          </cell>
          <cell r="AC6" t="str">
            <v>NULL</v>
          </cell>
          <cell r="AD6" t="str">
            <v>null</v>
          </cell>
          <cell r="AE6" t="str">
            <v>NULL</v>
          </cell>
          <cell r="AF6">
            <v>1</v>
          </cell>
          <cell r="AG6">
            <v>0</v>
          </cell>
        </row>
        <row r="7">
          <cell r="A7">
            <v>7</v>
          </cell>
          <cell r="B7">
            <v>6</v>
          </cell>
          <cell r="C7" t="str">
            <v>Camden Property Trust is one of the largest publicly traded multifamily companies in the United States and one of the best companies to work for!</v>
          </cell>
          <cell r="D7" t="str">
            <v>NULL</v>
          </cell>
          <cell r="E7">
            <v>0</v>
          </cell>
          <cell r="F7" t="str">
            <v>NULL</v>
          </cell>
          <cell r="G7" t="str">
            <v>NULL</v>
          </cell>
          <cell r="H7" t="str">
            <v>NULL</v>
          </cell>
          <cell r="I7" t="str">
            <v>NULL</v>
          </cell>
          <cell r="J7">
            <v>1</v>
          </cell>
          <cell r="K7" t="str">
            <v>Company</v>
          </cell>
          <cell r="L7">
            <v>231</v>
          </cell>
          <cell r="M7">
            <v>0</v>
          </cell>
          <cell r="N7" t="str">
            <v>Camden Property Trust</v>
          </cell>
          <cell r="O7" t="str">
            <v>null</v>
          </cell>
          <cell r="P7" t="str">
            <v>NULL</v>
          </cell>
          <cell r="Q7" t="str">
            <v>NULL</v>
          </cell>
          <cell r="R7" t="str">
            <v>ABBREVCamden Property Trust is one of the largest publicly traded multifamily companies in the United States. Structured as a Real Estate Investment Trust (REIT), the company is engaged in the ownership, development, acquisition, management, and dispos...</v>
          </cell>
          <cell r="S7" t="str">
            <v>231 people checked in here</v>
          </cell>
          <cell r="T7" t="str">
            <v>NULL</v>
          </cell>
          <cell r="U7" t="str">
            <v>NULL</v>
          </cell>
          <cell r="V7">
            <v>128051573873366</v>
          </cell>
          <cell r="W7" t="str">
            <v>NULL</v>
          </cell>
          <cell r="X7">
            <v>1982</v>
          </cell>
          <cell r="Y7" t="str">
            <v>NULL</v>
          </cell>
          <cell r="Z7" t="str">
            <v>NULL</v>
          </cell>
          <cell r="AB7" t="str">
            <v>https://www.facebook.com/CamdenLiving</v>
          </cell>
          <cell r="AC7" t="str">
            <v>NULL</v>
          </cell>
          <cell r="AD7" t="str">
            <v>null</v>
          </cell>
          <cell r="AE7" t="str">
            <v>NULL</v>
          </cell>
          <cell r="AF7">
            <v>0</v>
          </cell>
          <cell r="AG7">
            <v>1</v>
          </cell>
        </row>
        <row r="8">
          <cell r="A8">
            <v>8</v>
          </cell>
          <cell r="B8">
            <v>7</v>
          </cell>
          <cell r="C8" t="str">
            <v>A member-owned co-op since 1938. We believe a life outdoors is a life well lived. #OptOutside</v>
          </cell>
          <cell r="D8" t="str">
            <v>NULL</v>
          </cell>
          <cell r="E8">
            <v>0</v>
          </cell>
          <cell r="F8" t="str">
            <v>NULL</v>
          </cell>
          <cell r="G8" t="str">
            <v>NULL</v>
          </cell>
          <cell r="H8" t="str">
            <v>NULL</v>
          </cell>
          <cell r="I8" t="str">
            <v>NULL</v>
          </cell>
          <cell r="J8">
            <v>1</v>
          </cell>
          <cell r="K8" t="str">
            <v>Outdoor Gear/Sporting Goods</v>
          </cell>
          <cell r="L8">
            <v>446</v>
          </cell>
          <cell r="M8">
            <v>0</v>
          </cell>
          <cell r="N8" t="str">
            <v>Recreational Equipment (REI)</v>
          </cell>
          <cell r="O8" t="str">
            <v>null</v>
          </cell>
          <cell r="P8" t="str">
            <v>NULL</v>
          </cell>
          <cell r="Q8" t="str">
            <v>NULL</v>
          </cell>
          <cell r="R8" t="str">
            <v>ABBREVREI COMMUNITY GUIDELINES_x000D_
-- Respect and adhere to the Facebook Statement of Rights and Responsibilities._x000D_
-- Do not post content that may be considered spam, profane or defamatory toward a person or entity, or supports illegal behavior._x000D_
-- We enco...</v>
          </cell>
          <cell r="S8" t="str">
            <v>446 people checked in here</v>
          </cell>
          <cell r="T8" t="str">
            <v>NULL</v>
          </cell>
          <cell r="U8" t="str">
            <v>NULL</v>
          </cell>
          <cell r="V8">
            <v>9062006483</v>
          </cell>
          <cell r="W8" t="str">
            <v>NULL</v>
          </cell>
          <cell r="X8" t="str">
            <v>NULL</v>
          </cell>
          <cell r="Y8" t="str">
            <v>NULL</v>
          </cell>
          <cell r="Z8" t="str">
            <v>NULL</v>
          </cell>
          <cell r="AB8" t="str">
            <v>https://www.facebook.com/REI?fref=ts&amp;rf=105647536165501</v>
          </cell>
          <cell r="AC8" t="str">
            <v>NULL</v>
          </cell>
          <cell r="AD8" t="str">
            <v>null</v>
          </cell>
          <cell r="AE8" t="str">
            <v>NULL</v>
          </cell>
          <cell r="AF8">
            <v>0</v>
          </cell>
          <cell r="AG8">
            <v>0</v>
          </cell>
        </row>
        <row r="9">
          <cell r="A9">
            <v>9</v>
          </cell>
          <cell r="B9">
            <v>8</v>
          </cell>
          <cell r="C9" t="str">
            <v>We provide temporary and permanent placement for physicians, allied health professionals and nurses.</v>
          </cell>
          <cell r="D9" t="str">
            <v>NULL</v>
          </cell>
          <cell r="E9">
            <v>0</v>
          </cell>
          <cell r="F9" t="str">
            <v>NULL</v>
          </cell>
          <cell r="G9" t="str">
            <v>NULL</v>
          </cell>
          <cell r="H9" t="str">
            <v>NULL</v>
          </cell>
          <cell r="I9" t="str">
            <v>NULL</v>
          </cell>
          <cell r="J9">
            <v>1</v>
          </cell>
          <cell r="K9" t="str">
            <v>Health/Medical/Pharmaceuticals</v>
          </cell>
          <cell r="L9">
            <v>850</v>
          </cell>
          <cell r="M9">
            <v>0</v>
          </cell>
          <cell r="N9" t="str">
            <v>CHG Healthcare Services</v>
          </cell>
          <cell r="O9" t="str">
            <v>null</v>
          </cell>
          <cell r="P9" t="str">
            <v>NULL</v>
          </cell>
          <cell r="Q9" t="str">
            <v>NULL</v>
          </cell>
          <cell r="R9" t="str">
            <v>NULL</v>
          </cell>
          <cell r="S9" t="str">
            <v>6440 S Millrock Dr Ste 175ãƒ»Salt Lake City, Utahãƒ»850 people checked in here</v>
          </cell>
          <cell r="T9" t="str">
            <v>NULL</v>
          </cell>
          <cell r="U9" t="str">
            <v>NULL</v>
          </cell>
          <cell r="V9">
            <v>32264600947</v>
          </cell>
          <cell r="W9" t="str">
            <v>NULL</v>
          </cell>
          <cell r="X9">
            <v>1979</v>
          </cell>
          <cell r="Y9" t="str">
            <v>NULL</v>
          </cell>
          <cell r="Z9" t="str">
            <v>NULL</v>
          </cell>
          <cell r="AB9" t="str">
            <v>https://www.facebook.com/CHGFans?fref=ts</v>
          </cell>
          <cell r="AC9" t="str">
            <v>NULL</v>
          </cell>
          <cell r="AD9" t="str">
            <v>null</v>
          </cell>
          <cell r="AE9" t="str">
            <v>NULL</v>
          </cell>
          <cell r="AF9">
            <v>0</v>
          </cell>
          <cell r="AG9">
            <v>1</v>
          </cell>
        </row>
        <row r="10">
          <cell r="A10">
            <v>10</v>
          </cell>
          <cell r="B10">
            <v>9</v>
          </cell>
          <cell r="C10" t="str">
            <v>Call (800) 411-JOBS_x000D_
_x000D_
www.QuickenLoansCareers.com _x000D_
_x000D_
EOE_x000D_
_x000D_
NMLS#3030</v>
          </cell>
          <cell r="D10" t="str">
            <v>NULL</v>
          </cell>
          <cell r="E10">
            <v>0</v>
          </cell>
          <cell r="F10" t="str">
            <v>NULL</v>
          </cell>
          <cell r="G10" t="str">
            <v>NULL</v>
          </cell>
          <cell r="H10" t="str">
            <v>NULL</v>
          </cell>
          <cell r="I10" t="str">
            <v>NULL</v>
          </cell>
          <cell r="J10">
            <v>1</v>
          </cell>
          <cell r="K10" t="str">
            <v>Bank/Financial Institution</v>
          </cell>
          <cell r="L10">
            <v>57</v>
          </cell>
          <cell r="M10">
            <v>0</v>
          </cell>
          <cell r="N10" t="str">
            <v>Quicken Loans</v>
          </cell>
          <cell r="O10" t="str">
            <v>null</v>
          </cell>
          <cell r="P10" t="str">
            <v>NULL</v>
          </cell>
          <cell r="Q10" t="str">
            <v>NULL</v>
          </cell>
          <cell r="R10" t="str">
            <v>ABBREVâ€œEverything we do is ENGINEERED TO AMAZE. Our client-focused culture ignites passion, accelerates results, and leads folks to the right decision with certainty.â€_x000D_
_x000D_
The reason Quicken Loans and our Family of Companies are such incredible places to ...</v>
          </cell>
          <cell r="S10" t="str">
            <v>1050 Woodward Aveãƒ»Detroit, Michiganãƒ»57 people checked in here</v>
          </cell>
          <cell r="T10" t="str">
            <v>NULL</v>
          </cell>
          <cell r="U10" t="str">
            <v>NULL</v>
          </cell>
          <cell r="V10">
            <v>435141649940642</v>
          </cell>
          <cell r="W10" t="str">
            <v>NULL</v>
          </cell>
          <cell r="X10" t="str">
            <v>NULL</v>
          </cell>
          <cell r="Y10" t="str">
            <v>NULL</v>
          </cell>
          <cell r="Z10" t="str">
            <v>NULL</v>
          </cell>
          <cell r="AB10" t="str">
            <v>https://www.facebook.com/QLCareers?fref=ts</v>
          </cell>
          <cell r="AC10" t="str">
            <v>NULL</v>
          </cell>
          <cell r="AD10" t="str">
            <v>null</v>
          </cell>
          <cell r="AE10" t="str">
            <v>NULL</v>
          </cell>
          <cell r="AF10">
            <v>1</v>
          </cell>
          <cell r="AG10">
            <v>0</v>
          </cell>
        </row>
        <row r="11">
          <cell r="A11">
            <v>11</v>
          </cell>
          <cell r="B11">
            <v>10</v>
          </cell>
          <cell r="C11" t="str">
            <v>Zappos is a service company that sells shoes, clothing and more! Call us 24/7 at (800) 927-7671.</v>
          </cell>
          <cell r="D11" t="str">
            <v>NULL</v>
          </cell>
          <cell r="E11">
            <v>0</v>
          </cell>
          <cell r="F11" t="str">
            <v>NULL</v>
          </cell>
          <cell r="G11" t="str">
            <v>NULL</v>
          </cell>
          <cell r="H11" t="str">
            <v>NULL</v>
          </cell>
          <cell r="I11" t="str">
            <v>NULL</v>
          </cell>
          <cell r="J11">
            <v>1</v>
          </cell>
          <cell r="K11" t="str">
            <v>Clothing</v>
          </cell>
          <cell r="L11">
            <v>4938</v>
          </cell>
          <cell r="M11">
            <v>0</v>
          </cell>
          <cell r="N11" t="str">
            <v>Zappos.com</v>
          </cell>
          <cell r="O11" t="str">
            <v>null</v>
          </cell>
          <cell r="P11" t="str">
            <v>NULL</v>
          </cell>
          <cell r="Q11" t="str">
            <v>NULL</v>
          </cell>
          <cell r="R11" t="str">
            <v>ABBREVPlease take the opportunity to share your experiences, post pictures, interact with our apps and let us know if there is anything we can do to WOW you!_x000D_
_x000D_
We ask that our fans be respectful of each other. We reserve the right to remove posts that a...</v>
          </cell>
          <cell r="S11" t="str">
            <v>400 Stewart Aveãƒ»Las Vegas, Nevadaãƒ»4,938 people checked in here</v>
          </cell>
          <cell r="T11" t="str">
            <v>NULL</v>
          </cell>
          <cell r="U11" t="str">
            <v>NULL</v>
          </cell>
          <cell r="V11">
            <v>7172307686</v>
          </cell>
          <cell r="W11" t="str">
            <v>NULL</v>
          </cell>
          <cell r="X11" t="str">
            <v>June, 1999</v>
          </cell>
          <cell r="Y11" t="str">
            <v>NULL</v>
          </cell>
          <cell r="Z11" t="str">
            <v>NULL</v>
          </cell>
          <cell r="AB11" t="str">
            <v>https://www.facebook.com/zappos?fref=ts</v>
          </cell>
          <cell r="AC11" t="str">
            <v>NULL</v>
          </cell>
          <cell r="AD11" t="str">
            <v>null</v>
          </cell>
          <cell r="AE11" t="str">
            <v>NULL</v>
          </cell>
          <cell r="AF11">
            <v>0</v>
          </cell>
          <cell r="AG11">
            <v>1</v>
          </cell>
        </row>
        <row r="12">
          <cell r="A12">
            <v>12</v>
          </cell>
          <cell r="B12">
            <v>11</v>
          </cell>
          <cell r="C12" t="str">
            <v xml:space="preserve">Welcome to the official Mercedes-Benz Facebook page! </v>
          </cell>
          <cell r="D12" t="str">
            <v>NULL</v>
          </cell>
          <cell r="E12">
            <v>0</v>
          </cell>
          <cell r="F12" t="str">
            <v>NULL</v>
          </cell>
          <cell r="G12" t="str">
            <v>NULL</v>
          </cell>
          <cell r="H12" t="str">
            <v>NULL</v>
          </cell>
          <cell r="I12" t="str">
            <v>NULL</v>
          </cell>
          <cell r="J12">
            <v>1</v>
          </cell>
          <cell r="K12" t="str">
            <v>News/Media Website</v>
          </cell>
          <cell r="L12">
            <v>1</v>
          </cell>
          <cell r="M12">
            <v>0</v>
          </cell>
          <cell r="N12" t="str">
            <v>Mercedes-Benz USA</v>
          </cell>
          <cell r="O12" t="str">
            <v>null</v>
          </cell>
          <cell r="P12" t="str">
            <v>NULL</v>
          </cell>
          <cell r="Q12" t="str">
            <v>NULL</v>
          </cell>
          <cell r="R12" t="str">
            <v>ABBREVWelcome to the official Facebook page of Mercedes-Benz where all fans and brand lovers unite. Join us and use this platform to connect, interact and share your passion for the brand, products and services of Mercedes-Benz. You can expect regularl...</v>
          </cell>
          <cell r="S12" t="str">
            <v>1 person checked in here</v>
          </cell>
          <cell r="T12" t="str">
            <v>NULL</v>
          </cell>
          <cell r="U12" t="str">
            <v>NULL</v>
          </cell>
          <cell r="V12">
            <v>6604386669</v>
          </cell>
          <cell r="W12" t="str">
            <v>NULL</v>
          </cell>
          <cell r="X12" t="str">
            <v>NULL</v>
          </cell>
          <cell r="Y12" t="str">
            <v>NULL</v>
          </cell>
          <cell r="Z12" t="str">
            <v>NULL</v>
          </cell>
          <cell r="AB12" t="str">
            <v>https://www.facebook.com/MercedesBenz?fref=ts</v>
          </cell>
          <cell r="AC12" t="str">
            <v>NULL</v>
          </cell>
          <cell r="AD12" t="str">
            <v>null</v>
          </cell>
          <cell r="AE12" t="str">
            <v>ABBREVSocial Media Contact: socialmedia@daimler.com_x000D_
_x000D_
Daimler AG_x000D_
MercedesstraÃŸe 137, 70327 Stuttgart, Germany_x000D_
Phone: +49 711 17 - 0_x000D_
E-mail: dialog@daimler.com_x000D_
Represented by the Board of Management: Dieter Zetsche (Chairman), Wolfgang Bernhard, Renata J...</v>
          </cell>
          <cell r="AF12">
            <v>0</v>
          </cell>
          <cell r="AG12">
            <v>0</v>
          </cell>
        </row>
        <row r="13">
          <cell r="A13">
            <v>13</v>
          </cell>
          <cell r="B13">
            <v>12</v>
          </cell>
          <cell r="C13" t="str">
            <v>This is the official Facebook home of DPR Construction. Learn more about DPR at www.dpr.com.</v>
          </cell>
          <cell r="D13" t="str">
            <v>NULL</v>
          </cell>
          <cell r="E13">
            <v>0</v>
          </cell>
          <cell r="F13" t="str">
            <v>NULL</v>
          </cell>
          <cell r="G13" t="str">
            <v>NULL</v>
          </cell>
          <cell r="H13" t="str">
            <v>NULL</v>
          </cell>
          <cell r="I13" t="str">
            <v>NULL</v>
          </cell>
          <cell r="J13">
            <v>1</v>
          </cell>
          <cell r="K13" t="str">
            <v>Engineering/Construction</v>
          </cell>
          <cell r="L13">
            <v>342</v>
          </cell>
          <cell r="M13">
            <v>0</v>
          </cell>
          <cell r="N13" t="str">
            <v>DPR Construction</v>
          </cell>
          <cell r="O13" t="str">
            <v>null</v>
          </cell>
          <cell r="P13" t="str">
            <v>NULL</v>
          </cell>
          <cell r="Q13" t="str">
            <v>NULL</v>
          </cell>
          <cell r="R13" t="str">
            <v>DPR Core Markets:_x000D_
_x000D_
- Advanced Technology (Mission Critical, Entertainment &amp; Microelectronics)_x000D_
- Corporate Office_x000D_
- Healthcare_x000D_
- Higher Education_x000D_
- Life Sciences</v>
          </cell>
          <cell r="S13" t="str">
            <v>1450 Veterans Blvdãƒ»Redwood City, Californiaãƒ»342 people checked in here</v>
          </cell>
          <cell r="T13" t="str">
            <v>NULL</v>
          </cell>
          <cell r="U13" t="str">
            <v>NULL</v>
          </cell>
          <cell r="V13">
            <v>128264243859715</v>
          </cell>
          <cell r="W13" t="str">
            <v>NULL</v>
          </cell>
          <cell r="X13">
            <v>33056</v>
          </cell>
          <cell r="Y13" t="str">
            <v>NULL</v>
          </cell>
          <cell r="Z13" t="str">
            <v>NULL</v>
          </cell>
          <cell r="AB13" t="str">
            <v>https://www.facebook.com/DPRConstruction?fref=ts</v>
          </cell>
          <cell r="AC13" t="str">
            <v>NULL</v>
          </cell>
          <cell r="AD13" t="str">
            <v>null</v>
          </cell>
          <cell r="AE13" t="str">
            <v>NULL</v>
          </cell>
          <cell r="AF13">
            <v>0</v>
          </cell>
          <cell r="AG13">
            <v>0</v>
          </cell>
        </row>
        <row r="14">
          <cell r="A14">
            <v>14</v>
          </cell>
          <cell r="B14">
            <v>13</v>
          </cell>
          <cell r="C14" t="str">
            <v>Welcome to the official Facebook page for DreamWorks Animation! http://www.dreamworksanimation.com/</v>
          </cell>
          <cell r="D14" t="str">
            <v>NULL</v>
          </cell>
          <cell r="E14">
            <v>0</v>
          </cell>
          <cell r="F14" t="str">
            <v>NULL</v>
          </cell>
          <cell r="G14" t="str">
            <v>NULL</v>
          </cell>
          <cell r="H14" t="str">
            <v>NULL</v>
          </cell>
          <cell r="I14" t="str">
            <v>NULL</v>
          </cell>
          <cell r="J14">
            <v>1</v>
          </cell>
          <cell r="K14" t="str">
            <v>Movie Studio</v>
          </cell>
          <cell r="L14">
            <v>0</v>
          </cell>
          <cell r="M14">
            <v>0</v>
          </cell>
          <cell r="N14" t="str">
            <v>DreamWorks Animation SKG</v>
          </cell>
          <cell r="O14" t="str">
            <v>null</v>
          </cell>
          <cell r="P14" t="str">
            <v>NULL</v>
          </cell>
          <cell r="Q14" t="str">
            <v>NULL</v>
          </cell>
          <cell r="R14" t="str">
            <v>ABBREVDreamWorks Animation SKG creates high-quality family entertainment, including computer-generated (CG) animated feature films, television specials and series and live entertainment properties. With world-class creative talent and technological cap...</v>
          </cell>
          <cell r="S14" t="str">
            <v>NULL</v>
          </cell>
          <cell r="T14" t="str">
            <v>NULL</v>
          </cell>
          <cell r="U14" t="str">
            <v>NULL</v>
          </cell>
          <cell r="V14">
            <v>104770457523</v>
          </cell>
          <cell r="W14" t="str">
            <v>NULL</v>
          </cell>
          <cell r="X14" t="str">
            <v>NULL</v>
          </cell>
          <cell r="Y14" t="str">
            <v>NULL</v>
          </cell>
          <cell r="Z14" t="str">
            <v>NULL</v>
          </cell>
          <cell r="AB14" t="str">
            <v>https://www.facebook.com/DreamWorksAnimation?fref=ts</v>
          </cell>
          <cell r="AC14">
            <v>907224172621932</v>
          </cell>
          <cell r="AD14" t="str">
            <v>null</v>
          </cell>
          <cell r="AE14" t="str">
            <v>NULL</v>
          </cell>
          <cell r="AF14">
            <v>0</v>
          </cell>
          <cell r="AG14">
            <v>0</v>
          </cell>
        </row>
        <row r="15">
          <cell r="A15">
            <v>15</v>
          </cell>
          <cell r="B15">
            <v>14</v>
          </cell>
          <cell r="C15" t="str">
            <v>NULL</v>
          </cell>
          <cell r="D15" t="str">
            <v>NULL</v>
          </cell>
          <cell r="E15">
            <v>0</v>
          </cell>
          <cell r="F15" t="str">
            <v>NULL</v>
          </cell>
          <cell r="G15" t="str">
            <v>NULL</v>
          </cell>
          <cell r="H15" t="str">
            <v>NULL</v>
          </cell>
          <cell r="I15" t="str">
            <v>NULL</v>
          </cell>
          <cell r="J15">
            <v>1</v>
          </cell>
          <cell r="K15" t="str">
            <v>Local Business</v>
          </cell>
          <cell r="L15">
            <v>0</v>
          </cell>
          <cell r="M15">
            <v>1</v>
          </cell>
          <cell r="N15" t="str">
            <v>NuStar Energy</v>
          </cell>
          <cell r="O15" t="str">
            <v>null</v>
          </cell>
          <cell r="P15" t="str">
            <v>NULL</v>
          </cell>
          <cell r="Q15" t="str">
            <v>NULL</v>
          </cell>
          <cell r="R15" t="str">
            <v>ABBREVNuStar Energy L.P.(NYSE: NS), is a publicly traded master limited partnership. The company is one of the largest independent liquids terminal and pipeline operators in the nation. NuStar owns 8,700 miles of pipeline and 79 terminal and storage fa...</v>
          </cell>
          <cell r="S15" t="str">
            <v>NULL</v>
          </cell>
          <cell r="T15" t="str">
            <v>NULL</v>
          </cell>
          <cell r="U15" t="str">
            <v>NULL</v>
          </cell>
          <cell r="V15">
            <v>112170275467147</v>
          </cell>
          <cell r="W15" t="str">
            <v>NULL</v>
          </cell>
          <cell r="X15" t="str">
            <v>NULL</v>
          </cell>
          <cell r="Y15" t="str">
            <v>NULL</v>
          </cell>
          <cell r="Z15" t="str">
            <v>NULL</v>
          </cell>
          <cell r="AB15" t="str">
            <v>https://www.facebook.com/pages/NuStar-Energy/112170275467147?fref=ts</v>
          </cell>
          <cell r="AC15" t="str">
            <v>NULL</v>
          </cell>
          <cell r="AD15" t="str">
            <v>null</v>
          </cell>
          <cell r="AE15" t="str">
            <v>NULL</v>
          </cell>
          <cell r="AF15">
            <v>0</v>
          </cell>
          <cell r="AG15">
            <v>0</v>
          </cell>
        </row>
        <row r="16">
          <cell r="A16">
            <v>16</v>
          </cell>
          <cell r="B16">
            <v>15</v>
          </cell>
          <cell r="C16" t="str">
            <v>Our hotels are inspired and wired, our restaurants and bars seasonal and creative. We can't wait to show you what #KimptonLove is all about.</v>
          </cell>
          <cell r="D16" t="str">
            <v>NULL</v>
          </cell>
          <cell r="E16">
            <v>0</v>
          </cell>
          <cell r="F16" t="str">
            <v>NULL</v>
          </cell>
          <cell r="G16" t="str">
            <v>NULL</v>
          </cell>
          <cell r="H16" t="str">
            <v>NULL</v>
          </cell>
          <cell r="I16" t="str">
            <v>NULL</v>
          </cell>
          <cell r="J16">
            <v>1</v>
          </cell>
          <cell r="K16" t="str">
            <v>Travel/Leisure</v>
          </cell>
          <cell r="L16">
            <v>612</v>
          </cell>
          <cell r="M16">
            <v>0</v>
          </cell>
          <cell r="N16" t="str">
            <v>Kimpton Hotels &amp; Restaurants</v>
          </cell>
          <cell r="O16" t="str">
            <v>null</v>
          </cell>
          <cell r="P16" t="str">
            <v>NULL</v>
          </cell>
          <cell r="Q16" t="str">
            <v>NULL</v>
          </cell>
          <cell r="R16" t="str">
            <v>NULL</v>
          </cell>
          <cell r="S16" t="str">
            <v>222 Kearny St, Ste 200ãƒ»San Francisco, Californiaãƒ»612 people checked in here</v>
          </cell>
          <cell r="T16" t="str">
            <v>NULL</v>
          </cell>
          <cell r="U16" t="str">
            <v>NULL</v>
          </cell>
          <cell r="V16">
            <v>51530158577</v>
          </cell>
          <cell r="W16" t="str">
            <v>NULL</v>
          </cell>
          <cell r="X16">
            <v>29677</v>
          </cell>
          <cell r="Y16" t="str">
            <v>NULL</v>
          </cell>
          <cell r="Z16" t="str">
            <v>NULL</v>
          </cell>
          <cell r="AB16" t="str">
            <v>https://www.facebook.com/Kimpton?fref=ts&amp;rf=112145482229508</v>
          </cell>
          <cell r="AC16" t="str">
            <v>NULL</v>
          </cell>
          <cell r="AD16" t="str">
            <v>null</v>
          </cell>
          <cell r="AE16" t="str">
            <v>NULL</v>
          </cell>
          <cell r="AF16">
            <v>0</v>
          </cell>
          <cell r="AG16">
            <v>0</v>
          </cell>
        </row>
        <row r="17">
          <cell r="A17">
            <v>17</v>
          </cell>
          <cell r="B17">
            <v>16</v>
          </cell>
          <cell r="C17" t="str">
            <v>JM Family Enterprises, Inc., founded by Jim Moran in 1968, is a diversified automotive company with operations throughout North America.</v>
          </cell>
          <cell r="D17" t="str">
            <v>NULL</v>
          </cell>
          <cell r="E17">
            <v>0</v>
          </cell>
          <cell r="F17" t="str">
            <v>NULL</v>
          </cell>
          <cell r="G17" t="str">
            <v>NULL</v>
          </cell>
          <cell r="H17" t="str">
            <v>NULL</v>
          </cell>
          <cell r="I17" t="str">
            <v>NULL</v>
          </cell>
          <cell r="J17">
            <v>1</v>
          </cell>
          <cell r="K17" t="str">
            <v>Company</v>
          </cell>
          <cell r="L17">
            <v>1819</v>
          </cell>
          <cell r="M17">
            <v>0</v>
          </cell>
          <cell r="N17" t="str">
            <v>JM Family Enterprises</v>
          </cell>
          <cell r="O17" t="str">
            <v>null</v>
          </cell>
          <cell r="P17" t="str">
            <v>NULL</v>
          </cell>
          <cell r="Q17" t="str">
            <v>NULL</v>
          </cell>
          <cell r="R17" t="str">
            <v>NULL</v>
          </cell>
          <cell r="S17" t="str">
            <v>100 Jim Moran Blvdãƒ»Deerfield Beach, Floridaãƒ»1,819 people checked in here</v>
          </cell>
          <cell r="T17" t="str">
            <v>NULL</v>
          </cell>
          <cell r="U17" t="str">
            <v>NULL</v>
          </cell>
          <cell r="V17">
            <v>215824265320</v>
          </cell>
          <cell r="W17" t="str">
            <v>NULL</v>
          </cell>
          <cell r="X17">
            <v>1968</v>
          </cell>
          <cell r="Y17" t="str">
            <v>ABBREVPrimary subsidiaries and divisions include: Southeast Toyota Distributors, LLC, the world's largest independent distributor of Toyota and Scion vehicles; World Omni Financial Corp., a diversified financial services company; JM&amp;A Group, one of the...</v>
          </cell>
          <cell r="Z17" t="str">
            <v>NULL</v>
          </cell>
          <cell r="AB17" t="str">
            <v>https://www.facebook.com/JMFamilyEnterprises?fref=ts</v>
          </cell>
          <cell r="AC17" t="str">
            <v>NULL</v>
          </cell>
          <cell r="AD17" t="str">
            <v>null</v>
          </cell>
          <cell r="AE17" t="str">
            <v>NULL</v>
          </cell>
          <cell r="AF17">
            <v>0</v>
          </cell>
          <cell r="AG17">
            <v>1</v>
          </cell>
        </row>
        <row r="18">
          <cell r="A18">
            <v>18</v>
          </cell>
          <cell r="B18">
            <v>17</v>
          </cell>
          <cell r="C18" t="str">
            <v>The official page of Chesapeake Energy - the second-largest producer of natural gas, and 14th largest producer of oil and natural gas liquids in the U.S.</v>
          </cell>
          <cell r="D18" t="str">
            <v>NULL</v>
          </cell>
          <cell r="E18">
            <v>0</v>
          </cell>
          <cell r="F18" t="str">
            <v>NULL</v>
          </cell>
          <cell r="G18" t="str">
            <v>NULL</v>
          </cell>
          <cell r="H18" t="str">
            <v>NULL</v>
          </cell>
          <cell r="I18" t="str">
            <v>NULL</v>
          </cell>
          <cell r="J18">
            <v>1</v>
          </cell>
          <cell r="K18" t="str">
            <v>Company</v>
          </cell>
          <cell r="L18">
            <v>9960</v>
          </cell>
          <cell r="M18">
            <v>0</v>
          </cell>
          <cell r="N18" t="str">
            <v>Chesapeake Energy</v>
          </cell>
          <cell r="O18" t="str">
            <v>null</v>
          </cell>
          <cell r="P18" t="str">
            <v>NULL</v>
          </cell>
          <cell r="Q18" t="str">
            <v>NULL</v>
          </cell>
          <cell r="R18" t="str">
            <v>NULL</v>
          </cell>
          <cell r="S18" t="str">
            <v>6100 N Western Aveãƒ»Oklahoma City, Oklahomaãƒ»9,960 people checked in here</v>
          </cell>
          <cell r="T18" t="str">
            <v>NULL</v>
          </cell>
          <cell r="U18" t="str">
            <v>NULL</v>
          </cell>
          <cell r="V18">
            <v>201579567564</v>
          </cell>
          <cell r="W18" t="str">
            <v>NULL</v>
          </cell>
          <cell r="X18">
            <v>1989</v>
          </cell>
          <cell r="Y18" t="str">
            <v>NULL</v>
          </cell>
          <cell r="Z18" t="str">
            <v>NULL</v>
          </cell>
          <cell r="AB18" t="str">
            <v>https://www.facebook.com/Chesapeake?fref=ts</v>
          </cell>
          <cell r="AC18" t="str">
            <v>NULL</v>
          </cell>
          <cell r="AD18" t="str">
            <v>null</v>
          </cell>
          <cell r="AE18" t="str">
            <v>NULL</v>
          </cell>
          <cell r="AF18">
            <v>0</v>
          </cell>
          <cell r="AG18">
            <v>1</v>
          </cell>
        </row>
        <row r="19">
          <cell r="A19">
            <v>20</v>
          </cell>
          <cell r="B19">
            <v>18</v>
          </cell>
          <cell r="C19" t="str">
            <v>www.usaajobs.com - Welcome to USAA Careers Page on Facebook. We have been proudly serving military members and their families for 90 years.</v>
          </cell>
          <cell r="D19" t="str">
            <v>NULL</v>
          </cell>
          <cell r="E19">
            <v>0</v>
          </cell>
          <cell r="F19" t="str">
            <v>NULL</v>
          </cell>
          <cell r="G19" t="str">
            <v>NULL</v>
          </cell>
          <cell r="H19" t="str">
            <v>NULL</v>
          </cell>
          <cell r="I19" t="str">
            <v>NULL</v>
          </cell>
          <cell r="J19">
            <v>1</v>
          </cell>
          <cell r="K19" t="str">
            <v>Product/Service</v>
          </cell>
          <cell r="L19">
            <v>0</v>
          </cell>
          <cell r="M19">
            <v>0</v>
          </cell>
          <cell r="N19" t="str">
            <v>USAA</v>
          </cell>
          <cell r="O19" t="str">
            <v>null</v>
          </cell>
          <cell r="P19" t="str">
            <v>NULL</v>
          </cell>
          <cell r="Q19" t="str">
            <v>NULL</v>
          </cell>
          <cell r="R19" t="str">
            <v>ABBREVModeration Policy:_x000D_
_x000D_
The appearance of external links on this site is not an official endorsement on behalf of USAA. Moderation of the USAA Wall and Discussions will take place between the hours of 8am-5pm (CST), Monday through Friday, with the ex...</v>
          </cell>
          <cell r="S19" t="str">
            <v>NULL</v>
          </cell>
          <cell r="T19" t="str">
            <v>NULL</v>
          </cell>
          <cell r="U19" t="str">
            <v>NULL</v>
          </cell>
          <cell r="V19">
            <v>161179599992</v>
          </cell>
          <cell r="W19" t="str">
            <v>NULL</v>
          </cell>
          <cell r="X19">
            <v>8207</v>
          </cell>
          <cell r="Y19" t="str">
            <v>Apply: http://www.usaajobs.com_x000D_
Tweet: http://www.twitter.com/usaa_jobs_x000D_
Connect: http://www.linkedin.com/company/usaa</v>
          </cell>
          <cell r="Z19" t="str">
            <v>NULL</v>
          </cell>
          <cell r="AB19" t="str">
            <v>https://www.facebook.com/usaacareers?fref=ts&amp;ref=br_tf</v>
          </cell>
          <cell r="AC19" t="str">
            <v>NULL</v>
          </cell>
          <cell r="AD19" t="str">
            <v>null</v>
          </cell>
          <cell r="AE19" t="str">
            <v>NULL</v>
          </cell>
          <cell r="AF19">
            <v>1</v>
          </cell>
          <cell r="AG19">
            <v>0</v>
          </cell>
        </row>
        <row r="20">
          <cell r="A20">
            <v>21</v>
          </cell>
          <cell r="B20">
            <v>19</v>
          </cell>
          <cell r="C20" t="str">
            <v>Baird is an employee-owned financial services firm on a mission to provide the best financial advice and service to clients and be the best place to work for associates.</v>
          </cell>
          <cell r="D20" t="str">
            <v>NULL</v>
          </cell>
          <cell r="E20">
            <v>0</v>
          </cell>
          <cell r="F20" t="str">
            <v>NULL</v>
          </cell>
          <cell r="G20" t="str">
            <v>NULL</v>
          </cell>
          <cell r="H20" t="str">
            <v>NULL</v>
          </cell>
          <cell r="I20" t="str">
            <v>NULL</v>
          </cell>
          <cell r="J20">
            <v>1</v>
          </cell>
          <cell r="K20" t="str">
            <v>Bank/Financial Institution</v>
          </cell>
          <cell r="L20">
            <v>277</v>
          </cell>
          <cell r="M20">
            <v>0</v>
          </cell>
          <cell r="N20" t="str">
            <v>Robert W. Baird</v>
          </cell>
          <cell r="O20" t="str">
            <v>null</v>
          </cell>
          <cell r="P20" t="str">
            <v>NULL</v>
          </cell>
          <cell r="Q20" t="str">
            <v>NULL</v>
          </cell>
          <cell r="R20" t="str">
            <v>ABBREVBaird is an employee- owned, international wealth management, capital markets, private equity and asset management firm with offices in the United States, Europe and Asia. Established in 1919, Baird has more than $145 billion in client assets and...</v>
          </cell>
          <cell r="S20" t="str">
            <v>777 E Wisconsin Aveãƒ»Milwaukee, Wisconsinãƒ»277 people checked in here</v>
          </cell>
          <cell r="T20" t="str">
            <v>NULL</v>
          </cell>
          <cell r="U20" t="str">
            <v>NULL</v>
          </cell>
          <cell r="V20">
            <v>148731991811588</v>
          </cell>
          <cell r="W20" t="str">
            <v>NULL</v>
          </cell>
          <cell r="X20">
            <v>1919</v>
          </cell>
          <cell r="Y20" t="str">
            <v>NULL</v>
          </cell>
          <cell r="Z20" t="str">
            <v>NULL</v>
          </cell>
          <cell r="AB20" t="str">
            <v>https://www.facebook.com/RobertWBairdandCompany?fref=ts</v>
          </cell>
          <cell r="AC20" t="str">
            <v>NULL</v>
          </cell>
          <cell r="AD20" t="str">
            <v>ABBREVHours[friday1close=17:00 friday1open=09:00 friday2close=null friday2open=null id=null metadata=null monday1close=17:00 monday1open=09:00 monday2close=null monday2open=null name=null saturday1close=null saturday1open=null saturday2close=null satur...</v>
          </cell>
          <cell r="AE20" t="str">
            <v>NULL</v>
          </cell>
          <cell r="AF20">
            <v>0</v>
          </cell>
          <cell r="AG20">
            <v>1</v>
          </cell>
        </row>
        <row r="21">
          <cell r="A21">
            <v>22</v>
          </cell>
          <cell r="B21">
            <v>20</v>
          </cell>
          <cell r="C21" t="str">
            <v>The Original Storage and Organization Store</v>
          </cell>
          <cell r="D21" t="str">
            <v>NULL</v>
          </cell>
          <cell r="E21">
            <v>0</v>
          </cell>
          <cell r="F21" t="str">
            <v>NULL</v>
          </cell>
          <cell r="G21" t="str">
            <v>NULL</v>
          </cell>
          <cell r="H21" t="str">
            <v>NULL</v>
          </cell>
          <cell r="I21" t="str">
            <v>NULL</v>
          </cell>
          <cell r="J21">
            <v>1</v>
          </cell>
          <cell r="K21" t="str">
            <v>Retail and Consumer Merchandise</v>
          </cell>
          <cell r="L21">
            <v>0</v>
          </cell>
          <cell r="M21">
            <v>0</v>
          </cell>
          <cell r="N21" t="str">
            <v>Container Store</v>
          </cell>
          <cell r="O21" t="str">
            <v>null</v>
          </cell>
          <cell r="P21" t="str">
            <v>NULL</v>
          </cell>
          <cell r="Q21" t="str">
            <v>NULL</v>
          </cell>
          <cell r="R21" t="str">
            <v>NULL</v>
          </cell>
          <cell r="S21" t="str">
            <v>NULL</v>
          </cell>
          <cell r="T21" t="str">
            <v>NULL</v>
          </cell>
          <cell r="U21" t="str">
            <v>NULL</v>
          </cell>
          <cell r="V21">
            <v>59375573322</v>
          </cell>
          <cell r="W21" t="str">
            <v>NULL</v>
          </cell>
          <cell r="X21">
            <v>1978</v>
          </cell>
          <cell r="Y21" t="str">
            <v>NULL</v>
          </cell>
          <cell r="Z21" t="str">
            <v>NULL</v>
          </cell>
          <cell r="AB21" t="str">
            <v>https://www.facebook.com/containerstore?fref=ts</v>
          </cell>
          <cell r="AC21" t="str">
            <v>NULL</v>
          </cell>
          <cell r="AD21" t="str">
            <v>null</v>
          </cell>
          <cell r="AE21" t="str">
            <v>NULL</v>
          </cell>
          <cell r="AF21">
            <v>0</v>
          </cell>
          <cell r="AG21">
            <v>1</v>
          </cell>
        </row>
        <row r="22">
          <cell r="A22">
            <v>23</v>
          </cell>
          <cell r="B22">
            <v>21</v>
          </cell>
          <cell r="C22" t="str">
            <v>Welcome to Qualcomm's Facebook Careers page. To learn more about career opportunities, please visit www.qualcomm.com/careers.</v>
          </cell>
          <cell r="D22" t="str">
            <v>NULL</v>
          </cell>
          <cell r="E22">
            <v>0</v>
          </cell>
          <cell r="F22" t="str">
            <v>NULL</v>
          </cell>
          <cell r="G22" t="str">
            <v>NULL</v>
          </cell>
          <cell r="H22" t="str">
            <v>NULL</v>
          </cell>
          <cell r="I22" t="str">
            <v>NULL</v>
          </cell>
          <cell r="J22">
            <v>1</v>
          </cell>
          <cell r="K22" t="str">
            <v>Company</v>
          </cell>
          <cell r="L22">
            <v>65</v>
          </cell>
          <cell r="M22">
            <v>0</v>
          </cell>
          <cell r="N22" t="str">
            <v>Qualcomm</v>
          </cell>
          <cell r="O22" t="str">
            <v>null</v>
          </cell>
          <cell r="P22" t="str">
            <v>NULL</v>
          </cell>
          <cell r="Q22" t="str">
            <v>NULL</v>
          </cell>
          <cell r="R22" t="str">
            <v>ABBREVBillions, maybe trillions of times a dayâ€¦ _x000D_
_x000D_
Thatâ€™s how often people around the world touch something made better by Qualcomm. It could be the smartphone in your pocket, the tablet on your coffee table, that wireless modem in your briefcaseâ€¦ it co...</v>
          </cell>
          <cell r="S22" t="str">
            <v>5775 Morehouse Drãƒ»San Diego, Californiaãƒ»65 people checked in here</v>
          </cell>
          <cell r="T22" t="str">
            <v>NULL</v>
          </cell>
          <cell r="U22" t="str">
            <v>NULL</v>
          </cell>
          <cell r="V22">
            <v>115831370196</v>
          </cell>
          <cell r="W22" t="str">
            <v>NULL</v>
          </cell>
          <cell r="X22" t="str">
            <v>NULL</v>
          </cell>
          <cell r="Y22" t="str">
            <v>NULL</v>
          </cell>
          <cell r="Z22" t="str">
            <v>NULL</v>
          </cell>
          <cell r="AB22" t="str">
            <v>https://www.facebook.com/QualcommCareers?fref=ts</v>
          </cell>
          <cell r="AC22" t="str">
            <v>NULL</v>
          </cell>
          <cell r="AD22" t="str">
            <v>null</v>
          </cell>
          <cell r="AE22" t="str">
            <v>NULL</v>
          </cell>
          <cell r="AF22">
            <v>1</v>
          </cell>
          <cell r="AG22">
            <v>0</v>
          </cell>
        </row>
        <row r="23">
          <cell r="A23">
            <v>24</v>
          </cell>
          <cell r="B23">
            <v>22</v>
          </cell>
          <cell r="C23" t="str">
            <v>At Alston &amp; Bird, our people trust the people they work for, take pride in what they do, and serve the communities in which they live.</v>
          </cell>
          <cell r="D23" t="str">
            <v>NULL</v>
          </cell>
          <cell r="E23">
            <v>0</v>
          </cell>
          <cell r="F23" t="str">
            <v>NULL</v>
          </cell>
          <cell r="G23" t="str">
            <v>NULL</v>
          </cell>
          <cell r="H23" t="str">
            <v>NULL</v>
          </cell>
          <cell r="I23" t="str">
            <v>NULL</v>
          </cell>
          <cell r="J23">
            <v>1</v>
          </cell>
          <cell r="K23" t="str">
            <v>Legal/Law</v>
          </cell>
          <cell r="L23">
            <v>905</v>
          </cell>
          <cell r="M23">
            <v>0</v>
          </cell>
          <cell r="N23" t="str">
            <v>Alston &amp; Bird</v>
          </cell>
          <cell r="O23" t="str">
            <v>null</v>
          </cell>
          <cell r="P23" t="str">
            <v>NULL</v>
          </cell>
          <cell r="Q23" t="str">
            <v>NULL</v>
          </cell>
          <cell r="R23" t="str">
            <v>NULL</v>
          </cell>
          <cell r="S23" t="str">
            <v>1201 W Peachtree St NWãƒ»Atlanta, Georgiaãƒ»905 people checked in here</v>
          </cell>
          <cell r="T23" t="str">
            <v>NULL</v>
          </cell>
          <cell r="U23" t="str">
            <v>NULL</v>
          </cell>
          <cell r="V23">
            <v>109329898949</v>
          </cell>
          <cell r="W23" t="str">
            <v>NULL</v>
          </cell>
          <cell r="X23">
            <v>1893</v>
          </cell>
          <cell r="Y23" t="str">
            <v>NULL</v>
          </cell>
          <cell r="Z23" t="str">
            <v>NULL</v>
          </cell>
          <cell r="AB23" t="str">
            <v>https://www.facebook.com/pages/Alston-Bird-LLP/109329898949?fref=ts</v>
          </cell>
          <cell r="AC23" t="str">
            <v>NULL</v>
          </cell>
          <cell r="AD23" t="str">
            <v>null</v>
          </cell>
          <cell r="AE23" t="str">
            <v>NULL</v>
          </cell>
          <cell r="AF23">
            <v>0</v>
          </cell>
          <cell r="AG23">
            <v>0</v>
          </cell>
        </row>
        <row r="24">
          <cell r="A24">
            <v>25</v>
          </cell>
          <cell r="B24">
            <v>23</v>
          </cell>
          <cell r="C24" t="str">
            <v>Ultimate Softwareâ€™s #PeopleFirst approach makes Human Resources human. Our unified HR solution, UltiPro, manages and solves your global HCM, payroll issues</v>
          </cell>
          <cell r="D24" t="str">
            <v>NULL</v>
          </cell>
          <cell r="E24">
            <v>0</v>
          </cell>
          <cell r="F24" t="str">
            <v>NULL</v>
          </cell>
          <cell r="G24" t="str">
            <v>NULL</v>
          </cell>
          <cell r="H24" t="str">
            <v>NULL</v>
          </cell>
          <cell r="I24" t="str">
            <v>NULL</v>
          </cell>
          <cell r="J24">
            <v>1</v>
          </cell>
          <cell r="K24" t="str">
            <v>Product/Service</v>
          </cell>
          <cell r="L24">
            <v>182</v>
          </cell>
          <cell r="M24">
            <v>0</v>
          </cell>
          <cell r="N24" t="str">
            <v>Ultimate Software</v>
          </cell>
          <cell r="O24" t="str">
            <v>null</v>
          </cell>
          <cell r="P24" t="str">
            <v>NULL</v>
          </cell>
          <cell r="Q24" t="str">
            <v>NULL</v>
          </cell>
          <cell r="R24" t="str">
            <v>ABBREVUltimate Softwareâ€™s cloud-based UltiPro helps simplify and improve work experiences for all employees. Organizations can easily manage global people data and processes with UltiPro and ensure their people feel engaged and productive from day one....</v>
          </cell>
          <cell r="S24" t="str">
            <v>2000 Ultimate Wayãƒ»Weston, Floridaãƒ»182 people checked in here</v>
          </cell>
          <cell r="T24" t="str">
            <v>NULL</v>
          </cell>
          <cell r="U24" t="str">
            <v>NULL</v>
          </cell>
          <cell r="V24">
            <v>29660886831</v>
          </cell>
          <cell r="W24" t="str">
            <v>NULL</v>
          </cell>
          <cell r="X24">
            <v>1990</v>
          </cell>
          <cell r="Y24" t="str">
            <v>ABBREVUltimate Softwareâ€™s cloud-based UltiProÂ® helps simplify work experiences for all employees. With UltiPro, you deliver personalized talent acquisition experiences, guide employees through important benefits choices, simplify payroll computations, ...</v>
          </cell>
          <cell r="Z24" t="str">
            <v>NULL</v>
          </cell>
          <cell r="AB24" t="str">
            <v>https://www.facebook.com/UltimateSoftware?fref=ts</v>
          </cell>
          <cell r="AC24" t="str">
            <v>NULL</v>
          </cell>
          <cell r="AD24" t="str">
            <v>null</v>
          </cell>
          <cell r="AE24" t="str">
            <v>NULL</v>
          </cell>
          <cell r="AF24">
            <v>0</v>
          </cell>
          <cell r="AG24">
            <v>0</v>
          </cell>
        </row>
        <row r="25">
          <cell r="A25">
            <v>26</v>
          </cell>
          <cell r="B25">
            <v>24</v>
          </cell>
          <cell r="C25" t="str">
            <v xml:space="preserve">Our 5,200+ engineers, architects, construction professionals, scientists &amp; consultants are making the world a more amazing place. </v>
          </cell>
          <cell r="D25" t="str">
            <v>NULL</v>
          </cell>
          <cell r="E25">
            <v>0</v>
          </cell>
          <cell r="F25" t="str">
            <v>NULL</v>
          </cell>
          <cell r="G25" t="str">
            <v>NULL</v>
          </cell>
          <cell r="H25" t="str">
            <v>NULL</v>
          </cell>
          <cell r="I25" t="str">
            <v>NULL</v>
          </cell>
          <cell r="J25">
            <v>1</v>
          </cell>
          <cell r="K25" t="str">
            <v>Engineering/Construction</v>
          </cell>
          <cell r="L25">
            <v>41</v>
          </cell>
          <cell r="M25">
            <v>0</v>
          </cell>
          <cell r="N25" t="str">
            <v>Burns &amp; McDonnell</v>
          </cell>
          <cell r="O25" t="str">
            <v>null</v>
          </cell>
          <cell r="P25" t="str">
            <v>NULL</v>
          </cell>
          <cell r="Q25" t="str">
            <v>NULL</v>
          </cell>
          <cell r="R25" t="str">
            <v>ABBREVBurns &amp; McDonnell is making the world a more amazing place, one project and one relationship at a time. With 5,200+ engineers, architects, construction professionals, scientists and consultants, we take on some of the worldâ€™s toughest challenges ...</v>
          </cell>
          <cell r="S25" t="str">
            <v>9400 Ward Pkwyãƒ»Kansas City, Missouriãƒ»41 people checked in here</v>
          </cell>
          <cell r="T25" t="str">
            <v>NULL</v>
          </cell>
          <cell r="U25" t="str">
            <v>NULL</v>
          </cell>
          <cell r="V25">
            <v>193157160706830</v>
          </cell>
          <cell r="W25" t="str">
            <v>NULL</v>
          </cell>
          <cell r="X25">
            <v>1898</v>
          </cell>
          <cell r="Y25" t="str">
            <v>NULL</v>
          </cell>
          <cell r="Z25" t="str">
            <v>NULL</v>
          </cell>
          <cell r="AB25" t="str">
            <v>https://www.facebook.com/BurnsMcDonnellCareers?fref=ts</v>
          </cell>
          <cell r="AC25" t="str">
            <v>NULL</v>
          </cell>
          <cell r="AD25" t="str">
            <v>null</v>
          </cell>
          <cell r="AE25" t="str">
            <v>NULL</v>
          </cell>
          <cell r="AF25">
            <v>1</v>
          </cell>
          <cell r="AG25">
            <v>0</v>
          </cell>
        </row>
        <row r="26">
          <cell r="A26">
            <v>27</v>
          </cell>
          <cell r="B26">
            <v>25</v>
          </cell>
          <cell r="C26" t="str">
            <v xml:space="preserve">The Customer Success Platform. Stay up-to-date on the latest news, product announcements and innovative ideas. </v>
          </cell>
          <cell r="D26" t="str">
            <v>NULL</v>
          </cell>
          <cell r="E26">
            <v>0</v>
          </cell>
          <cell r="F26" t="str">
            <v>NULL</v>
          </cell>
          <cell r="G26" t="str">
            <v>NULL</v>
          </cell>
          <cell r="H26" t="str">
            <v>NULL</v>
          </cell>
          <cell r="I26" t="str">
            <v>NULL</v>
          </cell>
          <cell r="J26">
            <v>1</v>
          </cell>
          <cell r="K26" t="str">
            <v>Company</v>
          </cell>
          <cell r="L26">
            <v>5201</v>
          </cell>
          <cell r="M26">
            <v>0</v>
          </cell>
          <cell r="N26" t="str">
            <v>Salesforce.com</v>
          </cell>
          <cell r="O26" t="str">
            <v>null</v>
          </cell>
          <cell r="P26" t="str">
            <v>NULL</v>
          </cell>
          <cell r="Q26" t="str">
            <v>NULL</v>
          </cell>
          <cell r="R26" t="str">
            <v>ABBREVWelcome to the world of the ever connected, always on, highly opinionated, on the move customer. This is a customer who understands they now have power. And they know how to use it. They have expectations. And they have choices if those expectati...</v>
          </cell>
          <cell r="S26" t="str">
            <v>5,201 people checked in here</v>
          </cell>
          <cell r="T26" t="str">
            <v>NULL</v>
          </cell>
          <cell r="U26" t="str">
            <v>NULL</v>
          </cell>
          <cell r="V26">
            <v>5634829153</v>
          </cell>
          <cell r="W26" t="str">
            <v>NULL</v>
          </cell>
          <cell r="X26">
            <v>1999</v>
          </cell>
          <cell r="Y26" t="str">
            <v>NULL</v>
          </cell>
          <cell r="Z26" t="str">
            <v>NULL</v>
          </cell>
          <cell r="AB26" t="str">
            <v>https://www.facebook.com/salesforce?fref=ts</v>
          </cell>
          <cell r="AC26">
            <v>744264495654521</v>
          </cell>
          <cell r="AD26" t="str">
            <v>null</v>
          </cell>
          <cell r="AE26" t="str">
            <v>NULL</v>
          </cell>
          <cell r="AF26">
            <v>0</v>
          </cell>
          <cell r="AG26">
            <v>0</v>
          </cell>
        </row>
        <row r="27">
          <cell r="A27">
            <v>29</v>
          </cell>
          <cell r="B27">
            <v>26</v>
          </cell>
          <cell r="C27" t="str">
            <v xml:space="preserve">PCL is a group of independent construction companies that carries out work across Canada, the United States, the Caribbean, and in Australia. The organization has operations in the civil infrastructure, heavy industrial, and buildings markets. </v>
          </cell>
          <cell r="D27" t="str">
            <v>NULL</v>
          </cell>
          <cell r="E27">
            <v>0</v>
          </cell>
          <cell r="F27" t="str">
            <v>NULL</v>
          </cell>
          <cell r="G27" t="str">
            <v>NULL</v>
          </cell>
          <cell r="H27" t="str">
            <v>NULL</v>
          </cell>
          <cell r="I27" t="str">
            <v>NULL</v>
          </cell>
          <cell r="J27">
            <v>1</v>
          </cell>
          <cell r="K27" t="str">
            <v>Engineering/Construction</v>
          </cell>
          <cell r="L27">
            <v>0</v>
          </cell>
          <cell r="M27">
            <v>0</v>
          </cell>
          <cell r="N27" t="str">
            <v>PCL Construction Enterprises</v>
          </cell>
          <cell r="O27" t="str">
            <v>null</v>
          </cell>
          <cell r="P27" t="str">
            <v>NULL</v>
          </cell>
          <cell r="Q27" t="str">
            <v>NULL</v>
          </cell>
          <cell r="R27" t="str">
            <v>ABBREVPCL is involved with more than 700 projects at any one time. These range in value from $20,000 to more than $1 billion and include office towers, residential condominiums, retail outlets, hotels and resorts, educational and health care facilities...</v>
          </cell>
          <cell r="S27" t="str">
            <v>NULL</v>
          </cell>
          <cell r="T27" t="str">
            <v>NULL</v>
          </cell>
          <cell r="U27" t="str">
            <v>NULL</v>
          </cell>
          <cell r="V27">
            <v>109150299248234</v>
          </cell>
          <cell r="W27" t="str">
            <v>NULL</v>
          </cell>
          <cell r="X27">
            <v>1906</v>
          </cell>
          <cell r="Y27" t="str">
            <v>NULL</v>
          </cell>
          <cell r="Z27" t="str">
            <v>NULL</v>
          </cell>
          <cell r="AB27" t="str">
            <v>https://www.facebook.com/PCLconstruction?fref=ts</v>
          </cell>
          <cell r="AC27" t="str">
            <v>NULL</v>
          </cell>
          <cell r="AD27" t="str">
            <v>null</v>
          </cell>
          <cell r="AE27" t="str">
            <v>NULL</v>
          </cell>
          <cell r="AF27">
            <v>0</v>
          </cell>
          <cell r="AG27">
            <v>1</v>
          </cell>
        </row>
        <row r="28">
          <cell r="A28">
            <v>31</v>
          </cell>
          <cell r="B28">
            <v>27</v>
          </cell>
          <cell r="C28" t="str">
            <v xml:space="preserve">Click 'About' to view disclosures. Scottrade is a financial services firm dedicated to improving lives by helping overcome barriers to success.  </v>
          </cell>
          <cell r="D28" t="str">
            <v>NULL</v>
          </cell>
          <cell r="E28">
            <v>0</v>
          </cell>
          <cell r="F28" t="str">
            <v>NULL</v>
          </cell>
          <cell r="G28" t="str">
            <v>NULL</v>
          </cell>
          <cell r="H28" t="str">
            <v>NULL</v>
          </cell>
          <cell r="I28" t="str">
            <v>NULL</v>
          </cell>
          <cell r="J28">
            <v>1</v>
          </cell>
          <cell r="K28" t="str">
            <v>Bank/Financial Institution</v>
          </cell>
          <cell r="L28">
            <v>0</v>
          </cell>
          <cell r="M28">
            <v>0</v>
          </cell>
          <cell r="N28" t="str">
            <v>Scottrade</v>
          </cell>
          <cell r="O28" t="str">
            <v>null</v>
          </cell>
          <cell r="P28" t="str">
            <v>NULL</v>
          </cell>
          <cell r="Q28" t="str">
            <v>NULL</v>
          </cell>
          <cell r="R28" t="str">
            <v>Our social media customer service team is here to answer your questions on Facebook, Monday through Friday from 8 a.m. to 8 p.m. CT.</v>
          </cell>
          <cell r="S28" t="str">
            <v>NULL</v>
          </cell>
          <cell r="T28" t="str">
            <v>NULL</v>
          </cell>
          <cell r="U28" t="str">
            <v>NULL</v>
          </cell>
          <cell r="V28">
            <v>15601935371</v>
          </cell>
          <cell r="W28" t="str">
            <v>NULL</v>
          </cell>
          <cell r="X28">
            <v>1980</v>
          </cell>
          <cell r="Y28" t="str">
            <v>NULL</v>
          </cell>
          <cell r="Z28" t="str">
            <v>NULL</v>
          </cell>
          <cell r="AB28" t="str">
            <v>https://www.facebook.com/Scottrade?fref=ts</v>
          </cell>
          <cell r="AC28" t="str">
            <v>NULL</v>
          </cell>
          <cell r="AD28" t="str">
            <v>null</v>
          </cell>
          <cell r="AE28" t="str">
            <v>NULL</v>
          </cell>
          <cell r="AF28">
            <v>0</v>
          </cell>
          <cell r="AG28">
            <v>1</v>
          </cell>
        </row>
        <row r="29">
          <cell r="A29">
            <v>32</v>
          </cell>
          <cell r="B29">
            <v>28</v>
          </cell>
          <cell r="C29" t="str">
            <v>Bring your passion. Find your Purpose. Fulfill your mission. _x000D_
wfm.com/careers</v>
          </cell>
          <cell r="D29" t="str">
            <v>NULL</v>
          </cell>
          <cell r="E29">
            <v>1</v>
          </cell>
          <cell r="F29" t="str">
            <v>NULL</v>
          </cell>
          <cell r="G29" t="str">
            <v>NULL</v>
          </cell>
          <cell r="H29" t="str">
            <v>NULL</v>
          </cell>
          <cell r="I29" t="str">
            <v>NULL</v>
          </cell>
          <cell r="J29">
            <v>1</v>
          </cell>
          <cell r="K29" t="str">
            <v>Food/Beverages</v>
          </cell>
          <cell r="L29">
            <v>17</v>
          </cell>
          <cell r="M29">
            <v>0</v>
          </cell>
          <cell r="N29" t="str">
            <v>Whole Foods Market</v>
          </cell>
          <cell r="O29" t="str">
            <v>null</v>
          </cell>
          <cell r="P29" t="str">
            <v>NULL</v>
          </cell>
          <cell r="Q29" t="str">
            <v>NULL</v>
          </cell>
          <cell r="R29" t="str">
            <v>ABBREVSearch Jobs at: http://www.wholefoodsmarket.com/careers/find-and-apply-jobs_x000D_
_x000D_
Whole Foods Market attracts people who are passionateâ€”about great food, about the communities they live in, about how we treat our planet and our fellow humansâ€”and who w...</v>
          </cell>
          <cell r="S29" t="str">
            <v>Austin, Texasãƒ»17 people checked in here</v>
          </cell>
          <cell r="T29" t="str">
            <v>NULL</v>
          </cell>
          <cell r="U29" t="str">
            <v>NULL</v>
          </cell>
          <cell r="V29">
            <v>525560857527063</v>
          </cell>
          <cell r="W29" t="str">
            <v>NULL</v>
          </cell>
          <cell r="X29">
            <v>1980</v>
          </cell>
          <cell r="Y29" t="str">
            <v>NULL</v>
          </cell>
          <cell r="Z29" t="str">
            <v>NULL</v>
          </cell>
          <cell r="AB29" t="str">
            <v>https://www.facebook.com/wholefoodsmarketcareers?fref=ts</v>
          </cell>
          <cell r="AC29" t="str">
            <v>NULL</v>
          </cell>
          <cell r="AD29" t="str">
            <v>null</v>
          </cell>
          <cell r="AE29" t="str">
            <v>NULL</v>
          </cell>
          <cell r="AF29">
            <v>1</v>
          </cell>
          <cell r="AG29">
            <v>0</v>
          </cell>
        </row>
        <row r="30">
          <cell r="A30">
            <v>33</v>
          </cell>
          <cell r="B30">
            <v>29</v>
          </cell>
          <cell r="C30" t="str">
            <v>NULL</v>
          </cell>
          <cell r="D30" t="str">
            <v>NULL</v>
          </cell>
          <cell r="E30">
            <v>0</v>
          </cell>
          <cell r="F30" t="str">
            <v>NULL</v>
          </cell>
          <cell r="G30" t="str">
            <v>NULL</v>
          </cell>
          <cell r="H30" t="str">
            <v>NULL</v>
          </cell>
          <cell r="I30" t="str">
            <v>NULL</v>
          </cell>
          <cell r="J30">
            <v>1</v>
          </cell>
          <cell r="K30" t="str">
            <v>Bank/Financial Institution</v>
          </cell>
          <cell r="L30">
            <v>0</v>
          </cell>
          <cell r="M30">
            <v>0</v>
          </cell>
          <cell r="N30" t="str">
            <v>Goldman Sachs</v>
          </cell>
          <cell r="O30" t="str">
            <v>null</v>
          </cell>
          <cell r="P30" t="str">
            <v>NULL</v>
          </cell>
          <cell r="Q30" t="str">
            <v>NULL</v>
          </cell>
          <cell r="R30" t="str">
            <v>NULL</v>
          </cell>
          <cell r="S30" t="str">
            <v>NULL</v>
          </cell>
          <cell r="T30" t="str">
            <v>NULL</v>
          </cell>
          <cell r="U30" t="str">
            <v>NULL</v>
          </cell>
          <cell r="V30">
            <v>105502129547319</v>
          </cell>
          <cell r="W30" t="str">
            <v>NULL</v>
          </cell>
          <cell r="X30" t="str">
            <v>NULL</v>
          </cell>
          <cell r="Y30" t="str">
            <v>NULL</v>
          </cell>
          <cell r="Z30" t="str">
            <v>NULL</v>
          </cell>
          <cell r="AB30" t="str">
            <v>https://www.facebook.com/goldmansachscareers?fref=ts</v>
          </cell>
          <cell r="AC30" t="str">
            <v>NULL</v>
          </cell>
          <cell r="AD30" t="str">
            <v>null</v>
          </cell>
          <cell r="AE30" t="str">
            <v>NULL</v>
          </cell>
          <cell r="AF30">
            <v>1</v>
          </cell>
          <cell r="AG30">
            <v>0</v>
          </cell>
        </row>
        <row r="31">
          <cell r="A31">
            <v>34</v>
          </cell>
          <cell r="B31">
            <v>30</v>
          </cell>
          <cell r="C31" t="str">
            <v>An extraordinary grocery experience, Nugget Markets features specialty and everyday goods, chef-led kitchens and more at 12 Northern California locations.</v>
          </cell>
          <cell r="D31" t="str">
            <v>NULL</v>
          </cell>
          <cell r="E31">
            <v>0</v>
          </cell>
          <cell r="F31" t="str">
            <v>NULL</v>
          </cell>
          <cell r="G31" t="str">
            <v>NULL</v>
          </cell>
          <cell r="H31" t="str">
            <v>NULL</v>
          </cell>
          <cell r="I31" t="str">
            <v>NULL</v>
          </cell>
          <cell r="J31">
            <v>1</v>
          </cell>
          <cell r="K31" t="str">
            <v>Food/Grocery</v>
          </cell>
          <cell r="L31">
            <v>26</v>
          </cell>
          <cell r="M31">
            <v>0</v>
          </cell>
          <cell r="N31" t="str">
            <v>Nugget Market</v>
          </cell>
          <cell r="O31" t="str">
            <v>null</v>
          </cell>
          <cell r="P31" t="str">
            <v>NULL</v>
          </cell>
          <cell r="Q31" t="str">
            <v>NULL</v>
          </cell>
          <cell r="R31" t="str">
            <v>ABBREVNugget Markets is a full-line grocery store that provides high-quality perishables and organics, ethnic products, specialty grocery items and conventional goods in a European marketplace setting. Chef-led kitchens offer an array of freshly prepar...</v>
          </cell>
          <cell r="S31" t="str">
            <v>Corporate Office: 168 Court Streetãƒ»Woodland, Californiaãƒ»26 people checked in here</v>
          </cell>
          <cell r="T31" t="str">
            <v>NULL</v>
          </cell>
          <cell r="U31" t="str">
            <v>NULL</v>
          </cell>
          <cell r="V31">
            <v>260624001193</v>
          </cell>
          <cell r="W31" t="str">
            <v>NULL</v>
          </cell>
          <cell r="X31">
            <v>1926</v>
          </cell>
          <cell r="Y31" t="str">
            <v>NULL</v>
          </cell>
          <cell r="Z31" t="str">
            <v>NULL</v>
          </cell>
          <cell r="AB31" t="str">
            <v>https://www.facebook.com/nuggetmarkets?fref=ts</v>
          </cell>
          <cell r="AC31" t="str">
            <v>NULL</v>
          </cell>
          <cell r="AD31" t="str">
            <v>null</v>
          </cell>
          <cell r="AE31" t="str">
            <v>NULL</v>
          </cell>
          <cell r="AF31">
            <v>0</v>
          </cell>
          <cell r="AG31">
            <v>0</v>
          </cell>
        </row>
        <row r="32">
          <cell r="A32">
            <v>35</v>
          </cell>
          <cell r="B32">
            <v>31</v>
          </cell>
          <cell r="C32" t="str">
            <v>Follow our Corporate Communications Team on the official Facebook page of Takeda Oncology Review our guidelines at http://bit.ly/L7jLzS</v>
          </cell>
          <cell r="D32" t="str">
            <v>NULL</v>
          </cell>
          <cell r="E32">
            <v>0</v>
          </cell>
          <cell r="F32" t="str">
            <v>NULL</v>
          </cell>
          <cell r="G32" t="str">
            <v>NULL</v>
          </cell>
          <cell r="H32" t="str">
            <v>NULL</v>
          </cell>
          <cell r="I32" t="str">
            <v>NULL</v>
          </cell>
          <cell r="J32">
            <v>1</v>
          </cell>
          <cell r="K32" t="str">
            <v>Health/Medical/Pharmaceuticals</v>
          </cell>
          <cell r="L32">
            <v>0</v>
          </cell>
          <cell r="M32">
            <v>0</v>
          </cell>
          <cell r="N32" t="str">
            <v>Millennium: The Takeda Oncology Company</v>
          </cell>
          <cell r="O32" t="str">
            <v>null</v>
          </cell>
          <cell r="P32" t="str">
            <v>NULL</v>
          </cell>
          <cell r="Q32" t="str">
            <v>NULL</v>
          </cell>
          <cell r="R32" t="str">
            <v>Takeda Oncology combines the innovative science of a leading American biopharmaceutical company with the global assets â€“ both intellectual and fiscal â€“ of Japan's largest pharmaceutical company.</v>
          </cell>
          <cell r="S32" t="str">
            <v>Cambridge, Massachusetts</v>
          </cell>
          <cell r="T32" t="str">
            <v>NULL</v>
          </cell>
          <cell r="U32" t="str">
            <v>NULL</v>
          </cell>
          <cell r="V32">
            <v>201874996515231</v>
          </cell>
          <cell r="W32" t="str">
            <v>NULL</v>
          </cell>
          <cell r="X32" t="str">
            <v>NULL</v>
          </cell>
          <cell r="Y32" t="str">
            <v>NULL</v>
          </cell>
          <cell r="Z32" t="str">
            <v>NULL</v>
          </cell>
          <cell r="AB32" t="str">
            <v>https://www.facebook.com/TakedaOncology?fref=ts</v>
          </cell>
          <cell r="AC32" t="str">
            <v>NULL</v>
          </cell>
          <cell r="AD32" t="str">
            <v>null</v>
          </cell>
          <cell r="AE32" t="str">
            <v>NULL</v>
          </cell>
          <cell r="AF32">
            <v>0</v>
          </cell>
          <cell r="AG32">
            <v>1</v>
          </cell>
        </row>
        <row r="33">
          <cell r="A33">
            <v>36</v>
          </cell>
          <cell r="B33">
            <v>32</v>
          </cell>
          <cell r="C33" t="str">
            <v>SOMC is a 222-bed hospital providing a wide range of health-care services. To apply for a job, visit www.somc.org/employee/employment/</v>
          </cell>
          <cell r="D33" t="str">
            <v>NULL</v>
          </cell>
          <cell r="E33">
            <v>0</v>
          </cell>
          <cell r="F33" t="str">
            <v>NULL</v>
          </cell>
          <cell r="G33" t="str">
            <v>NULL</v>
          </cell>
          <cell r="H33" t="str">
            <v>NULL</v>
          </cell>
          <cell r="I33" t="str">
            <v>NULL</v>
          </cell>
          <cell r="J33">
            <v>1</v>
          </cell>
          <cell r="K33" t="str">
            <v>Health/Medical/Pharmaceuticals</v>
          </cell>
          <cell r="L33">
            <v>22827</v>
          </cell>
          <cell r="M33">
            <v>0</v>
          </cell>
          <cell r="N33" t="str">
            <v>Southern Ohio Medical Center</v>
          </cell>
          <cell r="O33" t="str">
            <v>null</v>
          </cell>
          <cell r="P33" t="str">
            <v>NULL</v>
          </cell>
          <cell r="Q33" t="str">
            <v>NULL</v>
          </cell>
          <cell r="R33" t="str">
            <v>Very good things are happening here!</v>
          </cell>
          <cell r="S33" t="str">
            <v>1805 27th Stãƒ»Portsmouth, Ohioãƒ»22,827 people checked in here</v>
          </cell>
          <cell r="T33" t="str">
            <v>NULL</v>
          </cell>
          <cell r="U33" t="str">
            <v>NULL</v>
          </cell>
          <cell r="V33">
            <v>220886824589689</v>
          </cell>
          <cell r="W33" t="str">
            <v>NULL</v>
          </cell>
          <cell r="X33" t="str">
            <v>NULL</v>
          </cell>
          <cell r="Y33" t="str">
            <v>NULL</v>
          </cell>
          <cell r="Z33" t="str">
            <v>NULL</v>
          </cell>
          <cell r="AB33" t="str">
            <v>https://www.facebook.com/SouthernOhioMedicalCenter?fref=ts</v>
          </cell>
          <cell r="AC33" t="str">
            <v>NULL</v>
          </cell>
          <cell r="AD33" t="str">
            <v>null</v>
          </cell>
          <cell r="AE33" t="str">
            <v>NULL</v>
          </cell>
          <cell r="AF33">
            <v>0</v>
          </cell>
          <cell r="AG33">
            <v>0</v>
          </cell>
        </row>
        <row r="34">
          <cell r="A34">
            <v>38</v>
          </cell>
          <cell r="B34">
            <v>33</v>
          </cell>
          <cell r="C34" t="str">
            <v>NULL</v>
          </cell>
          <cell r="D34" t="str">
            <v>NULL</v>
          </cell>
          <cell r="E34">
            <v>0</v>
          </cell>
          <cell r="F34" t="str">
            <v>NULL</v>
          </cell>
          <cell r="G34" t="str">
            <v>NULL</v>
          </cell>
          <cell r="H34" t="str">
            <v>NULL</v>
          </cell>
          <cell r="I34" t="str">
            <v>NULL</v>
          </cell>
          <cell r="J34">
            <v>1</v>
          </cell>
          <cell r="K34" t="str">
            <v>Local Business</v>
          </cell>
          <cell r="L34">
            <v>2367</v>
          </cell>
          <cell r="M34">
            <v>1</v>
          </cell>
          <cell r="N34" t="str">
            <v>W. L. Gore &amp; Associates</v>
          </cell>
          <cell r="O34" t="str">
            <v>null</v>
          </cell>
          <cell r="P34" t="str">
            <v>NULL</v>
          </cell>
          <cell r="Q34" t="str">
            <v>NULL</v>
          </cell>
          <cell r="R34" t="str">
            <v>NULL</v>
          </cell>
          <cell r="S34" t="str">
            <v>1746 State Route 34ãƒ»Farmingdale, New Jerseyãƒ»2,367 people checked in here</v>
          </cell>
          <cell r="T34" t="str">
            <v>NULL</v>
          </cell>
          <cell r="U34" t="str">
            <v>NULL</v>
          </cell>
          <cell r="V34">
            <v>177071832305185</v>
          </cell>
          <cell r="W34" t="str">
            <v>NULL</v>
          </cell>
          <cell r="X34" t="str">
            <v>NULL</v>
          </cell>
          <cell r="Y34" t="str">
            <v>NULL</v>
          </cell>
          <cell r="Z34" t="str">
            <v>NULL</v>
          </cell>
          <cell r="AB34" t="str">
            <v>https://www.facebook.com/pages/WL-Gore-Associates/177071832305185?fref=ts</v>
          </cell>
          <cell r="AC34" t="str">
            <v>NULL</v>
          </cell>
          <cell r="AD34" t="str">
            <v>null</v>
          </cell>
          <cell r="AE34" t="str">
            <v>NULL</v>
          </cell>
          <cell r="AF34">
            <v>0</v>
          </cell>
          <cell r="AG34">
            <v>0</v>
          </cell>
        </row>
        <row r="35">
          <cell r="A35">
            <v>39</v>
          </cell>
          <cell r="B35">
            <v>34</v>
          </cell>
          <cell r="C35" t="str">
            <v xml:space="preserve">Welcome to the St. Jude Childrenâ€™s Research Hospital Facebook page. Before you post, please review our posting policy located on the About page._x000D_
</v>
          </cell>
          <cell r="D35" t="str">
            <v>NULL</v>
          </cell>
          <cell r="E35">
            <v>0</v>
          </cell>
          <cell r="F35" t="str">
            <v>NULL</v>
          </cell>
          <cell r="G35" t="str">
            <v>NULL</v>
          </cell>
          <cell r="H35" t="str">
            <v>NULL</v>
          </cell>
          <cell r="I35" t="str">
            <v>NULL</v>
          </cell>
          <cell r="J35">
            <v>1</v>
          </cell>
          <cell r="K35" t="str">
            <v>Non-Profit Organization</v>
          </cell>
          <cell r="L35">
            <v>107089</v>
          </cell>
          <cell r="M35">
            <v>0</v>
          </cell>
          <cell r="N35" t="str">
            <v>St. Jude Children's Research Hospital</v>
          </cell>
          <cell r="O35" t="str">
            <v>null</v>
          </cell>
          <cell r="P35" t="str">
            <v>NULL</v>
          </cell>
          <cell r="Q35" t="str">
            <v>NULL</v>
          </cell>
          <cell r="R35" t="str">
            <v>NULL</v>
          </cell>
          <cell r="S35" t="str">
            <v>501 Saint Jude Plãƒ»Memphis, Tennesseeãƒ»107,089 people checked in here</v>
          </cell>
          <cell r="T35" t="str">
            <v>NULL</v>
          </cell>
          <cell r="U35" t="str">
            <v>NULL</v>
          </cell>
          <cell r="V35">
            <v>6435441794</v>
          </cell>
          <cell r="W35" t="str">
            <v>NULL</v>
          </cell>
          <cell r="X35">
            <v>1962</v>
          </cell>
          <cell r="Y35" t="str">
            <v>ABBREVPOSTING POLICY: Welcome to the St. Jude Childrenâ€™s Research Hospital Facebook page. We invite you to share your comments, stories and experiences with us. Before you post, please keep a few things in mind._x000D_
_x000D_
Please be respectful of other usersâ€™ co...</v>
          </cell>
          <cell r="Z35" t="str">
            <v>NULL</v>
          </cell>
          <cell r="AB35" t="str">
            <v>https://www.facebook.com/stjude?fref=ts</v>
          </cell>
          <cell r="AC35" t="str">
            <v>NULL</v>
          </cell>
          <cell r="AD35" t="str">
            <v>null</v>
          </cell>
          <cell r="AE35" t="str">
            <v>NULL</v>
          </cell>
          <cell r="AF35">
            <v>0</v>
          </cell>
          <cell r="AG35">
            <v>1</v>
          </cell>
        </row>
        <row r="36">
          <cell r="A36">
            <v>40</v>
          </cell>
          <cell r="B36">
            <v>35</v>
          </cell>
          <cell r="C36" t="str">
            <v>Helping innovative companies and their investors move bold ideas forward, fast.</v>
          </cell>
          <cell r="D36" t="str">
            <v>NULL</v>
          </cell>
          <cell r="E36">
            <v>0</v>
          </cell>
          <cell r="F36" t="str">
            <v>NULL</v>
          </cell>
          <cell r="G36" t="str">
            <v>NULL</v>
          </cell>
          <cell r="H36" t="str">
            <v>NULL</v>
          </cell>
          <cell r="I36" t="str">
            <v>NULL</v>
          </cell>
          <cell r="J36">
            <v>1</v>
          </cell>
          <cell r="K36" t="str">
            <v>Bank/Financial Institution</v>
          </cell>
          <cell r="L36">
            <v>0</v>
          </cell>
          <cell r="M36">
            <v>0</v>
          </cell>
          <cell r="N36" t="str">
            <v>SVB Financial Group</v>
          </cell>
          <cell r="O36" t="str">
            <v>null</v>
          </cell>
          <cell r="P36" t="str">
            <v>NULL</v>
          </cell>
          <cell r="Q36" t="str">
            <v>NULL</v>
          </cell>
          <cell r="R36" t="str">
            <v>NULL</v>
          </cell>
          <cell r="S36" t="str">
            <v>NULL</v>
          </cell>
          <cell r="T36" t="str">
            <v>NULL</v>
          </cell>
          <cell r="U36" t="str">
            <v>NULL</v>
          </cell>
          <cell r="V36">
            <v>17979232866</v>
          </cell>
          <cell r="W36" t="str">
            <v>NULL</v>
          </cell>
          <cell r="X36">
            <v>1983</v>
          </cell>
          <cell r="Y36" t="str">
            <v>NULL</v>
          </cell>
          <cell r="Z36" t="str">
            <v>NULL</v>
          </cell>
          <cell r="AB36" t="str">
            <v>https://www.facebook.com/SVBFinancialGroup?fref=ts</v>
          </cell>
          <cell r="AC36" t="str">
            <v>NULL</v>
          </cell>
          <cell r="AD36" t="str">
            <v>null</v>
          </cell>
          <cell r="AE36" t="str">
            <v>NULL</v>
          </cell>
          <cell r="AF36">
            <v>0</v>
          </cell>
          <cell r="AG36">
            <v>0</v>
          </cell>
        </row>
        <row r="37">
          <cell r="A37">
            <v>41</v>
          </cell>
          <cell r="B37">
            <v>36</v>
          </cell>
          <cell r="C37" t="str">
            <v>We are changing the world through digital experiences.</v>
          </cell>
          <cell r="D37" t="str">
            <v>NULL</v>
          </cell>
          <cell r="E37">
            <v>0</v>
          </cell>
          <cell r="F37" t="str">
            <v>NULL</v>
          </cell>
          <cell r="G37" t="str">
            <v>NULL</v>
          </cell>
          <cell r="H37" t="str">
            <v>NULL</v>
          </cell>
          <cell r="I37" t="str">
            <v>NULL</v>
          </cell>
          <cell r="J37">
            <v>1</v>
          </cell>
          <cell r="K37" t="str">
            <v>Product/Service</v>
          </cell>
          <cell r="L37">
            <v>0</v>
          </cell>
          <cell r="M37">
            <v>0</v>
          </cell>
          <cell r="N37" t="str">
            <v>Adobe</v>
          </cell>
          <cell r="O37" t="str">
            <v>null</v>
          </cell>
          <cell r="P37" t="str">
            <v>NULL</v>
          </cell>
          <cell r="Q37" t="str">
            <v>NULL</v>
          </cell>
          <cell r="R37" t="str">
            <v>ABBREVDigital Media (http://www.adobe.com/digital-media)_x000D_
Adobe tools help customers create highly compelling content, deliver it across diverse media and devices, and then optimize it through systematic targeting and measurement. Only Adobe offers this...</v>
          </cell>
          <cell r="S37" t="str">
            <v>NULL</v>
          </cell>
          <cell r="T37" t="str">
            <v>NULL</v>
          </cell>
          <cell r="U37" t="str">
            <v>NULL</v>
          </cell>
          <cell r="V37">
            <v>305115773870</v>
          </cell>
          <cell r="W37" t="str">
            <v>NULL</v>
          </cell>
          <cell r="X37">
            <v>1982</v>
          </cell>
          <cell r="Y37" t="str">
            <v>ABBREVWe've enabled Direct Messaging on our Facebook page so if you have a question for us, send it to us directly for a quicker response._x000D_
_x000D_
To help us maintain meaningful and constructive discussions on our Facebook page, we ask that you follow the gui...</v>
          </cell>
          <cell r="Z37" t="str">
            <v>NULL</v>
          </cell>
          <cell r="AB37" t="str">
            <v>https://www.facebook.com/Adobe?fref=ts</v>
          </cell>
          <cell r="AC37" t="str">
            <v>NULL</v>
          </cell>
          <cell r="AD37" t="str">
            <v>null</v>
          </cell>
          <cell r="AE37" t="str">
            <v>NULL</v>
          </cell>
          <cell r="AF37">
            <v>0</v>
          </cell>
          <cell r="AG37">
            <v>0</v>
          </cell>
        </row>
        <row r="38">
          <cell r="A38">
            <v>42</v>
          </cell>
          <cell r="B38">
            <v>37</v>
          </cell>
          <cell r="C38" t="str">
            <v xml:space="preserve">The mission of Baptist Health is to improve the health and well-being of individuals, and to promote the sanctity and preservation of life, in the communities we serve.  </v>
          </cell>
          <cell r="D38" t="str">
            <v>NULL</v>
          </cell>
          <cell r="E38">
            <v>0</v>
          </cell>
          <cell r="F38" t="str">
            <v>NULL</v>
          </cell>
          <cell r="G38" t="str">
            <v>NULL</v>
          </cell>
          <cell r="H38" t="str">
            <v>NULL</v>
          </cell>
          <cell r="I38" t="str">
            <v>NULL</v>
          </cell>
          <cell r="J38">
            <v>1</v>
          </cell>
          <cell r="K38" t="str">
            <v>Non-Profit Organization</v>
          </cell>
          <cell r="L38">
            <v>15971</v>
          </cell>
          <cell r="M38">
            <v>0</v>
          </cell>
          <cell r="N38" t="str">
            <v>Baptist Health South Florida</v>
          </cell>
          <cell r="O38" t="str">
            <v>null</v>
          </cell>
          <cell r="P38" t="str">
            <v>NULL</v>
          </cell>
          <cell r="Q38" t="str">
            <v>NULL</v>
          </cell>
          <cell r="R38" t="str">
            <v>NULL</v>
          </cell>
          <cell r="S38" t="str">
            <v>6855 Red Rd, Ste 500ãƒ»Miami, Floridaãƒ»15,971 people checked in here</v>
          </cell>
          <cell r="T38" t="str">
            <v>NULL</v>
          </cell>
          <cell r="U38" t="str">
            <v>NULL</v>
          </cell>
          <cell r="V38">
            <v>127900310965</v>
          </cell>
          <cell r="W38" t="str">
            <v>NULL</v>
          </cell>
          <cell r="X38" t="str">
            <v>NULL</v>
          </cell>
          <cell r="Y38" t="str">
            <v>All patient images are used with prior written consent. Please do not share personal health information on this page.</v>
          </cell>
          <cell r="Z38" t="str">
            <v>NULL</v>
          </cell>
          <cell r="AB38" t="str">
            <v>https://www.facebook.com/BaptistHealthSF?fref=ts</v>
          </cell>
          <cell r="AC38" t="str">
            <v>NULL</v>
          </cell>
          <cell r="AD38" t="str">
            <v>null</v>
          </cell>
          <cell r="AE38" t="str">
            <v>NULL</v>
          </cell>
          <cell r="AF38">
            <v>0</v>
          </cell>
          <cell r="AG38">
            <v>1</v>
          </cell>
        </row>
        <row r="39">
          <cell r="A39">
            <v>43</v>
          </cell>
          <cell r="B39">
            <v>38</v>
          </cell>
          <cell r="C39" t="str">
            <v>We help people affected by diabetes and other serious chronic conditions live with as few limitations as possible.</v>
          </cell>
          <cell r="D39" t="str">
            <v>NULL</v>
          </cell>
          <cell r="E39">
            <v>0</v>
          </cell>
          <cell r="F39" t="str">
            <v>NULL</v>
          </cell>
          <cell r="G39" t="str">
            <v>NULL</v>
          </cell>
          <cell r="H39" t="str">
            <v>NULL</v>
          </cell>
          <cell r="I39" t="str">
            <v>NULL</v>
          </cell>
          <cell r="J39">
            <v>1</v>
          </cell>
          <cell r="K39" t="str">
            <v>Health/Medical/Pharmaceuticals</v>
          </cell>
          <cell r="L39">
            <v>422</v>
          </cell>
          <cell r="M39">
            <v>0</v>
          </cell>
          <cell r="N39" t="str">
            <v>Novo Nordisk</v>
          </cell>
          <cell r="O39" t="str">
            <v>null</v>
          </cell>
          <cell r="P39" t="str">
            <v>NULL</v>
          </cell>
          <cell r="Q39" t="str">
            <v>NULL</v>
          </cell>
          <cell r="R39" t="str">
            <v>ABBREVThis page isnâ€™t intended for US audiences._x000D_
_x000D_
This page is for discussions about Novo Nordisk and its subsidiaries and the initiatives and projects we are involved in. While we welcome Facebook members to make comments, we reserve the right to remo...</v>
          </cell>
          <cell r="S39" t="str">
            <v>Novo AllÃ©ãƒ»BagsvÃ¦rd, Kobenhavn, Denmarkãƒ»422 people checked in here</v>
          </cell>
          <cell r="T39" t="str">
            <v>NULL</v>
          </cell>
          <cell r="U39" t="str">
            <v>NULL</v>
          </cell>
          <cell r="V39">
            <v>105548031768</v>
          </cell>
          <cell r="W39" t="str">
            <v>NULL</v>
          </cell>
          <cell r="X39">
            <v>1923</v>
          </cell>
          <cell r="Y39" t="str">
            <v>NULL</v>
          </cell>
          <cell r="Z39" t="str">
            <v>NULL</v>
          </cell>
          <cell r="AB39" t="str">
            <v>https://www.facebook.com/novonordisk?fref=ts</v>
          </cell>
          <cell r="AC39" t="str">
            <v>NULL</v>
          </cell>
          <cell r="AD39" t="str">
            <v>null</v>
          </cell>
          <cell r="AE39" t="str">
            <v>NULL</v>
          </cell>
          <cell r="AF39">
            <v>0</v>
          </cell>
          <cell r="AG39">
            <v>0</v>
          </cell>
        </row>
        <row r="40">
          <cell r="A40">
            <v>44</v>
          </cell>
          <cell r="B40">
            <v>39</v>
          </cell>
          <cell r="C40" t="str">
            <v>Balfour Beatty is a leading international infrastructure group. We finance, develop, build and maintain the vital infrastructure that we all depend on.</v>
          </cell>
          <cell r="D40" t="str">
            <v>NULL</v>
          </cell>
          <cell r="E40">
            <v>0</v>
          </cell>
          <cell r="F40" t="str">
            <v>NULL</v>
          </cell>
          <cell r="G40" t="str">
            <v>NULL</v>
          </cell>
          <cell r="H40" t="str">
            <v>NULL</v>
          </cell>
          <cell r="I40" t="str">
            <v>NULL</v>
          </cell>
          <cell r="J40">
            <v>1</v>
          </cell>
          <cell r="K40" t="str">
            <v>Engineering/Construction</v>
          </cell>
          <cell r="L40">
            <v>90</v>
          </cell>
          <cell r="M40">
            <v>0</v>
          </cell>
          <cell r="N40" t="str">
            <v>Balfour Beatty Construction</v>
          </cell>
          <cell r="O40" t="str">
            <v>null</v>
          </cell>
          <cell r="P40" t="str">
            <v>NULL</v>
          </cell>
          <cell r="Q40" t="str">
            <v>NULL</v>
          </cell>
          <cell r="R40" t="str">
            <v>ABBREVWeâ€™ve been shaping the future for over 100 years: http://bit.ly/1gqGwt0_x000D_
_x000D_
Follow us on Twitter: @balfourbeatty_x000D_
Subscribe to our YouTube channel: Balfour Beatty_x000D_
Follow us on Instagram: @BalfourBeatty_x000D_
_x000D_
Balfour Beatty is a leading international infra...</v>
          </cell>
          <cell r="S40" t="str">
            <v>5 Churchill Placeãƒ»London, United Kingdomãƒ»90 people checked in here</v>
          </cell>
          <cell r="T40" t="str">
            <v>NULL</v>
          </cell>
          <cell r="U40" t="str">
            <v>NULL</v>
          </cell>
          <cell r="V40">
            <v>114292728603934</v>
          </cell>
          <cell r="W40" t="str">
            <v>NULL</v>
          </cell>
          <cell r="X40">
            <v>1909</v>
          </cell>
          <cell r="Y40" t="str">
            <v>NULL</v>
          </cell>
          <cell r="Z40" t="str">
            <v>NULL</v>
          </cell>
          <cell r="AB40" t="str">
            <v>https://www.facebook.com/balfourbeatty?fref=ts</v>
          </cell>
          <cell r="AC40" t="str">
            <v>NULL</v>
          </cell>
          <cell r="AD40" t="str">
            <v>null</v>
          </cell>
          <cell r="AE40" t="str">
            <v>NULL</v>
          </cell>
          <cell r="AF40">
            <v>0</v>
          </cell>
          <cell r="AG40">
            <v>0</v>
          </cell>
        </row>
        <row r="41">
          <cell r="A41">
            <v>45</v>
          </cell>
          <cell r="B41">
            <v>40</v>
          </cell>
          <cell r="C41" t="str">
            <v>We equip engineers and scientists with systems that accelerate productivity, innovation, and discovery.</v>
          </cell>
          <cell r="D41" t="str">
            <v>NULL</v>
          </cell>
          <cell r="E41">
            <v>0</v>
          </cell>
          <cell r="F41" t="str">
            <v>NULL</v>
          </cell>
          <cell r="G41" t="str">
            <v>NULL</v>
          </cell>
          <cell r="H41" t="str">
            <v>NULL</v>
          </cell>
          <cell r="I41" t="str">
            <v>NULL</v>
          </cell>
          <cell r="J41">
            <v>1</v>
          </cell>
          <cell r="K41" t="str">
            <v>Computers/Technology</v>
          </cell>
          <cell r="L41">
            <v>3640</v>
          </cell>
          <cell r="M41">
            <v>0</v>
          </cell>
          <cell r="N41" t="str">
            <v>National Instruments</v>
          </cell>
          <cell r="O41" t="str">
            <v>null</v>
          </cell>
          <cell r="P41" t="str">
            <v>NULL</v>
          </cell>
          <cell r="Q41" t="str">
            <v>NULL</v>
          </cell>
          <cell r="R41" t="str">
            <v>ABBREVFriends, here are some guidelines for participating in our Facebook community on our page._x000D_
_x000D_
*No spamming_x000D_
*No offensive language_x000D_
*No self-serving promotion of goods/services_x000D_
*No personal attacks_x000D_
*No fundraising_x000D_
*No intentionally provocative conten...</v>
          </cell>
          <cell r="S41" t="str">
            <v>11500 N Mopac Expyãƒ»Austin, Texasãƒ»3,640 people checked in here</v>
          </cell>
          <cell r="T41" t="str">
            <v>NULL</v>
          </cell>
          <cell r="U41" t="str">
            <v>NULL</v>
          </cell>
          <cell r="V41">
            <v>19822934020</v>
          </cell>
          <cell r="W41" t="str">
            <v>NULL</v>
          </cell>
          <cell r="X41" t="str">
            <v>NULL</v>
          </cell>
          <cell r="Y41" t="str">
            <v>NULL</v>
          </cell>
          <cell r="Z41" t="str">
            <v>NULL</v>
          </cell>
          <cell r="AB41" t="str">
            <v>https://www.facebook.com/NationalInstruments?fref=ts</v>
          </cell>
          <cell r="AC41" t="str">
            <v>NULL</v>
          </cell>
          <cell r="AD41" t="str">
            <v>null</v>
          </cell>
          <cell r="AE41" t="str">
            <v>NULL</v>
          </cell>
          <cell r="AF41">
            <v>0</v>
          </cell>
          <cell r="AG41">
            <v>0</v>
          </cell>
        </row>
        <row r="42">
          <cell r="A42">
            <v>46</v>
          </cell>
          <cell r="B42">
            <v>41</v>
          </cell>
          <cell r="C42" t="str">
            <v>Experience What's Inside</v>
          </cell>
          <cell r="D42" t="str">
            <v>NULL</v>
          </cell>
          <cell r="E42">
            <v>0</v>
          </cell>
          <cell r="F42" t="str">
            <v>NULL</v>
          </cell>
          <cell r="G42" t="str">
            <v>NULL</v>
          </cell>
          <cell r="H42" t="str">
            <v>NULL</v>
          </cell>
          <cell r="I42" t="str">
            <v>NULL</v>
          </cell>
          <cell r="J42">
            <v>1</v>
          </cell>
          <cell r="K42" t="str">
            <v>Product/Service</v>
          </cell>
          <cell r="L42">
            <v>0</v>
          </cell>
          <cell r="M42">
            <v>0</v>
          </cell>
          <cell r="N42" t="str">
            <v>Intel</v>
          </cell>
          <cell r="O42" t="str">
            <v>null</v>
          </cell>
          <cell r="P42" t="str">
            <v>NULL</v>
          </cell>
          <cell r="Q42" t="str">
            <v>NULL</v>
          </cell>
          <cell r="R42" t="str">
            <v>Inspired Innovation that's Changing the World.</v>
          </cell>
          <cell r="S42" t="str">
            <v>NULL</v>
          </cell>
          <cell r="T42" t="str">
            <v>NULL</v>
          </cell>
          <cell r="U42" t="str">
            <v>NULL</v>
          </cell>
          <cell r="V42">
            <v>22707976849</v>
          </cell>
          <cell r="W42" t="str">
            <v>NULL</v>
          </cell>
          <cell r="X42">
            <v>1968</v>
          </cell>
          <cell r="Y42" t="str">
            <v>NULL</v>
          </cell>
          <cell r="Z42" t="str">
            <v>NULL</v>
          </cell>
          <cell r="AB42" t="str">
            <v>https://www.facebook.com/Intel?fref=ts</v>
          </cell>
          <cell r="AC42" t="str">
            <v>NULL</v>
          </cell>
          <cell r="AD42" t="str">
            <v>null</v>
          </cell>
          <cell r="AE42" t="str">
            <v>NULL</v>
          </cell>
          <cell r="AF42">
            <v>0</v>
          </cell>
          <cell r="AG42">
            <v>0</v>
          </cell>
        </row>
        <row r="43">
          <cell r="A43">
            <v>47</v>
          </cell>
          <cell r="B43">
            <v>42</v>
          </cell>
          <cell r="C43" t="str">
            <v>Join the conversation! _x000D_
Customer Service: https://goo.gl/ggRy3T_x000D_
File A Claim: https://goo.gl/B1y0pq</v>
          </cell>
          <cell r="D43" t="str">
            <v>NULL</v>
          </cell>
          <cell r="E43">
            <v>0</v>
          </cell>
          <cell r="F43" t="str">
            <v>NULL</v>
          </cell>
          <cell r="G43" t="str">
            <v>NULL</v>
          </cell>
          <cell r="H43" t="str">
            <v>NULL</v>
          </cell>
          <cell r="I43" t="str">
            <v>NULL</v>
          </cell>
          <cell r="J43">
            <v>1</v>
          </cell>
          <cell r="K43" t="str">
            <v>Organization</v>
          </cell>
          <cell r="L43">
            <v>279</v>
          </cell>
          <cell r="M43">
            <v>0</v>
          </cell>
          <cell r="N43" t="str">
            <v>American Fidelity Assurance</v>
          </cell>
          <cell r="O43" t="str">
            <v>null</v>
          </cell>
          <cell r="P43" t="str">
            <v>NULL</v>
          </cell>
          <cell r="Q43" t="str">
            <v>NULL</v>
          </cell>
          <cell r="R43" t="str">
            <v>ABBREVFounded in 1960, American Fidelity provides supplemental health insurance benefits and financial services to education employees, auto dealerships, health care providers and municipal workers across the United States. Our industry focus means we ...</v>
          </cell>
          <cell r="S43" t="str">
            <v>279 people checked in here</v>
          </cell>
          <cell r="T43" t="str">
            <v>NULL</v>
          </cell>
          <cell r="U43" t="str">
            <v>NULL</v>
          </cell>
          <cell r="V43">
            <v>333011163569</v>
          </cell>
          <cell r="W43" t="str">
            <v>NULL</v>
          </cell>
          <cell r="X43">
            <v>21916</v>
          </cell>
          <cell r="Y43" t="str">
            <v>NULL</v>
          </cell>
          <cell r="Z43" t="str">
            <v>NULL</v>
          </cell>
          <cell r="AB43" t="str">
            <v>https://www.facebook.com/amfidelity?fref=ts</v>
          </cell>
          <cell r="AC43" t="str">
            <v>NULL</v>
          </cell>
          <cell r="AD43" t="str">
            <v>null</v>
          </cell>
          <cell r="AE43" t="str">
            <v>NULL</v>
          </cell>
          <cell r="AF43">
            <v>0</v>
          </cell>
          <cell r="AG43">
            <v>0</v>
          </cell>
        </row>
        <row r="44">
          <cell r="A44">
            <v>48</v>
          </cell>
          <cell r="B44">
            <v>43</v>
          </cell>
          <cell r="C44" t="str">
            <v>Welcome to the PwC US Careers page! www.pwc.com/uscareers</v>
          </cell>
          <cell r="D44" t="str">
            <v>NULL</v>
          </cell>
          <cell r="E44">
            <v>0</v>
          </cell>
          <cell r="F44" t="str">
            <v>NULL</v>
          </cell>
          <cell r="G44" t="str">
            <v>NULL</v>
          </cell>
          <cell r="H44" t="str">
            <v>NULL</v>
          </cell>
          <cell r="I44" t="str">
            <v>NULL</v>
          </cell>
          <cell r="J44">
            <v>1</v>
          </cell>
          <cell r="K44" t="str">
            <v>Consulting/Business Services</v>
          </cell>
          <cell r="L44">
            <v>59</v>
          </cell>
          <cell r="M44">
            <v>0</v>
          </cell>
          <cell r="N44" t="str">
            <v>PricewaterhouseCoopers</v>
          </cell>
          <cell r="O44" t="str">
            <v>null</v>
          </cell>
          <cell r="P44" t="str">
            <v>NULL</v>
          </cell>
          <cell r="Q44" t="str">
            <v>NULL</v>
          </cell>
          <cell r="R44" t="str">
            <v>NULL</v>
          </cell>
          <cell r="S44" t="str">
            <v>125 High Streetãƒ»New York, New Yorkãƒ»59 people checked in here</v>
          </cell>
          <cell r="T44" t="str">
            <v>NULL</v>
          </cell>
          <cell r="U44" t="str">
            <v>NULL</v>
          </cell>
          <cell r="V44">
            <v>232561027513</v>
          </cell>
          <cell r="W44" t="str">
            <v>NULL</v>
          </cell>
          <cell r="X44" t="str">
            <v>NULL</v>
          </cell>
          <cell r="Y44" t="str">
            <v>NULL</v>
          </cell>
          <cell r="Z44" t="str">
            <v>NULL</v>
          </cell>
          <cell r="AB44" t="str">
            <v>https://www.facebook.com/PwCUSCareers?fref=ts</v>
          </cell>
          <cell r="AC44" t="str">
            <v>NULL</v>
          </cell>
          <cell r="AD44" t="str">
            <v>null</v>
          </cell>
          <cell r="AE44" t="str">
            <v>NULL</v>
          </cell>
          <cell r="AF44">
            <v>1</v>
          </cell>
          <cell r="AG44">
            <v>0</v>
          </cell>
        </row>
        <row r="45">
          <cell r="A45">
            <v>49</v>
          </cell>
          <cell r="B45">
            <v>44</v>
          </cell>
          <cell r="C45" t="str">
            <v>Whether you are looking to ask questions, find others who are connected to Children's or just say hi--we're here for you.</v>
          </cell>
          <cell r="D45" t="str">
            <v>NULL</v>
          </cell>
          <cell r="E45">
            <v>0</v>
          </cell>
          <cell r="F45" t="str">
            <v>NULL</v>
          </cell>
          <cell r="G45" t="str">
            <v>NULL</v>
          </cell>
          <cell r="H45" t="str">
            <v>NULL</v>
          </cell>
          <cell r="I45" t="str">
            <v>NULL</v>
          </cell>
          <cell r="J45">
            <v>1</v>
          </cell>
          <cell r="K45" t="str">
            <v>Non-Profit Organization</v>
          </cell>
          <cell r="L45">
            <v>24836</v>
          </cell>
          <cell r="M45">
            <v>0</v>
          </cell>
          <cell r="N45" t="str">
            <v>Children's Healthcare of Atlanta</v>
          </cell>
          <cell r="O45" t="str">
            <v>null</v>
          </cell>
          <cell r="P45" t="str">
            <v>NULL</v>
          </cell>
          <cell r="Q45" t="str">
            <v>NULL</v>
          </cell>
          <cell r="R45" t="str">
            <v>NULL</v>
          </cell>
          <cell r="S45" t="str">
            <v>1001 Johnson Ferry Rdãƒ»Atlanta, Georgiaãƒ»24,836 people checked in here</v>
          </cell>
          <cell r="T45" t="str">
            <v>NULL</v>
          </cell>
          <cell r="U45" t="str">
            <v>NULL</v>
          </cell>
          <cell r="V45">
            <v>356527358185</v>
          </cell>
          <cell r="W45" t="str">
            <v>NULL</v>
          </cell>
          <cell r="X45" t="str">
            <v>NULL</v>
          </cell>
          <cell r="Y45" t="str">
            <v>ABBREVSocial Media Policy_x000D_
_x000D_
BY POSTING, COMMENTING OR OTHERWISE ENGAGING ON ANY CHILDRENâ€™S HEALTHCARE OF ATLANTA SOCIAL MEDIA SITES YOU AGREE TO THESE TERMS. Childrenâ€™s Healthcare of Atlanta (â€œChildrenâ€™sâ€) has opened publicly facing pages on social medi...</v>
          </cell>
          <cell r="Z45" t="str">
            <v>NULL</v>
          </cell>
          <cell r="AB45" t="str">
            <v>https://www.facebook.com/ChildrensHealthcareofAtlanta?fref=ts</v>
          </cell>
          <cell r="AC45" t="str">
            <v>NULL</v>
          </cell>
          <cell r="AD45" t="str">
            <v>null</v>
          </cell>
          <cell r="AE45" t="str">
            <v>NULL</v>
          </cell>
          <cell r="AF45">
            <v>0</v>
          </cell>
          <cell r="AG45">
            <v>0</v>
          </cell>
        </row>
        <row r="46">
          <cell r="A46">
            <v>50</v>
          </cell>
          <cell r="B46">
            <v>45</v>
          </cell>
          <cell r="C46" t="str">
            <v>WWT is a leading technology integrator. Through our culture of innovation, we inspire, build and deliver business results, from idea to outcome.</v>
          </cell>
          <cell r="D46" t="str">
            <v>NULL</v>
          </cell>
          <cell r="E46">
            <v>0</v>
          </cell>
          <cell r="F46" t="str">
            <v>NULL</v>
          </cell>
          <cell r="G46" t="str">
            <v>NULL</v>
          </cell>
          <cell r="H46" t="str">
            <v>NULL</v>
          </cell>
          <cell r="I46" t="str">
            <v>NULL</v>
          </cell>
          <cell r="J46">
            <v>1</v>
          </cell>
          <cell r="K46" t="str">
            <v>Computers/Technology</v>
          </cell>
          <cell r="L46">
            <v>932</v>
          </cell>
          <cell r="M46">
            <v>0</v>
          </cell>
          <cell r="N46" t="str">
            <v>World Wide Technology</v>
          </cell>
          <cell r="O46" t="str">
            <v>null</v>
          </cell>
          <cell r="P46" t="str">
            <v>NULL</v>
          </cell>
          <cell r="Q46" t="str">
            <v>NULL</v>
          </cell>
          <cell r="R46" t="str">
            <v>ABBREVWorld Wide Technology is a leading technology integrator. Through our culture of innovation, we inspire, build and deliver business results, from idea to outcome. We collaborate with our customers to solve business problems using technology, from...</v>
          </cell>
          <cell r="S46" t="str">
            <v>60 Weldon Pkwyãƒ»Maryland Heights, Missouriãƒ»932 people checked in here</v>
          </cell>
          <cell r="T46" t="str">
            <v>NULL</v>
          </cell>
          <cell r="U46" t="str">
            <v>NULL</v>
          </cell>
          <cell r="V46">
            <v>75577218799</v>
          </cell>
          <cell r="W46" t="str">
            <v>NULL</v>
          </cell>
          <cell r="X46">
            <v>1990</v>
          </cell>
          <cell r="Y46" t="str">
            <v xml:space="preserve">At World Wide Technology, we use a proven and innovative approach to help large public and private organizations discover, evaluate, architect and implement advanced technology. WWT has been voted one of FORTUNE 100 Best Companies to Work ForÂ®. </v>
          </cell>
          <cell r="Z46" t="str">
            <v>NULL</v>
          </cell>
          <cell r="AB46" t="str">
            <v>https://www.facebook.com/pages/World-Wide-Technology-Inc/75577218799?fref=ts</v>
          </cell>
          <cell r="AC46" t="str">
            <v>NULL</v>
          </cell>
          <cell r="AD46" t="str">
            <v>null</v>
          </cell>
          <cell r="AE46" t="str">
            <v>NULL</v>
          </cell>
          <cell r="AF46">
            <v>0</v>
          </cell>
          <cell r="AG46">
            <v>0</v>
          </cell>
        </row>
        <row r="47">
          <cell r="A47">
            <v>51</v>
          </cell>
          <cell r="B47">
            <v>46</v>
          </cell>
          <cell r="C47" t="str">
            <v xml:space="preserve">Welcome to the official page of Allianz Global Assistance USA Careers. At Allianz Global Assistance USA, we help people, every day, all around the world. </v>
          </cell>
          <cell r="D47" t="str">
            <v>NULL</v>
          </cell>
          <cell r="E47">
            <v>0</v>
          </cell>
          <cell r="F47" t="str">
            <v>NULL</v>
          </cell>
          <cell r="G47" t="str">
            <v>NULL</v>
          </cell>
          <cell r="H47" t="str">
            <v>NULL</v>
          </cell>
          <cell r="I47" t="str">
            <v>NULL</v>
          </cell>
          <cell r="J47">
            <v>1</v>
          </cell>
          <cell r="K47" t="str">
            <v>Insurance Company</v>
          </cell>
          <cell r="L47">
            <v>419</v>
          </cell>
          <cell r="M47">
            <v>0</v>
          </cell>
          <cell r="N47" t="str">
            <v>Allianz Life Insurance</v>
          </cell>
          <cell r="O47" t="str">
            <v>null</v>
          </cell>
          <cell r="P47" t="str">
            <v>NULL</v>
          </cell>
          <cell r="Q47" t="str">
            <v>NULL</v>
          </cell>
          <cell r="R47" t="str">
            <v>ABBREVAllianz Global Assistance is a leading consumer specialty insurance and assistance company with operation centers in 29 countries. In the United States, Allianz Global Assistance USA insures 13 million customers and is best known for its Allianz ...</v>
          </cell>
          <cell r="S47" t="str">
            <v>9950 Mayland Drãƒ»Richmond, Virginiaãƒ»419 people checked in here</v>
          </cell>
          <cell r="T47" t="str">
            <v>NULL</v>
          </cell>
          <cell r="U47" t="str">
            <v>NULL</v>
          </cell>
          <cell r="V47">
            <v>293573224082477</v>
          </cell>
          <cell r="W47" t="str">
            <v>NULL</v>
          </cell>
          <cell r="X47" t="str">
            <v>NULL</v>
          </cell>
          <cell r="Y47" t="str">
            <v>NULL</v>
          </cell>
          <cell r="Z47" t="str">
            <v>NULL</v>
          </cell>
          <cell r="AA47" t="str">
            <v>USA</v>
          </cell>
          <cell r="AB47" t="str">
            <v>https://www.facebook.com/AllianzGlobalAssistanceUSACareers?fref=ts</v>
          </cell>
          <cell r="AC47" t="str">
            <v>NULL</v>
          </cell>
          <cell r="AD47" t="str">
            <v>null</v>
          </cell>
          <cell r="AE47" t="str">
            <v>NULL</v>
          </cell>
          <cell r="AF47">
            <v>1</v>
          </cell>
          <cell r="AG47">
            <v>0</v>
          </cell>
        </row>
        <row r="48">
          <cell r="A48">
            <v>52</v>
          </cell>
          <cell r="B48">
            <v>47</v>
          </cell>
          <cell r="C48" t="str">
            <v xml:space="preserve">You've found Autodesk Careers and Talent Community! Get an inside look at the people, culture and coolness that is Autodesk. </v>
          </cell>
          <cell r="D48" t="str">
            <v>NULL</v>
          </cell>
          <cell r="E48">
            <v>0</v>
          </cell>
          <cell r="F48" t="str">
            <v>NULL</v>
          </cell>
          <cell r="G48" t="str">
            <v>NULL</v>
          </cell>
          <cell r="H48" t="str">
            <v>NULL</v>
          </cell>
          <cell r="I48" t="str">
            <v>NULL</v>
          </cell>
          <cell r="J48">
            <v>1</v>
          </cell>
          <cell r="K48" t="str">
            <v>Software</v>
          </cell>
          <cell r="L48">
            <v>0</v>
          </cell>
          <cell r="M48">
            <v>0</v>
          </cell>
          <cell r="N48" t="str">
            <v>Autodesk</v>
          </cell>
          <cell r="O48" t="str">
            <v>null</v>
          </cell>
          <cell r="P48" t="str">
            <v>NULL</v>
          </cell>
          <cell r="Q48" t="str">
            <v>NULL</v>
          </cell>
          <cell r="R48" t="str">
            <v>Apply: www.autodesk.com/careers_x000D_
 _x000D_
Follow: www.twitter.com/Autodeskers and https://www.linkedin.com/company/autodesk_x000D_
_x000D_
Watch: www.youtube.com/autodesk _x000D_
_x000D_
Students: www.autode.sk/UniversityRecruiting_x000D_
_x000D_
Link: www.linkedin.com/company/autodesk/careers</v>
          </cell>
          <cell r="S48" t="str">
            <v>NULL</v>
          </cell>
          <cell r="T48" t="str">
            <v>NULL</v>
          </cell>
          <cell r="U48" t="str">
            <v>NULL</v>
          </cell>
          <cell r="V48">
            <v>74463019717</v>
          </cell>
          <cell r="W48" t="str">
            <v>NULL</v>
          </cell>
          <cell r="X48" t="str">
            <v>John Walker</v>
          </cell>
          <cell r="Y48" t="str">
            <v>ABBREVAutodesk technology enables our customers to change the world. A world that is being redesigned and reshaped for how we live and how we can live better. It could be a building, a Hollywood blockbuster, a video game, a mobile app, or an electric c...</v>
          </cell>
          <cell r="Z48" t="str">
            <v>NULL</v>
          </cell>
          <cell r="AB48" t="str">
            <v>https://www.facebook.com/AutodeskCareers?fref=ts</v>
          </cell>
          <cell r="AC48" t="str">
            <v>NULL</v>
          </cell>
          <cell r="AD48" t="str">
            <v>null</v>
          </cell>
          <cell r="AE48" t="str">
            <v>NULL</v>
          </cell>
          <cell r="AF48">
            <v>1</v>
          </cell>
          <cell r="AG48">
            <v>0</v>
          </cell>
        </row>
        <row r="49">
          <cell r="A49">
            <v>53</v>
          </cell>
          <cell r="B49">
            <v>48</v>
          </cell>
          <cell r="C49" t="str">
            <v xml:space="preserve">Three-time magnet certified hospital with award winning cancer center and the busiest surgery suites in the area. </v>
          </cell>
          <cell r="D49" t="str">
            <v>NULL</v>
          </cell>
          <cell r="E49">
            <v>1</v>
          </cell>
          <cell r="F49" t="str">
            <v>NULL</v>
          </cell>
          <cell r="G49" t="str">
            <v>NULL</v>
          </cell>
          <cell r="H49" t="str">
            <v>NULL</v>
          </cell>
          <cell r="I49" t="str">
            <v>NULL</v>
          </cell>
          <cell r="J49">
            <v>1</v>
          </cell>
          <cell r="K49" t="str">
            <v>Health/Medical/Pharmacy</v>
          </cell>
          <cell r="L49">
            <v>21996</v>
          </cell>
          <cell r="M49">
            <v>0</v>
          </cell>
          <cell r="N49" t="str">
            <v>Methodist Hospital System</v>
          </cell>
          <cell r="O49" t="str">
            <v>null</v>
          </cell>
          <cell r="P49" t="str">
            <v>NULL</v>
          </cell>
          <cell r="Q49" t="str">
            <v>NULL</v>
          </cell>
          <cell r="R49" t="str">
            <v>NULL</v>
          </cell>
          <cell r="S49" t="str">
            <v>8303 Dodge Stãƒ»Omaha, Nebraskaãƒ»21,996 people checked in here</v>
          </cell>
          <cell r="T49" t="str">
            <v>NULL</v>
          </cell>
          <cell r="U49" t="str">
            <v>NULL</v>
          </cell>
          <cell r="V49">
            <v>113508065350010</v>
          </cell>
          <cell r="W49" t="str">
            <v>NULL</v>
          </cell>
          <cell r="X49" t="str">
            <v>NULL</v>
          </cell>
          <cell r="Y49" t="str">
            <v>NULL</v>
          </cell>
          <cell r="Z49" t="str">
            <v>NULL</v>
          </cell>
          <cell r="AB49" t="str">
            <v>https://www.facebook.com/NebraskaMethodistHospital?fref=ts</v>
          </cell>
          <cell r="AC49" t="str">
            <v>NULL</v>
          </cell>
          <cell r="AD49" t="str">
            <v>null</v>
          </cell>
          <cell r="AE49" t="str">
            <v>NULL</v>
          </cell>
          <cell r="AF49">
            <v>0</v>
          </cell>
          <cell r="AG49">
            <v>0</v>
          </cell>
        </row>
        <row r="50">
          <cell r="A50">
            <v>54</v>
          </cell>
          <cell r="B50">
            <v>49</v>
          </cell>
          <cell r="C50" t="str">
            <v>NULL</v>
          </cell>
          <cell r="D50" t="str">
            <v>NULL</v>
          </cell>
          <cell r="E50">
            <v>0</v>
          </cell>
          <cell r="F50" t="str">
            <v>NULL</v>
          </cell>
          <cell r="G50" t="str">
            <v>NULL</v>
          </cell>
          <cell r="H50" t="str">
            <v>NULL</v>
          </cell>
          <cell r="I50" t="str">
            <v>NULL</v>
          </cell>
          <cell r="J50">
            <v>1</v>
          </cell>
          <cell r="K50" t="str">
            <v>Organization</v>
          </cell>
          <cell r="L50">
            <v>0</v>
          </cell>
          <cell r="M50">
            <v>1</v>
          </cell>
          <cell r="N50" t="str">
            <v>Baker Donelson</v>
          </cell>
          <cell r="O50" t="str">
            <v>null</v>
          </cell>
          <cell r="P50" t="str">
            <v>NULL</v>
          </cell>
          <cell r="Q50" t="str">
            <v>NULL</v>
          </cell>
          <cell r="R50" t="str">
            <v>ABBREVBaker, Donelson, Bearman, Caldwell &amp; Berkowitz P.C. is a large U.S. law firm and lobbying group with offices in the Southeastern United States, Washington, D.C. and London, England. Fortune has selected Baker Donelson as one of the 100 Best Compa...</v>
          </cell>
          <cell r="S50" t="str">
            <v>NULL</v>
          </cell>
          <cell r="T50" t="str">
            <v>NULL</v>
          </cell>
          <cell r="U50" t="str">
            <v>NULL</v>
          </cell>
          <cell r="V50">
            <v>108006932560231</v>
          </cell>
          <cell r="W50" t="str">
            <v>NULL</v>
          </cell>
          <cell r="X50" t="str">
            <v>NULL</v>
          </cell>
          <cell r="Y50" t="str">
            <v>NULL</v>
          </cell>
          <cell r="Z50" t="str">
            <v>NULL</v>
          </cell>
          <cell r="AB50" t="str">
            <v>https://www.facebook.com/pages/Baker-Donelson-Bearman-Caldwell-Berkowitz/108006932560231?fref=ts</v>
          </cell>
          <cell r="AC50" t="str">
            <v>NULL</v>
          </cell>
          <cell r="AD50" t="str">
            <v>null</v>
          </cell>
          <cell r="AE50" t="str">
            <v>NULL</v>
          </cell>
          <cell r="AF50">
            <v>0</v>
          </cell>
          <cell r="AG50">
            <v>0</v>
          </cell>
        </row>
        <row r="51">
          <cell r="A51">
            <v>55</v>
          </cell>
          <cell r="B51">
            <v>50</v>
          </cell>
          <cell r="C51" t="str">
            <v>Quality Menswear. World-Class Service. Expert Styling Advice._x000D_
www.MensWearhouse.com_x000D_
www.twitter.com/menswearhouse_x000D_
www.instagram.com/menswearhouse</v>
          </cell>
          <cell r="D51" t="str">
            <v>NULL</v>
          </cell>
          <cell r="E51">
            <v>0</v>
          </cell>
          <cell r="F51" t="str">
            <v>NULL</v>
          </cell>
          <cell r="G51" t="str">
            <v>NULL</v>
          </cell>
          <cell r="H51" t="str">
            <v>NULL</v>
          </cell>
          <cell r="I51" t="str">
            <v>NULL</v>
          </cell>
          <cell r="J51">
            <v>1</v>
          </cell>
          <cell r="K51" t="str">
            <v>Clothing</v>
          </cell>
          <cell r="L51">
            <v>3991</v>
          </cell>
          <cell r="M51">
            <v>0</v>
          </cell>
          <cell r="N51" t="str">
            <v>Men's Wearhouse</v>
          </cell>
          <cell r="O51" t="str">
            <v>null</v>
          </cell>
          <cell r="P51" t="str">
            <v>NULL</v>
          </cell>
          <cell r="Q51" t="str">
            <v>NULL</v>
          </cell>
          <cell r="R51" t="str">
            <v>NULL</v>
          </cell>
          <cell r="S51" t="str">
            <v>6100 Stevenson Blvdãƒ»Fremont, Californiaãƒ»3,991 people checked in here</v>
          </cell>
          <cell r="T51" t="str">
            <v>NULL</v>
          </cell>
          <cell r="U51" t="str">
            <v>NULL</v>
          </cell>
          <cell r="V51">
            <v>199928852452</v>
          </cell>
          <cell r="W51" t="str">
            <v>NULL</v>
          </cell>
          <cell r="X51">
            <v>1973</v>
          </cell>
          <cell r="Y51" t="str">
            <v>NULL</v>
          </cell>
          <cell r="Z51" t="str">
            <v>NULL</v>
          </cell>
          <cell r="AB51" t="str">
            <v>https://www.facebook.com/MensWearhouse?fref=ts</v>
          </cell>
          <cell r="AC51" t="str">
            <v>NULL</v>
          </cell>
          <cell r="AD51" t="str">
            <v>null</v>
          </cell>
          <cell r="AE51" t="str">
            <v>NULL</v>
          </cell>
          <cell r="AF51">
            <v>0</v>
          </cell>
          <cell r="AG51">
            <v>0</v>
          </cell>
        </row>
        <row r="52">
          <cell r="A52">
            <v>56</v>
          </cell>
          <cell r="B52">
            <v>51</v>
          </cell>
          <cell r="C52" t="str">
            <v>Scripps Health is a private, not-for-profit health system in San Diego, California. Page is monitored 8:30 a.m. to 5:00 p.m. PST, Monday through Friday.</v>
          </cell>
          <cell r="D52" t="str">
            <v>NULL</v>
          </cell>
          <cell r="E52">
            <v>0</v>
          </cell>
          <cell r="F52" t="str">
            <v>NULL</v>
          </cell>
          <cell r="G52" t="str">
            <v>NULL</v>
          </cell>
          <cell r="H52" t="str">
            <v>NULL</v>
          </cell>
          <cell r="I52" t="str">
            <v>NULL</v>
          </cell>
          <cell r="J52">
            <v>1</v>
          </cell>
          <cell r="K52" t="str">
            <v>Non-Profit Organization</v>
          </cell>
          <cell r="L52">
            <v>0</v>
          </cell>
          <cell r="M52">
            <v>0</v>
          </cell>
          <cell r="N52" t="str">
            <v>Scripps Health</v>
          </cell>
          <cell r="O52" t="str">
            <v>null</v>
          </cell>
          <cell r="P52" t="str">
            <v>NULL</v>
          </cell>
          <cell r="Q52" t="str">
            <v>NULL</v>
          </cell>
          <cell r="R52" t="str">
            <v>NULL</v>
          </cell>
          <cell r="S52" t="str">
            <v>NULL</v>
          </cell>
          <cell r="T52" t="str">
            <v>NULL</v>
          </cell>
          <cell r="U52" t="str">
            <v>NULL</v>
          </cell>
          <cell r="V52">
            <v>12150039095</v>
          </cell>
          <cell r="W52" t="str">
            <v>NULL</v>
          </cell>
          <cell r="X52" t="str">
            <v>1924, in La Jolla, California</v>
          </cell>
          <cell r="Y52" t="str">
            <v>NULL</v>
          </cell>
          <cell r="Z52" t="str">
            <v>NULL</v>
          </cell>
          <cell r="AB52" t="str">
            <v>https://www.facebook.com/scrippshealth?fref=ts</v>
          </cell>
          <cell r="AC52" t="str">
            <v>NULL</v>
          </cell>
          <cell r="AD52" t="str">
            <v>null</v>
          </cell>
          <cell r="AE52" t="str">
            <v>NULL</v>
          </cell>
          <cell r="AF52">
            <v>0</v>
          </cell>
          <cell r="AG52">
            <v>1</v>
          </cell>
        </row>
        <row r="53">
          <cell r="A53">
            <v>57</v>
          </cell>
          <cell r="B53">
            <v>52</v>
          </cell>
          <cell r="C53" t="str">
            <v xml:space="preserve">Being part of Marriott International means being part of a proud history and a thriving culture. Our core values make us who we are. </v>
          </cell>
          <cell r="D53" t="str">
            <v>NULL</v>
          </cell>
          <cell r="E53">
            <v>0</v>
          </cell>
          <cell r="F53" t="str">
            <v>NULL</v>
          </cell>
          <cell r="G53" t="str">
            <v>NULL</v>
          </cell>
          <cell r="H53" t="str">
            <v>NULL</v>
          </cell>
          <cell r="I53" t="str">
            <v>NULL</v>
          </cell>
          <cell r="J53">
            <v>1</v>
          </cell>
          <cell r="K53" t="str">
            <v>Travel/Leisure</v>
          </cell>
          <cell r="L53">
            <v>438</v>
          </cell>
          <cell r="M53">
            <v>0</v>
          </cell>
          <cell r="N53" t="str">
            <v>Marriott International</v>
          </cell>
          <cell r="O53" t="str">
            <v>null</v>
          </cell>
          <cell r="P53" t="str">
            <v>NULL</v>
          </cell>
          <cell r="Q53" t="str">
            <v>NULL</v>
          </cell>
          <cell r="R53" t="str">
            <v>ABBREVThis page was created to share the latest company news and initiatives. We encourage guests of all Marriott International brands to connect with us and share their feedback. We want to hear from you. Send us your praise, concerns and suggestions....</v>
          </cell>
          <cell r="S53" t="str">
            <v>Globalãƒ»438 people checked in here</v>
          </cell>
          <cell r="T53" t="str">
            <v>NULL</v>
          </cell>
          <cell r="U53" t="str">
            <v>NULL</v>
          </cell>
          <cell r="V53">
            <v>143602039041041</v>
          </cell>
          <cell r="W53" t="str">
            <v>NULL</v>
          </cell>
          <cell r="X53">
            <v>1927</v>
          </cell>
          <cell r="Y53" t="str">
            <v>NULL</v>
          </cell>
          <cell r="Z53" t="str">
            <v>NULL</v>
          </cell>
          <cell r="AB53" t="str">
            <v>https://www.facebook.com/marriottinternational?fref=ts</v>
          </cell>
          <cell r="AC53" t="str">
            <v>NULL</v>
          </cell>
          <cell r="AD53" t="str">
            <v>null</v>
          </cell>
          <cell r="AE53" t="str">
            <v>NULL</v>
          </cell>
          <cell r="AF53">
            <v>0</v>
          </cell>
          <cell r="AG53">
            <v>0</v>
          </cell>
        </row>
        <row r="54">
          <cell r="A54">
            <v>58</v>
          </cell>
          <cell r="B54">
            <v>53</v>
          </cell>
          <cell r="C54" t="str">
            <v>Full service international law firm specializing in business law and litigation</v>
          </cell>
          <cell r="D54" t="str">
            <v>NULL</v>
          </cell>
          <cell r="E54">
            <v>0</v>
          </cell>
          <cell r="F54" t="str">
            <v>NULL</v>
          </cell>
          <cell r="G54" t="str">
            <v>NULL</v>
          </cell>
          <cell r="H54" t="str">
            <v>NULL</v>
          </cell>
          <cell r="I54" t="str">
            <v>NULL</v>
          </cell>
          <cell r="J54">
            <v>1</v>
          </cell>
          <cell r="K54" t="str">
            <v>Legal/Law</v>
          </cell>
          <cell r="L54">
            <v>719</v>
          </cell>
          <cell r="M54">
            <v>0</v>
          </cell>
          <cell r="N54" t="str">
            <v>Perkins Coie</v>
          </cell>
          <cell r="O54" t="str">
            <v>null</v>
          </cell>
          <cell r="P54" t="str">
            <v>NULL</v>
          </cell>
          <cell r="Q54" t="str">
            <v>NULL</v>
          </cell>
          <cell r="R54" t="str">
            <v>With more than 850 lawyers in 19 offices across the United States and Asia, Perkins Coie represents great companies across a wide range of industries and stages of growthâ€”from start-ups to FORTUNE 50 corporations.</v>
          </cell>
          <cell r="S54" t="str">
            <v>1201 3rd Ave, Ste 4900ãƒ»Seattle, Washingtonãƒ»719 people checked in here</v>
          </cell>
          <cell r="T54" t="str">
            <v>NULL</v>
          </cell>
          <cell r="U54" t="str">
            <v>NULL</v>
          </cell>
          <cell r="V54">
            <v>263371857101546</v>
          </cell>
          <cell r="W54" t="str">
            <v>NULL</v>
          </cell>
          <cell r="X54">
            <v>4505</v>
          </cell>
          <cell r="Y54" t="str">
            <v>NULL</v>
          </cell>
          <cell r="Z54" t="str">
            <v>NULL</v>
          </cell>
          <cell r="AB54" t="str">
            <v>https://www.facebook.com/PerkinsCoieLlp?fref=ts</v>
          </cell>
          <cell r="AC54" t="str">
            <v>NULL</v>
          </cell>
          <cell r="AD54" t="str">
            <v>null</v>
          </cell>
          <cell r="AE54" t="str">
            <v>NULL</v>
          </cell>
          <cell r="AF54">
            <v>0</v>
          </cell>
          <cell r="AG54">
            <v>0</v>
          </cell>
        </row>
        <row r="55">
          <cell r="A55">
            <v>59</v>
          </cell>
          <cell r="B55">
            <v>54</v>
          </cell>
          <cell r="C55" t="str">
            <v xml:space="preserve">News and content from EY_x000D_
</v>
          </cell>
          <cell r="D55" t="str">
            <v>NULL</v>
          </cell>
          <cell r="E55">
            <v>0</v>
          </cell>
          <cell r="F55" t="str">
            <v>NULL</v>
          </cell>
          <cell r="G55" t="str">
            <v>NULL</v>
          </cell>
          <cell r="H55" t="str">
            <v>NULL</v>
          </cell>
          <cell r="I55" t="str">
            <v>NULL</v>
          </cell>
          <cell r="J55">
            <v>1</v>
          </cell>
          <cell r="K55" t="str">
            <v>Consulting/Business Services</v>
          </cell>
          <cell r="L55">
            <v>0</v>
          </cell>
          <cell r="M55">
            <v>0</v>
          </cell>
          <cell r="N55" t="str">
            <v>Ernst &amp; Young</v>
          </cell>
          <cell r="O55" t="str">
            <v>null</v>
          </cell>
          <cell r="P55" t="str">
            <v>NULL</v>
          </cell>
          <cell r="Q55" t="str">
            <v>NULL</v>
          </cell>
          <cell r="R55" t="str">
            <v>ABBREVEY is a global leader in assurance, tax, transaction and advisory services. The insights and quality services we deliver help build trust and confidence in the capital markets and in economies the world over. We develop outstanding leaders who te...</v>
          </cell>
          <cell r="S55" t="str">
            <v>NULL</v>
          </cell>
          <cell r="T55" t="str">
            <v>NULL</v>
          </cell>
          <cell r="U55" t="str">
            <v>NULL</v>
          </cell>
          <cell r="V55">
            <v>195665063800329</v>
          </cell>
          <cell r="W55" t="str">
            <v>NULL</v>
          </cell>
          <cell r="X55">
            <v>1989</v>
          </cell>
          <cell r="Y55" t="str">
            <v>NULL</v>
          </cell>
          <cell r="Z55" t="str">
            <v>NULL</v>
          </cell>
          <cell r="AB55" t="str">
            <v>https://www.facebook.com/pages/EY/195665063800329?fref=ts&amp;rf=109575439061060</v>
          </cell>
          <cell r="AC55" t="str">
            <v>NULL</v>
          </cell>
          <cell r="AD55" t="str">
            <v>null</v>
          </cell>
          <cell r="AE55" t="str">
            <v>NULL</v>
          </cell>
          <cell r="AF55">
            <v>0</v>
          </cell>
          <cell r="AG55">
            <v>0</v>
          </cell>
        </row>
        <row r="56">
          <cell r="A56">
            <v>60</v>
          </cell>
          <cell r="B56">
            <v>55</v>
          </cell>
          <cell r="C56" t="str">
            <v>American Express provides inside access to news, exclusive Card Member offers &amp; experiences on Facebook.</v>
          </cell>
          <cell r="D56" t="str">
            <v>NULL</v>
          </cell>
          <cell r="E56">
            <v>0</v>
          </cell>
          <cell r="F56" t="str">
            <v>NULL</v>
          </cell>
          <cell r="G56" t="str">
            <v>NULL</v>
          </cell>
          <cell r="H56" t="str">
            <v>NULL</v>
          </cell>
          <cell r="I56" t="str">
            <v>NULL</v>
          </cell>
          <cell r="J56">
            <v>1</v>
          </cell>
          <cell r="K56" t="str">
            <v>Product/Service</v>
          </cell>
          <cell r="L56">
            <v>8</v>
          </cell>
          <cell r="M56">
            <v>0</v>
          </cell>
          <cell r="N56" t="str">
            <v>American Express</v>
          </cell>
          <cell r="O56" t="str">
            <v>null</v>
          </cell>
          <cell r="P56" t="str">
            <v>NULL</v>
          </cell>
          <cell r="Q56" t="str">
            <v>NULL</v>
          </cell>
          <cell r="R56" t="str">
            <v>NULL</v>
          </cell>
          <cell r="S56" t="str">
            <v>8 people checked in here</v>
          </cell>
          <cell r="T56" t="str">
            <v>NULL</v>
          </cell>
          <cell r="U56" t="str">
            <v>NULL</v>
          </cell>
          <cell r="V56">
            <v>6185812851</v>
          </cell>
          <cell r="W56" t="str">
            <v>NULL</v>
          </cell>
          <cell r="X56">
            <v>1850</v>
          </cell>
          <cell r="Y56" t="str">
            <v>ABBREVComments are encouraged but we do ask you to respect the community. All commentary will be reviewed and any items posted that are disruptive, offensive or use profanity will be removed. American Express wishes to protect the integrity of this com...</v>
          </cell>
          <cell r="Z56" t="str">
            <v>NULL</v>
          </cell>
          <cell r="AB56" t="str">
            <v>https://www.facebook.com/AmericanExpressUS?fref=ts</v>
          </cell>
          <cell r="AC56">
            <v>846990088698962</v>
          </cell>
          <cell r="AD56" t="str">
            <v>null</v>
          </cell>
          <cell r="AE56" t="str">
            <v>NULL</v>
          </cell>
          <cell r="AF56">
            <v>0</v>
          </cell>
          <cell r="AG56">
            <v>1</v>
          </cell>
        </row>
        <row r="57">
          <cell r="A57">
            <v>61</v>
          </cell>
          <cell r="B57">
            <v>56</v>
          </cell>
          <cell r="C57" t="str">
            <v xml:space="preserve">http://www.nordstrom.com http://instagram.com/nordstrom www.twitter.com/Nordstrom </v>
          </cell>
          <cell r="D57" t="str">
            <v>NULL</v>
          </cell>
          <cell r="E57">
            <v>0</v>
          </cell>
          <cell r="F57" t="str">
            <v>NULL</v>
          </cell>
          <cell r="G57" t="str">
            <v>NULL</v>
          </cell>
          <cell r="H57" t="str">
            <v>NULL</v>
          </cell>
          <cell r="I57" t="str">
            <v>NULL</v>
          </cell>
          <cell r="J57">
            <v>1</v>
          </cell>
          <cell r="K57" t="str">
            <v>Clothing</v>
          </cell>
          <cell r="L57">
            <v>1</v>
          </cell>
          <cell r="M57">
            <v>0</v>
          </cell>
          <cell r="N57" t="str">
            <v>Nordstrom</v>
          </cell>
          <cell r="O57" t="str">
            <v>null</v>
          </cell>
          <cell r="P57" t="str">
            <v>NULL</v>
          </cell>
          <cell r="Q57" t="str">
            <v>NULL</v>
          </cell>
          <cell r="R57" t="str">
            <v>NULL</v>
          </cell>
          <cell r="S57" t="str">
            <v>1 person checked in here</v>
          </cell>
          <cell r="T57" t="str">
            <v>NULL</v>
          </cell>
          <cell r="U57" t="str">
            <v>NULL</v>
          </cell>
          <cell r="V57">
            <v>12854644836</v>
          </cell>
          <cell r="W57" t="str">
            <v>NULL</v>
          </cell>
          <cell r="X57">
            <v>1901</v>
          </cell>
          <cell r="Y57" t="str">
            <v>NULL</v>
          </cell>
          <cell r="Z57" t="str">
            <v>NULL</v>
          </cell>
          <cell r="AB57" t="str">
            <v>https://www.facebook.com/Nordstrom?fref=ts</v>
          </cell>
          <cell r="AC57" t="str">
            <v>NULL</v>
          </cell>
          <cell r="AD57" t="str">
            <v>null</v>
          </cell>
          <cell r="AE57" t="str">
            <v>NULL</v>
          </cell>
          <cell r="AF57">
            <v>0</v>
          </cell>
          <cell r="AG57">
            <v>0</v>
          </cell>
        </row>
        <row r="58">
          <cell r="A58">
            <v>62</v>
          </cell>
          <cell r="B58">
            <v>57</v>
          </cell>
          <cell r="C58" t="str">
            <v xml:space="preserve">http://www.buildabear.com http://www.buildabear.co.uk  </v>
          </cell>
          <cell r="D58" t="str">
            <v>NULL</v>
          </cell>
          <cell r="E58">
            <v>0</v>
          </cell>
          <cell r="F58" t="str">
            <v>NULL</v>
          </cell>
          <cell r="G58" t="str">
            <v>NULL</v>
          </cell>
          <cell r="H58" t="str">
            <v>NULL</v>
          </cell>
          <cell r="I58" t="str">
            <v>NULL</v>
          </cell>
          <cell r="J58">
            <v>1</v>
          </cell>
          <cell r="K58" t="str">
            <v>Retail and Consumer Merchandise</v>
          </cell>
          <cell r="L58">
            <v>0</v>
          </cell>
          <cell r="M58">
            <v>0</v>
          </cell>
          <cell r="N58" t="str">
            <v>Build-A-Bear Workshop</v>
          </cell>
          <cell r="O58" t="str">
            <v>null</v>
          </cell>
          <cell r="P58" t="str">
            <v>NULL</v>
          </cell>
          <cell r="Q58" t="str">
            <v>NULL</v>
          </cell>
          <cell r="R58" t="str">
            <v>ABBREVCommunity Guidelines:_x000D_
Please keep your comments and posts friendly and respectful, and remember that anything posted on this wall by anyone other than the Wall owner does not necessarily represent the feelings or opinions of Build-A-Bear Workshop...</v>
          </cell>
          <cell r="S58" t="str">
            <v>1954 Innerbelt Business Center Driveãƒ»St. Louis</v>
          </cell>
          <cell r="T58" t="str">
            <v>NULL</v>
          </cell>
          <cell r="U58" t="str">
            <v>NULL</v>
          </cell>
          <cell r="V58">
            <v>8783725165</v>
          </cell>
          <cell r="W58" t="str">
            <v>NULL</v>
          </cell>
          <cell r="X58">
            <v>35704</v>
          </cell>
          <cell r="Y58" t="str">
            <v>NULL</v>
          </cell>
          <cell r="Z58" t="str">
            <v>NULL</v>
          </cell>
          <cell r="AB58" t="str">
            <v>https://www.facebook.com/Buildabear?fref=ts</v>
          </cell>
          <cell r="AC58" t="str">
            <v>NULL</v>
          </cell>
          <cell r="AD58" t="str">
            <v>null</v>
          </cell>
          <cell r="AE58" t="str">
            <v>NULL</v>
          </cell>
          <cell r="AF58">
            <v>0</v>
          </cell>
          <cell r="AG58">
            <v>0</v>
          </cell>
        </row>
        <row r="59">
          <cell r="A59">
            <v>63</v>
          </cell>
          <cell r="B59">
            <v>58</v>
          </cell>
          <cell r="C59" t="str">
            <v>Food. Purpose. You. Search and apply for available positions: http://careers.generalmills.com/ Here are our community rules: http://bit.ly/oXPGNY</v>
          </cell>
          <cell r="D59" t="str">
            <v>NULL</v>
          </cell>
          <cell r="E59">
            <v>0</v>
          </cell>
          <cell r="F59" t="str">
            <v>NULL</v>
          </cell>
          <cell r="G59" t="str">
            <v>NULL</v>
          </cell>
          <cell r="H59" t="str">
            <v>NULL</v>
          </cell>
          <cell r="I59" t="str">
            <v>NULL</v>
          </cell>
          <cell r="J59">
            <v>1</v>
          </cell>
          <cell r="K59" t="str">
            <v>Product/Service</v>
          </cell>
          <cell r="L59">
            <v>0</v>
          </cell>
          <cell r="M59">
            <v>0</v>
          </cell>
          <cell r="N59" t="str">
            <v>General Mills</v>
          </cell>
          <cell r="O59" t="str">
            <v>null</v>
          </cell>
          <cell r="P59" t="str">
            <v>NULL</v>
          </cell>
          <cell r="Q59" t="str">
            <v>NULL</v>
          </cell>
          <cell r="R59" t="str">
            <v>NULL</v>
          </cell>
          <cell r="S59" t="str">
            <v>NULL</v>
          </cell>
          <cell r="T59" t="str">
            <v>NULL</v>
          </cell>
          <cell r="U59" t="str">
            <v>NULL</v>
          </cell>
          <cell r="V59">
            <v>163903596981363</v>
          </cell>
          <cell r="W59" t="str">
            <v>NULL</v>
          </cell>
          <cell r="X59" t="str">
            <v>1860s</v>
          </cell>
          <cell r="Y59" t="str">
            <v>https://www.facebook.com/generalmillscareers</v>
          </cell>
          <cell r="Z59" t="str">
            <v>NULL</v>
          </cell>
          <cell r="AB59" t="str">
            <v>https://www.facebook.com/generalmillscareers?fref=ts</v>
          </cell>
          <cell r="AC59" t="str">
            <v>NULL</v>
          </cell>
          <cell r="AD59" t="str">
            <v>null</v>
          </cell>
          <cell r="AE59" t="str">
            <v>NULL</v>
          </cell>
          <cell r="AF59">
            <v>1</v>
          </cell>
          <cell r="AG59">
            <v>0</v>
          </cell>
        </row>
        <row r="60">
          <cell r="A60">
            <v>65</v>
          </cell>
          <cell r="B60">
            <v>59</v>
          </cell>
          <cell r="C60" t="str">
            <v>Where you work matters.</v>
          </cell>
          <cell r="D60" t="str">
            <v>NULL</v>
          </cell>
          <cell r="E60">
            <v>0</v>
          </cell>
          <cell r="F60" t="str">
            <v>NULL</v>
          </cell>
          <cell r="G60" t="str">
            <v>NULL</v>
          </cell>
          <cell r="H60" t="str">
            <v>NULL</v>
          </cell>
          <cell r="I60" t="str">
            <v>NULL</v>
          </cell>
          <cell r="J60">
            <v>1</v>
          </cell>
          <cell r="K60" t="str">
            <v>Product/Service</v>
          </cell>
          <cell r="L60">
            <v>0</v>
          </cell>
          <cell r="M60">
            <v>0</v>
          </cell>
          <cell r="N60" t="str">
            <v>Atlantic Health</v>
          </cell>
          <cell r="O60" t="str">
            <v>null</v>
          </cell>
          <cell r="P60" t="str">
            <v>NULL</v>
          </cell>
          <cell r="Q60" t="str">
            <v>NULL</v>
          </cell>
          <cell r="R60" t="str">
            <v>NULL</v>
          </cell>
          <cell r="S60" t="str">
            <v>NULL</v>
          </cell>
          <cell r="T60" t="str">
            <v>NULL</v>
          </cell>
          <cell r="U60" t="str">
            <v>NULL</v>
          </cell>
          <cell r="V60">
            <v>91507407676</v>
          </cell>
          <cell r="W60" t="str">
            <v>NULL</v>
          </cell>
          <cell r="X60">
            <v>1996</v>
          </cell>
          <cell r="Y60" t="str">
            <v>NULL</v>
          </cell>
          <cell r="Z60" t="str">
            <v>NULL</v>
          </cell>
          <cell r="AB60" t="str">
            <v>https://www.facebook.com/atlantichealthcareers?fref=ts</v>
          </cell>
          <cell r="AC60" t="str">
            <v>NULL</v>
          </cell>
          <cell r="AD60" t="str">
            <v>null</v>
          </cell>
          <cell r="AE60" t="str">
            <v>NULL</v>
          </cell>
          <cell r="AF60">
            <v>1</v>
          </cell>
          <cell r="AG60">
            <v>0</v>
          </cell>
        </row>
        <row r="61">
          <cell r="A61">
            <v>66</v>
          </cell>
          <cell r="B61">
            <v>60</v>
          </cell>
          <cell r="C61" t="str">
            <v>Welcome to QuikTrip's official fan page!</v>
          </cell>
          <cell r="D61" t="str">
            <v>NULL</v>
          </cell>
          <cell r="E61">
            <v>0</v>
          </cell>
          <cell r="F61" t="str">
            <v>NULL</v>
          </cell>
          <cell r="G61" t="str">
            <v>NULL</v>
          </cell>
          <cell r="H61" t="str">
            <v>NULL</v>
          </cell>
          <cell r="I61" t="str">
            <v>NULL</v>
          </cell>
          <cell r="J61">
            <v>1</v>
          </cell>
          <cell r="K61" t="str">
            <v>Food/Beverages</v>
          </cell>
          <cell r="L61">
            <v>0</v>
          </cell>
          <cell r="M61">
            <v>0</v>
          </cell>
          <cell r="N61" t="str">
            <v>QuikTrip</v>
          </cell>
          <cell r="O61" t="str">
            <v>null</v>
          </cell>
          <cell r="P61" t="str">
            <v>NULL</v>
          </cell>
          <cell r="Q61" t="str">
            <v>NULL</v>
          </cell>
          <cell r="R61" t="str">
            <v>ABBREVQuikTrip is on Facebook so that QT Fans and Customers can engage with one another and QT in a place where we can all communicate and share ideas. It is very important to us that your experience in our stores translates on Facebook â€“ fast, friendl...</v>
          </cell>
          <cell r="S61" t="str">
            <v>NULL</v>
          </cell>
          <cell r="T61" t="str">
            <v>NULL</v>
          </cell>
          <cell r="U61" t="str">
            <v>NULL</v>
          </cell>
          <cell r="V61">
            <v>5890187327</v>
          </cell>
          <cell r="W61" t="str">
            <v>NULL</v>
          </cell>
          <cell r="X61">
            <v>1958</v>
          </cell>
          <cell r="Y61" t="str">
            <v>NULL</v>
          </cell>
          <cell r="Z61" t="str">
            <v>NULL</v>
          </cell>
          <cell r="AB61" t="str">
            <v>https://www.facebook.com/Quiktrip?fref=ts</v>
          </cell>
          <cell r="AC61" t="str">
            <v>NULL</v>
          </cell>
          <cell r="AD61" t="str">
            <v>null</v>
          </cell>
          <cell r="AE61" t="str">
            <v>NULL</v>
          </cell>
          <cell r="AF61">
            <v>0</v>
          </cell>
          <cell r="AG61">
            <v>0</v>
          </cell>
        </row>
        <row r="62">
          <cell r="A62">
            <v>67</v>
          </cell>
          <cell r="B62">
            <v>61</v>
          </cell>
          <cell r="C62" t="str">
            <v>Specialist in Consulting, Audit, Tax, Risk and Corporate Finance.</v>
          </cell>
          <cell r="D62" t="str">
            <v>NULL</v>
          </cell>
          <cell r="E62">
            <v>0</v>
          </cell>
          <cell r="F62" t="str">
            <v>NULL</v>
          </cell>
          <cell r="G62" t="str">
            <v>NULL</v>
          </cell>
          <cell r="H62" t="str">
            <v>NULL</v>
          </cell>
          <cell r="I62" t="str">
            <v>NULL</v>
          </cell>
          <cell r="J62">
            <v>1</v>
          </cell>
          <cell r="K62" t="str">
            <v>Consulting/Business Services</v>
          </cell>
          <cell r="L62">
            <v>0</v>
          </cell>
          <cell r="M62">
            <v>0</v>
          </cell>
          <cell r="N62" t="str">
            <v>Deloitte</v>
          </cell>
          <cell r="O62" t="str">
            <v>null</v>
          </cell>
          <cell r="P62" t="str">
            <v>NULL</v>
          </cell>
          <cell r="Q62" t="str">
            <v>NULL</v>
          </cell>
          <cell r="R62" t="str">
            <v>ABBREVStanding out from the crowd whilst keeping a sharp eye on the global business landscape sets our people apart. Itâ€™s why theyâ€™re our proudest asset, and our most essential resource._x000D_
_x000D_
Our clients come to us with high-profile, complex and unique cha...</v>
          </cell>
          <cell r="S62" t="str">
            <v>NULL</v>
          </cell>
          <cell r="T62" t="str">
            <v>NULL</v>
          </cell>
          <cell r="U62" t="str">
            <v>NULL</v>
          </cell>
          <cell r="V62">
            <v>667369363331771</v>
          </cell>
          <cell r="W62" t="str">
            <v>NULL</v>
          </cell>
          <cell r="X62" t="str">
            <v>NULL</v>
          </cell>
          <cell r="Y62" t="str">
            <v>NULL</v>
          </cell>
          <cell r="Z62" t="str">
            <v>NULL</v>
          </cell>
          <cell r="AB62" t="str">
            <v>https://www.facebook.com/CareersAtDeloitte?fref=ts</v>
          </cell>
          <cell r="AC62" t="str">
            <v>NULL</v>
          </cell>
          <cell r="AD62" t="str">
            <v>null</v>
          </cell>
          <cell r="AE62" t="str">
            <v>NULL</v>
          </cell>
          <cell r="AF62">
            <v>1</v>
          </cell>
          <cell r="AG62">
            <v>0</v>
          </cell>
        </row>
        <row r="63">
          <cell r="A63">
            <v>68</v>
          </cell>
          <cell r="B63">
            <v>62</v>
          </cell>
          <cell r="C63" t="str">
            <v>Thank you for your interest in Genentech. This forum is for people interested in career-related information, and we welcome your participation.</v>
          </cell>
          <cell r="D63" t="str">
            <v>NULL</v>
          </cell>
          <cell r="E63">
            <v>0</v>
          </cell>
          <cell r="F63" t="str">
            <v>NULL</v>
          </cell>
          <cell r="G63" t="str">
            <v>NULL</v>
          </cell>
          <cell r="H63" t="str">
            <v>NULL</v>
          </cell>
          <cell r="I63" t="str">
            <v>NULL</v>
          </cell>
          <cell r="J63">
            <v>1</v>
          </cell>
          <cell r="K63" t="str">
            <v>Company</v>
          </cell>
          <cell r="L63">
            <v>0</v>
          </cell>
          <cell r="M63">
            <v>0</v>
          </cell>
          <cell r="N63" t="str">
            <v>Genentech</v>
          </cell>
          <cell r="O63" t="str">
            <v>null</v>
          </cell>
          <cell r="P63" t="str">
            <v>NULL</v>
          </cell>
          <cell r="Q63" t="str">
            <v>NULL</v>
          </cell>
          <cell r="R63" t="str">
            <v>NULL</v>
          </cell>
          <cell r="S63" t="str">
            <v>1 Dna Wayãƒ»South San Francisco, California</v>
          </cell>
          <cell r="T63" t="str">
            <v>NULL</v>
          </cell>
          <cell r="U63" t="str">
            <v>NULL</v>
          </cell>
          <cell r="V63">
            <v>146718898672043</v>
          </cell>
          <cell r="W63" t="str">
            <v>NULL</v>
          </cell>
          <cell r="X63">
            <v>1976</v>
          </cell>
          <cell r="Y63" t="str">
            <v>NULL</v>
          </cell>
          <cell r="Z63" t="str">
            <v>NULL</v>
          </cell>
          <cell r="AB63" t="str">
            <v>https://www.facebook.com/GenentechJobs?fref=ts</v>
          </cell>
          <cell r="AC63" t="str">
            <v>NULL</v>
          </cell>
          <cell r="AD63" t="str">
            <v>null</v>
          </cell>
          <cell r="AE63" t="str">
            <v>NULL</v>
          </cell>
          <cell r="AF63">
            <v>1</v>
          </cell>
          <cell r="AG63">
            <v>0</v>
          </cell>
        </row>
        <row r="64">
          <cell r="A64">
            <v>69</v>
          </cell>
          <cell r="B64">
            <v>63</v>
          </cell>
          <cell r="C64" t="str">
            <v>A surprisingly different community bank. Member FDIC. Equal Housing Lender. SBA Preferred Lender. Bring your mom. Bring your kids. Bring your dog.</v>
          </cell>
          <cell r="D64" t="str">
            <v>NULL</v>
          </cell>
          <cell r="E64">
            <v>0</v>
          </cell>
          <cell r="F64" t="str">
            <v>NULL</v>
          </cell>
          <cell r="G64" t="str">
            <v>NULL</v>
          </cell>
          <cell r="H64" t="str">
            <v>NULL</v>
          </cell>
          <cell r="I64" t="str">
            <v>NULL</v>
          </cell>
          <cell r="J64">
            <v>1</v>
          </cell>
          <cell r="K64" t="str">
            <v>Product/Service</v>
          </cell>
          <cell r="L64">
            <v>431</v>
          </cell>
          <cell r="M64">
            <v>0</v>
          </cell>
          <cell r="N64" t="str">
            <v>Umpqua Bank</v>
          </cell>
          <cell r="O64" t="str">
            <v>null</v>
          </cell>
          <cell r="P64" t="str">
            <v>NULL</v>
          </cell>
          <cell r="Q64" t="str">
            <v>NULL</v>
          </cell>
          <cell r="R64" t="str">
            <v>NULL</v>
          </cell>
          <cell r="S64" t="str">
            <v>1 SW Columbia Stãƒ»Portland, Oregonãƒ»431 people checked in here</v>
          </cell>
          <cell r="T64" t="str">
            <v>NULL</v>
          </cell>
          <cell r="U64" t="str">
            <v>NULL</v>
          </cell>
          <cell r="V64">
            <v>136874746358544</v>
          </cell>
          <cell r="W64" t="str">
            <v>NULL</v>
          </cell>
          <cell r="X64">
            <v>1953</v>
          </cell>
          <cell r="Y64" t="str">
            <v>ABBREVCommunity Rules: Thanks for being a fan of the Umpqua Bank Facebook page! We encourage fans to share thoughts and opinions on the Umpqua Bank Facebook page in a respectful manner. Comments will be moderated and deleted if they contain profanity, ...</v>
          </cell>
          <cell r="Z64" t="str">
            <v>NULL</v>
          </cell>
          <cell r="AB64" t="str">
            <v>https://www.facebook.com/umpquabank?fref=ts</v>
          </cell>
          <cell r="AC64" t="str">
            <v>NULL</v>
          </cell>
          <cell r="AD64" t="str">
            <v>null</v>
          </cell>
          <cell r="AE64" t="str">
            <v>NULL</v>
          </cell>
          <cell r="AF64">
            <v>0</v>
          </cell>
          <cell r="AG64">
            <v>0</v>
          </cell>
        </row>
        <row r="65">
          <cell r="A65">
            <v>70</v>
          </cell>
          <cell r="B65">
            <v>64</v>
          </cell>
          <cell r="C65" t="str">
            <v>Welcome to the official Teach For America Facebook page. One day, all children in this nation will have the opportunity to attain an excellent education.</v>
          </cell>
          <cell r="D65" t="str">
            <v>NULL</v>
          </cell>
          <cell r="E65">
            <v>0</v>
          </cell>
          <cell r="F65" t="str">
            <v>NULL</v>
          </cell>
          <cell r="G65" t="str">
            <v>NULL</v>
          </cell>
          <cell r="H65" t="str">
            <v>NULL</v>
          </cell>
          <cell r="I65" t="str">
            <v>NULL</v>
          </cell>
          <cell r="J65">
            <v>1</v>
          </cell>
          <cell r="K65" t="str">
            <v>Non-Profit Organization</v>
          </cell>
          <cell r="L65">
            <v>0</v>
          </cell>
          <cell r="M65">
            <v>0</v>
          </cell>
          <cell r="N65" t="str">
            <v>Teach For America</v>
          </cell>
          <cell r="O65" t="str">
            <v>null</v>
          </cell>
          <cell r="P65" t="str">
            <v>NULL</v>
          </cell>
          <cell r="Q65" t="str">
            <v>NULL</v>
          </cell>
          <cell r="R65" t="str">
            <v>ABBREVTeach For America works in partnership with communities to expand educational opportunity for children facing the challenges of poverty. Founded in 1990, Teach For America enlists, develops, and mobilizes remarkable and diverse individuals who ma...</v>
          </cell>
          <cell r="S65" t="str">
            <v>NULL</v>
          </cell>
          <cell r="T65" t="str">
            <v>NULL</v>
          </cell>
          <cell r="U65" t="str">
            <v>NULL</v>
          </cell>
          <cell r="V65">
            <v>8433834471</v>
          </cell>
          <cell r="W65" t="str">
            <v>NULL</v>
          </cell>
          <cell r="X65">
            <v>1990</v>
          </cell>
          <cell r="Y65" t="str">
            <v>NULL</v>
          </cell>
          <cell r="Z65" t="str">
            <v>NULL</v>
          </cell>
          <cell r="AB65" t="str">
            <v>https://www.facebook.com/teachforamerica?fref=ts</v>
          </cell>
          <cell r="AC65" t="str">
            <v>NULL</v>
          </cell>
          <cell r="AD65" t="str">
            <v>null</v>
          </cell>
          <cell r="AE65" t="str">
            <v>NULL</v>
          </cell>
          <cell r="AF65">
            <v>0</v>
          </cell>
          <cell r="AG65">
            <v>0</v>
          </cell>
        </row>
        <row r="66">
          <cell r="A66">
            <v>71</v>
          </cell>
          <cell r="B66">
            <v>65</v>
          </cell>
          <cell r="C66" t="str">
            <v>Request Appointment_x000D_
_x000D_
AZ 800-446-2279_x000D_
8 AM - 5 PM MST, M - F_x000D_
_x000D_
FL 904-953-0853_x000D_
8 AM - 5 PM ET, M - F_x000D_
_x000D_
MN 507-538-3270_x000D_
7 AM  6 PM CT, M - F</v>
          </cell>
          <cell r="D66" t="str">
            <v>NULL</v>
          </cell>
          <cell r="E66">
            <v>0</v>
          </cell>
          <cell r="F66" t="str">
            <v>NULL</v>
          </cell>
          <cell r="G66" t="str">
            <v>NULL</v>
          </cell>
          <cell r="H66" t="str">
            <v>NULL</v>
          </cell>
          <cell r="I66" t="str">
            <v>NULL</v>
          </cell>
          <cell r="J66">
            <v>1</v>
          </cell>
          <cell r="K66" t="str">
            <v>Non-Profit Organization</v>
          </cell>
          <cell r="L66">
            <v>94233</v>
          </cell>
          <cell r="M66">
            <v>0</v>
          </cell>
          <cell r="N66" t="str">
            <v>Mayo Clinic</v>
          </cell>
          <cell r="O66" t="str">
            <v>null</v>
          </cell>
          <cell r="P66" t="str">
            <v>NULL</v>
          </cell>
          <cell r="Q66" t="str">
            <v>NULL</v>
          </cell>
          <cell r="R66" t="str">
            <v>NULL</v>
          </cell>
          <cell r="S66" t="str">
            <v>200 1st St SWãƒ»Rochester, Minnesotaãƒ»94,233 people checked in here</v>
          </cell>
          <cell r="T66" t="str">
            <v>NULL</v>
          </cell>
          <cell r="U66" t="str">
            <v>NULL</v>
          </cell>
          <cell r="V66">
            <v>7673082516</v>
          </cell>
          <cell r="W66" t="str">
            <v>NULL</v>
          </cell>
          <cell r="X66">
            <v>1863</v>
          </cell>
          <cell r="Y66" t="str">
            <v>NULL</v>
          </cell>
          <cell r="Z66" t="str">
            <v>NULL</v>
          </cell>
          <cell r="AB66" t="str">
            <v>https://www.facebook.com/MayoClinic?fref=ts</v>
          </cell>
          <cell r="AC66" t="str">
            <v>NULL</v>
          </cell>
          <cell r="AD66" t="str">
            <v>null</v>
          </cell>
          <cell r="AE66" t="str">
            <v>NULL</v>
          </cell>
          <cell r="AF66">
            <v>0</v>
          </cell>
          <cell r="AG66">
            <v>0</v>
          </cell>
        </row>
        <row r="67">
          <cell r="A67">
            <v>72</v>
          </cell>
          <cell r="B67">
            <v>66</v>
          </cell>
          <cell r="C67" t="str">
            <v>NULL</v>
          </cell>
          <cell r="D67" t="str">
            <v>NULL</v>
          </cell>
          <cell r="E67">
            <v>0</v>
          </cell>
          <cell r="F67" t="str">
            <v>NULL</v>
          </cell>
          <cell r="G67" t="str">
            <v>NULL</v>
          </cell>
          <cell r="H67" t="str">
            <v>NULL</v>
          </cell>
          <cell r="I67" t="str">
            <v>NULL</v>
          </cell>
          <cell r="J67">
            <v>1</v>
          </cell>
          <cell r="K67" t="str">
            <v>Local Business</v>
          </cell>
          <cell r="L67">
            <v>0</v>
          </cell>
          <cell r="M67">
            <v>1</v>
          </cell>
          <cell r="N67" t="str">
            <v>EOG Resources</v>
          </cell>
          <cell r="O67" t="str">
            <v>null</v>
          </cell>
          <cell r="P67" t="str">
            <v>NULL</v>
          </cell>
          <cell r="Q67" t="str">
            <v>NULL</v>
          </cell>
          <cell r="R67" t="str">
            <v>ABBREVEOG Resources, Inc. (successor to Enron Oil &amp; Gas Company) is a petroleum and natural gas exploration company headquartered in the Heritage Plaza building in Houston, Texas.Current operationsThe company is ranked #167 on the Fortune 500.The compa...</v>
          </cell>
          <cell r="S67" t="str">
            <v>NULL</v>
          </cell>
          <cell r="T67" t="str">
            <v>NULL</v>
          </cell>
          <cell r="U67" t="str">
            <v>NULL</v>
          </cell>
          <cell r="V67">
            <v>107594535937092</v>
          </cell>
          <cell r="W67" t="str">
            <v>NULL</v>
          </cell>
          <cell r="X67" t="str">
            <v>NULL</v>
          </cell>
          <cell r="Y67" t="str">
            <v>NULL</v>
          </cell>
          <cell r="Z67" t="str">
            <v>NULL</v>
          </cell>
          <cell r="AB67" t="str">
            <v>https://www.facebook.com/pages/EOG-Resources/107594535937092?fref=ts</v>
          </cell>
          <cell r="AC67" t="str">
            <v>NULL</v>
          </cell>
          <cell r="AD67" t="str">
            <v>null</v>
          </cell>
          <cell r="AE67" t="str">
            <v>NULL</v>
          </cell>
          <cell r="AF67">
            <v>0</v>
          </cell>
          <cell r="AG67">
            <v>0</v>
          </cell>
        </row>
        <row r="68">
          <cell r="A68">
            <v>73</v>
          </cell>
          <cell r="B68">
            <v>67</v>
          </cell>
          <cell r="C68" t="str">
            <v>Inspiring and nurturing the human spirit -- one person, one cup, and one neighborhood at a time http://www.youtube.com/starbucks</v>
          </cell>
          <cell r="D68" t="str">
            <v>NULL</v>
          </cell>
          <cell r="E68">
            <v>0</v>
          </cell>
          <cell r="F68" t="str">
            <v>NULL</v>
          </cell>
          <cell r="G68" t="str">
            <v>NULL</v>
          </cell>
          <cell r="H68" t="str">
            <v>NULL</v>
          </cell>
          <cell r="I68" t="str">
            <v>NULL</v>
          </cell>
          <cell r="J68">
            <v>1</v>
          </cell>
          <cell r="K68" t="str">
            <v>Food/Beverages</v>
          </cell>
          <cell r="L68">
            <v>0</v>
          </cell>
          <cell r="M68">
            <v>0</v>
          </cell>
          <cell r="N68" t="str">
            <v>Starbucks</v>
          </cell>
          <cell r="O68" t="str">
            <v>null</v>
          </cell>
          <cell r="P68" t="str">
            <v>NULL</v>
          </cell>
          <cell r="Q68" t="str">
            <v>NULL</v>
          </cell>
          <cell r="R68" t="str">
            <v>ABBREVCome on in. This space is not so different from your neighborhood Starbucks. Itâ€™s a place where people from all over come together for conversation and great coffee._x000D_
_x000D_
We welcome your ideas, feedback, and constructive criticism. That said, please ...</v>
          </cell>
          <cell r="S68" t="str">
            <v>NULL</v>
          </cell>
          <cell r="T68" t="str">
            <v>NULL</v>
          </cell>
          <cell r="U68" t="str">
            <v>NULL</v>
          </cell>
          <cell r="V68">
            <v>22092443056</v>
          </cell>
          <cell r="W68" t="str">
            <v>NULL</v>
          </cell>
          <cell r="X68" t="str">
            <v>1971 in Seattleâ€™s Pike Place Market</v>
          </cell>
          <cell r="Y68" t="str">
            <v>NULL</v>
          </cell>
          <cell r="Z68" t="str">
            <v>NULL</v>
          </cell>
          <cell r="AB68" t="str">
            <v>https://www.facebook.com/Starbucks?fref=ts</v>
          </cell>
          <cell r="AC68" t="str">
            <v>NULL</v>
          </cell>
          <cell r="AD68" t="str">
            <v>null</v>
          </cell>
          <cell r="AE68" t="str">
            <v>NULL</v>
          </cell>
          <cell r="AF68">
            <v>0</v>
          </cell>
          <cell r="AG68">
            <v>1</v>
          </cell>
        </row>
        <row r="69">
          <cell r="A69">
            <v>74</v>
          </cell>
          <cell r="B69">
            <v>68</v>
          </cell>
          <cell r="C69" t="str">
            <v>Rackspace is a rapidly growing and dynamic company who has seen growth rates of up to 80% a year. Since launching in the UK in 2001, Rackspace has grown to over 500 employees in Europe.</v>
          </cell>
          <cell r="D69" t="str">
            <v>NULL</v>
          </cell>
          <cell r="E69">
            <v>0</v>
          </cell>
          <cell r="F69" t="str">
            <v>NULL</v>
          </cell>
          <cell r="G69" t="str">
            <v>NULL</v>
          </cell>
          <cell r="H69" t="str">
            <v>NULL</v>
          </cell>
          <cell r="I69" t="str">
            <v>NULL</v>
          </cell>
          <cell r="J69">
            <v>1</v>
          </cell>
          <cell r="K69" t="str">
            <v>Professional Services</v>
          </cell>
          <cell r="L69">
            <v>44</v>
          </cell>
          <cell r="M69">
            <v>0</v>
          </cell>
          <cell r="N69" t="str">
            <v>Rackspace Hosting</v>
          </cell>
          <cell r="O69" t="str">
            <v>null</v>
          </cell>
          <cell r="P69" t="str">
            <v>NULL</v>
          </cell>
          <cell r="Q69" t="str">
            <v>NULL</v>
          </cell>
          <cell r="R69" t="str">
            <v>ABBREVRackspaceÂ® Hosting is the World's leader in hosting.  _x000D_
_x000D_
Since 2001 Rackspace has been hosting and supporting mission critical websites, internet applications, email servers, security and storage services for 6,000 customers. _x000D_
_x000D_
Rackspace is totall...</v>
          </cell>
          <cell r="S69" t="str">
            <v>5 Millington Road, Hyde Parkãƒ»Hayes, Hillingdonãƒ»44 people checked in here</v>
          </cell>
          <cell r="T69" t="str">
            <v>NULL</v>
          </cell>
          <cell r="U69" t="str">
            <v>NULL</v>
          </cell>
          <cell r="V69">
            <v>147298628669538</v>
          </cell>
          <cell r="W69" t="str">
            <v>NULL</v>
          </cell>
          <cell r="X69" t="str">
            <v>NULL</v>
          </cell>
          <cell r="Y69" t="str">
            <v>NULL</v>
          </cell>
          <cell r="Z69" t="str">
            <v>NULL</v>
          </cell>
          <cell r="AB69" t="str">
            <v>https://www.facebook.com/RackspaceCareers?fref=ts</v>
          </cell>
          <cell r="AC69" t="str">
            <v>NULL</v>
          </cell>
          <cell r="AD69" t="str">
            <v>null</v>
          </cell>
          <cell r="AE69" t="str">
            <v>NULL</v>
          </cell>
          <cell r="AF69">
            <v>1</v>
          </cell>
          <cell r="AG69">
            <v>0</v>
          </cell>
        </row>
        <row r="70">
          <cell r="A70">
            <v>75</v>
          </cell>
          <cell r="B70">
            <v>69</v>
          </cell>
          <cell r="C70" t="str">
            <v xml:space="preserve">FactSet helps the world's best investment professionals outperform. </v>
          </cell>
          <cell r="D70" t="str">
            <v>NULL</v>
          </cell>
          <cell r="E70">
            <v>0</v>
          </cell>
          <cell r="F70" t="str">
            <v>NULL</v>
          </cell>
          <cell r="G70" t="str">
            <v>NULL</v>
          </cell>
          <cell r="H70" t="str">
            <v>NULL</v>
          </cell>
          <cell r="I70" t="str">
            <v>NULL</v>
          </cell>
          <cell r="J70">
            <v>1</v>
          </cell>
          <cell r="K70" t="str">
            <v>Software</v>
          </cell>
          <cell r="L70">
            <v>7</v>
          </cell>
          <cell r="M70">
            <v>0</v>
          </cell>
          <cell r="N70" t="str">
            <v>FactSet Research Systems</v>
          </cell>
          <cell r="O70" t="str">
            <v>null</v>
          </cell>
          <cell r="P70" t="str">
            <v>NULL</v>
          </cell>
          <cell r="Q70" t="str">
            <v>NULL</v>
          </cell>
          <cell r="R70" t="str">
            <v>Follow us on Twitter:  www.twitter.com/factset and www.twitter.com/factsetcareers</v>
          </cell>
          <cell r="S70" t="str">
            <v>601 Merritt 7ãƒ»Norwalk, Connecticutãƒ»7 people checked in here</v>
          </cell>
          <cell r="T70" t="str">
            <v>NULL</v>
          </cell>
          <cell r="U70" t="str">
            <v>NULL</v>
          </cell>
          <cell r="V70">
            <v>47276510407</v>
          </cell>
          <cell r="W70" t="str">
            <v>NULL</v>
          </cell>
          <cell r="X70">
            <v>1978</v>
          </cell>
          <cell r="Y70" t="str">
            <v>NULL</v>
          </cell>
          <cell r="Z70" t="str">
            <v>NULL</v>
          </cell>
          <cell r="AB70" t="str">
            <v>https://www.facebook.com/FactSet?fref=ts</v>
          </cell>
          <cell r="AC70" t="str">
            <v>NULL</v>
          </cell>
          <cell r="AD70" t="str">
            <v>null</v>
          </cell>
          <cell r="AE70" t="str">
            <v>NULL</v>
          </cell>
          <cell r="AF70">
            <v>0</v>
          </cell>
          <cell r="AG70">
            <v>1</v>
          </cell>
        </row>
        <row r="71">
          <cell r="A71">
            <v>76</v>
          </cell>
          <cell r="B71">
            <v>70</v>
          </cell>
          <cell r="C71" t="str">
            <v>The official Facebook Page of Microsoft Careers. Check out our jobs at http://bit.ly/MicrosoftCareers and follow us @MicrosoftJobs on Twitter.</v>
          </cell>
          <cell r="D71" t="str">
            <v>NULL</v>
          </cell>
          <cell r="E71">
            <v>0</v>
          </cell>
          <cell r="F71" t="str">
            <v>NULL</v>
          </cell>
          <cell r="G71" t="str">
            <v>NULL</v>
          </cell>
          <cell r="H71" t="str">
            <v>NULL</v>
          </cell>
          <cell r="I71" t="str">
            <v>NULL</v>
          </cell>
          <cell r="J71">
            <v>1</v>
          </cell>
          <cell r="K71" t="str">
            <v>Computers/Technology</v>
          </cell>
          <cell r="L71">
            <v>539</v>
          </cell>
          <cell r="M71">
            <v>0</v>
          </cell>
          <cell r="N71" t="str">
            <v>Microsoft</v>
          </cell>
          <cell r="O71" t="str">
            <v>null</v>
          </cell>
          <cell r="P71" t="str">
            <v>NULL</v>
          </cell>
          <cell r="Q71" t="str">
            <v>NULL</v>
          </cell>
          <cell r="R71" t="str">
            <v>NULL</v>
          </cell>
          <cell r="S71" t="str">
            <v>1 Microsoft Wayãƒ»Redmond, Washingtonãƒ»539 people checked in here</v>
          </cell>
          <cell r="T71" t="str">
            <v>NULL</v>
          </cell>
          <cell r="U71" t="str">
            <v>NULL</v>
          </cell>
          <cell r="V71">
            <v>9298666412</v>
          </cell>
          <cell r="W71" t="str">
            <v>NULL</v>
          </cell>
          <cell r="X71">
            <v>1975</v>
          </cell>
          <cell r="Y71" t="str">
            <v>NULL</v>
          </cell>
          <cell r="Z71" t="str">
            <v>NULL</v>
          </cell>
          <cell r="AB71" t="str">
            <v>https://www.facebook.com/MicrosoftCareers?fref=ts</v>
          </cell>
          <cell r="AC71" t="str">
            <v>NULL</v>
          </cell>
          <cell r="AD71" t="str">
            <v>null</v>
          </cell>
          <cell r="AE71" t="str">
            <v>NULL</v>
          </cell>
          <cell r="AF71">
            <v>1</v>
          </cell>
          <cell r="AG71">
            <v>0</v>
          </cell>
        </row>
        <row r="72">
          <cell r="A72">
            <v>77</v>
          </cell>
          <cell r="B72">
            <v>71</v>
          </cell>
          <cell r="C72" t="str">
            <v>Have a question about Aflac? Our team is happy to help. Call 1-855-762-3522 Monday-Friday from 8 a.m. to 8 p.m. ET or email aflacassistance@aflac.com.</v>
          </cell>
          <cell r="D72" t="str">
            <v>NULL</v>
          </cell>
          <cell r="E72">
            <v>0</v>
          </cell>
          <cell r="F72" t="str">
            <v>NULL</v>
          </cell>
          <cell r="G72" t="str">
            <v>NULL</v>
          </cell>
          <cell r="H72" t="str">
            <v>NULL</v>
          </cell>
          <cell r="I72" t="str">
            <v>NULL</v>
          </cell>
          <cell r="J72">
            <v>1</v>
          </cell>
          <cell r="K72" t="str">
            <v>Insurance Company</v>
          </cell>
          <cell r="L72">
            <v>2401</v>
          </cell>
          <cell r="M72">
            <v>0</v>
          </cell>
          <cell r="N72" t="str">
            <v>Aflac</v>
          </cell>
          <cell r="O72" t="str">
            <v>null</v>
          </cell>
          <cell r="P72" t="str">
            <v>NULL</v>
          </cell>
          <cell r="Q72" t="str">
            <v>NULL</v>
          </cell>
          <cell r="R72" t="str">
            <v>ABBREVWhen a policyholder gets sick or hurt, Aflac pays cash benefits fast. For six decades, Aflac insurance policies have given policyholders the opportunity to focus on recovery, not financial stress. In the United States, Aflac is the leading provid...</v>
          </cell>
          <cell r="S72" t="str">
            <v>1932 Wynnton Rdãƒ»Columbus, Georgiaãƒ»2,401 people checked in here</v>
          </cell>
          <cell r="T72" t="str">
            <v>NULL</v>
          </cell>
          <cell r="U72" t="str">
            <v>NULL</v>
          </cell>
          <cell r="V72">
            <v>13994086254</v>
          </cell>
          <cell r="W72" t="str">
            <v>NULL</v>
          </cell>
          <cell r="X72" t="str">
            <v>NULL</v>
          </cell>
          <cell r="Y72" t="str">
            <v>NULL</v>
          </cell>
          <cell r="Z72" t="str">
            <v>NULL</v>
          </cell>
          <cell r="AB72" t="str">
            <v>https://www.facebook.com/Aflac</v>
          </cell>
          <cell r="AC72" t="str">
            <v>NULL</v>
          </cell>
          <cell r="AD72" t="str">
            <v>null</v>
          </cell>
          <cell r="AE72" t="str">
            <v>NULL</v>
          </cell>
          <cell r="AF72">
            <v>0</v>
          </cell>
          <cell r="AG72">
            <v>0</v>
          </cell>
        </row>
        <row r="73">
          <cell r="A73">
            <v>78</v>
          </cell>
          <cell r="B73">
            <v>72</v>
          </cell>
          <cell r="C73" t="str">
            <v>Welcome to the Publix Careers Facebook page! We love helping people learn more about employment opportunities at one of the best places to work anywhere!</v>
          </cell>
          <cell r="D73" t="str">
            <v>NULL</v>
          </cell>
          <cell r="E73">
            <v>0</v>
          </cell>
          <cell r="F73" t="str">
            <v>NULL</v>
          </cell>
          <cell r="G73" t="str">
            <v>NULL</v>
          </cell>
          <cell r="H73" t="str">
            <v>NULL</v>
          </cell>
          <cell r="I73" t="str">
            <v>NULL</v>
          </cell>
          <cell r="J73">
            <v>1</v>
          </cell>
          <cell r="K73" t="str">
            <v>Food/Beverages</v>
          </cell>
          <cell r="L73">
            <v>0</v>
          </cell>
          <cell r="M73">
            <v>0</v>
          </cell>
          <cell r="N73" t="str">
            <v>Publix Super Markets</v>
          </cell>
          <cell r="O73" t="str">
            <v>null</v>
          </cell>
          <cell r="P73" t="str">
            <v>NULL</v>
          </cell>
          <cell r="Q73" t="str">
            <v>NULL</v>
          </cell>
          <cell r="R73" t="str">
            <v>ABBREVOur 180,000 associates operate more than 1,110 stores and numerous corporate, distribution and manufacturing facilities in five Southeastern states: Alabama, Florida, Georgia, North Carolina, South Carolina and Tennessee._x000D_
_x000D_
Publix is owned by its ...</v>
          </cell>
          <cell r="S73" t="str">
            <v>Lakeland, FL</v>
          </cell>
          <cell r="T73" t="str">
            <v>NULL</v>
          </cell>
          <cell r="U73" t="str">
            <v>NULL</v>
          </cell>
          <cell r="V73">
            <v>209968985766607</v>
          </cell>
          <cell r="W73" t="str">
            <v>NULL</v>
          </cell>
          <cell r="X73">
            <v>1930</v>
          </cell>
          <cell r="Y73" t="str">
            <v>NULL</v>
          </cell>
          <cell r="Z73" t="str">
            <v>NULL</v>
          </cell>
          <cell r="AB73" t="str">
            <v>https://www.facebook.com/publixcareers?fref=ts</v>
          </cell>
          <cell r="AC73" t="str">
            <v>NULL</v>
          </cell>
          <cell r="AD73" t="str">
            <v>null</v>
          </cell>
          <cell r="AE73" t="str">
            <v>NULL</v>
          </cell>
          <cell r="AF73">
            <v>1</v>
          </cell>
          <cell r="AG73">
            <v>0</v>
          </cell>
        </row>
        <row r="74">
          <cell r="A74">
            <v>79</v>
          </cell>
          <cell r="B74">
            <v>73</v>
          </cell>
          <cell r="C74" t="str">
            <v>The worldwide leader in the design, manufacture and marketing of toys and family products._x000D_
_x000D_
Please see info tab for fan engagement policy.</v>
          </cell>
          <cell r="D74" t="str">
            <v>NULL</v>
          </cell>
          <cell r="E74">
            <v>0</v>
          </cell>
          <cell r="F74" t="str">
            <v>NULL</v>
          </cell>
          <cell r="G74" t="str">
            <v>NULL</v>
          </cell>
          <cell r="H74" t="str">
            <v>NULL</v>
          </cell>
          <cell r="I74" t="str">
            <v>NULL</v>
          </cell>
          <cell r="J74">
            <v>1</v>
          </cell>
          <cell r="K74" t="str">
            <v>Games/Toys</v>
          </cell>
          <cell r="L74">
            <v>0</v>
          </cell>
          <cell r="M74">
            <v>0</v>
          </cell>
          <cell r="N74" t="str">
            <v>Mattel</v>
          </cell>
          <cell r="O74" t="str">
            <v>null</v>
          </cell>
          <cell r="P74" t="str">
            <v>NULL</v>
          </cell>
          <cell r="Q74" t="str">
            <v>NULL</v>
          </cell>
          <cell r="R74" t="str">
            <v>NULL</v>
          </cell>
          <cell r="S74" t="str">
            <v>NULL</v>
          </cell>
          <cell r="T74" t="str">
            <v>NULL</v>
          </cell>
          <cell r="U74" t="str">
            <v>NULL</v>
          </cell>
          <cell r="V74">
            <v>148757037599</v>
          </cell>
          <cell r="W74" t="str">
            <v>NULL</v>
          </cell>
          <cell r="X74" t="str">
            <v>Ruth &amp; Elliot Handler; Herman Fisher &amp; Irving Price; Pleasant Rowland; Reverend W.V. Awdry</v>
          </cell>
          <cell r="Y74" t="str">
            <v>ABBREVWelcome to the official Mattel Facebook page.  _x000D_
_x000D_
This community is intended to be a place for fans to discuss Mattel products, promotions, company activities and, above all, PLAY!  Mattelâ€™s goal is to create an enjoyable community experience for ...</v>
          </cell>
          <cell r="Z74" t="str">
            <v>NULL</v>
          </cell>
          <cell r="AB74" t="str">
            <v>https://www.facebook.com/Mattel?fref=ts</v>
          </cell>
          <cell r="AC74" t="str">
            <v>NULL</v>
          </cell>
          <cell r="AD74" t="str">
            <v>null</v>
          </cell>
          <cell r="AE74" t="str">
            <v>NULL</v>
          </cell>
          <cell r="AF74">
            <v>0</v>
          </cell>
          <cell r="AG74">
            <v>0</v>
          </cell>
        </row>
        <row r="75">
          <cell r="A75">
            <v>83</v>
          </cell>
          <cell r="B75">
            <v>74</v>
          </cell>
          <cell r="C75" t="str">
            <v>Ready to grow a meaningful career? At Bright Horizons, you can.</v>
          </cell>
          <cell r="D75" t="str">
            <v>NULL</v>
          </cell>
          <cell r="E75">
            <v>0</v>
          </cell>
          <cell r="F75" t="str">
            <v>NULL</v>
          </cell>
          <cell r="G75" t="str">
            <v>NULL</v>
          </cell>
          <cell r="H75" t="str">
            <v>NULL</v>
          </cell>
          <cell r="I75" t="str">
            <v>NULL</v>
          </cell>
          <cell r="J75">
            <v>1</v>
          </cell>
          <cell r="K75" t="str">
            <v>Education</v>
          </cell>
          <cell r="L75">
            <v>0</v>
          </cell>
          <cell r="M75">
            <v>0</v>
          </cell>
          <cell r="N75" t="str">
            <v>Bright Horizons Family Solutions</v>
          </cell>
          <cell r="O75" t="str">
            <v>null</v>
          </cell>
          <cell r="P75" t="str">
            <v>NULL</v>
          </cell>
          <cell r="Q75" t="str">
            <v>NULL</v>
          </cell>
          <cell r="R75" t="str">
            <v>ABBREVTeaching and working at Bright Horizons is more than just a job. At Bright Horizons, you'll achieve your career goals while helping children and families realize their own. _x000D_
_x000D_
As the world's leading provider of high-quality child care, education, ...</v>
          </cell>
          <cell r="S75" t="str">
            <v>NULL</v>
          </cell>
          <cell r="T75" t="str">
            <v>NULL</v>
          </cell>
          <cell r="U75" t="str">
            <v>NULL</v>
          </cell>
          <cell r="V75">
            <v>1394887180807470</v>
          </cell>
          <cell r="W75" t="str">
            <v>NULL</v>
          </cell>
          <cell r="X75">
            <v>1986</v>
          </cell>
          <cell r="Y75" t="str">
            <v>NULL</v>
          </cell>
          <cell r="Z75" t="str">
            <v>NULL</v>
          </cell>
          <cell r="AB75" t="str">
            <v>https://www.facebook.com/BrightHorizonsCareers?fref=ts</v>
          </cell>
          <cell r="AC75" t="str">
            <v>NULL</v>
          </cell>
          <cell r="AD75" t="str">
            <v>null</v>
          </cell>
          <cell r="AE75" t="str">
            <v>NULL</v>
          </cell>
          <cell r="AF75">
            <v>1</v>
          </cell>
          <cell r="AG75">
            <v>0</v>
          </cell>
        </row>
        <row r="76">
          <cell r="A76">
            <v>84</v>
          </cell>
          <cell r="B76">
            <v>75</v>
          </cell>
          <cell r="C76" t="str">
            <v>We are a leading provider of management consulting, technology, and engineering services. http://www.boozallen.com</v>
          </cell>
          <cell r="D76" t="str">
            <v>NULL</v>
          </cell>
          <cell r="E76">
            <v>0</v>
          </cell>
          <cell r="F76" t="str">
            <v>NULL</v>
          </cell>
          <cell r="G76" t="str">
            <v>NULL</v>
          </cell>
          <cell r="H76" t="str">
            <v>NULL</v>
          </cell>
          <cell r="I76" t="str">
            <v>NULL</v>
          </cell>
          <cell r="J76">
            <v>1</v>
          </cell>
          <cell r="K76" t="str">
            <v>Consulting/Business Services</v>
          </cell>
          <cell r="L76">
            <v>1177</v>
          </cell>
          <cell r="M76">
            <v>0</v>
          </cell>
          <cell r="N76" t="str">
            <v>Booz Allen Hamilton</v>
          </cell>
          <cell r="O76" t="str">
            <v>null</v>
          </cell>
          <cell r="P76" t="str">
            <v>NULL</v>
          </cell>
          <cell r="Q76" t="str">
            <v>NULL</v>
          </cell>
          <cell r="R76" t="str">
            <v>Want to join our team? Find jobs at The Booz Allen Hamilton Talent Network: http://www.jobs.net/jobs/booz-allen-hamilton/all-jobs</v>
          </cell>
          <cell r="S76" t="str">
            <v>Tysons Corner, Virginiaãƒ»1,177 people checked in here</v>
          </cell>
          <cell r="T76" t="str">
            <v>NULL</v>
          </cell>
          <cell r="U76" t="str">
            <v>NULL</v>
          </cell>
          <cell r="V76">
            <v>115188672790</v>
          </cell>
          <cell r="W76" t="str">
            <v>NULL</v>
          </cell>
          <cell r="X76" t="str">
            <v>In 1914, Edwin Booz had the idea that companies would be more successful if they could call on someone external to their organizations for expert, impartial advice. In doing so, he defined management consulting and founded Booz Allen Hamilton.</v>
          </cell>
          <cell r="Y76" t="str">
            <v>NULL</v>
          </cell>
          <cell r="Z76" t="str">
            <v>NULL</v>
          </cell>
          <cell r="AB76" t="str">
            <v>https://www.facebook.com/boozallen?fref=ts</v>
          </cell>
          <cell r="AC76" t="str">
            <v>NULL</v>
          </cell>
          <cell r="AD76" t="str">
            <v>null</v>
          </cell>
          <cell r="AE76" t="str">
            <v>NULL</v>
          </cell>
          <cell r="AF76">
            <v>0</v>
          </cell>
          <cell r="AG76">
            <v>1</v>
          </cell>
        </row>
        <row r="77">
          <cell r="A77">
            <v>85</v>
          </cell>
          <cell r="B77">
            <v>76</v>
          </cell>
          <cell r="C77" t="str">
            <v>Be a part of a global team that helps transform valuable data into invaluable knowledge! At Hitachi Data Systems, we create intelligent information infrastructures for the world's most demanding enterprises.</v>
          </cell>
          <cell r="D77" t="str">
            <v>NULL</v>
          </cell>
          <cell r="E77">
            <v>0</v>
          </cell>
          <cell r="F77" t="str">
            <v>NULL</v>
          </cell>
          <cell r="G77" t="str">
            <v>NULL</v>
          </cell>
          <cell r="H77" t="str">
            <v>NULL</v>
          </cell>
          <cell r="I77" t="str">
            <v>NULL</v>
          </cell>
          <cell r="J77">
            <v>1</v>
          </cell>
          <cell r="K77" t="str">
            <v>Computers/Technology</v>
          </cell>
          <cell r="L77">
            <v>451</v>
          </cell>
          <cell r="M77">
            <v>0</v>
          </cell>
          <cell r="N77" t="str">
            <v>Hitachi Data Systems</v>
          </cell>
          <cell r="O77" t="str">
            <v>null</v>
          </cell>
          <cell r="P77" t="str">
            <v>NULL</v>
          </cell>
          <cell r="Q77" t="str">
            <v>NULL</v>
          </cell>
          <cell r="R77" t="str">
            <v>NULL</v>
          </cell>
          <cell r="S77" t="str">
            <v>2845 Lafayette Stãƒ»Santa Clara, Californiaãƒ»451 people checked in here</v>
          </cell>
          <cell r="T77" t="str">
            <v>NULL</v>
          </cell>
          <cell r="U77" t="str">
            <v>NULL</v>
          </cell>
          <cell r="V77">
            <v>124570004251813</v>
          </cell>
          <cell r="W77" t="str">
            <v>NULL</v>
          </cell>
          <cell r="X77">
            <v>1989</v>
          </cell>
          <cell r="Y77" t="str">
            <v>NULL</v>
          </cell>
          <cell r="Z77" t="str">
            <v>NULL</v>
          </cell>
          <cell r="AB77" t="str">
            <v>https://www.facebook.com/HDSCareers?fref=ts</v>
          </cell>
          <cell r="AC77" t="str">
            <v>NULL</v>
          </cell>
          <cell r="AD77" t="str">
            <v>null</v>
          </cell>
          <cell r="AE77" t="str">
            <v>NULL</v>
          </cell>
          <cell r="AF77">
            <v>1</v>
          </cell>
          <cell r="AG77">
            <v>0</v>
          </cell>
        </row>
        <row r="78">
          <cell r="A78">
            <v>86</v>
          </cell>
          <cell r="B78">
            <v>77</v>
          </cell>
          <cell r="C78" t="str">
            <v>Weâ€™re a physician-owned medical group with 500 healthcare providers caring for 300,000 people in Snohomish County founded in Everett in 1924.</v>
          </cell>
          <cell r="D78" t="str">
            <v>NULL</v>
          </cell>
          <cell r="E78">
            <v>0</v>
          </cell>
          <cell r="F78" t="str">
            <v>NULL</v>
          </cell>
          <cell r="G78" t="str">
            <v>NULL</v>
          </cell>
          <cell r="H78" t="str">
            <v>NULL</v>
          </cell>
          <cell r="I78" t="str">
            <v>NULL</v>
          </cell>
          <cell r="J78">
            <v>1</v>
          </cell>
          <cell r="K78" t="str">
            <v>Health/Medical/Pharmacy</v>
          </cell>
          <cell r="L78">
            <v>1758</v>
          </cell>
          <cell r="M78">
            <v>0</v>
          </cell>
          <cell r="N78" t="str">
            <v>The Everett Clinic</v>
          </cell>
          <cell r="O78" t="str">
            <v>null</v>
          </cell>
          <cell r="P78" t="str">
            <v>NULL</v>
          </cell>
          <cell r="Q78" t="str">
            <v>NULL</v>
          </cell>
          <cell r="R78" t="str">
            <v>ABBREVAt The Everett Clinic, you'll have a team working together for your health and healing. Your healthcare providers -- from your trusted family doctor to your skilled surgeon -- use one electronic medical record to provide the best coordinated care...</v>
          </cell>
          <cell r="S78" t="str">
            <v>3901 Hoyt Aveãƒ»Everett, Washingtonãƒ»1,758 people checked in here</v>
          </cell>
          <cell r="T78" t="str">
            <v>NULL</v>
          </cell>
          <cell r="U78" t="str">
            <v>NULL</v>
          </cell>
          <cell r="V78">
            <v>61452139395</v>
          </cell>
          <cell r="W78" t="str">
            <v>NULL</v>
          </cell>
          <cell r="X78" t="str">
            <v>NULL</v>
          </cell>
          <cell r="Y78" t="str">
            <v>NULL</v>
          </cell>
          <cell r="Z78" t="str">
            <v>NULL</v>
          </cell>
          <cell r="AB78" t="str">
            <v>https://www.facebook.com/TheEverettClinic?fref=ts</v>
          </cell>
          <cell r="AC78" t="str">
            <v>NULL</v>
          </cell>
          <cell r="AD78" t="str">
            <v>ABBREVHours[friday1close=19:00 friday1open=07:00 friday2close=null friday2open=null id=null metadata=null monday1close=19:00 monday1open=07:00 monday2close=null monday2open=null name=null saturday1close=null saturday1open=null saturday2close=null satur...</v>
          </cell>
          <cell r="AE78" t="str">
            <v>NULL</v>
          </cell>
          <cell r="AF78">
            <v>0</v>
          </cell>
          <cell r="AG78">
            <v>0</v>
          </cell>
        </row>
        <row r="79">
          <cell r="A79">
            <v>87</v>
          </cell>
          <cell r="B79">
            <v>78</v>
          </cell>
          <cell r="C79" t="str">
            <v xml:space="preserve">OhioHealth is a nationally recognized, not-for-profit, charitable, healthcare organization serving &amp; supported by the community. </v>
          </cell>
          <cell r="D79" t="str">
            <v>NULL</v>
          </cell>
          <cell r="E79">
            <v>1</v>
          </cell>
          <cell r="F79" t="str">
            <v>NULL</v>
          </cell>
          <cell r="G79" t="str">
            <v>NULL</v>
          </cell>
          <cell r="H79" t="str">
            <v>NULL</v>
          </cell>
          <cell r="I79" t="str">
            <v>NULL</v>
          </cell>
          <cell r="J79">
            <v>1</v>
          </cell>
          <cell r="K79" t="str">
            <v>Health/Medical/Pharmaceuticals</v>
          </cell>
          <cell r="L79">
            <v>605</v>
          </cell>
          <cell r="M79">
            <v>0</v>
          </cell>
          <cell r="N79" t="str">
            <v>OhioHealth</v>
          </cell>
          <cell r="O79" t="str">
            <v>null</v>
          </cell>
          <cell r="P79" t="str">
            <v>NULL</v>
          </cell>
          <cell r="Q79" t="str">
            <v>NULL</v>
          </cell>
          <cell r="R79" t="str">
            <v>ABBREVBased in Columbus, Ohio, it's a family of 22,000 associates, physicians and volunteers, 18 hospitals, 23 health and surgery centers, home-health providers, medical equipment and health service suppliers throughout a 40-county area. OhioHealth mem...</v>
          </cell>
          <cell r="S79" t="str">
            <v>180 E Broad Stãƒ»Columbus, Ohioãƒ»605 people checked in here</v>
          </cell>
          <cell r="T79" t="str">
            <v>NULL</v>
          </cell>
          <cell r="U79" t="str">
            <v>NULL</v>
          </cell>
          <cell r="V79">
            <v>40814021698</v>
          </cell>
          <cell r="W79" t="str">
            <v>NULL</v>
          </cell>
          <cell r="X79" t="str">
            <v>NULL</v>
          </cell>
          <cell r="Y79" t="str">
            <v>ABBREVTERMS &amp; CONDITIONS _x000D_
Please also refer to Facebookâ€™s Terms and Conditions, Code of Conduct and privacy pages (â€œFacebookâ€™s Termsâ€) for more information on Facebookâ€™s requirements and policies that also apply to your use of this Site. By using the S...</v>
          </cell>
          <cell r="Z79" t="str">
            <v>NULL</v>
          </cell>
          <cell r="AB79" t="str">
            <v>https://www.facebook.com/OhioHealth?fref=ts</v>
          </cell>
          <cell r="AC79" t="str">
            <v>NULL</v>
          </cell>
          <cell r="AD79" t="str">
            <v>null</v>
          </cell>
          <cell r="AE79" t="str">
            <v>NULL</v>
          </cell>
          <cell r="AF79">
            <v>0</v>
          </cell>
          <cell r="AG79">
            <v>1</v>
          </cell>
        </row>
        <row r="80">
          <cell r="A80">
            <v>88</v>
          </cell>
          <cell r="B80">
            <v>79</v>
          </cell>
          <cell r="C80" t="str">
            <v>MorningStar Sailing Team</v>
          </cell>
          <cell r="D80" t="str">
            <v>NULL</v>
          </cell>
          <cell r="E80">
            <v>1</v>
          </cell>
          <cell r="F80" t="str">
            <v>NULL</v>
          </cell>
          <cell r="G80" t="str">
            <v>NULL</v>
          </cell>
          <cell r="H80" t="str">
            <v>NULL</v>
          </cell>
          <cell r="I80" t="str">
            <v>NULL</v>
          </cell>
          <cell r="J80">
            <v>1</v>
          </cell>
          <cell r="K80" t="str">
            <v>Organization</v>
          </cell>
          <cell r="L80">
            <v>78</v>
          </cell>
          <cell r="M80">
            <v>0</v>
          </cell>
          <cell r="N80" t="str">
            <v>Morningstar</v>
          </cell>
          <cell r="O80" t="str">
            <v>null</v>
          </cell>
          <cell r="P80" t="str">
            <v>NULL</v>
          </cell>
          <cell r="Q80" t="str">
            <v>NULL</v>
          </cell>
          <cell r="R80" t="str">
            <v>ABBREVMorningStar is a 50 foot sailing yacht designed by the Naval Architect GermÃ¡n Frers, built at Lazzara Marine - Tampa, (FL) USA. Mr. John P Ambrose Jr. commissioned to have Morningstar built in 1983 and competed in the Southern Ocean Racing Confer...</v>
          </cell>
          <cell r="S80" t="str">
            <v>Heerengracht 119ãƒ»Muidenãƒ»78 people checked in here</v>
          </cell>
          <cell r="T80" t="str">
            <v>NULL</v>
          </cell>
          <cell r="U80" t="str">
            <v>NULL</v>
          </cell>
          <cell r="V80">
            <v>198056910214033</v>
          </cell>
          <cell r="W80" t="str">
            <v>NULL</v>
          </cell>
          <cell r="X80">
            <v>1984</v>
          </cell>
          <cell r="Y80" t="str">
            <v>NULL</v>
          </cell>
          <cell r="Z80" t="str">
            <v>NULL</v>
          </cell>
          <cell r="AB80" t="str">
            <v>https://www.facebook.com/MorningStarSailing?fref=ts&amp;rf=109453902414531</v>
          </cell>
          <cell r="AC80" t="str">
            <v>NULL</v>
          </cell>
          <cell r="AD80" t="str">
            <v>null</v>
          </cell>
          <cell r="AE80" t="str">
            <v>NULL</v>
          </cell>
          <cell r="AF80">
            <v>0</v>
          </cell>
          <cell r="AG80">
            <v>0</v>
          </cell>
        </row>
        <row r="81">
          <cell r="A81">
            <v>89</v>
          </cell>
          <cell r="B81">
            <v>80</v>
          </cell>
          <cell r="C81" t="str">
            <v>www.CiscoJobs.org</v>
          </cell>
          <cell r="D81" t="str">
            <v>NULL</v>
          </cell>
          <cell r="E81">
            <v>0</v>
          </cell>
          <cell r="F81" t="str">
            <v>NULL</v>
          </cell>
          <cell r="G81" t="str">
            <v>NULL</v>
          </cell>
          <cell r="H81" t="str">
            <v>NULL</v>
          </cell>
          <cell r="I81" t="str">
            <v>NULL</v>
          </cell>
          <cell r="J81">
            <v>1</v>
          </cell>
          <cell r="K81" t="str">
            <v>Website</v>
          </cell>
          <cell r="L81">
            <v>0</v>
          </cell>
          <cell r="M81">
            <v>0</v>
          </cell>
          <cell r="N81" t="str">
            <v>Cisco</v>
          </cell>
          <cell r="O81" t="str">
            <v>null</v>
          </cell>
          <cell r="P81" t="str">
            <v>NULL</v>
          </cell>
          <cell r="Q81" t="str">
            <v>NULL</v>
          </cell>
          <cell r="R81" t="str">
            <v>NULL</v>
          </cell>
          <cell r="S81" t="str">
            <v>NULL</v>
          </cell>
          <cell r="T81" t="str">
            <v>NULL</v>
          </cell>
          <cell r="U81" t="str">
            <v>NULL</v>
          </cell>
          <cell r="V81">
            <v>134134190357</v>
          </cell>
          <cell r="W81" t="str">
            <v>NULL</v>
          </cell>
          <cell r="X81" t="str">
            <v>NULL</v>
          </cell>
          <cell r="Y81" t="str">
            <v>NULL</v>
          </cell>
          <cell r="Z81" t="str">
            <v>NULL</v>
          </cell>
          <cell r="AB81" t="str">
            <v>https://www.facebook.com/networkingjobs?fref=ts</v>
          </cell>
          <cell r="AC81" t="str">
            <v>NULL</v>
          </cell>
          <cell r="AD81" t="str">
            <v>null</v>
          </cell>
          <cell r="AE81" t="str">
            <v>NULL</v>
          </cell>
          <cell r="AF81">
            <v>0</v>
          </cell>
          <cell r="AG81">
            <v>0</v>
          </cell>
        </row>
        <row r="82">
          <cell r="A82">
            <v>90</v>
          </cell>
          <cell r="B82">
            <v>81</v>
          </cell>
          <cell r="C82" t="str">
            <v>CarMax is the nationâ€™s largest retailer of used cars. If you need help, our Customer Relations team is available M-F 9a-8p EST at 855-562-4935.</v>
          </cell>
          <cell r="D82" t="str">
            <v>NULL</v>
          </cell>
          <cell r="E82">
            <v>0</v>
          </cell>
          <cell r="F82" t="str">
            <v>NULL</v>
          </cell>
          <cell r="G82" t="str">
            <v>NULL</v>
          </cell>
          <cell r="H82" t="str">
            <v>NULL</v>
          </cell>
          <cell r="I82" t="str">
            <v>NULL</v>
          </cell>
          <cell r="J82">
            <v>1</v>
          </cell>
          <cell r="K82" t="str">
            <v>Cars</v>
          </cell>
          <cell r="L82">
            <v>0</v>
          </cell>
          <cell r="M82">
            <v>0</v>
          </cell>
          <cell r="N82" t="str">
            <v>CarMax</v>
          </cell>
          <cell r="O82" t="str">
            <v>null</v>
          </cell>
          <cell r="P82" t="str">
            <v>NULL</v>
          </cell>
          <cell r="Q82" t="str">
            <v>NULL</v>
          </cell>
          <cell r="R82" t="str">
            <v>NULL</v>
          </cell>
          <cell r="S82" t="str">
            <v>NULL</v>
          </cell>
          <cell r="T82" t="str">
            <v>NULL</v>
          </cell>
          <cell r="U82" t="str">
            <v>NULL</v>
          </cell>
          <cell r="V82">
            <v>58226901193</v>
          </cell>
          <cell r="W82" t="str">
            <v>NULL</v>
          </cell>
          <cell r="X82">
            <v>1993</v>
          </cell>
          <cell r="Y82" t="str">
            <v>NULL</v>
          </cell>
          <cell r="Z82" t="str">
            <v>NULL</v>
          </cell>
          <cell r="AB82" t="str">
            <v>https://www.facebook.com/CarMax?fref=ts</v>
          </cell>
          <cell r="AC82" t="str">
            <v>NULL</v>
          </cell>
          <cell r="AD82" t="str">
            <v>null</v>
          </cell>
          <cell r="AE82" t="str">
            <v>NULL</v>
          </cell>
          <cell r="AF82">
            <v>0</v>
          </cell>
          <cell r="AG82">
            <v>0</v>
          </cell>
        </row>
        <row r="83">
          <cell r="A83">
            <v>91</v>
          </cell>
          <cell r="B83">
            <v>82</v>
          </cell>
          <cell r="C83" t="str">
            <v>Gain insight into careers and life at Accenture in the United States. Be the first to know our latest company news, event and job opportunities, our people's accomplishments, and more.</v>
          </cell>
          <cell r="D83" t="str">
            <v>NULL</v>
          </cell>
          <cell r="E83">
            <v>0</v>
          </cell>
          <cell r="F83" t="str">
            <v>NULL</v>
          </cell>
          <cell r="G83" t="str">
            <v>NULL</v>
          </cell>
          <cell r="H83" t="str">
            <v>NULL</v>
          </cell>
          <cell r="I83" t="str">
            <v>NULL</v>
          </cell>
          <cell r="J83">
            <v>1</v>
          </cell>
          <cell r="K83" t="str">
            <v>Consulting/Business Services</v>
          </cell>
          <cell r="L83">
            <v>0</v>
          </cell>
          <cell r="M83">
            <v>0</v>
          </cell>
          <cell r="N83" t="str">
            <v>Accenture</v>
          </cell>
          <cell r="O83" t="str">
            <v>null</v>
          </cell>
          <cell r="P83" t="str">
            <v>NULL</v>
          </cell>
          <cell r="Q83" t="str">
            <v>NULL</v>
          </cell>
          <cell r="R83" t="str">
            <v>ABBREVOur community guidelines:_x000D_
_x000D_
Accenture encourages you to participate and welcomes constructive engagement between members. To maintain a positive online experience for the entire community, we reserve the right to delete posts that may be deemed of...</v>
          </cell>
          <cell r="S83" t="str">
            <v>NULL</v>
          </cell>
          <cell r="T83" t="str">
            <v>NULL</v>
          </cell>
          <cell r="U83" t="str">
            <v>NULL</v>
          </cell>
          <cell r="V83">
            <v>20341500871</v>
          </cell>
          <cell r="W83" t="str">
            <v>NULL</v>
          </cell>
          <cell r="X83" t="str">
            <v>NULL</v>
          </cell>
          <cell r="Y83" t="str">
            <v>NULL</v>
          </cell>
          <cell r="Z83" t="str">
            <v>NULL</v>
          </cell>
          <cell r="AB83" t="str">
            <v>https://www.facebook.com/AccentureCareersUS?fref=ts</v>
          </cell>
          <cell r="AC83" t="str">
            <v>NULL</v>
          </cell>
          <cell r="AD83" t="str">
            <v>null</v>
          </cell>
          <cell r="AE83" t="str">
            <v>NULL</v>
          </cell>
          <cell r="AF83">
            <v>1</v>
          </cell>
          <cell r="AG83">
            <v>0</v>
          </cell>
        </row>
        <row r="84">
          <cell r="A84">
            <v>92</v>
          </cell>
          <cell r="B84">
            <v>83</v>
          </cell>
          <cell r="C84" t="str">
            <v>GoDaddy is here to help you easily start, confidently grow and successfully run your ventures - online and offline.</v>
          </cell>
          <cell r="D84" t="str">
            <v>NULL</v>
          </cell>
          <cell r="E84">
            <v>0</v>
          </cell>
          <cell r="F84" t="str">
            <v>NULL</v>
          </cell>
          <cell r="G84" t="str">
            <v>NULL</v>
          </cell>
          <cell r="H84" t="str">
            <v>NULL</v>
          </cell>
          <cell r="I84" t="str">
            <v>NULL</v>
          </cell>
          <cell r="J84">
            <v>1</v>
          </cell>
          <cell r="K84" t="str">
            <v>Website</v>
          </cell>
          <cell r="L84">
            <v>428</v>
          </cell>
          <cell r="M84">
            <v>0</v>
          </cell>
          <cell r="N84" t="str">
            <v>GoDaddy.com</v>
          </cell>
          <cell r="O84" t="str">
            <v>null</v>
          </cell>
          <cell r="P84" t="str">
            <v>NULL</v>
          </cell>
          <cell r="Q84" t="str">
            <v>NULL</v>
          </cell>
          <cell r="R84" t="str">
            <v>ABBREVWho we are and what we do: Nearly as old as the Internet itself, GoDaddy was born to give people an easy, affordable way to get their ideas online. Today, we have millions of customers around the world, but our goal is much the same. Weâ€™re here t...</v>
          </cell>
          <cell r="S84" t="str">
            <v>14455 N Hayden Rd #226ãƒ»Scottsdale, Arizonaãƒ»428 people checked in here</v>
          </cell>
          <cell r="T84" t="str">
            <v>NULL</v>
          </cell>
          <cell r="U84" t="str">
            <v>NULL</v>
          </cell>
          <cell r="V84">
            <v>8749090685</v>
          </cell>
          <cell r="W84" t="str">
            <v>NULL</v>
          </cell>
          <cell r="X84">
            <v>1997</v>
          </cell>
          <cell r="Y84" t="str">
            <v>NULL</v>
          </cell>
          <cell r="Z84" t="str">
            <v>NULL</v>
          </cell>
          <cell r="AB84" t="str">
            <v>https://www.facebook.com/GoDaddy?fref=ts</v>
          </cell>
          <cell r="AC84">
            <v>774838365924289</v>
          </cell>
          <cell r="AD84" t="str">
            <v>null</v>
          </cell>
          <cell r="AE84" t="str">
            <v>NULL</v>
          </cell>
          <cell r="AF84">
            <v>0</v>
          </cell>
          <cell r="AG84">
            <v>1</v>
          </cell>
        </row>
        <row r="85">
          <cell r="A85">
            <v>93</v>
          </cell>
          <cell r="B85">
            <v>84</v>
          </cell>
          <cell r="C85" t="str">
            <v>At KPMG LLP, our purpose is to turn knowledge into value for the benefit of our clients, our people, and the capital markets.</v>
          </cell>
          <cell r="D85" t="str">
            <v>NULL</v>
          </cell>
          <cell r="E85">
            <v>0</v>
          </cell>
          <cell r="F85" t="str">
            <v>NULL</v>
          </cell>
          <cell r="G85" t="str">
            <v>NULL</v>
          </cell>
          <cell r="H85" t="str">
            <v>NULL</v>
          </cell>
          <cell r="I85" t="str">
            <v>NULL</v>
          </cell>
          <cell r="J85">
            <v>1</v>
          </cell>
          <cell r="K85" t="str">
            <v>Consulting/Business Services</v>
          </cell>
          <cell r="L85">
            <v>2</v>
          </cell>
          <cell r="M85">
            <v>0</v>
          </cell>
          <cell r="N85" t="str">
            <v>KPMG</v>
          </cell>
          <cell r="O85" t="str">
            <v>null</v>
          </cell>
          <cell r="P85" t="str">
            <v>NULL</v>
          </cell>
          <cell r="Q85" t="str">
            <v>NULL</v>
          </cell>
          <cell r="R85" t="str">
            <v>ABBREVKPMG was formed in 1987 with the merger of Peat Marwick International (PMI) and Klynveld Main Goerdeler (KMG) and their individual member firms. Spanning three centuries, the organization's history can be traced through the names of its principal...</v>
          </cell>
          <cell r="S85" t="str">
            <v>345 Park Aveãƒ»New York, New Yorkãƒ»2 people checked in here</v>
          </cell>
          <cell r="T85" t="str">
            <v>NULL</v>
          </cell>
          <cell r="U85" t="str">
            <v>NULL</v>
          </cell>
          <cell r="V85">
            <v>274830721660</v>
          </cell>
          <cell r="W85" t="str">
            <v>NULL</v>
          </cell>
          <cell r="X85">
            <v>1897</v>
          </cell>
          <cell r="Y85" t="str">
            <v>NULL</v>
          </cell>
          <cell r="Z85" t="str">
            <v>NULL</v>
          </cell>
          <cell r="AA85" t="str">
            <v>USA</v>
          </cell>
          <cell r="AB85" t="str">
            <v>https://www.facebook.com/kpmguscareers?fref=ts</v>
          </cell>
          <cell r="AC85" t="str">
            <v>NULL</v>
          </cell>
          <cell r="AD85" t="str">
            <v>null</v>
          </cell>
          <cell r="AE85" t="str">
            <v>NULL</v>
          </cell>
          <cell r="AF85">
            <v>1</v>
          </cell>
          <cell r="AG85">
            <v>0</v>
          </cell>
        </row>
        <row r="86">
          <cell r="A86">
            <v>94</v>
          </cell>
          <cell r="B86">
            <v>85</v>
          </cell>
          <cell r="C86" t="str">
            <v>Official Facebook page of Navy Federal Credit Union. Equal Housing Lender. Federally insured by NCUA.</v>
          </cell>
          <cell r="D86" t="str">
            <v>NULL</v>
          </cell>
          <cell r="E86">
            <v>0</v>
          </cell>
          <cell r="F86" t="str">
            <v>NULL</v>
          </cell>
          <cell r="G86" t="str">
            <v>NULL</v>
          </cell>
          <cell r="H86" t="str">
            <v>NULL</v>
          </cell>
          <cell r="I86" t="str">
            <v>NULL</v>
          </cell>
          <cell r="J86">
            <v>1</v>
          </cell>
          <cell r="K86" t="str">
            <v>Bank/Financial Institution</v>
          </cell>
          <cell r="L86">
            <v>2567</v>
          </cell>
          <cell r="M86">
            <v>0</v>
          </cell>
          <cell r="N86" t="str">
            <v>Navy Federal Credit Union</v>
          </cell>
          <cell r="O86" t="str">
            <v>null</v>
          </cell>
          <cell r="P86" t="str">
            <v>NULL</v>
          </cell>
          <cell r="Q86" t="str">
            <v>NULL</v>
          </cell>
          <cell r="R86" t="str">
            <v>NULL</v>
          </cell>
          <cell r="S86" t="str">
            <v>Vienna, Virginiaãƒ»2,567 people checked in here</v>
          </cell>
          <cell r="T86" t="str">
            <v>NULL</v>
          </cell>
          <cell r="U86" t="str">
            <v>NULL</v>
          </cell>
          <cell r="V86">
            <v>160344204010636</v>
          </cell>
          <cell r="W86" t="str">
            <v>NULL</v>
          </cell>
          <cell r="X86">
            <v>1933</v>
          </cell>
          <cell r="Y86" t="str">
            <v>NULL</v>
          </cell>
          <cell r="Z86" t="str">
            <v>NULL</v>
          </cell>
          <cell r="AB86" t="str">
            <v>https://www.facebook.com/NavyFederal?fref=ts</v>
          </cell>
          <cell r="AC86" t="str">
            <v>NULL</v>
          </cell>
          <cell r="AD86" t="str">
            <v>null</v>
          </cell>
          <cell r="AE86" t="str">
            <v>NULL</v>
          </cell>
          <cell r="AF86">
            <v>0</v>
          </cell>
          <cell r="AG86">
            <v>0</v>
          </cell>
        </row>
        <row r="87">
          <cell r="A87">
            <v>96</v>
          </cell>
          <cell r="B87">
            <v>86</v>
          </cell>
          <cell r="C87" t="str">
            <v>NULL</v>
          </cell>
          <cell r="D87" t="str">
            <v>NULL</v>
          </cell>
          <cell r="E87">
            <v>0</v>
          </cell>
          <cell r="F87" t="str">
            <v>NULL</v>
          </cell>
          <cell r="G87" t="str">
            <v>NULL</v>
          </cell>
          <cell r="H87" t="str">
            <v>NULL</v>
          </cell>
          <cell r="I87" t="str">
            <v>NULL</v>
          </cell>
          <cell r="J87">
            <v>1</v>
          </cell>
          <cell r="K87" t="str">
            <v>Company</v>
          </cell>
          <cell r="L87">
            <v>708</v>
          </cell>
          <cell r="M87">
            <v>0</v>
          </cell>
          <cell r="N87" t="str">
            <v>Schweitzer Engineering Labs</v>
          </cell>
          <cell r="O87" t="str">
            <v>null</v>
          </cell>
          <cell r="P87" t="str">
            <v>NULL</v>
          </cell>
          <cell r="Q87" t="str">
            <v>NULL</v>
          </cell>
          <cell r="R87" t="str">
            <v>ABBREVSEL serves the power industry worldwide through the design, manufacture, supply and support of products and services for power system protection, monitoring, control, automation, communications and metering. For more than 30 years, SEL has offere...</v>
          </cell>
          <cell r="S87" t="str">
            <v>2350 NE Hopkins Ctãƒ»Pullman, Washingtonãƒ»708 people checked in here</v>
          </cell>
          <cell r="T87" t="str">
            <v>NULL</v>
          </cell>
          <cell r="U87" t="str">
            <v>NULL</v>
          </cell>
          <cell r="V87">
            <v>148960375131063</v>
          </cell>
          <cell r="W87" t="str">
            <v>NULL</v>
          </cell>
          <cell r="X87" t="str">
            <v>Dr. Edmund O. Schweitzer III in 1984.</v>
          </cell>
          <cell r="Y87" t="str">
            <v>NULL</v>
          </cell>
          <cell r="Z87" t="str">
            <v>NULL</v>
          </cell>
          <cell r="AB87" t="str">
            <v>https://www.facebook.com/pages/Schweitzer-Engineering-Laboratories-Inc/148960375131063?fref=ts</v>
          </cell>
          <cell r="AC87" t="str">
            <v>NULL</v>
          </cell>
          <cell r="AD87" t="str">
            <v>null</v>
          </cell>
          <cell r="AE87" t="str">
            <v>NULL</v>
          </cell>
          <cell r="AF87">
            <v>0</v>
          </cell>
          <cell r="AG87">
            <v>0</v>
          </cell>
        </row>
        <row r="88">
          <cell r="A88">
            <v>97</v>
          </cell>
          <cell r="B88">
            <v>87</v>
          </cell>
          <cell r="C88" t="str">
            <v xml:space="preserve">At Capital One we're on a mission for our customersâ€”bringing them great products, rewards and service. </v>
          </cell>
          <cell r="D88" t="str">
            <v>NULL</v>
          </cell>
          <cell r="E88">
            <v>0</v>
          </cell>
          <cell r="F88" t="str">
            <v>NULL</v>
          </cell>
          <cell r="G88" t="str">
            <v>NULL</v>
          </cell>
          <cell r="H88" t="str">
            <v>NULL</v>
          </cell>
          <cell r="I88" t="str">
            <v>NULL</v>
          </cell>
          <cell r="J88">
            <v>1</v>
          </cell>
          <cell r="K88" t="str">
            <v>Bank/Financial Institution</v>
          </cell>
          <cell r="L88">
            <v>1621</v>
          </cell>
          <cell r="M88">
            <v>0</v>
          </cell>
          <cell r="N88" t="str">
            <v>Capital One</v>
          </cell>
          <cell r="O88" t="str">
            <v>null</v>
          </cell>
          <cell r="P88" t="str">
            <v>NULL</v>
          </cell>
          <cell r="Q88" t="str">
            <v>NULL</v>
          </cell>
          <cell r="R88" t="str">
            <v xml:space="preserve">Capital One is an Official Corporate Champion of NCAAÂ® </v>
          </cell>
          <cell r="S88" t="str">
            <v>McLean, Virginiaãƒ»1,621 people checked in here</v>
          </cell>
          <cell r="T88" t="str">
            <v>NULL</v>
          </cell>
          <cell r="U88" t="str">
            <v>NULL</v>
          </cell>
          <cell r="V88">
            <v>131080263606125</v>
          </cell>
          <cell r="W88" t="str">
            <v>NULL</v>
          </cell>
          <cell r="X88" t="str">
            <v>NULL</v>
          </cell>
          <cell r="Y88" t="str">
            <v>ABBREV-------------- Guidelines For This Page ------------_x000D_
_x000D_
If you have a customer service question, please call the number on the back of your card, call 1-800-655-BANK for banking questions, email us at social@capitalone.com or tweet us at @AskCapita...</v>
          </cell>
          <cell r="Z88" t="str">
            <v>NULL</v>
          </cell>
          <cell r="AB88" t="str">
            <v>https://www.facebook.com/capitalone?fref=ts</v>
          </cell>
          <cell r="AC88" t="str">
            <v>NULL</v>
          </cell>
          <cell r="AD88" t="str">
            <v>null</v>
          </cell>
          <cell r="AE88" t="str">
            <v>NULL</v>
          </cell>
          <cell r="AF88">
            <v>0</v>
          </cell>
          <cell r="AG88">
            <v>0</v>
          </cell>
        </row>
        <row r="89">
          <cell r="A89">
            <v>98</v>
          </cell>
          <cell r="B89">
            <v>88</v>
          </cell>
          <cell r="C89" t="str">
            <v>NULL</v>
          </cell>
          <cell r="D89" t="str">
            <v>NULL</v>
          </cell>
          <cell r="E89">
            <v>0</v>
          </cell>
          <cell r="F89" t="str">
            <v>NULL</v>
          </cell>
          <cell r="G89" t="str">
            <v>NULL</v>
          </cell>
          <cell r="H89" t="str">
            <v>NULL</v>
          </cell>
          <cell r="I89" t="str">
            <v>NULL</v>
          </cell>
          <cell r="J89">
            <v>1</v>
          </cell>
          <cell r="K89" t="str">
            <v>Local Business</v>
          </cell>
          <cell r="L89">
            <v>0</v>
          </cell>
          <cell r="M89">
            <v>1</v>
          </cell>
          <cell r="N89" t="str">
            <v>Darden Restaurants</v>
          </cell>
          <cell r="O89" t="str">
            <v>null</v>
          </cell>
          <cell r="P89" t="str">
            <v>NULL</v>
          </cell>
          <cell r="Q89" t="str">
            <v>NULL</v>
          </cell>
          <cell r="R89" t="str">
            <v>ABBREVDarden Restaurants, Inc. is an American multi-brand restaurant operator headquartered in Orlando. The firm owns several casual dining restaurant chains: Olive Garden, LongHorn Steakhouse, Bahama Breeze, Seasons 52, Eddie V's Prime Seafood, The Ca...</v>
          </cell>
          <cell r="S89" t="str">
            <v>NULL</v>
          </cell>
          <cell r="T89" t="str">
            <v>NULL</v>
          </cell>
          <cell r="U89" t="str">
            <v>NULL</v>
          </cell>
          <cell r="V89">
            <v>108325625861426</v>
          </cell>
          <cell r="W89" t="str">
            <v>NULL</v>
          </cell>
          <cell r="X89" t="str">
            <v>NULL</v>
          </cell>
          <cell r="Y89" t="str">
            <v>NULL</v>
          </cell>
          <cell r="Z89" t="str">
            <v>NULL</v>
          </cell>
          <cell r="AB89" t="str">
            <v>https://www.facebook.com/pages/Darden-Restaurants/108325625861426?fref=ts</v>
          </cell>
          <cell r="AC89" t="str">
            <v>NULL</v>
          </cell>
          <cell r="AD89" t="str">
            <v>null</v>
          </cell>
          <cell r="AE89" t="str">
            <v>NULL</v>
          </cell>
          <cell r="AF89">
            <v>0</v>
          </cell>
          <cell r="AG89">
            <v>0</v>
          </cell>
        </row>
        <row r="90">
          <cell r="A90">
            <v>99</v>
          </cell>
          <cell r="B90">
            <v>89</v>
          </cell>
          <cell r="C90" t="str">
            <v>IHG is one of the worldâ€™s leading hotel companies with more than 4,900 hotels worldwide._x000D_
Learn more at www.ihgplc.com</v>
          </cell>
          <cell r="D90" t="str">
            <v>NULL</v>
          </cell>
          <cell r="E90">
            <v>0</v>
          </cell>
          <cell r="F90" t="str">
            <v>NULL</v>
          </cell>
          <cell r="G90" t="str">
            <v>NULL</v>
          </cell>
          <cell r="H90" t="str">
            <v>NULL</v>
          </cell>
          <cell r="I90" t="str">
            <v>NULL</v>
          </cell>
          <cell r="J90">
            <v>1</v>
          </cell>
          <cell r="K90" t="str">
            <v>Travel/Leisure</v>
          </cell>
          <cell r="L90">
            <v>0</v>
          </cell>
          <cell r="M90">
            <v>0</v>
          </cell>
          <cell r="N90" t="str">
            <v>Intercontinental Hotels Group</v>
          </cell>
          <cell r="O90" t="str">
            <v>null</v>
          </cell>
          <cell r="P90" t="str">
            <v>NULL</v>
          </cell>
          <cell r="Q90" t="str">
            <v>NULL</v>
          </cell>
          <cell r="R90" t="str">
            <v>ABBREVThe scale and diversity of IHGâ€™s brand family means that our hotels can meet our guestsâ€™ needs whatever the occasion â€“ whether an overnight getaway, a business trip, a family celebration or a once in-a-lifetime experience._x000D_
_x000D_
Learn more at www.ihgp...</v>
          </cell>
          <cell r="S90" t="str">
            <v>NULL</v>
          </cell>
          <cell r="T90" t="str">
            <v>NULL</v>
          </cell>
          <cell r="U90" t="str">
            <v>NULL</v>
          </cell>
          <cell r="V90">
            <v>7933762697</v>
          </cell>
          <cell r="W90" t="str">
            <v>NULL</v>
          </cell>
          <cell r="X90">
            <v>1988</v>
          </cell>
          <cell r="Y90" t="str">
            <v>NULL</v>
          </cell>
          <cell r="Z90" t="str">
            <v>NULL</v>
          </cell>
          <cell r="AB90" t="str">
            <v>https://www.facebook.com/ihg?fref=ts</v>
          </cell>
          <cell r="AC90" t="str">
            <v>NULL</v>
          </cell>
          <cell r="AD90" t="str">
            <v>null</v>
          </cell>
          <cell r="AE90" t="str">
            <v>NULL</v>
          </cell>
          <cell r="AF90">
            <v>0</v>
          </cell>
          <cell r="AG90">
            <v>0</v>
          </cell>
        </row>
        <row r="91">
          <cell r="A91">
            <v>100</v>
          </cell>
          <cell r="B91">
            <v>90</v>
          </cell>
          <cell r="C91" t="str">
            <v>Rule 1: The customer is always right Rule 2: If the customer is ever wrong, re-read rule 1.  LOCATIONS IN NORWALK, DANBURY, NEWINGTON CT and YONKERS, NY</v>
          </cell>
          <cell r="D91" t="str">
            <v>NULL</v>
          </cell>
          <cell r="E91">
            <v>0</v>
          </cell>
          <cell r="F91" t="str">
            <v>NULL</v>
          </cell>
          <cell r="G91" t="str">
            <v>NULL</v>
          </cell>
          <cell r="H91" t="str">
            <v>NULL</v>
          </cell>
          <cell r="I91" t="str">
            <v>NULL</v>
          </cell>
          <cell r="J91">
            <v>1</v>
          </cell>
          <cell r="K91" t="str">
            <v>Food/Grocery</v>
          </cell>
          <cell r="L91">
            <v>28280</v>
          </cell>
          <cell r="M91">
            <v>0</v>
          </cell>
          <cell r="N91" t="str">
            <v>Stew Leonard's</v>
          </cell>
          <cell r="O91" t="str">
            <v>null</v>
          </cell>
          <cell r="P91" t="str">
            <v>NULL</v>
          </cell>
          <cell r="Q91" t="str">
            <v>NULL</v>
          </cell>
          <cell r="R91" t="str">
            <v>ABBREVCompany Story_x000D_
_x000D_
From its humble beginnings as a small dairy store founded in 1969 with seven employees, Stew Leonard's has grown to become not only the World's Largest Dairy Store, but one of the most renowned grocery stores, with annual sales of ...</v>
          </cell>
          <cell r="S91" t="str">
            <v>100 Westport Aveãƒ»Norwalk, Connecticutãƒ»28,280 people checked in here</v>
          </cell>
          <cell r="T91" t="str">
            <v>NULL</v>
          </cell>
          <cell r="U91" t="str">
            <v>NULL</v>
          </cell>
          <cell r="V91">
            <v>33439252677</v>
          </cell>
          <cell r="W91" t="str">
            <v>NULL</v>
          </cell>
          <cell r="X91" t="str">
            <v>NULL</v>
          </cell>
          <cell r="Y91" t="str">
            <v xml:space="preserve">Norwalk CT 203-847-7214_x000D_
Yonkers NY 914-375-4700_x000D_
Newington CT 860-760-8100_x000D_
Danbury CT 203-790-8030_x000D_
Farmingdale NY 516-962-8210_x000D_
</v>
          </cell>
          <cell r="Z91" t="str">
            <v>NULL</v>
          </cell>
          <cell r="AB91" t="str">
            <v>https://www.facebook.com/stewleonards?fref=ts</v>
          </cell>
          <cell r="AC91" t="str">
            <v>NULL</v>
          </cell>
          <cell r="AD91" t="str">
            <v>ABBREVHours[friday1close=23:00 friday1open=07:00 friday2close=null friday2open=null id=null metadata=null monday1close=23:00 monday1open=07:00 monday2close=null monday2open=null name=null saturday1close=23:00 saturday1open=07:00 saturday2close=null sat...</v>
          </cell>
          <cell r="AE91" t="str">
            <v>NULL</v>
          </cell>
          <cell r="AF91">
            <v>0</v>
          </cell>
          <cell r="AG91">
            <v>0</v>
          </cell>
        </row>
        <row r="92">
          <cell r="A92">
            <v>101</v>
          </cell>
          <cell r="B92">
            <v>91</v>
          </cell>
          <cell r="C92" t="str">
            <v>Arrow SI, a wholly owned subsidiary of Arrow Electronics, Inc., is a  total solutions provider specializing in business-transforming solutions.</v>
          </cell>
          <cell r="D92" t="str">
            <v>NULL</v>
          </cell>
          <cell r="E92">
            <v>0</v>
          </cell>
          <cell r="F92" t="str">
            <v>NULL</v>
          </cell>
          <cell r="G92" t="str">
            <v>NULL</v>
          </cell>
          <cell r="H92" t="str">
            <v>NULL</v>
          </cell>
          <cell r="I92" t="str">
            <v>NULL</v>
          </cell>
          <cell r="J92">
            <v>1</v>
          </cell>
          <cell r="K92" t="str">
            <v>Telecommunication</v>
          </cell>
          <cell r="L92">
            <v>1</v>
          </cell>
          <cell r="M92">
            <v>0</v>
          </cell>
          <cell r="N92" t="str">
            <v>Shared Technologies- ARI</v>
          </cell>
          <cell r="O92" t="str">
            <v>null</v>
          </cell>
          <cell r="P92" t="str">
            <v>NULL</v>
          </cell>
          <cell r="Q92" t="str">
            <v>NULL</v>
          </cell>
          <cell r="R92" t="str">
            <v>ABBREVOur long-term partnerships with the leading manufacturers of voice and data technology in North America enable us to recommend proven, business transforming solutions including unified communications, voice and data technologies, contact center a...</v>
          </cell>
          <cell r="S92" t="str">
            <v>2425 Gateway Drãƒ»Irving, Texasãƒ»1 person checked in here</v>
          </cell>
          <cell r="T92" t="str">
            <v>NULL</v>
          </cell>
          <cell r="U92" t="str">
            <v>NULL</v>
          </cell>
          <cell r="V92">
            <v>328179703901867</v>
          </cell>
          <cell r="W92" t="str">
            <v>NULL</v>
          </cell>
          <cell r="X92">
            <v>2011</v>
          </cell>
          <cell r="Y92" t="str">
            <v>NULL</v>
          </cell>
          <cell r="Z92" t="str">
            <v>NULL</v>
          </cell>
          <cell r="AB92" t="str">
            <v>https://www.facebook.com/s3arrow?fref=ts&amp;ref=br_tf</v>
          </cell>
          <cell r="AC92" t="str">
            <v>NULL</v>
          </cell>
          <cell r="AD92" t="str">
            <v>null</v>
          </cell>
          <cell r="AE92" t="str">
            <v>NULL</v>
          </cell>
          <cell r="AF92">
            <v>0</v>
          </cell>
          <cell r="AG92">
            <v>0</v>
          </cell>
        </row>
        <row r="93">
          <cell r="A93">
            <v>103</v>
          </cell>
          <cell r="B93">
            <v>92</v>
          </cell>
          <cell r="C93" t="str">
            <v>For those who know and appreciate the very best, Four Seasons hotels and resorts are a true home away from home - extending a caring welcome to some of the world's most inspiring destinations.  Four Seasons Hotels and Resorts - Official Page</v>
          </cell>
          <cell r="D93" t="str">
            <v>NULL</v>
          </cell>
          <cell r="E93">
            <v>0</v>
          </cell>
          <cell r="F93" t="str">
            <v>NULL</v>
          </cell>
          <cell r="G93" t="str">
            <v>NULL</v>
          </cell>
          <cell r="H93" t="str">
            <v>NULL</v>
          </cell>
          <cell r="I93" t="str">
            <v>NULL</v>
          </cell>
          <cell r="J93">
            <v>1</v>
          </cell>
          <cell r="K93" t="str">
            <v>Travel/Leisure</v>
          </cell>
          <cell r="L93">
            <v>0</v>
          </cell>
          <cell r="M93">
            <v>0</v>
          </cell>
          <cell r="N93" t="str">
            <v>Four Seasons Hotels</v>
          </cell>
          <cell r="O93" t="str">
            <v>null</v>
          </cell>
          <cell r="P93" t="str">
            <v>NULL</v>
          </cell>
          <cell r="Q93" t="str">
            <v>NULL</v>
          </cell>
          <cell r="R93" t="str">
            <v>NULL</v>
          </cell>
          <cell r="S93" t="str">
            <v>NULL</v>
          </cell>
          <cell r="T93" t="str">
            <v>NULL</v>
          </cell>
          <cell r="U93" t="str">
            <v>NULL</v>
          </cell>
          <cell r="V93">
            <v>106280431030</v>
          </cell>
          <cell r="W93" t="str">
            <v>NULL</v>
          </cell>
          <cell r="X93" t="str">
            <v>NULL</v>
          </cell>
          <cell r="Y93" t="str">
            <v>NULL</v>
          </cell>
          <cell r="Z93" t="str">
            <v>NULL</v>
          </cell>
          <cell r="AB93" t="str">
            <v>https://www.facebook.com/FourSeasons?fref=ts</v>
          </cell>
          <cell r="AC93" t="str">
            <v>NULL</v>
          </cell>
          <cell r="AD93" t="str">
            <v>null</v>
          </cell>
          <cell r="AE93" t="str">
            <v>NULL</v>
          </cell>
          <cell r="AF93">
            <v>0</v>
          </cell>
          <cell r="AG93">
            <v>0</v>
          </cell>
        </row>
        <row r="94">
          <cell r="A94">
            <v>104</v>
          </cell>
          <cell r="B94">
            <v>93</v>
          </cell>
          <cell r="C94" t="str">
            <v>NULL</v>
          </cell>
          <cell r="D94" t="str">
            <v>NULL</v>
          </cell>
          <cell r="E94">
            <v>0</v>
          </cell>
          <cell r="F94" t="str">
            <v>NULL</v>
          </cell>
          <cell r="G94" t="str">
            <v>NULL</v>
          </cell>
          <cell r="H94" t="str">
            <v>NULL</v>
          </cell>
          <cell r="I94" t="str">
            <v>NULL</v>
          </cell>
          <cell r="J94">
            <v>1</v>
          </cell>
          <cell r="K94" t="str">
            <v>Local Business</v>
          </cell>
          <cell r="L94">
            <v>0</v>
          </cell>
          <cell r="M94">
            <v>1</v>
          </cell>
          <cell r="N94" t="str">
            <v>S.C. Johnson &amp; Son</v>
          </cell>
          <cell r="O94" t="str">
            <v>null</v>
          </cell>
          <cell r="P94" t="str">
            <v>NULL</v>
          </cell>
          <cell r="Q94" t="str">
            <v>NULL</v>
          </cell>
          <cell r="R94" t="str">
            <v>ABBREVS. C. Johnson &amp; Son (commonly referred to as S. C. Johnson, previously S. C. Johnson Wax and Johnson Wax), is an American privately held, global manufacturer of household cleaning supplies and other consumer chemicals based in Racine, Wisconsin. ...</v>
          </cell>
          <cell r="S94" t="str">
            <v>NULL</v>
          </cell>
          <cell r="T94" t="str">
            <v>NULL</v>
          </cell>
          <cell r="U94" t="str">
            <v>NULL</v>
          </cell>
          <cell r="V94">
            <v>108206642534121</v>
          </cell>
          <cell r="W94" t="str">
            <v>NULL</v>
          </cell>
          <cell r="X94" t="str">
            <v>NULL</v>
          </cell>
          <cell r="Y94" t="str">
            <v>NULL</v>
          </cell>
          <cell r="Z94" t="str">
            <v>NULL</v>
          </cell>
          <cell r="AB94" t="str">
            <v>https://www.facebook.com/pages/S-C-Johnson-Son/108206642534121?fref=ts</v>
          </cell>
          <cell r="AC94" t="str">
            <v>NULL</v>
          </cell>
          <cell r="AD94" t="str">
            <v>null</v>
          </cell>
          <cell r="AE94" t="str">
            <v>NULL</v>
          </cell>
          <cell r="AF94">
            <v>0</v>
          </cell>
          <cell r="AG94">
            <v>0</v>
          </cell>
        </row>
        <row r="95">
          <cell r="A95">
            <v>105</v>
          </cell>
          <cell r="B95">
            <v>94</v>
          </cell>
          <cell r="C95" t="str">
            <v xml:space="preserve">Arkansas Childrenâ€™s Hospital is the only pediatric medical center in Arkansas, providing world-class medical care to children throughout Arkansas. </v>
          </cell>
          <cell r="D95" t="str">
            <v>NULL</v>
          </cell>
          <cell r="E95">
            <v>0</v>
          </cell>
          <cell r="F95" t="str">
            <v>NULL</v>
          </cell>
          <cell r="G95" t="str">
            <v>NULL</v>
          </cell>
          <cell r="H95" t="str">
            <v>NULL</v>
          </cell>
          <cell r="I95" t="str">
            <v>NULL</v>
          </cell>
          <cell r="J95">
            <v>1</v>
          </cell>
          <cell r="K95" t="str">
            <v>Non-Profit Organization</v>
          </cell>
          <cell r="L95">
            <v>106244</v>
          </cell>
          <cell r="M95">
            <v>0</v>
          </cell>
          <cell r="N95" t="str">
            <v>Arkansas Children's Hospital</v>
          </cell>
          <cell r="O95" t="str">
            <v>null</v>
          </cell>
          <cell r="P95" t="str">
            <v>NULL</v>
          </cell>
          <cell r="Q95" t="str">
            <v>NULL</v>
          </cell>
          <cell r="R95" t="str">
            <v>ABBREVOur physicians are consistently recognized for their outstanding performance and achievement in taking care of our young patients. Doctors from Arkansas Childrenâ€™s Hospital are consistently listed on Best Doctors and Top Doctor lists locally and ...</v>
          </cell>
          <cell r="S95" t="str">
            <v>1 Childrens Wayãƒ»Little Rock, Arkansasãƒ»106,244 people checked in here</v>
          </cell>
          <cell r="T95" t="str">
            <v>NULL</v>
          </cell>
          <cell r="U95" t="str">
            <v>NULL</v>
          </cell>
          <cell r="V95">
            <v>112657538333</v>
          </cell>
          <cell r="W95" t="str">
            <v>NULL</v>
          </cell>
          <cell r="X95">
            <v>1912</v>
          </cell>
          <cell r="Y95" t="str">
            <v>ABBREVACH serves as the pediatric teaching affiliate of UAMS and is home to the Department of Pediatrics. ACH is the classroom where medical students study the pediatric component of all disciplines. In turn, UAMS shares its current medical breakthroug...</v>
          </cell>
          <cell r="Z95" t="str">
            <v>NULL</v>
          </cell>
          <cell r="AB95" t="str">
            <v>https://www.facebook.com/ArkansasChildrensHospital?fref=ts</v>
          </cell>
          <cell r="AC95" t="str">
            <v>NULL</v>
          </cell>
          <cell r="AD95" t="str">
            <v>null</v>
          </cell>
          <cell r="AE95" t="str">
            <v>NULL</v>
          </cell>
          <cell r="AF95">
            <v>0</v>
          </cell>
          <cell r="AG95">
            <v>1</v>
          </cell>
        </row>
        <row r="96">
          <cell r="A96">
            <v>106</v>
          </cell>
          <cell r="B96">
            <v>95</v>
          </cell>
          <cell r="C96" t="str">
            <v xml:space="preserve">Visit us at www.gilbaneco.com  and follow us on Twitter at http://twitter.com/gilbanebuilding. </v>
          </cell>
          <cell r="D96" t="str">
            <v>NULL</v>
          </cell>
          <cell r="E96">
            <v>0</v>
          </cell>
          <cell r="F96" t="str">
            <v>NULL</v>
          </cell>
          <cell r="G96" t="str">
            <v>NULL</v>
          </cell>
          <cell r="H96">
            <v>420894184594464</v>
          </cell>
          <cell r="I96" t="str">
            <v>NULL</v>
          </cell>
          <cell r="J96">
            <v>1</v>
          </cell>
          <cell r="K96" t="str">
            <v>Company</v>
          </cell>
          <cell r="L96">
            <v>16</v>
          </cell>
          <cell r="M96">
            <v>0</v>
          </cell>
          <cell r="N96" t="str">
            <v>Gilbane</v>
          </cell>
          <cell r="O96" t="str">
            <v>null</v>
          </cell>
          <cell r="P96" t="str">
            <v>NULL</v>
          </cell>
          <cell r="Q96" t="str">
            <v>NULL</v>
          </cell>
          <cell r="R96" t="str">
            <v>ABBREVGeneral Information Terms of Use_x000D_
Welcome to Gilbaneâ€™s Facebook page. We encourage you to share your comments, questions, and ideas. We want this to be a safe and friendly environment for anyone interested in our company, so we ask that you adhere...</v>
          </cell>
          <cell r="S96" t="str">
            <v>7 Jackson Walkwayãƒ»Providence, Rhode Islandãƒ»16 people checked in here</v>
          </cell>
          <cell r="T96" t="str">
            <v>NULL</v>
          </cell>
          <cell r="U96" t="str">
            <v>NULL</v>
          </cell>
          <cell r="V96">
            <v>258541740902855</v>
          </cell>
          <cell r="W96" t="str">
            <v>NULL</v>
          </cell>
          <cell r="X96">
            <v>1873</v>
          </cell>
          <cell r="Y96" t="str">
            <v>NULL</v>
          </cell>
          <cell r="Z96" t="str">
            <v>NULL</v>
          </cell>
          <cell r="AB96" t="str">
            <v>https://www.facebook.com/pages/Gilbane-Building-Company/258541740902855?fref=ts</v>
          </cell>
          <cell r="AC96" t="str">
            <v>NULL</v>
          </cell>
          <cell r="AD96" t="str">
            <v>null</v>
          </cell>
          <cell r="AE96" t="str">
            <v>NULL</v>
          </cell>
          <cell r="AF96">
            <v>0</v>
          </cell>
          <cell r="AG96">
            <v>0</v>
          </cell>
        </row>
        <row r="97">
          <cell r="A97">
            <v>107</v>
          </cell>
          <cell r="B97">
            <v>96</v>
          </cell>
          <cell r="C97" t="str">
            <v>Brocade networking solutions help the world's leading organizations transition smoothly to a world where applications and information reside anywhere.</v>
          </cell>
          <cell r="D97" t="str">
            <v>NULL</v>
          </cell>
          <cell r="E97">
            <v>0</v>
          </cell>
          <cell r="F97" t="str">
            <v>NULL</v>
          </cell>
          <cell r="G97" t="str">
            <v>NULL</v>
          </cell>
          <cell r="H97" t="str">
            <v>NULL</v>
          </cell>
          <cell r="I97" t="str">
            <v>NULL</v>
          </cell>
          <cell r="J97">
            <v>1</v>
          </cell>
          <cell r="K97" t="str">
            <v>Company</v>
          </cell>
          <cell r="L97">
            <v>2298</v>
          </cell>
          <cell r="M97">
            <v>0</v>
          </cell>
          <cell r="N97" t="str">
            <v>Brocade Communications Systems</v>
          </cell>
          <cell r="O97" t="str">
            <v>null</v>
          </cell>
          <cell r="P97" t="str">
            <v>NULL</v>
          </cell>
          <cell r="Q97" t="str">
            <v>NULL</v>
          </cell>
          <cell r="R97" t="str">
            <v>NULL</v>
          </cell>
          <cell r="S97" t="str">
            <v>130 Holger Wayãƒ»San Jose, Californiaãƒ»2,298 people checked in here</v>
          </cell>
          <cell r="T97" t="str">
            <v>NULL</v>
          </cell>
          <cell r="U97" t="str">
            <v>NULL</v>
          </cell>
          <cell r="V97">
            <v>111983056070</v>
          </cell>
          <cell r="W97" t="str">
            <v>NULL</v>
          </cell>
          <cell r="X97">
            <v>1995</v>
          </cell>
          <cell r="Y97" t="str">
            <v>NULL</v>
          </cell>
          <cell r="Z97" t="str">
            <v>NULL</v>
          </cell>
          <cell r="AB97" t="str">
            <v>https://www.facebook.com/brocade?fref=ts</v>
          </cell>
          <cell r="AC97" t="str">
            <v>NULL</v>
          </cell>
          <cell r="AD97" t="str">
            <v>null</v>
          </cell>
          <cell r="AE97" t="str">
            <v>NULL</v>
          </cell>
          <cell r="AF97">
            <v>0</v>
          </cell>
          <cell r="AG97">
            <v>1</v>
          </cell>
        </row>
        <row r="98">
          <cell r="A98">
            <v>108</v>
          </cell>
          <cell r="B98">
            <v>97</v>
          </cell>
          <cell r="C98" t="str">
            <v>At CH2M, we are a family of people excited to solve tough challenges that have a positive impact on the world. Join us! Apply at http://ch2m.com/careers</v>
          </cell>
          <cell r="D98" t="str">
            <v>NULL</v>
          </cell>
          <cell r="E98">
            <v>0</v>
          </cell>
          <cell r="F98" t="str">
            <v>NULL</v>
          </cell>
          <cell r="G98" t="str">
            <v>NULL</v>
          </cell>
          <cell r="H98" t="str">
            <v>NULL</v>
          </cell>
          <cell r="I98" t="str">
            <v>NULL</v>
          </cell>
          <cell r="J98">
            <v>1</v>
          </cell>
          <cell r="K98" t="str">
            <v>Engineering/Construction</v>
          </cell>
          <cell r="L98">
            <v>187</v>
          </cell>
          <cell r="M98">
            <v>0</v>
          </cell>
          <cell r="N98" t="str">
            <v>CH2M Hill</v>
          </cell>
          <cell r="O98" t="str">
            <v>null</v>
          </cell>
          <cell r="P98" t="str">
            <v>NULL</v>
          </cell>
          <cell r="Q98" t="str">
            <v>NULL</v>
          </cell>
          <cell r="R98" t="str">
            <v>NULL</v>
          </cell>
          <cell r="S98" t="str">
            <v>9191 S Jamaica Stãƒ»Englewood, Coloradoãƒ»187 people checked in here</v>
          </cell>
          <cell r="T98" t="str">
            <v>NULL</v>
          </cell>
          <cell r="U98" t="str">
            <v>NULL</v>
          </cell>
          <cell r="V98">
            <v>130017893696618</v>
          </cell>
          <cell r="W98" t="str">
            <v>NULL</v>
          </cell>
          <cell r="X98" t="str">
            <v>1946, when three Oregon State College graduates -- Holly Cornell, Jim Howland, and Burke Hayes -- and their enthusiastic civil engineering professor, Fred Merryfield first partnered in Corvallis, Oregon to grow CH2M as a consulting engineering firm.</v>
          </cell>
          <cell r="Y98" t="str">
            <v>NULL</v>
          </cell>
          <cell r="Z98" t="str">
            <v>NULL</v>
          </cell>
          <cell r="AB98" t="str">
            <v>https://www.facebook.com/ch2mcareers</v>
          </cell>
          <cell r="AC98" t="str">
            <v>NULL</v>
          </cell>
          <cell r="AD98" t="str">
            <v>null</v>
          </cell>
          <cell r="AE98" t="str">
            <v>NULL</v>
          </cell>
          <cell r="AF98">
            <v>1</v>
          </cell>
          <cell r="AG98">
            <v>0</v>
          </cell>
        </row>
        <row r="99">
          <cell r="A99">
            <v>109</v>
          </cell>
          <cell r="B99">
            <v>98</v>
          </cell>
          <cell r="C99" t="str">
            <v>Smuckerâ€™sÂ® is committed to offering quality products that bring families together to share memorable meals &amp; moments. www.smuckers.com</v>
          </cell>
          <cell r="D99" t="str">
            <v>NULL</v>
          </cell>
          <cell r="E99">
            <v>0</v>
          </cell>
          <cell r="F99" t="str">
            <v>NULL</v>
          </cell>
          <cell r="G99" t="str">
            <v>NULL</v>
          </cell>
          <cell r="H99" t="str">
            <v>NULL</v>
          </cell>
          <cell r="I99" t="str">
            <v>NULL</v>
          </cell>
          <cell r="J99">
            <v>1</v>
          </cell>
          <cell r="K99" t="str">
            <v>Food/Beverages</v>
          </cell>
          <cell r="L99">
            <v>2085</v>
          </cell>
          <cell r="M99">
            <v>0</v>
          </cell>
          <cell r="N99" t="str">
            <v>J. M. Smucker</v>
          </cell>
          <cell r="O99" t="str">
            <v>null</v>
          </cell>
          <cell r="P99" t="str">
            <v>NULL</v>
          </cell>
          <cell r="Q99" t="str">
            <v>NULL</v>
          </cell>
          <cell r="R99" t="str">
            <v>NULL</v>
          </cell>
          <cell r="S99" t="str">
            <v>Orrville, Ohioãƒ»2,085 people checked in here</v>
          </cell>
          <cell r="T99" t="str">
            <v>NULL</v>
          </cell>
          <cell r="U99" t="str">
            <v>NULL</v>
          </cell>
          <cell r="V99">
            <v>117266245005679</v>
          </cell>
          <cell r="W99" t="str">
            <v>NULL</v>
          </cell>
          <cell r="X99">
            <v>1897</v>
          </cell>
          <cell r="Y99" t="str">
            <v>NULL</v>
          </cell>
          <cell r="Z99" t="str">
            <v>NULL</v>
          </cell>
          <cell r="AB99" t="str">
            <v>https://www.facebook.com/smuckers?fref=ts&amp;rf=110720075616519</v>
          </cell>
          <cell r="AC99" t="str">
            <v>NULL</v>
          </cell>
          <cell r="AD99" t="str">
            <v>null</v>
          </cell>
          <cell r="AE99" t="str">
            <v>NULL</v>
          </cell>
          <cell r="AF99">
            <v>0</v>
          </cell>
          <cell r="AG99">
            <v>0</v>
          </cell>
        </row>
        <row r="100">
          <cell r="A100">
            <v>110</v>
          </cell>
          <cell r="B100">
            <v>99</v>
          </cell>
          <cell r="C100" t="str">
            <v>Designed in NYC</v>
          </cell>
          <cell r="D100" t="str">
            <v>NULL</v>
          </cell>
          <cell r="E100">
            <v>0</v>
          </cell>
          <cell r="F100" t="str">
            <v>NULL</v>
          </cell>
          <cell r="G100" t="str">
            <v>NULL</v>
          </cell>
          <cell r="H100" t="str">
            <v>NULL</v>
          </cell>
          <cell r="I100" t="str">
            <v>NULL</v>
          </cell>
          <cell r="J100">
            <v>1</v>
          </cell>
          <cell r="K100" t="str">
            <v>Retail and Consumer Merchandise</v>
          </cell>
          <cell r="L100">
            <v>3</v>
          </cell>
          <cell r="M100">
            <v>0</v>
          </cell>
          <cell r="N100" t="str">
            <v>AÃ©ropostale</v>
          </cell>
          <cell r="O100" t="str">
            <v>null</v>
          </cell>
          <cell r="P100" t="str">
            <v>NULL</v>
          </cell>
          <cell r="Q100" t="str">
            <v>NULL</v>
          </cell>
          <cell r="R100" t="str">
            <v>NULL</v>
          </cell>
          <cell r="S100" t="str">
            <v>3 people checked in here</v>
          </cell>
          <cell r="T100" t="str">
            <v>NULL</v>
          </cell>
          <cell r="U100" t="str">
            <v>NULL</v>
          </cell>
          <cell r="V100">
            <v>57143807607</v>
          </cell>
          <cell r="W100" t="str">
            <v>NULL</v>
          </cell>
          <cell r="X100" t="str">
            <v>NULL</v>
          </cell>
          <cell r="Y100" t="str">
            <v>NULL</v>
          </cell>
          <cell r="Z100" t="str">
            <v>NULL</v>
          </cell>
          <cell r="AB100" t="str">
            <v>https://www.facebook.com/Aeropostale?fref=ts</v>
          </cell>
          <cell r="AC100">
            <v>734172986659096</v>
          </cell>
          <cell r="AD100" t="str">
            <v>null</v>
          </cell>
          <cell r="AE100" t="str">
            <v>NULL</v>
          </cell>
          <cell r="AF100">
            <v>0</v>
          </cell>
        </row>
        <row r="101">
          <cell r="A101">
            <v>111</v>
          </cell>
          <cell r="B101">
            <v>100</v>
          </cell>
          <cell r="C101" t="str">
            <v>Welcome to the official Facebook Page for Mitre._x000D_
http://www.Mitre.com</v>
          </cell>
          <cell r="D101" t="str">
            <v>NULL</v>
          </cell>
          <cell r="E101">
            <v>0</v>
          </cell>
          <cell r="F101" t="str">
            <v>NULL</v>
          </cell>
          <cell r="G101" t="str">
            <v>NULL</v>
          </cell>
          <cell r="H101" t="str">
            <v>NULL</v>
          </cell>
          <cell r="I101" t="str">
            <v>NULL</v>
          </cell>
          <cell r="J101">
            <v>1</v>
          </cell>
          <cell r="K101" t="str">
            <v>Company</v>
          </cell>
          <cell r="L101">
            <v>0</v>
          </cell>
          <cell r="M101">
            <v>0</v>
          </cell>
          <cell r="N101" t="str">
            <v>MITRE</v>
          </cell>
          <cell r="O101" t="str">
            <v>null</v>
          </cell>
          <cell r="P101" t="str">
            <v>NULL</v>
          </cell>
          <cell r="Q101" t="str">
            <v>NULL</v>
          </cell>
          <cell r="R101" t="str">
            <v>NULL</v>
          </cell>
          <cell r="S101" t="str">
            <v>NULL</v>
          </cell>
          <cell r="T101" t="str">
            <v>NULL</v>
          </cell>
          <cell r="U101" t="str">
            <v>NULL</v>
          </cell>
          <cell r="V101">
            <v>151373044800</v>
          </cell>
          <cell r="W101" t="str">
            <v>NULL</v>
          </cell>
          <cell r="X101">
            <v>1817</v>
          </cell>
          <cell r="Y101" t="str">
            <v>NULL</v>
          </cell>
          <cell r="Z101" t="str">
            <v>NULL</v>
          </cell>
          <cell r="AB101" t="str">
            <v>https://www.facebook.com/Mitre?fref=ts</v>
          </cell>
          <cell r="AC101" t="str">
            <v>NULL</v>
          </cell>
          <cell r="AD101" t="str">
            <v>null</v>
          </cell>
          <cell r="AE101" t="str">
            <v>NULL</v>
          </cell>
          <cell r="AF101">
            <v>0</v>
          </cell>
          <cell r="AG101">
            <v>0</v>
          </cell>
        </row>
        <row r="102">
          <cell r="A102">
            <v>112</v>
          </cell>
          <cell r="B102">
            <v>101</v>
          </cell>
          <cell r="C102" t="str">
            <v>Grainger offers employees the stability of an established industry leader, along with the chance to learn, grow, advance and make a difference.</v>
          </cell>
          <cell r="D102" t="str">
            <v>NULL</v>
          </cell>
          <cell r="E102">
            <v>0</v>
          </cell>
          <cell r="F102" t="str">
            <v>NULL</v>
          </cell>
          <cell r="G102" t="str">
            <v>NULL</v>
          </cell>
          <cell r="H102" t="str">
            <v>NULL</v>
          </cell>
          <cell r="I102" t="str">
            <v>NULL</v>
          </cell>
          <cell r="J102">
            <v>1</v>
          </cell>
          <cell r="K102" t="str">
            <v>Company</v>
          </cell>
          <cell r="L102">
            <v>0</v>
          </cell>
          <cell r="M102">
            <v>0</v>
          </cell>
          <cell r="N102" t="str">
            <v>Grainger</v>
          </cell>
          <cell r="O102" t="str">
            <v>null</v>
          </cell>
          <cell r="P102" t="str">
            <v>NULL</v>
          </cell>
          <cell r="Q102" t="str">
            <v>NULL</v>
          </cell>
          <cell r="R102" t="str">
            <v>ABBREVTHERE'S MORE TO WORK THAN WORK_x000D_
_x000D_
Grainger offers employees the stability of an established industry leader, along with the chance to learn, grow, advance and make a difference. We strive to be a place that people are attracted to. Sure, we have gr...</v>
          </cell>
          <cell r="S102" t="str">
            <v>NULL</v>
          </cell>
          <cell r="T102" t="str">
            <v>NULL</v>
          </cell>
          <cell r="U102" t="str">
            <v>NULL</v>
          </cell>
          <cell r="V102">
            <v>265544390144768</v>
          </cell>
          <cell r="W102" t="str">
            <v>NULL</v>
          </cell>
          <cell r="X102" t="str">
            <v>Est. 1927</v>
          </cell>
          <cell r="Y102" t="str">
            <v>NULL</v>
          </cell>
          <cell r="Z102" t="str">
            <v>NULL</v>
          </cell>
          <cell r="AB102" t="str">
            <v>https://www.facebook.com/graingercareers?fref=ts</v>
          </cell>
          <cell r="AC102" t="str">
            <v>NULL</v>
          </cell>
          <cell r="AD102" t="str">
            <v>null</v>
          </cell>
          <cell r="AE102" t="str">
            <v>NULL</v>
          </cell>
          <cell r="AF102">
            <v>1</v>
          </cell>
          <cell r="AG102">
            <v>0</v>
          </cell>
        </row>
        <row r="103">
          <cell r="A103">
            <v>113</v>
          </cell>
          <cell r="B103">
            <v>102</v>
          </cell>
          <cell r="C103" t="str">
            <v>NULL</v>
          </cell>
          <cell r="D103" t="str">
            <v>NULL</v>
          </cell>
          <cell r="E103">
            <v>0</v>
          </cell>
          <cell r="F103" t="str">
            <v>NULL</v>
          </cell>
          <cell r="G103" t="str">
            <v>NULL</v>
          </cell>
          <cell r="H103" t="str">
            <v>NULL</v>
          </cell>
          <cell r="I103" t="str">
            <v>NULL</v>
          </cell>
          <cell r="J103">
            <v>1</v>
          </cell>
          <cell r="K103" t="str">
            <v>Local Business</v>
          </cell>
          <cell r="L103">
            <v>0</v>
          </cell>
          <cell r="M103">
            <v>1</v>
          </cell>
          <cell r="N103" t="str">
            <v>Colgate-Palmolive</v>
          </cell>
          <cell r="O103" t="str">
            <v>null</v>
          </cell>
          <cell r="P103" t="str">
            <v>NULL</v>
          </cell>
          <cell r="Q103" t="str">
            <v>NULL</v>
          </cell>
          <cell r="R103" t="str">
            <v>ABBREVThe Colgate-Palmolive Company is an American multinational consumer products company focused on the production, distribution and provision of household, health care and personal products, such as soaps, detergents, and oral hygiene products (incl...</v>
          </cell>
          <cell r="S103" t="str">
            <v>NULL</v>
          </cell>
          <cell r="T103" t="str">
            <v>NULL</v>
          </cell>
          <cell r="U103" t="str">
            <v>NULL</v>
          </cell>
          <cell r="V103">
            <v>109635062395368</v>
          </cell>
          <cell r="W103" t="str">
            <v>NULL</v>
          </cell>
          <cell r="X103" t="str">
            <v>NULL</v>
          </cell>
          <cell r="Y103" t="str">
            <v>NULL</v>
          </cell>
          <cell r="Z103" t="str">
            <v>NULL</v>
          </cell>
          <cell r="AB103" t="str">
            <v>https://www.facebook.com/pages/Colgate-Palmolive/109635062395368?fref=ts</v>
          </cell>
          <cell r="AC103" t="str">
            <v>NULL</v>
          </cell>
          <cell r="AD103" t="str">
            <v>null</v>
          </cell>
          <cell r="AE103" t="str">
            <v>NULL</v>
          </cell>
          <cell r="AF103">
            <v>0</v>
          </cell>
          <cell r="AG103">
            <v>0</v>
          </cell>
        </row>
        <row r="104">
          <cell r="A104">
            <v>114</v>
          </cell>
          <cell r="B104">
            <v>103</v>
          </cell>
          <cell r="C104" t="str">
            <v xml:space="preserve">Advancing Health. Advancing Care. </v>
          </cell>
          <cell r="D104" t="str">
            <v>NULL</v>
          </cell>
          <cell r="E104">
            <v>1</v>
          </cell>
          <cell r="F104" t="str">
            <v>NULL</v>
          </cell>
          <cell r="G104" t="str">
            <v>NULL</v>
          </cell>
          <cell r="H104" t="str">
            <v>NULL</v>
          </cell>
          <cell r="I104" t="str">
            <v>NULL</v>
          </cell>
          <cell r="J104">
            <v>1</v>
          </cell>
          <cell r="K104" t="str">
            <v>Non-Profit Organization</v>
          </cell>
          <cell r="L104">
            <v>7606</v>
          </cell>
          <cell r="M104">
            <v>0</v>
          </cell>
          <cell r="N104" t="str">
            <v>Winchester Hospital</v>
          </cell>
          <cell r="O104" t="str">
            <v>null</v>
          </cell>
          <cell r="P104" t="str">
            <v>NULL</v>
          </cell>
          <cell r="Q104" t="str">
            <v>NULL</v>
          </cell>
          <cell r="R104" t="str">
            <v>ABBREVWinchester Hospital is the first community hospital in Massachusetts to earn Magnet recognition, the American Nurses Associationâ€™s highest honor for nursing excellence. As the northwest suburban Boston areaâ€™s leading provider of comprehensive hea...</v>
          </cell>
          <cell r="S104" t="str">
            <v>41 Highland Aveãƒ»Winchester, Massachusettsãƒ»7,606 people checked in here</v>
          </cell>
          <cell r="T104" t="str">
            <v>NULL</v>
          </cell>
          <cell r="U104" t="str">
            <v>NULL</v>
          </cell>
          <cell r="V104">
            <v>107079996018373</v>
          </cell>
          <cell r="W104" t="str">
            <v>NULL</v>
          </cell>
          <cell r="X104">
            <v>1912</v>
          </cell>
          <cell r="Y104" t="str">
            <v>NULL</v>
          </cell>
          <cell r="Z104" t="str">
            <v>NULL</v>
          </cell>
          <cell r="AB104" t="str">
            <v>https://www.facebook.com/WinchesterHospital?fref=ts</v>
          </cell>
          <cell r="AC104" t="str">
            <v>NULL</v>
          </cell>
          <cell r="AD104" t="str">
            <v>null</v>
          </cell>
          <cell r="AE104" t="str">
            <v>NULL</v>
          </cell>
          <cell r="AF104">
            <v>0</v>
          </cell>
          <cell r="AG104">
            <v>0</v>
          </cell>
        </row>
        <row r="105">
          <cell r="A105">
            <v>115</v>
          </cell>
          <cell r="B105">
            <v>104</v>
          </cell>
          <cell r="C105" t="str">
            <v>We're focused on working with others to deliver agricultural solutions that address the world's challenges while sustaining the environment.</v>
          </cell>
          <cell r="D105" t="str">
            <v>NULL</v>
          </cell>
          <cell r="E105">
            <v>0</v>
          </cell>
          <cell r="F105" t="str">
            <v>NULL</v>
          </cell>
          <cell r="G105" t="str">
            <v>NULL</v>
          </cell>
          <cell r="H105" t="str">
            <v>NULL</v>
          </cell>
          <cell r="I105" t="str">
            <v>NULL</v>
          </cell>
          <cell r="J105">
            <v>1</v>
          </cell>
          <cell r="K105" t="str">
            <v>Product/Service</v>
          </cell>
          <cell r="L105">
            <v>0</v>
          </cell>
          <cell r="M105">
            <v>0</v>
          </cell>
          <cell r="N105" t="str">
            <v>Monsanto</v>
          </cell>
          <cell r="O105" t="str">
            <v>null</v>
          </cell>
          <cell r="P105" t="str">
            <v>NULL</v>
          </cell>
          <cell r="Q105" t="str">
            <v>NULL</v>
          </cell>
          <cell r="R105" t="str">
            <v>NULL</v>
          </cell>
          <cell r="S105" t="str">
            <v>NULL</v>
          </cell>
          <cell r="T105" t="str">
            <v>NULL</v>
          </cell>
          <cell r="U105" t="str">
            <v>NULL</v>
          </cell>
          <cell r="V105">
            <v>44495818682</v>
          </cell>
          <cell r="W105" t="str">
            <v>NULL</v>
          </cell>
          <cell r="X105">
            <v>2000</v>
          </cell>
          <cell r="Y105" t="str">
            <v>ABBREVPlease be respectful of all commenters to the site. Any comments that contain vulgar language, name calling, personal attacks or are off topic are not allowed and will be deleted. Also spam and/or advertisements will also be removed. Please also ...</v>
          </cell>
          <cell r="Z105" t="str">
            <v>NULL</v>
          </cell>
          <cell r="AB105" t="str">
            <v>https://www.facebook.com/MonsantoCo?fref=ts</v>
          </cell>
          <cell r="AC105" t="str">
            <v>NULL</v>
          </cell>
          <cell r="AD105" t="str">
            <v>null</v>
          </cell>
          <cell r="AE105" t="str">
            <v>NULL</v>
          </cell>
          <cell r="AF105">
            <v>0</v>
          </cell>
          <cell r="AG105">
            <v>0</v>
          </cell>
        </row>
        <row r="106">
          <cell r="A106">
            <v>116</v>
          </cell>
          <cell r="B106">
            <v>105</v>
          </cell>
          <cell r="C106" t="str">
            <v>Welcome to the FedEx Facebook page. Like this page to receive the latest news about FedEx programs, services, sponsorships and more. www.fedex.com</v>
          </cell>
          <cell r="D106" t="str">
            <v>NULL</v>
          </cell>
          <cell r="E106">
            <v>0</v>
          </cell>
          <cell r="F106" t="str">
            <v>NULL</v>
          </cell>
          <cell r="G106" t="str">
            <v>NULL</v>
          </cell>
          <cell r="H106" t="str">
            <v>NULL</v>
          </cell>
          <cell r="I106" t="str">
            <v>NULL</v>
          </cell>
          <cell r="J106">
            <v>1</v>
          </cell>
          <cell r="K106" t="str">
            <v>Product/Service</v>
          </cell>
          <cell r="L106">
            <v>0</v>
          </cell>
          <cell r="M106">
            <v>0</v>
          </cell>
          <cell r="N106" t="str">
            <v>FedEx</v>
          </cell>
          <cell r="O106" t="str">
            <v>null</v>
          </cell>
          <cell r="P106" t="str">
            <v>NULL</v>
          </cell>
          <cell r="Q106" t="str">
            <v>NULL</v>
          </cell>
          <cell r="R106" t="str">
            <v>ABBREVThe FedEx Facebook page is intended to provide a mutually beneficial platform for FedEx, FedEx customers and fans.  We welcome your participation and discussion, and encourage you to engage with us through your comments, likes and shares. _x000D_
_x000D_
If yo...</v>
          </cell>
          <cell r="S106" t="str">
            <v>NULL</v>
          </cell>
          <cell r="T106" t="str">
            <v>NULL</v>
          </cell>
          <cell r="U106" t="str">
            <v>NULL</v>
          </cell>
          <cell r="V106">
            <v>150993094945648</v>
          </cell>
          <cell r="W106" t="str">
            <v>NULL</v>
          </cell>
          <cell r="X106">
            <v>1973</v>
          </cell>
          <cell r="Y106" t="str">
            <v>ABBREVFor inquiries about your package and/or shipment, please visit http://fedex.com or call 1.800.GoFedEx 1.800.463.3339._x000D_
For information about career opportunities at FedEx, visit http://careers.fedex.com._x000D_
For general information about FedEx, visit ...</v>
          </cell>
          <cell r="Z106" t="str">
            <v>NULL</v>
          </cell>
          <cell r="AB106" t="str">
            <v>https://www.facebook.com/FedEx?fref=ts</v>
          </cell>
          <cell r="AC106" t="str">
            <v>NULL</v>
          </cell>
          <cell r="AD106" t="str">
            <v>null</v>
          </cell>
          <cell r="AE106" t="str">
            <v>NULL</v>
          </cell>
          <cell r="AF106">
            <v>0</v>
          </cell>
          <cell r="AG106">
            <v>0</v>
          </cell>
        </row>
        <row r="107">
          <cell r="A107">
            <v>117</v>
          </cell>
          <cell r="B107">
            <v>106</v>
          </cell>
          <cell r="C107" t="str">
            <v>Orrick is a leading global law firm focused on counseling companies in the energy and infrastructure, financial services and technology sectors.</v>
          </cell>
          <cell r="D107" t="str">
            <v>NULL</v>
          </cell>
          <cell r="E107">
            <v>0</v>
          </cell>
          <cell r="F107" t="str">
            <v>NULL</v>
          </cell>
          <cell r="G107" t="str">
            <v>NULL</v>
          </cell>
          <cell r="H107" t="str">
            <v>NULL</v>
          </cell>
          <cell r="I107" t="str">
            <v>NULL</v>
          </cell>
          <cell r="J107">
            <v>1</v>
          </cell>
          <cell r="K107" t="str">
            <v>Legal/Law</v>
          </cell>
          <cell r="L107">
            <v>0</v>
          </cell>
          <cell r="M107">
            <v>0</v>
          </cell>
          <cell r="N107" t="str">
            <v>Orrick Herrington &amp; Sutcliffe</v>
          </cell>
          <cell r="O107" t="str">
            <v>null</v>
          </cell>
          <cell r="P107" t="str">
            <v>NULL</v>
          </cell>
          <cell r="Q107" t="str">
            <v>NULL</v>
          </cell>
          <cell r="R107" t="str">
            <v>ABBREVOrrick is a leading global law firm with a particular focus on serving companies in the technology, energy and financial sectors. We are recognized worldwide for delivering the highest-quality, commercially-oriented legal advice and for our cultu...</v>
          </cell>
          <cell r="S107" t="str">
            <v>NULL</v>
          </cell>
          <cell r="T107" t="str">
            <v>NULL</v>
          </cell>
          <cell r="U107" t="str">
            <v>NULL</v>
          </cell>
          <cell r="V107">
            <v>123116581045529</v>
          </cell>
          <cell r="W107" t="str">
            <v>NULL</v>
          </cell>
          <cell r="X107">
            <v>1863</v>
          </cell>
          <cell r="Y107" t="str">
            <v>Please see Attorney Advertising Policy and Disclaimer at http://http://blogs.orrick.com/aad</v>
          </cell>
          <cell r="Z107" t="str">
            <v>NULL</v>
          </cell>
          <cell r="AB107" t="str">
            <v>https://www.facebook.com/Orrick</v>
          </cell>
          <cell r="AC107" t="str">
            <v>NULL</v>
          </cell>
          <cell r="AD107" t="str">
            <v>null</v>
          </cell>
          <cell r="AE107" t="str">
            <v>NULL</v>
          </cell>
          <cell r="AF107">
            <v>0</v>
          </cell>
          <cell r="AG107">
            <v>0</v>
          </cell>
        </row>
        <row r="108">
          <cell r="A108">
            <v>118</v>
          </cell>
          <cell r="B108">
            <v>107</v>
          </cell>
          <cell r="C108" t="str">
            <v xml:space="preserve">LifeBridge Health is the largest and most comprehensive provider of health-related services in northwest Baltimore. </v>
          </cell>
          <cell r="D108" t="str">
            <v>NULL</v>
          </cell>
          <cell r="E108">
            <v>0</v>
          </cell>
          <cell r="F108" t="str">
            <v>NULL</v>
          </cell>
          <cell r="G108" t="str">
            <v>NULL</v>
          </cell>
          <cell r="H108" t="str">
            <v>NULL</v>
          </cell>
          <cell r="I108" t="str">
            <v>NULL</v>
          </cell>
          <cell r="J108">
            <v>1</v>
          </cell>
          <cell r="K108" t="str">
            <v>Health/Medical/Pharmaceuticals</v>
          </cell>
          <cell r="L108">
            <v>42186</v>
          </cell>
          <cell r="M108">
            <v>0</v>
          </cell>
          <cell r="N108" t="str">
            <v>LifeBridge Health</v>
          </cell>
          <cell r="O108" t="str">
            <v>null</v>
          </cell>
          <cell r="P108" t="str">
            <v>NULL</v>
          </cell>
          <cell r="Q108" t="str">
            <v>NULL</v>
          </cell>
          <cell r="R108" t="str">
            <v>ABBREVLifeBridge Health is the largest and most comprehensive provider of health-related services in northwest Baltimore. A model of excellence for the surrounding community, LifeBridge Health operates Sinai Hospital of Baltimore, Northwest Hospital, L...</v>
          </cell>
          <cell r="S108" t="str">
            <v>2401 W Belvedere Aveãƒ»Baltimore, Marylandãƒ»42,186 people checked in here</v>
          </cell>
          <cell r="T108" t="str">
            <v>NULL</v>
          </cell>
          <cell r="U108" t="str">
            <v>NULL</v>
          </cell>
          <cell r="V108">
            <v>193538150681786</v>
          </cell>
          <cell r="W108" t="str">
            <v>NULL</v>
          </cell>
          <cell r="X108">
            <v>1866</v>
          </cell>
          <cell r="Y108" t="str">
            <v>NULL</v>
          </cell>
          <cell r="Z108" t="str">
            <v>NULL</v>
          </cell>
          <cell r="AB108" t="str">
            <v>https://www.facebook.com/LifeBridgeHealth?fref=ts</v>
          </cell>
          <cell r="AC108" t="str">
            <v>NULL</v>
          </cell>
          <cell r="AD108" t="str">
            <v>null</v>
          </cell>
          <cell r="AE108" t="str">
            <v>NULL</v>
          </cell>
          <cell r="AF108">
            <v>0</v>
          </cell>
          <cell r="AG108">
            <v>0</v>
          </cell>
        </row>
        <row r="109">
          <cell r="A109">
            <v>119</v>
          </cell>
          <cell r="B109">
            <v>108</v>
          </cell>
          <cell r="C109" t="str">
            <v xml:space="preserve">Inspiring designs to help people do great things. The official page for Herman Miller, Inc. </v>
          </cell>
          <cell r="D109" t="str">
            <v>NULL</v>
          </cell>
          <cell r="E109">
            <v>0</v>
          </cell>
          <cell r="F109" t="str">
            <v>NULL</v>
          </cell>
          <cell r="G109" t="str">
            <v>NULL</v>
          </cell>
          <cell r="H109" t="str">
            <v>NULL</v>
          </cell>
          <cell r="I109" t="str">
            <v>NULL</v>
          </cell>
          <cell r="J109">
            <v>1</v>
          </cell>
          <cell r="K109" t="str">
            <v>Company</v>
          </cell>
          <cell r="L109">
            <v>0</v>
          </cell>
          <cell r="M109">
            <v>0</v>
          </cell>
          <cell r="N109" t="str">
            <v>Herman Miller</v>
          </cell>
          <cell r="O109" t="str">
            <v>null</v>
          </cell>
          <cell r="P109" t="str">
            <v>NULL</v>
          </cell>
          <cell r="Q109" t="str">
            <v>NULL</v>
          </cell>
          <cell r="R109" t="str">
            <v>NULL</v>
          </cell>
          <cell r="S109" t="str">
            <v>NULL</v>
          </cell>
          <cell r="T109" t="str">
            <v>NULL</v>
          </cell>
          <cell r="U109" t="str">
            <v>NULL</v>
          </cell>
          <cell r="V109">
            <v>162638622561</v>
          </cell>
          <cell r="W109" t="str">
            <v>NULL</v>
          </cell>
          <cell r="X109">
            <v>1923</v>
          </cell>
          <cell r="Y109" t="str">
            <v>ABBREVTo locate a dealer (B2B) or retailer (B2C), please visit http://www.hermanmiller.com/where-to-buy_x000D_
_x000D_
To purchase products from Herman Miller, please visit http://www.hermanmiller.com/store_x000D_
_x000D_
To find Herman Miller in your country or region, please vi...</v>
          </cell>
          <cell r="Z109" t="str">
            <v>NULL</v>
          </cell>
          <cell r="AB109" t="str">
            <v>https://www.facebook.com/HermanMiller?fref=ts</v>
          </cell>
          <cell r="AC109" t="str">
            <v>NULL</v>
          </cell>
          <cell r="AD109" t="str">
            <v>null</v>
          </cell>
          <cell r="AE109" t="str">
            <v>NULL</v>
          </cell>
          <cell r="AF109">
            <v>0</v>
          </cell>
          <cell r="AG109">
            <v>1</v>
          </cell>
        </row>
        <row r="110">
          <cell r="A110">
            <v>120</v>
          </cell>
          <cell r="B110">
            <v>109</v>
          </cell>
          <cell r="C110" t="str">
            <v>NULL</v>
          </cell>
          <cell r="D110" t="str">
            <v>NULL</v>
          </cell>
          <cell r="E110">
            <v>0</v>
          </cell>
          <cell r="F110" t="str">
            <v>NULL</v>
          </cell>
          <cell r="G110" t="str">
            <v>NULL</v>
          </cell>
          <cell r="H110" t="str">
            <v>NULL</v>
          </cell>
          <cell r="I110" t="str">
            <v>NULL</v>
          </cell>
          <cell r="J110">
            <v>1</v>
          </cell>
          <cell r="K110" t="str">
            <v>Company</v>
          </cell>
          <cell r="L110">
            <v>0</v>
          </cell>
          <cell r="M110">
            <v>0</v>
          </cell>
          <cell r="N110" t="str">
            <v>Texas Instruments</v>
          </cell>
          <cell r="O110" t="str">
            <v>null</v>
          </cell>
          <cell r="P110" t="str">
            <v>NULL</v>
          </cell>
          <cell r="Q110" t="str">
            <v>NULL</v>
          </cell>
          <cell r="R110" t="str">
            <v>Visit our websites... http://www.ti.com/ : http://e2e.ti.com/ : http://education.ti.com/ : http://ti.com/university : http://www.dlp.com/ : http://ti.com/store : http://designsomething.org/ :</v>
          </cell>
          <cell r="S110" t="str">
            <v>NULL</v>
          </cell>
          <cell r="T110" t="str">
            <v>NULL</v>
          </cell>
          <cell r="U110" t="str">
            <v>NULL</v>
          </cell>
          <cell r="V110">
            <v>234443101357</v>
          </cell>
          <cell r="W110" t="str">
            <v>NULL</v>
          </cell>
          <cell r="X110" t="str">
            <v>Texas Instruments has been innovating and impacting the world for nearly 80 years. Advancements include some of the most significant inventions of the 20th century including the first integrated circuit and the first handheld calculator.</v>
          </cell>
          <cell r="Y110" t="str">
            <v>NULL</v>
          </cell>
          <cell r="Z110" t="str">
            <v>NULL</v>
          </cell>
          <cell r="AB110" t="str">
            <v>https://www.facebook.com/texasinstruments?fref=ts</v>
          </cell>
          <cell r="AC110" t="str">
            <v>NULL</v>
          </cell>
          <cell r="AD110" t="str">
            <v>null</v>
          </cell>
          <cell r="AE110" t="str">
            <v>NULL</v>
          </cell>
          <cell r="AF110">
            <v>0</v>
          </cell>
          <cell r="AG110">
            <v>0</v>
          </cell>
        </row>
        <row r="111">
          <cell r="A111">
            <v>121</v>
          </cell>
          <cell r="B111">
            <v>110</v>
          </cell>
          <cell r="C111" t="str">
            <v>Our goal is to help you be healthier, get better and stay informed. Join us! Community guidelines: http://tinyurl.com/vumcpolicy</v>
          </cell>
          <cell r="D111" t="str">
            <v>NULL</v>
          </cell>
          <cell r="E111">
            <v>1</v>
          </cell>
          <cell r="F111" t="str">
            <v>NULL</v>
          </cell>
          <cell r="G111" t="str">
            <v>NULL</v>
          </cell>
          <cell r="H111" t="str">
            <v>NULL</v>
          </cell>
          <cell r="I111" t="str">
            <v>NULL</v>
          </cell>
          <cell r="J111">
            <v>1</v>
          </cell>
          <cell r="K111" t="str">
            <v>Health/Medical/Pharmacy</v>
          </cell>
          <cell r="L111">
            <v>156367</v>
          </cell>
          <cell r="M111">
            <v>0</v>
          </cell>
          <cell r="N111" t="str">
            <v>Vanderbilt University</v>
          </cell>
          <cell r="O111" t="str">
            <v>null</v>
          </cell>
          <cell r="P111" t="str">
            <v>NULL</v>
          </cell>
          <cell r="Q111" t="str">
            <v>NULL</v>
          </cell>
          <cell r="R111" t="str">
            <v>NULL</v>
          </cell>
          <cell r="S111" t="str">
            <v>1211 Medical Center Drãƒ»Nashville, Tennesseeãƒ»156,367 people checked in here</v>
          </cell>
          <cell r="T111" t="str">
            <v>NULL</v>
          </cell>
          <cell r="U111" t="str">
            <v>NULL</v>
          </cell>
          <cell r="V111">
            <v>99104920858</v>
          </cell>
          <cell r="W111" t="str">
            <v>NULL</v>
          </cell>
          <cell r="X111">
            <v>1874</v>
          </cell>
          <cell r="Y111" t="str">
            <v>ABBREVThis community is managed by our social media team (meet them here: http://www.vanderbilthealth.com/main/42230). This is a public forum. Use care in posting personal info about yourself or loved ones.  We do not allow and will delete postings tha...</v>
          </cell>
          <cell r="Z111" t="str">
            <v>NULL</v>
          </cell>
          <cell r="AB111" t="str">
            <v>https://www.facebook.com/VanderbiltHealth?fref=ts</v>
          </cell>
          <cell r="AC111" t="str">
            <v>NULL</v>
          </cell>
          <cell r="AD111" t="str">
            <v>null</v>
          </cell>
          <cell r="AE111" t="str">
            <v>NULL</v>
          </cell>
          <cell r="AF111">
            <v>0</v>
          </cell>
          <cell r="AG111">
            <v>0</v>
          </cell>
        </row>
        <row r="112">
          <cell r="A112">
            <v>122</v>
          </cell>
          <cell r="B112">
            <v>111</v>
          </cell>
          <cell r="C112" t="str">
            <v>Sherwin-Williams is your neighborhood paint store. Whether youâ€™re looking for color inspiration or expert  advice, weâ€™re here to help.</v>
          </cell>
          <cell r="D112" t="str">
            <v>NULL</v>
          </cell>
          <cell r="E112">
            <v>0</v>
          </cell>
          <cell r="F112" t="str">
            <v>NULL</v>
          </cell>
          <cell r="G112" t="str">
            <v>NULL</v>
          </cell>
          <cell r="H112" t="str">
            <v>NULL</v>
          </cell>
          <cell r="I112" t="str">
            <v>NULL</v>
          </cell>
          <cell r="J112">
            <v>1</v>
          </cell>
          <cell r="K112" t="str">
            <v>Product/Service</v>
          </cell>
          <cell r="L112">
            <v>0</v>
          </cell>
          <cell r="M112">
            <v>0</v>
          </cell>
          <cell r="N112" t="str">
            <v>Sherwin-Williams</v>
          </cell>
          <cell r="O112" t="str">
            <v>null</v>
          </cell>
          <cell r="P112" t="str">
            <v>NULL</v>
          </cell>
          <cell r="Q112" t="str">
            <v>NULL</v>
          </cell>
          <cell r="R112" t="str">
            <v>NULL</v>
          </cell>
          <cell r="S112" t="str">
            <v>NULL</v>
          </cell>
          <cell r="T112" t="str">
            <v>NULL</v>
          </cell>
          <cell r="U112" t="str">
            <v>NULL</v>
          </cell>
          <cell r="V112">
            <v>309180132920</v>
          </cell>
          <cell r="W112" t="str">
            <v>NULL</v>
          </cell>
          <cell r="X112">
            <v>1866</v>
          </cell>
          <cell r="Y112" t="str">
            <v>ABBREVThe Sherwin-Williams Company For Your Home Facebook Page is intended to be a fun space for you and other Sherwin-Williams fans. You can expect  color, style and dÃ©cor ideas and inspiration, as well as painting tips and the latest info on our prod...</v>
          </cell>
          <cell r="Z112" t="str">
            <v>NULL</v>
          </cell>
          <cell r="AB112" t="str">
            <v>https://www.facebook.com/SherwinWilliamsforYourHome?fref=ts</v>
          </cell>
          <cell r="AC112" t="str">
            <v>NULL</v>
          </cell>
          <cell r="AD112" t="str">
            <v>null</v>
          </cell>
          <cell r="AE112" t="str">
            <v>NULL</v>
          </cell>
          <cell r="AF112">
            <v>0</v>
          </cell>
          <cell r="AG112">
            <v>0</v>
          </cell>
        </row>
        <row r="113">
          <cell r="A113">
            <v>123</v>
          </cell>
          <cell r="B113">
            <v>112</v>
          </cell>
          <cell r="C113" t="str">
            <v>SRA provides education, professional development and the latest comprehensive information about research management to over 4,800 members.</v>
          </cell>
          <cell r="D113" t="str">
            <v>NULL</v>
          </cell>
          <cell r="E113">
            <v>0</v>
          </cell>
          <cell r="F113" t="str">
            <v>NULL</v>
          </cell>
          <cell r="G113" t="str">
            <v>NULL</v>
          </cell>
          <cell r="H113" t="str">
            <v>NULL</v>
          </cell>
          <cell r="I113" t="str">
            <v>NULL</v>
          </cell>
          <cell r="J113">
            <v>1</v>
          </cell>
          <cell r="K113" t="str">
            <v>Non-Profit Organization</v>
          </cell>
          <cell r="L113">
            <v>19</v>
          </cell>
          <cell r="M113">
            <v>0</v>
          </cell>
          <cell r="N113" t="str">
            <v>SRA International</v>
          </cell>
          <cell r="O113" t="str">
            <v>null</v>
          </cell>
          <cell r="P113" t="str">
            <v>NULL</v>
          </cell>
          <cell r="Q113" t="str">
            <v>NULL</v>
          </cell>
          <cell r="R113" t="str">
            <v>NULL</v>
          </cell>
          <cell r="S113" t="str">
            <v>1560 Wilson Blvd, Ste 310ãƒ»Arlington, Virginiaãƒ»19 people checked in here</v>
          </cell>
          <cell r="T113" t="str">
            <v>NULL</v>
          </cell>
          <cell r="U113" t="str">
            <v>NULL</v>
          </cell>
          <cell r="V113">
            <v>45726451297</v>
          </cell>
          <cell r="W113" t="str">
            <v>NULL</v>
          </cell>
          <cell r="X113">
            <v>1967</v>
          </cell>
          <cell r="Y113" t="str">
            <v>ABBREVTwitter: http://twitter.com/#!/SocietyRAIntl_x000D_
LinkedIn: http://www.linkedin.com/company/society-of-research-administrators-international?trk=cp_followed_name_society-of-research-administrators-international_x000D_
Flickr: https://www.flickr.com/photos/12...</v>
          </cell>
          <cell r="Z113" t="str">
            <v>NULL</v>
          </cell>
          <cell r="AB113" t="str">
            <v>https://www.facebook.com/SocResAdminINTL?fref=ts</v>
          </cell>
          <cell r="AC113" t="str">
            <v>NULL</v>
          </cell>
          <cell r="AD113" t="str">
            <v>null</v>
          </cell>
          <cell r="AE113" t="str">
            <v>NULL</v>
          </cell>
          <cell r="AF113">
            <v>0</v>
          </cell>
          <cell r="AG113">
            <v>0</v>
          </cell>
        </row>
        <row r="114">
          <cell r="A114">
            <v>124</v>
          </cell>
          <cell r="B114">
            <v>113</v>
          </cell>
          <cell r="C114" t="str">
            <v>David Weekley Homes is the largest privately owned home builder in America, operating in 22 markets across the nation. http://www.davidweekleyhomes.com</v>
          </cell>
          <cell r="D114" t="str">
            <v>NULL</v>
          </cell>
          <cell r="E114">
            <v>0</v>
          </cell>
          <cell r="F114" t="str">
            <v>NULL</v>
          </cell>
          <cell r="G114" t="str">
            <v>NULL</v>
          </cell>
          <cell r="H114" t="str">
            <v>NULL</v>
          </cell>
          <cell r="I114" t="str">
            <v>NULL</v>
          </cell>
          <cell r="J114">
            <v>1</v>
          </cell>
          <cell r="K114" t="str">
            <v>Product/Service</v>
          </cell>
          <cell r="L114">
            <v>35</v>
          </cell>
          <cell r="M114">
            <v>0</v>
          </cell>
          <cell r="N114" t="str">
            <v>David Weekley Homes</v>
          </cell>
          <cell r="O114" t="str">
            <v>null</v>
          </cell>
          <cell r="P114" t="str">
            <v>NULL</v>
          </cell>
          <cell r="Q114" t="str">
            <v>NULL</v>
          </cell>
          <cell r="R114" t="str">
            <v>ABBREVWe are home builders in the following real estate markets:_x000D_
â€¢Atlanta - http://www.davidweekleyhomes.com/new-homes/ga/atlanta_x000D_
â€¢Austin - http://www.davidweekleyhomes.com/new-homes/tx/austin_x000D_
â€¢Charleston - http://www.davidweekleyhomes.com/new-homes/sc...</v>
          </cell>
          <cell r="S114" t="str">
            <v>1111 North Post Oak Roadãƒ»Houston, Texasãƒ»35 people checked in here</v>
          </cell>
          <cell r="T114" t="str">
            <v>NULL</v>
          </cell>
          <cell r="U114" t="str">
            <v>NULL</v>
          </cell>
          <cell r="V114">
            <v>8146864018</v>
          </cell>
          <cell r="W114" t="str">
            <v>NULL</v>
          </cell>
          <cell r="X114" t="str">
            <v>NULL</v>
          </cell>
          <cell r="Y114" t="str">
            <v>NULL</v>
          </cell>
          <cell r="Z114" t="str">
            <v>NULL</v>
          </cell>
          <cell r="AB114" t="str">
            <v>https://www.facebook.com/DavidWeekleyHomes</v>
          </cell>
          <cell r="AC114" t="str">
            <v>NULL</v>
          </cell>
          <cell r="AD114" t="str">
            <v>null</v>
          </cell>
          <cell r="AE114" t="str">
            <v>NULL</v>
          </cell>
          <cell r="AF114">
            <v>0</v>
          </cell>
          <cell r="AG114">
            <v>0</v>
          </cell>
        </row>
        <row r="115">
          <cell r="A115">
            <v>126</v>
          </cell>
          <cell r="B115">
            <v>114</v>
          </cell>
          <cell r="C115" t="str">
            <v>ARI customizes innovative solutions that streamline fleet operations, help lower the cost of fleet ownership and create long-term value for customers. This is the official Facebook page of ARI.</v>
          </cell>
          <cell r="D115" t="str">
            <v>NULL</v>
          </cell>
          <cell r="E115">
            <v>1</v>
          </cell>
          <cell r="F115" t="str">
            <v>NULL</v>
          </cell>
          <cell r="G115" t="str">
            <v>NULL</v>
          </cell>
          <cell r="H115" t="str">
            <v>NULL</v>
          </cell>
          <cell r="I115" t="str">
            <v>NULL</v>
          </cell>
          <cell r="J115">
            <v>1</v>
          </cell>
          <cell r="K115" t="str">
            <v>Local Business</v>
          </cell>
          <cell r="L115">
            <v>904</v>
          </cell>
          <cell r="M115">
            <v>0</v>
          </cell>
          <cell r="N115" t="str">
            <v>ARI, Automotive Resources International</v>
          </cell>
          <cell r="O115" t="str">
            <v>null</v>
          </cell>
          <cell r="P115" t="str">
            <v>NULL</v>
          </cell>
          <cell r="Q115" t="str">
            <v>NULL</v>
          </cell>
          <cell r="R115" t="str">
            <v>ABBREVARI, a part of the Holman Automotive Group, is a global vehicle fleet management leader that drives the best results for each of its clientsâ€™ unique and complex needs by employing the industry's best fleet professionals, programs, and technology....</v>
          </cell>
          <cell r="S115" t="str">
            <v>4001 Leadenhall Rdãƒ»Mount Laurel, New Jerseyãƒ»904 people checked in here</v>
          </cell>
          <cell r="T115" t="str">
            <v>NULL</v>
          </cell>
          <cell r="U115" t="str">
            <v>NULL</v>
          </cell>
          <cell r="V115">
            <v>282991730710</v>
          </cell>
          <cell r="W115" t="str">
            <v>NULL</v>
          </cell>
          <cell r="X115" t="str">
            <v>NULL</v>
          </cell>
          <cell r="Y115" t="str">
            <v>Follow us on Twitter (https://twitter.com/ARIfleet) and join us on LinkedIn (http://www.linkedin.com/company/ari) as well as Facebook!</v>
          </cell>
          <cell r="Z115" t="str">
            <v>NULL</v>
          </cell>
          <cell r="AB115" t="str">
            <v>https://www.facebook.com/ARIFleet</v>
          </cell>
          <cell r="AC115" t="str">
            <v>NULL</v>
          </cell>
          <cell r="AD115" t="str">
            <v>null</v>
          </cell>
          <cell r="AE115" t="str">
            <v>NULL</v>
          </cell>
          <cell r="AF115">
            <v>0</v>
          </cell>
          <cell r="AG115">
            <v>0</v>
          </cell>
        </row>
        <row r="116">
          <cell r="A116">
            <v>127</v>
          </cell>
          <cell r="B116">
            <v>115</v>
          </cell>
          <cell r="C116" t="str">
            <v>WellStar Health System is a not-for-profit system recognized as a national leader in comprehensive care.</v>
          </cell>
          <cell r="D116" t="str">
            <v>NULL</v>
          </cell>
          <cell r="E116">
            <v>0</v>
          </cell>
          <cell r="F116" t="str">
            <v>NULL</v>
          </cell>
          <cell r="G116" t="str">
            <v>NULL</v>
          </cell>
          <cell r="H116" t="str">
            <v>NULL</v>
          </cell>
          <cell r="I116" t="str">
            <v>NULL</v>
          </cell>
          <cell r="J116">
            <v>1</v>
          </cell>
          <cell r="K116" t="str">
            <v>Non-Profit Organization</v>
          </cell>
          <cell r="L116">
            <v>691</v>
          </cell>
          <cell r="M116">
            <v>0</v>
          </cell>
          <cell r="N116" t="str">
            <v>WellStar Health System</v>
          </cell>
          <cell r="O116" t="str">
            <v>null</v>
          </cell>
          <cell r="P116" t="str">
            <v>NULL</v>
          </cell>
          <cell r="Q116" t="str">
            <v>NULL</v>
          </cell>
          <cell r="R116" t="str">
            <v>ABBREVStaying ahead of the curve in technology has enabled WellStar to be leaders in both the diagnosis and treatment of an extensive array of health conditions. Serving a population of more than one million residents of NW metropolitan Atlanta, WellSt...</v>
          </cell>
          <cell r="S116" t="str">
            <v>793 Sawyer Rdãƒ»Marietta, Georgiaãƒ»691 people checked in here</v>
          </cell>
          <cell r="T116" t="str">
            <v>NULL</v>
          </cell>
          <cell r="U116" t="str">
            <v>NULL</v>
          </cell>
          <cell r="V116">
            <v>94455639888</v>
          </cell>
          <cell r="W116" t="str">
            <v>NULL</v>
          </cell>
          <cell r="X116" t="str">
            <v>NULL</v>
          </cell>
          <cell r="Y116" t="str">
            <v>NULL</v>
          </cell>
          <cell r="Z116" t="str">
            <v>NULL</v>
          </cell>
          <cell r="AB116" t="str">
            <v>https://www.facebook.com/wellstarhealthsystem</v>
          </cell>
          <cell r="AC116" t="str">
            <v>NULL</v>
          </cell>
          <cell r="AD116" t="str">
            <v>null</v>
          </cell>
          <cell r="AE116" t="str">
            <v>NULL</v>
          </cell>
          <cell r="AF116">
            <v>0</v>
          </cell>
          <cell r="AG116">
            <v>0</v>
          </cell>
        </row>
        <row r="117">
          <cell r="A117">
            <v>129</v>
          </cell>
          <cell r="B117">
            <v>116</v>
          </cell>
          <cell r="C117" t="str">
            <v>www.creditacceptance.com                                  Credit Acceptance, a leader in subprime financing since 1972, provides dealers with the ability to say â€œYesâ€ to every customer regardless of their credit score.</v>
          </cell>
          <cell r="D117" t="str">
            <v>NULL</v>
          </cell>
          <cell r="E117">
            <v>0</v>
          </cell>
          <cell r="F117" t="str">
            <v>NULL</v>
          </cell>
          <cell r="G117" t="str">
            <v>NULL</v>
          </cell>
          <cell r="H117" t="str">
            <v>NULL</v>
          </cell>
          <cell r="I117" t="str">
            <v>NULL</v>
          </cell>
          <cell r="J117">
            <v>1</v>
          </cell>
          <cell r="K117" t="str">
            <v>Local Business</v>
          </cell>
          <cell r="L117">
            <v>972</v>
          </cell>
          <cell r="M117">
            <v>0</v>
          </cell>
          <cell r="N117" t="str">
            <v>Credit Acceptance</v>
          </cell>
          <cell r="O117" t="str">
            <v>null</v>
          </cell>
          <cell r="P117" t="str">
            <v>NULL</v>
          </cell>
          <cell r="Q117" t="str">
            <v>NULL</v>
          </cell>
          <cell r="R117" t="str">
            <v>ABBREVCredit Acceptance was founded in 1972 by Don Foss, one of the world's largest independent used car dealers in the 1970's and 1980's. Credit Acceptance is an indirect auto finance company, working with car dealers nationwide to enable them to sell...</v>
          </cell>
          <cell r="S117" t="str">
            <v>25505 W 12 Mile Rdãƒ»Southfield, Michiganãƒ»972 people checked in here</v>
          </cell>
          <cell r="T117" t="str">
            <v>NULL</v>
          </cell>
          <cell r="U117" t="str">
            <v>NULL</v>
          </cell>
          <cell r="V117">
            <v>168678439842388</v>
          </cell>
          <cell r="W117" t="str">
            <v>NULL</v>
          </cell>
          <cell r="X117" t="str">
            <v>NULL</v>
          </cell>
          <cell r="Y117" t="str">
            <v>ABBREVHeadquartered in Southfield, Michigan, with additional servicing centers in Southfield and Henderson, Nevada, Credit Acceptance is a rapidly growing and progressive Company that employs team members that demonstrate PRIDE (Positive, Respectful, I...</v>
          </cell>
          <cell r="Z117" t="str">
            <v>NULL</v>
          </cell>
          <cell r="AB117" t="str">
            <v>https://www.facebook.com/168678439842388</v>
          </cell>
          <cell r="AC117" t="str">
            <v>NULL</v>
          </cell>
          <cell r="AD117" t="str">
            <v>null</v>
          </cell>
          <cell r="AE117" t="str">
            <v>NULL</v>
          </cell>
          <cell r="AF117">
            <v>0</v>
          </cell>
          <cell r="AG117">
            <v>0</v>
          </cell>
        </row>
        <row r="118">
          <cell r="A118">
            <v>130</v>
          </cell>
          <cell r="B118">
            <v>117</v>
          </cell>
          <cell r="C118" t="str">
            <v>Make your mark. Improve lives. Join our official Facebook page</v>
          </cell>
          <cell r="D118" t="str">
            <v>NULL</v>
          </cell>
          <cell r="E118">
            <v>0</v>
          </cell>
          <cell r="F118" t="str">
            <v>NULL</v>
          </cell>
          <cell r="G118" t="str">
            <v>NULL</v>
          </cell>
          <cell r="H118" t="str">
            <v>NULL</v>
          </cell>
          <cell r="I118" t="str">
            <v>NULL</v>
          </cell>
          <cell r="J118">
            <v>1</v>
          </cell>
          <cell r="K118" t="str">
            <v>Biotechnology</v>
          </cell>
          <cell r="L118">
            <v>115</v>
          </cell>
          <cell r="M118">
            <v>0</v>
          </cell>
          <cell r="N118" t="str">
            <v>Roche Diagnostics</v>
          </cell>
          <cell r="O118" t="str">
            <v>null</v>
          </cell>
          <cell r="P118" t="str">
            <v>NULL</v>
          </cell>
          <cell r="Q118" t="str">
            <v>NULL</v>
          </cell>
          <cell r="R118" t="str">
            <v>ABBREVRoche was founded on October 1st, 1896. The founder, Fritz Hoffmann-La Roche, was among the first to recognize that the industrial manufacture of standardized medicines would be a major advance in the fight against disease._x000D_
From the very beginnin...</v>
          </cell>
          <cell r="S118" t="str">
            <v>Grenzacherstrasseãƒ»Basel, Switzerlandãƒ»115 people checked in here</v>
          </cell>
          <cell r="T118" t="str">
            <v>NULL</v>
          </cell>
          <cell r="U118" t="str">
            <v>NULL</v>
          </cell>
          <cell r="V118">
            <v>116286801731230</v>
          </cell>
          <cell r="W118" t="str">
            <v>NULL</v>
          </cell>
          <cell r="X118">
            <v>1896</v>
          </cell>
          <cell r="Y118" t="str">
            <v>NULL</v>
          </cell>
          <cell r="Z118" t="str">
            <v>NULL</v>
          </cell>
          <cell r="AB118" t="str">
            <v>https://www.facebook.com/RocheCareers?nr</v>
          </cell>
          <cell r="AC118" t="str">
            <v>NULL</v>
          </cell>
          <cell r="AD118" t="str">
            <v>null</v>
          </cell>
          <cell r="AE118" t="str">
            <v>For Germany: http://careers.roche.com/germany/de/impressum.html</v>
          </cell>
          <cell r="AF118">
            <v>1</v>
          </cell>
          <cell r="AG118">
            <v>0</v>
          </cell>
        </row>
        <row r="119">
          <cell r="A119">
            <v>131</v>
          </cell>
          <cell r="B119">
            <v>118</v>
          </cell>
          <cell r="C119" t="str">
            <v>One of the nation's premier planning and design consulting firms.</v>
          </cell>
          <cell r="D119" t="str">
            <v>NULL</v>
          </cell>
          <cell r="E119">
            <v>0</v>
          </cell>
          <cell r="F119" t="str">
            <v>NULL</v>
          </cell>
          <cell r="G119" t="str">
            <v>NULL</v>
          </cell>
          <cell r="H119" t="str">
            <v>NULL</v>
          </cell>
          <cell r="I119" t="str">
            <v>NULL</v>
          </cell>
          <cell r="J119">
            <v>1</v>
          </cell>
          <cell r="K119" t="str">
            <v>Engineering/Construction</v>
          </cell>
          <cell r="L119">
            <v>0</v>
          </cell>
          <cell r="M119">
            <v>0</v>
          </cell>
          <cell r="N119" t="str">
            <v>Kimley-Horn and Associates</v>
          </cell>
          <cell r="O119" t="str">
            <v>null</v>
          </cell>
          <cell r="P119" t="str">
            <v>NULL</v>
          </cell>
          <cell r="Q119" t="str">
            <v>NULL</v>
          </cell>
          <cell r="R119" t="str">
            <v>ABBREVKimley-Horn is one of the nationâ€™s premier planning and design consulting firms. With over 2,500 staff members in more than 80 offices, the firm offers full services in a wide range of disciplines: transportation, transit, technology, roadway and...</v>
          </cell>
          <cell r="S119" t="str">
            <v>NULL</v>
          </cell>
          <cell r="T119" t="str">
            <v>NULL</v>
          </cell>
          <cell r="U119" t="str">
            <v>NULL</v>
          </cell>
          <cell r="V119">
            <v>204703769542227</v>
          </cell>
          <cell r="W119" t="str">
            <v>NULL</v>
          </cell>
          <cell r="X119">
            <v>1967</v>
          </cell>
          <cell r="Y119" t="str">
            <v>NULL</v>
          </cell>
          <cell r="Z119" t="str">
            <v>NULL</v>
          </cell>
          <cell r="AB119" t="str">
            <v>https://www.facebook.com/KimleyHorn</v>
          </cell>
          <cell r="AC119" t="str">
            <v>NULL</v>
          </cell>
          <cell r="AD119" t="str">
            <v>null</v>
          </cell>
          <cell r="AE119" t="str">
            <v>NULL</v>
          </cell>
          <cell r="AF119">
            <v>0</v>
          </cell>
          <cell r="AG119">
            <v>0</v>
          </cell>
        </row>
        <row r="120">
          <cell r="A120">
            <v>132</v>
          </cell>
          <cell r="B120">
            <v>119</v>
          </cell>
          <cell r="C120" t="str">
            <v>Every day over 80,000 Mars Associates worldwide are putting our Principles into action to make a difference for people and the planet: http://mars.com/</v>
          </cell>
          <cell r="D120" t="str">
            <v>NULL</v>
          </cell>
          <cell r="E120">
            <v>0</v>
          </cell>
          <cell r="F120" t="str">
            <v>NULL</v>
          </cell>
          <cell r="G120" t="str">
            <v>NULL</v>
          </cell>
          <cell r="H120" t="str">
            <v>NULL</v>
          </cell>
          <cell r="I120" t="str">
            <v>NULL</v>
          </cell>
          <cell r="J120">
            <v>1</v>
          </cell>
          <cell r="K120" t="str">
            <v>Company</v>
          </cell>
          <cell r="L120">
            <v>0</v>
          </cell>
          <cell r="M120">
            <v>0</v>
          </cell>
          <cell r="N120" t="str">
            <v>Mars</v>
          </cell>
          <cell r="O120" t="str">
            <v>null</v>
          </cell>
          <cell r="P120" t="str">
            <v>NULL</v>
          </cell>
          <cell r="Q120" t="str">
            <v>NULL</v>
          </cell>
          <cell r="R120" t="str">
            <v>ABBREVThe Five Principles of Mars have kept us true to ourselves and to our commitment to treat others in ways that are consistent with those values. Having stood the test of time, these principles will continue, keeping us free to move quickly and pla...</v>
          </cell>
          <cell r="S120" t="str">
            <v>McLean, Virginia</v>
          </cell>
          <cell r="T120" t="str">
            <v>NULL</v>
          </cell>
          <cell r="U120" t="str">
            <v>NULL</v>
          </cell>
          <cell r="V120">
            <v>211095382256023</v>
          </cell>
          <cell r="W120" t="str">
            <v>NULL</v>
          </cell>
          <cell r="X120">
            <v>1911</v>
          </cell>
          <cell r="Y120" t="str">
            <v>NULL</v>
          </cell>
          <cell r="Z120" t="str">
            <v>NULL</v>
          </cell>
          <cell r="AB120" t="str">
            <v>https://www.facebook.com/Mars?fref=ts</v>
          </cell>
          <cell r="AC120">
            <v>302223413320931</v>
          </cell>
          <cell r="AD120" t="str">
            <v>null</v>
          </cell>
          <cell r="AE120" t="str">
            <v>ABBREVMARS FACEBOOK TERMS OF USE _x000D_
_x000D_
Welcome to the Mars, Incorporated Page on Facebook. Weâ€™re glad you are here and encourage you to share your comments, photos and videos. _x000D_
_x000D_
We look forward to engaging with you but ask that you respect other visitors b...</v>
          </cell>
          <cell r="AF120">
            <v>0</v>
          </cell>
          <cell r="AG120">
            <v>0</v>
          </cell>
        </row>
        <row r="121">
          <cell r="A121">
            <v>133</v>
          </cell>
          <cell r="B121">
            <v>120</v>
          </cell>
          <cell r="C121" t="str">
            <v>Discovery Communications is the leader in global entertainment reaching 3 billion cumulative subscribers in more than 220 countries &amp; territories.</v>
          </cell>
          <cell r="D121" t="str">
            <v>NULL</v>
          </cell>
          <cell r="E121">
            <v>0</v>
          </cell>
          <cell r="F121" t="str">
            <v>NULL</v>
          </cell>
          <cell r="G121" t="str">
            <v>NULL</v>
          </cell>
          <cell r="H121" t="str">
            <v>NULL</v>
          </cell>
          <cell r="I121" t="str">
            <v>NULL</v>
          </cell>
          <cell r="J121">
            <v>1</v>
          </cell>
          <cell r="K121" t="str">
            <v>Company</v>
          </cell>
          <cell r="L121">
            <v>7260</v>
          </cell>
          <cell r="M121">
            <v>0</v>
          </cell>
          <cell r="N121" t="str">
            <v>Discovery Communications</v>
          </cell>
          <cell r="O121" t="str">
            <v>null</v>
          </cell>
          <cell r="P121" t="str">
            <v>NULL</v>
          </cell>
          <cell r="Q121" t="str">
            <v>NULL</v>
          </cell>
          <cell r="R121" t="str">
            <v>ABBREVCommunity Policy:_x000D_
_x000D_
Visitors to the Discovery Communications Facebook page are encouraged to engage with us and each other; however, Discovery Communications reserves the right to remove comments or posts, without notice, that are:_x000D_
_x000D_
*Commercial pr...</v>
          </cell>
          <cell r="S121" t="str">
            <v>1 Discovery Plãƒ»Silver Spring, Marylandãƒ»7,260 people checked in here</v>
          </cell>
          <cell r="T121" t="str">
            <v>NULL</v>
          </cell>
          <cell r="U121" t="str">
            <v>NULL</v>
          </cell>
          <cell r="V121">
            <v>153549641890</v>
          </cell>
          <cell r="W121" t="str">
            <v>NULL</v>
          </cell>
          <cell r="X121">
            <v>1985</v>
          </cell>
          <cell r="Y121" t="str">
            <v>NULL</v>
          </cell>
          <cell r="Z121" t="str">
            <v>NULL</v>
          </cell>
          <cell r="AB121" t="str">
            <v>https://www.facebook.com/DiscoveryComm?fref=ts</v>
          </cell>
          <cell r="AC121" t="str">
            <v>NULL</v>
          </cell>
          <cell r="AD121" t="str">
            <v>null</v>
          </cell>
          <cell r="AE121" t="str">
            <v>NULL</v>
          </cell>
          <cell r="AF121">
            <v>0</v>
          </cell>
          <cell r="AG121">
            <v>0</v>
          </cell>
        </row>
        <row r="122">
          <cell r="A122">
            <v>134</v>
          </cell>
          <cell r="B122">
            <v>121</v>
          </cell>
          <cell r="C122" t="str">
            <v>NULL</v>
          </cell>
          <cell r="D122" t="str">
            <v>NULL</v>
          </cell>
          <cell r="E122">
            <v>0</v>
          </cell>
          <cell r="F122" t="str">
            <v>NULL</v>
          </cell>
          <cell r="G122" t="str">
            <v>NULL</v>
          </cell>
          <cell r="H122" t="str">
            <v>NULL</v>
          </cell>
          <cell r="I122" t="str">
            <v>NULL</v>
          </cell>
          <cell r="J122">
            <v>1</v>
          </cell>
          <cell r="K122" t="str">
            <v>Organization</v>
          </cell>
          <cell r="L122">
            <v>0</v>
          </cell>
          <cell r="M122">
            <v>1</v>
          </cell>
          <cell r="N122" t="str">
            <v>Arnold &amp; Porter</v>
          </cell>
          <cell r="O122" t="str">
            <v>null</v>
          </cell>
          <cell r="P122" t="str">
            <v>NULL</v>
          </cell>
          <cell r="Q122" t="str">
            <v>NULL</v>
          </cell>
          <cell r="R122" t="str">
            <v>ABBREVArnold &amp; Porter LLP is an international law firm based in Washington, D.C. Arnold &amp; Porter is well known for its trial, corporate, and antitrust work, and for its pro bono commitments. Founded in 1946, it is one of the largest law firms in the wo...</v>
          </cell>
          <cell r="S122" t="str">
            <v>NULL</v>
          </cell>
          <cell r="T122" t="str">
            <v>NULL</v>
          </cell>
          <cell r="U122" t="str">
            <v>NULL</v>
          </cell>
          <cell r="V122">
            <v>109389692412823</v>
          </cell>
          <cell r="W122" t="str">
            <v>NULL</v>
          </cell>
          <cell r="X122" t="str">
            <v>NULL</v>
          </cell>
          <cell r="Y122" t="str">
            <v>NULL</v>
          </cell>
          <cell r="Z122" t="str">
            <v>NULL</v>
          </cell>
          <cell r="AB122" t="str">
            <v>https://www.facebook.com/pages/Arnold-Porter/109389692412823</v>
          </cell>
          <cell r="AC122" t="str">
            <v>NULL</v>
          </cell>
          <cell r="AD122" t="str">
            <v>null</v>
          </cell>
          <cell r="AE122" t="str">
            <v>NULL</v>
          </cell>
          <cell r="AF122">
            <v>0</v>
          </cell>
          <cell r="AG122">
            <v>0</v>
          </cell>
        </row>
        <row r="123">
          <cell r="A123">
            <v>135</v>
          </cell>
          <cell r="B123">
            <v>122</v>
          </cell>
          <cell r="C123" t="str">
            <v>The Official Sheetz Facebook Page... Feel the Love!</v>
          </cell>
          <cell r="D123" t="str">
            <v>NULL</v>
          </cell>
          <cell r="E123">
            <v>0</v>
          </cell>
          <cell r="F123" t="str">
            <v>NULL</v>
          </cell>
          <cell r="G123" t="str">
            <v>NULL</v>
          </cell>
          <cell r="H123" t="str">
            <v>NULL</v>
          </cell>
          <cell r="I123" t="str">
            <v>NULL</v>
          </cell>
          <cell r="J123">
            <v>1</v>
          </cell>
          <cell r="K123" t="str">
            <v>Food/Beverages</v>
          </cell>
          <cell r="L123">
            <v>300676</v>
          </cell>
          <cell r="M123">
            <v>0</v>
          </cell>
          <cell r="N123" t="str">
            <v>Sheetz</v>
          </cell>
          <cell r="O123" t="str">
            <v>null</v>
          </cell>
          <cell r="P123" t="str">
            <v>NULL</v>
          </cell>
          <cell r="Q123" t="str">
            <v>NULL</v>
          </cell>
          <cell r="R123" t="str">
            <v>ABBREVHey Sheetz Freakz! Welcome to the party._x000D_
_x000D_
As your host, we have a few house rules that help us maintain a fun environment for our fans:_x000D_
_x000D_
- We love hearing from you! Send us your questions, photos, and feedback. We will do our very best to reply a...</v>
          </cell>
          <cell r="S123" t="str">
            <v>5700 6th Aveãƒ»Altoona, Pennsylvaniaãƒ»300,676 people checked in here</v>
          </cell>
          <cell r="T123" t="str">
            <v>NULL</v>
          </cell>
          <cell r="U123" t="str">
            <v>NULL</v>
          </cell>
          <cell r="V123">
            <v>21120170500</v>
          </cell>
          <cell r="W123" t="str">
            <v>NULL</v>
          </cell>
          <cell r="X123">
            <v>1952</v>
          </cell>
          <cell r="Y123" t="str">
            <v>NULL</v>
          </cell>
          <cell r="Z123" t="str">
            <v>NULL</v>
          </cell>
          <cell r="AB123" t="str">
            <v>https://www.facebook.com/sheetz?fref=ts</v>
          </cell>
          <cell r="AC123" t="str">
            <v>NULL</v>
          </cell>
          <cell r="AD123" t="str">
            <v>null</v>
          </cell>
          <cell r="AE123" t="str">
            <v>NULL</v>
          </cell>
          <cell r="AF123">
            <v>0</v>
          </cell>
          <cell r="AG123">
            <v>1</v>
          </cell>
        </row>
        <row r="124">
          <cell r="A124">
            <v>136</v>
          </cell>
          <cell r="B124">
            <v>123</v>
          </cell>
          <cell r="C124" t="str">
            <v>Join an award winning company!_x000D_
The Cheesecake Factory - one of Fortune Magazine's Top 100 employers now hiring!</v>
          </cell>
          <cell r="D124" t="str">
            <v>NULL</v>
          </cell>
          <cell r="E124">
            <v>0</v>
          </cell>
          <cell r="F124" t="str">
            <v>NULL</v>
          </cell>
          <cell r="G124" t="str">
            <v>NULL</v>
          </cell>
          <cell r="H124" t="str">
            <v>NULL</v>
          </cell>
          <cell r="I124" t="str">
            <v>NULL</v>
          </cell>
          <cell r="J124">
            <v>1</v>
          </cell>
          <cell r="K124" t="str">
            <v>Food/Beverages</v>
          </cell>
          <cell r="L124">
            <v>0</v>
          </cell>
          <cell r="M124">
            <v>0</v>
          </cell>
          <cell r="N124" t="str">
            <v>The Cheesecake Factory</v>
          </cell>
          <cell r="O124" t="str">
            <v>null</v>
          </cell>
          <cell r="P124" t="str">
            <v>NULL</v>
          </cell>
          <cell r="Q124" t="str">
            <v>NULL</v>
          </cell>
          <cell r="R124" t="str">
            <v>ABBREVThe Cheesecake Factory story begins in Detroit, Michigan in the 1940â€™s. Evelyn Overton found a recipe in the local newspaper that would inspire her â€œOriginalâ€ Cheesecake. Everyone loved her recipe so much that she decided to open a small Cheeseca...</v>
          </cell>
          <cell r="S124" t="str">
            <v>NULL</v>
          </cell>
          <cell r="T124" t="str">
            <v>NULL</v>
          </cell>
          <cell r="U124" t="str">
            <v>NULL</v>
          </cell>
          <cell r="V124">
            <v>341861972627674</v>
          </cell>
          <cell r="W124" t="str">
            <v>NULL</v>
          </cell>
          <cell r="X124" t="str">
            <v>NULL</v>
          </cell>
          <cell r="Y124" t="str">
            <v>NULL</v>
          </cell>
          <cell r="Z124" t="str">
            <v>NULL</v>
          </cell>
          <cell r="AB124" t="str">
            <v>https://www.facebook.com/cheesecakefactorycareers?fref=ts</v>
          </cell>
          <cell r="AC124" t="str">
            <v>NULL</v>
          </cell>
          <cell r="AD124" t="str">
            <v>null</v>
          </cell>
          <cell r="AE124" t="str">
            <v>NULL</v>
          </cell>
          <cell r="AF124">
            <v>1</v>
          </cell>
          <cell r="AG124">
            <v>0</v>
          </cell>
        </row>
        <row r="125">
          <cell r="A125">
            <v>137</v>
          </cell>
          <cell r="B125">
            <v>124</v>
          </cell>
          <cell r="C125" t="str">
            <v>NULL</v>
          </cell>
          <cell r="D125" t="str">
            <v>NULL</v>
          </cell>
          <cell r="E125">
            <v>0</v>
          </cell>
          <cell r="F125" t="str">
            <v>NULL</v>
          </cell>
          <cell r="G125" t="str">
            <v>NULL</v>
          </cell>
          <cell r="H125" t="str">
            <v>NULL</v>
          </cell>
          <cell r="I125" t="str">
            <v>NULL</v>
          </cell>
          <cell r="J125">
            <v>1</v>
          </cell>
          <cell r="K125" t="str">
            <v>Local Business</v>
          </cell>
          <cell r="L125">
            <v>0</v>
          </cell>
          <cell r="M125">
            <v>1</v>
          </cell>
          <cell r="N125" t="str">
            <v>Hyland Software</v>
          </cell>
          <cell r="O125" t="str">
            <v>null</v>
          </cell>
          <cell r="P125" t="str">
            <v>NULL</v>
          </cell>
          <cell r="Q125" t="str">
            <v>NULL</v>
          </cell>
          <cell r="R125" t="str">
            <v>ABBREVHyland Software Inc. is the developer of the enterprise content management (ECM) and process management software suite called OnBase. Applications of the suite are used in healthcare, financial institutions, insurance, government, higher educatio...</v>
          </cell>
          <cell r="S125" t="str">
            <v>NULL</v>
          </cell>
          <cell r="T125" t="str">
            <v>NULL</v>
          </cell>
          <cell r="U125" t="str">
            <v>NULL</v>
          </cell>
          <cell r="V125">
            <v>107824305912670</v>
          </cell>
          <cell r="W125" t="str">
            <v>NULL</v>
          </cell>
          <cell r="X125" t="str">
            <v>NULL</v>
          </cell>
          <cell r="Y125" t="str">
            <v>NULL</v>
          </cell>
          <cell r="Z125" t="str">
            <v>NULL</v>
          </cell>
          <cell r="AB125" t="str">
            <v>https://www.facebook.com/pages/Hyland-Software/107824305912670?fref=ts</v>
          </cell>
          <cell r="AC125" t="str">
            <v>NULL</v>
          </cell>
          <cell r="AD125" t="str">
            <v>null</v>
          </cell>
          <cell r="AE125" t="str">
            <v>NULL</v>
          </cell>
          <cell r="AF125">
            <v>0</v>
          </cell>
          <cell r="AG125">
            <v>0</v>
          </cell>
        </row>
        <row r="126">
          <cell r="A126">
            <v>138</v>
          </cell>
          <cell r="B126">
            <v>125</v>
          </cell>
          <cell r="C126" t="str">
            <v>YOU'LL play a part in HYATT Hospitality.  As a passionate member of the Hyatt team, you'll play an important role in extending the world's most generous welcome.</v>
          </cell>
          <cell r="D126" t="str">
            <v>NULL</v>
          </cell>
          <cell r="E126">
            <v>0</v>
          </cell>
          <cell r="F126" t="str">
            <v>NULL</v>
          </cell>
          <cell r="G126" t="str">
            <v>NULL</v>
          </cell>
          <cell r="H126" t="str">
            <v>NULL</v>
          </cell>
          <cell r="I126" t="str">
            <v>NULL</v>
          </cell>
          <cell r="J126">
            <v>1</v>
          </cell>
          <cell r="K126" t="str">
            <v>Travel/Leisure</v>
          </cell>
          <cell r="L126">
            <v>0</v>
          </cell>
          <cell r="M126">
            <v>0</v>
          </cell>
          <cell r="N126" t="str">
            <v>Hyatt Hotels</v>
          </cell>
          <cell r="O126" t="str">
            <v>null</v>
          </cell>
          <cell r="P126" t="str">
            <v>NULL</v>
          </cell>
          <cell r="Q126" t="str">
            <v>NULL</v>
          </cell>
          <cell r="R126" t="str">
            <v>NULL</v>
          </cell>
          <cell r="S126" t="str">
            <v>NULL</v>
          </cell>
          <cell r="T126" t="str">
            <v>NULL</v>
          </cell>
          <cell r="U126" t="str">
            <v>NULL</v>
          </cell>
          <cell r="V126">
            <v>26114710769</v>
          </cell>
          <cell r="W126" t="str">
            <v>NULL</v>
          </cell>
          <cell r="X126">
            <v>1957</v>
          </cell>
          <cell r="Y126" t="str">
            <v>NULL</v>
          </cell>
          <cell r="Z126" t="str">
            <v>NULL</v>
          </cell>
          <cell r="AB126" t="str">
            <v>https://www.facebook.com/hyattcareers?fref=ts</v>
          </cell>
          <cell r="AC126" t="str">
            <v>NULL</v>
          </cell>
          <cell r="AD126" t="str">
            <v>null</v>
          </cell>
          <cell r="AE126" t="str">
            <v>NULL</v>
          </cell>
          <cell r="AF126">
            <v>1</v>
          </cell>
          <cell r="AG126">
            <v>0</v>
          </cell>
        </row>
        <row r="127">
          <cell r="A127">
            <v>139</v>
          </cell>
          <cell r="B127">
            <v>126</v>
          </cell>
          <cell r="C127" t="str">
            <v>What began in 1884 with two hardworking brothers has grown into a Fortune 500 construction, mining and engineering powerhouse.</v>
          </cell>
          <cell r="D127" t="str">
            <v>NULL</v>
          </cell>
          <cell r="E127">
            <v>0</v>
          </cell>
          <cell r="F127" t="str">
            <v>NULL</v>
          </cell>
          <cell r="G127" t="str">
            <v>NULL</v>
          </cell>
          <cell r="H127" t="str">
            <v>NULL</v>
          </cell>
          <cell r="I127" t="str">
            <v>NULL</v>
          </cell>
          <cell r="J127">
            <v>1</v>
          </cell>
          <cell r="K127" t="str">
            <v>Company</v>
          </cell>
          <cell r="L127">
            <v>217</v>
          </cell>
          <cell r="M127">
            <v>0</v>
          </cell>
          <cell r="N127" t="str">
            <v>Kiewit Corporation</v>
          </cell>
          <cell r="O127" t="str">
            <v>null</v>
          </cell>
          <cell r="P127" t="str">
            <v>NULL</v>
          </cell>
          <cell r="Q127" t="str">
            <v>NULL</v>
          </cell>
          <cell r="R127" t="str">
            <v>ABBREVWhat began with two brothers and a dream has grown â€” nearly 130 years later â€” into one of the largest construction companies in North America. Throughout Kiewitâ€™s history, weâ€™ve built roads that connect the world, dug canals to carry water to thi...</v>
          </cell>
          <cell r="S127" t="str">
            <v>217 people checked in here</v>
          </cell>
          <cell r="T127" t="str">
            <v>NULL</v>
          </cell>
          <cell r="U127" t="str">
            <v>NULL</v>
          </cell>
          <cell r="V127">
            <v>210762462323361</v>
          </cell>
          <cell r="W127" t="str">
            <v>NULL</v>
          </cell>
          <cell r="X127">
            <v>1884</v>
          </cell>
          <cell r="Y127" t="str">
            <v>NULL</v>
          </cell>
          <cell r="Z127" t="str">
            <v>NULL</v>
          </cell>
          <cell r="AB127" t="str">
            <v>https://www.facebook.com/kiewit</v>
          </cell>
          <cell r="AC127" t="str">
            <v>NULL</v>
          </cell>
          <cell r="AD127" t="str">
            <v>null</v>
          </cell>
          <cell r="AE127" t="str">
            <v>NULL</v>
          </cell>
          <cell r="AF127">
            <v>0</v>
          </cell>
          <cell r="AG127">
            <v>1</v>
          </cell>
        </row>
        <row r="128">
          <cell r="A128">
            <v>140</v>
          </cell>
          <cell r="B128">
            <v>127</v>
          </cell>
          <cell r="C128" t="str">
            <v xml:space="preserve">Welcome to Cooley LLP's Facebook page.  </v>
          </cell>
          <cell r="D128" t="str">
            <v>NULL</v>
          </cell>
          <cell r="E128">
            <v>0</v>
          </cell>
          <cell r="F128" t="str">
            <v>NULL</v>
          </cell>
          <cell r="G128" t="str">
            <v>NULL</v>
          </cell>
          <cell r="H128" t="str">
            <v>NULL</v>
          </cell>
          <cell r="I128" t="str">
            <v>NULL</v>
          </cell>
          <cell r="J128">
            <v>1</v>
          </cell>
          <cell r="K128" t="str">
            <v>Legal/Law</v>
          </cell>
          <cell r="L128">
            <v>0</v>
          </cell>
          <cell r="M128">
            <v>0</v>
          </cell>
          <cell r="N128" t="str">
            <v>Cooley</v>
          </cell>
          <cell r="O128" t="str">
            <v>null</v>
          </cell>
          <cell r="P128" t="str">
            <v>NULL</v>
          </cell>
          <cell r="Q128" t="str">
            <v>NULL</v>
          </cell>
          <cell r="R128" t="str">
            <v>NULL</v>
          </cell>
          <cell r="S128" t="str">
            <v>NULL</v>
          </cell>
          <cell r="T128" t="str">
            <v>NULL</v>
          </cell>
          <cell r="U128" t="str">
            <v>NULL</v>
          </cell>
          <cell r="V128">
            <v>29631010782</v>
          </cell>
          <cell r="W128" t="str">
            <v>NULL</v>
          </cell>
          <cell r="X128">
            <v>1920</v>
          </cell>
          <cell r="Y128" t="str">
            <v>NULL</v>
          </cell>
          <cell r="Z128" t="str">
            <v>NULL</v>
          </cell>
          <cell r="AB128" t="str">
            <v>https://www.facebook.com/CooleyLLP?fref=ts</v>
          </cell>
          <cell r="AC128" t="str">
            <v>NULL</v>
          </cell>
          <cell r="AD128" t="str">
            <v>null</v>
          </cell>
          <cell r="AE128" t="str">
            <v>NULL</v>
          </cell>
          <cell r="AF128">
            <v>0</v>
          </cell>
          <cell r="AG128">
            <v>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ll dataset"/>
      <sheetName val="Instructions"/>
      <sheetName val="Data"/>
    </sheetNames>
    <sheetDataSet>
      <sheetData sheetId="0" refreshError="1">
        <row r="1">
          <cell r="B1" t="str">
            <v>Company</v>
          </cell>
          <cell r="C1" t="str">
            <v>Co ID</v>
          </cell>
        </row>
        <row r="2">
          <cell r="B2" t="str">
            <v>Google</v>
          </cell>
          <cell r="C2">
            <v>1</v>
          </cell>
        </row>
        <row r="3">
          <cell r="B3" t="str">
            <v>Boston Consulting Group</v>
          </cell>
          <cell r="C3">
            <v>2</v>
          </cell>
        </row>
        <row r="4">
          <cell r="B4" t="str">
            <v>SAS</v>
          </cell>
          <cell r="C4">
            <v>3</v>
          </cell>
        </row>
        <row r="5">
          <cell r="B5" t="str">
            <v>Wegmans Food Markets</v>
          </cell>
          <cell r="C5">
            <v>4</v>
          </cell>
        </row>
        <row r="6">
          <cell r="B6" t="str">
            <v>Edward Jones</v>
          </cell>
          <cell r="C6">
            <v>5</v>
          </cell>
        </row>
        <row r="7">
          <cell r="B7" t="str">
            <v>NetApp</v>
          </cell>
          <cell r="C7">
            <v>6</v>
          </cell>
        </row>
        <row r="8">
          <cell r="B8" t="str">
            <v>Camden Property Trust</v>
          </cell>
          <cell r="C8">
            <v>7</v>
          </cell>
        </row>
        <row r="9">
          <cell r="B9" t="str">
            <v>Recreational Equipment (REI)</v>
          </cell>
          <cell r="C9">
            <v>8</v>
          </cell>
        </row>
        <row r="10">
          <cell r="B10" t="str">
            <v>CHG Healthcare Services</v>
          </cell>
          <cell r="C10">
            <v>9</v>
          </cell>
        </row>
        <row r="11">
          <cell r="B11" t="str">
            <v>Quicken Loans</v>
          </cell>
          <cell r="C11">
            <v>10</v>
          </cell>
        </row>
        <row r="12">
          <cell r="B12" t="str">
            <v>Zappos.com</v>
          </cell>
          <cell r="C12">
            <v>11</v>
          </cell>
        </row>
        <row r="13">
          <cell r="B13" t="str">
            <v>Mercedes-Benz USA</v>
          </cell>
          <cell r="C13">
            <v>12</v>
          </cell>
        </row>
        <row r="14">
          <cell r="B14" t="str">
            <v>DPR Construction</v>
          </cell>
          <cell r="C14">
            <v>13</v>
          </cell>
        </row>
        <row r="15">
          <cell r="B15" t="str">
            <v>DreamWorks Animation SKG</v>
          </cell>
          <cell r="C15">
            <v>14</v>
          </cell>
        </row>
        <row r="16">
          <cell r="B16" t="str">
            <v>NuStar Energy</v>
          </cell>
          <cell r="C16">
            <v>15</v>
          </cell>
        </row>
        <row r="17">
          <cell r="B17" t="str">
            <v>Kimpton Hotels &amp; Restaurants</v>
          </cell>
          <cell r="C17">
            <v>16</v>
          </cell>
        </row>
        <row r="18">
          <cell r="B18" t="str">
            <v>JM Family Enterprises</v>
          </cell>
          <cell r="C18">
            <v>17</v>
          </cell>
        </row>
        <row r="19">
          <cell r="B19" t="str">
            <v>Chesapeake Energy</v>
          </cell>
          <cell r="C19">
            <v>18</v>
          </cell>
        </row>
        <row r="20">
          <cell r="B20" t="str">
            <v>Intuit</v>
          </cell>
          <cell r="C20">
            <v>19</v>
          </cell>
        </row>
        <row r="21">
          <cell r="B21" t="str">
            <v>USAA</v>
          </cell>
          <cell r="C21">
            <v>20</v>
          </cell>
        </row>
        <row r="22">
          <cell r="B22" t="str">
            <v>Robert W. Baird</v>
          </cell>
          <cell r="C22">
            <v>21</v>
          </cell>
        </row>
        <row r="23">
          <cell r="B23" t="str">
            <v>Container Store</v>
          </cell>
          <cell r="C23">
            <v>22</v>
          </cell>
        </row>
        <row r="24">
          <cell r="B24" t="str">
            <v>Qualcomm</v>
          </cell>
          <cell r="C24">
            <v>23</v>
          </cell>
        </row>
        <row r="25">
          <cell r="B25" t="str">
            <v>Alston &amp; Bird</v>
          </cell>
          <cell r="C25">
            <v>24</v>
          </cell>
        </row>
        <row r="26">
          <cell r="B26" t="str">
            <v>Ultimate Software</v>
          </cell>
          <cell r="C26">
            <v>25</v>
          </cell>
        </row>
        <row r="27">
          <cell r="B27" t="str">
            <v>Burns &amp; McDonnell</v>
          </cell>
          <cell r="C27">
            <v>26</v>
          </cell>
        </row>
        <row r="28">
          <cell r="B28" t="str">
            <v>Salesforce.com</v>
          </cell>
          <cell r="C28">
            <v>27</v>
          </cell>
        </row>
        <row r="29">
          <cell r="B29" t="str">
            <v>Devon Energy</v>
          </cell>
          <cell r="C29">
            <v>28</v>
          </cell>
        </row>
        <row r="30">
          <cell r="B30" t="str">
            <v>PCL Construction Enterprises</v>
          </cell>
          <cell r="C30">
            <v>29</v>
          </cell>
        </row>
        <row r="31">
          <cell r="B31" t="str">
            <v>Bingham McCutchen</v>
          </cell>
          <cell r="C31">
            <v>30</v>
          </cell>
        </row>
        <row r="32">
          <cell r="B32" t="str">
            <v>Scottrade</v>
          </cell>
          <cell r="C32">
            <v>31</v>
          </cell>
        </row>
        <row r="33">
          <cell r="B33" t="str">
            <v>Whole Foods Market</v>
          </cell>
          <cell r="C33">
            <v>32</v>
          </cell>
        </row>
        <row r="34">
          <cell r="B34" t="str">
            <v>Goldman Sachs</v>
          </cell>
          <cell r="C34">
            <v>33</v>
          </cell>
        </row>
        <row r="35">
          <cell r="B35" t="str">
            <v>Nugget Market</v>
          </cell>
          <cell r="C35">
            <v>34</v>
          </cell>
        </row>
        <row r="36">
          <cell r="B36" t="str">
            <v>Millennium: The Takeda Oncology Company</v>
          </cell>
          <cell r="C36">
            <v>35</v>
          </cell>
        </row>
        <row r="37">
          <cell r="B37" t="str">
            <v>Southern Ohio Medical Center</v>
          </cell>
          <cell r="C37">
            <v>36</v>
          </cell>
        </row>
        <row r="38">
          <cell r="B38" t="str">
            <v>Plante Moran</v>
          </cell>
          <cell r="C38">
            <v>37</v>
          </cell>
        </row>
        <row r="39">
          <cell r="B39" t="str">
            <v>W. L. Gore &amp; Associates</v>
          </cell>
          <cell r="C39">
            <v>38</v>
          </cell>
        </row>
        <row r="40">
          <cell r="B40" t="str">
            <v>St. Jude Children's Research Hospital</v>
          </cell>
          <cell r="C40">
            <v>39</v>
          </cell>
        </row>
        <row r="41">
          <cell r="B41" t="str">
            <v>SVB Financial Group</v>
          </cell>
          <cell r="C41">
            <v>40</v>
          </cell>
        </row>
        <row r="42">
          <cell r="B42" t="str">
            <v>Adobe</v>
          </cell>
          <cell r="C42">
            <v>41</v>
          </cell>
        </row>
        <row r="43">
          <cell r="B43" t="str">
            <v>Baptist Health South Florida</v>
          </cell>
          <cell r="C43">
            <v>42</v>
          </cell>
        </row>
        <row r="44">
          <cell r="B44" t="str">
            <v>Novo Nordisk</v>
          </cell>
          <cell r="C44">
            <v>43</v>
          </cell>
        </row>
        <row r="45">
          <cell r="B45" t="str">
            <v>Balfour Beatty Construction</v>
          </cell>
          <cell r="C45">
            <v>44</v>
          </cell>
        </row>
        <row r="46">
          <cell r="B46" t="str">
            <v>National Instruments</v>
          </cell>
          <cell r="C46">
            <v>45</v>
          </cell>
        </row>
        <row r="47">
          <cell r="B47" t="str">
            <v>Intel</v>
          </cell>
          <cell r="C47">
            <v>46</v>
          </cell>
        </row>
        <row r="48">
          <cell r="B48" t="str">
            <v>American Fidelity Assurance</v>
          </cell>
          <cell r="C48">
            <v>47</v>
          </cell>
        </row>
        <row r="49">
          <cell r="B49" t="str">
            <v>PricewaterhouseCoopers</v>
          </cell>
          <cell r="C49">
            <v>48</v>
          </cell>
        </row>
        <row r="50">
          <cell r="B50" t="str">
            <v>Children's Healthcare of Atlanta</v>
          </cell>
          <cell r="C50">
            <v>49</v>
          </cell>
        </row>
        <row r="51">
          <cell r="B51" t="str">
            <v>World Wide Technology</v>
          </cell>
          <cell r="C51">
            <v>50</v>
          </cell>
        </row>
        <row r="52">
          <cell r="B52" t="str">
            <v>Allianz Life Insurance</v>
          </cell>
          <cell r="C52">
            <v>51</v>
          </cell>
        </row>
        <row r="53">
          <cell r="B53" t="str">
            <v>Autodesk</v>
          </cell>
          <cell r="C53">
            <v>52</v>
          </cell>
        </row>
        <row r="54">
          <cell r="B54" t="str">
            <v>Methodist Hospital System</v>
          </cell>
          <cell r="C54">
            <v>53</v>
          </cell>
        </row>
        <row r="55">
          <cell r="B55" t="str">
            <v>Baker Donelson</v>
          </cell>
          <cell r="C55">
            <v>54</v>
          </cell>
        </row>
        <row r="56">
          <cell r="B56" t="str">
            <v>Men's Wearhouse</v>
          </cell>
          <cell r="C56">
            <v>55</v>
          </cell>
        </row>
        <row r="57">
          <cell r="B57" t="str">
            <v>Scripps Health</v>
          </cell>
          <cell r="C57">
            <v>56</v>
          </cell>
        </row>
        <row r="58">
          <cell r="B58" t="str">
            <v>Marriott International</v>
          </cell>
          <cell r="C58">
            <v>57</v>
          </cell>
        </row>
        <row r="59">
          <cell r="B59" t="str">
            <v>Perkins Coie</v>
          </cell>
          <cell r="C59">
            <v>58</v>
          </cell>
        </row>
        <row r="60">
          <cell r="B60" t="str">
            <v>Ernst &amp; Young</v>
          </cell>
          <cell r="C60">
            <v>59</v>
          </cell>
        </row>
        <row r="61">
          <cell r="B61" t="str">
            <v>American Express</v>
          </cell>
          <cell r="C61">
            <v>60</v>
          </cell>
        </row>
        <row r="62">
          <cell r="B62" t="str">
            <v>Nordstrom</v>
          </cell>
          <cell r="C62">
            <v>61</v>
          </cell>
        </row>
        <row r="63">
          <cell r="B63" t="str">
            <v>Build-A-Bear Workshop</v>
          </cell>
          <cell r="C63">
            <v>62</v>
          </cell>
        </row>
        <row r="64">
          <cell r="B64" t="str">
            <v>General Mills</v>
          </cell>
          <cell r="C64">
            <v>63</v>
          </cell>
        </row>
        <row r="65">
          <cell r="B65" t="str">
            <v>TDIndustries</v>
          </cell>
          <cell r="C65">
            <v>64</v>
          </cell>
        </row>
        <row r="66">
          <cell r="B66" t="str">
            <v>Atlantic Health</v>
          </cell>
          <cell r="C66">
            <v>65</v>
          </cell>
        </row>
        <row r="67">
          <cell r="B67" t="str">
            <v>QuikTrip</v>
          </cell>
          <cell r="C67">
            <v>66</v>
          </cell>
        </row>
        <row r="68">
          <cell r="B68" t="str">
            <v>Deloitte</v>
          </cell>
          <cell r="C68">
            <v>67</v>
          </cell>
        </row>
        <row r="69">
          <cell r="B69" t="str">
            <v>Genentech</v>
          </cell>
          <cell r="C69">
            <v>68</v>
          </cell>
        </row>
        <row r="70">
          <cell r="B70" t="str">
            <v>Umpqua Bank</v>
          </cell>
          <cell r="C70">
            <v>69</v>
          </cell>
        </row>
        <row r="71">
          <cell r="B71" t="str">
            <v>Teach For America</v>
          </cell>
          <cell r="C71">
            <v>70</v>
          </cell>
        </row>
        <row r="72">
          <cell r="B72" t="str">
            <v>Mayo Clinic</v>
          </cell>
          <cell r="C72">
            <v>71</v>
          </cell>
        </row>
        <row r="73">
          <cell r="B73" t="str">
            <v>EOG Resources</v>
          </cell>
          <cell r="C73">
            <v>72</v>
          </cell>
        </row>
        <row r="74">
          <cell r="B74" t="str">
            <v>Starbucks</v>
          </cell>
          <cell r="C74">
            <v>73</v>
          </cell>
        </row>
        <row r="75">
          <cell r="B75" t="str">
            <v>Rackspace Hosting</v>
          </cell>
          <cell r="C75">
            <v>74</v>
          </cell>
        </row>
        <row r="76">
          <cell r="B76" t="str">
            <v>FactSet Research Systems</v>
          </cell>
          <cell r="C76">
            <v>75</v>
          </cell>
        </row>
        <row r="77">
          <cell r="B77" t="str">
            <v>Microsoft</v>
          </cell>
          <cell r="C77">
            <v>76</v>
          </cell>
        </row>
        <row r="78">
          <cell r="B78" t="str">
            <v>Aflac</v>
          </cell>
          <cell r="C78">
            <v>77</v>
          </cell>
        </row>
        <row r="79">
          <cell r="B79" t="str">
            <v>Publix Super Markets</v>
          </cell>
          <cell r="C79">
            <v>78</v>
          </cell>
        </row>
        <row r="80">
          <cell r="B80" t="str">
            <v>Mattel</v>
          </cell>
          <cell r="C80">
            <v>79</v>
          </cell>
        </row>
        <row r="81">
          <cell r="B81" t="str">
            <v>Stryker</v>
          </cell>
          <cell r="C81">
            <v>80</v>
          </cell>
        </row>
        <row r="82">
          <cell r="B82" t="str">
            <v>SRC/SRCTec</v>
          </cell>
          <cell r="C82">
            <v>81</v>
          </cell>
        </row>
        <row r="83">
          <cell r="B83" t="str">
            <v>Hasbro</v>
          </cell>
          <cell r="C83">
            <v>82</v>
          </cell>
        </row>
        <row r="84">
          <cell r="B84" t="str">
            <v>Bright Horizons Family Solutions</v>
          </cell>
          <cell r="C84">
            <v>83</v>
          </cell>
        </row>
        <row r="85">
          <cell r="B85" t="str">
            <v>Booz Allen Hamilton</v>
          </cell>
          <cell r="C85">
            <v>84</v>
          </cell>
        </row>
        <row r="86">
          <cell r="B86" t="str">
            <v>Hitachi Data Systems</v>
          </cell>
          <cell r="C86">
            <v>85</v>
          </cell>
        </row>
        <row r="87">
          <cell r="B87" t="str">
            <v>The Everett Clinic</v>
          </cell>
          <cell r="C87">
            <v>86</v>
          </cell>
        </row>
        <row r="88">
          <cell r="B88" t="str">
            <v>OhioHealth</v>
          </cell>
          <cell r="C88">
            <v>87</v>
          </cell>
        </row>
        <row r="89">
          <cell r="B89" t="str">
            <v>Morningstar</v>
          </cell>
          <cell r="C89">
            <v>88</v>
          </cell>
        </row>
        <row r="90">
          <cell r="B90" t="str">
            <v>Cisco</v>
          </cell>
          <cell r="C90">
            <v>89</v>
          </cell>
        </row>
        <row r="91">
          <cell r="B91" t="str">
            <v>CarMax</v>
          </cell>
          <cell r="C91">
            <v>90</v>
          </cell>
        </row>
        <row r="92">
          <cell r="B92" t="str">
            <v>Accenture</v>
          </cell>
          <cell r="C92">
            <v>91</v>
          </cell>
        </row>
        <row r="93">
          <cell r="B93" t="str">
            <v>GoDaddy.com</v>
          </cell>
          <cell r="C93">
            <v>92</v>
          </cell>
        </row>
        <row r="94">
          <cell r="B94" t="str">
            <v>KPMG</v>
          </cell>
          <cell r="C94">
            <v>93</v>
          </cell>
        </row>
        <row r="95">
          <cell r="B95" t="str">
            <v>Navy Federal Credit Union</v>
          </cell>
          <cell r="C95">
            <v>94</v>
          </cell>
        </row>
        <row r="96">
          <cell r="B96" t="str">
            <v>Meridian Health</v>
          </cell>
          <cell r="C96">
            <v>95</v>
          </cell>
        </row>
        <row r="97">
          <cell r="B97" t="str">
            <v>Schweitzer Engineering Labs</v>
          </cell>
          <cell r="C97">
            <v>96</v>
          </cell>
        </row>
        <row r="98">
          <cell r="B98" t="str">
            <v>Capital One</v>
          </cell>
          <cell r="C98">
            <v>97</v>
          </cell>
        </row>
        <row r="99">
          <cell r="B99" t="str">
            <v>Darden Restaurants</v>
          </cell>
          <cell r="C99">
            <v>98</v>
          </cell>
        </row>
        <row r="100">
          <cell r="B100" t="str">
            <v>Intercontinental Hotels Group</v>
          </cell>
          <cell r="C100">
            <v>99</v>
          </cell>
        </row>
        <row r="101">
          <cell r="B101" t="str">
            <v>Stew Leonard's</v>
          </cell>
          <cell r="C101">
            <v>100</v>
          </cell>
        </row>
        <row r="102">
          <cell r="B102" t="str">
            <v>Shared Technologies</v>
          </cell>
          <cell r="C102">
            <v>101</v>
          </cell>
        </row>
        <row r="103">
          <cell r="B103" t="str">
            <v>Johnson Financial Group</v>
          </cell>
          <cell r="C103">
            <v>102</v>
          </cell>
        </row>
        <row r="104">
          <cell r="B104" t="str">
            <v>Four Seasons Hotels</v>
          </cell>
          <cell r="C104">
            <v>103</v>
          </cell>
        </row>
        <row r="105">
          <cell r="B105" t="str">
            <v>S.C. Johnson &amp; Son</v>
          </cell>
          <cell r="C105">
            <v>104</v>
          </cell>
        </row>
        <row r="106">
          <cell r="B106" t="str">
            <v>Arkansas Children's Hospital</v>
          </cell>
          <cell r="C106">
            <v>105</v>
          </cell>
        </row>
        <row r="107">
          <cell r="B107" t="str">
            <v>Gilbane</v>
          </cell>
          <cell r="C107">
            <v>106</v>
          </cell>
        </row>
        <row r="108">
          <cell r="B108" t="str">
            <v>Brocade Communications Systems</v>
          </cell>
          <cell r="C108">
            <v>107</v>
          </cell>
        </row>
        <row r="109">
          <cell r="B109" t="str">
            <v>CH2M Hill</v>
          </cell>
          <cell r="C109">
            <v>108</v>
          </cell>
        </row>
        <row r="110">
          <cell r="B110" t="str">
            <v>J. M. Smucker</v>
          </cell>
          <cell r="C110">
            <v>109</v>
          </cell>
        </row>
        <row r="111">
          <cell r="B111" t="str">
            <v>Aéropostale</v>
          </cell>
          <cell r="C111">
            <v>110</v>
          </cell>
        </row>
        <row r="112">
          <cell r="B112" t="str">
            <v>MITRE</v>
          </cell>
          <cell r="C112">
            <v>111</v>
          </cell>
        </row>
        <row r="113">
          <cell r="B113" t="str">
            <v>Grainger</v>
          </cell>
          <cell r="C113">
            <v>112</v>
          </cell>
        </row>
        <row r="114">
          <cell r="B114" t="str">
            <v>Colgate-Palmolive</v>
          </cell>
          <cell r="C114">
            <v>113</v>
          </cell>
        </row>
        <row r="115">
          <cell r="B115" t="str">
            <v>Winchester Hospital</v>
          </cell>
          <cell r="C115">
            <v>114</v>
          </cell>
        </row>
        <row r="116">
          <cell r="B116" t="str">
            <v>Monsanto</v>
          </cell>
          <cell r="C116">
            <v>115</v>
          </cell>
        </row>
        <row r="117">
          <cell r="B117" t="str">
            <v>FedEx</v>
          </cell>
          <cell r="C117">
            <v>116</v>
          </cell>
        </row>
        <row r="118">
          <cell r="B118" t="str">
            <v>Orrick Herrington &amp; Sutcliffe</v>
          </cell>
          <cell r="C118">
            <v>117</v>
          </cell>
        </row>
        <row r="119">
          <cell r="B119" t="str">
            <v>LifeBridge Health</v>
          </cell>
          <cell r="C119">
            <v>118</v>
          </cell>
        </row>
        <row r="120">
          <cell r="B120" t="str">
            <v>Herman Miller</v>
          </cell>
          <cell r="C120">
            <v>119</v>
          </cell>
        </row>
        <row r="121">
          <cell r="B121" t="str">
            <v>Texas Instruments</v>
          </cell>
          <cell r="C121">
            <v>120</v>
          </cell>
        </row>
        <row r="122">
          <cell r="B122" t="str">
            <v>Vanderbilt University</v>
          </cell>
          <cell r="C122">
            <v>121</v>
          </cell>
        </row>
        <row r="123">
          <cell r="B123" t="str">
            <v>Sherwin-Williams</v>
          </cell>
          <cell r="C123">
            <v>122</v>
          </cell>
        </row>
        <row r="124">
          <cell r="B124" t="str">
            <v>SRA International</v>
          </cell>
          <cell r="C124">
            <v>123</v>
          </cell>
        </row>
        <row r="125">
          <cell r="B125" t="str">
            <v>David Weekley Homes</v>
          </cell>
          <cell r="C125">
            <v>124</v>
          </cell>
        </row>
        <row r="126">
          <cell r="B126" t="str">
            <v>Hilcorp</v>
          </cell>
          <cell r="C126">
            <v>125</v>
          </cell>
        </row>
        <row r="127">
          <cell r="B127" t="str">
            <v>ARI, Automotive Resources International</v>
          </cell>
          <cell r="C127">
            <v>126</v>
          </cell>
        </row>
        <row r="128">
          <cell r="B128" t="str">
            <v>WellStar Health System</v>
          </cell>
          <cell r="C128">
            <v>127</v>
          </cell>
        </row>
        <row r="129">
          <cell r="B129" t="str">
            <v>TEKsystems</v>
          </cell>
          <cell r="C129">
            <v>128</v>
          </cell>
        </row>
        <row r="130">
          <cell r="B130" t="str">
            <v>Credit Acceptance</v>
          </cell>
          <cell r="C130">
            <v>129</v>
          </cell>
        </row>
        <row r="131">
          <cell r="B131" t="str">
            <v>Roche Diagnostics</v>
          </cell>
          <cell r="C131">
            <v>130</v>
          </cell>
        </row>
        <row r="132">
          <cell r="B132" t="str">
            <v>Kimley-Horn and Associates</v>
          </cell>
          <cell r="C132">
            <v>131</v>
          </cell>
        </row>
        <row r="133">
          <cell r="B133" t="str">
            <v>Mars</v>
          </cell>
          <cell r="C133">
            <v>132</v>
          </cell>
        </row>
        <row r="134">
          <cell r="B134" t="str">
            <v>Discovery Communications</v>
          </cell>
          <cell r="C134">
            <v>133</v>
          </cell>
        </row>
        <row r="135">
          <cell r="B135" t="str">
            <v>Arnold &amp; Porter</v>
          </cell>
          <cell r="C135">
            <v>134</v>
          </cell>
        </row>
        <row r="136">
          <cell r="B136" t="str">
            <v>Sheetz</v>
          </cell>
          <cell r="C136">
            <v>135</v>
          </cell>
        </row>
        <row r="137">
          <cell r="B137" t="str">
            <v>The Cheesecake Factory</v>
          </cell>
          <cell r="C137">
            <v>136</v>
          </cell>
        </row>
        <row r="138">
          <cell r="B138" t="str">
            <v>Hyland Software</v>
          </cell>
          <cell r="C138">
            <v>137</v>
          </cell>
        </row>
        <row r="139">
          <cell r="B139" t="str">
            <v>Hyatt Hotels</v>
          </cell>
          <cell r="C139">
            <v>138</v>
          </cell>
        </row>
        <row r="140">
          <cell r="B140" t="str">
            <v>Kiewit Corporation</v>
          </cell>
          <cell r="C140">
            <v>139</v>
          </cell>
        </row>
        <row r="141">
          <cell r="B141" t="str">
            <v>Cooley</v>
          </cell>
          <cell r="C141">
            <v>140</v>
          </cell>
        </row>
        <row r="142">
          <cell r="B142" t="str">
            <v>Rothstein Kass</v>
          </cell>
          <cell r="C142">
            <v>141</v>
          </cell>
        </row>
      </sheetData>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facebook.com/pmcareers?fref=t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R216"/>
  <sheetViews>
    <sheetView zoomScaleNormal="100" workbookViewId="0">
      <pane xSplit="2" ySplit="4" topLeftCell="C168" activePane="bottomRight" state="frozen"/>
      <selection pane="topRight" activeCell="C1" sqref="C1"/>
      <selection pane="bottomLeft" activeCell="A5" sqref="A5"/>
      <selection pane="bottomRight" activeCell="B176" sqref="B176"/>
    </sheetView>
  </sheetViews>
  <sheetFormatPr defaultRowHeight="15" x14ac:dyDescent="0.25"/>
  <cols>
    <col min="1" max="1" width="5.5703125" bestFit="1" customWidth="1"/>
    <col min="2" max="2" width="28.85546875" customWidth="1"/>
    <col min="4" max="4" width="16.5703125" customWidth="1"/>
    <col min="5" max="5" width="12.140625" style="15" customWidth="1"/>
    <col min="6" max="6" width="8.7109375" style="15" customWidth="1"/>
    <col min="7" max="7" width="8.7109375" style="17" customWidth="1"/>
    <col min="8" max="8" width="8.7109375" style="15" customWidth="1"/>
    <col min="9" max="9" width="12.140625" style="15" customWidth="1"/>
    <col min="10" max="10" width="8" style="15" customWidth="1"/>
    <col min="11" max="11" width="11" style="17" customWidth="1"/>
    <col min="12" max="12" width="7" style="15" customWidth="1"/>
    <col min="13" max="13" width="17" style="15" customWidth="1"/>
    <col min="14" max="14" width="10.140625" style="15" customWidth="1"/>
    <col min="15" max="15" width="10.140625" style="17" customWidth="1"/>
    <col min="16" max="16" width="10.140625" style="15" customWidth="1"/>
    <col min="17" max="17" width="9.140625" customWidth="1"/>
    <col min="18" max="18" width="5.85546875" style="11" customWidth="1"/>
    <col min="19" max="20" width="5.28515625" style="19" customWidth="1"/>
    <col min="21" max="25" width="5.28515625" customWidth="1"/>
    <col min="26" max="26" width="12.140625" style="26" customWidth="1"/>
    <col min="27" max="27" width="12.140625" customWidth="1"/>
    <col min="28" max="29" width="11.28515625" style="4" customWidth="1"/>
    <col min="30" max="34" width="11.28515625" customWidth="1"/>
    <col min="35" max="35" width="11.28515625" style="12" customWidth="1"/>
    <col min="36" max="37" width="10.28515625" style="20" customWidth="1"/>
    <col min="38" max="42" width="10.7109375" customWidth="1"/>
    <col min="43" max="44" width="9.140625" customWidth="1"/>
    <col min="45" max="45" width="8.7109375" style="27" bestFit="1" customWidth="1"/>
    <col min="46" max="53" width="8" style="27" bestFit="1" customWidth="1"/>
    <col min="54" max="61" width="9" style="27" bestFit="1" customWidth="1"/>
    <col min="62" max="62" width="10.5703125" style="27" bestFit="1" customWidth="1"/>
    <col min="63" max="63" width="8.85546875" style="27" bestFit="1" customWidth="1"/>
    <col min="64" max="67" width="9" style="27" bestFit="1" customWidth="1"/>
    <col min="68" max="69" width="8.85546875" style="27" bestFit="1" customWidth="1"/>
    <col min="70" max="70" width="9" style="27" bestFit="1" customWidth="1"/>
    <col min="71" max="71" width="8.85546875" style="27" bestFit="1" customWidth="1"/>
    <col min="72" max="74" width="10" customWidth="1"/>
    <col min="75" max="75" width="10" style="26" customWidth="1"/>
    <col min="76" max="80" width="10" customWidth="1"/>
    <col min="81" max="81" width="9.42578125" customWidth="1"/>
    <col min="82" max="82" width="9.28515625" style="26" customWidth="1"/>
    <col min="83" max="87" width="9.140625" customWidth="1"/>
    <col min="88" max="88" width="8" customWidth="1"/>
    <col min="89" max="90" width="9.140625" customWidth="1"/>
    <col min="91" max="91" width="9.28515625" style="26" customWidth="1"/>
    <col min="92" max="99" width="9.140625" customWidth="1"/>
    <col min="100" max="100" width="9.5703125" style="26" customWidth="1"/>
    <col min="101" max="101" width="9.5703125" customWidth="1"/>
    <col min="102" max="103" width="10.5703125" customWidth="1"/>
    <col min="104" max="104" width="9.5703125" customWidth="1"/>
    <col min="105" max="105" width="10.5703125" customWidth="1"/>
    <col min="106" max="106" width="10.28515625" style="26" customWidth="1"/>
    <col min="107" max="107" width="11.5703125" style="26" customWidth="1"/>
    <col min="108" max="108" width="10.85546875" customWidth="1"/>
    <col min="109" max="109" width="13.28515625" customWidth="1"/>
    <col min="110" max="112" width="11.5703125" customWidth="1"/>
    <col min="113" max="113" width="11.140625" customWidth="1"/>
    <col min="114" max="114" width="10.85546875" customWidth="1"/>
    <col min="115" max="115" width="9.28515625" style="26" customWidth="1"/>
    <col min="116" max="116" width="11.5703125" customWidth="1"/>
    <col min="117" max="117" width="9.140625" customWidth="1"/>
    <col min="118" max="118" width="10.5703125" customWidth="1"/>
    <col min="119" max="120" width="11.5703125" customWidth="1"/>
    <col min="121" max="121" width="12.42578125" customWidth="1"/>
    <col min="122" max="122" width="13.140625" customWidth="1"/>
    <col min="123" max="124" width="9.42578125" customWidth="1"/>
    <col min="125" max="127" width="10.140625" customWidth="1"/>
    <col min="128" max="132" width="9.28515625" customWidth="1"/>
    <col min="138" max="138" width="10.28515625" customWidth="1"/>
  </cols>
  <sheetData>
    <row r="1" spans="1:252" x14ac:dyDescent="0.25">
      <c r="A1">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c r="DK1">
        <v>115</v>
      </c>
      <c r="DL1">
        <v>116</v>
      </c>
      <c r="DM1">
        <v>117</v>
      </c>
      <c r="DN1">
        <v>118</v>
      </c>
      <c r="DO1">
        <v>119</v>
      </c>
      <c r="DP1">
        <v>120</v>
      </c>
      <c r="DQ1">
        <v>121</v>
      </c>
      <c r="DR1">
        <v>122</v>
      </c>
      <c r="DS1">
        <v>123</v>
      </c>
      <c r="DT1">
        <v>124</v>
      </c>
      <c r="DU1">
        <v>125</v>
      </c>
      <c r="DV1">
        <v>126</v>
      </c>
      <c r="DW1">
        <v>127</v>
      </c>
      <c r="DX1">
        <v>128</v>
      </c>
      <c r="DY1">
        <v>129</v>
      </c>
      <c r="DZ1">
        <v>130</v>
      </c>
      <c r="EA1">
        <v>131</v>
      </c>
      <c r="EB1">
        <v>132</v>
      </c>
      <c r="EC1">
        <v>133</v>
      </c>
      <c r="ED1">
        <v>134</v>
      </c>
      <c r="EE1">
        <v>135</v>
      </c>
      <c r="EF1">
        <v>136</v>
      </c>
      <c r="EG1">
        <v>137</v>
      </c>
      <c r="EH1">
        <v>138</v>
      </c>
      <c r="EI1">
        <v>139</v>
      </c>
      <c r="EJ1">
        <v>140</v>
      </c>
      <c r="EK1">
        <v>141</v>
      </c>
      <c r="EL1">
        <v>142</v>
      </c>
      <c r="EM1">
        <v>143</v>
      </c>
      <c r="EN1">
        <v>144</v>
      </c>
      <c r="EO1">
        <v>145</v>
      </c>
      <c r="EP1">
        <v>146</v>
      </c>
      <c r="EQ1">
        <v>147</v>
      </c>
      <c r="ER1">
        <v>148</v>
      </c>
      <c r="ES1">
        <v>149</v>
      </c>
      <c r="ET1">
        <v>150</v>
      </c>
      <c r="EU1">
        <v>151</v>
      </c>
      <c r="EV1">
        <v>152</v>
      </c>
      <c r="EW1">
        <v>153</v>
      </c>
      <c r="EX1">
        <v>154</v>
      </c>
      <c r="EY1">
        <v>155</v>
      </c>
      <c r="EZ1">
        <v>156</v>
      </c>
      <c r="FA1">
        <v>157</v>
      </c>
      <c r="FB1">
        <v>158</v>
      </c>
      <c r="FC1">
        <v>159</v>
      </c>
      <c r="FD1">
        <v>160</v>
      </c>
      <c r="FE1">
        <v>161</v>
      </c>
      <c r="FF1">
        <v>162</v>
      </c>
      <c r="FG1">
        <v>163</v>
      </c>
      <c r="FH1">
        <v>164</v>
      </c>
      <c r="FI1">
        <v>165</v>
      </c>
      <c r="FJ1">
        <v>166</v>
      </c>
      <c r="FK1">
        <v>167</v>
      </c>
      <c r="FL1">
        <v>168</v>
      </c>
      <c r="FM1">
        <v>169</v>
      </c>
      <c r="FN1">
        <v>170</v>
      </c>
      <c r="FO1">
        <v>171</v>
      </c>
      <c r="FP1">
        <v>172</v>
      </c>
      <c r="FQ1">
        <v>173</v>
      </c>
      <c r="FR1">
        <v>174</v>
      </c>
      <c r="FS1">
        <v>175</v>
      </c>
      <c r="FT1">
        <v>176</v>
      </c>
      <c r="FU1">
        <v>177</v>
      </c>
      <c r="FV1">
        <v>178</v>
      </c>
      <c r="FW1">
        <v>179</v>
      </c>
      <c r="FX1">
        <v>180</v>
      </c>
      <c r="FY1">
        <v>181</v>
      </c>
      <c r="FZ1">
        <v>182</v>
      </c>
      <c r="GA1">
        <v>183</v>
      </c>
      <c r="GB1">
        <v>184</v>
      </c>
      <c r="GC1">
        <v>185</v>
      </c>
      <c r="GD1">
        <v>186</v>
      </c>
      <c r="GE1">
        <v>187</v>
      </c>
      <c r="GF1">
        <v>188</v>
      </c>
      <c r="GG1">
        <v>189</v>
      </c>
      <c r="GH1">
        <v>190</v>
      </c>
      <c r="GI1">
        <v>191</v>
      </c>
      <c r="GJ1">
        <v>192</v>
      </c>
      <c r="GK1">
        <v>193</v>
      </c>
      <c r="GL1">
        <v>194</v>
      </c>
      <c r="GM1">
        <v>195</v>
      </c>
      <c r="GN1">
        <v>196</v>
      </c>
      <c r="GO1">
        <v>197</v>
      </c>
      <c r="GP1">
        <v>198</v>
      </c>
      <c r="GQ1">
        <v>199</v>
      </c>
      <c r="GR1">
        <v>200</v>
      </c>
      <c r="GS1">
        <v>201</v>
      </c>
      <c r="GT1">
        <v>202</v>
      </c>
      <c r="GU1">
        <v>203</v>
      </c>
      <c r="GV1">
        <v>204</v>
      </c>
      <c r="GW1">
        <v>205</v>
      </c>
      <c r="GX1">
        <v>206</v>
      </c>
      <c r="GY1">
        <v>207</v>
      </c>
      <c r="GZ1">
        <v>208</v>
      </c>
      <c r="HA1">
        <v>209</v>
      </c>
      <c r="HB1">
        <v>210</v>
      </c>
      <c r="HC1">
        <v>211</v>
      </c>
      <c r="HD1">
        <v>212</v>
      </c>
      <c r="HE1">
        <v>213</v>
      </c>
      <c r="HF1">
        <v>214</v>
      </c>
      <c r="HG1">
        <v>215</v>
      </c>
      <c r="HH1">
        <v>216</v>
      </c>
      <c r="HI1">
        <v>217</v>
      </c>
      <c r="HJ1">
        <v>218</v>
      </c>
      <c r="HK1">
        <v>219</v>
      </c>
      <c r="HL1">
        <v>220</v>
      </c>
      <c r="HM1">
        <v>221</v>
      </c>
      <c r="HN1">
        <v>222</v>
      </c>
      <c r="HO1">
        <v>223</v>
      </c>
      <c r="HP1">
        <v>224</v>
      </c>
      <c r="HQ1">
        <v>225</v>
      </c>
      <c r="HR1">
        <v>226</v>
      </c>
      <c r="HS1">
        <v>227</v>
      </c>
      <c r="HT1">
        <v>228</v>
      </c>
      <c r="HU1">
        <v>229</v>
      </c>
      <c r="HV1">
        <v>230</v>
      </c>
      <c r="HW1">
        <v>231</v>
      </c>
      <c r="HX1">
        <v>232</v>
      </c>
      <c r="HY1">
        <v>233</v>
      </c>
      <c r="HZ1">
        <v>234</v>
      </c>
      <c r="IA1">
        <v>235</v>
      </c>
      <c r="IB1">
        <v>236</v>
      </c>
      <c r="IC1">
        <v>237</v>
      </c>
      <c r="ID1">
        <v>238</v>
      </c>
      <c r="IE1">
        <v>239</v>
      </c>
      <c r="IF1">
        <v>240</v>
      </c>
      <c r="IG1">
        <v>241</v>
      </c>
      <c r="IH1">
        <v>242</v>
      </c>
      <c r="II1">
        <v>243</v>
      </c>
      <c r="IJ1">
        <v>244</v>
      </c>
      <c r="IK1">
        <v>245</v>
      </c>
      <c r="IL1">
        <v>246</v>
      </c>
      <c r="IM1">
        <v>247</v>
      </c>
      <c r="IN1">
        <v>248</v>
      </c>
      <c r="IO1">
        <v>249</v>
      </c>
      <c r="IP1">
        <v>250</v>
      </c>
      <c r="IQ1">
        <v>251</v>
      </c>
      <c r="IR1">
        <v>252</v>
      </c>
    </row>
    <row r="2" spans="1:252" x14ac:dyDescent="0.25">
      <c r="EJ2">
        <v>14</v>
      </c>
      <c r="EK2">
        <v>13</v>
      </c>
      <c r="EL2">
        <v>12</v>
      </c>
      <c r="EM2">
        <v>11</v>
      </c>
      <c r="EN2">
        <v>10</v>
      </c>
      <c r="EO2">
        <v>9</v>
      </c>
      <c r="EP2">
        <v>8</v>
      </c>
      <c r="EQ2">
        <v>7</v>
      </c>
      <c r="ER2">
        <v>6</v>
      </c>
      <c r="ES2">
        <v>5</v>
      </c>
      <c r="ET2">
        <v>24</v>
      </c>
      <c r="EU2">
        <v>23</v>
      </c>
      <c r="EV2">
        <v>22</v>
      </c>
      <c r="EW2">
        <v>21</v>
      </c>
      <c r="EX2">
        <v>20</v>
      </c>
      <c r="EY2">
        <v>19</v>
      </c>
      <c r="EZ2">
        <v>18</v>
      </c>
      <c r="FA2">
        <v>17</v>
      </c>
      <c r="FB2">
        <v>16</v>
      </c>
      <c r="FC2">
        <v>15</v>
      </c>
      <c r="FD2">
        <v>34</v>
      </c>
      <c r="FE2">
        <v>33</v>
      </c>
      <c r="FF2">
        <v>32</v>
      </c>
      <c r="FG2">
        <v>31</v>
      </c>
      <c r="FH2">
        <v>30</v>
      </c>
      <c r="FI2">
        <v>29</v>
      </c>
      <c r="FJ2">
        <v>28</v>
      </c>
      <c r="FK2">
        <v>27</v>
      </c>
      <c r="FL2">
        <v>26</v>
      </c>
      <c r="FM2">
        <v>25</v>
      </c>
      <c r="FN2">
        <v>5</v>
      </c>
      <c r="FO2">
        <v>6</v>
      </c>
      <c r="FP2">
        <v>7</v>
      </c>
      <c r="FQ2">
        <v>8</v>
      </c>
      <c r="FR2">
        <v>9</v>
      </c>
      <c r="FS2">
        <v>10</v>
      </c>
      <c r="FT2">
        <v>11</v>
      </c>
      <c r="FU2">
        <v>12</v>
      </c>
      <c r="FV2">
        <v>13</v>
      </c>
      <c r="FW2">
        <v>14</v>
      </c>
      <c r="FX2">
        <v>15</v>
      </c>
      <c r="FY2">
        <v>16</v>
      </c>
      <c r="FZ2">
        <v>17</v>
      </c>
      <c r="GA2">
        <v>18</v>
      </c>
      <c r="GB2">
        <v>19</v>
      </c>
      <c r="GC2">
        <v>20</v>
      </c>
      <c r="GD2">
        <v>21</v>
      </c>
      <c r="GE2">
        <v>22</v>
      </c>
      <c r="GF2">
        <v>23</v>
      </c>
      <c r="GG2">
        <v>24</v>
      </c>
      <c r="GH2">
        <v>25</v>
      </c>
      <c r="GI2">
        <v>26</v>
      </c>
      <c r="GJ2">
        <v>27</v>
      </c>
      <c r="GK2">
        <v>28</v>
      </c>
      <c r="GL2">
        <v>29</v>
      </c>
      <c r="GM2">
        <v>30</v>
      </c>
      <c r="GN2">
        <v>31</v>
      </c>
      <c r="GO2">
        <v>32</v>
      </c>
      <c r="GP2">
        <v>33</v>
      </c>
      <c r="GQ2">
        <v>34</v>
      </c>
      <c r="GR2">
        <v>45</v>
      </c>
      <c r="GS2">
        <v>46</v>
      </c>
      <c r="GT2">
        <v>47</v>
      </c>
      <c r="GU2">
        <v>48</v>
      </c>
      <c r="GV2">
        <v>49</v>
      </c>
      <c r="GW2">
        <v>50</v>
      </c>
      <c r="GX2">
        <v>51</v>
      </c>
      <c r="GY2">
        <v>52</v>
      </c>
      <c r="GZ2">
        <v>53</v>
      </c>
      <c r="HA2">
        <v>54</v>
      </c>
      <c r="HB2">
        <v>135</v>
      </c>
      <c r="HC2">
        <v>136</v>
      </c>
      <c r="HD2">
        <v>137</v>
      </c>
      <c r="HE2">
        <v>138</v>
      </c>
      <c r="HF2">
        <v>139</v>
      </c>
      <c r="HG2">
        <v>140</v>
      </c>
      <c r="HH2">
        <v>141</v>
      </c>
      <c r="HI2">
        <v>142</v>
      </c>
      <c r="HJ2">
        <v>143</v>
      </c>
      <c r="HK2">
        <v>144</v>
      </c>
      <c r="HL2">
        <v>5</v>
      </c>
      <c r="HM2">
        <v>6</v>
      </c>
      <c r="HN2">
        <v>7</v>
      </c>
      <c r="HO2">
        <v>8</v>
      </c>
      <c r="HP2">
        <v>9</v>
      </c>
      <c r="HQ2">
        <v>10</v>
      </c>
      <c r="HR2">
        <v>11</v>
      </c>
      <c r="HS2">
        <v>12</v>
      </c>
      <c r="HT2">
        <v>13</v>
      </c>
      <c r="HU2">
        <v>14</v>
      </c>
      <c r="HV2">
        <v>5</v>
      </c>
      <c r="HW2">
        <v>6</v>
      </c>
      <c r="HX2">
        <v>7</v>
      </c>
      <c r="HY2">
        <v>8</v>
      </c>
      <c r="HZ2">
        <v>9</v>
      </c>
      <c r="IA2">
        <v>10</v>
      </c>
      <c r="IB2">
        <v>11</v>
      </c>
      <c r="IC2">
        <v>12</v>
      </c>
      <c r="ID2">
        <v>13</v>
      </c>
      <c r="IE2">
        <v>14</v>
      </c>
    </row>
    <row r="3" spans="1:252" ht="15.75" thickBot="1" x14ac:dyDescent="0.3">
      <c r="EA3">
        <f>IF(EC3&lt;900000000,1,0)</f>
        <v>1</v>
      </c>
      <c r="EB3">
        <f>IFERROR(VLOOKUP(A3,[1]TwitterUsers!$A$2:$D$122,4,FALSE),9999)</f>
        <v>9999</v>
      </c>
      <c r="EC3">
        <f>IFERROR(VLOOKUP(A3,[1]TwitterUsers!$A$2:$AD$122,8,FALSE),0)</f>
        <v>0</v>
      </c>
      <c r="ED3">
        <f>IFERROR(VLOOKUP(A3,[1]TwitterUsers!$A$2:$AD$122,9,FALSE),0)</f>
        <v>0</v>
      </c>
      <c r="EE3">
        <f>IFERROR(VLOOKUP(A3,[1]TwitterUsers!$A$2:$AD$122,25,FALSE),0)</f>
        <v>0</v>
      </c>
      <c r="EF3" s="7">
        <f>IF(ISNA(VLOOKUP(A3,[2]LinkedInPages!$A$2:$Q$141,1,FALSE)),0,1)</f>
        <v>0</v>
      </c>
      <c r="EG3" s="7" t="str">
        <f>IFERROR(VLOOKUP(A3,[2]LinkedInPages!$A$1:$Q$141,7,FALSE),".")</f>
        <v>.</v>
      </c>
      <c r="EH3" s="7" t="str">
        <f>IFERROR(VLOOKUP(A3,[2]LinkedInPages!$A$1:$Q$141,17,FALSE),".")</f>
        <v>.</v>
      </c>
      <c r="EI3" s="7" t="str">
        <f>IFERROR(LEFT(EH3,LEN(EH3)-10)*1,".")</f>
        <v>.</v>
      </c>
      <c r="EJ3" s="7" t="str">
        <f>IFERROR(VLOOKUP($A3,'[3]Twitter Statuses Yearly Explode'!$A$3:$AH$120,EJ$2,FALSE),".")</f>
        <v>.</v>
      </c>
      <c r="EK3" s="7" t="str">
        <f>IFERROR(VLOOKUP($A3,'[3]Twitter Statuses Yearly Explode'!$A$3:$AH$120,EK$2,FALSE),".")</f>
        <v>.</v>
      </c>
      <c r="EL3" s="7" t="str">
        <f>IFERROR(VLOOKUP($A3,'[3]Twitter Statuses Yearly Explode'!$A$3:$AH$120,EL$2,FALSE),".")</f>
        <v>.</v>
      </c>
      <c r="EM3" s="7" t="str">
        <f>IFERROR(VLOOKUP($A3,'[3]Twitter Statuses Yearly Explode'!$A$3:$AH$120,EM$2,FALSE),".")</f>
        <v>.</v>
      </c>
      <c r="EN3" s="7" t="str">
        <f>IFERROR(VLOOKUP($A3,'[3]Twitter Statuses Yearly Explode'!$A$3:$AH$120,EN$2,FALSE),".")</f>
        <v>.</v>
      </c>
      <c r="EO3" s="7" t="str">
        <f>IFERROR(VLOOKUP($A3,'[3]Twitter Statuses Yearly Explode'!$A$3:$AH$120,EO$2,FALSE),".")</f>
        <v>.</v>
      </c>
      <c r="EP3" s="7" t="str">
        <f>IFERROR(VLOOKUP($A3,'[3]Twitter Statuses Yearly Explode'!$A$3:$AH$120,EP$2,FALSE),".")</f>
        <v>.</v>
      </c>
      <c r="EQ3" s="7" t="str">
        <f>IFERROR(VLOOKUP($A3,'[3]Twitter Statuses Yearly Explode'!$A$3:$AH$120,EQ$2,FALSE),".")</f>
        <v>.</v>
      </c>
      <c r="ER3" s="7" t="str">
        <f>IFERROR(VLOOKUP($A3,'[3]Twitter Statuses Yearly Explode'!$A$3:$AH$120,ER$2,FALSE),".")</f>
        <v>.</v>
      </c>
      <c r="ES3" s="7" t="str">
        <f>IFERROR(VLOOKUP($A3,'[3]Twitter Statuses Yearly Explode'!$A$3:$AH$120,ES$2,FALSE),".")</f>
        <v>.</v>
      </c>
      <c r="ET3" s="7" t="str">
        <f>IFERROR(VLOOKUP($A3,'[3]Twitter Statuses Yearly Explode'!$A$3:$AH$120,ET$2,FALSE),".")</f>
        <v>.</v>
      </c>
      <c r="EU3" s="7" t="str">
        <f>IFERROR(VLOOKUP($A3,'[3]Twitter Statuses Yearly Explode'!$A$3:$AH$120,EU$2,FALSE),".")</f>
        <v>.</v>
      </c>
      <c r="EV3" s="7" t="str">
        <f>IFERROR(VLOOKUP($A3,'[3]Twitter Statuses Yearly Explode'!$A$3:$AH$120,EV$2,FALSE),".")</f>
        <v>.</v>
      </c>
      <c r="EW3" s="7" t="str">
        <f>IFERROR(VLOOKUP($A3,'[3]Twitter Statuses Yearly Explode'!$A$3:$AH$120,EW$2,FALSE),".")</f>
        <v>.</v>
      </c>
      <c r="EX3" s="7" t="str">
        <f>IFERROR(VLOOKUP($A3,'[3]Twitter Statuses Yearly Explode'!$A$3:$AH$120,EX$2,FALSE),".")</f>
        <v>.</v>
      </c>
      <c r="EY3" s="7" t="str">
        <f>IFERROR(VLOOKUP($A3,'[3]Twitter Statuses Yearly Explode'!$A$3:$AH$120,EY$2,FALSE),".")</f>
        <v>.</v>
      </c>
      <c r="EZ3" s="7" t="str">
        <f>IFERROR(VLOOKUP($A3,'[3]Twitter Statuses Yearly Explode'!$A$3:$AH$120,EZ$2,FALSE),".")</f>
        <v>.</v>
      </c>
      <c r="FA3" s="7" t="str">
        <f>IFERROR(VLOOKUP($A3,'[3]Twitter Statuses Yearly Explode'!$A$3:$AH$120,FA$2,FALSE),".")</f>
        <v>.</v>
      </c>
      <c r="FB3" s="7" t="str">
        <f>IFERROR(VLOOKUP($A3,'[3]Twitter Statuses Yearly Explode'!$A$3:$AH$120,FB$2,FALSE),".")</f>
        <v>.</v>
      </c>
      <c r="FC3" s="7" t="str">
        <f>IFERROR(VLOOKUP($A3,'[3]Twitter Statuses Yearly Explode'!$A$3:$AH$120,FC$2,FALSE),".")</f>
        <v>.</v>
      </c>
      <c r="FD3" s="7" t="str">
        <f>IFERROR(VLOOKUP($A3,'[3]Twitter Statuses Yearly Explode'!$A$3:$AH$120,FD$2,FALSE),".")</f>
        <v>.</v>
      </c>
      <c r="FE3" s="7" t="str">
        <f>IFERROR(VLOOKUP($A3,'[3]Twitter Statuses Yearly Explode'!$A$3:$AH$120,FE$2,FALSE),".")</f>
        <v>.</v>
      </c>
      <c r="FF3" s="7" t="str">
        <f>IFERROR(VLOOKUP($A3,'[3]Twitter Statuses Yearly Explode'!$A$3:$AH$120,FF$2,FALSE),".")</f>
        <v>.</v>
      </c>
      <c r="FG3" s="7" t="str">
        <f>IFERROR(VLOOKUP($A3,'[3]Twitter Statuses Yearly Explode'!$A$3:$AH$120,FG$2,FALSE),".")</f>
        <v>.</v>
      </c>
      <c r="FH3" s="7" t="str">
        <f>IFERROR(VLOOKUP($A3,'[3]Twitter Statuses Yearly Explode'!$A$3:$AH$120,FH$2,FALSE),".")</f>
        <v>.</v>
      </c>
      <c r="FI3" s="7" t="str">
        <f>IFERROR(VLOOKUP($A3,'[3]Twitter Statuses Yearly Explode'!$A$3:$AH$120,FI$2,FALSE),".")</f>
        <v>.</v>
      </c>
      <c r="FJ3" s="7" t="str">
        <f>IFERROR(VLOOKUP($A3,'[3]Twitter Statuses Yearly Explode'!$A$3:$AH$120,FJ$2,FALSE),".")</f>
        <v>.</v>
      </c>
      <c r="FK3" s="7" t="str">
        <f>IFERROR(VLOOKUP($A3,'[3]Twitter Statuses Yearly Explode'!$A$3:$AH$120,FK$2,FALSE),".")</f>
        <v>.</v>
      </c>
      <c r="FL3" s="7" t="str">
        <f>IFERROR(VLOOKUP($A3,'[3]Twitter Statuses Yearly Explode'!$A$3:$AH$120,FL$2,FALSE),".")</f>
        <v>.</v>
      </c>
      <c r="FM3" s="7" t="str">
        <f>IFERROR(VLOOKUP($A3,'[3]Twitter Statuses Yearly Explode'!$A$3:$AH$120,FM$2,FALSE),".")</f>
        <v>.</v>
      </c>
      <c r="FN3" s="7" t="str">
        <f>IFERROR(VLOOKUP($A3,'[4]FBPosts Self Yearly Exploded146'!$A$3:$HZ$119,FN$2,FALSE),".")</f>
        <v>.</v>
      </c>
      <c r="FO3" s="7" t="str">
        <f>IFERROR(VLOOKUP($A3,'[4]FBPosts Self Yearly Exploded146'!$A$3:$HZ$119,FO$2,FALSE),".")</f>
        <v>.</v>
      </c>
      <c r="FP3" s="7" t="str">
        <f>IFERROR(VLOOKUP($A3,'[4]FBPosts Self Yearly Exploded146'!$A$3:$HZ$119,FP$2,FALSE),".")</f>
        <v>.</v>
      </c>
      <c r="FQ3" s="7" t="str">
        <f>IFERROR(VLOOKUP($A3,'[4]FBPosts Self Yearly Exploded146'!$A$3:$HZ$119,FQ$2,FALSE),".")</f>
        <v>.</v>
      </c>
      <c r="FR3" s="7" t="str">
        <f>IFERROR(VLOOKUP($A3,'[4]FBPosts Self Yearly Exploded146'!$A$3:$HZ$119,FR$2,FALSE),".")</f>
        <v>.</v>
      </c>
      <c r="FS3" s="7" t="str">
        <f>IFERROR(VLOOKUP($A3,'[4]FBPosts Self Yearly Exploded146'!$A$3:$HZ$119,FS$2,FALSE),".")</f>
        <v>.</v>
      </c>
      <c r="FT3" s="7" t="str">
        <f>IFERROR(VLOOKUP($A3,'[4]FBPosts Self Yearly Exploded146'!$A$3:$HZ$119,FT$2,FALSE),".")</f>
        <v>.</v>
      </c>
      <c r="FU3" s="7" t="str">
        <f>IFERROR(VLOOKUP($A3,'[4]FBPosts Self Yearly Exploded146'!$A$3:$HZ$119,FU$2,FALSE),".")</f>
        <v>.</v>
      </c>
      <c r="FV3" s="7" t="str">
        <f>IFERROR(VLOOKUP($A3,'[4]FBPosts Self Yearly Exploded146'!$A$3:$HZ$119,FV$2,FALSE),".")</f>
        <v>.</v>
      </c>
      <c r="FW3" s="7" t="str">
        <f>IFERROR(VLOOKUP($A3,'[4]FBPosts Self Yearly Exploded146'!$A$3:$HZ$119,FW$2,FALSE),".")</f>
        <v>.</v>
      </c>
      <c r="FX3" s="7" t="str">
        <f>IFERROR(VLOOKUP($A3,'[4]FBPosts Self Yearly Exploded146'!$A$3:$HZ$119,FX$2,FALSE),".")</f>
        <v>.</v>
      </c>
      <c r="FY3" s="7" t="str">
        <f>IFERROR(VLOOKUP($A3,'[4]FBPosts Self Yearly Exploded146'!$A$3:$HZ$119,FY$2,FALSE),".")</f>
        <v>.</v>
      </c>
      <c r="FZ3" s="7" t="str">
        <f>IFERROR(VLOOKUP($A3,'[4]FBPosts Self Yearly Exploded146'!$A$3:$HZ$119,FZ$2,FALSE),".")</f>
        <v>.</v>
      </c>
      <c r="GA3" s="7" t="str">
        <f>IFERROR(VLOOKUP($A3,'[4]FBPosts Self Yearly Exploded146'!$A$3:$HZ$119,GA$2,FALSE),".")</f>
        <v>.</v>
      </c>
      <c r="GB3" s="7" t="str">
        <f>IFERROR(VLOOKUP($A3,'[4]FBPosts Self Yearly Exploded146'!$A$3:$HZ$119,GB$2,FALSE),".")</f>
        <v>.</v>
      </c>
      <c r="GC3" s="7" t="str">
        <f>IFERROR(VLOOKUP($A3,'[4]FBPosts Self Yearly Exploded146'!$A$3:$HZ$119,GC$2,FALSE),".")</f>
        <v>.</v>
      </c>
      <c r="GD3" s="7" t="str">
        <f>IFERROR(VLOOKUP($A3,'[4]FBPosts Self Yearly Exploded146'!$A$3:$HZ$119,GD$2,FALSE),".")</f>
        <v>.</v>
      </c>
      <c r="GE3" s="7" t="str">
        <f>IFERROR(VLOOKUP($A3,'[4]FBPosts Self Yearly Exploded146'!$A$3:$HZ$119,GE$2,FALSE),".")</f>
        <v>.</v>
      </c>
      <c r="GF3" s="7" t="str">
        <f>IFERROR(VLOOKUP($A3,'[4]FBPosts Self Yearly Exploded146'!$A$3:$HZ$119,GF$2,FALSE),".")</f>
        <v>.</v>
      </c>
      <c r="GG3" s="7" t="str">
        <f>IFERROR(VLOOKUP($A3,'[4]FBPosts Self Yearly Exploded146'!$A$3:$HZ$119,GG$2,FALSE),".")</f>
        <v>.</v>
      </c>
      <c r="GH3" s="7" t="str">
        <f>IFERROR(VLOOKUP($A3,'[4]FBPosts Self Yearly Exploded146'!$A$3:$HZ$119,GH$2,FALSE),".")</f>
        <v>.</v>
      </c>
      <c r="GI3" s="7" t="str">
        <f>IFERROR(VLOOKUP($A3,'[4]FBPosts Self Yearly Exploded146'!$A$3:$HZ$119,GI$2,FALSE),".")</f>
        <v>.</v>
      </c>
      <c r="GJ3" s="7" t="str">
        <f>IFERROR(VLOOKUP($A3,'[4]FBPosts Self Yearly Exploded146'!$A$3:$HZ$119,GJ$2,FALSE),".")</f>
        <v>.</v>
      </c>
      <c r="GK3" s="7" t="str">
        <f>IFERROR(VLOOKUP($A3,'[4]FBPosts Self Yearly Exploded146'!$A$3:$HZ$119,GK$2,FALSE),".")</f>
        <v>.</v>
      </c>
      <c r="GL3" s="7" t="str">
        <f>IFERROR(VLOOKUP($A3,'[4]FBPosts Self Yearly Exploded146'!$A$3:$HZ$119,GL$2,FALSE),".")</f>
        <v>.</v>
      </c>
      <c r="GM3" s="7" t="str">
        <f>IFERROR(VLOOKUP($A3,'[4]FBPosts Self Yearly Exploded146'!$A$3:$HZ$119,GM$2,FALSE),".")</f>
        <v>.</v>
      </c>
      <c r="GN3" s="7" t="str">
        <f>IFERROR(VLOOKUP($A3,'[4]FBPosts Self Yearly Exploded146'!$A$3:$HZ$119,GN$2,FALSE),".")</f>
        <v>.</v>
      </c>
      <c r="GO3" s="7" t="str">
        <f>IFERROR(VLOOKUP($A3,'[4]FBPosts Self Yearly Exploded146'!$A$3:$HZ$119,GO$2,FALSE),".")</f>
        <v>.</v>
      </c>
      <c r="GP3" s="7" t="str">
        <f>IFERROR(VLOOKUP($A3,'[4]FBPosts Self Yearly Exploded146'!$A$3:$HZ$119,GP$2,FALSE),".")</f>
        <v>.</v>
      </c>
      <c r="GQ3" s="7" t="str">
        <f>IFERROR(VLOOKUP($A3,'[4]FBPosts Self Yearly Exploded146'!$A$3:$HZ$119,GQ$2,FALSE),".")</f>
        <v>.</v>
      </c>
      <c r="GR3" s="7" t="str">
        <f>IFERROR(VLOOKUP($A3,'[4]FBPosts Self Yearly Exploded146'!$A$3:$HZ$119,GR$2,FALSE),".")</f>
        <v>.</v>
      </c>
      <c r="GS3" s="7" t="str">
        <f>IFERROR(VLOOKUP($A3,'[4]FBPosts Self Yearly Exploded146'!$A$3:$HZ$119,GS$2,FALSE),".")</f>
        <v>.</v>
      </c>
      <c r="GT3" s="7" t="str">
        <f>IFERROR(VLOOKUP($A3,'[4]FBPosts Self Yearly Exploded146'!$A$3:$HZ$119,GT$2,FALSE),".")</f>
        <v>.</v>
      </c>
      <c r="GU3" s="7" t="str">
        <f>IFERROR(VLOOKUP($A3,'[4]FBPosts Self Yearly Exploded146'!$A$3:$HZ$119,GU$2,FALSE),".")</f>
        <v>.</v>
      </c>
      <c r="GV3" s="7" t="str">
        <f>IFERROR(VLOOKUP($A3,'[4]FBPosts Self Yearly Exploded146'!$A$3:$HZ$119,GV$2,FALSE),".")</f>
        <v>.</v>
      </c>
      <c r="GW3" s="7" t="str">
        <f>IFERROR(VLOOKUP($A3,'[4]FBPosts Self Yearly Exploded146'!$A$3:$HZ$119,GW$2,FALSE),".")</f>
        <v>.</v>
      </c>
      <c r="GX3" s="7" t="str">
        <f>IFERROR(VLOOKUP($A3,'[4]FBPosts Self Yearly Exploded146'!$A$3:$HZ$119,GX$2,FALSE),".")</f>
        <v>.</v>
      </c>
      <c r="GY3" s="7" t="str">
        <f>IFERROR(VLOOKUP($A3,'[4]FBPosts Self Yearly Exploded146'!$A$3:$HZ$119,GY$2,FALSE),".")</f>
        <v>.</v>
      </c>
      <c r="GZ3" s="7" t="str">
        <f>IFERROR(VLOOKUP($A3,'[4]FBPosts Self Yearly Exploded146'!$A$3:$HZ$119,GZ$2,FALSE),".")</f>
        <v>.</v>
      </c>
      <c r="HA3" s="7" t="str">
        <f>IFERROR(VLOOKUP($A3,'[4]FBPosts Self Yearly Exploded146'!$A$3:$HZ$119,HA$2,FALSE),".")</f>
        <v>.</v>
      </c>
      <c r="HB3" s="7" t="str">
        <f>IFERROR(VLOOKUP($A3,'[4]FBPosts Self Yearly Exploded146'!$A$3:$HZ$119,HB$2,FALSE),".")</f>
        <v>.</v>
      </c>
      <c r="HC3" s="7" t="str">
        <f>IFERROR(VLOOKUP($A3,'[4]FBPosts Self Yearly Exploded146'!$A$3:$HZ$119,HC$2,FALSE),".")</f>
        <v>.</v>
      </c>
      <c r="HD3" s="7" t="str">
        <f>IFERROR(VLOOKUP($A3,'[4]FBPosts Self Yearly Exploded146'!$A$3:$HZ$119,HD$2,FALSE),".")</f>
        <v>.</v>
      </c>
      <c r="HE3" s="7" t="str">
        <f>IFERROR(VLOOKUP($A3,'[4]FBPosts Self Yearly Exploded146'!$A$3:$HZ$119,HE$2,FALSE),".")</f>
        <v>.</v>
      </c>
      <c r="HF3" s="7" t="str">
        <f>IFERROR(VLOOKUP($A3,'[4]FBPosts Self Yearly Exploded146'!$A$3:$HZ$119,HF$2,FALSE),".")</f>
        <v>.</v>
      </c>
      <c r="HG3" s="7" t="str">
        <f>IFERROR(VLOOKUP($A3,'[4]FBPosts Self Yearly Exploded146'!$A$3:$HZ$119,HG$2,FALSE),".")</f>
        <v>.</v>
      </c>
      <c r="HH3" s="7" t="str">
        <f>IFERROR(VLOOKUP($A3,'[4]FBPosts Self Yearly Exploded146'!$A$3:$HZ$119,HH$2,FALSE),".")</f>
        <v>.</v>
      </c>
      <c r="HI3" s="7" t="str">
        <f>IFERROR(VLOOKUP($A3,'[4]FBPosts Self Yearly Exploded146'!$A$3:$HZ$119,HI$2,FALSE),".")</f>
        <v>.</v>
      </c>
      <c r="HJ3" s="7" t="str">
        <f>IFERROR(VLOOKUP($A3,'[4]FBPosts Self Yearly Exploded146'!$A$3:$HZ$119,HJ$2,FALSE),".")</f>
        <v>.</v>
      </c>
      <c r="HK3" s="7" t="str">
        <f>IFERROR(VLOOKUP($A3,'[4]FBPosts Self Yearly Exploded146'!$A$3:$HZ$119,HK$2,FALSE),".")</f>
        <v>.</v>
      </c>
      <c r="HL3" s="7">
        <f>IFERROR(VLOOKUP($A3,'[5]FBPosts Others Yearly Exploded1'!$A$3:$HZ$93,HL$2,FALSE),0)</f>
        <v>0</v>
      </c>
      <c r="HM3" s="7">
        <f>IFERROR(VLOOKUP($A3,'[5]FBPosts Others Yearly Exploded1'!$A$3:$HZ$93,HM$2,FALSE),0)</f>
        <v>0</v>
      </c>
      <c r="HN3" s="7">
        <f>IFERROR(VLOOKUP($A3,'[5]FBPosts Others Yearly Exploded1'!$A$3:$HZ$93,HN$2,FALSE),0)</f>
        <v>0</v>
      </c>
      <c r="HO3" s="7">
        <f>IFERROR(VLOOKUP($A3,'[5]FBPosts Others Yearly Exploded1'!$A$3:$HZ$93,HO$2,FALSE),0)</f>
        <v>0</v>
      </c>
      <c r="HP3" s="7">
        <f>IFERROR(VLOOKUP($A3,'[5]FBPosts Others Yearly Exploded1'!$A$3:$HZ$93,HP$2,FALSE),0)</f>
        <v>0</v>
      </c>
      <c r="HQ3" s="7">
        <f>IFERROR(VLOOKUP($A3,'[5]FBPosts Others Yearly Exploded1'!$A$3:$HZ$93,HQ$2,FALSE),0)</f>
        <v>0</v>
      </c>
      <c r="HR3" s="7">
        <f>IFERROR(VLOOKUP($A3,'[5]FBPosts Others Yearly Exploded1'!$A$3:$HZ$93,HR$2,FALSE),0)</f>
        <v>0</v>
      </c>
      <c r="HS3" s="7">
        <f>IFERROR(VLOOKUP($A3,'[5]FBPosts Others Yearly Exploded1'!$A$3:$HZ$93,HS$2,FALSE),0)</f>
        <v>0</v>
      </c>
      <c r="HT3" s="7">
        <f>IFERROR(VLOOKUP($A3,'[5]FBPosts Others Yearly Exploded1'!$A$3:$HZ$93,HT$2,FALSE),0)</f>
        <v>0</v>
      </c>
      <c r="HU3" s="7">
        <f>IFERROR(VLOOKUP($A3,'[5]FBPosts Others Yearly Exploded1'!$A$3:$HZ$93,HU$2,FALSE),0)</f>
        <v>0</v>
      </c>
      <c r="HV3" s="7" t="str">
        <f>IFERROR(VLOOKUP($A3,'[6]FBPhotos Yearly Exploded1464601'!$A$3:$CF$119,HV$2,FALSE),".")</f>
        <v>.</v>
      </c>
      <c r="HW3" s="7" t="str">
        <f>IFERROR(VLOOKUP($A3,'[6]FBPhotos Yearly Exploded1464601'!$A$3:$CF$119,HW$2,FALSE),".")</f>
        <v>.</v>
      </c>
      <c r="HX3" s="7" t="str">
        <f>IFERROR(VLOOKUP($A3,'[6]FBPhotos Yearly Exploded1464601'!$A$3:$CF$119,HX$2,FALSE),".")</f>
        <v>.</v>
      </c>
      <c r="HY3" s="7" t="str">
        <f>IFERROR(VLOOKUP($A3,'[6]FBPhotos Yearly Exploded1464601'!$A$3:$CF$119,HY$2,FALSE),".")</f>
        <v>.</v>
      </c>
      <c r="HZ3" s="7" t="str">
        <f>IFERROR(VLOOKUP($A3,'[6]FBPhotos Yearly Exploded1464601'!$A$3:$CF$119,HZ$2,FALSE),".")</f>
        <v>.</v>
      </c>
      <c r="IA3" s="7" t="str">
        <f>IFERROR(VLOOKUP($A3,'[6]FBPhotos Yearly Exploded1464601'!$A$3:$CF$119,IA$2,FALSE),".")</f>
        <v>.</v>
      </c>
      <c r="IB3" s="7" t="str">
        <f>IFERROR(VLOOKUP($A3,'[6]FBPhotos Yearly Exploded1464601'!$A$3:$CF$119,IB$2,FALSE),".")</f>
        <v>.</v>
      </c>
      <c r="IC3" s="7" t="str">
        <f>IFERROR(VLOOKUP($A3,'[6]FBPhotos Yearly Exploded1464601'!$A$3:$CF$119,IC$2,FALSE),".")</f>
        <v>.</v>
      </c>
      <c r="ID3" s="7" t="str">
        <f>IFERROR(VLOOKUP($A3,'[6]FBPhotos Yearly Exploded1464601'!$A$3:$CF$119,ID$2,FALSE),".")</f>
        <v>.</v>
      </c>
      <c r="IE3" s="7" t="str">
        <f>IFERROR(VLOOKUP($A3,'[6]FBPhotos Yearly Exploded1464601'!$A$3:$CF$119,IE$2,FALSE),".")</f>
        <v>.</v>
      </c>
      <c r="IF3" s="7">
        <f>YEAR(Q3)</f>
        <v>1900</v>
      </c>
      <c r="IG3" s="7">
        <v>2008</v>
      </c>
      <c r="IH3" s="7">
        <f>MIN(IF3:IG3)</f>
        <v>1900</v>
      </c>
    </row>
    <row r="4" spans="1:252" s="5" customFormat="1" ht="60.75" thickBot="1" x14ac:dyDescent="0.3">
      <c r="A4" s="5" t="s">
        <v>0</v>
      </c>
      <c r="B4" s="9" t="s">
        <v>1</v>
      </c>
      <c r="C4" s="5" t="s">
        <v>941</v>
      </c>
      <c r="D4" s="1" t="s">
        <v>601</v>
      </c>
      <c r="E4" s="13" t="s">
        <v>2</v>
      </c>
      <c r="F4" s="13" t="s">
        <v>3</v>
      </c>
      <c r="G4" s="14" t="s">
        <v>4</v>
      </c>
      <c r="H4" s="13" t="s">
        <v>5</v>
      </c>
      <c r="I4" s="13" t="s">
        <v>6</v>
      </c>
      <c r="J4" s="13" t="s">
        <v>3</v>
      </c>
      <c r="K4" s="14" t="s">
        <v>4</v>
      </c>
      <c r="L4" s="13" t="s">
        <v>7</v>
      </c>
      <c r="M4" s="13" t="s">
        <v>8</v>
      </c>
      <c r="N4" s="13" t="s">
        <v>9</v>
      </c>
      <c r="O4" s="14" t="s">
        <v>10</v>
      </c>
      <c r="P4" s="13" t="s">
        <v>11</v>
      </c>
      <c r="Q4" s="1" t="s">
        <v>12</v>
      </c>
      <c r="R4" s="10" t="s">
        <v>13</v>
      </c>
      <c r="S4" s="18" t="s">
        <v>14</v>
      </c>
      <c r="T4" s="18" t="s">
        <v>15</v>
      </c>
      <c r="U4" s="1" t="s">
        <v>16</v>
      </c>
      <c r="V4" s="1" t="s">
        <v>17</v>
      </c>
      <c r="W4" s="1" t="s">
        <v>18</v>
      </c>
      <c r="X4" s="1" t="s">
        <v>19</v>
      </c>
      <c r="Y4" s="1" t="s">
        <v>20</v>
      </c>
      <c r="Z4" s="25" t="s">
        <v>560</v>
      </c>
      <c r="AA4" s="1" t="s">
        <v>21</v>
      </c>
      <c r="AB4" s="1" t="s">
        <v>22</v>
      </c>
      <c r="AC4" s="1" t="s">
        <v>23</v>
      </c>
      <c r="AD4" s="1" t="s">
        <v>24</v>
      </c>
      <c r="AE4" s="1" t="s">
        <v>25</v>
      </c>
      <c r="AF4" s="1" t="s">
        <v>26</v>
      </c>
      <c r="AG4" s="1" t="s">
        <v>27</v>
      </c>
      <c r="AH4" s="1" t="s">
        <v>28</v>
      </c>
      <c r="AI4" s="10" t="s">
        <v>29</v>
      </c>
      <c r="AJ4" s="18" t="s">
        <v>30</v>
      </c>
      <c r="AK4" s="18" t="s">
        <v>31</v>
      </c>
      <c r="AL4" s="6" t="s">
        <v>32</v>
      </c>
      <c r="AM4" s="6" t="s">
        <v>33</v>
      </c>
      <c r="AN4" s="6" t="s">
        <v>34</v>
      </c>
      <c r="AO4" s="6" t="s">
        <v>35</v>
      </c>
      <c r="AP4" s="6" t="s">
        <v>36</v>
      </c>
      <c r="AQ4" s="5" t="s">
        <v>580</v>
      </c>
      <c r="AR4" s="5" t="s">
        <v>581</v>
      </c>
      <c r="AS4" s="50" t="s">
        <v>561</v>
      </c>
      <c r="AT4" s="50" t="s">
        <v>37</v>
      </c>
      <c r="AU4" s="50" t="s">
        <v>38</v>
      </c>
      <c r="AV4" s="50" t="s">
        <v>39</v>
      </c>
      <c r="AW4" s="50" t="s">
        <v>40</v>
      </c>
      <c r="AX4" s="50" t="s">
        <v>41</v>
      </c>
      <c r="AY4" s="50" t="s">
        <v>42</v>
      </c>
      <c r="AZ4" s="50" t="s">
        <v>43</v>
      </c>
      <c r="BA4" s="50" t="s">
        <v>44</v>
      </c>
      <c r="BB4" s="50" t="s">
        <v>562</v>
      </c>
      <c r="BC4" s="50" t="s">
        <v>563</v>
      </c>
      <c r="BD4" s="50" t="s">
        <v>564</v>
      </c>
      <c r="BE4" s="50" t="s">
        <v>565</v>
      </c>
      <c r="BF4" s="50" t="s">
        <v>566</v>
      </c>
      <c r="BG4" s="50" t="s">
        <v>567</v>
      </c>
      <c r="BH4" s="50" t="s">
        <v>568</v>
      </c>
      <c r="BI4" s="50" t="s">
        <v>569</v>
      </c>
      <c r="BJ4" s="50" t="s">
        <v>570</v>
      </c>
      <c r="BK4" s="50" t="s">
        <v>579</v>
      </c>
      <c r="BL4" s="50" t="s">
        <v>578</v>
      </c>
      <c r="BM4" s="50" t="s">
        <v>577</v>
      </c>
      <c r="BN4" s="50" t="s">
        <v>576</v>
      </c>
      <c r="BO4" s="50" t="s">
        <v>575</v>
      </c>
      <c r="BP4" s="50" t="s">
        <v>574</v>
      </c>
      <c r="BQ4" s="50" t="s">
        <v>573</v>
      </c>
      <c r="BR4" s="50" t="s">
        <v>572</v>
      </c>
      <c r="BS4" s="50" t="s">
        <v>571</v>
      </c>
      <c r="BT4" s="1" t="s">
        <v>634</v>
      </c>
      <c r="BU4" s="1" t="s">
        <v>635</v>
      </c>
      <c r="BV4" s="1" t="s">
        <v>636</v>
      </c>
      <c r="BW4" s="1" t="s">
        <v>637</v>
      </c>
      <c r="BX4" s="1" t="s">
        <v>638</v>
      </c>
      <c r="BY4" s="1" t="s">
        <v>639</v>
      </c>
      <c r="BZ4" s="1" t="s">
        <v>640</v>
      </c>
      <c r="CA4" s="1" t="s">
        <v>641</v>
      </c>
      <c r="CB4" s="1" t="s">
        <v>642</v>
      </c>
      <c r="CC4" s="1" t="s">
        <v>643</v>
      </c>
      <c r="CD4" s="25" t="s">
        <v>644</v>
      </c>
      <c r="CE4" s="25" t="s">
        <v>645</v>
      </c>
      <c r="CF4" s="25" t="s">
        <v>646</v>
      </c>
      <c r="CG4" s="25" t="s">
        <v>647</v>
      </c>
      <c r="CH4" s="25" t="s">
        <v>648</v>
      </c>
      <c r="CI4" s="25" t="s">
        <v>649</v>
      </c>
      <c r="CJ4" s="1" t="s">
        <v>650</v>
      </c>
      <c r="CK4" s="1" t="s">
        <v>651</v>
      </c>
      <c r="CL4" s="1" t="s">
        <v>652</v>
      </c>
      <c r="CM4" s="1" t="s">
        <v>653</v>
      </c>
      <c r="CN4" s="1" t="s">
        <v>654</v>
      </c>
      <c r="CO4" s="1" t="s">
        <v>655</v>
      </c>
      <c r="CP4" s="1" t="s">
        <v>656</v>
      </c>
      <c r="CQ4" s="1" t="s">
        <v>657</v>
      </c>
      <c r="CR4" s="1" t="s">
        <v>658</v>
      </c>
      <c r="CS4" s="1" t="s">
        <v>659</v>
      </c>
      <c r="CT4" s="1" t="s">
        <v>660</v>
      </c>
      <c r="CU4" s="1" t="s">
        <v>661</v>
      </c>
      <c r="CV4" s="25" t="s">
        <v>662</v>
      </c>
      <c r="CW4" s="25" t="s">
        <v>663</v>
      </c>
      <c r="CX4" s="25" t="s">
        <v>664</v>
      </c>
      <c r="CY4" s="25" t="s">
        <v>665</v>
      </c>
      <c r="CZ4" s="25" t="s">
        <v>666</v>
      </c>
      <c r="DA4" s="25" t="s">
        <v>667</v>
      </c>
      <c r="DB4" s="25" t="s">
        <v>668</v>
      </c>
      <c r="DC4" s="25" t="s">
        <v>669</v>
      </c>
      <c r="DD4" s="25" t="s">
        <v>670</v>
      </c>
      <c r="DE4" s="25" t="s">
        <v>671</v>
      </c>
      <c r="DF4" s="25" t="s">
        <v>672</v>
      </c>
      <c r="DG4" s="25" t="s">
        <v>673</v>
      </c>
      <c r="DH4" s="25" t="s">
        <v>674</v>
      </c>
      <c r="DI4" s="1" t="s">
        <v>675</v>
      </c>
      <c r="DJ4" s="1" t="s">
        <v>676</v>
      </c>
      <c r="DK4" s="1" t="s">
        <v>677</v>
      </c>
      <c r="DL4" s="1" t="s">
        <v>678</v>
      </c>
      <c r="DM4" s="1" t="s">
        <v>679</v>
      </c>
      <c r="DN4" s="1" t="s">
        <v>680</v>
      </c>
      <c r="DO4" s="1" t="s">
        <v>681</v>
      </c>
      <c r="DP4" s="1" t="s">
        <v>682</v>
      </c>
      <c r="DQ4" s="1" t="s">
        <v>683</v>
      </c>
      <c r="DR4" s="1" t="s">
        <v>684</v>
      </c>
      <c r="DS4" s="1" t="s">
        <v>685</v>
      </c>
      <c r="DT4" s="1" t="s">
        <v>686</v>
      </c>
      <c r="DU4" s="1" t="s">
        <v>687</v>
      </c>
      <c r="DV4" s="1" t="s">
        <v>688</v>
      </c>
      <c r="DW4" s="1" t="s">
        <v>689</v>
      </c>
      <c r="DX4" s="1" t="s">
        <v>690</v>
      </c>
      <c r="DY4" s="1" t="s">
        <v>691</v>
      </c>
      <c r="DZ4" s="1" t="s">
        <v>692</v>
      </c>
      <c r="EA4" s="1" t="s">
        <v>700</v>
      </c>
      <c r="EB4" s="1" t="s">
        <v>861</v>
      </c>
      <c r="EC4" s="5" t="s">
        <v>693</v>
      </c>
      <c r="ED4" s="5" t="s">
        <v>694</v>
      </c>
      <c r="EE4" s="5" t="s">
        <v>695</v>
      </c>
      <c r="EF4" s="5" t="s">
        <v>696</v>
      </c>
      <c r="EG4" s="5" t="s">
        <v>697</v>
      </c>
      <c r="EH4" s="5" t="s">
        <v>698</v>
      </c>
      <c r="EI4" s="5" t="s">
        <v>699</v>
      </c>
      <c r="EJ4" s="5" t="s">
        <v>701</v>
      </c>
      <c r="EK4" s="5" t="s">
        <v>702</v>
      </c>
      <c r="EL4" s="5" t="s">
        <v>703</v>
      </c>
      <c r="EM4" s="5" t="s">
        <v>704</v>
      </c>
      <c r="EN4" s="5" t="s">
        <v>705</v>
      </c>
      <c r="EO4" s="5" t="s">
        <v>706</v>
      </c>
      <c r="EP4" s="5" t="s">
        <v>707</v>
      </c>
      <c r="EQ4" s="5" t="s">
        <v>862</v>
      </c>
      <c r="ER4" s="5" t="s">
        <v>863</v>
      </c>
      <c r="ES4" s="5" t="s">
        <v>864</v>
      </c>
      <c r="ET4" s="5" t="s">
        <v>708</v>
      </c>
      <c r="EU4" s="5" t="s">
        <v>709</v>
      </c>
      <c r="EV4" s="5" t="s">
        <v>710</v>
      </c>
      <c r="EW4" s="5" t="s">
        <v>711</v>
      </c>
      <c r="EX4" s="5" t="s">
        <v>712</v>
      </c>
      <c r="EY4" s="5" t="s">
        <v>713</v>
      </c>
      <c r="EZ4" s="5" t="s">
        <v>714</v>
      </c>
      <c r="FA4" s="5" t="s">
        <v>865</v>
      </c>
      <c r="FB4" s="5" t="s">
        <v>866</v>
      </c>
      <c r="FC4" s="5" t="s">
        <v>867</v>
      </c>
      <c r="FD4" s="5" t="s">
        <v>715</v>
      </c>
      <c r="FE4" s="5" t="s">
        <v>716</v>
      </c>
      <c r="FF4" s="5" t="s">
        <v>717</v>
      </c>
      <c r="FG4" s="5" t="s">
        <v>718</v>
      </c>
      <c r="FH4" s="5" t="s">
        <v>719</v>
      </c>
      <c r="FI4" s="5" t="s">
        <v>720</v>
      </c>
      <c r="FJ4" s="5" t="s">
        <v>721</v>
      </c>
      <c r="FK4" s="5" t="s">
        <v>868</v>
      </c>
      <c r="FL4" s="5" t="s">
        <v>869</v>
      </c>
      <c r="FM4" s="5" t="s">
        <v>870</v>
      </c>
      <c r="FN4" s="5" t="s">
        <v>871</v>
      </c>
      <c r="FO4" s="5" t="s">
        <v>872</v>
      </c>
      <c r="FP4" s="5" t="s">
        <v>873</v>
      </c>
      <c r="FQ4" s="5" t="s">
        <v>874</v>
      </c>
      <c r="FR4" s="5" t="s">
        <v>875</v>
      </c>
      <c r="FS4" s="5" t="s">
        <v>876</v>
      </c>
      <c r="FT4" s="5" t="s">
        <v>877</v>
      </c>
      <c r="FU4" s="5" t="s">
        <v>878</v>
      </c>
      <c r="FV4" s="5" t="s">
        <v>879</v>
      </c>
      <c r="FW4" s="5" t="s">
        <v>880</v>
      </c>
      <c r="FX4" s="5" t="s">
        <v>881</v>
      </c>
      <c r="FY4" s="5" t="s">
        <v>882</v>
      </c>
      <c r="FZ4" s="5" t="s">
        <v>883</v>
      </c>
      <c r="GA4" s="5" t="s">
        <v>884</v>
      </c>
      <c r="GB4" s="5" t="s">
        <v>885</v>
      </c>
      <c r="GC4" s="5" t="s">
        <v>886</v>
      </c>
      <c r="GD4" s="5" t="s">
        <v>887</v>
      </c>
      <c r="GE4" s="5" t="s">
        <v>888</v>
      </c>
      <c r="GF4" s="5" t="s">
        <v>889</v>
      </c>
      <c r="GG4" s="5" t="s">
        <v>890</v>
      </c>
      <c r="GH4" s="5" t="s">
        <v>891</v>
      </c>
      <c r="GI4" s="5" t="s">
        <v>892</v>
      </c>
      <c r="GJ4" s="5" t="s">
        <v>893</v>
      </c>
      <c r="GK4" s="5" t="s">
        <v>894</v>
      </c>
      <c r="GL4" s="5" t="s">
        <v>895</v>
      </c>
      <c r="GM4" s="5" t="s">
        <v>896</v>
      </c>
      <c r="GN4" s="5" t="s">
        <v>897</v>
      </c>
      <c r="GO4" s="5" t="s">
        <v>898</v>
      </c>
      <c r="GP4" s="5" t="s">
        <v>899</v>
      </c>
      <c r="GQ4" s="5" t="s">
        <v>900</v>
      </c>
      <c r="GR4" s="5" t="s">
        <v>902</v>
      </c>
      <c r="GS4" s="5" t="s">
        <v>903</v>
      </c>
      <c r="GT4" s="5" t="s">
        <v>904</v>
      </c>
      <c r="GU4" s="5" t="s">
        <v>905</v>
      </c>
      <c r="GV4" s="5" t="s">
        <v>906</v>
      </c>
      <c r="GW4" s="5" t="s">
        <v>907</v>
      </c>
      <c r="GX4" s="5" t="s">
        <v>908</v>
      </c>
      <c r="GY4" s="5" t="s">
        <v>909</v>
      </c>
      <c r="GZ4" s="5" t="s">
        <v>910</v>
      </c>
      <c r="HA4" s="5" t="s">
        <v>901</v>
      </c>
      <c r="HB4" s="5" t="s">
        <v>911</v>
      </c>
      <c r="HC4" s="5" t="s">
        <v>912</v>
      </c>
      <c r="HD4" s="5" t="s">
        <v>913</v>
      </c>
      <c r="HE4" s="5" t="s">
        <v>914</v>
      </c>
      <c r="HF4" s="5" t="s">
        <v>915</v>
      </c>
      <c r="HG4" s="5" t="s">
        <v>916</v>
      </c>
      <c r="HH4" s="5" t="s">
        <v>917</v>
      </c>
      <c r="HI4" s="5" t="s">
        <v>918</v>
      </c>
      <c r="HJ4" s="5" t="s">
        <v>919</v>
      </c>
      <c r="HK4" s="5" t="s">
        <v>920</v>
      </c>
      <c r="HL4" s="5" t="s">
        <v>921</v>
      </c>
      <c r="HM4" s="5" t="s">
        <v>922</v>
      </c>
      <c r="HN4" s="5" t="s">
        <v>923</v>
      </c>
      <c r="HO4" s="5" t="s">
        <v>924</v>
      </c>
      <c r="HP4" s="5" t="s">
        <v>925</v>
      </c>
      <c r="HQ4" s="5" t="s">
        <v>926</v>
      </c>
      <c r="HR4" s="5" t="s">
        <v>927</v>
      </c>
      <c r="HS4" s="5" t="s">
        <v>928</v>
      </c>
      <c r="HT4" s="5" t="s">
        <v>929</v>
      </c>
      <c r="HU4" s="5" t="s">
        <v>930</v>
      </c>
      <c r="HV4" s="5" t="s">
        <v>931</v>
      </c>
      <c r="HW4" s="5" t="s">
        <v>932</v>
      </c>
      <c r="HX4" s="5" t="s">
        <v>933</v>
      </c>
      <c r="HY4" s="5" t="s">
        <v>934</v>
      </c>
      <c r="HZ4" s="5" t="s">
        <v>935</v>
      </c>
      <c r="IA4" s="5" t="s">
        <v>936</v>
      </c>
      <c r="IB4" s="5" t="s">
        <v>937</v>
      </c>
      <c r="IC4" s="5" t="s">
        <v>938</v>
      </c>
      <c r="ID4" s="5" t="s">
        <v>939</v>
      </c>
      <c r="IE4" s="5" t="s">
        <v>940</v>
      </c>
      <c r="IF4" s="5" t="s">
        <v>974</v>
      </c>
      <c r="IG4" s="5" t="s">
        <v>973</v>
      </c>
      <c r="IH4" s="5" t="s">
        <v>971</v>
      </c>
      <c r="II4" s="5" t="s">
        <v>972</v>
      </c>
      <c r="IJ4" t="s">
        <v>984</v>
      </c>
      <c r="IK4" t="s">
        <v>985</v>
      </c>
      <c r="IL4" s="5" t="s">
        <v>990</v>
      </c>
      <c r="IM4" s="5" t="s">
        <v>992</v>
      </c>
      <c r="IN4" t="s">
        <v>1100</v>
      </c>
      <c r="IO4" s="5" t="s">
        <v>1096</v>
      </c>
      <c r="IP4" s="5" t="s">
        <v>1097</v>
      </c>
      <c r="IQ4" s="5" t="s">
        <v>1098</v>
      </c>
      <c r="IR4" s="5" t="s">
        <v>1099</v>
      </c>
    </row>
    <row r="5" spans="1:252" s="7" customFormat="1" x14ac:dyDescent="0.25">
      <c r="A5">
        <v>1</v>
      </c>
      <c r="B5" t="s">
        <v>45</v>
      </c>
      <c r="C5">
        <v>1</v>
      </c>
      <c r="D5" t="s">
        <v>591</v>
      </c>
      <c r="E5" s="15">
        <v>1</v>
      </c>
      <c r="F5" s="16">
        <v>472650</v>
      </c>
      <c r="G5" s="17">
        <v>25.548648648648648</v>
      </c>
      <c r="H5" s="16">
        <v>40074</v>
      </c>
      <c r="I5" s="15">
        <v>1</v>
      </c>
      <c r="J5" s="16">
        <v>154496</v>
      </c>
      <c r="K5" s="17">
        <v>8.3511351351351344</v>
      </c>
      <c r="L5" s="16">
        <v>7228</v>
      </c>
      <c r="M5" s="15">
        <v>2</v>
      </c>
      <c r="N5" s="16">
        <v>34309</v>
      </c>
      <c r="O5" s="17">
        <v>1.8545405405405406</v>
      </c>
      <c r="P5" s="16">
        <v>223</v>
      </c>
      <c r="Q5" s="3">
        <v>40087</v>
      </c>
      <c r="R5" s="11">
        <v>10</v>
      </c>
      <c r="S5" s="19">
        <v>10</v>
      </c>
      <c r="T5" s="19">
        <v>10</v>
      </c>
      <c r="U5">
        <v>10</v>
      </c>
      <c r="V5">
        <v>9.6999999999999993</v>
      </c>
      <c r="W5">
        <v>9.6999999999999993</v>
      </c>
      <c r="X5">
        <v>9.6999999999999993</v>
      </c>
      <c r="Y5">
        <v>10</v>
      </c>
      <c r="Z5" s="26">
        <v>44862</v>
      </c>
      <c r="AA5" s="26">
        <v>44862</v>
      </c>
      <c r="AB5" s="2">
        <v>42162</v>
      </c>
      <c r="AC5" s="2">
        <v>34311</v>
      </c>
      <c r="AD5" s="2">
        <v>18500</v>
      </c>
      <c r="AE5" s="2">
        <v>18500</v>
      </c>
      <c r="AF5" s="2">
        <v>18500</v>
      </c>
      <c r="AG5" s="2">
        <v>12580</v>
      </c>
      <c r="AH5" s="2">
        <v>8134</v>
      </c>
      <c r="AI5" s="12"/>
      <c r="AJ5" s="20"/>
      <c r="AK5" s="20"/>
      <c r="AL5">
        <v>7.74</v>
      </c>
      <c r="AM5">
        <v>8.2200000000000006</v>
      </c>
      <c r="AN5">
        <v>7.7</v>
      </c>
      <c r="AO5">
        <v>7.73</v>
      </c>
      <c r="AP5">
        <v>0</v>
      </c>
      <c r="AQ5">
        <v>7370</v>
      </c>
      <c r="AR5">
        <v>519130</v>
      </c>
      <c r="AS5" s="27">
        <v>16348</v>
      </c>
      <c r="AT5" s="27">
        <v>14444</v>
      </c>
      <c r="AU5" s="27">
        <v>12920</v>
      </c>
      <c r="AV5" s="27">
        <v>10737</v>
      </c>
      <c r="AW5" s="27">
        <v>9737</v>
      </c>
      <c r="AX5" s="27">
        <v>8505</v>
      </c>
      <c r="AY5" s="27">
        <v>6520.4480000000003</v>
      </c>
      <c r="AZ5" s="27">
        <v>4226.8580000000002</v>
      </c>
      <c r="BA5" s="27">
        <v>4203.72</v>
      </c>
      <c r="BB5" s="27">
        <v>147461</v>
      </c>
      <c r="BC5" s="27">
        <v>131133</v>
      </c>
      <c r="BD5" s="27">
        <v>110920</v>
      </c>
      <c r="BE5" s="27">
        <v>93798</v>
      </c>
      <c r="BF5" s="27">
        <v>72574</v>
      </c>
      <c r="BG5" s="27">
        <v>57851</v>
      </c>
      <c r="BH5" s="27">
        <v>40496.777999999998</v>
      </c>
      <c r="BI5" s="27">
        <v>31767.575000000001</v>
      </c>
      <c r="BJ5" s="27">
        <v>25335.806</v>
      </c>
      <c r="BK5" s="27">
        <v>74989</v>
      </c>
      <c r="BL5" s="27">
        <v>66001</v>
      </c>
      <c r="BM5" s="27">
        <v>59825</v>
      </c>
      <c r="BN5" s="27">
        <v>50175</v>
      </c>
      <c r="BO5" s="27">
        <v>37905</v>
      </c>
      <c r="BP5" s="27">
        <v>29321</v>
      </c>
      <c r="BQ5" s="27">
        <v>23650.562999999998</v>
      </c>
      <c r="BR5" s="27">
        <v>21795.55</v>
      </c>
      <c r="BS5" s="27">
        <v>16593.986000000001</v>
      </c>
      <c r="BT5" s="26" t="s">
        <v>726</v>
      </c>
      <c r="BU5">
        <v>4514</v>
      </c>
      <c r="BV5">
        <v>4236</v>
      </c>
      <c r="BW5" s="26">
        <v>5543</v>
      </c>
      <c r="BX5" s="26">
        <v>7020</v>
      </c>
      <c r="BY5" s="26" t="s">
        <v>726</v>
      </c>
      <c r="BZ5" s="26" t="s">
        <v>726</v>
      </c>
      <c r="CA5" s="26">
        <v>3550</v>
      </c>
      <c r="CB5" s="26">
        <v>3039</v>
      </c>
      <c r="CC5" s="26">
        <v>18</v>
      </c>
      <c r="CD5" s="26" t="s">
        <v>726</v>
      </c>
      <c r="CE5" s="26">
        <v>33</v>
      </c>
      <c r="CF5" s="26" t="s">
        <v>726</v>
      </c>
      <c r="CG5" t="s">
        <v>726</v>
      </c>
      <c r="CH5" s="26">
        <v>40</v>
      </c>
      <c r="CI5" s="26">
        <v>60</v>
      </c>
      <c r="CJ5" s="26" t="s">
        <v>726</v>
      </c>
      <c r="CK5">
        <v>28</v>
      </c>
      <c r="CL5" s="26" t="s">
        <v>726</v>
      </c>
      <c r="CM5" s="26" t="s">
        <v>726</v>
      </c>
      <c r="CN5" s="26" t="s">
        <v>726</v>
      </c>
      <c r="CO5" s="26" t="s">
        <v>726</v>
      </c>
      <c r="CP5" s="26" t="s">
        <v>726</v>
      </c>
      <c r="CQ5" s="26">
        <v>33</v>
      </c>
      <c r="CR5" s="26">
        <v>33</v>
      </c>
      <c r="CS5" s="26">
        <v>1000</v>
      </c>
      <c r="CT5">
        <v>2500</v>
      </c>
      <c r="CU5" s="26" t="s">
        <v>726</v>
      </c>
      <c r="CV5" s="26">
        <v>700</v>
      </c>
      <c r="CW5" s="26">
        <v>701</v>
      </c>
      <c r="CX5" s="26" t="s">
        <v>726</v>
      </c>
      <c r="CY5" s="26">
        <v>1000</v>
      </c>
      <c r="CZ5" s="26">
        <v>350</v>
      </c>
      <c r="DA5" s="26">
        <v>2700000</v>
      </c>
      <c r="DB5" s="26">
        <v>1267959</v>
      </c>
      <c r="DC5" s="26" t="s">
        <v>726</v>
      </c>
      <c r="DD5" s="26">
        <v>1136025</v>
      </c>
      <c r="DE5" s="26">
        <v>1000000</v>
      </c>
      <c r="DF5" s="26" t="s">
        <v>726</v>
      </c>
      <c r="DG5" s="26">
        <v>777427</v>
      </c>
      <c r="DH5" s="26">
        <v>761799</v>
      </c>
      <c r="DI5" s="26" t="s">
        <v>726</v>
      </c>
      <c r="DJ5" s="26" t="s">
        <v>726</v>
      </c>
      <c r="DK5" s="26" t="s">
        <v>726</v>
      </c>
      <c r="DL5" s="26" t="s">
        <v>726</v>
      </c>
      <c r="DM5" s="26" t="s">
        <v>726</v>
      </c>
      <c r="DN5" s="26" t="s">
        <v>726</v>
      </c>
      <c r="DO5" s="26" t="s">
        <v>726</v>
      </c>
      <c r="DP5" s="26" t="s">
        <v>726</v>
      </c>
      <c r="DQ5" s="26" t="s">
        <v>726</v>
      </c>
      <c r="DR5">
        <v>140</v>
      </c>
      <c r="DS5" s="26" t="s">
        <v>726</v>
      </c>
      <c r="DT5" s="26" t="s">
        <v>726</v>
      </c>
      <c r="DU5" s="26" t="s">
        <v>726</v>
      </c>
      <c r="DV5" s="26" t="s">
        <v>726</v>
      </c>
      <c r="DW5" s="26" t="s">
        <v>726</v>
      </c>
      <c r="DX5" s="26" t="s">
        <v>726</v>
      </c>
      <c r="DY5" s="26" t="s">
        <v>726</v>
      </c>
      <c r="DZ5" s="26" t="s">
        <v>726</v>
      </c>
      <c r="EA5">
        <v>1</v>
      </c>
      <c r="EB5">
        <v>2009</v>
      </c>
      <c r="EC5">
        <v>486</v>
      </c>
      <c r="ED5">
        <v>14688239</v>
      </c>
      <c r="EE5">
        <v>9751</v>
      </c>
      <c r="EF5" s="7">
        <v>1</v>
      </c>
      <c r="EG5" s="7">
        <v>1</v>
      </c>
      <c r="EH5" s="7" t="s">
        <v>722</v>
      </c>
      <c r="EI5" s="7">
        <v>4106366</v>
      </c>
      <c r="EJ5" s="7">
        <v>1519</v>
      </c>
      <c r="EK5" s="7">
        <v>1696</v>
      </c>
      <c r="EL5" s="7">
        <v>0</v>
      </c>
      <c r="EM5" s="7">
        <v>0</v>
      </c>
      <c r="EN5" s="7">
        <v>0</v>
      </c>
      <c r="EO5" s="7">
        <v>0</v>
      </c>
      <c r="EP5" s="7">
        <v>0</v>
      </c>
      <c r="EQ5" s="7">
        <v>0</v>
      </c>
      <c r="ER5" s="7">
        <v>0</v>
      </c>
      <c r="ES5" s="7">
        <v>0</v>
      </c>
      <c r="ET5" s="7">
        <v>144049</v>
      </c>
      <c r="EU5" s="7">
        <v>203071</v>
      </c>
      <c r="EV5" s="7">
        <v>0</v>
      </c>
      <c r="EW5" s="7">
        <v>0</v>
      </c>
      <c r="EX5" s="7">
        <v>0</v>
      </c>
      <c r="EY5" s="7">
        <v>0</v>
      </c>
      <c r="EZ5" s="7">
        <v>0</v>
      </c>
      <c r="FA5" s="7">
        <v>0</v>
      </c>
      <c r="FB5" s="7">
        <v>0</v>
      </c>
      <c r="FC5" s="7">
        <v>0</v>
      </c>
      <c r="FD5" s="7">
        <v>112341</v>
      </c>
      <c r="FE5" s="7">
        <v>275750</v>
      </c>
      <c r="FF5" s="7">
        <v>0</v>
      </c>
      <c r="FG5" s="7">
        <v>0</v>
      </c>
      <c r="FH5" s="7">
        <v>0</v>
      </c>
      <c r="FI5" s="7">
        <v>0</v>
      </c>
      <c r="FJ5" s="7">
        <v>0</v>
      </c>
      <c r="FK5" s="7">
        <v>0</v>
      </c>
      <c r="FL5" s="7">
        <v>0</v>
      </c>
      <c r="FM5" s="7">
        <v>0</v>
      </c>
      <c r="FN5" s="7">
        <v>0</v>
      </c>
      <c r="FO5" s="7">
        <v>104</v>
      </c>
      <c r="FP5" s="7">
        <v>344</v>
      </c>
      <c r="FQ5" s="7">
        <v>319</v>
      </c>
      <c r="FR5" s="7">
        <v>11</v>
      </c>
      <c r="FS5" s="7">
        <v>157</v>
      </c>
      <c r="FT5" s="7">
        <v>203</v>
      </c>
      <c r="FU5" s="7">
        <v>191</v>
      </c>
      <c r="FV5" s="7">
        <v>14</v>
      </c>
      <c r="FW5" s="7">
        <v>3</v>
      </c>
      <c r="FX5" s="7">
        <v>0</v>
      </c>
      <c r="FY5" s="7">
        <v>1997</v>
      </c>
      <c r="FZ5" s="7">
        <v>26814</v>
      </c>
      <c r="GA5" s="7">
        <v>69463</v>
      </c>
      <c r="GB5" s="7">
        <v>5013</v>
      </c>
      <c r="GC5" s="7">
        <v>138193</v>
      </c>
      <c r="GD5" s="7">
        <v>56724</v>
      </c>
      <c r="GE5" s="7">
        <v>42538</v>
      </c>
      <c r="GF5" s="7">
        <v>8149</v>
      </c>
      <c r="GG5" s="7">
        <v>1416</v>
      </c>
      <c r="GH5" s="7">
        <v>0</v>
      </c>
      <c r="GI5" s="7">
        <v>7711</v>
      </c>
      <c r="GJ5" s="7">
        <v>146826</v>
      </c>
      <c r="GK5" s="7">
        <v>507855</v>
      </c>
      <c r="GL5" s="7">
        <v>43530</v>
      </c>
      <c r="GM5" s="7">
        <v>797774</v>
      </c>
      <c r="GN5" s="7">
        <v>299501</v>
      </c>
      <c r="GO5" s="7">
        <v>220889</v>
      </c>
      <c r="GP5" s="7">
        <v>25028</v>
      </c>
      <c r="GQ5" s="7">
        <v>5147</v>
      </c>
      <c r="GR5" s="7">
        <v>0</v>
      </c>
      <c r="GS5" s="7">
        <v>89</v>
      </c>
      <c r="GT5" s="7">
        <v>2088</v>
      </c>
      <c r="GU5" s="7">
        <v>24393</v>
      </c>
      <c r="GV5" s="7">
        <v>3164</v>
      </c>
      <c r="GW5" s="7">
        <v>102298</v>
      </c>
      <c r="GX5" s="7">
        <v>41376</v>
      </c>
      <c r="GY5" s="7">
        <v>22445</v>
      </c>
      <c r="GZ5" s="7">
        <v>3295</v>
      </c>
      <c r="HA5" s="7">
        <v>707</v>
      </c>
      <c r="HB5" s="7">
        <v>0</v>
      </c>
      <c r="HC5" s="7">
        <v>0</v>
      </c>
      <c r="HD5" s="7">
        <v>1</v>
      </c>
      <c r="HE5" s="7">
        <v>3</v>
      </c>
      <c r="HF5" s="7">
        <v>0</v>
      </c>
      <c r="HG5" s="7">
        <v>1</v>
      </c>
      <c r="HH5" s="7">
        <v>10</v>
      </c>
      <c r="HI5" s="7">
        <v>14</v>
      </c>
      <c r="HJ5" s="7">
        <v>13</v>
      </c>
      <c r="HK5" s="7">
        <v>3</v>
      </c>
      <c r="HL5" s="7">
        <v>0</v>
      </c>
      <c r="HM5" s="7">
        <v>0</v>
      </c>
      <c r="HN5" s="7">
        <v>0</v>
      </c>
      <c r="HO5" s="7">
        <v>0</v>
      </c>
      <c r="HP5" s="7">
        <v>0</v>
      </c>
      <c r="HQ5" s="7">
        <v>0</v>
      </c>
      <c r="HR5" s="7">
        <v>0</v>
      </c>
      <c r="HS5" s="7">
        <v>0</v>
      </c>
      <c r="HT5" s="7">
        <v>0</v>
      </c>
      <c r="HU5" s="7">
        <v>0</v>
      </c>
      <c r="HV5" s="7">
        <v>0</v>
      </c>
      <c r="HW5" s="7">
        <v>0</v>
      </c>
      <c r="HX5" s="7">
        <v>1</v>
      </c>
      <c r="HY5" s="7">
        <v>217</v>
      </c>
      <c r="HZ5" s="7">
        <v>40</v>
      </c>
      <c r="IA5" s="7">
        <v>66</v>
      </c>
      <c r="IB5" s="7">
        <v>64</v>
      </c>
      <c r="IC5" s="7">
        <v>252</v>
      </c>
      <c r="ID5" s="7">
        <v>77</v>
      </c>
      <c r="IE5" s="7">
        <v>20</v>
      </c>
      <c r="IF5" s="7">
        <v>2009</v>
      </c>
      <c r="IG5" s="7">
        <v>2008</v>
      </c>
      <c r="IH5" s="7">
        <v>2008</v>
      </c>
      <c r="IL5" s="7">
        <f>IFERROR(VLOOKUP(A5,[7]FacebookPages!$A$2:$AF$128,32,FALSE)+1,0)</f>
        <v>1</v>
      </c>
      <c r="IM5" s="7">
        <f>IFERROR(VLOOKUP(A5,[1]TwitterUsers!$A$2:$P$122,16,FALSE)+1,0)</f>
        <v>1</v>
      </c>
      <c r="IN5" s="7">
        <f>IFERROR(VLOOKUP(A5,[7]FacebookPages!$A$2:$AG$128,33,FALSE)+1,0)</f>
        <v>1</v>
      </c>
      <c r="IO5" s="7">
        <v>2</v>
      </c>
      <c r="IP5" s="7">
        <v>2009</v>
      </c>
      <c r="IQ5" s="7">
        <v>2</v>
      </c>
    </row>
    <row r="6" spans="1:252" x14ac:dyDescent="0.25">
      <c r="A6">
        <v>2</v>
      </c>
      <c r="B6" t="s">
        <v>46</v>
      </c>
      <c r="C6">
        <v>2</v>
      </c>
      <c r="D6" t="s">
        <v>582</v>
      </c>
      <c r="E6" s="15">
        <v>1</v>
      </c>
      <c r="F6" s="16">
        <v>49970</v>
      </c>
      <c r="G6" s="17">
        <v>25.520939734422882</v>
      </c>
      <c r="H6" s="16">
        <v>7912</v>
      </c>
      <c r="I6" s="15">
        <v>0</v>
      </c>
      <c r="J6" s="16"/>
      <c r="L6" s="16"/>
      <c r="M6" s="15">
        <v>1</v>
      </c>
      <c r="N6" s="16">
        <v>24367</v>
      </c>
      <c r="O6" s="17">
        <v>12.444841675178754</v>
      </c>
      <c r="P6" s="16">
        <v>378</v>
      </c>
      <c r="Q6" s="3">
        <v>39692</v>
      </c>
      <c r="R6" s="11">
        <v>9.9</v>
      </c>
      <c r="S6" s="19">
        <v>9.8000000000000007</v>
      </c>
      <c r="T6" s="19">
        <v>9.6999999999999993</v>
      </c>
      <c r="U6">
        <v>9.9</v>
      </c>
      <c r="V6">
        <v>9.9</v>
      </c>
      <c r="W6">
        <v>9.3000000000000007</v>
      </c>
      <c r="X6">
        <v>9.8000000000000007</v>
      </c>
      <c r="Y6">
        <v>9</v>
      </c>
      <c r="Z6" s="27">
        <v>3023</v>
      </c>
      <c r="AA6" s="26">
        <v>2701</v>
      </c>
      <c r="AB6" s="2">
        <v>2552</v>
      </c>
      <c r="AC6" s="2">
        <v>2314</v>
      </c>
      <c r="AD6" s="2">
        <v>1958</v>
      </c>
      <c r="AE6" s="2">
        <v>1713</v>
      </c>
      <c r="AF6" s="2">
        <v>1737</v>
      </c>
      <c r="AG6" s="2">
        <v>1680</v>
      </c>
      <c r="AH6" s="2">
        <v>1543</v>
      </c>
      <c r="AL6">
        <v>0</v>
      </c>
      <c r="AM6">
        <v>0</v>
      </c>
      <c r="AN6">
        <v>0</v>
      </c>
      <c r="AO6">
        <v>0</v>
      </c>
      <c r="AP6">
        <v>0</v>
      </c>
      <c r="AQ6" s="26" t="s">
        <v>726</v>
      </c>
      <c r="AR6" s="26" t="s">
        <v>726</v>
      </c>
      <c r="AS6" s="26" t="s">
        <v>726</v>
      </c>
      <c r="AT6" s="26" t="s">
        <v>726</v>
      </c>
      <c r="AU6" s="26" t="s">
        <v>726</v>
      </c>
      <c r="AV6" s="26" t="s">
        <v>726</v>
      </c>
      <c r="AW6" s="26" t="s">
        <v>726</v>
      </c>
      <c r="AX6" s="26" t="s">
        <v>726</v>
      </c>
      <c r="AY6" s="26" t="s">
        <v>726</v>
      </c>
      <c r="AZ6" s="26" t="s">
        <v>726</v>
      </c>
      <c r="BA6" s="26" t="s">
        <v>726</v>
      </c>
      <c r="BB6" s="26" t="s">
        <v>726</v>
      </c>
      <c r="BC6" s="26" t="s">
        <v>726</v>
      </c>
      <c r="BD6" s="26" t="s">
        <v>726</v>
      </c>
      <c r="BE6" s="26" t="s">
        <v>726</v>
      </c>
      <c r="BF6" s="26" t="s">
        <v>726</v>
      </c>
      <c r="BG6" s="26" t="s">
        <v>726</v>
      </c>
      <c r="BH6" s="26" t="s">
        <v>726</v>
      </c>
      <c r="BI6" s="26" t="s">
        <v>726</v>
      </c>
      <c r="BJ6" s="26" t="s">
        <v>726</v>
      </c>
      <c r="BK6" s="26" t="s">
        <v>726</v>
      </c>
      <c r="BL6" s="27">
        <v>4600</v>
      </c>
      <c r="BM6" s="27">
        <v>3900</v>
      </c>
      <c r="BN6" s="26" t="s">
        <v>726</v>
      </c>
      <c r="BO6" s="27">
        <v>3550</v>
      </c>
      <c r="BP6" s="27">
        <v>3050</v>
      </c>
      <c r="BQ6" s="27">
        <v>2750</v>
      </c>
      <c r="BR6" s="27">
        <v>2400</v>
      </c>
      <c r="BS6" s="27">
        <v>2300</v>
      </c>
      <c r="BT6" s="26">
        <v>322</v>
      </c>
      <c r="BU6">
        <v>151</v>
      </c>
      <c r="BV6">
        <v>238</v>
      </c>
      <c r="BW6" s="26">
        <v>350</v>
      </c>
      <c r="BX6" s="26">
        <v>175</v>
      </c>
      <c r="BY6" s="26">
        <v>29</v>
      </c>
      <c r="BZ6" s="26">
        <v>54</v>
      </c>
      <c r="CA6" s="26">
        <v>142</v>
      </c>
      <c r="CB6" s="26">
        <v>102</v>
      </c>
      <c r="CC6" s="26">
        <v>11</v>
      </c>
      <c r="CD6" s="26">
        <v>19</v>
      </c>
      <c r="CE6" s="26">
        <v>10</v>
      </c>
      <c r="CF6" s="26">
        <v>2</v>
      </c>
      <c r="CG6" s="26">
        <v>3</v>
      </c>
      <c r="CH6" s="26">
        <v>10</v>
      </c>
      <c r="CI6" s="26">
        <v>8</v>
      </c>
      <c r="CJ6" s="26">
        <v>45</v>
      </c>
      <c r="CK6">
        <v>45</v>
      </c>
      <c r="CL6">
        <v>45.38</v>
      </c>
      <c r="CM6" s="26">
        <v>44</v>
      </c>
      <c r="CN6" s="26">
        <v>45</v>
      </c>
      <c r="CO6" s="26">
        <v>45</v>
      </c>
      <c r="CP6" s="26">
        <v>46</v>
      </c>
      <c r="CQ6" s="26">
        <v>47</v>
      </c>
      <c r="CR6" s="26">
        <v>46</v>
      </c>
      <c r="CS6" s="26">
        <v>1000</v>
      </c>
      <c r="CT6">
        <v>1000</v>
      </c>
      <c r="CU6">
        <v>1000</v>
      </c>
      <c r="CV6" s="26">
        <v>1000</v>
      </c>
      <c r="CW6" s="26">
        <v>2000</v>
      </c>
      <c r="CX6" s="26">
        <v>2000</v>
      </c>
      <c r="CY6" s="26">
        <v>100</v>
      </c>
      <c r="CZ6" s="26">
        <v>50</v>
      </c>
      <c r="DA6" s="26">
        <v>42607</v>
      </c>
      <c r="DB6" s="26">
        <v>32869</v>
      </c>
      <c r="DC6" s="26">
        <v>37212</v>
      </c>
      <c r="DD6" s="26">
        <v>33371</v>
      </c>
      <c r="DE6" s="26">
        <v>28893</v>
      </c>
      <c r="DF6" s="26">
        <v>29378</v>
      </c>
      <c r="DG6" s="26">
        <v>27127</v>
      </c>
      <c r="DH6" s="26">
        <v>26145</v>
      </c>
      <c r="DI6" s="26" t="s">
        <v>726</v>
      </c>
      <c r="DJ6" s="26" t="s">
        <v>726</v>
      </c>
      <c r="DK6" s="26">
        <v>12</v>
      </c>
      <c r="DL6" s="26">
        <v>19</v>
      </c>
      <c r="DM6" s="26" t="s">
        <v>726</v>
      </c>
      <c r="DN6" s="26">
        <v>10</v>
      </c>
      <c r="DO6" s="26">
        <v>11</v>
      </c>
      <c r="DP6" s="26">
        <v>12</v>
      </c>
      <c r="DQ6" s="26">
        <v>59</v>
      </c>
      <c r="DR6">
        <v>62</v>
      </c>
      <c r="DS6" s="26">
        <v>1556</v>
      </c>
      <c r="DT6" s="26" t="s">
        <v>726</v>
      </c>
      <c r="DU6" s="26">
        <v>730</v>
      </c>
      <c r="DV6" s="26" t="s">
        <v>726</v>
      </c>
      <c r="DW6" s="26">
        <v>10</v>
      </c>
      <c r="DX6" s="26" t="s">
        <v>726</v>
      </c>
      <c r="DY6" s="26" t="s">
        <v>726</v>
      </c>
      <c r="DZ6" s="26" t="s">
        <v>726</v>
      </c>
      <c r="EA6">
        <v>1</v>
      </c>
      <c r="EB6">
        <v>2012</v>
      </c>
      <c r="EC6">
        <v>1393</v>
      </c>
      <c r="ED6">
        <v>113045</v>
      </c>
      <c r="EE6">
        <v>7328</v>
      </c>
      <c r="EF6" s="7">
        <v>1</v>
      </c>
      <c r="EG6" s="7">
        <v>1</v>
      </c>
      <c r="EH6" s="7" t="s">
        <v>723</v>
      </c>
      <c r="EI6" s="7">
        <v>558243</v>
      </c>
      <c r="EJ6" s="7">
        <v>349</v>
      </c>
      <c r="EK6" s="7">
        <v>1833</v>
      </c>
      <c r="EL6" s="7">
        <v>1043</v>
      </c>
      <c r="EM6" s="7">
        <v>0</v>
      </c>
      <c r="EN6" s="7">
        <v>0</v>
      </c>
      <c r="EO6" s="7">
        <v>0</v>
      </c>
      <c r="EP6" s="7">
        <v>0</v>
      </c>
      <c r="EQ6" s="7">
        <v>0</v>
      </c>
      <c r="ER6" s="7">
        <v>0</v>
      </c>
      <c r="ES6" s="7">
        <v>0</v>
      </c>
      <c r="ET6" s="7">
        <v>18818</v>
      </c>
      <c r="EU6" s="7">
        <v>10829</v>
      </c>
      <c r="EV6" s="7">
        <v>2298</v>
      </c>
      <c r="EW6" s="7">
        <v>0</v>
      </c>
      <c r="EX6" s="7">
        <v>0</v>
      </c>
      <c r="EY6" s="7">
        <v>0</v>
      </c>
      <c r="EZ6" s="7">
        <v>0</v>
      </c>
      <c r="FA6" s="7">
        <v>0</v>
      </c>
      <c r="FB6" s="7">
        <v>0</v>
      </c>
      <c r="FC6" s="7">
        <v>0</v>
      </c>
      <c r="FD6" s="7">
        <v>17292</v>
      </c>
      <c r="FE6" s="7">
        <v>21801</v>
      </c>
      <c r="FF6" s="7">
        <v>5124</v>
      </c>
      <c r="FG6" s="7">
        <v>0</v>
      </c>
      <c r="FH6" s="7">
        <v>0</v>
      </c>
      <c r="FI6" s="7">
        <v>0</v>
      </c>
      <c r="FJ6" s="7">
        <v>0</v>
      </c>
      <c r="FK6" s="7">
        <v>0</v>
      </c>
      <c r="FL6" s="7">
        <v>0</v>
      </c>
      <c r="FM6" s="7">
        <v>0</v>
      </c>
      <c r="FN6" s="7">
        <v>0</v>
      </c>
      <c r="FO6" s="7">
        <v>5</v>
      </c>
      <c r="FP6" s="7">
        <v>102</v>
      </c>
      <c r="FQ6" s="7">
        <v>150</v>
      </c>
      <c r="FR6" s="7">
        <v>0</v>
      </c>
      <c r="FS6" s="7">
        <v>354</v>
      </c>
      <c r="FT6" s="7">
        <v>548</v>
      </c>
      <c r="FU6" s="7">
        <v>402</v>
      </c>
      <c r="FV6" s="7">
        <v>130</v>
      </c>
      <c r="FW6" s="7">
        <v>7</v>
      </c>
      <c r="FX6" s="7">
        <v>0</v>
      </c>
      <c r="FY6" s="7">
        <v>9</v>
      </c>
      <c r="FZ6" s="7">
        <v>106</v>
      </c>
      <c r="GA6" s="7">
        <v>214</v>
      </c>
      <c r="GB6" s="7">
        <v>0</v>
      </c>
      <c r="GC6" s="7">
        <v>454</v>
      </c>
      <c r="GD6" s="7">
        <v>495</v>
      </c>
      <c r="GE6" s="7">
        <v>472</v>
      </c>
      <c r="GF6" s="7">
        <v>237</v>
      </c>
      <c r="GG6" s="7">
        <v>13</v>
      </c>
      <c r="GH6" s="7">
        <v>0</v>
      </c>
      <c r="GI6" s="7">
        <v>53</v>
      </c>
      <c r="GJ6" s="7">
        <v>976</v>
      </c>
      <c r="GK6" s="7">
        <v>3105</v>
      </c>
      <c r="GL6" s="7">
        <v>0</v>
      </c>
      <c r="GM6" s="7">
        <v>13333</v>
      </c>
      <c r="GN6" s="7">
        <v>17661</v>
      </c>
      <c r="GO6" s="7">
        <v>17577</v>
      </c>
      <c r="GP6" s="7">
        <v>9045</v>
      </c>
      <c r="GQ6" s="7">
        <v>335</v>
      </c>
      <c r="GR6" s="7">
        <v>0</v>
      </c>
      <c r="GS6" s="7">
        <v>0</v>
      </c>
      <c r="GT6" s="7">
        <v>2</v>
      </c>
      <c r="GU6" s="7">
        <v>370</v>
      </c>
      <c r="GV6" s="7">
        <v>0</v>
      </c>
      <c r="GW6" s="7">
        <v>2321</v>
      </c>
      <c r="GX6" s="7">
        <v>2863</v>
      </c>
      <c r="GY6" s="7">
        <v>3135</v>
      </c>
      <c r="GZ6" s="7">
        <v>1444</v>
      </c>
      <c r="HA6" s="7">
        <v>64</v>
      </c>
      <c r="HB6" s="7">
        <v>0</v>
      </c>
      <c r="HC6" s="7">
        <v>0</v>
      </c>
      <c r="HD6" s="7">
        <v>0</v>
      </c>
      <c r="HE6" s="7">
        <v>0</v>
      </c>
      <c r="HF6" s="7">
        <v>0</v>
      </c>
      <c r="HG6" s="7">
        <v>9</v>
      </c>
      <c r="HH6" s="7">
        <v>1</v>
      </c>
      <c r="HI6" s="7">
        <v>49</v>
      </c>
      <c r="HJ6" s="7">
        <v>73</v>
      </c>
      <c r="HK6" s="7">
        <v>4</v>
      </c>
      <c r="HL6" s="7">
        <v>0</v>
      </c>
      <c r="HM6" s="7">
        <v>0</v>
      </c>
      <c r="HN6" s="7">
        <v>0</v>
      </c>
      <c r="HO6" s="7">
        <v>0</v>
      </c>
      <c r="HP6" s="7">
        <v>0</v>
      </c>
      <c r="HQ6" s="7">
        <v>0</v>
      </c>
      <c r="HR6" s="7">
        <v>0</v>
      </c>
      <c r="HS6" s="7">
        <v>0</v>
      </c>
      <c r="HT6" s="7">
        <v>0</v>
      </c>
      <c r="HU6" s="7">
        <v>0</v>
      </c>
      <c r="HV6" s="7">
        <v>0</v>
      </c>
      <c r="HW6" s="7">
        <v>0</v>
      </c>
      <c r="HX6" s="7">
        <v>0</v>
      </c>
      <c r="HY6" s="7">
        <v>0</v>
      </c>
      <c r="HZ6" s="7">
        <v>0</v>
      </c>
      <c r="IA6" s="7">
        <v>22</v>
      </c>
      <c r="IB6" s="7">
        <v>20</v>
      </c>
      <c r="IC6" s="7">
        <v>94</v>
      </c>
      <c r="ID6" s="7">
        <v>189</v>
      </c>
      <c r="IE6" s="7">
        <v>69</v>
      </c>
      <c r="IF6" s="7">
        <v>2008</v>
      </c>
      <c r="IG6" s="7">
        <v>2008</v>
      </c>
      <c r="IH6" s="7">
        <v>2008</v>
      </c>
      <c r="IL6" s="7">
        <f>IFERROR(VLOOKUP(A6,[7]FacebookPages!$A$2:$AF$128,32,FALSE)+1,0)</f>
        <v>1</v>
      </c>
      <c r="IM6" s="7">
        <f>IFERROR(VLOOKUP(A6,[1]TwitterUsers!$A$2:$P$122,16,FALSE)+1,0)</f>
        <v>1</v>
      </c>
      <c r="IN6" s="7">
        <f>IFERROR(VLOOKUP(A6,[7]FacebookPages!$A$2:$AG$128,33,FALSE)+1,0)</f>
        <v>1</v>
      </c>
    </row>
    <row r="7" spans="1:252" s="7" customFormat="1" x14ac:dyDescent="0.25">
      <c r="A7">
        <v>3</v>
      </c>
      <c r="B7" t="s">
        <v>47</v>
      </c>
      <c r="C7">
        <v>3</v>
      </c>
      <c r="D7" t="s">
        <v>582</v>
      </c>
      <c r="E7" s="15">
        <v>1</v>
      </c>
      <c r="F7" s="16">
        <v>50394</v>
      </c>
      <c r="G7" s="17">
        <v>8.335097585180284</v>
      </c>
      <c r="H7" s="16">
        <v>11969</v>
      </c>
      <c r="I7" s="15">
        <v>0</v>
      </c>
      <c r="J7" s="16"/>
      <c r="K7" s="17"/>
      <c r="L7" s="16"/>
      <c r="M7" s="15">
        <v>0</v>
      </c>
      <c r="N7" s="16"/>
      <c r="O7" s="17"/>
      <c r="P7" s="16"/>
      <c r="Q7"/>
      <c r="R7" s="11">
        <v>9.6999999999999993</v>
      </c>
      <c r="S7" s="19">
        <v>9.9</v>
      </c>
      <c r="T7" s="19">
        <v>9.9</v>
      </c>
      <c r="U7">
        <v>9.8000000000000007</v>
      </c>
      <c r="V7">
        <v>10</v>
      </c>
      <c r="W7">
        <v>10</v>
      </c>
      <c r="X7">
        <v>8.1</v>
      </c>
      <c r="Y7">
        <v>7.2</v>
      </c>
      <c r="Z7" s="27">
        <v>6859</v>
      </c>
      <c r="AA7" s="26">
        <v>6647</v>
      </c>
      <c r="AB7" s="2">
        <v>6588</v>
      </c>
      <c r="AC7" s="2">
        <v>6373</v>
      </c>
      <c r="AD7" s="2">
        <v>6046</v>
      </c>
      <c r="AE7" s="2">
        <v>5629</v>
      </c>
      <c r="AF7" s="2">
        <v>5487</v>
      </c>
      <c r="AG7" s="2">
        <v>5381</v>
      </c>
      <c r="AH7" s="2">
        <v>5125</v>
      </c>
      <c r="AI7" s="12"/>
      <c r="AJ7" s="20"/>
      <c r="AK7" s="20"/>
      <c r="AL7">
        <v>0</v>
      </c>
      <c r="AM7">
        <v>0</v>
      </c>
      <c r="AN7">
        <v>0</v>
      </c>
      <c r="AO7">
        <v>0</v>
      </c>
      <c r="AP7">
        <v>0</v>
      </c>
      <c r="AQ7" s="26" t="s">
        <v>726</v>
      </c>
      <c r="AR7" s="26" t="s">
        <v>726</v>
      </c>
      <c r="AS7" s="26" t="s">
        <v>726</v>
      </c>
      <c r="AT7" s="26" t="s">
        <v>726</v>
      </c>
      <c r="AU7" s="26" t="s">
        <v>726</v>
      </c>
      <c r="AV7" s="26" t="s">
        <v>726</v>
      </c>
      <c r="AW7" s="26" t="s">
        <v>726</v>
      </c>
      <c r="AX7" s="26" t="s">
        <v>726</v>
      </c>
      <c r="AY7" s="26" t="s">
        <v>726</v>
      </c>
      <c r="AZ7" s="26" t="s">
        <v>726</v>
      </c>
      <c r="BA7" s="26" t="s">
        <v>726</v>
      </c>
      <c r="BB7" s="26" t="s">
        <v>726</v>
      </c>
      <c r="BC7" s="26" t="s">
        <v>726</v>
      </c>
      <c r="BD7" s="26" t="s">
        <v>726</v>
      </c>
      <c r="BE7" s="26" t="s">
        <v>726</v>
      </c>
      <c r="BF7" s="26" t="s">
        <v>726</v>
      </c>
      <c r="BG7" s="26" t="s">
        <v>726</v>
      </c>
      <c r="BH7" s="26" t="s">
        <v>726</v>
      </c>
      <c r="BI7" s="26" t="s">
        <v>726</v>
      </c>
      <c r="BJ7" s="26" t="s">
        <v>726</v>
      </c>
      <c r="BK7" s="26" t="s">
        <v>726</v>
      </c>
      <c r="BL7" s="26" t="s">
        <v>726</v>
      </c>
      <c r="BM7" s="27">
        <v>3100</v>
      </c>
      <c r="BN7" s="26" t="s">
        <v>726</v>
      </c>
      <c r="BO7" s="27">
        <v>2725</v>
      </c>
      <c r="BP7" s="27">
        <v>2430</v>
      </c>
      <c r="BQ7" s="27">
        <v>2310</v>
      </c>
      <c r="BR7" s="27">
        <v>2300</v>
      </c>
      <c r="BS7" s="27">
        <v>2150</v>
      </c>
      <c r="BT7" s="26">
        <v>222</v>
      </c>
      <c r="BU7">
        <v>193</v>
      </c>
      <c r="BV7">
        <v>498</v>
      </c>
      <c r="BW7" s="26">
        <v>334</v>
      </c>
      <c r="BX7" s="26">
        <v>433</v>
      </c>
      <c r="BY7" s="26">
        <v>151</v>
      </c>
      <c r="BZ7" s="26">
        <v>119</v>
      </c>
      <c r="CA7" s="26">
        <v>237</v>
      </c>
      <c r="CB7" s="26">
        <v>-72</v>
      </c>
      <c r="CC7" s="26">
        <v>3</v>
      </c>
      <c r="CD7" s="26">
        <v>6</v>
      </c>
      <c r="CE7" s="26">
        <v>8</v>
      </c>
      <c r="CF7" s="26">
        <v>3</v>
      </c>
      <c r="CG7" s="26">
        <v>2</v>
      </c>
      <c r="CH7" s="26">
        <v>5</v>
      </c>
      <c r="CI7" s="26">
        <v>-1</v>
      </c>
      <c r="CJ7" s="26">
        <v>42</v>
      </c>
      <c r="CK7">
        <v>42</v>
      </c>
      <c r="CL7">
        <v>53.07</v>
      </c>
      <c r="CM7" s="26">
        <v>43</v>
      </c>
      <c r="CN7" s="26">
        <v>44</v>
      </c>
      <c r="CO7" s="26">
        <v>44</v>
      </c>
      <c r="CP7" s="26">
        <v>45</v>
      </c>
      <c r="CQ7" s="26">
        <v>45</v>
      </c>
      <c r="CR7" s="26">
        <v>46</v>
      </c>
      <c r="CS7" s="26">
        <v>230</v>
      </c>
      <c r="CT7">
        <v>350</v>
      </c>
      <c r="CU7">
        <v>1200</v>
      </c>
      <c r="CV7" s="26">
        <v>328</v>
      </c>
      <c r="CW7" s="26">
        <v>118</v>
      </c>
      <c r="CX7" s="26" t="s">
        <v>726</v>
      </c>
      <c r="CY7" s="26">
        <v>52</v>
      </c>
      <c r="CZ7" s="26">
        <v>23</v>
      </c>
      <c r="DA7" s="26">
        <v>56764</v>
      </c>
      <c r="DB7" s="26" t="s">
        <v>726</v>
      </c>
      <c r="DC7" s="26">
        <v>59047</v>
      </c>
      <c r="DD7" s="26">
        <v>65040</v>
      </c>
      <c r="DE7" s="26">
        <v>45181</v>
      </c>
      <c r="DF7" s="26">
        <v>26432</v>
      </c>
      <c r="DG7" s="26">
        <v>23760</v>
      </c>
      <c r="DH7" s="26">
        <v>25655</v>
      </c>
      <c r="DI7" s="26">
        <v>4</v>
      </c>
      <c r="DJ7" s="26" t="s">
        <v>726</v>
      </c>
      <c r="DK7" s="26">
        <v>5</v>
      </c>
      <c r="DL7" s="26">
        <v>2</v>
      </c>
      <c r="DM7" s="26">
        <v>2</v>
      </c>
      <c r="DN7" s="26">
        <v>2</v>
      </c>
      <c r="DO7" s="26">
        <v>3</v>
      </c>
      <c r="DP7" s="26">
        <v>5</v>
      </c>
      <c r="DQ7" s="26">
        <v>33</v>
      </c>
      <c r="DR7">
        <v>43</v>
      </c>
      <c r="DS7" s="26">
        <v>968</v>
      </c>
      <c r="DT7">
        <v>863</v>
      </c>
      <c r="DU7" s="26">
        <v>301</v>
      </c>
      <c r="DV7">
        <v>439</v>
      </c>
      <c r="DW7" s="26">
        <v>50</v>
      </c>
      <c r="DX7" s="26" t="s">
        <v>726</v>
      </c>
      <c r="DY7" s="26">
        <v>102</v>
      </c>
      <c r="DZ7">
        <v>90</v>
      </c>
      <c r="EA7">
        <v>1</v>
      </c>
      <c r="EB7">
        <v>2007</v>
      </c>
      <c r="EC7">
        <v>1131</v>
      </c>
      <c r="ED7">
        <v>85262</v>
      </c>
      <c r="EE7">
        <v>22189</v>
      </c>
      <c r="EF7" s="7">
        <v>1</v>
      </c>
      <c r="EG7" s="7">
        <v>1</v>
      </c>
      <c r="EH7" s="7" t="s">
        <v>724</v>
      </c>
      <c r="EI7" s="7">
        <v>281965</v>
      </c>
      <c r="EJ7" s="7">
        <v>1999</v>
      </c>
      <c r="EK7" s="7">
        <v>1243</v>
      </c>
      <c r="EL7" s="7">
        <v>0</v>
      </c>
      <c r="EM7" s="7">
        <v>0</v>
      </c>
      <c r="EN7" s="7">
        <v>0</v>
      </c>
      <c r="EO7" s="7">
        <v>0</v>
      </c>
      <c r="EP7" s="7">
        <v>0</v>
      </c>
      <c r="EQ7" s="7">
        <v>0</v>
      </c>
      <c r="ER7" s="7">
        <v>0</v>
      </c>
      <c r="ES7" s="7">
        <v>0</v>
      </c>
      <c r="ET7" s="7">
        <v>3257</v>
      </c>
      <c r="EU7" s="7">
        <v>1186</v>
      </c>
      <c r="EV7" s="7">
        <v>0</v>
      </c>
      <c r="EW7" s="7">
        <v>0</v>
      </c>
      <c r="EX7" s="7">
        <v>0</v>
      </c>
      <c r="EY7" s="7">
        <v>0</v>
      </c>
      <c r="EZ7" s="7">
        <v>0</v>
      </c>
      <c r="FA7" s="7">
        <v>0</v>
      </c>
      <c r="FB7" s="7">
        <v>0</v>
      </c>
      <c r="FC7" s="7">
        <v>0</v>
      </c>
      <c r="FD7" s="7">
        <v>1193</v>
      </c>
      <c r="FE7" s="7">
        <v>514</v>
      </c>
      <c r="FF7" s="7">
        <v>0</v>
      </c>
      <c r="FG7" s="7">
        <v>0</v>
      </c>
      <c r="FH7" s="7">
        <v>0</v>
      </c>
      <c r="FI7" s="7">
        <v>0</v>
      </c>
      <c r="FJ7" s="7">
        <v>0</v>
      </c>
      <c r="FK7" s="7">
        <v>0</v>
      </c>
      <c r="FL7" s="7">
        <v>0</v>
      </c>
      <c r="FM7" s="7">
        <v>0</v>
      </c>
      <c r="FN7" s="7">
        <v>0</v>
      </c>
      <c r="FO7" s="7">
        <v>0</v>
      </c>
      <c r="FP7" s="7">
        <v>0</v>
      </c>
      <c r="FQ7" s="7">
        <v>0</v>
      </c>
      <c r="FR7" s="7">
        <v>0</v>
      </c>
      <c r="FS7" s="7">
        <v>114</v>
      </c>
      <c r="FT7" s="7">
        <v>59</v>
      </c>
      <c r="FU7" s="7">
        <v>1</v>
      </c>
      <c r="FV7" s="7">
        <v>0</v>
      </c>
      <c r="FW7" s="7">
        <v>0</v>
      </c>
      <c r="FX7" s="7">
        <v>0</v>
      </c>
      <c r="FY7" s="7">
        <v>0</v>
      </c>
      <c r="FZ7" s="7">
        <v>0</v>
      </c>
      <c r="GA7" s="7">
        <v>0</v>
      </c>
      <c r="GB7" s="7">
        <v>0</v>
      </c>
      <c r="GC7" s="7">
        <v>9984</v>
      </c>
      <c r="GD7" s="7">
        <v>8055</v>
      </c>
      <c r="GE7" s="7">
        <v>4</v>
      </c>
      <c r="GF7" s="7">
        <v>0</v>
      </c>
      <c r="GG7" s="7">
        <v>0</v>
      </c>
      <c r="GH7" s="7">
        <v>0</v>
      </c>
      <c r="GI7" s="7">
        <v>0</v>
      </c>
      <c r="GJ7" s="7">
        <v>0</v>
      </c>
      <c r="GK7" s="7">
        <v>0</v>
      </c>
      <c r="GL7" s="7">
        <v>0</v>
      </c>
      <c r="GM7" s="7">
        <v>124651</v>
      </c>
      <c r="GN7" s="7">
        <v>74023</v>
      </c>
      <c r="GO7" s="7">
        <v>200</v>
      </c>
      <c r="GP7" s="7">
        <v>0</v>
      </c>
      <c r="GQ7" s="7">
        <v>0</v>
      </c>
      <c r="GR7" s="7">
        <v>0</v>
      </c>
      <c r="GS7" s="7">
        <v>0</v>
      </c>
      <c r="GT7" s="7">
        <v>0</v>
      </c>
      <c r="GU7" s="7">
        <v>0</v>
      </c>
      <c r="GV7" s="7">
        <v>0</v>
      </c>
      <c r="GW7" s="7">
        <v>5523</v>
      </c>
      <c r="GX7" s="7">
        <v>3102</v>
      </c>
      <c r="GY7" s="7">
        <v>11</v>
      </c>
      <c r="GZ7" s="7">
        <v>0</v>
      </c>
      <c r="HA7" s="7">
        <v>0</v>
      </c>
      <c r="HB7" s="7">
        <v>0</v>
      </c>
      <c r="HC7" s="7">
        <v>0</v>
      </c>
      <c r="HD7" s="7">
        <v>0</v>
      </c>
      <c r="HE7" s="7">
        <v>0</v>
      </c>
      <c r="HF7" s="7">
        <v>0</v>
      </c>
      <c r="HG7" s="7">
        <v>0</v>
      </c>
      <c r="HH7" s="7">
        <v>0</v>
      </c>
      <c r="HI7" s="7">
        <v>0</v>
      </c>
      <c r="HJ7" s="7">
        <v>0</v>
      </c>
      <c r="HK7" s="7">
        <v>0</v>
      </c>
      <c r="HL7" s="7">
        <v>0</v>
      </c>
      <c r="HM7" s="7">
        <v>0</v>
      </c>
      <c r="HN7" s="7">
        <v>0</v>
      </c>
      <c r="HO7" s="7">
        <v>0</v>
      </c>
      <c r="HP7" s="7">
        <v>0</v>
      </c>
      <c r="HQ7" s="7">
        <v>155</v>
      </c>
      <c r="HR7" s="7">
        <v>90</v>
      </c>
      <c r="HS7" s="7">
        <v>17</v>
      </c>
      <c r="HT7" s="7">
        <v>59</v>
      </c>
      <c r="HU7" s="7">
        <v>22</v>
      </c>
      <c r="HV7" s="7">
        <v>0</v>
      </c>
      <c r="HW7" s="7">
        <v>0</v>
      </c>
      <c r="HX7" s="7">
        <v>60</v>
      </c>
      <c r="HY7" s="7">
        <v>127</v>
      </c>
      <c r="HZ7" s="7">
        <v>305</v>
      </c>
      <c r="IA7" s="7">
        <v>261</v>
      </c>
      <c r="IB7" s="7">
        <v>140</v>
      </c>
      <c r="IC7" s="7">
        <v>215</v>
      </c>
      <c r="ID7" s="7">
        <v>19</v>
      </c>
      <c r="IE7" s="7">
        <v>3</v>
      </c>
      <c r="IG7" s="7">
        <v>2012</v>
      </c>
      <c r="IH7" s="7">
        <v>2012</v>
      </c>
      <c r="IL7" s="7">
        <f>IFERROR(VLOOKUP(A7,[7]FacebookPages!$A$2:$AF$128,32,FALSE)+1,0)</f>
        <v>1</v>
      </c>
      <c r="IM7" s="7">
        <f>IFERROR(VLOOKUP(A7,[1]TwitterUsers!$A$2:$P$122,16,FALSE)+1,0)</f>
        <v>1</v>
      </c>
      <c r="IN7" s="7">
        <f>IFERROR(VLOOKUP(A7,[7]FacebookPages!$A$2:$AG$128,33,FALSE)+1,0)</f>
        <v>1</v>
      </c>
      <c r="IO7" s="7">
        <v>1</v>
      </c>
      <c r="IP7" s="7">
        <v>2010</v>
      </c>
    </row>
    <row r="8" spans="1:252" x14ac:dyDescent="0.25">
      <c r="A8">
        <v>4</v>
      </c>
      <c r="B8" t="s">
        <v>48</v>
      </c>
      <c r="C8">
        <v>4</v>
      </c>
      <c r="D8" t="s">
        <v>582</v>
      </c>
      <c r="E8" s="15">
        <v>0</v>
      </c>
      <c r="I8" s="15">
        <v>0</v>
      </c>
      <c r="J8" s="16"/>
      <c r="L8" s="16"/>
      <c r="M8" s="15">
        <v>0</v>
      </c>
      <c r="N8" s="16"/>
      <c r="P8" s="16"/>
      <c r="R8" s="11">
        <v>9.4</v>
      </c>
      <c r="S8" s="19">
        <v>8.9</v>
      </c>
      <c r="T8" s="19">
        <v>9.6</v>
      </c>
      <c r="U8">
        <v>9.6999999999999993</v>
      </c>
      <c r="V8">
        <v>9.8000000000000007</v>
      </c>
      <c r="W8">
        <v>9.8000000000000007</v>
      </c>
      <c r="X8">
        <v>9.6</v>
      </c>
      <c r="Y8">
        <v>9.8000000000000007</v>
      </c>
      <c r="Z8" s="27">
        <v>44272</v>
      </c>
      <c r="AA8" s="26">
        <v>43211</v>
      </c>
      <c r="AB8" s="2">
        <v>43564</v>
      </c>
      <c r="AC8" s="2">
        <v>43927</v>
      </c>
      <c r="AD8" s="2">
        <v>41717</v>
      </c>
      <c r="AE8" s="2">
        <v>39255</v>
      </c>
      <c r="AF8" s="2">
        <v>36770</v>
      </c>
      <c r="AG8" s="2">
        <v>37195</v>
      </c>
      <c r="AH8" s="2">
        <v>35302</v>
      </c>
      <c r="AL8">
        <v>0</v>
      </c>
      <c r="AM8">
        <v>0</v>
      </c>
      <c r="AN8">
        <v>0</v>
      </c>
      <c r="AO8">
        <v>0</v>
      </c>
      <c r="AP8">
        <v>0</v>
      </c>
      <c r="AQ8" s="26" t="s">
        <v>726</v>
      </c>
      <c r="AR8" s="26" t="s">
        <v>726</v>
      </c>
      <c r="AS8" s="26" t="s">
        <v>726</v>
      </c>
      <c r="AT8" s="26" t="s">
        <v>726</v>
      </c>
      <c r="AU8" s="26" t="s">
        <v>726</v>
      </c>
      <c r="AV8" s="26" t="s">
        <v>726</v>
      </c>
      <c r="AW8" s="26" t="s">
        <v>726</v>
      </c>
      <c r="AX8" s="26" t="s">
        <v>726</v>
      </c>
      <c r="AY8" s="26" t="s">
        <v>726</v>
      </c>
      <c r="AZ8" s="26" t="s">
        <v>726</v>
      </c>
      <c r="BA8" s="26" t="s">
        <v>726</v>
      </c>
      <c r="BB8" s="26" t="s">
        <v>726</v>
      </c>
      <c r="BC8" s="26" t="s">
        <v>726</v>
      </c>
      <c r="BD8" s="26" t="s">
        <v>726</v>
      </c>
      <c r="BE8" s="26" t="s">
        <v>726</v>
      </c>
      <c r="BF8" s="26" t="s">
        <v>726</v>
      </c>
      <c r="BG8" s="26" t="s">
        <v>726</v>
      </c>
      <c r="BH8" s="26" t="s">
        <v>726</v>
      </c>
      <c r="BI8" s="26" t="s">
        <v>726</v>
      </c>
      <c r="BJ8" s="26" t="s">
        <v>726</v>
      </c>
      <c r="BK8" s="26" t="s">
        <v>726</v>
      </c>
      <c r="BL8" s="27">
        <v>7600</v>
      </c>
      <c r="BM8" s="27">
        <v>7100</v>
      </c>
      <c r="BN8" s="26" t="s">
        <v>726</v>
      </c>
      <c r="BO8" s="27">
        <v>6335</v>
      </c>
      <c r="BP8" s="27">
        <v>5687</v>
      </c>
      <c r="BQ8" s="27">
        <v>5193</v>
      </c>
      <c r="BR8" s="27">
        <v>4807</v>
      </c>
      <c r="BS8" s="27">
        <v>4511</v>
      </c>
      <c r="BT8" s="26">
        <v>249</v>
      </c>
      <c r="BU8">
        <v>182</v>
      </c>
      <c r="BV8">
        <v>-116</v>
      </c>
      <c r="BW8" s="26">
        <v>1154</v>
      </c>
      <c r="BX8" s="26">
        <v>604</v>
      </c>
      <c r="BY8" s="26">
        <v>700</v>
      </c>
      <c r="BZ8" s="26">
        <v>36</v>
      </c>
      <c r="CA8" s="26">
        <v>691</v>
      </c>
      <c r="CB8" s="26">
        <v>435</v>
      </c>
      <c r="CC8" s="26">
        <v>2</v>
      </c>
      <c r="CD8" s="26">
        <v>8</v>
      </c>
      <c r="CE8" s="26">
        <v>5</v>
      </c>
      <c r="CF8" s="26">
        <v>6</v>
      </c>
      <c r="CG8" s="26">
        <v>0</v>
      </c>
      <c r="CH8" s="26">
        <v>6</v>
      </c>
      <c r="CI8" s="26">
        <v>4</v>
      </c>
      <c r="CJ8" s="26">
        <v>53</v>
      </c>
      <c r="CK8">
        <v>53</v>
      </c>
      <c r="CL8">
        <v>45.52</v>
      </c>
      <c r="CM8" s="26">
        <v>53</v>
      </c>
      <c r="CN8" s="26">
        <v>53</v>
      </c>
      <c r="CO8" s="26">
        <v>53</v>
      </c>
      <c r="CP8" s="26">
        <v>53</v>
      </c>
      <c r="CQ8" s="26">
        <v>54</v>
      </c>
      <c r="CR8" s="26">
        <v>53</v>
      </c>
      <c r="CS8" s="26">
        <v>2000</v>
      </c>
      <c r="CT8">
        <v>1900</v>
      </c>
      <c r="CU8">
        <v>63</v>
      </c>
      <c r="CV8" s="26">
        <v>1400</v>
      </c>
      <c r="CW8" s="26">
        <v>884</v>
      </c>
      <c r="CX8" s="26">
        <v>2000</v>
      </c>
      <c r="CY8" s="26">
        <v>1500</v>
      </c>
      <c r="CZ8" s="26">
        <v>2000</v>
      </c>
      <c r="DA8" s="26">
        <v>216339</v>
      </c>
      <c r="DB8" s="26">
        <v>227593</v>
      </c>
      <c r="DC8" s="26">
        <v>259598</v>
      </c>
      <c r="DD8" s="26">
        <v>280946</v>
      </c>
      <c r="DE8" s="26">
        <v>274225</v>
      </c>
      <c r="DF8" s="26">
        <v>200082</v>
      </c>
      <c r="DG8" s="26">
        <v>159019</v>
      </c>
      <c r="DH8" s="26">
        <v>145709</v>
      </c>
      <c r="DI8" s="26">
        <v>5</v>
      </c>
      <c r="DJ8">
        <v>5</v>
      </c>
      <c r="DK8" s="26">
        <v>4</v>
      </c>
      <c r="DL8" s="26">
        <v>4</v>
      </c>
      <c r="DM8" s="26">
        <v>3</v>
      </c>
      <c r="DN8" s="26">
        <v>4</v>
      </c>
      <c r="DO8" s="26">
        <v>7</v>
      </c>
      <c r="DP8" s="26">
        <v>6</v>
      </c>
      <c r="DQ8" s="26">
        <v>25</v>
      </c>
      <c r="DR8">
        <v>17</v>
      </c>
      <c r="DS8" s="26">
        <v>12373</v>
      </c>
      <c r="DT8">
        <v>8964</v>
      </c>
      <c r="DU8" s="26">
        <v>8916</v>
      </c>
      <c r="DV8">
        <v>6633</v>
      </c>
      <c r="DW8" s="26" t="s">
        <v>726</v>
      </c>
      <c r="DX8" s="26" t="s">
        <v>726</v>
      </c>
      <c r="DY8" s="26">
        <v>129</v>
      </c>
      <c r="DZ8">
        <v>120</v>
      </c>
      <c r="EA8">
        <v>1</v>
      </c>
      <c r="EB8">
        <v>2009</v>
      </c>
      <c r="EC8">
        <v>276</v>
      </c>
      <c r="ED8">
        <v>120736</v>
      </c>
      <c r="EE8">
        <v>56477</v>
      </c>
      <c r="EF8" s="7">
        <v>1</v>
      </c>
      <c r="EG8" s="7">
        <v>0</v>
      </c>
      <c r="EH8" s="7" t="s">
        <v>725</v>
      </c>
      <c r="EI8" s="7">
        <v>38427</v>
      </c>
      <c r="EJ8" s="7">
        <v>2125</v>
      </c>
      <c r="EK8" s="7">
        <v>1095</v>
      </c>
      <c r="EL8" s="7">
        <v>0</v>
      </c>
      <c r="EM8" s="7">
        <v>0</v>
      </c>
      <c r="EN8" s="7">
        <v>0</v>
      </c>
      <c r="EO8" s="7">
        <v>0</v>
      </c>
      <c r="EP8" s="7">
        <v>0</v>
      </c>
      <c r="EQ8" s="7">
        <v>0</v>
      </c>
      <c r="ER8" s="7">
        <v>0</v>
      </c>
      <c r="ES8" s="7">
        <v>0</v>
      </c>
      <c r="ET8" s="7">
        <v>2632</v>
      </c>
      <c r="EU8" s="7">
        <v>1407</v>
      </c>
      <c r="EV8" s="7">
        <v>0</v>
      </c>
      <c r="EW8" s="7">
        <v>0</v>
      </c>
      <c r="EX8" s="7">
        <v>0</v>
      </c>
      <c r="EY8" s="7">
        <v>0</v>
      </c>
      <c r="EZ8" s="7">
        <v>0</v>
      </c>
      <c r="FA8" s="7">
        <v>0</v>
      </c>
      <c r="FB8" s="7">
        <v>0</v>
      </c>
      <c r="FC8" s="7">
        <v>0</v>
      </c>
      <c r="FD8" s="7">
        <v>1165</v>
      </c>
      <c r="FE8" s="7">
        <v>553</v>
      </c>
      <c r="FF8" s="7">
        <v>0</v>
      </c>
      <c r="FG8" s="7">
        <v>0</v>
      </c>
      <c r="FH8" s="7">
        <v>0</v>
      </c>
      <c r="FI8" s="7">
        <v>0</v>
      </c>
      <c r="FJ8" s="7">
        <v>0</v>
      </c>
      <c r="FK8" s="7">
        <v>0</v>
      </c>
      <c r="FL8" s="7">
        <v>0</v>
      </c>
      <c r="FM8" s="7">
        <v>0</v>
      </c>
      <c r="FN8" s="7">
        <v>0</v>
      </c>
      <c r="FO8" s="7">
        <v>0</v>
      </c>
      <c r="FP8" s="7">
        <v>0</v>
      </c>
      <c r="FQ8" s="7">
        <v>0</v>
      </c>
      <c r="FR8" s="7">
        <v>0</v>
      </c>
      <c r="FS8" s="7">
        <v>0</v>
      </c>
      <c r="FT8" s="7">
        <v>0</v>
      </c>
      <c r="FU8" s="7">
        <v>0</v>
      </c>
      <c r="FV8" s="7">
        <v>0</v>
      </c>
      <c r="FW8" s="7">
        <v>0</v>
      </c>
      <c r="FX8" s="7">
        <v>0</v>
      </c>
      <c r="FY8" s="7">
        <v>0</v>
      </c>
      <c r="FZ8" s="7">
        <v>0</v>
      </c>
      <c r="GA8" s="7">
        <v>0</v>
      </c>
      <c r="GB8" s="7">
        <v>0</v>
      </c>
      <c r="GC8" s="7">
        <v>0</v>
      </c>
      <c r="GD8" s="7">
        <v>0</v>
      </c>
      <c r="GE8" s="7">
        <v>0</v>
      </c>
      <c r="GF8" s="7">
        <v>0</v>
      </c>
      <c r="GG8" s="7">
        <v>0</v>
      </c>
      <c r="GH8" s="7">
        <v>0</v>
      </c>
      <c r="GI8" s="7">
        <v>0</v>
      </c>
      <c r="GJ8" s="7">
        <v>0</v>
      </c>
      <c r="GK8" s="7">
        <v>0</v>
      </c>
      <c r="GL8" s="7">
        <v>0</v>
      </c>
      <c r="GM8" s="7">
        <v>0</v>
      </c>
      <c r="GN8" s="7">
        <v>0</v>
      </c>
      <c r="GO8" s="7">
        <v>0</v>
      </c>
      <c r="GP8" s="7">
        <v>0</v>
      </c>
      <c r="GQ8" s="7">
        <v>0</v>
      </c>
      <c r="GR8" s="7">
        <v>0</v>
      </c>
      <c r="GS8" s="7">
        <v>0</v>
      </c>
      <c r="GT8" s="7">
        <v>0</v>
      </c>
      <c r="GU8" s="7">
        <v>0</v>
      </c>
      <c r="GV8" s="7">
        <v>0</v>
      </c>
      <c r="GW8" s="7">
        <v>0</v>
      </c>
      <c r="GX8" s="7">
        <v>0</v>
      </c>
      <c r="GY8" s="7">
        <v>0</v>
      </c>
      <c r="GZ8" s="7">
        <v>0</v>
      </c>
      <c r="HA8" s="7">
        <v>0</v>
      </c>
      <c r="HB8" s="7">
        <v>0</v>
      </c>
      <c r="HC8" s="7">
        <v>0</v>
      </c>
      <c r="HD8" s="7">
        <v>0</v>
      </c>
      <c r="HE8" s="7">
        <v>0</v>
      </c>
      <c r="HF8" s="7">
        <v>0</v>
      </c>
      <c r="HG8" s="7">
        <v>0</v>
      </c>
      <c r="HH8" s="7">
        <v>0</v>
      </c>
      <c r="HI8" s="7">
        <v>0</v>
      </c>
      <c r="HJ8" s="7">
        <v>0</v>
      </c>
      <c r="HK8" s="7">
        <v>0</v>
      </c>
      <c r="HL8" s="7">
        <v>0</v>
      </c>
      <c r="HM8" s="7">
        <v>0</v>
      </c>
      <c r="HN8" s="7">
        <v>0</v>
      </c>
      <c r="HO8" s="7">
        <v>0</v>
      </c>
      <c r="HP8" s="7">
        <v>0</v>
      </c>
      <c r="HQ8" s="7">
        <v>0</v>
      </c>
      <c r="HR8" s="7">
        <v>0</v>
      </c>
      <c r="HS8" s="7">
        <v>0</v>
      </c>
      <c r="HT8" s="7">
        <v>0</v>
      </c>
      <c r="HU8" s="7">
        <v>0</v>
      </c>
      <c r="HV8" s="7">
        <v>0</v>
      </c>
      <c r="HW8" s="7">
        <v>0</v>
      </c>
      <c r="HX8" s="7">
        <v>0</v>
      </c>
      <c r="HY8" s="7">
        <v>0</v>
      </c>
      <c r="HZ8" s="7">
        <v>0</v>
      </c>
      <c r="IA8" s="7">
        <v>0</v>
      </c>
      <c r="IB8" s="7">
        <v>0</v>
      </c>
      <c r="IC8" s="7">
        <v>0</v>
      </c>
      <c r="ID8" s="7">
        <v>0</v>
      </c>
      <c r="IE8" s="7">
        <v>0</v>
      </c>
      <c r="IF8" s="7"/>
      <c r="IG8" s="7">
        <v>9999</v>
      </c>
      <c r="IH8" s="7">
        <v>9999</v>
      </c>
      <c r="IL8" s="7">
        <f>IFERROR(VLOOKUP(A8,[7]FacebookPages!$A$2:$AF$128,32,FALSE)+1,0)</f>
        <v>0</v>
      </c>
      <c r="IM8" s="7">
        <f>IFERROR(VLOOKUP(A8,[1]TwitterUsers!$A$2:$P$122,16,FALSE)+1,0)</f>
        <v>1</v>
      </c>
      <c r="IN8" s="7">
        <f>IFERROR(VLOOKUP(A8,[7]FacebookPages!$A$2:$AG$128,33,FALSE)+1,0)</f>
        <v>0</v>
      </c>
      <c r="IQ8">
        <v>1</v>
      </c>
    </row>
    <row r="9" spans="1:252" x14ac:dyDescent="0.25">
      <c r="A9">
        <v>5</v>
      </c>
      <c r="B9" t="s">
        <v>49</v>
      </c>
      <c r="C9">
        <v>5</v>
      </c>
      <c r="D9" t="s">
        <v>582</v>
      </c>
      <c r="E9" s="15">
        <v>1</v>
      </c>
      <c r="F9" s="16">
        <v>25541</v>
      </c>
      <c r="G9" s="17">
        <v>0.6914746730920216</v>
      </c>
      <c r="H9" s="16">
        <v>12171</v>
      </c>
      <c r="I9" s="15">
        <v>0</v>
      </c>
      <c r="J9" s="16"/>
      <c r="L9" s="16"/>
      <c r="M9" s="15">
        <v>2</v>
      </c>
      <c r="N9" s="16">
        <v>1196</v>
      </c>
      <c r="O9" s="17">
        <v>3.2379456913122343E-2</v>
      </c>
      <c r="P9" s="16">
        <v>9</v>
      </c>
      <c r="Q9" s="3">
        <v>40483</v>
      </c>
      <c r="R9" s="11">
        <v>9.5</v>
      </c>
      <c r="S9" s="19">
        <v>9.6999999999999993</v>
      </c>
      <c r="T9" s="19">
        <v>9.3000000000000007</v>
      </c>
      <c r="U9">
        <v>9.6</v>
      </c>
      <c r="V9">
        <v>9</v>
      </c>
      <c r="W9">
        <v>9.9</v>
      </c>
      <c r="X9">
        <v>9.9</v>
      </c>
      <c r="Y9">
        <v>9.6999999999999993</v>
      </c>
      <c r="Z9" s="27">
        <v>38693</v>
      </c>
      <c r="AA9" s="26">
        <v>37164</v>
      </c>
      <c r="AB9" s="2">
        <v>38015</v>
      </c>
      <c r="AC9" s="2">
        <v>35114</v>
      </c>
      <c r="AD9" s="2">
        <v>36937</v>
      </c>
      <c r="AE9" s="2">
        <v>35987</v>
      </c>
      <c r="AF9" s="2">
        <v>37079</v>
      </c>
      <c r="AG9" s="2">
        <v>34496</v>
      </c>
      <c r="AH9" s="2">
        <v>31451</v>
      </c>
      <c r="AL9">
        <v>0</v>
      </c>
      <c r="AM9">
        <v>0</v>
      </c>
      <c r="AN9">
        <v>0</v>
      </c>
      <c r="AO9">
        <v>0</v>
      </c>
      <c r="AP9">
        <v>0</v>
      </c>
      <c r="AQ9" s="26" t="s">
        <v>726</v>
      </c>
      <c r="AR9" s="26" t="s">
        <v>726</v>
      </c>
      <c r="AS9" s="26" t="s">
        <v>726</v>
      </c>
      <c r="AT9" s="26" t="s">
        <v>726</v>
      </c>
      <c r="AU9" s="26" t="s">
        <v>726</v>
      </c>
      <c r="AV9" s="26" t="s">
        <v>726</v>
      </c>
      <c r="AW9" s="26" t="s">
        <v>726</v>
      </c>
      <c r="AX9" s="26" t="s">
        <v>726</v>
      </c>
      <c r="AY9" s="26" t="s">
        <v>726</v>
      </c>
      <c r="AZ9" s="26" t="s">
        <v>726</v>
      </c>
      <c r="BA9" s="26" t="s">
        <v>726</v>
      </c>
      <c r="BB9" s="26" t="s">
        <v>726</v>
      </c>
      <c r="BC9" s="26" t="s">
        <v>726</v>
      </c>
      <c r="BD9" s="26" t="s">
        <v>726</v>
      </c>
      <c r="BE9" s="26" t="s">
        <v>726</v>
      </c>
      <c r="BF9" s="26" t="s">
        <v>726</v>
      </c>
      <c r="BG9" s="26" t="s">
        <v>726</v>
      </c>
      <c r="BH9" s="26" t="s">
        <v>726</v>
      </c>
      <c r="BI9" s="26" t="s">
        <v>726</v>
      </c>
      <c r="BJ9" s="26" t="s">
        <v>726</v>
      </c>
      <c r="BK9" s="26" t="s">
        <v>726</v>
      </c>
      <c r="BL9" s="27">
        <v>6300</v>
      </c>
      <c r="BM9" s="27">
        <v>5700</v>
      </c>
      <c r="BN9" s="26" t="s">
        <v>726</v>
      </c>
      <c r="BO9" s="27">
        <v>4577</v>
      </c>
      <c r="BP9" s="27">
        <v>4183</v>
      </c>
      <c r="BQ9" s="27">
        <v>3548</v>
      </c>
      <c r="BR9" s="27">
        <v>3859</v>
      </c>
      <c r="BS9" s="27">
        <v>4147</v>
      </c>
      <c r="BT9" s="26">
        <v>907</v>
      </c>
      <c r="BU9">
        <v>-263</v>
      </c>
      <c r="BV9">
        <v>494</v>
      </c>
      <c r="BW9" s="26">
        <v>-261</v>
      </c>
      <c r="BX9" s="26">
        <v>239</v>
      </c>
      <c r="BY9" s="26">
        <v>571</v>
      </c>
      <c r="BZ9" s="26">
        <v>1926</v>
      </c>
      <c r="CA9" s="26">
        <v>2129</v>
      </c>
      <c r="CB9" s="26">
        <v>1182</v>
      </c>
      <c r="CC9" s="26">
        <v>3</v>
      </c>
      <c r="CD9" s="26">
        <v>-1</v>
      </c>
      <c r="CE9" s="26">
        <v>1</v>
      </c>
      <c r="CF9" s="26">
        <v>2</v>
      </c>
      <c r="CG9" s="26">
        <v>8</v>
      </c>
      <c r="CH9" s="26">
        <v>9</v>
      </c>
      <c r="CI9" s="26">
        <v>5</v>
      </c>
      <c r="CJ9" s="26">
        <v>63</v>
      </c>
      <c r="CK9">
        <v>63</v>
      </c>
      <c r="CL9">
        <v>24.29</v>
      </c>
      <c r="CM9" s="26">
        <v>64</v>
      </c>
      <c r="CN9" s="26">
        <v>65</v>
      </c>
      <c r="CO9" s="26">
        <v>63</v>
      </c>
      <c r="CP9" s="26">
        <v>63</v>
      </c>
      <c r="CQ9" s="26">
        <v>65</v>
      </c>
      <c r="CR9" s="26">
        <v>65</v>
      </c>
      <c r="CS9" s="26">
        <v>3969</v>
      </c>
      <c r="CT9">
        <v>4874</v>
      </c>
      <c r="CU9">
        <v>450</v>
      </c>
      <c r="CV9" s="26">
        <v>4630</v>
      </c>
      <c r="CW9" s="26">
        <v>1515</v>
      </c>
      <c r="CX9" s="26">
        <v>890</v>
      </c>
      <c r="CY9" s="26">
        <v>631</v>
      </c>
      <c r="CZ9" s="26">
        <v>1040</v>
      </c>
      <c r="DA9" s="26">
        <v>124243</v>
      </c>
      <c r="DB9" s="26">
        <v>154543</v>
      </c>
      <c r="DC9" s="26">
        <v>265223</v>
      </c>
      <c r="DD9" s="26">
        <v>221392</v>
      </c>
      <c r="DE9" s="26">
        <v>204305</v>
      </c>
      <c r="DF9" s="26">
        <v>221018</v>
      </c>
      <c r="DG9" s="26">
        <v>85374</v>
      </c>
      <c r="DH9" s="26">
        <v>422102</v>
      </c>
      <c r="DI9" s="26">
        <v>5</v>
      </c>
      <c r="DJ9">
        <v>7</v>
      </c>
      <c r="DK9" s="26">
        <v>9</v>
      </c>
      <c r="DL9" s="26">
        <v>9</v>
      </c>
      <c r="DM9" s="26">
        <v>9</v>
      </c>
      <c r="DN9" s="26">
        <v>9</v>
      </c>
      <c r="DO9" s="26">
        <v>9</v>
      </c>
      <c r="DP9" s="26">
        <v>11</v>
      </c>
      <c r="DQ9" s="26">
        <v>20</v>
      </c>
      <c r="DR9">
        <v>26</v>
      </c>
      <c r="DS9" s="26">
        <v>6307</v>
      </c>
      <c r="DT9">
        <v>5941</v>
      </c>
      <c r="DU9" s="26">
        <v>1538</v>
      </c>
      <c r="DV9">
        <v>1463</v>
      </c>
      <c r="DW9" s="26">
        <v>75</v>
      </c>
      <c r="DX9">
        <v>35</v>
      </c>
      <c r="DY9" s="26">
        <v>522</v>
      </c>
      <c r="DZ9">
        <v>483</v>
      </c>
      <c r="EA9">
        <v>1</v>
      </c>
      <c r="EB9">
        <v>2009</v>
      </c>
      <c r="EC9">
        <v>2</v>
      </c>
      <c r="ED9">
        <v>9775</v>
      </c>
      <c r="EE9">
        <v>1437</v>
      </c>
      <c r="EF9" s="7">
        <v>0</v>
      </c>
      <c r="EG9" s="7">
        <v>0</v>
      </c>
      <c r="EH9" s="7">
        <v>0</v>
      </c>
      <c r="EI9" s="7">
        <v>0</v>
      </c>
      <c r="EJ9" s="7">
        <v>58</v>
      </c>
      <c r="EK9" s="7">
        <v>236</v>
      </c>
      <c r="EL9" s="7">
        <v>324</v>
      </c>
      <c r="EM9" s="7">
        <v>408</v>
      </c>
      <c r="EN9" s="7">
        <v>408</v>
      </c>
      <c r="EO9" s="7">
        <v>0</v>
      </c>
      <c r="EP9" s="7">
        <v>0</v>
      </c>
      <c r="EQ9" s="7">
        <v>0</v>
      </c>
      <c r="ER9" s="7">
        <v>0</v>
      </c>
      <c r="ES9" s="7">
        <v>0</v>
      </c>
      <c r="ET9" s="7">
        <v>464</v>
      </c>
      <c r="EU9" s="7">
        <v>773</v>
      </c>
      <c r="EV9" s="7">
        <v>481</v>
      </c>
      <c r="EW9" s="7">
        <v>281</v>
      </c>
      <c r="EX9" s="7">
        <v>92</v>
      </c>
      <c r="EY9" s="7">
        <v>0</v>
      </c>
      <c r="EZ9" s="7">
        <v>0</v>
      </c>
      <c r="FA9" s="7">
        <v>0</v>
      </c>
      <c r="FB9" s="7">
        <v>0</v>
      </c>
      <c r="FC9" s="7">
        <v>0</v>
      </c>
      <c r="FD9" s="7">
        <v>685</v>
      </c>
      <c r="FE9" s="7">
        <v>1714</v>
      </c>
      <c r="FF9" s="7">
        <v>3025</v>
      </c>
      <c r="FG9" s="7">
        <v>1696</v>
      </c>
      <c r="FH9" s="7">
        <v>1276</v>
      </c>
      <c r="FI9" s="7">
        <v>0</v>
      </c>
      <c r="FJ9" s="7">
        <v>0</v>
      </c>
      <c r="FK9" s="7">
        <v>0</v>
      </c>
      <c r="FL9" s="7">
        <v>0</v>
      </c>
      <c r="FM9" s="7">
        <v>0</v>
      </c>
      <c r="FN9" s="7">
        <v>0</v>
      </c>
      <c r="FO9" s="7">
        <v>0</v>
      </c>
      <c r="FP9" s="7">
        <v>1</v>
      </c>
      <c r="FQ9" s="7">
        <v>41</v>
      </c>
      <c r="FR9" s="7">
        <v>0</v>
      </c>
      <c r="FS9" s="7">
        <v>101</v>
      </c>
      <c r="FT9" s="7">
        <v>111</v>
      </c>
      <c r="FU9" s="7">
        <v>94</v>
      </c>
      <c r="FV9" s="7">
        <v>53</v>
      </c>
      <c r="FW9" s="7">
        <v>9</v>
      </c>
      <c r="FX9" s="7">
        <v>0</v>
      </c>
      <c r="FY9" s="7">
        <v>0</v>
      </c>
      <c r="FZ9" s="7">
        <v>0</v>
      </c>
      <c r="GA9" s="7">
        <v>0</v>
      </c>
      <c r="GB9" s="7">
        <v>0</v>
      </c>
      <c r="GC9" s="7">
        <v>22</v>
      </c>
      <c r="GD9" s="7">
        <v>22</v>
      </c>
      <c r="GE9" s="7">
        <v>40</v>
      </c>
      <c r="GF9" s="7">
        <v>23</v>
      </c>
      <c r="GG9" s="7">
        <v>7</v>
      </c>
      <c r="GH9" s="7">
        <v>0</v>
      </c>
      <c r="GI9" s="7">
        <v>0</v>
      </c>
      <c r="GJ9" s="7">
        <v>2</v>
      </c>
      <c r="GK9" s="7">
        <v>124</v>
      </c>
      <c r="GL9" s="7">
        <v>0</v>
      </c>
      <c r="GM9" s="7">
        <v>433</v>
      </c>
      <c r="GN9" s="7">
        <v>513</v>
      </c>
      <c r="GO9" s="7">
        <v>1276</v>
      </c>
      <c r="GP9" s="7">
        <v>1260</v>
      </c>
      <c r="GQ9" s="7">
        <v>282</v>
      </c>
      <c r="GR9" s="7">
        <v>0</v>
      </c>
      <c r="GS9" s="7">
        <v>0</v>
      </c>
      <c r="GT9" s="7">
        <v>0</v>
      </c>
      <c r="GU9" s="7">
        <v>15</v>
      </c>
      <c r="GV9" s="7">
        <v>0</v>
      </c>
      <c r="GW9" s="7">
        <v>36</v>
      </c>
      <c r="GX9" s="7">
        <v>146</v>
      </c>
      <c r="GY9" s="7">
        <v>628</v>
      </c>
      <c r="GZ9" s="7">
        <v>590</v>
      </c>
      <c r="HA9" s="7">
        <v>78</v>
      </c>
      <c r="HB9" s="7">
        <v>0</v>
      </c>
      <c r="HC9" s="7">
        <v>0</v>
      </c>
      <c r="HD9" s="7">
        <v>0</v>
      </c>
      <c r="HE9" s="7">
        <v>0</v>
      </c>
      <c r="HF9" s="7">
        <v>0</v>
      </c>
      <c r="HG9" s="7">
        <v>58</v>
      </c>
      <c r="HH9" s="7">
        <v>67</v>
      </c>
      <c r="HI9" s="7">
        <v>36</v>
      </c>
      <c r="HJ9" s="7">
        <v>1</v>
      </c>
      <c r="HK9" s="7">
        <v>0</v>
      </c>
      <c r="HL9" s="7">
        <v>0</v>
      </c>
      <c r="HM9" s="7">
        <v>0</v>
      </c>
      <c r="HN9" s="7">
        <v>0</v>
      </c>
      <c r="HO9" s="7">
        <v>0</v>
      </c>
      <c r="HP9" s="7">
        <v>0</v>
      </c>
      <c r="HQ9" s="7">
        <v>0</v>
      </c>
      <c r="HR9" s="7">
        <v>0</v>
      </c>
      <c r="HS9" s="7">
        <v>0</v>
      </c>
      <c r="HT9" s="7">
        <v>0</v>
      </c>
      <c r="HU9" s="7">
        <v>0</v>
      </c>
      <c r="HV9" s="7">
        <v>0</v>
      </c>
      <c r="HW9" s="7">
        <v>0</v>
      </c>
      <c r="HX9" s="7">
        <v>0</v>
      </c>
      <c r="HY9" s="7">
        <v>1</v>
      </c>
      <c r="HZ9" s="7">
        <v>2</v>
      </c>
      <c r="IA9" s="7">
        <v>5</v>
      </c>
      <c r="IB9" s="7">
        <v>4</v>
      </c>
      <c r="IC9" s="7">
        <v>8</v>
      </c>
      <c r="ID9" s="7">
        <v>75</v>
      </c>
      <c r="IE9" s="7">
        <v>35</v>
      </c>
      <c r="IF9" s="7">
        <v>2010</v>
      </c>
      <c r="IG9" s="7">
        <v>2009</v>
      </c>
      <c r="IH9" s="7">
        <v>2009</v>
      </c>
      <c r="IL9" s="7">
        <f>IFERROR(VLOOKUP(A9,[7]FacebookPages!$A$2:$AF$128,32,FALSE)+1,0)</f>
        <v>2</v>
      </c>
      <c r="IM9" s="7">
        <f>IFERROR(VLOOKUP(A9,[1]TwitterUsers!$A$2:$P$122,16,FALSE)+1,0)</f>
        <v>1</v>
      </c>
      <c r="IN9" s="7">
        <f>IFERROR(VLOOKUP(A9,[7]FacebookPages!$A$2:$AG$128,33,FALSE)+1,0)</f>
        <v>1</v>
      </c>
    </row>
    <row r="10" spans="1:252" s="7" customFormat="1" x14ac:dyDescent="0.25">
      <c r="A10" s="7">
        <v>6</v>
      </c>
      <c r="B10" s="7" t="s">
        <v>50</v>
      </c>
      <c r="C10" s="7">
        <v>6</v>
      </c>
      <c r="D10" s="7" t="s">
        <v>591</v>
      </c>
      <c r="E10" s="15">
        <v>1</v>
      </c>
      <c r="F10" s="16">
        <v>51655</v>
      </c>
      <c r="G10" s="17">
        <v>7.5003630027588208</v>
      </c>
      <c r="H10" s="16">
        <v>12738</v>
      </c>
      <c r="I10" s="15">
        <v>1</v>
      </c>
      <c r="J10" s="16">
        <v>809</v>
      </c>
      <c r="K10" s="17">
        <v>0.11746769275446493</v>
      </c>
      <c r="L10" s="16">
        <v>482</v>
      </c>
      <c r="M10" s="15">
        <v>2</v>
      </c>
      <c r="N10" s="16">
        <v>925</v>
      </c>
      <c r="O10" s="17">
        <v>0.13431102076375781</v>
      </c>
      <c r="P10" s="16">
        <v>2</v>
      </c>
      <c r="Q10" s="8">
        <v>40422</v>
      </c>
      <c r="R10" s="11">
        <v>6.6</v>
      </c>
      <c r="S10" s="19">
        <v>6.8</v>
      </c>
      <c r="T10" s="19">
        <v>9.5</v>
      </c>
      <c r="U10" s="7">
        <v>9.5</v>
      </c>
      <c r="V10" s="7">
        <v>9.6</v>
      </c>
      <c r="W10" s="7">
        <v>9.4</v>
      </c>
      <c r="X10" s="7">
        <v>10</v>
      </c>
      <c r="Y10" s="7">
        <v>8.6999999999999993</v>
      </c>
      <c r="Z10" s="27">
        <v>7459</v>
      </c>
      <c r="AA10" s="27">
        <v>7459</v>
      </c>
      <c r="AB10" s="34">
        <v>8012</v>
      </c>
      <c r="AC10" s="34">
        <v>7426</v>
      </c>
      <c r="AD10" s="34">
        <v>6887</v>
      </c>
      <c r="AE10" s="34">
        <v>5455</v>
      </c>
      <c r="AF10" s="34">
        <v>5033</v>
      </c>
      <c r="AG10" s="34">
        <v>5014</v>
      </c>
      <c r="AH10" s="34">
        <v>4477</v>
      </c>
      <c r="AI10" s="12"/>
      <c r="AJ10" s="20"/>
      <c r="AK10" s="20"/>
      <c r="AL10" s="7">
        <v>0</v>
      </c>
      <c r="AM10" s="7">
        <v>0</v>
      </c>
      <c r="AN10" s="7">
        <v>0</v>
      </c>
      <c r="AO10" s="7">
        <v>0</v>
      </c>
      <c r="AP10" s="7">
        <v>0</v>
      </c>
      <c r="AQ10" s="7">
        <v>3572</v>
      </c>
      <c r="AR10" s="7">
        <v>334112</v>
      </c>
      <c r="AS10" s="26" t="s">
        <v>726</v>
      </c>
      <c r="AT10" s="27">
        <v>559.9</v>
      </c>
      <c r="AU10" s="27">
        <v>637.5</v>
      </c>
      <c r="AV10" s="27">
        <v>505.3</v>
      </c>
      <c r="AW10" s="27">
        <v>605.4</v>
      </c>
      <c r="AX10" s="27">
        <v>673.1</v>
      </c>
      <c r="AY10" s="27">
        <v>400.4</v>
      </c>
      <c r="AZ10" s="27">
        <v>86.545000000000002</v>
      </c>
      <c r="BA10" s="27">
        <v>309.738</v>
      </c>
      <c r="BB10" s="26" t="s">
        <v>726</v>
      </c>
      <c r="BC10" s="27">
        <v>9401.2000000000007</v>
      </c>
      <c r="BD10" s="27">
        <v>9219.2000000000007</v>
      </c>
      <c r="BE10" s="27">
        <v>11242.4</v>
      </c>
      <c r="BF10" s="27">
        <v>9532.2999999999993</v>
      </c>
      <c r="BG10" s="27">
        <v>8498.7999999999993</v>
      </c>
      <c r="BH10" s="27">
        <v>6494.4</v>
      </c>
      <c r="BI10" s="27">
        <v>5472.8190000000004</v>
      </c>
      <c r="BJ10" s="27">
        <v>4070.9879999999998</v>
      </c>
      <c r="BK10" s="26" t="s">
        <v>726</v>
      </c>
      <c r="BL10" s="27">
        <v>6122.7</v>
      </c>
      <c r="BM10" s="27">
        <v>6325.1</v>
      </c>
      <c r="BN10" s="27">
        <v>6332.4</v>
      </c>
      <c r="BO10" s="27">
        <v>6233.2</v>
      </c>
      <c r="BP10" s="27">
        <v>5122.6000000000004</v>
      </c>
      <c r="BQ10" s="27">
        <v>3931.4</v>
      </c>
      <c r="BR10" s="27">
        <v>3535.1080000000002</v>
      </c>
      <c r="BS10" s="27">
        <v>3303.1669999999999</v>
      </c>
      <c r="BT10" s="26" t="s">
        <v>726</v>
      </c>
      <c r="BU10" s="7">
        <v>-516</v>
      </c>
      <c r="BV10" s="26" t="s">
        <v>726</v>
      </c>
      <c r="BW10" s="27">
        <v>535</v>
      </c>
      <c r="BX10" s="27">
        <v>1598</v>
      </c>
      <c r="BY10" s="27">
        <v>439</v>
      </c>
      <c r="BZ10" s="27">
        <v>-24</v>
      </c>
      <c r="CA10" s="27">
        <v>528</v>
      </c>
      <c r="CB10" s="27">
        <v>901</v>
      </c>
      <c r="CC10" s="26" t="s">
        <v>726</v>
      </c>
      <c r="CD10" s="27">
        <v>8</v>
      </c>
      <c r="CE10" s="27">
        <v>30</v>
      </c>
      <c r="CF10" s="27">
        <v>9</v>
      </c>
      <c r="CG10" s="27">
        <v>0</v>
      </c>
      <c r="CH10" s="27">
        <v>12</v>
      </c>
      <c r="CI10" s="27">
        <v>25</v>
      </c>
      <c r="CJ10" s="26" t="s">
        <v>726</v>
      </c>
      <c r="CK10" s="7">
        <v>24</v>
      </c>
      <c r="CL10" s="26" t="s">
        <v>726</v>
      </c>
      <c r="CM10" s="27">
        <v>23</v>
      </c>
      <c r="CN10" s="27">
        <v>23</v>
      </c>
      <c r="CO10" s="27">
        <v>24</v>
      </c>
      <c r="CP10" s="27">
        <v>24</v>
      </c>
      <c r="CQ10" s="27">
        <v>24</v>
      </c>
      <c r="CR10" s="27">
        <v>23</v>
      </c>
      <c r="CS10" s="26" t="s">
        <v>726</v>
      </c>
      <c r="CT10" s="7">
        <v>700</v>
      </c>
      <c r="CU10" s="26" t="s">
        <v>726</v>
      </c>
      <c r="CV10" s="27">
        <v>973</v>
      </c>
      <c r="CW10" s="27">
        <v>405</v>
      </c>
      <c r="CX10" s="27">
        <v>2500</v>
      </c>
      <c r="CY10" s="27">
        <v>225</v>
      </c>
      <c r="CZ10" s="27">
        <v>55</v>
      </c>
      <c r="DA10" s="26" t="s">
        <v>726</v>
      </c>
      <c r="DB10" s="27">
        <v>82664</v>
      </c>
      <c r="DC10" s="27">
        <v>209629</v>
      </c>
      <c r="DD10" s="27">
        <v>190064</v>
      </c>
      <c r="DE10" s="27">
        <v>136224</v>
      </c>
      <c r="DF10" s="27">
        <v>70000</v>
      </c>
      <c r="DG10" s="27">
        <v>45898</v>
      </c>
      <c r="DH10" s="27">
        <v>59843</v>
      </c>
      <c r="DI10" s="26" t="s">
        <v>726</v>
      </c>
      <c r="DJ10" s="7">
        <v>16</v>
      </c>
      <c r="DK10" s="27">
        <v>8</v>
      </c>
      <c r="DL10" s="27">
        <v>7</v>
      </c>
      <c r="DM10" s="27">
        <v>6</v>
      </c>
      <c r="DN10" s="27">
        <v>5</v>
      </c>
      <c r="DO10" s="27">
        <v>9</v>
      </c>
      <c r="DP10" s="27">
        <v>8</v>
      </c>
      <c r="DQ10" s="26" t="s">
        <v>726</v>
      </c>
      <c r="DR10" s="7">
        <v>35</v>
      </c>
      <c r="DS10" s="26" t="s">
        <v>726</v>
      </c>
      <c r="DT10" s="7">
        <v>2374</v>
      </c>
      <c r="DU10" s="26" t="s">
        <v>726</v>
      </c>
      <c r="DV10" s="7">
        <v>731</v>
      </c>
      <c r="DW10" s="26" t="s">
        <v>726</v>
      </c>
      <c r="DX10" s="7">
        <v>23</v>
      </c>
      <c r="DY10" s="26" t="s">
        <v>726</v>
      </c>
      <c r="DZ10" s="7">
        <v>278</v>
      </c>
      <c r="EA10">
        <v>1</v>
      </c>
      <c r="EB10">
        <v>2009</v>
      </c>
      <c r="EC10">
        <v>23</v>
      </c>
      <c r="ED10">
        <v>1553</v>
      </c>
      <c r="EE10">
        <v>1177</v>
      </c>
      <c r="EF10" s="7">
        <v>1</v>
      </c>
      <c r="EG10" s="7">
        <v>1</v>
      </c>
      <c r="EH10" s="7" t="s">
        <v>727</v>
      </c>
      <c r="EI10" s="7">
        <v>290853</v>
      </c>
      <c r="EJ10" s="7">
        <v>1</v>
      </c>
      <c r="EK10" s="7">
        <v>33</v>
      </c>
      <c r="EL10" s="7">
        <v>310</v>
      </c>
      <c r="EM10" s="7">
        <v>329</v>
      </c>
      <c r="EN10" s="7">
        <v>51</v>
      </c>
      <c r="EO10" s="7">
        <v>268</v>
      </c>
      <c r="EP10" s="7">
        <v>184</v>
      </c>
      <c r="EQ10" s="7">
        <v>0</v>
      </c>
      <c r="ER10" s="7">
        <v>0</v>
      </c>
      <c r="ES10" s="7">
        <v>0</v>
      </c>
      <c r="ET10" s="7">
        <v>0</v>
      </c>
      <c r="EU10" s="7">
        <v>17</v>
      </c>
      <c r="EV10" s="7">
        <v>110</v>
      </c>
      <c r="EW10" s="7">
        <v>60</v>
      </c>
      <c r="EX10" s="7">
        <v>4</v>
      </c>
      <c r="EY10" s="7">
        <v>12</v>
      </c>
      <c r="EZ10" s="7">
        <v>0</v>
      </c>
      <c r="FA10" s="7">
        <v>0</v>
      </c>
      <c r="FB10" s="7">
        <v>0</v>
      </c>
      <c r="FC10" s="7">
        <v>0</v>
      </c>
      <c r="FD10" s="7">
        <v>1</v>
      </c>
      <c r="FE10" s="7">
        <v>80</v>
      </c>
      <c r="FF10" s="7">
        <v>410</v>
      </c>
      <c r="FG10" s="7">
        <v>551</v>
      </c>
      <c r="FH10" s="7">
        <v>21</v>
      </c>
      <c r="FI10" s="7">
        <v>72</v>
      </c>
      <c r="FJ10" s="7">
        <v>23</v>
      </c>
      <c r="FK10" s="7">
        <v>0</v>
      </c>
      <c r="FL10" s="7">
        <v>0</v>
      </c>
      <c r="FM10" s="7">
        <v>0</v>
      </c>
      <c r="FN10" s="7">
        <v>0</v>
      </c>
      <c r="FO10" s="7">
        <v>0</v>
      </c>
      <c r="FP10" s="7">
        <v>27</v>
      </c>
      <c r="FQ10" s="7">
        <v>28</v>
      </c>
      <c r="FR10" s="7">
        <v>0</v>
      </c>
      <c r="FS10" s="7">
        <v>58</v>
      </c>
      <c r="FT10" s="7">
        <v>82</v>
      </c>
      <c r="FU10" s="7">
        <v>52</v>
      </c>
      <c r="FV10" s="7">
        <v>28</v>
      </c>
      <c r="FW10" s="7">
        <v>2</v>
      </c>
      <c r="FX10" s="7">
        <v>0</v>
      </c>
      <c r="FY10" s="7">
        <v>0</v>
      </c>
      <c r="FZ10" s="7">
        <v>2</v>
      </c>
      <c r="GA10" s="7">
        <v>6</v>
      </c>
      <c r="GB10" s="7">
        <v>0</v>
      </c>
      <c r="GC10" s="7">
        <v>4</v>
      </c>
      <c r="GD10" s="7">
        <v>5</v>
      </c>
      <c r="GE10" s="7">
        <v>4</v>
      </c>
      <c r="GF10" s="7">
        <v>0</v>
      </c>
      <c r="GG10" s="7">
        <v>0</v>
      </c>
      <c r="GH10" s="7">
        <v>0</v>
      </c>
      <c r="GI10" s="7">
        <v>0</v>
      </c>
      <c r="GJ10" s="7">
        <v>41</v>
      </c>
      <c r="GK10" s="7">
        <v>58</v>
      </c>
      <c r="GL10" s="7">
        <v>0</v>
      </c>
      <c r="GM10" s="7">
        <v>144</v>
      </c>
      <c r="GN10" s="7">
        <v>214</v>
      </c>
      <c r="GO10" s="7">
        <v>158</v>
      </c>
      <c r="GP10" s="7">
        <v>27</v>
      </c>
      <c r="GQ10" s="7">
        <v>4</v>
      </c>
      <c r="GR10" s="7">
        <v>0</v>
      </c>
      <c r="GS10" s="7">
        <v>0</v>
      </c>
      <c r="GT10" s="7">
        <v>0</v>
      </c>
      <c r="GU10" s="7">
        <v>4</v>
      </c>
      <c r="GV10" s="7">
        <v>0</v>
      </c>
      <c r="GW10" s="7">
        <v>30</v>
      </c>
      <c r="GX10" s="7">
        <v>32</v>
      </c>
      <c r="GY10" s="7">
        <v>4</v>
      </c>
      <c r="GZ10" s="7">
        <v>0</v>
      </c>
      <c r="HA10" s="7">
        <v>0</v>
      </c>
      <c r="HB10" s="7">
        <v>0</v>
      </c>
      <c r="HC10" s="7">
        <v>0</v>
      </c>
      <c r="HD10" s="7">
        <v>2</v>
      </c>
      <c r="HE10" s="7">
        <v>0</v>
      </c>
      <c r="HF10" s="7">
        <v>0</v>
      </c>
      <c r="HG10" s="7">
        <v>0</v>
      </c>
      <c r="HH10" s="7">
        <v>0</v>
      </c>
      <c r="HI10" s="7">
        <v>0</v>
      </c>
      <c r="HJ10" s="7">
        <v>0</v>
      </c>
      <c r="HK10" s="7">
        <v>0</v>
      </c>
      <c r="HL10" s="7">
        <v>0</v>
      </c>
      <c r="HM10" s="7">
        <v>0</v>
      </c>
      <c r="HN10" s="7">
        <v>0</v>
      </c>
      <c r="HO10" s="7">
        <v>3</v>
      </c>
      <c r="HP10" s="7">
        <v>0</v>
      </c>
      <c r="HQ10" s="7">
        <v>0</v>
      </c>
      <c r="HR10" s="7">
        <v>1</v>
      </c>
      <c r="HS10" s="7">
        <v>1</v>
      </c>
      <c r="HT10" s="7">
        <v>1</v>
      </c>
      <c r="HU10" s="7">
        <v>0</v>
      </c>
      <c r="HV10" s="7">
        <v>0</v>
      </c>
      <c r="HW10" s="7">
        <v>0</v>
      </c>
      <c r="HX10" s="7">
        <v>0</v>
      </c>
      <c r="HY10" s="7">
        <v>65</v>
      </c>
      <c r="HZ10" s="7">
        <v>2</v>
      </c>
      <c r="IA10" s="7">
        <v>1</v>
      </c>
      <c r="IB10" s="7">
        <v>15</v>
      </c>
      <c r="IC10" s="7">
        <v>6</v>
      </c>
      <c r="ID10" s="7">
        <v>4</v>
      </c>
      <c r="IE10" s="7">
        <v>0</v>
      </c>
      <c r="IF10" s="7">
        <v>2010</v>
      </c>
      <c r="IG10" s="7">
        <v>2009</v>
      </c>
      <c r="IH10" s="7">
        <v>2009</v>
      </c>
      <c r="IL10" s="7">
        <f>IFERROR(VLOOKUP(A10,[7]FacebookPages!$A$2:$AF$128,32,FALSE)+1,0)</f>
        <v>2</v>
      </c>
      <c r="IM10" s="7">
        <f>IFERROR(VLOOKUP(A10,[1]TwitterUsers!$A$2:$P$122,16,FALSE)+1,0)</f>
        <v>2</v>
      </c>
      <c r="IN10" s="7">
        <f>IFERROR(VLOOKUP(A10,[7]FacebookPages!$A$2:$AG$128,33,FALSE)+1,0)</f>
        <v>1</v>
      </c>
    </row>
    <row r="11" spans="1:252" x14ac:dyDescent="0.25">
      <c r="A11">
        <v>7</v>
      </c>
      <c r="B11" t="s">
        <v>51</v>
      </c>
      <c r="C11">
        <v>7</v>
      </c>
      <c r="D11" t="s">
        <v>591</v>
      </c>
      <c r="E11" s="15">
        <v>1</v>
      </c>
      <c r="F11" s="16">
        <v>1508</v>
      </c>
      <c r="G11" s="17">
        <v>0.89868891537544693</v>
      </c>
      <c r="H11" s="16">
        <v>485</v>
      </c>
      <c r="I11" s="15">
        <v>0</v>
      </c>
      <c r="J11" s="16"/>
      <c r="L11" s="16"/>
      <c r="M11" s="15">
        <v>1</v>
      </c>
      <c r="N11" s="16">
        <v>957</v>
      </c>
      <c r="O11" s="17">
        <v>0.57032181168057206</v>
      </c>
      <c r="P11" s="16">
        <v>0</v>
      </c>
      <c r="Q11" s="3">
        <v>40299</v>
      </c>
      <c r="R11" s="11">
        <v>9.1</v>
      </c>
      <c r="S11" s="19">
        <v>9</v>
      </c>
      <c r="T11" s="19">
        <v>9.1</v>
      </c>
      <c r="U11">
        <v>9.4</v>
      </c>
      <c r="V11">
        <v>9.4</v>
      </c>
      <c r="W11">
        <v>9.1</v>
      </c>
      <c r="X11">
        <v>6</v>
      </c>
      <c r="Y11">
        <v>5.0999999999999996</v>
      </c>
      <c r="Z11" s="27">
        <v>1747</v>
      </c>
      <c r="AA11" s="26">
        <v>1746</v>
      </c>
      <c r="AB11" s="2">
        <v>1784</v>
      </c>
      <c r="AC11" s="2">
        <v>1896</v>
      </c>
      <c r="AD11" s="2">
        <v>1678</v>
      </c>
      <c r="AE11" s="2">
        <v>1719</v>
      </c>
      <c r="AF11" s="2">
        <v>1743</v>
      </c>
      <c r="AG11" s="2">
        <v>1849</v>
      </c>
      <c r="AH11" s="2">
        <v>1894</v>
      </c>
      <c r="AL11">
        <v>0</v>
      </c>
      <c r="AM11">
        <v>0</v>
      </c>
      <c r="AN11">
        <v>0</v>
      </c>
      <c r="AO11">
        <v>0</v>
      </c>
      <c r="AP11">
        <v>0</v>
      </c>
      <c r="AQ11">
        <v>6798</v>
      </c>
      <c r="AR11">
        <v>531110</v>
      </c>
      <c r="AS11" s="27">
        <v>249.315</v>
      </c>
      <c r="AT11" s="27">
        <v>292.089</v>
      </c>
      <c r="AU11" s="27">
        <v>336.36399999999998</v>
      </c>
      <c r="AV11" s="27">
        <v>283.39</v>
      </c>
      <c r="AW11" s="27">
        <v>49.378999999999998</v>
      </c>
      <c r="AX11" s="27">
        <v>23.216000000000001</v>
      </c>
      <c r="AY11" s="27">
        <v>-50.8</v>
      </c>
      <c r="AZ11" s="27">
        <v>70.972999999999999</v>
      </c>
      <c r="BA11" s="27">
        <v>148.45699999999999</v>
      </c>
      <c r="BB11" s="27">
        <v>6037.6120000000001</v>
      </c>
      <c r="BC11" s="27">
        <v>6056.9070000000002</v>
      </c>
      <c r="BD11" s="27">
        <v>5632.1409999999996</v>
      </c>
      <c r="BE11" s="27">
        <v>5385.1719999999996</v>
      </c>
      <c r="BF11" s="27">
        <v>4622.0749999999998</v>
      </c>
      <c r="BG11" s="27">
        <v>4699.7370000000001</v>
      </c>
      <c r="BH11" s="27">
        <v>4607.9989999999998</v>
      </c>
      <c r="BI11" s="27">
        <v>4730.3419999999996</v>
      </c>
      <c r="BJ11" s="27">
        <v>4890.76</v>
      </c>
      <c r="BK11" s="27">
        <v>906.69200000000001</v>
      </c>
      <c r="BL11" s="27">
        <v>861.67499999999995</v>
      </c>
      <c r="BM11" s="27">
        <v>825.62300000000005</v>
      </c>
      <c r="BN11" s="27">
        <v>759.71799999999996</v>
      </c>
      <c r="BO11" s="27">
        <v>676.16899999999998</v>
      </c>
      <c r="BP11" s="27">
        <v>626.32100000000003</v>
      </c>
      <c r="BQ11" s="27">
        <v>635.45500000000004</v>
      </c>
      <c r="BR11" s="27">
        <v>636.654</v>
      </c>
      <c r="BS11" s="27">
        <v>627.70299999999997</v>
      </c>
      <c r="BT11" s="26">
        <v>10</v>
      </c>
      <c r="BU11">
        <v>-73</v>
      </c>
      <c r="BV11">
        <v>2646</v>
      </c>
      <c r="BW11" s="26">
        <v>216</v>
      </c>
      <c r="BX11" s="26">
        <v>-41</v>
      </c>
      <c r="BY11" s="26">
        <v>-7</v>
      </c>
      <c r="BZ11" s="26">
        <v>-108</v>
      </c>
      <c r="CA11" s="26">
        <v>-18</v>
      </c>
      <c r="CB11" s="26">
        <v>-107</v>
      </c>
      <c r="CC11" s="26">
        <v>1</v>
      </c>
      <c r="CD11" s="26">
        <v>13</v>
      </c>
      <c r="CE11" s="26">
        <v>-2</v>
      </c>
      <c r="CF11" s="26">
        <v>0</v>
      </c>
      <c r="CG11" s="26">
        <v>-6</v>
      </c>
      <c r="CH11" s="26">
        <v>-1</v>
      </c>
      <c r="CI11" s="26">
        <v>-5</v>
      </c>
      <c r="CJ11" s="26">
        <v>45</v>
      </c>
      <c r="CK11">
        <v>45</v>
      </c>
      <c r="CL11">
        <v>45.62</v>
      </c>
      <c r="CM11" s="26">
        <v>46</v>
      </c>
      <c r="CN11" s="26">
        <v>47</v>
      </c>
      <c r="CO11" s="26">
        <v>49</v>
      </c>
      <c r="CP11" s="26">
        <v>48</v>
      </c>
      <c r="CQ11" s="26">
        <v>50</v>
      </c>
      <c r="CR11" s="26">
        <v>49</v>
      </c>
      <c r="CS11" s="26">
        <v>70</v>
      </c>
      <c r="CT11">
        <v>72</v>
      </c>
      <c r="CU11">
        <v>1210</v>
      </c>
      <c r="CV11" s="26">
        <v>100</v>
      </c>
      <c r="CW11" s="26">
        <v>85</v>
      </c>
      <c r="CX11" s="26" t="s">
        <v>726</v>
      </c>
      <c r="CY11" s="26">
        <v>76</v>
      </c>
      <c r="CZ11" s="26">
        <v>69</v>
      </c>
      <c r="DA11" s="26">
        <v>29493</v>
      </c>
      <c r="DB11" s="26">
        <v>30445</v>
      </c>
      <c r="DC11" s="26">
        <v>37470</v>
      </c>
      <c r="DD11" s="26">
        <v>34440</v>
      </c>
      <c r="DE11" s="26">
        <v>28355</v>
      </c>
      <c r="DF11" s="26">
        <v>22190</v>
      </c>
      <c r="DG11" s="26">
        <v>14760</v>
      </c>
      <c r="DH11" s="26">
        <v>15336</v>
      </c>
      <c r="DI11" s="26">
        <v>14</v>
      </c>
      <c r="DJ11">
        <v>16</v>
      </c>
      <c r="DK11" s="26">
        <v>14</v>
      </c>
      <c r="DL11" s="26">
        <v>15</v>
      </c>
      <c r="DM11" s="26">
        <v>15</v>
      </c>
      <c r="DN11" s="26">
        <v>18</v>
      </c>
      <c r="DO11" s="26">
        <v>25</v>
      </c>
      <c r="DP11" s="26">
        <v>23</v>
      </c>
      <c r="DQ11" s="26">
        <v>34</v>
      </c>
      <c r="DR11">
        <v>43</v>
      </c>
      <c r="DS11" s="26">
        <v>857</v>
      </c>
      <c r="DT11">
        <v>927</v>
      </c>
      <c r="DU11" s="26">
        <v>398</v>
      </c>
      <c r="DV11">
        <v>400</v>
      </c>
      <c r="DW11" s="26">
        <v>36</v>
      </c>
      <c r="DX11">
        <v>35</v>
      </c>
      <c r="DY11" s="26">
        <v>15</v>
      </c>
      <c r="DZ11">
        <v>15</v>
      </c>
      <c r="EA11">
        <v>0</v>
      </c>
      <c r="EB11">
        <v>9999</v>
      </c>
      <c r="EC11">
        <v>0</v>
      </c>
      <c r="ED11">
        <v>0</v>
      </c>
      <c r="EE11">
        <v>0</v>
      </c>
      <c r="EF11" s="7">
        <v>1</v>
      </c>
      <c r="EG11" s="7">
        <v>0</v>
      </c>
      <c r="EH11" s="7" t="s">
        <v>728</v>
      </c>
      <c r="EI11" s="7">
        <v>12619</v>
      </c>
      <c r="EJ11" s="7">
        <v>0</v>
      </c>
      <c r="EK11" s="7">
        <v>0</v>
      </c>
      <c r="EL11" s="7">
        <v>0</v>
      </c>
      <c r="EM11" s="7">
        <v>0</v>
      </c>
      <c r="EN11" s="7">
        <v>0</v>
      </c>
      <c r="EO11" s="7">
        <v>0</v>
      </c>
      <c r="EP11" s="7">
        <v>0</v>
      </c>
      <c r="EQ11" s="7">
        <v>0</v>
      </c>
      <c r="ER11" s="7">
        <v>0</v>
      </c>
      <c r="ES11" s="7">
        <v>0</v>
      </c>
      <c r="ET11" s="7">
        <v>0</v>
      </c>
      <c r="EU11" s="7">
        <v>0</v>
      </c>
      <c r="EV11" s="7">
        <v>0</v>
      </c>
      <c r="EW11" s="7">
        <v>0</v>
      </c>
      <c r="EX11" s="7">
        <v>0</v>
      </c>
      <c r="EY11" s="7">
        <v>0</v>
      </c>
      <c r="EZ11" s="7">
        <v>0</v>
      </c>
      <c r="FA11" s="7">
        <v>0</v>
      </c>
      <c r="FB11" s="7">
        <v>0</v>
      </c>
      <c r="FC11" s="7">
        <v>0</v>
      </c>
      <c r="FD11" s="7">
        <v>0</v>
      </c>
      <c r="FE11" s="7">
        <v>0</v>
      </c>
      <c r="FF11" s="7">
        <v>0</v>
      </c>
      <c r="FG11" s="7">
        <v>0</v>
      </c>
      <c r="FH11" s="7">
        <v>0</v>
      </c>
      <c r="FI11" s="7">
        <v>0</v>
      </c>
      <c r="FJ11" s="7">
        <v>0</v>
      </c>
      <c r="FK11" s="7">
        <v>0</v>
      </c>
      <c r="FL11" s="7">
        <v>0</v>
      </c>
      <c r="FM11" s="7">
        <v>0</v>
      </c>
      <c r="FN11" s="7">
        <v>0</v>
      </c>
      <c r="FO11" s="7">
        <v>0</v>
      </c>
      <c r="FP11" s="7">
        <v>10</v>
      </c>
      <c r="FQ11" s="7">
        <v>78</v>
      </c>
      <c r="FR11" s="7">
        <v>1</v>
      </c>
      <c r="FS11" s="7">
        <v>233</v>
      </c>
      <c r="FT11" s="7">
        <v>230</v>
      </c>
      <c r="FU11" s="7">
        <v>326</v>
      </c>
      <c r="FV11" s="7">
        <v>246</v>
      </c>
      <c r="FW11" s="7">
        <v>32</v>
      </c>
      <c r="FX11" s="7">
        <v>0</v>
      </c>
      <c r="FY11" s="7">
        <v>0</v>
      </c>
      <c r="FZ11" s="7">
        <v>13</v>
      </c>
      <c r="GA11" s="7">
        <v>17</v>
      </c>
      <c r="GB11" s="7">
        <v>0</v>
      </c>
      <c r="GC11" s="7">
        <v>55</v>
      </c>
      <c r="GD11" s="7">
        <v>70</v>
      </c>
      <c r="GE11" s="7">
        <v>36</v>
      </c>
      <c r="GF11" s="7">
        <v>45</v>
      </c>
      <c r="GG11" s="7">
        <v>10</v>
      </c>
      <c r="GH11" s="7">
        <v>0</v>
      </c>
      <c r="GI11" s="7">
        <v>0</v>
      </c>
      <c r="GJ11" s="7">
        <v>46</v>
      </c>
      <c r="GK11" s="7">
        <v>193</v>
      </c>
      <c r="GL11" s="7">
        <v>5</v>
      </c>
      <c r="GM11" s="7">
        <v>1185</v>
      </c>
      <c r="GN11" s="7">
        <v>1702</v>
      </c>
      <c r="GO11" s="7">
        <v>1595</v>
      </c>
      <c r="GP11" s="7">
        <v>1054</v>
      </c>
      <c r="GQ11" s="7">
        <v>125</v>
      </c>
      <c r="GR11" s="7">
        <v>0</v>
      </c>
      <c r="GS11" s="7">
        <v>0</v>
      </c>
      <c r="GT11" s="7">
        <v>2</v>
      </c>
      <c r="GU11" s="7">
        <v>13</v>
      </c>
      <c r="GV11" s="7">
        <v>2</v>
      </c>
      <c r="GW11" s="7">
        <v>267</v>
      </c>
      <c r="GX11" s="7">
        <v>430</v>
      </c>
      <c r="GY11" s="7">
        <v>511</v>
      </c>
      <c r="GZ11" s="7">
        <v>395</v>
      </c>
      <c r="HA11" s="7">
        <v>22</v>
      </c>
      <c r="HB11" s="7">
        <v>0</v>
      </c>
      <c r="HC11" s="7">
        <v>0</v>
      </c>
      <c r="HD11" s="7">
        <v>0</v>
      </c>
      <c r="HE11" s="7">
        <v>0</v>
      </c>
      <c r="HF11" s="7">
        <v>0</v>
      </c>
      <c r="HG11" s="7">
        <v>8</v>
      </c>
      <c r="HH11" s="7">
        <v>15</v>
      </c>
      <c r="HI11" s="7">
        <v>0</v>
      </c>
      <c r="HJ11" s="7">
        <v>0</v>
      </c>
      <c r="HK11" s="7">
        <v>0</v>
      </c>
      <c r="HL11" s="7">
        <v>0</v>
      </c>
      <c r="HM11" s="7">
        <v>0</v>
      </c>
      <c r="HN11" s="7">
        <v>1</v>
      </c>
      <c r="HO11" s="7">
        <v>5</v>
      </c>
      <c r="HP11" s="7">
        <v>0</v>
      </c>
      <c r="HQ11" s="7">
        <v>19</v>
      </c>
      <c r="HR11" s="7">
        <v>31</v>
      </c>
      <c r="HS11" s="7">
        <v>30</v>
      </c>
      <c r="HT11" s="7">
        <v>22</v>
      </c>
      <c r="HU11" s="7">
        <v>7</v>
      </c>
      <c r="HV11" s="7">
        <v>0</v>
      </c>
      <c r="HW11" s="7">
        <v>0</v>
      </c>
      <c r="HX11" s="7">
        <v>0</v>
      </c>
      <c r="HY11" s="7">
        <v>82</v>
      </c>
      <c r="HZ11" s="7">
        <v>32</v>
      </c>
      <c r="IA11" s="7">
        <v>5</v>
      </c>
      <c r="IB11" s="7">
        <v>37</v>
      </c>
      <c r="IC11" s="7">
        <v>13</v>
      </c>
      <c r="ID11" s="7">
        <v>86</v>
      </c>
      <c r="IE11" s="7">
        <v>81</v>
      </c>
      <c r="IF11" s="7">
        <v>2010</v>
      </c>
      <c r="IG11" s="7">
        <v>2009</v>
      </c>
      <c r="IH11" s="7">
        <v>2009</v>
      </c>
      <c r="IL11" s="7">
        <f>IFERROR(VLOOKUP(A11,[7]FacebookPages!$A$2:$AF$128,32,FALSE)+1,0)</f>
        <v>1</v>
      </c>
      <c r="IM11" s="7">
        <f>IFERROR(VLOOKUP(A11,[1]TwitterUsers!$A$2:$P$122,16,FALSE)+1,0)</f>
        <v>0</v>
      </c>
      <c r="IN11" s="7">
        <f>IFERROR(VLOOKUP(A11,[7]FacebookPages!$A$2:$AG$128,33,FALSE)+1,0)</f>
        <v>2</v>
      </c>
      <c r="IO11">
        <v>1</v>
      </c>
      <c r="IP11">
        <v>2009</v>
      </c>
      <c r="IQ11">
        <v>1</v>
      </c>
    </row>
    <row r="12" spans="1:252" x14ac:dyDescent="0.25">
      <c r="A12">
        <v>8</v>
      </c>
      <c r="B12" t="s">
        <v>52</v>
      </c>
      <c r="C12">
        <v>8</v>
      </c>
      <c r="D12" t="s">
        <v>582</v>
      </c>
      <c r="E12" s="15">
        <v>1</v>
      </c>
      <c r="F12" s="16">
        <v>11441</v>
      </c>
      <c r="G12" s="17">
        <v>1.0931587999235619</v>
      </c>
      <c r="H12" s="16">
        <v>2865</v>
      </c>
      <c r="I12" s="15">
        <v>0</v>
      </c>
      <c r="J12" s="16"/>
      <c r="L12" s="16"/>
      <c r="M12" s="15">
        <v>0</v>
      </c>
      <c r="N12" s="16"/>
      <c r="P12" s="16"/>
      <c r="R12" s="11">
        <v>4.3</v>
      </c>
      <c r="S12" s="19">
        <v>3.2</v>
      </c>
      <c r="T12" s="19">
        <v>8.4</v>
      </c>
      <c r="U12">
        <v>9.3000000000000007</v>
      </c>
      <c r="V12">
        <v>9.1999999999999993</v>
      </c>
      <c r="W12">
        <v>8.6999999999999993</v>
      </c>
      <c r="X12">
        <v>8.9</v>
      </c>
      <c r="Y12">
        <v>6.7</v>
      </c>
      <c r="Z12" s="27">
        <v>11924</v>
      </c>
      <c r="AA12" s="26">
        <v>10440</v>
      </c>
      <c r="AB12" s="2">
        <v>10389</v>
      </c>
      <c r="AC12" s="2">
        <v>10757</v>
      </c>
      <c r="AD12" s="2">
        <v>10466</v>
      </c>
      <c r="AE12" s="2">
        <v>9380</v>
      </c>
      <c r="AF12" s="2">
        <v>9380</v>
      </c>
      <c r="AG12" s="2">
        <v>9780</v>
      </c>
      <c r="AH12" s="2">
        <v>9137</v>
      </c>
      <c r="AL12">
        <v>0</v>
      </c>
      <c r="AM12">
        <v>0</v>
      </c>
      <c r="AN12">
        <v>0</v>
      </c>
      <c r="AO12">
        <v>0</v>
      </c>
      <c r="AP12">
        <v>0</v>
      </c>
      <c r="AQ12" s="26" t="s">
        <v>726</v>
      </c>
      <c r="AR12" s="26" t="s">
        <v>726</v>
      </c>
      <c r="AS12" s="26" t="s">
        <v>726</v>
      </c>
      <c r="AT12" s="26" t="s">
        <v>726</v>
      </c>
      <c r="AU12" s="26" t="s">
        <v>726</v>
      </c>
      <c r="AV12" s="26" t="s">
        <v>726</v>
      </c>
      <c r="AW12" s="26" t="s">
        <v>726</v>
      </c>
      <c r="AX12" s="26" t="s">
        <v>726</v>
      </c>
      <c r="AY12" s="26" t="s">
        <v>726</v>
      </c>
      <c r="AZ12" s="26" t="s">
        <v>726</v>
      </c>
      <c r="BA12" s="26" t="s">
        <v>726</v>
      </c>
      <c r="BB12" s="26" t="s">
        <v>726</v>
      </c>
      <c r="BC12" s="26" t="s">
        <v>726</v>
      </c>
      <c r="BD12" s="26" t="s">
        <v>726</v>
      </c>
      <c r="BE12" s="26" t="s">
        <v>726</v>
      </c>
      <c r="BF12" s="26" t="s">
        <v>726</v>
      </c>
      <c r="BG12" s="26" t="s">
        <v>726</v>
      </c>
      <c r="BH12" s="26" t="s">
        <v>726</v>
      </c>
      <c r="BI12" s="26" t="s">
        <v>726</v>
      </c>
      <c r="BJ12" s="26" t="s">
        <v>726</v>
      </c>
      <c r="BK12" s="26" t="s">
        <v>726</v>
      </c>
      <c r="BL12" s="27">
        <v>2200</v>
      </c>
      <c r="BM12" s="27">
        <v>2000</v>
      </c>
      <c r="BN12" s="26" t="s">
        <v>726</v>
      </c>
      <c r="BO12" s="27">
        <v>1798</v>
      </c>
      <c r="BP12" s="27">
        <v>1659</v>
      </c>
      <c r="BQ12" s="27">
        <v>1455</v>
      </c>
      <c r="BR12" s="27">
        <v>1435</v>
      </c>
      <c r="BS12" s="27">
        <v>1342</v>
      </c>
      <c r="BT12" s="26">
        <v>261</v>
      </c>
      <c r="BU12">
        <v>381</v>
      </c>
      <c r="BV12">
        <v>71</v>
      </c>
      <c r="BW12" s="26">
        <v>154</v>
      </c>
      <c r="BX12" s="26">
        <v>420</v>
      </c>
      <c r="BY12" s="26">
        <v>-43</v>
      </c>
      <c r="BZ12" s="26">
        <v>-203</v>
      </c>
      <c r="CA12" s="26">
        <v>368</v>
      </c>
      <c r="CB12" s="26">
        <v>524</v>
      </c>
      <c r="CC12" s="26">
        <v>6</v>
      </c>
      <c r="CD12" s="26">
        <v>4</v>
      </c>
      <c r="CE12" s="26">
        <v>12</v>
      </c>
      <c r="CF12" s="26">
        <v>-1</v>
      </c>
      <c r="CG12" s="26">
        <v>-6</v>
      </c>
      <c r="CH12" s="26">
        <v>11</v>
      </c>
      <c r="CI12" s="26">
        <v>19</v>
      </c>
      <c r="CJ12" s="26">
        <v>43</v>
      </c>
      <c r="CK12">
        <v>44</v>
      </c>
      <c r="CL12">
        <v>55.13</v>
      </c>
      <c r="CM12" s="26">
        <v>44</v>
      </c>
      <c r="CN12" s="26">
        <v>44</v>
      </c>
      <c r="CO12" s="26">
        <v>43</v>
      </c>
      <c r="CP12" s="26">
        <v>42</v>
      </c>
      <c r="CQ12" s="26">
        <v>41</v>
      </c>
      <c r="CR12" s="26">
        <v>41</v>
      </c>
      <c r="CS12" s="26">
        <v>761</v>
      </c>
      <c r="CT12">
        <v>1379</v>
      </c>
      <c r="CU12">
        <v>62</v>
      </c>
      <c r="CV12" s="26">
        <v>60</v>
      </c>
      <c r="CW12" s="26">
        <v>154</v>
      </c>
      <c r="CX12" s="26" t="s">
        <v>726</v>
      </c>
      <c r="CY12" s="26">
        <v>89</v>
      </c>
      <c r="CZ12" s="26">
        <v>85</v>
      </c>
      <c r="DA12" s="26">
        <v>77197</v>
      </c>
      <c r="DB12" s="26">
        <v>110800</v>
      </c>
      <c r="DC12" s="26">
        <v>61341</v>
      </c>
      <c r="DD12" s="26">
        <v>86946</v>
      </c>
      <c r="DE12" s="26">
        <v>44192</v>
      </c>
      <c r="DF12" s="26">
        <v>24602</v>
      </c>
      <c r="DG12" s="26">
        <v>28392</v>
      </c>
      <c r="DH12" s="26">
        <v>16925</v>
      </c>
      <c r="DI12" s="26">
        <v>10</v>
      </c>
      <c r="DJ12">
        <v>10</v>
      </c>
      <c r="DK12" s="26">
        <v>6</v>
      </c>
      <c r="DL12" s="26">
        <v>5</v>
      </c>
      <c r="DM12" s="26">
        <v>5</v>
      </c>
      <c r="DN12" s="26">
        <v>8</v>
      </c>
      <c r="DO12" s="26">
        <v>10</v>
      </c>
      <c r="DP12" s="26">
        <v>10</v>
      </c>
      <c r="DQ12" s="26">
        <v>49</v>
      </c>
      <c r="DR12">
        <v>43</v>
      </c>
      <c r="DS12" s="26">
        <v>7152</v>
      </c>
      <c r="DT12">
        <v>5357</v>
      </c>
      <c r="DU12" s="26">
        <v>887</v>
      </c>
      <c r="DV12">
        <v>1018</v>
      </c>
      <c r="DW12" s="26">
        <v>5</v>
      </c>
      <c r="DX12">
        <v>4</v>
      </c>
      <c r="DY12" s="26" t="s">
        <v>726</v>
      </c>
      <c r="DZ12" s="26" t="s">
        <v>726</v>
      </c>
      <c r="EA12">
        <v>1</v>
      </c>
      <c r="EB12">
        <v>2008</v>
      </c>
      <c r="EC12">
        <v>10124</v>
      </c>
      <c r="ED12">
        <v>334800</v>
      </c>
      <c r="EE12">
        <v>84633</v>
      </c>
      <c r="EF12" s="7">
        <v>1</v>
      </c>
      <c r="EG12" s="7">
        <v>1</v>
      </c>
      <c r="EH12" s="7" t="s">
        <v>729</v>
      </c>
      <c r="EI12" s="7">
        <v>86969</v>
      </c>
      <c r="EJ12" s="7">
        <v>959</v>
      </c>
      <c r="EK12" s="7">
        <v>2289</v>
      </c>
      <c r="EL12" s="7">
        <v>0</v>
      </c>
      <c r="EM12" s="7">
        <v>0</v>
      </c>
      <c r="EN12" s="7">
        <v>0</v>
      </c>
      <c r="EO12" s="7">
        <v>0</v>
      </c>
      <c r="EP12" s="7">
        <v>0</v>
      </c>
      <c r="EQ12" s="7">
        <v>0</v>
      </c>
      <c r="ER12" s="7">
        <v>0</v>
      </c>
      <c r="ES12" s="7">
        <v>0</v>
      </c>
      <c r="ET12" s="7">
        <v>41830</v>
      </c>
      <c r="EU12" s="7">
        <v>25230</v>
      </c>
      <c r="EV12" s="7">
        <v>0</v>
      </c>
      <c r="EW12" s="7">
        <v>0</v>
      </c>
      <c r="EX12" s="7">
        <v>0</v>
      </c>
      <c r="EY12" s="7">
        <v>0</v>
      </c>
      <c r="EZ12" s="7">
        <v>0</v>
      </c>
      <c r="FA12" s="7">
        <v>0</v>
      </c>
      <c r="FB12" s="7">
        <v>0</v>
      </c>
      <c r="FC12" s="7">
        <v>0</v>
      </c>
      <c r="FD12" s="7">
        <v>11774</v>
      </c>
      <c r="FE12" s="7">
        <v>6948</v>
      </c>
      <c r="FF12" s="7">
        <v>0</v>
      </c>
      <c r="FG12" s="7">
        <v>0</v>
      </c>
      <c r="FH12" s="7">
        <v>0</v>
      </c>
      <c r="FI12" s="7">
        <v>0</v>
      </c>
      <c r="FJ12" s="7">
        <v>0</v>
      </c>
      <c r="FK12" s="7">
        <v>0</v>
      </c>
      <c r="FL12" s="7">
        <v>0</v>
      </c>
      <c r="FM12" s="7">
        <v>0</v>
      </c>
      <c r="FN12" s="7">
        <v>0</v>
      </c>
      <c r="FO12" s="7">
        <v>0</v>
      </c>
      <c r="FP12" s="7">
        <v>0</v>
      </c>
      <c r="FQ12" s="7">
        <v>0</v>
      </c>
      <c r="FR12" s="7">
        <v>0</v>
      </c>
      <c r="FS12" s="7">
        <v>440</v>
      </c>
      <c r="FT12" s="7">
        <v>138</v>
      </c>
      <c r="FU12" s="7">
        <v>612</v>
      </c>
      <c r="FV12" s="7">
        <v>515</v>
      </c>
      <c r="FW12" s="7">
        <v>61</v>
      </c>
      <c r="FX12" s="7">
        <v>0</v>
      </c>
      <c r="FY12" s="7">
        <v>0</v>
      </c>
      <c r="FZ12" s="7">
        <v>0</v>
      </c>
      <c r="GA12" s="7">
        <v>0</v>
      </c>
      <c r="GB12" s="7">
        <v>0</v>
      </c>
      <c r="GC12" s="7">
        <v>19057</v>
      </c>
      <c r="GD12" s="7">
        <v>3793</v>
      </c>
      <c r="GE12" s="7">
        <v>36363</v>
      </c>
      <c r="GF12" s="7">
        <v>35689</v>
      </c>
      <c r="GG12" s="7">
        <v>3832</v>
      </c>
      <c r="GH12" s="7">
        <v>0</v>
      </c>
      <c r="GI12" s="7">
        <v>0</v>
      </c>
      <c r="GJ12" s="7">
        <v>0</v>
      </c>
      <c r="GK12" s="7">
        <v>0</v>
      </c>
      <c r="GL12" s="7">
        <v>0</v>
      </c>
      <c r="GM12" s="7">
        <v>440065</v>
      </c>
      <c r="GN12" s="7">
        <v>256883</v>
      </c>
      <c r="GO12" s="7">
        <v>2231686</v>
      </c>
      <c r="GP12" s="7">
        <v>2263024</v>
      </c>
      <c r="GQ12" s="7">
        <v>287263</v>
      </c>
      <c r="GR12" s="7">
        <v>0</v>
      </c>
      <c r="GS12" s="7">
        <v>0</v>
      </c>
      <c r="GT12" s="7">
        <v>0</v>
      </c>
      <c r="GU12" s="7">
        <v>0</v>
      </c>
      <c r="GV12" s="7">
        <v>0</v>
      </c>
      <c r="GW12" s="7">
        <v>61616</v>
      </c>
      <c r="GX12" s="7">
        <v>15008</v>
      </c>
      <c r="GY12" s="7">
        <v>167410</v>
      </c>
      <c r="GZ12" s="7">
        <v>112992</v>
      </c>
      <c r="HA12" s="7">
        <v>11859</v>
      </c>
      <c r="HB12" s="7">
        <v>0</v>
      </c>
      <c r="HC12" s="7">
        <v>0</v>
      </c>
      <c r="HD12" s="7">
        <v>0</v>
      </c>
      <c r="HE12" s="7">
        <v>0</v>
      </c>
      <c r="HF12" s="7">
        <v>0</v>
      </c>
      <c r="HG12" s="7">
        <v>0</v>
      </c>
      <c r="HH12" s="7">
        <v>106</v>
      </c>
      <c r="HI12" s="7">
        <v>422</v>
      </c>
      <c r="HJ12" s="7">
        <v>350</v>
      </c>
      <c r="HK12" s="7">
        <v>43</v>
      </c>
      <c r="HL12" s="7">
        <v>0</v>
      </c>
      <c r="HM12" s="7">
        <v>0</v>
      </c>
      <c r="HN12" s="7">
        <v>0</v>
      </c>
      <c r="HO12" s="7">
        <v>0</v>
      </c>
      <c r="HP12" s="7">
        <v>0</v>
      </c>
      <c r="HQ12" s="7">
        <v>993</v>
      </c>
      <c r="HR12" s="7">
        <v>224</v>
      </c>
      <c r="HS12" s="7">
        <v>1171</v>
      </c>
      <c r="HT12" s="7">
        <v>1067</v>
      </c>
      <c r="HU12" s="7">
        <v>94</v>
      </c>
      <c r="HV12" s="7">
        <v>0</v>
      </c>
      <c r="HW12" s="7">
        <v>1</v>
      </c>
      <c r="HX12" s="7">
        <v>12</v>
      </c>
      <c r="HY12" s="7">
        <v>73</v>
      </c>
      <c r="HZ12" s="7">
        <v>160</v>
      </c>
      <c r="IA12" s="7">
        <v>743</v>
      </c>
      <c r="IB12" s="7">
        <v>7687</v>
      </c>
      <c r="IC12" s="7">
        <v>584</v>
      </c>
      <c r="ID12" s="7">
        <v>773</v>
      </c>
      <c r="IE12" s="7">
        <v>282</v>
      </c>
      <c r="IF12" s="7"/>
      <c r="IG12" s="7">
        <v>2012</v>
      </c>
      <c r="IH12" s="7">
        <v>2012</v>
      </c>
      <c r="IL12" s="7">
        <f>IFERROR(VLOOKUP(A12,[7]FacebookPages!$A$2:$AF$128,32,FALSE)+1,0)</f>
        <v>1</v>
      </c>
      <c r="IM12" s="7">
        <f>IFERROR(VLOOKUP(A12,[1]TwitterUsers!$A$2:$P$122,16,FALSE)+1,0)</f>
        <v>1</v>
      </c>
      <c r="IN12" s="7">
        <f>IFERROR(VLOOKUP(A12,[7]FacebookPages!$A$2:$AG$128,33,FALSE)+1,0)</f>
        <v>1</v>
      </c>
    </row>
    <row r="13" spans="1:252" x14ac:dyDescent="0.25">
      <c r="A13">
        <v>9</v>
      </c>
      <c r="B13" t="s">
        <v>53</v>
      </c>
      <c r="C13">
        <v>9</v>
      </c>
      <c r="D13" t="s">
        <v>582</v>
      </c>
      <c r="E13" s="15">
        <v>1</v>
      </c>
      <c r="F13" s="16">
        <v>809</v>
      </c>
      <c r="G13" s="17">
        <v>0.61661585365853655</v>
      </c>
      <c r="H13" s="16">
        <v>288</v>
      </c>
      <c r="I13" s="15">
        <v>0</v>
      </c>
      <c r="J13" s="16"/>
      <c r="L13" s="16"/>
      <c r="M13" s="15">
        <v>1</v>
      </c>
      <c r="N13" s="16">
        <v>619</v>
      </c>
      <c r="O13" s="17">
        <v>0.47179878048780488</v>
      </c>
      <c r="P13" s="16">
        <v>0</v>
      </c>
      <c r="Q13" s="3">
        <v>39661</v>
      </c>
      <c r="R13" s="11">
        <v>8.5</v>
      </c>
      <c r="S13" s="19">
        <v>8.5</v>
      </c>
      <c r="T13" s="19">
        <v>9.8000000000000007</v>
      </c>
      <c r="U13">
        <v>9.1999999999999993</v>
      </c>
      <c r="V13">
        <v>7.4</v>
      </c>
      <c r="W13">
        <v>7.5</v>
      </c>
      <c r="X13">
        <v>0</v>
      </c>
      <c r="Y13">
        <v>0</v>
      </c>
      <c r="Z13" s="27">
        <v>1833</v>
      </c>
      <c r="AA13" s="26">
        <v>1783</v>
      </c>
      <c r="AB13" s="2">
        <v>1599</v>
      </c>
      <c r="AC13" s="2">
        <v>1378</v>
      </c>
      <c r="AD13" s="2">
        <v>1312</v>
      </c>
      <c r="AE13" s="2">
        <v>1124</v>
      </c>
      <c r="AF13" s="2">
        <v>1142</v>
      </c>
      <c r="AG13" s="2">
        <v>1142</v>
      </c>
      <c r="AH13" s="2">
        <v>1142</v>
      </c>
      <c r="AL13">
        <v>0</v>
      </c>
      <c r="AM13">
        <v>0</v>
      </c>
      <c r="AN13">
        <v>0</v>
      </c>
      <c r="AO13">
        <v>0</v>
      </c>
      <c r="AP13">
        <v>0</v>
      </c>
      <c r="AQ13" s="26" t="s">
        <v>726</v>
      </c>
      <c r="AR13" s="26" t="s">
        <v>726</v>
      </c>
      <c r="AS13" s="26" t="s">
        <v>726</v>
      </c>
      <c r="AT13" s="26" t="s">
        <v>726</v>
      </c>
      <c r="AU13" s="26" t="s">
        <v>726</v>
      </c>
      <c r="AV13" s="26" t="s">
        <v>726</v>
      </c>
      <c r="AW13" s="26" t="s">
        <v>726</v>
      </c>
      <c r="AX13" s="26" t="s">
        <v>726</v>
      </c>
      <c r="AY13" s="26" t="s">
        <v>726</v>
      </c>
      <c r="AZ13" s="26" t="s">
        <v>726</v>
      </c>
      <c r="BA13" s="26" t="s">
        <v>726</v>
      </c>
      <c r="BB13" s="26" t="s">
        <v>726</v>
      </c>
      <c r="BC13" s="26" t="s">
        <v>726</v>
      </c>
      <c r="BD13" s="26" t="s">
        <v>726</v>
      </c>
      <c r="BE13" s="26" t="s">
        <v>726</v>
      </c>
      <c r="BF13" s="26" t="s">
        <v>726</v>
      </c>
      <c r="BG13" s="26" t="s">
        <v>726</v>
      </c>
      <c r="BH13" s="26" t="s">
        <v>726</v>
      </c>
      <c r="BI13" s="26" t="s">
        <v>726</v>
      </c>
      <c r="BJ13" s="26" t="s">
        <v>726</v>
      </c>
      <c r="BK13" s="26" t="s">
        <v>726</v>
      </c>
      <c r="BL13" s="26" t="s">
        <v>726</v>
      </c>
      <c r="BM13" s="27">
        <v>849</v>
      </c>
      <c r="BN13" s="26" t="s">
        <v>726</v>
      </c>
      <c r="BO13" s="27">
        <v>620</v>
      </c>
      <c r="BP13" s="27">
        <v>536</v>
      </c>
      <c r="BQ13" s="27">
        <v>529</v>
      </c>
      <c r="BR13" s="27">
        <v>593</v>
      </c>
      <c r="BS13" s="26" t="s">
        <v>726</v>
      </c>
      <c r="BT13" s="26">
        <v>69</v>
      </c>
      <c r="BU13">
        <v>172</v>
      </c>
      <c r="BV13">
        <v>608</v>
      </c>
      <c r="BW13" s="26">
        <v>61</v>
      </c>
      <c r="BX13" s="26">
        <v>186</v>
      </c>
      <c r="BY13" s="26">
        <v>-56</v>
      </c>
      <c r="BZ13" s="26">
        <v>-147</v>
      </c>
      <c r="CA13" s="26" t="s">
        <v>726</v>
      </c>
      <c r="CB13" s="26" t="s">
        <v>726</v>
      </c>
      <c r="CC13" s="26">
        <v>4</v>
      </c>
      <c r="CD13" s="26">
        <v>5</v>
      </c>
      <c r="CE13" s="26">
        <v>17</v>
      </c>
      <c r="CF13" s="26">
        <v>-4</v>
      </c>
      <c r="CG13" s="26">
        <v>-12</v>
      </c>
      <c r="CH13" s="26" t="s">
        <v>726</v>
      </c>
      <c r="CI13" s="26" t="s">
        <v>726</v>
      </c>
      <c r="CJ13" s="26">
        <v>59</v>
      </c>
      <c r="CK13">
        <v>58</v>
      </c>
      <c r="CL13">
        <v>44.03</v>
      </c>
      <c r="CM13" s="26">
        <v>60</v>
      </c>
      <c r="CN13" s="26">
        <v>60</v>
      </c>
      <c r="CO13" s="26">
        <v>61</v>
      </c>
      <c r="CP13" s="26">
        <v>62</v>
      </c>
      <c r="CQ13" s="26" t="s">
        <v>726</v>
      </c>
      <c r="CR13" s="26" t="s">
        <v>726</v>
      </c>
      <c r="CS13" s="26">
        <v>50</v>
      </c>
      <c r="CT13">
        <v>49</v>
      </c>
      <c r="CU13">
        <v>164</v>
      </c>
      <c r="CV13" s="26">
        <v>47</v>
      </c>
      <c r="CW13" s="26">
        <v>45</v>
      </c>
      <c r="CX13" s="26" t="s">
        <v>726</v>
      </c>
      <c r="CY13" s="26">
        <v>17</v>
      </c>
      <c r="CZ13" s="26" t="s">
        <v>726</v>
      </c>
      <c r="DA13" s="26">
        <v>14257</v>
      </c>
      <c r="DB13" s="26">
        <v>19134</v>
      </c>
      <c r="DC13" s="26">
        <v>16819</v>
      </c>
      <c r="DD13" s="26">
        <v>11985</v>
      </c>
      <c r="DE13" s="26">
        <v>7136</v>
      </c>
      <c r="DF13" s="26">
        <v>8874</v>
      </c>
      <c r="DG13" s="26" t="s">
        <v>726</v>
      </c>
      <c r="DH13" s="26" t="s">
        <v>726</v>
      </c>
      <c r="DI13" s="26">
        <v>16</v>
      </c>
      <c r="DJ13">
        <v>14</v>
      </c>
      <c r="DK13" s="26">
        <v>12</v>
      </c>
      <c r="DL13" s="26">
        <v>10</v>
      </c>
      <c r="DM13" s="26">
        <v>12</v>
      </c>
      <c r="DN13" s="26">
        <v>12</v>
      </c>
      <c r="DO13" s="26" t="s">
        <v>726</v>
      </c>
      <c r="DP13" s="26" t="s">
        <v>726</v>
      </c>
      <c r="DQ13" s="26">
        <v>31</v>
      </c>
      <c r="DR13">
        <v>31</v>
      </c>
      <c r="DS13" s="26">
        <v>469</v>
      </c>
      <c r="DT13">
        <v>624</v>
      </c>
      <c r="DU13" s="26">
        <v>199</v>
      </c>
      <c r="DV13">
        <v>75</v>
      </c>
      <c r="DW13" s="26">
        <v>60</v>
      </c>
      <c r="DX13">
        <v>53</v>
      </c>
      <c r="DY13" s="26">
        <v>6</v>
      </c>
      <c r="DZ13" s="26" t="s">
        <v>726</v>
      </c>
      <c r="EA13">
        <v>1</v>
      </c>
      <c r="EB13">
        <v>2009</v>
      </c>
      <c r="EC13">
        <v>449</v>
      </c>
      <c r="ED13">
        <v>1279</v>
      </c>
      <c r="EE13">
        <v>3798</v>
      </c>
      <c r="EF13" s="7">
        <v>1</v>
      </c>
      <c r="EG13" s="7">
        <v>0</v>
      </c>
      <c r="EH13" s="7" t="s">
        <v>730</v>
      </c>
      <c r="EI13" s="7">
        <v>8190</v>
      </c>
      <c r="EJ13" s="7">
        <v>358</v>
      </c>
      <c r="EK13" s="7">
        <v>999</v>
      </c>
      <c r="EL13" s="7">
        <v>997</v>
      </c>
      <c r="EM13" s="7">
        <v>889</v>
      </c>
      <c r="EN13" s="7">
        <v>0</v>
      </c>
      <c r="EO13" s="7">
        <v>0</v>
      </c>
      <c r="EP13" s="7">
        <v>0</v>
      </c>
      <c r="EQ13" s="7">
        <v>0</v>
      </c>
      <c r="ER13" s="7">
        <v>0</v>
      </c>
      <c r="ES13" s="7">
        <v>0</v>
      </c>
      <c r="ET13" s="7">
        <v>168</v>
      </c>
      <c r="EU13" s="7">
        <v>265</v>
      </c>
      <c r="EV13" s="7">
        <v>168</v>
      </c>
      <c r="EW13" s="7">
        <v>88</v>
      </c>
      <c r="EX13" s="7">
        <v>0</v>
      </c>
      <c r="EY13" s="7">
        <v>0</v>
      </c>
      <c r="EZ13" s="7">
        <v>0</v>
      </c>
      <c r="FA13" s="7">
        <v>0</v>
      </c>
      <c r="FB13" s="7">
        <v>0</v>
      </c>
      <c r="FC13" s="7">
        <v>0</v>
      </c>
      <c r="FD13" s="7">
        <v>175</v>
      </c>
      <c r="FE13" s="7">
        <v>495</v>
      </c>
      <c r="FF13" s="7">
        <v>912</v>
      </c>
      <c r="FG13" s="7">
        <v>1643</v>
      </c>
      <c r="FH13" s="7">
        <v>0</v>
      </c>
      <c r="FI13" s="7">
        <v>0</v>
      </c>
      <c r="FJ13" s="7">
        <v>0</v>
      </c>
      <c r="FK13" s="7">
        <v>0</v>
      </c>
      <c r="FL13" s="7">
        <v>0</v>
      </c>
      <c r="FM13" s="7">
        <v>0</v>
      </c>
      <c r="FN13" s="7">
        <v>0</v>
      </c>
      <c r="FO13" s="7">
        <v>2</v>
      </c>
      <c r="FP13" s="7">
        <v>56</v>
      </c>
      <c r="FQ13" s="7">
        <v>84</v>
      </c>
      <c r="FR13" s="7">
        <v>0</v>
      </c>
      <c r="FS13" s="7">
        <v>301</v>
      </c>
      <c r="FT13" s="7">
        <v>640</v>
      </c>
      <c r="FU13" s="7">
        <v>497</v>
      </c>
      <c r="FV13" s="7">
        <v>281</v>
      </c>
      <c r="FW13" s="7">
        <v>46</v>
      </c>
      <c r="FX13" s="7">
        <v>0</v>
      </c>
      <c r="FY13" s="7">
        <v>1</v>
      </c>
      <c r="FZ13" s="7">
        <v>31</v>
      </c>
      <c r="GA13" s="7">
        <v>111</v>
      </c>
      <c r="GB13" s="7">
        <v>0</v>
      </c>
      <c r="GC13" s="7">
        <v>419</v>
      </c>
      <c r="GD13" s="7">
        <v>965</v>
      </c>
      <c r="GE13" s="7">
        <v>680</v>
      </c>
      <c r="GF13" s="7">
        <v>339</v>
      </c>
      <c r="GG13" s="7">
        <v>63</v>
      </c>
      <c r="GH13" s="7">
        <v>0</v>
      </c>
      <c r="GI13" s="7">
        <v>6</v>
      </c>
      <c r="GJ13" s="7">
        <v>162</v>
      </c>
      <c r="GK13" s="7">
        <v>453</v>
      </c>
      <c r="GL13" s="7">
        <v>0</v>
      </c>
      <c r="GM13" s="7">
        <v>3979</v>
      </c>
      <c r="GN13" s="7">
        <v>13869</v>
      </c>
      <c r="GO13" s="7">
        <v>13657</v>
      </c>
      <c r="GP13" s="7">
        <v>10013</v>
      </c>
      <c r="GQ13" s="7">
        <v>1543</v>
      </c>
      <c r="GR13" s="7">
        <v>0</v>
      </c>
      <c r="GS13" s="7">
        <v>0</v>
      </c>
      <c r="GT13" s="7">
        <v>0</v>
      </c>
      <c r="GU13" s="7">
        <v>4</v>
      </c>
      <c r="GV13" s="7">
        <v>0</v>
      </c>
      <c r="GW13" s="7">
        <v>209</v>
      </c>
      <c r="GX13" s="7">
        <v>631</v>
      </c>
      <c r="GY13" s="7">
        <v>856</v>
      </c>
      <c r="GZ13" s="7">
        <v>1199</v>
      </c>
      <c r="HA13" s="7">
        <v>219</v>
      </c>
      <c r="HB13" s="7">
        <v>0</v>
      </c>
      <c r="HC13" s="7">
        <v>0</v>
      </c>
      <c r="HD13" s="7">
        <v>0</v>
      </c>
      <c r="HE13" s="7">
        <v>0</v>
      </c>
      <c r="HF13" s="7">
        <v>0</v>
      </c>
      <c r="HG13" s="7">
        <v>12</v>
      </c>
      <c r="HH13" s="7">
        <v>80</v>
      </c>
      <c r="HI13" s="7">
        <v>145</v>
      </c>
      <c r="HJ13" s="7">
        <v>39</v>
      </c>
      <c r="HK13" s="7">
        <v>2</v>
      </c>
      <c r="HL13" s="7">
        <v>0</v>
      </c>
      <c r="HM13" s="7">
        <v>0</v>
      </c>
      <c r="HN13" s="7">
        <v>0</v>
      </c>
      <c r="HO13" s="7">
        <v>5</v>
      </c>
      <c r="HP13" s="7">
        <v>2</v>
      </c>
      <c r="HQ13" s="7">
        <v>5</v>
      </c>
      <c r="HR13" s="7">
        <v>11</v>
      </c>
      <c r="HS13" s="7">
        <v>18</v>
      </c>
      <c r="HT13" s="7">
        <v>11</v>
      </c>
      <c r="HU13" s="7">
        <v>1</v>
      </c>
      <c r="HV13" s="7">
        <v>0</v>
      </c>
      <c r="HW13" s="7">
        <v>7</v>
      </c>
      <c r="HX13" s="7">
        <v>0</v>
      </c>
      <c r="HY13" s="7">
        <v>77</v>
      </c>
      <c r="HZ13" s="7">
        <v>13</v>
      </c>
      <c r="IA13" s="7">
        <v>79</v>
      </c>
      <c r="IB13" s="7">
        <v>457</v>
      </c>
      <c r="IC13" s="7">
        <v>474</v>
      </c>
      <c r="ID13" s="7">
        <v>823</v>
      </c>
      <c r="IE13" s="7">
        <v>773</v>
      </c>
      <c r="IF13" s="7">
        <v>2008</v>
      </c>
      <c r="IG13" s="7">
        <v>2008</v>
      </c>
      <c r="IH13" s="7">
        <v>2008</v>
      </c>
      <c r="IL13" s="7">
        <f>IFERROR(VLOOKUP(A13,[7]FacebookPages!$A$2:$AF$128,32,FALSE)+1,0)</f>
        <v>1</v>
      </c>
      <c r="IM13" s="7">
        <f>IFERROR(VLOOKUP(A13,[1]TwitterUsers!$A$2:$P$122,16,FALSE)+1,0)</f>
        <v>1</v>
      </c>
      <c r="IN13" s="7">
        <f>IFERROR(VLOOKUP(A13,[7]FacebookPages!$A$2:$AG$128,33,FALSE)+1,0)</f>
        <v>2</v>
      </c>
    </row>
    <row r="14" spans="1:252" x14ac:dyDescent="0.25">
      <c r="A14">
        <v>10</v>
      </c>
      <c r="B14" t="s">
        <v>54</v>
      </c>
      <c r="C14">
        <v>10</v>
      </c>
      <c r="D14" t="s">
        <v>582</v>
      </c>
      <c r="E14" s="15">
        <v>1</v>
      </c>
      <c r="F14" s="16">
        <v>4260</v>
      </c>
      <c r="G14" s="17">
        <v>1.1186974789915967</v>
      </c>
      <c r="H14" s="16">
        <v>2435</v>
      </c>
      <c r="I14" s="15">
        <v>1</v>
      </c>
      <c r="J14" s="16">
        <v>149</v>
      </c>
      <c r="K14" s="17">
        <v>3.9128151260504201E-2</v>
      </c>
      <c r="L14" s="16">
        <v>364</v>
      </c>
      <c r="M14" s="15">
        <v>1</v>
      </c>
      <c r="N14" s="16">
        <v>50703</v>
      </c>
      <c r="O14" s="17">
        <v>13.314863445378151</v>
      </c>
      <c r="P14" s="16">
        <v>297</v>
      </c>
      <c r="Q14" s="3">
        <v>39600</v>
      </c>
      <c r="R14" s="11">
        <v>8.9</v>
      </c>
      <c r="S14" s="19">
        <v>9.6</v>
      </c>
      <c r="T14" s="19">
        <v>8.8000000000000007</v>
      </c>
      <c r="U14">
        <v>9.1</v>
      </c>
      <c r="V14">
        <v>7.2</v>
      </c>
      <c r="W14">
        <v>7.2</v>
      </c>
      <c r="X14">
        <v>7.2</v>
      </c>
      <c r="Y14">
        <v>9.9</v>
      </c>
      <c r="Z14" s="27">
        <v>11504</v>
      </c>
      <c r="AA14" s="26">
        <v>9010</v>
      </c>
      <c r="AB14" s="2">
        <v>8386</v>
      </c>
      <c r="AC14" s="2">
        <v>5744</v>
      </c>
      <c r="AD14" s="2">
        <v>3808</v>
      </c>
      <c r="AE14" s="2">
        <v>3179</v>
      </c>
      <c r="AF14" s="2">
        <v>2893</v>
      </c>
      <c r="AG14" s="2">
        <v>2890</v>
      </c>
      <c r="AH14" s="2">
        <v>4920</v>
      </c>
      <c r="AL14">
        <v>0</v>
      </c>
      <c r="AM14">
        <v>0</v>
      </c>
      <c r="AN14">
        <v>0</v>
      </c>
      <c r="AO14">
        <v>0</v>
      </c>
      <c r="AP14">
        <v>0</v>
      </c>
      <c r="AQ14" s="26" t="s">
        <v>726</v>
      </c>
      <c r="AR14" s="26" t="s">
        <v>726</v>
      </c>
      <c r="AS14" s="26" t="s">
        <v>726</v>
      </c>
      <c r="AT14" s="26" t="s">
        <v>726</v>
      </c>
      <c r="AU14" s="26" t="s">
        <v>726</v>
      </c>
      <c r="AV14" s="26" t="s">
        <v>726</v>
      </c>
      <c r="AW14" s="26" t="s">
        <v>726</v>
      </c>
      <c r="AX14" s="26" t="s">
        <v>726</v>
      </c>
      <c r="AY14" s="26" t="s">
        <v>726</v>
      </c>
      <c r="AZ14" s="26" t="s">
        <v>726</v>
      </c>
      <c r="BA14" s="26" t="s">
        <v>726</v>
      </c>
      <c r="BB14" s="26" t="s">
        <v>726</v>
      </c>
      <c r="BC14" s="26" t="s">
        <v>726</v>
      </c>
      <c r="BD14" s="26" t="s">
        <v>726</v>
      </c>
      <c r="BE14" s="26" t="s">
        <v>726</v>
      </c>
      <c r="BF14" s="26" t="s">
        <v>726</v>
      </c>
      <c r="BG14" s="26" t="s">
        <v>726</v>
      </c>
      <c r="BH14" s="26" t="s">
        <v>726</v>
      </c>
      <c r="BI14" s="26" t="s">
        <v>726</v>
      </c>
      <c r="BJ14" s="26" t="s">
        <v>726</v>
      </c>
      <c r="BK14" s="26" t="s">
        <v>726</v>
      </c>
      <c r="BL14" s="26" t="s">
        <v>726</v>
      </c>
      <c r="BM14" s="26" t="s">
        <v>726</v>
      </c>
      <c r="BN14" s="26" t="s">
        <v>726</v>
      </c>
      <c r="BO14" s="26" t="s">
        <v>726</v>
      </c>
      <c r="BP14" s="27">
        <v>1300</v>
      </c>
      <c r="BQ14" s="27">
        <v>902</v>
      </c>
      <c r="BR14" s="27">
        <v>474</v>
      </c>
      <c r="BS14" s="27">
        <v>626</v>
      </c>
      <c r="BT14" s="26">
        <v>2510</v>
      </c>
      <c r="BU14">
        <v>604</v>
      </c>
      <c r="BV14">
        <v>66</v>
      </c>
      <c r="BW14" s="26">
        <v>1931</v>
      </c>
      <c r="BX14" s="26">
        <v>628</v>
      </c>
      <c r="BY14" s="26">
        <v>132</v>
      </c>
      <c r="BZ14" s="26">
        <v>4</v>
      </c>
      <c r="CA14" s="26">
        <v>-2007</v>
      </c>
      <c r="CB14" s="26">
        <v>1968</v>
      </c>
      <c r="CC14" s="26">
        <v>28</v>
      </c>
      <c r="CD14" s="26">
        <v>51</v>
      </c>
      <c r="CE14" s="26">
        <v>20</v>
      </c>
      <c r="CF14" s="26">
        <v>4</v>
      </c>
      <c r="CG14" s="26">
        <v>0</v>
      </c>
      <c r="CH14" s="26">
        <v>-41</v>
      </c>
      <c r="CI14" s="26">
        <v>68</v>
      </c>
      <c r="CJ14" s="26">
        <v>45</v>
      </c>
      <c r="CK14">
        <v>44</v>
      </c>
      <c r="CL14">
        <v>29.03</v>
      </c>
      <c r="CM14" s="26">
        <v>44</v>
      </c>
      <c r="CN14" s="26">
        <v>42</v>
      </c>
      <c r="CO14" s="26">
        <v>43</v>
      </c>
      <c r="CP14" s="26">
        <v>43</v>
      </c>
      <c r="CQ14" s="26">
        <v>43</v>
      </c>
      <c r="CR14" s="26">
        <v>44</v>
      </c>
      <c r="CS14" s="26">
        <v>186</v>
      </c>
      <c r="CT14">
        <v>600</v>
      </c>
      <c r="CU14">
        <v>64</v>
      </c>
      <c r="CV14" s="26">
        <v>750</v>
      </c>
      <c r="CW14" s="26">
        <v>450</v>
      </c>
      <c r="CX14" s="26" t="s">
        <v>726</v>
      </c>
      <c r="CY14" s="26">
        <v>110</v>
      </c>
      <c r="CZ14" s="26">
        <v>90</v>
      </c>
      <c r="DA14" s="26">
        <v>92285</v>
      </c>
      <c r="DB14" s="26">
        <v>84926</v>
      </c>
      <c r="DC14" s="26">
        <v>123442</v>
      </c>
      <c r="DD14" s="26">
        <v>62003</v>
      </c>
      <c r="DE14" s="26">
        <v>42512</v>
      </c>
      <c r="DF14" s="26">
        <v>32536</v>
      </c>
      <c r="DG14" s="26">
        <v>33200</v>
      </c>
      <c r="DH14" s="26">
        <v>94000</v>
      </c>
      <c r="DI14" s="26">
        <v>13</v>
      </c>
      <c r="DJ14">
        <v>15</v>
      </c>
      <c r="DK14" s="26">
        <v>11</v>
      </c>
      <c r="DL14" s="26">
        <v>17</v>
      </c>
      <c r="DM14" s="26">
        <v>14</v>
      </c>
      <c r="DN14" s="26">
        <v>18</v>
      </c>
      <c r="DO14" s="26">
        <v>45</v>
      </c>
      <c r="DP14" s="26">
        <v>26</v>
      </c>
      <c r="DQ14" s="26" t="s">
        <v>726</v>
      </c>
      <c r="DR14" s="26" t="s">
        <v>726</v>
      </c>
      <c r="DS14" s="26">
        <v>4420</v>
      </c>
      <c r="DT14">
        <v>4651</v>
      </c>
      <c r="DU14" s="26">
        <v>456</v>
      </c>
      <c r="DV14">
        <v>575</v>
      </c>
      <c r="DW14" s="26">
        <v>46</v>
      </c>
      <c r="DX14">
        <v>52</v>
      </c>
      <c r="DY14" s="26">
        <v>816</v>
      </c>
      <c r="DZ14">
        <v>250</v>
      </c>
      <c r="EA14">
        <v>1</v>
      </c>
      <c r="EB14">
        <v>2008</v>
      </c>
      <c r="EC14">
        <v>12961</v>
      </c>
      <c r="ED14">
        <v>38668</v>
      </c>
      <c r="EE14">
        <v>38689</v>
      </c>
      <c r="EF14" s="7">
        <v>1</v>
      </c>
      <c r="EG14" s="7">
        <v>0</v>
      </c>
      <c r="EH14" s="7" t="s">
        <v>731</v>
      </c>
      <c r="EI14" s="7">
        <v>32447</v>
      </c>
      <c r="EJ14" s="7">
        <v>2097</v>
      </c>
      <c r="EK14" s="7">
        <v>1119</v>
      </c>
      <c r="EL14" s="7">
        <v>0</v>
      </c>
      <c r="EM14" s="7">
        <v>0</v>
      </c>
      <c r="EN14" s="7">
        <v>0</v>
      </c>
      <c r="EO14" s="7">
        <v>0</v>
      </c>
      <c r="EP14" s="7">
        <v>0</v>
      </c>
      <c r="EQ14" s="7">
        <v>0</v>
      </c>
      <c r="ER14" s="7">
        <v>0</v>
      </c>
      <c r="ES14" s="7">
        <v>0</v>
      </c>
      <c r="ET14" s="7">
        <v>2775</v>
      </c>
      <c r="EU14" s="7">
        <v>1397</v>
      </c>
      <c r="EV14" s="7">
        <v>0</v>
      </c>
      <c r="EW14" s="7">
        <v>0</v>
      </c>
      <c r="EX14" s="7">
        <v>0</v>
      </c>
      <c r="EY14" s="7">
        <v>0</v>
      </c>
      <c r="EZ14" s="7">
        <v>0</v>
      </c>
      <c r="FA14" s="7">
        <v>0</v>
      </c>
      <c r="FB14" s="7">
        <v>0</v>
      </c>
      <c r="FC14" s="7">
        <v>0</v>
      </c>
      <c r="FD14" s="7">
        <v>14151</v>
      </c>
      <c r="FE14" s="7">
        <v>3914</v>
      </c>
      <c r="FF14" s="7">
        <v>0</v>
      </c>
      <c r="FG14" s="7">
        <v>0</v>
      </c>
      <c r="FH14" s="7">
        <v>0</v>
      </c>
      <c r="FI14" s="7">
        <v>0</v>
      </c>
      <c r="FJ14" s="7">
        <v>0</v>
      </c>
      <c r="FK14" s="7">
        <v>0</v>
      </c>
      <c r="FL14" s="7">
        <v>0</v>
      </c>
      <c r="FM14" s="7">
        <v>0</v>
      </c>
      <c r="FN14" s="7">
        <v>0</v>
      </c>
      <c r="FO14" s="7">
        <v>0</v>
      </c>
      <c r="FP14" s="7">
        <v>0</v>
      </c>
      <c r="FQ14" s="7">
        <v>0</v>
      </c>
      <c r="FR14" s="7">
        <v>0</v>
      </c>
      <c r="FS14" s="7">
        <v>33</v>
      </c>
      <c r="FT14" s="7">
        <v>139</v>
      </c>
      <c r="FU14" s="7">
        <v>157</v>
      </c>
      <c r="FV14" s="7">
        <v>155</v>
      </c>
      <c r="FW14" s="7">
        <v>30</v>
      </c>
      <c r="FX14" s="7">
        <v>0</v>
      </c>
      <c r="FY14" s="7">
        <v>0</v>
      </c>
      <c r="FZ14" s="7">
        <v>0</v>
      </c>
      <c r="GA14" s="7">
        <v>0</v>
      </c>
      <c r="GB14" s="7">
        <v>0</v>
      </c>
      <c r="GC14" s="7">
        <v>0</v>
      </c>
      <c r="GD14" s="7">
        <v>2</v>
      </c>
      <c r="GE14" s="7">
        <v>52</v>
      </c>
      <c r="GF14" s="7">
        <v>210</v>
      </c>
      <c r="GG14" s="7">
        <v>31</v>
      </c>
      <c r="GH14" s="7">
        <v>0</v>
      </c>
      <c r="GI14" s="7">
        <v>0</v>
      </c>
      <c r="GJ14" s="7">
        <v>0</v>
      </c>
      <c r="GK14" s="7">
        <v>0</v>
      </c>
      <c r="GL14" s="7">
        <v>0</v>
      </c>
      <c r="GM14" s="7">
        <v>27</v>
      </c>
      <c r="GN14" s="7">
        <v>233</v>
      </c>
      <c r="GO14" s="7">
        <v>832</v>
      </c>
      <c r="GP14" s="7">
        <v>1549</v>
      </c>
      <c r="GQ14" s="7">
        <v>263</v>
      </c>
      <c r="GR14" s="7">
        <v>0</v>
      </c>
      <c r="GS14" s="7">
        <v>0</v>
      </c>
      <c r="GT14" s="7">
        <v>0</v>
      </c>
      <c r="GU14" s="7">
        <v>0</v>
      </c>
      <c r="GV14" s="7">
        <v>0</v>
      </c>
      <c r="GW14" s="7">
        <v>12</v>
      </c>
      <c r="GX14" s="7">
        <v>84</v>
      </c>
      <c r="GY14" s="7">
        <v>212</v>
      </c>
      <c r="GZ14" s="7">
        <v>264</v>
      </c>
      <c r="HA14" s="7">
        <v>50</v>
      </c>
      <c r="HB14" s="7">
        <v>0</v>
      </c>
      <c r="HC14" s="7">
        <v>0</v>
      </c>
      <c r="HD14" s="7">
        <v>0</v>
      </c>
      <c r="HE14" s="7">
        <v>0</v>
      </c>
      <c r="HF14" s="7">
        <v>0</v>
      </c>
      <c r="HG14" s="7">
        <v>24</v>
      </c>
      <c r="HH14" s="7">
        <v>86</v>
      </c>
      <c r="HI14" s="7">
        <v>46</v>
      </c>
      <c r="HJ14" s="7">
        <v>8</v>
      </c>
      <c r="HK14" s="7">
        <v>3</v>
      </c>
      <c r="HL14" s="7">
        <v>0</v>
      </c>
      <c r="HM14" s="7">
        <v>0</v>
      </c>
      <c r="HN14" s="7">
        <v>0</v>
      </c>
      <c r="HO14" s="7">
        <v>0</v>
      </c>
      <c r="HP14" s="7">
        <v>0</v>
      </c>
      <c r="HQ14" s="7">
        <v>0</v>
      </c>
      <c r="HR14" s="7">
        <v>1</v>
      </c>
      <c r="HS14" s="7">
        <v>1</v>
      </c>
      <c r="HT14" s="7">
        <v>1</v>
      </c>
      <c r="HU14" s="7">
        <v>1</v>
      </c>
      <c r="HV14" s="7">
        <v>0</v>
      </c>
      <c r="HW14" s="7">
        <v>0</v>
      </c>
      <c r="HX14" s="7">
        <v>0</v>
      </c>
      <c r="HY14" s="7">
        <v>0</v>
      </c>
      <c r="HZ14" s="7">
        <v>0</v>
      </c>
      <c r="IA14" s="7">
        <v>0</v>
      </c>
      <c r="IB14" s="7">
        <v>6</v>
      </c>
      <c r="IC14" s="7">
        <v>124</v>
      </c>
      <c r="ID14" s="7">
        <v>268</v>
      </c>
      <c r="IE14" s="7">
        <v>350</v>
      </c>
      <c r="IF14" s="7">
        <v>2008</v>
      </c>
      <c r="IG14" s="7">
        <v>2012</v>
      </c>
      <c r="IH14" s="7">
        <v>2008</v>
      </c>
      <c r="IL14" s="7">
        <f>IFERROR(VLOOKUP(A14,[7]FacebookPages!$A$2:$AF$128,32,FALSE)+1,0)</f>
        <v>2</v>
      </c>
      <c r="IM14" s="7">
        <f>IFERROR(VLOOKUP(A14,[1]TwitterUsers!$A$2:$P$122,16,FALSE)+1,0)</f>
        <v>1</v>
      </c>
      <c r="IN14" s="7">
        <f>IFERROR(VLOOKUP(A14,[7]FacebookPages!$A$2:$AG$128,33,FALSE)+1,0)</f>
        <v>1</v>
      </c>
      <c r="IO14">
        <v>2</v>
      </c>
      <c r="IP14">
        <v>2011</v>
      </c>
    </row>
    <row r="15" spans="1:252" x14ac:dyDescent="0.25">
      <c r="A15" s="35">
        <v>11</v>
      </c>
      <c r="B15" s="35" t="s">
        <v>55</v>
      </c>
      <c r="C15" s="35">
        <v>11</v>
      </c>
      <c r="D15" s="36" t="s">
        <v>598</v>
      </c>
      <c r="E15" s="37">
        <v>1</v>
      </c>
      <c r="F15" s="38">
        <v>8345</v>
      </c>
      <c r="G15" s="39">
        <v>2.7788877788877788</v>
      </c>
      <c r="H15" s="38">
        <v>866</v>
      </c>
      <c r="I15" s="37">
        <v>0</v>
      </c>
      <c r="J15" s="38"/>
      <c r="K15" s="39"/>
      <c r="L15" s="38"/>
      <c r="M15" s="37">
        <v>1</v>
      </c>
      <c r="N15" s="38">
        <v>250708</v>
      </c>
      <c r="O15" s="39">
        <v>83.485847485847486</v>
      </c>
      <c r="P15" s="38">
        <v>2903</v>
      </c>
      <c r="Q15" s="40">
        <v>39387</v>
      </c>
      <c r="R15" s="32">
        <v>1.5</v>
      </c>
      <c r="S15" s="43">
        <v>6.3</v>
      </c>
      <c r="T15" s="43">
        <v>7</v>
      </c>
      <c r="U15" s="35">
        <v>9</v>
      </c>
      <c r="V15" s="35">
        <v>9.5</v>
      </c>
      <c r="W15" s="35">
        <v>8.6</v>
      </c>
      <c r="X15" s="35">
        <v>7.8</v>
      </c>
      <c r="Y15" s="35">
        <v>0</v>
      </c>
      <c r="Z15" s="45">
        <v>1441</v>
      </c>
      <c r="AA15" s="45">
        <v>1441</v>
      </c>
      <c r="AB15" s="46">
        <v>1421</v>
      </c>
      <c r="AC15" s="46">
        <v>1243</v>
      </c>
      <c r="AD15" s="46">
        <v>3003</v>
      </c>
      <c r="AE15" s="46">
        <v>1843</v>
      </c>
      <c r="AF15" s="46">
        <v>1300</v>
      </c>
      <c r="AG15" s="46">
        <v>1655</v>
      </c>
      <c r="AH15" s="46">
        <v>1655</v>
      </c>
      <c r="AI15" s="33"/>
      <c r="AJ15" s="47"/>
      <c r="AK15" s="47"/>
      <c r="AL15" s="35">
        <v>0</v>
      </c>
      <c r="AM15" s="35">
        <v>0</v>
      </c>
      <c r="AN15" s="35">
        <v>0</v>
      </c>
      <c r="AO15" s="35">
        <v>0</v>
      </c>
      <c r="AP15" s="35">
        <v>0</v>
      </c>
      <c r="AQ15" s="26" t="s">
        <v>726</v>
      </c>
      <c r="AR15" s="26" t="s">
        <v>726</v>
      </c>
      <c r="AS15" s="26" t="s">
        <v>726</v>
      </c>
      <c r="AT15" s="26" t="s">
        <v>726</v>
      </c>
      <c r="AU15" s="26" t="s">
        <v>726</v>
      </c>
      <c r="AV15" s="26" t="s">
        <v>726</v>
      </c>
      <c r="AW15" s="26" t="s">
        <v>726</v>
      </c>
      <c r="AX15" s="26" t="s">
        <v>726</v>
      </c>
      <c r="AY15" s="26" t="s">
        <v>726</v>
      </c>
      <c r="AZ15" s="26" t="s">
        <v>726</v>
      </c>
      <c r="BA15" s="26" t="s">
        <v>726</v>
      </c>
      <c r="BB15" s="26" t="s">
        <v>726</v>
      </c>
      <c r="BC15" s="26" t="s">
        <v>726</v>
      </c>
      <c r="BD15" s="26" t="s">
        <v>726</v>
      </c>
      <c r="BE15" s="26" t="s">
        <v>726</v>
      </c>
      <c r="BF15" s="26" t="s">
        <v>726</v>
      </c>
      <c r="BG15" s="26" t="s">
        <v>726</v>
      </c>
      <c r="BH15" s="26" t="s">
        <v>726</v>
      </c>
      <c r="BI15" s="26" t="s">
        <v>726</v>
      </c>
      <c r="BJ15" s="26" t="s">
        <v>726</v>
      </c>
      <c r="BK15" s="26" t="s">
        <v>726</v>
      </c>
      <c r="BL15" s="26" t="s">
        <v>726</v>
      </c>
      <c r="BM15" s="26" t="s">
        <v>726</v>
      </c>
      <c r="BN15" s="26" t="s">
        <v>726</v>
      </c>
      <c r="BO15" s="44">
        <v>2158</v>
      </c>
      <c r="BP15" s="44">
        <v>1640</v>
      </c>
      <c r="BQ15" s="44">
        <v>1190</v>
      </c>
      <c r="BR15" s="44">
        <v>1011</v>
      </c>
      <c r="BS15" s="44">
        <v>839</v>
      </c>
      <c r="BT15" s="26" t="s">
        <v>726</v>
      </c>
      <c r="BU15" s="35">
        <v>32</v>
      </c>
      <c r="BV15" s="26" t="s">
        <v>726</v>
      </c>
      <c r="BW15" s="45">
        <v>-1670</v>
      </c>
      <c r="BX15" s="45">
        <v>1195</v>
      </c>
      <c r="BY15" s="45">
        <v>466</v>
      </c>
      <c r="BZ15" s="45">
        <v>-323</v>
      </c>
      <c r="CA15" s="45">
        <v>445</v>
      </c>
      <c r="CB15" s="26" t="s">
        <v>726</v>
      </c>
      <c r="CC15" s="26" t="s">
        <v>726</v>
      </c>
      <c r="CD15" s="45">
        <v>-57</v>
      </c>
      <c r="CE15" s="45">
        <v>70</v>
      </c>
      <c r="CF15" s="45">
        <v>37</v>
      </c>
      <c r="CG15" s="45">
        <v>-21</v>
      </c>
      <c r="CH15" s="45">
        <v>39</v>
      </c>
      <c r="CI15" s="26" t="s">
        <v>726</v>
      </c>
      <c r="CJ15" s="26" t="s">
        <v>726</v>
      </c>
      <c r="CK15" s="35">
        <v>60</v>
      </c>
      <c r="CL15" s="26" t="s">
        <v>726</v>
      </c>
      <c r="CM15" s="45">
        <v>61</v>
      </c>
      <c r="CN15" s="45">
        <v>51</v>
      </c>
      <c r="CO15" s="45">
        <v>54</v>
      </c>
      <c r="CP15" s="45">
        <v>59</v>
      </c>
      <c r="CQ15" s="45">
        <v>59</v>
      </c>
      <c r="CR15" s="26" t="s">
        <v>726</v>
      </c>
      <c r="CS15" s="26" t="s">
        <v>726</v>
      </c>
      <c r="CT15" s="35">
        <v>115</v>
      </c>
      <c r="CU15" s="26" t="s">
        <v>726</v>
      </c>
      <c r="CV15" s="45">
        <v>176</v>
      </c>
      <c r="CW15" s="45">
        <v>124</v>
      </c>
      <c r="CX15" s="26" t="s">
        <v>726</v>
      </c>
      <c r="CY15" s="45">
        <v>106</v>
      </c>
      <c r="CZ15" s="45">
        <v>33</v>
      </c>
      <c r="DA15" s="45"/>
      <c r="DB15" s="45">
        <v>28506</v>
      </c>
      <c r="DC15" s="45">
        <v>46685</v>
      </c>
      <c r="DD15" s="45">
        <v>52520</v>
      </c>
      <c r="DE15" s="45">
        <v>23031</v>
      </c>
      <c r="DF15" s="45">
        <v>12900</v>
      </c>
      <c r="DG15" s="45">
        <v>26000</v>
      </c>
      <c r="DH15" s="26" t="s">
        <v>726</v>
      </c>
      <c r="DI15" s="26" t="s">
        <v>726</v>
      </c>
      <c r="DJ15" s="35">
        <v>11</v>
      </c>
      <c r="DK15" s="45">
        <v>0</v>
      </c>
      <c r="DL15" s="45">
        <v>11</v>
      </c>
      <c r="DM15" s="45">
        <v>8</v>
      </c>
      <c r="DN15" s="45">
        <v>15</v>
      </c>
      <c r="DO15" s="45">
        <v>25</v>
      </c>
      <c r="DP15" s="26" t="s">
        <v>726</v>
      </c>
      <c r="DQ15" s="26" t="s">
        <v>726</v>
      </c>
      <c r="DR15" s="35">
        <v>33</v>
      </c>
      <c r="DS15" s="26" t="s">
        <v>726</v>
      </c>
      <c r="DT15" s="35">
        <v>501</v>
      </c>
      <c r="DU15" s="26" t="s">
        <v>726</v>
      </c>
      <c r="DV15" s="35">
        <v>154</v>
      </c>
      <c r="DW15" s="26" t="s">
        <v>726</v>
      </c>
      <c r="DX15" s="35">
        <v>24</v>
      </c>
      <c r="DY15" s="26" t="s">
        <v>726</v>
      </c>
      <c r="DZ15" s="35">
        <v>6</v>
      </c>
      <c r="EA15">
        <v>1</v>
      </c>
      <c r="EB15">
        <v>2012</v>
      </c>
      <c r="EC15">
        <v>97</v>
      </c>
      <c r="ED15">
        <v>445</v>
      </c>
      <c r="EE15">
        <v>272</v>
      </c>
      <c r="EF15" s="7">
        <v>1</v>
      </c>
      <c r="EG15" s="7">
        <v>0</v>
      </c>
      <c r="EH15" s="7" t="s">
        <v>732</v>
      </c>
      <c r="EI15" s="7">
        <v>57443</v>
      </c>
      <c r="EJ15" s="7">
        <v>0</v>
      </c>
      <c r="EK15" s="7">
        <v>0</v>
      </c>
      <c r="EL15" s="7">
        <v>0</v>
      </c>
      <c r="EM15" s="7">
        <v>159</v>
      </c>
      <c r="EN15" s="7">
        <v>112</v>
      </c>
      <c r="EO15" s="7">
        <v>0</v>
      </c>
      <c r="EP15" s="7">
        <v>0</v>
      </c>
      <c r="EQ15" s="7">
        <v>0</v>
      </c>
      <c r="ER15" s="7">
        <v>0</v>
      </c>
      <c r="ES15" s="7">
        <v>0</v>
      </c>
      <c r="ET15" s="7">
        <v>0</v>
      </c>
      <c r="EU15" s="7">
        <v>0</v>
      </c>
      <c r="EV15" s="7">
        <v>0</v>
      </c>
      <c r="EW15" s="7">
        <v>33</v>
      </c>
      <c r="EX15" s="7">
        <v>24</v>
      </c>
      <c r="EY15" s="7">
        <v>0</v>
      </c>
      <c r="EZ15" s="7">
        <v>0</v>
      </c>
      <c r="FA15" s="7">
        <v>0</v>
      </c>
      <c r="FB15" s="7">
        <v>0</v>
      </c>
      <c r="FC15" s="7">
        <v>0</v>
      </c>
      <c r="FD15" s="7">
        <v>0</v>
      </c>
      <c r="FE15" s="7">
        <v>0</v>
      </c>
      <c r="FF15" s="7">
        <v>0</v>
      </c>
      <c r="FG15" s="7">
        <v>55</v>
      </c>
      <c r="FH15" s="7">
        <v>52</v>
      </c>
      <c r="FI15" s="7">
        <v>0</v>
      </c>
      <c r="FJ15" s="7">
        <v>0</v>
      </c>
      <c r="FK15" s="7">
        <v>0</v>
      </c>
      <c r="FL15" s="7">
        <v>0</v>
      </c>
      <c r="FM15" s="7">
        <v>0</v>
      </c>
      <c r="FN15" s="7">
        <v>7</v>
      </c>
      <c r="FO15" s="7">
        <v>215</v>
      </c>
      <c r="FP15" s="7">
        <v>115</v>
      </c>
      <c r="FQ15" s="7">
        <v>0</v>
      </c>
      <c r="FR15" s="7">
        <v>0</v>
      </c>
      <c r="FS15" s="7">
        <v>848</v>
      </c>
      <c r="FT15" s="7">
        <v>1244</v>
      </c>
      <c r="FU15" s="7">
        <v>963</v>
      </c>
      <c r="FV15" s="7">
        <v>419</v>
      </c>
      <c r="FW15" s="7">
        <v>46</v>
      </c>
      <c r="FX15" s="7">
        <v>1</v>
      </c>
      <c r="FY15" s="7">
        <v>3812</v>
      </c>
      <c r="FZ15" s="7">
        <v>2184</v>
      </c>
      <c r="GA15" s="7">
        <v>0</v>
      </c>
      <c r="GB15" s="7">
        <v>0</v>
      </c>
      <c r="GC15" s="7">
        <v>23822</v>
      </c>
      <c r="GD15" s="7">
        <v>46652</v>
      </c>
      <c r="GE15" s="7">
        <v>89164</v>
      </c>
      <c r="GF15" s="7">
        <v>59048</v>
      </c>
      <c r="GG15" s="7">
        <v>4539</v>
      </c>
      <c r="GH15" s="7">
        <v>0</v>
      </c>
      <c r="GI15" s="7">
        <v>3172</v>
      </c>
      <c r="GJ15" s="7">
        <v>1936</v>
      </c>
      <c r="GK15" s="7">
        <v>0</v>
      </c>
      <c r="GL15" s="7">
        <v>0</v>
      </c>
      <c r="GM15" s="7">
        <v>317711</v>
      </c>
      <c r="GN15" s="7">
        <v>1051714</v>
      </c>
      <c r="GO15" s="7">
        <v>1669476</v>
      </c>
      <c r="GP15" s="7">
        <v>1136321</v>
      </c>
      <c r="GQ15" s="7">
        <v>106165</v>
      </c>
      <c r="GR15" s="7">
        <v>0</v>
      </c>
      <c r="GS15" s="7">
        <v>10</v>
      </c>
      <c r="GT15" s="7">
        <v>7</v>
      </c>
      <c r="GU15" s="7">
        <v>0</v>
      </c>
      <c r="GV15" s="7">
        <v>0</v>
      </c>
      <c r="GW15" s="7">
        <v>18422</v>
      </c>
      <c r="GX15" s="7">
        <v>48816</v>
      </c>
      <c r="GY15" s="7">
        <v>94000</v>
      </c>
      <c r="GZ15" s="7">
        <v>35314</v>
      </c>
      <c r="HA15" s="7">
        <v>2800</v>
      </c>
      <c r="HB15" s="7">
        <v>0</v>
      </c>
      <c r="HC15" s="7">
        <v>1</v>
      </c>
      <c r="HD15" s="7">
        <v>0</v>
      </c>
      <c r="HE15" s="7">
        <v>0</v>
      </c>
      <c r="HF15" s="7">
        <v>0</v>
      </c>
      <c r="HG15" s="7">
        <v>541</v>
      </c>
      <c r="HH15" s="7">
        <v>1161</v>
      </c>
      <c r="HI15" s="7">
        <v>861</v>
      </c>
      <c r="HJ15" s="7">
        <v>312</v>
      </c>
      <c r="HK15" s="7">
        <v>13</v>
      </c>
      <c r="HL15" s="7">
        <v>2</v>
      </c>
      <c r="HM15" s="7">
        <v>64</v>
      </c>
      <c r="HN15" s="7">
        <v>30</v>
      </c>
      <c r="HO15" s="7">
        <v>0</v>
      </c>
      <c r="HP15" s="7">
        <v>0</v>
      </c>
      <c r="HQ15" s="7">
        <v>900</v>
      </c>
      <c r="HR15" s="7">
        <v>1356</v>
      </c>
      <c r="HS15" s="7">
        <v>1229</v>
      </c>
      <c r="HT15" s="7">
        <v>710</v>
      </c>
      <c r="HU15" s="7">
        <v>62</v>
      </c>
      <c r="HV15" s="7">
        <v>20</v>
      </c>
      <c r="HW15" s="7">
        <v>194</v>
      </c>
      <c r="HX15" s="7">
        <v>362</v>
      </c>
      <c r="HY15" s="7">
        <v>126</v>
      </c>
      <c r="HZ15" s="7">
        <v>1207</v>
      </c>
      <c r="IA15" s="7">
        <v>2244</v>
      </c>
      <c r="IB15" s="7">
        <v>1276</v>
      </c>
      <c r="IC15" s="7">
        <v>966</v>
      </c>
      <c r="ID15" s="7">
        <v>471</v>
      </c>
      <c r="IE15" s="7">
        <v>126</v>
      </c>
      <c r="IF15" s="7">
        <v>2007</v>
      </c>
      <c r="IG15" s="7">
        <v>2007</v>
      </c>
      <c r="IH15" s="7">
        <v>2007</v>
      </c>
      <c r="IL15" s="7">
        <f>IFERROR(VLOOKUP(A15,[7]FacebookPages!$A$2:$AF$128,32,FALSE)+1,0)</f>
        <v>1</v>
      </c>
      <c r="IM15" s="7">
        <f>IFERROR(VLOOKUP(A15,[1]TwitterUsers!$A$2:$P$122,16,FALSE)+1,0)</f>
        <v>2</v>
      </c>
      <c r="IN15" s="7">
        <f>IFERROR(VLOOKUP(A15,[7]FacebookPages!$A$2:$AG$128,33,FALSE)+1,0)</f>
        <v>2</v>
      </c>
    </row>
    <row r="16" spans="1:252" x14ac:dyDescent="0.25">
      <c r="A16">
        <v>12</v>
      </c>
      <c r="B16" t="s">
        <v>56</v>
      </c>
      <c r="C16">
        <v>12</v>
      </c>
      <c r="D16" t="s">
        <v>582</v>
      </c>
      <c r="E16" s="15">
        <v>0</v>
      </c>
      <c r="F16" s="16"/>
      <c r="H16" s="16"/>
      <c r="I16" s="15">
        <v>1</v>
      </c>
      <c r="J16" s="16">
        <v>611</v>
      </c>
      <c r="K16" s="17">
        <v>0.36369047619047618</v>
      </c>
      <c r="L16" s="16">
        <v>213</v>
      </c>
      <c r="M16" s="15">
        <v>0</v>
      </c>
      <c r="N16" s="16"/>
      <c r="P16" s="16"/>
      <c r="Q16" s="3"/>
      <c r="R16" s="11">
        <v>0</v>
      </c>
      <c r="S16" s="19">
        <v>0.7</v>
      </c>
      <c r="T16" s="19">
        <v>7.1</v>
      </c>
      <c r="U16">
        <v>8.9</v>
      </c>
      <c r="V16">
        <v>8.6</v>
      </c>
      <c r="W16">
        <v>5.2</v>
      </c>
      <c r="X16">
        <v>0</v>
      </c>
      <c r="Y16">
        <v>0</v>
      </c>
      <c r="Z16" s="2">
        <v>1853</v>
      </c>
      <c r="AA16" s="2">
        <v>1853</v>
      </c>
      <c r="AB16" s="2">
        <v>1853</v>
      </c>
      <c r="AC16" s="2">
        <v>1785</v>
      </c>
      <c r="AD16" s="2">
        <v>1680</v>
      </c>
      <c r="AE16" s="2">
        <v>1657</v>
      </c>
      <c r="AF16" s="2">
        <v>1612</v>
      </c>
      <c r="AG16" s="2">
        <v>1612</v>
      </c>
      <c r="AH16" s="2">
        <v>1612</v>
      </c>
      <c r="AL16">
        <v>0</v>
      </c>
      <c r="AM16">
        <v>0</v>
      </c>
      <c r="AN16">
        <v>0</v>
      </c>
      <c r="AO16">
        <v>0</v>
      </c>
      <c r="AP16">
        <v>0</v>
      </c>
      <c r="AQ16" s="26" t="s">
        <v>726</v>
      </c>
      <c r="AR16" s="26" t="s">
        <v>726</v>
      </c>
      <c r="AS16" s="26" t="s">
        <v>726</v>
      </c>
      <c r="AT16" s="26" t="s">
        <v>726</v>
      </c>
      <c r="AU16" s="26" t="s">
        <v>726</v>
      </c>
      <c r="AV16" s="26" t="s">
        <v>726</v>
      </c>
      <c r="AW16" s="26" t="s">
        <v>726</v>
      </c>
      <c r="AX16" s="26" t="s">
        <v>726</v>
      </c>
      <c r="AY16" s="26" t="s">
        <v>726</v>
      </c>
      <c r="AZ16" s="26" t="s">
        <v>726</v>
      </c>
      <c r="BA16" s="26" t="s">
        <v>726</v>
      </c>
      <c r="BB16" s="26" t="s">
        <v>726</v>
      </c>
      <c r="BC16" s="26" t="s">
        <v>726</v>
      </c>
      <c r="BD16" s="26" t="s">
        <v>726</v>
      </c>
      <c r="BE16" s="26" t="s">
        <v>726</v>
      </c>
      <c r="BF16" s="26" t="s">
        <v>726</v>
      </c>
      <c r="BG16" s="26" t="s">
        <v>726</v>
      </c>
      <c r="BH16" s="26" t="s">
        <v>726</v>
      </c>
      <c r="BI16" s="26" t="s">
        <v>726</v>
      </c>
      <c r="BJ16" s="26" t="s">
        <v>726</v>
      </c>
      <c r="BK16" s="26" t="s">
        <v>726</v>
      </c>
      <c r="BL16" s="26" t="s">
        <v>726</v>
      </c>
      <c r="BM16" s="26" t="s">
        <v>726</v>
      </c>
      <c r="BN16" s="26" t="s">
        <v>726</v>
      </c>
      <c r="BO16" s="27">
        <v>13800</v>
      </c>
      <c r="BP16" s="27">
        <v>1200</v>
      </c>
      <c r="BQ16" s="27">
        <v>9000</v>
      </c>
      <c r="BR16" s="27">
        <v>11600</v>
      </c>
      <c r="BS16" s="26" t="s">
        <v>726</v>
      </c>
      <c r="BT16" s="26" t="s">
        <v>726</v>
      </c>
      <c r="BU16" s="26" t="s">
        <v>726</v>
      </c>
      <c r="BV16" s="26" t="s">
        <v>726</v>
      </c>
      <c r="BW16" s="26">
        <v>91</v>
      </c>
      <c r="BX16" s="26">
        <v>36</v>
      </c>
      <c r="BY16" s="26">
        <v>-48</v>
      </c>
      <c r="BZ16" s="26">
        <v>7</v>
      </c>
      <c r="CA16" s="26" t="s">
        <v>726</v>
      </c>
      <c r="CB16" s="26" t="s">
        <v>726</v>
      </c>
      <c r="CC16" s="26" t="s">
        <v>726</v>
      </c>
      <c r="CD16" s="26">
        <v>6</v>
      </c>
      <c r="CE16" s="26">
        <v>2</v>
      </c>
      <c r="CF16" s="26">
        <v>-3</v>
      </c>
      <c r="CG16" s="26">
        <v>0</v>
      </c>
      <c r="CH16" s="26" t="s">
        <v>726</v>
      </c>
      <c r="CI16" s="26" t="s">
        <v>726</v>
      </c>
      <c r="CJ16" s="26" t="s">
        <v>726</v>
      </c>
      <c r="CK16" s="26" t="s">
        <v>726</v>
      </c>
      <c r="CL16" s="26" t="s">
        <v>726</v>
      </c>
      <c r="CM16" s="26">
        <v>29</v>
      </c>
      <c r="CN16" s="26">
        <v>29</v>
      </c>
      <c r="CO16" s="26">
        <v>29</v>
      </c>
      <c r="CP16" s="26">
        <v>30</v>
      </c>
      <c r="CQ16" s="26" t="s">
        <v>726</v>
      </c>
      <c r="CR16" s="26" t="s">
        <v>726</v>
      </c>
      <c r="CS16" s="26" t="s">
        <v>726</v>
      </c>
      <c r="CT16" s="26" t="s">
        <v>726</v>
      </c>
      <c r="CU16" s="26" t="s">
        <v>726</v>
      </c>
      <c r="CV16" s="26">
        <v>70</v>
      </c>
      <c r="CW16" s="26">
        <v>75</v>
      </c>
      <c r="CX16" s="26" t="s">
        <v>726</v>
      </c>
      <c r="CY16" s="26">
        <v>15</v>
      </c>
      <c r="CZ16" s="26" t="s">
        <v>726</v>
      </c>
      <c r="DA16" s="26" t="s">
        <v>726</v>
      </c>
      <c r="DB16" s="26" t="s">
        <v>726</v>
      </c>
      <c r="DC16" s="26">
        <v>11051</v>
      </c>
      <c r="DD16" s="26">
        <v>3000</v>
      </c>
      <c r="DE16" s="26">
        <v>59000</v>
      </c>
      <c r="DF16" s="26">
        <v>59000</v>
      </c>
      <c r="DG16" s="26" t="s">
        <v>726</v>
      </c>
      <c r="DH16" s="26" t="s">
        <v>726</v>
      </c>
      <c r="DI16" s="26" t="s">
        <v>726</v>
      </c>
      <c r="DJ16" s="26" t="s">
        <v>726</v>
      </c>
      <c r="DK16" s="26">
        <v>6</v>
      </c>
      <c r="DL16" s="26">
        <v>3</v>
      </c>
      <c r="DM16" s="26">
        <v>3</v>
      </c>
      <c r="DN16" s="26">
        <v>3</v>
      </c>
      <c r="DO16" s="26" t="s">
        <v>726</v>
      </c>
      <c r="DP16" s="26" t="s">
        <v>726</v>
      </c>
      <c r="DQ16" s="26" t="s">
        <v>726</v>
      </c>
      <c r="DR16" s="26" t="s">
        <v>726</v>
      </c>
      <c r="DS16" s="26" t="s">
        <v>726</v>
      </c>
      <c r="DT16" s="26" t="s">
        <v>726</v>
      </c>
      <c r="DU16" s="26" t="s">
        <v>726</v>
      </c>
      <c r="DV16" s="26" t="s">
        <v>726</v>
      </c>
      <c r="DW16" s="26" t="s">
        <v>726</v>
      </c>
      <c r="DX16" s="26" t="s">
        <v>726</v>
      </c>
      <c r="DY16" s="26" t="s">
        <v>726</v>
      </c>
      <c r="DZ16" s="26" t="s">
        <v>726</v>
      </c>
      <c r="EA16">
        <v>1</v>
      </c>
      <c r="EB16">
        <v>2011</v>
      </c>
      <c r="EC16">
        <v>23</v>
      </c>
      <c r="ED16">
        <v>2548</v>
      </c>
      <c r="EE16">
        <v>997</v>
      </c>
      <c r="EF16" s="7">
        <v>1</v>
      </c>
      <c r="EG16" s="7">
        <v>1</v>
      </c>
      <c r="EH16" s="7" t="s">
        <v>733</v>
      </c>
      <c r="EI16" s="7">
        <v>171985</v>
      </c>
      <c r="EJ16" s="7">
        <v>0</v>
      </c>
      <c r="EK16" s="7">
        <v>9</v>
      </c>
      <c r="EL16" s="7">
        <v>226</v>
      </c>
      <c r="EM16" s="7">
        <v>371</v>
      </c>
      <c r="EN16" s="7">
        <v>278</v>
      </c>
      <c r="EO16" s="7">
        <v>112</v>
      </c>
      <c r="EP16" s="7">
        <v>0</v>
      </c>
      <c r="EQ16" s="7">
        <v>0</v>
      </c>
      <c r="ER16" s="7">
        <v>0</v>
      </c>
      <c r="ES16" s="7">
        <v>0</v>
      </c>
      <c r="ET16" s="7">
        <v>0</v>
      </c>
      <c r="EU16" s="7">
        <v>21</v>
      </c>
      <c r="EV16" s="7">
        <v>205</v>
      </c>
      <c r="EW16" s="7">
        <v>111</v>
      </c>
      <c r="EX16" s="7">
        <v>14</v>
      </c>
      <c r="EY16" s="7">
        <v>0</v>
      </c>
      <c r="EZ16" s="7">
        <v>0</v>
      </c>
      <c r="FA16" s="7">
        <v>0</v>
      </c>
      <c r="FB16" s="7">
        <v>0</v>
      </c>
      <c r="FC16" s="7">
        <v>0</v>
      </c>
      <c r="FD16" s="7">
        <v>0</v>
      </c>
      <c r="FE16" s="7">
        <v>6</v>
      </c>
      <c r="FF16" s="7">
        <v>112</v>
      </c>
      <c r="FG16" s="7">
        <v>184</v>
      </c>
      <c r="FH16" s="7">
        <v>33</v>
      </c>
      <c r="FI16" s="7">
        <v>11</v>
      </c>
      <c r="FJ16" s="7">
        <v>0</v>
      </c>
      <c r="FK16" s="7">
        <v>0</v>
      </c>
      <c r="FL16" s="7">
        <v>0</v>
      </c>
      <c r="FM16" s="7">
        <v>0</v>
      </c>
      <c r="FN16" s="7">
        <v>0</v>
      </c>
      <c r="FO16" s="7">
        <v>0</v>
      </c>
      <c r="FP16" s="7">
        <v>0</v>
      </c>
      <c r="FQ16" s="7">
        <v>0</v>
      </c>
      <c r="FR16" s="7">
        <v>0</v>
      </c>
      <c r="FS16" s="7">
        <v>382</v>
      </c>
      <c r="FT16" s="7">
        <v>692</v>
      </c>
      <c r="FU16" s="7">
        <v>1022</v>
      </c>
      <c r="FV16" s="7">
        <v>705</v>
      </c>
      <c r="FW16" s="7">
        <v>117</v>
      </c>
      <c r="FX16" s="7">
        <v>0</v>
      </c>
      <c r="FY16" s="7">
        <v>0</v>
      </c>
      <c r="FZ16" s="7">
        <v>0</v>
      </c>
      <c r="GA16" s="7">
        <v>0</v>
      </c>
      <c r="GB16" s="7">
        <v>0</v>
      </c>
      <c r="GC16" s="7">
        <v>100921</v>
      </c>
      <c r="GD16" s="7">
        <v>136360</v>
      </c>
      <c r="GE16" s="7">
        <v>108632</v>
      </c>
      <c r="GF16" s="7">
        <v>96064</v>
      </c>
      <c r="GG16" s="7">
        <v>14283</v>
      </c>
      <c r="GH16" s="7">
        <v>0</v>
      </c>
      <c r="GI16" s="7">
        <v>0</v>
      </c>
      <c r="GJ16" s="7">
        <v>0</v>
      </c>
      <c r="GK16" s="7">
        <v>0</v>
      </c>
      <c r="GL16" s="7">
        <v>0</v>
      </c>
      <c r="GM16" s="7">
        <v>5130190</v>
      </c>
      <c r="GN16" s="7">
        <v>11927999</v>
      </c>
      <c r="GO16" s="7">
        <v>12008278</v>
      </c>
      <c r="GP16" s="7">
        <v>5989217</v>
      </c>
      <c r="GQ16" s="7">
        <v>454592</v>
      </c>
      <c r="GR16" s="7">
        <v>0</v>
      </c>
      <c r="GS16" s="7">
        <v>0</v>
      </c>
      <c r="GT16" s="7">
        <v>0</v>
      </c>
      <c r="GU16" s="7">
        <v>0</v>
      </c>
      <c r="GV16" s="7">
        <v>0</v>
      </c>
      <c r="GW16" s="7">
        <v>515811</v>
      </c>
      <c r="GX16" s="7">
        <v>790274</v>
      </c>
      <c r="GY16" s="7">
        <v>648929</v>
      </c>
      <c r="GZ16" s="7">
        <v>392013</v>
      </c>
      <c r="HA16" s="7">
        <v>43056</v>
      </c>
      <c r="HB16" s="7">
        <v>0</v>
      </c>
      <c r="HC16" s="7">
        <v>0</v>
      </c>
      <c r="HD16" s="7">
        <v>0</v>
      </c>
      <c r="HE16" s="7">
        <v>0</v>
      </c>
      <c r="HF16" s="7">
        <v>0</v>
      </c>
      <c r="HG16" s="7">
        <v>85</v>
      </c>
      <c r="HH16" s="7">
        <v>0</v>
      </c>
      <c r="HI16" s="7">
        <v>0</v>
      </c>
      <c r="HJ16" s="7">
        <v>4</v>
      </c>
      <c r="HK16" s="7">
        <v>0</v>
      </c>
      <c r="HL16" s="7">
        <v>19</v>
      </c>
      <c r="HM16" s="7">
        <v>11</v>
      </c>
      <c r="HN16" s="7">
        <v>0</v>
      </c>
      <c r="HO16" s="7">
        <v>0</v>
      </c>
      <c r="HP16" s="7">
        <v>2</v>
      </c>
      <c r="HQ16" s="7">
        <v>3932</v>
      </c>
      <c r="HR16" s="7">
        <v>7627</v>
      </c>
      <c r="HS16" s="7">
        <v>6735</v>
      </c>
      <c r="HT16" s="7">
        <v>4303</v>
      </c>
      <c r="HU16" s="7">
        <v>515</v>
      </c>
      <c r="HV16" s="7">
        <v>14</v>
      </c>
      <c r="HW16" s="7">
        <v>0</v>
      </c>
      <c r="HX16" s="7">
        <v>28</v>
      </c>
      <c r="HY16" s="7">
        <v>309</v>
      </c>
      <c r="HZ16" s="7">
        <v>1115</v>
      </c>
      <c r="IA16" s="7">
        <v>1675</v>
      </c>
      <c r="IB16" s="7">
        <v>2125</v>
      </c>
      <c r="IC16" s="7">
        <v>3096</v>
      </c>
      <c r="ID16" s="7">
        <v>2438</v>
      </c>
      <c r="IE16" s="7">
        <v>742</v>
      </c>
      <c r="IF16" s="7"/>
      <c r="IG16" s="7">
        <v>2012</v>
      </c>
      <c r="IH16" s="7">
        <v>2012</v>
      </c>
      <c r="IL16" s="7">
        <f>IFERROR(VLOOKUP(A16,[7]FacebookPages!$A$2:$AF$128,32,FALSE)+1,0)</f>
        <v>1</v>
      </c>
      <c r="IM16" s="7">
        <f>IFERROR(VLOOKUP(A16,[1]TwitterUsers!$A$2:$P$122,16,FALSE)+1,0)</f>
        <v>2</v>
      </c>
      <c r="IN16" s="7">
        <f>IFERROR(VLOOKUP(A16,[7]FacebookPages!$A$2:$AG$128,33,FALSE)+1,0)</f>
        <v>1</v>
      </c>
    </row>
    <row r="17" spans="1:250" x14ac:dyDescent="0.25">
      <c r="A17">
        <v>13</v>
      </c>
      <c r="B17" t="s">
        <v>57</v>
      </c>
      <c r="C17">
        <v>13</v>
      </c>
      <c r="D17" t="s">
        <v>582</v>
      </c>
      <c r="E17" s="15">
        <v>0</v>
      </c>
      <c r="F17" s="16"/>
      <c r="H17" s="16"/>
      <c r="I17" s="15">
        <v>0</v>
      </c>
      <c r="J17" s="16"/>
      <c r="L17" s="16"/>
      <c r="M17" s="15">
        <v>0</v>
      </c>
      <c r="N17" s="16"/>
      <c r="P17" s="16"/>
      <c r="Q17" s="3"/>
      <c r="R17" s="11">
        <v>0</v>
      </c>
      <c r="S17" s="19">
        <v>9.1</v>
      </c>
      <c r="T17" s="19">
        <v>8.6</v>
      </c>
      <c r="U17">
        <v>8.8000000000000007</v>
      </c>
      <c r="V17">
        <v>7.9</v>
      </c>
      <c r="W17">
        <v>4.4000000000000004</v>
      </c>
      <c r="X17">
        <v>0</v>
      </c>
      <c r="Y17">
        <v>0</v>
      </c>
      <c r="Z17" s="2">
        <v>1356</v>
      </c>
      <c r="AA17" s="2">
        <v>1356</v>
      </c>
      <c r="AB17" s="2">
        <v>1356</v>
      </c>
      <c r="AC17" s="2">
        <v>1371</v>
      </c>
      <c r="AD17" s="2">
        <v>1265</v>
      </c>
      <c r="AE17" s="2">
        <v>1073</v>
      </c>
      <c r="AF17" s="2">
        <v>1142</v>
      </c>
      <c r="AG17" s="2">
        <v>1142</v>
      </c>
      <c r="AH17" s="2">
        <v>1142</v>
      </c>
      <c r="AL17">
        <v>0</v>
      </c>
      <c r="AM17">
        <v>0</v>
      </c>
      <c r="AN17">
        <v>0</v>
      </c>
      <c r="AO17">
        <v>0</v>
      </c>
      <c r="AP17">
        <v>0</v>
      </c>
      <c r="AQ17" s="26" t="s">
        <v>726</v>
      </c>
      <c r="AR17" s="26" t="s">
        <v>726</v>
      </c>
      <c r="AS17" s="26" t="s">
        <v>726</v>
      </c>
      <c r="AT17" s="26" t="s">
        <v>726</v>
      </c>
      <c r="AU17" s="26" t="s">
        <v>726</v>
      </c>
      <c r="AV17" s="26" t="s">
        <v>726</v>
      </c>
      <c r="AW17" s="26" t="s">
        <v>726</v>
      </c>
      <c r="AX17" s="26" t="s">
        <v>726</v>
      </c>
      <c r="AY17" s="26" t="s">
        <v>726</v>
      </c>
      <c r="AZ17" s="26" t="s">
        <v>726</v>
      </c>
      <c r="BA17" s="26" t="s">
        <v>726</v>
      </c>
      <c r="BB17" s="26" t="s">
        <v>726</v>
      </c>
      <c r="BC17" s="26" t="s">
        <v>726</v>
      </c>
      <c r="BD17" s="26" t="s">
        <v>726</v>
      </c>
      <c r="BE17" s="26" t="s">
        <v>726</v>
      </c>
      <c r="BF17" s="26" t="s">
        <v>726</v>
      </c>
      <c r="BG17" s="26" t="s">
        <v>726</v>
      </c>
      <c r="BH17" s="26" t="s">
        <v>726</v>
      </c>
      <c r="BI17" s="26" t="s">
        <v>726</v>
      </c>
      <c r="BJ17" s="26" t="s">
        <v>726</v>
      </c>
      <c r="BK17" s="26" t="s">
        <v>726</v>
      </c>
      <c r="BL17" s="26" t="s">
        <v>726</v>
      </c>
      <c r="BM17" s="26" t="s">
        <v>726</v>
      </c>
      <c r="BN17" s="26" t="s">
        <v>726</v>
      </c>
      <c r="BO17" s="27">
        <v>2000</v>
      </c>
      <c r="BP17" s="27">
        <v>1432</v>
      </c>
      <c r="BQ17" s="27">
        <v>1161</v>
      </c>
      <c r="BR17" s="27">
        <v>1836</v>
      </c>
      <c r="BS17" s="26" t="s">
        <v>726</v>
      </c>
      <c r="BT17" s="26" t="s">
        <v>726</v>
      </c>
      <c r="BU17" s="26" t="s">
        <v>726</v>
      </c>
      <c r="BV17" s="26" t="s">
        <v>726</v>
      </c>
      <c r="BW17" s="26">
        <v>109</v>
      </c>
      <c r="BX17" s="26">
        <v>194</v>
      </c>
      <c r="BY17" s="26">
        <v>-77</v>
      </c>
      <c r="BZ17" s="26">
        <v>-21</v>
      </c>
      <c r="CA17" s="26" t="s">
        <v>726</v>
      </c>
      <c r="CB17" s="26" t="s">
        <v>726</v>
      </c>
      <c r="CC17" s="26" t="s">
        <v>726</v>
      </c>
      <c r="CD17" s="26">
        <v>9</v>
      </c>
      <c r="CE17" s="26">
        <v>18</v>
      </c>
      <c r="CF17" s="26">
        <v>-7</v>
      </c>
      <c r="CG17" s="26">
        <v>-2</v>
      </c>
      <c r="CH17" s="26" t="s">
        <v>726</v>
      </c>
      <c r="CI17" s="26" t="s">
        <v>726</v>
      </c>
      <c r="CJ17" s="26" t="s">
        <v>726</v>
      </c>
      <c r="CK17" s="26" t="s">
        <v>726</v>
      </c>
      <c r="CL17" s="26" t="s">
        <v>726</v>
      </c>
      <c r="CM17" s="26">
        <v>24</v>
      </c>
      <c r="CN17" s="26">
        <v>25</v>
      </c>
      <c r="CO17" s="26">
        <v>25</v>
      </c>
      <c r="CP17" s="26">
        <v>26</v>
      </c>
      <c r="CQ17" s="26" t="s">
        <v>726</v>
      </c>
      <c r="CR17" s="26" t="s">
        <v>726</v>
      </c>
      <c r="CS17" s="26" t="s">
        <v>726</v>
      </c>
      <c r="CT17" s="26" t="s">
        <v>726</v>
      </c>
      <c r="CU17" s="26" t="s">
        <v>726</v>
      </c>
      <c r="CV17" s="26">
        <v>20</v>
      </c>
      <c r="CW17" s="26">
        <v>15</v>
      </c>
      <c r="CX17" s="26" t="s">
        <v>726</v>
      </c>
      <c r="CY17" s="26">
        <v>9</v>
      </c>
      <c r="CZ17" s="26" t="s">
        <v>726</v>
      </c>
      <c r="DA17" s="26" t="s">
        <v>726</v>
      </c>
      <c r="DB17" s="26" t="s">
        <v>726</v>
      </c>
      <c r="DC17" s="26">
        <v>668</v>
      </c>
      <c r="DD17" s="26">
        <v>645</v>
      </c>
      <c r="DE17" s="26">
        <v>388</v>
      </c>
      <c r="DF17" s="26">
        <v>362</v>
      </c>
      <c r="DG17" s="26" t="s">
        <v>726</v>
      </c>
      <c r="DH17" s="26" t="s">
        <v>726</v>
      </c>
      <c r="DI17" s="26" t="s">
        <v>726</v>
      </c>
      <c r="DJ17" s="26" t="s">
        <v>726</v>
      </c>
      <c r="DK17" s="26">
        <v>3</v>
      </c>
      <c r="DL17" s="26">
        <v>3</v>
      </c>
      <c r="DM17" s="26">
        <v>2</v>
      </c>
      <c r="DN17" s="26">
        <v>3</v>
      </c>
      <c r="DO17" s="26" t="s">
        <v>726</v>
      </c>
      <c r="DP17" s="26" t="s">
        <v>726</v>
      </c>
      <c r="DQ17" s="26" t="s">
        <v>726</v>
      </c>
      <c r="DR17" s="26" t="s">
        <v>726</v>
      </c>
      <c r="DS17" s="26" t="s">
        <v>726</v>
      </c>
      <c r="DT17" s="26" t="s">
        <v>726</v>
      </c>
      <c r="DU17" s="26" t="s">
        <v>726</v>
      </c>
      <c r="DV17" s="26" t="s">
        <v>726</v>
      </c>
      <c r="DW17" s="26" t="s">
        <v>726</v>
      </c>
      <c r="DX17" s="26" t="s">
        <v>726</v>
      </c>
      <c r="DY17" s="26" t="s">
        <v>726</v>
      </c>
      <c r="DZ17" s="26" t="s">
        <v>726</v>
      </c>
      <c r="EA17">
        <v>1</v>
      </c>
      <c r="EB17">
        <v>2009</v>
      </c>
      <c r="EC17">
        <v>1519</v>
      </c>
      <c r="ED17">
        <v>12289</v>
      </c>
      <c r="EE17">
        <v>2668</v>
      </c>
      <c r="EF17" s="7">
        <v>1</v>
      </c>
      <c r="EG17" s="7">
        <v>0</v>
      </c>
      <c r="EH17" s="7" t="s">
        <v>734</v>
      </c>
      <c r="EI17" s="7">
        <v>30163</v>
      </c>
      <c r="EJ17" s="7">
        <v>126</v>
      </c>
      <c r="EK17" s="7">
        <v>516</v>
      </c>
      <c r="EL17" s="7">
        <v>607</v>
      </c>
      <c r="EM17" s="7">
        <v>1132</v>
      </c>
      <c r="EN17" s="7">
        <v>257</v>
      </c>
      <c r="EO17" s="7">
        <v>5</v>
      </c>
      <c r="EP17" s="7">
        <v>8</v>
      </c>
      <c r="EQ17" s="7">
        <v>14</v>
      </c>
      <c r="ER17" s="7">
        <v>0</v>
      </c>
      <c r="ES17" s="7">
        <v>0</v>
      </c>
      <c r="ET17" s="7">
        <v>345</v>
      </c>
      <c r="EU17" s="7">
        <v>805</v>
      </c>
      <c r="EV17" s="7">
        <v>610</v>
      </c>
      <c r="EW17" s="7">
        <v>351</v>
      </c>
      <c r="EX17" s="7">
        <v>43</v>
      </c>
      <c r="EY17" s="7">
        <v>1</v>
      </c>
      <c r="EZ17" s="7">
        <v>0</v>
      </c>
      <c r="FA17" s="7">
        <v>0</v>
      </c>
      <c r="FB17" s="7">
        <v>0</v>
      </c>
      <c r="FC17" s="7">
        <v>0</v>
      </c>
      <c r="FD17" s="7">
        <v>204</v>
      </c>
      <c r="FE17" s="7">
        <v>743</v>
      </c>
      <c r="FF17" s="7">
        <v>716</v>
      </c>
      <c r="FG17" s="7">
        <v>1018</v>
      </c>
      <c r="FH17" s="7">
        <v>210</v>
      </c>
      <c r="FI17" s="7">
        <v>4</v>
      </c>
      <c r="FJ17" s="7">
        <v>12</v>
      </c>
      <c r="FK17" s="7">
        <v>0</v>
      </c>
      <c r="FL17" s="7">
        <v>0</v>
      </c>
      <c r="FM17" s="7">
        <v>0</v>
      </c>
      <c r="FN17" s="7">
        <v>0</v>
      </c>
      <c r="FO17" s="7">
        <v>0</v>
      </c>
      <c r="FP17" s="7">
        <v>0</v>
      </c>
      <c r="FQ17" s="7">
        <v>0</v>
      </c>
      <c r="FR17" s="7">
        <v>0</v>
      </c>
      <c r="FS17" s="7">
        <v>120</v>
      </c>
      <c r="FT17" s="7">
        <v>82</v>
      </c>
      <c r="FU17" s="7">
        <v>42</v>
      </c>
      <c r="FV17" s="7">
        <v>43</v>
      </c>
      <c r="FW17" s="7">
        <v>3</v>
      </c>
      <c r="FX17" s="7">
        <v>0</v>
      </c>
      <c r="FY17" s="7">
        <v>0</v>
      </c>
      <c r="FZ17" s="7">
        <v>0</v>
      </c>
      <c r="GA17" s="7">
        <v>0</v>
      </c>
      <c r="GB17" s="7">
        <v>0</v>
      </c>
      <c r="GC17" s="7">
        <v>68</v>
      </c>
      <c r="GD17" s="7">
        <v>80</v>
      </c>
      <c r="GE17" s="7">
        <v>113</v>
      </c>
      <c r="GF17" s="7">
        <v>155</v>
      </c>
      <c r="GG17" s="7">
        <v>17</v>
      </c>
      <c r="GH17" s="7">
        <v>0</v>
      </c>
      <c r="GI17" s="7">
        <v>0</v>
      </c>
      <c r="GJ17" s="7">
        <v>0</v>
      </c>
      <c r="GK17" s="7">
        <v>0</v>
      </c>
      <c r="GL17" s="7">
        <v>0</v>
      </c>
      <c r="GM17" s="7">
        <v>1449</v>
      </c>
      <c r="GN17" s="7">
        <v>2050</v>
      </c>
      <c r="GO17" s="7">
        <v>2722</v>
      </c>
      <c r="GP17" s="7">
        <v>3200</v>
      </c>
      <c r="GQ17" s="7">
        <v>272</v>
      </c>
      <c r="GR17" s="7">
        <v>0</v>
      </c>
      <c r="GS17" s="7">
        <v>0</v>
      </c>
      <c r="GT17" s="7">
        <v>0</v>
      </c>
      <c r="GU17" s="7">
        <v>0</v>
      </c>
      <c r="GV17" s="7">
        <v>0</v>
      </c>
      <c r="GW17" s="7">
        <v>111</v>
      </c>
      <c r="GX17" s="7">
        <v>156</v>
      </c>
      <c r="GY17" s="7">
        <v>238</v>
      </c>
      <c r="GZ17" s="7">
        <v>261</v>
      </c>
      <c r="HA17" s="7">
        <v>36</v>
      </c>
      <c r="HB17" s="7">
        <v>0</v>
      </c>
      <c r="HC17" s="7">
        <v>0</v>
      </c>
      <c r="HD17" s="7">
        <v>0</v>
      </c>
      <c r="HE17" s="7">
        <v>0</v>
      </c>
      <c r="HF17" s="7">
        <v>0</v>
      </c>
      <c r="HG17" s="7">
        <v>9</v>
      </c>
      <c r="HH17" s="7">
        <v>9</v>
      </c>
      <c r="HI17" s="7">
        <v>17</v>
      </c>
      <c r="HJ17" s="7">
        <v>10</v>
      </c>
      <c r="HK17" s="7">
        <v>1</v>
      </c>
      <c r="HL17" s="7">
        <v>0</v>
      </c>
      <c r="HM17" s="7">
        <v>0</v>
      </c>
      <c r="HN17" s="7">
        <v>0</v>
      </c>
      <c r="HO17" s="7">
        <v>0</v>
      </c>
      <c r="HP17" s="7">
        <v>0</v>
      </c>
      <c r="HQ17" s="7">
        <v>0</v>
      </c>
      <c r="HR17" s="7">
        <v>0</v>
      </c>
      <c r="HS17" s="7">
        <v>0</v>
      </c>
      <c r="HT17" s="7">
        <v>0</v>
      </c>
      <c r="HU17" s="7">
        <v>0</v>
      </c>
      <c r="HV17" s="7">
        <v>0</v>
      </c>
      <c r="HW17" s="7">
        <v>0</v>
      </c>
      <c r="HX17" s="7">
        <v>0</v>
      </c>
      <c r="HY17" s="7">
        <v>0</v>
      </c>
      <c r="HZ17" s="7">
        <v>0</v>
      </c>
      <c r="IA17" s="7">
        <v>57</v>
      </c>
      <c r="IB17" s="7">
        <v>51</v>
      </c>
      <c r="IC17" s="7">
        <v>18</v>
      </c>
      <c r="ID17" s="7">
        <v>35</v>
      </c>
      <c r="IE17" s="7">
        <v>26</v>
      </c>
      <c r="IF17" s="7"/>
      <c r="IG17" s="7">
        <v>2012</v>
      </c>
      <c r="IH17" s="7">
        <v>2012</v>
      </c>
      <c r="IL17" s="7">
        <f>IFERROR(VLOOKUP(A17,[7]FacebookPages!$A$2:$AF$128,32,FALSE)+1,0)</f>
        <v>1</v>
      </c>
      <c r="IM17" s="7">
        <f>IFERROR(VLOOKUP(A17,[1]TwitterUsers!$A$2:$P$122,16,FALSE)+1,0)</f>
        <v>1</v>
      </c>
      <c r="IN17" s="7">
        <f>IFERROR(VLOOKUP(A17,[7]FacebookPages!$A$2:$AG$128,33,FALSE)+1,0)</f>
        <v>1</v>
      </c>
    </row>
    <row r="18" spans="1:250" x14ac:dyDescent="0.25">
      <c r="A18">
        <v>14</v>
      </c>
      <c r="B18" t="s">
        <v>58</v>
      </c>
      <c r="C18">
        <v>14</v>
      </c>
      <c r="D18" t="s">
        <v>591</v>
      </c>
      <c r="E18" s="15">
        <v>1</v>
      </c>
      <c r="F18" s="16">
        <v>35011</v>
      </c>
      <c r="G18" s="17">
        <v>16.276615527661551</v>
      </c>
      <c r="H18" s="16">
        <v>2304</v>
      </c>
      <c r="I18" s="15">
        <v>0</v>
      </c>
      <c r="J18" s="16"/>
      <c r="L18" s="16"/>
      <c r="M18" s="15">
        <v>0</v>
      </c>
      <c r="N18" s="16"/>
      <c r="P18" s="16"/>
      <c r="Q18" s="3"/>
      <c r="R18" s="11">
        <v>0</v>
      </c>
      <c r="S18" s="19">
        <v>0</v>
      </c>
      <c r="T18" s="19">
        <v>8.9</v>
      </c>
      <c r="U18">
        <v>8.6999999999999993</v>
      </c>
      <c r="V18">
        <v>9.1</v>
      </c>
      <c r="W18">
        <v>9.5</v>
      </c>
      <c r="X18">
        <v>5.4</v>
      </c>
      <c r="Y18">
        <v>0</v>
      </c>
      <c r="Z18" s="27">
        <v>2700</v>
      </c>
      <c r="AA18" s="26">
        <v>2200</v>
      </c>
      <c r="AB18" s="2">
        <v>2400</v>
      </c>
      <c r="AC18" s="2">
        <v>2181</v>
      </c>
      <c r="AD18" s="2">
        <v>2151</v>
      </c>
      <c r="AE18" s="2">
        <v>1994</v>
      </c>
      <c r="AF18" s="2">
        <v>1825</v>
      </c>
      <c r="AG18" s="2">
        <v>1614</v>
      </c>
      <c r="AH18" s="2">
        <v>1614</v>
      </c>
      <c r="AL18">
        <v>0</v>
      </c>
      <c r="AM18">
        <v>0</v>
      </c>
      <c r="AN18">
        <v>0</v>
      </c>
      <c r="AO18">
        <v>0</v>
      </c>
      <c r="AP18">
        <v>0</v>
      </c>
      <c r="AQ18">
        <v>7812</v>
      </c>
      <c r="AR18">
        <v>512110</v>
      </c>
      <c r="AS18" s="27">
        <v>-54.805999999999997</v>
      </c>
      <c r="AT18" s="27">
        <v>-309.61399999999998</v>
      </c>
      <c r="AU18" s="27">
        <v>55.084000000000003</v>
      </c>
      <c r="AV18" s="27">
        <v>-36.421999999999997</v>
      </c>
      <c r="AW18" s="27">
        <v>86.801000000000002</v>
      </c>
      <c r="AX18" s="27">
        <v>170.63900000000001</v>
      </c>
      <c r="AY18" s="27">
        <v>151.035</v>
      </c>
      <c r="AZ18" s="27">
        <v>142.49799999999999</v>
      </c>
      <c r="BA18" s="27">
        <v>218.364</v>
      </c>
      <c r="BB18" s="27">
        <v>1969.9749999999999</v>
      </c>
      <c r="BC18" s="27">
        <v>1968.71</v>
      </c>
      <c r="BD18" s="27">
        <v>2274.2280000000001</v>
      </c>
      <c r="BE18" s="27">
        <v>1944.8920000000001</v>
      </c>
      <c r="BF18" s="27">
        <v>1778.913</v>
      </c>
      <c r="BG18" s="27">
        <v>1755.867</v>
      </c>
      <c r="BH18" s="27">
        <v>1394.597</v>
      </c>
      <c r="BI18" s="27">
        <v>1306.058</v>
      </c>
      <c r="BJ18" s="27">
        <v>1327.7840000000001</v>
      </c>
      <c r="BK18" s="27">
        <v>915.86300000000006</v>
      </c>
      <c r="BL18" s="27">
        <v>684.62300000000005</v>
      </c>
      <c r="BM18" s="27">
        <v>706.91600000000005</v>
      </c>
      <c r="BN18" s="27">
        <v>749.84199999999998</v>
      </c>
      <c r="BO18" s="27">
        <v>706.02300000000002</v>
      </c>
      <c r="BP18" s="27">
        <v>784.79100000000005</v>
      </c>
      <c r="BQ18" s="27">
        <v>725.17899999999997</v>
      </c>
      <c r="BR18" s="27">
        <v>650.05200000000002</v>
      </c>
      <c r="BS18" s="27">
        <v>767.178</v>
      </c>
      <c r="BT18" s="26" t="s">
        <v>726</v>
      </c>
      <c r="BU18" s="26" t="s">
        <v>726</v>
      </c>
      <c r="BV18">
        <v>-67</v>
      </c>
      <c r="BW18" s="26">
        <v>32</v>
      </c>
      <c r="BX18" s="26">
        <v>154</v>
      </c>
      <c r="BY18" s="26">
        <v>180</v>
      </c>
      <c r="BZ18" s="26">
        <v>211</v>
      </c>
      <c r="CA18" s="26">
        <v>246</v>
      </c>
      <c r="CB18" s="26" t="s">
        <v>726</v>
      </c>
      <c r="CC18" s="26" t="s">
        <v>726</v>
      </c>
      <c r="CD18" s="26">
        <v>2</v>
      </c>
      <c r="CE18" s="26">
        <v>8</v>
      </c>
      <c r="CF18" s="26">
        <v>10</v>
      </c>
      <c r="CG18" s="26">
        <v>13</v>
      </c>
      <c r="CH18" s="26">
        <v>18</v>
      </c>
      <c r="CI18" s="26" t="s">
        <v>726</v>
      </c>
      <c r="CJ18" s="26" t="s">
        <v>726</v>
      </c>
      <c r="CK18" s="26" t="s">
        <v>726</v>
      </c>
      <c r="CL18">
        <v>46.31</v>
      </c>
      <c r="CM18" s="26">
        <v>30</v>
      </c>
      <c r="CN18" s="26">
        <v>29</v>
      </c>
      <c r="CO18" s="26">
        <v>29</v>
      </c>
      <c r="CP18" s="26">
        <v>29</v>
      </c>
      <c r="CQ18" s="26">
        <v>29</v>
      </c>
      <c r="CR18" s="26" t="s">
        <v>726</v>
      </c>
      <c r="CS18" s="26"/>
      <c r="CT18" s="26" t="s">
        <v>726</v>
      </c>
      <c r="CU18">
        <v>724</v>
      </c>
      <c r="CV18" s="26">
        <v>40</v>
      </c>
      <c r="CW18" s="26">
        <v>90</v>
      </c>
      <c r="CX18" s="26" t="s">
        <v>726</v>
      </c>
      <c r="CY18" s="26">
        <v>24</v>
      </c>
      <c r="CZ18" s="26" t="s">
        <v>726</v>
      </c>
      <c r="DA18" s="26" t="s">
        <v>726</v>
      </c>
      <c r="DB18" s="26" t="s">
        <v>726</v>
      </c>
      <c r="DC18" s="26">
        <v>30200</v>
      </c>
      <c r="DD18" s="26">
        <v>28000</v>
      </c>
      <c r="DE18" s="26">
        <v>31000</v>
      </c>
      <c r="DF18" s="26">
        <v>36000</v>
      </c>
      <c r="DG18" s="26">
        <v>33000</v>
      </c>
      <c r="DH18" s="26" t="s">
        <v>726</v>
      </c>
      <c r="DI18" s="26" t="s">
        <v>726</v>
      </c>
      <c r="DJ18" s="26" t="s">
        <v>726</v>
      </c>
      <c r="DK18" s="26">
        <v>6</v>
      </c>
      <c r="DL18" s="26">
        <v>5</v>
      </c>
      <c r="DM18" s="26">
        <v>5</v>
      </c>
      <c r="DN18" s="26">
        <v>4</v>
      </c>
      <c r="DO18" s="26">
        <v>5</v>
      </c>
      <c r="DP18" s="26" t="s">
        <v>726</v>
      </c>
      <c r="DQ18" s="26" t="s">
        <v>726</v>
      </c>
      <c r="DR18" s="26" t="s">
        <v>726</v>
      </c>
      <c r="DS18" s="26" t="s">
        <v>726</v>
      </c>
      <c r="DT18" s="26" t="s">
        <v>726</v>
      </c>
      <c r="DU18" s="26" t="s">
        <v>726</v>
      </c>
      <c r="DV18" s="26" t="s">
        <v>726</v>
      </c>
      <c r="DW18" s="26" t="s">
        <v>726</v>
      </c>
      <c r="DX18" s="26" t="s">
        <v>726</v>
      </c>
      <c r="DY18" s="26" t="s">
        <v>726</v>
      </c>
      <c r="DZ18" s="26" t="s">
        <v>726</v>
      </c>
      <c r="EA18">
        <v>1</v>
      </c>
      <c r="EB18">
        <v>2009</v>
      </c>
      <c r="EC18">
        <v>2196</v>
      </c>
      <c r="ED18">
        <v>1115553</v>
      </c>
      <c r="EE18">
        <v>7293</v>
      </c>
      <c r="EF18" s="7">
        <v>1</v>
      </c>
      <c r="EG18" s="7">
        <v>0</v>
      </c>
      <c r="EH18" s="7" t="s">
        <v>735</v>
      </c>
      <c r="EI18" s="7">
        <v>125586</v>
      </c>
      <c r="EJ18" s="7">
        <v>503</v>
      </c>
      <c r="EK18" s="7">
        <v>2190</v>
      </c>
      <c r="EL18" s="7">
        <v>536</v>
      </c>
      <c r="EM18" s="7">
        <v>0</v>
      </c>
      <c r="EN18" s="7">
        <v>0</v>
      </c>
      <c r="EO18" s="7">
        <v>0</v>
      </c>
      <c r="EP18" s="7">
        <v>0</v>
      </c>
      <c r="EQ18" s="7">
        <v>0</v>
      </c>
      <c r="ER18" s="7">
        <v>0</v>
      </c>
      <c r="ES18" s="7">
        <v>0</v>
      </c>
      <c r="ET18" s="7">
        <v>54969</v>
      </c>
      <c r="EU18" s="7">
        <v>143075</v>
      </c>
      <c r="EV18" s="7">
        <v>28974</v>
      </c>
      <c r="EW18" s="7">
        <v>0</v>
      </c>
      <c r="EX18" s="7">
        <v>0</v>
      </c>
      <c r="EY18" s="7">
        <v>0</v>
      </c>
      <c r="EZ18" s="7">
        <v>0</v>
      </c>
      <c r="FA18" s="7">
        <v>0</v>
      </c>
      <c r="FB18" s="7">
        <v>0</v>
      </c>
      <c r="FC18" s="7">
        <v>0</v>
      </c>
      <c r="FD18" s="7">
        <v>72542</v>
      </c>
      <c r="FE18" s="7">
        <v>214616</v>
      </c>
      <c r="FF18" s="7">
        <v>36316</v>
      </c>
      <c r="FG18" s="7">
        <v>0</v>
      </c>
      <c r="FH18" s="7">
        <v>0</v>
      </c>
      <c r="FI18" s="7">
        <v>0</v>
      </c>
      <c r="FJ18" s="7">
        <v>0</v>
      </c>
      <c r="FK18" s="7">
        <v>0</v>
      </c>
      <c r="FL18" s="7">
        <v>0</v>
      </c>
      <c r="FM18" s="7">
        <v>0</v>
      </c>
      <c r="FN18" s="7">
        <v>0</v>
      </c>
      <c r="FO18" s="7">
        <v>15</v>
      </c>
      <c r="FP18" s="7">
        <v>163</v>
      </c>
      <c r="FQ18" s="7">
        <v>284</v>
      </c>
      <c r="FR18" s="7">
        <v>7</v>
      </c>
      <c r="FS18" s="7">
        <v>462</v>
      </c>
      <c r="FT18" s="7">
        <v>317</v>
      </c>
      <c r="FU18" s="7">
        <v>407</v>
      </c>
      <c r="FV18" s="7">
        <v>288</v>
      </c>
      <c r="FW18" s="7">
        <v>42</v>
      </c>
      <c r="FX18" s="7">
        <v>0</v>
      </c>
      <c r="FY18" s="7">
        <v>229</v>
      </c>
      <c r="FZ18" s="7">
        <v>2426</v>
      </c>
      <c r="GA18" s="7">
        <v>10391</v>
      </c>
      <c r="GB18" s="7">
        <v>275</v>
      </c>
      <c r="GC18" s="7">
        <v>23036</v>
      </c>
      <c r="GD18" s="7">
        <v>28952</v>
      </c>
      <c r="GE18" s="7">
        <v>30782</v>
      </c>
      <c r="GF18" s="7">
        <v>11721</v>
      </c>
      <c r="GG18" s="7">
        <v>534</v>
      </c>
      <c r="GH18" s="7">
        <v>0</v>
      </c>
      <c r="GI18" s="7">
        <v>962</v>
      </c>
      <c r="GJ18" s="7">
        <v>15538</v>
      </c>
      <c r="GK18" s="7">
        <v>84488</v>
      </c>
      <c r="GL18" s="7">
        <v>3357</v>
      </c>
      <c r="GM18" s="7">
        <v>572889</v>
      </c>
      <c r="GN18" s="7">
        <v>1345527</v>
      </c>
      <c r="GO18" s="7">
        <v>1887909</v>
      </c>
      <c r="GP18" s="7">
        <v>660234</v>
      </c>
      <c r="GQ18" s="7">
        <v>24732</v>
      </c>
      <c r="GR18" s="7">
        <v>0</v>
      </c>
      <c r="GS18" s="7">
        <v>111</v>
      </c>
      <c r="GT18" s="7">
        <v>386</v>
      </c>
      <c r="GU18" s="7">
        <v>5765</v>
      </c>
      <c r="GV18" s="7">
        <v>359</v>
      </c>
      <c r="GW18" s="7">
        <v>50912</v>
      </c>
      <c r="GX18" s="7">
        <v>60312</v>
      </c>
      <c r="GY18" s="7">
        <v>61800</v>
      </c>
      <c r="GZ18" s="7">
        <v>19243</v>
      </c>
      <c r="HA18" s="7">
        <v>281</v>
      </c>
      <c r="HB18" s="7">
        <v>0</v>
      </c>
      <c r="HC18" s="7">
        <v>0</v>
      </c>
      <c r="HD18" s="7">
        <v>5</v>
      </c>
      <c r="HE18" s="7">
        <v>4</v>
      </c>
      <c r="HF18" s="7">
        <v>0</v>
      </c>
      <c r="HG18" s="7">
        <v>0</v>
      </c>
      <c r="HH18" s="7">
        <v>0</v>
      </c>
      <c r="HI18" s="7">
        <v>166</v>
      </c>
      <c r="HJ18" s="7">
        <v>125</v>
      </c>
      <c r="HK18" s="7">
        <v>5</v>
      </c>
      <c r="HL18" s="7">
        <v>0</v>
      </c>
      <c r="HM18" s="7">
        <v>0</v>
      </c>
      <c r="HN18" s="7">
        <v>0</v>
      </c>
      <c r="HO18" s="7">
        <v>0</v>
      </c>
      <c r="HP18" s="7">
        <v>0</v>
      </c>
      <c r="HQ18" s="7">
        <v>0</v>
      </c>
      <c r="HR18" s="7">
        <v>0</v>
      </c>
      <c r="HS18" s="7">
        <v>0</v>
      </c>
      <c r="HT18" s="7">
        <v>0</v>
      </c>
      <c r="HU18" s="7">
        <v>0</v>
      </c>
      <c r="HV18" s="7">
        <v>0</v>
      </c>
      <c r="HW18" s="7">
        <v>0</v>
      </c>
      <c r="HX18" s="7">
        <v>4</v>
      </c>
      <c r="HY18" s="7">
        <v>85</v>
      </c>
      <c r="HZ18" s="7">
        <v>135</v>
      </c>
      <c r="IA18" s="7">
        <v>364</v>
      </c>
      <c r="IB18" s="7">
        <v>148</v>
      </c>
      <c r="IC18" s="7">
        <v>246</v>
      </c>
      <c r="ID18" s="7">
        <v>363</v>
      </c>
      <c r="IE18" s="7">
        <v>50</v>
      </c>
      <c r="IF18" s="7"/>
      <c r="IG18" s="7">
        <v>2008</v>
      </c>
      <c r="IH18" s="7">
        <v>2008</v>
      </c>
      <c r="IL18" s="7">
        <f>IFERROR(VLOOKUP(A18,[7]FacebookPages!$A$2:$AF$128,32,FALSE)+1,0)</f>
        <v>1</v>
      </c>
      <c r="IM18" s="7">
        <f>IFERROR(VLOOKUP(A18,[1]TwitterUsers!$A$2:$P$122,16,FALSE)+1,0)</f>
        <v>1</v>
      </c>
      <c r="IN18" s="7">
        <f>IFERROR(VLOOKUP(A18,[7]FacebookPages!$A$2:$AG$128,33,FALSE)+1,0)</f>
        <v>1</v>
      </c>
    </row>
    <row r="19" spans="1:250" x14ac:dyDescent="0.25">
      <c r="A19">
        <v>15</v>
      </c>
      <c r="B19" t="s">
        <v>59</v>
      </c>
      <c r="C19">
        <v>15</v>
      </c>
      <c r="D19" t="s">
        <v>591</v>
      </c>
      <c r="E19" s="15">
        <v>0</v>
      </c>
      <c r="F19" s="16"/>
      <c r="H19" s="16"/>
      <c r="I19" s="15">
        <v>0</v>
      </c>
      <c r="J19" s="16"/>
      <c r="L19" s="16"/>
      <c r="M19" s="15">
        <v>0</v>
      </c>
      <c r="N19" s="16"/>
      <c r="P19" s="16"/>
      <c r="Q19" s="3"/>
      <c r="R19" s="11">
        <v>8.3000000000000007</v>
      </c>
      <c r="S19" s="19">
        <v>7.5</v>
      </c>
      <c r="T19" s="19">
        <v>6.3</v>
      </c>
      <c r="U19">
        <v>8.6</v>
      </c>
      <c r="V19">
        <v>7.1</v>
      </c>
      <c r="W19">
        <v>8</v>
      </c>
      <c r="X19">
        <v>5.7</v>
      </c>
      <c r="Y19">
        <v>0</v>
      </c>
      <c r="Z19" s="27">
        <v>1235</v>
      </c>
      <c r="AA19" s="26">
        <v>1210</v>
      </c>
      <c r="AB19" s="2">
        <v>1257</v>
      </c>
      <c r="AC19" s="2">
        <v>1491</v>
      </c>
      <c r="AD19" s="2">
        <v>1512</v>
      </c>
      <c r="AE19" s="2">
        <v>1419</v>
      </c>
      <c r="AF19" s="2">
        <v>1375</v>
      </c>
      <c r="AG19" s="2">
        <v>1319</v>
      </c>
      <c r="AH19" s="2">
        <v>1319</v>
      </c>
      <c r="AL19">
        <v>0</v>
      </c>
      <c r="AM19">
        <v>0</v>
      </c>
      <c r="AN19">
        <v>0</v>
      </c>
      <c r="AO19">
        <v>0</v>
      </c>
      <c r="AP19">
        <v>0</v>
      </c>
      <c r="AQ19">
        <v>2911</v>
      </c>
      <c r="AR19">
        <v>324110</v>
      </c>
      <c r="AS19" s="27">
        <v>306.72000000000003</v>
      </c>
      <c r="AT19" s="27">
        <v>210.773</v>
      </c>
      <c r="AU19" s="27">
        <v>-273.77</v>
      </c>
      <c r="AV19" s="27">
        <v>-226.61600000000001</v>
      </c>
      <c r="AW19" s="27">
        <v>221.46100000000001</v>
      </c>
      <c r="AX19" s="27">
        <v>238.97</v>
      </c>
      <c r="AY19" s="27">
        <v>224.875</v>
      </c>
      <c r="AZ19" s="27">
        <v>254.018</v>
      </c>
      <c r="BA19" s="27">
        <v>150.298</v>
      </c>
      <c r="BB19" s="27">
        <v>5149.2619999999997</v>
      </c>
      <c r="BC19" s="27">
        <v>4918.7960000000003</v>
      </c>
      <c r="BD19" s="27">
        <v>5032.1859999999997</v>
      </c>
      <c r="BE19" s="27">
        <v>5613.0889999999999</v>
      </c>
      <c r="BF19" s="27">
        <v>5881.19</v>
      </c>
      <c r="BG19" s="27">
        <v>5386.393</v>
      </c>
      <c r="BH19" s="27">
        <v>4774.6729999999998</v>
      </c>
      <c r="BI19" s="27">
        <v>4459.5969999999998</v>
      </c>
      <c r="BJ19" s="27">
        <v>3783.087</v>
      </c>
      <c r="BK19" s="27">
        <v>2084.04</v>
      </c>
      <c r="BL19" s="27">
        <v>3075.1179999999999</v>
      </c>
      <c r="BM19" s="27">
        <v>3463.732</v>
      </c>
      <c r="BN19" s="27">
        <v>5955.6760000000004</v>
      </c>
      <c r="BO19" s="27">
        <v>6575.2550000000001</v>
      </c>
      <c r="BP19" s="27">
        <v>4403.0609999999997</v>
      </c>
      <c r="BQ19" s="27">
        <v>3855.8710000000001</v>
      </c>
      <c r="BR19" s="27">
        <v>4828.7700000000004</v>
      </c>
      <c r="BS19" s="27">
        <v>1475.0139999999999</v>
      </c>
      <c r="BT19" s="26">
        <v>19</v>
      </c>
      <c r="BU19">
        <v>-29</v>
      </c>
      <c r="BV19">
        <v>1264</v>
      </c>
      <c r="BW19" s="26">
        <v>-19</v>
      </c>
      <c r="BX19" s="26">
        <v>90</v>
      </c>
      <c r="BY19" s="26">
        <v>50</v>
      </c>
      <c r="BZ19" s="26">
        <v>46</v>
      </c>
      <c r="CA19" s="26">
        <v>245</v>
      </c>
      <c r="CB19" s="26" t="s">
        <v>726</v>
      </c>
      <c r="CC19" s="26">
        <v>2</v>
      </c>
      <c r="CD19" s="26">
        <v>-1</v>
      </c>
      <c r="CE19" s="26">
        <v>6</v>
      </c>
      <c r="CF19" s="26">
        <v>4</v>
      </c>
      <c r="CG19" s="26">
        <v>4</v>
      </c>
      <c r="CH19" s="26">
        <v>23</v>
      </c>
      <c r="CI19" s="26" t="s">
        <v>726</v>
      </c>
      <c r="CJ19" s="26">
        <v>22</v>
      </c>
      <c r="CK19">
        <v>22</v>
      </c>
      <c r="CL19">
        <v>20.350000000000001</v>
      </c>
      <c r="CM19" s="26">
        <v>45</v>
      </c>
      <c r="CN19" s="26">
        <v>22</v>
      </c>
      <c r="CO19" s="26">
        <v>23</v>
      </c>
      <c r="CP19" s="26">
        <v>21</v>
      </c>
      <c r="CQ19" s="26">
        <v>19</v>
      </c>
      <c r="CR19" s="26" t="s">
        <v>726</v>
      </c>
      <c r="CS19" s="26">
        <v>8</v>
      </c>
      <c r="CT19">
        <v>50</v>
      </c>
      <c r="CU19">
        <v>587</v>
      </c>
      <c r="CV19" s="26">
        <v>27</v>
      </c>
      <c r="CW19" s="26">
        <v>60</v>
      </c>
      <c r="CX19" s="26" t="s">
        <v>726</v>
      </c>
      <c r="CY19" s="26">
        <v>59</v>
      </c>
      <c r="CZ19" s="26">
        <v>43</v>
      </c>
      <c r="DA19" s="26">
        <v>8928</v>
      </c>
      <c r="DB19" s="26">
        <v>9672</v>
      </c>
      <c r="DC19" s="26">
        <v>12153</v>
      </c>
      <c r="DD19" s="26">
        <v>11971</v>
      </c>
      <c r="DE19" s="26">
        <v>14037</v>
      </c>
      <c r="DF19" s="26">
        <v>10790</v>
      </c>
      <c r="DG19" s="26">
        <v>4798</v>
      </c>
      <c r="DH19" s="26" t="s">
        <v>726</v>
      </c>
      <c r="DI19" s="26">
        <v>5</v>
      </c>
      <c r="DJ19">
        <v>4</v>
      </c>
      <c r="DK19" s="26">
        <v>3</v>
      </c>
      <c r="DL19" s="26">
        <v>3</v>
      </c>
      <c r="DM19" s="26">
        <v>2</v>
      </c>
      <c r="DN19" s="26">
        <v>3</v>
      </c>
      <c r="DO19" s="26">
        <v>3</v>
      </c>
      <c r="DP19" s="26" t="s">
        <v>726</v>
      </c>
      <c r="DQ19" s="26">
        <v>57</v>
      </c>
      <c r="DR19">
        <v>52</v>
      </c>
      <c r="DS19" s="26">
        <v>158</v>
      </c>
      <c r="DT19">
        <v>144</v>
      </c>
      <c r="DU19" s="26">
        <v>7</v>
      </c>
      <c r="DV19">
        <v>27</v>
      </c>
      <c r="DW19" s="26">
        <v>36</v>
      </c>
      <c r="DX19">
        <v>36</v>
      </c>
      <c r="DY19" s="26">
        <v>6</v>
      </c>
      <c r="DZ19">
        <v>14</v>
      </c>
      <c r="EA19">
        <v>1</v>
      </c>
      <c r="EB19">
        <v>2009</v>
      </c>
      <c r="EC19">
        <v>48</v>
      </c>
      <c r="ED19">
        <v>1079</v>
      </c>
      <c r="EE19">
        <v>233</v>
      </c>
      <c r="EF19" s="7">
        <v>1</v>
      </c>
      <c r="EG19" s="7">
        <v>0</v>
      </c>
      <c r="EH19" s="7" t="s">
        <v>736</v>
      </c>
      <c r="EI19" s="7">
        <v>13660</v>
      </c>
      <c r="EJ19" s="7">
        <v>6</v>
      </c>
      <c r="EK19" s="7">
        <v>50</v>
      </c>
      <c r="EL19" s="7">
        <v>88</v>
      </c>
      <c r="EM19" s="7">
        <v>33</v>
      </c>
      <c r="EN19" s="7">
        <v>16</v>
      </c>
      <c r="EO19" s="7">
        <v>15</v>
      </c>
      <c r="EP19" s="7">
        <v>10</v>
      </c>
      <c r="EQ19" s="7">
        <v>13</v>
      </c>
      <c r="ER19" s="7">
        <v>0</v>
      </c>
      <c r="ES19" s="7">
        <v>0</v>
      </c>
      <c r="ET19" s="7">
        <v>11</v>
      </c>
      <c r="EU19" s="7">
        <v>65</v>
      </c>
      <c r="EV19" s="7">
        <v>44</v>
      </c>
      <c r="EW19" s="7">
        <v>13</v>
      </c>
      <c r="EX19" s="7">
        <v>1</v>
      </c>
      <c r="EY19" s="7">
        <v>2</v>
      </c>
      <c r="EZ19" s="7">
        <v>1</v>
      </c>
      <c r="FA19" s="7">
        <v>1</v>
      </c>
      <c r="FB19" s="7">
        <v>0</v>
      </c>
      <c r="FC19" s="7">
        <v>0</v>
      </c>
      <c r="FD19" s="7">
        <v>12</v>
      </c>
      <c r="FE19" s="7">
        <v>55</v>
      </c>
      <c r="FF19" s="7">
        <v>75</v>
      </c>
      <c r="FG19" s="7">
        <v>15</v>
      </c>
      <c r="FH19" s="7">
        <v>10</v>
      </c>
      <c r="FI19" s="7">
        <v>8</v>
      </c>
      <c r="FJ19" s="7">
        <v>0</v>
      </c>
      <c r="FK19" s="7">
        <v>0</v>
      </c>
      <c r="FL19" s="7">
        <v>0</v>
      </c>
      <c r="FM19" s="7">
        <v>0</v>
      </c>
      <c r="FN19" s="7">
        <v>0</v>
      </c>
      <c r="FO19" s="7">
        <v>0</v>
      </c>
      <c r="FP19" s="7">
        <v>0</v>
      </c>
      <c r="FQ19" s="7">
        <v>0</v>
      </c>
      <c r="FR19" s="7">
        <v>0</v>
      </c>
      <c r="FS19" s="7">
        <v>0</v>
      </c>
      <c r="FT19" s="7">
        <v>0</v>
      </c>
      <c r="FU19" s="7">
        <v>0</v>
      </c>
      <c r="FV19" s="7">
        <v>0</v>
      </c>
      <c r="FW19" s="7">
        <v>0</v>
      </c>
      <c r="FX19" s="7">
        <v>0</v>
      </c>
      <c r="FY19" s="7">
        <v>0</v>
      </c>
      <c r="FZ19" s="7">
        <v>0</v>
      </c>
      <c r="GA19" s="7">
        <v>0</v>
      </c>
      <c r="GB19" s="7">
        <v>0</v>
      </c>
      <c r="GC19" s="7">
        <v>0</v>
      </c>
      <c r="GD19" s="7">
        <v>0</v>
      </c>
      <c r="GE19" s="7">
        <v>0</v>
      </c>
      <c r="GF19" s="7">
        <v>0</v>
      </c>
      <c r="GG19" s="7">
        <v>0</v>
      </c>
      <c r="GH19" s="7">
        <v>0</v>
      </c>
      <c r="GI19" s="7">
        <v>0</v>
      </c>
      <c r="GJ19" s="7">
        <v>0</v>
      </c>
      <c r="GK19" s="7">
        <v>0</v>
      </c>
      <c r="GL19" s="7">
        <v>0</v>
      </c>
      <c r="GM19" s="7">
        <v>0</v>
      </c>
      <c r="GN19" s="7">
        <v>0</v>
      </c>
      <c r="GO19" s="7">
        <v>0</v>
      </c>
      <c r="GP19" s="7">
        <v>0</v>
      </c>
      <c r="GQ19" s="7">
        <v>0</v>
      </c>
      <c r="GR19" s="7">
        <v>0</v>
      </c>
      <c r="GS19" s="7">
        <v>0</v>
      </c>
      <c r="GT19" s="7">
        <v>0</v>
      </c>
      <c r="GU19" s="7">
        <v>0</v>
      </c>
      <c r="GV19" s="7">
        <v>0</v>
      </c>
      <c r="GW19" s="7">
        <v>0</v>
      </c>
      <c r="GX19" s="7">
        <v>0</v>
      </c>
      <c r="GY19" s="7">
        <v>0</v>
      </c>
      <c r="GZ19" s="7">
        <v>0</v>
      </c>
      <c r="HA19" s="7">
        <v>0</v>
      </c>
      <c r="HB19" s="7">
        <v>0</v>
      </c>
      <c r="HC19" s="7">
        <v>0</v>
      </c>
      <c r="HD19" s="7">
        <v>0</v>
      </c>
      <c r="HE19" s="7">
        <v>0</v>
      </c>
      <c r="HF19" s="7">
        <v>0</v>
      </c>
      <c r="HG19" s="7">
        <v>0</v>
      </c>
      <c r="HH19" s="7">
        <v>0</v>
      </c>
      <c r="HI19" s="7">
        <v>0</v>
      </c>
      <c r="HJ19" s="7">
        <v>0</v>
      </c>
      <c r="HK19" s="7">
        <v>0</v>
      </c>
      <c r="HL19" s="7">
        <v>0</v>
      </c>
      <c r="HM19" s="7">
        <v>0</v>
      </c>
      <c r="HN19" s="7">
        <v>0</v>
      </c>
      <c r="HO19" s="7">
        <v>0</v>
      </c>
      <c r="HP19" s="7">
        <v>0</v>
      </c>
      <c r="HQ19" s="7">
        <v>0</v>
      </c>
      <c r="HR19" s="7">
        <v>0</v>
      </c>
      <c r="HS19" s="7">
        <v>0</v>
      </c>
      <c r="HT19" s="7">
        <v>0</v>
      </c>
      <c r="HU19" s="7">
        <v>0</v>
      </c>
      <c r="HV19" s="7">
        <v>0</v>
      </c>
      <c r="HW19" s="7">
        <v>0</v>
      </c>
      <c r="HX19" s="7">
        <v>0</v>
      </c>
      <c r="HY19" s="7">
        <v>0</v>
      </c>
      <c r="HZ19" s="7">
        <v>0</v>
      </c>
      <c r="IA19" s="7">
        <v>0</v>
      </c>
      <c r="IB19" s="7">
        <v>0</v>
      </c>
      <c r="IC19" s="7">
        <v>0</v>
      </c>
      <c r="ID19" s="7">
        <v>0</v>
      </c>
      <c r="IE19" s="7">
        <v>0</v>
      </c>
      <c r="IF19" s="7"/>
      <c r="IG19" s="7">
        <v>9999</v>
      </c>
      <c r="IH19" s="7">
        <v>9999</v>
      </c>
      <c r="IL19" s="7">
        <f>IFERROR(VLOOKUP(A19,[7]FacebookPages!$A$2:$AF$128,32,FALSE)+1,0)</f>
        <v>1</v>
      </c>
      <c r="IM19" s="7">
        <f>IFERROR(VLOOKUP(A19,[1]TwitterUsers!$A$2:$P$122,16,FALSE)+1,0)</f>
        <v>1</v>
      </c>
      <c r="IN19" s="7">
        <f>IFERROR(VLOOKUP(A19,[7]FacebookPages!$A$2:$AG$128,33,FALSE)+1,0)</f>
        <v>1</v>
      </c>
    </row>
    <row r="20" spans="1:250" x14ac:dyDescent="0.25">
      <c r="A20" s="35">
        <v>16</v>
      </c>
      <c r="B20" s="35" t="s">
        <v>60</v>
      </c>
      <c r="C20" s="35">
        <v>16</v>
      </c>
      <c r="D20" s="36" t="s">
        <v>593</v>
      </c>
      <c r="E20" s="37">
        <v>1</v>
      </c>
      <c r="F20" s="38">
        <v>4359</v>
      </c>
      <c r="G20" s="39">
        <v>0.62307032590051459</v>
      </c>
      <c r="H20" s="38">
        <v>842</v>
      </c>
      <c r="I20" s="37">
        <v>1</v>
      </c>
      <c r="J20" s="38">
        <v>122</v>
      </c>
      <c r="K20" s="39">
        <v>1.7438536306460833E-2</v>
      </c>
      <c r="L20" s="38">
        <v>229</v>
      </c>
      <c r="M20" s="37">
        <v>2</v>
      </c>
      <c r="N20" s="38">
        <v>405</v>
      </c>
      <c r="O20" s="39">
        <v>5.789022298456261E-2</v>
      </c>
      <c r="P20" s="38">
        <v>5</v>
      </c>
      <c r="Q20" s="40">
        <v>40544</v>
      </c>
      <c r="R20" s="32">
        <v>9</v>
      </c>
      <c r="S20" s="43">
        <v>8</v>
      </c>
      <c r="T20" s="43">
        <v>7.3</v>
      </c>
      <c r="U20" s="35">
        <v>8.5</v>
      </c>
      <c r="V20" s="35">
        <v>1.8</v>
      </c>
      <c r="W20" s="35">
        <v>0</v>
      </c>
      <c r="X20" s="35">
        <v>0.6</v>
      </c>
      <c r="Y20" s="35">
        <v>0</v>
      </c>
      <c r="Z20" s="44">
        <v>7754</v>
      </c>
      <c r="AA20" s="45">
        <v>8116</v>
      </c>
      <c r="AB20" s="46">
        <v>8135</v>
      </c>
      <c r="AC20" s="46">
        <v>7480</v>
      </c>
      <c r="AD20" s="46">
        <v>6996</v>
      </c>
      <c r="AE20" s="46">
        <v>6735</v>
      </c>
      <c r="AF20" s="46">
        <v>6735</v>
      </c>
      <c r="AG20" s="46">
        <v>6298</v>
      </c>
      <c r="AH20" s="46">
        <v>6298</v>
      </c>
      <c r="AI20" s="33"/>
      <c r="AJ20" s="47"/>
      <c r="AK20" s="47"/>
      <c r="AL20" s="35">
        <v>0</v>
      </c>
      <c r="AM20" s="35">
        <v>0</v>
      </c>
      <c r="AN20" s="35">
        <v>0</v>
      </c>
      <c r="AO20" s="35">
        <v>0</v>
      </c>
      <c r="AP20" s="35">
        <v>0</v>
      </c>
      <c r="AQ20" s="26" t="s">
        <v>726</v>
      </c>
      <c r="AR20" s="26" t="s">
        <v>726</v>
      </c>
      <c r="AS20" s="26" t="s">
        <v>726</v>
      </c>
      <c r="AT20" s="26" t="s">
        <v>726</v>
      </c>
      <c r="AU20" s="26" t="s">
        <v>726</v>
      </c>
      <c r="AV20" s="26" t="s">
        <v>726</v>
      </c>
      <c r="AW20" s="26" t="s">
        <v>726</v>
      </c>
      <c r="AX20" s="26" t="s">
        <v>726</v>
      </c>
      <c r="AY20" s="26" t="s">
        <v>726</v>
      </c>
      <c r="AZ20" s="26" t="s">
        <v>726</v>
      </c>
      <c r="BA20" s="26" t="s">
        <v>726</v>
      </c>
      <c r="BB20" s="26" t="s">
        <v>726</v>
      </c>
      <c r="BC20" s="26" t="s">
        <v>726</v>
      </c>
      <c r="BD20" s="26" t="s">
        <v>726</v>
      </c>
      <c r="BE20" s="26" t="s">
        <v>726</v>
      </c>
      <c r="BF20" s="26" t="s">
        <v>726</v>
      </c>
      <c r="BG20" s="26" t="s">
        <v>726</v>
      </c>
      <c r="BH20" s="26" t="s">
        <v>726</v>
      </c>
      <c r="BI20" s="26" t="s">
        <v>726</v>
      </c>
      <c r="BJ20" s="26" t="s">
        <v>726</v>
      </c>
      <c r="BK20" s="26" t="s">
        <v>726</v>
      </c>
      <c r="BL20" s="44">
        <v>1200</v>
      </c>
      <c r="BM20" s="44">
        <v>1000</v>
      </c>
      <c r="BN20" s="26" t="s">
        <v>726</v>
      </c>
      <c r="BO20" s="44">
        <v>905</v>
      </c>
      <c r="BP20" s="44">
        <v>780</v>
      </c>
      <c r="BQ20" s="44">
        <v>616</v>
      </c>
      <c r="BR20" s="44"/>
      <c r="BS20" s="44">
        <v>616</v>
      </c>
      <c r="BT20" s="45">
        <v>-176</v>
      </c>
      <c r="BU20" s="35">
        <v>50</v>
      </c>
      <c r="BV20" s="35">
        <v>167</v>
      </c>
      <c r="BW20" s="45">
        <v>421</v>
      </c>
      <c r="BX20" s="45">
        <v>210</v>
      </c>
      <c r="BY20" s="45">
        <v>317</v>
      </c>
      <c r="BZ20" s="26" t="s">
        <v>726</v>
      </c>
      <c r="CA20" s="45">
        <v>198</v>
      </c>
      <c r="CB20" s="26" t="s">
        <v>726</v>
      </c>
      <c r="CC20" s="45">
        <v>-3</v>
      </c>
      <c r="CD20" s="45">
        <v>7</v>
      </c>
      <c r="CE20" s="45">
        <v>4</v>
      </c>
      <c r="CF20" s="45">
        <v>6</v>
      </c>
      <c r="CG20" s="35"/>
      <c r="CH20" s="45">
        <v>4</v>
      </c>
      <c r="CI20" s="26" t="s">
        <v>726</v>
      </c>
      <c r="CJ20" s="45">
        <v>46</v>
      </c>
      <c r="CK20" s="35">
        <v>44</v>
      </c>
      <c r="CL20" s="35">
        <v>59.96</v>
      </c>
      <c r="CM20" s="45">
        <v>45</v>
      </c>
      <c r="CN20" s="45">
        <v>45</v>
      </c>
      <c r="CO20" s="45">
        <v>44</v>
      </c>
      <c r="CP20" s="26" t="s">
        <v>726</v>
      </c>
      <c r="CQ20" s="45">
        <v>44</v>
      </c>
      <c r="CR20" s="26" t="s">
        <v>726</v>
      </c>
      <c r="CS20" s="45">
        <v>697</v>
      </c>
      <c r="CT20" s="35">
        <v>445</v>
      </c>
      <c r="CU20" s="35">
        <v>130</v>
      </c>
      <c r="CV20" s="45">
        <v>152</v>
      </c>
      <c r="CW20" s="45">
        <v>126</v>
      </c>
      <c r="CX20" s="26" t="s">
        <v>726</v>
      </c>
      <c r="CY20" s="26" t="s">
        <v>726</v>
      </c>
      <c r="CZ20" s="45">
        <v>187</v>
      </c>
      <c r="DA20" s="45">
        <v>152211</v>
      </c>
      <c r="DB20" s="45">
        <v>190296</v>
      </c>
      <c r="DC20" s="45">
        <v>152883</v>
      </c>
      <c r="DD20" s="45">
        <v>104765</v>
      </c>
      <c r="DE20" s="45">
        <v>109959</v>
      </c>
      <c r="DF20" s="26" t="s">
        <v>726</v>
      </c>
      <c r="DG20" s="45">
        <v>4497</v>
      </c>
      <c r="DH20" s="26" t="s">
        <v>726</v>
      </c>
      <c r="DI20" s="45">
        <v>16</v>
      </c>
      <c r="DJ20" s="35">
        <v>19</v>
      </c>
      <c r="DK20" s="45">
        <v>23</v>
      </c>
      <c r="DL20" s="45">
        <v>23</v>
      </c>
      <c r="DM20" s="45">
        <v>27</v>
      </c>
      <c r="DN20" s="26" t="s">
        <v>726</v>
      </c>
      <c r="DO20" s="45">
        <v>25</v>
      </c>
      <c r="DP20" s="26" t="s">
        <v>726</v>
      </c>
      <c r="DQ20" s="45">
        <v>150</v>
      </c>
      <c r="DR20" s="35">
        <v>150</v>
      </c>
      <c r="DS20" s="45">
        <v>2535</v>
      </c>
      <c r="DT20" s="35">
        <v>1573</v>
      </c>
      <c r="DU20" s="45">
        <v>761</v>
      </c>
      <c r="DV20" s="35">
        <v>629</v>
      </c>
      <c r="DW20" s="26" t="s">
        <v>726</v>
      </c>
      <c r="DX20" s="35">
        <v>35</v>
      </c>
      <c r="DY20" s="45">
        <v>78</v>
      </c>
      <c r="DZ20" s="35">
        <v>73</v>
      </c>
      <c r="EA20">
        <v>1</v>
      </c>
      <c r="EB20">
        <v>2011</v>
      </c>
      <c r="EC20">
        <v>19</v>
      </c>
      <c r="ED20">
        <v>600</v>
      </c>
      <c r="EE20">
        <v>555</v>
      </c>
      <c r="EF20" s="7">
        <v>1</v>
      </c>
      <c r="EG20" s="7">
        <v>0</v>
      </c>
      <c r="EH20" s="7" t="s">
        <v>737</v>
      </c>
      <c r="EI20" s="7">
        <v>31084</v>
      </c>
      <c r="EJ20" s="7">
        <v>18</v>
      </c>
      <c r="EK20" s="7">
        <v>44</v>
      </c>
      <c r="EL20" s="7">
        <v>72</v>
      </c>
      <c r="EM20" s="7">
        <v>138</v>
      </c>
      <c r="EN20" s="7">
        <v>127</v>
      </c>
      <c r="EO20" s="7">
        <v>152</v>
      </c>
      <c r="EP20" s="7">
        <v>0</v>
      </c>
      <c r="EQ20" s="7">
        <v>0</v>
      </c>
      <c r="ER20" s="7">
        <v>0</v>
      </c>
      <c r="ES20" s="7">
        <v>0</v>
      </c>
      <c r="ET20" s="7">
        <v>19</v>
      </c>
      <c r="EU20" s="7">
        <v>29</v>
      </c>
      <c r="EV20" s="7">
        <v>38</v>
      </c>
      <c r="EW20" s="7">
        <v>25</v>
      </c>
      <c r="EX20" s="7">
        <v>4</v>
      </c>
      <c r="EY20" s="7">
        <v>2</v>
      </c>
      <c r="EZ20" s="7">
        <v>0</v>
      </c>
      <c r="FA20" s="7">
        <v>0</v>
      </c>
      <c r="FB20" s="7">
        <v>0</v>
      </c>
      <c r="FC20" s="7">
        <v>0</v>
      </c>
      <c r="FD20" s="7">
        <v>33</v>
      </c>
      <c r="FE20" s="7">
        <v>53</v>
      </c>
      <c r="FF20" s="7">
        <v>23</v>
      </c>
      <c r="FG20" s="7">
        <v>111</v>
      </c>
      <c r="FH20" s="7">
        <v>26</v>
      </c>
      <c r="FI20" s="7">
        <v>12</v>
      </c>
      <c r="FJ20" s="7">
        <v>0</v>
      </c>
      <c r="FK20" s="7">
        <v>0</v>
      </c>
      <c r="FL20" s="7">
        <v>0</v>
      </c>
      <c r="FM20" s="7">
        <v>0</v>
      </c>
      <c r="FN20" s="7">
        <v>0</v>
      </c>
      <c r="FO20" s="7">
        <v>104</v>
      </c>
      <c r="FP20" s="7">
        <v>257</v>
      </c>
      <c r="FQ20" s="7">
        <v>238</v>
      </c>
      <c r="FR20" s="7">
        <v>0</v>
      </c>
      <c r="FS20" s="7">
        <v>367</v>
      </c>
      <c r="FT20" s="7">
        <v>336</v>
      </c>
      <c r="FU20" s="7">
        <v>231</v>
      </c>
      <c r="FV20" s="7">
        <v>124</v>
      </c>
      <c r="FW20" s="7">
        <v>3</v>
      </c>
      <c r="FX20" s="7">
        <v>0</v>
      </c>
      <c r="FY20" s="7">
        <v>678</v>
      </c>
      <c r="FZ20" s="7">
        <v>1231</v>
      </c>
      <c r="GA20" s="7">
        <v>1018</v>
      </c>
      <c r="GB20" s="7">
        <v>0</v>
      </c>
      <c r="GC20" s="7">
        <v>2230</v>
      </c>
      <c r="GD20" s="7">
        <v>3520</v>
      </c>
      <c r="GE20" s="7">
        <v>2883</v>
      </c>
      <c r="GF20" s="7">
        <v>2072</v>
      </c>
      <c r="GG20" s="7">
        <v>31</v>
      </c>
      <c r="GH20" s="7">
        <v>0</v>
      </c>
      <c r="GI20" s="7">
        <v>904</v>
      </c>
      <c r="GJ20" s="7">
        <v>2669</v>
      </c>
      <c r="GK20" s="7">
        <v>3972</v>
      </c>
      <c r="GL20" s="7">
        <v>0</v>
      </c>
      <c r="GM20" s="7">
        <v>13466</v>
      </c>
      <c r="GN20" s="7">
        <v>25383</v>
      </c>
      <c r="GO20" s="7">
        <v>34758</v>
      </c>
      <c r="GP20" s="7">
        <v>27423</v>
      </c>
      <c r="GQ20" s="7">
        <v>461</v>
      </c>
      <c r="GR20" s="7">
        <v>0</v>
      </c>
      <c r="GS20" s="7">
        <v>6</v>
      </c>
      <c r="GT20" s="7">
        <v>6</v>
      </c>
      <c r="GU20" s="7">
        <v>103</v>
      </c>
      <c r="GV20" s="7">
        <v>0</v>
      </c>
      <c r="GW20" s="7">
        <v>2153</v>
      </c>
      <c r="GX20" s="7">
        <v>3283</v>
      </c>
      <c r="GY20" s="7">
        <v>1662</v>
      </c>
      <c r="GZ20" s="7">
        <v>3218</v>
      </c>
      <c r="HA20" s="7">
        <v>17</v>
      </c>
      <c r="HB20" s="7">
        <v>0</v>
      </c>
      <c r="HC20" s="7">
        <v>0</v>
      </c>
      <c r="HD20" s="7">
        <v>0</v>
      </c>
      <c r="HE20" s="7">
        <v>0</v>
      </c>
      <c r="HF20" s="7">
        <v>0</v>
      </c>
      <c r="HG20" s="7">
        <v>13</v>
      </c>
      <c r="HH20" s="7">
        <v>52</v>
      </c>
      <c r="HI20" s="7">
        <v>12</v>
      </c>
      <c r="HJ20" s="7">
        <v>6</v>
      </c>
      <c r="HK20" s="7">
        <v>0</v>
      </c>
      <c r="HL20" s="7">
        <v>0</v>
      </c>
      <c r="HM20" s="7">
        <v>36</v>
      </c>
      <c r="HN20" s="7">
        <v>154</v>
      </c>
      <c r="HO20" s="7">
        <v>429</v>
      </c>
      <c r="HP20" s="7">
        <v>27</v>
      </c>
      <c r="HQ20" s="7">
        <v>296</v>
      </c>
      <c r="HR20" s="7">
        <v>249</v>
      </c>
      <c r="HS20" s="7">
        <v>236</v>
      </c>
      <c r="HT20" s="7">
        <v>209</v>
      </c>
      <c r="HU20" s="7">
        <v>32</v>
      </c>
      <c r="HV20" s="7">
        <v>0</v>
      </c>
      <c r="HW20" s="7">
        <v>0</v>
      </c>
      <c r="HX20" s="7">
        <v>133</v>
      </c>
      <c r="HY20" s="7">
        <v>164</v>
      </c>
      <c r="HZ20" s="7">
        <v>114</v>
      </c>
      <c r="IA20" s="7">
        <v>170</v>
      </c>
      <c r="IB20" s="7">
        <v>373</v>
      </c>
      <c r="IC20" s="7">
        <v>289</v>
      </c>
      <c r="ID20" s="7">
        <v>254</v>
      </c>
      <c r="IE20" s="7">
        <v>59</v>
      </c>
      <c r="IF20" s="7">
        <v>2011</v>
      </c>
      <c r="IG20" s="7">
        <v>2008</v>
      </c>
      <c r="IH20" s="7">
        <v>2008</v>
      </c>
      <c r="IL20" s="7">
        <f>IFERROR(VLOOKUP(A20,[7]FacebookPages!$A$2:$AF$128,32,FALSE)+1,0)</f>
        <v>1</v>
      </c>
      <c r="IM20" s="7">
        <f>IFERROR(VLOOKUP(A20,[1]TwitterUsers!$A$2:$P$122,16,FALSE)+1,0)</f>
        <v>2</v>
      </c>
      <c r="IN20" s="7">
        <f>IFERROR(VLOOKUP(A20,[7]FacebookPages!$A$2:$AG$128,33,FALSE)+1,0)</f>
        <v>1</v>
      </c>
    </row>
    <row r="21" spans="1:250" x14ac:dyDescent="0.25">
      <c r="A21">
        <v>17</v>
      </c>
      <c r="B21" t="s">
        <v>61</v>
      </c>
      <c r="C21">
        <v>17</v>
      </c>
      <c r="D21" t="s">
        <v>582</v>
      </c>
      <c r="E21" s="15">
        <v>1</v>
      </c>
      <c r="F21" s="16">
        <v>2710</v>
      </c>
      <c r="G21" s="17">
        <v>0.73541383989145181</v>
      </c>
      <c r="H21" s="16">
        <v>1138</v>
      </c>
      <c r="I21" s="15">
        <v>0</v>
      </c>
      <c r="J21" s="16"/>
      <c r="L21" s="16"/>
      <c r="M21" s="15">
        <v>0</v>
      </c>
      <c r="N21" s="16"/>
      <c r="P21" s="16"/>
      <c r="Q21" s="3"/>
      <c r="R21" s="11">
        <v>6.7</v>
      </c>
      <c r="S21" s="19">
        <v>6.4</v>
      </c>
      <c r="T21" s="19">
        <v>6.9</v>
      </c>
      <c r="U21">
        <v>8.4</v>
      </c>
      <c r="V21">
        <v>8.5</v>
      </c>
      <c r="W21">
        <v>7.3</v>
      </c>
      <c r="X21">
        <v>6.8</v>
      </c>
      <c r="Y21">
        <v>7.8</v>
      </c>
      <c r="Z21" s="27">
        <v>4005</v>
      </c>
      <c r="AA21" s="26">
        <v>3771</v>
      </c>
      <c r="AB21" s="2">
        <v>3678</v>
      </c>
      <c r="AC21" s="2">
        <v>3737</v>
      </c>
      <c r="AD21" s="2">
        <v>3685</v>
      </c>
      <c r="AE21" s="2">
        <v>3688</v>
      </c>
      <c r="AF21" s="2">
        <v>3772</v>
      </c>
      <c r="AG21" s="2">
        <v>4577</v>
      </c>
      <c r="AH21" s="2">
        <v>4609</v>
      </c>
      <c r="AL21">
        <v>0</v>
      </c>
      <c r="AM21">
        <v>0</v>
      </c>
      <c r="AN21">
        <v>0</v>
      </c>
      <c r="AO21">
        <v>0</v>
      </c>
      <c r="AP21">
        <v>0</v>
      </c>
      <c r="AQ21" s="26" t="s">
        <v>726</v>
      </c>
      <c r="AR21" s="26" t="s">
        <v>726</v>
      </c>
      <c r="AS21" s="26" t="s">
        <v>726</v>
      </c>
      <c r="AT21" s="26" t="s">
        <v>726</v>
      </c>
      <c r="AU21" s="26" t="s">
        <v>726</v>
      </c>
      <c r="AV21" s="26" t="s">
        <v>726</v>
      </c>
      <c r="AW21" s="26" t="s">
        <v>726</v>
      </c>
      <c r="AX21" s="26" t="s">
        <v>726</v>
      </c>
      <c r="AY21" s="26" t="s">
        <v>726</v>
      </c>
      <c r="AZ21" s="26" t="s">
        <v>726</v>
      </c>
      <c r="BA21" s="26" t="s">
        <v>726</v>
      </c>
      <c r="BB21" s="26" t="s">
        <v>726</v>
      </c>
      <c r="BC21" s="26" t="s">
        <v>726</v>
      </c>
      <c r="BD21" s="26" t="s">
        <v>726</v>
      </c>
      <c r="BE21" s="26" t="s">
        <v>726</v>
      </c>
      <c r="BF21" s="26" t="s">
        <v>726</v>
      </c>
      <c r="BG21" s="26" t="s">
        <v>726</v>
      </c>
      <c r="BH21" s="26" t="s">
        <v>726</v>
      </c>
      <c r="BI21" s="26" t="s">
        <v>726</v>
      </c>
      <c r="BJ21" s="26" t="s">
        <v>726</v>
      </c>
      <c r="BK21" s="26" t="s">
        <v>726</v>
      </c>
      <c r="BL21" s="27">
        <v>14500</v>
      </c>
      <c r="BM21" s="27">
        <v>12500</v>
      </c>
      <c r="BN21" s="26" t="s">
        <v>726</v>
      </c>
      <c r="BO21" s="27">
        <v>8900</v>
      </c>
      <c r="BP21" s="27">
        <v>9300</v>
      </c>
      <c r="BQ21" s="27">
        <v>8400</v>
      </c>
      <c r="BR21" s="27">
        <v>10100</v>
      </c>
      <c r="BS21" s="27">
        <v>12200</v>
      </c>
      <c r="BT21" s="26">
        <v>228</v>
      </c>
      <c r="BU21">
        <v>81</v>
      </c>
      <c r="BV21">
        <v>55</v>
      </c>
      <c r="BW21" s="26">
        <v>94</v>
      </c>
      <c r="BX21" s="26">
        <v>-26</v>
      </c>
      <c r="BY21" s="26">
        <v>-72</v>
      </c>
      <c r="BZ21" s="26">
        <v>-795</v>
      </c>
      <c r="CA21" s="26">
        <v>-25</v>
      </c>
      <c r="CB21" s="26">
        <v>179</v>
      </c>
      <c r="CC21" s="26">
        <v>6</v>
      </c>
      <c r="CD21" s="26">
        <v>3</v>
      </c>
      <c r="CE21" s="26">
        <v>-1</v>
      </c>
      <c r="CF21" s="26">
        <v>-2</v>
      </c>
      <c r="CG21" s="26">
        <v>-18</v>
      </c>
      <c r="CH21" s="26">
        <v>-1</v>
      </c>
      <c r="CI21" s="26">
        <v>4</v>
      </c>
      <c r="CJ21" s="26">
        <v>38</v>
      </c>
      <c r="CK21">
        <v>39</v>
      </c>
      <c r="CL21">
        <v>46.39</v>
      </c>
      <c r="CM21" s="26">
        <v>40</v>
      </c>
      <c r="CN21" s="26">
        <v>40</v>
      </c>
      <c r="CO21" s="26">
        <v>41</v>
      </c>
      <c r="CP21" s="26">
        <v>41</v>
      </c>
      <c r="CQ21" s="26">
        <v>41</v>
      </c>
      <c r="CR21" s="26">
        <v>41</v>
      </c>
      <c r="CS21" s="26">
        <v>100</v>
      </c>
      <c r="CT21">
        <v>100</v>
      </c>
      <c r="CU21">
        <v>12</v>
      </c>
      <c r="CV21" s="26">
        <v>52</v>
      </c>
      <c r="CW21" s="26">
        <v>50</v>
      </c>
      <c r="CX21" s="26" t="s">
        <v>726</v>
      </c>
      <c r="CY21" s="26">
        <v>21</v>
      </c>
      <c r="CZ21" s="26" t="s">
        <v>726</v>
      </c>
      <c r="DA21" s="26">
        <v>24022</v>
      </c>
      <c r="DB21" s="26">
        <v>23957</v>
      </c>
      <c r="DC21" s="26">
        <v>14392</v>
      </c>
      <c r="DD21" s="26">
        <v>15237</v>
      </c>
      <c r="DE21" s="26">
        <v>10384</v>
      </c>
      <c r="DF21" s="26">
        <v>18680</v>
      </c>
      <c r="DG21" s="26">
        <v>22302</v>
      </c>
      <c r="DH21" s="26">
        <v>22379</v>
      </c>
      <c r="DI21" s="26">
        <v>7</v>
      </c>
      <c r="DJ21">
        <v>6</v>
      </c>
      <c r="DK21" s="26">
        <v>4</v>
      </c>
      <c r="DL21" s="26">
        <v>7</v>
      </c>
      <c r="DM21" s="26">
        <v>5</v>
      </c>
      <c r="DN21" s="26">
        <v>8</v>
      </c>
      <c r="DO21" s="26">
        <v>10</v>
      </c>
      <c r="DP21" s="26">
        <v>12</v>
      </c>
      <c r="DQ21" s="26">
        <v>40</v>
      </c>
      <c r="DR21">
        <v>41</v>
      </c>
      <c r="DS21" s="26">
        <v>592</v>
      </c>
      <c r="DT21">
        <v>452</v>
      </c>
      <c r="DU21" s="26">
        <v>335</v>
      </c>
      <c r="DV21">
        <v>277</v>
      </c>
      <c r="DW21" s="26" t="s">
        <v>726</v>
      </c>
      <c r="DX21" s="26" t="s">
        <v>726</v>
      </c>
      <c r="DY21" s="26" t="s">
        <v>726</v>
      </c>
      <c r="DZ21" s="26" t="s">
        <v>726</v>
      </c>
      <c r="EA21">
        <v>1</v>
      </c>
      <c r="EB21">
        <v>2013</v>
      </c>
      <c r="EC21">
        <v>0</v>
      </c>
      <c r="ED21">
        <v>188</v>
      </c>
      <c r="EE21">
        <v>794</v>
      </c>
      <c r="EF21" s="7">
        <v>1</v>
      </c>
      <c r="EG21" s="7">
        <v>1</v>
      </c>
      <c r="EH21" s="7" t="s">
        <v>738</v>
      </c>
      <c r="EI21" s="7">
        <v>14610</v>
      </c>
      <c r="EJ21" s="7">
        <v>61</v>
      </c>
      <c r="EK21" s="7">
        <v>34</v>
      </c>
      <c r="EL21" s="7">
        <v>698</v>
      </c>
      <c r="EM21" s="7">
        <v>0</v>
      </c>
      <c r="EN21" s="7">
        <v>0</v>
      </c>
      <c r="EO21" s="7">
        <v>0</v>
      </c>
      <c r="EP21" s="7">
        <v>0</v>
      </c>
      <c r="EQ21" s="7">
        <v>0</v>
      </c>
      <c r="ER21" s="7">
        <v>0</v>
      </c>
      <c r="ES21" s="7">
        <v>0</v>
      </c>
      <c r="ET21" s="7">
        <v>2</v>
      </c>
      <c r="EU21" s="7">
        <v>1</v>
      </c>
      <c r="EV21" s="7">
        <v>20</v>
      </c>
      <c r="EW21" s="7">
        <v>0</v>
      </c>
      <c r="EX21" s="7">
        <v>0</v>
      </c>
      <c r="EY21" s="7">
        <v>0</v>
      </c>
      <c r="EZ21" s="7">
        <v>0</v>
      </c>
      <c r="FA21" s="7">
        <v>0</v>
      </c>
      <c r="FB21" s="7">
        <v>0</v>
      </c>
      <c r="FC21" s="7">
        <v>0</v>
      </c>
      <c r="FD21" s="7">
        <v>0</v>
      </c>
      <c r="FE21" s="7">
        <v>0</v>
      </c>
      <c r="FF21" s="7">
        <v>30</v>
      </c>
      <c r="FG21" s="7">
        <v>0</v>
      </c>
      <c r="FH21" s="7">
        <v>0</v>
      </c>
      <c r="FI21" s="7">
        <v>0</v>
      </c>
      <c r="FJ21" s="7">
        <v>0</v>
      </c>
      <c r="FK21" s="7">
        <v>0</v>
      </c>
      <c r="FL21" s="7">
        <v>0</v>
      </c>
      <c r="FM21" s="7">
        <v>0</v>
      </c>
      <c r="FN21" s="7">
        <v>0</v>
      </c>
      <c r="FO21" s="7">
        <v>0</v>
      </c>
      <c r="FP21" s="7">
        <v>0</v>
      </c>
      <c r="FQ21" s="7">
        <v>0</v>
      </c>
      <c r="FR21" s="7">
        <v>0</v>
      </c>
      <c r="FS21" s="7">
        <v>0</v>
      </c>
      <c r="FT21" s="7">
        <v>0</v>
      </c>
      <c r="FU21" s="7">
        <v>0</v>
      </c>
      <c r="FV21" s="7">
        <v>34</v>
      </c>
      <c r="FW21" s="7">
        <v>16</v>
      </c>
      <c r="FX21" s="7">
        <v>0</v>
      </c>
      <c r="FY21" s="7">
        <v>0</v>
      </c>
      <c r="FZ21" s="7">
        <v>0</v>
      </c>
      <c r="GA21" s="7">
        <v>0</v>
      </c>
      <c r="GB21" s="7">
        <v>0</v>
      </c>
      <c r="GC21" s="7">
        <v>0</v>
      </c>
      <c r="GD21" s="7">
        <v>0</v>
      </c>
      <c r="GE21" s="7">
        <v>0</v>
      </c>
      <c r="GF21" s="7">
        <v>17</v>
      </c>
      <c r="GG21" s="7">
        <v>132</v>
      </c>
      <c r="GH21" s="7">
        <v>0</v>
      </c>
      <c r="GI21" s="7">
        <v>0</v>
      </c>
      <c r="GJ21" s="7">
        <v>0</v>
      </c>
      <c r="GK21" s="7">
        <v>0</v>
      </c>
      <c r="GL21" s="7">
        <v>0</v>
      </c>
      <c r="GM21" s="7">
        <v>0</v>
      </c>
      <c r="GN21" s="7">
        <v>0</v>
      </c>
      <c r="GO21" s="7">
        <v>0</v>
      </c>
      <c r="GP21" s="7">
        <v>1139</v>
      </c>
      <c r="GQ21" s="7">
        <v>1826</v>
      </c>
      <c r="GR21" s="7">
        <v>0</v>
      </c>
      <c r="GS21" s="7">
        <v>0</v>
      </c>
      <c r="GT21" s="7">
        <v>0</v>
      </c>
      <c r="GU21" s="7">
        <v>0</v>
      </c>
      <c r="GV21" s="7">
        <v>0</v>
      </c>
      <c r="GW21" s="7">
        <v>0</v>
      </c>
      <c r="GX21" s="7">
        <v>0</v>
      </c>
      <c r="GY21" s="7">
        <v>0</v>
      </c>
      <c r="GZ21" s="7">
        <v>182</v>
      </c>
      <c r="HA21" s="7">
        <v>184</v>
      </c>
      <c r="HB21" s="7">
        <v>0</v>
      </c>
      <c r="HC21" s="7">
        <v>0</v>
      </c>
      <c r="HD21" s="7">
        <v>0</v>
      </c>
      <c r="HE21" s="7">
        <v>0</v>
      </c>
      <c r="HF21" s="7">
        <v>0</v>
      </c>
      <c r="HG21" s="7">
        <v>0</v>
      </c>
      <c r="HH21" s="7">
        <v>0</v>
      </c>
      <c r="HI21" s="7">
        <v>0</v>
      </c>
      <c r="HJ21" s="7">
        <v>0</v>
      </c>
      <c r="HK21" s="7">
        <v>9</v>
      </c>
      <c r="HL21" s="7">
        <v>0</v>
      </c>
      <c r="HM21" s="7">
        <v>0</v>
      </c>
      <c r="HN21" s="7">
        <v>0</v>
      </c>
      <c r="HO21" s="7">
        <v>0</v>
      </c>
      <c r="HP21" s="7">
        <v>0</v>
      </c>
      <c r="HQ21" s="7">
        <v>0</v>
      </c>
      <c r="HR21" s="7">
        <v>0</v>
      </c>
      <c r="HS21" s="7">
        <v>0</v>
      </c>
      <c r="HT21" s="7">
        <v>16</v>
      </c>
      <c r="HU21" s="7">
        <v>9</v>
      </c>
      <c r="HV21" s="7">
        <v>0</v>
      </c>
      <c r="HW21" s="7">
        <v>0</v>
      </c>
      <c r="HX21" s="7">
        <v>0</v>
      </c>
      <c r="HY21" s="7">
        <v>0</v>
      </c>
      <c r="HZ21" s="7">
        <v>9</v>
      </c>
      <c r="IA21" s="7">
        <v>958</v>
      </c>
      <c r="IB21" s="7">
        <v>487</v>
      </c>
      <c r="IC21" s="7">
        <v>440</v>
      </c>
      <c r="ID21" s="7">
        <v>246</v>
      </c>
      <c r="IE21" s="7">
        <v>142</v>
      </c>
      <c r="IF21" s="7"/>
      <c r="IG21" s="7">
        <v>2015</v>
      </c>
      <c r="IH21" s="7">
        <v>2015</v>
      </c>
      <c r="IL21" s="7">
        <f>IFERROR(VLOOKUP(A21,[7]FacebookPages!$A$2:$AF$128,32,FALSE)+1,0)</f>
        <v>1</v>
      </c>
      <c r="IM21" s="7">
        <f>IFERROR(VLOOKUP(A21,[1]TwitterUsers!$A$2:$P$122,16,FALSE)+1,0)</f>
        <v>2</v>
      </c>
      <c r="IN21" s="7">
        <f>IFERROR(VLOOKUP(A21,[7]FacebookPages!$A$2:$AG$128,33,FALSE)+1,0)</f>
        <v>2</v>
      </c>
    </row>
    <row r="22" spans="1:250" x14ac:dyDescent="0.25">
      <c r="A22">
        <v>18</v>
      </c>
      <c r="B22" t="s">
        <v>62</v>
      </c>
      <c r="C22">
        <v>18</v>
      </c>
      <c r="D22" t="s">
        <v>591</v>
      </c>
      <c r="E22" s="15">
        <v>1</v>
      </c>
      <c r="F22" s="16">
        <v>11422</v>
      </c>
      <c r="G22" s="17">
        <v>1.087602361454961</v>
      </c>
      <c r="H22" s="16">
        <v>2917</v>
      </c>
      <c r="I22" s="15">
        <v>1</v>
      </c>
      <c r="J22" s="16">
        <v>3545</v>
      </c>
      <c r="K22" s="17">
        <v>0.33755475147590935</v>
      </c>
      <c r="L22" s="16">
        <v>4668</v>
      </c>
      <c r="M22" s="15">
        <v>1</v>
      </c>
      <c r="N22" s="16">
        <v>17368</v>
      </c>
      <c r="O22" s="17">
        <v>1.6537802323366977</v>
      </c>
      <c r="P22" s="16">
        <v>952</v>
      </c>
      <c r="Q22" s="3">
        <v>40118</v>
      </c>
      <c r="R22" s="11">
        <v>0</v>
      </c>
      <c r="S22" s="19">
        <v>5</v>
      </c>
      <c r="T22" s="19">
        <v>7.5</v>
      </c>
      <c r="U22">
        <v>8.3000000000000007</v>
      </c>
      <c r="V22">
        <v>6.9</v>
      </c>
      <c r="W22">
        <v>6.7</v>
      </c>
      <c r="X22">
        <v>2.8</v>
      </c>
      <c r="Y22">
        <v>4</v>
      </c>
      <c r="Z22" s="2">
        <v>11779</v>
      </c>
      <c r="AA22" s="2">
        <v>11779</v>
      </c>
      <c r="AB22" s="2">
        <v>11779</v>
      </c>
      <c r="AC22" s="2">
        <v>13242</v>
      </c>
      <c r="AD22" s="2">
        <v>10502</v>
      </c>
      <c r="AE22" s="2">
        <v>8529</v>
      </c>
      <c r="AF22" s="2">
        <v>7720</v>
      </c>
      <c r="AG22" s="2">
        <v>6850</v>
      </c>
      <c r="AH22" s="2">
        <v>5752</v>
      </c>
      <c r="AL22">
        <v>0</v>
      </c>
      <c r="AM22">
        <v>0</v>
      </c>
      <c r="AN22">
        <v>0</v>
      </c>
      <c r="AO22">
        <v>0</v>
      </c>
      <c r="AP22">
        <v>0</v>
      </c>
      <c r="AQ22">
        <v>1311</v>
      </c>
      <c r="AR22">
        <v>211111</v>
      </c>
      <c r="AS22" s="27">
        <v>-14685</v>
      </c>
      <c r="AT22" s="27">
        <v>1917</v>
      </c>
      <c r="AU22" s="27">
        <v>724</v>
      </c>
      <c r="AV22" s="27">
        <v>-769</v>
      </c>
      <c r="AW22" s="27">
        <v>1742</v>
      </c>
      <c r="AX22" s="27">
        <v>1774</v>
      </c>
      <c r="AY22" s="27">
        <v>-5830</v>
      </c>
      <c r="AZ22" s="27">
        <v>723</v>
      </c>
      <c r="BA22" s="27">
        <v>1451</v>
      </c>
      <c r="BB22" s="27">
        <v>17357</v>
      </c>
      <c r="BC22" s="27">
        <v>40751</v>
      </c>
      <c r="BD22" s="27">
        <v>41782</v>
      </c>
      <c r="BE22" s="27">
        <v>41611</v>
      </c>
      <c r="BF22" s="27">
        <v>41835</v>
      </c>
      <c r="BG22" s="27">
        <v>37179</v>
      </c>
      <c r="BH22" s="27">
        <v>29914</v>
      </c>
      <c r="BI22" s="27">
        <v>38444</v>
      </c>
      <c r="BJ22" s="27">
        <v>30734</v>
      </c>
      <c r="BK22" s="27">
        <v>12764</v>
      </c>
      <c r="BL22" s="27">
        <v>20951</v>
      </c>
      <c r="BM22" s="27">
        <v>17506</v>
      </c>
      <c r="BN22" s="27">
        <v>12316</v>
      </c>
      <c r="BO22" s="27">
        <v>11635</v>
      </c>
      <c r="BP22" s="27">
        <v>9366</v>
      </c>
      <c r="BQ22" s="27">
        <v>7702</v>
      </c>
      <c r="BR22" s="27">
        <v>11629</v>
      </c>
      <c r="BS22" s="27">
        <v>7800</v>
      </c>
      <c r="BT22" s="26" t="s">
        <v>726</v>
      </c>
      <c r="BU22" s="26" t="s">
        <v>726</v>
      </c>
      <c r="BV22" s="26" t="s">
        <v>726</v>
      </c>
      <c r="BW22" s="26">
        <v>2740</v>
      </c>
      <c r="BX22" s="26">
        <v>1973</v>
      </c>
      <c r="BY22" s="26">
        <v>809</v>
      </c>
      <c r="BZ22" s="26">
        <v>1277</v>
      </c>
      <c r="CA22" s="26">
        <v>1272</v>
      </c>
      <c r="CB22" s="26">
        <v>734</v>
      </c>
      <c r="CC22" s="26" t="s">
        <v>726</v>
      </c>
      <c r="CD22" s="26">
        <v>26</v>
      </c>
      <c r="CE22" s="26">
        <v>23</v>
      </c>
      <c r="CF22" s="26">
        <v>10</v>
      </c>
      <c r="CG22" s="26">
        <v>20</v>
      </c>
      <c r="CH22" s="26">
        <v>23</v>
      </c>
      <c r="CI22" s="26">
        <v>15</v>
      </c>
      <c r="CJ22" s="26" t="s">
        <v>726</v>
      </c>
      <c r="CK22" s="26" t="s">
        <v>726</v>
      </c>
      <c r="CL22" s="26" t="s">
        <v>726</v>
      </c>
      <c r="CM22" s="26">
        <v>21</v>
      </c>
      <c r="CN22" s="26">
        <v>22</v>
      </c>
      <c r="CO22" s="26">
        <v>22</v>
      </c>
      <c r="CP22" s="26">
        <v>23</v>
      </c>
      <c r="CQ22" s="26">
        <v>23</v>
      </c>
      <c r="CR22" s="26">
        <v>22</v>
      </c>
      <c r="CS22" s="26" t="s">
        <v>726</v>
      </c>
      <c r="CT22" s="26" t="s">
        <v>726</v>
      </c>
      <c r="CU22" s="26" t="s">
        <v>726</v>
      </c>
      <c r="CV22" s="26">
        <v>502</v>
      </c>
      <c r="CW22" s="26">
        <v>900</v>
      </c>
      <c r="CX22" s="26" t="s">
        <v>726</v>
      </c>
      <c r="CY22" s="26">
        <v>388</v>
      </c>
      <c r="CZ22" s="26">
        <v>170</v>
      </c>
      <c r="DA22" s="26" t="s">
        <v>726</v>
      </c>
      <c r="DB22" s="26" t="s">
        <v>726</v>
      </c>
      <c r="DC22" s="26">
        <v>124276</v>
      </c>
      <c r="DD22" s="26">
        <v>159584</v>
      </c>
      <c r="DE22" s="26">
        <v>132000</v>
      </c>
      <c r="DF22" s="26">
        <v>118763</v>
      </c>
      <c r="DG22" s="26">
        <v>86747</v>
      </c>
      <c r="DH22" s="26">
        <v>19410</v>
      </c>
      <c r="DI22" s="26" t="s">
        <v>726</v>
      </c>
      <c r="DJ22" s="26" t="s">
        <v>726</v>
      </c>
      <c r="DK22" s="26">
        <v>14</v>
      </c>
      <c r="DL22" s="26">
        <v>12</v>
      </c>
      <c r="DM22" s="26">
        <v>12</v>
      </c>
      <c r="DN22" s="26">
        <v>17</v>
      </c>
      <c r="DO22" s="26">
        <v>24</v>
      </c>
      <c r="DP22" s="26">
        <v>6</v>
      </c>
      <c r="DQ22" s="26" t="s">
        <v>726</v>
      </c>
      <c r="DR22" s="26" t="s">
        <v>726</v>
      </c>
      <c r="DS22" s="26" t="s">
        <v>726</v>
      </c>
      <c r="DT22" s="26" t="s">
        <v>726</v>
      </c>
      <c r="DU22" s="26" t="s">
        <v>726</v>
      </c>
      <c r="DV22" s="26" t="s">
        <v>726</v>
      </c>
      <c r="DW22" s="26" t="s">
        <v>726</v>
      </c>
      <c r="DX22" s="26" t="s">
        <v>726</v>
      </c>
      <c r="DY22" s="26" t="s">
        <v>726</v>
      </c>
      <c r="DZ22" s="26" t="s">
        <v>726</v>
      </c>
      <c r="EA22">
        <v>1</v>
      </c>
      <c r="EB22">
        <v>2009</v>
      </c>
      <c r="EC22">
        <v>512</v>
      </c>
      <c r="ED22">
        <v>61003</v>
      </c>
      <c r="EE22">
        <v>8393</v>
      </c>
      <c r="EF22" s="7">
        <v>1</v>
      </c>
      <c r="EG22" s="7">
        <v>0</v>
      </c>
      <c r="EH22" s="7" t="s">
        <v>739</v>
      </c>
      <c r="EI22" s="7">
        <v>84410</v>
      </c>
      <c r="EJ22" s="7">
        <v>4</v>
      </c>
      <c r="EK22" s="7">
        <v>75</v>
      </c>
      <c r="EL22" s="7">
        <v>260</v>
      </c>
      <c r="EM22" s="7">
        <v>387</v>
      </c>
      <c r="EN22" s="7">
        <v>1737</v>
      </c>
      <c r="EO22" s="7">
        <v>733</v>
      </c>
      <c r="EP22" s="7">
        <v>0</v>
      </c>
      <c r="EQ22" s="7">
        <v>0</v>
      </c>
      <c r="ER22" s="7">
        <v>0</v>
      </c>
      <c r="ES22" s="7">
        <v>0</v>
      </c>
      <c r="ET22" s="7">
        <v>37</v>
      </c>
      <c r="EU22" s="7">
        <v>109</v>
      </c>
      <c r="EV22" s="7">
        <v>576</v>
      </c>
      <c r="EW22" s="7">
        <v>293</v>
      </c>
      <c r="EX22" s="7">
        <v>562</v>
      </c>
      <c r="EY22" s="7">
        <v>142</v>
      </c>
      <c r="EZ22" s="7">
        <v>0</v>
      </c>
      <c r="FA22" s="7">
        <v>0</v>
      </c>
      <c r="FB22" s="7">
        <v>0</v>
      </c>
      <c r="FC22" s="7">
        <v>0</v>
      </c>
      <c r="FD22" s="7">
        <v>16</v>
      </c>
      <c r="FE22" s="7">
        <v>670</v>
      </c>
      <c r="FF22" s="7">
        <v>1472</v>
      </c>
      <c r="FG22" s="7">
        <v>6278</v>
      </c>
      <c r="FH22" s="7">
        <v>7836</v>
      </c>
      <c r="FI22" s="7">
        <v>1864</v>
      </c>
      <c r="FJ22" s="7">
        <v>0</v>
      </c>
      <c r="FK22" s="7">
        <v>0</v>
      </c>
      <c r="FL22" s="7">
        <v>0</v>
      </c>
      <c r="FM22" s="7">
        <v>0</v>
      </c>
      <c r="FN22" s="7">
        <v>0</v>
      </c>
      <c r="FO22" s="7">
        <v>0</v>
      </c>
      <c r="FP22" s="7">
        <v>0</v>
      </c>
      <c r="FQ22" s="7">
        <v>0</v>
      </c>
      <c r="FR22" s="7">
        <v>0</v>
      </c>
      <c r="FS22" s="7">
        <v>543</v>
      </c>
      <c r="FT22" s="7">
        <v>253</v>
      </c>
      <c r="FU22" s="7">
        <v>81</v>
      </c>
      <c r="FV22" s="7">
        <v>14</v>
      </c>
      <c r="FW22" s="7">
        <v>1</v>
      </c>
      <c r="FX22" s="7">
        <v>0</v>
      </c>
      <c r="FY22" s="7">
        <v>0</v>
      </c>
      <c r="FZ22" s="7">
        <v>0</v>
      </c>
      <c r="GA22" s="7">
        <v>0</v>
      </c>
      <c r="GB22" s="7">
        <v>0</v>
      </c>
      <c r="GC22" s="7">
        <v>1865</v>
      </c>
      <c r="GD22" s="7">
        <v>660</v>
      </c>
      <c r="GE22" s="7">
        <v>142</v>
      </c>
      <c r="GF22" s="7">
        <v>26</v>
      </c>
      <c r="GG22" s="7">
        <v>0</v>
      </c>
      <c r="GH22" s="7">
        <v>0</v>
      </c>
      <c r="GI22" s="7">
        <v>0</v>
      </c>
      <c r="GJ22" s="7">
        <v>0</v>
      </c>
      <c r="GK22" s="7">
        <v>0</v>
      </c>
      <c r="GL22" s="7">
        <v>0</v>
      </c>
      <c r="GM22" s="7">
        <v>22339</v>
      </c>
      <c r="GN22" s="7">
        <v>13777</v>
      </c>
      <c r="GO22" s="7">
        <v>4206</v>
      </c>
      <c r="GP22" s="7">
        <v>382</v>
      </c>
      <c r="GQ22" s="7">
        <v>8</v>
      </c>
      <c r="GR22" s="7">
        <v>0</v>
      </c>
      <c r="GS22" s="7">
        <v>0</v>
      </c>
      <c r="GT22" s="7">
        <v>0</v>
      </c>
      <c r="GU22" s="7">
        <v>0</v>
      </c>
      <c r="GV22" s="7">
        <v>0</v>
      </c>
      <c r="GW22" s="7">
        <v>2574</v>
      </c>
      <c r="GX22" s="7">
        <v>1907</v>
      </c>
      <c r="GY22" s="7">
        <v>401</v>
      </c>
      <c r="GZ22" s="7">
        <v>47</v>
      </c>
      <c r="HA22" s="7">
        <v>1</v>
      </c>
      <c r="HB22" s="7">
        <v>0</v>
      </c>
      <c r="HC22" s="7">
        <v>0</v>
      </c>
      <c r="HD22" s="7">
        <v>0</v>
      </c>
      <c r="HE22" s="7">
        <v>0</v>
      </c>
      <c r="HF22" s="7">
        <v>0</v>
      </c>
      <c r="HG22" s="7">
        <v>299</v>
      </c>
      <c r="HH22" s="7">
        <v>52</v>
      </c>
      <c r="HI22" s="7">
        <v>22</v>
      </c>
      <c r="HJ22" s="7">
        <v>2</v>
      </c>
      <c r="HK22" s="7">
        <v>0</v>
      </c>
      <c r="HL22" s="7">
        <v>0</v>
      </c>
      <c r="HM22" s="7">
        <v>0</v>
      </c>
      <c r="HN22" s="7">
        <v>0</v>
      </c>
      <c r="HO22" s="7">
        <v>0</v>
      </c>
      <c r="HP22" s="7">
        <v>0</v>
      </c>
      <c r="HQ22" s="7">
        <v>216</v>
      </c>
      <c r="HR22" s="7">
        <v>128</v>
      </c>
      <c r="HS22" s="7">
        <v>139</v>
      </c>
      <c r="HT22" s="7">
        <v>54</v>
      </c>
      <c r="HU22" s="7">
        <v>15</v>
      </c>
      <c r="HV22" s="7">
        <v>0</v>
      </c>
      <c r="HW22" s="7">
        <v>0</v>
      </c>
      <c r="HX22" s="7">
        <v>5</v>
      </c>
      <c r="HY22" s="7">
        <v>550</v>
      </c>
      <c r="HZ22" s="7">
        <v>360</v>
      </c>
      <c r="IA22" s="7">
        <v>230</v>
      </c>
      <c r="IB22" s="7">
        <v>349</v>
      </c>
      <c r="IC22" s="7">
        <v>93</v>
      </c>
      <c r="ID22" s="7">
        <v>20</v>
      </c>
      <c r="IE22" s="7">
        <v>21</v>
      </c>
      <c r="IF22" s="7">
        <v>2009</v>
      </c>
      <c r="IG22" s="7">
        <v>2012</v>
      </c>
      <c r="IH22" s="7">
        <v>2009</v>
      </c>
      <c r="IL22" s="7">
        <f>IFERROR(VLOOKUP(A22,[7]FacebookPages!$A$2:$AF$128,32,FALSE)+1,0)</f>
        <v>1</v>
      </c>
      <c r="IM22" s="7">
        <f>IFERROR(VLOOKUP(A22,[1]TwitterUsers!$A$2:$P$122,16,FALSE)+1,0)</f>
        <v>1</v>
      </c>
      <c r="IN22" s="7">
        <f>IFERROR(VLOOKUP(A22,[7]FacebookPages!$A$2:$AG$128,33,FALSE)+1,0)</f>
        <v>2</v>
      </c>
      <c r="IO22">
        <v>2</v>
      </c>
      <c r="IP22">
        <v>2010</v>
      </c>
    </row>
    <row r="23" spans="1:250" x14ac:dyDescent="0.25">
      <c r="A23">
        <v>19</v>
      </c>
      <c r="B23" t="s">
        <v>63</v>
      </c>
      <c r="C23">
        <v>19</v>
      </c>
      <c r="D23" t="s">
        <v>591</v>
      </c>
      <c r="E23" s="15">
        <v>1</v>
      </c>
      <c r="F23" s="16">
        <v>22607</v>
      </c>
      <c r="G23" s="17">
        <v>3.1831878344128413</v>
      </c>
      <c r="H23" s="16">
        <v>8001</v>
      </c>
      <c r="I23" s="15">
        <v>1</v>
      </c>
      <c r="J23" s="16">
        <v>2574</v>
      </c>
      <c r="K23" s="17">
        <v>0.36243311743170936</v>
      </c>
      <c r="L23" s="16">
        <v>4527</v>
      </c>
      <c r="M23" s="15">
        <v>2</v>
      </c>
      <c r="N23" s="16">
        <v>2285</v>
      </c>
      <c r="O23" s="17">
        <v>0.32174035482962543</v>
      </c>
      <c r="P23" s="16">
        <v>23</v>
      </c>
      <c r="Q23" s="3">
        <v>39630</v>
      </c>
      <c r="R23" s="11">
        <v>7</v>
      </c>
      <c r="S23" s="19">
        <v>9.3000000000000007</v>
      </c>
      <c r="T23" s="19">
        <v>7.9</v>
      </c>
      <c r="U23">
        <v>8.1999999999999993</v>
      </c>
      <c r="V23">
        <v>5.7</v>
      </c>
      <c r="W23">
        <v>0.7</v>
      </c>
      <c r="X23">
        <v>5.2</v>
      </c>
      <c r="Y23">
        <v>5.8</v>
      </c>
      <c r="Z23" s="27">
        <v>6300</v>
      </c>
      <c r="AA23" s="26">
        <v>7366</v>
      </c>
      <c r="AB23" s="2">
        <v>7728</v>
      </c>
      <c r="AC23" s="2">
        <v>7405</v>
      </c>
      <c r="AD23" s="2">
        <v>7102</v>
      </c>
      <c r="AE23" s="2">
        <v>6475</v>
      </c>
      <c r="AF23" s="2">
        <v>6710</v>
      </c>
      <c r="AG23" s="2">
        <v>7637</v>
      </c>
      <c r="AH23" s="2">
        <v>7635</v>
      </c>
      <c r="AL23">
        <v>6.76</v>
      </c>
      <c r="AM23">
        <v>6.55</v>
      </c>
      <c r="AN23">
        <v>6.73</v>
      </c>
      <c r="AO23">
        <v>7.41</v>
      </c>
      <c r="AP23">
        <v>0</v>
      </c>
      <c r="AQ23">
        <v>7372</v>
      </c>
      <c r="AR23">
        <v>511210</v>
      </c>
      <c r="AS23" s="27">
        <v>365</v>
      </c>
      <c r="AT23" s="27">
        <v>907</v>
      </c>
      <c r="AU23" s="27">
        <v>858</v>
      </c>
      <c r="AV23" s="27">
        <v>792</v>
      </c>
      <c r="AW23" s="27">
        <v>634</v>
      </c>
      <c r="AX23" s="27">
        <v>574</v>
      </c>
      <c r="AY23" s="27">
        <v>447.041</v>
      </c>
      <c r="AZ23" s="27">
        <v>476.762</v>
      </c>
      <c r="BA23" s="27">
        <v>440.00299999999999</v>
      </c>
      <c r="BB23" s="27">
        <v>4968</v>
      </c>
      <c r="BC23" s="27">
        <v>5201</v>
      </c>
      <c r="BD23" s="27">
        <v>5486</v>
      </c>
      <c r="BE23" s="27">
        <v>4684</v>
      </c>
      <c r="BF23" s="27">
        <v>5110</v>
      </c>
      <c r="BG23" s="27">
        <v>5198</v>
      </c>
      <c r="BH23" s="27">
        <v>4826.3289999999997</v>
      </c>
      <c r="BI23" s="27">
        <v>4666.5839999999998</v>
      </c>
      <c r="BJ23" s="27">
        <v>4252.0259999999998</v>
      </c>
      <c r="BK23" s="27">
        <v>4192</v>
      </c>
      <c r="BL23" s="27">
        <v>4506</v>
      </c>
      <c r="BM23" s="27">
        <v>4171</v>
      </c>
      <c r="BN23" s="27">
        <v>4151</v>
      </c>
      <c r="BO23" s="27">
        <v>3851</v>
      </c>
      <c r="BP23" s="27">
        <v>3455</v>
      </c>
      <c r="BQ23" s="27">
        <v>3182.5369999999998</v>
      </c>
      <c r="BR23" s="27">
        <v>3070.9740000000002</v>
      </c>
      <c r="BS23" s="27">
        <v>2672.9470000000001</v>
      </c>
      <c r="BT23" s="26">
        <v>-337</v>
      </c>
      <c r="BU23">
        <v>-355</v>
      </c>
      <c r="BV23" s="26" t="s">
        <v>726</v>
      </c>
      <c r="BW23" s="26">
        <v>308</v>
      </c>
      <c r="BX23" s="26">
        <v>596</v>
      </c>
      <c r="BY23" s="26">
        <v>-230</v>
      </c>
      <c r="BZ23" s="26">
        <v>-467</v>
      </c>
      <c r="CA23" s="26">
        <v>24</v>
      </c>
      <c r="CB23" s="26">
        <v>744</v>
      </c>
      <c r="CC23" s="26">
        <v>-5</v>
      </c>
      <c r="CD23" s="26">
        <v>4</v>
      </c>
      <c r="CE23" s="26">
        <v>9</v>
      </c>
      <c r="CF23" s="26">
        <v>-3</v>
      </c>
      <c r="CG23" s="26">
        <v>-7</v>
      </c>
      <c r="CH23" s="26">
        <v>0</v>
      </c>
      <c r="CI23" s="26">
        <v>11</v>
      </c>
      <c r="CJ23" s="26">
        <v>40</v>
      </c>
      <c r="CK23">
        <v>37</v>
      </c>
      <c r="CL23" s="26" t="s">
        <v>726</v>
      </c>
      <c r="CM23" s="26">
        <v>42</v>
      </c>
      <c r="CN23" s="26">
        <v>42</v>
      </c>
      <c r="CO23" s="26">
        <v>41</v>
      </c>
      <c r="CP23" s="26">
        <v>42</v>
      </c>
      <c r="CQ23" s="26">
        <v>43</v>
      </c>
      <c r="CR23" s="26">
        <v>43</v>
      </c>
      <c r="CS23" s="26">
        <v>859</v>
      </c>
      <c r="CT23">
        <v>1212</v>
      </c>
      <c r="CU23" s="26" t="s">
        <v>726</v>
      </c>
      <c r="CV23" s="26">
        <v>800</v>
      </c>
      <c r="CW23" s="26">
        <v>600</v>
      </c>
      <c r="CX23" s="26" t="s">
        <v>726</v>
      </c>
      <c r="CY23" s="26">
        <v>447</v>
      </c>
      <c r="CZ23" s="26">
        <v>300</v>
      </c>
      <c r="DA23" s="26">
        <v>120586</v>
      </c>
      <c r="DB23" s="26">
        <v>102296</v>
      </c>
      <c r="DC23" s="26">
        <v>136000</v>
      </c>
      <c r="DD23" s="26">
        <v>91393</v>
      </c>
      <c r="DE23" s="26">
        <v>136000</v>
      </c>
      <c r="DF23" s="26">
        <v>75000</v>
      </c>
      <c r="DG23" s="26">
        <v>117729</v>
      </c>
      <c r="DH23" s="26">
        <v>74595</v>
      </c>
      <c r="DI23" s="26">
        <v>11</v>
      </c>
      <c r="DJ23">
        <v>9</v>
      </c>
      <c r="DK23" s="26">
        <v>7</v>
      </c>
      <c r="DL23" s="26">
        <v>8</v>
      </c>
      <c r="DM23" s="26">
        <v>9</v>
      </c>
      <c r="DN23" s="26">
        <v>6</v>
      </c>
      <c r="DO23" s="26">
        <v>10</v>
      </c>
      <c r="DP23" s="26">
        <v>11</v>
      </c>
      <c r="DQ23" s="26">
        <v>51</v>
      </c>
      <c r="DR23">
        <v>41</v>
      </c>
      <c r="DS23" s="26">
        <v>2168</v>
      </c>
      <c r="DT23">
        <v>2040</v>
      </c>
      <c r="DU23" s="26">
        <v>766</v>
      </c>
      <c r="DV23">
        <v>720</v>
      </c>
      <c r="DW23" s="26">
        <v>18</v>
      </c>
      <c r="DX23">
        <v>14</v>
      </c>
      <c r="DY23" s="26">
        <v>211</v>
      </c>
      <c r="DZ23">
        <v>100</v>
      </c>
      <c r="EA23">
        <v>0</v>
      </c>
      <c r="EB23">
        <v>9999</v>
      </c>
      <c r="EC23">
        <v>0</v>
      </c>
      <c r="ED23">
        <v>0</v>
      </c>
      <c r="EE23">
        <v>0</v>
      </c>
      <c r="EF23" s="7">
        <v>1</v>
      </c>
      <c r="EG23" s="7">
        <v>1</v>
      </c>
      <c r="EH23" s="7" t="s">
        <v>740</v>
      </c>
      <c r="EI23" s="7">
        <v>112246</v>
      </c>
      <c r="EJ23" s="7">
        <v>0</v>
      </c>
      <c r="EK23" s="7">
        <v>0</v>
      </c>
      <c r="EL23" s="7">
        <v>0</v>
      </c>
      <c r="EM23" s="7">
        <v>0</v>
      </c>
      <c r="EN23" s="7">
        <v>0</v>
      </c>
      <c r="EO23" s="7">
        <v>0</v>
      </c>
      <c r="EP23" s="7">
        <v>0</v>
      </c>
      <c r="EQ23" s="7">
        <v>0</v>
      </c>
      <c r="ER23" s="7">
        <v>0</v>
      </c>
      <c r="ES23" s="7">
        <v>0</v>
      </c>
      <c r="ET23" s="7">
        <v>0</v>
      </c>
      <c r="EU23" s="7">
        <v>0</v>
      </c>
      <c r="EV23" s="7">
        <v>0</v>
      </c>
      <c r="EW23" s="7">
        <v>0</v>
      </c>
      <c r="EX23" s="7">
        <v>0</v>
      </c>
      <c r="EY23" s="7">
        <v>0</v>
      </c>
      <c r="EZ23" s="7">
        <v>0</v>
      </c>
      <c r="FA23" s="7">
        <v>0</v>
      </c>
      <c r="FB23" s="7">
        <v>0</v>
      </c>
      <c r="FC23" s="7">
        <v>0</v>
      </c>
      <c r="FD23" s="7">
        <v>0</v>
      </c>
      <c r="FE23" s="7">
        <v>0</v>
      </c>
      <c r="FF23" s="7">
        <v>0</v>
      </c>
      <c r="FG23" s="7">
        <v>0</v>
      </c>
      <c r="FH23" s="7">
        <v>0</v>
      </c>
      <c r="FI23" s="7">
        <v>0</v>
      </c>
      <c r="FJ23" s="7">
        <v>0</v>
      </c>
      <c r="FK23" s="7">
        <v>0</v>
      </c>
      <c r="FL23" s="7">
        <v>0</v>
      </c>
      <c r="FM23" s="7">
        <v>0</v>
      </c>
      <c r="FN23" s="7">
        <v>0</v>
      </c>
      <c r="FO23" s="7">
        <v>0</v>
      </c>
      <c r="FP23" s="7">
        <v>0</v>
      </c>
      <c r="FQ23" s="7">
        <v>0</v>
      </c>
      <c r="FR23" s="7">
        <v>0</v>
      </c>
      <c r="FS23" s="7">
        <v>0</v>
      </c>
      <c r="FT23" s="7">
        <v>0</v>
      </c>
      <c r="FU23" s="7">
        <v>0</v>
      </c>
      <c r="FV23" s="7">
        <v>0</v>
      </c>
      <c r="FW23" s="7">
        <v>0</v>
      </c>
      <c r="FX23" s="7">
        <v>0</v>
      </c>
      <c r="FY23" s="7">
        <v>0</v>
      </c>
      <c r="FZ23" s="7">
        <v>0</v>
      </c>
      <c r="GA23" s="7">
        <v>0</v>
      </c>
      <c r="GB23" s="7">
        <v>0</v>
      </c>
      <c r="GC23" s="7">
        <v>0</v>
      </c>
      <c r="GD23" s="7">
        <v>0</v>
      </c>
      <c r="GE23" s="7">
        <v>0</v>
      </c>
      <c r="GF23" s="7">
        <v>0</v>
      </c>
      <c r="GG23" s="7">
        <v>0</v>
      </c>
      <c r="GH23" s="7">
        <v>0</v>
      </c>
      <c r="GI23" s="7">
        <v>0</v>
      </c>
      <c r="GJ23" s="7">
        <v>0</v>
      </c>
      <c r="GK23" s="7">
        <v>0</v>
      </c>
      <c r="GL23" s="7">
        <v>0</v>
      </c>
      <c r="GM23" s="7">
        <v>0</v>
      </c>
      <c r="GN23" s="7">
        <v>0</v>
      </c>
      <c r="GO23" s="7">
        <v>0</v>
      </c>
      <c r="GP23" s="7">
        <v>0</v>
      </c>
      <c r="GQ23" s="7">
        <v>0</v>
      </c>
      <c r="GR23" s="7">
        <v>0</v>
      </c>
      <c r="GS23" s="7">
        <v>0</v>
      </c>
      <c r="GT23" s="7">
        <v>0</v>
      </c>
      <c r="GU23" s="7">
        <v>0</v>
      </c>
      <c r="GV23" s="7">
        <v>0</v>
      </c>
      <c r="GW23" s="7">
        <v>0</v>
      </c>
      <c r="GX23" s="7">
        <v>0</v>
      </c>
      <c r="GY23" s="7">
        <v>0</v>
      </c>
      <c r="GZ23" s="7">
        <v>0</v>
      </c>
      <c r="HA23" s="7">
        <v>0</v>
      </c>
      <c r="HB23" s="7">
        <v>0</v>
      </c>
      <c r="HC23" s="7">
        <v>0</v>
      </c>
      <c r="HD23" s="7">
        <v>0</v>
      </c>
      <c r="HE23" s="7">
        <v>0</v>
      </c>
      <c r="HF23" s="7">
        <v>0</v>
      </c>
      <c r="HG23" s="7">
        <v>0</v>
      </c>
      <c r="HH23" s="7">
        <v>0</v>
      </c>
      <c r="HI23" s="7">
        <v>0</v>
      </c>
      <c r="HJ23" s="7">
        <v>0</v>
      </c>
      <c r="HK23" s="7">
        <v>0</v>
      </c>
      <c r="HL23" s="7">
        <v>0</v>
      </c>
      <c r="HM23" s="7">
        <v>0</v>
      </c>
      <c r="HN23" s="7">
        <v>0</v>
      </c>
      <c r="HO23" s="7">
        <v>0</v>
      </c>
      <c r="HP23" s="7">
        <v>0</v>
      </c>
      <c r="HQ23" s="7">
        <v>0</v>
      </c>
      <c r="HR23" s="7">
        <v>0</v>
      </c>
      <c r="HS23" s="7">
        <v>0</v>
      </c>
      <c r="HT23" s="7">
        <v>0</v>
      </c>
      <c r="HU23" s="7">
        <v>0</v>
      </c>
      <c r="HV23" s="7">
        <v>0</v>
      </c>
      <c r="HW23" s="7">
        <v>0</v>
      </c>
      <c r="HX23" s="7">
        <v>0</v>
      </c>
      <c r="HY23" s="7">
        <v>0</v>
      </c>
      <c r="HZ23" s="7">
        <v>0</v>
      </c>
      <c r="IA23" s="7">
        <v>0</v>
      </c>
      <c r="IB23" s="7">
        <v>0</v>
      </c>
      <c r="IC23" s="7">
        <v>0</v>
      </c>
      <c r="ID23" s="7">
        <v>0</v>
      </c>
      <c r="IE23" s="7">
        <v>0</v>
      </c>
      <c r="IF23" s="7">
        <v>2008</v>
      </c>
      <c r="IG23" s="7">
        <v>9999</v>
      </c>
      <c r="IH23" s="7">
        <v>2008</v>
      </c>
      <c r="IL23" s="7">
        <f>IFERROR(VLOOKUP(A23,[7]FacebookPages!$A$2:$AF$128,32,FALSE)+1,0)</f>
        <v>0</v>
      </c>
      <c r="IM23" s="7">
        <f>IFERROR(VLOOKUP(A23,[1]TwitterUsers!$A$2:$P$122,16,FALSE)+1,0)</f>
        <v>0</v>
      </c>
      <c r="IN23" s="7">
        <f>IFERROR(VLOOKUP(A23,[7]FacebookPages!$A$2:$AG$128,33,FALSE)+1,0)</f>
        <v>0</v>
      </c>
    </row>
    <row r="24" spans="1:250" x14ac:dyDescent="0.25">
      <c r="A24">
        <v>20</v>
      </c>
      <c r="B24" t="s">
        <v>64</v>
      </c>
      <c r="C24">
        <v>20</v>
      </c>
      <c r="D24" t="s">
        <v>582</v>
      </c>
      <c r="E24" s="15">
        <v>1</v>
      </c>
      <c r="F24" s="16">
        <v>16116</v>
      </c>
      <c r="G24" s="17">
        <v>0.69432596613674546</v>
      </c>
      <c r="H24" s="16">
        <v>7794</v>
      </c>
      <c r="I24" s="15">
        <v>1</v>
      </c>
      <c r="J24" s="16">
        <v>512</v>
      </c>
      <c r="K24" s="17">
        <v>2.2058506742492785E-2</v>
      </c>
      <c r="L24" s="16">
        <v>519</v>
      </c>
      <c r="M24" s="15">
        <v>2</v>
      </c>
      <c r="N24" s="16">
        <v>5210</v>
      </c>
      <c r="O24" s="17">
        <v>0.22446253931325666</v>
      </c>
      <c r="P24" s="16">
        <v>26</v>
      </c>
      <c r="Q24" s="3">
        <v>40057</v>
      </c>
      <c r="R24" s="11">
        <v>6.8</v>
      </c>
      <c r="S24" s="19">
        <v>8.4</v>
      </c>
      <c r="T24" s="19">
        <v>6.1</v>
      </c>
      <c r="U24">
        <v>8.1</v>
      </c>
      <c r="V24">
        <v>8.4</v>
      </c>
      <c r="W24">
        <v>5.6</v>
      </c>
      <c r="X24">
        <v>0</v>
      </c>
      <c r="Y24">
        <v>0</v>
      </c>
      <c r="Z24" s="27">
        <v>27595</v>
      </c>
      <c r="AA24" s="26">
        <v>26267</v>
      </c>
      <c r="AB24" s="2">
        <v>25143</v>
      </c>
      <c r="AC24" s="2">
        <v>23390</v>
      </c>
      <c r="AD24" s="2">
        <v>23211</v>
      </c>
      <c r="AE24" s="2">
        <v>21889</v>
      </c>
      <c r="AF24" s="2">
        <v>21999</v>
      </c>
      <c r="AG24" s="2">
        <v>21999</v>
      </c>
      <c r="AH24" s="2">
        <v>21999</v>
      </c>
      <c r="AL24">
        <v>0</v>
      </c>
      <c r="AM24">
        <v>0</v>
      </c>
      <c r="AN24">
        <v>0</v>
      </c>
      <c r="AO24">
        <v>0</v>
      </c>
      <c r="AP24">
        <v>0</v>
      </c>
      <c r="AQ24" s="26" t="s">
        <v>726</v>
      </c>
      <c r="AR24" s="26" t="s">
        <v>726</v>
      </c>
      <c r="AS24" s="26" t="s">
        <v>726</v>
      </c>
      <c r="AT24" s="26" t="s">
        <v>726</v>
      </c>
      <c r="AU24" s="26" t="s">
        <v>726</v>
      </c>
      <c r="AV24" s="26" t="s">
        <v>726</v>
      </c>
      <c r="AW24" s="26" t="s">
        <v>726</v>
      </c>
      <c r="AX24" s="26" t="s">
        <v>726</v>
      </c>
      <c r="AY24" s="26" t="s">
        <v>726</v>
      </c>
      <c r="AZ24" s="26" t="s">
        <v>726</v>
      </c>
      <c r="BA24" s="26" t="s">
        <v>726</v>
      </c>
      <c r="BB24" s="26" t="s">
        <v>726</v>
      </c>
      <c r="BC24" s="26" t="s">
        <v>726</v>
      </c>
      <c r="BD24" s="26" t="s">
        <v>726</v>
      </c>
      <c r="BE24" s="26" t="s">
        <v>726</v>
      </c>
      <c r="BF24" s="26" t="s">
        <v>726</v>
      </c>
      <c r="BG24" s="26" t="s">
        <v>726</v>
      </c>
      <c r="BH24" s="26" t="s">
        <v>726</v>
      </c>
      <c r="BI24" s="26" t="s">
        <v>726</v>
      </c>
      <c r="BJ24" s="26" t="s">
        <v>726</v>
      </c>
      <c r="BK24" s="26" t="s">
        <v>726</v>
      </c>
      <c r="BL24" s="26" t="s">
        <v>726</v>
      </c>
      <c r="BM24" s="27">
        <v>21000</v>
      </c>
      <c r="BN24" s="26" t="s">
        <v>726</v>
      </c>
      <c r="BO24" s="27">
        <v>19036</v>
      </c>
      <c r="BP24" s="27">
        <v>17946</v>
      </c>
      <c r="BQ24" s="27">
        <v>17558</v>
      </c>
      <c r="BR24" s="27">
        <v>12912</v>
      </c>
      <c r="BS24" s="26" t="s">
        <v>726</v>
      </c>
      <c r="BT24" s="26">
        <v>1580</v>
      </c>
      <c r="BU24">
        <v>1206</v>
      </c>
      <c r="BV24">
        <v>309</v>
      </c>
      <c r="BW24" s="26">
        <v>24</v>
      </c>
      <c r="BX24" s="26">
        <v>1470</v>
      </c>
      <c r="BY24" s="26">
        <v>-242</v>
      </c>
      <c r="BZ24" s="26">
        <v>-127</v>
      </c>
      <c r="CA24" s="26" t="s">
        <v>726</v>
      </c>
      <c r="CB24" s="26" t="s">
        <v>726</v>
      </c>
      <c r="CC24" s="26">
        <v>6</v>
      </c>
      <c r="CD24" s="26">
        <v>0</v>
      </c>
      <c r="CE24" s="26">
        <v>7</v>
      </c>
      <c r="CF24" s="26">
        <v>-1</v>
      </c>
      <c r="CG24" s="26">
        <v>-1</v>
      </c>
      <c r="CH24" s="26" t="s">
        <v>726</v>
      </c>
      <c r="CI24" s="26" t="s">
        <v>726</v>
      </c>
      <c r="CJ24" s="26">
        <v>54</v>
      </c>
      <c r="CK24">
        <v>54</v>
      </c>
      <c r="CL24">
        <v>35.94</v>
      </c>
      <c r="CM24" s="26">
        <v>56</v>
      </c>
      <c r="CN24" s="26">
        <v>57</v>
      </c>
      <c r="CO24" s="26">
        <v>58</v>
      </c>
      <c r="CP24" s="26">
        <v>59</v>
      </c>
      <c r="CQ24" s="26" t="s">
        <v>726</v>
      </c>
      <c r="CR24" s="26" t="s">
        <v>726</v>
      </c>
      <c r="CS24" s="26">
        <v>287</v>
      </c>
      <c r="CT24">
        <v>1100</v>
      </c>
      <c r="CU24">
        <v>10</v>
      </c>
      <c r="CV24" s="26">
        <v>1400</v>
      </c>
      <c r="CW24" s="26">
        <v>350</v>
      </c>
      <c r="CX24" s="26" t="s">
        <v>726</v>
      </c>
      <c r="CY24" s="26">
        <v>650</v>
      </c>
      <c r="CZ24" s="26" t="s">
        <v>726</v>
      </c>
      <c r="DA24" s="26">
        <v>261249</v>
      </c>
      <c r="DB24" s="26">
        <v>260916</v>
      </c>
      <c r="DC24" s="26">
        <v>122368</v>
      </c>
      <c r="DD24" s="26">
        <v>137326</v>
      </c>
      <c r="DE24" s="26">
        <v>111849</v>
      </c>
      <c r="DF24" s="26">
        <v>182389</v>
      </c>
      <c r="DG24" s="26" t="s">
        <v>726</v>
      </c>
      <c r="DH24" s="26" t="s">
        <v>726</v>
      </c>
      <c r="DI24" s="26">
        <v>8</v>
      </c>
      <c r="DJ24">
        <v>8</v>
      </c>
      <c r="DK24" s="26">
        <v>6</v>
      </c>
      <c r="DL24" s="26">
        <v>5</v>
      </c>
      <c r="DM24" s="26">
        <v>4</v>
      </c>
      <c r="DN24" s="26">
        <v>6</v>
      </c>
      <c r="DO24" s="26" t="s">
        <v>726</v>
      </c>
      <c r="DP24" s="26" t="s">
        <v>726</v>
      </c>
      <c r="DQ24" s="26">
        <v>51.2</v>
      </c>
      <c r="DR24">
        <v>56</v>
      </c>
      <c r="DS24" s="26">
        <v>8320</v>
      </c>
      <c r="DT24">
        <v>7774</v>
      </c>
      <c r="DU24" s="26">
        <v>3216</v>
      </c>
      <c r="DV24">
        <v>3100</v>
      </c>
      <c r="DW24" s="26">
        <v>31</v>
      </c>
      <c r="DX24">
        <v>37</v>
      </c>
      <c r="DY24" s="26">
        <v>229</v>
      </c>
      <c r="DZ24">
        <v>261</v>
      </c>
      <c r="EA24">
        <v>1</v>
      </c>
      <c r="EB24">
        <v>2009</v>
      </c>
      <c r="EC24">
        <v>228</v>
      </c>
      <c r="ED24">
        <v>2612</v>
      </c>
      <c r="EE24">
        <v>2044</v>
      </c>
      <c r="EF24" s="7">
        <v>1</v>
      </c>
      <c r="EG24" s="7">
        <v>1</v>
      </c>
      <c r="EH24" s="7" t="s">
        <v>741</v>
      </c>
      <c r="EI24" s="7">
        <v>103888</v>
      </c>
      <c r="EJ24" s="7">
        <v>227</v>
      </c>
      <c r="EK24" s="7">
        <v>388</v>
      </c>
      <c r="EL24" s="7">
        <v>390</v>
      </c>
      <c r="EM24" s="7">
        <v>314</v>
      </c>
      <c r="EN24" s="7">
        <v>363</v>
      </c>
      <c r="EO24" s="7">
        <v>203</v>
      </c>
      <c r="EP24" s="7">
        <v>157</v>
      </c>
      <c r="EQ24" s="7">
        <v>0</v>
      </c>
      <c r="ER24" s="7">
        <v>0</v>
      </c>
      <c r="ES24" s="7">
        <v>0</v>
      </c>
      <c r="ET24" s="7">
        <v>278</v>
      </c>
      <c r="EU24" s="7">
        <v>606</v>
      </c>
      <c r="EV24" s="7">
        <v>274</v>
      </c>
      <c r="EW24" s="7">
        <v>52</v>
      </c>
      <c r="EX24" s="7">
        <v>26</v>
      </c>
      <c r="EY24" s="7">
        <v>6</v>
      </c>
      <c r="EZ24" s="7">
        <v>0</v>
      </c>
      <c r="FA24" s="7">
        <v>0</v>
      </c>
      <c r="FB24" s="7">
        <v>0</v>
      </c>
      <c r="FC24" s="7">
        <v>0</v>
      </c>
      <c r="FD24" s="7">
        <v>178</v>
      </c>
      <c r="FE24" s="7">
        <v>1093</v>
      </c>
      <c r="FF24" s="7">
        <v>1059</v>
      </c>
      <c r="FG24" s="7">
        <v>3264</v>
      </c>
      <c r="FH24" s="7">
        <v>154</v>
      </c>
      <c r="FI24" s="7">
        <v>60</v>
      </c>
      <c r="FJ24" s="7">
        <v>9</v>
      </c>
      <c r="FK24" s="7">
        <v>0</v>
      </c>
      <c r="FL24" s="7">
        <v>0</v>
      </c>
      <c r="FM24" s="7">
        <v>0</v>
      </c>
      <c r="FN24" s="7">
        <v>0</v>
      </c>
      <c r="FO24" s="7">
        <v>5</v>
      </c>
      <c r="FP24" s="7">
        <v>161</v>
      </c>
      <c r="FQ24" s="7">
        <v>194</v>
      </c>
      <c r="FR24" s="7">
        <v>5</v>
      </c>
      <c r="FS24" s="7">
        <v>172</v>
      </c>
      <c r="FT24" s="7">
        <v>222</v>
      </c>
      <c r="FU24" s="7">
        <v>388</v>
      </c>
      <c r="FV24" s="7">
        <v>218</v>
      </c>
      <c r="FW24" s="7">
        <v>27</v>
      </c>
      <c r="FX24" s="7">
        <v>0</v>
      </c>
      <c r="FY24" s="7">
        <v>36</v>
      </c>
      <c r="FZ24" s="7">
        <v>112</v>
      </c>
      <c r="GA24" s="7">
        <v>198</v>
      </c>
      <c r="GB24" s="7">
        <v>1</v>
      </c>
      <c r="GC24" s="7">
        <v>158</v>
      </c>
      <c r="GD24" s="7">
        <v>232</v>
      </c>
      <c r="GE24" s="7">
        <v>1031</v>
      </c>
      <c r="GF24" s="7">
        <v>793</v>
      </c>
      <c r="GG24" s="7">
        <v>86</v>
      </c>
      <c r="GH24" s="7">
        <v>0</v>
      </c>
      <c r="GI24" s="7">
        <v>49</v>
      </c>
      <c r="GJ24" s="7">
        <v>406</v>
      </c>
      <c r="GK24" s="7">
        <v>630</v>
      </c>
      <c r="GL24" s="7">
        <v>13</v>
      </c>
      <c r="GM24" s="7">
        <v>1428</v>
      </c>
      <c r="GN24" s="7">
        <v>2927</v>
      </c>
      <c r="GO24" s="7">
        <v>14914</v>
      </c>
      <c r="GP24" s="7">
        <v>7290</v>
      </c>
      <c r="GQ24" s="7">
        <v>716</v>
      </c>
      <c r="GR24" s="7">
        <v>0</v>
      </c>
      <c r="GS24" s="7">
        <v>0</v>
      </c>
      <c r="GT24" s="7">
        <v>0</v>
      </c>
      <c r="GU24" s="7">
        <v>16</v>
      </c>
      <c r="GV24" s="7">
        <v>0</v>
      </c>
      <c r="GW24" s="7">
        <v>183</v>
      </c>
      <c r="GX24" s="7">
        <v>834</v>
      </c>
      <c r="GY24" s="7">
        <v>4723</v>
      </c>
      <c r="GZ24" s="7">
        <v>4922</v>
      </c>
      <c r="HA24" s="7">
        <v>421</v>
      </c>
      <c r="HB24" s="7">
        <v>0</v>
      </c>
      <c r="HC24" s="7">
        <v>0</v>
      </c>
      <c r="HD24" s="7">
        <v>22</v>
      </c>
      <c r="HE24" s="7">
        <v>113</v>
      </c>
      <c r="HF24" s="7">
        <v>5</v>
      </c>
      <c r="HG24" s="7">
        <v>44</v>
      </c>
      <c r="HH24" s="7">
        <v>111</v>
      </c>
      <c r="HI24" s="7">
        <v>217</v>
      </c>
      <c r="HJ24" s="7">
        <v>121</v>
      </c>
      <c r="HK24" s="7">
        <v>27</v>
      </c>
      <c r="HL24" s="7">
        <v>0</v>
      </c>
      <c r="HM24" s="7">
        <v>0</v>
      </c>
      <c r="HN24" s="7">
        <v>0</v>
      </c>
      <c r="HO24" s="7">
        <v>0</v>
      </c>
      <c r="HP24" s="7">
        <v>0</v>
      </c>
      <c r="HQ24" s="7">
        <v>0</v>
      </c>
      <c r="HR24" s="7">
        <v>0</v>
      </c>
      <c r="HS24" s="7">
        <v>0</v>
      </c>
      <c r="HT24" s="7">
        <v>0</v>
      </c>
      <c r="HU24" s="7">
        <v>0</v>
      </c>
      <c r="HV24" s="7">
        <v>0</v>
      </c>
      <c r="HW24" s="7">
        <v>0</v>
      </c>
      <c r="HX24" s="7">
        <v>19</v>
      </c>
      <c r="HY24" s="7">
        <v>13</v>
      </c>
      <c r="HZ24" s="7">
        <v>206</v>
      </c>
      <c r="IA24" s="7">
        <v>254</v>
      </c>
      <c r="IB24" s="7">
        <v>19</v>
      </c>
      <c r="IC24" s="7">
        <v>191</v>
      </c>
      <c r="ID24" s="7">
        <v>140</v>
      </c>
      <c r="IE24" s="7">
        <v>56</v>
      </c>
      <c r="IF24" s="7">
        <v>2009</v>
      </c>
      <c r="IG24" s="7">
        <v>2008</v>
      </c>
      <c r="IH24" s="7">
        <v>2008</v>
      </c>
      <c r="IL24" s="7">
        <f>IFERROR(VLOOKUP(A24,[7]FacebookPages!$A$2:$AF$128,32,FALSE)+1,0)</f>
        <v>2</v>
      </c>
      <c r="IM24" s="7">
        <f>IFERROR(VLOOKUP(A24,[1]TwitterUsers!$A$2:$P$122,16,FALSE)+1,0)</f>
        <v>2</v>
      </c>
      <c r="IN24" s="7">
        <f>IFERROR(VLOOKUP(A24,[7]FacebookPages!$A$2:$AG$128,33,FALSE)+1,0)</f>
        <v>1</v>
      </c>
    </row>
    <row r="25" spans="1:250" x14ac:dyDescent="0.25">
      <c r="A25">
        <v>21</v>
      </c>
      <c r="B25" t="s">
        <v>65</v>
      </c>
      <c r="C25">
        <v>21</v>
      </c>
      <c r="D25" t="s">
        <v>582</v>
      </c>
      <c r="E25" s="15">
        <v>1</v>
      </c>
      <c r="F25" s="16">
        <v>5144</v>
      </c>
      <c r="G25" s="17">
        <v>2.0502192108409725</v>
      </c>
      <c r="H25" s="16">
        <v>1680</v>
      </c>
      <c r="I25" s="15">
        <v>1</v>
      </c>
      <c r="J25" s="16">
        <v>143</v>
      </c>
      <c r="K25" s="17">
        <v>5.6994818652849742E-2</v>
      </c>
      <c r="L25" s="16">
        <v>313</v>
      </c>
      <c r="M25" s="15">
        <v>1</v>
      </c>
      <c r="N25" s="16">
        <v>291</v>
      </c>
      <c r="O25" s="17">
        <v>0.1159824631327222</v>
      </c>
      <c r="P25" s="16">
        <v>1</v>
      </c>
      <c r="Q25" s="3">
        <v>40391</v>
      </c>
      <c r="R25" s="11">
        <v>9.6</v>
      </c>
      <c r="S25" s="19">
        <v>9.1999999999999993</v>
      </c>
      <c r="T25" s="19">
        <v>8.6999999999999993</v>
      </c>
      <c r="U25">
        <v>8</v>
      </c>
      <c r="V25">
        <v>8.6999999999999993</v>
      </c>
      <c r="W25">
        <v>9</v>
      </c>
      <c r="X25">
        <v>8.6999999999999993</v>
      </c>
      <c r="Y25">
        <v>6.2</v>
      </c>
      <c r="Z25" s="27">
        <v>3058</v>
      </c>
      <c r="AA25" s="26">
        <v>2822</v>
      </c>
      <c r="AB25" s="2">
        <v>2704</v>
      </c>
      <c r="AC25" s="2">
        <v>2612</v>
      </c>
      <c r="AD25" s="2">
        <v>2509</v>
      </c>
      <c r="AE25" s="2">
        <v>2406</v>
      </c>
      <c r="AF25" s="2">
        <v>2406</v>
      </c>
      <c r="AG25" s="2">
        <v>2184</v>
      </c>
      <c r="AH25" s="2">
        <v>2093</v>
      </c>
      <c r="AL25">
        <v>0</v>
      </c>
      <c r="AM25">
        <v>0</v>
      </c>
      <c r="AN25">
        <v>0</v>
      </c>
      <c r="AO25">
        <v>0</v>
      </c>
      <c r="AP25">
        <v>0</v>
      </c>
      <c r="AQ25" s="26" t="s">
        <v>726</v>
      </c>
      <c r="AR25" s="26" t="s">
        <v>726</v>
      </c>
      <c r="AS25" s="26" t="s">
        <v>726</v>
      </c>
      <c r="AT25" s="26" t="s">
        <v>726</v>
      </c>
      <c r="AU25" s="26" t="s">
        <v>726</v>
      </c>
      <c r="AV25" s="26" t="s">
        <v>726</v>
      </c>
      <c r="AW25" s="26" t="s">
        <v>726</v>
      </c>
      <c r="AX25" s="26" t="s">
        <v>726</v>
      </c>
      <c r="AY25" s="26" t="s">
        <v>726</v>
      </c>
      <c r="AZ25" s="26" t="s">
        <v>726</v>
      </c>
      <c r="BA25" s="26" t="s">
        <v>726</v>
      </c>
      <c r="BB25" s="26" t="s">
        <v>726</v>
      </c>
      <c r="BC25" s="26" t="s">
        <v>726</v>
      </c>
      <c r="BD25" s="26" t="s">
        <v>726</v>
      </c>
      <c r="BE25" s="26" t="s">
        <v>726</v>
      </c>
      <c r="BF25" s="26" t="s">
        <v>726</v>
      </c>
      <c r="BG25" s="26" t="s">
        <v>726</v>
      </c>
      <c r="BH25" s="26" t="s">
        <v>726</v>
      </c>
      <c r="BI25" s="26" t="s">
        <v>726</v>
      </c>
      <c r="BJ25" s="26" t="s">
        <v>726</v>
      </c>
      <c r="BK25" s="26" t="s">
        <v>726</v>
      </c>
      <c r="BL25" s="27">
        <v>1200</v>
      </c>
      <c r="BM25" s="27">
        <v>1100</v>
      </c>
      <c r="BN25" s="26" t="s">
        <v>726</v>
      </c>
      <c r="BO25" s="27">
        <v>925</v>
      </c>
      <c r="BP25" s="27">
        <v>847</v>
      </c>
      <c r="BQ25" s="27">
        <v>718</v>
      </c>
      <c r="BR25" s="27">
        <v>680</v>
      </c>
      <c r="BS25" s="27">
        <v>729</v>
      </c>
      <c r="BT25" s="26">
        <v>230</v>
      </c>
      <c r="BU25">
        <v>121</v>
      </c>
      <c r="BV25">
        <v>2013</v>
      </c>
      <c r="BW25" s="26">
        <v>115</v>
      </c>
      <c r="BX25" s="26">
        <v>107</v>
      </c>
      <c r="BY25" s="26">
        <v>104</v>
      </c>
      <c r="BZ25" s="26">
        <v>115</v>
      </c>
      <c r="CA25" s="26">
        <v>81</v>
      </c>
      <c r="CB25" s="26">
        <v>3</v>
      </c>
      <c r="CC25" s="26">
        <v>8</v>
      </c>
      <c r="CD25" s="26">
        <v>5</v>
      </c>
      <c r="CE25" s="26">
        <v>5</v>
      </c>
      <c r="CF25" s="26">
        <v>5</v>
      </c>
      <c r="CG25" s="26">
        <v>6</v>
      </c>
      <c r="CH25" s="26">
        <v>4</v>
      </c>
      <c r="CI25" s="26">
        <v>0</v>
      </c>
      <c r="CJ25" s="26">
        <v>40</v>
      </c>
      <c r="CK25">
        <v>40</v>
      </c>
      <c r="CL25">
        <v>64.17</v>
      </c>
      <c r="CM25" s="26">
        <v>40</v>
      </c>
      <c r="CN25" s="26">
        <v>41</v>
      </c>
      <c r="CO25" s="26">
        <v>40</v>
      </c>
      <c r="CP25" s="26">
        <v>42</v>
      </c>
      <c r="CQ25" s="26">
        <v>44</v>
      </c>
      <c r="CR25" s="26">
        <v>44</v>
      </c>
      <c r="CS25" s="26">
        <v>121</v>
      </c>
      <c r="CT25">
        <v>98</v>
      </c>
      <c r="CU25">
        <v>3100</v>
      </c>
      <c r="CV25" s="26">
        <v>57</v>
      </c>
      <c r="CW25" s="26">
        <v>45</v>
      </c>
      <c r="CX25" s="26" t="s">
        <v>726</v>
      </c>
      <c r="CY25" s="26">
        <v>39</v>
      </c>
      <c r="CZ25" s="26">
        <v>16</v>
      </c>
      <c r="DA25" s="26">
        <v>48000</v>
      </c>
      <c r="DB25" s="26">
        <v>45200</v>
      </c>
      <c r="DC25" s="26">
        <v>48495</v>
      </c>
      <c r="DD25" s="26">
        <v>47328</v>
      </c>
      <c r="DE25" s="26">
        <v>26778</v>
      </c>
      <c r="DF25" s="26">
        <v>16862</v>
      </c>
      <c r="DG25" s="26">
        <v>17170</v>
      </c>
      <c r="DH25" s="26">
        <v>17344</v>
      </c>
      <c r="DI25" s="26">
        <v>7</v>
      </c>
      <c r="DJ25">
        <v>7</v>
      </c>
      <c r="DK25" s="26">
        <v>6</v>
      </c>
      <c r="DL25" s="26">
        <v>7</v>
      </c>
      <c r="DM25" s="26">
        <v>5</v>
      </c>
      <c r="DN25" s="26">
        <v>5</v>
      </c>
      <c r="DO25" s="26">
        <v>9</v>
      </c>
      <c r="DP25" s="26">
        <v>8</v>
      </c>
      <c r="DQ25" s="26">
        <v>75</v>
      </c>
      <c r="DR25">
        <v>100</v>
      </c>
      <c r="DS25" s="26">
        <v>640</v>
      </c>
      <c r="DT25">
        <v>545</v>
      </c>
      <c r="DU25" s="26">
        <v>50</v>
      </c>
      <c r="DV25">
        <v>51</v>
      </c>
      <c r="DW25" s="26">
        <v>34</v>
      </c>
      <c r="DX25">
        <v>47</v>
      </c>
      <c r="DY25" s="26">
        <v>64</v>
      </c>
      <c r="DZ25">
        <v>65</v>
      </c>
      <c r="EA25">
        <v>1</v>
      </c>
      <c r="EB25">
        <v>2010</v>
      </c>
      <c r="EC25">
        <v>1599</v>
      </c>
      <c r="ED25">
        <v>3690</v>
      </c>
      <c r="EE25">
        <v>3004</v>
      </c>
      <c r="EF25" s="7">
        <v>1</v>
      </c>
      <c r="EG25" s="7">
        <v>1</v>
      </c>
      <c r="EH25" s="7" t="s">
        <v>742</v>
      </c>
      <c r="EI25" s="7">
        <v>21850</v>
      </c>
      <c r="EJ25" s="7">
        <v>125</v>
      </c>
      <c r="EK25" s="7">
        <v>442</v>
      </c>
      <c r="EL25" s="7">
        <v>666</v>
      </c>
      <c r="EM25" s="7">
        <v>803</v>
      </c>
      <c r="EN25" s="7">
        <v>569</v>
      </c>
      <c r="EO25" s="7">
        <v>381</v>
      </c>
      <c r="EP25" s="7">
        <v>0</v>
      </c>
      <c r="EQ25" s="7">
        <v>0</v>
      </c>
      <c r="ER25" s="7">
        <v>0</v>
      </c>
      <c r="ES25" s="7">
        <v>0</v>
      </c>
      <c r="ET25" s="7">
        <v>187</v>
      </c>
      <c r="EU25" s="7">
        <v>289</v>
      </c>
      <c r="EV25" s="7">
        <v>307</v>
      </c>
      <c r="EW25" s="7">
        <v>118</v>
      </c>
      <c r="EX25" s="7">
        <v>16</v>
      </c>
      <c r="EY25" s="7">
        <v>7</v>
      </c>
      <c r="EZ25" s="7">
        <v>0</v>
      </c>
      <c r="FA25" s="7">
        <v>0</v>
      </c>
      <c r="FB25" s="7">
        <v>0</v>
      </c>
      <c r="FC25" s="7">
        <v>0</v>
      </c>
      <c r="FD25" s="7">
        <v>335</v>
      </c>
      <c r="FE25" s="7">
        <v>911</v>
      </c>
      <c r="FF25" s="7">
        <v>804</v>
      </c>
      <c r="FG25" s="7">
        <v>639</v>
      </c>
      <c r="FH25" s="7">
        <v>338</v>
      </c>
      <c r="FI25" s="7">
        <v>276</v>
      </c>
      <c r="FJ25" s="7">
        <v>0</v>
      </c>
      <c r="FK25" s="7">
        <v>0</v>
      </c>
      <c r="FL25" s="7">
        <v>0</v>
      </c>
      <c r="FM25" s="7">
        <v>0</v>
      </c>
      <c r="FN25" s="7">
        <v>0</v>
      </c>
      <c r="FO25" s="7">
        <v>0</v>
      </c>
      <c r="FP25" s="7">
        <v>1</v>
      </c>
      <c r="FQ25" s="7">
        <v>113</v>
      </c>
      <c r="FR25" s="7">
        <v>1</v>
      </c>
      <c r="FS25" s="7">
        <v>121</v>
      </c>
      <c r="FT25" s="7">
        <v>149</v>
      </c>
      <c r="FU25" s="7">
        <v>178</v>
      </c>
      <c r="FV25" s="7">
        <v>86</v>
      </c>
      <c r="FW25" s="7">
        <v>10</v>
      </c>
      <c r="FX25" s="7">
        <v>0</v>
      </c>
      <c r="FY25" s="7">
        <v>0</v>
      </c>
      <c r="FZ25" s="7">
        <v>0</v>
      </c>
      <c r="GA25" s="7">
        <v>0</v>
      </c>
      <c r="GB25" s="7">
        <v>0</v>
      </c>
      <c r="GC25" s="7">
        <v>25</v>
      </c>
      <c r="GD25" s="7">
        <v>61</v>
      </c>
      <c r="GE25" s="7">
        <v>66</v>
      </c>
      <c r="GF25" s="7">
        <v>31</v>
      </c>
      <c r="GG25" s="7">
        <v>3</v>
      </c>
      <c r="GH25" s="7">
        <v>0</v>
      </c>
      <c r="GI25" s="7">
        <v>0</v>
      </c>
      <c r="GJ25" s="7">
        <v>0</v>
      </c>
      <c r="GK25" s="7">
        <v>173</v>
      </c>
      <c r="GL25" s="7">
        <v>8</v>
      </c>
      <c r="GM25" s="7">
        <v>833</v>
      </c>
      <c r="GN25" s="7">
        <v>1893</v>
      </c>
      <c r="GO25" s="7">
        <v>3602</v>
      </c>
      <c r="GP25" s="7">
        <v>2082</v>
      </c>
      <c r="GQ25" s="7">
        <v>121</v>
      </c>
      <c r="GR25" s="7">
        <v>0</v>
      </c>
      <c r="GS25" s="7">
        <v>0</v>
      </c>
      <c r="GT25" s="7">
        <v>0</v>
      </c>
      <c r="GU25" s="7">
        <v>1</v>
      </c>
      <c r="GV25" s="7">
        <v>0</v>
      </c>
      <c r="GW25" s="7">
        <v>41</v>
      </c>
      <c r="GX25" s="7">
        <v>199</v>
      </c>
      <c r="GY25" s="7">
        <v>520</v>
      </c>
      <c r="GZ25" s="7">
        <v>469</v>
      </c>
      <c r="HA25" s="7">
        <v>50</v>
      </c>
      <c r="HB25" s="7">
        <v>0</v>
      </c>
      <c r="HC25" s="7">
        <v>0</v>
      </c>
      <c r="HD25" s="7">
        <v>0</v>
      </c>
      <c r="HE25" s="7">
        <v>89</v>
      </c>
      <c r="HF25" s="7">
        <v>1</v>
      </c>
      <c r="HG25" s="7">
        <v>28</v>
      </c>
      <c r="HH25" s="7">
        <v>29</v>
      </c>
      <c r="HI25" s="7">
        <v>51</v>
      </c>
      <c r="HJ25" s="7">
        <v>17</v>
      </c>
      <c r="HK25" s="7">
        <v>5</v>
      </c>
      <c r="HL25" s="7">
        <v>0</v>
      </c>
      <c r="HM25" s="7">
        <v>0</v>
      </c>
      <c r="HN25" s="7">
        <v>0</v>
      </c>
      <c r="HO25" s="7">
        <v>0</v>
      </c>
      <c r="HP25" s="7">
        <v>0</v>
      </c>
      <c r="HQ25" s="7">
        <v>0</v>
      </c>
      <c r="HR25" s="7">
        <v>0</v>
      </c>
      <c r="HS25" s="7">
        <v>0</v>
      </c>
      <c r="HT25" s="7">
        <v>0</v>
      </c>
      <c r="HU25" s="7">
        <v>0</v>
      </c>
      <c r="HV25" s="7">
        <v>0</v>
      </c>
      <c r="HW25" s="7">
        <v>0</v>
      </c>
      <c r="HX25" s="7">
        <v>0</v>
      </c>
      <c r="HY25" s="7">
        <v>1</v>
      </c>
      <c r="HZ25" s="7">
        <v>0</v>
      </c>
      <c r="IA25" s="7">
        <v>167</v>
      </c>
      <c r="IB25" s="7">
        <v>404</v>
      </c>
      <c r="IC25" s="7">
        <v>686</v>
      </c>
      <c r="ID25" s="7">
        <v>622</v>
      </c>
      <c r="IE25" s="7">
        <v>28</v>
      </c>
      <c r="IF25" s="7">
        <v>2010</v>
      </c>
      <c r="IG25" s="7">
        <v>2009</v>
      </c>
      <c r="IH25" s="7">
        <v>2009</v>
      </c>
      <c r="IL25" s="7">
        <f>IFERROR(VLOOKUP(A25,[7]FacebookPages!$A$2:$AF$128,32,FALSE)+1,0)</f>
        <v>1</v>
      </c>
      <c r="IM25" s="7">
        <f>IFERROR(VLOOKUP(A25,[1]TwitterUsers!$A$2:$P$122,16,FALSE)+1,0)</f>
        <v>1</v>
      </c>
      <c r="IN25" s="7">
        <f>IFERROR(VLOOKUP(A25,[7]FacebookPages!$A$2:$AG$128,33,FALSE)+1,0)</f>
        <v>2</v>
      </c>
      <c r="IO25">
        <v>2</v>
      </c>
      <c r="IP25">
        <v>2010</v>
      </c>
    </row>
    <row r="26" spans="1:250" x14ac:dyDescent="0.25">
      <c r="A26">
        <v>22</v>
      </c>
      <c r="B26" t="s">
        <v>66</v>
      </c>
      <c r="C26">
        <v>22</v>
      </c>
      <c r="D26" t="s">
        <v>591</v>
      </c>
      <c r="E26" s="15">
        <v>1</v>
      </c>
      <c r="F26" s="16">
        <v>3368</v>
      </c>
      <c r="G26" s="17">
        <v>0.96366237482117312</v>
      </c>
      <c r="H26" s="16">
        <v>936</v>
      </c>
      <c r="I26" s="15">
        <v>0</v>
      </c>
      <c r="J26" s="16"/>
      <c r="L26" s="16"/>
      <c r="M26" s="15">
        <v>1</v>
      </c>
      <c r="N26" s="16">
        <v>104612</v>
      </c>
      <c r="O26" s="17">
        <v>29.931902718168814</v>
      </c>
      <c r="P26" s="16">
        <v>2563</v>
      </c>
      <c r="Q26" s="3">
        <v>39873</v>
      </c>
      <c r="R26" s="11">
        <v>7.4</v>
      </c>
      <c r="S26" s="19">
        <v>7.3</v>
      </c>
      <c r="T26" s="19">
        <v>8.5</v>
      </c>
      <c r="U26">
        <v>7.9</v>
      </c>
      <c r="V26">
        <v>8</v>
      </c>
      <c r="W26">
        <v>6.5</v>
      </c>
      <c r="X26">
        <v>6.9</v>
      </c>
      <c r="Y26">
        <v>8.1</v>
      </c>
      <c r="Z26" s="27">
        <v>4281</v>
      </c>
      <c r="AA26" s="26">
        <v>4243</v>
      </c>
      <c r="AB26" s="2">
        <v>4089</v>
      </c>
      <c r="AC26" s="2">
        <v>3865</v>
      </c>
      <c r="AD26" s="2">
        <v>3495</v>
      </c>
      <c r="AE26" s="2">
        <v>3338</v>
      </c>
      <c r="AF26" s="2">
        <v>3233</v>
      </c>
      <c r="AG26" s="2">
        <v>3286</v>
      </c>
      <c r="AH26" s="2">
        <v>3019</v>
      </c>
      <c r="AL26">
        <v>0</v>
      </c>
      <c r="AM26">
        <v>0</v>
      </c>
      <c r="AN26">
        <v>0</v>
      </c>
      <c r="AO26">
        <v>0</v>
      </c>
      <c r="AP26">
        <v>0</v>
      </c>
      <c r="AQ26">
        <v>5700</v>
      </c>
      <c r="AR26">
        <v>442299</v>
      </c>
      <c r="AS26" s="27">
        <v>5.1420000000000003</v>
      </c>
      <c r="AT26" s="27">
        <v>22.672999999999998</v>
      </c>
      <c r="AU26" s="27">
        <v>8.1660000000000004</v>
      </c>
      <c r="AV26" s="27">
        <v>-0.13</v>
      </c>
      <c r="AW26" s="27">
        <v>-30.670999999999999</v>
      </c>
      <c r="AX26" s="26" t="s">
        <v>726</v>
      </c>
      <c r="AY26" s="26" t="s">
        <v>726</v>
      </c>
      <c r="AZ26" s="26" t="s">
        <v>726</v>
      </c>
      <c r="BA26" s="26" t="s">
        <v>726</v>
      </c>
      <c r="BB26" s="27">
        <v>763.76800000000003</v>
      </c>
      <c r="BC26" s="27">
        <v>769.05700000000002</v>
      </c>
      <c r="BD26" s="27">
        <v>783.47400000000005</v>
      </c>
      <c r="BE26" s="27">
        <v>752.82</v>
      </c>
      <c r="BF26" s="27">
        <v>746.678</v>
      </c>
      <c r="BG26" s="26" t="s">
        <v>726</v>
      </c>
      <c r="BH26" s="26" t="s">
        <v>726</v>
      </c>
      <c r="BI26" s="26" t="s">
        <v>726</v>
      </c>
      <c r="BJ26" s="26" t="s">
        <v>726</v>
      </c>
      <c r="BK26" s="27">
        <v>794.63</v>
      </c>
      <c r="BL26" s="27">
        <v>781.86599999999999</v>
      </c>
      <c r="BM26" s="27">
        <v>748.53800000000001</v>
      </c>
      <c r="BN26" s="27">
        <v>706.75699999999995</v>
      </c>
      <c r="BO26" s="27">
        <v>633</v>
      </c>
      <c r="BP26" s="27">
        <v>569</v>
      </c>
      <c r="BQ26" s="27">
        <v>523</v>
      </c>
      <c r="BR26" s="27">
        <v>551</v>
      </c>
      <c r="BS26" s="27">
        <v>577</v>
      </c>
      <c r="BT26" s="26">
        <v>48</v>
      </c>
      <c r="BU26">
        <v>199</v>
      </c>
      <c r="BV26">
        <v>1264</v>
      </c>
      <c r="BW26" s="26">
        <v>168</v>
      </c>
      <c r="BX26" s="26">
        <v>99</v>
      </c>
      <c r="BY26" s="26">
        <v>-28</v>
      </c>
      <c r="BZ26" s="26">
        <v>-99</v>
      </c>
      <c r="CA26" s="26">
        <v>36</v>
      </c>
      <c r="CB26" s="26">
        <v>50</v>
      </c>
      <c r="CC26" s="26">
        <v>3</v>
      </c>
      <c r="CD26" s="26">
        <v>16</v>
      </c>
      <c r="CE26" s="26">
        <v>11</v>
      </c>
      <c r="CF26" s="26">
        <v>-3</v>
      </c>
      <c r="CG26" s="26">
        <v>-9</v>
      </c>
      <c r="CH26" s="26">
        <v>4</v>
      </c>
      <c r="CI26" s="26">
        <v>5</v>
      </c>
      <c r="CJ26" s="26">
        <v>65</v>
      </c>
      <c r="CK26">
        <v>63</v>
      </c>
      <c r="CL26">
        <v>29.89</v>
      </c>
      <c r="CM26" s="26">
        <v>65</v>
      </c>
      <c r="CN26" s="26">
        <v>66</v>
      </c>
      <c r="CO26" s="26">
        <v>66</v>
      </c>
      <c r="CP26" s="26">
        <v>67</v>
      </c>
      <c r="CQ26" s="26">
        <v>66</v>
      </c>
      <c r="CR26" s="26">
        <v>65</v>
      </c>
      <c r="CS26" s="26">
        <v>2272</v>
      </c>
      <c r="CT26">
        <v>294</v>
      </c>
      <c r="CU26">
        <v>835</v>
      </c>
      <c r="CV26" s="26">
        <v>169</v>
      </c>
      <c r="CW26" s="26">
        <v>150</v>
      </c>
      <c r="CX26" s="26" t="s">
        <v>726</v>
      </c>
      <c r="CY26" s="26">
        <v>115</v>
      </c>
      <c r="CZ26" s="26" t="s">
        <v>726</v>
      </c>
      <c r="DA26" s="26">
        <v>50291</v>
      </c>
      <c r="DB26" s="26">
        <v>49441</v>
      </c>
      <c r="DC26" s="26">
        <v>62939</v>
      </c>
      <c r="DD26" s="26">
        <v>52261</v>
      </c>
      <c r="DE26" s="26">
        <v>49520</v>
      </c>
      <c r="DF26" s="26">
        <v>54552</v>
      </c>
      <c r="DG26" s="26">
        <v>45030</v>
      </c>
      <c r="DH26" s="26">
        <v>39774</v>
      </c>
      <c r="DI26" s="26">
        <v>8</v>
      </c>
      <c r="DJ26">
        <v>9</v>
      </c>
      <c r="DK26" s="26">
        <v>6</v>
      </c>
      <c r="DL26" s="26">
        <v>9</v>
      </c>
      <c r="DM26" s="26">
        <v>8</v>
      </c>
      <c r="DN26" s="26">
        <v>9</v>
      </c>
      <c r="DO26" s="26">
        <v>15</v>
      </c>
      <c r="DP26" s="26">
        <v>18</v>
      </c>
      <c r="DQ26" s="26">
        <v>110</v>
      </c>
      <c r="DR26">
        <v>118</v>
      </c>
      <c r="DS26" s="26">
        <v>1954</v>
      </c>
      <c r="DT26">
        <v>2070</v>
      </c>
      <c r="DU26" s="26" t="s">
        <v>726</v>
      </c>
      <c r="DV26" s="26" t="s">
        <v>726</v>
      </c>
      <c r="DW26" s="26">
        <v>30</v>
      </c>
      <c r="DX26">
        <v>39</v>
      </c>
      <c r="DY26" s="26" t="s">
        <v>726</v>
      </c>
      <c r="DZ26" s="26" t="s">
        <v>726</v>
      </c>
      <c r="EA26">
        <v>1</v>
      </c>
      <c r="EB26">
        <v>2009</v>
      </c>
      <c r="EC26">
        <v>4809</v>
      </c>
      <c r="ED26">
        <v>36505</v>
      </c>
      <c r="EE26">
        <v>17104</v>
      </c>
      <c r="EF26" s="7">
        <v>1</v>
      </c>
      <c r="EG26" s="7">
        <v>1</v>
      </c>
      <c r="EH26" s="7" t="s">
        <v>743</v>
      </c>
      <c r="EI26" s="7">
        <v>19657</v>
      </c>
      <c r="EJ26" s="7">
        <v>1067</v>
      </c>
      <c r="EK26" s="7">
        <v>2174</v>
      </c>
      <c r="EL26" s="7">
        <v>0</v>
      </c>
      <c r="EM26" s="7">
        <v>0</v>
      </c>
      <c r="EN26" s="7">
        <v>0</v>
      </c>
      <c r="EO26" s="7">
        <v>0</v>
      </c>
      <c r="EP26" s="7">
        <v>0</v>
      </c>
      <c r="EQ26" s="7">
        <v>0</v>
      </c>
      <c r="ER26" s="7">
        <v>0</v>
      </c>
      <c r="ES26" s="7">
        <v>0</v>
      </c>
      <c r="ET26" s="7">
        <v>1304</v>
      </c>
      <c r="EU26" s="7">
        <v>3318</v>
      </c>
      <c r="EV26" s="7">
        <v>0</v>
      </c>
      <c r="EW26" s="7">
        <v>0</v>
      </c>
      <c r="EX26" s="7">
        <v>0</v>
      </c>
      <c r="EY26" s="7">
        <v>0</v>
      </c>
      <c r="EZ26" s="7">
        <v>0</v>
      </c>
      <c r="FA26" s="7">
        <v>0</v>
      </c>
      <c r="FB26" s="7">
        <v>0</v>
      </c>
      <c r="FC26" s="7">
        <v>0</v>
      </c>
      <c r="FD26" s="7">
        <v>1830</v>
      </c>
      <c r="FE26" s="7">
        <v>5146</v>
      </c>
      <c r="FF26" s="7">
        <v>0</v>
      </c>
      <c r="FG26" s="7">
        <v>0</v>
      </c>
      <c r="FH26" s="7">
        <v>0</v>
      </c>
      <c r="FI26" s="7">
        <v>0</v>
      </c>
      <c r="FJ26" s="7">
        <v>0</v>
      </c>
      <c r="FK26" s="7">
        <v>0</v>
      </c>
      <c r="FL26" s="7">
        <v>0</v>
      </c>
      <c r="FM26" s="7">
        <v>0</v>
      </c>
      <c r="FN26" s="7">
        <v>0</v>
      </c>
      <c r="FO26" s="7">
        <v>70</v>
      </c>
      <c r="FP26" s="7">
        <v>280</v>
      </c>
      <c r="FQ26" s="7">
        <v>425</v>
      </c>
      <c r="FR26" s="7">
        <v>31</v>
      </c>
      <c r="FS26" s="7">
        <v>460</v>
      </c>
      <c r="FT26" s="7">
        <v>468</v>
      </c>
      <c r="FU26" s="7">
        <v>603</v>
      </c>
      <c r="FV26" s="7">
        <v>389</v>
      </c>
      <c r="FW26" s="7">
        <v>50</v>
      </c>
      <c r="FX26" s="7">
        <v>0</v>
      </c>
      <c r="FY26" s="7">
        <v>1411</v>
      </c>
      <c r="FZ26" s="7">
        <v>3842</v>
      </c>
      <c r="GA26" s="7">
        <v>5517</v>
      </c>
      <c r="GB26" s="7">
        <v>634</v>
      </c>
      <c r="GC26" s="7">
        <v>7346</v>
      </c>
      <c r="GD26" s="7">
        <v>4660</v>
      </c>
      <c r="GE26" s="7">
        <v>4194</v>
      </c>
      <c r="GF26" s="7">
        <v>3031</v>
      </c>
      <c r="GG26" s="7">
        <v>483</v>
      </c>
      <c r="GH26" s="7">
        <v>0</v>
      </c>
      <c r="GI26" s="7">
        <v>1458</v>
      </c>
      <c r="GJ26" s="7">
        <v>6507</v>
      </c>
      <c r="GK26" s="7">
        <v>13138</v>
      </c>
      <c r="GL26" s="7">
        <v>1006</v>
      </c>
      <c r="GM26" s="7">
        <v>49142</v>
      </c>
      <c r="GN26" s="7">
        <v>89041</v>
      </c>
      <c r="GO26" s="7">
        <v>189251</v>
      </c>
      <c r="GP26" s="7">
        <v>147551</v>
      </c>
      <c r="GQ26" s="7">
        <v>24499</v>
      </c>
      <c r="GR26" s="7">
        <v>0</v>
      </c>
      <c r="GS26" s="7">
        <v>11</v>
      </c>
      <c r="GT26" s="7">
        <v>21</v>
      </c>
      <c r="GU26" s="7">
        <v>493</v>
      </c>
      <c r="GV26" s="7">
        <v>19</v>
      </c>
      <c r="GW26" s="7">
        <v>5989</v>
      </c>
      <c r="GX26" s="7">
        <v>8201</v>
      </c>
      <c r="GY26" s="7">
        <v>13455</v>
      </c>
      <c r="GZ26" s="7">
        <v>9814</v>
      </c>
      <c r="HA26" s="7">
        <v>1705</v>
      </c>
      <c r="HB26" s="7">
        <v>0</v>
      </c>
      <c r="HC26" s="7">
        <v>0</v>
      </c>
      <c r="HD26" s="7">
        <v>9</v>
      </c>
      <c r="HE26" s="7">
        <v>36</v>
      </c>
      <c r="HF26" s="7">
        <v>5</v>
      </c>
      <c r="HG26" s="7">
        <v>17</v>
      </c>
      <c r="HH26" s="7">
        <v>101</v>
      </c>
      <c r="HI26" s="7">
        <v>308</v>
      </c>
      <c r="HJ26" s="7">
        <v>162</v>
      </c>
      <c r="HK26" s="7">
        <v>0</v>
      </c>
      <c r="HL26" s="7">
        <v>0</v>
      </c>
      <c r="HM26" s="7">
        <v>38</v>
      </c>
      <c r="HN26" s="7">
        <v>183</v>
      </c>
      <c r="HO26" s="7">
        <v>548</v>
      </c>
      <c r="HP26" s="7">
        <v>58</v>
      </c>
      <c r="HQ26" s="7">
        <v>589</v>
      </c>
      <c r="HR26" s="7">
        <v>530</v>
      </c>
      <c r="HS26" s="7">
        <v>595</v>
      </c>
      <c r="HT26" s="7">
        <v>312</v>
      </c>
      <c r="HU26" s="7">
        <v>44</v>
      </c>
      <c r="HV26" s="7">
        <v>0</v>
      </c>
      <c r="HW26" s="7">
        <v>0</v>
      </c>
      <c r="HX26" s="7">
        <v>248</v>
      </c>
      <c r="HY26" s="7">
        <v>524</v>
      </c>
      <c r="HZ26" s="7">
        <v>560</v>
      </c>
      <c r="IA26" s="7">
        <v>634</v>
      </c>
      <c r="IB26" s="7">
        <v>394</v>
      </c>
      <c r="IC26" s="7">
        <v>551</v>
      </c>
      <c r="ID26" s="7">
        <v>559</v>
      </c>
      <c r="IE26" s="7">
        <v>172</v>
      </c>
      <c r="IF26" s="7">
        <v>2009</v>
      </c>
      <c r="IG26" s="7">
        <v>2008</v>
      </c>
      <c r="IH26" s="7">
        <v>2008</v>
      </c>
      <c r="IL26" s="7">
        <f>IFERROR(VLOOKUP(A26,[7]FacebookPages!$A$2:$AF$128,32,FALSE)+1,0)</f>
        <v>1</v>
      </c>
      <c r="IM26" s="7">
        <f>IFERROR(VLOOKUP(A26,[1]TwitterUsers!$A$2:$P$122,16,FALSE)+1,0)</f>
        <v>1</v>
      </c>
      <c r="IN26" s="7">
        <f>IFERROR(VLOOKUP(A26,[7]FacebookPages!$A$2:$AG$128,33,FALSE)+1,0)</f>
        <v>2</v>
      </c>
    </row>
    <row r="27" spans="1:250" x14ac:dyDescent="0.25">
      <c r="A27">
        <v>23</v>
      </c>
      <c r="B27" t="s">
        <v>67</v>
      </c>
      <c r="C27">
        <v>23</v>
      </c>
      <c r="D27" s="24" t="s">
        <v>591</v>
      </c>
      <c r="E27" s="15">
        <v>1</v>
      </c>
      <c r="F27" s="16">
        <v>46882</v>
      </c>
      <c r="G27" s="17">
        <v>3.5109713173069723</v>
      </c>
      <c r="H27" s="16">
        <v>14755</v>
      </c>
      <c r="I27" s="15">
        <v>1</v>
      </c>
      <c r="J27" s="16">
        <v>684</v>
      </c>
      <c r="K27" s="17">
        <v>5.1224443945180859E-2</v>
      </c>
      <c r="L27" s="16">
        <v>197</v>
      </c>
      <c r="M27" s="15">
        <v>2</v>
      </c>
      <c r="N27" s="16">
        <v>2382</v>
      </c>
      <c r="O27" s="17">
        <v>0.17838687935295439</v>
      </c>
      <c r="P27" s="16">
        <v>23</v>
      </c>
      <c r="Q27" s="3">
        <v>40026</v>
      </c>
      <c r="R27" s="11">
        <v>0</v>
      </c>
      <c r="S27" s="19">
        <v>6.9</v>
      </c>
      <c r="T27" s="19">
        <v>9</v>
      </c>
      <c r="U27">
        <v>7.8</v>
      </c>
      <c r="V27">
        <v>6.8</v>
      </c>
      <c r="W27">
        <v>9.1999999999999993</v>
      </c>
      <c r="X27">
        <v>8.5</v>
      </c>
      <c r="Y27">
        <v>9.3000000000000007</v>
      </c>
      <c r="Z27" s="27" t="s">
        <v>726</v>
      </c>
      <c r="AA27" s="26" t="s">
        <v>726</v>
      </c>
      <c r="AB27" s="2">
        <v>17731</v>
      </c>
      <c r="AC27" s="2">
        <v>15693</v>
      </c>
      <c r="AD27" s="2">
        <v>13353</v>
      </c>
      <c r="AE27" s="2">
        <v>12520</v>
      </c>
      <c r="AF27" s="2">
        <v>12255</v>
      </c>
      <c r="AG27" s="2">
        <v>11932</v>
      </c>
      <c r="AH27" s="2">
        <v>10095</v>
      </c>
      <c r="AL27">
        <v>7.71</v>
      </c>
      <c r="AM27">
        <v>7.2</v>
      </c>
      <c r="AN27">
        <v>7.16</v>
      </c>
      <c r="AO27">
        <v>7.04</v>
      </c>
      <c r="AP27">
        <v>0</v>
      </c>
      <c r="AQ27">
        <v>3674</v>
      </c>
      <c r="AR27">
        <v>334413</v>
      </c>
      <c r="AS27" s="27">
        <v>5271</v>
      </c>
      <c r="AT27" s="27">
        <v>7967</v>
      </c>
      <c r="AU27" s="27">
        <v>6853</v>
      </c>
      <c r="AV27" s="27">
        <v>6109</v>
      </c>
      <c r="AW27" s="27">
        <v>4260</v>
      </c>
      <c r="AX27" s="27">
        <v>3247</v>
      </c>
      <c r="AY27" s="27">
        <v>1592</v>
      </c>
      <c r="AZ27" s="27">
        <v>3160</v>
      </c>
      <c r="BA27" s="27">
        <v>3303</v>
      </c>
      <c r="BB27" s="27">
        <v>50796</v>
      </c>
      <c r="BC27" s="27">
        <v>48574</v>
      </c>
      <c r="BD27" s="27">
        <v>45516</v>
      </c>
      <c r="BE27" s="27">
        <v>43012</v>
      </c>
      <c r="BF27" s="27">
        <v>36422</v>
      </c>
      <c r="BG27" s="27">
        <v>30572</v>
      </c>
      <c r="BH27" s="27">
        <v>27445</v>
      </c>
      <c r="BI27" s="27">
        <v>24563</v>
      </c>
      <c r="BJ27" s="27">
        <v>18495</v>
      </c>
      <c r="BK27" s="27">
        <v>25281</v>
      </c>
      <c r="BL27" s="27">
        <v>26487</v>
      </c>
      <c r="BM27" s="27">
        <v>24866</v>
      </c>
      <c r="BN27" s="27">
        <v>19121</v>
      </c>
      <c r="BO27" s="27">
        <v>14556</v>
      </c>
      <c r="BP27" s="27">
        <v>10991</v>
      </c>
      <c r="BQ27" s="27">
        <v>10416</v>
      </c>
      <c r="BR27" s="27">
        <v>11142</v>
      </c>
      <c r="BS27" s="27">
        <v>8871</v>
      </c>
      <c r="BT27" s="26" t="s">
        <v>726</v>
      </c>
      <c r="BU27" s="26" t="s">
        <v>726</v>
      </c>
      <c r="BV27" s="26" t="s">
        <v>726</v>
      </c>
      <c r="BW27" s="26">
        <v>2330</v>
      </c>
      <c r="BX27" s="26">
        <v>794</v>
      </c>
      <c r="BY27" s="26">
        <v>275</v>
      </c>
      <c r="BZ27" s="26">
        <v>329</v>
      </c>
      <c r="CA27" s="26">
        <v>1907</v>
      </c>
      <c r="CB27">
        <v>1282</v>
      </c>
      <c r="CC27" s="26" t="s">
        <v>726</v>
      </c>
      <c r="CD27" s="26">
        <v>18</v>
      </c>
      <c r="CE27" s="26">
        <v>6</v>
      </c>
      <c r="CF27" s="26">
        <v>2</v>
      </c>
      <c r="CG27" s="26">
        <v>3</v>
      </c>
      <c r="CH27" s="26">
        <v>19</v>
      </c>
      <c r="CI27" s="26">
        <v>15</v>
      </c>
      <c r="CJ27" s="26" t="s">
        <v>726</v>
      </c>
      <c r="CK27" s="26" t="s">
        <v>726</v>
      </c>
      <c r="CL27" s="26" t="s">
        <v>726</v>
      </c>
      <c r="CM27" s="26">
        <v>21</v>
      </c>
      <c r="CN27" s="26">
        <v>23</v>
      </c>
      <c r="CO27" s="26">
        <v>24</v>
      </c>
      <c r="CP27" s="26">
        <v>24</v>
      </c>
      <c r="CQ27" s="26">
        <v>25</v>
      </c>
      <c r="CR27" s="26">
        <v>25</v>
      </c>
      <c r="CS27" s="26" t="s">
        <v>726</v>
      </c>
      <c r="CT27" s="26" t="s">
        <v>726</v>
      </c>
      <c r="CU27" s="26" t="s">
        <v>726</v>
      </c>
      <c r="CV27" s="26">
        <v>1000</v>
      </c>
      <c r="CW27" s="26">
        <v>1000</v>
      </c>
      <c r="CX27" s="26" t="s">
        <v>726</v>
      </c>
      <c r="CY27" s="26">
        <v>617</v>
      </c>
      <c r="CZ27" s="26">
        <v>300</v>
      </c>
      <c r="DA27" s="26" t="s">
        <v>726</v>
      </c>
      <c r="DB27" s="26" t="s">
        <v>726</v>
      </c>
      <c r="DC27" s="26">
        <v>75876</v>
      </c>
      <c r="DD27" s="26">
        <v>82000</v>
      </c>
      <c r="DE27" s="26">
        <v>89000</v>
      </c>
      <c r="DF27" s="26">
        <v>69000</v>
      </c>
      <c r="DG27" s="26">
        <v>94000</v>
      </c>
      <c r="DH27" s="26">
        <v>85965</v>
      </c>
      <c r="DI27" s="26" t="s">
        <v>726</v>
      </c>
      <c r="DJ27" s="26" t="s">
        <v>726</v>
      </c>
      <c r="DK27" s="26">
        <v>2</v>
      </c>
      <c r="DL27" s="26">
        <v>6</v>
      </c>
      <c r="DM27" s="26">
        <v>3</v>
      </c>
      <c r="DN27" s="26">
        <v>2</v>
      </c>
      <c r="DO27" s="26">
        <v>6</v>
      </c>
      <c r="DP27" s="26">
        <v>7</v>
      </c>
      <c r="DQ27" s="26"/>
      <c r="DR27" s="26" t="s">
        <v>726</v>
      </c>
      <c r="DS27" s="26" t="s">
        <v>726</v>
      </c>
      <c r="DT27" s="26" t="s">
        <v>726</v>
      </c>
      <c r="DU27" s="26" t="s">
        <v>726</v>
      </c>
      <c r="DV27" s="26" t="s">
        <v>726</v>
      </c>
      <c r="DW27" s="26" t="s">
        <v>726</v>
      </c>
      <c r="DX27" s="26" t="s">
        <v>726</v>
      </c>
      <c r="DY27" s="26" t="s">
        <v>726</v>
      </c>
      <c r="DZ27" s="26" t="s">
        <v>726</v>
      </c>
      <c r="EA27">
        <v>1</v>
      </c>
      <c r="EB27">
        <v>2014</v>
      </c>
      <c r="EC27">
        <v>112</v>
      </c>
      <c r="ED27">
        <v>254</v>
      </c>
      <c r="EE27">
        <v>513</v>
      </c>
      <c r="EF27" s="7">
        <v>1</v>
      </c>
      <c r="EG27" s="7">
        <v>1</v>
      </c>
      <c r="EH27" s="7" t="s">
        <v>744</v>
      </c>
      <c r="EI27" s="7">
        <v>241473</v>
      </c>
      <c r="EJ27" s="7">
        <v>0</v>
      </c>
      <c r="EK27" s="7">
        <v>247</v>
      </c>
      <c r="EL27" s="7">
        <v>244</v>
      </c>
      <c r="EM27" s="7">
        <v>0</v>
      </c>
      <c r="EN27" s="7">
        <v>0</v>
      </c>
      <c r="EO27" s="7">
        <v>0</v>
      </c>
      <c r="EP27" s="7">
        <v>0</v>
      </c>
      <c r="EQ27" s="7">
        <v>0</v>
      </c>
      <c r="ER27" s="7">
        <v>0</v>
      </c>
      <c r="ES27" s="7">
        <v>0</v>
      </c>
      <c r="ET27" s="7">
        <v>0</v>
      </c>
      <c r="EU27" s="7">
        <v>19</v>
      </c>
      <c r="EV27" s="7">
        <v>83</v>
      </c>
      <c r="EW27" s="7">
        <v>0</v>
      </c>
      <c r="EX27" s="7">
        <v>0</v>
      </c>
      <c r="EY27" s="7">
        <v>0</v>
      </c>
      <c r="EZ27" s="7">
        <v>0</v>
      </c>
      <c r="FA27" s="7">
        <v>0</v>
      </c>
      <c r="FB27" s="7">
        <v>0</v>
      </c>
      <c r="FC27" s="7">
        <v>0</v>
      </c>
      <c r="FD27" s="7">
        <v>0</v>
      </c>
      <c r="FE27" s="7">
        <v>10297</v>
      </c>
      <c r="FF27" s="7">
        <v>5325</v>
      </c>
      <c r="FG27" s="7">
        <v>0</v>
      </c>
      <c r="FH27" s="7">
        <v>0</v>
      </c>
      <c r="FI27" s="7">
        <v>0</v>
      </c>
      <c r="FJ27" s="7">
        <v>0</v>
      </c>
      <c r="FK27" s="7">
        <v>0</v>
      </c>
      <c r="FL27" s="7">
        <v>0</v>
      </c>
      <c r="FM27" s="7">
        <v>0</v>
      </c>
      <c r="FN27" s="7">
        <v>0</v>
      </c>
      <c r="FO27" s="7">
        <v>13</v>
      </c>
      <c r="FP27" s="7">
        <v>92</v>
      </c>
      <c r="FQ27" s="7">
        <v>61</v>
      </c>
      <c r="FR27" s="7">
        <v>1</v>
      </c>
      <c r="FS27" s="7">
        <v>107</v>
      </c>
      <c r="FT27" s="7">
        <v>190</v>
      </c>
      <c r="FU27" s="7">
        <v>142</v>
      </c>
      <c r="FV27" s="7">
        <v>61</v>
      </c>
      <c r="FW27" s="7">
        <v>5</v>
      </c>
      <c r="FX27" s="7">
        <v>0</v>
      </c>
      <c r="FY27" s="7">
        <v>19</v>
      </c>
      <c r="FZ27" s="7">
        <v>66</v>
      </c>
      <c r="GA27" s="7">
        <v>36</v>
      </c>
      <c r="GB27" s="7">
        <v>1</v>
      </c>
      <c r="GC27" s="7">
        <v>114</v>
      </c>
      <c r="GD27" s="7">
        <v>220</v>
      </c>
      <c r="GE27" s="7">
        <v>116</v>
      </c>
      <c r="GF27" s="7">
        <v>36</v>
      </c>
      <c r="GG27" s="7">
        <v>1</v>
      </c>
      <c r="GH27" s="7">
        <v>0</v>
      </c>
      <c r="GI27" s="7">
        <v>79</v>
      </c>
      <c r="GJ27" s="7">
        <v>305</v>
      </c>
      <c r="GK27" s="7">
        <v>236</v>
      </c>
      <c r="GL27" s="7">
        <v>2</v>
      </c>
      <c r="GM27" s="7">
        <v>1642</v>
      </c>
      <c r="GN27" s="7">
        <v>5216</v>
      </c>
      <c r="GO27" s="7">
        <v>2670</v>
      </c>
      <c r="GP27" s="7">
        <v>865</v>
      </c>
      <c r="GQ27" s="7">
        <v>10</v>
      </c>
      <c r="GR27" s="7">
        <v>0</v>
      </c>
      <c r="GS27" s="7">
        <v>16</v>
      </c>
      <c r="GT27" s="7">
        <v>0</v>
      </c>
      <c r="GU27" s="7">
        <v>18</v>
      </c>
      <c r="GV27" s="7">
        <v>0</v>
      </c>
      <c r="GW27" s="7">
        <v>599</v>
      </c>
      <c r="GX27" s="7">
        <v>583</v>
      </c>
      <c r="GY27" s="7">
        <v>149</v>
      </c>
      <c r="GZ27" s="7">
        <v>51</v>
      </c>
      <c r="HA27" s="7">
        <v>0</v>
      </c>
      <c r="HB27" s="7">
        <v>0</v>
      </c>
      <c r="HC27" s="7">
        <v>0</v>
      </c>
      <c r="HD27" s="7">
        <v>0</v>
      </c>
      <c r="HE27" s="7">
        <v>0</v>
      </c>
      <c r="HF27" s="7">
        <v>0</v>
      </c>
      <c r="HG27" s="7">
        <v>19</v>
      </c>
      <c r="HH27" s="7">
        <v>76</v>
      </c>
      <c r="HI27" s="7">
        <v>51</v>
      </c>
      <c r="HJ27" s="7">
        <v>12</v>
      </c>
      <c r="HK27" s="7">
        <v>0</v>
      </c>
      <c r="HL27" s="7">
        <v>0</v>
      </c>
      <c r="HM27" s="7">
        <v>0</v>
      </c>
      <c r="HN27" s="7">
        <v>11</v>
      </c>
      <c r="HO27" s="7">
        <v>10</v>
      </c>
      <c r="HP27" s="7">
        <v>1</v>
      </c>
      <c r="HQ27" s="7">
        <v>29</v>
      </c>
      <c r="HR27" s="7">
        <v>13</v>
      </c>
      <c r="HS27" s="7">
        <v>11</v>
      </c>
      <c r="HT27" s="7">
        <v>7</v>
      </c>
      <c r="HU27" s="7">
        <v>2</v>
      </c>
      <c r="HV27" s="7">
        <v>0</v>
      </c>
      <c r="HW27" s="7">
        <v>0</v>
      </c>
      <c r="HX27" s="7">
        <v>125</v>
      </c>
      <c r="HY27" s="7">
        <v>50</v>
      </c>
      <c r="HZ27" s="7">
        <v>26</v>
      </c>
      <c r="IA27" s="7">
        <v>35</v>
      </c>
      <c r="IB27" s="7">
        <v>65</v>
      </c>
      <c r="IC27" s="7">
        <v>111</v>
      </c>
      <c r="ID27" s="7">
        <v>86</v>
      </c>
      <c r="IE27" s="7">
        <v>19</v>
      </c>
      <c r="IF27" s="7">
        <v>2009</v>
      </c>
      <c r="IG27" s="7">
        <v>2008</v>
      </c>
      <c r="IH27" s="7">
        <v>2008</v>
      </c>
      <c r="IL27" s="7">
        <f>IFERROR(VLOOKUP(A27,[7]FacebookPages!$A$2:$AF$128,32,FALSE)+1,0)</f>
        <v>2</v>
      </c>
      <c r="IM27" s="7">
        <f>IFERROR(VLOOKUP(A27,[1]TwitterUsers!$A$2:$P$122,16,FALSE)+1,0)</f>
        <v>1</v>
      </c>
      <c r="IN27" s="7">
        <f>IFERROR(VLOOKUP(A27,[7]FacebookPages!$A$2:$AG$128,33,FALSE)+1,0)</f>
        <v>1</v>
      </c>
    </row>
    <row r="28" spans="1:250" x14ac:dyDescent="0.25">
      <c r="A28">
        <v>24</v>
      </c>
      <c r="B28" t="s">
        <v>68</v>
      </c>
      <c r="C28">
        <v>24</v>
      </c>
      <c r="D28" t="s">
        <v>582</v>
      </c>
      <c r="E28" s="15">
        <v>1</v>
      </c>
      <c r="F28" s="16">
        <v>2631</v>
      </c>
      <c r="G28" s="17">
        <v>1.5993920972644378</v>
      </c>
      <c r="H28" s="16">
        <v>1475</v>
      </c>
      <c r="I28" s="15">
        <v>0</v>
      </c>
      <c r="J28" s="16"/>
      <c r="L28" s="16"/>
      <c r="M28" s="15">
        <v>0</v>
      </c>
      <c r="N28" s="16"/>
      <c r="P28" s="16"/>
      <c r="Q28" s="3"/>
      <c r="R28" s="11">
        <v>6</v>
      </c>
      <c r="S28" s="19">
        <v>6.1</v>
      </c>
      <c r="T28" s="19">
        <v>7.8</v>
      </c>
      <c r="U28">
        <v>7.7</v>
      </c>
      <c r="V28">
        <v>8.8000000000000007</v>
      </c>
      <c r="W28">
        <v>7.1</v>
      </c>
      <c r="X28">
        <v>6.5</v>
      </c>
      <c r="Y28">
        <v>7</v>
      </c>
      <c r="Z28" s="27">
        <v>1548</v>
      </c>
      <c r="AA28" s="26">
        <v>1597</v>
      </c>
      <c r="AB28" s="2">
        <v>1628</v>
      </c>
      <c r="AC28" s="2">
        <v>1646</v>
      </c>
      <c r="AD28" s="2">
        <v>1645</v>
      </c>
      <c r="AE28" s="2">
        <v>1611</v>
      </c>
      <c r="AF28" s="2">
        <v>1842</v>
      </c>
      <c r="AG28" s="2">
        <v>1718</v>
      </c>
      <c r="AH28" s="2">
        <v>1762</v>
      </c>
      <c r="AL28">
        <v>0</v>
      </c>
      <c r="AM28">
        <v>0</v>
      </c>
      <c r="AN28">
        <v>0</v>
      </c>
      <c r="AO28">
        <v>0</v>
      </c>
      <c r="AP28">
        <v>0</v>
      </c>
      <c r="AQ28" s="26" t="s">
        <v>726</v>
      </c>
      <c r="AR28" s="26" t="s">
        <v>726</v>
      </c>
      <c r="AS28" s="26" t="s">
        <v>726</v>
      </c>
      <c r="AT28" s="26" t="s">
        <v>726</v>
      </c>
      <c r="AU28" s="26" t="s">
        <v>726</v>
      </c>
      <c r="AV28" s="26" t="s">
        <v>726</v>
      </c>
      <c r="AW28" s="26" t="s">
        <v>726</v>
      </c>
      <c r="AX28" s="26" t="s">
        <v>726</v>
      </c>
      <c r="AY28" s="26" t="s">
        <v>726</v>
      </c>
      <c r="AZ28" s="26" t="s">
        <v>726</v>
      </c>
      <c r="BA28" s="26" t="s">
        <v>726</v>
      </c>
      <c r="BB28" s="26" t="s">
        <v>726</v>
      </c>
      <c r="BC28" s="26" t="s">
        <v>726</v>
      </c>
      <c r="BD28" s="26" t="s">
        <v>726</v>
      </c>
      <c r="BE28" s="26" t="s">
        <v>726</v>
      </c>
      <c r="BF28" s="26" t="s">
        <v>726</v>
      </c>
      <c r="BG28" s="26" t="s">
        <v>726</v>
      </c>
      <c r="BH28" s="26" t="s">
        <v>726</v>
      </c>
      <c r="BI28" s="26" t="s">
        <v>726</v>
      </c>
      <c r="BJ28" s="26" t="s">
        <v>726</v>
      </c>
      <c r="BK28" s="26" t="s">
        <v>726</v>
      </c>
      <c r="BL28" s="27">
        <v>645.29999999999995</v>
      </c>
      <c r="BM28" s="27">
        <v>675</v>
      </c>
      <c r="BN28" s="26" t="s">
        <v>726</v>
      </c>
      <c r="BO28" s="27">
        <v>644</v>
      </c>
      <c r="BP28" s="27">
        <v>571</v>
      </c>
      <c r="BQ28" s="27">
        <v>551</v>
      </c>
      <c r="BR28" s="27">
        <v>552</v>
      </c>
      <c r="BS28" s="27">
        <v>518</v>
      </c>
      <c r="BT28" s="26">
        <v>-48</v>
      </c>
      <c r="BU28">
        <v>-46</v>
      </c>
      <c r="BV28">
        <v>343</v>
      </c>
      <c r="BW28" s="26">
        <v>1</v>
      </c>
      <c r="BX28" s="26">
        <v>47</v>
      </c>
      <c r="BY28" s="26">
        <v>-222</v>
      </c>
      <c r="BZ28" s="26">
        <v>121</v>
      </c>
      <c r="CA28" s="26">
        <v>103</v>
      </c>
      <c r="CB28" s="26">
        <v>6</v>
      </c>
      <c r="CC28" s="26">
        <v>-3</v>
      </c>
      <c r="CD28" s="26">
        <v>0</v>
      </c>
      <c r="CE28" s="26">
        <v>3</v>
      </c>
      <c r="CF28" s="26">
        <v>-12</v>
      </c>
      <c r="CG28" s="26">
        <v>7</v>
      </c>
      <c r="CH28" s="26">
        <v>7</v>
      </c>
      <c r="CI28" s="26">
        <v>0</v>
      </c>
      <c r="CJ28" s="26">
        <v>53</v>
      </c>
      <c r="CK28">
        <v>52</v>
      </c>
      <c r="CL28">
        <v>31.45</v>
      </c>
      <c r="CM28" s="26">
        <v>54</v>
      </c>
      <c r="CN28" s="26">
        <v>54</v>
      </c>
      <c r="CO28" s="26">
        <v>54</v>
      </c>
      <c r="CP28" s="26">
        <v>53</v>
      </c>
      <c r="CQ28" s="26">
        <v>59</v>
      </c>
      <c r="CR28" s="26">
        <v>51</v>
      </c>
      <c r="CS28" s="26">
        <v>32</v>
      </c>
      <c r="CT28">
        <v>33</v>
      </c>
      <c r="CU28">
        <v>2000</v>
      </c>
      <c r="CV28" s="26">
        <v>12</v>
      </c>
      <c r="CW28" s="26">
        <v>10</v>
      </c>
      <c r="CX28" s="26" t="s">
        <v>726</v>
      </c>
      <c r="CY28" s="26">
        <v>4</v>
      </c>
      <c r="CZ28" s="26">
        <v>1</v>
      </c>
      <c r="DA28" s="26">
        <v>15524</v>
      </c>
      <c r="DB28" s="26">
        <v>10014</v>
      </c>
      <c r="DC28" s="26">
        <v>20150</v>
      </c>
      <c r="DD28" s="26">
        <v>18927</v>
      </c>
      <c r="DE28" s="26">
        <v>12247</v>
      </c>
      <c r="DF28" s="26">
        <v>14424</v>
      </c>
      <c r="DG28" s="26">
        <v>19724</v>
      </c>
      <c r="DH28" s="26">
        <v>19050</v>
      </c>
      <c r="DI28" s="26">
        <v>12</v>
      </c>
      <c r="DJ28">
        <v>10</v>
      </c>
      <c r="DK28" s="26">
        <v>10</v>
      </c>
      <c r="DL28" s="26">
        <v>8</v>
      </c>
      <c r="DM28" s="26">
        <v>12</v>
      </c>
      <c r="DN28" s="26">
        <v>9</v>
      </c>
      <c r="DO28" s="26">
        <v>10</v>
      </c>
      <c r="DP28" s="26">
        <v>9</v>
      </c>
      <c r="DQ28" s="26">
        <v>176</v>
      </c>
      <c r="DR28">
        <v>400</v>
      </c>
      <c r="DS28" s="26">
        <v>134</v>
      </c>
      <c r="DT28">
        <v>153</v>
      </c>
      <c r="DU28" s="26">
        <v>12</v>
      </c>
      <c r="DV28">
        <v>22</v>
      </c>
      <c r="DW28" s="26">
        <v>31</v>
      </c>
      <c r="DX28">
        <v>8</v>
      </c>
      <c r="DY28" s="26">
        <v>47</v>
      </c>
      <c r="DZ28">
        <v>36</v>
      </c>
      <c r="EA28">
        <v>1</v>
      </c>
      <c r="EB28">
        <v>2009</v>
      </c>
      <c r="EC28">
        <v>218</v>
      </c>
      <c r="ED28">
        <v>3805</v>
      </c>
      <c r="EE28">
        <v>1349</v>
      </c>
      <c r="EF28" s="7">
        <v>1</v>
      </c>
      <c r="EG28" s="7">
        <v>0</v>
      </c>
      <c r="EH28" s="7" t="s">
        <v>745</v>
      </c>
      <c r="EI28" s="7">
        <v>8427</v>
      </c>
      <c r="EJ28" s="7">
        <v>151</v>
      </c>
      <c r="EK28" s="7">
        <v>449</v>
      </c>
      <c r="EL28" s="7">
        <v>361</v>
      </c>
      <c r="EM28" s="7">
        <v>154</v>
      </c>
      <c r="EN28" s="7">
        <v>119</v>
      </c>
      <c r="EO28" s="7">
        <v>64</v>
      </c>
      <c r="EP28" s="7">
        <v>31</v>
      </c>
      <c r="EQ28" s="7">
        <v>17</v>
      </c>
      <c r="ER28" s="7">
        <v>0</v>
      </c>
      <c r="ES28" s="7">
        <v>0</v>
      </c>
      <c r="ET28" s="7">
        <v>43</v>
      </c>
      <c r="EU28" s="7">
        <v>115</v>
      </c>
      <c r="EV28" s="7">
        <v>57</v>
      </c>
      <c r="EW28" s="7">
        <v>15</v>
      </c>
      <c r="EX28" s="7">
        <v>4</v>
      </c>
      <c r="EY28" s="7">
        <v>0</v>
      </c>
      <c r="EZ28" s="7">
        <v>0</v>
      </c>
      <c r="FA28" s="7">
        <v>1</v>
      </c>
      <c r="FB28" s="7">
        <v>0</v>
      </c>
      <c r="FC28" s="7">
        <v>0</v>
      </c>
      <c r="FD28" s="7">
        <v>243</v>
      </c>
      <c r="FE28" s="7">
        <v>576</v>
      </c>
      <c r="FF28" s="7">
        <v>289</v>
      </c>
      <c r="FG28" s="7">
        <v>45</v>
      </c>
      <c r="FH28" s="7">
        <v>51</v>
      </c>
      <c r="FI28" s="7">
        <v>18</v>
      </c>
      <c r="FJ28" s="7">
        <v>10</v>
      </c>
      <c r="FK28" s="7">
        <v>0</v>
      </c>
      <c r="FL28" s="7">
        <v>0</v>
      </c>
      <c r="FM28" s="7">
        <v>0</v>
      </c>
      <c r="FN28" s="7">
        <v>0</v>
      </c>
      <c r="FO28" s="7">
        <v>5</v>
      </c>
      <c r="FP28" s="7">
        <v>28</v>
      </c>
      <c r="FQ28" s="7">
        <v>36</v>
      </c>
      <c r="FR28" s="7">
        <v>0</v>
      </c>
      <c r="FS28" s="7">
        <v>20</v>
      </c>
      <c r="FT28" s="7">
        <v>6</v>
      </c>
      <c r="FU28" s="7">
        <v>5</v>
      </c>
      <c r="FV28" s="7">
        <v>6</v>
      </c>
      <c r="FW28" s="7">
        <v>0</v>
      </c>
      <c r="FX28" s="7">
        <v>0</v>
      </c>
      <c r="FY28" s="7">
        <v>0</v>
      </c>
      <c r="FZ28" s="7">
        <v>0</v>
      </c>
      <c r="GA28" s="7">
        <v>0</v>
      </c>
      <c r="GB28" s="7">
        <v>0</v>
      </c>
      <c r="GC28" s="7">
        <v>0</v>
      </c>
      <c r="GD28" s="7">
        <v>3</v>
      </c>
      <c r="GE28" s="7">
        <v>2</v>
      </c>
      <c r="GF28" s="7">
        <v>0</v>
      </c>
      <c r="GG28" s="7">
        <v>0</v>
      </c>
      <c r="GH28" s="7">
        <v>0</v>
      </c>
      <c r="GI28" s="7">
        <v>5</v>
      </c>
      <c r="GJ28" s="7">
        <v>16</v>
      </c>
      <c r="GK28" s="7">
        <v>11</v>
      </c>
      <c r="GL28" s="7">
        <v>0</v>
      </c>
      <c r="GM28" s="7">
        <v>33</v>
      </c>
      <c r="GN28" s="7">
        <v>47</v>
      </c>
      <c r="GO28" s="7">
        <v>11</v>
      </c>
      <c r="GP28" s="7">
        <v>6</v>
      </c>
      <c r="GQ28" s="7">
        <v>0</v>
      </c>
      <c r="GR28" s="7">
        <v>0</v>
      </c>
      <c r="GS28" s="7">
        <v>0</v>
      </c>
      <c r="GT28" s="7">
        <v>0</v>
      </c>
      <c r="GU28" s="7">
        <v>1</v>
      </c>
      <c r="GV28" s="7">
        <v>0</v>
      </c>
      <c r="GW28" s="7">
        <v>5</v>
      </c>
      <c r="GX28" s="7">
        <v>2</v>
      </c>
      <c r="GY28" s="7">
        <v>1</v>
      </c>
      <c r="GZ28" s="7">
        <v>0</v>
      </c>
      <c r="HA28" s="7">
        <v>0</v>
      </c>
      <c r="HB28" s="7">
        <v>0</v>
      </c>
      <c r="HC28" s="7">
        <v>0</v>
      </c>
      <c r="HD28" s="7">
        <v>0</v>
      </c>
      <c r="HE28" s="7">
        <v>0</v>
      </c>
      <c r="HF28" s="7">
        <v>0</v>
      </c>
      <c r="HG28" s="7">
        <v>0</v>
      </c>
      <c r="HH28" s="7">
        <v>0</v>
      </c>
      <c r="HI28" s="7">
        <v>0</v>
      </c>
      <c r="HJ28" s="7">
        <v>0</v>
      </c>
      <c r="HK28" s="7">
        <v>0</v>
      </c>
      <c r="HL28" s="7">
        <v>0</v>
      </c>
      <c r="HM28" s="7">
        <v>0</v>
      </c>
      <c r="HN28" s="7">
        <v>0</v>
      </c>
      <c r="HO28" s="7">
        <v>0</v>
      </c>
      <c r="HP28" s="7">
        <v>0</v>
      </c>
      <c r="HQ28" s="7">
        <v>0</v>
      </c>
      <c r="HR28" s="7">
        <v>0</v>
      </c>
      <c r="HS28" s="7">
        <v>0</v>
      </c>
      <c r="HT28" s="7">
        <v>0</v>
      </c>
      <c r="HU28" s="7">
        <v>0</v>
      </c>
      <c r="HV28" s="7">
        <v>0</v>
      </c>
      <c r="HW28" s="7">
        <v>0</v>
      </c>
      <c r="HX28" s="7">
        <v>13</v>
      </c>
      <c r="HY28" s="7">
        <v>2</v>
      </c>
      <c r="HZ28" s="7">
        <v>5</v>
      </c>
      <c r="IA28" s="7">
        <v>4</v>
      </c>
      <c r="IB28" s="7">
        <v>5</v>
      </c>
      <c r="IC28" s="7">
        <v>1</v>
      </c>
      <c r="ID28" s="7">
        <v>0</v>
      </c>
      <c r="IE28" s="7">
        <v>0</v>
      </c>
      <c r="IF28" s="7"/>
      <c r="IG28" s="7">
        <v>2008</v>
      </c>
      <c r="IH28" s="7">
        <v>2008</v>
      </c>
      <c r="IL28" s="7">
        <f>IFERROR(VLOOKUP(A28,[7]FacebookPages!$A$2:$AF$128,32,FALSE)+1,0)</f>
        <v>1</v>
      </c>
      <c r="IM28" s="7">
        <f>IFERROR(VLOOKUP(A28,[1]TwitterUsers!$A$2:$P$122,16,FALSE)+1,0)</f>
        <v>1</v>
      </c>
      <c r="IN28" s="7">
        <f>IFERROR(VLOOKUP(A28,[7]FacebookPages!$A$2:$AG$128,33,FALSE)+1,0)</f>
        <v>1</v>
      </c>
    </row>
    <row r="29" spans="1:250" x14ac:dyDescent="0.25">
      <c r="A29">
        <v>25</v>
      </c>
      <c r="B29" t="s">
        <v>69</v>
      </c>
      <c r="C29">
        <v>25</v>
      </c>
      <c r="D29" t="s">
        <v>591</v>
      </c>
      <c r="E29" s="15">
        <v>1</v>
      </c>
      <c r="F29" s="16">
        <v>3261</v>
      </c>
      <c r="G29" s="17">
        <v>2.6972704714640199</v>
      </c>
      <c r="H29" s="16">
        <v>1197</v>
      </c>
      <c r="I29" s="15">
        <v>0</v>
      </c>
      <c r="J29" s="16"/>
      <c r="L29" s="16"/>
      <c r="M29" s="15">
        <v>2</v>
      </c>
      <c r="N29" s="16">
        <v>87</v>
      </c>
      <c r="O29" s="17">
        <v>7.1960297766749379E-2</v>
      </c>
      <c r="P29" s="16">
        <v>0</v>
      </c>
      <c r="Q29" s="3">
        <v>40269</v>
      </c>
      <c r="R29" s="11">
        <v>8</v>
      </c>
      <c r="S29" s="19">
        <v>8.1</v>
      </c>
      <c r="T29" s="19">
        <v>9.1999999999999993</v>
      </c>
      <c r="U29">
        <v>7.6</v>
      </c>
      <c r="V29">
        <v>0</v>
      </c>
      <c r="W29">
        <v>0</v>
      </c>
      <c r="X29">
        <v>0</v>
      </c>
      <c r="Y29">
        <v>0</v>
      </c>
      <c r="Z29" s="27">
        <v>2547</v>
      </c>
      <c r="AA29" s="26">
        <v>2049</v>
      </c>
      <c r="AB29" s="2">
        <v>1717</v>
      </c>
      <c r="AC29" s="2">
        <v>1440</v>
      </c>
      <c r="AD29" s="2">
        <v>1209</v>
      </c>
      <c r="AE29" s="2">
        <v>1209</v>
      </c>
      <c r="AF29" s="2">
        <v>1209</v>
      </c>
      <c r="AG29" s="2">
        <v>1209</v>
      </c>
      <c r="AH29" s="2">
        <v>1209</v>
      </c>
      <c r="AL29">
        <v>0</v>
      </c>
      <c r="AM29">
        <v>0</v>
      </c>
      <c r="AN29">
        <v>0</v>
      </c>
      <c r="AO29">
        <v>0</v>
      </c>
      <c r="AP29">
        <v>0</v>
      </c>
      <c r="AQ29">
        <v>7372</v>
      </c>
      <c r="AR29">
        <v>511210</v>
      </c>
      <c r="AS29" s="27">
        <v>22.699000000000002</v>
      </c>
      <c r="AT29" s="27">
        <v>44.737000000000002</v>
      </c>
      <c r="AU29" s="27">
        <v>25.53</v>
      </c>
      <c r="AV29" s="27">
        <v>14.632</v>
      </c>
      <c r="AW29" s="27">
        <v>4.282</v>
      </c>
      <c r="AX29" s="27">
        <v>2.157</v>
      </c>
      <c r="AY29" s="27">
        <v>-1.1419999999999999</v>
      </c>
      <c r="AZ29" s="27">
        <v>-2.8969999999999998</v>
      </c>
      <c r="BA29" s="27">
        <v>33.128999999999998</v>
      </c>
      <c r="BB29" s="27">
        <v>1465.569</v>
      </c>
      <c r="BC29" s="27">
        <v>1190.298</v>
      </c>
      <c r="BD29" s="27">
        <v>598.19399999999996</v>
      </c>
      <c r="BE29" s="27">
        <v>525.28399999999999</v>
      </c>
      <c r="BF29" s="27">
        <v>318.82</v>
      </c>
      <c r="BG29" s="27">
        <v>249.55699999999999</v>
      </c>
      <c r="BH29" s="27">
        <v>171.13</v>
      </c>
      <c r="BI29" s="27">
        <v>147.25700000000001</v>
      </c>
      <c r="BJ29" s="27">
        <v>135.15600000000001</v>
      </c>
      <c r="BK29" s="27">
        <v>618.08100000000002</v>
      </c>
      <c r="BL29" s="27">
        <v>505.93599999999998</v>
      </c>
      <c r="BM29" s="27">
        <v>410.39699999999999</v>
      </c>
      <c r="BN29" s="27">
        <v>332.26799999999997</v>
      </c>
      <c r="BO29" s="27">
        <v>269.19799999999998</v>
      </c>
      <c r="BP29" s="27">
        <v>227.81100000000001</v>
      </c>
      <c r="BQ29" s="27">
        <v>196.57900000000001</v>
      </c>
      <c r="BR29" s="27">
        <v>178.572</v>
      </c>
      <c r="BS29" s="27">
        <v>151.464</v>
      </c>
      <c r="BT29" s="26">
        <v>499</v>
      </c>
      <c r="BU29">
        <v>423</v>
      </c>
      <c r="BV29">
        <v>84</v>
      </c>
      <c r="BW29" s="26">
        <v>222</v>
      </c>
      <c r="BX29" s="26">
        <v>154</v>
      </c>
      <c r="BY29" s="26" t="s">
        <v>726</v>
      </c>
      <c r="BZ29" s="26" t="s">
        <v>726</v>
      </c>
      <c r="CA29" s="26" t="s">
        <v>726</v>
      </c>
      <c r="CB29" s="26" t="s">
        <v>726</v>
      </c>
      <c r="CC29" s="26">
        <v>25</v>
      </c>
      <c r="CD29" s="26">
        <v>19</v>
      </c>
      <c r="CE29" s="26">
        <v>15</v>
      </c>
      <c r="CF29" s="26" t="s">
        <v>726</v>
      </c>
      <c r="CG29" s="26" t="s">
        <v>726</v>
      </c>
      <c r="CH29" s="26" t="s">
        <v>726</v>
      </c>
      <c r="CI29" s="26" t="s">
        <v>726</v>
      </c>
      <c r="CJ29" s="26">
        <v>48</v>
      </c>
      <c r="CK29">
        <v>48</v>
      </c>
      <c r="CL29">
        <v>39.83</v>
      </c>
      <c r="CM29" s="26">
        <v>48</v>
      </c>
      <c r="CN29" s="26">
        <v>46</v>
      </c>
      <c r="CO29" s="26" t="s">
        <v>726</v>
      </c>
      <c r="CP29" s="26" t="s">
        <v>726</v>
      </c>
      <c r="CQ29" s="26" t="s">
        <v>726</v>
      </c>
      <c r="CR29" s="26" t="s">
        <v>726</v>
      </c>
      <c r="CS29" s="26">
        <v>800</v>
      </c>
      <c r="CT29">
        <v>200</v>
      </c>
      <c r="CU29">
        <v>60</v>
      </c>
      <c r="CV29" s="26">
        <v>100</v>
      </c>
      <c r="CW29" s="26">
        <v>289</v>
      </c>
      <c r="CX29" s="26" t="s">
        <v>726</v>
      </c>
      <c r="CY29" s="26" t="s">
        <v>726</v>
      </c>
      <c r="CZ29" s="26" t="s">
        <v>726</v>
      </c>
      <c r="DA29" s="26">
        <v>25385</v>
      </c>
      <c r="DB29" s="26">
        <v>19025</v>
      </c>
      <c r="DC29" s="26">
        <v>12336</v>
      </c>
      <c r="DD29" s="26">
        <v>11752</v>
      </c>
      <c r="DE29" s="26" t="s">
        <v>726</v>
      </c>
      <c r="DF29" s="26" t="s">
        <v>726</v>
      </c>
      <c r="DG29" s="26" t="s">
        <v>726</v>
      </c>
      <c r="DH29" s="26" t="s">
        <v>726</v>
      </c>
      <c r="DI29" s="26">
        <v>4</v>
      </c>
      <c r="DJ29">
        <v>2</v>
      </c>
      <c r="DK29" s="26">
        <v>4</v>
      </c>
      <c r="DL29" s="26">
        <v>4</v>
      </c>
      <c r="DM29" s="26" t="s">
        <v>726</v>
      </c>
      <c r="DN29" s="26" t="s">
        <v>726</v>
      </c>
      <c r="DO29" s="26" t="s">
        <v>726</v>
      </c>
      <c r="DP29" s="26" t="s">
        <v>726</v>
      </c>
      <c r="DQ29" s="26">
        <v>47</v>
      </c>
      <c r="DR29">
        <v>57</v>
      </c>
      <c r="DS29" s="26">
        <v>656</v>
      </c>
      <c r="DT29">
        <v>218</v>
      </c>
      <c r="DU29" s="26">
        <v>163</v>
      </c>
      <c r="DV29">
        <v>40</v>
      </c>
      <c r="DW29" s="26">
        <v>36</v>
      </c>
      <c r="DX29">
        <v>47</v>
      </c>
      <c r="DY29" s="26">
        <v>75</v>
      </c>
      <c r="DZ29">
        <v>34</v>
      </c>
      <c r="EA29">
        <v>1</v>
      </c>
      <c r="EB29">
        <v>2011</v>
      </c>
      <c r="EC29">
        <v>19</v>
      </c>
      <c r="ED29">
        <v>1734</v>
      </c>
      <c r="EE29">
        <v>1477</v>
      </c>
      <c r="EF29" s="7">
        <v>1</v>
      </c>
      <c r="EG29" s="7">
        <v>1</v>
      </c>
      <c r="EH29" s="7" t="s">
        <v>746</v>
      </c>
      <c r="EI29" s="7">
        <v>26553</v>
      </c>
      <c r="EJ29" s="7">
        <v>190</v>
      </c>
      <c r="EK29" s="7">
        <v>475</v>
      </c>
      <c r="EL29" s="7">
        <v>368</v>
      </c>
      <c r="EM29" s="7">
        <v>101</v>
      </c>
      <c r="EN29" s="7">
        <v>258</v>
      </c>
      <c r="EO29" s="7">
        <v>84</v>
      </c>
      <c r="EP29" s="7">
        <v>0</v>
      </c>
      <c r="EQ29" s="7">
        <v>0</v>
      </c>
      <c r="ER29" s="7">
        <v>0</v>
      </c>
      <c r="ES29" s="7">
        <v>0</v>
      </c>
      <c r="ET29" s="7">
        <v>119</v>
      </c>
      <c r="EU29" s="7">
        <v>178</v>
      </c>
      <c r="EV29" s="7">
        <v>26</v>
      </c>
      <c r="EW29" s="7">
        <v>1</v>
      </c>
      <c r="EX29" s="7">
        <v>0</v>
      </c>
      <c r="EY29" s="7">
        <v>0</v>
      </c>
      <c r="EZ29" s="7">
        <v>0</v>
      </c>
      <c r="FA29" s="7">
        <v>0</v>
      </c>
      <c r="FB29" s="7">
        <v>0</v>
      </c>
      <c r="FC29" s="7">
        <v>0</v>
      </c>
      <c r="FD29" s="7">
        <v>93</v>
      </c>
      <c r="FE29" s="7">
        <v>229</v>
      </c>
      <c r="FF29" s="7">
        <v>99</v>
      </c>
      <c r="FG29" s="7">
        <v>17</v>
      </c>
      <c r="FH29" s="7">
        <v>0</v>
      </c>
      <c r="FI29" s="7">
        <v>9</v>
      </c>
      <c r="FJ29" s="7">
        <v>0</v>
      </c>
      <c r="FK29" s="7">
        <v>0</v>
      </c>
      <c r="FL29" s="7">
        <v>0</v>
      </c>
      <c r="FM29" s="7">
        <v>0</v>
      </c>
      <c r="FN29" s="7">
        <v>0</v>
      </c>
      <c r="FO29" s="7">
        <v>70</v>
      </c>
      <c r="FP29" s="7">
        <v>171</v>
      </c>
      <c r="FQ29" s="7">
        <v>162</v>
      </c>
      <c r="FR29" s="7">
        <v>2</v>
      </c>
      <c r="FS29" s="7">
        <v>217</v>
      </c>
      <c r="FT29" s="7">
        <v>251</v>
      </c>
      <c r="FU29" s="7">
        <v>346</v>
      </c>
      <c r="FV29" s="7">
        <v>241</v>
      </c>
      <c r="FW29" s="7">
        <v>33</v>
      </c>
      <c r="FX29" s="7">
        <v>0</v>
      </c>
      <c r="FY29" s="7">
        <v>12</v>
      </c>
      <c r="FZ29" s="7">
        <v>33</v>
      </c>
      <c r="GA29" s="7">
        <v>86</v>
      </c>
      <c r="GB29" s="7">
        <v>3</v>
      </c>
      <c r="GC29" s="7">
        <v>288</v>
      </c>
      <c r="GD29" s="7">
        <v>543</v>
      </c>
      <c r="GE29" s="7">
        <v>602</v>
      </c>
      <c r="GF29" s="7">
        <v>443</v>
      </c>
      <c r="GG29" s="7">
        <v>116</v>
      </c>
      <c r="GH29" s="7">
        <v>0</v>
      </c>
      <c r="GI29" s="7">
        <v>114</v>
      </c>
      <c r="GJ29" s="7">
        <v>375</v>
      </c>
      <c r="GK29" s="7">
        <v>1097</v>
      </c>
      <c r="GL29" s="7">
        <v>19</v>
      </c>
      <c r="GM29" s="7">
        <v>4422</v>
      </c>
      <c r="GN29" s="7">
        <v>9373</v>
      </c>
      <c r="GO29" s="7">
        <v>16404</v>
      </c>
      <c r="GP29" s="7">
        <v>16027</v>
      </c>
      <c r="GQ29" s="7">
        <v>4615</v>
      </c>
      <c r="GR29" s="7">
        <v>0</v>
      </c>
      <c r="GS29" s="7">
        <v>0</v>
      </c>
      <c r="GT29" s="7">
        <v>1</v>
      </c>
      <c r="GU29" s="7">
        <v>46</v>
      </c>
      <c r="GV29" s="7">
        <v>0</v>
      </c>
      <c r="GW29" s="7">
        <v>512</v>
      </c>
      <c r="GX29" s="7">
        <v>1211</v>
      </c>
      <c r="GY29" s="7">
        <v>2415</v>
      </c>
      <c r="GZ29" s="7">
        <v>3532</v>
      </c>
      <c r="HA29" s="7">
        <v>871</v>
      </c>
      <c r="HB29" s="7">
        <v>0</v>
      </c>
      <c r="HC29" s="7">
        <v>0</v>
      </c>
      <c r="HD29" s="7">
        <v>2</v>
      </c>
      <c r="HE29" s="7">
        <v>1</v>
      </c>
      <c r="HF29" s="7">
        <v>0</v>
      </c>
      <c r="HG29" s="7">
        <v>0</v>
      </c>
      <c r="HH29" s="7">
        <v>0</v>
      </c>
      <c r="HI29" s="7">
        <v>93</v>
      </c>
      <c r="HJ29" s="7">
        <v>144</v>
      </c>
      <c r="HK29" s="7">
        <v>17</v>
      </c>
      <c r="HL29" s="7">
        <v>0</v>
      </c>
      <c r="HM29" s="7">
        <v>0</v>
      </c>
      <c r="HN29" s="7">
        <v>0</v>
      </c>
      <c r="HO29" s="7">
        <v>0</v>
      </c>
      <c r="HP29" s="7">
        <v>0</v>
      </c>
      <c r="HQ29" s="7">
        <v>0</v>
      </c>
      <c r="HR29" s="7">
        <v>0</v>
      </c>
      <c r="HS29" s="7">
        <v>0</v>
      </c>
      <c r="HT29" s="7">
        <v>2</v>
      </c>
      <c r="HU29" s="7">
        <v>1</v>
      </c>
      <c r="HV29" s="7">
        <v>0</v>
      </c>
      <c r="HW29" s="7">
        <v>1</v>
      </c>
      <c r="HX29" s="7">
        <v>1</v>
      </c>
      <c r="HY29" s="7">
        <v>243</v>
      </c>
      <c r="HZ29" s="7">
        <v>74</v>
      </c>
      <c r="IA29" s="7">
        <v>105</v>
      </c>
      <c r="IB29" s="7">
        <v>310</v>
      </c>
      <c r="IC29" s="7">
        <v>183</v>
      </c>
      <c r="ID29" s="7">
        <v>548</v>
      </c>
      <c r="IE29" s="7">
        <v>72</v>
      </c>
      <c r="IF29" s="7">
        <v>2010</v>
      </c>
      <c r="IG29" s="7">
        <v>2008</v>
      </c>
      <c r="IH29" s="7">
        <v>2008</v>
      </c>
      <c r="IL29" s="7">
        <f>IFERROR(VLOOKUP(A29,[7]FacebookPages!$A$2:$AF$128,32,FALSE)+1,0)</f>
        <v>1</v>
      </c>
      <c r="IM29" s="7">
        <f>IFERROR(VLOOKUP(A29,[1]TwitterUsers!$A$2:$P$122,16,FALSE)+1,0)</f>
        <v>2</v>
      </c>
      <c r="IN29" s="7">
        <f>IFERROR(VLOOKUP(A29,[7]FacebookPages!$A$2:$AG$128,33,FALSE)+1,0)</f>
        <v>1</v>
      </c>
    </row>
    <row r="30" spans="1:250" x14ac:dyDescent="0.25">
      <c r="A30">
        <v>26</v>
      </c>
      <c r="B30" t="s">
        <v>70</v>
      </c>
      <c r="C30">
        <v>26</v>
      </c>
      <c r="D30" t="s">
        <v>582</v>
      </c>
      <c r="E30" s="15">
        <v>1</v>
      </c>
      <c r="F30" s="16">
        <v>5772</v>
      </c>
      <c r="G30" s="17">
        <v>1.8236966824644549</v>
      </c>
      <c r="H30" s="16">
        <v>2364</v>
      </c>
      <c r="I30" s="15">
        <v>1</v>
      </c>
      <c r="J30" s="16">
        <v>544</v>
      </c>
      <c r="K30" s="17">
        <v>0.17187993680884675</v>
      </c>
      <c r="L30" s="16">
        <v>2383</v>
      </c>
      <c r="M30" s="15">
        <v>2</v>
      </c>
      <c r="N30" s="16">
        <v>441</v>
      </c>
      <c r="O30" s="17">
        <v>0.13933649289099526</v>
      </c>
      <c r="P30" s="16">
        <v>18</v>
      </c>
      <c r="Q30" s="3">
        <v>40603</v>
      </c>
      <c r="R30" s="11">
        <v>8.6</v>
      </c>
      <c r="S30" s="19">
        <v>8.6999999999999993</v>
      </c>
      <c r="T30" s="19">
        <v>8.3000000000000007</v>
      </c>
      <c r="U30">
        <v>7.5</v>
      </c>
      <c r="V30">
        <v>0</v>
      </c>
      <c r="W30">
        <v>0</v>
      </c>
      <c r="X30">
        <v>5.0999999999999996</v>
      </c>
      <c r="Y30">
        <v>0</v>
      </c>
      <c r="Z30" s="27">
        <v>4973</v>
      </c>
      <c r="AA30" s="26">
        <v>4498</v>
      </c>
      <c r="AB30" s="2">
        <v>3817</v>
      </c>
      <c r="AC30" s="2">
        <v>3586</v>
      </c>
      <c r="AD30" s="2">
        <v>3165</v>
      </c>
      <c r="AE30" s="2">
        <v>3165</v>
      </c>
      <c r="AF30" s="2">
        <v>3165</v>
      </c>
      <c r="AG30" s="2">
        <v>2840</v>
      </c>
      <c r="AH30" s="2">
        <v>2448</v>
      </c>
      <c r="AL30">
        <v>0</v>
      </c>
      <c r="AM30">
        <v>0</v>
      </c>
      <c r="AN30">
        <v>0</v>
      </c>
      <c r="AO30">
        <v>0</v>
      </c>
      <c r="AP30">
        <v>0</v>
      </c>
      <c r="AQ30" s="26" t="s">
        <v>726</v>
      </c>
      <c r="AR30" s="26" t="s">
        <v>726</v>
      </c>
      <c r="AS30" s="26" t="s">
        <v>726</v>
      </c>
      <c r="AT30" s="26" t="s">
        <v>726</v>
      </c>
      <c r="AU30" s="26" t="s">
        <v>726</v>
      </c>
      <c r="AV30" s="26" t="s">
        <v>726</v>
      </c>
      <c r="AW30" s="26" t="s">
        <v>726</v>
      </c>
      <c r="AX30" s="26" t="s">
        <v>726</v>
      </c>
      <c r="AY30" s="26" t="s">
        <v>726</v>
      </c>
      <c r="AZ30" s="26" t="s">
        <v>726</v>
      </c>
      <c r="BA30" s="26" t="s">
        <v>726</v>
      </c>
      <c r="BB30" s="26" t="s">
        <v>726</v>
      </c>
      <c r="BC30" s="26" t="s">
        <v>726</v>
      </c>
      <c r="BD30" s="26" t="s">
        <v>726</v>
      </c>
      <c r="BE30" s="26" t="s">
        <v>726</v>
      </c>
      <c r="BF30" s="26" t="s">
        <v>726</v>
      </c>
      <c r="BG30" s="26" t="s">
        <v>726</v>
      </c>
      <c r="BH30" s="26" t="s">
        <v>726</v>
      </c>
      <c r="BI30" s="26" t="s">
        <v>726</v>
      </c>
      <c r="BJ30" s="26" t="s">
        <v>726</v>
      </c>
      <c r="BK30" s="26" t="s">
        <v>726</v>
      </c>
      <c r="BL30" s="27">
        <v>2500</v>
      </c>
      <c r="BM30" s="27">
        <v>1900</v>
      </c>
      <c r="BN30" s="26" t="s">
        <v>726</v>
      </c>
      <c r="BO30" s="27">
        <v>1174</v>
      </c>
      <c r="BP30" s="27">
        <v>1089</v>
      </c>
      <c r="BQ30" s="26" t="s">
        <v>726</v>
      </c>
      <c r="BR30" s="26" t="s">
        <v>726</v>
      </c>
      <c r="BS30" s="26" t="s">
        <v>726</v>
      </c>
      <c r="BT30" s="26">
        <v>454</v>
      </c>
      <c r="BU30">
        <v>680</v>
      </c>
      <c r="BV30">
        <v>-237</v>
      </c>
      <c r="BW30" s="26">
        <v>461</v>
      </c>
      <c r="BX30" s="26">
        <v>154</v>
      </c>
      <c r="BY30" s="26" t="s">
        <v>726</v>
      </c>
      <c r="BZ30" s="26" t="s">
        <v>726</v>
      </c>
      <c r="CA30" s="26">
        <v>370</v>
      </c>
      <c r="CB30" s="26" t="s">
        <v>726</v>
      </c>
      <c r="CC30" s="26">
        <v>10</v>
      </c>
      <c r="CD30" s="26">
        <v>15</v>
      </c>
      <c r="CE30" s="26">
        <v>5</v>
      </c>
      <c r="CF30" s="26" t="s">
        <v>726</v>
      </c>
      <c r="CG30" s="26" t="s">
        <v>726</v>
      </c>
      <c r="CH30" s="26">
        <v>16</v>
      </c>
      <c r="CI30" s="26" t="s">
        <v>726</v>
      </c>
      <c r="CJ30" s="26">
        <v>23</v>
      </c>
      <c r="CK30">
        <v>22</v>
      </c>
      <c r="CL30">
        <v>21.88</v>
      </c>
      <c r="CM30" s="26">
        <v>22</v>
      </c>
      <c r="CN30" s="26">
        <v>22</v>
      </c>
      <c r="CO30" s="26" t="s">
        <v>726</v>
      </c>
      <c r="CP30" s="26" t="s">
        <v>726</v>
      </c>
      <c r="CQ30" s="26">
        <v>23</v>
      </c>
      <c r="CR30" s="26" t="s">
        <v>726</v>
      </c>
      <c r="CS30" s="26">
        <v>650</v>
      </c>
      <c r="CT30">
        <v>746</v>
      </c>
      <c r="CU30">
        <v>22</v>
      </c>
      <c r="CV30" s="26">
        <v>650</v>
      </c>
      <c r="CW30" s="26">
        <v>650</v>
      </c>
      <c r="CX30" s="26" t="s">
        <v>726</v>
      </c>
      <c r="CY30" s="26" t="s">
        <v>726</v>
      </c>
      <c r="CZ30" s="26">
        <v>400</v>
      </c>
      <c r="DA30" s="26">
        <v>70460</v>
      </c>
      <c r="DB30" s="26">
        <v>66570</v>
      </c>
      <c r="DC30" s="26">
        <v>53980</v>
      </c>
      <c r="DD30" s="26">
        <v>43304</v>
      </c>
      <c r="DE30" s="26" t="s">
        <v>726</v>
      </c>
      <c r="DF30" s="26" t="s">
        <v>726</v>
      </c>
      <c r="DG30" s="26">
        <v>4425</v>
      </c>
      <c r="DH30" s="26" t="s">
        <v>726</v>
      </c>
      <c r="DI30" s="26">
        <v>4</v>
      </c>
      <c r="DJ30">
        <v>5</v>
      </c>
      <c r="DK30" s="26">
        <v>4</v>
      </c>
      <c r="DL30" s="26">
        <v>4</v>
      </c>
      <c r="DM30" s="26" t="s">
        <v>726</v>
      </c>
      <c r="DN30" s="26" t="s">
        <v>726</v>
      </c>
      <c r="DO30" s="26">
        <v>5</v>
      </c>
      <c r="DP30" s="26" t="s">
        <v>726</v>
      </c>
      <c r="DQ30" s="26">
        <v>73</v>
      </c>
      <c r="DR30">
        <v>70</v>
      </c>
      <c r="DS30" s="26">
        <v>967</v>
      </c>
      <c r="DT30">
        <v>963</v>
      </c>
      <c r="DU30" s="26">
        <v>182</v>
      </c>
      <c r="DV30">
        <v>110</v>
      </c>
      <c r="DW30" s="26">
        <v>28</v>
      </c>
      <c r="DX30">
        <v>31</v>
      </c>
      <c r="DY30" s="26">
        <v>252</v>
      </c>
      <c r="DZ30">
        <v>261</v>
      </c>
      <c r="EA30">
        <v>1</v>
      </c>
      <c r="EB30">
        <v>2011</v>
      </c>
      <c r="EC30">
        <v>6</v>
      </c>
      <c r="ED30">
        <v>1813</v>
      </c>
      <c r="EE30">
        <v>15545</v>
      </c>
      <c r="EF30" s="7">
        <v>1</v>
      </c>
      <c r="EG30" s="7">
        <v>1</v>
      </c>
      <c r="EH30" s="7" t="s">
        <v>747</v>
      </c>
      <c r="EI30" s="7">
        <v>47820</v>
      </c>
      <c r="EJ30" s="7">
        <v>738</v>
      </c>
      <c r="EK30" s="7">
        <v>1777</v>
      </c>
      <c r="EL30" s="7">
        <v>701</v>
      </c>
      <c r="EM30" s="7">
        <v>0</v>
      </c>
      <c r="EN30" s="7">
        <v>0</v>
      </c>
      <c r="EO30" s="7">
        <v>0</v>
      </c>
      <c r="EP30" s="7">
        <v>0</v>
      </c>
      <c r="EQ30" s="7">
        <v>0</v>
      </c>
      <c r="ER30" s="7">
        <v>0</v>
      </c>
      <c r="ES30" s="7">
        <v>0</v>
      </c>
      <c r="ET30" s="7">
        <v>81</v>
      </c>
      <c r="EU30" s="7">
        <v>217</v>
      </c>
      <c r="EV30" s="7">
        <v>36</v>
      </c>
      <c r="EW30" s="7">
        <v>0</v>
      </c>
      <c r="EX30" s="7">
        <v>0</v>
      </c>
      <c r="EY30" s="7">
        <v>0</v>
      </c>
      <c r="EZ30" s="7">
        <v>0</v>
      </c>
      <c r="FA30" s="7">
        <v>0</v>
      </c>
      <c r="FB30" s="7">
        <v>0</v>
      </c>
      <c r="FC30" s="7">
        <v>0</v>
      </c>
      <c r="FD30" s="7">
        <v>39</v>
      </c>
      <c r="FE30" s="7">
        <v>174</v>
      </c>
      <c r="FF30" s="7">
        <v>41</v>
      </c>
      <c r="FG30" s="7">
        <v>0</v>
      </c>
      <c r="FH30" s="7">
        <v>0</v>
      </c>
      <c r="FI30" s="7">
        <v>0</v>
      </c>
      <c r="FJ30" s="7">
        <v>0</v>
      </c>
      <c r="FK30" s="7">
        <v>0</v>
      </c>
      <c r="FL30" s="7">
        <v>0</v>
      </c>
      <c r="FM30" s="7">
        <v>0</v>
      </c>
      <c r="FN30" s="7">
        <v>0</v>
      </c>
      <c r="FO30" s="7">
        <v>0</v>
      </c>
      <c r="FP30" s="7">
        <v>0</v>
      </c>
      <c r="FQ30" s="7">
        <v>363</v>
      </c>
      <c r="FR30" s="7">
        <v>13</v>
      </c>
      <c r="FS30" s="7">
        <v>692</v>
      </c>
      <c r="FT30" s="7">
        <v>963</v>
      </c>
      <c r="FU30" s="7">
        <v>1089</v>
      </c>
      <c r="FV30" s="7">
        <v>632</v>
      </c>
      <c r="FW30" s="7">
        <v>69</v>
      </c>
      <c r="FX30" s="7">
        <v>0</v>
      </c>
      <c r="FY30" s="7">
        <v>0</v>
      </c>
      <c r="FZ30" s="7">
        <v>0</v>
      </c>
      <c r="GA30" s="7">
        <v>11</v>
      </c>
      <c r="GB30" s="7">
        <v>0</v>
      </c>
      <c r="GC30" s="7">
        <v>25</v>
      </c>
      <c r="GD30" s="7">
        <v>51</v>
      </c>
      <c r="GE30" s="7">
        <v>21</v>
      </c>
      <c r="GF30" s="7">
        <v>11</v>
      </c>
      <c r="GG30" s="7">
        <v>1</v>
      </c>
      <c r="GH30" s="7">
        <v>0</v>
      </c>
      <c r="GI30" s="7">
        <v>0</v>
      </c>
      <c r="GJ30" s="7">
        <v>0</v>
      </c>
      <c r="GK30" s="7">
        <v>29</v>
      </c>
      <c r="GL30" s="7">
        <v>3</v>
      </c>
      <c r="GM30" s="7">
        <v>558</v>
      </c>
      <c r="GN30" s="7">
        <v>980</v>
      </c>
      <c r="GO30" s="7">
        <v>1174</v>
      </c>
      <c r="GP30" s="7">
        <v>638</v>
      </c>
      <c r="GQ30" s="7">
        <v>49</v>
      </c>
      <c r="GR30" s="7">
        <v>0</v>
      </c>
      <c r="GS30" s="7">
        <v>0</v>
      </c>
      <c r="GT30" s="7">
        <v>0</v>
      </c>
      <c r="GU30" s="7">
        <v>7</v>
      </c>
      <c r="GV30" s="7">
        <v>0</v>
      </c>
      <c r="GW30" s="7">
        <v>172</v>
      </c>
      <c r="GX30" s="7">
        <v>174</v>
      </c>
      <c r="GY30" s="7">
        <v>247</v>
      </c>
      <c r="GZ30" s="7">
        <v>235</v>
      </c>
      <c r="HA30" s="7">
        <v>27</v>
      </c>
      <c r="HB30" s="7">
        <v>0</v>
      </c>
      <c r="HC30" s="7">
        <v>0</v>
      </c>
      <c r="HD30" s="7">
        <v>0</v>
      </c>
      <c r="HE30" s="7">
        <v>0</v>
      </c>
      <c r="HF30" s="7">
        <v>0</v>
      </c>
      <c r="HG30" s="7">
        <v>46</v>
      </c>
      <c r="HH30" s="7">
        <v>16</v>
      </c>
      <c r="HI30" s="7">
        <v>379</v>
      </c>
      <c r="HJ30" s="7">
        <v>320</v>
      </c>
      <c r="HK30" s="7">
        <v>22</v>
      </c>
      <c r="HL30" s="7">
        <v>0</v>
      </c>
      <c r="HM30" s="7">
        <v>0</v>
      </c>
      <c r="HN30" s="7">
        <v>0</v>
      </c>
      <c r="HO30" s="7">
        <v>0</v>
      </c>
      <c r="HP30" s="7">
        <v>0</v>
      </c>
      <c r="HQ30" s="7">
        <v>2</v>
      </c>
      <c r="HR30" s="7">
        <v>3</v>
      </c>
      <c r="HS30" s="7">
        <v>2</v>
      </c>
      <c r="HT30" s="7">
        <v>0</v>
      </c>
      <c r="HU30" s="7">
        <v>1</v>
      </c>
      <c r="HV30" s="7">
        <v>0</v>
      </c>
      <c r="HW30" s="7">
        <v>0</v>
      </c>
      <c r="HX30" s="7">
        <v>0</v>
      </c>
      <c r="HY30" s="7">
        <v>0</v>
      </c>
      <c r="HZ30" s="7">
        <v>2</v>
      </c>
      <c r="IA30" s="7">
        <v>62</v>
      </c>
      <c r="IB30" s="7">
        <v>80</v>
      </c>
      <c r="IC30" s="7">
        <v>89</v>
      </c>
      <c r="ID30" s="7">
        <v>26</v>
      </c>
      <c r="IE30" s="7">
        <v>5</v>
      </c>
      <c r="IF30" s="7">
        <v>2011</v>
      </c>
      <c r="IG30" s="7">
        <v>2007</v>
      </c>
      <c r="IH30" s="7">
        <v>2007</v>
      </c>
      <c r="IL30" s="7">
        <f>IFERROR(VLOOKUP(A30,[7]FacebookPages!$A$2:$AF$128,32,FALSE)+1,0)</f>
        <v>2</v>
      </c>
      <c r="IM30" s="7">
        <f>IFERROR(VLOOKUP(A30,[1]TwitterUsers!$A$2:$P$122,16,FALSE)+1,0)</f>
        <v>2</v>
      </c>
      <c r="IN30" s="7">
        <f>IFERROR(VLOOKUP(A30,[7]FacebookPages!$A$2:$AG$128,33,FALSE)+1,0)</f>
        <v>1</v>
      </c>
    </row>
    <row r="31" spans="1:250" x14ac:dyDescent="0.25">
      <c r="A31">
        <v>27</v>
      </c>
      <c r="B31" t="s">
        <v>71</v>
      </c>
      <c r="C31">
        <v>27</v>
      </c>
      <c r="D31" t="s">
        <v>591</v>
      </c>
      <c r="E31" s="15">
        <v>1</v>
      </c>
      <c r="F31" s="16">
        <v>51878</v>
      </c>
      <c r="G31" s="17">
        <v>13.644923724355602</v>
      </c>
      <c r="H31" s="16">
        <v>7578</v>
      </c>
      <c r="I31" s="15">
        <v>1</v>
      </c>
      <c r="J31" s="16">
        <v>7450</v>
      </c>
      <c r="K31" s="17">
        <v>1.9594950026301947</v>
      </c>
      <c r="L31" s="16">
        <v>991</v>
      </c>
      <c r="M31" s="15">
        <v>1</v>
      </c>
      <c r="N31" s="16">
        <v>90611</v>
      </c>
      <c r="O31" s="17">
        <v>23.832456601788532</v>
      </c>
      <c r="P31" s="16">
        <v>2204</v>
      </c>
      <c r="Q31" s="3">
        <v>39387</v>
      </c>
      <c r="R31" s="11">
        <v>9.3000000000000007</v>
      </c>
      <c r="S31" s="19">
        <v>9.4</v>
      </c>
      <c r="T31" s="19">
        <v>8.1999999999999993</v>
      </c>
      <c r="U31">
        <v>7.4</v>
      </c>
      <c r="V31">
        <v>4.9000000000000004</v>
      </c>
      <c r="W31">
        <v>5.8</v>
      </c>
      <c r="X31">
        <v>4.5999999999999996</v>
      </c>
      <c r="Y31">
        <v>0</v>
      </c>
      <c r="Z31" s="27">
        <v>11723</v>
      </c>
      <c r="AA31" s="26">
        <v>10146</v>
      </c>
      <c r="AB31" s="2">
        <v>6739</v>
      </c>
      <c r="AC31" s="2">
        <v>5474</v>
      </c>
      <c r="AD31" s="2">
        <v>3802</v>
      </c>
      <c r="AE31" s="2">
        <v>2725</v>
      </c>
      <c r="AF31" s="2">
        <v>2361</v>
      </c>
      <c r="AG31" s="2">
        <v>1958</v>
      </c>
      <c r="AH31" s="2">
        <v>1958</v>
      </c>
      <c r="AL31">
        <v>0</v>
      </c>
      <c r="AM31">
        <v>0</v>
      </c>
      <c r="AN31">
        <v>0</v>
      </c>
      <c r="AO31">
        <v>0</v>
      </c>
      <c r="AP31">
        <v>0</v>
      </c>
      <c r="AQ31">
        <v>7372</v>
      </c>
      <c r="AR31">
        <v>511210</v>
      </c>
      <c r="AS31" s="27">
        <v>-47.426000000000002</v>
      </c>
      <c r="AT31" s="27">
        <v>-262.68799999999999</v>
      </c>
      <c r="AU31" s="27">
        <v>-232.17500000000001</v>
      </c>
      <c r="AV31" s="27">
        <v>-270.44499999999999</v>
      </c>
      <c r="AW31" s="27">
        <v>-11.571999999999999</v>
      </c>
      <c r="AX31" s="27">
        <v>64.474000000000004</v>
      </c>
      <c r="AY31" s="27">
        <v>80.718999999999994</v>
      </c>
      <c r="AZ31" s="27">
        <v>43.427999999999997</v>
      </c>
      <c r="BA31" s="27">
        <v>18.356000000000002</v>
      </c>
      <c r="BB31" s="27">
        <v>12770.772000000001</v>
      </c>
      <c r="BC31" s="27">
        <v>10692.982</v>
      </c>
      <c r="BD31" s="27">
        <v>9152.93</v>
      </c>
      <c r="BE31" s="27">
        <v>5528.9560000000001</v>
      </c>
      <c r="BF31" s="27">
        <v>4164.1540000000005</v>
      </c>
      <c r="BG31" s="27">
        <v>3091.165</v>
      </c>
      <c r="BH31" s="27">
        <v>2460.201</v>
      </c>
      <c r="BI31" s="27">
        <v>1479.8219999999999</v>
      </c>
      <c r="BJ31" s="27">
        <v>1089.5930000000001</v>
      </c>
      <c r="BK31" s="27">
        <v>6667.2160000000003</v>
      </c>
      <c r="BL31" s="27">
        <v>5373.5860000000002</v>
      </c>
      <c r="BM31" s="27">
        <v>4071.0030000000002</v>
      </c>
      <c r="BN31" s="27">
        <v>3050.1950000000002</v>
      </c>
      <c r="BO31" s="27">
        <v>2266.5390000000002</v>
      </c>
      <c r="BP31" s="27">
        <v>1657.1389999999999</v>
      </c>
      <c r="BQ31" s="27">
        <v>1305.5830000000001</v>
      </c>
      <c r="BR31" s="27">
        <v>1076.769</v>
      </c>
      <c r="BS31" s="27">
        <v>748.7</v>
      </c>
      <c r="BT31" s="26">
        <v>1573</v>
      </c>
      <c r="BU31">
        <v>3284</v>
      </c>
      <c r="BV31">
        <v>-128</v>
      </c>
      <c r="BW31" s="26">
        <v>1676</v>
      </c>
      <c r="BX31" s="26">
        <v>1064</v>
      </c>
      <c r="BY31" s="26">
        <v>357</v>
      </c>
      <c r="BZ31" s="26">
        <v>408</v>
      </c>
      <c r="CA31" s="26">
        <v>381</v>
      </c>
      <c r="CB31" s="26" t="s">
        <v>726</v>
      </c>
      <c r="CC31" s="26">
        <v>16</v>
      </c>
      <c r="CD31" s="26">
        <v>44</v>
      </c>
      <c r="CE31" s="26">
        <v>39</v>
      </c>
      <c r="CF31" s="26">
        <v>15</v>
      </c>
      <c r="CG31" s="26">
        <v>21</v>
      </c>
      <c r="CH31" s="26">
        <v>24</v>
      </c>
      <c r="CI31" s="26" t="s">
        <v>726</v>
      </c>
      <c r="CJ31" s="26">
        <v>32</v>
      </c>
      <c r="CK31">
        <v>31</v>
      </c>
      <c r="CL31">
        <v>44.29</v>
      </c>
      <c r="CM31" s="26">
        <v>30</v>
      </c>
      <c r="CN31" s="26">
        <v>31</v>
      </c>
      <c r="CO31" s="26">
        <v>31</v>
      </c>
      <c r="CP31" s="26">
        <v>32</v>
      </c>
      <c r="CQ31" s="26">
        <v>33</v>
      </c>
      <c r="CR31" s="26" t="s">
        <v>726</v>
      </c>
      <c r="CS31" s="26">
        <v>1487</v>
      </c>
      <c r="CT31">
        <v>946</v>
      </c>
      <c r="CU31">
        <v>540</v>
      </c>
      <c r="CV31" s="26">
        <v>777</v>
      </c>
      <c r="CW31" s="26">
        <v>643</v>
      </c>
      <c r="CX31" s="26" t="s">
        <v>726</v>
      </c>
      <c r="CY31" s="26">
        <v>138</v>
      </c>
      <c r="CZ31" s="26">
        <v>250</v>
      </c>
      <c r="DA31" s="26">
        <v>448790</v>
      </c>
      <c r="DB31" s="26">
        <v>421676</v>
      </c>
      <c r="DC31" s="26">
        <v>238696</v>
      </c>
      <c r="DD31" s="26">
        <v>101159</v>
      </c>
      <c r="DE31" s="26">
        <v>107123</v>
      </c>
      <c r="DF31" s="26">
        <v>58231</v>
      </c>
      <c r="DG31" s="26">
        <v>35159</v>
      </c>
      <c r="DH31" s="26" t="s">
        <v>726</v>
      </c>
      <c r="DI31" s="26">
        <v>12</v>
      </c>
      <c r="DJ31">
        <v>21</v>
      </c>
      <c r="DK31" s="26">
        <v>10</v>
      </c>
      <c r="DL31" s="26">
        <v>8</v>
      </c>
      <c r="DM31" s="26">
        <v>6</v>
      </c>
      <c r="DN31" s="26">
        <v>7</v>
      </c>
      <c r="DO31" s="26">
        <v>10</v>
      </c>
      <c r="DP31" s="26" t="s">
        <v>726</v>
      </c>
      <c r="DQ31" s="26">
        <v>83</v>
      </c>
      <c r="DR31">
        <v>110</v>
      </c>
      <c r="DS31" s="26">
        <v>6062</v>
      </c>
      <c r="DT31">
        <v>6166</v>
      </c>
      <c r="DU31" s="26">
        <v>709</v>
      </c>
      <c r="DV31">
        <v>680</v>
      </c>
      <c r="DW31" s="26">
        <v>54</v>
      </c>
      <c r="DX31">
        <v>58</v>
      </c>
      <c r="DY31" s="26">
        <v>211</v>
      </c>
      <c r="DZ31">
        <v>224</v>
      </c>
      <c r="EA31">
        <v>1</v>
      </c>
      <c r="EB31">
        <v>2014</v>
      </c>
      <c r="EC31">
        <v>1917</v>
      </c>
      <c r="ED31">
        <v>2172</v>
      </c>
      <c r="EE31">
        <v>299</v>
      </c>
      <c r="EF31" s="7">
        <v>1</v>
      </c>
      <c r="EG31" s="7">
        <v>0</v>
      </c>
      <c r="EH31" s="7" t="s">
        <v>748</v>
      </c>
      <c r="EI31" s="7">
        <v>609917</v>
      </c>
      <c r="EJ31" s="7">
        <v>59</v>
      </c>
      <c r="EK31" s="7">
        <v>199</v>
      </c>
      <c r="EL31" s="7">
        <v>40</v>
      </c>
      <c r="EM31" s="7">
        <v>0</v>
      </c>
      <c r="EN31" s="7">
        <v>0</v>
      </c>
      <c r="EO31" s="7">
        <v>0</v>
      </c>
      <c r="EP31" s="7">
        <v>0</v>
      </c>
      <c r="EQ31" s="7">
        <v>0</v>
      </c>
      <c r="ER31" s="7">
        <v>0</v>
      </c>
      <c r="ES31" s="7">
        <v>0</v>
      </c>
      <c r="ET31" s="7">
        <v>229</v>
      </c>
      <c r="EU31" s="7">
        <v>790</v>
      </c>
      <c r="EV31" s="7">
        <v>98</v>
      </c>
      <c r="EW31" s="7">
        <v>0</v>
      </c>
      <c r="EX31" s="7">
        <v>0</v>
      </c>
      <c r="EY31" s="7">
        <v>0</v>
      </c>
      <c r="EZ31" s="7">
        <v>0</v>
      </c>
      <c r="FA31" s="7">
        <v>0</v>
      </c>
      <c r="FB31" s="7">
        <v>0</v>
      </c>
      <c r="FC31" s="7">
        <v>0</v>
      </c>
      <c r="FD31" s="7">
        <v>1507</v>
      </c>
      <c r="FE31" s="7">
        <v>10482</v>
      </c>
      <c r="FF31" s="7">
        <v>160</v>
      </c>
      <c r="FG31" s="7">
        <v>0</v>
      </c>
      <c r="FH31" s="7">
        <v>0</v>
      </c>
      <c r="FI31" s="7">
        <v>0</v>
      </c>
      <c r="FJ31" s="7">
        <v>0</v>
      </c>
      <c r="FK31" s="7">
        <v>0</v>
      </c>
      <c r="FL31" s="7">
        <v>0</v>
      </c>
      <c r="FM31" s="7">
        <v>0</v>
      </c>
      <c r="FN31" s="7">
        <v>3</v>
      </c>
      <c r="FO31" s="7">
        <v>33</v>
      </c>
      <c r="FP31" s="7">
        <v>160</v>
      </c>
      <c r="FQ31" s="7">
        <v>143</v>
      </c>
      <c r="FR31" s="7">
        <v>3</v>
      </c>
      <c r="FS31" s="7">
        <v>313</v>
      </c>
      <c r="FT31" s="7">
        <v>464</v>
      </c>
      <c r="FU31" s="7">
        <v>414</v>
      </c>
      <c r="FV31" s="7">
        <v>231</v>
      </c>
      <c r="FW31" s="7">
        <v>23</v>
      </c>
      <c r="FX31" s="7">
        <v>0</v>
      </c>
      <c r="FY31" s="7">
        <v>104</v>
      </c>
      <c r="FZ31" s="7">
        <v>623</v>
      </c>
      <c r="GA31" s="7">
        <v>1193</v>
      </c>
      <c r="GB31" s="7">
        <v>6</v>
      </c>
      <c r="GC31" s="7">
        <v>7911</v>
      </c>
      <c r="GD31" s="7">
        <v>5683</v>
      </c>
      <c r="GE31" s="7">
        <v>1613</v>
      </c>
      <c r="GF31" s="7">
        <v>914</v>
      </c>
      <c r="GG31" s="7">
        <v>107</v>
      </c>
      <c r="GH31" s="7">
        <v>6</v>
      </c>
      <c r="GI31" s="7">
        <v>472</v>
      </c>
      <c r="GJ31" s="7">
        <v>3429</v>
      </c>
      <c r="GK31" s="7">
        <v>9273</v>
      </c>
      <c r="GL31" s="7">
        <v>233</v>
      </c>
      <c r="GM31" s="7">
        <v>116981</v>
      </c>
      <c r="GN31" s="7">
        <v>94085</v>
      </c>
      <c r="GO31" s="7">
        <v>32412</v>
      </c>
      <c r="GP31" s="7">
        <v>15405</v>
      </c>
      <c r="GQ31" s="7">
        <v>1260</v>
      </c>
      <c r="GR31" s="7">
        <v>4</v>
      </c>
      <c r="GS31" s="7">
        <v>10</v>
      </c>
      <c r="GT31" s="7">
        <v>25</v>
      </c>
      <c r="GU31" s="7">
        <v>528</v>
      </c>
      <c r="GV31" s="7">
        <v>40</v>
      </c>
      <c r="GW31" s="7">
        <v>14598</v>
      </c>
      <c r="GX31" s="7">
        <v>11342</v>
      </c>
      <c r="GY31" s="7">
        <v>4864</v>
      </c>
      <c r="GZ31" s="7">
        <v>2634</v>
      </c>
      <c r="HA31" s="7">
        <v>271</v>
      </c>
      <c r="HB31" s="7">
        <v>0</v>
      </c>
      <c r="HC31" s="7">
        <v>0</v>
      </c>
      <c r="HD31" s="7">
        <v>0</v>
      </c>
      <c r="HE31" s="7">
        <v>5</v>
      </c>
      <c r="HF31" s="7">
        <v>0</v>
      </c>
      <c r="HG31" s="7">
        <v>51</v>
      </c>
      <c r="HH31" s="7">
        <v>209</v>
      </c>
      <c r="HI31" s="7">
        <v>307</v>
      </c>
      <c r="HJ31" s="7">
        <v>217</v>
      </c>
      <c r="HK31" s="7">
        <v>20</v>
      </c>
      <c r="HL31" s="7">
        <v>0</v>
      </c>
      <c r="HM31" s="7">
        <v>0</v>
      </c>
      <c r="HN31" s="7">
        <v>0</v>
      </c>
      <c r="HO31" s="7">
        <v>0</v>
      </c>
      <c r="HP31" s="7">
        <v>0</v>
      </c>
      <c r="HQ31" s="7">
        <v>0</v>
      </c>
      <c r="HR31" s="7">
        <v>0</v>
      </c>
      <c r="HS31" s="7">
        <v>0</v>
      </c>
      <c r="HT31" s="7">
        <v>0</v>
      </c>
      <c r="HU31" s="7">
        <v>0</v>
      </c>
      <c r="HV31" s="7">
        <v>5</v>
      </c>
      <c r="HW31" s="7">
        <v>1</v>
      </c>
      <c r="HX31" s="7">
        <v>220</v>
      </c>
      <c r="HY31" s="7">
        <v>211</v>
      </c>
      <c r="HZ31" s="7">
        <v>1103</v>
      </c>
      <c r="IA31" s="7">
        <v>1005</v>
      </c>
      <c r="IB31" s="7">
        <v>610</v>
      </c>
      <c r="IC31" s="7">
        <v>430</v>
      </c>
      <c r="ID31" s="7">
        <v>263</v>
      </c>
      <c r="IE31" s="7">
        <v>39</v>
      </c>
      <c r="IF31" s="7">
        <v>2007</v>
      </c>
      <c r="IG31" s="7">
        <v>2007</v>
      </c>
      <c r="IH31" s="7">
        <v>2007</v>
      </c>
      <c r="IL31" s="7">
        <f>IFERROR(VLOOKUP(A31,[7]FacebookPages!$A$2:$AF$128,32,FALSE)+1,0)</f>
        <v>1</v>
      </c>
      <c r="IM31" s="7">
        <f>IFERROR(VLOOKUP(A31,[1]TwitterUsers!$A$2:$P$122,16,FALSE)+1,0)</f>
        <v>1</v>
      </c>
      <c r="IN31" s="7">
        <f>IFERROR(VLOOKUP(A31,[7]FacebookPages!$A$2:$AG$128,33,FALSE)+1,0)</f>
        <v>1</v>
      </c>
      <c r="IO31">
        <v>2</v>
      </c>
      <c r="IP31">
        <v>2009</v>
      </c>
    </row>
    <row r="32" spans="1:250" x14ac:dyDescent="0.25">
      <c r="A32">
        <v>28</v>
      </c>
      <c r="B32" t="s">
        <v>72</v>
      </c>
      <c r="C32">
        <v>28</v>
      </c>
      <c r="D32" t="s">
        <v>591</v>
      </c>
      <c r="E32" s="15">
        <v>1</v>
      </c>
      <c r="F32" s="16">
        <v>11342</v>
      </c>
      <c r="G32" s="17">
        <v>3.4516129032258065</v>
      </c>
      <c r="H32" s="16">
        <v>2658</v>
      </c>
      <c r="I32" s="15">
        <v>0</v>
      </c>
      <c r="J32" s="16"/>
      <c r="L32" s="16"/>
      <c r="M32" s="15">
        <v>0</v>
      </c>
      <c r="N32" s="16"/>
      <c r="P32" s="16"/>
      <c r="Q32" s="3"/>
      <c r="R32" s="11">
        <v>6.3</v>
      </c>
      <c r="S32" s="19">
        <v>4.5</v>
      </c>
      <c r="T32" s="19">
        <v>7.4</v>
      </c>
      <c r="U32">
        <v>7.3</v>
      </c>
      <c r="V32">
        <v>6</v>
      </c>
      <c r="W32">
        <v>8.1</v>
      </c>
      <c r="X32">
        <v>8.8000000000000007</v>
      </c>
      <c r="Y32">
        <v>5.3</v>
      </c>
      <c r="Z32" s="27" t="s">
        <v>726</v>
      </c>
      <c r="AA32" s="26">
        <v>3818</v>
      </c>
      <c r="AB32" s="2">
        <v>3582</v>
      </c>
      <c r="AC32" s="2">
        <v>3523</v>
      </c>
      <c r="AD32" s="2">
        <v>3286</v>
      </c>
      <c r="AE32" s="2">
        <v>3508</v>
      </c>
      <c r="AF32" s="2">
        <v>3912</v>
      </c>
      <c r="AG32" s="2">
        <v>3752</v>
      </c>
      <c r="AH32" s="2">
        <v>3368</v>
      </c>
      <c r="AL32">
        <v>6.64</v>
      </c>
      <c r="AM32">
        <v>6.91</v>
      </c>
      <c r="AN32">
        <v>7.08</v>
      </c>
      <c r="AO32">
        <v>7.44</v>
      </c>
      <c r="AP32">
        <v>7.36</v>
      </c>
      <c r="AQ32">
        <v>1311</v>
      </c>
      <c r="AR32">
        <v>211111</v>
      </c>
      <c r="AS32" s="27">
        <v>-14454</v>
      </c>
      <c r="AT32" s="27">
        <v>1607</v>
      </c>
      <c r="AU32" s="27">
        <v>-20</v>
      </c>
      <c r="AV32" s="27">
        <v>-206</v>
      </c>
      <c r="AW32" s="27">
        <v>4704</v>
      </c>
      <c r="AX32" s="27">
        <v>4550</v>
      </c>
      <c r="AY32" s="27">
        <v>-2479</v>
      </c>
      <c r="AZ32" s="27">
        <v>-2148</v>
      </c>
      <c r="BA32" s="27">
        <v>3606</v>
      </c>
      <c r="BB32" s="27">
        <v>29532</v>
      </c>
      <c r="BC32" s="27">
        <v>50637</v>
      </c>
      <c r="BD32" s="27">
        <v>42877</v>
      </c>
      <c r="BE32" s="27">
        <v>43326</v>
      </c>
      <c r="BF32" s="27">
        <v>41117</v>
      </c>
      <c r="BG32" s="27">
        <v>32927</v>
      </c>
      <c r="BH32" s="27">
        <v>29686</v>
      </c>
      <c r="BI32" s="27">
        <v>31908</v>
      </c>
      <c r="BJ32" s="27">
        <v>41456</v>
      </c>
      <c r="BK32" s="27">
        <v>13145</v>
      </c>
      <c r="BL32" s="27">
        <v>19566</v>
      </c>
      <c r="BM32" s="27">
        <v>10397</v>
      </c>
      <c r="BN32" s="27">
        <v>9502</v>
      </c>
      <c r="BO32" s="27">
        <v>11454</v>
      </c>
      <c r="BP32" s="27">
        <v>9940</v>
      </c>
      <c r="BQ32" s="27">
        <v>8015</v>
      </c>
      <c r="BR32" s="27">
        <v>15211</v>
      </c>
      <c r="BS32" s="27">
        <v>11362</v>
      </c>
      <c r="BT32" s="26" t="s">
        <v>726</v>
      </c>
      <c r="BU32">
        <v>243</v>
      </c>
      <c r="BV32">
        <v>75</v>
      </c>
      <c r="BW32" s="26">
        <v>195</v>
      </c>
      <c r="BX32" s="26">
        <v>-223</v>
      </c>
      <c r="BY32" s="26">
        <v>-405</v>
      </c>
      <c r="BZ32" s="26">
        <v>162</v>
      </c>
      <c r="CA32" s="26">
        <v>378</v>
      </c>
      <c r="CB32" s="26">
        <v>441</v>
      </c>
      <c r="CC32" s="26" t="s">
        <v>726</v>
      </c>
      <c r="CD32" s="26">
        <v>6</v>
      </c>
      <c r="CE32" s="26">
        <v>-6</v>
      </c>
      <c r="CF32" s="26">
        <v>-10</v>
      </c>
      <c r="CG32" s="26">
        <v>4</v>
      </c>
      <c r="CH32" s="26">
        <v>11</v>
      </c>
      <c r="CI32" s="26">
        <v>15</v>
      </c>
      <c r="CJ32" s="26" t="s">
        <v>726</v>
      </c>
      <c r="CK32">
        <v>29</v>
      </c>
      <c r="CL32">
        <v>40.1</v>
      </c>
      <c r="CM32" s="26">
        <v>30</v>
      </c>
      <c r="CN32" s="26">
        <v>30</v>
      </c>
      <c r="CO32" s="26">
        <v>30</v>
      </c>
      <c r="CP32" s="26">
        <v>31</v>
      </c>
      <c r="CQ32" s="26">
        <v>32</v>
      </c>
      <c r="CR32" s="26">
        <v>32</v>
      </c>
      <c r="CS32" s="26" t="s">
        <v>726</v>
      </c>
      <c r="CT32">
        <v>256</v>
      </c>
      <c r="CU32">
        <v>28</v>
      </c>
      <c r="CV32" s="26">
        <v>282</v>
      </c>
      <c r="CW32" s="26">
        <v>149</v>
      </c>
      <c r="CX32" s="26" t="s">
        <v>726</v>
      </c>
      <c r="CY32" s="26">
        <v>18</v>
      </c>
      <c r="CZ32" s="26">
        <v>158</v>
      </c>
      <c r="DA32" s="26" t="s">
        <v>726</v>
      </c>
      <c r="DB32" s="26">
        <v>61058</v>
      </c>
      <c r="DC32" s="26">
        <v>26248</v>
      </c>
      <c r="DD32" s="26">
        <v>27243</v>
      </c>
      <c r="DE32" s="26">
        <v>18138</v>
      </c>
      <c r="DF32" s="26">
        <v>53063</v>
      </c>
      <c r="DG32" s="26">
        <v>18803</v>
      </c>
      <c r="DH32" s="26">
        <v>13880</v>
      </c>
      <c r="DI32" s="26" t="s">
        <v>726</v>
      </c>
      <c r="DJ32">
        <v>8</v>
      </c>
      <c r="DK32" s="26">
        <v>6</v>
      </c>
      <c r="DL32" s="26">
        <v>5</v>
      </c>
      <c r="DM32" s="26">
        <v>3</v>
      </c>
      <c r="DN32" s="26">
        <v>2</v>
      </c>
      <c r="DO32" s="26">
        <v>4</v>
      </c>
      <c r="DP32" s="26">
        <v>4</v>
      </c>
      <c r="DQ32" s="26" t="s">
        <v>726</v>
      </c>
      <c r="DR32">
        <v>50</v>
      </c>
      <c r="DS32" s="26" t="s">
        <v>726</v>
      </c>
      <c r="DT32">
        <v>1028</v>
      </c>
      <c r="DU32" s="26" t="s">
        <v>726</v>
      </c>
      <c r="DV32">
        <v>200</v>
      </c>
      <c r="DW32" s="26" t="s">
        <v>726</v>
      </c>
      <c r="DX32">
        <v>26</v>
      </c>
      <c r="DY32" s="26" t="s">
        <v>726</v>
      </c>
      <c r="DZ32">
        <v>50</v>
      </c>
      <c r="EA32">
        <v>1</v>
      </c>
      <c r="EB32">
        <v>2009</v>
      </c>
      <c r="EC32">
        <v>0</v>
      </c>
      <c r="ED32">
        <v>8407</v>
      </c>
      <c r="EE32">
        <v>14</v>
      </c>
      <c r="EF32" s="7">
        <v>1</v>
      </c>
      <c r="EG32" s="7">
        <v>1</v>
      </c>
      <c r="EH32" s="7" t="s">
        <v>749</v>
      </c>
      <c r="EI32" s="7">
        <v>131335</v>
      </c>
      <c r="EJ32" s="7">
        <v>13</v>
      </c>
      <c r="EK32" s="7">
        <v>0</v>
      </c>
      <c r="EL32" s="7">
        <v>0</v>
      </c>
      <c r="EM32" s="7">
        <v>0</v>
      </c>
      <c r="EN32" s="7">
        <v>0</v>
      </c>
      <c r="EO32" s="7">
        <v>0</v>
      </c>
      <c r="EP32" s="7">
        <v>0</v>
      </c>
      <c r="EQ32" s="7">
        <v>0</v>
      </c>
      <c r="ER32" s="7">
        <v>0</v>
      </c>
      <c r="ES32" s="7">
        <v>0</v>
      </c>
      <c r="ET32" s="7">
        <v>6</v>
      </c>
      <c r="EU32" s="7">
        <v>0</v>
      </c>
      <c r="EV32" s="7">
        <v>0</v>
      </c>
      <c r="EW32" s="7">
        <v>0</v>
      </c>
      <c r="EX32" s="7">
        <v>0</v>
      </c>
      <c r="EY32" s="7">
        <v>0</v>
      </c>
      <c r="EZ32" s="7">
        <v>0</v>
      </c>
      <c r="FA32" s="7">
        <v>0</v>
      </c>
      <c r="FB32" s="7">
        <v>0</v>
      </c>
      <c r="FC32" s="7">
        <v>0</v>
      </c>
      <c r="FD32" s="7">
        <v>24</v>
      </c>
      <c r="FE32" s="7">
        <v>0</v>
      </c>
      <c r="FF32" s="7">
        <v>0</v>
      </c>
      <c r="FG32" s="7">
        <v>0</v>
      </c>
      <c r="FH32" s="7">
        <v>0</v>
      </c>
      <c r="FI32" s="7">
        <v>0</v>
      </c>
      <c r="FJ32" s="7">
        <v>0</v>
      </c>
      <c r="FK32" s="7">
        <v>0</v>
      </c>
      <c r="FL32" s="7">
        <v>0</v>
      </c>
      <c r="FM32" s="7">
        <v>0</v>
      </c>
      <c r="FN32" s="7">
        <v>0</v>
      </c>
      <c r="FO32" s="7">
        <v>0</v>
      </c>
      <c r="FP32" s="7">
        <v>0</v>
      </c>
      <c r="FQ32" s="7">
        <v>0</v>
      </c>
      <c r="FR32" s="7">
        <v>0</v>
      </c>
      <c r="FS32" s="7">
        <v>0</v>
      </c>
      <c r="FT32" s="7">
        <v>0</v>
      </c>
      <c r="FU32" s="7">
        <v>0</v>
      </c>
      <c r="FV32" s="7">
        <v>0</v>
      </c>
      <c r="FW32" s="7">
        <v>0</v>
      </c>
      <c r="FX32" s="7">
        <v>0</v>
      </c>
      <c r="FY32" s="7">
        <v>0</v>
      </c>
      <c r="FZ32" s="7">
        <v>0</v>
      </c>
      <c r="GA32" s="7">
        <v>0</v>
      </c>
      <c r="GB32" s="7">
        <v>0</v>
      </c>
      <c r="GC32" s="7">
        <v>0</v>
      </c>
      <c r="GD32" s="7">
        <v>0</v>
      </c>
      <c r="GE32" s="7">
        <v>0</v>
      </c>
      <c r="GF32" s="7">
        <v>0</v>
      </c>
      <c r="GG32" s="7">
        <v>0</v>
      </c>
      <c r="GH32" s="7">
        <v>0</v>
      </c>
      <c r="GI32" s="7">
        <v>0</v>
      </c>
      <c r="GJ32" s="7">
        <v>0</v>
      </c>
      <c r="GK32" s="7">
        <v>0</v>
      </c>
      <c r="GL32" s="7">
        <v>0</v>
      </c>
      <c r="GM32" s="7">
        <v>0</v>
      </c>
      <c r="GN32" s="7">
        <v>0</v>
      </c>
      <c r="GO32" s="7">
        <v>0</v>
      </c>
      <c r="GP32" s="7">
        <v>0</v>
      </c>
      <c r="GQ32" s="7">
        <v>0</v>
      </c>
      <c r="GR32" s="7">
        <v>0</v>
      </c>
      <c r="GS32" s="7">
        <v>0</v>
      </c>
      <c r="GT32" s="7">
        <v>0</v>
      </c>
      <c r="GU32" s="7">
        <v>0</v>
      </c>
      <c r="GV32" s="7">
        <v>0</v>
      </c>
      <c r="GW32" s="7">
        <v>0</v>
      </c>
      <c r="GX32" s="7">
        <v>0</v>
      </c>
      <c r="GY32" s="7">
        <v>0</v>
      </c>
      <c r="GZ32" s="7">
        <v>0</v>
      </c>
      <c r="HA32" s="7">
        <v>0</v>
      </c>
      <c r="HB32" s="7">
        <v>0</v>
      </c>
      <c r="HC32" s="7">
        <v>0</v>
      </c>
      <c r="HD32" s="7">
        <v>0</v>
      </c>
      <c r="HE32" s="7">
        <v>0</v>
      </c>
      <c r="HF32" s="7">
        <v>0</v>
      </c>
      <c r="HG32" s="7">
        <v>0</v>
      </c>
      <c r="HH32" s="7">
        <v>0</v>
      </c>
      <c r="HI32" s="7">
        <v>0</v>
      </c>
      <c r="HJ32" s="7">
        <v>0</v>
      </c>
      <c r="HK32" s="7">
        <v>0</v>
      </c>
      <c r="HL32" s="7">
        <v>0</v>
      </c>
      <c r="HM32" s="7">
        <v>0</v>
      </c>
      <c r="HN32" s="7">
        <v>0</v>
      </c>
      <c r="HO32" s="7">
        <v>0</v>
      </c>
      <c r="HP32" s="7">
        <v>0</v>
      </c>
      <c r="HQ32" s="7">
        <v>0</v>
      </c>
      <c r="HR32" s="7">
        <v>0</v>
      </c>
      <c r="HS32" s="7">
        <v>0</v>
      </c>
      <c r="HT32" s="7">
        <v>0</v>
      </c>
      <c r="HU32" s="7">
        <v>0</v>
      </c>
      <c r="HV32" s="7">
        <v>0</v>
      </c>
      <c r="HW32" s="7">
        <v>0</v>
      </c>
      <c r="HX32" s="7">
        <v>0</v>
      </c>
      <c r="HY32" s="7">
        <v>0</v>
      </c>
      <c r="HZ32" s="7">
        <v>0</v>
      </c>
      <c r="IA32" s="7">
        <v>0</v>
      </c>
      <c r="IB32" s="7">
        <v>0</v>
      </c>
      <c r="IC32" s="7">
        <v>0</v>
      </c>
      <c r="ID32" s="7">
        <v>0</v>
      </c>
      <c r="IE32" s="7">
        <v>0</v>
      </c>
      <c r="IF32" s="7"/>
      <c r="IG32" s="7">
        <v>9999</v>
      </c>
      <c r="IH32" s="7">
        <v>9999</v>
      </c>
      <c r="IL32" s="7">
        <f>IFERROR(VLOOKUP(A32,[7]FacebookPages!$A$2:$AF$128,32,FALSE)+1,0)</f>
        <v>0</v>
      </c>
      <c r="IM32" s="7">
        <f>IFERROR(VLOOKUP(A32,[1]TwitterUsers!$A$2:$P$122,16,FALSE)+1,0)</f>
        <v>1</v>
      </c>
      <c r="IN32" s="7">
        <f>IFERROR(VLOOKUP(A32,[7]FacebookPages!$A$2:$AG$128,33,FALSE)+1,0)</f>
        <v>0</v>
      </c>
      <c r="IO32">
        <v>2</v>
      </c>
      <c r="IP32">
        <v>2013</v>
      </c>
    </row>
    <row r="33" spans="1:251" x14ac:dyDescent="0.25">
      <c r="A33">
        <v>29</v>
      </c>
      <c r="B33" t="s">
        <v>73</v>
      </c>
      <c r="C33">
        <v>29</v>
      </c>
      <c r="D33" t="s">
        <v>582</v>
      </c>
      <c r="E33" s="15">
        <v>0</v>
      </c>
      <c r="F33" s="16"/>
      <c r="H33" s="16"/>
      <c r="I33" s="15">
        <v>0</v>
      </c>
      <c r="J33" s="16"/>
      <c r="L33" s="16"/>
      <c r="M33" s="15">
        <v>0</v>
      </c>
      <c r="N33" s="16"/>
      <c r="P33" s="16"/>
      <c r="Q33" s="3"/>
      <c r="R33" s="11">
        <v>3.4</v>
      </c>
      <c r="S33" s="19">
        <v>4.2</v>
      </c>
      <c r="T33" s="19">
        <v>2.8</v>
      </c>
      <c r="U33">
        <v>7.2</v>
      </c>
      <c r="V33">
        <v>6.3</v>
      </c>
      <c r="W33">
        <v>7</v>
      </c>
      <c r="X33">
        <v>7.3</v>
      </c>
      <c r="Y33">
        <v>2.4</v>
      </c>
      <c r="Z33" s="27">
        <v>1668</v>
      </c>
      <c r="AA33" s="26">
        <v>1533</v>
      </c>
      <c r="AB33" s="2">
        <v>1434</v>
      </c>
      <c r="AC33" s="2">
        <v>1296</v>
      </c>
      <c r="AD33" s="2">
        <v>1262</v>
      </c>
      <c r="AE33" s="2">
        <v>1323</v>
      </c>
      <c r="AF33" s="2">
        <v>3970</v>
      </c>
      <c r="AG33" s="2">
        <v>4420</v>
      </c>
      <c r="AH33" s="2">
        <v>3558</v>
      </c>
      <c r="AL33">
        <v>0</v>
      </c>
      <c r="AM33">
        <v>0</v>
      </c>
      <c r="AN33">
        <v>0</v>
      </c>
      <c r="AO33">
        <v>0</v>
      </c>
      <c r="AP33">
        <v>0</v>
      </c>
      <c r="AQ33" s="26" t="s">
        <v>726</v>
      </c>
      <c r="AR33" s="26" t="s">
        <v>726</v>
      </c>
      <c r="AS33" s="26" t="s">
        <v>726</v>
      </c>
      <c r="AT33" s="26" t="s">
        <v>726</v>
      </c>
      <c r="AU33" s="26" t="s">
        <v>726</v>
      </c>
      <c r="AV33" s="26" t="s">
        <v>726</v>
      </c>
      <c r="AW33" s="26" t="s">
        <v>726</v>
      </c>
      <c r="AX33" s="26" t="s">
        <v>726</v>
      </c>
      <c r="AY33" s="26" t="s">
        <v>726</v>
      </c>
      <c r="AZ33" s="26" t="s">
        <v>726</v>
      </c>
      <c r="BA33" s="26" t="s">
        <v>726</v>
      </c>
      <c r="BB33" s="26" t="s">
        <v>726</v>
      </c>
      <c r="BC33" s="26" t="s">
        <v>726</v>
      </c>
      <c r="BD33" s="26" t="s">
        <v>726</v>
      </c>
      <c r="BE33" s="26" t="s">
        <v>726</v>
      </c>
      <c r="BF33" s="26" t="s">
        <v>726</v>
      </c>
      <c r="BG33" s="26" t="s">
        <v>726</v>
      </c>
      <c r="BH33" s="26" t="s">
        <v>726</v>
      </c>
      <c r="BI33" s="26" t="s">
        <v>726</v>
      </c>
      <c r="BJ33" s="26" t="s">
        <v>726</v>
      </c>
      <c r="BK33" s="26" t="s">
        <v>726</v>
      </c>
      <c r="BL33" s="27">
        <v>7200</v>
      </c>
      <c r="BM33" s="27">
        <v>7100</v>
      </c>
      <c r="BN33" s="26" t="s">
        <v>726</v>
      </c>
      <c r="BO33" s="27">
        <v>5600</v>
      </c>
      <c r="BP33" s="27">
        <v>4895</v>
      </c>
      <c r="BQ33" s="27">
        <v>5429</v>
      </c>
      <c r="BR33" s="27">
        <v>5922</v>
      </c>
      <c r="BS33" s="27">
        <v>4999</v>
      </c>
      <c r="BT33" s="26">
        <v>164</v>
      </c>
      <c r="BU33">
        <v>97</v>
      </c>
      <c r="BV33">
        <v>2673</v>
      </c>
      <c r="BW33" s="26">
        <v>34</v>
      </c>
      <c r="BX33" s="26">
        <v>-60</v>
      </c>
      <c r="BY33" s="26">
        <v>-48</v>
      </c>
      <c r="BZ33" s="26">
        <v>-448</v>
      </c>
      <c r="CA33" s="26">
        <v>864</v>
      </c>
      <c r="CB33" s="26">
        <v>538</v>
      </c>
      <c r="CC33" s="26">
        <v>11</v>
      </c>
      <c r="CD33" s="26">
        <v>3</v>
      </c>
      <c r="CE33" s="26">
        <v>-5</v>
      </c>
      <c r="CF33" s="26">
        <v>-4</v>
      </c>
      <c r="CG33" s="26">
        <v>-10</v>
      </c>
      <c r="CH33" s="26">
        <v>24</v>
      </c>
      <c r="CI33" s="26">
        <v>18</v>
      </c>
      <c r="CJ33" s="26">
        <v>18</v>
      </c>
      <c r="CK33">
        <v>20</v>
      </c>
      <c r="CL33">
        <v>41.9</v>
      </c>
      <c r="CM33" s="26">
        <v>18</v>
      </c>
      <c r="CN33" s="26">
        <v>20</v>
      </c>
      <c r="CO33" s="26">
        <v>20</v>
      </c>
      <c r="CP33" s="26">
        <v>10</v>
      </c>
      <c r="CQ33" s="26">
        <v>10</v>
      </c>
      <c r="CR33" s="26">
        <v>10</v>
      </c>
      <c r="CS33" s="26">
        <v>114</v>
      </c>
      <c r="CT33">
        <v>84</v>
      </c>
      <c r="CU33">
        <v>12000</v>
      </c>
      <c r="CV33" s="26">
        <v>101</v>
      </c>
      <c r="CW33" s="26">
        <v>251</v>
      </c>
      <c r="CX33" s="26" t="s">
        <v>726</v>
      </c>
      <c r="CY33" s="26">
        <v>35</v>
      </c>
      <c r="CZ33" s="26">
        <v>59</v>
      </c>
      <c r="DA33" s="26">
        <v>98299</v>
      </c>
      <c r="DB33" s="26">
        <v>114514</v>
      </c>
      <c r="DC33" s="26">
        <v>14175</v>
      </c>
      <c r="DD33" s="26">
        <v>71188</v>
      </c>
      <c r="DE33" s="26">
        <v>23904</v>
      </c>
      <c r="DF33" s="26">
        <v>15522</v>
      </c>
      <c r="DG33" s="26">
        <v>9597</v>
      </c>
      <c r="DH33" s="26">
        <v>8600</v>
      </c>
      <c r="DI33" s="26">
        <v>8</v>
      </c>
      <c r="DJ33">
        <v>6</v>
      </c>
      <c r="DK33" s="26">
        <v>4</v>
      </c>
      <c r="DL33" s="26">
        <v>3</v>
      </c>
      <c r="DM33" s="26">
        <v>3</v>
      </c>
      <c r="DN33" s="26">
        <v>2</v>
      </c>
      <c r="DO33" s="26">
        <v>29</v>
      </c>
      <c r="DP33" s="26">
        <v>6</v>
      </c>
      <c r="DQ33" s="26">
        <v>285</v>
      </c>
      <c r="DR33">
        <v>327</v>
      </c>
      <c r="DS33" s="26">
        <v>420</v>
      </c>
      <c r="DT33">
        <v>350</v>
      </c>
      <c r="DU33" s="26">
        <v>172</v>
      </c>
      <c r="DV33">
        <v>164</v>
      </c>
      <c r="DW33" s="26">
        <v>46</v>
      </c>
      <c r="DX33">
        <v>48</v>
      </c>
      <c r="DY33" s="26">
        <v>51</v>
      </c>
      <c r="DZ33">
        <v>40</v>
      </c>
      <c r="EA33">
        <v>1</v>
      </c>
      <c r="EB33">
        <v>2010</v>
      </c>
      <c r="EC33">
        <v>796</v>
      </c>
      <c r="ED33">
        <v>11124</v>
      </c>
      <c r="EE33">
        <v>3536</v>
      </c>
      <c r="EF33" s="7">
        <v>1</v>
      </c>
      <c r="EG33" s="7">
        <v>1</v>
      </c>
      <c r="EH33" s="7" t="s">
        <v>750</v>
      </c>
      <c r="EI33" s="7">
        <v>70109</v>
      </c>
      <c r="EJ33" s="7">
        <v>449</v>
      </c>
      <c r="EK33" s="7">
        <v>1327</v>
      </c>
      <c r="EL33" s="7">
        <v>708</v>
      </c>
      <c r="EM33" s="7">
        <v>579</v>
      </c>
      <c r="EN33" s="7">
        <v>164</v>
      </c>
      <c r="EO33" s="7">
        <v>0</v>
      </c>
      <c r="EP33" s="7">
        <v>0</v>
      </c>
      <c r="EQ33" s="7">
        <v>0</v>
      </c>
      <c r="ER33" s="7">
        <v>0</v>
      </c>
      <c r="ES33" s="7">
        <v>0</v>
      </c>
      <c r="ET33" s="7">
        <v>1159</v>
      </c>
      <c r="EU33" s="7">
        <v>2158</v>
      </c>
      <c r="EV33" s="7">
        <v>939</v>
      </c>
      <c r="EW33" s="7">
        <v>192</v>
      </c>
      <c r="EX33" s="7">
        <v>24</v>
      </c>
      <c r="EY33" s="7">
        <v>0</v>
      </c>
      <c r="EZ33" s="7">
        <v>0</v>
      </c>
      <c r="FA33" s="7">
        <v>0</v>
      </c>
      <c r="FB33" s="7">
        <v>0</v>
      </c>
      <c r="FC33" s="7">
        <v>0</v>
      </c>
      <c r="FD33" s="7">
        <v>2839</v>
      </c>
      <c r="FE33" s="7">
        <v>4319</v>
      </c>
      <c r="FF33" s="7">
        <v>2349</v>
      </c>
      <c r="FG33" s="7">
        <v>956</v>
      </c>
      <c r="FH33" s="7">
        <v>259</v>
      </c>
      <c r="FI33" s="7">
        <v>0</v>
      </c>
      <c r="FJ33" s="7">
        <v>0</v>
      </c>
      <c r="FK33" s="7">
        <v>0</v>
      </c>
      <c r="FL33" s="7">
        <v>0</v>
      </c>
      <c r="FM33" s="7">
        <v>0</v>
      </c>
      <c r="FN33" s="7">
        <v>0</v>
      </c>
      <c r="FO33" s="7">
        <v>0</v>
      </c>
      <c r="FP33" s="7">
        <v>0</v>
      </c>
      <c r="FQ33" s="7">
        <v>0</v>
      </c>
      <c r="FR33" s="7">
        <v>0</v>
      </c>
      <c r="FS33" s="7">
        <v>58</v>
      </c>
      <c r="FT33" s="7">
        <v>358</v>
      </c>
      <c r="FU33" s="7">
        <v>470</v>
      </c>
      <c r="FV33" s="7">
        <v>253</v>
      </c>
      <c r="FW33" s="7">
        <v>29</v>
      </c>
      <c r="FX33" s="7">
        <v>0</v>
      </c>
      <c r="FY33" s="7">
        <v>0</v>
      </c>
      <c r="FZ33" s="7">
        <v>0</v>
      </c>
      <c r="GA33" s="7">
        <v>0</v>
      </c>
      <c r="GB33" s="7">
        <v>0</v>
      </c>
      <c r="GC33" s="7">
        <v>86</v>
      </c>
      <c r="GD33" s="7">
        <v>424</v>
      </c>
      <c r="GE33" s="7">
        <v>547</v>
      </c>
      <c r="GF33" s="7">
        <v>305</v>
      </c>
      <c r="GG33" s="7">
        <v>50</v>
      </c>
      <c r="GH33" s="7">
        <v>0</v>
      </c>
      <c r="GI33" s="7">
        <v>0</v>
      </c>
      <c r="GJ33" s="7">
        <v>0</v>
      </c>
      <c r="GK33" s="7">
        <v>0</v>
      </c>
      <c r="GL33" s="7">
        <v>0</v>
      </c>
      <c r="GM33" s="7">
        <v>1116</v>
      </c>
      <c r="GN33" s="7">
        <v>7519</v>
      </c>
      <c r="GO33" s="7">
        <v>13285</v>
      </c>
      <c r="GP33" s="7">
        <v>7840</v>
      </c>
      <c r="GQ33" s="7">
        <v>1066</v>
      </c>
      <c r="GR33" s="7">
        <v>0</v>
      </c>
      <c r="GS33" s="7">
        <v>0</v>
      </c>
      <c r="GT33" s="7">
        <v>0</v>
      </c>
      <c r="GU33" s="7">
        <v>0</v>
      </c>
      <c r="GV33" s="7">
        <v>0</v>
      </c>
      <c r="GW33" s="7">
        <v>97</v>
      </c>
      <c r="GX33" s="7">
        <v>546</v>
      </c>
      <c r="GY33" s="7">
        <v>1075</v>
      </c>
      <c r="GZ33" s="7">
        <v>1101</v>
      </c>
      <c r="HA33" s="7">
        <v>215</v>
      </c>
      <c r="HB33" s="7">
        <v>0</v>
      </c>
      <c r="HC33" s="7">
        <v>0</v>
      </c>
      <c r="HD33" s="7">
        <v>0</v>
      </c>
      <c r="HE33" s="7">
        <v>0</v>
      </c>
      <c r="HF33" s="7">
        <v>0</v>
      </c>
      <c r="HG33" s="7">
        <v>0</v>
      </c>
      <c r="HH33" s="7">
        <v>6</v>
      </c>
      <c r="HI33" s="7">
        <v>0</v>
      </c>
      <c r="HJ33" s="7">
        <v>1</v>
      </c>
      <c r="HK33" s="7">
        <v>1</v>
      </c>
      <c r="HL33" s="7">
        <v>0</v>
      </c>
      <c r="HM33" s="7">
        <v>0</v>
      </c>
      <c r="HN33" s="7">
        <v>0</v>
      </c>
      <c r="HO33" s="7">
        <v>0</v>
      </c>
      <c r="HP33" s="7">
        <v>0</v>
      </c>
      <c r="HQ33" s="7">
        <v>8</v>
      </c>
      <c r="HR33" s="7">
        <v>35</v>
      </c>
      <c r="HS33" s="7">
        <v>19</v>
      </c>
      <c r="HT33" s="7">
        <v>1</v>
      </c>
      <c r="HU33" s="7">
        <v>0</v>
      </c>
      <c r="HV33" s="7">
        <v>0</v>
      </c>
      <c r="HW33" s="7">
        <v>0</v>
      </c>
      <c r="HX33" s="7">
        <v>0</v>
      </c>
      <c r="HY33" s="7">
        <v>0</v>
      </c>
      <c r="HZ33" s="7">
        <v>0</v>
      </c>
      <c r="IA33" s="7">
        <v>34</v>
      </c>
      <c r="IB33" s="7">
        <v>147</v>
      </c>
      <c r="IC33" s="7">
        <v>182</v>
      </c>
      <c r="ID33" s="7">
        <v>307</v>
      </c>
      <c r="IE33" s="7">
        <v>82</v>
      </c>
      <c r="IF33" s="7"/>
      <c r="IG33" s="7">
        <v>2012</v>
      </c>
      <c r="IH33" s="7">
        <v>2012</v>
      </c>
      <c r="IL33" s="7">
        <f>IFERROR(VLOOKUP(A33,[7]FacebookPages!$A$2:$AF$128,32,FALSE)+1,0)</f>
        <v>1</v>
      </c>
      <c r="IM33" s="7">
        <f>IFERROR(VLOOKUP(A33,[1]TwitterUsers!$A$2:$P$122,16,FALSE)+1,0)</f>
        <v>1</v>
      </c>
      <c r="IN33" s="7">
        <f>IFERROR(VLOOKUP(A33,[7]FacebookPages!$A$2:$AG$128,33,FALSE)+1,0)</f>
        <v>2</v>
      </c>
      <c r="IO33">
        <v>2</v>
      </c>
      <c r="IP33">
        <v>2012</v>
      </c>
    </row>
    <row r="34" spans="1:251" x14ac:dyDescent="0.25">
      <c r="A34">
        <v>30</v>
      </c>
      <c r="B34" t="s">
        <v>74</v>
      </c>
      <c r="C34">
        <v>30</v>
      </c>
      <c r="D34" t="s">
        <v>582</v>
      </c>
      <c r="E34" s="15">
        <v>0</v>
      </c>
      <c r="F34" s="16"/>
      <c r="H34" s="16"/>
      <c r="I34" s="15">
        <v>0</v>
      </c>
      <c r="J34" s="16"/>
      <c r="L34" s="16"/>
      <c r="M34" s="15">
        <v>0</v>
      </c>
      <c r="N34" s="16"/>
      <c r="P34" s="16"/>
      <c r="Q34" s="3"/>
      <c r="R34" s="11">
        <v>0</v>
      </c>
      <c r="S34" s="19">
        <v>4.0999999999999996</v>
      </c>
      <c r="T34" s="19">
        <v>1.9</v>
      </c>
      <c r="U34">
        <v>7.1</v>
      </c>
      <c r="V34">
        <v>7.3</v>
      </c>
      <c r="W34">
        <v>8.9</v>
      </c>
      <c r="X34">
        <v>7.1</v>
      </c>
      <c r="Y34">
        <v>6</v>
      </c>
      <c r="Z34" s="27" t="s">
        <v>726</v>
      </c>
      <c r="AA34" s="26" t="s">
        <v>726</v>
      </c>
      <c r="AB34" s="2">
        <v>1286</v>
      </c>
      <c r="AC34" s="2">
        <v>1359</v>
      </c>
      <c r="AD34" s="2">
        <v>1489</v>
      </c>
      <c r="AE34" s="2">
        <v>1607</v>
      </c>
      <c r="AF34" s="2">
        <v>1859</v>
      </c>
      <c r="AG34" s="2">
        <v>1605</v>
      </c>
      <c r="AH34" s="2">
        <v>1652</v>
      </c>
      <c r="AL34">
        <v>0</v>
      </c>
      <c r="AM34">
        <v>0</v>
      </c>
      <c r="AN34">
        <v>0</v>
      </c>
      <c r="AO34">
        <v>0</v>
      </c>
      <c r="AP34">
        <v>0</v>
      </c>
      <c r="AQ34" s="26" t="s">
        <v>726</v>
      </c>
      <c r="AR34" s="26" t="s">
        <v>726</v>
      </c>
      <c r="AS34" s="26" t="s">
        <v>726</v>
      </c>
      <c r="AT34" s="26" t="s">
        <v>726</v>
      </c>
      <c r="AU34" s="26" t="s">
        <v>726</v>
      </c>
      <c r="AV34" s="26" t="s">
        <v>726</v>
      </c>
      <c r="AW34" s="26" t="s">
        <v>726</v>
      </c>
      <c r="AX34" s="26" t="s">
        <v>726</v>
      </c>
      <c r="AY34" s="26" t="s">
        <v>726</v>
      </c>
      <c r="AZ34" s="26" t="s">
        <v>726</v>
      </c>
      <c r="BA34" s="26" t="s">
        <v>726</v>
      </c>
      <c r="BB34" s="26" t="s">
        <v>726</v>
      </c>
      <c r="BC34" s="26" t="s">
        <v>726</v>
      </c>
      <c r="BD34" s="26" t="s">
        <v>726</v>
      </c>
      <c r="BE34" s="26" t="s">
        <v>726</v>
      </c>
      <c r="BF34" s="26" t="s">
        <v>726</v>
      </c>
      <c r="BG34" s="26" t="s">
        <v>726</v>
      </c>
      <c r="BH34" s="26" t="s">
        <v>726</v>
      </c>
      <c r="BI34" s="26" t="s">
        <v>726</v>
      </c>
      <c r="BJ34" s="26" t="s">
        <v>726</v>
      </c>
      <c r="BK34" s="26" t="s">
        <v>726</v>
      </c>
      <c r="BL34" s="26" t="s">
        <v>726</v>
      </c>
      <c r="BM34" s="26" t="s">
        <v>726</v>
      </c>
      <c r="BN34" s="26" t="s">
        <v>726</v>
      </c>
      <c r="BO34" s="27">
        <v>868</v>
      </c>
      <c r="BP34" s="27">
        <v>873</v>
      </c>
      <c r="BQ34" s="27">
        <v>860</v>
      </c>
      <c r="BR34" s="27">
        <v>767</v>
      </c>
      <c r="BS34" s="27">
        <v>743</v>
      </c>
      <c r="BT34" s="26" t="s">
        <v>726</v>
      </c>
      <c r="BU34" s="26" t="s">
        <v>726</v>
      </c>
      <c r="BV34" s="26" t="s">
        <v>726</v>
      </c>
      <c r="BW34" s="26">
        <v>-119</v>
      </c>
      <c r="BX34" s="26">
        <v>-96</v>
      </c>
      <c r="BY34" s="26">
        <v>101</v>
      </c>
      <c r="BZ34" s="26">
        <v>-100</v>
      </c>
      <c r="CA34" s="26">
        <v>-31</v>
      </c>
      <c r="CB34" s="26">
        <v>-5</v>
      </c>
      <c r="CC34" s="26" t="s">
        <v>726</v>
      </c>
      <c r="CD34" s="26">
        <v>-9</v>
      </c>
      <c r="CE34" s="26">
        <v>-7</v>
      </c>
      <c r="CF34" s="26">
        <v>7</v>
      </c>
      <c r="CG34" s="26">
        <v>-7</v>
      </c>
      <c r="CH34" s="26">
        <v>-2</v>
      </c>
      <c r="CI34" s="26">
        <v>0</v>
      </c>
      <c r="CJ34" s="26" t="s">
        <v>726</v>
      </c>
      <c r="CK34" s="26" t="s">
        <v>726</v>
      </c>
      <c r="CL34" s="26" t="s">
        <v>726</v>
      </c>
      <c r="CM34" s="26">
        <v>59</v>
      </c>
      <c r="CN34" s="26">
        <v>60</v>
      </c>
      <c r="CO34" s="26">
        <v>61</v>
      </c>
      <c r="CP34" s="26">
        <v>50</v>
      </c>
      <c r="CQ34" s="26">
        <v>63</v>
      </c>
      <c r="CR34" s="26">
        <v>65</v>
      </c>
      <c r="CS34" s="26" t="s">
        <v>726</v>
      </c>
      <c r="CT34" s="26" t="s">
        <v>726</v>
      </c>
      <c r="CU34" s="26" t="s">
        <v>726</v>
      </c>
      <c r="CV34" s="26">
        <v>202</v>
      </c>
      <c r="CW34" s="26">
        <v>16</v>
      </c>
      <c r="CX34" s="26" t="s">
        <v>726</v>
      </c>
      <c r="CY34" s="26">
        <v>7</v>
      </c>
      <c r="CZ34" s="26">
        <v>12</v>
      </c>
      <c r="DA34" s="26" t="s">
        <v>726</v>
      </c>
      <c r="DB34" s="26" t="s">
        <v>726</v>
      </c>
      <c r="DC34" s="26">
        <v>7471</v>
      </c>
      <c r="DD34" s="26">
        <v>7070</v>
      </c>
      <c r="DE34" s="26">
        <v>9610</v>
      </c>
      <c r="DF34" s="26">
        <v>10521</v>
      </c>
      <c r="DG34" s="26">
        <v>13806</v>
      </c>
      <c r="DH34" s="26">
        <v>11121</v>
      </c>
      <c r="DI34" s="26" t="s">
        <v>726</v>
      </c>
      <c r="DJ34" s="26" t="s">
        <v>726</v>
      </c>
      <c r="DK34" s="26">
        <v>8</v>
      </c>
      <c r="DL34" s="26">
        <v>9</v>
      </c>
      <c r="DM34" s="26">
        <v>6</v>
      </c>
      <c r="DN34" s="26">
        <v>6</v>
      </c>
      <c r="DO34" s="26">
        <v>13</v>
      </c>
      <c r="DP34" s="26">
        <v>17</v>
      </c>
      <c r="DQ34" s="26" t="s">
        <v>726</v>
      </c>
      <c r="DR34" s="26" t="s">
        <v>726</v>
      </c>
      <c r="DS34" s="26" t="s">
        <v>726</v>
      </c>
      <c r="DT34" s="26" t="s">
        <v>726</v>
      </c>
      <c r="DU34" s="26" t="s">
        <v>726</v>
      </c>
      <c r="DV34" s="26" t="s">
        <v>726</v>
      </c>
      <c r="DW34" s="26" t="s">
        <v>726</v>
      </c>
      <c r="DX34" s="26" t="s">
        <v>726</v>
      </c>
      <c r="DY34" s="26" t="s">
        <v>726</v>
      </c>
      <c r="DZ34" s="26" t="s">
        <v>726</v>
      </c>
      <c r="EA34">
        <v>1</v>
      </c>
      <c r="EB34">
        <v>2009</v>
      </c>
      <c r="EC34">
        <v>0</v>
      </c>
      <c r="ED34">
        <v>1704</v>
      </c>
      <c r="EE34">
        <v>770</v>
      </c>
      <c r="EF34" s="7">
        <v>1</v>
      </c>
      <c r="EG34" s="7">
        <v>0</v>
      </c>
      <c r="EH34" s="7" t="s">
        <v>751</v>
      </c>
      <c r="EI34" s="7">
        <v>7061</v>
      </c>
      <c r="EJ34" s="7">
        <v>0</v>
      </c>
      <c r="EK34" s="7">
        <v>0</v>
      </c>
      <c r="EL34" s="7">
        <v>356</v>
      </c>
      <c r="EM34" s="7">
        <v>254</v>
      </c>
      <c r="EN34" s="7">
        <v>118</v>
      </c>
      <c r="EO34" s="7">
        <v>41</v>
      </c>
      <c r="EP34" s="7">
        <v>0</v>
      </c>
      <c r="EQ34" s="7">
        <v>0</v>
      </c>
      <c r="ER34" s="7">
        <v>0</v>
      </c>
      <c r="ES34" s="7">
        <v>0</v>
      </c>
      <c r="ET34" s="7">
        <v>0</v>
      </c>
      <c r="EU34" s="7">
        <v>0</v>
      </c>
      <c r="EV34" s="7">
        <v>91</v>
      </c>
      <c r="EW34" s="7">
        <v>20</v>
      </c>
      <c r="EX34" s="7">
        <v>4</v>
      </c>
      <c r="EY34" s="7">
        <v>1</v>
      </c>
      <c r="EZ34" s="7">
        <v>0</v>
      </c>
      <c r="FA34" s="7">
        <v>0</v>
      </c>
      <c r="FB34" s="7">
        <v>0</v>
      </c>
      <c r="FC34" s="7">
        <v>0</v>
      </c>
      <c r="FD34" s="7">
        <v>0</v>
      </c>
      <c r="FE34" s="7">
        <v>0</v>
      </c>
      <c r="FF34" s="7">
        <v>456</v>
      </c>
      <c r="FG34" s="7">
        <v>188</v>
      </c>
      <c r="FH34" s="7">
        <v>70</v>
      </c>
      <c r="FI34" s="7">
        <v>13</v>
      </c>
      <c r="FJ34" s="7">
        <v>0</v>
      </c>
      <c r="FK34" s="7">
        <v>0</v>
      </c>
      <c r="FL34" s="7">
        <v>0</v>
      </c>
      <c r="FM34" s="7">
        <v>0</v>
      </c>
      <c r="FN34" s="7">
        <v>0</v>
      </c>
      <c r="FO34" s="7">
        <v>0</v>
      </c>
      <c r="FP34" s="7">
        <v>0</v>
      </c>
      <c r="FQ34" s="7">
        <v>0</v>
      </c>
      <c r="FR34" s="7">
        <v>0</v>
      </c>
      <c r="FS34" s="7">
        <v>0</v>
      </c>
      <c r="FT34" s="7">
        <v>0</v>
      </c>
      <c r="FU34" s="7">
        <v>0</v>
      </c>
      <c r="FV34" s="7">
        <v>0</v>
      </c>
      <c r="FW34" s="7">
        <v>0</v>
      </c>
      <c r="FX34" s="7">
        <v>0</v>
      </c>
      <c r="FY34" s="7">
        <v>0</v>
      </c>
      <c r="FZ34" s="7">
        <v>0</v>
      </c>
      <c r="GA34" s="7">
        <v>0</v>
      </c>
      <c r="GB34" s="7">
        <v>0</v>
      </c>
      <c r="GC34" s="7">
        <v>0</v>
      </c>
      <c r="GD34" s="7">
        <v>0</v>
      </c>
      <c r="GE34" s="7">
        <v>0</v>
      </c>
      <c r="GF34" s="7">
        <v>0</v>
      </c>
      <c r="GG34" s="7">
        <v>0</v>
      </c>
      <c r="GH34" s="7">
        <v>0</v>
      </c>
      <c r="GI34" s="7">
        <v>0</v>
      </c>
      <c r="GJ34" s="7">
        <v>0</v>
      </c>
      <c r="GK34" s="7">
        <v>0</v>
      </c>
      <c r="GL34" s="7">
        <v>0</v>
      </c>
      <c r="GM34" s="7">
        <v>0</v>
      </c>
      <c r="GN34" s="7">
        <v>0</v>
      </c>
      <c r="GO34" s="7">
        <v>0</v>
      </c>
      <c r="GP34" s="7">
        <v>0</v>
      </c>
      <c r="GQ34" s="7">
        <v>0</v>
      </c>
      <c r="GR34" s="7">
        <v>0</v>
      </c>
      <c r="GS34" s="7">
        <v>0</v>
      </c>
      <c r="GT34" s="7">
        <v>0</v>
      </c>
      <c r="GU34" s="7">
        <v>0</v>
      </c>
      <c r="GV34" s="7">
        <v>0</v>
      </c>
      <c r="GW34" s="7">
        <v>0</v>
      </c>
      <c r="GX34" s="7">
        <v>0</v>
      </c>
      <c r="GY34" s="7">
        <v>0</v>
      </c>
      <c r="GZ34" s="7">
        <v>0</v>
      </c>
      <c r="HA34" s="7">
        <v>0</v>
      </c>
      <c r="HB34" s="7">
        <v>0</v>
      </c>
      <c r="HC34" s="7">
        <v>0</v>
      </c>
      <c r="HD34" s="7">
        <v>0</v>
      </c>
      <c r="HE34" s="7">
        <v>0</v>
      </c>
      <c r="HF34" s="7">
        <v>0</v>
      </c>
      <c r="HG34" s="7">
        <v>0</v>
      </c>
      <c r="HH34" s="7">
        <v>0</v>
      </c>
      <c r="HI34" s="7">
        <v>0</v>
      </c>
      <c r="HJ34" s="7">
        <v>0</v>
      </c>
      <c r="HK34" s="7">
        <v>0</v>
      </c>
      <c r="HL34" s="7">
        <v>0</v>
      </c>
      <c r="HM34" s="7">
        <v>0</v>
      </c>
      <c r="HN34" s="7">
        <v>0</v>
      </c>
      <c r="HO34" s="7">
        <v>0</v>
      </c>
      <c r="HP34" s="7">
        <v>0</v>
      </c>
      <c r="HQ34" s="7">
        <v>0</v>
      </c>
      <c r="HR34" s="7">
        <v>0</v>
      </c>
      <c r="HS34" s="7">
        <v>0</v>
      </c>
      <c r="HT34" s="7">
        <v>0</v>
      </c>
      <c r="HU34" s="7">
        <v>0</v>
      </c>
      <c r="HV34" s="7">
        <v>0</v>
      </c>
      <c r="HW34" s="7">
        <v>0</v>
      </c>
      <c r="HX34" s="7">
        <v>0</v>
      </c>
      <c r="HY34" s="7">
        <v>0</v>
      </c>
      <c r="HZ34" s="7">
        <v>0</v>
      </c>
      <c r="IA34" s="7">
        <v>0</v>
      </c>
      <c r="IB34" s="7">
        <v>0</v>
      </c>
      <c r="IC34" s="7">
        <v>0</v>
      </c>
      <c r="ID34" s="7">
        <v>0</v>
      </c>
      <c r="IE34" s="7">
        <v>0</v>
      </c>
      <c r="IF34" s="7"/>
      <c r="IG34" s="7">
        <v>9999</v>
      </c>
      <c r="IH34" s="7">
        <v>9999</v>
      </c>
      <c r="IL34" s="7">
        <f>IFERROR(VLOOKUP(A34,[7]FacebookPages!$A$2:$AF$128,32,FALSE)+1,0)</f>
        <v>0</v>
      </c>
      <c r="IM34" s="7">
        <f>IFERROR(VLOOKUP(A34,[1]TwitterUsers!$A$2:$P$122,16,FALSE)+1,0)</f>
        <v>1</v>
      </c>
      <c r="IN34" s="7">
        <f>IFERROR(VLOOKUP(A34,[7]FacebookPages!$A$2:$AG$128,33,FALSE)+1,0)</f>
        <v>0</v>
      </c>
      <c r="IO34">
        <v>1</v>
      </c>
      <c r="IP34">
        <v>2009</v>
      </c>
    </row>
    <row r="35" spans="1:251" x14ac:dyDescent="0.25">
      <c r="A35">
        <v>31</v>
      </c>
      <c r="B35" t="s">
        <v>75</v>
      </c>
      <c r="C35">
        <v>31</v>
      </c>
      <c r="D35" t="s">
        <v>582</v>
      </c>
      <c r="E35" s="15">
        <v>1</v>
      </c>
      <c r="F35" s="16">
        <v>4110</v>
      </c>
      <c r="G35" s="17">
        <v>1.3093341828607836</v>
      </c>
      <c r="H35" s="16">
        <v>1751</v>
      </c>
      <c r="I35" s="15">
        <v>1</v>
      </c>
      <c r="J35" s="16">
        <v>1184</v>
      </c>
      <c r="K35" s="17">
        <v>0.3771901879579484</v>
      </c>
      <c r="L35" s="16">
        <v>696</v>
      </c>
      <c r="M35" s="15">
        <v>2</v>
      </c>
      <c r="N35" s="16">
        <v>736</v>
      </c>
      <c r="O35" s="17">
        <v>0.23446957629818413</v>
      </c>
      <c r="P35" s="16">
        <v>5</v>
      </c>
      <c r="Q35" s="3">
        <v>39722</v>
      </c>
      <c r="R35" s="11">
        <v>0</v>
      </c>
      <c r="S35" s="19">
        <v>0</v>
      </c>
      <c r="T35" s="19">
        <v>4.8</v>
      </c>
      <c r="U35">
        <v>7</v>
      </c>
      <c r="V35">
        <v>8.9</v>
      </c>
      <c r="W35">
        <v>7.4</v>
      </c>
      <c r="X35">
        <v>4.0999999999999996</v>
      </c>
      <c r="Y35">
        <v>4.3</v>
      </c>
      <c r="Z35" s="27" t="s">
        <v>726</v>
      </c>
      <c r="AA35" t="s">
        <v>726</v>
      </c>
      <c r="AB35" s="2" t="s">
        <v>726</v>
      </c>
      <c r="AC35" s="2">
        <v>3347</v>
      </c>
      <c r="AD35" s="2">
        <v>3139</v>
      </c>
      <c r="AE35" s="2">
        <v>2884</v>
      </c>
      <c r="AF35" s="2">
        <v>2409</v>
      </c>
      <c r="AG35" s="2">
        <v>1946</v>
      </c>
      <c r="AH35" s="2">
        <v>1584</v>
      </c>
      <c r="AL35">
        <v>0</v>
      </c>
      <c r="AM35">
        <v>0</v>
      </c>
      <c r="AN35">
        <v>0</v>
      </c>
      <c r="AO35">
        <v>0</v>
      </c>
      <c r="AP35">
        <v>0</v>
      </c>
      <c r="AQ35" s="26" t="s">
        <v>726</v>
      </c>
      <c r="AR35" s="26" t="s">
        <v>726</v>
      </c>
      <c r="AS35" s="26" t="s">
        <v>726</v>
      </c>
      <c r="AT35" s="26" t="s">
        <v>726</v>
      </c>
      <c r="AU35" s="26" t="s">
        <v>726</v>
      </c>
      <c r="AV35" s="26" t="s">
        <v>726</v>
      </c>
      <c r="AW35" s="26" t="s">
        <v>726</v>
      </c>
      <c r="AX35" s="26" t="s">
        <v>726</v>
      </c>
      <c r="AY35" s="26" t="s">
        <v>726</v>
      </c>
      <c r="AZ35" s="26" t="s">
        <v>726</v>
      </c>
      <c r="BA35" s="26" t="s">
        <v>726</v>
      </c>
      <c r="BB35" s="26" t="s">
        <v>726</v>
      </c>
      <c r="BC35" s="26" t="s">
        <v>726</v>
      </c>
      <c r="BD35" s="26" t="s">
        <v>726</v>
      </c>
      <c r="BE35" s="26" t="s">
        <v>726</v>
      </c>
      <c r="BF35" s="26" t="s">
        <v>726</v>
      </c>
      <c r="BG35" s="26" t="s">
        <v>726</v>
      </c>
      <c r="BH35" s="26" t="s">
        <v>726</v>
      </c>
      <c r="BI35" s="26" t="s">
        <v>726</v>
      </c>
      <c r="BJ35" s="26" t="s">
        <v>726</v>
      </c>
      <c r="BK35" s="26" t="s">
        <v>726</v>
      </c>
      <c r="BL35" s="26" t="s">
        <v>726</v>
      </c>
      <c r="BM35" s="26" t="s">
        <v>726</v>
      </c>
      <c r="BN35" s="26" t="s">
        <v>726</v>
      </c>
      <c r="BO35" s="27">
        <v>816</v>
      </c>
      <c r="BP35" s="27">
        <v>779</v>
      </c>
      <c r="BQ35" s="27">
        <v>863</v>
      </c>
      <c r="BR35" s="27">
        <v>971</v>
      </c>
      <c r="BS35" s="27">
        <v>1027</v>
      </c>
      <c r="BT35" s="26" t="s">
        <v>726</v>
      </c>
      <c r="BU35" s="26" t="s">
        <v>726</v>
      </c>
      <c r="BV35" s="26" t="s">
        <v>726</v>
      </c>
      <c r="BW35" s="26">
        <v>300</v>
      </c>
      <c r="BX35" s="26">
        <v>256</v>
      </c>
      <c r="BY35" s="26">
        <v>450</v>
      </c>
      <c r="BZ35" s="26">
        <v>436</v>
      </c>
      <c r="CA35" s="26">
        <v>390</v>
      </c>
      <c r="CB35" s="26">
        <v>170</v>
      </c>
      <c r="CC35" s="26" t="s">
        <v>726</v>
      </c>
      <c r="CD35" s="26">
        <v>10</v>
      </c>
      <c r="CE35" s="26">
        <v>9</v>
      </c>
      <c r="CF35" s="26">
        <v>19</v>
      </c>
      <c r="CG35" s="26">
        <v>22</v>
      </c>
      <c r="CH35" s="26">
        <v>25</v>
      </c>
      <c r="CI35" s="26">
        <v>13</v>
      </c>
      <c r="CJ35" s="26" t="s">
        <v>726</v>
      </c>
      <c r="CK35" s="26" t="s">
        <v>726</v>
      </c>
      <c r="CL35" s="26" t="s">
        <v>726</v>
      </c>
      <c r="CM35" s="26">
        <v>33</v>
      </c>
      <c r="CN35" s="26">
        <v>33</v>
      </c>
      <c r="CO35" s="26">
        <v>33</v>
      </c>
      <c r="CP35" s="26">
        <v>33</v>
      </c>
      <c r="CQ35" s="26">
        <v>34</v>
      </c>
      <c r="CR35" s="26">
        <v>39</v>
      </c>
      <c r="CS35" s="26" t="s">
        <v>726</v>
      </c>
      <c r="CT35" s="26" t="s">
        <v>726</v>
      </c>
      <c r="CU35" s="26" t="s">
        <v>726</v>
      </c>
      <c r="CV35" s="26">
        <v>90</v>
      </c>
      <c r="CW35" s="26">
        <v>150</v>
      </c>
      <c r="CX35" s="26" t="s">
        <v>726</v>
      </c>
      <c r="CY35" s="26">
        <v>220</v>
      </c>
      <c r="CZ35" s="26">
        <v>210</v>
      </c>
      <c r="DA35" s="26" t="s">
        <v>726</v>
      </c>
      <c r="DB35" s="26" t="s">
        <v>726</v>
      </c>
      <c r="DC35" s="26">
        <v>56933</v>
      </c>
      <c r="DD35" s="26">
        <v>58784</v>
      </c>
      <c r="DE35" s="26">
        <v>65529</v>
      </c>
      <c r="DF35" s="26">
        <v>72722</v>
      </c>
      <c r="DG35" s="26">
        <v>55960</v>
      </c>
      <c r="DH35" s="26">
        <v>34962</v>
      </c>
      <c r="DI35" s="26" t="s">
        <v>726</v>
      </c>
      <c r="DJ35" s="26" t="s">
        <v>726</v>
      </c>
      <c r="DK35" s="26">
        <v>8</v>
      </c>
      <c r="DL35" s="26">
        <v>7</v>
      </c>
      <c r="DM35" s="26">
        <v>6</v>
      </c>
      <c r="DN35" s="26">
        <v>2</v>
      </c>
      <c r="DO35" s="26">
        <v>8</v>
      </c>
      <c r="DP35" s="26">
        <v>9</v>
      </c>
      <c r="DQ35" s="26" t="s">
        <v>726</v>
      </c>
      <c r="DR35" s="26" t="s">
        <v>726</v>
      </c>
      <c r="DS35" s="26" t="s">
        <v>726</v>
      </c>
      <c r="DT35" s="26" t="s">
        <v>726</v>
      </c>
      <c r="DU35" s="26" t="s">
        <v>726</v>
      </c>
      <c r="DV35" s="26" t="s">
        <v>726</v>
      </c>
      <c r="DW35" s="26" t="s">
        <v>726</v>
      </c>
      <c r="DX35" s="26" t="s">
        <v>726</v>
      </c>
      <c r="DY35" s="26" t="s">
        <v>726</v>
      </c>
      <c r="DZ35" s="26" t="s">
        <v>726</v>
      </c>
      <c r="EA35">
        <v>1</v>
      </c>
      <c r="EB35">
        <v>2008</v>
      </c>
      <c r="EC35">
        <v>26</v>
      </c>
      <c r="ED35">
        <v>72520</v>
      </c>
      <c r="EE35">
        <v>18159</v>
      </c>
      <c r="EF35" s="7">
        <v>1</v>
      </c>
      <c r="EG35" s="7">
        <v>1</v>
      </c>
      <c r="EH35" s="7" t="s">
        <v>752</v>
      </c>
      <c r="EI35" s="7">
        <v>20846</v>
      </c>
      <c r="EJ35" s="7">
        <v>1140</v>
      </c>
      <c r="EK35" s="7">
        <v>2100</v>
      </c>
      <c r="EL35" s="7">
        <v>0</v>
      </c>
      <c r="EM35" s="7">
        <v>0</v>
      </c>
      <c r="EN35" s="7">
        <v>0</v>
      </c>
      <c r="EO35" s="7">
        <v>0</v>
      </c>
      <c r="EP35" s="7">
        <v>0</v>
      </c>
      <c r="EQ35" s="7">
        <v>0</v>
      </c>
      <c r="ER35" s="7">
        <v>0</v>
      </c>
      <c r="ES35" s="7">
        <v>0</v>
      </c>
      <c r="ET35" s="7">
        <v>2125</v>
      </c>
      <c r="EU35" s="7">
        <v>2937</v>
      </c>
      <c r="EV35" s="7">
        <v>0</v>
      </c>
      <c r="EW35" s="7">
        <v>0</v>
      </c>
      <c r="EX35" s="7">
        <v>0</v>
      </c>
      <c r="EY35" s="7">
        <v>0</v>
      </c>
      <c r="EZ35" s="7">
        <v>0</v>
      </c>
      <c r="FA35" s="7">
        <v>0</v>
      </c>
      <c r="FB35" s="7">
        <v>0</v>
      </c>
      <c r="FC35" s="7">
        <v>0</v>
      </c>
      <c r="FD35" s="7">
        <v>691</v>
      </c>
      <c r="FE35" s="7">
        <v>1635</v>
      </c>
      <c r="FF35" s="7">
        <v>0</v>
      </c>
      <c r="FG35" s="7">
        <v>0</v>
      </c>
      <c r="FH35" s="7">
        <v>0</v>
      </c>
      <c r="FI35" s="7">
        <v>0</v>
      </c>
      <c r="FJ35" s="7">
        <v>0</v>
      </c>
      <c r="FK35" s="7">
        <v>0</v>
      </c>
      <c r="FL35" s="7">
        <v>0</v>
      </c>
      <c r="FM35" s="7">
        <v>0</v>
      </c>
      <c r="FN35" s="7">
        <v>1</v>
      </c>
      <c r="FO35" s="7">
        <v>101</v>
      </c>
      <c r="FP35" s="7">
        <v>307</v>
      </c>
      <c r="FQ35" s="7">
        <v>372</v>
      </c>
      <c r="FR35" s="7">
        <v>11</v>
      </c>
      <c r="FS35" s="7">
        <v>313</v>
      </c>
      <c r="FT35" s="7">
        <v>351</v>
      </c>
      <c r="FU35" s="7">
        <v>376</v>
      </c>
      <c r="FV35" s="7">
        <v>206</v>
      </c>
      <c r="FW35" s="7">
        <v>21</v>
      </c>
      <c r="FX35" s="7">
        <v>0</v>
      </c>
      <c r="FY35" s="7">
        <v>147</v>
      </c>
      <c r="FZ35" s="7">
        <v>616</v>
      </c>
      <c r="GA35" s="7">
        <v>1547</v>
      </c>
      <c r="GB35" s="7">
        <v>27</v>
      </c>
      <c r="GC35" s="7">
        <v>3455</v>
      </c>
      <c r="GD35" s="7">
        <v>4668</v>
      </c>
      <c r="GE35" s="7">
        <v>4254</v>
      </c>
      <c r="GF35" s="7">
        <v>2235</v>
      </c>
      <c r="GG35" s="7">
        <v>736</v>
      </c>
      <c r="GH35" s="7">
        <v>0</v>
      </c>
      <c r="GI35" s="7">
        <v>269</v>
      </c>
      <c r="GJ35" s="7">
        <v>944</v>
      </c>
      <c r="GK35" s="7">
        <v>2144</v>
      </c>
      <c r="GL35" s="7">
        <v>103</v>
      </c>
      <c r="GM35" s="7">
        <v>10415</v>
      </c>
      <c r="GN35" s="7">
        <v>22434</v>
      </c>
      <c r="GO35" s="7">
        <v>50521</v>
      </c>
      <c r="GP35" s="7">
        <v>48545</v>
      </c>
      <c r="GQ35" s="7">
        <v>8866</v>
      </c>
      <c r="GR35" s="7">
        <v>0</v>
      </c>
      <c r="GS35" s="7">
        <v>4</v>
      </c>
      <c r="GT35" s="7">
        <v>16</v>
      </c>
      <c r="GU35" s="7">
        <v>27</v>
      </c>
      <c r="GV35" s="7">
        <v>6</v>
      </c>
      <c r="GW35" s="7">
        <v>840</v>
      </c>
      <c r="GX35" s="7">
        <v>2073</v>
      </c>
      <c r="GY35" s="7">
        <v>4263</v>
      </c>
      <c r="GZ35" s="7">
        <v>3739</v>
      </c>
      <c r="HA35" s="7">
        <v>847</v>
      </c>
      <c r="HB35" s="7">
        <v>0</v>
      </c>
      <c r="HC35" s="7">
        <v>7</v>
      </c>
      <c r="HD35" s="7">
        <v>61</v>
      </c>
      <c r="HE35" s="7">
        <v>189</v>
      </c>
      <c r="HF35" s="7">
        <v>9</v>
      </c>
      <c r="HG35" s="7">
        <v>160</v>
      </c>
      <c r="HH35" s="7">
        <v>172</v>
      </c>
      <c r="HI35" s="7">
        <v>355</v>
      </c>
      <c r="HJ35" s="7">
        <v>186</v>
      </c>
      <c r="HK35" s="7">
        <v>18</v>
      </c>
      <c r="HL35" s="7">
        <v>0</v>
      </c>
      <c r="HM35" s="7">
        <v>6</v>
      </c>
      <c r="HN35" s="7">
        <v>49</v>
      </c>
      <c r="HO35" s="7">
        <v>129</v>
      </c>
      <c r="HP35" s="7">
        <v>9</v>
      </c>
      <c r="HQ35" s="7">
        <v>155</v>
      </c>
      <c r="HR35" s="7">
        <v>221</v>
      </c>
      <c r="HS35" s="7">
        <v>251</v>
      </c>
      <c r="HT35" s="7">
        <v>124</v>
      </c>
      <c r="HU35" s="7">
        <v>15</v>
      </c>
      <c r="HV35" s="7">
        <v>0</v>
      </c>
      <c r="HW35" s="7">
        <v>8</v>
      </c>
      <c r="HX35" s="7">
        <v>18</v>
      </c>
      <c r="HY35" s="7">
        <v>51</v>
      </c>
      <c r="HZ35" s="7">
        <v>43</v>
      </c>
      <c r="IA35" s="7">
        <v>87</v>
      </c>
      <c r="IB35" s="7">
        <v>102</v>
      </c>
      <c r="IC35" s="7">
        <v>154</v>
      </c>
      <c r="ID35" s="7">
        <v>169</v>
      </c>
      <c r="IE35" s="7">
        <v>34</v>
      </c>
      <c r="IF35" s="7">
        <v>2008</v>
      </c>
      <c r="IG35" s="7">
        <v>2007</v>
      </c>
      <c r="IH35" s="7">
        <v>2007</v>
      </c>
      <c r="IL35" s="7">
        <f>IFERROR(VLOOKUP(A35,[7]FacebookPages!$A$2:$AF$128,32,FALSE)+1,0)</f>
        <v>1</v>
      </c>
      <c r="IM35" s="7">
        <f>IFERROR(VLOOKUP(A35,[1]TwitterUsers!$A$2:$P$122,16,FALSE)+1,0)</f>
        <v>1</v>
      </c>
      <c r="IN35" s="7">
        <f>IFERROR(VLOOKUP(A35,[7]FacebookPages!$A$2:$AG$128,33,FALSE)+1,0)</f>
        <v>2</v>
      </c>
      <c r="IO35">
        <v>2</v>
      </c>
      <c r="IP35">
        <v>2010</v>
      </c>
    </row>
    <row r="36" spans="1:251" x14ac:dyDescent="0.25">
      <c r="A36">
        <v>32</v>
      </c>
      <c r="B36" t="s">
        <v>76</v>
      </c>
      <c r="C36">
        <v>32</v>
      </c>
      <c r="D36" t="s">
        <v>591</v>
      </c>
      <c r="E36" s="15">
        <v>1</v>
      </c>
      <c r="F36" s="16">
        <v>22112</v>
      </c>
      <c r="G36" s="17">
        <v>0.36722966801189111</v>
      </c>
      <c r="H36" s="16">
        <v>8109</v>
      </c>
      <c r="I36" s="15">
        <v>0</v>
      </c>
      <c r="J36" s="16"/>
      <c r="L36" s="16"/>
      <c r="M36" s="15">
        <v>0</v>
      </c>
      <c r="N36" s="16"/>
      <c r="P36" s="16"/>
      <c r="Q36" s="3"/>
      <c r="R36" s="11">
        <v>4.5999999999999996</v>
      </c>
      <c r="S36" s="19">
        <v>5.7</v>
      </c>
      <c r="T36" s="19">
        <v>3</v>
      </c>
      <c r="U36">
        <v>6.9</v>
      </c>
      <c r="V36">
        <v>7.7</v>
      </c>
      <c r="W36">
        <v>8.3000000000000007</v>
      </c>
      <c r="X36">
        <v>7.9</v>
      </c>
      <c r="Y36">
        <v>8.5</v>
      </c>
      <c r="Z36" s="27">
        <v>87450</v>
      </c>
      <c r="AA36" s="26">
        <v>76726</v>
      </c>
      <c r="AB36" s="2">
        <v>71930</v>
      </c>
      <c r="AC36" s="2">
        <v>64127</v>
      </c>
      <c r="AD36" s="2">
        <v>60213</v>
      </c>
      <c r="AE36" s="2">
        <v>52915</v>
      </c>
      <c r="AF36" s="2">
        <v>47478</v>
      </c>
      <c r="AG36" s="2">
        <v>51967</v>
      </c>
      <c r="AH36" s="2">
        <v>41385</v>
      </c>
      <c r="AL36">
        <v>7.18</v>
      </c>
      <c r="AM36">
        <v>6.8</v>
      </c>
      <c r="AN36">
        <v>0</v>
      </c>
      <c r="AO36">
        <v>0</v>
      </c>
      <c r="AP36">
        <v>0</v>
      </c>
      <c r="AQ36">
        <v>5411</v>
      </c>
      <c r="AR36">
        <v>445110</v>
      </c>
      <c r="AS36" s="27">
        <v>536</v>
      </c>
      <c r="AT36" s="27">
        <v>579</v>
      </c>
      <c r="AU36" s="27">
        <v>551</v>
      </c>
      <c r="AV36" s="27">
        <v>465.57299999999998</v>
      </c>
      <c r="AW36" s="27">
        <v>342.61200000000002</v>
      </c>
      <c r="AX36" s="27">
        <v>245.833</v>
      </c>
      <c r="AY36" s="27">
        <v>146.804</v>
      </c>
      <c r="AZ36" s="27">
        <v>114.524</v>
      </c>
      <c r="BA36" s="27">
        <v>182.74</v>
      </c>
      <c r="BB36" s="27">
        <v>5741</v>
      </c>
      <c r="BC36" s="27">
        <v>5744</v>
      </c>
      <c r="BD36" s="27">
        <v>5538</v>
      </c>
      <c r="BE36" s="27">
        <v>5294.2160000000003</v>
      </c>
      <c r="BF36" s="27">
        <v>4292.0749999999998</v>
      </c>
      <c r="BG36" s="27">
        <v>3986.54</v>
      </c>
      <c r="BH36" s="27">
        <v>3783.3879999999999</v>
      </c>
      <c r="BI36" s="27">
        <v>3380.7359999999999</v>
      </c>
      <c r="BJ36" s="27">
        <v>3213.1280000000002</v>
      </c>
      <c r="BK36" s="27">
        <v>15389</v>
      </c>
      <c r="BL36" s="27">
        <v>14194</v>
      </c>
      <c r="BM36" s="27">
        <v>12917</v>
      </c>
      <c r="BN36" s="27">
        <v>11698.828</v>
      </c>
      <c r="BO36" s="27">
        <v>10107.787</v>
      </c>
      <c r="BP36" s="27">
        <v>9005.7939999999999</v>
      </c>
      <c r="BQ36" s="27">
        <v>8031.62</v>
      </c>
      <c r="BR36" s="27">
        <v>7953.9120000000003</v>
      </c>
      <c r="BS36" s="27">
        <v>6591.7730000000001</v>
      </c>
      <c r="BT36" s="26">
        <v>4669</v>
      </c>
      <c r="BU36">
        <v>1410</v>
      </c>
      <c r="BW36" s="26">
        <v>3285</v>
      </c>
      <c r="BX36" s="26">
        <v>2699</v>
      </c>
      <c r="BY36" s="26">
        <v>1333</v>
      </c>
      <c r="BZ36" s="26">
        <v>-4287</v>
      </c>
      <c r="CA36" s="26">
        <v>8570</v>
      </c>
      <c r="CB36" s="26">
        <v>3755</v>
      </c>
      <c r="CC36" s="26">
        <v>9</v>
      </c>
      <c r="CD36" s="26">
        <v>7</v>
      </c>
      <c r="CE36" s="26">
        <v>6</v>
      </c>
      <c r="CF36" s="26">
        <v>3</v>
      </c>
      <c r="CG36" s="26">
        <v>-9</v>
      </c>
      <c r="CH36" s="26">
        <v>22</v>
      </c>
      <c r="CI36" s="26">
        <v>11</v>
      </c>
      <c r="CJ36" s="26">
        <v>45</v>
      </c>
      <c r="CK36">
        <v>43</v>
      </c>
      <c r="CL36" s="26" t="s">
        <v>726</v>
      </c>
      <c r="CM36" s="26">
        <v>43</v>
      </c>
      <c r="CN36" s="26">
        <v>44</v>
      </c>
      <c r="CO36" s="26">
        <v>44</v>
      </c>
      <c r="CP36" s="26">
        <v>44</v>
      </c>
      <c r="CQ36" s="26">
        <v>44</v>
      </c>
      <c r="CR36" s="26">
        <v>43</v>
      </c>
      <c r="CS36" s="26">
        <v>1800</v>
      </c>
      <c r="CT36">
        <v>1804</v>
      </c>
      <c r="CU36" s="26" t="s">
        <v>726</v>
      </c>
      <c r="CV36" s="26">
        <v>621</v>
      </c>
      <c r="CW36" s="26">
        <v>1000</v>
      </c>
      <c r="CX36" s="26">
        <v>1800</v>
      </c>
      <c r="CY36" s="26">
        <v>1160</v>
      </c>
      <c r="CZ36" s="26">
        <v>800</v>
      </c>
      <c r="DA36" s="26">
        <v>1000000</v>
      </c>
      <c r="DB36" s="26">
        <v>1000000</v>
      </c>
      <c r="DC36" s="26">
        <v>1100000</v>
      </c>
      <c r="DD36" s="26">
        <v>1300000</v>
      </c>
      <c r="DE36" s="26">
        <v>299898</v>
      </c>
      <c r="DF36" s="26">
        <v>617696</v>
      </c>
      <c r="DG36" s="26" t="s">
        <v>726</v>
      </c>
      <c r="DH36" s="26" t="s">
        <v>726</v>
      </c>
      <c r="DI36" s="26">
        <v>14</v>
      </c>
      <c r="DJ36">
        <v>11</v>
      </c>
      <c r="DK36" s="26">
        <v>7</v>
      </c>
      <c r="DL36" s="26">
        <v>7</v>
      </c>
      <c r="DM36" s="26">
        <v>9</v>
      </c>
      <c r="DN36" s="26">
        <v>15</v>
      </c>
      <c r="DO36" s="26">
        <v>26</v>
      </c>
      <c r="DP36" s="26">
        <v>25</v>
      </c>
      <c r="DQ36" s="26">
        <v>20</v>
      </c>
      <c r="DR36">
        <v>75</v>
      </c>
      <c r="DS36" s="26">
        <v>41410</v>
      </c>
      <c r="DT36">
        <v>69613</v>
      </c>
      <c r="DU36" s="26">
        <v>6566</v>
      </c>
      <c r="DV36">
        <v>7870</v>
      </c>
      <c r="DW36" s="26">
        <v>16</v>
      </c>
      <c r="DX36" s="26" t="s">
        <v>726</v>
      </c>
      <c r="DY36" s="26" t="s">
        <v>726</v>
      </c>
      <c r="EA36">
        <v>1</v>
      </c>
      <c r="EB36">
        <v>2008</v>
      </c>
      <c r="EC36">
        <v>22025</v>
      </c>
      <c r="ED36">
        <v>4824452</v>
      </c>
      <c r="EE36">
        <v>202111</v>
      </c>
      <c r="EF36" s="7">
        <v>1</v>
      </c>
      <c r="EG36" s="7">
        <v>0</v>
      </c>
      <c r="EH36" s="7" t="s">
        <v>753</v>
      </c>
      <c r="EI36" s="7">
        <v>6604</v>
      </c>
      <c r="EJ36" s="7">
        <v>3200</v>
      </c>
      <c r="EK36" s="7">
        <v>6</v>
      </c>
      <c r="EL36" s="7">
        <v>0</v>
      </c>
      <c r="EM36" s="7">
        <v>0</v>
      </c>
      <c r="EN36" s="7">
        <v>0</v>
      </c>
      <c r="EO36" s="7">
        <v>0</v>
      </c>
      <c r="EP36" s="7">
        <v>0</v>
      </c>
      <c r="EQ36" s="7">
        <v>0</v>
      </c>
      <c r="ER36" s="7">
        <v>0</v>
      </c>
      <c r="ES36" s="7">
        <v>0</v>
      </c>
      <c r="ET36" s="7">
        <v>42156</v>
      </c>
      <c r="EU36" s="7">
        <v>300</v>
      </c>
      <c r="EV36" s="7">
        <v>0</v>
      </c>
      <c r="EW36" s="7">
        <v>0</v>
      </c>
      <c r="EX36" s="7">
        <v>0</v>
      </c>
      <c r="EY36" s="7">
        <v>0</v>
      </c>
      <c r="EZ36" s="7">
        <v>0</v>
      </c>
      <c r="FA36" s="7">
        <v>0</v>
      </c>
      <c r="FB36" s="7">
        <v>0</v>
      </c>
      <c r="FC36" s="7">
        <v>0</v>
      </c>
      <c r="FD36" s="7">
        <v>17757</v>
      </c>
      <c r="FE36" s="7">
        <v>151</v>
      </c>
      <c r="FF36" s="7">
        <v>0</v>
      </c>
      <c r="FG36" s="7">
        <v>0</v>
      </c>
      <c r="FH36" s="7">
        <v>0</v>
      </c>
      <c r="FI36" s="7">
        <v>0</v>
      </c>
      <c r="FJ36" s="7">
        <v>0</v>
      </c>
      <c r="FK36" s="7">
        <v>0</v>
      </c>
      <c r="FL36" s="7">
        <v>0</v>
      </c>
      <c r="FM36" s="7">
        <v>0</v>
      </c>
      <c r="FN36" s="7">
        <v>0</v>
      </c>
      <c r="FO36" s="7">
        <v>0</v>
      </c>
      <c r="FP36" s="7">
        <v>0</v>
      </c>
      <c r="FQ36" s="7">
        <v>0</v>
      </c>
      <c r="FR36" s="7">
        <v>0</v>
      </c>
      <c r="FS36" s="7">
        <v>4</v>
      </c>
      <c r="FT36" s="7">
        <v>168</v>
      </c>
      <c r="FU36" s="7">
        <v>491</v>
      </c>
      <c r="FV36" s="7">
        <v>285</v>
      </c>
      <c r="FW36" s="7">
        <v>27</v>
      </c>
      <c r="FX36" s="7">
        <v>0</v>
      </c>
      <c r="FY36" s="7">
        <v>0</v>
      </c>
      <c r="FZ36" s="7">
        <v>0</v>
      </c>
      <c r="GA36" s="7">
        <v>0</v>
      </c>
      <c r="GB36" s="7">
        <v>0</v>
      </c>
      <c r="GC36" s="7">
        <v>0</v>
      </c>
      <c r="GD36" s="7">
        <v>180</v>
      </c>
      <c r="GE36" s="7">
        <v>706</v>
      </c>
      <c r="GF36" s="7">
        <v>417</v>
      </c>
      <c r="GG36" s="7">
        <v>37</v>
      </c>
      <c r="GH36" s="7">
        <v>0</v>
      </c>
      <c r="GI36" s="7">
        <v>0</v>
      </c>
      <c r="GJ36" s="7">
        <v>0</v>
      </c>
      <c r="GK36" s="7">
        <v>0</v>
      </c>
      <c r="GL36" s="7">
        <v>0</v>
      </c>
      <c r="GM36" s="7">
        <v>3</v>
      </c>
      <c r="GN36" s="7">
        <v>3809</v>
      </c>
      <c r="GO36" s="7">
        <v>14833</v>
      </c>
      <c r="GP36" s="7">
        <v>8478</v>
      </c>
      <c r="GQ36" s="7">
        <v>527</v>
      </c>
      <c r="GR36" s="7">
        <v>0</v>
      </c>
      <c r="GS36" s="7">
        <v>0</v>
      </c>
      <c r="GT36" s="7">
        <v>0</v>
      </c>
      <c r="GU36" s="7">
        <v>0</v>
      </c>
      <c r="GV36" s="7">
        <v>0</v>
      </c>
      <c r="GW36" s="7">
        <v>0</v>
      </c>
      <c r="GX36" s="7">
        <v>359</v>
      </c>
      <c r="GY36" s="7">
        <v>2124</v>
      </c>
      <c r="GZ36" s="7">
        <v>1369</v>
      </c>
      <c r="HA36" s="7">
        <v>86</v>
      </c>
      <c r="HB36" s="7">
        <v>0</v>
      </c>
      <c r="HC36" s="7">
        <v>0</v>
      </c>
      <c r="HD36" s="7">
        <v>0</v>
      </c>
      <c r="HE36" s="7">
        <v>0</v>
      </c>
      <c r="HF36" s="7">
        <v>0</v>
      </c>
      <c r="HG36" s="7">
        <v>0</v>
      </c>
      <c r="HH36" s="7">
        <v>21</v>
      </c>
      <c r="HI36" s="7">
        <v>190</v>
      </c>
      <c r="HJ36" s="7">
        <v>141</v>
      </c>
      <c r="HK36" s="7">
        <v>11</v>
      </c>
      <c r="HL36" s="7">
        <v>0</v>
      </c>
      <c r="HM36" s="7">
        <v>0</v>
      </c>
      <c r="HN36" s="7">
        <v>0</v>
      </c>
      <c r="HO36" s="7">
        <v>0</v>
      </c>
      <c r="HP36" s="7">
        <v>0</v>
      </c>
      <c r="HQ36" s="7">
        <v>0</v>
      </c>
      <c r="HR36" s="7">
        <v>20</v>
      </c>
      <c r="HS36" s="7">
        <v>51</v>
      </c>
      <c r="HT36" s="7">
        <v>37</v>
      </c>
      <c r="HU36" s="7">
        <v>4</v>
      </c>
      <c r="HV36" s="7">
        <v>0</v>
      </c>
      <c r="HW36" s="7">
        <v>0</v>
      </c>
      <c r="HX36" s="7">
        <v>0</v>
      </c>
      <c r="HY36" s="7">
        <v>0</v>
      </c>
      <c r="HZ36" s="7">
        <v>0</v>
      </c>
      <c r="IA36" s="7">
        <v>0</v>
      </c>
      <c r="IB36" s="7">
        <v>10</v>
      </c>
      <c r="IC36" s="7">
        <v>99</v>
      </c>
      <c r="ID36" s="7">
        <v>159</v>
      </c>
      <c r="IE36" s="7">
        <v>52</v>
      </c>
      <c r="IF36" s="7"/>
      <c r="IG36" s="7">
        <v>2012</v>
      </c>
      <c r="IH36" s="7">
        <v>2012</v>
      </c>
      <c r="IL36" s="7">
        <f>IFERROR(VLOOKUP(A36,[7]FacebookPages!$A$2:$AF$128,32,FALSE)+1,0)</f>
        <v>2</v>
      </c>
      <c r="IM36" s="7">
        <f>IFERROR(VLOOKUP(A36,[1]TwitterUsers!$A$2:$P$122,16,FALSE)+1,0)</f>
        <v>1</v>
      </c>
      <c r="IN36" s="7">
        <f>IFERROR(VLOOKUP(A36,[7]FacebookPages!$A$2:$AG$128,33,FALSE)+1,0)</f>
        <v>1</v>
      </c>
      <c r="IO36">
        <v>2</v>
      </c>
      <c r="IP36">
        <v>2014</v>
      </c>
    </row>
    <row r="37" spans="1:251" x14ac:dyDescent="0.25">
      <c r="A37">
        <v>33</v>
      </c>
      <c r="B37" t="s">
        <v>77</v>
      </c>
      <c r="C37">
        <v>33</v>
      </c>
      <c r="D37" t="s">
        <v>591</v>
      </c>
      <c r="E37" s="15">
        <v>1</v>
      </c>
      <c r="F37" s="16">
        <v>107164</v>
      </c>
      <c r="G37" s="17">
        <v>7.6137833037300178</v>
      </c>
      <c r="H37" s="16">
        <v>25033</v>
      </c>
      <c r="I37" s="15">
        <v>0</v>
      </c>
      <c r="J37" s="16"/>
      <c r="L37" s="16"/>
      <c r="M37" s="15">
        <v>0</v>
      </c>
      <c r="N37" s="16"/>
      <c r="P37" s="16"/>
      <c r="Q37" s="3"/>
      <c r="R37" s="11">
        <v>5.0999999999999996</v>
      </c>
      <c r="S37" s="19">
        <v>5.6</v>
      </c>
      <c r="T37" s="19">
        <v>0.8</v>
      </c>
      <c r="U37">
        <v>6.8</v>
      </c>
      <c r="V37">
        <v>7.8</v>
      </c>
      <c r="W37">
        <v>7.7</v>
      </c>
      <c r="X37">
        <v>9.1999999999999993</v>
      </c>
      <c r="Y37">
        <v>9.1999999999999993</v>
      </c>
      <c r="Z37" s="27">
        <v>14630</v>
      </c>
      <c r="AA37" s="26">
        <v>13802</v>
      </c>
      <c r="AB37" s="2">
        <v>13629</v>
      </c>
      <c r="AC37" s="2">
        <v>13326</v>
      </c>
      <c r="AD37" s="2">
        <v>14075</v>
      </c>
      <c r="AE37" s="2">
        <v>13154</v>
      </c>
      <c r="AF37" s="2">
        <v>12243</v>
      </c>
      <c r="AG37" s="2">
        <v>14088</v>
      </c>
      <c r="AH37" s="2">
        <v>13764</v>
      </c>
      <c r="AL37">
        <v>0</v>
      </c>
      <c r="AM37">
        <v>0</v>
      </c>
      <c r="AN37">
        <v>0</v>
      </c>
      <c r="AO37">
        <v>0</v>
      </c>
      <c r="AP37">
        <v>0</v>
      </c>
      <c r="AQ37">
        <v>6211</v>
      </c>
      <c r="AR37">
        <v>523110</v>
      </c>
      <c r="AS37" s="27">
        <v>6083</v>
      </c>
      <c r="AT37" s="27">
        <v>8477</v>
      </c>
      <c r="AU37" s="27">
        <v>8040</v>
      </c>
      <c r="AV37" s="27">
        <v>7475</v>
      </c>
      <c r="AW37" s="27">
        <v>4442</v>
      </c>
      <c r="AX37" s="27">
        <v>8354</v>
      </c>
      <c r="AY37" s="27">
        <v>13385</v>
      </c>
      <c r="AZ37" s="27">
        <v>2322</v>
      </c>
      <c r="BA37" s="27">
        <v>11599</v>
      </c>
      <c r="BB37" s="27">
        <v>861395</v>
      </c>
      <c r="BC37" s="27">
        <v>856240</v>
      </c>
      <c r="BD37" s="27">
        <v>911507</v>
      </c>
      <c r="BE37" s="27">
        <v>938555</v>
      </c>
      <c r="BF37" s="27">
        <v>923225</v>
      </c>
      <c r="BG37" s="27">
        <v>911332</v>
      </c>
      <c r="BH37" s="27">
        <v>848942</v>
      </c>
      <c r="BI37" s="27">
        <v>884547</v>
      </c>
      <c r="BJ37" s="27">
        <v>1119796</v>
      </c>
      <c r="BK37" s="27">
        <v>39174</v>
      </c>
      <c r="BL37" s="27">
        <v>39796</v>
      </c>
      <c r="BM37" s="27">
        <v>40663</v>
      </c>
      <c r="BN37" s="27">
        <v>41170</v>
      </c>
      <c r="BO37" s="27">
        <v>36793</v>
      </c>
      <c r="BP37" s="27">
        <v>45967</v>
      </c>
      <c r="BQ37" s="27">
        <v>51673</v>
      </c>
      <c r="BR37" s="27">
        <v>53579</v>
      </c>
      <c r="BS37" s="27">
        <v>87968</v>
      </c>
      <c r="BT37" s="26" t="s">
        <v>726</v>
      </c>
      <c r="BU37" s="26" t="s">
        <v>726</v>
      </c>
      <c r="BV37">
        <v>254</v>
      </c>
      <c r="BW37" s="26">
        <v>-863</v>
      </c>
      <c r="BX37" s="26" t="s">
        <v>726</v>
      </c>
      <c r="BY37" s="26">
        <v>909</v>
      </c>
      <c r="BZ37" s="26">
        <v>-1754</v>
      </c>
      <c r="CA37" s="26">
        <v>308</v>
      </c>
      <c r="CB37" s="26">
        <v>1205</v>
      </c>
      <c r="CC37" s="26" t="s">
        <v>726</v>
      </c>
      <c r="CD37" s="26">
        <v>-6</v>
      </c>
      <c r="CE37" s="26" t="s">
        <v>726</v>
      </c>
      <c r="CF37" s="26">
        <v>7</v>
      </c>
      <c r="CG37" s="26">
        <v>-13</v>
      </c>
      <c r="CH37" s="26">
        <v>2</v>
      </c>
      <c r="CI37" s="26">
        <v>10</v>
      </c>
      <c r="CJ37" s="26" t="s">
        <v>726</v>
      </c>
      <c r="CK37">
        <v>36</v>
      </c>
      <c r="CL37">
        <v>28.79</v>
      </c>
      <c r="CM37" s="26">
        <v>35</v>
      </c>
      <c r="CN37" s="26" t="s">
        <v>726</v>
      </c>
      <c r="CO37" s="26">
        <v>36</v>
      </c>
      <c r="CP37" s="26">
        <v>36</v>
      </c>
      <c r="CQ37" s="26">
        <v>37</v>
      </c>
      <c r="CR37" s="26">
        <v>37</v>
      </c>
      <c r="CS37" s="26">
        <v>2000</v>
      </c>
      <c r="CT37">
        <v>2000</v>
      </c>
      <c r="CU37">
        <v>175</v>
      </c>
      <c r="CV37" s="26">
        <v>1250</v>
      </c>
      <c r="CW37" s="26" t="s">
        <v>726</v>
      </c>
      <c r="CX37" s="26" t="s">
        <v>726</v>
      </c>
      <c r="CY37" s="26" t="s">
        <v>726</v>
      </c>
      <c r="CZ37" s="26">
        <v>50</v>
      </c>
      <c r="DA37" s="26" t="s">
        <v>726</v>
      </c>
      <c r="DB37" s="26" t="s">
        <v>726</v>
      </c>
      <c r="DC37" s="26">
        <v>96282</v>
      </c>
      <c r="DD37" s="26">
        <v>112349</v>
      </c>
      <c r="DE37" s="26">
        <v>132183</v>
      </c>
      <c r="DF37" s="26">
        <v>40078</v>
      </c>
      <c r="DG37" s="26">
        <v>76513</v>
      </c>
      <c r="DH37" s="26">
        <v>64316</v>
      </c>
      <c r="DI37" s="26" t="s">
        <v>726</v>
      </c>
      <c r="DJ37" s="26" t="s">
        <v>726</v>
      </c>
      <c r="DK37" s="26" t="s">
        <v>726</v>
      </c>
      <c r="DL37" s="26" t="s">
        <v>726</v>
      </c>
      <c r="DM37" s="26" t="s">
        <v>726</v>
      </c>
      <c r="DN37" s="26" t="s">
        <v>726</v>
      </c>
      <c r="DO37" s="26" t="s">
        <v>726</v>
      </c>
      <c r="DP37" s="26">
        <v>8</v>
      </c>
      <c r="DQ37" s="26" t="s">
        <v>726</v>
      </c>
      <c r="DR37" s="26" t="s">
        <v>726</v>
      </c>
      <c r="DS37">
        <v>4990</v>
      </c>
      <c r="DT37" s="26" t="s">
        <v>726</v>
      </c>
      <c r="DU37" s="26" t="s">
        <v>726</v>
      </c>
      <c r="DV37" s="26" t="s">
        <v>726</v>
      </c>
      <c r="DW37" s="26" t="s">
        <v>726</v>
      </c>
      <c r="DX37" s="26" t="s">
        <v>726</v>
      </c>
      <c r="DY37" s="26" t="s">
        <v>726</v>
      </c>
      <c r="DZ37">
        <v>2300</v>
      </c>
      <c r="EA37">
        <v>1</v>
      </c>
      <c r="EB37">
        <v>2011</v>
      </c>
      <c r="EC37">
        <v>5</v>
      </c>
      <c r="ED37">
        <v>507065</v>
      </c>
      <c r="EE37">
        <v>5875</v>
      </c>
      <c r="EF37" s="7">
        <v>1</v>
      </c>
      <c r="EG37" s="7">
        <v>1</v>
      </c>
      <c r="EH37" s="7" t="s">
        <v>754</v>
      </c>
      <c r="EI37" s="7">
        <v>645457</v>
      </c>
      <c r="EJ37" s="7">
        <v>666</v>
      </c>
      <c r="EK37" s="7">
        <v>1621</v>
      </c>
      <c r="EL37" s="7">
        <v>936</v>
      </c>
      <c r="EM37" s="7">
        <v>0</v>
      </c>
      <c r="EN37" s="7">
        <v>0</v>
      </c>
      <c r="EO37" s="7">
        <v>0</v>
      </c>
      <c r="EP37" s="7">
        <v>0</v>
      </c>
      <c r="EQ37" s="7">
        <v>0</v>
      </c>
      <c r="ER37" s="7">
        <v>0</v>
      </c>
      <c r="ES37" s="7">
        <v>0</v>
      </c>
      <c r="ET37" s="7">
        <v>21286</v>
      </c>
      <c r="EU37" s="7">
        <v>45730</v>
      </c>
      <c r="EV37" s="7">
        <v>11183</v>
      </c>
      <c r="EW37" s="7">
        <v>0</v>
      </c>
      <c r="EX37" s="7">
        <v>0</v>
      </c>
      <c r="EY37" s="7">
        <v>0</v>
      </c>
      <c r="EZ37" s="7">
        <v>0</v>
      </c>
      <c r="FA37" s="7">
        <v>0</v>
      </c>
      <c r="FB37" s="7">
        <v>0</v>
      </c>
      <c r="FC37" s="7">
        <v>0</v>
      </c>
      <c r="FD37" s="7">
        <v>16637</v>
      </c>
      <c r="FE37" s="7">
        <v>41416</v>
      </c>
      <c r="FF37" s="7">
        <v>14153</v>
      </c>
      <c r="FG37" s="7">
        <v>0</v>
      </c>
      <c r="FH37" s="7">
        <v>0</v>
      </c>
      <c r="FI37" s="7">
        <v>0</v>
      </c>
      <c r="FJ37" s="7">
        <v>0</v>
      </c>
      <c r="FK37" s="7">
        <v>0</v>
      </c>
      <c r="FL37" s="7">
        <v>0</v>
      </c>
      <c r="FM37" s="7">
        <v>0</v>
      </c>
      <c r="FN37" s="7">
        <v>0</v>
      </c>
      <c r="FO37" s="7">
        <v>0</v>
      </c>
      <c r="FP37" s="7">
        <v>0</v>
      </c>
      <c r="FQ37" s="7">
        <v>0</v>
      </c>
      <c r="FR37" s="7">
        <v>0</v>
      </c>
      <c r="FS37" s="7">
        <v>0</v>
      </c>
      <c r="FT37" s="7">
        <v>0</v>
      </c>
      <c r="FU37" s="7">
        <v>0</v>
      </c>
      <c r="FV37" s="7">
        <v>0</v>
      </c>
      <c r="FW37" s="7">
        <v>0</v>
      </c>
      <c r="FX37" s="7">
        <v>0</v>
      </c>
      <c r="FY37" s="7">
        <v>0</v>
      </c>
      <c r="FZ37" s="7">
        <v>0</v>
      </c>
      <c r="GA37" s="7">
        <v>0</v>
      </c>
      <c r="GB37" s="7">
        <v>0</v>
      </c>
      <c r="GC37" s="7">
        <v>0</v>
      </c>
      <c r="GD37" s="7">
        <v>0</v>
      </c>
      <c r="GE37" s="7">
        <v>0</v>
      </c>
      <c r="GF37" s="7">
        <v>0</v>
      </c>
      <c r="GG37" s="7">
        <v>0</v>
      </c>
      <c r="GH37" s="7">
        <v>0</v>
      </c>
      <c r="GI37" s="7">
        <v>0</v>
      </c>
      <c r="GJ37" s="7">
        <v>0</v>
      </c>
      <c r="GK37" s="7">
        <v>0</v>
      </c>
      <c r="GL37" s="7">
        <v>0</v>
      </c>
      <c r="GM37" s="7">
        <v>0</v>
      </c>
      <c r="GN37" s="7">
        <v>0</v>
      </c>
      <c r="GO37" s="7">
        <v>0</v>
      </c>
      <c r="GP37" s="7">
        <v>0</v>
      </c>
      <c r="GQ37" s="7">
        <v>0</v>
      </c>
      <c r="GR37" s="7">
        <v>0</v>
      </c>
      <c r="GS37" s="7">
        <v>0</v>
      </c>
      <c r="GT37" s="7">
        <v>0</v>
      </c>
      <c r="GU37" s="7">
        <v>0</v>
      </c>
      <c r="GV37" s="7">
        <v>0</v>
      </c>
      <c r="GW37" s="7">
        <v>0</v>
      </c>
      <c r="GX37" s="7">
        <v>0</v>
      </c>
      <c r="GY37" s="7">
        <v>0</v>
      </c>
      <c r="GZ37" s="7">
        <v>0</v>
      </c>
      <c r="HA37" s="7">
        <v>0</v>
      </c>
      <c r="HB37" s="7">
        <v>0</v>
      </c>
      <c r="HC37" s="7">
        <v>0</v>
      </c>
      <c r="HD37" s="7">
        <v>0</v>
      </c>
      <c r="HE37" s="7">
        <v>0</v>
      </c>
      <c r="HF37" s="7">
        <v>0</v>
      </c>
      <c r="HG37" s="7">
        <v>0</v>
      </c>
      <c r="HH37" s="7">
        <v>0</v>
      </c>
      <c r="HI37" s="7">
        <v>0</v>
      </c>
      <c r="HJ37" s="7">
        <v>0</v>
      </c>
      <c r="HK37" s="7">
        <v>0</v>
      </c>
      <c r="HL37" s="7">
        <v>0</v>
      </c>
      <c r="HM37" s="7">
        <v>0</v>
      </c>
      <c r="HN37" s="7">
        <v>0</v>
      </c>
      <c r="HO37" s="7">
        <v>0</v>
      </c>
      <c r="HP37" s="7">
        <v>0</v>
      </c>
      <c r="HQ37" s="7">
        <v>0</v>
      </c>
      <c r="HR37" s="7">
        <v>0</v>
      </c>
      <c r="HS37" s="7">
        <v>0</v>
      </c>
      <c r="HT37" s="7">
        <v>0</v>
      </c>
      <c r="HU37" s="7">
        <v>0</v>
      </c>
      <c r="HV37" s="7">
        <v>0</v>
      </c>
      <c r="HW37" s="7">
        <v>0</v>
      </c>
      <c r="HX37" s="7">
        <v>0</v>
      </c>
      <c r="HY37" s="7">
        <v>0</v>
      </c>
      <c r="HZ37" s="7">
        <v>0</v>
      </c>
      <c r="IA37" s="7">
        <v>0</v>
      </c>
      <c r="IB37" s="7">
        <v>0</v>
      </c>
      <c r="IC37" s="7">
        <v>0</v>
      </c>
      <c r="ID37" s="7">
        <v>0</v>
      </c>
      <c r="IE37" s="7">
        <v>0</v>
      </c>
      <c r="IF37" s="7"/>
      <c r="IG37" s="7">
        <v>9999</v>
      </c>
      <c r="IH37" s="7">
        <v>9999</v>
      </c>
      <c r="IL37" s="7">
        <f>IFERROR(VLOOKUP(A37,[7]FacebookPages!$A$2:$AF$128,32,FALSE)+1,0)</f>
        <v>2</v>
      </c>
      <c r="IM37" s="7">
        <f>IFERROR(VLOOKUP(A37,[1]TwitterUsers!$A$2:$P$122,16,FALSE)+1,0)</f>
        <v>1</v>
      </c>
      <c r="IN37" s="7">
        <f>IFERROR(VLOOKUP(A37,[7]FacebookPages!$A$2:$AG$128,33,FALSE)+1,0)</f>
        <v>1</v>
      </c>
      <c r="IO37">
        <v>2</v>
      </c>
      <c r="IP37">
        <v>2013</v>
      </c>
    </row>
    <row r="38" spans="1:251" x14ac:dyDescent="0.25">
      <c r="A38">
        <v>34</v>
      </c>
      <c r="B38" t="s">
        <v>78</v>
      </c>
      <c r="C38">
        <v>34</v>
      </c>
      <c r="D38" t="s">
        <v>582</v>
      </c>
      <c r="E38" s="15">
        <v>0</v>
      </c>
      <c r="F38" s="16"/>
      <c r="H38" s="16"/>
      <c r="I38" s="15">
        <v>0</v>
      </c>
      <c r="J38" s="16"/>
      <c r="L38" s="16"/>
      <c r="M38" s="15">
        <v>0</v>
      </c>
      <c r="N38" s="16"/>
      <c r="P38" s="16"/>
      <c r="Q38" s="3"/>
      <c r="R38" s="11">
        <v>7.5</v>
      </c>
      <c r="S38" s="19">
        <v>6.5</v>
      </c>
      <c r="T38" s="19">
        <v>6.4</v>
      </c>
      <c r="U38">
        <v>6.7</v>
      </c>
      <c r="V38">
        <v>9.3000000000000007</v>
      </c>
      <c r="W38">
        <v>9.6</v>
      </c>
      <c r="X38">
        <v>9.1</v>
      </c>
      <c r="Y38">
        <v>8.9</v>
      </c>
      <c r="Z38" s="27">
        <v>1555</v>
      </c>
      <c r="AA38" s="26">
        <v>1213</v>
      </c>
      <c r="AB38" s="2">
        <v>1151</v>
      </c>
      <c r="AC38" s="2">
        <v>1145</v>
      </c>
      <c r="AD38" s="2">
        <v>1135</v>
      </c>
      <c r="AE38" s="2">
        <v>1240</v>
      </c>
      <c r="AF38" s="2">
        <v>1342</v>
      </c>
      <c r="AG38" s="2">
        <v>1536</v>
      </c>
      <c r="AH38" s="2">
        <v>1536</v>
      </c>
      <c r="AL38">
        <v>0</v>
      </c>
      <c r="AM38">
        <v>0</v>
      </c>
      <c r="AN38">
        <v>0</v>
      </c>
      <c r="AO38">
        <v>0</v>
      </c>
      <c r="AP38">
        <v>0</v>
      </c>
      <c r="AQ38" s="26" t="s">
        <v>726</v>
      </c>
      <c r="AR38" s="26" t="s">
        <v>726</v>
      </c>
      <c r="AS38" s="26" t="s">
        <v>726</v>
      </c>
      <c r="AT38" s="26" t="s">
        <v>726</v>
      </c>
      <c r="AU38" s="26" t="s">
        <v>726</v>
      </c>
      <c r="AV38" s="26" t="s">
        <v>726</v>
      </c>
      <c r="AW38" s="26" t="s">
        <v>726</v>
      </c>
      <c r="AX38" s="26" t="s">
        <v>726</v>
      </c>
      <c r="AY38" s="26" t="s">
        <v>726</v>
      </c>
      <c r="AZ38" s="26" t="s">
        <v>726</v>
      </c>
      <c r="BA38" s="26" t="s">
        <v>726</v>
      </c>
      <c r="BB38" s="26" t="s">
        <v>726</v>
      </c>
      <c r="BC38" s="26" t="s">
        <v>726</v>
      </c>
      <c r="BD38" s="26" t="s">
        <v>726</v>
      </c>
      <c r="BE38" s="26" t="s">
        <v>726</v>
      </c>
      <c r="BF38" s="26" t="s">
        <v>726</v>
      </c>
      <c r="BG38" s="26" t="s">
        <v>726</v>
      </c>
      <c r="BH38" s="26" t="s">
        <v>726</v>
      </c>
      <c r="BI38" s="26" t="s">
        <v>726</v>
      </c>
      <c r="BJ38" s="26" t="s">
        <v>726</v>
      </c>
      <c r="BK38" s="26" t="s">
        <v>726</v>
      </c>
      <c r="BL38" s="27">
        <v>280</v>
      </c>
      <c r="BM38" s="27">
        <v>275</v>
      </c>
      <c r="BN38" s="26" t="s">
        <v>726</v>
      </c>
      <c r="BO38" s="27">
        <v>292</v>
      </c>
      <c r="BP38" s="27">
        <v>301</v>
      </c>
      <c r="BQ38" s="27">
        <v>288</v>
      </c>
      <c r="BR38" s="27">
        <v>287</v>
      </c>
      <c r="BS38" s="27">
        <v>273</v>
      </c>
      <c r="BT38" s="26">
        <v>177</v>
      </c>
      <c r="BU38">
        <v>7</v>
      </c>
      <c r="BV38">
        <v>237</v>
      </c>
      <c r="BW38" s="26">
        <v>-94</v>
      </c>
      <c r="BX38" s="26">
        <v>60</v>
      </c>
      <c r="BY38" s="26">
        <v>-20</v>
      </c>
      <c r="BZ38" s="26">
        <v>-156</v>
      </c>
      <c r="CA38" s="26">
        <v>173</v>
      </c>
      <c r="CB38" s="26">
        <v>135</v>
      </c>
      <c r="CC38" s="26">
        <v>20</v>
      </c>
      <c r="CD38" s="26">
        <v>-11</v>
      </c>
      <c r="CE38" s="26">
        <v>8</v>
      </c>
      <c r="CF38" s="26">
        <v>-2</v>
      </c>
      <c r="CG38" s="26">
        <v>-16</v>
      </c>
      <c r="CH38" s="26">
        <v>22</v>
      </c>
      <c r="CI38" s="26">
        <v>20</v>
      </c>
      <c r="CJ38" s="26">
        <v>45</v>
      </c>
      <c r="CK38">
        <v>47</v>
      </c>
      <c r="CL38">
        <v>21.98</v>
      </c>
      <c r="CM38" s="26">
        <v>4</v>
      </c>
      <c r="CN38" s="26">
        <v>44</v>
      </c>
      <c r="CO38" s="26">
        <v>45</v>
      </c>
      <c r="CP38" s="26">
        <v>45</v>
      </c>
      <c r="CQ38" s="26">
        <v>44</v>
      </c>
      <c r="CR38" s="26">
        <v>45</v>
      </c>
      <c r="CS38" s="26">
        <v>78</v>
      </c>
      <c r="CT38">
        <v>22</v>
      </c>
      <c r="CU38">
        <v>600</v>
      </c>
      <c r="CV38" s="26">
        <v>7</v>
      </c>
      <c r="CW38" s="26">
        <v>2</v>
      </c>
      <c r="CX38" s="26" t="s">
        <v>726</v>
      </c>
      <c r="CY38" s="26">
        <v>11</v>
      </c>
      <c r="CZ38" s="26" t="s">
        <v>726</v>
      </c>
      <c r="DA38" s="26">
        <v>12843</v>
      </c>
      <c r="DB38" s="26">
        <v>10408</v>
      </c>
      <c r="DC38" s="26">
        <v>8000</v>
      </c>
      <c r="DD38" s="26">
        <v>8000</v>
      </c>
      <c r="DE38" s="26">
        <v>11356</v>
      </c>
      <c r="DF38" s="26">
        <v>11829</v>
      </c>
      <c r="DG38" s="26">
        <v>20638</v>
      </c>
      <c r="DH38" s="26">
        <v>12370</v>
      </c>
      <c r="DI38" s="26">
        <v>9</v>
      </c>
      <c r="DJ38">
        <v>9</v>
      </c>
      <c r="DK38" s="26">
        <v>7</v>
      </c>
      <c r="DL38" s="26">
        <v>7</v>
      </c>
      <c r="DM38" s="26">
        <v>5</v>
      </c>
      <c r="DN38" s="26">
        <v>13</v>
      </c>
      <c r="DO38" s="26">
        <v>11</v>
      </c>
      <c r="DP38" s="26">
        <v>15</v>
      </c>
      <c r="DQ38" s="26" t="s">
        <v>726</v>
      </c>
      <c r="DR38" s="26" t="s">
        <v>726</v>
      </c>
      <c r="DS38" s="26">
        <v>588</v>
      </c>
      <c r="DT38">
        <v>273</v>
      </c>
      <c r="DU38" s="26">
        <v>164</v>
      </c>
      <c r="DV38">
        <v>111</v>
      </c>
      <c r="DW38" s="26">
        <v>25</v>
      </c>
      <c r="DX38">
        <v>26</v>
      </c>
      <c r="DY38" s="26" t="s">
        <v>726</v>
      </c>
      <c r="DZ38" s="26" t="s">
        <v>726</v>
      </c>
      <c r="EA38">
        <v>1</v>
      </c>
      <c r="EB38">
        <v>2009</v>
      </c>
      <c r="EC38">
        <v>506</v>
      </c>
      <c r="ED38">
        <v>4370</v>
      </c>
      <c r="EE38">
        <v>2679</v>
      </c>
      <c r="EF38" s="7">
        <v>1</v>
      </c>
      <c r="EG38" s="7">
        <v>0</v>
      </c>
      <c r="EH38" s="7" t="s">
        <v>755</v>
      </c>
      <c r="EI38" s="7">
        <v>1483</v>
      </c>
      <c r="EJ38" s="7">
        <v>508</v>
      </c>
      <c r="EK38" s="7">
        <v>524</v>
      </c>
      <c r="EL38" s="7">
        <v>149</v>
      </c>
      <c r="EM38" s="7">
        <v>162</v>
      </c>
      <c r="EN38" s="7">
        <v>354</v>
      </c>
      <c r="EO38" s="7">
        <v>587</v>
      </c>
      <c r="EP38" s="7">
        <v>394</v>
      </c>
      <c r="EQ38" s="7">
        <v>0</v>
      </c>
      <c r="ER38" s="7">
        <v>0</v>
      </c>
      <c r="ES38" s="7">
        <v>0</v>
      </c>
      <c r="ET38" s="7">
        <v>436</v>
      </c>
      <c r="EU38" s="7">
        <v>376</v>
      </c>
      <c r="EV38" s="7">
        <v>71</v>
      </c>
      <c r="EW38" s="7">
        <v>23</v>
      </c>
      <c r="EX38" s="7">
        <v>15</v>
      </c>
      <c r="EY38" s="7">
        <v>11</v>
      </c>
      <c r="EZ38" s="7">
        <v>4</v>
      </c>
      <c r="FA38" s="7">
        <v>0</v>
      </c>
      <c r="FB38" s="7">
        <v>0</v>
      </c>
      <c r="FC38" s="7">
        <v>0</v>
      </c>
      <c r="FD38" s="7">
        <v>282</v>
      </c>
      <c r="FE38" s="7">
        <v>229</v>
      </c>
      <c r="FF38" s="7">
        <v>52</v>
      </c>
      <c r="FG38" s="7">
        <v>38</v>
      </c>
      <c r="FH38" s="7">
        <v>119</v>
      </c>
      <c r="FI38" s="7">
        <v>246</v>
      </c>
      <c r="FJ38" s="7">
        <v>74</v>
      </c>
      <c r="FK38" s="7">
        <v>0</v>
      </c>
      <c r="FL38" s="7">
        <v>0</v>
      </c>
      <c r="FM38" s="7">
        <v>0</v>
      </c>
      <c r="FN38" s="7">
        <v>0</v>
      </c>
      <c r="FO38" s="7">
        <v>0</v>
      </c>
      <c r="FP38" s="7">
        <v>313</v>
      </c>
      <c r="FQ38" s="7">
        <v>365</v>
      </c>
      <c r="FR38" s="7">
        <v>1</v>
      </c>
      <c r="FS38" s="7">
        <v>282</v>
      </c>
      <c r="FT38" s="7">
        <v>262</v>
      </c>
      <c r="FU38" s="7">
        <v>301</v>
      </c>
      <c r="FV38" s="7">
        <v>269</v>
      </c>
      <c r="FW38" s="7">
        <v>43</v>
      </c>
      <c r="FX38" s="7">
        <v>0</v>
      </c>
      <c r="FY38" s="7">
        <v>0</v>
      </c>
      <c r="FZ38" s="7">
        <v>1213</v>
      </c>
      <c r="GA38" s="7">
        <v>744</v>
      </c>
      <c r="GB38" s="7">
        <v>1</v>
      </c>
      <c r="GC38" s="7">
        <v>421</v>
      </c>
      <c r="GD38" s="7">
        <v>353</v>
      </c>
      <c r="GE38" s="7">
        <v>687</v>
      </c>
      <c r="GF38" s="7">
        <v>789</v>
      </c>
      <c r="GG38" s="7">
        <v>78</v>
      </c>
      <c r="GH38" s="7">
        <v>0</v>
      </c>
      <c r="GI38" s="7">
        <v>0</v>
      </c>
      <c r="GJ38" s="7">
        <v>1867</v>
      </c>
      <c r="GK38" s="7">
        <v>2272</v>
      </c>
      <c r="GL38" s="7">
        <v>17</v>
      </c>
      <c r="GM38" s="7">
        <v>2667</v>
      </c>
      <c r="GN38" s="7">
        <v>4437</v>
      </c>
      <c r="GO38" s="7">
        <v>18245</v>
      </c>
      <c r="GP38" s="7">
        <v>23272</v>
      </c>
      <c r="GQ38" s="7">
        <v>3574</v>
      </c>
      <c r="GR38" s="7">
        <v>0</v>
      </c>
      <c r="GS38" s="7">
        <v>0</v>
      </c>
      <c r="GT38" s="7">
        <v>2</v>
      </c>
      <c r="GU38" s="7">
        <v>109</v>
      </c>
      <c r="GV38" s="7">
        <v>0</v>
      </c>
      <c r="GW38" s="7">
        <v>336</v>
      </c>
      <c r="GX38" s="7">
        <v>790</v>
      </c>
      <c r="GY38" s="7">
        <v>1313</v>
      </c>
      <c r="GZ38" s="7">
        <v>2089</v>
      </c>
      <c r="HA38" s="7">
        <v>300</v>
      </c>
      <c r="HB38" s="7">
        <v>0</v>
      </c>
      <c r="HC38" s="7">
        <v>0</v>
      </c>
      <c r="HD38" s="7">
        <v>1</v>
      </c>
      <c r="HE38" s="7">
        <v>2</v>
      </c>
      <c r="HF38" s="7">
        <v>0</v>
      </c>
      <c r="HG38" s="7">
        <v>2</v>
      </c>
      <c r="HH38" s="7">
        <v>0</v>
      </c>
      <c r="HI38" s="7">
        <v>0</v>
      </c>
      <c r="HJ38" s="7">
        <v>0</v>
      </c>
      <c r="HK38" s="7">
        <v>0</v>
      </c>
      <c r="HL38" s="7">
        <v>0</v>
      </c>
      <c r="HM38" s="7">
        <v>0</v>
      </c>
      <c r="HN38" s="7">
        <v>18</v>
      </c>
      <c r="HO38" s="7">
        <v>70</v>
      </c>
      <c r="HP38" s="7">
        <v>8</v>
      </c>
      <c r="HQ38" s="7">
        <v>79</v>
      </c>
      <c r="HR38" s="7">
        <v>55</v>
      </c>
      <c r="HS38" s="7">
        <v>70</v>
      </c>
      <c r="HT38" s="7">
        <v>49</v>
      </c>
      <c r="HU38" s="7">
        <v>10</v>
      </c>
      <c r="HV38" s="7">
        <v>0</v>
      </c>
      <c r="HW38" s="7">
        <v>0</v>
      </c>
      <c r="HX38" s="7">
        <v>0</v>
      </c>
      <c r="HY38" s="7">
        <v>311</v>
      </c>
      <c r="HZ38" s="7">
        <v>213</v>
      </c>
      <c r="IA38" s="7">
        <v>168</v>
      </c>
      <c r="IB38" s="7">
        <v>161</v>
      </c>
      <c r="IC38" s="7">
        <v>134</v>
      </c>
      <c r="ID38" s="7">
        <v>79</v>
      </c>
      <c r="IE38" s="7">
        <v>14</v>
      </c>
      <c r="IF38" s="7"/>
      <c r="IG38" s="7">
        <v>2009</v>
      </c>
      <c r="IH38" s="7">
        <v>2009</v>
      </c>
      <c r="IL38" s="7">
        <f>IFERROR(VLOOKUP(A38,[7]FacebookPages!$A$2:$AF$128,32,FALSE)+1,0)</f>
        <v>1</v>
      </c>
      <c r="IM38" s="7">
        <f>IFERROR(VLOOKUP(A38,[1]TwitterUsers!$A$2:$P$122,16,FALSE)+1,0)</f>
        <v>1</v>
      </c>
      <c r="IN38" s="7">
        <f>IFERROR(VLOOKUP(A38,[7]FacebookPages!$A$2:$AG$128,33,FALSE)+1,0)</f>
        <v>1</v>
      </c>
    </row>
    <row r="39" spans="1:251" x14ac:dyDescent="0.25">
      <c r="A39">
        <v>35</v>
      </c>
      <c r="B39" t="s">
        <v>79</v>
      </c>
      <c r="C39">
        <v>35</v>
      </c>
      <c r="D39" t="s">
        <v>582</v>
      </c>
      <c r="E39" s="15">
        <v>1</v>
      </c>
      <c r="F39" s="16">
        <v>4123</v>
      </c>
      <c r="G39" s="17">
        <v>3.1449275362318843</v>
      </c>
      <c r="H39" s="16">
        <v>1477</v>
      </c>
      <c r="I39" s="15">
        <v>0</v>
      </c>
      <c r="J39" s="16"/>
      <c r="L39" s="16"/>
      <c r="M39" s="15">
        <v>0</v>
      </c>
      <c r="N39" s="16"/>
      <c r="P39" s="16"/>
      <c r="Q39" s="3"/>
      <c r="R39" s="11">
        <v>0</v>
      </c>
      <c r="S39" s="19">
        <v>0</v>
      </c>
      <c r="T39" s="19">
        <v>8.1</v>
      </c>
      <c r="U39">
        <v>6.6</v>
      </c>
      <c r="V39">
        <v>4.5</v>
      </c>
      <c r="W39">
        <v>0</v>
      </c>
      <c r="X39">
        <v>0</v>
      </c>
      <c r="Y39">
        <v>0</v>
      </c>
      <c r="Z39" s="27" t="s">
        <v>726</v>
      </c>
      <c r="AA39" t="s">
        <v>726</v>
      </c>
      <c r="AB39" s="2">
        <v>1396</v>
      </c>
      <c r="AC39" s="2" t="s">
        <v>726</v>
      </c>
      <c r="AD39" s="2">
        <v>1311</v>
      </c>
      <c r="AE39" s="2">
        <v>1269</v>
      </c>
      <c r="AF39" s="2">
        <v>1269</v>
      </c>
      <c r="AG39" s="2">
        <v>1269</v>
      </c>
      <c r="AH39" s="2">
        <v>1269</v>
      </c>
      <c r="AL39">
        <v>0</v>
      </c>
      <c r="AM39">
        <v>0</v>
      </c>
      <c r="AN39">
        <v>0</v>
      </c>
      <c r="AO39">
        <v>0</v>
      </c>
      <c r="AP39">
        <v>0</v>
      </c>
      <c r="AQ39" s="26" t="s">
        <v>726</v>
      </c>
      <c r="AR39" s="26" t="s">
        <v>726</v>
      </c>
      <c r="AS39" s="26" t="s">
        <v>726</v>
      </c>
      <c r="AT39" s="26" t="s">
        <v>726</v>
      </c>
      <c r="AU39" s="26" t="s">
        <v>726</v>
      </c>
      <c r="AV39" s="26" t="s">
        <v>726</v>
      </c>
      <c r="AW39" s="26" t="s">
        <v>726</v>
      </c>
      <c r="AX39" s="26" t="s">
        <v>726</v>
      </c>
      <c r="AY39" s="26" t="s">
        <v>726</v>
      </c>
      <c r="AZ39" s="26" t="s">
        <v>726</v>
      </c>
      <c r="BA39" s="26" t="s">
        <v>726</v>
      </c>
      <c r="BB39" s="26" t="s">
        <v>726</v>
      </c>
      <c r="BC39" s="26" t="s">
        <v>726</v>
      </c>
      <c r="BD39" s="26" t="s">
        <v>726</v>
      </c>
      <c r="BE39" s="26" t="s">
        <v>726</v>
      </c>
      <c r="BF39" s="26" t="s">
        <v>726</v>
      </c>
      <c r="BG39" s="26" t="s">
        <v>726</v>
      </c>
      <c r="BH39" s="26" t="s">
        <v>726</v>
      </c>
      <c r="BI39" s="26" t="s">
        <v>726</v>
      </c>
      <c r="BJ39" s="26" t="s">
        <v>726</v>
      </c>
      <c r="BK39" s="26" t="s">
        <v>726</v>
      </c>
      <c r="BL39" s="26" t="s">
        <v>726</v>
      </c>
      <c r="BM39" s="26" t="s">
        <v>726</v>
      </c>
      <c r="BN39" s="26" t="s">
        <v>726</v>
      </c>
      <c r="BO39" s="26" t="s">
        <v>726</v>
      </c>
      <c r="BP39" s="26" t="s">
        <v>726</v>
      </c>
      <c r="BQ39" s="26" t="s">
        <v>726</v>
      </c>
      <c r="BR39" s="26" t="s">
        <v>726</v>
      </c>
      <c r="BS39" s="26" t="s">
        <v>726</v>
      </c>
      <c r="BT39" s="26" t="s">
        <v>726</v>
      </c>
      <c r="BU39" s="26" t="s">
        <v>726</v>
      </c>
      <c r="BV39" s="26" t="s">
        <v>726</v>
      </c>
      <c r="BW39" s="26">
        <v>75</v>
      </c>
      <c r="BX39" s="26">
        <v>40</v>
      </c>
      <c r="BY39" s="26">
        <v>121</v>
      </c>
      <c r="BZ39" s="26" t="s">
        <v>726</v>
      </c>
      <c r="CA39" s="26" t="s">
        <v>726</v>
      </c>
      <c r="CB39" s="26" t="s">
        <v>726</v>
      </c>
      <c r="CC39" s="26" t="s">
        <v>726</v>
      </c>
      <c r="CD39" s="26">
        <v>6</v>
      </c>
      <c r="CE39" s="26">
        <v>3</v>
      </c>
      <c r="CF39" s="26">
        <v>11</v>
      </c>
      <c r="CG39" s="26" t="s">
        <v>726</v>
      </c>
      <c r="CH39" s="26" t="s">
        <v>726</v>
      </c>
      <c r="CI39" s="26" t="s">
        <v>726</v>
      </c>
      <c r="CJ39" s="26" t="s">
        <v>726</v>
      </c>
      <c r="CK39" s="26" t="s">
        <v>726</v>
      </c>
      <c r="CL39" s="26" t="s">
        <v>726</v>
      </c>
      <c r="CM39" s="26">
        <v>55</v>
      </c>
      <c r="CN39" s="26">
        <v>54</v>
      </c>
      <c r="CO39" s="26">
        <v>54</v>
      </c>
      <c r="CP39" s="26" t="s">
        <v>726</v>
      </c>
      <c r="CQ39" s="26" t="s">
        <v>726</v>
      </c>
      <c r="CR39" s="26" t="s">
        <v>726</v>
      </c>
      <c r="CS39" s="26" t="s">
        <v>726</v>
      </c>
      <c r="CT39" s="26" t="s">
        <v>726</v>
      </c>
      <c r="CU39" s="26" t="s">
        <v>726</v>
      </c>
      <c r="CV39" s="26">
        <v>40</v>
      </c>
      <c r="CW39" s="26">
        <v>50</v>
      </c>
      <c r="CX39" s="26" t="s">
        <v>726</v>
      </c>
      <c r="CY39" s="26" t="s">
        <v>726</v>
      </c>
      <c r="CZ39" s="26" t="s">
        <v>726</v>
      </c>
      <c r="DA39" s="26" t="s">
        <v>726</v>
      </c>
      <c r="DB39" s="26" t="s">
        <v>726</v>
      </c>
      <c r="DC39" s="26">
        <v>14421</v>
      </c>
      <c r="DD39" s="26">
        <v>14128</v>
      </c>
      <c r="DE39" s="26">
        <v>21030</v>
      </c>
      <c r="DF39" s="26" t="s">
        <v>726</v>
      </c>
      <c r="DG39" s="26" t="s">
        <v>726</v>
      </c>
      <c r="DH39" s="26" t="s">
        <v>726</v>
      </c>
      <c r="DI39" s="26" t="s">
        <v>726</v>
      </c>
      <c r="DJ39" s="26" t="s">
        <v>726</v>
      </c>
      <c r="DK39" s="26">
        <v>6</v>
      </c>
      <c r="DL39" s="26">
        <v>5</v>
      </c>
      <c r="DM39" s="26">
        <v>3</v>
      </c>
      <c r="DN39" s="26" t="s">
        <v>726</v>
      </c>
      <c r="DO39" s="26" t="s">
        <v>726</v>
      </c>
      <c r="DP39" s="26" t="s">
        <v>726</v>
      </c>
      <c r="DQ39" s="26" t="s">
        <v>726</v>
      </c>
      <c r="DR39" s="26" t="s">
        <v>726</v>
      </c>
      <c r="DS39" s="26" t="s">
        <v>726</v>
      </c>
      <c r="DT39" s="26" t="s">
        <v>726</v>
      </c>
      <c r="DU39" s="26" t="s">
        <v>726</v>
      </c>
      <c r="DV39" s="26" t="s">
        <v>726</v>
      </c>
      <c r="DW39" s="26" t="s">
        <v>726</v>
      </c>
      <c r="DX39" s="26" t="s">
        <v>726</v>
      </c>
      <c r="DY39" s="26" t="s">
        <v>726</v>
      </c>
      <c r="DZ39" s="26" t="s">
        <v>726</v>
      </c>
      <c r="EA39">
        <v>1</v>
      </c>
      <c r="EB39">
        <v>2011</v>
      </c>
      <c r="EC39">
        <v>732</v>
      </c>
      <c r="ED39">
        <v>8775</v>
      </c>
      <c r="EE39">
        <v>6215</v>
      </c>
      <c r="EF39" s="7">
        <v>1</v>
      </c>
      <c r="EG39" s="7">
        <v>0</v>
      </c>
      <c r="EH39" s="7" t="s">
        <v>756</v>
      </c>
      <c r="EI39" s="7">
        <v>22447</v>
      </c>
      <c r="EJ39" s="7">
        <v>341</v>
      </c>
      <c r="EK39" s="7">
        <v>867</v>
      </c>
      <c r="EL39" s="7">
        <v>615</v>
      </c>
      <c r="EM39" s="7">
        <v>1409</v>
      </c>
      <c r="EN39" s="7">
        <v>0</v>
      </c>
      <c r="EO39" s="7">
        <v>0</v>
      </c>
      <c r="EP39" s="7">
        <v>0</v>
      </c>
      <c r="EQ39" s="7">
        <v>0</v>
      </c>
      <c r="ER39" s="7">
        <v>0</v>
      </c>
      <c r="ES39" s="7">
        <v>0</v>
      </c>
      <c r="ET39" s="7">
        <v>5730</v>
      </c>
      <c r="EU39" s="7">
        <v>3466</v>
      </c>
      <c r="EV39" s="7">
        <v>502</v>
      </c>
      <c r="EW39" s="7">
        <v>320</v>
      </c>
      <c r="EX39" s="7">
        <v>0</v>
      </c>
      <c r="EY39" s="7">
        <v>0</v>
      </c>
      <c r="EZ39" s="7">
        <v>0</v>
      </c>
      <c r="FA39" s="7">
        <v>0</v>
      </c>
      <c r="FB39" s="7">
        <v>0</v>
      </c>
      <c r="FC39" s="7">
        <v>0</v>
      </c>
      <c r="FD39" s="7">
        <v>9088</v>
      </c>
      <c r="FE39" s="7">
        <v>4640</v>
      </c>
      <c r="FF39" s="7">
        <v>2720</v>
      </c>
      <c r="FG39" s="7">
        <v>6393</v>
      </c>
      <c r="FH39" s="7">
        <v>0</v>
      </c>
      <c r="FI39" s="7">
        <v>0</v>
      </c>
      <c r="FJ39" s="7">
        <v>0</v>
      </c>
      <c r="FK39" s="7">
        <v>0</v>
      </c>
      <c r="FL39" s="7">
        <v>0</v>
      </c>
      <c r="FM39" s="7">
        <v>0</v>
      </c>
      <c r="FN39" s="7">
        <v>0</v>
      </c>
      <c r="FO39" s="7">
        <v>0</v>
      </c>
      <c r="FP39" s="7">
        <v>0</v>
      </c>
      <c r="FQ39" s="7">
        <v>32</v>
      </c>
      <c r="FR39" s="7">
        <v>1</v>
      </c>
      <c r="FS39" s="7">
        <v>236</v>
      </c>
      <c r="FT39" s="7">
        <v>169</v>
      </c>
      <c r="FU39" s="7">
        <v>84</v>
      </c>
      <c r="FV39" s="7">
        <v>65</v>
      </c>
      <c r="FW39" s="7">
        <v>11</v>
      </c>
      <c r="FX39" s="7">
        <v>0</v>
      </c>
      <c r="FY39" s="7">
        <v>0</v>
      </c>
      <c r="FZ39" s="7">
        <v>0</v>
      </c>
      <c r="GA39" s="7">
        <v>10</v>
      </c>
      <c r="GB39" s="7">
        <v>0</v>
      </c>
      <c r="GC39" s="7">
        <v>60</v>
      </c>
      <c r="GD39" s="7">
        <v>33</v>
      </c>
      <c r="GE39" s="7">
        <v>27</v>
      </c>
      <c r="GF39" s="7">
        <v>24</v>
      </c>
      <c r="GG39" s="7">
        <v>3</v>
      </c>
      <c r="GH39" s="7">
        <v>0</v>
      </c>
      <c r="GI39" s="7">
        <v>0</v>
      </c>
      <c r="GJ39" s="7">
        <v>0</v>
      </c>
      <c r="GK39" s="7">
        <v>197</v>
      </c>
      <c r="GL39" s="7">
        <v>3</v>
      </c>
      <c r="GM39" s="7">
        <v>1723</v>
      </c>
      <c r="GN39" s="7">
        <v>1446</v>
      </c>
      <c r="GO39" s="7">
        <v>746</v>
      </c>
      <c r="GP39" s="7">
        <v>979</v>
      </c>
      <c r="GQ39" s="7">
        <v>163</v>
      </c>
      <c r="GR39" s="7">
        <v>0</v>
      </c>
      <c r="GS39" s="7">
        <v>0</v>
      </c>
      <c r="GT39" s="7">
        <v>0</v>
      </c>
      <c r="GU39" s="7">
        <v>15</v>
      </c>
      <c r="GV39" s="7">
        <v>0</v>
      </c>
      <c r="GW39" s="7">
        <v>137</v>
      </c>
      <c r="GX39" s="7">
        <v>149</v>
      </c>
      <c r="GY39" s="7">
        <v>73</v>
      </c>
      <c r="GZ39" s="7">
        <v>208</v>
      </c>
      <c r="HA39" s="7">
        <v>17</v>
      </c>
      <c r="HB39" s="7">
        <v>0</v>
      </c>
      <c r="HC39" s="7">
        <v>0</v>
      </c>
      <c r="HD39" s="7">
        <v>0</v>
      </c>
      <c r="HE39" s="7">
        <v>0</v>
      </c>
      <c r="HF39" s="7">
        <v>0</v>
      </c>
      <c r="HG39" s="7">
        <v>0</v>
      </c>
      <c r="HH39" s="7">
        <v>0</v>
      </c>
      <c r="HI39" s="7">
        <v>0</v>
      </c>
      <c r="HJ39" s="7">
        <v>0</v>
      </c>
      <c r="HK39" s="7">
        <v>0</v>
      </c>
      <c r="HL39" s="7">
        <v>0</v>
      </c>
      <c r="HM39" s="7">
        <v>0</v>
      </c>
      <c r="HN39" s="7">
        <v>0</v>
      </c>
      <c r="HO39" s="7">
        <v>0</v>
      </c>
      <c r="HP39" s="7">
        <v>0</v>
      </c>
      <c r="HQ39" s="7">
        <v>0</v>
      </c>
      <c r="HR39" s="7">
        <v>0</v>
      </c>
      <c r="HS39" s="7">
        <v>0</v>
      </c>
      <c r="HT39" s="7">
        <v>0</v>
      </c>
      <c r="HU39" s="7">
        <v>0</v>
      </c>
      <c r="HV39" s="7">
        <v>0</v>
      </c>
      <c r="HW39" s="7">
        <v>0</v>
      </c>
      <c r="HX39" s="7">
        <v>0</v>
      </c>
      <c r="HY39" s="7">
        <v>0</v>
      </c>
      <c r="HZ39" s="7">
        <v>10</v>
      </c>
      <c r="IA39" s="7">
        <v>128</v>
      </c>
      <c r="IB39" s="7">
        <v>291</v>
      </c>
      <c r="IC39" s="7">
        <v>53</v>
      </c>
      <c r="ID39" s="7">
        <v>60</v>
      </c>
      <c r="IE39" s="7">
        <v>19</v>
      </c>
      <c r="IF39" s="7"/>
      <c r="IG39" s="7">
        <v>2010</v>
      </c>
      <c r="IH39" s="7">
        <v>2010</v>
      </c>
      <c r="IL39" s="7">
        <f>IFERROR(VLOOKUP(A39,[7]FacebookPages!$A$2:$AF$128,32,FALSE)+1,0)</f>
        <v>1</v>
      </c>
      <c r="IM39" s="7">
        <f>IFERROR(VLOOKUP(A39,[1]TwitterUsers!$A$2:$P$122,16,FALSE)+1,0)</f>
        <v>1</v>
      </c>
      <c r="IN39" s="7">
        <f>IFERROR(VLOOKUP(A39,[7]FacebookPages!$A$2:$AG$128,33,FALSE)+1,0)</f>
        <v>2</v>
      </c>
    </row>
    <row r="40" spans="1:251" x14ac:dyDescent="0.25">
      <c r="A40" s="42">
        <v>36</v>
      </c>
      <c r="B40" s="42" t="s">
        <v>80</v>
      </c>
      <c r="C40" s="42">
        <v>36</v>
      </c>
      <c r="D40" s="42" t="s">
        <v>587</v>
      </c>
      <c r="E40" s="37">
        <v>0</v>
      </c>
      <c r="F40" s="38"/>
      <c r="G40" s="39"/>
      <c r="H40" s="38"/>
      <c r="I40" s="37">
        <v>0</v>
      </c>
      <c r="J40" s="38"/>
      <c r="K40" s="39"/>
      <c r="L40" s="38"/>
      <c r="M40" s="37">
        <v>0</v>
      </c>
      <c r="N40" s="38"/>
      <c r="O40" s="39"/>
      <c r="P40" s="38"/>
      <c r="Q40" s="41"/>
      <c r="R40" s="32">
        <v>5.7</v>
      </c>
      <c r="S40" s="43">
        <v>8.3000000000000007</v>
      </c>
      <c r="T40" s="43">
        <v>7.2</v>
      </c>
      <c r="U40" s="42">
        <v>6.5</v>
      </c>
      <c r="V40" s="42">
        <v>6.5</v>
      </c>
      <c r="W40" s="42">
        <v>3.8</v>
      </c>
      <c r="X40" s="42">
        <v>3.3</v>
      </c>
      <c r="Y40" s="42">
        <v>2.6</v>
      </c>
      <c r="Z40" s="44">
        <v>2414</v>
      </c>
      <c r="AA40" s="44">
        <v>2357</v>
      </c>
      <c r="AB40" s="49">
        <v>2401</v>
      </c>
      <c r="AC40" s="49">
        <v>2189</v>
      </c>
      <c r="AD40" s="49">
        <v>2276</v>
      </c>
      <c r="AE40" s="49">
        <v>2276</v>
      </c>
      <c r="AF40" s="49">
        <v>2286</v>
      </c>
      <c r="AG40" s="49">
        <v>2188</v>
      </c>
      <c r="AH40" s="49">
        <v>2032</v>
      </c>
      <c r="AL40" s="7">
        <v>0</v>
      </c>
      <c r="AM40" s="7">
        <v>0</v>
      </c>
      <c r="AN40" s="7">
        <v>0</v>
      </c>
      <c r="AO40" s="7">
        <v>0</v>
      </c>
      <c r="AP40" s="7">
        <v>0</v>
      </c>
      <c r="AQ40" s="26" t="s">
        <v>726</v>
      </c>
      <c r="AR40" s="26" t="s">
        <v>726</v>
      </c>
      <c r="AS40" s="26" t="s">
        <v>726</v>
      </c>
      <c r="AT40" s="26" t="s">
        <v>726</v>
      </c>
      <c r="AU40" s="26" t="s">
        <v>726</v>
      </c>
      <c r="AV40" s="26" t="s">
        <v>726</v>
      </c>
      <c r="AW40" s="26" t="s">
        <v>726</v>
      </c>
      <c r="AX40" s="26" t="s">
        <v>726</v>
      </c>
      <c r="AY40" s="26" t="s">
        <v>726</v>
      </c>
      <c r="AZ40" s="26" t="s">
        <v>726</v>
      </c>
      <c r="BA40" s="26" t="s">
        <v>726</v>
      </c>
      <c r="BB40" s="26" t="s">
        <v>726</v>
      </c>
      <c r="BC40" s="26" t="s">
        <v>726</v>
      </c>
      <c r="BD40" s="26" t="s">
        <v>726</v>
      </c>
      <c r="BE40" s="26" t="s">
        <v>726</v>
      </c>
      <c r="BF40" s="26" t="s">
        <v>726</v>
      </c>
      <c r="BG40" s="26" t="s">
        <v>726</v>
      </c>
      <c r="BH40" s="26" t="s">
        <v>726</v>
      </c>
      <c r="BI40" s="26" t="s">
        <v>726</v>
      </c>
      <c r="BJ40" s="26" t="s">
        <v>726</v>
      </c>
      <c r="BK40" s="26" t="s">
        <v>726</v>
      </c>
      <c r="BL40" s="27">
        <v>800.2</v>
      </c>
      <c r="BM40" s="27">
        <v>740</v>
      </c>
      <c r="BN40" s="26" t="s">
        <v>726</v>
      </c>
      <c r="BO40" s="26" t="s">
        <v>726</v>
      </c>
      <c r="BP40" s="26" t="s">
        <v>726</v>
      </c>
      <c r="BQ40" s="26" t="s">
        <v>726</v>
      </c>
      <c r="BR40" s="26" t="s">
        <v>726</v>
      </c>
      <c r="BS40" s="26" t="s">
        <v>726</v>
      </c>
      <c r="BT40" s="27">
        <v>72</v>
      </c>
      <c r="BU40" s="7">
        <v>63</v>
      </c>
      <c r="BV40" s="26" t="s">
        <v>726</v>
      </c>
      <c r="BW40" s="27">
        <v>97</v>
      </c>
      <c r="BX40" s="27">
        <v>256</v>
      </c>
      <c r="BY40" s="27">
        <v>256</v>
      </c>
      <c r="BZ40" s="27">
        <v>121</v>
      </c>
      <c r="CA40" s="27">
        <v>57</v>
      </c>
      <c r="CB40" s="27">
        <v>99</v>
      </c>
      <c r="CC40" s="27">
        <v>4</v>
      </c>
      <c r="CD40" s="27">
        <v>6</v>
      </c>
      <c r="CE40" s="27">
        <v>18</v>
      </c>
      <c r="CF40" s="27">
        <v>18</v>
      </c>
      <c r="CG40" s="27">
        <v>8</v>
      </c>
      <c r="CH40" s="27">
        <v>4</v>
      </c>
      <c r="CI40" s="27">
        <v>7</v>
      </c>
      <c r="CJ40" s="27">
        <v>79</v>
      </c>
      <c r="CK40" s="7">
        <v>78</v>
      </c>
      <c r="CL40" s="26" t="s">
        <v>726</v>
      </c>
      <c r="CM40" s="27">
        <v>80</v>
      </c>
      <c r="CN40" s="27">
        <v>79</v>
      </c>
      <c r="CO40" s="27">
        <v>79</v>
      </c>
      <c r="CP40" s="27">
        <v>80</v>
      </c>
      <c r="CQ40" s="27">
        <v>82</v>
      </c>
      <c r="CR40" s="27">
        <v>84</v>
      </c>
      <c r="CS40" s="27">
        <v>89</v>
      </c>
      <c r="CT40" s="7">
        <v>71</v>
      </c>
      <c r="CU40" s="26" t="s">
        <v>726</v>
      </c>
      <c r="CV40" s="27">
        <v>59</v>
      </c>
      <c r="CW40" s="27">
        <v>42</v>
      </c>
      <c r="CX40" s="26" t="s">
        <v>726</v>
      </c>
      <c r="CY40" s="27">
        <v>35</v>
      </c>
      <c r="CZ40" s="27">
        <v>44</v>
      </c>
      <c r="DA40" s="27">
        <v>26405</v>
      </c>
      <c r="DB40" s="27">
        <v>24524</v>
      </c>
      <c r="DC40" s="27">
        <v>20848</v>
      </c>
      <c r="DD40" s="27">
        <v>20000</v>
      </c>
      <c r="DE40" s="27">
        <v>13403</v>
      </c>
      <c r="DF40" s="27">
        <v>13175</v>
      </c>
      <c r="DG40" s="27">
        <v>14806</v>
      </c>
      <c r="DH40" s="27">
        <v>6158</v>
      </c>
      <c r="DI40" s="27">
        <v>8</v>
      </c>
      <c r="DJ40" s="7">
        <v>4</v>
      </c>
      <c r="DK40" s="27">
        <v>6</v>
      </c>
      <c r="DL40" s="27">
        <v>5</v>
      </c>
      <c r="DM40" s="27">
        <v>4</v>
      </c>
      <c r="DN40" s="27">
        <v>2</v>
      </c>
      <c r="DO40" s="27">
        <v>6</v>
      </c>
      <c r="DP40" s="27">
        <v>4</v>
      </c>
      <c r="DQ40" s="27">
        <v>49</v>
      </c>
      <c r="DR40" s="7">
        <v>66</v>
      </c>
      <c r="DS40" s="27">
        <v>605</v>
      </c>
      <c r="DT40" s="7">
        <v>420</v>
      </c>
      <c r="DU40" s="27">
        <v>231</v>
      </c>
      <c r="DV40" s="7">
        <v>159</v>
      </c>
      <c r="DW40" s="27">
        <v>14</v>
      </c>
      <c r="DX40" s="7">
        <v>11</v>
      </c>
      <c r="DY40" s="27">
        <v>124</v>
      </c>
      <c r="DZ40" s="7">
        <v>100</v>
      </c>
      <c r="EA40">
        <v>0</v>
      </c>
      <c r="EB40">
        <v>9999</v>
      </c>
      <c r="EC40">
        <v>0</v>
      </c>
      <c r="ED40">
        <v>0</v>
      </c>
      <c r="EE40">
        <v>0</v>
      </c>
      <c r="EF40" s="7">
        <v>1</v>
      </c>
      <c r="EG40" s="7">
        <v>0</v>
      </c>
      <c r="EH40" s="7" t="s">
        <v>757</v>
      </c>
      <c r="EI40" s="7">
        <v>1437</v>
      </c>
      <c r="EJ40" s="7">
        <v>0</v>
      </c>
      <c r="EK40" s="7">
        <v>0</v>
      </c>
      <c r="EL40" s="7">
        <v>0</v>
      </c>
      <c r="EM40" s="7">
        <v>0</v>
      </c>
      <c r="EN40" s="7">
        <v>0</v>
      </c>
      <c r="EO40" s="7">
        <v>0</v>
      </c>
      <c r="EP40" s="7">
        <v>0</v>
      </c>
      <c r="EQ40" s="7">
        <v>0</v>
      </c>
      <c r="ER40" s="7">
        <v>0</v>
      </c>
      <c r="ES40" s="7">
        <v>0</v>
      </c>
      <c r="ET40" s="7">
        <v>0</v>
      </c>
      <c r="EU40" s="7">
        <v>0</v>
      </c>
      <c r="EV40" s="7">
        <v>0</v>
      </c>
      <c r="EW40" s="7">
        <v>0</v>
      </c>
      <c r="EX40" s="7">
        <v>0</v>
      </c>
      <c r="EY40" s="7">
        <v>0</v>
      </c>
      <c r="EZ40" s="7">
        <v>0</v>
      </c>
      <c r="FA40" s="7">
        <v>0</v>
      </c>
      <c r="FB40" s="7">
        <v>0</v>
      </c>
      <c r="FC40" s="7">
        <v>0</v>
      </c>
      <c r="FD40" s="7">
        <v>0</v>
      </c>
      <c r="FE40" s="7">
        <v>0</v>
      </c>
      <c r="FF40" s="7">
        <v>0</v>
      </c>
      <c r="FG40" s="7">
        <v>0</v>
      </c>
      <c r="FH40" s="7">
        <v>0</v>
      </c>
      <c r="FI40" s="7">
        <v>0</v>
      </c>
      <c r="FJ40" s="7">
        <v>0</v>
      </c>
      <c r="FK40" s="7">
        <v>0</v>
      </c>
      <c r="FL40" s="7">
        <v>0</v>
      </c>
      <c r="FM40" s="7">
        <v>0</v>
      </c>
      <c r="FN40" s="7">
        <v>0</v>
      </c>
      <c r="FO40" s="7">
        <v>0</v>
      </c>
      <c r="FP40" s="7">
        <v>0</v>
      </c>
      <c r="FQ40" s="7">
        <v>0</v>
      </c>
      <c r="FR40" s="7">
        <v>0</v>
      </c>
      <c r="FS40" s="7">
        <v>271</v>
      </c>
      <c r="FT40" s="7">
        <v>320</v>
      </c>
      <c r="FU40" s="7">
        <v>247</v>
      </c>
      <c r="FV40" s="7">
        <v>153</v>
      </c>
      <c r="FW40" s="7">
        <v>24</v>
      </c>
      <c r="FX40" s="7">
        <v>0</v>
      </c>
      <c r="FY40" s="7">
        <v>0</v>
      </c>
      <c r="FZ40" s="7">
        <v>0</v>
      </c>
      <c r="GA40" s="7">
        <v>0</v>
      </c>
      <c r="GB40" s="7">
        <v>0</v>
      </c>
      <c r="GC40" s="7">
        <v>716</v>
      </c>
      <c r="GD40" s="7">
        <v>888</v>
      </c>
      <c r="GE40" s="7">
        <v>527</v>
      </c>
      <c r="GF40" s="7">
        <v>173</v>
      </c>
      <c r="GG40" s="7">
        <v>111</v>
      </c>
      <c r="GH40" s="7">
        <v>0</v>
      </c>
      <c r="GI40" s="7">
        <v>0</v>
      </c>
      <c r="GJ40" s="7">
        <v>0</v>
      </c>
      <c r="GK40" s="7">
        <v>0</v>
      </c>
      <c r="GL40" s="7">
        <v>0</v>
      </c>
      <c r="GM40" s="7">
        <v>6724</v>
      </c>
      <c r="GN40" s="7">
        <v>12611</v>
      </c>
      <c r="GO40" s="7">
        <v>5531</v>
      </c>
      <c r="GP40" s="7">
        <v>3130</v>
      </c>
      <c r="GQ40" s="7">
        <v>581</v>
      </c>
      <c r="GR40" s="7">
        <v>0</v>
      </c>
      <c r="GS40" s="7">
        <v>0</v>
      </c>
      <c r="GT40" s="7">
        <v>0</v>
      </c>
      <c r="GU40" s="7">
        <v>0</v>
      </c>
      <c r="GV40" s="7">
        <v>0</v>
      </c>
      <c r="GW40" s="7">
        <v>1389</v>
      </c>
      <c r="GX40" s="7">
        <v>5257</v>
      </c>
      <c r="GY40" s="7">
        <v>2478</v>
      </c>
      <c r="GZ40" s="7">
        <v>1365</v>
      </c>
      <c r="HA40" s="7">
        <v>177</v>
      </c>
      <c r="HB40" s="7">
        <v>0</v>
      </c>
      <c r="HC40" s="7">
        <v>0</v>
      </c>
      <c r="HD40" s="7">
        <v>0</v>
      </c>
      <c r="HE40" s="7">
        <v>0</v>
      </c>
      <c r="HF40" s="7">
        <v>0</v>
      </c>
      <c r="HG40" s="7">
        <v>236</v>
      </c>
      <c r="HH40" s="7">
        <v>255</v>
      </c>
      <c r="HI40" s="7">
        <v>186</v>
      </c>
      <c r="HJ40" s="7">
        <v>115</v>
      </c>
      <c r="HK40" s="7">
        <v>22</v>
      </c>
      <c r="HL40" s="7">
        <v>0</v>
      </c>
      <c r="HM40" s="7">
        <v>0</v>
      </c>
      <c r="HN40" s="7">
        <v>0</v>
      </c>
      <c r="HO40" s="7">
        <v>0</v>
      </c>
      <c r="HP40" s="7">
        <v>0</v>
      </c>
      <c r="HQ40" s="7">
        <v>11</v>
      </c>
      <c r="HR40" s="7">
        <v>16</v>
      </c>
      <c r="HS40" s="7">
        <v>15</v>
      </c>
      <c r="HT40" s="7">
        <v>15</v>
      </c>
      <c r="HU40" s="7">
        <v>1</v>
      </c>
      <c r="HV40" s="7">
        <v>0</v>
      </c>
      <c r="HW40" s="7">
        <v>0</v>
      </c>
      <c r="HX40" s="7">
        <v>0</v>
      </c>
      <c r="HY40" s="7">
        <v>0</v>
      </c>
      <c r="HZ40" s="7">
        <v>0</v>
      </c>
      <c r="IA40" s="7">
        <v>725</v>
      </c>
      <c r="IB40" s="7">
        <v>745</v>
      </c>
      <c r="IC40" s="7">
        <v>704</v>
      </c>
      <c r="ID40" s="7">
        <v>744</v>
      </c>
      <c r="IE40" s="7">
        <v>155</v>
      </c>
      <c r="IF40" s="7"/>
      <c r="IG40" s="7">
        <v>2012</v>
      </c>
      <c r="IH40" s="7">
        <v>2012</v>
      </c>
      <c r="IL40" s="7">
        <f>IFERROR(VLOOKUP(A40,[7]FacebookPages!$A$2:$AF$128,32,FALSE)+1,0)</f>
        <v>1</v>
      </c>
      <c r="IM40" s="7">
        <f>IFERROR(VLOOKUP(A40,[1]TwitterUsers!$A$2:$P$122,16,FALSE)+1,0)</f>
        <v>0</v>
      </c>
      <c r="IN40" s="7">
        <f>IFERROR(VLOOKUP(A40,[7]FacebookPages!$A$2:$AG$128,33,FALSE)+1,0)</f>
        <v>1</v>
      </c>
      <c r="IO40">
        <v>1</v>
      </c>
      <c r="IP40">
        <v>2009</v>
      </c>
    </row>
    <row r="41" spans="1:251" x14ac:dyDescent="0.25">
      <c r="A41">
        <v>37</v>
      </c>
      <c r="B41" t="s">
        <v>81</v>
      </c>
      <c r="C41">
        <v>37</v>
      </c>
      <c r="D41" t="s">
        <v>582</v>
      </c>
      <c r="E41" s="15">
        <v>1</v>
      </c>
      <c r="F41" s="16">
        <v>3720</v>
      </c>
      <c r="G41" s="17">
        <v>2.5203252032520327</v>
      </c>
      <c r="H41" s="16">
        <v>1530</v>
      </c>
      <c r="I41" s="15">
        <v>0</v>
      </c>
      <c r="J41" s="16"/>
      <c r="L41" s="16"/>
      <c r="M41" s="15">
        <v>2</v>
      </c>
      <c r="N41" s="16">
        <v>903</v>
      </c>
      <c r="O41" s="17">
        <v>0.61178861788617889</v>
      </c>
      <c r="P41" s="16">
        <v>55</v>
      </c>
      <c r="Q41" s="3">
        <v>39965</v>
      </c>
      <c r="R41" s="11">
        <v>7.2</v>
      </c>
      <c r="S41" s="19">
        <v>7.8</v>
      </c>
      <c r="T41" s="19">
        <v>7.6</v>
      </c>
      <c r="U41">
        <v>6.4</v>
      </c>
      <c r="V41">
        <v>7.5</v>
      </c>
      <c r="W41">
        <v>3.5</v>
      </c>
      <c r="X41">
        <v>5.9</v>
      </c>
      <c r="Y41">
        <v>5.7</v>
      </c>
      <c r="Z41" s="27">
        <v>2021</v>
      </c>
      <c r="AA41" s="26">
        <v>1935</v>
      </c>
      <c r="AB41" s="2">
        <v>1870</v>
      </c>
      <c r="AC41" s="2">
        <v>1584</v>
      </c>
      <c r="AD41" s="2">
        <v>1476</v>
      </c>
      <c r="AE41" s="2">
        <v>1476</v>
      </c>
      <c r="AF41" s="2">
        <v>1476</v>
      </c>
      <c r="AG41" s="2">
        <v>1476</v>
      </c>
      <c r="AH41" s="2">
        <v>1476</v>
      </c>
      <c r="AL41">
        <v>0</v>
      </c>
      <c r="AM41">
        <v>0</v>
      </c>
      <c r="AN41">
        <v>0</v>
      </c>
      <c r="AO41">
        <v>0</v>
      </c>
      <c r="AP41">
        <v>0</v>
      </c>
      <c r="AQ41" s="26" t="s">
        <v>726</v>
      </c>
      <c r="AR41" s="26" t="s">
        <v>726</v>
      </c>
      <c r="AS41" s="26" t="s">
        <v>726</v>
      </c>
      <c r="AT41" s="26" t="s">
        <v>726</v>
      </c>
      <c r="AU41" s="26" t="s">
        <v>726</v>
      </c>
      <c r="AV41" s="26" t="s">
        <v>726</v>
      </c>
      <c r="AW41" s="26" t="s">
        <v>726</v>
      </c>
      <c r="AX41" s="26" t="s">
        <v>726</v>
      </c>
      <c r="AY41" s="26" t="s">
        <v>726</v>
      </c>
      <c r="AZ41" s="26" t="s">
        <v>726</v>
      </c>
      <c r="BA41" s="26" t="s">
        <v>726</v>
      </c>
      <c r="BB41" s="26" t="s">
        <v>726</v>
      </c>
      <c r="BC41" s="26" t="s">
        <v>726</v>
      </c>
      <c r="BD41" s="26" t="s">
        <v>726</v>
      </c>
      <c r="BE41" s="26" t="s">
        <v>726</v>
      </c>
      <c r="BF41" s="26" t="s">
        <v>726</v>
      </c>
      <c r="BG41" s="26" t="s">
        <v>726</v>
      </c>
      <c r="BH41" s="26" t="s">
        <v>726</v>
      </c>
      <c r="BI41" s="26" t="s">
        <v>726</v>
      </c>
      <c r="BJ41" s="26" t="s">
        <v>726</v>
      </c>
      <c r="BK41" s="26" t="s">
        <v>726</v>
      </c>
      <c r="BL41" s="27">
        <v>420</v>
      </c>
      <c r="BM41" s="27">
        <v>404</v>
      </c>
      <c r="BN41" s="26" t="s">
        <v>726</v>
      </c>
      <c r="BO41" s="27">
        <v>331</v>
      </c>
      <c r="BP41" s="27">
        <v>304</v>
      </c>
      <c r="BQ41" s="27">
        <v>296</v>
      </c>
      <c r="BR41" s="27">
        <v>302</v>
      </c>
      <c r="BS41" s="27">
        <v>286</v>
      </c>
      <c r="BT41" s="26">
        <v>92</v>
      </c>
      <c r="BU41">
        <v>65</v>
      </c>
      <c r="BV41">
        <v>138</v>
      </c>
      <c r="BW41" s="26">
        <v>101</v>
      </c>
      <c r="BX41" s="26">
        <v>9</v>
      </c>
      <c r="BY41" s="26">
        <v>-61</v>
      </c>
      <c r="BZ41" s="26">
        <v>10</v>
      </c>
      <c r="CA41" s="26">
        <v>62</v>
      </c>
      <c r="CB41" s="26">
        <v>5</v>
      </c>
      <c r="CC41" s="26">
        <v>5</v>
      </c>
      <c r="CD41" s="26">
        <v>7</v>
      </c>
      <c r="CE41" s="26">
        <v>1</v>
      </c>
      <c r="CF41" s="26">
        <v>-4</v>
      </c>
      <c r="CG41" s="26">
        <v>1</v>
      </c>
      <c r="CH41" s="26">
        <v>4</v>
      </c>
      <c r="CI41" s="26">
        <v>0</v>
      </c>
      <c r="CJ41" s="26">
        <v>48</v>
      </c>
      <c r="CK41">
        <v>48</v>
      </c>
      <c r="CL41">
        <v>18.55</v>
      </c>
      <c r="CM41" s="26">
        <v>52</v>
      </c>
      <c r="CN41" s="26">
        <v>52</v>
      </c>
      <c r="CO41" s="26">
        <v>54</v>
      </c>
      <c r="CP41" s="26">
        <v>54</v>
      </c>
      <c r="CQ41" s="26">
        <v>55</v>
      </c>
      <c r="CR41" s="26">
        <v>56</v>
      </c>
      <c r="CS41" s="26">
        <v>86</v>
      </c>
      <c r="CT41">
        <v>110</v>
      </c>
      <c r="CU41">
        <v>75</v>
      </c>
      <c r="CV41" s="26">
        <v>90</v>
      </c>
      <c r="CW41" s="26">
        <v>75</v>
      </c>
      <c r="CX41" s="26" t="s">
        <v>726</v>
      </c>
      <c r="CY41" s="26">
        <v>17</v>
      </c>
      <c r="CZ41" s="26">
        <v>85</v>
      </c>
      <c r="DA41" s="26">
        <v>29181</v>
      </c>
      <c r="DB41" s="26">
        <v>26568</v>
      </c>
      <c r="DC41" s="26">
        <v>18676</v>
      </c>
      <c r="DD41" s="26">
        <v>16540</v>
      </c>
      <c r="DE41" s="26">
        <v>14759</v>
      </c>
      <c r="DF41" s="26">
        <v>22000</v>
      </c>
      <c r="DG41" s="26">
        <v>22022</v>
      </c>
      <c r="DH41" s="26">
        <v>19905</v>
      </c>
      <c r="DI41" s="26">
        <v>11</v>
      </c>
      <c r="DJ41">
        <v>12</v>
      </c>
      <c r="DK41" s="26">
        <v>10</v>
      </c>
      <c r="DL41" s="26">
        <v>11</v>
      </c>
      <c r="DM41" s="26">
        <v>9</v>
      </c>
      <c r="DN41" s="26">
        <v>7</v>
      </c>
      <c r="DO41" s="26">
        <v>11</v>
      </c>
      <c r="DP41" s="26">
        <v>10</v>
      </c>
      <c r="DQ41" s="26">
        <v>58</v>
      </c>
      <c r="DR41">
        <v>48</v>
      </c>
      <c r="DS41" s="26">
        <v>667</v>
      </c>
      <c r="DT41">
        <v>647</v>
      </c>
      <c r="DU41" s="26" t="s">
        <v>726</v>
      </c>
      <c r="DV41" s="26" t="s">
        <v>726</v>
      </c>
      <c r="DW41" s="26">
        <v>20</v>
      </c>
      <c r="DX41">
        <v>23</v>
      </c>
      <c r="DY41" s="26">
        <v>434</v>
      </c>
      <c r="DZ41">
        <v>187</v>
      </c>
      <c r="EA41">
        <v>1</v>
      </c>
      <c r="EB41">
        <v>2012</v>
      </c>
      <c r="EC41">
        <v>0</v>
      </c>
      <c r="ED41">
        <v>134</v>
      </c>
      <c r="EE41">
        <v>48</v>
      </c>
      <c r="EF41" s="7">
        <v>1</v>
      </c>
      <c r="EG41" s="7">
        <v>1</v>
      </c>
      <c r="EH41" s="7" t="s">
        <v>758</v>
      </c>
      <c r="EI41" s="7">
        <v>16775</v>
      </c>
      <c r="EJ41" s="7">
        <v>0</v>
      </c>
      <c r="EK41" s="7">
        <v>0</v>
      </c>
      <c r="EL41" s="7">
        <v>10</v>
      </c>
      <c r="EM41" s="7">
        <v>6</v>
      </c>
      <c r="EN41" s="7">
        <v>31</v>
      </c>
      <c r="EO41" s="7">
        <v>0</v>
      </c>
      <c r="EP41" s="7">
        <v>0</v>
      </c>
      <c r="EQ41" s="7">
        <v>0</v>
      </c>
      <c r="ER41" s="7">
        <v>0</v>
      </c>
      <c r="ES41" s="7">
        <v>0</v>
      </c>
      <c r="ET41" s="7">
        <v>0</v>
      </c>
      <c r="EU41" s="7">
        <v>0</v>
      </c>
      <c r="EV41" s="7">
        <v>2</v>
      </c>
      <c r="EW41" s="7">
        <v>1</v>
      </c>
      <c r="EX41" s="7">
        <v>0</v>
      </c>
      <c r="EY41" s="7">
        <v>0</v>
      </c>
      <c r="EZ41" s="7">
        <v>0</v>
      </c>
      <c r="FA41" s="7">
        <v>0</v>
      </c>
      <c r="FB41" s="7">
        <v>0</v>
      </c>
      <c r="FC41" s="7">
        <v>0</v>
      </c>
      <c r="FD41" s="7">
        <v>0</v>
      </c>
      <c r="FE41" s="7">
        <v>0</v>
      </c>
      <c r="FF41" s="7">
        <v>4</v>
      </c>
      <c r="FG41" s="7">
        <v>1</v>
      </c>
      <c r="FH41" s="7">
        <v>37</v>
      </c>
      <c r="FI41" s="7">
        <v>0</v>
      </c>
      <c r="FJ41" s="7">
        <v>0</v>
      </c>
      <c r="FK41" s="7">
        <v>0</v>
      </c>
      <c r="FL41" s="7">
        <v>0</v>
      </c>
      <c r="FM41" s="7">
        <v>0</v>
      </c>
      <c r="FN41" s="7">
        <v>0</v>
      </c>
      <c r="FO41" s="7">
        <v>0</v>
      </c>
      <c r="FP41" s="7">
        <v>0</v>
      </c>
      <c r="FQ41" s="7">
        <v>0</v>
      </c>
      <c r="FR41" s="7">
        <v>0</v>
      </c>
      <c r="FS41" s="7">
        <v>0</v>
      </c>
      <c r="FT41" s="7">
        <v>0</v>
      </c>
      <c r="FU41" s="7">
        <v>0</v>
      </c>
      <c r="FV41" s="7">
        <v>0</v>
      </c>
      <c r="FW41" s="7">
        <v>0</v>
      </c>
      <c r="FX41" s="7">
        <v>0</v>
      </c>
      <c r="FY41" s="7">
        <v>0</v>
      </c>
      <c r="FZ41" s="7">
        <v>0</v>
      </c>
      <c r="GA41" s="7">
        <v>0</v>
      </c>
      <c r="GB41" s="7">
        <v>0</v>
      </c>
      <c r="GC41" s="7">
        <v>0</v>
      </c>
      <c r="GD41" s="7">
        <v>0</v>
      </c>
      <c r="GE41" s="7">
        <v>0</v>
      </c>
      <c r="GF41" s="7">
        <v>0</v>
      </c>
      <c r="GG41" s="7">
        <v>0</v>
      </c>
      <c r="GH41" s="7">
        <v>0</v>
      </c>
      <c r="GI41" s="7">
        <v>0</v>
      </c>
      <c r="GJ41" s="7">
        <v>0</v>
      </c>
      <c r="GK41" s="7">
        <v>0</v>
      </c>
      <c r="GL41" s="7">
        <v>0</v>
      </c>
      <c r="GM41" s="7">
        <v>0</v>
      </c>
      <c r="GN41" s="7">
        <v>0</v>
      </c>
      <c r="GO41" s="7">
        <v>0</v>
      </c>
      <c r="GP41" s="7">
        <v>0</v>
      </c>
      <c r="GQ41" s="7">
        <v>0</v>
      </c>
      <c r="GR41" s="7">
        <v>0</v>
      </c>
      <c r="GS41" s="7">
        <v>0</v>
      </c>
      <c r="GT41" s="7">
        <v>0</v>
      </c>
      <c r="GU41" s="7">
        <v>0</v>
      </c>
      <c r="GV41" s="7">
        <v>0</v>
      </c>
      <c r="GW41" s="7">
        <v>0</v>
      </c>
      <c r="GX41" s="7">
        <v>0</v>
      </c>
      <c r="GY41" s="7">
        <v>0</v>
      </c>
      <c r="GZ41" s="7">
        <v>0</v>
      </c>
      <c r="HA41" s="7">
        <v>0</v>
      </c>
      <c r="HB41" s="7">
        <v>0</v>
      </c>
      <c r="HC41" s="7">
        <v>0</v>
      </c>
      <c r="HD41" s="7">
        <v>0</v>
      </c>
      <c r="HE41" s="7">
        <v>0</v>
      </c>
      <c r="HF41" s="7">
        <v>0</v>
      </c>
      <c r="HG41" s="7">
        <v>0</v>
      </c>
      <c r="HH41" s="7">
        <v>0</v>
      </c>
      <c r="HI41" s="7">
        <v>0</v>
      </c>
      <c r="HJ41" s="7">
        <v>0</v>
      </c>
      <c r="HK41" s="7">
        <v>0</v>
      </c>
      <c r="HL41" s="7">
        <v>0</v>
      </c>
      <c r="HM41" s="7">
        <v>0</v>
      </c>
      <c r="HN41" s="7">
        <v>0</v>
      </c>
      <c r="HO41" s="7">
        <v>0</v>
      </c>
      <c r="HP41" s="7">
        <v>0</v>
      </c>
      <c r="HQ41" s="7">
        <v>0</v>
      </c>
      <c r="HR41" s="7">
        <v>0</v>
      </c>
      <c r="HS41" s="7">
        <v>0</v>
      </c>
      <c r="HT41" s="7">
        <v>0</v>
      </c>
      <c r="HU41" s="7">
        <v>0</v>
      </c>
      <c r="HV41" s="7">
        <v>0</v>
      </c>
      <c r="HW41" s="7">
        <v>0</v>
      </c>
      <c r="HX41" s="7">
        <v>0</v>
      </c>
      <c r="HY41" s="7">
        <v>0</v>
      </c>
      <c r="HZ41" s="7">
        <v>0</v>
      </c>
      <c r="IA41" s="7">
        <v>0</v>
      </c>
      <c r="IB41" s="7">
        <v>0</v>
      </c>
      <c r="IC41" s="7">
        <v>0</v>
      </c>
      <c r="ID41" s="7">
        <v>0</v>
      </c>
      <c r="IE41" s="7">
        <v>0</v>
      </c>
      <c r="IF41" s="7">
        <v>2009</v>
      </c>
      <c r="IG41" s="7">
        <v>9999</v>
      </c>
      <c r="IH41" s="7">
        <v>2009</v>
      </c>
      <c r="IL41" s="7">
        <f>IFERROR(VLOOKUP(A41,[7]FacebookPages!$A$2:$AF$128,32,FALSE)+1,0)</f>
        <v>0</v>
      </c>
      <c r="IM41" s="7">
        <f>IFERROR(VLOOKUP(A41,[1]TwitterUsers!$A$2:$P$122,16,FALSE)+1,0)</f>
        <v>1</v>
      </c>
      <c r="IN41" s="11">
        <v>2</v>
      </c>
      <c r="IO41">
        <v>1</v>
      </c>
      <c r="IP41">
        <v>2009</v>
      </c>
      <c r="IQ41">
        <v>1</v>
      </c>
    </row>
    <row r="42" spans="1:251" x14ac:dyDescent="0.25">
      <c r="A42">
        <v>38</v>
      </c>
      <c r="B42" t="s">
        <v>82</v>
      </c>
      <c r="C42">
        <v>38</v>
      </c>
      <c r="D42" t="s">
        <v>582</v>
      </c>
      <c r="E42" s="15">
        <v>0</v>
      </c>
      <c r="F42" s="16"/>
      <c r="H42" s="16"/>
      <c r="I42" s="15">
        <v>0</v>
      </c>
      <c r="J42" s="16"/>
      <c r="L42" s="16"/>
      <c r="M42" s="15">
        <v>0</v>
      </c>
      <c r="N42" s="16"/>
      <c r="P42" s="16"/>
      <c r="Q42" s="3"/>
      <c r="R42" s="11">
        <v>8.4</v>
      </c>
      <c r="S42" s="19">
        <v>7.9</v>
      </c>
      <c r="T42" s="19">
        <v>8</v>
      </c>
      <c r="U42">
        <v>6.3</v>
      </c>
      <c r="V42">
        <v>7</v>
      </c>
      <c r="W42">
        <v>8.8000000000000007</v>
      </c>
      <c r="X42">
        <v>8.6</v>
      </c>
      <c r="Y42">
        <v>8.6</v>
      </c>
      <c r="Z42" s="27">
        <v>6579</v>
      </c>
      <c r="AA42" s="26">
        <v>6453</v>
      </c>
      <c r="AB42" s="2">
        <v>6314</v>
      </c>
      <c r="AC42" s="2">
        <v>6234</v>
      </c>
      <c r="AD42" s="2">
        <v>5852</v>
      </c>
      <c r="AE42" s="2">
        <v>5770</v>
      </c>
      <c r="AF42" s="2">
        <v>5764</v>
      </c>
      <c r="AG42" s="2">
        <v>5481</v>
      </c>
      <c r="AH42" s="2">
        <v>5211</v>
      </c>
      <c r="AL42">
        <v>0</v>
      </c>
      <c r="AM42">
        <v>0</v>
      </c>
      <c r="AN42">
        <v>0</v>
      </c>
      <c r="AO42">
        <v>0</v>
      </c>
      <c r="AP42">
        <v>0</v>
      </c>
      <c r="AQ42" s="26" t="s">
        <v>726</v>
      </c>
      <c r="AR42" s="26" t="s">
        <v>726</v>
      </c>
      <c r="AS42" s="26" t="s">
        <v>726</v>
      </c>
      <c r="AT42" s="26" t="s">
        <v>726</v>
      </c>
      <c r="AU42" s="26" t="s">
        <v>726</v>
      </c>
      <c r="AV42" s="26" t="s">
        <v>726</v>
      </c>
      <c r="AW42" s="26" t="s">
        <v>726</v>
      </c>
      <c r="AX42" s="26" t="s">
        <v>726</v>
      </c>
      <c r="AY42" s="26" t="s">
        <v>726</v>
      </c>
      <c r="AZ42" s="26" t="s">
        <v>726</v>
      </c>
      <c r="BA42" s="26" t="s">
        <v>726</v>
      </c>
      <c r="BB42" s="26" t="s">
        <v>726</v>
      </c>
      <c r="BC42" s="26" t="s">
        <v>726</v>
      </c>
      <c r="BD42" s="26" t="s">
        <v>726</v>
      </c>
      <c r="BE42" s="26" t="s">
        <v>726</v>
      </c>
      <c r="BF42" s="26" t="s">
        <v>726</v>
      </c>
      <c r="BG42" s="26" t="s">
        <v>726</v>
      </c>
      <c r="BH42" s="26" t="s">
        <v>726</v>
      </c>
      <c r="BI42" s="26" t="s">
        <v>726</v>
      </c>
      <c r="BJ42" s="26" t="s">
        <v>726</v>
      </c>
      <c r="BK42" s="26" t="s">
        <v>726</v>
      </c>
      <c r="BL42" s="27">
        <v>3100</v>
      </c>
      <c r="BM42" s="27">
        <v>3100</v>
      </c>
      <c r="BN42" s="26" t="s">
        <v>726</v>
      </c>
      <c r="BO42" s="27">
        <v>3234</v>
      </c>
      <c r="BP42" s="27">
        <v>2963</v>
      </c>
      <c r="BQ42" s="27">
        <v>2554</v>
      </c>
      <c r="BR42" s="27">
        <v>2540</v>
      </c>
      <c r="BS42" s="27">
        <v>2400</v>
      </c>
      <c r="BT42" s="26">
        <v>179</v>
      </c>
      <c r="BU42">
        <v>141</v>
      </c>
      <c r="BV42">
        <v>-57</v>
      </c>
      <c r="BW42" s="26">
        <v>389</v>
      </c>
      <c r="BX42" s="26">
        <v>83</v>
      </c>
      <c r="BY42" s="26">
        <v>33</v>
      </c>
      <c r="BZ42" s="26">
        <v>270</v>
      </c>
      <c r="CA42" s="26">
        <v>276</v>
      </c>
      <c r="CB42" s="26">
        <v>272</v>
      </c>
      <c r="CC42" s="26">
        <v>3</v>
      </c>
      <c r="CD42" s="26">
        <v>7</v>
      </c>
      <c r="CE42" s="26">
        <v>2</v>
      </c>
      <c r="CF42" s="26">
        <v>1</v>
      </c>
      <c r="CG42" s="26">
        <v>5</v>
      </c>
      <c r="CH42" s="26">
        <v>5</v>
      </c>
      <c r="CI42" s="26">
        <v>6</v>
      </c>
      <c r="CJ42" s="26">
        <v>39</v>
      </c>
      <c r="CK42">
        <v>38</v>
      </c>
      <c r="CL42">
        <v>39.369999999999997</v>
      </c>
      <c r="CM42" s="26">
        <v>39</v>
      </c>
      <c r="CN42" s="26">
        <v>39</v>
      </c>
      <c r="CO42" s="26">
        <v>39</v>
      </c>
      <c r="CP42" s="26">
        <v>39</v>
      </c>
      <c r="CQ42" s="26">
        <v>40</v>
      </c>
      <c r="CR42" s="26">
        <v>39</v>
      </c>
      <c r="CS42" s="26">
        <v>61</v>
      </c>
      <c r="CT42">
        <v>77</v>
      </c>
      <c r="CU42">
        <v>72</v>
      </c>
      <c r="CV42" s="26">
        <v>92</v>
      </c>
      <c r="CW42" s="26">
        <v>109</v>
      </c>
      <c r="CX42" s="26" t="s">
        <v>726</v>
      </c>
      <c r="CY42" s="26">
        <v>49</v>
      </c>
      <c r="CZ42" s="26">
        <v>150</v>
      </c>
      <c r="DA42" s="26">
        <v>18692</v>
      </c>
      <c r="DB42" s="26">
        <v>16669</v>
      </c>
      <c r="DC42" s="26">
        <v>50266</v>
      </c>
      <c r="DD42" s="26">
        <v>24278</v>
      </c>
      <c r="DE42" s="26">
        <v>19624</v>
      </c>
      <c r="DF42" s="26">
        <v>17508</v>
      </c>
      <c r="DG42" s="26">
        <v>19108</v>
      </c>
      <c r="DH42" s="26">
        <v>34585</v>
      </c>
      <c r="DI42" s="26">
        <v>3</v>
      </c>
      <c r="DJ42">
        <v>3</v>
      </c>
      <c r="DK42" s="26">
        <v>3</v>
      </c>
      <c r="DL42" s="26">
        <v>3</v>
      </c>
      <c r="DM42" s="26">
        <v>3</v>
      </c>
      <c r="DN42" s="26">
        <v>3</v>
      </c>
      <c r="DO42" s="26">
        <v>5</v>
      </c>
      <c r="DP42" s="26">
        <v>5</v>
      </c>
      <c r="DQ42" s="26" t="s">
        <v>726</v>
      </c>
      <c r="DR42" s="26" t="s">
        <v>726</v>
      </c>
      <c r="DS42" s="26">
        <v>1252</v>
      </c>
      <c r="DT42">
        <v>1162</v>
      </c>
      <c r="DU42" s="26">
        <v>452</v>
      </c>
      <c r="DV42">
        <v>421</v>
      </c>
      <c r="DW42" s="26">
        <v>25</v>
      </c>
      <c r="DX42">
        <v>30</v>
      </c>
      <c r="DY42" s="26">
        <v>78</v>
      </c>
      <c r="DZ42">
        <v>65</v>
      </c>
      <c r="EA42">
        <v>0</v>
      </c>
      <c r="EB42">
        <v>9999</v>
      </c>
      <c r="EC42">
        <v>0</v>
      </c>
      <c r="ED42">
        <v>0</v>
      </c>
      <c r="EE42">
        <v>0</v>
      </c>
      <c r="EF42" s="7">
        <v>1</v>
      </c>
      <c r="EG42" s="7">
        <v>1</v>
      </c>
      <c r="EH42" s="7" t="s">
        <v>759</v>
      </c>
      <c r="EI42" s="7">
        <v>29533</v>
      </c>
      <c r="EJ42" s="7">
        <v>0</v>
      </c>
      <c r="EK42" s="7">
        <v>0</v>
      </c>
      <c r="EL42" s="7">
        <v>0</v>
      </c>
      <c r="EM42" s="7">
        <v>0</v>
      </c>
      <c r="EN42" s="7">
        <v>0</v>
      </c>
      <c r="EO42" s="7">
        <v>0</v>
      </c>
      <c r="EP42" s="7">
        <v>0</v>
      </c>
      <c r="EQ42" s="7">
        <v>0</v>
      </c>
      <c r="ER42" s="7">
        <v>0</v>
      </c>
      <c r="ES42" s="7">
        <v>0</v>
      </c>
      <c r="ET42" s="7">
        <v>0</v>
      </c>
      <c r="EU42" s="7">
        <v>0</v>
      </c>
      <c r="EV42" s="7">
        <v>0</v>
      </c>
      <c r="EW42" s="7">
        <v>0</v>
      </c>
      <c r="EX42" s="7">
        <v>0</v>
      </c>
      <c r="EY42" s="7">
        <v>0</v>
      </c>
      <c r="EZ42" s="7">
        <v>0</v>
      </c>
      <c r="FA42" s="7">
        <v>0</v>
      </c>
      <c r="FB42" s="7">
        <v>0</v>
      </c>
      <c r="FC42" s="7">
        <v>0</v>
      </c>
      <c r="FD42" s="7">
        <v>0</v>
      </c>
      <c r="FE42" s="7">
        <v>0</v>
      </c>
      <c r="FF42" s="7">
        <v>0</v>
      </c>
      <c r="FG42" s="7">
        <v>0</v>
      </c>
      <c r="FH42" s="7">
        <v>0</v>
      </c>
      <c r="FI42" s="7">
        <v>0</v>
      </c>
      <c r="FJ42" s="7">
        <v>0</v>
      </c>
      <c r="FK42" s="7">
        <v>0</v>
      </c>
      <c r="FL42" s="7">
        <v>0</v>
      </c>
      <c r="FM42" s="7">
        <v>0</v>
      </c>
      <c r="FN42" s="7">
        <v>0</v>
      </c>
      <c r="FO42" s="7">
        <v>0</v>
      </c>
      <c r="FP42" s="7">
        <v>0</v>
      </c>
      <c r="FQ42" s="7">
        <v>0</v>
      </c>
      <c r="FR42" s="7">
        <v>0</v>
      </c>
      <c r="FS42" s="7">
        <v>0</v>
      </c>
      <c r="FT42" s="7">
        <v>0</v>
      </c>
      <c r="FU42" s="7">
        <v>0</v>
      </c>
      <c r="FV42" s="7">
        <v>0</v>
      </c>
      <c r="FW42" s="7">
        <v>0</v>
      </c>
      <c r="FX42" s="7">
        <v>0</v>
      </c>
      <c r="FY42" s="7">
        <v>0</v>
      </c>
      <c r="FZ42" s="7">
        <v>0</v>
      </c>
      <c r="GA42" s="7">
        <v>0</v>
      </c>
      <c r="GB42" s="7">
        <v>0</v>
      </c>
      <c r="GC42" s="7">
        <v>0</v>
      </c>
      <c r="GD42" s="7">
        <v>0</v>
      </c>
      <c r="GE42" s="7">
        <v>0</v>
      </c>
      <c r="GF42" s="7">
        <v>0</v>
      </c>
      <c r="GG42" s="7">
        <v>0</v>
      </c>
      <c r="GH42" s="7">
        <v>0</v>
      </c>
      <c r="GI42" s="7">
        <v>0</v>
      </c>
      <c r="GJ42" s="7">
        <v>0</v>
      </c>
      <c r="GK42" s="7">
        <v>0</v>
      </c>
      <c r="GL42" s="7">
        <v>0</v>
      </c>
      <c r="GM42" s="7">
        <v>0</v>
      </c>
      <c r="GN42" s="7">
        <v>0</v>
      </c>
      <c r="GO42" s="7">
        <v>0</v>
      </c>
      <c r="GP42" s="7">
        <v>0</v>
      </c>
      <c r="GQ42" s="7">
        <v>0</v>
      </c>
      <c r="GR42" s="7">
        <v>0</v>
      </c>
      <c r="GS42" s="7">
        <v>0</v>
      </c>
      <c r="GT42" s="7">
        <v>0</v>
      </c>
      <c r="GU42" s="7">
        <v>0</v>
      </c>
      <c r="GV42" s="7">
        <v>0</v>
      </c>
      <c r="GW42" s="7">
        <v>0</v>
      </c>
      <c r="GX42" s="7">
        <v>0</v>
      </c>
      <c r="GY42" s="7">
        <v>0</v>
      </c>
      <c r="GZ42" s="7">
        <v>0</v>
      </c>
      <c r="HA42" s="7">
        <v>0</v>
      </c>
      <c r="HB42" s="7">
        <v>0</v>
      </c>
      <c r="HC42" s="7">
        <v>0</v>
      </c>
      <c r="HD42" s="7">
        <v>0</v>
      </c>
      <c r="HE42" s="7">
        <v>0</v>
      </c>
      <c r="HF42" s="7">
        <v>0</v>
      </c>
      <c r="HG42" s="7">
        <v>0</v>
      </c>
      <c r="HH42" s="7">
        <v>0</v>
      </c>
      <c r="HI42" s="7">
        <v>0</v>
      </c>
      <c r="HJ42" s="7">
        <v>0</v>
      </c>
      <c r="HK42" s="7">
        <v>0</v>
      </c>
      <c r="HL42" s="7">
        <v>0</v>
      </c>
      <c r="HM42" s="7">
        <v>0</v>
      </c>
      <c r="HN42" s="7">
        <v>0</v>
      </c>
      <c r="HO42" s="7">
        <v>0</v>
      </c>
      <c r="HP42" s="7">
        <v>0</v>
      </c>
      <c r="HQ42" s="7">
        <v>0</v>
      </c>
      <c r="HR42" s="7">
        <v>0</v>
      </c>
      <c r="HS42" s="7">
        <v>0</v>
      </c>
      <c r="HT42" s="7">
        <v>0</v>
      </c>
      <c r="HU42" s="7">
        <v>0</v>
      </c>
      <c r="HV42" s="7">
        <v>0</v>
      </c>
      <c r="HW42" s="7">
        <v>0</v>
      </c>
      <c r="HX42" s="7">
        <v>0</v>
      </c>
      <c r="HY42" s="7">
        <v>0</v>
      </c>
      <c r="HZ42" s="7">
        <v>0</v>
      </c>
      <c r="IA42" s="7">
        <v>0</v>
      </c>
      <c r="IB42" s="7">
        <v>0</v>
      </c>
      <c r="IC42" s="7">
        <v>0</v>
      </c>
      <c r="ID42" s="7">
        <v>0</v>
      </c>
      <c r="IE42" s="7">
        <v>0</v>
      </c>
      <c r="IF42" s="7"/>
      <c r="IG42" s="7">
        <v>9999</v>
      </c>
      <c r="IH42" s="7">
        <v>9999</v>
      </c>
      <c r="IL42" s="7">
        <f>IFERROR(VLOOKUP(A42,[7]FacebookPages!$A$2:$AF$128,32,FALSE)+1,0)</f>
        <v>1</v>
      </c>
      <c r="IM42" s="7">
        <f>IFERROR(VLOOKUP(A42,[1]TwitterUsers!$A$2:$P$122,16,FALSE)+1,0)</f>
        <v>0</v>
      </c>
      <c r="IN42" s="7">
        <f>IFERROR(VLOOKUP(A42,[7]FacebookPages!$A$2:$AG$128,33,FALSE)+1,0)</f>
        <v>1</v>
      </c>
    </row>
    <row r="43" spans="1:251" x14ac:dyDescent="0.25">
      <c r="A43" s="35">
        <v>39</v>
      </c>
      <c r="B43" s="35" t="s">
        <v>83</v>
      </c>
      <c r="C43" s="35">
        <v>39</v>
      </c>
      <c r="D43" s="35" t="s">
        <v>587</v>
      </c>
      <c r="E43" s="37">
        <v>0</v>
      </c>
      <c r="F43" s="38"/>
      <c r="G43" s="39"/>
      <c r="H43" s="38"/>
      <c r="I43" s="37">
        <v>0</v>
      </c>
      <c r="J43" s="38"/>
      <c r="K43" s="39"/>
      <c r="L43" s="38"/>
      <c r="M43" s="37">
        <v>0</v>
      </c>
      <c r="N43" s="38"/>
      <c r="O43" s="39"/>
      <c r="P43" s="38"/>
      <c r="Q43" s="40"/>
      <c r="R43" s="32">
        <v>6.9</v>
      </c>
      <c r="S43" s="43">
        <v>7.1</v>
      </c>
      <c r="T43" s="43">
        <v>4.9000000000000004</v>
      </c>
      <c r="U43" s="35">
        <v>6.2</v>
      </c>
      <c r="V43" s="35">
        <v>2.1</v>
      </c>
      <c r="W43" s="35">
        <v>0</v>
      </c>
      <c r="X43" s="35">
        <v>0</v>
      </c>
      <c r="Y43" s="35">
        <v>0</v>
      </c>
      <c r="Z43" s="44">
        <v>3968</v>
      </c>
      <c r="AA43" s="45">
        <v>3951</v>
      </c>
      <c r="AB43" s="46">
        <v>3759</v>
      </c>
      <c r="AC43" s="46">
        <v>3666</v>
      </c>
      <c r="AD43" s="46">
        <v>3580</v>
      </c>
      <c r="AE43" s="46">
        <v>3557</v>
      </c>
      <c r="AF43" s="46">
        <v>3557</v>
      </c>
      <c r="AG43" s="46">
        <v>3557</v>
      </c>
      <c r="AH43" s="46">
        <v>3557</v>
      </c>
      <c r="AL43">
        <v>0</v>
      </c>
      <c r="AM43">
        <v>0</v>
      </c>
      <c r="AN43">
        <v>0</v>
      </c>
      <c r="AO43">
        <v>0</v>
      </c>
      <c r="AP43">
        <v>0</v>
      </c>
      <c r="AQ43" s="26" t="s">
        <v>726</v>
      </c>
      <c r="AR43" s="26" t="s">
        <v>726</v>
      </c>
      <c r="AS43" s="26" t="s">
        <v>726</v>
      </c>
      <c r="AT43" s="26" t="s">
        <v>726</v>
      </c>
      <c r="AU43" s="27">
        <v>57.454999999999998</v>
      </c>
      <c r="AV43" s="27">
        <v>41.494</v>
      </c>
      <c r="AW43" s="27">
        <v>3.3656000000000001</v>
      </c>
      <c r="AX43" s="27">
        <v>-26.295000000000002</v>
      </c>
      <c r="AY43" s="27">
        <v>-5.0389999999999997</v>
      </c>
      <c r="AZ43" s="27">
        <v>-11.336</v>
      </c>
      <c r="BA43" s="27">
        <v>-0.53700000000000003</v>
      </c>
      <c r="BB43" s="26" t="s">
        <v>726</v>
      </c>
      <c r="BC43" s="26" t="s">
        <v>726</v>
      </c>
      <c r="BD43" s="27">
        <v>3880.3029999999999</v>
      </c>
      <c r="BE43" s="27">
        <v>3282.127</v>
      </c>
      <c r="BF43" s="27">
        <v>2930.4180000000001</v>
      </c>
      <c r="BG43" s="27">
        <v>2859.9079999999999</v>
      </c>
      <c r="BH43" s="27">
        <v>2440.9670000000001</v>
      </c>
      <c r="BI43" s="27">
        <v>2229.7750000000001</v>
      </c>
      <c r="BJ43" s="27">
        <v>2543.7890000000002</v>
      </c>
      <c r="BK43" s="26" t="s">
        <v>726</v>
      </c>
      <c r="BL43" s="26" t="s">
        <v>726</v>
      </c>
      <c r="BM43" s="27">
        <v>740.73099999999999</v>
      </c>
      <c r="BN43" s="27">
        <v>695.72799999999995</v>
      </c>
      <c r="BO43" s="27">
        <v>638.38699999999994</v>
      </c>
      <c r="BP43" s="27">
        <v>573.73699999999997</v>
      </c>
      <c r="BQ43" s="27">
        <v>589.88499999999999</v>
      </c>
      <c r="BR43" s="27">
        <v>551.41600000000005</v>
      </c>
      <c r="BS43" s="27">
        <v>499.62299999999999</v>
      </c>
      <c r="BT43" s="26">
        <v>66</v>
      </c>
      <c r="BU43">
        <v>117</v>
      </c>
      <c r="BV43">
        <v>7082</v>
      </c>
      <c r="BW43" s="26">
        <v>59</v>
      </c>
      <c r="BX43" s="26">
        <v>35</v>
      </c>
      <c r="BY43" s="26">
        <v>-37</v>
      </c>
      <c r="BZ43" s="26" t="s">
        <v>726</v>
      </c>
      <c r="CA43" s="26" t="s">
        <v>726</v>
      </c>
      <c r="CB43" s="26" t="s">
        <v>726</v>
      </c>
      <c r="CC43" s="26">
        <v>2</v>
      </c>
      <c r="CD43" s="26">
        <v>2</v>
      </c>
      <c r="CE43" s="26">
        <v>1</v>
      </c>
      <c r="CF43" s="26">
        <v>-1</v>
      </c>
      <c r="CG43" s="26" t="s">
        <v>726</v>
      </c>
      <c r="CH43" s="26" t="s">
        <v>726</v>
      </c>
      <c r="CI43" s="26" t="s">
        <v>726</v>
      </c>
      <c r="CJ43" s="26">
        <v>67</v>
      </c>
      <c r="CK43">
        <v>67</v>
      </c>
      <c r="CL43">
        <v>43.72</v>
      </c>
      <c r="CM43" s="26">
        <v>67</v>
      </c>
      <c r="CN43" s="26">
        <v>66</v>
      </c>
      <c r="CO43" s="26">
        <v>66</v>
      </c>
      <c r="CP43" s="26" t="s">
        <v>726</v>
      </c>
      <c r="CQ43" s="26" t="s">
        <v>726</v>
      </c>
      <c r="CR43" s="26" t="s">
        <v>726</v>
      </c>
      <c r="CS43" s="26">
        <v>260</v>
      </c>
      <c r="CT43">
        <v>142</v>
      </c>
      <c r="CU43">
        <v>1081</v>
      </c>
      <c r="CV43" s="26">
        <v>117</v>
      </c>
      <c r="CW43" s="26">
        <v>80</v>
      </c>
      <c r="CX43" s="26" t="s">
        <v>726</v>
      </c>
      <c r="CY43" s="26" t="s">
        <v>726</v>
      </c>
      <c r="CZ43" s="26" t="s">
        <v>726</v>
      </c>
      <c r="DA43" s="26">
        <v>44532</v>
      </c>
      <c r="DB43" s="26">
        <v>49193</v>
      </c>
      <c r="DC43" s="26">
        <v>37524</v>
      </c>
      <c r="DD43" s="26">
        <v>30682</v>
      </c>
      <c r="DE43" s="26">
        <v>29705</v>
      </c>
      <c r="DF43" s="26" t="s">
        <v>726</v>
      </c>
      <c r="DG43" s="26" t="s">
        <v>726</v>
      </c>
      <c r="DH43" s="26" t="s">
        <v>726</v>
      </c>
      <c r="DI43" s="26">
        <v>6</v>
      </c>
      <c r="DJ43">
        <v>5</v>
      </c>
      <c r="DK43" s="26">
        <v>5</v>
      </c>
      <c r="DL43" s="26">
        <v>7</v>
      </c>
      <c r="DM43" s="26">
        <v>8</v>
      </c>
      <c r="DN43" s="26" t="s">
        <v>726</v>
      </c>
      <c r="DO43" s="26" t="s">
        <v>726</v>
      </c>
      <c r="DP43" s="26" t="s">
        <v>726</v>
      </c>
      <c r="DQ43" s="26">
        <v>49.5</v>
      </c>
      <c r="DR43">
        <v>152</v>
      </c>
      <c r="DS43" s="26">
        <v>749</v>
      </c>
      <c r="DT43">
        <v>732</v>
      </c>
      <c r="DU43" s="26">
        <v>231</v>
      </c>
      <c r="DV43">
        <v>174</v>
      </c>
      <c r="DW43" s="26" t="s">
        <v>726</v>
      </c>
      <c r="DX43" s="26" t="s">
        <v>726</v>
      </c>
      <c r="DY43" s="26">
        <v>110</v>
      </c>
      <c r="DZ43">
        <v>80</v>
      </c>
      <c r="EA43">
        <v>1</v>
      </c>
      <c r="EB43">
        <v>2007</v>
      </c>
      <c r="EC43">
        <v>20128</v>
      </c>
      <c r="ED43">
        <v>402042</v>
      </c>
      <c r="EE43">
        <v>7091</v>
      </c>
      <c r="EF43" s="7">
        <v>1</v>
      </c>
      <c r="EG43" s="7">
        <v>1</v>
      </c>
      <c r="EH43" s="7" t="s">
        <v>760</v>
      </c>
      <c r="EI43" s="7">
        <v>42066</v>
      </c>
      <c r="EJ43" s="7">
        <v>270</v>
      </c>
      <c r="EK43" s="7">
        <v>1189</v>
      </c>
      <c r="EL43" s="7">
        <v>1772</v>
      </c>
      <c r="EM43" s="7">
        <v>0</v>
      </c>
      <c r="EN43" s="7">
        <v>0</v>
      </c>
      <c r="EO43" s="7">
        <v>0</v>
      </c>
      <c r="EP43" s="7">
        <v>0</v>
      </c>
      <c r="EQ43" s="7">
        <v>0</v>
      </c>
      <c r="ER43" s="7">
        <v>0</v>
      </c>
      <c r="ES43" s="7">
        <v>0</v>
      </c>
      <c r="ET43" s="7">
        <v>25313</v>
      </c>
      <c r="EU43" s="7">
        <v>59797</v>
      </c>
      <c r="EV43" s="7">
        <v>66429</v>
      </c>
      <c r="EW43" s="7">
        <v>0</v>
      </c>
      <c r="EX43" s="7">
        <v>0</v>
      </c>
      <c r="EY43" s="7">
        <v>0</v>
      </c>
      <c r="EZ43" s="7">
        <v>0</v>
      </c>
      <c r="FA43" s="7">
        <v>0</v>
      </c>
      <c r="FB43" s="7">
        <v>0</v>
      </c>
      <c r="FC43" s="7">
        <v>0</v>
      </c>
      <c r="FD43" s="7">
        <v>61217</v>
      </c>
      <c r="FE43" s="7">
        <v>60733</v>
      </c>
      <c r="FF43" s="7">
        <v>99903</v>
      </c>
      <c r="FG43" s="7">
        <v>0</v>
      </c>
      <c r="FH43" s="7">
        <v>0</v>
      </c>
      <c r="FI43" s="7">
        <v>0</v>
      </c>
      <c r="FJ43" s="7">
        <v>0</v>
      </c>
      <c r="FK43" s="7">
        <v>0</v>
      </c>
      <c r="FL43" s="7">
        <v>0</v>
      </c>
      <c r="FM43" s="7">
        <v>0</v>
      </c>
      <c r="FN43" s="7">
        <v>0</v>
      </c>
      <c r="FO43" s="7">
        <v>0</v>
      </c>
      <c r="FP43" s="7">
        <v>0</v>
      </c>
      <c r="FQ43" s="7">
        <v>0</v>
      </c>
      <c r="FR43" s="7">
        <v>0</v>
      </c>
      <c r="FS43" s="7">
        <v>324</v>
      </c>
      <c r="FT43" s="7">
        <v>453</v>
      </c>
      <c r="FU43" s="7">
        <v>381</v>
      </c>
      <c r="FV43" s="7">
        <v>85</v>
      </c>
      <c r="FW43" s="7">
        <v>0</v>
      </c>
      <c r="FX43" s="7">
        <v>0</v>
      </c>
      <c r="FY43" s="7">
        <v>0</v>
      </c>
      <c r="FZ43" s="7">
        <v>0</v>
      </c>
      <c r="GA43" s="7">
        <v>0</v>
      </c>
      <c r="GB43" s="7">
        <v>0</v>
      </c>
      <c r="GC43" s="7">
        <v>76053</v>
      </c>
      <c r="GD43" s="7">
        <v>94100</v>
      </c>
      <c r="GE43" s="7">
        <v>76677</v>
      </c>
      <c r="GF43" s="7">
        <v>11660</v>
      </c>
      <c r="GG43" s="7">
        <v>0</v>
      </c>
      <c r="GH43" s="7">
        <v>0</v>
      </c>
      <c r="GI43" s="7">
        <v>0</v>
      </c>
      <c r="GJ43" s="7">
        <v>0</v>
      </c>
      <c r="GK43" s="7">
        <v>0</v>
      </c>
      <c r="GL43" s="7">
        <v>0</v>
      </c>
      <c r="GM43" s="7">
        <v>3828841</v>
      </c>
      <c r="GN43" s="7">
        <v>6757770</v>
      </c>
      <c r="GO43" s="7">
        <v>5646406</v>
      </c>
      <c r="GP43" s="7">
        <v>863694</v>
      </c>
      <c r="GQ43" s="7">
        <v>0</v>
      </c>
      <c r="GR43" s="7">
        <v>0</v>
      </c>
      <c r="GS43" s="7">
        <v>0</v>
      </c>
      <c r="GT43" s="7">
        <v>0</v>
      </c>
      <c r="GU43" s="7">
        <v>0</v>
      </c>
      <c r="GV43" s="7">
        <v>0</v>
      </c>
      <c r="GW43" s="7">
        <v>283261</v>
      </c>
      <c r="GX43" s="7">
        <v>465581</v>
      </c>
      <c r="GY43" s="7">
        <v>343510</v>
      </c>
      <c r="GZ43" s="7">
        <v>58565</v>
      </c>
      <c r="HA43" s="7">
        <v>0</v>
      </c>
      <c r="HB43" s="7">
        <v>0</v>
      </c>
      <c r="HC43" s="7">
        <v>0</v>
      </c>
      <c r="HD43" s="7">
        <v>0</v>
      </c>
      <c r="HE43" s="7">
        <v>0</v>
      </c>
      <c r="HF43" s="7">
        <v>0</v>
      </c>
      <c r="HG43" s="7">
        <v>1</v>
      </c>
      <c r="HH43" s="7">
        <v>79</v>
      </c>
      <c r="HI43" s="7">
        <v>204</v>
      </c>
      <c r="HJ43" s="7">
        <v>68</v>
      </c>
      <c r="HK43" s="7">
        <v>0</v>
      </c>
      <c r="HL43" s="7">
        <v>0</v>
      </c>
      <c r="HM43" s="7">
        <v>0</v>
      </c>
      <c r="HN43" s="7">
        <v>0</v>
      </c>
      <c r="HO43" s="7">
        <v>0</v>
      </c>
      <c r="HP43" s="7">
        <v>0</v>
      </c>
      <c r="HQ43" s="7">
        <v>882</v>
      </c>
      <c r="HR43" s="7">
        <v>1117</v>
      </c>
      <c r="HS43" s="7">
        <v>920</v>
      </c>
      <c r="HT43" s="7">
        <v>556</v>
      </c>
      <c r="HU43" s="7">
        <v>0</v>
      </c>
      <c r="HV43" s="7">
        <v>14</v>
      </c>
      <c r="HW43" s="7">
        <v>0</v>
      </c>
      <c r="HX43" s="7">
        <v>6</v>
      </c>
      <c r="HY43" s="7">
        <v>23</v>
      </c>
      <c r="HZ43" s="7">
        <v>247</v>
      </c>
      <c r="IA43" s="7">
        <v>364</v>
      </c>
      <c r="IB43" s="7">
        <v>752</v>
      </c>
      <c r="IC43" s="7">
        <v>487</v>
      </c>
      <c r="ID43" s="7">
        <v>275</v>
      </c>
      <c r="IE43" s="7">
        <v>130</v>
      </c>
      <c r="IF43" s="7"/>
      <c r="IG43" s="7">
        <v>2012</v>
      </c>
      <c r="IH43" s="7">
        <v>2012</v>
      </c>
      <c r="IL43" s="7">
        <f>IFERROR(VLOOKUP(A43,[7]FacebookPages!$A$2:$AF$128,32,FALSE)+1,0)</f>
        <v>1</v>
      </c>
      <c r="IM43" s="7">
        <f>IFERROR(VLOOKUP(A43,[1]TwitterUsers!$A$2:$P$122,16,FALSE)+1,0)</f>
        <v>1</v>
      </c>
      <c r="IN43" s="7">
        <f>IFERROR(VLOOKUP(A43,[7]FacebookPages!$A$2:$AG$128,33,FALSE)+1,0)</f>
        <v>2</v>
      </c>
      <c r="IO43">
        <v>2</v>
      </c>
      <c r="IP43">
        <v>2014</v>
      </c>
    </row>
    <row r="44" spans="1:251" x14ac:dyDescent="0.25">
      <c r="A44">
        <v>40</v>
      </c>
      <c r="B44" t="s">
        <v>84</v>
      </c>
      <c r="C44">
        <v>40</v>
      </c>
      <c r="D44" t="s">
        <v>591</v>
      </c>
      <c r="E44" s="15">
        <v>1</v>
      </c>
      <c r="F44" s="16">
        <v>2184</v>
      </c>
      <c r="G44" s="17">
        <v>1.6189770200148259</v>
      </c>
      <c r="H44" s="16">
        <v>588</v>
      </c>
      <c r="I44" s="15">
        <v>1</v>
      </c>
      <c r="J44" s="16">
        <v>65</v>
      </c>
      <c r="K44" s="17">
        <v>4.8183839881393624E-2</v>
      </c>
      <c r="L44" s="16">
        <v>139</v>
      </c>
      <c r="M44" s="15">
        <v>0</v>
      </c>
      <c r="N44" s="16"/>
      <c r="P44" s="16"/>
      <c r="Q44" s="3"/>
      <c r="R44" s="11">
        <v>0</v>
      </c>
      <c r="S44" s="19">
        <v>0</v>
      </c>
      <c r="T44" s="19">
        <v>0</v>
      </c>
      <c r="U44">
        <v>6.1</v>
      </c>
      <c r="V44">
        <v>0</v>
      </c>
      <c r="W44">
        <v>0</v>
      </c>
      <c r="X44">
        <v>0</v>
      </c>
      <c r="Y44">
        <v>0</v>
      </c>
      <c r="Z44" s="27" t="s">
        <v>726</v>
      </c>
      <c r="AA44" t="s">
        <v>726</v>
      </c>
      <c r="AB44" s="2" t="s">
        <v>726</v>
      </c>
      <c r="AC44" s="2" t="s">
        <v>726</v>
      </c>
      <c r="AD44" s="2">
        <v>1349</v>
      </c>
      <c r="AE44" s="2">
        <v>1349</v>
      </c>
      <c r="AF44" s="2">
        <v>1349</v>
      </c>
      <c r="AG44" s="2">
        <v>1349</v>
      </c>
      <c r="AH44" s="2">
        <v>1349</v>
      </c>
      <c r="AL44">
        <v>0</v>
      </c>
      <c r="AM44">
        <v>0</v>
      </c>
      <c r="AN44">
        <v>0</v>
      </c>
      <c r="AO44">
        <v>0</v>
      </c>
      <c r="AP44">
        <v>0</v>
      </c>
      <c r="AQ44">
        <v>6020</v>
      </c>
      <c r="AR44">
        <v>522110</v>
      </c>
      <c r="AS44" s="27">
        <v>343.904</v>
      </c>
      <c r="AT44" s="27">
        <v>263.92500000000001</v>
      </c>
      <c r="AU44" s="27">
        <v>215.85300000000001</v>
      </c>
      <c r="AV44" s="27">
        <v>175.10300000000001</v>
      </c>
      <c r="AW44" s="27">
        <v>171.90199999999999</v>
      </c>
      <c r="AX44" s="27">
        <v>94.950999999999993</v>
      </c>
      <c r="AY44" s="27">
        <v>48.01</v>
      </c>
      <c r="AZ44" s="27">
        <v>78.628</v>
      </c>
      <c r="BA44" s="27">
        <v>123.63800000000001</v>
      </c>
      <c r="BB44" s="27">
        <v>44686.703000000001</v>
      </c>
      <c r="BC44" s="27">
        <v>39344.639999999999</v>
      </c>
      <c r="BD44" s="27">
        <v>26417.188999999998</v>
      </c>
      <c r="BE44" s="27">
        <v>22766.123</v>
      </c>
      <c r="BF44" s="27">
        <v>19968.894</v>
      </c>
      <c r="BG44" s="27">
        <v>17527.760999999999</v>
      </c>
      <c r="BH44" s="27">
        <v>12841.398999999999</v>
      </c>
      <c r="BI44" s="27">
        <v>10020.892</v>
      </c>
      <c r="BJ44" s="27">
        <v>6692.4560000000001</v>
      </c>
      <c r="BK44" s="27">
        <v>1519.559</v>
      </c>
      <c r="BL44" s="27">
        <v>1478.0889999999999</v>
      </c>
      <c r="BM44" s="27">
        <v>1402.827</v>
      </c>
      <c r="BN44" s="27">
        <v>980.02099999999996</v>
      </c>
      <c r="BO44" s="27">
        <v>947.72</v>
      </c>
      <c r="BP44" s="27">
        <v>709.26099999999997</v>
      </c>
      <c r="BQ44" s="27">
        <v>528.96900000000005</v>
      </c>
      <c r="BR44" s="27">
        <v>595.63900000000001</v>
      </c>
      <c r="BS44" s="27">
        <v>664.77</v>
      </c>
      <c r="BT44" s="26" t="s">
        <v>726</v>
      </c>
      <c r="BU44" s="26" t="s">
        <v>726</v>
      </c>
      <c r="BV44" s="26" t="s">
        <v>726</v>
      </c>
      <c r="BW44" s="26" t="s">
        <v>726</v>
      </c>
      <c r="BX44" s="26">
        <v>108</v>
      </c>
      <c r="BY44" s="26" t="s">
        <v>726</v>
      </c>
      <c r="BZ44" s="26" t="s">
        <v>726</v>
      </c>
      <c r="CA44" s="26" t="s">
        <v>726</v>
      </c>
      <c r="CB44" s="26" t="s">
        <v>726</v>
      </c>
      <c r="CC44" s="26" t="s">
        <v>726</v>
      </c>
      <c r="CD44" s="26" t="s">
        <v>726</v>
      </c>
      <c r="CE44" s="26">
        <v>9</v>
      </c>
      <c r="CF44" s="26" t="s">
        <v>726</v>
      </c>
      <c r="CG44" s="26" t="s">
        <v>726</v>
      </c>
      <c r="CH44" s="26" t="s">
        <v>726</v>
      </c>
      <c r="CI44" s="26" t="s">
        <v>726</v>
      </c>
      <c r="CJ44" s="26" t="s">
        <v>726</v>
      </c>
      <c r="CK44" s="26" t="s">
        <v>726</v>
      </c>
      <c r="CL44" s="26" t="s">
        <v>726</v>
      </c>
      <c r="CM44" s="26" t="s">
        <v>726</v>
      </c>
      <c r="CN44" s="26">
        <v>51</v>
      </c>
      <c r="CO44" s="26" t="s">
        <v>726</v>
      </c>
      <c r="CP44" s="26" t="s">
        <v>726</v>
      </c>
      <c r="CQ44" s="26" t="s">
        <v>726</v>
      </c>
      <c r="CR44" s="26" t="s">
        <v>726</v>
      </c>
      <c r="CS44" s="26" t="s">
        <v>726</v>
      </c>
      <c r="CT44" s="26" t="s">
        <v>726</v>
      </c>
      <c r="CU44" s="26" t="s">
        <v>726</v>
      </c>
      <c r="CV44" s="26" t="s">
        <v>726</v>
      </c>
      <c r="CW44" s="26">
        <v>65</v>
      </c>
      <c r="CX44" s="26" t="s">
        <v>726</v>
      </c>
      <c r="CY44" s="26" t="s">
        <v>726</v>
      </c>
      <c r="CZ44" s="26" t="s">
        <v>726</v>
      </c>
      <c r="DA44" s="26" t="s">
        <v>726</v>
      </c>
      <c r="DB44" s="26" t="s">
        <v>726</v>
      </c>
      <c r="DC44" s="26" t="s">
        <v>726</v>
      </c>
      <c r="DD44" s="26">
        <v>14261</v>
      </c>
      <c r="DE44" s="26" t="s">
        <v>726</v>
      </c>
      <c r="DF44" s="26" t="s">
        <v>726</v>
      </c>
      <c r="DG44" s="26" t="s">
        <v>726</v>
      </c>
      <c r="DH44" s="26" t="s">
        <v>726</v>
      </c>
      <c r="DI44" s="26" t="s">
        <v>726</v>
      </c>
      <c r="DJ44" s="26" t="s">
        <v>726</v>
      </c>
      <c r="DK44" s="26" t="s">
        <v>726</v>
      </c>
      <c r="DL44" s="26">
        <v>7</v>
      </c>
      <c r="DM44" s="26" t="s">
        <v>726</v>
      </c>
      <c r="DN44" s="26" t="s">
        <v>726</v>
      </c>
      <c r="DO44" s="26" t="s">
        <v>726</v>
      </c>
      <c r="DP44" s="26" t="s">
        <v>726</v>
      </c>
      <c r="DQ44" s="26" t="s">
        <v>726</v>
      </c>
      <c r="DR44" s="26" t="s">
        <v>726</v>
      </c>
      <c r="DS44" s="26" t="s">
        <v>726</v>
      </c>
      <c r="DT44" s="26" t="s">
        <v>726</v>
      </c>
      <c r="DU44" s="26" t="s">
        <v>726</v>
      </c>
      <c r="DW44" s="26" t="s">
        <v>726</v>
      </c>
      <c r="DX44" s="26" t="s">
        <v>726</v>
      </c>
      <c r="DY44" s="26" t="s">
        <v>726</v>
      </c>
      <c r="DZ44" s="26" t="s">
        <v>726</v>
      </c>
      <c r="EA44">
        <v>1</v>
      </c>
      <c r="EB44">
        <v>2008</v>
      </c>
      <c r="EC44">
        <v>7107</v>
      </c>
      <c r="ED44">
        <v>19554</v>
      </c>
      <c r="EE44">
        <v>13149</v>
      </c>
      <c r="EF44" s="7">
        <v>1</v>
      </c>
      <c r="EG44" s="7">
        <v>0</v>
      </c>
      <c r="EH44" s="7" t="s">
        <v>761</v>
      </c>
      <c r="EI44" s="7">
        <v>6064</v>
      </c>
      <c r="EJ44" s="7">
        <v>619</v>
      </c>
      <c r="EK44" s="7">
        <v>1920</v>
      </c>
      <c r="EL44" s="7">
        <v>703</v>
      </c>
      <c r="EM44" s="7">
        <v>0</v>
      </c>
      <c r="EN44" s="7">
        <v>0</v>
      </c>
      <c r="EO44" s="7">
        <v>0</v>
      </c>
      <c r="EP44" s="7">
        <v>0</v>
      </c>
      <c r="EQ44" s="7">
        <v>0</v>
      </c>
      <c r="ER44" s="7">
        <v>0</v>
      </c>
      <c r="ES44" s="7">
        <v>0</v>
      </c>
      <c r="ET44" s="7">
        <v>2127</v>
      </c>
      <c r="EU44" s="7">
        <v>4177</v>
      </c>
      <c r="EV44" s="7">
        <v>959</v>
      </c>
      <c r="EW44" s="7">
        <v>0</v>
      </c>
      <c r="EX44" s="7">
        <v>0</v>
      </c>
      <c r="EY44" s="7">
        <v>0</v>
      </c>
      <c r="EZ44" s="7">
        <v>0</v>
      </c>
      <c r="FA44" s="7">
        <v>0</v>
      </c>
      <c r="FB44" s="7">
        <v>0</v>
      </c>
      <c r="FC44" s="7">
        <v>0</v>
      </c>
      <c r="FD44" s="7">
        <v>6175</v>
      </c>
      <c r="FE44" s="7">
        <v>7372</v>
      </c>
      <c r="FF44" s="7">
        <v>1975</v>
      </c>
      <c r="FG44" s="7">
        <v>0</v>
      </c>
      <c r="FH44" s="7">
        <v>0</v>
      </c>
      <c r="FI44" s="7">
        <v>0</v>
      </c>
      <c r="FJ44" s="7">
        <v>0</v>
      </c>
      <c r="FK44" s="7">
        <v>0</v>
      </c>
      <c r="FL44" s="7">
        <v>0</v>
      </c>
      <c r="FM44" s="7">
        <v>0</v>
      </c>
      <c r="FN44" s="7">
        <v>7</v>
      </c>
      <c r="FO44" s="7">
        <v>95</v>
      </c>
      <c r="FP44" s="7">
        <v>77</v>
      </c>
      <c r="FQ44" s="7">
        <v>205</v>
      </c>
      <c r="FR44" s="7">
        <v>0</v>
      </c>
      <c r="FS44" s="7">
        <v>248</v>
      </c>
      <c r="FT44" s="7">
        <v>264</v>
      </c>
      <c r="FU44" s="7">
        <v>167</v>
      </c>
      <c r="FV44" s="7">
        <v>76</v>
      </c>
      <c r="FW44" s="7">
        <v>3</v>
      </c>
      <c r="FX44" s="7">
        <v>0</v>
      </c>
      <c r="FY44" s="7">
        <v>4</v>
      </c>
      <c r="FZ44" s="7">
        <v>10</v>
      </c>
      <c r="GA44" s="7">
        <v>43</v>
      </c>
      <c r="GB44" s="7">
        <v>0</v>
      </c>
      <c r="GC44" s="7">
        <v>126</v>
      </c>
      <c r="GD44" s="7">
        <v>209</v>
      </c>
      <c r="GE44" s="7">
        <v>119</v>
      </c>
      <c r="GF44" s="7">
        <v>50</v>
      </c>
      <c r="GG44" s="7">
        <v>5</v>
      </c>
      <c r="GH44" s="7">
        <v>0</v>
      </c>
      <c r="GI44" s="7">
        <v>12</v>
      </c>
      <c r="GJ44" s="7">
        <v>49</v>
      </c>
      <c r="GK44" s="7">
        <v>500</v>
      </c>
      <c r="GL44" s="7">
        <v>0</v>
      </c>
      <c r="GM44" s="7">
        <v>2331</v>
      </c>
      <c r="GN44" s="7">
        <v>4457</v>
      </c>
      <c r="GO44" s="7">
        <v>3647</v>
      </c>
      <c r="GP44" s="7">
        <v>2310</v>
      </c>
      <c r="GQ44" s="7">
        <v>45</v>
      </c>
      <c r="GR44" s="7">
        <v>0</v>
      </c>
      <c r="GS44" s="7">
        <v>0</v>
      </c>
      <c r="GT44" s="7">
        <v>0</v>
      </c>
      <c r="GU44" s="7">
        <v>55</v>
      </c>
      <c r="GV44" s="7">
        <v>0</v>
      </c>
      <c r="GW44" s="7">
        <v>283</v>
      </c>
      <c r="GX44" s="7">
        <v>431</v>
      </c>
      <c r="GY44" s="7">
        <v>351</v>
      </c>
      <c r="GZ44" s="7">
        <v>269</v>
      </c>
      <c r="HA44" s="7">
        <v>4</v>
      </c>
      <c r="HB44" s="7">
        <v>0</v>
      </c>
      <c r="HC44" s="7">
        <v>0</v>
      </c>
      <c r="HD44" s="7">
        <v>24</v>
      </c>
      <c r="HE44" s="7">
        <v>38</v>
      </c>
      <c r="HF44" s="7">
        <v>0</v>
      </c>
      <c r="HG44" s="7">
        <v>5</v>
      </c>
      <c r="HH44" s="7">
        <v>59</v>
      </c>
      <c r="HI44" s="7">
        <v>114</v>
      </c>
      <c r="HJ44" s="7">
        <v>62</v>
      </c>
      <c r="HK44" s="7">
        <v>3</v>
      </c>
      <c r="HL44" s="7">
        <v>0</v>
      </c>
      <c r="HM44" s="7">
        <v>0</v>
      </c>
      <c r="HN44" s="7">
        <v>0</v>
      </c>
      <c r="HO44" s="7">
        <v>8</v>
      </c>
      <c r="HP44" s="7">
        <v>0</v>
      </c>
      <c r="HQ44" s="7">
        <v>40</v>
      </c>
      <c r="HR44" s="7">
        <v>44</v>
      </c>
      <c r="HS44" s="7">
        <v>94</v>
      </c>
      <c r="HT44" s="7">
        <v>85</v>
      </c>
      <c r="HU44" s="7">
        <v>19</v>
      </c>
      <c r="HV44" s="7">
        <v>0</v>
      </c>
      <c r="HW44" s="7">
        <v>4</v>
      </c>
      <c r="HX44" s="7">
        <v>9</v>
      </c>
      <c r="HY44" s="7">
        <v>7</v>
      </c>
      <c r="HZ44" s="7">
        <v>39</v>
      </c>
      <c r="IA44" s="7">
        <v>202</v>
      </c>
      <c r="IB44" s="7">
        <v>355</v>
      </c>
      <c r="IC44" s="7">
        <v>159</v>
      </c>
      <c r="ID44" s="7">
        <v>129</v>
      </c>
      <c r="IE44" s="7">
        <v>21</v>
      </c>
      <c r="IF44" s="7"/>
      <c r="IG44" s="7">
        <v>2007</v>
      </c>
      <c r="IH44" s="7">
        <v>2007</v>
      </c>
      <c r="IL44" s="7">
        <f>IFERROR(VLOOKUP(A44,[7]FacebookPages!$A$2:$AF$128,32,FALSE)+1,0)</f>
        <v>1</v>
      </c>
      <c r="IM44" s="7">
        <f>IFERROR(VLOOKUP(A44,[1]TwitterUsers!$A$2:$P$122,16,FALSE)+1,0)</f>
        <v>1</v>
      </c>
      <c r="IN44" s="7">
        <f>IFERROR(VLOOKUP(A44,[7]FacebookPages!$A$2:$AG$128,33,FALSE)+1,0)</f>
        <v>1</v>
      </c>
      <c r="IO44">
        <v>2</v>
      </c>
      <c r="IP44">
        <v>2010</v>
      </c>
    </row>
    <row r="45" spans="1:251" x14ac:dyDescent="0.25">
      <c r="A45">
        <v>41</v>
      </c>
      <c r="B45" t="s">
        <v>85</v>
      </c>
      <c r="C45">
        <v>41</v>
      </c>
      <c r="D45" t="s">
        <v>591</v>
      </c>
      <c r="E45" s="15">
        <v>1</v>
      </c>
      <c r="F45" s="16">
        <v>74765</v>
      </c>
      <c r="G45" s="17">
        <v>14.117258308157099</v>
      </c>
      <c r="H45" s="16">
        <v>10307</v>
      </c>
      <c r="I45" s="15">
        <v>1</v>
      </c>
      <c r="J45" s="16">
        <v>1862</v>
      </c>
      <c r="K45" s="17">
        <v>0.35158610271903323</v>
      </c>
      <c r="L45" s="16">
        <v>581</v>
      </c>
      <c r="M45" s="15">
        <v>1</v>
      </c>
      <c r="N45" s="16">
        <v>63851</v>
      </c>
      <c r="O45" s="17">
        <v>12.056457703927492</v>
      </c>
      <c r="P45" s="16">
        <v>1683</v>
      </c>
      <c r="Q45" s="3">
        <v>40210</v>
      </c>
      <c r="R45" s="11">
        <v>1.1000000000000001</v>
      </c>
      <c r="S45" s="19">
        <v>1.8</v>
      </c>
      <c r="T45" s="19">
        <v>0</v>
      </c>
      <c r="U45">
        <v>6</v>
      </c>
      <c r="V45">
        <v>3.6</v>
      </c>
      <c r="W45">
        <v>5.9</v>
      </c>
      <c r="X45">
        <v>9</v>
      </c>
      <c r="Y45">
        <v>6.1</v>
      </c>
      <c r="Z45" s="27">
        <v>6302</v>
      </c>
      <c r="AA45" s="26">
        <v>5797</v>
      </c>
      <c r="AB45" s="2">
        <v>5802</v>
      </c>
      <c r="AC45" s="2" t="s">
        <v>726</v>
      </c>
      <c r="AD45" s="2">
        <v>5296</v>
      </c>
      <c r="AE45" s="2">
        <v>5296</v>
      </c>
      <c r="AF45" s="2">
        <v>5296</v>
      </c>
      <c r="AG45" s="2">
        <v>5296</v>
      </c>
      <c r="AH45" s="2">
        <v>5296</v>
      </c>
      <c r="AL45">
        <v>0</v>
      </c>
      <c r="AM45">
        <v>0</v>
      </c>
      <c r="AN45">
        <v>0</v>
      </c>
      <c r="AO45">
        <v>0</v>
      </c>
      <c r="AP45">
        <v>0</v>
      </c>
      <c r="AQ45">
        <v>7372</v>
      </c>
      <c r="AR45">
        <v>511210</v>
      </c>
      <c r="AS45" s="27">
        <v>629.55100000000004</v>
      </c>
      <c r="AT45" s="27">
        <v>268.39499999999998</v>
      </c>
      <c r="AU45" s="27">
        <v>289.98500000000001</v>
      </c>
      <c r="AV45" s="27">
        <v>832.77499999999998</v>
      </c>
      <c r="AW45" s="27">
        <v>832.84699999999998</v>
      </c>
      <c r="AX45" s="27">
        <v>774.68</v>
      </c>
      <c r="AY45" s="27">
        <v>386.50799999999998</v>
      </c>
      <c r="AZ45" s="27">
        <v>871.81399999999996</v>
      </c>
      <c r="BA45" s="27">
        <v>723.80700000000002</v>
      </c>
      <c r="BB45" s="27">
        <v>11726.472</v>
      </c>
      <c r="BC45" s="27">
        <v>10785.829</v>
      </c>
      <c r="BD45" s="27">
        <v>10380.298000000001</v>
      </c>
      <c r="BE45" s="27">
        <v>9974.5229999999992</v>
      </c>
      <c r="BF45" s="27">
        <v>8991.1830000000009</v>
      </c>
      <c r="BG45" s="27">
        <v>8141.1480000000001</v>
      </c>
      <c r="BH45" s="27">
        <v>7282.2370000000001</v>
      </c>
      <c r="BI45" s="27">
        <v>5821.598</v>
      </c>
      <c r="BJ45" s="27">
        <v>5713.6790000000001</v>
      </c>
      <c r="BK45" s="27">
        <v>4795.5110000000004</v>
      </c>
      <c r="BL45" s="27">
        <v>4147.0649999999996</v>
      </c>
      <c r="BM45" s="27">
        <v>4055.24</v>
      </c>
      <c r="BN45" s="27">
        <v>4403.6769999999997</v>
      </c>
      <c r="BO45" s="27">
        <v>4216.2579999999998</v>
      </c>
      <c r="BP45" s="27">
        <v>3800</v>
      </c>
      <c r="BQ45" s="27">
        <v>2945.8530000000001</v>
      </c>
      <c r="BR45" s="27">
        <v>3579.8890000000001</v>
      </c>
      <c r="BS45" s="27">
        <v>3157.8809999999999</v>
      </c>
      <c r="BT45" s="26">
        <v>2087</v>
      </c>
      <c r="BU45">
        <v>-2</v>
      </c>
      <c r="BV45">
        <v>1654</v>
      </c>
      <c r="BW45" s="26" t="s">
        <v>726</v>
      </c>
      <c r="BX45" s="26">
        <v>499</v>
      </c>
      <c r="BY45" s="26">
        <v>731</v>
      </c>
      <c r="BZ45" s="26">
        <v>-169</v>
      </c>
      <c r="CA45" s="26">
        <v>343</v>
      </c>
      <c r="CB45" s="26">
        <v>291</v>
      </c>
      <c r="CC45" s="26">
        <v>3.1</v>
      </c>
      <c r="CD45" s="26" t="s">
        <v>726</v>
      </c>
      <c r="CE45" s="26">
        <v>11</v>
      </c>
      <c r="CF45" s="26">
        <v>18</v>
      </c>
      <c r="CG45" s="26">
        <v>-4</v>
      </c>
      <c r="CH45" s="26">
        <v>9</v>
      </c>
      <c r="CI45" s="26">
        <v>8</v>
      </c>
      <c r="CJ45" s="26">
        <v>31</v>
      </c>
      <c r="CK45">
        <v>31</v>
      </c>
      <c r="CL45">
        <v>24.41</v>
      </c>
      <c r="CN45" s="26">
        <v>31</v>
      </c>
      <c r="CO45" s="26">
        <v>31</v>
      </c>
      <c r="CP45" s="26">
        <v>36</v>
      </c>
      <c r="CQ45" s="26">
        <v>35</v>
      </c>
      <c r="CR45" s="26">
        <v>36</v>
      </c>
      <c r="CS45" s="26">
        <v>226</v>
      </c>
      <c r="CT45">
        <v>1000</v>
      </c>
      <c r="CU45">
        <v>1315</v>
      </c>
      <c r="CV45" s="26" t="s">
        <v>726</v>
      </c>
      <c r="CW45" s="26">
        <v>800</v>
      </c>
      <c r="CX45" s="26">
        <v>1000</v>
      </c>
      <c r="CY45" s="26">
        <v>200</v>
      </c>
      <c r="CZ45" s="26">
        <v>50</v>
      </c>
      <c r="DA45" s="26">
        <v>57181</v>
      </c>
      <c r="DB45" s="26">
        <v>42314</v>
      </c>
      <c r="DC45" s="26" t="s">
        <v>726</v>
      </c>
      <c r="DD45" s="26">
        <v>42564</v>
      </c>
      <c r="DE45" s="26">
        <v>63494</v>
      </c>
      <c r="DF45" s="26">
        <v>74214</v>
      </c>
      <c r="DG45" s="26">
        <v>78290</v>
      </c>
      <c r="DH45" s="26">
        <v>52087</v>
      </c>
      <c r="DI45" s="26">
        <v>8</v>
      </c>
      <c r="DJ45">
        <v>6</v>
      </c>
      <c r="DK45" s="26" t="s">
        <v>726</v>
      </c>
      <c r="DL45" s="26">
        <v>9</v>
      </c>
      <c r="DM45" s="26">
        <v>6</v>
      </c>
      <c r="DN45" s="26">
        <v>7</v>
      </c>
      <c r="DO45" s="26">
        <v>8</v>
      </c>
      <c r="DP45" s="26">
        <v>11</v>
      </c>
      <c r="DQ45" s="26">
        <v>30</v>
      </c>
      <c r="DR45">
        <v>42</v>
      </c>
      <c r="DS45" s="26">
        <v>3680</v>
      </c>
      <c r="DT45">
        <v>856</v>
      </c>
      <c r="DU45" s="26">
        <v>726</v>
      </c>
      <c r="DV45">
        <v>240</v>
      </c>
      <c r="DW45" s="26">
        <v>36</v>
      </c>
      <c r="DX45">
        <v>29</v>
      </c>
      <c r="DY45" s="26">
        <v>227</v>
      </c>
      <c r="DZ45">
        <v>57</v>
      </c>
      <c r="EA45">
        <v>1</v>
      </c>
      <c r="EB45">
        <v>2011</v>
      </c>
      <c r="EC45">
        <v>1213</v>
      </c>
      <c r="ED45">
        <v>7200</v>
      </c>
      <c r="EE45">
        <v>5151</v>
      </c>
      <c r="EF45" s="7">
        <v>1</v>
      </c>
      <c r="EG45" s="7">
        <v>1</v>
      </c>
      <c r="EH45" s="7" t="s">
        <v>762</v>
      </c>
      <c r="EI45" s="7">
        <v>552527</v>
      </c>
      <c r="EJ45" s="7">
        <v>439</v>
      </c>
      <c r="EK45" s="7">
        <v>1368</v>
      </c>
      <c r="EL45" s="7">
        <v>1350</v>
      </c>
      <c r="EM45" s="7">
        <v>47</v>
      </c>
      <c r="EN45" s="7">
        <v>0</v>
      </c>
      <c r="EO45" s="7">
        <v>0</v>
      </c>
      <c r="EP45" s="7">
        <v>0</v>
      </c>
      <c r="EQ45" s="7">
        <v>0</v>
      </c>
      <c r="ER45" s="7">
        <v>0</v>
      </c>
      <c r="ES45" s="7">
        <v>0</v>
      </c>
      <c r="ET45" s="7">
        <v>493</v>
      </c>
      <c r="EU45" s="7">
        <v>1237</v>
      </c>
      <c r="EV45" s="7">
        <v>913</v>
      </c>
      <c r="EW45" s="7">
        <v>15</v>
      </c>
      <c r="EX45" s="7">
        <v>0</v>
      </c>
      <c r="EY45" s="7">
        <v>0</v>
      </c>
      <c r="EZ45" s="7">
        <v>0</v>
      </c>
      <c r="FA45" s="7">
        <v>0</v>
      </c>
      <c r="FB45" s="7">
        <v>0</v>
      </c>
      <c r="FC45" s="7">
        <v>0</v>
      </c>
      <c r="FD45" s="7">
        <v>383</v>
      </c>
      <c r="FE45" s="7">
        <v>1441</v>
      </c>
      <c r="FF45" s="7">
        <v>1244</v>
      </c>
      <c r="FG45" s="7">
        <v>30</v>
      </c>
      <c r="FH45" s="7">
        <v>0</v>
      </c>
      <c r="FI45" s="7">
        <v>0</v>
      </c>
      <c r="FJ45" s="7">
        <v>0</v>
      </c>
      <c r="FK45" s="7">
        <v>0</v>
      </c>
      <c r="FL45" s="7">
        <v>0</v>
      </c>
      <c r="FM45" s="7">
        <v>0</v>
      </c>
      <c r="FN45" s="7">
        <v>0</v>
      </c>
      <c r="FO45" s="7">
        <v>0</v>
      </c>
      <c r="FP45" s="7">
        <v>0</v>
      </c>
      <c r="FQ45" s="7">
        <v>0</v>
      </c>
      <c r="FR45" s="7">
        <v>0</v>
      </c>
      <c r="FS45" s="7">
        <v>585</v>
      </c>
      <c r="FT45" s="7">
        <v>625</v>
      </c>
      <c r="FU45" s="7">
        <v>491</v>
      </c>
      <c r="FV45" s="7">
        <v>218</v>
      </c>
      <c r="FW45" s="7">
        <v>27</v>
      </c>
      <c r="FX45" s="7">
        <v>0</v>
      </c>
      <c r="FY45" s="7">
        <v>0</v>
      </c>
      <c r="FZ45" s="7">
        <v>0</v>
      </c>
      <c r="GA45" s="7">
        <v>0</v>
      </c>
      <c r="GB45" s="7">
        <v>0</v>
      </c>
      <c r="GC45" s="7">
        <v>4590</v>
      </c>
      <c r="GD45" s="7">
        <v>6077</v>
      </c>
      <c r="GE45" s="7">
        <v>2045</v>
      </c>
      <c r="GF45" s="7">
        <v>630</v>
      </c>
      <c r="GG45" s="7">
        <v>39</v>
      </c>
      <c r="GH45" s="7">
        <v>0</v>
      </c>
      <c r="GI45" s="7">
        <v>0</v>
      </c>
      <c r="GJ45" s="7">
        <v>0</v>
      </c>
      <c r="GK45" s="7">
        <v>0</v>
      </c>
      <c r="GL45" s="7">
        <v>0</v>
      </c>
      <c r="GM45" s="7">
        <v>60532</v>
      </c>
      <c r="GN45" s="7">
        <v>120710</v>
      </c>
      <c r="GO45" s="7">
        <v>62735</v>
      </c>
      <c r="GP45" s="7">
        <v>24688</v>
      </c>
      <c r="GQ45" s="7">
        <v>8097</v>
      </c>
      <c r="GR45" s="7">
        <v>0</v>
      </c>
      <c r="GS45" s="7">
        <v>0</v>
      </c>
      <c r="GT45" s="7">
        <v>0</v>
      </c>
      <c r="GU45" s="7">
        <v>0</v>
      </c>
      <c r="GV45" s="7">
        <v>0</v>
      </c>
      <c r="GW45" s="7">
        <v>11367</v>
      </c>
      <c r="GX45" s="7">
        <v>18788</v>
      </c>
      <c r="GY45" s="7">
        <v>10246</v>
      </c>
      <c r="GZ45" s="7">
        <v>3071</v>
      </c>
      <c r="HA45" s="7">
        <v>386</v>
      </c>
      <c r="HB45" s="7">
        <v>0</v>
      </c>
      <c r="HC45" s="7">
        <v>0</v>
      </c>
      <c r="HD45" s="7">
        <v>0</v>
      </c>
      <c r="HE45" s="7">
        <v>0</v>
      </c>
      <c r="HF45" s="7">
        <v>0</v>
      </c>
      <c r="HG45" s="7">
        <v>309</v>
      </c>
      <c r="HH45" s="7">
        <v>561</v>
      </c>
      <c r="HI45" s="7">
        <v>452</v>
      </c>
      <c r="HJ45" s="7">
        <v>200</v>
      </c>
      <c r="HK45" s="7">
        <v>26</v>
      </c>
      <c r="HL45" s="7">
        <v>0</v>
      </c>
      <c r="HM45" s="7">
        <v>0</v>
      </c>
      <c r="HN45" s="7">
        <v>0</v>
      </c>
      <c r="HO45" s="7">
        <v>0</v>
      </c>
      <c r="HP45" s="7">
        <v>0</v>
      </c>
      <c r="HQ45" s="7">
        <v>624</v>
      </c>
      <c r="HR45" s="7">
        <v>787</v>
      </c>
      <c r="HS45" s="7">
        <v>1104</v>
      </c>
      <c r="HT45" s="7">
        <v>716</v>
      </c>
      <c r="HU45" s="7">
        <v>58</v>
      </c>
      <c r="HV45" s="7">
        <v>0</v>
      </c>
      <c r="HW45" s="7">
        <v>0</v>
      </c>
      <c r="HX45" s="7">
        <v>0</v>
      </c>
      <c r="HY45" s="7">
        <v>3</v>
      </c>
      <c r="HZ45" s="7">
        <v>214</v>
      </c>
      <c r="IA45" s="7">
        <v>869</v>
      </c>
      <c r="IB45" s="7">
        <v>630</v>
      </c>
      <c r="IC45" s="7">
        <v>702</v>
      </c>
      <c r="ID45" s="7">
        <v>675</v>
      </c>
      <c r="IE45" s="7">
        <v>243</v>
      </c>
      <c r="IF45" s="7">
        <v>2010</v>
      </c>
      <c r="IG45" s="7">
        <v>2012</v>
      </c>
      <c r="IH45" s="7">
        <v>2010</v>
      </c>
      <c r="IL45" s="7">
        <f>IFERROR(VLOOKUP(A45,[7]FacebookPages!$A$2:$AF$128,32,FALSE)+1,0)</f>
        <v>1</v>
      </c>
      <c r="IM45" s="7">
        <f>IFERROR(VLOOKUP(A45,[1]TwitterUsers!$A$2:$P$122,16,FALSE)+1,0)</f>
        <v>2</v>
      </c>
      <c r="IN45" s="7">
        <f>IFERROR(VLOOKUP(A45,[7]FacebookPages!$A$2:$AG$128,33,FALSE)+1,0)</f>
        <v>1</v>
      </c>
    </row>
    <row r="46" spans="1:251" x14ac:dyDescent="0.25">
      <c r="A46" s="42">
        <v>42</v>
      </c>
      <c r="B46" s="42" t="s">
        <v>86</v>
      </c>
      <c r="C46" s="42">
        <v>42</v>
      </c>
      <c r="D46" s="42" t="s">
        <v>587</v>
      </c>
      <c r="E46" s="37">
        <v>0</v>
      </c>
      <c r="F46" s="38"/>
      <c r="G46" s="39"/>
      <c r="H46" s="38"/>
      <c r="I46" s="37">
        <v>0</v>
      </c>
      <c r="J46" s="38"/>
      <c r="K46" s="39"/>
      <c r="L46" s="38"/>
      <c r="M46" s="37">
        <v>0</v>
      </c>
      <c r="N46" s="38"/>
      <c r="O46" s="39"/>
      <c r="P46" s="38"/>
      <c r="Q46" s="41"/>
      <c r="R46" s="32">
        <v>7.8</v>
      </c>
      <c r="S46" s="43">
        <v>8.1999999999999993</v>
      </c>
      <c r="T46" s="43">
        <v>2.5</v>
      </c>
      <c r="U46" s="42">
        <v>5.9</v>
      </c>
      <c r="V46" s="42">
        <v>5.9</v>
      </c>
      <c r="W46" s="42">
        <v>6.9</v>
      </c>
      <c r="X46" s="42">
        <v>2.2000000000000002</v>
      </c>
      <c r="Y46" s="42">
        <v>0.7</v>
      </c>
      <c r="Z46" s="44">
        <v>14792</v>
      </c>
      <c r="AA46" s="44">
        <v>14156</v>
      </c>
      <c r="AB46" s="49">
        <v>13818</v>
      </c>
      <c r="AC46" s="49">
        <v>14145</v>
      </c>
      <c r="AD46" s="49">
        <v>13302</v>
      </c>
      <c r="AE46" s="49">
        <v>12249</v>
      </c>
      <c r="AF46" s="49">
        <v>11729</v>
      </c>
      <c r="AG46" s="49">
        <v>10641</v>
      </c>
      <c r="AH46" s="49">
        <v>10641</v>
      </c>
      <c r="AL46" s="7">
        <v>0</v>
      </c>
      <c r="AM46" s="7">
        <v>0</v>
      </c>
      <c r="AN46" s="7">
        <v>0</v>
      </c>
      <c r="AO46" s="7">
        <v>0</v>
      </c>
      <c r="AP46" s="7">
        <v>0</v>
      </c>
      <c r="AQ46" s="26" t="s">
        <v>726</v>
      </c>
      <c r="AR46" s="26" t="s">
        <v>726</v>
      </c>
      <c r="AS46" s="26" t="s">
        <v>726</v>
      </c>
      <c r="AT46" s="26" t="s">
        <v>726</v>
      </c>
      <c r="AU46" s="26" t="s">
        <v>726</v>
      </c>
      <c r="AV46" s="26" t="s">
        <v>726</v>
      </c>
      <c r="AW46" s="26" t="s">
        <v>726</v>
      </c>
      <c r="AX46" s="26" t="s">
        <v>726</v>
      </c>
      <c r="AY46" s="26" t="s">
        <v>726</v>
      </c>
      <c r="AZ46" s="26" t="s">
        <v>726</v>
      </c>
      <c r="BA46" s="26" t="s">
        <v>726</v>
      </c>
      <c r="BB46" s="26" t="s">
        <v>726</v>
      </c>
      <c r="BC46" s="26" t="s">
        <v>726</v>
      </c>
      <c r="BD46" s="26" t="s">
        <v>726</v>
      </c>
      <c r="BE46" s="26" t="s">
        <v>726</v>
      </c>
      <c r="BF46" s="26" t="s">
        <v>726</v>
      </c>
      <c r="BG46" s="26" t="s">
        <v>726</v>
      </c>
      <c r="BH46" s="26" t="s">
        <v>726</v>
      </c>
      <c r="BI46" s="26" t="s">
        <v>726</v>
      </c>
      <c r="BJ46" s="26" t="s">
        <v>726</v>
      </c>
      <c r="BK46" s="26" t="s">
        <v>726</v>
      </c>
      <c r="BL46" s="27">
        <v>2300</v>
      </c>
      <c r="BM46" s="27">
        <v>2200</v>
      </c>
      <c r="BN46" s="26" t="s">
        <v>726</v>
      </c>
      <c r="BO46" s="27">
        <v>2304</v>
      </c>
      <c r="BP46" s="27">
        <v>2200</v>
      </c>
      <c r="BQ46" s="27">
        <v>2067</v>
      </c>
      <c r="BR46" s="27">
        <v>1899</v>
      </c>
      <c r="BS46" s="27">
        <v>1700</v>
      </c>
      <c r="BT46" s="27">
        <v>1007</v>
      </c>
      <c r="BU46" s="7">
        <v>156</v>
      </c>
      <c r="BV46" s="7">
        <v>2482</v>
      </c>
      <c r="BW46" s="27">
        <v>776</v>
      </c>
      <c r="BX46" s="27">
        <v>1017</v>
      </c>
      <c r="BY46" s="27">
        <v>461</v>
      </c>
      <c r="BZ46" s="27">
        <v>968</v>
      </c>
      <c r="CA46" s="27">
        <v>741</v>
      </c>
      <c r="CB46" s="27">
        <v>281</v>
      </c>
      <c r="CC46" s="27">
        <v>8</v>
      </c>
      <c r="CD46" s="27">
        <v>7</v>
      </c>
      <c r="CE46" s="27">
        <v>10</v>
      </c>
      <c r="CF46" s="27">
        <v>5</v>
      </c>
      <c r="CG46" s="27">
        <v>11</v>
      </c>
      <c r="CH46" s="27">
        <v>9</v>
      </c>
      <c r="CI46" s="27">
        <v>4</v>
      </c>
      <c r="CJ46" s="27">
        <v>73</v>
      </c>
      <c r="CK46" s="7">
        <v>72</v>
      </c>
      <c r="CL46" s="7">
        <v>21.37</v>
      </c>
      <c r="CM46" s="27">
        <v>73</v>
      </c>
      <c r="CN46" s="27">
        <v>74</v>
      </c>
      <c r="CO46" s="27">
        <v>74</v>
      </c>
      <c r="CP46" s="27">
        <v>74</v>
      </c>
      <c r="CQ46" s="27">
        <v>75</v>
      </c>
      <c r="CR46" s="27">
        <v>75</v>
      </c>
      <c r="CS46" s="27">
        <v>626</v>
      </c>
      <c r="CT46" s="7">
        <v>819</v>
      </c>
      <c r="CU46" s="7">
        <v>400</v>
      </c>
      <c r="CV46" s="27">
        <v>298</v>
      </c>
      <c r="CW46" s="27">
        <v>560</v>
      </c>
      <c r="CX46" s="27">
        <v>869</v>
      </c>
      <c r="CY46" s="27">
        <v>351</v>
      </c>
      <c r="CZ46" s="27">
        <v>728</v>
      </c>
      <c r="DA46" s="27">
        <v>38837</v>
      </c>
      <c r="DB46" s="27">
        <v>38864</v>
      </c>
      <c r="DC46" s="27">
        <v>29201</v>
      </c>
      <c r="DD46" s="27">
        <v>35086</v>
      </c>
      <c r="DE46" s="27">
        <v>148085</v>
      </c>
      <c r="DF46" s="27">
        <v>247215</v>
      </c>
      <c r="DG46" s="27">
        <v>112829</v>
      </c>
      <c r="DH46" s="27">
        <v>11165</v>
      </c>
      <c r="DI46" s="27">
        <v>8</v>
      </c>
      <c r="DJ46" s="7">
        <v>6</v>
      </c>
      <c r="DK46" s="27">
        <v>5</v>
      </c>
      <c r="DL46" s="27">
        <v>4</v>
      </c>
      <c r="DM46" s="27">
        <v>5</v>
      </c>
      <c r="DN46" s="27">
        <v>9</v>
      </c>
      <c r="DO46" s="27">
        <v>10</v>
      </c>
      <c r="DP46" s="27">
        <v>11</v>
      </c>
      <c r="DQ46" s="27">
        <v>66</v>
      </c>
      <c r="DR46" s="7">
        <v>39</v>
      </c>
      <c r="DS46" s="27">
        <v>3599</v>
      </c>
      <c r="DT46" s="7">
        <v>3811</v>
      </c>
      <c r="DU46" s="27">
        <v>1373</v>
      </c>
      <c r="DV46" s="7">
        <v>1808</v>
      </c>
      <c r="DW46" s="27">
        <v>32</v>
      </c>
      <c r="DX46" s="7">
        <v>24</v>
      </c>
      <c r="DY46" s="27">
        <v>253</v>
      </c>
      <c r="DZ46" s="7">
        <v>176</v>
      </c>
      <c r="EA46">
        <v>0</v>
      </c>
      <c r="EB46">
        <v>9999</v>
      </c>
      <c r="EC46">
        <v>0</v>
      </c>
      <c r="ED46">
        <v>0</v>
      </c>
      <c r="EE46">
        <v>0</v>
      </c>
      <c r="EF46" s="7">
        <v>1</v>
      </c>
      <c r="EG46" s="7">
        <v>1</v>
      </c>
      <c r="EH46" s="7" t="s">
        <v>763</v>
      </c>
      <c r="EI46" s="7">
        <v>24890</v>
      </c>
      <c r="EJ46" s="7">
        <v>0</v>
      </c>
      <c r="EK46" s="7">
        <v>0</v>
      </c>
      <c r="EL46" s="7">
        <v>0</v>
      </c>
      <c r="EM46" s="7">
        <v>0</v>
      </c>
      <c r="EN46" s="7">
        <v>0</v>
      </c>
      <c r="EO46" s="7">
        <v>0</v>
      </c>
      <c r="EP46" s="7">
        <v>0</v>
      </c>
      <c r="EQ46" s="7">
        <v>0</v>
      </c>
      <c r="ER46" s="7">
        <v>0</v>
      </c>
      <c r="ES46" s="7">
        <v>0</v>
      </c>
      <c r="ET46" s="7">
        <v>0</v>
      </c>
      <c r="EU46" s="7">
        <v>0</v>
      </c>
      <c r="EV46" s="7">
        <v>0</v>
      </c>
      <c r="EW46" s="7">
        <v>0</v>
      </c>
      <c r="EX46" s="7">
        <v>0</v>
      </c>
      <c r="EY46" s="7">
        <v>0</v>
      </c>
      <c r="EZ46" s="7">
        <v>0</v>
      </c>
      <c r="FA46" s="7">
        <v>0</v>
      </c>
      <c r="FB46" s="7">
        <v>0</v>
      </c>
      <c r="FC46" s="7">
        <v>0</v>
      </c>
      <c r="FD46" s="7">
        <v>0</v>
      </c>
      <c r="FE46" s="7">
        <v>0</v>
      </c>
      <c r="FF46" s="7">
        <v>0</v>
      </c>
      <c r="FG46" s="7">
        <v>0</v>
      </c>
      <c r="FH46" s="7">
        <v>0</v>
      </c>
      <c r="FI46" s="7">
        <v>0</v>
      </c>
      <c r="FJ46" s="7">
        <v>0</v>
      </c>
      <c r="FK46" s="7">
        <v>0</v>
      </c>
      <c r="FL46" s="7">
        <v>0</v>
      </c>
      <c r="FM46" s="7">
        <v>0</v>
      </c>
      <c r="FN46" s="7">
        <v>0</v>
      </c>
      <c r="FO46" s="7">
        <v>22</v>
      </c>
      <c r="FP46" s="7">
        <v>81</v>
      </c>
      <c r="FQ46" s="7">
        <v>408</v>
      </c>
      <c r="FR46" s="7">
        <v>39</v>
      </c>
      <c r="FS46" s="7">
        <v>280</v>
      </c>
      <c r="FT46" s="7">
        <v>466</v>
      </c>
      <c r="FU46" s="7">
        <v>498</v>
      </c>
      <c r="FV46" s="7">
        <v>194</v>
      </c>
      <c r="FW46" s="7">
        <v>16</v>
      </c>
      <c r="FX46" s="7">
        <v>0</v>
      </c>
      <c r="FY46" s="7">
        <v>10</v>
      </c>
      <c r="FZ46" s="7">
        <v>75</v>
      </c>
      <c r="GA46" s="7">
        <v>446</v>
      </c>
      <c r="GB46" s="7">
        <v>65</v>
      </c>
      <c r="GC46" s="7">
        <v>314</v>
      </c>
      <c r="GD46" s="7">
        <v>613</v>
      </c>
      <c r="GE46" s="7">
        <v>738</v>
      </c>
      <c r="GF46" s="7">
        <v>446</v>
      </c>
      <c r="GG46" s="7">
        <v>20</v>
      </c>
      <c r="GH46" s="7">
        <v>0</v>
      </c>
      <c r="GI46" s="7">
        <v>54</v>
      </c>
      <c r="GJ46" s="7">
        <v>479</v>
      </c>
      <c r="GK46" s="7">
        <v>3460</v>
      </c>
      <c r="GL46" s="7">
        <v>506</v>
      </c>
      <c r="GM46" s="7">
        <v>8458</v>
      </c>
      <c r="GN46" s="7">
        <v>15689</v>
      </c>
      <c r="GO46" s="7">
        <v>19707</v>
      </c>
      <c r="GP46" s="7">
        <v>9891</v>
      </c>
      <c r="GQ46" s="7">
        <v>555</v>
      </c>
      <c r="GR46" s="7">
        <v>0</v>
      </c>
      <c r="GS46" s="7">
        <v>0</v>
      </c>
      <c r="GT46" s="7">
        <v>2</v>
      </c>
      <c r="GU46" s="7">
        <v>119</v>
      </c>
      <c r="GV46" s="7">
        <v>8</v>
      </c>
      <c r="GW46" s="7">
        <v>1051</v>
      </c>
      <c r="GX46" s="7">
        <v>2894</v>
      </c>
      <c r="GY46" s="7">
        <v>3288</v>
      </c>
      <c r="GZ46" s="7">
        <v>1711</v>
      </c>
      <c r="HA46" s="7">
        <v>113</v>
      </c>
      <c r="HB46" s="7">
        <v>0</v>
      </c>
      <c r="HC46" s="7">
        <v>0</v>
      </c>
      <c r="HD46" s="7">
        <v>0</v>
      </c>
      <c r="HE46" s="7">
        <v>0</v>
      </c>
      <c r="HF46" s="7">
        <v>0</v>
      </c>
      <c r="HG46" s="7">
        <v>11</v>
      </c>
      <c r="HH46" s="7">
        <v>221</v>
      </c>
      <c r="HI46" s="7">
        <v>316</v>
      </c>
      <c r="HJ46" s="7">
        <v>80</v>
      </c>
      <c r="HK46" s="7">
        <v>9</v>
      </c>
      <c r="HL46" s="7">
        <v>0</v>
      </c>
      <c r="HM46" s="7">
        <v>0</v>
      </c>
      <c r="HN46" s="7">
        <v>2</v>
      </c>
      <c r="HO46" s="7">
        <v>42</v>
      </c>
      <c r="HP46" s="7">
        <v>10</v>
      </c>
      <c r="HQ46" s="7">
        <v>83</v>
      </c>
      <c r="HR46" s="7">
        <v>85</v>
      </c>
      <c r="HS46" s="7">
        <v>218</v>
      </c>
      <c r="HT46" s="7">
        <v>147</v>
      </c>
      <c r="HU46" s="7">
        <v>17</v>
      </c>
      <c r="HV46" s="7">
        <v>0</v>
      </c>
      <c r="HW46" s="7">
        <v>0</v>
      </c>
      <c r="HX46" s="7">
        <v>72</v>
      </c>
      <c r="HY46" s="7">
        <v>160</v>
      </c>
      <c r="HZ46" s="7">
        <v>1026</v>
      </c>
      <c r="IA46" s="7">
        <v>629</v>
      </c>
      <c r="IB46" s="7">
        <v>512</v>
      </c>
      <c r="IC46" s="7">
        <v>506</v>
      </c>
      <c r="ID46" s="7">
        <v>292</v>
      </c>
      <c r="IE46" s="7">
        <v>410</v>
      </c>
      <c r="IF46" s="7"/>
      <c r="IG46" s="7">
        <v>2008</v>
      </c>
      <c r="IH46" s="7">
        <v>2008</v>
      </c>
      <c r="IL46" s="7">
        <f>IFERROR(VLOOKUP(A46,[7]FacebookPages!$A$2:$AF$128,32,FALSE)+1,0)</f>
        <v>1</v>
      </c>
      <c r="IM46" s="7">
        <f>IFERROR(VLOOKUP(A46,[1]TwitterUsers!$A$2:$P$122,16,FALSE)+1,0)</f>
        <v>0</v>
      </c>
      <c r="IN46" s="7">
        <f>IFERROR(VLOOKUP(A46,[7]FacebookPages!$A$2:$AG$128,33,FALSE)+1,0)</f>
        <v>2</v>
      </c>
      <c r="IO46">
        <v>1</v>
      </c>
      <c r="IP46">
        <v>2009</v>
      </c>
    </row>
    <row r="47" spans="1:251" x14ac:dyDescent="0.25">
      <c r="A47">
        <v>43</v>
      </c>
      <c r="B47" t="s">
        <v>87</v>
      </c>
      <c r="C47">
        <v>43</v>
      </c>
      <c r="D47" t="s">
        <v>591</v>
      </c>
      <c r="E47" s="15">
        <v>1</v>
      </c>
      <c r="F47" s="16">
        <v>37253</v>
      </c>
      <c r="G47" s="17">
        <v>9.4049482453925783</v>
      </c>
      <c r="H47" s="16">
        <v>12645</v>
      </c>
      <c r="I47" s="15">
        <v>0</v>
      </c>
      <c r="J47" s="16"/>
      <c r="L47" s="16"/>
      <c r="M47" s="15">
        <v>1</v>
      </c>
      <c r="N47" s="16">
        <v>6128</v>
      </c>
      <c r="O47" s="17">
        <v>1.547084069679374</v>
      </c>
      <c r="P47" s="16">
        <v>93</v>
      </c>
      <c r="Q47" s="3">
        <v>39965</v>
      </c>
      <c r="R47" s="11">
        <v>3.5</v>
      </c>
      <c r="S47" s="19">
        <v>2.9</v>
      </c>
      <c r="T47" s="19">
        <v>5.3</v>
      </c>
      <c r="U47">
        <v>5.8</v>
      </c>
      <c r="V47">
        <v>5.4</v>
      </c>
      <c r="W47">
        <v>7.6</v>
      </c>
      <c r="X47">
        <v>4.4000000000000004</v>
      </c>
      <c r="Y47">
        <v>0</v>
      </c>
      <c r="Z47" s="27">
        <v>5250</v>
      </c>
      <c r="AA47" s="26">
        <v>5472</v>
      </c>
      <c r="AB47" s="2">
        <v>5143</v>
      </c>
      <c r="AC47" s="2">
        <v>4057</v>
      </c>
      <c r="AD47" s="2">
        <v>3961</v>
      </c>
      <c r="AE47" s="2">
        <v>3340</v>
      </c>
      <c r="AF47" s="2">
        <v>3360</v>
      </c>
      <c r="AG47" s="2">
        <v>3053</v>
      </c>
      <c r="AH47" s="2">
        <v>3053</v>
      </c>
      <c r="AL47">
        <v>0</v>
      </c>
      <c r="AM47">
        <v>0</v>
      </c>
      <c r="AN47">
        <v>0</v>
      </c>
      <c r="AO47">
        <v>0</v>
      </c>
      <c r="AP47">
        <v>0</v>
      </c>
      <c r="AQ47">
        <v>2834</v>
      </c>
      <c r="AR47">
        <v>325412</v>
      </c>
      <c r="AS47" s="27">
        <v>5072.5379999999996</v>
      </c>
      <c r="AT47" s="27">
        <v>4303.4750000000004</v>
      </c>
      <c r="AU47" s="27">
        <v>4653.277</v>
      </c>
      <c r="AV47" s="27">
        <v>3788.915</v>
      </c>
      <c r="AW47" s="27">
        <v>2983.6129999999998</v>
      </c>
      <c r="AX47" s="27">
        <v>2563.587</v>
      </c>
      <c r="AY47" s="27">
        <v>2074.4389999999999</v>
      </c>
      <c r="AZ47" s="27">
        <v>1802.905</v>
      </c>
      <c r="BA47" s="27">
        <v>1669.4749999999999</v>
      </c>
      <c r="BB47" s="27">
        <v>13357.828</v>
      </c>
      <c r="BC47" s="27">
        <v>12523.483</v>
      </c>
      <c r="BD47" s="27">
        <v>12996.249</v>
      </c>
      <c r="BE47" s="27">
        <v>11609.476000000001</v>
      </c>
      <c r="BF47" s="27">
        <v>11290.508</v>
      </c>
      <c r="BG47" s="27">
        <v>10928.929</v>
      </c>
      <c r="BH47" s="27">
        <v>10545.966</v>
      </c>
      <c r="BI47" s="27">
        <v>9459.0349999999999</v>
      </c>
      <c r="BJ47" s="27">
        <v>9350.5859999999993</v>
      </c>
      <c r="BK47" s="27">
        <v>15704.64</v>
      </c>
      <c r="BL47" s="27">
        <v>14432.021000000001</v>
      </c>
      <c r="BM47" s="27">
        <v>15441.695</v>
      </c>
      <c r="BN47" s="27">
        <v>13794.041999999999</v>
      </c>
      <c r="BO47" s="27">
        <v>11578.102999999999</v>
      </c>
      <c r="BP47" s="27">
        <v>10817.507</v>
      </c>
      <c r="BQ47" s="27">
        <v>9887.3009999999995</v>
      </c>
      <c r="BR47" s="27">
        <v>8559.1720000000005</v>
      </c>
      <c r="BS47" s="27">
        <v>8252.5570000000007</v>
      </c>
      <c r="BT47" s="26">
        <v>-222</v>
      </c>
      <c r="BU47">
        <v>549</v>
      </c>
      <c r="BV47">
        <v>486</v>
      </c>
      <c r="BW47" s="26">
        <v>95</v>
      </c>
      <c r="BX47" s="26">
        <v>3957</v>
      </c>
      <c r="BY47" s="26">
        <v>-20</v>
      </c>
      <c r="BZ47" s="26">
        <v>306</v>
      </c>
      <c r="CA47" s="26">
        <v>293</v>
      </c>
      <c r="CB47" s="26" t="s">
        <v>726</v>
      </c>
      <c r="CC47" s="26">
        <v>-4</v>
      </c>
      <c r="CD47" s="26">
        <v>2</v>
      </c>
      <c r="CF47" s="26">
        <v>-1</v>
      </c>
      <c r="CG47" s="26">
        <v>10</v>
      </c>
      <c r="CH47" s="26">
        <v>11</v>
      </c>
      <c r="CJ47" s="26">
        <v>56</v>
      </c>
      <c r="CK47">
        <v>56</v>
      </c>
      <c r="CL47">
        <v>38.29</v>
      </c>
      <c r="CM47" s="26">
        <v>55</v>
      </c>
      <c r="CN47" s="26">
        <v>55</v>
      </c>
      <c r="CO47" s="26">
        <v>54</v>
      </c>
      <c r="CP47" s="26">
        <v>55</v>
      </c>
      <c r="CQ47" s="26">
        <v>55</v>
      </c>
      <c r="CR47" s="26" t="s">
        <v>726</v>
      </c>
      <c r="CS47" s="26">
        <v>274</v>
      </c>
      <c r="CT47">
        <v>79</v>
      </c>
      <c r="CU47">
        <v>60</v>
      </c>
      <c r="CV47" s="26">
        <v>147</v>
      </c>
      <c r="CW47" s="26">
        <v>111</v>
      </c>
      <c r="CX47" s="26" t="s">
        <v>726</v>
      </c>
      <c r="CY47" s="26">
        <v>155</v>
      </c>
      <c r="CZ47" s="26">
        <v>150</v>
      </c>
      <c r="DA47" s="26">
        <v>32503</v>
      </c>
      <c r="DB47" s="26">
        <v>149453</v>
      </c>
      <c r="DC47" s="26">
        <v>49039</v>
      </c>
      <c r="DD47" s="26">
        <v>123674</v>
      </c>
      <c r="DE47" s="26">
        <v>27124</v>
      </c>
      <c r="DF47" s="26">
        <v>48681</v>
      </c>
      <c r="DG47" s="26">
        <v>10800</v>
      </c>
      <c r="DH47" s="26" t="s">
        <v>726</v>
      </c>
      <c r="DI47" s="26">
        <v>6</v>
      </c>
      <c r="DJ47">
        <v>5</v>
      </c>
      <c r="DK47" s="26">
        <v>3</v>
      </c>
      <c r="DL47" s="26">
        <v>7</v>
      </c>
      <c r="DM47" s="26">
        <v>4</v>
      </c>
      <c r="DN47" s="26">
        <v>4</v>
      </c>
      <c r="DO47" s="26">
        <v>6</v>
      </c>
      <c r="DP47" s="26" t="s">
        <v>726</v>
      </c>
      <c r="DQ47" s="26">
        <v>70</v>
      </c>
      <c r="DR47">
        <v>104</v>
      </c>
      <c r="DS47" s="26">
        <v>474</v>
      </c>
      <c r="DT47">
        <v>1438</v>
      </c>
      <c r="DU47" s="26">
        <v>279</v>
      </c>
      <c r="DV47">
        <v>482</v>
      </c>
      <c r="DW47" s="26">
        <v>11</v>
      </c>
      <c r="DX47">
        <v>20</v>
      </c>
      <c r="DY47" s="26"/>
      <c r="DZ47">
        <v>11</v>
      </c>
      <c r="EA47">
        <v>1</v>
      </c>
      <c r="EB47">
        <v>2010</v>
      </c>
      <c r="EC47">
        <v>1421</v>
      </c>
      <c r="ED47">
        <v>15290</v>
      </c>
      <c r="EE47">
        <v>1586</v>
      </c>
      <c r="EF47" s="7">
        <v>1</v>
      </c>
      <c r="EG47" s="7">
        <v>1</v>
      </c>
      <c r="EH47" s="7" t="s">
        <v>764</v>
      </c>
      <c r="EI47" s="7">
        <v>397066</v>
      </c>
      <c r="EJ47" s="7">
        <v>152</v>
      </c>
      <c r="EK47" s="7">
        <v>531</v>
      </c>
      <c r="EL47" s="7">
        <v>461</v>
      </c>
      <c r="EM47" s="7">
        <v>432</v>
      </c>
      <c r="EN47" s="7">
        <v>0</v>
      </c>
      <c r="EO47" s="7">
        <v>0</v>
      </c>
      <c r="EP47" s="7">
        <v>0</v>
      </c>
      <c r="EQ47" s="7">
        <v>0</v>
      </c>
      <c r="ER47" s="7">
        <v>0</v>
      </c>
      <c r="ES47" s="7">
        <v>1</v>
      </c>
      <c r="ET47" s="7">
        <v>1951</v>
      </c>
      <c r="EU47" s="7">
        <v>1717</v>
      </c>
      <c r="EV47" s="7">
        <v>465</v>
      </c>
      <c r="EW47" s="7">
        <v>189</v>
      </c>
      <c r="EX47" s="7">
        <v>0</v>
      </c>
      <c r="EY47" s="7">
        <v>0</v>
      </c>
      <c r="EZ47" s="7">
        <v>0</v>
      </c>
      <c r="FA47" s="7">
        <v>0</v>
      </c>
      <c r="FB47" s="7">
        <v>0</v>
      </c>
      <c r="FC47" s="7">
        <v>0</v>
      </c>
      <c r="FD47" s="7">
        <v>1313</v>
      </c>
      <c r="FE47" s="7">
        <v>5038</v>
      </c>
      <c r="FF47" s="7">
        <v>1978</v>
      </c>
      <c r="FG47" s="7">
        <v>3080</v>
      </c>
      <c r="FH47" s="7">
        <v>0</v>
      </c>
      <c r="FI47" s="7">
        <v>0</v>
      </c>
      <c r="FJ47" s="7">
        <v>0</v>
      </c>
      <c r="FK47" s="7">
        <v>0</v>
      </c>
      <c r="FL47" s="7">
        <v>0</v>
      </c>
      <c r="FM47" s="7">
        <v>0</v>
      </c>
      <c r="FN47" s="7">
        <v>0</v>
      </c>
      <c r="FO47" s="7">
        <v>0</v>
      </c>
      <c r="FP47" s="7">
        <v>0</v>
      </c>
      <c r="FQ47" s="7">
        <v>57</v>
      </c>
      <c r="FR47" s="7">
        <v>2</v>
      </c>
      <c r="FS47" s="7">
        <v>161</v>
      </c>
      <c r="FT47" s="7">
        <v>221</v>
      </c>
      <c r="FU47" s="7">
        <v>182</v>
      </c>
      <c r="FV47" s="7">
        <v>91</v>
      </c>
      <c r="FW47" s="7">
        <v>10</v>
      </c>
      <c r="FX47" s="7">
        <v>0</v>
      </c>
      <c r="FY47" s="7">
        <v>0</v>
      </c>
      <c r="FZ47" s="7">
        <v>0</v>
      </c>
      <c r="GA47" s="7">
        <v>126</v>
      </c>
      <c r="GB47" s="7">
        <v>9</v>
      </c>
      <c r="GC47" s="7">
        <v>1168</v>
      </c>
      <c r="GD47" s="7">
        <v>1207</v>
      </c>
      <c r="GE47" s="7">
        <v>636</v>
      </c>
      <c r="GF47" s="7">
        <v>815</v>
      </c>
      <c r="GG47" s="7">
        <v>33</v>
      </c>
      <c r="GH47" s="7">
        <v>0</v>
      </c>
      <c r="GI47" s="7">
        <v>0</v>
      </c>
      <c r="GJ47" s="7">
        <v>0</v>
      </c>
      <c r="GK47" s="7">
        <v>1582</v>
      </c>
      <c r="GL47" s="7">
        <v>100</v>
      </c>
      <c r="GM47" s="7">
        <v>36365</v>
      </c>
      <c r="GN47" s="7">
        <v>101423</v>
      </c>
      <c r="GO47" s="7">
        <v>117158</v>
      </c>
      <c r="GP47" s="7">
        <v>240795</v>
      </c>
      <c r="GQ47" s="7">
        <v>1746</v>
      </c>
      <c r="GR47" s="7">
        <v>0</v>
      </c>
      <c r="GS47" s="7">
        <v>0</v>
      </c>
      <c r="GT47" s="7">
        <v>0</v>
      </c>
      <c r="GU47" s="7">
        <v>312</v>
      </c>
      <c r="GV47" s="7">
        <v>24</v>
      </c>
      <c r="GW47" s="7">
        <v>5142</v>
      </c>
      <c r="GX47" s="7">
        <v>5083</v>
      </c>
      <c r="GY47" s="7">
        <v>6039</v>
      </c>
      <c r="GZ47" s="7">
        <v>4792</v>
      </c>
      <c r="HA47" s="7">
        <v>266</v>
      </c>
      <c r="HB47" s="7">
        <v>0</v>
      </c>
      <c r="HC47" s="7">
        <v>0</v>
      </c>
      <c r="HD47" s="7">
        <v>0</v>
      </c>
      <c r="HE47" s="7">
        <v>0</v>
      </c>
      <c r="HF47" s="7">
        <v>0</v>
      </c>
      <c r="HG47" s="7">
        <v>8</v>
      </c>
      <c r="HH47" s="7">
        <v>37</v>
      </c>
      <c r="HI47" s="7">
        <v>2</v>
      </c>
      <c r="HJ47" s="7">
        <v>0</v>
      </c>
      <c r="HK47" s="7">
        <v>0</v>
      </c>
      <c r="HL47" s="7">
        <v>0</v>
      </c>
      <c r="HM47" s="7">
        <v>0</v>
      </c>
      <c r="HN47" s="7">
        <v>8</v>
      </c>
      <c r="HO47" s="7">
        <v>28</v>
      </c>
      <c r="HP47" s="7">
        <v>1</v>
      </c>
      <c r="HQ47" s="7">
        <v>81</v>
      </c>
      <c r="HR47" s="7">
        <v>126</v>
      </c>
      <c r="HS47" s="7">
        <v>141</v>
      </c>
      <c r="HT47" s="7">
        <v>136</v>
      </c>
      <c r="HU47" s="7">
        <v>14</v>
      </c>
      <c r="HV47" s="7">
        <v>0</v>
      </c>
      <c r="HW47" s="7">
        <v>0</v>
      </c>
      <c r="HX47" s="7">
        <v>1</v>
      </c>
      <c r="HY47" s="7">
        <v>0</v>
      </c>
      <c r="HZ47" s="7">
        <v>53</v>
      </c>
      <c r="IA47" s="7">
        <v>254</v>
      </c>
      <c r="IB47" s="7">
        <v>231</v>
      </c>
      <c r="IC47" s="7">
        <v>213</v>
      </c>
      <c r="ID47" s="7">
        <v>230</v>
      </c>
      <c r="IE47" s="7">
        <v>13</v>
      </c>
      <c r="IF47" s="7">
        <v>2009</v>
      </c>
      <c r="IG47" s="7">
        <v>2010</v>
      </c>
      <c r="IH47" s="7">
        <v>2009</v>
      </c>
      <c r="IL47" s="7">
        <f>IFERROR(VLOOKUP(A47,[7]FacebookPages!$A$2:$AF$128,32,FALSE)+1,0)</f>
        <v>1</v>
      </c>
      <c r="IM47" s="7">
        <f>IFERROR(VLOOKUP(A47,[1]TwitterUsers!$A$2:$P$122,16,FALSE)+1,0)</f>
        <v>1</v>
      </c>
      <c r="IN47" s="7">
        <f>IFERROR(VLOOKUP(A47,[7]FacebookPages!$A$2:$AG$128,33,FALSE)+1,0)</f>
        <v>1</v>
      </c>
      <c r="IQ47">
        <v>2</v>
      </c>
    </row>
    <row r="48" spans="1:251" x14ac:dyDescent="0.25">
      <c r="A48" s="35">
        <v>44</v>
      </c>
      <c r="B48" s="35" t="s">
        <v>88</v>
      </c>
      <c r="C48" s="35">
        <v>44</v>
      </c>
      <c r="D48" s="36" t="s">
        <v>592</v>
      </c>
      <c r="E48" s="37">
        <v>0</v>
      </c>
      <c r="F48" s="38"/>
      <c r="G48" s="39"/>
      <c r="H48" s="38"/>
      <c r="I48" s="37">
        <v>0</v>
      </c>
      <c r="J48" s="38"/>
      <c r="K48" s="39"/>
      <c r="L48" s="38"/>
      <c r="M48" s="37">
        <v>0</v>
      </c>
      <c r="N48" s="38"/>
      <c r="O48" s="39"/>
      <c r="P48" s="38"/>
      <c r="Q48" s="40"/>
      <c r="R48" s="32">
        <v>0</v>
      </c>
      <c r="S48" s="43">
        <v>0</v>
      </c>
      <c r="T48" s="43">
        <v>1.6</v>
      </c>
      <c r="U48" s="35">
        <v>5.7</v>
      </c>
      <c r="V48" s="35">
        <v>6.1</v>
      </c>
      <c r="W48" s="35">
        <v>2.5</v>
      </c>
      <c r="X48" s="35">
        <v>0</v>
      </c>
      <c r="Y48" s="35">
        <v>0</v>
      </c>
      <c r="Z48" s="44" t="s">
        <v>726</v>
      </c>
      <c r="AA48" s="35" t="s">
        <v>726</v>
      </c>
      <c r="AB48" s="46" t="s">
        <v>726</v>
      </c>
      <c r="AC48" s="46">
        <v>2543</v>
      </c>
      <c r="AD48" s="46">
        <v>2041</v>
      </c>
      <c r="AE48" s="46">
        <v>2079</v>
      </c>
      <c r="AF48" s="46">
        <v>1514</v>
      </c>
      <c r="AG48" s="46">
        <v>1514</v>
      </c>
      <c r="AH48" s="46">
        <v>1514</v>
      </c>
      <c r="AI48" s="33"/>
      <c r="AJ48" s="47"/>
      <c r="AK48" s="47"/>
      <c r="AL48" s="35">
        <v>0</v>
      </c>
      <c r="AM48" s="35">
        <v>0</v>
      </c>
      <c r="AN48" s="35">
        <v>0</v>
      </c>
      <c r="AO48" s="35">
        <v>0</v>
      </c>
      <c r="AP48" s="35">
        <v>0</v>
      </c>
      <c r="AQ48" s="35"/>
      <c r="AR48" s="35"/>
      <c r="AS48" s="44"/>
      <c r="AT48" s="44"/>
      <c r="AU48" s="44"/>
      <c r="AV48" s="44"/>
      <c r="AW48" s="44"/>
      <c r="AX48" s="44"/>
      <c r="AY48" s="44"/>
      <c r="AZ48" s="44"/>
      <c r="BA48" s="44"/>
      <c r="BB48" s="44"/>
      <c r="BC48" s="44"/>
      <c r="BD48" s="44"/>
      <c r="BE48" s="44"/>
      <c r="BF48" s="44"/>
      <c r="BG48" s="44"/>
      <c r="BH48" s="44"/>
      <c r="BI48" s="44"/>
      <c r="BJ48" s="44"/>
      <c r="BK48" s="44"/>
      <c r="BL48" s="44"/>
      <c r="BM48" s="44"/>
      <c r="BN48" s="44"/>
      <c r="BO48" s="44">
        <v>3210</v>
      </c>
      <c r="BP48" s="44">
        <v>2823</v>
      </c>
      <c r="BQ48" s="44">
        <v>2475</v>
      </c>
      <c r="BR48" s="44">
        <v>2400</v>
      </c>
      <c r="BS48" s="26" t="s">
        <v>726</v>
      </c>
      <c r="BT48" s="26" t="s">
        <v>726</v>
      </c>
      <c r="BU48" s="26" t="s">
        <v>726</v>
      </c>
      <c r="BV48" s="26" t="s">
        <v>726</v>
      </c>
      <c r="BW48" s="45">
        <v>503</v>
      </c>
      <c r="BX48" s="45">
        <v>-35</v>
      </c>
      <c r="BY48" s="45">
        <v>554</v>
      </c>
      <c r="BZ48" s="45">
        <v>-204</v>
      </c>
      <c r="CA48" s="26" t="s">
        <v>726</v>
      </c>
      <c r="CB48" s="26" t="s">
        <v>726</v>
      </c>
      <c r="CC48" s="26" t="s">
        <v>726</v>
      </c>
      <c r="CD48" s="45">
        <v>25</v>
      </c>
      <c r="CE48" s="45">
        <v>-2</v>
      </c>
      <c r="CF48" s="45">
        <v>37</v>
      </c>
      <c r="CG48" s="45">
        <v>-12</v>
      </c>
      <c r="CH48" s="26" t="s">
        <v>726</v>
      </c>
      <c r="CI48" s="26" t="s">
        <v>726</v>
      </c>
      <c r="CJ48" s="26" t="s">
        <v>726</v>
      </c>
      <c r="CK48" s="26" t="s">
        <v>726</v>
      </c>
      <c r="CL48" s="26" t="s">
        <v>726</v>
      </c>
      <c r="CM48" s="45">
        <v>22</v>
      </c>
      <c r="CN48" s="45">
        <v>22</v>
      </c>
      <c r="CO48" s="45">
        <v>22</v>
      </c>
      <c r="CP48" s="45">
        <v>22</v>
      </c>
      <c r="CQ48" s="26" t="s">
        <v>726</v>
      </c>
      <c r="CR48" s="26" t="s">
        <v>726</v>
      </c>
      <c r="CS48" s="26" t="s">
        <v>726</v>
      </c>
      <c r="CT48" s="26" t="s">
        <v>726</v>
      </c>
      <c r="CU48" s="26" t="s">
        <v>726</v>
      </c>
      <c r="CV48" s="45">
        <v>48</v>
      </c>
      <c r="CW48" s="45">
        <v>26</v>
      </c>
      <c r="CX48" s="26" t="s">
        <v>726</v>
      </c>
      <c r="CY48" s="45">
        <v>12</v>
      </c>
      <c r="CZ48" s="26" t="s">
        <v>726</v>
      </c>
      <c r="DA48" s="26" t="s">
        <v>726</v>
      </c>
      <c r="DB48" s="26" t="s">
        <v>726</v>
      </c>
      <c r="DC48" s="45">
        <v>14288</v>
      </c>
      <c r="DD48" s="45">
        <v>12188</v>
      </c>
      <c r="DE48" s="45">
        <v>10733</v>
      </c>
      <c r="DF48" s="45">
        <v>3280</v>
      </c>
      <c r="DG48" s="26" t="s">
        <v>726</v>
      </c>
      <c r="DH48" s="26" t="s">
        <v>726</v>
      </c>
      <c r="DI48" s="26" t="s">
        <v>726</v>
      </c>
      <c r="DJ48" s="26" t="s">
        <v>726</v>
      </c>
      <c r="DK48" s="45">
        <v>5</v>
      </c>
      <c r="DL48" s="45">
        <v>5</v>
      </c>
      <c r="DM48" s="45">
        <v>9</v>
      </c>
      <c r="DN48" s="45">
        <v>5</v>
      </c>
      <c r="DO48" s="26" t="s">
        <v>726</v>
      </c>
      <c r="DP48" s="26" t="s">
        <v>726</v>
      </c>
      <c r="DQ48" s="26" t="s">
        <v>726</v>
      </c>
      <c r="DR48" s="26" t="s">
        <v>726</v>
      </c>
      <c r="DS48" s="26" t="s">
        <v>726</v>
      </c>
      <c r="DT48" s="26" t="s">
        <v>726</v>
      </c>
      <c r="DU48" s="26" t="s">
        <v>726</v>
      </c>
      <c r="DV48" s="26" t="s">
        <v>726</v>
      </c>
      <c r="DW48" s="26" t="s">
        <v>726</v>
      </c>
      <c r="DX48" s="26" t="s">
        <v>726</v>
      </c>
      <c r="DY48" s="26" t="s">
        <v>726</v>
      </c>
      <c r="DZ48" s="26" t="s">
        <v>726</v>
      </c>
      <c r="EA48">
        <v>1</v>
      </c>
      <c r="EB48">
        <v>2011</v>
      </c>
      <c r="EC48">
        <v>163</v>
      </c>
      <c r="ED48">
        <v>44844</v>
      </c>
      <c r="EE48">
        <v>1070</v>
      </c>
      <c r="EF48" s="7">
        <v>1</v>
      </c>
      <c r="EG48" s="7">
        <v>1</v>
      </c>
      <c r="EH48" s="7" t="s">
        <v>765</v>
      </c>
      <c r="EI48" s="7">
        <v>70140</v>
      </c>
      <c r="EJ48" s="7">
        <v>133</v>
      </c>
      <c r="EK48" s="7">
        <v>221</v>
      </c>
      <c r="EL48" s="7">
        <v>352</v>
      </c>
      <c r="EM48" s="7">
        <v>224</v>
      </c>
      <c r="EN48" s="7">
        <v>83</v>
      </c>
      <c r="EO48" s="7">
        <v>49</v>
      </c>
      <c r="EP48" s="7">
        <v>0</v>
      </c>
      <c r="EQ48" s="7">
        <v>0</v>
      </c>
      <c r="ER48" s="7">
        <v>0</v>
      </c>
      <c r="ES48" s="7">
        <v>0</v>
      </c>
      <c r="ET48" s="7">
        <v>693</v>
      </c>
      <c r="EU48" s="7">
        <v>445</v>
      </c>
      <c r="EV48" s="7">
        <v>390</v>
      </c>
      <c r="EW48" s="7">
        <v>161</v>
      </c>
      <c r="EX48" s="7">
        <v>13</v>
      </c>
      <c r="EY48" s="7">
        <v>6</v>
      </c>
      <c r="EZ48" s="7">
        <v>0</v>
      </c>
      <c r="FA48" s="7">
        <v>0</v>
      </c>
      <c r="FB48" s="7">
        <v>0</v>
      </c>
      <c r="FC48" s="7">
        <v>0</v>
      </c>
      <c r="FD48" s="7">
        <v>1034</v>
      </c>
      <c r="FE48" s="7">
        <v>1649</v>
      </c>
      <c r="FF48" s="7">
        <v>1927</v>
      </c>
      <c r="FG48" s="7">
        <v>765</v>
      </c>
      <c r="FH48" s="7">
        <v>366</v>
      </c>
      <c r="FI48" s="7">
        <v>585</v>
      </c>
      <c r="FJ48" s="7">
        <v>0</v>
      </c>
      <c r="FK48" s="7">
        <v>0</v>
      </c>
      <c r="FL48" s="7">
        <v>0</v>
      </c>
      <c r="FM48" s="7">
        <v>0</v>
      </c>
      <c r="FN48" s="7">
        <v>0</v>
      </c>
      <c r="FO48" s="7">
        <v>0</v>
      </c>
      <c r="FP48" s="7">
        <v>2</v>
      </c>
      <c r="FQ48" s="7">
        <v>8</v>
      </c>
      <c r="FR48" s="7">
        <v>0</v>
      </c>
      <c r="FS48" s="7">
        <v>86</v>
      </c>
      <c r="FT48" s="7">
        <v>98</v>
      </c>
      <c r="FU48" s="7">
        <v>89</v>
      </c>
      <c r="FV48" s="7">
        <v>50</v>
      </c>
      <c r="FW48" s="7">
        <v>10</v>
      </c>
      <c r="FX48" s="7">
        <v>0</v>
      </c>
      <c r="FY48" s="7">
        <v>0</v>
      </c>
      <c r="FZ48" s="7">
        <v>0</v>
      </c>
      <c r="GA48" s="7">
        <v>2</v>
      </c>
      <c r="GB48" s="7">
        <v>0</v>
      </c>
      <c r="GC48" s="7">
        <v>134</v>
      </c>
      <c r="GD48" s="7">
        <v>193</v>
      </c>
      <c r="GE48" s="7">
        <v>224</v>
      </c>
      <c r="GF48" s="7">
        <v>118</v>
      </c>
      <c r="GG48" s="7">
        <v>11</v>
      </c>
      <c r="GH48" s="7">
        <v>0</v>
      </c>
      <c r="GI48" s="7">
        <v>0</v>
      </c>
      <c r="GJ48" s="7">
        <v>0</v>
      </c>
      <c r="GK48" s="7">
        <v>18</v>
      </c>
      <c r="GL48" s="7">
        <v>0</v>
      </c>
      <c r="GM48" s="7">
        <v>1141</v>
      </c>
      <c r="GN48" s="7">
        <v>2346</v>
      </c>
      <c r="GO48" s="7">
        <v>2426</v>
      </c>
      <c r="GP48" s="7">
        <v>1465</v>
      </c>
      <c r="GQ48" s="7">
        <v>283</v>
      </c>
      <c r="GR48" s="7">
        <v>0</v>
      </c>
      <c r="GS48" s="7">
        <v>0</v>
      </c>
      <c r="GT48" s="7">
        <v>0</v>
      </c>
      <c r="GU48" s="7">
        <v>1</v>
      </c>
      <c r="GV48" s="7">
        <v>0</v>
      </c>
      <c r="GW48" s="7">
        <v>104</v>
      </c>
      <c r="GX48" s="7">
        <v>185</v>
      </c>
      <c r="GY48" s="7">
        <v>284</v>
      </c>
      <c r="GZ48" s="7">
        <v>257</v>
      </c>
      <c r="HA48" s="7">
        <v>26</v>
      </c>
      <c r="HB48" s="7">
        <v>0</v>
      </c>
      <c r="HC48" s="7">
        <v>0</v>
      </c>
      <c r="HD48" s="7">
        <v>0</v>
      </c>
      <c r="HE48" s="7">
        <v>0</v>
      </c>
      <c r="HF48" s="7">
        <v>0</v>
      </c>
      <c r="HG48" s="7">
        <v>39</v>
      </c>
      <c r="HH48" s="7">
        <v>7</v>
      </c>
      <c r="HI48" s="7">
        <v>0</v>
      </c>
      <c r="HJ48" s="7">
        <v>6</v>
      </c>
      <c r="HK48" s="7">
        <v>1</v>
      </c>
      <c r="HL48" s="7">
        <v>0</v>
      </c>
      <c r="HM48" s="7">
        <v>0</v>
      </c>
      <c r="HN48" s="7">
        <v>0</v>
      </c>
      <c r="HO48" s="7">
        <v>0</v>
      </c>
      <c r="HP48" s="7">
        <v>0</v>
      </c>
      <c r="HQ48" s="7">
        <v>0</v>
      </c>
      <c r="HR48" s="7">
        <v>0</v>
      </c>
      <c r="HS48" s="7">
        <v>0</v>
      </c>
      <c r="HT48" s="7">
        <v>0</v>
      </c>
      <c r="HU48" s="7">
        <v>0</v>
      </c>
      <c r="HV48" s="7">
        <v>0</v>
      </c>
      <c r="HW48" s="7">
        <v>0</v>
      </c>
      <c r="HX48" s="7">
        <v>0</v>
      </c>
      <c r="HY48" s="7">
        <v>0</v>
      </c>
      <c r="HZ48" s="7">
        <v>0</v>
      </c>
      <c r="IA48" s="7">
        <v>30</v>
      </c>
      <c r="IB48" s="7">
        <v>57</v>
      </c>
      <c r="IC48" s="7">
        <v>95</v>
      </c>
      <c r="ID48" s="7">
        <v>20</v>
      </c>
      <c r="IE48" s="7">
        <v>17</v>
      </c>
      <c r="IF48" s="7"/>
      <c r="IG48" s="7">
        <v>2009</v>
      </c>
      <c r="IH48" s="7">
        <v>2009</v>
      </c>
      <c r="IL48" s="7">
        <f>IFERROR(VLOOKUP(A48,[7]FacebookPages!$A$2:$AF$128,32,FALSE)+1,0)</f>
        <v>1</v>
      </c>
      <c r="IM48" s="7">
        <f>IFERROR(VLOOKUP(A48,[1]TwitterUsers!$A$2:$P$122,16,FALSE)+1,0)</f>
        <v>1</v>
      </c>
      <c r="IN48" s="7">
        <f>IFERROR(VLOOKUP(A48,[7]FacebookPages!$A$2:$AG$128,33,FALSE)+1,0)</f>
        <v>1</v>
      </c>
    </row>
    <row r="49" spans="1:251" x14ac:dyDescent="0.25">
      <c r="A49">
        <v>45</v>
      </c>
      <c r="B49" t="s">
        <v>89</v>
      </c>
      <c r="C49">
        <v>45</v>
      </c>
      <c r="D49" t="s">
        <v>591</v>
      </c>
      <c r="E49" s="15">
        <v>1</v>
      </c>
      <c r="F49" s="16">
        <v>9476</v>
      </c>
      <c r="G49" s="17">
        <v>3.4992614475627768</v>
      </c>
      <c r="H49" s="16">
        <v>3651</v>
      </c>
      <c r="I49" s="15">
        <v>0</v>
      </c>
      <c r="J49" s="16"/>
      <c r="L49" s="16"/>
      <c r="M49" s="15">
        <v>1</v>
      </c>
      <c r="N49" s="16">
        <v>8053</v>
      </c>
      <c r="O49" s="17">
        <v>2.973781388478582</v>
      </c>
      <c r="P49" s="16">
        <v>194</v>
      </c>
      <c r="Q49" s="3">
        <v>39630</v>
      </c>
      <c r="R49" s="11">
        <v>0</v>
      </c>
      <c r="S49" s="19">
        <v>3.5</v>
      </c>
      <c r="T49" s="19">
        <v>6.6</v>
      </c>
      <c r="U49">
        <v>5.6</v>
      </c>
      <c r="V49">
        <v>2.2000000000000002</v>
      </c>
      <c r="W49">
        <v>1.4</v>
      </c>
      <c r="X49">
        <v>3.2</v>
      </c>
      <c r="Y49">
        <v>2.2000000000000002</v>
      </c>
      <c r="Z49" s="27" t="s">
        <v>726</v>
      </c>
      <c r="AA49" s="26" t="s">
        <v>726</v>
      </c>
      <c r="AB49" s="2">
        <v>3227</v>
      </c>
      <c r="AC49" s="2">
        <v>3008</v>
      </c>
      <c r="AD49" s="2">
        <v>2708</v>
      </c>
      <c r="AE49" s="2">
        <v>2545</v>
      </c>
      <c r="AF49" s="2">
        <v>2568</v>
      </c>
      <c r="AG49" s="2">
        <v>2527</v>
      </c>
      <c r="AH49" s="2">
        <v>2353</v>
      </c>
      <c r="AL49">
        <v>0</v>
      </c>
      <c r="AM49">
        <v>0</v>
      </c>
      <c r="AN49">
        <v>0</v>
      </c>
      <c r="AO49">
        <v>0</v>
      </c>
      <c r="AP49">
        <v>0</v>
      </c>
      <c r="AQ49">
        <v>7372</v>
      </c>
      <c r="AR49">
        <v>511210</v>
      </c>
      <c r="AS49" s="27">
        <v>95.262</v>
      </c>
      <c r="AT49" s="27">
        <v>126.333</v>
      </c>
      <c r="AU49" s="27">
        <v>80.513000000000005</v>
      </c>
      <c r="AV49" s="27">
        <v>90.137</v>
      </c>
      <c r="AW49" s="27">
        <v>94.072000000000003</v>
      </c>
      <c r="AX49" s="27">
        <v>109.116</v>
      </c>
      <c r="AY49" s="27">
        <v>17.085000000000001</v>
      </c>
      <c r="AZ49" s="27">
        <v>84.826999999999998</v>
      </c>
      <c r="BA49" s="27">
        <v>107.033</v>
      </c>
      <c r="BB49" s="27">
        <v>1453.856</v>
      </c>
      <c r="BC49" s="27">
        <v>1455.491</v>
      </c>
      <c r="BD49" s="27">
        <v>1343.5509999999999</v>
      </c>
      <c r="BE49" s="27">
        <v>1284.769</v>
      </c>
      <c r="BF49" s="27">
        <v>1154.2940000000001</v>
      </c>
      <c r="BG49" s="27">
        <v>959.68200000000002</v>
      </c>
      <c r="BH49" s="27">
        <v>813.029</v>
      </c>
      <c r="BI49" s="27">
        <v>832.59100000000001</v>
      </c>
      <c r="BJ49" s="27">
        <v>818.81200000000001</v>
      </c>
      <c r="BK49" s="27">
        <v>1225.4559999999999</v>
      </c>
      <c r="BL49" s="27">
        <v>1243.8620000000001</v>
      </c>
      <c r="BM49" s="27">
        <v>1172.558</v>
      </c>
      <c r="BN49" s="27">
        <v>1144.499</v>
      </c>
      <c r="BO49" s="27">
        <v>1042.01</v>
      </c>
      <c r="BP49" s="27">
        <v>873.22</v>
      </c>
      <c r="BQ49" s="27">
        <v>676.59400000000005</v>
      </c>
      <c r="BR49" s="27">
        <v>820.53700000000003</v>
      </c>
      <c r="BS49" s="27">
        <v>740.37800000000004</v>
      </c>
      <c r="BT49" s="26" t="s">
        <v>726</v>
      </c>
      <c r="BU49" s="26" t="s">
        <v>726</v>
      </c>
      <c r="BV49" s="26" t="s">
        <v>726</v>
      </c>
      <c r="BW49" s="26">
        <v>311</v>
      </c>
      <c r="BX49" s="26">
        <v>175</v>
      </c>
      <c r="BY49" s="26">
        <v>-30</v>
      </c>
      <c r="BZ49" s="26">
        <v>39</v>
      </c>
      <c r="CA49" s="26">
        <v>174</v>
      </c>
      <c r="CB49" s="26">
        <v>69</v>
      </c>
      <c r="CC49" s="26" t="s">
        <v>726</v>
      </c>
      <c r="CD49" s="26">
        <v>12</v>
      </c>
      <c r="CE49" s="26">
        <v>7</v>
      </c>
      <c r="CF49" s="26">
        <v>-1</v>
      </c>
      <c r="CG49" s="26">
        <v>2</v>
      </c>
      <c r="CH49" s="26">
        <v>8</v>
      </c>
      <c r="CI49" s="26">
        <v>3</v>
      </c>
      <c r="CJ49" s="26" t="s">
        <v>726</v>
      </c>
      <c r="CK49" s="26" t="s">
        <v>726</v>
      </c>
      <c r="CL49" s="26" t="s">
        <v>726</v>
      </c>
      <c r="CM49" s="26">
        <v>24</v>
      </c>
      <c r="CN49" s="26">
        <v>25</v>
      </c>
      <c r="CO49" s="26">
        <v>25</v>
      </c>
      <c r="CP49" s="26">
        <v>26</v>
      </c>
      <c r="CQ49" s="26">
        <v>27</v>
      </c>
      <c r="CR49" s="26">
        <v>27</v>
      </c>
      <c r="CS49" s="26" t="s">
        <v>726</v>
      </c>
      <c r="CT49" s="26" t="s">
        <v>726</v>
      </c>
      <c r="CU49" s="26" t="s">
        <v>726</v>
      </c>
      <c r="CV49" s="26">
        <v>107</v>
      </c>
      <c r="CW49" s="26">
        <v>41</v>
      </c>
      <c r="CX49" s="26" t="s">
        <v>726</v>
      </c>
      <c r="CY49" s="26">
        <v>17</v>
      </c>
      <c r="CZ49" s="26">
        <v>22</v>
      </c>
      <c r="DA49" s="26" t="s">
        <v>726</v>
      </c>
      <c r="DB49" s="26" t="s">
        <v>726</v>
      </c>
      <c r="DC49" s="26">
        <v>20483</v>
      </c>
      <c r="DD49" s="26">
        <v>27816</v>
      </c>
      <c r="DE49" s="26">
        <v>1919</v>
      </c>
      <c r="DF49" s="26">
        <v>4905</v>
      </c>
      <c r="DG49" s="26" t="s">
        <v>726</v>
      </c>
      <c r="DH49" s="26" t="s">
        <v>726</v>
      </c>
      <c r="DI49" s="26" t="s">
        <v>726</v>
      </c>
      <c r="DJ49" s="26" t="s">
        <v>726</v>
      </c>
      <c r="DK49" s="26">
        <v>5</v>
      </c>
      <c r="DL49" s="26">
        <v>6</v>
      </c>
      <c r="DM49" s="26">
        <v>3</v>
      </c>
      <c r="DN49" s="26">
        <v>5</v>
      </c>
      <c r="DO49" s="26">
        <v>9</v>
      </c>
      <c r="DP49" s="26">
        <v>11</v>
      </c>
      <c r="DQ49" s="26" t="s">
        <v>726</v>
      </c>
      <c r="DR49" s="26" t="s">
        <v>726</v>
      </c>
      <c r="DS49" s="26" t="s">
        <v>726</v>
      </c>
      <c r="DT49" s="26" t="s">
        <v>726</v>
      </c>
      <c r="DU49" s="26" t="s">
        <v>726</v>
      </c>
      <c r="DV49" s="26" t="s">
        <v>726</v>
      </c>
      <c r="DW49" s="26" t="s">
        <v>726</v>
      </c>
      <c r="DX49" s="26" t="s">
        <v>726</v>
      </c>
      <c r="DY49" s="26" t="s">
        <v>726</v>
      </c>
      <c r="DZ49" s="26" t="s">
        <v>726</v>
      </c>
      <c r="EA49">
        <v>1</v>
      </c>
      <c r="EB49">
        <v>2009</v>
      </c>
      <c r="EC49">
        <v>4145</v>
      </c>
      <c r="ED49">
        <v>15992</v>
      </c>
      <c r="EE49">
        <v>3323</v>
      </c>
      <c r="EF49" s="7">
        <v>1</v>
      </c>
      <c r="EG49" s="7">
        <v>1</v>
      </c>
      <c r="EH49" s="7" t="s">
        <v>766</v>
      </c>
      <c r="EI49" s="7">
        <v>63414</v>
      </c>
      <c r="EJ49" s="7">
        <v>185</v>
      </c>
      <c r="EK49" s="7">
        <v>890</v>
      </c>
      <c r="EL49" s="7">
        <v>769</v>
      </c>
      <c r="EM49" s="7">
        <v>515</v>
      </c>
      <c r="EN49" s="7">
        <v>339</v>
      </c>
      <c r="EO49" s="7">
        <v>300</v>
      </c>
      <c r="EP49" s="7">
        <v>248</v>
      </c>
      <c r="EQ49" s="7">
        <v>25</v>
      </c>
      <c r="ER49" s="7">
        <v>0</v>
      </c>
      <c r="ES49" s="7">
        <v>0</v>
      </c>
      <c r="ET49" s="7">
        <v>1895</v>
      </c>
      <c r="EU49" s="7">
        <v>2071</v>
      </c>
      <c r="EV49" s="7">
        <v>914</v>
      </c>
      <c r="EW49" s="7">
        <v>288</v>
      </c>
      <c r="EX49" s="7">
        <v>67</v>
      </c>
      <c r="EY49" s="7">
        <v>44</v>
      </c>
      <c r="EZ49" s="7">
        <v>26</v>
      </c>
      <c r="FA49" s="7">
        <v>0</v>
      </c>
      <c r="FB49" s="7">
        <v>0</v>
      </c>
      <c r="FC49" s="7">
        <v>0</v>
      </c>
      <c r="FD49" s="7">
        <v>1817</v>
      </c>
      <c r="FE49" s="7">
        <v>4077</v>
      </c>
      <c r="FF49" s="7">
        <v>1936</v>
      </c>
      <c r="FG49" s="7">
        <v>1061</v>
      </c>
      <c r="FH49" s="7">
        <v>543</v>
      </c>
      <c r="FI49" s="7">
        <v>306</v>
      </c>
      <c r="FJ49" s="7">
        <v>269</v>
      </c>
      <c r="FK49" s="7">
        <v>13</v>
      </c>
      <c r="FL49" s="7">
        <v>0</v>
      </c>
      <c r="FM49" s="7">
        <v>0</v>
      </c>
      <c r="FN49" s="7">
        <v>0</v>
      </c>
      <c r="FO49" s="7">
        <v>28</v>
      </c>
      <c r="FP49" s="7">
        <v>105</v>
      </c>
      <c r="FQ49" s="7">
        <v>137</v>
      </c>
      <c r="FR49" s="7">
        <v>0</v>
      </c>
      <c r="FS49" s="7">
        <v>219</v>
      </c>
      <c r="FT49" s="7">
        <v>297</v>
      </c>
      <c r="FU49" s="7">
        <v>357</v>
      </c>
      <c r="FV49" s="7">
        <v>242</v>
      </c>
      <c r="FW49" s="7">
        <v>26</v>
      </c>
      <c r="FX49" s="7">
        <v>0</v>
      </c>
      <c r="FY49" s="7">
        <v>16</v>
      </c>
      <c r="FZ49" s="7">
        <v>65</v>
      </c>
      <c r="GA49" s="7">
        <v>63</v>
      </c>
      <c r="GB49" s="7">
        <v>0</v>
      </c>
      <c r="GC49" s="7">
        <v>534</v>
      </c>
      <c r="GD49" s="7">
        <v>808</v>
      </c>
      <c r="GE49" s="7">
        <v>377</v>
      </c>
      <c r="GF49" s="7">
        <v>285</v>
      </c>
      <c r="GG49" s="7">
        <v>69</v>
      </c>
      <c r="GH49" s="7">
        <v>0</v>
      </c>
      <c r="GI49" s="7">
        <v>163</v>
      </c>
      <c r="GJ49" s="7">
        <v>673</v>
      </c>
      <c r="GK49" s="7">
        <v>1246</v>
      </c>
      <c r="GL49" s="7">
        <v>0</v>
      </c>
      <c r="GM49" s="7">
        <v>8504</v>
      </c>
      <c r="GN49" s="7">
        <v>19801</v>
      </c>
      <c r="GO49" s="7">
        <v>16392</v>
      </c>
      <c r="GP49" s="7">
        <v>22318</v>
      </c>
      <c r="GQ49" s="7">
        <v>7236</v>
      </c>
      <c r="GR49" s="7">
        <v>0</v>
      </c>
      <c r="GS49" s="7">
        <v>7</v>
      </c>
      <c r="GT49" s="7">
        <v>2</v>
      </c>
      <c r="GU49" s="7">
        <v>51</v>
      </c>
      <c r="GV49" s="7">
        <v>0</v>
      </c>
      <c r="GW49" s="7">
        <v>1415</v>
      </c>
      <c r="GX49" s="7">
        <v>4262</v>
      </c>
      <c r="GY49" s="7">
        <v>2653</v>
      </c>
      <c r="GZ49" s="7">
        <v>2609</v>
      </c>
      <c r="HA49" s="7">
        <v>364</v>
      </c>
      <c r="HB49" s="7">
        <v>0</v>
      </c>
      <c r="HC49" s="7">
        <v>0</v>
      </c>
      <c r="HD49" s="7">
        <v>25</v>
      </c>
      <c r="HE49" s="7">
        <v>3</v>
      </c>
      <c r="HF49" s="7">
        <v>0</v>
      </c>
      <c r="HG49" s="7">
        <v>135</v>
      </c>
      <c r="HH49" s="7">
        <v>244</v>
      </c>
      <c r="HI49" s="7">
        <v>332</v>
      </c>
      <c r="HJ49" s="7">
        <v>219</v>
      </c>
      <c r="HK49" s="7">
        <v>24</v>
      </c>
      <c r="HL49" s="7">
        <v>0</v>
      </c>
      <c r="HM49" s="7">
        <v>0</v>
      </c>
      <c r="HN49" s="7">
        <v>10</v>
      </c>
      <c r="HO49" s="7">
        <v>49</v>
      </c>
      <c r="HP49" s="7">
        <v>5</v>
      </c>
      <c r="HQ49" s="7">
        <v>98</v>
      </c>
      <c r="HR49" s="7">
        <v>84</v>
      </c>
      <c r="HS49" s="7">
        <v>122</v>
      </c>
      <c r="HT49" s="7">
        <v>109</v>
      </c>
      <c r="HU49" s="7">
        <v>14</v>
      </c>
      <c r="HV49" s="7">
        <v>0</v>
      </c>
      <c r="HW49" s="7">
        <v>30</v>
      </c>
      <c r="HX49" s="7">
        <v>32</v>
      </c>
      <c r="HY49" s="7">
        <v>0</v>
      </c>
      <c r="HZ49" s="7">
        <v>2</v>
      </c>
      <c r="IA49" s="7">
        <v>51</v>
      </c>
      <c r="IB49" s="7">
        <v>166</v>
      </c>
      <c r="IC49" s="7">
        <v>220</v>
      </c>
      <c r="ID49" s="7">
        <v>129</v>
      </c>
      <c r="IE49" s="7">
        <v>15</v>
      </c>
      <c r="IF49" s="7">
        <v>2008</v>
      </c>
      <c r="IG49" s="7">
        <v>2008</v>
      </c>
      <c r="IH49" s="7">
        <v>2008</v>
      </c>
      <c r="IL49" s="7">
        <f>IFERROR(VLOOKUP(A49,[7]FacebookPages!$A$2:$AF$128,32,FALSE)+1,0)</f>
        <v>1</v>
      </c>
      <c r="IM49" s="7">
        <f>IFERROR(VLOOKUP(A49,[1]TwitterUsers!$A$2:$P$122,16,FALSE)+1,0)</f>
        <v>1</v>
      </c>
      <c r="IN49" s="7">
        <f>IFERROR(VLOOKUP(A49,[7]FacebookPages!$A$2:$AG$128,33,FALSE)+1,0)</f>
        <v>1</v>
      </c>
      <c r="IO49">
        <v>2</v>
      </c>
      <c r="IP49">
        <v>2016</v>
      </c>
    </row>
    <row r="50" spans="1:251" x14ac:dyDescent="0.25">
      <c r="A50">
        <v>46</v>
      </c>
      <c r="B50" t="s">
        <v>90</v>
      </c>
      <c r="C50">
        <v>46</v>
      </c>
      <c r="D50" t="s">
        <v>591</v>
      </c>
      <c r="E50" s="15">
        <v>1</v>
      </c>
      <c r="F50" s="16">
        <v>147205</v>
      </c>
      <c r="G50" s="17">
        <v>3.3297518604808976</v>
      </c>
      <c r="H50" s="16">
        <v>59389</v>
      </c>
      <c r="I50" s="15">
        <v>1</v>
      </c>
      <c r="J50" s="16">
        <v>13852</v>
      </c>
      <c r="K50" s="17">
        <v>0.31332986495962362</v>
      </c>
      <c r="L50" s="16">
        <v>3452</v>
      </c>
      <c r="M50" s="15">
        <v>2</v>
      </c>
      <c r="N50" s="16">
        <v>13315</v>
      </c>
      <c r="O50" s="17">
        <v>0.30118301703273087</v>
      </c>
      <c r="P50" s="16">
        <v>200</v>
      </c>
      <c r="Q50" s="3">
        <v>40026</v>
      </c>
      <c r="R50" s="11">
        <v>0</v>
      </c>
      <c r="S50" s="19">
        <v>1.7</v>
      </c>
      <c r="T50" s="19">
        <v>3.3</v>
      </c>
      <c r="U50">
        <v>5.5</v>
      </c>
      <c r="V50">
        <v>5</v>
      </c>
      <c r="W50">
        <v>0.3</v>
      </c>
      <c r="X50">
        <v>0</v>
      </c>
      <c r="Y50">
        <v>0</v>
      </c>
      <c r="Z50" s="27" t="s">
        <v>726</v>
      </c>
      <c r="AA50" s="26" t="s">
        <v>726</v>
      </c>
      <c r="AB50" s="2">
        <v>49833</v>
      </c>
      <c r="AC50" s="2">
        <v>48350</v>
      </c>
      <c r="AD50" s="2">
        <v>44209</v>
      </c>
      <c r="AE50" s="2">
        <v>42694</v>
      </c>
      <c r="AF50" s="2">
        <v>43905</v>
      </c>
      <c r="AG50" s="2">
        <v>43905</v>
      </c>
      <c r="AH50" s="2">
        <v>43905</v>
      </c>
      <c r="AL50">
        <v>7.8</v>
      </c>
      <c r="AM50">
        <v>7.15</v>
      </c>
      <c r="AN50">
        <v>7.96</v>
      </c>
      <c r="AO50">
        <v>7.57</v>
      </c>
      <c r="AP50">
        <v>6.98</v>
      </c>
      <c r="AQ50">
        <v>3674</v>
      </c>
      <c r="AR50">
        <v>334413</v>
      </c>
      <c r="AS50" s="27">
        <v>11420</v>
      </c>
      <c r="AT50" s="27">
        <v>11704</v>
      </c>
      <c r="AU50" s="27">
        <v>9620</v>
      </c>
      <c r="AV50" s="27">
        <v>11005</v>
      </c>
      <c r="AW50" s="27">
        <v>12942</v>
      </c>
      <c r="AX50" s="27">
        <v>11464</v>
      </c>
      <c r="AY50" s="27">
        <v>4369</v>
      </c>
      <c r="AZ50" s="27">
        <v>5292</v>
      </c>
      <c r="BA50" s="27">
        <v>6976</v>
      </c>
      <c r="BB50" s="27">
        <v>103065</v>
      </c>
      <c r="BC50" s="27">
        <v>91956</v>
      </c>
      <c r="BD50" s="27">
        <v>92358</v>
      </c>
      <c r="BE50" s="27">
        <v>84351</v>
      </c>
      <c r="BF50" s="27">
        <v>71119</v>
      </c>
      <c r="BG50" s="27">
        <v>63186</v>
      </c>
      <c r="BH50" s="27">
        <v>53095</v>
      </c>
      <c r="BI50" s="27">
        <v>50715</v>
      </c>
      <c r="BJ50" s="27">
        <v>55651</v>
      </c>
      <c r="BK50" s="27">
        <v>55355</v>
      </c>
      <c r="BL50" s="27">
        <v>55870</v>
      </c>
      <c r="BM50" s="27">
        <v>52708</v>
      </c>
      <c r="BN50" s="27">
        <v>53341</v>
      </c>
      <c r="BO50" s="27">
        <v>53999</v>
      </c>
      <c r="BP50" s="27">
        <v>43623</v>
      </c>
      <c r="BQ50" s="27">
        <v>35127</v>
      </c>
      <c r="BR50" s="27">
        <v>37586</v>
      </c>
      <c r="BS50" s="27">
        <v>38334</v>
      </c>
      <c r="BT50" s="26" t="s">
        <v>726</v>
      </c>
      <c r="BU50" s="26" t="s">
        <v>726</v>
      </c>
      <c r="BV50" s="26" t="s">
        <v>726</v>
      </c>
      <c r="BW50" s="26">
        <v>3968</v>
      </c>
      <c r="BX50" s="26">
        <v>1644</v>
      </c>
      <c r="BY50" s="26">
        <v>-580</v>
      </c>
      <c r="BZ50" s="26">
        <v>-58</v>
      </c>
      <c r="CA50" s="26" t="s">
        <v>726</v>
      </c>
      <c r="CB50" s="26" t="s">
        <v>726</v>
      </c>
      <c r="CC50" s="26" t="s">
        <v>726</v>
      </c>
      <c r="CD50" s="26">
        <v>9</v>
      </c>
      <c r="CE50" s="26">
        <v>4</v>
      </c>
      <c r="CF50" s="26">
        <v>-1</v>
      </c>
      <c r="CG50" s="26">
        <v>0</v>
      </c>
      <c r="CH50" s="26" t="s">
        <v>726</v>
      </c>
      <c r="CI50" s="26" t="s">
        <v>726</v>
      </c>
      <c r="CJ50" s="26" t="s">
        <v>726</v>
      </c>
      <c r="CK50" s="26" t="s">
        <v>726</v>
      </c>
      <c r="CL50" s="26" t="s">
        <v>726</v>
      </c>
      <c r="CM50" s="26">
        <v>24</v>
      </c>
      <c r="CN50" s="26">
        <v>24</v>
      </c>
      <c r="CO50" s="26">
        <v>24</v>
      </c>
      <c r="CP50" s="26">
        <v>24</v>
      </c>
      <c r="CQ50" s="26" t="s">
        <v>726</v>
      </c>
      <c r="CR50" s="26" t="s">
        <v>726</v>
      </c>
      <c r="CS50" s="26" t="s">
        <v>726</v>
      </c>
      <c r="CT50" s="26" t="s">
        <v>726</v>
      </c>
      <c r="CU50" s="26" t="s">
        <v>726</v>
      </c>
      <c r="CV50" s="26">
        <v>1400</v>
      </c>
      <c r="CW50" s="26">
        <v>1200</v>
      </c>
      <c r="CX50" s="26">
        <v>2900</v>
      </c>
      <c r="CY50" s="26">
        <v>1220</v>
      </c>
      <c r="CZ50" s="26" t="s">
        <v>726</v>
      </c>
      <c r="DA50" s="26" t="s">
        <v>726</v>
      </c>
      <c r="DB50" s="26" t="s">
        <v>726</v>
      </c>
      <c r="DC50" s="26">
        <v>131500</v>
      </c>
      <c r="DD50" s="26">
        <v>120000</v>
      </c>
      <c r="DE50" s="26">
        <v>69698</v>
      </c>
      <c r="DF50" s="26">
        <v>50167</v>
      </c>
      <c r="DG50" s="26" t="s">
        <v>726</v>
      </c>
      <c r="DH50" s="26" t="s">
        <v>726</v>
      </c>
      <c r="DI50" s="26" t="s">
        <v>726</v>
      </c>
      <c r="DJ50" s="26" t="s">
        <v>726</v>
      </c>
      <c r="DK50" s="26">
        <v>2</v>
      </c>
      <c r="DL50" s="26">
        <v>2</v>
      </c>
      <c r="DM50" s="26">
        <v>3</v>
      </c>
      <c r="DN50" s="26">
        <v>3</v>
      </c>
      <c r="DO50" s="26" t="s">
        <v>726</v>
      </c>
      <c r="DP50" s="26" t="s">
        <v>726</v>
      </c>
      <c r="DQ50" s="26" t="s">
        <v>726</v>
      </c>
      <c r="DR50" s="26" t="s">
        <v>726</v>
      </c>
      <c r="DS50" s="26" t="s">
        <v>726</v>
      </c>
      <c r="DT50" s="26" t="s">
        <v>726</v>
      </c>
      <c r="DU50" s="26" t="s">
        <v>726</v>
      </c>
      <c r="DV50" s="26" t="s">
        <v>726</v>
      </c>
      <c r="DW50" s="26" t="s">
        <v>726</v>
      </c>
      <c r="DX50" s="26" t="s">
        <v>726</v>
      </c>
      <c r="DY50" s="26" t="s">
        <v>726</v>
      </c>
      <c r="DZ50" s="26" t="s">
        <v>726</v>
      </c>
      <c r="EA50">
        <v>1</v>
      </c>
      <c r="EB50">
        <v>2007</v>
      </c>
      <c r="EC50">
        <v>1809</v>
      </c>
      <c r="ED50">
        <v>4511219</v>
      </c>
      <c r="EE50">
        <v>8851</v>
      </c>
      <c r="EF50" s="7">
        <v>1</v>
      </c>
      <c r="EG50" s="7">
        <v>1</v>
      </c>
      <c r="EH50" s="7" t="s">
        <v>767</v>
      </c>
      <c r="EI50" s="7">
        <v>732960</v>
      </c>
      <c r="EJ50" s="7">
        <v>719</v>
      </c>
      <c r="EK50" s="7">
        <v>2196</v>
      </c>
      <c r="EL50" s="7">
        <v>329</v>
      </c>
      <c r="EM50" s="7">
        <v>0</v>
      </c>
      <c r="EN50" s="7">
        <v>0</v>
      </c>
      <c r="EO50" s="7">
        <v>0</v>
      </c>
      <c r="EP50" s="7">
        <v>0</v>
      </c>
      <c r="EQ50" s="7">
        <v>0</v>
      </c>
      <c r="ER50" s="7">
        <v>0</v>
      </c>
      <c r="ES50" s="7">
        <v>0</v>
      </c>
      <c r="ET50" s="7">
        <v>196851</v>
      </c>
      <c r="EU50" s="7">
        <v>237543</v>
      </c>
      <c r="EV50" s="7">
        <v>18278</v>
      </c>
      <c r="EW50" s="7">
        <v>0</v>
      </c>
      <c r="EX50" s="7">
        <v>0</v>
      </c>
      <c r="EY50" s="7">
        <v>0</v>
      </c>
      <c r="EZ50" s="7">
        <v>0</v>
      </c>
      <c r="FA50" s="7">
        <v>0</v>
      </c>
      <c r="FB50" s="7">
        <v>0</v>
      </c>
      <c r="FC50" s="7">
        <v>0</v>
      </c>
      <c r="FD50" s="7">
        <v>108593</v>
      </c>
      <c r="FE50" s="7">
        <v>145097</v>
      </c>
      <c r="FF50" s="7">
        <v>9618</v>
      </c>
      <c r="FG50" s="7">
        <v>0</v>
      </c>
      <c r="FH50" s="7">
        <v>0</v>
      </c>
      <c r="FI50" s="7">
        <v>0</v>
      </c>
      <c r="FJ50" s="7">
        <v>0</v>
      </c>
      <c r="FK50" s="7">
        <v>0</v>
      </c>
      <c r="FL50" s="7">
        <v>0</v>
      </c>
      <c r="FM50" s="7">
        <v>0</v>
      </c>
      <c r="FN50" s="7">
        <v>39</v>
      </c>
      <c r="FO50" s="7">
        <v>326</v>
      </c>
      <c r="FP50" s="7">
        <v>342</v>
      </c>
      <c r="FQ50" s="7">
        <v>262</v>
      </c>
      <c r="FR50" s="7">
        <v>31</v>
      </c>
      <c r="FS50" s="7">
        <v>347</v>
      </c>
      <c r="FT50" s="7">
        <v>312</v>
      </c>
      <c r="FU50" s="7">
        <v>380</v>
      </c>
      <c r="FV50" s="7">
        <v>295</v>
      </c>
      <c r="FW50" s="7">
        <v>70</v>
      </c>
      <c r="FX50" s="7">
        <v>2</v>
      </c>
      <c r="FY50" s="7">
        <v>909</v>
      </c>
      <c r="FZ50" s="7">
        <v>8931</v>
      </c>
      <c r="GA50" s="7">
        <v>45490</v>
      </c>
      <c r="GB50" s="7">
        <v>5961</v>
      </c>
      <c r="GC50" s="7">
        <v>262504</v>
      </c>
      <c r="GD50" s="7">
        <v>258567</v>
      </c>
      <c r="GE50" s="7">
        <v>50624</v>
      </c>
      <c r="GF50" s="7">
        <v>27181</v>
      </c>
      <c r="GG50" s="7">
        <v>7674</v>
      </c>
      <c r="GH50" s="7">
        <v>97</v>
      </c>
      <c r="GI50" s="7">
        <v>4391</v>
      </c>
      <c r="GJ50" s="7">
        <v>26238</v>
      </c>
      <c r="GK50" s="7">
        <v>341303</v>
      </c>
      <c r="GL50" s="7">
        <v>56967</v>
      </c>
      <c r="GM50" s="7">
        <v>9562260</v>
      </c>
      <c r="GN50" s="7">
        <v>17371261</v>
      </c>
      <c r="GO50" s="7">
        <v>10640590</v>
      </c>
      <c r="GP50" s="7">
        <v>4784725</v>
      </c>
      <c r="GQ50" s="7">
        <v>598086</v>
      </c>
      <c r="GR50" s="7">
        <v>1</v>
      </c>
      <c r="GS50" s="7">
        <v>171</v>
      </c>
      <c r="GT50" s="7">
        <v>712</v>
      </c>
      <c r="GU50" s="7">
        <v>14376</v>
      </c>
      <c r="GV50" s="7">
        <v>2157</v>
      </c>
      <c r="GW50" s="7">
        <v>692423</v>
      </c>
      <c r="GX50" s="7">
        <v>644757</v>
      </c>
      <c r="GY50" s="7">
        <v>195773</v>
      </c>
      <c r="GZ50" s="7">
        <v>177258</v>
      </c>
      <c r="HA50" s="7">
        <v>33703</v>
      </c>
      <c r="HB50" s="7">
        <v>0</v>
      </c>
      <c r="HC50" s="7">
        <v>1</v>
      </c>
      <c r="HD50" s="7">
        <v>24</v>
      </c>
      <c r="HE50" s="7">
        <v>87</v>
      </c>
      <c r="HF50" s="7">
        <v>6</v>
      </c>
      <c r="HG50" s="7">
        <v>210</v>
      </c>
      <c r="HH50" s="7">
        <v>261</v>
      </c>
      <c r="HI50" s="7">
        <v>322</v>
      </c>
      <c r="HJ50" s="7">
        <v>238</v>
      </c>
      <c r="HK50" s="7">
        <v>57</v>
      </c>
      <c r="HL50" s="7">
        <v>4</v>
      </c>
      <c r="HM50" s="7">
        <v>45</v>
      </c>
      <c r="HN50" s="7">
        <v>281</v>
      </c>
      <c r="HO50" s="7">
        <v>623</v>
      </c>
      <c r="HP50" s="7">
        <v>74</v>
      </c>
      <c r="HQ50" s="7">
        <v>6856</v>
      </c>
      <c r="HR50" s="7">
        <v>8708</v>
      </c>
      <c r="HS50" s="7">
        <v>3075</v>
      </c>
      <c r="HT50" s="7">
        <v>2694</v>
      </c>
      <c r="HU50" s="7">
        <v>413</v>
      </c>
      <c r="HV50" s="7">
        <v>0</v>
      </c>
      <c r="HW50" s="7">
        <v>4</v>
      </c>
      <c r="HX50" s="7">
        <v>49</v>
      </c>
      <c r="HY50" s="7">
        <v>6</v>
      </c>
      <c r="HZ50" s="7">
        <v>213</v>
      </c>
      <c r="IA50" s="7">
        <v>246</v>
      </c>
      <c r="IB50" s="7">
        <v>245</v>
      </c>
      <c r="IC50" s="7">
        <v>239</v>
      </c>
      <c r="ID50" s="7">
        <v>440</v>
      </c>
      <c r="IE50" s="7">
        <v>132</v>
      </c>
      <c r="IF50" s="7">
        <v>2009</v>
      </c>
      <c r="IG50" s="7">
        <v>2007</v>
      </c>
      <c r="IH50" s="7">
        <v>2007</v>
      </c>
      <c r="IL50" s="7">
        <f>IFERROR(VLOOKUP(A50,[7]FacebookPages!$A$2:$AF$128,32,FALSE)+1,0)</f>
        <v>1</v>
      </c>
      <c r="IM50" s="7">
        <f>IFERROR(VLOOKUP(A50,[1]TwitterUsers!$A$2:$P$122,16,FALSE)+1,0)</f>
        <v>1</v>
      </c>
      <c r="IN50" s="7">
        <f>IFERROR(VLOOKUP(A50,[7]FacebookPages!$A$2:$AG$128,33,FALSE)+1,0)</f>
        <v>1</v>
      </c>
      <c r="IO50">
        <v>2</v>
      </c>
      <c r="IP50">
        <v>2008</v>
      </c>
      <c r="IQ50">
        <v>2</v>
      </c>
    </row>
    <row r="51" spans="1:251" x14ac:dyDescent="0.25">
      <c r="A51">
        <v>47</v>
      </c>
      <c r="B51" t="s">
        <v>91</v>
      </c>
      <c r="C51">
        <v>47</v>
      </c>
      <c r="D51" t="s">
        <v>582</v>
      </c>
      <c r="E51" s="15">
        <v>1</v>
      </c>
      <c r="F51" s="16">
        <v>967</v>
      </c>
      <c r="G51" s="17">
        <v>0.64899328859060401</v>
      </c>
      <c r="H51" s="16">
        <v>109</v>
      </c>
      <c r="I51" s="15">
        <v>0</v>
      </c>
      <c r="J51" s="16"/>
      <c r="L51" s="16"/>
      <c r="M51" s="15">
        <v>2</v>
      </c>
      <c r="N51" s="16">
        <v>46</v>
      </c>
      <c r="O51" s="17">
        <v>3.087248322147651E-2</v>
      </c>
      <c r="P51" s="16">
        <v>6</v>
      </c>
      <c r="Q51" s="3">
        <v>40299</v>
      </c>
      <c r="R51" s="11">
        <v>0</v>
      </c>
      <c r="S51" s="19">
        <v>0</v>
      </c>
      <c r="T51" s="19">
        <v>0</v>
      </c>
      <c r="U51">
        <v>5.4</v>
      </c>
      <c r="V51">
        <v>6.2</v>
      </c>
      <c r="W51">
        <v>6.6</v>
      </c>
      <c r="X51">
        <v>5.5</v>
      </c>
      <c r="Y51">
        <v>7.7</v>
      </c>
      <c r="Z51" s="27">
        <v>1666</v>
      </c>
      <c r="AA51" s="26" t="s">
        <v>726</v>
      </c>
      <c r="AB51" s="2" t="s">
        <v>726</v>
      </c>
      <c r="AC51" s="2" t="s">
        <v>726</v>
      </c>
      <c r="AD51" s="2">
        <v>1490</v>
      </c>
      <c r="AE51" s="2">
        <v>1495</v>
      </c>
      <c r="AF51" s="2">
        <v>1495</v>
      </c>
      <c r="AG51" s="2">
        <v>1509</v>
      </c>
      <c r="AH51" s="2">
        <v>1376</v>
      </c>
      <c r="AL51">
        <v>0</v>
      </c>
      <c r="AM51">
        <v>0</v>
      </c>
      <c r="AN51">
        <v>0</v>
      </c>
      <c r="AO51">
        <v>0</v>
      </c>
      <c r="AP51">
        <v>0</v>
      </c>
      <c r="AQ51" s="26" t="s">
        <v>726</v>
      </c>
      <c r="AR51" s="26" t="s">
        <v>726</v>
      </c>
      <c r="AS51" s="26" t="s">
        <v>726</v>
      </c>
      <c r="AT51" s="26" t="s">
        <v>726</v>
      </c>
      <c r="AU51" s="26" t="s">
        <v>726</v>
      </c>
      <c r="AV51" s="26" t="s">
        <v>726</v>
      </c>
      <c r="AW51" s="26" t="s">
        <v>726</v>
      </c>
      <c r="AX51" s="26" t="s">
        <v>726</v>
      </c>
      <c r="AY51" s="26" t="s">
        <v>726</v>
      </c>
      <c r="AZ51" s="26" t="s">
        <v>726</v>
      </c>
      <c r="BA51" s="26" t="s">
        <v>726</v>
      </c>
      <c r="BB51" s="26" t="s">
        <v>726</v>
      </c>
      <c r="BC51" s="26" t="s">
        <v>726</v>
      </c>
      <c r="BD51" s="26" t="s">
        <v>726</v>
      </c>
      <c r="BE51" s="26" t="s">
        <v>726</v>
      </c>
      <c r="BF51" s="26" t="s">
        <v>726</v>
      </c>
      <c r="BG51" s="26" t="s">
        <v>726</v>
      </c>
      <c r="BH51" s="26" t="s">
        <v>726</v>
      </c>
      <c r="BI51" s="26" t="s">
        <v>726</v>
      </c>
      <c r="BJ51" s="26" t="s">
        <v>726</v>
      </c>
      <c r="BK51" s="26" t="s">
        <v>726</v>
      </c>
      <c r="BL51" s="27">
        <v>1000</v>
      </c>
      <c r="BM51" s="26" t="s">
        <v>726</v>
      </c>
      <c r="BN51" s="26" t="s">
        <v>726</v>
      </c>
      <c r="BO51" s="26" t="s">
        <v>726</v>
      </c>
      <c r="BP51" s="27">
        <v>922</v>
      </c>
      <c r="BQ51" s="27">
        <v>814</v>
      </c>
      <c r="BR51" s="27">
        <v>846</v>
      </c>
      <c r="BS51" s="27">
        <v>760</v>
      </c>
      <c r="BT51" s="26">
        <v>101</v>
      </c>
      <c r="BU51" s="26" t="s">
        <v>726</v>
      </c>
      <c r="BV51" s="26" t="s">
        <v>726</v>
      </c>
      <c r="BW51" s="26" t="s">
        <v>726</v>
      </c>
      <c r="BX51" s="26">
        <v>-5</v>
      </c>
      <c r="BY51" s="26">
        <v>-9</v>
      </c>
      <c r="BZ51" s="26">
        <v>-8</v>
      </c>
      <c r="CA51" s="26">
        <v>134</v>
      </c>
      <c r="CB51" s="26">
        <v>17</v>
      </c>
      <c r="CC51" s="26">
        <v>7</v>
      </c>
      <c r="CD51" s="26" t="s">
        <v>726</v>
      </c>
      <c r="CE51" s="26">
        <v>0</v>
      </c>
      <c r="CF51" s="26">
        <v>-1</v>
      </c>
      <c r="CG51" s="26">
        <v>-1</v>
      </c>
      <c r="CH51" s="26">
        <v>10</v>
      </c>
      <c r="CI51" s="26">
        <v>1</v>
      </c>
      <c r="CJ51" s="26">
        <v>61</v>
      </c>
      <c r="CK51" s="26" t="s">
        <v>726</v>
      </c>
      <c r="CL51" s="26" t="s">
        <v>726</v>
      </c>
      <c r="CM51" s="26" t="s">
        <v>726</v>
      </c>
      <c r="CN51" s="26">
        <v>66</v>
      </c>
      <c r="CO51" s="26">
        <v>66</v>
      </c>
      <c r="CP51" s="26">
        <v>67</v>
      </c>
      <c r="CQ51" s="26">
        <v>67</v>
      </c>
      <c r="CR51" s="26">
        <v>68</v>
      </c>
      <c r="CS51" s="26">
        <v>60</v>
      </c>
      <c r="CT51" s="26" t="s">
        <v>726</v>
      </c>
      <c r="CU51" s="26" t="s">
        <v>726</v>
      </c>
      <c r="CV51" s="26" t="s">
        <v>726</v>
      </c>
      <c r="CW51" s="26">
        <v>47</v>
      </c>
      <c r="CX51" s="26" t="s">
        <v>726</v>
      </c>
      <c r="CY51" s="26">
        <v>16</v>
      </c>
      <c r="CZ51" s="26">
        <v>71</v>
      </c>
      <c r="DA51" s="26">
        <v>18825</v>
      </c>
      <c r="DB51" s="26" t="s">
        <v>726</v>
      </c>
      <c r="DC51" s="26" t="s">
        <v>726</v>
      </c>
      <c r="DD51" s="26">
        <v>17800</v>
      </c>
      <c r="DE51" s="26">
        <v>15596</v>
      </c>
      <c r="DF51" s="26">
        <v>16067</v>
      </c>
      <c r="DG51" s="26">
        <v>7876</v>
      </c>
      <c r="DH51" s="26">
        <v>6800</v>
      </c>
      <c r="DI51" s="26">
        <v>6</v>
      </c>
      <c r="DJ51" s="26" t="s">
        <v>726</v>
      </c>
      <c r="DK51" s="26" t="s">
        <v>726</v>
      </c>
      <c r="DL51" s="26">
        <v>5</v>
      </c>
      <c r="DM51" s="26">
        <v>4</v>
      </c>
      <c r="DN51" s="26">
        <v>7</v>
      </c>
      <c r="DO51" s="26">
        <v>7</v>
      </c>
      <c r="DP51" s="26">
        <v>8</v>
      </c>
      <c r="DQ51" s="26">
        <v>41</v>
      </c>
      <c r="DR51" s="26" t="s">
        <v>726</v>
      </c>
      <c r="DS51" s="26">
        <v>455</v>
      </c>
      <c r="DT51" s="26" t="s">
        <v>726</v>
      </c>
      <c r="DU51" s="26">
        <v>178</v>
      </c>
      <c r="DV51" s="26" t="s">
        <v>726</v>
      </c>
      <c r="DW51" s="26">
        <v>25</v>
      </c>
      <c r="DX51" s="26" t="s">
        <v>726</v>
      </c>
      <c r="DY51" s="26">
        <v>6</v>
      </c>
      <c r="DZ51" s="26" t="s">
        <v>726</v>
      </c>
      <c r="EA51">
        <v>1</v>
      </c>
      <c r="EB51">
        <v>2011</v>
      </c>
      <c r="EC51">
        <v>423</v>
      </c>
      <c r="ED51">
        <v>1019</v>
      </c>
      <c r="EE51">
        <v>3818</v>
      </c>
      <c r="EF51" s="7">
        <v>1</v>
      </c>
      <c r="EG51" s="7">
        <v>1</v>
      </c>
      <c r="EH51" s="7" t="s">
        <v>768</v>
      </c>
      <c r="EI51" s="7">
        <v>3610</v>
      </c>
      <c r="EJ51" s="7">
        <v>120</v>
      </c>
      <c r="EK51" s="7">
        <v>644</v>
      </c>
      <c r="EL51" s="7">
        <v>711</v>
      </c>
      <c r="EM51" s="7">
        <v>1212</v>
      </c>
      <c r="EN51" s="7">
        <v>514</v>
      </c>
      <c r="EO51" s="7">
        <v>0</v>
      </c>
      <c r="EP51" s="7">
        <v>0</v>
      </c>
      <c r="EQ51" s="7">
        <v>0</v>
      </c>
      <c r="ER51" s="7">
        <v>0</v>
      </c>
      <c r="ES51" s="7">
        <v>0</v>
      </c>
      <c r="ET51" s="7">
        <v>57</v>
      </c>
      <c r="EU51" s="7">
        <v>161</v>
      </c>
      <c r="EV51" s="7">
        <v>144</v>
      </c>
      <c r="EW51" s="7">
        <v>100</v>
      </c>
      <c r="EX51" s="7">
        <v>5</v>
      </c>
      <c r="EY51" s="7">
        <v>0</v>
      </c>
      <c r="EZ51" s="7">
        <v>0</v>
      </c>
      <c r="FA51" s="7">
        <v>0</v>
      </c>
      <c r="FB51" s="7">
        <v>0</v>
      </c>
      <c r="FC51" s="7">
        <v>0</v>
      </c>
      <c r="FD51" s="7">
        <v>66</v>
      </c>
      <c r="FE51" s="7">
        <v>502</v>
      </c>
      <c r="FF51" s="7">
        <v>372</v>
      </c>
      <c r="FG51" s="7">
        <v>276</v>
      </c>
      <c r="FH51" s="7">
        <v>119</v>
      </c>
      <c r="FI51" s="7">
        <v>0</v>
      </c>
      <c r="FJ51" s="7">
        <v>0</v>
      </c>
      <c r="FK51" s="7">
        <v>0</v>
      </c>
      <c r="FL51" s="7">
        <v>0</v>
      </c>
      <c r="FM51" s="7">
        <v>0</v>
      </c>
      <c r="FN51" s="7">
        <v>0</v>
      </c>
      <c r="FO51" s="7">
        <v>0</v>
      </c>
      <c r="FP51" s="7">
        <v>0</v>
      </c>
      <c r="FQ51" s="7">
        <v>0</v>
      </c>
      <c r="FR51" s="7">
        <v>0</v>
      </c>
      <c r="FS51" s="7">
        <v>330</v>
      </c>
      <c r="FT51" s="7">
        <v>452</v>
      </c>
      <c r="FU51" s="7">
        <v>420</v>
      </c>
      <c r="FV51" s="7">
        <v>237</v>
      </c>
      <c r="FW51" s="7">
        <v>21</v>
      </c>
      <c r="FX51" s="7">
        <v>0</v>
      </c>
      <c r="FY51" s="7">
        <v>0</v>
      </c>
      <c r="FZ51" s="7">
        <v>0</v>
      </c>
      <c r="GA51" s="7">
        <v>0</v>
      </c>
      <c r="GB51" s="7">
        <v>0</v>
      </c>
      <c r="GC51" s="7">
        <v>66</v>
      </c>
      <c r="GD51" s="7">
        <v>157</v>
      </c>
      <c r="GE51" s="7">
        <v>101</v>
      </c>
      <c r="GF51" s="7">
        <v>76</v>
      </c>
      <c r="GG51" s="7">
        <v>8</v>
      </c>
      <c r="GH51" s="7">
        <v>0</v>
      </c>
      <c r="GI51" s="7">
        <v>0</v>
      </c>
      <c r="GJ51" s="7">
        <v>0</v>
      </c>
      <c r="GK51" s="7">
        <v>0</v>
      </c>
      <c r="GL51" s="7">
        <v>0</v>
      </c>
      <c r="GM51" s="7">
        <v>1843</v>
      </c>
      <c r="GN51" s="7">
        <v>4254</v>
      </c>
      <c r="GO51" s="7">
        <v>5084</v>
      </c>
      <c r="GP51" s="7">
        <v>2714</v>
      </c>
      <c r="GQ51" s="7">
        <v>330</v>
      </c>
      <c r="GR51" s="7">
        <v>0</v>
      </c>
      <c r="GS51" s="7">
        <v>0</v>
      </c>
      <c r="GT51" s="7">
        <v>0</v>
      </c>
      <c r="GU51" s="7">
        <v>0</v>
      </c>
      <c r="GV51" s="7">
        <v>0</v>
      </c>
      <c r="GW51" s="7">
        <v>79</v>
      </c>
      <c r="GX51" s="7">
        <v>380</v>
      </c>
      <c r="GY51" s="7">
        <v>557</v>
      </c>
      <c r="GZ51" s="7">
        <v>457</v>
      </c>
      <c r="HA51" s="7">
        <v>136</v>
      </c>
      <c r="HB51" s="7">
        <v>0</v>
      </c>
      <c r="HC51" s="7">
        <v>0</v>
      </c>
      <c r="HD51" s="7">
        <v>0</v>
      </c>
      <c r="HE51" s="7">
        <v>0</v>
      </c>
      <c r="HF51" s="7">
        <v>0</v>
      </c>
      <c r="HG51" s="7">
        <v>217</v>
      </c>
      <c r="HH51" s="7">
        <v>37</v>
      </c>
      <c r="HI51" s="7">
        <v>4</v>
      </c>
      <c r="HJ51" s="7">
        <v>1</v>
      </c>
      <c r="HK51" s="7">
        <v>0</v>
      </c>
      <c r="HL51" s="7">
        <v>0</v>
      </c>
      <c r="HM51" s="7">
        <v>0</v>
      </c>
      <c r="HN51" s="7">
        <v>0</v>
      </c>
      <c r="HO51" s="7">
        <v>0</v>
      </c>
      <c r="HP51" s="7">
        <v>0</v>
      </c>
      <c r="HQ51" s="7">
        <v>0</v>
      </c>
      <c r="HR51" s="7">
        <v>0</v>
      </c>
      <c r="HS51" s="7">
        <v>6</v>
      </c>
      <c r="HT51" s="7">
        <v>2</v>
      </c>
      <c r="HU51" s="7">
        <v>0</v>
      </c>
      <c r="HV51" s="7">
        <v>0</v>
      </c>
      <c r="HW51" s="7">
        <v>0</v>
      </c>
      <c r="HX51" s="7">
        <v>0</v>
      </c>
      <c r="HY51" s="7">
        <v>0</v>
      </c>
      <c r="HZ51" s="7">
        <v>0</v>
      </c>
      <c r="IA51" s="7">
        <v>42</v>
      </c>
      <c r="IB51" s="7">
        <v>112</v>
      </c>
      <c r="IC51" s="7">
        <v>161</v>
      </c>
      <c r="ID51" s="7">
        <v>300</v>
      </c>
      <c r="IE51" s="7">
        <v>97</v>
      </c>
      <c r="IF51" s="7">
        <v>2010</v>
      </c>
      <c r="IG51" s="7">
        <v>2012</v>
      </c>
      <c r="IH51" s="7">
        <v>2010</v>
      </c>
      <c r="IL51" s="7">
        <f>IFERROR(VLOOKUP(A51,[7]FacebookPages!$A$2:$AF$128,32,FALSE)+1,0)</f>
        <v>1</v>
      </c>
      <c r="IM51" s="7">
        <f>IFERROR(VLOOKUP(A51,[1]TwitterUsers!$A$2:$P$122,16,FALSE)+1,0)</f>
        <v>1</v>
      </c>
      <c r="IN51" s="7">
        <f>IFERROR(VLOOKUP(A51,[7]FacebookPages!$A$2:$AG$128,33,FALSE)+1,0)</f>
        <v>1</v>
      </c>
      <c r="IO51">
        <v>2</v>
      </c>
      <c r="IP51">
        <v>2009</v>
      </c>
      <c r="IQ51">
        <v>2</v>
      </c>
    </row>
    <row r="52" spans="1:251" x14ac:dyDescent="0.25">
      <c r="A52">
        <v>48</v>
      </c>
      <c r="B52" t="s">
        <v>92</v>
      </c>
      <c r="C52">
        <v>48</v>
      </c>
      <c r="D52" t="s">
        <v>582</v>
      </c>
      <c r="E52" s="15">
        <v>1</v>
      </c>
      <c r="F52" s="16">
        <v>262690</v>
      </c>
      <c r="G52" s="17">
        <v>8.5933462003990968</v>
      </c>
      <c r="H52" s="16">
        <v>104026</v>
      </c>
      <c r="I52" s="15">
        <v>1</v>
      </c>
      <c r="J52" s="16">
        <v>6193</v>
      </c>
      <c r="K52" s="17">
        <v>0.20259086002159049</v>
      </c>
      <c r="L52" s="16">
        <v>616</v>
      </c>
      <c r="M52" s="15">
        <v>2</v>
      </c>
      <c r="N52" s="16">
        <v>10472</v>
      </c>
      <c r="O52" s="17">
        <v>0.34256926952141059</v>
      </c>
      <c r="P52" s="16">
        <v>161</v>
      </c>
      <c r="Q52" s="3">
        <v>40179</v>
      </c>
      <c r="R52" s="11">
        <v>2.7</v>
      </c>
      <c r="S52" s="19">
        <v>3.6</v>
      </c>
      <c r="T52" s="19">
        <v>2</v>
      </c>
      <c r="U52">
        <v>5.3</v>
      </c>
      <c r="V52">
        <v>2.8</v>
      </c>
      <c r="W52">
        <v>3</v>
      </c>
      <c r="X52">
        <v>4.3</v>
      </c>
      <c r="Y52">
        <v>1.1000000000000001</v>
      </c>
      <c r="Z52" s="27">
        <v>41531</v>
      </c>
      <c r="AA52" s="26">
        <v>37503</v>
      </c>
      <c r="AB52" s="2">
        <v>36164</v>
      </c>
      <c r="AC52" s="2">
        <v>34237</v>
      </c>
      <c r="AD52" s="2">
        <v>30569</v>
      </c>
      <c r="AE52" s="2">
        <v>28168</v>
      </c>
      <c r="AF52" s="2">
        <v>29387</v>
      </c>
      <c r="AG52" s="2">
        <v>29144</v>
      </c>
      <c r="AH52" s="2">
        <v>29818</v>
      </c>
      <c r="AL52">
        <v>0</v>
      </c>
      <c r="AM52">
        <v>0</v>
      </c>
      <c r="AN52">
        <v>0</v>
      </c>
      <c r="AO52">
        <v>0</v>
      </c>
      <c r="AP52">
        <v>0</v>
      </c>
      <c r="AQ52" s="26" t="s">
        <v>726</v>
      </c>
      <c r="AR52" s="26" t="s">
        <v>726</v>
      </c>
      <c r="AS52" s="26" t="s">
        <v>726</v>
      </c>
      <c r="AT52" s="26" t="s">
        <v>726</v>
      </c>
      <c r="AU52" s="26" t="s">
        <v>726</v>
      </c>
      <c r="AV52" s="26" t="s">
        <v>726</v>
      </c>
      <c r="AW52" s="26" t="s">
        <v>726</v>
      </c>
      <c r="AX52" s="26" t="s">
        <v>726</v>
      </c>
      <c r="AY52" s="26" t="s">
        <v>726</v>
      </c>
      <c r="AZ52" s="26" t="s">
        <v>726</v>
      </c>
      <c r="BA52" s="26" t="s">
        <v>726</v>
      </c>
      <c r="BB52" s="26" t="s">
        <v>726</v>
      </c>
      <c r="BC52" s="26" t="s">
        <v>726</v>
      </c>
      <c r="BD52" s="26" t="s">
        <v>726</v>
      </c>
      <c r="BE52" s="26" t="s">
        <v>726</v>
      </c>
      <c r="BF52" s="26" t="s">
        <v>726</v>
      </c>
      <c r="BG52" s="26" t="s">
        <v>726</v>
      </c>
      <c r="BH52" s="26" t="s">
        <v>726</v>
      </c>
      <c r="BI52" s="26" t="s">
        <v>726</v>
      </c>
      <c r="BJ52" s="26" t="s">
        <v>726</v>
      </c>
      <c r="BK52" s="26" t="s">
        <v>726</v>
      </c>
      <c r="BL52" s="26" t="s">
        <v>726</v>
      </c>
      <c r="BM52" s="27">
        <v>32100</v>
      </c>
      <c r="BN52" s="26" t="s">
        <v>726</v>
      </c>
      <c r="BO52" s="27">
        <v>29200</v>
      </c>
      <c r="BP52" s="27">
        <v>26600</v>
      </c>
      <c r="BQ52" s="27">
        <v>26171</v>
      </c>
      <c r="BR52" s="27">
        <v>28185</v>
      </c>
      <c r="BS52" s="27">
        <v>25150</v>
      </c>
      <c r="BT52" s="26">
        <v>4060</v>
      </c>
      <c r="BU52">
        <v>1325</v>
      </c>
      <c r="BV52">
        <v>569</v>
      </c>
      <c r="BW52" s="26">
        <v>3638</v>
      </c>
      <c r="BX52" s="26">
        <v>2468</v>
      </c>
      <c r="BY52" s="26">
        <v>-1100</v>
      </c>
      <c r="BZ52" s="26">
        <v>402</v>
      </c>
      <c r="CA52" s="26">
        <v>-583</v>
      </c>
      <c r="CB52" s="26">
        <v>1315</v>
      </c>
      <c r="CC52" s="26">
        <v>11</v>
      </c>
      <c r="CD52" s="26">
        <v>12</v>
      </c>
      <c r="CE52" s="26">
        <v>9</v>
      </c>
      <c r="CF52" s="26">
        <v>-4</v>
      </c>
      <c r="CG52" s="26">
        <v>1</v>
      </c>
      <c r="CH52" s="26">
        <v>-2</v>
      </c>
      <c r="CI52" s="26">
        <v>5</v>
      </c>
      <c r="CJ52" s="26" t="s">
        <v>726</v>
      </c>
      <c r="CK52">
        <v>44</v>
      </c>
      <c r="CL52">
        <v>22.47</v>
      </c>
      <c r="CM52" s="26">
        <v>45</v>
      </c>
      <c r="CN52" s="26">
        <v>46</v>
      </c>
      <c r="CO52" s="26">
        <v>48</v>
      </c>
      <c r="CP52" s="26">
        <v>49</v>
      </c>
      <c r="CQ52" s="26">
        <v>48</v>
      </c>
      <c r="CR52" s="26">
        <v>49</v>
      </c>
      <c r="CS52" s="26">
        <v>4601</v>
      </c>
      <c r="CT52">
        <v>5571</v>
      </c>
      <c r="CU52">
        <v>187</v>
      </c>
      <c r="CV52" s="26">
        <v>2356</v>
      </c>
      <c r="CW52" s="26">
        <v>2200</v>
      </c>
      <c r="CX52" s="26">
        <v>9144</v>
      </c>
      <c r="CY52" s="26">
        <v>5097</v>
      </c>
      <c r="CZ52" s="26">
        <v>500</v>
      </c>
      <c r="DA52" s="26">
        <v>344361</v>
      </c>
      <c r="DB52" s="26">
        <v>305320</v>
      </c>
      <c r="DC52" s="26">
        <v>276817</v>
      </c>
      <c r="DD52" s="26">
        <v>311798</v>
      </c>
      <c r="DE52" s="26">
        <v>290708</v>
      </c>
      <c r="DF52" s="26">
        <v>282041</v>
      </c>
      <c r="DG52" s="26">
        <v>263923</v>
      </c>
      <c r="DH52" s="26">
        <v>204460</v>
      </c>
      <c r="DI52" s="26">
        <v>12</v>
      </c>
      <c r="DJ52">
        <v>12</v>
      </c>
      <c r="DK52" s="26">
        <v>10</v>
      </c>
      <c r="DL52" s="26">
        <v>13</v>
      </c>
      <c r="DM52" s="26">
        <v>11</v>
      </c>
      <c r="DN52" s="26">
        <v>8</v>
      </c>
      <c r="DO52" s="26">
        <v>13</v>
      </c>
      <c r="DP52" s="26">
        <v>12</v>
      </c>
      <c r="DQ52" s="26">
        <v>30</v>
      </c>
      <c r="DR52">
        <v>32</v>
      </c>
      <c r="DS52" s="26">
        <v>17484</v>
      </c>
      <c r="DT52">
        <v>13691</v>
      </c>
      <c r="DU52" s="26">
        <v>690</v>
      </c>
      <c r="DV52">
        <v>625</v>
      </c>
      <c r="DW52" s="26">
        <v>42</v>
      </c>
      <c r="DX52">
        <v>44</v>
      </c>
      <c r="DY52" s="26">
        <v>5579</v>
      </c>
      <c r="DZ52">
        <v>4529</v>
      </c>
      <c r="EA52">
        <v>1</v>
      </c>
      <c r="EB52">
        <v>2009</v>
      </c>
      <c r="EC52">
        <v>4299</v>
      </c>
      <c r="ED52">
        <v>20256</v>
      </c>
      <c r="EE52">
        <v>4199</v>
      </c>
      <c r="EF52" s="7">
        <v>1</v>
      </c>
      <c r="EG52" s="7">
        <v>1</v>
      </c>
      <c r="EH52" s="7" t="s">
        <v>769</v>
      </c>
      <c r="EI52" s="7">
        <v>1105246</v>
      </c>
      <c r="EJ52" s="7">
        <v>716</v>
      </c>
      <c r="EK52" s="7">
        <v>1061</v>
      </c>
      <c r="EL52" s="7">
        <v>737</v>
      </c>
      <c r="EM52" s="7">
        <v>708</v>
      </c>
      <c r="EN52" s="7">
        <v>0</v>
      </c>
      <c r="EO52" s="7">
        <v>0</v>
      </c>
      <c r="EP52" s="7">
        <v>0</v>
      </c>
      <c r="EQ52" s="7">
        <v>0</v>
      </c>
      <c r="ER52" s="7">
        <v>0</v>
      </c>
      <c r="ES52" s="7">
        <v>0</v>
      </c>
      <c r="ET52" s="7">
        <v>2489</v>
      </c>
      <c r="EU52" s="7">
        <v>1814</v>
      </c>
      <c r="EV52" s="7">
        <v>794</v>
      </c>
      <c r="EW52" s="7">
        <v>426</v>
      </c>
      <c r="EX52" s="7">
        <v>0</v>
      </c>
      <c r="EY52" s="7">
        <v>0</v>
      </c>
      <c r="EZ52" s="7">
        <v>0</v>
      </c>
      <c r="FA52" s="7">
        <v>0</v>
      </c>
      <c r="FB52" s="7">
        <v>0</v>
      </c>
      <c r="FC52" s="7">
        <v>0</v>
      </c>
      <c r="FD52" s="7">
        <v>4763</v>
      </c>
      <c r="FE52" s="7">
        <v>15026</v>
      </c>
      <c r="FF52" s="7">
        <v>1789</v>
      </c>
      <c r="FG52" s="7">
        <v>1052</v>
      </c>
      <c r="FH52" s="7">
        <v>0</v>
      </c>
      <c r="FI52" s="7">
        <v>0</v>
      </c>
      <c r="FJ52" s="7">
        <v>0</v>
      </c>
      <c r="FK52" s="7">
        <v>0</v>
      </c>
      <c r="FL52" s="7">
        <v>0</v>
      </c>
      <c r="FM52" s="7">
        <v>0</v>
      </c>
      <c r="FN52" s="7">
        <v>0</v>
      </c>
      <c r="FO52" s="7">
        <v>0</v>
      </c>
      <c r="FP52" s="7">
        <v>106</v>
      </c>
      <c r="FQ52" s="7">
        <v>169</v>
      </c>
      <c r="FR52" s="7">
        <v>2</v>
      </c>
      <c r="FS52" s="7">
        <v>309</v>
      </c>
      <c r="FT52" s="7">
        <v>199</v>
      </c>
      <c r="FU52" s="7">
        <v>270</v>
      </c>
      <c r="FV52" s="7">
        <v>187</v>
      </c>
      <c r="FW52" s="7">
        <v>22</v>
      </c>
      <c r="FX52" s="7">
        <v>0</v>
      </c>
      <c r="FY52" s="7">
        <v>0</v>
      </c>
      <c r="FZ52" s="7">
        <v>85</v>
      </c>
      <c r="GA52" s="7">
        <v>318</v>
      </c>
      <c r="GB52" s="7">
        <v>1</v>
      </c>
      <c r="GC52" s="7">
        <v>527</v>
      </c>
      <c r="GD52" s="7">
        <v>351</v>
      </c>
      <c r="GE52" s="7">
        <v>320</v>
      </c>
      <c r="GF52" s="7">
        <v>229</v>
      </c>
      <c r="GG52" s="7">
        <v>33</v>
      </c>
      <c r="GH52" s="7">
        <v>0</v>
      </c>
      <c r="GI52" s="7">
        <v>0</v>
      </c>
      <c r="GJ52" s="7">
        <v>993</v>
      </c>
      <c r="GK52" s="7">
        <v>2538</v>
      </c>
      <c r="GL52" s="7">
        <v>14</v>
      </c>
      <c r="GM52" s="7">
        <v>14403</v>
      </c>
      <c r="GN52" s="7">
        <v>17707</v>
      </c>
      <c r="GO52" s="7">
        <v>18512</v>
      </c>
      <c r="GP52" s="7">
        <v>10989</v>
      </c>
      <c r="GQ52" s="7">
        <v>1403</v>
      </c>
      <c r="GR52" s="7">
        <v>0</v>
      </c>
      <c r="GS52" s="7">
        <v>0</v>
      </c>
      <c r="GT52" s="7">
        <v>3</v>
      </c>
      <c r="GU52" s="7">
        <v>74</v>
      </c>
      <c r="GV52" s="7">
        <v>0</v>
      </c>
      <c r="GW52" s="7">
        <v>818</v>
      </c>
      <c r="GX52" s="7">
        <v>1262</v>
      </c>
      <c r="GY52" s="7">
        <v>2039</v>
      </c>
      <c r="GZ52" s="7">
        <v>1778</v>
      </c>
      <c r="HA52" s="7">
        <v>207</v>
      </c>
      <c r="HB52" s="7">
        <v>0</v>
      </c>
      <c r="HC52" s="7">
        <v>0</v>
      </c>
      <c r="HD52" s="7">
        <v>0</v>
      </c>
      <c r="HE52" s="7">
        <v>0</v>
      </c>
      <c r="HF52" s="7">
        <v>0</v>
      </c>
      <c r="HG52" s="7">
        <v>5</v>
      </c>
      <c r="HH52" s="7">
        <v>33</v>
      </c>
      <c r="HI52" s="7">
        <v>156</v>
      </c>
      <c r="HJ52" s="7">
        <v>146</v>
      </c>
      <c r="HK52" s="7">
        <v>21</v>
      </c>
      <c r="HL52" s="7">
        <v>0</v>
      </c>
      <c r="HM52" s="7">
        <v>0</v>
      </c>
      <c r="HN52" s="7">
        <v>0</v>
      </c>
      <c r="HO52" s="7">
        <v>0</v>
      </c>
      <c r="HP52" s="7">
        <v>0</v>
      </c>
      <c r="HQ52" s="7">
        <v>0</v>
      </c>
      <c r="HR52" s="7">
        <v>0</v>
      </c>
      <c r="HS52" s="7">
        <v>0</v>
      </c>
      <c r="HT52" s="7">
        <v>0</v>
      </c>
      <c r="HU52" s="7">
        <v>0</v>
      </c>
      <c r="HV52" s="7">
        <v>0</v>
      </c>
      <c r="HW52" s="7">
        <v>0</v>
      </c>
      <c r="HX52" s="7">
        <v>0</v>
      </c>
      <c r="HY52" s="7">
        <v>5</v>
      </c>
      <c r="HZ52" s="7">
        <v>28</v>
      </c>
      <c r="IA52" s="7">
        <v>162</v>
      </c>
      <c r="IB52" s="7">
        <v>168</v>
      </c>
      <c r="IC52" s="7">
        <v>198</v>
      </c>
      <c r="ID52" s="7">
        <v>156</v>
      </c>
      <c r="IE52" s="7">
        <v>53</v>
      </c>
      <c r="IF52" s="7">
        <v>2010</v>
      </c>
      <c r="IG52" s="7">
        <v>2009</v>
      </c>
      <c r="IH52" s="7">
        <v>2009</v>
      </c>
      <c r="IL52" s="7">
        <f>IFERROR(VLOOKUP(A52,[7]FacebookPages!$A$2:$AF$128,32,FALSE)+1,0)</f>
        <v>2</v>
      </c>
      <c r="IM52" s="7">
        <f>IFERROR(VLOOKUP(A52,[1]TwitterUsers!$A$2:$P$122,16,FALSE)+1,0)</f>
        <v>2</v>
      </c>
      <c r="IN52" s="7">
        <f>IFERROR(VLOOKUP(A52,[7]FacebookPages!$A$2:$AG$128,33,FALSE)+1,0)</f>
        <v>1</v>
      </c>
    </row>
    <row r="53" spans="1:251" x14ac:dyDescent="0.25">
      <c r="A53" s="35">
        <v>49</v>
      </c>
      <c r="B53" s="35" t="s">
        <v>93</v>
      </c>
      <c r="C53" s="35">
        <v>49</v>
      </c>
      <c r="D53" s="35" t="s">
        <v>587</v>
      </c>
      <c r="E53" s="37">
        <v>1</v>
      </c>
      <c r="F53" s="38">
        <v>5199</v>
      </c>
      <c r="G53" s="39">
        <v>0.78582224909310761</v>
      </c>
      <c r="H53" s="38">
        <v>2692</v>
      </c>
      <c r="I53" s="37">
        <v>0</v>
      </c>
      <c r="J53" s="38"/>
      <c r="K53" s="39"/>
      <c r="L53" s="38"/>
      <c r="M53" s="37">
        <v>1</v>
      </c>
      <c r="N53" s="38">
        <v>19118</v>
      </c>
      <c r="O53" s="39">
        <v>2.8896614268440146</v>
      </c>
      <c r="P53" s="38">
        <v>285</v>
      </c>
      <c r="Q53" s="40">
        <v>40238</v>
      </c>
      <c r="R53" s="32">
        <v>4</v>
      </c>
      <c r="S53" s="43">
        <v>5.8</v>
      </c>
      <c r="T53" s="43">
        <v>5.5</v>
      </c>
      <c r="U53" s="35">
        <v>5.2</v>
      </c>
      <c r="V53" s="35">
        <v>4.0999999999999996</v>
      </c>
      <c r="W53" s="35">
        <v>2.7</v>
      </c>
      <c r="X53" s="35">
        <v>3.4</v>
      </c>
      <c r="Y53" s="35">
        <v>5.6</v>
      </c>
      <c r="Z53" s="44">
        <v>8058</v>
      </c>
      <c r="AA53" s="45">
        <v>7559</v>
      </c>
      <c r="AB53" s="46">
        <v>6758</v>
      </c>
      <c r="AC53" s="46">
        <v>6755</v>
      </c>
      <c r="AD53" s="46">
        <v>6616</v>
      </c>
      <c r="AE53" s="46">
        <v>6521</v>
      </c>
      <c r="AF53" s="46">
        <v>6536</v>
      </c>
      <c r="AG53" s="46">
        <v>5850</v>
      </c>
      <c r="AH53" s="46">
        <v>5427</v>
      </c>
      <c r="AL53">
        <v>0</v>
      </c>
      <c r="AM53">
        <v>0</v>
      </c>
      <c r="AN53">
        <v>0</v>
      </c>
      <c r="AO53">
        <v>0</v>
      </c>
      <c r="AP53">
        <v>0</v>
      </c>
      <c r="AQ53" s="26" t="s">
        <v>726</v>
      </c>
      <c r="AR53" s="26" t="s">
        <v>726</v>
      </c>
      <c r="AS53" s="26" t="s">
        <v>726</v>
      </c>
      <c r="AT53" s="26" t="s">
        <v>726</v>
      </c>
      <c r="AU53" s="26" t="s">
        <v>726</v>
      </c>
      <c r="AV53" s="26" t="s">
        <v>726</v>
      </c>
      <c r="AW53" s="26" t="s">
        <v>726</v>
      </c>
      <c r="AX53" s="26" t="s">
        <v>726</v>
      </c>
      <c r="AY53" s="26" t="s">
        <v>726</v>
      </c>
      <c r="AZ53" s="26" t="s">
        <v>726</v>
      </c>
      <c r="BA53" s="26" t="s">
        <v>726</v>
      </c>
      <c r="BB53" s="26" t="s">
        <v>726</v>
      </c>
      <c r="BC53" s="26" t="s">
        <v>726</v>
      </c>
      <c r="BD53" s="26" t="s">
        <v>726</v>
      </c>
      <c r="BE53" s="26" t="s">
        <v>726</v>
      </c>
      <c r="BF53" s="26" t="s">
        <v>726</v>
      </c>
      <c r="BG53" s="26" t="s">
        <v>726</v>
      </c>
      <c r="BH53" s="26" t="s">
        <v>726</v>
      </c>
      <c r="BI53" s="26" t="s">
        <v>726</v>
      </c>
      <c r="BJ53" s="26" t="s">
        <v>726</v>
      </c>
      <c r="BK53" s="26" t="s">
        <v>726</v>
      </c>
      <c r="BL53" s="27">
        <v>2800</v>
      </c>
      <c r="BM53" s="27">
        <v>2600</v>
      </c>
      <c r="BN53" s="26" t="s">
        <v>726</v>
      </c>
      <c r="BO53" s="27">
        <v>1985</v>
      </c>
      <c r="BP53" s="27">
        <v>1820</v>
      </c>
      <c r="BQ53" s="27">
        <v>1723</v>
      </c>
      <c r="BR53" s="27">
        <v>1550</v>
      </c>
      <c r="BS53" s="27">
        <v>1397</v>
      </c>
      <c r="BT53" s="26">
        <v>329</v>
      </c>
      <c r="BU53">
        <v>325</v>
      </c>
      <c r="BV53">
        <v>-1261</v>
      </c>
      <c r="BW53" s="26">
        <v>102</v>
      </c>
      <c r="BX53" s="26">
        <v>-39</v>
      </c>
      <c r="BY53" s="26">
        <v>-29</v>
      </c>
      <c r="BZ53" s="26">
        <v>617</v>
      </c>
      <c r="CA53" s="26">
        <v>344</v>
      </c>
      <c r="CB53" s="26">
        <v>115</v>
      </c>
      <c r="CC53" s="26">
        <v>5</v>
      </c>
      <c r="CD53" s="26">
        <v>2</v>
      </c>
      <c r="CE53" s="26">
        <v>-1</v>
      </c>
      <c r="CF53" s="26">
        <v>-1</v>
      </c>
      <c r="CG53" s="26">
        <v>13</v>
      </c>
      <c r="CH53" s="26">
        <v>8</v>
      </c>
      <c r="CI53" s="26">
        <v>3</v>
      </c>
      <c r="CJ53" s="26">
        <v>83</v>
      </c>
      <c r="CK53">
        <v>82</v>
      </c>
      <c r="CL53">
        <v>71.510000000000005</v>
      </c>
      <c r="CM53" s="26">
        <v>83</v>
      </c>
      <c r="CN53" s="26">
        <v>83</v>
      </c>
      <c r="CO53" s="26">
        <v>83</v>
      </c>
      <c r="CP53" s="26">
        <v>82</v>
      </c>
      <c r="CQ53" s="26">
        <v>82</v>
      </c>
      <c r="CR53" s="26">
        <v>82</v>
      </c>
      <c r="CS53" s="26">
        <v>530</v>
      </c>
      <c r="CT53">
        <v>500</v>
      </c>
      <c r="CU53">
        <v>3450</v>
      </c>
      <c r="CV53" s="26">
        <v>300</v>
      </c>
      <c r="CW53" s="26">
        <v>160</v>
      </c>
      <c r="CX53" s="26" t="s">
        <v>726</v>
      </c>
      <c r="CY53" s="26">
        <v>326</v>
      </c>
      <c r="CZ53" s="26">
        <v>135</v>
      </c>
      <c r="DA53" s="26">
        <v>112452</v>
      </c>
      <c r="DB53" s="26">
        <v>94962</v>
      </c>
      <c r="DC53" s="26">
        <v>67106</v>
      </c>
      <c r="DD53" s="26">
        <v>55673</v>
      </c>
      <c r="DE53" s="26">
        <v>58246</v>
      </c>
      <c r="DF53" s="26">
        <v>55781</v>
      </c>
      <c r="DG53" s="26">
        <v>30881</v>
      </c>
      <c r="DH53" s="26">
        <v>47000</v>
      </c>
      <c r="DI53" s="26">
        <v>7</v>
      </c>
      <c r="DJ53">
        <v>6</v>
      </c>
      <c r="DK53" s="26">
        <v>8</v>
      </c>
      <c r="DL53" s="26">
        <v>9</v>
      </c>
      <c r="DM53" s="26">
        <v>6</v>
      </c>
      <c r="DN53" s="26">
        <v>6</v>
      </c>
      <c r="DO53" s="26">
        <v>8</v>
      </c>
      <c r="DP53" s="26">
        <v>9</v>
      </c>
      <c r="DQ53" s="26">
        <v>33</v>
      </c>
      <c r="DR53">
        <v>40</v>
      </c>
      <c r="DS53" s="26">
        <v>2980</v>
      </c>
      <c r="DT53">
        <v>2460</v>
      </c>
      <c r="DU53" s="26">
        <v>1026</v>
      </c>
      <c r="DV53">
        <v>780</v>
      </c>
      <c r="DW53" s="26">
        <v>25</v>
      </c>
      <c r="DX53">
        <v>32</v>
      </c>
      <c r="DY53" s="26">
        <v>165</v>
      </c>
      <c r="DZ53">
        <v>105</v>
      </c>
      <c r="EA53">
        <v>0</v>
      </c>
      <c r="EB53">
        <v>9999</v>
      </c>
      <c r="EC53">
        <v>0</v>
      </c>
      <c r="ED53">
        <v>0</v>
      </c>
      <c r="EE53">
        <v>0</v>
      </c>
      <c r="EF53" s="7">
        <v>1</v>
      </c>
      <c r="EG53" s="7">
        <v>1</v>
      </c>
      <c r="EH53" s="7" t="s">
        <v>770</v>
      </c>
      <c r="EI53" s="7">
        <v>33544</v>
      </c>
      <c r="EJ53" s="7">
        <v>0</v>
      </c>
      <c r="EK53" s="7">
        <v>0</v>
      </c>
      <c r="EL53" s="7">
        <v>0</v>
      </c>
      <c r="EM53" s="7">
        <v>0</v>
      </c>
      <c r="EN53" s="7">
        <v>0</v>
      </c>
      <c r="EO53" s="7">
        <v>0</v>
      </c>
      <c r="EP53" s="7">
        <v>0</v>
      </c>
      <c r="EQ53" s="7">
        <v>0</v>
      </c>
      <c r="ER53" s="7">
        <v>0</v>
      </c>
      <c r="ES53" s="7">
        <v>0</v>
      </c>
      <c r="ET53" s="7">
        <v>0</v>
      </c>
      <c r="EU53" s="7">
        <v>0</v>
      </c>
      <c r="EV53" s="7">
        <v>0</v>
      </c>
      <c r="EW53" s="7">
        <v>0</v>
      </c>
      <c r="EX53" s="7">
        <v>0</v>
      </c>
      <c r="EY53" s="7">
        <v>0</v>
      </c>
      <c r="EZ53" s="7">
        <v>0</v>
      </c>
      <c r="FA53" s="7">
        <v>0</v>
      </c>
      <c r="FB53" s="7">
        <v>0</v>
      </c>
      <c r="FC53" s="7">
        <v>0</v>
      </c>
      <c r="FD53" s="7">
        <v>0</v>
      </c>
      <c r="FE53" s="7">
        <v>0</v>
      </c>
      <c r="FF53" s="7">
        <v>0</v>
      </c>
      <c r="FG53" s="7">
        <v>0</v>
      </c>
      <c r="FH53" s="7">
        <v>0</v>
      </c>
      <c r="FI53" s="7">
        <v>0</v>
      </c>
      <c r="FJ53" s="7">
        <v>0</v>
      </c>
      <c r="FK53" s="7">
        <v>0</v>
      </c>
      <c r="FL53" s="7">
        <v>0</v>
      </c>
      <c r="FM53" s="7">
        <v>0</v>
      </c>
      <c r="FN53" s="7">
        <v>0</v>
      </c>
      <c r="FO53" s="7">
        <v>0</v>
      </c>
      <c r="FP53" s="7">
        <v>185</v>
      </c>
      <c r="FQ53" s="7">
        <v>390</v>
      </c>
      <c r="FR53" s="7">
        <v>21</v>
      </c>
      <c r="FS53" s="7">
        <v>437</v>
      </c>
      <c r="FT53" s="7">
        <v>366</v>
      </c>
      <c r="FU53" s="7">
        <v>352</v>
      </c>
      <c r="FV53" s="7">
        <v>160</v>
      </c>
      <c r="FW53" s="7">
        <v>13</v>
      </c>
      <c r="FX53" s="7">
        <v>0</v>
      </c>
      <c r="FY53" s="7">
        <v>0</v>
      </c>
      <c r="FZ53" s="7">
        <v>780</v>
      </c>
      <c r="GA53" s="7">
        <v>1901</v>
      </c>
      <c r="GB53" s="7">
        <v>86</v>
      </c>
      <c r="GC53" s="7">
        <v>3571</v>
      </c>
      <c r="GD53" s="7">
        <v>71746</v>
      </c>
      <c r="GE53" s="7">
        <v>75381</v>
      </c>
      <c r="GF53" s="7">
        <v>22121</v>
      </c>
      <c r="GG53" s="7">
        <v>1318</v>
      </c>
      <c r="GH53" s="7">
        <v>0</v>
      </c>
      <c r="GI53" s="7">
        <v>0</v>
      </c>
      <c r="GJ53" s="7">
        <v>3981</v>
      </c>
      <c r="GK53" s="7">
        <v>10450</v>
      </c>
      <c r="GL53" s="7">
        <v>638</v>
      </c>
      <c r="GM53" s="7">
        <v>111401</v>
      </c>
      <c r="GN53" s="7">
        <v>4782773</v>
      </c>
      <c r="GO53" s="7">
        <v>2710378</v>
      </c>
      <c r="GP53" s="7">
        <v>957157</v>
      </c>
      <c r="GQ53" s="7">
        <v>52538</v>
      </c>
      <c r="GR53" s="7">
        <v>0</v>
      </c>
      <c r="GS53" s="7">
        <v>0</v>
      </c>
      <c r="GT53" s="7">
        <v>23</v>
      </c>
      <c r="GU53" s="7">
        <v>759</v>
      </c>
      <c r="GV53" s="7">
        <v>82</v>
      </c>
      <c r="GW53" s="7">
        <v>13706</v>
      </c>
      <c r="GX53" s="7">
        <v>108004</v>
      </c>
      <c r="GY53" s="7">
        <v>432072</v>
      </c>
      <c r="GZ53" s="7">
        <v>242114</v>
      </c>
      <c r="HA53" s="7">
        <v>3392</v>
      </c>
      <c r="HB53" s="7">
        <v>0</v>
      </c>
      <c r="HC53" s="7">
        <v>0</v>
      </c>
      <c r="HD53" s="7">
        <v>0</v>
      </c>
      <c r="HE53" s="7">
        <v>0</v>
      </c>
      <c r="HF53" s="7">
        <v>0</v>
      </c>
      <c r="HG53" s="7">
        <v>0</v>
      </c>
      <c r="HH53" s="7">
        <v>0</v>
      </c>
      <c r="HI53" s="7">
        <v>0</v>
      </c>
      <c r="HJ53" s="7">
        <v>0</v>
      </c>
      <c r="HK53" s="7">
        <v>0</v>
      </c>
      <c r="HL53" s="7">
        <v>0</v>
      </c>
      <c r="HM53" s="7">
        <v>0</v>
      </c>
      <c r="HN53" s="7">
        <v>57</v>
      </c>
      <c r="HO53" s="7">
        <v>480</v>
      </c>
      <c r="HP53" s="7">
        <v>42</v>
      </c>
      <c r="HQ53" s="7">
        <v>515</v>
      </c>
      <c r="HR53" s="7">
        <v>475</v>
      </c>
      <c r="HS53" s="7">
        <v>663</v>
      </c>
      <c r="HT53" s="7">
        <v>382</v>
      </c>
      <c r="HU53" s="7">
        <v>55</v>
      </c>
      <c r="HV53" s="7">
        <v>0</v>
      </c>
      <c r="HW53" s="7">
        <v>0</v>
      </c>
      <c r="HX53" s="7">
        <v>0</v>
      </c>
      <c r="HY53" s="7">
        <v>141</v>
      </c>
      <c r="HZ53" s="7">
        <v>232</v>
      </c>
      <c r="IA53" s="7">
        <v>210</v>
      </c>
      <c r="IB53" s="7">
        <v>260</v>
      </c>
      <c r="IC53" s="7">
        <v>266</v>
      </c>
      <c r="ID53" s="7">
        <v>248</v>
      </c>
      <c r="IE53" s="7">
        <v>82</v>
      </c>
      <c r="IF53" s="7">
        <v>2010</v>
      </c>
      <c r="IG53" s="7">
        <v>2009</v>
      </c>
      <c r="IH53" s="7">
        <v>2009</v>
      </c>
      <c r="IL53" s="7">
        <f>IFERROR(VLOOKUP(A53,[7]FacebookPages!$A$2:$AF$128,32,FALSE)+1,0)</f>
        <v>1</v>
      </c>
      <c r="IM53" s="7">
        <f>IFERROR(VLOOKUP(A53,[1]TwitterUsers!$A$2:$P$122,16,FALSE)+1,0)</f>
        <v>0</v>
      </c>
      <c r="IN53" s="7">
        <f>IFERROR(VLOOKUP(A53,[7]FacebookPages!$A$2:$AG$128,33,FALSE)+1,0)</f>
        <v>1</v>
      </c>
      <c r="IO53">
        <v>1</v>
      </c>
      <c r="IP53">
        <v>2010</v>
      </c>
    </row>
    <row r="54" spans="1:251" x14ac:dyDescent="0.25">
      <c r="A54">
        <v>50</v>
      </c>
      <c r="B54" t="s">
        <v>94</v>
      </c>
      <c r="C54">
        <v>50</v>
      </c>
      <c r="D54" t="s">
        <v>582</v>
      </c>
      <c r="E54" s="15">
        <v>0</v>
      </c>
      <c r="F54" s="16"/>
      <c r="H54" s="16"/>
      <c r="I54" s="15">
        <v>0</v>
      </c>
      <c r="J54" s="16"/>
      <c r="L54" s="16"/>
      <c r="M54" s="15">
        <v>0</v>
      </c>
      <c r="N54" s="16"/>
      <c r="P54" s="16"/>
      <c r="Q54" s="3"/>
      <c r="R54" s="11">
        <v>7.3</v>
      </c>
      <c r="S54" s="19">
        <v>6.7</v>
      </c>
      <c r="T54" s="19">
        <v>7.7</v>
      </c>
      <c r="U54">
        <v>5.0999999999999996</v>
      </c>
      <c r="V54">
        <v>0</v>
      </c>
      <c r="W54">
        <v>0</v>
      </c>
      <c r="X54">
        <v>0</v>
      </c>
      <c r="Y54">
        <v>0</v>
      </c>
      <c r="Z54" s="27">
        <v>3320</v>
      </c>
      <c r="AA54" s="26">
        <v>2414</v>
      </c>
      <c r="AB54" s="2">
        <v>2060</v>
      </c>
      <c r="AC54" s="2">
        <v>1816</v>
      </c>
      <c r="AD54" s="2">
        <v>1470</v>
      </c>
      <c r="AE54" s="2">
        <v>1470</v>
      </c>
      <c r="AF54" s="2">
        <v>1470</v>
      </c>
      <c r="AG54" s="2">
        <v>1470</v>
      </c>
      <c r="AH54" s="2">
        <v>1470</v>
      </c>
      <c r="AL54">
        <v>0</v>
      </c>
      <c r="AM54">
        <v>0</v>
      </c>
      <c r="AN54">
        <v>0</v>
      </c>
      <c r="AO54">
        <v>0</v>
      </c>
      <c r="AP54">
        <v>0</v>
      </c>
      <c r="AQ54" s="26" t="s">
        <v>726</v>
      </c>
      <c r="AR54" s="26" t="s">
        <v>726</v>
      </c>
      <c r="AS54" s="26" t="s">
        <v>726</v>
      </c>
      <c r="AT54" s="26" t="s">
        <v>726</v>
      </c>
      <c r="AU54" s="26" t="s">
        <v>726</v>
      </c>
      <c r="AV54" s="26" t="s">
        <v>726</v>
      </c>
      <c r="AW54" s="26" t="s">
        <v>726</v>
      </c>
      <c r="AX54" s="26" t="s">
        <v>726</v>
      </c>
      <c r="AY54" s="26" t="s">
        <v>726</v>
      </c>
      <c r="AZ54" s="26" t="s">
        <v>726</v>
      </c>
      <c r="BA54" s="26" t="s">
        <v>726</v>
      </c>
      <c r="BB54" s="26" t="s">
        <v>726</v>
      </c>
      <c r="BC54" s="26" t="s">
        <v>726</v>
      </c>
      <c r="BD54" s="26" t="s">
        <v>726</v>
      </c>
      <c r="BE54" s="26" t="s">
        <v>726</v>
      </c>
      <c r="BF54" s="26" t="s">
        <v>726</v>
      </c>
      <c r="BG54" s="26" t="s">
        <v>726</v>
      </c>
      <c r="BH54" s="26" t="s">
        <v>726</v>
      </c>
      <c r="BI54" s="26" t="s">
        <v>726</v>
      </c>
      <c r="BJ54" s="26" t="s">
        <v>726</v>
      </c>
      <c r="BK54" s="26" t="s">
        <v>726</v>
      </c>
      <c r="BL54" s="27">
        <v>6700</v>
      </c>
      <c r="BM54" s="27">
        <v>6400</v>
      </c>
      <c r="BN54" s="26" t="s">
        <v>726</v>
      </c>
      <c r="BO54" s="27">
        <v>4100</v>
      </c>
      <c r="BP54" s="27">
        <v>3300</v>
      </c>
      <c r="BQ54" s="26" t="s">
        <v>726</v>
      </c>
      <c r="BR54" s="26" t="s">
        <v>726</v>
      </c>
      <c r="BS54" s="26" t="s">
        <v>726</v>
      </c>
      <c r="BT54" s="26">
        <v>927</v>
      </c>
      <c r="BU54">
        <v>361</v>
      </c>
      <c r="BV54">
        <v>60</v>
      </c>
      <c r="BW54" s="26">
        <v>336</v>
      </c>
      <c r="BX54" s="26">
        <v>270</v>
      </c>
      <c r="BY54" s="26" t="s">
        <v>726</v>
      </c>
      <c r="BZ54" s="26" t="s">
        <v>726</v>
      </c>
      <c r="CA54" s="26" t="s">
        <v>726</v>
      </c>
      <c r="CB54" s="26" t="s">
        <v>726</v>
      </c>
      <c r="CC54" s="26">
        <v>39</v>
      </c>
      <c r="CD54" s="26">
        <v>23</v>
      </c>
      <c r="CE54" s="26">
        <v>23</v>
      </c>
      <c r="CF54" s="26" t="s">
        <v>726</v>
      </c>
      <c r="CG54" s="26" t="s">
        <v>726</v>
      </c>
      <c r="CH54" s="26" t="s">
        <v>726</v>
      </c>
      <c r="CI54" s="26" t="s">
        <v>726</v>
      </c>
      <c r="CJ54" s="26">
        <v>31</v>
      </c>
      <c r="CK54">
        <v>29</v>
      </c>
      <c r="CL54">
        <v>28.98</v>
      </c>
      <c r="CM54" s="26">
        <v>28</v>
      </c>
      <c r="CN54" s="26">
        <v>30</v>
      </c>
      <c r="CO54" s="26" t="s">
        <v>726</v>
      </c>
      <c r="CP54" s="26" t="s">
        <v>726</v>
      </c>
      <c r="CQ54" s="26" t="s">
        <v>726</v>
      </c>
      <c r="CR54" s="26" t="s">
        <v>726</v>
      </c>
      <c r="CS54" s="26">
        <v>131</v>
      </c>
      <c r="CT54">
        <v>185</v>
      </c>
      <c r="CU54">
        <v>180</v>
      </c>
      <c r="CV54" s="26">
        <v>180</v>
      </c>
      <c r="CW54" s="26">
        <v>150</v>
      </c>
      <c r="CX54" s="26" t="s">
        <v>726</v>
      </c>
      <c r="CY54" s="26" t="s">
        <v>726</v>
      </c>
      <c r="CZ54" s="26" t="s">
        <v>726</v>
      </c>
      <c r="DA54" s="26">
        <v>14079</v>
      </c>
      <c r="DB54" s="26">
        <v>14793</v>
      </c>
      <c r="DC54" s="26">
        <v>12770</v>
      </c>
      <c r="DD54" s="26">
        <v>9253</v>
      </c>
      <c r="DE54" s="26" t="s">
        <v>726</v>
      </c>
      <c r="DF54" s="26" t="s">
        <v>726</v>
      </c>
      <c r="DG54" s="26" t="s">
        <v>726</v>
      </c>
      <c r="DH54" s="26" t="s">
        <v>726</v>
      </c>
      <c r="DI54" s="26">
        <v>4</v>
      </c>
      <c r="DJ54">
        <v>6</v>
      </c>
      <c r="DK54" s="26">
        <v>7</v>
      </c>
      <c r="DL54" s="26">
        <v>7</v>
      </c>
      <c r="DM54" s="26" t="s">
        <v>726</v>
      </c>
      <c r="DN54" s="26" t="s">
        <v>726</v>
      </c>
      <c r="DO54" s="26" t="s">
        <v>726</v>
      </c>
      <c r="DP54" s="26" t="s">
        <v>726</v>
      </c>
      <c r="DQ54" s="26">
        <v>37</v>
      </c>
      <c r="DR54">
        <v>24</v>
      </c>
      <c r="DS54" s="26">
        <v>918</v>
      </c>
      <c r="DT54">
        <v>1580</v>
      </c>
      <c r="DU54" s="26">
        <v>385</v>
      </c>
      <c r="DV54">
        <v>769</v>
      </c>
      <c r="DW54" s="26">
        <v>26</v>
      </c>
      <c r="DX54">
        <v>33</v>
      </c>
      <c r="DY54" s="26">
        <v>267</v>
      </c>
      <c r="DZ54" s="26" t="s">
        <v>726</v>
      </c>
      <c r="EA54">
        <v>0</v>
      </c>
      <c r="EB54">
        <v>9999</v>
      </c>
      <c r="EC54">
        <v>0</v>
      </c>
      <c r="ED54">
        <v>0</v>
      </c>
      <c r="EE54">
        <v>0</v>
      </c>
      <c r="EF54" s="7">
        <v>1</v>
      </c>
      <c r="EG54" s="7">
        <v>1</v>
      </c>
      <c r="EH54" s="7" t="s">
        <v>771</v>
      </c>
      <c r="EI54" s="7">
        <v>28318</v>
      </c>
      <c r="EJ54" s="7">
        <v>0</v>
      </c>
      <c r="EK54" s="7">
        <v>0</v>
      </c>
      <c r="EL54" s="7">
        <v>0</v>
      </c>
      <c r="EM54" s="7">
        <v>0</v>
      </c>
      <c r="EN54" s="7">
        <v>0</v>
      </c>
      <c r="EO54" s="7">
        <v>0</v>
      </c>
      <c r="EP54" s="7">
        <v>0</v>
      </c>
      <c r="EQ54" s="7">
        <v>0</v>
      </c>
      <c r="ER54" s="7">
        <v>0</v>
      </c>
      <c r="ES54" s="7">
        <v>0</v>
      </c>
      <c r="ET54" s="7">
        <v>0</v>
      </c>
      <c r="EU54" s="7">
        <v>0</v>
      </c>
      <c r="EV54" s="7">
        <v>0</v>
      </c>
      <c r="EW54" s="7">
        <v>0</v>
      </c>
      <c r="EX54" s="7">
        <v>0</v>
      </c>
      <c r="EY54" s="7">
        <v>0</v>
      </c>
      <c r="EZ54" s="7">
        <v>0</v>
      </c>
      <c r="FA54" s="7">
        <v>0</v>
      </c>
      <c r="FB54" s="7">
        <v>0</v>
      </c>
      <c r="FC54" s="7">
        <v>0</v>
      </c>
      <c r="FD54" s="7">
        <v>0</v>
      </c>
      <c r="FE54" s="7">
        <v>0</v>
      </c>
      <c r="FF54" s="7">
        <v>0</v>
      </c>
      <c r="FG54" s="7">
        <v>0</v>
      </c>
      <c r="FH54" s="7">
        <v>0</v>
      </c>
      <c r="FI54" s="7">
        <v>0</v>
      </c>
      <c r="FJ54" s="7">
        <v>0</v>
      </c>
      <c r="FK54" s="7">
        <v>0</v>
      </c>
      <c r="FL54" s="7">
        <v>0</v>
      </c>
      <c r="FM54" s="7">
        <v>0</v>
      </c>
      <c r="FN54" s="7">
        <v>0</v>
      </c>
      <c r="FO54" s="7">
        <v>13</v>
      </c>
      <c r="FP54" s="7">
        <v>28</v>
      </c>
      <c r="FQ54" s="7">
        <v>70</v>
      </c>
      <c r="FR54" s="7">
        <v>2</v>
      </c>
      <c r="FS54" s="7">
        <v>328</v>
      </c>
      <c r="FT54" s="7">
        <v>193</v>
      </c>
      <c r="FU54" s="7">
        <v>156</v>
      </c>
      <c r="FV54" s="7">
        <v>248</v>
      </c>
      <c r="FW54" s="7">
        <v>43</v>
      </c>
      <c r="FX54" s="7">
        <v>0</v>
      </c>
      <c r="FY54" s="7">
        <v>1</v>
      </c>
      <c r="FZ54" s="7">
        <v>9</v>
      </c>
      <c r="GA54" s="7">
        <v>16</v>
      </c>
      <c r="GB54" s="7">
        <v>0</v>
      </c>
      <c r="GC54" s="7">
        <v>96</v>
      </c>
      <c r="GD54" s="7">
        <v>222</v>
      </c>
      <c r="GE54" s="7">
        <v>100</v>
      </c>
      <c r="GF54" s="7">
        <v>141</v>
      </c>
      <c r="GG54" s="7">
        <v>28</v>
      </c>
      <c r="GH54" s="7">
        <v>0</v>
      </c>
      <c r="GI54" s="7">
        <v>6</v>
      </c>
      <c r="GJ54" s="7">
        <v>52</v>
      </c>
      <c r="GK54" s="7">
        <v>335</v>
      </c>
      <c r="GL54" s="7">
        <v>5</v>
      </c>
      <c r="GM54" s="7">
        <v>2240</v>
      </c>
      <c r="GN54" s="7">
        <v>7690</v>
      </c>
      <c r="GO54" s="7">
        <v>5001</v>
      </c>
      <c r="GP54" s="7">
        <v>7023</v>
      </c>
      <c r="GQ54" s="7">
        <v>1315</v>
      </c>
      <c r="GR54" s="7">
        <v>0</v>
      </c>
      <c r="GS54" s="7">
        <v>0</v>
      </c>
      <c r="GT54" s="7">
        <v>0</v>
      </c>
      <c r="GU54" s="7">
        <v>24</v>
      </c>
      <c r="GV54" s="7">
        <v>0</v>
      </c>
      <c r="GW54" s="7">
        <v>153</v>
      </c>
      <c r="GX54" s="7">
        <v>519</v>
      </c>
      <c r="GY54" s="7">
        <v>759</v>
      </c>
      <c r="GZ54" s="7">
        <v>1062</v>
      </c>
      <c r="HA54" s="7">
        <v>93</v>
      </c>
      <c r="HB54" s="7">
        <v>0</v>
      </c>
      <c r="HC54" s="7">
        <v>0</v>
      </c>
      <c r="HD54" s="7">
        <v>0</v>
      </c>
      <c r="HE54" s="7">
        <v>0</v>
      </c>
      <c r="HF54" s="7">
        <v>0</v>
      </c>
      <c r="HG54" s="7">
        <v>149</v>
      </c>
      <c r="HH54" s="7">
        <v>0</v>
      </c>
      <c r="HI54" s="7">
        <v>2</v>
      </c>
      <c r="HJ54" s="7">
        <v>6</v>
      </c>
      <c r="HK54" s="7">
        <v>0</v>
      </c>
      <c r="HL54" s="7">
        <v>0</v>
      </c>
      <c r="HM54" s="7">
        <v>0</v>
      </c>
      <c r="HN54" s="7">
        <v>0</v>
      </c>
      <c r="HO54" s="7">
        <v>0</v>
      </c>
      <c r="HP54" s="7">
        <v>0</v>
      </c>
      <c r="HQ54" s="7">
        <v>0</v>
      </c>
      <c r="HR54" s="7">
        <v>0</v>
      </c>
      <c r="HS54" s="7">
        <v>0</v>
      </c>
      <c r="HT54" s="7">
        <v>0</v>
      </c>
      <c r="HU54" s="7">
        <v>2</v>
      </c>
      <c r="HV54" s="7">
        <v>0</v>
      </c>
      <c r="HW54" s="7">
        <v>0</v>
      </c>
      <c r="HX54" s="7">
        <v>128</v>
      </c>
      <c r="HY54" s="7">
        <v>472</v>
      </c>
      <c r="HZ54" s="7">
        <v>321</v>
      </c>
      <c r="IA54" s="7">
        <v>457</v>
      </c>
      <c r="IB54" s="7">
        <v>368</v>
      </c>
      <c r="IC54" s="7">
        <v>446</v>
      </c>
      <c r="ID54" s="7">
        <v>335</v>
      </c>
      <c r="IE54" s="7">
        <v>80</v>
      </c>
      <c r="IF54" s="7"/>
      <c r="IG54" s="7">
        <v>2008</v>
      </c>
      <c r="IH54" s="7">
        <v>2008</v>
      </c>
      <c r="IL54" s="7">
        <f>IFERROR(VLOOKUP(A54,[7]FacebookPages!$A$2:$AF$128,32,FALSE)+1,0)</f>
        <v>1</v>
      </c>
      <c r="IM54" s="7">
        <f>IFERROR(VLOOKUP(A54,[1]TwitterUsers!$A$2:$P$122,16,FALSE)+1,0)</f>
        <v>0</v>
      </c>
      <c r="IN54" s="7">
        <f>IFERROR(VLOOKUP(A54,[7]FacebookPages!$A$2:$AG$128,33,FALSE)+1,0)</f>
        <v>1</v>
      </c>
      <c r="IO54">
        <v>1</v>
      </c>
      <c r="IP54">
        <v>2011</v>
      </c>
    </row>
    <row r="55" spans="1:251" x14ac:dyDescent="0.25">
      <c r="A55" s="35">
        <v>51</v>
      </c>
      <c r="B55" s="35" t="s">
        <v>95</v>
      </c>
      <c r="C55" s="35">
        <v>51</v>
      </c>
      <c r="D55" s="36" t="s">
        <v>594</v>
      </c>
      <c r="E55" s="37">
        <v>1</v>
      </c>
      <c r="F55" s="38">
        <v>3939</v>
      </c>
      <c r="G55" s="39">
        <v>2.3021624780829923</v>
      </c>
      <c r="H55" s="38">
        <v>1635</v>
      </c>
      <c r="I55" s="37">
        <v>1</v>
      </c>
      <c r="J55" s="38">
        <v>499</v>
      </c>
      <c r="K55" s="39">
        <v>0.29164231443600236</v>
      </c>
      <c r="L55" s="38">
        <v>774</v>
      </c>
      <c r="M55" s="37">
        <v>2</v>
      </c>
      <c r="N55" s="38">
        <v>3519</v>
      </c>
      <c r="O55" s="39">
        <v>2.0566919929865577</v>
      </c>
      <c r="P55" s="38">
        <v>162</v>
      </c>
      <c r="Q55" s="40">
        <v>40483</v>
      </c>
      <c r="R55" s="32">
        <v>3.3</v>
      </c>
      <c r="S55" s="43">
        <v>5.4</v>
      </c>
      <c r="T55" s="43">
        <v>4.2</v>
      </c>
      <c r="U55" s="35">
        <v>5</v>
      </c>
      <c r="V55" s="35">
        <v>0</v>
      </c>
      <c r="W55" s="35">
        <v>0</v>
      </c>
      <c r="X55" s="35">
        <v>0</v>
      </c>
      <c r="Y55" s="35">
        <v>0</v>
      </c>
      <c r="Z55" s="44">
        <v>1699</v>
      </c>
      <c r="AA55" s="45">
        <v>1689</v>
      </c>
      <c r="AB55" s="46">
        <v>1647</v>
      </c>
      <c r="AC55" s="46">
        <v>1776</v>
      </c>
      <c r="AD55" s="46">
        <v>1711</v>
      </c>
      <c r="AE55" s="46">
        <v>1711</v>
      </c>
      <c r="AF55" s="46">
        <v>1711</v>
      </c>
      <c r="AG55" s="46">
        <v>1711</v>
      </c>
      <c r="AH55" s="46">
        <v>1711</v>
      </c>
      <c r="AI55" s="33"/>
      <c r="AJ55" s="47"/>
      <c r="AK55" s="47"/>
      <c r="AL55" s="35">
        <v>0</v>
      </c>
      <c r="AM55" s="35">
        <v>0</v>
      </c>
      <c r="AN55" s="35">
        <v>0</v>
      </c>
      <c r="AO55" s="35">
        <v>0</v>
      </c>
      <c r="AP55" s="35">
        <v>0</v>
      </c>
      <c r="AQ55" s="26" t="s">
        <v>726</v>
      </c>
      <c r="AR55" s="26" t="s">
        <v>726</v>
      </c>
      <c r="AS55" s="26" t="s">
        <v>726</v>
      </c>
      <c r="AT55" s="26" t="s">
        <v>726</v>
      </c>
      <c r="AU55" s="26" t="s">
        <v>726</v>
      </c>
      <c r="AV55" s="26" t="s">
        <v>726</v>
      </c>
      <c r="AW55" s="26" t="s">
        <v>726</v>
      </c>
      <c r="AX55" s="26" t="s">
        <v>726</v>
      </c>
      <c r="AY55" s="26" t="s">
        <v>726</v>
      </c>
      <c r="AZ55" s="26" t="s">
        <v>726</v>
      </c>
      <c r="BA55" s="26" t="s">
        <v>726</v>
      </c>
      <c r="BB55" s="26" t="s">
        <v>726</v>
      </c>
      <c r="BC55" s="26" t="s">
        <v>726</v>
      </c>
      <c r="BD55" s="26" t="s">
        <v>726</v>
      </c>
      <c r="BE55" s="26" t="s">
        <v>726</v>
      </c>
      <c r="BF55" s="26" t="s">
        <v>726</v>
      </c>
      <c r="BG55" s="26" t="s">
        <v>726</v>
      </c>
      <c r="BH55" s="26" t="s">
        <v>726</v>
      </c>
      <c r="BI55" s="26" t="s">
        <v>726</v>
      </c>
      <c r="BJ55" s="26" t="s">
        <v>726</v>
      </c>
      <c r="BK55" s="26" t="s">
        <v>726</v>
      </c>
      <c r="BL55" s="44">
        <v>15700</v>
      </c>
      <c r="BM55" s="44">
        <v>9700</v>
      </c>
      <c r="BN55" s="26" t="s">
        <v>726</v>
      </c>
      <c r="BO55" s="44">
        <v>10800</v>
      </c>
      <c r="BP55" s="44">
        <v>10800</v>
      </c>
      <c r="BQ55" s="26" t="s">
        <v>726</v>
      </c>
      <c r="BR55" s="26" t="s">
        <v>726</v>
      </c>
      <c r="BS55" s="26" t="s">
        <v>726</v>
      </c>
      <c r="BT55" s="45">
        <v>14</v>
      </c>
      <c r="BU55" s="35">
        <v>46</v>
      </c>
      <c r="BV55" s="35">
        <v>842</v>
      </c>
      <c r="BW55" s="45">
        <v>66</v>
      </c>
      <c r="BX55" s="45">
        <v>29</v>
      </c>
      <c r="BY55" s="26" t="s">
        <v>726</v>
      </c>
      <c r="BZ55" s="26" t="s">
        <v>726</v>
      </c>
      <c r="CA55" s="26" t="s">
        <v>726</v>
      </c>
      <c r="CB55" s="26" t="s">
        <v>726</v>
      </c>
      <c r="CC55" s="45">
        <v>1</v>
      </c>
      <c r="CD55" s="45">
        <v>4</v>
      </c>
      <c r="CE55" s="45">
        <v>2</v>
      </c>
      <c r="CF55" s="26" t="s">
        <v>726</v>
      </c>
      <c r="CG55" s="26" t="s">
        <v>726</v>
      </c>
      <c r="CH55" s="26" t="s">
        <v>726</v>
      </c>
      <c r="CI55" s="26" t="s">
        <v>726</v>
      </c>
      <c r="CJ55" s="45">
        <v>50</v>
      </c>
      <c r="CK55" s="35">
        <v>50</v>
      </c>
      <c r="CL55" s="35">
        <v>51.27</v>
      </c>
      <c r="CM55" s="45">
        <v>52</v>
      </c>
      <c r="CN55" s="45">
        <v>52</v>
      </c>
      <c r="CO55" s="26" t="s">
        <v>726</v>
      </c>
      <c r="CP55" s="26" t="s">
        <v>726</v>
      </c>
      <c r="CQ55" s="26" t="s">
        <v>726</v>
      </c>
      <c r="CR55" s="26" t="s">
        <v>726</v>
      </c>
      <c r="CS55" s="45">
        <v>73</v>
      </c>
      <c r="CT55" s="35">
        <v>75</v>
      </c>
      <c r="CU55" s="35">
        <v>866</v>
      </c>
      <c r="CV55" s="26" t="s">
        <v>726</v>
      </c>
      <c r="CW55" s="45">
        <v>70</v>
      </c>
      <c r="CX55" s="26" t="s">
        <v>726</v>
      </c>
      <c r="CY55" s="26" t="s">
        <v>726</v>
      </c>
      <c r="CZ55" s="26" t="s">
        <v>726</v>
      </c>
      <c r="DA55" s="45">
        <v>8786</v>
      </c>
      <c r="DB55" s="45">
        <v>8334</v>
      </c>
      <c r="DC55" s="45">
        <v>7697</v>
      </c>
      <c r="DD55" s="45">
        <v>8394</v>
      </c>
      <c r="DE55" s="26" t="s">
        <v>726</v>
      </c>
      <c r="DF55" s="26" t="s">
        <v>726</v>
      </c>
      <c r="DG55" s="26" t="s">
        <v>726</v>
      </c>
      <c r="DH55" s="26" t="s">
        <v>726</v>
      </c>
      <c r="DI55" s="45">
        <v>9</v>
      </c>
      <c r="DJ55" s="35">
        <v>8</v>
      </c>
      <c r="DK55" s="45">
        <v>6</v>
      </c>
      <c r="DL55" s="45">
        <v>7</v>
      </c>
      <c r="DM55" s="26" t="s">
        <v>726</v>
      </c>
      <c r="DN55" s="26" t="s">
        <v>726</v>
      </c>
      <c r="DO55" s="26" t="s">
        <v>726</v>
      </c>
      <c r="DP55" s="26" t="s">
        <v>726</v>
      </c>
      <c r="DQ55" s="45">
        <v>12</v>
      </c>
      <c r="DR55" s="35">
        <v>18</v>
      </c>
      <c r="DS55" s="45">
        <v>565</v>
      </c>
      <c r="DT55" s="35">
        <v>463</v>
      </c>
      <c r="DU55" s="45">
        <v>228</v>
      </c>
      <c r="DV55" s="35">
        <v>148</v>
      </c>
      <c r="DW55" s="45">
        <v>17</v>
      </c>
      <c r="DX55" s="35">
        <v>25</v>
      </c>
      <c r="DY55" s="45">
        <v>45</v>
      </c>
      <c r="DZ55" s="35">
        <v>45</v>
      </c>
      <c r="EA55">
        <v>1</v>
      </c>
      <c r="EB55">
        <v>2010</v>
      </c>
      <c r="EC55">
        <v>8</v>
      </c>
      <c r="ED55">
        <v>1509</v>
      </c>
      <c r="EE55">
        <v>11655</v>
      </c>
      <c r="EF55" s="7">
        <v>1</v>
      </c>
      <c r="EG55" s="7">
        <v>1</v>
      </c>
      <c r="EH55" s="7" t="s">
        <v>772</v>
      </c>
      <c r="EI55" s="7">
        <v>163790</v>
      </c>
      <c r="EJ55" s="7">
        <v>1314</v>
      </c>
      <c r="EK55" s="7">
        <v>1934</v>
      </c>
      <c r="EL55" s="7">
        <v>0</v>
      </c>
      <c r="EM55" s="7">
        <v>0</v>
      </c>
      <c r="EN55" s="7">
        <v>0</v>
      </c>
      <c r="EO55" s="7">
        <v>0</v>
      </c>
      <c r="EP55" s="7">
        <v>0</v>
      </c>
      <c r="EQ55" s="7">
        <v>0</v>
      </c>
      <c r="ER55" s="7">
        <v>0</v>
      </c>
      <c r="ES55" s="7">
        <v>0</v>
      </c>
      <c r="ET55" s="7">
        <v>64</v>
      </c>
      <c r="EU55" s="7">
        <v>88</v>
      </c>
      <c r="EV55" s="7">
        <v>0</v>
      </c>
      <c r="EW55" s="7">
        <v>0</v>
      </c>
      <c r="EX55" s="7">
        <v>0</v>
      </c>
      <c r="EY55" s="7">
        <v>0</v>
      </c>
      <c r="EZ55" s="7">
        <v>0</v>
      </c>
      <c r="FA55" s="7">
        <v>0</v>
      </c>
      <c r="FB55" s="7">
        <v>0</v>
      </c>
      <c r="FC55" s="7">
        <v>0</v>
      </c>
      <c r="FD55" s="7">
        <v>56</v>
      </c>
      <c r="FE55" s="7">
        <v>183</v>
      </c>
      <c r="FF55" s="7">
        <v>0</v>
      </c>
      <c r="FG55" s="7">
        <v>0</v>
      </c>
      <c r="FH55" s="7">
        <v>0</v>
      </c>
      <c r="FI55" s="7">
        <v>0</v>
      </c>
      <c r="FJ55" s="7">
        <v>0</v>
      </c>
      <c r="FK55" s="7">
        <v>0</v>
      </c>
      <c r="FL55" s="7">
        <v>0</v>
      </c>
      <c r="FM55" s="7">
        <v>0</v>
      </c>
      <c r="FN55" s="7">
        <v>0</v>
      </c>
      <c r="FO55" s="7">
        <v>0</v>
      </c>
      <c r="FP55" s="7">
        <v>0</v>
      </c>
      <c r="FQ55" s="7">
        <v>0</v>
      </c>
      <c r="FR55" s="7">
        <v>0</v>
      </c>
      <c r="FS55" s="7">
        <v>81</v>
      </c>
      <c r="FT55" s="7">
        <v>282</v>
      </c>
      <c r="FU55" s="7">
        <v>253</v>
      </c>
      <c r="FV55" s="7">
        <v>116</v>
      </c>
      <c r="FW55" s="7">
        <v>9</v>
      </c>
      <c r="FX55" s="7">
        <v>0</v>
      </c>
      <c r="FY55" s="7">
        <v>0</v>
      </c>
      <c r="FZ55" s="7">
        <v>0</v>
      </c>
      <c r="GA55" s="7">
        <v>0</v>
      </c>
      <c r="GB55" s="7">
        <v>0</v>
      </c>
      <c r="GC55" s="7">
        <v>3</v>
      </c>
      <c r="GD55" s="7">
        <v>55</v>
      </c>
      <c r="GE55" s="7">
        <v>103</v>
      </c>
      <c r="GF55" s="7">
        <v>53</v>
      </c>
      <c r="GG55" s="7">
        <v>2</v>
      </c>
      <c r="GH55" s="7">
        <v>0</v>
      </c>
      <c r="GI55" s="7">
        <v>0</v>
      </c>
      <c r="GJ55" s="7">
        <v>0</v>
      </c>
      <c r="GK55" s="7">
        <v>0</v>
      </c>
      <c r="GL55" s="7">
        <v>0</v>
      </c>
      <c r="GM55" s="7">
        <v>220</v>
      </c>
      <c r="GN55" s="7">
        <v>1141</v>
      </c>
      <c r="GO55" s="7">
        <v>1923</v>
      </c>
      <c r="GP55" s="7">
        <v>1186</v>
      </c>
      <c r="GQ55" s="7">
        <v>89</v>
      </c>
      <c r="GR55" s="7">
        <v>0</v>
      </c>
      <c r="GS55" s="7">
        <v>0</v>
      </c>
      <c r="GT55" s="7">
        <v>0</v>
      </c>
      <c r="GU55" s="7">
        <v>0</v>
      </c>
      <c r="GV55" s="7">
        <v>0</v>
      </c>
      <c r="GW55" s="7">
        <v>14</v>
      </c>
      <c r="GX55" s="7">
        <v>74</v>
      </c>
      <c r="GY55" s="7">
        <v>90</v>
      </c>
      <c r="GZ55" s="7">
        <v>53</v>
      </c>
      <c r="HA55" s="7">
        <v>5</v>
      </c>
      <c r="HB55" s="7">
        <v>0</v>
      </c>
      <c r="HC55" s="7">
        <v>0</v>
      </c>
      <c r="HD55" s="7">
        <v>0</v>
      </c>
      <c r="HE55" s="7">
        <v>0</v>
      </c>
      <c r="HF55" s="7">
        <v>0</v>
      </c>
      <c r="HG55" s="7">
        <v>0</v>
      </c>
      <c r="HH55" s="7">
        <v>0</v>
      </c>
      <c r="HI55" s="7">
        <v>1</v>
      </c>
      <c r="HJ55" s="7">
        <v>0</v>
      </c>
      <c r="HK55" s="7">
        <v>0</v>
      </c>
      <c r="HL55" s="7">
        <v>0</v>
      </c>
      <c r="HM55" s="7">
        <v>0</v>
      </c>
      <c r="HN55" s="7">
        <v>0</v>
      </c>
      <c r="HO55" s="7">
        <v>0</v>
      </c>
      <c r="HP55" s="7">
        <v>0</v>
      </c>
      <c r="HQ55" s="7">
        <v>0</v>
      </c>
      <c r="HR55" s="7">
        <v>0</v>
      </c>
      <c r="HS55" s="7">
        <v>0</v>
      </c>
      <c r="HT55" s="7">
        <v>0</v>
      </c>
      <c r="HU55" s="7">
        <v>0</v>
      </c>
      <c r="HV55" s="7">
        <v>0</v>
      </c>
      <c r="HW55" s="7">
        <v>0</v>
      </c>
      <c r="HX55" s="7">
        <v>0</v>
      </c>
      <c r="HY55" s="7">
        <v>0</v>
      </c>
      <c r="HZ55" s="7">
        <v>0</v>
      </c>
      <c r="IA55" s="7">
        <v>18</v>
      </c>
      <c r="IB55" s="7">
        <v>117</v>
      </c>
      <c r="IC55" s="7">
        <v>168</v>
      </c>
      <c r="ID55" s="7">
        <v>185</v>
      </c>
      <c r="IE55" s="7">
        <v>49</v>
      </c>
      <c r="IF55" s="7">
        <v>2010</v>
      </c>
      <c r="IG55" s="7">
        <v>2012</v>
      </c>
      <c r="IH55" s="7">
        <v>2010</v>
      </c>
      <c r="IL55" s="7">
        <f>IFERROR(VLOOKUP(A55,[7]FacebookPages!$A$2:$AF$128,32,FALSE)+1,0)</f>
        <v>2</v>
      </c>
      <c r="IM55" s="7">
        <f>IFERROR(VLOOKUP(A55,[1]TwitterUsers!$A$2:$P$122,16,FALSE)+1,0)</f>
        <v>2</v>
      </c>
      <c r="IN55" s="7">
        <f>IFERROR(VLOOKUP(A55,[7]FacebookPages!$A$2:$AG$128,33,FALSE)+1,0)</f>
        <v>1</v>
      </c>
    </row>
    <row r="56" spans="1:251" x14ac:dyDescent="0.25">
      <c r="A56">
        <v>52</v>
      </c>
      <c r="B56" t="s">
        <v>96</v>
      </c>
      <c r="C56">
        <v>52</v>
      </c>
      <c r="D56" t="s">
        <v>591</v>
      </c>
      <c r="E56" s="15">
        <v>1</v>
      </c>
      <c r="F56" s="16">
        <v>22730</v>
      </c>
      <c r="G56" s="17">
        <v>8.1236597569692641</v>
      </c>
      <c r="H56" s="16">
        <v>6811</v>
      </c>
      <c r="I56" s="15">
        <v>0</v>
      </c>
      <c r="J56" s="16"/>
      <c r="L56" s="16"/>
      <c r="M56" s="15">
        <v>0</v>
      </c>
      <c r="N56" s="16"/>
      <c r="P56" s="16"/>
      <c r="Q56" s="3"/>
      <c r="R56" s="11">
        <v>4.9000000000000004</v>
      </c>
      <c r="S56" s="19">
        <v>3.1</v>
      </c>
      <c r="T56" s="19">
        <v>4.7</v>
      </c>
      <c r="U56">
        <v>4.9000000000000004</v>
      </c>
      <c r="V56">
        <v>0</v>
      </c>
      <c r="W56">
        <v>0</v>
      </c>
      <c r="X56">
        <v>0</v>
      </c>
      <c r="Y56">
        <v>0</v>
      </c>
      <c r="Z56" s="27">
        <v>3865</v>
      </c>
      <c r="AA56" s="26">
        <v>3209</v>
      </c>
      <c r="AB56" s="2">
        <v>3116</v>
      </c>
      <c r="AC56" s="2">
        <v>3012</v>
      </c>
      <c r="AD56" s="2">
        <v>2798</v>
      </c>
      <c r="AE56" s="2">
        <v>2798</v>
      </c>
      <c r="AF56" s="2">
        <v>2798</v>
      </c>
      <c r="AG56" s="2">
        <v>2798</v>
      </c>
      <c r="AH56" s="2">
        <v>2798</v>
      </c>
      <c r="AL56">
        <v>6.42</v>
      </c>
      <c r="AM56">
        <v>6.41</v>
      </c>
      <c r="AN56">
        <v>6.51</v>
      </c>
      <c r="AO56">
        <v>6.63</v>
      </c>
      <c r="AP56">
        <v>0</v>
      </c>
      <c r="AQ56">
        <v>7372</v>
      </c>
      <c r="AR56">
        <v>511210</v>
      </c>
      <c r="AS56" s="27">
        <v>-330.5</v>
      </c>
      <c r="AT56" s="27">
        <v>81.8</v>
      </c>
      <c r="AU56" s="27">
        <v>228.8</v>
      </c>
      <c r="AV56" s="27">
        <v>247.4</v>
      </c>
      <c r="AW56" s="27">
        <v>285.3</v>
      </c>
      <c r="AX56" s="27">
        <v>212</v>
      </c>
      <c r="AY56" s="27">
        <v>58</v>
      </c>
      <c r="AZ56" s="27">
        <v>183.6</v>
      </c>
      <c r="BA56" s="27">
        <v>356.2</v>
      </c>
      <c r="BB56" s="27">
        <v>5515.3</v>
      </c>
      <c r="BC56" s="27">
        <v>4913.8</v>
      </c>
      <c r="BD56" s="27">
        <v>4595</v>
      </c>
      <c r="BE56" s="27">
        <v>4308.3999999999996</v>
      </c>
      <c r="BF56" s="27">
        <v>3227.8</v>
      </c>
      <c r="BG56" s="27">
        <v>2787.6</v>
      </c>
      <c r="BH56" s="27">
        <v>2447.1999999999998</v>
      </c>
      <c r="BI56" s="27">
        <v>2420.6999999999998</v>
      </c>
      <c r="BJ56" s="27">
        <v>2208.9</v>
      </c>
      <c r="BK56" s="27">
        <v>2504.1</v>
      </c>
      <c r="BL56" s="27">
        <v>2512.1999999999998</v>
      </c>
      <c r="BM56" s="27">
        <v>2273.9</v>
      </c>
      <c r="BN56" s="27">
        <v>2312.1999999999998</v>
      </c>
      <c r="BO56" s="27">
        <v>2215.6</v>
      </c>
      <c r="BP56" s="27">
        <v>1951.8</v>
      </c>
      <c r="BQ56" s="27">
        <v>1713.7</v>
      </c>
      <c r="BR56" s="27">
        <v>2315.1999999999998</v>
      </c>
      <c r="BS56" s="27">
        <v>2171.9</v>
      </c>
      <c r="BT56" s="26">
        <v>382</v>
      </c>
      <c r="BU56">
        <v>82</v>
      </c>
      <c r="BV56">
        <v>-2</v>
      </c>
      <c r="BW56" s="26">
        <v>325</v>
      </c>
      <c r="BX56" s="26">
        <v>121</v>
      </c>
      <c r="BY56" s="26" t="s">
        <v>726</v>
      </c>
      <c r="BZ56" s="26" t="s">
        <v>726</v>
      </c>
      <c r="CA56" s="26" t="s">
        <v>726</v>
      </c>
      <c r="CB56" s="26" t="s">
        <v>726</v>
      </c>
      <c r="CC56" s="26">
        <v>11</v>
      </c>
      <c r="CD56" s="26">
        <v>12</v>
      </c>
      <c r="CE56" s="26">
        <v>5</v>
      </c>
      <c r="CF56" s="26" t="s">
        <v>726</v>
      </c>
      <c r="CG56" s="26" t="s">
        <v>726</v>
      </c>
      <c r="CH56" s="26" t="s">
        <v>726</v>
      </c>
      <c r="CI56" s="26" t="s">
        <v>726</v>
      </c>
      <c r="CJ56" s="26">
        <v>33</v>
      </c>
      <c r="CK56">
        <v>31</v>
      </c>
      <c r="CL56">
        <v>31.96</v>
      </c>
      <c r="CM56" s="26">
        <v>34</v>
      </c>
      <c r="CN56" s="26">
        <v>33</v>
      </c>
      <c r="CO56" s="26" t="s">
        <v>726</v>
      </c>
      <c r="CP56" s="26" t="s">
        <v>726</v>
      </c>
      <c r="CQ56" s="26" t="s">
        <v>726</v>
      </c>
      <c r="CR56" s="26" t="s">
        <v>726</v>
      </c>
      <c r="CS56" s="26">
        <v>292</v>
      </c>
      <c r="CT56">
        <v>527</v>
      </c>
      <c r="CU56">
        <v>122</v>
      </c>
      <c r="CV56" s="26">
        <v>175</v>
      </c>
      <c r="CW56" s="26">
        <v>250</v>
      </c>
      <c r="CX56" s="26" t="s">
        <v>726</v>
      </c>
      <c r="CY56" s="26" t="s">
        <v>726</v>
      </c>
      <c r="CZ56" s="26" t="s">
        <v>726</v>
      </c>
      <c r="DA56" s="26">
        <v>70186</v>
      </c>
      <c r="DB56" s="26">
        <v>46255</v>
      </c>
      <c r="DC56" s="26">
        <v>36826</v>
      </c>
      <c r="DD56" s="26">
        <v>38000</v>
      </c>
      <c r="DE56" s="26" t="s">
        <v>726</v>
      </c>
      <c r="DF56" s="26" t="s">
        <v>726</v>
      </c>
      <c r="DG56" s="26" t="s">
        <v>726</v>
      </c>
      <c r="DH56" s="26" t="s">
        <v>726</v>
      </c>
      <c r="DI56" s="26">
        <v>6</v>
      </c>
      <c r="DJ56">
        <v>16</v>
      </c>
      <c r="DK56" s="26">
        <v>4</v>
      </c>
      <c r="DL56" s="26">
        <v>4</v>
      </c>
      <c r="DM56" s="26" t="s">
        <v>726</v>
      </c>
      <c r="DN56" s="26" t="s">
        <v>726</v>
      </c>
      <c r="DO56" s="26" t="s">
        <v>726</v>
      </c>
      <c r="DP56" s="26" t="s">
        <v>726</v>
      </c>
      <c r="DQ56" s="26">
        <v>63</v>
      </c>
      <c r="DR56">
        <v>44</v>
      </c>
      <c r="DS56" s="26">
        <v>1112</v>
      </c>
      <c r="DT56">
        <v>759</v>
      </c>
      <c r="DU56" s="26">
        <v>226</v>
      </c>
      <c r="DV56">
        <v>200</v>
      </c>
      <c r="DW56" s="26">
        <v>17</v>
      </c>
      <c r="DX56">
        <v>9</v>
      </c>
      <c r="DY56" s="26">
        <v>37</v>
      </c>
      <c r="DZ56">
        <v>20</v>
      </c>
      <c r="EA56">
        <v>1</v>
      </c>
      <c r="EB56">
        <v>2011</v>
      </c>
      <c r="EC56">
        <v>83</v>
      </c>
      <c r="ED56">
        <v>1139</v>
      </c>
      <c r="EE56">
        <v>908</v>
      </c>
      <c r="EF56" s="7">
        <v>1</v>
      </c>
      <c r="EG56" s="7">
        <v>1</v>
      </c>
      <c r="EH56" s="7" t="s">
        <v>773</v>
      </c>
      <c r="EI56" s="7">
        <v>151938</v>
      </c>
      <c r="EJ56" s="7">
        <v>0</v>
      </c>
      <c r="EK56" s="7">
        <v>282</v>
      </c>
      <c r="EL56" s="7">
        <v>378</v>
      </c>
      <c r="EM56" s="7">
        <v>68</v>
      </c>
      <c r="EN56" s="7">
        <v>118</v>
      </c>
      <c r="EO56" s="7">
        <v>60</v>
      </c>
      <c r="EP56" s="7">
        <v>0</v>
      </c>
      <c r="EQ56" s="7">
        <v>0</v>
      </c>
      <c r="ER56" s="7">
        <v>0</v>
      </c>
      <c r="ES56" s="7">
        <v>0</v>
      </c>
      <c r="ET56" s="7">
        <v>0</v>
      </c>
      <c r="EU56" s="7">
        <v>137</v>
      </c>
      <c r="EV56" s="7">
        <v>114</v>
      </c>
      <c r="EW56" s="7">
        <v>10</v>
      </c>
      <c r="EX56" s="7">
        <v>3</v>
      </c>
      <c r="EY56" s="7">
        <v>0</v>
      </c>
      <c r="EZ56" s="7">
        <v>0</v>
      </c>
      <c r="FA56" s="7">
        <v>0</v>
      </c>
      <c r="FB56" s="7">
        <v>0</v>
      </c>
      <c r="FC56" s="7">
        <v>0</v>
      </c>
      <c r="FD56" s="7">
        <v>0</v>
      </c>
      <c r="FE56" s="7">
        <v>623</v>
      </c>
      <c r="FF56" s="7">
        <v>3338275</v>
      </c>
      <c r="FG56" s="7">
        <v>691</v>
      </c>
      <c r="FH56" s="7">
        <v>1010</v>
      </c>
      <c r="FI56" s="7">
        <v>5967</v>
      </c>
      <c r="FJ56" s="7">
        <v>0</v>
      </c>
      <c r="FK56" s="7">
        <v>0</v>
      </c>
      <c r="FL56" s="7">
        <v>0</v>
      </c>
      <c r="FM56" s="7">
        <v>0</v>
      </c>
      <c r="FN56" s="7">
        <v>0</v>
      </c>
      <c r="FO56" s="7">
        <v>0</v>
      </c>
      <c r="FP56" s="7">
        <v>3</v>
      </c>
      <c r="FQ56" s="7">
        <v>63</v>
      </c>
      <c r="FR56" s="7">
        <v>1</v>
      </c>
      <c r="FS56" s="7">
        <v>194</v>
      </c>
      <c r="FT56" s="7">
        <v>229</v>
      </c>
      <c r="FU56" s="7">
        <v>355</v>
      </c>
      <c r="FV56" s="7">
        <v>120</v>
      </c>
      <c r="FW56" s="7">
        <v>2</v>
      </c>
      <c r="FX56" s="7">
        <v>0</v>
      </c>
      <c r="FY56" s="7">
        <v>0</v>
      </c>
      <c r="FZ56" s="7">
        <v>7</v>
      </c>
      <c r="GA56" s="7">
        <v>274</v>
      </c>
      <c r="GB56" s="7">
        <v>5</v>
      </c>
      <c r="GC56" s="7">
        <v>554</v>
      </c>
      <c r="GD56" s="7">
        <v>60</v>
      </c>
      <c r="GE56" s="7">
        <v>58</v>
      </c>
      <c r="GF56" s="7">
        <v>45</v>
      </c>
      <c r="GG56" s="7">
        <v>2</v>
      </c>
      <c r="GH56" s="7">
        <v>0</v>
      </c>
      <c r="GI56" s="7">
        <v>0</v>
      </c>
      <c r="GJ56" s="7">
        <v>52</v>
      </c>
      <c r="GK56" s="7">
        <v>806</v>
      </c>
      <c r="GL56" s="7">
        <v>17</v>
      </c>
      <c r="GM56" s="7">
        <v>2523</v>
      </c>
      <c r="GN56" s="7">
        <v>1753</v>
      </c>
      <c r="GO56" s="7">
        <v>3966</v>
      </c>
      <c r="GP56" s="7">
        <v>3791</v>
      </c>
      <c r="GQ56" s="7">
        <v>130</v>
      </c>
      <c r="GR56" s="7">
        <v>0</v>
      </c>
      <c r="GS56" s="7">
        <v>0</v>
      </c>
      <c r="GT56" s="7">
        <v>0</v>
      </c>
      <c r="GU56" s="7">
        <v>45</v>
      </c>
      <c r="GV56" s="7">
        <v>0</v>
      </c>
      <c r="GW56" s="7">
        <v>421</v>
      </c>
      <c r="GX56" s="7">
        <v>234</v>
      </c>
      <c r="GY56" s="7">
        <v>522</v>
      </c>
      <c r="GZ56" s="7">
        <v>169</v>
      </c>
      <c r="HA56" s="7">
        <v>3</v>
      </c>
      <c r="HB56" s="7">
        <v>0</v>
      </c>
      <c r="HC56" s="7">
        <v>0</v>
      </c>
      <c r="HD56" s="7">
        <v>0</v>
      </c>
      <c r="HE56" s="7">
        <v>0</v>
      </c>
      <c r="HF56" s="7">
        <v>0</v>
      </c>
      <c r="HG56" s="7">
        <v>2</v>
      </c>
      <c r="HH56" s="7">
        <v>119</v>
      </c>
      <c r="HI56" s="7">
        <v>269</v>
      </c>
      <c r="HJ56" s="7">
        <v>99</v>
      </c>
      <c r="HK56" s="7">
        <v>0</v>
      </c>
      <c r="HL56" s="7">
        <v>0</v>
      </c>
      <c r="HM56" s="7">
        <v>0</v>
      </c>
      <c r="HN56" s="7">
        <v>14</v>
      </c>
      <c r="HO56" s="7">
        <v>51</v>
      </c>
      <c r="HP56" s="7">
        <v>5</v>
      </c>
      <c r="HQ56" s="7">
        <v>32</v>
      </c>
      <c r="HR56" s="7">
        <v>10</v>
      </c>
      <c r="HS56" s="7">
        <v>5</v>
      </c>
      <c r="HT56" s="7">
        <v>8</v>
      </c>
      <c r="HU56" s="7">
        <v>0</v>
      </c>
      <c r="HV56" s="7">
        <v>0</v>
      </c>
      <c r="HW56" s="7">
        <v>0</v>
      </c>
      <c r="HX56" s="7">
        <v>0</v>
      </c>
      <c r="HY56" s="7">
        <v>0</v>
      </c>
      <c r="HZ56" s="7">
        <v>11</v>
      </c>
      <c r="IA56" s="7">
        <v>262</v>
      </c>
      <c r="IB56" s="7">
        <v>76</v>
      </c>
      <c r="IC56" s="7">
        <v>200</v>
      </c>
      <c r="ID56" s="7">
        <v>230</v>
      </c>
      <c r="IE56" s="7">
        <v>37</v>
      </c>
      <c r="IF56" s="7"/>
      <c r="IG56" s="7">
        <v>2009</v>
      </c>
      <c r="IH56" s="7">
        <v>2009</v>
      </c>
      <c r="IL56" s="7">
        <f>IFERROR(VLOOKUP(A56,[7]FacebookPages!$A$2:$AF$128,32,FALSE)+1,0)</f>
        <v>2</v>
      </c>
      <c r="IM56" s="7">
        <f>IFERROR(VLOOKUP(A56,[1]TwitterUsers!$A$2:$P$122,16,FALSE)+1,0)</f>
        <v>2</v>
      </c>
      <c r="IN56" s="7">
        <f>IFERROR(VLOOKUP(A56,[7]FacebookPages!$A$2:$AG$128,33,FALSE)+1,0)</f>
        <v>1</v>
      </c>
    </row>
    <row r="57" spans="1:251" x14ac:dyDescent="0.25">
      <c r="A57" s="35">
        <v>53</v>
      </c>
      <c r="B57" s="52" t="s">
        <v>600</v>
      </c>
      <c r="C57" s="35">
        <v>53</v>
      </c>
      <c r="D57" s="35" t="s">
        <v>587</v>
      </c>
      <c r="E57" s="37">
        <v>1</v>
      </c>
      <c r="F57" s="38">
        <v>4904</v>
      </c>
      <c r="G57" s="39">
        <v>0.40355497037524685</v>
      </c>
      <c r="H57" s="38">
        <v>2926</v>
      </c>
      <c r="I57" s="37">
        <v>0</v>
      </c>
      <c r="J57" s="38"/>
      <c r="K57" s="39"/>
      <c r="L57" s="38"/>
      <c r="M57" s="37">
        <v>1</v>
      </c>
      <c r="N57" s="38">
        <v>4902</v>
      </c>
      <c r="O57" s="39">
        <v>0.40339038841342989</v>
      </c>
      <c r="P57" s="38">
        <v>527</v>
      </c>
      <c r="Q57" s="40">
        <v>39814</v>
      </c>
      <c r="R57" s="32">
        <v>4.4000000000000004</v>
      </c>
      <c r="S57" s="43">
        <v>5.5</v>
      </c>
      <c r="T57" s="43">
        <v>3.4</v>
      </c>
      <c r="U57" s="35">
        <v>4.8</v>
      </c>
      <c r="V57" s="35">
        <v>8.1999999999999993</v>
      </c>
      <c r="W57" s="35">
        <v>8.4</v>
      </c>
      <c r="X57" s="35">
        <v>9.3000000000000007</v>
      </c>
      <c r="Y57" s="35">
        <v>9.1</v>
      </c>
      <c r="Z57" s="44" t="s">
        <v>726</v>
      </c>
      <c r="AA57" s="45">
        <v>15592</v>
      </c>
      <c r="AB57" s="46">
        <v>13711</v>
      </c>
      <c r="AC57" s="46">
        <v>12952</v>
      </c>
      <c r="AD57" s="46">
        <v>12152</v>
      </c>
      <c r="AE57" s="46">
        <v>11298</v>
      </c>
      <c r="AF57" s="46">
        <v>11145</v>
      </c>
      <c r="AG57" s="46">
        <v>10535</v>
      </c>
      <c r="AH57" s="46">
        <v>10481</v>
      </c>
      <c r="AL57">
        <v>0</v>
      </c>
      <c r="AM57">
        <v>0</v>
      </c>
      <c r="AN57">
        <v>0</v>
      </c>
      <c r="AO57">
        <v>0</v>
      </c>
      <c r="AP57">
        <v>0</v>
      </c>
      <c r="AQ57" s="26" t="s">
        <v>726</v>
      </c>
      <c r="AR57" s="26" t="s">
        <v>726</v>
      </c>
      <c r="AS57" s="26" t="s">
        <v>726</v>
      </c>
      <c r="AT57" s="26" t="s">
        <v>726</v>
      </c>
      <c r="AU57" s="26" t="s">
        <v>726</v>
      </c>
      <c r="AV57" s="26" t="s">
        <v>726</v>
      </c>
      <c r="AW57" s="26" t="s">
        <v>726</v>
      </c>
      <c r="AX57" s="26" t="s">
        <v>726</v>
      </c>
      <c r="AY57" s="26" t="s">
        <v>726</v>
      </c>
      <c r="AZ57" s="26" t="s">
        <v>726</v>
      </c>
      <c r="BA57" s="26" t="s">
        <v>726</v>
      </c>
      <c r="BB57" s="26" t="s">
        <v>726</v>
      </c>
      <c r="BC57" s="26" t="s">
        <v>726</v>
      </c>
      <c r="BD57" s="26" t="s">
        <v>726</v>
      </c>
      <c r="BE57" s="26" t="s">
        <v>726</v>
      </c>
      <c r="BF57" s="26" t="s">
        <v>726</v>
      </c>
      <c r="BG57" s="26" t="s">
        <v>726</v>
      </c>
      <c r="BH57" s="26" t="s">
        <v>726</v>
      </c>
      <c r="BI57" s="26" t="s">
        <v>726</v>
      </c>
      <c r="BJ57" s="26" t="s">
        <v>726</v>
      </c>
      <c r="BK57" s="26" t="s">
        <v>726</v>
      </c>
      <c r="BL57" s="26" t="s">
        <v>726</v>
      </c>
      <c r="BM57" s="27">
        <v>2600</v>
      </c>
      <c r="BN57" s="26" t="s">
        <v>726</v>
      </c>
      <c r="BO57" s="27">
        <v>2285</v>
      </c>
      <c r="BP57" s="27">
        <v>2116</v>
      </c>
      <c r="BQ57" s="27">
        <v>2086</v>
      </c>
      <c r="BR57" s="27">
        <v>1839</v>
      </c>
      <c r="BS57" s="27">
        <v>1742</v>
      </c>
      <c r="BT57" s="26" t="s">
        <v>726</v>
      </c>
      <c r="BU57">
        <v>1706</v>
      </c>
      <c r="BV57">
        <v>6163</v>
      </c>
      <c r="BW57" s="26">
        <v>720</v>
      </c>
      <c r="BX57" s="26">
        <v>809</v>
      </c>
      <c r="BY57" s="26">
        <v>173</v>
      </c>
      <c r="BZ57" s="26">
        <v>538</v>
      </c>
      <c r="CA57" s="26">
        <v>67</v>
      </c>
      <c r="CB57" s="26">
        <v>971</v>
      </c>
      <c r="CC57" s="26" t="s">
        <v>726</v>
      </c>
      <c r="CD57" s="26">
        <v>6</v>
      </c>
      <c r="CE57" s="26">
        <v>8</v>
      </c>
      <c r="CF57" s="26">
        <v>2</v>
      </c>
      <c r="CG57" s="26">
        <v>6</v>
      </c>
      <c r="CH57" s="26">
        <v>1</v>
      </c>
      <c r="CI57" s="26">
        <v>11</v>
      </c>
      <c r="CJ57" s="26" t="s">
        <v>726</v>
      </c>
      <c r="CK57">
        <v>73</v>
      </c>
      <c r="CL57">
        <v>54.19</v>
      </c>
      <c r="CM57" s="26">
        <v>74</v>
      </c>
      <c r="CN57" s="26">
        <v>74</v>
      </c>
      <c r="CO57" s="26">
        <v>74</v>
      </c>
      <c r="CP57" s="26">
        <v>74</v>
      </c>
      <c r="CQ57" s="26">
        <v>75</v>
      </c>
      <c r="CR57" s="26">
        <v>76</v>
      </c>
      <c r="CS57" s="26" t="s">
        <v>726</v>
      </c>
      <c r="CT57">
        <v>1807</v>
      </c>
      <c r="CU57">
        <v>4706</v>
      </c>
      <c r="CV57" s="26">
        <v>743</v>
      </c>
      <c r="CW57" s="26">
        <v>500</v>
      </c>
      <c r="CX57" s="26" t="s">
        <v>726</v>
      </c>
      <c r="CY57" s="26">
        <v>497</v>
      </c>
      <c r="CZ57" s="26">
        <v>400</v>
      </c>
      <c r="DA57" s="26" t="s">
        <v>726</v>
      </c>
      <c r="DB57" s="26">
        <v>83772</v>
      </c>
      <c r="DC57" s="26">
        <v>65196</v>
      </c>
      <c r="DD57" s="26">
        <v>66947</v>
      </c>
      <c r="DE57" s="26">
        <v>56200</v>
      </c>
      <c r="DF57" s="26">
        <v>48033</v>
      </c>
      <c r="DG57" s="26">
        <v>135639</v>
      </c>
      <c r="DH57" s="26">
        <v>89001</v>
      </c>
      <c r="DI57" s="26" t="s">
        <v>726</v>
      </c>
      <c r="DJ57">
        <v>10</v>
      </c>
      <c r="DK57" s="26">
        <v>8</v>
      </c>
      <c r="DL57" s="26">
        <v>8</v>
      </c>
      <c r="DM57" s="26">
        <v>7</v>
      </c>
      <c r="DN57" s="26">
        <v>9</v>
      </c>
      <c r="DO57" s="26">
        <v>11</v>
      </c>
      <c r="DP57" s="26">
        <v>11</v>
      </c>
      <c r="DQ57" s="26" t="s">
        <v>726</v>
      </c>
      <c r="DR57">
        <v>10</v>
      </c>
      <c r="DS57" s="26" t="s">
        <v>726</v>
      </c>
      <c r="DT57">
        <v>9954</v>
      </c>
      <c r="DU57" s="26" t="s">
        <v>726</v>
      </c>
      <c r="DV57">
        <v>3336</v>
      </c>
      <c r="DW57" s="26" t="s">
        <v>726</v>
      </c>
      <c r="DX57">
        <v>14</v>
      </c>
      <c r="DY57" s="26" t="s">
        <v>726</v>
      </c>
      <c r="DZ57">
        <v>241</v>
      </c>
      <c r="EA57">
        <v>1</v>
      </c>
      <c r="EB57">
        <v>2010</v>
      </c>
      <c r="EC57">
        <v>1</v>
      </c>
      <c r="ED57">
        <v>442</v>
      </c>
      <c r="EE57">
        <v>1069</v>
      </c>
      <c r="EF57" s="7">
        <v>1</v>
      </c>
      <c r="EG57" s="7">
        <v>0</v>
      </c>
      <c r="EH57" s="7" t="s">
        <v>774</v>
      </c>
      <c r="EI57" s="7">
        <v>1772</v>
      </c>
      <c r="EJ57" s="7">
        <v>114</v>
      </c>
      <c r="EK57" s="7">
        <v>270</v>
      </c>
      <c r="EL57" s="7">
        <v>238</v>
      </c>
      <c r="EM57" s="7">
        <v>163</v>
      </c>
      <c r="EN57" s="7">
        <v>183</v>
      </c>
      <c r="EO57" s="7">
        <v>98</v>
      </c>
      <c r="EP57" s="7">
        <v>9</v>
      </c>
      <c r="EQ57" s="7">
        <v>0</v>
      </c>
      <c r="ER57" s="7">
        <v>0</v>
      </c>
      <c r="ES57" s="7">
        <v>0</v>
      </c>
      <c r="ET57" s="7">
        <v>11</v>
      </c>
      <c r="EU57" s="7">
        <v>21</v>
      </c>
      <c r="EV57" s="7">
        <v>7</v>
      </c>
      <c r="EW57" s="7">
        <v>5</v>
      </c>
      <c r="EX57" s="7">
        <v>0</v>
      </c>
      <c r="EY57" s="7">
        <v>1</v>
      </c>
      <c r="EZ57" s="7">
        <v>0</v>
      </c>
      <c r="FA57" s="7">
        <v>0</v>
      </c>
      <c r="FB57" s="7">
        <v>0</v>
      </c>
      <c r="FC57" s="7">
        <v>0</v>
      </c>
      <c r="FD57" s="7">
        <v>3</v>
      </c>
      <c r="FE57" s="7">
        <v>122</v>
      </c>
      <c r="FF57" s="7">
        <v>10</v>
      </c>
      <c r="FG57" s="7">
        <v>96</v>
      </c>
      <c r="FH57" s="7">
        <v>141</v>
      </c>
      <c r="FI57" s="7">
        <v>207</v>
      </c>
      <c r="FJ57" s="7">
        <v>115</v>
      </c>
      <c r="FK57" s="7">
        <v>0</v>
      </c>
      <c r="FL57" s="7">
        <v>0</v>
      </c>
      <c r="FM57" s="7">
        <v>0</v>
      </c>
      <c r="FN57" s="7">
        <v>0</v>
      </c>
      <c r="FO57" s="7">
        <v>0</v>
      </c>
      <c r="FP57" s="7">
        <v>0</v>
      </c>
      <c r="FQ57" s="7">
        <v>1</v>
      </c>
      <c r="FR57" s="7">
        <v>0</v>
      </c>
      <c r="FS57" s="7">
        <v>118</v>
      </c>
      <c r="FT57" s="7">
        <v>169</v>
      </c>
      <c r="FU57" s="7">
        <v>122</v>
      </c>
      <c r="FV57" s="7">
        <v>52</v>
      </c>
      <c r="FW57" s="7">
        <v>1</v>
      </c>
      <c r="FX57" s="7">
        <v>0</v>
      </c>
      <c r="FY57" s="7">
        <v>0</v>
      </c>
      <c r="FZ57" s="7">
        <v>0</v>
      </c>
      <c r="GA57" s="7">
        <v>0</v>
      </c>
      <c r="GB57" s="7">
        <v>0</v>
      </c>
      <c r="GC57" s="7">
        <v>11</v>
      </c>
      <c r="GD57" s="7">
        <v>49</v>
      </c>
      <c r="GE57" s="7">
        <v>59</v>
      </c>
      <c r="GF57" s="7">
        <v>48</v>
      </c>
      <c r="GG57" s="7">
        <v>0</v>
      </c>
      <c r="GH57" s="7">
        <v>0</v>
      </c>
      <c r="GI57" s="7">
        <v>0</v>
      </c>
      <c r="GJ57" s="7">
        <v>0</v>
      </c>
      <c r="GK57" s="7">
        <v>0</v>
      </c>
      <c r="GL57" s="7">
        <v>0</v>
      </c>
      <c r="GM57" s="7">
        <v>160</v>
      </c>
      <c r="GN57" s="7">
        <v>862</v>
      </c>
      <c r="GO57" s="7">
        <v>1223</v>
      </c>
      <c r="GP57" s="7">
        <v>758</v>
      </c>
      <c r="GQ57" s="7">
        <v>4</v>
      </c>
      <c r="GR57" s="7">
        <v>0</v>
      </c>
      <c r="GS57" s="7">
        <v>0</v>
      </c>
      <c r="GT57" s="7">
        <v>0</v>
      </c>
      <c r="GU57" s="7">
        <v>0</v>
      </c>
      <c r="GV57" s="7">
        <v>0</v>
      </c>
      <c r="GW57" s="7">
        <v>47</v>
      </c>
      <c r="GX57" s="7">
        <v>86</v>
      </c>
      <c r="GY57" s="7">
        <v>132</v>
      </c>
      <c r="GZ57" s="7">
        <v>86</v>
      </c>
      <c r="HA57" s="7">
        <v>2</v>
      </c>
      <c r="HB57" s="7">
        <v>0</v>
      </c>
      <c r="HC57" s="7">
        <v>0</v>
      </c>
      <c r="HD57" s="7">
        <v>0</v>
      </c>
      <c r="HE57" s="7">
        <v>0</v>
      </c>
      <c r="HF57" s="7">
        <v>0</v>
      </c>
      <c r="HG57" s="7">
        <v>0</v>
      </c>
      <c r="HH57" s="7">
        <v>0</v>
      </c>
      <c r="HI57" s="7">
        <v>0</v>
      </c>
      <c r="HJ57" s="7">
        <v>0</v>
      </c>
      <c r="HK57" s="7">
        <v>0</v>
      </c>
      <c r="HL57" s="7">
        <v>0</v>
      </c>
      <c r="HM57" s="7">
        <v>0</v>
      </c>
      <c r="HN57" s="7">
        <v>0</v>
      </c>
      <c r="HO57" s="7">
        <v>2</v>
      </c>
      <c r="HP57" s="7">
        <v>0</v>
      </c>
      <c r="HQ57" s="7">
        <v>4</v>
      </c>
      <c r="HR57" s="7">
        <v>14</v>
      </c>
      <c r="HS57" s="7">
        <v>44</v>
      </c>
      <c r="HT57" s="7">
        <v>24</v>
      </c>
      <c r="HU57" s="7">
        <v>1</v>
      </c>
      <c r="HV57" s="7">
        <v>0</v>
      </c>
      <c r="HW57" s="7">
        <v>0</v>
      </c>
      <c r="HX57" s="7">
        <v>0</v>
      </c>
      <c r="HY57" s="7">
        <v>0</v>
      </c>
      <c r="HZ57" s="7">
        <v>7</v>
      </c>
      <c r="IA57" s="7">
        <v>31</v>
      </c>
      <c r="IB57" s="7">
        <v>181</v>
      </c>
      <c r="IC57" s="7">
        <v>44</v>
      </c>
      <c r="ID57" s="7">
        <v>4</v>
      </c>
      <c r="IE57" s="7">
        <v>8</v>
      </c>
      <c r="IF57" s="7">
        <v>2009</v>
      </c>
      <c r="IG57" s="7">
        <v>2010</v>
      </c>
      <c r="IH57" s="7">
        <v>2009</v>
      </c>
      <c r="IL57" s="7">
        <f>IFERROR(VLOOKUP(A57,[7]FacebookPages!$A$2:$AF$128,32,FALSE)+1,0)</f>
        <v>1</v>
      </c>
      <c r="IM57" s="7">
        <f>IFERROR(VLOOKUP(A57,[1]TwitterUsers!$A$2:$P$122,16,FALSE)+1,0)</f>
        <v>1</v>
      </c>
      <c r="IN57" s="7">
        <f>IFERROR(VLOOKUP(A57,[7]FacebookPages!$A$2:$AG$128,33,FALSE)+1,0)</f>
        <v>1</v>
      </c>
      <c r="IO57">
        <v>2</v>
      </c>
      <c r="IP57">
        <v>2013</v>
      </c>
      <c r="IQ57">
        <v>2</v>
      </c>
    </row>
    <row r="58" spans="1:251" x14ac:dyDescent="0.25">
      <c r="A58">
        <v>54</v>
      </c>
      <c r="B58" t="s">
        <v>98</v>
      </c>
      <c r="C58">
        <v>54</v>
      </c>
      <c r="D58" t="s">
        <v>582</v>
      </c>
      <c r="E58" s="15">
        <v>0</v>
      </c>
      <c r="F58" s="16"/>
      <c r="H58" s="16"/>
      <c r="I58" s="15">
        <v>0</v>
      </c>
      <c r="J58" s="16"/>
      <c r="L58" s="16"/>
      <c r="M58" s="15">
        <v>0</v>
      </c>
      <c r="N58" s="16"/>
      <c r="P58" s="16"/>
      <c r="Q58" s="3"/>
      <c r="R58" s="11">
        <v>7.1</v>
      </c>
      <c r="S58" s="19">
        <v>7</v>
      </c>
      <c r="T58" s="19">
        <v>5.6</v>
      </c>
      <c r="U58">
        <v>4.7</v>
      </c>
      <c r="V58">
        <v>5.0999999999999996</v>
      </c>
      <c r="W58">
        <v>2.4</v>
      </c>
      <c r="X58">
        <v>0</v>
      </c>
      <c r="Y58">
        <v>0</v>
      </c>
      <c r="Z58" s="27">
        <v>1376</v>
      </c>
      <c r="AA58" s="26">
        <v>1289</v>
      </c>
      <c r="AB58" s="2">
        <v>1247</v>
      </c>
      <c r="AC58" s="2">
        <v>1217</v>
      </c>
      <c r="AD58" s="2">
        <v>1142</v>
      </c>
      <c r="AE58" s="2">
        <v>1127</v>
      </c>
      <c r="AF58" s="2">
        <v>1127</v>
      </c>
      <c r="AG58" s="2">
        <v>1127</v>
      </c>
      <c r="AH58" s="2">
        <v>1127</v>
      </c>
      <c r="AL58">
        <v>0</v>
      </c>
      <c r="AM58">
        <v>0</v>
      </c>
      <c r="AN58">
        <v>0</v>
      </c>
      <c r="AO58">
        <v>0</v>
      </c>
      <c r="AP58">
        <v>0</v>
      </c>
      <c r="AQ58" s="26" t="s">
        <v>726</v>
      </c>
      <c r="AR58" s="26" t="s">
        <v>726</v>
      </c>
      <c r="AS58" s="26" t="s">
        <v>726</v>
      </c>
      <c r="AT58" s="26" t="s">
        <v>726</v>
      </c>
      <c r="AU58" s="26" t="s">
        <v>726</v>
      </c>
      <c r="AV58" s="26" t="s">
        <v>726</v>
      </c>
      <c r="AW58" s="26" t="s">
        <v>726</v>
      </c>
      <c r="AX58" s="26" t="s">
        <v>726</v>
      </c>
      <c r="AY58" s="26" t="s">
        <v>726</v>
      </c>
      <c r="AZ58" s="26" t="s">
        <v>726</v>
      </c>
      <c r="BA58" s="26" t="s">
        <v>726</v>
      </c>
      <c r="BB58" s="26" t="s">
        <v>726</v>
      </c>
      <c r="BC58" s="26" t="s">
        <v>726</v>
      </c>
      <c r="BD58" s="26" t="s">
        <v>726</v>
      </c>
      <c r="BE58" s="26" t="s">
        <v>726</v>
      </c>
      <c r="BF58" s="26" t="s">
        <v>726</v>
      </c>
      <c r="BG58" s="26" t="s">
        <v>726</v>
      </c>
      <c r="BH58" s="26" t="s">
        <v>726</v>
      </c>
      <c r="BI58" s="26" t="s">
        <v>726</v>
      </c>
      <c r="BJ58" s="26" t="s">
        <v>726</v>
      </c>
      <c r="BK58" s="26" t="s">
        <v>726</v>
      </c>
      <c r="BL58" s="27">
        <v>319.2</v>
      </c>
      <c r="BM58" s="27">
        <v>297</v>
      </c>
      <c r="BN58" s="26" t="s">
        <v>726</v>
      </c>
      <c r="BO58" s="27">
        <v>265</v>
      </c>
      <c r="BP58" s="27">
        <v>249</v>
      </c>
      <c r="BQ58" s="27">
        <v>244</v>
      </c>
      <c r="BR58" s="27">
        <v>236</v>
      </c>
      <c r="BS58" s="26" t="s">
        <v>726</v>
      </c>
      <c r="BT58" s="26">
        <v>77</v>
      </c>
      <c r="BU58">
        <v>43</v>
      </c>
      <c r="BV58">
        <v>-72</v>
      </c>
      <c r="BW58" s="26">
        <v>73</v>
      </c>
      <c r="BX58" s="26">
        <v>28</v>
      </c>
      <c r="BY58" s="26">
        <v>7</v>
      </c>
      <c r="BZ58" s="26">
        <v>-13</v>
      </c>
      <c r="CA58" s="26" t="s">
        <v>726</v>
      </c>
      <c r="CB58" s="26" t="s">
        <v>726</v>
      </c>
      <c r="CC58" s="26">
        <v>6</v>
      </c>
      <c r="CD58" s="26">
        <v>7</v>
      </c>
      <c r="CE58" s="26">
        <v>3</v>
      </c>
      <c r="CF58" s="26">
        <v>1</v>
      </c>
      <c r="CG58" s="26">
        <v>-1</v>
      </c>
      <c r="CH58" s="26" t="s">
        <v>726</v>
      </c>
      <c r="CI58" s="26" t="s">
        <v>726</v>
      </c>
      <c r="CJ58" s="26">
        <v>58</v>
      </c>
      <c r="CK58">
        <v>57</v>
      </c>
      <c r="CL58">
        <v>60.58</v>
      </c>
      <c r="CM58" s="26">
        <v>58</v>
      </c>
      <c r="CN58" s="26">
        <v>57</v>
      </c>
      <c r="CO58" s="26">
        <v>58</v>
      </c>
      <c r="CP58" s="26">
        <v>58</v>
      </c>
      <c r="CQ58" s="26" t="s">
        <v>726</v>
      </c>
      <c r="CR58" s="26" t="s">
        <v>726</v>
      </c>
      <c r="CS58" s="26">
        <v>7</v>
      </c>
      <c r="CT58">
        <v>10</v>
      </c>
      <c r="CU58">
        <v>16</v>
      </c>
      <c r="CV58" s="26">
        <v>5</v>
      </c>
      <c r="CW58" s="26">
        <v>6</v>
      </c>
      <c r="CX58" s="26" t="s">
        <v>726</v>
      </c>
      <c r="CY58" s="26">
        <v>3</v>
      </c>
      <c r="CZ58" s="26" t="s">
        <v>726</v>
      </c>
      <c r="DA58" s="26">
        <v>13675</v>
      </c>
      <c r="DB58" s="26">
        <v>12601</v>
      </c>
      <c r="DC58" s="26">
        <v>10075</v>
      </c>
      <c r="DD58" s="26">
        <v>7617</v>
      </c>
      <c r="DE58" s="26">
        <v>3000</v>
      </c>
      <c r="DF58" s="26" t="s">
        <v>726</v>
      </c>
      <c r="DG58" s="26" t="s">
        <v>726</v>
      </c>
      <c r="DH58" s="26" t="s">
        <v>726</v>
      </c>
      <c r="DI58" s="26">
        <v>7</v>
      </c>
      <c r="DJ58">
        <v>8</v>
      </c>
      <c r="DK58" s="26">
        <v>7</v>
      </c>
      <c r="DL58" s="26">
        <v>6</v>
      </c>
      <c r="DM58" s="26">
        <v>5</v>
      </c>
      <c r="DN58" s="26">
        <v>7</v>
      </c>
      <c r="DO58" s="26" t="s">
        <v>726</v>
      </c>
      <c r="DP58" s="26" t="s">
        <v>726</v>
      </c>
      <c r="DQ58" s="26">
        <v>66</v>
      </c>
      <c r="DR58">
        <v>91</v>
      </c>
      <c r="DS58" s="26">
        <v>397</v>
      </c>
      <c r="DT58">
        <v>360</v>
      </c>
      <c r="DU58" s="26">
        <v>84</v>
      </c>
      <c r="DV58">
        <v>66</v>
      </c>
      <c r="DW58" s="26">
        <v>11</v>
      </c>
      <c r="DX58">
        <v>7</v>
      </c>
      <c r="DY58" s="26">
        <v>29</v>
      </c>
      <c r="DZ58">
        <v>23</v>
      </c>
      <c r="EA58">
        <v>1</v>
      </c>
      <c r="EB58">
        <v>2009</v>
      </c>
      <c r="EC58">
        <v>186</v>
      </c>
      <c r="ED58">
        <v>2696</v>
      </c>
      <c r="EE58">
        <v>3708</v>
      </c>
      <c r="EF58" s="7">
        <v>1</v>
      </c>
      <c r="EG58" s="7">
        <v>1</v>
      </c>
      <c r="EH58" s="7" t="s">
        <v>775</v>
      </c>
      <c r="EI58" s="7">
        <v>4216</v>
      </c>
      <c r="EJ58" s="7">
        <v>422</v>
      </c>
      <c r="EK58" s="7">
        <v>1026</v>
      </c>
      <c r="EL58" s="7">
        <v>547</v>
      </c>
      <c r="EM58" s="7">
        <v>432</v>
      </c>
      <c r="EN58" s="7">
        <v>589</v>
      </c>
      <c r="EO58" s="7">
        <v>231</v>
      </c>
      <c r="EP58" s="7">
        <v>0</v>
      </c>
      <c r="EQ58" s="7">
        <v>0</v>
      </c>
      <c r="ER58" s="7">
        <v>0</v>
      </c>
      <c r="ES58" s="7">
        <v>0</v>
      </c>
      <c r="ET58" s="7">
        <v>83</v>
      </c>
      <c r="EU58" s="7">
        <v>210</v>
      </c>
      <c r="EV58" s="7">
        <v>110</v>
      </c>
      <c r="EW58" s="7">
        <v>25</v>
      </c>
      <c r="EX58" s="7">
        <v>11</v>
      </c>
      <c r="EY58" s="7">
        <v>1</v>
      </c>
      <c r="EZ58" s="7">
        <v>0</v>
      </c>
      <c r="FA58" s="7">
        <v>0</v>
      </c>
      <c r="FB58" s="7">
        <v>0</v>
      </c>
      <c r="FC58" s="7">
        <v>0</v>
      </c>
      <c r="FD58" s="7">
        <v>283</v>
      </c>
      <c r="FE58" s="7">
        <v>729</v>
      </c>
      <c r="FF58" s="7">
        <v>471</v>
      </c>
      <c r="FG58" s="7">
        <v>429</v>
      </c>
      <c r="FH58" s="7">
        <v>3081</v>
      </c>
      <c r="FI58" s="7">
        <v>139</v>
      </c>
      <c r="FJ58" s="7">
        <v>0</v>
      </c>
      <c r="FK58" s="7">
        <v>0</v>
      </c>
      <c r="FL58" s="7">
        <v>0</v>
      </c>
      <c r="FM58" s="7">
        <v>0</v>
      </c>
      <c r="FN58" s="7">
        <v>0</v>
      </c>
      <c r="FO58" s="7">
        <v>0</v>
      </c>
      <c r="FP58" s="7">
        <v>0</v>
      </c>
      <c r="FQ58" s="7">
        <v>0</v>
      </c>
      <c r="FR58" s="7">
        <v>0</v>
      </c>
      <c r="FS58" s="7">
        <v>0</v>
      </c>
      <c r="FT58" s="7">
        <v>0</v>
      </c>
      <c r="FU58" s="7">
        <v>0</v>
      </c>
      <c r="FV58" s="7">
        <v>0</v>
      </c>
      <c r="FW58" s="7">
        <v>0</v>
      </c>
      <c r="FX58" s="7">
        <v>0</v>
      </c>
      <c r="FY58" s="7">
        <v>0</v>
      </c>
      <c r="FZ58" s="7">
        <v>0</v>
      </c>
      <c r="GA58" s="7">
        <v>0</v>
      </c>
      <c r="GB58" s="7">
        <v>0</v>
      </c>
      <c r="GC58" s="7">
        <v>0</v>
      </c>
      <c r="GD58" s="7">
        <v>0</v>
      </c>
      <c r="GE58" s="7">
        <v>0</v>
      </c>
      <c r="GF58" s="7">
        <v>0</v>
      </c>
      <c r="GG58" s="7">
        <v>0</v>
      </c>
      <c r="GH58" s="7">
        <v>0</v>
      </c>
      <c r="GI58" s="7">
        <v>0</v>
      </c>
      <c r="GJ58" s="7">
        <v>0</v>
      </c>
      <c r="GK58" s="7">
        <v>0</v>
      </c>
      <c r="GL58" s="7">
        <v>0</v>
      </c>
      <c r="GM58" s="7">
        <v>0</v>
      </c>
      <c r="GN58" s="7">
        <v>0</v>
      </c>
      <c r="GO58" s="7">
        <v>0</v>
      </c>
      <c r="GP58" s="7">
        <v>0</v>
      </c>
      <c r="GQ58" s="7">
        <v>0</v>
      </c>
      <c r="GR58" s="7">
        <v>0</v>
      </c>
      <c r="GS58" s="7">
        <v>0</v>
      </c>
      <c r="GT58" s="7">
        <v>0</v>
      </c>
      <c r="GU58" s="7">
        <v>0</v>
      </c>
      <c r="GV58" s="7">
        <v>0</v>
      </c>
      <c r="GW58" s="7">
        <v>0</v>
      </c>
      <c r="GX58" s="7">
        <v>0</v>
      </c>
      <c r="GY58" s="7">
        <v>0</v>
      </c>
      <c r="GZ58" s="7">
        <v>0</v>
      </c>
      <c r="HA58" s="7">
        <v>0</v>
      </c>
      <c r="HB58" s="7">
        <v>0</v>
      </c>
      <c r="HC58" s="7">
        <v>0</v>
      </c>
      <c r="HD58" s="7">
        <v>0</v>
      </c>
      <c r="HE58" s="7">
        <v>0</v>
      </c>
      <c r="HF58" s="7">
        <v>0</v>
      </c>
      <c r="HG58" s="7">
        <v>0</v>
      </c>
      <c r="HH58" s="7">
        <v>0</v>
      </c>
      <c r="HI58" s="7">
        <v>0</v>
      </c>
      <c r="HJ58" s="7">
        <v>0</v>
      </c>
      <c r="HK58" s="7">
        <v>0</v>
      </c>
      <c r="HL58" s="7">
        <v>0</v>
      </c>
      <c r="HM58" s="7">
        <v>0</v>
      </c>
      <c r="HN58" s="7">
        <v>0</v>
      </c>
      <c r="HO58" s="7">
        <v>0</v>
      </c>
      <c r="HP58" s="7">
        <v>0</v>
      </c>
      <c r="HQ58" s="7">
        <v>0</v>
      </c>
      <c r="HR58" s="7">
        <v>0</v>
      </c>
      <c r="HS58" s="7">
        <v>0</v>
      </c>
      <c r="HT58" s="7">
        <v>0</v>
      </c>
      <c r="HU58" s="7">
        <v>0</v>
      </c>
      <c r="HV58" s="7">
        <v>0</v>
      </c>
      <c r="HW58" s="7">
        <v>0</v>
      </c>
      <c r="HX58" s="7">
        <v>0</v>
      </c>
      <c r="HY58" s="7">
        <v>0</v>
      </c>
      <c r="HZ58" s="7">
        <v>0</v>
      </c>
      <c r="IA58" s="7">
        <v>0</v>
      </c>
      <c r="IB58" s="7">
        <v>0</v>
      </c>
      <c r="IC58" s="7">
        <v>0</v>
      </c>
      <c r="ID58" s="7">
        <v>0</v>
      </c>
      <c r="IE58" s="7">
        <v>0</v>
      </c>
      <c r="IF58" s="7"/>
      <c r="IG58" s="7">
        <v>9999</v>
      </c>
      <c r="IH58" s="7">
        <v>9999</v>
      </c>
      <c r="IL58" s="7">
        <f>IFERROR(VLOOKUP(A58,[7]FacebookPages!$A$2:$AF$128,32,FALSE)+1,0)</f>
        <v>1</v>
      </c>
      <c r="IM58" s="7">
        <f>IFERROR(VLOOKUP(A58,[1]TwitterUsers!$A$2:$P$122,16,FALSE)+1,0)</f>
        <v>1</v>
      </c>
      <c r="IN58" s="7">
        <f>IFERROR(VLOOKUP(A58,[7]FacebookPages!$A$2:$AG$128,33,FALSE)+1,0)</f>
        <v>1</v>
      </c>
    </row>
    <row r="59" spans="1:251" x14ac:dyDescent="0.25">
      <c r="A59">
        <v>55</v>
      </c>
      <c r="B59" t="s">
        <v>99</v>
      </c>
      <c r="C59">
        <v>55</v>
      </c>
      <c r="D59" t="s">
        <v>591</v>
      </c>
      <c r="E59" s="15">
        <v>1</v>
      </c>
      <c r="F59" s="16">
        <v>2007</v>
      </c>
      <c r="G59" s="17">
        <v>0.13575487012987014</v>
      </c>
      <c r="H59" s="16">
        <v>1257</v>
      </c>
      <c r="I59" s="15">
        <v>0</v>
      </c>
      <c r="J59" s="16"/>
      <c r="L59" s="16"/>
      <c r="M59" s="15">
        <v>0</v>
      </c>
      <c r="N59" s="16"/>
      <c r="P59" s="16"/>
      <c r="Q59" s="3"/>
      <c r="R59" s="11">
        <v>0</v>
      </c>
      <c r="S59" s="19">
        <v>0</v>
      </c>
      <c r="T59" s="19">
        <v>5.0999999999999996</v>
      </c>
      <c r="U59">
        <v>4.5999999999999996</v>
      </c>
      <c r="V59">
        <v>1.4</v>
      </c>
      <c r="W59">
        <v>3.3</v>
      </c>
      <c r="X59">
        <v>3</v>
      </c>
      <c r="Y59">
        <v>0.6</v>
      </c>
      <c r="Z59" s="27" t="s">
        <v>726</v>
      </c>
      <c r="AA59" t="s">
        <v>726</v>
      </c>
      <c r="AB59" s="2" t="s">
        <v>726</v>
      </c>
      <c r="AC59" s="2">
        <v>15261</v>
      </c>
      <c r="AD59" s="2">
        <v>14784</v>
      </c>
      <c r="AE59" s="2">
        <v>14548</v>
      </c>
      <c r="AF59" s="2">
        <v>14764</v>
      </c>
      <c r="AG59" s="2">
        <v>16477</v>
      </c>
      <c r="AH59" s="2">
        <v>16477</v>
      </c>
      <c r="AL59">
        <v>0</v>
      </c>
      <c r="AM59">
        <v>0</v>
      </c>
      <c r="AN59">
        <v>0</v>
      </c>
      <c r="AO59">
        <v>0</v>
      </c>
      <c r="AP59">
        <v>0</v>
      </c>
      <c r="AQ59">
        <v>5600</v>
      </c>
      <c r="AR59">
        <v>448110</v>
      </c>
      <c r="AS59" s="27">
        <v>-1026.7190000000001</v>
      </c>
      <c r="AT59" s="27">
        <v>-0.38700000000000001</v>
      </c>
      <c r="AU59" s="27">
        <v>83.790999999999997</v>
      </c>
      <c r="AV59" s="27">
        <v>131.71600000000001</v>
      </c>
      <c r="AW59" s="27">
        <v>120.601</v>
      </c>
      <c r="AX59" s="27">
        <v>67.697000000000003</v>
      </c>
      <c r="AY59" s="27">
        <v>45.508000000000003</v>
      </c>
      <c r="AZ59" s="27">
        <v>58.844000000000001</v>
      </c>
      <c r="BA59" s="27">
        <v>147.041</v>
      </c>
      <c r="BB59" s="27">
        <v>2244.319</v>
      </c>
      <c r="BC59" s="27">
        <v>3546.7579999999998</v>
      </c>
      <c r="BD59" s="27">
        <v>1555.23</v>
      </c>
      <c r="BE59" s="27">
        <v>1496.347</v>
      </c>
      <c r="BF59" s="27">
        <v>1405.952</v>
      </c>
      <c r="BG59" s="27">
        <v>1320.318</v>
      </c>
      <c r="BH59" s="27">
        <v>1232.106</v>
      </c>
      <c r="BI59" s="27">
        <v>1187.73</v>
      </c>
      <c r="BJ59" s="27">
        <v>1256.4670000000001</v>
      </c>
      <c r="BK59" s="27">
        <v>3496.2710000000002</v>
      </c>
      <c r="BL59" s="27">
        <v>3252.5479999999998</v>
      </c>
      <c r="BM59" s="27">
        <v>2473.2330000000002</v>
      </c>
      <c r="BN59" s="27">
        <v>2488.2779999999998</v>
      </c>
      <c r="BO59" s="27">
        <v>2382.6840000000002</v>
      </c>
      <c r="BP59" s="27">
        <v>2102.6640000000002</v>
      </c>
      <c r="BQ59" s="27">
        <v>1909.575</v>
      </c>
      <c r="BR59" s="27">
        <v>1972.4179999999999</v>
      </c>
      <c r="BS59" s="27">
        <v>2112.558</v>
      </c>
      <c r="BT59" s="26" t="s">
        <v>726</v>
      </c>
      <c r="BU59" s="26" t="s">
        <v>726</v>
      </c>
      <c r="BV59" s="26" t="s">
        <v>726</v>
      </c>
      <c r="BW59" s="26">
        <v>271</v>
      </c>
      <c r="BX59" s="26">
        <v>221</v>
      </c>
      <c r="BY59" s="26">
        <v>-108</v>
      </c>
      <c r="BZ59" s="26">
        <v>-1044</v>
      </c>
      <c r="CA59" s="26">
        <v>-128</v>
      </c>
      <c r="CB59" s="26">
        <v>2453</v>
      </c>
      <c r="CC59" s="26" t="s">
        <v>726</v>
      </c>
      <c r="CD59" s="26">
        <v>3</v>
      </c>
      <c r="CE59" s="26">
        <v>2</v>
      </c>
      <c r="CF59" s="26">
        <v>-1</v>
      </c>
      <c r="CG59" s="26">
        <v>-9</v>
      </c>
      <c r="CH59" s="26">
        <v>-1</v>
      </c>
      <c r="CI59" s="26">
        <v>7</v>
      </c>
      <c r="CJ59" s="26" t="s">
        <v>726</v>
      </c>
      <c r="CK59" s="26" t="s">
        <v>726</v>
      </c>
      <c r="CL59" s="26" t="s">
        <v>726</v>
      </c>
      <c r="CM59" s="26">
        <v>49</v>
      </c>
      <c r="CN59" s="26">
        <v>50</v>
      </c>
      <c r="CO59" s="26">
        <v>50</v>
      </c>
      <c r="CP59" s="26">
        <v>50</v>
      </c>
      <c r="CQ59" s="26">
        <v>50</v>
      </c>
      <c r="CR59" s="26">
        <v>46</v>
      </c>
      <c r="CS59" s="26"/>
      <c r="CT59" s="26" t="s">
        <v>726</v>
      </c>
      <c r="CU59" s="26" t="s">
        <v>726</v>
      </c>
      <c r="CV59" s="26">
        <v>40</v>
      </c>
      <c r="CW59" s="26">
        <v>65</v>
      </c>
      <c r="CX59" s="26" t="s">
        <v>726</v>
      </c>
      <c r="CY59" s="26">
        <v>56</v>
      </c>
      <c r="CZ59" s="26">
        <v>100</v>
      </c>
      <c r="DA59" s="26" t="s">
        <v>726</v>
      </c>
      <c r="DB59" s="26" t="s">
        <v>726</v>
      </c>
      <c r="DC59" s="26" t="s">
        <v>726</v>
      </c>
      <c r="DD59" s="26" t="s">
        <v>726</v>
      </c>
      <c r="DE59" s="26" t="s">
        <v>726</v>
      </c>
      <c r="DF59" s="26" t="s">
        <v>726</v>
      </c>
      <c r="DG59" s="26" t="s">
        <v>726</v>
      </c>
      <c r="DH59" s="26">
        <v>475286</v>
      </c>
      <c r="DI59" s="26"/>
      <c r="DJ59" s="26" t="s">
        <v>726</v>
      </c>
      <c r="DK59" s="26">
        <v>18</v>
      </c>
      <c r="DL59" s="26">
        <v>17</v>
      </c>
      <c r="DM59" s="26">
        <v>16</v>
      </c>
      <c r="DN59" s="26">
        <v>16</v>
      </c>
      <c r="DO59" s="26">
        <v>27</v>
      </c>
      <c r="DP59" s="26">
        <v>14</v>
      </c>
      <c r="DQ59" s="26" t="s">
        <v>726</v>
      </c>
      <c r="DR59" s="26" t="s">
        <v>726</v>
      </c>
      <c r="DS59" s="26" t="s">
        <v>726</v>
      </c>
      <c r="DT59" s="26" t="s">
        <v>726</v>
      </c>
      <c r="DU59" s="26" t="s">
        <v>726</v>
      </c>
      <c r="DV59" s="26" t="s">
        <v>726</v>
      </c>
      <c r="DW59" s="26" t="s">
        <v>726</v>
      </c>
      <c r="DX59" s="26" t="s">
        <v>726</v>
      </c>
      <c r="DY59" s="26" t="s">
        <v>726</v>
      </c>
      <c r="DZ59" s="26" t="s">
        <v>726</v>
      </c>
      <c r="EA59">
        <v>1</v>
      </c>
      <c r="EB59">
        <v>2009</v>
      </c>
      <c r="EC59">
        <v>8532</v>
      </c>
      <c r="ED59">
        <v>44856</v>
      </c>
      <c r="EE59">
        <v>27761</v>
      </c>
      <c r="EF59" s="7">
        <v>1</v>
      </c>
      <c r="EG59" s="7">
        <v>1</v>
      </c>
      <c r="EH59" s="7" t="s">
        <v>776</v>
      </c>
      <c r="EI59" s="7">
        <v>17141</v>
      </c>
      <c r="EJ59" s="7">
        <v>1649</v>
      </c>
      <c r="EK59" s="7">
        <v>1592</v>
      </c>
      <c r="EL59" s="7">
        <v>0</v>
      </c>
      <c r="EM59" s="7">
        <v>0</v>
      </c>
      <c r="EN59" s="7">
        <v>0</v>
      </c>
      <c r="EO59" s="7">
        <v>0</v>
      </c>
      <c r="EP59" s="7">
        <v>0</v>
      </c>
      <c r="EQ59" s="7">
        <v>0</v>
      </c>
      <c r="ER59" s="7">
        <v>0</v>
      </c>
      <c r="ES59" s="7">
        <v>0</v>
      </c>
      <c r="ET59" s="7">
        <v>10879</v>
      </c>
      <c r="EU59" s="7">
        <v>2181</v>
      </c>
      <c r="EV59" s="7">
        <v>0</v>
      </c>
      <c r="EW59" s="7">
        <v>0</v>
      </c>
      <c r="EX59" s="7">
        <v>0</v>
      </c>
      <c r="EY59" s="7">
        <v>0</v>
      </c>
      <c r="EZ59" s="7">
        <v>0</v>
      </c>
      <c r="FA59" s="7">
        <v>0</v>
      </c>
      <c r="FB59" s="7">
        <v>0</v>
      </c>
      <c r="FC59" s="7">
        <v>0</v>
      </c>
      <c r="FD59" s="7">
        <v>7007</v>
      </c>
      <c r="FE59" s="7">
        <v>890</v>
      </c>
      <c r="FF59" s="7">
        <v>0</v>
      </c>
      <c r="FG59" s="7">
        <v>0</v>
      </c>
      <c r="FH59" s="7">
        <v>0</v>
      </c>
      <c r="FI59" s="7">
        <v>0</v>
      </c>
      <c r="FJ59" s="7">
        <v>0</v>
      </c>
      <c r="FK59" s="7">
        <v>0</v>
      </c>
      <c r="FL59" s="7">
        <v>0</v>
      </c>
      <c r="FM59" s="7">
        <v>0</v>
      </c>
      <c r="FN59" s="7">
        <v>0</v>
      </c>
      <c r="FO59" s="7">
        <v>0</v>
      </c>
      <c r="FP59" s="7">
        <v>175</v>
      </c>
      <c r="FQ59" s="7">
        <v>265</v>
      </c>
      <c r="FR59" s="7">
        <v>15</v>
      </c>
      <c r="FS59" s="7">
        <v>460</v>
      </c>
      <c r="FT59" s="7">
        <v>459</v>
      </c>
      <c r="FU59" s="7">
        <v>333</v>
      </c>
      <c r="FV59" s="7">
        <v>183</v>
      </c>
      <c r="FW59" s="7">
        <v>36</v>
      </c>
      <c r="FX59" s="7">
        <v>0</v>
      </c>
      <c r="FY59" s="7">
        <v>0</v>
      </c>
      <c r="FZ59" s="7">
        <v>572</v>
      </c>
      <c r="GA59" s="7">
        <v>3591</v>
      </c>
      <c r="GB59" s="7">
        <v>118</v>
      </c>
      <c r="GC59" s="7">
        <v>13384</v>
      </c>
      <c r="GD59" s="7">
        <v>20412</v>
      </c>
      <c r="GE59" s="7">
        <v>4619</v>
      </c>
      <c r="GF59" s="7">
        <v>1711</v>
      </c>
      <c r="GG59" s="7">
        <v>1169</v>
      </c>
      <c r="GH59" s="7">
        <v>0</v>
      </c>
      <c r="GI59" s="7">
        <v>0</v>
      </c>
      <c r="GJ59" s="7">
        <v>848</v>
      </c>
      <c r="GK59" s="7">
        <v>4004</v>
      </c>
      <c r="GL59" s="7">
        <v>277</v>
      </c>
      <c r="GM59" s="7">
        <v>244205</v>
      </c>
      <c r="GN59" s="7">
        <v>354559</v>
      </c>
      <c r="GO59" s="7">
        <v>125564</v>
      </c>
      <c r="GP59" s="7">
        <v>128810</v>
      </c>
      <c r="GQ59" s="7">
        <v>40015</v>
      </c>
      <c r="GR59" s="7">
        <v>0</v>
      </c>
      <c r="GS59" s="7">
        <v>0</v>
      </c>
      <c r="GT59" s="7">
        <v>16</v>
      </c>
      <c r="GU59" s="7">
        <v>359</v>
      </c>
      <c r="GV59" s="7">
        <v>3</v>
      </c>
      <c r="GW59" s="7">
        <v>20366</v>
      </c>
      <c r="GX59" s="7">
        <v>28634</v>
      </c>
      <c r="GY59" s="7">
        <v>15500</v>
      </c>
      <c r="GZ59" s="7">
        <v>4951</v>
      </c>
      <c r="HA59" s="7">
        <v>5808</v>
      </c>
      <c r="HB59" s="7">
        <v>0</v>
      </c>
      <c r="HC59" s="7">
        <v>0</v>
      </c>
      <c r="HD59" s="7">
        <v>0</v>
      </c>
      <c r="HE59" s="7">
        <v>0</v>
      </c>
      <c r="HF59" s="7">
        <v>0</v>
      </c>
      <c r="HG59" s="7">
        <v>45</v>
      </c>
      <c r="HH59" s="7">
        <v>4</v>
      </c>
      <c r="HI59" s="7">
        <v>37</v>
      </c>
      <c r="HJ59" s="7">
        <v>85</v>
      </c>
      <c r="HK59" s="7">
        <v>24</v>
      </c>
      <c r="HL59" s="7">
        <v>0</v>
      </c>
      <c r="HM59" s="7">
        <v>0</v>
      </c>
      <c r="HN59" s="7">
        <v>0</v>
      </c>
      <c r="HO59" s="7">
        <v>0</v>
      </c>
      <c r="HP59" s="7">
        <v>0</v>
      </c>
      <c r="HQ59" s="7">
        <v>0</v>
      </c>
      <c r="HR59" s="7">
        <v>0</v>
      </c>
      <c r="HS59" s="7">
        <v>0</v>
      </c>
      <c r="HT59" s="7">
        <v>0</v>
      </c>
      <c r="HU59" s="7">
        <v>0</v>
      </c>
      <c r="HV59" s="7">
        <v>0</v>
      </c>
      <c r="HW59" s="7">
        <v>0</v>
      </c>
      <c r="HX59" s="7">
        <v>0</v>
      </c>
      <c r="HY59" s="7">
        <v>9</v>
      </c>
      <c r="HZ59" s="7">
        <v>110</v>
      </c>
      <c r="IA59" s="7">
        <v>301</v>
      </c>
      <c r="IB59" s="7">
        <v>387</v>
      </c>
      <c r="IC59" s="7">
        <v>425</v>
      </c>
      <c r="ID59" s="7">
        <v>268</v>
      </c>
      <c r="IE59" s="7">
        <v>105</v>
      </c>
      <c r="IF59" s="7"/>
      <c r="IG59" s="7">
        <v>2009</v>
      </c>
      <c r="IH59" s="7">
        <v>2009</v>
      </c>
      <c r="IL59" s="7">
        <f>IFERROR(VLOOKUP(A59,[7]FacebookPages!$A$2:$AF$128,32,FALSE)+1,0)</f>
        <v>1</v>
      </c>
      <c r="IM59" s="7">
        <f>IFERROR(VLOOKUP(A59,[1]TwitterUsers!$A$2:$P$122,16,FALSE)+1,0)</f>
        <v>1</v>
      </c>
      <c r="IN59" s="7">
        <f>IFERROR(VLOOKUP(A59,[7]FacebookPages!$A$2:$AG$128,33,FALSE)+1,0)</f>
        <v>1</v>
      </c>
    </row>
    <row r="60" spans="1:251" s="7" customFormat="1" x14ac:dyDescent="0.25">
      <c r="A60" s="42">
        <v>56</v>
      </c>
      <c r="B60" s="42" t="s">
        <v>100</v>
      </c>
      <c r="C60" s="42">
        <v>56</v>
      </c>
      <c r="D60" s="42" t="s">
        <v>587</v>
      </c>
      <c r="E60" s="37">
        <v>1</v>
      </c>
      <c r="F60" s="38">
        <v>4101</v>
      </c>
      <c r="G60" s="39">
        <v>0.3415792103948026</v>
      </c>
      <c r="H60" s="38">
        <v>2357</v>
      </c>
      <c r="I60" s="37">
        <v>0</v>
      </c>
      <c r="J60" s="38"/>
      <c r="K60" s="39"/>
      <c r="L60" s="38"/>
      <c r="M60" s="37">
        <v>1</v>
      </c>
      <c r="N60" s="38">
        <v>3177</v>
      </c>
      <c r="O60" s="39">
        <v>0.2646176911544228</v>
      </c>
      <c r="P60" s="38">
        <v>131</v>
      </c>
      <c r="Q60" s="41">
        <v>39539</v>
      </c>
      <c r="R60" s="32">
        <v>4.0999999999999996</v>
      </c>
      <c r="S60" s="43">
        <v>7.7</v>
      </c>
      <c r="T60" s="43">
        <v>5.8</v>
      </c>
      <c r="U60" s="42">
        <v>4.5</v>
      </c>
      <c r="V60" s="42">
        <v>6.4</v>
      </c>
      <c r="W60" s="42">
        <v>6.1</v>
      </c>
      <c r="X60" s="42">
        <v>4.2</v>
      </c>
      <c r="Y60" s="42">
        <v>4.5</v>
      </c>
      <c r="Z60" s="44">
        <v>14800</v>
      </c>
      <c r="AA60" s="44">
        <v>12796</v>
      </c>
      <c r="AB60" s="49">
        <v>12779</v>
      </c>
      <c r="AC60" s="49">
        <v>12311</v>
      </c>
      <c r="AD60" s="49">
        <v>12006</v>
      </c>
      <c r="AE60" s="49">
        <v>11847</v>
      </c>
      <c r="AF60" s="49">
        <v>11444</v>
      </c>
      <c r="AG60" s="49">
        <v>10374</v>
      </c>
      <c r="AH60" s="49">
        <v>11223</v>
      </c>
      <c r="AI60" s="12"/>
      <c r="AJ60" s="20"/>
      <c r="AK60" s="20"/>
      <c r="AL60" s="7">
        <v>0</v>
      </c>
      <c r="AM60" s="7">
        <v>0</v>
      </c>
      <c r="AN60" s="7">
        <v>0</v>
      </c>
      <c r="AO60" s="7">
        <v>0</v>
      </c>
      <c r="AP60" s="7">
        <v>0</v>
      </c>
      <c r="AS60" s="27"/>
      <c r="AT60" s="27"/>
      <c r="AU60" s="27">
        <v>267.06400000000002</v>
      </c>
      <c r="AV60" s="27">
        <v>311.72800000000001</v>
      </c>
      <c r="AW60" s="27">
        <v>275.428</v>
      </c>
      <c r="AX60" s="27">
        <v>278.04700000000003</v>
      </c>
      <c r="AY60" s="27">
        <v>189.45500000000001</v>
      </c>
      <c r="AZ60" s="27">
        <v>99.278000000000006</v>
      </c>
      <c r="BA60" s="27">
        <v>163.45099999999999</v>
      </c>
      <c r="BB60" s="27"/>
      <c r="BC60" s="27"/>
      <c r="BD60" s="27">
        <v>4253.2579999999998</v>
      </c>
      <c r="BE60" s="27">
        <v>3992.3440000000001</v>
      </c>
      <c r="BF60" s="27">
        <v>3614.58</v>
      </c>
      <c r="BG60" s="27">
        <v>2852.085</v>
      </c>
      <c r="BH60" s="27">
        <v>2593.8609999999999</v>
      </c>
      <c r="BI60" s="27">
        <v>2176.0749999999998</v>
      </c>
      <c r="BJ60" s="27">
        <v>1988.402</v>
      </c>
      <c r="BK60" s="27"/>
      <c r="BL60" s="27">
        <v>2600</v>
      </c>
      <c r="BM60" s="27">
        <v>2669.9720000000002</v>
      </c>
      <c r="BN60" s="27">
        <v>2654.7829999999999</v>
      </c>
      <c r="BO60" s="27">
        <v>2537.2710000000002</v>
      </c>
      <c r="BP60" s="27">
        <v>2436.3440000000001</v>
      </c>
      <c r="BQ60" s="27">
        <v>2266.4490000000001</v>
      </c>
      <c r="BR60" s="27">
        <v>2057.0529999999999</v>
      </c>
      <c r="BS60" s="27">
        <v>1933.44</v>
      </c>
      <c r="BT60" s="27">
        <v>413</v>
      </c>
      <c r="BU60" s="7">
        <v>15</v>
      </c>
      <c r="BV60" s="7">
        <v>-129</v>
      </c>
      <c r="BW60" s="27">
        <v>238</v>
      </c>
      <c r="BX60" s="27">
        <v>172</v>
      </c>
      <c r="BY60" s="27">
        <v>508</v>
      </c>
      <c r="BZ60" s="27">
        <v>1318</v>
      </c>
      <c r="CA60" s="27">
        <v>508</v>
      </c>
      <c r="CB60" s="27">
        <v>473</v>
      </c>
      <c r="CC60" s="27">
        <v>4</v>
      </c>
      <c r="CD60" s="27">
        <v>2</v>
      </c>
      <c r="CE60" s="27">
        <v>2</v>
      </c>
      <c r="CF60" s="27">
        <v>5</v>
      </c>
      <c r="CG60" s="27">
        <v>15</v>
      </c>
      <c r="CH60" s="27">
        <v>6</v>
      </c>
      <c r="CI60" s="27">
        <v>6</v>
      </c>
      <c r="CJ60" s="27">
        <v>76</v>
      </c>
      <c r="CK60" s="7">
        <v>76</v>
      </c>
      <c r="CL60" s="7">
        <v>62.52</v>
      </c>
      <c r="CM60" s="27">
        <v>77</v>
      </c>
      <c r="CN60" s="27">
        <v>77</v>
      </c>
      <c r="CO60" s="27">
        <v>78</v>
      </c>
      <c r="CP60" s="27">
        <v>87</v>
      </c>
      <c r="CQ60" s="27">
        <v>78</v>
      </c>
      <c r="CR60" s="27">
        <v>68</v>
      </c>
      <c r="CS60" s="27">
        <v>572</v>
      </c>
      <c r="CT60" s="7">
        <v>690</v>
      </c>
      <c r="CU60" s="7">
        <v>675</v>
      </c>
      <c r="CV60" s="27">
        <v>287</v>
      </c>
      <c r="CW60" s="27">
        <v>447</v>
      </c>
      <c r="CX60" s="26" t="s">
        <v>726</v>
      </c>
      <c r="CY60" s="27">
        <v>510</v>
      </c>
      <c r="CZ60" s="27">
        <v>442</v>
      </c>
      <c r="DA60" s="27">
        <v>80094</v>
      </c>
      <c r="DB60" s="27">
        <v>92542</v>
      </c>
      <c r="DC60" s="27">
        <v>78500</v>
      </c>
      <c r="DD60" s="27">
        <v>163664</v>
      </c>
      <c r="DE60" s="27">
        <v>146224</v>
      </c>
      <c r="DF60" s="27">
        <v>113082</v>
      </c>
      <c r="DG60" s="27">
        <v>108981</v>
      </c>
      <c r="DH60" s="27">
        <v>16000</v>
      </c>
      <c r="DI60" s="27">
        <v>7</v>
      </c>
      <c r="DJ60" s="7">
        <v>6</v>
      </c>
      <c r="DK60" s="27">
        <v>5</v>
      </c>
      <c r="DL60" s="27">
        <v>5</v>
      </c>
      <c r="DM60" s="27">
        <v>5</v>
      </c>
      <c r="DN60" s="27">
        <v>6</v>
      </c>
      <c r="DO60" s="27">
        <v>8</v>
      </c>
      <c r="DP60" s="27">
        <v>9</v>
      </c>
      <c r="DQ60" s="27">
        <v>22</v>
      </c>
      <c r="DR60" s="7">
        <v>24</v>
      </c>
      <c r="DS60" s="27">
        <v>3694</v>
      </c>
      <c r="DT60" s="7">
        <v>3858</v>
      </c>
      <c r="DU60" s="27">
        <v>2121</v>
      </c>
      <c r="DV60" s="7">
        <v>2248</v>
      </c>
      <c r="DW60" s="27">
        <v>30</v>
      </c>
      <c r="DX60" s="7">
        <v>31</v>
      </c>
      <c r="DY60" s="27">
        <v>142</v>
      </c>
      <c r="DZ60" s="7">
        <v>150</v>
      </c>
      <c r="EA60">
        <v>1</v>
      </c>
      <c r="EB60">
        <v>2013</v>
      </c>
      <c r="EC60">
        <v>41</v>
      </c>
      <c r="ED60">
        <v>930</v>
      </c>
      <c r="EE60">
        <v>832</v>
      </c>
      <c r="EF60" s="7">
        <v>1</v>
      </c>
      <c r="EG60" s="7">
        <v>1</v>
      </c>
      <c r="EH60" s="7" t="s">
        <v>777</v>
      </c>
      <c r="EI60" s="7">
        <v>25240</v>
      </c>
      <c r="EJ60" s="7">
        <v>36</v>
      </c>
      <c r="EK60" s="7">
        <v>163</v>
      </c>
      <c r="EL60" s="7">
        <v>226</v>
      </c>
      <c r="EM60" s="7">
        <v>406</v>
      </c>
      <c r="EN60" s="7">
        <v>0</v>
      </c>
      <c r="EO60" s="7">
        <v>0</v>
      </c>
      <c r="EP60" s="7">
        <v>0</v>
      </c>
      <c r="EQ60" s="7">
        <v>0</v>
      </c>
      <c r="ER60" s="7">
        <v>0</v>
      </c>
      <c r="ES60" s="7">
        <v>0</v>
      </c>
      <c r="ET60" s="7">
        <v>4</v>
      </c>
      <c r="EU60" s="7">
        <v>28</v>
      </c>
      <c r="EV60" s="7">
        <v>42</v>
      </c>
      <c r="EW60" s="7">
        <v>21</v>
      </c>
      <c r="EX60" s="7">
        <v>0</v>
      </c>
      <c r="EY60" s="7">
        <v>0</v>
      </c>
      <c r="EZ60" s="7">
        <v>0</v>
      </c>
      <c r="FA60" s="7">
        <v>0</v>
      </c>
      <c r="FB60" s="7">
        <v>0</v>
      </c>
      <c r="FC60" s="7">
        <v>0</v>
      </c>
      <c r="FD60" s="7">
        <v>117</v>
      </c>
      <c r="FE60" s="7">
        <v>455</v>
      </c>
      <c r="FF60" s="7">
        <v>363</v>
      </c>
      <c r="FG60" s="7">
        <v>770</v>
      </c>
      <c r="FH60" s="7">
        <v>0</v>
      </c>
      <c r="FI60" s="7">
        <v>0</v>
      </c>
      <c r="FJ60" s="7">
        <v>0</v>
      </c>
      <c r="FK60" s="7">
        <v>0</v>
      </c>
      <c r="FL60" s="7">
        <v>0</v>
      </c>
      <c r="FM60" s="7">
        <v>0</v>
      </c>
      <c r="FN60" s="7">
        <v>2</v>
      </c>
      <c r="FO60" s="7">
        <v>32</v>
      </c>
      <c r="FP60" s="7">
        <v>204</v>
      </c>
      <c r="FQ60" s="7">
        <v>318</v>
      </c>
      <c r="FR60" s="7">
        <v>10</v>
      </c>
      <c r="FS60" s="7">
        <v>432</v>
      </c>
      <c r="FT60" s="7">
        <v>311</v>
      </c>
      <c r="FU60" s="7">
        <v>388</v>
      </c>
      <c r="FV60" s="7">
        <v>282</v>
      </c>
      <c r="FW60" s="7">
        <v>43</v>
      </c>
      <c r="FX60" s="7">
        <v>0</v>
      </c>
      <c r="FY60" s="7">
        <v>17</v>
      </c>
      <c r="FZ60" s="7">
        <v>358</v>
      </c>
      <c r="GA60" s="7">
        <v>498</v>
      </c>
      <c r="GB60" s="7">
        <v>4</v>
      </c>
      <c r="GC60" s="7">
        <v>820</v>
      </c>
      <c r="GD60" s="7">
        <v>990</v>
      </c>
      <c r="GE60" s="7">
        <v>1433</v>
      </c>
      <c r="GF60" s="7">
        <v>1573</v>
      </c>
      <c r="GG60" s="7">
        <v>205</v>
      </c>
      <c r="GH60" s="7">
        <v>0</v>
      </c>
      <c r="GI60" s="7">
        <v>30</v>
      </c>
      <c r="GJ60" s="7">
        <v>624</v>
      </c>
      <c r="GK60" s="7">
        <v>1198</v>
      </c>
      <c r="GL60" s="7">
        <v>37</v>
      </c>
      <c r="GM60" s="7">
        <v>10265</v>
      </c>
      <c r="GN60" s="7">
        <v>14648</v>
      </c>
      <c r="GO60" s="7">
        <v>41165</v>
      </c>
      <c r="GP60" s="7">
        <v>36665</v>
      </c>
      <c r="GQ60" s="7">
        <v>5743</v>
      </c>
      <c r="GR60" s="7">
        <v>0</v>
      </c>
      <c r="GS60" s="7">
        <v>0</v>
      </c>
      <c r="GT60" s="7">
        <v>0</v>
      </c>
      <c r="GU60" s="7">
        <v>45</v>
      </c>
      <c r="GV60" s="7">
        <v>2</v>
      </c>
      <c r="GW60" s="7">
        <v>958</v>
      </c>
      <c r="GX60" s="7">
        <v>1960</v>
      </c>
      <c r="GY60" s="7">
        <v>5269</v>
      </c>
      <c r="GZ60" s="7">
        <v>5829</v>
      </c>
      <c r="HA60" s="7">
        <v>846</v>
      </c>
      <c r="HB60" s="7">
        <v>0</v>
      </c>
      <c r="HC60" s="7">
        <v>0</v>
      </c>
      <c r="HD60" s="7">
        <v>0</v>
      </c>
      <c r="HE60" s="7">
        <v>37</v>
      </c>
      <c r="HF60" s="7">
        <v>6</v>
      </c>
      <c r="HG60" s="7">
        <v>193</v>
      </c>
      <c r="HH60" s="7">
        <v>5</v>
      </c>
      <c r="HI60" s="7">
        <v>1</v>
      </c>
      <c r="HJ60" s="7">
        <v>5</v>
      </c>
      <c r="HK60" s="7">
        <v>0</v>
      </c>
      <c r="HL60" s="7">
        <v>0</v>
      </c>
      <c r="HM60" s="7">
        <v>1</v>
      </c>
      <c r="HN60" s="7">
        <v>7</v>
      </c>
      <c r="HO60" s="7">
        <v>40</v>
      </c>
      <c r="HP60" s="7">
        <v>2</v>
      </c>
      <c r="HQ60" s="7">
        <v>101</v>
      </c>
      <c r="HR60" s="7">
        <v>83</v>
      </c>
      <c r="HS60" s="7">
        <v>109</v>
      </c>
      <c r="HT60" s="7">
        <v>49</v>
      </c>
      <c r="HU60" s="7">
        <v>7</v>
      </c>
      <c r="HV60" s="7">
        <v>0</v>
      </c>
      <c r="HW60" s="7">
        <v>15</v>
      </c>
      <c r="HX60" s="7">
        <v>1</v>
      </c>
      <c r="HY60" s="7">
        <v>106</v>
      </c>
      <c r="HZ60" s="7">
        <v>33</v>
      </c>
      <c r="IA60" s="7">
        <v>55</v>
      </c>
      <c r="IB60" s="7">
        <v>201</v>
      </c>
      <c r="IC60" s="7">
        <v>174</v>
      </c>
      <c r="ID60" s="7">
        <v>170</v>
      </c>
      <c r="IE60" s="7">
        <v>27</v>
      </c>
      <c r="IF60" s="7">
        <v>2008</v>
      </c>
      <c r="IG60" s="7">
        <v>2007</v>
      </c>
      <c r="IH60" s="7">
        <v>2007</v>
      </c>
      <c r="IL60" s="7">
        <f>IFERROR(VLOOKUP(A60,[7]FacebookPages!$A$2:$AF$128,32,FALSE)+1,0)</f>
        <v>1</v>
      </c>
      <c r="IM60" s="7">
        <f>IFERROR(VLOOKUP(A60,[1]TwitterUsers!$A$2:$P$122,16,FALSE)+1,0)</f>
        <v>2</v>
      </c>
      <c r="IN60" s="7">
        <f>IFERROR(VLOOKUP(A60,[7]FacebookPages!$A$2:$AG$128,33,FALSE)+1,0)</f>
        <v>2</v>
      </c>
    </row>
    <row r="61" spans="1:251" x14ac:dyDescent="0.25">
      <c r="A61">
        <v>57</v>
      </c>
      <c r="B61" t="s">
        <v>101</v>
      </c>
      <c r="C61">
        <v>57</v>
      </c>
      <c r="D61" t="s">
        <v>591</v>
      </c>
      <c r="E61" s="15">
        <v>1</v>
      </c>
      <c r="F61" s="16">
        <v>59540</v>
      </c>
      <c r="G61" s="17">
        <v>0.5465443964053277</v>
      </c>
      <c r="H61" s="16">
        <v>21874</v>
      </c>
      <c r="I61" s="15">
        <v>1</v>
      </c>
      <c r="J61" s="16">
        <v>2541</v>
      </c>
      <c r="K61" s="17">
        <v>2.3324980034698316E-2</v>
      </c>
      <c r="L61" s="16">
        <v>1630</v>
      </c>
      <c r="M61" s="15">
        <v>2</v>
      </c>
      <c r="N61" s="16">
        <v>38303</v>
      </c>
      <c r="O61" s="17">
        <v>0.35160043694177473</v>
      </c>
      <c r="P61" s="16">
        <v>5898</v>
      </c>
      <c r="Q61" s="3">
        <v>40391</v>
      </c>
      <c r="R61" s="11">
        <v>4.8</v>
      </c>
      <c r="S61" s="19">
        <v>4.4000000000000004</v>
      </c>
      <c r="T61" s="19">
        <v>3.7</v>
      </c>
      <c r="U61">
        <v>4.4000000000000004</v>
      </c>
      <c r="V61">
        <v>3</v>
      </c>
      <c r="W61">
        <v>1.9</v>
      </c>
      <c r="X61">
        <v>2.2999999999999998</v>
      </c>
      <c r="Y61">
        <v>2.9</v>
      </c>
      <c r="Z61" s="27">
        <v>102301</v>
      </c>
      <c r="AA61" s="26">
        <v>102868</v>
      </c>
      <c r="AB61" s="2">
        <v>107184</v>
      </c>
      <c r="AC61" s="2">
        <v>99174</v>
      </c>
      <c r="AD61" s="2">
        <v>108939</v>
      </c>
      <c r="AE61" s="2">
        <v>106280</v>
      </c>
      <c r="AF61" s="2">
        <v>110091</v>
      </c>
      <c r="AG61" s="2">
        <v>124247</v>
      </c>
      <c r="AH61" s="2">
        <v>123203</v>
      </c>
      <c r="AL61">
        <v>7.2</v>
      </c>
      <c r="AM61">
        <v>7.41</v>
      </c>
      <c r="AN61">
        <v>7.81</v>
      </c>
      <c r="AO61">
        <v>8.2200000000000006</v>
      </c>
      <c r="AP61">
        <v>0</v>
      </c>
      <c r="AQ61">
        <v>7011</v>
      </c>
      <c r="AR61">
        <v>721110</v>
      </c>
      <c r="AS61" s="27">
        <v>859</v>
      </c>
      <c r="AT61" s="27">
        <v>753</v>
      </c>
      <c r="AU61" s="27">
        <v>626</v>
      </c>
      <c r="AV61" s="27">
        <v>571</v>
      </c>
      <c r="AW61" s="27">
        <v>198</v>
      </c>
      <c r="AX61" s="27">
        <v>458</v>
      </c>
      <c r="AY61" s="27">
        <v>-346</v>
      </c>
      <c r="AZ61" s="27">
        <v>362</v>
      </c>
      <c r="BA61" s="27">
        <v>696</v>
      </c>
      <c r="BB61" s="27">
        <v>6082</v>
      </c>
      <c r="BC61" s="27">
        <v>6865</v>
      </c>
      <c r="BD61" s="27">
        <v>6794</v>
      </c>
      <c r="BE61" s="27">
        <v>6342</v>
      </c>
      <c r="BF61" s="27">
        <v>5910</v>
      </c>
      <c r="BG61" s="27">
        <v>8983</v>
      </c>
      <c r="BH61" s="27">
        <v>7933</v>
      </c>
      <c r="BI61" s="27">
        <v>8903</v>
      </c>
      <c r="BJ61" s="27">
        <v>8942</v>
      </c>
      <c r="BK61" s="27">
        <v>14486</v>
      </c>
      <c r="BL61" s="27">
        <v>13796</v>
      </c>
      <c r="BM61" s="27">
        <v>12784</v>
      </c>
      <c r="BN61" s="27">
        <v>11814</v>
      </c>
      <c r="BO61" s="27">
        <v>12317</v>
      </c>
      <c r="BP61" s="27">
        <v>11691</v>
      </c>
      <c r="BQ61" s="27">
        <v>10932</v>
      </c>
      <c r="BR61" s="27">
        <v>12928</v>
      </c>
      <c r="BS61" s="27">
        <v>12990</v>
      </c>
      <c r="BT61" s="26">
        <v>-93</v>
      </c>
      <c r="BU61">
        <v>-3955</v>
      </c>
      <c r="BV61">
        <v>716</v>
      </c>
      <c r="BW61" s="26">
        <v>-10051</v>
      </c>
      <c r="BX61" s="26">
        <v>2951</v>
      </c>
      <c r="BY61" s="26">
        <v>-3486</v>
      </c>
      <c r="BZ61" s="26">
        <v>-10358</v>
      </c>
      <c r="CA61" s="26">
        <v>1873</v>
      </c>
      <c r="CB61" s="26">
        <v>-2106</v>
      </c>
      <c r="CC61" s="26" t="s">
        <v>726</v>
      </c>
      <c r="CD61" s="26">
        <v>-10</v>
      </c>
      <c r="CE61" s="26">
        <v>3</v>
      </c>
      <c r="CF61" s="26">
        <v>-4</v>
      </c>
      <c r="CG61" s="26">
        <v>-10</v>
      </c>
      <c r="CH61" s="26">
        <v>2</v>
      </c>
      <c r="CI61" s="26">
        <v>-2</v>
      </c>
      <c r="CJ61" s="26">
        <v>54</v>
      </c>
      <c r="CK61">
        <v>54</v>
      </c>
      <c r="CL61">
        <v>73.42</v>
      </c>
      <c r="CM61" s="26">
        <v>55</v>
      </c>
      <c r="CN61" s="26">
        <v>54</v>
      </c>
      <c r="CO61" s="26">
        <v>54</v>
      </c>
      <c r="CP61" s="26">
        <v>55</v>
      </c>
      <c r="CQ61" s="26">
        <v>55</v>
      </c>
      <c r="CR61" s="26">
        <v>55</v>
      </c>
      <c r="CS61" s="26">
        <v>5412</v>
      </c>
      <c r="CT61">
        <v>5412</v>
      </c>
      <c r="CU61">
        <v>1000</v>
      </c>
      <c r="CV61" s="26">
        <v>4900</v>
      </c>
      <c r="CW61" s="26">
        <v>4500</v>
      </c>
      <c r="CX61" s="26">
        <v>4459</v>
      </c>
      <c r="CY61" s="26">
        <v>4696</v>
      </c>
      <c r="CZ61" s="26">
        <v>50</v>
      </c>
      <c r="DA61" s="26">
        <v>1568166</v>
      </c>
      <c r="DB61" s="26">
        <v>1651925</v>
      </c>
      <c r="DC61" s="26">
        <v>1121372</v>
      </c>
      <c r="DD61" s="26">
        <v>1236531</v>
      </c>
      <c r="DE61" s="26">
        <v>100549</v>
      </c>
      <c r="DF61" s="26">
        <v>712528</v>
      </c>
      <c r="DG61" s="26">
        <v>509795</v>
      </c>
      <c r="DI61" s="26">
        <v>14</v>
      </c>
      <c r="DJ61">
        <v>13</v>
      </c>
      <c r="DK61" s="26">
        <v>10</v>
      </c>
      <c r="DL61" s="26">
        <v>11</v>
      </c>
      <c r="DM61" s="26">
        <v>10</v>
      </c>
      <c r="DN61" s="26">
        <v>13</v>
      </c>
      <c r="DO61" s="26">
        <v>17</v>
      </c>
      <c r="DP61" s="26">
        <v>18</v>
      </c>
      <c r="DQ61" s="26">
        <v>50</v>
      </c>
      <c r="DR61">
        <v>50</v>
      </c>
      <c r="DS61" s="26">
        <v>42890</v>
      </c>
      <c r="DT61">
        <v>35857</v>
      </c>
      <c r="DU61" s="26">
        <v>15399</v>
      </c>
      <c r="DV61">
        <v>13757</v>
      </c>
      <c r="DW61" s="26">
        <v>20</v>
      </c>
      <c r="DX61">
        <v>35</v>
      </c>
      <c r="DY61" s="26">
        <v>302</v>
      </c>
      <c r="DZ61">
        <v>249</v>
      </c>
      <c r="EA61">
        <v>1</v>
      </c>
      <c r="EB61">
        <v>2008</v>
      </c>
      <c r="EC61">
        <v>13145</v>
      </c>
      <c r="ED61">
        <v>409932</v>
      </c>
      <c r="EE61">
        <v>23520</v>
      </c>
      <c r="EF61" s="7">
        <v>1</v>
      </c>
      <c r="EG61" s="7">
        <v>1</v>
      </c>
      <c r="EH61" s="7" t="s">
        <v>778</v>
      </c>
      <c r="EI61" s="7">
        <v>414793</v>
      </c>
      <c r="EJ61" s="7">
        <v>968</v>
      </c>
      <c r="EK61" s="7">
        <v>2232</v>
      </c>
      <c r="EL61" s="7">
        <v>0</v>
      </c>
      <c r="EM61" s="7">
        <v>0</v>
      </c>
      <c r="EN61" s="7">
        <v>0</v>
      </c>
      <c r="EO61" s="7">
        <v>0</v>
      </c>
      <c r="EP61" s="7">
        <v>0</v>
      </c>
      <c r="EQ61" s="7">
        <v>0</v>
      </c>
      <c r="ER61" s="7">
        <v>0</v>
      </c>
      <c r="ES61" s="7">
        <v>0</v>
      </c>
      <c r="ET61" s="7">
        <v>8890</v>
      </c>
      <c r="EU61" s="7">
        <v>10503</v>
      </c>
      <c r="EV61" s="7">
        <v>0</v>
      </c>
      <c r="EW61" s="7">
        <v>0</v>
      </c>
      <c r="EX61" s="7">
        <v>0</v>
      </c>
      <c r="EY61" s="7">
        <v>0</v>
      </c>
      <c r="EZ61" s="7">
        <v>0</v>
      </c>
      <c r="FA61" s="7">
        <v>0</v>
      </c>
      <c r="FB61" s="7">
        <v>0</v>
      </c>
      <c r="FC61" s="7">
        <v>0</v>
      </c>
      <c r="FD61" s="7">
        <v>5897</v>
      </c>
      <c r="FE61" s="7">
        <v>10298</v>
      </c>
      <c r="FF61" s="7">
        <v>0</v>
      </c>
      <c r="FG61" s="7">
        <v>0</v>
      </c>
      <c r="FH61" s="7">
        <v>0</v>
      </c>
      <c r="FI61" s="7">
        <v>0</v>
      </c>
      <c r="FJ61" s="7">
        <v>0</v>
      </c>
      <c r="FK61" s="7">
        <v>0</v>
      </c>
      <c r="FL61" s="7">
        <v>0</v>
      </c>
      <c r="FM61" s="7">
        <v>0</v>
      </c>
      <c r="FN61" s="7">
        <v>0</v>
      </c>
      <c r="FO61" s="7">
        <v>0</v>
      </c>
      <c r="FP61" s="7">
        <v>0</v>
      </c>
      <c r="FQ61" s="7">
        <v>24</v>
      </c>
      <c r="FR61" s="7">
        <v>1</v>
      </c>
      <c r="FS61" s="7">
        <v>368</v>
      </c>
      <c r="FT61" s="7">
        <v>398</v>
      </c>
      <c r="FU61" s="7">
        <v>367</v>
      </c>
      <c r="FV61" s="7">
        <v>157</v>
      </c>
      <c r="FW61" s="7">
        <v>12</v>
      </c>
      <c r="FX61" s="7">
        <v>0</v>
      </c>
      <c r="FY61" s="7">
        <v>0</v>
      </c>
      <c r="FZ61" s="7">
        <v>0</v>
      </c>
      <c r="GA61" s="7">
        <v>939</v>
      </c>
      <c r="GB61" s="7">
        <v>6</v>
      </c>
      <c r="GC61" s="7">
        <v>13901</v>
      </c>
      <c r="GD61" s="7">
        <v>6979</v>
      </c>
      <c r="GE61" s="7">
        <v>2970</v>
      </c>
      <c r="GF61" s="7">
        <v>1162</v>
      </c>
      <c r="GG61" s="7">
        <v>134</v>
      </c>
      <c r="GH61" s="7">
        <v>0</v>
      </c>
      <c r="GI61" s="7">
        <v>0</v>
      </c>
      <c r="GJ61" s="7">
        <v>0</v>
      </c>
      <c r="GK61" s="7">
        <v>3371</v>
      </c>
      <c r="GL61" s="7">
        <v>64</v>
      </c>
      <c r="GM61" s="7">
        <v>128506</v>
      </c>
      <c r="GN61" s="7">
        <v>108861</v>
      </c>
      <c r="GO61" s="7">
        <v>83222</v>
      </c>
      <c r="GP61" s="7">
        <v>35051</v>
      </c>
      <c r="GQ61" s="7">
        <v>4043</v>
      </c>
      <c r="GR61" s="7">
        <v>0</v>
      </c>
      <c r="GS61" s="7">
        <v>0</v>
      </c>
      <c r="GT61" s="7">
        <v>0</v>
      </c>
      <c r="GU61" s="7">
        <v>383</v>
      </c>
      <c r="GV61" s="7">
        <v>10</v>
      </c>
      <c r="GW61" s="7">
        <v>15247</v>
      </c>
      <c r="GX61" s="7">
        <v>11825</v>
      </c>
      <c r="GY61" s="7">
        <v>16444</v>
      </c>
      <c r="GZ61" s="7">
        <v>7334</v>
      </c>
      <c r="HA61" s="7">
        <v>1393</v>
      </c>
      <c r="HB61" s="7">
        <v>0</v>
      </c>
      <c r="HC61" s="7">
        <v>0</v>
      </c>
      <c r="HD61" s="7">
        <v>0</v>
      </c>
      <c r="HE61" s="7">
        <v>0</v>
      </c>
      <c r="HF61" s="7">
        <v>0</v>
      </c>
      <c r="HG61" s="7">
        <v>0</v>
      </c>
      <c r="HH61" s="7">
        <v>0</v>
      </c>
      <c r="HI61" s="7">
        <v>1</v>
      </c>
      <c r="HJ61" s="7">
        <v>1</v>
      </c>
      <c r="HK61" s="7">
        <v>0</v>
      </c>
      <c r="HL61" s="7">
        <v>0</v>
      </c>
      <c r="HM61" s="7">
        <v>0</v>
      </c>
      <c r="HN61" s="7">
        <v>0</v>
      </c>
      <c r="HO61" s="7">
        <v>33</v>
      </c>
      <c r="HP61" s="7">
        <v>6</v>
      </c>
      <c r="HQ61" s="7">
        <v>742</v>
      </c>
      <c r="HR61" s="7">
        <v>626</v>
      </c>
      <c r="HS61" s="7">
        <v>582</v>
      </c>
      <c r="HT61" s="7">
        <v>634</v>
      </c>
      <c r="HU61" s="7">
        <v>114</v>
      </c>
      <c r="HV61" s="7">
        <v>0</v>
      </c>
      <c r="HW61" s="7">
        <v>0</v>
      </c>
      <c r="HX61" s="7">
        <v>0</v>
      </c>
      <c r="HY61" s="7">
        <v>0</v>
      </c>
      <c r="HZ61" s="7">
        <v>29</v>
      </c>
      <c r="IA61" s="7">
        <v>278</v>
      </c>
      <c r="IB61" s="7">
        <v>365</v>
      </c>
      <c r="IC61" s="7">
        <v>428</v>
      </c>
      <c r="ID61" s="7">
        <v>239</v>
      </c>
      <c r="IE61" s="7">
        <v>58</v>
      </c>
      <c r="IF61" s="7">
        <v>2010</v>
      </c>
      <c r="IG61" s="7">
        <v>2010</v>
      </c>
      <c r="IH61" s="7">
        <v>2010</v>
      </c>
      <c r="IL61" s="7">
        <f>IFERROR(VLOOKUP(A61,[7]FacebookPages!$A$2:$AF$128,32,FALSE)+1,0)</f>
        <v>1</v>
      </c>
      <c r="IM61" s="7">
        <f>IFERROR(VLOOKUP(A61,[1]TwitterUsers!$A$2:$P$122,16,FALSE)+1,0)</f>
        <v>1</v>
      </c>
      <c r="IN61" s="7">
        <f>IFERROR(VLOOKUP(A61,[7]FacebookPages!$A$2:$AG$128,33,FALSE)+1,0)</f>
        <v>1</v>
      </c>
      <c r="IO61">
        <v>2</v>
      </c>
      <c r="IP61">
        <v>2010</v>
      </c>
      <c r="IQ61">
        <v>2</v>
      </c>
    </row>
    <row r="62" spans="1:251" x14ac:dyDescent="0.25">
      <c r="A62">
        <v>58</v>
      </c>
      <c r="B62" t="s">
        <v>102</v>
      </c>
      <c r="C62">
        <v>58</v>
      </c>
      <c r="D62" t="s">
        <v>582</v>
      </c>
      <c r="E62" s="15">
        <v>0</v>
      </c>
      <c r="F62" s="16"/>
      <c r="H62" s="16"/>
      <c r="I62" s="15">
        <v>0</v>
      </c>
      <c r="J62" s="16"/>
      <c r="L62" s="16"/>
      <c r="M62" s="15">
        <v>0</v>
      </c>
      <c r="N62" s="16"/>
      <c r="P62" s="16"/>
      <c r="Q62" s="3"/>
      <c r="R62" s="11">
        <v>5.5</v>
      </c>
      <c r="S62" s="19">
        <v>6</v>
      </c>
      <c r="T62" s="19">
        <v>6.8</v>
      </c>
      <c r="U62">
        <v>4.3</v>
      </c>
      <c r="V62">
        <v>4.5999999999999996</v>
      </c>
      <c r="W62">
        <v>2.6</v>
      </c>
      <c r="X62">
        <v>1.9</v>
      </c>
      <c r="Y62">
        <v>4.5999999999999996</v>
      </c>
      <c r="Z62" s="27">
        <v>2170</v>
      </c>
      <c r="AA62" s="26">
        <v>1626</v>
      </c>
      <c r="AB62" s="2">
        <v>1999</v>
      </c>
      <c r="AC62" s="2">
        <v>1945</v>
      </c>
      <c r="AD62" s="2">
        <v>1820</v>
      </c>
      <c r="AE62" s="2">
        <v>1726</v>
      </c>
      <c r="AF62" s="2">
        <v>1680</v>
      </c>
      <c r="AG62" s="2">
        <v>1696</v>
      </c>
      <c r="AH62" s="2">
        <v>1629</v>
      </c>
      <c r="AL62">
        <v>0</v>
      </c>
      <c r="AM62">
        <v>0</v>
      </c>
      <c r="AN62">
        <v>0</v>
      </c>
      <c r="AO62">
        <v>0</v>
      </c>
      <c r="AP62">
        <v>0</v>
      </c>
      <c r="AQ62" s="26" t="s">
        <v>726</v>
      </c>
      <c r="AR62" s="26" t="s">
        <v>726</v>
      </c>
      <c r="AS62" s="26" t="s">
        <v>726</v>
      </c>
      <c r="AT62" s="26" t="s">
        <v>726</v>
      </c>
      <c r="AU62" s="26" t="s">
        <v>726</v>
      </c>
      <c r="AV62" s="26" t="s">
        <v>726</v>
      </c>
      <c r="AW62" s="26" t="s">
        <v>726</v>
      </c>
      <c r="AX62" s="26" t="s">
        <v>726</v>
      </c>
      <c r="AY62" s="26" t="s">
        <v>726</v>
      </c>
      <c r="AZ62" s="26" t="s">
        <v>726</v>
      </c>
      <c r="BA62" s="26" t="s">
        <v>726</v>
      </c>
      <c r="BB62" s="26" t="s">
        <v>726</v>
      </c>
      <c r="BC62" s="26" t="s">
        <v>726</v>
      </c>
      <c r="BD62" s="26" t="s">
        <v>726</v>
      </c>
      <c r="BE62" s="26" t="s">
        <v>726</v>
      </c>
      <c r="BF62" s="26" t="s">
        <v>726</v>
      </c>
      <c r="BG62" s="26" t="s">
        <v>726</v>
      </c>
      <c r="BH62" s="26" t="s">
        <v>726</v>
      </c>
      <c r="BI62" s="26" t="s">
        <v>726</v>
      </c>
      <c r="BJ62" s="26" t="s">
        <v>726</v>
      </c>
      <c r="BK62" s="26" t="s">
        <v>726</v>
      </c>
      <c r="BL62" s="27">
        <v>710.2</v>
      </c>
      <c r="BM62" s="27">
        <v>635</v>
      </c>
      <c r="BN62" s="26" t="s">
        <v>726</v>
      </c>
      <c r="BO62" s="27">
        <v>547</v>
      </c>
      <c r="BP62" s="27">
        <v>477</v>
      </c>
      <c r="BQ62" s="27">
        <v>433</v>
      </c>
      <c r="BR62" s="27">
        <v>424</v>
      </c>
      <c r="BS62" s="27">
        <v>394</v>
      </c>
      <c r="BT62" s="26">
        <v>109</v>
      </c>
      <c r="BU62">
        <v>69</v>
      </c>
      <c r="BV62">
        <v>1465</v>
      </c>
      <c r="BW62" s="26">
        <v>119</v>
      </c>
      <c r="BX62" s="26">
        <v>104</v>
      </c>
      <c r="BY62" s="26">
        <v>27</v>
      </c>
      <c r="BZ62" s="26">
        <v>-49</v>
      </c>
      <c r="CA62" s="26">
        <v>44</v>
      </c>
      <c r="CB62" s="26">
        <v>85</v>
      </c>
      <c r="CC62" s="26">
        <v>5</v>
      </c>
      <c r="CD62" s="26">
        <v>8</v>
      </c>
      <c r="CE62" s="26">
        <v>7</v>
      </c>
      <c r="CF62" s="26">
        <v>2</v>
      </c>
      <c r="CG62" s="26">
        <v>-3</v>
      </c>
      <c r="CH62" s="26">
        <v>3</v>
      </c>
      <c r="CI62" s="26">
        <v>6</v>
      </c>
      <c r="CJ62" s="26">
        <v>54</v>
      </c>
      <c r="CK62">
        <v>65</v>
      </c>
      <c r="CL62">
        <v>23.67</v>
      </c>
      <c r="CM62" s="26">
        <v>56</v>
      </c>
      <c r="CN62" s="26">
        <v>56</v>
      </c>
      <c r="CO62" s="26">
        <v>57</v>
      </c>
      <c r="CP62" s="26">
        <v>59</v>
      </c>
      <c r="CQ62" s="26">
        <v>59</v>
      </c>
      <c r="CR62" s="26">
        <v>58</v>
      </c>
      <c r="CS62" s="26">
        <v>70</v>
      </c>
      <c r="CT62">
        <v>84</v>
      </c>
      <c r="CU62">
        <v>7000</v>
      </c>
      <c r="CV62" s="26">
        <v>30</v>
      </c>
      <c r="CW62" s="26">
        <v>40</v>
      </c>
      <c r="CX62" s="26" t="s">
        <v>726</v>
      </c>
      <c r="CY62" s="26">
        <v>17</v>
      </c>
      <c r="CZ62" s="26">
        <v>18</v>
      </c>
      <c r="DA62" s="26">
        <v>20667</v>
      </c>
      <c r="DB62" s="26">
        <v>14956</v>
      </c>
      <c r="DC62" s="26">
        <v>14741</v>
      </c>
      <c r="DD62" s="26">
        <v>9288</v>
      </c>
      <c r="DE62" s="26">
        <v>11068</v>
      </c>
      <c r="DF62" s="26">
        <v>8658</v>
      </c>
      <c r="DG62" s="26">
        <v>11783</v>
      </c>
      <c r="DH62" s="26">
        <v>11061</v>
      </c>
      <c r="DI62" s="26">
        <v>7</v>
      </c>
      <c r="DJ62">
        <v>7</v>
      </c>
      <c r="DK62" s="26">
        <v>8</v>
      </c>
      <c r="DL62" s="26">
        <v>13</v>
      </c>
      <c r="DM62" s="26">
        <v>5</v>
      </c>
      <c r="DN62" s="26">
        <v>7</v>
      </c>
      <c r="DO62" s="26">
        <v>13</v>
      </c>
      <c r="DP62" s="26">
        <v>11</v>
      </c>
      <c r="DQ62" s="26">
        <v>62</v>
      </c>
      <c r="DR62">
        <v>47</v>
      </c>
      <c r="DS62" s="26">
        <v>333</v>
      </c>
      <c r="DT62">
        <v>317</v>
      </c>
      <c r="DU62" s="26">
        <v>37</v>
      </c>
      <c r="DV62">
        <v>28</v>
      </c>
      <c r="DW62" s="26">
        <v>16</v>
      </c>
      <c r="DX62">
        <v>16</v>
      </c>
      <c r="DY62" s="26">
        <v>28</v>
      </c>
      <c r="DZ62">
        <v>24</v>
      </c>
      <c r="EA62">
        <v>1</v>
      </c>
      <c r="EB62">
        <v>2009</v>
      </c>
      <c r="EC62">
        <v>9</v>
      </c>
      <c r="ED62">
        <v>5718</v>
      </c>
      <c r="EE62">
        <v>2164</v>
      </c>
      <c r="EF62" s="7">
        <v>1</v>
      </c>
      <c r="EG62" s="7">
        <v>1</v>
      </c>
      <c r="EH62" s="7" t="s">
        <v>779</v>
      </c>
      <c r="EI62" s="7">
        <v>8758</v>
      </c>
      <c r="EJ62" s="7">
        <v>172</v>
      </c>
      <c r="EK62" s="7">
        <v>498</v>
      </c>
      <c r="EL62" s="7">
        <v>485</v>
      </c>
      <c r="EM62" s="7">
        <v>315</v>
      </c>
      <c r="EN62" s="7">
        <v>207</v>
      </c>
      <c r="EO62" s="7">
        <v>186</v>
      </c>
      <c r="EP62" s="7">
        <v>173</v>
      </c>
      <c r="EQ62" s="7">
        <v>127</v>
      </c>
      <c r="ER62" s="7">
        <v>0</v>
      </c>
      <c r="ES62" s="7">
        <v>0</v>
      </c>
      <c r="ET62" s="7">
        <v>124</v>
      </c>
      <c r="EU62" s="7">
        <v>165</v>
      </c>
      <c r="EV62" s="7">
        <v>117</v>
      </c>
      <c r="EW62" s="7">
        <v>11</v>
      </c>
      <c r="EX62" s="7">
        <v>18</v>
      </c>
      <c r="EY62" s="7">
        <v>4</v>
      </c>
      <c r="EZ62" s="7">
        <v>15</v>
      </c>
      <c r="FA62" s="7">
        <v>3</v>
      </c>
      <c r="FB62" s="7">
        <v>0</v>
      </c>
      <c r="FC62" s="7">
        <v>0</v>
      </c>
      <c r="FD62" s="7">
        <v>160</v>
      </c>
      <c r="FE62" s="7">
        <v>363</v>
      </c>
      <c r="FF62" s="7">
        <v>241</v>
      </c>
      <c r="FG62" s="7">
        <v>108</v>
      </c>
      <c r="FH62" s="7">
        <v>44</v>
      </c>
      <c r="FI62" s="7">
        <v>43</v>
      </c>
      <c r="FJ62" s="7">
        <v>19</v>
      </c>
      <c r="FK62" s="7">
        <v>1</v>
      </c>
      <c r="FL62" s="7">
        <v>0</v>
      </c>
      <c r="FM62" s="7">
        <v>0</v>
      </c>
      <c r="FN62" s="7">
        <v>0</v>
      </c>
      <c r="FO62" s="7">
        <v>0</v>
      </c>
      <c r="FP62" s="7">
        <v>0</v>
      </c>
      <c r="FQ62" s="7">
        <v>0</v>
      </c>
      <c r="FR62" s="7">
        <v>0</v>
      </c>
      <c r="FS62" s="7">
        <v>9</v>
      </c>
      <c r="FT62" s="7">
        <v>26</v>
      </c>
      <c r="FU62" s="7">
        <v>29</v>
      </c>
      <c r="FV62" s="7">
        <v>15</v>
      </c>
      <c r="FW62" s="7">
        <v>0</v>
      </c>
      <c r="FX62" s="7">
        <v>0</v>
      </c>
      <c r="FY62" s="7">
        <v>0</v>
      </c>
      <c r="FZ62" s="7">
        <v>0</v>
      </c>
      <c r="GA62" s="7">
        <v>0</v>
      </c>
      <c r="GB62" s="7">
        <v>0</v>
      </c>
      <c r="GC62" s="7">
        <v>6</v>
      </c>
      <c r="GD62" s="7">
        <v>11</v>
      </c>
      <c r="GE62" s="7">
        <v>17</v>
      </c>
      <c r="GF62" s="7">
        <v>7</v>
      </c>
      <c r="GG62" s="7">
        <v>0</v>
      </c>
      <c r="GH62" s="7">
        <v>0</v>
      </c>
      <c r="GI62" s="7">
        <v>0</v>
      </c>
      <c r="GJ62" s="7">
        <v>0</v>
      </c>
      <c r="GK62" s="7">
        <v>0</v>
      </c>
      <c r="GL62" s="7">
        <v>0</v>
      </c>
      <c r="GM62" s="7">
        <v>45</v>
      </c>
      <c r="GN62" s="7">
        <v>193</v>
      </c>
      <c r="GO62" s="7">
        <v>383</v>
      </c>
      <c r="GP62" s="7">
        <v>257</v>
      </c>
      <c r="GQ62" s="7">
        <v>0</v>
      </c>
      <c r="GR62" s="7">
        <v>0</v>
      </c>
      <c r="GS62" s="7">
        <v>0</v>
      </c>
      <c r="GT62" s="7">
        <v>0</v>
      </c>
      <c r="GU62" s="7">
        <v>0</v>
      </c>
      <c r="GV62" s="7">
        <v>0</v>
      </c>
      <c r="GW62" s="7">
        <v>3</v>
      </c>
      <c r="GX62" s="7">
        <v>27</v>
      </c>
      <c r="GY62" s="7">
        <v>58</v>
      </c>
      <c r="GZ62" s="7">
        <v>42</v>
      </c>
      <c r="HA62" s="7">
        <v>0</v>
      </c>
      <c r="HB62" s="7">
        <v>0</v>
      </c>
      <c r="HC62" s="7">
        <v>0</v>
      </c>
      <c r="HD62" s="7">
        <v>0</v>
      </c>
      <c r="HE62" s="7">
        <v>0</v>
      </c>
      <c r="HF62" s="7">
        <v>0</v>
      </c>
      <c r="HG62" s="7">
        <v>0</v>
      </c>
      <c r="HH62" s="7">
        <v>1</v>
      </c>
      <c r="HI62" s="7">
        <v>10</v>
      </c>
      <c r="HJ62" s="7">
        <v>6</v>
      </c>
      <c r="HK62" s="7">
        <v>0</v>
      </c>
      <c r="HL62" s="7">
        <v>0</v>
      </c>
      <c r="HM62" s="7">
        <v>0</v>
      </c>
      <c r="HN62" s="7">
        <v>0</v>
      </c>
      <c r="HO62" s="7">
        <v>0</v>
      </c>
      <c r="HP62" s="7">
        <v>0</v>
      </c>
      <c r="HQ62" s="7">
        <v>10</v>
      </c>
      <c r="HR62" s="7">
        <v>19</v>
      </c>
      <c r="HS62" s="7">
        <v>18</v>
      </c>
      <c r="HT62" s="7">
        <v>19</v>
      </c>
      <c r="HU62" s="7">
        <v>2</v>
      </c>
      <c r="HV62" s="7">
        <v>0</v>
      </c>
      <c r="HW62" s="7">
        <v>0</v>
      </c>
      <c r="HX62" s="7">
        <v>0</v>
      </c>
      <c r="HY62" s="7">
        <v>0</v>
      </c>
      <c r="HZ62" s="7">
        <v>0</v>
      </c>
      <c r="IA62" s="7">
        <v>10</v>
      </c>
      <c r="IB62" s="7">
        <v>9</v>
      </c>
      <c r="IC62" s="7">
        <v>7</v>
      </c>
      <c r="ID62" s="7">
        <v>8</v>
      </c>
      <c r="IE62" s="7">
        <v>3</v>
      </c>
      <c r="IF62" s="7"/>
      <c r="IG62" s="7">
        <v>2012</v>
      </c>
      <c r="IH62" s="7">
        <v>2012</v>
      </c>
      <c r="IL62" s="7">
        <f>IFERROR(VLOOKUP(A62,[7]FacebookPages!$A$2:$AF$128,32,FALSE)+1,0)</f>
        <v>1</v>
      </c>
      <c r="IM62" s="7">
        <f>IFERROR(VLOOKUP(A62,[1]TwitterUsers!$A$2:$P$122,16,FALSE)+1,0)</f>
        <v>1</v>
      </c>
      <c r="IN62" s="7">
        <f>IFERROR(VLOOKUP(A62,[7]FacebookPages!$A$2:$AG$128,33,FALSE)+1,0)</f>
        <v>1</v>
      </c>
    </row>
    <row r="63" spans="1:251" x14ac:dyDescent="0.25">
      <c r="A63">
        <v>59</v>
      </c>
      <c r="B63" t="s">
        <v>103</v>
      </c>
      <c r="C63">
        <v>59</v>
      </c>
      <c r="D63" t="s">
        <v>582</v>
      </c>
      <c r="E63" s="15">
        <v>1</v>
      </c>
      <c r="F63" s="16">
        <v>84240</v>
      </c>
      <c r="G63" s="17">
        <v>3.4599745348502897</v>
      </c>
      <c r="H63" s="16">
        <v>94643</v>
      </c>
      <c r="I63" s="15">
        <v>1</v>
      </c>
      <c r="J63" s="16">
        <v>18486</v>
      </c>
      <c r="K63" s="17">
        <v>0.75927218959214693</v>
      </c>
      <c r="L63" s="16">
        <v>416</v>
      </c>
      <c r="M63" s="15">
        <v>2</v>
      </c>
      <c r="N63" s="16">
        <v>88372</v>
      </c>
      <c r="O63" s="17">
        <v>3.6296874358237154</v>
      </c>
      <c r="P63" s="16">
        <v>596</v>
      </c>
      <c r="Q63" s="3">
        <v>39508</v>
      </c>
      <c r="R63" s="11">
        <v>2.2000000000000002</v>
      </c>
      <c r="S63" s="19">
        <v>2.2999999999999998</v>
      </c>
      <c r="T63" s="19">
        <v>4.4000000000000004</v>
      </c>
      <c r="U63">
        <v>4.2</v>
      </c>
      <c r="V63">
        <v>2.4</v>
      </c>
      <c r="W63">
        <v>5.7</v>
      </c>
      <c r="X63">
        <v>5</v>
      </c>
      <c r="Y63">
        <v>4.4000000000000004</v>
      </c>
      <c r="Z63" s="27">
        <v>35878</v>
      </c>
      <c r="AA63" s="26">
        <v>31288</v>
      </c>
      <c r="AB63" s="2">
        <v>29391</v>
      </c>
      <c r="AC63" s="2">
        <v>27041</v>
      </c>
      <c r="AD63" s="2">
        <v>24347</v>
      </c>
      <c r="AE63" s="2">
        <v>23102</v>
      </c>
      <c r="AF63" s="2">
        <v>24815</v>
      </c>
      <c r="AG63" s="2">
        <v>26090</v>
      </c>
      <c r="AH63" s="2">
        <v>25947</v>
      </c>
      <c r="AL63">
        <v>0</v>
      </c>
      <c r="AM63">
        <v>0</v>
      </c>
      <c r="AN63">
        <v>0</v>
      </c>
      <c r="AO63">
        <v>0</v>
      </c>
      <c r="AP63">
        <v>0</v>
      </c>
      <c r="AQ63" s="26" t="s">
        <v>726</v>
      </c>
      <c r="AR63" s="26" t="s">
        <v>726</v>
      </c>
      <c r="AS63" s="26" t="s">
        <v>726</v>
      </c>
      <c r="AT63" s="26" t="s">
        <v>726</v>
      </c>
      <c r="AU63" s="26" t="s">
        <v>726</v>
      </c>
      <c r="AV63" s="26" t="s">
        <v>726</v>
      </c>
      <c r="AW63" s="26" t="s">
        <v>726</v>
      </c>
      <c r="AX63" s="26" t="s">
        <v>726</v>
      </c>
      <c r="AY63" s="26" t="s">
        <v>726</v>
      </c>
      <c r="AZ63" s="26" t="s">
        <v>726</v>
      </c>
      <c r="BA63" s="26" t="s">
        <v>726</v>
      </c>
      <c r="BB63" s="26" t="s">
        <v>726</v>
      </c>
      <c r="BC63" s="26" t="s">
        <v>726</v>
      </c>
      <c r="BD63" s="26" t="s">
        <v>726</v>
      </c>
      <c r="BE63" s="26" t="s">
        <v>726</v>
      </c>
      <c r="BF63" s="26" t="s">
        <v>726</v>
      </c>
      <c r="BG63" s="26" t="s">
        <v>726</v>
      </c>
      <c r="BH63" s="26" t="s">
        <v>726</v>
      </c>
      <c r="BI63" s="26" t="s">
        <v>726</v>
      </c>
      <c r="BJ63" s="26" t="s">
        <v>726</v>
      </c>
      <c r="BK63" s="26" t="s">
        <v>726</v>
      </c>
      <c r="BL63" s="27">
        <v>27400</v>
      </c>
      <c r="BM63" s="27">
        <v>25800</v>
      </c>
      <c r="BN63" s="26" t="s">
        <v>726</v>
      </c>
      <c r="BO63" s="27">
        <v>22900</v>
      </c>
      <c r="BP63" s="27">
        <v>21255</v>
      </c>
      <c r="BQ63" s="27">
        <v>21440</v>
      </c>
      <c r="BR63" s="27">
        <v>24522</v>
      </c>
      <c r="BS63" s="27">
        <v>21104</v>
      </c>
      <c r="BT63" s="26">
        <v>4551</v>
      </c>
      <c r="BU63">
        <v>1903</v>
      </c>
      <c r="BV63" s="26" t="s">
        <v>726</v>
      </c>
      <c r="BW63" s="26">
        <v>2740</v>
      </c>
      <c r="BX63" s="26">
        <v>1277</v>
      </c>
      <c r="BY63" s="26">
        <v>-1751</v>
      </c>
      <c r="BZ63" s="26">
        <v>-1111</v>
      </c>
      <c r="CA63" s="26">
        <v>119</v>
      </c>
      <c r="CB63" s="26">
        <v>958</v>
      </c>
      <c r="CC63" s="26">
        <v>15</v>
      </c>
      <c r="CD63" s="26">
        <v>12</v>
      </c>
      <c r="CE63" s="26">
        <v>6</v>
      </c>
      <c r="CF63" s="26">
        <v>-7</v>
      </c>
      <c r="CG63" s="26">
        <v>-4</v>
      </c>
      <c r="CH63" s="26">
        <v>0</v>
      </c>
      <c r="CI63" s="26">
        <v>4</v>
      </c>
      <c r="CJ63" s="26">
        <v>45</v>
      </c>
      <c r="CK63">
        <v>45</v>
      </c>
      <c r="CL63" s="26" t="s">
        <v>726</v>
      </c>
      <c r="CM63" s="26">
        <v>47</v>
      </c>
      <c r="CN63" s="26">
        <v>47</v>
      </c>
      <c r="CO63" s="26">
        <v>49</v>
      </c>
      <c r="CP63" s="26">
        <v>50</v>
      </c>
      <c r="CQ63" s="26">
        <v>49</v>
      </c>
      <c r="CR63" s="26">
        <v>49</v>
      </c>
      <c r="CS63" s="26">
        <v>3300</v>
      </c>
      <c r="CT63">
        <v>1800</v>
      </c>
      <c r="CU63" s="26" t="s">
        <v>726</v>
      </c>
      <c r="CV63" s="26">
        <v>2100</v>
      </c>
      <c r="CW63" s="26">
        <v>2800</v>
      </c>
      <c r="CX63" s="26">
        <v>10000</v>
      </c>
      <c r="CY63" s="26">
        <v>622</v>
      </c>
      <c r="CZ63" s="26">
        <v>2800</v>
      </c>
      <c r="DA63" s="26">
        <v>336178</v>
      </c>
      <c r="DB63" s="26">
        <v>303480</v>
      </c>
      <c r="DC63" s="26">
        <v>395782</v>
      </c>
      <c r="DD63" s="26">
        <v>359725</v>
      </c>
      <c r="DE63" s="26">
        <v>185473</v>
      </c>
      <c r="DF63" s="26">
        <v>261128</v>
      </c>
      <c r="DG63" s="26">
        <v>301968</v>
      </c>
      <c r="DH63" s="26">
        <v>436340</v>
      </c>
      <c r="DI63" s="26">
        <v>14</v>
      </c>
      <c r="DJ63">
        <v>14</v>
      </c>
      <c r="DK63" s="26">
        <v>12</v>
      </c>
      <c r="DL63" s="26">
        <v>15</v>
      </c>
      <c r="DM63" s="26">
        <v>11</v>
      </c>
      <c r="DN63" s="26">
        <v>10</v>
      </c>
      <c r="DO63" s="26">
        <v>14</v>
      </c>
      <c r="DP63" s="26">
        <v>15</v>
      </c>
      <c r="DQ63" s="26">
        <v>22</v>
      </c>
      <c r="DR63">
        <v>26</v>
      </c>
      <c r="DS63" s="26">
        <v>15052</v>
      </c>
      <c r="DT63">
        <v>11864</v>
      </c>
      <c r="DU63" s="26">
        <v>1867</v>
      </c>
      <c r="DV63">
        <v>1292</v>
      </c>
      <c r="DW63" s="26">
        <v>43</v>
      </c>
      <c r="DX63">
        <v>47</v>
      </c>
      <c r="DY63" s="26">
        <v>4156</v>
      </c>
      <c r="DZ63">
        <v>3405</v>
      </c>
      <c r="EA63">
        <v>1</v>
      </c>
      <c r="EB63">
        <v>2008</v>
      </c>
      <c r="EC63">
        <v>2274</v>
      </c>
      <c r="ED63">
        <v>31256</v>
      </c>
      <c r="EE63">
        <v>2377</v>
      </c>
      <c r="EF63" s="7">
        <v>1</v>
      </c>
      <c r="EG63" s="7">
        <v>1</v>
      </c>
      <c r="EH63" s="7" t="s">
        <v>780</v>
      </c>
      <c r="EI63" s="7">
        <v>1366169</v>
      </c>
      <c r="EJ63" s="7">
        <v>140</v>
      </c>
      <c r="EK63" s="7">
        <v>433</v>
      </c>
      <c r="EL63" s="7">
        <v>613</v>
      </c>
      <c r="EM63" s="7">
        <v>481</v>
      </c>
      <c r="EN63" s="7">
        <v>598</v>
      </c>
      <c r="EO63" s="7">
        <v>218</v>
      </c>
      <c r="EP63" s="7">
        <v>51</v>
      </c>
      <c r="EQ63" s="7">
        <v>151</v>
      </c>
      <c r="ER63" s="7">
        <v>123</v>
      </c>
      <c r="ES63" s="7">
        <v>0</v>
      </c>
      <c r="ET63" s="7">
        <v>142</v>
      </c>
      <c r="EU63" s="7">
        <v>314</v>
      </c>
      <c r="EV63" s="7">
        <v>452</v>
      </c>
      <c r="EW63" s="7">
        <v>76</v>
      </c>
      <c r="EX63" s="7">
        <v>19</v>
      </c>
      <c r="EY63" s="7">
        <v>5</v>
      </c>
      <c r="EZ63" s="7">
        <v>31</v>
      </c>
      <c r="FA63" s="7">
        <v>23</v>
      </c>
      <c r="FB63" s="7">
        <v>15</v>
      </c>
      <c r="FC63" s="7">
        <v>0</v>
      </c>
      <c r="FD63" s="7">
        <v>235</v>
      </c>
      <c r="FE63" s="7">
        <v>686</v>
      </c>
      <c r="FF63" s="7">
        <v>1951</v>
      </c>
      <c r="FG63" s="7">
        <v>411</v>
      </c>
      <c r="FH63" s="7">
        <v>3945</v>
      </c>
      <c r="FI63" s="7">
        <v>46</v>
      </c>
      <c r="FJ63" s="7">
        <v>155</v>
      </c>
      <c r="FK63" s="7">
        <v>5</v>
      </c>
      <c r="FL63" s="7">
        <v>1</v>
      </c>
      <c r="FM63" s="7">
        <v>0</v>
      </c>
      <c r="FN63" s="7">
        <v>0</v>
      </c>
      <c r="FO63" s="7">
        <v>0</v>
      </c>
      <c r="FP63" s="7">
        <v>0</v>
      </c>
      <c r="FQ63" s="7">
        <v>79</v>
      </c>
      <c r="FR63" s="7">
        <v>2</v>
      </c>
      <c r="FS63" s="7">
        <v>145</v>
      </c>
      <c r="FT63" s="7">
        <v>215</v>
      </c>
      <c r="FU63" s="7">
        <v>247</v>
      </c>
      <c r="FV63" s="7">
        <v>177</v>
      </c>
      <c r="FW63" s="7">
        <v>26</v>
      </c>
      <c r="FX63" s="7">
        <v>0</v>
      </c>
      <c r="FY63" s="7">
        <v>0</v>
      </c>
      <c r="FZ63" s="7">
        <v>0</v>
      </c>
      <c r="GA63" s="7">
        <v>12</v>
      </c>
      <c r="GB63" s="7">
        <v>0</v>
      </c>
      <c r="GC63" s="7">
        <v>221</v>
      </c>
      <c r="GD63" s="7">
        <v>270</v>
      </c>
      <c r="GE63" s="7">
        <v>439</v>
      </c>
      <c r="GF63" s="7">
        <v>399</v>
      </c>
      <c r="GG63" s="7">
        <v>52</v>
      </c>
      <c r="GH63" s="7">
        <v>0</v>
      </c>
      <c r="GI63" s="7">
        <v>0</v>
      </c>
      <c r="GJ63" s="7">
        <v>0</v>
      </c>
      <c r="GK63" s="7">
        <v>308</v>
      </c>
      <c r="GL63" s="7">
        <v>32</v>
      </c>
      <c r="GM63" s="7">
        <v>5875</v>
      </c>
      <c r="GN63" s="7">
        <v>20920</v>
      </c>
      <c r="GO63" s="7">
        <v>28610</v>
      </c>
      <c r="GP63" s="7">
        <v>24508</v>
      </c>
      <c r="GQ63" s="7">
        <v>3855</v>
      </c>
      <c r="GR63" s="7">
        <v>0</v>
      </c>
      <c r="GS63" s="7">
        <v>0</v>
      </c>
      <c r="GT63" s="7">
        <v>0</v>
      </c>
      <c r="GU63" s="7">
        <v>33</v>
      </c>
      <c r="GV63" s="7">
        <v>10</v>
      </c>
      <c r="GW63" s="7">
        <v>930</v>
      </c>
      <c r="GX63" s="7">
        <v>2162</v>
      </c>
      <c r="GY63" s="7">
        <v>3867</v>
      </c>
      <c r="GZ63" s="7">
        <v>5119</v>
      </c>
      <c r="HA63" s="7">
        <v>989</v>
      </c>
      <c r="HB63" s="7">
        <v>0</v>
      </c>
      <c r="HC63" s="7">
        <v>0</v>
      </c>
      <c r="HD63" s="7">
        <v>0</v>
      </c>
      <c r="HE63" s="7">
        <v>0</v>
      </c>
      <c r="HF63" s="7">
        <v>0</v>
      </c>
      <c r="HG63" s="7">
        <v>4</v>
      </c>
      <c r="HH63" s="7">
        <v>11</v>
      </c>
      <c r="HI63" s="7">
        <v>55</v>
      </c>
      <c r="HJ63" s="7">
        <v>132</v>
      </c>
      <c r="HK63" s="7">
        <v>21</v>
      </c>
      <c r="HL63" s="7">
        <v>0</v>
      </c>
      <c r="HM63" s="7">
        <v>0</v>
      </c>
      <c r="HN63" s="7">
        <v>0</v>
      </c>
      <c r="HO63" s="7">
        <v>0</v>
      </c>
      <c r="HP63" s="7">
        <v>0</v>
      </c>
      <c r="HQ63" s="7">
        <v>0</v>
      </c>
      <c r="HR63" s="7">
        <v>0</v>
      </c>
      <c r="HS63" s="7">
        <v>0</v>
      </c>
      <c r="HT63" s="7">
        <v>1</v>
      </c>
      <c r="HU63" s="7">
        <v>0</v>
      </c>
      <c r="HV63" s="7">
        <v>0</v>
      </c>
      <c r="HW63" s="7">
        <v>0</v>
      </c>
      <c r="HX63" s="7">
        <v>0</v>
      </c>
      <c r="HY63" s="7">
        <v>0</v>
      </c>
      <c r="HZ63" s="7">
        <v>6</v>
      </c>
      <c r="IA63" s="7">
        <v>10</v>
      </c>
      <c r="IB63" s="7">
        <v>73</v>
      </c>
      <c r="IC63" s="7">
        <v>53</v>
      </c>
      <c r="ID63" s="7">
        <v>194</v>
      </c>
      <c r="IE63" s="7">
        <v>162</v>
      </c>
      <c r="IF63" s="7">
        <v>2008</v>
      </c>
      <c r="IG63" s="7">
        <v>2010</v>
      </c>
      <c r="IH63" s="7">
        <v>2008</v>
      </c>
      <c r="IL63" s="7">
        <f>IFERROR(VLOOKUP(A63,[7]FacebookPages!$A$2:$AF$128,32,FALSE)+1,0)</f>
        <v>1</v>
      </c>
      <c r="IM63" s="7">
        <f>IFERROR(VLOOKUP(A63,[1]TwitterUsers!$A$2:$P$122,16,FALSE)+1,0)</f>
        <v>2</v>
      </c>
      <c r="IN63" s="7">
        <f>IFERROR(VLOOKUP(A63,[7]FacebookPages!$A$2:$AG$128,33,FALSE)+1,0)</f>
        <v>1</v>
      </c>
      <c r="IO63">
        <v>2</v>
      </c>
      <c r="IP63">
        <v>2008</v>
      </c>
      <c r="IQ63">
        <v>2</v>
      </c>
    </row>
    <row r="64" spans="1:251" x14ac:dyDescent="0.25">
      <c r="A64">
        <v>60</v>
      </c>
      <c r="B64" t="s">
        <v>104</v>
      </c>
      <c r="C64">
        <v>60</v>
      </c>
      <c r="D64" t="s">
        <v>591</v>
      </c>
      <c r="E64" s="15">
        <v>1</v>
      </c>
      <c r="F64" s="16">
        <v>83086</v>
      </c>
      <c r="G64" s="17">
        <v>3.0507068110886726</v>
      </c>
      <c r="H64" s="16">
        <v>33885</v>
      </c>
      <c r="I64" s="15">
        <v>0</v>
      </c>
      <c r="J64" s="16"/>
      <c r="L64" s="16"/>
      <c r="M64" s="15">
        <v>1</v>
      </c>
      <c r="N64" s="16">
        <v>2462366</v>
      </c>
      <c r="O64" s="17">
        <v>90.411823021846885</v>
      </c>
      <c r="P64" s="16">
        <v>7460</v>
      </c>
      <c r="Q64" s="3">
        <v>39387</v>
      </c>
      <c r="R64" s="11">
        <v>5</v>
      </c>
      <c r="S64" s="19">
        <v>3.4</v>
      </c>
      <c r="T64" s="19">
        <v>5</v>
      </c>
      <c r="U64">
        <v>4.0999999999999996</v>
      </c>
      <c r="V64">
        <v>5.2</v>
      </c>
      <c r="W64">
        <v>2.8</v>
      </c>
      <c r="X64">
        <v>0</v>
      </c>
      <c r="Y64">
        <v>3.9</v>
      </c>
      <c r="Z64" s="27">
        <v>20620</v>
      </c>
      <c r="AA64" s="26" t="s">
        <v>726</v>
      </c>
      <c r="AB64" s="2">
        <v>26812</v>
      </c>
      <c r="AC64" s="2">
        <v>26983</v>
      </c>
      <c r="AD64" s="2">
        <v>27235</v>
      </c>
      <c r="AE64" s="2">
        <v>26329</v>
      </c>
      <c r="AF64" s="2">
        <v>27265</v>
      </c>
      <c r="AG64" s="2">
        <v>27265</v>
      </c>
      <c r="AH64" s="2">
        <v>30162</v>
      </c>
      <c r="AL64">
        <v>7.38</v>
      </c>
      <c r="AM64">
        <v>6.93</v>
      </c>
      <c r="AN64">
        <v>7.06</v>
      </c>
      <c r="AO64">
        <v>6.79</v>
      </c>
      <c r="AP64">
        <v>0</v>
      </c>
      <c r="AQ64">
        <v>6141</v>
      </c>
      <c r="AR64">
        <v>522210</v>
      </c>
      <c r="AS64" s="27">
        <v>5163</v>
      </c>
      <c r="AT64" s="27">
        <v>5885</v>
      </c>
      <c r="AU64" s="27">
        <v>5359</v>
      </c>
      <c r="AV64" s="27">
        <v>4482</v>
      </c>
      <c r="AW64" s="27">
        <v>4935</v>
      </c>
      <c r="AX64" s="27">
        <v>4057</v>
      </c>
      <c r="AY64" s="27">
        <v>2130</v>
      </c>
      <c r="AZ64" s="27">
        <v>2699</v>
      </c>
      <c r="BA64" s="27">
        <v>4012</v>
      </c>
      <c r="BB64" s="27">
        <v>161184</v>
      </c>
      <c r="BC64" s="27">
        <v>159103</v>
      </c>
      <c r="BD64" s="27">
        <v>153375</v>
      </c>
      <c r="BE64" s="27">
        <v>153140</v>
      </c>
      <c r="BF64" s="27">
        <v>153337</v>
      </c>
      <c r="BG64" s="27">
        <v>147042</v>
      </c>
      <c r="BH64" s="27">
        <v>124088</v>
      </c>
      <c r="BI64" s="27">
        <v>126074</v>
      </c>
      <c r="BJ64" s="27">
        <v>149830</v>
      </c>
      <c r="BK64" s="27">
        <v>34441</v>
      </c>
      <c r="BL64" s="27">
        <v>35280</v>
      </c>
      <c r="BM64" s="27">
        <v>34932</v>
      </c>
      <c r="BN64" s="27">
        <v>33808</v>
      </c>
      <c r="BO64" s="27">
        <v>32282</v>
      </c>
      <c r="BP64" s="27">
        <v>30242</v>
      </c>
      <c r="BQ64" s="27">
        <v>26519</v>
      </c>
      <c r="BR64" s="27">
        <v>31920</v>
      </c>
      <c r="BS64" s="27">
        <v>31634</v>
      </c>
      <c r="BT64" s="26">
        <v>-978</v>
      </c>
      <c r="BU64" s="26" t="s">
        <v>726</v>
      </c>
      <c r="BV64">
        <v>-122</v>
      </c>
      <c r="BW64" s="26">
        <v>-223</v>
      </c>
      <c r="BX64" s="26">
        <v>936</v>
      </c>
      <c r="BY64" s="26">
        <v>-742</v>
      </c>
      <c r="BZ64" s="26">
        <v>-2853</v>
      </c>
      <c r="CA64" s="26" t="s">
        <v>726</v>
      </c>
      <c r="CB64" s="26">
        <v>1201</v>
      </c>
      <c r="CC64" s="26">
        <v>-5</v>
      </c>
      <c r="CD64" s="26">
        <v>1</v>
      </c>
      <c r="CE64" s="26">
        <v>4</v>
      </c>
      <c r="CF64" s="26">
        <v>-3</v>
      </c>
      <c r="CG64" s="26">
        <v>-10</v>
      </c>
      <c r="CH64" s="26" t="s">
        <v>726</v>
      </c>
      <c r="CI64" s="26">
        <v>4</v>
      </c>
      <c r="CJ64" s="26">
        <v>57</v>
      </c>
      <c r="CK64">
        <v>60</v>
      </c>
      <c r="CL64">
        <v>51</v>
      </c>
      <c r="CM64" s="26">
        <v>63</v>
      </c>
      <c r="CN64" s="26">
        <v>63</v>
      </c>
      <c r="CO64" s="26">
        <v>65</v>
      </c>
      <c r="CP64" s="26">
        <v>66</v>
      </c>
      <c r="CQ64" s="26" t="s">
        <v>726</v>
      </c>
      <c r="CR64" s="26">
        <v>67</v>
      </c>
      <c r="CS64" s="26">
        <v>734</v>
      </c>
      <c r="CT64">
        <v>1185</v>
      </c>
      <c r="CU64">
        <v>80</v>
      </c>
      <c r="CV64" s="26">
        <v>192</v>
      </c>
      <c r="CW64" s="26">
        <v>300</v>
      </c>
      <c r="CX64" s="26">
        <v>1813</v>
      </c>
      <c r="CY64" s="26">
        <v>1300</v>
      </c>
      <c r="DA64" s="26">
        <v>350826</v>
      </c>
      <c r="DB64" s="26">
        <v>726600</v>
      </c>
      <c r="DC64" s="26">
        <v>444708</v>
      </c>
      <c r="DD64" s="26">
        <v>327183</v>
      </c>
      <c r="DE64" s="26">
        <v>938184</v>
      </c>
      <c r="DF64" s="26">
        <v>86712</v>
      </c>
      <c r="DG64" s="26" t="s">
        <v>726</v>
      </c>
      <c r="DH64" s="26">
        <v>227466</v>
      </c>
      <c r="DI64" s="26">
        <v>1</v>
      </c>
      <c r="DJ64" s="26" t="s">
        <v>726</v>
      </c>
      <c r="DK64" s="26">
        <v>8</v>
      </c>
      <c r="DL64" s="26">
        <v>7</v>
      </c>
      <c r="DM64" s="26">
        <v>7</v>
      </c>
      <c r="DN64" s="26">
        <v>7</v>
      </c>
      <c r="DO64" s="26" t="s">
        <v>726</v>
      </c>
      <c r="DP64" s="26">
        <v>14</v>
      </c>
      <c r="DQ64" s="26">
        <v>53</v>
      </c>
      <c r="DR64" s="26" t="s">
        <v>726</v>
      </c>
      <c r="DS64" s="26">
        <v>7013</v>
      </c>
      <c r="DT64" s="26" t="s">
        <v>726</v>
      </c>
      <c r="DU64" s="26">
        <v>3711</v>
      </c>
      <c r="DV64" s="26" t="s">
        <v>726</v>
      </c>
      <c r="DW64" s="26">
        <v>11</v>
      </c>
      <c r="DX64" s="26" t="s">
        <v>726</v>
      </c>
      <c r="DY64" s="26">
        <v>221</v>
      </c>
      <c r="DZ64" s="26" t="s">
        <v>726</v>
      </c>
      <c r="EA64">
        <v>1</v>
      </c>
      <c r="EB64">
        <v>2009</v>
      </c>
      <c r="EC64">
        <v>9</v>
      </c>
      <c r="ED64">
        <v>873096</v>
      </c>
      <c r="EE64">
        <v>44715</v>
      </c>
      <c r="EF64" s="7">
        <v>1</v>
      </c>
      <c r="EG64" s="7">
        <v>1</v>
      </c>
      <c r="EH64" s="7" t="s">
        <v>781</v>
      </c>
      <c r="EI64" s="7">
        <v>442992</v>
      </c>
      <c r="EJ64" s="7">
        <v>3240</v>
      </c>
      <c r="EK64" s="7">
        <v>0</v>
      </c>
      <c r="EL64" s="7">
        <v>0</v>
      </c>
      <c r="EM64" s="7">
        <v>0</v>
      </c>
      <c r="EN64" s="7">
        <v>0</v>
      </c>
      <c r="EO64" s="7">
        <v>0</v>
      </c>
      <c r="EP64" s="7">
        <v>0</v>
      </c>
      <c r="EQ64" s="7">
        <v>0</v>
      </c>
      <c r="ER64" s="7">
        <v>0</v>
      </c>
      <c r="ES64" s="7">
        <v>0</v>
      </c>
      <c r="ET64" s="7">
        <v>10984</v>
      </c>
      <c r="EU64" s="7">
        <v>0</v>
      </c>
      <c r="EV64" s="7">
        <v>0</v>
      </c>
      <c r="EW64" s="7">
        <v>0</v>
      </c>
      <c r="EX64" s="7">
        <v>0</v>
      </c>
      <c r="EY64" s="7">
        <v>0</v>
      </c>
      <c r="EZ64" s="7">
        <v>0</v>
      </c>
      <c r="FA64" s="7">
        <v>0</v>
      </c>
      <c r="FB64" s="7">
        <v>0</v>
      </c>
      <c r="FC64" s="7">
        <v>0</v>
      </c>
      <c r="FD64" s="7">
        <v>14285</v>
      </c>
      <c r="FE64" s="7">
        <v>0</v>
      </c>
      <c r="FF64" s="7">
        <v>0</v>
      </c>
      <c r="FG64" s="7">
        <v>0</v>
      </c>
      <c r="FH64" s="7">
        <v>0</v>
      </c>
      <c r="FI64" s="7">
        <v>0</v>
      </c>
      <c r="FJ64" s="7">
        <v>0</v>
      </c>
      <c r="FK64" s="7">
        <v>0</v>
      </c>
      <c r="FL64" s="7">
        <v>0</v>
      </c>
      <c r="FM64" s="7">
        <v>0</v>
      </c>
      <c r="FN64" s="7">
        <v>1</v>
      </c>
      <c r="FO64" s="7">
        <v>62</v>
      </c>
      <c r="FP64" s="7">
        <v>127</v>
      </c>
      <c r="FQ64" s="7">
        <v>79</v>
      </c>
      <c r="FR64" s="7">
        <v>4</v>
      </c>
      <c r="FS64" s="7">
        <v>192</v>
      </c>
      <c r="FT64" s="7">
        <v>436</v>
      </c>
      <c r="FU64" s="7">
        <v>562</v>
      </c>
      <c r="FV64" s="7">
        <v>331</v>
      </c>
      <c r="FW64" s="7">
        <v>41</v>
      </c>
      <c r="FX64" s="7">
        <v>6</v>
      </c>
      <c r="FY64" s="7">
        <v>233</v>
      </c>
      <c r="FZ64" s="7">
        <v>6589</v>
      </c>
      <c r="GA64" s="7">
        <v>18998</v>
      </c>
      <c r="GB64" s="7">
        <v>407</v>
      </c>
      <c r="GC64" s="7">
        <v>18055</v>
      </c>
      <c r="GD64" s="7">
        <v>11674</v>
      </c>
      <c r="GE64" s="7">
        <v>10299</v>
      </c>
      <c r="GF64" s="7">
        <v>3688</v>
      </c>
      <c r="GG64" s="7">
        <v>384</v>
      </c>
      <c r="GH64" s="7">
        <v>13</v>
      </c>
      <c r="GI64" s="7">
        <v>1350</v>
      </c>
      <c r="GJ64" s="7">
        <v>11413</v>
      </c>
      <c r="GK64" s="7">
        <v>64977</v>
      </c>
      <c r="GL64" s="7">
        <v>1604</v>
      </c>
      <c r="GM64" s="7">
        <v>398358</v>
      </c>
      <c r="GN64" s="7">
        <v>374962</v>
      </c>
      <c r="GO64" s="7">
        <v>267030</v>
      </c>
      <c r="GP64" s="7">
        <v>41967</v>
      </c>
      <c r="GQ64" s="7">
        <v>2584</v>
      </c>
      <c r="GR64" s="7">
        <v>0</v>
      </c>
      <c r="GS64" s="7">
        <v>80</v>
      </c>
      <c r="GT64" s="7">
        <v>142</v>
      </c>
      <c r="GU64" s="7">
        <v>319</v>
      </c>
      <c r="GV64" s="7">
        <v>5</v>
      </c>
      <c r="GW64" s="7">
        <v>22469</v>
      </c>
      <c r="GX64" s="7">
        <v>19358</v>
      </c>
      <c r="GY64" s="7">
        <v>15438</v>
      </c>
      <c r="GZ64" s="7">
        <v>6201</v>
      </c>
      <c r="HA64" s="7">
        <v>297</v>
      </c>
      <c r="HB64" s="7">
        <v>0</v>
      </c>
      <c r="HC64" s="7">
        <v>0</v>
      </c>
      <c r="HD64" s="7">
        <v>56</v>
      </c>
      <c r="HE64" s="7">
        <v>62</v>
      </c>
      <c r="HF64" s="7">
        <v>3</v>
      </c>
      <c r="HG64" s="7">
        <v>79</v>
      </c>
      <c r="HH64" s="7">
        <v>190</v>
      </c>
      <c r="HI64" s="7">
        <v>326</v>
      </c>
      <c r="HJ64" s="7">
        <v>220</v>
      </c>
      <c r="HK64" s="7">
        <v>31</v>
      </c>
      <c r="HL64" s="7">
        <v>0</v>
      </c>
      <c r="HM64" s="7">
        <v>0</v>
      </c>
      <c r="HN64" s="7">
        <v>0</v>
      </c>
      <c r="HO64" s="7">
        <v>0</v>
      </c>
      <c r="HP64" s="7">
        <v>0</v>
      </c>
      <c r="HQ64" s="7">
        <v>0</v>
      </c>
      <c r="HR64" s="7">
        <v>0</v>
      </c>
      <c r="HS64" s="7">
        <v>0</v>
      </c>
      <c r="HT64" s="7">
        <v>0</v>
      </c>
      <c r="HU64" s="7">
        <v>0</v>
      </c>
      <c r="HV64" s="7">
        <v>0</v>
      </c>
      <c r="HW64" s="7">
        <v>0</v>
      </c>
      <c r="HX64" s="7">
        <v>422</v>
      </c>
      <c r="HY64" s="7">
        <v>589</v>
      </c>
      <c r="HZ64" s="7">
        <v>74</v>
      </c>
      <c r="IA64" s="7">
        <v>190</v>
      </c>
      <c r="IB64" s="7">
        <v>472</v>
      </c>
      <c r="IC64" s="7">
        <v>565</v>
      </c>
      <c r="ID64" s="7">
        <v>473</v>
      </c>
      <c r="IE64" s="7">
        <v>185</v>
      </c>
      <c r="IF64" s="7">
        <v>2007</v>
      </c>
      <c r="IG64" s="7">
        <v>2007</v>
      </c>
      <c r="IH64" s="7">
        <v>2007</v>
      </c>
      <c r="IL64" s="7">
        <f>IFERROR(VLOOKUP(A64,[7]FacebookPages!$A$2:$AF$128,32,FALSE)+1,0)</f>
        <v>1</v>
      </c>
      <c r="IM64" s="7">
        <f>IFERROR(VLOOKUP(A64,[1]TwitterUsers!$A$2:$P$122,16,FALSE)+1,0)</f>
        <v>1</v>
      </c>
      <c r="IN64" s="7">
        <f>IFERROR(VLOOKUP(A64,[7]FacebookPages!$A$2:$AG$128,33,FALSE)+1,0)</f>
        <v>2</v>
      </c>
    </row>
    <row r="65" spans="1:251" x14ac:dyDescent="0.25">
      <c r="A65">
        <v>61</v>
      </c>
      <c r="B65" t="s">
        <v>105</v>
      </c>
      <c r="C65">
        <v>61</v>
      </c>
      <c r="D65" t="s">
        <v>591</v>
      </c>
      <c r="E65" s="15">
        <v>1</v>
      </c>
      <c r="F65" s="16">
        <v>23731</v>
      </c>
      <c r="G65" s="17">
        <v>0.45261391161717307</v>
      </c>
      <c r="H65" s="16">
        <v>10956</v>
      </c>
      <c r="I65" s="15">
        <v>0</v>
      </c>
      <c r="J65" s="16"/>
      <c r="L65" s="16"/>
      <c r="M65" s="15">
        <v>0</v>
      </c>
      <c r="N65" s="16"/>
      <c r="P65" s="16"/>
      <c r="Q65" s="3"/>
      <c r="R65" s="11">
        <v>0.8</v>
      </c>
      <c r="S65" s="19">
        <v>1.2</v>
      </c>
      <c r="T65" s="19">
        <v>1.3</v>
      </c>
      <c r="U65">
        <v>4</v>
      </c>
      <c r="V65">
        <v>2.7</v>
      </c>
      <c r="W65">
        <v>4.8</v>
      </c>
      <c r="X65">
        <v>2.9</v>
      </c>
      <c r="Y65">
        <v>6.5</v>
      </c>
      <c r="Z65" s="27">
        <v>67614</v>
      </c>
      <c r="AA65" s="26">
        <v>61666</v>
      </c>
      <c r="AB65" s="2">
        <v>60003</v>
      </c>
      <c r="AC65" s="2">
        <v>58140</v>
      </c>
      <c r="AD65" s="2">
        <v>52431</v>
      </c>
      <c r="AE65" s="2">
        <v>49447</v>
      </c>
      <c r="AF65" s="2">
        <v>45853</v>
      </c>
      <c r="AG65" s="2">
        <v>49236</v>
      </c>
      <c r="AH65" s="2">
        <v>49769</v>
      </c>
      <c r="AL65">
        <v>7.15</v>
      </c>
      <c r="AM65">
        <v>6.62</v>
      </c>
      <c r="AN65">
        <v>6.44</v>
      </c>
      <c r="AO65">
        <v>6.49</v>
      </c>
      <c r="AP65">
        <v>0</v>
      </c>
      <c r="AQ65">
        <v>5651</v>
      </c>
      <c r="AR65">
        <v>448140</v>
      </c>
      <c r="AS65" s="27">
        <v>600</v>
      </c>
      <c r="AT65" s="27">
        <v>720</v>
      </c>
      <c r="AU65" s="27">
        <v>734</v>
      </c>
      <c r="AV65" s="27">
        <v>735</v>
      </c>
      <c r="AW65" s="27">
        <v>683</v>
      </c>
      <c r="AX65" s="27">
        <v>613</v>
      </c>
      <c r="AY65" s="27">
        <v>441</v>
      </c>
      <c r="AZ65" s="27">
        <v>401</v>
      </c>
      <c r="BA65" s="27">
        <v>715</v>
      </c>
      <c r="BB65" s="27">
        <v>7698</v>
      </c>
      <c r="BC65" s="27">
        <v>9245</v>
      </c>
      <c r="BD65" s="27">
        <v>8574</v>
      </c>
      <c r="BE65" s="27">
        <v>8089</v>
      </c>
      <c r="BF65" s="27">
        <v>8491</v>
      </c>
      <c r="BG65" s="27">
        <v>7462</v>
      </c>
      <c r="BH65" s="27">
        <v>6579</v>
      </c>
      <c r="BI65" s="27">
        <v>5661</v>
      </c>
      <c r="BJ65" s="27">
        <v>5600</v>
      </c>
      <c r="BK65" s="27">
        <v>14437</v>
      </c>
      <c r="BL65" s="27">
        <v>13506</v>
      </c>
      <c r="BM65" s="27">
        <v>12540</v>
      </c>
      <c r="BN65" s="27">
        <v>12148</v>
      </c>
      <c r="BO65" s="27">
        <v>10877</v>
      </c>
      <c r="BP65" s="27">
        <v>9700</v>
      </c>
      <c r="BQ65" s="27">
        <v>8627</v>
      </c>
      <c r="BR65" s="27">
        <v>8573</v>
      </c>
      <c r="BS65" s="27">
        <v>9120</v>
      </c>
      <c r="BT65" s="26">
        <v>2407</v>
      </c>
      <c r="BU65">
        <v>1071</v>
      </c>
      <c r="BV65">
        <v>-111</v>
      </c>
      <c r="BW65" s="26">
        <v>4566</v>
      </c>
      <c r="BX65" s="26">
        <v>1789</v>
      </c>
      <c r="BY65" s="26">
        <v>4734</v>
      </c>
      <c r="BZ65" s="26">
        <v>-2151</v>
      </c>
      <c r="CA65" s="26">
        <v>-2421</v>
      </c>
      <c r="CB65" s="26">
        <v>-4</v>
      </c>
      <c r="CC65" s="26">
        <v>7</v>
      </c>
      <c r="CD65" s="26">
        <v>14</v>
      </c>
      <c r="CE65" s="26">
        <v>6</v>
      </c>
      <c r="CF65" s="26">
        <v>19</v>
      </c>
      <c r="CG65" s="26">
        <v>-8</v>
      </c>
      <c r="CH65" s="26">
        <v>-8</v>
      </c>
      <c r="CI65" s="26">
        <v>0</v>
      </c>
      <c r="CJ65" s="26">
        <v>71</v>
      </c>
      <c r="CK65">
        <v>70</v>
      </c>
      <c r="CL65">
        <v>45.72</v>
      </c>
      <c r="CM65" s="26">
        <v>72</v>
      </c>
      <c r="CN65" s="26">
        <v>72</v>
      </c>
      <c r="CO65" s="26">
        <v>73</v>
      </c>
      <c r="CP65" s="26">
        <v>73</v>
      </c>
      <c r="CQ65" s="26">
        <v>72</v>
      </c>
      <c r="CR65" s="26">
        <v>73</v>
      </c>
      <c r="CS65" s="26">
        <v>1512</v>
      </c>
      <c r="CT65">
        <v>6868</v>
      </c>
      <c r="CU65">
        <v>6200</v>
      </c>
      <c r="CV65" s="26">
        <v>4340</v>
      </c>
      <c r="CW65" s="26">
        <v>3022</v>
      </c>
      <c r="CX65" s="26">
        <v>3663</v>
      </c>
      <c r="CY65" s="26">
        <v>4766</v>
      </c>
      <c r="CZ65" s="26" t="s">
        <v>726</v>
      </c>
      <c r="DA65" s="26">
        <v>456661</v>
      </c>
      <c r="DB65" s="26">
        <v>636268</v>
      </c>
      <c r="DC65" s="26">
        <v>573588</v>
      </c>
      <c r="DD65" s="26">
        <v>802640</v>
      </c>
      <c r="DE65" s="26">
        <v>559380</v>
      </c>
      <c r="DF65" s="26">
        <v>476139</v>
      </c>
      <c r="DG65" s="26">
        <v>410073</v>
      </c>
      <c r="DH65" s="26">
        <v>321866</v>
      </c>
      <c r="DI65" s="26" t="s">
        <v>726</v>
      </c>
      <c r="DJ65" s="26" t="s">
        <v>726</v>
      </c>
      <c r="DK65" s="26" t="s">
        <v>726</v>
      </c>
      <c r="DL65" s="26" t="s">
        <v>726</v>
      </c>
      <c r="DM65" s="26" t="s">
        <v>726</v>
      </c>
      <c r="DN65" s="26" t="s">
        <v>726</v>
      </c>
      <c r="DO65" s="26" t="s">
        <v>726</v>
      </c>
      <c r="DP65" s="26" t="s">
        <v>726</v>
      </c>
      <c r="DQ65" s="26">
        <v>11.09</v>
      </c>
      <c r="DR65">
        <v>12</v>
      </c>
      <c r="DS65" s="26">
        <v>68441</v>
      </c>
      <c r="DT65">
        <v>52351</v>
      </c>
      <c r="DU65" s="26">
        <v>11097</v>
      </c>
      <c r="DV65">
        <v>9441</v>
      </c>
      <c r="DW65" s="26" t="s">
        <v>726</v>
      </c>
      <c r="DX65" s="26" t="s">
        <v>726</v>
      </c>
      <c r="DY65" s="26" t="s">
        <v>726</v>
      </c>
      <c r="DZ65" s="26" t="s">
        <v>726</v>
      </c>
      <c r="EA65">
        <v>1</v>
      </c>
      <c r="EB65">
        <v>2008</v>
      </c>
      <c r="EC65">
        <v>1863</v>
      </c>
      <c r="ED65">
        <v>691192</v>
      </c>
      <c r="EE65">
        <v>206875</v>
      </c>
      <c r="EF65" s="7">
        <v>1</v>
      </c>
      <c r="EG65" s="7">
        <v>1</v>
      </c>
      <c r="EH65" s="7" t="s">
        <v>782</v>
      </c>
      <c r="EI65" s="7">
        <v>197845</v>
      </c>
      <c r="EJ65" s="7">
        <v>3232</v>
      </c>
      <c r="EK65" s="7">
        <v>0</v>
      </c>
      <c r="EL65" s="7">
        <v>0</v>
      </c>
      <c r="EM65" s="7">
        <v>0</v>
      </c>
      <c r="EN65" s="7">
        <v>0</v>
      </c>
      <c r="EO65" s="7">
        <v>0</v>
      </c>
      <c r="EP65" s="7">
        <v>0</v>
      </c>
      <c r="EQ65" s="7">
        <v>0</v>
      </c>
      <c r="ER65" s="7">
        <v>0</v>
      </c>
      <c r="ES65" s="7">
        <v>0</v>
      </c>
      <c r="ET65" s="7">
        <v>146544</v>
      </c>
      <c r="EU65" s="7">
        <v>0</v>
      </c>
      <c r="EV65" s="7">
        <v>0</v>
      </c>
      <c r="EW65" s="7">
        <v>0</v>
      </c>
      <c r="EX65" s="7">
        <v>0</v>
      </c>
      <c r="EY65" s="7">
        <v>0</v>
      </c>
      <c r="EZ65" s="7">
        <v>0</v>
      </c>
      <c r="FA65" s="7">
        <v>0</v>
      </c>
      <c r="FB65" s="7">
        <v>0</v>
      </c>
      <c r="FC65" s="7">
        <v>0</v>
      </c>
      <c r="FD65" s="7">
        <v>51915</v>
      </c>
      <c r="FE65" s="7">
        <v>0</v>
      </c>
      <c r="FF65" s="7">
        <v>0</v>
      </c>
      <c r="FG65" s="7">
        <v>0</v>
      </c>
      <c r="FH65" s="7">
        <v>0</v>
      </c>
      <c r="FI65" s="7">
        <v>0</v>
      </c>
      <c r="FJ65" s="7">
        <v>0</v>
      </c>
      <c r="FK65" s="7">
        <v>0</v>
      </c>
      <c r="FL65" s="7">
        <v>0</v>
      </c>
      <c r="FM65" s="7">
        <v>0</v>
      </c>
      <c r="FN65" s="7">
        <v>0</v>
      </c>
      <c r="FO65" s="7">
        <v>0</v>
      </c>
      <c r="FP65" s="7">
        <v>0</v>
      </c>
      <c r="FQ65" s="7">
        <v>0</v>
      </c>
      <c r="FR65" s="7">
        <v>0</v>
      </c>
      <c r="FS65" s="7">
        <v>0</v>
      </c>
      <c r="FT65" s="7">
        <v>0</v>
      </c>
      <c r="FU65" s="7">
        <v>0</v>
      </c>
      <c r="FV65" s="7">
        <v>18</v>
      </c>
      <c r="FW65" s="7">
        <v>5</v>
      </c>
      <c r="FX65" s="7">
        <v>0</v>
      </c>
      <c r="FY65" s="7">
        <v>0</v>
      </c>
      <c r="FZ65" s="7">
        <v>0</v>
      </c>
      <c r="GA65" s="7">
        <v>0</v>
      </c>
      <c r="GB65" s="7">
        <v>0</v>
      </c>
      <c r="GC65" s="7">
        <v>0</v>
      </c>
      <c r="GD65" s="7">
        <v>0</v>
      </c>
      <c r="GE65" s="7">
        <v>0</v>
      </c>
      <c r="GF65" s="7">
        <v>9875</v>
      </c>
      <c r="GG65" s="7">
        <v>7525</v>
      </c>
      <c r="GH65" s="7">
        <v>0</v>
      </c>
      <c r="GI65" s="7">
        <v>0</v>
      </c>
      <c r="GJ65" s="7">
        <v>0</v>
      </c>
      <c r="GK65" s="7">
        <v>0</v>
      </c>
      <c r="GL65" s="7">
        <v>0</v>
      </c>
      <c r="GM65" s="7">
        <v>0</v>
      </c>
      <c r="GN65" s="7">
        <v>0</v>
      </c>
      <c r="GO65" s="7">
        <v>0</v>
      </c>
      <c r="GP65" s="7">
        <v>1155694</v>
      </c>
      <c r="GQ65" s="7">
        <v>574272</v>
      </c>
      <c r="GR65" s="7">
        <v>0</v>
      </c>
      <c r="GS65" s="7">
        <v>0</v>
      </c>
      <c r="GT65" s="7">
        <v>0</v>
      </c>
      <c r="GU65" s="7">
        <v>0</v>
      </c>
      <c r="GV65" s="7">
        <v>0</v>
      </c>
      <c r="GW65" s="7">
        <v>0</v>
      </c>
      <c r="GX65" s="7">
        <v>0</v>
      </c>
      <c r="GY65" s="7">
        <v>0</v>
      </c>
      <c r="GZ65" s="7">
        <v>25538</v>
      </c>
      <c r="HA65" s="7">
        <v>13783</v>
      </c>
      <c r="HB65" s="7">
        <v>0</v>
      </c>
      <c r="HC65" s="7">
        <v>0</v>
      </c>
      <c r="HD65" s="7">
        <v>0</v>
      </c>
      <c r="HE65" s="7">
        <v>0</v>
      </c>
      <c r="HF65" s="7">
        <v>0</v>
      </c>
      <c r="HG65" s="7">
        <v>0</v>
      </c>
      <c r="HH65" s="7">
        <v>0</v>
      </c>
      <c r="HI65" s="7">
        <v>0</v>
      </c>
      <c r="HJ65" s="7">
        <v>0</v>
      </c>
      <c r="HK65" s="7">
        <v>0</v>
      </c>
      <c r="HL65" s="7">
        <v>0</v>
      </c>
      <c r="HM65" s="7">
        <v>0</v>
      </c>
      <c r="HN65" s="7">
        <v>0</v>
      </c>
      <c r="HO65" s="7">
        <v>0</v>
      </c>
      <c r="HP65" s="7">
        <v>0</v>
      </c>
      <c r="HQ65" s="7">
        <v>0</v>
      </c>
      <c r="HR65" s="7">
        <v>0</v>
      </c>
      <c r="HS65" s="7">
        <v>0</v>
      </c>
      <c r="HT65" s="7">
        <v>235</v>
      </c>
      <c r="HU65" s="7">
        <v>64</v>
      </c>
      <c r="HV65" s="7">
        <v>0</v>
      </c>
      <c r="HW65" s="7">
        <v>1</v>
      </c>
      <c r="HX65" s="7">
        <v>71</v>
      </c>
      <c r="HY65" s="7">
        <v>1313</v>
      </c>
      <c r="HZ65" s="7">
        <v>286</v>
      </c>
      <c r="IA65" s="7">
        <v>973</v>
      </c>
      <c r="IB65" s="7">
        <v>821</v>
      </c>
      <c r="IC65" s="7">
        <v>562</v>
      </c>
      <c r="ID65" s="7">
        <v>301</v>
      </c>
      <c r="IE65" s="7">
        <v>89</v>
      </c>
      <c r="IF65" s="7"/>
      <c r="IG65" s="7">
        <v>9999</v>
      </c>
      <c r="IH65" s="7">
        <v>9999</v>
      </c>
      <c r="IL65" s="7">
        <f>IFERROR(VLOOKUP(A65,[7]FacebookPages!$A$2:$AF$128,32,FALSE)+1,0)</f>
        <v>1</v>
      </c>
      <c r="IM65" s="7">
        <f>IFERROR(VLOOKUP(A65,[1]TwitterUsers!$A$2:$P$122,16,FALSE)+1,0)</f>
        <v>1</v>
      </c>
      <c r="IN65" s="7">
        <f>IFERROR(VLOOKUP(A65,[7]FacebookPages!$A$2:$AG$128,33,FALSE)+1,0)</f>
        <v>1</v>
      </c>
      <c r="IO65">
        <v>2</v>
      </c>
      <c r="IP65">
        <v>2012</v>
      </c>
    </row>
    <row r="66" spans="1:251" x14ac:dyDescent="0.25">
      <c r="A66">
        <v>62</v>
      </c>
      <c r="B66" t="s">
        <v>106</v>
      </c>
      <c r="C66">
        <v>62</v>
      </c>
      <c r="D66" t="s">
        <v>591</v>
      </c>
      <c r="E66" s="15">
        <v>1</v>
      </c>
      <c r="F66" s="16">
        <v>1880</v>
      </c>
      <c r="G66" s="17">
        <v>0.52749719416386087</v>
      </c>
      <c r="H66" s="16">
        <v>761</v>
      </c>
      <c r="I66" s="15">
        <v>1</v>
      </c>
      <c r="J66" s="16">
        <v>185</v>
      </c>
      <c r="K66" s="17">
        <v>5.1907968574635241E-2</v>
      </c>
      <c r="L66" s="16">
        <v>164</v>
      </c>
      <c r="M66" s="15">
        <v>0</v>
      </c>
      <c r="N66" s="16"/>
      <c r="P66" s="16"/>
      <c r="Q66" s="3"/>
      <c r="R66" s="11">
        <v>4.2</v>
      </c>
      <c r="S66" s="19">
        <v>3.8</v>
      </c>
      <c r="T66" s="19">
        <v>2.2999999999999998</v>
      </c>
      <c r="U66">
        <v>3.9</v>
      </c>
      <c r="V66">
        <v>5.3</v>
      </c>
      <c r="W66">
        <v>2.1</v>
      </c>
      <c r="X66">
        <v>0.7</v>
      </c>
      <c r="Y66">
        <v>0</v>
      </c>
      <c r="Z66" s="27">
        <v>3334</v>
      </c>
      <c r="AA66" s="26">
        <v>3273</v>
      </c>
      <c r="AB66" s="2">
        <v>3330</v>
      </c>
      <c r="AC66" s="2">
        <v>3460</v>
      </c>
      <c r="AD66" s="2">
        <v>3564</v>
      </c>
      <c r="AE66" s="2">
        <v>4250</v>
      </c>
      <c r="AF66" s="2">
        <v>4588</v>
      </c>
      <c r="AG66" s="2">
        <v>4886</v>
      </c>
      <c r="AH66" s="2">
        <v>4886</v>
      </c>
      <c r="AL66">
        <v>0</v>
      </c>
      <c r="AM66">
        <v>0</v>
      </c>
      <c r="AN66">
        <v>0</v>
      </c>
      <c r="AO66">
        <v>0</v>
      </c>
      <c r="AP66">
        <v>0</v>
      </c>
      <c r="AQ66">
        <v>5945</v>
      </c>
      <c r="AR66">
        <v>451120</v>
      </c>
      <c r="AS66" s="27">
        <v>27.344999999999999</v>
      </c>
      <c r="AT66" s="27">
        <v>14.362</v>
      </c>
      <c r="AU66" s="27">
        <v>-2.1120000000000001</v>
      </c>
      <c r="AV66" s="27">
        <v>-49.295000000000002</v>
      </c>
      <c r="AW66" s="27">
        <v>-17.062000000000001</v>
      </c>
      <c r="AX66" s="27">
        <v>0.104</v>
      </c>
      <c r="AY66" s="27">
        <v>-12.473000000000001</v>
      </c>
      <c r="AZ66" s="27">
        <v>4.5640000000000001</v>
      </c>
      <c r="BA66" s="27">
        <v>22.509</v>
      </c>
      <c r="BB66" s="27">
        <v>213.334</v>
      </c>
      <c r="BC66" s="27">
        <v>212.054</v>
      </c>
      <c r="BD66" s="27">
        <v>194.642</v>
      </c>
      <c r="BE66" s="27">
        <v>192.102</v>
      </c>
      <c r="BF66" s="27">
        <v>241.571</v>
      </c>
      <c r="BG66" s="27">
        <v>275.79399999999998</v>
      </c>
      <c r="BH66" s="27">
        <v>284.27300000000002</v>
      </c>
      <c r="BI66" s="27">
        <v>300.15199999999999</v>
      </c>
      <c r="BJ66" s="27">
        <v>339.53100000000001</v>
      </c>
      <c r="BK66" s="27">
        <v>377.69400000000002</v>
      </c>
      <c r="BL66" s="27">
        <v>392.35399999999998</v>
      </c>
      <c r="BM66" s="27">
        <v>379.06900000000002</v>
      </c>
      <c r="BN66" s="27">
        <v>380.94099999999997</v>
      </c>
      <c r="BO66" s="27">
        <v>394.375</v>
      </c>
      <c r="BP66" s="27">
        <v>401.452</v>
      </c>
      <c r="BQ66" s="27">
        <v>394.375</v>
      </c>
      <c r="BR66" s="27">
        <v>467.86099999999999</v>
      </c>
      <c r="BS66" s="27">
        <v>474.36099999999999</v>
      </c>
      <c r="BT66" s="26">
        <v>16</v>
      </c>
      <c r="BU66">
        <v>-34</v>
      </c>
      <c r="BV66">
        <v>2402</v>
      </c>
      <c r="BW66" s="26">
        <v>-100</v>
      </c>
      <c r="BX66" s="26">
        <v>-3</v>
      </c>
      <c r="BY66" s="26">
        <v>-235</v>
      </c>
      <c r="BZ66" s="26">
        <v>-150</v>
      </c>
      <c r="CA66" s="26">
        <v>16</v>
      </c>
      <c r="CB66" s="26" t="s">
        <v>726</v>
      </c>
      <c r="CC66" s="26">
        <v>2</v>
      </c>
      <c r="CD66" s="26">
        <v>-12</v>
      </c>
      <c r="CE66" s="26">
        <v>0</v>
      </c>
      <c r="CF66" s="26">
        <v>-7</v>
      </c>
      <c r="CG66" s="26">
        <v>-14</v>
      </c>
      <c r="CH66" s="26">
        <v>2</v>
      </c>
      <c r="CI66" s="26" t="s">
        <v>726</v>
      </c>
      <c r="CJ66" s="26">
        <v>88</v>
      </c>
      <c r="CK66">
        <v>86</v>
      </c>
      <c r="CL66">
        <v>45.92</v>
      </c>
      <c r="CM66" s="26">
        <v>86</v>
      </c>
      <c r="CN66" s="26">
        <v>85</v>
      </c>
      <c r="CO66" s="26">
        <v>86</v>
      </c>
      <c r="CP66" s="26">
        <v>86</v>
      </c>
      <c r="CQ66" s="26">
        <v>86</v>
      </c>
      <c r="CR66" s="26" t="s">
        <v>726</v>
      </c>
      <c r="CS66" s="26">
        <v>24</v>
      </c>
      <c r="CT66">
        <v>29</v>
      </c>
      <c r="CU66">
        <v>16500</v>
      </c>
      <c r="CV66" s="26">
        <v>51</v>
      </c>
      <c r="CW66" s="26">
        <v>33</v>
      </c>
      <c r="CX66" s="26" t="s">
        <v>726</v>
      </c>
      <c r="CY66" s="26">
        <v>29</v>
      </c>
      <c r="CZ66" s="26">
        <v>25</v>
      </c>
      <c r="DA66" s="26">
        <v>109817</v>
      </c>
      <c r="DB66" s="26">
        <v>105991</v>
      </c>
      <c r="DC66" s="26">
        <v>97735</v>
      </c>
      <c r="DD66" s="26">
        <v>15736</v>
      </c>
      <c r="DE66" s="26">
        <v>15560</v>
      </c>
      <c r="DF66" s="26">
        <v>14150</v>
      </c>
      <c r="DG66" s="26">
        <v>11209</v>
      </c>
      <c r="DH66" s="26" t="s">
        <v>726</v>
      </c>
      <c r="DI66" s="26">
        <v>16</v>
      </c>
      <c r="DJ66">
        <v>16</v>
      </c>
      <c r="DK66" s="26">
        <v>15</v>
      </c>
      <c r="DL66" s="26">
        <v>13</v>
      </c>
      <c r="DM66" s="26">
        <v>4</v>
      </c>
      <c r="DN66" s="26">
        <v>14</v>
      </c>
      <c r="DO66" s="26">
        <v>30</v>
      </c>
      <c r="DP66" s="26" t="s">
        <v>726</v>
      </c>
      <c r="DQ66" s="26">
        <v>23</v>
      </c>
      <c r="DR66">
        <v>30</v>
      </c>
      <c r="DS66" s="26">
        <v>630</v>
      </c>
      <c r="DT66">
        <v>574</v>
      </c>
      <c r="DU66" s="26">
        <v>399</v>
      </c>
      <c r="DV66">
        <v>341</v>
      </c>
      <c r="DW66" s="26">
        <v>11</v>
      </c>
      <c r="DX66">
        <v>9</v>
      </c>
      <c r="DY66" s="26">
        <v>1</v>
      </c>
      <c r="DZ66">
        <v>6</v>
      </c>
      <c r="EA66">
        <v>1</v>
      </c>
      <c r="EB66">
        <v>2008</v>
      </c>
      <c r="EC66">
        <v>5795</v>
      </c>
      <c r="ED66">
        <v>54393</v>
      </c>
      <c r="EE66">
        <v>9592</v>
      </c>
      <c r="EF66" s="7">
        <v>1</v>
      </c>
      <c r="EG66" s="7">
        <v>0</v>
      </c>
      <c r="EH66" s="7" t="s">
        <v>783</v>
      </c>
      <c r="EI66" s="7">
        <v>7360</v>
      </c>
      <c r="EJ66" s="7">
        <v>362</v>
      </c>
      <c r="EK66" s="7">
        <v>1013</v>
      </c>
      <c r="EL66" s="7">
        <v>1854</v>
      </c>
      <c r="EM66" s="7">
        <v>0</v>
      </c>
      <c r="EN66" s="7">
        <v>0</v>
      </c>
      <c r="EO66" s="7">
        <v>0</v>
      </c>
      <c r="EP66" s="7">
        <v>0</v>
      </c>
      <c r="EQ66" s="7">
        <v>0</v>
      </c>
      <c r="ER66" s="7">
        <v>0</v>
      </c>
      <c r="ES66" s="7">
        <v>0</v>
      </c>
      <c r="ET66" s="7">
        <v>2530</v>
      </c>
      <c r="EU66" s="7">
        <v>10429</v>
      </c>
      <c r="EV66" s="7">
        <v>5671</v>
      </c>
      <c r="EW66" s="7">
        <v>0</v>
      </c>
      <c r="EX66" s="7">
        <v>0</v>
      </c>
      <c r="EY66" s="7">
        <v>0</v>
      </c>
      <c r="EZ66" s="7">
        <v>0</v>
      </c>
      <c r="FA66" s="7">
        <v>0</v>
      </c>
      <c r="FB66" s="7">
        <v>0</v>
      </c>
      <c r="FC66" s="7">
        <v>0</v>
      </c>
      <c r="FD66" s="7">
        <v>1728</v>
      </c>
      <c r="FE66" s="7">
        <v>6395</v>
      </c>
      <c r="FF66" s="7">
        <v>8397</v>
      </c>
      <c r="FG66" s="7">
        <v>0</v>
      </c>
      <c r="FH66" s="7">
        <v>0</v>
      </c>
      <c r="FI66" s="7">
        <v>0</v>
      </c>
      <c r="FJ66" s="7">
        <v>0</v>
      </c>
      <c r="FK66" s="7">
        <v>0</v>
      </c>
      <c r="FL66" s="7">
        <v>0</v>
      </c>
      <c r="FM66" s="7">
        <v>0</v>
      </c>
      <c r="FN66" s="7">
        <v>6</v>
      </c>
      <c r="FO66" s="7">
        <v>81</v>
      </c>
      <c r="FP66" s="7">
        <v>200</v>
      </c>
      <c r="FQ66" s="7">
        <v>38</v>
      </c>
      <c r="FR66" s="7">
        <v>3</v>
      </c>
      <c r="FS66" s="7">
        <v>49</v>
      </c>
      <c r="FT66" s="7">
        <v>165</v>
      </c>
      <c r="FU66" s="7">
        <v>206</v>
      </c>
      <c r="FV66" s="7">
        <v>194</v>
      </c>
      <c r="FW66" s="7">
        <v>50</v>
      </c>
      <c r="FX66" s="7">
        <v>0</v>
      </c>
      <c r="FY66" s="7">
        <v>1651</v>
      </c>
      <c r="FZ66" s="7">
        <v>21553</v>
      </c>
      <c r="GA66" s="7">
        <v>3583</v>
      </c>
      <c r="GB66" s="7">
        <v>197</v>
      </c>
      <c r="GC66" s="7">
        <v>4405</v>
      </c>
      <c r="GD66" s="7">
        <v>18066</v>
      </c>
      <c r="GE66" s="7">
        <v>15587</v>
      </c>
      <c r="GF66" s="7">
        <v>16764</v>
      </c>
      <c r="GG66" s="7">
        <v>696</v>
      </c>
      <c r="GH66" s="7">
        <v>9</v>
      </c>
      <c r="GI66" s="7">
        <v>3651</v>
      </c>
      <c r="GJ66" s="7">
        <v>59472</v>
      </c>
      <c r="GK66" s="7">
        <v>10716</v>
      </c>
      <c r="GL66" s="7">
        <v>822</v>
      </c>
      <c r="GM66" s="7">
        <v>109000</v>
      </c>
      <c r="GN66" s="7">
        <v>436989</v>
      </c>
      <c r="GO66" s="7">
        <v>171493</v>
      </c>
      <c r="GP66" s="7">
        <v>121284</v>
      </c>
      <c r="GQ66" s="7">
        <v>7318</v>
      </c>
      <c r="GR66" s="7">
        <v>0</v>
      </c>
      <c r="GS66" s="7">
        <v>59</v>
      </c>
      <c r="GT66" s="7">
        <v>477</v>
      </c>
      <c r="GU66" s="7">
        <v>67</v>
      </c>
      <c r="GV66" s="7">
        <v>0</v>
      </c>
      <c r="GW66" s="7">
        <v>10971</v>
      </c>
      <c r="GX66" s="7">
        <v>52631</v>
      </c>
      <c r="GY66" s="7">
        <v>42909</v>
      </c>
      <c r="GZ66" s="7">
        <v>17546</v>
      </c>
      <c r="HA66" s="7">
        <v>2005</v>
      </c>
      <c r="HB66" s="7">
        <v>0</v>
      </c>
      <c r="HC66" s="7">
        <v>0</v>
      </c>
      <c r="HD66" s="7">
        <v>6</v>
      </c>
      <c r="HE66" s="7">
        <v>3</v>
      </c>
      <c r="HF66" s="7">
        <v>3</v>
      </c>
      <c r="HG66" s="7">
        <v>0</v>
      </c>
      <c r="HH66" s="7">
        <v>0</v>
      </c>
      <c r="HI66" s="7">
        <v>3</v>
      </c>
      <c r="HJ66" s="7">
        <v>73</v>
      </c>
      <c r="HK66" s="7">
        <v>45</v>
      </c>
      <c r="HL66" s="7">
        <v>3</v>
      </c>
      <c r="HM66" s="7">
        <v>68</v>
      </c>
      <c r="HN66" s="7">
        <v>242</v>
      </c>
      <c r="HO66" s="7">
        <v>101</v>
      </c>
      <c r="HP66" s="7">
        <v>2</v>
      </c>
      <c r="HQ66" s="7">
        <v>225</v>
      </c>
      <c r="HR66" s="7">
        <v>677</v>
      </c>
      <c r="HS66" s="7">
        <v>759</v>
      </c>
      <c r="HT66" s="7">
        <v>1001</v>
      </c>
      <c r="HU66" s="7">
        <v>192</v>
      </c>
      <c r="HV66" s="7">
        <v>10</v>
      </c>
      <c r="HW66" s="7">
        <v>2</v>
      </c>
      <c r="HX66" s="7">
        <v>113</v>
      </c>
      <c r="HY66" s="7">
        <v>154</v>
      </c>
      <c r="HZ66" s="7">
        <v>246</v>
      </c>
      <c r="IA66" s="7">
        <v>310</v>
      </c>
      <c r="IB66" s="7">
        <v>252</v>
      </c>
      <c r="IC66" s="7">
        <v>474</v>
      </c>
      <c r="ID66" s="7">
        <v>195</v>
      </c>
      <c r="IE66" s="7">
        <v>112</v>
      </c>
      <c r="IF66" s="7"/>
      <c r="IG66" s="7">
        <v>2007</v>
      </c>
      <c r="IH66" s="7">
        <v>2007</v>
      </c>
      <c r="IL66" s="7">
        <f>IFERROR(VLOOKUP(A66,[7]FacebookPages!$A$2:$AF$128,32,FALSE)+1,0)</f>
        <v>1</v>
      </c>
      <c r="IM66" s="7">
        <f>IFERROR(VLOOKUP(A66,[1]TwitterUsers!$A$2:$P$122,16,FALSE)+1,0)</f>
        <v>1</v>
      </c>
      <c r="IN66" s="7">
        <f>IFERROR(VLOOKUP(A66,[7]FacebookPages!$A$2:$AG$128,33,FALSE)+1,0)</f>
        <v>1</v>
      </c>
    </row>
    <row r="67" spans="1:251" x14ac:dyDescent="0.25">
      <c r="A67">
        <v>63</v>
      </c>
      <c r="B67" t="s">
        <v>107</v>
      </c>
      <c r="C67">
        <v>63</v>
      </c>
      <c r="D67" t="s">
        <v>591</v>
      </c>
      <c r="E67" s="15">
        <v>1</v>
      </c>
      <c r="F67" s="16">
        <v>24853</v>
      </c>
      <c r="G67" s="17">
        <v>1.4672058563079284</v>
      </c>
      <c r="H67" s="16">
        <v>8568</v>
      </c>
      <c r="I67" s="15">
        <v>1</v>
      </c>
      <c r="J67" s="16">
        <v>2346</v>
      </c>
      <c r="K67" s="17">
        <v>0.13849695967884762</v>
      </c>
      <c r="L67" s="16">
        <v>789</v>
      </c>
      <c r="M67" s="15">
        <v>2</v>
      </c>
      <c r="N67" s="16">
        <v>12644</v>
      </c>
      <c r="O67" s="17">
        <v>0.74644311942853769</v>
      </c>
      <c r="P67" s="16">
        <v>51</v>
      </c>
      <c r="Q67" s="3">
        <v>40483</v>
      </c>
      <c r="R67" s="11">
        <v>2.1</v>
      </c>
      <c r="S67" s="19">
        <v>3.7</v>
      </c>
      <c r="T67" s="19">
        <v>0</v>
      </c>
      <c r="U67">
        <v>3.8</v>
      </c>
      <c r="V67">
        <v>4.3</v>
      </c>
      <c r="W67">
        <v>1.1000000000000001</v>
      </c>
      <c r="X67">
        <v>0.2</v>
      </c>
      <c r="Y67">
        <v>3.2</v>
      </c>
      <c r="Z67" s="27" t="s">
        <v>726</v>
      </c>
      <c r="AA67" s="26">
        <v>16200</v>
      </c>
      <c r="AB67" s="2">
        <v>16101</v>
      </c>
      <c r="AC67" s="2" t="s">
        <v>726</v>
      </c>
      <c r="AD67" s="2">
        <v>16939</v>
      </c>
      <c r="AE67" s="2">
        <v>16803</v>
      </c>
      <c r="AF67" s="2">
        <v>16681</v>
      </c>
      <c r="AG67" s="2">
        <v>17018</v>
      </c>
      <c r="AH67" s="2">
        <v>17090</v>
      </c>
      <c r="AL67">
        <v>6.24</v>
      </c>
      <c r="AM67">
        <v>6.77</v>
      </c>
      <c r="AN67">
        <v>6.68</v>
      </c>
      <c r="AO67">
        <v>6.89</v>
      </c>
      <c r="AP67">
        <v>7.03</v>
      </c>
      <c r="AQ67">
        <v>2040</v>
      </c>
      <c r="AR67">
        <v>311230</v>
      </c>
      <c r="AS67" s="26" t="s">
        <v>726</v>
      </c>
      <c r="AT67" s="27">
        <v>1221.3</v>
      </c>
      <c r="AU67" s="27">
        <v>1824.4</v>
      </c>
      <c r="AV67" s="27">
        <v>1855.2</v>
      </c>
      <c r="AW67" s="27">
        <v>1567.3</v>
      </c>
      <c r="AX67" s="27">
        <v>1798.3</v>
      </c>
      <c r="AY67" s="27">
        <v>1530.5</v>
      </c>
      <c r="AZ67" s="27">
        <v>1304.4000000000001</v>
      </c>
      <c r="BA67" s="27">
        <v>1294.7</v>
      </c>
      <c r="BB67" s="26" t="s">
        <v>726</v>
      </c>
      <c r="BC67" s="27">
        <v>21964.5</v>
      </c>
      <c r="BD67" s="27">
        <v>23145.7</v>
      </c>
      <c r="BE67" s="27">
        <v>22658</v>
      </c>
      <c r="BF67" s="27">
        <v>21096.799999999999</v>
      </c>
      <c r="BG67" s="27">
        <v>18674.5</v>
      </c>
      <c r="BH67" s="27">
        <v>17678.900000000001</v>
      </c>
      <c r="BI67" s="27">
        <v>17874.8</v>
      </c>
      <c r="BJ67" s="27">
        <v>19041.599999999999</v>
      </c>
      <c r="BK67" s="26" t="s">
        <v>726</v>
      </c>
      <c r="BL67" s="27">
        <v>17630.3</v>
      </c>
      <c r="BM67" s="27">
        <v>17909.599999999999</v>
      </c>
      <c r="BN67" s="27">
        <v>17774.099999999999</v>
      </c>
      <c r="BO67" s="27">
        <v>16657.900000000001</v>
      </c>
      <c r="BP67" s="27">
        <v>14880.2</v>
      </c>
      <c r="BQ67" s="27">
        <v>14796.5</v>
      </c>
      <c r="BR67" s="27">
        <v>14691.3</v>
      </c>
      <c r="BS67" s="27">
        <v>13652.1</v>
      </c>
      <c r="BT67" s="26" t="s">
        <v>726</v>
      </c>
      <c r="BU67">
        <v>96</v>
      </c>
      <c r="BV67">
        <v>373</v>
      </c>
      <c r="BW67" s="26" t="s">
        <v>726</v>
      </c>
      <c r="BX67" s="26">
        <v>151</v>
      </c>
      <c r="BY67" s="26">
        <v>130</v>
      </c>
      <c r="BZ67" s="26">
        <v>-325</v>
      </c>
      <c r="CA67" s="26">
        <v>-85</v>
      </c>
      <c r="CB67" s="26">
        <v>-353</v>
      </c>
      <c r="CC67" s="26" t="s">
        <v>726</v>
      </c>
      <c r="CD67" s="26" t="s">
        <v>726</v>
      </c>
      <c r="CE67" s="26">
        <v>1</v>
      </c>
      <c r="CF67" s="26">
        <v>1</v>
      </c>
      <c r="CG67" s="26">
        <v>-2</v>
      </c>
      <c r="CH67" s="26">
        <v>-1</v>
      </c>
      <c r="CI67" s="26">
        <v>-2</v>
      </c>
      <c r="CJ67" s="26" t="s">
        <v>726</v>
      </c>
      <c r="CK67">
        <v>39</v>
      </c>
      <c r="CL67">
        <v>30.61</v>
      </c>
      <c r="CM67" s="26" t="s">
        <v>726</v>
      </c>
      <c r="CN67" s="26">
        <v>40</v>
      </c>
      <c r="CO67" s="26">
        <v>40</v>
      </c>
      <c r="CP67" s="26">
        <v>40</v>
      </c>
      <c r="CQ67" s="26">
        <v>40</v>
      </c>
      <c r="CR67" s="26">
        <v>40</v>
      </c>
      <c r="CS67" s="26" t="s">
        <v>726</v>
      </c>
      <c r="CT67" s="26" t="s">
        <v>726</v>
      </c>
      <c r="CU67">
        <v>650</v>
      </c>
      <c r="CV67" s="26" t="s">
        <v>726</v>
      </c>
      <c r="CW67" s="26">
        <v>100</v>
      </c>
      <c r="CX67" s="26" t="s">
        <v>726</v>
      </c>
      <c r="CY67" s="26">
        <v>100</v>
      </c>
      <c r="CZ67" s="26">
        <v>74</v>
      </c>
      <c r="DA67" s="26" t="s">
        <v>726</v>
      </c>
      <c r="DB67" s="26">
        <v>65000</v>
      </c>
      <c r="DC67" s="26" t="s">
        <v>726</v>
      </c>
      <c r="DD67" s="26">
        <v>148869</v>
      </c>
      <c r="DE67" s="26">
        <v>162028</v>
      </c>
      <c r="DF67" s="26">
        <v>136331</v>
      </c>
      <c r="DG67" s="26">
        <v>111974</v>
      </c>
      <c r="DH67" s="26">
        <v>62065</v>
      </c>
      <c r="DI67" s="26" t="s">
        <v>726</v>
      </c>
      <c r="DJ67">
        <v>3</v>
      </c>
      <c r="DK67" s="26" t="s">
        <v>726</v>
      </c>
      <c r="DL67" s="26">
        <v>3</v>
      </c>
      <c r="DM67" s="26">
        <v>2</v>
      </c>
      <c r="DN67" s="26">
        <v>3</v>
      </c>
      <c r="DO67" s="26">
        <v>4</v>
      </c>
      <c r="DP67" s="26">
        <v>4</v>
      </c>
      <c r="DQ67" s="26" t="s">
        <v>726</v>
      </c>
      <c r="DR67" s="26" t="s">
        <v>726</v>
      </c>
      <c r="DS67" s="26" t="s">
        <v>726</v>
      </c>
      <c r="DT67">
        <v>5440</v>
      </c>
      <c r="DU67" s="26" t="s">
        <v>726</v>
      </c>
      <c r="DV67">
        <v>4007</v>
      </c>
      <c r="DW67" s="26" t="s">
        <v>726</v>
      </c>
      <c r="DX67">
        <v>34</v>
      </c>
      <c r="DY67" s="26" t="s">
        <v>726</v>
      </c>
      <c r="DZ67">
        <v>250</v>
      </c>
      <c r="EA67">
        <v>1</v>
      </c>
      <c r="EB67">
        <v>2010</v>
      </c>
      <c r="EC67">
        <v>172</v>
      </c>
      <c r="ED67">
        <v>5920</v>
      </c>
      <c r="EE67">
        <v>2367</v>
      </c>
      <c r="EF67" s="7">
        <v>1</v>
      </c>
      <c r="EG67" s="7">
        <v>1</v>
      </c>
      <c r="EH67" s="7" t="s">
        <v>784</v>
      </c>
      <c r="EI67" s="7">
        <v>173599</v>
      </c>
      <c r="EJ67" s="7">
        <v>11</v>
      </c>
      <c r="EK67" s="7">
        <v>212</v>
      </c>
      <c r="EL67" s="7">
        <v>172</v>
      </c>
      <c r="EM67" s="7">
        <v>711</v>
      </c>
      <c r="EN67" s="7">
        <v>670</v>
      </c>
      <c r="EO67" s="7">
        <v>516</v>
      </c>
      <c r="EP67" s="7">
        <v>32</v>
      </c>
      <c r="EQ67" s="7">
        <v>0</v>
      </c>
      <c r="ER67" s="7">
        <v>0</v>
      </c>
      <c r="ES67" s="7">
        <v>0</v>
      </c>
      <c r="ET67" s="7">
        <v>17</v>
      </c>
      <c r="EU67" s="7">
        <v>90</v>
      </c>
      <c r="EV67" s="7">
        <v>109</v>
      </c>
      <c r="EW67" s="7">
        <v>149</v>
      </c>
      <c r="EX67" s="7">
        <v>102</v>
      </c>
      <c r="EY67" s="7">
        <v>66</v>
      </c>
      <c r="EZ67" s="7">
        <v>2</v>
      </c>
      <c r="FA67" s="7">
        <v>0</v>
      </c>
      <c r="FB67" s="7">
        <v>0</v>
      </c>
      <c r="FC67" s="7">
        <v>0</v>
      </c>
      <c r="FD67" s="7">
        <v>68</v>
      </c>
      <c r="FE67" s="7">
        <v>1192</v>
      </c>
      <c r="FF67" s="7">
        <v>11752</v>
      </c>
      <c r="FG67" s="7">
        <v>1295</v>
      </c>
      <c r="FH67" s="7">
        <v>435</v>
      </c>
      <c r="FI67" s="7">
        <v>237</v>
      </c>
      <c r="FJ67" s="7">
        <v>9</v>
      </c>
      <c r="FK67" s="7">
        <v>0</v>
      </c>
      <c r="FL67" s="7">
        <v>0</v>
      </c>
      <c r="FM67" s="7">
        <v>0</v>
      </c>
      <c r="FN67" s="7">
        <v>0</v>
      </c>
      <c r="FO67" s="7">
        <v>0</v>
      </c>
      <c r="FP67" s="7">
        <v>17</v>
      </c>
      <c r="FQ67" s="7">
        <v>190</v>
      </c>
      <c r="FR67" s="7">
        <v>1</v>
      </c>
      <c r="FS67" s="7">
        <v>309</v>
      </c>
      <c r="FT67" s="7">
        <v>246</v>
      </c>
      <c r="FU67" s="7">
        <v>92</v>
      </c>
      <c r="FV67" s="7">
        <v>50</v>
      </c>
      <c r="FW67" s="7">
        <v>2</v>
      </c>
      <c r="FX67" s="7">
        <v>0</v>
      </c>
      <c r="FY67" s="7">
        <v>0</v>
      </c>
      <c r="FZ67" s="7">
        <v>30</v>
      </c>
      <c r="GA67" s="7">
        <v>484</v>
      </c>
      <c r="GB67" s="7">
        <v>2</v>
      </c>
      <c r="GC67" s="7">
        <v>951</v>
      </c>
      <c r="GD67" s="7">
        <v>395</v>
      </c>
      <c r="GE67" s="7">
        <v>244</v>
      </c>
      <c r="GF67" s="7">
        <v>115</v>
      </c>
      <c r="GG67" s="7">
        <v>15</v>
      </c>
      <c r="GH67" s="7">
        <v>0</v>
      </c>
      <c r="GI67" s="7">
        <v>0</v>
      </c>
      <c r="GJ67" s="7">
        <v>17</v>
      </c>
      <c r="GK67" s="7">
        <v>893</v>
      </c>
      <c r="GL67" s="7">
        <v>4</v>
      </c>
      <c r="GM67" s="7">
        <v>2760</v>
      </c>
      <c r="GN67" s="7">
        <v>2382</v>
      </c>
      <c r="GO67" s="7">
        <v>1436</v>
      </c>
      <c r="GP67" s="7">
        <v>531</v>
      </c>
      <c r="GQ67" s="7">
        <v>22</v>
      </c>
      <c r="GR67" s="7">
        <v>0</v>
      </c>
      <c r="GS67" s="7">
        <v>0</v>
      </c>
      <c r="GT67" s="7">
        <v>0</v>
      </c>
      <c r="GU67" s="7">
        <v>98</v>
      </c>
      <c r="GV67" s="7">
        <v>0</v>
      </c>
      <c r="GW67" s="7">
        <v>422</v>
      </c>
      <c r="GX67" s="7">
        <v>336</v>
      </c>
      <c r="GY67" s="7">
        <v>397</v>
      </c>
      <c r="GZ67" s="7">
        <v>82</v>
      </c>
      <c r="HA67" s="7">
        <v>6</v>
      </c>
      <c r="HB67" s="7">
        <v>0</v>
      </c>
      <c r="HC67" s="7">
        <v>0</v>
      </c>
      <c r="HD67" s="7">
        <v>0</v>
      </c>
      <c r="HE67" s="7">
        <v>5</v>
      </c>
      <c r="HF67" s="7">
        <v>0</v>
      </c>
      <c r="HG67" s="7">
        <v>27</v>
      </c>
      <c r="HH67" s="7">
        <v>72</v>
      </c>
      <c r="HI67" s="7">
        <v>26</v>
      </c>
      <c r="HJ67" s="7">
        <v>8</v>
      </c>
      <c r="HK67" s="7">
        <v>0</v>
      </c>
      <c r="HL67" s="7">
        <v>0</v>
      </c>
      <c r="HM67" s="7">
        <v>0</v>
      </c>
      <c r="HN67" s="7">
        <v>1</v>
      </c>
      <c r="HO67" s="7">
        <v>48</v>
      </c>
      <c r="HP67" s="7">
        <v>2</v>
      </c>
      <c r="HQ67" s="7">
        <v>151</v>
      </c>
      <c r="HR67" s="7">
        <v>81</v>
      </c>
      <c r="HS67" s="7">
        <v>112</v>
      </c>
      <c r="HT67" s="7">
        <v>90</v>
      </c>
      <c r="HU67" s="7">
        <v>11</v>
      </c>
      <c r="HV67" s="7">
        <v>0</v>
      </c>
      <c r="HW67" s="7">
        <v>0</v>
      </c>
      <c r="HX67" s="7">
        <v>0</v>
      </c>
      <c r="HY67" s="7">
        <v>4</v>
      </c>
      <c r="HZ67" s="7">
        <v>13</v>
      </c>
      <c r="IA67" s="7">
        <v>145</v>
      </c>
      <c r="IB67" s="7">
        <v>183</v>
      </c>
      <c r="IC67" s="7">
        <v>38</v>
      </c>
      <c r="ID67" s="7">
        <v>38</v>
      </c>
      <c r="IE67" s="7">
        <v>9</v>
      </c>
      <c r="IF67" s="7">
        <v>2010</v>
      </c>
      <c r="IG67" s="7">
        <v>2009</v>
      </c>
      <c r="IH67" s="7">
        <v>2009</v>
      </c>
      <c r="IL67" s="7">
        <f>IFERROR(VLOOKUP(A67,[7]FacebookPages!$A$2:$AF$128,32,FALSE)+1,0)</f>
        <v>2</v>
      </c>
      <c r="IM67" s="7">
        <f>IFERROR(VLOOKUP(A67,[1]TwitterUsers!$A$2:$P$122,16,FALSE)+1,0)</f>
        <v>2</v>
      </c>
      <c r="IN67" s="7">
        <f>IFERROR(VLOOKUP(A67,[7]FacebookPages!$A$2:$AG$128,33,FALSE)+1,0)</f>
        <v>1</v>
      </c>
    </row>
    <row r="68" spans="1:251" x14ac:dyDescent="0.25">
      <c r="A68">
        <v>64</v>
      </c>
      <c r="B68" t="s">
        <v>108</v>
      </c>
      <c r="C68">
        <v>64</v>
      </c>
      <c r="D68" t="s">
        <v>582</v>
      </c>
      <c r="E68" s="15">
        <v>1</v>
      </c>
      <c r="F68" s="16">
        <v>979</v>
      </c>
      <c r="G68" s="17">
        <v>0.62998712998713002</v>
      </c>
      <c r="H68" s="16">
        <v>380</v>
      </c>
      <c r="I68" s="15">
        <v>0</v>
      </c>
      <c r="J68" s="16"/>
      <c r="L68" s="16"/>
      <c r="M68" s="15">
        <v>0</v>
      </c>
      <c r="N68" s="16"/>
      <c r="P68" s="16"/>
      <c r="Q68" s="3"/>
      <c r="R68" s="11">
        <v>1.8</v>
      </c>
      <c r="S68" s="19">
        <v>1.9</v>
      </c>
      <c r="T68" s="19">
        <v>1.5</v>
      </c>
      <c r="U68">
        <v>3.7</v>
      </c>
      <c r="V68">
        <v>5.6</v>
      </c>
      <c r="W68">
        <v>6.2</v>
      </c>
      <c r="X68">
        <v>6.4</v>
      </c>
      <c r="Y68">
        <v>6.6</v>
      </c>
      <c r="Z68" s="27">
        <v>2030</v>
      </c>
      <c r="AA68" s="26">
        <v>1861</v>
      </c>
      <c r="AB68" s="2">
        <v>1785</v>
      </c>
      <c r="AC68" s="2">
        <v>1660</v>
      </c>
      <c r="AD68" s="2">
        <v>1554</v>
      </c>
      <c r="AE68" s="2">
        <v>1429</v>
      </c>
      <c r="AF68" s="2">
        <v>1588</v>
      </c>
      <c r="AG68" s="2">
        <v>1713</v>
      </c>
      <c r="AH68" s="2">
        <v>1595</v>
      </c>
      <c r="AL68">
        <v>0</v>
      </c>
      <c r="AM68">
        <v>0</v>
      </c>
      <c r="AN68">
        <v>0</v>
      </c>
      <c r="AO68">
        <v>0</v>
      </c>
      <c r="AP68">
        <v>0</v>
      </c>
      <c r="AQ68" s="26" t="s">
        <v>726</v>
      </c>
      <c r="AR68" s="26" t="s">
        <v>726</v>
      </c>
      <c r="AS68" s="26" t="s">
        <v>726</v>
      </c>
      <c r="AT68" s="26" t="s">
        <v>726</v>
      </c>
      <c r="AU68" s="26" t="s">
        <v>726</v>
      </c>
      <c r="AV68" s="26" t="s">
        <v>726</v>
      </c>
      <c r="AW68" s="26" t="s">
        <v>726</v>
      </c>
      <c r="AX68" s="26" t="s">
        <v>726</v>
      </c>
      <c r="AY68" s="26" t="s">
        <v>726</v>
      </c>
      <c r="AZ68" s="26" t="s">
        <v>726</v>
      </c>
      <c r="BA68" s="26" t="s">
        <v>726</v>
      </c>
      <c r="BB68" s="26" t="s">
        <v>726</v>
      </c>
      <c r="BC68" s="26" t="s">
        <v>726</v>
      </c>
      <c r="BD68" s="26" t="s">
        <v>726</v>
      </c>
      <c r="BE68" s="26" t="s">
        <v>726</v>
      </c>
      <c r="BF68" s="26" t="s">
        <v>726</v>
      </c>
      <c r="BG68" s="26" t="s">
        <v>726</v>
      </c>
      <c r="BH68" s="26" t="s">
        <v>726</v>
      </c>
      <c r="BI68" s="26" t="s">
        <v>726</v>
      </c>
      <c r="BJ68" s="26" t="s">
        <v>726</v>
      </c>
      <c r="BK68" s="26" t="s">
        <v>726</v>
      </c>
      <c r="BL68" s="27">
        <v>433</v>
      </c>
      <c r="BM68" s="27">
        <v>433</v>
      </c>
      <c r="BN68" s="26" t="s">
        <v>726</v>
      </c>
      <c r="BO68" s="27">
        <v>320</v>
      </c>
      <c r="BP68" s="27">
        <v>308</v>
      </c>
      <c r="BQ68" s="27">
        <v>300</v>
      </c>
      <c r="BR68" s="27">
        <v>324</v>
      </c>
      <c r="BS68" s="27">
        <v>306</v>
      </c>
      <c r="BT68" s="26">
        <v>174</v>
      </c>
      <c r="BU68">
        <v>72</v>
      </c>
      <c r="BV68">
        <v>249</v>
      </c>
      <c r="BW68" s="26">
        <v>109</v>
      </c>
      <c r="BX68" s="26">
        <v>125</v>
      </c>
      <c r="BY68" s="26">
        <v>-167</v>
      </c>
      <c r="BZ68" s="26">
        <v>118</v>
      </c>
      <c r="CA68" s="26">
        <v>114</v>
      </c>
      <c r="CB68" s="26">
        <v>249</v>
      </c>
      <c r="CC68" s="26">
        <v>9</v>
      </c>
      <c r="CD68" s="26">
        <v>7</v>
      </c>
      <c r="CE68" s="26">
        <v>9</v>
      </c>
      <c r="CF68" s="26">
        <v>-11</v>
      </c>
      <c r="CG68" s="26">
        <v>7</v>
      </c>
      <c r="CH68" s="26">
        <v>7</v>
      </c>
      <c r="CI68" s="26">
        <v>19</v>
      </c>
      <c r="CJ68" s="26">
        <v>11</v>
      </c>
      <c r="CK68">
        <v>10</v>
      </c>
      <c r="CL68">
        <v>95.2</v>
      </c>
      <c r="CM68" s="26">
        <v>10</v>
      </c>
      <c r="CN68" s="26">
        <v>10</v>
      </c>
      <c r="CO68" s="26">
        <v>11</v>
      </c>
      <c r="CP68" s="26">
        <v>11</v>
      </c>
      <c r="CQ68" s="26">
        <v>9</v>
      </c>
      <c r="CR68" s="26">
        <v>9</v>
      </c>
      <c r="CS68" s="26">
        <v>73</v>
      </c>
      <c r="CT68">
        <v>85</v>
      </c>
      <c r="CU68">
        <v>900</v>
      </c>
      <c r="CV68" s="26">
        <v>55</v>
      </c>
      <c r="CW68" s="26">
        <v>26</v>
      </c>
      <c r="CX68" s="26" t="s">
        <v>726</v>
      </c>
      <c r="CY68" s="26">
        <v>12</v>
      </c>
      <c r="CZ68" s="26">
        <v>25</v>
      </c>
      <c r="DA68" s="26">
        <v>7469</v>
      </c>
      <c r="DB68" s="26">
        <v>7271</v>
      </c>
      <c r="DC68" s="26">
        <v>4629</v>
      </c>
      <c r="DD68" s="26">
        <v>752</v>
      </c>
      <c r="DE68" s="26">
        <v>632</v>
      </c>
      <c r="DF68" s="26">
        <v>820</v>
      </c>
      <c r="DG68" s="26">
        <v>882</v>
      </c>
      <c r="DH68" s="26">
        <v>754</v>
      </c>
      <c r="DI68" s="26">
        <v>11</v>
      </c>
      <c r="DJ68">
        <v>10</v>
      </c>
      <c r="DK68" s="26">
        <v>10</v>
      </c>
      <c r="DL68" s="26">
        <v>8</v>
      </c>
      <c r="DM68" s="26">
        <v>8</v>
      </c>
      <c r="DN68" s="26">
        <v>7</v>
      </c>
      <c r="DO68" s="26">
        <v>13</v>
      </c>
      <c r="DP68" s="26">
        <v>11</v>
      </c>
      <c r="DQ68" s="26">
        <v>33</v>
      </c>
      <c r="DR68">
        <v>31</v>
      </c>
      <c r="DS68" s="26">
        <v>583</v>
      </c>
      <c r="DT68">
        <v>384</v>
      </c>
      <c r="DU68" s="26">
        <v>76</v>
      </c>
      <c r="DV68">
        <v>27</v>
      </c>
      <c r="DW68" s="26">
        <v>32</v>
      </c>
      <c r="DX68">
        <v>19</v>
      </c>
      <c r="DY68" s="26">
        <v>4</v>
      </c>
      <c r="DZ68">
        <v>3</v>
      </c>
      <c r="EA68">
        <v>1</v>
      </c>
      <c r="EB68">
        <v>2014</v>
      </c>
      <c r="EC68">
        <v>233</v>
      </c>
      <c r="ED68">
        <v>240</v>
      </c>
      <c r="EE68">
        <v>709</v>
      </c>
      <c r="EF68" s="7">
        <v>1</v>
      </c>
      <c r="EG68" s="7">
        <v>1</v>
      </c>
      <c r="EH68" s="7" t="s">
        <v>785</v>
      </c>
      <c r="EI68" s="7">
        <v>4956</v>
      </c>
      <c r="EJ68" s="7">
        <v>381</v>
      </c>
      <c r="EK68" s="7">
        <v>287</v>
      </c>
      <c r="EL68" s="7">
        <v>40</v>
      </c>
      <c r="EM68" s="7">
        <v>0</v>
      </c>
      <c r="EN68" s="7">
        <v>0</v>
      </c>
      <c r="EO68" s="7">
        <v>0</v>
      </c>
      <c r="EP68" s="7">
        <v>0</v>
      </c>
      <c r="EQ68" s="7">
        <v>0</v>
      </c>
      <c r="ER68" s="7">
        <v>0</v>
      </c>
      <c r="ES68" s="7">
        <v>0</v>
      </c>
      <c r="ET68" s="7">
        <v>174</v>
      </c>
      <c r="EU68" s="7">
        <v>116</v>
      </c>
      <c r="EV68" s="7">
        <v>17</v>
      </c>
      <c r="EW68" s="7">
        <v>0</v>
      </c>
      <c r="EX68" s="7">
        <v>0</v>
      </c>
      <c r="EY68" s="7">
        <v>0</v>
      </c>
      <c r="EZ68" s="7">
        <v>0</v>
      </c>
      <c r="FA68" s="7">
        <v>0</v>
      </c>
      <c r="FB68" s="7">
        <v>0</v>
      </c>
      <c r="FC68" s="7">
        <v>0</v>
      </c>
      <c r="FD68" s="7">
        <v>2954</v>
      </c>
      <c r="FE68" s="7">
        <v>1346</v>
      </c>
      <c r="FF68" s="7">
        <v>66</v>
      </c>
      <c r="FG68" s="7">
        <v>0</v>
      </c>
      <c r="FH68" s="7">
        <v>0</v>
      </c>
      <c r="FI68" s="7">
        <v>0</v>
      </c>
      <c r="FJ68" s="7">
        <v>0</v>
      </c>
      <c r="FK68" s="7">
        <v>0</v>
      </c>
      <c r="FL68" s="7">
        <v>0</v>
      </c>
      <c r="FM68" s="7">
        <v>0</v>
      </c>
      <c r="FN68" s="7">
        <v>0</v>
      </c>
      <c r="FO68" s="7">
        <v>0</v>
      </c>
      <c r="FP68" s="7">
        <v>0</v>
      </c>
      <c r="FQ68" s="7">
        <v>0</v>
      </c>
      <c r="FR68" s="7">
        <v>0</v>
      </c>
      <c r="FS68" s="7">
        <v>0</v>
      </c>
      <c r="FT68" s="7">
        <v>0</v>
      </c>
      <c r="FU68" s="7">
        <v>0</v>
      </c>
      <c r="FV68" s="7">
        <v>0</v>
      </c>
      <c r="FW68" s="7">
        <v>0</v>
      </c>
      <c r="FX68" s="7">
        <v>0</v>
      </c>
      <c r="FY68" s="7">
        <v>0</v>
      </c>
      <c r="FZ68" s="7">
        <v>0</v>
      </c>
      <c r="GA68" s="7">
        <v>0</v>
      </c>
      <c r="GB68" s="7">
        <v>0</v>
      </c>
      <c r="GC68" s="7">
        <v>0</v>
      </c>
      <c r="GD68" s="7">
        <v>0</v>
      </c>
      <c r="GE68" s="7">
        <v>0</v>
      </c>
      <c r="GF68" s="7">
        <v>0</v>
      </c>
      <c r="GG68" s="7">
        <v>0</v>
      </c>
      <c r="GH68" s="7">
        <v>0</v>
      </c>
      <c r="GI68" s="7">
        <v>0</v>
      </c>
      <c r="GJ68" s="7">
        <v>0</v>
      </c>
      <c r="GK68" s="7">
        <v>0</v>
      </c>
      <c r="GL68" s="7">
        <v>0</v>
      </c>
      <c r="GM68" s="7">
        <v>0</v>
      </c>
      <c r="GN68" s="7">
        <v>0</v>
      </c>
      <c r="GO68" s="7">
        <v>0</v>
      </c>
      <c r="GP68" s="7">
        <v>0</v>
      </c>
      <c r="GQ68" s="7">
        <v>0</v>
      </c>
      <c r="GR68" s="7">
        <v>0</v>
      </c>
      <c r="GS68" s="7">
        <v>0</v>
      </c>
      <c r="GT68" s="7">
        <v>0</v>
      </c>
      <c r="GU68" s="7">
        <v>0</v>
      </c>
      <c r="GV68" s="7">
        <v>0</v>
      </c>
      <c r="GW68" s="7">
        <v>0</v>
      </c>
      <c r="GX68" s="7">
        <v>0</v>
      </c>
      <c r="GY68" s="7">
        <v>0</v>
      </c>
      <c r="GZ68" s="7">
        <v>0</v>
      </c>
      <c r="HA68" s="7">
        <v>0</v>
      </c>
      <c r="HB68" s="7">
        <v>0</v>
      </c>
      <c r="HC68" s="7">
        <v>0</v>
      </c>
      <c r="HD68" s="7">
        <v>0</v>
      </c>
      <c r="HE68" s="7">
        <v>0</v>
      </c>
      <c r="HF68" s="7">
        <v>0</v>
      </c>
      <c r="HG68" s="7">
        <v>0</v>
      </c>
      <c r="HH68" s="7">
        <v>0</v>
      </c>
      <c r="HI68" s="7">
        <v>0</v>
      </c>
      <c r="HJ68" s="7">
        <v>0</v>
      </c>
      <c r="HK68" s="7">
        <v>0</v>
      </c>
      <c r="HL68" s="7">
        <v>0</v>
      </c>
      <c r="HM68" s="7">
        <v>0</v>
      </c>
      <c r="HN68" s="7">
        <v>0</v>
      </c>
      <c r="HO68" s="7">
        <v>0</v>
      </c>
      <c r="HP68" s="7">
        <v>0</v>
      </c>
      <c r="HQ68" s="7">
        <v>0</v>
      </c>
      <c r="HR68" s="7">
        <v>0</v>
      </c>
      <c r="HS68" s="7">
        <v>0</v>
      </c>
      <c r="HT68" s="7">
        <v>0</v>
      </c>
      <c r="HU68" s="7">
        <v>0</v>
      </c>
      <c r="HV68" s="7">
        <v>0</v>
      </c>
      <c r="HW68" s="7">
        <v>0</v>
      </c>
      <c r="HX68" s="7">
        <v>0</v>
      </c>
      <c r="HY68" s="7">
        <v>0</v>
      </c>
      <c r="HZ68" s="7">
        <v>0</v>
      </c>
      <c r="IA68" s="7">
        <v>0</v>
      </c>
      <c r="IB68" s="7">
        <v>0</v>
      </c>
      <c r="IC68" s="7">
        <v>0</v>
      </c>
      <c r="ID68" s="7">
        <v>0</v>
      </c>
      <c r="IE68" s="7">
        <v>0</v>
      </c>
      <c r="IF68" s="7"/>
      <c r="IG68" s="7">
        <v>9999</v>
      </c>
      <c r="IH68" s="7">
        <v>9999</v>
      </c>
      <c r="IL68" s="7">
        <f>IFERROR(VLOOKUP(A68,[7]FacebookPages!$A$2:$AF$128,32,FALSE)+1,0)</f>
        <v>0</v>
      </c>
      <c r="IM68" s="7">
        <f>IFERROR(VLOOKUP(A68,[1]TwitterUsers!$A$2:$P$122,16,FALSE)+1,0)</f>
        <v>1</v>
      </c>
      <c r="IN68" s="7">
        <f>IFERROR(VLOOKUP(A68,[7]FacebookPages!$A$2:$AG$128,33,FALSE)+1,0)</f>
        <v>0</v>
      </c>
    </row>
    <row r="69" spans="1:251" x14ac:dyDescent="0.25">
      <c r="A69" s="35">
        <v>65</v>
      </c>
      <c r="B69" s="35" t="s">
        <v>109</v>
      </c>
      <c r="C69" s="35">
        <v>65</v>
      </c>
      <c r="D69" s="35" t="s">
        <v>587</v>
      </c>
      <c r="E69" s="37">
        <v>1</v>
      </c>
      <c r="F69" s="38">
        <v>1401</v>
      </c>
      <c r="G69" s="39">
        <v>0.19310820124052377</v>
      </c>
      <c r="H69" s="38">
        <v>922</v>
      </c>
      <c r="I69" s="37">
        <v>1</v>
      </c>
      <c r="J69" s="38">
        <v>75</v>
      </c>
      <c r="K69" s="39">
        <v>1.0337698139214336E-2</v>
      </c>
      <c r="L69" s="38">
        <v>219</v>
      </c>
      <c r="M69" s="37">
        <v>2</v>
      </c>
      <c r="N69" s="38">
        <v>478</v>
      </c>
      <c r="O69" s="39">
        <v>6.5885596140592695E-2</v>
      </c>
      <c r="P69" s="38">
        <v>4</v>
      </c>
      <c r="Q69" s="40">
        <v>39965</v>
      </c>
      <c r="R69" s="32">
        <v>6.2</v>
      </c>
      <c r="S69" s="43">
        <v>7.6</v>
      </c>
      <c r="T69" s="43">
        <v>5.2</v>
      </c>
      <c r="U69" s="35">
        <v>3.6</v>
      </c>
      <c r="V69" s="35">
        <v>4.7</v>
      </c>
      <c r="W69" s="35">
        <v>2</v>
      </c>
      <c r="X69" s="35">
        <v>2.6</v>
      </c>
      <c r="Y69" s="35">
        <v>0</v>
      </c>
      <c r="Z69" s="44">
        <v>10801</v>
      </c>
      <c r="AA69" s="45">
        <v>10312</v>
      </c>
      <c r="AB69" s="46">
        <v>8510</v>
      </c>
      <c r="AC69" s="46">
        <v>8430</v>
      </c>
      <c r="AD69" s="46">
        <v>7255</v>
      </c>
      <c r="AE69" s="46">
        <v>7418</v>
      </c>
      <c r="AF69" s="46">
        <v>7114</v>
      </c>
      <c r="AG69" s="46">
        <v>6968</v>
      </c>
      <c r="AH69" s="46">
        <v>6968</v>
      </c>
      <c r="AL69">
        <v>0</v>
      </c>
      <c r="AM69">
        <v>0</v>
      </c>
      <c r="AN69">
        <v>0</v>
      </c>
      <c r="AO69">
        <v>0</v>
      </c>
      <c r="AP69">
        <v>0</v>
      </c>
      <c r="AQ69" s="26" t="s">
        <v>726</v>
      </c>
      <c r="AR69" s="26" t="s">
        <v>726</v>
      </c>
      <c r="AS69" s="26" t="s">
        <v>726</v>
      </c>
      <c r="AT69" s="27">
        <v>175.34</v>
      </c>
      <c r="AU69" s="27">
        <v>67.578000000000003</v>
      </c>
      <c r="AV69" s="27">
        <v>70.131</v>
      </c>
      <c r="AW69" s="27">
        <v>116.42</v>
      </c>
      <c r="AX69" s="27">
        <v>38.591999999999999</v>
      </c>
      <c r="AY69" s="27">
        <v>37.348999999999997</v>
      </c>
      <c r="AZ69" s="27">
        <v>-24.594000000000001</v>
      </c>
      <c r="BA69" s="27">
        <v>56.012999999999998</v>
      </c>
      <c r="BB69" s="26" t="s">
        <v>726</v>
      </c>
      <c r="BC69" s="27">
        <v>2439.3310000000001</v>
      </c>
      <c r="BD69" s="27">
        <v>2125.1979999999999</v>
      </c>
      <c r="BE69" s="27">
        <v>1969.9269999999999</v>
      </c>
      <c r="BF69" s="27">
        <v>1861.588</v>
      </c>
      <c r="BG69" s="27">
        <v>1437.17</v>
      </c>
      <c r="BH69" s="27">
        <v>1387.9559999999999</v>
      </c>
      <c r="BI69" s="27">
        <v>1317.7840000000001</v>
      </c>
      <c r="BJ69" s="27">
        <v>1424.9860000000001</v>
      </c>
      <c r="BK69" s="26" t="s">
        <v>726</v>
      </c>
      <c r="BL69" s="27">
        <v>2155.5459999999998</v>
      </c>
      <c r="BM69" s="27">
        <v>1682.5329999999999</v>
      </c>
      <c r="BN69" s="27">
        <v>1577.6130000000001</v>
      </c>
      <c r="BO69" s="27">
        <v>1549.5250000000001</v>
      </c>
      <c r="BP69" s="27">
        <v>1266.288</v>
      </c>
      <c r="BQ69" s="27">
        <v>1235.9829999999999</v>
      </c>
      <c r="BR69" s="27">
        <v>1095.902</v>
      </c>
      <c r="BS69" s="27">
        <v>1143.598</v>
      </c>
      <c r="BT69" s="26">
        <v>490</v>
      </c>
      <c r="BU69">
        <v>1218</v>
      </c>
      <c r="BV69">
        <v>86</v>
      </c>
      <c r="BW69" s="26">
        <v>984</v>
      </c>
      <c r="BX69" s="26">
        <v>-100</v>
      </c>
      <c r="BY69" s="26">
        <v>325</v>
      </c>
      <c r="BZ69" s="26">
        <v>147</v>
      </c>
      <c r="CA69" s="26">
        <v>109</v>
      </c>
      <c r="CB69" s="26" t="s">
        <v>726</v>
      </c>
      <c r="CC69" s="26">
        <v>5</v>
      </c>
      <c r="CD69" s="26">
        <v>15</v>
      </c>
      <c r="CE69" s="26">
        <v>-2</v>
      </c>
      <c r="CF69" s="26">
        <v>5</v>
      </c>
      <c r="CG69" s="26">
        <v>2</v>
      </c>
      <c r="CH69" s="26">
        <v>2</v>
      </c>
      <c r="CJ69" s="26">
        <v>77</v>
      </c>
      <c r="CK69">
        <v>76</v>
      </c>
      <c r="CL69">
        <v>66.61</v>
      </c>
      <c r="CM69" s="26">
        <v>77</v>
      </c>
      <c r="CN69" s="26">
        <v>76</v>
      </c>
      <c r="CO69" s="26">
        <v>75</v>
      </c>
      <c r="CP69" s="26">
        <v>77</v>
      </c>
      <c r="CQ69" s="26">
        <v>77</v>
      </c>
      <c r="CR69" s="26" t="s">
        <v>726</v>
      </c>
      <c r="CS69" s="26">
        <v>679</v>
      </c>
      <c r="CT69">
        <v>593</v>
      </c>
      <c r="CU69">
        <v>137</v>
      </c>
      <c r="CV69" s="26">
        <v>315</v>
      </c>
      <c r="CW69" s="26">
        <v>402</v>
      </c>
      <c r="CX69" s="26" t="s">
        <v>726</v>
      </c>
      <c r="CY69" s="26">
        <v>410</v>
      </c>
      <c r="CZ69" s="26">
        <v>300</v>
      </c>
      <c r="DA69" s="26">
        <v>122134</v>
      </c>
      <c r="DB69" s="26">
        <v>88610</v>
      </c>
      <c r="DC69" s="26">
        <v>72582</v>
      </c>
      <c r="DD69" s="26">
        <v>52065</v>
      </c>
      <c r="DE69" s="26">
        <v>56715</v>
      </c>
      <c r="DF69" s="26">
        <v>55496</v>
      </c>
      <c r="DG69" s="26">
        <v>40874</v>
      </c>
      <c r="DH69" s="26" t="s">
        <v>726</v>
      </c>
      <c r="DI69" s="26">
        <v>4</v>
      </c>
      <c r="DJ69">
        <v>2</v>
      </c>
      <c r="DK69" s="26">
        <v>3</v>
      </c>
      <c r="DL69" s="26">
        <v>3</v>
      </c>
      <c r="DM69" s="26">
        <v>2</v>
      </c>
      <c r="DN69" s="26">
        <v>3</v>
      </c>
      <c r="DO69" s="26">
        <v>5</v>
      </c>
      <c r="DP69" s="26" t="s">
        <v>726</v>
      </c>
      <c r="DQ69" s="26">
        <v>45</v>
      </c>
      <c r="DR69">
        <v>40</v>
      </c>
      <c r="DS69" s="26">
        <v>2300</v>
      </c>
      <c r="DT69">
        <v>2281</v>
      </c>
      <c r="DU69" s="26">
        <v>1770</v>
      </c>
      <c r="DV69">
        <v>643</v>
      </c>
      <c r="DW69" s="26">
        <v>21</v>
      </c>
      <c r="DX69">
        <v>7</v>
      </c>
      <c r="DY69" s="26">
        <v>151</v>
      </c>
      <c r="DZ69">
        <v>120</v>
      </c>
      <c r="EA69">
        <v>1</v>
      </c>
      <c r="EB69">
        <v>2015</v>
      </c>
      <c r="EC69">
        <v>0</v>
      </c>
      <c r="ED69">
        <v>2</v>
      </c>
      <c r="EE69">
        <v>0</v>
      </c>
      <c r="EF69" s="7">
        <v>1</v>
      </c>
      <c r="EG69" s="7">
        <v>0</v>
      </c>
      <c r="EH69" s="7" t="s">
        <v>786</v>
      </c>
      <c r="EI69" s="7">
        <v>8608</v>
      </c>
      <c r="EJ69" s="7">
        <v>0</v>
      </c>
      <c r="EK69" s="7">
        <v>0</v>
      </c>
      <c r="EL69" s="7">
        <v>0</v>
      </c>
      <c r="EM69" s="7">
        <v>0</v>
      </c>
      <c r="EN69" s="7">
        <v>0</v>
      </c>
      <c r="EO69" s="7">
        <v>0</v>
      </c>
      <c r="EP69" s="7">
        <v>0</v>
      </c>
      <c r="EQ69" s="7">
        <v>0</v>
      </c>
      <c r="ER69" s="7">
        <v>0</v>
      </c>
      <c r="ES69" s="7">
        <v>0</v>
      </c>
      <c r="ET69" s="7">
        <v>0</v>
      </c>
      <c r="EU69" s="7">
        <v>0</v>
      </c>
      <c r="EV69" s="7">
        <v>0</v>
      </c>
      <c r="EW69" s="7">
        <v>0</v>
      </c>
      <c r="EX69" s="7">
        <v>0</v>
      </c>
      <c r="EY69" s="7">
        <v>0</v>
      </c>
      <c r="EZ69" s="7">
        <v>0</v>
      </c>
      <c r="FA69" s="7">
        <v>0</v>
      </c>
      <c r="FB69" s="7">
        <v>0</v>
      </c>
      <c r="FC69" s="7">
        <v>0</v>
      </c>
      <c r="FD69" s="7">
        <v>0</v>
      </c>
      <c r="FE69" s="7">
        <v>0</v>
      </c>
      <c r="FF69" s="7">
        <v>0</v>
      </c>
      <c r="FG69" s="7">
        <v>0</v>
      </c>
      <c r="FH69" s="7">
        <v>0</v>
      </c>
      <c r="FI69" s="7">
        <v>0</v>
      </c>
      <c r="FJ69" s="7">
        <v>0</v>
      </c>
      <c r="FK69" s="7">
        <v>0</v>
      </c>
      <c r="FL69" s="7">
        <v>0</v>
      </c>
      <c r="FM69" s="7">
        <v>0</v>
      </c>
      <c r="FN69" s="7">
        <v>0</v>
      </c>
      <c r="FO69" s="7">
        <v>17</v>
      </c>
      <c r="FP69" s="7">
        <v>59</v>
      </c>
      <c r="FQ69" s="7">
        <v>63</v>
      </c>
      <c r="FR69" s="7">
        <v>0</v>
      </c>
      <c r="FS69" s="7">
        <v>147</v>
      </c>
      <c r="FT69" s="7">
        <v>133</v>
      </c>
      <c r="FU69" s="7">
        <v>83</v>
      </c>
      <c r="FV69" s="7">
        <v>12</v>
      </c>
      <c r="FW69" s="7">
        <v>2</v>
      </c>
      <c r="FX69" s="7">
        <v>0</v>
      </c>
      <c r="FY69" s="7">
        <v>2</v>
      </c>
      <c r="FZ69" s="7">
        <v>0</v>
      </c>
      <c r="GA69" s="7">
        <v>0</v>
      </c>
      <c r="GB69" s="7">
        <v>0</v>
      </c>
      <c r="GC69" s="7">
        <v>13</v>
      </c>
      <c r="GD69" s="7">
        <v>13</v>
      </c>
      <c r="GE69" s="7">
        <v>5</v>
      </c>
      <c r="GF69" s="7">
        <v>1</v>
      </c>
      <c r="GG69" s="7">
        <v>0</v>
      </c>
      <c r="GH69" s="7">
        <v>0</v>
      </c>
      <c r="GI69" s="7">
        <v>3</v>
      </c>
      <c r="GJ69" s="7">
        <v>13</v>
      </c>
      <c r="GK69" s="7">
        <v>25</v>
      </c>
      <c r="GL69" s="7">
        <v>0</v>
      </c>
      <c r="GM69" s="7">
        <v>155</v>
      </c>
      <c r="GN69" s="7">
        <v>221</v>
      </c>
      <c r="GO69" s="7">
        <v>114</v>
      </c>
      <c r="GP69" s="7">
        <v>55</v>
      </c>
      <c r="GQ69" s="7">
        <v>1</v>
      </c>
      <c r="GR69" s="7">
        <v>0</v>
      </c>
      <c r="GS69" s="7">
        <v>0</v>
      </c>
      <c r="GT69" s="7">
        <v>0</v>
      </c>
      <c r="GU69" s="7">
        <v>3</v>
      </c>
      <c r="GV69" s="7">
        <v>0</v>
      </c>
      <c r="GW69" s="7">
        <v>32</v>
      </c>
      <c r="GX69" s="7">
        <v>41</v>
      </c>
      <c r="GY69" s="7">
        <v>16</v>
      </c>
      <c r="GZ69" s="7">
        <v>7</v>
      </c>
      <c r="HA69" s="7">
        <v>0</v>
      </c>
      <c r="HB69" s="7">
        <v>0</v>
      </c>
      <c r="HC69" s="7">
        <v>0</v>
      </c>
      <c r="HD69" s="7">
        <v>0</v>
      </c>
      <c r="HE69" s="7">
        <v>0</v>
      </c>
      <c r="HF69" s="7">
        <v>0</v>
      </c>
      <c r="HG69" s="7">
        <v>0</v>
      </c>
      <c r="HH69" s="7">
        <v>0</v>
      </c>
      <c r="HI69" s="7">
        <v>0</v>
      </c>
      <c r="HJ69" s="7">
        <v>0</v>
      </c>
      <c r="HK69" s="7">
        <v>0</v>
      </c>
      <c r="HL69" s="7">
        <v>0</v>
      </c>
      <c r="HM69" s="7">
        <v>0</v>
      </c>
      <c r="HN69" s="7">
        <v>0</v>
      </c>
      <c r="HO69" s="7">
        <v>0</v>
      </c>
      <c r="HP69" s="7">
        <v>0</v>
      </c>
      <c r="HQ69" s="7">
        <v>0</v>
      </c>
      <c r="HR69" s="7">
        <v>0</v>
      </c>
      <c r="HS69" s="7">
        <v>0</v>
      </c>
      <c r="HT69" s="7">
        <v>0</v>
      </c>
      <c r="HU69" s="7">
        <v>0</v>
      </c>
      <c r="HV69" s="7">
        <v>0</v>
      </c>
      <c r="HW69" s="7">
        <v>0</v>
      </c>
      <c r="HX69" s="7">
        <v>14</v>
      </c>
      <c r="HY69" s="7">
        <v>0</v>
      </c>
      <c r="HZ69" s="7">
        <v>1</v>
      </c>
      <c r="IA69" s="7">
        <v>30</v>
      </c>
      <c r="IB69" s="7">
        <v>11</v>
      </c>
      <c r="IC69" s="7">
        <v>14</v>
      </c>
      <c r="ID69" s="7">
        <v>7</v>
      </c>
      <c r="IE69" s="7">
        <v>0</v>
      </c>
      <c r="IF69" s="7">
        <v>2009</v>
      </c>
      <c r="IG69" s="7">
        <v>2008</v>
      </c>
      <c r="IH69" s="7">
        <v>2008</v>
      </c>
      <c r="IL69" s="7">
        <f>IFERROR(VLOOKUP(A69,[7]FacebookPages!$A$2:$AF$128,32,FALSE)+1,0)</f>
        <v>2</v>
      </c>
      <c r="IM69" s="7">
        <f>IFERROR(VLOOKUP(A69,[1]TwitterUsers!$A$2:$P$122,16,FALSE)+1,0)</f>
        <v>1</v>
      </c>
      <c r="IN69" s="7">
        <f>IFERROR(VLOOKUP(A69,[7]FacebookPages!$A$2:$AG$128,33,FALSE)+1,0)</f>
        <v>1</v>
      </c>
      <c r="IO69">
        <v>2</v>
      </c>
      <c r="IP69">
        <v>2009</v>
      </c>
    </row>
    <row r="70" spans="1:251" x14ac:dyDescent="0.25">
      <c r="A70">
        <v>66</v>
      </c>
      <c r="B70" t="s">
        <v>585</v>
      </c>
      <c r="C70">
        <v>66</v>
      </c>
      <c r="D70" t="s">
        <v>582</v>
      </c>
      <c r="E70" s="15">
        <v>1</v>
      </c>
      <c r="F70" s="16">
        <v>1452</v>
      </c>
      <c r="G70" s="17">
        <v>0.1250107619457598</v>
      </c>
      <c r="H70" s="16">
        <v>741</v>
      </c>
      <c r="I70" s="15">
        <v>0</v>
      </c>
      <c r="J70" s="16"/>
      <c r="L70" s="16"/>
      <c r="M70" s="15">
        <v>0</v>
      </c>
      <c r="N70" s="16"/>
      <c r="P70" s="16"/>
      <c r="Q70" s="3"/>
      <c r="R70" s="11">
        <v>4.7</v>
      </c>
      <c r="S70" s="19">
        <v>5.3</v>
      </c>
      <c r="T70" s="19">
        <v>3.5</v>
      </c>
      <c r="U70">
        <v>3.5</v>
      </c>
      <c r="V70">
        <v>6.7</v>
      </c>
      <c r="W70">
        <v>6</v>
      </c>
      <c r="X70">
        <v>7.4</v>
      </c>
      <c r="Y70">
        <v>7.3</v>
      </c>
      <c r="Z70" s="27">
        <v>20342</v>
      </c>
      <c r="AA70" s="26">
        <v>16864</v>
      </c>
      <c r="AB70" s="2">
        <v>14002</v>
      </c>
      <c r="AC70" s="2">
        <v>12625</v>
      </c>
      <c r="AD70" s="2">
        <v>11615</v>
      </c>
      <c r="AE70" s="2">
        <v>10936</v>
      </c>
      <c r="AF70" s="2">
        <v>10311</v>
      </c>
      <c r="AG70" s="2">
        <v>10159</v>
      </c>
      <c r="AH70" s="2">
        <v>9630</v>
      </c>
      <c r="AL70">
        <v>0</v>
      </c>
      <c r="AM70">
        <v>0</v>
      </c>
      <c r="AN70">
        <v>0</v>
      </c>
      <c r="AO70">
        <v>0</v>
      </c>
      <c r="AP70">
        <v>0</v>
      </c>
      <c r="AQ70" s="26" t="s">
        <v>726</v>
      </c>
      <c r="AR70" s="26" t="s">
        <v>726</v>
      </c>
      <c r="AS70" s="26" t="s">
        <v>726</v>
      </c>
      <c r="AT70" s="26" t="s">
        <v>726</v>
      </c>
      <c r="AU70" s="26" t="s">
        <v>726</v>
      </c>
      <c r="AV70" s="26" t="s">
        <v>726</v>
      </c>
      <c r="AW70" s="26" t="s">
        <v>726</v>
      </c>
      <c r="AX70" s="26" t="s">
        <v>726</v>
      </c>
      <c r="AY70" s="26" t="s">
        <v>726</v>
      </c>
      <c r="AZ70" s="26" t="s">
        <v>726</v>
      </c>
      <c r="BA70" s="26" t="s">
        <v>726</v>
      </c>
      <c r="BB70" s="26" t="s">
        <v>726</v>
      </c>
      <c r="BC70" s="26" t="s">
        <v>726</v>
      </c>
      <c r="BD70" s="26" t="s">
        <v>726</v>
      </c>
      <c r="BE70" s="26" t="s">
        <v>726</v>
      </c>
      <c r="BF70" s="26" t="s">
        <v>726</v>
      </c>
      <c r="BG70" s="26" t="s">
        <v>726</v>
      </c>
      <c r="BH70" s="26" t="s">
        <v>726</v>
      </c>
      <c r="BI70" s="26" t="s">
        <v>726</v>
      </c>
      <c r="BJ70" s="26" t="s">
        <v>726</v>
      </c>
      <c r="BK70" s="26" t="s">
        <v>726</v>
      </c>
      <c r="BL70" s="26" t="s">
        <v>726</v>
      </c>
      <c r="BM70" s="27">
        <v>12500</v>
      </c>
      <c r="BN70" s="26" t="s">
        <v>726</v>
      </c>
      <c r="BO70" s="27">
        <v>11578</v>
      </c>
      <c r="BP70" s="27">
        <v>8800</v>
      </c>
      <c r="BQ70" s="27">
        <v>8098</v>
      </c>
      <c r="BR70" s="27">
        <v>8509</v>
      </c>
      <c r="BS70" s="27">
        <v>8086</v>
      </c>
      <c r="BT70" s="26">
        <v>466</v>
      </c>
      <c r="BU70">
        <v>942</v>
      </c>
      <c r="BV70">
        <v>21</v>
      </c>
      <c r="BW70" s="26">
        <v>416</v>
      </c>
      <c r="BX70" s="26">
        <v>198</v>
      </c>
      <c r="BY70" s="26">
        <v>335</v>
      </c>
      <c r="BZ70" s="26">
        <v>314</v>
      </c>
      <c r="CA70" s="26">
        <v>1469</v>
      </c>
      <c r="CB70" s="26">
        <v>-216</v>
      </c>
      <c r="CC70" s="26">
        <v>6</v>
      </c>
      <c r="CD70" s="26">
        <v>6</v>
      </c>
      <c r="CE70" s="26">
        <v>3</v>
      </c>
      <c r="CF70" s="26">
        <v>5</v>
      </c>
      <c r="CG70" s="26">
        <v>5</v>
      </c>
      <c r="CH70" s="26">
        <v>33</v>
      </c>
      <c r="CI70" s="26">
        <v>-5</v>
      </c>
      <c r="CJ70" s="26">
        <v>41</v>
      </c>
      <c r="CK70">
        <v>39</v>
      </c>
      <c r="CL70">
        <v>57.86</v>
      </c>
      <c r="CM70" s="26">
        <v>38</v>
      </c>
      <c r="CN70" s="26">
        <v>37</v>
      </c>
      <c r="CO70" s="26">
        <v>37</v>
      </c>
      <c r="CP70" s="26">
        <v>37</v>
      </c>
      <c r="CQ70" s="26">
        <v>37</v>
      </c>
      <c r="CR70" s="26">
        <v>37</v>
      </c>
      <c r="CS70" s="26">
        <v>500</v>
      </c>
      <c r="CT70">
        <v>429</v>
      </c>
      <c r="CU70">
        <v>5</v>
      </c>
      <c r="CV70" s="26">
        <v>0</v>
      </c>
      <c r="CW70" s="26">
        <v>112</v>
      </c>
      <c r="CX70" s="26" t="s">
        <v>726</v>
      </c>
      <c r="CY70" s="26">
        <v>82</v>
      </c>
      <c r="CZ70" s="26">
        <v>50</v>
      </c>
      <c r="DA70" s="26">
        <v>428102</v>
      </c>
      <c r="DB70" s="26">
        <v>194050</v>
      </c>
      <c r="DC70" s="26">
        <v>210697</v>
      </c>
      <c r="DD70" s="26">
        <v>232387</v>
      </c>
      <c r="DE70" s="26">
        <v>202954</v>
      </c>
      <c r="DF70" s="26">
        <v>185611</v>
      </c>
      <c r="DG70" s="26">
        <v>163668</v>
      </c>
      <c r="DH70" s="26">
        <v>137924</v>
      </c>
      <c r="DI70" s="26">
        <v>13</v>
      </c>
      <c r="DJ70">
        <v>8</v>
      </c>
      <c r="DK70" s="26">
        <v>9</v>
      </c>
      <c r="DL70" s="26">
        <v>9</v>
      </c>
      <c r="DM70" s="26">
        <v>10</v>
      </c>
      <c r="DN70" s="26">
        <v>12</v>
      </c>
      <c r="DO70" s="26">
        <v>14</v>
      </c>
      <c r="DP70" s="26">
        <v>19</v>
      </c>
      <c r="DQ70" s="26">
        <v>123</v>
      </c>
      <c r="DR70">
        <v>36</v>
      </c>
      <c r="DS70" s="26">
        <v>3478</v>
      </c>
      <c r="DT70">
        <v>5326</v>
      </c>
      <c r="DU70" s="26">
        <v>170</v>
      </c>
      <c r="DV70">
        <v>79</v>
      </c>
      <c r="DW70" s="26">
        <v>37</v>
      </c>
      <c r="DX70">
        <v>35</v>
      </c>
      <c r="DY70" s="26">
        <v>40</v>
      </c>
      <c r="DZ70" s="26" t="s">
        <v>726</v>
      </c>
      <c r="EA70">
        <v>1</v>
      </c>
      <c r="EB70">
        <v>2013</v>
      </c>
      <c r="EC70">
        <v>4284</v>
      </c>
      <c r="ED70">
        <v>16524</v>
      </c>
      <c r="EE70">
        <v>8959</v>
      </c>
      <c r="EF70" s="7">
        <v>1</v>
      </c>
      <c r="EG70" s="7">
        <v>0</v>
      </c>
      <c r="EH70" s="7" t="s">
        <v>787</v>
      </c>
      <c r="EI70" s="7">
        <v>12778</v>
      </c>
      <c r="EJ70" s="7">
        <v>1022</v>
      </c>
      <c r="EK70" s="7">
        <v>2213</v>
      </c>
      <c r="EL70" s="7">
        <v>0</v>
      </c>
      <c r="EM70" s="7">
        <v>0</v>
      </c>
      <c r="EN70" s="7">
        <v>0</v>
      </c>
      <c r="EO70" s="7">
        <v>0</v>
      </c>
      <c r="EP70" s="7">
        <v>0</v>
      </c>
      <c r="EQ70" s="7">
        <v>0</v>
      </c>
      <c r="ER70" s="7">
        <v>0</v>
      </c>
      <c r="ES70" s="7">
        <v>0</v>
      </c>
      <c r="ET70" s="7">
        <v>4746</v>
      </c>
      <c r="EU70" s="7">
        <v>6991</v>
      </c>
      <c r="EV70" s="7">
        <v>0</v>
      </c>
      <c r="EW70" s="7">
        <v>0</v>
      </c>
      <c r="EX70" s="7">
        <v>0</v>
      </c>
      <c r="EY70" s="7">
        <v>0</v>
      </c>
      <c r="EZ70" s="7">
        <v>0</v>
      </c>
      <c r="FA70" s="7">
        <v>0</v>
      </c>
      <c r="FB70" s="7">
        <v>0</v>
      </c>
      <c r="FC70" s="7">
        <v>0</v>
      </c>
      <c r="FD70" s="7">
        <v>2311</v>
      </c>
      <c r="FE70" s="7">
        <v>4828</v>
      </c>
      <c r="FF70" s="7">
        <v>0</v>
      </c>
      <c r="FG70" s="7">
        <v>0</v>
      </c>
      <c r="FH70" s="7">
        <v>0</v>
      </c>
      <c r="FI70" s="7">
        <v>0</v>
      </c>
      <c r="FJ70" s="7">
        <v>0</v>
      </c>
      <c r="FK70" s="7">
        <v>0</v>
      </c>
      <c r="FL70" s="7">
        <v>0</v>
      </c>
      <c r="FM70" s="7">
        <v>0</v>
      </c>
      <c r="FN70" s="7">
        <v>0</v>
      </c>
      <c r="FO70" s="7">
        <v>0</v>
      </c>
      <c r="FP70" s="7">
        <v>44</v>
      </c>
      <c r="FQ70" s="7">
        <v>61</v>
      </c>
      <c r="FR70" s="7">
        <v>1</v>
      </c>
      <c r="FS70" s="7">
        <v>188</v>
      </c>
      <c r="FT70" s="7">
        <v>284</v>
      </c>
      <c r="FU70" s="7">
        <v>314</v>
      </c>
      <c r="FV70" s="7">
        <v>231</v>
      </c>
      <c r="FW70" s="7">
        <v>26</v>
      </c>
      <c r="FX70" s="7">
        <v>0</v>
      </c>
      <c r="FY70" s="7">
        <v>0</v>
      </c>
      <c r="FZ70" s="7">
        <v>16762</v>
      </c>
      <c r="GA70" s="7">
        <v>26815</v>
      </c>
      <c r="GB70" s="7">
        <v>94</v>
      </c>
      <c r="GC70" s="7">
        <v>37187</v>
      </c>
      <c r="GD70" s="7">
        <v>47241</v>
      </c>
      <c r="GE70" s="7">
        <v>77950</v>
      </c>
      <c r="GF70" s="7">
        <v>12418</v>
      </c>
      <c r="GG70" s="7">
        <v>660</v>
      </c>
      <c r="GH70" s="7">
        <v>0</v>
      </c>
      <c r="GI70" s="7">
        <v>0</v>
      </c>
      <c r="GJ70" s="7">
        <v>25018</v>
      </c>
      <c r="GK70" s="7">
        <v>67781</v>
      </c>
      <c r="GL70" s="7">
        <v>485</v>
      </c>
      <c r="GM70" s="7">
        <v>196253</v>
      </c>
      <c r="GN70" s="7">
        <v>229763</v>
      </c>
      <c r="GO70" s="7">
        <v>222383</v>
      </c>
      <c r="GP70" s="7">
        <v>137375</v>
      </c>
      <c r="GQ70" s="7">
        <v>9410</v>
      </c>
      <c r="GR70" s="7">
        <v>0</v>
      </c>
      <c r="GS70" s="7">
        <v>0</v>
      </c>
      <c r="GT70" s="7">
        <v>34</v>
      </c>
      <c r="GU70" s="7">
        <v>785</v>
      </c>
      <c r="GV70" s="7">
        <v>0</v>
      </c>
      <c r="GW70" s="7">
        <v>14539</v>
      </c>
      <c r="GX70" s="7">
        <v>15040</v>
      </c>
      <c r="GY70" s="7">
        <v>47792</v>
      </c>
      <c r="GZ70" s="7">
        <v>24881</v>
      </c>
      <c r="HA70" s="7">
        <v>1940</v>
      </c>
      <c r="HB70" s="7">
        <v>0</v>
      </c>
      <c r="HC70" s="7">
        <v>0</v>
      </c>
      <c r="HD70" s="7">
        <v>0</v>
      </c>
      <c r="HE70" s="7">
        <v>0</v>
      </c>
      <c r="HF70" s="7">
        <v>0</v>
      </c>
      <c r="HG70" s="7">
        <v>36</v>
      </c>
      <c r="HH70" s="7">
        <v>196</v>
      </c>
      <c r="HI70" s="7">
        <v>276</v>
      </c>
      <c r="HJ70" s="7">
        <v>191</v>
      </c>
      <c r="HK70" s="7">
        <v>19</v>
      </c>
      <c r="HL70" s="7">
        <v>0</v>
      </c>
      <c r="HM70" s="7">
        <v>0</v>
      </c>
      <c r="HN70" s="7">
        <v>0</v>
      </c>
      <c r="HO70" s="7">
        <v>0</v>
      </c>
      <c r="HP70" s="7">
        <v>0</v>
      </c>
      <c r="HQ70" s="7">
        <v>6</v>
      </c>
      <c r="HR70" s="7">
        <v>143</v>
      </c>
      <c r="HS70" s="7">
        <v>513</v>
      </c>
      <c r="HT70" s="7">
        <v>372</v>
      </c>
      <c r="HU70" s="7">
        <v>62</v>
      </c>
      <c r="HV70" s="7">
        <v>0</v>
      </c>
      <c r="HW70" s="7">
        <v>0</v>
      </c>
      <c r="HX70" s="7">
        <v>0</v>
      </c>
      <c r="HY70" s="7">
        <v>16</v>
      </c>
      <c r="HZ70" s="7">
        <v>21</v>
      </c>
      <c r="IA70" s="7">
        <v>81</v>
      </c>
      <c r="IB70" s="7">
        <v>152</v>
      </c>
      <c r="IC70" s="7">
        <v>194</v>
      </c>
      <c r="ID70" s="7">
        <v>268</v>
      </c>
      <c r="IE70" s="7">
        <v>84</v>
      </c>
      <c r="IF70" s="7"/>
      <c r="IG70" s="7">
        <v>2009</v>
      </c>
      <c r="IH70" s="7">
        <v>2009</v>
      </c>
      <c r="IL70" s="7">
        <f>IFERROR(VLOOKUP(A70,[7]FacebookPages!$A$2:$AF$128,32,FALSE)+1,0)</f>
        <v>1</v>
      </c>
      <c r="IM70" s="7">
        <f>IFERROR(VLOOKUP(A70,[1]TwitterUsers!$A$2:$P$122,16,FALSE)+1,0)</f>
        <v>1</v>
      </c>
      <c r="IN70" s="7">
        <f>IFERROR(VLOOKUP(A70,[7]FacebookPages!$A$2:$AG$128,33,FALSE)+1,0)</f>
        <v>1</v>
      </c>
    </row>
    <row r="71" spans="1:251" x14ac:dyDescent="0.25">
      <c r="A71">
        <v>67</v>
      </c>
      <c r="B71" t="s">
        <v>111</v>
      </c>
      <c r="C71">
        <v>67</v>
      </c>
      <c r="D71" t="s">
        <v>582</v>
      </c>
      <c r="E71" s="15">
        <v>1</v>
      </c>
      <c r="F71" s="16">
        <v>326792</v>
      </c>
      <c r="G71" s="17">
        <v>7.9463100303951366</v>
      </c>
      <c r="H71" s="16">
        <v>89203</v>
      </c>
      <c r="I71" s="15">
        <v>1</v>
      </c>
      <c r="J71" s="16">
        <v>5075</v>
      </c>
      <c r="K71" s="17">
        <v>0.12340425531914893</v>
      </c>
      <c r="L71" s="16">
        <v>384</v>
      </c>
      <c r="M71" s="15">
        <v>2</v>
      </c>
      <c r="N71" s="16">
        <v>16629</v>
      </c>
      <c r="O71" s="17">
        <v>0.40435258358662612</v>
      </c>
      <c r="P71" s="16">
        <v>142</v>
      </c>
      <c r="Q71" s="3">
        <v>39995</v>
      </c>
      <c r="R71" s="11">
        <v>0.4</v>
      </c>
      <c r="S71" s="19">
        <v>4</v>
      </c>
      <c r="T71" s="19">
        <v>5.4</v>
      </c>
      <c r="U71">
        <v>3.4</v>
      </c>
      <c r="V71">
        <v>3.8</v>
      </c>
      <c r="W71">
        <v>3.1</v>
      </c>
      <c r="X71">
        <v>4</v>
      </c>
      <c r="Y71">
        <v>0</v>
      </c>
      <c r="Z71" s="27">
        <v>49181</v>
      </c>
      <c r="AA71" s="26">
        <v>46136</v>
      </c>
      <c r="AB71" s="2">
        <v>45928</v>
      </c>
      <c r="AC71" s="2">
        <v>43302</v>
      </c>
      <c r="AD71" s="2">
        <v>41125</v>
      </c>
      <c r="AE71" s="2">
        <v>38493</v>
      </c>
      <c r="AF71" s="2">
        <v>39065</v>
      </c>
      <c r="AG71" s="2">
        <v>38903</v>
      </c>
      <c r="AH71" s="2">
        <v>38903</v>
      </c>
      <c r="AL71">
        <v>0</v>
      </c>
      <c r="AM71">
        <v>0</v>
      </c>
      <c r="AN71">
        <v>0</v>
      </c>
      <c r="AO71">
        <v>0</v>
      </c>
      <c r="AP71">
        <v>0</v>
      </c>
      <c r="AQ71" s="26" t="s">
        <v>726</v>
      </c>
      <c r="AR71" s="26" t="s">
        <v>726</v>
      </c>
      <c r="AS71" s="26" t="s">
        <v>726</v>
      </c>
      <c r="AT71" s="26" t="s">
        <v>726</v>
      </c>
      <c r="AU71" s="26" t="s">
        <v>726</v>
      </c>
      <c r="AV71" s="26" t="s">
        <v>726</v>
      </c>
      <c r="AW71" s="26" t="s">
        <v>726</v>
      </c>
      <c r="AX71" s="26" t="s">
        <v>726</v>
      </c>
      <c r="AY71" s="26" t="s">
        <v>726</v>
      </c>
      <c r="AZ71" s="26" t="s">
        <v>726</v>
      </c>
      <c r="BA71" s="26" t="s">
        <v>726</v>
      </c>
      <c r="BB71" s="26" t="s">
        <v>726</v>
      </c>
      <c r="BC71" s="26" t="s">
        <v>726</v>
      </c>
      <c r="BD71" s="26" t="s">
        <v>726</v>
      </c>
      <c r="BE71" s="26" t="s">
        <v>726</v>
      </c>
      <c r="BF71" s="26" t="s">
        <v>726</v>
      </c>
      <c r="BG71" s="26" t="s">
        <v>726</v>
      </c>
      <c r="BH71" s="26" t="s">
        <v>726</v>
      </c>
      <c r="BI71" s="26" t="s">
        <v>726</v>
      </c>
      <c r="BJ71" s="26" t="s">
        <v>726</v>
      </c>
      <c r="BK71" s="26" t="s">
        <v>726</v>
      </c>
      <c r="BL71" s="26" t="s">
        <v>726</v>
      </c>
      <c r="BM71" s="27">
        <v>32400</v>
      </c>
      <c r="BN71" s="26" t="s">
        <v>726</v>
      </c>
      <c r="BO71" s="27">
        <v>28800</v>
      </c>
      <c r="BP71" s="27">
        <v>26600</v>
      </c>
      <c r="BQ71" s="27">
        <v>26600</v>
      </c>
      <c r="BR71" s="27">
        <v>26200</v>
      </c>
      <c r="BS71" s="27">
        <v>27000</v>
      </c>
      <c r="BT71" s="26">
        <v>3055</v>
      </c>
      <c r="BU71">
        <v>195</v>
      </c>
      <c r="BV71">
        <v>4040</v>
      </c>
      <c r="BW71" s="26">
        <v>2242</v>
      </c>
      <c r="BX71" s="26">
        <v>2630</v>
      </c>
      <c r="BY71" s="26">
        <v>-552</v>
      </c>
      <c r="BZ71" s="26">
        <v>296</v>
      </c>
      <c r="CA71" s="26">
        <v>2311</v>
      </c>
      <c r="CB71" s="26" t="s">
        <v>726</v>
      </c>
      <c r="CC71" s="26">
        <v>7</v>
      </c>
      <c r="CD71" s="26">
        <v>6</v>
      </c>
      <c r="CE71" s="26">
        <v>7</v>
      </c>
      <c r="CF71" s="26">
        <v>-1</v>
      </c>
      <c r="CG71" s="26">
        <v>1</v>
      </c>
      <c r="CH71" s="26">
        <v>7</v>
      </c>
      <c r="CJ71" s="26">
        <v>42</v>
      </c>
      <c r="CK71">
        <v>42</v>
      </c>
      <c r="CL71">
        <v>58.32</v>
      </c>
      <c r="CM71" s="26">
        <v>42</v>
      </c>
      <c r="CN71" s="26">
        <v>43</v>
      </c>
      <c r="CO71" s="26">
        <v>43</v>
      </c>
      <c r="CP71" s="26">
        <v>44</v>
      </c>
      <c r="CQ71" s="26">
        <v>45</v>
      </c>
      <c r="CR71" s="26" t="s">
        <v>726</v>
      </c>
      <c r="CS71" s="26">
        <v>2882</v>
      </c>
      <c r="CT71">
        <v>7800</v>
      </c>
      <c r="CU71">
        <v>3329</v>
      </c>
      <c r="CV71" s="26">
        <v>4700</v>
      </c>
      <c r="CW71" s="26">
        <v>4000</v>
      </c>
      <c r="CX71" s="26">
        <v>3511</v>
      </c>
      <c r="CY71" s="26">
        <v>11000</v>
      </c>
      <c r="CZ71" s="26">
        <v>50</v>
      </c>
      <c r="DA71" s="26">
        <v>561386</v>
      </c>
      <c r="DB71" s="26">
        <v>319513</v>
      </c>
      <c r="DC71" s="26">
        <v>326596</v>
      </c>
      <c r="DD71" s="26">
        <v>471704</v>
      </c>
      <c r="DE71" s="26">
        <v>331861</v>
      </c>
      <c r="DF71" s="26">
        <v>318731</v>
      </c>
      <c r="DG71" s="26">
        <v>281729</v>
      </c>
      <c r="DH71" s="26" t="s">
        <v>726</v>
      </c>
      <c r="DI71" s="26">
        <v>14</v>
      </c>
      <c r="DJ71">
        <v>14</v>
      </c>
      <c r="DK71" s="26">
        <v>13</v>
      </c>
      <c r="DL71" s="26">
        <v>13</v>
      </c>
      <c r="DM71" s="26">
        <v>11</v>
      </c>
      <c r="DN71" s="26">
        <v>10</v>
      </c>
      <c r="DO71" s="26">
        <v>14</v>
      </c>
      <c r="DP71" s="26" t="s">
        <v>726</v>
      </c>
      <c r="DQ71" s="26">
        <v>61</v>
      </c>
      <c r="DR71">
        <v>59</v>
      </c>
      <c r="DS71" s="26">
        <v>17118</v>
      </c>
      <c r="DT71">
        <v>12183</v>
      </c>
      <c r="DU71" s="26">
        <v>1461</v>
      </c>
      <c r="DV71">
        <v>1202</v>
      </c>
      <c r="DW71" s="26">
        <v>48</v>
      </c>
      <c r="DX71">
        <v>43</v>
      </c>
      <c r="DY71" s="26">
        <v>5479</v>
      </c>
      <c r="DZ71">
        <v>4938</v>
      </c>
      <c r="EA71">
        <v>1</v>
      </c>
      <c r="EB71">
        <v>2007</v>
      </c>
      <c r="EC71">
        <v>930</v>
      </c>
      <c r="ED71">
        <v>301266</v>
      </c>
      <c r="EE71">
        <v>15492</v>
      </c>
      <c r="EF71" s="7">
        <v>1</v>
      </c>
      <c r="EG71" s="7">
        <v>1</v>
      </c>
      <c r="EH71" s="7" t="s">
        <v>788</v>
      </c>
      <c r="EI71" s="7">
        <v>1866538</v>
      </c>
      <c r="EJ71" s="7">
        <v>1054</v>
      </c>
      <c r="EK71" s="7">
        <v>2182</v>
      </c>
      <c r="EL71" s="7">
        <v>5</v>
      </c>
      <c r="EM71" s="7">
        <v>0</v>
      </c>
      <c r="EN71" s="7">
        <v>0</v>
      </c>
      <c r="EO71" s="7">
        <v>0</v>
      </c>
      <c r="EP71" s="7">
        <v>0</v>
      </c>
      <c r="EQ71" s="7">
        <v>0</v>
      </c>
      <c r="ER71" s="7">
        <v>0</v>
      </c>
      <c r="ES71" s="7">
        <v>0</v>
      </c>
      <c r="ET71" s="7">
        <v>10415</v>
      </c>
      <c r="EU71" s="7">
        <v>51638</v>
      </c>
      <c r="EV71" s="7">
        <v>8</v>
      </c>
      <c r="EW71" s="7">
        <v>0</v>
      </c>
      <c r="EX71" s="7">
        <v>0</v>
      </c>
      <c r="EY71" s="7">
        <v>0</v>
      </c>
      <c r="EZ71" s="7">
        <v>0</v>
      </c>
      <c r="FA71" s="7">
        <v>0</v>
      </c>
      <c r="FB71" s="7">
        <v>0</v>
      </c>
      <c r="FC71" s="7">
        <v>0</v>
      </c>
      <c r="FD71" s="7">
        <v>10955</v>
      </c>
      <c r="FE71" s="7">
        <v>29937</v>
      </c>
      <c r="FF71" s="7">
        <v>12</v>
      </c>
      <c r="FG71" s="7">
        <v>0</v>
      </c>
      <c r="FH71" s="7">
        <v>0</v>
      </c>
      <c r="FI71" s="7">
        <v>0</v>
      </c>
      <c r="FJ71" s="7">
        <v>0</v>
      </c>
      <c r="FK71" s="7">
        <v>0</v>
      </c>
      <c r="FL71" s="7">
        <v>0</v>
      </c>
      <c r="FM71" s="7">
        <v>0</v>
      </c>
      <c r="FN71" s="7">
        <v>0</v>
      </c>
      <c r="FO71" s="7">
        <v>0</v>
      </c>
      <c r="FP71" s="7">
        <v>0</v>
      </c>
      <c r="FQ71" s="7">
        <v>0</v>
      </c>
      <c r="FR71" s="7">
        <v>0</v>
      </c>
      <c r="FS71" s="7">
        <v>0</v>
      </c>
      <c r="FT71" s="7">
        <v>50</v>
      </c>
      <c r="FU71" s="7">
        <v>177</v>
      </c>
      <c r="FV71" s="7">
        <v>80</v>
      </c>
      <c r="FW71" s="7">
        <v>0</v>
      </c>
      <c r="FX71" s="7">
        <v>0</v>
      </c>
      <c r="FY71" s="7">
        <v>0</v>
      </c>
      <c r="FZ71" s="7">
        <v>0</v>
      </c>
      <c r="GA71" s="7">
        <v>0</v>
      </c>
      <c r="GB71" s="7">
        <v>0</v>
      </c>
      <c r="GC71" s="7">
        <v>0</v>
      </c>
      <c r="GD71" s="7">
        <v>2</v>
      </c>
      <c r="GE71" s="7">
        <v>30</v>
      </c>
      <c r="GF71" s="7">
        <v>8</v>
      </c>
      <c r="GG71" s="7">
        <v>0</v>
      </c>
      <c r="GH71" s="7">
        <v>0</v>
      </c>
      <c r="GI71" s="7">
        <v>0</v>
      </c>
      <c r="GJ71" s="7">
        <v>0</v>
      </c>
      <c r="GK71" s="7">
        <v>0</v>
      </c>
      <c r="GL71" s="7">
        <v>0</v>
      </c>
      <c r="GM71" s="7">
        <v>0</v>
      </c>
      <c r="GN71" s="7">
        <v>144</v>
      </c>
      <c r="GO71" s="7">
        <v>631</v>
      </c>
      <c r="GP71" s="7">
        <v>146</v>
      </c>
      <c r="GQ71" s="7">
        <v>0</v>
      </c>
      <c r="GR71" s="7">
        <v>0</v>
      </c>
      <c r="GS71" s="7">
        <v>0</v>
      </c>
      <c r="GT71" s="7">
        <v>0</v>
      </c>
      <c r="GU71" s="7">
        <v>0</v>
      </c>
      <c r="GV71" s="7">
        <v>0</v>
      </c>
      <c r="GW71" s="7">
        <v>0</v>
      </c>
      <c r="GX71" s="7">
        <v>13</v>
      </c>
      <c r="GY71" s="7">
        <v>86</v>
      </c>
      <c r="GZ71" s="7">
        <v>26</v>
      </c>
      <c r="HA71" s="7">
        <v>0</v>
      </c>
      <c r="HB71" s="7">
        <v>0</v>
      </c>
      <c r="HC71" s="7">
        <v>0</v>
      </c>
      <c r="HD71" s="7">
        <v>0</v>
      </c>
      <c r="HE71" s="7">
        <v>0</v>
      </c>
      <c r="HF71" s="7">
        <v>0</v>
      </c>
      <c r="HG71" s="7">
        <v>0</v>
      </c>
      <c r="HH71" s="7">
        <v>28</v>
      </c>
      <c r="HI71" s="7">
        <v>119</v>
      </c>
      <c r="HJ71" s="7">
        <v>62</v>
      </c>
      <c r="HK71" s="7">
        <v>0</v>
      </c>
      <c r="HL71" s="7">
        <v>0</v>
      </c>
      <c r="HM71" s="7">
        <v>0</v>
      </c>
      <c r="HN71" s="7">
        <v>0</v>
      </c>
      <c r="HO71" s="7">
        <v>0</v>
      </c>
      <c r="HP71" s="7">
        <v>0</v>
      </c>
      <c r="HQ71" s="7">
        <v>0</v>
      </c>
      <c r="HR71" s="7">
        <v>2</v>
      </c>
      <c r="HS71" s="7">
        <v>11</v>
      </c>
      <c r="HT71" s="7">
        <v>3</v>
      </c>
      <c r="HU71" s="7">
        <v>1</v>
      </c>
      <c r="HV71" s="7">
        <v>0</v>
      </c>
      <c r="HW71" s="7">
        <v>0</v>
      </c>
      <c r="HX71" s="7">
        <v>0</v>
      </c>
      <c r="HY71" s="7">
        <v>0</v>
      </c>
      <c r="HZ71" s="7">
        <v>0</v>
      </c>
      <c r="IA71" s="7">
        <v>0</v>
      </c>
      <c r="IB71" s="7">
        <v>0</v>
      </c>
      <c r="IC71" s="7">
        <v>5</v>
      </c>
      <c r="ID71" s="7">
        <v>19</v>
      </c>
      <c r="IE71" s="7">
        <v>4</v>
      </c>
      <c r="IF71" s="7">
        <v>2009</v>
      </c>
      <c r="IG71" s="7">
        <v>2013</v>
      </c>
      <c r="IH71" s="7">
        <v>2009</v>
      </c>
      <c r="IL71" s="7">
        <f>IFERROR(VLOOKUP(A71,[7]FacebookPages!$A$2:$AF$128,32,FALSE)+1,0)</f>
        <v>2</v>
      </c>
      <c r="IM71" s="7">
        <f>IFERROR(VLOOKUP(A71,[1]TwitterUsers!$A$2:$P$122,16,FALSE)+1,0)</f>
        <v>1</v>
      </c>
      <c r="IN71" s="7">
        <f>IFERROR(VLOOKUP(A71,[7]FacebookPages!$A$2:$AG$128,33,FALSE)+1,0)</f>
        <v>1</v>
      </c>
      <c r="IO71">
        <v>2</v>
      </c>
      <c r="IP71">
        <v>2009</v>
      </c>
    </row>
    <row r="72" spans="1:251" x14ac:dyDescent="0.25">
      <c r="A72">
        <v>68</v>
      </c>
      <c r="B72" t="s">
        <v>112</v>
      </c>
      <c r="C72">
        <v>68</v>
      </c>
      <c r="D72" s="22" t="s">
        <v>590</v>
      </c>
      <c r="E72" s="15">
        <v>1</v>
      </c>
      <c r="F72" s="16">
        <v>38209</v>
      </c>
      <c r="G72" s="17">
        <v>3.2961525189786061</v>
      </c>
      <c r="H72" s="16">
        <v>13378</v>
      </c>
      <c r="I72" s="15">
        <v>1</v>
      </c>
      <c r="J72" s="16">
        <v>1195</v>
      </c>
      <c r="K72" s="17">
        <v>0.10308833678398896</v>
      </c>
      <c r="L72" s="16">
        <v>467</v>
      </c>
      <c r="M72" s="15">
        <v>2</v>
      </c>
      <c r="N72" s="16">
        <v>3310</v>
      </c>
      <c r="O72" s="17">
        <v>0.28554175293305728</v>
      </c>
      <c r="P72" s="16">
        <v>50</v>
      </c>
      <c r="Q72" s="3">
        <v>40360</v>
      </c>
      <c r="R72" s="11">
        <v>9.1999999999999993</v>
      </c>
      <c r="S72" s="19">
        <v>9.5</v>
      </c>
      <c r="T72" s="19">
        <v>6.5</v>
      </c>
      <c r="U72">
        <v>3.3</v>
      </c>
      <c r="V72">
        <v>6.6</v>
      </c>
      <c r="W72">
        <v>8.1999999999999993</v>
      </c>
      <c r="X72">
        <v>9.4</v>
      </c>
      <c r="Y72">
        <v>9.6</v>
      </c>
      <c r="Z72" s="27">
        <v>13704</v>
      </c>
      <c r="AA72" s="26">
        <v>12895</v>
      </c>
      <c r="AB72" s="2">
        <v>11998</v>
      </c>
      <c r="AC72" s="2">
        <v>11148</v>
      </c>
      <c r="AD72" s="2">
        <v>11592</v>
      </c>
      <c r="AE72" s="2">
        <v>11464</v>
      </c>
      <c r="AF72" s="2">
        <v>11146</v>
      </c>
      <c r="AG72" s="2">
        <v>10969</v>
      </c>
      <c r="AH72" s="2">
        <v>10842</v>
      </c>
      <c r="AL72">
        <v>0</v>
      </c>
      <c r="AM72">
        <v>0</v>
      </c>
      <c r="AN72">
        <v>0</v>
      </c>
      <c r="AO72">
        <v>0</v>
      </c>
      <c r="AP72">
        <v>0</v>
      </c>
      <c r="AQ72">
        <v>2834</v>
      </c>
      <c r="AR72">
        <v>325412</v>
      </c>
      <c r="AS72" s="26" t="s">
        <v>726</v>
      </c>
      <c r="AT72" s="26" t="s">
        <v>726</v>
      </c>
      <c r="AU72" s="26" t="s">
        <v>726</v>
      </c>
      <c r="AV72" s="26" t="s">
        <v>726</v>
      </c>
      <c r="AW72" s="26" t="s">
        <v>726</v>
      </c>
      <c r="AX72" s="26" t="s">
        <v>726</v>
      </c>
      <c r="AY72" s="26" t="s">
        <v>726</v>
      </c>
      <c r="AZ72" s="27">
        <v>3427</v>
      </c>
      <c r="BA72" s="27">
        <v>2769</v>
      </c>
      <c r="BB72" s="26" t="s">
        <v>726</v>
      </c>
      <c r="BC72" s="26" t="s">
        <v>726</v>
      </c>
      <c r="BD72" s="26" t="s">
        <v>726</v>
      </c>
      <c r="BE72" s="26" t="s">
        <v>726</v>
      </c>
      <c r="BF72" s="26" t="s">
        <v>726</v>
      </c>
      <c r="BG72" s="26" t="s">
        <v>726</v>
      </c>
      <c r="BH72" s="26" t="s">
        <v>726</v>
      </c>
      <c r="BI72" s="27">
        <v>21787</v>
      </c>
      <c r="BJ72" s="27">
        <v>18940</v>
      </c>
      <c r="BK72" s="26" t="s">
        <v>726</v>
      </c>
      <c r="BL72" s="27">
        <v>17300</v>
      </c>
      <c r="BM72" s="27">
        <v>16300</v>
      </c>
      <c r="BN72" s="26" t="s">
        <v>726</v>
      </c>
      <c r="BO72" s="27">
        <v>13772</v>
      </c>
      <c r="BP72" s="27">
        <v>13488</v>
      </c>
      <c r="BQ72" s="27">
        <v>13713</v>
      </c>
      <c r="BR72" s="27">
        <v>13418</v>
      </c>
      <c r="BS72" s="27">
        <v>11724</v>
      </c>
      <c r="BT72" s="26">
        <v>813</v>
      </c>
      <c r="BU72">
        <v>885</v>
      </c>
      <c r="BV72">
        <v>223</v>
      </c>
      <c r="BW72" s="26">
        <v>-448</v>
      </c>
      <c r="BX72" s="26">
        <v>132</v>
      </c>
      <c r="BY72" s="26">
        <v>327</v>
      </c>
      <c r="BZ72" s="26">
        <v>180</v>
      </c>
      <c r="CA72" s="26">
        <v>529</v>
      </c>
      <c r="CB72" s="26">
        <v>871</v>
      </c>
      <c r="CC72" s="26">
        <v>6</v>
      </c>
      <c r="CD72" s="26">
        <v>-4</v>
      </c>
      <c r="CE72" s="26">
        <v>1</v>
      </c>
      <c r="CF72" s="26">
        <v>3</v>
      </c>
      <c r="CG72" s="26">
        <v>2</v>
      </c>
      <c r="CH72" s="26">
        <v>5</v>
      </c>
      <c r="CI72" s="26">
        <v>9</v>
      </c>
      <c r="CJ72" s="26">
        <v>52</v>
      </c>
      <c r="CK72">
        <v>51</v>
      </c>
      <c r="CL72">
        <v>59.54</v>
      </c>
      <c r="CM72" s="26">
        <v>51</v>
      </c>
      <c r="CN72" s="26">
        <v>51</v>
      </c>
      <c r="CO72" s="26">
        <v>51</v>
      </c>
      <c r="CP72" s="26">
        <v>51</v>
      </c>
      <c r="CQ72" s="26">
        <v>51</v>
      </c>
      <c r="CR72" s="26">
        <v>50</v>
      </c>
      <c r="CS72" s="26">
        <v>1000</v>
      </c>
      <c r="CT72">
        <v>993</v>
      </c>
      <c r="CU72">
        <v>64</v>
      </c>
      <c r="CV72" s="26">
        <v>685</v>
      </c>
      <c r="CW72" s="26">
        <v>350</v>
      </c>
      <c r="CX72" s="26" t="s">
        <v>726</v>
      </c>
      <c r="CY72" s="26">
        <v>523</v>
      </c>
      <c r="CZ72" s="26">
        <v>585</v>
      </c>
      <c r="DA72" s="26">
        <v>247818</v>
      </c>
      <c r="DB72" s="26">
        <v>234143</v>
      </c>
      <c r="DC72" s="26">
        <v>133752</v>
      </c>
      <c r="DD72" s="26">
        <v>267211</v>
      </c>
      <c r="DE72" s="26">
        <v>224079</v>
      </c>
      <c r="DF72" s="26">
        <v>202580</v>
      </c>
      <c r="DG72" s="26">
        <v>199810</v>
      </c>
      <c r="DH72" s="26">
        <v>251296</v>
      </c>
      <c r="DI72" s="26">
        <v>4</v>
      </c>
      <c r="DJ72">
        <v>4</v>
      </c>
      <c r="DK72" s="26">
        <v>6</v>
      </c>
      <c r="DL72" s="26">
        <v>4</v>
      </c>
      <c r="DM72" s="26">
        <v>3</v>
      </c>
      <c r="DN72" s="26">
        <v>7</v>
      </c>
      <c r="DO72" s="26">
        <v>5</v>
      </c>
      <c r="DP72" s="26">
        <v>6</v>
      </c>
      <c r="DQ72" s="26">
        <v>62</v>
      </c>
      <c r="DR72">
        <v>64</v>
      </c>
      <c r="DS72" s="26">
        <v>3231</v>
      </c>
      <c r="DT72">
        <v>3592</v>
      </c>
      <c r="DU72" s="26">
        <v>1463</v>
      </c>
      <c r="DV72">
        <v>1503</v>
      </c>
      <c r="DW72" s="26">
        <v>38</v>
      </c>
      <c r="DX72">
        <v>20</v>
      </c>
      <c r="DY72" s="26">
        <v>42</v>
      </c>
      <c r="DZ72">
        <v>38</v>
      </c>
      <c r="EA72">
        <v>1</v>
      </c>
      <c r="EB72">
        <v>2009</v>
      </c>
      <c r="EC72">
        <v>491</v>
      </c>
      <c r="ED72">
        <v>3208</v>
      </c>
      <c r="EE72">
        <v>6416</v>
      </c>
      <c r="EF72" s="7">
        <v>1</v>
      </c>
      <c r="EG72" s="7">
        <v>1</v>
      </c>
      <c r="EH72" s="7" t="s">
        <v>789</v>
      </c>
      <c r="EI72" s="7">
        <v>188795</v>
      </c>
      <c r="EJ72" s="7">
        <v>362</v>
      </c>
      <c r="EK72" s="7">
        <v>1449</v>
      </c>
      <c r="EL72" s="7">
        <v>1425</v>
      </c>
      <c r="EM72" s="7">
        <v>0</v>
      </c>
      <c r="EN72" s="7">
        <v>0</v>
      </c>
      <c r="EO72" s="7">
        <v>0</v>
      </c>
      <c r="EP72" s="7">
        <v>0</v>
      </c>
      <c r="EQ72" s="7">
        <v>0</v>
      </c>
      <c r="ER72" s="7">
        <v>0</v>
      </c>
      <c r="ES72" s="7">
        <v>0</v>
      </c>
      <c r="ET72" s="7">
        <v>260</v>
      </c>
      <c r="EU72" s="7">
        <v>647</v>
      </c>
      <c r="EV72" s="7">
        <v>346</v>
      </c>
      <c r="EW72" s="7">
        <v>0</v>
      </c>
      <c r="EX72" s="7">
        <v>0</v>
      </c>
      <c r="EY72" s="7">
        <v>0</v>
      </c>
      <c r="EZ72" s="7">
        <v>0</v>
      </c>
      <c r="FA72" s="7">
        <v>0</v>
      </c>
      <c r="FB72" s="7">
        <v>0</v>
      </c>
      <c r="FC72" s="7">
        <v>0</v>
      </c>
      <c r="FD72" s="7">
        <v>1849</v>
      </c>
      <c r="FE72" s="7">
        <v>4607</v>
      </c>
      <c r="FF72" s="7">
        <v>2655</v>
      </c>
      <c r="FG72" s="7">
        <v>0</v>
      </c>
      <c r="FH72" s="7">
        <v>0</v>
      </c>
      <c r="FI72" s="7">
        <v>0</v>
      </c>
      <c r="FJ72" s="7">
        <v>0</v>
      </c>
      <c r="FK72" s="7">
        <v>0</v>
      </c>
      <c r="FL72" s="7">
        <v>0</v>
      </c>
      <c r="FM72" s="7">
        <v>0</v>
      </c>
      <c r="FN72" s="7">
        <v>0</v>
      </c>
      <c r="FO72" s="7">
        <v>0</v>
      </c>
      <c r="FP72" s="7">
        <v>73</v>
      </c>
      <c r="FQ72" s="7">
        <v>306</v>
      </c>
      <c r="FR72" s="7">
        <v>1</v>
      </c>
      <c r="FS72" s="7">
        <v>351</v>
      </c>
      <c r="FT72" s="7">
        <v>821</v>
      </c>
      <c r="FU72" s="7">
        <v>857</v>
      </c>
      <c r="FV72" s="7">
        <v>333</v>
      </c>
      <c r="FW72" s="7">
        <v>42</v>
      </c>
      <c r="FX72" s="7">
        <v>0</v>
      </c>
      <c r="FY72" s="7">
        <v>0</v>
      </c>
      <c r="FZ72" s="7">
        <v>11</v>
      </c>
      <c r="GA72" s="7">
        <v>105</v>
      </c>
      <c r="GB72" s="7">
        <v>0</v>
      </c>
      <c r="GC72" s="7">
        <v>82</v>
      </c>
      <c r="GD72" s="7">
        <v>207</v>
      </c>
      <c r="GE72" s="7">
        <v>154</v>
      </c>
      <c r="GF72" s="7">
        <v>69</v>
      </c>
      <c r="GG72" s="7">
        <v>6</v>
      </c>
      <c r="GH72" s="7">
        <v>0</v>
      </c>
      <c r="GI72" s="7">
        <v>0</v>
      </c>
      <c r="GJ72" s="7">
        <v>65</v>
      </c>
      <c r="GK72" s="7">
        <v>840</v>
      </c>
      <c r="GL72" s="7">
        <v>0</v>
      </c>
      <c r="GM72" s="7">
        <v>2287</v>
      </c>
      <c r="GN72" s="7">
        <v>5615</v>
      </c>
      <c r="GO72" s="7">
        <v>6195</v>
      </c>
      <c r="GP72" s="7">
        <v>3046</v>
      </c>
      <c r="GQ72" s="7">
        <v>335</v>
      </c>
      <c r="GR72" s="7">
        <v>0</v>
      </c>
      <c r="GS72" s="7">
        <v>0</v>
      </c>
      <c r="GT72" s="7">
        <v>0</v>
      </c>
      <c r="GU72" s="7">
        <v>96</v>
      </c>
      <c r="GV72" s="7">
        <v>0</v>
      </c>
      <c r="GW72" s="7">
        <v>265</v>
      </c>
      <c r="GX72" s="7">
        <v>670</v>
      </c>
      <c r="GY72" s="7">
        <v>776</v>
      </c>
      <c r="GZ72" s="7">
        <v>569</v>
      </c>
      <c r="HA72" s="7">
        <v>39</v>
      </c>
      <c r="HB72" s="7">
        <v>0</v>
      </c>
      <c r="HC72" s="7">
        <v>0</v>
      </c>
      <c r="HD72" s="7">
        <v>57</v>
      </c>
      <c r="HE72" s="7">
        <v>46</v>
      </c>
      <c r="HF72" s="7">
        <v>0</v>
      </c>
      <c r="HG72" s="7">
        <v>54</v>
      </c>
      <c r="HH72" s="7">
        <v>318</v>
      </c>
      <c r="HI72" s="7">
        <v>320</v>
      </c>
      <c r="HJ72" s="7">
        <v>67</v>
      </c>
      <c r="HK72" s="7">
        <v>9</v>
      </c>
      <c r="HL72" s="7">
        <v>0</v>
      </c>
      <c r="HM72" s="7">
        <v>0</v>
      </c>
      <c r="HN72" s="7">
        <v>0</v>
      </c>
      <c r="HO72" s="7">
        <v>3</v>
      </c>
      <c r="HP72" s="7">
        <v>0</v>
      </c>
      <c r="HQ72" s="7">
        <v>16</v>
      </c>
      <c r="HR72" s="7">
        <v>10</v>
      </c>
      <c r="HS72" s="7">
        <v>3</v>
      </c>
      <c r="HT72" s="7">
        <v>4</v>
      </c>
      <c r="HU72" s="7">
        <v>0</v>
      </c>
      <c r="HV72" s="7">
        <v>0</v>
      </c>
      <c r="HW72" s="7">
        <v>0</v>
      </c>
      <c r="HX72" s="7">
        <v>0</v>
      </c>
      <c r="HY72" s="7">
        <v>0</v>
      </c>
      <c r="HZ72" s="7">
        <v>2</v>
      </c>
      <c r="IA72" s="7">
        <v>15</v>
      </c>
      <c r="IB72" s="7">
        <v>95</v>
      </c>
      <c r="IC72" s="7">
        <v>305</v>
      </c>
      <c r="ID72" s="7">
        <v>175</v>
      </c>
      <c r="IE72" s="7">
        <v>60</v>
      </c>
      <c r="IF72" s="7">
        <v>2010</v>
      </c>
      <c r="IG72" s="7">
        <v>2009</v>
      </c>
      <c r="IH72" s="7">
        <v>2009</v>
      </c>
      <c r="IL72" s="7">
        <f>IFERROR(VLOOKUP(A72,[7]FacebookPages!$A$2:$AF$128,32,FALSE)+1,0)</f>
        <v>2</v>
      </c>
      <c r="IM72" s="7">
        <f>IFERROR(VLOOKUP(A72,[1]TwitterUsers!$A$2:$P$122,16,FALSE)+1,0)</f>
        <v>2</v>
      </c>
      <c r="IN72" s="7">
        <f>IFERROR(VLOOKUP(A72,[7]FacebookPages!$A$2:$AG$128,33,FALSE)+1,0)</f>
        <v>1</v>
      </c>
    </row>
    <row r="73" spans="1:251" x14ac:dyDescent="0.25">
      <c r="A73">
        <v>69</v>
      </c>
      <c r="B73" t="s">
        <v>113</v>
      </c>
      <c r="C73">
        <v>69</v>
      </c>
      <c r="D73" t="s">
        <v>591</v>
      </c>
      <c r="E73" s="15">
        <v>1</v>
      </c>
      <c r="F73" s="16">
        <v>2126</v>
      </c>
      <c r="G73" s="17">
        <v>0.94741532976827092</v>
      </c>
      <c r="H73" s="16">
        <v>1063</v>
      </c>
      <c r="I73" s="15">
        <v>1</v>
      </c>
      <c r="J73" s="16">
        <v>467</v>
      </c>
      <c r="K73" s="17">
        <v>0.20811051693404634</v>
      </c>
      <c r="L73" s="16">
        <v>608</v>
      </c>
      <c r="M73" s="15">
        <v>0</v>
      </c>
      <c r="N73" s="16"/>
      <c r="P73" s="16"/>
      <c r="Q73" s="3"/>
      <c r="R73" s="11">
        <v>0</v>
      </c>
      <c r="S73" s="19">
        <v>3</v>
      </c>
      <c r="T73" s="19">
        <v>4.5999999999999996</v>
      </c>
      <c r="U73">
        <v>3.2</v>
      </c>
      <c r="V73">
        <v>7.6</v>
      </c>
      <c r="W73">
        <v>7.8</v>
      </c>
      <c r="X73">
        <v>6.7</v>
      </c>
      <c r="Y73">
        <v>8.8000000000000007</v>
      </c>
      <c r="Z73" s="27" t="s">
        <v>726</v>
      </c>
      <c r="AA73" s="26" t="s">
        <v>726</v>
      </c>
      <c r="AB73" s="2">
        <v>2397</v>
      </c>
      <c r="AC73" s="2">
        <v>2341</v>
      </c>
      <c r="AD73" s="2">
        <v>2244</v>
      </c>
      <c r="AE73" s="2">
        <v>2154</v>
      </c>
      <c r="AF73" s="2">
        <v>1836</v>
      </c>
      <c r="AG73" s="2">
        <v>1707</v>
      </c>
      <c r="AH73" s="2">
        <v>1788</v>
      </c>
      <c r="AL73">
        <v>0</v>
      </c>
      <c r="AM73">
        <v>0</v>
      </c>
      <c r="AN73">
        <v>0</v>
      </c>
      <c r="AO73">
        <v>0</v>
      </c>
      <c r="AP73">
        <v>0</v>
      </c>
      <c r="AQ73">
        <v>6020</v>
      </c>
      <c r="AR73">
        <v>522110</v>
      </c>
      <c r="AS73" s="27">
        <v>222.53899999999999</v>
      </c>
      <c r="AT73" s="27">
        <v>147.52000000000001</v>
      </c>
      <c r="AU73" s="27">
        <v>98.361000000000004</v>
      </c>
      <c r="AV73" s="27">
        <v>101.89100000000001</v>
      </c>
      <c r="AW73" s="27">
        <v>74.495999999999995</v>
      </c>
      <c r="AX73" s="27">
        <v>28.326000000000001</v>
      </c>
      <c r="AY73" s="27">
        <v>-153.36600000000001</v>
      </c>
      <c r="AZ73" s="27">
        <v>51.043999999999997</v>
      </c>
      <c r="BA73" s="27">
        <v>63.268000000000001</v>
      </c>
      <c r="BB73" s="27">
        <v>23387.205000000002</v>
      </c>
      <c r="BC73" s="27">
        <v>22613.274000000001</v>
      </c>
      <c r="BD73" s="27">
        <v>11636.111999999999</v>
      </c>
      <c r="BE73" s="27">
        <v>11795.442999999999</v>
      </c>
      <c r="BF73" s="27">
        <v>11563.355</v>
      </c>
      <c r="BG73" s="27">
        <v>11668.71</v>
      </c>
      <c r="BH73" s="27">
        <v>9381.3719999999994</v>
      </c>
      <c r="BI73" s="27">
        <v>8597.5499999999993</v>
      </c>
      <c r="BJ73" s="27">
        <v>8340.0529999999999</v>
      </c>
      <c r="BK73" s="27">
        <v>1205.5899999999999</v>
      </c>
      <c r="BL73" s="27">
        <v>1001.813</v>
      </c>
      <c r="BM73" s="27">
        <v>564.28700000000003</v>
      </c>
      <c r="BN73" s="27">
        <v>592.91399999999999</v>
      </c>
      <c r="BO73" s="27">
        <v>585.87099999999998</v>
      </c>
      <c r="BP73" s="27">
        <v>558.06299999999999</v>
      </c>
      <c r="BQ73" s="27">
        <v>497.24799999999999</v>
      </c>
      <c r="BR73" s="27">
        <v>541.351</v>
      </c>
      <c r="BS73" s="27">
        <v>553.21699999999998</v>
      </c>
      <c r="BT73" s="26" t="s">
        <v>726</v>
      </c>
      <c r="BU73" s="26" t="s">
        <v>726</v>
      </c>
      <c r="BV73" s="26" t="s">
        <v>726</v>
      </c>
      <c r="BW73" s="26">
        <v>103</v>
      </c>
      <c r="BX73" s="26">
        <v>94</v>
      </c>
      <c r="BY73" s="26">
        <v>307</v>
      </c>
      <c r="BZ73" s="26">
        <v>120</v>
      </c>
      <c r="CA73" s="26">
        <v>-73</v>
      </c>
      <c r="CB73" s="26">
        <v>333</v>
      </c>
      <c r="CC73" s="26" t="s">
        <v>726</v>
      </c>
      <c r="CD73" s="26">
        <v>5</v>
      </c>
      <c r="CE73" s="26">
        <v>5</v>
      </c>
      <c r="CF73" s="26">
        <v>18</v>
      </c>
      <c r="CG73" s="26">
        <v>8</v>
      </c>
      <c r="CH73" s="26">
        <v>-4</v>
      </c>
      <c r="CI73" s="26">
        <v>25</v>
      </c>
      <c r="CJ73" s="26" t="s">
        <v>726</v>
      </c>
      <c r="CK73" s="26" t="s">
        <v>726</v>
      </c>
      <c r="CL73" s="26" t="s">
        <v>726</v>
      </c>
      <c r="CM73" s="26">
        <v>71</v>
      </c>
      <c r="CN73" s="26">
        <v>71</v>
      </c>
      <c r="CO73" s="26">
        <v>74</v>
      </c>
      <c r="CP73" s="26">
        <v>75</v>
      </c>
      <c r="CQ73" s="26">
        <v>76</v>
      </c>
      <c r="CR73" s="26">
        <v>77</v>
      </c>
      <c r="CS73" s="26"/>
      <c r="CT73" s="26" t="s">
        <v>726</v>
      </c>
      <c r="CU73" s="26" t="s">
        <v>726</v>
      </c>
      <c r="CV73" s="26">
        <v>160</v>
      </c>
      <c r="CW73" s="26">
        <v>152</v>
      </c>
      <c r="CX73" s="26" t="s">
        <v>726</v>
      </c>
      <c r="CY73" s="26">
        <v>116</v>
      </c>
      <c r="CZ73" s="26">
        <v>129</v>
      </c>
      <c r="DA73" s="26" t="s">
        <v>726</v>
      </c>
      <c r="DB73" s="26" t="s">
        <v>726</v>
      </c>
      <c r="DC73" s="26">
        <v>0</v>
      </c>
      <c r="DD73" s="26" t="s">
        <v>726</v>
      </c>
      <c r="DE73" s="26">
        <v>48633</v>
      </c>
      <c r="DF73" s="26">
        <v>14352</v>
      </c>
      <c r="DG73" s="26">
        <v>7938</v>
      </c>
      <c r="DH73" s="26">
        <v>15198</v>
      </c>
      <c r="DI73" s="26" t="s">
        <v>726</v>
      </c>
      <c r="DJ73" s="26" t="s">
        <v>726</v>
      </c>
      <c r="DK73" s="26">
        <v>12</v>
      </c>
      <c r="DL73" s="26">
        <v>13</v>
      </c>
      <c r="DM73" s="26">
        <v>8</v>
      </c>
      <c r="DN73" s="26">
        <v>11</v>
      </c>
      <c r="DO73" s="26">
        <v>20</v>
      </c>
      <c r="DP73" s="26">
        <v>22</v>
      </c>
      <c r="DQ73" s="26" t="s">
        <v>726</v>
      </c>
      <c r="DR73" s="26" t="s">
        <v>726</v>
      </c>
      <c r="DS73" s="26" t="s">
        <v>726</v>
      </c>
      <c r="DT73" s="26" t="s">
        <v>726</v>
      </c>
      <c r="DU73" s="26" t="s">
        <v>726</v>
      </c>
      <c r="DV73" s="26" t="s">
        <v>726</v>
      </c>
      <c r="DW73" s="26" t="s">
        <v>726</v>
      </c>
      <c r="DX73" s="26" t="s">
        <v>726</v>
      </c>
      <c r="DY73" s="26" t="s">
        <v>726</v>
      </c>
      <c r="DZ73" s="26" t="s">
        <v>726</v>
      </c>
      <c r="EA73">
        <v>1</v>
      </c>
      <c r="EB73">
        <v>2009</v>
      </c>
      <c r="EC73">
        <v>0</v>
      </c>
      <c r="ED73">
        <v>466</v>
      </c>
      <c r="EE73">
        <v>608</v>
      </c>
      <c r="EF73" s="7">
        <v>1</v>
      </c>
      <c r="EG73" s="7">
        <v>1</v>
      </c>
      <c r="EH73" s="7" t="s">
        <v>790</v>
      </c>
      <c r="EI73" s="7">
        <v>10507</v>
      </c>
      <c r="EJ73" s="7">
        <v>0</v>
      </c>
      <c r="EK73" s="7">
        <v>0</v>
      </c>
      <c r="EL73" s="7">
        <v>0</v>
      </c>
      <c r="EM73" s="7">
        <v>0</v>
      </c>
      <c r="EN73" s="7">
        <v>0</v>
      </c>
      <c r="EO73" s="7">
        <v>56</v>
      </c>
      <c r="EP73" s="7">
        <v>384</v>
      </c>
      <c r="EQ73" s="7">
        <v>0</v>
      </c>
      <c r="ER73" s="7">
        <v>0</v>
      </c>
      <c r="ES73" s="7">
        <v>0</v>
      </c>
      <c r="ET73" s="7">
        <v>0</v>
      </c>
      <c r="EU73" s="7">
        <v>0</v>
      </c>
      <c r="EV73" s="7">
        <v>0</v>
      </c>
      <c r="EW73" s="7">
        <v>0</v>
      </c>
      <c r="EX73" s="7">
        <v>0</v>
      </c>
      <c r="EY73" s="7">
        <v>0</v>
      </c>
      <c r="EZ73" s="7">
        <v>1</v>
      </c>
      <c r="FA73" s="7">
        <v>0</v>
      </c>
      <c r="FB73" s="7">
        <v>0</v>
      </c>
      <c r="FC73" s="7">
        <v>0</v>
      </c>
      <c r="FD73" s="7">
        <v>0</v>
      </c>
      <c r="FE73" s="7">
        <v>0</v>
      </c>
      <c r="FF73" s="7">
        <v>0</v>
      </c>
      <c r="FG73" s="7">
        <v>0</v>
      </c>
      <c r="FH73" s="7">
        <v>0</v>
      </c>
      <c r="FI73" s="7">
        <v>0</v>
      </c>
      <c r="FJ73" s="7">
        <v>5</v>
      </c>
      <c r="FK73" s="7">
        <v>0</v>
      </c>
      <c r="FL73" s="7">
        <v>0</v>
      </c>
      <c r="FM73" s="7">
        <v>0</v>
      </c>
      <c r="FN73" s="7">
        <v>0</v>
      </c>
      <c r="FO73" s="7">
        <v>0</v>
      </c>
      <c r="FP73" s="7">
        <v>0</v>
      </c>
      <c r="FQ73" s="7">
        <v>135</v>
      </c>
      <c r="FR73" s="7">
        <v>0</v>
      </c>
      <c r="FS73" s="7">
        <v>518</v>
      </c>
      <c r="FT73" s="7">
        <v>423</v>
      </c>
      <c r="FU73" s="7">
        <v>215</v>
      </c>
      <c r="FV73" s="7">
        <v>90</v>
      </c>
      <c r="FW73" s="7">
        <v>12</v>
      </c>
      <c r="FX73" s="7">
        <v>0</v>
      </c>
      <c r="FY73" s="7">
        <v>0</v>
      </c>
      <c r="FZ73" s="7">
        <v>0</v>
      </c>
      <c r="GA73" s="7">
        <v>149</v>
      </c>
      <c r="GB73" s="7">
        <v>0</v>
      </c>
      <c r="GC73" s="7">
        <v>6713</v>
      </c>
      <c r="GD73" s="7">
        <v>1534</v>
      </c>
      <c r="GE73" s="7">
        <v>1607</v>
      </c>
      <c r="GF73" s="7">
        <v>312</v>
      </c>
      <c r="GG73" s="7">
        <v>35</v>
      </c>
      <c r="GH73" s="7">
        <v>0</v>
      </c>
      <c r="GI73" s="7">
        <v>0</v>
      </c>
      <c r="GJ73" s="7">
        <v>0</v>
      </c>
      <c r="GK73" s="7">
        <v>443</v>
      </c>
      <c r="GL73" s="7">
        <v>0</v>
      </c>
      <c r="GM73" s="7">
        <v>20350</v>
      </c>
      <c r="GN73" s="7">
        <v>13113</v>
      </c>
      <c r="GO73" s="7">
        <v>15602</v>
      </c>
      <c r="GP73" s="7">
        <v>6210</v>
      </c>
      <c r="GQ73" s="7">
        <v>1254</v>
      </c>
      <c r="GR73" s="7">
        <v>0</v>
      </c>
      <c r="GS73" s="7">
        <v>0</v>
      </c>
      <c r="GT73" s="7">
        <v>0</v>
      </c>
      <c r="GU73" s="7">
        <v>65</v>
      </c>
      <c r="GV73" s="7">
        <v>0</v>
      </c>
      <c r="GW73" s="7">
        <v>5213</v>
      </c>
      <c r="GX73" s="7">
        <v>1583</v>
      </c>
      <c r="GY73" s="7">
        <v>3375</v>
      </c>
      <c r="GZ73" s="7">
        <v>845</v>
      </c>
      <c r="HA73" s="7">
        <v>144</v>
      </c>
      <c r="HB73" s="7">
        <v>0</v>
      </c>
      <c r="HC73" s="7">
        <v>0</v>
      </c>
      <c r="HD73" s="7">
        <v>0</v>
      </c>
      <c r="HE73" s="7">
        <v>1</v>
      </c>
      <c r="HF73" s="7">
        <v>0</v>
      </c>
      <c r="HG73" s="7">
        <v>0</v>
      </c>
      <c r="HH73" s="7">
        <v>1</v>
      </c>
      <c r="HI73" s="7">
        <v>0</v>
      </c>
      <c r="HJ73" s="7">
        <v>4</v>
      </c>
      <c r="HK73" s="7">
        <v>2</v>
      </c>
      <c r="HL73" s="7">
        <v>0</v>
      </c>
      <c r="HM73" s="7">
        <v>0</v>
      </c>
      <c r="HN73" s="7">
        <v>0</v>
      </c>
      <c r="HO73" s="7">
        <v>11</v>
      </c>
      <c r="HP73" s="7">
        <v>3</v>
      </c>
      <c r="HQ73" s="7">
        <v>265</v>
      </c>
      <c r="HR73" s="7">
        <v>167</v>
      </c>
      <c r="HS73" s="7">
        <v>228</v>
      </c>
      <c r="HT73" s="7">
        <v>148</v>
      </c>
      <c r="HU73" s="7">
        <v>20</v>
      </c>
      <c r="HV73" s="7">
        <v>0</v>
      </c>
      <c r="HW73" s="7">
        <v>0</v>
      </c>
      <c r="HX73" s="7">
        <v>0</v>
      </c>
      <c r="HY73" s="7">
        <v>0</v>
      </c>
      <c r="HZ73" s="7">
        <v>60</v>
      </c>
      <c r="IA73" s="7">
        <v>120</v>
      </c>
      <c r="IB73" s="7">
        <v>171</v>
      </c>
      <c r="IC73" s="7">
        <v>142</v>
      </c>
      <c r="ID73" s="7">
        <v>175</v>
      </c>
      <c r="IE73" s="7">
        <v>25</v>
      </c>
      <c r="IF73" s="7"/>
      <c r="IG73" s="7">
        <v>2010</v>
      </c>
      <c r="IH73" s="7">
        <v>2010</v>
      </c>
      <c r="IL73" s="7">
        <f>IFERROR(VLOOKUP(A73,[7]FacebookPages!$A$2:$AF$128,32,FALSE)+1,0)</f>
        <v>1</v>
      </c>
      <c r="IM73" s="7">
        <f>IFERROR(VLOOKUP(A73,[1]TwitterUsers!$A$2:$P$122,16,FALSE)+1,0)</f>
        <v>2</v>
      </c>
      <c r="IN73" s="7">
        <f>IFERROR(VLOOKUP(A73,[7]FacebookPages!$A$2:$AG$128,33,FALSE)+1,0)</f>
        <v>1</v>
      </c>
    </row>
    <row r="74" spans="1:251" x14ac:dyDescent="0.25">
      <c r="A74">
        <v>70</v>
      </c>
      <c r="B74" t="s">
        <v>114</v>
      </c>
      <c r="C74">
        <v>70</v>
      </c>
      <c r="D74" t="s">
        <v>582</v>
      </c>
      <c r="E74" s="15">
        <v>1</v>
      </c>
      <c r="F74" s="16">
        <v>9262</v>
      </c>
      <c r="G74" s="17">
        <v>6.3049693669162696</v>
      </c>
      <c r="H74" s="16">
        <v>4887</v>
      </c>
      <c r="I74" s="15">
        <v>0</v>
      </c>
      <c r="J74" s="16"/>
      <c r="L74" s="16"/>
      <c r="M74" s="15">
        <v>0</v>
      </c>
      <c r="N74" s="16"/>
      <c r="P74" s="16"/>
      <c r="Q74" s="3"/>
      <c r="R74" s="11">
        <v>0</v>
      </c>
      <c r="S74" s="19">
        <v>1.3</v>
      </c>
      <c r="T74" s="19">
        <v>4.0999999999999996</v>
      </c>
      <c r="U74">
        <v>3.1</v>
      </c>
      <c r="V74">
        <v>1.9</v>
      </c>
      <c r="W74">
        <v>0</v>
      </c>
      <c r="X74">
        <v>0</v>
      </c>
      <c r="Y74">
        <v>0</v>
      </c>
      <c r="Z74" s="27" t="s">
        <v>726</v>
      </c>
      <c r="AA74" s="26"/>
      <c r="AB74" s="2">
        <v>2027</v>
      </c>
      <c r="AC74" s="2">
        <v>1682</v>
      </c>
      <c r="AD74" s="2">
        <v>1469</v>
      </c>
      <c r="AE74" s="2">
        <v>1236</v>
      </c>
      <c r="AF74" s="2">
        <v>1236</v>
      </c>
      <c r="AG74" s="2">
        <v>1236</v>
      </c>
      <c r="AH74" s="2">
        <v>1236</v>
      </c>
      <c r="AL74">
        <v>0</v>
      </c>
      <c r="AM74">
        <v>0</v>
      </c>
      <c r="AN74">
        <v>0</v>
      </c>
      <c r="AO74">
        <v>0</v>
      </c>
      <c r="AP74">
        <v>0</v>
      </c>
      <c r="AQ74" s="26" t="s">
        <v>726</v>
      </c>
      <c r="AR74" s="26" t="s">
        <v>726</v>
      </c>
      <c r="AS74" s="26" t="s">
        <v>726</v>
      </c>
      <c r="AT74" s="26" t="s">
        <v>726</v>
      </c>
      <c r="AU74" s="26" t="s">
        <v>726</v>
      </c>
      <c r="AV74" s="26" t="s">
        <v>726</v>
      </c>
      <c r="AW74" s="26" t="s">
        <v>726</v>
      </c>
      <c r="AX74" s="26" t="s">
        <v>726</v>
      </c>
      <c r="AY74" s="26" t="s">
        <v>726</v>
      </c>
      <c r="AZ74" s="26" t="s">
        <v>726</v>
      </c>
      <c r="BA74" s="26" t="s">
        <v>726</v>
      </c>
      <c r="BB74" s="26" t="s">
        <v>726</v>
      </c>
      <c r="BC74" s="26" t="s">
        <v>726</v>
      </c>
      <c r="BD74" s="26" t="s">
        <v>726</v>
      </c>
      <c r="BE74" s="26" t="s">
        <v>726</v>
      </c>
      <c r="BF74" s="26" t="s">
        <v>726</v>
      </c>
      <c r="BG74" s="26" t="s">
        <v>726</v>
      </c>
      <c r="BH74" s="26" t="s">
        <v>726</v>
      </c>
      <c r="BI74" s="26" t="s">
        <v>726</v>
      </c>
      <c r="BJ74" s="26" t="s">
        <v>726</v>
      </c>
      <c r="BK74" s="26" t="s">
        <v>726</v>
      </c>
      <c r="BL74" s="26" t="s">
        <v>726</v>
      </c>
      <c r="BM74" s="26" t="s">
        <v>726</v>
      </c>
      <c r="BN74" s="26" t="s">
        <v>726</v>
      </c>
      <c r="BO74" s="27">
        <v>269</v>
      </c>
      <c r="BP74" s="27">
        <v>216</v>
      </c>
      <c r="BQ74" s="27">
        <v>272</v>
      </c>
      <c r="BR74" s="26" t="s">
        <v>726</v>
      </c>
      <c r="BS74" s="26" t="s">
        <v>726</v>
      </c>
      <c r="BT74" s="26" t="s">
        <v>726</v>
      </c>
      <c r="BU74" s="26" t="s">
        <v>726</v>
      </c>
      <c r="BV74" s="26" t="s">
        <v>726</v>
      </c>
      <c r="BW74" s="26">
        <v>234</v>
      </c>
      <c r="BX74" s="26">
        <v>172</v>
      </c>
      <c r="BY74" s="26">
        <v>106</v>
      </c>
      <c r="BZ74" s="26" t="s">
        <v>726</v>
      </c>
      <c r="CA74" s="26" t="s">
        <v>726</v>
      </c>
      <c r="CB74" s="26" t="s">
        <v>726</v>
      </c>
      <c r="CC74" s="26" t="s">
        <v>726</v>
      </c>
      <c r="CD74" s="26">
        <v>17</v>
      </c>
      <c r="CE74" s="26">
        <v>14</v>
      </c>
      <c r="CF74" s="26">
        <v>10</v>
      </c>
      <c r="CG74" s="26" t="s">
        <v>726</v>
      </c>
      <c r="CH74" s="26" t="s">
        <v>726</v>
      </c>
      <c r="CI74" s="26" t="s">
        <v>726</v>
      </c>
      <c r="CJ74" s="26" t="s">
        <v>726</v>
      </c>
      <c r="CK74" s="26" t="s">
        <v>726</v>
      </c>
      <c r="CL74" s="26" t="s">
        <v>726</v>
      </c>
      <c r="CM74" s="26">
        <v>73</v>
      </c>
      <c r="CN74" s="26">
        <v>73</v>
      </c>
      <c r="CO74" s="26">
        <v>73</v>
      </c>
      <c r="CP74" s="26" t="s">
        <v>726</v>
      </c>
      <c r="CQ74" s="26" t="s">
        <v>726</v>
      </c>
      <c r="CR74" s="26" t="s">
        <v>726</v>
      </c>
      <c r="CS74" s="26" t="s">
        <v>726</v>
      </c>
      <c r="CT74" s="26" t="s">
        <v>726</v>
      </c>
      <c r="CU74" s="26" t="s">
        <v>726</v>
      </c>
      <c r="CV74" s="26" t="s">
        <v>726</v>
      </c>
      <c r="CW74" s="26">
        <v>550</v>
      </c>
      <c r="CX74" s="26" t="s">
        <v>726</v>
      </c>
      <c r="CY74" s="26" t="s">
        <v>726</v>
      </c>
      <c r="CZ74" s="26" t="s">
        <v>726</v>
      </c>
      <c r="DA74" s="26" t="s">
        <v>726</v>
      </c>
      <c r="DB74" s="26" t="s">
        <v>726</v>
      </c>
      <c r="DC74" s="26">
        <v>32821</v>
      </c>
      <c r="DD74" s="26">
        <v>33677</v>
      </c>
      <c r="DE74" s="26">
        <v>26582</v>
      </c>
      <c r="DF74" s="26" t="s">
        <v>726</v>
      </c>
      <c r="DG74" s="26" t="s">
        <v>726</v>
      </c>
      <c r="DH74" s="26" t="s">
        <v>726</v>
      </c>
      <c r="DI74" s="26" t="s">
        <v>726</v>
      </c>
      <c r="DJ74" s="26" t="s">
        <v>726</v>
      </c>
      <c r="DK74" s="26">
        <v>19</v>
      </c>
      <c r="DL74" s="26">
        <v>20</v>
      </c>
      <c r="DM74" s="26">
        <v>16</v>
      </c>
      <c r="DN74" s="26" t="s">
        <v>726</v>
      </c>
      <c r="DO74" s="26" t="s">
        <v>726</v>
      </c>
      <c r="DP74" s="26" t="s">
        <v>726</v>
      </c>
      <c r="DQ74" s="26" t="s">
        <v>726</v>
      </c>
      <c r="DR74" s="26" t="s">
        <v>726</v>
      </c>
      <c r="DS74" s="26" t="s">
        <v>726</v>
      </c>
      <c r="DT74" s="26" t="s">
        <v>726</v>
      </c>
      <c r="DU74" s="26" t="s">
        <v>726</v>
      </c>
      <c r="DV74" s="26" t="s">
        <v>726</v>
      </c>
      <c r="DW74" s="26" t="s">
        <v>726</v>
      </c>
      <c r="DX74" s="26" t="s">
        <v>726</v>
      </c>
      <c r="DY74" s="26" t="s">
        <v>726</v>
      </c>
      <c r="DZ74" s="26" t="s">
        <v>726</v>
      </c>
      <c r="EA74">
        <v>1</v>
      </c>
      <c r="EB74">
        <v>2009</v>
      </c>
      <c r="EC74">
        <v>20767</v>
      </c>
      <c r="ED74">
        <v>137365</v>
      </c>
      <c r="EE74">
        <v>20378</v>
      </c>
      <c r="EF74" s="7">
        <v>1</v>
      </c>
      <c r="EG74" s="7">
        <v>1</v>
      </c>
      <c r="EH74" s="7" t="s">
        <v>791</v>
      </c>
      <c r="EI74" s="7">
        <v>78781</v>
      </c>
      <c r="EJ74" s="7">
        <v>2835</v>
      </c>
      <c r="EK74" s="7">
        <v>402</v>
      </c>
      <c r="EL74" s="7">
        <v>0</v>
      </c>
      <c r="EM74" s="7">
        <v>0</v>
      </c>
      <c r="EN74" s="7">
        <v>0</v>
      </c>
      <c r="EO74" s="7">
        <v>0</v>
      </c>
      <c r="EP74" s="7">
        <v>0</v>
      </c>
      <c r="EQ74" s="7">
        <v>0</v>
      </c>
      <c r="ER74" s="7">
        <v>0</v>
      </c>
      <c r="ES74" s="7">
        <v>0</v>
      </c>
      <c r="ET74" s="7">
        <v>11202</v>
      </c>
      <c r="EU74" s="7">
        <v>2321</v>
      </c>
      <c r="EV74" s="7">
        <v>0</v>
      </c>
      <c r="EW74" s="7">
        <v>0</v>
      </c>
      <c r="EX74" s="7">
        <v>0</v>
      </c>
      <c r="EY74" s="7">
        <v>0</v>
      </c>
      <c r="EZ74" s="7">
        <v>0</v>
      </c>
      <c r="FA74" s="7">
        <v>0</v>
      </c>
      <c r="FB74" s="7">
        <v>0</v>
      </c>
      <c r="FC74" s="7">
        <v>0</v>
      </c>
      <c r="FD74" s="7">
        <v>16850</v>
      </c>
      <c r="FE74" s="7">
        <v>2426</v>
      </c>
      <c r="FF74" s="7">
        <v>0</v>
      </c>
      <c r="FG74" s="7">
        <v>0</v>
      </c>
      <c r="FH74" s="7">
        <v>0</v>
      </c>
      <c r="FI74" s="7">
        <v>0</v>
      </c>
      <c r="FJ74" s="7">
        <v>0</v>
      </c>
      <c r="FK74" s="7">
        <v>0</v>
      </c>
      <c r="FL74" s="7">
        <v>0</v>
      </c>
      <c r="FM74" s="7">
        <v>0</v>
      </c>
      <c r="FN74" s="7">
        <v>0</v>
      </c>
      <c r="FO74" s="7">
        <v>75</v>
      </c>
      <c r="FP74" s="7">
        <v>225</v>
      </c>
      <c r="FQ74" s="7">
        <v>321</v>
      </c>
      <c r="FR74" s="7">
        <v>16</v>
      </c>
      <c r="FS74" s="7">
        <v>339</v>
      </c>
      <c r="FT74" s="7">
        <v>416</v>
      </c>
      <c r="FU74" s="7">
        <v>589</v>
      </c>
      <c r="FV74" s="7">
        <v>349</v>
      </c>
      <c r="FW74" s="7">
        <v>46</v>
      </c>
      <c r="FX74" s="7">
        <v>0</v>
      </c>
      <c r="FY74" s="7">
        <v>116</v>
      </c>
      <c r="FZ74" s="7">
        <v>514</v>
      </c>
      <c r="GA74" s="7">
        <v>951</v>
      </c>
      <c r="GB74" s="7">
        <v>57</v>
      </c>
      <c r="GC74" s="7">
        <v>2653</v>
      </c>
      <c r="GD74" s="7">
        <v>5996</v>
      </c>
      <c r="GE74" s="7">
        <v>11277</v>
      </c>
      <c r="GF74" s="7">
        <v>4637</v>
      </c>
      <c r="GG74" s="7">
        <v>669</v>
      </c>
      <c r="GH74" s="7">
        <v>0</v>
      </c>
      <c r="GI74" s="7">
        <v>953</v>
      </c>
      <c r="GJ74" s="7">
        <v>5364</v>
      </c>
      <c r="GK74" s="7">
        <v>17012</v>
      </c>
      <c r="GL74" s="7">
        <v>983</v>
      </c>
      <c r="GM74" s="7">
        <v>61825</v>
      </c>
      <c r="GN74" s="7">
        <v>228307</v>
      </c>
      <c r="GO74" s="7">
        <v>514478</v>
      </c>
      <c r="GP74" s="7">
        <v>225005</v>
      </c>
      <c r="GQ74" s="7">
        <v>28472</v>
      </c>
      <c r="GR74" s="7">
        <v>0</v>
      </c>
      <c r="GS74" s="7">
        <v>3</v>
      </c>
      <c r="GT74" s="7">
        <v>1</v>
      </c>
      <c r="GU74" s="7">
        <v>3612</v>
      </c>
      <c r="GV74" s="7">
        <v>23</v>
      </c>
      <c r="GW74" s="7">
        <v>38308</v>
      </c>
      <c r="GX74" s="7">
        <v>77930</v>
      </c>
      <c r="GY74" s="7">
        <v>173719</v>
      </c>
      <c r="GZ74" s="7">
        <v>48834</v>
      </c>
      <c r="HA74" s="7">
        <v>7902</v>
      </c>
      <c r="HB74" s="7">
        <v>0</v>
      </c>
      <c r="HC74" s="7">
        <v>0</v>
      </c>
      <c r="HD74" s="7">
        <v>0</v>
      </c>
      <c r="HE74" s="7">
        <v>0</v>
      </c>
      <c r="HF74" s="7">
        <v>0</v>
      </c>
      <c r="HG74" s="7">
        <v>7</v>
      </c>
      <c r="HH74" s="7">
        <v>78</v>
      </c>
      <c r="HI74" s="7">
        <v>97</v>
      </c>
      <c r="HJ74" s="7">
        <v>0</v>
      </c>
      <c r="HK74" s="7">
        <v>0</v>
      </c>
      <c r="HL74" s="7">
        <v>0</v>
      </c>
      <c r="HM74" s="7">
        <v>6</v>
      </c>
      <c r="HN74" s="7">
        <v>172</v>
      </c>
      <c r="HO74" s="7">
        <v>671</v>
      </c>
      <c r="HP74" s="7">
        <v>47</v>
      </c>
      <c r="HQ74" s="7">
        <v>777</v>
      </c>
      <c r="HR74" s="7">
        <v>518</v>
      </c>
      <c r="HS74" s="7">
        <v>660</v>
      </c>
      <c r="HT74" s="7">
        <v>521</v>
      </c>
      <c r="HU74" s="7">
        <v>107</v>
      </c>
      <c r="HV74" s="7">
        <v>0</v>
      </c>
      <c r="HW74" s="7">
        <v>16</v>
      </c>
      <c r="HX74" s="7">
        <v>55</v>
      </c>
      <c r="HY74" s="7">
        <v>49</v>
      </c>
      <c r="HZ74" s="7">
        <v>111</v>
      </c>
      <c r="IA74" s="7">
        <v>156</v>
      </c>
      <c r="IB74" s="7">
        <v>231</v>
      </c>
      <c r="IC74" s="7">
        <v>706</v>
      </c>
      <c r="ID74" s="7">
        <v>320</v>
      </c>
      <c r="IE74" s="7">
        <v>294</v>
      </c>
      <c r="IF74" s="7"/>
      <c r="IG74" s="7">
        <v>2008</v>
      </c>
      <c r="IH74" s="7">
        <v>2008</v>
      </c>
      <c r="IL74" s="7">
        <f>IFERROR(VLOOKUP(A74,[7]FacebookPages!$A$2:$AF$128,32,FALSE)+1,0)</f>
        <v>1</v>
      </c>
      <c r="IM74" s="7">
        <f>IFERROR(VLOOKUP(A74,[1]TwitterUsers!$A$2:$P$122,16,FALSE)+1,0)</f>
        <v>1</v>
      </c>
      <c r="IN74" s="7">
        <f>IFERROR(VLOOKUP(A74,[7]FacebookPages!$A$2:$AG$128,33,FALSE)+1,0)</f>
        <v>1</v>
      </c>
      <c r="IO74">
        <v>2</v>
      </c>
      <c r="IP74">
        <v>2012</v>
      </c>
    </row>
    <row r="75" spans="1:251" x14ac:dyDescent="0.25">
      <c r="A75" s="35">
        <v>71</v>
      </c>
      <c r="B75" s="35" t="s">
        <v>115</v>
      </c>
      <c r="C75" s="35">
        <v>71</v>
      </c>
      <c r="D75" s="35" t="s">
        <v>587</v>
      </c>
      <c r="E75" s="37">
        <v>1</v>
      </c>
      <c r="F75" s="38">
        <v>15694</v>
      </c>
      <c r="G75" s="39">
        <v>0.37412095639943743</v>
      </c>
      <c r="H75" s="38">
        <v>9918</v>
      </c>
      <c r="I75" s="37">
        <v>1</v>
      </c>
      <c r="J75" s="38">
        <v>2640</v>
      </c>
      <c r="K75" s="39">
        <v>6.2933562182650366E-2</v>
      </c>
      <c r="L75" s="38">
        <v>13220</v>
      </c>
      <c r="M75" s="37">
        <v>2</v>
      </c>
      <c r="N75" s="38">
        <v>5098</v>
      </c>
      <c r="O75" s="39">
        <v>0.12152852272998164</v>
      </c>
      <c r="P75" s="38">
        <v>42</v>
      </c>
      <c r="Q75" s="40">
        <v>39753</v>
      </c>
      <c r="R75" s="32">
        <v>2.8</v>
      </c>
      <c r="S75" s="43">
        <v>4.8</v>
      </c>
      <c r="T75" s="43">
        <v>6</v>
      </c>
      <c r="U75" s="35">
        <v>3</v>
      </c>
      <c r="V75" s="35">
        <v>4</v>
      </c>
      <c r="W75" s="35">
        <v>4.5999999999999996</v>
      </c>
      <c r="X75" s="35">
        <v>3.8</v>
      </c>
      <c r="Y75" s="35">
        <v>4.2</v>
      </c>
      <c r="Z75" s="44" t="s">
        <v>726</v>
      </c>
      <c r="AA75" s="45">
        <v>43609</v>
      </c>
      <c r="AB75" s="46">
        <v>44297</v>
      </c>
      <c r="AC75" s="46">
        <v>43820</v>
      </c>
      <c r="AD75" s="46">
        <v>41949</v>
      </c>
      <c r="AE75" s="46">
        <v>41068</v>
      </c>
      <c r="AF75" s="46">
        <v>41839</v>
      </c>
      <c r="AG75" s="46">
        <v>41955</v>
      </c>
      <c r="AH75" s="46">
        <v>41004</v>
      </c>
      <c r="AL75">
        <v>0</v>
      </c>
      <c r="AM75">
        <v>0</v>
      </c>
      <c r="AN75">
        <v>0</v>
      </c>
      <c r="AO75">
        <v>0</v>
      </c>
      <c r="AP75">
        <v>0</v>
      </c>
      <c r="AQ75" s="26" t="s">
        <v>726</v>
      </c>
      <c r="AR75" s="26" t="s">
        <v>726</v>
      </c>
      <c r="AS75" s="26" t="s">
        <v>726</v>
      </c>
      <c r="AT75" s="26" t="s">
        <v>726</v>
      </c>
      <c r="AU75" s="26" t="s">
        <v>726</v>
      </c>
      <c r="AV75" s="26" t="s">
        <v>726</v>
      </c>
      <c r="AW75" s="26" t="s">
        <v>726</v>
      </c>
      <c r="AX75" s="26" t="s">
        <v>726</v>
      </c>
      <c r="AY75" s="26" t="s">
        <v>726</v>
      </c>
      <c r="AZ75" s="26" t="s">
        <v>726</v>
      </c>
      <c r="BA75" s="26" t="s">
        <v>726</v>
      </c>
      <c r="BB75" s="26" t="s">
        <v>726</v>
      </c>
      <c r="BC75" s="26" t="s">
        <v>726</v>
      </c>
      <c r="BD75" s="26" t="s">
        <v>726</v>
      </c>
      <c r="BE75" s="26" t="s">
        <v>726</v>
      </c>
      <c r="BF75" s="26" t="s">
        <v>726</v>
      </c>
      <c r="BG75" s="26" t="s">
        <v>726</v>
      </c>
      <c r="BH75" s="26" t="s">
        <v>726</v>
      </c>
      <c r="BI75" s="26" t="s">
        <v>726</v>
      </c>
      <c r="BJ75" s="26" t="s">
        <v>726</v>
      </c>
      <c r="BK75" s="26" t="s">
        <v>726</v>
      </c>
      <c r="BL75" s="26" t="s">
        <v>726</v>
      </c>
      <c r="BM75" s="27">
        <v>9400</v>
      </c>
      <c r="BN75" s="26" t="s">
        <v>726</v>
      </c>
      <c r="BO75" s="27">
        <v>8476</v>
      </c>
      <c r="BP75" s="27">
        <v>7942</v>
      </c>
      <c r="BQ75" s="27">
        <v>7582</v>
      </c>
      <c r="BR75" s="27">
        <v>7222</v>
      </c>
      <c r="BS75" s="27">
        <v>6898</v>
      </c>
      <c r="BT75" s="26" t="s">
        <v>726</v>
      </c>
      <c r="BU75">
        <v>-451</v>
      </c>
      <c r="BV75" s="26" t="s">
        <v>726</v>
      </c>
      <c r="BW75" s="26">
        <v>1665</v>
      </c>
      <c r="BX75" s="26">
        <v>850</v>
      </c>
      <c r="BY75" s="26">
        <v>-465</v>
      </c>
      <c r="BZ75" s="26">
        <v>36</v>
      </c>
      <c r="CA75" s="26">
        <v>890</v>
      </c>
      <c r="CB75" s="26">
        <v>1372</v>
      </c>
      <c r="CC75" s="26">
        <v>793</v>
      </c>
      <c r="CD75" s="26">
        <v>5</v>
      </c>
      <c r="CE75" s="26">
        <v>3</v>
      </c>
      <c r="CF75" s="26">
        <v>-1</v>
      </c>
      <c r="CG75" s="26">
        <v>0</v>
      </c>
      <c r="CH75" s="26">
        <v>3</v>
      </c>
      <c r="CI75" s="26">
        <v>4</v>
      </c>
      <c r="CJ75" s="26">
        <v>2</v>
      </c>
      <c r="CK75">
        <v>69</v>
      </c>
      <c r="CL75" s="26" t="s">
        <v>726</v>
      </c>
      <c r="CM75" s="26">
        <v>70</v>
      </c>
      <c r="CN75" s="26">
        <v>70</v>
      </c>
      <c r="CO75" s="26">
        <v>70</v>
      </c>
      <c r="CP75" s="26">
        <v>71</v>
      </c>
      <c r="CQ75" s="26">
        <v>71</v>
      </c>
      <c r="CR75" s="26">
        <v>70</v>
      </c>
      <c r="CS75" s="26">
        <v>69</v>
      </c>
      <c r="CT75">
        <v>1965</v>
      </c>
      <c r="CV75" s="26">
        <v>730</v>
      </c>
      <c r="CW75" s="26">
        <v>1600</v>
      </c>
      <c r="CX75" s="26">
        <v>800</v>
      </c>
      <c r="CY75" s="26">
        <v>273</v>
      </c>
      <c r="CZ75" s="26">
        <v>1000</v>
      </c>
      <c r="DA75" s="26">
        <v>2160</v>
      </c>
      <c r="DB75" s="26">
        <v>130005</v>
      </c>
      <c r="DC75" s="26">
        <v>245684</v>
      </c>
      <c r="DD75" s="26">
        <v>310857</v>
      </c>
      <c r="DE75" s="26">
        <v>37754</v>
      </c>
      <c r="DF75" s="26">
        <v>32410</v>
      </c>
      <c r="DG75" s="26">
        <v>48417</v>
      </c>
      <c r="DH75" s="26">
        <v>54965</v>
      </c>
      <c r="DI75" s="26" t="s">
        <v>726</v>
      </c>
      <c r="DJ75">
        <v>5</v>
      </c>
      <c r="DK75" s="26">
        <v>4</v>
      </c>
      <c r="DL75" s="26">
        <v>5</v>
      </c>
      <c r="DM75" s="26">
        <v>5</v>
      </c>
      <c r="DN75" s="26">
        <v>5</v>
      </c>
      <c r="DO75" s="26">
        <v>5</v>
      </c>
      <c r="DP75" s="26">
        <v>5</v>
      </c>
      <c r="DQ75" s="26">
        <v>68705</v>
      </c>
      <c r="DR75" s="26" t="s">
        <v>726</v>
      </c>
      <c r="DS75" s="26">
        <v>5</v>
      </c>
      <c r="DT75">
        <v>6553</v>
      </c>
      <c r="DU75" s="26">
        <v>8948</v>
      </c>
      <c r="DV75">
        <v>3535</v>
      </c>
      <c r="DW75" s="26">
        <v>4457</v>
      </c>
      <c r="DX75">
        <v>22</v>
      </c>
      <c r="DY75" s="26">
        <v>20</v>
      </c>
      <c r="DZ75" s="26" t="s">
        <v>726</v>
      </c>
      <c r="EA75">
        <v>1</v>
      </c>
      <c r="EB75">
        <v>2008</v>
      </c>
      <c r="EC75">
        <v>0</v>
      </c>
      <c r="ED75">
        <v>4380</v>
      </c>
      <c r="EE75">
        <v>39783</v>
      </c>
      <c r="EF75" s="7">
        <v>1</v>
      </c>
      <c r="EG75" s="7">
        <v>1</v>
      </c>
      <c r="EH75" s="7" t="s">
        <v>792</v>
      </c>
      <c r="EI75" s="7">
        <v>82173</v>
      </c>
      <c r="EJ75" s="7">
        <v>2394</v>
      </c>
      <c r="EK75" s="7">
        <v>844</v>
      </c>
      <c r="EL75" s="7">
        <v>0</v>
      </c>
      <c r="EM75" s="7">
        <v>0</v>
      </c>
      <c r="EN75" s="7">
        <v>0</v>
      </c>
      <c r="EO75" s="7">
        <v>0</v>
      </c>
      <c r="EP75" s="7">
        <v>0</v>
      </c>
      <c r="EQ75" s="7">
        <v>0</v>
      </c>
      <c r="ER75" s="7">
        <v>0</v>
      </c>
      <c r="ES75" s="7">
        <v>0</v>
      </c>
      <c r="ET75" s="7">
        <v>81</v>
      </c>
      <c r="EU75" s="7">
        <v>35</v>
      </c>
      <c r="EV75" s="7">
        <v>0</v>
      </c>
      <c r="EW75" s="7">
        <v>0</v>
      </c>
      <c r="EX75" s="7">
        <v>0</v>
      </c>
      <c r="EY75" s="7">
        <v>0</v>
      </c>
      <c r="EZ75" s="7">
        <v>0</v>
      </c>
      <c r="FA75" s="7">
        <v>0</v>
      </c>
      <c r="FB75" s="7">
        <v>0</v>
      </c>
      <c r="FC75" s="7">
        <v>0</v>
      </c>
      <c r="FD75" s="7">
        <v>419</v>
      </c>
      <c r="FE75" s="7">
        <v>143</v>
      </c>
      <c r="FF75" s="7">
        <v>0</v>
      </c>
      <c r="FG75" s="7">
        <v>0</v>
      </c>
      <c r="FH75" s="7">
        <v>0</v>
      </c>
      <c r="FI75" s="7">
        <v>0</v>
      </c>
      <c r="FJ75" s="7">
        <v>0</v>
      </c>
      <c r="FK75" s="7">
        <v>0</v>
      </c>
      <c r="FL75" s="7">
        <v>0</v>
      </c>
      <c r="FM75" s="7">
        <v>0</v>
      </c>
      <c r="FN75" s="7">
        <v>1</v>
      </c>
      <c r="FO75" s="7">
        <v>161</v>
      </c>
      <c r="FP75" s="7">
        <v>267</v>
      </c>
      <c r="FQ75" s="7">
        <v>616</v>
      </c>
      <c r="FR75" s="7">
        <v>22</v>
      </c>
      <c r="FS75" s="7">
        <v>728</v>
      </c>
      <c r="FT75" s="7">
        <v>1588</v>
      </c>
      <c r="FU75" s="7">
        <v>2406</v>
      </c>
      <c r="FV75" s="7">
        <v>1599</v>
      </c>
      <c r="FW75" s="7">
        <v>239</v>
      </c>
      <c r="FX75" s="7">
        <v>0</v>
      </c>
      <c r="FY75" s="7">
        <v>304</v>
      </c>
      <c r="FZ75" s="7">
        <v>770</v>
      </c>
      <c r="GA75" s="7">
        <v>3857</v>
      </c>
      <c r="GB75" s="7">
        <v>204</v>
      </c>
      <c r="GC75" s="7">
        <v>14837</v>
      </c>
      <c r="GD75" s="7">
        <v>16844</v>
      </c>
      <c r="GE75" s="7">
        <v>34572</v>
      </c>
      <c r="GF75" s="7">
        <v>23328</v>
      </c>
      <c r="GG75" s="7">
        <v>3408</v>
      </c>
      <c r="GH75" s="7">
        <v>3</v>
      </c>
      <c r="GI75" s="7">
        <v>1018</v>
      </c>
      <c r="GJ75" s="7">
        <v>4851</v>
      </c>
      <c r="GK75" s="7">
        <v>23869</v>
      </c>
      <c r="GL75" s="7">
        <v>884</v>
      </c>
      <c r="GM75" s="7">
        <v>352852</v>
      </c>
      <c r="GN75" s="7">
        <v>601353</v>
      </c>
      <c r="GO75" s="7">
        <v>1277052</v>
      </c>
      <c r="GP75" s="7">
        <v>908845</v>
      </c>
      <c r="GQ75" s="7">
        <v>133446</v>
      </c>
      <c r="GR75" s="7">
        <v>0</v>
      </c>
      <c r="GS75" s="7">
        <v>38</v>
      </c>
      <c r="GT75" s="7">
        <v>120</v>
      </c>
      <c r="GU75" s="7">
        <v>3221</v>
      </c>
      <c r="GV75" s="7">
        <v>70</v>
      </c>
      <c r="GW75" s="7">
        <v>49103</v>
      </c>
      <c r="GX75" s="7">
        <v>168478</v>
      </c>
      <c r="GY75" s="7">
        <v>367443</v>
      </c>
      <c r="GZ75" s="7">
        <v>248384</v>
      </c>
      <c r="HA75" s="7">
        <v>35676</v>
      </c>
      <c r="HB75" s="7">
        <v>0</v>
      </c>
      <c r="HC75" s="7">
        <v>0</v>
      </c>
      <c r="HD75" s="7">
        <v>0</v>
      </c>
      <c r="HE75" s="7">
        <v>2</v>
      </c>
      <c r="HF75" s="7">
        <v>0</v>
      </c>
      <c r="HG75" s="7">
        <v>149</v>
      </c>
      <c r="HH75" s="7">
        <v>1262</v>
      </c>
      <c r="HI75" s="7">
        <v>2246</v>
      </c>
      <c r="HJ75" s="7">
        <v>1539</v>
      </c>
      <c r="HK75" s="7">
        <v>231</v>
      </c>
      <c r="HL75" s="7">
        <v>3</v>
      </c>
      <c r="HM75" s="7">
        <v>19</v>
      </c>
      <c r="HN75" s="7">
        <v>218</v>
      </c>
      <c r="HO75" s="7">
        <v>781</v>
      </c>
      <c r="HP75" s="7">
        <v>95</v>
      </c>
      <c r="HQ75" s="7">
        <v>1621</v>
      </c>
      <c r="HR75" s="7">
        <v>1442</v>
      </c>
      <c r="HS75" s="7">
        <v>1437</v>
      </c>
      <c r="HT75" s="7">
        <v>1032</v>
      </c>
      <c r="HU75" s="7">
        <v>108</v>
      </c>
      <c r="HV75" s="7">
        <v>0</v>
      </c>
      <c r="HW75" s="7">
        <v>5</v>
      </c>
      <c r="HX75" s="7">
        <v>0</v>
      </c>
      <c r="HY75" s="7">
        <v>316</v>
      </c>
      <c r="HZ75" s="7">
        <v>129</v>
      </c>
      <c r="IA75" s="7">
        <v>190</v>
      </c>
      <c r="IB75" s="7">
        <v>454</v>
      </c>
      <c r="IC75" s="7">
        <v>1016</v>
      </c>
      <c r="ID75" s="7">
        <v>1291</v>
      </c>
      <c r="IE75" s="7">
        <v>364</v>
      </c>
      <c r="IF75" s="7">
        <v>2008</v>
      </c>
      <c r="IG75" s="7">
        <v>2007</v>
      </c>
      <c r="IH75" s="7">
        <v>2007</v>
      </c>
      <c r="IL75" s="7">
        <f>IFERROR(VLOOKUP(A75,[7]FacebookPages!$A$2:$AF$128,32,FALSE)+1,0)</f>
        <v>1</v>
      </c>
      <c r="IM75" s="7">
        <f>IFERROR(VLOOKUP(A75,[1]TwitterUsers!$A$2:$P$122,16,FALSE)+1,0)</f>
        <v>2</v>
      </c>
      <c r="IN75" s="7">
        <f>IFERROR(VLOOKUP(A75,[7]FacebookPages!$A$2:$AG$128,33,FALSE)+1,0)</f>
        <v>1</v>
      </c>
      <c r="IQ75">
        <v>2</v>
      </c>
    </row>
    <row r="76" spans="1:251" x14ac:dyDescent="0.25">
      <c r="A76">
        <v>72</v>
      </c>
      <c r="B76" t="s">
        <v>116</v>
      </c>
      <c r="C76">
        <v>72</v>
      </c>
      <c r="D76" t="s">
        <v>591</v>
      </c>
      <c r="E76" s="15">
        <v>1</v>
      </c>
      <c r="F76" s="16">
        <v>3622</v>
      </c>
      <c r="G76" s="17">
        <v>1.7556955889481338</v>
      </c>
      <c r="H76" s="16">
        <v>1117</v>
      </c>
      <c r="I76" s="15">
        <v>0</v>
      </c>
      <c r="J76" s="16"/>
      <c r="L76" s="16"/>
      <c r="M76" s="15">
        <v>0</v>
      </c>
      <c r="N76" s="16"/>
      <c r="P76" s="16"/>
      <c r="Q76" s="3"/>
      <c r="R76" s="11">
        <v>0</v>
      </c>
      <c r="S76" s="19">
        <v>0.4</v>
      </c>
      <c r="T76" s="19">
        <v>2.9</v>
      </c>
      <c r="U76">
        <v>2.9</v>
      </c>
      <c r="V76">
        <v>3.5</v>
      </c>
      <c r="W76">
        <v>3.4</v>
      </c>
      <c r="X76">
        <v>6.1</v>
      </c>
      <c r="Y76">
        <v>3.7</v>
      </c>
      <c r="Z76" s="27" t="s">
        <v>726</v>
      </c>
      <c r="AA76" s="26" t="s">
        <v>726</v>
      </c>
      <c r="AB76" s="2">
        <v>2376</v>
      </c>
      <c r="AC76" s="2">
        <v>2266</v>
      </c>
      <c r="AD76" s="2">
        <v>2063</v>
      </c>
      <c r="AE76" s="2">
        <v>1811</v>
      </c>
      <c r="AF76" s="2">
        <v>1725</v>
      </c>
      <c r="AG76" s="2">
        <v>1803</v>
      </c>
      <c r="AH76" s="2">
        <v>1388</v>
      </c>
      <c r="AL76">
        <v>0</v>
      </c>
      <c r="AM76">
        <v>0</v>
      </c>
      <c r="AN76">
        <v>0</v>
      </c>
      <c r="AO76">
        <v>0</v>
      </c>
      <c r="AP76">
        <v>0</v>
      </c>
      <c r="AQ76">
        <v>1311</v>
      </c>
      <c r="AR76">
        <v>211111</v>
      </c>
      <c r="AS76" s="27">
        <v>-4524.5150000000003</v>
      </c>
      <c r="AT76" s="27">
        <v>2915.4870000000001</v>
      </c>
      <c r="AU76" s="27">
        <v>2197.1089999999999</v>
      </c>
      <c r="AV76" s="27">
        <v>570.279</v>
      </c>
      <c r="AW76" s="27">
        <v>1091.123</v>
      </c>
      <c r="AX76" s="27">
        <v>160.654</v>
      </c>
      <c r="AY76" s="27">
        <v>546.62699999999995</v>
      </c>
      <c r="AZ76" s="27">
        <v>2436.9189999999999</v>
      </c>
      <c r="BA76" s="27">
        <v>1089.9179999999999</v>
      </c>
      <c r="BB76" s="27">
        <v>26975.243999999999</v>
      </c>
      <c r="BC76" s="27">
        <v>34762.686999999998</v>
      </c>
      <c r="BD76" s="27">
        <v>30574.238000000001</v>
      </c>
      <c r="BE76" s="27">
        <v>27336.578000000001</v>
      </c>
      <c r="BF76" s="27">
        <v>24838.796999999999</v>
      </c>
      <c r="BG76" s="27">
        <v>21624.233</v>
      </c>
      <c r="BH76" s="27">
        <v>18118.667000000001</v>
      </c>
      <c r="BI76" s="27">
        <v>15951.226000000001</v>
      </c>
      <c r="BJ76" s="27">
        <v>12088.906999999999</v>
      </c>
      <c r="BK76" s="27">
        <v>8718.3169999999991</v>
      </c>
      <c r="BL76" s="27">
        <v>17473.506000000001</v>
      </c>
      <c r="BM76" s="27">
        <v>14233.046</v>
      </c>
      <c r="BN76" s="27">
        <v>11448.814</v>
      </c>
      <c r="BO76" s="27">
        <v>9600.0329999999994</v>
      </c>
      <c r="BP76" s="27">
        <v>5852.8069999999998</v>
      </c>
      <c r="BQ76" s="27">
        <v>4238.3459999999995</v>
      </c>
      <c r="BR76" s="27">
        <v>6984.43</v>
      </c>
      <c r="BS76" s="27">
        <v>4131.6040000000003</v>
      </c>
      <c r="BT76" s="26" t="s">
        <v>726</v>
      </c>
      <c r="BU76" s="26" t="s">
        <v>726</v>
      </c>
      <c r="BV76" s="26" t="s">
        <v>726</v>
      </c>
      <c r="BW76" s="26">
        <v>187</v>
      </c>
      <c r="BX76" s="26">
        <v>240</v>
      </c>
      <c r="BY76" s="26">
        <v>88</v>
      </c>
      <c r="BZ76" s="26">
        <v>89</v>
      </c>
      <c r="CA76" s="26">
        <v>418</v>
      </c>
      <c r="CB76" s="26">
        <v>204</v>
      </c>
      <c r="CC76" s="26" t="s">
        <v>726</v>
      </c>
      <c r="CD76" s="26">
        <v>9</v>
      </c>
      <c r="CE76" s="26">
        <v>13</v>
      </c>
      <c r="CF76" s="26">
        <v>5</v>
      </c>
      <c r="CG76" s="26">
        <v>5</v>
      </c>
      <c r="CH76" s="26">
        <v>30</v>
      </c>
      <c r="CI76" s="26">
        <v>17</v>
      </c>
      <c r="CJ76" s="26" t="s">
        <v>726</v>
      </c>
      <c r="CK76" s="26" t="s">
        <v>726</v>
      </c>
      <c r="CL76" s="26" t="s">
        <v>726</v>
      </c>
      <c r="CM76" s="26">
        <v>34</v>
      </c>
      <c r="CN76" s="26">
        <v>35</v>
      </c>
      <c r="CO76" s="26">
        <v>37</v>
      </c>
      <c r="CP76" s="26">
        <v>38</v>
      </c>
      <c r="CQ76" s="26">
        <v>39</v>
      </c>
      <c r="CR76" s="26">
        <v>39</v>
      </c>
      <c r="CS76" s="26" t="s">
        <v>726</v>
      </c>
      <c r="CT76" s="26" t="s">
        <v>726</v>
      </c>
      <c r="CU76" s="26" t="s">
        <v>726</v>
      </c>
      <c r="CV76" s="26">
        <v>70</v>
      </c>
      <c r="CW76" s="26">
        <v>100</v>
      </c>
      <c r="CX76" s="26" t="s">
        <v>726</v>
      </c>
      <c r="CY76" s="26">
        <v>65</v>
      </c>
      <c r="CZ76" s="26">
        <v>20</v>
      </c>
      <c r="DA76" s="26" t="s">
        <v>726</v>
      </c>
      <c r="DB76" s="26" t="s">
        <v>726</v>
      </c>
      <c r="DC76" s="26">
        <v>8408</v>
      </c>
      <c r="DD76" s="26">
        <v>10889</v>
      </c>
      <c r="DE76" s="26">
        <v>9902</v>
      </c>
      <c r="DF76" s="26">
        <v>7567</v>
      </c>
      <c r="DG76" s="26">
        <v>5406</v>
      </c>
      <c r="DH76" s="26">
        <v>3629</v>
      </c>
      <c r="DI76" s="26" t="s">
        <v>726</v>
      </c>
      <c r="DJ76" s="26" t="s">
        <v>726</v>
      </c>
      <c r="DK76" s="26">
        <v>6</v>
      </c>
      <c r="DL76" s="26">
        <v>5</v>
      </c>
      <c r="DM76" s="26">
        <v>2</v>
      </c>
      <c r="DN76" s="26">
        <v>5</v>
      </c>
      <c r="DO76" s="26">
        <v>5</v>
      </c>
      <c r="DP76" s="26">
        <v>7</v>
      </c>
      <c r="DQ76" s="26" t="s">
        <v>726</v>
      </c>
      <c r="DR76" s="26" t="s">
        <v>726</v>
      </c>
      <c r="DS76" s="26" t="s">
        <v>726</v>
      </c>
      <c r="DT76" s="26" t="s">
        <v>726</v>
      </c>
      <c r="DU76" s="26" t="s">
        <v>726</v>
      </c>
      <c r="DV76" s="26" t="s">
        <v>726</v>
      </c>
      <c r="DW76" s="26" t="s">
        <v>726</v>
      </c>
      <c r="DX76" s="26" t="s">
        <v>726</v>
      </c>
      <c r="DY76" s="26" t="s">
        <v>726</v>
      </c>
      <c r="DZ76" s="26" t="s">
        <v>726</v>
      </c>
      <c r="EA76">
        <v>0</v>
      </c>
      <c r="EB76">
        <v>9999</v>
      </c>
      <c r="EC76">
        <v>0</v>
      </c>
      <c r="ED76">
        <v>0</v>
      </c>
      <c r="EE76">
        <v>0</v>
      </c>
      <c r="EF76" s="7">
        <v>1</v>
      </c>
      <c r="EG76" s="7">
        <v>0</v>
      </c>
      <c r="EH76" s="7" t="s">
        <v>793</v>
      </c>
      <c r="EI76" s="7">
        <v>50875</v>
      </c>
      <c r="EJ76" s="7">
        <v>0</v>
      </c>
      <c r="EK76" s="7">
        <v>0</v>
      </c>
      <c r="EL76" s="7">
        <v>0</v>
      </c>
      <c r="EM76" s="7">
        <v>0</v>
      </c>
      <c r="EN76" s="7">
        <v>0</v>
      </c>
      <c r="EO76" s="7">
        <v>0</v>
      </c>
      <c r="EP76" s="7">
        <v>0</v>
      </c>
      <c r="EQ76" s="7">
        <v>0</v>
      </c>
      <c r="ER76" s="7">
        <v>0</v>
      </c>
      <c r="ES76" s="7">
        <v>0</v>
      </c>
      <c r="ET76" s="7">
        <v>0</v>
      </c>
      <c r="EU76" s="7">
        <v>0</v>
      </c>
      <c r="EV76" s="7">
        <v>0</v>
      </c>
      <c r="EW76" s="7">
        <v>0</v>
      </c>
      <c r="EX76" s="7">
        <v>0</v>
      </c>
      <c r="EY76" s="7">
        <v>0</v>
      </c>
      <c r="EZ76" s="7">
        <v>0</v>
      </c>
      <c r="FA76" s="7">
        <v>0</v>
      </c>
      <c r="FB76" s="7">
        <v>0</v>
      </c>
      <c r="FC76" s="7">
        <v>0</v>
      </c>
      <c r="FD76" s="7">
        <v>0</v>
      </c>
      <c r="FE76" s="7">
        <v>0</v>
      </c>
      <c r="FF76" s="7">
        <v>0</v>
      </c>
      <c r="FG76" s="7">
        <v>0</v>
      </c>
      <c r="FH76" s="7">
        <v>0</v>
      </c>
      <c r="FI76" s="7">
        <v>0</v>
      </c>
      <c r="FJ76" s="7">
        <v>0</v>
      </c>
      <c r="FK76" s="7">
        <v>0</v>
      </c>
      <c r="FL76" s="7">
        <v>0</v>
      </c>
      <c r="FM76" s="7">
        <v>0</v>
      </c>
      <c r="FN76" s="7">
        <v>0</v>
      </c>
      <c r="FO76" s="7">
        <v>0</v>
      </c>
      <c r="FP76" s="7">
        <v>0</v>
      </c>
      <c r="FQ76" s="7">
        <v>0</v>
      </c>
      <c r="FR76" s="7">
        <v>0</v>
      </c>
      <c r="FS76" s="7">
        <v>0</v>
      </c>
      <c r="FT76" s="7">
        <v>0</v>
      </c>
      <c r="FU76" s="7">
        <v>0</v>
      </c>
      <c r="FV76" s="7">
        <v>0</v>
      </c>
      <c r="FW76" s="7">
        <v>0</v>
      </c>
      <c r="FX76" s="7">
        <v>0</v>
      </c>
      <c r="FY76" s="7">
        <v>0</v>
      </c>
      <c r="FZ76" s="7">
        <v>0</v>
      </c>
      <c r="GA76" s="7">
        <v>0</v>
      </c>
      <c r="GB76" s="7">
        <v>0</v>
      </c>
      <c r="GC76" s="7">
        <v>0</v>
      </c>
      <c r="GD76" s="7">
        <v>0</v>
      </c>
      <c r="GE76" s="7">
        <v>0</v>
      </c>
      <c r="GF76" s="7">
        <v>0</v>
      </c>
      <c r="GG76" s="7">
        <v>0</v>
      </c>
      <c r="GH76" s="7">
        <v>0</v>
      </c>
      <c r="GI76" s="7">
        <v>0</v>
      </c>
      <c r="GJ76" s="7">
        <v>0</v>
      </c>
      <c r="GK76" s="7">
        <v>0</v>
      </c>
      <c r="GL76" s="7">
        <v>0</v>
      </c>
      <c r="GM76" s="7">
        <v>0</v>
      </c>
      <c r="GN76" s="7">
        <v>0</v>
      </c>
      <c r="GO76" s="7">
        <v>0</v>
      </c>
      <c r="GP76" s="7">
        <v>0</v>
      </c>
      <c r="GQ76" s="7">
        <v>0</v>
      </c>
      <c r="GR76" s="7">
        <v>0</v>
      </c>
      <c r="GS76" s="7">
        <v>0</v>
      </c>
      <c r="GT76" s="7">
        <v>0</v>
      </c>
      <c r="GU76" s="7">
        <v>0</v>
      </c>
      <c r="GV76" s="7">
        <v>0</v>
      </c>
      <c r="GW76" s="7">
        <v>0</v>
      </c>
      <c r="GX76" s="7">
        <v>0</v>
      </c>
      <c r="GY76" s="7">
        <v>0</v>
      </c>
      <c r="GZ76" s="7">
        <v>0</v>
      </c>
      <c r="HA76" s="7">
        <v>0</v>
      </c>
      <c r="HB76" s="7">
        <v>0</v>
      </c>
      <c r="HC76" s="7">
        <v>0</v>
      </c>
      <c r="HD76" s="7">
        <v>0</v>
      </c>
      <c r="HE76" s="7">
        <v>0</v>
      </c>
      <c r="HF76" s="7">
        <v>0</v>
      </c>
      <c r="HG76" s="7">
        <v>0</v>
      </c>
      <c r="HH76" s="7">
        <v>0</v>
      </c>
      <c r="HI76" s="7">
        <v>0</v>
      </c>
      <c r="HJ76" s="7">
        <v>0</v>
      </c>
      <c r="HK76" s="7">
        <v>0</v>
      </c>
      <c r="HL76" s="7">
        <v>0</v>
      </c>
      <c r="HM76" s="7">
        <v>0</v>
      </c>
      <c r="HN76" s="7">
        <v>0</v>
      </c>
      <c r="HO76" s="7">
        <v>0</v>
      </c>
      <c r="HP76" s="7">
        <v>0</v>
      </c>
      <c r="HQ76" s="7">
        <v>0</v>
      </c>
      <c r="HR76" s="7">
        <v>0</v>
      </c>
      <c r="HS76" s="7">
        <v>0</v>
      </c>
      <c r="HT76" s="7">
        <v>0</v>
      </c>
      <c r="HU76" s="7">
        <v>0</v>
      </c>
      <c r="HV76" s="7">
        <v>0</v>
      </c>
      <c r="HW76" s="7">
        <v>0</v>
      </c>
      <c r="HX76" s="7">
        <v>0</v>
      </c>
      <c r="HY76" s="7">
        <v>0</v>
      </c>
      <c r="HZ76" s="7">
        <v>0</v>
      </c>
      <c r="IA76" s="7">
        <v>0</v>
      </c>
      <c r="IB76" s="7">
        <v>0</v>
      </c>
      <c r="IC76" s="7">
        <v>0</v>
      </c>
      <c r="ID76" s="7">
        <v>0</v>
      </c>
      <c r="IE76" s="7">
        <v>0</v>
      </c>
      <c r="IF76" s="7"/>
      <c r="IG76" s="7">
        <v>9999</v>
      </c>
      <c r="IH76" s="7">
        <v>9999</v>
      </c>
      <c r="IL76" s="7">
        <f>IFERROR(VLOOKUP(A76,[7]FacebookPages!$A$2:$AF$128,32,FALSE)+1,0)</f>
        <v>1</v>
      </c>
      <c r="IM76" s="7">
        <f>IFERROR(VLOOKUP(A76,[1]TwitterUsers!$A$2:$P$122,16,FALSE)+1,0)</f>
        <v>0</v>
      </c>
      <c r="IN76" s="7">
        <f>IFERROR(VLOOKUP(A76,[7]FacebookPages!$A$2:$AG$128,33,FALSE)+1,0)</f>
        <v>1</v>
      </c>
    </row>
    <row r="77" spans="1:251" x14ac:dyDescent="0.25">
      <c r="A77">
        <v>73</v>
      </c>
      <c r="B77" t="s">
        <v>117</v>
      </c>
      <c r="C77">
        <v>73</v>
      </c>
      <c r="D77" t="s">
        <v>591</v>
      </c>
      <c r="E77" s="15">
        <v>1</v>
      </c>
      <c r="F77" s="16">
        <v>104031</v>
      </c>
      <c r="G77" s="17">
        <v>0.95025439133333944</v>
      </c>
      <c r="H77" s="16">
        <v>23016</v>
      </c>
      <c r="I77" s="15">
        <v>1</v>
      </c>
      <c r="J77" s="16">
        <v>39568</v>
      </c>
      <c r="K77" s="17">
        <v>0.36142751445509103</v>
      </c>
      <c r="L77" s="16">
        <v>4891</v>
      </c>
      <c r="M77" s="15">
        <v>1</v>
      </c>
      <c r="N77" s="16">
        <v>30374900</v>
      </c>
      <c r="O77" s="17">
        <v>277.45462517241066</v>
      </c>
      <c r="P77" s="16">
        <v>256927</v>
      </c>
      <c r="Q77" s="3">
        <v>39508</v>
      </c>
      <c r="R77" s="11">
        <v>0</v>
      </c>
      <c r="S77" s="19">
        <v>0</v>
      </c>
      <c r="T77" s="19">
        <v>0.7</v>
      </c>
      <c r="U77">
        <v>2.8</v>
      </c>
      <c r="V77">
        <v>0.3</v>
      </c>
      <c r="W77">
        <v>0.8</v>
      </c>
      <c r="X77">
        <v>7.7</v>
      </c>
      <c r="Y77">
        <v>9.4</v>
      </c>
      <c r="Z77" s="27" t="s">
        <v>726</v>
      </c>
      <c r="AA77" t="s">
        <v>726</v>
      </c>
      <c r="AB77" s="2" t="s">
        <v>726</v>
      </c>
      <c r="AC77" s="2">
        <v>114790</v>
      </c>
      <c r="AD77" s="2">
        <v>109477</v>
      </c>
      <c r="AE77" s="2">
        <v>103425</v>
      </c>
      <c r="AF77" s="2">
        <v>116357</v>
      </c>
      <c r="AG77" s="2">
        <v>146700</v>
      </c>
      <c r="AH77" s="2">
        <v>134013</v>
      </c>
      <c r="AL77">
        <v>7.85</v>
      </c>
      <c r="AM77">
        <v>6.91</v>
      </c>
      <c r="AN77">
        <v>6.75</v>
      </c>
      <c r="AO77">
        <v>6.88</v>
      </c>
      <c r="AP77">
        <v>0</v>
      </c>
      <c r="AQ77">
        <v>5812</v>
      </c>
      <c r="AR77">
        <v>722513</v>
      </c>
      <c r="AS77" s="27">
        <v>2757.4</v>
      </c>
      <c r="AT77" s="27">
        <v>2068.1</v>
      </c>
      <c r="AU77" s="27">
        <v>8.3000000000000007</v>
      </c>
      <c r="AV77" s="27">
        <v>1383.8</v>
      </c>
      <c r="AW77" s="27">
        <v>1245.7</v>
      </c>
      <c r="AX77" s="27">
        <v>945.6</v>
      </c>
      <c r="AY77" s="27">
        <v>390.8</v>
      </c>
      <c r="AZ77" s="27">
        <v>315.5</v>
      </c>
      <c r="BA77" s="27">
        <v>672.63800000000003</v>
      </c>
      <c r="BB77" s="27">
        <v>12446.1</v>
      </c>
      <c r="BC77" s="27">
        <v>10752.9</v>
      </c>
      <c r="BD77" s="27">
        <v>11516.7</v>
      </c>
      <c r="BE77" s="27">
        <v>8219.2000000000007</v>
      </c>
      <c r="BF77" s="27">
        <v>7360.4</v>
      </c>
      <c r="BG77" s="27">
        <v>6385.9</v>
      </c>
      <c r="BH77" s="27">
        <v>5576.8</v>
      </c>
      <c r="BI77" s="27">
        <v>5672.6</v>
      </c>
      <c r="BJ77" s="27">
        <v>5343.8779999999997</v>
      </c>
      <c r="BK77" s="27">
        <v>19162.7</v>
      </c>
      <c r="BL77" s="27">
        <v>16447.8</v>
      </c>
      <c r="BM77" s="27">
        <v>14892.2</v>
      </c>
      <c r="BN77" s="27">
        <v>13299.5</v>
      </c>
      <c r="BO77" s="27">
        <v>11700.4</v>
      </c>
      <c r="BP77" s="27">
        <v>10707.4</v>
      </c>
      <c r="BQ77" s="27">
        <v>9774.6</v>
      </c>
      <c r="BR77" s="27">
        <v>10383</v>
      </c>
      <c r="BS77" s="27">
        <v>9411.4969999999994</v>
      </c>
      <c r="BT77" s="26" t="s">
        <v>726</v>
      </c>
      <c r="BU77" s="26" t="s">
        <v>726</v>
      </c>
      <c r="BV77" s="26" t="s">
        <v>726</v>
      </c>
      <c r="BW77" s="26">
        <v>355</v>
      </c>
      <c r="BX77" s="26">
        <v>389</v>
      </c>
      <c r="BY77" s="26">
        <v>-775</v>
      </c>
      <c r="BZ77" s="26">
        <v>-5342</v>
      </c>
      <c r="CA77" s="26">
        <v>-1173</v>
      </c>
      <c r="CB77" s="26">
        <v>2519</v>
      </c>
      <c r="CC77" s="26" t="s">
        <v>726</v>
      </c>
      <c r="CD77" s="26">
        <v>2</v>
      </c>
      <c r="CE77" s="26">
        <v>3</v>
      </c>
      <c r="CF77" s="26">
        <v>-5</v>
      </c>
      <c r="CG77" s="26">
        <v>-27</v>
      </c>
      <c r="CH77" s="26">
        <v>-6</v>
      </c>
      <c r="CI77" s="26">
        <v>15</v>
      </c>
      <c r="CJ77" s="26" t="s">
        <v>726</v>
      </c>
      <c r="CK77" s="26" t="s">
        <v>726</v>
      </c>
      <c r="CL77" s="26" t="s">
        <v>726</v>
      </c>
      <c r="CM77" s="26">
        <v>64</v>
      </c>
      <c r="CN77" s="26">
        <v>65</v>
      </c>
      <c r="CO77" s="26">
        <v>65</v>
      </c>
      <c r="CP77" s="26">
        <v>66</v>
      </c>
      <c r="CQ77" s="26">
        <v>66</v>
      </c>
      <c r="CR77" s="26">
        <v>66</v>
      </c>
      <c r="CS77" s="26" t="s">
        <v>726</v>
      </c>
      <c r="CT77" s="26" t="s">
        <v>726</v>
      </c>
      <c r="CU77" s="26" t="s">
        <v>726</v>
      </c>
      <c r="CV77" s="26">
        <v>500</v>
      </c>
      <c r="CW77" s="26">
        <v>540</v>
      </c>
      <c r="CX77" s="26">
        <v>2000</v>
      </c>
      <c r="CY77" s="26" t="s">
        <v>726</v>
      </c>
      <c r="CZ77" s="26">
        <v>50</v>
      </c>
      <c r="DA77" s="26" t="s">
        <v>726</v>
      </c>
      <c r="DB77" s="26" t="s">
        <v>726</v>
      </c>
      <c r="DC77" s="26">
        <v>172628</v>
      </c>
      <c r="DD77" s="26">
        <v>7596117</v>
      </c>
      <c r="DE77" s="26">
        <v>311895</v>
      </c>
      <c r="DF77" s="26">
        <v>156146</v>
      </c>
      <c r="DG77" s="26">
        <v>224718</v>
      </c>
      <c r="DH77" s="26">
        <v>705195</v>
      </c>
      <c r="DI77" s="26" t="s">
        <v>726</v>
      </c>
      <c r="DJ77" s="26" t="s">
        <v>726</v>
      </c>
      <c r="DK77" s="26">
        <v>9</v>
      </c>
      <c r="DL77" s="26">
        <v>12</v>
      </c>
      <c r="DM77" s="26">
        <v>10</v>
      </c>
      <c r="DN77" s="26">
        <v>13</v>
      </c>
      <c r="DO77" s="26">
        <v>15</v>
      </c>
      <c r="DP77" s="26">
        <v>13</v>
      </c>
      <c r="DQ77" s="26" t="s">
        <v>726</v>
      </c>
      <c r="DR77" s="26" t="s">
        <v>726</v>
      </c>
      <c r="DS77" s="26" t="s">
        <v>726</v>
      </c>
      <c r="DT77" s="26" t="s">
        <v>726</v>
      </c>
      <c r="DU77" s="26" t="s">
        <v>726</v>
      </c>
      <c r="DV77" s="26" t="s">
        <v>726</v>
      </c>
      <c r="DW77" s="26" t="s">
        <v>726</v>
      </c>
      <c r="DX77" s="26" t="s">
        <v>726</v>
      </c>
      <c r="DY77" s="26" t="s">
        <v>726</v>
      </c>
      <c r="DZ77" s="26" t="s">
        <v>726</v>
      </c>
      <c r="EA77">
        <v>1</v>
      </c>
      <c r="EB77">
        <v>2009</v>
      </c>
      <c r="EC77">
        <v>2886</v>
      </c>
      <c r="ED77">
        <v>87179</v>
      </c>
      <c r="EE77">
        <v>11126</v>
      </c>
      <c r="EF77" s="7">
        <v>1</v>
      </c>
      <c r="EG77" s="7">
        <v>1</v>
      </c>
      <c r="EH77" s="7" t="s">
        <v>794</v>
      </c>
      <c r="EI77" s="7">
        <v>685137</v>
      </c>
      <c r="EJ77" s="7">
        <v>179</v>
      </c>
      <c r="EK77" s="7">
        <v>1311</v>
      </c>
      <c r="EL77" s="7">
        <v>1135</v>
      </c>
      <c r="EM77" s="7">
        <v>595</v>
      </c>
      <c r="EN77" s="7">
        <v>0</v>
      </c>
      <c r="EO77" s="7">
        <v>0</v>
      </c>
      <c r="EP77" s="7">
        <v>0</v>
      </c>
      <c r="EQ77" s="7">
        <v>0</v>
      </c>
      <c r="ER77" s="7">
        <v>0</v>
      </c>
      <c r="ES77" s="7">
        <v>0</v>
      </c>
      <c r="ET77" s="7">
        <v>2789</v>
      </c>
      <c r="EU77" s="7">
        <v>7165</v>
      </c>
      <c r="EV77" s="7">
        <v>3655</v>
      </c>
      <c r="EW77" s="7">
        <v>720</v>
      </c>
      <c r="EX77" s="7">
        <v>0</v>
      </c>
      <c r="EY77" s="7">
        <v>0</v>
      </c>
      <c r="EZ77" s="7">
        <v>0</v>
      </c>
      <c r="FA77" s="7">
        <v>0</v>
      </c>
      <c r="FB77" s="7">
        <v>0</v>
      </c>
      <c r="FC77" s="7">
        <v>0</v>
      </c>
      <c r="FD77" s="7">
        <v>2278</v>
      </c>
      <c r="FE77" s="7">
        <v>21581</v>
      </c>
      <c r="FF77" s="7">
        <v>8754</v>
      </c>
      <c r="FG77" s="7">
        <v>5098</v>
      </c>
      <c r="FH77" s="7">
        <v>0</v>
      </c>
      <c r="FI77" s="7">
        <v>0</v>
      </c>
      <c r="FJ77" s="7">
        <v>0</v>
      </c>
      <c r="FK77" s="7">
        <v>0</v>
      </c>
      <c r="FL77" s="7">
        <v>0</v>
      </c>
      <c r="FM77" s="7">
        <v>0</v>
      </c>
      <c r="FN77" s="7">
        <v>0</v>
      </c>
      <c r="FO77" s="7">
        <v>5</v>
      </c>
      <c r="FP77" s="7">
        <v>122</v>
      </c>
      <c r="FQ77" s="7">
        <v>211</v>
      </c>
      <c r="FR77" s="7">
        <v>7</v>
      </c>
      <c r="FS77" s="7">
        <v>103</v>
      </c>
      <c r="FT77" s="7">
        <v>81</v>
      </c>
      <c r="FU77" s="7">
        <v>65</v>
      </c>
      <c r="FV77" s="7">
        <v>14</v>
      </c>
      <c r="FW77" s="7">
        <v>2</v>
      </c>
      <c r="FX77" s="7">
        <v>0</v>
      </c>
      <c r="FY77" s="7">
        <v>239</v>
      </c>
      <c r="FZ77" s="7">
        <v>118228</v>
      </c>
      <c r="GA77" s="7">
        <v>217701</v>
      </c>
      <c r="GB77" s="7">
        <v>8581</v>
      </c>
      <c r="GC77" s="7">
        <v>120092</v>
      </c>
      <c r="GD77" s="7">
        <v>46648</v>
      </c>
      <c r="GE77" s="7">
        <v>55161</v>
      </c>
      <c r="GF77" s="7">
        <v>17916</v>
      </c>
      <c r="GG77" s="7">
        <v>6650</v>
      </c>
      <c r="GH77" s="7">
        <v>0</v>
      </c>
      <c r="GI77" s="7">
        <v>303</v>
      </c>
      <c r="GJ77" s="7">
        <v>962403</v>
      </c>
      <c r="GK77" s="7">
        <v>2578989</v>
      </c>
      <c r="GL77" s="7">
        <v>112536</v>
      </c>
      <c r="GM77" s="7">
        <v>3235754</v>
      </c>
      <c r="GN77" s="7">
        <v>3891694</v>
      </c>
      <c r="GO77" s="7">
        <v>3589807</v>
      </c>
      <c r="GP77" s="7">
        <v>1036585</v>
      </c>
      <c r="GQ77" s="7">
        <v>365159</v>
      </c>
      <c r="GR77" s="7">
        <v>0</v>
      </c>
      <c r="GS77" s="7">
        <v>37</v>
      </c>
      <c r="GT77" s="7">
        <v>596</v>
      </c>
      <c r="GU77" s="7">
        <v>57158</v>
      </c>
      <c r="GV77" s="7">
        <v>275</v>
      </c>
      <c r="GW77" s="7">
        <v>160119</v>
      </c>
      <c r="GX77" s="7">
        <v>148476</v>
      </c>
      <c r="GY77" s="7">
        <v>96848</v>
      </c>
      <c r="GZ77" s="7">
        <v>45748</v>
      </c>
      <c r="HA77" s="7">
        <v>8075</v>
      </c>
      <c r="HB77" s="7">
        <v>0</v>
      </c>
      <c r="HC77" s="7">
        <v>0</v>
      </c>
      <c r="HD77" s="7">
        <v>1</v>
      </c>
      <c r="HE77" s="7">
        <v>3</v>
      </c>
      <c r="HF77" s="7">
        <v>0</v>
      </c>
      <c r="HG77" s="7">
        <v>18</v>
      </c>
      <c r="HH77" s="7">
        <v>24</v>
      </c>
      <c r="HI77" s="7">
        <v>8</v>
      </c>
      <c r="HJ77" s="7">
        <v>0</v>
      </c>
      <c r="HK77" s="7">
        <v>0</v>
      </c>
      <c r="HL77" s="7">
        <v>1</v>
      </c>
      <c r="HM77" s="7">
        <v>8</v>
      </c>
      <c r="HN77" s="7">
        <v>72</v>
      </c>
      <c r="HO77" s="7">
        <v>181</v>
      </c>
      <c r="HP77" s="7">
        <v>5</v>
      </c>
      <c r="HQ77" s="7">
        <v>145</v>
      </c>
      <c r="HR77" s="7">
        <v>74</v>
      </c>
      <c r="HS77" s="7">
        <v>52</v>
      </c>
      <c r="HT77" s="7">
        <v>81</v>
      </c>
      <c r="HU77" s="7">
        <v>13</v>
      </c>
      <c r="HV77" s="7">
        <v>0</v>
      </c>
      <c r="HW77" s="7">
        <v>1</v>
      </c>
      <c r="HX77" s="7">
        <v>77</v>
      </c>
      <c r="HY77" s="7">
        <v>33</v>
      </c>
      <c r="HZ77" s="7">
        <v>152</v>
      </c>
      <c r="IA77" s="7">
        <v>176</v>
      </c>
      <c r="IB77" s="7">
        <v>92</v>
      </c>
      <c r="IC77" s="7">
        <v>121</v>
      </c>
      <c r="ID77" s="7">
        <v>110</v>
      </c>
      <c r="IE77" s="7">
        <v>10</v>
      </c>
      <c r="IF77" s="7">
        <v>2008</v>
      </c>
      <c r="IG77" s="7">
        <v>2008</v>
      </c>
      <c r="IH77" s="7">
        <v>2008</v>
      </c>
      <c r="IL77" s="7">
        <f>IFERROR(VLOOKUP(A77,[7]FacebookPages!$A$2:$AF$128,32,FALSE)+1,0)</f>
        <v>1</v>
      </c>
      <c r="IM77" s="7">
        <f>IFERROR(VLOOKUP(A77,[1]TwitterUsers!$A$2:$P$122,16,FALSE)+1,0)</f>
        <v>2</v>
      </c>
      <c r="IN77" s="7">
        <f>IFERROR(VLOOKUP(A77,[7]FacebookPages!$A$2:$AG$128,33,FALSE)+1,0)</f>
        <v>2</v>
      </c>
    </row>
    <row r="78" spans="1:251" x14ac:dyDescent="0.25">
      <c r="A78">
        <v>74</v>
      </c>
      <c r="B78" t="s">
        <v>118</v>
      </c>
      <c r="C78">
        <v>74</v>
      </c>
      <c r="D78" t="s">
        <v>591</v>
      </c>
      <c r="E78" s="15">
        <v>1</v>
      </c>
      <c r="F78" s="16">
        <v>15454</v>
      </c>
      <c r="G78" s="17">
        <v>5.1053848695077635</v>
      </c>
      <c r="H78" s="16">
        <v>3257</v>
      </c>
      <c r="I78" s="15">
        <v>1</v>
      </c>
      <c r="J78" s="16">
        <v>417</v>
      </c>
      <c r="K78" s="17">
        <v>0.1377601585728444</v>
      </c>
      <c r="L78" s="16">
        <v>741</v>
      </c>
      <c r="M78" s="15">
        <v>2</v>
      </c>
      <c r="N78" s="16">
        <v>148</v>
      </c>
      <c r="O78" s="17">
        <v>4.8893293690122235E-2</v>
      </c>
      <c r="P78" s="16">
        <v>1</v>
      </c>
      <c r="Q78" s="3">
        <v>40634</v>
      </c>
      <c r="R78" s="11">
        <v>0</v>
      </c>
      <c r="S78" s="19">
        <v>7.2</v>
      </c>
      <c r="T78" s="19">
        <v>6.7</v>
      </c>
      <c r="U78">
        <v>2.7</v>
      </c>
      <c r="V78">
        <v>0.9</v>
      </c>
      <c r="W78">
        <v>0</v>
      </c>
      <c r="X78">
        <v>5.8</v>
      </c>
      <c r="Y78">
        <v>6.9</v>
      </c>
      <c r="Z78" s="27" t="s">
        <v>726</v>
      </c>
      <c r="AA78" s="26" t="s">
        <v>726</v>
      </c>
      <c r="AB78" s="2">
        <v>4107</v>
      </c>
      <c r="AC78" s="2">
        <v>3571</v>
      </c>
      <c r="AD78" s="2">
        <v>3027</v>
      </c>
      <c r="AE78" s="2">
        <v>2405</v>
      </c>
      <c r="AF78" s="2">
        <v>2405</v>
      </c>
      <c r="AG78" s="2">
        <v>1992</v>
      </c>
      <c r="AH78" s="2">
        <v>1992</v>
      </c>
      <c r="AL78">
        <v>0</v>
      </c>
      <c r="AM78">
        <v>0</v>
      </c>
      <c r="AN78">
        <v>0</v>
      </c>
      <c r="AO78">
        <v>0</v>
      </c>
      <c r="AP78">
        <v>0</v>
      </c>
      <c r="AQ78">
        <v>7370</v>
      </c>
      <c r="AR78">
        <v>519130</v>
      </c>
      <c r="AS78" s="27">
        <v>126.2</v>
      </c>
      <c r="AT78" s="27">
        <v>110.553</v>
      </c>
      <c r="AU78" s="27">
        <v>86.736999999999995</v>
      </c>
      <c r="AV78" s="27">
        <v>105.41800000000001</v>
      </c>
      <c r="AW78" s="27">
        <v>76.411000000000001</v>
      </c>
      <c r="AX78" s="27">
        <v>46.357999999999997</v>
      </c>
      <c r="AY78" s="27">
        <v>30.218</v>
      </c>
      <c r="AZ78" s="27">
        <v>21.702999999999999</v>
      </c>
      <c r="BA78" s="27">
        <v>17.829000000000001</v>
      </c>
      <c r="BB78" s="27">
        <v>2014.2</v>
      </c>
      <c r="BC78" s="27">
        <v>1624.2840000000001</v>
      </c>
      <c r="BD78" s="27">
        <v>1491.797</v>
      </c>
      <c r="BE78" s="27">
        <v>1295.5509999999999</v>
      </c>
      <c r="BF78" s="27">
        <v>1026.482</v>
      </c>
      <c r="BG78" s="27">
        <v>761.577</v>
      </c>
      <c r="BH78" s="27">
        <v>668.64499999999998</v>
      </c>
      <c r="BI78" s="27">
        <v>685.26099999999997</v>
      </c>
      <c r="BJ78" s="27">
        <v>301.81299999999999</v>
      </c>
      <c r="BK78" s="27">
        <v>2001.3</v>
      </c>
      <c r="BL78" s="27">
        <v>1794.357</v>
      </c>
      <c r="BM78" s="27">
        <v>1534.7860000000001</v>
      </c>
      <c r="BN78" s="27">
        <v>1309.239</v>
      </c>
      <c r="BO78" s="27">
        <v>1025.0640000000001</v>
      </c>
      <c r="BP78" s="27">
        <v>780.55499999999995</v>
      </c>
      <c r="BQ78" s="27">
        <v>628.98699999999997</v>
      </c>
      <c r="BR78" s="27">
        <v>531.93299999999999</v>
      </c>
      <c r="BS78" s="27">
        <v>362.017</v>
      </c>
      <c r="BT78" s="26" t="s">
        <v>726</v>
      </c>
      <c r="BU78" s="26" t="s">
        <v>726</v>
      </c>
      <c r="BV78" s="26" t="s">
        <v>726</v>
      </c>
      <c r="BW78" s="26">
        <v>650</v>
      </c>
      <c r="BX78" s="26">
        <v>819</v>
      </c>
      <c r="BY78" s="26">
        <v>285</v>
      </c>
      <c r="BZ78" s="26" t="s">
        <v>726</v>
      </c>
      <c r="CA78" s="26">
        <v>729</v>
      </c>
      <c r="CB78" s="26">
        <v>397</v>
      </c>
      <c r="CC78" s="26" t="s">
        <v>726</v>
      </c>
      <c r="CD78" s="26">
        <v>22</v>
      </c>
      <c r="CE78" s="26">
        <v>37</v>
      </c>
      <c r="CF78" s="26">
        <v>14</v>
      </c>
      <c r="CH78" s="26">
        <v>59</v>
      </c>
      <c r="CI78" s="26">
        <v>38</v>
      </c>
      <c r="CJ78" s="26" t="s">
        <v>726</v>
      </c>
      <c r="CK78" s="26" t="s">
        <v>726</v>
      </c>
      <c r="CL78" s="26" t="s">
        <v>726</v>
      </c>
      <c r="CM78" s="26">
        <v>22</v>
      </c>
      <c r="CN78" s="26">
        <v>21</v>
      </c>
      <c r="CO78" s="26">
        <v>21</v>
      </c>
      <c r="CP78" s="26" t="s">
        <v>726</v>
      </c>
      <c r="CQ78" s="26">
        <v>22</v>
      </c>
      <c r="CR78" s="26">
        <v>23</v>
      </c>
      <c r="CS78" s="26" t="s">
        <v>726</v>
      </c>
      <c r="CT78" s="26" t="s">
        <v>726</v>
      </c>
      <c r="CU78" s="26" t="s">
        <v>726</v>
      </c>
      <c r="CV78" s="26">
        <v>232</v>
      </c>
      <c r="CW78" s="26">
        <v>230</v>
      </c>
      <c r="CX78" s="26" t="s">
        <v>726</v>
      </c>
      <c r="CY78" s="26" t="s">
        <v>726</v>
      </c>
      <c r="CZ78" s="26">
        <v>100</v>
      </c>
      <c r="DA78" s="26" t="s">
        <v>726</v>
      </c>
      <c r="DB78" s="26" t="s">
        <v>726</v>
      </c>
      <c r="DC78" s="26">
        <v>68050</v>
      </c>
      <c r="DD78" s="26">
        <v>60000</v>
      </c>
      <c r="DE78" s="26">
        <v>31408</v>
      </c>
      <c r="DF78" s="26" t="s">
        <v>726</v>
      </c>
      <c r="DG78" s="26">
        <v>19931</v>
      </c>
      <c r="DH78" s="26">
        <v>26400</v>
      </c>
      <c r="DI78" s="26" t="s">
        <v>726</v>
      </c>
      <c r="DJ78" s="26" t="s">
        <v>726</v>
      </c>
      <c r="DK78" s="26">
        <v>12</v>
      </c>
      <c r="DL78" s="26">
        <v>8</v>
      </c>
      <c r="DM78" s="26">
        <v>8</v>
      </c>
      <c r="DN78" t="s">
        <v>726</v>
      </c>
      <c r="DO78" s="26">
        <v>11</v>
      </c>
      <c r="DP78" s="26">
        <v>11</v>
      </c>
      <c r="DQ78" s="26" t="s">
        <v>726</v>
      </c>
      <c r="DR78" s="26" t="s">
        <v>726</v>
      </c>
      <c r="DS78" s="26" t="s">
        <v>726</v>
      </c>
      <c r="DT78" s="26" t="s">
        <v>726</v>
      </c>
      <c r="DU78" s="26" t="s">
        <v>726</v>
      </c>
      <c r="DV78" s="26" t="s">
        <v>726</v>
      </c>
      <c r="DW78" s="26" t="s">
        <v>726</v>
      </c>
      <c r="DX78" s="26" t="s">
        <v>726</v>
      </c>
      <c r="DY78" s="26" t="s">
        <v>726</v>
      </c>
      <c r="DZ78" s="26" t="s">
        <v>726</v>
      </c>
      <c r="EA78">
        <v>1</v>
      </c>
      <c r="EB78">
        <v>2009</v>
      </c>
      <c r="EC78">
        <v>0</v>
      </c>
      <c r="ED78">
        <v>519</v>
      </c>
      <c r="EE78">
        <v>741</v>
      </c>
      <c r="EF78" s="7">
        <v>1</v>
      </c>
      <c r="EG78" s="7">
        <v>1</v>
      </c>
      <c r="EH78" s="7" t="s">
        <v>795</v>
      </c>
      <c r="EI78" s="7">
        <v>85283</v>
      </c>
      <c r="EJ78" s="7">
        <v>0</v>
      </c>
      <c r="EK78" s="7">
        <v>0</v>
      </c>
      <c r="EL78" s="7">
        <v>0</v>
      </c>
      <c r="EM78" s="7">
        <v>0</v>
      </c>
      <c r="EN78" s="7">
        <v>0</v>
      </c>
      <c r="EO78" s="7">
        <v>0</v>
      </c>
      <c r="EP78" s="7">
        <v>170</v>
      </c>
      <c r="EQ78" s="7">
        <v>570</v>
      </c>
      <c r="ER78" s="7">
        <v>0</v>
      </c>
      <c r="ES78" s="7">
        <v>0</v>
      </c>
      <c r="ET78" s="7">
        <v>0</v>
      </c>
      <c r="EU78" s="7">
        <v>0</v>
      </c>
      <c r="EV78" s="7">
        <v>0</v>
      </c>
      <c r="EW78" s="7">
        <v>0</v>
      </c>
      <c r="EX78" s="7">
        <v>0</v>
      </c>
      <c r="EY78" s="7">
        <v>0</v>
      </c>
      <c r="EZ78" s="7">
        <v>2</v>
      </c>
      <c r="FA78" s="7">
        <v>5</v>
      </c>
      <c r="FB78" s="7">
        <v>0</v>
      </c>
      <c r="FC78" s="7">
        <v>0</v>
      </c>
      <c r="FD78" s="7">
        <v>0</v>
      </c>
      <c r="FE78" s="7">
        <v>0</v>
      </c>
      <c r="FF78" s="7">
        <v>0</v>
      </c>
      <c r="FG78" s="7">
        <v>0</v>
      </c>
      <c r="FH78" s="7">
        <v>0</v>
      </c>
      <c r="FI78" s="7">
        <v>0</v>
      </c>
      <c r="FJ78" s="7">
        <v>19</v>
      </c>
      <c r="FK78" s="7">
        <v>0</v>
      </c>
      <c r="FL78" s="7">
        <v>0</v>
      </c>
      <c r="FM78" s="7">
        <v>0</v>
      </c>
      <c r="FN78" s="7">
        <v>0</v>
      </c>
      <c r="FO78" s="7">
        <v>0</v>
      </c>
      <c r="FP78" s="7">
        <v>0</v>
      </c>
      <c r="FQ78" s="7">
        <v>53</v>
      </c>
      <c r="FR78" s="7">
        <v>0</v>
      </c>
      <c r="FS78" s="7">
        <v>16</v>
      </c>
      <c r="FT78" s="7">
        <v>0</v>
      </c>
      <c r="FU78" s="7">
        <v>0</v>
      </c>
      <c r="FV78" s="7">
        <v>0</v>
      </c>
      <c r="FW78" s="7">
        <v>0</v>
      </c>
      <c r="FX78" s="7">
        <v>0</v>
      </c>
      <c r="FY78" s="7">
        <v>0</v>
      </c>
      <c r="FZ78" s="7">
        <v>0</v>
      </c>
      <c r="GA78" s="7">
        <v>4</v>
      </c>
      <c r="GB78" s="7">
        <v>0</v>
      </c>
      <c r="GC78" s="7">
        <v>7</v>
      </c>
      <c r="GD78" s="7">
        <v>0</v>
      </c>
      <c r="GE78" s="7">
        <v>0</v>
      </c>
      <c r="GF78" s="7">
        <v>0</v>
      </c>
      <c r="GG78" s="7">
        <v>0</v>
      </c>
      <c r="GH78" s="7">
        <v>0</v>
      </c>
      <c r="GI78" s="7">
        <v>0</v>
      </c>
      <c r="GJ78" s="7">
        <v>0</v>
      </c>
      <c r="GK78" s="7">
        <v>17</v>
      </c>
      <c r="GL78" s="7">
        <v>0</v>
      </c>
      <c r="GM78" s="7">
        <v>19</v>
      </c>
      <c r="GN78" s="7">
        <v>0</v>
      </c>
      <c r="GO78" s="7">
        <v>0</v>
      </c>
      <c r="GP78" s="7">
        <v>0</v>
      </c>
      <c r="GQ78" s="7">
        <v>0</v>
      </c>
      <c r="GR78" s="7">
        <v>0</v>
      </c>
      <c r="GS78" s="7">
        <v>0</v>
      </c>
      <c r="GT78" s="7">
        <v>0</v>
      </c>
      <c r="GU78" s="7">
        <v>3</v>
      </c>
      <c r="GV78" s="7">
        <v>0</v>
      </c>
      <c r="GW78" s="7">
        <v>9</v>
      </c>
      <c r="GX78" s="7">
        <v>0</v>
      </c>
      <c r="GY78" s="7">
        <v>0</v>
      </c>
      <c r="GZ78" s="7">
        <v>0</v>
      </c>
      <c r="HA78" s="7">
        <v>0</v>
      </c>
      <c r="HB78" s="7">
        <v>0</v>
      </c>
      <c r="HC78" s="7">
        <v>0</v>
      </c>
      <c r="HD78" s="7">
        <v>0</v>
      </c>
      <c r="HE78" s="7">
        <v>8</v>
      </c>
      <c r="HF78" s="7">
        <v>0</v>
      </c>
      <c r="HG78" s="7">
        <v>1</v>
      </c>
      <c r="HH78" s="7">
        <v>0</v>
      </c>
      <c r="HI78" s="7">
        <v>0</v>
      </c>
      <c r="HJ78" s="7">
        <v>0</v>
      </c>
      <c r="HK78" s="7">
        <v>0</v>
      </c>
      <c r="HL78" s="7">
        <v>0</v>
      </c>
      <c r="HM78" s="7">
        <v>0</v>
      </c>
      <c r="HN78" s="7">
        <v>0</v>
      </c>
      <c r="HO78" s="7">
        <v>0</v>
      </c>
      <c r="HP78" s="7">
        <v>0</v>
      </c>
      <c r="HQ78" s="7">
        <v>2</v>
      </c>
      <c r="HR78" s="7">
        <v>0</v>
      </c>
      <c r="HS78" s="7">
        <v>0</v>
      </c>
      <c r="HT78" s="7">
        <v>1</v>
      </c>
      <c r="HU78" s="7">
        <v>0</v>
      </c>
      <c r="HV78" s="7">
        <v>0</v>
      </c>
      <c r="HW78" s="7">
        <v>0</v>
      </c>
      <c r="HX78" s="7">
        <v>0</v>
      </c>
      <c r="HY78" s="7">
        <v>0</v>
      </c>
      <c r="HZ78" s="7">
        <v>36</v>
      </c>
      <c r="IA78" s="7">
        <v>9</v>
      </c>
      <c r="IB78" s="7">
        <v>0</v>
      </c>
      <c r="IC78" s="7">
        <v>0</v>
      </c>
      <c r="ID78" s="7">
        <v>0</v>
      </c>
      <c r="IE78" s="7">
        <v>0</v>
      </c>
      <c r="IF78" s="7">
        <v>2011</v>
      </c>
      <c r="IG78" s="7">
        <v>2010</v>
      </c>
      <c r="IH78" s="7">
        <v>2010</v>
      </c>
      <c r="IL78" s="7">
        <f>IFERROR(VLOOKUP(A78,[7]FacebookPages!$A$2:$AF$128,32,FALSE)+1,0)</f>
        <v>2</v>
      </c>
      <c r="IM78" s="7">
        <f>IFERROR(VLOOKUP(A78,[1]TwitterUsers!$A$2:$P$122,16,FALSE)+1,0)</f>
        <v>2</v>
      </c>
      <c r="IN78" s="7">
        <f>IFERROR(VLOOKUP(A78,[7]FacebookPages!$A$2:$AG$128,33,FALSE)+1,0)</f>
        <v>1</v>
      </c>
    </row>
    <row r="79" spans="1:251" x14ac:dyDescent="0.25">
      <c r="A79">
        <v>75</v>
      </c>
      <c r="B79" t="s">
        <v>119</v>
      </c>
      <c r="C79">
        <v>75</v>
      </c>
      <c r="D79" t="s">
        <v>591</v>
      </c>
      <c r="E79" s="15">
        <v>1</v>
      </c>
      <c r="F79" s="16">
        <v>8139</v>
      </c>
      <c r="G79" s="17">
        <v>4.8941671677690923</v>
      </c>
      <c r="H79" s="16">
        <v>3138</v>
      </c>
      <c r="I79" s="15">
        <v>1</v>
      </c>
      <c r="J79" s="16">
        <v>578</v>
      </c>
      <c r="K79" s="17">
        <v>0.34756464221286831</v>
      </c>
      <c r="L79" s="16">
        <v>1319</v>
      </c>
      <c r="M79" s="15">
        <v>1</v>
      </c>
      <c r="N79" s="16">
        <v>2688</v>
      </c>
      <c r="O79" s="17">
        <v>1.6163559831629586</v>
      </c>
      <c r="P79" s="16">
        <v>109</v>
      </c>
      <c r="Q79" s="3">
        <v>39600</v>
      </c>
      <c r="R79" s="11">
        <v>5.3</v>
      </c>
      <c r="S79" s="19">
        <v>5.0999999999999996</v>
      </c>
      <c r="T79" s="19">
        <v>5.7</v>
      </c>
      <c r="U79">
        <v>2.6</v>
      </c>
      <c r="V79">
        <v>3.7</v>
      </c>
      <c r="W79">
        <v>5.3</v>
      </c>
      <c r="X79">
        <v>0</v>
      </c>
      <c r="Y79">
        <v>4.9000000000000004</v>
      </c>
      <c r="Z79" s="27">
        <v>2200</v>
      </c>
      <c r="AA79" s="26">
        <v>1997</v>
      </c>
      <c r="AB79" s="2">
        <v>1862</v>
      </c>
      <c r="AC79" s="2">
        <v>1867</v>
      </c>
      <c r="AD79" s="2">
        <v>1663</v>
      </c>
      <c r="AE79" s="2">
        <v>1355</v>
      </c>
      <c r="AF79" s="2">
        <v>1322</v>
      </c>
      <c r="AG79" s="2">
        <v>1102</v>
      </c>
      <c r="AH79" s="2">
        <v>1102</v>
      </c>
      <c r="AL79">
        <v>0</v>
      </c>
      <c r="AM79">
        <v>0</v>
      </c>
      <c r="AN79">
        <v>0</v>
      </c>
      <c r="AO79">
        <v>0</v>
      </c>
      <c r="AP79">
        <v>0</v>
      </c>
      <c r="AQ79">
        <v>7370</v>
      </c>
      <c r="AR79">
        <v>519130</v>
      </c>
      <c r="AS79" s="27">
        <v>241.05099999999999</v>
      </c>
      <c r="AT79" s="27">
        <v>211.54300000000001</v>
      </c>
      <c r="AU79" s="27">
        <v>198.637</v>
      </c>
      <c r="AV79" s="27">
        <v>188.809</v>
      </c>
      <c r="AW79" s="27">
        <v>171.04599999999999</v>
      </c>
      <c r="AX79" s="27">
        <v>150.21100000000001</v>
      </c>
      <c r="AY79" s="27">
        <v>144.94999999999999</v>
      </c>
      <c r="AZ79" s="27">
        <v>125.017</v>
      </c>
      <c r="BA79" s="27">
        <v>109.56699999999999</v>
      </c>
      <c r="BB79" s="27">
        <v>736.67100000000005</v>
      </c>
      <c r="BC79" s="27">
        <v>663.21199999999999</v>
      </c>
      <c r="BD79" s="27">
        <v>690.197</v>
      </c>
      <c r="BE79" s="27">
        <v>694.14300000000003</v>
      </c>
      <c r="BF79" s="27">
        <v>657.44</v>
      </c>
      <c r="BG79" s="27">
        <v>644.60799999999995</v>
      </c>
      <c r="BH79" s="27">
        <v>633.13699999999994</v>
      </c>
      <c r="BI79" s="27">
        <v>587.274</v>
      </c>
      <c r="BJ79" s="27">
        <v>523.75</v>
      </c>
      <c r="BK79" s="27">
        <v>1006.768</v>
      </c>
      <c r="BL79" s="27">
        <v>920.33500000000004</v>
      </c>
      <c r="BM79" s="27">
        <v>858.11199999999997</v>
      </c>
      <c r="BN79" s="27">
        <v>805.79300000000001</v>
      </c>
      <c r="BO79" s="27">
        <v>726.51</v>
      </c>
      <c r="BP79" s="27">
        <v>641.05899999999997</v>
      </c>
      <c r="BQ79" s="27">
        <v>622.02300000000002</v>
      </c>
      <c r="BR79" s="27">
        <v>575.51900000000001</v>
      </c>
      <c r="BS79" s="27">
        <v>475.80099999999999</v>
      </c>
      <c r="BT79" s="26">
        <v>201</v>
      </c>
      <c r="BU79">
        <v>139</v>
      </c>
      <c r="BV79">
        <v>1925</v>
      </c>
      <c r="BW79" s="26">
        <v>198</v>
      </c>
      <c r="BX79" s="26">
        <v>301</v>
      </c>
      <c r="BY79" s="26">
        <v>39</v>
      </c>
      <c r="BZ79" s="26">
        <v>113</v>
      </c>
      <c r="CA79" s="26" t="s">
        <v>726</v>
      </c>
      <c r="CB79" s="26">
        <v>189</v>
      </c>
      <c r="CC79" s="26">
        <v>10</v>
      </c>
      <c r="CD79" s="26">
        <v>12</v>
      </c>
      <c r="CE79" s="26">
        <v>22</v>
      </c>
      <c r="CF79" s="26">
        <v>3</v>
      </c>
      <c r="CG79" s="26">
        <v>9</v>
      </c>
      <c r="CI79" s="26">
        <v>21</v>
      </c>
      <c r="CJ79" s="26">
        <v>29</v>
      </c>
      <c r="CK79">
        <v>27</v>
      </c>
      <c r="CL79">
        <v>44.97</v>
      </c>
      <c r="CM79" s="26">
        <v>26</v>
      </c>
      <c r="CN79" s="26">
        <v>29</v>
      </c>
      <c r="CO79" s="26">
        <v>29</v>
      </c>
      <c r="CP79" s="26">
        <v>31</v>
      </c>
      <c r="CQ79" s="26" t="s">
        <v>726</v>
      </c>
      <c r="CR79" s="26">
        <v>32</v>
      </c>
      <c r="CS79" s="26">
        <v>258</v>
      </c>
      <c r="CT79" s="26" t="s">
        <v>726</v>
      </c>
      <c r="CU79">
        <v>4449</v>
      </c>
      <c r="CV79" s="26">
        <v>125</v>
      </c>
      <c r="CW79" s="26">
        <v>70</v>
      </c>
      <c r="CX79" s="26" t="s">
        <v>726</v>
      </c>
      <c r="CY79" s="26">
        <v>70</v>
      </c>
      <c r="CZ79" s="26" t="s">
        <v>726</v>
      </c>
      <c r="DA79" s="26">
        <v>28141</v>
      </c>
      <c r="DB79" s="26">
        <v>33765</v>
      </c>
      <c r="DC79" s="26">
        <v>23463</v>
      </c>
      <c r="DD79" s="26">
        <v>3562</v>
      </c>
      <c r="DE79" s="26">
        <v>1893</v>
      </c>
      <c r="DF79" s="26">
        <v>1674</v>
      </c>
      <c r="DG79" s="26" t="s">
        <v>726</v>
      </c>
      <c r="DH79" s="26">
        <v>1900</v>
      </c>
      <c r="DI79" s="26">
        <v>10</v>
      </c>
      <c r="DJ79">
        <v>10</v>
      </c>
      <c r="DK79" s="26">
        <v>8</v>
      </c>
      <c r="DL79" s="26">
        <v>9</v>
      </c>
      <c r="DM79" s="26">
        <v>9</v>
      </c>
      <c r="DN79" s="26">
        <v>5</v>
      </c>
      <c r="DO79" t="s">
        <v>726</v>
      </c>
      <c r="DP79" s="26">
        <v>9</v>
      </c>
      <c r="DQ79" s="26">
        <v>45</v>
      </c>
      <c r="DR79">
        <v>57</v>
      </c>
      <c r="DS79" s="26">
        <v>638</v>
      </c>
      <c r="DT79">
        <v>592</v>
      </c>
      <c r="DU79" s="26">
        <v>124</v>
      </c>
      <c r="DV79">
        <v>125</v>
      </c>
      <c r="DW79" s="26">
        <v>23</v>
      </c>
      <c r="DX79">
        <v>21</v>
      </c>
      <c r="DY79" s="26">
        <v>246</v>
      </c>
      <c r="DZ79">
        <v>226</v>
      </c>
      <c r="EA79">
        <v>1</v>
      </c>
      <c r="EB79">
        <v>2009</v>
      </c>
      <c r="EC79">
        <v>252</v>
      </c>
      <c r="ED79">
        <v>1830</v>
      </c>
      <c r="EE79">
        <v>9617</v>
      </c>
      <c r="EF79" s="7">
        <v>1</v>
      </c>
      <c r="EG79" s="7">
        <v>0</v>
      </c>
      <c r="EH79" s="7" t="s">
        <v>796</v>
      </c>
      <c r="EI79" s="7">
        <v>44262</v>
      </c>
      <c r="EJ79" s="7">
        <v>516</v>
      </c>
      <c r="EK79" s="7">
        <v>1787</v>
      </c>
      <c r="EL79" s="7">
        <v>911</v>
      </c>
      <c r="EM79" s="7">
        <v>0</v>
      </c>
      <c r="EN79" s="7">
        <v>0</v>
      </c>
      <c r="EO79" s="7">
        <v>0</v>
      </c>
      <c r="EP79" s="7">
        <v>0</v>
      </c>
      <c r="EQ79" s="7">
        <v>0</v>
      </c>
      <c r="ER79" s="7">
        <v>0</v>
      </c>
      <c r="ES79" s="7">
        <v>0</v>
      </c>
      <c r="ET79" s="7">
        <v>114</v>
      </c>
      <c r="EU79" s="7">
        <v>457</v>
      </c>
      <c r="EV79" s="7">
        <v>123</v>
      </c>
      <c r="EW79" s="7">
        <v>0</v>
      </c>
      <c r="EX79" s="7">
        <v>0</v>
      </c>
      <c r="EY79" s="7">
        <v>0</v>
      </c>
      <c r="EZ79" s="7">
        <v>0</v>
      </c>
      <c r="FA79" s="7">
        <v>0</v>
      </c>
      <c r="FB79" s="7">
        <v>0</v>
      </c>
      <c r="FC79" s="7">
        <v>0</v>
      </c>
      <c r="FD79" s="7">
        <v>2173</v>
      </c>
      <c r="FE79" s="7">
        <v>5001</v>
      </c>
      <c r="FF79" s="7">
        <v>1860</v>
      </c>
      <c r="FG79" s="7">
        <v>0</v>
      </c>
      <c r="FH79" s="7">
        <v>0</v>
      </c>
      <c r="FI79" s="7">
        <v>0</v>
      </c>
      <c r="FJ79" s="7">
        <v>0</v>
      </c>
      <c r="FK79" s="7">
        <v>0</v>
      </c>
      <c r="FL79" s="7">
        <v>0</v>
      </c>
      <c r="FM79" s="7">
        <v>0</v>
      </c>
      <c r="FN79" s="7">
        <v>0</v>
      </c>
      <c r="FO79" s="7">
        <v>36</v>
      </c>
      <c r="FP79" s="7">
        <v>256</v>
      </c>
      <c r="FQ79" s="7">
        <v>378</v>
      </c>
      <c r="FR79" s="7">
        <v>9</v>
      </c>
      <c r="FS79" s="7">
        <v>348</v>
      </c>
      <c r="FT79" s="7">
        <v>318</v>
      </c>
      <c r="FU79" s="7">
        <v>275</v>
      </c>
      <c r="FV79" s="7">
        <v>102</v>
      </c>
      <c r="FW79" s="7">
        <v>4</v>
      </c>
      <c r="FX79" s="7">
        <v>0</v>
      </c>
      <c r="FY79" s="7">
        <v>16</v>
      </c>
      <c r="FZ79" s="7">
        <v>185</v>
      </c>
      <c r="GA79" s="7">
        <v>320</v>
      </c>
      <c r="GB79" s="7">
        <v>7</v>
      </c>
      <c r="GC79" s="7">
        <v>315</v>
      </c>
      <c r="GD79" s="7">
        <v>242</v>
      </c>
      <c r="GE79" s="7">
        <v>118</v>
      </c>
      <c r="GF79" s="7">
        <v>77</v>
      </c>
      <c r="GG79" s="7">
        <v>4</v>
      </c>
      <c r="GH79" s="7">
        <v>0</v>
      </c>
      <c r="GI79" s="7">
        <v>298</v>
      </c>
      <c r="GJ79" s="7">
        <v>1644</v>
      </c>
      <c r="GK79" s="7">
        <v>3357</v>
      </c>
      <c r="GL79" s="7">
        <v>34</v>
      </c>
      <c r="GM79" s="7">
        <v>8036</v>
      </c>
      <c r="GN79" s="7">
        <v>10494</v>
      </c>
      <c r="GO79" s="7">
        <v>9736</v>
      </c>
      <c r="GP79" s="7">
        <v>5652</v>
      </c>
      <c r="GQ79" s="7">
        <v>345</v>
      </c>
      <c r="GR79" s="7">
        <v>0</v>
      </c>
      <c r="GS79" s="7">
        <v>23</v>
      </c>
      <c r="GT79" s="7">
        <v>2</v>
      </c>
      <c r="GU79" s="7">
        <v>125</v>
      </c>
      <c r="GV79" s="7">
        <v>3</v>
      </c>
      <c r="GW79" s="7">
        <v>584</v>
      </c>
      <c r="GX79" s="7">
        <v>716</v>
      </c>
      <c r="GY79" s="7">
        <v>520</v>
      </c>
      <c r="GZ79" s="7">
        <v>350</v>
      </c>
      <c r="HA79" s="7">
        <v>6</v>
      </c>
      <c r="HB79" s="7">
        <v>0</v>
      </c>
      <c r="HC79" s="7">
        <v>0</v>
      </c>
      <c r="HD79" s="7">
        <v>0</v>
      </c>
      <c r="HE79" s="7">
        <v>0</v>
      </c>
      <c r="HF79" s="7">
        <v>0</v>
      </c>
      <c r="HG79" s="7">
        <v>0</v>
      </c>
      <c r="HH79" s="7">
        <v>2</v>
      </c>
      <c r="HI79" s="7">
        <v>43</v>
      </c>
      <c r="HJ79" s="7">
        <v>33</v>
      </c>
      <c r="HK79" s="7">
        <v>0</v>
      </c>
      <c r="HL79" s="7">
        <v>0</v>
      </c>
      <c r="HM79" s="7">
        <v>0</v>
      </c>
      <c r="HN79" s="7">
        <v>3</v>
      </c>
      <c r="HO79" s="7">
        <v>22</v>
      </c>
      <c r="HP79" s="7">
        <v>6</v>
      </c>
      <c r="HQ79" s="7">
        <v>20</v>
      </c>
      <c r="HR79" s="7">
        <v>23</v>
      </c>
      <c r="HS79" s="7">
        <v>23</v>
      </c>
      <c r="HT79" s="7">
        <v>22</v>
      </c>
      <c r="HU79" s="7">
        <v>4</v>
      </c>
      <c r="HV79" s="7">
        <v>0</v>
      </c>
      <c r="HW79" s="7">
        <v>51</v>
      </c>
      <c r="HX79" s="7">
        <v>120</v>
      </c>
      <c r="HY79" s="7">
        <v>142</v>
      </c>
      <c r="HZ79" s="7">
        <v>131</v>
      </c>
      <c r="IA79" s="7">
        <v>123</v>
      </c>
      <c r="IB79" s="7">
        <v>157</v>
      </c>
      <c r="IC79" s="7">
        <v>126</v>
      </c>
      <c r="ID79" s="7">
        <v>88</v>
      </c>
      <c r="IE79" s="7">
        <v>23</v>
      </c>
      <c r="IF79" s="7">
        <v>2008</v>
      </c>
      <c r="IG79" s="7">
        <v>2008</v>
      </c>
      <c r="IH79" s="7">
        <v>2008</v>
      </c>
      <c r="IL79" s="7">
        <f>IFERROR(VLOOKUP(A79,[7]FacebookPages!$A$2:$AF$128,32,FALSE)+1,0)</f>
        <v>1</v>
      </c>
      <c r="IM79" s="7">
        <f>IFERROR(VLOOKUP(A79,[1]TwitterUsers!$A$2:$P$122,16,FALSE)+1,0)</f>
        <v>2</v>
      </c>
      <c r="IN79" s="7">
        <f>IFERROR(VLOOKUP(A79,[7]FacebookPages!$A$2:$AG$128,33,FALSE)+1,0)</f>
        <v>2</v>
      </c>
    </row>
    <row r="80" spans="1:251" x14ac:dyDescent="0.25">
      <c r="A80">
        <v>76</v>
      </c>
      <c r="B80" t="s">
        <v>120</v>
      </c>
      <c r="C80">
        <v>76</v>
      </c>
      <c r="D80" t="s">
        <v>591</v>
      </c>
      <c r="E80" s="15">
        <v>1</v>
      </c>
      <c r="F80" s="16">
        <v>486988</v>
      </c>
      <c r="G80" s="17">
        <v>9.1179179928852268</v>
      </c>
      <c r="H80" s="16">
        <v>110737</v>
      </c>
      <c r="I80" s="15">
        <v>1</v>
      </c>
      <c r="J80" s="16">
        <v>11560</v>
      </c>
      <c r="K80" s="17">
        <v>0.2164388691256319</v>
      </c>
      <c r="L80" s="16">
        <v>1466</v>
      </c>
      <c r="M80" s="15">
        <v>2</v>
      </c>
      <c r="N80" s="16">
        <v>67776</v>
      </c>
      <c r="O80" s="17">
        <v>1.2689758472196218</v>
      </c>
      <c r="P80" s="16">
        <v>525</v>
      </c>
      <c r="Q80" s="3">
        <v>39417</v>
      </c>
      <c r="R80" s="11">
        <v>0</v>
      </c>
      <c r="S80" s="19">
        <v>1.5</v>
      </c>
      <c r="T80" s="19">
        <v>2.6</v>
      </c>
      <c r="U80">
        <v>2.5</v>
      </c>
      <c r="V80">
        <v>2.9</v>
      </c>
      <c r="W80">
        <v>5</v>
      </c>
      <c r="X80">
        <v>6.3</v>
      </c>
      <c r="Y80">
        <v>1.5</v>
      </c>
      <c r="Z80" s="27" t="s">
        <v>726</v>
      </c>
      <c r="AA80" s="26" t="s">
        <v>726</v>
      </c>
      <c r="AB80" s="2">
        <v>57642</v>
      </c>
      <c r="AC80" s="2">
        <v>55455</v>
      </c>
      <c r="AD80" s="2">
        <v>53410</v>
      </c>
      <c r="AE80" s="2">
        <v>53410</v>
      </c>
      <c r="AF80" s="2">
        <v>54923</v>
      </c>
      <c r="AG80" s="2">
        <v>55237</v>
      </c>
      <c r="AH80" s="2">
        <v>47645</v>
      </c>
      <c r="AL80">
        <v>6.48</v>
      </c>
      <c r="AM80">
        <v>6.66</v>
      </c>
      <c r="AN80">
        <v>6.54</v>
      </c>
      <c r="AO80">
        <v>6.37</v>
      </c>
      <c r="AP80">
        <v>7.16</v>
      </c>
      <c r="AQ80">
        <v>7372</v>
      </c>
      <c r="AR80">
        <v>511210</v>
      </c>
      <c r="AS80" s="27">
        <v>12193</v>
      </c>
      <c r="AT80" s="27">
        <v>22074</v>
      </c>
      <c r="AU80" s="27">
        <v>21863</v>
      </c>
      <c r="AV80" s="27">
        <v>16978</v>
      </c>
      <c r="AW80" s="27">
        <v>23150</v>
      </c>
      <c r="AX80" s="27">
        <v>18760</v>
      </c>
      <c r="AY80" s="27">
        <v>14569</v>
      </c>
      <c r="AZ80" s="27">
        <v>17681</v>
      </c>
      <c r="BA80" s="27">
        <v>14065</v>
      </c>
      <c r="BB80" s="27">
        <v>176223</v>
      </c>
      <c r="BC80" s="27">
        <v>172384</v>
      </c>
      <c r="BD80" s="27">
        <v>142431</v>
      </c>
      <c r="BE80" s="27">
        <v>121271</v>
      </c>
      <c r="BF80" s="27">
        <v>108704</v>
      </c>
      <c r="BG80" s="27">
        <v>86113</v>
      </c>
      <c r="BH80" s="27">
        <v>77888</v>
      </c>
      <c r="BI80" s="27">
        <v>72793</v>
      </c>
      <c r="BJ80" s="27">
        <v>63171</v>
      </c>
      <c r="BK80" s="27">
        <v>93580</v>
      </c>
      <c r="BL80" s="27">
        <v>86451</v>
      </c>
      <c r="BM80" s="27">
        <v>77849</v>
      </c>
      <c r="BN80" s="27">
        <v>73723</v>
      </c>
      <c r="BO80" s="27">
        <v>69943</v>
      </c>
      <c r="BP80" s="27">
        <v>62484</v>
      </c>
      <c r="BQ80" s="27">
        <v>58437</v>
      </c>
      <c r="BR80" s="27">
        <v>60420</v>
      </c>
      <c r="BS80" s="27">
        <v>51122</v>
      </c>
      <c r="BT80" s="26" t="s">
        <v>726</v>
      </c>
      <c r="BU80" s="26" t="s">
        <v>726</v>
      </c>
      <c r="BV80" s="26" t="s">
        <v>726</v>
      </c>
      <c r="BW80" s="26">
        <v>1098</v>
      </c>
      <c r="BX80" s="26">
        <v>-2364</v>
      </c>
      <c r="BY80" s="26">
        <v>-2364</v>
      </c>
      <c r="BZ80" s="26">
        <v>1096</v>
      </c>
      <c r="CA80" s="26">
        <v>7130</v>
      </c>
      <c r="CB80" s="26">
        <v>3409</v>
      </c>
      <c r="CC80" s="26" t="s">
        <v>726</v>
      </c>
      <c r="CD80" s="26">
        <v>2</v>
      </c>
      <c r="CE80" s="26">
        <v>-4</v>
      </c>
      <c r="CF80" s="26">
        <v>-4</v>
      </c>
      <c r="CG80" s="26">
        <v>2</v>
      </c>
      <c r="CH80" s="26">
        <v>15</v>
      </c>
      <c r="CI80" s="26">
        <v>8</v>
      </c>
      <c r="CJ80" s="26" t="s">
        <v>726</v>
      </c>
      <c r="CK80" s="26" t="s">
        <v>726</v>
      </c>
      <c r="CL80" s="26" t="s">
        <v>726</v>
      </c>
      <c r="CM80" s="26">
        <v>24</v>
      </c>
      <c r="CN80" s="26">
        <v>24</v>
      </c>
      <c r="CO80" s="26">
        <v>24</v>
      </c>
      <c r="CP80" s="26">
        <v>25</v>
      </c>
      <c r="CQ80" s="26">
        <v>25</v>
      </c>
      <c r="CR80" s="26">
        <v>25</v>
      </c>
      <c r="CS80" s="26" t="s">
        <v>726</v>
      </c>
      <c r="CT80" s="26" t="s">
        <v>726</v>
      </c>
      <c r="CU80" s="26" t="s">
        <v>726</v>
      </c>
      <c r="CV80" s="26" t="s">
        <v>726</v>
      </c>
      <c r="CW80" s="26">
        <v>7000</v>
      </c>
      <c r="CX80" s="26">
        <v>6338</v>
      </c>
      <c r="CY80" s="26" t="s">
        <v>726</v>
      </c>
      <c r="CZ80" s="26">
        <v>1000</v>
      </c>
      <c r="DA80" s="26" t="s">
        <v>726</v>
      </c>
      <c r="DB80" s="26" t="s">
        <v>726</v>
      </c>
      <c r="DC80" s="26">
        <v>1302252</v>
      </c>
      <c r="DD80" s="26">
        <v>540541</v>
      </c>
      <c r="DE80" s="26">
        <v>137270</v>
      </c>
      <c r="DF80" s="26" t="s">
        <v>726</v>
      </c>
      <c r="DG80" s="26" t="s">
        <v>726</v>
      </c>
      <c r="DH80" s="26">
        <v>120000</v>
      </c>
      <c r="DI80" s="26" t="s">
        <v>726</v>
      </c>
      <c r="DJ80" s="26" t="s">
        <v>726</v>
      </c>
      <c r="DK80" s="26">
        <v>8</v>
      </c>
      <c r="DL80" s="26">
        <v>5</v>
      </c>
      <c r="DM80" s="26">
        <v>5</v>
      </c>
      <c r="DN80" s="26">
        <v>4</v>
      </c>
      <c r="DO80" s="26">
        <v>6</v>
      </c>
      <c r="DP80" s="26">
        <v>6</v>
      </c>
      <c r="DQ80" s="26" t="s">
        <v>726</v>
      </c>
      <c r="DR80" s="26" t="s">
        <v>726</v>
      </c>
      <c r="DS80" s="26" t="s">
        <v>726</v>
      </c>
      <c r="DT80" s="26" t="s">
        <v>726</v>
      </c>
      <c r="DU80" s="26" t="s">
        <v>726</v>
      </c>
      <c r="DV80" s="26" t="s">
        <v>726</v>
      </c>
      <c r="DW80" s="26" t="s">
        <v>726</v>
      </c>
      <c r="DX80" s="26" t="s">
        <v>726</v>
      </c>
      <c r="DY80" s="26" t="s">
        <v>726</v>
      </c>
      <c r="DZ80" s="26" t="s">
        <v>726</v>
      </c>
      <c r="EA80">
        <v>1</v>
      </c>
      <c r="EB80">
        <v>2008</v>
      </c>
      <c r="EC80">
        <v>5846</v>
      </c>
      <c r="ED80">
        <v>68855</v>
      </c>
      <c r="EE80">
        <v>13306</v>
      </c>
      <c r="EF80" s="7">
        <v>1</v>
      </c>
      <c r="EG80" s="7">
        <v>1</v>
      </c>
      <c r="EH80" s="7" t="s">
        <v>797</v>
      </c>
      <c r="EI80" s="7">
        <v>2891181</v>
      </c>
      <c r="EJ80" s="7">
        <v>661</v>
      </c>
      <c r="EK80" s="7">
        <v>1546</v>
      </c>
      <c r="EL80" s="7">
        <v>1012</v>
      </c>
      <c r="EM80" s="7">
        <v>0</v>
      </c>
      <c r="EN80" s="7">
        <v>0</v>
      </c>
      <c r="EO80" s="7">
        <v>0</v>
      </c>
      <c r="EP80" s="7">
        <v>0</v>
      </c>
      <c r="EQ80" s="7">
        <v>0</v>
      </c>
      <c r="ER80" s="7">
        <v>0</v>
      </c>
      <c r="ES80" s="7">
        <v>0</v>
      </c>
      <c r="ET80" s="7">
        <v>5597</v>
      </c>
      <c r="EU80" s="7">
        <v>7578</v>
      </c>
      <c r="EV80" s="7">
        <v>3380</v>
      </c>
      <c r="EW80" s="7">
        <v>0</v>
      </c>
      <c r="EX80" s="7">
        <v>0</v>
      </c>
      <c r="EY80" s="7">
        <v>0</v>
      </c>
      <c r="EZ80" s="7">
        <v>0</v>
      </c>
      <c r="FA80" s="7">
        <v>0</v>
      </c>
      <c r="FB80" s="7">
        <v>0</v>
      </c>
      <c r="FC80" s="7">
        <v>0</v>
      </c>
      <c r="FD80" s="7">
        <v>10813</v>
      </c>
      <c r="FE80" s="7">
        <v>77792</v>
      </c>
      <c r="FF80" s="7">
        <v>29238</v>
      </c>
      <c r="FG80" s="7">
        <v>0</v>
      </c>
      <c r="FH80" s="7">
        <v>0</v>
      </c>
      <c r="FI80" s="7">
        <v>0</v>
      </c>
      <c r="FJ80" s="7">
        <v>0</v>
      </c>
      <c r="FK80" s="7">
        <v>0</v>
      </c>
      <c r="FL80" s="7">
        <v>0</v>
      </c>
      <c r="FM80" s="7">
        <v>0</v>
      </c>
      <c r="FN80" s="7">
        <v>0</v>
      </c>
      <c r="FO80" s="7">
        <v>50</v>
      </c>
      <c r="FP80" s="7">
        <v>243</v>
      </c>
      <c r="FQ80" s="7">
        <v>337</v>
      </c>
      <c r="FR80" s="7">
        <v>1</v>
      </c>
      <c r="FS80" s="7">
        <v>496</v>
      </c>
      <c r="FT80" s="7">
        <v>520</v>
      </c>
      <c r="FU80" s="7">
        <v>322</v>
      </c>
      <c r="FV80" s="7">
        <v>168</v>
      </c>
      <c r="FW80" s="7">
        <v>31</v>
      </c>
      <c r="FX80" s="7">
        <v>0</v>
      </c>
      <c r="FY80" s="7">
        <v>125</v>
      </c>
      <c r="FZ80" s="7">
        <v>682</v>
      </c>
      <c r="GA80" s="7">
        <v>1578</v>
      </c>
      <c r="GB80" s="7">
        <v>6</v>
      </c>
      <c r="GC80" s="7">
        <v>4305</v>
      </c>
      <c r="GD80" s="7">
        <v>5248</v>
      </c>
      <c r="GE80" s="7">
        <v>1661</v>
      </c>
      <c r="GF80" s="7">
        <v>2229</v>
      </c>
      <c r="GG80" s="7">
        <v>114</v>
      </c>
      <c r="GH80" s="7">
        <v>0</v>
      </c>
      <c r="GI80" s="7">
        <v>522</v>
      </c>
      <c r="GJ80" s="7">
        <v>4447</v>
      </c>
      <c r="GK80" s="7">
        <v>9218</v>
      </c>
      <c r="GL80" s="7">
        <v>41</v>
      </c>
      <c r="GM80" s="7">
        <v>31330</v>
      </c>
      <c r="GN80" s="7">
        <v>60228</v>
      </c>
      <c r="GO80" s="7">
        <v>24448</v>
      </c>
      <c r="GP80" s="7">
        <v>15831</v>
      </c>
      <c r="GQ80" s="7">
        <v>1979</v>
      </c>
      <c r="GR80" s="7">
        <v>0</v>
      </c>
      <c r="GS80" s="7">
        <v>6</v>
      </c>
      <c r="GT80" s="7">
        <v>1</v>
      </c>
      <c r="GU80" s="7">
        <v>427</v>
      </c>
      <c r="GV80" s="7">
        <v>0</v>
      </c>
      <c r="GW80" s="7">
        <v>7449</v>
      </c>
      <c r="GX80" s="7">
        <v>11869</v>
      </c>
      <c r="GY80" s="7">
        <v>3392</v>
      </c>
      <c r="GZ80" s="7">
        <v>1876</v>
      </c>
      <c r="HA80" s="7">
        <v>197</v>
      </c>
      <c r="HB80" s="7">
        <v>0</v>
      </c>
      <c r="HC80" s="7">
        <v>0</v>
      </c>
      <c r="HD80" s="7">
        <v>14</v>
      </c>
      <c r="HE80" s="7">
        <v>5</v>
      </c>
      <c r="HF80" s="7">
        <v>0</v>
      </c>
      <c r="HG80" s="7">
        <v>3</v>
      </c>
      <c r="HH80" s="7">
        <v>86</v>
      </c>
      <c r="HI80" s="7">
        <v>220</v>
      </c>
      <c r="HJ80" s="7">
        <v>145</v>
      </c>
      <c r="HK80" s="7">
        <v>27</v>
      </c>
      <c r="HL80" s="7">
        <v>0</v>
      </c>
      <c r="HM80" s="7">
        <v>0</v>
      </c>
      <c r="HN80" s="7">
        <v>0</v>
      </c>
      <c r="HO80" s="7">
        <v>0</v>
      </c>
      <c r="HP80" s="7">
        <v>0</v>
      </c>
      <c r="HQ80" s="7">
        <v>0</v>
      </c>
      <c r="HR80" s="7">
        <v>0</v>
      </c>
      <c r="HS80" s="7">
        <v>0</v>
      </c>
      <c r="HT80" s="7">
        <v>0</v>
      </c>
      <c r="HU80" s="7">
        <v>0</v>
      </c>
      <c r="HV80" s="7">
        <v>11</v>
      </c>
      <c r="HW80" s="7">
        <v>50</v>
      </c>
      <c r="HX80" s="7">
        <v>7</v>
      </c>
      <c r="HY80" s="7">
        <v>6</v>
      </c>
      <c r="HZ80" s="7">
        <v>120</v>
      </c>
      <c r="IA80" s="7">
        <v>163</v>
      </c>
      <c r="IB80" s="7">
        <v>496</v>
      </c>
      <c r="IC80" s="7">
        <v>166</v>
      </c>
      <c r="ID80" s="7">
        <v>144</v>
      </c>
      <c r="IE80" s="7">
        <v>75</v>
      </c>
      <c r="IF80" s="7">
        <v>2007</v>
      </c>
      <c r="IG80" s="7">
        <v>2008</v>
      </c>
      <c r="IH80" s="7">
        <v>2007</v>
      </c>
      <c r="IL80" s="7">
        <f>IFERROR(VLOOKUP(A80,[7]FacebookPages!$A$2:$AF$128,32,FALSE)+1,0)</f>
        <v>2</v>
      </c>
      <c r="IM80" s="7">
        <f>IFERROR(VLOOKUP(A80,[1]TwitterUsers!$A$2:$P$122,16,FALSE)+1,0)</f>
        <v>2</v>
      </c>
      <c r="IN80" s="7">
        <f>IFERROR(VLOOKUP(A80,[7]FacebookPages!$A$2:$AG$128,33,FALSE)+1,0)</f>
        <v>1</v>
      </c>
    </row>
    <row r="81" spans="1:251" x14ac:dyDescent="0.25">
      <c r="A81">
        <v>77</v>
      </c>
      <c r="B81" t="s">
        <v>121</v>
      </c>
      <c r="C81">
        <v>77</v>
      </c>
      <c r="D81" t="s">
        <v>591</v>
      </c>
      <c r="E81" s="15">
        <v>1</v>
      </c>
      <c r="F81" s="16">
        <v>25864</v>
      </c>
      <c r="G81" s="17">
        <v>6.097123998114097</v>
      </c>
      <c r="H81" s="16">
        <v>16444</v>
      </c>
      <c r="I81" s="15">
        <v>0</v>
      </c>
      <c r="J81" s="16"/>
      <c r="L81" s="16"/>
      <c r="M81" s="15">
        <v>0</v>
      </c>
      <c r="N81" s="16"/>
      <c r="P81" s="16"/>
      <c r="Q81" s="3"/>
      <c r="R81" s="11">
        <v>5.2</v>
      </c>
      <c r="S81" s="19">
        <v>4.3</v>
      </c>
      <c r="T81" s="19">
        <v>1.7</v>
      </c>
      <c r="U81">
        <v>2.4</v>
      </c>
      <c r="V81">
        <v>4.4000000000000004</v>
      </c>
      <c r="W81">
        <v>6.4</v>
      </c>
      <c r="X81">
        <v>7.5</v>
      </c>
      <c r="Y81">
        <v>7.1</v>
      </c>
      <c r="Z81" s="27">
        <v>5224</v>
      </c>
      <c r="AA81" s="26">
        <v>4728</v>
      </c>
      <c r="AB81" s="2">
        <v>4758</v>
      </c>
      <c r="AC81" s="2">
        <v>4543</v>
      </c>
      <c r="AD81" s="2">
        <v>4242</v>
      </c>
      <c r="AE81" s="2">
        <v>4400</v>
      </c>
      <c r="AF81" s="2">
        <v>4353</v>
      </c>
      <c r="AG81" s="2">
        <v>4493</v>
      </c>
      <c r="AH81" s="2">
        <v>4475</v>
      </c>
      <c r="AL81">
        <v>6.24</v>
      </c>
      <c r="AM81">
        <v>6.37</v>
      </c>
      <c r="AN81">
        <v>6.5</v>
      </c>
      <c r="AO81">
        <v>6.68</v>
      </c>
      <c r="AP81">
        <v>0</v>
      </c>
      <c r="AQ81">
        <v>6321</v>
      </c>
      <c r="AR81">
        <v>524114</v>
      </c>
      <c r="AS81" s="27">
        <v>2533</v>
      </c>
      <c r="AT81" s="27">
        <v>2951</v>
      </c>
      <c r="AU81" s="27">
        <v>3158</v>
      </c>
      <c r="AV81" s="27">
        <v>2866</v>
      </c>
      <c r="AW81" s="27">
        <v>1964</v>
      </c>
      <c r="AX81" s="27">
        <v>2344</v>
      </c>
      <c r="AY81" s="27">
        <v>1497</v>
      </c>
      <c r="AZ81" s="27">
        <v>1254</v>
      </c>
      <c r="BA81" s="27">
        <v>1634</v>
      </c>
      <c r="BB81" s="27">
        <v>118296</v>
      </c>
      <c r="BC81" s="27">
        <v>119767</v>
      </c>
      <c r="BD81" s="27">
        <v>121307</v>
      </c>
      <c r="BE81" s="27">
        <v>131094</v>
      </c>
      <c r="BF81" s="27">
        <v>117102</v>
      </c>
      <c r="BG81" s="27">
        <v>101039</v>
      </c>
      <c r="BH81" s="27">
        <v>84106</v>
      </c>
      <c r="BI81" s="27">
        <v>79331</v>
      </c>
      <c r="BJ81" s="27">
        <v>65805</v>
      </c>
      <c r="BK81" s="27">
        <v>20872</v>
      </c>
      <c r="BL81" s="27">
        <v>22728</v>
      </c>
      <c r="BM81" s="27">
        <v>23939</v>
      </c>
      <c r="BN81" s="27">
        <v>25364</v>
      </c>
      <c r="BO81" s="27">
        <v>22171</v>
      </c>
      <c r="BP81" s="27">
        <v>20732</v>
      </c>
      <c r="BQ81" s="27">
        <v>18237</v>
      </c>
      <c r="BR81" s="27">
        <v>16554</v>
      </c>
      <c r="BS81" s="27">
        <v>15393</v>
      </c>
      <c r="BT81" s="26">
        <v>500</v>
      </c>
      <c r="BU81">
        <v>31</v>
      </c>
      <c r="BV81">
        <v>-53</v>
      </c>
      <c r="BW81" s="26">
        <v>238</v>
      </c>
      <c r="BX81" s="26">
        <v>-167</v>
      </c>
      <c r="BY81" s="26">
        <v>14</v>
      </c>
      <c r="BZ81" s="26">
        <v>-141</v>
      </c>
      <c r="CA81" s="26">
        <v>30</v>
      </c>
      <c r="CB81" s="26">
        <v>199</v>
      </c>
      <c r="CC81" s="26">
        <v>11</v>
      </c>
      <c r="CD81" s="26">
        <v>6</v>
      </c>
      <c r="CE81" s="26">
        <v>-4</v>
      </c>
      <c r="CF81" s="26">
        <v>0</v>
      </c>
      <c r="CG81" s="26">
        <v>-3</v>
      </c>
      <c r="CH81" s="26">
        <v>1</v>
      </c>
      <c r="CI81" s="26">
        <v>5</v>
      </c>
      <c r="CJ81" s="26">
        <v>67</v>
      </c>
      <c r="CK81">
        <v>67</v>
      </c>
      <c r="CL81">
        <v>82.88</v>
      </c>
      <c r="CM81" s="26">
        <v>68</v>
      </c>
      <c r="CN81" s="26">
        <v>67</v>
      </c>
      <c r="CO81" s="26">
        <v>66</v>
      </c>
      <c r="CP81" s="26">
        <v>67</v>
      </c>
      <c r="CQ81" s="26">
        <v>67</v>
      </c>
      <c r="CR81" s="26">
        <v>68</v>
      </c>
      <c r="CS81" s="26">
        <v>85</v>
      </c>
      <c r="CT81">
        <v>139</v>
      </c>
      <c r="CU81">
        <v>350</v>
      </c>
      <c r="CV81" s="26">
        <v>81</v>
      </c>
      <c r="CW81" s="26">
        <v>130</v>
      </c>
      <c r="CX81" s="26" t="s">
        <v>726</v>
      </c>
      <c r="CY81" s="26">
        <v>25</v>
      </c>
      <c r="CZ81" s="26">
        <v>50</v>
      </c>
      <c r="DA81" s="26">
        <v>31769</v>
      </c>
      <c r="DB81" s="26">
        <v>27037</v>
      </c>
      <c r="DC81" s="26">
        <v>51306</v>
      </c>
      <c r="DD81" s="26">
        <v>24144</v>
      </c>
      <c r="DE81" s="26">
        <v>28007</v>
      </c>
      <c r="DF81" s="26">
        <v>45133</v>
      </c>
      <c r="DG81" s="26">
        <v>32641</v>
      </c>
      <c r="DH81" s="26">
        <v>25655</v>
      </c>
      <c r="DI81" s="26">
        <v>6</v>
      </c>
      <c r="DJ81">
        <v>5</v>
      </c>
      <c r="DK81" s="26">
        <v>5</v>
      </c>
      <c r="DL81" s="26">
        <v>6</v>
      </c>
      <c r="DM81" s="26">
        <v>5</v>
      </c>
      <c r="DN81" s="26">
        <v>7</v>
      </c>
      <c r="DO81" s="26">
        <v>8</v>
      </c>
      <c r="DP81" s="26">
        <v>8</v>
      </c>
      <c r="DQ81" s="26">
        <v>55</v>
      </c>
      <c r="DR81">
        <v>53</v>
      </c>
      <c r="DS81" s="26">
        <v>1391</v>
      </c>
      <c r="DT81">
        <v>700</v>
      </c>
      <c r="DU81" s="26">
        <v>431</v>
      </c>
      <c r="DV81">
        <v>347</v>
      </c>
      <c r="DW81" s="26">
        <v>24</v>
      </c>
      <c r="DX81">
        <v>9</v>
      </c>
      <c r="DY81" s="26" t="s">
        <v>726</v>
      </c>
      <c r="DZ81" s="26" t="s">
        <v>726</v>
      </c>
      <c r="EA81">
        <v>1</v>
      </c>
      <c r="EB81">
        <v>2011</v>
      </c>
      <c r="EC81">
        <v>214</v>
      </c>
      <c r="ED81">
        <v>24352</v>
      </c>
      <c r="EE81">
        <v>2334</v>
      </c>
      <c r="EF81" s="7">
        <v>1</v>
      </c>
      <c r="EG81" s="7">
        <v>1</v>
      </c>
      <c r="EH81" s="7" t="s">
        <v>798</v>
      </c>
      <c r="EI81" s="7">
        <v>65947</v>
      </c>
      <c r="EJ81" s="7">
        <v>124</v>
      </c>
      <c r="EK81" s="7">
        <v>586</v>
      </c>
      <c r="EL81" s="7">
        <v>596</v>
      </c>
      <c r="EM81" s="7">
        <v>808</v>
      </c>
      <c r="EN81" s="7">
        <v>219</v>
      </c>
      <c r="EO81" s="7">
        <v>0</v>
      </c>
      <c r="EP81" s="7">
        <v>0</v>
      </c>
      <c r="EQ81" s="7">
        <v>0</v>
      </c>
      <c r="ER81" s="7">
        <v>0</v>
      </c>
      <c r="ES81" s="7">
        <v>0</v>
      </c>
      <c r="ET81" s="7">
        <v>577</v>
      </c>
      <c r="EU81" s="7">
        <v>8984</v>
      </c>
      <c r="EV81" s="7">
        <v>1437</v>
      </c>
      <c r="EW81" s="7">
        <v>673</v>
      </c>
      <c r="EX81" s="7">
        <v>67</v>
      </c>
      <c r="EY81" s="7">
        <v>0</v>
      </c>
      <c r="EZ81" s="7">
        <v>0</v>
      </c>
      <c r="FA81" s="7">
        <v>0</v>
      </c>
      <c r="FB81" s="7">
        <v>0</v>
      </c>
      <c r="FC81" s="7">
        <v>0</v>
      </c>
      <c r="FD81" s="7">
        <v>1369</v>
      </c>
      <c r="FE81" s="7">
        <v>6841</v>
      </c>
      <c r="FF81" s="7">
        <v>3685</v>
      </c>
      <c r="FG81" s="7">
        <v>5835</v>
      </c>
      <c r="FH81" s="7">
        <v>630</v>
      </c>
      <c r="FI81" s="7">
        <v>0</v>
      </c>
      <c r="FJ81" s="7">
        <v>0</v>
      </c>
      <c r="FK81" s="7">
        <v>0</v>
      </c>
      <c r="FL81" s="7">
        <v>0</v>
      </c>
      <c r="FM81" s="7">
        <v>0</v>
      </c>
      <c r="FN81" s="7">
        <v>1</v>
      </c>
      <c r="FO81" s="7">
        <v>9</v>
      </c>
      <c r="FP81" s="7">
        <v>35</v>
      </c>
      <c r="FQ81" s="7">
        <v>30</v>
      </c>
      <c r="FR81" s="7">
        <v>0</v>
      </c>
      <c r="FS81" s="7">
        <v>130</v>
      </c>
      <c r="FT81" s="7">
        <v>145</v>
      </c>
      <c r="FU81" s="7">
        <v>80</v>
      </c>
      <c r="FV81" s="7">
        <v>75</v>
      </c>
      <c r="FW81" s="7">
        <v>14</v>
      </c>
      <c r="FX81" s="7">
        <v>1</v>
      </c>
      <c r="FY81" s="7">
        <v>5</v>
      </c>
      <c r="FZ81" s="7">
        <v>128</v>
      </c>
      <c r="GA81" s="7">
        <v>458</v>
      </c>
      <c r="GB81" s="7">
        <v>0</v>
      </c>
      <c r="GC81" s="7">
        <v>717</v>
      </c>
      <c r="GD81" s="7">
        <v>1237</v>
      </c>
      <c r="GE81" s="7">
        <v>1102</v>
      </c>
      <c r="GF81" s="7">
        <v>567</v>
      </c>
      <c r="GG81" s="7">
        <v>79</v>
      </c>
      <c r="GH81" s="7">
        <v>2</v>
      </c>
      <c r="GI81" s="7">
        <v>79</v>
      </c>
      <c r="GJ81" s="7">
        <v>545</v>
      </c>
      <c r="GK81" s="7">
        <v>1186</v>
      </c>
      <c r="GL81" s="7">
        <v>0</v>
      </c>
      <c r="GM81" s="7">
        <v>14613</v>
      </c>
      <c r="GN81" s="7">
        <v>20744</v>
      </c>
      <c r="GO81" s="7">
        <v>19508</v>
      </c>
      <c r="GP81" s="7">
        <v>13842</v>
      </c>
      <c r="GQ81" s="7">
        <v>2022</v>
      </c>
      <c r="GR81" s="7">
        <v>0</v>
      </c>
      <c r="GS81" s="7">
        <v>0</v>
      </c>
      <c r="GT81" s="7">
        <v>4</v>
      </c>
      <c r="GU81" s="7">
        <v>209</v>
      </c>
      <c r="GV81" s="7">
        <v>0</v>
      </c>
      <c r="GW81" s="7">
        <v>4572</v>
      </c>
      <c r="GX81" s="7">
        <v>8558</v>
      </c>
      <c r="GY81" s="7">
        <v>10927</v>
      </c>
      <c r="GZ81" s="7">
        <v>8977</v>
      </c>
      <c r="HA81" s="7">
        <v>1298</v>
      </c>
      <c r="HB81" s="7">
        <v>0</v>
      </c>
      <c r="HC81" s="7">
        <v>0</v>
      </c>
      <c r="HD81" s="7">
        <v>8</v>
      </c>
      <c r="HE81" s="7">
        <v>4</v>
      </c>
      <c r="HF81" s="7">
        <v>0</v>
      </c>
      <c r="HG81" s="7">
        <v>0</v>
      </c>
      <c r="HH81" s="7">
        <v>0</v>
      </c>
      <c r="HI81" s="7">
        <v>0</v>
      </c>
      <c r="HJ81" s="7">
        <v>0</v>
      </c>
      <c r="HK81" s="7">
        <v>0</v>
      </c>
      <c r="HL81" s="7">
        <v>0</v>
      </c>
      <c r="HM81" s="7">
        <v>3</v>
      </c>
      <c r="HN81" s="7">
        <v>27</v>
      </c>
      <c r="HO81" s="7">
        <v>33</v>
      </c>
      <c r="HP81" s="7">
        <v>4</v>
      </c>
      <c r="HQ81" s="7">
        <v>119</v>
      </c>
      <c r="HR81" s="7">
        <v>147</v>
      </c>
      <c r="HS81" s="7">
        <v>206</v>
      </c>
      <c r="HT81" s="7">
        <v>182</v>
      </c>
      <c r="HU81" s="7">
        <v>19</v>
      </c>
      <c r="HV81" s="7">
        <v>0</v>
      </c>
      <c r="HW81" s="7">
        <v>0</v>
      </c>
      <c r="HX81" s="7">
        <v>10</v>
      </c>
      <c r="HY81" s="7">
        <v>27</v>
      </c>
      <c r="HZ81" s="7">
        <v>0</v>
      </c>
      <c r="IA81" s="7">
        <v>73</v>
      </c>
      <c r="IB81" s="7">
        <v>114</v>
      </c>
      <c r="IC81" s="7">
        <v>37</v>
      </c>
      <c r="ID81" s="7">
        <v>45</v>
      </c>
      <c r="IE81" s="7">
        <v>39</v>
      </c>
      <c r="IF81" s="7"/>
      <c r="IG81" s="7">
        <v>2007</v>
      </c>
      <c r="IH81" s="7">
        <v>2007</v>
      </c>
      <c r="IL81" s="7">
        <f>IFERROR(VLOOKUP(A81,[7]FacebookPages!$A$2:$AF$128,32,FALSE)+1,0)</f>
        <v>1</v>
      </c>
      <c r="IM81" s="7">
        <f>IFERROR(VLOOKUP(A81,[1]TwitterUsers!$A$2:$P$122,16,FALSE)+1,0)</f>
        <v>1</v>
      </c>
      <c r="IN81" s="7">
        <f>IFERROR(VLOOKUP(A81,[7]FacebookPages!$A$2:$AG$128,33,FALSE)+1,0)</f>
        <v>1</v>
      </c>
    </row>
    <row r="82" spans="1:251" x14ac:dyDescent="0.25">
      <c r="A82">
        <v>78</v>
      </c>
      <c r="B82" t="s">
        <v>122</v>
      </c>
      <c r="C82">
        <v>78</v>
      </c>
      <c r="D82" s="24" t="s">
        <v>591</v>
      </c>
      <c r="E82" s="15">
        <v>1</v>
      </c>
      <c r="F82" s="16">
        <v>10075</v>
      </c>
      <c r="G82" s="17">
        <v>6.8184894423389278E-2</v>
      </c>
      <c r="H82" s="16">
        <v>6245</v>
      </c>
      <c r="I82" s="15">
        <v>1</v>
      </c>
      <c r="J82" s="16">
        <v>4444</v>
      </c>
      <c r="K82" s="17">
        <v>3.0075798592311857E-2</v>
      </c>
      <c r="L82" s="16">
        <v>3387</v>
      </c>
      <c r="M82" s="15">
        <v>1</v>
      </c>
      <c r="N82" s="16">
        <v>280</v>
      </c>
      <c r="O82" s="17">
        <v>1.8949648077964266E-3</v>
      </c>
      <c r="P82" s="16">
        <v>2</v>
      </c>
      <c r="Q82" s="3">
        <v>40391</v>
      </c>
      <c r="R82" s="11">
        <v>2</v>
      </c>
      <c r="S82" s="19">
        <v>2.6</v>
      </c>
      <c r="T82" s="19">
        <v>2.4</v>
      </c>
      <c r="U82">
        <v>2.2999999999999998</v>
      </c>
      <c r="V82">
        <v>3.4</v>
      </c>
      <c r="W82">
        <v>1.5</v>
      </c>
      <c r="X82">
        <v>1.3</v>
      </c>
      <c r="Y82">
        <v>1</v>
      </c>
      <c r="Z82" s="27">
        <v>175208</v>
      </c>
      <c r="AA82" s="26">
        <v>167367</v>
      </c>
      <c r="AB82" s="2">
        <v>157592</v>
      </c>
      <c r="AC82" s="2">
        <v>151889</v>
      </c>
      <c r="AD82" s="2">
        <v>147760</v>
      </c>
      <c r="AE82" s="2">
        <v>141217</v>
      </c>
      <c r="AF82" s="2">
        <v>139578</v>
      </c>
      <c r="AG82" s="2">
        <v>141314</v>
      </c>
      <c r="AH82" s="2">
        <v>142084</v>
      </c>
      <c r="AL82">
        <v>6.55</v>
      </c>
      <c r="AM82">
        <v>6.84</v>
      </c>
      <c r="AN82">
        <v>6.66</v>
      </c>
      <c r="AO82">
        <v>6.87</v>
      </c>
      <c r="AP82">
        <v>0</v>
      </c>
      <c r="AQ82">
        <v>5411</v>
      </c>
      <c r="AR82">
        <v>445110</v>
      </c>
      <c r="AS82" s="27">
        <v>1965.048</v>
      </c>
      <c r="AT82" s="27">
        <v>1735.308</v>
      </c>
      <c r="AU82" s="27">
        <v>1653.954</v>
      </c>
      <c r="AV82" s="27">
        <v>1552.2550000000001</v>
      </c>
      <c r="AW82" s="27">
        <v>1491.9659999999999</v>
      </c>
      <c r="AX82" s="27">
        <v>1338.1469999999999</v>
      </c>
      <c r="AY82" s="27">
        <v>1161.442</v>
      </c>
      <c r="AZ82" s="27">
        <v>1089.77</v>
      </c>
      <c r="BA82" s="27">
        <v>1183.925</v>
      </c>
      <c r="BB82" s="27">
        <v>16359.278</v>
      </c>
      <c r="BC82" s="27">
        <v>15083.48</v>
      </c>
      <c r="BD82" s="27">
        <v>13546.641</v>
      </c>
      <c r="BE82" s="27">
        <v>12278.32</v>
      </c>
      <c r="BF82" s="27">
        <v>11268.232</v>
      </c>
      <c r="BG82" s="27">
        <v>10159.087</v>
      </c>
      <c r="BH82" s="27">
        <v>9004.2919999999995</v>
      </c>
      <c r="BI82" s="27">
        <v>8089.6719999999996</v>
      </c>
      <c r="BJ82" s="27">
        <v>8053.1570000000002</v>
      </c>
      <c r="BK82" s="27">
        <v>32618.758999999998</v>
      </c>
      <c r="BL82" s="27">
        <v>30802.466</v>
      </c>
      <c r="BM82" s="27">
        <v>29147.518</v>
      </c>
      <c r="BN82" s="27">
        <v>27706.772000000001</v>
      </c>
      <c r="BO82" s="27">
        <v>27178.763999999999</v>
      </c>
      <c r="BP82" s="27">
        <v>25328.054</v>
      </c>
      <c r="BQ82" s="27">
        <v>24514.959999999999</v>
      </c>
      <c r="BR82" s="27">
        <v>24109.583999999999</v>
      </c>
      <c r="BS82" s="27">
        <v>23193.59</v>
      </c>
      <c r="BT82" s="26">
        <v>2393</v>
      </c>
      <c r="BU82">
        <v>2385</v>
      </c>
      <c r="BV82" s="26" t="s">
        <v>726</v>
      </c>
      <c r="BW82" s="26">
        <v>522</v>
      </c>
      <c r="BX82" s="26">
        <v>775</v>
      </c>
      <c r="BY82" s="26">
        <v>-431</v>
      </c>
      <c r="BZ82" s="26">
        <v>1386</v>
      </c>
      <c r="CA82" s="26">
        <v>1828</v>
      </c>
      <c r="CB82" s="26">
        <v>3089</v>
      </c>
      <c r="CC82" s="26">
        <v>3</v>
      </c>
      <c r="CD82" s="26">
        <v>1</v>
      </c>
      <c r="CE82" s="26">
        <v>1</v>
      </c>
      <c r="CF82" s="26">
        <v>-1</v>
      </c>
      <c r="CG82" s="26">
        <v>2</v>
      </c>
      <c r="CH82" s="26">
        <v>3</v>
      </c>
      <c r="CI82" s="26">
        <v>5</v>
      </c>
      <c r="CJ82" s="26">
        <v>48</v>
      </c>
      <c r="CK82">
        <v>48</v>
      </c>
      <c r="CL82" s="26" t="s">
        <v>726</v>
      </c>
      <c r="CM82" s="26">
        <v>48</v>
      </c>
      <c r="CN82" s="26">
        <v>49</v>
      </c>
      <c r="CO82" s="26">
        <v>49</v>
      </c>
      <c r="CP82" s="26">
        <v>50</v>
      </c>
      <c r="CQ82" s="26">
        <v>49</v>
      </c>
      <c r="CR82" s="26">
        <v>50</v>
      </c>
      <c r="CS82" s="26">
        <v>4523</v>
      </c>
      <c r="CT82">
        <v>4200</v>
      </c>
      <c r="CU82" s="26" t="s">
        <v>726</v>
      </c>
      <c r="CV82" s="26">
        <v>2634</v>
      </c>
      <c r="CW82" s="26">
        <v>2000</v>
      </c>
      <c r="CX82" s="26">
        <v>1590</v>
      </c>
      <c r="CY82" s="26">
        <v>1300</v>
      </c>
      <c r="CZ82" s="26">
        <v>900</v>
      </c>
      <c r="DA82" s="26">
        <v>453085</v>
      </c>
      <c r="DB82" s="26">
        <v>507190</v>
      </c>
      <c r="DC82" s="26">
        <v>565392</v>
      </c>
      <c r="DD82" s="26">
        <v>524420</v>
      </c>
      <c r="DE82" s="26">
        <v>497234</v>
      </c>
      <c r="DF82" s="26">
        <v>584276</v>
      </c>
      <c r="DG82" s="26">
        <v>493400</v>
      </c>
      <c r="DH82" s="26">
        <v>489846</v>
      </c>
      <c r="DI82" s="26">
        <v>5</v>
      </c>
      <c r="DJ82">
        <v>5</v>
      </c>
      <c r="DK82" s="26">
        <v>3</v>
      </c>
      <c r="DL82" s="26">
        <v>3</v>
      </c>
      <c r="DM82" s="26">
        <v>3</v>
      </c>
      <c r="DN82" s="26">
        <v>5</v>
      </c>
      <c r="DO82" s="26">
        <v>8</v>
      </c>
      <c r="DP82" s="26">
        <v>12</v>
      </c>
      <c r="DQ82" s="26" t="s">
        <v>726</v>
      </c>
      <c r="DR82" s="26" t="s">
        <v>726</v>
      </c>
      <c r="DS82" s="26">
        <v>60870</v>
      </c>
      <c r="DT82">
        <v>74836</v>
      </c>
      <c r="DU82" s="26">
        <v>26256</v>
      </c>
      <c r="DV82">
        <v>31068</v>
      </c>
      <c r="DW82" s="26">
        <v>30</v>
      </c>
      <c r="DX82">
        <v>36</v>
      </c>
      <c r="DY82" s="26" t="s">
        <v>726</v>
      </c>
      <c r="DZ82" s="26" t="s">
        <v>726</v>
      </c>
      <c r="EA82">
        <v>1</v>
      </c>
      <c r="EB82">
        <v>2009</v>
      </c>
      <c r="EC82">
        <v>107</v>
      </c>
      <c r="ED82">
        <v>11620</v>
      </c>
      <c r="EE82">
        <v>12980</v>
      </c>
      <c r="EF82" s="7">
        <v>1</v>
      </c>
      <c r="EG82" s="7">
        <v>1</v>
      </c>
      <c r="EH82" s="7" t="s">
        <v>799</v>
      </c>
      <c r="EI82" s="7">
        <v>59387</v>
      </c>
      <c r="EJ82" s="7">
        <v>625</v>
      </c>
      <c r="EK82" s="7">
        <v>2071</v>
      </c>
      <c r="EL82" s="7">
        <v>520</v>
      </c>
      <c r="EM82" s="7">
        <v>0</v>
      </c>
      <c r="EN82" s="7">
        <v>0</v>
      </c>
      <c r="EO82" s="7">
        <v>0</v>
      </c>
      <c r="EP82" s="7">
        <v>0</v>
      </c>
      <c r="EQ82" s="7">
        <v>0</v>
      </c>
      <c r="ER82" s="7">
        <v>0</v>
      </c>
      <c r="ES82" s="7">
        <v>0</v>
      </c>
      <c r="ET82" s="7">
        <v>1027</v>
      </c>
      <c r="EU82" s="7">
        <v>1227</v>
      </c>
      <c r="EV82" s="7">
        <v>267</v>
      </c>
      <c r="EW82" s="7">
        <v>0</v>
      </c>
      <c r="EX82" s="7">
        <v>0</v>
      </c>
      <c r="EY82" s="7">
        <v>0</v>
      </c>
      <c r="EZ82" s="7">
        <v>0</v>
      </c>
      <c r="FA82" s="7">
        <v>0</v>
      </c>
      <c r="FB82" s="7">
        <v>0</v>
      </c>
      <c r="FC82" s="7">
        <v>0</v>
      </c>
      <c r="FD82" s="7">
        <v>1310</v>
      </c>
      <c r="FE82" s="7">
        <v>1695</v>
      </c>
      <c r="FF82" s="7">
        <v>424</v>
      </c>
      <c r="FG82" s="7">
        <v>0</v>
      </c>
      <c r="FH82" s="7">
        <v>0</v>
      </c>
      <c r="FI82" s="7">
        <v>0</v>
      </c>
      <c r="FJ82" s="7">
        <v>0</v>
      </c>
      <c r="FK82" s="7">
        <v>0</v>
      </c>
      <c r="FL82" s="7">
        <v>0</v>
      </c>
      <c r="FM82" s="7">
        <v>0</v>
      </c>
      <c r="FN82" s="7">
        <v>0</v>
      </c>
      <c r="FO82" s="7">
        <v>0</v>
      </c>
      <c r="FP82" s="7">
        <v>0</v>
      </c>
      <c r="FQ82" s="7">
        <v>0</v>
      </c>
      <c r="FR82" s="7">
        <v>0</v>
      </c>
      <c r="FS82" s="7">
        <v>388</v>
      </c>
      <c r="FT82" s="7">
        <v>633</v>
      </c>
      <c r="FU82" s="7">
        <v>564</v>
      </c>
      <c r="FV82" s="7">
        <v>346</v>
      </c>
      <c r="FW82" s="7">
        <v>52</v>
      </c>
      <c r="FX82" s="7">
        <v>0</v>
      </c>
      <c r="FY82" s="7">
        <v>0</v>
      </c>
      <c r="FZ82" s="7">
        <v>0</v>
      </c>
      <c r="GA82" s="7">
        <v>0</v>
      </c>
      <c r="GB82" s="7">
        <v>0</v>
      </c>
      <c r="GC82" s="7">
        <v>3907</v>
      </c>
      <c r="GD82" s="7">
        <v>6431</v>
      </c>
      <c r="GE82" s="7">
        <v>6220</v>
      </c>
      <c r="GF82" s="7">
        <v>2643</v>
      </c>
      <c r="GG82" s="7">
        <v>384</v>
      </c>
      <c r="GH82" s="7">
        <v>0</v>
      </c>
      <c r="GI82" s="7">
        <v>0</v>
      </c>
      <c r="GJ82" s="7">
        <v>0</v>
      </c>
      <c r="GK82" s="7">
        <v>0</v>
      </c>
      <c r="GL82" s="7">
        <v>0</v>
      </c>
      <c r="GM82" s="7">
        <v>12303</v>
      </c>
      <c r="GN82" s="7">
        <v>26609</v>
      </c>
      <c r="GO82" s="7">
        <v>32824</v>
      </c>
      <c r="GP82" s="7">
        <v>21910</v>
      </c>
      <c r="GQ82" s="7">
        <v>3119</v>
      </c>
      <c r="GR82" s="7">
        <v>0</v>
      </c>
      <c r="GS82" s="7">
        <v>0</v>
      </c>
      <c r="GT82" s="7">
        <v>0</v>
      </c>
      <c r="GU82" s="7">
        <v>0</v>
      </c>
      <c r="GV82" s="7">
        <v>0</v>
      </c>
      <c r="GW82" s="7">
        <v>2398</v>
      </c>
      <c r="GX82" s="7">
        <v>4805</v>
      </c>
      <c r="GY82" s="7">
        <v>7623</v>
      </c>
      <c r="GZ82" s="7">
        <v>5150</v>
      </c>
      <c r="HA82" s="7">
        <v>1646</v>
      </c>
      <c r="HB82" s="7">
        <v>0</v>
      </c>
      <c r="HC82" s="7">
        <v>0</v>
      </c>
      <c r="HD82" s="7">
        <v>0</v>
      </c>
      <c r="HE82" s="7">
        <v>0</v>
      </c>
      <c r="HF82" s="7">
        <v>0</v>
      </c>
      <c r="HG82" s="7">
        <v>224</v>
      </c>
      <c r="HH82" s="7">
        <v>419</v>
      </c>
      <c r="HI82" s="7">
        <v>119</v>
      </c>
      <c r="HJ82" s="7">
        <v>0</v>
      </c>
      <c r="HK82" s="7">
        <v>0</v>
      </c>
      <c r="HL82" s="7">
        <v>0</v>
      </c>
      <c r="HM82" s="7">
        <v>0</v>
      </c>
      <c r="HN82" s="7">
        <v>0</v>
      </c>
      <c r="HO82" s="7">
        <v>0</v>
      </c>
      <c r="HP82" s="7">
        <v>0</v>
      </c>
      <c r="HQ82" s="7">
        <v>59</v>
      </c>
      <c r="HR82" s="7">
        <v>104</v>
      </c>
      <c r="HS82" s="7">
        <v>92</v>
      </c>
      <c r="HT82" s="7">
        <v>56</v>
      </c>
      <c r="HU82" s="7">
        <v>10</v>
      </c>
      <c r="HV82" s="7">
        <v>0</v>
      </c>
      <c r="HW82" s="7">
        <v>0</v>
      </c>
      <c r="HX82" s="7">
        <v>0</v>
      </c>
      <c r="HY82" s="7">
        <v>0</v>
      </c>
      <c r="HZ82" s="7">
        <v>0</v>
      </c>
      <c r="IA82" s="7">
        <v>193</v>
      </c>
      <c r="IB82" s="7">
        <v>401</v>
      </c>
      <c r="IC82" s="7">
        <v>438</v>
      </c>
      <c r="ID82" s="7">
        <v>328</v>
      </c>
      <c r="IE82" s="7">
        <v>132</v>
      </c>
      <c r="IF82" s="7">
        <v>2010</v>
      </c>
      <c r="IG82" s="7">
        <v>2012</v>
      </c>
      <c r="IH82" s="7">
        <v>2010</v>
      </c>
      <c r="IL82" s="7">
        <f>IFERROR(VLOOKUP(A82,[7]FacebookPages!$A$2:$AF$128,32,FALSE)+1,0)</f>
        <v>2</v>
      </c>
      <c r="IM82" s="7">
        <f>IFERROR(VLOOKUP(A82,[1]TwitterUsers!$A$2:$P$122,16,FALSE)+1,0)</f>
        <v>2</v>
      </c>
      <c r="IN82" s="7">
        <f>IFERROR(VLOOKUP(A82,[7]FacebookPages!$A$2:$AG$128,33,FALSE)+1,0)</f>
        <v>1</v>
      </c>
    </row>
    <row r="83" spans="1:251" x14ac:dyDescent="0.25">
      <c r="A83">
        <v>79</v>
      </c>
      <c r="B83" t="s">
        <v>123</v>
      </c>
      <c r="C83">
        <v>79</v>
      </c>
      <c r="D83" t="s">
        <v>591</v>
      </c>
      <c r="E83" s="15">
        <v>1</v>
      </c>
      <c r="F83" s="16">
        <v>11611</v>
      </c>
      <c r="G83" s="17">
        <v>2.2423715720355348</v>
      </c>
      <c r="H83" s="16">
        <v>3666</v>
      </c>
      <c r="I83" s="15">
        <v>1</v>
      </c>
      <c r="J83" s="16">
        <v>3196</v>
      </c>
      <c r="K83" s="17">
        <v>0.61722672846658944</v>
      </c>
      <c r="L83" s="16">
        <v>935</v>
      </c>
      <c r="M83" s="15">
        <v>2</v>
      </c>
      <c r="N83" s="16">
        <v>235</v>
      </c>
      <c r="O83" s="17">
        <v>4.538431826960216E-2</v>
      </c>
      <c r="P83" s="16">
        <v>0</v>
      </c>
      <c r="Q83" s="3">
        <v>39934</v>
      </c>
      <c r="R83" s="11">
        <v>0</v>
      </c>
      <c r="S83" s="19">
        <v>0</v>
      </c>
      <c r="T83" s="19">
        <v>0.5</v>
      </c>
      <c r="U83">
        <v>2.2000000000000002</v>
      </c>
      <c r="V83">
        <v>3.2</v>
      </c>
      <c r="W83">
        <v>2.2999999999999998</v>
      </c>
      <c r="X83">
        <v>5.3</v>
      </c>
      <c r="Y83">
        <v>3.1</v>
      </c>
      <c r="Z83" s="27" t="s">
        <v>726</v>
      </c>
      <c r="AA83" t="s">
        <v>726</v>
      </c>
      <c r="AB83" s="2" t="s">
        <v>726</v>
      </c>
      <c r="AC83" s="2">
        <v>5404</v>
      </c>
      <c r="AD83" s="2">
        <v>5178</v>
      </c>
      <c r="AE83" s="2">
        <v>5161</v>
      </c>
      <c r="AF83" s="2">
        <v>5293</v>
      </c>
      <c r="AG83" s="2">
        <v>5552</v>
      </c>
      <c r="AH83" s="2">
        <v>5000</v>
      </c>
      <c r="AL83">
        <v>0</v>
      </c>
      <c r="AM83">
        <v>0</v>
      </c>
      <c r="AN83">
        <v>0</v>
      </c>
      <c r="AO83">
        <v>0</v>
      </c>
      <c r="AP83">
        <v>0</v>
      </c>
      <c r="AQ83">
        <v>3942</v>
      </c>
      <c r="AR83">
        <v>339930</v>
      </c>
      <c r="AS83" s="27">
        <v>369.416</v>
      </c>
      <c r="AT83" s="27">
        <v>498.87400000000002</v>
      </c>
      <c r="AU83" s="27">
        <v>903.94399999999996</v>
      </c>
      <c r="AV83" s="27">
        <v>776.46400000000006</v>
      </c>
      <c r="AW83" s="27">
        <v>768.50800000000004</v>
      </c>
      <c r="AX83" s="27">
        <v>684.86300000000006</v>
      </c>
      <c r="AY83" s="27">
        <v>528.70399999999995</v>
      </c>
      <c r="AZ83" s="27">
        <v>379.63600000000002</v>
      </c>
      <c r="BA83" s="27">
        <v>599.99300000000005</v>
      </c>
      <c r="BB83" s="27">
        <v>6552.6890000000003</v>
      </c>
      <c r="BC83" s="27">
        <v>6722.0460000000003</v>
      </c>
      <c r="BD83" s="27">
        <v>6439.6260000000002</v>
      </c>
      <c r="BE83" s="27">
        <v>6526.7849999999999</v>
      </c>
      <c r="BF83" s="27">
        <v>5671.6379999999999</v>
      </c>
      <c r="BG83" s="27">
        <v>5417.7330000000002</v>
      </c>
      <c r="BH83" s="27">
        <v>4780.5550000000003</v>
      </c>
      <c r="BI83" s="27">
        <v>4675.0389999999998</v>
      </c>
      <c r="BJ83" s="27">
        <v>4805.4549999999999</v>
      </c>
      <c r="BK83" s="27">
        <v>5702.6130000000003</v>
      </c>
      <c r="BL83" s="27">
        <v>6023.8190000000004</v>
      </c>
      <c r="BM83" s="27">
        <v>6484.8919999999998</v>
      </c>
      <c r="BN83" s="27">
        <v>6420.8810000000003</v>
      </c>
      <c r="BO83" s="27">
        <v>6266.0370000000003</v>
      </c>
      <c r="BP83" s="27">
        <v>5856.1949999999997</v>
      </c>
      <c r="BQ83" s="27">
        <v>5430.8459999999995</v>
      </c>
      <c r="BR83" s="27">
        <v>5918.0020000000004</v>
      </c>
      <c r="BS83" s="27">
        <v>6018.99</v>
      </c>
      <c r="BT83" s="26" t="s">
        <v>726</v>
      </c>
      <c r="BU83" s="26" t="s">
        <v>726</v>
      </c>
      <c r="BV83" s="26" t="s">
        <v>726</v>
      </c>
      <c r="BW83" s="26">
        <v>186</v>
      </c>
      <c r="BX83" s="26">
        <v>-138</v>
      </c>
      <c r="BY83" s="26">
        <v>-71</v>
      </c>
      <c r="BZ83" s="26">
        <v>-394</v>
      </c>
      <c r="CA83" s="26" t="s">
        <v>726</v>
      </c>
      <c r="CB83" s="26">
        <v>106</v>
      </c>
      <c r="CC83" s="26" t="s">
        <v>726</v>
      </c>
      <c r="CD83" s="26">
        <v>5</v>
      </c>
      <c r="CE83" s="26">
        <v>-4</v>
      </c>
      <c r="CF83" s="26">
        <v>-2</v>
      </c>
      <c r="CG83" s="26">
        <v>-9</v>
      </c>
      <c r="CH83" s="26" t="s">
        <v>726</v>
      </c>
      <c r="CI83" s="26">
        <v>2</v>
      </c>
      <c r="CJ83" s="26" t="s">
        <v>726</v>
      </c>
      <c r="CK83" s="26" t="s">
        <v>726</v>
      </c>
      <c r="CL83" s="26" t="s">
        <v>726</v>
      </c>
      <c r="CM83" s="26">
        <v>63</v>
      </c>
      <c r="CN83" s="26">
        <v>62</v>
      </c>
      <c r="CO83" s="26">
        <v>61</v>
      </c>
      <c r="CP83" s="26">
        <v>61</v>
      </c>
      <c r="CQ83" s="26">
        <v>60</v>
      </c>
      <c r="CR83" s="26">
        <v>66</v>
      </c>
      <c r="CS83" s="26" t="s">
        <v>726</v>
      </c>
      <c r="CT83" s="26" t="s">
        <v>726</v>
      </c>
      <c r="CU83" s="26" t="s">
        <v>726</v>
      </c>
      <c r="CV83" s="26">
        <v>1850</v>
      </c>
      <c r="CW83" s="26">
        <v>150</v>
      </c>
      <c r="CX83" s="26" t="s">
        <v>726</v>
      </c>
      <c r="CY83" s="26">
        <v>25</v>
      </c>
      <c r="CZ83" s="26">
        <v>100</v>
      </c>
      <c r="DA83" s="26"/>
      <c r="DC83" s="26">
        <v>164015</v>
      </c>
      <c r="DD83" s="26">
        <v>122473</v>
      </c>
      <c r="DE83" s="26">
        <v>97429</v>
      </c>
      <c r="DF83" s="26">
        <v>80000</v>
      </c>
      <c r="DG83" s="26">
        <v>33064</v>
      </c>
      <c r="DH83" s="26">
        <v>41333</v>
      </c>
      <c r="DI83" s="26" t="s">
        <v>726</v>
      </c>
      <c r="DJ83" t="s">
        <v>726</v>
      </c>
      <c r="DK83" s="26" t="s">
        <v>726</v>
      </c>
      <c r="DL83" s="26">
        <v>6</v>
      </c>
      <c r="DM83" s="26" t="s">
        <v>726</v>
      </c>
      <c r="DN83" s="26">
        <v>5</v>
      </c>
      <c r="DO83" s="26" t="s">
        <v>726</v>
      </c>
      <c r="DP83" s="26">
        <v>8</v>
      </c>
      <c r="DQ83" s="26" t="s">
        <v>726</v>
      </c>
      <c r="DR83" s="26" t="s">
        <v>726</v>
      </c>
      <c r="DS83" s="26" t="s">
        <v>726</v>
      </c>
      <c r="DT83" s="26" t="s">
        <v>726</v>
      </c>
      <c r="DU83" s="26" t="s">
        <v>726</v>
      </c>
      <c r="DV83" s="26" t="s">
        <v>726</v>
      </c>
      <c r="DW83" s="26" t="s">
        <v>726</v>
      </c>
      <c r="DX83" s="26" t="s">
        <v>726</v>
      </c>
      <c r="DY83" s="26" t="s">
        <v>726</v>
      </c>
      <c r="DZ83" s="26" t="s">
        <v>726</v>
      </c>
      <c r="EA83">
        <v>1</v>
      </c>
      <c r="EB83">
        <v>2009</v>
      </c>
      <c r="EC83">
        <v>346</v>
      </c>
      <c r="ED83">
        <v>53662</v>
      </c>
      <c r="EE83">
        <v>4014</v>
      </c>
      <c r="EF83" s="7">
        <v>1</v>
      </c>
      <c r="EG83" s="7">
        <v>1</v>
      </c>
      <c r="EH83" s="7" t="s">
        <v>800</v>
      </c>
      <c r="EI83" s="7">
        <v>91006</v>
      </c>
      <c r="EJ83" s="7">
        <v>569</v>
      </c>
      <c r="EK83" s="7">
        <v>1450</v>
      </c>
      <c r="EL83" s="7">
        <v>769</v>
      </c>
      <c r="EM83" s="7">
        <v>460</v>
      </c>
      <c r="EN83" s="7">
        <v>0</v>
      </c>
      <c r="EO83" s="7">
        <v>0</v>
      </c>
      <c r="EP83" s="7">
        <v>0</v>
      </c>
      <c r="EQ83" s="7">
        <v>0</v>
      </c>
      <c r="ER83" s="7">
        <v>0</v>
      </c>
      <c r="ES83" s="7">
        <v>0</v>
      </c>
      <c r="ET83" s="7">
        <v>1021</v>
      </c>
      <c r="EU83" s="7">
        <v>1417</v>
      </c>
      <c r="EV83" s="7">
        <v>629</v>
      </c>
      <c r="EW83" s="7">
        <v>218</v>
      </c>
      <c r="EX83" s="7">
        <v>0</v>
      </c>
      <c r="EY83" s="7">
        <v>0</v>
      </c>
      <c r="EZ83" s="7">
        <v>0</v>
      </c>
      <c r="FA83" s="7">
        <v>0</v>
      </c>
      <c r="FB83" s="7">
        <v>0</v>
      </c>
      <c r="FC83" s="7">
        <v>0</v>
      </c>
      <c r="FD83" s="7">
        <v>1858</v>
      </c>
      <c r="FE83" s="7">
        <v>936</v>
      </c>
      <c r="FF83" s="7">
        <v>1077</v>
      </c>
      <c r="FG83" s="7">
        <v>440</v>
      </c>
      <c r="FH83" s="7">
        <v>0</v>
      </c>
      <c r="FI83" s="7">
        <v>0</v>
      </c>
      <c r="FJ83" s="7">
        <v>0</v>
      </c>
      <c r="FK83" s="7">
        <v>0</v>
      </c>
      <c r="FL83" s="7">
        <v>0</v>
      </c>
      <c r="FM83" s="7">
        <v>0</v>
      </c>
      <c r="FN83" s="7">
        <v>0</v>
      </c>
      <c r="FO83" s="7">
        <v>36</v>
      </c>
      <c r="FP83" s="7">
        <v>63</v>
      </c>
      <c r="FQ83" s="7">
        <v>144</v>
      </c>
      <c r="FR83" s="7">
        <v>6</v>
      </c>
      <c r="FS83" s="7">
        <v>76</v>
      </c>
      <c r="FT83" s="7">
        <v>92</v>
      </c>
      <c r="FU83" s="7">
        <v>118</v>
      </c>
      <c r="FV83" s="7">
        <v>84</v>
      </c>
      <c r="FW83" s="7">
        <v>4</v>
      </c>
      <c r="FX83" s="7">
        <v>0</v>
      </c>
      <c r="FY83" s="7">
        <v>34</v>
      </c>
      <c r="FZ83" s="7">
        <v>186</v>
      </c>
      <c r="GA83" s="7">
        <v>2130</v>
      </c>
      <c r="GB83" s="7">
        <v>92</v>
      </c>
      <c r="GC83" s="7">
        <v>2745</v>
      </c>
      <c r="GD83" s="7">
        <v>2647</v>
      </c>
      <c r="GE83" s="7">
        <v>1394</v>
      </c>
      <c r="GF83" s="7">
        <v>985</v>
      </c>
      <c r="GG83" s="7">
        <v>172</v>
      </c>
      <c r="GH83" s="7">
        <v>0</v>
      </c>
      <c r="GI83" s="7">
        <v>258</v>
      </c>
      <c r="GJ83" s="7">
        <v>877</v>
      </c>
      <c r="GK83" s="7">
        <v>4205</v>
      </c>
      <c r="GL83" s="7">
        <v>236</v>
      </c>
      <c r="GM83" s="7">
        <v>10237</v>
      </c>
      <c r="GN83" s="7">
        <v>7556</v>
      </c>
      <c r="GO83" s="7">
        <v>15050</v>
      </c>
      <c r="GP83" s="7">
        <v>12508</v>
      </c>
      <c r="GQ83" s="7">
        <v>1103</v>
      </c>
      <c r="GR83" s="7">
        <v>0</v>
      </c>
      <c r="GS83" s="7">
        <v>36</v>
      </c>
      <c r="GT83" s="7">
        <v>76</v>
      </c>
      <c r="GU83" s="7">
        <v>486</v>
      </c>
      <c r="GV83" s="7">
        <v>3</v>
      </c>
      <c r="GW83" s="7">
        <v>2640</v>
      </c>
      <c r="GX83" s="7">
        <v>960</v>
      </c>
      <c r="GY83" s="7">
        <v>2753</v>
      </c>
      <c r="GZ83" s="7">
        <v>2344</v>
      </c>
      <c r="HA83" s="7">
        <v>286</v>
      </c>
      <c r="HB83" s="7">
        <v>0</v>
      </c>
      <c r="HC83" s="7">
        <v>0</v>
      </c>
      <c r="HD83" s="7">
        <v>2</v>
      </c>
      <c r="HE83" s="7">
        <v>2</v>
      </c>
      <c r="HF83" s="7">
        <v>1</v>
      </c>
      <c r="HG83" s="7">
        <v>0</v>
      </c>
      <c r="HH83" s="7">
        <v>0</v>
      </c>
      <c r="HI83" s="7">
        <v>0</v>
      </c>
      <c r="HJ83" s="7">
        <v>0</v>
      </c>
      <c r="HK83" s="7">
        <v>0</v>
      </c>
      <c r="HL83" s="7">
        <v>0</v>
      </c>
      <c r="HM83" s="7">
        <v>1</v>
      </c>
      <c r="HN83" s="7">
        <v>73</v>
      </c>
      <c r="HO83" s="7">
        <v>322</v>
      </c>
      <c r="HP83" s="7">
        <v>45</v>
      </c>
      <c r="HQ83" s="7">
        <v>322</v>
      </c>
      <c r="HR83" s="7">
        <v>568</v>
      </c>
      <c r="HS83" s="7">
        <v>720</v>
      </c>
      <c r="HT83" s="7">
        <v>675</v>
      </c>
      <c r="HU83" s="7">
        <v>104</v>
      </c>
      <c r="HV83" s="7">
        <v>0</v>
      </c>
      <c r="HW83" s="7">
        <v>0</v>
      </c>
      <c r="HX83" s="7">
        <v>32</v>
      </c>
      <c r="HY83" s="7">
        <v>26</v>
      </c>
      <c r="HZ83" s="7">
        <v>94</v>
      </c>
      <c r="IA83" s="7">
        <v>27</v>
      </c>
      <c r="IB83" s="7">
        <v>74</v>
      </c>
      <c r="IC83" s="7">
        <v>31</v>
      </c>
      <c r="ID83" s="7">
        <v>153</v>
      </c>
      <c r="IE83" s="7">
        <v>30</v>
      </c>
      <c r="IF83" s="7">
        <v>2009</v>
      </c>
      <c r="IG83" s="7">
        <v>2008</v>
      </c>
      <c r="IH83" s="7">
        <v>2008</v>
      </c>
      <c r="IL83" s="7">
        <f>IFERROR(VLOOKUP(A83,[7]FacebookPages!$A$2:$AF$128,32,FALSE)+1,0)</f>
        <v>1</v>
      </c>
      <c r="IM83" s="7">
        <f>IFERROR(VLOOKUP(A83,[1]TwitterUsers!$A$2:$P$122,16,FALSE)+1,0)</f>
        <v>1</v>
      </c>
      <c r="IN83" s="7">
        <f>IFERROR(VLOOKUP(A83,[7]FacebookPages!$A$2:$AG$128,33,FALSE)+1,0)</f>
        <v>1</v>
      </c>
      <c r="IO83">
        <v>2</v>
      </c>
      <c r="IP83">
        <v>2009</v>
      </c>
      <c r="IQ83">
        <v>2</v>
      </c>
    </row>
    <row r="84" spans="1:251" x14ac:dyDescent="0.25">
      <c r="A84">
        <v>80</v>
      </c>
      <c r="B84" t="s">
        <v>124</v>
      </c>
      <c r="C84">
        <v>80</v>
      </c>
      <c r="D84" t="s">
        <v>591</v>
      </c>
      <c r="E84" s="15">
        <v>1</v>
      </c>
      <c r="F84" s="16">
        <v>22771</v>
      </c>
      <c r="G84" s="17">
        <v>2.1962770061728394</v>
      </c>
      <c r="H84" s="16">
        <v>8600</v>
      </c>
      <c r="I84" s="15">
        <v>1</v>
      </c>
      <c r="J84" s="16">
        <v>80</v>
      </c>
      <c r="K84" s="17">
        <v>7.716049382716049E-3</v>
      </c>
      <c r="L84" s="16">
        <v>61</v>
      </c>
      <c r="M84" s="15">
        <v>0</v>
      </c>
      <c r="N84" s="16"/>
      <c r="P84" s="16"/>
      <c r="Q84" s="3"/>
      <c r="R84" s="11">
        <v>8.1999999999999993</v>
      </c>
      <c r="S84" s="19">
        <v>5.9</v>
      </c>
      <c r="T84" s="19">
        <v>4</v>
      </c>
      <c r="U84">
        <v>2.1</v>
      </c>
      <c r="V84">
        <v>3.3</v>
      </c>
      <c r="W84">
        <v>0</v>
      </c>
      <c r="X84">
        <v>0</v>
      </c>
      <c r="Y84">
        <v>0</v>
      </c>
      <c r="Z84" s="27">
        <v>12579</v>
      </c>
      <c r="AA84" s="26">
        <v>12277</v>
      </c>
      <c r="AB84" s="2">
        <v>11068</v>
      </c>
      <c r="AC84" s="2">
        <v>10696</v>
      </c>
      <c r="AD84" s="2">
        <v>10368</v>
      </c>
      <c r="AE84" s="2">
        <v>8389</v>
      </c>
      <c r="AF84" s="2">
        <v>8389</v>
      </c>
      <c r="AG84" s="2">
        <v>8389</v>
      </c>
      <c r="AH84" s="2">
        <v>8389</v>
      </c>
      <c r="AL84">
        <v>7.02</v>
      </c>
      <c r="AM84">
        <v>6.92</v>
      </c>
      <c r="AN84">
        <v>6.35</v>
      </c>
      <c r="AO84">
        <v>6.47</v>
      </c>
      <c r="AP84">
        <v>0</v>
      </c>
      <c r="AQ84">
        <v>3842</v>
      </c>
      <c r="AR84">
        <v>339113</v>
      </c>
      <c r="AS84" s="27">
        <v>1439</v>
      </c>
      <c r="AT84" s="27">
        <v>515</v>
      </c>
      <c r="AU84" s="27">
        <v>1006</v>
      </c>
      <c r="AV84" s="27">
        <v>1298</v>
      </c>
      <c r="AW84" s="27">
        <v>1345</v>
      </c>
      <c r="AX84" s="27">
        <v>1273.4000000000001</v>
      </c>
      <c r="AY84" s="27">
        <v>1107.4000000000001</v>
      </c>
      <c r="AZ84" s="27">
        <v>1147.8</v>
      </c>
      <c r="BA84" s="27">
        <v>1017.4</v>
      </c>
      <c r="BB84" s="27">
        <v>16247</v>
      </c>
      <c r="BC84" s="27">
        <v>17713</v>
      </c>
      <c r="BD84" s="27">
        <v>15743</v>
      </c>
      <c r="BE84" s="27">
        <v>13206</v>
      </c>
      <c r="BF84" s="27">
        <v>12405</v>
      </c>
      <c r="BG84" s="27">
        <v>10895.1</v>
      </c>
      <c r="BH84" s="27">
        <v>9071.2999999999993</v>
      </c>
      <c r="BI84" s="27">
        <v>7603.3</v>
      </c>
      <c r="BJ84" s="27">
        <v>7354</v>
      </c>
      <c r="BK84" s="27">
        <v>9946</v>
      </c>
      <c r="BL84" s="27">
        <v>9675</v>
      </c>
      <c r="BM84" s="27">
        <v>9021</v>
      </c>
      <c r="BN84" s="27">
        <v>8657</v>
      </c>
      <c r="BO84" s="27">
        <v>8307</v>
      </c>
      <c r="BP84" s="27">
        <v>7320</v>
      </c>
      <c r="BQ84" s="27">
        <v>6723.1</v>
      </c>
      <c r="BR84" s="27">
        <v>6718.2</v>
      </c>
      <c r="BS84" s="27">
        <v>6000.5</v>
      </c>
      <c r="BT84" s="26">
        <v>304</v>
      </c>
      <c r="BU84">
        <v>1202</v>
      </c>
      <c r="BV84">
        <v>326</v>
      </c>
      <c r="BW84" s="26">
        <v>322</v>
      </c>
      <c r="BX84" s="26">
        <v>1981</v>
      </c>
      <c r="BY84" s="26">
        <v>-194</v>
      </c>
      <c r="BZ84" s="26" t="s">
        <v>726</v>
      </c>
      <c r="CA84" s="26" t="s">
        <v>726</v>
      </c>
      <c r="CB84" s="26" t="s">
        <v>726</v>
      </c>
      <c r="CC84" s="26">
        <v>2</v>
      </c>
      <c r="CD84" s="26">
        <v>3</v>
      </c>
      <c r="CE84" s="26">
        <v>24</v>
      </c>
      <c r="CF84" s="26">
        <v>-2</v>
      </c>
      <c r="CG84" s="26" t="s">
        <v>726</v>
      </c>
      <c r="CH84" s="26" t="s">
        <v>726</v>
      </c>
      <c r="CI84" s="26" t="s">
        <v>726</v>
      </c>
      <c r="CJ84" s="26">
        <v>31</v>
      </c>
      <c r="CK84">
        <v>31</v>
      </c>
      <c r="CL84">
        <v>41.82</v>
      </c>
      <c r="CM84" s="26">
        <v>31</v>
      </c>
      <c r="CN84" s="26">
        <v>32</v>
      </c>
      <c r="CO84" s="26">
        <v>28</v>
      </c>
      <c r="CP84" s="26" t="s">
        <v>726</v>
      </c>
      <c r="CQ84" s="26" t="s">
        <v>726</v>
      </c>
      <c r="CR84" s="26" t="s">
        <v>726</v>
      </c>
      <c r="CS84" s="26">
        <v>1348</v>
      </c>
      <c r="CT84">
        <v>561</v>
      </c>
      <c r="CU84">
        <v>1000</v>
      </c>
      <c r="CV84" s="26" t="s">
        <v>726</v>
      </c>
      <c r="CW84" s="26">
        <v>450</v>
      </c>
      <c r="CX84" s="26" t="s">
        <v>726</v>
      </c>
      <c r="CY84" s="26" t="s">
        <v>726</v>
      </c>
      <c r="CZ84" s="26" t="s">
        <v>726</v>
      </c>
      <c r="DA84" s="26">
        <v>290281</v>
      </c>
      <c r="DB84" s="26">
        <v>340693</v>
      </c>
      <c r="DC84" s="26">
        <v>253138</v>
      </c>
      <c r="DD84" s="26">
        <v>335748</v>
      </c>
      <c r="DE84" s="26">
        <v>124322</v>
      </c>
      <c r="DF84" s="26" t="s">
        <v>726</v>
      </c>
      <c r="DG84" s="26" t="s">
        <v>726</v>
      </c>
      <c r="DH84" s="26" t="s">
        <v>726</v>
      </c>
      <c r="DI84" s="26">
        <v>11</v>
      </c>
      <c r="DJ84">
        <v>9</v>
      </c>
      <c r="DK84" s="26">
        <v>8</v>
      </c>
      <c r="DL84" s="26">
        <v>10</v>
      </c>
      <c r="DM84" s="26">
        <v>8</v>
      </c>
      <c r="DN84" s="26" t="s">
        <v>726</v>
      </c>
      <c r="DO84" s="26" t="s">
        <v>726</v>
      </c>
      <c r="DP84" s="26" t="s">
        <v>726</v>
      </c>
      <c r="DQ84" s="26">
        <v>52</v>
      </c>
      <c r="DR84">
        <v>71</v>
      </c>
      <c r="DS84" s="26">
        <v>3018</v>
      </c>
      <c r="DT84">
        <v>2923</v>
      </c>
      <c r="DU84" s="26">
        <v>963</v>
      </c>
      <c r="DV84">
        <v>812</v>
      </c>
      <c r="DW84" s="26">
        <v>24</v>
      </c>
      <c r="DX84">
        <v>18</v>
      </c>
      <c r="DY84" s="26">
        <v>110</v>
      </c>
      <c r="DZ84">
        <v>188</v>
      </c>
      <c r="EA84">
        <v>1</v>
      </c>
      <c r="EB84">
        <v>2011</v>
      </c>
      <c r="EC84">
        <v>149</v>
      </c>
      <c r="ED84">
        <v>1775</v>
      </c>
      <c r="EE84">
        <v>1296</v>
      </c>
      <c r="EF84" s="7">
        <v>1</v>
      </c>
      <c r="EG84" s="7">
        <v>1</v>
      </c>
      <c r="EH84" s="7" t="s">
        <v>801</v>
      </c>
      <c r="EI84" s="7">
        <v>250878</v>
      </c>
      <c r="EJ84" s="7">
        <v>93</v>
      </c>
      <c r="EK84" s="7">
        <v>332</v>
      </c>
      <c r="EL84" s="7">
        <v>318</v>
      </c>
      <c r="EM84" s="7">
        <v>367</v>
      </c>
      <c r="EN84" s="7">
        <v>180</v>
      </c>
      <c r="EO84" s="7">
        <v>2</v>
      </c>
      <c r="EP84" s="7">
        <v>0</v>
      </c>
      <c r="EQ84" s="7">
        <v>0</v>
      </c>
      <c r="ER84" s="7">
        <v>0</v>
      </c>
      <c r="ES84" s="7">
        <v>0</v>
      </c>
      <c r="ET84" s="7">
        <v>278</v>
      </c>
      <c r="EU84" s="7">
        <v>324</v>
      </c>
      <c r="EV84" s="7">
        <v>243</v>
      </c>
      <c r="EW84" s="7">
        <v>122</v>
      </c>
      <c r="EX84" s="7">
        <v>15</v>
      </c>
      <c r="EY84" s="7">
        <v>0</v>
      </c>
      <c r="EZ84" s="7">
        <v>0</v>
      </c>
      <c r="FA84" s="7">
        <v>0</v>
      </c>
      <c r="FB84" s="7">
        <v>0</v>
      </c>
      <c r="FC84" s="7">
        <v>0</v>
      </c>
      <c r="FD84" s="7">
        <v>103</v>
      </c>
      <c r="FE84" s="7">
        <v>259</v>
      </c>
      <c r="FF84" s="7">
        <v>311</v>
      </c>
      <c r="FG84" s="7">
        <v>825</v>
      </c>
      <c r="FH84" s="7">
        <v>81</v>
      </c>
      <c r="FI84" s="7">
        <v>5</v>
      </c>
      <c r="FJ84" s="7">
        <v>0</v>
      </c>
      <c r="FK84" s="7">
        <v>0</v>
      </c>
      <c r="FL84" s="7">
        <v>0</v>
      </c>
      <c r="FM84" s="7">
        <v>0</v>
      </c>
      <c r="FN84" s="7">
        <v>0</v>
      </c>
      <c r="FO84" s="7">
        <v>0</v>
      </c>
      <c r="FP84" s="7">
        <v>0</v>
      </c>
      <c r="FQ84" s="7">
        <v>0</v>
      </c>
      <c r="FR84" s="7">
        <v>0</v>
      </c>
      <c r="FS84" s="7">
        <v>0</v>
      </c>
      <c r="FT84" s="7">
        <v>0</v>
      </c>
      <c r="FU84" s="7">
        <v>0</v>
      </c>
      <c r="FV84" s="7">
        <v>0</v>
      </c>
      <c r="FW84" s="7">
        <v>0</v>
      </c>
      <c r="FX84" s="7">
        <v>0</v>
      </c>
      <c r="FY84" s="7">
        <v>0</v>
      </c>
      <c r="FZ84" s="7">
        <v>0</v>
      </c>
      <c r="GA84" s="7">
        <v>0</v>
      </c>
      <c r="GB84" s="7">
        <v>0</v>
      </c>
      <c r="GC84" s="7">
        <v>0</v>
      </c>
      <c r="GD84" s="7">
        <v>0</v>
      </c>
      <c r="GE84" s="7">
        <v>0</v>
      </c>
      <c r="GF84" s="7">
        <v>0</v>
      </c>
      <c r="GG84" s="7">
        <v>0</v>
      </c>
      <c r="GH84" s="7">
        <v>0</v>
      </c>
      <c r="GI84" s="7">
        <v>0</v>
      </c>
      <c r="GJ84" s="7">
        <v>0</v>
      </c>
      <c r="GK84" s="7">
        <v>0</v>
      </c>
      <c r="GL84" s="7">
        <v>0</v>
      </c>
      <c r="GM84" s="7">
        <v>0</v>
      </c>
      <c r="GN84" s="7">
        <v>0</v>
      </c>
      <c r="GO84" s="7">
        <v>0</v>
      </c>
      <c r="GP84" s="7">
        <v>0</v>
      </c>
      <c r="GQ84" s="7">
        <v>0</v>
      </c>
      <c r="GR84" s="7">
        <v>0</v>
      </c>
      <c r="GS84" s="7">
        <v>0</v>
      </c>
      <c r="GT84" s="7">
        <v>0</v>
      </c>
      <c r="GU84" s="7">
        <v>0</v>
      </c>
      <c r="GV84" s="7">
        <v>0</v>
      </c>
      <c r="GW84" s="7">
        <v>0</v>
      </c>
      <c r="GX84" s="7">
        <v>0</v>
      </c>
      <c r="GY84" s="7">
        <v>0</v>
      </c>
      <c r="GZ84" s="7">
        <v>0</v>
      </c>
      <c r="HA84" s="7">
        <v>0</v>
      </c>
      <c r="HB84" s="7">
        <v>0</v>
      </c>
      <c r="HC84" s="7">
        <v>0</v>
      </c>
      <c r="HD84" s="7">
        <v>0</v>
      </c>
      <c r="HE84" s="7">
        <v>0</v>
      </c>
      <c r="HF84" s="7">
        <v>0</v>
      </c>
      <c r="HG84" s="7">
        <v>0</v>
      </c>
      <c r="HH84" s="7">
        <v>0</v>
      </c>
      <c r="HI84" s="7">
        <v>0</v>
      </c>
      <c r="HJ84" s="7">
        <v>0</v>
      </c>
      <c r="HK84" s="7">
        <v>0</v>
      </c>
      <c r="HL84" s="7">
        <v>0</v>
      </c>
      <c r="HM84" s="7">
        <v>0</v>
      </c>
      <c r="HN84" s="7">
        <v>0</v>
      </c>
      <c r="HO84" s="7">
        <v>0</v>
      </c>
      <c r="HP84" s="7">
        <v>0</v>
      </c>
      <c r="HQ84" s="7">
        <v>0</v>
      </c>
      <c r="HR84" s="7">
        <v>0</v>
      </c>
      <c r="HS84" s="7">
        <v>0</v>
      </c>
      <c r="HT84" s="7">
        <v>0</v>
      </c>
      <c r="HU84" s="7">
        <v>0</v>
      </c>
      <c r="HV84" s="7">
        <v>0</v>
      </c>
      <c r="HW84" s="7">
        <v>0</v>
      </c>
      <c r="HX84" s="7">
        <v>0</v>
      </c>
      <c r="HY84" s="7">
        <v>0</v>
      </c>
      <c r="HZ84" s="7">
        <v>0</v>
      </c>
      <c r="IA84" s="7">
        <v>0</v>
      </c>
      <c r="IB84" s="7">
        <v>0</v>
      </c>
      <c r="IC84" s="7">
        <v>0</v>
      </c>
      <c r="ID84" s="7">
        <v>0</v>
      </c>
      <c r="IE84" s="7">
        <v>0</v>
      </c>
      <c r="IF84" s="7"/>
      <c r="IG84" s="7">
        <v>9999</v>
      </c>
      <c r="IH84" s="7">
        <v>9999</v>
      </c>
      <c r="IL84" s="7">
        <f>IFERROR(VLOOKUP(A84,[7]FacebookPages!$A$2:$AF$128,32,FALSE)+1,0)</f>
        <v>0</v>
      </c>
      <c r="IM84" s="7">
        <f>IFERROR(VLOOKUP(A84,[1]TwitterUsers!$A$2:$P$122,16,FALSE)+1,0)</f>
        <v>2</v>
      </c>
      <c r="IN84" s="7">
        <f>IFERROR(VLOOKUP(A84,[7]FacebookPages!$A$2:$AG$128,33,FALSE)+1,0)</f>
        <v>0</v>
      </c>
      <c r="IQ84">
        <v>2</v>
      </c>
    </row>
    <row r="85" spans="1:251" x14ac:dyDescent="0.25">
      <c r="A85">
        <v>81</v>
      </c>
      <c r="B85" t="s">
        <v>125</v>
      </c>
      <c r="C85">
        <v>81</v>
      </c>
      <c r="D85" t="s">
        <v>582</v>
      </c>
      <c r="E85" s="15">
        <v>1</v>
      </c>
      <c r="F85" s="16">
        <v>1185</v>
      </c>
      <c r="G85" s="17">
        <v>1.0277536860364267</v>
      </c>
      <c r="H85" s="16">
        <v>483</v>
      </c>
      <c r="I85" s="15">
        <v>1</v>
      </c>
      <c r="J85" s="16">
        <v>22</v>
      </c>
      <c r="K85" s="17">
        <v>1.9080659150043366E-2</v>
      </c>
      <c r="L85" s="16">
        <v>112</v>
      </c>
      <c r="M85" s="15">
        <v>0</v>
      </c>
      <c r="N85" s="16"/>
      <c r="P85" s="16"/>
      <c r="Q85" s="3"/>
      <c r="R85" s="11">
        <v>0</v>
      </c>
      <c r="S85" s="19">
        <v>0</v>
      </c>
      <c r="T85" s="19">
        <v>0</v>
      </c>
      <c r="U85">
        <v>2</v>
      </c>
      <c r="V85">
        <v>2.2999999999999998</v>
      </c>
      <c r="W85">
        <v>0</v>
      </c>
      <c r="X85">
        <v>0</v>
      </c>
      <c r="Y85">
        <v>0</v>
      </c>
      <c r="Z85" s="27" t="s">
        <v>726</v>
      </c>
      <c r="AA85" t="s">
        <v>726</v>
      </c>
      <c r="AB85" s="2" t="s">
        <v>726</v>
      </c>
      <c r="AC85" s="2" t="s">
        <v>726</v>
      </c>
      <c r="AD85" s="2">
        <v>1153</v>
      </c>
      <c r="AE85" s="2">
        <v>1054</v>
      </c>
      <c r="AF85" s="2">
        <v>1054</v>
      </c>
      <c r="AG85" s="2">
        <v>1054</v>
      </c>
      <c r="AH85" s="2">
        <v>1054</v>
      </c>
      <c r="AL85">
        <v>0</v>
      </c>
      <c r="AM85">
        <v>0</v>
      </c>
      <c r="AN85">
        <v>0</v>
      </c>
      <c r="AO85">
        <v>0</v>
      </c>
      <c r="AP85">
        <v>0</v>
      </c>
      <c r="AQ85" s="26" t="s">
        <v>726</v>
      </c>
      <c r="AR85" s="26" t="s">
        <v>726</v>
      </c>
      <c r="AS85" s="26" t="s">
        <v>726</v>
      </c>
      <c r="AT85" s="26" t="s">
        <v>726</v>
      </c>
      <c r="AU85" s="26" t="s">
        <v>726</v>
      </c>
      <c r="AV85" s="26" t="s">
        <v>726</v>
      </c>
      <c r="AW85" s="26" t="s">
        <v>726</v>
      </c>
      <c r="AX85" s="26" t="s">
        <v>726</v>
      </c>
      <c r="AY85" s="26" t="s">
        <v>726</v>
      </c>
      <c r="AZ85" s="26" t="s">
        <v>726</v>
      </c>
      <c r="BA85" s="26" t="s">
        <v>726</v>
      </c>
      <c r="BB85" s="26" t="s">
        <v>726</v>
      </c>
      <c r="BC85" s="26" t="s">
        <v>726</v>
      </c>
      <c r="BD85" s="26" t="s">
        <v>726</v>
      </c>
      <c r="BE85" s="26" t="s">
        <v>726</v>
      </c>
      <c r="BF85" s="26" t="s">
        <v>726</v>
      </c>
      <c r="BG85" s="26" t="s">
        <v>726</v>
      </c>
      <c r="BH85" s="26" t="s">
        <v>726</v>
      </c>
      <c r="BI85" s="26" t="s">
        <v>726</v>
      </c>
      <c r="BJ85" s="26" t="s">
        <v>726</v>
      </c>
      <c r="BK85" s="26" t="s">
        <v>726</v>
      </c>
      <c r="BL85" s="26" t="s">
        <v>726</v>
      </c>
      <c r="BM85" s="26" t="s">
        <v>726</v>
      </c>
      <c r="BN85" s="26" t="s">
        <v>726</v>
      </c>
      <c r="BO85" s="26" t="s">
        <v>726</v>
      </c>
      <c r="BP85" s="27">
        <v>690</v>
      </c>
      <c r="BQ85" s="27">
        <v>483</v>
      </c>
      <c r="BR85" s="26" t="s">
        <v>726</v>
      </c>
      <c r="BS85" s="26" t="s">
        <v>726</v>
      </c>
      <c r="BT85" s="26" t="s">
        <v>726</v>
      </c>
      <c r="BU85" s="26" t="s">
        <v>726</v>
      </c>
      <c r="BV85" s="26" t="s">
        <v>726</v>
      </c>
      <c r="BW85" s="26" t="s">
        <v>726</v>
      </c>
      <c r="BX85" s="26">
        <v>74</v>
      </c>
      <c r="BY85" s="26">
        <v>82</v>
      </c>
      <c r="BZ85" s="26" t="s">
        <v>726</v>
      </c>
      <c r="CA85" s="26" t="s">
        <v>726</v>
      </c>
      <c r="CB85" s="26" t="s">
        <v>726</v>
      </c>
      <c r="CC85" s="26" t="s">
        <v>726</v>
      </c>
      <c r="CD85" s="26" t="s">
        <v>726</v>
      </c>
      <c r="CE85" s="26">
        <v>7</v>
      </c>
      <c r="CF85" s="26">
        <v>9</v>
      </c>
      <c r="CG85" s="26" t="s">
        <v>726</v>
      </c>
      <c r="CH85" s="26" t="s">
        <v>726</v>
      </c>
      <c r="CI85" s="26" t="s">
        <v>726</v>
      </c>
      <c r="CJ85" s="26" t="s">
        <v>726</v>
      </c>
      <c r="CK85" s="26" t="s">
        <v>726</v>
      </c>
      <c r="CL85" s="26" t="s">
        <v>726</v>
      </c>
      <c r="CM85" s="26" t="s">
        <v>726</v>
      </c>
      <c r="CN85" s="26">
        <v>26</v>
      </c>
      <c r="CO85" s="26">
        <v>28</v>
      </c>
      <c r="CP85" s="26" t="s">
        <v>726</v>
      </c>
      <c r="CQ85" s="26" t="s">
        <v>726</v>
      </c>
      <c r="CR85" s="26" t="s">
        <v>726</v>
      </c>
      <c r="CS85" s="26" t="s">
        <v>726</v>
      </c>
      <c r="CT85" s="26" t="s">
        <v>726</v>
      </c>
      <c r="CU85" s="26" t="s">
        <v>726</v>
      </c>
      <c r="CV85" s="26" t="s">
        <v>726</v>
      </c>
      <c r="CW85" s="26">
        <v>90</v>
      </c>
      <c r="CX85" s="26" t="s">
        <v>726</v>
      </c>
      <c r="CY85" s="26" t="s">
        <v>726</v>
      </c>
      <c r="CZ85" s="26" t="s">
        <v>726</v>
      </c>
      <c r="DA85" s="26" t="s">
        <v>726</v>
      </c>
      <c r="DB85" s="26" t="s">
        <v>726</v>
      </c>
      <c r="DC85" s="26" t="s">
        <v>726</v>
      </c>
      <c r="DD85" s="26">
        <v>16830</v>
      </c>
      <c r="DE85" s="26">
        <v>15808</v>
      </c>
      <c r="DF85" s="26" t="s">
        <v>726</v>
      </c>
      <c r="DG85" s="26" t="s">
        <v>726</v>
      </c>
      <c r="DH85" s="26" t="s">
        <v>726</v>
      </c>
      <c r="DI85" s="26" t="s">
        <v>726</v>
      </c>
      <c r="DJ85" s="26" t="s">
        <v>726</v>
      </c>
      <c r="DK85" s="26" t="s">
        <v>726</v>
      </c>
      <c r="DL85" s="26">
        <v>8</v>
      </c>
      <c r="DM85" s="26">
        <v>7</v>
      </c>
      <c r="DN85" s="26" t="s">
        <v>726</v>
      </c>
      <c r="DO85" s="26" t="s">
        <v>726</v>
      </c>
      <c r="DP85" s="26" t="s">
        <v>726</v>
      </c>
      <c r="DQ85" s="26" t="s">
        <v>726</v>
      </c>
      <c r="DR85" s="26" t="s">
        <v>726</v>
      </c>
      <c r="DS85" s="26" t="s">
        <v>726</v>
      </c>
      <c r="DT85" s="26" t="s">
        <v>726</v>
      </c>
      <c r="DU85" s="26" t="s">
        <v>726</v>
      </c>
      <c r="DV85" s="26" t="s">
        <v>726</v>
      </c>
      <c r="DW85" s="26" t="s">
        <v>726</v>
      </c>
      <c r="DX85" s="26" t="s">
        <v>726</v>
      </c>
      <c r="DY85" s="26" t="s">
        <v>726</v>
      </c>
      <c r="DZ85" s="26" t="s">
        <v>726</v>
      </c>
      <c r="EA85">
        <v>1</v>
      </c>
      <c r="EB85">
        <v>2009</v>
      </c>
      <c r="EC85">
        <v>0</v>
      </c>
      <c r="ED85">
        <v>20</v>
      </c>
      <c r="EE85">
        <v>204</v>
      </c>
      <c r="EF85" s="7">
        <v>1</v>
      </c>
      <c r="EG85" s="7">
        <v>0</v>
      </c>
      <c r="EH85" s="7" t="s">
        <v>802</v>
      </c>
      <c r="EI85" s="7">
        <v>685</v>
      </c>
      <c r="EJ85" s="7">
        <v>3</v>
      </c>
      <c r="EK85" s="7">
        <v>49</v>
      </c>
      <c r="EL85" s="7">
        <v>19</v>
      </c>
      <c r="EM85" s="7">
        <v>8</v>
      </c>
      <c r="EN85" s="7">
        <v>29</v>
      </c>
      <c r="EO85" s="7">
        <v>33</v>
      </c>
      <c r="EP85" s="7">
        <v>43</v>
      </c>
      <c r="EQ85" s="7">
        <v>19</v>
      </c>
      <c r="ER85" s="7">
        <v>0</v>
      </c>
      <c r="ES85" s="7">
        <v>0</v>
      </c>
      <c r="ET85" s="7">
        <v>0</v>
      </c>
      <c r="EU85" s="7">
        <v>0</v>
      </c>
      <c r="EV85" s="7">
        <v>0</v>
      </c>
      <c r="EW85" s="7">
        <v>0</v>
      </c>
      <c r="EX85" s="7">
        <v>0</v>
      </c>
      <c r="EY85" s="7">
        <v>0</v>
      </c>
      <c r="EZ85" s="7">
        <v>0</v>
      </c>
      <c r="FA85" s="7">
        <v>0</v>
      </c>
      <c r="FB85" s="7">
        <v>0</v>
      </c>
      <c r="FC85" s="7">
        <v>0</v>
      </c>
      <c r="FD85" s="7">
        <v>0</v>
      </c>
      <c r="FE85" s="7">
        <v>1</v>
      </c>
      <c r="FF85" s="7">
        <v>1</v>
      </c>
      <c r="FG85" s="7">
        <v>0</v>
      </c>
      <c r="FH85" s="7">
        <v>0</v>
      </c>
      <c r="FI85" s="7">
        <v>1</v>
      </c>
      <c r="FJ85" s="7">
        <v>0</v>
      </c>
      <c r="FK85" s="7">
        <v>0</v>
      </c>
      <c r="FL85" s="7">
        <v>0</v>
      </c>
      <c r="FM85" s="7">
        <v>0</v>
      </c>
      <c r="FN85" s="7">
        <v>0</v>
      </c>
      <c r="FO85" s="7">
        <v>0</v>
      </c>
      <c r="FP85" s="7">
        <v>0</v>
      </c>
      <c r="FQ85" s="7">
        <v>0</v>
      </c>
      <c r="FR85" s="7">
        <v>0</v>
      </c>
      <c r="FS85" s="7">
        <v>0</v>
      </c>
      <c r="FT85" s="7">
        <v>0</v>
      </c>
      <c r="FU85" s="7">
        <v>0</v>
      </c>
      <c r="FV85" s="7">
        <v>0</v>
      </c>
      <c r="FW85" s="7">
        <v>0</v>
      </c>
      <c r="FX85" s="7">
        <v>0</v>
      </c>
      <c r="FY85" s="7">
        <v>0</v>
      </c>
      <c r="FZ85" s="7">
        <v>0</v>
      </c>
      <c r="GA85" s="7">
        <v>0</v>
      </c>
      <c r="GB85" s="7">
        <v>0</v>
      </c>
      <c r="GC85" s="7">
        <v>0</v>
      </c>
      <c r="GD85" s="7">
        <v>0</v>
      </c>
      <c r="GE85" s="7">
        <v>0</v>
      </c>
      <c r="GF85" s="7">
        <v>0</v>
      </c>
      <c r="GG85" s="7">
        <v>0</v>
      </c>
      <c r="GH85" s="7">
        <v>0</v>
      </c>
      <c r="GI85" s="7">
        <v>0</v>
      </c>
      <c r="GJ85" s="7">
        <v>0</v>
      </c>
      <c r="GK85" s="7">
        <v>0</v>
      </c>
      <c r="GL85" s="7">
        <v>0</v>
      </c>
      <c r="GM85" s="7">
        <v>0</v>
      </c>
      <c r="GN85" s="7">
        <v>0</v>
      </c>
      <c r="GO85" s="7">
        <v>0</v>
      </c>
      <c r="GP85" s="7">
        <v>0</v>
      </c>
      <c r="GQ85" s="7">
        <v>0</v>
      </c>
      <c r="GR85" s="7">
        <v>0</v>
      </c>
      <c r="GS85" s="7">
        <v>0</v>
      </c>
      <c r="GT85" s="7">
        <v>0</v>
      </c>
      <c r="GU85" s="7">
        <v>0</v>
      </c>
      <c r="GV85" s="7">
        <v>0</v>
      </c>
      <c r="GW85" s="7">
        <v>0</v>
      </c>
      <c r="GX85" s="7">
        <v>0</v>
      </c>
      <c r="GY85" s="7">
        <v>0</v>
      </c>
      <c r="GZ85" s="7">
        <v>0</v>
      </c>
      <c r="HA85" s="7">
        <v>0</v>
      </c>
      <c r="HB85" s="7">
        <v>0</v>
      </c>
      <c r="HC85" s="7">
        <v>0</v>
      </c>
      <c r="HD85" s="7">
        <v>0</v>
      </c>
      <c r="HE85" s="7">
        <v>0</v>
      </c>
      <c r="HF85" s="7">
        <v>0</v>
      </c>
      <c r="HG85" s="7">
        <v>0</v>
      </c>
      <c r="HH85" s="7">
        <v>0</v>
      </c>
      <c r="HI85" s="7">
        <v>0</v>
      </c>
      <c r="HJ85" s="7">
        <v>0</v>
      </c>
      <c r="HK85" s="7">
        <v>0</v>
      </c>
      <c r="HL85" s="7">
        <v>0</v>
      </c>
      <c r="HM85" s="7">
        <v>0</v>
      </c>
      <c r="HN85" s="7">
        <v>0</v>
      </c>
      <c r="HO85" s="7">
        <v>0</v>
      </c>
      <c r="HP85" s="7">
        <v>0</v>
      </c>
      <c r="HQ85" s="7">
        <v>0</v>
      </c>
      <c r="HR85" s="7">
        <v>0</v>
      </c>
      <c r="HS85" s="7">
        <v>0</v>
      </c>
      <c r="HT85" s="7">
        <v>0</v>
      </c>
      <c r="HU85" s="7">
        <v>0</v>
      </c>
      <c r="HV85" s="7">
        <v>0</v>
      </c>
      <c r="HW85" s="7">
        <v>0</v>
      </c>
      <c r="HX85" s="7">
        <v>0</v>
      </c>
      <c r="HY85" s="7">
        <v>0</v>
      </c>
      <c r="HZ85" s="7">
        <v>0</v>
      </c>
      <c r="IA85" s="7">
        <v>0</v>
      </c>
      <c r="IB85" s="7">
        <v>0</v>
      </c>
      <c r="IC85" s="7">
        <v>0</v>
      </c>
      <c r="ID85" s="7">
        <v>0</v>
      </c>
      <c r="IE85" s="7">
        <v>0</v>
      </c>
      <c r="IF85" s="7"/>
      <c r="IG85" s="7">
        <v>9999</v>
      </c>
      <c r="IH85" s="7">
        <v>9999</v>
      </c>
      <c r="IL85" s="7">
        <f>IFERROR(VLOOKUP(A85,[7]FacebookPages!$A$2:$AF$128,32,FALSE)+1,0)</f>
        <v>0</v>
      </c>
      <c r="IM85" s="7">
        <f>IFERROR(VLOOKUP(A85,[1]TwitterUsers!$A$2:$P$122,16,FALSE)+1,0)</f>
        <v>2</v>
      </c>
      <c r="IN85" s="7">
        <f>IFERROR(VLOOKUP(A85,[7]FacebookPages!$A$2:$AG$128,33,FALSE)+1,0)</f>
        <v>0</v>
      </c>
    </row>
    <row r="86" spans="1:251" x14ac:dyDescent="0.25">
      <c r="A86">
        <v>82</v>
      </c>
      <c r="B86" t="s">
        <v>126</v>
      </c>
      <c r="C86">
        <v>82</v>
      </c>
      <c r="D86" t="s">
        <v>591</v>
      </c>
      <c r="E86" s="15">
        <v>1</v>
      </c>
      <c r="F86" s="16">
        <v>8072</v>
      </c>
      <c r="G86" s="17">
        <v>2.5797379354426333</v>
      </c>
      <c r="H86" s="16">
        <v>2361</v>
      </c>
      <c r="I86" s="15">
        <v>1</v>
      </c>
      <c r="J86" s="16">
        <v>565</v>
      </c>
      <c r="K86" s="17">
        <v>0.18056887184403964</v>
      </c>
      <c r="L86" s="16">
        <v>449</v>
      </c>
      <c r="M86" s="15">
        <v>0</v>
      </c>
      <c r="N86" s="16"/>
      <c r="P86" s="16"/>
      <c r="Q86" s="3"/>
      <c r="R86" s="11">
        <v>0</v>
      </c>
      <c r="S86" s="19">
        <v>0</v>
      </c>
      <c r="T86" s="19">
        <v>0.9</v>
      </c>
      <c r="U86">
        <v>1.9</v>
      </c>
      <c r="V86">
        <v>4.2</v>
      </c>
      <c r="W86">
        <v>0</v>
      </c>
      <c r="X86">
        <v>0</v>
      </c>
      <c r="Y86">
        <v>0</v>
      </c>
      <c r="Z86" s="27" t="s">
        <v>726</v>
      </c>
      <c r="AA86" t="s">
        <v>726</v>
      </c>
      <c r="AB86" s="2" t="s">
        <v>726</v>
      </c>
      <c r="AC86" s="2">
        <v>2703</v>
      </c>
      <c r="AD86" s="2">
        <v>3129</v>
      </c>
      <c r="AE86" s="2">
        <v>3055</v>
      </c>
      <c r="AF86" s="2">
        <v>3055</v>
      </c>
      <c r="AG86" s="2">
        <v>3055</v>
      </c>
      <c r="AH86" s="2">
        <v>3055</v>
      </c>
      <c r="AL86">
        <v>0</v>
      </c>
      <c r="AM86">
        <v>0</v>
      </c>
      <c r="AN86">
        <v>0</v>
      </c>
      <c r="AO86">
        <v>0</v>
      </c>
      <c r="AP86">
        <v>0</v>
      </c>
      <c r="AQ86">
        <v>3944</v>
      </c>
      <c r="AR86">
        <v>339930</v>
      </c>
      <c r="AS86" s="27">
        <v>451.83800000000002</v>
      </c>
      <c r="AT86" s="27">
        <v>415.93</v>
      </c>
      <c r="AU86" s="27">
        <v>286.19799999999998</v>
      </c>
      <c r="AV86" s="27">
        <v>335.99900000000002</v>
      </c>
      <c r="AW86" s="27">
        <v>385.36700000000002</v>
      </c>
      <c r="AX86" s="27">
        <v>397.75200000000001</v>
      </c>
      <c r="AY86" s="27">
        <v>374.93</v>
      </c>
      <c r="AZ86" s="27">
        <v>306.76600000000002</v>
      </c>
      <c r="BA86" s="27">
        <v>333.00299999999999</v>
      </c>
      <c r="BB86" s="27">
        <v>4720.7169999999996</v>
      </c>
      <c r="BC86" s="27">
        <v>4532.1419999999998</v>
      </c>
      <c r="BD86" s="27">
        <v>4402.2669999999998</v>
      </c>
      <c r="BE86" s="27">
        <v>4325.3869999999997</v>
      </c>
      <c r="BF86" s="27">
        <v>4130.7740000000003</v>
      </c>
      <c r="BG86" s="27">
        <v>4093.2260000000001</v>
      </c>
      <c r="BH86" s="27">
        <v>3896.8919999999998</v>
      </c>
      <c r="BI86" s="27">
        <v>3168.797</v>
      </c>
      <c r="BJ86" s="27">
        <v>3237.0630000000001</v>
      </c>
      <c r="BK86" s="27">
        <v>4447.509</v>
      </c>
      <c r="BL86" s="27">
        <v>4277.2070000000003</v>
      </c>
      <c r="BM86" s="27">
        <v>4082.1570000000002</v>
      </c>
      <c r="BN86" s="27">
        <v>4088.9830000000002</v>
      </c>
      <c r="BO86" s="27">
        <v>4285.5889999999999</v>
      </c>
      <c r="BP86" s="27">
        <v>4002.1610000000001</v>
      </c>
      <c r="BQ86" s="27">
        <v>4067.9470000000001</v>
      </c>
      <c r="BR86" s="27">
        <v>4021.52</v>
      </c>
      <c r="BS86" s="27">
        <v>3837.5569999999998</v>
      </c>
      <c r="BT86" s="26" t="s">
        <v>726</v>
      </c>
      <c r="BU86" s="26" t="s">
        <v>726</v>
      </c>
      <c r="BV86" s="26" t="s">
        <v>726</v>
      </c>
      <c r="BW86" s="26">
        <v>-280</v>
      </c>
      <c r="BX86" s="26">
        <v>85</v>
      </c>
      <c r="BY86" s="26">
        <v>-107</v>
      </c>
      <c r="BZ86" s="26" t="s">
        <v>726</v>
      </c>
      <c r="CA86" s="26" t="s">
        <v>726</v>
      </c>
      <c r="CB86" s="26" t="s">
        <v>726</v>
      </c>
      <c r="CC86" s="26" t="s">
        <v>726</v>
      </c>
      <c r="CD86" s="26">
        <v>-10</v>
      </c>
      <c r="CE86" s="26">
        <v>3</v>
      </c>
      <c r="CF86" s="26">
        <v>-4</v>
      </c>
      <c r="CG86" s="26" t="s">
        <v>726</v>
      </c>
      <c r="CH86" s="26" t="s">
        <v>726</v>
      </c>
      <c r="CI86" s="26" t="s">
        <v>726</v>
      </c>
      <c r="CJ86" s="26" t="s">
        <v>726</v>
      </c>
      <c r="CK86" s="26" t="s">
        <v>726</v>
      </c>
      <c r="CL86" s="26" t="s">
        <v>726</v>
      </c>
      <c r="CM86" s="26">
        <v>49</v>
      </c>
      <c r="CN86" s="26">
        <v>50</v>
      </c>
      <c r="CO86" s="26">
        <v>51</v>
      </c>
      <c r="CP86" s="26" t="s">
        <v>726</v>
      </c>
      <c r="CQ86" s="26" t="s">
        <v>726</v>
      </c>
      <c r="CR86" s="26" t="s">
        <v>726</v>
      </c>
      <c r="CS86" s="26" t="s">
        <v>726</v>
      </c>
      <c r="CT86" s="26" t="s">
        <v>726</v>
      </c>
      <c r="CU86" s="26" t="s">
        <v>726</v>
      </c>
      <c r="CV86" s="26">
        <v>50</v>
      </c>
      <c r="CW86" s="26">
        <v>60</v>
      </c>
      <c r="CX86" s="26" t="s">
        <v>726</v>
      </c>
      <c r="CY86" s="26" t="s">
        <v>726</v>
      </c>
      <c r="CZ86" s="26" t="s">
        <v>726</v>
      </c>
      <c r="DA86" s="26" t="s">
        <v>726</v>
      </c>
      <c r="DB86" s="26" t="s">
        <v>726</v>
      </c>
      <c r="DC86" s="26">
        <v>21000</v>
      </c>
      <c r="DD86" s="26">
        <v>30000</v>
      </c>
      <c r="DE86" s="26">
        <v>58051</v>
      </c>
      <c r="DF86" s="26" t="s">
        <v>726</v>
      </c>
      <c r="DG86" s="26" t="s">
        <v>726</v>
      </c>
      <c r="DH86" s="26" t="s">
        <v>726</v>
      </c>
      <c r="DI86" s="26" t="s">
        <v>726</v>
      </c>
      <c r="DJ86" s="26" t="s">
        <v>726</v>
      </c>
      <c r="DK86" s="26">
        <v>5</v>
      </c>
      <c r="DL86" s="26">
        <v>3</v>
      </c>
      <c r="DM86" s="26">
        <v>2</v>
      </c>
      <c r="DN86" s="26" t="s">
        <v>726</v>
      </c>
      <c r="DO86" s="26" t="s">
        <v>726</v>
      </c>
      <c r="DP86" s="26" t="s">
        <v>726</v>
      </c>
      <c r="DQ86" s="26" t="s">
        <v>726</v>
      </c>
      <c r="DR86" s="26" t="s">
        <v>726</v>
      </c>
      <c r="DS86" s="26" t="s">
        <v>726</v>
      </c>
      <c r="DT86" s="26" t="s">
        <v>726</v>
      </c>
      <c r="DU86" s="26" t="s">
        <v>726</v>
      </c>
      <c r="DV86" s="26" t="s">
        <v>726</v>
      </c>
      <c r="DW86" s="26" t="s">
        <v>726</v>
      </c>
      <c r="DX86" s="26" t="s">
        <v>726</v>
      </c>
      <c r="DY86" s="26" t="s">
        <v>726</v>
      </c>
      <c r="DZ86" s="26" t="s">
        <v>726</v>
      </c>
      <c r="EA86">
        <v>1</v>
      </c>
      <c r="EB86">
        <v>2011</v>
      </c>
      <c r="EC86">
        <v>78</v>
      </c>
      <c r="ED86">
        <v>1736</v>
      </c>
      <c r="EE86">
        <v>1532</v>
      </c>
      <c r="EF86" s="7">
        <v>1</v>
      </c>
      <c r="EG86" s="7">
        <v>1</v>
      </c>
      <c r="EH86" s="7" t="s">
        <v>803</v>
      </c>
      <c r="EI86" s="7">
        <v>78222</v>
      </c>
      <c r="EJ86" s="7">
        <v>11</v>
      </c>
      <c r="EK86" s="7">
        <v>223</v>
      </c>
      <c r="EL86" s="7">
        <v>230</v>
      </c>
      <c r="EM86" s="7">
        <v>459</v>
      </c>
      <c r="EN86" s="7">
        <v>305</v>
      </c>
      <c r="EO86" s="7">
        <v>298</v>
      </c>
      <c r="EP86" s="7">
        <v>0</v>
      </c>
      <c r="EQ86" s="7">
        <v>0</v>
      </c>
      <c r="ER86" s="7">
        <v>0</v>
      </c>
      <c r="ES86" s="7">
        <v>0</v>
      </c>
      <c r="ET86" s="7">
        <v>14</v>
      </c>
      <c r="EU86" s="7">
        <v>89</v>
      </c>
      <c r="EV86" s="7">
        <v>90</v>
      </c>
      <c r="EW86" s="7">
        <v>119</v>
      </c>
      <c r="EX86" s="7">
        <v>29</v>
      </c>
      <c r="EY86" s="7">
        <v>20</v>
      </c>
      <c r="EZ86" s="7">
        <v>0</v>
      </c>
      <c r="FA86" s="7">
        <v>0</v>
      </c>
      <c r="FB86" s="7">
        <v>0</v>
      </c>
      <c r="FC86" s="7">
        <v>0</v>
      </c>
      <c r="FD86" s="7">
        <v>23</v>
      </c>
      <c r="FE86" s="7">
        <v>483</v>
      </c>
      <c r="FF86" s="7">
        <v>131</v>
      </c>
      <c r="FG86" s="7">
        <v>1445</v>
      </c>
      <c r="FH86" s="7">
        <v>170</v>
      </c>
      <c r="FI86" s="7">
        <v>1395</v>
      </c>
      <c r="FJ86" s="7">
        <v>0</v>
      </c>
      <c r="FK86" s="7">
        <v>0</v>
      </c>
      <c r="FL86" s="7">
        <v>0</v>
      </c>
      <c r="FM86" s="7">
        <v>0</v>
      </c>
      <c r="FN86" s="7">
        <v>0</v>
      </c>
      <c r="FO86" s="7">
        <v>0</v>
      </c>
      <c r="FP86" s="7">
        <v>0</v>
      </c>
      <c r="FQ86" s="7">
        <v>0</v>
      </c>
      <c r="FR86" s="7">
        <v>0</v>
      </c>
      <c r="FS86" s="7">
        <v>0</v>
      </c>
      <c r="FT86" s="7">
        <v>0</v>
      </c>
      <c r="FU86" s="7">
        <v>0</v>
      </c>
      <c r="FV86" s="7">
        <v>0</v>
      </c>
      <c r="FW86" s="7">
        <v>0</v>
      </c>
      <c r="FX86" s="7">
        <v>0</v>
      </c>
      <c r="FY86" s="7">
        <v>0</v>
      </c>
      <c r="FZ86" s="7">
        <v>0</v>
      </c>
      <c r="GA86" s="7">
        <v>0</v>
      </c>
      <c r="GB86" s="7">
        <v>0</v>
      </c>
      <c r="GC86" s="7">
        <v>0</v>
      </c>
      <c r="GD86" s="7">
        <v>0</v>
      </c>
      <c r="GE86" s="7">
        <v>0</v>
      </c>
      <c r="GF86" s="7">
        <v>0</v>
      </c>
      <c r="GG86" s="7">
        <v>0</v>
      </c>
      <c r="GH86" s="7">
        <v>0</v>
      </c>
      <c r="GI86" s="7">
        <v>0</v>
      </c>
      <c r="GJ86" s="7">
        <v>0</v>
      </c>
      <c r="GK86" s="7">
        <v>0</v>
      </c>
      <c r="GL86" s="7">
        <v>0</v>
      </c>
      <c r="GM86" s="7">
        <v>0</v>
      </c>
      <c r="GN86" s="7">
        <v>0</v>
      </c>
      <c r="GO86" s="7">
        <v>0</v>
      </c>
      <c r="GP86" s="7">
        <v>0</v>
      </c>
      <c r="GQ86" s="7">
        <v>0</v>
      </c>
      <c r="GR86" s="7">
        <v>0</v>
      </c>
      <c r="GS86" s="7">
        <v>0</v>
      </c>
      <c r="GT86" s="7">
        <v>0</v>
      </c>
      <c r="GU86" s="7">
        <v>0</v>
      </c>
      <c r="GV86" s="7">
        <v>0</v>
      </c>
      <c r="GW86" s="7">
        <v>0</v>
      </c>
      <c r="GX86" s="7">
        <v>0</v>
      </c>
      <c r="GY86" s="7">
        <v>0</v>
      </c>
      <c r="GZ86" s="7">
        <v>0</v>
      </c>
      <c r="HA86" s="7">
        <v>0</v>
      </c>
      <c r="HB86" s="7">
        <v>0</v>
      </c>
      <c r="HC86" s="7">
        <v>0</v>
      </c>
      <c r="HD86" s="7">
        <v>0</v>
      </c>
      <c r="HE86" s="7">
        <v>0</v>
      </c>
      <c r="HF86" s="7">
        <v>0</v>
      </c>
      <c r="HG86" s="7">
        <v>0</v>
      </c>
      <c r="HH86" s="7">
        <v>0</v>
      </c>
      <c r="HI86" s="7">
        <v>0</v>
      </c>
      <c r="HJ86" s="7">
        <v>0</v>
      </c>
      <c r="HK86" s="7">
        <v>0</v>
      </c>
      <c r="HL86" s="7">
        <v>0</v>
      </c>
      <c r="HM86" s="7">
        <v>0</v>
      </c>
      <c r="HN86" s="7">
        <v>0</v>
      </c>
      <c r="HO86" s="7">
        <v>0</v>
      </c>
      <c r="HP86" s="7">
        <v>0</v>
      </c>
      <c r="HQ86" s="7">
        <v>0</v>
      </c>
      <c r="HR86" s="7">
        <v>0</v>
      </c>
      <c r="HS86" s="7">
        <v>0</v>
      </c>
      <c r="HT86" s="7">
        <v>0</v>
      </c>
      <c r="HU86" s="7">
        <v>0</v>
      </c>
      <c r="HV86" s="7">
        <v>0</v>
      </c>
      <c r="HW86" s="7">
        <v>0</v>
      </c>
      <c r="HX86" s="7">
        <v>0</v>
      </c>
      <c r="HY86" s="7">
        <v>0</v>
      </c>
      <c r="HZ86" s="7">
        <v>0</v>
      </c>
      <c r="IA86" s="7">
        <v>0</v>
      </c>
      <c r="IB86" s="7">
        <v>0</v>
      </c>
      <c r="IC86" s="7">
        <v>0</v>
      </c>
      <c r="ID86" s="7">
        <v>0</v>
      </c>
      <c r="IE86" s="7">
        <v>0</v>
      </c>
      <c r="IF86" s="7"/>
      <c r="IG86" s="7">
        <v>9999</v>
      </c>
      <c r="IH86" s="7">
        <v>9999</v>
      </c>
      <c r="IL86" s="7">
        <f>IFERROR(VLOOKUP(A86,[7]FacebookPages!$A$2:$AF$128,32,FALSE)+1,0)</f>
        <v>0</v>
      </c>
      <c r="IM86" s="7">
        <f>IFERROR(VLOOKUP(A86,[1]TwitterUsers!$A$2:$P$122,16,FALSE)+1,0)</f>
        <v>2</v>
      </c>
      <c r="IN86" s="7">
        <f>IFERROR(VLOOKUP(A86,[7]FacebookPages!$A$2:$AG$128,33,FALSE)+1,0)</f>
        <v>0</v>
      </c>
      <c r="IQ86">
        <v>2</v>
      </c>
    </row>
    <row r="87" spans="1:251" x14ac:dyDescent="0.25">
      <c r="A87">
        <v>83</v>
      </c>
      <c r="B87" t="s">
        <v>127</v>
      </c>
      <c r="C87">
        <v>83</v>
      </c>
      <c r="D87" t="s">
        <v>591</v>
      </c>
      <c r="E87" s="15">
        <v>1</v>
      </c>
      <c r="F87" s="16">
        <v>3974</v>
      </c>
      <c r="G87" s="17">
        <v>0.27706895349647914</v>
      </c>
      <c r="H87" s="16">
        <v>2248</v>
      </c>
      <c r="I87" s="15">
        <v>0</v>
      </c>
      <c r="J87" s="16"/>
      <c r="L87" s="16"/>
      <c r="M87" s="15">
        <v>2</v>
      </c>
      <c r="N87" s="16">
        <v>264</v>
      </c>
      <c r="O87" s="17">
        <v>1.8406191173394686E-2</v>
      </c>
      <c r="P87" s="16">
        <v>24</v>
      </c>
      <c r="Q87" s="3">
        <v>40634</v>
      </c>
      <c r="R87" s="11">
        <v>1.9</v>
      </c>
      <c r="S87" s="19">
        <v>2.4</v>
      </c>
      <c r="T87" s="19">
        <v>1.1000000000000001</v>
      </c>
      <c r="U87">
        <v>1.8</v>
      </c>
      <c r="V87">
        <v>1.7</v>
      </c>
      <c r="W87">
        <v>1.2</v>
      </c>
      <c r="X87">
        <v>2.1</v>
      </c>
      <c r="Y87">
        <v>1.2</v>
      </c>
      <c r="Z87" s="27" t="s">
        <v>726</v>
      </c>
      <c r="AA87" s="26">
        <v>16782</v>
      </c>
      <c r="AB87" s="2">
        <v>15362</v>
      </c>
      <c r="AC87" s="2">
        <v>15169</v>
      </c>
      <c r="AD87" s="2">
        <v>14343</v>
      </c>
      <c r="AE87" s="2">
        <v>13737</v>
      </c>
      <c r="AF87" s="2">
        <v>14660</v>
      </c>
      <c r="AG87" s="2">
        <v>14660</v>
      </c>
      <c r="AH87" s="2">
        <v>14660</v>
      </c>
      <c r="AL87">
        <v>0</v>
      </c>
      <c r="AM87">
        <v>0</v>
      </c>
      <c r="AN87">
        <v>0</v>
      </c>
      <c r="AO87">
        <v>0</v>
      </c>
      <c r="AP87">
        <v>0</v>
      </c>
      <c r="AQ87">
        <v>8351</v>
      </c>
      <c r="AR87">
        <v>624410</v>
      </c>
      <c r="AS87" s="27">
        <v>93.927000000000007</v>
      </c>
      <c r="AT87" s="27">
        <v>72.034999999999997</v>
      </c>
      <c r="AU87" s="27">
        <v>12.622999999999999</v>
      </c>
      <c r="AV87" s="27">
        <v>8.1620000000000008</v>
      </c>
      <c r="AW87" s="27">
        <v>4.7590000000000003</v>
      </c>
      <c r="AX87" s="27">
        <v>-9.9939999999999998</v>
      </c>
      <c r="AY87" s="26" t="s">
        <v>726</v>
      </c>
      <c r="AZ87" s="26" t="s">
        <v>726</v>
      </c>
      <c r="BA87" s="27">
        <v>39.134</v>
      </c>
      <c r="BB87" s="27">
        <v>2150.5410000000002</v>
      </c>
      <c r="BC87" s="27">
        <v>2141.076</v>
      </c>
      <c r="BD87" s="27">
        <v>2102.67</v>
      </c>
      <c r="BE87" s="27">
        <v>1913.6320000000001</v>
      </c>
      <c r="BF87" s="27">
        <v>1771.164</v>
      </c>
      <c r="BG87" s="27">
        <v>1721.692</v>
      </c>
      <c r="BH87" s="26" t="s">
        <v>726</v>
      </c>
      <c r="BI87" s="26" t="s">
        <v>726</v>
      </c>
      <c r="BJ87" s="27">
        <v>454.51299999999998</v>
      </c>
      <c r="BK87" s="27">
        <v>1458.4449999999999</v>
      </c>
      <c r="BL87" s="27">
        <v>1352.999</v>
      </c>
      <c r="BM87" s="27">
        <v>1218.7760000000001</v>
      </c>
      <c r="BN87" s="27">
        <v>1070.9380000000001</v>
      </c>
      <c r="BO87" s="27">
        <v>973.70100000000002</v>
      </c>
      <c r="BP87" s="27">
        <v>878.15899999999999</v>
      </c>
      <c r="BQ87" s="27">
        <v>852</v>
      </c>
      <c r="BR87" s="27">
        <v>814</v>
      </c>
      <c r="BS87" s="27">
        <v>774.601</v>
      </c>
      <c r="BT87" s="26" t="s">
        <v>726</v>
      </c>
      <c r="BU87">
        <v>1107</v>
      </c>
      <c r="BV87" s="26" t="s">
        <v>726</v>
      </c>
      <c r="BW87" s="26">
        <v>648</v>
      </c>
      <c r="BX87" s="26">
        <v>632</v>
      </c>
      <c r="BY87" s="26">
        <v>-493</v>
      </c>
      <c r="BZ87" s="26">
        <v>28</v>
      </c>
      <c r="CA87" s="26">
        <v>-101</v>
      </c>
      <c r="CB87" s="26">
        <v>798</v>
      </c>
      <c r="CC87" s="26" t="s">
        <v>726</v>
      </c>
      <c r="CD87" s="26">
        <v>5</v>
      </c>
      <c r="CE87" s="26">
        <v>5</v>
      </c>
      <c r="CF87" s="26">
        <v>-4</v>
      </c>
      <c r="CG87" s="26">
        <v>0</v>
      </c>
      <c r="CH87" s="26">
        <v>-1</v>
      </c>
      <c r="CI87" s="26">
        <v>7</v>
      </c>
      <c r="CJ87" s="26" t="s">
        <v>726</v>
      </c>
      <c r="CK87">
        <v>95</v>
      </c>
      <c r="CL87" s="26" t="s">
        <v>726</v>
      </c>
      <c r="CM87" s="26">
        <v>95</v>
      </c>
      <c r="CN87" s="26">
        <v>95</v>
      </c>
      <c r="CO87" s="26">
        <v>96</v>
      </c>
      <c r="CP87" s="26">
        <v>95</v>
      </c>
      <c r="CQ87" s="26">
        <v>96</v>
      </c>
      <c r="CR87" s="26">
        <v>96</v>
      </c>
      <c r="CS87" s="26" t="s">
        <v>726</v>
      </c>
      <c r="CT87">
        <v>1120</v>
      </c>
      <c r="CU87" s="26" t="s">
        <v>726</v>
      </c>
      <c r="CV87" s="26">
        <v>600</v>
      </c>
      <c r="CW87" s="26">
        <v>590</v>
      </c>
      <c r="CX87" s="26" t="s">
        <v>726</v>
      </c>
      <c r="CY87" s="26">
        <v>400</v>
      </c>
      <c r="CZ87" s="26">
        <v>387</v>
      </c>
      <c r="DA87" s="26" t="s">
        <v>726</v>
      </c>
      <c r="DB87" s="26">
        <v>94716</v>
      </c>
      <c r="DC87" s="26">
        <v>67730</v>
      </c>
      <c r="DD87" s="26">
        <v>41802</v>
      </c>
      <c r="DE87" s="26">
        <v>32936</v>
      </c>
      <c r="DF87" s="26">
        <v>31744</v>
      </c>
      <c r="DG87" s="26">
        <v>25425</v>
      </c>
      <c r="DH87" s="26">
        <v>16501</v>
      </c>
      <c r="DI87" s="26" t="s">
        <v>726</v>
      </c>
      <c r="DJ87">
        <v>23</v>
      </c>
      <c r="DK87" s="26">
        <v>14</v>
      </c>
      <c r="DL87" s="26">
        <v>12</v>
      </c>
      <c r="DM87" s="26">
        <v>12</v>
      </c>
      <c r="DN87" s="26">
        <v>14</v>
      </c>
      <c r="DO87" s="26">
        <v>17</v>
      </c>
      <c r="DP87" s="26">
        <v>22</v>
      </c>
      <c r="DQ87" s="26" t="s">
        <v>726</v>
      </c>
      <c r="DR87">
        <v>13</v>
      </c>
      <c r="DS87" s="26" t="s">
        <v>726</v>
      </c>
      <c r="DT87">
        <v>7298</v>
      </c>
      <c r="DU87" s="26" t="s">
        <v>726</v>
      </c>
      <c r="DV87">
        <v>1212</v>
      </c>
      <c r="DW87" s="26" t="s">
        <v>726</v>
      </c>
      <c r="DX87">
        <v>12</v>
      </c>
      <c r="DY87" s="26" t="s">
        <v>726</v>
      </c>
      <c r="DZ87" s="26" t="s">
        <v>726</v>
      </c>
      <c r="EA87">
        <v>1</v>
      </c>
      <c r="EB87">
        <v>2011</v>
      </c>
      <c r="EC87">
        <v>19</v>
      </c>
      <c r="ED87">
        <v>1074</v>
      </c>
      <c r="EE87">
        <v>968</v>
      </c>
      <c r="EF87" s="7">
        <v>1</v>
      </c>
      <c r="EG87" s="7">
        <v>1</v>
      </c>
      <c r="EH87" s="7" t="s">
        <v>804</v>
      </c>
      <c r="EI87" s="7">
        <v>23800</v>
      </c>
      <c r="EJ87" s="7">
        <v>143</v>
      </c>
      <c r="EK87" s="7">
        <v>319</v>
      </c>
      <c r="EL87" s="7">
        <v>175</v>
      </c>
      <c r="EM87" s="7">
        <v>214</v>
      </c>
      <c r="EN87" s="7">
        <v>70</v>
      </c>
      <c r="EO87" s="7">
        <v>46</v>
      </c>
      <c r="EP87" s="7">
        <v>0</v>
      </c>
      <c r="EQ87" s="7">
        <v>0</v>
      </c>
      <c r="ER87" s="7">
        <v>0</v>
      </c>
      <c r="ES87" s="7">
        <v>0</v>
      </c>
      <c r="ET87" s="7">
        <v>46</v>
      </c>
      <c r="EU87" s="7">
        <v>48</v>
      </c>
      <c r="EV87" s="7">
        <v>8</v>
      </c>
      <c r="EW87" s="7">
        <v>3</v>
      </c>
      <c r="EX87" s="7">
        <v>0</v>
      </c>
      <c r="EY87" s="7">
        <v>0</v>
      </c>
      <c r="EZ87" s="7">
        <v>0</v>
      </c>
      <c r="FA87" s="7">
        <v>0</v>
      </c>
      <c r="FB87" s="7">
        <v>0</v>
      </c>
      <c r="FC87" s="7">
        <v>0</v>
      </c>
      <c r="FD87" s="7">
        <v>60</v>
      </c>
      <c r="FE87" s="7">
        <v>102</v>
      </c>
      <c r="FF87" s="7">
        <v>77</v>
      </c>
      <c r="FG87" s="7">
        <v>43</v>
      </c>
      <c r="FH87" s="7">
        <v>31</v>
      </c>
      <c r="FI87" s="7">
        <v>25</v>
      </c>
      <c r="FJ87" s="7">
        <v>0</v>
      </c>
      <c r="FK87" s="7">
        <v>0</v>
      </c>
      <c r="FL87" s="7">
        <v>0</v>
      </c>
      <c r="FM87" s="7">
        <v>0</v>
      </c>
      <c r="FN87" s="7">
        <v>0</v>
      </c>
      <c r="FO87" s="7">
        <v>0</v>
      </c>
      <c r="FP87" s="7">
        <v>0</v>
      </c>
      <c r="FQ87" s="7">
        <v>0</v>
      </c>
      <c r="FR87" s="7">
        <v>0</v>
      </c>
      <c r="FS87" s="7">
        <v>0</v>
      </c>
      <c r="FT87" s="7">
        <v>2</v>
      </c>
      <c r="FU87" s="7">
        <v>72</v>
      </c>
      <c r="FV87" s="7">
        <v>81</v>
      </c>
      <c r="FW87" s="7">
        <v>2</v>
      </c>
      <c r="FX87" s="7">
        <v>0</v>
      </c>
      <c r="FY87" s="7">
        <v>0</v>
      </c>
      <c r="FZ87" s="7">
        <v>0</v>
      </c>
      <c r="GA87" s="7">
        <v>0</v>
      </c>
      <c r="GB87" s="7">
        <v>0</v>
      </c>
      <c r="GC87" s="7">
        <v>0</v>
      </c>
      <c r="GD87" s="7">
        <v>0</v>
      </c>
      <c r="GE87" s="7">
        <v>24</v>
      </c>
      <c r="GF87" s="7">
        <v>27</v>
      </c>
      <c r="GG87" s="7">
        <v>0</v>
      </c>
      <c r="GH87" s="7">
        <v>0</v>
      </c>
      <c r="GI87" s="7">
        <v>0</v>
      </c>
      <c r="GJ87" s="7">
        <v>0</v>
      </c>
      <c r="GK87" s="7">
        <v>0</v>
      </c>
      <c r="GL87" s="7">
        <v>0</v>
      </c>
      <c r="GM87" s="7">
        <v>0</v>
      </c>
      <c r="GN87" s="7">
        <v>0</v>
      </c>
      <c r="GO87" s="7">
        <v>486</v>
      </c>
      <c r="GP87" s="7">
        <v>900</v>
      </c>
      <c r="GQ87" s="7">
        <v>26</v>
      </c>
      <c r="GR87" s="7">
        <v>0</v>
      </c>
      <c r="GS87" s="7">
        <v>0</v>
      </c>
      <c r="GT87" s="7">
        <v>0</v>
      </c>
      <c r="GU87" s="7">
        <v>0</v>
      </c>
      <c r="GV87" s="7">
        <v>0</v>
      </c>
      <c r="GW87" s="7">
        <v>0</v>
      </c>
      <c r="GX87" s="7">
        <v>0</v>
      </c>
      <c r="GY87" s="7">
        <v>223</v>
      </c>
      <c r="GZ87" s="7">
        <v>274</v>
      </c>
      <c r="HA87" s="7">
        <v>2</v>
      </c>
      <c r="HB87" s="7">
        <v>0</v>
      </c>
      <c r="HC87" s="7">
        <v>0</v>
      </c>
      <c r="HD87" s="7">
        <v>0</v>
      </c>
      <c r="HE87" s="7">
        <v>0</v>
      </c>
      <c r="HF87" s="7">
        <v>0</v>
      </c>
      <c r="HG87" s="7">
        <v>0</v>
      </c>
      <c r="HH87" s="7">
        <v>0</v>
      </c>
      <c r="HI87" s="7">
        <v>0</v>
      </c>
      <c r="HJ87" s="7">
        <v>0</v>
      </c>
      <c r="HK87" s="7">
        <v>0</v>
      </c>
      <c r="HL87" s="7">
        <v>0</v>
      </c>
      <c r="HM87" s="7">
        <v>0</v>
      </c>
      <c r="HN87" s="7">
        <v>0</v>
      </c>
      <c r="HO87" s="7">
        <v>0</v>
      </c>
      <c r="HP87" s="7">
        <v>0</v>
      </c>
      <c r="HQ87" s="7">
        <v>0</v>
      </c>
      <c r="HR87" s="7">
        <v>0</v>
      </c>
      <c r="HS87" s="7">
        <v>0</v>
      </c>
      <c r="HT87" s="7">
        <v>0</v>
      </c>
      <c r="HU87" s="7">
        <v>0</v>
      </c>
      <c r="HV87" s="7">
        <v>0</v>
      </c>
      <c r="HW87" s="7">
        <v>0</v>
      </c>
      <c r="HX87" s="7">
        <v>0</v>
      </c>
      <c r="HY87" s="7">
        <v>0</v>
      </c>
      <c r="HZ87" s="7">
        <v>0</v>
      </c>
      <c r="IA87" s="7">
        <v>0</v>
      </c>
      <c r="IB87" s="7">
        <v>0</v>
      </c>
      <c r="IC87" s="7">
        <v>2</v>
      </c>
      <c r="ID87" s="7">
        <v>58</v>
      </c>
      <c r="IE87" s="7">
        <v>27</v>
      </c>
      <c r="IF87" s="7">
        <v>2011</v>
      </c>
      <c r="IG87" s="7">
        <v>2013</v>
      </c>
      <c r="IH87" s="7">
        <v>2011</v>
      </c>
      <c r="IL87" s="7">
        <f>IFERROR(VLOOKUP(A87,[7]FacebookPages!$A$2:$AF$128,32,FALSE)+1,0)</f>
        <v>2</v>
      </c>
      <c r="IM87" s="7">
        <f>IFERROR(VLOOKUP(A87,[1]TwitterUsers!$A$2:$P$122,16,FALSE)+1,0)</f>
        <v>2</v>
      </c>
      <c r="IN87" s="7">
        <f>IFERROR(VLOOKUP(A87,[7]FacebookPages!$A$2:$AG$128,33,FALSE)+1,0)</f>
        <v>1</v>
      </c>
      <c r="IO87">
        <v>2</v>
      </c>
      <c r="IP87">
        <v>2015</v>
      </c>
    </row>
    <row r="88" spans="1:251" x14ac:dyDescent="0.25">
      <c r="A88">
        <v>84</v>
      </c>
      <c r="B88" t="s">
        <v>128</v>
      </c>
      <c r="C88">
        <v>84</v>
      </c>
      <c r="D88" t="s">
        <v>591</v>
      </c>
      <c r="E88" s="15">
        <v>1</v>
      </c>
      <c r="F88" s="16">
        <v>60284</v>
      </c>
      <c r="G88" s="17">
        <v>2.4289455658970951</v>
      </c>
      <c r="H88" s="16">
        <v>21581</v>
      </c>
      <c r="I88" s="15">
        <v>0</v>
      </c>
      <c r="J88" s="16"/>
      <c r="L88" s="16"/>
      <c r="M88" s="15">
        <v>1</v>
      </c>
      <c r="N88" s="16">
        <v>15785</v>
      </c>
      <c r="O88" s="17">
        <v>0.63600467383859138</v>
      </c>
      <c r="P88" s="16">
        <v>353</v>
      </c>
      <c r="Q88" s="3">
        <v>40026</v>
      </c>
      <c r="R88" s="11">
        <v>0</v>
      </c>
      <c r="S88" s="19">
        <v>0</v>
      </c>
      <c r="T88" s="19">
        <v>0</v>
      </c>
      <c r="U88">
        <v>1.7</v>
      </c>
      <c r="V88">
        <v>1.6</v>
      </c>
      <c r="W88">
        <v>4.9000000000000004</v>
      </c>
      <c r="X88">
        <v>4.9000000000000004</v>
      </c>
      <c r="Y88">
        <v>2</v>
      </c>
      <c r="Z88" s="27" t="s">
        <v>726</v>
      </c>
      <c r="AA88" t="s">
        <v>726</v>
      </c>
      <c r="AB88" s="2" t="s">
        <v>726</v>
      </c>
      <c r="AC88" s="2" t="s">
        <v>726</v>
      </c>
      <c r="AD88" s="2">
        <v>24819</v>
      </c>
      <c r="AE88" s="2">
        <v>23294</v>
      </c>
      <c r="AF88" s="2">
        <v>21303</v>
      </c>
      <c r="AG88" s="2">
        <v>19243</v>
      </c>
      <c r="AH88" s="2">
        <v>17650</v>
      </c>
      <c r="AL88">
        <v>0</v>
      </c>
      <c r="AM88">
        <v>0</v>
      </c>
      <c r="AN88">
        <v>0</v>
      </c>
      <c r="AO88">
        <v>0</v>
      </c>
      <c r="AP88">
        <v>0</v>
      </c>
      <c r="AQ88">
        <v>7370</v>
      </c>
      <c r="AR88">
        <v>541519</v>
      </c>
      <c r="AS88" s="26" t="s">
        <v>726</v>
      </c>
      <c r="AT88" s="27">
        <v>232.56899999999999</v>
      </c>
      <c r="AU88" s="27">
        <v>232.18799999999999</v>
      </c>
      <c r="AV88" s="27">
        <v>219.05799999999999</v>
      </c>
      <c r="AW88" s="27">
        <v>239.95500000000001</v>
      </c>
      <c r="AX88" s="27">
        <v>84.694000000000003</v>
      </c>
      <c r="AY88" s="27">
        <v>25.419</v>
      </c>
      <c r="AZ88" s="26" t="s">
        <v>726</v>
      </c>
      <c r="BA88" s="26" t="s">
        <v>726</v>
      </c>
      <c r="BB88" s="26" t="s">
        <v>726</v>
      </c>
      <c r="BC88" s="27">
        <v>2877.4929999999999</v>
      </c>
      <c r="BD88" s="27">
        <v>2940.8180000000002</v>
      </c>
      <c r="BE88" s="27">
        <v>3177.5279999999998</v>
      </c>
      <c r="BF88" s="27">
        <v>3314.7910000000002</v>
      </c>
      <c r="BG88" s="27">
        <v>3024.0230000000001</v>
      </c>
      <c r="BH88" s="27">
        <v>3062.223</v>
      </c>
      <c r="BI88" s="26" t="s">
        <v>726</v>
      </c>
      <c r="BJ88" s="26" t="s">
        <v>726</v>
      </c>
      <c r="BK88" s="26" t="s">
        <v>726</v>
      </c>
      <c r="BL88" s="27">
        <v>5274.77</v>
      </c>
      <c r="BM88" s="27">
        <v>5478.6930000000002</v>
      </c>
      <c r="BN88" s="27">
        <v>5758.0590000000002</v>
      </c>
      <c r="BO88" s="27">
        <v>5854.74</v>
      </c>
      <c r="BP88" s="27">
        <v>5591.2960000000003</v>
      </c>
      <c r="BQ88" s="27">
        <v>5122.6329999999998</v>
      </c>
      <c r="BR88" s="27">
        <v>4400</v>
      </c>
      <c r="BS88" s="27">
        <v>4000</v>
      </c>
      <c r="BT88" s="26" t="s">
        <v>726</v>
      </c>
      <c r="BU88" s="26" t="s">
        <v>726</v>
      </c>
      <c r="BV88">
        <v>252</v>
      </c>
      <c r="BW88" s="26" t="s">
        <v>726</v>
      </c>
      <c r="BX88" s="26">
        <v>1518</v>
      </c>
      <c r="BY88" s="26">
        <v>1792</v>
      </c>
      <c r="BZ88" s="26">
        <v>2368</v>
      </c>
      <c r="CA88" s="26">
        <v>1516</v>
      </c>
      <c r="CB88" s="26">
        <v>1033</v>
      </c>
      <c r="CC88" s="26" t="s">
        <v>726</v>
      </c>
      <c r="CD88" s="26" t="s">
        <v>726</v>
      </c>
      <c r="CE88" s="26">
        <v>7</v>
      </c>
      <c r="CF88" s="26">
        <v>9</v>
      </c>
      <c r="CG88" s="26">
        <v>13</v>
      </c>
      <c r="CH88" s="26">
        <v>9</v>
      </c>
      <c r="CI88" s="26">
        <v>7</v>
      </c>
      <c r="CJ88" s="26" t="s">
        <v>726</v>
      </c>
      <c r="CK88" s="26" t="s">
        <v>726</v>
      </c>
      <c r="CL88">
        <v>38.69</v>
      </c>
      <c r="CM88" s="26" t="s">
        <v>726</v>
      </c>
      <c r="CN88" s="26">
        <v>37</v>
      </c>
      <c r="CO88" s="26">
        <v>37</v>
      </c>
      <c r="CP88" s="26">
        <v>38</v>
      </c>
      <c r="CQ88" s="26">
        <v>38</v>
      </c>
      <c r="CR88" s="26">
        <v>38</v>
      </c>
      <c r="CS88" s="26" t="s">
        <v>726</v>
      </c>
      <c r="CT88" s="26" t="s">
        <v>726</v>
      </c>
      <c r="CU88">
        <v>100</v>
      </c>
      <c r="CV88" s="26" t="s">
        <v>726</v>
      </c>
      <c r="CW88" s="26">
        <v>500</v>
      </c>
      <c r="CX88" s="26">
        <v>700</v>
      </c>
      <c r="CY88" s="26">
        <v>695</v>
      </c>
      <c r="CZ88" s="26">
        <v>1046</v>
      </c>
      <c r="DA88" s="26" t="s">
        <v>726</v>
      </c>
      <c r="DB88" s="26" t="s">
        <v>726</v>
      </c>
      <c r="DC88" s="26" t="s">
        <v>726</v>
      </c>
      <c r="DD88" s="26">
        <v>340000</v>
      </c>
      <c r="DE88" s="26">
        <v>160000</v>
      </c>
      <c r="DF88" s="26">
        <v>170000</v>
      </c>
      <c r="DG88" s="26">
        <v>150000</v>
      </c>
      <c r="DH88" s="26">
        <v>150000</v>
      </c>
      <c r="DI88" s="26" t="s">
        <v>726</v>
      </c>
      <c r="DJ88" t="s">
        <v>726</v>
      </c>
      <c r="DK88" s="26" t="s">
        <v>726</v>
      </c>
      <c r="DL88" s="26">
        <v>16</v>
      </c>
      <c r="DM88" s="26">
        <v>11</v>
      </c>
      <c r="DN88" s="26">
        <v>10</v>
      </c>
      <c r="DO88" s="26">
        <v>13</v>
      </c>
      <c r="DP88" s="26">
        <v>16</v>
      </c>
      <c r="DQ88" s="26" t="s">
        <v>726</v>
      </c>
      <c r="DR88" s="26" t="s">
        <v>726</v>
      </c>
      <c r="DS88" s="26" t="s">
        <v>726</v>
      </c>
      <c r="DT88" s="26" t="s">
        <v>726</v>
      </c>
      <c r="DU88" s="26" t="s">
        <v>726</v>
      </c>
      <c r="DV88" s="26" t="s">
        <v>726</v>
      </c>
      <c r="DW88" s="26" t="s">
        <v>726</v>
      </c>
      <c r="DX88" s="26" t="s">
        <v>726</v>
      </c>
      <c r="DY88" s="26" t="s">
        <v>726</v>
      </c>
      <c r="DZ88" s="26" t="s">
        <v>726</v>
      </c>
      <c r="EA88">
        <v>1</v>
      </c>
      <c r="EB88">
        <v>2008</v>
      </c>
      <c r="EC88">
        <v>5942</v>
      </c>
      <c r="ED88">
        <v>36866</v>
      </c>
      <c r="EE88">
        <v>12191</v>
      </c>
      <c r="EF88" s="7">
        <v>1</v>
      </c>
      <c r="EG88" s="7">
        <v>1</v>
      </c>
      <c r="EH88" s="7" t="s">
        <v>805</v>
      </c>
      <c r="EI88" s="7">
        <v>242246</v>
      </c>
      <c r="EJ88" s="7">
        <v>2086</v>
      </c>
      <c r="EK88" s="7">
        <v>1117</v>
      </c>
      <c r="EL88" s="7">
        <v>0</v>
      </c>
      <c r="EM88" s="7">
        <v>0</v>
      </c>
      <c r="EN88" s="7">
        <v>0</v>
      </c>
      <c r="EO88" s="7">
        <v>0</v>
      </c>
      <c r="EP88" s="7">
        <v>0</v>
      </c>
      <c r="EQ88" s="7">
        <v>0</v>
      </c>
      <c r="ER88" s="7">
        <v>0</v>
      </c>
      <c r="ES88" s="7">
        <v>0</v>
      </c>
      <c r="ET88" s="7">
        <v>4411</v>
      </c>
      <c r="EU88" s="7">
        <v>1500</v>
      </c>
      <c r="EV88" s="7">
        <v>0</v>
      </c>
      <c r="EW88" s="7">
        <v>0</v>
      </c>
      <c r="EX88" s="7">
        <v>0</v>
      </c>
      <c r="EY88" s="7">
        <v>0</v>
      </c>
      <c r="EZ88" s="7">
        <v>0</v>
      </c>
      <c r="FA88" s="7">
        <v>0</v>
      </c>
      <c r="FB88" s="7">
        <v>0</v>
      </c>
      <c r="FC88" s="7">
        <v>0</v>
      </c>
      <c r="FD88" s="7">
        <v>9500</v>
      </c>
      <c r="FE88" s="7">
        <v>4865</v>
      </c>
      <c r="FF88" s="7">
        <v>0</v>
      </c>
      <c r="FG88" s="7">
        <v>0</v>
      </c>
      <c r="FH88" s="7">
        <v>0</v>
      </c>
      <c r="FI88" s="7">
        <v>0</v>
      </c>
      <c r="FJ88" s="7">
        <v>0</v>
      </c>
      <c r="FK88" s="7">
        <v>0</v>
      </c>
      <c r="FL88" s="7">
        <v>0</v>
      </c>
      <c r="FM88" s="7">
        <v>0</v>
      </c>
      <c r="FN88" s="7">
        <v>0</v>
      </c>
      <c r="FO88" s="7">
        <v>59</v>
      </c>
      <c r="FP88" s="7">
        <v>213</v>
      </c>
      <c r="FQ88" s="7">
        <v>279</v>
      </c>
      <c r="FR88" s="7">
        <v>0</v>
      </c>
      <c r="FS88" s="7">
        <v>311</v>
      </c>
      <c r="FT88" s="7">
        <v>351</v>
      </c>
      <c r="FU88" s="7">
        <v>379</v>
      </c>
      <c r="FV88" s="7">
        <v>444</v>
      </c>
      <c r="FW88" s="7">
        <v>77</v>
      </c>
      <c r="FX88" s="7">
        <v>0</v>
      </c>
      <c r="FY88" s="7">
        <v>36</v>
      </c>
      <c r="FZ88" s="7">
        <v>369</v>
      </c>
      <c r="GA88" s="7">
        <v>437</v>
      </c>
      <c r="GB88" s="7">
        <v>0</v>
      </c>
      <c r="GC88" s="7">
        <v>243</v>
      </c>
      <c r="GD88" s="7">
        <v>411</v>
      </c>
      <c r="GE88" s="7">
        <v>180</v>
      </c>
      <c r="GF88" s="7">
        <v>290</v>
      </c>
      <c r="GG88" s="7">
        <v>22</v>
      </c>
      <c r="GH88" s="7">
        <v>0</v>
      </c>
      <c r="GI88" s="7">
        <v>284</v>
      </c>
      <c r="GJ88" s="7">
        <v>2933</v>
      </c>
      <c r="GK88" s="7">
        <v>4615</v>
      </c>
      <c r="GL88" s="7">
        <v>0</v>
      </c>
      <c r="GM88" s="7">
        <v>4167</v>
      </c>
      <c r="GN88" s="7">
        <v>63953</v>
      </c>
      <c r="GO88" s="7">
        <v>41763</v>
      </c>
      <c r="GP88" s="7">
        <v>29239</v>
      </c>
      <c r="GQ88" s="7">
        <v>1229</v>
      </c>
      <c r="GR88" s="7">
        <v>0</v>
      </c>
      <c r="GS88" s="7">
        <v>0</v>
      </c>
      <c r="GT88" s="7">
        <v>9</v>
      </c>
      <c r="GU88" s="7">
        <v>261</v>
      </c>
      <c r="GV88" s="7">
        <v>0</v>
      </c>
      <c r="GW88" s="7">
        <v>617</v>
      </c>
      <c r="GX88" s="7">
        <v>534</v>
      </c>
      <c r="GY88" s="7">
        <v>658</v>
      </c>
      <c r="GZ88" s="7">
        <v>1048</v>
      </c>
      <c r="HA88" s="7">
        <v>158</v>
      </c>
      <c r="HB88" s="7">
        <v>0</v>
      </c>
      <c r="HC88" s="7">
        <v>0</v>
      </c>
      <c r="HD88" s="7">
        <v>0</v>
      </c>
      <c r="HE88" s="7">
        <v>0</v>
      </c>
      <c r="HF88" s="7">
        <v>0</v>
      </c>
      <c r="HG88" s="7">
        <v>0</v>
      </c>
      <c r="HH88" s="7">
        <v>13</v>
      </c>
      <c r="HI88" s="7">
        <v>111</v>
      </c>
      <c r="HJ88" s="7">
        <v>132</v>
      </c>
      <c r="HK88" s="7">
        <v>9</v>
      </c>
      <c r="HL88" s="7">
        <v>0</v>
      </c>
      <c r="HM88" s="7">
        <v>0</v>
      </c>
      <c r="HN88" s="7">
        <v>17</v>
      </c>
      <c r="HO88" s="7">
        <v>61</v>
      </c>
      <c r="HP88" s="7">
        <v>1</v>
      </c>
      <c r="HQ88" s="7">
        <v>77</v>
      </c>
      <c r="HR88" s="7">
        <v>84</v>
      </c>
      <c r="HS88" s="7">
        <v>135</v>
      </c>
      <c r="HT88" s="7">
        <v>98</v>
      </c>
      <c r="HU88" s="7">
        <v>14</v>
      </c>
      <c r="HV88" s="7">
        <v>0</v>
      </c>
      <c r="HW88" s="7">
        <v>0</v>
      </c>
      <c r="HX88" s="7">
        <v>50</v>
      </c>
      <c r="HY88" s="7">
        <v>207</v>
      </c>
      <c r="HZ88" s="7">
        <v>338</v>
      </c>
      <c r="IA88" s="7">
        <v>89</v>
      </c>
      <c r="IB88" s="7">
        <v>33</v>
      </c>
      <c r="IC88" s="7">
        <v>62</v>
      </c>
      <c r="ID88" s="7">
        <v>163</v>
      </c>
      <c r="IE88" s="7">
        <v>222</v>
      </c>
      <c r="IF88" s="7">
        <v>2009</v>
      </c>
      <c r="IG88" s="7">
        <v>2008</v>
      </c>
      <c r="IH88" s="7">
        <v>2008</v>
      </c>
      <c r="IL88" s="7">
        <f>IFERROR(VLOOKUP(A88,[7]FacebookPages!$A$2:$AF$128,32,FALSE)+1,0)</f>
        <v>1</v>
      </c>
      <c r="IM88" s="7">
        <f>IFERROR(VLOOKUP(A88,[1]TwitterUsers!$A$2:$P$122,16,FALSE)+1,0)</f>
        <v>1</v>
      </c>
      <c r="IN88" s="7">
        <f>IFERROR(VLOOKUP(A88,[7]FacebookPages!$A$2:$AG$128,33,FALSE)+1,0)</f>
        <v>2</v>
      </c>
    </row>
    <row r="89" spans="1:251" x14ac:dyDescent="0.25">
      <c r="A89" s="35">
        <v>85</v>
      </c>
      <c r="B89" s="35" t="s">
        <v>129</v>
      </c>
      <c r="C89" s="35">
        <v>85</v>
      </c>
      <c r="D89" s="36" t="s">
        <v>595</v>
      </c>
      <c r="E89" s="37">
        <v>1</v>
      </c>
      <c r="F89" s="38">
        <v>11388</v>
      </c>
      <c r="G89" s="39">
        <v>5.1763636363636367</v>
      </c>
      <c r="H89" s="38">
        <v>4906</v>
      </c>
      <c r="I89" s="37">
        <v>0</v>
      </c>
      <c r="J89" s="38"/>
      <c r="K89" s="39"/>
      <c r="L89" s="38"/>
      <c r="M89" s="37">
        <v>2</v>
      </c>
      <c r="N89" s="38">
        <v>572</v>
      </c>
      <c r="O89" s="39">
        <v>0.26</v>
      </c>
      <c r="P89" s="38">
        <v>19</v>
      </c>
      <c r="Q89" s="40">
        <v>40330</v>
      </c>
      <c r="R89" s="32">
        <v>0</v>
      </c>
      <c r="S89" s="43">
        <v>0.3</v>
      </c>
      <c r="T89" s="43">
        <v>3.8</v>
      </c>
      <c r="U89" s="35">
        <v>1.5</v>
      </c>
      <c r="V89" s="35">
        <v>0</v>
      </c>
      <c r="W89" s="35">
        <v>0</v>
      </c>
      <c r="X89" s="35">
        <v>0</v>
      </c>
      <c r="Y89" s="35">
        <v>0</v>
      </c>
      <c r="Z89" s="44" t="s">
        <v>726</v>
      </c>
      <c r="AA89" s="45" t="s">
        <v>726</v>
      </c>
      <c r="AB89" s="46">
        <v>2395</v>
      </c>
      <c r="AC89" s="46">
        <v>2216</v>
      </c>
      <c r="AD89" s="46">
        <v>2200</v>
      </c>
      <c r="AE89" s="46">
        <v>2200</v>
      </c>
      <c r="AF89" s="46">
        <v>2200</v>
      </c>
      <c r="AG89" s="46">
        <v>2200</v>
      </c>
      <c r="AH89" s="46">
        <v>2200</v>
      </c>
      <c r="AI89" s="33"/>
      <c r="AJ89" s="47"/>
      <c r="AK89" s="47"/>
      <c r="AL89" s="35">
        <v>0</v>
      </c>
      <c r="AM89" s="35">
        <v>0</v>
      </c>
      <c r="AN89" s="35">
        <v>0</v>
      </c>
      <c r="AO89" s="35">
        <v>0</v>
      </c>
      <c r="AP89" s="35">
        <v>0</v>
      </c>
      <c r="AQ89" s="26" t="s">
        <v>726</v>
      </c>
      <c r="AR89" s="26" t="s">
        <v>726</v>
      </c>
      <c r="AS89" s="26" t="s">
        <v>726</v>
      </c>
      <c r="AT89" s="26" t="s">
        <v>726</v>
      </c>
      <c r="AU89" s="26" t="s">
        <v>726</v>
      </c>
      <c r="AV89" s="26" t="s">
        <v>726</v>
      </c>
      <c r="AW89" s="26" t="s">
        <v>726</v>
      </c>
      <c r="AX89" s="26" t="s">
        <v>726</v>
      </c>
      <c r="AY89" s="26" t="s">
        <v>726</v>
      </c>
      <c r="AZ89" s="26" t="s">
        <v>726</v>
      </c>
      <c r="BA89" s="26" t="s">
        <v>726</v>
      </c>
      <c r="BB89" s="26" t="s">
        <v>726</v>
      </c>
      <c r="BC89" s="26" t="s">
        <v>726</v>
      </c>
      <c r="BD89" s="26" t="s">
        <v>726</v>
      </c>
      <c r="BE89" s="26" t="s">
        <v>726</v>
      </c>
      <c r="BF89" s="26" t="s">
        <v>726</v>
      </c>
      <c r="BG89" s="26" t="s">
        <v>726</v>
      </c>
      <c r="BH89" s="26" t="s">
        <v>726</v>
      </c>
      <c r="BI89" s="26" t="s">
        <v>726</v>
      </c>
      <c r="BJ89" s="26" t="s">
        <v>726</v>
      </c>
      <c r="BK89" s="26" t="s">
        <v>726</v>
      </c>
      <c r="BL89" s="26" t="s">
        <v>726</v>
      </c>
      <c r="BM89" s="26" t="s">
        <v>726</v>
      </c>
      <c r="BN89" s="26" t="s">
        <v>726</v>
      </c>
      <c r="BO89" s="44">
        <v>3800</v>
      </c>
      <c r="BP89" s="44">
        <v>3270</v>
      </c>
      <c r="BQ89" s="26" t="s">
        <v>726</v>
      </c>
      <c r="BR89" s="26" t="s">
        <v>726</v>
      </c>
      <c r="BS89" s="26" t="s">
        <v>726</v>
      </c>
      <c r="BT89" s="26" t="s">
        <v>726</v>
      </c>
      <c r="BU89" s="26" t="s">
        <v>726</v>
      </c>
      <c r="BV89" s="35">
        <v>94</v>
      </c>
      <c r="BW89" s="45">
        <v>279</v>
      </c>
      <c r="BX89" s="45">
        <v>132</v>
      </c>
      <c r="BY89" s="26" t="s">
        <v>726</v>
      </c>
      <c r="BZ89" s="26" t="s">
        <v>726</v>
      </c>
      <c r="CA89" s="26" t="s">
        <v>726</v>
      </c>
      <c r="CB89" s="26" t="s">
        <v>726</v>
      </c>
      <c r="CC89" s="26" t="s">
        <v>726</v>
      </c>
      <c r="CD89" s="45">
        <v>14</v>
      </c>
      <c r="CE89" s="45">
        <v>7</v>
      </c>
      <c r="CF89" s="35"/>
      <c r="CG89" s="26" t="s">
        <v>726</v>
      </c>
      <c r="CH89" s="26" t="s">
        <v>726</v>
      </c>
      <c r="CI89" s="26" t="s">
        <v>726</v>
      </c>
      <c r="CJ89" s="26" t="s">
        <v>726</v>
      </c>
      <c r="CK89" s="26" t="s">
        <v>726</v>
      </c>
      <c r="CL89" s="35">
        <v>22.42</v>
      </c>
      <c r="CM89" s="45">
        <v>21</v>
      </c>
      <c r="CN89" s="45">
        <v>20</v>
      </c>
      <c r="CO89" s="26" t="s">
        <v>726</v>
      </c>
      <c r="CP89" s="26" t="s">
        <v>726</v>
      </c>
      <c r="CQ89" s="26" t="s">
        <v>726</v>
      </c>
      <c r="CR89" s="26" t="s">
        <v>726</v>
      </c>
      <c r="CS89" s="26" t="s">
        <v>726</v>
      </c>
      <c r="CT89" s="26" t="s">
        <v>726</v>
      </c>
      <c r="CU89" s="35">
        <v>40</v>
      </c>
      <c r="CV89" s="45">
        <v>200</v>
      </c>
      <c r="CW89" s="45">
        <v>280</v>
      </c>
      <c r="CX89" s="26" t="s">
        <v>726</v>
      </c>
      <c r="CY89" s="26" t="s">
        <v>726</v>
      </c>
      <c r="CZ89" s="26" t="s">
        <v>726</v>
      </c>
      <c r="DA89" s="26" t="s">
        <v>726</v>
      </c>
      <c r="DB89" s="26" t="s">
        <v>726</v>
      </c>
      <c r="DC89" s="45">
        <v>11001</v>
      </c>
      <c r="DD89" s="45">
        <v>12460</v>
      </c>
      <c r="DE89" s="26" t="s">
        <v>726</v>
      </c>
      <c r="DF89" s="26" t="s">
        <v>726</v>
      </c>
      <c r="DG89" s="26" t="s">
        <v>726</v>
      </c>
      <c r="DH89" s="26" t="s">
        <v>726</v>
      </c>
      <c r="DI89" s="26" t="s">
        <v>726</v>
      </c>
      <c r="DJ89" s="45" t="s">
        <v>726</v>
      </c>
      <c r="DK89" s="45">
        <v>5</v>
      </c>
      <c r="DL89" s="45">
        <v>4</v>
      </c>
      <c r="DM89" s="26" t="s">
        <v>726</v>
      </c>
      <c r="DN89" s="26" t="s">
        <v>726</v>
      </c>
      <c r="DO89" s="26" t="s">
        <v>726</v>
      </c>
      <c r="DP89" s="26" t="s">
        <v>726</v>
      </c>
      <c r="DQ89" s="26" t="s">
        <v>726</v>
      </c>
      <c r="DR89" s="26" t="s">
        <v>726</v>
      </c>
      <c r="DS89" s="26" t="s">
        <v>726</v>
      </c>
      <c r="DT89" s="26" t="s">
        <v>726</v>
      </c>
      <c r="DU89" s="26" t="s">
        <v>726</v>
      </c>
      <c r="DV89" s="26" t="s">
        <v>726</v>
      </c>
      <c r="DW89" s="26" t="s">
        <v>726</v>
      </c>
      <c r="DX89" s="26" t="s">
        <v>726</v>
      </c>
      <c r="DY89" s="26" t="s">
        <v>726</v>
      </c>
      <c r="DZ89" s="26" t="s">
        <v>726</v>
      </c>
      <c r="EA89">
        <v>1</v>
      </c>
      <c r="EB89">
        <v>2008</v>
      </c>
      <c r="EC89">
        <v>1155</v>
      </c>
      <c r="ED89">
        <v>20478</v>
      </c>
      <c r="EE89">
        <v>14935</v>
      </c>
      <c r="EF89" s="7">
        <v>1</v>
      </c>
      <c r="EG89" s="7">
        <v>1</v>
      </c>
      <c r="EH89" s="7" t="s">
        <v>806</v>
      </c>
      <c r="EI89" s="7">
        <v>94518</v>
      </c>
      <c r="EJ89" s="7">
        <v>1164</v>
      </c>
      <c r="EK89" s="7">
        <v>2075</v>
      </c>
      <c r="EL89" s="7">
        <v>0</v>
      </c>
      <c r="EM89" s="7">
        <v>0</v>
      </c>
      <c r="EN89" s="7">
        <v>0</v>
      </c>
      <c r="EO89" s="7">
        <v>0</v>
      </c>
      <c r="EP89" s="7">
        <v>0</v>
      </c>
      <c r="EQ89" s="7">
        <v>0</v>
      </c>
      <c r="ER89" s="7">
        <v>0</v>
      </c>
      <c r="ES89" s="7">
        <v>0</v>
      </c>
      <c r="ET89" s="7">
        <v>5382</v>
      </c>
      <c r="EU89" s="7">
        <v>8942</v>
      </c>
      <c r="EV89" s="7">
        <v>0</v>
      </c>
      <c r="EW89" s="7">
        <v>0</v>
      </c>
      <c r="EX89" s="7">
        <v>0</v>
      </c>
      <c r="EY89" s="7">
        <v>0</v>
      </c>
      <c r="EZ89" s="7">
        <v>0</v>
      </c>
      <c r="FA89" s="7">
        <v>0</v>
      </c>
      <c r="FB89" s="7">
        <v>0</v>
      </c>
      <c r="FC89" s="7">
        <v>0</v>
      </c>
      <c r="FD89" s="7">
        <v>6040</v>
      </c>
      <c r="FE89" s="7">
        <v>13196</v>
      </c>
      <c r="FF89" s="7">
        <v>0</v>
      </c>
      <c r="FG89" s="7">
        <v>0</v>
      </c>
      <c r="FH89" s="7">
        <v>0</v>
      </c>
      <c r="FI89" s="7">
        <v>0</v>
      </c>
      <c r="FJ89" s="7">
        <v>0</v>
      </c>
      <c r="FK89" s="7">
        <v>0</v>
      </c>
      <c r="FL89" s="7">
        <v>0</v>
      </c>
      <c r="FM89" s="7">
        <v>0</v>
      </c>
      <c r="FN89" s="7">
        <v>0</v>
      </c>
      <c r="FO89" s="7">
        <v>0</v>
      </c>
      <c r="FP89" s="7">
        <v>75</v>
      </c>
      <c r="FQ89" s="7">
        <v>154</v>
      </c>
      <c r="FR89" s="7">
        <v>0</v>
      </c>
      <c r="FS89" s="7">
        <v>190</v>
      </c>
      <c r="FT89" s="7">
        <v>150</v>
      </c>
      <c r="FU89" s="7">
        <v>119</v>
      </c>
      <c r="FV89" s="7">
        <v>68</v>
      </c>
      <c r="FW89" s="7">
        <v>5</v>
      </c>
      <c r="FX89" s="7">
        <v>0</v>
      </c>
      <c r="FY89" s="7">
        <v>0</v>
      </c>
      <c r="FZ89" s="7">
        <v>12</v>
      </c>
      <c r="GA89" s="7">
        <v>21</v>
      </c>
      <c r="GB89" s="7">
        <v>0</v>
      </c>
      <c r="GC89" s="7">
        <v>225</v>
      </c>
      <c r="GD89" s="7">
        <v>133</v>
      </c>
      <c r="GE89" s="7">
        <v>29</v>
      </c>
      <c r="GF89" s="7">
        <v>21</v>
      </c>
      <c r="GG89" s="7">
        <v>0</v>
      </c>
      <c r="GH89" s="7">
        <v>0</v>
      </c>
      <c r="GI89" s="7">
        <v>0</v>
      </c>
      <c r="GJ89" s="7">
        <v>71</v>
      </c>
      <c r="GK89" s="7">
        <v>137</v>
      </c>
      <c r="GL89" s="7">
        <v>0</v>
      </c>
      <c r="GM89" s="7">
        <v>1918</v>
      </c>
      <c r="GN89" s="7">
        <v>1205</v>
      </c>
      <c r="GO89" s="7">
        <v>884</v>
      </c>
      <c r="GP89" s="7">
        <v>556</v>
      </c>
      <c r="GQ89" s="7">
        <v>15</v>
      </c>
      <c r="GR89" s="7">
        <v>0</v>
      </c>
      <c r="GS89" s="7">
        <v>0</v>
      </c>
      <c r="GT89" s="7">
        <v>0</v>
      </c>
      <c r="GU89" s="7">
        <v>8</v>
      </c>
      <c r="GV89" s="7">
        <v>0</v>
      </c>
      <c r="GW89" s="7">
        <v>174</v>
      </c>
      <c r="GX89" s="7">
        <v>159</v>
      </c>
      <c r="GY89" s="7">
        <v>135</v>
      </c>
      <c r="GZ89" s="7">
        <v>60</v>
      </c>
      <c r="HA89" s="7">
        <v>1</v>
      </c>
      <c r="HB89" s="7">
        <v>0</v>
      </c>
      <c r="HC89" s="7">
        <v>0</v>
      </c>
      <c r="HD89" s="7">
        <v>7</v>
      </c>
      <c r="HE89" s="7">
        <v>71</v>
      </c>
      <c r="HF89" s="7">
        <v>0</v>
      </c>
      <c r="HG89" s="7">
        <v>1</v>
      </c>
      <c r="HH89" s="7">
        <v>1</v>
      </c>
      <c r="HI89" s="7">
        <v>0</v>
      </c>
      <c r="HJ89" s="7">
        <v>0</v>
      </c>
      <c r="HK89" s="7">
        <v>0</v>
      </c>
      <c r="HL89" s="7">
        <v>0</v>
      </c>
      <c r="HM89" s="7">
        <v>0</v>
      </c>
      <c r="HN89" s="7">
        <v>0</v>
      </c>
      <c r="HO89" s="7">
        <v>0</v>
      </c>
      <c r="HP89" s="7">
        <v>0</v>
      </c>
      <c r="HQ89" s="7">
        <v>0</v>
      </c>
      <c r="HR89" s="7">
        <v>0</v>
      </c>
      <c r="HS89" s="7">
        <v>0</v>
      </c>
      <c r="HT89" s="7">
        <v>0</v>
      </c>
      <c r="HU89" s="7">
        <v>0</v>
      </c>
      <c r="HV89" s="7">
        <v>0</v>
      </c>
      <c r="HW89" s="7">
        <v>0</v>
      </c>
      <c r="HX89" s="7">
        <v>0</v>
      </c>
      <c r="HY89" s="7">
        <v>4</v>
      </c>
      <c r="HZ89" s="7">
        <v>29</v>
      </c>
      <c r="IA89" s="7">
        <v>98</v>
      </c>
      <c r="IB89" s="7">
        <v>223</v>
      </c>
      <c r="IC89" s="7">
        <v>309</v>
      </c>
      <c r="ID89" s="7">
        <v>292</v>
      </c>
      <c r="IE89" s="7">
        <v>66</v>
      </c>
      <c r="IF89" s="7">
        <v>2010</v>
      </c>
      <c r="IG89" s="7">
        <v>2009</v>
      </c>
      <c r="IH89" s="7">
        <v>2009</v>
      </c>
      <c r="IL89" s="7">
        <f>IFERROR(VLOOKUP(A89,[7]FacebookPages!$A$2:$AF$128,32,FALSE)+1,0)</f>
        <v>2</v>
      </c>
      <c r="IM89" s="7">
        <f>IFERROR(VLOOKUP(A89,[1]TwitterUsers!$A$2:$P$122,16,FALSE)+1,0)</f>
        <v>1</v>
      </c>
      <c r="IN89" s="7">
        <f>IFERROR(VLOOKUP(A89,[7]FacebookPages!$A$2:$AG$128,33,FALSE)+1,0)</f>
        <v>1</v>
      </c>
      <c r="IO89">
        <v>2</v>
      </c>
      <c r="IP89">
        <v>2010</v>
      </c>
    </row>
    <row r="90" spans="1:251" x14ac:dyDescent="0.25">
      <c r="A90">
        <v>86</v>
      </c>
      <c r="B90" t="s">
        <v>130</v>
      </c>
      <c r="C90">
        <v>86</v>
      </c>
      <c r="D90" t="s">
        <v>582</v>
      </c>
      <c r="E90" s="15">
        <v>0</v>
      </c>
      <c r="F90" s="16"/>
      <c r="H90" s="16"/>
      <c r="I90" s="15">
        <v>0</v>
      </c>
      <c r="J90" s="16"/>
      <c r="L90" s="16"/>
      <c r="M90" s="15">
        <v>0</v>
      </c>
      <c r="N90" s="16"/>
      <c r="P90" s="16"/>
      <c r="Q90" s="3"/>
      <c r="R90" s="11">
        <v>0</v>
      </c>
      <c r="S90" s="19">
        <v>0</v>
      </c>
      <c r="T90" s="19">
        <v>4.3</v>
      </c>
      <c r="U90">
        <v>1.4</v>
      </c>
      <c r="V90">
        <v>1</v>
      </c>
      <c r="W90">
        <v>0</v>
      </c>
      <c r="X90">
        <v>0</v>
      </c>
      <c r="Y90">
        <v>0</v>
      </c>
      <c r="Z90" s="27" t="s">
        <v>726</v>
      </c>
      <c r="AA90" t="s">
        <v>726</v>
      </c>
      <c r="AB90" s="2" t="s">
        <v>726</v>
      </c>
      <c r="AC90" s="2">
        <v>2377</v>
      </c>
      <c r="AD90" s="2">
        <v>2001</v>
      </c>
      <c r="AE90" s="2">
        <v>1633</v>
      </c>
      <c r="AF90" s="2">
        <v>1633</v>
      </c>
      <c r="AG90" s="2">
        <v>1633</v>
      </c>
      <c r="AH90" s="2">
        <v>1633</v>
      </c>
      <c r="AL90">
        <v>0</v>
      </c>
      <c r="AM90">
        <v>0</v>
      </c>
      <c r="AN90">
        <v>0</v>
      </c>
      <c r="AO90">
        <v>0</v>
      </c>
      <c r="AP90">
        <v>0</v>
      </c>
      <c r="AQ90" s="26" t="s">
        <v>726</v>
      </c>
      <c r="AR90" s="26" t="s">
        <v>726</v>
      </c>
      <c r="AS90" s="26" t="s">
        <v>726</v>
      </c>
      <c r="AT90" s="26" t="s">
        <v>726</v>
      </c>
      <c r="AU90" s="26" t="s">
        <v>726</v>
      </c>
      <c r="AV90" s="26" t="s">
        <v>726</v>
      </c>
      <c r="AW90" s="26" t="s">
        <v>726</v>
      </c>
      <c r="AX90" s="26" t="s">
        <v>726</v>
      </c>
      <c r="AY90" s="26" t="s">
        <v>726</v>
      </c>
      <c r="AZ90" s="26" t="s">
        <v>726</v>
      </c>
      <c r="BA90" s="26" t="s">
        <v>726</v>
      </c>
      <c r="BB90" s="26" t="s">
        <v>726</v>
      </c>
      <c r="BC90" s="26" t="s">
        <v>726</v>
      </c>
      <c r="BD90" s="26" t="s">
        <v>726</v>
      </c>
      <c r="BE90" s="26" t="s">
        <v>726</v>
      </c>
      <c r="BF90" s="26" t="s">
        <v>726</v>
      </c>
      <c r="BG90" s="26" t="s">
        <v>726</v>
      </c>
      <c r="BH90" s="26" t="s">
        <v>726</v>
      </c>
      <c r="BI90" s="26" t="s">
        <v>726</v>
      </c>
      <c r="BJ90" s="26" t="s">
        <v>726</v>
      </c>
      <c r="BK90" s="26" t="s">
        <v>726</v>
      </c>
      <c r="BL90" s="26" t="s">
        <v>726</v>
      </c>
      <c r="BM90" s="26" t="s">
        <v>726</v>
      </c>
      <c r="BN90" s="26" t="s">
        <v>726</v>
      </c>
      <c r="BO90" s="27">
        <v>331</v>
      </c>
      <c r="BP90" s="27">
        <v>325</v>
      </c>
      <c r="BQ90" s="27">
        <v>298</v>
      </c>
      <c r="BR90" s="26" t="s">
        <v>726</v>
      </c>
      <c r="BS90" s="26" t="s">
        <v>726</v>
      </c>
      <c r="BT90" s="26" t="s">
        <v>726</v>
      </c>
      <c r="BU90" s="26" t="s">
        <v>726</v>
      </c>
      <c r="BV90">
        <v>130</v>
      </c>
      <c r="BW90" s="26">
        <v>274</v>
      </c>
      <c r="BX90" s="26">
        <v>49</v>
      </c>
      <c r="BY90" s="26">
        <v>34</v>
      </c>
      <c r="BZ90" s="26" t="s">
        <v>726</v>
      </c>
      <c r="CA90" s="26" t="s">
        <v>726</v>
      </c>
      <c r="CB90" s="26" t="s">
        <v>726</v>
      </c>
      <c r="CC90" s="26" t="s">
        <v>726</v>
      </c>
      <c r="CD90" s="26">
        <v>16</v>
      </c>
      <c r="CE90" s="26">
        <v>4</v>
      </c>
      <c r="CF90" s="26">
        <v>4</v>
      </c>
      <c r="CG90" s="26" t="s">
        <v>726</v>
      </c>
      <c r="CH90" s="26" t="s">
        <v>726</v>
      </c>
      <c r="CI90" s="26" t="s">
        <v>726</v>
      </c>
      <c r="CJ90" s="26" t="s">
        <v>726</v>
      </c>
      <c r="CK90" s="26" t="s">
        <v>726</v>
      </c>
      <c r="CL90">
        <v>35.01</v>
      </c>
      <c r="CM90" s="26">
        <v>79</v>
      </c>
      <c r="CN90" s="26">
        <v>78</v>
      </c>
      <c r="CO90" s="26">
        <v>88</v>
      </c>
      <c r="CP90" s="26" t="s">
        <v>726</v>
      </c>
      <c r="CQ90" s="26" t="s">
        <v>726</v>
      </c>
      <c r="CR90" s="26" t="s">
        <v>726</v>
      </c>
      <c r="CS90" s="26" t="s">
        <v>726</v>
      </c>
      <c r="CT90" s="26" t="s">
        <v>726</v>
      </c>
      <c r="CU90">
        <v>19</v>
      </c>
      <c r="CV90" s="26">
        <v>44</v>
      </c>
      <c r="CW90" s="26">
        <v>40</v>
      </c>
      <c r="CX90" s="26" t="s">
        <v>726</v>
      </c>
      <c r="CY90" s="26" t="s">
        <v>726</v>
      </c>
      <c r="CZ90" s="26" t="s">
        <v>726</v>
      </c>
      <c r="DA90" s="26" t="s">
        <v>726</v>
      </c>
      <c r="DB90" s="26" t="s">
        <v>726</v>
      </c>
      <c r="DC90" s="26">
        <v>11000</v>
      </c>
      <c r="DD90" s="26">
        <v>8918</v>
      </c>
      <c r="DE90" s="26">
        <v>6500</v>
      </c>
      <c r="DF90" s="26" t="s">
        <v>726</v>
      </c>
      <c r="DG90" s="26" t="s">
        <v>726</v>
      </c>
      <c r="DH90" s="26" t="s">
        <v>726</v>
      </c>
      <c r="DI90" s="26" t="s">
        <v>726</v>
      </c>
      <c r="DJ90" s="44" t="s">
        <v>726</v>
      </c>
      <c r="DK90" s="26">
        <v>12</v>
      </c>
      <c r="DL90" s="26">
        <v>9</v>
      </c>
      <c r="DM90" s="26">
        <v>3</v>
      </c>
      <c r="DN90" s="26" t="s">
        <v>726</v>
      </c>
      <c r="DO90" s="26" t="s">
        <v>726</v>
      </c>
      <c r="DP90" s="26" t="s">
        <v>726</v>
      </c>
      <c r="DQ90" s="26" t="s">
        <v>726</v>
      </c>
      <c r="DR90" s="26" t="s">
        <v>726</v>
      </c>
      <c r="DS90" s="26" t="s">
        <v>726</v>
      </c>
      <c r="DT90" s="26" t="s">
        <v>726</v>
      </c>
      <c r="DU90" s="26" t="s">
        <v>726</v>
      </c>
      <c r="DV90" s="26" t="s">
        <v>726</v>
      </c>
      <c r="DW90" s="26" t="s">
        <v>726</v>
      </c>
      <c r="DX90" s="26" t="s">
        <v>726</v>
      </c>
      <c r="DY90" s="26" t="s">
        <v>726</v>
      </c>
      <c r="DZ90" s="26" t="s">
        <v>726</v>
      </c>
      <c r="EA90">
        <v>1</v>
      </c>
      <c r="EB90">
        <v>2009</v>
      </c>
      <c r="EC90">
        <v>862</v>
      </c>
      <c r="ED90">
        <v>2045</v>
      </c>
      <c r="EE90">
        <v>7604</v>
      </c>
      <c r="EF90" s="7">
        <v>1</v>
      </c>
      <c r="EG90" s="7">
        <v>0</v>
      </c>
      <c r="EH90" s="7" t="s">
        <v>807</v>
      </c>
      <c r="EI90" s="7">
        <v>3232</v>
      </c>
      <c r="EJ90" s="7">
        <v>813</v>
      </c>
      <c r="EK90" s="7">
        <v>1966</v>
      </c>
      <c r="EL90" s="7">
        <v>445</v>
      </c>
      <c r="EM90" s="7">
        <v>0</v>
      </c>
      <c r="EN90" s="7">
        <v>0</v>
      </c>
      <c r="EO90" s="7">
        <v>0</v>
      </c>
      <c r="EP90" s="7">
        <v>0</v>
      </c>
      <c r="EQ90" s="7">
        <v>0</v>
      </c>
      <c r="ER90" s="7">
        <v>0</v>
      </c>
      <c r="ES90" s="7">
        <v>0</v>
      </c>
      <c r="ET90" s="7">
        <v>304</v>
      </c>
      <c r="EU90" s="7">
        <v>357</v>
      </c>
      <c r="EV90" s="7">
        <v>61</v>
      </c>
      <c r="EW90" s="7">
        <v>0</v>
      </c>
      <c r="EX90" s="7">
        <v>0</v>
      </c>
      <c r="EY90" s="7">
        <v>0</v>
      </c>
      <c r="EZ90" s="7">
        <v>0</v>
      </c>
      <c r="FA90" s="7">
        <v>0</v>
      </c>
      <c r="FB90" s="7">
        <v>0</v>
      </c>
      <c r="FC90" s="7">
        <v>0</v>
      </c>
      <c r="FD90" s="7">
        <v>1015</v>
      </c>
      <c r="FE90" s="7">
        <v>6449</v>
      </c>
      <c r="FF90" s="7">
        <v>2372</v>
      </c>
      <c r="FG90" s="7">
        <v>0</v>
      </c>
      <c r="FH90" s="7">
        <v>0</v>
      </c>
      <c r="FI90" s="7">
        <v>0</v>
      </c>
      <c r="FJ90" s="7">
        <v>0</v>
      </c>
      <c r="FK90" s="7">
        <v>0</v>
      </c>
      <c r="FL90" s="7">
        <v>0</v>
      </c>
      <c r="FM90" s="7">
        <v>0</v>
      </c>
      <c r="FN90" s="7">
        <v>0</v>
      </c>
      <c r="FO90" s="7">
        <v>0</v>
      </c>
      <c r="FP90" s="7">
        <v>0</v>
      </c>
      <c r="FQ90" s="7">
        <v>0</v>
      </c>
      <c r="FR90" s="7">
        <v>0</v>
      </c>
      <c r="FS90" s="7">
        <v>120</v>
      </c>
      <c r="FT90" s="7">
        <v>596</v>
      </c>
      <c r="FU90" s="7">
        <v>678</v>
      </c>
      <c r="FV90" s="7">
        <v>411</v>
      </c>
      <c r="FW90" s="7">
        <v>55</v>
      </c>
      <c r="FX90" s="7">
        <v>0</v>
      </c>
      <c r="FY90" s="7">
        <v>0</v>
      </c>
      <c r="FZ90" s="7">
        <v>0</v>
      </c>
      <c r="GA90" s="7">
        <v>0</v>
      </c>
      <c r="GB90" s="7">
        <v>0</v>
      </c>
      <c r="GC90" s="7">
        <v>83</v>
      </c>
      <c r="GD90" s="7">
        <v>478</v>
      </c>
      <c r="GE90" s="7">
        <v>825</v>
      </c>
      <c r="GF90" s="7">
        <v>297</v>
      </c>
      <c r="GG90" s="7">
        <v>28</v>
      </c>
      <c r="GH90" s="7">
        <v>0</v>
      </c>
      <c r="GI90" s="7">
        <v>0</v>
      </c>
      <c r="GJ90" s="7">
        <v>0</v>
      </c>
      <c r="GK90" s="7">
        <v>0</v>
      </c>
      <c r="GL90" s="7">
        <v>0</v>
      </c>
      <c r="GM90" s="7">
        <v>696</v>
      </c>
      <c r="GN90" s="7">
        <v>3907</v>
      </c>
      <c r="GO90" s="7">
        <v>8908</v>
      </c>
      <c r="GP90" s="7">
        <v>3306</v>
      </c>
      <c r="GQ90" s="7">
        <v>561</v>
      </c>
      <c r="GR90" s="7">
        <v>0</v>
      </c>
      <c r="GS90" s="7">
        <v>0</v>
      </c>
      <c r="GT90" s="7">
        <v>0</v>
      </c>
      <c r="GU90" s="7">
        <v>0</v>
      </c>
      <c r="GV90" s="7">
        <v>0</v>
      </c>
      <c r="GW90" s="7">
        <v>33</v>
      </c>
      <c r="GX90" s="7">
        <v>464</v>
      </c>
      <c r="GY90" s="7">
        <v>1089</v>
      </c>
      <c r="GZ90" s="7">
        <v>438</v>
      </c>
      <c r="HA90" s="7">
        <v>72</v>
      </c>
      <c r="HB90" s="7">
        <v>0</v>
      </c>
      <c r="HC90" s="7">
        <v>0</v>
      </c>
      <c r="HD90" s="7">
        <v>0</v>
      </c>
      <c r="HE90" s="7">
        <v>0</v>
      </c>
      <c r="HF90" s="7">
        <v>0</v>
      </c>
      <c r="HG90" s="7">
        <v>0</v>
      </c>
      <c r="HH90" s="7">
        <v>0</v>
      </c>
      <c r="HI90" s="7">
        <v>0</v>
      </c>
      <c r="HJ90" s="7">
        <v>12</v>
      </c>
      <c r="HK90" s="7">
        <v>2</v>
      </c>
      <c r="HL90" s="7">
        <v>0</v>
      </c>
      <c r="HM90" s="7">
        <v>0</v>
      </c>
      <c r="HN90" s="7">
        <v>0</v>
      </c>
      <c r="HO90" s="7">
        <v>0</v>
      </c>
      <c r="HP90" s="7">
        <v>0</v>
      </c>
      <c r="HQ90" s="7">
        <v>5</v>
      </c>
      <c r="HR90" s="7">
        <v>17</v>
      </c>
      <c r="HS90" s="7">
        <v>20</v>
      </c>
      <c r="HT90" s="7">
        <v>22</v>
      </c>
      <c r="HU90" s="7">
        <v>0</v>
      </c>
      <c r="HV90" s="7">
        <v>0</v>
      </c>
      <c r="HW90" s="7">
        <v>0</v>
      </c>
      <c r="HX90" s="7">
        <v>8</v>
      </c>
      <c r="HY90" s="7">
        <v>2</v>
      </c>
      <c r="HZ90" s="7">
        <v>15</v>
      </c>
      <c r="IA90" s="7">
        <v>9</v>
      </c>
      <c r="IB90" s="7">
        <v>40</v>
      </c>
      <c r="IC90" s="7">
        <v>122</v>
      </c>
      <c r="ID90" s="7">
        <v>330</v>
      </c>
      <c r="IE90" s="7">
        <v>174</v>
      </c>
      <c r="IF90" s="7"/>
      <c r="IG90" s="7">
        <v>2012</v>
      </c>
      <c r="IH90" s="7">
        <v>2012</v>
      </c>
      <c r="IL90" s="7">
        <f>IFERROR(VLOOKUP(A90,[7]FacebookPages!$A$2:$AF$128,32,FALSE)+1,0)</f>
        <v>1</v>
      </c>
      <c r="IM90" s="7">
        <f>IFERROR(VLOOKUP(A90,[1]TwitterUsers!$A$2:$P$122,16,FALSE)+1,0)</f>
        <v>1</v>
      </c>
      <c r="IN90" s="7">
        <f>IFERROR(VLOOKUP(A90,[7]FacebookPages!$A$2:$AG$128,33,FALSE)+1,0)</f>
        <v>1</v>
      </c>
    </row>
    <row r="91" spans="1:251" x14ac:dyDescent="0.25">
      <c r="A91" s="35">
        <v>87</v>
      </c>
      <c r="B91" s="35" t="s">
        <v>131</v>
      </c>
      <c r="C91" s="35">
        <v>87</v>
      </c>
      <c r="D91" s="35" t="s">
        <v>587</v>
      </c>
      <c r="E91" s="37">
        <v>1</v>
      </c>
      <c r="F91" s="38">
        <v>3240</v>
      </c>
      <c r="G91" s="39">
        <v>0.25069637883008355</v>
      </c>
      <c r="H91" s="38">
        <v>1861</v>
      </c>
      <c r="I91" s="37">
        <v>0</v>
      </c>
      <c r="J91" s="38"/>
      <c r="K91" s="39"/>
      <c r="L91" s="38"/>
      <c r="M91" s="37">
        <v>0</v>
      </c>
      <c r="N91" s="38"/>
      <c r="O91" s="39"/>
      <c r="P91" s="38"/>
      <c r="Q91" s="40"/>
      <c r="R91" s="32">
        <v>5.6</v>
      </c>
      <c r="S91" s="43">
        <v>6.6</v>
      </c>
      <c r="T91" s="43">
        <v>3.2</v>
      </c>
      <c r="U91" s="35">
        <v>1.3</v>
      </c>
      <c r="V91" s="35">
        <v>3.9</v>
      </c>
      <c r="W91" s="35">
        <v>5.5</v>
      </c>
      <c r="X91" s="35">
        <v>8.1999999999999993</v>
      </c>
      <c r="Y91" s="35">
        <v>8.3000000000000007</v>
      </c>
      <c r="Z91" s="44">
        <v>19152</v>
      </c>
      <c r="AA91" s="45">
        <v>16385</v>
      </c>
      <c r="AB91" s="46">
        <v>15266</v>
      </c>
      <c r="AC91" s="46">
        <v>14689</v>
      </c>
      <c r="AD91" s="46">
        <v>12924</v>
      </c>
      <c r="AE91" s="46">
        <v>12529</v>
      </c>
      <c r="AF91" s="46">
        <v>12128</v>
      </c>
      <c r="AG91" s="46">
        <v>11858</v>
      </c>
      <c r="AH91" s="46">
        <v>11254</v>
      </c>
      <c r="AL91">
        <v>0</v>
      </c>
      <c r="AM91">
        <v>0</v>
      </c>
      <c r="AN91">
        <v>0</v>
      </c>
      <c r="AO91">
        <v>0</v>
      </c>
      <c r="AP91">
        <v>0</v>
      </c>
      <c r="AQ91" s="26" t="s">
        <v>726</v>
      </c>
      <c r="AR91" s="26" t="s">
        <v>726</v>
      </c>
      <c r="AS91" s="26" t="s">
        <v>726</v>
      </c>
      <c r="AT91" s="26" t="s">
        <v>726</v>
      </c>
      <c r="AU91" s="27">
        <v>354.34399999999999</v>
      </c>
      <c r="AV91" s="27">
        <v>348.70100000000002</v>
      </c>
      <c r="AW91" s="27">
        <v>303.98700000000002</v>
      </c>
      <c r="AX91" s="27">
        <v>288.05</v>
      </c>
      <c r="AY91" s="27">
        <v>221.512</v>
      </c>
      <c r="AZ91" s="27">
        <v>94.798000000000002</v>
      </c>
      <c r="BA91" s="27">
        <v>140.35499999999999</v>
      </c>
      <c r="BB91" s="26" t="s">
        <v>726</v>
      </c>
      <c r="BC91" s="26" t="s">
        <v>726</v>
      </c>
      <c r="BD91" s="27">
        <v>4203.4390000000003</v>
      </c>
      <c r="BE91" s="27">
        <v>3757.3270000000002</v>
      </c>
      <c r="BF91" s="27">
        <v>3120.7429999999999</v>
      </c>
      <c r="BG91" s="27">
        <v>2889.7959999999998</v>
      </c>
      <c r="BH91" s="27">
        <v>2349.9059999999999</v>
      </c>
      <c r="BI91" s="27">
        <v>2013.9390000000001</v>
      </c>
      <c r="BJ91" s="27">
        <v>2043.941</v>
      </c>
      <c r="BK91" s="27">
        <v>2800</v>
      </c>
      <c r="BL91" s="27">
        <v>2500</v>
      </c>
      <c r="BM91" s="27">
        <v>2179.6350000000002</v>
      </c>
      <c r="BN91" s="27">
        <v>2104.1779999999999</v>
      </c>
      <c r="BO91" s="27">
        <v>1999.896</v>
      </c>
      <c r="BP91" s="27">
        <v>2128.7890000000002</v>
      </c>
      <c r="BQ91" s="27">
        <v>1967.4459999999999</v>
      </c>
      <c r="BR91" s="27">
        <v>1794.3720000000001</v>
      </c>
      <c r="BS91" s="27">
        <v>1753.4690000000001</v>
      </c>
      <c r="BT91" s="26">
        <v>250</v>
      </c>
      <c r="BU91">
        <v>1038</v>
      </c>
      <c r="BV91">
        <v>193</v>
      </c>
      <c r="BW91" s="26">
        <v>1475</v>
      </c>
      <c r="BX91" s="26">
        <v>402</v>
      </c>
      <c r="BY91" s="26">
        <v>370</v>
      </c>
      <c r="BZ91" s="26">
        <v>311</v>
      </c>
      <c r="CA91" s="26">
        <v>639</v>
      </c>
      <c r="CB91" s="26">
        <v>393</v>
      </c>
      <c r="CC91" s="26">
        <v>15</v>
      </c>
      <c r="CD91" s="26">
        <v>13</v>
      </c>
      <c r="CE91" s="26">
        <v>4</v>
      </c>
      <c r="CF91" s="26">
        <v>4</v>
      </c>
      <c r="CG91" s="26">
        <v>3</v>
      </c>
      <c r="CH91" s="26">
        <v>7</v>
      </c>
      <c r="CI91" s="26">
        <v>4</v>
      </c>
      <c r="CJ91" s="26">
        <v>77</v>
      </c>
      <c r="CK91">
        <v>76</v>
      </c>
      <c r="CL91">
        <v>24.23</v>
      </c>
      <c r="CM91" s="26">
        <v>77</v>
      </c>
      <c r="CN91" s="26">
        <v>77</v>
      </c>
      <c r="CO91" s="26">
        <v>77</v>
      </c>
      <c r="CP91" s="26">
        <v>88</v>
      </c>
      <c r="CQ91" s="26">
        <v>78</v>
      </c>
      <c r="CR91" s="26">
        <v>78</v>
      </c>
      <c r="CS91" s="26">
        <v>1033</v>
      </c>
      <c r="CT91">
        <v>1095</v>
      </c>
      <c r="CU91">
        <v>44</v>
      </c>
      <c r="CV91" s="26">
        <v>811</v>
      </c>
      <c r="CW91" s="26">
        <v>700</v>
      </c>
      <c r="CX91" s="26" t="s">
        <v>726</v>
      </c>
      <c r="CY91" s="26">
        <v>454</v>
      </c>
      <c r="CZ91" s="26">
        <v>300</v>
      </c>
      <c r="DA91" s="26">
        <v>68005</v>
      </c>
      <c r="DB91" s="26">
        <v>67370</v>
      </c>
      <c r="DC91" s="26">
        <v>73615</v>
      </c>
      <c r="DD91" s="26">
        <v>61975</v>
      </c>
      <c r="DE91" s="26">
        <v>71602</v>
      </c>
      <c r="DF91" s="26">
        <v>50668</v>
      </c>
      <c r="DG91" s="26">
        <v>60154</v>
      </c>
      <c r="DH91" s="26">
        <v>65532</v>
      </c>
      <c r="DI91" s="26">
        <v>8</v>
      </c>
      <c r="DJ91">
        <v>6</v>
      </c>
      <c r="DK91" s="26">
        <v>6</v>
      </c>
      <c r="DL91" s="26">
        <v>6</v>
      </c>
      <c r="DM91" s="26">
        <v>6</v>
      </c>
      <c r="DN91" s="26">
        <v>6</v>
      </c>
      <c r="DO91" s="26">
        <v>8</v>
      </c>
      <c r="DP91" s="26">
        <v>8</v>
      </c>
      <c r="DQ91" s="26">
        <v>14</v>
      </c>
      <c r="DR91">
        <v>2534</v>
      </c>
      <c r="DS91" s="26">
        <v>4104</v>
      </c>
      <c r="DT91">
        <v>2867</v>
      </c>
      <c r="DU91" s="26">
        <v>2205</v>
      </c>
      <c r="DV91">
        <v>1938</v>
      </c>
      <c r="DW91" s="26" t="s">
        <v>726</v>
      </c>
      <c r="DX91">
        <v>35</v>
      </c>
      <c r="DY91" s="26" t="s">
        <v>726</v>
      </c>
      <c r="DZ91" s="26" t="s">
        <v>726</v>
      </c>
      <c r="EA91">
        <v>1</v>
      </c>
      <c r="EB91">
        <v>2014</v>
      </c>
      <c r="EC91">
        <v>0</v>
      </c>
      <c r="ED91">
        <v>170</v>
      </c>
      <c r="EE91">
        <v>943</v>
      </c>
      <c r="EF91" s="7">
        <v>1</v>
      </c>
      <c r="EG91" s="7">
        <v>1</v>
      </c>
      <c r="EH91" s="7" t="s">
        <v>808</v>
      </c>
      <c r="EI91" s="7">
        <v>22997</v>
      </c>
      <c r="EJ91" s="7">
        <v>694</v>
      </c>
      <c r="EK91" s="7">
        <v>240</v>
      </c>
      <c r="EL91" s="7">
        <v>1</v>
      </c>
      <c r="EM91" s="7">
        <v>0</v>
      </c>
      <c r="EN91" s="7">
        <v>0</v>
      </c>
      <c r="EO91" s="7">
        <v>0</v>
      </c>
      <c r="EP91" s="7">
        <v>0</v>
      </c>
      <c r="EQ91" s="7">
        <v>0</v>
      </c>
      <c r="ER91" s="7">
        <v>0</v>
      </c>
      <c r="ES91" s="7">
        <v>0</v>
      </c>
      <c r="ET91" s="7">
        <v>11</v>
      </c>
      <c r="EU91" s="7">
        <v>13</v>
      </c>
      <c r="EV91" s="7">
        <v>0</v>
      </c>
      <c r="EW91" s="7">
        <v>0</v>
      </c>
      <c r="EX91" s="7">
        <v>0</v>
      </c>
      <c r="EY91" s="7">
        <v>0</v>
      </c>
      <c r="EZ91" s="7">
        <v>0</v>
      </c>
      <c r="FA91" s="7">
        <v>0</v>
      </c>
      <c r="FB91" s="7">
        <v>0</v>
      </c>
      <c r="FC91" s="7">
        <v>0</v>
      </c>
      <c r="FD91" s="7">
        <v>15</v>
      </c>
      <c r="FE91" s="7">
        <v>2</v>
      </c>
      <c r="FF91" s="7">
        <v>0</v>
      </c>
      <c r="FG91" s="7">
        <v>0</v>
      </c>
      <c r="FH91" s="7">
        <v>0</v>
      </c>
      <c r="FI91" s="7">
        <v>0</v>
      </c>
      <c r="FJ91" s="7">
        <v>0</v>
      </c>
      <c r="FK91" s="7">
        <v>0</v>
      </c>
      <c r="FL91" s="7">
        <v>0</v>
      </c>
      <c r="FM91" s="7">
        <v>0</v>
      </c>
      <c r="FN91" s="7">
        <v>1</v>
      </c>
      <c r="FO91" s="7">
        <v>268</v>
      </c>
      <c r="FP91" s="7">
        <v>945</v>
      </c>
      <c r="FQ91" s="7">
        <v>980</v>
      </c>
      <c r="FR91" s="7">
        <v>9</v>
      </c>
      <c r="FS91" s="7">
        <v>1076</v>
      </c>
      <c r="FT91" s="7">
        <v>971</v>
      </c>
      <c r="FU91" s="7">
        <v>800</v>
      </c>
      <c r="FV91" s="7">
        <v>365</v>
      </c>
      <c r="FW91" s="7">
        <v>26</v>
      </c>
      <c r="FX91" s="7">
        <v>0</v>
      </c>
      <c r="FY91" s="7">
        <v>13</v>
      </c>
      <c r="FZ91" s="7">
        <v>98</v>
      </c>
      <c r="GA91" s="7">
        <v>327</v>
      </c>
      <c r="GB91" s="7">
        <v>3</v>
      </c>
      <c r="GC91" s="7">
        <v>2130</v>
      </c>
      <c r="GD91" s="7">
        <v>1329</v>
      </c>
      <c r="GE91" s="7">
        <v>889</v>
      </c>
      <c r="GF91" s="7">
        <v>575</v>
      </c>
      <c r="GG91" s="7">
        <v>26</v>
      </c>
      <c r="GH91" s="7">
        <v>0</v>
      </c>
      <c r="GI91" s="7">
        <v>36</v>
      </c>
      <c r="GJ91" s="7">
        <v>486</v>
      </c>
      <c r="GK91" s="7">
        <v>1702</v>
      </c>
      <c r="GL91" s="7">
        <v>27</v>
      </c>
      <c r="GM91" s="7">
        <v>11892</v>
      </c>
      <c r="GN91" s="7">
        <v>9950</v>
      </c>
      <c r="GO91" s="7">
        <v>18164</v>
      </c>
      <c r="GP91" s="7">
        <v>15368</v>
      </c>
      <c r="GQ91" s="7">
        <v>749</v>
      </c>
      <c r="GR91" s="7">
        <v>0</v>
      </c>
      <c r="GS91" s="7">
        <v>0</v>
      </c>
      <c r="GT91" s="7">
        <v>1</v>
      </c>
      <c r="GU91" s="7">
        <v>103</v>
      </c>
      <c r="GV91" s="7">
        <v>2</v>
      </c>
      <c r="GW91" s="7">
        <v>1377</v>
      </c>
      <c r="GX91" s="7">
        <v>2044</v>
      </c>
      <c r="GY91" s="7">
        <v>3210</v>
      </c>
      <c r="GZ91" s="7">
        <v>3072</v>
      </c>
      <c r="HA91" s="7">
        <v>208</v>
      </c>
      <c r="HB91" s="7">
        <v>0</v>
      </c>
      <c r="HC91" s="7">
        <v>143</v>
      </c>
      <c r="HD91" s="7">
        <v>779</v>
      </c>
      <c r="HE91" s="7">
        <v>667</v>
      </c>
      <c r="HF91" s="7">
        <v>8</v>
      </c>
      <c r="HG91" s="7">
        <v>79</v>
      </c>
      <c r="HH91" s="7">
        <v>12</v>
      </c>
      <c r="HI91" s="7">
        <v>19</v>
      </c>
      <c r="HJ91" s="7">
        <v>0</v>
      </c>
      <c r="HK91" s="7">
        <v>0</v>
      </c>
      <c r="HL91" s="7">
        <v>0</v>
      </c>
      <c r="HM91" s="7">
        <v>0</v>
      </c>
      <c r="HN91" s="7">
        <v>32</v>
      </c>
      <c r="HO91" s="7">
        <v>38</v>
      </c>
      <c r="HP91" s="7">
        <v>3</v>
      </c>
      <c r="HQ91" s="7">
        <v>88</v>
      </c>
      <c r="HR91" s="7">
        <v>110</v>
      </c>
      <c r="HS91" s="7">
        <v>147</v>
      </c>
      <c r="HT91" s="7">
        <v>109</v>
      </c>
      <c r="HU91" s="7">
        <v>22</v>
      </c>
      <c r="HV91" s="7">
        <v>0</v>
      </c>
      <c r="HW91" s="7">
        <v>28</v>
      </c>
      <c r="HX91" s="7">
        <v>24</v>
      </c>
      <c r="HY91" s="7">
        <v>47</v>
      </c>
      <c r="HZ91" s="7">
        <v>609</v>
      </c>
      <c r="IA91" s="7">
        <v>710</v>
      </c>
      <c r="IB91" s="7">
        <v>1531</v>
      </c>
      <c r="IC91" s="7">
        <v>914</v>
      </c>
      <c r="ID91" s="7">
        <v>631</v>
      </c>
      <c r="IE91" s="7">
        <v>220</v>
      </c>
      <c r="IF91" s="7"/>
      <c r="IG91" s="7">
        <v>2007</v>
      </c>
      <c r="IH91" s="7">
        <v>2007</v>
      </c>
      <c r="IL91" s="7">
        <f>IFERROR(VLOOKUP(A91,[7]FacebookPages!$A$2:$AF$128,32,FALSE)+1,0)</f>
        <v>1</v>
      </c>
      <c r="IM91" s="7">
        <f>IFERROR(VLOOKUP(A91,[1]TwitterUsers!$A$2:$P$122,16,FALSE)+1,0)</f>
        <v>2</v>
      </c>
      <c r="IN91" s="7">
        <f>IFERROR(VLOOKUP(A91,[7]FacebookPages!$A$2:$AG$128,33,FALSE)+1,0)</f>
        <v>2</v>
      </c>
    </row>
    <row r="92" spans="1:251" x14ac:dyDescent="0.25">
      <c r="A92">
        <v>88</v>
      </c>
      <c r="B92" t="s">
        <v>132</v>
      </c>
      <c r="C92">
        <v>88</v>
      </c>
      <c r="D92" t="s">
        <v>591</v>
      </c>
      <c r="E92" s="15">
        <v>1</v>
      </c>
      <c r="F92" s="16">
        <v>7044</v>
      </c>
      <c r="G92" s="17">
        <v>5.1642228739002931</v>
      </c>
      <c r="H92" s="16">
        <v>2282</v>
      </c>
      <c r="I92" s="15">
        <v>0</v>
      </c>
      <c r="J92" s="16"/>
      <c r="L92" s="16"/>
      <c r="M92" s="15">
        <v>0</v>
      </c>
      <c r="N92" s="16"/>
      <c r="P92" s="16"/>
      <c r="Q92" s="3"/>
      <c r="R92" s="11">
        <v>0</v>
      </c>
      <c r="S92" s="19">
        <v>0</v>
      </c>
      <c r="T92" s="19">
        <v>0</v>
      </c>
      <c r="U92">
        <v>1.2</v>
      </c>
      <c r="V92">
        <v>0.6</v>
      </c>
      <c r="W92">
        <v>0</v>
      </c>
      <c r="X92">
        <v>0</v>
      </c>
      <c r="Y92">
        <v>0</v>
      </c>
      <c r="Z92" s="27" t="s">
        <v>726</v>
      </c>
      <c r="AA92" t="s">
        <v>726</v>
      </c>
      <c r="AB92" s="2" t="s">
        <v>726</v>
      </c>
      <c r="AC92" s="2" t="s">
        <v>726</v>
      </c>
      <c r="AD92" s="2">
        <v>1364</v>
      </c>
      <c r="AE92" s="2">
        <v>1224</v>
      </c>
      <c r="AF92" s="2">
        <v>1224</v>
      </c>
      <c r="AG92" s="2">
        <v>1224</v>
      </c>
      <c r="AH92" s="2">
        <v>1224</v>
      </c>
      <c r="AL92">
        <v>0</v>
      </c>
      <c r="AM92">
        <v>0</v>
      </c>
      <c r="AN92">
        <v>0</v>
      </c>
      <c r="AO92">
        <v>0</v>
      </c>
      <c r="AP92">
        <v>0</v>
      </c>
      <c r="AQ92">
        <v>7370</v>
      </c>
      <c r="AR92">
        <v>519130</v>
      </c>
      <c r="AS92" s="27">
        <v>132.6</v>
      </c>
      <c r="AT92" s="27">
        <v>78.301000000000002</v>
      </c>
      <c r="AU92" s="27">
        <v>123.529</v>
      </c>
      <c r="AV92" s="27">
        <v>108.07899999999999</v>
      </c>
      <c r="AW92" s="27">
        <v>98.356999999999999</v>
      </c>
      <c r="AX92" s="27">
        <v>86.37</v>
      </c>
      <c r="AY92" s="27">
        <v>82.456000000000003</v>
      </c>
      <c r="AZ92" s="27">
        <v>92.531999999999996</v>
      </c>
      <c r="BA92" s="27">
        <v>73.921999999999997</v>
      </c>
      <c r="BB92" s="27">
        <v>1029</v>
      </c>
      <c r="BC92" s="27">
        <v>1019.2809999999999</v>
      </c>
      <c r="BD92" s="27">
        <v>1030.6679999999999</v>
      </c>
      <c r="BE92" s="27">
        <v>1041.952</v>
      </c>
      <c r="BF92" s="27">
        <v>1172.0840000000001</v>
      </c>
      <c r="BG92" s="27">
        <v>1086.3019999999999</v>
      </c>
      <c r="BH92" s="27">
        <v>919.58299999999997</v>
      </c>
      <c r="BI92" s="27">
        <v>803.94</v>
      </c>
      <c r="BJ92" s="27">
        <v>649.30700000000002</v>
      </c>
      <c r="BK92" s="27">
        <v>788.8</v>
      </c>
      <c r="BL92" s="27">
        <v>760.07100000000003</v>
      </c>
      <c r="BM92" s="27">
        <v>698.26599999999996</v>
      </c>
      <c r="BN92" s="27">
        <v>658.28800000000001</v>
      </c>
      <c r="BO92" s="27">
        <v>631.4</v>
      </c>
      <c r="BP92" s="27">
        <v>555.351</v>
      </c>
      <c r="BQ92" s="27">
        <v>478.99599999999998</v>
      </c>
      <c r="BR92" s="27">
        <v>502.45699999999999</v>
      </c>
      <c r="BS92" s="27">
        <v>435.10700000000003</v>
      </c>
      <c r="BT92" s="26" t="s">
        <v>726</v>
      </c>
      <c r="BU92" s="26" t="s">
        <v>726</v>
      </c>
      <c r="BV92">
        <v>360</v>
      </c>
      <c r="BW92" s="26" t="s">
        <v>726</v>
      </c>
      <c r="BX92" s="26">
        <v>96</v>
      </c>
      <c r="BY92" s="26">
        <v>146</v>
      </c>
      <c r="CA92" s="26" t="s">
        <v>726</v>
      </c>
      <c r="CB92" s="26" t="s">
        <v>726</v>
      </c>
      <c r="CC92" s="26" t="s">
        <v>726</v>
      </c>
      <c r="CD92" s="26" t="s">
        <v>726</v>
      </c>
      <c r="CE92" s="26">
        <v>8</v>
      </c>
      <c r="CF92" s="26">
        <v>14</v>
      </c>
      <c r="CG92" s="26" t="s">
        <v>726</v>
      </c>
      <c r="CH92" s="26" t="s">
        <v>726</v>
      </c>
      <c r="CI92" s="26" t="s">
        <v>726</v>
      </c>
      <c r="CJ92" s="26" t="s">
        <v>726</v>
      </c>
      <c r="CK92" s="26" t="s">
        <v>726</v>
      </c>
      <c r="CL92">
        <v>82.14</v>
      </c>
      <c r="CM92" s="26" t="s">
        <v>726</v>
      </c>
      <c r="CN92" s="26">
        <v>38</v>
      </c>
      <c r="CO92" s="26">
        <v>37</v>
      </c>
      <c r="CP92" s="26" t="s">
        <v>726</v>
      </c>
      <c r="CQ92" s="26" t="s">
        <v>726</v>
      </c>
      <c r="CR92" s="26" t="s">
        <v>726</v>
      </c>
      <c r="CS92" s="26" t="s">
        <v>726</v>
      </c>
      <c r="CT92" s="26" t="s">
        <v>726</v>
      </c>
      <c r="CU92">
        <v>890</v>
      </c>
      <c r="CV92" s="26" t="s">
        <v>726</v>
      </c>
      <c r="CW92" s="26">
        <v>159</v>
      </c>
      <c r="CX92" s="26" t="s">
        <v>726</v>
      </c>
      <c r="CY92" s="26" t="s">
        <v>726</v>
      </c>
      <c r="CZ92" s="26" t="s">
        <v>726</v>
      </c>
      <c r="DA92" s="26" t="s">
        <v>726</v>
      </c>
      <c r="DB92" s="26" t="s">
        <v>726</v>
      </c>
      <c r="DC92" s="26" t="s">
        <v>726</v>
      </c>
      <c r="DD92" s="26">
        <v>23605</v>
      </c>
      <c r="DE92" s="26">
        <v>7656</v>
      </c>
      <c r="DF92" s="26" t="s">
        <v>726</v>
      </c>
      <c r="DG92" s="26" t="s">
        <v>726</v>
      </c>
      <c r="DH92" s="26" t="s">
        <v>726</v>
      </c>
      <c r="DI92" s="26" t="s">
        <v>726</v>
      </c>
      <c r="DJ92" s="26" t="s">
        <v>726</v>
      </c>
      <c r="DK92" s="26" t="s">
        <v>726</v>
      </c>
      <c r="DL92" s="26">
        <v>10</v>
      </c>
      <c r="DM92" s="26">
        <v>8</v>
      </c>
      <c r="DN92" s="26" t="s">
        <v>726</v>
      </c>
      <c r="DO92" s="26" t="s">
        <v>726</v>
      </c>
      <c r="DP92" s="26" t="s">
        <v>726</v>
      </c>
      <c r="DQ92" s="26" t="s">
        <v>726</v>
      </c>
      <c r="DR92" s="26" t="s">
        <v>726</v>
      </c>
      <c r="DS92" s="26" t="s">
        <v>726</v>
      </c>
      <c r="DT92" s="26" t="s">
        <v>726</v>
      </c>
      <c r="DU92" s="26" t="s">
        <v>726</v>
      </c>
      <c r="DV92" s="26" t="s">
        <v>726</v>
      </c>
      <c r="DW92" s="26" t="s">
        <v>726</v>
      </c>
      <c r="DX92" s="26" t="s">
        <v>726</v>
      </c>
      <c r="DY92" s="26" t="s">
        <v>726</v>
      </c>
      <c r="DZ92" s="26" t="s">
        <v>726</v>
      </c>
      <c r="EA92">
        <v>1</v>
      </c>
      <c r="EB92">
        <v>2012</v>
      </c>
      <c r="EC92">
        <v>28</v>
      </c>
      <c r="ED92">
        <v>234</v>
      </c>
      <c r="EE92">
        <v>361</v>
      </c>
      <c r="EF92" s="7">
        <v>1</v>
      </c>
      <c r="EG92" s="7">
        <v>1</v>
      </c>
      <c r="EH92" s="7" t="s">
        <v>809</v>
      </c>
      <c r="EI92" s="7">
        <v>50563</v>
      </c>
      <c r="EJ92" s="7">
        <v>0</v>
      </c>
      <c r="EK92" s="7">
        <v>92</v>
      </c>
      <c r="EL92" s="7">
        <v>167</v>
      </c>
      <c r="EM92" s="7">
        <v>78</v>
      </c>
      <c r="EN92" s="7">
        <v>20</v>
      </c>
      <c r="EO92" s="7">
        <v>0</v>
      </c>
      <c r="EP92" s="7">
        <v>0</v>
      </c>
      <c r="EQ92" s="7">
        <v>0</v>
      </c>
      <c r="ER92" s="7">
        <v>0</v>
      </c>
      <c r="ES92" s="7">
        <v>0</v>
      </c>
      <c r="ET92" s="7">
        <v>0</v>
      </c>
      <c r="EU92" s="7">
        <v>10</v>
      </c>
      <c r="EV92" s="7">
        <v>39</v>
      </c>
      <c r="EW92" s="7">
        <v>11</v>
      </c>
      <c r="EX92" s="7">
        <v>0</v>
      </c>
      <c r="EY92" s="7">
        <v>0</v>
      </c>
      <c r="EZ92" s="7">
        <v>0</v>
      </c>
      <c r="FA92" s="7">
        <v>0</v>
      </c>
      <c r="FB92" s="7">
        <v>0</v>
      </c>
      <c r="FC92" s="7">
        <v>0</v>
      </c>
      <c r="FD92" s="7">
        <v>0</v>
      </c>
      <c r="FE92" s="7">
        <v>281</v>
      </c>
      <c r="FF92" s="7">
        <v>286</v>
      </c>
      <c r="FG92" s="7">
        <v>361</v>
      </c>
      <c r="FH92" s="7">
        <v>7</v>
      </c>
      <c r="FI92" s="7">
        <v>0</v>
      </c>
      <c r="FJ92" s="7">
        <v>0</v>
      </c>
      <c r="FK92" s="7">
        <v>0</v>
      </c>
      <c r="FL92" s="7">
        <v>0</v>
      </c>
      <c r="FM92" s="7">
        <v>0</v>
      </c>
      <c r="FN92" s="7">
        <v>0</v>
      </c>
      <c r="FO92" s="7">
        <v>0</v>
      </c>
      <c r="FP92" s="7">
        <v>0</v>
      </c>
      <c r="FQ92" s="7">
        <v>29</v>
      </c>
      <c r="FR92" s="7">
        <v>0</v>
      </c>
      <c r="FS92" s="7">
        <v>30</v>
      </c>
      <c r="FT92" s="7">
        <v>17</v>
      </c>
      <c r="FU92" s="7">
        <v>4</v>
      </c>
      <c r="FV92" s="7">
        <v>0</v>
      </c>
      <c r="FW92" s="7">
        <v>0</v>
      </c>
      <c r="FX92" s="7">
        <v>0</v>
      </c>
      <c r="FY92" s="7">
        <v>0</v>
      </c>
      <c r="FZ92" s="7">
        <v>0</v>
      </c>
      <c r="GA92" s="7">
        <v>46</v>
      </c>
      <c r="GB92" s="7">
        <v>0</v>
      </c>
      <c r="GC92" s="7">
        <v>24</v>
      </c>
      <c r="GD92" s="7">
        <v>24</v>
      </c>
      <c r="GE92" s="7">
        <v>2</v>
      </c>
      <c r="GF92" s="7">
        <v>0</v>
      </c>
      <c r="GG92" s="7">
        <v>0</v>
      </c>
      <c r="GH92" s="7">
        <v>0</v>
      </c>
      <c r="GI92" s="7">
        <v>0</v>
      </c>
      <c r="GJ92" s="7">
        <v>0</v>
      </c>
      <c r="GK92" s="7">
        <v>49</v>
      </c>
      <c r="GL92" s="7">
        <v>0</v>
      </c>
      <c r="GM92" s="7">
        <v>110</v>
      </c>
      <c r="GN92" s="7">
        <v>110</v>
      </c>
      <c r="GO92" s="7">
        <v>17</v>
      </c>
      <c r="GP92" s="7">
        <v>0</v>
      </c>
      <c r="GQ92" s="7">
        <v>0</v>
      </c>
      <c r="GR92" s="7">
        <v>0</v>
      </c>
      <c r="GS92" s="7">
        <v>0</v>
      </c>
      <c r="GT92" s="7">
        <v>0</v>
      </c>
      <c r="GU92" s="7">
        <v>1</v>
      </c>
      <c r="GV92" s="7">
        <v>0</v>
      </c>
      <c r="GW92" s="7">
        <v>22</v>
      </c>
      <c r="GX92" s="7">
        <v>31</v>
      </c>
      <c r="GY92" s="7">
        <v>1</v>
      </c>
      <c r="GZ92" s="7">
        <v>0</v>
      </c>
      <c r="HA92" s="7">
        <v>0</v>
      </c>
      <c r="HB92" s="7">
        <v>0</v>
      </c>
      <c r="HC92" s="7">
        <v>0</v>
      </c>
      <c r="HD92" s="7">
        <v>0</v>
      </c>
      <c r="HE92" s="7">
        <v>1</v>
      </c>
      <c r="HF92" s="7">
        <v>0</v>
      </c>
      <c r="HG92" s="7">
        <v>2</v>
      </c>
      <c r="HH92" s="7">
        <v>0</v>
      </c>
      <c r="HI92" s="7">
        <v>1</v>
      </c>
      <c r="HJ92" s="7">
        <v>0</v>
      </c>
      <c r="HK92" s="7">
        <v>0</v>
      </c>
      <c r="HL92" s="7">
        <v>0</v>
      </c>
      <c r="HM92" s="7">
        <v>0</v>
      </c>
      <c r="HN92" s="7">
        <v>0</v>
      </c>
      <c r="HO92" s="7">
        <v>0</v>
      </c>
      <c r="HP92" s="7">
        <v>0</v>
      </c>
      <c r="HQ92" s="7">
        <v>0</v>
      </c>
      <c r="HR92" s="7">
        <v>0</v>
      </c>
      <c r="HS92" s="7">
        <v>1</v>
      </c>
      <c r="HT92" s="7">
        <v>1</v>
      </c>
      <c r="HU92" s="7">
        <v>1</v>
      </c>
      <c r="HV92" s="7">
        <v>0</v>
      </c>
      <c r="HW92" s="7">
        <v>0</v>
      </c>
      <c r="HX92" s="7">
        <v>0</v>
      </c>
      <c r="HY92" s="7">
        <v>0</v>
      </c>
      <c r="HZ92" s="7">
        <v>90</v>
      </c>
      <c r="IA92" s="7">
        <v>288</v>
      </c>
      <c r="IB92" s="7">
        <v>38</v>
      </c>
      <c r="IC92" s="7">
        <v>129</v>
      </c>
      <c r="ID92" s="7">
        <v>0</v>
      </c>
      <c r="IE92" s="7">
        <v>0</v>
      </c>
      <c r="IF92" s="7"/>
      <c r="IG92" s="7">
        <v>2010</v>
      </c>
      <c r="IH92" s="7">
        <v>2010</v>
      </c>
      <c r="IL92" s="7">
        <f>IFERROR(VLOOKUP(A92,[7]FacebookPages!$A$2:$AF$128,32,FALSE)+1,0)</f>
        <v>1</v>
      </c>
      <c r="IM92" s="7">
        <f>IFERROR(VLOOKUP(A92,[1]TwitterUsers!$A$2:$P$122,16,FALSE)+1,0)</f>
        <v>2</v>
      </c>
      <c r="IN92" s="7">
        <f>IFERROR(VLOOKUP(A92,[7]FacebookPages!$A$2:$AG$128,33,FALSE)+1,0)</f>
        <v>1</v>
      </c>
      <c r="IQ92">
        <v>2</v>
      </c>
    </row>
    <row r="93" spans="1:251" x14ac:dyDescent="0.25">
      <c r="A93">
        <v>89</v>
      </c>
      <c r="B93" t="s">
        <v>133</v>
      </c>
      <c r="C93">
        <v>89</v>
      </c>
      <c r="D93" t="s">
        <v>591</v>
      </c>
      <c r="E93" s="15">
        <v>1</v>
      </c>
      <c r="F93" s="16">
        <v>270590</v>
      </c>
      <c r="G93" s="17">
        <v>7.7650873819841015</v>
      </c>
      <c r="H93" s="16">
        <v>74061</v>
      </c>
      <c r="I93" s="15">
        <v>1</v>
      </c>
      <c r="J93" s="16">
        <v>345</v>
      </c>
      <c r="K93" s="17">
        <v>9.9004218440611816E-3</v>
      </c>
      <c r="L93" s="16">
        <v>1428</v>
      </c>
      <c r="M93" s="15">
        <v>2</v>
      </c>
      <c r="N93" s="16">
        <v>629</v>
      </c>
      <c r="O93" s="17">
        <v>1.8050334318592706E-2</v>
      </c>
      <c r="P93" s="16">
        <v>12</v>
      </c>
      <c r="Q93" s="3">
        <v>40299</v>
      </c>
      <c r="R93" s="11">
        <v>3.1</v>
      </c>
      <c r="S93" s="19">
        <v>4.5999999999999996</v>
      </c>
      <c r="T93" s="19">
        <v>5.9</v>
      </c>
      <c r="U93">
        <v>1.1000000000000001</v>
      </c>
      <c r="V93">
        <v>8.1</v>
      </c>
      <c r="W93">
        <v>8.5</v>
      </c>
      <c r="X93">
        <v>9.5</v>
      </c>
      <c r="Y93">
        <v>9.5</v>
      </c>
      <c r="Z93" s="27">
        <v>35549</v>
      </c>
      <c r="AA93" s="26">
        <v>36463</v>
      </c>
      <c r="AB93" s="2">
        <v>36437</v>
      </c>
      <c r="AC93" s="2">
        <v>35336</v>
      </c>
      <c r="AD93" s="2">
        <v>34847</v>
      </c>
      <c r="AE93" s="2">
        <v>36612</v>
      </c>
      <c r="AF93" s="2">
        <v>37276</v>
      </c>
      <c r="AG93" s="2">
        <v>37123</v>
      </c>
      <c r="AH93" s="2">
        <v>32160</v>
      </c>
      <c r="AL93">
        <v>0</v>
      </c>
      <c r="AM93">
        <v>0</v>
      </c>
      <c r="AN93">
        <v>0</v>
      </c>
      <c r="AO93">
        <v>0</v>
      </c>
      <c r="AP93">
        <v>0</v>
      </c>
      <c r="AQ93">
        <v>3576</v>
      </c>
      <c r="AR93">
        <v>334210</v>
      </c>
      <c r="AS93" s="27">
        <v>8979</v>
      </c>
      <c r="AT93" s="27">
        <v>7854</v>
      </c>
      <c r="AU93" s="27">
        <v>9990</v>
      </c>
      <c r="AV93" s="27">
        <v>8041</v>
      </c>
      <c r="AW93" s="27">
        <v>6490</v>
      </c>
      <c r="AX93" s="27">
        <v>7767</v>
      </c>
      <c r="AY93" s="27">
        <v>6134</v>
      </c>
      <c r="AZ93" s="27">
        <v>8052</v>
      </c>
      <c r="BA93" s="27">
        <v>7333</v>
      </c>
      <c r="BB93" s="27">
        <v>113481</v>
      </c>
      <c r="BC93" s="27">
        <v>105134</v>
      </c>
      <c r="BD93" s="27">
        <v>101191</v>
      </c>
      <c r="BE93" s="27">
        <v>91759</v>
      </c>
      <c r="BF93" s="27">
        <v>87095</v>
      </c>
      <c r="BG93" s="27">
        <v>81130</v>
      </c>
      <c r="BH93" s="27">
        <v>68128</v>
      </c>
      <c r="BI93" s="27">
        <v>58734</v>
      </c>
      <c r="BJ93" s="27">
        <v>53340</v>
      </c>
      <c r="BK93" s="27">
        <v>49161</v>
      </c>
      <c r="BL93" s="27">
        <v>47142</v>
      </c>
      <c r="BM93" s="27">
        <v>48607</v>
      </c>
      <c r="BN93" s="27">
        <v>46061</v>
      </c>
      <c r="BO93" s="27">
        <v>43218</v>
      </c>
      <c r="BP93" s="27">
        <v>40040</v>
      </c>
      <c r="BQ93" s="27">
        <v>36117</v>
      </c>
      <c r="BR93" s="27">
        <v>39540</v>
      </c>
      <c r="BS93" s="27">
        <v>34922</v>
      </c>
      <c r="BT93" s="26">
        <v>-866</v>
      </c>
      <c r="BU93">
        <v>42</v>
      </c>
      <c r="BV93">
        <v>355</v>
      </c>
      <c r="BW93" s="26">
        <v>-4444</v>
      </c>
      <c r="BX93" s="26">
        <v>2486</v>
      </c>
      <c r="BY93" s="26">
        <v>914</v>
      </c>
      <c r="BZ93" s="26">
        <v>181</v>
      </c>
      <c r="CA93" s="26">
        <v>2443</v>
      </c>
      <c r="CB93" s="26">
        <v>4700</v>
      </c>
      <c r="CC93" s="26">
        <v>-2</v>
      </c>
      <c r="CD93" s="26">
        <v>-11</v>
      </c>
      <c r="CE93" s="26">
        <v>7</v>
      </c>
      <c r="CF93" s="26">
        <v>3</v>
      </c>
      <c r="CG93" s="26">
        <v>0</v>
      </c>
      <c r="CH93" s="26">
        <v>7</v>
      </c>
      <c r="CI93" s="26">
        <v>17</v>
      </c>
      <c r="CJ93" s="26">
        <v>26</v>
      </c>
      <c r="CK93">
        <v>25</v>
      </c>
      <c r="CL93">
        <v>73.41</v>
      </c>
      <c r="CM93" s="26">
        <v>25</v>
      </c>
      <c r="CN93" s="26">
        <v>28</v>
      </c>
      <c r="CO93" s="26">
        <v>25</v>
      </c>
      <c r="CP93" s="26">
        <v>26</v>
      </c>
      <c r="CQ93" s="26">
        <v>26</v>
      </c>
      <c r="CR93" s="26">
        <v>25</v>
      </c>
      <c r="CS93" s="26">
        <v>2483</v>
      </c>
      <c r="CT93">
        <v>2640</v>
      </c>
      <c r="CU93">
        <v>100</v>
      </c>
      <c r="CV93" s="26">
        <v>750</v>
      </c>
      <c r="CW93" s="26">
        <v>3000</v>
      </c>
      <c r="CX93" s="26">
        <v>4591</v>
      </c>
      <c r="CY93" s="26">
        <v>595</v>
      </c>
      <c r="CZ93" s="26">
        <v>500</v>
      </c>
      <c r="DA93" s="26">
        <v>264364</v>
      </c>
      <c r="DB93" s="26">
        <v>243847</v>
      </c>
      <c r="DC93" s="26">
        <v>146588</v>
      </c>
      <c r="DD93" s="26">
        <v>83519</v>
      </c>
      <c r="DE93" s="26">
        <v>183112</v>
      </c>
      <c r="DF93" s="26">
        <v>251064</v>
      </c>
      <c r="DG93" s="26">
        <v>241498</v>
      </c>
      <c r="DH93" s="26">
        <v>456679</v>
      </c>
      <c r="DI93" s="26">
        <v>9</v>
      </c>
      <c r="DJ93">
        <v>5</v>
      </c>
      <c r="DK93" s="26">
        <v>7</v>
      </c>
      <c r="DL93" s="26">
        <v>6</v>
      </c>
      <c r="DM93" s="26">
        <v>3</v>
      </c>
      <c r="DN93" s="26">
        <v>3</v>
      </c>
      <c r="DO93" s="26">
        <v>5</v>
      </c>
      <c r="DP93" s="26">
        <v>4</v>
      </c>
      <c r="DQ93" s="26">
        <v>37</v>
      </c>
      <c r="DR93">
        <v>41</v>
      </c>
      <c r="DS93" s="26">
        <v>5992</v>
      </c>
      <c r="DT93">
        <v>4353</v>
      </c>
      <c r="DU93" s="26">
        <v>2761</v>
      </c>
      <c r="DV93">
        <v>2003</v>
      </c>
      <c r="DW93" s="26">
        <v>20</v>
      </c>
      <c r="DX93">
        <v>48</v>
      </c>
      <c r="DY93" s="26">
        <v>637</v>
      </c>
      <c r="DZ93">
        <v>689</v>
      </c>
      <c r="EA93">
        <v>1</v>
      </c>
      <c r="EB93">
        <v>2009</v>
      </c>
      <c r="EC93">
        <v>0</v>
      </c>
      <c r="ED93">
        <v>1173</v>
      </c>
      <c r="EE93">
        <v>5690</v>
      </c>
      <c r="EF93" s="7">
        <v>1</v>
      </c>
      <c r="EG93" s="7">
        <v>1</v>
      </c>
      <c r="EH93" s="7" t="s">
        <v>810</v>
      </c>
      <c r="EI93" s="7">
        <v>1204223</v>
      </c>
      <c r="EJ93" s="7">
        <v>484</v>
      </c>
      <c r="EK93" s="7">
        <v>713</v>
      </c>
      <c r="EL93" s="7">
        <v>704</v>
      </c>
      <c r="EM93" s="7">
        <v>942</v>
      </c>
      <c r="EN93" s="7">
        <v>0</v>
      </c>
      <c r="EO93" s="7">
        <v>0</v>
      </c>
      <c r="EP93" s="7">
        <v>0</v>
      </c>
      <c r="EQ93" s="7">
        <v>0</v>
      </c>
      <c r="ER93" s="7">
        <v>0</v>
      </c>
      <c r="ES93" s="7">
        <v>0</v>
      </c>
      <c r="ET93" s="7">
        <v>42</v>
      </c>
      <c r="EU93" s="7">
        <v>58</v>
      </c>
      <c r="EV93" s="7">
        <v>14</v>
      </c>
      <c r="EW93" s="7">
        <v>23</v>
      </c>
      <c r="EX93" s="7">
        <v>0</v>
      </c>
      <c r="EY93" s="7">
        <v>0</v>
      </c>
      <c r="EZ93" s="7">
        <v>0</v>
      </c>
      <c r="FA93" s="7">
        <v>0</v>
      </c>
      <c r="FB93" s="7">
        <v>0</v>
      </c>
      <c r="FC93" s="7">
        <v>0</v>
      </c>
      <c r="FD93" s="7">
        <v>21</v>
      </c>
      <c r="FE93" s="7">
        <v>21</v>
      </c>
      <c r="FF93" s="7">
        <v>25</v>
      </c>
      <c r="FG93" s="7">
        <v>75</v>
      </c>
      <c r="FH93" s="7">
        <v>0</v>
      </c>
      <c r="FI93" s="7">
        <v>0</v>
      </c>
      <c r="FJ93" s="7">
        <v>0</v>
      </c>
      <c r="FK93" s="7">
        <v>0</v>
      </c>
      <c r="FL93" s="7">
        <v>0</v>
      </c>
      <c r="FM93" s="7">
        <v>0</v>
      </c>
      <c r="FN93" s="7">
        <v>0</v>
      </c>
      <c r="FO93" s="7">
        <v>3</v>
      </c>
      <c r="FP93" s="7">
        <v>0</v>
      </c>
      <c r="FQ93" s="7">
        <v>1</v>
      </c>
      <c r="FR93" s="7">
        <v>17</v>
      </c>
      <c r="FS93" s="7">
        <v>806</v>
      </c>
      <c r="FT93" s="7">
        <v>1076</v>
      </c>
      <c r="FU93" s="7">
        <v>408</v>
      </c>
      <c r="FV93" s="7">
        <v>270</v>
      </c>
      <c r="FW93" s="7">
        <v>107</v>
      </c>
      <c r="FX93" s="7">
        <v>0</v>
      </c>
      <c r="FY93" s="7">
        <v>0</v>
      </c>
      <c r="FZ93" s="7">
        <v>0</v>
      </c>
      <c r="GA93" s="7">
        <v>0</v>
      </c>
      <c r="GB93" s="7">
        <v>0</v>
      </c>
      <c r="GC93" s="7">
        <v>4</v>
      </c>
      <c r="GD93" s="7">
        <v>6</v>
      </c>
      <c r="GE93" s="7">
        <v>2</v>
      </c>
      <c r="GF93" s="7">
        <v>0</v>
      </c>
      <c r="GG93" s="7">
        <v>0</v>
      </c>
      <c r="GH93" s="7">
        <v>0</v>
      </c>
      <c r="GI93" s="7">
        <v>1</v>
      </c>
      <c r="GJ93" s="7">
        <v>0</v>
      </c>
      <c r="GK93" s="7">
        <v>0</v>
      </c>
      <c r="GL93" s="7">
        <v>1</v>
      </c>
      <c r="GM93" s="7">
        <v>72</v>
      </c>
      <c r="GN93" s="7">
        <v>126</v>
      </c>
      <c r="GO93" s="7">
        <v>74</v>
      </c>
      <c r="GP93" s="7">
        <v>3</v>
      </c>
      <c r="GQ93" s="7">
        <v>0</v>
      </c>
      <c r="GR93" s="7">
        <v>0</v>
      </c>
      <c r="GS93" s="7">
        <v>1</v>
      </c>
      <c r="GT93" s="7">
        <v>0</v>
      </c>
      <c r="GU93" s="7">
        <v>0</v>
      </c>
      <c r="GV93" s="7">
        <v>0</v>
      </c>
      <c r="GW93" s="7">
        <v>9</v>
      </c>
      <c r="GX93" s="7">
        <v>17</v>
      </c>
      <c r="GY93" s="7">
        <v>7</v>
      </c>
      <c r="GZ93" s="7">
        <v>0</v>
      </c>
      <c r="HA93" s="7">
        <v>0</v>
      </c>
      <c r="HB93" s="7">
        <v>0</v>
      </c>
      <c r="HC93" s="7">
        <v>0</v>
      </c>
      <c r="HD93" s="7">
        <v>0</v>
      </c>
      <c r="HE93" s="7">
        <v>0</v>
      </c>
      <c r="HF93" s="7">
        <v>17</v>
      </c>
      <c r="HG93" s="7">
        <v>805</v>
      </c>
      <c r="HH93" s="7">
        <v>1076</v>
      </c>
      <c r="HI93" s="7">
        <v>407</v>
      </c>
      <c r="HJ93" s="7">
        <v>270</v>
      </c>
      <c r="HK93" s="7">
        <v>107</v>
      </c>
      <c r="HL93" s="7">
        <v>0</v>
      </c>
      <c r="HM93" s="7">
        <v>0</v>
      </c>
      <c r="HN93" s="7">
        <v>0</v>
      </c>
      <c r="HO93" s="7">
        <v>0</v>
      </c>
      <c r="HP93" s="7">
        <v>0</v>
      </c>
      <c r="HQ93" s="7">
        <v>15</v>
      </c>
      <c r="HR93" s="7">
        <v>3</v>
      </c>
      <c r="HS93" s="7">
        <v>2</v>
      </c>
      <c r="HT93" s="7">
        <v>2</v>
      </c>
      <c r="HU93" s="7">
        <v>0</v>
      </c>
      <c r="HV93" s="7">
        <v>0</v>
      </c>
      <c r="HW93" s="7">
        <v>0</v>
      </c>
      <c r="HX93" s="7">
        <v>1</v>
      </c>
      <c r="HY93" s="7">
        <v>0</v>
      </c>
      <c r="HZ93" s="7">
        <v>0</v>
      </c>
      <c r="IA93" s="7">
        <v>1</v>
      </c>
      <c r="IB93" s="7">
        <v>0</v>
      </c>
      <c r="IC93" s="7">
        <v>0</v>
      </c>
      <c r="ID93" s="7">
        <v>0</v>
      </c>
      <c r="IE93" s="7">
        <v>0</v>
      </c>
      <c r="IF93" s="7">
        <v>2010</v>
      </c>
      <c r="IG93" s="7">
        <v>2008</v>
      </c>
      <c r="IH93" s="7">
        <v>2008</v>
      </c>
      <c r="IL93" s="7">
        <f>IFERROR(VLOOKUP(A93,[7]FacebookPages!$A$2:$AF$128,32,FALSE)+1,0)</f>
        <v>1</v>
      </c>
      <c r="IM93" s="7">
        <f>IFERROR(VLOOKUP(A93,[1]TwitterUsers!$A$2:$P$122,16,FALSE)+1,0)</f>
        <v>2</v>
      </c>
      <c r="IN93" s="11">
        <v>2</v>
      </c>
    </row>
    <row r="94" spans="1:251" x14ac:dyDescent="0.25">
      <c r="A94">
        <v>90</v>
      </c>
      <c r="B94" t="s">
        <v>134</v>
      </c>
      <c r="C94">
        <v>90</v>
      </c>
      <c r="D94" t="s">
        <v>591</v>
      </c>
      <c r="E94" s="15">
        <v>1</v>
      </c>
      <c r="F94" s="16">
        <v>3977</v>
      </c>
      <c r="G94" s="17">
        <v>0.25550915515579825</v>
      </c>
      <c r="H94" s="16">
        <v>2621</v>
      </c>
      <c r="I94" s="15">
        <v>0</v>
      </c>
      <c r="J94" s="16"/>
      <c r="L94" s="16"/>
      <c r="M94" s="15">
        <v>1</v>
      </c>
      <c r="N94" s="16">
        <v>25665</v>
      </c>
      <c r="O94" s="17">
        <v>1.6488917442981048</v>
      </c>
      <c r="P94" s="16">
        <v>275</v>
      </c>
      <c r="Q94" s="3">
        <v>39873</v>
      </c>
      <c r="R94" s="11">
        <v>3.7</v>
      </c>
      <c r="S94" s="19">
        <v>4.7</v>
      </c>
      <c r="T94" s="19">
        <v>2.7</v>
      </c>
      <c r="U94">
        <v>1</v>
      </c>
      <c r="V94">
        <v>2</v>
      </c>
      <c r="W94">
        <v>4.5</v>
      </c>
      <c r="X94">
        <v>7</v>
      </c>
      <c r="Y94">
        <v>5.5</v>
      </c>
      <c r="Z94" s="27">
        <v>22287</v>
      </c>
      <c r="AA94" s="26">
        <v>19914</v>
      </c>
      <c r="AB94" s="2">
        <v>18106</v>
      </c>
      <c r="AC94" s="2">
        <v>16455</v>
      </c>
      <c r="AD94" s="2">
        <v>15565</v>
      </c>
      <c r="AE94" s="2">
        <v>13436</v>
      </c>
      <c r="AF94" s="2">
        <v>13030</v>
      </c>
      <c r="AG94" s="2">
        <v>16107</v>
      </c>
      <c r="AH94" s="2">
        <v>14223</v>
      </c>
      <c r="AL94">
        <v>0</v>
      </c>
      <c r="AM94">
        <v>0</v>
      </c>
      <c r="AN94">
        <v>0</v>
      </c>
      <c r="AO94">
        <v>0</v>
      </c>
      <c r="AP94">
        <v>0</v>
      </c>
      <c r="AQ94">
        <v>5500</v>
      </c>
      <c r="AR94">
        <v>441120</v>
      </c>
      <c r="AS94" s="27">
        <v>623.428</v>
      </c>
      <c r="AT94" s="27">
        <v>597.35799999999995</v>
      </c>
      <c r="AU94" s="27">
        <v>492.58600000000001</v>
      </c>
      <c r="AV94" s="27">
        <v>434.28399999999999</v>
      </c>
      <c r="AW94" s="27">
        <v>413.79500000000002</v>
      </c>
      <c r="AX94" s="27">
        <v>380.87799999999999</v>
      </c>
      <c r="AY94" s="27">
        <v>281.66800000000001</v>
      </c>
      <c r="AZ94" s="27">
        <v>59.213000000000001</v>
      </c>
      <c r="BA94" s="27">
        <v>182.02500000000001</v>
      </c>
      <c r="BB94" s="27">
        <v>14481.575999999999</v>
      </c>
      <c r="BC94" s="27">
        <v>13198.200999999999</v>
      </c>
      <c r="BD94" s="27">
        <v>11707.156999999999</v>
      </c>
      <c r="BE94" s="27">
        <v>9888.6020000000008</v>
      </c>
      <c r="BF94" s="27">
        <v>8331.5429999999997</v>
      </c>
      <c r="BG94" s="27">
        <v>6839.9089999999997</v>
      </c>
      <c r="BH94" s="27">
        <v>2556.1909999999998</v>
      </c>
      <c r="BI94" s="27">
        <v>2379.1869999999999</v>
      </c>
      <c r="BJ94" s="27">
        <v>2333.1610000000001</v>
      </c>
      <c r="BK94" s="27">
        <v>15832.210999999999</v>
      </c>
      <c r="BL94" s="27">
        <v>14873.61</v>
      </c>
      <c r="BM94" s="27">
        <v>13122.366</v>
      </c>
      <c r="BN94" s="27">
        <v>11458.084999999999</v>
      </c>
      <c r="BO94" s="27">
        <v>10453.784</v>
      </c>
      <c r="BP94" s="27">
        <v>9402.1370000000006</v>
      </c>
      <c r="BQ94" s="27">
        <v>7690.31</v>
      </c>
      <c r="BR94" s="27">
        <v>7028.3519999999999</v>
      </c>
      <c r="BS94" s="27">
        <v>8318.7360000000008</v>
      </c>
      <c r="BT94" s="26">
        <v>1923</v>
      </c>
      <c r="BU94">
        <v>1636</v>
      </c>
      <c r="BV94">
        <v>124</v>
      </c>
      <c r="BW94" s="26">
        <v>782</v>
      </c>
      <c r="BX94" s="26">
        <v>1742</v>
      </c>
      <c r="BY94" s="26">
        <v>323</v>
      </c>
      <c r="BZ94" s="26">
        <v>-2136</v>
      </c>
      <c r="CA94" s="26">
        <v>1580</v>
      </c>
      <c r="CB94" s="26">
        <v>1335</v>
      </c>
      <c r="CC94" s="26">
        <v>11</v>
      </c>
      <c r="CD94" s="26">
        <v>6</v>
      </c>
      <c r="CE94" s="26">
        <v>16</v>
      </c>
      <c r="CF94" s="26">
        <v>3</v>
      </c>
      <c r="CG94" s="26">
        <v>-16</v>
      </c>
      <c r="CH94" s="26">
        <v>14</v>
      </c>
      <c r="CI94" s="26">
        <v>13</v>
      </c>
      <c r="CJ94" s="26">
        <v>25</v>
      </c>
      <c r="CK94">
        <v>24</v>
      </c>
      <c r="CL94">
        <v>9.9700000000000006</v>
      </c>
      <c r="CM94" s="26">
        <v>24</v>
      </c>
      <c r="CN94" s="26">
        <v>25</v>
      </c>
      <c r="CO94" s="26">
        <v>25</v>
      </c>
      <c r="CP94" s="26">
        <v>26</v>
      </c>
      <c r="CQ94" s="26">
        <v>24</v>
      </c>
      <c r="CR94" s="26">
        <v>24</v>
      </c>
      <c r="CS94" s="26">
        <v>1146</v>
      </c>
      <c r="CT94">
        <v>2500</v>
      </c>
      <c r="CU94">
        <v>85</v>
      </c>
      <c r="CV94" s="26">
        <v>754</v>
      </c>
      <c r="CW94" s="26">
        <v>965</v>
      </c>
      <c r="CX94" s="26">
        <v>1035</v>
      </c>
      <c r="CY94" s="26">
        <v>570</v>
      </c>
      <c r="CZ94" s="26" t="s">
        <v>726</v>
      </c>
      <c r="DA94" s="26">
        <v>319842</v>
      </c>
      <c r="DB94" s="26">
        <v>341849</v>
      </c>
      <c r="DC94" s="26">
        <v>286784</v>
      </c>
      <c r="DD94" s="26">
        <v>333422</v>
      </c>
      <c r="DE94" s="26">
        <v>182078</v>
      </c>
      <c r="DF94" s="26">
        <v>146300</v>
      </c>
      <c r="DG94" s="26">
        <v>234000</v>
      </c>
      <c r="DH94" s="26">
        <v>209500</v>
      </c>
      <c r="DI94" s="26">
        <v>23</v>
      </c>
      <c r="DJ94">
        <v>19</v>
      </c>
      <c r="DK94" s="26">
        <v>18</v>
      </c>
      <c r="DL94" s="26">
        <v>16</v>
      </c>
      <c r="DM94" s="26">
        <v>11</v>
      </c>
      <c r="DN94" s="26">
        <v>22</v>
      </c>
      <c r="DO94" s="26">
        <v>22</v>
      </c>
      <c r="DP94" s="26">
        <v>23</v>
      </c>
      <c r="DQ94" s="26" t="s">
        <v>726</v>
      </c>
      <c r="DR94" t="s">
        <v>726</v>
      </c>
      <c r="DS94" s="26">
        <v>10411</v>
      </c>
      <c r="DT94">
        <v>15847</v>
      </c>
      <c r="DU94" s="26">
        <v>661</v>
      </c>
      <c r="DV94">
        <v>7878</v>
      </c>
      <c r="DW94" s="26">
        <v>36</v>
      </c>
      <c r="DX94">
        <v>36</v>
      </c>
      <c r="DY94" s="26">
        <v>19</v>
      </c>
      <c r="DZ94">
        <v>25</v>
      </c>
      <c r="EA94">
        <v>1</v>
      </c>
      <c r="EB94">
        <v>2007</v>
      </c>
      <c r="EC94">
        <v>1899</v>
      </c>
      <c r="ED94">
        <v>35900</v>
      </c>
      <c r="EE94">
        <v>24570</v>
      </c>
      <c r="EF94" s="7">
        <v>1</v>
      </c>
      <c r="EG94" s="7">
        <v>0</v>
      </c>
      <c r="EH94" s="7" t="s">
        <v>811</v>
      </c>
      <c r="EI94" s="7">
        <v>30692</v>
      </c>
      <c r="EJ94" s="7">
        <v>2566</v>
      </c>
      <c r="EK94" s="7">
        <v>659</v>
      </c>
      <c r="EL94" s="7">
        <v>0</v>
      </c>
      <c r="EM94" s="7">
        <v>0</v>
      </c>
      <c r="EN94" s="7">
        <v>0</v>
      </c>
      <c r="EO94" s="7">
        <v>0</v>
      </c>
      <c r="EP94" s="7">
        <v>0</v>
      </c>
      <c r="EQ94" s="7">
        <v>0</v>
      </c>
      <c r="ER94" s="7">
        <v>0</v>
      </c>
      <c r="ES94" s="7">
        <v>0</v>
      </c>
      <c r="ET94" s="7">
        <v>2556</v>
      </c>
      <c r="EU94" s="7">
        <v>505</v>
      </c>
      <c r="EV94" s="7">
        <v>0</v>
      </c>
      <c r="EW94" s="7">
        <v>0</v>
      </c>
      <c r="EX94" s="7">
        <v>0</v>
      </c>
      <c r="EY94" s="7">
        <v>0</v>
      </c>
      <c r="EZ94" s="7">
        <v>0</v>
      </c>
      <c r="FA94" s="7">
        <v>0</v>
      </c>
      <c r="FB94" s="7">
        <v>0</v>
      </c>
      <c r="FC94" s="7">
        <v>0</v>
      </c>
      <c r="FD94" s="7">
        <v>1039</v>
      </c>
      <c r="FE94" s="7">
        <v>377</v>
      </c>
      <c r="FF94" s="7">
        <v>0</v>
      </c>
      <c r="FG94" s="7">
        <v>0</v>
      </c>
      <c r="FH94" s="7">
        <v>0</v>
      </c>
      <c r="FI94" s="7">
        <v>0</v>
      </c>
      <c r="FJ94" s="7">
        <v>0</v>
      </c>
      <c r="FK94" s="7">
        <v>0</v>
      </c>
      <c r="FL94" s="7">
        <v>0</v>
      </c>
      <c r="FM94" s="7">
        <v>0</v>
      </c>
      <c r="FN94" s="7">
        <v>0</v>
      </c>
      <c r="FO94" s="7">
        <v>66</v>
      </c>
      <c r="FP94" s="7">
        <v>305</v>
      </c>
      <c r="FQ94" s="7">
        <v>423</v>
      </c>
      <c r="FR94" s="7">
        <v>3</v>
      </c>
      <c r="FS94" s="7">
        <v>361</v>
      </c>
      <c r="FT94" s="7">
        <v>296</v>
      </c>
      <c r="FU94" s="7">
        <v>143</v>
      </c>
      <c r="FV94" s="7">
        <v>33</v>
      </c>
      <c r="FW94" s="7">
        <v>1</v>
      </c>
      <c r="FX94" s="7">
        <v>0</v>
      </c>
      <c r="FY94" s="7">
        <v>80</v>
      </c>
      <c r="FZ94" s="7">
        <v>1659</v>
      </c>
      <c r="GA94" s="7">
        <v>2829</v>
      </c>
      <c r="GB94" s="7">
        <v>18</v>
      </c>
      <c r="GC94" s="7">
        <v>2565</v>
      </c>
      <c r="GD94" s="7">
        <v>4920</v>
      </c>
      <c r="GE94" s="7">
        <v>7720</v>
      </c>
      <c r="GF94" s="7">
        <v>1002</v>
      </c>
      <c r="GG94" s="7">
        <v>3</v>
      </c>
      <c r="GH94" s="7">
        <v>0</v>
      </c>
      <c r="GI94" s="7">
        <v>402</v>
      </c>
      <c r="GJ94" s="7">
        <v>2342</v>
      </c>
      <c r="GK94" s="7">
        <v>4213</v>
      </c>
      <c r="GL94" s="7">
        <v>69</v>
      </c>
      <c r="GM94" s="7">
        <v>11644</v>
      </c>
      <c r="GN94" s="7">
        <v>48924</v>
      </c>
      <c r="GO94" s="7">
        <v>75175</v>
      </c>
      <c r="GP94" s="7">
        <v>39808</v>
      </c>
      <c r="GQ94" s="7">
        <v>7</v>
      </c>
      <c r="GR94" s="7">
        <v>0</v>
      </c>
      <c r="GS94" s="7">
        <v>3</v>
      </c>
      <c r="GT94" s="7">
        <v>5</v>
      </c>
      <c r="GU94" s="7">
        <v>82</v>
      </c>
      <c r="GV94" s="7">
        <v>0</v>
      </c>
      <c r="GW94" s="7">
        <v>634</v>
      </c>
      <c r="GX94" s="7">
        <v>2060</v>
      </c>
      <c r="GY94" s="7">
        <v>2480</v>
      </c>
      <c r="GZ94" s="7">
        <v>1484</v>
      </c>
      <c r="HA94" s="7">
        <v>0</v>
      </c>
      <c r="HB94" s="7">
        <v>0</v>
      </c>
      <c r="HC94" s="7">
        <v>2</v>
      </c>
      <c r="HD94" s="7">
        <v>15</v>
      </c>
      <c r="HE94" s="7">
        <v>6</v>
      </c>
      <c r="HF94" s="7">
        <v>0</v>
      </c>
      <c r="HG94" s="7">
        <v>0</v>
      </c>
      <c r="HH94" s="7">
        <v>0</v>
      </c>
      <c r="HI94" s="7">
        <v>0</v>
      </c>
      <c r="HJ94" s="7">
        <v>0</v>
      </c>
      <c r="HK94" s="7">
        <v>0</v>
      </c>
      <c r="HL94" s="7">
        <v>0</v>
      </c>
      <c r="HM94" s="7">
        <v>9</v>
      </c>
      <c r="HN94" s="7">
        <v>89</v>
      </c>
      <c r="HO94" s="7">
        <v>242</v>
      </c>
      <c r="HP94" s="7">
        <v>32</v>
      </c>
      <c r="HQ94" s="7">
        <v>580</v>
      </c>
      <c r="HR94" s="7">
        <v>563</v>
      </c>
      <c r="HS94" s="7">
        <v>359</v>
      </c>
      <c r="HT94" s="7">
        <v>168</v>
      </c>
      <c r="HU94" s="7">
        <v>39</v>
      </c>
      <c r="HV94" s="7">
        <v>0</v>
      </c>
      <c r="HW94" s="7">
        <v>0</v>
      </c>
      <c r="HX94" s="7">
        <v>22</v>
      </c>
      <c r="HY94" s="7">
        <v>181</v>
      </c>
      <c r="HZ94" s="7">
        <v>195</v>
      </c>
      <c r="IA94" s="7">
        <v>179</v>
      </c>
      <c r="IB94" s="7">
        <v>153</v>
      </c>
      <c r="IC94" s="7">
        <v>139</v>
      </c>
      <c r="ID94" s="7">
        <v>96</v>
      </c>
      <c r="IE94" s="7">
        <v>8</v>
      </c>
      <c r="IF94" s="7">
        <v>2009</v>
      </c>
      <c r="IG94" s="7">
        <v>2008</v>
      </c>
      <c r="IH94" s="7">
        <v>2008</v>
      </c>
      <c r="IL94" s="7">
        <f>IFERROR(VLOOKUP(A94,[7]FacebookPages!$A$2:$AF$128,32,FALSE)+1,0)</f>
        <v>1</v>
      </c>
      <c r="IM94" s="7">
        <f>IFERROR(VLOOKUP(A94,[1]TwitterUsers!$A$2:$P$122,16,FALSE)+1,0)</f>
        <v>1</v>
      </c>
      <c r="IN94" s="7">
        <f>IFERROR(VLOOKUP(A94,[7]FacebookPages!$A$2:$AG$128,33,FALSE)+1,0)</f>
        <v>1</v>
      </c>
    </row>
    <row r="95" spans="1:251" x14ac:dyDescent="0.25">
      <c r="A95">
        <v>91</v>
      </c>
      <c r="B95" t="s">
        <v>135</v>
      </c>
      <c r="C95">
        <v>91</v>
      </c>
      <c r="D95" t="s">
        <v>591</v>
      </c>
      <c r="E95" s="15">
        <v>1</v>
      </c>
      <c r="F95" s="16">
        <v>481538</v>
      </c>
      <c r="G95" s="17">
        <v>14.162882352941176</v>
      </c>
      <c r="H95" s="16">
        <v>152618</v>
      </c>
      <c r="I95" s="15">
        <v>1</v>
      </c>
      <c r="J95" s="16">
        <v>12640</v>
      </c>
      <c r="K95" s="17">
        <v>0.37176470588235294</v>
      </c>
      <c r="L95" s="16">
        <v>3086</v>
      </c>
      <c r="M95" s="15">
        <v>2</v>
      </c>
      <c r="N95" s="16">
        <v>9017</v>
      </c>
      <c r="O95" s="17">
        <v>0.26520588235294118</v>
      </c>
      <c r="P95" s="16">
        <v>74</v>
      </c>
      <c r="Q95" s="3">
        <v>39600</v>
      </c>
      <c r="R95" s="11">
        <v>0.3</v>
      </c>
      <c r="S95" s="19">
        <v>1.1000000000000001</v>
      </c>
      <c r="T95" s="19">
        <v>1</v>
      </c>
      <c r="U95">
        <v>0.9</v>
      </c>
      <c r="V95">
        <v>0.2</v>
      </c>
      <c r="W95">
        <v>1.7</v>
      </c>
      <c r="X95">
        <v>0.4</v>
      </c>
      <c r="Y95">
        <v>0</v>
      </c>
      <c r="Z95" s="27">
        <v>48000</v>
      </c>
      <c r="AA95" s="26">
        <v>44000</v>
      </c>
      <c r="AB95" s="2">
        <v>36590</v>
      </c>
      <c r="AC95" s="2">
        <v>38000</v>
      </c>
      <c r="AD95" s="2">
        <v>34000</v>
      </c>
      <c r="AE95" s="2">
        <v>31000</v>
      </c>
      <c r="AF95" s="2">
        <v>30000</v>
      </c>
      <c r="AG95" s="2">
        <v>32318</v>
      </c>
      <c r="AH95" s="2">
        <v>32318</v>
      </c>
      <c r="AL95">
        <v>0</v>
      </c>
      <c r="AM95">
        <v>0</v>
      </c>
      <c r="AN95">
        <v>0</v>
      </c>
      <c r="AO95">
        <v>0</v>
      </c>
      <c r="AP95">
        <v>0</v>
      </c>
      <c r="AQ95">
        <v>7389</v>
      </c>
      <c r="AR95">
        <v>541611</v>
      </c>
      <c r="AS95" s="27">
        <v>3053.5810000000001</v>
      </c>
      <c r="AT95" s="27">
        <v>2941.498</v>
      </c>
      <c r="AU95" s="27">
        <v>3281.8780000000002</v>
      </c>
      <c r="AV95" s="27">
        <v>2553.5100000000002</v>
      </c>
      <c r="AW95" s="27">
        <v>2277.6770000000001</v>
      </c>
      <c r="AX95" s="27">
        <v>1780.6559999999999</v>
      </c>
      <c r="AY95" s="27">
        <v>1589.963</v>
      </c>
      <c r="AZ95" s="27">
        <v>1691.751</v>
      </c>
      <c r="BA95" s="27">
        <v>1243.1479999999999</v>
      </c>
      <c r="BB95" s="27">
        <v>18266.058000000001</v>
      </c>
      <c r="BC95" s="27">
        <v>17930.452000000001</v>
      </c>
      <c r="BD95" s="27">
        <v>16867.048999999999</v>
      </c>
      <c r="BE95" s="27">
        <v>16665.415000000001</v>
      </c>
      <c r="BF95" s="27">
        <v>15731.51</v>
      </c>
      <c r="BG95" s="27">
        <v>12835.253000000001</v>
      </c>
      <c r="BH95" s="27">
        <v>12255.734</v>
      </c>
      <c r="BI95" s="27">
        <v>12398.525</v>
      </c>
      <c r="BJ95" s="27">
        <v>10747.162</v>
      </c>
      <c r="BK95" s="27">
        <v>32914.423999999999</v>
      </c>
      <c r="BL95" s="27">
        <v>31874.678</v>
      </c>
      <c r="BM95" s="27">
        <v>30394.285</v>
      </c>
      <c r="BN95" s="27">
        <v>29777.985000000001</v>
      </c>
      <c r="BO95" s="27">
        <v>27352.914000000001</v>
      </c>
      <c r="BP95" s="27">
        <v>23094.078000000001</v>
      </c>
      <c r="BQ95" s="27">
        <v>23170.968000000001</v>
      </c>
      <c r="BR95" s="27">
        <v>25313.826000000001</v>
      </c>
      <c r="BS95" s="27">
        <v>21452.746999999999</v>
      </c>
      <c r="BT95" s="26">
        <v>2900</v>
      </c>
      <c r="BU95">
        <v>3200</v>
      </c>
      <c r="BV95">
        <v>-973</v>
      </c>
      <c r="BW95" s="26">
        <v>1900</v>
      </c>
      <c r="BX95" s="26">
        <v>2600</v>
      </c>
      <c r="BY95" s="26">
        <v>1200</v>
      </c>
      <c r="BZ95" s="26">
        <v>-2330</v>
      </c>
      <c r="CA95" s="26">
        <v>2176</v>
      </c>
      <c r="CB95" s="26" t="s">
        <v>726</v>
      </c>
      <c r="CC95" s="26" t="s">
        <v>726</v>
      </c>
      <c r="CD95" s="26">
        <v>6</v>
      </c>
      <c r="CE95" s="26">
        <v>9</v>
      </c>
      <c r="CF95" s="26">
        <v>4</v>
      </c>
      <c r="CG95" s="26">
        <v>-7</v>
      </c>
      <c r="CH95" s="26">
        <v>7</v>
      </c>
      <c r="CI95" s="26" t="s">
        <v>726</v>
      </c>
      <c r="CJ95" s="26">
        <v>36</v>
      </c>
      <c r="CK95">
        <v>36</v>
      </c>
      <c r="CL95">
        <v>51.96</v>
      </c>
      <c r="CM95" s="26">
        <v>35</v>
      </c>
      <c r="CN95" s="26">
        <v>35</v>
      </c>
      <c r="CO95" s="26">
        <v>39</v>
      </c>
      <c r="CP95" s="26">
        <v>40</v>
      </c>
      <c r="CQ95" s="26">
        <v>40</v>
      </c>
      <c r="CR95" s="26" t="s">
        <v>726</v>
      </c>
      <c r="CS95" s="26">
        <v>1100</v>
      </c>
      <c r="CT95">
        <v>2000</v>
      </c>
      <c r="CU95">
        <v>3270</v>
      </c>
      <c r="CV95" s="26">
        <v>1600</v>
      </c>
      <c r="CW95" s="26">
        <v>1000</v>
      </c>
      <c r="CX95" s="26">
        <v>64000</v>
      </c>
      <c r="CY95" s="26">
        <v>45000</v>
      </c>
      <c r="CZ95" s="26">
        <v>1000</v>
      </c>
      <c r="DA95" s="26" t="s">
        <v>726</v>
      </c>
      <c r="DB95" s="26">
        <v>2000000</v>
      </c>
      <c r="DC95" s="26" t="s">
        <v>726</v>
      </c>
      <c r="DD95" s="26">
        <v>405000</v>
      </c>
      <c r="DE95" s="26">
        <v>88000</v>
      </c>
      <c r="DF95" s="26">
        <v>66760</v>
      </c>
      <c r="DG95" s="26">
        <v>66000</v>
      </c>
      <c r="DH95" s="26" t="s">
        <v>726</v>
      </c>
      <c r="DI95" s="26" t="s">
        <v>726</v>
      </c>
      <c r="DJ95" t="s">
        <v>726</v>
      </c>
      <c r="DK95" s="26" t="s">
        <v>726</v>
      </c>
      <c r="DL95" s="26" t="s">
        <v>726</v>
      </c>
      <c r="DM95" s="26" t="s">
        <v>726</v>
      </c>
      <c r="DN95" s="26">
        <v>7</v>
      </c>
      <c r="DO95" s="26">
        <v>12</v>
      </c>
      <c r="DP95" s="26" t="s">
        <v>726</v>
      </c>
      <c r="DQ95" s="26">
        <v>58</v>
      </c>
      <c r="DR95" t="s">
        <v>726</v>
      </c>
      <c r="DS95" t="s">
        <v>726</v>
      </c>
      <c r="DT95" s="26" t="s">
        <v>726</v>
      </c>
      <c r="DU95" s="26" t="s">
        <v>726</v>
      </c>
      <c r="DV95" s="26" t="s">
        <v>726</v>
      </c>
      <c r="DW95" s="26">
        <v>27</v>
      </c>
      <c r="DX95">
        <v>36</v>
      </c>
      <c r="DY95" s="26" t="s">
        <v>726</v>
      </c>
      <c r="DZ95" s="26" t="s">
        <v>726</v>
      </c>
      <c r="EA95">
        <v>1</v>
      </c>
      <c r="EB95">
        <v>2016</v>
      </c>
      <c r="EC95">
        <v>0</v>
      </c>
      <c r="ED95">
        <v>0</v>
      </c>
      <c r="EE95">
        <v>0</v>
      </c>
      <c r="EF95" s="7">
        <v>1</v>
      </c>
      <c r="EG95" s="7">
        <v>1</v>
      </c>
      <c r="EH95" s="7" t="s">
        <v>812</v>
      </c>
      <c r="EI95" s="7">
        <v>2301068</v>
      </c>
      <c r="EJ95" s="7">
        <v>0</v>
      </c>
      <c r="EK95" s="7">
        <v>0</v>
      </c>
      <c r="EL95" s="7">
        <v>0</v>
      </c>
      <c r="EM95" s="7">
        <v>0</v>
      </c>
      <c r="EN95" s="7">
        <v>0</v>
      </c>
      <c r="EO95" s="7">
        <v>0</v>
      </c>
      <c r="EP95" s="7">
        <v>0</v>
      </c>
      <c r="EQ95" s="7">
        <v>0</v>
      </c>
      <c r="ER95" s="7">
        <v>0</v>
      </c>
      <c r="ES95" s="7">
        <v>0</v>
      </c>
      <c r="ET95" s="7">
        <v>0</v>
      </c>
      <c r="EU95" s="7">
        <v>0</v>
      </c>
      <c r="EV95" s="7">
        <v>0</v>
      </c>
      <c r="EW95" s="7">
        <v>0</v>
      </c>
      <c r="EX95" s="7">
        <v>0</v>
      </c>
      <c r="EY95" s="7">
        <v>0</v>
      </c>
      <c r="EZ95" s="7">
        <v>0</v>
      </c>
      <c r="FA95" s="7">
        <v>0</v>
      </c>
      <c r="FB95" s="7">
        <v>0</v>
      </c>
      <c r="FC95" s="7">
        <v>0</v>
      </c>
      <c r="FD95" s="7">
        <v>0</v>
      </c>
      <c r="FE95" s="7">
        <v>0</v>
      </c>
      <c r="FF95" s="7">
        <v>0</v>
      </c>
      <c r="FG95" s="7">
        <v>0</v>
      </c>
      <c r="FH95" s="7">
        <v>0</v>
      </c>
      <c r="FI95" s="7">
        <v>0</v>
      </c>
      <c r="FJ95" s="7">
        <v>0</v>
      </c>
      <c r="FK95" s="7">
        <v>0</v>
      </c>
      <c r="FL95" s="7">
        <v>0</v>
      </c>
      <c r="FM95" s="7">
        <v>0</v>
      </c>
      <c r="FN95" s="7">
        <v>2</v>
      </c>
      <c r="FO95" s="7">
        <v>17</v>
      </c>
      <c r="FP95" s="7">
        <v>64</v>
      </c>
      <c r="FQ95" s="7">
        <v>155</v>
      </c>
      <c r="FR95" s="7">
        <v>1</v>
      </c>
      <c r="FS95" s="7">
        <v>226</v>
      </c>
      <c r="FT95" s="7">
        <v>249</v>
      </c>
      <c r="FU95" s="7">
        <v>224</v>
      </c>
      <c r="FV95" s="7">
        <v>186</v>
      </c>
      <c r="FW95" s="7">
        <v>20</v>
      </c>
      <c r="FX95" s="7">
        <v>0</v>
      </c>
      <c r="FY95" s="7">
        <v>2</v>
      </c>
      <c r="FZ95" s="7">
        <v>43</v>
      </c>
      <c r="GA95" s="7">
        <v>108</v>
      </c>
      <c r="GB95" s="7">
        <v>0</v>
      </c>
      <c r="GC95" s="7">
        <v>163</v>
      </c>
      <c r="GD95" s="7">
        <v>167</v>
      </c>
      <c r="GE95" s="7">
        <v>122</v>
      </c>
      <c r="GF95" s="7">
        <v>99</v>
      </c>
      <c r="GG95" s="7">
        <v>4</v>
      </c>
      <c r="GH95" s="7">
        <v>0</v>
      </c>
      <c r="GI95" s="7">
        <v>38</v>
      </c>
      <c r="GJ95" s="7">
        <v>214</v>
      </c>
      <c r="GK95" s="7">
        <v>926</v>
      </c>
      <c r="GL95" s="7">
        <v>5</v>
      </c>
      <c r="GM95" s="7">
        <v>3644</v>
      </c>
      <c r="GN95" s="7">
        <v>4155</v>
      </c>
      <c r="GO95" s="7">
        <v>4566</v>
      </c>
      <c r="GP95" s="7">
        <v>2904</v>
      </c>
      <c r="GQ95" s="7">
        <v>108</v>
      </c>
      <c r="GR95" s="7">
        <v>0</v>
      </c>
      <c r="GS95" s="7">
        <v>0</v>
      </c>
      <c r="GT95" s="7">
        <v>0</v>
      </c>
      <c r="GU95" s="7">
        <v>37</v>
      </c>
      <c r="GV95" s="7">
        <v>0</v>
      </c>
      <c r="GW95" s="7">
        <v>504</v>
      </c>
      <c r="GX95" s="7">
        <v>568</v>
      </c>
      <c r="GY95" s="7">
        <v>750</v>
      </c>
      <c r="GZ95" s="7">
        <v>577</v>
      </c>
      <c r="HA95" s="7">
        <v>9</v>
      </c>
      <c r="HB95" s="7">
        <v>0</v>
      </c>
      <c r="HC95" s="7">
        <v>0</v>
      </c>
      <c r="HD95" s="7">
        <v>0</v>
      </c>
      <c r="HE95" s="7">
        <v>27</v>
      </c>
      <c r="HF95" s="7">
        <v>1</v>
      </c>
      <c r="HG95" s="7">
        <v>53</v>
      </c>
      <c r="HH95" s="7">
        <v>0</v>
      </c>
      <c r="HI95" s="7">
        <v>102</v>
      </c>
      <c r="HJ95" s="7">
        <v>162</v>
      </c>
      <c r="HK95" s="7">
        <v>18</v>
      </c>
      <c r="HL95" s="7">
        <v>0</v>
      </c>
      <c r="HM95" s="7">
        <v>2</v>
      </c>
      <c r="HN95" s="7">
        <v>18</v>
      </c>
      <c r="HO95" s="7">
        <v>31</v>
      </c>
      <c r="HP95" s="7">
        <v>4</v>
      </c>
      <c r="HQ95" s="7">
        <v>38</v>
      </c>
      <c r="HR95" s="7">
        <v>26</v>
      </c>
      <c r="HS95" s="7">
        <v>41</v>
      </c>
      <c r="HT95" s="7">
        <v>12</v>
      </c>
      <c r="HU95" s="7">
        <v>1</v>
      </c>
      <c r="HV95" s="7">
        <v>0</v>
      </c>
      <c r="HW95" s="7">
        <v>12</v>
      </c>
      <c r="HX95" s="7">
        <v>109</v>
      </c>
      <c r="HY95" s="7">
        <v>6</v>
      </c>
      <c r="HZ95" s="7">
        <v>58</v>
      </c>
      <c r="IA95" s="7">
        <v>46</v>
      </c>
      <c r="IB95" s="7">
        <v>113</v>
      </c>
      <c r="IC95" s="7">
        <v>131</v>
      </c>
      <c r="ID95" s="7">
        <v>281</v>
      </c>
      <c r="IE95" s="7">
        <v>86</v>
      </c>
      <c r="IF95" s="7">
        <v>2008</v>
      </c>
      <c r="IG95" s="7">
        <v>2007</v>
      </c>
      <c r="IH95" s="7">
        <v>2007</v>
      </c>
      <c r="IL95" s="7">
        <f>IFERROR(VLOOKUP(A95,[7]FacebookPages!$A$2:$AF$128,32,FALSE)+1,0)</f>
        <v>2</v>
      </c>
      <c r="IM95" s="7">
        <f>IFERROR(VLOOKUP(A95,[1]TwitterUsers!$A$2:$P$122,16,FALSE)+1,0)</f>
        <v>2</v>
      </c>
      <c r="IN95" s="7">
        <f>IFERROR(VLOOKUP(A95,[7]FacebookPages!$A$2:$AG$128,33,FALSE)+1,0)</f>
        <v>1</v>
      </c>
    </row>
    <row r="96" spans="1:251" x14ac:dyDescent="0.25">
      <c r="A96">
        <v>92</v>
      </c>
      <c r="B96" t="s">
        <v>136</v>
      </c>
      <c r="C96">
        <v>92</v>
      </c>
      <c r="D96" t="s">
        <v>591</v>
      </c>
      <c r="E96" s="15">
        <v>1</v>
      </c>
      <c r="F96" s="16">
        <v>7655</v>
      </c>
      <c r="G96" s="17">
        <v>2.3381185094685399</v>
      </c>
      <c r="H96" s="16">
        <v>1360</v>
      </c>
      <c r="I96" s="15">
        <v>1</v>
      </c>
      <c r="J96" s="16">
        <v>306</v>
      </c>
      <c r="K96" s="17">
        <v>9.3463653023824061E-2</v>
      </c>
      <c r="L96" s="16">
        <v>32</v>
      </c>
      <c r="M96" s="16">
        <v>0</v>
      </c>
      <c r="N96" s="16"/>
      <c r="P96" s="16"/>
      <c r="Q96" s="3"/>
      <c r="R96" s="11">
        <v>0</v>
      </c>
      <c r="S96" s="19">
        <v>0</v>
      </c>
      <c r="T96" s="19">
        <v>0</v>
      </c>
      <c r="U96">
        <v>0.8</v>
      </c>
      <c r="V96">
        <v>0</v>
      </c>
      <c r="W96">
        <v>0</v>
      </c>
      <c r="X96">
        <v>0</v>
      </c>
      <c r="Y96">
        <v>0</v>
      </c>
      <c r="Z96" s="27">
        <v>4397</v>
      </c>
      <c r="AA96" t="s">
        <v>726</v>
      </c>
      <c r="AB96" s="2" t="s">
        <v>726</v>
      </c>
      <c r="AC96" s="2" t="s">
        <v>726</v>
      </c>
      <c r="AD96" s="2">
        <v>3274</v>
      </c>
      <c r="AE96" s="2">
        <v>3274</v>
      </c>
      <c r="AF96" s="2">
        <v>3274</v>
      </c>
      <c r="AG96" s="2">
        <v>3274</v>
      </c>
      <c r="AH96" s="2">
        <v>3274</v>
      </c>
      <c r="AL96">
        <v>0</v>
      </c>
      <c r="AM96">
        <v>0</v>
      </c>
      <c r="AN96">
        <v>0</v>
      </c>
      <c r="AO96">
        <v>0</v>
      </c>
      <c r="AP96">
        <v>0</v>
      </c>
      <c r="AQ96">
        <v>7370</v>
      </c>
      <c r="AR96">
        <v>519130</v>
      </c>
      <c r="AS96" s="27">
        <v>-75.599999999999994</v>
      </c>
      <c r="AT96" s="27">
        <v>-143.30500000000001</v>
      </c>
      <c r="AU96" s="27">
        <v>-199.88399999999999</v>
      </c>
      <c r="AV96" s="26" t="s">
        <v>726</v>
      </c>
      <c r="AW96" s="26" t="s">
        <v>726</v>
      </c>
      <c r="AX96" s="26" t="s">
        <v>726</v>
      </c>
      <c r="AY96" s="26" t="s">
        <v>726</v>
      </c>
      <c r="AZ96" s="26" t="s">
        <v>726</v>
      </c>
      <c r="BA96" s="26" t="s">
        <v>726</v>
      </c>
      <c r="BB96" s="27">
        <v>3498.8</v>
      </c>
      <c r="BC96" s="27">
        <v>3264.8049999999998</v>
      </c>
      <c r="BD96" s="27">
        <v>3213.13</v>
      </c>
      <c r="BE96" s="26" t="s">
        <v>726</v>
      </c>
      <c r="BF96" s="26" t="s">
        <v>726</v>
      </c>
      <c r="BG96" s="26" t="s">
        <v>726</v>
      </c>
      <c r="BH96" s="26" t="s">
        <v>726</v>
      </c>
      <c r="BI96" s="26" t="s">
        <v>726</v>
      </c>
      <c r="BJ96" s="26" t="s">
        <v>726</v>
      </c>
      <c r="BK96" s="27">
        <v>1607.3</v>
      </c>
      <c r="BL96" s="27">
        <v>1387.2619999999999</v>
      </c>
      <c r="BM96" s="27">
        <v>1130.845</v>
      </c>
      <c r="BN96" s="26" t="s">
        <v>726</v>
      </c>
      <c r="BO96" s="26" t="s">
        <v>726</v>
      </c>
      <c r="BP96" s="27">
        <v>741</v>
      </c>
      <c r="BQ96" s="26" t="s">
        <v>726</v>
      </c>
      <c r="BR96" s="26" t="s">
        <v>726</v>
      </c>
      <c r="BS96" s="26" t="s">
        <v>726</v>
      </c>
      <c r="BT96" s="26">
        <v>390</v>
      </c>
      <c r="BU96" s="26" t="s">
        <v>726</v>
      </c>
      <c r="BV96">
        <v>314</v>
      </c>
      <c r="BW96" s="26" t="s">
        <v>726</v>
      </c>
      <c r="BX96" s="26">
        <v>646</v>
      </c>
      <c r="BY96" s="26" t="s">
        <v>726</v>
      </c>
      <c r="BZ96" s="26" t="s">
        <v>726</v>
      </c>
      <c r="CA96" s="26" t="s">
        <v>726</v>
      </c>
      <c r="CB96" s="26" t="s">
        <v>726</v>
      </c>
      <c r="CC96" s="26">
        <v>10</v>
      </c>
      <c r="CD96" s="26" t="s">
        <v>726</v>
      </c>
      <c r="CE96" s="26">
        <v>25</v>
      </c>
      <c r="CF96" s="26" t="s">
        <v>726</v>
      </c>
      <c r="CG96" s="26" t="s">
        <v>726</v>
      </c>
      <c r="CH96" s="26" t="s">
        <v>726</v>
      </c>
      <c r="CI96" s="26" t="s">
        <v>726</v>
      </c>
      <c r="CJ96" s="26">
        <v>25</v>
      </c>
      <c r="CK96" s="26" t="s">
        <v>726</v>
      </c>
      <c r="CL96">
        <v>45.25</v>
      </c>
      <c r="CM96" s="26" t="s">
        <v>726</v>
      </c>
      <c r="CN96" s="26">
        <v>21</v>
      </c>
      <c r="CO96" s="26" t="s">
        <v>726</v>
      </c>
      <c r="CP96" s="26" t="s">
        <v>726</v>
      </c>
      <c r="CQ96" s="26" t="s">
        <v>726</v>
      </c>
      <c r="CR96" s="26" t="s">
        <v>726</v>
      </c>
      <c r="CS96" s="26">
        <v>400</v>
      </c>
      <c r="CT96" s="26" t="s">
        <v>726</v>
      </c>
      <c r="CU96">
        <v>800</v>
      </c>
      <c r="CV96" s="26" t="s">
        <v>726</v>
      </c>
      <c r="CW96" s="26">
        <v>140</v>
      </c>
      <c r="CX96" s="26" t="s">
        <v>726</v>
      </c>
      <c r="CY96" s="26" t="s">
        <v>726</v>
      </c>
      <c r="CZ96" s="26" t="s">
        <v>726</v>
      </c>
      <c r="DA96" s="26">
        <v>41988</v>
      </c>
      <c r="DB96" s="26" t="s">
        <v>726</v>
      </c>
      <c r="DC96" s="26" t="s">
        <v>726</v>
      </c>
      <c r="DD96" s="26" t="s">
        <v>726</v>
      </c>
      <c r="DE96" s="26" t="s">
        <v>726</v>
      </c>
      <c r="DF96" s="26" t="s">
        <v>726</v>
      </c>
      <c r="DG96" s="26" t="s">
        <v>726</v>
      </c>
      <c r="DH96" s="26" t="s">
        <v>726</v>
      </c>
      <c r="DI96" s="26">
        <v>25</v>
      </c>
      <c r="DJ96" s="26" t="s">
        <v>726</v>
      </c>
      <c r="DK96" s="26" t="s">
        <v>726</v>
      </c>
      <c r="DL96" s="26" t="s">
        <v>726</v>
      </c>
      <c r="DM96" s="26" t="s">
        <v>726</v>
      </c>
      <c r="DN96" s="26" t="s">
        <v>726</v>
      </c>
      <c r="DO96" s="26" t="s">
        <v>726</v>
      </c>
      <c r="DP96" s="26" t="s">
        <v>726</v>
      </c>
      <c r="DQ96" s="26">
        <v>22</v>
      </c>
      <c r="DR96" s="26" t="s">
        <v>726</v>
      </c>
      <c r="DS96" s="26">
        <v>1792</v>
      </c>
      <c r="DT96" s="26" t="s">
        <v>726</v>
      </c>
      <c r="DU96" s="26">
        <v>821</v>
      </c>
      <c r="DV96" t="s">
        <v>726</v>
      </c>
      <c r="DW96" s="26">
        <v>45</v>
      </c>
      <c r="DX96" t="s">
        <v>726</v>
      </c>
      <c r="DY96" s="26">
        <v>25</v>
      </c>
      <c r="DZ96" t="s">
        <v>726</v>
      </c>
      <c r="EA96">
        <v>0</v>
      </c>
      <c r="EB96">
        <v>9999</v>
      </c>
      <c r="EC96">
        <v>0</v>
      </c>
      <c r="ED96">
        <v>0</v>
      </c>
      <c r="EE96">
        <v>0</v>
      </c>
      <c r="EF96" s="7">
        <v>1</v>
      </c>
      <c r="EG96" s="7">
        <v>1</v>
      </c>
      <c r="EH96" s="7" t="s">
        <v>813</v>
      </c>
      <c r="EI96" s="7">
        <v>31236</v>
      </c>
      <c r="EJ96" s="7">
        <v>0</v>
      </c>
      <c r="EK96" s="7">
        <v>0</v>
      </c>
      <c r="EL96" s="7">
        <v>0</v>
      </c>
      <c r="EM96" s="7">
        <v>0</v>
      </c>
      <c r="EN96" s="7">
        <v>0</v>
      </c>
      <c r="EO96" s="7">
        <v>0</v>
      </c>
      <c r="EP96" s="7">
        <v>0</v>
      </c>
      <c r="EQ96" s="7">
        <v>0</v>
      </c>
      <c r="ER96" s="7">
        <v>0</v>
      </c>
      <c r="ES96" s="7">
        <v>0</v>
      </c>
      <c r="ET96" s="7">
        <v>0</v>
      </c>
      <c r="EU96" s="7">
        <v>0</v>
      </c>
      <c r="EV96" s="7">
        <v>0</v>
      </c>
      <c r="EW96" s="7">
        <v>0</v>
      </c>
      <c r="EX96" s="7">
        <v>0</v>
      </c>
      <c r="EY96" s="7">
        <v>0</v>
      </c>
      <c r="EZ96" s="7">
        <v>0</v>
      </c>
      <c r="FA96" s="7">
        <v>0</v>
      </c>
      <c r="FB96" s="7">
        <v>0</v>
      </c>
      <c r="FC96" s="7">
        <v>0</v>
      </c>
      <c r="FD96" s="7">
        <v>0</v>
      </c>
      <c r="FE96" s="7">
        <v>0</v>
      </c>
      <c r="FF96" s="7">
        <v>0</v>
      </c>
      <c r="FG96" s="7">
        <v>0</v>
      </c>
      <c r="FH96" s="7">
        <v>0</v>
      </c>
      <c r="FI96" s="7">
        <v>0</v>
      </c>
      <c r="FJ96" s="7">
        <v>0</v>
      </c>
      <c r="FK96" s="7">
        <v>0</v>
      </c>
      <c r="FL96" s="7">
        <v>0</v>
      </c>
      <c r="FM96" s="7">
        <v>0</v>
      </c>
      <c r="FN96" s="7">
        <v>0</v>
      </c>
      <c r="FO96" s="7">
        <v>23</v>
      </c>
      <c r="FP96" s="7">
        <v>386</v>
      </c>
      <c r="FQ96" s="7">
        <v>641</v>
      </c>
      <c r="FR96" s="7">
        <v>97</v>
      </c>
      <c r="FS96" s="7">
        <v>561</v>
      </c>
      <c r="FT96" s="7">
        <v>399</v>
      </c>
      <c r="FU96" s="7">
        <v>399</v>
      </c>
      <c r="FV96" s="7">
        <v>239</v>
      </c>
      <c r="FW96" s="7">
        <v>49</v>
      </c>
      <c r="FX96" s="7">
        <v>0</v>
      </c>
      <c r="FY96" s="7">
        <v>129</v>
      </c>
      <c r="FZ96" s="7">
        <v>2330</v>
      </c>
      <c r="GA96" s="7">
        <v>6598</v>
      </c>
      <c r="GB96" s="7">
        <v>954</v>
      </c>
      <c r="GC96" s="7">
        <v>9872</v>
      </c>
      <c r="GD96" s="7">
        <v>7905</v>
      </c>
      <c r="GE96" s="7">
        <v>9975</v>
      </c>
      <c r="GF96" s="7">
        <v>6043</v>
      </c>
      <c r="GG96" s="7">
        <v>1073</v>
      </c>
      <c r="GH96" s="7">
        <v>0</v>
      </c>
      <c r="GI96" s="7">
        <v>267</v>
      </c>
      <c r="GJ96" s="7">
        <v>6392</v>
      </c>
      <c r="GK96" s="7">
        <v>18179</v>
      </c>
      <c r="GL96" s="7">
        <v>3471</v>
      </c>
      <c r="GM96" s="7">
        <v>67098</v>
      </c>
      <c r="GN96" s="7">
        <v>72917</v>
      </c>
      <c r="GO96" s="7">
        <v>324357</v>
      </c>
      <c r="GP96" s="7">
        <v>308504</v>
      </c>
      <c r="GQ96" s="7">
        <v>55989</v>
      </c>
      <c r="GR96" s="7">
        <v>0</v>
      </c>
      <c r="GS96" s="7">
        <v>6</v>
      </c>
      <c r="GT96" s="7">
        <v>33</v>
      </c>
      <c r="GU96" s="7">
        <v>465</v>
      </c>
      <c r="GV96" s="7">
        <v>82</v>
      </c>
      <c r="GW96" s="7">
        <v>7255</v>
      </c>
      <c r="GX96" s="7">
        <v>8280</v>
      </c>
      <c r="GY96" s="7">
        <v>21659</v>
      </c>
      <c r="GZ96" s="7">
        <v>21311</v>
      </c>
      <c r="HA96" s="7">
        <v>3340</v>
      </c>
      <c r="HB96" s="7">
        <v>0</v>
      </c>
      <c r="HC96" s="7">
        <v>0</v>
      </c>
      <c r="HD96" s="7">
        <v>0</v>
      </c>
      <c r="HE96" s="7">
        <v>1</v>
      </c>
      <c r="HF96" s="7">
        <v>0</v>
      </c>
      <c r="HG96" s="7">
        <v>10</v>
      </c>
      <c r="HH96" s="7">
        <v>166</v>
      </c>
      <c r="HI96" s="7">
        <v>355</v>
      </c>
      <c r="HJ96" s="7">
        <v>231</v>
      </c>
      <c r="HK96" s="7">
        <v>48</v>
      </c>
      <c r="HL96" s="7">
        <v>2</v>
      </c>
      <c r="HM96" s="7">
        <v>30</v>
      </c>
      <c r="HN96" s="7">
        <v>273</v>
      </c>
      <c r="HO96" s="7">
        <v>708</v>
      </c>
      <c r="HP96" s="7">
        <v>98</v>
      </c>
      <c r="HQ96" s="7">
        <v>1166</v>
      </c>
      <c r="HR96" s="7">
        <v>879</v>
      </c>
      <c r="HS96" s="7">
        <v>885</v>
      </c>
      <c r="HT96" s="7">
        <v>816</v>
      </c>
      <c r="HU96" s="7">
        <v>159</v>
      </c>
      <c r="HV96" s="7">
        <v>0</v>
      </c>
      <c r="HW96" s="7">
        <v>3</v>
      </c>
      <c r="HX96" s="7">
        <v>43</v>
      </c>
      <c r="HY96" s="7">
        <v>291</v>
      </c>
      <c r="HZ96" s="7">
        <v>81</v>
      </c>
      <c r="IA96" s="7">
        <v>162</v>
      </c>
      <c r="IB96" s="7">
        <v>196</v>
      </c>
      <c r="IC96" s="7">
        <v>132</v>
      </c>
      <c r="ID96" s="7">
        <v>178</v>
      </c>
      <c r="IE96" s="7">
        <v>44</v>
      </c>
      <c r="IF96" s="7"/>
      <c r="IG96" s="7">
        <v>2008</v>
      </c>
      <c r="IH96" s="7">
        <v>2008</v>
      </c>
      <c r="IL96" s="7">
        <f>IFERROR(VLOOKUP(A96,[7]FacebookPages!$A$2:$AF$128,32,FALSE)+1,0)</f>
        <v>1</v>
      </c>
      <c r="IM96" s="7">
        <f>IFERROR(VLOOKUP(A96,[1]TwitterUsers!$A$2:$P$122,16,FALSE)+1,0)</f>
        <v>0</v>
      </c>
      <c r="IN96" s="7">
        <f>IFERROR(VLOOKUP(A96,[7]FacebookPages!$A$2:$AG$128,33,FALSE)+1,0)</f>
        <v>2</v>
      </c>
    </row>
    <row r="97" spans="1:251" x14ac:dyDescent="0.25">
      <c r="A97">
        <v>93</v>
      </c>
      <c r="B97" t="s">
        <v>137</v>
      </c>
      <c r="C97">
        <v>93</v>
      </c>
      <c r="D97" t="s">
        <v>582</v>
      </c>
      <c r="E97" s="15">
        <v>1</v>
      </c>
      <c r="F97" s="16">
        <v>1836</v>
      </c>
      <c r="G97" s="17">
        <v>8.8171733179657111E-2</v>
      </c>
      <c r="H97" s="16">
        <v>78277</v>
      </c>
      <c r="I97" s="15">
        <v>1</v>
      </c>
      <c r="J97" s="16">
        <v>7084</v>
      </c>
      <c r="K97" s="17">
        <v>0.34020073956682517</v>
      </c>
      <c r="L97" s="16">
        <v>995</v>
      </c>
      <c r="M97" s="15">
        <v>2</v>
      </c>
      <c r="N97" s="16">
        <v>1720</v>
      </c>
      <c r="O97" s="17">
        <v>8.2600970081160255E-2</v>
      </c>
      <c r="P97" s="16">
        <v>56</v>
      </c>
      <c r="Q97" s="3">
        <v>40179</v>
      </c>
      <c r="R97" s="11">
        <v>3.8</v>
      </c>
      <c r="S97" s="19">
        <v>2.1</v>
      </c>
      <c r="T97" s="19">
        <v>0</v>
      </c>
      <c r="U97">
        <v>0.7</v>
      </c>
      <c r="V97">
        <v>1.5</v>
      </c>
      <c r="W97">
        <v>1.3</v>
      </c>
      <c r="X97">
        <v>4.5</v>
      </c>
      <c r="Y97">
        <v>3</v>
      </c>
      <c r="Z97" s="27">
        <v>26640</v>
      </c>
      <c r="AA97" s="26">
        <v>24422</v>
      </c>
      <c r="AB97" s="2">
        <v>21609</v>
      </c>
      <c r="AC97" s="2" t="s">
        <v>726</v>
      </c>
      <c r="AD97" s="2">
        <v>20823</v>
      </c>
      <c r="AE97" s="2">
        <v>19892</v>
      </c>
      <c r="AF97" s="2">
        <v>20972</v>
      </c>
      <c r="AG97" s="2">
        <v>24442</v>
      </c>
      <c r="AH97" s="2">
        <v>22857</v>
      </c>
      <c r="AL97">
        <v>0</v>
      </c>
      <c r="AM97">
        <v>0</v>
      </c>
      <c r="AN97">
        <v>0</v>
      </c>
      <c r="AO97">
        <v>0</v>
      </c>
      <c r="AP97">
        <v>0</v>
      </c>
      <c r="AQ97" s="26" t="s">
        <v>726</v>
      </c>
      <c r="AR97" s="26" t="s">
        <v>726</v>
      </c>
      <c r="AS97" s="26" t="s">
        <v>726</v>
      </c>
      <c r="AT97" s="26" t="s">
        <v>726</v>
      </c>
      <c r="AU97" s="26" t="s">
        <v>726</v>
      </c>
      <c r="AV97" s="26" t="s">
        <v>726</v>
      </c>
      <c r="AW97" s="26" t="s">
        <v>726</v>
      </c>
      <c r="AX97" s="26" t="s">
        <v>726</v>
      </c>
      <c r="AY97" s="26" t="s">
        <v>726</v>
      </c>
      <c r="AZ97" s="26" t="s">
        <v>726</v>
      </c>
      <c r="BA97" s="26" t="s">
        <v>726</v>
      </c>
      <c r="BB97" s="26" t="s">
        <v>726</v>
      </c>
      <c r="BC97" s="26" t="s">
        <v>726</v>
      </c>
      <c r="BD97" s="26" t="s">
        <v>726</v>
      </c>
      <c r="BE97" s="26" t="s">
        <v>726</v>
      </c>
      <c r="BF97" s="26" t="s">
        <v>726</v>
      </c>
      <c r="BG97" s="26" t="s">
        <v>726</v>
      </c>
      <c r="BH97" s="26" t="s">
        <v>726</v>
      </c>
      <c r="BI97" s="26" t="s">
        <v>726</v>
      </c>
      <c r="BJ97" s="26" t="s">
        <v>726</v>
      </c>
      <c r="BK97" s="26" t="s">
        <v>726</v>
      </c>
      <c r="BL97" s="27">
        <v>24400</v>
      </c>
      <c r="BM97" s="27">
        <v>26500</v>
      </c>
      <c r="BN97" s="26" t="s">
        <v>726</v>
      </c>
      <c r="BO97" s="26" t="s">
        <v>726</v>
      </c>
      <c r="BP97" s="27">
        <v>22700</v>
      </c>
      <c r="BQ97" s="27">
        <v>20110</v>
      </c>
      <c r="BR97" s="27">
        <v>20110</v>
      </c>
      <c r="BS97" s="27">
        <v>22690</v>
      </c>
      <c r="BT97" s="26">
        <v>1679</v>
      </c>
      <c r="BU97">
        <v>2837</v>
      </c>
      <c r="BV97">
        <v>-612</v>
      </c>
      <c r="BW97" s="26" t="s">
        <v>726</v>
      </c>
      <c r="BX97" s="26">
        <v>956</v>
      </c>
      <c r="BY97" s="26">
        <v>-1043</v>
      </c>
      <c r="BZ97" s="26">
        <v>-1581</v>
      </c>
      <c r="CA97" s="26">
        <v>1478</v>
      </c>
      <c r="CB97" s="26">
        <v>1422</v>
      </c>
      <c r="CC97" s="26">
        <v>7</v>
      </c>
      <c r="CD97" s="26" t="s">
        <v>726</v>
      </c>
      <c r="CE97" s="26">
        <v>5</v>
      </c>
      <c r="CF97" s="26">
        <v>-5</v>
      </c>
      <c r="CG97" s="26">
        <v>-7</v>
      </c>
      <c r="CH97" s="26">
        <v>7</v>
      </c>
      <c r="CI97" s="26">
        <v>8</v>
      </c>
      <c r="CJ97" s="26">
        <v>44</v>
      </c>
      <c r="CK97">
        <v>44</v>
      </c>
      <c r="CL97">
        <v>39.630000000000003</v>
      </c>
      <c r="CM97" s="26" t="s">
        <v>726</v>
      </c>
      <c r="CN97" s="26">
        <v>47</v>
      </c>
      <c r="CO97" s="26">
        <v>48</v>
      </c>
      <c r="CP97" s="26">
        <v>48</v>
      </c>
      <c r="CQ97" s="26">
        <v>49</v>
      </c>
      <c r="CR97" s="26">
        <v>44</v>
      </c>
      <c r="CS97" s="26">
        <v>7300</v>
      </c>
      <c r="CT97">
        <v>7200</v>
      </c>
      <c r="CU97">
        <v>80</v>
      </c>
      <c r="CV97" s="26" t="s">
        <v>726</v>
      </c>
      <c r="CW97" s="26">
        <v>2500</v>
      </c>
      <c r="CX97" s="26">
        <v>5000</v>
      </c>
      <c r="CY97" s="26">
        <v>2700</v>
      </c>
      <c r="CZ97" s="26">
        <v>1000</v>
      </c>
      <c r="DA97" s="26">
        <v>317535</v>
      </c>
      <c r="DB97" s="26">
        <v>325192</v>
      </c>
      <c r="DC97" s="26" t="s">
        <v>726</v>
      </c>
      <c r="DD97" s="26">
        <v>291431</v>
      </c>
      <c r="DE97" s="26">
        <v>171137</v>
      </c>
      <c r="DF97" s="26">
        <v>150058</v>
      </c>
      <c r="DG97" s="26">
        <v>173726</v>
      </c>
      <c r="DH97" s="26">
        <v>186267</v>
      </c>
      <c r="DI97" s="26">
        <v>13</v>
      </c>
      <c r="DJ97">
        <v>13</v>
      </c>
      <c r="DK97" s="26" t="s">
        <v>726</v>
      </c>
      <c r="DL97" s="26">
        <v>19</v>
      </c>
      <c r="DM97" s="26">
        <v>15</v>
      </c>
      <c r="DN97" s="26">
        <v>12</v>
      </c>
      <c r="DO97" s="26">
        <v>14</v>
      </c>
      <c r="DP97" s="26">
        <v>17</v>
      </c>
      <c r="DQ97" s="26">
        <v>71</v>
      </c>
      <c r="DR97">
        <v>88</v>
      </c>
      <c r="DS97" s="26">
        <v>7380</v>
      </c>
      <c r="DT97">
        <v>5662</v>
      </c>
      <c r="DU97" s="26">
        <v>554</v>
      </c>
      <c r="DV97">
        <v>481</v>
      </c>
      <c r="DW97" s="26">
        <v>37</v>
      </c>
      <c r="DX97">
        <v>34</v>
      </c>
      <c r="DY97" s="26">
        <v>2583</v>
      </c>
      <c r="DZ97">
        <v>2127</v>
      </c>
      <c r="EA97">
        <v>1</v>
      </c>
      <c r="EB97">
        <v>2009</v>
      </c>
      <c r="EC97">
        <v>1</v>
      </c>
      <c r="ED97">
        <v>15294</v>
      </c>
      <c r="EE97">
        <v>13491</v>
      </c>
      <c r="EF97" s="7">
        <v>1</v>
      </c>
      <c r="EG97" s="7">
        <v>1</v>
      </c>
      <c r="EH97" s="7" t="s">
        <v>814</v>
      </c>
      <c r="EI97" s="7">
        <v>438883</v>
      </c>
      <c r="EJ97" s="7">
        <v>1029</v>
      </c>
      <c r="EK97" s="7">
        <v>2185</v>
      </c>
      <c r="EL97" s="7">
        <v>1</v>
      </c>
      <c r="EM97" s="7">
        <v>0</v>
      </c>
      <c r="EN97" s="7">
        <v>0</v>
      </c>
      <c r="EO97" s="7">
        <v>0</v>
      </c>
      <c r="EP97" s="7">
        <v>0</v>
      </c>
      <c r="EQ97" s="7">
        <v>0</v>
      </c>
      <c r="ER97" s="7">
        <v>0</v>
      </c>
      <c r="ES97" s="7">
        <v>0</v>
      </c>
      <c r="ET97" s="7">
        <v>335</v>
      </c>
      <c r="EU97" s="7">
        <v>396</v>
      </c>
      <c r="EV97" s="7">
        <v>0</v>
      </c>
      <c r="EW97" s="7">
        <v>0</v>
      </c>
      <c r="EX97" s="7">
        <v>0</v>
      </c>
      <c r="EY97" s="7">
        <v>0</v>
      </c>
      <c r="EZ97" s="7">
        <v>0</v>
      </c>
      <c r="FA97" s="7">
        <v>0</v>
      </c>
      <c r="FB97" s="7">
        <v>0</v>
      </c>
      <c r="FC97" s="7">
        <v>0</v>
      </c>
      <c r="FD97" s="7">
        <v>361</v>
      </c>
      <c r="FE97" s="7">
        <v>731</v>
      </c>
      <c r="FF97" s="7">
        <v>0</v>
      </c>
      <c r="FG97" s="7">
        <v>0</v>
      </c>
      <c r="FH97" s="7">
        <v>0</v>
      </c>
      <c r="FI97" s="7">
        <v>0</v>
      </c>
      <c r="FJ97" s="7">
        <v>0</v>
      </c>
      <c r="FK97" s="7">
        <v>0</v>
      </c>
      <c r="FL97" s="7">
        <v>0</v>
      </c>
      <c r="FM97" s="7">
        <v>0</v>
      </c>
      <c r="FN97" s="7">
        <v>0</v>
      </c>
      <c r="FO97" s="7">
        <v>0</v>
      </c>
      <c r="FP97" s="7">
        <v>0</v>
      </c>
      <c r="FQ97" s="7">
        <v>64</v>
      </c>
      <c r="FR97" s="7">
        <v>0</v>
      </c>
      <c r="FS97" s="7">
        <v>459</v>
      </c>
      <c r="FT97" s="7">
        <v>580</v>
      </c>
      <c r="FU97" s="7">
        <v>496</v>
      </c>
      <c r="FV97" s="7">
        <v>248</v>
      </c>
      <c r="FW97" s="7">
        <v>35</v>
      </c>
      <c r="FX97" s="7">
        <v>0</v>
      </c>
      <c r="FY97" s="7">
        <v>0</v>
      </c>
      <c r="FZ97" s="7">
        <v>0</v>
      </c>
      <c r="GA97" s="7">
        <v>17</v>
      </c>
      <c r="GB97" s="7">
        <v>0</v>
      </c>
      <c r="GC97" s="7">
        <v>464</v>
      </c>
      <c r="GD97" s="7">
        <v>579</v>
      </c>
      <c r="GE97" s="7">
        <v>494</v>
      </c>
      <c r="GF97" s="7">
        <v>203</v>
      </c>
      <c r="GG97" s="7">
        <v>32</v>
      </c>
      <c r="GH97" s="7">
        <v>0</v>
      </c>
      <c r="GI97" s="7">
        <v>0</v>
      </c>
      <c r="GJ97" s="7">
        <v>0</v>
      </c>
      <c r="GK97" s="7">
        <v>138</v>
      </c>
      <c r="GL97" s="7">
        <v>0</v>
      </c>
      <c r="GM97" s="7">
        <v>7949</v>
      </c>
      <c r="GN97" s="7">
        <v>16376</v>
      </c>
      <c r="GO97" s="7">
        <v>14804</v>
      </c>
      <c r="GP97" s="7">
        <v>8717</v>
      </c>
      <c r="GQ97" s="7">
        <v>1010</v>
      </c>
      <c r="GR97" s="7">
        <v>0</v>
      </c>
      <c r="GS97" s="7">
        <v>0</v>
      </c>
      <c r="GT97" s="7">
        <v>0</v>
      </c>
      <c r="GU97" s="7">
        <v>7</v>
      </c>
      <c r="GV97" s="7">
        <v>0</v>
      </c>
      <c r="GW97" s="7">
        <v>681</v>
      </c>
      <c r="GX97" s="7">
        <v>1126</v>
      </c>
      <c r="GY97" s="7">
        <v>984</v>
      </c>
      <c r="GZ97" s="7">
        <v>861</v>
      </c>
      <c r="HA97" s="7">
        <v>116</v>
      </c>
      <c r="HB97" s="7">
        <v>0</v>
      </c>
      <c r="HC97" s="7">
        <v>0</v>
      </c>
      <c r="HD97" s="7">
        <v>0</v>
      </c>
      <c r="HE97" s="7">
        <v>0</v>
      </c>
      <c r="HF97" s="7">
        <v>0</v>
      </c>
      <c r="HG97" s="7">
        <v>0</v>
      </c>
      <c r="HH97" s="7">
        <v>65</v>
      </c>
      <c r="HI97" s="7">
        <v>235</v>
      </c>
      <c r="HJ97" s="7">
        <v>157</v>
      </c>
      <c r="HK97" s="7">
        <v>27</v>
      </c>
      <c r="HL97" s="7">
        <v>0</v>
      </c>
      <c r="HM97" s="7">
        <v>0</v>
      </c>
      <c r="HN97" s="7">
        <v>0</v>
      </c>
      <c r="HO97" s="7">
        <v>0</v>
      </c>
      <c r="HP97" s="7">
        <v>0</v>
      </c>
      <c r="HQ97" s="7">
        <v>0</v>
      </c>
      <c r="HR97" s="7">
        <v>0</v>
      </c>
      <c r="HS97" s="7">
        <v>0</v>
      </c>
      <c r="HT97" s="7">
        <v>0</v>
      </c>
      <c r="HU97" s="7">
        <v>0</v>
      </c>
      <c r="HV97" s="7">
        <v>0</v>
      </c>
      <c r="HW97" s="7">
        <v>0</v>
      </c>
      <c r="HX97" s="7">
        <v>0</v>
      </c>
      <c r="HY97" s="7">
        <v>0</v>
      </c>
      <c r="HZ97" s="7">
        <v>54</v>
      </c>
      <c r="IA97" s="7">
        <v>884</v>
      </c>
      <c r="IB97" s="7">
        <v>2497</v>
      </c>
      <c r="IC97" s="7">
        <v>2290</v>
      </c>
      <c r="ID97" s="7">
        <v>2720</v>
      </c>
      <c r="IE97" s="7">
        <v>640</v>
      </c>
      <c r="IF97" s="7">
        <v>2010</v>
      </c>
      <c r="IG97" s="7">
        <v>2010</v>
      </c>
      <c r="IH97" s="7">
        <v>2010</v>
      </c>
      <c r="IL97" s="7">
        <f>IFERROR(VLOOKUP(A97,[7]FacebookPages!$A$2:$AF$128,32,FALSE)+1,0)</f>
        <v>2</v>
      </c>
      <c r="IM97" s="7">
        <f>IFERROR(VLOOKUP(A97,[1]TwitterUsers!$A$2:$P$122,16,FALSE)+1,0)</f>
        <v>2</v>
      </c>
      <c r="IN97" s="7">
        <f>IFERROR(VLOOKUP(A97,[7]FacebookPages!$A$2:$AG$128,33,FALSE)+1,0)</f>
        <v>1</v>
      </c>
    </row>
    <row r="98" spans="1:251" x14ac:dyDescent="0.25">
      <c r="A98" s="35">
        <v>94</v>
      </c>
      <c r="B98" s="35" t="s">
        <v>138</v>
      </c>
      <c r="C98" s="35">
        <v>94</v>
      </c>
      <c r="D98" s="35" t="s">
        <v>587</v>
      </c>
      <c r="E98" s="37">
        <v>1</v>
      </c>
      <c r="F98" s="38">
        <v>3647</v>
      </c>
      <c r="G98" s="39">
        <v>0.47088444157520981</v>
      </c>
      <c r="H98" s="38">
        <v>2067</v>
      </c>
      <c r="I98" s="37">
        <v>0</v>
      </c>
      <c r="J98" s="38"/>
      <c r="K98" s="39"/>
      <c r="L98" s="38"/>
      <c r="M98" s="38">
        <v>0</v>
      </c>
      <c r="N98" s="38"/>
      <c r="O98" s="39"/>
      <c r="P98" s="38"/>
      <c r="Q98" s="40"/>
      <c r="R98" s="32">
        <v>2.9</v>
      </c>
      <c r="S98" s="43">
        <v>0.5</v>
      </c>
      <c r="T98" s="43">
        <v>4.5</v>
      </c>
      <c r="U98" s="35">
        <v>0.6</v>
      </c>
      <c r="V98" s="35">
        <v>0</v>
      </c>
      <c r="W98" s="35">
        <v>0</v>
      </c>
      <c r="X98" s="35">
        <v>0</v>
      </c>
      <c r="Y98" s="35">
        <v>2.2999999999999998</v>
      </c>
      <c r="Z98" s="44">
        <v>12604</v>
      </c>
      <c r="AA98" s="45">
        <v>11186</v>
      </c>
      <c r="AB98" s="46">
        <v>9735</v>
      </c>
      <c r="AC98" s="46">
        <v>8734</v>
      </c>
      <c r="AD98" s="46">
        <v>7745</v>
      </c>
      <c r="AE98" s="46">
        <v>7745</v>
      </c>
      <c r="AF98" s="46">
        <v>7745</v>
      </c>
      <c r="AG98" s="46">
        <v>7745</v>
      </c>
      <c r="AH98" s="46">
        <v>6069</v>
      </c>
      <c r="AL98">
        <v>0</v>
      </c>
      <c r="AM98">
        <v>0</v>
      </c>
      <c r="AN98">
        <v>0</v>
      </c>
      <c r="AO98">
        <v>0</v>
      </c>
      <c r="AP98">
        <v>0</v>
      </c>
      <c r="AQ98" s="26" t="s">
        <v>726</v>
      </c>
      <c r="AR98" s="26" t="s">
        <v>726</v>
      </c>
      <c r="AS98" s="26" t="s">
        <v>726</v>
      </c>
      <c r="AT98" s="27">
        <v>718.83</v>
      </c>
      <c r="AU98" s="27">
        <v>695.83799999999997</v>
      </c>
      <c r="AV98" s="27">
        <v>760</v>
      </c>
      <c r="AW98" s="27">
        <v>649</v>
      </c>
      <c r="AX98" s="27">
        <v>568.86699999999996</v>
      </c>
      <c r="AY98" s="26" t="s">
        <v>726</v>
      </c>
      <c r="AZ98" s="26" t="s">
        <v>726</v>
      </c>
      <c r="BA98" s="26" t="s">
        <v>726</v>
      </c>
      <c r="BB98" s="26" t="s">
        <v>726</v>
      </c>
      <c r="BC98" s="27">
        <v>63645.7</v>
      </c>
      <c r="BD98" s="27">
        <v>55530.7</v>
      </c>
      <c r="BE98" s="27">
        <v>52436</v>
      </c>
      <c r="BF98" s="27">
        <v>46925</v>
      </c>
      <c r="BG98" s="27">
        <v>44198</v>
      </c>
      <c r="BH98" s="27">
        <v>39597</v>
      </c>
      <c r="BI98" s="26" t="s">
        <v>726</v>
      </c>
      <c r="BJ98" s="26" t="s">
        <v>726</v>
      </c>
      <c r="BK98" s="27">
        <v>3700</v>
      </c>
      <c r="BL98" s="27">
        <v>3118.6370000000002</v>
      </c>
      <c r="BM98" s="27">
        <v>2724.74</v>
      </c>
      <c r="BN98" s="27">
        <v>2547</v>
      </c>
      <c r="BO98" s="27">
        <v>2469</v>
      </c>
      <c r="BP98" s="27">
        <v>2411</v>
      </c>
      <c r="BQ98" s="26" t="s">
        <v>726</v>
      </c>
      <c r="BR98" s="26" t="s">
        <v>726</v>
      </c>
      <c r="BS98" s="26" t="s">
        <v>726</v>
      </c>
      <c r="BT98" s="26">
        <v>1378</v>
      </c>
      <c r="BU98">
        <v>1307</v>
      </c>
      <c r="BV98">
        <v>110</v>
      </c>
      <c r="BW98" s="26">
        <v>680</v>
      </c>
      <c r="BX98" s="26">
        <v>538</v>
      </c>
      <c r="CA98" s="26" t="s">
        <v>726</v>
      </c>
      <c r="CB98" s="26">
        <v>696</v>
      </c>
      <c r="CC98" s="26">
        <v>13</v>
      </c>
      <c r="CD98" s="26">
        <v>10</v>
      </c>
      <c r="CE98" s="26">
        <v>8</v>
      </c>
      <c r="CF98" s="26" t="s">
        <v>726</v>
      </c>
      <c r="CG98" s="26" t="s">
        <v>726</v>
      </c>
      <c r="CH98" s="26" t="s">
        <v>726</v>
      </c>
      <c r="CI98" s="26">
        <v>15</v>
      </c>
      <c r="CJ98" s="26">
        <v>61</v>
      </c>
      <c r="CK98">
        <v>68</v>
      </c>
      <c r="CL98">
        <v>32.24</v>
      </c>
      <c r="CM98" s="26">
        <v>70</v>
      </c>
      <c r="CN98" s="26">
        <v>70</v>
      </c>
      <c r="CO98" s="26" t="s">
        <v>726</v>
      </c>
      <c r="CP98" s="26" t="s">
        <v>726</v>
      </c>
      <c r="CQ98" s="26" t="s">
        <v>726</v>
      </c>
      <c r="CR98" s="26">
        <v>72</v>
      </c>
      <c r="CS98" s="26">
        <v>277</v>
      </c>
      <c r="CT98">
        <v>843</v>
      </c>
      <c r="CU98">
        <v>100</v>
      </c>
      <c r="CV98" s="26">
        <v>422</v>
      </c>
      <c r="CW98" s="26">
        <v>501</v>
      </c>
      <c r="CX98" s="26" t="s">
        <v>726</v>
      </c>
      <c r="CY98" s="26" t="s">
        <v>726</v>
      </c>
      <c r="CZ98" s="26" t="s">
        <v>726</v>
      </c>
      <c r="DA98" s="26">
        <v>80819</v>
      </c>
      <c r="DB98" s="26">
        <v>85998</v>
      </c>
      <c r="DC98" s="26">
        <v>38746</v>
      </c>
      <c r="DD98" s="26">
        <v>33886</v>
      </c>
      <c r="DE98" s="26" t="s">
        <v>726</v>
      </c>
      <c r="DF98" s="26" t="s">
        <v>726</v>
      </c>
      <c r="DG98" s="26" t="s">
        <v>726</v>
      </c>
      <c r="DH98" s="26">
        <v>25000</v>
      </c>
      <c r="DI98" s="26">
        <v>8</v>
      </c>
      <c r="DJ98">
        <v>7</v>
      </c>
      <c r="DK98" s="26">
        <v>8</v>
      </c>
      <c r="DL98" s="26">
        <v>12</v>
      </c>
      <c r="DM98" s="26" t="s">
        <v>726</v>
      </c>
      <c r="DN98" s="26" t="s">
        <v>726</v>
      </c>
      <c r="DO98" s="26" t="s">
        <v>726</v>
      </c>
      <c r="DP98" s="26">
        <v>10</v>
      </c>
      <c r="DQ98" s="26">
        <v>42</v>
      </c>
      <c r="DR98">
        <v>39</v>
      </c>
      <c r="DS98" s="26">
        <v>4368</v>
      </c>
      <c r="DT98">
        <v>4077</v>
      </c>
      <c r="DU98" s="26">
        <v>1639</v>
      </c>
      <c r="DV98">
        <v>1505</v>
      </c>
      <c r="DW98" s="26">
        <v>35</v>
      </c>
      <c r="DX98">
        <v>31</v>
      </c>
      <c r="DY98" s="26" t="s">
        <v>726</v>
      </c>
      <c r="DZ98" s="26" t="s">
        <v>726</v>
      </c>
      <c r="EA98">
        <v>0</v>
      </c>
      <c r="EB98">
        <v>9999</v>
      </c>
      <c r="EC98">
        <v>0</v>
      </c>
      <c r="ED98">
        <v>0</v>
      </c>
      <c r="EE98">
        <v>0</v>
      </c>
      <c r="EF98" s="7">
        <v>1</v>
      </c>
      <c r="EG98" s="7">
        <v>1</v>
      </c>
      <c r="EH98" s="7" t="s">
        <v>815</v>
      </c>
      <c r="EI98" s="7">
        <v>30660</v>
      </c>
      <c r="EJ98" s="7">
        <v>0</v>
      </c>
      <c r="EK98" s="7">
        <v>0</v>
      </c>
      <c r="EL98" s="7">
        <v>0</v>
      </c>
      <c r="EM98" s="7">
        <v>0</v>
      </c>
      <c r="EN98" s="7">
        <v>0</v>
      </c>
      <c r="EO98" s="7">
        <v>0</v>
      </c>
      <c r="EP98" s="7">
        <v>0</v>
      </c>
      <c r="EQ98" s="7">
        <v>0</v>
      </c>
      <c r="ER98" s="7">
        <v>0</v>
      </c>
      <c r="ES98" s="7">
        <v>0</v>
      </c>
      <c r="ET98" s="7">
        <v>0</v>
      </c>
      <c r="EU98" s="7">
        <v>0</v>
      </c>
      <c r="EV98" s="7">
        <v>0</v>
      </c>
      <c r="EW98" s="7">
        <v>0</v>
      </c>
      <c r="EX98" s="7">
        <v>0</v>
      </c>
      <c r="EY98" s="7">
        <v>0</v>
      </c>
      <c r="EZ98" s="7">
        <v>0</v>
      </c>
      <c r="FA98" s="7">
        <v>0</v>
      </c>
      <c r="FB98" s="7">
        <v>0</v>
      </c>
      <c r="FC98" s="7">
        <v>0</v>
      </c>
      <c r="FD98" s="7">
        <v>0</v>
      </c>
      <c r="FE98" s="7">
        <v>0</v>
      </c>
      <c r="FF98" s="7">
        <v>0</v>
      </c>
      <c r="FG98" s="7">
        <v>0</v>
      </c>
      <c r="FH98" s="7">
        <v>0</v>
      </c>
      <c r="FI98" s="7">
        <v>0</v>
      </c>
      <c r="FJ98" s="7">
        <v>0</v>
      </c>
      <c r="FK98" s="7">
        <v>0</v>
      </c>
      <c r="FL98" s="7">
        <v>0</v>
      </c>
      <c r="FM98" s="7">
        <v>0</v>
      </c>
      <c r="FN98" s="7">
        <v>0</v>
      </c>
      <c r="FO98" s="7">
        <v>0</v>
      </c>
      <c r="FP98" s="7">
        <v>0</v>
      </c>
      <c r="FQ98" s="7">
        <v>230</v>
      </c>
      <c r="FR98" s="7">
        <v>12</v>
      </c>
      <c r="FS98" s="7">
        <v>309</v>
      </c>
      <c r="FT98" s="7">
        <v>327</v>
      </c>
      <c r="FU98" s="7">
        <v>308</v>
      </c>
      <c r="FV98" s="7">
        <v>201</v>
      </c>
      <c r="FW98" s="7">
        <v>36</v>
      </c>
      <c r="FX98" s="7">
        <v>0</v>
      </c>
      <c r="FY98" s="7">
        <v>0</v>
      </c>
      <c r="FZ98" s="7">
        <v>0</v>
      </c>
      <c r="GA98" s="7">
        <v>2107</v>
      </c>
      <c r="GB98" s="7">
        <v>128</v>
      </c>
      <c r="GC98" s="7">
        <v>19059</v>
      </c>
      <c r="GD98" s="7">
        <v>18367</v>
      </c>
      <c r="GE98" s="7">
        <v>5020</v>
      </c>
      <c r="GF98" s="7">
        <v>2971</v>
      </c>
      <c r="GG98" s="7">
        <v>352</v>
      </c>
      <c r="GH98" s="7">
        <v>0</v>
      </c>
      <c r="GI98" s="7">
        <v>0</v>
      </c>
      <c r="GJ98" s="7">
        <v>0</v>
      </c>
      <c r="GK98" s="7">
        <v>5473</v>
      </c>
      <c r="GL98" s="7">
        <v>251</v>
      </c>
      <c r="GM98" s="7">
        <v>271889</v>
      </c>
      <c r="GN98" s="7">
        <v>334835</v>
      </c>
      <c r="GO98" s="7">
        <v>194975</v>
      </c>
      <c r="GP98" s="7">
        <v>145904</v>
      </c>
      <c r="GQ98" s="7">
        <v>8669</v>
      </c>
      <c r="GR98" s="7">
        <v>0</v>
      </c>
      <c r="GS98" s="7">
        <v>0</v>
      </c>
      <c r="GT98" s="7">
        <v>0</v>
      </c>
      <c r="GU98" s="7">
        <v>225</v>
      </c>
      <c r="GV98" s="7">
        <v>0</v>
      </c>
      <c r="GW98" s="7">
        <v>23886</v>
      </c>
      <c r="GX98" s="7">
        <v>22593</v>
      </c>
      <c r="GY98" s="7">
        <v>15237</v>
      </c>
      <c r="GZ98" s="7">
        <v>9248</v>
      </c>
      <c r="HA98" s="7">
        <v>751</v>
      </c>
      <c r="HB98" s="7">
        <v>0</v>
      </c>
      <c r="HC98" s="7">
        <v>0</v>
      </c>
      <c r="HD98" s="7">
        <v>0</v>
      </c>
      <c r="HE98" s="7">
        <v>30</v>
      </c>
      <c r="HF98" s="7">
        <v>3</v>
      </c>
      <c r="HG98" s="7">
        <v>27</v>
      </c>
      <c r="HH98" s="7">
        <v>97</v>
      </c>
      <c r="HI98" s="7">
        <v>182</v>
      </c>
      <c r="HJ98" s="7">
        <v>150</v>
      </c>
      <c r="HK98" s="7">
        <v>32</v>
      </c>
      <c r="HL98" s="7">
        <v>0</v>
      </c>
      <c r="HM98" s="7">
        <v>0</v>
      </c>
      <c r="HN98" s="7">
        <v>0</v>
      </c>
      <c r="HO98" s="7">
        <v>153</v>
      </c>
      <c r="HP98" s="7">
        <v>27</v>
      </c>
      <c r="HQ98" s="7">
        <v>604</v>
      </c>
      <c r="HR98" s="7">
        <v>568</v>
      </c>
      <c r="HS98" s="7">
        <v>696</v>
      </c>
      <c r="HT98" s="7">
        <v>594</v>
      </c>
      <c r="HU98" s="7">
        <v>95</v>
      </c>
      <c r="HV98" s="7">
        <v>0</v>
      </c>
      <c r="HW98" s="7">
        <v>0</v>
      </c>
      <c r="HX98" s="7">
        <v>0</v>
      </c>
      <c r="HY98" s="7">
        <v>1</v>
      </c>
      <c r="HZ98" s="7">
        <v>128</v>
      </c>
      <c r="IA98" s="7">
        <v>218</v>
      </c>
      <c r="IB98" s="7">
        <v>1096</v>
      </c>
      <c r="IC98" s="7">
        <v>527</v>
      </c>
      <c r="ID98" s="7">
        <v>537</v>
      </c>
      <c r="IE98" s="7">
        <v>235</v>
      </c>
      <c r="IF98" s="7"/>
      <c r="IG98" s="7">
        <v>2010</v>
      </c>
      <c r="IH98" s="7">
        <v>2010</v>
      </c>
      <c r="IL98" s="7">
        <f>IFERROR(VLOOKUP(A98,[7]FacebookPages!$A$2:$AF$128,32,FALSE)+1,0)</f>
        <v>1</v>
      </c>
      <c r="IM98" s="7">
        <f>IFERROR(VLOOKUP(A98,[1]TwitterUsers!$A$2:$P$122,16,FALSE)+1,0)</f>
        <v>0</v>
      </c>
      <c r="IN98" s="7">
        <f>IFERROR(VLOOKUP(A98,[7]FacebookPages!$A$2:$AG$128,33,FALSE)+1,0)</f>
        <v>1</v>
      </c>
      <c r="IO98">
        <v>1</v>
      </c>
      <c r="IP98">
        <v>2010</v>
      </c>
    </row>
    <row r="99" spans="1:251" x14ac:dyDescent="0.25">
      <c r="A99" s="35">
        <v>95</v>
      </c>
      <c r="B99" s="35" t="s">
        <v>139</v>
      </c>
      <c r="C99" s="35">
        <v>95</v>
      </c>
      <c r="D99" s="35" t="s">
        <v>587</v>
      </c>
      <c r="E99" s="37">
        <v>1</v>
      </c>
      <c r="F99" s="38">
        <v>2093</v>
      </c>
      <c r="G99" s="39">
        <v>0.22425800921461481</v>
      </c>
      <c r="H99" s="38">
        <v>1186</v>
      </c>
      <c r="I99" s="37">
        <v>0</v>
      </c>
      <c r="J99" s="38"/>
      <c r="K99" s="39"/>
      <c r="L99" s="38"/>
      <c r="M99" s="38">
        <v>0</v>
      </c>
      <c r="N99" s="38"/>
      <c r="O99" s="39"/>
      <c r="P99" s="38"/>
      <c r="Q99" s="40"/>
      <c r="R99" s="32">
        <v>1.7</v>
      </c>
      <c r="S99" s="43">
        <v>3.9</v>
      </c>
      <c r="T99" s="43">
        <v>6.2</v>
      </c>
      <c r="U99" s="35">
        <v>0.5</v>
      </c>
      <c r="V99" s="35">
        <v>1.3</v>
      </c>
      <c r="W99" s="35">
        <v>2.2000000000000002</v>
      </c>
      <c r="X99" s="35">
        <v>0</v>
      </c>
      <c r="Y99" s="35">
        <v>0</v>
      </c>
      <c r="Z99" s="44"/>
      <c r="AA99" s="45">
        <v>10154</v>
      </c>
      <c r="AB99" s="46">
        <v>9977</v>
      </c>
      <c r="AC99" s="46">
        <v>9594</v>
      </c>
      <c r="AD99" s="46">
        <v>9333</v>
      </c>
      <c r="AE99" s="46">
        <v>8004</v>
      </c>
      <c r="AF99" s="46">
        <v>7099</v>
      </c>
      <c r="AG99" s="46">
        <v>7099</v>
      </c>
      <c r="AH99" s="46">
        <v>7099</v>
      </c>
      <c r="AL99">
        <v>0</v>
      </c>
      <c r="AM99">
        <v>0</v>
      </c>
      <c r="AN99">
        <v>0</v>
      </c>
      <c r="AO99">
        <v>0</v>
      </c>
      <c r="AP99">
        <v>0</v>
      </c>
      <c r="AQ99" s="26" t="s">
        <v>726</v>
      </c>
      <c r="AR99" s="26" t="s">
        <v>726</v>
      </c>
      <c r="AS99" s="26" t="s">
        <v>726</v>
      </c>
      <c r="AT99" s="26" t="s">
        <v>726</v>
      </c>
      <c r="AU99" s="26" t="s">
        <v>726</v>
      </c>
      <c r="AV99" s="26" t="s">
        <v>726</v>
      </c>
      <c r="AW99" s="26" t="s">
        <v>726</v>
      </c>
      <c r="AX99" s="26" t="s">
        <v>726</v>
      </c>
      <c r="AY99" s="26" t="s">
        <v>726</v>
      </c>
      <c r="AZ99" s="26" t="s">
        <v>726</v>
      </c>
      <c r="BA99" s="26" t="s">
        <v>726</v>
      </c>
      <c r="BB99" s="26" t="s">
        <v>726</v>
      </c>
      <c r="BC99" s="26" t="s">
        <v>726</v>
      </c>
      <c r="BD99" s="26" t="s">
        <v>726</v>
      </c>
      <c r="BE99" s="26" t="s">
        <v>726</v>
      </c>
      <c r="BF99" s="26" t="s">
        <v>726</v>
      </c>
      <c r="BG99" s="26" t="s">
        <v>726</v>
      </c>
      <c r="BH99" s="26" t="s">
        <v>726</v>
      </c>
      <c r="BI99" s="26" t="s">
        <v>726</v>
      </c>
      <c r="BJ99" s="26" t="s">
        <v>726</v>
      </c>
      <c r="BK99" s="26" t="s">
        <v>726</v>
      </c>
      <c r="BL99" s="26" t="s">
        <v>726</v>
      </c>
      <c r="BM99" s="27">
        <v>1500</v>
      </c>
      <c r="BN99" s="27">
        <v>1624.5070000000001</v>
      </c>
      <c r="BO99" s="27">
        <v>1422.297</v>
      </c>
      <c r="BP99" s="27">
        <v>1281.8699999999999</v>
      </c>
      <c r="BQ99" s="27">
        <v>1124.3430000000001</v>
      </c>
      <c r="BR99" s="27">
        <v>1051.895</v>
      </c>
      <c r="BS99" s="27">
        <v>982.18899999999996</v>
      </c>
      <c r="BT99" s="26" t="s">
        <v>726</v>
      </c>
      <c r="BU99">
        <v>169</v>
      </c>
      <c r="BV99" s="26" t="s">
        <v>726</v>
      </c>
      <c r="BW99" s="26">
        <v>1624</v>
      </c>
      <c r="BX99" s="26">
        <v>1615</v>
      </c>
      <c r="BY99" s="26">
        <v>-527</v>
      </c>
      <c r="BZ99" s="26">
        <v>615</v>
      </c>
      <c r="CA99" s="26" t="s">
        <v>726</v>
      </c>
      <c r="CB99" s="26" t="s">
        <v>726</v>
      </c>
      <c r="CC99" s="26" t="s">
        <v>726</v>
      </c>
      <c r="CD99" s="26">
        <v>26</v>
      </c>
      <c r="CE99" s="26">
        <v>27</v>
      </c>
      <c r="CF99" s="26">
        <v>-8</v>
      </c>
      <c r="CG99" s="26">
        <v>12</v>
      </c>
      <c r="CH99" s="26" t="s">
        <v>726</v>
      </c>
      <c r="CI99" s="26" t="s">
        <v>726</v>
      </c>
      <c r="CJ99" s="26" t="s">
        <v>726</v>
      </c>
      <c r="CK99">
        <v>79</v>
      </c>
      <c r="CM99" s="26">
        <v>80</v>
      </c>
      <c r="CN99" s="26">
        <v>80</v>
      </c>
      <c r="CO99" s="26">
        <v>80</v>
      </c>
      <c r="CP99" s="26">
        <v>80</v>
      </c>
      <c r="CQ99" s="26" t="s">
        <v>726</v>
      </c>
      <c r="CR99" s="26" t="s">
        <v>726</v>
      </c>
      <c r="CS99" s="26" t="s">
        <v>726</v>
      </c>
      <c r="CT99">
        <v>700</v>
      </c>
      <c r="CU99" s="26" t="s">
        <v>726</v>
      </c>
      <c r="CV99" s="26">
        <v>515</v>
      </c>
      <c r="CW99" s="26">
        <v>400</v>
      </c>
      <c r="CX99" s="26" t="s">
        <v>726</v>
      </c>
      <c r="CY99" s="26">
        <v>342</v>
      </c>
      <c r="CZ99" s="26" t="s">
        <v>726</v>
      </c>
      <c r="DA99" s="26" t="s">
        <v>726</v>
      </c>
      <c r="DB99" s="26">
        <v>60000</v>
      </c>
      <c r="DC99" s="26">
        <v>23771</v>
      </c>
      <c r="DD99" s="26">
        <v>23000</v>
      </c>
      <c r="DE99" s="26">
        <v>65632</v>
      </c>
      <c r="DF99" s="26">
        <v>45594</v>
      </c>
      <c r="DG99" s="26" t="s">
        <v>726</v>
      </c>
      <c r="DH99" s="26" t="s">
        <v>726</v>
      </c>
      <c r="DI99" s="26" t="s">
        <v>726</v>
      </c>
      <c r="DJ99">
        <v>8</v>
      </c>
      <c r="DK99" s="26">
        <v>4</v>
      </c>
      <c r="DL99" s="26">
        <v>5</v>
      </c>
      <c r="DM99" s="26">
        <v>3</v>
      </c>
      <c r="DN99" s="26">
        <v>3</v>
      </c>
      <c r="DO99" s="26" t="s">
        <v>726</v>
      </c>
      <c r="DP99" s="26" t="s">
        <v>726</v>
      </c>
      <c r="DQ99" s="26" t="s">
        <v>726</v>
      </c>
      <c r="DR99">
        <v>50</v>
      </c>
      <c r="DS99" s="26" t="s">
        <v>726</v>
      </c>
      <c r="DT99">
        <v>2500</v>
      </c>
      <c r="DU99" s="26" t="s">
        <v>726</v>
      </c>
      <c r="DV99">
        <v>1000</v>
      </c>
      <c r="DW99" s="26" t="s">
        <v>726</v>
      </c>
      <c r="DX99">
        <v>30</v>
      </c>
      <c r="DY99" s="26" t="s">
        <v>726</v>
      </c>
      <c r="DZ99">
        <v>100</v>
      </c>
      <c r="EA99">
        <v>1</v>
      </c>
      <c r="EB99">
        <v>2010</v>
      </c>
      <c r="EC99">
        <v>568</v>
      </c>
      <c r="ED99">
        <v>6054</v>
      </c>
      <c r="EE99">
        <v>8197</v>
      </c>
      <c r="EF99" s="7">
        <v>1</v>
      </c>
      <c r="EG99" s="7">
        <v>0</v>
      </c>
      <c r="EH99" s="7" t="s">
        <v>816</v>
      </c>
      <c r="EI99" s="7">
        <v>11377</v>
      </c>
      <c r="EJ99" s="7">
        <v>563</v>
      </c>
      <c r="EK99" s="7">
        <v>1520</v>
      </c>
      <c r="EL99" s="7">
        <v>1114</v>
      </c>
      <c r="EM99" s="7">
        <v>0</v>
      </c>
      <c r="EN99" s="7">
        <v>0</v>
      </c>
      <c r="EO99" s="7">
        <v>0</v>
      </c>
      <c r="EP99" s="7">
        <v>0</v>
      </c>
      <c r="EQ99" s="7">
        <v>0</v>
      </c>
      <c r="ER99" s="7">
        <v>0</v>
      </c>
      <c r="ES99" s="7">
        <v>0</v>
      </c>
      <c r="ET99" s="7">
        <v>449</v>
      </c>
      <c r="EU99" s="7">
        <v>828</v>
      </c>
      <c r="EV99" s="7">
        <v>386</v>
      </c>
      <c r="EW99" s="7">
        <v>0</v>
      </c>
      <c r="EX99" s="7">
        <v>0</v>
      </c>
      <c r="EY99" s="7">
        <v>0</v>
      </c>
      <c r="EZ99" s="7">
        <v>0</v>
      </c>
      <c r="FA99" s="7">
        <v>0</v>
      </c>
      <c r="FB99" s="7">
        <v>0</v>
      </c>
      <c r="FC99" s="7">
        <v>0</v>
      </c>
      <c r="FD99" s="7">
        <v>630</v>
      </c>
      <c r="FE99" s="7">
        <v>143557</v>
      </c>
      <c r="FF99" s="7">
        <v>1318</v>
      </c>
      <c r="FG99" s="7">
        <v>0</v>
      </c>
      <c r="FH99" s="7">
        <v>0</v>
      </c>
      <c r="FI99" s="7">
        <v>0</v>
      </c>
      <c r="FJ99" s="7">
        <v>0</v>
      </c>
      <c r="FK99" s="7">
        <v>0</v>
      </c>
      <c r="FL99" s="7">
        <v>0</v>
      </c>
      <c r="FM99" s="7">
        <v>0</v>
      </c>
      <c r="FN99" s="7">
        <v>0</v>
      </c>
      <c r="FO99" s="7">
        <v>0</v>
      </c>
      <c r="FP99" s="7">
        <v>0</v>
      </c>
      <c r="FQ99" s="7">
        <v>0</v>
      </c>
      <c r="FR99" s="7">
        <v>0</v>
      </c>
      <c r="FS99" s="7">
        <v>0</v>
      </c>
      <c r="FT99" s="7">
        <v>0</v>
      </c>
      <c r="FU99" s="7">
        <v>0</v>
      </c>
      <c r="FV99" s="7">
        <v>0</v>
      </c>
      <c r="FW99" s="7">
        <v>0</v>
      </c>
      <c r="FX99" s="7">
        <v>0</v>
      </c>
      <c r="FY99" s="7">
        <v>0</v>
      </c>
      <c r="FZ99" s="7">
        <v>0</v>
      </c>
      <c r="GA99" s="7">
        <v>0</v>
      </c>
      <c r="GB99" s="7">
        <v>0</v>
      </c>
      <c r="GC99" s="7">
        <v>0</v>
      </c>
      <c r="GD99" s="7">
        <v>0</v>
      </c>
      <c r="GE99" s="7">
        <v>0</v>
      </c>
      <c r="GF99" s="7">
        <v>0</v>
      </c>
      <c r="GG99" s="7">
        <v>0</v>
      </c>
      <c r="GH99" s="7">
        <v>0</v>
      </c>
      <c r="GI99" s="7">
        <v>0</v>
      </c>
      <c r="GJ99" s="7">
        <v>0</v>
      </c>
      <c r="GK99" s="7">
        <v>0</v>
      </c>
      <c r="GL99" s="7">
        <v>0</v>
      </c>
      <c r="GM99" s="7">
        <v>0</v>
      </c>
      <c r="GN99" s="7">
        <v>0</v>
      </c>
      <c r="GO99" s="7">
        <v>0</v>
      </c>
      <c r="GP99" s="7">
        <v>0</v>
      </c>
      <c r="GQ99" s="7">
        <v>0</v>
      </c>
      <c r="GR99" s="7">
        <v>0</v>
      </c>
      <c r="GS99" s="7">
        <v>0</v>
      </c>
      <c r="GT99" s="7">
        <v>0</v>
      </c>
      <c r="GU99" s="7">
        <v>0</v>
      </c>
      <c r="GV99" s="7">
        <v>0</v>
      </c>
      <c r="GW99" s="7">
        <v>0</v>
      </c>
      <c r="GX99" s="7">
        <v>0</v>
      </c>
      <c r="GY99" s="7">
        <v>0</v>
      </c>
      <c r="GZ99" s="7">
        <v>0</v>
      </c>
      <c r="HA99" s="7">
        <v>0</v>
      </c>
      <c r="HB99" s="7">
        <v>0</v>
      </c>
      <c r="HC99" s="7">
        <v>0</v>
      </c>
      <c r="HD99" s="7">
        <v>0</v>
      </c>
      <c r="HE99" s="7">
        <v>0</v>
      </c>
      <c r="HF99" s="7">
        <v>0</v>
      </c>
      <c r="HG99" s="7">
        <v>0</v>
      </c>
      <c r="HH99" s="7">
        <v>0</v>
      </c>
      <c r="HI99" s="7">
        <v>0</v>
      </c>
      <c r="HJ99" s="7">
        <v>0</v>
      </c>
      <c r="HK99" s="7">
        <v>0</v>
      </c>
      <c r="HL99" s="7">
        <v>0</v>
      </c>
      <c r="HM99" s="7">
        <v>0</v>
      </c>
      <c r="HN99" s="7">
        <v>0</v>
      </c>
      <c r="HO99" s="7">
        <v>0</v>
      </c>
      <c r="HP99" s="7">
        <v>0</v>
      </c>
      <c r="HQ99" s="7">
        <v>0</v>
      </c>
      <c r="HR99" s="7">
        <v>0</v>
      </c>
      <c r="HS99" s="7">
        <v>0</v>
      </c>
      <c r="HT99" s="7">
        <v>0</v>
      </c>
      <c r="HU99" s="7">
        <v>0</v>
      </c>
      <c r="HV99" s="7">
        <v>0</v>
      </c>
      <c r="HW99" s="7">
        <v>0</v>
      </c>
      <c r="HX99" s="7">
        <v>0</v>
      </c>
      <c r="HY99" s="7">
        <v>0</v>
      </c>
      <c r="HZ99" s="7">
        <v>0</v>
      </c>
      <c r="IA99" s="7">
        <v>0</v>
      </c>
      <c r="IB99" s="7">
        <v>0</v>
      </c>
      <c r="IC99" s="7">
        <v>0</v>
      </c>
      <c r="ID99" s="7">
        <v>0</v>
      </c>
      <c r="IE99" s="7">
        <v>0</v>
      </c>
      <c r="IF99" s="7"/>
      <c r="IG99" s="7">
        <v>9999</v>
      </c>
      <c r="IH99" s="7">
        <v>9999</v>
      </c>
      <c r="IL99" s="7">
        <f>IFERROR(VLOOKUP(A99,[7]FacebookPages!$A$2:$AF$128,32,FALSE)+1,0)</f>
        <v>0</v>
      </c>
      <c r="IM99" s="7">
        <f>IFERROR(VLOOKUP(A99,[1]TwitterUsers!$A$2:$P$122,16,FALSE)+1,0)</f>
        <v>1</v>
      </c>
      <c r="IN99" s="11">
        <v>2</v>
      </c>
      <c r="IO99">
        <v>2</v>
      </c>
      <c r="IP99">
        <v>2013</v>
      </c>
    </row>
    <row r="100" spans="1:251" x14ac:dyDescent="0.25">
      <c r="A100">
        <v>96</v>
      </c>
      <c r="B100" t="s">
        <v>140</v>
      </c>
      <c r="C100">
        <v>96</v>
      </c>
      <c r="D100" t="s">
        <v>582</v>
      </c>
      <c r="E100" s="15">
        <v>0</v>
      </c>
      <c r="F100" s="16"/>
      <c r="H100" s="16"/>
      <c r="I100" s="15">
        <v>0</v>
      </c>
      <c r="J100" s="16"/>
      <c r="L100" s="16"/>
      <c r="M100" s="16">
        <v>0</v>
      </c>
      <c r="N100" s="16"/>
      <c r="P100" s="16"/>
      <c r="Q100" s="3"/>
      <c r="R100" s="11">
        <v>0</v>
      </c>
      <c r="S100" s="19">
        <v>0</v>
      </c>
      <c r="T100" s="19">
        <v>0</v>
      </c>
      <c r="U100">
        <v>0.4</v>
      </c>
      <c r="V100">
        <v>0</v>
      </c>
      <c r="W100">
        <v>0</v>
      </c>
      <c r="X100">
        <v>0</v>
      </c>
      <c r="Y100">
        <v>0</v>
      </c>
      <c r="Z100" s="27" t="s">
        <v>726</v>
      </c>
      <c r="AA100" t="s">
        <v>726</v>
      </c>
      <c r="AB100" s="2" t="s">
        <v>726</v>
      </c>
      <c r="AC100" s="2" t="s">
        <v>726</v>
      </c>
      <c r="AD100" s="2">
        <v>1992</v>
      </c>
      <c r="AE100" s="2">
        <v>1992</v>
      </c>
      <c r="AF100" s="2">
        <v>1992</v>
      </c>
      <c r="AG100" s="2">
        <v>1992</v>
      </c>
      <c r="AH100" s="2">
        <v>1992</v>
      </c>
      <c r="AL100">
        <v>0</v>
      </c>
      <c r="AM100">
        <v>0</v>
      </c>
      <c r="AN100">
        <v>0</v>
      </c>
      <c r="AO100">
        <v>0</v>
      </c>
      <c r="AP100">
        <v>0</v>
      </c>
      <c r="AQ100" s="26" t="s">
        <v>726</v>
      </c>
      <c r="AR100" s="26" t="s">
        <v>726</v>
      </c>
      <c r="AS100" s="26" t="s">
        <v>726</v>
      </c>
      <c r="AT100" s="26" t="s">
        <v>726</v>
      </c>
      <c r="AU100" s="26" t="s">
        <v>726</v>
      </c>
      <c r="AV100" s="26" t="s">
        <v>726</v>
      </c>
      <c r="AW100" s="26" t="s">
        <v>726</v>
      </c>
      <c r="AX100" s="26" t="s">
        <v>726</v>
      </c>
      <c r="AY100" s="26" t="s">
        <v>726</v>
      </c>
      <c r="AZ100" s="26" t="s">
        <v>726</v>
      </c>
      <c r="BA100" s="26" t="s">
        <v>726</v>
      </c>
      <c r="BB100" s="26" t="s">
        <v>726</v>
      </c>
      <c r="BC100" s="26" t="s">
        <v>726</v>
      </c>
      <c r="BD100" s="26" t="s">
        <v>726</v>
      </c>
      <c r="BE100" s="26" t="s">
        <v>726</v>
      </c>
      <c r="BF100" s="26" t="s">
        <v>726</v>
      </c>
      <c r="BG100" s="26" t="s">
        <v>726</v>
      </c>
      <c r="BH100" s="26" t="s">
        <v>726</v>
      </c>
      <c r="BI100" s="26" t="s">
        <v>726</v>
      </c>
      <c r="BJ100" s="26" t="s">
        <v>726</v>
      </c>
      <c r="BK100" s="26" t="s">
        <v>726</v>
      </c>
      <c r="BL100" s="26" t="s">
        <v>726</v>
      </c>
      <c r="BM100" s="26" t="s">
        <v>726</v>
      </c>
      <c r="BN100" s="26" t="s">
        <v>726</v>
      </c>
      <c r="BO100" s="26" t="s">
        <v>726</v>
      </c>
      <c r="BP100" s="26" t="s">
        <v>726</v>
      </c>
      <c r="BQ100" s="26" t="s">
        <v>726</v>
      </c>
      <c r="BR100" s="26" t="s">
        <v>726</v>
      </c>
      <c r="BS100" s="26" t="s">
        <v>726</v>
      </c>
      <c r="BT100" s="26" t="s">
        <v>726</v>
      </c>
      <c r="BU100" s="26" t="s">
        <v>726</v>
      </c>
      <c r="BV100">
        <v>115</v>
      </c>
      <c r="BW100" s="26" t="s">
        <v>726</v>
      </c>
      <c r="BX100" s="26">
        <v>419</v>
      </c>
      <c r="BY100" s="26" t="s">
        <v>726</v>
      </c>
      <c r="BZ100" s="26" t="s">
        <v>726</v>
      </c>
      <c r="CA100" s="26" t="s">
        <v>726</v>
      </c>
      <c r="CB100" s="26" t="s">
        <v>726</v>
      </c>
      <c r="CC100" s="26" t="s">
        <v>726</v>
      </c>
      <c r="CD100" s="26" t="s">
        <v>726</v>
      </c>
      <c r="CE100" s="26">
        <v>27</v>
      </c>
      <c r="CF100" s="26" t="s">
        <v>726</v>
      </c>
      <c r="CG100" s="26" t="s">
        <v>726</v>
      </c>
      <c r="CH100" s="26" t="s">
        <v>726</v>
      </c>
      <c r="CI100" s="26" t="s">
        <v>726</v>
      </c>
      <c r="CJ100" s="26" t="s">
        <v>726</v>
      </c>
      <c r="CK100" s="26" t="s">
        <v>726</v>
      </c>
      <c r="CL100">
        <v>56.75</v>
      </c>
      <c r="CN100" s="26">
        <v>30</v>
      </c>
      <c r="CO100" s="26" t="s">
        <v>726</v>
      </c>
      <c r="CP100" s="26" t="s">
        <v>726</v>
      </c>
      <c r="CQ100" s="26" t="s">
        <v>726</v>
      </c>
      <c r="CR100" s="26" t="s">
        <v>726</v>
      </c>
      <c r="CS100" s="26" t="s">
        <v>726</v>
      </c>
      <c r="CT100" s="26" t="s">
        <v>726</v>
      </c>
      <c r="CU100">
        <v>50</v>
      </c>
      <c r="CV100" s="26" t="s">
        <v>726</v>
      </c>
      <c r="CW100" s="26">
        <v>200</v>
      </c>
      <c r="CX100" s="26" t="s">
        <v>726</v>
      </c>
      <c r="CY100" s="26" t="s">
        <v>726</v>
      </c>
      <c r="CZ100" s="26" t="s">
        <v>726</v>
      </c>
      <c r="DA100" s="26" t="s">
        <v>726</v>
      </c>
      <c r="DB100" s="26" t="s">
        <v>726</v>
      </c>
      <c r="DC100" s="26" t="s">
        <v>726</v>
      </c>
      <c r="DD100" s="26">
        <v>36500</v>
      </c>
      <c r="DE100" s="26" t="s">
        <v>726</v>
      </c>
      <c r="DF100" s="26" t="s">
        <v>726</v>
      </c>
      <c r="DG100" s="26" t="s">
        <v>726</v>
      </c>
      <c r="DH100" s="26" t="s">
        <v>726</v>
      </c>
      <c r="DI100" s="26" t="s">
        <v>726</v>
      </c>
      <c r="DJ100" s="26" t="s">
        <v>726</v>
      </c>
      <c r="DK100" s="26" t="s">
        <v>726</v>
      </c>
      <c r="DL100" s="26">
        <v>8</v>
      </c>
      <c r="DM100" s="26" t="s">
        <v>726</v>
      </c>
      <c r="DN100" s="26" t="s">
        <v>726</v>
      </c>
      <c r="DO100" s="26" t="s">
        <v>726</v>
      </c>
      <c r="DP100" s="26" t="s">
        <v>726</v>
      </c>
      <c r="DQ100" s="26" t="s">
        <v>726</v>
      </c>
      <c r="DR100" s="26" t="s">
        <v>726</v>
      </c>
      <c r="DS100" s="26" t="s">
        <v>726</v>
      </c>
      <c r="DT100" s="26" t="s">
        <v>726</v>
      </c>
      <c r="DU100" s="26" t="s">
        <v>726</v>
      </c>
      <c r="DV100" s="26" t="s">
        <v>726</v>
      </c>
      <c r="DW100" s="26" t="s">
        <v>726</v>
      </c>
      <c r="DX100" s="26" t="s">
        <v>726</v>
      </c>
      <c r="DY100" s="26" t="s">
        <v>726</v>
      </c>
      <c r="DZ100" s="26" t="s">
        <v>726</v>
      </c>
      <c r="EA100">
        <v>0</v>
      </c>
      <c r="EB100">
        <v>9999</v>
      </c>
      <c r="EC100">
        <v>0</v>
      </c>
      <c r="ED100">
        <v>0</v>
      </c>
      <c r="EE100">
        <v>0</v>
      </c>
      <c r="EF100" s="7">
        <v>1</v>
      </c>
      <c r="EG100" s="7">
        <v>0</v>
      </c>
      <c r="EH100" s="7" t="s">
        <v>817</v>
      </c>
      <c r="EI100" s="7">
        <v>21770</v>
      </c>
      <c r="EJ100" s="7">
        <v>0</v>
      </c>
      <c r="EK100" s="7">
        <v>0</v>
      </c>
      <c r="EL100" s="7">
        <v>0</v>
      </c>
      <c r="EM100" s="7">
        <v>0</v>
      </c>
      <c r="EN100" s="7">
        <v>0</v>
      </c>
      <c r="EO100" s="7">
        <v>0</v>
      </c>
      <c r="EP100" s="7">
        <v>0</v>
      </c>
      <c r="EQ100" s="7">
        <v>0</v>
      </c>
      <c r="ER100" s="7">
        <v>0</v>
      </c>
      <c r="ES100" s="7">
        <v>0</v>
      </c>
      <c r="ET100" s="7">
        <v>0</v>
      </c>
      <c r="EU100" s="7">
        <v>0</v>
      </c>
      <c r="EV100" s="7">
        <v>0</v>
      </c>
      <c r="EW100" s="7">
        <v>0</v>
      </c>
      <c r="EX100" s="7">
        <v>0</v>
      </c>
      <c r="EY100" s="7">
        <v>0</v>
      </c>
      <c r="EZ100" s="7">
        <v>0</v>
      </c>
      <c r="FA100" s="7">
        <v>0</v>
      </c>
      <c r="FB100" s="7">
        <v>0</v>
      </c>
      <c r="FC100" s="7">
        <v>0</v>
      </c>
      <c r="FD100" s="7">
        <v>0</v>
      </c>
      <c r="FE100" s="7">
        <v>0</v>
      </c>
      <c r="FF100" s="7">
        <v>0</v>
      </c>
      <c r="FG100" s="7">
        <v>0</v>
      </c>
      <c r="FH100" s="7">
        <v>0</v>
      </c>
      <c r="FI100" s="7">
        <v>0</v>
      </c>
      <c r="FJ100" s="7">
        <v>0</v>
      </c>
      <c r="FK100" s="7">
        <v>0</v>
      </c>
      <c r="FL100" s="7">
        <v>0</v>
      </c>
      <c r="FM100" s="7">
        <v>0</v>
      </c>
      <c r="FN100" s="7">
        <v>0</v>
      </c>
      <c r="FO100" s="7">
        <v>0</v>
      </c>
      <c r="FP100" s="7">
        <v>0</v>
      </c>
      <c r="FQ100" s="7">
        <v>0</v>
      </c>
      <c r="FR100" s="7">
        <v>0</v>
      </c>
      <c r="FS100" s="7">
        <v>0</v>
      </c>
      <c r="FT100" s="7">
        <v>0</v>
      </c>
      <c r="FU100" s="7">
        <v>37</v>
      </c>
      <c r="FV100" s="7">
        <v>72</v>
      </c>
      <c r="FW100" s="7">
        <v>9</v>
      </c>
      <c r="FX100" s="7">
        <v>0</v>
      </c>
      <c r="FY100" s="7">
        <v>0</v>
      </c>
      <c r="FZ100" s="7">
        <v>0</v>
      </c>
      <c r="GA100" s="7">
        <v>0</v>
      </c>
      <c r="GB100" s="7">
        <v>0</v>
      </c>
      <c r="GC100" s="7">
        <v>0</v>
      </c>
      <c r="GD100" s="7">
        <v>0</v>
      </c>
      <c r="GE100" s="7">
        <v>26</v>
      </c>
      <c r="GF100" s="7">
        <v>110</v>
      </c>
      <c r="GG100" s="7">
        <v>11</v>
      </c>
      <c r="GH100" s="7">
        <v>0</v>
      </c>
      <c r="GI100" s="7">
        <v>0</v>
      </c>
      <c r="GJ100" s="7">
        <v>0</v>
      </c>
      <c r="GK100" s="7">
        <v>0</v>
      </c>
      <c r="GL100" s="7">
        <v>0</v>
      </c>
      <c r="GM100" s="7">
        <v>0</v>
      </c>
      <c r="GN100" s="7">
        <v>0</v>
      </c>
      <c r="GO100" s="7">
        <v>1572</v>
      </c>
      <c r="GP100" s="7">
        <v>4265</v>
      </c>
      <c r="GQ100" s="7">
        <v>837</v>
      </c>
      <c r="GR100" s="7">
        <v>0</v>
      </c>
      <c r="GS100" s="7">
        <v>0</v>
      </c>
      <c r="GT100" s="7">
        <v>0</v>
      </c>
      <c r="GU100" s="7">
        <v>0</v>
      </c>
      <c r="GV100" s="7">
        <v>0</v>
      </c>
      <c r="GW100" s="7">
        <v>0</v>
      </c>
      <c r="GX100" s="7">
        <v>0</v>
      </c>
      <c r="GY100" s="7">
        <v>309</v>
      </c>
      <c r="GZ100" s="7">
        <v>1343</v>
      </c>
      <c r="HA100" s="7">
        <v>446</v>
      </c>
      <c r="HB100" s="7">
        <v>0</v>
      </c>
      <c r="HC100" s="7">
        <v>0</v>
      </c>
      <c r="HD100" s="7">
        <v>0</v>
      </c>
      <c r="HE100" s="7">
        <v>0</v>
      </c>
      <c r="HF100" s="7">
        <v>0</v>
      </c>
      <c r="HG100" s="7">
        <v>0</v>
      </c>
      <c r="HH100" s="7">
        <v>0</v>
      </c>
      <c r="HI100" s="7">
        <v>0</v>
      </c>
      <c r="HJ100" s="7">
        <v>0</v>
      </c>
      <c r="HK100" s="7">
        <v>0</v>
      </c>
      <c r="HL100" s="7">
        <v>0</v>
      </c>
      <c r="HM100" s="7">
        <v>0</v>
      </c>
      <c r="HN100" s="7">
        <v>0</v>
      </c>
      <c r="HO100" s="7">
        <v>0</v>
      </c>
      <c r="HP100" s="7">
        <v>0</v>
      </c>
      <c r="HQ100" s="7">
        <v>0</v>
      </c>
      <c r="HR100" s="7">
        <v>0</v>
      </c>
      <c r="HS100" s="7">
        <v>8</v>
      </c>
      <c r="HT100" s="7">
        <v>14</v>
      </c>
      <c r="HU100" s="7">
        <v>0</v>
      </c>
      <c r="HV100" s="7">
        <v>0</v>
      </c>
      <c r="HW100" s="7">
        <v>0</v>
      </c>
      <c r="HX100" s="7">
        <v>0</v>
      </c>
      <c r="HY100" s="7">
        <v>0</v>
      </c>
      <c r="HZ100" s="7">
        <v>0</v>
      </c>
      <c r="IA100" s="7">
        <v>0</v>
      </c>
      <c r="IB100" s="7">
        <v>0</v>
      </c>
      <c r="IC100" s="7">
        <v>0</v>
      </c>
      <c r="ID100" s="7">
        <v>112</v>
      </c>
      <c r="IE100" s="7">
        <v>35</v>
      </c>
      <c r="IF100" s="7"/>
      <c r="IG100" s="7">
        <v>2014</v>
      </c>
      <c r="IH100" s="7">
        <v>2014</v>
      </c>
      <c r="IL100" s="7">
        <f>IFERROR(VLOOKUP(A100,[7]FacebookPages!$A$2:$AF$128,32,FALSE)+1,0)</f>
        <v>1</v>
      </c>
      <c r="IM100" s="7">
        <f>IFERROR(VLOOKUP(A100,[1]TwitterUsers!$A$2:$P$122,16,FALSE)+1,0)</f>
        <v>0</v>
      </c>
      <c r="IN100" s="7">
        <f>IFERROR(VLOOKUP(A100,[7]FacebookPages!$A$2:$AG$128,33,FALSE)+1,0)</f>
        <v>1</v>
      </c>
    </row>
    <row r="101" spans="1:251" x14ac:dyDescent="0.25">
      <c r="A101">
        <v>97</v>
      </c>
      <c r="B101" t="s">
        <v>141</v>
      </c>
      <c r="C101">
        <v>97</v>
      </c>
      <c r="D101" t="s">
        <v>591</v>
      </c>
      <c r="E101" s="15">
        <v>1</v>
      </c>
      <c r="F101" s="16">
        <v>32128</v>
      </c>
      <c r="G101" s="17">
        <v>1.1510461450272285</v>
      </c>
      <c r="H101" s="16">
        <v>17099</v>
      </c>
      <c r="I101" s="15">
        <v>0</v>
      </c>
      <c r="J101" s="16"/>
      <c r="L101" s="16"/>
      <c r="M101" s="16">
        <v>0</v>
      </c>
      <c r="N101" s="16"/>
      <c r="P101" s="16"/>
      <c r="Q101" s="3"/>
      <c r="R101" s="11">
        <v>1</v>
      </c>
      <c r="S101" s="19">
        <v>1.6</v>
      </c>
      <c r="T101" s="19">
        <v>1.4</v>
      </c>
      <c r="U101">
        <v>0.3</v>
      </c>
      <c r="V101">
        <v>0</v>
      </c>
      <c r="W101">
        <v>0</v>
      </c>
      <c r="X101">
        <v>0</v>
      </c>
      <c r="Y101">
        <v>0</v>
      </c>
      <c r="Z101" s="27">
        <v>41560</v>
      </c>
      <c r="AA101" s="26">
        <v>40568</v>
      </c>
      <c r="AB101" s="2">
        <v>40252</v>
      </c>
      <c r="AC101" s="2">
        <v>36394</v>
      </c>
      <c r="AD101" s="2">
        <v>27912</v>
      </c>
      <c r="AE101" s="2">
        <v>27912</v>
      </c>
      <c r="AF101" s="2">
        <v>27912</v>
      </c>
      <c r="AG101" s="2">
        <v>27912</v>
      </c>
      <c r="AH101" s="2">
        <v>27912</v>
      </c>
      <c r="AL101">
        <v>0</v>
      </c>
      <c r="AM101">
        <v>0</v>
      </c>
      <c r="AN101">
        <v>0</v>
      </c>
      <c r="AO101">
        <v>0</v>
      </c>
      <c r="AP101">
        <v>0</v>
      </c>
      <c r="AQ101">
        <v>6141</v>
      </c>
      <c r="AR101">
        <v>522210</v>
      </c>
      <c r="AS101" s="27">
        <v>4050</v>
      </c>
      <c r="AT101" s="27">
        <v>4428</v>
      </c>
      <c r="AU101" s="27">
        <v>4159</v>
      </c>
      <c r="AV101" s="27">
        <v>3517</v>
      </c>
      <c r="AW101" s="27">
        <v>3147</v>
      </c>
      <c r="AX101" s="27">
        <v>2743</v>
      </c>
      <c r="AY101" s="27">
        <v>883.78099999999995</v>
      </c>
      <c r="AZ101" s="27">
        <v>-45.997999999999998</v>
      </c>
      <c r="BA101" s="27">
        <v>1570.3320000000001</v>
      </c>
      <c r="BB101" s="27">
        <v>334048</v>
      </c>
      <c r="BC101" s="27">
        <v>308854</v>
      </c>
      <c r="BD101" s="27">
        <v>297048</v>
      </c>
      <c r="BE101" s="27">
        <v>312918</v>
      </c>
      <c r="BF101" s="27">
        <v>206019</v>
      </c>
      <c r="BG101" s="27">
        <v>197503</v>
      </c>
      <c r="BH101" s="27">
        <v>169646.36300000001</v>
      </c>
      <c r="BI101" s="27">
        <v>165913.45199999999</v>
      </c>
      <c r="BJ101" s="27">
        <v>150590.36900000001</v>
      </c>
      <c r="BK101" s="27">
        <v>25038</v>
      </c>
      <c r="BL101" s="27">
        <v>23869</v>
      </c>
      <c r="BM101" s="27">
        <v>24176</v>
      </c>
      <c r="BN101" s="27">
        <v>23177</v>
      </c>
      <c r="BO101" s="27">
        <v>18525</v>
      </c>
      <c r="BP101" s="27">
        <v>18939</v>
      </c>
      <c r="BQ101" s="27">
        <v>15885.236999999999</v>
      </c>
      <c r="BR101" s="27">
        <v>17650.07</v>
      </c>
      <c r="BS101" s="27">
        <v>19001.179</v>
      </c>
      <c r="BT101" s="26">
        <v>779</v>
      </c>
      <c r="BU101">
        <v>588</v>
      </c>
      <c r="BV101">
        <v>3600</v>
      </c>
      <c r="BW101" s="26">
        <v>8019</v>
      </c>
      <c r="BX101" s="26">
        <v>1603</v>
      </c>
      <c r="BY101" s="26" t="s">
        <v>726</v>
      </c>
      <c r="BZ101" s="26" t="s">
        <v>726</v>
      </c>
      <c r="CA101" s="26" t="s">
        <v>726</v>
      </c>
      <c r="CB101" s="26" t="s">
        <v>726</v>
      </c>
      <c r="CC101" s="26">
        <v>1</v>
      </c>
      <c r="CD101" s="26">
        <v>31</v>
      </c>
      <c r="CE101" s="26">
        <v>7</v>
      </c>
      <c r="CF101" s="26" t="s">
        <v>726</v>
      </c>
      <c r="CG101" s="26" t="s">
        <v>726</v>
      </c>
      <c r="CH101" s="26" t="s">
        <v>726</v>
      </c>
      <c r="CI101" s="26" t="s">
        <v>726</v>
      </c>
      <c r="CJ101" s="26">
        <v>57</v>
      </c>
      <c r="CK101">
        <v>57</v>
      </c>
      <c r="CL101">
        <v>36.6</v>
      </c>
      <c r="CM101" s="26">
        <v>60</v>
      </c>
      <c r="CN101" s="26">
        <v>61</v>
      </c>
      <c r="CO101" s="26" t="s">
        <v>726</v>
      </c>
      <c r="CP101" s="26" t="s">
        <v>726</v>
      </c>
      <c r="CQ101" s="26" t="s">
        <v>726</v>
      </c>
      <c r="CR101" s="26" t="s">
        <v>726</v>
      </c>
      <c r="CS101" s="26">
        <v>3300</v>
      </c>
      <c r="CT101">
        <v>4962</v>
      </c>
      <c r="CU101">
        <v>2000</v>
      </c>
      <c r="CV101" s="26">
        <v>4124</v>
      </c>
      <c r="CW101" s="26">
        <v>3300</v>
      </c>
      <c r="CX101" s="26" t="s">
        <v>726</v>
      </c>
      <c r="CY101" s="26" t="s">
        <v>726</v>
      </c>
      <c r="CZ101" s="26" t="s">
        <v>726</v>
      </c>
      <c r="DA101" s="26">
        <v>705112</v>
      </c>
      <c r="DB101" s="26">
        <v>283689</v>
      </c>
      <c r="DC101" s="26">
        <v>335721</v>
      </c>
      <c r="DD101" s="26">
        <v>205497</v>
      </c>
      <c r="DE101" s="26" t="s">
        <v>726</v>
      </c>
      <c r="DF101" s="26" t="s">
        <v>726</v>
      </c>
      <c r="DG101" s="26" t="s">
        <v>726</v>
      </c>
      <c r="DH101" s="26" t="s">
        <v>726</v>
      </c>
      <c r="DI101" s="26">
        <v>12</v>
      </c>
      <c r="DJ101">
        <v>11</v>
      </c>
      <c r="DK101" s="26">
        <v>10</v>
      </c>
      <c r="DL101" s="26">
        <v>12</v>
      </c>
      <c r="DM101" s="26" t="s">
        <v>726</v>
      </c>
      <c r="DN101" s="26" t="s">
        <v>726</v>
      </c>
      <c r="DO101" s="26" t="s">
        <v>726</v>
      </c>
      <c r="DP101" s="26" t="s">
        <v>726</v>
      </c>
      <c r="DQ101" s="26">
        <v>41</v>
      </c>
      <c r="DR101">
        <v>25</v>
      </c>
      <c r="DS101" s="26">
        <v>17159</v>
      </c>
      <c r="DT101">
        <v>14353</v>
      </c>
      <c r="DU101" s="26">
        <v>5302</v>
      </c>
      <c r="DV101">
        <v>4881</v>
      </c>
      <c r="DW101" s="26">
        <v>42</v>
      </c>
      <c r="DX101">
        <v>33</v>
      </c>
      <c r="DY101" s="26">
        <v>708</v>
      </c>
      <c r="DZ101">
        <v>551</v>
      </c>
      <c r="EA101">
        <v>1</v>
      </c>
      <c r="EB101">
        <v>2011</v>
      </c>
      <c r="EC101">
        <v>44</v>
      </c>
      <c r="ED101">
        <v>1720</v>
      </c>
      <c r="EE101">
        <v>1149</v>
      </c>
      <c r="EF101" s="7">
        <v>1</v>
      </c>
      <c r="EG101" s="7">
        <v>1</v>
      </c>
      <c r="EH101" s="7" t="s">
        <v>818</v>
      </c>
      <c r="EI101" s="7">
        <v>247412</v>
      </c>
      <c r="EJ101" s="7">
        <v>110</v>
      </c>
      <c r="EK101" s="7">
        <v>292</v>
      </c>
      <c r="EL101" s="7">
        <v>359</v>
      </c>
      <c r="EM101" s="7">
        <v>359</v>
      </c>
      <c r="EN101" s="7">
        <v>101</v>
      </c>
      <c r="EO101" s="7">
        <v>0</v>
      </c>
      <c r="EP101" s="7">
        <v>0</v>
      </c>
      <c r="EQ101" s="7">
        <v>0</v>
      </c>
      <c r="ER101" s="7">
        <v>0</v>
      </c>
      <c r="ES101" s="7">
        <v>0</v>
      </c>
      <c r="ET101" s="7">
        <v>197</v>
      </c>
      <c r="EU101" s="7">
        <v>311</v>
      </c>
      <c r="EV101" s="7">
        <v>192</v>
      </c>
      <c r="EW101" s="7">
        <v>17</v>
      </c>
      <c r="EX101" s="7">
        <v>6</v>
      </c>
      <c r="EY101" s="7">
        <v>0</v>
      </c>
      <c r="EZ101" s="7">
        <v>0</v>
      </c>
      <c r="FA101" s="7">
        <v>0</v>
      </c>
      <c r="FB101" s="7">
        <v>0</v>
      </c>
      <c r="FC101" s="7">
        <v>0</v>
      </c>
      <c r="FD101" s="7">
        <v>142</v>
      </c>
      <c r="FE101" s="7">
        <v>444</v>
      </c>
      <c r="FF101" s="7">
        <v>461</v>
      </c>
      <c r="FG101" s="7">
        <v>94</v>
      </c>
      <c r="FH101" s="7">
        <v>14</v>
      </c>
      <c r="FI101" s="7">
        <v>0</v>
      </c>
      <c r="FJ101" s="7">
        <v>0</v>
      </c>
      <c r="FK101" s="7">
        <v>0</v>
      </c>
      <c r="FL101" s="7">
        <v>0</v>
      </c>
      <c r="FM101" s="7">
        <v>0</v>
      </c>
      <c r="FN101" s="7">
        <v>0</v>
      </c>
      <c r="FO101" s="7">
        <v>0</v>
      </c>
      <c r="FP101" s="7">
        <v>21</v>
      </c>
      <c r="FQ101" s="7">
        <v>107</v>
      </c>
      <c r="FR101" s="7">
        <v>11</v>
      </c>
      <c r="FS101" s="7">
        <v>117</v>
      </c>
      <c r="FT101" s="7">
        <v>183</v>
      </c>
      <c r="FU101" s="7">
        <v>146</v>
      </c>
      <c r="FV101" s="7">
        <v>80</v>
      </c>
      <c r="FW101" s="7">
        <v>12</v>
      </c>
      <c r="FX101" s="7">
        <v>0</v>
      </c>
      <c r="FY101" s="7">
        <v>0</v>
      </c>
      <c r="FZ101" s="7">
        <v>100</v>
      </c>
      <c r="GA101" s="7">
        <v>11770</v>
      </c>
      <c r="GB101" s="7">
        <v>909</v>
      </c>
      <c r="GC101" s="7">
        <v>4535</v>
      </c>
      <c r="GD101" s="7">
        <v>7409</v>
      </c>
      <c r="GE101" s="7">
        <v>10998</v>
      </c>
      <c r="GF101" s="7">
        <v>15728</v>
      </c>
      <c r="GG101" s="7">
        <v>3608</v>
      </c>
      <c r="GH101" s="7">
        <v>0</v>
      </c>
      <c r="GI101" s="7">
        <v>0</v>
      </c>
      <c r="GJ101" s="7">
        <v>342</v>
      </c>
      <c r="GK101" s="7">
        <v>71066</v>
      </c>
      <c r="GL101" s="7">
        <v>2359</v>
      </c>
      <c r="GM101" s="7">
        <v>65952</v>
      </c>
      <c r="GN101" s="7">
        <v>68001</v>
      </c>
      <c r="GO101" s="7">
        <v>132467</v>
      </c>
      <c r="GP101" s="7">
        <v>82455</v>
      </c>
      <c r="GQ101" s="7">
        <v>44712</v>
      </c>
      <c r="GR101" s="7">
        <v>0</v>
      </c>
      <c r="GS101" s="7">
        <v>0</v>
      </c>
      <c r="GT101" s="7">
        <v>0</v>
      </c>
      <c r="GU101" s="7">
        <v>547</v>
      </c>
      <c r="GV101" s="7">
        <v>63</v>
      </c>
      <c r="GW101" s="7">
        <v>7084</v>
      </c>
      <c r="GX101" s="7">
        <v>5132</v>
      </c>
      <c r="GY101" s="7">
        <v>15380</v>
      </c>
      <c r="GZ101" s="7">
        <v>6702</v>
      </c>
      <c r="HA101" s="7">
        <v>6436</v>
      </c>
      <c r="HB101" s="7">
        <v>0</v>
      </c>
      <c r="HC101" s="7">
        <v>0</v>
      </c>
      <c r="HD101" s="7">
        <v>0</v>
      </c>
      <c r="HE101" s="7">
        <v>3</v>
      </c>
      <c r="HF101" s="7">
        <v>0</v>
      </c>
      <c r="HG101" s="7">
        <v>7</v>
      </c>
      <c r="HH101" s="7">
        <v>83</v>
      </c>
      <c r="HI101" s="7">
        <v>84</v>
      </c>
      <c r="HJ101" s="7">
        <v>66</v>
      </c>
      <c r="HK101" s="7">
        <v>10</v>
      </c>
      <c r="HL101" s="7">
        <v>0</v>
      </c>
      <c r="HM101" s="7">
        <v>0</v>
      </c>
      <c r="HN101" s="7">
        <v>0</v>
      </c>
      <c r="HO101" s="7">
        <v>9</v>
      </c>
      <c r="HP101" s="7">
        <v>0</v>
      </c>
      <c r="HQ101" s="7">
        <v>114</v>
      </c>
      <c r="HR101" s="7">
        <v>416</v>
      </c>
      <c r="HS101" s="7">
        <v>779</v>
      </c>
      <c r="HT101" s="7">
        <v>436</v>
      </c>
      <c r="HU101" s="7">
        <v>107</v>
      </c>
      <c r="HV101" s="7">
        <v>0</v>
      </c>
      <c r="HW101" s="7">
        <v>0</v>
      </c>
      <c r="HX101" s="7">
        <v>0</v>
      </c>
      <c r="HY101" s="7">
        <v>3</v>
      </c>
      <c r="HZ101" s="7">
        <v>18</v>
      </c>
      <c r="IA101" s="7">
        <v>415</v>
      </c>
      <c r="IB101" s="7">
        <v>239</v>
      </c>
      <c r="IC101" s="7">
        <v>231</v>
      </c>
      <c r="ID101" s="7">
        <v>93</v>
      </c>
      <c r="IE101" s="7">
        <v>30</v>
      </c>
      <c r="IF101" s="7"/>
      <c r="IG101" s="7">
        <v>2009</v>
      </c>
      <c r="IH101" s="7">
        <v>2009</v>
      </c>
      <c r="IL101" s="7">
        <f>IFERROR(VLOOKUP(A101,[7]FacebookPages!$A$2:$AF$128,32,FALSE)+1,0)</f>
        <v>1</v>
      </c>
      <c r="IM101" s="7">
        <f>IFERROR(VLOOKUP(A101,[1]TwitterUsers!$A$2:$P$122,16,FALSE)+1,0)</f>
        <v>2</v>
      </c>
      <c r="IN101" s="7">
        <f>IFERROR(VLOOKUP(A101,[7]FacebookPages!$A$2:$AG$128,33,FALSE)+1,0)</f>
        <v>1</v>
      </c>
      <c r="IQ101">
        <v>2</v>
      </c>
    </row>
    <row r="102" spans="1:251" x14ac:dyDescent="0.25">
      <c r="A102">
        <v>98</v>
      </c>
      <c r="B102" t="s">
        <v>142</v>
      </c>
      <c r="C102">
        <v>98</v>
      </c>
      <c r="D102" t="s">
        <v>591</v>
      </c>
      <c r="E102" s="15">
        <v>1</v>
      </c>
      <c r="F102" s="16">
        <v>8356</v>
      </c>
      <c r="G102" s="17">
        <v>4.9293282050071968E-2</v>
      </c>
      <c r="H102" s="16">
        <v>4138</v>
      </c>
      <c r="I102" s="15">
        <v>0</v>
      </c>
      <c r="J102" s="16"/>
      <c r="L102" s="16"/>
      <c r="M102" s="16">
        <v>0</v>
      </c>
      <c r="N102" s="16"/>
      <c r="P102" s="16"/>
      <c r="Q102" s="3"/>
      <c r="R102" s="11">
        <v>0</v>
      </c>
      <c r="S102" s="19">
        <v>2.7</v>
      </c>
      <c r="T102" s="19">
        <v>3.6</v>
      </c>
      <c r="U102">
        <v>0.2</v>
      </c>
      <c r="V102">
        <v>0.4</v>
      </c>
      <c r="W102">
        <v>0</v>
      </c>
      <c r="X102">
        <v>0</v>
      </c>
      <c r="Y102">
        <v>0</v>
      </c>
      <c r="Z102" s="27" t="s">
        <v>726</v>
      </c>
      <c r="AA102" s="26" t="s">
        <v>726</v>
      </c>
      <c r="AB102" s="2">
        <v>192023</v>
      </c>
      <c r="AC102" s="2">
        <v>177655</v>
      </c>
      <c r="AD102" s="2">
        <v>169516</v>
      </c>
      <c r="AE102" s="2">
        <v>167537</v>
      </c>
      <c r="AF102" s="2">
        <v>167537</v>
      </c>
      <c r="AG102" s="2">
        <v>167537</v>
      </c>
      <c r="AH102" s="2">
        <v>167537</v>
      </c>
      <c r="AL102">
        <v>5.84</v>
      </c>
      <c r="AM102">
        <v>6.34</v>
      </c>
      <c r="AN102">
        <v>6.21</v>
      </c>
      <c r="AO102">
        <v>6.37</v>
      </c>
      <c r="AP102">
        <v>0</v>
      </c>
      <c r="AQ102">
        <v>5812</v>
      </c>
      <c r="AR102">
        <v>722511</v>
      </c>
      <c r="AT102" s="27">
        <v>709.5</v>
      </c>
      <c r="AU102" s="27">
        <v>286.2</v>
      </c>
      <c r="AV102" s="27">
        <v>411.9</v>
      </c>
      <c r="AW102" s="27">
        <v>475.5</v>
      </c>
      <c r="AX102" s="27">
        <v>476.3</v>
      </c>
      <c r="AY102" s="27">
        <v>404.5</v>
      </c>
      <c r="AZ102" s="27">
        <v>372.2</v>
      </c>
      <c r="BA102" s="27">
        <v>377.2</v>
      </c>
      <c r="BB102" s="26" t="s">
        <v>726</v>
      </c>
      <c r="BC102" s="27">
        <v>5994.7</v>
      </c>
      <c r="BD102" s="27">
        <v>7100.7</v>
      </c>
      <c r="BE102" s="27">
        <v>6936.9</v>
      </c>
      <c r="BF102" s="27">
        <v>5944.2</v>
      </c>
      <c r="BG102" s="27">
        <v>5466.6</v>
      </c>
      <c r="BH102" s="27">
        <v>5247.4</v>
      </c>
      <c r="BI102" s="27">
        <v>5025.2</v>
      </c>
      <c r="BJ102" s="27">
        <v>4730.6000000000004</v>
      </c>
      <c r="BK102" s="26" t="s">
        <v>726</v>
      </c>
      <c r="BL102" s="27">
        <v>6764</v>
      </c>
      <c r="BM102" s="27">
        <v>6285.6</v>
      </c>
      <c r="BN102" s="27">
        <v>8551.9</v>
      </c>
      <c r="BO102" s="27">
        <v>7998.7</v>
      </c>
      <c r="BP102" s="27">
        <v>7500.2</v>
      </c>
      <c r="BQ102" s="27">
        <v>7113.1</v>
      </c>
      <c r="BR102" s="27">
        <v>7217.5</v>
      </c>
      <c r="BS102" s="27">
        <v>6626.5</v>
      </c>
      <c r="BT102" s="26" t="s">
        <v>726</v>
      </c>
      <c r="BU102" s="26" t="s">
        <v>726</v>
      </c>
      <c r="BV102">
        <v>-106</v>
      </c>
      <c r="BW102" s="26">
        <v>2506</v>
      </c>
      <c r="BX102" s="26">
        <v>5137</v>
      </c>
      <c r="BY102" s="26">
        <v>7478</v>
      </c>
      <c r="BZ102" s="26" t="s">
        <v>726</v>
      </c>
      <c r="CA102" s="26" t="s">
        <v>726</v>
      </c>
      <c r="CB102" s="26" t="s">
        <v>726</v>
      </c>
      <c r="CC102" s="26" t="s">
        <v>726</v>
      </c>
      <c r="CD102" s="26">
        <v>5</v>
      </c>
      <c r="CE102" s="26">
        <v>12</v>
      </c>
      <c r="CF102" s="26">
        <v>21</v>
      </c>
      <c r="CG102" s="26" t="s">
        <v>726</v>
      </c>
      <c r="CH102" s="26" t="s">
        <v>726</v>
      </c>
      <c r="CI102" s="26" t="s">
        <v>726</v>
      </c>
      <c r="CJ102" s="26" t="s">
        <v>726</v>
      </c>
      <c r="CK102" s="26" t="s">
        <v>726</v>
      </c>
      <c r="CL102">
        <v>45.6</v>
      </c>
      <c r="CM102" s="26">
        <v>52</v>
      </c>
      <c r="CN102" s="26">
        <v>52</v>
      </c>
      <c r="CO102" s="26">
        <v>52</v>
      </c>
      <c r="CP102" s="26" t="s">
        <v>726</v>
      </c>
      <c r="CQ102" s="26" t="s">
        <v>726</v>
      </c>
      <c r="CR102" s="26" t="s">
        <v>726</v>
      </c>
      <c r="CS102" s="26" t="s">
        <v>726</v>
      </c>
      <c r="CT102" s="26" t="s">
        <v>726</v>
      </c>
      <c r="CU102">
        <v>152</v>
      </c>
      <c r="CV102" s="26">
        <v>3320</v>
      </c>
      <c r="CW102" s="26">
        <v>5190</v>
      </c>
      <c r="CX102" s="26">
        <v>3600</v>
      </c>
      <c r="CY102" s="26" t="s">
        <v>726</v>
      </c>
      <c r="CZ102" s="26" t="s">
        <v>726</v>
      </c>
      <c r="DA102" s="26" t="s">
        <v>726</v>
      </c>
      <c r="DB102" s="26" t="s">
        <v>726</v>
      </c>
      <c r="DC102" s="26">
        <v>708152</v>
      </c>
      <c r="DD102" s="26">
        <v>62696</v>
      </c>
      <c r="DE102" s="26" t="s">
        <v>726</v>
      </c>
      <c r="DF102" s="26" t="s">
        <v>726</v>
      </c>
      <c r="DG102" s="26" t="s">
        <v>726</v>
      </c>
      <c r="DH102" s="26" t="s">
        <v>726</v>
      </c>
      <c r="DI102" s="26" t="s">
        <v>726</v>
      </c>
      <c r="DJ102" s="26" t="s">
        <v>726</v>
      </c>
      <c r="DK102" s="26">
        <v>8</v>
      </c>
      <c r="DL102" s="26">
        <v>3</v>
      </c>
      <c r="DM102" s="26">
        <v>4</v>
      </c>
      <c r="DN102" s="26" t="s">
        <v>726</v>
      </c>
      <c r="DO102" s="26" t="s">
        <v>726</v>
      </c>
      <c r="DP102" s="26" t="s">
        <v>726</v>
      </c>
      <c r="DQ102" s="26" t="s">
        <v>726</v>
      </c>
      <c r="DR102" s="26" t="s">
        <v>726</v>
      </c>
      <c r="DS102" s="26" t="s">
        <v>726</v>
      </c>
      <c r="DT102" s="26" t="s">
        <v>726</v>
      </c>
      <c r="DU102" s="26" t="s">
        <v>726</v>
      </c>
      <c r="DV102" s="26" t="s">
        <v>726</v>
      </c>
      <c r="DW102" s="26" t="s">
        <v>726</v>
      </c>
      <c r="DX102" s="26" t="s">
        <v>726</v>
      </c>
      <c r="DY102" s="26" t="s">
        <v>726</v>
      </c>
      <c r="DZ102" s="26" t="s">
        <v>726</v>
      </c>
      <c r="EA102">
        <v>1</v>
      </c>
      <c r="EB102">
        <v>2011</v>
      </c>
      <c r="EC102">
        <v>505</v>
      </c>
      <c r="ED102">
        <v>8268</v>
      </c>
      <c r="EE102">
        <v>2463</v>
      </c>
      <c r="EF102" s="7">
        <v>0</v>
      </c>
      <c r="EG102" s="7">
        <v>0</v>
      </c>
      <c r="EH102" s="7">
        <v>0</v>
      </c>
      <c r="EI102" s="7">
        <v>0</v>
      </c>
      <c r="EJ102" s="7">
        <v>285</v>
      </c>
      <c r="EK102" s="7">
        <v>551</v>
      </c>
      <c r="EL102" s="7">
        <v>1242</v>
      </c>
      <c r="EM102" s="7">
        <v>305</v>
      </c>
      <c r="EN102" s="7">
        <v>22</v>
      </c>
      <c r="EO102" s="7">
        <v>37</v>
      </c>
      <c r="EP102" s="7">
        <v>0</v>
      </c>
      <c r="EQ102" s="7">
        <v>0</v>
      </c>
      <c r="ER102" s="7">
        <v>0</v>
      </c>
      <c r="ES102" s="7">
        <v>0</v>
      </c>
      <c r="ET102" s="7">
        <v>850</v>
      </c>
      <c r="EU102" s="7">
        <v>927</v>
      </c>
      <c r="EV102" s="7">
        <v>1232</v>
      </c>
      <c r="EW102" s="7">
        <v>157</v>
      </c>
      <c r="EX102" s="7">
        <v>5</v>
      </c>
      <c r="EY102" s="7">
        <v>0</v>
      </c>
      <c r="EZ102" s="7">
        <v>0</v>
      </c>
      <c r="FA102" s="7">
        <v>0</v>
      </c>
      <c r="FB102" s="7">
        <v>0</v>
      </c>
      <c r="FC102" s="7">
        <v>0</v>
      </c>
      <c r="FD102" s="7">
        <v>429</v>
      </c>
      <c r="FE102" s="7">
        <v>1548</v>
      </c>
      <c r="FF102" s="7">
        <v>8754</v>
      </c>
      <c r="FG102" s="7">
        <v>597</v>
      </c>
      <c r="FH102" s="7">
        <v>39</v>
      </c>
      <c r="FI102" s="7">
        <v>24</v>
      </c>
      <c r="FJ102" s="7">
        <v>0</v>
      </c>
      <c r="FK102" s="7">
        <v>0</v>
      </c>
      <c r="FL102" s="7">
        <v>0</v>
      </c>
      <c r="FM102" s="7">
        <v>0</v>
      </c>
      <c r="FN102" s="7">
        <v>0</v>
      </c>
      <c r="FO102" s="7">
        <v>0</v>
      </c>
      <c r="FP102" s="7">
        <v>0</v>
      </c>
      <c r="FQ102" s="7">
        <v>0</v>
      </c>
      <c r="FR102" s="7">
        <v>0</v>
      </c>
      <c r="FS102" s="7">
        <v>0</v>
      </c>
      <c r="FT102" s="7">
        <v>0</v>
      </c>
      <c r="FU102" s="7">
        <v>0</v>
      </c>
      <c r="FV102" s="7">
        <v>0</v>
      </c>
      <c r="FW102" s="7">
        <v>0</v>
      </c>
      <c r="FX102" s="7">
        <v>0</v>
      </c>
      <c r="FY102" s="7">
        <v>0</v>
      </c>
      <c r="FZ102" s="7">
        <v>0</v>
      </c>
      <c r="GA102" s="7">
        <v>0</v>
      </c>
      <c r="GB102" s="7">
        <v>0</v>
      </c>
      <c r="GC102" s="7">
        <v>0</v>
      </c>
      <c r="GD102" s="7">
        <v>0</v>
      </c>
      <c r="GE102" s="7">
        <v>0</v>
      </c>
      <c r="GF102" s="7">
        <v>0</v>
      </c>
      <c r="GG102" s="7">
        <v>0</v>
      </c>
      <c r="GH102" s="7">
        <v>0</v>
      </c>
      <c r="GI102" s="7">
        <v>0</v>
      </c>
      <c r="GJ102" s="7">
        <v>0</v>
      </c>
      <c r="GK102" s="7">
        <v>0</v>
      </c>
      <c r="GL102" s="7">
        <v>0</v>
      </c>
      <c r="GM102" s="7">
        <v>0</v>
      </c>
      <c r="GN102" s="7">
        <v>0</v>
      </c>
      <c r="GO102" s="7">
        <v>0</v>
      </c>
      <c r="GP102" s="7">
        <v>0</v>
      </c>
      <c r="GQ102" s="7">
        <v>0</v>
      </c>
      <c r="GR102" s="7">
        <v>0</v>
      </c>
      <c r="GS102" s="7">
        <v>0</v>
      </c>
      <c r="GT102" s="7">
        <v>0</v>
      </c>
      <c r="GU102" s="7">
        <v>0</v>
      </c>
      <c r="GV102" s="7">
        <v>0</v>
      </c>
      <c r="GW102" s="7">
        <v>0</v>
      </c>
      <c r="GX102" s="7">
        <v>0</v>
      </c>
      <c r="GY102" s="7">
        <v>0</v>
      </c>
      <c r="GZ102" s="7">
        <v>0</v>
      </c>
      <c r="HA102" s="7">
        <v>0</v>
      </c>
      <c r="HB102" s="7">
        <v>0</v>
      </c>
      <c r="HC102" s="7">
        <v>0</v>
      </c>
      <c r="HD102" s="7">
        <v>0</v>
      </c>
      <c r="HE102" s="7">
        <v>0</v>
      </c>
      <c r="HF102" s="7">
        <v>0</v>
      </c>
      <c r="HG102" s="7">
        <v>0</v>
      </c>
      <c r="HH102" s="7">
        <v>0</v>
      </c>
      <c r="HI102" s="7">
        <v>0</v>
      </c>
      <c r="HJ102" s="7">
        <v>0</v>
      </c>
      <c r="HK102" s="7">
        <v>0</v>
      </c>
      <c r="HL102" s="7">
        <v>0</v>
      </c>
      <c r="HM102" s="7">
        <v>0</v>
      </c>
      <c r="HN102" s="7">
        <v>0</v>
      </c>
      <c r="HO102" s="7">
        <v>0</v>
      </c>
      <c r="HP102" s="7">
        <v>0</v>
      </c>
      <c r="HQ102" s="7">
        <v>0</v>
      </c>
      <c r="HR102" s="7">
        <v>0</v>
      </c>
      <c r="HS102" s="7">
        <v>0</v>
      </c>
      <c r="HT102" s="7">
        <v>0</v>
      </c>
      <c r="HU102" s="7">
        <v>0</v>
      </c>
      <c r="HV102" s="7">
        <v>0</v>
      </c>
      <c r="HW102" s="7">
        <v>0</v>
      </c>
      <c r="HX102" s="7">
        <v>0</v>
      </c>
      <c r="HY102" s="7">
        <v>0</v>
      </c>
      <c r="HZ102" s="7">
        <v>0</v>
      </c>
      <c r="IA102" s="7">
        <v>0</v>
      </c>
      <c r="IB102" s="7">
        <v>0</v>
      </c>
      <c r="IC102" s="7">
        <v>0</v>
      </c>
      <c r="ID102" s="7">
        <v>0</v>
      </c>
      <c r="IE102" s="7">
        <v>0</v>
      </c>
      <c r="IF102" s="7"/>
      <c r="IG102" s="7">
        <v>9999</v>
      </c>
      <c r="IH102" s="7">
        <v>9999</v>
      </c>
      <c r="IL102" s="7">
        <f>IFERROR(VLOOKUP(A102,[7]FacebookPages!$A$2:$AF$128,32,FALSE)+1,0)</f>
        <v>1</v>
      </c>
      <c r="IM102" s="7">
        <f>IFERROR(VLOOKUP(A102,[1]TwitterUsers!$A$2:$P$122,16,FALSE)+1,0)</f>
        <v>1</v>
      </c>
      <c r="IN102" s="7">
        <f>IFERROR(VLOOKUP(A102,[7]FacebookPages!$A$2:$AG$128,33,FALSE)+1,0)</f>
        <v>1</v>
      </c>
    </row>
    <row r="103" spans="1:251" x14ac:dyDescent="0.25">
      <c r="A103">
        <v>99</v>
      </c>
      <c r="B103" t="s">
        <v>143</v>
      </c>
      <c r="C103">
        <v>99</v>
      </c>
      <c r="D103" t="s">
        <v>591</v>
      </c>
      <c r="E103" s="15">
        <v>1</v>
      </c>
      <c r="F103" s="16">
        <v>34099</v>
      </c>
      <c r="G103" s="17">
        <v>2.3503584229390682</v>
      </c>
      <c r="H103" s="16">
        <v>10984</v>
      </c>
      <c r="I103" s="15">
        <v>1</v>
      </c>
      <c r="J103" s="16">
        <v>554</v>
      </c>
      <c r="K103" s="17">
        <v>3.8185828508409153E-2</v>
      </c>
      <c r="L103" s="16">
        <v>8606</v>
      </c>
      <c r="M103" s="16">
        <v>2</v>
      </c>
      <c r="N103" s="16">
        <v>8971</v>
      </c>
      <c r="O103" s="17">
        <v>0.61834849738075548</v>
      </c>
      <c r="P103" s="16">
        <v>237</v>
      </c>
      <c r="Q103" s="3">
        <v>40513</v>
      </c>
      <c r="R103" s="11">
        <v>0</v>
      </c>
      <c r="S103" s="19">
        <v>0</v>
      </c>
      <c r="T103" s="19">
        <v>0</v>
      </c>
      <c r="U103">
        <v>0.1</v>
      </c>
      <c r="V103">
        <v>0</v>
      </c>
      <c r="W103">
        <v>0</v>
      </c>
      <c r="X103">
        <v>0</v>
      </c>
      <c r="Y103">
        <v>0</v>
      </c>
      <c r="Z103" s="27" t="s">
        <v>726</v>
      </c>
      <c r="AA103" t="s">
        <v>726</v>
      </c>
      <c r="AB103" s="2" t="s">
        <v>726</v>
      </c>
      <c r="AC103" s="2" t="s">
        <v>726</v>
      </c>
      <c r="AD103" s="2">
        <v>14508</v>
      </c>
      <c r="AE103" s="2">
        <v>14508</v>
      </c>
      <c r="AF103" s="2">
        <v>14508</v>
      </c>
      <c r="AG103" s="2">
        <v>14508</v>
      </c>
      <c r="AH103" s="2">
        <v>14508</v>
      </c>
      <c r="AL103">
        <v>0</v>
      </c>
      <c r="AM103">
        <v>0</v>
      </c>
      <c r="AN103">
        <v>0</v>
      </c>
      <c r="AO103">
        <v>0</v>
      </c>
      <c r="AP103">
        <v>0</v>
      </c>
      <c r="AQ103">
        <v>7011</v>
      </c>
      <c r="AR103">
        <v>721110</v>
      </c>
      <c r="AS103" s="27">
        <v>1222</v>
      </c>
      <c r="AT103" s="27">
        <v>391</v>
      </c>
      <c r="AU103" s="27">
        <v>372</v>
      </c>
      <c r="AV103" s="27">
        <v>544</v>
      </c>
      <c r="AW103" s="27">
        <v>473</v>
      </c>
      <c r="AX103" s="27">
        <v>280</v>
      </c>
      <c r="AY103" s="27">
        <v>213</v>
      </c>
      <c r="AZ103" s="27">
        <v>262</v>
      </c>
      <c r="BA103" s="27">
        <v>458.37299999999999</v>
      </c>
      <c r="BB103" s="27">
        <v>3769</v>
      </c>
      <c r="BC103" s="27">
        <v>2818</v>
      </c>
      <c r="BD103" s="27">
        <v>2953</v>
      </c>
      <c r="BE103" s="27">
        <v>3263</v>
      </c>
      <c r="BF103" s="27">
        <v>2968</v>
      </c>
      <c r="BG103" s="27">
        <v>2785</v>
      </c>
      <c r="BH103" s="27">
        <v>2893</v>
      </c>
      <c r="BI103" s="27">
        <v>3118</v>
      </c>
      <c r="BJ103" s="27">
        <v>3585.63</v>
      </c>
      <c r="BK103" s="27">
        <v>1803</v>
      </c>
      <c r="BL103" s="27">
        <v>1858</v>
      </c>
      <c r="BM103" s="27">
        <v>1903</v>
      </c>
      <c r="BN103" s="27">
        <v>1835</v>
      </c>
      <c r="BO103" s="27">
        <v>1768</v>
      </c>
      <c r="BP103" s="27">
        <v>1628</v>
      </c>
      <c r="BQ103" s="27">
        <v>1538</v>
      </c>
      <c r="BR103" s="27">
        <v>1854</v>
      </c>
      <c r="BS103" s="27">
        <v>1752.1369999999999</v>
      </c>
      <c r="BT103" s="26" t="s">
        <v>726</v>
      </c>
      <c r="BU103" s="26" t="s">
        <v>726</v>
      </c>
      <c r="BV103">
        <v>161</v>
      </c>
      <c r="BW103" s="26" t="s">
        <v>726</v>
      </c>
      <c r="BX103" s="26">
        <v>-335</v>
      </c>
      <c r="BY103" s="26" t="s">
        <v>726</v>
      </c>
      <c r="BZ103" s="26" t="s">
        <v>726</v>
      </c>
      <c r="CA103" s="26" t="s">
        <v>726</v>
      </c>
      <c r="CB103" s="26" t="s">
        <v>726</v>
      </c>
      <c r="CC103" s="26" t="s">
        <v>726</v>
      </c>
      <c r="CD103" s="26" t="s">
        <v>726</v>
      </c>
      <c r="CE103" s="26">
        <v>-2</v>
      </c>
      <c r="CF103" s="26" t="s">
        <v>726</v>
      </c>
      <c r="CG103" s="26" t="s">
        <v>726</v>
      </c>
      <c r="CH103" s="26" t="s">
        <v>726</v>
      </c>
      <c r="CI103" s="26" t="s">
        <v>726</v>
      </c>
      <c r="CJ103" s="26" t="s">
        <v>726</v>
      </c>
      <c r="CK103" s="26" t="s">
        <v>726</v>
      </c>
      <c r="CL103">
        <v>30.89</v>
      </c>
      <c r="CM103" s="26" t="s">
        <v>726</v>
      </c>
      <c r="CN103" s="26">
        <v>54</v>
      </c>
      <c r="CO103" s="26" t="s">
        <v>726</v>
      </c>
      <c r="CP103" s="26" t="s">
        <v>726</v>
      </c>
      <c r="CQ103" s="26" t="s">
        <v>726</v>
      </c>
      <c r="CR103" s="26" t="s">
        <v>726</v>
      </c>
      <c r="CS103" s="26" t="s">
        <v>726</v>
      </c>
      <c r="CT103" s="26" t="s">
        <v>726</v>
      </c>
      <c r="CU103">
        <v>154</v>
      </c>
      <c r="CV103" s="26" t="s">
        <v>726</v>
      </c>
      <c r="CW103" s="26">
        <v>258</v>
      </c>
      <c r="CX103" s="26" t="s">
        <v>726</v>
      </c>
      <c r="CY103" s="26" t="s">
        <v>726</v>
      </c>
      <c r="CZ103" s="26" t="s">
        <v>726</v>
      </c>
      <c r="DA103" s="26" t="s">
        <v>726</v>
      </c>
      <c r="DB103" s="26" t="s">
        <v>726</v>
      </c>
      <c r="DC103" s="26" t="s">
        <v>726</v>
      </c>
      <c r="DD103" s="26">
        <v>398689</v>
      </c>
      <c r="DE103" s="26" t="s">
        <v>726</v>
      </c>
      <c r="DF103" s="26" t="s">
        <v>726</v>
      </c>
      <c r="DG103" s="26" t="s">
        <v>726</v>
      </c>
      <c r="DH103" s="26" t="s">
        <v>726</v>
      </c>
      <c r="DI103" s="26" t="s">
        <v>726</v>
      </c>
      <c r="DJ103" s="26" t="s">
        <v>726</v>
      </c>
      <c r="DK103" s="26" t="s">
        <v>726</v>
      </c>
      <c r="DL103" s="26">
        <v>15</v>
      </c>
      <c r="DM103" s="26" t="s">
        <v>726</v>
      </c>
      <c r="DN103" s="26" t="s">
        <v>726</v>
      </c>
      <c r="DO103" s="26" t="s">
        <v>726</v>
      </c>
      <c r="DP103" s="26" t="s">
        <v>726</v>
      </c>
      <c r="DQ103" s="26" t="s">
        <v>726</v>
      </c>
      <c r="DR103" s="26" t="s">
        <v>726</v>
      </c>
      <c r="DS103" s="26" t="s">
        <v>726</v>
      </c>
      <c r="DT103" s="26" t="s">
        <v>726</v>
      </c>
      <c r="DU103" s="26" t="s">
        <v>726</v>
      </c>
      <c r="DV103" s="26" t="s">
        <v>726</v>
      </c>
      <c r="DW103" s="26" t="s">
        <v>726</v>
      </c>
      <c r="DX103" s="26" t="s">
        <v>726</v>
      </c>
      <c r="DY103" s="26" t="s">
        <v>726</v>
      </c>
      <c r="DZ103" s="26" t="s">
        <v>726</v>
      </c>
      <c r="EA103">
        <v>0</v>
      </c>
      <c r="EB103">
        <v>9999</v>
      </c>
      <c r="EC103">
        <v>0</v>
      </c>
      <c r="ED103">
        <v>0</v>
      </c>
      <c r="EE103">
        <v>0</v>
      </c>
      <c r="EF103" s="7">
        <v>1</v>
      </c>
      <c r="EG103" s="7">
        <v>1</v>
      </c>
      <c r="EH103" s="7" t="s">
        <v>819</v>
      </c>
      <c r="EI103" s="7">
        <v>244264</v>
      </c>
      <c r="EJ103" s="7">
        <v>0</v>
      </c>
      <c r="EK103" s="7">
        <v>0</v>
      </c>
      <c r="EL103" s="7">
        <v>0</v>
      </c>
      <c r="EM103" s="7">
        <v>0</v>
      </c>
      <c r="EN103" s="7">
        <v>0</v>
      </c>
      <c r="EO103" s="7">
        <v>0</v>
      </c>
      <c r="EP103" s="7">
        <v>0</v>
      </c>
      <c r="EQ103" s="7">
        <v>0</v>
      </c>
      <c r="ER103" s="7">
        <v>0</v>
      </c>
      <c r="ES103" s="7">
        <v>0</v>
      </c>
      <c r="ET103" s="7">
        <v>0</v>
      </c>
      <c r="EU103" s="7">
        <v>0</v>
      </c>
      <c r="EV103" s="7">
        <v>0</v>
      </c>
      <c r="EW103" s="7">
        <v>0</v>
      </c>
      <c r="EX103" s="7">
        <v>0</v>
      </c>
      <c r="EY103" s="7">
        <v>0</v>
      </c>
      <c r="EZ103" s="7">
        <v>0</v>
      </c>
      <c r="FA103" s="7">
        <v>0</v>
      </c>
      <c r="FB103" s="7">
        <v>0</v>
      </c>
      <c r="FC103" s="7">
        <v>0</v>
      </c>
      <c r="FD103" s="7">
        <v>0</v>
      </c>
      <c r="FE103" s="7">
        <v>0</v>
      </c>
      <c r="FF103" s="7">
        <v>0</v>
      </c>
      <c r="FG103" s="7">
        <v>0</v>
      </c>
      <c r="FH103" s="7">
        <v>0</v>
      </c>
      <c r="FI103" s="7">
        <v>0</v>
      </c>
      <c r="FJ103" s="7">
        <v>0</v>
      </c>
      <c r="FK103" s="7">
        <v>0</v>
      </c>
      <c r="FL103" s="7">
        <v>0</v>
      </c>
      <c r="FM103" s="7">
        <v>0</v>
      </c>
      <c r="FN103" s="7">
        <v>0</v>
      </c>
      <c r="FO103" s="7">
        <v>2</v>
      </c>
      <c r="FP103" s="7">
        <v>0</v>
      </c>
      <c r="FQ103" s="7">
        <v>0</v>
      </c>
      <c r="FR103" s="7">
        <v>0</v>
      </c>
      <c r="FS103" s="7">
        <v>78</v>
      </c>
      <c r="FT103" s="7">
        <v>55</v>
      </c>
      <c r="FU103" s="7">
        <v>57</v>
      </c>
      <c r="FV103" s="7">
        <v>28</v>
      </c>
      <c r="FW103" s="7">
        <v>2</v>
      </c>
      <c r="FX103" s="7">
        <v>0</v>
      </c>
      <c r="FY103" s="7">
        <v>73</v>
      </c>
      <c r="FZ103" s="7">
        <v>0</v>
      </c>
      <c r="GA103" s="7">
        <v>0</v>
      </c>
      <c r="GB103" s="7">
        <v>0</v>
      </c>
      <c r="GC103" s="7">
        <v>511</v>
      </c>
      <c r="GD103" s="7">
        <v>451</v>
      </c>
      <c r="GE103" s="7">
        <v>396</v>
      </c>
      <c r="GF103" s="7">
        <v>338</v>
      </c>
      <c r="GG103" s="7">
        <v>17</v>
      </c>
      <c r="GH103" s="7">
        <v>0</v>
      </c>
      <c r="GI103" s="7">
        <v>303</v>
      </c>
      <c r="GJ103" s="7">
        <v>0</v>
      </c>
      <c r="GK103" s="7">
        <v>0</v>
      </c>
      <c r="GL103" s="7">
        <v>0</v>
      </c>
      <c r="GM103" s="7">
        <v>7339</v>
      </c>
      <c r="GN103" s="7">
        <v>6465</v>
      </c>
      <c r="GO103" s="7">
        <v>6850</v>
      </c>
      <c r="GP103" s="7">
        <v>3641</v>
      </c>
      <c r="GQ103" s="7">
        <v>518</v>
      </c>
      <c r="GR103" s="7">
        <v>0</v>
      </c>
      <c r="GS103" s="7">
        <v>36</v>
      </c>
      <c r="GT103" s="7">
        <v>0</v>
      </c>
      <c r="GU103" s="7">
        <v>0</v>
      </c>
      <c r="GV103" s="7">
        <v>0</v>
      </c>
      <c r="GW103" s="7">
        <v>1483</v>
      </c>
      <c r="GX103" s="7">
        <v>1675</v>
      </c>
      <c r="GY103" s="7">
        <v>1422</v>
      </c>
      <c r="GZ103" s="7">
        <v>1136</v>
      </c>
      <c r="HA103" s="7">
        <v>89</v>
      </c>
      <c r="HB103" s="7">
        <v>0</v>
      </c>
      <c r="HC103" s="7">
        <v>0</v>
      </c>
      <c r="HD103" s="7">
        <v>0</v>
      </c>
      <c r="HE103" s="7">
        <v>0</v>
      </c>
      <c r="HF103" s="7">
        <v>0</v>
      </c>
      <c r="HG103" s="7">
        <v>0</v>
      </c>
      <c r="HH103" s="7">
        <v>0</v>
      </c>
      <c r="HI103" s="7">
        <v>1</v>
      </c>
      <c r="HJ103" s="7">
        <v>1</v>
      </c>
      <c r="HK103" s="7">
        <v>0</v>
      </c>
      <c r="HL103" s="7">
        <v>5</v>
      </c>
      <c r="HM103" s="7">
        <v>22</v>
      </c>
      <c r="HN103" s="7">
        <v>39</v>
      </c>
      <c r="HO103" s="7">
        <v>102</v>
      </c>
      <c r="HP103" s="7">
        <v>8</v>
      </c>
      <c r="HQ103" s="7">
        <v>207</v>
      </c>
      <c r="HR103" s="7">
        <v>238</v>
      </c>
      <c r="HS103" s="7">
        <v>403</v>
      </c>
      <c r="HT103" s="7">
        <v>272</v>
      </c>
      <c r="HU103" s="7">
        <v>25</v>
      </c>
      <c r="HV103" s="7">
        <v>0</v>
      </c>
      <c r="HW103" s="7">
        <v>3</v>
      </c>
      <c r="HX103" s="7">
        <v>0</v>
      </c>
      <c r="HY103" s="7">
        <v>0</v>
      </c>
      <c r="HZ103" s="7">
        <v>0</v>
      </c>
      <c r="IA103" s="7">
        <v>23</v>
      </c>
      <c r="IB103" s="7">
        <v>12</v>
      </c>
      <c r="IC103" s="7">
        <v>33</v>
      </c>
      <c r="ID103" s="7">
        <v>61</v>
      </c>
      <c r="IE103" s="7">
        <v>13</v>
      </c>
      <c r="IF103" s="7">
        <v>2010</v>
      </c>
      <c r="IG103" s="7">
        <v>2010</v>
      </c>
      <c r="IH103" s="7">
        <v>2010</v>
      </c>
      <c r="IL103" s="7">
        <f>IFERROR(VLOOKUP(A103,[7]FacebookPages!$A$2:$AF$128,32,FALSE)+1,0)</f>
        <v>1</v>
      </c>
      <c r="IM103" s="7">
        <f>IFERROR(VLOOKUP(A103,[1]TwitterUsers!$A$2:$P$122,16,FALSE)+1,0)</f>
        <v>0</v>
      </c>
      <c r="IN103" s="7">
        <f>IFERROR(VLOOKUP(A103,[7]FacebookPages!$A$2:$AG$128,33,FALSE)+1,0)</f>
        <v>1</v>
      </c>
    </row>
    <row r="104" spans="1:251" x14ac:dyDescent="0.25">
      <c r="A104">
        <v>100</v>
      </c>
      <c r="B104" t="s">
        <v>144</v>
      </c>
      <c r="C104">
        <v>100</v>
      </c>
      <c r="D104" t="s">
        <v>582</v>
      </c>
      <c r="E104" s="15">
        <v>0</v>
      </c>
      <c r="F104" s="16"/>
      <c r="H104" s="16"/>
      <c r="I104" s="15">
        <v>0</v>
      </c>
      <c r="J104" s="16"/>
      <c r="L104" s="16"/>
      <c r="M104" s="16">
        <v>0</v>
      </c>
      <c r="N104" s="16"/>
      <c r="P104" s="16"/>
      <c r="Q104" s="3"/>
      <c r="R104" s="11">
        <v>0</v>
      </c>
      <c r="S104" s="19">
        <v>0</v>
      </c>
      <c r="T104" s="19">
        <v>0</v>
      </c>
      <c r="U104">
        <v>0</v>
      </c>
      <c r="V104">
        <v>8.3000000000000007</v>
      </c>
      <c r="W104">
        <v>3.7</v>
      </c>
      <c r="X104">
        <v>4.8</v>
      </c>
      <c r="Y104">
        <v>7.5</v>
      </c>
      <c r="Z104" s="27" t="s">
        <v>726</v>
      </c>
      <c r="AA104" s="26" t="s">
        <v>726</v>
      </c>
      <c r="AB104" s="2" t="s">
        <v>726</v>
      </c>
      <c r="AC104" s="2" t="s">
        <v>726</v>
      </c>
      <c r="AD104" s="2">
        <v>1991</v>
      </c>
      <c r="AE104" s="2">
        <v>1991</v>
      </c>
      <c r="AF104" s="2">
        <v>2037</v>
      </c>
      <c r="AG104" s="2">
        <v>2219</v>
      </c>
      <c r="AH104" s="2">
        <v>2282</v>
      </c>
      <c r="AL104">
        <v>0</v>
      </c>
      <c r="AM104">
        <v>0</v>
      </c>
      <c r="AN104">
        <v>0</v>
      </c>
      <c r="AO104">
        <v>0</v>
      </c>
      <c r="AP104">
        <v>0</v>
      </c>
      <c r="AQ104" s="26" t="s">
        <v>726</v>
      </c>
      <c r="AR104" s="26" t="s">
        <v>726</v>
      </c>
      <c r="AS104" s="26" t="s">
        <v>726</v>
      </c>
      <c r="AT104" s="26" t="s">
        <v>726</v>
      </c>
      <c r="AU104" s="26" t="s">
        <v>726</v>
      </c>
      <c r="AV104" s="26" t="s">
        <v>726</v>
      </c>
      <c r="AW104" s="26" t="s">
        <v>726</v>
      </c>
      <c r="AX104" s="26" t="s">
        <v>726</v>
      </c>
      <c r="AY104" s="26" t="s">
        <v>726</v>
      </c>
      <c r="AZ104" s="26" t="s">
        <v>726</v>
      </c>
      <c r="BA104" s="26" t="s">
        <v>726</v>
      </c>
      <c r="BB104" s="26" t="s">
        <v>726</v>
      </c>
      <c r="BC104" s="26" t="s">
        <v>726</v>
      </c>
      <c r="BD104" s="26" t="s">
        <v>726</v>
      </c>
      <c r="BE104" s="26" t="s">
        <v>726</v>
      </c>
      <c r="BF104" s="26" t="s">
        <v>726</v>
      </c>
      <c r="BG104" s="26" t="s">
        <v>726</v>
      </c>
      <c r="BH104" s="26" t="s">
        <v>726</v>
      </c>
      <c r="BI104" s="26" t="s">
        <v>726</v>
      </c>
      <c r="BJ104" s="26" t="s">
        <v>726</v>
      </c>
      <c r="BK104" s="26" t="s">
        <v>726</v>
      </c>
      <c r="BL104" s="26" t="s">
        <v>726</v>
      </c>
      <c r="BM104" s="26" t="s">
        <v>726</v>
      </c>
      <c r="BN104" s="26" t="s">
        <v>726</v>
      </c>
      <c r="BO104" s="26" t="s">
        <v>726</v>
      </c>
      <c r="BP104" s="26" t="s">
        <v>726</v>
      </c>
      <c r="BQ104" s="27">
        <v>379</v>
      </c>
      <c r="BR104" s="27">
        <v>376</v>
      </c>
      <c r="BS104" s="27">
        <v>350</v>
      </c>
      <c r="BT104" s="26" t="s">
        <v>726</v>
      </c>
      <c r="BU104" s="26" t="s">
        <v>726</v>
      </c>
      <c r="BV104">
        <v>460</v>
      </c>
      <c r="BW104" s="26" t="s">
        <v>726</v>
      </c>
      <c r="BX104" s="26" t="s">
        <v>726</v>
      </c>
      <c r="BY104" s="26">
        <v>-84</v>
      </c>
      <c r="BZ104" s="26">
        <v>-80</v>
      </c>
      <c r="CA104" s="26">
        <v>-24</v>
      </c>
      <c r="CB104" s="26">
        <v>152</v>
      </c>
      <c r="CC104" s="26" t="s">
        <v>726</v>
      </c>
      <c r="CD104" s="26" t="s">
        <v>726</v>
      </c>
      <c r="CE104" s="26" t="s">
        <v>726</v>
      </c>
      <c r="CF104" s="26">
        <v>-7</v>
      </c>
      <c r="CG104" s="26">
        <v>-6</v>
      </c>
      <c r="CH104" s="26">
        <v>-2</v>
      </c>
      <c r="CI104" s="26">
        <v>13</v>
      </c>
      <c r="CJ104" s="26" t="s">
        <v>726</v>
      </c>
      <c r="CK104" s="26" t="s">
        <v>726</v>
      </c>
      <c r="CL104">
        <v>35.049999999999997</v>
      </c>
      <c r="CM104" s="26" t="s">
        <v>726</v>
      </c>
      <c r="CN104" s="26" t="s">
        <v>726</v>
      </c>
      <c r="CO104" s="26">
        <v>44</v>
      </c>
      <c r="CP104" s="26">
        <v>43</v>
      </c>
      <c r="CQ104" s="26">
        <v>43</v>
      </c>
      <c r="CR104" s="26">
        <v>45</v>
      </c>
      <c r="CS104" s="26" t="s">
        <v>726</v>
      </c>
      <c r="CT104" s="26" t="s">
        <v>726</v>
      </c>
      <c r="CU104">
        <v>200</v>
      </c>
      <c r="CV104" s="26" t="s">
        <v>726</v>
      </c>
      <c r="CW104" s="26" t="s">
        <v>726</v>
      </c>
      <c r="CX104" s="26" t="s">
        <v>726</v>
      </c>
      <c r="CY104" s="26">
        <v>10</v>
      </c>
      <c r="CZ104" s="26" t="s">
        <v>726</v>
      </c>
      <c r="DA104" s="26" t="s">
        <v>726</v>
      </c>
      <c r="DB104" s="26" t="s">
        <v>726</v>
      </c>
      <c r="DC104" s="26" t="s">
        <v>726</v>
      </c>
      <c r="DD104" s="26" t="s">
        <v>726</v>
      </c>
      <c r="DE104" s="26">
        <v>11089</v>
      </c>
      <c r="DF104" s="26">
        <v>11888</v>
      </c>
      <c r="DG104" s="26">
        <v>10139</v>
      </c>
      <c r="DH104" s="26">
        <v>9655</v>
      </c>
      <c r="DI104" s="26" t="s">
        <v>726</v>
      </c>
      <c r="DJ104" s="26" t="s">
        <v>726</v>
      </c>
      <c r="DK104" s="26" t="s">
        <v>726</v>
      </c>
      <c r="DL104" s="26" t="s">
        <v>726</v>
      </c>
      <c r="DM104" s="26">
        <v>4</v>
      </c>
      <c r="DN104" s="26">
        <v>6</v>
      </c>
      <c r="DO104" s="26">
        <v>15</v>
      </c>
      <c r="DP104" s="26">
        <v>10</v>
      </c>
      <c r="DQ104" s="26" t="s">
        <v>726</v>
      </c>
      <c r="DR104" s="26" t="s">
        <v>726</v>
      </c>
      <c r="DS104" s="26" t="s">
        <v>726</v>
      </c>
      <c r="DT104" s="26" t="s">
        <v>726</v>
      </c>
      <c r="DU104" s="26" t="s">
        <v>726</v>
      </c>
      <c r="DV104" s="26" t="s">
        <v>726</v>
      </c>
      <c r="DW104" s="26" t="s">
        <v>726</v>
      </c>
      <c r="DX104" s="26" t="s">
        <v>726</v>
      </c>
      <c r="DY104" s="26" t="s">
        <v>726</v>
      </c>
      <c r="DZ104" s="26" t="s">
        <v>726</v>
      </c>
      <c r="EA104">
        <v>1</v>
      </c>
      <c r="EB104">
        <v>2009</v>
      </c>
      <c r="EC104">
        <v>3872</v>
      </c>
      <c r="ED104">
        <v>7380</v>
      </c>
      <c r="EE104">
        <v>9039</v>
      </c>
      <c r="EF104" s="7">
        <v>1</v>
      </c>
      <c r="EG104" s="7">
        <v>0</v>
      </c>
      <c r="EH104" s="7" t="s">
        <v>820</v>
      </c>
      <c r="EI104" s="7">
        <v>1333</v>
      </c>
      <c r="EJ104" s="7">
        <v>623</v>
      </c>
      <c r="EK104" s="7">
        <v>1660</v>
      </c>
      <c r="EL104" s="7">
        <v>901</v>
      </c>
      <c r="EM104" s="7">
        <v>0</v>
      </c>
      <c r="EN104" s="7">
        <v>0</v>
      </c>
      <c r="EO104" s="7">
        <v>0</v>
      </c>
      <c r="EP104" s="7">
        <v>0</v>
      </c>
      <c r="EQ104" s="7">
        <v>0</v>
      </c>
      <c r="ER104" s="7">
        <v>0</v>
      </c>
      <c r="ES104" s="7">
        <v>0</v>
      </c>
      <c r="ET104" s="7">
        <v>830</v>
      </c>
      <c r="EU104" s="7">
        <v>1508</v>
      </c>
      <c r="EV104" s="7">
        <v>471</v>
      </c>
      <c r="EW104" s="7">
        <v>0</v>
      </c>
      <c r="EX104" s="7">
        <v>0</v>
      </c>
      <c r="EY104" s="7">
        <v>0</v>
      </c>
      <c r="EZ104" s="7">
        <v>0</v>
      </c>
      <c r="FA104" s="7">
        <v>0</v>
      </c>
      <c r="FB104" s="7">
        <v>0</v>
      </c>
      <c r="FC104" s="7">
        <v>0</v>
      </c>
      <c r="FD104" s="7">
        <v>772</v>
      </c>
      <c r="FE104" s="7">
        <v>1871</v>
      </c>
      <c r="FF104" s="7">
        <v>855</v>
      </c>
      <c r="FG104" s="7">
        <v>0</v>
      </c>
      <c r="FH104" s="7">
        <v>0</v>
      </c>
      <c r="FI104" s="7">
        <v>0</v>
      </c>
      <c r="FJ104" s="7">
        <v>0</v>
      </c>
      <c r="FK104" s="7">
        <v>0</v>
      </c>
      <c r="FL104" s="7">
        <v>0</v>
      </c>
      <c r="FM104" s="7">
        <v>0</v>
      </c>
      <c r="FN104" s="7">
        <v>0</v>
      </c>
      <c r="FO104" s="7">
        <v>0</v>
      </c>
      <c r="FP104" s="7">
        <v>0</v>
      </c>
      <c r="FQ104" s="7">
        <v>0</v>
      </c>
      <c r="FR104" s="7">
        <v>0</v>
      </c>
      <c r="FS104" s="7">
        <v>683</v>
      </c>
      <c r="FT104" s="7">
        <v>976</v>
      </c>
      <c r="FU104" s="7">
        <v>1134</v>
      </c>
      <c r="FV104" s="7">
        <v>793</v>
      </c>
      <c r="FW104" s="7">
        <v>141</v>
      </c>
      <c r="FX104" s="7">
        <v>0</v>
      </c>
      <c r="FY104" s="7">
        <v>0</v>
      </c>
      <c r="FZ104" s="7">
        <v>0</v>
      </c>
      <c r="GA104" s="7">
        <v>0</v>
      </c>
      <c r="GB104" s="7">
        <v>0</v>
      </c>
      <c r="GC104" s="7">
        <v>22428</v>
      </c>
      <c r="GD104" s="7">
        <v>23634</v>
      </c>
      <c r="GE104" s="7">
        <v>13847</v>
      </c>
      <c r="GF104" s="7">
        <v>24318</v>
      </c>
      <c r="GG104" s="7">
        <v>2417</v>
      </c>
      <c r="GH104" s="7">
        <v>0</v>
      </c>
      <c r="GI104" s="7">
        <v>0</v>
      </c>
      <c r="GJ104" s="7">
        <v>0</v>
      </c>
      <c r="GK104" s="7">
        <v>0</v>
      </c>
      <c r="GL104" s="7">
        <v>0</v>
      </c>
      <c r="GM104" s="7">
        <v>56651</v>
      </c>
      <c r="GN104" s="7">
        <v>59044</v>
      </c>
      <c r="GO104" s="7">
        <v>59585</v>
      </c>
      <c r="GP104" s="7">
        <v>84714</v>
      </c>
      <c r="GQ104" s="7">
        <v>11104</v>
      </c>
      <c r="GR104" s="7">
        <v>0</v>
      </c>
      <c r="GS104" s="7">
        <v>0</v>
      </c>
      <c r="GT104" s="7">
        <v>0</v>
      </c>
      <c r="GU104" s="7">
        <v>0</v>
      </c>
      <c r="GV104" s="7">
        <v>0</v>
      </c>
      <c r="GW104" s="7">
        <v>6867</v>
      </c>
      <c r="GX104" s="7">
        <v>6398</v>
      </c>
      <c r="GY104" s="7">
        <v>5362</v>
      </c>
      <c r="GZ104" s="7">
        <v>7868</v>
      </c>
      <c r="HA104" s="7">
        <v>802</v>
      </c>
      <c r="HB104" s="7">
        <v>0</v>
      </c>
      <c r="HC104" s="7">
        <v>0</v>
      </c>
      <c r="HD104" s="7">
        <v>0</v>
      </c>
      <c r="HE104" s="7">
        <v>0</v>
      </c>
      <c r="HF104" s="7">
        <v>0</v>
      </c>
      <c r="HG104" s="7">
        <v>1</v>
      </c>
      <c r="HH104" s="7">
        <v>0</v>
      </c>
      <c r="HI104" s="7">
        <v>2</v>
      </c>
      <c r="HJ104" s="7">
        <v>32</v>
      </c>
      <c r="HK104" s="7">
        <v>19</v>
      </c>
      <c r="HL104" s="7">
        <v>0</v>
      </c>
      <c r="HM104" s="7">
        <v>0</v>
      </c>
      <c r="HN104" s="7">
        <v>0</v>
      </c>
      <c r="HO104" s="7">
        <v>0</v>
      </c>
      <c r="HP104" s="7">
        <v>0</v>
      </c>
      <c r="HQ104" s="7">
        <v>122</v>
      </c>
      <c r="HR104" s="7">
        <v>114</v>
      </c>
      <c r="HS104" s="7">
        <v>170</v>
      </c>
      <c r="HT104" s="7">
        <v>122</v>
      </c>
      <c r="HU104" s="7">
        <v>27</v>
      </c>
      <c r="HV104" s="7">
        <v>0</v>
      </c>
      <c r="HW104" s="7">
        <v>28</v>
      </c>
      <c r="HX104" s="7">
        <v>4</v>
      </c>
      <c r="HY104" s="7">
        <v>460</v>
      </c>
      <c r="HZ104" s="7">
        <v>474</v>
      </c>
      <c r="IA104" s="7">
        <v>715</v>
      </c>
      <c r="IB104" s="7">
        <v>803</v>
      </c>
      <c r="IC104" s="7">
        <v>922</v>
      </c>
      <c r="ID104" s="7">
        <v>1076</v>
      </c>
      <c r="IE104" s="7">
        <v>670</v>
      </c>
      <c r="IF104" s="7"/>
      <c r="IG104" s="7">
        <v>2012</v>
      </c>
      <c r="IH104" s="7">
        <v>2012</v>
      </c>
      <c r="IL104" s="7">
        <f>IFERROR(VLOOKUP(A104,[7]FacebookPages!$A$2:$AF$128,32,FALSE)+1,0)</f>
        <v>1</v>
      </c>
      <c r="IM104" s="7">
        <f>IFERROR(VLOOKUP(A104,[1]TwitterUsers!$A$2:$P$122,16,FALSE)+1,0)</f>
        <v>1</v>
      </c>
      <c r="IN104" s="7">
        <f>IFERROR(VLOOKUP(A104,[7]FacebookPages!$A$2:$AG$128,33,FALSE)+1,0)</f>
        <v>1</v>
      </c>
    </row>
    <row r="105" spans="1:251" x14ac:dyDescent="0.25">
      <c r="A105" s="53">
        <v>101</v>
      </c>
      <c r="B105" s="53" t="s">
        <v>145</v>
      </c>
      <c r="C105">
        <v>101</v>
      </c>
      <c r="D105" t="s">
        <v>582</v>
      </c>
      <c r="E105" s="15">
        <v>0</v>
      </c>
      <c r="F105" s="16"/>
      <c r="H105" s="16"/>
      <c r="I105" s="15">
        <v>0</v>
      </c>
      <c r="J105" s="16"/>
      <c r="L105" s="16"/>
      <c r="M105" s="16">
        <v>0</v>
      </c>
      <c r="N105" s="16"/>
      <c r="P105" s="16"/>
      <c r="Q105" s="3"/>
      <c r="R105" s="11">
        <v>0</v>
      </c>
      <c r="S105" s="19">
        <v>0</v>
      </c>
      <c r="T105" s="19">
        <v>0</v>
      </c>
      <c r="U105">
        <v>0</v>
      </c>
      <c r="V105">
        <v>5.8</v>
      </c>
      <c r="W105">
        <v>6.8</v>
      </c>
      <c r="X105">
        <v>8.3000000000000007</v>
      </c>
      <c r="Y105">
        <v>7.6</v>
      </c>
      <c r="Z105" s="26" t="s">
        <v>726</v>
      </c>
      <c r="AA105" s="26" t="s">
        <v>726</v>
      </c>
      <c r="AB105" s="2" t="s">
        <v>726</v>
      </c>
      <c r="AC105" s="2" t="s">
        <v>726</v>
      </c>
      <c r="AD105" s="2">
        <v>1192</v>
      </c>
      <c r="AE105" s="2">
        <v>1192</v>
      </c>
      <c r="AF105" s="2">
        <v>1243</v>
      </c>
      <c r="AG105" s="2">
        <v>1568</v>
      </c>
      <c r="AH105" s="2">
        <v>1401</v>
      </c>
      <c r="AL105">
        <v>0</v>
      </c>
      <c r="AM105">
        <v>0</v>
      </c>
      <c r="AN105">
        <v>0</v>
      </c>
      <c r="AO105">
        <v>0</v>
      </c>
      <c r="AP105">
        <v>0</v>
      </c>
      <c r="AQ105" s="26" t="s">
        <v>726</v>
      </c>
      <c r="AR105" s="26" t="s">
        <v>726</v>
      </c>
      <c r="AS105" s="26" t="s">
        <v>726</v>
      </c>
      <c r="AT105" s="26" t="s">
        <v>726</v>
      </c>
      <c r="AU105" s="26" t="s">
        <v>726</v>
      </c>
      <c r="AV105" s="26" t="s">
        <v>726</v>
      </c>
      <c r="AW105" s="26" t="s">
        <v>726</v>
      </c>
      <c r="AX105" s="26" t="s">
        <v>726</v>
      </c>
      <c r="AY105" s="26" t="s">
        <v>726</v>
      </c>
      <c r="AZ105" s="26" t="s">
        <v>726</v>
      </c>
      <c r="BA105" s="26" t="s">
        <v>726</v>
      </c>
      <c r="BB105" s="26" t="s">
        <v>726</v>
      </c>
      <c r="BC105" s="26" t="s">
        <v>726</v>
      </c>
      <c r="BD105" s="26" t="s">
        <v>726</v>
      </c>
      <c r="BE105" s="26" t="s">
        <v>726</v>
      </c>
      <c r="BF105" s="26" t="s">
        <v>726</v>
      </c>
      <c r="BG105" s="26" t="s">
        <v>726</v>
      </c>
      <c r="BH105" s="26" t="s">
        <v>726</v>
      </c>
      <c r="BI105" s="26" t="s">
        <v>726</v>
      </c>
      <c r="BJ105" s="26" t="s">
        <v>726</v>
      </c>
      <c r="BK105" s="26" t="s">
        <v>726</v>
      </c>
      <c r="BL105" s="26" t="s">
        <v>726</v>
      </c>
      <c r="BM105" s="26" t="s">
        <v>726</v>
      </c>
      <c r="BN105" s="26" t="s">
        <v>726</v>
      </c>
      <c r="BO105" s="26" t="s">
        <v>726</v>
      </c>
      <c r="BP105" s="26" t="s">
        <v>726</v>
      </c>
      <c r="BQ105" s="27">
        <v>252</v>
      </c>
      <c r="BR105" s="27">
        <v>332</v>
      </c>
      <c r="BS105" s="27">
        <v>325</v>
      </c>
      <c r="BT105" s="26" t="s">
        <v>726</v>
      </c>
      <c r="BU105" s="26" t="s">
        <v>726</v>
      </c>
      <c r="BV105">
        <v>-64</v>
      </c>
      <c r="BW105" s="26" t="s">
        <v>726</v>
      </c>
      <c r="BX105" s="26" t="s">
        <v>726</v>
      </c>
      <c r="BY105" s="26">
        <v>-40</v>
      </c>
      <c r="BZ105" s="26">
        <v>-321</v>
      </c>
      <c r="CA105" s="26">
        <v>163</v>
      </c>
      <c r="CB105" s="26">
        <v>308</v>
      </c>
      <c r="CC105" s="26" t="s">
        <v>726</v>
      </c>
      <c r="CD105" s="26" t="s">
        <v>726</v>
      </c>
      <c r="CE105" s="26" t="s">
        <v>726</v>
      </c>
      <c r="CF105" s="26">
        <v>-3</v>
      </c>
      <c r="CG105" s="26">
        <v>-21</v>
      </c>
      <c r="CH105" s="26">
        <v>12</v>
      </c>
      <c r="CI105" s="26">
        <v>28</v>
      </c>
      <c r="CJ105" s="26" t="s">
        <v>726</v>
      </c>
      <c r="CK105" s="26" t="s">
        <v>726</v>
      </c>
      <c r="CL105">
        <v>54.82</v>
      </c>
      <c r="CM105" s="26" t="s">
        <v>726</v>
      </c>
      <c r="CN105" s="26" t="s">
        <v>726</v>
      </c>
      <c r="CO105" s="26">
        <v>24</v>
      </c>
      <c r="CP105" s="26">
        <v>24</v>
      </c>
      <c r="CQ105" s="26">
        <v>26</v>
      </c>
      <c r="CR105" s="26">
        <v>26</v>
      </c>
      <c r="CS105" s="26" t="s">
        <v>726</v>
      </c>
      <c r="CT105" s="26" t="s">
        <v>726</v>
      </c>
      <c r="CU105">
        <v>127</v>
      </c>
      <c r="CV105" s="26" t="s">
        <v>726</v>
      </c>
      <c r="CW105" s="26" t="s">
        <v>726</v>
      </c>
      <c r="CX105" s="26" t="s">
        <v>726</v>
      </c>
      <c r="CY105" s="26">
        <v>8</v>
      </c>
      <c r="CZ105" s="26">
        <v>19</v>
      </c>
      <c r="DA105" s="26" t="s">
        <v>726</v>
      </c>
      <c r="DB105" s="26" t="s">
        <v>726</v>
      </c>
      <c r="DC105" s="26" t="s">
        <v>726</v>
      </c>
      <c r="DD105" s="26" t="s">
        <v>726</v>
      </c>
      <c r="DE105" s="26">
        <v>3164</v>
      </c>
      <c r="DF105" s="26">
        <v>3681</v>
      </c>
      <c r="DG105" s="26">
        <v>4827</v>
      </c>
      <c r="DH105" s="26">
        <v>7294</v>
      </c>
      <c r="DI105" s="26" t="s">
        <v>726</v>
      </c>
      <c r="DJ105" s="26" t="s">
        <v>726</v>
      </c>
      <c r="DK105" s="26" t="s">
        <v>726</v>
      </c>
      <c r="DL105" s="26" t="s">
        <v>726</v>
      </c>
      <c r="DM105" s="26">
        <v>3</v>
      </c>
      <c r="DN105" s="26">
        <v>5</v>
      </c>
      <c r="DO105" s="26">
        <v>7</v>
      </c>
      <c r="DP105" s="26">
        <v>7</v>
      </c>
      <c r="DQ105" s="26" t="s">
        <v>726</v>
      </c>
      <c r="DR105" s="26" t="s">
        <v>726</v>
      </c>
      <c r="DS105" s="26" t="s">
        <v>726</v>
      </c>
      <c r="DT105" s="26" t="s">
        <v>726</v>
      </c>
      <c r="DU105" s="26" t="s">
        <v>726</v>
      </c>
      <c r="DV105" s="26" t="s">
        <v>726</v>
      </c>
      <c r="DW105" s="26" t="s">
        <v>726</v>
      </c>
      <c r="DX105" s="26" t="s">
        <v>726</v>
      </c>
      <c r="DY105" s="26" t="s">
        <v>726</v>
      </c>
      <c r="DZ105" s="26" t="s">
        <v>726</v>
      </c>
      <c r="EA105">
        <v>0</v>
      </c>
      <c r="EB105">
        <v>9999</v>
      </c>
      <c r="EC105">
        <v>0</v>
      </c>
      <c r="ED105">
        <v>0</v>
      </c>
      <c r="EE105">
        <v>0</v>
      </c>
      <c r="EF105" s="7">
        <v>1</v>
      </c>
      <c r="EG105" s="7">
        <v>0</v>
      </c>
      <c r="EH105" s="7" t="s">
        <v>821</v>
      </c>
      <c r="EI105" s="7">
        <v>1147</v>
      </c>
      <c r="EJ105" s="7">
        <v>0</v>
      </c>
      <c r="EK105" s="7">
        <v>0</v>
      </c>
      <c r="EL105" s="7">
        <v>0</v>
      </c>
      <c r="EM105" s="7">
        <v>0</v>
      </c>
      <c r="EN105" s="7">
        <v>0</v>
      </c>
      <c r="EO105" s="7">
        <v>0</v>
      </c>
      <c r="EP105" s="7">
        <v>0</v>
      </c>
      <c r="EQ105" s="7">
        <v>0</v>
      </c>
      <c r="ER105" s="7">
        <v>0</v>
      </c>
      <c r="ES105" s="7">
        <v>0</v>
      </c>
      <c r="ET105" s="7">
        <v>0</v>
      </c>
      <c r="EU105" s="7">
        <v>0</v>
      </c>
      <c r="EV105" s="7">
        <v>0</v>
      </c>
      <c r="EW105" s="7">
        <v>0</v>
      </c>
      <c r="EX105" s="7">
        <v>0</v>
      </c>
      <c r="EY105" s="7">
        <v>0</v>
      </c>
      <c r="EZ105" s="7">
        <v>0</v>
      </c>
      <c r="FA105" s="7">
        <v>0</v>
      </c>
      <c r="FB105" s="7">
        <v>0</v>
      </c>
      <c r="FC105" s="7">
        <v>0</v>
      </c>
      <c r="FD105" s="7">
        <v>0</v>
      </c>
      <c r="FE105" s="7">
        <v>0</v>
      </c>
      <c r="FF105" s="7">
        <v>0</v>
      </c>
      <c r="FG105" s="7">
        <v>0</v>
      </c>
      <c r="FH105" s="7">
        <v>0</v>
      </c>
      <c r="FI105" s="7">
        <v>0</v>
      </c>
      <c r="FJ105" s="7">
        <v>0</v>
      </c>
      <c r="FK105" s="7">
        <v>0</v>
      </c>
      <c r="FL105" s="7">
        <v>0</v>
      </c>
      <c r="FM105" s="7">
        <v>0</v>
      </c>
      <c r="FN105" s="7">
        <v>0</v>
      </c>
      <c r="FO105" s="7">
        <v>0</v>
      </c>
      <c r="FP105" s="7">
        <v>0</v>
      </c>
      <c r="FQ105" s="7">
        <v>0</v>
      </c>
      <c r="FR105" s="7">
        <v>0</v>
      </c>
      <c r="FS105" s="7">
        <v>17</v>
      </c>
      <c r="FT105" s="7">
        <v>127</v>
      </c>
      <c r="FU105" s="7">
        <v>283</v>
      </c>
      <c r="FV105" s="7">
        <v>198</v>
      </c>
      <c r="FW105" s="7">
        <v>20</v>
      </c>
      <c r="FX105" s="7">
        <v>0</v>
      </c>
      <c r="FY105" s="7">
        <v>0</v>
      </c>
      <c r="FZ105" s="7">
        <v>0</v>
      </c>
      <c r="GA105" s="7">
        <v>0</v>
      </c>
      <c r="GB105" s="7">
        <v>0</v>
      </c>
      <c r="GC105" s="7">
        <v>3</v>
      </c>
      <c r="GD105" s="7">
        <v>0</v>
      </c>
      <c r="GE105" s="7">
        <v>1</v>
      </c>
      <c r="GF105" s="7">
        <v>2</v>
      </c>
      <c r="GG105" s="7">
        <v>0</v>
      </c>
      <c r="GH105" s="7">
        <v>0</v>
      </c>
      <c r="GI105" s="7">
        <v>0</v>
      </c>
      <c r="GJ105" s="7">
        <v>0</v>
      </c>
      <c r="GK105" s="7">
        <v>0</v>
      </c>
      <c r="GL105" s="7">
        <v>0</v>
      </c>
      <c r="GM105" s="7">
        <v>17</v>
      </c>
      <c r="GN105" s="7">
        <v>72</v>
      </c>
      <c r="GO105" s="7">
        <v>41</v>
      </c>
      <c r="GP105" s="7">
        <v>41</v>
      </c>
      <c r="GQ105" s="7">
        <v>3</v>
      </c>
      <c r="GR105" s="7">
        <v>0</v>
      </c>
      <c r="GS105" s="7">
        <v>0</v>
      </c>
      <c r="GT105" s="7">
        <v>0</v>
      </c>
      <c r="GU105" s="7">
        <v>0</v>
      </c>
      <c r="GV105" s="7">
        <v>0</v>
      </c>
      <c r="GW105" s="7">
        <v>2</v>
      </c>
      <c r="GX105" s="7">
        <v>5</v>
      </c>
      <c r="GY105" s="7">
        <v>11</v>
      </c>
      <c r="GZ105" s="7">
        <v>8</v>
      </c>
      <c r="HA105" s="7">
        <v>0</v>
      </c>
      <c r="HB105" s="7">
        <v>0</v>
      </c>
      <c r="HC105" s="7">
        <v>0</v>
      </c>
      <c r="HD105" s="7">
        <v>0</v>
      </c>
      <c r="HE105" s="7">
        <v>0</v>
      </c>
      <c r="HF105" s="7">
        <v>0</v>
      </c>
      <c r="HG105" s="7">
        <v>0</v>
      </c>
      <c r="HH105" s="7">
        <v>80</v>
      </c>
      <c r="HI105" s="7">
        <v>282</v>
      </c>
      <c r="HJ105" s="7">
        <v>198</v>
      </c>
      <c r="HK105" s="7">
        <v>20</v>
      </c>
      <c r="HL105" s="7">
        <v>0</v>
      </c>
      <c r="HM105" s="7">
        <v>0</v>
      </c>
      <c r="HN105" s="7">
        <v>0</v>
      </c>
      <c r="HO105" s="7">
        <v>0</v>
      </c>
      <c r="HP105" s="7">
        <v>0</v>
      </c>
      <c r="HQ105" s="7">
        <v>0</v>
      </c>
      <c r="HR105" s="7">
        <v>0</v>
      </c>
      <c r="HS105" s="7">
        <v>4</v>
      </c>
      <c r="HT105" s="7">
        <v>0</v>
      </c>
      <c r="HU105" s="7">
        <v>0</v>
      </c>
      <c r="HV105" s="7">
        <v>0</v>
      </c>
      <c r="HW105" s="7">
        <v>0</v>
      </c>
      <c r="HX105" s="7">
        <v>0</v>
      </c>
      <c r="HY105" s="7">
        <v>0</v>
      </c>
      <c r="HZ105" s="7">
        <v>0</v>
      </c>
      <c r="IA105" s="7">
        <v>5</v>
      </c>
      <c r="IB105" s="7">
        <v>5</v>
      </c>
      <c r="IC105" s="7">
        <v>2</v>
      </c>
      <c r="ID105" s="7">
        <v>5</v>
      </c>
      <c r="IE105" s="7">
        <v>4</v>
      </c>
      <c r="IF105" s="7"/>
      <c r="IG105" s="7">
        <v>2012</v>
      </c>
      <c r="IH105" s="7">
        <v>2012</v>
      </c>
      <c r="IL105" s="7">
        <f>IFERROR(VLOOKUP(A105,[7]FacebookPages!$A$2:$AF$128,32,FALSE)+1,0)</f>
        <v>1</v>
      </c>
      <c r="IM105" s="7">
        <f>IFERROR(VLOOKUP(A105,[1]TwitterUsers!$A$2:$P$122,16,FALSE)+1,0)</f>
        <v>0</v>
      </c>
      <c r="IN105" s="7">
        <f>IFERROR(VLOOKUP(A105,[7]FacebookPages!$A$2:$AG$128,33,FALSE)+1,0)</f>
        <v>1</v>
      </c>
    </row>
    <row r="106" spans="1:251" x14ac:dyDescent="0.25">
      <c r="A106">
        <v>102</v>
      </c>
      <c r="B106" t="s">
        <v>146</v>
      </c>
      <c r="C106">
        <v>102</v>
      </c>
      <c r="D106" t="s">
        <v>582</v>
      </c>
      <c r="E106" s="15">
        <v>1</v>
      </c>
      <c r="F106" s="16">
        <v>475</v>
      </c>
      <c r="G106" s="17">
        <v>0.37728355837966643</v>
      </c>
      <c r="H106" s="16">
        <v>245</v>
      </c>
      <c r="I106" s="15">
        <v>0</v>
      </c>
      <c r="J106" s="16"/>
      <c r="L106" s="16"/>
      <c r="M106" s="16">
        <v>0</v>
      </c>
      <c r="N106" s="16"/>
      <c r="P106" s="16"/>
      <c r="Q106" s="3"/>
      <c r="R106" s="11">
        <v>0</v>
      </c>
      <c r="S106" s="19">
        <v>0</v>
      </c>
      <c r="T106" s="19">
        <v>0</v>
      </c>
      <c r="U106">
        <v>0</v>
      </c>
      <c r="V106">
        <v>5.5</v>
      </c>
      <c r="W106">
        <v>7.9</v>
      </c>
      <c r="X106">
        <v>7.6</v>
      </c>
      <c r="Y106">
        <v>6.4</v>
      </c>
      <c r="Z106" s="26" t="s">
        <v>726</v>
      </c>
      <c r="AA106" s="26" t="s">
        <v>726</v>
      </c>
      <c r="AB106" s="2" t="s">
        <v>726</v>
      </c>
      <c r="AC106" s="2" t="s">
        <v>726</v>
      </c>
      <c r="AD106" s="2">
        <v>1259</v>
      </c>
      <c r="AE106" s="2">
        <v>1259</v>
      </c>
      <c r="AF106" s="2">
        <v>1316</v>
      </c>
      <c r="AG106" s="2">
        <v>1300</v>
      </c>
      <c r="AH106" s="2">
        <v>1259</v>
      </c>
      <c r="AL106">
        <v>0</v>
      </c>
      <c r="AM106">
        <v>0</v>
      </c>
      <c r="AN106">
        <v>0</v>
      </c>
      <c r="AO106">
        <v>0</v>
      </c>
      <c r="AP106">
        <v>0</v>
      </c>
      <c r="AQ106" s="26" t="s">
        <v>726</v>
      </c>
      <c r="AR106" s="26" t="s">
        <v>726</v>
      </c>
      <c r="AS106" s="26" t="s">
        <v>726</v>
      </c>
      <c r="AT106" s="26" t="s">
        <v>726</v>
      </c>
      <c r="AU106" s="26" t="s">
        <v>726</v>
      </c>
      <c r="AV106" s="26" t="s">
        <v>726</v>
      </c>
      <c r="AW106" s="26" t="s">
        <v>726</v>
      </c>
      <c r="AX106" s="26" t="s">
        <v>726</v>
      </c>
      <c r="AY106" s="26" t="s">
        <v>726</v>
      </c>
      <c r="AZ106" s="26" t="s">
        <v>726</v>
      </c>
      <c r="BA106" s="26" t="s">
        <v>726</v>
      </c>
      <c r="BB106" s="26" t="s">
        <v>726</v>
      </c>
      <c r="BC106" s="26" t="s">
        <v>726</v>
      </c>
      <c r="BD106" s="26" t="s">
        <v>726</v>
      </c>
      <c r="BE106" s="26" t="s">
        <v>726</v>
      </c>
      <c r="BF106" s="26" t="s">
        <v>726</v>
      </c>
      <c r="BG106" s="26" t="s">
        <v>726</v>
      </c>
      <c r="BH106" s="26" t="s">
        <v>726</v>
      </c>
      <c r="BI106" s="26" t="s">
        <v>726</v>
      </c>
      <c r="BJ106" s="26" t="s">
        <v>726</v>
      </c>
      <c r="BK106" s="26" t="s">
        <v>726</v>
      </c>
      <c r="BL106" s="26" t="s">
        <v>726</v>
      </c>
      <c r="BM106" s="26" t="s">
        <v>726</v>
      </c>
      <c r="BN106" s="26" t="s">
        <v>726</v>
      </c>
      <c r="BO106" s="26" t="s">
        <v>726</v>
      </c>
      <c r="BP106" s="26" t="s">
        <v>726</v>
      </c>
      <c r="BQ106" s="27">
        <v>268</v>
      </c>
      <c r="BR106" s="27">
        <v>237</v>
      </c>
      <c r="BS106" s="27">
        <v>236</v>
      </c>
      <c r="BT106" s="26" t="s">
        <v>726</v>
      </c>
      <c r="BU106" s="26" t="s">
        <v>726</v>
      </c>
      <c r="BV106">
        <v>-2</v>
      </c>
      <c r="BW106" s="26" t="s">
        <v>726</v>
      </c>
      <c r="BX106" s="26" t="s">
        <v>726</v>
      </c>
      <c r="BY106" s="26">
        <v>-43</v>
      </c>
      <c r="BZ106" s="26">
        <v>10</v>
      </c>
      <c r="CA106" s="26">
        <v>45</v>
      </c>
      <c r="CB106" s="26">
        <v>124</v>
      </c>
      <c r="CC106" s="26" t="s">
        <v>726</v>
      </c>
      <c r="CD106" s="26" t="s">
        <v>726</v>
      </c>
      <c r="CE106" s="26" t="s">
        <v>726</v>
      </c>
      <c r="CF106" s="26">
        <v>-4</v>
      </c>
      <c r="CG106" s="26">
        <v>1</v>
      </c>
      <c r="CH106" s="26">
        <v>4</v>
      </c>
      <c r="CI106" s="26">
        <v>12</v>
      </c>
      <c r="CJ106" s="26" t="s">
        <v>726</v>
      </c>
      <c r="CK106" s="26" t="s">
        <v>726</v>
      </c>
      <c r="CL106">
        <v>46.14</v>
      </c>
      <c r="CM106" s="26" t="s">
        <v>726</v>
      </c>
      <c r="CN106" s="26" t="s">
        <v>726</v>
      </c>
      <c r="CO106" s="26">
        <v>71</v>
      </c>
      <c r="CP106" s="26">
        <v>70</v>
      </c>
      <c r="CQ106" s="26">
        <v>71</v>
      </c>
      <c r="CR106" s="26">
        <v>71</v>
      </c>
      <c r="CS106" s="26" t="s">
        <v>726</v>
      </c>
      <c r="CT106" s="26" t="s">
        <v>726</v>
      </c>
      <c r="CU106">
        <v>12</v>
      </c>
      <c r="CV106" s="26" t="s">
        <v>726</v>
      </c>
      <c r="CW106" s="26" t="s">
        <v>726</v>
      </c>
      <c r="CX106" s="26" t="s">
        <v>726</v>
      </c>
      <c r="CY106" s="26">
        <v>30</v>
      </c>
      <c r="CZ106" s="26">
        <v>30</v>
      </c>
      <c r="DA106" s="26" t="s">
        <v>726</v>
      </c>
      <c r="DB106" s="26" t="s">
        <v>726</v>
      </c>
      <c r="DC106" s="26" t="s">
        <v>726</v>
      </c>
      <c r="DD106" s="26" t="s">
        <v>726</v>
      </c>
      <c r="DE106" s="26">
        <v>6726</v>
      </c>
      <c r="DF106" s="26">
        <v>8190</v>
      </c>
      <c r="DG106" s="26">
        <v>9693</v>
      </c>
      <c r="DH106" s="26">
        <v>7869</v>
      </c>
      <c r="DI106" s="26" t="s">
        <v>726</v>
      </c>
      <c r="DJ106" s="26" t="s">
        <v>726</v>
      </c>
      <c r="DK106" s="26" t="s">
        <v>726</v>
      </c>
      <c r="DL106" s="26" t="s">
        <v>726</v>
      </c>
      <c r="DM106" s="26">
        <v>4</v>
      </c>
      <c r="DN106" s="26">
        <v>6</v>
      </c>
      <c r="DO106" s="26">
        <v>7</v>
      </c>
      <c r="DP106" s="26">
        <v>9</v>
      </c>
      <c r="DQ106" s="26" t="s">
        <v>726</v>
      </c>
      <c r="DR106" s="26" t="s">
        <v>726</v>
      </c>
      <c r="DS106" s="26" t="s">
        <v>726</v>
      </c>
      <c r="DT106" s="26" t="s">
        <v>726</v>
      </c>
      <c r="DU106" s="26" t="s">
        <v>726</v>
      </c>
      <c r="DV106" s="26" t="s">
        <v>726</v>
      </c>
      <c r="DW106" s="26" t="s">
        <v>726</v>
      </c>
      <c r="DX106" s="26" t="s">
        <v>726</v>
      </c>
      <c r="DY106" s="26" t="s">
        <v>726</v>
      </c>
      <c r="DZ106" s="26" t="s">
        <v>726</v>
      </c>
      <c r="EA106">
        <v>0</v>
      </c>
      <c r="EB106">
        <v>9999</v>
      </c>
      <c r="EC106">
        <v>0</v>
      </c>
      <c r="ED106">
        <v>0</v>
      </c>
      <c r="EE106">
        <v>0</v>
      </c>
      <c r="EF106" s="7">
        <v>0</v>
      </c>
      <c r="EG106" s="7">
        <v>0</v>
      </c>
      <c r="EH106" s="7">
        <v>0</v>
      </c>
      <c r="EI106" s="7">
        <v>0</v>
      </c>
      <c r="EJ106" s="7">
        <v>0</v>
      </c>
      <c r="EK106" s="7">
        <v>0</v>
      </c>
      <c r="EL106" s="7">
        <v>0</v>
      </c>
      <c r="EM106" s="7">
        <v>0</v>
      </c>
      <c r="EN106" s="7">
        <v>0</v>
      </c>
      <c r="EO106" s="7">
        <v>0</v>
      </c>
      <c r="EP106" s="7">
        <v>0</v>
      </c>
      <c r="EQ106" s="7">
        <v>0</v>
      </c>
      <c r="ER106" s="7">
        <v>0</v>
      </c>
      <c r="ES106" s="7">
        <v>0</v>
      </c>
      <c r="ET106" s="7">
        <v>0</v>
      </c>
      <c r="EU106" s="7">
        <v>0</v>
      </c>
      <c r="EV106" s="7">
        <v>0</v>
      </c>
      <c r="EW106" s="7">
        <v>0</v>
      </c>
      <c r="EX106" s="7">
        <v>0</v>
      </c>
      <c r="EY106" s="7">
        <v>0</v>
      </c>
      <c r="EZ106" s="7">
        <v>0</v>
      </c>
      <c r="FA106" s="7">
        <v>0</v>
      </c>
      <c r="FB106" s="7">
        <v>0</v>
      </c>
      <c r="FC106" s="7">
        <v>0</v>
      </c>
      <c r="FD106" s="7">
        <v>0</v>
      </c>
      <c r="FE106" s="7">
        <v>0</v>
      </c>
      <c r="FF106" s="7">
        <v>0</v>
      </c>
      <c r="FG106" s="7">
        <v>0</v>
      </c>
      <c r="FH106" s="7">
        <v>0</v>
      </c>
      <c r="FI106" s="7">
        <v>0</v>
      </c>
      <c r="FJ106" s="7">
        <v>0</v>
      </c>
      <c r="FK106" s="7">
        <v>0</v>
      </c>
      <c r="FL106" s="7">
        <v>0</v>
      </c>
      <c r="FM106" s="7">
        <v>0</v>
      </c>
      <c r="FN106" s="7">
        <v>0</v>
      </c>
      <c r="FO106" s="7">
        <v>0</v>
      </c>
      <c r="FP106" s="7">
        <v>0</v>
      </c>
      <c r="FQ106" s="7">
        <v>0</v>
      </c>
      <c r="FR106" s="7">
        <v>0</v>
      </c>
      <c r="FS106" s="7">
        <v>0</v>
      </c>
      <c r="FT106" s="7">
        <v>0</v>
      </c>
      <c r="FU106" s="7">
        <v>0</v>
      </c>
      <c r="FV106" s="7">
        <v>0</v>
      </c>
      <c r="FW106" s="7">
        <v>0</v>
      </c>
      <c r="FX106" s="7">
        <v>0</v>
      </c>
      <c r="FY106" s="7">
        <v>0</v>
      </c>
      <c r="FZ106" s="7">
        <v>0</v>
      </c>
      <c r="GA106" s="7">
        <v>0</v>
      </c>
      <c r="GB106" s="7">
        <v>0</v>
      </c>
      <c r="GC106" s="7">
        <v>0</v>
      </c>
      <c r="GD106" s="7">
        <v>0</v>
      </c>
      <c r="GE106" s="7">
        <v>0</v>
      </c>
      <c r="GF106" s="7">
        <v>0</v>
      </c>
      <c r="GG106" s="7">
        <v>0</v>
      </c>
      <c r="GH106" s="7">
        <v>0</v>
      </c>
      <c r="GI106" s="7">
        <v>0</v>
      </c>
      <c r="GJ106" s="7">
        <v>0</v>
      </c>
      <c r="GK106" s="7">
        <v>0</v>
      </c>
      <c r="GL106" s="7">
        <v>0</v>
      </c>
      <c r="GM106" s="7">
        <v>0</v>
      </c>
      <c r="GN106" s="7">
        <v>0</v>
      </c>
      <c r="GO106" s="7">
        <v>0</v>
      </c>
      <c r="GP106" s="7">
        <v>0</v>
      </c>
      <c r="GQ106" s="7">
        <v>0</v>
      </c>
      <c r="GR106" s="7">
        <v>0</v>
      </c>
      <c r="GS106" s="7">
        <v>0</v>
      </c>
      <c r="GT106" s="7">
        <v>0</v>
      </c>
      <c r="GU106" s="7">
        <v>0</v>
      </c>
      <c r="GV106" s="7">
        <v>0</v>
      </c>
      <c r="GW106" s="7">
        <v>0</v>
      </c>
      <c r="GX106" s="7">
        <v>0</v>
      </c>
      <c r="GY106" s="7">
        <v>0</v>
      </c>
      <c r="GZ106" s="7">
        <v>0</v>
      </c>
      <c r="HA106" s="7">
        <v>0</v>
      </c>
      <c r="HB106" s="7">
        <v>0</v>
      </c>
      <c r="HC106" s="7">
        <v>0</v>
      </c>
      <c r="HD106" s="7">
        <v>0</v>
      </c>
      <c r="HE106" s="7">
        <v>0</v>
      </c>
      <c r="HF106" s="7">
        <v>0</v>
      </c>
      <c r="HG106" s="7">
        <v>0</v>
      </c>
      <c r="HH106" s="7">
        <v>0</v>
      </c>
      <c r="HI106" s="7">
        <v>0</v>
      </c>
      <c r="HJ106" s="7">
        <v>0</v>
      </c>
      <c r="HK106" s="7">
        <v>0</v>
      </c>
      <c r="HL106" s="7">
        <v>0</v>
      </c>
      <c r="HM106" s="7">
        <v>0</v>
      </c>
      <c r="HN106" s="7">
        <v>0</v>
      </c>
      <c r="HO106" s="7">
        <v>0</v>
      </c>
      <c r="HP106" s="7">
        <v>0</v>
      </c>
      <c r="HQ106" s="7">
        <v>0</v>
      </c>
      <c r="HR106" s="7">
        <v>0</v>
      </c>
      <c r="HS106" s="7">
        <v>0</v>
      </c>
      <c r="HT106" s="7">
        <v>0</v>
      </c>
      <c r="HU106" s="7">
        <v>0</v>
      </c>
      <c r="HV106" s="7">
        <v>0</v>
      </c>
      <c r="HW106" s="7">
        <v>0</v>
      </c>
      <c r="HX106" s="7">
        <v>0</v>
      </c>
      <c r="HY106" s="7">
        <v>0</v>
      </c>
      <c r="HZ106" s="7">
        <v>0</v>
      </c>
      <c r="IA106" s="7">
        <v>0</v>
      </c>
      <c r="IB106" s="7">
        <v>0</v>
      </c>
      <c r="IC106" s="7">
        <v>0</v>
      </c>
      <c r="ID106" s="7">
        <v>0</v>
      </c>
      <c r="IE106" s="7">
        <v>0</v>
      </c>
      <c r="IF106" s="7"/>
      <c r="IG106" s="7">
        <v>9999</v>
      </c>
      <c r="IH106" s="7">
        <v>9999</v>
      </c>
      <c r="IL106" s="7">
        <f>IFERROR(VLOOKUP(A106,[7]FacebookPages!$A$2:$AF$128,32,FALSE)+1,0)</f>
        <v>0</v>
      </c>
      <c r="IM106" s="7">
        <f>IFERROR(VLOOKUP(A106,[1]TwitterUsers!$A$2:$P$122,16,FALSE)+1,0)</f>
        <v>0</v>
      </c>
      <c r="IN106" s="7">
        <f>IFERROR(VLOOKUP(A106,[7]FacebookPages!$A$2:$AG$128,33,FALSE)+1,0)</f>
        <v>0</v>
      </c>
      <c r="IO106">
        <v>2</v>
      </c>
      <c r="IP106">
        <v>2014</v>
      </c>
    </row>
    <row r="107" spans="1:251" x14ac:dyDescent="0.25">
      <c r="A107">
        <v>103</v>
      </c>
      <c r="B107" t="s">
        <v>147</v>
      </c>
      <c r="C107">
        <v>103</v>
      </c>
      <c r="D107" s="22" t="s">
        <v>583</v>
      </c>
      <c r="E107" s="15">
        <v>1</v>
      </c>
      <c r="F107" s="16">
        <v>22615</v>
      </c>
      <c r="G107" s="17">
        <v>1.8180721922984162</v>
      </c>
      <c r="H107" s="16">
        <v>6121</v>
      </c>
      <c r="I107" s="15">
        <v>1</v>
      </c>
      <c r="J107" s="16">
        <v>3157</v>
      </c>
      <c r="K107" s="17">
        <v>0.25379853685987619</v>
      </c>
      <c r="L107" s="16">
        <v>833</v>
      </c>
      <c r="M107" s="15">
        <v>2</v>
      </c>
      <c r="N107" s="16">
        <v>6026</v>
      </c>
      <c r="O107" s="17">
        <v>0.48444408714526893</v>
      </c>
      <c r="P107" s="16">
        <v>55</v>
      </c>
      <c r="Q107" s="3">
        <v>40118</v>
      </c>
      <c r="R107" s="11">
        <v>5.4</v>
      </c>
      <c r="S107" s="19">
        <v>1</v>
      </c>
      <c r="T107" s="19">
        <v>1.8</v>
      </c>
      <c r="U107">
        <v>1.6</v>
      </c>
      <c r="V107">
        <v>4.8</v>
      </c>
      <c r="W107">
        <v>4.3</v>
      </c>
      <c r="X107">
        <v>0.9</v>
      </c>
      <c r="Y107">
        <v>1.3</v>
      </c>
      <c r="Z107" s="27">
        <v>13648</v>
      </c>
      <c r="AA107" s="26">
        <v>13071</v>
      </c>
      <c r="AB107" s="2">
        <v>12648</v>
      </c>
      <c r="AC107" s="2">
        <v>12763</v>
      </c>
      <c r="AD107" s="2">
        <v>12439</v>
      </c>
      <c r="AE107" s="2">
        <v>11729</v>
      </c>
      <c r="AF107" s="2">
        <v>12345</v>
      </c>
      <c r="AG107" s="2">
        <v>13401</v>
      </c>
      <c r="AH107" s="2">
        <v>12851</v>
      </c>
      <c r="AL107">
        <v>0</v>
      </c>
      <c r="AM107">
        <v>0</v>
      </c>
      <c r="AN107">
        <v>0</v>
      </c>
      <c r="AO107">
        <v>0</v>
      </c>
      <c r="AP107">
        <v>0</v>
      </c>
      <c r="AQ107" s="26" t="s">
        <v>726</v>
      </c>
      <c r="AR107" s="26" t="s">
        <v>726</v>
      </c>
      <c r="AS107" s="26" t="s">
        <v>726</v>
      </c>
      <c r="AT107" s="26" t="s">
        <v>726</v>
      </c>
      <c r="AU107" s="26" t="s">
        <v>726</v>
      </c>
      <c r="AV107" s="26" t="s">
        <v>726</v>
      </c>
      <c r="AW107" s="26" t="s">
        <v>726</v>
      </c>
      <c r="AX107" s="26" t="s">
        <v>726</v>
      </c>
      <c r="AY107" s="26" t="s">
        <v>726</v>
      </c>
      <c r="AZ107" s="26" t="s">
        <v>726</v>
      </c>
      <c r="BA107" s="26" t="s">
        <v>726</v>
      </c>
      <c r="BB107" s="26" t="s">
        <v>726</v>
      </c>
      <c r="BC107" s="26" t="s">
        <v>726</v>
      </c>
      <c r="BD107" s="26" t="s">
        <v>726</v>
      </c>
      <c r="BE107" s="26" t="s">
        <v>726</v>
      </c>
      <c r="BF107" s="26" t="s">
        <v>726</v>
      </c>
      <c r="BG107" s="26" t="s">
        <v>726</v>
      </c>
      <c r="BH107" s="26" t="s">
        <v>726</v>
      </c>
      <c r="BI107" s="26" t="s">
        <v>726</v>
      </c>
      <c r="BJ107" s="26" t="s">
        <v>726</v>
      </c>
      <c r="BK107" s="26" t="s">
        <v>726</v>
      </c>
      <c r="BL107" s="27">
        <v>4300</v>
      </c>
      <c r="BM107" s="27">
        <v>4000</v>
      </c>
      <c r="BN107" s="26" t="s">
        <v>726</v>
      </c>
      <c r="BO107" s="27">
        <v>3520</v>
      </c>
      <c r="BP107" s="27">
        <v>3200</v>
      </c>
      <c r="BQ107" s="27">
        <v>2900</v>
      </c>
      <c r="BR107" s="27">
        <v>3681</v>
      </c>
      <c r="BS107" s="27">
        <v>3489</v>
      </c>
      <c r="BT107" s="26">
        <v>584</v>
      </c>
      <c r="BU107">
        <v>264</v>
      </c>
      <c r="BV107" s="26" t="s">
        <v>726</v>
      </c>
      <c r="BW107" s="26">
        <v>306</v>
      </c>
      <c r="BX107" s="26">
        <v>613</v>
      </c>
      <c r="BY107" s="26" t="s">
        <v>726</v>
      </c>
      <c r="BZ107" s="26">
        <v>-1135</v>
      </c>
      <c r="CA107" s="26">
        <v>513</v>
      </c>
      <c r="CB107" s="26">
        <v>2092</v>
      </c>
      <c r="CC107" s="26">
        <v>5</v>
      </c>
      <c r="CD107" s="26">
        <v>3</v>
      </c>
      <c r="CE107" s="26">
        <v>6</v>
      </c>
      <c r="CG107" s="26">
        <v>-9</v>
      </c>
      <c r="CH107" s="26">
        <v>4</v>
      </c>
      <c r="CI107" s="26">
        <v>21</v>
      </c>
      <c r="CJ107" s="26">
        <v>46</v>
      </c>
      <c r="CK107">
        <v>46</v>
      </c>
      <c r="CL107" s="26" t="s">
        <v>726</v>
      </c>
      <c r="CM107" s="26">
        <v>46</v>
      </c>
      <c r="CN107" s="26">
        <v>46</v>
      </c>
      <c r="CO107" s="26">
        <v>46</v>
      </c>
      <c r="CP107" s="26">
        <v>53</v>
      </c>
      <c r="CQ107" s="26">
        <v>45</v>
      </c>
      <c r="CR107" s="26">
        <v>44</v>
      </c>
      <c r="CS107" s="26">
        <v>969</v>
      </c>
      <c r="CT107">
        <v>621</v>
      </c>
      <c r="CU107" s="26" t="s">
        <v>726</v>
      </c>
      <c r="CV107" s="26">
        <v>550</v>
      </c>
      <c r="CW107" s="26">
        <v>2500</v>
      </c>
      <c r="CX107" s="26" t="s">
        <v>726</v>
      </c>
      <c r="CY107" s="26">
        <v>160</v>
      </c>
      <c r="CZ107" s="26">
        <v>6</v>
      </c>
      <c r="DA107" s="26">
        <v>105103</v>
      </c>
      <c r="DB107" s="26">
        <v>35560</v>
      </c>
      <c r="DC107" s="26">
        <v>53337</v>
      </c>
      <c r="DD107" s="26">
        <v>50002</v>
      </c>
      <c r="DE107" s="26">
        <v>2677</v>
      </c>
      <c r="DF107" s="26">
        <v>2862</v>
      </c>
      <c r="DG107" s="26">
        <v>3159</v>
      </c>
      <c r="DH107" s="26">
        <v>4904</v>
      </c>
      <c r="DI107" s="26">
        <v>15</v>
      </c>
      <c r="DJ107">
        <v>13</v>
      </c>
      <c r="DK107" s="26">
        <v>9</v>
      </c>
      <c r="DL107" s="26">
        <v>10</v>
      </c>
      <c r="DM107" s="26">
        <v>24</v>
      </c>
      <c r="DN107" s="26">
        <v>12</v>
      </c>
      <c r="DO107" s="26">
        <v>20</v>
      </c>
      <c r="DP107" s="26">
        <v>18</v>
      </c>
      <c r="DQ107" s="26">
        <v>31</v>
      </c>
      <c r="DR107">
        <v>10</v>
      </c>
      <c r="DS107" s="26">
        <v>4840</v>
      </c>
      <c r="DT107">
        <v>3556</v>
      </c>
      <c r="DU107" s="26">
        <v>2376</v>
      </c>
      <c r="DV107">
        <v>752</v>
      </c>
      <c r="DW107" s="26">
        <v>5</v>
      </c>
      <c r="DX107">
        <v>24</v>
      </c>
      <c r="DY107" s="26">
        <v>417</v>
      </c>
      <c r="DZ107">
        <v>383</v>
      </c>
      <c r="EA107">
        <v>1</v>
      </c>
      <c r="EB107">
        <v>2008</v>
      </c>
      <c r="EC107">
        <v>1833</v>
      </c>
      <c r="ED107">
        <v>218260</v>
      </c>
      <c r="EE107">
        <v>49327</v>
      </c>
      <c r="EF107" s="7">
        <v>1</v>
      </c>
      <c r="EG107" s="7">
        <v>1</v>
      </c>
      <c r="EH107" s="7" t="s">
        <v>822</v>
      </c>
      <c r="EI107" s="7">
        <v>313344</v>
      </c>
      <c r="EJ107" s="7">
        <v>1503</v>
      </c>
      <c r="EK107" s="7">
        <v>1713</v>
      </c>
      <c r="EL107" s="7">
        <v>0</v>
      </c>
      <c r="EM107" s="7">
        <v>0</v>
      </c>
      <c r="EN107" s="7">
        <v>0</v>
      </c>
      <c r="EO107" s="7">
        <v>0</v>
      </c>
      <c r="EP107" s="7">
        <v>0</v>
      </c>
      <c r="EQ107" s="7">
        <v>0</v>
      </c>
      <c r="ER107" s="7">
        <v>0</v>
      </c>
      <c r="ES107" s="7">
        <v>0</v>
      </c>
      <c r="ET107" s="7">
        <v>5061</v>
      </c>
      <c r="EU107" s="7">
        <v>4438</v>
      </c>
      <c r="EV107" s="7">
        <v>0</v>
      </c>
      <c r="EW107" s="7">
        <v>0</v>
      </c>
      <c r="EX107" s="7">
        <v>0</v>
      </c>
      <c r="EY107" s="7">
        <v>0</v>
      </c>
      <c r="EZ107" s="7">
        <v>0</v>
      </c>
      <c r="FA107" s="7">
        <v>0</v>
      </c>
      <c r="FB107" s="7">
        <v>0</v>
      </c>
      <c r="FC107" s="7">
        <v>0</v>
      </c>
      <c r="FD107" s="7">
        <v>3206</v>
      </c>
      <c r="FE107" s="7">
        <v>3176</v>
      </c>
      <c r="FF107" s="7">
        <v>0</v>
      </c>
      <c r="FG107" s="7">
        <v>0</v>
      </c>
      <c r="FH107" s="7">
        <v>0</v>
      </c>
      <c r="FI107" s="7">
        <v>0</v>
      </c>
      <c r="FJ107" s="7">
        <v>0</v>
      </c>
      <c r="FK107" s="7">
        <v>0</v>
      </c>
      <c r="FL107" s="7">
        <v>0</v>
      </c>
      <c r="FM107" s="7">
        <v>0</v>
      </c>
      <c r="FN107" s="7">
        <v>0</v>
      </c>
      <c r="FO107" s="7">
        <v>24</v>
      </c>
      <c r="FP107" s="7">
        <v>170</v>
      </c>
      <c r="FQ107" s="7">
        <v>1150</v>
      </c>
      <c r="FR107" s="7">
        <v>55</v>
      </c>
      <c r="FS107" s="7">
        <v>892</v>
      </c>
      <c r="FT107" s="7">
        <v>585</v>
      </c>
      <c r="FU107" s="7">
        <v>418</v>
      </c>
      <c r="FV107" s="7">
        <v>215</v>
      </c>
      <c r="FW107" s="7">
        <v>32</v>
      </c>
      <c r="FX107" s="7">
        <v>0</v>
      </c>
      <c r="FY107" s="7">
        <v>256</v>
      </c>
      <c r="FZ107" s="7">
        <v>1848</v>
      </c>
      <c r="GA107" s="7">
        <v>6450</v>
      </c>
      <c r="GB107" s="7">
        <v>785</v>
      </c>
      <c r="GC107" s="7">
        <v>12018</v>
      </c>
      <c r="GD107" s="7">
        <v>17389</v>
      </c>
      <c r="GE107" s="7">
        <v>4937</v>
      </c>
      <c r="GF107" s="7">
        <v>2218</v>
      </c>
      <c r="GG107" s="7">
        <v>256</v>
      </c>
      <c r="GH107" s="7">
        <v>0</v>
      </c>
      <c r="GI107" s="7">
        <v>1303</v>
      </c>
      <c r="GJ107" s="7">
        <v>9053</v>
      </c>
      <c r="GK107" s="7">
        <v>59047</v>
      </c>
      <c r="GL107" s="7">
        <v>5643</v>
      </c>
      <c r="GM107" s="7">
        <v>328056</v>
      </c>
      <c r="GN107" s="7">
        <v>590501</v>
      </c>
      <c r="GO107" s="7">
        <v>205806</v>
      </c>
      <c r="GP107" s="7">
        <v>82226</v>
      </c>
      <c r="GQ107" s="7">
        <v>5454</v>
      </c>
      <c r="GR107" s="7">
        <v>0</v>
      </c>
      <c r="GS107" s="7">
        <v>26</v>
      </c>
      <c r="GT107" s="7">
        <v>121</v>
      </c>
      <c r="GU107" s="7">
        <v>4235</v>
      </c>
      <c r="GV107" s="7">
        <v>362</v>
      </c>
      <c r="GW107" s="7">
        <v>32964</v>
      </c>
      <c r="GX107" s="7">
        <v>47825</v>
      </c>
      <c r="GY107" s="7">
        <v>16460</v>
      </c>
      <c r="GZ107" s="7">
        <v>9894</v>
      </c>
      <c r="HA107" s="7">
        <v>517</v>
      </c>
      <c r="HB107" s="7">
        <v>0</v>
      </c>
      <c r="HC107" s="7">
        <v>0</v>
      </c>
      <c r="HD107" s="7">
        <v>14</v>
      </c>
      <c r="HE107" s="7">
        <v>15</v>
      </c>
      <c r="HF107" s="7">
        <v>3</v>
      </c>
      <c r="HG107" s="7">
        <v>45</v>
      </c>
      <c r="HH107" s="7">
        <v>42</v>
      </c>
      <c r="HI107" s="7">
        <v>141</v>
      </c>
      <c r="HJ107" s="7">
        <v>101</v>
      </c>
      <c r="HK107" s="7">
        <v>10</v>
      </c>
      <c r="HL107" s="7">
        <v>0</v>
      </c>
      <c r="HM107" s="7">
        <v>0</v>
      </c>
      <c r="HN107" s="7">
        <v>110</v>
      </c>
      <c r="HO107" s="7">
        <v>570</v>
      </c>
      <c r="HP107" s="7">
        <v>55</v>
      </c>
      <c r="HQ107" s="7">
        <v>820</v>
      </c>
      <c r="HR107" s="7">
        <v>573</v>
      </c>
      <c r="HS107" s="7">
        <v>1090</v>
      </c>
      <c r="HT107" s="7">
        <v>699</v>
      </c>
      <c r="HU107" s="7">
        <v>64</v>
      </c>
      <c r="HV107" s="7">
        <v>0</v>
      </c>
      <c r="HW107" s="7">
        <v>0</v>
      </c>
      <c r="HX107" s="7">
        <v>113</v>
      </c>
      <c r="HY107" s="7">
        <v>133</v>
      </c>
      <c r="HZ107" s="7">
        <v>2161</v>
      </c>
      <c r="IA107" s="7">
        <v>1819</v>
      </c>
      <c r="IB107" s="7">
        <v>864</v>
      </c>
      <c r="IC107" s="7">
        <v>675</v>
      </c>
      <c r="ID107" s="7">
        <v>390</v>
      </c>
      <c r="IE107" s="7">
        <v>138</v>
      </c>
      <c r="IF107" s="7">
        <v>2009</v>
      </c>
      <c r="IG107" s="7">
        <v>2008</v>
      </c>
      <c r="IH107" s="7">
        <v>2008</v>
      </c>
      <c r="IL107" s="7">
        <f>IFERROR(VLOOKUP(A107,[7]FacebookPages!$A$2:$AF$128,32,FALSE)+1,0)</f>
        <v>1</v>
      </c>
      <c r="IM107" s="7">
        <f>IFERROR(VLOOKUP(A107,[1]TwitterUsers!$A$2:$P$122,16,FALSE)+1,0)</f>
        <v>1</v>
      </c>
      <c r="IN107" s="7">
        <f>IFERROR(VLOOKUP(A107,[7]FacebookPages!$A$2:$AG$128,33,FALSE)+1,0)</f>
        <v>1</v>
      </c>
      <c r="IO107">
        <v>2</v>
      </c>
      <c r="IP107">
        <v>2009</v>
      </c>
      <c r="IQ107">
        <v>2</v>
      </c>
    </row>
    <row r="108" spans="1:251" x14ac:dyDescent="0.25">
      <c r="A108">
        <v>104</v>
      </c>
      <c r="B108" t="s">
        <v>148</v>
      </c>
      <c r="C108">
        <v>104</v>
      </c>
      <c r="D108" t="s">
        <v>582</v>
      </c>
      <c r="E108" s="15">
        <v>1</v>
      </c>
      <c r="F108" s="16">
        <v>13347</v>
      </c>
      <c r="G108" s="17">
        <v>4.0323262839879153</v>
      </c>
      <c r="H108" s="16">
        <v>3532</v>
      </c>
      <c r="I108" s="15">
        <v>0</v>
      </c>
      <c r="J108" s="16"/>
      <c r="L108" s="16"/>
      <c r="M108" s="16">
        <v>0</v>
      </c>
      <c r="N108" s="16"/>
      <c r="P108" s="16"/>
      <c r="Q108" s="3"/>
      <c r="R108" s="11">
        <v>0</v>
      </c>
      <c r="S108" s="19">
        <v>0</v>
      </c>
      <c r="T108" s="19">
        <v>0</v>
      </c>
      <c r="U108">
        <v>0</v>
      </c>
      <c r="V108">
        <v>3.1</v>
      </c>
      <c r="W108">
        <v>1.8</v>
      </c>
      <c r="X108">
        <v>2</v>
      </c>
      <c r="Y108">
        <v>7.4</v>
      </c>
      <c r="Z108" s="26" t="s">
        <v>726</v>
      </c>
      <c r="AA108" s="26" t="s">
        <v>726</v>
      </c>
      <c r="AB108" s="26" t="s">
        <v>726</v>
      </c>
      <c r="AC108" s="26" t="s">
        <v>726</v>
      </c>
      <c r="AD108" s="2">
        <v>3310</v>
      </c>
      <c r="AE108" s="2">
        <v>3310</v>
      </c>
      <c r="AF108" s="2">
        <v>3368</v>
      </c>
      <c r="AG108" s="2">
        <v>3368</v>
      </c>
      <c r="AH108" s="2">
        <v>3419</v>
      </c>
      <c r="AL108">
        <v>0</v>
      </c>
      <c r="AM108">
        <v>0</v>
      </c>
      <c r="AN108">
        <v>0</v>
      </c>
      <c r="AO108">
        <v>0</v>
      </c>
      <c r="AP108">
        <v>0</v>
      </c>
      <c r="AQ108" s="26" t="s">
        <v>726</v>
      </c>
      <c r="AR108" s="26" t="s">
        <v>726</v>
      </c>
      <c r="AS108" s="26" t="s">
        <v>726</v>
      </c>
      <c r="AT108" s="26" t="s">
        <v>726</v>
      </c>
      <c r="AU108" s="26" t="s">
        <v>726</v>
      </c>
      <c r="AV108" s="26" t="s">
        <v>726</v>
      </c>
      <c r="AW108" s="26" t="s">
        <v>726</v>
      </c>
      <c r="AX108" s="26" t="s">
        <v>726</v>
      </c>
      <c r="AY108" s="26" t="s">
        <v>726</v>
      </c>
      <c r="AZ108" s="26" t="s">
        <v>726</v>
      </c>
      <c r="BA108" s="26" t="s">
        <v>726</v>
      </c>
      <c r="BB108" s="26" t="s">
        <v>726</v>
      </c>
      <c r="BC108" s="26" t="s">
        <v>726</v>
      </c>
      <c r="BD108" s="26" t="s">
        <v>726</v>
      </c>
      <c r="BE108" s="26" t="s">
        <v>726</v>
      </c>
      <c r="BF108" s="26" t="s">
        <v>726</v>
      </c>
      <c r="BG108" s="26" t="s">
        <v>726</v>
      </c>
      <c r="BH108" s="26" t="s">
        <v>726</v>
      </c>
      <c r="BI108" s="26" t="s">
        <v>726</v>
      </c>
      <c r="BJ108" s="26" t="s">
        <v>726</v>
      </c>
      <c r="BK108" s="26" t="s">
        <v>726</v>
      </c>
      <c r="BL108" s="26" t="s">
        <v>726</v>
      </c>
      <c r="BM108" s="26" t="s">
        <v>726</v>
      </c>
      <c r="BN108" s="26" t="s">
        <v>726</v>
      </c>
      <c r="BO108" s="26" t="s">
        <v>726</v>
      </c>
      <c r="BP108" s="26" t="s">
        <v>726</v>
      </c>
      <c r="BQ108" s="27">
        <v>8400</v>
      </c>
      <c r="BR108" s="27">
        <v>8100</v>
      </c>
      <c r="BS108" s="27">
        <v>8000</v>
      </c>
      <c r="BT108" s="26" t="s">
        <v>726</v>
      </c>
      <c r="BU108" s="26" t="s">
        <v>726</v>
      </c>
      <c r="BV108" s="26" t="s">
        <v>726</v>
      </c>
      <c r="BW108" s="26" t="s">
        <v>726</v>
      </c>
      <c r="BX108" s="26" t="s">
        <v>726</v>
      </c>
      <c r="BY108" s="26">
        <v>-33</v>
      </c>
      <c r="BZ108" s="26">
        <v>-14</v>
      </c>
      <c r="CA108" s="26">
        <v>-50</v>
      </c>
      <c r="CB108" s="26">
        <v>15</v>
      </c>
      <c r="CC108" s="26" t="s">
        <v>726</v>
      </c>
      <c r="CD108" s="26" t="s">
        <v>726</v>
      </c>
      <c r="CE108" s="26" t="s">
        <v>726</v>
      </c>
      <c r="CF108" s="26">
        <v>-1</v>
      </c>
      <c r="CG108" s="26">
        <v>0</v>
      </c>
      <c r="CH108" s="26">
        <v>-1</v>
      </c>
      <c r="CI108" s="26">
        <v>0</v>
      </c>
      <c r="CJ108" s="26" t="s">
        <v>726</v>
      </c>
      <c r="CK108" s="26" t="s">
        <v>726</v>
      </c>
      <c r="CL108">
        <v>808</v>
      </c>
      <c r="CM108" s="26" t="s">
        <v>726</v>
      </c>
      <c r="CN108" s="26" t="s">
        <v>726</v>
      </c>
      <c r="CO108" s="26">
        <v>39</v>
      </c>
      <c r="CP108" s="26">
        <v>39</v>
      </c>
      <c r="CQ108" s="26">
        <v>39</v>
      </c>
      <c r="CR108" s="26">
        <v>38</v>
      </c>
      <c r="CS108" s="26" t="s">
        <v>726</v>
      </c>
      <c r="CT108" s="26" t="s">
        <v>726</v>
      </c>
      <c r="CU108" s="26" t="s">
        <v>726</v>
      </c>
      <c r="CV108" s="26" t="s">
        <v>726</v>
      </c>
      <c r="CW108" s="26" t="s">
        <v>726</v>
      </c>
      <c r="CX108" s="26" t="s">
        <v>726</v>
      </c>
      <c r="CY108" s="26">
        <v>56</v>
      </c>
      <c r="CZ108" s="26">
        <v>50</v>
      </c>
      <c r="DA108" s="26" t="s">
        <v>726</v>
      </c>
      <c r="DB108" s="26" t="s">
        <v>726</v>
      </c>
      <c r="DC108" s="26" t="s">
        <v>726</v>
      </c>
      <c r="DD108" s="26" t="s">
        <v>726</v>
      </c>
      <c r="DE108" s="26">
        <v>6032</v>
      </c>
      <c r="DF108" s="26">
        <v>3609</v>
      </c>
      <c r="DG108" s="26">
        <v>7336</v>
      </c>
      <c r="DH108" s="26">
        <v>10463</v>
      </c>
      <c r="DI108" s="26" t="s">
        <v>726</v>
      </c>
      <c r="DJ108" s="26" t="s">
        <v>726</v>
      </c>
      <c r="DK108" s="26" t="s">
        <v>726</v>
      </c>
      <c r="DL108" s="26" t="s">
        <v>726</v>
      </c>
      <c r="DM108" s="26">
        <v>2</v>
      </c>
      <c r="DN108" s="26">
        <v>2</v>
      </c>
      <c r="DO108" s="26">
        <v>2</v>
      </c>
      <c r="DP108" s="26">
        <v>2</v>
      </c>
      <c r="DQ108" s="26" t="s">
        <v>726</v>
      </c>
      <c r="DR108" s="26" t="s">
        <v>726</v>
      </c>
      <c r="DS108" s="26" t="s">
        <v>726</v>
      </c>
      <c r="DT108" s="26" t="s">
        <v>726</v>
      </c>
      <c r="DU108" s="26" t="s">
        <v>726</v>
      </c>
      <c r="DV108" s="26" t="s">
        <v>726</v>
      </c>
      <c r="DW108" s="26" t="s">
        <v>726</v>
      </c>
      <c r="DX108" s="26" t="s">
        <v>726</v>
      </c>
      <c r="DY108" s="26" t="s">
        <v>726</v>
      </c>
      <c r="DZ108" s="26" t="s">
        <v>726</v>
      </c>
      <c r="EA108">
        <v>1</v>
      </c>
      <c r="EB108">
        <v>2011</v>
      </c>
      <c r="EC108">
        <v>364</v>
      </c>
      <c r="ED108">
        <v>16537</v>
      </c>
      <c r="EE108">
        <v>17142</v>
      </c>
      <c r="EF108" s="7">
        <v>1</v>
      </c>
      <c r="EG108" s="7">
        <v>1</v>
      </c>
      <c r="EH108" s="7" t="s">
        <v>823</v>
      </c>
      <c r="EI108" s="7">
        <v>122630</v>
      </c>
      <c r="EJ108" s="7">
        <v>435</v>
      </c>
      <c r="EK108" s="7">
        <v>2512</v>
      </c>
      <c r="EL108" s="7">
        <v>298</v>
      </c>
      <c r="EM108" s="7">
        <v>0</v>
      </c>
      <c r="EN108" s="7">
        <v>0</v>
      </c>
      <c r="EO108" s="7">
        <v>0</v>
      </c>
      <c r="EP108" s="7">
        <v>0</v>
      </c>
      <c r="EQ108" s="7">
        <v>0</v>
      </c>
      <c r="ER108" s="7">
        <v>0</v>
      </c>
      <c r="ES108" s="7">
        <v>0</v>
      </c>
      <c r="ET108" s="7">
        <v>440</v>
      </c>
      <c r="EU108" s="7">
        <v>3643</v>
      </c>
      <c r="EV108" s="7">
        <v>165</v>
      </c>
      <c r="EW108" s="7">
        <v>0</v>
      </c>
      <c r="EX108" s="7">
        <v>0</v>
      </c>
      <c r="EY108" s="7">
        <v>0</v>
      </c>
      <c r="EZ108" s="7">
        <v>0</v>
      </c>
      <c r="FA108" s="7">
        <v>0</v>
      </c>
      <c r="FB108" s="7">
        <v>0</v>
      </c>
      <c r="FC108" s="7">
        <v>0</v>
      </c>
      <c r="FD108" s="7">
        <v>522</v>
      </c>
      <c r="FE108" s="7">
        <v>5086</v>
      </c>
      <c r="FF108" s="7">
        <v>202</v>
      </c>
      <c r="FG108" s="7">
        <v>0</v>
      </c>
      <c r="FH108" s="7">
        <v>0</v>
      </c>
      <c r="FI108" s="7">
        <v>0</v>
      </c>
      <c r="FJ108" s="7">
        <v>0</v>
      </c>
      <c r="FK108" s="7">
        <v>0</v>
      </c>
      <c r="FL108" s="7">
        <v>0</v>
      </c>
      <c r="FM108" s="7">
        <v>0</v>
      </c>
      <c r="FN108" s="7">
        <v>0</v>
      </c>
      <c r="FO108" s="7">
        <v>0</v>
      </c>
      <c r="FP108" s="7">
        <v>0</v>
      </c>
      <c r="FQ108" s="7">
        <v>0</v>
      </c>
      <c r="FR108" s="7">
        <v>0</v>
      </c>
      <c r="FS108" s="7">
        <v>0</v>
      </c>
      <c r="FT108" s="7">
        <v>0</v>
      </c>
      <c r="FU108" s="7">
        <v>0</v>
      </c>
      <c r="FV108" s="7">
        <v>0</v>
      </c>
      <c r="FW108" s="7">
        <v>0</v>
      </c>
      <c r="FX108" s="7">
        <v>0</v>
      </c>
      <c r="FY108" s="7">
        <v>0</v>
      </c>
      <c r="FZ108" s="7">
        <v>0</v>
      </c>
      <c r="GA108" s="7">
        <v>0</v>
      </c>
      <c r="GB108" s="7">
        <v>0</v>
      </c>
      <c r="GC108" s="7">
        <v>0</v>
      </c>
      <c r="GD108" s="7">
        <v>0</v>
      </c>
      <c r="GE108" s="7">
        <v>0</v>
      </c>
      <c r="GF108" s="7">
        <v>0</v>
      </c>
      <c r="GG108" s="7">
        <v>0</v>
      </c>
      <c r="GH108" s="7">
        <v>0</v>
      </c>
      <c r="GI108" s="7">
        <v>0</v>
      </c>
      <c r="GJ108" s="7">
        <v>0</v>
      </c>
      <c r="GK108" s="7">
        <v>0</v>
      </c>
      <c r="GL108" s="7">
        <v>0</v>
      </c>
      <c r="GM108" s="7">
        <v>0</v>
      </c>
      <c r="GN108" s="7">
        <v>0</v>
      </c>
      <c r="GO108" s="7">
        <v>0</v>
      </c>
      <c r="GP108" s="7">
        <v>0</v>
      </c>
      <c r="GQ108" s="7">
        <v>0</v>
      </c>
      <c r="GR108" s="7">
        <v>0</v>
      </c>
      <c r="GS108" s="7">
        <v>0</v>
      </c>
      <c r="GT108" s="7">
        <v>0</v>
      </c>
      <c r="GU108" s="7">
        <v>0</v>
      </c>
      <c r="GV108" s="7">
        <v>0</v>
      </c>
      <c r="GW108" s="7">
        <v>0</v>
      </c>
      <c r="GX108" s="7">
        <v>0</v>
      </c>
      <c r="GY108" s="7">
        <v>0</v>
      </c>
      <c r="GZ108" s="7">
        <v>0</v>
      </c>
      <c r="HA108" s="7">
        <v>0</v>
      </c>
      <c r="HB108" s="7">
        <v>0</v>
      </c>
      <c r="HC108" s="7">
        <v>0</v>
      </c>
      <c r="HD108" s="7">
        <v>0</v>
      </c>
      <c r="HE108" s="7">
        <v>0</v>
      </c>
      <c r="HF108" s="7">
        <v>0</v>
      </c>
      <c r="HG108" s="7">
        <v>0</v>
      </c>
      <c r="HH108" s="7">
        <v>0</v>
      </c>
      <c r="HI108" s="7">
        <v>0</v>
      </c>
      <c r="HJ108" s="7">
        <v>0</v>
      </c>
      <c r="HK108" s="7">
        <v>0</v>
      </c>
      <c r="HL108" s="7">
        <v>0</v>
      </c>
      <c r="HM108" s="7">
        <v>0</v>
      </c>
      <c r="HN108" s="7">
        <v>0</v>
      </c>
      <c r="HO108" s="7">
        <v>0</v>
      </c>
      <c r="HP108" s="7">
        <v>0</v>
      </c>
      <c r="HQ108" s="7">
        <v>0</v>
      </c>
      <c r="HR108" s="7">
        <v>0</v>
      </c>
      <c r="HS108" s="7">
        <v>0</v>
      </c>
      <c r="HT108" s="7">
        <v>0</v>
      </c>
      <c r="HU108" s="7">
        <v>0</v>
      </c>
      <c r="HV108" s="7">
        <v>0</v>
      </c>
      <c r="HW108" s="7">
        <v>0</v>
      </c>
      <c r="HX108" s="7">
        <v>0</v>
      </c>
      <c r="HY108" s="7">
        <v>0</v>
      </c>
      <c r="HZ108" s="7">
        <v>0</v>
      </c>
      <c r="IA108" s="7">
        <v>0</v>
      </c>
      <c r="IB108" s="7">
        <v>0</v>
      </c>
      <c r="IC108" s="7">
        <v>0</v>
      </c>
      <c r="ID108" s="7">
        <v>0</v>
      </c>
      <c r="IE108" s="7">
        <v>0</v>
      </c>
      <c r="IF108" s="7"/>
      <c r="IG108" s="7">
        <v>9999</v>
      </c>
      <c r="IH108" s="7">
        <v>9999</v>
      </c>
      <c r="IL108" s="7">
        <f>IFERROR(VLOOKUP(A108,[7]FacebookPages!$A$2:$AF$128,32,FALSE)+1,0)</f>
        <v>1</v>
      </c>
      <c r="IM108" s="7">
        <f>IFERROR(VLOOKUP(A108,[1]TwitterUsers!$A$2:$P$122,16,FALSE)+1,0)</f>
        <v>1</v>
      </c>
      <c r="IN108" s="7">
        <f>IFERROR(VLOOKUP(A108,[7]FacebookPages!$A$2:$AG$128,33,FALSE)+1,0)</f>
        <v>1</v>
      </c>
      <c r="IO108">
        <v>2</v>
      </c>
      <c r="IP108">
        <v>2011</v>
      </c>
    </row>
    <row r="109" spans="1:251" x14ac:dyDescent="0.25">
      <c r="A109">
        <v>105</v>
      </c>
      <c r="B109" t="s">
        <v>149</v>
      </c>
      <c r="C109">
        <v>105</v>
      </c>
      <c r="D109" t="s">
        <v>582</v>
      </c>
      <c r="E109" s="15">
        <v>0</v>
      </c>
      <c r="F109" s="16"/>
      <c r="H109" s="16"/>
      <c r="I109" s="15">
        <v>0</v>
      </c>
      <c r="J109" s="16"/>
      <c r="L109" s="16"/>
      <c r="M109" s="16">
        <v>0</v>
      </c>
      <c r="N109" s="16"/>
      <c r="P109" s="16"/>
      <c r="Q109" s="3"/>
      <c r="R109" s="11">
        <v>0</v>
      </c>
      <c r="S109" s="19">
        <v>0</v>
      </c>
      <c r="T109" s="19">
        <v>0</v>
      </c>
      <c r="U109">
        <v>0</v>
      </c>
      <c r="V109">
        <v>2.6</v>
      </c>
      <c r="W109">
        <v>1.6</v>
      </c>
      <c r="X109">
        <v>1.6</v>
      </c>
      <c r="Y109">
        <v>2.5</v>
      </c>
      <c r="Z109" s="26" t="s">
        <v>726</v>
      </c>
      <c r="AA109" s="26" t="s">
        <v>726</v>
      </c>
      <c r="AB109" s="26" t="s">
        <v>726</v>
      </c>
      <c r="AC109" s="26" t="s">
        <v>726</v>
      </c>
      <c r="AD109" s="2">
        <v>3776</v>
      </c>
      <c r="AE109" s="2">
        <v>3776</v>
      </c>
      <c r="AF109" s="2">
        <v>3733</v>
      </c>
      <c r="AG109" s="2">
        <v>3527</v>
      </c>
      <c r="AH109" s="2">
        <v>3283</v>
      </c>
      <c r="AL109">
        <v>0</v>
      </c>
      <c r="AM109">
        <v>0</v>
      </c>
      <c r="AN109">
        <v>0</v>
      </c>
      <c r="AO109">
        <v>0</v>
      </c>
      <c r="AP109">
        <v>0</v>
      </c>
      <c r="AQ109" s="26" t="s">
        <v>726</v>
      </c>
      <c r="AR109" s="26" t="s">
        <v>726</v>
      </c>
      <c r="AS109" s="26" t="s">
        <v>726</v>
      </c>
      <c r="AT109" s="26" t="s">
        <v>726</v>
      </c>
      <c r="AU109" s="26" t="s">
        <v>726</v>
      </c>
      <c r="AV109" s="26" t="s">
        <v>726</v>
      </c>
      <c r="AW109" s="26" t="s">
        <v>726</v>
      </c>
      <c r="AX109" s="26" t="s">
        <v>726</v>
      </c>
      <c r="AY109" s="26" t="s">
        <v>726</v>
      </c>
      <c r="AZ109" s="26" t="s">
        <v>726</v>
      </c>
      <c r="BA109" s="26" t="s">
        <v>726</v>
      </c>
      <c r="BB109" s="26" t="s">
        <v>726</v>
      </c>
      <c r="BC109" s="26" t="s">
        <v>726</v>
      </c>
      <c r="BD109" s="26" t="s">
        <v>726</v>
      </c>
      <c r="BE109" s="26" t="s">
        <v>726</v>
      </c>
      <c r="BF109" s="26" t="s">
        <v>726</v>
      </c>
      <c r="BG109" s="26" t="s">
        <v>726</v>
      </c>
      <c r="BH109" s="26" t="s">
        <v>726</v>
      </c>
      <c r="BI109" s="26" t="s">
        <v>726</v>
      </c>
      <c r="BJ109" s="26" t="s">
        <v>726</v>
      </c>
      <c r="BK109" s="26" t="s">
        <v>726</v>
      </c>
      <c r="BL109" s="26" t="s">
        <v>726</v>
      </c>
      <c r="BM109" s="26" t="s">
        <v>726</v>
      </c>
      <c r="BN109" s="26" t="s">
        <v>726</v>
      </c>
      <c r="BO109" s="26" t="s">
        <v>726</v>
      </c>
      <c r="BP109" s="26" t="s">
        <v>726</v>
      </c>
      <c r="BQ109" s="27">
        <v>499</v>
      </c>
      <c r="BR109" s="27">
        <v>490</v>
      </c>
      <c r="BS109" s="27">
        <v>437</v>
      </c>
      <c r="BT109" s="26" t="s">
        <v>726</v>
      </c>
      <c r="BU109" s="26" t="s">
        <v>726</v>
      </c>
      <c r="BV109">
        <v>102</v>
      </c>
      <c r="BW109" s="26" t="s">
        <v>726</v>
      </c>
      <c r="BX109" s="26" t="s">
        <v>726</v>
      </c>
      <c r="BY109" s="26">
        <v>61</v>
      </c>
      <c r="BZ109" s="26">
        <v>220</v>
      </c>
      <c r="CA109" s="26">
        <v>155</v>
      </c>
      <c r="CB109" s="26">
        <v>204</v>
      </c>
      <c r="CC109" s="26" t="s">
        <v>726</v>
      </c>
      <c r="CD109" s="26" t="s">
        <v>726</v>
      </c>
      <c r="CE109" s="26" t="s">
        <v>726</v>
      </c>
      <c r="CF109" s="26">
        <v>2</v>
      </c>
      <c r="CG109" s="26">
        <v>8</v>
      </c>
      <c r="CH109" s="26">
        <v>6</v>
      </c>
      <c r="CI109" s="26">
        <v>8</v>
      </c>
      <c r="CJ109" s="26" t="s">
        <v>726</v>
      </c>
      <c r="CK109" s="26" t="s">
        <v>726</v>
      </c>
      <c r="CL109">
        <v>42.42</v>
      </c>
      <c r="CM109" s="26" t="s">
        <v>726</v>
      </c>
      <c r="CN109" s="26" t="s">
        <v>726</v>
      </c>
      <c r="CO109" s="26">
        <v>80</v>
      </c>
      <c r="CP109" s="26">
        <v>80</v>
      </c>
      <c r="CQ109" s="26">
        <v>81</v>
      </c>
      <c r="CR109" s="26">
        <v>80</v>
      </c>
      <c r="CS109" s="26" t="s">
        <v>726</v>
      </c>
      <c r="CT109" s="26" t="s">
        <v>726</v>
      </c>
      <c r="CU109">
        <v>1500</v>
      </c>
      <c r="CV109" s="26" t="s">
        <v>726</v>
      </c>
      <c r="CW109" s="26" t="s">
        <v>726</v>
      </c>
      <c r="CX109" s="26" t="s">
        <v>726</v>
      </c>
      <c r="CY109" s="26">
        <v>132</v>
      </c>
      <c r="CZ109" s="26">
        <v>84</v>
      </c>
      <c r="DA109" s="26" t="s">
        <v>726</v>
      </c>
      <c r="DB109" s="26" t="s">
        <v>726</v>
      </c>
      <c r="DC109" s="26" t="s">
        <v>726</v>
      </c>
      <c r="DD109" s="26" t="s">
        <v>726</v>
      </c>
      <c r="DE109" s="26">
        <v>11978</v>
      </c>
      <c r="DF109" s="26">
        <v>12838</v>
      </c>
      <c r="DG109" s="26">
        <v>10633</v>
      </c>
      <c r="DH109" s="26">
        <v>9339</v>
      </c>
      <c r="DI109" s="26" t="s">
        <v>726</v>
      </c>
      <c r="DJ109" s="26" t="s">
        <v>726</v>
      </c>
      <c r="DK109" s="26" t="s">
        <v>726</v>
      </c>
      <c r="DL109" s="26" t="s">
        <v>726</v>
      </c>
      <c r="DM109" s="26">
        <v>7</v>
      </c>
      <c r="DN109" s="26">
        <v>6</v>
      </c>
      <c r="DO109" s="26">
        <v>8</v>
      </c>
      <c r="DP109" s="26">
        <v>8</v>
      </c>
      <c r="DQ109" s="26" t="s">
        <v>726</v>
      </c>
      <c r="DR109" s="26" t="s">
        <v>726</v>
      </c>
      <c r="DS109" s="26" t="s">
        <v>726</v>
      </c>
      <c r="DT109" s="26" t="s">
        <v>726</v>
      </c>
      <c r="DU109" s="26" t="s">
        <v>726</v>
      </c>
      <c r="DV109" s="26" t="s">
        <v>726</v>
      </c>
      <c r="DW109" s="26" t="s">
        <v>726</v>
      </c>
      <c r="DX109" s="26" t="s">
        <v>726</v>
      </c>
      <c r="DY109" s="26" t="s">
        <v>726</v>
      </c>
      <c r="DZ109" s="26" t="s">
        <v>726</v>
      </c>
      <c r="EA109">
        <v>1</v>
      </c>
      <c r="EB109">
        <v>2008</v>
      </c>
      <c r="EC109">
        <v>59</v>
      </c>
      <c r="ED109">
        <v>12892</v>
      </c>
      <c r="EE109">
        <v>1793</v>
      </c>
      <c r="EF109" s="7">
        <v>1</v>
      </c>
      <c r="EG109" s="7">
        <v>0</v>
      </c>
      <c r="EH109" s="7" t="s">
        <v>824</v>
      </c>
      <c r="EI109" s="7">
        <v>5135</v>
      </c>
      <c r="EJ109" s="7">
        <v>145</v>
      </c>
      <c r="EK109" s="7">
        <v>328</v>
      </c>
      <c r="EL109" s="7">
        <v>268</v>
      </c>
      <c r="EM109" s="7">
        <v>171</v>
      </c>
      <c r="EN109" s="7">
        <v>245</v>
      </c>
      <c r="EO109" s="7">
        <v>265</v>
      </c>
      <c r="EP109" s="7">
        <v>298</v>
      </c>
      <c r="EQ109" s="7">
        <v>67</v>
      </c>
      <c r="ER109" s="7">
        <v>5</v>
      </c>
      <c r="ES109" s="7">
        <v>0</v>
      </c>
      <c r="ET109" s="7">
        <v>436</v>
      </c>
      <c r="EU109" s="7">
        <v>681</v>
      </c>
      <c r="EV109" s="7">
        <v>346</v>
      </c>
      <c r="EW109" s="7">
        <v>65</v>
      </c>
      <c r="EX109" s="7">
        <v>26</v>
      </c>
      <c r="EY109" s="7">
        <v>14</v>
      </c>
      <c r="EZ109" s="7">
        <v>4</v>
      </c>
      <c r="FA109" s="7">
        <v>1</v>
      </c>
      <c r="FB109" s="7">
        <v>0</v>
      </c>
      <c r="FC109" s="7">
        <v>0</v>
      </c>
      <c r="FD109" s="7">
        <v>286</v>
      </c>
      <c r="FE109" s="7">
        <v>1043</v>
      </c>
      <c r="FF109" s="7">
        <v>911</v>
      </c>
      <c r="FG109" s="7">
        <v>349</v>
      </c>
      <c r="FH109" s="7">
        <v>403</v>
      </c>
      <c r="FI109" s="7">
        <v>315</v>
      </c>
      <c r="FJ109" s="7">
        <v>196</v>
      </c>
      <c r="FK109" s="7">
        <v>6</v>
      </c>
      <c r="FL109" s="7">
        <v>0</v>
      </c>
      <c r="FM109" s="7">
        <v>0</v>
      </c>
      <c r="FN109" s="7">
        <v>0</v>
      </c>
      <c r="FO109" s="7">
        <v>48</v>
      </c>
      <c r="FP109" s="7">
        <v>236</v>
      </c>
      <c r="FQ109" s="7">
        <v>439</v>
      </c>
      <c r="FR109" s="7">
        <v>4</v>
      </c>
      <c r="FS109" s="7">
        <v>487</v>
      </c>
      <c r="FT109" s="7">
        <v>381</v>
      </c>
      <c r="FU109" s="7">
        <v>442</v>
      </c>
      <c r="FV109" s="7">
        <v>291</v>
      </c>
      <c r="FW109" s="7">
        <v>42</v>
      </c>
      <c r="FX109" s="7">
        <v>0</v>
      </c>
      <c r="FY109" s="7">
        <v>296</v>
      </c>
      <c r="FZ109" s="7">
        <v>1744</v>
      </c>
      <c r="GA109" s="7">
        <v>2333</v>
      </c>
      <c r="GB109" s="7">
        <v>97</v>
      </c>
      <c r="GC109" s="7">
        <v>3893</v>
      </c>
      <c r="GD109" s="7">
        <v>2426</v>
      </c>
      <c r="GE109" s="7">
        <v>3744</v>
      </c>
      <c r="GF109" s="7">
        <v>3656</v>
      </c>
      <c r="GG109" s="7">
        <v>221</v>
      </c>
      <c r="GH109" s="7">
        <v>0</v>
      </c>
      <c r="GI109" s="7">
        <v>1261</v>
      </c>
      <c r="GJ109" s="7">
        <v>8974</v>
      </c>
      <c r="GK109" s="7">
        <v>19613</v>
      </c>
      <c r="GL109" s="7">
        <v>566</v>
      </c>
      <c r="GM109" s="7">
        <v>46946</v>
      </c>
      <c r="GN109" s="7">
        <v>72992</v>
      </c>
      <c r="GO109" s="7">
        <v>107140</v>
      </c>
      <c r="GP109" s="7">
        <v>138144</v>
      </c>
      <c r="GQ109" s="7">
        <v>6059</v>
      </c>
      <c r="GR109" s="7">
        <v>0</v>
      </c>
      <c r="GS109" s="7">
        <v>1</v>
      </c>
      <c r="GT109" s="7">
        <v>24</v>
      </c>
      <c r="GU109" s="7">
        <v>1459</v>
      </c>
      <c r="GV109" s="7">
        <v>9</v>
      </c>
      <c r="GW109" s="7">
        <v>5653</v>
      </c>
      <c r="GX109" s="7">
        <v>18716</v>
      </c>
      <c r="GY109" s="7">
        <v>38108</v>
      </c>
      <c r="GZ109" s="7">
        <v>22928</v>
      </c>
      <c r="HA109" s="7">
        <v>764</v>
      </c>
      <c r="HB109" s="7">
        <v>0</v>
      </c>
      <c r="HC109" s="7">
        <v>0</v>
      </c>
      <c r="HD109" s="7">
        <v>1</v>
      </c>
      <c r="HE109" s="7">
        <v>1</v>
      </c>
      <c r="HF109" s="7">
        <v>0</v>
      </c>
      <c r="HG109" s="7">
        <v>2</v>
      </c>
      <c r="HH109" s="7">
        <v>3</v>
      </c>
      <c r="HI109" s="7">
        <v>15</v>
      </c>
      <c r="HJ109" s="7">
        <v>12</v>
      </c>
      <c r="HK109" s="7">
        <v>0</v>
      </c>
      <c r="HL109" s="7">
        <v>0</v>
      </c>
      <c r="HM109" s="7">
        <v>0</v>
      </c>
      <c r="HN109" s="7">
        <v>0</v>
      </c>
      <c r="HO109" s="7">
        <v>0</v>
      </c>
      <c r="HP109" s="7">
        <v>0</v>
      </c>
      <c r="HQ109" s="7">
        <v>0</v>
      </c>
      <c r="HR109" s="7">
        <v>0</v>
      </c>
      <c r="HS109" s="7">
        <v>0</v>
      </c>
      <c r="HT109" s="7">
        <v>0</v>
      </c>
      <c r="HU109" s="7">
        <v>0</v>
      </c>
      <c r="HV109" s="7">
        <v>0</v>
      </c>
      <c r="HW109" s="7">
        <v>0</v>
      </c>
      <c r="HX109" s="7">
        <v>4</v>
      </c>
      <c r="HY109" s="7">
        <v>72</v>
      </c>
      <c r="HZ109" s="7">
        <v>211</v>
      </c>
      <c r="IA109" s="7">
        <v>127</v>
      </c>
      <c r="IB109" s="7">
        <v>166</v>
      </c>
      <c r="IC109" s="7">
        <v>279</v>
      </c>
      <c r="ID109" s="7">
        <v>296</v>
      </c>
      <c r="IE109" s="7">
        <v>179</v>
      </c>
      <c r="IF109" s="7"/>
      <c r="IG109" s="7">
        <v>2008</v>
      </c>
      <c r="IH109" s="7">
        <v>2008</v>
      </c>
      <c r="IL109" s="7">
        <f>IFERROR(VLOOKUP(A109,[7]FacebookPages!$A$2:$AF$128,32,FALSE)+1,0)</f>
        <v>1</v>
      </c>
      <c r="IM109" s="7">
        <f>IFERROR(VLOOKUP(A109,[1]TwitterUsers!$A$2:$P$122,16,FALSE)+1,0)</f>
        <v>1</v>
      </c>
      <c r="IN109" s="7">
        <f>IFERROR(VLOOKUP(A109,[7]FacebookPages!$A$2:$AG$128,33,FALSE)+1,0)</f>
        <v>2</v>
      </c>
    </row>
    <row r="110" spans="1:251" x14ac:dyDescent="0.25">
      <c r="A110">
        <v>106</v>
      </c>
      <c r="B110" t="s">
        <v>150</v>
      </c>
      <c r="C110">
        <v>106</v>
      </c>
      <c r="D110" t="s">
        <v>582</v>
      </c>
      <c r="E110" s="15">
        <v>1</v>
      </c>
      <c r="F110" s="16">
        <v>4458</v>
      </c>
      <c r="G110" s="17">
        <v>2.5315161839863713</v>
      </c>
      <c r="H110" s="16">
        <v>1172</v>
      </c>
      <c r="I110" s="15">
        <v>0</v>
      </c>
      <c r="J110" s="16"/>
      <c r="L110" s="16"/>
      <c r="M110" s="16">
        <v>0</v>
      </c>
      <c r="N110" s="16"/>
      <c r="P110" s="16"/>
      <c r="Q110" s="3"/>
      <c r="R110" s="11">
        <v>0</v>
      </c>
      <c r="S110" s="19">
        <v>0</v>
      </c>
      <c r="T110" s="19">
        <v>0</v>
      </c>
      <c r="U110">
        <v>0</v>
      </c>
      <c r="V110">
        <v>2.5</v>
      </c>
      <c r="W110">
        <v>0.9</v>
      </c>
      <c r="X110">
        <v>1</v>
      </c>
      <c r="Y110">
        <v>0</v>
      </c>
      <c r="Z110" s="26" t="s">
        <v>726</v>
      </c>
      <c r="AA110" s="26" t="s">
        <v>726</v>
      </c>
      <c r="AB110" s="26" t="s">
        <v>726</v>
      </c>
      <c r="AC110" s="26" t="s">
        <v>726</v>
      </c>
      <c r="AD110" s="2">
        <v>1761</v>
      </c>
      <c r="AE110" s="2">
        <v>1761</v>
      </c>
      <c r="AF110" s="2">
        <v>1934</v>
      </c>
      <c r="AG110" s="2">
        <v>2169</v>
      </c>
      <c r="AH110" s="2">
        <v>2169</v>
      </c>
      <c r="AL110">
        <v>0</v>
      </c>
      <c r="AM110">
        <v>0</v>
      </c>
      <c r="AN110">
        <v>0</v>
      </c>
      <c r="AO110">
        <v>0</v>
      </c>
      <c r="AP110">
        <v>0</v>
      </c>
      <c r="AQ110" s="26" t="s">
        <v>726</v>
      </c>
      <c r="AR110" s="26" t="s">
        <v>726</v>
      </c>
      <c r="AS110" s="26" t="s">
        <v>726</v>
      </c>
      <c r="AT110" s="26" t="s">
        <v>726</v>
      </c>
      <c r="AU110" s="26" t="s">
        <v>726</v>
      </c>
      <c r="AV110" s="26" t="s">
        <v>726</v>
      </c>
      <c r="AW110" s="26" t="s">
        <v>726</v>
      </c>
      <c r="AX110" s="26" t="s">
        <v>726</v>
      </c>
      <c r="AY110" s="26" t="s">
        <v>726</v>
      </c>
      <c r="AZ110" s="26" t="s">
        <v>726</v>
      </c>
      <c r="BA110" s="26" t="s">
        <v>726</v>
      </c>
      <c r="BB110" s="26" t="s">
        <v>726</v>
      </c>
      <c r="BC110" s="26" t="s">
        <v>726</v>
      </c>
      <c r="BD110" s="26" t="s">
        <v>726</v>
      </c>
      <c r="BE110" s="26" t="s">
        <v>726</v>
      </c>
      <c r="BF110" s="26" t="s">
        <v>726</v>
      </c>
      <c r="BG110" s="26" t="s">
        <v>726</v>
      </c>
      <c r="BH110" s="26" t="s">
        <v>726</v>
      </c>
      <c r="BI110" s="26" t="s">
        <v>726</v>
      </c>
      <c r="BJ110" s="26" t="s">
        <v>726</v>
      </c>
      <c r="BK110" s="26" t="s">
        <v>726</v>
      </c>
      <c r="BL110" s="26" t="s">
        <v>726</v>
      </c>
      <c r="BM110" s="26" t="s">
        <v>726</v>
      </c>
      <c r="BN110" s="26" t="s">
        <v>726</v>
      </c>
      <c r="BO110" s="26" t="s">
        <v>726</v>
      </c>
      <c r="BP110" s="26" t="s">
        <v>726</v>
      </c>
      <c r="BQ110" s="27">
        <v>3072</v>
      </c>
      <c r="BR110" s="27">
        <v>3212</v>
      </c>
      <c r="BS110" s="27">
        <v>2973</v>
      </c>
      <c r="BT110" s="26" t="s">
        <v>726</v>
      </c>
      <c r="BU110" s="26" t="s">
        <v>726</v>
      </c>
      <c r="BV110">
        <v>329</v>
      </c>
      <c r="BW110" s="26" t="s">
        <v>726</v>
      </c>
      <c r="BX110" s="26" t="s">
        <v>726</v>
      </c>
      <c r="BY110" s="26">
        <v>-176</v>
      </c>
      <c r="BZ110" s="26">
        <v>-233</v>
      </c>
      <c r="CA110" s="26">
        <v>235</v>
      </c>
      <c r="CB110" s="26" t="s">
        <v>726</v>
      </c>
      <c r="CC110" s="26" t="s">
        <v>726</v>
      </c>
      <c r="CD110" s="26" t="s">
        <v>726</v>
      </c>
      <c r="CE110" s="26" t="s">
        <v>726</v>
      </c>
      <c r="CF110" s="26">
        <v>-9</v>
      </c>
      <c r="CG110" s="26">
        <v>-11</v>
      </c>
      <c r="CH110" s="26">
        <v>12</v>
      </c>
      <c r="CI110" s="26" t="s">
        <v>726</v>
      </c>
      <c r="CJ110" s="26" t="s">
        <v>726</v>
      </c>
      <c r="CK110" s="26" t="s">
        <v>726</v>
      </c>
      <c r="CL110">
        <v>35</v>
      </c>
      <c r="CM110" s="26" t="s">
        <v>726</v>
      </c>
      <c r="CN110" s="26" t="s">
        <v>726</v>
      </c>
      <c r="CO110" s="26">
        <v>25</v>
      </c>
      <c r="CP110" s="26">
        <v>25</v>
      </c>
      <c r="CQ110" s="26">
        <v>26</v>
      </c>
      <c r="CR110" s="26" t="s">
        <v>726</v>
      </c>
      <c r="CS110" s="26" t="s">
        <v>726</v>
      </c>
      <c r="CT110" s="26" t="s">
        <v>726</v>
      </c>
      <c r="CU110">
        <v>328</v>
      </c>
      <c r="CV110" s="26" t="s">
        <v>726</v>
      </c>
      <c r="CW110" s="26" t="s">
        <v>726</v>
      </c>
      <c r="CX110" s="26" t="s">
        <v>726</v>
      </c>
      <c r="CY110" s="26">
        <v>17</v>
      </c>
      <c r="CZ110" s="26">
        <v>25</v>
      </c>
      <c r="DA110" s="26" t="s">
        <v>726</v>
      </c>
      <c r="DB110" s="26" t="s">
        <v>726</v>
      </c>
      <c r="DC110" s="26" t="s">
        <v>726</v>
      </c>
      <c r="DD110" s="26" t="s">
        <v>726</v>
      </c>
      <c r="DE110" s="26">
        <v>8191</v>
      </c>
      <c r="DF110" s="26">
        <v>165</v>
      </c>
      <c r="DG110" s="26" t="s">
        <v>726</v>
      </c>
      <c r="DH110" s="26" t="s">
        <v>726</v>
      </c>
      <c r="DI110" s="26" t="s">
        <v>726</v>
      </c>
      <c r="DJ110" s="26" t="s">
        <v>726</v>
      </c>
      <c r="DK110" s="26" t="s">
        <v>726</v>
      </c>
      <c r="DL110" s="26" t="s">
        <v>726</v>
      </c>
      <c r="DM110" s="26">
        <v>4</v>
      </c>
      <c r="DN110" s="26">
        <v>5</v>
      </c>
      <c r="DO110" s="26">
        <v>8</v>
      </c>
      <c r="DP110" s="26" t="s">
        <v>726</v>
      </c>
      <c r="DQ110" s="26" t="s">
        <v>726</v>
      </c>
      <c r="DR110" s="26" t="s">
        <v>726</v>
      </c>
      <c r="DS110" s="26" t="s">
        <v>726</v>
      </c>
      <c r="DT110" s="26" t="s">
        <v>726</v>
      </c>
      <c r="DU110" s="26" t="s">
        <v>726</v>
      </c>
      <c r="DV110" s="26" t="s">
        <v>726</v>
      </c>
      <c r="DW110" s="26" t="s">
        <v>726</v>
      </c>
      <c r="DX110" s="26" t="s">
        <v>726</v>
      </c>
      <c r="DY110" s="26" t="s">
        <v>726</v>
      </c>
      <c r="DZ110" s="26" t="s">
        <v>726</v>
      </c>
      <c r="EA110">
        <v>1</v>
      </c>
      <c r="EB110">
        <v>2009</v>
      </c>
      <c r="EC110">
        <v>605</v>
      </c>
      <c r="ED110">
        <v>16200</v>
      </c>
      <c r="EE110">
        <v>6704</v>
      </c>
      <c r="EF110" s="7">
        <v>1</v>
      </c>
      <c r="EG110" s="7">
        <v>0</v>
      </c>
      <c r="EH110" s="7" t="s">
        <v>825</v>
      </c>
      <c r="EI110" s="7">
        <v>26738</v>
      </c>
      <c r="EJ110" s="7">
        <v>555</v>
      </c>
      <c r="EK110" s="7">
        <v>1039</v>
      </c>
      <c r="EL110" s="7">
        <v>845</v>
      </c>
      <c r="EM110" s="7">
        <v>739</v>
      </c>
      <c r="EN110" s="7">
        <v>0</v>
      </c>
      <c r="EO110" s="7">
        <v>0</v>
      </c>
      <c r="EP110" s="7">
        <v>0</v>
      </c>
      <c r="EQ110" s="7">
        <v>0</v>
      </c>
      <c r="ER110" s="7">
        <v>0</v>
      </c>
      <c r="ES110" s="7">
        <v>0</v>
      </c>
      <c r="ET110" s="7">
        <v>634</v>
      </c>
      <c r="EU110" s="7">
        <v>831</v>
      </c>
      <c r="EV110" s="7">
        <v>433</v>
      </c>
      <c r="EW110" s="7">
        <v>135</v>
      </c>
      <c r="EX110" s="7">
        <v>0</v>
      </c>
      <c r="EY110" s="7">
        <v>0</v>
      </c>
      <c r="EZ110" s="7">
        <v>0</v>
      </c>
      <c r="FA110" s="7">
        <v>0</v>
      </c>
      <c r="FB110" s="7">
        <v>0</v>
      </c>
      <c r="FC110" s="7">
        <v>0</v>
      </c>
      <c r="FD110" s="7">
        <v>1740</v>
      </c>
      <c r="FE110" s="7">
        <v>9989</v>
      </c>
      <c r="FF110" s="7">
        <v>407608</v>
      </c>
      <c r="FG110" s="7">
        <v>4831</v>
      </c>
      <c r="FH110" s="7">
        <v>0</v>
      </c>
      <c r="FI110" s="7">
        <v>0</v>
      </c>
      <c r="FJ110" s="7">
        <v>0</v>
      </c>
      <c r="FK110" s="7">
        <v>0</v>
      </c>
      <c r="FL110" s="7">
        <v>0</v>
      </c>
      <c r="FM110" s="7">
        <v>0</v>
      </c>
      <c r="FN110" s="7">
        <v>0</v>
      </c>
      <c r="FO110" s="7">
        <v>0</v>
      </c>
      <c r="FP110" s="7">
        <v>0</v>
      </c>
      <c r="FQ110" s="7">
        <v>0</v>
      </c>
      <c r="FR110" s="7">
        <v>0</v>
      </c>
      <c r="FS110" s="7">
        <v>7</v>
      </c>
      <c r="FT110" s="7">
        <v>17</v>
      </c>
      <c r="FU110" s="7">
        <v>0</v>
      </c>
      <c r="FV110" s="7">
        <v>2</v>
      </c>
      <c r="FW110" s="7">
        <v>0</v>
      </c>
      <c r="FX110" s="7">
        <v>0</v>
      </c>
      <c r="FY110" s="7">
        <v>0</v>
      </c>
      <c r="FZ110" s="7">
        <v>0</v>
      </c>
      <c r="GA110" s="7">
        <v>0</v>
      </c>
      <c r="GB110" s="7">
        <v>0</v>
      </c>
      <c r="GC110" s="7">
        <v>0</v>
      </c>
      <c r="GD110" s="7">
        <v>0</v>
      </c>
      <c r="GE110" s="7">
        <v>0</v>
      </c>
      <c r="GF110" s="7">
        <v>1</v>
      </c>
      <c r="GG110" s="7">
        <v>0</v>
      </c>
      <c r="GH110" s="7">
        <v>0</v>
      </c>
      <c r="GI110" s="7">
        <v>0</v>
      </c>
      <c r="GJ110" s="7">
        <v>0</v>
      </c>
      <c r="GK110" s="7">
        <v>0</v>
      </c>
      <c r="GL110" s="7">
        <v>0</v>
      </c>
      <c r="GM110" s="7">
        <v>0</v>
      </c>
      <c r="GN110" s="7">
        <v>0</v>
      </c>
      <c r="GO110" s="7">
        <v>0</v>
      </c>
      <c r="GP110" s="7">
        <v>1</v>
      </c>
      <c r="GQ110" s="7">
        <v>0</v>
      </c>
      <c r="GR110" s="7">
        <v>0</v>
      </c>
      <c r="GS110" s="7">
        <v>0</v>
      </c>
      <c r="GT110" s="7">
        <v>0</v>
      </c>
      <c r="GU110" s="7">
        <v>0</v>
      </c>
      <c r="GV110" s="7">
        <v>0</v>
      </c>
      <c r="GW110" s="7">
        <v>0</v>
      </c>
      <c r="GX110" s="7">
        <v>0</v>
      </c>
      <c r="GY110" s="7">
        <v>0</v>
      </c>
      <c r="GZ110" s="7">
        <v>0</v>
      </c>
      <c r="HA110" s="7">
        <v>0</v>
      </c>
      <c r="HB110" s="7">
        <v>0</v>
      </c>
      <c r="HC110" s="7">
        <v>0</v>
      </c>
      <c r="HD110" s="7">
        <v>0</v>
      </c>
      <c r="HE110" s="7">
        <v>0</v>
      </c>
      <c r="HF110" s="7">
        <v>0</v>
      </c>
      <c r="HG110" s="7">
        <v>5</v>
      </c>
      <c r="HH110" s="7">
        <v>17</v>
      </c>
      <c r="HI110" s="7">
        <v>0</v>
      </c>
      <c r="HJ110" s="7">
        <v>0</v>
      </c>
      <c r="HK110" s="7">
        <v>0</v>
      </c>
      <c r="HL110" s="7">
        <v>0</v>
      </c>
      <c r="HM110" s="7">
        <v>0</v>
      </c>
      <c r="HN110" s="7">
        <v>0</v>
      </c>
      <c r="HO110" s="7">
        <v>0</v>
      </c>
      <c r="HP110" s="7">
        <v>0</v>
      </c>
      <c r="HQ110" s="7">
        <v>0</v>
      </c>
      <c r="HR110" s="7">
        <v>0</v>
      </c>
      <c r="HS110" s="7">
        <v>3</v>
      </c>
      <c r="HT110" s="7">
        <v>2</v>
      </c>
      <c r="HU110" s="7">
        <v>0</v>
      </c>
      <c r="HV110" s="7">
        <v>0</v>
      </c>
      <c r="HW110" s="7">
        <v>0</v>
      </c>
      <c r="HX110" s="7">
        <v>0</v>
      </c>
      <c r="HY110" s="7">
        <v>0</v>
      </c>
      <c r="HZ110" s="7">
        <v>0</v>
      </c>
      <c r="IA110" s="7">
        <v>2</v>
      </c>
      <c r="IB110" s="7">
        <v>1</v>
      </c>
      <c r="IC110" s="7">
        <v>0</v>
      </c>
      <c r="ID110" s="7">
        <v>0</v>
      </c>
      <c r="IE110" s="7">
        <v>0</v>
      </c>
      <c r="IF110" s="7"/>
      <c r="IG110" s="7">
        <v>2012</v>
      </c>
      <c r="IH110" s="7">
        <v>2012</v>
      </c>
      <c r="IL110" s="7">
        <f>IFERROR(VLOOKUP(A110,[7]FacebookPages!$A$2:$AF$128,32,FALSE)+1,0)</f>
        <v>1</v>
      </c>
      <c r="IM110" s="7">
        <f>IFERROR(VLOOKUP(A110,[1]TwitterUsers!$A$2:$P$122,16,FALSE)+1,0)</f>
        <v>1</v>
      </c>
      <c r="IN110" s="7">
        <f>IFERROR(VLOOKUP(A110,[7]FacebookPages!$A$2:$AG$128,33,FALSE)+1,0)</f>
        <v>1</v>
      </c>
      <c r="IO110">
        <v>2</v>
      </c>
      <c r="IP110">
        <v>2013</v>
      </c>
    </row>
    <row r="111" spans="1:251" x14ac:dyDescent="0.25">
      <c r="A111">
        <v>107</v>
      </c>
      <c r="B111" t="s">
        <v>151</v>
      </c>
      <c r="C111">
        <v>107</v>
      </c>
      <c r="D111" t="s">
        <v>591</v>
      </c>
      <c r="E111" s="15">
        <v>1</v>
      </c>
      <c r="F111" s="16">
        <v>14174</v>
      </c>
      <c r="G111" s="17">
        <v>4.5546272493573268</v>
      </c>
      <c r="H111" s="16">
        <v>4817</v>
      </c>
      <c r="I111" s="15">
        <v>0</v>
      </c>
      <c r="J111" s="16"/>
      <c r="L111" s="16"/>
      <c r="M111" s="16">
        <v>1</v>
      </c>
      <c r="N111" s="16">
        <v>597</v>
      </c>
      <c r="O111" s="17">
        <v>0.19183804627249357</v>
      </c>
      <c r="P111" s="16">
        <v>25</v>
      </c>
      <c r="Q111" s="3">
        <v>40603</v>
      </c>
      <c r="R111" s="11">
        <v>0</v>
      </c>
      <c r="S111" s="19">
        <v>0</v>
      </c>
      <c r="T111" s="19">
        <v>0</v>
      </c>
      <c r="U111">
        <v>0</v>
      </c>
      <c r="V111">
        <v>1.2</v>
      </c>
      <c r="W111">
        <v>4</v>
      </c>
      <c r="X111">
        <v>0</v>
      </c>
      <c r="Y111">
        <v>0</v>
      </c>
      <c r="Z111" s="26" t="s">
        <v>726</v>
      </c>
      <c r="AA111" s="26" t="s">
        <v>726</v>
      </c>
      <c r="AB111" s="26" t="s">
        <v>726</v>
      </c>
      <c r="AC111" s="26" t="s">
        <v>726</v>
      </c>
      <c r="AD111" s="2">
        <v>3112</v>
      </c>
      <c r="AE111" s="2">
        <v>3112</v>
      </c>
      <c r="AF111" s="2">
        <v>2873</v>
      </c>
      <c r="AG111" s="2">
        <v>2873</v>
      </c>
      <c r="AH111" s="2">
        <v>2873</v>
      </c>
      <c r="AL111">
        <v>0</v>
      </c>
      <c r="AM111">
        <v>0</v>
      </c>
      <c r="AN111">
        <v>0</v>
      </c>
      <c r="AO111">
        <v>0</v>
      </c>
      <c r="AP111">
        <v>0</v>
      </c>
      <c r="AQ111">
        <v>3576</v>
      </c>
      <c r="AR111">
        <v>334210</v>
      </c>
      <c r="AS111" s="27">
        <v>340.36200000000002</v>
      </c>
      <c r="AT111" s="27">
        <v>237.971</v>
      </c>
      <c r="AU111" s="27">
        <v>208.62299999999999</v>
      </c>
      <c r="AV111" s="27">
        <v>195.18100000000001</v>
      </c>
      <c r="AW111" s="27">
        <v>50.61</v>
      </c>
      <c r="AX111" s="27">
        <v>118.852</v>
      </c>
      <c r="AY111" s="27">
        <v>-76.584999999999994</v>
      </c>
      <c r="AZ111" s="27">
        <v>167.07</v>
      </c>
      <c r="BA111" s="27">
        <v>76.872</v>
      </c>
      <c r="BB111" s="27">
        <v>4038.1779999999999</v>
      </c>
      <c r="BC111" s="27">
        <v>3733.6750000000002</v>
      </c>
      <c r="BD111" s="27">
        <v>3621.3910000000001</v>
      </c>
      <c r="BE111" s="27">
        <v>3581.261</v>
      </c>
      <c r="BF111" s="27">
        <v>3474.308</v>
      </c>
      <c r="BG111" s="27">
        <v>3654.1750000000002</v>
      </c>
      <c r="BH111" s="27">
        <v>3660.703</v>
      </c>
      <c r="BI111" s="27">
        <v>3298.6480000000001</v>
      </c>
      <c r="BJ111" s="27">
        <v>1930.1</v>
      </c>
      <c r="BK111" s="27">
        <v>2263.46</v>
      </c>
      <c r="BL111" s="27">
        <v>2211.2669999999998</v>
      </c>
      <c r="BM111" s="27">
        <v>2222.864</v>
      </c>
      <c r="BN111" s="27">
        <v>2237.77</v>
      </c>
      <c r="BO111" s="27">
        <v>2147.442</v>
      </c>
      <c r="BP111" s="27">
        <v>2094.3629999999998</v>
      </c>
      <c r="BQ111" s="27">
        <v>1952.9259999999999</v>
      </c>
      <c r="BR111" s="27">
        <v>1466.9369999999999</v>
      </c>
      <c r="BS111" s="27">
        <v>1236.8630000000001</v>
      </c>
      <c r="BT111" s="26" t="s">
        <v>726</v>
      </c>
      <c r="BU111" s="26" t="s">
        <v>726</v>
      </c>
      <c r="BV111">
        <v>-1003</v>
      </c>
      <c r="BW111" s="26" t="s">
        <v>726</v>
      </c>
      <c r="BX111" s="26" t="s">
        <v>726</v>
      </c>
      <c r="BY111" s="26">
        <v>239</v>
      </c>
      <c r="BZ111" s="26">
        <v>806</v>
      </c>
      <c r="CA111" s="26" t="s">
        <v>726</v>
      </c>
      <c r="CB111" s="26" t="s">
        <v>726</v>
      </c>
      <c r="CC111" s="26" t="s">
        <v>726</v>
      </c>
      <c r="CD111" s="26" t="s">
        <v>726</v>
      </c>
      <c r="CE111" s="26" t="s">
        <v>726</v>
      </c>
      <c r="CF111" s="26">
        <v>8</v>
      </c>
      <c r="CG111" s="26">
        <v>39</v>
      </c>
      <c r="CH111" s="26" t="s">
        <v>726</v>
      </c>
      <c r="CI111" s="26" t="s">
        <v>726</v>
      </c>
      <c r="CJ111" s="26" t="s">
        <v>726</v>
      </c>
      <c r="CK111" s="26" t="s">
        <v>726</v>
      </c>
      <c r="CL111">
        <v>51.25</v>
      </c>
      <c r="CM111" s="26" t="s">
        <v>726</v>
      </c>
      <c r="CN111" s="26" t="s">
        <v>726</v>
      </c>
      <c r="CO111" s="26">
        <v>22</v>
      </c>
      <c r="CP111" s="26">
        <v>22</v>
      </c>
      <c r="CQ111" s="26" t="s">
        <v>726</v>
      </c>
      <c r="CR111" s="26" t="s">
        <v>726</v>
      </c>
      <c r="CS111" s="26" t="s">
        <v>726</v>
      </c>
      <c r="CT111" s="26" t="s">
        <v>726</v>
      </c>
      <c r="CU111">
        <v>928</v>
      </c>
      <c r="CV111" s="26" t="s">
        <v>726</v>
      </c>
      <c r="CW111" s="26" t="s">
        <v>726</v>
      </c>
      <c r="CX111" s="26" t="s">
        <v>726</v>
      </c>
      <c r="CY111" s="26">
        <v>396</v>
      </c>
      <c r="CZ111" s="26" t="s">
        <v>726</v>
      </c>
      <c r="DA111" s="26" t="s">
        <v>726</v>
      </c>
      <c r="DB111" s="26" t="s">
        <v>726</v>
      </c>
      <c r="DC111" s="26" t="s">
        <v>726</v>
      </c>
      <c r="DD111" s="26" t="s">
        <v>726</v>
      </c>
      <c r="DE111" s="26">
        <v>47000</v>
      </c>
      <c r="DF111" s="26">
        <v>28254</v>
      </c>
      <c r="DG111" s="26" t="s">
        <v>726</v>
      </c>
      <c r="DH111" s="26" t="s">
        <v>726</v>
      </c>
      <c r="DI111" s="26" t="s">
        <v>726</v>
      </c>
      <c r="DJ111" s="26" t="s">
        <v>726</v>
      </c>
      <c r="DK111" s="26" t="s">
        <v>726</v>
      </c>
      <c r="DL111" s="26" t="s">
        <v>726</v>
      </c>
      <c r="DM111" s="26">
        <v>5</v>
      </c>
      <c r="DN111" s="26">
        <v>3</v>
      </c>
      <c r="DO111" s="26" t="s">
        <v>726</v>
      </c>
      <c r="DP111" s="26" t="s">
        <v>726</v>
      </c>
      <c r="DQ111" s="26" t="s">
        <v>726</v>
      </c>
      <c r="DR111" s="26" t="s">
        <v>726</v>
      </c>
      <c r="DS111" s="26" t="s">
        <v>726</v>
      </c>
      <c r="DT111" s="26" t="s">
        <v>726</v>
      </c>
      <c r="DU111" s="26" t="s">
        <v>726</v>
      </c>
      <c r="DV111" s="26" t="s">
        <v>726</v>
      </c>
      <c r="DW111" s="26" t="s">
        <v>726</v>
      </c>
      <c r="DX111" s="26" t="s">
        <v>726</v>
      </c>
      <c r="DY111" s="26" t="s">
        <v>726</v>
      </c>
      <c r="DZ111" s="26" t="s">
        <v>726</v>
      </c>
      <c r="EA111">
        <v>1</v>
      </c>
      <c r="EB111">
        <v>2015</v>
      </c>
      <c r="EC111">
        <v>2</v>
      </c>
      <c r="ED111">
        <v>77</v>
      </c>
      <c r="EE111">
        <v>6</v>
      </c>
      <c r="EF111" s="7">
        <v>1</v>
      </c>
      <c r="EG111" s="7">
        <v>1</v>
      </c>
      <c r="EH111" s="7" t="s">
        <v>826</v>
      </c>
      <c r="EI111" s="7">
        <v>91195</v>
      </c>
      <c r="EJ111" s="7">
        <v>0</v>
      </c>
      <c r="EK111" s="7">
        <v>5</v>
      </c>
      <c r="EL111" s="7">
        <v>0</v>
      </c>
      <c r="EM111" s="7">
        <v>0</v>
      </c>
      <c r="EN111" s="7">
        <v>0</v>
      </c>
      <c r="EO111" s="7">
        <v>0</v>
      </c>
      <c r="EP111" s="7">
        <v>0</v>
      </c>
      <c r="EQ111" s="7">
        <v>0</v>
      </c>
      <c r="ER111" s="7">
        <v>0</v>
      </c>
      <c r="ES111" s="7">
        <v>0</v>
      </c>
      <c r="ET111" s="7">
        <v>0</v>
      </c>
      <c r="EU111" s="7">
        <v>2</v>
      </c>
      <c r="EV111" s="7">
        <v>0</v>
      </c>
      <c r="EW111" s="7">
        <v>0</v>
      </c>
      <c r="EX111" s="7">
        <v>0</v>
      </c>
      <c r="EY111" s="7">
        <v>0</v>
      </c>
      <c r="EZ111" s="7">
        <v>0</v>
      </c>
      <c r="FA111" s="7">
        <v>0</v>
      </c>
      <c r="FB111" s="7">
        <v>0</v>
      </c>
      <c r="FC111" s="7">
        <v>0</v>
      </c>
      <c r="FD111" s="7">
        <v>0</v>
      </c>
      <c r="FE111" s="7">
        <v>0</v>
      </c>
      <c r="FF111" s="7">
        <v>0</v>
      </c>
      <c r="FG111" s="7">
        <v>0</v>
      </c>
      <c r="FH111" s="7">
        <v>0</v>
      </c>
      <c r="FI111" s="7">
        <v>0</v>
      </c>
      <c r="FJ111" s="7">
        <v>0</v>
      </c>
      <c r="FK111" s="7">
        <v>0</v>
      </c>
      <c r="FL111" s="7">
        <v>0</v>
      </c>
      <c r="FM111" s="7">
        <v>0</v>
      </c>
      <c r="FN111" s="7">
        <v>0</v>
      </c>
      <c r="FO111" s="7">
        <v>69</v>
      </c>
      <c r="FP111" s="7">
        <v>227</v>
      </c>
      <c r="FQ111" s="7">
        <v>288</v>
      </c>
      <c r="FR111" s="7">
        <v>1</v>
      </c>
      <c r="FS111" s="7">
        <v>382</v>
      </c>
      <c r="FT111" s="7">
        <v>713</v>
      </c>
      <c r="FU111" s="7">
        <v>381</v>
      </c>
      <c r="FV111" s="7">
        <v>140</v>
      </c>
      <c r="FW111" s="7">
        <v>17</v>
      </c>
      <c r="FX111" s="7">
        <v>0</v>
      </c>
      <c r="FY111" s="7">
        <v>4</v>
      </c>
      <c r="FZ111" s="7">
        <v>67</v>
      </c>
      <c r="GA111" s="7">
        <v>143</v>
      </c>
      <c r="GB111" s="7">
        <v>5</v>
      </c>
      <c r="GC111" s="7">
        <v>195</v>
      </c>
      <c r="GD111" s="7">
        <v>235</v>
      </c>
      <c r="GE111" s="7">
        <v>81</v>
      </c>
      <c r="GF111" s="7">
        <v>75</v>
      </c>
      <c r="GG111" s="7">
        <v>5</v>
      </c>
      <c r="GH111" s="7">
        <v>0</v>
      </c>
      <c r="GI111" s="7">
        <v>129</v>
      </c>
      <c r="GJ111" s="7">
        <v>649</v>
      </c>
      <c r="GK111" s="7">
        <v>2077</v>
      </c>
      <c r="GL111" s="7">
        <v>14</v>
      </c>
      <c r="GM111" s="7">
        <v>4769</v>
      </c>
      <c r="GN111" s="7">
        <v>9799</v>
      </c>
      <c r="GO111" s="7">
        <v>5504</v>
      </c>
      <c r="GP111" s="7">
        <v>2986</v>
      </c>
      <c r="GQ111" s="7">
        <v>219</v>
      </c>
      <c r="GR111" s="7">
        <v>0</v>
      </c>
      <c r="GS111" s="7">
        <v>2</v>
      </c>
      <c r="GT111" s="7">
        <v>0</v>
      </c>
      <c r="GU111" s="7">
        <v>28</v>
      </c>
      <c r="GV111" s="7">
        <v>0</v>
      </c>
      <c r="GW111" s="7">
        <v>514</v>
      </c>
      <c r="GX111" s="7">
        <v>1243</v>
      </c>
      <c r="GY111" s="7">
        <v>810</v>
      </c>
      <c r="GZ111" s="7">
        <v>795</v>
      </c>
      <c r="HA111" s="7">
        <v>51</v>
      </c>
      <c r="HB111" s="7">
        <v>0</v>
      </c>
      <c r="HC111" s="7">
        <v>0</v>
      </c>
      <c r="HD111" s="7">
        <v>0</v>
      </c>
      <c r="HE111" s="7">
        <v>114</v>
      </c>
      <c r="HF111" s="7">
        <v>0</v>
      </c>
      <c r="HG111" s="7">
        <v>135</v>
      </c>
      <c r="HH111" s="7">
        <v>427</v>
      </c>
      <c r="HI111" s="7">
        <v>238</v>
      </c>
      <c r="HJ111" s="7">
        <v>64</v>
      </c>
      <c r="HK111" s="7">
        <v>10</v>
      </c>
      <c r="HL111" s="7">
        <v>0</v>
      </c>
      <c r="HM111" s="7">
        <v>0</v>
      </c>
      <c r="HN111" s="7">
        <v>1</v>
      </c>
      <c r="HO111" s="7">
        <v>44</v>
      </c>
      <c r="HP111" s="7">
        <v>2</v>
      </c>
      <c r="HQ111" s="7">
        <v>55</v>
      </c>
      <c r="HR111" s="7">
        <v>56</v>
      </c>
      <c r="HS111" s="7">
        <v>75</v>
      </c>
      <c r="HT111" s="7">
        <v>78</v>
      </c>
      <c r="HU111" s="7">
        <v>7</v>
      </c>
      <c r="HV111" s="7">
        <v>0</v>
      </c>
      <c r="HW111" s="7">
        <v>0</v>
      </c>
      <c r="HX111" s="7">
        <v>24</v>
      </c>
      <c r="HY111" s="7">
        <v>36</v>
      </c>
      <c r="HZ111" s="7">
        <v>370</v>
      </c>
      <c r="IA111" s="7">
        <v>492</v>
      </c>
      <c r="IB111" s="7">
        <v>437</v>
      </c>
      <c r="IC111" s="7">
        <v>161</v>
      </c>
      <c r="ID111" s="7">
        <v>242</v>
      </c>
      <c r="IE111" s="7">
        <v>82</v>
      </c>
      <c r="IF111" s="7">
        <v>2011</v>
      </c>
      <c r="IG111" s="7">
        <v>2008</v>
      </c>
      <c r="IH111" s="7">
        <v>2008</v>
      </c>
      <c r="IL111" s="7">
        <f>IFERROR(VLOOKUP(A111,[7]FacebookPages!$A$2:$AF$128,32,FALSE)+1,0)</f>
        <v>1</v>
      </c>
      <c r="IM111" s="7">
        <f>IFERROR(VLOOKUP(A111,[1]TwitterUsers!$A$2:$P$122,16,FALSE)+1,0)</f>
        <v>1</v>
      </c>
      <c r="IN111" s="7">
        <f>IFERROR(VLOOKUP(A111,[7]FacebookPages!$A$2:$AG$128,33,FALSE)+1,0)</f>
        <v>2</v>
      </c>
    </row>
    <row r="112" spans="1:251" x14ac:dyDescent="0.25">
      <c r="A112">
        <v>108</v>
      </c>
      <c r="B112" t="s">
        <v>152</v>
      </c>
      <c r="C112">
        <v>108</v>
      </c>
      <c r="D112" t="s">
        <v>591</v>
      </c>
      <c r="E112" s="15">
        <v>1</v>
      </c>
      <c r="F112" s="16">
        <v>33835</v>
      </c>
      <c r="G112" s="17">
        <v>2.508898116565327</v>
      </c>
      <c r="H112" s="16">
        <v>10707</v>
      </c>
      <c r="I112" s="15">
        <v>1</v>
      </c>
      <c r="J112" s="16">
        <v>1469</v>
      </c>
      <c r="K112" s="17">
        <v>0.10892777695387809</v>
      </c>
      <c r="L112" s="16">
        <v>3516</v>
      </c>
      <c r="M112" s="16">
        <v>2</v>
      </c>
      <c r="N112" s="16">
        <v>1043</v>
      </c>
      <c r="O112" s="17">
        <v>7.7339463146967227E-2</v>
      </c>
      <c r="P112" s="16">
        <v>39</v>
      </c>
      <c r="Q112" s="3">
        <v>40330</v>
      </c>
      <c r="R112" s="11">
        <v>0</v>
      </c>
      <c r="S112" s="19">
        <v>0</v>
      </c>
      <c r="T112" s="19">
        <v>0.1</v>
      </c>
      <c r="U112">
        <v>0</v>
      </c>
      <c r="V112">
        <v>1.1000000000000001</v>
      </c>
      <c r="W112">
        <v>0</v>
      </c>
      <c r="X112">
        <v>1.5</v>
      </c>
      <c r="Y112">
        <v>4.7</v>
      </c>
      <c r="Z112" s="26" t="s">
        <v>726</v>
      </c>
      <c r="AA112" s="26" t="s">
        <v>726</v>
      </c>
      <c r="AB112" s="26" t="s">
        <v>726</v>
      </c>
      <c r="AC112" s="2">
        <v>13748</v>
      </c>
      <c r="AD112" s="2">
        <v>13486</v>
      </c>
      <c r="AE112" s="2">
        <v>13486</v>
      </c>
      <c r="AF112" s="2">
        <v>15104</v>
      </c>
      <c r="AG112" s="2">
        <v>19011</v>
      </c>
      <c r="AH112" s="2">
        <v>15674</v>
      </c>
      <c r="AL112">
        <v>0</v>
      </c>
      <c r="AM112">
        <v>0</v>
      </c>
      <c r="AN112">
        <v>0</v>
      </c>
      <c r="AO112">
        <v>0</v>
      </c>
      <c r="AP112">
        <v>0</v>
      </c>
      <c r="AQ112">
        <v>8711</v>
      </c>
      <c r="AR112">
        <v>541330</v>
      </c>
      <c r="AS112" s="27">
        <v>80.403000000000006</v>
      </c>
      <c r="AT112" s="27">
        <v>-181.53700000000001</v>
      </c>
      <c r="AU112" s="27">
        <v>118.334</v>
      </c>
      <c r="AV112" s="27">
        <v>92.975999999999999</v>
      </c>
      <c r="AW112" s="27">
        <v>113.297</v>
      </c>
      <c r="AX112" s="27">
        <v>93.694999999999993</v>
      </c>
      <c r="AY112" s="27">
        <v>103.742</v>
      </c>
      <c r="AZ112" s="27">
        <v>32.055999999999997</v>
      </c>
      <c r="BA112" s="27">
        <v>65.998999999999995</v>
      </c>
      <c r="BB112" s="27">
        <v>2861.299</v>
      </c>
      <c r="BC112" s="27">
        <v>2941.3020000000001</v>
      </c>
      <c r="BD112" s="27">
        <v>3056.3969999999999</v>
      </c>
      <c r="BE112" s="27">
        <v>3114.5839999999998</v>
      </c>
      <c r="BF112" s="27">
        <v>2694.855</v>
      </c>
      <c r="BG112" s="27">
        <v>1967.08</v>
      </c>
      <c r="BH112" s="27">
        <v>1948.0219999999999</v>
      </c>
      <c r="BI112" s="27">
        <v>1971.8409999999999</v>
      </c>
      <c r="BJ112" s="27">
        <v>1909.9459999999999</v>
      </c>
      <c r="BK112" s="27">
        <v>5361.5050000000001</v>
      </c>
      <c r="BL112" s="27">
        <v>5413.4690000000001</v>
      </c>
      <c r="BM112" s="27">
        <v>5877.8190000000004</v>
      </c>
      <c r="BN112" s="27">
        <v>6160.5529999999999</v>
      </c>
      <c r="BO112" s="27">
        <v>5555.2330000000002</v>
      </c>
      <c r="BP112" s="27">
        <v>5422.8010000000004</v>
      </c>
      <c r="BQ112" s="27">
        <v>5499.3180000000002</v>
      </c>
      <c r="BR112" s="27">
        <v>5589.9059999999999</v>
      </c>
      <c r="BS112" s="27">
        <v>4376.2380000000003</v>
      </c>
      <c r="BT112" s="26" t="s">
        <v>726</v>
      </c>
      <c r="BU112" s="26" t="s">
        <v>726</v>
      </c>
      <c r="BV112">
        <v>-224</v>
      </c>
      <c r="BW112" s="26">
        <v>588</v>
      </c>
      <c r="BX112" s="26" t="s">
        <v>726</v>
      </c>
      <c r="BY112" s="26">
        <v>-1776</v>
      </c>
      <c r="BZ112" s="26" t="s">
        <v>726</v>
      </c>
      <c r="CA112" s="26">
        <v>970</v>
      </c>
      <c r="CB112" s="26">
        <v>-268</v>
      </c>
      <c r="CC112" s="26"/>
      <c r="CD112" s="26">
        <v>5</v>
      </c>
      <c r="CE112" s="26" t="s">
        <v>726</v>
      </c>
      <c r="CF112" s="26">
        <v>-12</v>
      </c>
      <c r="CG112" s="26" t="s">
        <v>726</v>
      </c>
      <c r="CH112" s="26">
        <v>14</v>
      </c>
      <c r="CI112" s="26">
        <v>-2</v>
      </c>
      <c r="CJ112" s="26" t="s">
        <v>726</v>
      </c>
      <c r="CK112" s="26" t="s">
        <v>726</v>
      </c>
      <c r="CL112">
        <v>10.99</v>
      </c>
      <c r="CM112" s="26">
        <v>27</v>
      </c>
      <c r="CO112" s="26">
        <v>28</v>
      </c>
      <c r="CP112" s="26" t="s">
        <v>726</v>
      </c>
      <c r="CQ112" s="26">
        <v>26</v>
      </c>
      <c r="CR112" s="26">
        <v>29</v>
      </c>
      <c r="CS112" s="26" t="s">
        <v>726</v>
      </c>
      <c r="CT112" s="26" t="s">
        <v>726</v>
      </c>
      <c r="CU112">
        <v>966</v>
      </c>
      <c r="CV112" s="26">
        <v>529</v>
      </c>
      <c r="CW112" s="26" t="s">
        <v>726</v>
      </c>
      <c r="CX112" s="26">
        <v>719</v>
      </c>
      <c r="CY112" s="26" t="s">
        <v>726</v>
      </c>
      <c r="CZ112" s="26" t="s">
        <v>726</v>
      </c>
      <c r="DA112" s="26" t="s">
        <v>726</v>
      </c>
      <c r="DB112" s="26" t="s">
        <v>726</v>
      </c>
      <c r="DC112" s="26">
        <v>125475</v>
      </c>
      <c r="DD112" s="26" t="s">
        <v>726</v>
      </c>
      <c r="DE112" s="26">
        <v>59354</v>
      </c>
      <c r="DF112" s="26" t="s">
        <v>726</v>
      </c>
      <c r="DG112" s="26">
        <v>237618</v>
      </c>
      <c r="DH112" s="26">
        <v>133673</v>
      </c>
      <c r="DI112" s="26" t="s">
        <v>726</v>
      </c>
      <c r="DJ112" s="26" t="s">
        <v>726</v>
      </c>
      <c r="DK112" s="26">
        <v>8</v>
      </c>
      <c r="DL112" s="26" t="s">
        <v>726</v>
      </c>
      <c r="DM112" s="26">
        <v>5</v>
      </c>
      <c r="DN112" s="26" t="s">
        <v>726</v>
      </c>
      <c r="DO112" s="26">
        <v>15</v>
      </c>
      <c r="DP112" s="26">
        <v>19</v>
      </c>
      <c r="DQ112" s="26" t="s">
        <v>726</v>
      </c>
      <c r="DR112" s="26" t="s">
        <v>726</v>
      </c>
      <c r="DS112" s="26" t="s">
        <v>726</v>
      </c>
      <c r="DT112" s="26" t="s">
        <v>726</v>
      </c>
      <c r="DU112" s="26" t="s">
        <v>726</v>
      </c>
      <c r="DV112" s="26" t="s">
        <v>726</v>
      </c>
      <c r="DW112" s="26" t="s">
        <v>726</v>
      </c>
      <c r="DX112" s="26" t="s">
        <v>726</v>
      </c>
      <c r="DY112" s="26" t="s">
        <v>726</v>
      </c>
      <c r="DZ112" s="26" t="s">
        <v>726</v>
      </c>
      <c r="EA112">
        <v>1</v>
      </c>
      <c r="EB112">
        <v>2015</v>
      </c>
      <c r="EC112">
        <v>0</v>
      </c>
      <c r="ED112">
        <v>20</v>
      </c>
      <c r="EE112">
        <v>1</v>
      </c>
      <c r="EF112" s="7">
        <v>1</v>
      </c>
      <c r="EG112" s="7">
        <v>1</v>
      </c>
      <c r="EH112" s="7" t="s">
        <v>827</v>
      </c>
      <c r="EI112" s="7">
        <v>270946</v>
      </c>
      <c r="EJ112" s="7">
        <v>0</v>
      </c>
      <c r="EK112" s="7">
        <v>0</v>
      </c>
      <c r="EL112" s="7">
        <v>0</v>
      </c>
      <c r="EM112" s="7">
        <v>0</v>
      </c>
      <c r="EN112" s="7">
        <v>0</v>
      </c>
      <c r="EO112" s="7">
        <v>0</v>
      </c>
      <c r="EP112" s="7">
        <v>0</v>
      </c>
      <c r="EQ112" s="7">
        <v>0</v>
      </c>
      <c r="ER112" s="7">
        <v>0</v>
      </c>
      <c r="ES112" s="7">
        <v>0</v>
      </c>
      <c r="ET112" s="7">
        <v>0</v>
      </c>
      <c r="EU112" s="7">
        <v>0</v>
      </c>
      <c r="EV112" s="7">
        <v>0</v>
      </c>
      <c r="EW112" s="7">
        <v>0</v>
      </c>
      <c r="EX112" s="7">
        <v>0</v>
      </c>
      <c r="EY112" s="7">
        <v>0</v>
      </c>
      <c r="EZ112" s="7">
        <v>0</v>
      </c>
      <c r="FA112" s="7">
        <v>0</v>
      </c>
      <c r="FB112" s="7">
        <v>0</v>
      </c>
      <c r="FC112" s="7">
        <v>0</v>
      </c>
      <c r="FD112" s="7">
        <v>0</v>
      </c>
      <c r="FE112" s="7">
        <v>0</v>
      </c>
      <c r="FF112" s="7">
        <v>0</v>
      </c>
      <c r="FG112" s="7">
        <v>0</v>
      </c>
      <c r="FH112" s="7">
        <v>0</v>
      </c>
      <c r="FI112" s="7">
        <v>0</v>
      </c>
      <c r="FJ112" s="7">
        <v>0</v>
      </c>
      <c r="FK112" s="7">
        <v>0</v>
      </c>
      <c r="FL112" s="7">
        <v>0</v>
      </c>
      <c r="FM112" s="7">
        <v>0</v>
      </c>
      <c r="FN112" s="7">
        <v>0</v>
      </c>
      <c r="FO112" s="7">
        <v>0</v>
      </c>
      <c r="FP112" s="7">
        <v>0</v>
      </c>
      <c r="FQ112" s="7">
        <v>61</v>
      </c>
      <c r="FR112" s="7">
        <v>0</v>
      </c>
      <c r="FS112" s="7">
        <v>350</v>
      </c>
      <c r="FT112" s="7">
        <v>369</v>
      </c>
      <c r="FU112" s="7">
        <v>470</v>
      </c>
      <c r="FV112" s="7">
        <v>325</v>
      </c>
      <c r="FW112" s="7">
        <v>34</v>
      </c>
      <c r="FX112" s="7">
        <v>0</v>
      </c>
      <c r="FY112" s="7">
        <v>0</v>
      </c>
      <c r="FZ112" s="7">
        <v>0</v>
      </c>
      <c r="GA112" s="7">
        <v>32</v>
      </c>
      <c r="GB112" s="7">
        <v>0</v>
      </c>
      <c r="GC112" s="7">
        <v>238</v>
      </c>
      <c r="GD112" s="7">
        <v>357</v>
      </c>
      <c r="GE112" s="7">
        <v>457</v>
      </c>
      <c r="GF112" s="7">
        <v>135</v>
      </c>
      <c r="GG112" s="7">
        <v>8</v>
      </c>
      <c r="GH112" s="7">
        <v>0</v>
      </c>
      <c r="GI112" s="7">
        <v>0</v>
      </c>
      <c r="GJ112" s="7">
        <v>0</v>
      </c>
      <c r="GK112" s="7">
        <v>89</v>
      </c>
      <c r="GL112" s="7">
        <v>0</v>
      </c>
      <c r="GM112" s="7">
        <v>1882</v>
      </c>
      <c r="GN112" s="7">
        <v>4414</v>
      </c>
      <c r="GO112" s="7">
        <v>5196</v>
      </c>
      <c r="GP112" s="7">
        <v>1745</v>
      </c>
      <c r="GQ112" s="7">
        <v>126</v>
      </c>
      <c r="GR112" s="7">
        <v>0</v>
      </c>
      <c r="GS112" s="7">
        <v>0</v>
      </c>
      <c r="GT112" s="7">
        <v>0</v>
      </c>
      <c r="GU112" s="7">
        <v>7</v>
      </c>
      <c r="GV112" s="7">
        <v>0</v>
      </c>
      <c r="GW112" s="7">
        <v>369</v>
      </c>
      <c r="GX112" s="7">
        <v>1001</v>
      </c>
      <c r="GY112" s="7">
        <v>977</v>
      </c>
      <c r="GZ112" s="7">
        <v>361</v>
      </c>
      <c r="HA112" s="7">
        <v>32</v>
      </c>
      <c r="HB112" s="7">
        <v>0</v>
      </c>
      <c r="HC112" s="7">
        <v>0</v>
      </c>
      <c r="HD112" s="7">
        <v>0</v>
      </c>
      <c r="HE112" s="7">
        <v>0</v>
      </c>
      <c r="HF112" s="7">
        <v>0</v>
      </c>
      <c r="HG112" s="7">
        <v>20</v>
      </c>
      <c r="HH112" s="7">
        <v>6</v>
      </c>
      <c r="HI112" s="7">
        <v>3</v>
      </c>
      <c r="HJ112" s="7">
        <v>0</v>
      </c>
      <c r="HK112" s="7">
        <v>0</v>
      </c>
      <c r="HL112" s="7">
        <v>0</v>
      </c>
      <c r="HM112" s="7">
        <v>0</v>
      </c>
      <c r="HN112" s="7">
        <v>0</v>
      </c>
      <c r="HO112" s="7">
        <v>13</v>
      </c>
      <c r="HP112" s="7">
        <v>1</v>
      </c>
      <c r="HQ112" s="7">
        <v>37</v>
      </c>
      <c r="HR112" s="7">
        <v>60</v>
      </c>
      <c r="HS112" s="7">
        <v>51</v>
      </c>
      <c r="HT112" s="7">
        <v>14</v>
      </c>
      <c r="HU112" s="7">
        <v>0</v>
      </c>
      <c r="HV112" s="7">
        <v>0</v>
      </c>
      <c r="HW112" s="7">
        <v>0</v>
      </c>
      <c r="HX112" s="7">
        <v>0</v>
      </c>
      <c r="HY112" s="7">
        <v>4</v>
      </c>
      <c r="HZ112" s="7">
        <v>24</v>
      </c>
      <c r="IA112" s="7">
        <v>89</v>
      </c>
      <c r="IB112" s="7">
        <v>231</v>
      </c>
      <c r="IC112" s="7">
        <v>248</v>
      </c>
      <c r="ID112" s="7">
        <v>221</v>
      </c>
      <c r="IE112" s="7">
        <v>59</v>
      </c>
      <c r="IF112" s="7">
        <v>2010</v>
      </c>
      <c r="IG112" s="7">
        <v>2010</v>
      </c>
      <c r="IH112" s="7">
        <v>2010</v>
      </c>
      <c r="IL112" s="7">
        <f>IFERROR(VLOOKUP(A112,[7]FacebookPages!$A$2:$AF$128,32,FALSE)+1,0)</f>
        <v>2</v>
      </c>
      <c r="IM112" s="7">
        <f>IFERROR(VLOOKUP(A112,[1]TwitterUsers!$A$2:$P$122,16,FALSE)+1,0)</f>
        <v>2</v>
      </c>
      <c r="IN112" s="7">
        <f>IFERROR(VLOOKUP(A112,[7]FacebookPages!$A$2:$AG$128,33,FALSE)+1,0)</f>
        <v>1</v>
      </c>
    </row>
    <row r="113" spans="1:251" x14ac:dyDescent="0.25">
      <c r="A113">
        <v>109</v>
      </c>
      <c r="B113" t="s">
        <v>153</v>
      </c>
      <c r="C113">
        <v>109</v>
      </c>
      <c r="D113" t="s">
        <v>591</v>
      </c>
      <c r="E113" s="15">
        <v>1</v>
      </c>
      <c r="F113" s="16">
        <v>4201</v>
      </c>
      <c r="G113" s="17">
        <v>1.0105845561703151</v>
      </c>
      <c r="H113" s="16">
        <v>1237</v>
      </c>
      <c r="I113" s="15">
        <v>0</v>
      </c>
      <c r="J113" s="16"/>
      <c r="L113" s="16"/>
      <c r="M113" s="16">
        <v>0</v>
      </c>
      <c r="N113" s="16"/>
      <c r="P113" s="16"/>
      <c r="Q113" s="3"/>
      <c r="R113" s="11">
        <v>0</v>
      </c>
      <c r="S113" s="19">
        <v>0</v>
      </c>
      <c r="T113" s="19">
        <v>0</v>
      </c>
      <c r="U113">
        <v>0</v>
      </c>
      <c r="V113">
        <v>0.8</v>
      </c>
      <c r="W113">
        <v>5.4</v>
      </c>
      <c r="X113">
        <v>0</v>
      </c>
      <c r="Y113">
        <v>5.4</v>
      </c>
      <c r="Z113" s="26" t="s">
        <v>726</v>
      </c>
      <c r="AA113" s="26" t="s">
        <v>726</v>
      </c>
      <c r="AB113" s="26" t="s">
        <v>726</v>
      </c>
      <c r="AC113" s="26" t="s">
        <v>726</v>
      </c>
      <c r="AD113" s="2">
        <v>4157</v>
      </c>
      <c r="AE113" s="2">
        <v>4157</v>
      </c>
      <c r="AF113" s="2">
        <v>4521</v>
      </c>
      <c r="AG113" s="2">
        <v>3042</v>
      </c>
      <c r="AH113" s="2">
        <v>3042</v>
      </c>
      <c r="AL113">
        <v>0</v>
      </c>
      <c r="AM113">
        <v>0</v>
      </c>
      <c r="AN113">
        <v>0</v>
      </c>
      <c r="AO113">
        <v>0</v>
      </c>
      <c r="AP113">
        <v>0</v>
      </c>
      <c r="AQ113">
        <v>2033</v>
      </c>
      <c r="AR113">
        <v>311421</v>
      </c>
      <c r="AT113" s="27">
        <v>344.9</v>
      </c>
      <c r="AU113" s="27">
        <v>565.20000000000005</v>
      </c>
      <c r="AV113" s="27">
        <v>544.20000000000005</v>
      </c>
      <c r="AW113" s="27">
        <v>459.74400000000003</v>
      </c>
      <c r="AX113" s="27">
        <v>479.48200000000003</v>
      </c>
      <c r="AY113" s="27">
        <v>494.13799999999998</v>
      </c>
      <c r="AZ113" s="27">
        <v>265.95299999999997</v>
      </c>
      <c r="BA113" s="27">
        <v>170.37899999999999</v>
      </c>
      <c r="BB113" s="26" t="s">
        <v>726</v>
      </c>
      <c r="BC113" s="27">
        <v>16882.599999999999</v>
      </c>
      <c r="BD113" s="27">
        <v>9072.1</v>
      </c>
      <c r="BE113" s="27">
        <v>9031.7999999999993</v>
      </c>
      <c r="BF113" s="27">
        <v>9115.2260000000006</v>
      </c>
      <c r="BG113" s="27">
        <v>8324.5849999999991</v>
      </c>
      <c r="BH113" s="27">
        <v>7974.8530000000001</v>
      </c>
      <c r="BI113" s="27">
        <v>8192.1610000000001</v>
      </c>
      <c r="BJ113" s="27">
        <v>3129.8809999999999</v>
      </c>
      <c r="BK113" s="26" t="s">
        <v>726</v>
      </c>
      <c r="BL113" s="27">
        <v>5692.7</v>
      </c>
      <c r="BM113" s="27">
        <v>5610.6</v>
      </c>
      <c r="BN113" s="27">
        <v>5897.7</v>
      </c>
      <c r="BO113" s="27">
        <v>5525.7820000000002</v>
      </c>
      <c r="BP113" s="27">
        <v>4825.7430000000004</v>
      </c>
      <c r="BQ113" s="27">
        <v>4605.2889999999998</v>
      </c>
      <c r="BR113" s="27">
        <v>3757.933</v>
      </c>
      <c r="BS113" s="27">
        <v>2524.7739999999999</v>
      </c>
      <c r="BT113" s="26" t="s">
        <v>726</v>
      </c>
      <c r="BU113" s="26" t="s">
        <v>726</v>
      </c>
      <c r="BV113">
        <v>72</v>
      </c>
      <c r="BW113" s="26" t="s">
        <v>726</v>
      </c>
      <c r="BX113" s="26" t="s">
        <v>726</v>
      </c>
      <c r="BY113" s="26">
        <v>-174</v>
      </c>
      <c r="BZ113" s="26">
        <v>1284</v>
      </c>
      <c r="CA113" s="26" t="s">
        <v>726</v>
      </c>
      <c r="CB113" s="26">
        <v>188</v>
      </c>
      <c r="CC113" s="26" t="s">
        <v>726</v>
      </c>
      <c r="CD113" s="26" t="s">
        <v>726</v>
      </c>
      <c r="CE113" s="26" t="s">
        <v>726</v>
      </c>
      <c r="CF113" s="26">
        <v>-4</v>
      </c>
      <c r="CG113" s="26">
        <v>44</v>
      </c>
      <c r="CH113" s="26" t="s">
        <v>726</v>
      </c>
      <c r="CI113" s="26">
        <v>7</v>
      </c>
      <c r="CJ113" s="26" t="s">
        <v>726</v>
      </c>
      <c r="CK113" s="26" t="s">
        <v>726</v>
      </c>
      <c r="CL113">
        <v>55.92</v>
      </c>
      <c r="CM113" s="26" t="s">
        <v>726</v>
      </c>
      <c r="CN113" s="26" t="s">
        <v>726</v>
      </c>
      <c r="CO113" s="26">
        <v>34</v>
      </c>
      <c r="CP113" s="26">
        <v>36</v>
      </c>
      <c r="CQ113" s="26" t="s">
        <v>726</v>
      </c>
      <c r="CR113" s="26">
        <v>41</v>
      </c>
      <c r="CS113" s="26" t="s">
        <v>726</v>
      </c>
      <c r="CT113" s="26" t="s">
        <v>726</v>
      </c>
      <c r="CU113">
        <v>38</v>
      </c>
      <c r="CV113" s="26" t="s">
        <v>726</v>
      </c>
      <c r="CW113" s="26" t="s">
        <v>726</v>
      </c>
      <c r="CX113" s="26" t="s">
        <v>726</v>
      </c>
      <c r="CY113" s="26">
        <v>50</v>
      </c>
      <c r="CZ113" s="26" t="s">
        <v>726</v>
      </c>
      <c r="DA113" s="26" t="s">
        <v>726</v>
      </c>
      <c r="DB113" s="26" t="s">
        <v>726</v>
      </c>
      <c r="DC113" s="26" t="s">
        <v>726</v>
      </c>
      <c r="DD113" s="26" t="s">
        <v>726</v>
      </c>
      <c r="DE113" s="26">
        <v>21000</v>
      </c>
      <c r="DF113" s="26">
        <v>24069</v>
      </c>
      <c r="DG113" s="26" t="s">
        <v>726</v>
      </c>
      <c r="DH113" s="26">
        <v>9500</v>
      </c>
      <c r="DI113" s="26" t="s">
        <v>726</v>
      </c>
      <c r="DJ113" s="26" t="s">
        <v>726</v>
      </c>
      <c r="DK113" s="26" t="s">
        <v>726</v>
      </c>
      <c r="DL113" s="26" t="s">
        <v>726</v>
      </c>
      <c r="DM113" s="26">
        <v>3</v>
      </c>
      <c r="DN113" s="26">
        <v>4</v>
      </c>
      <c r="DO113" s="26" t="s">
        <v>726</v>
      </c>
      <c r="DP113" s="26">
        <v>6</v>
      </c>
      <c r="DQ113" s="26" t="s">
        <v>726</v>
      </c>
      <c r="DR113" s="26" t="s">
        <v>726</v>
      </c>
      <c r="DS113" s="26" t="s">
        <v>726</v>
      </c>
      <c r="DT113" s="26" t="s">
        <v>726</v>
      </c>
      <c r="DU113" s="26" t="s">
        <v>726</v>
      </c>
      <c r="DV113" s="26" t="s">
        <v>726</v>
      </c>
      <c r="DW113" s="26" t="s">
        <v>726</v>
      </c>
      <c r="DX113" s="26" t="s">
        <v>726</v>
      </c>
      <c r="DY113" s="26" t="s">
        <v>726</v>
      </c>
      <c r="DZ113" s="26" t="s">
        <v>726</v>
      </c>
      <c r="EA113">
        <v>0</v>
      </c>
      <c r="EB113">
        <v>9999</v>
      </c>
      <c r="EC113">
        <v>0</v>
      </c>
      <c r="ED113">
        <v>0</v>
      </c>
      <c r="EE113">
        <v>0</v>
      </c>
      <c r="EF113" s="7">
        <v>1</v>
      </c>
      <c r="EG113" s="7">
        <v>1</v>
      </c>
      <c r="EH113" s="7" t="s">
        <v>828</v>
      </c>
      <c r="EI113" s="7">
        <v>28637</v>
      </c>
      <c r="EJ113" s="7">
        <v>0</v>
      </c>
      <c r="EK113" s="7">
        <v>0</v>
      </c>
      <c r="EL113" s="7">
        <v>0</v>
      </c>
      <c r="EM113" s="7">
        <v>0</v>
      </c>
      <c r="EN113" s="7">
        <v>0</v>
      </c>
      <c r="EO113" s="7">
        <v>0</v>
      </c>
      <c r="EP113" s="7">
        <v>0</v>
      </c>
      <c r="EQ113" s="7">
        <v>0</v>
      </c>
      <c r="ER113" s="7">
        <v>0</v>
      </c>
      <c r="ES113" s="7">
        <v>0</v>
      </c>
      <c r="ET113" s="7">
        <v>0</v>
      </c>
      <c r="EU113" s="7">
        <v>0</v>
      </c>
      <c r="EV113" s="7">
        <v>0</v>
      </c>
      <c r="EW113" s="7">
        <v>0</v>
      </c>
      <c r="EX113" s="7">
        <v>0</v>
      </c>
      <c r="EY113" s="7">
        <v>0</v>
      </c>
      <c r="EZ113" s="7">
        <v>0</v>
      </c>
      <c r="FA113" s="7">
        <v>0</v>
      </c>
      <c r="FB113" s="7">
        <v>0</v>
      </c>
      <c r="FC113" s="7">
        <v>0</v>
      </c>
      <c r="FD113" s="7">
        <v>0</v>
      </c>
      <c r="FE113" s="7">
        <v>0</v>
      </c>
      <c r="FF113" s="7">
        <v>0</v>
      </c>
      <c r="FG113" s="7">
        <v>0</v>
      </c>
      <c r="FH113" s="7">
        <v>0</v>
      </c>
      <c r="FI113" s="7">
        <v>0</v>
      </c>
      <c r="FJ113" s="7">
        <v>0</v>
      </c>
      <c r="FK113" s="7">
        <v>0</v>
      </c>
      <c r="FL113" s="7">
        <v>0</v>
      </c>
      <c r="FM113" s="7">
        <v>0</v>
      </c>
      <c r="FN113" s="7">
        <v>0</v>
      </c>
      <c r="FO113" s="7">
        <v>0</v>
      </c>
      <c r="FP113" s="7">
        <v>0</v>
      </c>
      <c r="FQ113" s="7">
        <v>104</v>
      </c>
      <c r="FR113" s="7">
        <v>3</v>
      </c>
      <c r="FS113" s="7">
        <v>265</v>
      </c>
      <c r="FT113" s="7">
        <v>327</v>
      </c>
      <c r="FU113" s="7">
        <v>278</v>
      </c>
      <c r="FV113" s="7">
        <v>128</v>
      </c>
      <c r="FW113" s="7">
        <v>15</v>
      </c>
      <c r="FX113" s="7">
        <v>0</v>
      </c>
      <c r="FY113" s="7">
        <v>0</v>
      </c>
      <c r="FZ113" s="7">
        <v>0</v>
      </c>
      <c r="GA113" s="7">
        <v>1054</v>
      </c>
      <c r="GB113" s="7">
        <v>14</v>
      </c>
      <c r="GC113" s="7">
        <v>7441</v>
      </c>
      <c r="GD113" s="7">
        <v>8498</v>
      </c>
      <c r="GE113" s="7">
        <v>13513</v>
      </c>
      <c r="GF113" s="7">
        <v>9936</v>
      </c>
      <c r="GG113" s="7">
        <v>603</v>
      </c>
      <c r="GH113" s="7">
        <v>0</v>
      </c>
      <c r="GI113" s="7">
        <v>0</v>
      </c>
      <c r="GJ113" s="7">
        <v>0</v>
      </c>
      <c r="GK113" s="7">
        <v>3417</v>
      </c>
      <c r="GL113" s="7">
        <v>104</v>
      </c>
      <c r="GM113" s="7">
        <v>56887</v>
      </c>
      <c r="GN113" s="7">
        <v>120393</v>
      </c>
      <c r="GO113" s="7">
        <v>354772</v>
      </c>
      <c r="GP113" s="7">
        <v>210674</v>
      </c>
      <c r="GQ113" s="7">
        <v>23774</v>
      </c>
      <c r="GR113" s="7">
        <v>0</v>
      </c>
      <c r="GS113" s="7">
        <v>0</v>
      </c>
      <c r="GT113" s="7">
        <v>0</v>
      </c>
      <c r="GU113" s="7">
        <v>163</v>
      </c>
      <c r="GV113" s="7">
        <v>43</v>
      </c>
      <c r="GW113" s="7">
        <v>9210</v>
      </c>
      <c r="GX113" s="7">
        <v>13239</v>
      </c>
      <c r="GY113" s="7">
        <v>25040</v>
      </c>
      <c r="GZ113" s="7">
        <v>25030</v>
      </c>
      <c r="HA113" s="7">
        <v>3353</v>
      </c>
      <c r="HB113" s="7">
        <v>0</v>
      </c>
      <c r="HC113" s="7">
        <v>0</v>
      </c>
      <c r="HD113" s="7">
        <v>0</v>
      </c>
      <c r="HE113" s="7">
        <v>16</v>
      </c>
      <c r="HF113" s="7">
        <v>1</v>
      </c>
      <c r="HG113" s="7">
        <v>98</v>
      </c>
      <c r="HH113" s="7">
        <v>39</v>
      </c>
      <c r="HI113" s="7">
        <v>155</v>
      </c>
      <c r="HJ113" s="7">
        <v>124</v>
      </c>
      <c r="HK113" s="7">
        <v>15</v>
      </c>
      <c r="HL113" s="7">
        <v>0</v>
      </c>
      <c r="HM113" s="7">
        <v>0</v>
      </c>
      <c r="HN113" s="7">
        <v>0</v>
      </c>
      <c r="HO113" s="7">
        <v>169</v>
      </c>
      <c r="HP113" s="7">
        <v>14</v>
      </c>
      <c r="HQ113" s="7">
        <v>359</v>
      </c>
      <c r="HR113" s="7">
        <v>384</v>
      </c>
      <c r="HS113" s="7">
        <v>451</v>
      </c>
      <c r="HT113" s="7">
        <v>293</v>
      </c>
      <c r="HU113" s="7">
        <v>43</v>
      </c>
      <c r="HV113" s="7">
        <v>0</v>
      </c>
      <c r="HW113" s="7">
        <v>0</v>
      </c>
      <c r="HX113" s="7">
        <v>0</v>
      </c>
      <c r="HY113" s="7">
        <v>0</v>
      </c>
      <c r="HZ113" s="7">
        <v>39</v>
      </c>
      <c r="IA113" s="7">
        <v>152</v>
      </c>
      <c r="IB113" s="7">
        <v>281</v>
      </c>
      <c r="IC113" s="7">
        <v>292</v>
      </c>
      <c r="ID113" s="7">
        <v>167</v>
      </c>
      <c r="IE113" s="7">
        <v>55</v>
      </c>
      <c r="IF113" s="7"/>
      <c r="IG113" s="7">
        <v>2010</v>
      </c>
      <c r="IH113" s="7">
        <v>2010</v>
      </c>
      <c r="IL113" s="7">
        <f>IFERROR(VLOOKUP(A113,[7]FacebookPages!$A$2:$AF$128,32,FALSE)+1,0)</f>
        <v>1</v>
      </c>
      <c r="IM113" s="7">
        <f>IFERROR(VLOOKUP(A113,[1]TwitterUsers!$A$2:$P$122,16,FALSE)+1,0)</f>
        <v>0</v>
      </c>
      <c r="IN113" s="7">
        <f>IFERROR(VLOOKUP(A113,[7]FacebookPages!$A$2:$AG$128,33,FALSE)+1,0)</f>
        <v>1</v>
      </c>
    </row>
    <row r="114" spans="1:251" x14ac:dyDescent="0.25">
      <c r="A114">
        <v>110</v>
      </c>
      <c r="B114" s="11" t="s">
        <v>154</v>
      </c>
      <c r="C114">
        <v>110</v>
      </c>
      <c r="D114" t="s">
        <v>591</v>
      </c>
      <c r="E114" s="15">
        <v>0</v>
      </c>
      <c r="F114" s="16"/>
      <c r="H114" s="16"/>
      <c r="I114" s="15">
        <v>0</v>
      </c>
      <c r="J114" s="16"/>
      <c r="L114" s="16"/>
      <c r="M114" s="16">
        <v>0</v>
      </c>
      <c r="N114" s="16"/>
      <c r="P114" s="16"/>
      <c r="Q114" s="3"/>
      <c r="R114" s="11">
        <v>0</v>
      </c>
      <c r="S114" s="19">
        <v>0</v>
      </c>
      <c r="T114" s="19">
        <v>0.4</v>
      </c>
      <c r="U114">
        <v>0</v>
      </c>
      <c r="V114">
        <v>0.7</v>
      </c>
      <c r="W114">
        <v>0</v>
      </c>
      <c r="X114">
        <v>0</v>
      </c>
      <c r="Y114">
        <v>0</v>
      </c>
      <c r="Z114" s="26" t="s">
        <v>726</v>
      </c>
      <c r="AA114" s="26" t="s">
        <v>726</v>
      </c>
      <c r="AB114" s="26" t="s">
        <v>726</v>
      </c>
      <c r="AC114" s="2">
        <v>21850</v>
      </c>
      <c r="AD114" s="2">
        <v>16589</v>
      </c>
      <c r="AE114" s="2">
        <v>16589</v>
      </c>
      <c r="AF114" s="2">
        <v>16589</v>
      </c>
      <c r="AG114" s="2">
        <v>16589</v>
      </c>
      <c r="AH114" s="2">
        <v>16589</v>
      </c>
      <c r="AL114">
        <v>0</v>
      </c>
      <c r="AM114">
        <v>0</v>
      </c>
      <c r="AN114">
        <v>0</v>
      </c>
      <c r="AO114">
        <v>0</v>
      </c>
      <c r="AP114">
        <v>0</v>
      </c>
      <c r="AQ114">
        <v>5621</v>
      </c>
      <c r="AR114">
        <v>448120</v>
      </c>
      <c r="AS114" s="27">
        <v>-136.94300000000001</v>
      </c>
      <c r="AT114" s="27">
        <v>-206.458</v>
      </c>
      <c r="AU114" s="27">
        <v>-141.83099999999999</v>
      </c>
      <c r="AV114" s="27">
        <v>34.923000000000002</v>
      </c>
      <c r="AW114" s="27">
        <v>69.515000000000001</v>
      </c>
      <c r="AX114" s="27">
        <v>231.339</v>
      </c>
      <c r="AY114" s="27">
        <v>229.45699999999999</v>
      </c>
      <c r="AZ114" s="27">
        <v>149.422</v>
      </c>
      <c r="BA114" s="27">
        <v>129.197</v>
      </c>
      <c r="BB114" s="27">
        <v>354.38299999999998</v>
      </c>
      <c r="BC114" s="27">
        <v>512.18899999999996</v>
      </c>
      <c r="BD114" s="27">
        <v>647.64099999999996</v>
      </c>
      <c r="BE114" s="27">
        <v>740.84400000000005</v>
      </c>
      <c r="BF114" s="27">
        <v>735.23299999999995</v>
      </c>
      <c r="BG114" s="27">
        <v>773.197</v>
      </c>
      <c r="BH114" s="27">
        <v>792.30899999999997</v>
      </c>
      <c r="BI114" s="27">
        <v>657.91899999999998</v>
      </c>
      <c r="BJ114" s="27">
        <v>514.16899999999998</v>
      </c>
      <c r="BK114" s="27">
        <v>1506.867</v>
      </c>
      <c r="BL114" s="27">
        <v>1838.663</v>
      </c>
      <c r="BM114" s="27">
        <v>2090.902</v>
      </c>
      <c r="BN114" s="27">
        <v>2386.1779999999999</v>
      </c>
      <c r="BO114" s="27">
        <v>2342.2600000000002</v>
      </c>
      <c r="BP114" s="27">
        <v>2400.4340000000002</v>
      </c>
      <c r="BQ114" s="27">
        <v>2230.105</v>
      </c>
      <c r="BR114" s="27">
        <v>1885.5309999999999</v>
      </c>
      <c r="BS114" s="27">
        <v>1590.883</v>
      </c>
      <c r="BT114" s="26" t="s">
        <v>726</v>
      </c>
      <c r="BU114" s="26" t="s">
        <v>726</v>
      </c>
      <c r="BV114" s="26" t="s">
        <v>726</v>
      </c>
      <c r="BW114" s="26" t="s">
        <v>726</v>
      </c>
      <c r="BX114" s="26" t="s">
        <v>726</v>
      </c>
      <c r="BY114" s="26">
        <v>246</v>
      </c>
      <c r="BZ114" s="26" t="s">
        <v>726</v>
      </c>
      <c r="CA114" s="26" t="s">
        <v>726</v>
      </c>
      <c r="CB114" s="26" t="s">
        <v>726</v>
      </c>
      <c r="CC114" s="26" t="s">
        <v>726</v>
      </c>
      <c r="CD114" s="26">
        <v>-0.3</v>
      </c>
      <c r="CE114" s="26" t="s">
        <v>726</v>
      </c>
      <c r="CF114" s="26">
        <v>7</v>
      </c>
      <c r="CG114" s="26" t="s">
        <v>726</v>
      </c>
      <c r="CH114" s="26" t="s">
        <v>726</v>
      </c>
      <c r="CI114" s="26" t="s">
        <v>726</v>
      </c>
      <c r="CJ114" s="26" t="s">
        <v>726</v>
      </c>
      <c r="CK114" s="26" t="s">
        <v>726</v>
      </c>
      <c r="CL114" s="26" t="s">
        <v>726</v>
      </c>
      <c r="CM114" s="26" t="s">
        <v>726</v>
      </c>
      <c r="CN114" s="26" t="s">
        <v>726</v>
      </c>
      <c r="CO114" s="26">
        <v>73</v>
      </c>
      <c r="CP114" s="26" t="s">
        <v>726</v>
      </c>
      <c r="CQ114" s="26" t="s">
        <v>726</v>
      </c>
      <c r="CR114" s="26" t="s">
        <v>726</v>
      </c>
      <c r="CS114" s="26" t="s">
        <v>726</v>
      </c>
      <c r="CT114" s="26" t="s">
        <v>726</v>
      </c>
      <c r="CU114" s="26" t="s">
        <v>726</v>
      </c>
      <c r="CV114" s="26" t="s">
        <v>726</v>
      </c>
      <c r="CW114" s="26" t="s">
        <v>726</v>
      </c>
      <c r="CX114" s="26" t="s">
        <v>726</v>
      </c>
      <c r="CY114" s="26" t="s">
        <v>726</v>
      </c>
      <c r="CZ114" s="26" t="s">
        <v>726</v>
      </c>
      <c r="DA114" s="26" t="s">
        <v>726</v>
      </c>
      <c r="DB114" s="26" t="s">
        <v>726</v>
      </c>
      <c r="DC114" s="26" t="s">
        <v>726</v>
      </c>
      <c r="DD114" s="26" t="s">
        <v>726</v>
      </c>
      <c r="DE114" s="26" t="s">
        <v>726</v>
      </c>
      <c r="DF114" s="26" t="s">
        <v>726</v>
      </c>
      <c r="DG114" s="26" t="s">
        <v>726</v>
      </c>
      <c r="DH114" s="26" t="s">
        <v>726</v>
      </c>
      <c r="DI114" s="26" t="s">
        <v>726</v>
      </c>
      <c r="DJ114" s="26" t="s">
        <v>726</v>
      </c>
      <c r="DK114" s="26" t="s">
        <v>726</v>
      </c>
      <c r="DL114" s="26" t="s">
        <v>726</v>
      </c>
      <c r="DM114" s="26">
        <v>24</v>
      </c>
      <c r="DN114" s="26" t="s">
        <v>726</v>
      </c>
      <c r="DO114" s="26" t="s">
        <v>726</v>
      </c>
      <c r="DP114" s="26" t="s">
        <v>726</v>
      </c>
      <c r="DQ114" s="26" t="s">
        <v>726</v>
      </c>
      <c r="DR114" s="26" t="s">
        <v>726</v>
      </c>
      <c r="DS114" s="26" t="s">
        <v>726</v>
      </c>
      <c r="DT114" s="26" t="s">
        <v>726</v>
      </c>
      <c r="DU114" s="26" t="s">
        <v>726</v>
      </c>
      <c r="DV114" s="26" t="s">
        <v>726</v>
      </c>
      <c r="DW114" s="26" t="s">
        <v>726</v>
      </c>
      <c r="DX114" s="26" t="s">
        <v>726</v>
      </c>
      <c r="DY114" s="26" t="s">
        <v>726</v>
      </c>
      <c r="DZ114" s="26" t="s">
        <v>726</v>
      </c>
      <c r="EA114">
        <v>1</v>
      </c>
      <c r="EB114">
        <v>2009</v>
      </c>
      <c r="EC114">
        <v>5495</v>
      </c>
      <c r="ED114">
        <v>752356</v>
      </c>
      <c r="EE114">
        <v>11821</v>
      </c>
      <c r="EF114" s="7">
        <v>1</v>
      </c>
      <c r="EG114" s="7">
        <v>0</v>
      </c>
      <c r="EH114" s="7" t="s">
        <v>829</v>
      </c>
      <c r="EI114" s="7">
        <v>35748</v>
      </c>
      <c r="EJ114" s="7">
        <v>572</v>
      </c>
      <c r="EK114" s="7">
        <v>2635</v>
      </c>
      <c r="EL114" s="7">
        <v>0</v>
      </c>
      <c r="EM114" s="7">
        <v>0</v>
      </c>
      <c r="EN114" s="7">
        <v>0</v>
      </c>
      <c r="EO114" s="7">
        <v>0</v>
      </c>
      <c r="EP114" s="7">
        <v>0</v>
      </c>
      <c r="EQ114" s="7">
        <v>0</v>
      </c>
      <c r="ER114" s="7">
        <v>0</v>
      </c>
      <c r="ES114" s="7">
        <v>0</v>
      </c>
      <c r="ET114" s="7">
        <v>140768</v>
      </c>
      <c r="EU114" s="7">
        <v>915098</v>
      </c>
      <c r="EV114" s="7">
        <v>0</v>
      </c>
      <c r="EW114" s="7">
        <v>0</v>
      </c>
      <c r="EX114" s="7">
        <v>0</v>
      </c>
      <c r="EY114" s="7">
        <v>0</v>
      </c>
      <c r="EZ114" s="7">
        <v>0</v>
      </c>
      <c r="FA114" s="7">
        <v>0</v>
      </c>
      <c r="FB114" s="7">
        <v>0</v>
      </c>
      <c r="FC114" s="7">
        <v>0</v>
      </c>
      <c r="FD114" s="7">
        <v>52833</v>
      </c>
      <c r="FE114" s="7">
        <v>417811</v>
      </c>
      <c r="FF114" s="7">
        <v>0</v>
      </c>
      <c r="FG114" s="7">
        <v>0</v>
      </c>
      <c r="FH114" s="7">
        <v>0</v>
      </c>
      <c r="FI114" s="7">
        <v>0</v>
      </c>
      <c r="FJ114" s="7">
        <v>0</v>
      </c>
      <c r="FK114" s="7">
        <v>0</v>
      </c>
      <c r="FL114" s="7">
        <v>0</v>
      </c>
      <c r="FM114" s="7">
        <v>0</v>
      </c>
      <c r="FN114" s="7">
        <v>0</v>
      </c>
      <c r="FO114" s="7">
        <v>7</v>
      </c>
      <c r="FP114" s="7">
        <v>176</v>
      </c>
      <c r="FQ114" s="7">
        <v>429</v>
      </c>
      <c r="FR114" s="7">
        <v>1</v>
      </c>
      <c r="FS114" s="7">
        <v>791</v>
      </c>
      <c r="FT114" s="7">
        <v>877</v>
      </c>
      <c r="FU114" s="7">
        <v>818</v>
      </c>
      <c r="FV114" s="7">
        <v>489</v>
      </c>
      <c r="FW114" s="7">
        <v>84</v>
      </c>
      <c r="FX114" s="7">
        <v>0</v>
      </c>
      <c r="FY114" s="7">
        <v>493</v>
      </c>
      <c r="FZ114" s="7">
        <v>17083</v>
      </c>
      <c r="GA114" s="7">
        <v>50823</v>
      </c>
      <c r="GB114" s="7">
        <v>88</v>
      </c>
      <c r="GC114" s="7">
        <v>148269</v>
      </c>
      <c r="GD114" s="7">
        <v>125322</v>
      </c>
      <c r="GE114" s="7">
        <v>38014</v>
      </c>
      <c r="GF114" s="7">
        <v>5456</v>
      </c>
      <c r="GG114" s="7">
        <v>333</v>
      </c>
      <c r="GH114" s="7">
        <v>0</v>
      </c>
      <c r="GI114" s="7">
        <v>2736</v>
      </c>
      <c r="GJ114" s="7">
        <v>111268</v>
      </c>
      <c r="GK114" s="7">
        <v>401676</v>
      </c>
      <c r="GL114" s="7">
        <v>656</v>
      </c>
      <c r="GM114" s="7">
        <v>6390532</v>
      </c>
      <c r="GN114" s="7">
        <v>15594604</v>
      </c>
      <c r="GO114" s="7">
        <v>15645263</v>
      </c>
      <c r="GP114" s="7">
        <v>2279071</v>
      </c>
      <c r="GQ114" s="7">
        <v>44933</v>
      </c>
      <c r="GR114" s="7">
        <v>0</v>
      </c>
      <c r="GS114" s="7">
        <v>34</v>
      </c>
      <c r="GT114" s="7">
        <v>667</v>
      </c>
      <c r="GU114" s="7">
        <v>5800</v>
      </c>
      <c r="GV114" s="7">
        <v>30</v>
      </c>
      <c r="GW114" s="7">
        <v>120212</v>
      </c>
      <c r="GX114" s="7">
        <v>183432</v>
      </c>
      <c r="GY114" s="7">
        <v>130048</v>
      </c>
      <c r="GZ114" s="7">
        <v>21917</v>
      </c>
      <c r="HA114" s="7">
        <v>1239</v>
      </c>
      <c r="HB114" s="7">
        <v>0</v>
      </c>
      <c r="HC114" s="7">
        <v>0</v>
      </c>
      <c r="HD114" s="7">
        <v>0</v>
      </c>
      <c r="HE114" s="7">
        <v>0</v>
      </c>
      <c r="HF114" s="7">
        <v>0</v>
      </c>
      <c r="HG114" s="7">
        <v>129</v>
      </c>
      <c r="HH114" s="7">
        <v>604</v>
      </c>
      <c r="HI114" s="7">
        <v>771</v>
      </c>
      <c r="HJ114" s="7">
        <v>450</v>
      </c>
      <c r="HK114" s="7">
        <v>81</v>
      </c>
      <c r="HL114" s="7">
        <v>0</v>
      </c>
      <c r="HM114" s="7">
        <v>0</v>
      </c>
      <c r="HN114" s="7">
        <v>365</v>
      </c>
      <c r="HO114" s="7">
        <v>709</v>
      </c>
      <c r="HP114" s="7">
        <v>31</v>
      </c>
      <c r="HQ114" s="7">
        <v>3839</v>
      </c>
      <c r="HR114" s="7">
        <v>2789</v>
      </c>
      <c r="HS114" s="7">
        <v>1929</v>
      </c>
      <c r="HT114" s="7">
        <v>936</v>
      </c>
      <c r="HU114" s="7">
        <v>58</v>
      </c>
      <c r="HV114" s="7">
        <v>0</v>
      </c>
      <c r="HW114" s="7">
        <v>0</v>
      </c>
      <c r="HX114" s="7">
        <v>91</v>
      </c>
      <c r="HY114" s="7">
        <v>377</v>
      </c>
      <c r="HZ114" s="7">
        <v>623</v>
      </c>
      <c r="IA114" s="7">
        <v>847</v>
      </c>
      <c r="IB114" s="7">
        <v>1138</v>
      </c>
      <c r="IC114" s="7">
        <v>800</v>
      </c>
      <c r="ID114" s="7">
        <v>667</v>
      </c>
      <c r="IE114" s="7">
        <v>276</v>
      </c>
      <c r="IF114" s="7"/>
      <c r="IG114" s="7">
        <v>2008</v>
      </c>
      <c r="IH114" s="7">
        <v>2008</v>
      </c>
      <c r="IL114" s="7">
        <f>IFERROR(VLOOKUP(A114,[7]FacebookPages!$A$2:$AF$128,32,FALSE)+1,0)</f>
        <v>1</v>
      </c>
      <c r="IM114" s="7">
        <f>IFERROR(VLOOKUP(A114,[1]TwitterUsers!$A$2:$P$122,16,FALSE)+1,0)</f>
        <v>1</v>
      </c>
      <c r="IN114" s="7">
        <f>IFERROR(VLOOKUP(A114,[7]FacebookPages!$A$2:$AG$128,33,FALSE)+1,0)</f>
        <v>1</v>
      </c>
      <c r="IQ114">
        <v>2</v>
      </c>
    </row>
    <row r="115" spans="1:251" x14ac:dyDescent="0.25">
      <c r="A115">
        <v>111</v>
      </c>
      <c r="B115" t="s">
        <v>155</v>
      </c>
      <c r="C115">
        <v>111</v>
      </c>
      <c r="D115" t="s">
        <v>582</v>
      </c>
      <c r="E115" s="15">
        <v>1</v>
      </c>
      <c r="F115" s="16">
        <v>8640</v>
      </c>
      <c r="G115" s="17">
        <v>1.2922524678432545</v>
      </c>
      <c r="H115" s="16">
        <v>4798</v>
      </c>
      <c r="I115" s="15">
        <v>1</v>
      </c>
      <c r="J115" s="16">
        <v>144</v>
      </c>
      <c r="K115" s="17">
        <v>2.153754113072091E-2</v>
      </c>
      <c r="L115" s="16">
        <v>404</v>
      </c>
      <c r="M115" s="16">
        <v>0</v>
      </c>
      <c r="N115" s="16"/>
      <c r="P115" s="16"/>
      <c r="Q115" s="3"/>
      <c r="R115" s="11">
        <v>0</v>
      </c>
      <c r="S115" s="19">
        <v>0</v>
      </c>
      <c r="T115" s="19">
        <v>0</v>
      </c>
      <c r="U115">
        <v>0</v>
      </c>
      <c r="V115">
        <v>0.5</v>
      </c>
      <c r="W115">
        <v>3.2</v>
      </c>
      <c r="X115">
        <v>3.5</v>
      </c>
      <c r="Y115">
        <v>5.9</v>
      </c>
      <c r="Z115" s="26" t="s">
        <v>726</v>
      </c>
      <c r="AA115" s="26" t="s">
        <v>726</v>
      </c>
      <c r="AB115" s="26" t="s">
        <v>726</v>
      </c>
      <c r="AC115" s="26" t="s">
        <v>726</v>
      </c>
      <c r="AD115" s="2">
        <v>6686</v>
      </c>
      <c r="AE115" s="2">
        <v>6686</v>
      </c>
      <c r="AF115" s="2">
        <v>6572</v>
      </c>
      <c r="AG115" s="2">
        <v>6420</v>
      </c>
      <c r="AH115" s="2">
        <v>6037</v>
      </c>
      <c r="AL115">
        <v>0</v>
      </c>
      <c r="AM115">
        <v>0</v>
      </c>
      <c r="AN115">
        <v>0</v>
      </c>
      <c r="AO115">
        <v>0</v>
      </c>
      <c r="AP115">
        <v>0</v>
      </c>
      <c r="AQ115" s="26" t="s">
        <v>726</v>
      </c>
      <c r="AR115" s="26" t="s">
        <v>726</v>
      </c>
      <c r="AS115" s="26" t="s">
        <v>726</v>
      </c>
      <c r="AT115" s="26" t="s">
        <v>726</v>
      </c>
      <c r="AU115" s="26" t="s">
        <v>726</v>
      </c>
      <c r="AV115" s="26" t="s">
        <v>726</v>
      </c>
      <c r="AW115" s="26" t="s">
        <v>726</v>
      </c>
      <c r="AX115" s="26" t="s">
        <v>726</v>
      </c>
      <c r="AY115" s="26" t="s">
        <v>726</v>
      </c>
      <c r="AZ115" s="26" t="s">
        <v>726</v>
      </c>
      <c r="BA115" s="26" t="s">
        <v>726</v>
      </c>
      <c r="BB115" s="26" t="s">
        <v>726</v>
      </c>
      <c r="BC115" s="26" t="s">
        <v>726</v>
      </c>
      <c r="BD115" s="26" t="s">
        <v>726</v>
      </c>
      <c r="BE115" s="26" t="s">
        <v>726</v>
      </c>
      <c r="BF115" s="26" t="s">
        <v>726</v>
      </c>
      <c r="BG115" s="26" t="s">
        <v>726</v>
      </c>
      <c r="BH115" s="26" t="s">
        <v>726</v>
      </c>
      <c r="BI115" s="26" t="s">
        <v>726</v>
      </c>
      <c r="BJ115" s="26" t="s">
        <v>726</v>
      </c>
      <c r="BK115" s="26" t="s">
        <v>726</v>
      </c>
      <c r="BL115" s="26" t="s">
        <v>726</v>
      </c>
      <c r="BM115" s="26" t="s">
        <v>726</v>
      </c>
      <c r="BN115" s="26" t="s">
        <v>726</v>
      </c>
      <c r="BO115" s="26" t="s">
        <v>726</v>
      </c>
      <c r="BP115" s="26" t="s">
        <v>726</v>
      </c>
      <c r="BQ115" s="27">
        <v>1263</v>
      </c>
      <c r="BR115" s="27">
        <v>1234</v>
      </c>
      <c r="BS115" s="27">
        <v>1113</v>
      </c>
      <c r="BT115" s="26" t="s">
        <v>726</v>
      </c>
      <c r="BU115" s="26" t="s">
        <v>726</v>
      </c>
      <c r="BV115" s="26" t="s">
        <v>726</v>
      </c>
      <c r="BW115" s="26" t="s">
        <v>726</v>
      </c>
      <c r="BX115" s="26" t="s">
        <v>726</v>
      </c>
      <c r="BY115" s="26">
        <v>127</v>
      </c>
      <c r="BZ115" s="26">
        <v>136</v>
      </c>
      <c r="CA115" s="26">
        <v>326</v>
      </c>
      <c r="CB115" s="26">
        <v>279</v>
      </c>
      <c r="CC115" s="26" t="s">
        <v>726</v>
      </c>
      <c r="CD115" s="26" t="s">
        <v>726</v>
      </c>
      <c r="CE115" s="26" t="s">
        <v>726</v>
      </c>
      <c r="CF115" s="26">
        <v>2</v>
      </c>
      <c r="CG115" s="26">
        <v>2</v>
      </c>
      <c r="CH115" s="26">
        <v>6</v>
      </c>
      <c r="CI115" s="26">
        <v>5</v>
      </c>
      <c r="CJ115" s="26" t="s">
        <v>726</v>
      </c>
      <c r="CK115" s="26" t="s">
        <v>726</v>
      </c>
      <c r="CL115" s="26" t="s">
        <v>726</v>
      </c>
      <c r="CM115" s="26" t="s">
        <v>726</v>
      </c>
      <c r="CN115" s="26" t="s">
        <v>726</v>
      </c>
      <c r="CO115" s="26">
        <v>31</v>
      </c>
      <c r="CP115" s="26">
        <v>31</v>
      </c>
      <c r="CQ115" s="26">
        <v>31</v>
      </c>
      <c r="CR115" s="26">
        <v>33</v>
      </c>
      <c r="CS115" s="26" t="s">
        <v>726</v>
      </c>
      <c r="CT115" s="26" t="s">
        <v>726</v>
      </c>
      <c r="CU115" s="26" t="s">
        <v>726</v>
      </c>
      <c r="CV115" s="26" t="s">
        <v>726</v>
      </c>
      <c r="CW115" s="26" t="s">
        <v>726</v>
      </c>
      <c r="CX115" s="26" t="s">
        <v>726</v>
      </c>
      <c r="CY115" s="26">
        <v>299</v>
      </c>
      <c r="CZ115" s="26">
        <v>300</v>
      </c>
      <c r="DA115" s="26" t="s">
        <v>726</v>
      </c>
      <c r="DB115" s="26" t="s">
        <v>726</v>
      </c>
      <c r="DC115" s="26" t="s">
        <v>726</v>
      </c>
      <c r="DD115" s="26" t="s">
        <v>726</v>
      </c>
      <c r="DE115" s="26">
        <v>26499</v>
      </c>
      <c r="DF115" s="26">
        <v>21753</v>
      </c>
      <c r="DG115" s="26">
        <v>35444</v>
      </c>
      <c r="DH115" s="26">
        <v>42381</v>
      </c>
      <c r="DI115" s="26" t="s">
        <v>726</v>
      </c>
      <c r="DJ115" s="26" t="s">
        <v>726</v>
      </c>
      <c r="DK115" s="26" t="s">
        <v>726</v>
      </c>
      <c r="DL115" s="26" t="s">
        <v>726</v>
      </c>
      <c r="DM115" s="26">
        <v>3</v>
      </c>
      <c r="DN115" s="26">
        <v>4</v>
      </c>
      <c r="DO115" s="26">
        <v>4</v>
      </c>
      <c r="DP115" s="26">
        <v>5</v>
      </c>
      <c r="DQ115" s="26" t="s">
        <v>726</v>
      </c>
      <c r="DR115" s="26" t="s">
        <v>726</v>
      </c>
      <c r="DS115" s="26" t="s">
        <v>726</v>
      </c>
      <c r="DT115" s="26" t="s">
        <v>726</v>
      </c>
      <c r="DU115" s="26" t="s">
        <v>726</v>
      </c>
      <c r="DV115" s="26" t="s">
        <v>726</v>
      </c>
      <c r="DW115" s="26" t="s">
        <v>726</v>
      </c>
      <c r="DX115" s="26" t="s">
        <v>726</v>
      </c>
      <c r="DY115" s="26" t="s">
        <v>726</v>
      </c>
      <c r="DZ115" s="26" t="s">
        <v>726</v>
      </c>
      <c r="EA115">
        <v>1</v>
      </c>
      <c r="EB115">
        <v>2009</v>
      </c>
      <c r="EC115">
        <v>730</v>
      </c>
      <c r="ED115">
        <v>4433</v>
      </c>
      <c r="EE115">
        <v>2158</v>
      </c>
      <c r="EF115" s="7">
        <v>1</v>
      </c>
      <c r="EG115" s="7">
        <v>1</v>
      </c>
      <c r="EH115" s="7" t="s">
        <v>830</v>
      </c>
      <c r="EI115" s="7">
        <v>26581</v>
      </c>
      <c r="EJ115" s="7">
        <v>264</v>
      </c>
      <c r="EK115" s="7">
        <v>837</v>
      </c>
      <c r="EL115" s="7">
        <v>552</v>
      </c>
      <c r="EM115" s="7">
        <v>137</v>
      </c>
      <c r="EN115" s="7">
        <v>81</v>
      </c>
      <c r="EO115" s="7">
        <v>91</v>
      </c>
      <c r="EP115" s="7">
        <v>114</v>
      </c>
      <c r="EQ115" s="7">
        <v>82</v>
      </c>
      <c r="ER115" s="7">
        <v>0</v>
      </c>
      <c r="ES115" s="7">
        <v>0</v>
      </c>
      <c r="ET115" s="7">
        <v>446</v>
      </c>
      <c r="EU115" s="7">
        <v>994</v>
      </c>
      <c r="EV115" s="7">
        <v>226</v>
      </c>
      <c r="EW115" s="7">
        <v>44</v>
      </c>
      <c r="EX115" s="7">
        <v>13</v>
      </c>
      <c r="EY115" s="7">
        <v>21</v>
      </c>
      <c r="EZ115" s="7">
        <v>15</v>
      </c>
      <c r="FA115" s="7">
        <v>1</v>
      </c>
      <c r="FB115" s="7">
        <v>0</v>
      </c>
      <c r="FC115" s="7">
        <v>0</v>
      </c>
      <c r="FD115" s="7">
        <v>1176</v>
      </c>
      <c r="FE115" s="7">
        <v>2461</v>
      </c>
      <c r="FF115" s="7">
        <v>2625</v>
      </c>
      <c r="FG115" s="7">
        <v>443</v>
      </c>
      <c r="FH115" s="7">
        <v>36</v>
      </c>
      <c r="FI115" s="7">
        <v>85</v>
      </c>
      <c r="FJ115" s="7">
        <v>68</v>
      </c>
      <c r="FK115" s="7">
        <v>5</v>
      </c>
      <c r="FL115" s="7">
        <v>0</v>
      </c>
      <c r="FM115" s="7">
        <v>0</v>
      </c>
      <c r="FN115" s="7">
        <v>0</v>
      </c>
      <c r="FO115" s="7">
        <v>32</v>
      </c>
      <c r="FP115" s="7">
        <v>328</v>
      </c>
      <c r="FQ115" s="7">
        <v>325</v>
      </c>
      <c r="FR115" s="7">
        <v>12</v>
      </c>
      <c r="FS115" s="7">
        <v>258</v>
      </c>
      <c r="FT115" s="7">
        <v>248</v>
      </c>
      <c r="FU115" s="7">
        <v>286</v>
      </c>
      <c r="FV115" s="7">
        <v>158</v>
      </c>
      <c r="FW115" s="7">
        <v>5</v>
      </c>
      <c r="FX115" s="7">
        <v>0</v>
      </c>
      <c r="FY115" s="7">
        <v>80</v>
      </c>
      <c r="FZ115" s="7">
        <v>1964</v>
      </c>
      <c r="GA115" s="7">
        <v>2740</v>
      </c>
      <c r="GB115" s="7">
        <v>285</v>
      </c>
      <c r="GC115" s="7">
        <v>2113</v>
      </c>
      <c r="GD115" s="7">
        <v>551</v>
      </c>
      <c r="GE115" s="7">
        <v>223</v>
      </c>
      <c r="GF115" s="7">
        <v>285</v>
      </c>
      <c r="GG115" s="7">
        <v>12</v>
      </c>
      <c r="GH115" s="7">
        <v>0</v>
      </c>
      <c r="GI115" s="7">
        <v>216</v>
      </c>
      <c r="GJ115" s="7">
        <v>1692</v>
      </c>
      <c r="GK115" s="7">
        <v>2436</v>
      </c>
      <c r="GL115" s="7">
        <v>99</v>
      </c>
      <c r="GM115" s="7">
        <v>8578</v>
      </c>
      <c r="GN115" s="7">
        <v>9063</v>
      </c>
      <c r="GO115" s="7">
        <v>4863</v>
      </c>
      <c r="GP115" s="7">
        <v>2188</v>
      </c>
      <c r="GQ115" s="7">
        <v>47</v>
      </c>
      <c r="GR115" s="7">
        <v>0</v>
      </c>
      <c r="GS115" s="7">
        <v>2</v>
      </c>
      <c r="GT115" s="7">
        <v>2</v>
      </c>
      <c r="GU115" s="7">
        <v>112</v>
      </c>
      <c r="GV115" s="7">
        <v>0</v>
      </c>
      <c r="GW115" s="7">
        <v>732</v>
      </c>
      <c r="GX115" s="7">
        <v>752</v>
      </c>
      <c r="GY115" s="7">
        <v>703</v>
      </c>
      <c r="GZ115" s="7">
        <v>454</v>
      </c>
      <c r="HA115" s="7">
        <v>8</v>
      </c>
      <c r="HB115" s="7">
        <v>0</v>
      </c>
      <c r="HC115" s="7">
        <v>0</v>
      </c>
      <c r="HD115" s="7">
        <v>0</v>
      </c>
      <c r="HE115" s="7">
        <v>0</v>
      </c>
      <c r="HF115" s="7">
        <v>0</v>
      </c>
      <c r="HG115" s="7">
        <v>0</v>
      </c>
      <c r="HH115" s="7">
        <v>24</v>
      </c>
      <c r="HI115" s="7">
        <v>92</v>
      </c>
      <c r="HJ115" s="7">
        <v>86</v>
      </c>
      <c r="HK115" s="7">
        <v>3</v>
      </c>
      <c r="HL115" s="7">
        <v>0</v>
      </c>
      <c r="HM115" s="7">
        <v>0</v>
      </c>
      <c r="HN115" s="7">
        <v>94</v>
      </c>
      <c r="HO115" s="7">
        <v>219</v>
      </c>
      <c r="HP115" s="7">
        <v>16</v>
      </c>
      <c r="HQ115" s="7">
        <v>194</v>
      </c>
      <c r="HR115" s="7">
        <v>77</v>
      </c>
      <c r="HS115" s="7">
        <v>79</v>
      </c>
      <c r="HT115" s="7">
        <v>52</v>
      </c>
      <c r="HU115" s="7">
        <v>8</v>
      </c>
      <c r="HV115" s="7">
        <v>0</v>
      </c>
      <c r="HW115" s="7">
        <v>0</v>
      </c>
      <c r="HX115" s="7">
        <v>125</v>
      </c>
      <c r="HY115" s="7">
        <v>239</v>
      </c>
      <c r="HZ115" s="7">
        <v>56</v>
      </c>
      <c r="IA115" s="7">
        <v>437</v>
      </c>
      <c r="IB115" s="7">
        <v>467</v>
      </c>
      <c r="IC115" s="7">
        <v>280</v>
      </c>
      <c r="ID115" s="7">
        <v>295</v>
      </c>
      <c r="IE115" s="7">
        <v>15</v>
      </c>
      <c r="IF115" s="7"/>
      <c r="IG115" s="7">
        <v>2008</v>
      </c>
      <c r="IH115" s="7">
        <v>2008</v>
      </c>
      <c r="IL115" s="7">
        <f>IFERROR(VLOOKUP(A115,[7]FacebookPages!$A$2:$AF$128,32,FALSE)+1,0)</f>
        <v>1</v>
      </c>
      <c r="IM115" s="7">
        <f>IFERROR(VLOOKUP(A115,[1]TwitterUsers!$A$2:$P$122,16,FALSE)+1,0)</f>
        <v>1</v>
      </c>
      <c r="IN115" s="7">
        <f>IFERROR(VLOOKUP(A115,[7]FacebookPages!$A$2:$AG$128,33,FALSE)+1,0)</f>
        <v>1</v>
      </c>
      <c r="IO115">
        <v>2</v>
      </c>
      <c r="IP115">
        <v>2014</v>
      </c>
    </row>
    <row r="116" spans="1:251" x14ac:dyDescent="0.25">
      <c r="A116">
        <v>112</v>
      </c>
      <c r="B116" s="11" t="s">
        <v>602</v>
      </c>
      <c r="C116">
        <v>112</v>
      </c>
      <c r="D116" t="s">
        <v>591</v>
      </c>
      <c r="E116" s="15">
        <v>1</v>
      </c>
      <c r="F116" s="16">
        <v>12394</v>
      </c>
      <c r="G116" s="17">
        <v>0.90473757208555372</v>
      </c>
      <c r="H116" s="16">
        <v>6906</v>
      </c>
      <c r="I116" s="15">
        <v>1</v>
      </c>
      <c r="J116" s="16">
        <v>205</v>
      </c>
      <c r="K116" s="17">
        <v>1.4964595955909191E-2</v>
      </c>
      <c r="L116" s="16">
        <v>1</v>
      </c>
      <c r="M116" s="16">
        <v>2</v>
      </c>
      <c r="N116" s="16">
        <v>1967</v>
      </c>
      <c r="O116" s="17">
        <v>0.14358712314767502</v>
      </c>
      <c r="P116" s="16">
        <v>37</v>
      </c>
      <c r="Q116" s="3">
        <v>40787</v>
      </c>
      <c r="R116" s="11">
        <v>0</v>
      </c>
      <c r="S116" s="19">
        <v>0</v>
      </c>
      <c r="T116" s="19">
        <v>0.2</v>
      </c>
      <c r="U116">
        <v>0</v>
      </c>
      <c r="V116">
        <v>0.1</v>
      </c>
      <c r="W116">
        <v>0</v>
      </c>
      <c r="X116">
        <v>0</v>
      </c>
      <c r="Y116">
        <v>0</v>
      </c>
      <c r="Z116" s="26" t="s">
        <v>726</v>
      </c>
      <c r="AA116" s="26" t="s">
        <v>726</v>
      </c>
      <c r="AB116" s="26" t="s">
        <v>726</v>
      </c>
      <c r="AC116" s="2">
        <v>15173</v>
      </c>
      <c r="AD116" s="2">
        <v>13699</v>
      </c>
      <c r="AE116" s="2">
        <v>13699</v>
      </c>
      <c r="AF116" s="2">
        <v>13699</v>
      </c>
      <c r="AG116" s="2">
        <v>13699</v>
      </c>
      <c r="AH116" s="2">
        <v>13699</v>
      </c>
      <c r="AL116">
        <v>0</v>
      </c>
      <c r="AM116">
        <v>0</v>
      </c>
      <c r="AN116">
        <v>0</v>
      </c>
      <c r="AO116">
        <v>0</v>
      </c>
      <c r="AP116">
        <v>0</v>
      </c>
      <c r="AQ116">
        <v>5000</v>
      </c>
      <c r="AR116">
        <v>42</v>
      </c>
      <c r="AS116" s="27">
        <v>768.99599999999998</v>
      </c>
      <c r="AT116" s="27">
        <v>801.72900000000004</v>
      </c>
      <c r="AU116" s="27">
        <v>797.03599999999994</v>
      </c>
      <c r="AV116" s="27">
        <v>689.88099999999997</v>
      </c>
      <c r="AW116" s="27">
        <v>658.423</v>
      </c>
      <c r="AX116" s="27">
        <v>510.86500000000001</v>
      </c>
      <c r="AY116" s="27">
        <v>430.46600000000001</v>
      </c>
      <c r="AZ116" s="27">
        <v>475.35500000000002</v>
      </c>
      <c r="BA116" s="27">
        <v>420.12</v>
      </c>
      <c r="BB116" s="27">
        <v>5857.7550000000001</v>
      </c>
      <c r="BC116" s="27">
        <v>5300.7550000000001</v>
      </c>
      <c r="BD116" s="27">
        <v>5266.3280000000004</v>
      </c>
      <c r="BE116" s="27">
        <v>5014.598</v>
      </c>
      <c r="BF116" s="27">
        <v>4716.0619999999999</v>
      </c>
      <c r="BG116" s="27">
        <v>3904.377</v>
      </c>
      <c r="BH116" s="27">
        <v>3726.3319999999999</v>
      </c>
      <c r="BI116" s="27">
        <v>3515.4169999999999</v>
      </c>
      <c r="BJ116" s="27">
        <v>3094.0279999999998</v>
      </c>
      <c r="BK116" s="27">
        <v>9973.384</v>
      </c>
      <c r="BL116" s="27">
        <v>9964.9529999999995</v>
      </c>
      <c r="BM116" s="27">
        <v>9437.7579999999998</v>
      </c>
      <c r="BN116" s="27">
        <v>8950.0450000000001</v>
      </c>
      <c r="BO116" s="27">
        <v>8078.1850000000004</v>
      </c>
      <c r="BP116" s="27">
        <v>7182.1580000000004</v>
      </c>
      <c r="BQ116" s="27">
        <v>6221.991</v>
      </c>
      <c r="BR116" s="27">
        <v>6850.0320000000002</v>
      </c>
      <c r="BS116" s="27">
        <v>6418.0140000000001</v>
      </c>
      <c r="BT116" s="26" t="s">
        <v>726</v>
      </c>
      <c r="BU116" s="26" t="s">
        <v>726</v>
      </c>
      <c r="BV116" s="26" t="s">
        <v>726</v>
      </c>
      <c r="BW116" s="26">
        <v>571</v>
      </c>
      <c r="BX116" s="26" t="s">
        <v>726</v>
      </c>
      <c r="BY116" s="26">
        <v>-389</v>
      </c>
      <c r="BZ116" s="26" t="s">
        <v>726</v>
      </c>
      <c r="CA116" s="26" t="s">
        <v>726</v>
      </c>
      <c r="CB116" s="26" t="s">
        <v>726</v>
      </c>
      <c r="CC116" s="26" t="s">
        <v>726</v>
      </c>
      <c r="CD116" s="26">
        <v>4</v>
      </c>
      <c r="CF116" s="26">
        <v>-3</v>
      </c>
      <c r="CG116" s="26" t="s">
        <v>726</v>
      </c>
      <c r="CH116" s="26" t="s">
        <v>726</v>
      </c>
      <c r="CI116" s="26" t="s">
        <v>726</v>
      </c>
      <c r="CJ116" s="26" t="s">
        <v>726</v>
      </c>
      <c r="CK116" s="26" t="s">
        <v>726</v>
      </c>
      <c r="CL116" s="26" t="s">
        <v>726</v>
      </c>
      <c r="CM116" s="26">
        <v>35</v>
      </c>
      <c r="CN116" s="26" t="s">
        <v>726</v>
      </c>
      <c r="CO116" s="26">
        <v>35</v>
      </c>
      <c r="CP116" s="26" t="s">
        <v>726</v>
      </c>
      <c r="CQ116" s="26" t="s">
        <v>726</v>
      </c>
      <c r="CR116" s="26" t="s">
        <v>726</v>
      </c>
      <c r="CS116" s="26" t="s">
        <v>726</v>
      </c>
      <c r="CT116" s="26" t="s">
        <v>726</v>
      </c>
      <c r="CU116" s="26" t="s">
        <v>726</v>
      </c>
      <c r="CV116" s="26">
        <v>484</v>
      </c>
      <c r="CW116" s="26" t="s">
        <v>726</v>
      </c>
      <c r="CX116" s="26" t="s">
        <v>726</v>
      </c>
      <c r="CY116" s="26" t="s">
        <v>726</v>
      </c>
      <c r="CZ116" s="26" t="s">
        <v>726</v>
      </c>
      <c r="DA116" s="26" t="s">
        <v>726</v>
      </c>
      <c r="DB116" s="26" t="s">
        <v>726</v>
      </c>
      <c r="DC116" s="26">
        <v>108649</v>
      </c>
      <c r="DD116" s="26" t="s">
        <v>726</v>
      </c>
      <c r="DE116" s="26">
        <v>65485</v>
      </c>
      <c r="DF116" s="26" t="s">
        <v>726</v>
      </c>
      <c r="DG116" s="26" t="s">
        <v>726</v>
      </c>
      <c r="DH116" s="26" t="s">
        <v>726</v>
      </c>
      <c r="DI116" s="26" t="s">
        <v>726</v>
      </c>
      <c r="DJ116" s="26" t="s">
        <v>726</v>
      </c>
      <c r="DK116" s="26">
        <v>6</v>
      </c>
      <c r="DL116" s="26" t="s">
        <v>726</v>
      </c>
      <c r="DM116" s="26">
        <v>4</v>
      </c>
      <c r="DN116" s="26" t="s">
        <v>726</v>
      </c>
      <c r="DO116" s="26" t="s">
        <v>726</v>
      </c>
      <c r="DP116" s="26" t="s">
        <v>726</v>
      </c>
      <c r="DQ116" s="26" t="s">
        <v>726</v>
      </c>
      <c r="DR116" s="26" t="s">
        <v>726</v>
      </c>
      <c r="DS116" s="26" t="s">
        <v>726</v>
      </c>
      <c r="DT116" s="26" t="s">
        <v>726</v>
      </c>
      <c r="DU116" s="26" t="s">
        <v>726</v>
      </c>
      <c r="DV116" s="26" t="s">
        <v>726</v>
      </c>
      <c r="DW116" s="26" t="s">
        <v>726</v>
      </c>
      <c r="DX116" s="26" t="s">
        <v>726</v>
      </c>
      <c r="DY116" s="26" t="s">
        <v>726</v>
      </c>
      <c r="DZ116" s="26" t="s">
        <v>726</v>
      </c>
      <c r="EA116">
        <v>1</v>
      </c>
      <c r="EB116">
        <v>2011</v>
      </c>
      <c r="EC116">
        <v>49</v>
      </c>
      <c r="ED116">
        <v>337</v>
      </c>
      <c r="EE116">
        <v>747</v>
      </c>
      <c r="EF116" s="7">
        <v>1</v>
      </c>
      <c r="EG116" s="7">
        <v>1</v>
      </c>
      <c r="EH116" s="7" t="s">
        <v>831</v>
      </c>
      <c r="EI116" s="7">
        <v>78812</v>
      </c>
      <c r="EJ116" s="7">
        <v>88</v>
      </c>
      <c r="EK116" s="7">
        <v>383</v>
      </c>
      <c r="EL116" s="7">
        <v>275</v>
      </c>
      <c r="EM116" s="7">
        <v>0</v>
      </c>
      <c r="EN116" s="7">
        <v>0</v>
      </c>
      <c r="EO116" s="7">
        <v>0</v>
      </c>
      <c r="EP116" s="7">
        <v>0</v>
      </c>
      <c r="EQ116" s="7">
        <v>0</v>
      </c>
      <c r="ER116" s="7">
        <v>0</v>
      </c>
      <c r="ES116" s="7">
        <v>0</v>
      </c>
      <c r="ET116" s="7">
        <v>88</v>
      </c>
      <c r="EU116" s="7">
        <v>133</v>
      </c>
      <c r="EV116" s="7">
        <v>75</v>
      </c>
      <c r="EW116" s="7">
        <v>0</v>
      </c>
      <c r="EX116" s="7">
        <v>0</v>
      </c>
      <c r="EY116" s="7">
        <v>0</v>
      </c>
      <c r="EZ116" s="7">
        <v>0</v>
      </c>
      <c r="FA116" s="7">
        <v>0</v>
      </c>
      <c r="FB116" s="7">
        <v>0</v>
      </c>
      <c r="FC116" s="7">
        <v>0</v>
      </c>
      <c r="FD116" s="7">
        <v>111</v>
      </c>
      <c r="FE116" s="7">
        <v>3087</v>
      </c>
      <c r="FF116" s="7">
        <v>54</v>
      </c>
      <c r="FG116" s="7">
        <v>0</v>
      </c>
      <c r="FH116" s="7">
        <v>0</v>
      </c>
      <c r="FI116" s="7">
        <v>0</v>
      </c>
      <c r="FJ116" s="7">
        <v>0</v>
      </c>
      <c r="FK116" s="7">
        <v>0</v>
      </c>
      <c r="FL116" s="7">
        <v>0</v>
      </c>
      <c r="FM116" s="7">
        <v>0</v>
      </c>
      <c r="FN116" s="7">
        <v>0</v>
      </c>
      <c r="FO116" s="7">
        <v>0</v>
      </c>
      <c r="FP116" s="7">
        <v>0</v>
      </c>
      <c r="FQ116" s="7">
        <v>7</v>
      </c>
      <c r="FR116" s="7">
        <v>0</v>
      </c>
      <c r="FS116" s="7">
        <v>51</v>
      </c>
      <c r="FT116" s="7">
        <v>102</v>
      </c>
      <c r="FU116" s="7">
        <v>339</v>
      </c>
      <c r="FV116" s="7">
        <v>185</v>
      </c>
      <c r="FW116" s="7">
        <v>10</v>
      </c>
      <c r="FX116" s="7">
        <v>0</v>
      </c>
      <c r="FY116" s="7">
        <v>0</v>
      </c>
      <c r="FZ116" s="7">
        <v>0</v>
      </c>
      <c r="GA116" s="7">
        <v>2</v>
      </c>
      <c r="GB116" s="7">
        <v>0</v>
      </c>
      <c r="GC116" s="7">
        <v>60</v>
      </c>
      <c r="GD116" s="7">
        <v>41</v>
      </c>
      <c r="GE116" s="7">
        <v>83</v>
      </c>
      <c r="GF116" s="7">
        <v>43</v>
      </c>
      <c r="GG116" s="7">
        <v>2</v>
      </c>
      <c r="GH116" s="7">
        <v>0</v>
      </c>
      <c r="GI116" s="7">
        <v>0</v>
      </c>
      <c r="GJ116" s="7">
        <v>0</v>
      </c>
      <c r="GK116" s="7">
        <v>8</v>
      </c>
      <c r="GL116" s="7">
        <v>0</v>
      </c>
      <c r="GM116" s="7">
        <v>214</v>
      </c>
      <c r="GN116" s="7">
        <v>335</v>
      </c>
      <c r="GO116" s="7">
        <v>1166</v>
      </c>
      <c r="GP116" s="7">
        <v>946</v>
      </c>
      <c r="GQ116" s="7">
        <v>36</v>
      </c>
      <c r="GR116" s="7">
        <v>0</v>
      </c>
      <c r="GS116" s="7">
        <v>0</v>
      </c>
      <c r="GT116" s="7">
        <v>0</v>
      </c>
      <c r="GU116" s="7">
        <v>1</v>
      </c>
      <c r="GV116" s="7">
        <v>0</v>
      </c>
      <c r="GW116" s="7">
        <v>14</v>
      </c>
      <c r="GX116" s="7">
        <v>26</v>
      </c>
      <c r="GY116" s="7">
        <v>386</v>
      </c>
      <c r="GZ116" s="7">
        <v>99</v>
      </c>
      <c r="HA116" s="7">
        <v>4</v>
      </c>
      <c r="HB116" s="7">
        <v>0</v>
      </c>
      <c r="HC116" s="7">
        <v>0</v>
      </c>
      <c r="HD116" s="7">
        <v>0</v>
      </c>
      <c r="HE116" s="7">
        <v>0</v>
      </c>
      <c r="HF116" s="7">
        <v>0</v>
      </c>
      <c r="HG116" s="7">
        <v>20</v>
      </c>
      <c r="HH116" s="7">
        <v>88</v>
      </c>
      <c r="HI116" s="7">
        <v>295</v>
      </c>
      <c r="HJ116" s="7">
        <v>152</v>
      </c>
      <c r="HK116" s="7">
        <v>7</v>
      </c>
      <c r="HL116" s="7">
        <v>0</v>
      </c>
      <c r="HM116" s="7">
        <v>0</v>
      </c>
      <c r="HN116" s="7">
        <v>0</v>
      </c>
      <c r="HO116" s="7">
        <v>0</v>
      </c>
      <c r="HP116" s="7">
        <v>0</v>
      </c>
      <c r="HQ116" s="7">
        <v>0</v>
      </c>
      <c r="HR116" s="7">
        <v>0</v>
      </c>
      <c r="HS116" s="7">
        <v>2</v>
      </c>
      <c r="HT116" s="7">
        <v>0</v>
      </c>
      <c r="HU116" s="7">
        <v>1</v>
      </c>
      <c r="HV116" s="7">
        <v>0</v>
      </c>
      <c r="HW116" s="7">
        <v>0</v>
      </c>
      <c r="HX116" s="7">
        <v>0</v>
      </c>
      <c r="HY116" s="7">
        <v>0</v>
      </c>
      <c r="HZ116" s="7">
        <v>7</v>
      </c>
      <c r="IA116" s="7">
        <v>3</v>
      </c>
      <c r="IB116" s="7">
        <v>3</v>
      </c>
      <c r="IC116" s="7">
        <v>60</v>
      </c>
      <c r="ID116" s="7">
        <v>296</v>
      </c>
      <c r="IE116" s="7">
        <v>37</v>
      </c>
      <c r="IF116" s="7">
        <v>2011</v>
      </c>
      <c r="IG116" s="7">
        <v>2010</v>
      </c>
      <c r="IH116" s="7">
        <v>2010</v>
      </c>
      <c r="IL116" s="7">
        <f>IFERROR(VLOOKUP(A116,[7]FacebookPages!$A$2:$AF$128,32,FALSE)+1,0)</f>
        <v>2</v>
      </c>
      <c r="IM116" s="7">
        <f>IFERROR(VLOOKUP(A116,[1]TwitterUsers!$A$2:$P$122,16,FALSE)+1,0)</f>
        <v>2</v>
      </c>
      <c r="IN116" s="7">
        <f>IFERROR(VLOOKUP(A116,[7]FacebookPages!$A$2:$AG$128,33,FALSE)+1,0)</f>
        <v>1</v>
      </c>
    </row>
    <row r="117" spans="1:251" x14ac:dyDescent="0.25">
      <c r="A117">
        <v>113</v>
      </c>
      <c r="B117" t="s">
        <v>157</v>
      </c>
      <c r="C117">
        <v>113</v>
      </c>
      <c r="D117" t="s">
        <v>591</v>
      </c>
      <c r="E117" s="15">
        <v>1</v>
      </c>
      <c r="F117" s="16">
        <v>28462</v>
      </c>
      <c r="G117" s="17">
        <v>5.3041371598956388</v>
      </c>
      <c r="H117" s="16">
        <v>8677</v>
      </c>
      <c r="I117" s="15">
        <v>0</v>
      </c>
      <c r="J117" s="16"/>
      <c r="L117" s="16"/>
      <c r="M117" s="16">
        <v>0</v>
      </c>
      <c r="N117" s="16"/>
      <c r="P117" s="16"/>
      <c r="Q117" s="3"/>
      <c r="R117" s="11">
        <v>0</v>
      </c>
      <c r="S117" s="19">
        <v>0</v>
      </c>
      <c r="T117" s="19">
        <v>0</v>
      </c>
      <c r="U117">
        <v>0</v>
      </c>
      <c r="V117">
        <v>0</v>
      </c>
      <c r="W117">
        <v>0.1</v>
      </c>
      <c r="X117">
        <v>0</v>
      </c>
      <c r="Y117">
        <v>0</v>
      </c>
      <c r="Z117" s="26" t="s">
        <v>726</v>
      </c>
      <c r="AA117" s="26" t="s">
        <v>726</v>
      </c>
      <c r="AB117" s="26" t="s">
        <v>726</v>
      </c>
      <c r="AC117" s="26" t="s">
        <v>726</v>
      </c>
      <c r="AD117" s="2">
        <v>5366</v>
      </c>
      <c r="AE117" s="2">
        <v>5366</v>
      </c>
      <c r="AF117" s="2">
        <v>5366</v>
      </c>
      <c r="AG117" s="2">
        <v>5366</v>
      </c>
      <c r="AH117" s="2">
        <v>5366</v>
      </c>
      <c r="AL117">
        <v>7.51</v>
      </c>
      <c r="AM117">
        <v>7.1</v>
      </c>
      <c r="AN117">
        <v>7.15</v>
      </c>
      <c r="AO117">
        <v>6.76</v>
      </c>
      <c r="AP117">
        <v>6.81</v>
      </c>
      <c r="AQ117">
        <v>2844</v>
      </c>
      <c r="AR117">
        <v>325620</v>
      </c>
      <c r="AS117" s="27">
        <v>1384</v>
      </c>
      <c r="AT117" s="27">
        <v>2180</v>
      </c>
      <c r="AU117" s="27">
        <v>2241</v>
      </c>
      <c r="AV117" s="27">
        <v>2472</v>
      </c>
      <c r="AW117" s="27">
        <v>2431</v>
      </c>
      <c r="AX117" s="27">
        <v>2203</v>
      </c>
      <c r="AY117" s="27">
        <v>2291</v>
      </c>
      <c r="AZ117" s="27">
        <v>1957.2</v>
      </c>
      <c r="BA117" s="27">
        <v>1737.4</v>
      </c>
      <c r="BB117" s="27">
        <v>11958</v>
      </c>
      <c r="BC117" s="27">
        <v>13459</v>
      </c>
      <c r="BD117" s="27">
        <v>13876</v>
      </c>
      <c r="BE117" s="27">
        <v>13394</v>
      </c>
      <c r="BF117" s="27">
        <v>12724</v>
      </c>
      <c r="BG117" s="27">
        <v>11172</v>
      </c>
      <c r="BH117" s="27">
        <v>11134</v>
      </c>
      <c r="BI117" s="27">
        <v>9979.2999999999993</v>
      </c>
      <c r="BJ117" s="27">
        <v>10112</v>
      </c>
      <c r="BK117" s="27">
        <v>16034</v>
      </c>
      <c r="BL117" s="27">
        <v>17277</v>
      </c>
      <c r="BM117" s="27">
        <v>17420</v>
      </c>
      <c r="BN117" s="27">
        <v>17085</v>
      </c>
      <c r="BO117" s="27">
        <v>16734</v>
      </c>
      <c r="BP117" s="27">
        <v>15564</v>
      </c>
      <c r="BQ117" s="27">
        <v>15327</v>
      </c>
      <c r="BR117" s="27">
        <v>15329.9</v>
      </c>
      <c r="BS117" s="27">
        <v>13791.8</v>
      </c>
      <c r="BT117" s="26" t="s">
        <v>726</v>
      </c>
      <c r="BU117" s="26" t="s">
        <v>726</v>
      </c>
      <c r="BV117" s="26" t="s">
        <v>726</v>
      </c>
      <c r="BW117" s="26" t="s">
        <v>726</v>
      </c>
      <c r="BX117" s="26" t="s">
        <v>726</v>
      </c>
      <c r="BY117" s="26" t="s">
        <v>726</v>
      </c>
      <c r="BZ117" s="26">
        <v>117</v>
      </c>
      <c r="CA117" s="26" t="s">
        <v>726</v>
      </c>
      <c r="CB117" s="26" t="s">
        <v>726</v>
      </c>
      <c r="CC117" s="26" t="s">
        <v>726</v>
      </c>
      <c r="CD117" s="26" t="s">
        <v>726</v>
      </c>
      <c r="CE117" s="26" t="s">
        <v>726</v>
      </c>
      <c r="CF117" s="26" t="s">
        <v>726</v>
      </c>
      <c r="CG117" s="26">
        <v>2</v>
      </c>
      <c r="CH117" s="26" t="s">
        <v>726</v>
      </c>
      <c r="CI117" s="26" t="s">
        <v>726</v>
      </c>
      <c r="CJ117" s="26" t="s">
        <v>726</v>
      </c>
      <c r="CK117" s="26" t="s">
        <v>726</v>
      </c>
      <c r="CL117" s="26" t="s">
        <v>726</v>
      </c>
      <c r="CM117" s="26" t="s">
        <v>726</v>
      </c>
      <c r="CN117" s="26" t="s">
        <v>726</v>
      </c>
      <c r="CO117" s="26" t="s">
        <v>726</v>
      </c>
      <c r="CP117" s="26">
        <v>40</v>
      </c>
      <c r="CQ117" s="26" t="s">
        <v>726</v>
      </c>
      <c r="CR117" s="26" t="s">
        <v>726</v>
      </c>
      <c r="CS117" s="26" t="s">
        <v>726</v>
      </c>
      <c r="CT117" s="26" t="s">
        <v>726</v>
      </c>
      <c r="CU117" s="26" t="s">
        <v>726</v>
      </c>
      <c r="CV117" s="26" t="s">
        <v>726</v>
      </c>
      <c r="CW117" s="26" t="s">
        <v>726</v>
      </c>
      <c r="CX117" s="26" t="s">
        <v>726</v>
      </c>
      <c r="CY117" s="26">
        <v>190</v>
      </c>
      <c r="CZ117" s="26" t="s">
        <v>726</v>
      </c>
      <c r="DA117" s="26" t="s">
        <v>726</v>
      </c>
      <c r="DB117" s="26" t="s">
        <v>726</v>
      </c>
      <c r="DC117" s="26" t="s">
        <v>726</v>
      </c>
      <c r="DD117" s="26" t="s">
        <v>726</v>
      </c>
      <c r="DE117" s="26" t="s">
        <v>726</v>
      </c>
      <c r="DF117" s="26">
        <v>47503</v>
      </c>
      <c r="DG117" s="26" t="s">
        <v>726</v>
      </c>
      <c r="DH117" s="26" t="s">
        <v>726</v>
      </c>
      <c r="DI117" s="26" t="s">
        <v>726</v>
      </c>
      <c r="DJ117" s="26" t="s">
        <v>726</v>
      </c>
      <c r="DK117" s="26" t="s">
        <v>726</v>
      </c>
      <c r="DL117" s="26" t="s">
        <v>726</v>
      </c>
      <c r="DM117" s="26" t="s">
        <v>726</v>
      </c>
      <c r="DN117" s="26">
        <v>4</v>
      </c>
      <c r="DO117" s="26" t="s">
        <v>726</v>
      </c>
      <c r="DP117" s="26" t="s">
        <v>726</v>
      </c>
      <c r="DQ117" s="26" t="s">
        <v>726</v>
      </c>
      <c r="DR117" s="26" t="s">
        <v>726</v>
      </c>
      <c r="DS117" s="26" t="s">
        <v>726</v>
      </c>
      <c r="DT117" s="26" t="s">
        <v>726</v>
      </c>
      <c r="DU117" s="26" t="s">
        <v>726</v>
      </c>
      <c r="DV117" s="26" t="s">
        <v>726</v>
      </c>
      <c r="DW117" s="26" t="s">
        <v>726</v>
      </c>
      <c r="DX117" s="26" t="s">
        <v>726</v>
      </c>
      <c r="DY117" s="26" t="s">
        <v>726</v>
      </c>
      <c r="DZ117" s="26" t="s">
        <v>726</v>
      </c>
      <c r="EA117">
        <v>1</v>
      </c>
      <c r="EB117">
        <v>2009</v>
      </c>
      <c r="EC117">
        <v>799</v>
      </c>
      <c r="ED117">
        <v>47986</v>
      </c>
      <c r="EE117">
        <v>3861</v>
      </c>
      <c r="EF117" s="7">
        <v>1</v>
      </c>
      <c r="EG117" s="7">
        <v>1</v>
      </c>
      <c r="EH117" s="7" t="s">
        <v>832</v>
      </c>
      <c r="EI117" s="7">
        <v>258771</v>
      </c>
      <c r="EJ117" s="7">
        <v>812</v>
      </c>
      <c r="EK117" s="7">
        <v>798</v>
      </c>
      <c r="EL117" s="7">
        <v>441</v>
      </c>
      <c r="EM117" s="7">
        <v>504</v>
      </c>
      <c r="EN117" s="7">
        <v>462</v>
      </c>
      <c r="EO117" s="7">
        <v>212</v>
      </c>
      <c r="EP117" s="7">
        <v>0</v>
      </c>
      <c r="EQ117" s="7">
        <v>0</v>
      </c>
      <c r="ER117" s="7">
        <v>0</v>
      </c>
      <c r="ES117" s="7">
        <v>0</v>
      </c>
      <c r="ET117" s="7">
        <v>6338</v>
      </c>
      <c r="EU117" s="7">
        <v>1042</v>
      </c>
      <c r="EV117" s="7">
        <v>510</v>
      </c>
      <c r="EW117" s="7">
        <v>242</v>
      </c>
      <c r="EX117" s="7">
        <v>157</v>
      </c>
      <c r="EY117" s="7">
        <v>12</v>
      </c>
      <c r="EZ117" s="7">
        <v>0</v>
      </c>
      <c r="FA117" s="7">
        <v>0</v>
      </c>
      <c r="FB117" s="7">
        <v>0</v>
      </c>
      <c r="FC117" s="7">
        <v>0</v>
      </c>
      <c r="FD117" s="7">
        <v>4140</v>
      </c>
      <c r="FE117" s="7">
        <v>1792</v>
      </c>
      <c r="FF117" s="7">
        <v>3852</v>
      </c>
      <c r="FG117" s="7">
        <v>2265</v>
      </c>
      <c r="FH117" s="7">
        <v>4883</v>
      </c>
      <c r="FI117" s="7">
        <v>256</v>
      </c>
      <c r="FJ117" s="7">
        <v>0</v>
      </c>
      <c r="FK117" s="7">
        <v>0</v>
      </c>
      <c r="FL117" s="7">
        <v>0</v>
      </c>
      <c r="FM117" s="7">
        <v>0</v>
      </c>
      <c r="FN117" s="7">
        <v>0</v>
      </c>
      <c r="FO117" s="7">
        <v>0</v>
      </c>
      <c r="FP117" s="7">
        <v>0</v>
      </c>
      <c r="FQ117" s="7">
        <v>0</v>
      </c>
      <c r="FR117" s="7">
        <v>0</v>
      </c>
      <c r="FS117" s="7">
        <v>0</v>
      </c>
      <c r="FT117" s="7">
        <v>0</v>
      </c>
      <c r="FU117" s="7">
        <v>0</v>
      </c>
      <c r="FV117" s="7">
        <v>0</v>
      </c>
      <c r="FW117" s="7">
        <v>0</v>
      </c>
      <c r="FX117" s="7">
        <v>0</v>
      </c>
      <c r="FY117" s="7">
        <v>0</v>
      </c>
      <c r="FZ117" s="7">
        <v>0</v>
      </c>
      <c r="GA117" s="7">
        <v>0</v>
      </c>
      <c r="GB117" s="7">
        <v>0</v>
      </c>
      <c r="GC117" s="7">
        <v>0</v>
      </c>
      <c r="GD117" s="7">
        <v>0</v>
      </c>
      <c r="GE117" s="7">
        <v>0</v>
      </c>
      <c r="GF117" s="7">
        <v>0</v>
      </c>
      <c r="GG117" s="7">
        <v>0</v>
      </c>
      <c r="GH117" s="7">
        <v>0</v>
      </c>
      <c r="GI117" s="7">
        <v>0</v>
      </c>
      <c r="GJ117" s="7">
        <v>0</v>
      </c>
      <c r="GK117" s="7">
        <v>0</v>
      </c>
      <c r="GL117" s="7">
        <v>0</v>
      </c>
      <c r="GM117" s="7">
        <v>0</v>
      </c>
      <c r="GN117" s="7">
        <v>0</v>
      </c>
      <c r="GO117" s="7">
        <v>0</v>
      </c>
      <c r="GP117" s="7">
        <v>0</v>
      </c>
      <c r="GQ117" s="7">
        <v>0</v>
      </c>
      <c r="GR117" s="7">
        <v>0</v>
      </c>
      <c r="GS117" s="7">
        <v>0</v>
      </c>
      <c r="GT117" s="7">
        <v>0</v>
      </c>
      <c r="GU117" s="7">
        <v>0</v>
      </c>
      <c r="GV117" s="7">
        <v>0</v>
      </c>
      <c r="GW117" s="7">
        <v>0</v>
      </c>
      <c r="GX117" s="7">
        <v>0</v>
      </c>
      <c r="GY117" s="7">
        <v>0</v>
      </c>
      <c r="GZ117" s="7">
        <v>0</v>
      </c>
      <c r="HA117" s="7">
        <v>0</v>
      </c>
      <c r="HB117" s="7">
        <v>0</v>
      </c>
      <c r="HC117" s="7">
        <v>0</v>
      </c>
      <c r="HD117" s="7">
        <v>0</v>
      </c>
      <c r="HE117" s="7">
        <v>0</v>
      </c>
      <c r="HF117" s="7">
        <v>0</v>
      </c>
      <c r="HG117" s="7">
        <v>0</v>
      </c>
      <c r="HH117" s="7">
        <v>0</v>
      </c>
      <c r="HI117" s="7">
        <v>0</v>
      </c>
      <c r="HJ117" s="7">
        <v>0</v>
      </c>
      <c r="HK117" s="7">
        <v>0</v>
      </c>
      <c r="HL117" s="7">
        <v>0</v>
      </c>
      <c r="HM117" s="7">
        <v>0</v>
      </c>
      <c r="HN117" s="7">
        <v>0</v>
      </c>
      <c r="HO117" s="7">
        <v>0</v>
      </c>
      <c r="HP117" s="7">
        <v>0</v>
      </c>
      <c r="HQ117" s="7">
        <v>0</v>
      </c>
      <c r="HR117" s="7">
        <v>0</v>
      </c>
      <c r="HS117" s="7">
        <v>0</v>
      </c>
      <c r="HT117" s="7">
        <v>0</v>
      </c>
      <c r="HU117" s="7">
        <v>0</v>
      </c>
      <c r="HV117" s="7">
        <v>0</v>
      </c>
      <c r="HW117" s="7">
        <v>0</v>
      </c>
      <c r="HX117" s="7">
        <v>0</v>
      </c>
      <c r="HY117" s="7">
        <v>0</v>
      </c>
      <c r="HZ117" s="7">
        <v>0</v>
      </c>
      <c r="IA117" s="7">
        <v>0</v>
      </c>
      <c r="IB117" s="7">
        <v>0</v>
      </c>
      <c r="IC117" s="7">
        <v>0</v>
      </c>
      <c r="ID117" s="7">
        <v>0</v>
      </c>
      <c r="IE117" s="7">
        <v>0</v>
      </c>
      <c r="IF117" s="7"/>
      <c r="IG117" s="7">
        <v>9999</v>
      </c>
      <c r="IH117" s="7">
        <v>9999</v>
      </c>
      <c r="IL117" s="7">
        <f>IFERROR(VLOOKUP(A117,[7]FacebookPages!$A$2:$AF$128,32,FALSE)+1,0)</f>
        <v>1</v>
      </c>
      <c r="IM117" s="7">
        <f>IFERROR(VLOOKUP(A117,[1]TwitterUsers!$A$2:$P$122,16,FALSE)+1,0)</f>
        <v>1</v>
      </c>
      <c r="IN117" s="7">
        <f>IFERROR(VLOOKUP(A117,[7]FacebookPages!$A$2:$AG$128,33,FALSE)+1,0)</f>
        <v>1</v>
      </c>
      <c r="IQ117">
        <v>2</v>
      </c>
    </row>
    <row r="118" spans="1:251" x14ac:dyDescent="0.25">
      <c r="A118">
        <v>114</v>
      </c>
      <c r="B118" t="s">
        <v>158</v>
      </c>
      <c r="C118">
        <v>114</v>
      </c>
      <c r="D118" t="s">
        <v>582</v>
      </c>
      <c r="E118" s="15">
        <v>1</v>
      </c>
      <c r="F118" s="16">
        <v>846</v>
      </c>
      <c r="G118" s="17">
        <v>0.41736556487419835</v>
      </c>
      <c r="H118" s="16">
        <v>597</v>
      </c>
      <c r="I118" s="15">
        <v>0</v>
      </c>
      <c r="J118" s="16"/>
      <c r="L118" s="16"/>
      <c r="M118" s="16">
        <v>0</v>
      </c>
      <c r="N118" s="16"/>
      <c r="P118" s="16"/>
      <c r="Q118" s="3"/>
      <c r="R118" s="11">
        <v>0</v>
      </c>
      <c r="S118" s="19">
        <v>0</v>
      </c>
      <c r="T118" s="19">
        <v>0</v>
      </c>
      <c r="U118">
        <v>0</v>
      </c>
      <c r="V118">
        <v>0</v>
      </c>
      <c r="W118">
        <v>0.2</v>
      </c>
      <c r="X118">
        <v>0</v>
      </c>
      <c r="Y118">
        <v>0</v>
      </c>
      <c r="Z118" s="26" t="s">
        <v>726</v>
      </c>
      <c r="AA118" s="26" t="s">
        <v>726</v>
      </c>
      <c r="AB118" s="26" t="s">
        <v>726</v>
      </c>
      <c r="AC118" s="26" t="s">
        <v>726</v>
      </c>
      <c r="AD118" s="2">
        <v>2027</v>
      </c>
      <c r="AE118" s="2">
        <v>2027</v>
      </c>
      <c r="AF118" s="2">
        <v>2027</v>
      </c>
      <c r="AG118" s="2">
        <v>2027</v>
      </c>
      <c r="AH118" s="2">
        <v>2027</v>
      </c>
      <c r="AL118">
        <v>0</v>
      </c>
      <c r="AM118">
        <v>0</v>
      </c>
      <c r="AN118">
        <v>0</v>
      </c>
      <c r="AO118">
        <v>0</v>
      </c>
      <c r="AP118">
        <v>0</v>
      </c>
      <c r="AQ118" s="26" t="s">
        <v>726</v>
      </c>
      <c r="AR118" s="26" t="s">
        <v>726</v>
      </c>
      <c r="AS118" s="26" t="s">
        <v>726</v>
      </c>
      <c r="AT118" s="26" t="s">
        <v>726</v>
      </c>
      <c r="AU118" s="26" t="s">
        <v>726</v>
      </c>
      <c r="AV118" s="26" t="s">
        <v>726</v>
      </c>
      <c r="AW118" s="26" t="s">
        <v>726</v>
      </c>
      <c r="AX118" s="26" t="s">
        <v>726</v>
      </c>
      <c r="AY118" s="26" t="s">
        <v>726</v>
      </c>
      <c r="AZ118" s="26" t="s">
        <v>726</v>
      </c>
      <c r="BA118" s="26" t="s">
        <v>726</v>
      </c>
      <c r="BB118" s="26" t="s">
        <v>726</v>
      </c>
      <c r="BC118" s="26" t="s">
        <v>726</v>
      </c>
      <c r="BD118" s="26" t="s">
        <v>726</v>
      </c>
      <c r="BE118" s="26" t="s">
        <v>726</v>
      </c>
      <c r="BF118" s="26" t="s">
        <v>726</v>
      </c>
      <c r="BG118" s="26" t="s">
        <v>726</v>
      </c>
      <c r="BH118" s="26" t="s">
        <v>726</v>
      </c>
      <c r="BI118" s="26" t="s">
        <v>726</v>
      </c>
      <c r="BJ118" s="26" t="s">
        <v>726</v>
      </c>
      <c r="BK118" s="26" t="s">
        <v>726</v>
      </c>
      <c r="BL118" s="26" t="s">
        <v>726</v>
      </c>
      <c r="BM118" s="26" t="s">
        <v>726</v>
      </c>
      <c r="BN118" s="26" t="s">
        <v>726</v>
      </c>
      <c r="BO118" s="26" t="s">
        <v>726</v>
      </c>
      <c r="BP118" s="26" t="s">
        <v>726</v>
      </c>
      <c r="BQ118" s="26" t="s">
        <v>726</v>
      </c>
      <c r="BR118" s="27">
        <v>262</v>
      </c>
      <c r="BS118" s="26" t="s">
        <v>726</v>
      </c>
      <c r="BT118" s="26" t="s">
        <v>726</v>
      </c>
      <c r="BU118" s="26" t="s">
        <v>726</v>
      </c>
      <c r="BV118" s="26" t="s">
        <v>726</v>
      </c>
      <c r="BW118" s="26" t="s">
        <v>726</v>
      </c>
      <c r="BX118" s="26" t="s">
        <v>726</v>
      </c>
      <c r="BY118" s="26" t="s">
        <v>726</v>
      </c>
      <c r="BZ118" s="26">
        <v>39</v>
      </c>
      <c r="CA118" s="26" t="s">
        <v>726</v>
      </c>
      <c r="CB118" s="26" t="s">
        <v>726</v>
      </c>
      <c r="CC118" s="26" t="s">
        <v>726</v>
      </c>
      <c r="CD118" s="26" t="s">
        <v>726</v>
      </c>
      <c r="CE118" s="26" t="s">
        <v>726</v>
      </c>
      <c r="CF118" s="26" t="s">
        <v>726</v>
      </c>
      <c r="CG118" s="26">
        <v>4</v>
      </c>
      <c r="CH118" s="26" t="s">
        <v>726</v>
      </c>
      <c r="CI118" s="26" t="s">
        <v>726</v>
      </c>
      <c r="CJ118" s="26" t="s">
        <v>726</v>
      </c>
      <c r="CK118" s="26" t="s">
        <v>726</v>
      </c>
      <c r="CL118" s="26" t="s">
        <v>726</v>
      </c>
      <c r="CM118" s="26" t="s">
        <v>726</v>
      </c>
      <c r="CN118" s="26" t="s">
        <v>726</v>
      </c>
      <c r="CO118" s="26" t="s">
        <v>726</v>
      </c>
      <c r="CP118" s="26">
        <v>84</v>
      </c>
      <c r="CQ118" s="26" t="s">
        <v>726</v>
      </c>
      <c r="CR118" s="26" t="s">
        <v>726</v>
      </c>
      <c r="CS118" s="26" t="s">
        <v>726</v>
      </c>
      <c r="CT118" s="26" t="s">
        <v>726</v>
      </c>
      <c r="CU118" s="26" t="s">
        <v>726</v>
      </c>
      <c r="CV118" s="26" t="s">
        <v>726</v>
      </c>
      <c r="CW118" s="26" t="s">
        <v>726</v>
      </c>
      <c r="CX118" s="26" t="s">
        <v>726</v>
      </c>
      <c r="CY118" s="26">
        <v>106</v>
      </c>
      <c r="CZ118" s="26" t="s">
        <v>726</v>
      </c>
      <c r="DA118" s="26" t="s">
        <v>726</v>
      </c>
      <c r="DB118" s="26" t="s">
        <v>726</v>
      </c>
      <c r="DC118" s="26" t="s">
        <v>726</v>
      </c>
      <c r="DD118" s="26" t="s">
        <v>726</v>
      </c>
      <c r="DE118" s="26" t="s">
        <v>726</v>
      </c>
      <c r="DF118" s="26">
        <v>18579</v>
      </c>
      <c r="DG118" s="26" t="s">
        <v>726</v>
      </c>
      <c r="DH118" s="26" t="s">
        <v>726</v>
      </c>
      <c r="DI118" s="26" t="s">
        <v>726</v>
      </c>
      <c r="DJ118" s="26" t="s">
        <v>726</v>
      </c>
      <c r="DK118" s="26" t="s">
        <v>726</v>
      </c>
      <c r="DL118" s="26" t="s">
        <v>726</v>
      </c>
      <c r="DM118" s="26" t="s">
        <v>726</v>
      </c>
      <c r="DN118" s="26">
        <v>5</v>
      </c>
      <c r="DO118" s="26" t="s">
        <v>726</v>
      </c>
      <c r="DP118" s="26" t="s">
        <v>726</v>
      </c>
      <c r="DQ118" s="26" t="s">
        <v>726</v>
      </c>
      <c r="DR118" s="26" t="s">
        <v>726</v>
      </c>
      <c r="DS118" s="26" t="s">
        <v>726</v>
      </c>
      <c r="DT118" s="26" t="s">
        <v>726</v>
      </c>
      <c r="DU118" s="26" t="s">
        <v>726</v>
      </c>
      <c r="DV118" s="26" t="s">
        <v>726</v>
      </c>
      <c r="DW118" s="26" t="s">
        <v>726</v>
      </c>
      <c r="DX118" s="26" t="s">
        <v>726</v>
      </c>
      <c r="DY118" s="26" t="s">
        <v>726</v>
      </c>
      <c r="DZ118" s="26" t="s">
        <v>726</v>
      </c>
      <c r="EA118">
        <v>0</v>
      </c>
      <c r="EB118">
        <v>9999</v>
      </c>
      <c r="EC118">
        <v>0</v>
      </c>
      <c r="ED118">
        <v>0</v>
      </c>
      <c r="EE118">
        <v>0</v>
      </c>
      <c r="EF118" s="7">
        <v>1</v>
      </c>
      <c r="EG118" s="7">
        <v>0</v>
      </c>
      <c r="EH118" s="7" t="s">
        <v>833</v>
      </c>
      <c r="EI118" s="7">
        <v>2835</v>
      </c>
      <c r="EJ118" s="7">
        <v>0</v>
      </c>
      <c r="EK118" s="7">
        <v>0</v>
      </c>
      <c r="EL118" s="7">
        <v>0</v>
      </c>
      <c r="EM118" s="7">
        <v>0</v>
      </c>
      <c r="EN118" s="7">
        <v>0</v>
      </c>
      <c r="EO118" s="7">
        <v>0</v>
      </c>
      <c r="EP118" s="7">
        <v>0</v>
      </c>
      <c r="EQ118" s="7">
        <v>0</v>
      </c>
      <c r="ER118" s="7">
        <v>0</v>
      </c>
      <c r="ES118" s="7">
        <v>0</v>
      </c>
      <c r="ET118" s="7">
        <v>0</v>
      </c>
      <c r="EU118" s="7">
        <v>0</v>
      </c>
      <c r="EV118" s="7">
        <v>0</v>
      </c>
      <c r="EW118" s="7">
        <v>0</v>
      </c>
      <c r="EX118" s="7">
        <v>0</v>
      </c>
      <c r="EY118" s="7">
        <v>0</v>
      </c>
      <c r="EZ118" s="7">
        <v>0</v>
      </c>
      <c r="FA118" s="7">
        <v>0</v>
      </c>
      <c r="FB118" s="7">
        <v>0</v>
      </c>
      <c r="FC118" s="7">
        <v>0</v>
      </c>
      <c r="FD118" s="7">
        <v>0</v>
      </c>
      <c r="FE118" s="7">
        <v>0</v>
      </c>
      <c r="FF118" s="7">
        <v>0</v>
      </c>
      <c r="FG118" s="7">
        <v>0</v>
      </c>
      <c r="FH118" s="7">
        <v>0</v>
      </c>
      <c r="FI118" s="7">
        <v>0</v>
      </c>
      <c r="FJ118" s="7">
        <v>0</v>
      </c>
      <c r="FK118" s="7">
        <v>0</v>
      </c>
      <c r="FL118" s="7">
        <v>0</v>
      </c>
      <c r="FM118" s="7">
        <v>0</v>
      </c>
      <c r="FN118" s="7">
        <v>0</v>
      </c>
      <c r="FO118" s="7">
        <v>0</v>
      </c>
      <c r="FP118" s="7">
        <v>21</v>
      </c>
      <c r="FQ118" s="7">
        <v>211</v>
      </c>
      <c r="FR118" s="7">
        <v>0</v>
      </c>
      <c r="FS118" s="7">
        <v>145</v>
      </c>
      <c r="FT118" s="7">
        <v>90</v>
      </c>
      <c r="FU118" s="7">
        <v>172</v>
      </c>
      <c r="FV118" s="7">
        <v>160</v>
      </c>
      <c r="FW118" s="7">
        <v>13</v>
      </c>
      <c r="FX118" s="7">
        <v>0</v>
      </c>
      <c r="FY118" s="7">
        <v>0</v>
      </c>
      <c r="FZ118" s="7">
        <v>14</v>
      </c>
      <c r="GA118" s="7">
        <v>154</v>
      </c>
      <c r="GB118" s="7">
        <v>0</v>
      </c>
      <c r="GC118" s="7">
        <v>370</v>
      </c>
      <c r="GD118" s="7">
        <v>629</v>
      </c>
      <c r="GE118" s="7">
        <v>403</v>
      </c>
      <c r="GF118" s="7">
        <v>328</v>
      </c>
      <c r="GG118" s="7">
        <v>65</v>
      </c>
      <c r="GH118" s="7">
        <v>0</v>
      </c>
      <c r="GI118" s="7">
        <v>0</v>
      </c>
      <c r="GJ118" s="7">
        <v>56</v>
      </c>
      <c r="GK118" s="7">
        <v>801</v>
      </c>
      <c r="GL118" s="7">
        <v>0</v>
      </c>
      <c r="GM118" s="7">
        <v>3390</v>
      </c>
      <c r="GN118" s="7">
        <v>6015</v>
      </c>
      <c r="GO118" s="7">
        <v>3507</v>
      </c>
      <c r="GP118" s="7">
        <v>3306</v>
      </c>
      <c r="GQ118" s="7">
        <v>454</v>
      </c>
      <c r="GR118" s="7">
        <v>0</v>
      </c>
      <c r="GS118" s="7">
        <v>0</v>
      </c>
      <c r="GT118" s="7">
        <v>0</v>
      </c>
      <c r="GU118" s="7">
        <v>22</v>
      </c>
      <c r="GV118" s="7">
        <v>0</v>
      </c>
      <c r="GW118" s="7">
        <v>220</v>
      </c>
      <c r="GX118" s="7">
        <v>509</v>
      </c>
      <c r="GY118" s="7">
        <v>206</v>
      </c>
      <c r="GZ118" s="7">
        <v>196</v>
      </c>
      <c r="HA118" s="7">
        <v>53</v>
      </c>
      <c r="HB118" s="7">
        <v>0</v>
      </c>
      <c r="HC118" s="7">
        <v>0</v>
      </c>
      <c r="HD118" s="7">
        <v>0</v>
      </c>
      <c r="HE118" s="7">
        <v>0</v>
      </c>
      <c r="HF118" s="7">
        <v>0</v>
      </c>
      <c r="HG118" s="7">
        <v>0</v>
      </c>
      <c r="HH118" s="7">
        <v>0</v>
      </c>
      <c r="HI118" s="7">
        <v>60</v>
      </c>
      <c r="HJ118" s="7">
        <v>62</v>
      </c>
      <c r="HK118" s="7">
        <v>5</v>
      </c>
      <c r="HL118" s="7">
        <v>0</v>
      </c>
      <c r="HM118" s="7">
        <v>0</v>
      </c>
      <c r="HN118" s="7">
        <v>0</v>
      </c>
      <c r="HO118" s="7">
        <v>11</v>
      </c>
      <c r="HP118" s="7">
        <v>1</v>
      </c>
      <c r="HQ118" s="7">
        <v>18</v>
      </c>
      <c r="HR118" s="7">
        <v>17</v>
      </c>
      <c r="HS118" s="7">
        <v>15</v>
      </c>
      <c r="HT118" s="7">
        <v>11</v>
      </c>
      <c r="HU118" s="7">
        <v>1</v>
      </c>
      <c r="HV118" s="7">
        <v>0</v>
      </c>
      <c r="HW118" s="7">
        <v>0</v>
      </c>
      <c r="HX118" s="7">
        <v>0</v>
      </c>
      <c r="HY118" s="7">
        <v>7</v>
      </c>
      <c r="HZ118" s="7">
        <v>127</v>
      </c>
      <c r="IA118" s="7">
        <v>188</v>
      </c>
      <c r="IB118" s="7">
        <v>91</v>
      </c>
      <c r="IC118" s="7">
        <v>54</v>
      </c>
      <c r="ID118" s="7">
        <v>176</v>
      </c>
      <c r="IE118" s="7">
        <v>62</v>
      </c>
      <c r="IF118" s="7"/>
      <c r="IG118" s="7">
        <v>2009</v>
      </c>
      <c r="IH118" s="7">
        <v>2009</v>
      </c>
      <c r="IL118" s="7">
        <f>IFERROR(VLOOKUP(A118,[7]FacebookPages!$A$2:$AF$128,32,FALSE)+1,0)</f>
        <v>1</v>
      </c>
      <c r="IM118" s="7">
        <f>IFERROR(VLOOKUP(A118,[1]TwitterUsers!$A$2:$P$122,16,FALSE)+1,0)</f>
        <v>0</v>
      </c>
      <c r="IN118" s="7">
        <f>IFERROR(VLOOKUP(A118,[7]FacebookPages!$A$2:$AG$128,33,FALSE)+1,0)</f>
        <v>1</v>
      </c>
      <c r="IO118">
        <v>1</v>
      </c>
      <c r="IP118">
        <v>2015</v>
      </c>
    </row>
    <row r="119" spans="1:251" x14ac:dyDescent="0.25">
      <c r="A119">
        <v>115</v>
      </c>
      <c r="B119" t="s">
        <v>159</v>
      </c>
      <c r="C119">
        <v>115</v>
      </c>
      <c r="D119" t="s">
        <v>591</v>
      </c>
      <c r="E119" s="15">
        <v>1</v>
      </c>
      <c r="F119" s="16">
        <v>26191</v>
      </c>
      <c r="G119" s="17">
        <v>2.4313962124025252</v>
      </c>
      <c r="H119" s="16">
        <v>9438</v>
      </c>
      <c r="I119" s="15">
        <v>1</v>
      </c>
      <c r="J119" s="16">
        <v>791</v>
      </c>
      <c r="K119" s="17">
        <v>7.3431117712588187E-2</v>
      </c>
      <c r="L119" s="16">
        <v>328</v>
      </c>
      <c r="M119" s="16">
        <v>2</v>
      </c>
      <c r="N119" s="16">
        <v>457</v>
      </c>
      <c r="O119" s="17">
        <v>4.2424805050129966E-2</v>
      </c>
      <c r="P119" s="16">
        <v>41</v>
      </c>
      <c r="Q119" s="3">
        <v>40940</v>
      </c>
      <c r="R119" s="11">
        <v>0</v>
      </c>
      <c r="S119" s="19">
        <v>0</v>
      </c>
      <c r="T119" s="19">
        <v>0</v>
      </c>
      <c r="U119">
        <v>0</v>
      </c>
      <c r="V119">
        <v>0</v>
      </c>
      <c r="W119">
        <v>4.2</v>
      </c>
      <c r="X119">
        <v>0</v>
      </c>
      <c r="Y119">
        <v>0</v>
      </c>
      <c r="Z119" s="26" t="s">
        <v>726</v>
      </c>
      <c r="AA119" s="26" t="s">
        <v>726</v>
      </c>
      <c r="AB119" s="26" t="s">
        <v>726</v>
      </c>
      <c r="AC119" s="26" t="s">
        <v>726</v>
      </c>
      <c r="AD119" s="2">
        <v>10772</v>
      </c>
      <c r="AE119" s="2">
        <v>10772</v>
      </c>
      <c r="AF119" s="2">
        <v>10772</v>
      </c>
      <c r="AG119" s="2">
        <v>10772</v>
      </c>
      <c r="AH119" s="2">
        <v>10772</v>
      </c>
      <c r="AL119">
        <v>0</v>
      </c>
      <c r="AM119">
        <v>0</v>
      </c>
      <c r="AN119">
        <v>0</v>
      </c>
      <c r="AO119">
        <v>0</v>
      </c>
      <c r="AP119">
        <v>0</v>
      </c>
      <c r="AQ119">
        <v>100</v>
      </c>
      <c r="AR119">
        <v>111</v>
      </c>
      <c r="AS119" s="27">
        <v>2314</v>
      </c>
      <c r="AT119" s="27">
        <v>2740</v>
      </c>
      <c r="AU119" s="27">
        <v>2482</v>
      </c>
      <c r="AV119" s="27">
        <v>2045</v>
      </c>
      <c r="AW119" s="27">
        <v>1607</v>
      </c>
      <c r="AX119" s="27">
        <v>1096</v>
      </c>
      <c r="AY119" s="27">
        <v>2109</v>
      </c>
      <c r="AZ119" s="27">
        <v>2024</v>
      </c>
      <c r="BA119" s="27">
        <v>993</v>
      </c>
      <c r="BB119" s="27">
        <v>21920</v>
      </c>
      <c r="BC119" s="27">
        <v>21981</v>
      </c>
      <c r="BD119" s="27">
        <v>20664</v>
      </c>
      <c r="BE119" s="27">
        <v>20224</v>
      </c>
      <c r="BF119" s="27">
        <v>19844</v>
      </c>
      <c r="BG119" s="27">
        <v>17852</v>
      </c>
      <c r="BH119" s="27">
        <v>17877</v>
      </c>
      <c r="BI119" s="27">
        <v>17991</v>
      </c>
      <c r="BJ119" s="27">
        <v>12983</v>
      </c>
      <c r="BK119" s="27">
        <v>15001</v>
      </c>
      <c r="BL119" s="27">
        <v>15855</v>
      </c>
      <c r="BM119" s="27">
        <v>14861</v>
      </c>
      <c r="BN119" s="27">
        <v>13504</v>
      </c>
      <c r="BO119" s="27">
        <v>11822</v>
      </c>
      <c r="BP119" s="27">
        <v>10483</v>
      </c>
      <c r="BQ119" s="27">
        <v>11724</v>
      </c>
      <c r="BR119" s="27">
        <v>11365</v>
      </c>
      <c r="BS119" s="27">
        <v>8563</v>
      </c>
      <c r="BT119" s="26" t="s">
        <v>726</v>
      </c>
      <c r="BU119" s="26" t="s">
        <v>726</v>
      </c>
      <c r="BV119" s="26" t="s">
        <v>726</v>
      </c>
      <c r="BW119" s="26" t="s">
        <v>726</v>
      </c>
      <c r="BX119" s="26" t="s">
        <v>726</v>
      </c>
      <c r="BY119" s="26" t="s">
        <v>726</v>
      </c>
      <c r="BZ119" s="26">
        <v>545</v>
      </c>
      <c r="CA119" s="26" t="s">
        <v>726</v>
      </c>
      <c r="CB119" s="26" t="s">
        <v>726</v>
      </c>
      <c r="CC119" s="26" t="s">
        <v>726</v>
      </c>
      <c r="CD119" s="26" t="s">
        <v>726</v>
      </c>
      <c r="CE119" s="26" t="s">
        <v>726</v>
      </c>
      <c r="CF119" s="26" t="s">
        <v>726</v>
      </c>
      <c r="CG119" s="26">
        <v>5</v>
      </c>
      <c r="CH119" s="26" t="s">
        <v>726</v>
      </c>
      <c r="CI119" s="26" t="s">
        <v>726</v>
      </c>
      <c r="CJ119" s="26" t="s">
        <v>726</v>
      </c>
      <c r="CK119" s="26" t="s">
        <v>726</v>
      </c>
      <c r="CL119" s="26" t="s">
        <v>726</v>
      </c>
      <c r="CM119" s="26" t="s">
        <v>726</v>
      </c>
      <c r="CN119" s="26" t="s">
        <v>726</v>
      </c>
      <c r="CO119" s="26" t="s">
        <v>726</v>
      </c>
      <c r="CP119" s="26">
        <v>33</v>
      </c>
      <c r="CQ119" s="26" t="s">
        <v>726</v>
      </c>
      <c r="CR119" s="26" t="s">
        <v>726</v>
      </c>
      <c r="CS119" s="26" t="s">
        <v>726</v>
      </c>
      <c r="CT119" s="26" t="s">
        <v>726</v>
      </c>
      <c r="CU119" s="26" t="s">
        <v>726</v>
      </c>
      <c r="CV119" s="26" t="s">
        <v>726</v>
      </c>
      <c r="CW119" s="26" t="s">
        <v>726</v>
      </c>
      <c r="CX119" s="26" t="s">
        <v>726</v>
      </c>
      <c r="CY119" s="26">
        <v>383</v>
      </c>
      <c r="CZ119" s="26" t="s">
        <v>726</v>
      </c>
      <c r="DA119" s="26" t="s">
        <v>726</v>
      </c>
      <c r="DB119" s="26" t="s">
        <v>726</v>
      </c>
      <c r="DC119" s="26" t="s">
        <v>726</v>
      </c>
      <c r="DD119" s="26" t="s">
        <v>726</v>
      </c>
      <c r="DE119" s="26" t="s">
        <v>726</v>
      </c>
      <c r="DF119" s="26">
        <v>48396</v>
      </c>
      <c r="DG119" s="26" t="s">
        <v>726</v>
      </c>
      <c r="DH119" s="26" t="s">
        <v>726</v>
      </c>
      <c r="DI119" s="26" t="s">
        <v>726</v>
      </c>
      <c r="DJ119" s="26" t="s">
        <v>726</v>
      </c>
      <c r="DK119" s="26" t="s">
        <v>726</v>
      </c>
      <c r="DL119" s="26" t="s">
        <v>726</v>
      </c>
      <c r="DM119" s="26" t="s">
        <v>726</v>
      </c>
      <c r="DN119" s="26">
        <v>2</v>
      </c>
      <c r="DO119" s="26" t="s">
        <v>726</v>
      </c>
      <c r="DP119" s="26" t="s">
        <v>726</v>
      </c>
      <c r="DQ119" s="26" t="s">
        <v>726</v>
      </c>
      <c r="DR119" s="26" t="s">
        <v>726</v>
      </c>
      <c r="DS119" s="26" t="s">
        <v>726</v>
      </c>
      <c r="DT119" s="26" t="s">
        <v>726</v>
      </c>
      <c r="DU119" s="26" t="s">
        <v>726</v>
      </c>
      <c r="DV119" s="26" t="s">
        <v>726</v>
      </c>
      <c r="DW119" s="26" t="s">
        <v>726</v>
      </c>
      <c r="DX119" s="26" t="s">
        <v>726</v>
      </c>
      <c r="DY119" s="26" t="s">
        <v>726</v>
      </c>
      <c r="DZ119" s="26" t="s">
        <v>726</v>
      </c>
      <c r="EA119">
        <v>1</v>
      </c>
      <c r="EB119">
        <v>2007</v>
      </c>
      <c r="EC119">
        <v>381</v>
      </c>
      <c r="ED119">
        <v>87468</v>
      </c>
      <c r="EE119">
        <v>26196</v>
      </c>
      <c r="EF119" s="7">
        <v>1</v>
      </c>
      <c r="EG119" s="7">
        <v>1</v>
      </c>
      <c r="EH119" s="7" t="s">
        <v>834</v>
      </c>
      <c r="EI119" s="7">
        <v>191317</v>
      </c>
      <c r="EJ119" s="7">
        <v>570</v>
      </c>
      <c r="EK119" s="7">
        <v>2299</v>
      </c>
      <c r="EL119" s="7">
        <v>332</v>
      </c>
      <c r="EM119" s="7">
        <v>0</v>
      </c>
      <c r="EN119" s="7">
        <v>0</v>
      </c>
      <c r="EO119" s="7">
        <v>0</v>
      </c>
      <c r="EP119" s="7">
        <v>0</v>
      </c>
      <c r="EQ119" s="7">
        <v>0</v>
      </c>
      <c r="ER119" s="7">
        <v>0</v>
      </c>
      <c r="ES119" s="7">
        <v>0</v>
      </c>
      <c r="ET119" s="7">
        <v>6053</v>
      </c>
      <c r="EU119" s="7">
        <v>11045</v>
      </c>
      <c r="EV119" s="7">
        <v>703</v>
      </c>
      <c r="EW119" s="7">
        <v>0</v>
      </c>
      <c r="EX119" s="7">
        <v>0</v>
      </c>
      <c r="EY119" s="7">
        <v>0</v>
      </c>
      <c r="EZ119" s="7">
        <v>0</v>
      </c>
      <c r="FA119" s="7">
        <v>0</v>
      </c>
      <c r="FB119" s="7">
        <v>0</v>
      </c>
      <c r="FC119" s="7">
        <v>0</v>
      </c>
      <c r="FD119" s="7">
        <v>13196</v>
      </c>
      <c r="FE119" s="7">
        <v>19917</v>
      </c>
      <c r="FF119" s="7">
        <v>3396</v>
      </c>
      <c r="FG119" s="7">
        <v>0</v>
      </c>
      <c r="FH119" s="7">
        <v>0</v>
      </c>
      <c r="FI119" s="7">
        <v>0</v>
      </c>
      <c r="FJ119" s="7">
        <v>0</v>
      </c>
      <c r="FK119" s="7">
        <v>0</v>
      </c>
      <c r="FL119" s="7">
        <v>0</v>
      </c>
      <c r="FM119" s="7">
        <v>0</v>
      </c>
      <c r="FN119" s="7">
        <v>0</v>
      </c>
      <c r="FO119" s="7">
        <v>35</v>
      </c>
      <c r="FP119" s="7">
        <v>95</v>
      </c>
      <c r="FQ119" s="7">
        <v>175</v>
      </c>
      <c r="FR119" s="7">
        <v>1</v>
      </c>
      <c r="FS119" s="7">
        <v>93</v>
      </c>
      <c r="FT119" s="7">
        <v>218</v>
      </c>
      <c r="FU119" s="7">
        <v>343</v>
      </c>
      <c r="FV119" s="7">
        <v>240</v>
      </c>
      <c r="FW119" s="7">
        <v>31</v>
      </c>
      <c r="FX119" s="7">
        <v>0</v>
      </c>
      <c r="FY119" s="7">
        <v>285</v>
      </c>
      <c r="FZ119" s="7">
        <v>911</v>
      </c>
      <c r="GA119" s="7">
        <v>1671</v>
      </c>
      <c r="GB119" s="7">
        <v>19</v>
      </c>
      <c r="GC119" s="7">
        <v>12319</v>
      </c>
      <c r="GD119" s="7">
        <v>42790</v>
      </c>
      <c r="GE119" s="7">
        <v>31045</v>
      </c>
      <c r="GF119" s="7">
        <v>14860</v>
      </c>
      <c r="GG119" s="7">
        <v>1348</v>
      </c>
      <c r="GH119" s="7">
        <v>0</v>
      </c>
      <c r="GI119" s="7">
        <v>509</v>
      </c>
      <c r="GJ119" s="7">
        <v>1383</v>
      </c>
      <c r="GK119" s="7">
        <v>2157</v>
      </c>
      <c r="GL119" s="7">
        <v>63</v>
      </c>
      <c r="GM119" s="7">
        <v>6072</v>
      </c>
      <c r="GN119" s="7">
        <v>33370</v>
      </c>
      <c r="GO119" s="7">
        <v>73779</v>
      </c>
      <c r="GP119" s="7">
        <v>62017</v>
      </c>
      <c r="GQ119" s="7">
        <v>7627</v>
      </c>
      <c r="GR119" s="7">
        <v>0</v>
      </c>
      <c r="GS119" s="7">
        <v>54</v>
      </c>
      <c r="GT119" s="7">
        <v>28</v>
      </c>
      <c r="GU119" s="7">
        <v>218</v>
      </c>
      <c r="GV119" s="7">
        <v>0</v>
      </c>
      <c r="GW119" s="7">
        <v>1645</v>
      </c>
      <c r="GX119" s="7">
        <v>6848</v>
      </c>
      <c r="GY119" s="7">
        <v>19417</v>
      </c>
      <c r="GZ119" s="7">
        <v>17111</v>
      </c>
      <c r="HA119" s="7">
        <v>1775</v>
      </c>
      <c r="HB119" s="7">
        <v>0</v>
      </c>
      <c r="HC119" s="7">
        <v>0</v>
      </c>
      <c r="HD119" s="7">
        <v>0</v>
      </c>
      <c r="HE119" s="7">
        <v>0</v>
      </c>
      <c r="HF119" s="7">
        <v>0</v>
      </c>
      <c r="HG119" s="7">
        <v>0</v>
      </c>
      <c r="HH119" s="7">
        <v>0</v>
      </c>
      <c r="HI119" s="7">
        <v>33</v>
      </c>
      <c r="HJ119" s="7">
        <v>92</v>
      </c>
      <c r="HK119" s="7">
        <v>21</v>
      </c>
      <c r="HL119" s="7">
        <v>0</v>
      </c>
      <c r="HM119" s="7">
        <v>0</v>
      </c>
      <c r="HN119" s="7">
        <v>0</v>
      </c>
      <c r="HO119" s="7">
        <v>0</v>
      </c>
      <c r="HP119" s="7">
        <v>0</v>
      </c>
      <c r="HQ119" s="7">
        <v>0</v>
      </c>
      <c r="HR119" s="7">
        <v>0</v>
      </c>
      <c r="HS119" s="7">
        <v>0</v>
      </c>
      <c r="HT119" s="7">
        <v>0</v>
      </c>
      <c r="HU119" s="7">
        <v>0</v>
      </c>
      <c r="HV119" s="7">
        <v>0</v>
      </c>
      <c r="HW119" s="7">
        <v>0</v>
      </c>
      <c r="HX119" s="7">
        <v>190</v>
      </c>
      <c r="HY119" s="7">
        <v>71</v>
      </c>
      <c r="HZ119" s="7">
        <v>2</v>
      </c>
      <c r="IA119" s="7">
        <v>1</v>
      </c>
      <c r="IB119" s="7">
        <v>9</v>
      </c>
      <c r="IC119" s="7">
        <v>94</v>
      </c>
      <c r="ID119" s="7">
        <v>203</v>
      </c>
      <c r="IE119" s="7">
        <v>49</v>
      </c>
      <c r="IF119" s="7">
        <v>2012</v>
      </c>
      <c r="IG119" s="7">
        <v>2008</v>
      </c>
      <c r="IH119" s="7">
        <v>2008</v>
      </c>
      <c r="IL119" s="7">
        <f>IFERROR(VLOOKUP(A119,[7]FacebookPages!$A$2:$AF$128,32,FALSE)+1,0)</f>
        <v>1</v>
      </c>
      <c r="IM119" s="7">
        <f>IFERROR(VLOOKUP(A119,[1]TwitterUsers!$A$2:$P$122,16,FALSE)+1,0)</f>
        <v>1</v>
      </c>
      <c r="IN119" s="7">
        <f>IFERROR(VLOOKUP(A119,[7]FacebookPages!$A$2:$AG$128,33,FALSE)+1,0)</f>
        <v>1</v>
      </c>
      <c r="IO119">
        <v>2</v>
      </c>
      <c r="IP119">
        <v>2010</v>
      </c>
      <c r="IQ119">
        <v>2</v>
      </c>
    </row>
    <row r="120" spans="1:251" x14ac:dyDescent="0.25">
      <c r="A120">
        <v>116</v>
      </c>
      <c r="B120" t="s">
        <v>160</v>
      </c>
      <c r="C120">
        <v>116</v>
      </c>
      <c r="D120" t="s">
        <v>591</v>
      </c>
      <c r="E120" s="15">
        <v>1</v>
      </c>
      <c r="F120" s="16">
        <v>31624</v>
      </c>
      <c r="G120" s="17">
        <v>0.14455364080998309</v>
      </c>
      <c r="H120" s="16">
        <v>15711</v>
      </c>
      <c r="I120" s="15">
        <v>1</v>
      </c>
      <c r="J120" s="16">
        <v>1862</v>
      </c>
      <c r="K120" s="17">
        <v>8.511221831146866E-3</v>
      </c>
      <c r="L120" s="16">
        <v>953</v>
      </c>
      <c r="M120" s="16">
        <v>0</v>
      </c>
      <c r="N120" s="16"/>
      <c r="P120" s="16"/>
      <c r="Q120" s="3"/>
      <c r="R120" s="11">
        <v>0</v>
      </c>
      <c r="S120" s="19">
        <v>0</v>
      </c>
      <c r="T120" s="19">
        <v>0.3</v>
      </c>
      <c r="U120">
        <v>0</v>
      </c>
      <c r="V120">
        <v>0</v>
      </c>
      <c r="W120">
        <v>1</v>
      </c>
      <c r="X120">
        <v>1.1000000000000001</v>
      </c>
      <c r="Y120">
        <v>0.4</v>
      </c>
      <c r="Z120" s="26" t="s">
        <v>726</v>
      </c>
      <c r="AA120" s="26" t="s">
        <v>726</v>
      </c>
      <c r="AB120" s="26" t="s">
        <v>726</v>
      </c>
      <c r="AC120" s="2">
        <v>228866</v>
      </c>
      <c r="AD120" s="2">
        <v>218770</v>
      </c>
      <c r="AE120" s="2">
        <v>218770</v>
      </c>
      <c r="AF120" s="2">
        <v>218770</v>
      </c>
      <c r="AG120" s="2">
        <v>233457</v>
      </c>
      <c r="AH120" s="2">
        <v>228211</v>
      </c>
      <c r="AL120">
        <v>7.31</v>
      </c>
      <c r="AM120">
        <v>6.98</v>
      </c>
      <c r="AN120">
        <v>7.26</v>
      </c>
      <c r="AO120">
        <v>7.56</v>
      </c>
      <c r="AP120">
        <v>7.9</v>
      </c>
      <c r="AQ120">
        <v>4513</v>
      </c>
      <c r="AR120">
        <v>492110</v>
      </c>
      <c r="AS120" s="26" t="s">
        <v>726</v>
      </c>
      <c r="AT120" s="27">
        <v>1050</v>
      </c>
      <c r="AU120" s="27">
        <v>2097</v>
      </c>
      <c r="AV120" s="27">
        <v>1561</v>
      </c>
      <c r="AW120" s="27">
        <v>2032</v>
      </c>
      <c r="AX120" s="27">
        <v>1452</v>
      </c>
      <c r="AY120" s="27">
        <v>1184</v>
      </c>
      <c r="AZ120" s="27">
        <v>98</v>
      </c>
      <c r="BA120" s="27">
        <v>1125</v>
      </c>
      <c r="BB120" s="26" t="s">
        <v>726</v>
      </c>
      <c r="BC120" s="27">
        <v>37069</v>
      </c>
      <c r="BD120" s="27">
        <v>33070</v>
      </c>
      <c r="BE120" s="27">
        <v>33567</v>
      </c>
      <c r="BF120" s="27">
        <v>29903</v>
      </c>
      <c r="BG120" s="27">
        <v>27385</v>
      </c>
      <c r="BH120" s="27">
        <v>24902</v>
      </c>
      <c r="BI120" s="27">
        <v>24244</v>
      </c>
      <c r="BJ120" s="27">
        <v>25633</v>
      </c>
      <c r="BK120" s="26" t="s">
        <v>726</v>
      </c>
      <c r="BL120" s="27">
        <v>47453</v>
      </c>
      <c r="BM120" s="27">
        <v>45567</v>
      </c>
      <c r="BN120" s="27">
        <v>44287</v>
      </c>
      <c r="BO120" s="27">
        <v>42680</v>
      </c>
      <c r="BP120" s="27">
        <v>39304</v>
      </c>
      <c r="BQ120" s="27">
        <v>34734</v>
      </c>
      <c r="BR120" s="27">
        <v>35497</v>
      </c>
      <c r="BS120" s="27">
        <v>37953</v>
      </c>
      <c r="BT120" s="26" t="s">
        <v>726</v>
      </c>
      <c r="BU120" s="26" t="s">
        <v>726</v>
      </c>
      <c r="BV120" s="26" t="s">
        <v>726</v>
      </c>
      <c r="BW120" s="26">
        <v>-265</v>
      </c>
      <c r="BX120" s="26" t="s">
        <v>726</v>
      </c>
      <c r="BY120" s="26" t="s">
        <v>726</v>
      </c>
      <c r="BZ120" s="26">
        <v>-5836</v>
      </c>
      <c r="CA120" s="26">
        <v>-1405</v>
      </c>
      <c r="CB120" s="26">
        <v>10187</v>
      </c>
      <c r="CC120" s="26" t="s">
        <v>726</v>
      </c>
      <c r="CD120" s="26">
        <v>0</v>
      </c>
      <c r="CE120" s="26" t="s">
        <v>726</v>
      </c>
      <c r="CF120" s="26" t="s">
        <v>726</v>
      </c>
      <c r="CG120" s="26">
        <v>-4</v>
      </c>
      <c r="CH120" s="26">
        <v>-1</v>
      </c>
      <c r="CI120" s="26">
        <v>8</v>
      </c>
      <c r="CJ120" s="26" t="s">
        <v>726</v>
      </c>
      <c r="CK120" s="26" t="s">
        <v>726</v>
      </c>
      <c r="CL120" s="26" t="s">
        <v>726</v>
      </c>
      <c r="CM120" s="26">
        <v>27</v>
      </c>
      <c r="CO120" s="26" t="s">
        <v>726</v>
      </c>
      <c r="CP120" s="26">
        <v>28</v>
      </c>
      <c r="CQ120" s="26">
        <v>28</v>
      </c>
      <c r="CR120" s="26">
        <v>29</v>
      </c>
      <c r="CS120" s="26" t="s">
        <v>726</v>
      </c>
      <c r="CT120" s="26" t="s">
        <v>726</v>
      </c>
      <c r="CU120" s="26" t="s">
        <v>726</v>
      </c>
      <c r="CV120" s="26">
        <v>1600</v>
      </c>
      <c r="CW120" s="26" t="s">
        <v>726</v>
      </c>
      <c r="CX120" s="26" t="s">
        <v>726</v>
      </c>
      <c r="CY120" s="26">
        <v>1602</v>
      </c>
      <c r="CZ120" s="26" t="s">
        <v>726</v>
      </c>
      <c r="DA120" s="26" t="s">
        <v>726</v>
      </c>
      <c r="DB120" s="26" t="s">
        <v>726</v>
      </c>
      <c r="DC120" s="26">
        <v>1236026</v>
      </c>
      <c r="DD120" s="26" t="s">
        <v>726</v>
      </c>
      <c r="DE120" s="26" t="s">
        <v>726</v>
      </c>
      <c r="DF120" s="26">
        <v>729265</v>
      </c>
      <c r="DG120" s="26">
        <v>962140</v>
      </c>
      <c r="DH120" s="26">
        <v>416964</v>
      </c>
      <c r="DI120" s="26" t="s">
        <v>726</v>
      </c>
      <c r="DJ120" s="26" t="s">
        <v>726</v>
      </c>
      <c r="DK120" s="26">
        <v>4</v>
      </c>
      <c r="DL120" s="26" t="s">
        <v>726</v>
      </c>
      <c r="DM120" s="26" t="s">
        <v>726</v>
      </c>
      <c r="DN120" s="26">
        <v>5</v>
      </c>
      <c r="DO120" s="26">
        <v>6</v>
      </c>
      <c r="DP120" s="26">
        <v>9</v>
      </c>
      <c r="DQ120" s="26" t="s">
        <v>726</v>
      </c>
      <c r="DR120" s="26" t="s">
        <v>726</v>
      </c>
      <c r="DS120" s="26" t="s">
        <v>726</v>
      </c>
      <c r="DT120" s="26" t="s">
        <v>726</v>
      </c>
      <c r="DU120" s="26" t="s">
        <v>726</v>
      </c>
      <c r="DV120" s="26" t="s">
        <v>726</v>
      </c>
      <c r="DW120" s="26" t="s">
        <v>726</v>
      </c>
      <c r="DX120" s="26" t="s">
        <v>726</v>
      </c>
      <c r="DY120" s="26" t="s">
        <v>726</v>
      </c>
      <c r="DZ120" s="26" t="s">
        <v>726</v>
      </c>
      <c r="EA120">
        <v>1</v>
      </c>
      <c r="EB120">
        <v>2014</v>
      </c>
      <c r="EC120">
        <v>0</v>
      </c>
      <c r="ED120">
        <v>170</v>
      </c>
      <c r="EE120">
        <v>2878</v>
      </c>
      <c r="EF120" s="7">
        <v>1</v>
      </c>
      <c r="EG120" s="7">
        <v>1</v>
      </c>
      <c r="EH120" s="7" t="s">
        <v>835</v>
      </c>
      <c r="EI120" s="7">
        <v>165519</v>
      </c>
      <c r="EJ120" s="7">
        <v>1446</v>
      </c>
      <c r="EK120" s="7">
        <v>1</v>
      </c>
      <c r="EL120" s="7">
        <v>0</v>
      </c>
      <c r="EM120" s="7">
        <v>0</v>
      </c>
      <c r="EN120" s="7">
        <v>0</v>
      </c>
      <c r="EO120" s="7">
        <v>0</v>
      </c>
      <c r="EP120" s="7">
        <v>0</v>
      </c>
      <c r="EQ120" s="7">
        <v>0</v>
      </c>
      <c r="ER120" s="7">
        <v>0</v>
      </c>
      <c r="ES120" s="7">
        <v>0</v>
      </c>
      <c r="ET120" s="7">
        <v>104</v>
      </c>
      <c r="EU120" s="7">
        <v>0</v>
      </c>
      <c r="EV120" s="7">
        <v>0</v>
      </c>
      <c r="EW120" s="7">
        <v>0</v>
      </c>
      <c r="EX120" s="7">
        <v>0</v>
      </c>
      <c r="EY120" s="7">
        <v>0</v>
      </c>
      <c r="EZ120" s="7">
        <v>0</v>
      </c>
      <c r="FA120" s="7">
        <v>0</v>
      </c>
      <c r="FB120" s="7">
        <v>0</v>
      </c>
      <c r="FC120" s="7">
        <v>0</v>
      </c>
      <c r="FD120" s="7">
        <v>21</v>
      </c>
      <c r="FE120" s="7">
        <v>0</v>
      </c>
      <c r="FF120" s="7">
        <v>0</v>
      </c>
      <c r="FG120" s="7">
        <v>0</v>
      </c>
      <c r="FH120" s="7">
        <v>0</v>
      </c>
      <c r="FI120" s="7">
        <v>0</v>
      </c>
      <c r="FJ120" s="7">
        <v>0</v>
      </c>
      <c r="FK120" s="7">
        <v>0</v>
      </c>
      <c r="FL120" s="7">
        <v>0</v>
      </c>
      <c r="FM120" s="7">
        <v>0</v>
      </c>
      <c r="FN120" s="7">
        <v>0</v>
      </c>
      <c r="FO120" s="7">
        <v>0</v>
      </c>
      <c r="FP120" s="7">
        <v>12</v>
      </c>
      <c r="FQ120" s="7">
        <v>139</v>
      </c>
      <c r="FR120" s="7">
        <v>4</v>
      </c>
      <c r="FS120" s="7">
        <v>332</v>
      </c>
      <c r="FT120" s="7">
        <v>422</v>
      </c>
      <c r="FU120" s="7">
        <v>476</v>
      </c>
      <c r="FV120" s="7">
        <v>286</v>
      </c>
      <c r="FW120" s="7">
        <v>30</v>
      </c>
      <c r="FX120" s="7">
        <v>0</v>
      </c>
      <c r="FY120" s="7">
        <v>0</v>
      </c>
      <c r="FZ120" s="7">
        <v>260</v>
      </c>
      <c r="GA120" s="7">
        <v>34566</v>
      </c>
      <c r="GB120" s="7">
        <v>563</v>
      </c>
      <c r="GC120" s="7">
        <v>20638</v>
      </c>
      <c r="GD120" s="7">
        <v>81525</v>
      </c>
      <c r="GE120" s="7">
        <v>56157</v>
      </c>
      <c r="GF120" s="7">
        <v>23077</v>
      </c>
      <c r="GG120" s="7">
        <v>1954</v>
      </c>
      <c r="GH120" s="7">
        <v>0</v>
      </c>
      <c r="GI120" s="7">
        <v>0</v>
      </c>
      <c r="GJ120" s="7">
        <v>869</v>
      </c>
      <c r="GK120" s="7">
        <v>51985</v>
      </c>
      <c r="GL120" s="7">
        <v>1619</v>
      </c>
      <c r="GM120" s="7">
        <v>231644</v>
      </c>
      <c r="GN120" s="7">
        <v>977401</v>
      </c>
      <c r="GO120" s="7">
        <v>1144306</v>
      </c>
      <c r="GP120" s="7">
        <v>491793</v>
      </c>
      <c r="GQ120" s="7">
        <v>44442</v>
      </c>
      <c r="GR120" s="7">
        <v>0</v>
      </c>
      <c r="GS120" s="7">
        <v>0</v>
      </c>
      <c r="GT120" s="7">
        <v>20</v>
      </c>
      <c r="GU120" s="7">
        <v>4564</v>
      </c>
      <c r="GV120" s="7">
        <v>56</v>
      </c>
      <c r="GW120" s="7">
        <v>26179</v>
      </c>
      <c r="GX120" s="7">
        <v>66633</v>
      </c>
      <c r="GY120" s="7">
        <v>90041</v>
      </c>
      <c r="GZ120" s="7">
        <v>50727</v>
      </c>
      <c r="HA120" s="7">
        <v>5843</v>
      </c>
      <c r="HB120" s="7">
        <v>0</v>
      </c>
      <c r="HC120" s="7">
        <v>0</v>
      </c>
      <c r="HD120" s="7">
        <v>0</v>
      </c>
      <c r="HE120" s="7">
        <v>40</v>
      </c>
      <c r="HF120" s="7">
        <v>1</v>
      </c>
      <c r="HG120" s="7">
        <v>33</v>
      </c>
      <c r="HH120" s="7">
        <v>183</v>
      </c>
      <c r="HI120" s="7">
        <v>192</v>
      </c>
      <c r="HJ120" s="7">
        <v>128</v>
      </c>
      <c r="HK120" s="7">
        <v>17</v>
      </c>
      <c r="HL120" s="7">
        <v>0</v>
      </c>
      <c r="HM120" s="7">
        <v>0</v>
      </c>
      <c r="HN120" s="7">
        <v>0</v>
      </c>
      <c r="HO120" s="7">
        <v>27</v>
      </c>
      <c r="HP120" s="7">
        <v>6</v>
      </c>
      <c r="HQ120" s="7">
        <v>503</v>
      </c>
      <c r="HR120" s="7">
        <v>1238</v>
      </c>
      <c r="HS120" s="7">
        <v>1429</v>
      </c>
      <c r="HT120" s="7">
        <v>980</v>
      </c>
      <c r="HU120" s="7">
        <v>136</v>
      </c>
      <c r="HV120" s="7">
        <v>0</v>
      </c>
      <c r="HW120" s="7">
        <v>0</v>
      </c>
      <c r="HX120" s="7">
        <v>0</v>
      </c>
      <c r="HY120" s="7">
        <v>31</v>
      </c>
      <c r="HZ120" s="7">
        <v>168</v>
      </c>
      <c r="IA120" s="7">
        <v>174</v>
      </c>
      <c r="IB120" s="7">
        <v>275</v>
      </c>
      <c r="IC120" s="7">
        <v>483</v>
      </c>
      <c r="ID120" s="7">
        <v>434</v>
      </c>
      <c r="IE120" s="7">
        <v>136</v>
      </c>
      <c r="IF120" s="7"/>
      <c r="IG120" s="7">
        <v>2009</v>
      </c>
      <c r="IH120" s="7">
        <v>2009</v>
      </c>
      <c r="IL120" s="7">
        <f>IFERROR(VLOOKUP(A120,[7]FacebookPages!$A$2:$AF$128,32,FALSE)+1,0)</f>
        <v>1</v>
      </c>
      <c r="IM120" s="7">
        <f>IFERROR(VLOOKUP(A120,[1]TwitterUsers!$A$2:$P$122,16,FALSE)+1,0)</f>
        <v>2</v>
      </c>
      <c r="IN120" s="11">
        <v>2</v>
      </c>
      <c r="IO120">
        <v>2</v>
      </c>
      <c r="IP120">
        <v>2013</v>
      </c>
      <c r="IQ120">
        <v>2</v>
      </c>
    </row>
    <row r="121" spans="1:251" x14ac:dyDescent="0.25">
      <c r="A121">
        <v>117</v>
      </c>
      <c r="B121" t="s">
        <v>161</v>
      </c>
      <c r="C121">
        <v>117</v>
      </c>
      <c r="D121" t="s">
        <v>582</v>
      </c>
      <c r="E121" s="15">
        <v>0</v>
      </c>
      <c r="F121" s="16"/>
      <c r="H121" s="16"/>
      <c r="I121" s="15">
        <v>0</v>
      </c>
      <c r="J121" s="16"/>
      <c r="L121" s="16"/>
      <c r="M121" s="16">
        <v>2</v>
      </c>
      <c r="N121" s="16">
        <v>177</v>
      </c>
      <c r="O121" s="17">
        <v>0.11951384199864956</v>
      </c>
      <c r="P121" s="16">
        <v>7</v>
      </c>
      <c r="Q121" s="3">
        <v>40330</v>
      </c>
      <c r="R121" s="11">
        <v>0</v>
      </c>
      <c r="S121" s="19">
        <v>0</v>
      </c>
      <c r="T121" s="19">
        <v>0</v>
      </c>
      <c r="U121">
        <v>0</v>
      </c>
      <c r="V121">
        <v>0</v>
      </c>
      <c r="W121">
        <v>0.6</v>
      </c>
      <c r="X121">
        <v>1.4</v>
      </c>
      <c r="Y121">
        <v>0</v>
      </c>
      <c r="Z121" s="26" t="s">
        <v>726</v>
      </c>
      <c r="AA121" s="26" t="s">
        <v>726</v>
      </c>
      <c r="AB121" s="26" t="s">
        <v>726</v>
      </c>
      <c r="AC121" s="26" t="s">
        <v>726</v>
      </c>
      <c r="AD121" s="2">
        <v>1481</v>
      </c>
      <c r="AE121" s="2">
        <v>1481</v>
      </c>
      <c r="AF121" s="2">
        <v>1481</v>
      </c>
      <c r="AG121" s="2">
        <v>1609</v>
      </c>
      <c r="AH121" s="2">
        <v>1609</v>
      </c>
      <c r="AL121">
        <v>0</v>
      </c>
      <c r="AM121">
        <v>0</v>
      </c>
      <c r="AN121">
        <v>0</v>
      </c>
      <c r="AO121">
        <v>0</v>
      </c>
      <c r="AP121">
        <v>0</v>
      </c>
      <c r="AQ121" s="26" t="s">
        <v>726</v>
      </c>
      <c r="AR121" s="26" t="s">
        <v>726</v>
      </c>
      <c r="AS121" s="26" t="s">
        <v>726</v>
      </c>
      <c r="AT121" s="26" t="s">
        <v>726</v>
      </c>
      <c r="AU121" s="26" t="s">
        <v>726</v>
      </c>
      <c r="AV121" s="26" t="s">
        <v>726</v>
      </c>
      <c r="AW121" s="26" t="s">
        <v>726</v>
      </c>
      <c r="AX121" s="26" t="s">
        <v>726</v>
      </c>
      <c r="AY121" s="26" t="s">
        <v>726</v>
      </c>
      <c r="AZ121" s="26" t="s">
        <v>726</v>
      </c>
      <c r="BA121" s="26" t="s">
        <v>726</v>
      </c>
      <c r="BB121" s="26" t="s">
        <v>726</v>
      </c>
      <c r="BC121" s="26" t="s">
        <v>726</v>
      </c>
      <c r="BD121" s="26" t="s">
        <v>726</v>
      </c>
      <c r="BE121" s="26" t="s">
        <v>726</v>
      </c>
      <c r="BF121" s="26" t="s">
        <v>726</v>
      </c>
      <c r="BG121" s="26" t="s">
        <v>726</v>
      </c>
      <c r="BH121" s="26" t="s">
        <v>726</v>
      </c>
      <c r="BI121" s="26" t="s">
        <v>726</v>
      </c>
      <c r="BJ121" s="26" t="s">
        <v>726</v>
      </c>
      <c r="BK121" s="26" t="s">
        <v>726</v>
      </c>
      <c r="BL121" s="27">
        <v>877</v>
      </c>
      <c r="BM121" s="26" t="s">
        <v>726</v>
      </c>
      <c r="BN121" s="26" t="s">
        <v>726</v>
      </c>
      <c r="BO121" s="26" t="s">
        <v>726</v>
      </c>
      <c r="BP121" s="26" t="s">
        <v>726</v>
      </c>
      <c r="BQ121" s="26" t="s">
        <v>726</v>
      </c>
      <c r="BR121" s="27">
        <v>835</v>
      </c>
      <c r="BS121" s="27">
        <v>772</v>
      </c>
      <c r="BT121" s="26">
        <v>-11</v>
      </c>
      <c r="BU121" s="26" t="s">
        <v>726</v>
      </c>
      <c r="BV121" s="26" t="s">
        <v>726</v>
      </c>
      <c r="BW121" s="26" t="s">
        <v>726</v>
      </c>
      <c r="BX121" s="26" t="s">
        <v>726</v>
      </c>
      <c r="BY121" s="26" t="s">
        <v>726</v>
      </c>
      <c r="BZ121" s="26">
        <v>-121</v>
      </c>
      <c r="CA121" s="26">
        <v>120</v>
      </c>
      <c r="CB121" s="26" t="s">
        <v>726</v>
      </c>
      <c r="CC121" s="26">
        <v>-1</v>
      </c>
      <c r="CD121" s="26" t="s">
        <v>726</v>
      </c>
      <c r="CE121" s="26" t="s">
        <v>726</v>
      </c>
      <c r="CF121" s="26" t="s">
        <v>726</v>
      </c>
      <c r="CG121" s="26">
        <v>-8</v>
      </c>
      <c r="CH121" s="26">
        <v>8</v>
      </c>
      <c r="CI121" s="26" t="s">
        <v>726</v>
      </c>
      <c r="CJ121" s="26">
        <v>49</v>
      </c>
      <c r="CK121" s="26" t="s">
        <v>726</v>
      </c>
      <c r="CL121" s="26" t="s">
        <v>726</v>
      </c>
      <c r="CM121" s="26" t="s">
        <v>726</v>
      </c>
      <c r="CN121" s="26" t="s">
        <v>726</v>
      </c>
      <c r="CO121" s="26" t="s">
        <v>726</v>
      </c>
      <c r="CP121" s="26">
        <v>52</v>
      </c>
      <c r="CQ121" s="26">
        <v>54</v>
      </c>
      <c r="CR121" s="26" t="s">
        <v>726</v>
      </c>
      <c r="CS121" s="26">
        <v>42</v>
      </c>
      <c r="CT121" s="26" t="s">
        <v>726</v>
      </c>
      <c r="CU121" s="26" t="s">
        <v>726</v>
      </c>
      <c r="CV121" s="26" t="s">
        <v>726</v>
      </c>
      <c r="CW121" s="26" t="s">
        <v>726</v>
      </c>
      <c r="CX121" s="26" t="s">
        <v>726</v>
      </c>
      <c r="CY121" s="26">
        <v>14</v>
      </c>
      <c r="CZ121" s="26">
        <v>50</v>
      </c>
      <c r="DA121" s="26">
        <v>5624</v>
      </c>
      <c r="DD121" s="26" t="s">
        <v>726</v>
      </c>
      <c r="DE121" s="26" t="s">
        <v>726</v>
      </c>
      <c r="DF121" s="26">
        <v>7477</v>
      </c>
      <c r="DG121" s="26">
        <v>10297</v>
      </c>
      <c r="DH121" s="26" t="s">
        <v>726</v>
      </c>
      <c r="DI121" s="26">
        <v>10</v>
      </c>
      <c r="DJ121" s="26" t="s">
        <v>726</v>
      </c>
      <c r="DK121" s="26" t="s">
        <v>726</v>
      </c>
      <c r="DL121" s="26" t="s">
        <v>726</v>
      </c>
      <c r="DM121" s="26" t="s">
        <v>726</v>
      </c>
      <c r="DN121" s="26">
        <v>7</v>
      </c>
      <c r="DO121" s="26">
        <v>11</v>
      </c>
      <c r="DP121" s="26" t="s">
        <v>726</v>
      </c>
      <c r="DQ121" s="26">
        <v>36</v>
      </c>
      <c r="DR121" s="26" t="s">
        <v>726</v>
      </c>
      <c r="DS121" s="26">
        <v>95</v>
      </c>
      <c r="DT121" s="26" t="s">
        <v>726</v>
      </c>
      <c r="DU121" s="26">
        <v>7</v>
      </c>
      <c r="DV121" s="26" t="s">
        <v>726</v>
      </c>
      <c r="DW121" s="26">
        <v>12</v>
      </c>
      <c r="DX121" s="26" t="s">
        <v>726</v>
      </c>
      <c r="DY121" s="26">
        <v>44</v>
      </c>
      <c r="DZ121" s="26" t="s">
        <v>726</v>
      </c>
      <c r="EA121">
        <v>1</v>
      </c>
      <c r="EB121">
        <v>2009</v>
      </c>
      <c r="EC121">
        <v>54</v>
      </c>
      <c r="ED121">
        <v>4267</v>
      </c>
      <c r="EE121">
        <v>2448</v>
      </c>
      <c r="EF121" s="7">
        <v>1</v>
      </c>
      <c r="EG121" s="7">
        <v>0</v>
      </c>
      <c r="EH121" s="7" t="s">
        <v>836</v>
      </c>
      <c r="EI121" s="7">
        <v>10627</v>
      </c>
      <c r="EJ121" s="7">
        <v>348</v>
      </c>
      <c r="EK121" s="7">
        <v>1125</v>
      </c>
      <c r="EL121" s="7">
        <v>545</v>
      </c>
      <c r="EM121" s="7">
        <v>247</v>
      </c>
      <c r="EN121" s="7">
        <v>77</v>
      </c>
      <c r="EO121" s="7">
        <v>67</v>
      </c>
      <c r="EP121" s="7">
        <v>39</v>
      </c>
      <c r="EQ121" s="7">
        <v>0</v>
      </c>
      <c r="ER121" s="7">
        <v>0</v>
      </c>
      <c r="ES121" s="7">
        <v>0</v>
      </c>
      <c r="ET121" s="7">
        <v>299</v>
      </c>
      <c r="EU121" s="7">
        <v>343</v>
      </c>
      <c r="EV121" s="7">
        <v>115</v>
      </c>
      <c r="EW121" s="7">
        <v>31</v>
      </c>
      <c r="EX121" s="7">
        <v>8</v>
      </c>
      <c r="EY121" s="7">
        <v>1</v>
      </c>
      <c r="EZ121" s="7">
        <v>1</v>
      </c>
      <c r="FA121" s="7">
        <v>0</v>
      </c>
      <c r="FB121" s="7">
        <v>0</v>
      </c>
      <c r="FC121" s="7">
        <v>0</v>
      </c>
      <c r="FD121" s="7">
        <v>2090</v>
      </c>
      <c r="FE121" s="7">
        <v>990</v>
      </c>
      <c r="FF121" s="7">
        <v>353</v>
      </c>
      <c r="FG121" s="7">
        <v>223</v>
      </c>
      <c r="FH121" s="7">
        <v>83</v>
      </c>
      <c r="FI121" s="7">
        <v>53</v>
      </c>
      <c r="FJ121" s="7">
        <v>9</v>
      </c>
      <c r="FK121" s="7">
        <v>0</v>
      </c>
      <c r="FL121" s="7">
        <v>0</v>
      </c>
      <c r="FM121" s="7">
        <v>0</v>
      </c>
      <c r="FN121" s="7">
        <v>0</v>
      </c>
      <c r="FO121" s="7">
        <v>0</v>
      </c>
      <c r="FP121" s="7">
        <v>63</v>
      </c>
      <c r="FQ121" s="7">
        <v>67</v>
      </c>
      <c r="FR121" s="7">
        <v>0</v>
      </c>
      <c r="FS121" s="7">
        <v>58</v>
      </c>
      <c r="FT121" s="7">
        <v>69</v>
      </c>
      <c r="FU121" s="7">
        <v>108</v>
      </c>
      <c r="FV121" s="7">
        <v>75</v>
      </c>
      <c r="FW121" s="7">
        <v>7</v>
      </c>
      <c r="FX121" s="7">
        <v>0</v>
      </c>
      <c r="FY121" s="7">
        <v>0</v>
      </c>
      <c r="FZ121" s="7">
        <v>6</v>
      </c>
      <c r="GA121" s="7">
        <v>4</v>
      </c>
      <c r="GB121" s="7">
        <v>0</v>
      </c>
      <c r="GC121" s="7">
        <v>8</v>
      </c>
      <c r="GD121" s="7">
        <v>8</v>
      </c>
      <c r="GE121" s="7">
        <v>16</v>
      </c>
      <c r="GF121" s="7">
        <v>11</v>
      </c>
      <c r="GG121" s="7">
        <v>0</v>
      </c>
      <c r="GH121" s="7">
        <v>0</v>
      </c>
      <c r="GI121" s="7">
        <v>0</v>
      </c>
      <c r="GJ121" s="7">
        <v>164</v>
      </c>
      <c r="GK121" s="7">
        <v>162</v>
      </c>
      <c r="GL121" s="7">
        <v>0</v>
      </c>
      <c r="GM121" s="7">
        <v>208</v>
      </c>
      <c r="GN121" s="7">
        <v>372</v>
      </c>
      <c r="GO121" s="7">
        <v>726</v>
      </c>
      <c r="GP121" s="7">
        <v>753</v>
      </c>
      <c r="GQ121" s="7">
        <v>91</v>
      </c>
      <c r="GR121" s="7">
        <v>0</v>
      </c>
      <c r="GS121" s="7">
        <v>0</v>
      </c>
      <c r="GT121" s="7">
        <v>0</v>
      </c>
      <c r="GU121" s="7">
        <v>1</v>
      </c>
      <c r="GV121" s="7">
        <v>0</v>
      </c>
      <c r="GW121" s="7">
        <v>26</v>
      </c>
      <c r="GX121" s="7">
        <v>40</v>
      </c>
      <c r="GY121" s="7">
        <v>102</v>
      </c>
      <c r="GZ121" s="7">
        <v>100</v>
      </c>
      <c r="HA121" s="7">
        <v>13</v>
      </c>
      <c r="HB121" s="7">
        <v>0</v>
      </c>
      <c r="HC121" s="7">
        <v>0</v>
      </c>
      <c r="HD121" s="7">
        <v>0</v>
      </c>
      <c r="HE121" s="7">
        <v>23</v>
      </c>
      <c r="HF121" s="7">
        <v>0</v>
      </c>
      <c r="HG121" s="7">
        <v>21</v>
      </c>
      <c r="HH121" s="7">
        <v>59</v>
      </c>
      <c r="HI121" s="7">
        <v>98</v>
      </c>
      <c r="HJ121" s="7">
        <v>62</v>
      </c>
      <c r="HK121" s="7">
        <v>3</v>
      </c>
      <c r="HL121" s="7">
        <v>0</v>
      </c>
      <c r="HM121" s="7">
        <v>0</v>
      </c>
      <c r="HN121" s="7">
        <v>0</v>
      </c>
      <c r="HO121" s="7">
        <v>0</v>
      </c>
      <c r="HP121" s="7">
        <v>0</v>
      </c>
      <c r="HQ121" s="7">
        <v>0</v>
      </c>
      <c r="HR121" s="7">
        <v>0</v>
      </c>
      <c r="HS121" s="7">
        <v>0</v>
      </c>
      <c r="HT121" s="7">
        <v>0</v>
      </c>
      <c r="HU121" s="7">
        <v>0</v>
      </c>
      <c r="HV121" s="7">
        <v>0</v>
      </c>
      <c r="HW121" s="7">
        <v>0</v>
      </c>
      <c r="HX121" s="7">
        <v>0</v>
      </c>
      <c r="HY121" s="7">
        <v>48</v>
      </c>
      <c r="HZ121" s="7">
        <v>1</v>
      </c>
      <c r="IA121" s="7">
        <v>3</v>
      </c>
      <c r="IB121" s="7">
        <v>1</v>
      </c>
      <c r="IC121" s="7">
        <v>6</v>
      </c>
      <c r="ID121" s="7">
        <v>12</v>
      </c>
      <c r="IE121" s="7">
        <v>0</v>
      </c>
      <c r="IF121" s="7">
        <v>2010</v>
      </c>
      <c r="IG121" s="7">
        <v>2009</v>
      </c>
      <c r="IH121" s="7">
        <v>2009</v>
      </c>
      <c r="IL121" s="7">
        <f>IFERROR(VLOOKUP(A121,[7]FacebookPages!$A$2:$AF$128,32,FALSE)+1,0)</f>
        <v>1</v>
      </c>
      <c r="IM121" s="7">
        <f>IFERROR(VLOOKUP(A121,[1]TwitterUsers!$A$2:$P$122,16,FALSE)+1,0)</f>
        <v>1</v>
      </c>
      <c r="IN121" s="7">
        <f>IFERROR(VLOOKUP(A121,[7]FacebookPages!$A$2:$AG$128,33,FALSE)+1,0)</f>
        <v>1</v>
      </c>
    </row>
    <row r="122" spans="1:251" x14ac:dyDescent="0.25">
      <c r="A122">
        <v>118</v>
      </c>
      <c r="B122" t="s">
        <v>162</v>
      </c>
      <c r="C122">
        <v>118</v>
      </c>
      <c r="D122" t="s">
        <v>582</v>
      </c>
      <c r="E122" s="15">
        <v>1</v>
      </c>
      <c r="F122" s="16">
        <v>1329</v>
      </c>
      <c r="G122" s="17">
        <v>0.20929133858267718</v>
      </c>
      <c r="H122" s="16">
        <v>1004</v>
      </c>
      <c r="I122" s="15">
        <v>0</v>
      </c>
      <c r="J122" s="16"/>
      <c r="L122" s="16"/>
      <c r="M122" s="16">
        <v>2</v>
      </c>
      <c r="N122" s="16">
        <v>1173</v>
      </c>
      <c r="O122" s="17">
        <v>0.1847244094488189</v>
      </c>
      <c r="P122" s="16">
        <v>2</v>
      </c>
      <c r="Q122" s="3">
        <v>39600</v>
      </c>
      <c r="R122" s="11">
        <v>0</v>
      </c>
      <c r="S122" s="19">
        <v>0</v>
      </c>
      <c r="T122" s="19">
        <v>0</v>
      </c>
      <c r="U122">
        <v>0</v>
      </c>
      <c r="V122">
        <v>0</v>
      </c>
      <c r="W122">
        <v>0.5</v>
      </c>
      <c r="X122">
        <v>0</v>
      </c>
      <c r="Y122">
        <v>0</v>
      </c>
      <c r="Z122" s="26" t="s">
        <v>726</v>
      </c>
      <c r="AA122" s="26" t="s">
        <v>726</v>
      </c>
      <c r="AB122" s="26" t="s">
        <v>726</v>
      </c>
      <c r="AC122" s="26" t="s">
        <v>726</v>
      </c>
      <c r="AD122" s="2">
        <v>6350</v>
      </c>
      <c r="AE122" s="2">
        <v>6350</v>
      </c>
      <c r="AF122" s="2">
        <v>6350</v>
      </c>
      <c r="AG122" s="2">
        <v>6350</v>
      </c>
      <c r="AH122" s="2">
        <v>6350</v>
      </c>
      <c r="AL122">
        <v>0</v>
      </c>
      <c r="AM122">
        <v>0</v>
      </c>
      <c r="AN122">
        <v>0</v>
      </c>
      <c r="AO122">
        <v>0</v>
      </c>
      <c r="AP122">
        <v>0</v>
      </c>
      <c r="AQ122" s="26" t="s">
        <v>726</v>
      </c>
      <c r="AR122" s="26" t="s">
        <v>726</v>
      </c>
      <c r="AS122" s="26" t="s">
        <v>726</v>
      </c>
      <c r="AT122" s="26" t="s">
        <v>726</v>
      </c>
      <c r="AU122" s="26" t="s">
        <v>726</v>
      </c>
      <c r="AV122" s="26" t="s">
        <v>726</v>
      </c>
      <c r="AW122" s="26" t="s">
        <v>726</v>
      </c>
      <c r="AX122" s="26" t="s">
        <v>726</v>
      </c>
      <c r="AY122" s="26" t="s">
        <v>726</v>
      </c>
      <c r="AZ122" s="26" t="s">
        <v>726</v>
      </c>
      <c r="BA122" s="26" t="s">
        <v>726</v>
      </c>
      <c r="BB122" s="26" t="s">
        <v>726</v>
      </c>
      <c r="BC122" s="26" t="s">
        <v>726</v>
      </c>
      <c r="BD122" s="26" t="s">
        <v>726</v>
      </c>
      <c r="BE122" s="26" t="s">
        <v>726</v>
      </c>
      <c r="BF122" s="26" t="s">
        <v>726</v>
      </c>
      <c r="BG122" s="26" t="s">
        <v>726</v>
      </c>
      <c r="BH122" s="26" t="s">
        <v>726</v>
      </c>
      <c r="BI122" s="26" t="s">
        <v>726</v>
      </c>
      <c r="BJ122" s="26" t="s">
        <v>726</v>
      </c>
      <c r="BK122" s="26" t="s">
        <v>726</v>
      </c>
      <c r="BL122" s="26" t="s">
        <v>726</v>
      </c>
      <c r="BM122" s="26" t="s">
        <v>726</v>
      </c>
      <c r="BN122" s="26" t="s">
        <v>726</v>
      </c>
      <c r="BO122" s="26" t="s">
        <v>726</v>
      </c>
      <c r="BP122" s="26" t="s">
        <v>726</v>
      </c>
      <c r="BQ122" s="26" t="s">
        <v>726</v>
      </c>
      <c r="BR122" s="27">
        <v>1000</v>
      </c>
      <c r="BS122" s="26" t="s">
        <v>726</v>
      </c>
      <c r="BT122" s="26" t="s">
        <v>726</v>
      </c>
      <c r="BU122" s="26" t="s">
        <v>726</v>
      </c>
      <c r="BV122" s="26" t="s">
        <v>726</v>
      </c>
      <c r="BW122" s="26" t="s">
        <v>726</v>
      </c>
      <c r="BX122" s="26" t="s">
        <v>726</v>
      </c>
      <c r="BY122" s="26" t="s">
        <v>726</v>
      </c>
      <c r="BZ122" s="26">
        <v>262</v>
      </c>
      <c r="CA122" s="26" t="s">
        <v>726</v>
      </c>
      <c r="CB122" s="26" t="s">
        <v>726</v>
      </c>
      <c r="CC122" s="26" t="s">
        <v>726</v>
      </c>
      <c r="CD122" s="26" t="s">
        <v>726</v>
      </c>
      <c r="CE122" s="26" t="s">
        <v>726</v>
      </c>
      <c r="CF122" s="26" t="s">
        <v>726</v>
      </c>
      <c r="CG122" s="26">
        <v>5</v>
      </c>
      <c r="CH122" s="26" t="s">
        <v>726</v>
      </c>
      <c r="CI122" s="26" t="s">
        <v>726</v>
      </c>
      <c r="CJ122" s="26" t="s">
        <v>726</v>
      </c>
      <c r="CK122" s="26" t="s">
        <v>726</v>
      </c>
      <c r="CL122" s="26" t="s">
        <v>726</v>
      </c>
      <c r="CM122" s="26" t="s">
        <v>726</v>
      </c>
      <c r="CN122" s="26" t="s">
        <v>726</v>
      </c>
      <c r="CO122" s="26" t="s">
        <v>726</v>
      </c>
      <c r="CP122" s="26">
        <v>76</v>
      </c>
      <c r="CQ122" s="26" t="s">
        <v>726</v>
      </c>
      <c r="CR122" s="26" t="s">
        <v>726</v>
      </c>
      <c r="CS122" s="26" t="s">
        <v>726</v>
      </c>
      <c r="CT122" s="26" t="s">
        <v>726</v>
      </c>
      <c r="CU122" s="26" t="s">
        <v>726</v>
      </c>
      <c r="CV122" s="26" t="s">
        <v>726</v>
      </c>
      <c r="CW122" s="26" t="s">
        <v>726</v>
      </c>
      <c r="CX122" s="26" t="s">
        <v>726</v>
      </c>
      <c r="CY122" s="26">
        <v>257</v>
      </c>
      <c r="CZ122" s="26" t="s">
        <v>726</v>
      </c>
      <c r="DA122" s="26" t="s">
        <v>726</v>
      </c>
      <c r="DB122" s="26" t="s">
        <v>726</v>
      </c>
      <c r="DC122" s="26" t="s">
        <v>726</v>
      </c>
      <c r="DD122" s="26" t="s">
        <v>726</v>
      </c>
      <c r="DE122" s="26" t="s">
        <v>726</v>
      </c>
      <c r="DF122" s="26">
        <v>74678</v>
      </c>
      <c r="DG122" s="26" t="s">
        <v>726</v>
      </c>
      <c r="DH122" s="26" t="s">
        <v>726</v>
      </c>
      <c r="DI122" s="26" t="s">
        <v>726</v>
      </c>
      <c r="DJ122" s="26" t="s">
        <v>726</v>
      </c>
      <c r="DK122" s="26" t="s">
        <v>726</v>
      </c>
      <c r="DL122" s="26" t="s">
        <v>726</v>
      </c>
      <c r="DM122" s="26" t="s">
        <v>726</v>
      </c>
      <c r="DN122" s="26">
        <v>11</v>
      </c>
      <c r="DO122" s="26" t="s">
        <v>726</v>
      </c>
      <c r="DP122" s="26" t="s">
        <v>726</v>
      </c>
      <c r="DQ122" s="26" t="s">
        <v>726</v>
      </c>
      <c r="DR122" s="26" t="s">
        <v>726</v>
      </c>
      <c r="DS122" s="26" t="s">
        <v>726</v>
      </c>
      <c r="DT122" s="26" t="s">
        <v>726</v>
      </c>
      <c r="DU122" s="26" t="s">
        <v>726</v>
      </c>
      <c r="DV122" s="26" t="s">
        <v>726</v>
      </c>
      <c r="DW122" s="26" t="s">
        <v>726</v>
      </c>
      <c r="DX122" s="26" t="s">
        <v>726</v>
      </c>
      <c r="DY122" s="26" t="s">
        <v>726</v>
      </c>
      <c r="DZ122" s="26" t="s">
        <v>726</v>
      </c>
      <c r="EA122">
        <v>1</v>
      </c>
      <c r="EB122">
        <v>2013</v>
      </c>
      <c r="EC122">
        <v>0</v>
      </c>
      <c r="ED122">
        <v>32</v>
      </c>
      <c r="EE122">
        <v>6</v>
      </c>
      <c r="EF122" s="7">
        <v>1</v>
      </c>
      <c r="EG122" s="7">
        <v>1</v>
      </c>
      <c r="EH122" s="7" t="s">
        <v>837</v>
      </c>
      <c r="EI122" s="7">
        <v>6611</v>
      </c>
      <c r="EJ122" s="7">
        <v>0</v>
      </c>
      <c r="EK122" s="7">
        <v>0</v>
      </c>
      <c r="EL122" s="7">
        <v>2</v>
      </c>
      <c r="EM122" s="7">
        <v>2</v>
      </c>
      <c r="EN122" s="7">
        <v>0</v>
      </c>
      <c r="EO122" s="7">
        <v>0</v>
      </c>
      <c r="EP122" s="7">
        <v>0</v>
      </c>
      <c r="EQ122" s="7">
        <v>0</v>
      </c>
      <c r="ER122" s="7">
        <v>0</v>
      </c>
      <c r="ES122" s="7">
        <v>0</v>
      </c>
      <c r="ET122" s="7">
        <v>0</v>
      </c>
      <c r="EU122" s="7">
        <v>0</v>
      </c>
      <c r="EV122" s="7">
        <v>0</v>
      </c>
      <c r="EW122" s="7">
        <v>0</v>
      </c>
      <c r="EX122" s="7">
        <v>0</v>
      </c>
      <c r="EY122" s="7">
        <v>0</v>
      </c>
      <c r="EZ122" s="7">
        <v>0</v>
      </c>
      <c r="FA122" s="7">
        <v>0</v>
      </c>
      <c r="FB122" s="7">
        <v>0</v>
      </c>
      <c r="FC122" s="7">
        <v>0</v>
      </c>
      <c r="FD122" s="7">
        <v>0</v>
      </c>
      <c r="FE122" s="7">
        <v>0</v>
      </c>
      <c r="FF122" s="7">
        <v>0</v>
      </c>
      <c r="FG122" s="7">
        <v>0</v>
      </c>
      <c r="FH122" s="7">
        <v>0</v>
      </c>
      <c r="FI122" s="7">
        <v>0</v>
      </c>
      <c r="FJ122" s="7">
        <v>0</v>
      </c>
      <c r="FK122" s="7">
        <v>0</v>
      </c>
      <c r="FL122" s="7">
        <v>0</v>
      </c>
      <c r="FM122" s="7">
        <v>0</v>
      </c>
      <c r="FN122" s="7">
        <v>0</v>
      </c>
      <c r="FO122" s="7">
        <v>0</v>
      </c>
      <c r="FP122" s="7">
        <v>0</v>
      </c>
      <c r="FQ122" s="7">
        <v>255</v>
      </c>
      <c r="FR122" s="7">
        <v>3</v>
      </c>
      <c r="FS122" s="7">
        <v>965</v>
      </c>
      <c r="FT122" s="7">
        <v>923</v>
      </c>
      <c r="FU122" s="7">
        <v>753</v>
      </c>
      <c r="FV122" s="7">
        <v>475</v>
      </c>
      <c r="FW122" s="7">
        <v>79</v>
      </c>
      <c r="FX122" s="7">
        <v>0</v>
      </c>
      <c r="FY122" s="7">
        <v>0</v>
      </c>
      <c r="FZ122" s="7">
        <v>0</v>
      </c>
      <c r="GA122" s="7">
        <v>72</v>
      </c>
      <c r="GB122" s="7">
        <v>1</v>
      </c>
      <c r="GC122" s="7">
        <v>410</v>
      </c>
      <c r="GD122" s="7">
        <v>447</v>
      </c>
      <c r="GE122" s="7">
        <v>256</v>
      </c>
      <c r="GF122" s="7">
        <v>201</v>
      </c>
      <c r="GG122" s="7">
        <v>52</v>
      </c>
      <c r="GH122" s="7">
        <v>0</v>
      </c>
      <c r="GI122" s="7">
        <v>0</v>
      </c>
      <c r="GJ122" s="7">
        <v>0</v>
      </c>
      <c r="GK122" s="7">
        <v>306</v>
      </c>
      <c r="GL122" s="7">
        <v>10</v>
      </c>
      <c r="GM122" s="7">
        <v>6280</v>
      </c>
      <c r="GN122" s="7">
        <v>6382</v>
      </c>
      <c r="GO122" s="7">
        <v>5150</v>
      </c>
      <c r="GP122" s="7">
        <v>4860</v>
      </c>
      <c r="GQ122" s="7">
        <v>930</v>
      </c>
      <c r="GR122" s="7">
        <v>0</v>
      </c>
      <c r="GS122" s="7">
        <v>0</v>
      </c>
      <c r="GT122" s="7">
        <v>0</v>
      </c>
      <c r="GU122" s="7">
        <v>30</v>
      </c>
      <c r="GV122" s="7">
        <v>1</v>
      </c>
      <c r="GW122" s="7">
        <v>581</v>
      </c>
      <c r="GX122" s="7">
        <v>787</v>
      </c>
      <c r="GY122" s="7">
        <v>578</v>
      </c>
      <c r="GZ122" s="7">
        <v>524</v>
      </c>
      <c r="HA122" s="7">
        <v>80</v>
      </c>
      <c r="HB122" s="7">
        <v>0</v>
      </c>
      <c r="HC122" s="7">
        <v>0</v>
      </c>
      <c r="HD122" s="7">
        <v>0</v>
      </c>
      <c r="HE122" s="7">
        <v>1</v>
      </c>
      <c r="HF122" s="7">
        <v>0</v>
      </c>
      <c r="HG122" s="7">
        <v>379</v>
      </c>
      <c r="HH122" s="7">
        <v>716</v>
      </c>
      <c r="HI122" s="7">
        <v>291</v>
      </c>
      <c r="HJ122" s="7">
        <v>4</v>
      </c>
      <c r="HK122" s="7">
        <v>1</v>
      </c>
      <c r="HL122" s="7">
        <v>0</v>
      </c>
      <c r="HM122" s="7">
        <v>0</v>
      </c>
      <c r="HN122" s="7">
        <v>0</v>
      </c>
      <c r="HO122" s="7">
        <v>10</v>
      </c>
      <c r="HP122" s="7">
        <v>0</v>
      </c>
      <c r="HQ122" s="7">
        <v>40</v>
      </c>
      <c r="HR122" s="7">
        <v>28</v>
      </c>
      <c r="HS122" s="7">
        <v>40</v>
      </c>
      <c r="HT122" s="7">
        <v>25</v>
      </c>
      <c r="HU122" s="7">
        <v>6</v>
      </c>
      <c r="HV122" s="7">
        <v>0</v>
      </c>
      <c r="HW122" s="7">
        <v>0</v>
      </c>
      <c r="HX122" s="7">
        <v>0</v>
      </c>
      <c r="HY122" s="7">
        <v>0</v>
      </c>
      <c r="HZ122" s="7">
        <v>159</v>
      </c>
      <c r="IA122" s="7">
        <v>875</v>
      </c>
      <c r="IB122" s="7">
        <v>629</v>
      </c>
      <c r="IC122" s="7">
        <v>480</v>
      </c>
      <c r="ID122" s="7">
        <v>756</v>
      </c>
      <c r="IE122" s="7">
        <v>775</v>
      </c>
      <c r="IF122" s="7">
        <v>2008</v>
      </c>
      <c r="IG122" s="7">
        <v>2010</v>
      </c>
      <c r="IH122" s="7">
        <v>2008</v>
      </c>
      <c r="IL122" s="7">
        <f>IFERROR(VLOOKUP(A122,[7]FacebookPages!$A$2:$AF$128,32,FALSE)+1,0)</f>
        <v>1</v>
      </c>
      <c r="IM122" s="7">
        <f>IFERROR(VLOOKUP(A122,[1]TwitterUsers!$A$2:$P$122,16,FALSE)+1,0)</f>
        <v>2</v>
      </c>
      <c r="IN122" s="7">
        <f>IFERROR(VLOOKUP(A122,[7]FacebookPages!$A$2:$AG$128,33,FALSE)+1,0)</f>
        <v>1</v>
      </c>
    </row>
    <row r="123" spans="1:251" x14ac:dyDescent="0.25">
      <c r="A123">
        <v>119</v>
      </c>
      <c r="B123" t="s">
        <v>163</v>
      </c>
      <c r="C123">
        <v>119</v>
      </c>
      <c r="D123" t="s">
        <v>591</v>
      </c>
      <c r="E123" s="15">
        <v>1</v>
      </c>
      <c r="F123" s="16">
        <v>5191</v>
      </c>
      <c r="G123" s="17">
        <v>1.0009641342074818</v>
      </c>
      <c r="H123" s="16">
        <v>1858</v>
      </c>
      <c r="I123" s="15">
        <v>0</v>
      </c>
      <c r="J123" s="16"/>
      <c r="L123" s="16"/>
      <c r="M123" s="16">
        <v>0</v>
      </c>
      <c r="N123" s="16"/>
      <c r="P123" s="16"/>
      <c r="Q123" s="3"/>
      <c r="R123" s="11">
        <v>0</v>
      </c>
      <c r="S123" s="19">
        <v>0</v>
      </c>
      <c r="T123" s="19">
        <v>0</v>
      </c>
      <c r="U123">
        <v>0</v>
      </c>
      <c r="V123">
        <v>0</v>
      </c>
      <c r="W123">
        <v>0.4</v>
      </c>
      <c r="X123">
        <v>1.2</v>
      </c>
      <c r="Y123">
        <v>0.5</v>
      </c>
      <c r="Z123" s="26" t="s">
        <v>726</v>
      </c>
      <c r="AA123" s="26" t="s">
        <v>726</v>
      </c>
      <c r="AB123" s="26" t="s">
        <v>726</v>
      </c>
      <c r="AC123" s="26" t="s">
        <v>726</v>
      </c>
      <c r="AD123" s="2">
        <v>5186</v>
      </c>
      <c r="AE123" s="2">
        <v>5186</v>
      </c>
      <c r="AF123" s="2">
        <v>5186</v>
      </c>
      <c r="AG123" s="2">
        <v>5646</v>
      </c>
      <c r="AH123" s="2">
        <v>6063</v>
      </c>
      <c r="AL123">
        <v>0</v>
      </c>
      <c r="AM123">
        <v>0</v>
      </c>
      <c r="AN123">
        <v>0</v>
      </c>
      <c r="AO123">
        <v>0</v>
      </c>
      <c r="AP123">
        <v>0</v>
      </c>
      <c r="AQ123">
        <v>2520</v>
      </c>
      <c r="AR123">
        <v>3372</v>
      </c>
      <c r="AS123" s="26" t="s">
        <v>726</v>
      </c>
      <c r="AT123" s="27">
        <v>97.5</v>
      </c>
      <c r="AU123" s="27">
        <v>-22.1</v>
      </c>
      <c r="AV123" s="27">
        <v>68.2</v>
      </c>
      <c r="AW123" s="27">
        <v>75.2</v>
      </c>
      <c r="AX123" s="27">
        <v>70.8</v>
      </c>
      <c r="AY123" s="27">
        <v>28.3</v>
      </c>
      <c r="AZ123" s="27">
        <v>68</v>
      </c>
      <c r="BA123" s="27">
        <v>152.30000000000001</v>
      </c>
      <c r="BB123" s="26" t="s">
        <v>726</v>
      </c>
      <c r="BC123" s="27">
        <v>1188.2</v>
      </c>
      <c r="BD123" s="27">
        <v>990.9</v>
      </c>
      <c r="BE123" s="27">
        <v>946.5</v>
      </c>
      <c r="BF123" s="27">
        <v>837.4</v>
      </c>
      <c r="BG123" s="27">
        <v>814.4</v>
      </c>
      <c r="BH123" s="27">
        <v>770.6</v>
      </c>
      <c r="BI123" s="27">
        <v>767.3</v>
      </c>
      <c r="BJ123" s="27">
        <v>783.2</v>
      </c>
      <c r="BL123" s="27">
        <v>2142.1999999999998</v>
      </c>
      <c r="BM123" s="27">
        <v>1882</v>
      </c>
      <c r="BN123" s="27">
        <v>1774.9</v>
      </c>
      <c r="BO123" s="27">
        <v>1724.1</v>
      </c>
      <c r="BP123" s="27">
        <v>1649.2</v>
      </c>
      <c r="BQ123" s="27">
        <v>1318.8</v>
      </c>
      <c r="BR123" s="27">
        <v>1630</v>
      </c>
      <c r="BS123" s="27">
        <v>2012.1</v>
      </c>
      <c r="BT123" s="26" t="s">
        <v>726</v>
      </c>
      <c r="BU123" s="26" t="s">
        <v>726</v>
      </c>
      <c r="BV123" s="26" t="s">
        <v>726</v>
      </c>
      <c r="BW123" s="26" t="s">
        <v>726</v>
      </c>
      <c r="BX123" s="26" t="s">
        <v>726</v>
      </c>
      <c r="BY123" s="26" t="s">
        <v>726</v>
      </c>
      <c r="BZ123" s="26">
        <v>-435</v>
      </c>
      <c r="CA123" s="26">
        <v>-389</v>
      </c>
      <c r="CB123" s="26">
        <v>738</v>
      </c>
      <c r="CC123" s="26" t="s">
        <v>726</v>
      </c>
      <c r="CD123" s="26" t="s">
        <v>726</v>
      </c>
      <c r="CE123" s="26" t="s">
        <v>726</v>
      </c>
      <c r="CF123" s="26" t="s">
        <v>726</v>
      </c>
      <c r="CG123" s="26">
        <v>-8</v>
      </c>
      <c r="CH123" s="26">
        <v>-7</v>
      </c>
      <c r="CI123" s="26">
        <v>14</v>
      </c>
      <c r="CJ123" s="26" t="s">
        <v>726</v>
      </c>
      <c r="CK123" s="26" t="s">
        <v>726</v>
      </c>
      <c r="CL123" s="26" t="s">
        <v>726</v>
      </c>
      <c r="CM123" s="26" t="s">
        <v>726</v>
      </c>
      <c r="CN123" s="26" t="s">
        <v>726</v>
      </c>
      <c r="CO123" s="26" t="s">
        <v>726</v>
      </c>
      <c r="CP123" s="26">
        <v>38</v>
      </c>
      <c r="CQ123" s="26">
        <v>40</v>
      </c>
      <c r="CR123" s="26">
        <v>40</v>
      </c>
      <c r="CS123" s="26" t="s">
        <v>726</v>
      </c>
      <c r="CT123" s="26" t="s">
        <v>726</v>
      </c>
      <c r="CU123" s="26" t="s">
        <v>726</v>
      </c>
      <c r="CV123" s="26" t="s">
        <v>726</v>
      </c>
      <c r="CW123" s="26" t="s">
        <v>726</v>
      </c>
      <c r="CX123" s="26" t="s">
        <v>726</v>
      </c>
      <c r="CY123" s="26">
        <v>20</v>
      </c>
      <c r="CZ123" s="26">
        <v>16</v>
      </c>
      <c r="DA123" s="26" t="s">
        <v>726</v>
      </c>
      <c r="DB123" s="26" t="s">
        <v>726</v>
      </c>
      <c r="DC123" s="26" t="s">
        <v>726</v>
      </c>
      <c r="DD123" s="26" t="s">
        <v>726</v>
      </c>
      <c r="DE123" s="26" t="s">
        <v>726</v>
      </c>
      <c r="DF123" s="26">
        <v>5558</v>
      </c>
      <c r="DG123" s="26">
        <v>8756</v>
      </c>
      <c r="DH123" s="26">
        <v>9617</v>
      </c>
      <c r="DI123" s="26" t="s">
        <v>726</v>
      </c>
      <c r="DJ123" s="26" t="s">
        <v>726</v>
      </c>
      <c r="DK123" s="26" t="s">
        <v>726</v>
      </c>
      <c r="DL123" s="26" t="s">
        <v>726</v>
      </c>
      <c r="DM123" s="26" t="s">
        <v>726</v>
      </c>
      <c r="DN123" s="26">
        <v>2</v>
      </c>
      <c r="DO123" s="26">
        <v>5</v>
      </c>
      <c r="DP123" s="26">
        <v>3</v>
      </c>
      <c r="DQ123" s="26" t="s">
        <v>726</v>
      </c>
      <c r="DR123" s="26" t="s">
        <v>726</v>
      </c>
      <c r="DS123" s="26" t="s">
        <v>726</v>
      </c>
      <c r="DT123" s="26" t="s">
        <v>726</v>
      </c>
      <c r="DU123" s="26" t="s">
        <v>726</v>
      </c>
      <c r="DV123" s="26" t="s">
        <v>726</v>
      </c>
      <c r="DW123" s="26" t="s">
        <v>726</v>
      </c>
      <c r="DX123" s="26" t="s">
        <v>726</v>
      </c>
      <c r="DY123" s="26" t="s">
        <v>726</v>
      </c>
      <c r="DZ123" s="26" t="s">
        <v>726</v>
      </c>
      <c r="EA123">
        <v>1</v>
      </c>
      <c r="EB123">
        <v>2008</v>
      </c>
      <c r="EC123">
        <v>1079</v>
      </c>
      <c r="ED123">
        <v>379499</v>
      </c>
      <c r="EE123">
        <v>11671</v>
      </c>
      <c r="EF123" s="7">
        <v>1</v>
      </c>
      <c r="EG123" s="7">
        <v>1</v>
      </c>
      <c r="EH123" s="7" t="s">
        <v>838</v>
      </c>
      <c r="EI123" s="7">
        <v>43712</v>
      </c>
      <c r="EJ123" s="7">
        <v>115</v>
      </c>
      <c r="EK123" s="7">
        <v>740</v>
      </c>
      <c r="EL123" s="7">
        <v>1229</v>
      </c>
      <c r="EM123" s="7">
        <v>1154</v>
      </c>
      <c r="EN123" s="7">
        <v>0</v>
      </c>
      <c r="EO123" s="7">
        <v>0</v>
      </c>
      <c r="EP123" s="7">
        <v>0</v>
      </c>
      <c r="EQ123" s="7">
        <v>0</v>
      </c>
      <c r="ER123" s="7">
        <v>0</v>
      </c>
      <c r="ES123" s="7">
        <v>0</v>
      </c>
      <c r="ET123" s="7">
        <v>1472</v>
      </c>
      <c r="EU123" s="7">
        <v>6791</v>
      </c>
      <c r="EV123" s="7">
        <v>5175</v>
      </c>
      <c r="EW123" s="7">
        <v>1465</v>
      </c>
      <c r="EX123" s="7">
        <v>0</v>
      </c>
      <c r="EY123" s="7">
        <v>0</v>
      </c>
      <c r="EZ123" s="7">
        <v>0</v>
      </c>
      <c r="FA123" s="7">
        <v>0</v>
      </c>
      <c r="FB123" s="7">
        <v>0</v>
      </c>
      <c r="FC123" s="7">
        <v>0</v>
      </c>
      <c r="FD123" s="7">
        <v>1392</v>
      </c>
      <c r="FE123" s="7">
        <v>5879</v>
      </c>
      <c r="FF123" s="7">
        <v>6366</v>
      </c>
      <c r="FG123" s="7">
        <v>3693</v>
      </c>
      <c r="FH123" s="7">
        <v>0</v>
      </c>
      <c r="FI123" s="7">
        <v>0</v>
      </c>
      <c r="FJ123" s="7">
        <v>0</v>
      </c>
      <c r="FK123" s="7">
        <v>0</v>
      </c>
      <c r="FL123" s="7">
        <v>0</v>
      </c>
      <c r="FM123" s="7">
        <v>0</v>
      </c>
      <c r="FN123" s="7">
        <v>0</v>
      </c>
      <c r="FO123" s="7">
        <v>34</v>
      </c>
      <c r="FP123" s="7">
        <v>157</v>
      </c>
      <c r="FQ123" s="7">
        <v>306</v>
      </c>
      <c r="FR123" s="7">
        <v>1</v>
      </c>
      <c r="FS123" s="7">
        <v>510</v>
      </c>
      <c r="FT123" s="7">
        <v>335</v>
      </c>
      <c r="FU123" s="7">
        <v>294</v>
      </c>
      <c r="FV123" s="7">
        <v>189</v>
      </c>
      <c r="FW123" s="7">
        <v>21</v>
      </c>
      <c r="FX123" s="7">
        <v>0</v>
      </c>
      <c r="FY123" s="7">
        <v>40</v>
      </c>
      <c r="FZ123" s="7">
        <v>306</v>
      </c>
      <c r="GA123" s="7">
        <v>851</v>
      </c>
      <c r="GB123" s="7">
        <v>3</v>
      </c>
      <c r="GC123" s="7">
        <v>2226</v>
      </c>
      <c r="GD123" s="7">
        <v>1346</v>
      </c>
      <c r="GE123" s="7">
        <v>437</v>
      </c>
      <c r="GF123" s="7">
        <v>211</v>
      </c>
      <c r="GG123" s="7">
        <v>28</v>
      </c>
      <c r="GH123" s="7">
        <v>0</v>
      </c>
      <c r="GI123" s="7">
        <v>164</v>
      </c>
      <c r="GJ123" s="7">
        <v>1509</v>
      </c>
      <c r="GK123" s="7">
        <v>7746</v>
      </c>
      <c r="GL123" s="7">
        <v>52</v>
      </c>
      <c r="GM123" s="7">
        <v>58588</v>
      </c>
      <c r="GN123" s="7">
        <v>60579</v>
      </c>
      <c r="GO123" s="7">
        <v>28308</v>
      </c>
      <c r="GP123" s="7">
        <v>13311</v>
      </c>
      <c r="GQ123" s="7">
        <v>1645</v>
      </c>
      <c r="GR123" s="7">
        <v>0</v>
      </c>
      <c r="GS123" s="7">
        <v>7</v>
      </c>
      <c r="GT123" s="7">
        <v>14</v>
      </c>
      <c r="GU123" s="7">
        <v>825</v>
      </c>
      <c r="GV123" s="7">
        <v>1</v>
      </c>
      <c r="GW123" s="7">
        <v>11168</v>
      </c>
      <c r="GX123" s="7">
        <v>9253</v>
      </c>
      <c r="GY123" s="7">
        <v>4688</v>
      </c>
      <c r="GZ123" s="7">
        <v>2627</v>
      </c>
      <c r="HA123" s="7">
        <v>303</v>
      </c>
      <c r="HB123" s="7">
        <v>0</v>
      </c>
      <c r="HC123" s="7">
        <v>0</v>
      </c>
      <c r="HD123" s="7">
        <v>0</v>
      </c>
      <c r="HE123" s="7">
        <v>0</v>
      </c>
      <c r="HF123" s="7">
        <v>0</v>
      </c>
      <c r="HG123" s="7">
        <v>0</v>
      </c>
      <c r="HH123" s="7">
        <v>5</v>
      </c>
      <c r="HI123" s="7">
        <v>23</v>
      </c>
      <c r="HJ123" s="7">
        <v>8</v>
      </c>
      <c r="HK123" s="7">
        <v>0</v>
      </c>
      <c r="HL123" s="7">
        <v>0</v>
      </c>
      <c r="HM123" s="7">
        <v>3</v>
      </c>
      <c r="HN123" s="7">
        <v>14</v>
      </c>
      <c r="HO123" s="7">
        <v>129</v>
      </c>
      <c r="HP123" s="7">
        <v>10</v>
      </c>
      <c r="HQ123" s="7">
        <v>402</v>
      </c>
      <c r="HR123" s="7">
        <v>296</v>
      </c>
      <c r="HS123" s="7">
        <v>352</v>
      </c>
      <c r="HT123" s="7">
        <v>255</v>
      </c>
      <c r="HU123" s="7">
        <v>25</v>
      </c>
      <c r="HV123" s="7">
        <v>0</v>
      </c>
      <c r="HW123" s="7">
        <v>0</v>
      </c>
      <c r="HX123" s="7">
        <v>131</v>
      </c>
      <c r="HY123" s="7">
        <v>126</v>
      </c>
      <c r="HZ123" s="7">
        <v>97</v>
      </c>
      <c r="IA123" s="7">
        <v>420</v>
      </c>
      <c r="IB123" s="7">
        <v>358</v>
      </c>
      <c r="IC123" s="7">
        <v>240</v>
      </c>
      <c r="ID123" s="7">
        <v>414</v>
      </c>
      <c r="IE123" s="7">
        <v>81</v>
      </c>
      <c r="IF123" s="7"/>
      <c r="IG123" s="7">
        <v>2008</v>
      </c>
      <c r="IH123" s="7">
        <v>2008</v>
      </c>
      <c r="IL123" s="7">
        <f>IFERROR(VLOOKUP(A123,[7]FacebookPages!$A$2:$AF$128,32,FALSE)+1,0)</f>
        <v>1</v>
      </c>
      <c r="IM123" s="7">
        <f>IFERROR(VLOOKUP(A123,[1]TwitterUsers!$A$2:$P$122,16,FALSE)+1,0)</f>
        <v>1</v>
      </c>
      <c r="IN123" s="7">
        <f>IFERROR(VLOOKUP(A123,[7]FacebookPages!$A$2:$AG$128,33,FALSE)+1,0)</f>
        <v>2</v>
      </c>
    </row>
    <row r="124" spans="1:251" x14ac:dyDescent="0.25">
      <c r="A124">
        <v>120</v>
      </c>
      <c r="B124" t="s">
        <v>164</v>
      </c>
      <c r="C124">
        <v>120</v>
      </c>
      <c r="D124" t="s">
        <v>591</v>
      </c>
      <c r="E124" s="15">
        <v>1</v>
      </c>
      <c r="F124" s="16">
        <v>40885</v>
      </c>
      <c r="G124" s="17">
        <v>2.8433827108978371</v>
      </c>
      <c r="H124" s="16">
        <v>16484</v>
      </c>
      <c r="I124" s="15">
        <v>0</v>
      </c>
      <c r="J124" s="16"/>
      <c r="L124" s="16"/>
      <c r="M124" s="16">
        <v>1</v>
      </c>
      <c r="N124" s="16">
        <v>14832</v>
      </c>
      <c r="O124" s="17">
        <v>1.0315042770707281</v>
      </c>
      <c r="P124" s="16">
        <v>450</v>
      </c>
      <c r="Q124" s="3">
        <v>40179</v>
      </c>
      <c r="R124" s="11">
        <v>0</v>
      </c>
      <c r="S124" s="19">
        <v>0</v>
      </c>
      <c r="T124" s="19">
        <v>0</v>
      </c>
      <c r="U124">
        <v>0</v>
      </c>
      <c r="V124">
        <v>0</v>
      </c>
      <c r="W124">
        <v>0</v>
      </c>
      <c r="X124">
        <v>3.6</v>
      </c>
      <c r="Y124">
        <v>0.1</v>
      </c>
      <c r="Z124" s="26" t="s">
        <v>726</v>
      </c>
      <c r="AA124" s="26" t="s">
        <v>726</v>
      </c>
      <c r="AB124" s="26" t="s">
        <v>726</v>
      </c>
      <c r="AC124" s="26" t="s">
        <v>726</v>
      </c>
      <c r="AD124" s="2">
        <v>14379</v>
      </c>
      <c r="AE124" s="2">
        <v>14379</v>
      </c>
      <c r="AF124" s="2">
        <v>14379</v>
      </c>
      <c r="AG124" s="2">
        <v>14379</v>
      </c>
      <c r="AH124" s="2">
        <v>15051</v>
      </c>
      <c r="AL124">
        <v>7.38</v>
      </c>
      <c r="AM124">
        <v>7.13</v>
      </c>
      <c r="AN124">
        <v>7.3</v>
      </c>
      <c r="AO124">
        <v>7.16</v>
      </c>
      <c r="AP124">
        <v>7.26</v>
      </c>
      <c r="AQ124">
        <v>3674</v>
      </c>
      <c r="AR124">
        <v>334413</v>
      </c>
      <c r="AS124" s="27">
        <v>2986</v>
      </c>
      <c r="AT124" s="27">
        <v>2821</v>
      </c>
      <c r="AU124" s="27">
        <v>2162</v>
      </c>
      <c r="AV124" s="27">
        <v>1759</v>
      </c>
      <c r="AW124" s="27">
        <v>2236</v>
      </c>
      <c r="AX124" s="27">
        <v>3228</v>
      </c>
      <c r="AY124" s="27">
        <v>1470</v>
      </c>
      <c r="AZ124" s="27">
        <v>1920</v>
      </c>
      <c r="BA124" s="27">
        <v>2657</v>
      </c>
      <c r="BB124" s="27">
        <v>16230</v>
      </c>
      <c r="BC124" s="27">
        <v>17722</v>
      </c>
      <c r="BD124" s="27">
        <v>18938</v>
      </c>
      <c r="BE124" s="27">
        <v>20021</v>
      </c>
      <c r="BF124" s="27">
        <v>20497</v>
      </c>
      <c r="BG124" s="27">
        <v>13401</v>
      </c>
      <c r="BH124" s="27">
        <v>12119</v>
      </c>
      <c r="BI124" s="27">
        <v>11923</v>
      </c>
      <c r="BJ124" s="27">
        <v>12667</v>
      </c>
      <c r="BK124" s="27">
        <v>13000</v>
      </c>
      <c r="BL124" s="27">
        <v>13045</v>
      </c>
      <c r="BM124" s="27">
        <v>12205</v>
      </c>
      <c r="BN124" s="27">
        <v>12690</v>
      </c>
      <c r="BO124" s="27">
        <v>13697</v>
      </c>
      <c r="BP124" s="27">
        <v>13966</v>
      </c>
      <c r="BQ124" s="27">
        <v>10427</v>
      </c>
      <c r="BR124" s="27">
        <v>12501</v>
      </c>
      <c r="BS124" s="27">
        <v>13835</v>
      </c>
      <c r="BT124" s="26" t="s">
        <v>726</v>
      </c>
      <c r="BU124" s="26" t="s">
        <v>726</v>
      </c>
      <c r="BV124" s="26" t="s">
        <v>726</v>
      </c>
      <c r="BW124" s="26" t="s">
        <v>726</v>
      </c>
      <c r="BX124" s="26" t="s">
        <v>726</v>
      </c>
      <c r="BY124" s="26" t="s">
        <v>726</v>
      </c>
      <c r="BZ124" s="26" t="s">
        <v>726</v>
      </c>
      <c r="CA124" s="26">
        <v>-668</v>
      </c>
      <c r="CB124" s="26">
        <v>-205</v>
      </c>
      <c r="CC124" s="26" t="s">
        <v>726</v>
      </c>
      <c r="CD124" s="26" t="s">
        <v>726</v>
      </c>
      <c r="CE124" s="26" t="s">
        <v>726</v>
      </c>
      <c r="CF124" s="26" t="s">
        <v>726</v>
      </c>
      <c r="CG124" s="26" t="s">
        <v>726</v>
      </c>
      <c r="CH124" s="26">
        <v>-4</v>
      </c>
      <c r="CI124" s="26">
        <v>-1</v>
      </c>
      <c r="CJ124" s="26" t="s">
        <v>726</v>
      </c>
      <c r="CK124" s="26" t="s">
        <v>726</v>
      </c>
      <c r="CL124" s="26" t="s">
        <v>726</v>
      </c>
      <c r="CM124" s="26" t="s">
        <v>726</v>
      </c>
      <c r="CN124" s="26" t="s">
        <v>726</v>
      </c>
      <c r="CO124" s="26" t="s">
        <v>726</v>
      </c>
      <c r="CP124" s="26" t="s">
        <v>726</v>
      </c>
      <c r="CQ124" s="26">
        <v>23</v>
      </c>
      <c r="CR124" s="26">
        <v>23</v>
      </c>
      <c r="CS124" s="26" t="s">
        <v>726</v>
      </c>
      <c r="CT124" s="26" t="s">
        <v>726</v>
      </c>
      <c r="CU124" s="26" t="s">
        <v>726</v>
      </c>
      <c r="CV124" s="26" t="s">
        <v>726</v>
      </c>
      <c r="CW124" s="26" t="s">
        <v>726</v>
      </c>
      <c r="CX124" s="26" t="s">
        <v>726</v>
      </c>
      <c r="CY124" s="26" t="s">
        <v>726</v>
      </c>
      <c r="CZ124" s="26">
        <v>60</v>
      </c>
      <c r="DA124" s="26" t="s">
        <v>726</v>
      </c>
      <c r="DB124" s="26" t="s">
        <v>726</v>
      </c>
      <c r="DC124" s="26" t="s">
        <v>726</v>
      </c>
      <c r="DD124" s="26" t="s">
        <v>726</v>
      </c>
      <c r="DE124" s="26" t="s">
        <v>726</v>
      </c>
      <c r="DF124" s="26" t="s">
        <v>726</v>
      </c>
      <c r="DG124" s="26">
        <v>19813</v>
      </c>
      <c r="DH124" s="26">
        <v>41330</v>
      </c>
      <c r="DI124" s="26" t="s">
        <v>726</v>
      </c>
      <c r="DJ124" s="26" t="s">
        <v>726</v>
      </c>
      <c r="DK124" s="26" t="s">
        <v>726</v>
      </c>
      <c r="DL124" s="26" t="s">
        <v>726</v>
      </c>
      <c r="DM124" s="26" t="s">
        <v>726</v>
      </c>
      <c r="DN124" s="26" t="s">
        <v>726</v>
      </c>
      <c r="DO124" s="26">
        <v>7</v>
      </c>
      <c r="DP124" s="26">
        <v>6</v>
      </c>
      <c r="DQ124" s="26" t="s">
        <v>726</v>
      </c>
      <c r="DR124" s="26" t="s">
        <v>726</v>
      </c>
      <c r="DS124" s="26" t="s">
        <v>726</v>
      </c>
      <c r="DT124" s="26" t="s">
        <v>726</v>
      </c>
      <c r="DU124" s="26" t="s">
        <v>726</v>
      </c>
      <c r="DV124" s="26" t="s">
        <v>726</v>
      </c>
      <c r="DW124" s="26" t="s">
        <v>726</v>
      </c>
      <c r="DX124" s="26" t="s">
        <v>726</v>
      </c>
      <c r="DY124" s="26" t="s">
        <v>726</v>
      </c>
      <c r="DZ124" s="26" t="s">
        <v>726</v>
      </c>
      <c r="EA124">
        <v>1</v>
      </c>
      <c r="EB124">
        <v>2008</v>
      </c>
      <c r="EC124">
        <v>1742</v>
      </c>
      <c r="ED124">
        <v>60449</v>
      </c>
      <c r="EE124">
        <v>18427</v>
      </c>
      <c r="EF124" s="7">
        <v>1</v>
      </c>
      <c r="EG124" s="7">
        <v>1</v>
      </c>
      <c r="EH124" s="7" t="s">
        <v>839</v>
      </c>
      <c r="EI124" s="7">
        <v>191352</v>
      </c>
      <c r="EJ124" s="7">
        <v>1219</v>
      </c>
      <c r="EK124" s="7">
        <v>2009</v>
      </c>
      <c r="EL124" s="7">
        <v>0</v>
      </c>
      <c r="EM124" s="7">
        <v>0</v>
      </c>
      <c r="EN124" s="7">
        <v>0</v>
      </c>
      <c r="EO124" s="7">
        <v>0</v>
      </c>
      <c r="EP124" s="7">
        <v>0</v>
      </c>
      <c r="EQ124" s="7">
        <v>0</v>
      </c>
      <c r="ER124" s="7">
        <v>0</v>
      </c>
      <c r="ES124" s="7">
        <v>0</v>
      </c>
      <c r="ET124" s="7">
        <v>9033</v>
      </c>
      <c r="EU124" s="7">
        <v>11176</v>
      </c>
      <c r="EV124" s="7">
        <v>0</v>
      </c>
      <c r="EW124" s="7">
        <v>0</v>
      </c>
      <c r="EX124" s="7">
        <v>0</v>
      </c>
      <c r="EY124" s="7">
        <v>0</v>
      </c>
      <c r="EZ124" s="7">
        <v>0</v>
      </c>
      <c r="FA124" s="7">
        <v>0</v>
      </c>
      <c r="FB124" s="7">
        <v>0</v>
      </c>
      <c r="FC124" s="7">
        <v>0</v>
      </c>
      <c r="FD124" s="7">
        <v>4962</v>
      </c>
      <c r="FE124" s="7">
        <v>7615</v>
      </c>
      <c r="FF124" s="7">
        <v>0</v>
      </c>
      <c r="FG124" s="7">
        <v>0</v>
      </c>
      <c r="FH124" s="7">
        <v>0</v>
      </c>
      <c r="FI124" s="7">
        <v>0</v>
      </c>
      <c r="FJ124" s="7">
        <v>0</v>
      </c>
      <c r="FK124" s="7">
        <v>0</v>
      </c>
      <c r="FL124" s="7">
        <v>0</v>
      </c>
      <c r="FM124" s="7">
        <v>0</v>
      </c>
      <c r="FN124" s="7">
        <v>0</v>
      </c>
      <c r="FO124" s="7">
        <v>0</v>
      </c>
      <c r="FP124" s="7">
        <v>0</v>
      </c>
      <c r="FQ124" s="7">
        <v>0</v>
      </c>
      <c r="FR124" s="7">
        <v>0</v>
      </c>
      <c r="FS124" s="7">
        <v>158</v>
      </c>
      <c r="FT124" s="7">
        <v>903</v>
      </c>
      <c r="FU124" s="7">
        <v>1035</v>
      </c>
      <c r="FV124" s="7">
        <v>568</v>
      </c>
      <c r="FW124" s="7">
        <v>58</v>
      </c>
      <c r="FX124" s="7">
        <v>0</v>
      </c>
      <c r="FY124" s="7">
        <v>0</v>
      </c>
      <c r="FZ124" s="7">
        <v>0</v>
      </c>
      <c r="GA124" s="7">
        <v>0</v>
      </c>
      <c r="GB124" s="7">
        <v>0</v>
      </c>
      <c r="GC124" s="7">
        <v>488</v>
      </c>
      <c r="GD124" s="7">
        <v>1645</v>
      </c>
      <c r="GE124" s="7">
        <v>1230</v>
      </c>
      <c r="GF124" s="7">
        <v>497</v>
      </c>
      <c r="GG124" s="7">
        <v>84</v>
      </c>
      <c r="GH124" s="7">
        <v>0</v>
      </c>
      <c r="GI124" s="7">
        <v>0</v>
      </c>
      <c r="GJ124" s="7">
        <v>0</v>
      </c>
      <c r="GK124" s="7">
        <v>0</v>
      </c>
      <c r="GL124" s="7">
        <v>0</v>
      </c>
      <c r="GM124" s="7">
        <v>14908</v>
      </c>
      <c r="GN124" s="7">
        <v>114084</v>
      </c>
      <c r="GO124" s="7">
        <v>231653</v>
      </c>
      <c r="GP124" s="7">
        <v>147497</v>
      </c>
      <c r="GQ124" s="7">
        <v>11248</v>
      </c>
      <c r="GR124" s="7">
        <v>0</v>
      </c>
      <c r="GS124" s="7">
        <v>0</v>
      </c>
      <c r="GT124" s="7">
        <v>0</v>
      </c>
      <c r="GU124" s="7">
        <v>0</v>
      </c>
      <c r="GV124" s="7">
        <v>0</v>
      </c>
      <c r="GW124" s="7">
        <v>3311</v>
      </c>
      <c r="GX124" s="7">
        <v>10060</v>
      </c>
      <c r="GY124" s="7">
        <v>6621</v>
      </c>
      <c r="GZ124" s="7">
        <v>2705</v>
      </c>
      <c r="HA124" s="7">
        <v>157</v>
      </c>
      <c r="HB124" s="7">
        <v>0</v>
      </c>
      <c r="HC124" s="7">
        <v>0</v>
      </c>
      <c r="HD124" s="7">
        <v>0</v>
      </c>
      <c r="HE124" s="7">
        <v>0</v>
      </c>
      <c r="HF124" s="7">
        <v>0</v>
      </c>
      <c r="HG124" s="7">
        <v>153</v>
      </c>
      <c r="HH124" s="7">
        <v>861</v>
      </c>
      <c r="HI124" s="7">
        <v>1008</v>
      </c>
      <c r="HJ124" s="7">
        <v>552</v>
      </c>
      <c r="HK124" s="7">
        <v>54</v>
      </c>
      <c r="HL124" s="7">
        <v>0</v>
      </c>
      <c r="HM124" s="7">
        <v>0</v>
      </c>
      <c r="HN124" s="7">
        <v>0</v>
      </c>
      <c r="HO124" s="7">
        <v>0</v>
      </c>
      <c r="HP124" s="7">
        <v>0</v>
      </c>
      <c r="HQ124" s="7">
        <v>0</v>
      </c>
      <c r="HR124" s="7">
        <v>0</v>
      </c>
      <c r="HS124" s="7">
        <v>0</v>
      </c>
      <c r="HT124" s="7">
        <v>0</v>
      </c>
      <c r="HU124" s="7">
        <v>0</v>
      </c>
      <c r="HV124" s="7">
        <v>0</v>
      </c>
      <c r="HW124" s="7">
        <v>0</v>
      </c>
      <c r="HX124" s="7">
        <v>0</v>
      </c>
      <c r="HY124" s="7">
        <v>34</v>
      </c>
      <c r="HZ124" s="7">
        <v>185</v>
      </c>
      <c r="IA124" s="7">
        <v>359</v>
      </c>
      <c r="IB124" s="7">
        <v>1144</v>
      </c>
      <c r="IC124" s="7">
        <v>1155</v>
      </c>
      <c r="ID124" s="7">
        <v>1064</v>
      </c>
      <c r="IE124" s="7">
        <v>302</v>
      </c>
      <c r="IF124" s="7">
        <v>2010</v>
      </c>
      <c r="IG124" s="7">
        <v>2012</v>
      </c>
      <c r="IH124" s="7">
        <v>2010</v>
      </c>
      <c r="IL124" s="7">
        <f>IFERROR(VLOOKUP(A124,[7]FacebookPages!$A$2:$AF$128,32,FALSE)+1,0)</f>
        <v>1</v>
      </c>
      <c r="IM124" s="7">
        <f>IFERROR(VLOOKUP(A124,[1]TwitterUsers!$A$2:$P$122,16,FALSE)+1,0)</f>
        <v>1</v>
      </c>
      <c r="IN124" s="7">
        <f>IFERROR(VLOOKUP(A124,[7]FacebookPages!$A$2:$AG$128,33,FALSE)+1,0)</f>
        <v>1</v>
      </c>
    </row>
    <row r="125" spans="1:251" x14ac:dyDescent="0.25">
      <c r="A125">
        <v>121</v>
      </c>
      <c r="B125" t="s">
        <v>165</v>
      </c>
      <c r="C125">
        <v>121</v>
      </c>
      <c r="D125" t="s">
        <v>582</v>
      </c>
      <c r="E125" s="15">
        <v>0</v>
      </c>
      <c r="F125" s="16"/>
      <c r="H125" s="16"/>
      <c r="I125" s="15">
        <v>0</v>
      </c>
      <c r="J125" s="16"/>
      <c r="L125" s="16"/>
      <c r="M125" s="16">
        <v>0</v>
      </c>
      <c r="N125" s="16"/>
      <c r="P125" s="16"/>
      <c r="Q125" s="3"/>
      <c r="R125" s="11">
        <v>0</v>
      </c>
      <c r="S125" s="19">
        <v>0</v>
      </c>
      <c r="T125" s="19">
        <v>0</v>
      </c>
      <c r="U125">
        <v>0</v>
      </c>
      <c r="V125">
        <v>0</v>
      </c>
      <c r="W125">
        <v>0</v>
      </c>
      <c r="X125">
        <v>0.3</v>
      </c>
      <c r="Y125">
        <v>0</v>
      </c>
      <c r="Z125" s="26" t="s">
        <v>726</v>
      </c>
      <c r="AA125" s="26" t="s">
        <v>726</v>
      </c>
      <c r="AB125" s="26" t="s">
        <v>726</v>
      </c>
      <c r="AC125" s="26" t="s">
        <v>726</v>
      </c>
      <c r="AD125" s="2">
        <v>21041</v>
      </c>
      <c r="AE125" s="2">
        <v>21041</v>
      </c>
      <c r="AF125" s="2">
        <v>21041</v>
      </c>
      <c r="AG125" s="2">
        <v>21041</v>
      </c>
      <c r="AH125" s="2">
        <v>21041</v>
      </c>
      <c r="AL125">
        <v>0</v>
      </c>
      <c r="AM125">
        <v>0</v>
      </c>
      <c r="AN125">
        <v>0</v>
      </c>
      <c r="AO125">
        <v>0</v>
      </c>
      <c r="AP125">
        <v>0</v>
      </c>
      <c r="AQ125" s="26" t="s">
        <v>726</v>
      </c>
      <c r="AR125" s="26" t="s">
        <v>726</v>
      </c>
      <c r="AS125" s="26" t="s">
        <v>726</v>
      </c>
      <c r="AT125" s="26" t="s">
        <v>726</v>
      </c>
      <c r="AU125" s="26" t="s">
        <v>726</v>
      </c>
      <c r="AV125" s="26" t="s">
        <v>726</v>
      </c>
      <c r="AW125" s="26" t="s">
        <v>726</v>
      </c>
      <c r="AX125" s="26" t="s">
        <v>726</v>
      </c>
      <c r="AY125" s="26" t="s">
        <v>726</v>
      </c>
      <c r="AZ125" s="26" t="s">
        <v>726</v>
      </c>
      <c r="BA125" s="26" t="s">
        <v>726</v>
      </c>
      <c r="BB125" s="26" t="s">
        <v>726</v>
      </c>
      <c r="BC125" s="26" t="s">
        <v>726</v>
      </c>
      <c r="BD125" s="26" t="s">
        <v>726</v>
      </c>
      <c r="BE125" s="26" t="s">
        <v>726</v>
      </c>
      <c r="BF125" s="26" t="s">
        <v>726</v>
      </c>
      <c r="BG125" s="26" t="s">
        <v>726</v>
      </c>
      <c r="BH125" s="26" t="s">
        <v>726</v>
      </c>
      <c r="BI125" s="26" t="s">
        <v>726</v>
      </c>
      <c r="BJ125" s="26" t="s">
        <v>726</v>
      </c>
      <c r="BK125" s="26" t="s">
        <v>726</v>
      </c>
      <c r="BL125" s="26" t="s">
        <v>726</v>
      </c>
      <c r="BM125" s="26" t="s">
        <v>726</v>
      </c>
      <c r="BN125" s="26" t="s">
        <v>726</v>
      </c>
      <c r="BO125" s="26" t="s">
        <v>726</v>
      </c>
      <c r="BP125" s="26" t="s">
        <v>726</v>
      </c>
      <c r="BQ125" s="26" t="s">
        <v>726</v>
      </c>
      <c r="BR125" s="26" t="s">
        <v>726</v>
      </c>
      <c r="BS125" s="27">
        <v>2733</v>
      </c>
      <c r="BT125" s="26" t="s">
        <v>726</v>
      </c>
      <c r="BU125" s="26" t="s">
        <v>726</v>
      </c>
      <c r="BV125" s="26" t="s">
        <v>726</v>
      </c>
      <c r="BW125" s="26" t="s">
        <v>726</v>
      </c>
      <c r="BX125" s="26" t="s">
        <v>726</v>
      </c>
      <c r="BY125" s="26" t="s">
        <v>726</v>
      </c>
      <c r="BZ125" s="26" t="s">
        <v>726</v>
      </c>
      <c r="CA125" s="26">
        <v>1042</v>
      </c>
      <c r="CB125" s="26" t="s">
        <v>726</v>
      </c>
      <c r="CC125" s="26" t="s">
        <v>726</v>
      </c>
      <c r="CD125" s="26" t="s">
        <v>726</v>
      </c>
      <c r="CE125" s="26" t="s">
        <v>726</v>
      </c>
      <c r="CF125" s="26" t="s">
        <v>726</v>
      </c>
      <c r="CG125" s="26" t="s">
        <v>726</v>
      </c>
      <c r="CH125" s="26">
        <v>5</v>
      </c>
      <c r="CI125" s="26" t="s">
        <v>726</v>
      </c>
      <c r="CJ125" s="26" t="s">
        <v>726</v>
      </c>
      <c r="CK125" s="26" t="s">
        <v>726</v>
      </c>
      <c r="CL125" s="26" t="s">
        <v>726</v>
      </c>
      <c r="CM125" s="26" t="s">
        <v>726</v>
      </c>
      <c r="CN125" s="26" t="s">
        <v>726</v>
      </c>
      <c r="CO125" s="26" t="s">
        <v>726</v>
      </c>
      <c r="CP125" s="26" t="s">
        <v>726</v>
      </c>
      <c r="CQ125" s="26">
        <v>67</v>
      </c>
      <c r="CR125" s="26" t="s">
        <v>726</v>
      </c>
      <c r="CS125" s="26" t="s">
        <v>726</v>
      </c>
      <c r="CT125" s="26" t="s">
        <v>726</v>
      </c>
      <c r="CU125" s="26" t="s">
        <v>726</v>
      </c>
      <c r="CV125" s="26" t="s">
        <v>726</v>
      </c>
      <c r="CW125" s="26" t="s">
        <v>726</v>
      </c>
      <c r="CX125" s="26" t="s">
        <v>726</v>
      </c>
      <c r="CY125" s="26" t="s">
        <v>726</v>
      </c>
      <c r="CZ125" s="26">
        <v>225</v>
      </c>
      <c r="DA125" s="26" t="s">
        <v>726</v>
      </c>
      <c r="DB125" s="26" t="s">
        <v>726</v>
      </c>
      <c r="DC125" s="26" t="s">
        <v>726</v>
      </c>
      <c r="DD125" s="26" t="s">
        <v>726</v>
      </c>
      <c r="DE125" s="26" t="s">
        <v>726</v>
      </c>
      <c r="DF125" s="26" t="s">
        <v>726</v>
      </c>
      <c r="DG125" s="26">
        <v>40083</v>
      </c>
      <c r="DH125" s="26" t="s">
        <v>726</v>
      </c>
      <c r="DI125" s="26" t="s">
        <v>726</v>
      </c>
      <c r="DJ125" s="26" t="s">
        <v>726</v>
      </c>
      <c r="DK125" s="26" t="s">
        <v>726</v>
      </c>
      <c r="DL125" s="26" t="s">
        <v>726</v>
      </c>
      <c r="DM125" s="26" t="s">
        <v>726</v>
      </c>
      <c r="DN125" s="26" t="s">
        <v>726</v>
      </c>
      <c r="DO125" s="26">
        <v>12</v>
      </c>
      <c r="DP125" s="26" t="s">
        <v>726</v>
      </c>
      <c r="DQ125" s="26" t="s">
        <v>726</v>
      </c>
      <c r="DR125" s="26" t="s">
        <v>726</v>
      </c>
      <c r="DS125" s="26" t="s">
        <v>726</v>
      </c>
      <c r="DT125" s="26" t="s">
        <v>726</v>
      </c>
      <c r="DU125" s="26" t="s">
        <v>726</v>
      </c>
      <c r="DV125" s="26" t="s">
        <v>726</v>
      </c>
      <c r="DW125" s="26" t="s">
        <v>726</v>
      </c>
      <c r="DX125" s="26" t="s">
        <v>726</v>
      </c>
      <c r="DY125" s="26" t="s">
        <v>726</v>
      </c>
      <c r="DZ125" s="26" t="s">
        <v>726</v>
      </c>
      <c r="EA125">
        <v>1</v>
      </c>
      <c r="EB125">
        <v>2009</v>
      </c>
      <c r="EC125">
        <v>590</v>
      </c>
      <c r="ED125">
        <v>23298</v>
      </c>
      <c r="EE125">
        <v>18314</v>
      </c>
      <c r="EF125" s="7">
        <v>1</v>
      </c>
      <c r="EG125" s="7">
        <v>1</v>
      </c>
      <c r="EH125" s="7" t="s">
        <v>840</v>
      </c>
      <c r="EI125" s="7">
        <v>25264</v>
      </c>
      <c r="EJ125" s="7">
        <v>1264</v>
      </c>
      <c r="EK125" s="7">
        <v>1940</v>
      </c>
      <c r="EL125" s="7">
        <v>0</v>
      </c>
      <c r="EM125" s="7">
        <v>0</v>
      </c>
      <c r="EN125" s="7">
        <v>0</v>
      </c>
      <c r="EO125" s="7">
        <v>0</v>
      </c>
      <c r="EP125" s="7">
        <v>0</v>
      </c>
      <c r="EQ125" s="7">
        <v>0</v>
      </c>
      <c r="ER125" s="7">
        <v>0</v>
      </c>
      <c r="ES125" s="7">
        <v>0</v>
      </c>
      <c r="ET125" s="7">
        <v>2874</v>
      </c>
      <c r="EU125" s="7">
        <v>2281</v>
      </c>
      <c r="EV125" s="7">
        <v>0</v>
      </c>
      <c r="EW125" s="7">
        <v>0</v>
      </c>
      <c r="EX125" s="7">
        <v>0</v>
      </c>
      <c r="EY125" s="7">
        <v>0</v>
      </c>
      <c r="EZ125" s="7">
        <v>0</v>
      </c>
      <c r="FA125" s="7">
        <v>0</v>
      </c>
      <c r="FB125" s="7">
        <v>0</v>
      </c>
      <c r="FC125" s="7">
        <v>0</v>
      </c>
      <c r="FD125" s="7">
        <v>2423</v>
      </c>
      <c r="FE125" s="7">
        <v>2825</v>
      </c>
      <c r="FF125" s="7">
        <v>0</v>
      </c>
      <c r="FG125" s="7">
        <v>0</v>
      </c>
      <c r="FH125" s="7">
        <v>0</v>
      </c>
      <c r="FI125" s="7">
        <v>0</v>
      </c>
      <c r="FJ125" s="7">
        <v>0</v>
      </c>
      <c r="FK125" s="7">
        <v>0</v>
      </c>
      <c r="FL125" s="7">
        <v>0</v>
      </c>
      <c r="FM125" s="7">
        <v>0</v>
      </c>
      <c r="FN125" s="7">
        <v>0</v>
      </c>
      <c r="FO125" s="7">
        <v>77</v>
      </c>
      <c r="FP125" s="7">
        <v>194</v>
      </c>
      <c r="FQ125" s="7">
        <v>278</v>
      </c>
      <c r="FR125" s="7">
        <v>8</v>
      </c>
      <c r="FS125" s="7">
        <v>682</v>
      </c>
      <c r="FT125" s="7">
        <v>696</v>
      </c>
      <c r="FU125" s="7">
        <v>524</v>
      </c>
      <c r="FV125" s="7">
        <v>426</v>
      </c>
      <c r="FW125" s="7">
        <v>76</v>
      </c>
      <c r="FX125" s="7">
        <v>0</v>
      </c>
      <c r="FY125" s="7">
        <v>5</v>
      </c>
      <c r="FZ125" s="7">
        <v>34</v>
      </c>
      <c r="GA125" s="7">
        <v>858</v>
      </c>
      <c r="GB125" s="7">
        <v>48</v>
      </c>
      <c r="GC125" s="7">
        <v>7448</v>
      </c>
      <c r="GD125" s="7">
        <v>5946</v>
      </c>
      <c r="GE125" s="7">
        <v>8849</v>
      </c>
      <c r="GF125" s="7">
        <v>7271</v>
      </c>
      <c r="GG125" s="7">
        <v>1736</v>
      </c>
      <c r="GH125" s="7">
        <v>0</v>
      </c>
      <c r="GI125" s="7">
        <v>8</v>
      </c>
      <c r="GJ125" s="7">
        <v>162</v>
      </c>
      <c r="GK125" s="7">
        <v>3186</v>
      </c>
      <c r="GL125" s="7">
        <v>211</v>
      </c>
      <c r="GM125" s="7">
        <v>137947</v>
      </c>
      <c r="GN125" s="7">
        <v>149956</v>
      </c>
      <c r="GO125" s="7">
        <v>254144</v>
      </c>
      <c r="GP125" s="7">
        <v>242214</v>
      </c>
      <c r="GQ125" s="7">
        <v>54773</v>
      </c>
      <c r="GR125" s="7">
        <v>0</v>
      </c>
      <c r="GS125" s="7">
        <v>3</v>
      </c>
      <c r="GT125" s="7">
        <v>2</v>
      </c>
      <c r="GU125" s="7">
        <v>366</v>
      </c>
      <c r="GV125" s="7">
        <v>2</v>
      </c>
      <c r="GW125" s="7">
        <v>17414</v>
      </c>
      <c r="GX125" s="7">
        <v>16886</v>
      </c>
      <c r="GY125" s="7">
        <v>35831</v>
      </c>
      <c r="GZ125" s="7">
        <v>38250</v>
      </c>
      <c r="HA125" s="7">
        <v>11783</v>
      </c>
      <c r="HB125" s="7">
        <v>0</v>
      </c>
      <c r="HC125" s="7">
        <v>0</v>
      </c>
      <c r="HD125" s="7">
        <v>0</v>
      </c>
      <c r="HE125" s="7">
        <v>21</v>
      </c>
      <c r="HF125" s="7">
        <v>1</v>
      </c>
      <c r="HG125" s="7">
        <v>76</v>
      </c>
      <c r="HH125" s="7">
        <v>346</v>
      </c>
      <c r="HI125" s="7">
        <v>301</v>
      </c>
      <c r="HJ125" s="7">
        <v>344</v>
      </c>
      <c r="HK125" s="7">
        <v>72</v>
      </c>
      <c r="HL125" s="7">
        <v>0</v>
      </c>
      <c r="HM125" s="7">
        <v>0</v>
      </c>
      <c r="HN125" s="7">
        <v>2</v>
      </c>
      <c r="HO125" s="7">
        <v>75</v>
      </c>
      <c r="HP125" s="7">
        <v>4</v>
      </c>
      <c r="HQ125" s="7">
        <v>163</v>
      </c>
      <c r="HR125" s="7">
        <v>142</v>
      </c>
      <c r="HS125" s="7">
        <v>194</v>
      </c>
      <c r="HT125" s="7">
        <v>136</v>
      </c>
      <c r="HU125" s="7">
        <v>17</v>
      </c>
      <c r="HV125" s="7">
        <v>0</v>
      </c>
      <c r="HW125" s="7">
        <v>0</v>
      </c>
      <c r="HX125" s="7">
        <v>48</v>
      </c>
      <c r="HY125" s="7">
        <v>4</v>
      </c>
      <c r="HZ125" s="7">
        <v>16</v>
      </c>
      <c r="IA125" s="7">
        <v>149</v>
      </c>
      <c r="IB125" s="7">
        <v>182</v>
      </c>
      <c r="IC125" s="7">
        <v>107</v>
      </c>
      <c r="ID125" s="7">
        <v>99</v>
      </c>
      <c r="IE125" s="7">
        <v>47</v>
      </c>
      <c r="IF125" s="7"/>
      <c r="IG125" s="7">
        <v>2008</v>
      </c>
      <c r="IH125" s="7">
        <v>2008</v>
      </c>
      <c r="IL125" s="7">
        <f>IFERROR(VLOOKUP(A125,[7]FacebookPages!$A$2:$AF$128,32,FALSE)+1,0)</f>
        <v>1</v>
      </c>
      <c r="IM125" s="7">
        <f>IFERROR(VLOOKUP(A125,[1]TwitterUsers!$A$2:$P$122,16,FALSE)+1,0)</f>
        <v>1</v>
      </c>
      <c r="IN125" s="7">
        <f>IFERROR(VLOOKUP(A125,[7]FacebookPages!$A$2:$AG$128,33,FALSE)+1,0)</f>
        <v>1</v>
      </c>
    </row>
    <row r="126" spans="1:251" x14ac:dyDescent="0.25">
      <c r="A126">
        <v>122</v>
      </c>
      <c r="B126" t="s">
        <v>166</v>
      </c>
      <c r="C126">
        <v>122</v>
      </c>
      <c r="D126" t="s">
        <v>591</v>
      </c>
      <c r="E126" s="15">
        <v>1</v>
      </c>
      <c r="F126" s="16">
        <v>10539</v>
      </c>
      <c r="G126" s="17">
        <v>0.35660147526561548</v>
      </c>
      <c r="H126" s="16">
        <v>6009</v>
      </c>
      <c r="I126" s="15">
        <v>0</v>
      </c>
      <c r="J126" s="16"/>
      <c r="L126" s="16"/>
      <c r="M126" s="16">
        <v>0</v>
      </c>
      <c r="N126" s="16"/>
      <c r="P126" s="16"/>
      <c r="Q126" s="3"/>
      <c r="R126" s="11">
        <v>0</v>
      </c>
      <c r="S126" s="19">
        <v>0</v>
      </c>
      <c r="T126" s="19">
        <v>0</v>
      </c>
      <c r="U126">
        <v>0</v>
      </c>
      <c r="V126">
        <v>0</v>
      </c>
      <c r="W126">
        <v>0</v>
      </c>
      <c r="X126">
        <v>0</v>
      </c>
      <c r="Y126">
        <v>0.3</v>
      </c>
      <c r="Z126" s="26" t="s">
        <v>726</v>
      </c>
      <c r="AA126" s="26" t="s">
        <v>726</v>
      </c>
      <c r="AB126" s="26" t="s">
        <v>726</v>
      </c>
      <c r="AC126" s="26" t="s">
        <v>726</v>
      </c>
      <c r="AD126" s="2">
        <v>29554</v>
      </c>
      <c r="AE126" s="2">
        <v>29554</v>
      </c>
      <c r="AF126" s="2">
        <v>29554</v>
      </c>
      <c r="AG126" s="2">
        <v>29554</v>
      </c>
      <c r="AH126" s="2">
        <v>29554</v>
      </c>
      <c r="AL126">
        <v>0</v>
      </c>
      <c r="AM126">
        <v>0</v>
      </c>
      <c r="AN126">
        <v>0</v>
      </c>
      <c r="AO126">
        <v>0</v>
      </c>
      <c r="AP126">
        <v>0</v>
      </c>
      <c r="AQ126">
        <v>2851</v>
      </c>
      <c r="AR126">
        <v>325510</v>
      </c>
      <c r="AS126" s="27">
        <v>1053.8489999999999</v>
      </c>
      <c r="AT126" s="27">
        <v>865.88699999999994</v>
      </c>
      <c r="AU126" s="27">
        <v>752.56100000000004</v>
      </c>
      <c r="AV126" s="27">
        <v>631.03399999999999</v>
      </c>
      <c r="AW126" s="27">
        <v>441.86</v>
      </c>
      <c r="AX126" s="27">
        <v>462.48500000000001</v>
      </c>
      <c r="AY126" s="27">
        <v>435.84800000000001</v>
      </c>
      <c r="AZ126" s="27">
        <v>476.87599999999998</v>
      </c>
      <c r="BA126" s="27">
        <v>615.57799999999997</v>
      </c>
      <c r="BB126" s="27">
        <v>5791.8549999999996</v>
      </c>
      <c r="BC126" s="27">
        <v>5706.0519999999997</v>
      </c>
      <c r="BD126" s="27">
        <v>6382.5069999999996</v>
      </c>
      <c r="BE126" s="27">
        <v>6234.7370000000001</v>
      </c>
      <c r="BF126" s="27">
        <v>5229.2520000000004</v>
      </c>
      <c r="BG126" s="27">
        <v>5169.2349999999997</v>
      </c>
      <c r="BH126" s="27">
        <v>4323.8549999999996</v>
      </c>
      <c r="BI126" s="27">
        <v>4415.759</v>
      </c>
      <c r="BJ126" s="27">
        <v>4855.34</v>
      </c>
      <c r="BK126" s="27">
        <v>11339.304</v>
      </c>
      <c r="BL126" s="27">
        <v>11129.532999999999</v>
      </c>
      <c r="BM126" s="27">
        <v>10185.531999999999</v>
      </c>
      <c r="BN126" s="27">
        <v>9534.4619999999995</v>
      </c>
      <c r="BO126" s="27">
        <v>8765.6990000000005</v>
      </c>
      <c r="BP126" s="27">
        <v>7776.424</v>
      </c>
      <c r="BQ126" s="27">
        <v>7094.2489999999998</v>
      </c>
      <c r="BR126" s="27">
        <v>7979.7269999999999</v>
      </c>
      <c r="BS126" s="27">
        <v>8005.2920000000004</v>
      </c>
      <c r="BT126" s="26" t="s">
        <v>726</v>
      </c>
      <c r="BU126" s="26" t="s">
        <v>726</v>
      </c>
      <c r="BV126" s="26" t="s">
        <v>726</v>
      </c>
      <c r="BW126" s="26" t="s">
        <v>726</v>
      </c>
      <c r="BX126" s="26" t="s">
        <v>726</v>
      </c>
      <c r="BY126" s="26" t="s">
        <v>726</v>
      </c>
      <c r="BZ126" s="26" t="s">
        <v>726</v>
      </c>
      <c r="CA126" s="26" t="s">
        <v>726</v>
      </c>
      <c r="CB126" s="26">
        <v>282</v>
      </c>
      <c r="CC126" s="26" t="s">
        <v>726</v>
      </c>
      <c r="CD126" s="26" t="s">
        <v>726</v>
      </c>
      <c r="CE126" s="26" t="s">
        <v>726</v>
      </c>
      <c r="CF126" s="26" t="s">
        <v>726</v>
      </c>
      <c r="CG126" s="26" t="s">
        <v>726</v>
      </c>
      <c r="CH126" s="26" t="s">
        <v>726</v>
      </c>
      <c r="CI126" s="26">
        <v>1</v>
      </c>
      <c r="CJ126" s="26" t="s">
        <v>726</v>
      </c>
      <c r="CK126" s="26" t="s">
        <v>726</v>
      </c>
      <c r="CL126" s="26" t="s">
        <v>726</v>
      </c>
      <c r="CM126" s="26" t="s">
        <v>726</v>
      </c>
      <c r="CN126" s="26" t="s">
        <v>726</v>
      </c>
      <c r="CO126" s="26" t="s">
        <v>726</v>
      </c>
      <c r="CP126" s="26" t="s">
        <v>726</v>
      </c>
      <c r="CQ126" s="26" t="s">
        <v>726</v>
      </c>
      <c r="CR126" s="26">
        <v>20</v>
      </c>
      <c r="CS126" s="26" t="s">
        <v>726</v>
      </c>
      <c r="CT126" s="26" t="s">
        <v>726</v>
      </c>
      <c r="CU126" s="26" t="s">
        <v>726</v>
      </c>
      <c r="CV126" s="26" t="s">
        <v>726</v>
      </c>
      <c r="CW126" s="26" t="s">
        <v>726</v>
      </c>
      <c r="CX126" s="26" t="s">
        <v>726</v>
      </c>
      <c r="CY126" s="26" t="s">
        <v>726</v>
      </c>
      <c r="CZ126" s="26" t="s">
        <v>726</v>
      </c>
      <c r="DA126" s="26" t="s">
        <v>726</v>
      </c>
      <c r="DB126" s="26" t="s">
        <v>726</v>
      </c>
      <c r="DC126" s="26" t="s">
        <v>726</v>
      </c>
      <c r="DD126" s="26" t="s">
        <v>726</v>
      </c>
      <c r="DE126" s="26" t="s">
        <v>726</v>
      </c>
      <c r="DF126" s="26" t="s">
        <v>726</v>
      </c>
      <c r="DG126" s="26" t="s">
        <v>726</v>
      </c>
      <c r="DH126" s="26">
        <v>48225</v>
      </c>
      <c r="DI126" s="26" t="s">
        <v>726</v>
      </c>
      <c r="DJ126" s="26" t="s">
        <v>726</v>
      </c>
      <c r="DK126" s="26" t="s">
        <v>726</v>
      </c>
      <c r="DL126" s="26" t="s">
        <v>726</v>
      </c>
      <c r="DM126" s="26" t="s">
        <v>726</v>
      </c>
      <c r="DN126" s="26" t="s">
        <v>726</v>
      </c>
      <c r="DO126" s="26" t="s">
        <v>726</v>
      </c>
      <c r="DP126" s="26">
        <v>9</v>
      </c>
      <c r="DQ126" s="26" t="s">
        <v>726</v>
      </c>
      <c r="DR126" s="26" t="s">
        <v>726</v>
      </c>
      <c r="DS126" s="26" t="s">
        <v>726</v>
      </c>
      <c r="DT126" s="26" t="s">
        <v>726</v>
      </c>
      <c r="DU126" s="26" t="s">
        <v>726</v>
      </c>
      <c r="DV126" s="26" t="s">
        <v>726</v>
      </c>
      <c r="DW126" s="26" t="s">
        <v>726</v>
      </c>
      <c r="DX126" s="26" t="s">
        <v>726</v>
      </c>
      <c r="DY126" s="26" t="s">
        <v>726</v>
      </c>
      <c r="DZ126" s="26" t="s">
        <v>726</v>
      </c>
      <c r="EA126">
        <v>1</v>
      </c>
      <c r="EB126">
        <v>2010</v>
      </c>
      <c r="EC126">
        <v>6320</v>
      </c>
      <c r="ED126">
        <v>144568</v>
      </c>
      <c r="EE126">
        <v>7691</v>
      </c>
      <c r="EF126" s="7">
        <v>1</v>
      </c>
      <c r="EG126" s="7">
        <v>0</v>
      </c>
      <c r="EH126" s="7" t="s">
        <v>841</v>
      </c>
      <c r="EI126" s="7">
        <v>52255</v>
      </c>
      <c r="EJ126" s="7">
        <v>257</v>
      </c>
      <c r="EK126" s="7">
        <v>1741</v>
      </c>
      <c r="EL126" s="7">
        <v>1232</v>
      </c>
      <c r="EM126" s="7">
        <v>0</v>
      </c>
      <c r="EN126" s="7">
        <v>0</v>
      </c>
      <c r="EO126" s="7">
        <v>0</v>
      </c>
      <c r="EP126" s="7">
        <v>0</v>
      </c>
      <c r="EQ126" s="7">
        <v>0</v>
      </c>
      <c r="ER126" s="7">
        <v>0</v>
      </c>
      <c r="ES126" s="7">
        <v>0</v>
      </c>
      <c r="ET126" s="7">
        <v>9352</v>
      </c>
      <c r="EU126" s="7">
        <v>12118</v>
      </c>
      <c r="EV126" s="7">
        <v>5968</v>
      </c>
      <c r="EW126" s="7">
        <v>0</v>
      </c>
      <c r="EX126" s="7">
        <v>0</v>
      </c>
      <c r="EY126" s="7">
        <v>0</v>
      </c>
      <c r="EZ126" s="7">
        <v>0</v>
      </c>
      <c r="FA126" s="7">
        <v>0</v>
      </c>
      <c r="FB126" s="7">
        <v>0</v>
      </c>
      <c r="FC126" s="7">
        <v>0</v>
      </c>
      <c r="FD126" s="7">
        <v>2550</v>
      </c>
      <c r="FE126" s="7">
        <v>7508</v>
      </c>
      <c r="FF126" s="7">
        <v>4832</v>
      </c>
      <c r="FG126" s="7">
        <v>0</v>
      </c>
      <c r="FH126" s="7">
        <v>0</v>
      </c>
      <c r="FI126" s="7">
        <v>0</v>
      </c>
      <c r="FJ126" s="7">
        <v>0</v>
      </c>
      <c r="FK126" s="7">
        <v>0</v>
      </c>
      <c r="FL126" s="7">
        <v>0</v>
      </c>
      <c r="FM126" s="7">
        <v>0</v>
      </c>
      <c r="FN126" s="7">
        <v>0</v>
      </c>
      <c r="FO126" s="7">
        <v>0</v>
      </c>
      <c r="FP126" s="7">
        <v>108</v>
      </c>
      <c r="FQ126" s="7">
        <v>235</v>
      </c>
      <c r="FR126" s="7">
        <v>3</v>
      </c>
      <c r="FS126" s="7">
        <v>304</v>
      </c>
      <c r="FT126" s="7">
        <v>363</v>
      </c>
      <c r="FU126" s="7">
        <v>266</v>
      </c>
      <c r="FV126" s="7">
        <v>110</v>
      </c>
      <c r="FW126" s="7">
        <v>13</v>
      </c>
      <c r="FX126" s="7">
        <v>0</v>
      </c>
      <c r="FY126" s="7">
        <v>0</v>
      </c>
      <c r="FZ126" s="7">
        <v>557</v>
      </c>
      <c r="GA126" s="7">
        <v>2560</v>
      </c>
      <c r="GB126" s="7">
        <v>57</v>
      </c>
      <c r="GC126" s="7">
        <v>14831</v>
      </c>
      <c r="GD126" s="7">
        <v>26052</v>
      </c>
      <c r="GE126" s="7">
        <v>15940</v>
      </c>
      <c r="GF126" s="7">
        <v>5362</v>
      </c>
      <c r="GG126" s="7">
        <v>420</v>
      </c>
      <c r="GH126" s="7">
        <v>0</v>
      </c>
      <c r="GI126" s="7">
        <v>0</v>
      </c>
      <c r="GJ126" s="7">
        <v>747</v>
      </c>
      <c r="GK126" s="7">
        <v>4699</v>
      </c>
      <c r="GL126" s="7">
        <v>176</v>
      </c>
      <c r="GM126" s="7">
        <v>35032</v>
      </c>
      <c r="GN126" s="7">
        <v>152025</v>
      </c>
      <c r="GO126" s="7">
        <v>311387</v>
      </c>
      <c r="GP126" s="7">
        <v>223829</v>
      </c>
      <c r="GQ126" s="7">
        <v>21887</v>
      </c>
      <c r="GR126" s="7">
        <v>0</v>
      </c>
      <c r="GS126" s="7">
        <v>0</v>
      </c>
      <c r="GT126" s="7">
        <v>65</v>
      </c>
      <c r="GU126" s="7">
        <v>823</v>
      </c>
      <c r="GV126" s="7">
        <v>6</v>
      </c>
      <c r="GW126" s="7">
        <v>7566</v>
      </c>
      <c r="GX126" s="7">
        <v>19278</v>
      </c>
      <c r="GY126" s="7">
        <v>39356</v>
      </c>
      <c r="GZ126" s="7">
        <v>18350</v>
      </c>
      <c r="HA126" s="7">
        <v>1613</v>
      </c>
      <c r="HB126" s="7">
        <v>0</v>
      </c>
      <c r="HC126" s="7">
        <v>0</v>
      </c>
      <c r="HD126" s="7">
        <v>0</v>
      </c>
      <c r="HE126" s="7">
        <v>4</v>
      </c>
      <c r="HF126" s="7">
        <v>1</v>
      </c>
      <c r="HG126" s="7">
        <v>52</v>
      </c>
      <c r="HH126" s="7">
        <v>14</v>
      </c>
      <c r="HI126" s="7">
        <v>0</v>
      </c>
      <c r="HJ126" s="7">
        <v>0</v>
      </c>
      <c r="HK126" s="7">
        <v>0</v>
      </c>
      <c r="HL126" s="7">
        <v>0</v>
      </c>
      <c r="HM126" s="7">
        <v>0</v>
      </c>
      <c r="HN126" s="7">
        <v>33</v>
      </c>
      <c r="HO126" s="7">
        <v>241</v>
      </c>
      <c r="HP126" s="7">
        <v>18</v>
      </c>
      <c r="HQ126" s="7">
        <v>541</v>
      </c>
      <c r="HR126" s="7">
        <v>638</v>
      </c>
      <c r="HS126" s="7">
        <v>940</v>
      </c>
      <c r="HT126" s="7">
        <v>587</v>
      </c>
      <c r="HU126" s="7">
        <v>81</v>
      </c>
      <c r="HV126" s="7">
        <v>0</v>
      </c>
      <c r="HW126" s="7">
        <v>0</v>
      </c>
      <c r="HX126" s="7">
        <v>0</v>
      </c>
      <c r="HY126" s="7">
        <v>25</v>
      </c>
      <c r="HZ126" s="7">
        <v>198</v>
      </c>
      <c r="IA126" s="7">
        <v>143</v>
      </c>
      <c r="IB126" s="7">
        <v>278</v>
      </c>
      <c r="IC126" s="7">
        <v>326</v>
      </c>
      <c r="ID126" s="7">
        <v>211</v>
      </c>
      <c r="IE126" s="7">
        <v>49</v>
      </c>
      <c r="IF126" s="7"/>
      <c r="IG126" s="7">
        <v>2009</v>
      </c>
      <c r="IH126" s="7">
        <v>2009</v>
      </c>
      <c r="IL126" s="7">
        <f>IFERROR(VLOOKUP(A126,[7]FacebookPages!$A$2:$AF$128,32,FALSE)+1,0)</f>
        <v>1</v>
      </c>
      <c r="IM126" s="7">
        <f>IFERROR(VLOOKUP(A126,[1]TwitterUsers!$A$2:$P$122,16,FALSE)+1,0)</f>
        <v>1</v>
      </c>
      <c r="IN126" s="7">
        <f>IFERROR(VLOOKUP(A126,[7]FacebookPages!$A$2:$AG$128,33,FALSE)+1,0)</f>
        <v>1</v>
      </c>
      <c r="IQ126">
        <v>2</v>
      </c>
    </row>
    <row r="127" spans="1:251" x14ac:dyDescent="0.25">
      <c r="A127">
        <v>123</v>
      </c>
      <c r="B127" t="s">
        <v>167</v>
      </c>
      <c r="C127">
        <v>123</v>
      </c>
      <c r="D127" s="22" t="s">
        <v>586</v>
      </c>
      <c r="E127" s="15">
        <v>1</v>
      </c>
      <c r="F127" s="16">
        <v>8521</v>
      </c>
      <c r="G127" s="17">
        <v>1.3598787105011172</v>
      </c>
      <c r="H127" s="16">
        <v>4380</v>
      </c>
      <c r="I127" s="15">
        <v>1</v>
      </c>
      <c r="J127" s="16">
        <v>72</v>
      </c>
      <c r="K127" s="17">
        <v>1.1490584104691989E-2</v>
      </c>
      <c r="L127" s="16">
        <v>391</v>
      </c>
      <c r="M127" s="16">
        <v>1</v>
      </c>
      <c r="N127" s="16">
        <v>231</v>
      </c>
      <c r="O127" s="17">
        <v>3.6865624002553464E-2</v>
      </c>
      <c r="P127" s="16">
        <v>7</v>
      </c>
      <c r="Q127" s="3">
        <v>40452</v>
      </c>
      <c r="R127" s="11">
        <v>0</v>
      </c>
      <c r="S127" s="19">
        <v>0</v>
      </c>
      <c r="T127" s="19">
        <v>0</v>
      </c>
      <c r="U127">
        <v>0</v>
      </c>
      <c r="V127">
        <v>0</v>
      </c>
      <c r="W127">
        <v>0</v>
      </c>
      <c r="X127">
        <v>0.1</v>
      </c>
      <c r="Y127">
        <v>0.2</v>
      </c>
      <c r="Z127" s="26" t="s">
        <v>726</v>
      </c>
      <c r="AA127" s="26" t="s">
        <v>726</v>
      </c>
      <c r="AB127" s="26" t="s">
        <v>726</v>
      </c>
      <c r="AC127" s="26" t="s">
        <v>726</v>
      </c>
      <c r="AD127" s="2">
        <v>6266</v>
      </c>
      <c r="AE127" s="2">
        <v>6266</v>
      </c>
      <c r="AF127" s="2">
        <v>6266</v>
      </c>
      <c r="AG127" s="2">
        <v>6266</v>
      </c>
      <c r="AH127" s="2">
        <v>5200</v>
      </c>
      <c r="AL127">
        <v>5.52</v>
      </c>
      <c r="AM127">
        <v>4.8600000000000003</v>
      </c>
      <c r="AN127">
        <v>0</v>
      </c>
      <c r="AO127">
        <v>0</v>
      </c>
      <c r="AP127">
        <v>0</v>
      </c>
      <c r="AQ127">
        <v>7370</v>
      </c>
      <c r="AR127">
        <v>541512</v>
      </c>
      <c r="AS127" s="26" t="s">
        <v>726</v>
      </c>
      <c r="AT127" s="26" t="s">
        <v>726</v>
      </c>
      <c r="AU127" s="26" t="s">
        <v>726</v>
      </c>
      <c r="AV127" s="26" t="s">
        <v>726</v>
      </c>
      <c r="AW127" s="26" t="s">
        <v>726</v>
      </c>
      <c r="AX127" s="27">
        <v>18.414999999999999</v>
      </c>
      <c r="AY127" s="27">
        <v>58</v>
      </c>
      <c r="AZ127" s="27">
        <v>73.263999999999996</v>
      </c>
      <c r="BA127" s="27">
        <v>63.43</v>
      </c>
      <c r="BB127" s="26" t="s">
        <v>726</v>
      </c>
      <c r="BC127" s="26" t="s">
        <v>726</v>
      </c>
      <c r="BD127" s="26" t="s">
        <v>726</v>
      </c>
      <c r="BE127" s="26" t="s">
        <v>726</v>
      </c>
      <c r="BF127" s="26" t="s">
        <v>726</v>
      </c>
      <c r="BG127" s="27">
        <v>1033.7149999999999</v>
      </c>
      <c r="BH127" s="27">
        <v>1094.2929999999999</v>
      </c>
      <c r="BI127" s="27">
        <v>1136.5150000000001</v>
      </c>
      <c r="BJ127" s="27">
        <v>847.68399999999997</v>
      </c>
      <c r="BK127" s="26" t="s">
        <v>726</v>
      </c>
      <c r="BL127" s="26" t="s">
        <v>726</v>
      </c>
      <c r="BM127" s="26" t="s">
        <v>726</v>
      </c>
      <c r="BN127" s="26" t="s">
        <v>726</v>
      </c>
      <c r="BO127" s="26" t="s">
        <v>726</v>
      </c>
      <c r="BP127" s="27">
        <v>1666.6289999999999</v>
      </c>
      <c r="BQ127" s="27">
        <v>1540.556</v>
      </c>
      <c r="BR127" s="27">
        <v>1506.933</v>
      </c>
      <c r="BS127" s="27">
        <v>1268.8720000000001</v>
      </c>
      <c r="BT127" s="26" t="s">
        <v>726</v>
      </c>
      <c r="BU127" s="26" t="s">
        <v>726</v>
      </c>
      <c r="BV127" s="26" t="s">
        <v>726</v>
      </c>
      <c r="BW127" s="26" t="s">
        <v>726</v>
      </c>
      <c r="BX127" s="26" t="s">
        <v>726</v>
      </c>
      <c r="BY127" s="26" t="s">
        <v>726</v>
      </c>
      <c r="BZ127" s="26" t="s">
        <v>726</v>
      </c>
      <c r="CA127" s="26">
        <v>1058</v>
      </c>
      <c r="CB127" s="26">
        <v>301</v>
      </c>
      <c r="CC127" s="26" t="s">
        <v>726</v>
      </c>
      <c r="CD127" s="26" t="s">
        <v>726</v>
      </c>
      <c r="CE127" s="26" t="s">
        <v>726</v>
      </c>
      <c r="CF127" s="26" t="s">
        <v>726</v>
      </c>
      <c r="CG127" s="26" t="s">
        <v>726</v>
      </c>
      <c r="CH127" s="26">
        <v>21</v>
      </c>
      <c r="CI127" s="26">
        <v>6</v>
      </c>
      <c r="CJ127" s="26" t="s">
        <v>726</v>
      </c>
      <c r="CK127" s="26" t="s">
        <v>726</v>
      </c>
      <c r="CL127" s="26" t="s">
        <v>726</v>
      </c>
      <c r="CM127" s="26" t="s">
        <v>726</v>
      </c>
      <c r="CN127" s="26" t="s">
        <v>726</v>
      </c>
      <c r="CO127" s="26" t="s">
        <v>726</v>
      </c>
      <c r="CP127" s="26" t="s">
        <v>726</v>
      </c>
      <c r="CQ127" s="26">
        <v>40</v>
      </c>
      <c r="CR127" s="26">
        <v>36</v>
      </c>
      <c r="CS127" s="26" t="s">
        <v>726</v>
      </c>
      <c r="CT127" s="26" t="s">
        <v>726</v>
      </c>
      <c r="CU127" s="26" t="s">
        <v>726</v>
      </c>
      <c r="CV127" s="26" t="s">
        <v>726</v>
      </c>
      <c r="CW127" s="26" t="s">
        <v>726</v>
      </c>
      <c r="CX127" s="26" t="s">
        <v>726</v>
      </c>
      <c r="CY127" s="26" t="s">
        <v>726</v>
      </c>
      <c r="CZ127" s="26">
        <v>266</v>
      </c>
      <c r="DA127" s="26" t="s">
        <v>726</v>
      </c>
      <c r="DB127" s="26" t="s">
        <v>726</v>
      </c>
      <c r="DC127" s="26" t="s">
        <v>726</v>
      </c>
      <c r="DD127" s="26" t="s">
        <v>726</v>
      </c>
      <c r="DE127" s="26" t="s">
        <v>726</v>
      </c>
      <c r="DF127" s="26" t="s">
        <v>726</v>
      </c>
      <c r="DG127" s="26">
        <v>117509</v>
      </c>
      <c r="DH127" s="26">
        <v>75852</v>
      </c>
      <c r="DI127" s="26" t="s">
        <v>726</v>
      </c>
      <c r="DJ127" s="26" t="s">
        <v>726</v>
      </c>
      <c r="DK127" s="26" t="s">
        <v>726</v>
      </c>
      <c r="DL127" s="26" t="s">
        <v>726</v>
      </c>
      <c r="DM127" s="26" t="s">
        <v>726</v>
      </c>
      <c r="DN127" s="26" t="s">
        <v>726</v>
      </c>
      <c r="DO127" s="26">
        <v>17</v>
      </c>
      <c r="DP127" s="26">
        <v>15</v>
      </c>
      <c r="DQ127" s="26" t="s">
        <v>726</v>
      </c>
      <c r="DR127" s="26" t="s">
        <v>726</v>
      </c>
      <c r="DS127" s="26" t="s">
        <v>726</v>
      </c>
      <c r="DT127" s="26" t="s">
        <v>726</v>
      </c>
      <c r="DU127" s="26" t="s">
        <v>726</v>
      </c>
      <c r="DV127" s="26" t="s">
        <v>726</v>
      </c>
      <c r="DW127" s="26" t="s">
        <v>726</v>
      </c>
      <c r="DX127" s="26" t="s">
        <v>726</v>
      </c>
      <c r="DY127" s="26" t="s">
        <v>726</v>
      </c>
      <c r="DZ127" s="26" t="s">
        <v>726</v>
      </c>
      <c r="EA127">
        <v>1</v>
      </c>
      <c r="EB127">
        <v>2008</v>
      </c>
      <c r="EC127">
        <v>1</v>
      </c>
      <c r="ED127">
        <v>994</v>
      </c>
      <c r="EE127">
        <v>978</v>
      </c>
      <c r="EF127" s="7">
        <v>1</v>
      </c>
      <c r="EG127" s="7">
        <v>1</v>
      </c>
      <c r="EH127" s="7" t="s">
        <v>842</v>
      </c>
      <c r="EI127" s="7">
        <v>25518</v>
      </c>
      <c r="EJ127" s="7">
        <v>0</v>
      </c>
      <c r="EK127" s="7">
        <v>0</v>
      </c>
      <c r="EL127" s="7">
        <v>0</v>
      </c>
      <c r="EM127" s="7">
        <v>0</v>
      </c>
      <c r="EN127" s="7">
        <v>2</v>
      </c>
      <c r="EO127" s="7">
        <v>350</v>
      </c>
      <c r="EP127" s="7">
        <v>440</v>
      </c>
      <c r="EQ127" s="7">
        <v>184</v>
      </c>
      <c r="ER127" s="7">
        <v>0</v>
      </c>
      <c r="ES127" s="7">
        <v>0</v>
      </c>
      <c r="ET127" s="7">
        <v>0</v>
      </c>
      <c r="EU127" s="7">
        <v>0</v>
      </c>
      <c r="EV127" s="7">
        <v>0</v>
      </c>
      <c r="EW127" s="7">
        <v>0</v>
      </c>
      <c r="EX127" s="7">
        <v>0</v>
      </c>
      <c r="EY127" s="7">
        <v>4</v>
      </c>
      <c r="EZ127" s="7">
        <v>8</v>
      </c>
      <c r="FA127" s="7">
        <v>7</v>
      </c>
      <c r="FB127" s="7">
        <v>0</v>
      </c>
      <c r="FC127" s="7">
        <v>0</v>
      </c>
      <c r="FD127" s="7">
        <v>0</v>
      </c>
      <c r="FE127" s="7">
        <v>0</v>
      </c>
      <c r="FF127" s="7">
        <v>0</v>
      </c>
      <c r="FG127" s="7">
        <v>0</v>
      </c>
      <c r="FH127" s="7">
        <v>1</v>
      </c>
      <c r="FI127" s="7">
        <v>531</v>
      </c>
      <c r="FJ127" s="7">
        <v>310</v>
      </c>
      <c r="FK127" s="7">
        <v>0</v>
      </c>
      <c r="FL127" s="7">
        <v>0</v>
      </c>
      <c r="FM127" s="7">
        <v>0</v>
      </c>
      <c r="FN127" s="7">
        <v>0</v>
      </c>
      <c r="FO127" s="7">
        <v>0</v>
      </c>
      <c r="FP127" s="7">
        <v>0</v>
      </c>
      <c r="FQ127" s="7">
        <v>224</v>
      </c>
      <c r="FR127" s="7">
        <v>1</v>
      </c>
      <c r="FS127" s="7">
        <v>127</v>
      </c>
      <c r="FT127" s="7">
        <v>75</v>
      </c>
      <c r="FU127" s="7">
        <v>66</v>
      </c>
      <c r="FV127" s="7">
        <v>114</v>
      </c>
      <c r="FW127" s="7">
        <v>8</v>
      </c>
      <c r="FX127" s="7">
        <v>0</v>
      </c>
      <c r="FY127" s="7">
        <v>0</v>
      </c>
      <c r="FZ127" s="7">
        <v>0</v>
      </c>
      <c r="GA127" s="7">
        <v>197</v>
      </c>
      <c r="GB127" s="7">
        <v>0</v>
      </c>
      <c r="GC127" s="7">
        <v>82</v>
      </c>
      <c r="GD127" s="7">
        <v>41</v>
      </c>
      <c r="GE127" s="7">
        <v>14</v>
      </c>
      <c r="GF127" s="7">
        <v>32</v>
      </c>
      <c r="GG127" s="7">
        <v>1</v>
      </c>
      <c r="GH127" s="7">
        <v>0</v>
      </c>
      <c r="GI127" s="7">
        <v>0</v>
      </c>
      <c r="GJ127" s="7">
        <v>0</v>
      </c>
      <c r="GK127" s="7">
        <v>306</v>
      </c>
      <c r="GL127" s="7">
        <v>2</v>
      </c>
      <c r="GM127" s="7">
        <v>321</v>
      </c>
      <c r="GN127" s="7">
        <v>261</v>
      </c>
      <c r="GO127" s="7">
        <v>150</v>
      </c>
      <c r="GP127" s="7">
        <v>226</v>
      </c>
      <c r="GQ127" s="7">
        <v>9</v>
      </c>
      <c r="GR127" s="7">
        <v>0</v>
      </c>
      <c r="GS127" s="7">
        <v>0</v>
      </c>
      <c r="GT127" s="7">
        <v>0</v>
      </c>
      <c r="GU127" s="7">
        <v>8</v>
      </c>
      <c r="GV127" s="7">
        <v>0</v>
      </c>
      <c r="GW127" s="7">
        <v>64</v>
      </c>
      <c r="GX127" s="7">
        <v>34</v>
      </c>
      <c r="GY127" s="7">
        <v>17</v>
      </c>
      <c r="GZ127" s="7">
        <v>31</v>
      </c>
      <c r="HA127" s="7">
        <v>2</v>
      </c>
      <c r="HB127" s="7">
        <v>0</v>
      </c>
      <c r="HC127" s="7">
        <v>0</v>
      </c>
      <c r="HD127" s="7">
        <v>0</v>
      </c>
      <c r="HE127" s="7">
        <v>0</v>
      </c>
      <c r="HF127" s="7">
        <v>0</v>
      </c>
      <c r="HG127" s="7">
        <v>0</v>
      </c>
      <c r="HH127" s="7">
        <v>0</v>
      </c>
      <c r="HI127" s="7">
        <v>3</v>
      </c>
      <c r="HJ127" s="7">
        <v>0</v>
      </c>
      <c r="HK127" s="7">
        <v>0</v>
      </c>
      <c r="HL127" s="7">
        <v>0</v>
      </c>
      <c r="HM127" s="7">
        <v>0</v>
      </c>
      <c r="HN127" s="7">
        <v>2</v>
      </c>
      <c r="HO127" s="7">
        <v>2</v>
      </c>
      <c r="HP127" s="7">
        <v>0</v>
      </c>
      <c r="HQ127" s="7">
        <v>1</v>
      </c>
      <c r="HR127" s="7">
        <v>2</v>
      </c>
      <c r="HS127" s="7">
        <v>3</v>
      </c>
      <c r="HT127" s="7">
        <v>2</v>
      </c>
      <c r="HU127" s="7">
        <v>1</v>
      </c>
      <c r="HV127" s="7">
        <v>0</v>
      </c>
      <c r="HW127" s="7">
        <v>0</v>
      </c>
      <c r="HX127" s="7">
        <v>1</v>
      </c>
      <c r="HY127" s="7">
        <v>13</v>
      </c>
      <c r="HZ127" s="7">
        <v>170</v>
      </c>
      <c r="IA127" s="7">
        <v>131</v>
      </c>
      <c r="IB127" s="7">
        <v>77</v>
      </c>
      <c r="IC127" s="7">
        <v>1</v>
      </c>
      <c r="ID127" s="7">
        <v>113</v>
      </c>
      <c r="IE127" s="7">
        <v>40</v>
      </c>
      <c r="IF127" s="7">
        <v>2010</v>
      </c>
      <c r="IG127" s="7">
        <v>2010</v>
      </c>
      <c r="IH127" s="7">
        <v>2010</v>
      </c>
      <c r="IL127" s="7">
        <f>IFERROR(VLOOKUP(A127,[7]FacebookPages!$A$2:$AF$128,32,FALSE)+1,0)</f>
        <v>1</v>
      </c>
      <c r="IM127" s="7">
        <f>IFERROR(VLOOKUP(A127,[1]TwitterUsers!$A$2:$P$122,16,FALSE)+1,0)</f>
        <v>1</v>
      </c>
      <c r="IN127" s="7">
        <f>IFERROR(VLOOKUP(A127,[7]FacebookPages!$A$2:$AG$128,33,FALSE)+1,0)</f>
        <v>1</v>
      </c>
      <c r="IO127">
        <v>2</v>
      </c>
      <c r="IP127">
        <v>2009</v>
      </c>
    </row>
    <row r="128" spans="1:251" x14ac:dyDescent="0.25">
      <c r="A128">
        <v>124</v>
      </c>
      <c r="B128" t="s">
        <v>168</v>
      </c>
      <c r="C128">
        <v>124</v>
      </c>
      <c r="D128" t="s">
        <v>582</v>
      </c>
      <c r="R128" s="11">
        <v>8.6999999999999993</v>
      </c>
      <c r="S128" s="19">
        <v>8.8000000000000007</v>
      </c>
      <c r="T128" s="19">
        <v>0</v>
      </c>
      <c r="U128">
        <v>0</v>
      </c>
      <c r="V128">
        <v>0</v>
      </c>
      <c r="W128">
        <v>0</v>
      </c>
      <c r="X128">
        <v>0</v>
      </c>
      <c r="Y128">
        <v>8.4</v>
      </c>
      <c r="Z128" s="27">
        <v>1336</v>
      </c>
      <c r="AA128" s="26">
        <v>1133</v>
      </c>
      <c r="AB128" s="2">
        <v>1052</v>
      </c>
      <c r="AC128" s="26" t="s">
        <v>726</v>
      </c>
      <c r="AD128" s="26" t="s">
        <v>726</v>
      </c>
      <c r="AE128" s="26" t="s">
        <v>726</v>
      </c>
      <c r="AF128" s="26" t="s">
        <v>726</v>
      </c>
      <c r="AG128" s="26" t="s">
        <v>726</v>
      </c>
      <c r="AH128" s="7">
        <v>1450</v>
      </c>
      <c r="AL128">
        <v>0</v>
      </c>
      <c r="AM128">
        <v>0</v>
      </c>
      <c r="AN128">
        <v>0</v>
      </c>
      <c r="AO128">
        <v>0</v>
      </c>
      <c r="AP128">
        <v>0</v>
      </c>
      <c r="AQ128" s="26" t="s">
        <v>726</v>
      </c>
      <c r="AR128" s="26" t="s">
        <v>726</v>
      </c>
      <c r="AS128" s="26" t="s">
        <v>726</v>
      </c>
      <c r="AT128" s="26" t="s">
        <v>726</v>
      </c>
      <c r="AU128" s="26" t="s">
        <v>726</v>
      </c>
      <c r="AV128" s="26" t="s">
        <v>726</v>
      </c>
      <c r="AW128" s="26" t="s">
        <v>726</v>
      </c>
      <c r="AX128" s="26" t="s">
        <v>726</v>
      </c>
      <c r="AY128" s="26" t="s">
        <v>726</v>
      </c>
      <c r="AZ128" s="26" t="s">
        <v>726</v>
      </c>
      <c r="BA128" s="26" t="s">
        <v>726</v>
      </c>
      <c r="BB128" s="26" t="s">
        <v>726</v>
      </c>
      <c r="BC128" s="26" t="s">
        <v>726</v>
      </c>
      <c r="BD128" s="26" t="s">
        <v>726</v>
      </c>
      <c r="BE128" s="26" t="s">
        <v>726</v>
      </c>
      <c r="BF128" s="26" t="s">
        <v>726</v>
      </c>
      <c r="BG128" s="26" t="s">
        <v>726</v>
      </c>
      <c r="BH128" s="26" t="s">
        <v>726</v>
      </c>
      <c r="BI128" s="26" t="s">
        <v>726</v>
      </c>
      <c r="BJ128" s="26" t="s">
        <v>726</v>
      </c>
      <c r="BK128" s="26" t="s">
        <v>726</v>
      </c>
      <c r="BL128" s="27">
        <v>1400</v>
      </c>
      <c r="BM128" s="27">
        <v>1100</v>
      </c>
      <c r="BN128" s="26" t="s">
        <v>726</v>
      </c>
      <c r="BO128" s="26" t="s">
        <v>726</v>
      </c>
      <c r="BP128" s="26" t="s">
        <v>726</v>
      </c>
      <c r="BQ128" s="26" t="s">
        <v>726</v>
      </c>
      <c r="BR128" s="26" t="s">
        <v>726</v>
      </c>
      <c r="BS128" s="26" t="s">
        <v>726</v>
      </c>
      <c r="BT128" s="26">
        <v>175</v>
      </c>
      <c r="BU128">
        <v>191</v>
      </c>
      <c r="BV128" s="26" t="s">
        <v>726</v>
      </c>
      <c r="BW128" s="26" t="s">
        <v>726</v>
      </c>
      <c r="BX128" s="26" t="s">
        <v>726</v>
      </c>
      <c r="BY128" s="26" t="s">
        <v>726</v>
      </c>
      <c r="BZ128" s="26" t="s">
        <v>726</v>
      </c>
      <c r="CA128" s="26" t="s">
        <v>726</v>
      </c>
      <c r="CB128">
        <v>-173</v>
      </c>
      <c r="CC128" s="26">
        <v>15</v>
      </c>
      <c r="CD128" s="26" t="s">
        <v>726</v>
      </c>
      <c r="CE128" s="26" t="s">
        <v>726</v>
      </c>
      <c r="CF128" s="26" t="s">
        <v>726</v>
      </c>
      <c r="CG128" s="26" t="s">
        <v>726</v>
      </c>
      <c r="CH128" s="26" t="s">
        <v>726</v>
      </c>
      <c r="CI128">
        <v>-11</v>
      </c>
      <c r="CJ128" s="26">
        <v>41</v>
      </c>
      <c r="CK128">
        <v>41</v>
      </c>
      <c r="CL128" s="26" t="s">
        <v>726</v>
      </c>
      <c r="CM128" s="26" t="s">
        <v>726</v>
      </c>
      <c r="CN128" s="26" t="s">
        <v>726</v>
      </c>
      <c r="CO128" s="26" t="s">
        <v>726</v>
      </c>
      <c r="CP128" s="26" t="s">
        <v>726</v>
      </c>
      <c r="CQ128" s="26" t="s">
        <v>726</v>
      </c>
      <c r="CR128">
        <v>44</v>
      </c>
      <c r="CS128" s="26">
        <v>115</v>
      </c>
      <c r="CT128">
        <v>89</v>
      </c>
      <c r="CU128" s="26" t="s">
        <v>726</v>
      </c>
      <c r="CV128" s="26" t="s">
        <v>726</v>
      </c>
      <c r="CW128" s="26" t="s">
        <v>726</v>
      </c>
      <c r="CX128" s="26" t="s">
        <v>726</v>
      </c>
      <c r="CY128" s="26" t="s">
        <v>726</v>
      </c>
      <c r="CZ128" s="26" t="s">
        <v>726</v>
      </c>
      <c r="DA128" s="26">
        <v>10916</v>
      </c>
      <c r="DB128" s="26" t="s">
        <v>726</v>
      </c>
      <c r="DC128" s="26" t="s">
        <v>726</v>
      </c>
      <c r="DD128" s="26" t="s">
        <v>726</v>
      </c>
      <c r="DE128" s="26" t="s">
        <v>726</v>
      </c>
      <c r="DF128" s="26" t="s">
        <v>726</v>
      </c>
      <c r="DG128" s="26" t="s">
        <v>726</v>
      </c>
      <c r="DH128">
        <v>25000</v>
      </c>
      <c r="DI128" s="26">
        <v>11</v>
      </c>
      <c r="DJ128">
        <v>12</v>
      </c>
      <c r="DK128" s="26" t="s">
        <v>726</v>
      </c>
      <c r="DL128" s="26" t="s">
        <v>726</v>
      </c>
      <c r="DM128" s="26" t="s">
        <v>726</v>
      </c>
      <c r="DN128" s="26" t="s">
        <v>726</v>
      </c>
      <c r="DO128" s="26" t="s">
        <v>726</v>
      </c>
      <c r="DP128">
        <v>20</v>
      </c>
      <c r="DQ128" s="26">
        <v>60</v>
      </c>
      <c r="DR128" s="26" t="s">
        <v>726</v>
      </c>
      <c r="DS128" s="26">
        <v>396</v>
      </c>
      <c r="DT128" s="26" t="s">
        <v>726</v>
      </c>
      <c r="DU128" s="26" t="s">
        <v>726</v>
      </c>
      <c r="DV128" s="26" t="s">
        <v>726</v>
      </c>
      <c r="DW128" s="26">
        <v>40</v>
      </c>
      <c r="DX128" s="26" t="s">
        <v>726</v>
      </c>
      <c r="DY128" s="26">
        <v>18</v>
      </c>
      <c r="DZ128" s="26" t="s">
        <v>726</v>
      </c>
      <c r="EA128">
        <v>1</v>
      </c>
      <c r="EB128">
        <v>2009</v>
      </c>
      <c r="EC128">
        <v>899</v>
      </c>
      <c r="ED128">
        <v>4571</v>
      </c>
      <c r="EE128">
        <v>2587</v>
      </c>
      <c r="EF128" s="7">
        <v>1</v>
      </c>
      <c r="EG128" s="7">
        <v>0</v>
      </c>
      <c r="EH128" s="7" t="s">
        <v>843</v>
      </c>
      <c r="EI128" s="7">
        <v>9671</v>
      </c>
      <c r="EJ128" s="7">
        <v>299</v>
      </c>
      <c r="EK128" s="7">
        <v>962</v>
      </c>
      <c r="EL128" s="7">
        <v>853</v>
      </c>
      <c r="EM128" s="7">
        <v>331</v>
      </c>
      <c r="EN128" s="7">
        <v>139</v>
      </c>
      <c r="EO128" s="7">
        <v>0</v>
      </c>
      <c r="EP128" s="7">
        <v>0</v>
      </c>
      <c r="EQ128" s="7">
        <v>0</v>
      </c>
      <c r="ER128" s="7">
        <v>0</v>
      </c>
      <c r="ES128" s="7">
        <v>0</v>
      </c>
      <c r="ET128" s="7">
        <v>400</v>
      </c>
      <c r="EU128" s="7">
        <v>851</v>
      </c>
      <c r="EV128" s="7">
        <v>895</v>
      </c>
      <c r="EW128" s="7">
        <v>87</v>
      </c>
      <c r="EX128" s="7">
        <v>11</v>
      </c>
      <c r="EY128" s="7">
        <v>0</v>
      </c>
      <c r="EZ128" s="7">
        <v>0</v>
      </c>
      <c r="FA128" s="7">
        <v>0</v>
      </c>
      <c r="FB128" s="7">
        <v>0</v>
      </c>
      <c r="FC128" s="7">
        <v>0</v>
      </c>
      <c r="FD128" s="7">
        <v>198</v>
      </c>
      <c r="FE128" s="7">
        <v>556</v>
      </c>
      <c r="FF128" s="7">
        <v>523</v>
      </c>
      <c r="FG128" s="7">
        <v>847</v>
      </c>
      <c r="FH128" s="7">
        <v>66</v>
      </c>
      <c r="FI128" s="7">
        <v>0</v>
      </c>
      <c r="FJ128" s="7">
        <v>0</v>
      </c>
      <c r="FK128" s="7">
        <v>0</v>
      </c>
      <c r="FL128" s="7">
        <v>0</v>
      </c>
      <c r="FM128" s="7">
        <v>0</v>
      </c>
      <c r="FN128" s="7">
        <v>4</v>
      </c>
      <c r="FO128" s="7">
        <v>8</v>
      </c>
      <c r="FP128" s="7">
        <v>18</v>
      </c>
      <c r="FQ128" s="7">
        <v>60</v>
      </c>
      <c r="FR128" s="7">
        <v>0</v>
      </c>
      <c r="FS128" s="7">
        <v>239</v>
      </c>
      <c r="FT128" s="7">
        <v>617</v>
      </c>
      <c r="FU128" s="7">
        <v>1001</v>
      </c>
      <c r="FV128" s="7">
        <v>534</v>
      </c>
      <c r="FW128" s="7">
        <v>67</v>
      </c>
      <c r="FX128" s="7">
        <v>1</v>
      </c>
      <c r="FY128" s="7">
        <v>1</v>
      </c>
      <c r="FZ128" s="7">
        <v>17</v>
      </c>
      <c r="GA128" s="7">
        <v>51</v>
      </c>
      <c r="GB128" s="7">
        <v>0</v>
      </c>
      <c r="GC128" s="7">
        <v>576</v>
      </c>
      <c r="GD128" s="7">
        <v>2449</v>
      </c>
      <c r="GE128" s="7">
        <v>9331</v>
      </c>
      <c r="GF128" s="7">
        <v>9655</v>
      </c>
      <c r="GG128" s="7">
        <v>2225</v>
      </c>
      <c r="GH128" s="7">
        <v>3</v>
      </c>
      <c r="GI128" s="7">
        <v>17</v>
      </c>
      <c r="GJ128" s="7">
        <v>86</v>
      </c>
      <c r="GK128" s="7">
        <v>224</v>
      </c>
      <c r="GL128" s="7">
        <v>0</v>
      </c>
      <c r="GM128" s="7">
        <v>4313</v>
      </c>
      <c r="GN128" s="7">
        <v>17416</v>
      </c>
      <c r="GO128" s="7">
        <v>36863</v>
      </c>
      <c r="GP128" s="7">
        <v>32223</v>
      </c>
      <c r="GQ128" s="7">
        <v>8172</v>
      </c>
      <c r="GR128" s="7">
        <v>0</v>
      </c>
      <c r="GS128" s="7">
        <v>0</v>
      </c>
      <c r="GT128" s="7">
        <v>0</v>
      </c>
      <c r="GU128" s="7">
        <v>14</v>
      </c>
      <c r="GV128" s="7">
        <v>0</v>
      </c>
      <c r="GW128" s="7">
        <v>588</v>
      </c>
      <c r="GX128" s="7">
        <v>2170</v>
      </c>
      <c r="GY128" s="7">
        <v>3131</v>
      </c>
      <c r="GZ128" s="7">
        <v>2778</v>
      </c>
      <c r="HA128" s="7">
        <v>668</v>
      </c>
      <c r="HB128" s="7">
        <v>0</v>
      </c>
      <c r="HC128" s="7">
        <v>0</v>
      </c>
      <c r="HD128" s="7">
        <v>0</v>
      </c>
      <c r="HE128" s="7">
        <v>0</v>
      </c>
      <c r="HF128" s="7">
        <v>0</v>
      </c>
      <c r="HG128" s="7">
        <v>0</v>
      </c>
      <c r="HH128" s="7">
        <v>247</v>
      </c>
      <c r="HI128" s="7">
        <v>337</v>
      </c>
      <c r="HJ128" s="7">
        <v>18</v>
      </c>
      <c r="HK128" s="7">
        <v>0</v>
      </c>
      <c r="HL128" s="7">
        <v>0</v>
      </c>
      <c r="HM128" s="7">
        <v>0</v>
      </c>
      <c r="HN128" s="7">
        <v>1</v>
      </c>
      <c r="HO128" s="7">
        <v>1</v>
      </c>
      <c r="HP128" s="7">
        <v>0</v>
      </c>
      <c r="HQ128" s="7">
        <v>13</v>
      </c>
      <c r="HR128" s="7">
        <v>49</v>
      </c>
      <c r="HS128" s="7">
        <v>59</v>
      </c>
      <c r="HT128" s="7">
        <v>62</v>
      </c>
      <c r="HU128" s="7">
        <v>16</v>
      </c>
      <c r="HV128" s="7">
        <v>0</v>
      </c>
      <c r="HW128" s="7">
        <v>35</v>
      </c>
      <c r="HX128" s="7">
        <v>1</v>
      </c>
      <c r="HY128" s="7">
        <v>15</v>
      </c>
      <c r="HZ128" s="7">
        <v>331</v>
      </c>
      <c r="IA128" s="7">
        <v>74</v>
      </c>
      <c r="IB128" s="7">
        <v>291</v>
      </c>
      <c r="IC128" s="7">
        <v>795</v>
      </c>
      <c r="ID128" s="7">
        <v>786</v>
      </c>
      <c r="IE128" s="7">
        <v>359</v>
      </c>
      <c r="IF128" s="7"/>
      <c r="IG128" s="7">
        <v>2007</v>
      </c>
      <c r="IH128" s="7">
        <v>2007</v>
      </c>
      <c r="IL128" s="7">
        <f>IFERROR(VLOOKUP(A128,[7]FacebookPages!$A$2:$AF$128,32,FALSE)+1,0)</f>
        <v>1</v>
      </c>
      <c r="IM128" s="7">
        <f>IFERROR(VLOOKUP(A128,[1]TwitterUsers!$A$2:$P$122,16,FALSE)+1,0)</f>
        <v>1</v>
      </c>
      <c r="IN128" s="7">
        <f>IFERROR(VLOOKUP(A128,[7]FacebookPages!$A$2:$AG$128,33,FALSE)+1,0)</f>
        <v>1</v>
      </c>
    </row>
    <row r="129" spans="1:250" x14ac:dyDescent="0.25">
      <c r="A129">
        <v>125</v>
      </c>
      <c r="B129" t="s">
        <v>169</v>
      </c>
      <c r="C129">
        <v>125</v>
      </c>
      <c r="D129" t="s">
        <v>582</v>
      </c>
      <c r="R129" s="11">
        <v>8.1</v>
      </c>
      <c r="S129" s="19">
        <v>8.6</v>
      </c>
      <c r="T129" s="19">
        <v>9.4</v>
      </c>
      <c r="U129">
        <v>0</v>
      </c>
      <c r="V129">
        <v>0</v>
      </c>
      <c r="W129" s="7">
        <v>0</v>
      </c>
      <c r="X129" s="7">
        <v>0</v>
      </c>
      <c r="Y129" s="7">
        <v>0</v>
      </c>
      <c r="Z129" s="27">
        <v>1400</v>
      </c>
      <c r="AA129" s="26">
        <v>1170</v>
      </c>
      <c r="AB129" s="2">
        <v>1106</v>
      </c>
      <c r="AC129" s="2">
        <v>1012</v>
      </c>
      <c r="AD129" s="26" t="s">
        <v>726</v>
      </c>
      <c r="AE129" s="26" t="s">
        <v>726</v>
      </c>
      <c r="AF129" s="26" t="s">
        <v>726</v>
      </c>
      <c r="AG129" s="26" t="s">
        <v>726</v>
      </c>
      <c r="AH129" s="26" t="s">
        <v>726</v>
      </c>
      <c r="AL129">
        <v>0</v>
      </c>
      <c r="AM129">
        <v>0</v>
      </c>
      <c r="AN129">
        <v>0</v>
      </c>
      <c r="AO129">
        <v>0</v>
      </c>
      <c r="AP129">
        <v>0</v>
      </c>
      <c r="AQ129" s="26" t="s">
        <v>726</v>
      </c>
      <c r="AR129" s="26" t="s">
        <v>726</v>
      </c>
      <c r="AS129" s="26" t="s">
        <v>726</v>
      </c>
      <c r="AT129" s="26" t="s">
        <v>726</v>
      </c>
      <c r="AU129" s="26" t="s">
        <v>726</v>
      </c>
      <c r="AV129" s="26" t="s">
        <v>726</v>
      </c>
      <c r="AW129" s="26" t="s">
        <v>726</v>
      </c>
      <c r="AX129" s="26" t="s">
        <v>726</v>
      </c>
      <c r="AY129" s="26" t="s">
        <v>726</v>
      </c>
      <c r="AZ129" s="26" t="s">
        <v>726</v>
      </c>
      <c r="BA129" s="26" t="s">
        <v>726</v>
      </c>
      <c r="BB129" s="26" t="s">
        <v>726</v>
      </c>
      <c r="BC129" s="26" t="s">
        <v>726</v>
      </c>
      <c r="BD129" s="26" t="s">
        <v>726</v>
      </c>
      <c r="BE129" s="26" t="s">
        <v>726</v>
      </c>
      <c r="BF129" s="26" t="s">
        <v>726</v>
      </c>
      <c r="BG129" s="26" t="s">
        <v>726</v>
      </c>
      <c r="BH129" s="26" t="s">
        <v>726</v>
      </c>
      <c r="BI129" s="26" t="s">
        <v>726</v>
      </c>
      <c r="BJ129" s="26" t="s">
        <v>726</v>
      </c>
      <c r="BK129" s="26" t="s">
        <v>726</v>
      </c>
      <c r="BL129" s="26" t="s">
        <v>726</v>
      </c>
      <c r="BM129" s="26" t="s">
        <v>726</v>
      </c>
      <c r="BN129" s="26" t="s">
        <v>726</v>
      </c>
      <c r="BO129" s="26" t="s">
        <v>726</v>
      </c>
      <c r="BP129" s="26" t="s">
        <v>726</v>
      </c>
      <c r="BQ129" s="26" t="s">
        <v>726</v>
      </c>
      <c r="BR129" s="26" t="s">
        <v>726</v>
      </c>
      <c r="BS129" s="26" t="s">
        <v>726</v>
      </c>
      <c r="BT129" s="26">
        <v>230</v>
      </c>
      <c r="BU129">
        <v>64</v>
      </c>
      <c r="BV129">
        <v>1886</v>
      </c>
      <c r="BW129" s="26">
        <v>326</v>
      </c>
      <c r="BX129" s="26" t="s">
        <v>726</v>
      </c>
      <c r="BY129" s="26" t="s">
        <v>726</v>
      </c>
      <c r="BZ129" s="26" t="s">
        <v>726</v>
      </c>
      <c r="CA129" s="26" t="s">
        <v>726</v>
      </c>
      <c r="CB129" s="26" t="s">
        <v>726</v>
      </c>
      <c r="CC129" s="26">
        <v>20</v>
      </c>
      <c r="CD129" s="26">
        <v>48</v>
      </c>
      <c r="CE129" s="26" t="s">
        <v>726</v>
      </c>
      <c r="CF129" s="26" t="s">
        <v>726</v>
      </c>
      <c r="CG129" s="26" t="s">
        <v>726</v>
      </c>
      <c r="CH129" s="26" t="s">
        <v>726</v>
      </c>
      <c r="CI129" s="26" t="s">
        <v>726</v>
      </c>
      <c r="CJ129" s="26">
        <v>20</v>
      </c>
      <c r="CK129">
        <v>22</v>
      </c>
      <c r="CL129">
        <v>55.73</v>
      </c>
      <c r="CM129" s="26">
        <v>23</v>
      </c>
      <c r="CN129" s="26" t="s">
        <v>726</v>
      </c>
      <c r="CO129" s="26" t="s">
        <v>726</v>
      </c>
      <c r="CP129" s="26" t="s">
        <v>726</v>
      </c>
      <c r="CQ129" s="26" t="s">
        <v>726</v>
      </c>
      <c r="CR129" s="26" t="s">
        <v>726</v>
      </c>
      <c r="CS129" s="26">
        <v>8</v>
      </c>
      <c r="CT129">
        <v>5</v>
      </c>
      <c r="CU129">
        <v>5000</v>
      </c>
      <c r="CV129" s="26">
        <v>28</v>
      </c>
      <c r="CW129" s="26" t="s">
        <v>726</v>
      </c>
      <c r="CX129" s="26" t="s">
        <v>726</v>
      </c>
      <c r="CY129" s="26" t="s">
        <v>726</v>
      </c>
      <c r="CZ129" s="26" t="s">
        <v>726</v>
      </c>
      <c r="DA129" s="26">
        <v>8572</v>
      </c>
      <c r="DB129" s="26">
        <v>7009</v>
      </c>
      <c r="DC129" s="26">
        <v>3224</v>
      </c>
      <c r="DD129" s="26" t="s">
        <v>726</v>
      </c>
      <c r="DE129" s="26" t="s">
        <v>726</v>
      </c>
      <c r="DF129" s="26" t="s">
        <v>726</v>
      </c>
      <c r="DG129" s="26" t="s">
        <v>726</v>
      </c>
      <c r="DH129" s="26" t="s">
        <v>726</v>
      </c>
      <c r="DI129" s="26">
        <v>3</v>
      </c>
      <c r="DJ129">
        <v>3</v>
      </c>
      <c r="DK129" s="26">
        <v>4</v>
      </c>
      <c r="DL129" s="26" t="s">
        <v>726</v>
      </c>
      <c r="DM129" s="26" t="s">
        <v>726</v>
      </c>
      <c r="DN129" s="26" t="s">
        <v>726</v>
      </c>
      <c r="DO129" s="26" t="s">
        <v>726</v>
      </c>
      <c r="DP129" s="26" t="s">
        <v>726</v>
      </c>
      <c r="DQ129" s="26" t="s">
        <v>726</v>
      </c>
      <c r="DR129">
        <v>32</v>
      </c>
      <c r="DS129" s="26">
        <v>382</v>
      </c>
      <c r="DT129">
        <v>218</v>
      </c>
      <c r="DU129" s="26">
        <v>47</v>
      </c>
      <c r="DV129">
        <v>51</v>
      </c>
      <c r="DW129" s="26">
        <v>10</v>
      </c>
      <c r="DX129">
        <v>26</v>
      </c>
      <c r="DY129" s="26">
        <v>3</v>
      </c>
      <c r="DZ129">
        <v>7</v>
      </c>
      <c r="EA129">
        <v>0</v>
      </c>
      <c r="EB129">
        <v>9999</v>
      </c>
      <c r="EC129">
        <v>0</v>
      </c>
      <c r="ED129">
        <v>0</v>
      </c>
      <c r="EE129">
        <v>0</v>
      </c>
      <c r="EF129" s="7">
        <v>1</v>
      </c>
      <c r="EG129" s="7">
        <v>0</v>
      </c>
      <c r="EH129" s="7" t="s">
        <v>844</v>
      </c>
      <c r="EI129" s="7">
        <v>17159</v>
      </c>
      <c r="EJ129" s="7">
        <v>0</v>
      </c>
      <c r="EK129" s="7">
        <v>0</v>
      </c>
      <c r="EL129" s="7">
        <v>0</v>
      </c>
      <c r="EM129" s="7">
        <v>0</v>
      </c>
      <c r="EN129" s="7">
        <v>0</v>
      </c>
      <c r="EO129" s="7">
        <v>0</v>
      </c>
      <c r="EP129" s="7">
        <v>0</v>
      </c>
      <c r="EQ129" s="7">
        <v>0</v>
      </c>
      <c r="ER129" s="7">
        <v>0</v>
      </c>
      <c r="ES129" s="7">
        <v>0</v>
      </c>
      <c r="ET129" s="7">
        <v>0</v>
      </c>
      <c r="EU129" s="7">
        <v>0</v>
      </c>
      <c r="EV129" s="7">
        <v>0</v>
      </c>
      <c r="EW129" s="7">
        <v>0</v>
      </c>
      <c r="EX129" s="7">
        <v>0</v>
      </c>
      <c r="EY129" s="7">
        <v>0</v>
      </c>
      <c r="EZ129" s="7">
        <v>0</v>
      </c>
      <c r="FA129" s="7">
        <v>0</v>
      </c>
      <c r="FB129" s="7">
        <v>0</v>
      </c>
      <c r="FC129" s="7">
        <v>0</v>
      </c>
      <c r="FD129" s="7">
        <v>0</v>
      </c>
      <c r="FE129" s="7">
        <v>0</v>
      </c>
      <c r="FF129" s="7">
        <v>0</v>
      </c>
      <c r="FG129" s="7">
        <v>0</v>
      </c>
      <c r="FH129" s="7">
        <v>0</v>
      </c>
      <c r="FI129" s="7">
        <v>0</v>
      </c>
      <c r="FJ129" s="7">
        <v>0</v>
      </c>
      <c r="FK129" s="7">
        <v>0</v>
      </c>
      <c r="FL129" s="7">
        <v>0</v>
      </c>
      <c r="FM129" s="7">
        <v>0</v>
      </c>
      <c r="FN129" s="7">
        <v>0</v>
      </c>
      <c r="FO129" s="7">
        <v>0</v>
      </c>
      <c r="FP129" s="7">
        <v>0</v>
      </c>
      <c r="FQ129" s="7">
        <v>0</v>
      </c>
      <c r="FR129" s="7">
        <v>0</v>
      </c>
      <c r="FS129" s="7">
        <v>0</v>
      </c>
      <c r="FT129" s="7">
        <v>0</v>
      </c>
      <c r="FU129" s="7">
        <v>0</v>
      </c>
      <c r="FV129" s="7">
        <v>0</v>
      </c>
      <c r="FW129" s="7">
        <v>0</v>
      </c>
      <c r="FX129" s="7">
        <v>0</v>
      </c>
      <c r="FY129" s="7">
        <v>0</v>
      </c>
      <c r="FZ129" s="7">
        <v>0</v>
      </c>
      <c r="GA129" s="7">
        <v>0</v>
      </c>
      <c r="GB129" s="7">
        <v>0</v>
      </c>
      <c r="GC129" s="7">
        <v>0</v>
      </c>
      <c r="GD129" s="7">
        <v>0</v>
      </c>
      <c r="GE129" s="7">
        <v>0</v>
      </c>
      <c r="GF129" s="7">
        <v>0</v>
      </c>
      <c r="GG129" s="7">
        <v>0</v>
      </c>
      <c r="GH129" s="7">
        <v>0</v>
      </c>
      <c r="GI129" s="7">
        <v>0</v>
      </c>
      <c r="GJ129" s="7">
        <v>0</v>
      </c>
      <c r="GK129" s="7">
        <v>0</v>
      </c>
      <c r="GL129" s="7">
        <v>0</v>
      </c>
      <c r="GM129" s="7">
        <v>0</v>
      </c>
      <c r="GN129" s="7">
        <v>0</v>
      </c>
      <c r="GO129" s="7">
        <v>0</v>
      </c>
      <c r="GP129" s="7">
        <v>0</v>
      </c>
      <c r="GQ129" s="7">
        <v>0</v>
      </c>
      <c r="GR129" s="7">
        <v>0</v>
      </c>
      <c r="GS129" s="7">
        <v>0</v>
      </c>
      <c r="GT129" s="7">
        <v>0</v>
      </c>
      <c r="GU129" s="7">
        <v>0</v>
      </c>
      <c r="GV129" s="7">
        <v>0</v>
      </c>
      <c r="GW129" s="7">
        <v>0</v>
      </c>
      <c r="GX129" s="7">
        <v>0</v>
      </c>
      <c r="GY129" s="7">
        <v>0</v>
      </c>
      <c r="GZ129" s="7">
        <v>0</v>
      </c>
      <c r="HA129" s="7">
        <v>0</v>
      </c>
      <c r="HB129" s="7">
        <v>0</v>
      </c>
      <c r="HC129" s="7">
        <v>0</v>
      </c>
      <c r="HD129" s="7">
        <v>0</v>
      </c>
      <c r="HE129" s="7">
        <v>0</v>
      </c>
      <c r="HF129" s="7">
        <v>0</v>
      </c>
      <c r="HG129" s="7">
        <v>0</v>
      </c>
      <c r="HH129" s="7">
        <v>0</v>
      </c>
      <c r="HI129" s="7">
        <v>0</v>
      </c>
      <c r="HJ129" s="7">
        <v>0</v>
      </c>
      <c r="HK129" s="7">
        <v>0</v>
      </c>
      <c r="HL129" s="7">
        <v>0</v>
      </c>
      <c r="HM129" s="7">
        <v>0</v>
      </c>
      <c r="HN129" s="7">
        <v>0</v>
      </c>
      <c r="HO129" s="7">
        <v>0</v>
      </c>
      <c r="HP129" s="7">
        <v>0</v>
      </c>
      <c r="HQ129" s="7">
        <v>0</v>
      </c>
      <c r="HR129" s="7">
        <v>0</v>
      </c>
      <c r="HS129" s="7">
        <v>0</v>
      </c>
      <c r="HT129" s="7">
        <v>0</v>
      </c>
      <c r="HU129" s="7">
        <v>0</v>
      </c>
      <c r="HV129" s="7">
        <v>0</v>
      </c>
      <c r="HW129" s="7">
        <v>0</v>
      </c>
      <c r="HX129" s="7">
        <v>0</v>
      </c>
      <c r="HY129" s="7">
        <v>0</v>
      </c>
      <c r="HZ129" s="7">
        <v>0</v>
      </c>
      <c r="IA129" s="7">
        <v>0</v>
      </c>
      <c r="IB129" s="7">
        <v>0</v>
      </c>
      <c r="IC129" s="7">
        <v>0</v>
      </c>
      <c r="ID129" s="7">
        <v>0</v>
      </c>
      <c r="IE129" s="7">
        <v>0</v>
      </c>
      <c r="IF129" s="7"/>
      <c r="IG129" s="7">
        <v>9999</v>
      </c>
      <c r="IH129" s="7">
        <v>9999</v>
      </c>
      <c r="IL129" s="7">
        <f>IFERROR(VLOOKUP(A129,[7]FacebookPages!$A$2:$AF$128,32,FALSE)+1,0)</f>
        <v>0</v>
      </c>
      <c r="IM129" s="7">
        <f>IFERROR(VLOOKUP(A129,[1]TwitterUsers!$A$2:$P$122,16,FALSE)+1,0)</f>
        <v>0</v>
      </c>
      <c r="IN129" s="7">
        <f>IFERROR(VLOOKUP(A129,[7]FacebookPages!$A$2:$AG$128,33,FALSE)+1,0)</f>
        <v>0</v>
      </c>
    </row>
    <row r="130" spans="1:250" x14ac:dyDescent="0.25">
      <c r="A130" s="35">
        <v>126</v>
      </c>
      <c r="B130" s="35" t="s">
        <v>170</v>
      </c>
      <c r="C130" s="35">
        <v>126</v>
      </c>
      <c r="D130" s="36" t="s">
        <v>596</v>
      </c>
      <c r="E130" s="37"/>
      <c r="F130" s="37"/>
      <c r="G130" s="39"/>
      <c r="H130" s="37"/>
      <c r="I130" s="37"/>
      <c r="J130" s="37"/>
      <c r="K130" s="39"/>
      <c r="L130" s="37"/>
      <c r="M130" s="37"/>
      <c r="N130" s="37"/>
      <c r="O130" s="39"/>
      <c r="P130" s="37"/>
      <c r="Q130" s="35"/>
      <c r="R130" s="32">
        <v>6.5</v>
      </c>
      <c r="S130" s="43">
        <v>7.4</v>
      </c>
      <c r="T130" s="43">
        <v>3.1</v>
      </c>
      <c r="U130" s="35">
        <v>0</v>
      </c>
      <c r="V130" s="35">
        <v>0</v>
      </c>
      <c r="W130" s="35">
        <v>0</v>
      </c>
      <c r="X130" s="35">
        <v>0</v>
      </c>
      <c r="Y130" s="35">
        <v>0</v>
      </c>
      <c r="Z130" s="44">
        <v>1456</v>
      </c>
      <c r="AA130" s="45">
        <v>1455</v>
      </c>
      <c r="AB130" s="46">
        <v>1411</v>
      </c>
      <c r="AC130" s="46">
        <v>1276</v>
      </c>
      <c r="AD130" s="26" t="s">
        <v>726</v>
      </c>
      <c r="AE130" s="26" t="s">
        <v>726</v>
      </c>
      <c r="AF130" s="26" t="s">
        <v>726</v>
      </c>
      <c r="AG130" s="26" t="s">
        <v>726</v>
      </c>
      <c r="AH130" s="26" t="s">
        <v>726</v>
      </c>
      <c r="AI130" s="33"/>
      <c r="AJ130" s="47"/>
      <c r="AK130" s="47"/>
      <c r="AL130">
        <v>0</v>
      </c>
      <c r="AM130">
        <v>0</v>
      </c>
      <c r="AN130">
        <v>0</v>
      </c>
      <c r="AO130">
        <v>0</v>
      </c>
      <c r="AP130">
        <v>0</v>
      </c>
      <c r="AQ130" s="26" t="s">
        <v>726</v>
      </c>
      <c r="AR130" s="26" t="s">
        <v>726</v>
      </c>
      <c r="AS130" s="26" t="s">
        <v>726</v>
      </c>
      <c r="AT130" s="26" t="s">
        <v>726</v>
      </c>
      <c r="AU130" s="26" t="s">
        <v>726</v>
      </c>
      <c r="AV130" s="26" t="s">
        <v>726</v>
      </c>
      <c r="AW130" s="26" t="s">
        <v>726</v>
      </c>
      <c r="AX130" s="26" t="s">
        <v>726</v>
      </c>
      <c r="AY130" s="26" t="s">
        <v>726</v>
      </c>
      <c r="AZ130" s="26" t="s">
        <v>726</v>
      </c>
      <c r="BA130" s="26" t="s">
        <v>726</v>
      </c>
      <c r="BB130" s="26" t="s">
        <v>726</v>
      </c>
      <c r="BC130" s="26" t="s">
        <v>726</v>
      </c>
      <c r="BD130" s="26" t="s">
        <v>726</v>
      </c>
      <c r="BE130" s="26" t="s">
        <v>726</v>
      </c>
      <c r="BF130" s="26" t="s">
        <v>726</v>
      </c>
      <c r="BG130" s="26" t="s">
        <v>726</v>
      </c>
      <c r="BH130" s="26" t="s">
        <v>726</v>
      </c>
      <c r="BI130" s="26" t="s">
        <v>726</v>
      </c>
      <c r="BJ130" s="26" t="s">
        <v>726</v>
      </c>
      <c r="BK130" s="26" t="s">
        <v>726</v>
      </c>
      <c r="BL130" s="44">
        <v>1700</v>
      </c>
      <c r="BM130" s="44">
        <v>1600</v>
      </c>
      <c r="BN130" s="44"/>
      <c r="BO130" s="44">
        <v>1348</v>
      </c>
      <c r="BP130" s="26" t="s">
        <v>726</v>
      </c>
      <c r="BQ130" s="26" t="s">
        <v>726</v>
      </c>
      <c r="BR130" s="26" t="s">
        <v>726</v>
      </c>
      <c r="BS130" s="26" t="s">
        <v>726</v>
      </c>
      <c r="BT130" s="45">
        <v>19</v>
      </c>
      <c r="BU130" s="35">
        <v>23</v>
      </c>
      <c r="BV130" s="35">
        <v>87</v>
      </c>
      <c r="BW130" s="45">
        <v>158</v>
      </c>
      <c r="BX130" s="26" t="s">
        <v>726</v>
      </c>
      <c r="BY130" s="26" t="s">
        <v>726</v>
      </c>
      <c r="BZ130" s="26" t="s">
        <v>726</v>
      </c>
      <c r="CA130" s="26" t="s">
        <v>726</v>
      </c>
      <c r="CB130" s="26" t="s">
        <v>726</v>
      </c>
      <c r="CC130" s="45">
        <v>1</v>
      </c>
      <c r="CD130" s="45">
        <v>14</v>
      </c>
      <c r="CE130" s="26" t="s">
        <v>726</v>
      </c>
      <c r="CF130" s="26" t="s">
        <v>726</v>
      </c>
      <c r="CG130" s="26" t="s">
        <v>726</v>
      </c>
      <c r="CH130" s="26" t="s">
        <v>726</v>
      </c>
      <c r="CI130" s="26" t="s">
        <v>726</v>
      </c>
      <c r="CJ130" s="45">
        <v>37</v>
      </c>
      <c r="CK130" s="35">
        <v>35</v>
      </c>
      <c r="CL130" s="35">
        <v>79.010000000000005</v>
      </c>
      <c r="CM130" s="45">
        <v>35</v>
      </c>
      <c r="CN130" s="26" t="s">
        <v>726</v>
      </c>
      <c r="CO130" s="26" t="s">
        <v>726</v>
      </c>
      <c r="CP130" s="26" t="s">
        <v>726</v>
      </c>
      <c r="CQ130" s="26" t="s">
        <v>726</v>
      </c>
      <c r="CR130" s="26" t="s">
        <v>726</v>
      </c>
      <c r="CS130" s="45">
        <v>54</v>
      </c>
      <c r="CT130" s="35">
        <v>50</v>
      </c>
      <c r="CU130" s="35">
        <v>44</v>
      </c>
      <c r="CV130" s="45">
        <v>31</v>
      </c>
      <c r="CW130" s="26" t="s">
        <v>726</v>
      </c>
      <c r="CX130" s="26" t="s">
        <v>726</v>
      </c>
      <c r="CY130" s="26" t="s">
        <v>726</v>
      </c>
      <c r="CZ130" s="26" t="s">
        <v>726</v>
      </c>
      <c r="DA130" s="45">
        <v>10022</v>
      </c>
      <c r="DB130" s="45">
        <v>37896</v>
      </c>
      <c r="DC130" s="45">
        <v>32405</v>
      </c>
      <c r="DD130" s="26" t="s">
        <v>726</v>
      </c>
      <c r="DE130" s="26" t="s">
        <v>726</v>
      </c>
      <c r="DF130" s="26" t="s">
        <v>726</v>
      </c>
      <c r="DG130" s="26" t="s">
        <v>726</v>
      </c>
      <c r="DH130" s="26" t="s">
        <v>726</v>
      </c>
      <c r="DI130" s="45">
        <v>6</v>
      </c>
      <c r="DJ130" s="35">
        <v>4</v>
      </c>
      <c r="DK130" s="45">
        <v>3</v>
      </c>
      <c r="DL130" s="26" t="s">
        <v>726</v>
      </c>
      <c r="DM130" s="26" t="s">
        <v>726</v>
      </c>
      <c r="DN130" s="26" t="s">
        <v>726</v>
      </c>
      <c r="DO130" s="26" t="s">
        <v>726</v>
      </c>
      <c r="DP130" s="26" t="s">
        <v>726</v>
      </c>
      <c r="DQ130" s="45">
        <v>39.4</v>
      </c>
      <c r="DR130" s="35">
        <v>102</v>
      </c>
      <c r="DS130" s="45">
        <v>254</v>
      </c>
      <c r="DT130" s="35">
        <v>370</v>
      </c>
      <c r="DU130" s="45">
        <v>71</v>
      </c>
      <c r="DV130" s="35">
        <v>111</v>
      </c>
      <c r="DW130" s="45">
        <v>42</v>
      </c>
      <c r="DX130" s="35">
        <v>48</v>
      </c>
      <c r="DY130" s="45">
        <v>10</v>
      </c>
      <c r="DZ130" s="35">
        <v>6</v>
      </c>
      <c r="EA130">
        <v>0</v>
      </c>
      <c r="EB130">
        <v>9999</v>
      </c>
      <c r="EC130">
        <v>0</v>
      </c>
      <c r="ED130">
        <v>0</v>
      </c>
      <c r="EE130">
        <v>0</v>
      </c>
      <c r="EF130" s="7">
        <v>1</v>
      </c>
      <c r="EG130" s="7">
        <v>0</v>
      </c>
      <c r="EH130" s="7" t="s">
        <v>845</v>
      </c>
      <c r="EI130" s="7">
        <v>8041</v>
      </c>
      <c r="EJ130" s="7">
        <v>0</v>
      </c>
      <c r="EK130" s="7">
        <v>0</v>
      </c>
      <c r="EL130" s="7">
        <v>0</v>
      </c>
      <c r="EM130" s="7">
        <v>0</v>
      </c>
      <c r="EN130" s="7">
        <v>0</v>
      </c>
      <c r="EO130" s="7">
        <v>0</v>
      </c>
      <c r="EP130" s="7">
        <v>0</v>
      </c>
      <c r="EQ130" s="7">
        <v>0</v>
      </c>
      <c r="ER130" s="7">
        <v>0</v>
      </c>
      <c r="ES130" s="7">
        <v>0</v>
      </c>
      <c r="ET130" s="7">
        <v>0</v>
      </c>
      <c r="EU130" s="7">
        <v>0</v>
      </c>
      <c r="EV130" s="7">
        <v>0</v>
      </c>
      <c r="EW130" s="7">
        <v>0</v>
      </c>
      <c r="EX130" s="7">
        <v>0</v>
      </c>
      <c r="EY130" s="7">
        <v>0</v>
      </c>
      <c r="EZ130" s="7">
        <v>0</v>
      </c>
      <c r="FA130" s="7">
        <v>0</v>
      </c>
      <c r="FB130" s="7">
        <v>0</v>
      </c>
      <c r="FC130" s="7">
        <v>0</v>
      </c>
      <c r="FD130" s="7">
        <v>0</v>
      </c>
      <c r="FE130" s="7">
        <v>0</v>
      </c>
      <c r="FF130" s="7">
        <v>0</v>
      </c>
      <c r="FG130" s="7">
        <v>0</v>
      </c>
      <c r="FH130" s="7">
        <v>0</v>
      </c>
      <c r="FI130" s="7">
        <v>0</v>
      </c>
      <c r="FJ130" s="7">
        <v>0</v>
      </c>
      <c r="FK130" s="7">
        <v>0</v>
      </c>
      <c r="FL130" s="7">
        <v>0</v>
      </c>
      <c r="FM130" s="7">
        <v>0</v>
      </c>
      <c r="FN130" s="7">
        <v>0</v>
      </c>
      <c r="FO130" s="7">
        <v>0</v>
      </c>
      <c r="FP130" s="7">
        <v>23</v>
      </c>
      <c r="FQ130" s="7">
        <v>70</v>
      </c>
      <c r="FR130" s="7">
        <v>0</v>
      </c>
      <c r="FS130" s="7">
        <v>313</v>
      </c>
      <c r="FT130" s="7">
        <v>373</v>
      </c>
      <c r="FU130" s="7">
        <v>336</v>
      </c>
      <c r="FV130" s="7">
        <v>193</v>
      </c>
      <c r="FW130" s="7">
        <v>22</v>
      </c>
      <c r="FX130" s="7">
        <v>0</v>
      </c>
      <c r="FY130" s="7">
        <v>0</v>
      </c>
      <c r="FZ130" s="7">
        <v>0</v>
      </c>
      <c r="GA130" s="7">
        <v>0</v>
      </c>
      <c r="GB130" s="7">
        <v>0</v>
      </c>
      <c r="GC130" s="7">
        <v>29</v>
      </c>
      <c r="GD130" s="7">
        <v>68</v>
      </c>
      <c r="GE130" s="7">
        <v>97</v>
      </c>
      <c r="GF130" s="7">
        <v>127</v>
      </c>
      <c r="GG130" s="7">
        <v>17</v>
      </c>
      <c r="GH130" s="7">
        <v>0</v>
      </c>
      <c r="GI130" s="7">
        <v>0</v>
      </c>
      <c r="GJ130" s="7">
        <v>0</v>
      </c>
      <c r="GK130" s="7">
        <v>1</v>
      </c>
      <c r="GL130" s="7">
        <v>0</v>
      </c>
      <c r="GM130" s="7">
        <v>674</v>
      </c>
      <c r="GN130" s="7">
        <v>2454</v>
      </c>
      <c r="GO130" s="7">
        <v>2511</v>
      </c>
      <c r="GP130" s="7">
        <v>2139</v>
      </c>
      <c r="GQ130" s="7">
        <v>276</v>
      </c>
      <c r="GR130" s="7">
        <v>0</v>
      </c>
      <c r="GS130" s="7">
        <v>0</v>
      </c>
      <c r="GT130" s="7">
        <v>0</v>
      </c>
      <c r="GU130" s="7">
        <v>0</v>
      </c>
      <c r="GV130" s="7">
        <v>0</v>
      </c>
      <c r="GW130" s="7">
        <v>66</v>
      </c>
      <c r="GX130" s="7">
        <v>198</v>
      </c>
      <c r="GY130" s="7">
        <v>330</v>
      </c>
      <c r="GZ130" s="7">
        <v>476</v>
      </c>
      <c r="HA130" s="7">
        <v>97</v>
      </c>
      <c r="HB130" s="7">
        <v>0</v>
      </c>
      <c r="HC130" s="7">
        <v>0</v>
      </c>
      <c r="HD130" s="7">
        <v>0</v>
      </c>
      <c r="HE130" s="7">
        <v>0</v>
      </c>
      <c r="HF130" s="7">
        <v>0</v>
      </c>
      <c r="HG130" s="7">
        <v>2</v>
      </c>
      <c r="HH130" s="7">
        <v>4</v>
      </c>
      <c r="HI130" s="7">
        <v>1</v>
      </c>
      <c r="HJ130" s="7">
        <v>0</v>
      </c>
      <c r="HK130" s="7">
        <v>0</v>
      </c>
      <c r="HL130" s="7">
        <v>0</v>
      </c>
      <c r="HM130" s="7">
        <v>0</v>
      </c>
      <c r="HN130" s="7">
        <v>0</v>
      </c>
      <c r="HO130" s="7">
        <v>0</v>
      </c>
      <c r="HP130" s="7">
        <v>0</v>
      </c>
      <c r="HQ130" s="7">
        <v>0</v>
      </c>
      <c r="HR130" s="7">
        <v>0</v>
      </c>
      <c r="HS130" s="7">
        <v>0</v>
      </c>
      <c r="HT130" s="7">
        <v>0</v>
      </c>
      <c r="HU130" s="7">
        <v>0</v>
      </c>
      <c r="HV130" s="7">
        <v>0</v>
      </c>
      <c r="HW130" s="7">
        <v>0</v>
      </c>
      <c r="HX130" s="7">
        <v>1</v>
      </c>
      <c r="HY130" s="7">
        <v>1</v>
      </c>
      <c r="HZ130" s="7">
        <v>0</v>
      </c>
      <c r="IA130" s="7">
        <v>508</v>
      </c>
      <c r="IB130" s="7">
        <v>319</v>
      </c>
      <c r="IC130" s="7">
        <v>431</v>
      </c>
      <c r="ID130" s="7">
        <v>296</v>
      </c>
      <c r="IE130" s="7">
        <v>225</v>
      </c>
      <c r="IF130" s="7"/>
      <c r="IG130" s="7">
        <v>2009</v>
      </c>
      <c r="IH130" s="7">
        <v>2009</v>
      </c>
      <c r="IL130" s="7">
        <f>IFERROR(VLOOKUP(A130,[7]FacebookPages!$A$2:$AF$128,32,FALSE)+1,0)</f>
        <v>1</v>
      </c>
      <c r="IM130" s="7">
        <f>IFERROR(VLOOKUP(A130,[1]TwitterUsers!$A$2:$P$122,16,FALSE)+1,0)</f>
        <v>0</v>
      </c>
      <c r="IN130" s="7">
        <f>IFERROR(VLOOKUP(A130,[7]FacebookPages!$A$2:$AG$128,33,FALSE)+1,0)</f>
        <v>1</v>
      </c>
    </row>
    <row r="131" spans="1:250" x14ac:dyDescent="0.25">
      <c r="A131" s="35">
        <v>127</v>
      </c>
      <c r="B131" s="35" t="s">
        <v>171</v>
      </c>
      <c r="C131" s="35">
        <v>127</v>
      </c>
      <c r="D131" s="35" t="s">
        <v>587</v>
      </c>
      <c r="E131" s="37"/>
      <c r="F131" s="37"/>
      <c r="G131" s="39"/>
      <c r="H131" s="37"/>
      <c r="I131" s="37"/>
      <c r="J131" s="37"/>
      <c r="K131" s="39"/>
      <c r="L131" s="37"/>
      <c r="M131" s="37"/>
      <c r="N131" s="37"/>
      <c r="O131" s="39"/>
      <c r="P131" s="37"/>
      <c r="Q131" s="35"/>
      <c r="R131" s="32">
        <v>1.4</v>
      </c>
      <c r="S131" s="43">
        <v>6.2</v>
      </c>
      <c r="T131" s="43">
        <v>0</v>
      </c>
      <c r="U131" s="35">
        <v>0</v>
      </c>
      <c r="V131" s="35">
        <v>0</v>
      </c>
      <c r="W131" s="35">
        <v>0</v>
      </c>
      <c r="X131" s="35">
        <v>0</v>
      </c>
      <c r="Y131" s="35">
        <v>0</v>
      </c>
      <c r="Z131" s="44">
        <v>12320</v>
      </c>
      <c r="AA131" s="45">
        <v>13612</v>
      </c>
      <c r="AB131" s="46">
        <v>11347</v>
      </c>
      <c r="AC131" s="26" t="s">
        <v>726</v>
      </c>
      <c r="AD131" s="26" t="s">
        <v>726</v>
      </c>
      <c r="AE131" s="26" t="s">
        <v>726</v>
      </c>
      <c r="AF131" s="26" t="s">
        <v>726</v>
      </c>
      <c r="AG131" s="26" t="s">
        <v>726</v>
      </c>
      <c r="AH131" s="26" t="s">
        <v>726</v>
      </c>
      <c r="AL131">
        <v>0</v>
      </c>
      <c r="AM131">
        <v>0</v>
      </c>
      <c r="AN131">
        <v>0</v>
      </c>
      <c r="AO131">
        <v>0</v>
      </c>
      <c r="AP131">
        <v>0</v>
      </c>
      <c r="AQ131" s="26" t="s">
        <v>726</v>
      </c>
      <c r="AR131" s="26" t="s">
        <v>726</v>
      </c>
      <c r="AS131" s="26" t="s">
        <v>726</v>
      </c>
      <c r="AT131" s="26" t="s">
        <v>726</v>
      </c>
      <c r="AU131" s="26" t="s">
        <v>726</v>
      </c>
      <c r="AV131" s="26" t="s">
        <v>726</v>
      </c>
      <c r="AW131" s="26" t="s">
        <v>726</v>
      </c>
      <c r="AX131" s="26" t="s">
        <v>726</v>
      </c>
      <c r="AY131" s="26" t="s">
        <v>726</v>
      </c>
      <c r="AZ131" s="26" t="s">
        <v>726</v>
      </c>
      <c r="BA131" s="26" t="s">
        <v>726</v>
      </c>
      <c r="BB131" s="26" t="s">
        <v>726</v>
      </c>
      <c r="BC131" s="26" t="s">
        <v>726</v>
      </c>
      <c r="BD131" s="26" t="s">
        <v>726</v>
      </c>
      <c r="BE131" s="26" t="s">
        <v>726</v>
      </c>
      <c r="BF131" s="26" t="s">
        <v>726</v>
      </c>
      <c r="BG131" s="26" t="s">
        <v>726</v>
      </c>
      <c r="BH131" s="26" t="s">
        <v>726</v>
      </c>
      <c r="BI131" s="26" t="s">
        <v>726</v>
      </c>
      <c r="BJ131" s="26" t="s">
        <v>726</v>
      </c>
      <c r="BK131" s="26" t="s">
        <v>726</v>
      </c>
      <c r="BL131" s="26" t="s">
        <v>726</v>
      </c>
      <c r="BM131" s="27">
        <v>1500</v>
      </c>
      <c r="BN131" s="26" t="s">
        <v>726</v>
      </c>
      <c r="BO131" s="26" t="s">
        <v>726</v>
      </c>
      <c r="BP131" s="26" t="s">
        <v>726</v>
      </c>
      <c r="BQ131" s="26" t="s">
        <v>726</v>
      </c>
      <c r="BR131" s="26" t="s">
        <v>726</v>
      </c>
      <c r="BS131" s="26" t="s">
        <v>726</v>
      </c>
      <c r="BT131" s="26">
        <v>335</v>
      </c>
      <c r="BU131">
        <v>828</v>
      </c>
      <c r="BV131">
        <v>523</v>
      </c>
      <c r="BW131" s="26" t="s">
        <v>726</v>
      </c>
      <c r="BX131" s="26" t="s">
        <v>726</v>
      </c>
      <c r="BY131" s="26" t="s">
        <v>726</v>
      </c>
      <c r="BZ131" s="26" t="s">
        <v>726</v>
      </c>
      <c r="CA131" s="26" t="s">
        <v>726</v>
      </c>
      <c r="CB131" s="26" t="s">
        <v>726</v>
      </c>
      <c r="CC131" s="26">
        <v>3</v>
      </c>
      <c r="CD131" s="26" t="s">
        <v>726</v>
      </c>
      <c r="CE131" s="26" t="s">
        <v>726</v>
      </c>
      <c r="CF131" s="26" t="s">
        <v>726</v>
      </c>
      <c r="CG131" s="26" t="s">
        <v>726</v>
      </c>
      <c r="CH131" s="26" t="s">
        <v>726</v>
      </c>
      <c r="CI131" s="26" t="s">
        <v>726</v>
      </c>
      <c r="CJ131" s="26">
        <v>81</v>
      </c>
      <c r="CK131">
        <v>81</v>
      </c>
      <c r="CL131">
        <v>76.94</v>
      </c>
      <c r="CM131" s="26" t="s">
        <v>726</v>
      </c>
      <c r="CN131" s="26" t="s">
        <v>726</v>
      </c>
      <c r="CO131" s="26" t="s">
        <v>726</v>
      </c>
      <c r="CP131" s="26" t="s">
        <v>726</v>
      </c>
      <c r="CQ131" s="26" t="s">
        <v>726</v>
      </c>
      <c r="CR131" s="26" t="s">
        <v>726</v>
      </c>
      <c r="CS131" s="26">
        <v>992</v>
      </c>
      <c r="CT131">
        <v>781</v>
      </c>
      <c r="CU131">
        <v>933</v>
      </c>
      <c r="CV131" s="26" t="s">
        <v>726</v>
      </c>
      <c r="CW131" s="26" t="s">
        <v>726</v>
      </c>
      <c r="CX131" s="26" t="s">
        <v>726</v>
      </c>
      <c r="CY131" s="26" t="s">
        <v>726</v>
      </c>
      <c r="CZ131" s="26" t="s">
        <v>726</v>
      </c>
      <c r="DA131" s="26">
        <v>157178</v>
      </c>
      <c r="DB131" s="26">
        <v>157100</v>
      </c>
      <c r="DC131" s="26" t="s">
        <v>726</v>
      </c>
      <c r="DD131" s="26" t="s">
        <v>726</v>
      </c>
      <c r="DE131" s="26" t="s">
        <v>726</v>
      </c>
      <c r="DF131" s="26" t="s">
        <v>726</v>
      </c>
      <c r="DG131" s="26" t="s">
        <v>726</v>
      </c>
      <c r="DH131" s="26" t="s">
        <v>726</v>
      </c>
      <c r="DI131" s="26">
        <v>12</v>
      </c>
      <c r="DJ131">
        <v>10</v>
      </c>
      <c r="DK131" s="26" t="s">
        <v>726</v>
      </c>
      <c r="DL131" s="26" t="s">
        <v>726</v>
      </c>
      <c r="DM131" s="26" t="s">
        <v>726</v>
      </c>
      <c r="DN131" s="26" t="s">
        <v>726</v>
      </c>
      <c r="DO131" s="26" t="s">
        <v>726</v>
      </c>
      <c r="DP131" s="26" t="s">
        <v>726</v>
      </c>
      <c r="DQ131" s="26">
        <v>36</v>
      </c>
      <c r="DR131">
        <v>30</v>
      </c>
      <c r="DS131" s="26">
        <v>5608</v>
      </c>
      <c r="DT131">
        <v>5247</v>
      </c>
      <c r="DU131" s="26">
        <v>2688</v>
      </c>
      <c r="DV131">
        <v>2514</v>
      </c>
      <c r="DW131" s="26">
        <v>34</v>
      </c>
      <c r="DX131">
        <v>30</v>
      </c>
      <c r="DY131" s="26">
        <v>195</v>
      </c>
      <c r="DZ131">
        <v>114</v>
      </c>
      <c r="EA131">
        <v>1</v>
      </c>
      <c r="EB131">
        <v>2009</v>
      </c>
      <c r="EC131">
        <v>223</v>
      </c>
      <c r="ED131">
        <v>6748</v>
      </c>
      <c r="EE131">
        <v>2916</v>
      </c>
      <c r="EF131" s="7">
        <v>1</v>
      </c>
      <c r="EG131" s="7">
        <v>1</v>
      </c>
      <c r="EH131" s="7" t="s">
        <v>846</v>
      </c>
      <c r="EI131" s="7">
        <v>22470</v>
      </c>
      <c r="EJ131" s="7">
        <v>73</v>
      </c>
      <c r="EK131" s="7">
        <v>358</v>
      </c>
      <c r="EL131" s="7">
        <v>740</v>
      </c>
      <c r="EM131" s="7">
        <v>900</v>
      </c>
      <c r="EN131" s="7">
        <v>735</v>
      </c>
      <c r="EO131" s="7">
        <v>36</v>
      </c>
      <c r="EP131" s="7">
        <v>36</v>
      </c>
      <c r="EQ131" s="7">
        <v>20</v>
      </c>
      <c r="ER131" s="7">
        <v>0</v>
      </c>
      <c r="ES131" s="7">
        <v>0</v>
      </c>
      <c r="ET131" s="7">
        <v>106</v>
      </c>
      <c r="EU131" s="7">
        <v>354</v>
      </c>
      <c r="EV131" s="7">
        <v>167</v>
      </c>
      <c r="EW131" s="7">
        <v>44</v>
      </c>
      <c r="EX131" s="7">
        <v>14</v>
      </c>
      <c r="EY131" s="7">
        <v>0</v>
      </c>
      <c r="EZ131" s="7">
        <v>0</v>
      </c>
      <c r="FA131" s="7">
        <v>0</v>
      </c>
      <c r="FB131" s="7">
        <v>0</v>
      </c>
      <c r="FC131" s="7">
        <v>0</v>
      </c>
      <c r="FD131" s="7">
        <v>65</v>
      </c>
      <c r="FE131" s="7">
        <v>362</v>
      </c>
      <c r="FF131" s="7">
        <v>4539</v>
      </c>
      <c r="FG131" s="7">
        <v>446</v>
      </c>
      <c r="FH131" s="7">
        <v>277</v>
      </c>
      <c r="FI131" s="7">
        <v>25</v>
      </c>
      <c r="FJ131" s="7">
        <v>4</v>
      </c>
      <c r="FK131" s="7">
        <v>1</v>
      </c>
      <c r="FL131" s="7">
        <v>0</v>
      </c>
      <c r="FM131" s="7">
        <v>0</v>
      </c>
      <c r="FN131" s="7">
        <v>0</v>
      </c>
      <c r="FO131" s="7">
        <v>25</v>
      </c>
      <c r="FP131" s="7">
        <v>30</v>
      </c>
      <c r="FQ131" s="7">
        <v>58</v>
      </c>
      <c r="FR131" s="7">
        <v>8</v>
      </c>
      <c r="FS131" s="7">
        <v>864</v>
      </c>
      <c r="FT131" s="7">
        <v>824</v>
      </c>
      <c r="FU131" s="7">
        <v>753</v>
      </c>
      <c r="FV131" s="7">
        <v>448</v>
      </c>
      <c r="FW131" s="7">
        <v>55</v>
      </c>
      <c r="FX131" s="7">
        <v>0</v>
      </c>
      <c r="FY131" s="7">
        <v>9</v>
      </c>
      <c r="FZ131" s="7">
        <v>10</v>
      </c>
      <c r="GA131" s="7">
        <v>26</v>
      </c>
      <c r="GB131" s="7">
        <v>1</v>
      </c>
      <c r="GC131" s="7">
        <v>705</v>
      </c>
      <c r="GD131" s="7">
        <v>1424</v>
      </c>
      <c r="GE131" s="7">
        <v>2631</v>
      </c>
      <c r="GF131" s="7">
        <v>1472</v>
      </c>
      <c r="GG131" s="7">
        <v>98</v>
      </c>
      <c r="GH131" s="7">
        <v>0</v>
      </c>
      <c r="GI131" s="7">
        <v>37</v>
      </c>
      <c r="GJ131" s="7">
        <v>72</v>
      </c>
      <c r="GK131" s="7">
        <v>231</v>
      </c>
      <c r="GL131" s="7">
        <v>35</v>
      </c>
      <c r="GM131" s="7">
        <v>5101</v>
      </c>
      <c r="GN131" s="7">
        <v>23748</v>
      </c>
      <c r="GO131" s="7">
        <v>45796</v>
      </c>
      <c r="GP131" s="7">
        <v>19462</v>
      </c>
      <c r="GQ131" s="7">
        <v>1648</v>
      </c>
      <c r="GR131" s="7">
        <v>0</v>
      </c>
      <c r="GS131" s="7">
        <v>0</v>
      </c>
      <c r="GT131" s="7">
        <v>0</v>
      </c>
      <c r="GU131" s="7">
        <v>11</v>
      </c>
      <c r="GV131" s="7">
        <v>0</v>
      </c>
      <c r="GW131" s="7">
        <v>435</v>
      </c>
      <c r="GX131" s="7">
        <v>1459</v>
      </c>
      <c r="GY131" s="7">
        <v>5483</v>
      </c>
      <c r="GZ131" s="7">
        <v>2725</v>
      </c>
      <c r="HA131" s="7">
        <v>307</v>
      </c>
      <c r="HB131" s="7">
        <v>0</v>
      </c>
      <c r="HC131" s="7">
        <v>0</v>
      </c>
      <c r="HD131" s="7">
        <v>0</v>
      </c>
      <c r="HE131" s="7">
        <v>0</v>
      </c>
      <c r="HF131" s="7">
        <v>0</v>
      </c>
      <c r="HG131" s="7">
        <v>499</v>
      </c>
      <c r="HH131" s="7">
        <v>691</v>
      </c>
      <c r="HI131" s="7">
        <v>519</v>
      </c>
      <c r="HJ131" s="7">
        <v>383</v>
      </c>
      <c r="HK131" s="7">
        <v>51</v>
      </c>
      <c r="HL131" s="7">
        <v>0</v>
      </c>
      <c r="HM131" s="7">
        <v>2</v>
      </c>
      <c r="HN131" s="7">
        <v>4</v>
      </c>
      <c r="HO131" s="7">
        <v>9</v>
      </c>
      <c r="HP131" s="7">
        <v>0</v>
      </c>
      <c r="HQ131" s="7">
        <v>35</v>
      </c>
      <c r="HR131" s="7">
        <v>49</v>
      </c>
      <c r="HS131" s="7">
        <v>69</v>
      </c>
      <c r="HT131" s="7">
        <v>43</v>
      </c>
      <c r="HU131" s="7">
        <v>6</v>
      </c>
      <c r="HV131" s="7">
        <v>0</v>
      </c>
      <c r="HW131" s="7">
        <v>0</v>
      </c>
      <c r="HX131" s="7">
        <v>109</v>
      </c>
      <c r="HY131" s="7">
        <v>0</v>
      </c>
      <c r="HZ131" s="7">
        <v>2</v>
      </c>
      <c r="IA131" s="7">
        <v>50</v>
      </c>
      <c r="IB131" s="7">
        <v>577</v>
      </c>
      <c r="IC131" s="7">
        <v>778</v>
      </c>
      <c r="ID131" s="7">
        <v>592</v>
      </c>
      <c r="IE131" s="7">
        <v>221</v>
      </c>
      <c r="IF131" s="7"/>
      <c r="IG131" s="7">
        <v>2008</v>
      </c>
      <c r="IH131" s="7">
        <v>2008</v>
      </c>
      <c r="IL131" s="7">
        <f>IFERROR(VLOOKUP(A131,[7]FacebookPages!$A$2:$AF$128,32,FALSE)+1,0)</f>
        <v>1</v>
      </c>
      <c r="IM131" s="7">
        <f>IFERROR(VLOOKUP(A131,[1]TwitterUsers!$A$2:$P$122,16,FALSE)+1,0)</f>
        <v>1</v>
      </c>
      <c r="IN131" s="7">
        <f>IFERROR(VLOOKUP(A131,[7]FacebookPages!$A$2:$AG$128,33,FALSE)+1,0)</f>
        <v>1</v>
      </c>
      <c r="IO131">
        <v>2</v>
      </c>
      <c r="IP131">
        <v>2013</v>
      </c>
    </row>
    <row r="132" spans="1:250" x14ac:dyDescent="0.25">
      <c r="A132">
        <v>128</v>
      </c>
      <c r="B132" t="s">
        <v>172</v>
      </c>
      <c r="C132">
        <v>128</v>
      </c>
      <c r="D132" t="s">
        <v>582</v>
      </c>
      <c r="R132" s="11">
        <v>5.8</v>
      </c>
      <c r="S132" s="19">
        <v>5.2</v>
      </c>
      <c r="T132" s="19">
        <v>2.2000000000000002</v>
      </c>
      <c r="U132">
        <v>0</v>
      </c>
      <c r="V132">
        <v>0</v>
      </c>
      <c r="W132">
        <v>0</v>
      </c>
      <c r="X132">
        <v>0</v>
      </c>
      <c r="Y132">
        <v>0</v>
      </c>
      <c r="Z132" s="27">
        <v>4571</v>
      </c>
      <c r="AA132" s="26">
        <v>3607</v>
      </c>
      <c r="AB132" s="2">
        <v>3476</v>
      </c>
      <c r="AC132" s="2">
        <v>3165</v>
      </c>
      <c r="AD132" s="26" t="s">
        <v>726</v>
      </c>
      <c r="AE132" s="26" t="s">
        <v>726</v>
      </c>
      <c r="AF132" s="26" t="s">
        <v>726</v>
      </c>
      <c r="AG132" s="26" t="s">
        <v>726</v>
      </c>
      <c r="AH132" s="26" t="s">
        <v>726</v>
      </c>
      <c r="AL132">
        <v>0</v>
      </c>
      <c r="AM132">
        <v>0</v>
      </c>
      <c r="AN132">
        <v>0</v>
      </c>
      <c r="AO132">
        <v>0</v>
      </c>
      <c r="AP132">
        <v>0</v>
      </c>
      <c r="AQ132" s="26" t="s">
        <v>726</v>
      </c>
      <c r="AR132" s="26" t="s">
        <v>726</v>
      </c>
      <c r="AS132" s="26" t="s">
        <v>726</v>
      </c>
      <c r="AT132" s="26" t="s">
        <v>726</v>
      </c>
      <c r="AU132" s="26" t="s">
        <v>726</v>
      </c>
      <c r="AV132" s="26" t="s">
        <v>726</v>
      </c>
      <c r="AW132" s="26" t="s">
        <v>726</v>
      </c>
      <c r="AX132" s="26" t="s">
        <v>726</v>
      </c>
      <c r="AY132" s="26" t="s">
        <v>726</v>
      </c>
      <c r="AZ132" s="26" t="s">
        <v>726</v>
      </c>
      <c r="BA132" s="26" t="s">
        <v>726</v>
      </c>
      <c r="BB132" s="26" t="s">
        <v>726</v>
      </c>
      <c r="BC132" s="26" t="s">
        <v>726</v>
      </c>
      <c r="BD132" s="26" t="s">
        <v>726</v>
      </c>
      <c r="BE132" s="26" t="s">
        <v>726</v>
      </c>
      <c r="BF132" s="26" t="s">
        <v>726</v>
      </c>
      <c r="BG132" s="26" t="s">
        <v>726</v>
      </c>
      <c r="BH132" s="26" t="s">
        <v>726</v>
      </c>
      <c r="BI132" s="26" t="s">
        <v>726</v>
      </c>
      <c r="BJ132" s="26" t="s">
        <v>726</v>
      </c>
      <c r="BK132" s="26" t="s">
        <v>726</v>
      </c>
      <c r="BL132" s="27">
        <v>3600</v>
      </c>
      <c r="BM132" s="27">
        <v>3600</v>
      </c>
      <c r="BN132" s="26" t="s">
        <v>726</v>
      </c>
      <c r="BO132" s="27">
        <v>2987</v>
      </c>
      <c r="BP132" s="26" t="s">
        <v>726</v>
      </c>
      <c r="BQ132" s="26" t="s">
        <v>726</v>
      </c>
      <c r="BR132" s="26" t="s">
        <v>726</v>
      </c>
      <c r="BS132" s="26" t="s">
        <v>726</v>
      </c>
      <c r="BT132" s="26">
        <v>965</v>
      </c>
      <c r="BU132">
        <v>130</v>
      </c>
      <c r="BV132">
        <v>1085</v>
      </c>
      <c r="BW132" s="26">
        <v>118</v>
      </c>
      <c r="BX132" s="26" t="s">
        <v>726</v>
      </c>
      <c r="BY132" s="26" t="s">
        <v>726</v>
      </c>
      <c r="BZ132" s="26" t="s">
        <v>726</v>
      </c>
      <c r="CA132" s="26" t="s">
        <v>726</v>
      </c>
      <c r="CB132" s="26" t="s">
        <v>726</v>
      </c>
      <c r="CC132" s="26">
        <v>27</v>
      </c>
      <c r="CD132" s="26">
        <v>4</v>
      </c>
      <c r="CE132" s="26" t="s">
        <v>726</v>
      </c>
      <c r="CF132" s="26" t="s">
        <v>726</v>
      </c>
      <c r="CG132" s="26" t="s">
        <v>726</v>
      </c>
      <c r="CH132" s="26" t="s">
        <v>726</v>
      </c>
      <c r="CI132" s="26" t="s">
        <v>726</v>
      </c>
      <c r="CJ132" s="26">
        <v>43</v>
      </c>
      <c r="CK132">
        <v>45</v>
      </c>
      <c r="CL132">
        <v>53.16</v>
      </c>
      <c r="CM132" s="26">
        <v>44</v>
      </c>
      <c r="CN132" s="26" t="s">
        <v>726</v>
      </c>
      <c r="CO132" s="26" t="s">
        <v>726</v>
      </c>
      <c r="CP132" s="26" t="s">
        <v>726</v>
      </c>
      <c r="CQ132" s="26" t="s">
        <v>726</v>
      </c>
      <c r="CR132" s="26" t="s">
        <v>726</v>
      </c>
      <c r="CS132" s="26">
        <v>1500</v>
      </c>
      <c r="CT132">
        <v>1100</v>
      </c>
      <c r="CU132">
        <v>389</v>
      </c>
      <c r="CV132" s="26">
        <v>800</v>
      </c>
      <c r="CW132" s="26" t="s">
        <v>726</v>
      </c>
      <c r="CX132" s="26" t="s">
        <v>726</v>
      </c>
      <c r="CY132" s="26" t="s">
        <v>726</v>
      </c>
      <c r="CZ132" s="26" t="s">
        <v>726</v>
      </c>
      <c r="DA132" s="26">
        <v>4117</v>
      </c>
      <c r="DB132" s="26">
        <v>3555</v>
      </c>
      <c r="DC132" s="26">
        <v>3479</v>
      </c>
      <c r="DD132" s="26" t="s">
        <v>726</v>
      </c>
      <c r="DE132" s="26" t="s">
        <v>726</v>
      </c>
      <c r="DF132" s="26" t="s">
        <v>726</v>
      </c>
      <c r="DG132" s="26" t="s">
        <v>726</v>
      </c>
      <c r="DH132" s="26" t="s">
        <v>726</v>
      </c>
      <c r="DI132" s="26">
        <v>19</v>
      </c>
      <c r="DJ132">
        <v>20</v>
      </c>
      <c r="DK132" s="26">
        <v>16</v>
      </c>
      <c r="DL132" s="26" t="s">
        <v>726</v>
      </c>
      <c r="DM132" s="26" t="s">
        <v>726</v>
      </c>
      <c r="DN132" s="26" t="s">
        <v>726</v>
      </c>
      <c r="DO132" s="26" t="s">
        <v>726</v>
      </c>
      <c r="DP132" s="26" t="s">
        <v>726</v>
      </c>
      <c r="DQ132" s="26" t="s">
        <v>726</v>
      </c>
      <c r="DR132">
        <v>4</v>
      </c>
      <c r="DS132" s="26">
        <v>1526</v>
      </c>
      <c r="DT132">
        <v>1081</v>
      </c>
      <c r="DU132" s="26">
        <v>785</v>
      </c>
      <c r="DV132">
        <v>654</v>
      </c>
      <c r="DW132" s="26">
        <v>40</v>
      </c>
      <c r="DX132">
        <v>57</v>
      </c>
      <c r="DY132" s="26">
        <v>793</v>
      </c>
      <c r="DZ132">
        <v>599</v>
      </c>
      <c r="EA132">
        <v>1</v>
      </c>
      <c r="EB132">
        <v>2015</v>
      </c>
      <c r="EC132">
        <v>14</v>
      </c>
      <c r="ED132">
        <v>224</v>
      </c>
      <c r="EE132">
        <v>269</v>
      </c>
      <c r="EF132" s="7">
        <v>1</v>
      </c>
      <c r="EG132" s="7">
        <v>1</v>
      </c>
      <c r="EH132" s="7" t="s">
        <v>847</v>
      </c>
      <c r="EI132" s="7">
        <v>133741</v>
      </c>
      <c r="EJ132" s="7">
        <v>62</v>
      </c>
      <c r="EK132" s="7">
        <v>206</v>
      </c>
      <c r="EL132" s="7">
        <v>0</v>
      </c>
      <c r="EM132" s="7">
        <v>0</v>
      </c>
      <c r="EN132" s="7">
        <v>0</v>
      </c>
      <c r="EO132" s="7">
        <v>0</v>
      </c>
      <c r="EP132" s="7">
        <v>0</v>
      </c>
      <c r="EQ132" s="7">
        <v>0</v>
      </c>
      <c r="ER132" s="7">
        <v>0</v>
      </c>
      <c r="ES132" s="7">
        <v>0</v>
      </c>
      <c r="ET132" s="7">
        <v>51</v>
      </c>
      <c r="EU132" s="7">
        <v>48</v>
      </c>
      <c r="EV132" s="7">
        <v>0</v>
      </c>
      <c r="EW132" s="7">
        <v>0</v>
      </c>
      <c r="EX132" s="7">
        <v>0</v>
      </c>
      <c r="EY132" s="7">
        <v>0</v>
      </c>
      <c r="EZ132" s="7">
        <v>0</v>
      </c>
      <c r="FA132" s="7">
        <v>0</v>
      </c>
      <c r="FB132" s="7">
        <v>0</v>
      </c>
      <c r="FC132" s="7">
        <v>0</v>
      </c>
      <c r="FD132" s="7">
        <v>238</v>
      </c>
      <c r="FE132" s="7">
        <v>30</v>
      </c>
      <c r="FF132" s="7">
        <v>0</v>
      </c>
      <c r="FG132" s="7">
        <v>0</v>
      </c>
      <c r="FH132" s="7">
        <v>0</v>
      </c>
      <c r="FI132" s="7">
        <v>0</v>
      </c>
      <c r="FJ132" s="7">
        <v>0</v>
      </c>
      <c r="FK132" s="7">
        <v>0</v>
      </c>
      <c r="FL132" s="7">
        <v>0</v>
      </c>
      <c r="FM132" s="7">
        <v>0</v>
      </c>
      <c r="FN132" s="7">
        <v>0</v>
      </c>
      <c r="FO132" s="7">
        <v>0</v>
      </c>
      <c r="FP132" s="7">
        <v>0</v>
      </c>
      <c r="FQ132" s="7">
        <v>0</v>
      </c>
      <c r="FR132" s="7">
        <v>0</v>
      </c>
      <c r="FS132" s="7">
        <v>0</v>
      </c>
      <c r="FT132" s="7">
        <v>0</v>
      </c>
      <c r="FU132" s="7">
        <v>0</v>
      </c>
      <c r="FV132" s="7">
        <v>0</v>
      </c>
      <c r="FW132" s="7">
        <v>0</v>
      </c>
      <c r="FX132" s="7">
        <v>0</v>
      </c>
      <c r="FY132" s="7">
        <v>0</v>
      </c>
      <c r="FZ132" s="7">
        <v>0</v>
      </c>
      <c r="GA132" s="7">
        <v>0</v>
      </c>
      <c r="GB132" s="7">
        <v>0</v>
      </c>
      <c r="GC132" s="7">
        <v>0</v>
      </c>
      <c r="GD132" s="7">
        <v>0</v>
      </c>
      <c r="GE132" s="7">
        <v>0</v>
      </c>
      <c r="GF132" s="7">
        <v>0</v>
      </c>
      <c r="GG132" s="7">
        <v>0</v>
      </c>
      <c r="GH132" s="7">
        <v>0</v>
      </c>
      <c r="GI132" s="7">
        <v>0</v>
      </c>
      <c r="GJ132" s="7">
        <v>0</v>
      </c>
      <c r="GK132" s="7">
        <v>0</v>
      </c>
      <c r="GL132" s="7">
        <v>0</v>
      </c>
      <c r="GM132" s="7">
        <v>0</v>
      </c>
      <c r="GN132" s="7">
        <v>0</v>
      </c>
      <c r="GO132" s="7">
        <v>0</v>
      </c>
      <c r="GP132" s="7">
        <v>0</v>
      </c>
      <c r="GQ132" s="7">
        <v>0</v>
      </c>
      <c r="GR132" s="7">
        <v>0</v>
      </c>
      <c r="GS132" s="7">
        <v>0</v>
      </c>
      <c r="GT132" s="7">
        <v>0</v>
      </c>
      <c r="GU132" s="7">
        <v>0</v>
      </c>
      <c r="GV132" s="7">
        <v>0</v>
      </c>
      <c r="GW132" s="7">
        <v>0</v>
      </c>
      <c r="GX132" s="7">
        <v>0</v>
      </c>
      <c r="GY132" s="7">
        <v>0</v>
      </c>
      <c r="GZ132" s="7">
        <v>0</v>
      </c>
      <c r="HA132" s="7">
        <v>0</v>
      </c>
      <c r="HB132" s="7">
        <v>0</v>
      </c>
      <c r="HC132" s="7">
        <v>0</v>
      </c>
      <c r="HD132" s="7">
        <v>0</v>
      </c>
      <c r="HE132" s="7">
        <v>0</v>
      </c>
      <c r="HF132" s="7">
        <v>0</v>
      </c>
      <c r="HG132" s="7">
        <v>0</v>
      </c>
      <c r="HH132" s="7">
        <v>0</v>
      </c>
      <c r="HI132" s="7">
        <v>0</v>
      </c>
      <c r="HJ132" s="7">
        <v>0</v>
      </c>
      <c r="HK132" s="7">
        <v>0</v>
      </c>
      <c r="HL132" s="7">
        <v>0</v>
      </c>
      <c r="HM132" s="7">
        <v>0</v>
      </c>
      <c r="HN132" s="7">
        <v>0</v>
      </c>
      <c r="HO132" s="7">
        <v>0</v>
      </c>
      <c r="HP132" s="7">
        <v>0</v>
      </c>
      <c r="HQ132" s="7">
        <v>0</v>
      </c>
      <c r="HR132" s="7">
        <v>0</v>
      </c>
      <c r="HS132" s="7">
        <v>0</v>
      </c>
      <c r="HT132" s="7">
        <v>0</v>
      </c>
      <c r="HU132" s="7">
        <v>0</v>
      </c>
      <c r="HV132" s="7">
        <v>0</v>
      </c>
      <c r="HW132" s="7">
        <v>0</v>
      </c>
      <c r="HX132" s="7">
        <v>0</v>
      </c>
      <c r="HY132" s="7">
        <v>0</v>
      </c>
      <c r="HZ132" s="7">
        <v>0</v>
      </c>
      <c r="IA132" s="7">
        <v>0</v>
      </c>
      <c r="IB132" s="7">
        <v>0</v>
      </c>
      <c r="IC132" s="7">
        <v>0</v>
      </c>
      <c r="ID132" s="7">
        <v>0</v>
      </c>
      <c r="IE132" s="7">
        <v>0</v>
      </c>
      <c r="IF132" s="7"/>
      <c r="IG132" s="7">
        <v>9999</v>
      </c>
      <c r="IH132" s="7">
        <v>9999</v>
      </c>
      <c r="IL132" s="7">
        <f>IFERROR(VLOOKUP(A132,[7]FacebookPages!$A$2:$AF$128,32,FALSE)+1,0)</f>
        <v>0</v>
      </c>
      <c r="IM132" s="7">
        <f>IFERROR(VLOOKUP(A132,[1]TwitterUsers!$A$2:$P$122,16,FALSE)+1,0)</f>
        <v>2</v>
      </c>
      <c r="IN132" s="7">
        <f>IFERROR(VLOOKUP(A132,[7]FacebookPages!$A$2:$AG$128,33,FALSE)+1,0)</f>
        <v>0</v>
      </c>
    </row>
    <row r="133" spans="1:250" x14ac:dyDescent="0.25">
      <c r="A133">
        <v>129</v>
      </c>
      <c r="B133" t="s">
        <v>173</v>
      </c>
      <c r="C133">
        <v>129</v>
      </c>
      <c r="D133" t="s">
        <v>591</v>
      </c>
      <c r="R133" s="11">
        <v>6.4</v>
      </c>
      <c r="S133" s="19">
        <v>4.9000000000000004</v>
      </c>
      <c r="T133" s="19">
        <v>0</v>
      </c>
      <c r="U133">
        <v>0</v>
      </c>
      <c r="V133">
        <v>0</v>
      </c>
      <c r="W133">
        <v>0</v>
      </c>
      <c r="X133">
        <v>0</v>
      </c>
      <c r="Y133">
        <v>0</v>
      </c>
      <c r="Z133" s="27">
        <v>1321</v>
      </c>
      <c r="AA133" s="26">
        <v>1334</v>
      </c>
      <c r="AB133" s="2">
        <v>1304</v>
      </c>
      <c r="AC133" s="26" t="s">
        <v>726</v>
      </c>
      <c r="AD133" s="26" t="s">
        <v>726</v>
      </c>
      <c r="AE133" s="26" t="s">
        <v>726</v>
      </c>
      <c r="AF133" s="26" t="s">
        <v>726</v>
      </c>
      <c r="AG133" s="26" t="s">
        <v>726</v>
      </c>
      <c r="AH133" s="26" t="s">
        <v>726</v>
      </c>
      <c r="AL133">
        <v>0</v>
      </c>
      <c r="AM133">
        <v>0</v>
      </c>
      <c r="AN133">
        <v>0</v>
      </c>
      <c r="AO133">
        <v>0</v>
      </c>
      <c r="AP133">
        <v>0</v>
      </c>
      <c r="AQ133">
        <v>6141</v>
      </c>
      <c r="AR133">
        <v>522220</v>
      </c>
      <c r="AS133" s="27">
        <v>299.7</v>
      </c>
      <c r="AT133" s="27">
        <v>266.2</v>
      </c>
      <c r="AU133" s="27">
        <v>253.1</v>
      </c>
      <c r="AV133" s="27">
        <v>219.7</v>
      </c>
      <c r="AW133" s="27">
        <v>188.04400000000001</v>
      </c>
      <c r="AX133" s="27">
        <v>170.077</v>
      </c>
      <c r="AY133" s="27">
        <v>146.255</v>
      </c>
      <c r="AZ133" s="27">
        <v>67.177000000000007</v>
      </c>
      <c r="BA133" s="27">
        <v>54.915999999999997</v>
      </c>
      <c r="BB133" s="27">
        <v>3389.4</v>
      </c>
      <c r="BC133" s="27">
        <v>2785.4</v>
      </c>
      <c r="BD133" s="27">
        <v>2433.4</v>
      </c>
      <c r="BE133" s="27">
        <v>2133.1999999999998</v>
      </c>
      <c r="BF133" s="27">
        <v>1758.598</v>
      </c>
      <c r="BG133" s="27">
        <v>1343.5150000000001</v>
      </c>
      <c r="BH133" s="27">
        <v>1176.2360000000001</v>
      </c>
      <c r="BI133" s="27">
        <v>1139.354</v>
      </c>
      <c r="BJ133" s="27">
        <v>942.18200000000002</v>
      </c>
      <c r="BK133" s="27">
        <v>825.3</v>
      </c>
      <c r="BL133" s="27">
        <v>723.5</v>
      </c>
      <c r="BM133" s="27">
        <v>682.1</v>
      </c>
      <c r="BN133" s="27">
        <v>609.20000000000005</v>
      </c>
      <c r="BO133" s="27">
        <v>525.19200000000001</v>
      </c>
      <c r="BP133" s="27">
        <v>442.13499999999999</v>
      </c>
      <c r="BQ133" s="27">
        <v>380.66399999999999</v>
      </c>
      <c r="BR133" s="27">
        <v>312.18599999999998</v>
      </c>
      <c r="BS133" s="27">
        <v>239.92699999999999</v>
      </c>
      <c r="BT133" s="26">
        <v>39</v>
      </c>
      <c r="BU133">
        <v>69</v>
      </c>
      <c r="BV133">
        <v>281</v>
      </c>
      <c r="BW133" s="26" t="s">
        <v>726</v>
      </c>
      <c r="BX133" s="26" t="s">
        <v>726</v>
      </c>
      <c r="BY133" s="26" t="s">
        <v>726</v>
      </c>
      <c r="BZ133" s="26" t="s">
        <v>726</v>
      </c>
      <c r="CA133" s="26" t="s">
        <v>726</v>
      </c>
      <c r="CB133" s="26" t="s">
        <v>726</v>
      </c>
      <c r="CC133" s="26">
        <v>1</v>
      </c>
      <c r="CD133" s="26" t="s">
        <v>726</v>
      </c>
      <c r="CE133" s="26" t="s">
        <v>726</v>
      </c>
      <c r="CF133" s="26" t="s">
        <v>726</v>
      </c>
      <c r="CG133" s="26" t="s">
        <v>726</v>
      </c>
      <c r="CH133" s="26" t="s">
        <v>726</v>
      </c>
      <c r="CI133" s="26" t="s">
        <v>726</v>
      </c>
      <c r="CJ133" s="26">
        <v>55</v>
      </c>
      <c r="CK133">
        <v>55</v>
      </c>
      <c r="CL133">
        <v>48.82</v>
      </c>
      <c r="CM133" s="26" t="s">
        <v>726</v>
      </c>
      <c r="CN133" s="26" t="s">
        <v>726</v>
      </c>
      <c r="CO133" s="26" t="s">
        <v>726</v>
      </c>
      <c r="CP133" s="26" t="s">
        <v>726</v>
      </c>
      <c r="CQ133" s="26" t="s">
        <v>726</v>
      </c>
      <c r="CR133" s="26" t="s">
        <v>726</v>
      </c>
      <c r="CS133" s="26">
        <v>137</v>
      </c>
      <c r="CT133">
        <v>69</v>
      </c>
      <c r="CU133">
        <v>89</v>
      </c>
      <c r="CV133" s="26" t="s">
        <v>726</v>
      </c>
      <c r="CW133" s="26" t="s">
        <v>726</v>
      </c>
      <c r="CX133" s="26" t="s">
        <v>726</v>
      </c>
      <c r="CY133" s="26" t="s">
        <v>726</v>
      </c>
      <c r="CZ133" s="26" t="s">
        <v>726</v>
      </c>
      <c r="DA133" s="26">
        <v>17323</v>
      </c>
      <c r="DB133" s="26">
        <v>9700</v>
      </c>
      <c r="DC133" s="26" t="s">
        <v>726</v>
      </c>
      <c r="DD133" s="26" t="s">
        <v>726</v>
      </c>
      <c r="DE133" s="26" t="s">
        <v>726</v>
      </c>
      <c r="DF133" s="26" t="s">
        <v>726</v>
      </c>
      <c r="DG133" s="26" t="s">
        <v>726</v>
      </c>
      <c r="DH133" s="26" t="s">
        <v>726</v>
      </c>
      <c r="DI133" s="26">
        <v>11</v>
      </c>
      <c r="DJ133">
        <v>12</v>
      </c>
      <c r="DK133" s="26" t="s">
        <v>726</v>
      </c>
      <c r="DL133" s="26" t="s">
        <v>726</v>
      </c>
      <c r="DM133" s="26" t="s">
        <v>726</v>
      </c>
      <c r="DN133" s="26" t="s">
        <v>726</v>
      </c>
      <c r="DO133" s="26" t="s">
        <v>726</v>
      </c>
      <c r="DP133" s="26" t="s">
        <v>726</v>
      </c>
      <c r="DQ133" s="26">
        <v>60</v>
      </c>
      <c r="DR133">
        <v>39</v>
      </c>
      <c r="DS133" s="26">
        <v>375</v>
      </c>
      <c r="DT133">
        <v>304</v>
      </c>
      <c r="DU133" s="26">
        <v>77</v>
      </c>
      <c r="DV133">
        <v>66</v>
      </c>
      <c r="DW133" s="26">
        <v>40</v>
      </c>
      <c r="DX133">
        <v>27</v>
      </c>
      <c r="DY133" s="26">
        <v>7</v>
      </c>
      <c r="DZ133">
        <v>11</v>
      </c>
      <c r="EA133">
        <v>0</v>
      </c>
      <c r="EB133">
        <v>9999</v>
      </c>
      <c r="EC133">
        <v>0</v>
      </c>
      <c r="ED133">
        <v>0</v>
      </c>
      <c r="EE133">
        <v>0</v>
      </c>
      <c r="EF133" s="7">
        <v>1</v>
      </c>
      <c r="EG133" s="7">
        <v>1</v>
      </c>
      <c r="EH133" s="7" t="s">
        <v>848</v>
      </c>
      <c r="EI133" s="7">
        <v>7139</v>
      </c>
      <c r="EJ133" s="7">
        <v>0</v>
      </c>
      <c r="EK133" s="7">
        <v>0</v>
      </c>
      <c r="EL133" s="7">
        <v>0</v>
      </c>
      <c r="EM133" s="7">
        <v>0</v>
      </c>
      <c r="EN133" s="7">
        <v>0</v>
      </c>
      <c r="EO133" s="7">
        <v>0</v>
      </c>
      <c r="EP133" s="7">
        <v>0</v>
      </c>
      <c r="EQ133" s="7">
        <v>0</v>
      </c>
      <c r="ER133" s="7">
        <v>0</v>
      </c>
      <c r="ES133" s="7">
        <v>0</v>
      </c>
      <c r="ET133" s="7">
        <v>0</v>
      </c>
      <c r="EU133" s="7">
        <v>0</v>
      </c>
      <c r="EV133" s="7">
        <v>0</v>
      </c>
      <c r="EW133" s="7">
        <v>0</v>
      </c>
      <c r="EX133" s="7">
        <v>0</v>
      </c>
      <c r="EY133" s="7">
        <v>0</v>
      </c>
      <c r="EZ133" s="7">
        <v>0</v>
      </c>
      <c r="FA133" s="7">
        <v>0</v>
      </c>
      <c r="FB133" s="7">
        <v>0</v>
      </c>
      <c r="FC133" s="7">
        <v>0</v>
      </c>
      <c r="FD133" s="7">
        <v>0</v>
      </c>
      <c r="FE133" s="7">
        <v>0</v>
      </c>
      <c r="FF133" s="7">
        <v>0</v>
      </c>
      <c r="FG133" s="7">
        <v>0</v>
      </c>
      <c r="FH133" s="7">
        <v>0</v>
      </c>
      <c r="FI133" s="7">
        <v>0</v>
      </c>
      <c r="FJ133" s="7">
        <v>0</v>
      </c>
      <c r="FK133" s="7">
        <v>0</v>
      </c>
      <c r="FL133" s="7">
        <v>0</v>
      </c>
      <c r="FM133" s="7">
        <v>0</v>
      </c>
      <c r="FN133" s="7">
        <v>0</v>
      </c>
      <c r="FO133" s="7">
        <v>0</v>
      </c>
      <c r="FP133" s="7">
        <v>0</v>
      </c>
      <c r="FQ133" s="7">
        <v>32</v>
      </c>
      <c r="FR133" s="7">
        <v>0</v>
      </c>
      <c r="FS133" s="7">
        <v>78</v>
      </c>
      <c r="FT133" s="7">
        <v>40</v>
      </c>
      <c r="FU133" s="7">
        <v>29</v>
      </c>
      <c r="FV133" s="7">
        <v>15</v>
      </c>
      <c r="FW133" s="7">
        <v>0</v>
      </c>
      <c r="FX133" s="7">
        <v>0</v>
      </c>
      <c r="FY133" s="7">
        <v>0</v>
      </c>
      <c r="FZ133" s="7">
        <v>0</v>
      </c>
      <c r="GA133" s="7">
        <v>8</v>
      </c>
      <c r="GB133" s="7">
        <v>0</v>
      </c>
      <c r="GC133" s="7">
        <v>101</v>
      </c>
      <c r="GD133" s="7">
        <v>83</v>
      </c>
      <c r="GE133" s="7">
        <v>167</v>
      </c>
      <c r="GF133" s="7">
        <v>83</v>
      </c>
      <c r="GG133" s="7">
        <v>0</v>
      </c>
      <c r="GH133" s="7">
        <v>0</v>
      </c>
      <c r="GI133" s="7">
        <v>0</v>
      </c>
      <c r="GJ133" s="7">
        <v>0</v>
      </c>
      <c r="GK133" s="7">
        <v>102</v>
      </c>
      <c r="GL133" s="7">
        <v>0</v>
      </c>
      <c r="GM133" s="7">
        <v>1182</v>
      </c>
      <c r="GN133" s="7">
        <v>846</v>
      </c>
      <c r="GO133" s="7">
        <v>596</v>
      </c>
      <c r="GP133" s="7">
        <v>494</v>
      </c>
      <c r="GQ133" s="7">
        <v>0</v>
      </c>
      <c r="GR133" s="7">
        <v>0</v>
      </c>
      <c r="GS133" s="7">
        <v>0</v>
      </c>
      <c r="GT133" s="7">
        <v>0</v>
      </c>
      <c r="GU133" s="7">
        <v>16</v>
      </c>
      <c r="GV133" s="7">
        <v>0</v>
      </c>
      <c r="GW133" s="7">
        <v>154</v>
      </c>
      <c r="GX133" s="7">
        <v>133</v>
      </c>
      <c r="GY133" s="7">
        <v>230</v>
      </c>
      <c r="GZ133" s="7">
        <v>108</v>
      </c>
      <c r="HA133" s="7">
        <v>0</v>
      </c>
      <c r="HB133" s="7">
        <v>0</v>
      </c>
      <c r="HC133" s="7">
        <v>0</v>
      </c>
      <c r="HD133" s="7">
        <v>0</v>
      </c>
      <c r="HE133" s="7">
        <v>0</v>
      </c>
      <c r="HF133" s="7">
        <v>0</v>
      </c>
      <c r="HG133" s="7">
        <v>0</v>
      </c>
      <c r="HH133" s="7">
        <v>0</v>
      </c>
      <c r="HI133" s="7">
        <v>0</v>
      </c>
      <c r="HJ133" s="7">
        <v>0</v>
      </c>
      <c r="HK133" s="7">
        <v>0</v>
      </c>
      <c r="HL133" s="7">
        <v>0</v>
      </c>
      <c r="HM133" s="7">
        <v>0</v>
      </c>
      <c r="HN133" s="7">
        <v>0</v>
      </c>
      <c r="HO133" s="7">
        <v>0</v>
      </c>
      <c r="HP133" s="7">
        <v>0</v>
      </c>
      <c r="HQ133" s="7">
        <v>0</v>
      </c>
      <c r="HR133" s="7">
        <v>0</v>
      </c>
      <c r="HS133" s="7">
        <v>0</v>
      </c>
      <c r="HT133" s="7">
        <v>0</v>
      </c>
      <c r="HU133" s="7">
        <v>0</v>
      </c>
      <c r="HV133" s="7">
        <v>0</v>
      </c>
      <c r="HW133" s="7">
        <v>0</v>
      </c>
      <c r="HX133" s="7">
        <v>0</v>
      </c>
      <c r="HY133" s="7">
        <v>0</v>
      </c>
      <c r="HZ133" s="7">
        <v>13</v>
      </c>
      <c r="IA133" s="7">
        <v>156</v>
      </c>
      <c r="IB133" s="7">
        <v>63</v>
      </c>
      <c r="IC133" s="7">
        <v>16</v>
      </c>
      <c r="ID133" s="7">
        <v>10</v>
      </c>
      <c r="IE133" s="7">
        <v>8</v>
      </c>
      <c r="IF133" s="7"/>
      <c r="IG133" s="7">
        <v>2010</v>
      </c>
      <c r="IH133" s="7">
        <v>2010</v>
      </c>
      <c r="IL133" s="7">
        <f>IFERROR(VLOOKUP(A133,[7]FacebookPages!$A$2:$AF$128,32,FALSE)+1,0)</f>
        <v>1</v>
      </c>
      <c r="IM133" s="7">
        <f>IFERROR(VLOOKUP(A133,[1]TwitterUsers!$A$2:$P$122,16,FALSE)+1,0)</f>
        <v>0</v>
      </c>
      <c r="IN133" s="7">
        <f>IFERROR(VLOOKUP(A133,[7]FacebookPages!$A$2:$AG$128,33,FALSE)+1,0)</f>
        <v>1</v>
      </c>
    </row>
    <row r="134" spans="1:250" x14ac:dyDescent="0.25">
      <c r="A134" s="35">
        <v>130</v>
      </c>
      <c r="B134" s="35" t="s">
        <v>174</v>
      </c>
      <c r="C134" s="35">
        <v>130</v>
      </c>
      <c r="D134" s="36" t="s">
        <v>589</v>
      </c>
      <c r="E134" s="37"/>
      <c r="F134" s="37"/>
      <c r="G134" s="39"/>
      <c r="H134" s="37"/>
      <c r="I134" s="37"/>
      <c r="J134" s="37"/>
      <c r="K134" s="39"/>
      <c r="L134" s="37"/>
      <c r="M134" s="37"/>
      <c r="N134" s="37"/>
      <c r="O134" s="39"/>
      <c r="P134" s="37"/>
      <c r="Q134" s="35"/>
      <c r="R134" s="32">
        <v>2.4</v>
      </c>
      <c r="S134" s="43">
        <v>3.3</v>
      </c>
      <c r="T134" s="43">
        <v>1.2</v>
      </c>
      <c r="U134" s="35">
        <v>0</v>
      </c>
      <c r="V134" s="35">
        <v>0</v>
      </c>
      <c r="W134" s="35">
        <v>0</v>
      </c>
      <c r="X134" s="35">
        <v>0</v>
      </c>
      <c r="Y134" s="35">
        <v>0</v>
      </c>
      <c r="Z134" s="44">
        <v>4335</v>
      </c>
      <c r="AA134" s="45">
        <v>4380</v>
      </c>
      <c r="AB134" s="46">
        <v>4125</v>
      </c>
      <c r="AC134" s="46">
        <v>4152</v>
      </c>
      <c r="AD134" s="26" t="s">
        <v>726</v>
      </c>
      <c r="AE134" s="26" t="s">
        <v>726</v>
      </c>
      <c r="AF134" s="26" t="s">
        <v>726</v>
      </c>
      <c r="AG134" s="26" t="s">
        <v>726</v>
      </c>
      <c r="AH134" s="26" t="s">
        <v>726</v>
      </c>
      <c r="AI134" s="33"/>
      <c r="AJ134" s="47"/>
      <c r="AK134" s="47"/>
      <c r="AL134">
        <v>0</v>
      </c>
      <c r="AM134">
        <v>0</v>
      </c>
      <c r="AN134">
        <v>0</v>
      </c>
      <c r="AO134">
        <v>0</v>
      </c>
      <c r="AP134">
        <v>0</v>
      </c>
      <c r="AQ134" s="26" t="s">
        <v>726</v>
      </c>
      <c r="AR134" s="26" t="s">
        <v>726</v>
      </c>
      <c r="AS134" s="26" t="s">
        <v>726</v>
      </c>
      <c r="AT134" s="26" t="s">
        <v>726</v>
      </c>
      <c r="AU134" s="26" t="s">
        <v>726</v>
      </c>
      <c r="AV134" s="26" t="s">
        <v>726</v>
      </c>
      <c r="AW134" s="26" t="s">
        <v>726</v>
      </c>
      <c r="AX134" s="26" t="s">
        <v>726</v>
      </c>
      <c r="AY134" s="26" t="s">
        <v>726</v>
      </c>
      <c r="AZ134" s="26" t="s">
        <v>726</v>
      </c>
      <c r="BA134" s="26" t="s">
        <v>726</v>
      </c>
      <c r="BB134" s="26" t="s">
        <v>726</v>
      </c>
      <c r="BC134" s="26" t="s">
        <v>726</v>
      </c>
      <c r="BD134" s="26" t="s">
        <v>726</v>
      </c>
      <c r="BE134" s="26" t="s">
        <v>726</v>
      </c>
      <c r="BF134" s="26" t="s">
        <v>726</v>
      </c>
      <c r="BG134" s="26" t="s">
        <v>726</v>
      </c>
      <c r="BH134" s="26" t="s">
        <v>726</v>
      </c>
      <c r="BI134" s="26" t="s">
        <v>726</v>
      </c>
      <c r="BJ134" s="26" t="s">
        <v>726</v>
      </c>
      <c r="BK134" s="26" t="s">
        <v>726</v>
      </c>
      <c r="BL134" s="44">
        <v>2600</v>
      </c>
      <c r="BM134" s="44">
        <v>11300</v>
      </c>
      <c r="BN134" s="26" t="s">
        <v>726</v>
      </c>
      <c r="BO134" s="44">
        <v>10900</v>
      </c>
      <c r="BP134" s="26" t="s">
        <v>726</v>
      </c>
      <c r="BQ134" s="26" t="s">
        <v>726</v>
      </c>
      <c r="BR134" s="26" t="s">
        <v>726</v>
      </c>
      <c r="BS134" s="26" t="s">
        <v>726</v>
      </c>
      <c r="BT134" s="45">
        <v>458</v>
      </c>
      <c r="BU134" s="35">
        <v>241</v>
      </c>
      <c r="BV134" s="35">
        <v>228</v>
      </c>
      <c r="BW134" s="45">
        <v>-2</v>
      </c>
      <c r="BX134" s="26" t="s">
        <v>726</v>
      </c>
      <c r="BY134" s="26" t="s">
        <v>726</v>
      </c>
      <c r="BZ134" s="26" t="s">
        <v>726</v>
      </c>
      <c r="CA134" s="26" t="s">
        <v>726</v>
      </c>
      <c r="CB134" s="26" t="s">
        <v>726</v>
      </c>
      <c r="CC134" s="26" t="s">
        <v>726</v>
      </c>
      <c r="CD134" s="45">
        <v>0</v>
      </c>
      <c r="CE134" s="26" t="s">
        <v>726</v>
      </c>
      <c r="CF134" s="26" t="s">
        <v>726</v>
      </c>
      <c r="CG134" s="26" t="s">
        <v>726</v>
      </c>
      <c r="CH134" s="26" t="s">
        <v>726</v>
      </c>
      <c r="CI134" s="26" t="s">
        <v>726</v>
      </c>
      <c r="CJ134" s="45">
        <v>45</v>
      </c>
      <c r="CK134" s="35">
        <v>44</v>
      </c>
      <c r="CL134" s="35">
        <v>68.099999999999994</v>
      </c>
      <c r="CM134" s="45">
        <v>45</v>
      </c>
      <c r="CN134" s="26" t="s">
        <v>726</v>
      </c>
      <c r="CO134" s="26" t="s">
        <v>726</v>
      </c>
      <c r="CP134" s="26" t="s">
        <v>726</v>
      </c>
      <c r="CQ134" s="26" t="s">
        <v>726</v>
      </c>
      <c r="CR134" s="26" t="s">
        <v>726</v>
      </c>
      <c r="CS134" s="45">
        <v>181</v>
      </c>
      <c r="CT134" s="35">
        <v>142</v>
      </c>
      <c r="CU134" s="35">
        <v>164</v>
      </c>
      <c r="CV134" s="45">
        <v>103</v>
      </c>
      <c r="CW134" s="26" t="s">
        <v>726</v>
      </c>
      <c r="CX134" s="26" t="s">
        <v>726</v>
      </c>
      <c r="CY134" s="26" t="s">
        <v>726</v>
      </c>
      <c r="CZ134" s="26" t="s">
        <v>726</v>
      </c>
      <c r="DA134" s="45">
        <v>41411</v>
      </c>
      <c r="DB134" s="45">
        <v>42186</v>
      </c>
      <c r="DC134" s="45">
        <v>96303</v>
      </c>
      <c r="DD134" s="26" t="s">
        <v>726</v>
      </c>
      <c r="DE134" s="26" t="s">
        <v>726</v>
      </c>
      <c r="DF134" s="26" t="s">
        <v>726</v>
      </c>
      <c r="DG134" s="26" t="s">
        <v>726</v>
      </c>
      <c r="DH134" s="26" t="s">
        <v>726</v>
      </c>
      <c r="DI134" s="45">
        <v>4</v>
      </c>
      <c r="DJ134" s="35">
        <v>5</v>
      </c>
      <c r="DK134" s="45">
        <v>4</v>
      </c>
      <c r="DL134" s="26" t="s">
        <v>726</v>
      </c>
      <c r="DM134" s="26" t="s">
        <v>726</v>
      </c>
      <c r="DN134" s="26" t="s">
        <v>726</v>
      </c>
      <c r="DO134" s="26" t="s">
        <v>726</v>
      </c>
      <c r="DP134" s="26" t="s">
        <v>726</v>
      </c>
      <c r="DQ134" s="45">
        <v>51</v>
      </c>
      <c r="DR134" s="35">
        <v>55</v>
      </c>
      <c r="DS134" s="45">
        <v>768</v>
      </c>
      <c r="DT134" s="35">
        <v>757</v>
      </c>
      <c r="DU134" s="45">
        <v>367</v>
      </c>
      <c r="DV134" s="35">
        <v>470</v>
      </c>
      <c r="DW134" s="45">
        <v>44</v>
      </c>
      <c r="DX134" s="35">
        <v>35</v>
      </c>
      <c r="DY134" s="45">
        <v>9</v>
      </c>
      <c r="DZ134" s="35">
        <v>6</v>
      </c>
      <c r="EA134">
        <v>1</v>
      </c>
      <c r="EB134">
        <v>2012</v>
      </c>
      <c r="EC134">
        <v>387</v>
      </c>
      <c r="ED134">
        <v>1599</v>
      </c>
      <c r="EE134">
        <v>1297</v>
      </c>
      <c r="EF134" s="7">
        <v>1</v>
      </c>
      <c r="EG134" s="7">
        <v>1</v>
      </c>
      <c r="EH134" s="7" t="s">
        <v>849</v>
      </c>
      <c r="EI134" s="7">
        <v>499696</v>
      </c>
      <c r="EJ134" s="7">
        <v>147</v>
      </c>
      <c r="EK134" s="7">
        <v>317</v>
      </c>
      <c r="EL134" s="7">
        <v>149</v>
      </c>
      <c r="EM134" s="7">
        <v>36</v>
      </c>
      <c r="EN134" s="7">
        <v>11</v>
      </c>
      <c r="EO134" s="7">
        <v>4</v>
      </c>
      <c r="EP134" s="7">
        <v>6</v>
      </c>
      <c r="EQ134" s="7">
        <v>5</v>
      </c>
      <c r="ER134" s="7">
        <v>0</v>
      </c>
      <c r="ES134" s="7">
        <v>0</v>
      </c>
      <c r="ET134" s="7">
        <v>267</v>
      </c>
      <c r="EU134" s="7">
        <v>342</v>
      </c>
      <c r="EV134" s="7">
        <v>33</v>
      </c>
      <c r="EW134" s="7">
        <v>8</v>
      </c>
      <c r="EX134" s="7">
        <v>2</v>
      </c>
      <c r="EY134" s="7">
        <v>2</v>
      </c>
      <c r="EZ134" s="7">
        <v>4</v>
      </c>
      <c r="FA134" s="7">
        <v>0</v>
      </c>
      <c r="FB134" s="7">
        <v>0</v>
      </c>
      <c r="FC134" s="7">
        <v>0</v>
      </c>
      <c r="FD134" s="7">
        <v>463</v>
      </c>
      <c r="FE134" s="7">
        <v>1184</v>
      </c>
      <c r="FF134" s="7">
        <v>584</v>
      </c>
      <c r="FG134" s="7">
        <v>32</v>
      </c>
      <c r="FH134" s="7">
        <v>20</v>
      </c>
      <c r="FI134" s="7">
        <v>2</v>
      </c>
      <c r="FJ134" s="7">
        <v>6</v>
      </c>
      <c r="FK134" s="7">
        <v>0</v>
      </c>
      <c r="FL134" s="7">
        <v>0</v>
      </c>
      <c r="FM134" s="7">
        <v>0</v>
      </c>
      <c r="FN134" s="7">
        <v>0</v>
      </c>
      <c r="FO134" s="7">
        <v>0</v>
      </c>
      <c r="FP134" s="7">
        <v>110</v>
      </c>
      <c r="FQ134" s="7">
        <v>366</v>
      </c>
      <c r="FR134" s="7">
        <v>17</v>
      </c>
      <c r="FS134" s="7">
        <v>445</v>
      </c>
      <c r="FT134" s="7">
        <v>428</v>
      </c>
      <c r="FU134" s="7">
        <v>609</v>
      </c>
      <c r="FV134" s="7">
        <v>342</v>
      </c>
      <c r="FW134" s="7">
        <v>45</v>
      </c>
      <c r="FX134" s="7">
        <v>0</v>
      </c>
      <c r="FY134" s="7">
        <v>0</v>
      </c>
      <c r="FZ134" s="7">
        <v>52</v>
      </c>
      <c r="GA134" s="7">
        <v>686</v>
      </c>
      <c r="GB134" s="7">
        <v>60</v>
      </c>
      <c r="GC134" s="7">
        <v>921</v>
      </c>
      <c r="GD134" s="7">
        <v>1059</v>
      </c>
      <c r="GE134" s="7">
        <v>2041</v>
      </c>
      <c r="GF134" s="7">
        <v>1030</v>
      </c>
      <c r="GG134" s="7">
        <v>175</v>
      </c>
      <c r="GH134" s="7">
        <v>0</v>
      </c>
      <c r="GI134" s="7">
        <v>0</v>
      </c>
      <c r="GJ134" s="7">
        <v>385</v>
      </c>
      <c r="GK134" s="7">
        <v>3034</v>
      </c>
      <c r="GL134" s="7">
        <v>261</v>
      </c>
      <c r="GM134" s="7">
        <v>9486</v>
      </c>
      <c r="GN134" s="7">
        <v>9171</v>
      </c>
      <c r="GO134" s="7">
        <v>29097</v>
      </c>
      <c r="GP134" s="7">
        <v>24517</v>
      </c>
      <c r="GQ134" s="7">
        <v>3866</v>
      </c>
      <c r="GR134" s="7">
        <v>0</v>
      </c>
      <c r="GS134" s="7">
        <v>0</v>
      </c>
      <c r="GT134" s="7">
        <v>0</v>
      </c>
      <c r="GU134" s="7">
        <v>73</v>
      </c>
      <c r="GV134" s="7">
        <v>6</v>
      </c>
      <c r="GW134" s="7">
        <v>735</v>
      </c>
      <c r="GX134" s="7">
        <v>755</v>
      </c>
      <c r="GY134" s="7">
        <v>2524</v>
      </c>
      <c r="GZ134" s="7">
        <v>2686</v>
      </c>
      <c r="HA134" s="7">
        <v>229</v>
      </c>
      <c r="HB134" s="7">
        <v>0</v>
      </c>
      <c r="HC134" s="7">
        <v>0</v>
      </c>
      <c r="HD134" s="7">
        <v>99</v>
      </c>
      <c r="HE134" s="7">
        <v>257</v>
      </c>
      <c r="HF134" s="7">
        <v>12</v>
      </c>
      <c r="HG134" s="7">
        <v>379</v>
      </c>
      <c r="HH134" s="7">
        <v>364</v>
      </c>
      <c r="HI134" s="7">
        <v>488</v>
      </c>
      <c r="HJ134" s="7">
        <v>304</v>
      </c>
      <c r="HK134" s="7">
        <v>45</v>
      </c>
      <c r="HL134" s="7">
        <v>0</v>
      </c>
      <c r="HM134" s="7">
        <v>0</v>
      </c>
      <c r="HN134" s="7">
        <v>6</v>
      </c>
      <c r="HO134" s="7">
        <v>39</v>
      </c>
      <c r="HP134" s="7">
        <v>1</v>
      </c>
      <c r="HQ134" s="7">
        <v>41</v>
      </c>
      <c r="HR134" s="7">
        <v>48</v>
      </c>
      <c r="HS134" s="7">
        <v>54</v>
      </c>
      <c r="HT134" s="7">
        <v>68</v>
      </c>
      <c r="HU134" s="7">
        <v>12</v>
      </c>
      <c r="HV134" s="7">
        <v>0</v>
      </c>
      <c r="HW134" s="7">
        <v>0</v>
      </c>
      <c r="HX134" s="7">
        <v>0</v>
      </c>
      <c r="HY134" s="7">
        <v>2</v>
      </c>
      <c r="HZ134" s="7">
        <v>16</v>
      </c>
      <c r="IA134" s="7">
        <v>37</v>
      </c>
      <c r="IB134" s="7">
        <v>89</v>
      </c>
      <c r="IC134" s="7">
        <v>120</v>
      </c>
      <c r="ID134" s="7">
        <v>94</v>
      </c>
      <c r="IE134" s="7">
        <v>123</v>
      </c>
      <c r="IF134" s="7"/>
      <c r="IG134" s="7">
        <v>2009</v>
      </c>
      <c r="IH134" s="7">
        <v>2009</v>
      </c>
      <c r="IL134" s="7">
        <f>IFERROR(VLOOKUP(A134,[7]FacebookPages!$A$2:$AF$128,32,FALSE)+1,0)</f>
        <v>2</v>
      </c>
      <c r="IM134" s="7">
        <f>IFERROR(VLOOKUP(A134,[1]TwitterUsers!$A$2:$P$122,16,FALSE)+1,0)</f>
        <v>1</v>
      </c>
      <c r="IN134" s="7">
        <f>IFERROR(VLOOKUP(A134,[7]FacebookPages!$A$2:$AG$128,33,FALSE)+1,0)</f>
        <v>1</v>
      </c>
    </row>
    <row r="135" spans="1:250" x14ac:dyDescent="0.25">
      <c r="A135">
        <v>131</v>
      </c>
      <c r="B135" t="s">
        <v>175</v>
      </c>
      <c r="C135">
        <v>131</v>
      </c>
      <c r="D135" t="s">
        <v>582</v>
      </c>
      <c r="R135" s="11">
        <v>7.6</v>
      </c>
      <c r="S135" s="19">
        <v>2.8</v>
      </c>
      <c r="T135" s="19">
        <v>0</v>
      </c>
      <c r="U135">
        <v>0</v>
      </c>
      <c r="V135">
        <v>0</v>
      </c>
      <c r="W135">
        <v>3.9</v>
      </c>
      <c r="X135">
        <v>6.6</v>
      </c>
      <c r="Y135">
        <v>6.3</v>
      </c>
      <c r="Z135" s="27">
        <v>2272</v>
      </c>
      <c r="AA135" s="26">
        <v>2001</v>
      </c>
      <c r="AB135" s="2">
        <v>1745</v>
      </c>
      <c r="AC135" s="26" t="s">
        <v>726</v>
      </c>
      <c r="AD135" s="26" t="s">
        <v>726</v>
      </c>
      <c r="AE135" s="26" t="s">
        <v>726</v>
      </c>
      <c r="AF135" s="7">
        <v>1808</v>
      </c>
      <c r="AG135" s="7">
        <v>2190</v>
      </c>
      <c r="AH135" s="7">
        <v>2368</v>
      </c>
      <c r="AL135">
        <v>0</v>
      </c>
      <c r="AM135">
        <v>0</v>
      </c>
      <c r="AN135">
        <v>0</v>
      </c>
      <c r="AO135">
        <v>0</v>
      </c>
      <c r="AP135">
        <v>0</v>
      </c>
      <c r="AQ135" s="26" t="s">
        <v>726</v>
      </c>
      <c r="AR135" s="26" t="s">
        <v>726</v>
      </c>
      <c r="AS135" s="26" t="s">
        <v>726</v>
      </c>
      <c r="AT135" s="26" t="s">
        <v>726</v>
      </c>
      <c r="AU135" s="26" t="s">
        <v>726</v>
      </c>
      <c r="AV135" s="26" t="s">
        <v>726</v>
      </c>
      <c r="AW135" s="26" t="s">
        <v>726</v>
      </c>
      <c r="AX135" s="26" t="s">
        <v>726</v>
      </c>
      <c r="AY135" s="26" t="s">
        <v>726</v>
      </c>
      <c r="AZ135" s="26" t="s">
        <v>726</v>
      </c>
      <c r="BA135" s="26" t="s">
        <v>726</v>
      </c>
      <c r="BB135" s="26" t="s">
        <v>726</v>
      </c>
      <c r="BC135" s="26" t="s">
        <v>726</v>
      </c>
      <c r="BD135" s="26" t="s">
        <v>726</v>
      </c>
      <c r="BE135" s="26" t="s">
        <v>726</v>
      </c>
      <c r="BF135" s="26" t="s">
        <v>726</v>
      </c>
      <c r="BG135" s="26" t="s">
        <v>726</v>
      </c>
      <c r="BH135" s="26" t="s">
        <v>726</v>
      </c>
      <c r="BI135" s="26" t="s">
        <v>726</v>
      </c>
      <c r="BJ135" s="26" t="s">
        <v>726</v>
      </c>
      <c r="BK135" s="26" t="s">
        <v>726</v>
      </c>
      <c r="BL135" s="27">
        <v>523.79999999999995</v>
      </c>
      <c r="BM135" s="27">
        <v>435</v>
      </c>
      <c r="BN135" s="26" t="s">
        <v>726</v>
      </c>
      <c r="BO135" s="26" t="s">
        <v>726</v>
      </c>
      <c r="BP135" s="26" t="s">
        <v>726</v>
      </c>
      <c r="BQ135" s="26" t="s">
        <v>726</v>
      </c>
      <c r="BR135" s="27">
        <v>461</v>
      </c>
      <c r="BS135" s="27">
        <v>504</v>
      </c>
      <c r="BT135" s="26">
        <v>298</v>
      </c>
      <c r="BU135">
        <v>431</v>
      </c>
      <c r="BV135">
        <v>263</v>
      </c>
      <c r="BW135" s="26" t="s">
        <v>726</v>
      </c>
      <c r="BX135" s="26" t="s">
        <v>726</v>
      </c>
      <c r="BY135" s="26" t="s">
        <v>726</v>
      </c>
      <c r="BZ135">
        <v>-397</v>
      </c>
      <c r="CA135">
        <v>-186</v>
      </c>
      <c r="CB135">
        <v>193</v>
      </c>
      <c r="CC135" s="26">
        <v>16</v>
      </c>
      <c r="CD135" s="26" t="s">
        <v>726</v>
      </c>
      <c r="CE135" s="26" t="s">
        <v>726</v>
      </c>
      <c r="CF135" s="26" t="s">
        <v>726</v>
      </c>
      <c r="CG135">
        <v>-19</v>
      </c>
      <c r="CH135">
        <v>-8</v>
      </c>
      <c r="CI135">
        <v>9</v>
      </c>
      <c r="CJ135" s="26">
        <v>32</v>
      </c>
      <c r="CK135">
        <v>31</v>
      </c>
      <c r="CL135">
        <v>46.77</v>
      </c>
      <c r="CM135" s="26" t="s">
        <v>726</v>
      </c>
      <c r="CN135" s="26" t="s">
        <v>726</v>
      </c>
      <c r="CO135" s="26" t="s">
        <v>726</v>
      </c>
      <c r="CP135">
        <v>31</v>
      </c>
      <c r="CQ135">
        <v>33</v>
      </c>
      <c r="CR135">
        <v>35</v>
      </c>
      <c r="CS135" s="26">
        <v>312</v>
      </c>
      <c r="CT135">
        <v>191</v>
      </c>
      <c r="CU135">
        <v>300</v>
      </c>
      <c r="CV135" s="26" t="s">
        <v>726</v>
      </c>
      <c r="CW135" s="26" t="s">
        <v>726</v>
      </c>
      <c r="CX135" s="26" t="s">
        <v>726</v>
      </c>
      <c r="CY135">
        <v>20</v>
      </c>
      <c r="CZ135">
        <v>75</v>
      </c>
      <c r="DA135" s="26">
        <v>50980</v>
      </c>
      <c r="DB135" s="26">
        <v>53117</v>
      </c>
      <c r="DC135" s="26" t="s">
        <v>726</v>
      </c>
      <c r="DD135" s="26" t="s">
        <v>726</v>
      </c>
      <c r="DE135" s="26" t="s">
        <v>726</v>
      </c>
      <c r="DF135">
        <v>15381</v>
      </c>
      <c r="DG135">
        <v>19113</v>
      </c>
      <c r="DH135">
        <v>19312</v>
      </c>
      <c r="DI135" s="26">
        <v>6</v>
      </c>
      <c r="DJ135">
        <v>7</v>
      </c>
      <c r="DK135" s="26" t="s">
        <v>726</v>
      </c>
      <c r="DL135" s="26" t="s">
        <v>726</v>
      </c>
      <c r="DM135" s="26" t="s">
        <v>726</v>
      </c>
      <c r="DN135">
        <v>5</v>
      </c>
      <c r="DO135">
        <v>5</v>
      </c>
      <c r="DP135">
        <v>8</v>
      </c>
      <c r="DQ135" s="26">
        <v>109.6</v>
      </c>
      <c r="DR135">
        <v>155</v>
      </c>
      <c r="DS135" s="26">
        <v>465</v>
      </c>
      <c r="DT135">
        <v>534</v>
      </c>
      <c r="DU135" s="26">
        <v>85</v>
      </c>
      <c r="DV135">
        <v>73</v>
      </c>
      <c r="DW135" s="26">
        <v>18</v>
      </c>
      <c r="DX135">
        <v>15</v>
      </c>
      <c r="DY135" s="26">
        <v>274</v>
      </c>
      <c r="DZ135">
        <v>207</v>
      </c>
      <c r="EA135">
        <v>1</v>
      </c>
      <c r="EB135">
        <v>2009</v>
      </c>
      <c r="EC135">
        <v>247</v>
      </c>
      <c r="ED135">
        <v>2129</v>
      </c>
      <c r="EE135">
        <v>577</v>
      </c>
      <c r="EF135" s="7">
        <v>1</v>
      </c>
      <c r="EG135" s="7">
        <v>1</v>
      </c>
      <c r="EH135" s="7" t="s">
        <v>850</v>
      </c>
      <c r="EI135" s="7">
        <v>20216</v>
      </c>
      <c r="EJ135" s="7">
        <v>57</v>
      </c>
      <c r="EK135" s="7">
        <v>204</v>
      </c>
      <c r="EL135" s="7">
        <v>171</v>
      </c>
      <c r="EM135" s="7">
        <v>84</v>
      </c>
      <c r="EN135" s="7">
        <v>28</v>
      </c>
      <c r="EO135" s="7">
        <v>27</v>
      </c>
      <c r="EP135" s="7">
        <v>1</v>
      </c>
      <c r="EQ135" s="7">
        <v>0</v>
      </c>
      <c r="ER135" s="7">
        <v>0</v>
      </c>
      <c r="ES135" s="7">
        <v>0</v>
      </c>
      <c r="ET135" s="7">
        <v>181</v>
      </c>
      <c r="EU135" s="7">
        <v>309</v>
      </c>
      <c r="EV135" s="7">
        <v>152</v>
      </c>
      <c r="EW135" s="7">
        <v>27</v>
      </c>
      <c r="EX135" s="7">
        <v>1</v>
      </c>
      <c r="EY135" s="7">
        <v>0</v>
      </c>
      <c r="EZ135" s="7">
        <v>0</v>
      </c>
      <c r="FA135" s="7">
        <v>0</v>
      </c>
      <c r="FB135" s="7">
        <v>0</v>
      </c>
      <c r="FC135" s="7">
        <v>0</v>
      </c>
      <c r="FD135" s="7">
        <v>147</v>
      </c>
      <c r="FE135" s="7">
        <v>891</v>
      </c>
      <c r="FF135" s="7">
        <v>363</v>
      </c>
      <c r="FG135" s="7">
        <v>74</v>
      </c>
      <c r="FH135" s="7">
        <v>16</v>
      </c>
      <c r="FI135" s="7">
        <v>12</v>
      </c>
      <c r="FJ135" s="7">
        <v>0</v>
      </c>
      <c r="FK135" s="7">
        <v>0</v>
      </c>
      <c r="FL135" s="7">
        <v>0</v>
      </c>
      <c r="FM135" s="7">
        <v>0</v>
      </c>
      <c r="FN135" s="7">
        <v>0</v>
      </c>
      <c r="FO135" s="7">
        <v>0</v>
      </c>
      <c r="FP135" s="7">
        <v>0</v>
      </c>
      <c r="FQ135" s="7">
        <v>21</v>
      </c>
      <c r="FR135" s="7">
        <v>0</v>
      </c>
      <c r="FS135" s="7">
        <v>17</v>
      </c>
      <c r="FT135" s="7">
        <v>45</v>
      </c>
      <c r="FU135" s="7">
        <v>110</v>
      </c>
      <c r="FV135" s="7">
        <v>86</v>
      </c>
      <c r="FW135" s="7">
        <v>9</v>
      </c>
      <c r="FX135" s="7">
        <v>0</v>
      </c>
      <c r="FY135" s="7">
        <v>0</v>
      </c>
      <c r="FZ135" s="7">
        <v>0</v>
      </c>
      <c r="GA135" s="7">
        <v>5</v>
      </c>
      <c r="GB135" s="7">
        <v>0</v>
      </c>
      <c r="GC135" s="7">
        <v>14</v>
      </c>
      <c r="GD135" s="7">
        <v>15</v>
      </c>
      <c r="GE135" s="7">
        <v>70</v>
      </c>
      <c r="GF135" s="7">
        <v>65</v>
      </c>
      <c r="GG135" s="7">
        <v>8</v>
      </c>
      <c r="GH135" s="7">
        <v>0</v>
      </c>
      <c r="GI135" s="7">
        <v>0</v>
      </c>
      <c r="GJ135" s="7">
        <v>0</v>
      </c>
      <c r="GK135" s="7">
        <v>38</v>
      </c>
      <c r="GL135" s="7">
        <v>0</v>
      </c>
      <c r="GM135" s="7">
        <v>168</v>
      </c>
      <c r="GN135" s="7">
        <v>749</v>
      </c>
      <c r="GO135" s="7">
        <v>2620</v>
      </c>
      <c r="GP135" s="7">
        <v>2821</v>
      </c>
      <c r="GQ135" s="7">
        <v>184</v>
      </c>
      <c r="GR135" s="7">
        <v>0</v>
      </c>
      <c r="GS135" s="7">
        <v>0</v>
      </c>
      <c r="GT135" s="7">
        <v>0</v>
      </c>
      <c r="GU135" s="7">
        <v>4</v>
      </c>
      <c r="GV135" s="7">
        <v>0</v>
      </c>
      <c r="GW135" s="7">
        <v>9</v>
      </c>
      <c r="GX135" s="7">
        <v>40</v>
      </c>
      <c r="GY135" s="7">
        <v>189</v>
      </c>
      <c r="GZ135" s="7">
        <v>367</v>
      </c>
      <c r="HA135" s="7">
        <v>13</v>
      </c>
      <c r="HB135" s="7">
        <v>0</v>
      </c>
      <c r="HC135" s="7">
        <v>0</v>
      </c>
      <c r="HD135" s="7">
        <v>0</v>
      </c>
      <c r="HE135" s="7">
        <v>0</v>
      </c>
      <c r="HF135" s="7">
        <v>0</v>
      </c>
      <c r="HG135" s="7">
        <v>0</v>
      </c>
      <c r="HH135" s="7">
        <v>0</v>
      </c>
      <c r="HI135" s="7">
        <v>0</v>
      </c>
      <c r="HJ135" s="7">
        <v>3</v>
      </c>
      <c r="HK135" s="7">
        <v>0</v>
      </c>
      <c r="HL135" s="7">
        <v>0</v>
      </c>
      <c r="HM135" s="7">
        <v>0</v>
      </c>
      <c r="HN135" s="7">
        <v>0</v>
      </c>
      <c r="HO135" s="7">
        <v>1</v>
      </c>
      <c r="HP135" s="7">
        <v>0</v>
      </c>
      <c r="HQ135" s="7">
        <v>1</v>
      </c>
      <c r="HR135" s="7">
        <v>9</v>
      </c>
      <c r="HS135" s="7">
        <v>23</v>
      </c>
      <c r="HT135" s="7">
        <v>30</v>
      </c>
      <c r="HU135" s="7">
        <v>6</v>
      </c>
      <c r="HV135" s="7">
        <v>0</v>
      </c>
      <c r="HW135" s="7">
        <v>0</v>
      </c>
      <c r="HX135" s="7">
        <v>0</v>
      </c>
      <c r="HY135" s="7">
        <v>0</v>
      </c>
      <c r="HZ135" s="7">
        <v>17</v>
      </c>
      <c r="IA135" s="7">
        <v>17</v>
      </c>
      <c r="IB135" s="7">
        <v>14</v>
      </c>
      <c r="IC135" s="7">
        <v>40</v>
      </c>
      <c r="ID135" s="7">
        <v>99</v>
      </c>
      <c r="IE135" s="7">
        <v>33</v>
      </c>
      <c r="IF135" s="7"/>
      <c r="IG135" s="7">
        <v>2010</v>
      </c>
      <c r="IH135" s="7">
        <v>2010</v>
      </c>
      <c r="IL135" s="7">
        <f>IFERROR(VLOOKUP(A135,[7]FacebookPages!$A$2:$AF$128,32,FALSE)+1,0)</f>
        <v>1</v>
      </c>
      <c r="IM135" s="7">
        <f>IFERROR(VLOOKUP(A135,[1]TwitterUsers!$A$2:$P$122,16,FALSE)+1,0)</f>
        <v>1</v>
      </c>
      <c r="IN135" s="7">
        <f>IFERROR(VLOOKUP(A135,[7]FacebookPages!$A$2:$AG$128,33,FALSE)+1,0)</f>
        <v>1</v>
      </c>
      <c r="IO135">
        <v>2</v>
      </c>
      <c r="IP135">
        <v>2014</v>
      </c>
    </row>
    <row r="136" spans="1:250" x14ac:dyDescent="0.25">
      <c r="A136">
        <v>132</v>
      </c>
      <c r="B136" t="s">
        <v>176</v>
      </c>
      <c r="C136">
        <v>132</v>
      </c>
      <c r="D136" t="s">
        <v>582</v>
      </c>
      <c r="R136" s="11">
        <v>1.6</v>
      </c>
      <c r="S136" s="19">
        <v>2.5</v>
      </c>
      <c r="T136" s="19">
        <v>0.6</v>
      </c>
      <c r="U136">
        <v>0</v>
      </c>
      <c r="V136">
        <v>0</v>
      </c>
      <c r="W136">
        <v>0</v>
      </c>
      <c r="X136">
        <v>0</v>
      </c>
      <c r="Y136">
        <v>0</v>
      </c>
      <c r="Z136" s="27">
        <v>12568</v>
      </c>
      <c r="AA136" s="26">
        <v>11545</v>
      </c>
      <c r="AB136" s="2">
        <v>11468</v>
      </c>
      <c r="AC136" s="2">
        <v>11985</v>
      </c>
      <c r="AD136" s="26" t="s">
        <v>726</v>
      </c>
      <c r="AE136" s="26" t="s">
        <v>726</v>
      </c>
      <c r="AF136" s="26" t="s">
        <v>726</v>
      </c>
      <c r="AG136" s="26" t="s">
        <v>726</v>
      </c>
      <c r="AH136" s="26" t="s">
        <v>726</v>
      </c>
      <c r="AL136">
        <v>0</v>
      </c>
      <c r="AM136">
        <v>0</v>
      </c>
      <c r="AN136">
        <v>0</v>
      </c>
      <c r="AO136">
        <v>0</v>
      </c>
      <c r="AP136">
        <v>0</v>
      </c>
      <c r="AQ136" s="26" t="s">
        <v>726</v>
      </c>
      <c r="AR136" s="26" t="s">
        <v>726</v>
      </c>
      <c r="AS136" s="26" t="s">
        <v>726</v>
      </c>
      <c r="AT136" s="26" t="s">
        <v>726</v>
      </c>
      <c r="AU136" s="26" t="s">
        <v>726</v>
      </c>
      <c r="AV136" s="26" t="s">
        <v>726</v>
      </c>
      <c r="AW136" s="26" t="s">
        <v>726</v>
      </c>
      <c r="AX136" s="26" t="s">
        <v>726</v>
      </c>
      <c r="AY136" s="26" t="s">
        <v>726</v>
      </c>
      <c r="AZ136" s="26" t="s">
        <v>726</v>
      </c>
      <c r="BA136" s="26" t="s">
        <v>726</v>
      </c>
      <c r="BB136" s="26" t="s">
        <v>726</v>
      </c>
      <c r="BC136" s="26" t="s">
        <v>726</v>
      </c>
      <c r="BD136" s="26" t="s">
        <v>726</v>
      </c>
      <c r="BE136" s="26" t="s">
        <v>726</v>
      </c>
      <c r="BF136" s="26" t="s">
        <v>726</v>
      </c>
      <c r="BG136" s="26" t="s">
        <v>726</v>
      </c>
      <c r="BH136" s="26" t="s">
        <v>726</v>
      </c>
      <c r="BI136" s="26" t="s">
        <v>726</v>
      </c>
      <c r="BJ136" s="26" t="s">
        <v>726</v>
      </c>
      <c r="BK136" s="26" t="s">
        <v>726</v>
      </c>
      <c r="BL136" s="27">
        <v>33000</v>
      </c>
      <c r="BM136" s="27">
        <v>33000</v>
      </c>
      <c r="BN136" s="26" t="s">
        <v>726</v>
      </c>
      <c r="BO136" s="27">
        <v>30000</v>
      </c>
      <c r="BP136" s="26" t="s">
        <v>726</v>
      </c>
      <c r="BQ136" s="26" t="s">
        <v>726</v>
      </c>
      <c r="BR136" s="26" t="s">
        <v>726</v>
      </c>
      <c r="BS136" s="26" t="s">
        <v>726</v>
      </c>
      <c r="BT136" s="26">
        <v>959</v>
      </c>
      <c r="BU136">
        <v>56</v>
      </c>
      <c r="BV136">
        <v>178</v>
      </c>
      <c r="BW136" s="26">
        <v>-129</v>
      </c>
      <c r="BX136" s="26" t="s">
        <v>726</v>
      </c>
      <c r="BY136" s="26" t="s">
        <v>726</v>
      </c>
      <c r="BZ136" s="26" t="s">
        <v>726</v>
      </c>
      <c r="CA136" s="26" t="s">
        <v>726</v>
      </c>
      <c r="CB136" s="26" t="s">
        <v>726</v>
      </c>
      <c r="CC136" s="26">
        <v>9</v>
      </c>
      <c r="CD136" s="26">
        <v>-1</v>
      </c>
      <c r="CE136" s="26" t="s">
        <v>726</v>
      </c>
      <c r="CF136" s="26" t="s">
        <v>726</v>
      </c>
      <c r="CG136" s="26" t="s">
        <v>726</v>
      </c>
      <c r="CH136" s="26" t="s">
        <v>726</v>
      </c>
      <c r="CI136" s="26" t="s">
        <v>726</v>
      </c>
      <c r="CJ136" s="26">
        <v>35</v>
      </c>
      <c r="CK136">
        <v>35</v>
      </c>
      <c r="CL136">
        <v>21.21</v>
      </c>
      <c r="CM136" s="26">
        <v>39</v>
      </c>
      <c r="CN136" s="26" t="s">
        <v>726</v>
      </c>
      <c r="CO136" s="26" t="s">
        <v>726</v>
      </c>
      <c r="CP136" s="26" t="s">
        <v>726</v>
      </c>
      <c r="CQ136" s="26" t="s">
        <v>726</v>
      </c>
      <c r="CR136" s="26" t="s">
        <v>726</v>
      </c>
      <c r="CS136" s="26">
        <v>443</v>
      </c>
      <c r="CT136">
        <v>590</v>
      </c>
      <c r="CU136">
        <v>338</v>
      </c>
      <c r="CV136" s="26">
        <v>200</v>
      </c>
      <c r="CW136" s="26" t="s">
        <v>726</v>
      </c>
      <c r="CX136" s="26" t="s">
        <v>726</v>
      </c>
      <c r="CY136" s="26" t="s">
        <v>726</v>
      </c>
      <c r="CZ136" s="26" t="s">
        <v>726</v>
      </c>
      <c r="DA136" s="26">
        <v>104451</v>
      </c>
      <c r="DB136" s="26">
        <v>118319</v>
      </c>
      <c r="DC136" s="26">
        <v>5955</v>
      </c>
      <c r="DD136" s="26" t="s">
        <v>726</v>
      </c>
      <c r="DE136" s="26" t="s">
        <v>726</v>
      </c>
      <c r="DF136" s="26" t="s">
        <v>726</v>
      </c>
      <c r="DG136" s="26" t="s">
        <v>726</v>
      </c>
      <c r="DH136" s="26" t="s">
        <v>726</v>
      </c>
      <c r="DI136" s="26">
        <v>6</v>
      </c>
      <c r="DJ136">
        <v>5</v>
      </c>
      <c r="DK136" s="26">
        <v>4</v>
      </c>
      <c r="DL136" s="26" t="s">
        <v>726</v>
      </c>
      <c r="DM136" s="26" t="s">
        <v>726</v>
      </c>
      <c r="DN136" s="26" t="s">
        <v>726</v>
      </c>
      <c r="DO136" s="26" t="s">
        <v>726</v>
      </c>
      <c r="DP136" s="26" t="s">
        <v>726</v>
      </c>
      <c r="DQ136" s="26">
        <v>55</v>
      </c>
      <c r="DR136">
        <v>60</v>
      </c>
      <c r="DS136" s="26">
        <v>1883</v>
      </c>
      <c r="DT136">
        <v>1893</v>
      </c>
      <c r="DU136" s="26">
        <v>342</v>
      </c>
      <c r="DV136">
        <v>359</v>
      </c>
      <c r="DW136" s="26">
        <v>38</v>
      </c>
      <c r="DX136" s="26" t="s">
        <v>726</v>
      </c>
      <c r="DY136" s="26">
        <v>75</v>
      </c>
      <c r="DZ136">
        <v>81</v>
      </c>
      <c r="EA136">
        <v>1</v>
      </c>
      <c r="EB136">
        <v>2011</v>
      </c>
      <c r="EC136">
        <v>2635</v>
      </c>
      <c r="ED136">
        <v>15355</v>
      </c>
      <c r="EE136">
        <v>4104</v>
      </c>
      <c r="EF136" s="7">
        <v>1</v>
      </c>
      <c r="EG136" s="7">
        <v>1</v>
      </c>
      <c r="EH136" s="7" t="s">
        <v>851</v>
      </c>
      <c r="EI136" s="7">
        <v>263804</v>
      </c>
      <c r="EJ136" s="7">
        <v>610</v>
      </c>
      <c r="EK136" s="7">
        <v>1571</v>
      </c>
      <c r="EL136" s="7">
        <v>940</v>
      </c>
      <c r="EM136" s="7">
        <v>106</v>
      </c>
      <c r="EN136" s="7">
        <v>0</v>
      </c>
      <c r="EO136" s="7">
        <v>0</v>
      </c>
      <c r="EP136" s="7">
        <v>0</v>
      </c>
      <c r="EQ136" s="7">
        <v>0</v>
      </c>
      <c r="ER136" s="7">
        <v>0</v>
      </c>
      <c r="ES136" s="7">
        <v>0</v>
      </c>
      <c r="ET136" s="7">
        <v>866</v>
      </c>
      <c r="EU136" s="7">
        <v>2797</v>
      </c>
      <c r="EV136" s="7">
        <v>659</v>
      </c>
      <c r="EW136" s="7">
        <v>29</v>
      </c>
      <c r="EX136" s="7">
        <v>0</v>
      </c>
      <c r="EY136" s="7">
        <v>0</v>
      </c>
      <c r="EZ136" s="7">
        <v>0</v>
      </c>
      <c r="FA136" s="7">
        <v>0</v>
      </c>
      <c r="FB136" s="7">
        <v>0</v>
      </c>
      <c r="FC136" s="7">
        <v>0</v>
      </c>
      <c r="FD136" s="7">
        <v>3525</v>
      </c>
      <c r="FE136" s="7">
        <v>19521</v>
      </c>
      <c r="FF136" s="7">
        <v>12725</v>
      </c>
      <c r="FG136" s="7">
        <v>256</v>
      </c>
      <c r="FH136" s="7">
        <v>0</v>
      </c>
      <c r="FI136" s="7">
        <v>0</v>
      </c>
      <c r="FJ136" s="7">
        <v>0</v>
      </c>
      <c r="FK136" s="7">
        <v>0</v>
      </c>
      <c r="FL136" s="7">
        <v>0</v>
      </c>
      <c r="FM136" s="7">
        <v>0</v>
      </c>
      <c r="FN136" s="7">
        <v>0</v>
      </c>
      <c r="FO136" s="7">
        <v>0</v>
      </c>
      <c r="FP136" s="7">
        <v>0</v>
      </c>
      <c r="FQ136" s="7">
        <v>42</v>
      </c>
      <c r="FR136" s="7">
        <v>0</v>
      </c>
      <c r="FS136" s="7">
        <v>243</v>
      </c>
      <c r="FT136" s="7">
        <v>246</v>
      </c>
      <c r="FU136" s="7">
        <v>253</v>
      </c>
      <c r="FV136" s="7">
        <v>149</v>
      </c>
      <c r="FW136" s="7">
        <v>17</v>
      </c>
      <c r="FX136" s="7">
        <v>0</v>
      </c>
      <c r="FY136" s="7">
        <v>0</v>
      </c>
      <c r="FZ136" s="7">
        <v>0</v>
      </c>
      <c r="GA136" s="7">
        <v>360</v>
      </c>
      <c r="GB136" s="7">
        <v>0</v>
      </c>
      <c r="GC136" s="7">
        <v>1375</v>
      </c>
      <c r="GD136" s="7">
        <v>2747</v>
      </c>
      <c r="GE136" s="7">
        <v>1444</v>
      </c>
      <c r="GF136" s="7">
        <v>1142</v>
      </c>
      <c r="GG136" s="7">
        <v>878</v>
      </c>
      <c r="GH136" s="7">
        <v>0</v>
      </c>
      <c r="GI136" s="7">
        <v>0</v>
      </c>
      <c r="GJ136" s="7">
        <v>0</v>
      </c>
      <c r="GK136" s="7">
        <v>568</v>
      </c>
      <c r="GL136" s="7">
        <v>0</v>
      </c>
      <c r="GM136" s="7">
        <v>15910</v>
      </c>
      <c r="GN136" s="7">
        <v>32576</v>
      </c>
      <c r="GO136" s="7">
        <v>34404</v>
      </c>
      <c r="GP136" s="7">
        <v>25905</v>
      </c>
      <c r="GQ136" s="7">
        <v>3343</v>
      </c>
      <c r="GR136" s="7">
        <v>0</v>
      </c>
      <c r="GS136" s="7">
        <v>0</v>
      </c>
      <c r="GT136" s="7">
        <v>0</v>
      </c>
      <c r="GU136" s="7">
        <v>57</v>
      </c>
      <c r="GV136" s="7">
        <v>0</v>
      </c>
      <c r="GW136" s="7">
        <v>2366</v>
      </c>
      <c r="GX136" s="7">
        <v>6246</v>
      </c>
      <c r="GY136" s="7">
        <v>6116</v>
      </c>
      <c r="GZ136" s="7">
        <v>6752</v>
      </c>
      <c r="HA136" s="7">
        <v>1556</v>
      </c>
      <c r="HB136" s="7">
        <v>0</v>
      </c>
      <c r="HC136" s="7">
        <v>0</v>
      </c>
      <c r="HD136" s="7">
        <v>0</v>
      </c>
      <c r="HE136" s="7">
        <v>24</v>
      </c>
      <c r="HF136" s="7">
        <v>0</v>
      </c>
      <c r="HG136" s="7">
        <v>37</v>
      </c>
      <c r="HH136" s="7">
        <v>0</v>
      </c>
      <c r="HI136" s="7">
        <v>0</v>
      </c>
      <c r="HJ136" s="7">
        <v>0</v>
      </c>
      <c r="HK136" s="7">
        <v>0</v>
      </c>
      <c r="HL136" s="7">
        <v>0</v>
      </c>
      <c r="HM136" s="7">
        <v>0</v>
      </c>
      <c r="HN136" s="7">
        <v>0</v>
      </c>
      <c r="HO136" s="7">
        <v>69</v>
      </c>
      <c r="HP136" s="7">
        <v>12</v>
      </c>
      <c r="HQ136" s="7">
        <v>197</v>
      </c>
      <c r="HR136" s="7">
        <v>262</v>
      </c>
      <c r="HS136" s="7">
        <v>262</v>
      </c>
      <c r="HT136" s="7">
        <v>263</v>
      </c>
      <c r="HU136" s="7">
        <v>39</v>
      </c>
      <c r="HV136" s="7">
        <v>0</v>
      </c>
      <c r="HW136" s="7">
        <v>0</v>
      </c>
      <c r="HX136" s="7">
        <v>0</v>
      </c>
      <c r="HY136" s="7">
        <v>0</v>
      </c>
      <c r="HZ136" s="7">
        <v>117</v>
      </c>
      <c r="IA136" s="7">
        <v>139</v>
      </c>
      <c r="IB136" s="7">
        <v>142</v>
      </c>
      <c r="IC136" s="7">
        <v>295</v>
      </c>
      <c r="ID136" s="7">
        <v>186</v>
      </c>
      <c r="IE136" s="7">
        <v>76</v>
      </c>
      <c r="IF136" s="7"/>
      <c r="IG136" s="7">
        <v>2010</v>
      </c>
      <c r="IH136" s="7">
        <v>2010</v>
      </c>
      <c r="IL136" s="7">
        <f>IFERROR(VLOOKUP(A136,[7]FacebookPages!$A$2:$AF$128,32,FALSE)+1,0)</f>
        <v>1</v>
      </c>
      <c r="IM136" s="7">
        <f>IFERROR(VLOOKUP(A136,[1]TwitterUsers!$A$2:$P$122,16,FALSE)+1,0)</f>
        <v>1</v>
      </c>
      <c r="IN136" s="7">
        <f>IFERROR(VLOOKUP(A136,[7]FacebookPages!$A$2:$AG$128,33,FALSE)+1,0)</f>
        <v>1</v>
      </c>
    </row>
    <row r="137" spans="1:250" x14ac:dyDescent="0.25">
      <c r="A137">
        <v>133</v>
      </c>
      <c r="B137" t="s">
        <v>177</v>
      </c>
      <c r="C137">
        <v>133</v>
      </c>
      <c r="D137" t="s">
        <v>591</v>
      </c>
      <c r="R137" s="11">
        <v>0</v>
      </c>
      <c r="S137" s="19">
        <v>2.2000000000000002</v>
      </c>
      <c r="T137" s="19">
        <v>0</v>
      </c>
      <c r="U137">
        <v>0</v>
      </c>
      <c r="V137">
        <v>0</v>
      </c>
      <c r="W137">
        <v>0</v>
      </c>
      <c r="X137">
        <v>0</v>
      </c>
      <c r="Y137">
        <v>0</v>
      </c>
      <c r="Z137" s="26" t="s">
        <v>726</v>
      </c>
      <c r="AA137" s="26" t="s">
        <v>726</v>
      </c>
      <c r="AB137" s="2">
        <v>2895</v>
      </c>
      <c r="AC137" s="26" t="s">
        <v>726</v>
      </c>
      <c r="AD137" s="26" t="s">
        <v>726</v>
      </c>
      <c r="AE137" s="26" t="s">
        <v>726</v>
      </c>
      <c r="AF137" s="26" t="s">
        <v>726</v>
      </c>
      <c r="AG137" s="26" t="s">
        <v>726</v>
      </c>
      <c r="AH137" s="26" t="s">
        <v>726</v>
      </c>
      <c r="AL137">
        <v>0</v>
      </c>
      <c r="AM137">
        <v>0</v>
      </c>
      <c r="AN137">
        <v>0</v>
      </c>
      <c r="AO137">
        <v>0</v>
      </c>
      <c r="AP137">
        <v>0</v>
      </c>
      <c r="AQ137">
        <v>4841</v>
      </c>
      <c r="AR137">
        <v>515210</v>
      </c>
      <c r="AS137" s="27">
        <v>1034</v>
      </c>
      <c r="AT137" s="27">
        <v>1139</v>
      </c>
      <c r="AU137" s="27">
        <v>1075</v>
      </c>
      <c r="AV137" s="27">
        <v>943</v>
      </c>
      <c r="AW137" s="27">
        <v>1132</v>
      </c>
      <c r="AX137" s="27">
        <v>653</v>
      </c>
      <c r="AY137" s="27">
        <v>560</v>
      </c>
      <c r="AZ137" s="27">
        <v>317</v>
      </c>
      <c r="BA137" s="27">
        <v>-68.391999999999996</v>
      </c>
      <c r="BB137" s="27">
        <v>15864</v>
      </c>
      <c r="BC137" s="27">
        <v>16014</v>
      </c>
      <c r="BD137" s="27">
        <v>14979</v>
      </c>
      <c r="BE137" s="27">
        <v>12930</v>
      </c>
      <c r="BF137" s="27">
        <v>11913</v>
      </c>
      <c r="BG137" s="27">
        <v>11019</v>
      </c>
      <c r="BH137" s="27">
        <v>10965</v>
      </c>
      <c r="BI137" s="27">
        <v>10484</v>
      </c>
      <c r="BJ137" s="27">
        <v>5865.7520000000004</v>
      </c>
      <c r="BK137" s="27">
        <v>6394</v>
      </c>
      <c r="BL137" s="27">
        <v>6265</v>
      </c>
      <c r="BM137" s="27">
        <v>5535</v>
      </c>
      <c r="BN137" s="27">
        <v>4487</v>
      </c>
      <c r="BO137" s="27">
        <v>4235</v>
      </c>
      <c r="BP137" s="27">
        <v>3773</v>
      </c>
      <c r="BQ137" s="27">
        <v>3516</v>
      </c>
      <c r="BR137" s="27">
        <v>3443</v>
      </c>
      <c r="BS137" s="27">
        <v>707.21400000000006</v>
      </c>
      <c r="BT137" s="26" t="s">
        <v>726</v>
      </c>
      <c r="BU137" s="26" t="s">
        <v>726</v>
      </c>
      <c r="BV137" s="26" t="s">
        <v>726</v>
      </c>
      <c r="BW137" s="26" t="s">
        <v>726</v>
      </c>
      <c r="BX137" s="26" t="s">
        <v>726</v>
      </c>
      <c r="BY137" s="26" t="s">
        <v>726</v>
      </c>
      <c r="BZ137" s="26" t="s">
        <v>726</v>
      </c>
      <c r="CA137" s="26" t="s">
        <v>726</v>
      </c>
      <c r="CB137" s="26" t="s">
        <v>726</v>
      </c>
      <c r="CC137" s="26" t="s">
        <v>726</v>
      </c>
      <c r="CD137" s="26" t="s">
        <v>726</v>
      </c>
      <c r="CE137" s="26" t="s">
        <v>726</v>
      </c>
      <c r="CF137" s="26" t="s">
        <v>726</v>
      </c>
      <c r="CG137" s="26" t="s">
        <v>726</v>
      </c>
      <c r="CH137" s="26" t="s">
        <v>726</v>
      </c>
      <c r="CI137" s="26" t="s">
        <v>726</v>
      </c>
      <c r="CJ137" s="26" t="s">
        <v>726</v>
      </c>
      <c r="CK137" s="26" t="s">
        <v>726</v>
      </c>
      <c r="CL137" s="26" t="s">
        <v>726</v>
      </c>
      <c r="CM137" s="26" t="s">
        <v>726</v>
      </c>
      <c r="CN137" s="26" t="s">
        <v>726</v>
      </c>
      <c r="CO137" s="26" t="s">
        <v>726</v>
      </c>
      <c r="CP137" s="26" t="s">
        <v>726</v>
      </c>
      <c r="CQ137" s="26" t="s">
        <v>726</v>
      </c>
      <c r="CR137" s="26" t="s">
        <v>726</v>
      </c>
      <c r="CS137" s="26" t="s">
        <v>726</v>
      </c>
      <c r="CT137" s="26" t="s">
        <v>726</v>
      </c>
      <c r="CU137" s="26" t="s">
        <v>726</v>
      </c>
      <c r="CV137" s="26" t="s">
        <v>726</v>
      </c>
      <c r="CW137" s="26" t="s">
        <v>726</v>
      </c>
      <c r="CX137" s="26" t="s">
        <v>726</v>
      </c>
      <c r="CY137" s="26" t="s">
        <v>726</v>
      </c>
      <c r="CZ137" s="26" t="s">
        <v>726</v>
      </c>
      <c r="DA137" s="26" t="s">
        <v>726</v>
      </c>
      <c r="DB137" s="26" t="s">
        <v>726</v>
      </c>
      <c r="DC137" s="26" t="s">
        <v>726</v>
      </c>
      <c r="DD137" s="26" t="s">
        <v>726</v>
      </c>
      <c r="DE137" s="26" t="s">
        <v>726</v>
      </c>
      <c r="DF137" s="26" t="s">
        <v>726</v>
      </c>
      <c r="DG137" s="26" t="s">
        <v>726</v>
      </c>
      <c r="DH137" s="26" t="s">
        <v>726</v>
      </c>
      <c r="DI137" s="26" t="s">
        <v>726</v>
      </c>
      <c r="DJ137" s="26" t="s">
        <v>726</v>
      </c>
      <c r="DK137" s="26" t="s">
        <v>726</v>
      </c>
      <c r="DL137" s="26" t="s">
        <v>726</v>
      </c>
      <c r="DM137" s="26" t="s">
        <v>726</v>
      </c>
      <c r="DN137" s="26" t="s">
        <v>726</v>
      </c>
      <c r="DO137" s="26" t="s">
        <v>726</v>
      </c>
      <c r="DP137" s="26" t="s">
        <v>726</v>
      </c>
      <c r="DQ137" s="26" t="s">
        <v>726</v>
      </c>
      <c r="DR137" s="26" t="s">
        <v>726</v>
      </c>
      <c r="DS137" s="26" t="s">
        <v>726</v>
      </c>
      <c r="DT137" s="26" t="s">
        <v>726</v>
      </c>
      <c r="DU137" s="26" t="s">
        <v>726</v>
      </c>
      <c r="DV137" s="26" t="s">
        <v>726</v>
      </c>
      <c r="DW137" s="26" t="s">
        <v>726</v>
      </c>
      <c r="DX137" s="26" t="s">
        <v>726</v>
      </c>
      <c r="DY137" s="26" t="s">
        <v>726</v>
      </c>
      <c r="DZ137" s="26" t="s">
        <v>726</v>
      </c>
      <c r="EA137">
        <v>1</v>
      </c>
      <c r="EB137">
        <v>2009</v>
      </c>
      <c r="EC137">
        <v>100</v>
      </c>
      <c r="ED137">
        <v>96873</v>
      </c>
      <c r="EE137">
        <v>11282</v>
      </c>
      <c r="EF137" s="7">
        <v>1</v>
      </c>
      <c r="EG137" s="7">
        <v>0</v>
      </c>
      <c r="EH137" s="7" t="s">
        <v>852</v>
      </c>
      <c r="EI137" s="7">
        <v>210224</v>
      </c>
      <c r="EJ137" s="7">
        <v>441</v>
      </c>
      <c r="EK137" s="7">
        <v>1566</v>
      </c>
      <c r="EL137" s="7">
        <v>1215</v>
      </c>
      <c r="EM137" s="7">
        <v>0</v>
      </c>
      <c r="EN137" s="7">
        <v>0</v>
      </c>
      <c r="EO137" s="7">
        <v>0</v>
      </c>
      <c r="EP137" s="7">
        <v>0</v>
      </c>
      <c r="EQ137" s="7">
        <v>0</v>
      </c>
      <c r="ER137" s="7">
        <v>0</v>
      </c>
      <c r="ES137" s="7">
        <v>0</v>
      </c>
      <c r="ET137" s="7">
        <v>3436</v>
      </c>
      <c r="EU137" s="7">
        <v>8937</v>
      </c>
      <c r="EV137" s="7">
        <v>2587</v>
      </c>
      <c r="EW137" s="7">
        <v>0</v>
      </c>
      <c r="EX137" s="7">
        <v>0</v>
      </c>
      <c r="EY137" s="7">
        <v>0</v>
      </c>
      <c r="EZ137" s="7">
        <v>0</v>
      </c>
      <c r="FA137" s="7">
        <v>0</v>
      </c>
      <c r="FB137" s="7">
        <v>0</v>
      </c>
      <c r="FC137" s="7">
        <v>0</v>
      </c>
      <c r="FD137" s="7">
        <v>11064</v>
      </c>
      <c r="FE137" s="7">
        <v>32681</v>
      </c>
      <c r="FF137" s="7">
        <v>17447</v>
      </c>
      <c r="FG137" s="7">
        <v>0</v>
      </c>
      <c r="FH137" s="7">
        <v>0</v>
      </c>
      <c r="FI137" s="7">
        <v>0</v>
      </c>
      <c r="FJ137" s="7">
        <v>0</v>
      </c>
      <c r="FK137" s="7">
        <v>0</v>
      </c>
      <c r="FL137" s="7">
        <v>0</v>
      </c>
      <c r="FM137" s="7">
        <v>0</v>
      </c>
      <c r="FN137" s="7">
        <v>0</v>
      </c>
      <c r="FO137" s="7">
        <v>0</v>
      </c>
      <c r="FP137" s="7">
        <v>0</v>
      </c>
      <c r="FQ137" s="7">
        <v>0</v>
      </c>
      <c r="FR137" s="7">
        <v>0</v>
      </c>
      <c r="FS137" s="7">
        <v>549</v>
      </c>
      <c r="FT137" s="7">
        <v>317</v>
      </c>
      <c r="FU137" s="7">
        <v>242</v>
      </c>
      <c r="FV137" s="7">
        <v>103</v>
      </c>
      <c r="FW137" s="7">
        <v>21</v>
      </c>
      <c r="FX137" s="7">
        <v>0</v>
      </c>
      <c r="FY137" s="7">
        <v>0</v>
      </c>
      <c r="FZ137" s="7">
        <v>0</v>
      </c>
      <c r="GA137" s="7">
        <v>0</v>
      </c>
      <c r="GB137" s="7">
        <v>0</v>
      </c>
      <c r="GC137" s="7">
        <v>162</v>
      </c>
      <c r="GD137" s="7">
        <v>175</v>
      </c>
      <c r="GE137" s="7">
        <v>351</v>
      </c>
      <c r="GF137" s="7">
        <v>243</v>
      </c>
      <c r="GG137" s="7">
        <v>80</v>
      </c>
      <c r="GH137" s="7">
        <v>0</v>
      </c>
      <c r="GI137" s="7">
        <v>0</v>
      </c>
      <c r="GJ137" s="7">
        <v>0</v>
      </c>
      <c r="GK137" s="7">
        <v>0</v>
      </c>
      <c r="GL137" s="7">
        <v>0</v>
      </c>
      <c r="GM137" s="7">
        <v>2566</v>
      </c>
      <c r="GN137" s="7">
        <v>3891</v>
      </c>
      <c r="GO137" s="7">
        <v>6055</v>
      </c>
      <c r="GP137" s="7">
        <v>2111</v>
      </c>
      <c r="GQ137" s="7">
        <v>508</v>
      </c>
      <c r="GR137" s="7">
        <v>0</v>
      </c>
      <c r="GS137" s="7">
        <v>0</v>
      </c>
      <c r="GT137" s="7">
        <v>0</v>
      </c>
      <c r="GU137" s="7">
        <v>0</v>
      </c>
      <c r="GV137" s="7">
        <v>0</v>
      </c>
      <c r="GW137" s="7">
        <v>672</v>
      </c>
      <c r="GX137" s="7">
        <v>546</v>
      </c>
      <c r="GY137" s="7">
        <v>547</v>
      </c>
      <c r="GZ137" s="7">
        <v>237</v>
      </c>
      <c r="HA137" s="7">
        <v>40</v>
      </c>
      <c r="HB137" s="7">
        <v>0</v>
      </c>
      <c r="HC137" s="7">
        <v>0</v>
      </c>
      <c r="HD137" s="7">
        <v>0</v>
      </c>
      <c r="HE137" s="7">
        <v>0</v>
      </c>
      <c r="HF137" s="7">
        <v>0</v>
      </c>
      <c r="HG137" s="7">
        <v>1</v>
      </c>
      <c r="HH137" s="7">
        <v>0</v>
      </c>
      <c r="HI137" s="7">
        <v>0</v>
      </c>
      <c r="HJ137" s="7">
        <v>0</v>
      </c>
      <c r="HK137" s="7">
        <v>0</v>
      </c>
      <c r="HL137" s="7">
        <v>0</v>
      </c>
      <c r="HM137" s="7">
        <v>0</v>
      </c>
      <c r="HN137" s="7">
        <v>0</v>
      </c>
      <c r="HO137" s="7">
        <v>0</v>
      </c>
      <c r="HP137" s="7">
        <v>0</v>
      </c>
      <c r="HQ137" s="7">
        <v>41</v>
      </c>
      <c r="HR137" s="7">
        <v>96</v>
      </c>
      <c r="HS137" s="7">
        <v>145</v>
      </c>
      <c r="HT137" s="7">
        <v>112</v>
      </c>
      <c r="HU137" s="7">
        <v>28</v>
      </c>
      <c r="HV137" s="7">
        <v>0</v>
      </c>
      <c r="HW137" s="7">
        <v>0</v>
      </c>
      <c r="HX137" s="7">
        <v>0</v>
      </c>
      <c r="HY137" s="7">
        <v>61</v>
      </c>
      <c r="HZ137" s="7">
        <v>0</v>
      </c>
      <c r="IA137" s="7">
        <v>368</v>
      </c>
      <c r="IB137" s="7">
        <v>460</v>
      </c>
      <c r="IC137" s="7">
        <v>331</v>
      </c>
      <c r="ID137" s="7">
        <v>208</v>
      </c>
      <c r="IE137" s="7">
        <v>58</v>
      </c>
      <c r="IF137" s="7"/>
      <c r="IG137" s="7">
        <v>2012</v>
      </c>
      <c r="IH137" s="7">
        <v>2012</v>
      </c>
      <c r="IL137" s="7">
        <f>IFERROR(VLOOKUP(A137,[7]FacebookPages!$A$2:$AF$128,32,FALSE)+1,0)</f>
        <v>1</v>
      </c>
      <c r="IM137" s="7">
        <f>IFERROR(VLOOKUP(A137,[1]TwitterUsers!$A$2:$P$122,16,FALSE)+1,0)</f>
        <v>1</v>
      </c>
      <c r="IN137" s="7">
        <f>IFERROR(VLOOKUP(A137,[7]FacebookPages!$A$2:$AG$128,33,FALSE)+1,0)</f>
        <v>1</v>
      </c>
      <c r="IO137">
        <v>2</v>
      </c>
      <c r="IP137">
        <v>2010</v>
      </c>
    </row>
    <row r="138" spans="1:250" x14ac:dyDescent="0.25">
      <c r="A138">
        <v>134</v>
      </c>
      <c r="B138" t="s">
        <v>178</v>
      </c>
      <c r="C138">
        <v>134</v>
      </c>
      <c r="D138" t="s">
        <v>582</v>
      </c>
      <c r="R138" s="11">
        <v>2.6</v>
      </c>
      <c r="S138" s="19">
        <v>2</v>
      </c>
      <c r="T138" s="19">
        <v>3.9</v>
      </c>
      <c r="U138">
        <v>0</v>
      </c>
      <c r="V138">
        <v>0</v>
      </c>
      <c r="W138">
        <v>3.6</v>
      </c>
      <c r="X138">
        <v>8</v>
      </c>
      <c r="Y138">
        <v>8.1999999999999993</v>
      </c>
      <c r="Z138" s="27">
        <v>1275</v>
      </c>
      <c r="AA138" s="26">
        <v>1284</v>
      </c>
      <c r="AB138" s="2">
        <v>1385</v>
      </c>
      <c r="AC138" s="2">
        <v>1388</v>
      </c>
      <c r="AD138" s="26" t="s">
        <v>726</v>
      </c>
      <c r="AE138" s="26" t="s">
        <v>726</v>
      </c>
      <c r="AF138" s="7">
        <v>1295</v>
      </c>
      <c r="AG138" s="7">
        <v>1296</v>
      </c>
      <c r="AH138" s="7">
        <v>1272</v>
      </c>
      <c r="AL138">
        <v>0</v>
      </c>
      <c r="AM138">
        <v>0</v>
      </c>
      <c r="AN138">
        <v>0</v>
      </c>
      <c r="AO138">
        <v>0</v>
      </c>
      <c r="AP138">
        <v>0</v>
      </c>
      <c r="AQ138" s="26" t="s">
        <v>726</v>
      </c>
      <c r="AR138" s="26" t="s">
        <v>726</v>
      </c>
      <c r="AS138" s="26" t="s">
        <v>726</v>
      </c>
      <c r="AT138" s="26" t="s">
        <v>726</v>
      </c>
      <c r="AU138" s="26" t="s">
        <v>726</v>
      </c>
      <c r="AV138" s="26" t="s">
        <v>726</v>
      </c>
      <c r="AW138" s="26" t="s">
        <v>726</v>
      </c>
      <c r="AX138" s="26" t="s">
        <v>726</v>
      </c>
      <c r="AY138" s="26" t="s">
        <v>726</v>
      </c>
      <c r="AZ138" s="26" t="s">
        <v>726</v>
      </c>
      <c r="BA138" s="26" t="s">
        <v>726</v>
      </c>
      <c r="BB138" s="26" t="s">
        <v>726</v>
      </c>
      <c r="BC138" s="26" t="s">
        <v>726</v>
      </c>
      <c r="BD138" s="26" t="s">
        <v>726</v>
      </c>
      <c r="BE138" s="26" t="s">
        <v>726</v>
      </c>
      <c r="BF138" s="26" t="s">
        <v>726</v>
      </c>
      <c r="BG138" s="26" t="s">
        <v>726</v>
      </c>
      <c r="BH138" s="26" t="s">
        <v>726</v>
      </c>
      <c r="BI138" s="26" t="s">
        <v>726</v>
      </c>
      <c r="BJ138" s="26" t="s">
        <v>726</v>
      </c>
      <c r="BK138" s="26" t="s">
        <v>726</v>
      </c>
      <c r="BL138" s="27">
        <v>695.2</v>
      </c>
      <c r="BM138" s="27">
        <v>686</v>
      </c>
      <c r="BN138" s="26" t="s">
        <v>726</v>
      </c>
      <c r="BO138" s="27">
        <v>639</v>
      </c>
      <c r="BP138" s="26" t="s">
        <v>726</v>
      </c>
      <c r="BQ138" s="26" t="s">
        <v>726</v>
      </c>
      <c r="BR138" s="27">
        <v>508</v>
      </c>
      <c r="BS138" s="27">
        <v>496</v>
      </c>
      <c r="BT138" s="26">
        <v>-4</v>
      </c>
      <c r="BU138">
        <v>-93</v>
      </c>
      <c r="BV138">
        <v>5</v>
      </c>
      <c r="BW138" s="26">
        <v>121</v>
      </c>
      <c r="BX138" s="26" t="s">
        <v>726</v>
      </c>
      <c r="BY138" s="26" t="s">
        <v>726</v>
      </c>
      <c r="BZ138">
        <v>9</v>
      </c>
      <c r="CA138">
        <v>32</v>
      </c>
      <c r="CB138">
        <v>-34</v>
      </c>
      <c r="CC138" s="26" t="s">
        <v>726</v>
      </c>
      <c r="CD138" s="26">
        <v>10</v>
      </c>
      <c r="CE138" s="26" t="s">
        <v>726</v>
      </c>
      <c r="CF138" s="26" t="s">
        <v>726</v>
      </c>
      <c r="CG138">
        <v>1</v>
      </c>
      <c r="CH138">
        <v>3</v>
      </c>
      <c r="CI138">
        <v>-3</v>
      </c>
      <c r="CJ138" s="26">
        <v>52</v>
      </c>
      <c r="CK138">
        <v>51</v>
      </c>
      <c r="CL138">
        <v>26.96</v>
      </c>
      <c r="CM138" s="26">
        <v>55</v>
      </c>
      <c r="CP138">
        <v>56</v>
      </c>
      <c r="CQ138">
        <v>56</v>
      </c>
      <c r="CR138">
        <v>57</v>
      </c>
      <c r="CS138" s="26">
        <v>27</v>
      </c>
      <c r="CT138">
        <v>23</v>
      </c>
      <c r="CU138">
        <v>114</v>
      </c>
      <c r="CV138" s="26" t="s">
        <v>726</v>
      </c>
      <c r="CW138" s="26" t="s">
        <v>726</v>
      </c>
      <c r="CX138" s="26" t="s">
        <v>726</v>
      </c>
      <c r="CY138">
        <v>5</v>
      </c>
      <c r="CZ138" s="26" t="s">
        <v>726</v>
      </c>
      <c r="DA138" s="26">
        <v>7633</v>
      </c>
      <c r="DB138" s="26">
        <v>9027</v>
      </c>
      <c r="DC138" s="26">
        <v>13692</v>
      </c>
      <c r="DD138" s="26" t="s">
        <v>726</v>
      </c>
      <c r="DE138" s="26" t="s">
        <v>726</v>
      </c>
      <c r="DF138">
        <v>18435</v>
      </c>
      <c r="DG138">
        <v>19568</v>
      </c>
      <c r="DH138">
        <v>17445</v>
      </c>
      <c r="DI138" s="26">
        <v>12</v>
      </c>
      <c r="DJ138">
        <v>15</v>
      </c>
      <c r="DK138" s="26">
        <v>10</v>
      </c>
      <c r="DL138" s="26" t="s">
        <v>726</v>
      </c>
      <c r="DM138" s="26" t="s">
        <v>726</v>
      </c>
      <c r="DN138">
        <v>19</v>
      </c>
      <c r="DO138">
        <v>20</v>
      </c>
      <c r="DP138">
        <v>22</v>
      </c>
      <c r="DQ138" s="26">
        <v>41</v>
      </c>
      <c r="DR138">
        <v>61</v>
      </c>
      <c r="DS138" s="26">
        <v>187</v>
      </c>
      <c r="DT138">
        <v>148</v>
      </c>
      <c r="DU138" s="26">
        <v>8</v>
      </c>
      <c r="DV138">
        <v>10</v>
      </c>
      <c r="DW138" s="26">
        <v>13</v>
      </c>
      <c r="DX138">
        <v>12</v>
      </c>
      <c r="DY138" s="26">
        <v>15</v>
      </c>
      <c r="DZ138" s="26" t="s">
        <v>726</v>
      </c>
      <c r="EA138">
        <v>1</v>
      </c>
      <c r="EB138">
        <v>2013</v>
      </c>
      <c r="EC138">
        <v>103</v>
      </c>
      <c r="ED138">
        <v>1414</v>
      </c>
      <c r="EE138">
        <v>604</v>
      </c>
      <c r="EF138" s="7">
        <v>1</v>
      </c>
      <c r="EG138" s="7">
        <v>0</v>
      </c>
      <c r="EH138" s="7" t="s">
        <v>853</v>
      </c>
      <c r="EI138" s="7">
        <v>4806</v>
      </c>
      <c r="EJ138" s="7">
        <v>69</v>
      </c>
      <c r="EK138" s="7">
        <v>244</v>
      </c>
      <c r="EL138" s="7">
        <v>166</v>
      </c>
      <c r="EM138" s="7">
        <v>124</v>
      </c>
      <c r="EN138" s="7">
        <v>0</v>
      </c>
      <c r="EO138" s="7">
        <v>0</v>
      </c>
      <c r="EP138" s="7">
        <v>0</v>
      </c>
      <c r="EQ138" s="7">
        <v>0</v>
      </c>
      <c r="ER138" s="7">
        <v>0</v>
      </c>
      <c r="ES138" s="7">
        <v>0</v>
      </c>
      <c r="ET138" s="7">
        <v>31</v>
      </c>
      <c r="EU138" s="7">
        <v>36</v>
      </c>
      <c r="EV138" s="7">
        <v>23</v>
      </c>
      <c r="EW138" s="7">
        <v>5</v>
      </c>
      <c r="EX138" s="7">
        <v>0</v>
      </c>
      <c r="EY138" s="7">
        <v>0</v>
      </c>
      <c r="EZ138" s="7">
        <v>0</v>
      </c>
      <c r="FA138" s="7">
        <v>0</v>
      </c>
      <c r="FB138" s="7">
        <v>0</v>
      </c>
      <c r="FC138" s="7">
        <v>0</v>
      </c>
      <c r="FD138" s="7">
        <v>50</v>
      </c>
      <c r="FE138" s="7">
        <v>279</v>
      </c>
      <c r="FF138" s="7">
        <v>69</v>
      </c>
      <c r="FG138" s="7">
        <v>40</v>
      </c>
      <c r="FH138" s="7">
        <v>0</v>
      </c>
      <c r="FI138" s="7">
        <v>0</v>
      </c>
      <c r="FJ138" s="7">
        <v>0</v>
      </c>
      <c r="FK138" s="7">
        <v>0</v>
      </c>
      <c r="FL138" s="7">
        <v>0</v>
      </c>
      <c r="FM138" s="7">
        <v>0</v>
      </c>
      <c r="FN138" s="7">
        <v>0</v>
      </c>
      <c r="FO138" s="7">
        <v>0</v>
      </c>
      <c r="FP138" s="7">
        <v>0</v>
      </c>
      <c r="FQ138" s="7">
        <v>0</v>
      </c>
      <c r="FR138" s="7">
        <v>0</v>
      </c>
      <c r="FS138" s="7">
        <v>0</v>
      </c>
      <c r="FT138" s="7">
        <v>0</v>
      </c>
      <c r="FU138" s="7">
        <v>0</v>
      </c>
      <c r="FV138" s="7">
        <v>0</v>
      </c>
      <c r="FW138" s="7">
        <v>0</v>
      </c>
      <c r="FX138" s="7">
        <v>0</v>
      </c>
      <c r="FY138" s="7">
        <v>0</v>
      </c>
      <c r="FZ138" s="7">
        <v>0</v>
      </c>
      <c r="GA138" s="7">
        <v>0</v>
      </c>
      <c r="GB138" s="7">
        <v>0</v>
      </c>
      <c r="GC138" s="7">
        <v>0</v>
      </c>
      <c r="GD138" s="7">
        <v>0</v>
      </c>
      <c r="GE138" s="7">
        <v>0</v>
      </c>
      <c r="GF138" s="7">
        <v>0</v>
      </c>
      <c r="GG138" s="7">
        <v>0</v>
      </c>
      <c r="GH138" s="7">
        <v>0</v>
      </c>
      <c r="GI138" s="7">
        <v>0</v>
      </c>
      <c r="GJ138" s="7">
        <v>0</v>
      </c>
      <c r="GK138" s="7">
        <v>0</v>
      </c>
      <c r="GL138" s="7">
        <v>0</v>
      </c>
      <c r="GM138" s="7">
        <v>0</v>
      </c>
      <c r="GN138" s="7">
        <v>0</v>
      </c>
      <c r="GO138" s="7">
        <v>0</v>
      </c>
      <c r="GP138" s="7">
        <v>0</v>
      </c>
      <c r="GQ138" s="7">
        <v>0</v>
      </c>
      <c r="GR138" s="7">
        <v>0</v>
      </c>
      <c r="GS138" s="7">
        <v>0</v>
      </c>
      <c r="GT138" s="7">
        <v>0</v>
      </c>
      <c r="GU138" s="7">
        <v>0</v>
      </c>
      <c r="GV138" s="7">
        <v>0</v>
      </c>
      <c r="GW138" s="7">
        <v>0</v>
      </c>
      <c r="GX138" s="7">
        <v>0</v>
      </c>
      <c r="GY138" s="7">
        <v>0</v>
      </c>
      <c r="GZ138" s="7">
        <v>0</v>
      </c>
      <c r="HA138" s="7">
        <v>0</v>
      </c>
      <c r="HB138" s="7">
        <v>0</v>
      </c>
      <c r="HC138" s="7">
        <v>0</v>
      </c>
      <c r="HD138" s="7">
        <v>0</v>
      </c>
      <c r="HE138" s="7">
        <v>0</v>
      </c>
      <c r="HF138" s="7">
        <v>0</v>
      </c>
      <c r="HG138" s="7">
        <v>0</v>
      </c>
      <c r="HH138" s="7">
        <v>0</v>
      </c>
      <c r="HI138" s="7">
        <v>0</v>
      </c>
      <c r="HJ138" s="7">
        <v>0</v>
      </c>
      <c r="HK138" s="7">
        <v>0</v>
      </c>
      <c r="HL138" s="7">
        <v>0</v>
      </c>
      <c r="HM138" s="7">
        <v>0</v>
      </c>
      <c r="HN138" s="7">
        <v>0</v>
      </c>
      <c r="HO138" s="7">
        <v>0</v>
      </c>
      <c r="HP138" s="7">
        <v>0</v>
      </c>
      <c r="HQ138" s="7">
        <v>0</v>
      </c>
      <c r="HR138" s="7">
        <v>0</v>
      </c>
      <c r="HS138" s="7">
        <v>0</v>
      </c>
      <c r="HT138" s="7">
        <v>0</v>
      </c>
      <c r="HU138" s="7">
        <v>0</v>
      </c>
      <c r="HV138" s="7">
        <v>0</v>
      </c>
      <c r="HW138" s="7">
        <v>0</v>
      </c>
      <c r="HX138" s="7">
        <v>0</v>
      </c>
      <c r="HY138" s="7">
        <v>0</v>
      </c>
      <c r="HZ138" s="7">
        <v>0</v>
      </c>
      <c r="IA138" s="7">
        <v>0</v>
      </c>
      <c r="IB138" s="7">
        <v>0</v>
      </c>
      <c r="IC138" s="7">
        <v>0</v>
      </c>
      <c r="ID138" s="7">
        <v>0</v>
      </c>
      <c r="IE138" s="7">
        <v>0</v>
      </c>
      <c r="IF138" s="7"/>
      <c r="IG138" s="7">
        <v>9999</v>
      </c>
      <c r="IH138" s="7">
        <v>9999</v>
      </c>
      <c r="IL138" s="7">
        <f>IFERROR(VLOOKUP(A138,[7]FacebookPages!$A$2:$AF$128,32,FALSE)+1,0)</f>
        <v>1</v>
      </c>
      <c r="IM138" s="7">
        <f>IFERROR(VLOOKUP(A138,[1]TwitterUsers!$A$2:$P$122,16,FALSE)+1,0)</f>
        <v>1</v>
      </c>
      <c r="IN138" s="7">
        <f>IFERROR(VLOOKUP(A138,[7]FacebookPages!$A$2:$AG$128,33,FALSE)+1,0)</f>
        <v>1</v>
      </c>
    </row>
    <row r="139" spans="1:250" x14ac:dyDescent="0.25">
      <c r="A139">
        <v>135</v>
      </c>
      <c r="B139" t="s">
        <v>179</v>
      </c>
      <c r="C139">
        <v>135</v>
      </c>
      <c r="D139" t="s">
        <v>582</v>
      </c>
      <c r="R139" s="11">
        <v>0</v>
      </c>
      <c r="S139" s="19">
        <v>1.4</v>
      </c>
      <c r="T139" s="19">
        <v>0</v>
      </c>
      <c r="U139">
        <v>0</v>
      </c>
      <c r="V139">
        <v>0</v>
      </c>
      <c r="W139">
        <v>0</v>
      </c>
      <c r="X139">
        <v>0</v>
      </c>
      <c r="Y139">
        <v>0</v>
      </c>
      <c r="Z139" s="26" t="s">
        <v>726</v>
      </c>
      <c r="AA139" s="26" t="s">
        <v>726</v>
      </c>
      <c r="AB139" s="2">
        <v>13992</v>
      </c>
      <c r="AC139" s="26" t="s">
        <v>726</v>
      </c>
      <c r="AD139" s="26" t="s">
        <v>726</v>
      </c>
      <c r="AE139" s="26" t="s">
        <v>726</v>
      </c>
      <c r="AF139" s="26" t="s">
        <v>726</v>
      </c>
      <c r="AG139" s="26" t="s">
        <v>726</v>
      </c>
      <c r="AH139" s="26" t="s">
        <v>726</v>
      </c>
      <c r="AL139">
        <v>0</v>
      </c>
      <c r="AM139">
        <v>0</v>
      </c>
      <c r="AN139">
        <v>0</v>
      </c>
      <c r="AO139">
        <v>0</v>
      </c>
      <c r="AP139">
        <v>0</v>
      </c>
      <c r="AQ139" s="26" t="s">
        <v>726</v>
      </c>
      <c r="AR139" s="26" t="s">
        <v>726</v>
      </c>
      <c r="AS139" s="26" t="s">
        <v>726</v>
      </c>
      <c r="AT139" s="26" t="s">
        <v>726</v>
      </c>
      <c r="AU139" s="26" t="s">
        <v>726</v>
      </c>
      <c r="AV139" s="26" t="s">
        <v>726</v>
      </c>
      <c r="AW139" s="26" t="s">
        <v>726</v>
      </c>
      <c r="AX139" s="26" t="s">
        <v>726</v>
      </c>
      <c r="AY139" s="26" t="s">
        <v>726</v>
      </c>
      <c r="AZ139" s="26" t="s">
        <v>726</v>
      </c>
      <c r="BA139" s="26" t="s">
        <v>726</v>
      </c>
      <c r="BB139" s="26" t="s">
        <v>726</v>
      </c>
      <c r="BC139" s="26" t="s">
        <v>726</v>
      </c>
      <c r="BD139" s="26" t="s">
        <v>726</v>
      </c>
      <c r="BE139" s="26" t="s">
        <v>726</v>
      </c>
      <c r="BF139" s="26" t="s">
        <v>726</v>
      </c>
      <c r="BG139" s="26" t="s">
        <v>726</v>
      </c>
      <c r="BH139" s="26" t="s">
        <v>726</v>
      </c>
      <c r="BI139" s="26" t="s">
        <v>726</v>
      </c>
      <c r="BJ139" s="26" t="s">
        <v>726</v>
      </c>
      <c r="BK139" s="26" t="s">
        <v>726</v>
      </c>
      <c r="BL139" s="27">
        <v>6900</v>
      </c>
      <c r="BM139" s="26" t="s">
        <v>726</v>
      </c>
      <c r="BN139" s="26" t="s">
        <v>726</v>
      </c>
      <c r="BO139" s="26" t="s">
        <v>726</v>
      </c>
      <c r="BP139" s="26" t="s">
        <v>726</v>
      </c>
      <c r="BQ139" s="26" t="s">
        <v>726</v>
      </c>
      <c r="BR139" s="26" t="s">
        <v>726</v>
      </c>
      <c r="BS139" s="26" t="s">
        <v>726</v>
      </c>
      <c r="BT139" s="26">
        <v>583</v>
      </c>
      <c r="BU139" s="26" t="s">
        <v>726</v>
      </c>
      <c r="BV139" s="26" t="s">
        <v>726</v>
      </c>
      <c r="BW139" s="26" t="s">
        <v>726</v>
      </c>
      <c r="BX139" s="26" t="s">
        <v>726</v>
      </c>
      <c r="BY139" s="26" t="s">
        <v>726</v>
      </c>
      <c r="BZ139" s="26" t="s">
        <v>726</v>
      </c>
      <c r="CA139" s="26" t="s">
        <v>726</v>
      </c>
      <c r="CB139" s="26" t="s">
        <v>726</v>
      </c>
      <c r="CC139" s="26">
        <v>12</v>
      </c>
      <c r="CD139" s="26" t="s">
        <v>726</v>
      </c>
      <c r="CE139" s="26" t="s">
        <v>726</v>
      </c>
      <c r="CF139" s="26" t="s">
        <v>726</v>
      </c>
      <c r="CG139" s="26" t="s">
        <v>726</v>
      </c>
      <c r="CH139" s="26" t="s">
        <v>726</v>
      </c>
      <c r="CI139" s="26" t="s">
        <v>726</v>
      </c>
      <c r="CJ139" s="26">
        <v>66</v>
      </c>
      <c r="CK139" s="26" t="s">
        <v>726</v>
      </c>
      <c r="CL139" s="26" t="s">
        <v>726</v>
      </c>
      <c r="CM139" s="26" t="s">
        <v>726</v>
      </c>
      <c r="CN139" s="26" t="s">
        <v>726</v>
      </c>
      <c r="CO139" s="26" t="s">
        <v>726</v>
      </c>
      <c r="CP139" s="26" t="s">
        <v>726</v>
      </c>
      <c r="CQ139" s="26" t="s">
        <v>726</v>
      </c>
      <c r="CR139" s="26" t="s">
        <v>726</v>
      </c>
      <c r="CS139" s="26">
        <v>1000</v>
      </c>
      <c r="CT139" s="26" t="s">
        <v>726</v>
      </c>
      <c r="CU139" s="26" t="s">
        <v>726</v>
      </c>
      <c r="CV139" s="26" t="s">
        <v>726</v>
      </c>
      <c r="CW139" s="26" t="s">
        <v>726</v>
      </c>
      <c r="CX139" s="26" t="s">
        <v>726</v>
      </c>
      <c r="CY139" s="26" t="s">
        <v>726</v>
      </c>
      <c r="CZ139" s="26" t="s">
        <v>726</v>
      </c>
      <c r="DA139" s="26">
        <v>207822</v>
      </c>
      <c r="DB139" s="26" t="s">
        <v>726</v>
      </c>
      <c r="DC139" s="26" t="s">
        <v>726</v>
      </c>
      <c r="DD139" s="26" t="s">
        <v>726</v>
      </c>
      <c r="DE139" s="26" t="s">
        <v>726</v>
      </c>
      <c r="DF139" s="26" t="s">
        <v>726</v>
      </c>
      <c r="DG139" s="26" t="s">
        <v>726</v>
      </c>
      <c r="DH139" s="26" t="s">
        <v>726</v>
      </c>
      <c r="DI139" s="26">
        <v>16</v>
      </c>
      <c r="DJ139" s="26" t="s">
        <v>726</v>
      </c>
      <c r="DK139" s="26" t="s">
        <v>726</v>
      </c>
      <c r="DL139" s="26" t="s">
        <v>726</v>
      </c>
      <c r="DM139" s="26" t="s">
        <v>726</v>
      </c>
      <c r="DN139" s="26" t="s">
        <v>726</v>
      </c>
      <c r="DO139" s="26" t="s">
        <v>726</v>
      </c>
      <c r="DP139" s="26" t="s">
        <v>726</v>
      </c>
      <c r="DQ139" s="26">
        <v>22</v>
      </c>
      <c r="DR139" s="26" t="s">
        <v>726</v>
      </c>
      <c r="DS139" s="26">
        <v>9462</v>
      </c>
      <c r="DT139" s="26" t="s">
        <v>726</v>
      </c>
      <c r="DU139" s="26" t="s">
        <v>726</v>
      </c>
      <c r="DV139" s="26" t="s">
        <v>726</v>
      </c>
      <c r="DW139" s="26">
        <v>15</v>
      </c>
      <c r="DX139" s="26" t="s">
        <v>726</v>
      </c>
      <c r="DY139" s="26" t="s">
        <v>726</v>
      </c>
      <c r="DZ139" s="26" t="s">
        <v>726</v>
      </c>
      <c r="EA139">
        <v>1</v>
      </c>
      <c r="EB139">
        <v>2008</v>
      </c>
      <c r="EC139">
        <v>17968</v>
      </c>
      <c r="ED139">
        <v>289755</v>
      </c>
      <c r="EE139">
        <v>30534</v>
      </c>
      <c r="EF139" s="7">
        <v>1</v>
      </c>
      <c r="EG139" s="7">
        <v>1</v>
      </c>
      <c r="EH139" s="7" t="s">
        <v>854</v>
      </c>
      <c r="EI139" s="7">
        <v>8980</v>
      </c>
      <c r="EJ139" s="7">
        <v>3241</v>
      </c>
      <c r="EK139" s="7">
        <v>0</v>
      </c>
      <c r="EL139" s="7">
        <v>0</v>
      </c>
      <c r="EM139" s="7">
        <v>0</v>
      </c>
      <c r="EN139" s="7">
        <v>0</v>
      </c>
      <c r="EO139" s="7">
        <v>0</v>
      </c>
      <c r="EP139" s="7">
        <v>0</v>
      </c>
      <c r="EQ139" s="7">
        <v>0</v>
      </c>
      <c r="ER139" s="7">
        <v>0</v>
      </c>
      <c r="ES139" s="7">
        <v>0</v>
      </c>
      <c r="ET139" s="7">
        <v>21763</v>
      </c>
      <c r="EU139" s="7">
        <v>0</v>
      </c>
      <c r="EV139" s="7">
        <v>0</v>
      </c>
      <c r="EW139" s="7">
        <v>0</v>
      </c>
      <c r="EX139" s="7">
        <v>0</v>
      </c>
      <c r="EY139" s="7">
        <v>0</v>
      </c>
      <c r="EZ139" s="7">
        <v>0</v>
      </c>
      <c r="FA139" s="7">
        <v>0</v>
      </c>
      <c r="FB139" s="7">
        <v>0</v>
      </c>
      <c r="FC139" s="7">
        <v>0</v>
      </c>
      <c r="FD139" s="7">
        <v>10645</v>
      </c>
      <c r="FE139" s="7">
        <v>0</v>
      </c>
      <c r="FF139" s="7">
        <v>0</v>
      </c>
      <c r="FG139" s="7">
        <v>0</v>
      </c>
      <c r="FH139" s="7">
        <v>0</v>
      </c>
      <c r="FI139" s="7">
        <v>0</v>
      </c>
      <c r="FJ139" s="7">
        <v>0</v>
      </c>
      <c r="FK139" s="7">
        <v>0</v>
      </c>
      <c r="FL139" s="7">
        <v>0</v>
      </c>
      <c r="FM139" s="7">
        <v>0</v>
      </c>
      <c r="FN139" s="7">
        <v>0</v>
      </c>
      <c r="FO139" s="7">
        <v>1</v>
      </c>
      <c r="FP139" s="7">
        <v>8</v>
      </c>
      <c r="FQ139" s="7">
        <v>100</v>
      </c>
      <c r="FR139" s="7">
        <v>1</v>
      </c>
      <c r="FS139" s="7">
        <v>286</v>
      </c>
      <c r="FT139" s="7">
        <v>406</v>
      </c>
      <c r="FU139" s="7">
        <v>452</v>
      </c>
      <c r="FV139" s="7">
        <v>274</v>
      </c>
      <c r="FW139" s="7">
        <v>34</v>
      </c>
      <c r="FX139" s="7">
        <v>0</v>
      </c>
      <c r="FY139" s="7">
        <v>40</v>
      </c>
      <c r="FZ139" s="7">
        <v>380</v>
      </c>
      <c r="GA139" s="7">
        <v>5611</v>
      </c>
      <c r="GB139" s="7">
        <v>25</v>
      </c>
      <c r="GC139" s="7">
        <v>37567</v>
      </c>
      <c r="GD139" s="7">
        <v>71831</v>
      </c>
      <c r="GE139" s="7">
        <v>26637</v>
      </c>
      <c r="GF139" s="7">
        <v>19295</v>
      </c>
      <c r="GG139" s="7">
        <v>1955</v>
      </c>
      <c r="GH139" s="7">
        <v>0</v>
      </c>
      <c r="GI139" s="7">
        <v>126</v>
      </c>
      <c r="GJ139" s="7">
        <v>1068</v>
      </c>
      <c r="GK139" s="7">
        <v>19685</v>
      </c>
      <c r="GL139" s="7">
        <v>85</v>
      </c>
      <c r="GM139" s="7">
        <v>301577</v>
      </c>
      <c r="GN139" s="7">
        <v>685756</v>
      </c>
      <c r="GO139" s="7">
        <v>937589</v>
      </c>
      <c r="GP139" s="7">
        <v>621945</v>
      </c>
      <c r="GQ139" s="7">
        <v>30598</v>
      </c>
      <c r="GR139" s="7">
        <v>0</v>
      </c>
      <c r="GS139" s="7">
        <v>0</v>
      </c>
      <c r="GT139" s="7">
        <v>4</v>
      </c>
      <c r="GU139" s="7">
        <v>1120</v>
      </c>
      <c r="GV139" s="7">
        <v>0</v>
      </c>
      <c r="GW139" s="7">
        <v>35966</v>
      </c>
      <c r="GX139" s="7">
        <v>65007</v>
      </c>
      <c r="GY139" s="7">
        <v>53675</v>
      </c>
      <c r="GZ139" s="7">
        <v>49819</v>
      </c>
      <c r="HA139" s="7">
        <v>3678</v>
      </c>
      <c r="HB139" s="7">
        <v>0</v>
      </c>
      <c r="HC139" s="7">
        <v>0</v>
      </c>
      <c r="HD139" s="7">
        <v>0</v>
      </c>
      <c r="HE139" s="7">
        <v>11</v>
      </c>
      <c r="HF139" s="7">
        <v>0</v>
      </c>
      <c r="HG139" s="7">
        <v>12</v>
      </c>
      <c r="HH139" s="7">
        <v>0</v>
      </c>
      <c r="HI139" s="7">
        <v>0</v>
      </c>
      <c r="HJ139" s="7">
        <v>0</v>
      </c>
      <c r="HK139" s="7">
        <v>0</v>
      </c>
      <c r="HL139" s="7">
        <v>8</v>
      </c>
      <c r="HM139" s="7">
        <v>40</v>
      </c>
      <c r="HN139" s="7">
        <v>13</v>
      </c>
      <c r="HO139" s="7">
        <v>75</v>
      </c>
      <c r="HP139" s="7">
        <v>10</v>
      </c>
      <c r="HQ139" s="7">
        <v>415</v>
      </c>
      <c r="HR139" s="7">
        <v>559</v>
      </c>
      <c r="HS139" s="7">
        <v>832</v>
      </c>
      <c r="HT139" s="7">
        <v>615</v>
      </c>
      <c r="HU139" s="7">
        <v>103</v>
      </c>
      <c r="HV139" s="7">
        <v>0</v>
      </c>
      <c r="HW139" s="7">
        <v>0</v>
      </c>
      <c r="HX139" s="7">
        <v>0</v>
      </c>
      <c r="HY139" s="7">
        <v>23</v>
      </c>
      <c r="HZ139" s="7">
        <v>197</v>
      </c>
      <c r="IA139" s="7">
        <v>171</v>
      </c>
      <c r="IB139" s="7">
        <v>272</v>
      </c>
      <c r="IC139" s="7">
        <v>436</v>
      </c>
      <c r="ID139" s="7">
        <v>380</v>
      </c>
      <c r="IE139" s="7">
        <v>143</v>
      </c>
      <c r="IF139" s="7"/>
      <c r="IG139" s="7">
        <v>2008</v>
      </c>
      <c r="IH139" s="7">
        <v>2008</v>
      </c>
      <c r="IL139" s="7">
        <f>IFERROR(VLOOKUP(A139,[7]FacebookPages!$A$2:$AF$128,32,FALSE)+1,0)</f>
        <v>1</v>
      </c>
      <c r="IM139" s="7">
        <f>IFERROR(VLOOKUP(A139,[1]TwitterUsers!$A$2:$P$122,16,FALSE)+1,0)</f>
        <v>1</v>
      </c>
      <c r="IN139" s="7">
        <f>IFERROR(VLOOKUP(A139,[7]FacebookPages!$A$2:$AG$128,33,FALSE)+1,0)</f>
        <v>2</v>
      </c>
      <c r="IO139">
        <v>2</v>
      </c>
      <c r="IP139">
        <v>2012</v>
      </c>
    </row>
    <row r="140" spans="1:250" x14ac:dyDescent="0.25">
      <c r="A140">
        <v>136</v>
      </c>
      <c r="B140" t="s">
        <v>180</v>
      </c>
      <c r="C140">
        <v>136</v>
      </c>
      <c r="D140" t="s">
        <v>591</v>
      </c>
      <c r="R140" s="11">
        <v>1.3</v>
      </c>
      <c r="S140" s="19">
        <v>0.9</v>
      </c>
      <c r="T140" s="19">
        <v>0</v>
      </c>
      <c r="U140">
        <v>0</v>
      </c>
      <c r="V140">
        <v>0</v>
      </c>
      <c r="W140">
        <v>0</v>
      </c>
      <c r="X140">
        <v>0</v>
      </c>
      <c r="Y140">
        <v>0</v>
      </c>
      <c r="Z140" s="27">
        <v>35664</v>
      </c>
      <c r="AA140" s="26">
        <v>35140</v>
      </c>
      <c r="AB140" s="2">
        <v>33618</v>
      </c>
      <c r="AC140" s="26" t="s">
        <v>726</v>
      </c>
      <c r="AD140" s="26" t="s">
        <v>726</v>
      </c>
      <c r="AE140" s="26" t="s">
        <v>726</v>
      </c>
      <c r="AF140" s="26" t="s">
        <v>726</v>
      </c>
      <c r="AG140" s="26" t="s">
        <v>726</v>
      </c>
      <c r="AH140" s="26" t="s">
        <v>726</v>
      </c>
      <c r="AL140">
        <v>0</v>
      </c>
      <c r="AM140">
        <v>0</v>
      </c>
      <c r="AN140">
        <v>0</v>
      </c>
      <c r="AO140">
        <v>0</v>
      </c>
      <c r="AP140">
        <v>0</v>
      </c>
      <c r="AQ140">
        <v>5812</v>
      </c>
      <c r="AR140">
        <v>722511</v>
      </c>
      <c r="AS140" s="27">
        <v>116.523</v>
      </c>
      <c r="AT140" s="27">
        <v>101.276</v>
      </c>
      <c r="AU140" s="27">
        <v>114.35599999999999</v>
      </c>
      <c r="AV140" s="27">
        <v>98.423000000000002</v>
      </c>
      <c r="AW140" s="27">
        <v>95.72</v>
      </c>
      <c r="AX140" s="27">
        <v>81.712999999999994</v>
      </c>
      <c r="AY140" s="27">
        <v>42.832999999999998</v>
      </c>
      <c r="AZ140" s="27">
        <v>52.292999999999999</v>
      </c>
      <c r="BA140" s="27">
        <v>73.963999999999999</v>
      </c>
      <c r="BB140" s="27">
        <v>1233.346</v>
      </c>
      <c r="BC140" s="27">
        <v>1176.452</v>
      </c>
      <c r="BD140" s="27">
        <v>1124.114</v>
      </c>
      <c r="BE140" s="27">
        <v>1092.1669999999999</v>
      </c>
      <c r="BF140" s="27">
        <v>1022.57</v>
      </c>
      <c r="BG140" s="27">
        <v>1028.3969999999999</v>
      </c>
      <c r="BH140" s="27">
        <v>1046.751</v>
      </c>
      <c r="BI140" s="27">
        <v>1142.6300000000001</v>
      </c>
      <c r="BJ140" s="27">
        <v>1145.7529999999999</v>
      </c>
      <c r="BK140" s="27">
        <v>2100.6089999999999</v>
      </c>
      <c r="BL140" s="27">
        <v>1976.624</v>
      </c>
      <c r="BM140" s="27">
        <v>1877.91</v>
      </c>
      <c r="BN140" s="27">
        <v>1809.0170000000001</v>
      </c>
      <c r="BO140" s="27">
        <v>1757.624</v>
      </c>
      <c r="BP140" s="27">
        <v>1659.404</v>
      </c>
      <c r="BQ140" s="27">
        <v>1602.02</v>
      </c>
      <c r="BR140" s="27">
        <v>1606.4059999999999</v>
      </c>
      <c r="BS140" s="27">
        <v>1511.577</v>
      </c>
      <c r="BT140" s="26">
        <v>1110</v>
      </c>
      <c r="BU140" s="26" t="s">
        <v>726</v>
      </c>
      <c r="BV140" s="26" t="s">
        <v>726</v>
      </c>
      <c r="BW140" s="26" t="s">
        <v>726</v>
      </c>
      <c r="BX140" s="26" t="s">
        <v>726</v>
      </c>
      <c r="BY140" s="26" t="s">
        <v>726</v>
      </c>
      <c r="BZ140" s="26" t="s">
        <v>726</v>
      </c>
      <c r="CA140" s="26" t="s">
        <v>726</v>
      </c>
      <c r="CB140" s="26" t="s">
        <v>726</v>
      </c>
      <c r="CC140" s="26">
        <v>7</v>
      </c>
      <c r="CD140" s="26" t="s">
        <v>726</v>
      </c>
      <c r="CE140" s="26" t="s">
        <v>726</v>
      </c>
      <c r="CF140" s="26" t="s">
        <v>726</v>
      </c>
      <c r="CG140" s="26" t="s">
        <v>726</v>
      </c>
      <c r="CH140" s="26" t="s">
        <v>726</v>
      </c>
      <c r="CI140" s="26" t="s">
        <v>726</v>
      </c>
      <c r="CJ140" s="26">
        <v>43</v>
      </c>
      <c r="CK140">
        <v>42</v>
      </c>
      <c r="CL140" s="26" t="s">
        <v>726</v>
      </c>
      <c r="CM140" s="26" t="s">
        <v>726</v>
      </c>
      <c r="CN140" s="26" t="s">
        <v>726</v>
      </c>
      <c r="CO140" s="26" t="s">
        <v>726</v>
      </c>
      <c r="CP140" s="26" t="s">
        <v>726</v>
      </c>
      <c r="CQ140" s="26" t="s">
        <v>726</v>
      </c>
      <c r="CR140" s="26" t="s">
        <v>726</v>
      </c>
      <c r="CS140" s="26">
        <v>2200</v>
      </c>
      <c r="CT140">
        <v>1750</v>
      </c>
      <c r="CU140" s="26" t="s">
        <v>726</v>
      </c>
      <c r="CV140" s="26" t="s">
        <v>726</v>
      </c>
      <c r="CW140" s="26" t="s">
        <v>726</v>
      </c>
      <c r="CX140" s="26" t="s">
        <v>726</v>
      </c>
      <c r="CY140" s="26" t="s">
        <v>726</v>
      </c>
      <c r="CZ140" s="26" t="s">
        <v>726</v>
      </c>
      <c r="DA140" s="26">
        <v>546402</v>
      </c>
      <c r="DB140" s="26">
        <v>499481</v>
      </c>
      <c r="DC140" s="26" t="s">
        <v>726</v>
      </c>
      <c r="DD140" s="26" t="s">
        <v>726</v>
      </c>
      <c r="DE140" s="26" t="s">
        <v>726</v>
      </c>
      <c r="DF140" s="26" t="s">
        <v>726</v>
      </c>
      <c r="DG140" s="26" t="s">
        <v>726</v>
      </c>
      <c r="DH140" s="26" t="s">
        <v>726</v>
      </c>
      <c r="DI140" s="26">
        <v>31</v>
      </c>
      <c r="DJ140">
        <v>4</v>
      </c>
      <c r="DK140" s="26" t="s">
        <v>726</v>
      </c>
      <c r="DL140" s="26" t="s">
        <v>726</v>
      </c>
      <c r="DM140" s="26" t="s">
        <v>726</v>
      </c>
      <c r="DN140" s="26" t="s">
        <v>726</v>
      </c>
      <c r="DO140" s="26" t="s">
        <v>726</v>
      </c>
      <c r="DP140" s="26" t="s">
        <v>726</v>
      </c>
      <c r="DQ140" s="26">
        <v>32</v>
      </c>
      <c r="DR140">
        <v>23</v>
      </c>
      <c r="DS140" s="26">
        <v>17051</v>
      </c>
      <c r="DT140">
        <v>21600</v>
      </c>
      <c r="DU140" s="26" t="s">
        <v>726</v>
      </c>
      <c r="DV140" s="26" t="s">
        <v>726</v>
      </c>
      <c r="DW140" s="26">
        <v>10</v>
      </c>
      <c r="DX140">
        <v>15</v>
      </c>
      <c r="DY140" s="26">
        <v>100</v>
      </c>
      <c r="DZ140">
        <v>2</v>
      </c>
      <c r="EA140">
        <v>1</v>
      </c>
      <c r="EB140">
        <v>2014</v>
      </c>
      <c r="EC140">
        <v>0</v>
      </c>
      <c r="ED140">
        <v>206</v>
      </c>
      <c r="EE140">
        <v>11445</v>
      </c>
      <c r="EF140" s="7">
        <v>1</v>
      </c>
      <c r="EG140" s="7">
        <v>1</v>
      </c>
      <c r="EH140" s="7" t="s">
        <v>855</v>
      </c>
      <c r="EI140" s="7">
        <v>30904</v>
      </c>
      <c r="EJ140" s="7">
        <v>1373</v>
      </c>
      <c r="EK140" s="7">
        <v>0</v>
      </c>
      <c r="EL140" s="7">
        <v>0</v>
      </c>
      <c r="EM140" s="7">
        <v>0</v>
      </c>
      <c r="EN140" s="7">
        <v>0</v>
      </c>
      <c r="EO140" s="7">
        <v>0</v>
      </c>
      <c r="EP140" s="7">
        <v>0</v>
      </c>
      <c r="EQ140" s="7">
        <v>0</v>
      </c>
      <c r="ER140" s="7">
        <v>0</v>
      </c>
      <c r="ES140" s="7">
        <v>0</v>
      </c>
      <c r="ET140" s="7">
        <v>47</v>
      </c>
      <c r="EU140" s="7">
        <v>0</v>
      </c>
      <c r="EV140" s="7">
        <v>0</v>
      </c>
      <c r="EW140" s="7">
        <v>0</v>
      </c>
      <c r="EX140" s="7">
        <v>0</v>
      </c>
      <c r="EY140" s="7">
        <v>0</v>
      </c>
      <c r="EZ140" s="7">
        <v>0</v>
      </c>
      <c r="FA140" s="7">
        <v>0</v>
      </c>
      <c r="FB140" s="7">
        <v>0</v>
      </c>
      <c r="FC140" s="7">
        <v>0</v>
      </c>
      <c r="FD140" s="7">
        <v>26</v>
      </c>
      <c r="FE140" s="7">
        <v>0</v>
      </c>
      <c r="FF140" s="7">
        <v>0</v>
      </c>
      <c r="FG140" s="7">
        <v>0</v>
      </c>
      <c r="FH140" s="7">
        <v>0</v>
      </c>
      <c r="FI140" s="7">
        <v>0</v>
      </c>
      <c r="FJ140" s="7">
        <v>0</v>
      </c>
      <c r="FK140" s="7">
        <v>0</v>
      </c>
      <c r="FL140" s="7">
        <v>0</v>
      </c>
      <c r="FM140" s="7">
        <v>0</v>
      </c>
      <c r="FN140" s="7">
        <v>0</v>
      </c>
      <c r="FO140" s="7">
        <v>0</v>
      </c>
      <c r="FP140" s="7">
        <v>0</v>
      </c>
      <c r="FQ140" s="7">
        <v>0</v>
      </c>
      <c r="FR140" s="7">
        <v>0</v>
      </c>
      <c r="FS140" s="7">
        <v>0</v>
      </c>
      <c r="FT140" s="7">
        <v>14</v>
      </c>
      <c r="FU140" s="7">
        <v>58</v>
      </c>
      <c r="FV140" s="7">
        <v>56</v>
      </c>
      <c r="FW140" s="7">
        <v>4</v>
      </c>
      <c r="FX140" s="7">
        <v>0</v>
      </c>
      <c r="FY140" s="7">
        <v>0</v>
      </c>
      <c r="FZ140" s="7">
        <v>0</v>
      </c>
      <c r="GA140" s="7">
        <v>0</v>
      </c>
      <c r="GB140" s="7">
        <v>0</v>
      </c>
      <c r="GC140" s="7">
        <v>0</v>
      </c>
      <c r="GD140" s="7">
        <v>5</v>
      </c>
      <c r="GE140" s="7">
        <v>53</v>
      </c>
      <c r="GF140" s="7">
        <v>111</v>
      </c>
      <c r="GG140" s="7">
        <v>0</v>
      </c>
      <c r="GH140" s="7">
        <v>0</v>
      </c>
      <c r="GI140" s="7">
        <v>0</v>
      </c>
      <c r="GJ140" s="7">
        <v>0</v>
      </c>
      <c r="GK140" s="7">
        <v>0</v>
      </c>
      <c r="GL140" s="7">
        <v>0</v>
      </c>
      <c r="GM140" s="7">
        <v>0</v>
      </c>
      <c r="GN140" s="7">
        <v>36</v>
      </c>
      <c r="GO140" s="7">
        <v>331</v>
      </c>
      <c r="GP140" s="7">
        <v>728</v>
      </c>
      <c r="GQ140" s="7">
        <v>7</v>
      </c>
      <c r="GR140" s="7">
        <v>0</v>
      </c>
      <c r="GS140" s="7">
        <v>0</v>
      </c>
      <c r="GT140" s="7">
        <v>0</v>
      </c>
      <c r="GU140" s="7">
        <v>0</v>
      </c>
      <c r="GV140" s="7">
        <v>0</v>
      </c>
      <c r="GW140" s="7">
        <v>0</v>
      </c>
      <c r="GX140" s="7">
        <v>3</v>
      </c>
      <c r="GY140" s="7">
        <v>105</v>
      </c>
      <c r="GZ140" s="7">
        <v>351</v>
      </c>
      <c r="HA140" s="7">
        <v>2</v>
      </c>
      <c r="HB140" s="7">
        <v>0</v>
      </c>
      <c r="HC140" s="7">
        <v>0</v>
      </c>
      <c r="HD140" s="7">
        <v>0</v>
      </c>
      <c r="HE140" s="7">
        <v>0</v>
      </c>
      <c r="HF140" s="7">
        <v>0</v>
      </c>
      <c r="HG140" s="7">
        <v>0</v>
      </c>
      <c r="HH140" s="7">
        <v>0</v>
      </c>
      <c r="HI140" s="7">
        <v>0</v>
      </c>
      <c r="HJ140" s="7">
        <v>0</v>
      </c>
      <c r="HK140" s="7">
        <v>0</v>
      </c>
      <c r="HL140" s="7">
        <v>0</v>
      </c>
      <c r="HM140" s="7">
        <v>0</v>
      </c>
      <c r="HN140" s="7">
        <v>0</v>
      </c>
      <c r="HO140" s="7">
        <v>0</v>
      </c>
      <c r="HP140" s="7">
        <v>0</v>
      </c>
      <c r="HQ140" s="7">
        <v>0</v>
      </c>
      <c r="HR140" s="7">
        <v>0</v>
      </c>
      <c r="HS140" s="7">
        <v>4</v>
      </c>
      <c r="HT140" s="7">
        <v>1</v>
      </c>
      <c r="HU140" s="7">
        <v>0</v>
      </c>
      <c r="HV140" s="7">
        <v>0</v>
      </c>
      <c r="HW140" s="7">
        <v>0</v>
      </c>
      <c r="HX140" s="7">
        <v>0</v>
      </c>
      <c r="HY140" s="7">
        <v>0</v>
      </c>
      <c r="HZ140" s="7">
        <v>0</v>
      </c>
      <c r="IA140" s="7">
        <v>0</v>
      </c>
      <c r="IB140" s="7">
        <v>0</v>
      </c>
      <c r="IC140" s="7">
        <v>17</v>
      </c>
      <c r="ID140" s="7">
        <v>95</v>
      </c>
      <c r="IE140" s="7">
        <v>19</v>
      </c>
      <c r="IF140" s="7"/>
      <c r="IG140" s="7">
        <v>2013</v>
      </c>
      <c r="IH140" s="7">
        <v>2013</v>
      </c>
      <c r="IL140" s="7">
        <f>IFERROR(VLOOKUP(A140,[7]FacebookPages!$A$2:$AF$128,32,FALSE)+1,0)</f>
        <v>2</v>
      </c>
      <c r="IM140" s="7">
        <f>IFERROR(VLOOKUP(A140,[1]TwitterUsers!$A$2:$P$122,16,FALSE)+1,0)</f>
        <v>2</v>
      </c>
      <c r="IN140" s="7">
        <f>IFERROR(VLOOKUP(A140,[7]FacebookPages!$A$2:$AG$128,33,FALSE)+1,0)</f>
        <v>1</v>
      </c>
      <c r="IO140">
        <v>2</v>
      </c>
      <c r="IP140">
        <v>2009</v>
      </c>
    </row>
    <row r="141" spans="1:250" x14ac:dyDescent="0.25">
      <c r="A141">
        <v>137</v>
      </c>
      <c r="B141" t="s">
        <v>181</v>
      </c>
      <c r="C141">
        <v>137</v>
      </c>
      <c r="D141" t="s">
        <v>582</v>
      </c>
      <c r="R141" s="11">
        <v>2.5</v>
      </c>
      <c r="S141" s="19">
        <v>0.8</v>
      </c>
      <c r="T141" s="19">
        <v>0</v>
      </c>
      <c r="U141">
        <v>0</v>
      </c>
      <c r="V141">
        <v>0</v>
      </c>
      <c r="W141">
        <v>0</v>
      </c>
      <c r="X141">
        <v>0</v>
      </c>
      <c r="Y141">
        <v>0</v>
      </c>
      <c r="Z141" s="27">
        <v>1910</v>
      </c>
      <c r="AA141" s="26">
        <v>1565</v>
      </c>
      <c r="AB141" s="2">
        <v>1660</v>
      </c>
      <c r="AC141" s="26" t="s">
        <v>726</v>
      </c>
      <c r="AD141" s="26" t="s">
        <v>726</v>
      </c>
      <c r="AE141" s="26" t="s">
        <v>726</v>
      </c>
      <c r="AF141" s="26" t="s">
        <v>726</v>
      </c>
      <c r="AG141" s="26" t="s">
        <v>726</v>
      </c>
      <c r="AH141" s="26" t="s">
        <v>726</v>
      </c>
      <c r="AL141">
        <v>0</v>
      </c>
      <c r="AM141">
        <v>0</v>
      </c>
      <c r="AN141">
        <v>0</v>
      </c>
      <c r="AO141">
        <v>0</v>
      </c>
      <c r="AP141">
        <v>0</v>
      </c>
      <c r="AQ141" s="26" t="s">
        <v>726</v>
      </c>
      <c r="AR141" s="26" t="s">
        <v>726</v>
      </c>
      <c r="AS141" s="26" t="s">
        <v>726</v>
      </c>
      <c r="AT141" s="26" t="s">
        <v>726</v>
      </c>
      <c r="AU141" s="26" t="s">
        <v>726</v>
      </c>
      <c r="AV141" s="26" t="s">
        <v>726</v>
      </c>
      <c r="AW141" s="26" t="s">
        <v>726</v>
      </c>
      <c r="AX141" s="26" t="s">
        <v>726</v>
      </c>
      <c r="AY141" s="26" t="s">
        <v>726</v>
      </c>
      <c r="AZ141" s="26" t="s">
        <v>726</v>
      </c>
      <c r="BA141" s="26" t="s">
        <v>726</v>
      </c>
      <c r="BB141" s="26" t="s">
        <v>726</v>
      </c>
      <c r="BC141" s="26" t="s">
        <v>726</v>
      </c>
      <c r="BD141" s="26" t="s">
        <v>726</v>
      </c>
      <c r="BE141" s="26" t="s">
        <v>726</v>
      </c>
      <c r="BF141" s="26" t="s">
        <v>726</v>
      </c>
      <c r="BG141" s="26" t="s">
        <v>726</v>
      </c>
      <c r="BH141" s="26" t="s">
        <v>726</v>
      </c>
      <c r="BI141" s="26" t="s">
        <v>726</v>
      </c>
      <c r="BJ141" s="26" t="s">
        <v>726</v>
      </c>
      <c r="BL141" s="27">
        <v>367.01</v>
      </c>
      <c r="BM141" s="27">
        <v>314</v>
      </c>
      <c r="BN141" s="26" t="s">
        <v>726</v>
      </c>
      <c r="BO141" s="26" t="s">
        <v>726</v>
      </c>
      <c r="BP141" s="26" t="s">
        <v>726</v>
      </c>
      <c r="BQ141" s="26" t="s">
        <v>726</v>
      </c>
      <c r="BR141" s="26" t="s">
        <v>726</v>
      </c>
      <c r="BS141" s="26" t="s">
        <v>726</v>
      </c>
      <c r="BT141" s="26">
        <v>178</v>
      </c>
      <c r="BU141">
        <v>80</v>
      </c>
      <c r="BV141">
        <v>2035</v>
      </c>
      <c r="BW141" s="26" t="s">
        <v>726</v>
      </c>
      <c r="BX141" s="26" t="s">
        <v>726</v>
      </c>
      <c r="BY141" s="26" t="s">
        <v>726</v>
      </c>
      <c r="BZ141" s="26" t="s">
        <v>726</v>
      </c>
      <c r="CA141" s="26" t="s">
        <v>726</v>
      </c>
      <c r="CB141" s="26" t="s">
        <v>726</v>
      </c>
      <c r="CC141" s="26">
        <v>11</v>
      </c>
      <c r="CD141" s="26" t="s">
        <v>726</v>
      </c>
      <c r="CE141" s="26" t="s">
        <v>726</v>
      </c>
      <c r="CF141" s="26" t="s">
        <v>726</v>
      </c>
      <c r="CG141" s="26" t="s">
        <v>726</v>
      </c>
      <c r="CH141" s="26" t="s">
        <v>726</v>
      </c>
      <c r="CI141" s="26" t="s">
        <v>726</v>
      </c>
      <c r="CJ141" s="26">
        <v>33</v>
      </c>
      <c r="CK141">
        <v>34</v>
      </c>
      <c r="CL141">
        <v>23.78</v>
      </c>
      <c r="CM141" s="26" t="s">
        <v>726</v>
      </c>
      <c r="CN141" s="26" t="s">
        <v>726</v>
      </c>
      <c r="CO141" s="26" t="s">
        <v>726</v>
      </c>
      <c r="CP141" s="26" t="s">
        <v>726</v>
      </c>
      <c r="CQ141" s="26" t="s">
        <v>726</v>
      </c>
      <c r="CR141" s="26" t="s">
        <v>726</v>
      </c>
      <c r="CS141" s="26">
        <v>400</v>
      </c>
      <c r="CT141">
        <v>102</v>
      </c>
      <c r="CU141">
        <v>500</v>
      </c>
      <c r="CV141" s="26" t="s">
        <v>726</v>
      </c>
      <c r="CW141" s="26" t="s">
        <v>726</v>
      </c>
      <c r="CX141" s="26" t="s">
        <v>726</v>
      </c>
      <c r="CY141" s="26" t="s">
        <v>726</v>
      </c>
      <c r="CZ141" s="26" t="s">
        <v>726</v>
      </c>
      <c r="DA141" s="26">
        <v>14754</v>
      </c>
      <c r="DB141" s="26">
        <v>10739</v>
      </c>
      <c r="DC141" s="26" t="s">
        <v>726</v>
      </c>
      <c r="DD141" s="26" t="s">
        <v>726</v>
      </c>
      <c r="DE141" s="26" t="s">
        <v>726</v>
      </c>
      <c r="DF141" s="26" t="s">
        <v>726</v>
      </c>
      <c r="DG141" s="26" t="s">
        <v>726</v>
      </c>
      <c r="DH141" s="26" t="s">
        <v>726</v>
      </c>
      <c r="DI141" s="26">
        <v>7</v>
      </c>
      <c r="DJ141">
        <v>6</v>
      </c>
      <c r="DK141" s="26" t="s">
        <v>726</v>
      </c>
      <c r="DL141" s="26" t="s">
        <v>726</v>
      </c>
      <c r="DM141" s="26" t="s">
        <v>726</v>
      </c>
      <c r="DN141" s="26" t="s">
        <v>726</v>
      </c>
      <c r="DO141" s="26" t="s">
        <v>726</v>
      </c>
      <c r="DP141" s="26" t="s">
        <v>726</v>
      </c>
      <c r="DQ141" s="26">
        <v>34</v>
      </c>
      <c r="DR141">
        <v>30</v>
      </c>
      <c r="DS141" s="26">
        <v>451</v>
      </c>
      <c r="DT141">
        <v>350</v>
      </c>
      <c r="DU141" s="26">
        <v>91</v>
      </c>
      <c r="DV141">
        <v>246</v>
      </c>
      <c r="DW141" s="26">
        <v>54</v>
      </c>
      <c r="DX141">
        <v>51</v>
      </c>
      <c r="DY141" s="26">
        <v>34</v>
      </c>
      <c r="DZ141">
        <v>56</v>
      </c>
      <c r="EA141">
        <v>1</v>
      </c>
      <c r="EB141">
        <v>2008</v>
      </c>
      <c r="EC141">
        <v>1882</v>
      </c>
      <c r="ED141">
        <v>11341</v>
      </c>
      <c r="EE141">
        <v>11142</v>
      </c>
      <c r="EF141" s="7">
        <v>1</v>
      </c>
      <c r="EG141" s="7">
        <v>1</v>
      </c>
      <c r="EH141" s="7" t="s">
        <v>856</v>
      </c>
      <c r="EI141" s="7">
        <v>17946</v>
      </c>
      <c r="EJ141" s="7">
        <v>987</v>
      </c>
      <c r="EK141" s="7">
        <v>2228</v>
      </c>
      <c r="EL141" s="7">
        <v>0</v>
      </c>
      <c r="EM141" s="7">
        <v>0</v>
      </c>
      <c r="EN141" s="7">
        <v>0</v>
      </c>
      <c r="EO141" s="7">
        <v>0</v>
      </c>
      <c r="EP141" s="7">
        <v>0</v>
      </c>
      <c r="EQ141" s="7">
        <v>0</v>
      </c>
      <c r="ER141" s="7">
        <v>0</v>
      </c>
      <c r="ES141" s="7">
        <v>0</v>
      </c>
      <c r="ET141" s="7">
        <v>1496</v>
      </c>
      <c r="EU141" s="7">
        <v>1856</v>
      </c>
      <c r="EV141" s="7">
        <v>0</v>
      </c>
      <c r="EW141" s="7">
        <v>0</v>
      </c>
      <c r="EX141" s="7">
        <v>0</v>
      </c>
      <c r="EY141" s="7">
        <v>0</v>
      </c>
      <c r="EZ141" s="7">
        <v>0</v>
      </c>
      <c r="FA141" s="7">
        <v>0</v>
      </c>
      <c r="FB141" s="7">
        <v>0</v>
      </c>
      <c r="FC141" s="7">
        <v>0</v>
      </c>
      <c r="FD141" s="7">
        <v>1250</v>
      </c>
      <c r="FE141" s="7">
        <v>1601</v>
      </c>
      <c r="FF141" s="7">
        <v>0</v>
      </c>
      <c r="FG141" s="7">
        <v>0</v>
      </c>
      <c r="FH141" s="7">
        <v>0</v>
      </c>
      <c r="FI141" s="7">
        <v>0</v>
      </c>
      <c r="FJ141" s="7">
        <v>0</v>
      </c>
      <c r="FK141" s="7">
        <v>0</v>
      </c>
      <c r="FL141" s="7">
        <v>0</v>
      </c>
      <c r="FM141" s="7">
        <v>0</v>
      </c>
      <c r="FN141" s="7">
        <v>0</v>
      </c>
      <c r="FO141" s="7">
        <v>0</v>
      </c>
      <c r="FP141" s="7">
        <v>0</v>
      </c>
      <c r="FQ141" s="7">
        <v>0</v>
      </c>
      <c r="FR141" s="7">
        <v>0</v>
      </c>
      <c r="FS141" s="7">
        <v>0</v>
      </c>
      <c r="FT141" s="7">
        <v>0</v>
      </c>
      <c r="FU141" s="7">
        <v>0</v>
      </c>
      <c r="FV141" s="7">
        <v>0</v>
      </c>
      <c r="FW141" s="7">
        <v>0</v>
      </c>
      <c r="FX141" s="7">
        <v>0</v>
      </c>
      <c r="FY141" s="7">
        <v>0</v>
      </c>
      <c r="FZ141" s="7">
        <v>0</v>
      </c>
      <c r="GA141" s="7">
        <v>0</v>
      </c>
      <c r="GB141" s="7">
        <v>0</v>
      </c>
      <c r="GC141" s="7">
        <v>0</v>
      </c>
      <c r="GD141" s="7">
        <v>0</v>
      </c>
      <c r="GE141" s="7">
        <v>0</v>
      </c>
      <c r="GF141" s="7">
        <v>0</v>
      </c>
      <c r="GG141" s="7">
        <v>0</v>
      </c>
      <c r="GH141" s="7">
        <v>0</v>
      </c>
      <c r="GI141" s="7">
        <v>0</v>
      </c>
      <c r="GJ141" s="7">
        <v>0</v>
      </c>
      <c r="GK141" s="7">
        <v>0</v>
      </c>
      <c r="GL141" s="7">
        <v>0</v>
      </c>
      <c r="GM141" s="7">
        <v>0</v>
      </c>
      <c r="GN141" s="7">
        <v>0</v>
      </c>
      <c r="GO141" s="7">
        <v>0</v>
      </c>
      <c r="GP141" s="7">
        <v>0</v>
      </c>
      <c r="GQ141" s="7">
        <v>0</v>
      </c>
      <c r="GR141" s="7">
        <v>0</v>
      </c>
      <c r="GS141" s="7">
        <v>0</v>
      </c>
      <c r="GT141" s="7">
        <v>0</v>
      </c>
      <c r="GU141" s="7">
        <v>0</v>
      </c>
      <c r="GV141" s="7">
        <v>0</v>
      </c>
      <c r="GW141" s="7">
        <v>0</v>
      </c>
      <c r="GX141" s="7">
        <v>0</v>
      </c>
      <c r="GY141" s="7">
        <v>0</v>
      </c>
      <c r="GZ141" s="7">
        <v>0</v>
      </c>
      <c r="HA141" s="7">
        <v>0</v>
      </c>
      <c r="HB141" s="7">
        <v>0</v>
      </c>
      <c r="HC141" s="7">
        <v>0</v>
      </c>
      <c r="HD141" s="7">
        <v>0</v>
      </c>
      <c r="HE141" s="7">
        <v>0</v>
      </c>
      <c r="HF141" s="7">
        <v>0</v>
      </c>
      <c r="HG141" s="7">
        <v>0</v>
      </c>
      <c r="HH141" s="7">
        <v>0</v>
      </c>
      <c r="HI141" s="7">
        <v>0</v>
      </c>
      <c r="HJ141" s="7">
        <v>0</v>
      </c>
      <c r="HK141" s="7">
        <v>0</v>
      </c>
      <c r="HL141" s="7">
        <v>0</v>
      </c>
      <c r="HM141" s="7">
        <v>0</v>
      </c>
      <c r="HN141" s="7">
        <v>0</v>
      </c>
      <c r="HO141" s="7">
        <v>0</v>
      </c>
      <c r="HP141" s="7">
        <v>0</v>
      </c>
      <c r="HQ141" s="7">
        <v>0</v>
      </c>
      <c r="HR141" s="7">
        <v>0</v>
      </c>
      <c r="HS141" s="7">
        <v>0</v>
      </c>
      <c r="HT141" s="7">
        <v>0</v>
      </c>
      <c r="HU141" s="7">
        <v>0</v>
      </c>
      <c r="HV141" s="7">
        <v>0</v>
      </c>
      <c r="HW141" s="7">
        <v>0</v>
      </c>
      <c r="HX141" s="7">
        <v>0</v>
      </c>
      <c r="HY141" s="7">
        <v>0</v>
      </c>
      <c r="HZ141" s="7">
        <v>0</v>
      </c>
      <c r="IA141" s="7">
        <v>0</v>
      </c>
      <c r="IB141" s="7">
        <v>0</v>
      </c>
      <c r="IC141" s="7">
        <v>0</v>
      </c>
      <c r="ID141" s="7">
        <v>0</v>
      </c>
      <c r="IE141" s="7">
        <v>0</v>
      </c>
      <c r="IF141" s="7"/>
      <c r="IG141" s="7">
        <v>9999</v>
      </c>
      <c r="IH141" s="7">
        <v>9999</v>
      </c>
      <c r="IL141" s="7">
        <f>IFERROR(VLOOKUP(A141,[7]FacebookPages!$A$2:$AF$128,32,FALSE)+1,0)</f>
        <v>1</v>
      </c>
      <c r="IM141" s="7">
        <f>IFERROR(VLOOKUP(A141,[1]TwitterUsers!$A$2:$P$122,16,FALSE)+1,0)</f>
        <v>1</v>
      </c>
      <c r="IN141" s="7">
        <f>IFERROR(VLOOKUP(A141,[7]FacebookPages!$A$2:$AG$128,33,FALSE)+1,0)</f>
        <v>1</v>
      </c>
    </row>
    <row r="142" spans="1:250" x14ac:dyDescent="0.25">
      <c r="A142" s="35">
        <v>138</v>
      </c>
      <c r="B142" s="35" t="s">
        <v>182</v>
      </c>
      <c r="C142" s="35">
        <v>138</v>
      </c>
      <c r="D142" s="35" t="s">
        <v>591</v>
      </c>
      <c r="E142" s="37"/>
      <c r="F142" s="37"/>
      <c r="G142" s="39"/>
      <c r="H142" s="37"/>
      <c r="I142" s="37"/>
      <c r="J142" s="37"/>
      <c r="K142" s="39"/>
      <c r="L142" s="37"/>
      <c r="M142" s="37"/>
      <c r="N142" s="37"/>
      <c r="O142" s="39"/>
      <c r="P142" s="37"/>
      <c r="Q142" s="35"/>
      <c r="R142" s="32">
        <v>2.2999999999999998</v>
      </c>
      <c r="S142" s="43">
        <v>0.6</v>
      </c>
      <c r="T142" s="43">
        <v>0</v>
      </c>
      <c r="U142" s="35">
        <v>0</v>
      </c>
      <c r="V142" s="35">
        <v>0</v>
      </c>
      <c r="W142" s="35">
        <v>0</v>
      </c>
      <c r="X142" s="35">
        <v>0</v>
      </c>
      <c r="Y142" s="35">
        <v>0</v>
      </c>
      <c r="Z142" s="44">
        <v>41340</v>
      </c>
      <c r="AA142" s="45">
        <v>43167</v>
      </c>
      <c r="AB142" s="46">
        <v>36638</v>
      </c>
      <c r="AC142" s="26" t="s">
        <v>726</v>
      </c>
      <c r="AD142" s="26" t="s">
        <v>726</v>
      </c>
      <c r="AE142" s="26" t="s">
        <v>726</v>
      </c>
      <c r="AF142" s="26" t="s">
        <v>726</v>
      </c>
      <c r="AG142" s="26" t="s">
        <v>726</v>
      </c>
      <c r="AH142" s="26" t="s">
        <v>726</v>
      </c>
      <c r="AI142" s="33"/>
      <c r="AJ142" s="47"/>
      <c r="AK142" s="47"/>
      <c r="AL142">
        <v>0</v>
      </c>
      <c r="AM142">
        <v>0</v>
      </c>
      <c r="AN142">
        <v>0</v>
      </c>
      <c r="AO142">
        <v>0</v>
      </c>
      <c r="AP142">
        <v>0</v>
      </c>
      <c r="AQ142" s="35">
        <v>7011</v>
      </c>
      <c r="AR142" s="35">
        <v>721110</v>
      </c>
      <c r="AS142" s="44">
        <v>124</v>
      </c>
      <c r="AT142" s="44">
        <v>344</v>
      </c>
      <c r="AU142" s="44">
        <v>207</v>
      </c>
      <c r="AV142" s="44">
        <v>88</v>
      </c>
      <c r="AW142" s="44">
        <v>113</v>
      </c>
      <c r="AX142" s="27">
        <v>66</v>
      </c>
      <c r="AY142" s="27">
        <v>-43</v>
      </c>
      <c r="AZ142" s="27">
        <v>168</v>
      </c>
      <c r="BA142" s="26" t="s">
        <v>726</v>
      </c>
      <c r="BB142" s="44">
        <v>7596</v>
      </c>
      <c r="BC142" s="44">
        <v>8143</v>
      </c>
      <c r="BD142" s="44">
        <v>8177</v>
      </c>
      <c r="BE142" s="44">
        <v>7640</v>
      </c>
      <c r="BF142" s="44">
        <v>7507</v>
      </c>
      <c r="BG142" s="27">
        <v>7243</v>
      </c>
      <c r="BH142" s="27">
        <v>7155</v>
      </c>
      <c r="BI142" s="27">
        <v>6119</v>
      </c>
      <c r="BJ142" s="26" t="s">
        <v>726</v>
      </c>
      <c r="BK142" s="44">
        <v>4328</v>
      </c>
      <c r="BL142" s="44">
        <v>4415</v>
      </c>
      <c r="BM142" s="44">
        <v>4184</v>
      </c>
      <c r="BN142" s="44">
        <v>3949</v>
      </c>
      <c r="BO142" s="44">
        <v>3698</v>
      </c>
      <c r="BP142" s="27">
        <v>3527</v>
      </c>
      <c r="BQ142" s="27">
        <v>3332</v>
      </c>
      <c r="BR142" s="27">
        <v>3837</v>
      </c>
      <c r="BS142" s="26" t="s">
        <v>726</v>
      </c>
      <c r="BT142" s="45">
        <v>-1338</v>
      </c>
      <c r="BU142" s="35">
        <v>522</v>
      </c>
      <c r="BV142" s="35">
        <v>1357</v>
      </c>
      <c r="BW142" s="26" t="s">
        <v>726</v>
      </c>
      <c r="BX142" s="26" t="s">
        <v>726</v>
      </c>
      <c r="BY142" s="26" t="s">
        <v>726</v>
      </c>
      <c r="BZ142" s="26" t="s">
        <v>726</v>
      </c>
      <c r="CA142" s="26" t="s">
        <v>726</v>
      </c>
      <c r="CB142" s="26" t="s">
        <v>726</v>
      </c>
      <c r="CC142" s="45">
        <v>-4</v>
      </c>
      <c r="CD142" s="26" t="s">
        <v>726</v>
      </c>
      <c r="CE142" s="26" t="s">
        <v>726</v>
      </c>
      <c r="CF142" s="26" t="s">
        <v>726</v>
      </c>
      <c r="CG142" s="26" t="s">
        <v>726</v>
      </c>
      <c r="CH142" s="26" t="s">
        <v>726</v>
      </c>
      <c r="CI142" s="26" t="s">
        <v>726</v>
      </c>
      <c r="CJ142" s="45">
        <v>50</v>
      </c>
      <c r="CK142" s="35">
        <v>50</v>
      </c>
      <c r="CL142" s="35">
        <v>47.99</v>
      </c>
      <c r="CM142" s="26" t="s">
        <v>726</v>
      </c>
      <c r="CN142" s="26" t="s">
        <v>726</v>
      </c>
      <c r="CO142" s="26" t="s">
        <v>726</v>
      </c>
      <c r="CP142" s="26" t="s">
        <v>726</v>
      </c>
      <c r="CQ142" s="26" t="s">
        <v>726</v>
      </c>
      <c r="CR142" s="26" t="s">
        <v>726</v>
      </c>
      <c r="CS142" s="45">
        <v>3197</v>
      </c>
      <c r="CT142" s="35">
        <v>3925</v>
      </c>
      <c r="CU142" s="35">
        <v>2800</v>
      </c>
      <c r="CV142" s="26" t="s">
        <v>726</v>
      </c>
      <c r="CW142" s="26" t="s">
        <v>726</v>
      </c>
      <c r="CX142" s="26" t="s">
        <v>726</v>
      </c>
      <c r="CY142" s="26" t="s">
        <v>726</v>
      </c>
      <c r="CZ142" s="26" t="s">
        <v>726</v>
      </c>
      <c r="DA142" s="45">
        <v>359134</v>
      </c>
      <c r="DB142" s="45">
        <v>490173</v>
      </c>
      <c r="DC142" s="26" t="s">
        <v>726</v>
      </c>
      <c r="DD142" s="26" t="s">
        <v>726</v>
      </c>
      <c r="DE142" s="26" t="s">
        <v>726</v>
      </c>
      <c r="DF142" s="26" t="s">
        <v>726</v>
      </c>
      <c r="DG142" s="26" t="s">
        <v>726</v>
      </c>
      <c r="DH142" s="26" t="s">
        <v>726</v>
      </c>
      <c r="DI142" s="45">
        <v>17</v>
      </c>
      <c r="DJ142" s="35">
        <v>15</v>
      </c>
      <c r="DK142" s="26" t="s">
        <v>726</v>
      </c>
      <c r="DL142" s="26" t="s">
        <v>726</v>
      </c>
      <c r="DM142" s="26" t="s">
        <v>726</v>
      </c>
      <c r="DN142" s="26" t="s">
        <v>726</v>
      </c>
      <c r="DO142" s="26" t="s">
        <v>726</v>
      </c>
      <c r="DP142" s="26" t="s">
        <v>726</v>
      </c>
      <c r="DQ142" s="45">
        <v>21.5</v>
      </c>
      <c r="DR142" s="35">
        <v>15</v>
      </c>
      <c r="DS142" s="45">
        <v>20979</v>
      </c>
      <c r="DT142" s="35">
        <v>16588</v>
      </c>
      <c r="DU142" s="45">
        <v>10039</v>
      </c>
      <c r="DV142" s="35">
        <v>5800</v>
      </c>
      <c r="DW142" s="45">
        <v>8</v>
      </c>
      <c r="DX142" s="35">
        <v>20</v>
      </c>
      <c r="DY142" s="45">
        <v>55</v>
      </c>
      <c r="DZ142" s="35">
        <v>200</v>
      </c>
      <c r="EA142">
        <v>1</v>
      </c>
      <c r="EB142">
        <v>2008</v>
      </c>
      <c r="EC142">
        <v>111</v>
      </c>
      <c r="ED142">
        <v>25743</v>
      </c>
      <c r="EE142">
        <v>6849</v>
      </c>
      <c r="EF142" s="7">
        <v>1</v>
      </c>
      <c r="EG142" s="7">
        <v>0</v>
      </c>
      <c r="EH142" s="7" t="s">
        <v>857</v>
      </c>
      <c r="EI142" s="7">
        <v>7137</v>
      </c>
      <c r="EJ142" s="7">
        <v>113</v>
      </c>
      <c r="EK142" s="7">
        <v>446</v>
      </c>
      <c r="EL142" s="7">
        <v>584</v>
      </c>
      <c r="EM142" s="7">
        <v>477</v>
      </c>
      <c r="EN142" s="7">
        <v>619</v>
      </c>
      <c r="EO142" s="7">
        <v>739</v>
      </c>
      <c r="EP142" s="7">
        <v>209</v>
      </c>
      <c r="EQ142" s="7">
        <v>0</v>
      </c>
      <c r="ER142" s="7">
        <v>0</v>
      </c>
      <c r="ES142" s="7">
        <v>0</v>
      </c>
      <c r="ET142" s="7">
        <v>354</v>
      </c>
      <c r="EU142" s="7">
        <v>852</v>
      </c>
      <c r="EV142" s="7">
        <v>475</v>
      </c>
      <c r="EW142" s="7">
        <v>190</v>
      </c>
      <c r="EX142" s="7">
        <v>100</v>
      </c>
      <c r="EY142" s="7">
        <v>84</v>
      </c>
      <c r="EZ142" s="7">
        <v>8</v>
      </c>
      <c r="FA142" s="7">
        <v>0</v>
      </c>
      <c r="FB142" s="7">
        <v>0</v>
      </c>
      <c r="FC142" s="7">
        <v>0</v>
      </c>
      <c r="FD142" s="7">
        <v>314</v>
      </c>
      <c r="FE142" s="7">
        <v>975</v>
      </c>
      <c r="FF142" s="7">
        <v>1781</v>
      </c>
      <c r="FG142" s="7">
        <v>695</v>
      </c>
      <c r="FH142" s="7">
        <v>805</v>
      </c>
      <c r="FI142" s="7">
        <v>558</v>
      </c>
      <c r="FJ142" s="7">
        <v>122</v>
      </c>
      <c r="FK142" s="7">
        <v>0</v>
      </c>
      <c r="FL142" s="7">
        <v>0</v>
      </c>
      <c r="FM142" s="7">
        <v>0</v>
      </c>
      <c r="FN142" s="7">
        <v>2</v>
      </c>
      <c r="FO142" s="7">
        <v>52</v>
      </c>
      <c r="FP142" s="7">
        <v>268</v>
      </c>
      <c r="FQ142" s="7">
        <v>383</v>
      </c>
      <c r="FR142" s="7">
        <v>22</v>
      </c>
      <c r="FS142" s="7">
        <v>387</v>
      </c>
      <c r="FT142" s="7">
        <v>386</v>
      </c>
      <c r="FU142" s="7">
        <v>359</v>
      </c>
      <c r="FV142" s="7">
        <v>170</v>
      </c>
      <c r="FW142" s="7">
        <v>18</v>
      </c>
      <c r="FX142" s="7">
        <v>18</v>
      </c>
      <c r="FY142" s="7">
        <v>193</v>
      </c>
      <c r="FZ142" s="7">
        <v>672</v>
      </c>
      <c r="GA142" s="7">
        <v>799</v>
      </c>
      <c r="GB142" s="7">
        <v>23</v>
      </c>
      <c r="GC142" s="7">
        <v>256</v>
      </c>
      <c r="GD142" s="7">
        <v>515</v>
      </c>
      <c r="GE142" s="7">
        <v>446</v>
      </c>
      <c r="GF142" s="7">
        <v>193</v>
      </c>
      <c r="GG142" s="7">
        <v>26</v>
      </c>
      <c r="GH142" s="7">
        <v>8</v>
      </c>
      <c r="GI142" s="7">
        <v>591</v>
      </c>
      <c r="GJ142" s="7">
        <v>3634</v>
      </c>
      <c r="GK142" s="7">
        <v>6679</v>
      </c>
      <c r="GL142" s="7">
        <v>390</v>
      </c>
      <c r="GM142" s="7">
        <v>8060</v>
      </c>
      <c r="GN142" s="7">
        <v>21346</v>
      </c>
      <c r="GO142" s="7">
        <v>20645</v>
      </c>
      <c r="GP142" s="7">
        <v>8883</v>
      </c>
      <c r="GQ142" s="7">
        <v>720</v>
      </c>
      <c r="GR142" s="7">
        <v>2</v>
      </c>
      <c r="GS142" s="7">
        <v>27</v>
      </c>
      <c r="GT142" s="7">
        <v>36</v>
      </c>
      <c r="GU142" s="7">
        <v>61</v>
      </c>
      <c r="GV142" s="7">
        <v>4</v>
      </c>
      <c r="GW142" s="7">
        <v>412</v>
      </c>
      <c r="GX142" s="7">
        <v>1760</v>
      </c>
      <c r="GY142" s="7">
        <v>1830</v>
      </c>
      <c r="GZ142" s="7">
        <v>1113</v>
      </c>
      <c r="HA142" s="7">
        <v>100</v>
      </c>
      <c r="HB142" s="7">
        <v>0</v>
      </c>
      <c r="HC142" s="7">
        <v>0</v>
      </c>
      <c r="HD142" s="7">
        <v>3</v>
      </c>
      <c r="HE142" s="7">
        <v>153</v>
      </c>
      <c r="HF142" s="7">
        <v>8</v>
      </c>
      <c r="HG142" s="7">
        <v>314</v>
      </c>
      <c r="HH142" s="7">
        <v>140</v>
      </c>
      <c r="HI142" s="7">
        <v>33</v>
      </c>
      <c r="HJ142" s="7">
        <v>5</v>
      </c>
      <c r="HK142" s="7">
        <v>0</v>
      </c>
      <c r="HL142" s="7">
        <v>2</v>
      </c>
      <c r="HM142" s="7">
        <v>31</v>
      </c>
      <c r="HN142" s="7">
        <v>99</v>
      </c>
      <c r="HO142" s="7">
        <v>251</v>
      </c>
      <c r="HP142" s="7">
        <v>23</v>
      </c>
      <c r="HQ142" s="7">
        <v>82</v>
      </c>
      <c r="HR142" s="7">
        <v>75</v>
      </c>
      <c r="HS142" s="7">
        <v>82</v>
      </c>
      <c r="HT142" s="7">
        <v>63</v>
      </c>
      <c r="HU142" s="7">
        <v>9</v>
      </c>
      <c r="HV142" s="7">
        <v>0</v>
      </c>
      <c r="HW142" s="7">
        <v>4</v>
      </c>
      <c r="HX142" s="7">
        <v>68</v>
      </c>
      <c r="HY142" s="7">
        <v>74</v>
      </c>
      <c r="HZ142" s="7">
        <v>18</v>
      </c>
      <c r="IA142" s="7">
        <v>11</v>
      </c>
      <c r="IB142" s="7">
        <v>80</v>
      </c>
      <c r="IC142" s="7">
        <v>149</v>
      </c>
      <c r="ID142" s="7">
        <v>148</v>
      </c>
      <c r="IE142" s="7">
        <v>73</v>
      </c>
      <c r="IF142" s="7"/>
      <c r="IG142" s="7">
        <v>2007</v>
      </c>
      <c r="IH142" s="7">
        <v>2007</v>
      </c>
      <c r="IL142" s="7">
        <f>IFERROR(VLOOKUP(A142,[7]FacebookPages!$A$2:$AF$128,32,FALSE)+1,0)</f>
        <v>2</v>
      </c>
      <c r="IM142" s="7">
        <f>IFERROR(VLOOKUP(A142,[1]TwitterUsers!$A$2:$P$122,16,FALSE)+1,0)</f>
        <v>2</v>
      </c>
      <c r="IN142" s="7">
        <f>IFERROR(VLOOKUP(A142,[7]FacebookPages!$A$2:$AG$128,33,FALSE)+1,0)</f>
        <v>1</v>
      </c>
    </row>
    <row r="143" spans="1:250" x14ac:dyDescent="0.25">
      <c r="A143">
        <v>139</v>
      </c>
      <c r="B143" t="s">
        <v>183</v>
      </c>
      <c r="C143">
        <v>139</v>
      </c>
      <c r="D143" t="s">
        <v>582</v>
      </c>
      <c r="R143" s="11">
        <v>0</v>
      </c>
      <c r="S143" s="19">
        <v>0.2</v>
      </c>
      <c r="T143" s="19">
        <v>0</v>
      </c>
      <c r="U143">
        <v>0</v>
      </c>
      <c r="V143">
        <v>0</v>
      </c>
      <c r="W143">
        <v>0</v>
      </c>
      <c r="X143">
        <v>0</v>
      </c>
      <c r="Y143">
        <v>0</v>
      </c>
      <c r="Z143" s="26" t="s">
        <v>726</v>
      </c>
      <c r="AA143" s="26" t="s">
        <v>726</v>
      </c>
      <c r="AB143" s="2">
        <v>20989</v>
      </c>
      <c r="AC143" s="26" t="s">
        <v>726</v>
      </c>
      <c r="AD143" s="26" t="s">
        <v>726</v>
      </c>
      <c r="AE143" s="26" t="s">
        <v>726</v>
      </c>
      <c r="AF143" s="26" t="s">
        <v>726</v>
      </c>
      <c r="AG143" s="26" t="s">
        <v>726</v>
      </c>
      <c r="AH143" s="26" t="s">
        <v>726</v>
      </c>
      <c r="AL143">
        <v>0</v>
      </c>
      <c r="AM143">
        <v>0</v>
      </c>
      <c r="AN143">
        <v>0</v>
      </c>
      <c r="AO143">
        <v>0</v>
      </c>
      <c r="AP143">
        <v>0</v>
      </c>
      <c r="AQ143" s="26" t="s">
        <v>726</v>
      </c>
      <c r="AR143" s="26" t="s">
        <v>726</v>
      </c>
      <c r="AS143" s="26" t="s">
        <v>726</v>
      </c>
      <c r="AT143" s="26" t="s">
        <v>726</v>
      </c>
      <c r="AU143" s="26" t="s">
        <v>726</v>
      </c>
      <c r="AV143" s="26" t="s">
        <v>726</v>
      </c>
      <c r="AW143" s="26" t="s">
        <v>726</v>
      </c>
      <c r="AX143" s="26" t="s">
        <v>726</v>
      </c>
      <c r="AY143" s="26" t="s">
        <v>726</v>
      </c>
      <c r="AZ143" s="26" t="s">
        <v>726</v>
      </c>
      <c r="BA143" s="26" t="s">
        <v>726</v>
      </c>
      <c r="BB143" s="26" t="s">
        <v>726</v>
      </c>
      <c r="BC143" s="26" t="s">
        <v>726</v>
      </c>
      <c r="BD143" s="26" t="s">
        <v>726</v>
      </c>
      <c r="BE143" s="26" t="s">
        <v>726</v>
      </c>
      <c r="BF143" s="26" t="s">
        <v>726</v>
      </c>
      <c r="BG143" s="26" t="s">
        <v>726</v>
      </c>
      <c r="BH143" s="26" t="s">
        <v>726</v>
      </c>
      <c r="BI143" s="26" t="s">
        <v>726</v>
      </c>
      <c r="BJ143" s="26" t="s">
        <v>726</v>
      </c>
      <c r="BK143" s="26" t="s">
        <v>726</v>
      </c>
      <c r="BL143" s="26" t="s">
        <v>726</v>
      </c>
      <c r="BM143" s="26" t="s">
        <v>726</v>
      </c>
      <c r="BN143" s="26" t="s">
        <v>726</v>
      </c>
      <c r="BO143" s="26" t="s">
        <v>726</v>
      </c>
      <c r="BP143" s="26" t="s">
        <v>726</v>
      </c>
      <c r="BQ143" s="26" t="s">
        <v>726</v>
      </c>
      <c r="BR143" s="26" t="s">
        <v>726</v>
      </c>
      <c r="BS143" s="26" t="s">
        <v>726</v>
      </c>
      <c r="BT143" s="26" t="s">
        <v>726</v>
      </c>
      <c r="BU143" s="26" t="s">
        <v>726</v>
      </c>
      <c r="BV143" s="26" t="s">
        <v>726</v>
      </c>
      <c r="BW143" s="26" t="s">
        <v>726</v>
      </c>
      <c r="BX143" s="26" t="s">
        <v>726</v>
      </c>
      <c r="BY143" s="26" t="s">
        <v>726</v>
      </c>
      <c r="BZ143" s="26" t="s">
        <v>726</v>
      </c>
      <c r="CA143" s="26" t="s">
        <v>726</v>
      </c>
      <c r="CB143" s="26" t="s">
        <v>726</v>
      </c>
      <c r="CC143" s="26" t="s">
        <v>726</v>
      </c>
      <c r="CD143" s="26" t="s">
        <v>726</v>
      </c>
      <c r="CE143" s="26" t="s">
        <v>726</v>
      </c>
      <c r="CF143" s="26" t="s">
        <v>726</v>
      </c>
      <c r="CG143" s="26" t="s">
        <v>726</v>
      </c>
      <c r="CH143" s="26" t="s">
        <v>726</v>
      </c>
      <c r="CI143" s="26" t="s">
        <v>726</v>
      </c>
      <c r="CJ143" s="26" t="s">
        <v>726</v>
      </c>
      <c r="CK143" s="26" t="s">
        <v>726</v>
      </c>
      <c r="CL143" s="26" t="s">
        <v>726</v>
      </c>
      <c r="CM143" s="26" t="s">
        <v>726</v>
      </c>
      <c r="CN143" s="26" t="s">
        <v>726</v>
      </c>
      <c r="CO143" s="26" t="s">
        <v>726</v>
      </c>
      <c r="CP143" s="26" t="s">
        <v>726</v>
      </c>
      <c r="CQ143" s="26" t="s">
        <v>726</v>
      </c>
      <c r="CR143" s="26" t="s">
        <v>726</v>
      </c>
      <c r="CS143" s="26" t="s">
        <v>726</v>
      </c>
      <c r="CT143" s="26" t="s">
        <v>726</v>
      </c>
      <c r="CU143" s="26" t="s">
        <v>726</v>
      </c>
      <c r="CV143" s="26" t="s">
        <v>726</v>
      </c>
      <c r="CW143" s="26" t="s">
        <v>726</v>
      </c>
      <c r="CX143" s="26" t="s">
        <v>726</v>
      </c>
      <c r="CY143" s="26" t="s">
        <v>726</v>
      </c>
      <c r="CZ143" s="26" t="s">
        <v>726</v>
      </c>
      <c r="DA143" s="26" t="s">
        <v>726</v>
      </c>
      <c r="DB143" s="26" t="s">
        <v>726</v>
      </c>
      <c r="DC143" s="26" t="s">
        <v>726</v>
      </c>
      <c r="DD143" s="26" t="s">
        <v>726</v>
      </c>
      <c r="DE143" s="26" t="s">
        <v>726</v>
      </c>
      <c r="DF143" s="26" t="s">
        <v>726</v>
      </c>
      <c r="DG143" s="26" t="s">
        <v>726</v>
      </c>
      <c r="DH143" s="26" t="s">
        <v>726</v>
      </c>
      <c r="DI143" s="26" t="s">
        <v>726</v>
      </c>
      <c r="DJ143" s="26" t="s">
        <v>726</v>
      </c>
      <c r="DK143" s="26" t="s">
        <v>726</v>
      </c>
      <c r="DL143" s="26" t="s">
        <v>726</v>
      </c>
      <c r="DM143" s="26" t="s">
        <v>726</v>
      </c>
      <c r="DN143" s="26" t="s">
        <v>726</v>
      </c>
      <c r="DO143" s="26" t="s">
        <v>726</v>
      </c>
      <c r="DP143" s="26" t="s">
        <v>726</v>
      </c>
      <c r="DQ143" s="26" t="s">
        <v>726</v>
      </c>
      <c r="DR143" s="26" t="s">
        <v>726</v>
      </c>
      <c r="DS143" s="26" t="s">
        <v>726</v>
      </c>
      <c r="DT143" s="26" t="s">
        <v>726</v>
      </c>
      <c r="DU143" s="26" t="s">
        <v>726</v>
      </c>
      <c r="DV143" s="26" t="s">
        <v>726</v>
      </c>
      <c r="DW143" s="26" t="s">
        <v>726</v>
      </c>
      <c r="DX143" s="26" t="s">
        <v>726</v>
      </c>
      <c r="DY143" s="26" t="s">
        <v>726</v>
      </c>
      <c r="DZ143" s="26" t="s">
        <v>726</v>
      </c>
      <c r="EA143">
        <v>1</v>
      </c>
      <c r="EB143">
        <v>2011</v>
      </c>
      <c r="EC143">
        <v>22</v>
      </c>
      <c r="ED143">
        <v>6521</v>
      </c>
      <c r="EE143">
        <v>1542</v>
      </c>
      <c r="EF143" s="7">
        <v>1</v>
      </c>
      <c r="EG143" s="7">
        <v>1</v>
      </c>
      <c r="EH143" s="7" t="s">
        <v>858</v>
      </c>
      <c r="EI143" s="7">
        <v>116862</v>
      </c>
      <c r="EJ143" s="7">
        <v>154</v>
      </c>
      <c r="EK143" s="7">
        <v>512</v>
      </c>
      <c r="EL143" s="7">
        <v>448</v>
      </c>
      <c r="EM143" s="7">
        <v>285</v>
      </c>
      <c r="EN143" s="7">
        <v>56</v>
      </c>
      <c r="EO143" s="7">
        <v>74</v>
      </c>
      <c r="EP143" s="7">
        <v>0</v>
      </c>
      <c r="EQ143" s="7">
        <v>0</v>
      </c>
      <c r="ER143" s="7">
        <v>0</v>
      </c>
      <c r="ES143" s="7">
        <v>0</v>
      </c>
      <c r="ET143" s="7">
        <v>493</v>
      </c>
      <c r="EU143" s="7">
        <v>1071</v>
      </c>
      <c r="EV143" s="7">
        <v>426</v>
      </c>
      <c r="EW143" s="7">
        <v>124</v>
      </c>
      <c r="EX143" s="7">
        <v>15</v>
      </c>
      <c r="EY143" s="7">
        <v>0</v>
      </c>
      <c r="EZ143" s="7">
        <v>0</v>
      </c>
      <c r="FA143" s="7">
        <v>0</v>
      </c>
      <c r="FB143" s="7">
        <v>0</v>
      </c>
      <c r="FC143" s="7">
        <v>0</v>
      </c>
      <c r="FD143" s="7">
        <v>432</v>
      </c>
      <c r="FE143" s="7">
        <v>1047</v>
      </c>
      <c r="FF143" s="7">
        <v>782</v>
      </c>
      <c r="FG143" s="7">
        <v>421</v>
      </c>
      <c r="FH143" s="7">
        <v>43</v>
      </c>
      <c r="FI143" s="7">
        <v>0</v>
      </c>
      <c r="FJ143" s="7">
        <v>0</v>
      </c>
      <c r="FK143" s="7">
        <v>0</v>
      </c>
      <c r="FL143" s="7">
        <v>0</v>
      </c>
      <c r="FM143" s="7">
        <v>0</v>
      </c>
      <c r="FN143" s="7">
        <v>0</v>
      </c>
      <c r="FO143" s="7">
        <v>0</v>
      </c>
      <c r="FP143" s="7">
        <v>0</v>
      </c>
      <c r="FQ143" s="7">
        <v>0</v>
      </c>
      <c r="FR143" s="7">
        <v>0</v>
      </c>
      <c r="FS143" s="7">
        <v>95</v>
      </c>
      <c r="FT143" s="7">
        <v>171</v>
      </c>
      <c r="FU143" s="7">
        <v>198</v>
      </c>
      <c r="FV143" s="7">
        <v>122</v>
      </c>
      <c r="FW143" s="7">
        <v>17</v>
      </c>
      <c r="FX143" s="7">
        <v>0</v>
      </c>
      <c r="FY143" s="7">
        <v>0</v>
      </c>
      <c r="FZ143" s="7">
        <v>0</v>
      </c>
      <c r="GA143" s="7">
        <v>0</v>
      </c>
      <c r="GB143" s="7">
        <v>0</v>
      </c>
      <c r="GC143" s="7">
        <v>347</v>
      </c>
      <c r="GD143" s="7">
        <v>630</v>
      </c>
      <c r="GE143" s="7">
        <v>654</v>
      </c>
      <c r="GF143" s="7">
        <v>469</v>
      </c>
      <c r="GG143" s="7">
        <v>57</v>
      </c>
      <c r="GH143" s="7">
        <v>0</v>
      </c>
      <c r="GI143" s="7">
        <v>0</v>
      </c>
      <c r="GJ143" s="7">
        <v>0</v>
      </c>
      <c r="GK143" s="7">
        <v>0</v>
      </c>
      <c r="GL143" s="7">
        <v>0</v>
      </c>
      <c r="GM143" s="7">
        <v>7699</v>
      </c>
      <c r="GN143" s="7">
        <v>17782</v>
      </c>
      <c r="GO143" s="7">
        <v>19353</v>
      </c>
      <c r="GP143" s="7">
        <v>14576</v>
      </c>
      <c r="GQ143" s="7">
        <v>2365</v>
      </c>
      <c r="GR143" s="7">
        <v>0</v>
      </c>
      <c r="GS143" s="7">
        <v>0</v>
      </c>
      <c r="GT143" s="7">
        <v>0</v>
      </c>
      <c r="GU143" s="7">
        <v>0</v>
      </c>
      <c r="GV143" s="7">
        <v>0</v>
      </c>
      <c r="GW143" s="7">
        <v>697</v>
      </c>
      <c r="GX143" s="7">
        <v>1826</v>
      </c>
      <c r="GY143" s="7">
        <v>2309</v>
      </c>
      <c r="GZ143" s="7">
        <v>2387</v>
      </c>
      <c r="HA143" s="7">
        <v>414</v>
      </c>
      <c r="HB143" s="7">
        <v>0</v>
      </c>
      <c r="HC143" s="7">
        <v>0</v>
      </c>
      <c r="HD143" s="7">
        <v>0</v>
      </c>
      <c r="HE143" s="7">
        <v>0</v>
      </c>
      <c r="HF143" s="7">
        <v>0</v>
      </c>
      <c r="HG143" s="7">
        <v>0</v>
      </c>
      <c r="HH143" s="7">
        <v>0</v>
      </c>
      <c r="HI143" s="7">
        <v>79</v>
      </c>
      <c r="HJ143" s="7">
        <v>108</v>
      </c>
      <c r="HK143" s="7">
        <v>17</v>
      </c>
      <c r="HL143" s="7">
        <v>0</v>
      </c>
      <c r="HM143" s="7">
        <v>0</v>
      </c>
      <c r="HN143" s="7">
        <v>0</v>
      </c>
      <c r="HO143" s="7">
        <v>0</v>
      </c>
      <c r="HP143" s="7">
        <v>0</v>
      </c>
      <c r="HQ143" s="7">
        <v>1</v>
      </c>
      <c r="HR143" s="7">
        <v>0</v>
      </c>
      <c r="HS143" s="7">
        <v>0</v>
      </c>
      <c r="HT143" s="7">
        <v>0</v>
      </c>
      <c r="HU143" s="7">
        <v>0</v>
      </c>
      <c r="HV143" s="7">
        <v>0</v>
      </c>
      <c r="HW143" s="7">
        <v>0</v>
      </c>
      <c r="HX143" s="7">
        <v>0</v>
      </c>
      <c r="HY143" s="7">
        <v>0</v>
      </c>
      <c r="HZ143" s="7">
        <v>0</v>
      </c>
      <c r="IA143" s="7">
        <v>35</v>
      </c>
      <c r="IB143" s="7">
        <v>142</v>
      </c>
      <c r="IC143" s="7">
        <v>171</v>
      </c>
      <c r="ID143" s="7">
        <v>175</v>
      </c>
      <c r="IE143" s="7">
        <v>49</v>
      </c>
      <c r="IF143" s="7"/>
      <c r="IG143" s="7">
        <v>2012</v>
      </c>
      <c r="IH143" s="7">
        <v>2012</v>
      </c>
      <c r="IL143" s="7">
        <f>IFERROR(VLOOKUP(A143,[7]FacebookPages!$A$2:$AF$128,32,FALSE)+1,0)</f>
        <v>1</v>
      </c>
      <c r="IM143" s="7">
        <f>IFERROR(VLOOKUP(A143,[1]TwitterUsers!$A$2:$P$122,16,FALSE)+1,0)</f>
        <v>1</v>
      </c>
      <c r="IN143" s="7">
        <f>IFERROR(VLOOKUP(A143,[7]FacebookPages!$A$2:$AG$128,33,FALSE)+1,0)</f>
        <v>2</v>
      </c>
    </row>
    <row r="144" spans="1:250" x14ac:dyDescent="0.25">
      <c r="A144">
        <v>140</v>
      </c>
      <c r="B144" t="s">
        <v>184</v>
      </c>
      <c r="C144">
        <v>140</v>
      </c>
      <c r="D144" t="s">
        <v>582</v>
      </c>
      <c r="R144" s="11">
        <v>5.9</v>
      </c>
      <c r="S144" s="19">
        <v>0.1</v>
      </c>
      <c r="T144" s="19">
        <v>0</v>
      </c>
      <c r="U144">
        <v>0</v>
      </c>
      <c r="V144">
        <v>0</v>
      </c>
      <c r="W144">
        <v>0</v>
      </c>
      <c r="X144">
        <v>0</v>
      </c>
      <c r="Y144">
        <v>0</v>
      </c>
      <c r="Z144" s="27">
        <v>1694</v>
      </c>
      <c r="AA144" s="26">
        <v>1654</v>
      </c>
      <c r="AB144" s="2">
        <v>1513</v>
      </c>
      <c r="AC144" s="26" t="s">
        <v>726</v>
      </c>
      <c r="AD144" s="26" t="s">
        <v>726</v>
      </c>
      <c r="AE144" s="26" t="s">
        <v>726</v>
      </c>
      <c r="AF144" s="26" t="s">
        <v>726</v>
      </c>
      <c r="AG144" s="26" t="s">
        <v>726</v>
      </c>
      <c r="AH144" s="26" t="s">
        <v>726</v>
      </c>
      <c r="AL144">
        <v>0</v>
      </c>
      <c r="AM144">
        <v>0</v>
      </c>
      <c r="AN144">
        <v>0</v>
      </c>
      <c r="AO144">
        <v>0</v>
      </c>
      <c r="AP144">
        <v>0</v>
      </c>
      <c r="AQ144" s="26" t="s">
        <v>726</v>
      </c>
      <c r="AR144" s="26" t="s">
        <v>726</v>
      </c>
      <c r="AS144" s="26" t="s">
        <v>726</v>
      </c>
      <c r="AT144" s="26" t="s">
        <v>726</v>
      </c>
      <c r="AU144" s="26" t="s">
        <v>726</v>
      </c>
      <c r="AV144" s="26" t="s">
        <v>726</v>
      </c>
      <c r="AW144" s="26" t="s">
        <v>726</v>
      </c>
      <c r="AX144" s="26" t="s">
        <v>726</v>
      </c>
      <c r="AY144" s="26" t="s">
        <v>726</v>
      </c>
      <c r="AZ144" s="26" t="s">
        <v>726</v>
      </c>
      <c r="BA144" s="26" t="s">
        <v>726</v>
      </c>
      <c r="BB144" s="26" t="s">
        <v>726</v>
      </c>
      <c r="BC144" s="26" t="s">
        <v>726</v>
      </c>
      <c r="BD144" s="26" t="s">
        <v>726</v>
      </c>
      <c r="BE144" s="26" t="s">
        <v>726</v>
      </c>
      <c r="BF144" s="26" t="s">
        <v>726</v>
      </c>
      <c r="BG144" s="26" t="s">
        <v>726</v>
      </c>
      <c r="BH144" s="26" t="s">
        <v>726</v>
      </c>
      <c r="BI144" s="26" t="s">
        <v>726</v>
      </c>
      <c r="BJ144" s="26" t="s">
        <v>726</v>
      </c>
      <c r="BK144" s="26" t="s">
        <v>726</v>
      </c>
      <c r="BL144" s="27">
        <v>802.1</v>
      </c>
      <c r="BM144" s="27">
        <v>674</v>
      </c>
      <c r="BN144" s="26" t="s">
        <v>726</v>
      </c>
      <c r="BO144" s="26" t="s">
        <v>726</v>
      </c>
      <c r="BP144" s="26" t="s">
        <v>726</v>
      </c>
      <c r="BQ144" s="26" t="s">
        <v>726</v>
      </c>
      <c r="BR144" s="26" t="s">
        <v>726</v>
      </c>
      <c r="BS144" s="26" t="s">
        <v>726</v>
      </c>
      <c r="BT144" s="26">
        <v>118</v>
      </c>
      <c r="BU144">
        <v>140</v>
      </c>
      <c r="BV144">
        <v>-207</v>
      </c>
      <c r="BW144" s="26" t="s">
        <v>726</v>
      </c>
      <c r="BX144" s="26" t="s">
        <v>726</v>
      </c>
      <c r="BY144" s="26" t="s">
        <v>726</v>
      </c>
      <c r="BZ144" s="26" t="s">
        <v>726</v>
      </c>
      <c r="CA144" s="26" t="s">
        <v>726</v>
      </c>
      <c r="CB144" s="26" t="s">
        <v>726</v>
      </c>
      <c r="CC144" s="26">
        <v>3</v>
      </c>
      <c r="CD144" s="26" t="s">
        <v>726</v>
      </c>
      <c r="CE144" s="26" t="s">
        <v>726</v>
      </c>
      <c r="CF144" s="26" t="s">
        <v>726</v>
      </c>
      <c r="CG144" s="26" t="s">
        <v>726</v>
      </c>
      <c r="CH144" s="26" t="s">
        <v>726</v>
      </c>
      <c r="CI144" s="26" t="s">
        <v>726</v>
      </c>
      <c r="CJ144" s="26">
        <v>56</v>
      </c>
      <c r="CK144">
        <v>54</v>
      </c>
      <c r="CL144">
        <v>72.98</v>
      </c>
      <c r="CM144" s="26" t="s">
        <v>726</v>
      </c>
      <c r="CN144" s="26" t="s">
        <v>726</v>
      </c>
      <c r="CO144" s="26" t="s">
        <v>726</v>
      </c>
      <c r="CP144" s="26" t="s">
        <v>726</v>
      </c>
      <c r="CQ144" s="26" t="s">
        <v>726</v>
      </c>
      <c r="CR144" s="26" t="s">
        <v>726</v>
      </c>
      <c r="CS144" s="26">
        <v>62</v>
      </c>
      <c r="CT144">
        <v>68</v>
      </c>
      <c r="CU144">
        <v>708</v>
      </c>
      <c r="CV144" s="26" t="s">
        <v>726</v>
      </c>
      <c r="CW144" s="26" t="s">
        <v>726</v>
      </c>
      <c r="CX144" s="26" t="s">
        <v>726</v>
      </c>
      <c r="CY144" s="26" t="s">
        <v>726</v>
      </c>
      <c r="CZ144" s="26" t="s">
        <v>726</v>
      </c>
      <c r="DA144" s="26">
        <v>9155</v>
      </c>
      <c r="DB144" s="26">
        <v>7804</v>
      </c>
      <c r="DC144" s="26" t="s">
        <v>726</v>
      </c>
      <c r="DD144" s="26" t="s">
        <v>726</v>
      </c>
      <c r="DE144" s="26" t="s">
        <v>726</v>
      </c>
      <c r="DF144" s="26" t="s">
        <v>726</v>
      </c>
      <c r="DG144" s="26" t="s">
        <v>726</v>
      </c>
      <c r="DH144" s="26" t="s">
        <v>726</v>
      </c>
      <c r="DI144" s="26">
        <v>11</v>
      </c>
      <c r="DJ144">
        <v>8</v>
      </c>
      <c r="DK144" s="26" t="s">
        <v>726</v>
      </c>
      <c r="DL144" s="26" t="s">
        <v>726</v>
      </c>
      <c r="DM144" s="26" t="s">
        <v>726</v>
      </c>
      <c r="DN144" s="26" t="s">
        <v>726</v>
      </c>
      <c r="DO144" s="26" t="s">
        <v>726</v>
      </c>
      <c r="DP144" s="26" t="s">
        <v>726</v>
      </c>
      <c r="DQ144" s="26">
        <v>34</v>
      </c>
      <c r="DR144">
        <v>22</v>
      </c>
      <c r="DS144" s="26">
        <v>251</v>
      </c>
      <c r="DT144">
        <v>308</v>
      </c>
      <c r="DU144" s="26">
        <v>6</v>
      </c>
      <c r="DV144">
        <v>7</v>
      </c>
      <c r="DW144" s="26">
        <v>27</v>
      </c>
      <c r="DX144">
        <v>14</v>
      </c>
      <c r="DY144" s="26">
        <v>53</v>
      </c>
      <c r="DZ144">
        <v>54</v>
      </c>
      <c r="EA144">
        <v>1</v>
      </c>
      <c r="EB144">
        <v>2010</v>
      </c>
      <c r="EC144">
        <v>323</v>
      </c>
      <c r="ED144">
        <v>5469</v>
      </c>
      <c r="EE144">
        <v>5048</v>
      </c>
      <c r="EF144" s="7">
        <v>1</v>
      </c>
      <c r="EG144" s="7">
        <v>0</v>
      </c>
      <c r="EH144" s="7" t="s">
        <v>859</v>
      </c>
      <c r="EI144" s="7">
        <v>7160</v>
      </c>
      <c r="EJ144" s="7">
        <v>625</v>
      </c>
      <c r="EK144" s="7">
        <v>1777</v>
      </c>
      <c r="EL144" s="7">
        <v>782</v>
      </c>
      <c r="EM144" s="7">
        <v>0</v>
      </c>
      <c r="EN144" s="7">
        <v>0</v>
      </c>
      <c r="EO144" s="7">
        <v>0</v>
      </c>
      <c r="EP144" s="7">
        <v>0</v>
      </c>
      <c r="EQ144" s="7">
        <v>0</v>
      </c>
      <c r="ER144" s="7">
        <v>0</v>
      </c>
      <c r="ES144" s="7">
        <v>0</v>
      </c>
      <c r="ET144" s="7">
        <v>371</v>
      </c>
      <c r="EU144" s="7">
        <v>918</v>
      </c>
      <c r="EV144" s="7">
        <v>537</v>
      </c>
      <c r="EW144" s="7">
        <v>0</v>
      </c>
      <c r="EX144" s="7">
        <v>0</v>
      </c>
      <c r="EY144" s="7">
        <v>0</v>
      </c>
      <c r="EZ144" s="7">
        <v>0</v>
      </c>
      <c r="FA144" s="7">
        <v>0</v>
      </c>
      <c r="FB144" s="7">
        <v>0</v>
      </c>
      <c r="FC144" s="7">
        <v>0</v>
      </c>
      <c r="FD144" s="7">
        <v>22125</v>
      </c>
      <c r="FE144" s="7">
        <v>4947</v>
      </c>
      <c r="FF144" s="7">
        <v>1803</v>
      </c>
      <c r="FG144" s="7">
        <v>0</v>
      </c>
      <c r="FH144" s="7">
        <v>0</v>
      </c>
      <c r="FI144" s="7">
        <v>0</v>
      </c>
      <c r="FJ144" s="7">
        <v>0</v>
      </c>
      <c r="FK144" s="7">
        <v>0</v>
      </c>
      <c r="FL144" s="7">
        <v>0</v>
      </c>
      <c r="FM144" s="7">
        <v>0</v>
      </c>
      <c r="FN144" s="7">
        <v>0</v>
      </c>
      <c r="FO144" s="7">
        <v>27</v>
      </c>
      <c r="FP144" s="7">
        <v>35</v>
      </c>
      <c r="FQ144" s="7">
        <v>51</v>
      </c>
      <c r="FR144" s="7">
        <v>0</v>
      </c>
      <c r="FS144" s="7">
        <v>119</v>
      </c>
      <c r="FT144" s="7">
        <v>164</v>
      </c>
      <c r="FU144" s="7">
        <v>52</v>
      </c>
      <c r="FV144" s="7">
        <v>32</v>
      </c>
      <c r="FW144" s="7">
        <v>4</v>
      </c>
      <c r="FX144" s="7">
        <v>0</v>
      </c>
      <c r="FY144" s="7">
        <v>2</v>
      </c>
      <c r="FZ144" s="7">
        <v>1</v>
      </c>
      <c r="GA144" s="7">
        <v>6</v>
      </c>
      <c r="GB144" s="7">
        <v>0</v>
      </c>
      <c r="GC144" s="7">
        <v>24</v>
      </c>
      <c r="GD144" s="7">
        <v>24</v>
      </c>
      <c r="GE144" s="7">
        <v>18</v>
      </c>
      <c r="GF144" s="7">
        <v>12</v>
      </c>
      <c r="GG144" s="7">
        <v>1</v>
      </c>
      <c r="GH144" s="7">
        <v>0</v>
      </c>
      <c r="GI144" s="7">
        <v>6</v>
      </c>
      <c r="GJ144" s="7">
        <v>42</v>
      </c>
      <c r="GK144" s="7">
        <v>182</v>
      </c>
      <c r="GL144" s="7">
        <v>0</v>
      </c>
      <c r="GM144" s="7">
        <v>599</v>
      </c>
      <c r="GN144" s="7">
        <v>991</v>
      </c>
      <c r="GO144" s="7">
        <v>855</v>
      </c>
      <c r="GP144" s="7">
        <v>607</v>
      </c>
      <c r="GQ144" s="7">
        <v>57</v>
      </c>
      <c r="GR144" s="7">
        <v>0</v>
      </c>
      <c r="GS144" s="7">
        <v>0</v>
      </c>
      <c r="GT144" s="7">
        <v>0</v>
      </c>
      <c r="GU144" s="7">
        <v>10</v>
      </c>
      <c r="GV144" s="7">
        <v>0</v>
      </c>
      <c r="GW144" s="7">
        <v>53</v>
      </c>
      <c r="GX144" s="7">
        <v>72</v>
      </c>
      <c r="GY144" s="7">
        <v>72</v>
      </c>
      <c r="GZ144" s="7">
        <v>90</v>
      </c>
      <c r="HA144" s="7">
        <v>2</v>
      </c>
      <c r="HB144" s="7">
        <v>0</v>
      </c>
      <c r="HC144" s="7">
        <v>0</v>
      </c>
      <c r="HD144" s="7">
        <v>0</v>
      </c>
      <c r="HE144" s="7">
        <v>0</v>
      </c>
      <c r="HF144" s="7">
        <v>0</v>
      </c>
      <c r="HG144" s="7">
        <v>56</v>
      </c>
      <c r="HH144" s="7">
        <v>93</v>
      </c>
      <c r="HI144" s="7">
        <v>13</v>
      </c>
      <c r="HJ144" s="7">
        <v>2</v>
      </c>
      <c r="HK144" s="7">
        <v>0</v>
      </c>
      <c r="HL144" s="7">
        <v>0</v>
      </c>
      <c r="HM144" s="7">
        <v>0</v>
      </c>
      <c r="HN144" s="7">
        <v>4</v>
      </c>
      <c r="HO144" s="7">
        <v>5</v>
      </c>
      <c r="HP144" s="7">
        <v>1</v>
      </c>
      <c r="HQ144" s="7">
        <v>8</v>
      </c>
      <c r="HR144" s="7">
        <v>6</v>
      </c>
      <c r="HS144" s="7">
        <v>23</v>
      </c>
      <c r="HT144" s="7">
        <v>19</v>
      </c>
      <c r="HU144" s="7">
        <v>1</v>
      </c>
      <c r="HV144" s="7">
        <v>0</v>
      </c>
      <c r="HW144" s="7">
        <v>0</v>
      </c>
      <c r="HX144" s="7">
        <v>0</v>
      </c>
      <c r="HY144" s="7">
        <v>1</v>
      </c>
      <c r="HZ144" s="7">
        <v>6</v>
      </c>
      <c r="IA144" s="7">
        <v>26</v>
      </c>
      <c r="IB144" s="7">
        <v>23</v>
      </c>
      <c r="IC144" s="7">
        <v>28</v>
      </c>
      <c r="ID144" s="7">
        <v>17</v>
      </c>
      <c r="IE144" s="7">
        <v>7</v>
      </c>
      <c r="IF144" s="7"/>
      <c r="IG144" s="7">
        <v>2008</v>
      </c>
      <c r="IH144" s="7">
        <v>2008</v>
      </c>
      <c r="IL144" s="7">
        <f>IFERROR(VLOOKUP(A144,[7]FacebookPages!$A$2:$AF$128,32,FALSE)+1,0)</f>
        <v>1</v>
      </c>
      <c r="IM144" s="7">
        <f>IFERROR(VLOOKUP(A144,[1]TwitterUsers!$A$2:$P$122,16,FALSE)+1,0)</f>
        <v>1</v>
      </c>
      <c r="IN144" s="7">
        <f>IFERROR(VLOOKUP(A144,[7]FacebookPages!$A$2:$AG$128,33,FALSE)+1,0)</f>
        <v>1</v>
      </c>
    </row>
    <row r="145" spans="1:248" x14ac:dyDescent="0.25">
      <c r="A145">
        <v>141</v>
      </c>
      <c r="B145" t="s">
        <v>185</v>
      </c>
      <c r="C145">
        <v>141</v>
      </c>
      <c r="D145" t="s">
        <v>582</v>
      </c>
      <c r="R145" s="11">
        <v>0</v>
      </c>
      <c r="S145" s="19">
        <v>0</v>
      </c>
      <c r="T145" s="19">
        <v>2.1</v>
      </c>
      <c r="U145">
        <v>0</v>
      </c>
      <c r="V145">
        <v>0</v>
      </c>
      <c r="W145">
        <v>0</v>
      </c>
      <c r="X145">
        <v>0</v>
      </c>
      <c r="Y145">
        <v>0</v>
      </c>
      <c r="Z145" s="26" t="s">
        <v>726</v>
      </c>
      <c r="AA145" s="26" t="s">
        <v>726</v>
      </c>
      <c r="AB145" s="26" t="s">
        <v>726</v>
      </c>
      <c r="AC145" s="2">
        <v>1043</v>
      </c>
      <c r="AD145" s="26" t="s">
        <v>726</v>
      </c>
      <c r="AE145" s="26" t="s">
        <v>726</v>
      </c>
      <c r="AF145" s="26" t="s">
        <v>726</v>
      </c>
      <c r="AG145" s="26" t="s">
        <v>726</v>
      </c>
      <c r="AH145" s="26" t="s">
        <v>726</v>
      </c>
      <c r="AL145">
        <v>0</v>
      </c>
      <c r="AM145">
        <v>0</v>
      </c>
      <c r="AN145">
        <v>0</v>
      </c>
      <c r="AO145">
        <v>0</v>
      </c>
      <c r="AP145">
        <v>0</v>
      </c>
      <c r="AQ145" s="26" t="s">
        <v>726</v>
      </c>
      <c r="AR145" s="26" t="s">
        <v>726</v>
      </c>
      <c r="AS145" s="26" t="s">
        <v>726</v>
      </c>
      <c r="AT145" s="26" t="s">
        <v>726</v>
      </c>
      <c r="AU145" s="26" t="s">
        <v>726</v>
      </c>
      <c r="AV145" s="26" t="s">
        <v>726</v>
      </c>
      <c r="AW145" s="26" t="s">
        <v>726</v>
      </c>
      <c r="AX145" s="26" t="s">
        <v>726</v>
      </c>
      <c r="AY145" s="26" t="s">
        <v>726</v>
      </c>
      <c r="AZ145" s="26" t="s">
        <v>726</v>
      </c>
      <c r="BA145" s="26" t="s">
        <v>726</v>
      </c>
      <c r="BB145" s="26" t="s">
        <v>726</v>
      </c>
      <c r="BC145" s="26" t="s">
        <v>726</v>
      </c>
      <c r="BD145" s="26" t="s">
        <v>726</v>
      </c>
      <c r="BE145" s="26" t="s">
        <v>726</v>
      </c>
      <c r="BF145" s="26" t="s">
        <v>726</v>
      </c>
      <c r="BG145" s="26" t="s">
        <v>726</v>
      </c>
      <c r="BH145" s="26" t="s">
        <v>726</v>
      </c>
      <c r="BI145" s="26" t="s">
        <v>726</v>
      </c>
      <c r="BJ145" s="26" t="s">
        <v>726</v>
      </c>
      <c r="BK145" s="26" t="s">
        <v>726</v>
      </c>
      <c r="BL145" s="26" t="s">
        <v>726</v>
      </c>
      <c r="BM145" s="26" t="s">
        <v>726</v>
      </c>
      <c r="BN145" s="26" t="s">
        <v>726</v>
      </c>
      <c r="BO145" s="27">
        <v>181</v>
      </c>
      <c r="BP145" s="26" t="s">
        <v>726</v>
      </c>
      <c r="BQ145" s="26" t="s">
        <v>726</v>
      </c>
      <c r="BR145" s="26" t="s">
        <v>726</v>
      </c>
      <c r="BS145" s="26" t="s">
        <v>726</v>
      </c>
      <c r="BT145" s="26" t="s">
        <v>726</v>
      </c>
      <c r="BU145" s="26" t="s">
        <v>726</v>
      </c>
      <c r="BV145" s="26" t="s">
        <v>726</v>
      </c>
      <c r="BW145" s="26">
        <v>175</v>
      </c>
      <c r="BX145" s="26" t="s">
        <v>726</v>
      </c>
      <c r="BY145" s="26" t="s">
        <v>726</v>
      </c>
      <c r="BZ145" s="26" t="s">
        <v>726</v>
      </c>
      <c r="CA145" s="26" t="s">
        <v>726</v>
      </c>
      <c r="CB145" s="26" t="s">
        <v>726</v>
      </c>
      <c r="CC145" s="26" t="s">
        <v>726</v>
      </c>
      <c r="CD145" s="26">
        <v>22</v>
      </c>
      <c r="CE145" s="26" t="s">
        <v>726</v>
      </c>
      <c r="CF145" s="26" t="s">
        <v>726</v>
      </c>
      <c r="CG145" s="26" t="s">
        <v>726</v>
      </c>
      <c r="CH145" s="26" t="s">
        <v>726</v>
      </c>
      <c r="CI145" s="26" t="s">
        <v>726</v>
      </c>
      <c r="CJ145" s="26" t="s">
        <v>726</v>
      </c>
      <c r="CK145" s="26" t="s">
        <v>726</v>
      </c>
      <c r="CL145" s="26" t="s">
        <v>726</v>
      </c>
      <c r="CM145" s="26">
        <v>44</v>
      </c>
      <c r="CN145" s="26" t="s">
        <v>726</v>
      </c>
      <c r="CO145" s="26" t="s">
        <v>726</v>
      </c>
      <c r="CP145" s="26" t="s">
        <v>726</v>
      </c>
      <c r="CQ145" s="26" t="s">
        <v>726</v>
      </c>
      <c r="CR145" s="26" t="s">
        <v>726</v>
      </c>
      <c r="CS145" s="26" t="s">
        <v>726</v>
      </c>
      <c r="CT145" s="26" t="s">
        <v>726</v>
      </c>
      <c r="CU145" s="26" t="s">
        <v>726</v>
      </c>
      <c r="CV145" s="26">
        <v>50</v>
      </c>
      <c r="CW145" s="26" t="s">
        <v>726</v>
      </c>
      <c r="CX145" s="26" t="s">
        <v>726</v>
      </c>
      <c r="CY145" s="26" t="s">
        <v>726</v>
      </c>
      <c r="CZ145" s="26" t="s">
        <v>726</v>
      </c>
      <c r="DA145" s="26" t="s">
        <v>726</v>
      </c>
      <c r="DB145" s="26" t="s">
        <v>726</v>
      </c>
      <c r="DC145" s="26">
        <v>8673</v>
      </c>
      <c r="DD145" s="26" t="s">
        <v>726</v>
      </c>
      <c r="DE145" s="26" t="s">
        <v>726</v>
      </c>
      <c r="DF145" s="26" t="s">
        <v>726</v>
      </c>
      <c r="DG145" s="26" t="s">
        <v>726</v>
      </c>
      <c r="DH145" s="26" t="s">
        <v>726</v>
      </c>
      <c r="DI145" s="26" t="s">
        <v>726</v>
      </c>
      <c r="DJ145" s="26" t="s">
        <v>726</v>
      </c>
      <c r="DK145" s="26">
        <v>18</v>
      </c>
      <c r="DL145" s="26" t="s">
        <v>726</v>
      </c>
      <c r="DM145" s="26" t="s">
        <v>726</v>
      </c>
      <c r="DN145" s="26" t="s">
        <v>726</v>
      </c>
      <c r="DO145" s="26" t="s">
        <v>726</v>
      </c>
      <c r="DP145" s="26" t="s">
        <v>726</v>
      </c>
      <c r="DQ145" s="26" t="s">
        <v>726</v>
      </c>
      <c r="DR145" s="26" t="s">
        <v>726</v>
      </c>
      <c r="DS145" s="26" t="s">
        <v>726</v>
      </c>
      <c r="DT145" s="26" t="s">
        <v>726</v>
      </c>
      <c r="DU145" s="26" t="s">
        <v>726</v>
      </c>
      <c r="DV145" s="26" t="s">
        <v>726</v>
      </c>
      <c r="DW145" s="26" t="s">
        <v>726</v>
      </c>
      <c r="DX145" s="26" t="s">
        <v>726</v>
      </c>
      <c r="DY145" s="26" t="s">
        <v>726</v>
      </c>
      <c r="DZ145" s="26" t="s">
        <v>726</v>
      </c>
      <c r="EA145">
        <v>0</v>
      </c>
      <c r="EB145">
        <v>9999</v>
      </c>
      <c r="EC145">
        <v>0</v>
      </c>
      <c r="ED145">
        <v>0</v>
      </c>
      <c r="EE145">
        <v>0</v>
      </c>
      <c r="EF145" s="7">
        <v>1</v>
      </c>
      <c r="EG145" s="7">
        <v>0</v>
      </c>
      <c r="EH145" s="7" t="s">
        <v>860</v>
      </c>
      <c r="EI145" s="7">
        <v>5354</v>
      </c>
      <c r="EJ145" s="7">
        <v>0</v>
      </c>
      <c r="EK145" s="7">
        <v>0</v>
      </c>
      <c r="EL145" s="7">
        <v>0</v>
      </c>
      <c r="EM145" s="7">
        <v>0</v>
      </c>
      <c r="EN145" s="7">
        <v>0</v>
      </c>
      <c r="EO145" s="7">
        <v>0</v>
      </c>
      <c r="EP145" s="7">
        <v>0</v>
      </c>
      <c r="EQ145" s="7">
        <v>0</v>
      </c>
      <c r="ER145" s="7">
        <v>0</v>
      </c>
      <c r="ES145" s="7">
        <v>0</v>
      </c>
      <c r="ET145" s="7">
        <v>0</v>
      </c>
      <c r="EU145" s="7">
        <v>0</v>
      </c>
      <c r="EV145" s="7">
        <v>0</v>
      </c>
      <c r="EW145" s="7">
        <v>0</v>
      </c>
      <c r="EX145" s="7">
        <v>0</v>
      </c>
      <c r="EY145" s="7">
        <v>0</v>
      </c>
      <c r="EZ145" s="7">
        <v>0</v>
      </c>
      <c r="FA145" s="7">
        <v>0</v>
      </c>
      <c r="FB145" s="7">
        <v>0</v>
      </c>
      <c r="FC145" s="7">
        <v>0</v>
      </c>
      <c r="FD145" s="7">
        <v>0</v>
      </c>
      <c r="FE145" s="7">
        <v>0</v>
      </c>
      <c r="FF145" s="7">
        <v>0</v>
      </c>
      <c r="FG145" s="7">
        <v>0</v>
      </c>
      <c r="FH145" s="7">
        <v>0</v>
      </c>
      <c r="FI145" s="7">
        <v>0</v>
      </c>
      <c r="FJ145" s="7">
        <v>0</v>
      </c>
      <c r="FK145" s="7">
        <v>0</v>
      </c>
      <c r="FL145" s="7">
        <v>0</v>
      </c>
      <c r="FM145" s="7">
        <v>0</v>
      </c>
      <c r="FN145" s="7">
        <v>0</v>
      </c>
      <c r="FO145" s="7">
        <v>0</v>
      </c>
      <c r="FP145" s="7">
        <v>0</v>
      </c>
      <c r="FQ145" s="7">
        <v>0</v>
      </c>
      <c r="FR145" s="7">
        <v>0</v>
      </c>
      <c r="FS145" s="7">
        <v>0</v>
      </c>
      <c r="FT145" s="7">
        <v>0</v>
      </c>
      <c r="FU145" s="7">
        <v>0</v>
      </c>
      <c r="FV145" s="7">
        <v>0</v>
      </c>
      <c r="FW145" s="7">
        <v>0</v>
      </c>
      <c r="FX145" s="7">
        <v>0</v>
      </c>
      <c r="FY145" s="7">
        <v>0</v>
      </c>
      <c r="FZ145" s="7">
        <v>0</v>
      </c>
      <c r="GA145" s="7">
        <v>0</v>
      </c>
      <c r="GB145" s="7">
        <v>0</v>
      </c>
      <c r="GC145" s="7">
        <v>0</v>
      </c>
      <c r="GD145" s="7">
        <v>0</v>
      </c>
      <c r="GE145" s="7">
        <v>0</v>
      </c>
      <c r="GF145" s="7">
        <v>0</v>
      </c>
      <c r="GG145" s="7">
        <v>0</v>
      </c>
      <c r="GH145" s="7">
        <v>0</v>
      </c>
      <c r="GI145" s="7">
        <v>0</v>
      </c>
      <c r="GJ145" s="7">
        <v>0</v>
      </c>
      <c r="GK145" s="7">
        <v>0</v>
      </c>
      <c r="GL145" s="7">
        <v>0</v>
      </c>
      <c r="GM145" s="7">
        <v>0</v>
      </c>
      <c r="GN145" s="7">
        <v>0</v>
      </c>
      <c r="GO145" s="7">
        <v>0</v>
      </c>
      <c r="GP145" s="7">
        <v>0</v>
      </c>
      <c r="GQ145" s="7">
        <v>0</v>
      </c>
      <c r="GR145" s="7">
        <v>0</v>
      </c>
      <c r="GS145" s="7">
        <v>0</v>
      </c>
      <c r="GT145" s="7">
        <v>0</v>
      </c>
      <c r="GU145" s="7">
        <v>0</v>
      </c>
      <c r="GV145" s="7">
        <v>0</v>
      </c>
      <c r="GW145" s="7">
        <v>0</v>
      </c>
      <c r="GX145" s="7">
        <v>0</v>
      </c>
      <c r="GY145" s="7">
        <v>0</v>
      </c>
      <c r="GZ145" s="7">
        <v>0</v>
      </c>
      <c r="HA145" s="7">
        <v>0</v>
      </c>
      <c r="HB145" s="7">
        <v>0</v>
      </c>
      <c r="HC145" s="7">
        <v>0</v>
      </c>
      <c r="HD145" s="7">
        <v>0</v>
      </c>
      <c r="HE145" s="7">
        <v>0</v>
      </c>
      <c r="HF145" s="7">
        <v>0</v>
      </c>
      <c r="HG145" s="7">
        <v>0</v>
      </c>
      <c r="HH145" s="7">
        <v>0</v>
      </c>
      <c r="HI145" s="7">
        <v>0</v>
      </c>
      <c r="HJ145" s="7">
        <v>0</v>
      </c>
      <c r="HK145" s="7">
        <v>0</v>
      </c>
      <c r="HL145" s="7">
        <v>0</v>
      </c>
      <c r="HM145" s="7">
        <v>0</v>
      </c>
      <c r="HN145" s="7">
        <v>0</v>
      </c>
      <c r="HO145" s="7">
        <v>0</v>
      </c>
      <c r="HP145" s="7">
        <v>0</v>
      </c>
      <c r="HQ145" s="7">
        <v>0</v>
      </c>
      <c r="HR145" s="7">
        <v>0</v>
      </c>
      <c r="HS145" s="7">
        <v>0</v>
      </c>
      <c r="HT145" s="7">
        <v>0</v>
      </c>
      <c r="HU145" s="7">
        <v>0</v>
      </c>
      <c r="HV145" s="7">
        <v>0</v>
      </c>
      <c r="HW145" s="7">
        <v>0</v>
      </c>
      <c r="HX145" s="7">
        <v>0</v>
      </c>
      <c r="HY145" s="7">
        <v>0</v>
      </c>
      <c r="HZ145" s="7">
        <v>0</v>
      </c>
      <c r="IA145" s="7">
        <v>0</v>
      </c>
      <c r="IB145" s="7">
        <v>0</v>
      </c>
      <c r="IC145" s="7">
        <v>0</v>
      </c>
      <c r="ID145" s="7">
        <v>0</v>
      </c>
      <c r="IE145" s="7">
        <v>0</v>
      </c>
      <c r="IF145" s="7"/>
      <c r="IG145" s="7">
        <v>9999</v>
      </c>
      <c r="IH145" s="7">
        <v>9999</v>
      </c>
      <c r="IL145" s="7">
        <f>IFERROR(VLOOKUP(A145,[7]FacebookPages!$A$2:$AF$128,32,FALSE)+1,0)</f>
        <v>0</v>
      </c>
      <c r="IM145" s="7">
        <f>IFERROR(VLOOKUP(A145,[1]TwitterUsers!$A$2:$P$122,16,FALSE)+1,0)</f>
        <v>0</v>
      </c>
      <c r="IN145" s="7">
        <f>IFERROR(VLOOKUP(A145,[7]FacebookPages!$A$2:$AG$128,33,FALSE)+1,0)</f>
        <v>0</v>
      </c>
    </row>
    <row r="146" spans="1:248" x14ac:dyDescent="0.25">
      <c r="A146">
        <v>142</v>
      </c>
      <c r="B146" t="s">
        <v>186</v>
      </c>
      <c r="C146">
        <v>142</v>
      </c>
      <c r="D146" t="s">
        <v>582</v>
      </c>
      <c r="R146" s="11">
        <v>9.8000000000000007</v>
      </c>
      <c r="S146" s="19">
        <v>0</v>
      </c>
      <c r="T146" s="19">
        <v>0</v>
      </c>
      <c r="U146">
        <v>0</v>
      </c>
      <c r="V146">
        <v>0</v>
      </c>
      <c r="W146">
        <v>0</v>
      </c>
      <c r="X146">
        <v>0</v>
      </c>
      <c r="Y146">
        <v>0</v>
      </c>
      <c r="Z146" s="27">
        <v>1110</v>
      </c>
      <c r="AA146" s="26">
        <v>1039</v>
      </c>
      <c r="AB146" s="26" t="s">
        <v>726</v>
      </c>
      <c r="AC146" s="26" t="s">
        <v>726</v>
      </c>
      <c r="AD146" s="26" t="s">
        <v>726</v>
      </c>
      <c r="AE146" s="26" t="s">
        <v>726</v>
      </c>
      <c r="AF146" s="26" t="s">
        <v>726</v>
      </c>
      <c r="AG146" s="26" t="s">
        <v>726</v>
      </c>
      <c r="AH146" s="26" t="s">
        <v>726</v>
      </c>
      <c r="AL146">
        <v>0</v>
      </c>
      <c r="AM146">
        <v>0</v>
      </c>
      <c r="AN146">
        <v>0</v>
      </c>
      <c r="AO146">
        <v>0</v>
      </c>
      <c r="AP146">
        <v>0</v>
      </c>
      <c r="AQ146" s="26" t="s">
        <v>726</v>
      </c>
      <c r="AR146" s="26" t="s">
        <v>726</v>
      </c>
      <c r="AS146" s="26" t="s">
        <v>726</v>
      </c>
      <c r="AT146" s="26" t="s">
        <v>726</v>
      </c>
      <c r="AU146" s="26" t="s">
        <v>726</v>
      </c>
      <c r="AV146" s="26" t="s">
        <v>726</v>
      </c>
      <c r="AW146" s="26" t="s">
        <v>726</v>
      </c>
      <c r="AX146" s="26" t="s">
        <v>726</v>
      </c>
      <c r="AY146" s="26" t="s">
        <v>726</v>
      </c>
      <c r="AZ146" s="26" t="s">
        <v>726</v>
      </c>
      <c r="BA146" s="26" t="s">
        <v>726</v>
      </c>
      <c r="BB146" s="26" t="s">
        <v>726</v>
      </c>
      <c r="BC146" s="26" t="s">
        <v>726</v>
      </c>
      <c r="BD146" s="26" t="s">
        <v>726</v>
      </c>
      <c r="BE146" s="26" t="s">
        <v>726</v>
      </c>
      <c r="BF146" s="26" t="s">
        <v>726</v>
      </c>
      <c r="BG146" s="26" t="s">
        <v>726</v>
      </c>
      <c r="BH146" s="26" t="s">
        <v>726</v>
      </c>
      <c r="BI146" s="26" t="s">
        <v>726</v>
      </c>
      <c r="BJ146" s="26" t="s">
        <v>726</v>
      </c>
      <c r="BK146" s="26" t="s">
        <v>726</v>
      </c>
      <c r="BL146" s="27">
        <v>1200</v>
      </c>
      <c r="BM146" s="27">
        <v>1100</v>
      </c>
      <c r="BN146" s="26" t="s">
        <v>726</v>
      </c>
      <c r="BO146" s="26" t="s">
        <v>726</v>
      </c>
      <c r="BP146" s="26" t="s">
        <v>726</v>
      </c>
      <c r="BQ146" s="26" t="s">
        <v>726</v>
      </c>
      <c r="BR146" s="26" t="s">
        <v>726</v>
      </c>
      <c r="BS146" s="26" t="s">
        <v>726</v>
      </c>
      <c r="BT146" s="26">
        <v>113</v>
      </c>
      <c r="BU146">
        <v>129</v>
      </c>
      <c r="BV146">
        <v>224</v>
      </c>
      <c r="BW146" s="26" t="s">
        <v>726</v>
      </c>
      <c r="BX146" s="26" t="s">
        <v>726</v>
      </c>
      <c r="BY146" s="26" t="s">
        <v>726</v>
      </c>
      <c r="BZ146" s="26" t="s">
        <v>726</v>
      </c>
      <c r="CA146" s="26" t="s">
        <v>726</v>
      </c>
      <c r="CB146" s="26" t="s">
        <v>726</v>
      </c>
      <c r="CC146" s="26">
        <v>11</v>
      </c>
      <c r="CD146" s="26" t="s">
        <v>726</v>
      </c>
      <c r="CE146" s="26" t="s">
        <v>726</v>
      </c>
      <c r="CF146" s="26" t="s">
        <v>726</v>
      </c>
      <c r="CG146" s="26" t="s">
        <v>726</v>
      </c>
      <c r="CH146" s="26" t="s">
        <v>726</v>
      </c>
      <c r="CI146" s="26" t="s">
        <v>726</v>
      </c>
      <c r="CJ146" s="26">
        <v>53</v>
      </c>
      <c r="CK146">
        <v>53</v>
      </c>
      <c r="CL146">
        <v>42.2</v>
      </c>
      <c r="CM146" s="26" t="s">
        <v>726</v>
      </c>
      <c r="CN146" s="26" t="s">
        <v>726</v>
      </c>
      <c r="CO146" s="26" t="s">
        <v>726</v>
      </c>
      <c r="CP146" s="26" t="s">
        <v>726</v>
      </c>
      <c r="CQ146" s="26" t="s">
        <v>726</v>
      </c>
      <c r="CR146" s="26" t="s">
        <v>726</v>
      </c>
      <c r="CS146" s="26">
        <v>54</v>
      </c>
      <c r="CT146">
        <v>150</v>
      </c>
      <c r="CU146">
        <v>94</v>
      </c>
      <c r="CV146" s="26" t="s">
        <v>726</v>
      </c>
      <c r="CW146" s="26" t="s">
        <v>726</v>
      </c>
      <c r="CX146" s="26" t="s">
        <v>726</v>
      </c>
      <c r="CY146" s="26" t="s">
        <v>726</v>
      </c>
      <c r="CZ146" s="26" t="s">
        <v>726</v>
      </c>
      <c r="DA146" s="26">
        <v>6143</v>
      </c>
      <c r="DB146" s="26">
        <v>4079</v>
      </c>
      <c r="DC146" s="26" t="s">
        <v>726</v>
      </c>
      <c r="DD146" s="26" t="s">
        <v>726</v>
      </c>
      <c r="DE146" s="26" t="s">
        <v>726</v>
      </c>
      <c r="DF146" s="26" t="s">
        <v>726</v>
      </c>
      <c r="DG146" s="26" t="s">
        <v>726</v>
      </c>
      <c r="DH146" s="26" t="s">
        <v>726</v>
      </c>
      <c r="DI146" s="26">
        <v>2</v>
      </c>
      <c r="DJ146">
        <v>1</v>
      </c>
      <c r="DK146" s="26" t="s">
        <v>726</v>
      </c>
      <c r="DL146" s="26" t="s">
        <v>726</v>
      </c>
      <c r="DM146" s="26" t="s">
        <v>726</v>
      </c>
      <c r="DN146" s="26" t="s">
        <v>726</v>
      </c>
      <c r="DO146" s="26" t="s">
        <v>726</v>
      </c>
      <c r="DP146" s="26" t="s">
        <v>726</v>
      </c>
      <c r="DQ146" s="26">
        <v>26</v>
      </c>
      <c r="DR146">
        <v>33</v>
      </c>
      <c r="DS146" s="26">
        <v>235</v>
      </c>
      <c r="DT146">
        <v>124</v>
      </c>
      <c r="DU146" s="26">
        <v>53</v>
      </c>
      <c r="DV146">
        <v>28</v>
      </c>
      <c r="DW146" s="26">
        <v>27</v>
      </c>
      <c r="DX146" s="23">
        <v>25</v>
      </c>
      <c r="DY146" s="26">
        <v>61</v>
      </c>
      <c r="DZ146">
        <v>47</v>
      </c>
      <c r="EA146" s="26" t="s">
        <v>726</v>
      </c>
      <c r="EB146">
        <v>9999</v>
      </c>
      <c r="EC146">
        <v>0</v>
      </c>
      <c r="ED146">
        <v>0</v>
      </c>
      <c r="EE146">
        <v>0</v>
      </c>
      <c r="EF146" s="26" t="s">
        <v>726</v>
      </c>
      <c r="EG146" s="26" t="s">
        <v>726</v>
      </c>
      <c r="EH146" s="26" t="s">
        <v>726</v>
      </c>
      <c r="EI146" s="26" t="s">
        <v>726</v>
      </c>
      <c r="EJ146" s="26" t="s">
        <v>726</v>
      </c>
      <c r="EK146" s="26" t="s">
        <v>726</v>
      </c>
      <c r="EL146" s="26" t="s">
        <v>726</v>
      </c>
      <c r="EM146" s="26" t="s">
        <v>726</v>
      </c>
      <c r="EN146" s="26" t="s">
        <v>726</v>
      </c>
      <c r="EO146" s="26" t="s">
        <v>726</v>
      </c>
      <c r="EP146" s="26" t="s">
        <v>726</v>
      </c>
      <c r="EQ146" s="26" t="s">
        <v>726</v>
      </c>
      <c r="ER146" s="26" t="s">
        <v>726</v>
      </c>
      <c r="ES146" s="26" t="s">
        <v>726</v>
      </c>
      <c r="ET146" s="26" t="s">
        <v>726</v>
      </c>
      <c r="EU146" s="26" t="s">
        <v>726</v>
      </c>
      <c r="EV146" s="26" t="s">
        <v>726</v>
      </c>
      <c r="EW146" s="26" t="s">
        <v>726</v>
      </c>
      <c r="EX146" s="26" t="s">
        <v>726</v>
      </c>
      <c r="EY146" s="26" t="s">
        <v>726</v>
      </c>
      <c r="EZ146" s="26" t="s">
        <v>726</v>
      </c>
      <c r="FA146" s="26" t="s">
        <v>726</v>
      </c>
      <c r="FB146" s="26" t="s">
        <v>726</v>
      </c>
      <c r="FC146" s="26" t="s">
        <v>726</v>
      </c>
      <c r="FD146" s="26" t="s">
        <v>726</v>
      </c>
      <c r="FE146" s="26" t="s">
        <v>726</v>
      </c>
      <c r="FF146" s="26" t="s">
        <v>726</v>
      </c>
      <c r="FG146" s="26" t="s">
        <v>726</v>
      </c>
      <c r="FH146" s="26" t="s">
        <v>726</v>
      </c>
      <c r="FI146" s="26" t="s">
        <v>726</v>
      </c>
      <c r="FJ146" s="26" t="s">
        <v>726</v>
      </c>
      <c r="FK146" s="26" t="s">
        <v>726</v>
      </c>
      <c r="FL146" s="26" t="s">
        <v>726</v>
      </c>
      <c r="FM146" s="26" t="s">
        <v>726</v>
      </c>
      <c r="FN146" s="26" t="s">
        <v>726</v>
      </c>
      <c r="FO146" s="26" t="s">
        <v>726</v>
      </c>
      <c r="FP146" s="26" t="s">
        <v>726</v>
      </c>
      <c r="FQ146" s="26" t="s">
        <v>726</v>
      </c>
      <c r="FR146" s="26" t="s">
        <v>726</v>
      </c>
      <c r="FS146" s="26" t="s">
        <v>726</v>
      </c>
      <c r="FT146" s="26" t="s">
        <v>726</v>
      </c>
      <c r="FU146" s="26" t="s">
        <v>726</v>
      </c>
      <c r="FV146" s="26" t="s">
        <v>726</v>
      </c>
      <c r="FW146" s="26" t="s">
        <v>726</v>
      </c>
      <c r="FX146" s="26" t="s">
        <v>726</v>
      </c>
      <c r="FY146" s="26" t="s">
        <v>726</v>
      </c>
      <c r="FZ146" s="26" t="s">
        <v>726</v>
      </c>
      <c r="GA146" s="26" t="s">
        <v>726</v>
      </c>
      <c r="GB146" s="26" t="s">
        <v>726</v>
      </c>
      <c r="GC146" s="26" t="s">
        <v>726</v>
      </c>
      <c r="GD146" s="26" t="s">
        <v>726</v>
      </c>
      <c r="GE146" s="26" t="s">
        <v>726</v>
      </c>
      <c r="GF146" s="26" t="s">
        <v>726</v>
      </c>
      <c r="GG146" s="26" t="s">
        <v>726</v>
      </c>
      <c r="GH146" s="26" t="s">
        <v>726</v>
      </c>
      <c r="GI146" s="26" t="s">
        <v>726</v>
      </c>
      <c r="GJ146" s="26" t="s">
        <v>726</v>
      </c>
      <c r="GK146" s="26" t="s">
        <v>726</v>
      </c>
      <c r="GL146" s="26" t="s">
        <v>726</v>
      </c>
      <c r="GM146" s="26" t="s">
        <v>726</v>
      </c>
      <c r="GN146" s="26" t="s">
        <v>726</v>
      </c>
      <c r="GO146" s="26" t="s">
        <v>726</v>
      </c>
      <c r="GP146" s="26" t="s">
        <v>726</v>
      </c>
      <c r="GQ146" s="26" t="s">
        <v>726</v>
      </c>
      <c r="GR146" s="26" t="s">
        <v>726</v>
      </c>
      <c r="GS146" s="26" t="s">
        <v>726</v>
      </c>
      <c r="GT146" s="26" t="s">
        <v>726</v>
      </c>
      <c r="GU146" s="26" t="s">
        <v>726</v>
      </c>
      <c r="GV146" s="26" t="s">
        <v>726</v>
      </c>
      <c r="GW146" s="26" t="s">
        <v>726</v>
      </c>
      <c r="GX146" s="26" t="s">
        <v>726</v>
      </c>
      <c r="GY146" s="26" t="s">
        <v>726</v>
      </c>
      <c r="GZ146" s="26" t="s">
        <v>726</v>
      </c>
      <c r="HA146" s="26" t="s">
        <v>726</v>
      </c>
      <c r="HB146" s="26" t="s">
        <v>726</v>
      </c>
      <c r="HC146" s="26" t="s">
        <v>726</v>
      </c>
      <c r="HD146" s="26" t="s">
        <v>726</v>
      </c>
      <c r="HE146" s="26" t="s">
        <v>726</v>
      </c>
      <c r="HF146" s="26" t="s">
        <v>726</v>
      </c>
      <c r="HG146" s="26" t="s">
        <v>726</v>
      </c>
      <c r="HH146" s="26" t="s">
        <v>726</v>
      </c>
      <c r="HI146" s="26" t="s">
        <v>726</v>
      </c>
      <c r="HJ146" s="26" t="s">
        <v>726</v>
      </c>
      <c r="HK146" s="26" t="s">
        <v>726</v>
      </c>
      <c r="HL146" s="26" t="s">
        <v>726</v>
      </c>
      <c r="HM146" s="26" t="s">
        <v>726</v>
      </c>
      <c r="HN146" s="26" t="s">
        <v>726</v>
      </c>
      <c r="HO146" s="26" t="s">
        <v>726</v>
      </c>
      <c r="HP146" s="26" t="s">
        <v>726</v>
      </c>
      <c r="HQ146" s="26" t="s">
        <v>726</v>
      </c>
      <c r="HR146" s="26" t="s">
        <v>726</v>
      </c>
      <c r="HS146" s="26" t="s">
        <v>726</v>
      </c>
      <c r="HT146" s="26" t="s">
        <v>726</v>
      </c>
      <c r="HU146" s="26" t="s">
        <v>726</v>
      </c>
      <c r="HV146" s="26" t="s">
        <v>726</v>
      </c>
      <c r="HW146" s="26" t="s">
        <v>726</v>
      </c>
      <c r="HX146" s="26" t="s">
        <v>726</v>
      </c>
      <c r="HY146" s="26" t="s">
        <v>726</v>
      </c>
      <c r="HZ146" s="26" t="s">
        <v>726</v>
      </c>
      <c r="IA146" s="26" t="s">
        <v>726</v>
      </c>
      <c r="IB146" s="26" t="s">
        <v>726</v>
      </c>
      <c r="IC146" s="26" t="s">
        <v>726</v>
      </c>
      <c r="ID146" s="26" t="s">
        <v>726</v>
      </c>
      <c r="IE146" s="26" t="s">
        <v>726</v>
      </c>
      <c r="IF146" s="7" t="s">
        <v>726</v>
      </c>
      <c r="IG146" s="27" t="s">
        <v>726</v>
      </c>
      <c r="IH146" s="27" t="s">
        <v>726</v>
      </c>
      <c r="IL146" s="27" t="s">
        <v>726</v>
      </c>
      <c r="IM146" s="27" t="s">
        <v>726</v>
      </c>
      <c r="IN146" s="7">
        <f>IFERROR(VLOOKUP(A146,[7]FacebookPages!$A$2:$AG$128,33,FALSE)+1,0)</f>
        <v>0</v>
      </c>
    </row>
    <row r="147" spans="1:248" x14ac:dyDescent="0.25">
      <c r="A147">
        <v>143</v>
      </c>
      <c r="B147" t="s">
        <v>187</v>
      </c>
      <c r="C147">
        <v>143</v>
      </c>
      <c r="D147" s="22" t="s">
        <v>597</v>
      </c>
      <c r="R147" s="11">
        <v>8.8000000000000007</v>
      </c>
      <c r="S147" s="19">
        <v>0</v>
      </c>
      <c r="T147" s="19">
        <v>0</v>
      </c>
      <c r="U147">
        <v>0</v>
      </c>
      <c r="V147">
        <v>0</v>
      </c>
      <c r="W147">
        <v>0</v>
      </c>
      <c r="X147">
        <v>0</v>
      </c>
      <c r="Y147">
        <v>0</v>
      </c>
      <c r="Z147" s="27">
        <v>1304</v>
      </c>
      <c r="AA147" s="26">
        <v>1052</v>
      </c>
      <c r="AB147" s="26" t="s">
        <v>726</v>
      </c>
      <c r="AC147" s="26" t="s">
        <v>726</v>
      </c>
      <c r="AD147" s="26" t="s">
        <v>726</v>
      </c>
      <c r="AE147" s="26" t="s">
        <v>726</v>
      </c>
      <c r="AF147" s="26" t="s">
        <v>726</v>
      </c>
      <c r="AG147" s="26" t="s">
        <v>726</v>
      </c>
      <c r="AH147" s="26" t="s">
        <v>726</v>
      </c>
      <c r="AL147">
        <v>0</v>
      </c>
      <c r="AM147">
        <v>0</v>
      </c>
      <c r="AN147">
        <v>0</v>
      </c>
      <c r="AO147">
        <v>0</v>
      </c>
      <c r="AP147">
        <v>0</v>
      </c>
      <c r="AQ147" s="26" t="s">
        <v>726</v>
      </c>
      <c r="AR147" s="26" t="s">
        <v>726</v>
      </c>
      <c r="AS147" s="26" t="s">
        <v>726</v>
      </c>
      <c r="AT147" s="26" t="s">
        <v>726</v>
      </c>
      <c r="AU147" s="26" t="s">
        <v>726</v>
      </c>
      <c r="AV147" s="26" t="s">
        <v>726</v>
      </c>
      <c r="AW147" s="26" t="s">
        <v>726</v>
      </c>
      <c r="AX147" s="26" t="s">
        <v>726</v>
      </c>
      <c r="AY147" s="26" t="s">
        <v>726</v>
      </c>
      <c r="AZ147" s="26" t="s">
        <v>726</v>
      </c>
      <c r="BA147" s="26" t="s">
        <v>726</v>
      </c>
      <c r="BB147" s="26" t="s">
        <v>726</v>
      </c>
      <c r="BC147" s="26" t="s">
        <v>726</v>
      </c>
      <c r="BD147" s="26" t="s">
        <v>726</v>
      </c>
      <c r="BE147" s="26" t="s">
        <v>726</v>
      </c>
      <c r="BF147" s="26" t="s">
        <v>726</v>
      </c>
      <c r="BG147" s="26" t="s">
        <v>726</v>
      </c>
      <c r="BH147" s="26" t="s">
        <v>726</v>
      </c>
      <c r="BI147" s="26" t="s">
        <v>726</v>
      </c>
      <c r="BJ147" s="26" t="s">
        <v>726</v>
      </c>
      <c r="BK147" s="26" t="s">
        <v>726</v>
      </c>
      <c r="BL147" s="26" t="s">
        <v>726</v>
      </c>
      <c r="BM147" s="26" t="s">
        <v>726</v>
      </c>
      <c r="BN147" s="26" t="s">
        <v>726</v>
      </c>
      <c r="BO147" s="26" t="s">
        <v>726</v>
      </c>
      <c r="BP147" s="26" t="s">
        <v>726</v>
      </c>
      <c r="BQ147" s="26" t="s">
        <v>726</v>
      </c>
      <c r="BR147" s="26" t="s">
        <v>726</v>
      </c>
      <c r="BS147" s="26" t="s">
        <v>726</v>
      </c>
      <c r="BT147" s="26">
        <v>220</v>
      </c>
      <c r="BU147">
        <v>259</v>
      </c>
      <c r="BV147">
        <v>-13</v>
      </c>
      <c r="BW147" s="26" t="s">
        <v>726</v>
      </c>
      <c r="BX147" s="26" t="s">
        <v>726</v>
      </c>
      <c r="BY147" s="26" t="s">
        <v>726</v>
      </c>
      <c r="BZ147" s="26" t="s">
        <v>726</v>
      </c>
      <c r="CA147" s="26" t="s">
        <v>726</v>
      </c>
      <c r="CB147" s="26" t="s">
        <v>726</v>
      </c>
      <c r="CC147" s="26">
        <v>24</v>
      </c>
      <c r="CD147" s="26" t="s">
        <v>726</v>
      </c>
      <c r="CE147" s="26" t="s">
        <v>726</v>
      </c>
      <c r="CF147" s="26" t="s">
        <v>726</v>
      </c>
      <c r="CG147" s="26" t="s">
        <v>726</v>
      </c>
      <c r="CH147" s="26" t="s">
        <v>726</v>
      </c>
      <c r="CI147" s="26" t="s">
        <v>726</v>
      </c>
      <c r="CJ147" s="26">
        <v>23</v>
      </c>
      <c r="CK147">
        <v>17</v>
      </c>
      <c r="CL147">
        <v>24.34</v>
      </c>
      <c r="CM147" s="26" t="s">
        <v>726</v>
      </c>
      <c r="CN147" s="26" t="s">
        <v>726</v>
      </c>
      <c r="CO147" s="26" t="s">
        <v>726</v>
      </c>
      <c r="CP147" s="26" t="s">
        <v>726</v>
      </c>
      <c r="CQ147" s="26" t="s">
        <v>726</v>
      </c>
      <c r="CR147" s="26" t="s">
        <v>726</v>
      </c>
      <c r="CS147" s="26">
        <v>273</v>
      </c>
      <c r="CT147">
        <v>490</v>
      </c>
      <c r="CU147">
        <v>11</v>
      </c>
      <c r="CV147" s="26" t="s">
        <v>726</v>
      </c>
      <c r="CW147" s="26" t="s">
        <v>726</v>
      </c>
      <c r="CX147" s="26" t="s">
        <v>726</v>
      </c>
      <c r="CY147" s="26" t="s">
        <v>726</v>
      </c>
      <c r="CZ147" s="26" t="s">
        <v>726</v>
      </c>
      <c r="DA147" s="26">
        <v>40714</v>
      </c>
      <c r="DB147" s="26">
        <v>36000</v>
      </c>
      <c r="DC147" s="26" t="s">
        <v>726</v>
      </c>
      <c r="DD147" s="26" t="s">
        <v>726</v>
      </c>
      <c r="DE147" s="26" t="s">
        <v>726</v>
      </c>
      <c r="DF147" s="26" t="s">
        <v>726</v>
      </c>
      <c r="DG147" s="26" t="s">
        <v>726</v>
      </c>
      <c r="DH147" s="26" t="s">
        <v>726</v>
      </c>
      <c r="DI147" s="26">
        <v>7</v>
      </c>
      <c r="DJ147">
        <v>4</v>
      </c>
      <c r="DK147" s="26" t="s">
        <v>726</v>
      </c>
      <c r="DL147" s="26" t="s">
        <v>726</v>
      </c>
      <c r="DM147" s="26" t="s">
        <v>726</v>
      </c>
      <c r="DN147" s="26" t="s">
        <v>726</v>
      </c>
      <c r="DO147" s="26" t="s">
        <v>726</v>
      </c>
      <c r="DP147" s="26" t="s">
        <v>726</v>
      </c>
      <c r="DQ147" s="26">
        <v>71.64</v>
      </c>
      <c r="DR147">
        <v>101</v>
      </c>
      <c r="DS147" s="26">
        <v>360</v>
      </c>
      <c r="DT147">
        <v>313</v>
      </c>
      <c r="DU147" s="26">
        <v>25</v>
      </c>
      <c r="DV147" s="26" t="s">
        <v>726</v>
      </c>
      <c r="DW147" s="26">
        <v>20</v>
      </c>
      <c r="DX147">
        <v>28</v>
      </c>
      <c r="DY147" s="26">
        <v>37</v>
      </c>
      <c r="DZ147">
        <v>15</v>
      </c>
      <c r="EA147" s="26" t="s">
        <v>726</v>
      </c>
      <c r="EB147">
        <v>9999</v>
      </c>
      <c r="EC147">
        <v>0</v>
      </c>
      <c r="ED147">
        <v>0</v>
      </c>
      <c r="EE147">
        <v>0</v>
      </c>
      <c r="EF147" s="26" t="s">
        <v>726</v>
      </c>
      <c r="EG147" s="26" t="s">
        <v>726</v>
      </c>
      <c r="EH147" s="26" t="s">
        <v>726</v>
      </c>
      <c r="EI147" s="26" t="s">
        <v>726</v>
      </c>
      <c r="EJ147" s="26" t="s">
        <v>726</v>
      </c>
      <c r="EK147" s="26" t="s">
        <v>726</v>
      </c>
      <c r="EL147" s="26" t="s">
        <v>726</v>
      </c>
      <c r="EM147" s="26" t="s">
        <v>726</v>
      </c>
      <c r="EN147" s="26" t="s">
        <v>726</v>
      </c>
      <c r="EO147" s="26" t="s">
        <v>726</v>
      </c>
      <c r="EP147" s="26" t="s">
        <v>726</v>
      </c>
      <c r="EQ147" s="26" t="s">
        <v>726</v>
      </c>
      <c r="ER147" s="26" t="s">
        <v>726</v>
      </c>
      <c r="ES147" s="26" t="s">
        <v>726</v>
      </c>
      <c r="ET147" s="26" t="s">
        <v>726</v>
      </c>
      <c r="EU147" s="26" t="s">
        <v>726</v>
      </c>
      <c r="EV147" s="26" t="s">
        <v>726</v>
      </c>
      <c r="EW147" s="26" t="s">
        <v>726</v>
      </c>
      <c r="EX147" s="26" t="s">
        <v>726</v>
      </c>
      <c r="EY147" s="26" t="s">
        <v>726</v>
      </c>
      <c r="EZ147" s="26" t="s">
        <v>726</v>
      </c>
      <c r="FA147" s="26" t="s">
        <v>726</v>
      </c>
      <c r="FB147" s="26" t="s">
        <v>726</v>
      </c>
      <c r="FC147" s="26" t="s">
        <v>726</v>
      </c>
      <c r="FD147" s="26" t="s">
        <v>726</v>
      </c>
      <c r="FE147" s="26" t="s">
        <v>726</v>
      </c>
      <c r="FF147" s="26" t="s">
        <v>726</v>
      </c>
      <c r="FG147" s="26" t="s">
        <v>726</v>
      </c>
      <c r="FH147" s="26" t="s">
        <v>726</v>
      </c>
      <c r="FI147" s="26" t="s">
        <v>726</v>
      </c>
      <c r="FJ147" s="26" t="s">
        <v>726</v>
      </c>
      <c r="FK147" s="26" t="s">
        <v>726</v>
      </c>
      <c r="FL147" s="26" t="s">
        <v>726</v>
      </c>
      <c r="FM147" s="26" t="s">
        <v>726</v>
      </c>
      <c r="FN147" s="26" t="s">
        <v>726</v>
      </c>
      <c r="FO147" s="26" t="s">
        <v>726</v>
      </c>
      <c r="FP147" s="26" t="s">
        <v>726</v>
      </c>
      <c r="FQ147" s="26" t="s">
        <v>726</v>
      </c>
      <c r="FR147" s="26" t="s">
        <v>726</v>
      </c>
      <c r="FS147" s="26" t="s">
        <v>726</v>
      </c>
      <c r="FT147" s="26" t="s">
        <v>726</v>
      </c>
      <c r="FU147" s="26" t="s">
        <v>726</v>
      </c>
      <c r="FV147" s="26" t="s">
        <v>726</v>
      </c>
      <c r="FW147" s="26" t="s">
        <v>726</v>
      </c>
      <c r="FX147" s="26" t="s">
        <v>726</v>
      </c>
      <c r="FY147" s="26" t="s">
        <v>726</v>
      </c>
      <c r="FZ147" s="26" t="s">
        <v>726</v>
      </c>
      <c r="GA147" s="26" t="s">
        <v>726</v>
      </c>
      <c r="GB147" s="26" t="s">
        <v>726</v>
      </c>
      <c r="GC147" s="26" t="s">
        <v>726</v>
      </c>
      <c r="GD147" s="26" t="s">
        <v>726</v>
      </c>
      <c r="GE147" s="26" t="s">
        <v>726</v>
      </c>
      <c r="GF147" s="26" t="s">
        <v>726</v>
      </c>
      <c r="GG147" s="26" t="s">
        <v>726</v>
      </c>
      <c r="GH147" s="26" t="s">
        <v>726</v>
      </c>
      <c r="GI147" s="26" t="s">
        <v>726</v>
      </c>
      <c r="GJ147" s="26" t="s">
        <v>726</v>
      </c>
      <c r="GK147" s="26" t="s">
        <v>726</v>
      </c>
      <c r="GL147" s="26" t="s">
        <v>726</v>
      </c>
      <c r="GM147" s="26" t="s">
        <v>726</v>
      </c>
      <c r="GN147" s="26" t="s">
        <v>726</v>
      </c>
      <c r="GO147" s="26" t="s">
        <v>726</v>
      </c>
      <c r="GP147" s="26" t="s">
        <v>726</v>
      </c>
      <c r="GQ147" s="26" t="s">
        <v>726</v>
      </c>
      <c r="GR147" s="26" t="s">
        <v>726</v>
      </c>
      <c r="GS147" s="26" t="s">
        <v>726</v>
      </c>
      <c r="GT147" s="26" t="s">
        <v>726</v>
      </c>
      <c r="GU147" s="26" t="s">
        <v>726</v>
      </c>
      <c r="GV147" s="26" t="s">
        <v>726</v>
      </c>
      <c r="GW147" s="26" t="s">
        <v>726</v>
      </c>
      <c r="GX147" s="26" t="s">
        <v>726</v>
      </c>
      <c r="GY147" s="26" t="s">
        <v>726</v>
      </c>
      <c r="GZ147" s="26" t="s">
        <v>726</v>
      </c>
      <c r="HA147" s="26" t="s">
        <v>726</v>
      </c>
      <c r="HB147" s="26" t="s">
        <v>726</v>
      </c>
      <c r="HC147" s="26" t="s">
        <v>726</v>
      </c>
      <c r="HD147" s="26" t="s">
        <v>726</v>
      </c>
      <c r="HE147" s="26" t="s">
        <v>726</v>
      </c>
      <c r="HF147" s="26" t="s">
        <v>726</v>
      </c>
      <c r="HG147" s="26" t="s">
        <v>726</v>
      </c>
      <c r="HH147" s="26" t="s">
        <v>726</v>
      </c>
      <c r="HI147" s="26" t="s">
        <v>726</v>
      </c>
      <c r="HJ147" s="26" t="s">
        <v>726</v>
      </c>
      <c r="HK147" s="26" t="s">
        <v>726</v>
      </c>
      <c r="HL147" s="26" t="s">
        <v>726</v>
      </c>
      <c r="HM147" s="26" t="s">
        <v>726</v>
      </c>
      <c r="HN147" s="26" t="s">
        <v>726</v>
      </c>
      <c r="HO147" s="26" t="s">
        <v>726</v>
      </c>
      <c r="HP147" s="26" t="s">
        <v>726</v>
      </c>
      <c r="HQ147" s="26" t="s">
        <v>726</v>
      </c>
      <c r="HR147" s="26" t="s">
        <v>726</v>
      </c>
      <c r="HS147" s="26" t="s">
        <v>726</v>
      </c>
      <c r="HT147" s="26" t="s">
        <v>726</v>
      </c>
      <c r="HU147" s="26" t="s">
        <v>726</v>
      </c>
      <c r="HV147" s="26" t="s">
        <v>726</v>
      </c>
      <c r="HW147" s="26" t="s">
        <v>726</v>
      </c>
      <c r="HX147" s="26" t="s">
        <v>726</v>
      </c>
      <c r="HY147" s="26" t="s">
        <v>726</v>
      </c>
      <c r="HZ147" s="26" t="s">
        <v>726</v>
      </c>
      <c r="IA147" s="26" t="s">
        <v>726</v>
      </c>
      <c r="IB147" s="26" t="s">
        <v>726</v>
      </c>
      <c r="IC147" s="26" t="s">
        <v>726</v>
      </c>
      <c r="ID147" s="26" t="s">
        <v>726</v>
      </c>
      <c r="IE147" s="26" t="s">
        <v>726</v>
      </c>
      <c r="IF147" s="7" t="s">
        <v>726</v>
      </c>
      <c r="IG147" s="27" t="s">
        <v>726</v>
      </c>
      <c r="IH147" s="27" t="s">
        <v>726</v>
      </c>
      <c r="IL147" s="27" t="s">
        <v>726</v>
      </c>
      <c r="IM147" s="27" t="s">
        <v>726</v>
      </c>
      <c r="IN147" s="7">
        <f>IFERROR(VLOOKUP(A147,[7]FacebookPages!$A$2:$AG$128,33,FALSE)+1,0)</f>
        <v>0</v>
      </c>
    </row>
    <row r="148" spans="1:248" x14ac:dyDescent="0.25">
      <c r="A148" s="35">
        <v>144</v>
      </c>
      <c r="B148" s="35" t="s">
        <v>188</v>
      </c>
      <c r="C148" s="35">
        <v>144</v>
      </c>
      <c r="D148" s="35" t="s">
        <v>591</v>
      </c>
      <c r="E148" s="37"/>
      <c r="F148" s="37"/>
      <c r="G148" s="39"/>
      <c r="H148" s="37"/>
      <c r="I148" s="37"/>
      <c r="J148" s="37"/>
      <c r="K148" s="39"/>
      <c r="L148" s="37"/>
      <c r="M148" s="37"/>
      <c r="N148" s="37"/>
      <c r="O148" s="39"/>
      <c r="P148" s="37"/>
      <c r="Q148" s="35"/>
      <c r="R148" s="32">
        <v>7.7</v>
      </c>
      <c r="S148" s="43">
        <v>0</v>
      </c>
      <c r="T148" s="43">
        <v>0</v>
      </c>
      <c r="U148" s="35">
        <v>0</v>
      </c>
      <c r="V148" s="35">
        <v>0</v>
      </c>
      <c r="W148" s="35">
        <v>0</v>
      </c>
      <c r="X148" s="35">
        <v>0</v>
      </c>
      <c r="Y148" s="35">
        <v>0</v>
      </c>
      <c r="Z148" s="26" t="s">
        <v>726</v>
      </c>
      <c r="AA148" s="45">
        <v>2530</v>
      </c>
      <c r="AB148" s="26" t="s">
        <v>726</v>
      </c>
      <c r="AC148" s="26" t="s">
        <v>726</v>
      </c>
      <c r="AD148" s="26" t="s">
        <v>726</v>
      </c>
      <c r="AE148" s="26" t="s">
        <v>726</v>
      </c>
      <c r="AF148" s="26" t="s">
        <v>726</v>
      </c>
      <c r="AG148" s="26" t="s">
        <v>726</v>
      </c>
      <c r="AH148" s="26" t="s">
        <v>726</v>
      </c>
      <c r="AI148" s="33"/>
      <c r="AJ148" s="47"/>
      <c r="AK148" s="47"/>
      <c r="AL148">
        <v>0</v>
      </c>
      <c r="AM148">
        <v>0</v>
      </c>
      <c r="AN148">
        <v>0</v>
      </c>
      <c r="AO148">
        <v>0</v>
      </c>
      <c r="AP148">
        <v>0</v>
      </c>
      <c r="AQ148" s="35">
        <v>7370</v>
      </c>
      <c r="AR148" s="35">
        <v>519130</v>
      </c>
      <c r="AS148" s="44">
        <v>-521.03099999999995</v>
      </c>
      <c r="AT148" s="44">
        <v>-577.82000000000005</v>
      </c>
      <c r="AU148" s="44">
        <v>-645.32299999999998</v>
      </c>
      <c r="AV148" s="44">
        <v>-79.399000000000001</v>
      </c>
      <c r="AW148" s="44">
        <v>-128.30199999999999</v>
      </c>
      <c r="AX148" s="26" t="s">
        <v>726</v>
      </c>
      <c r="AY148" s="26" t="s">
        <v>726</v>
      </c>
      <c r="AZ148" s="26" t="s">
        <v>726</v>
      </c>
      <c r="BA148" s="26" t="s">
        <v>726</v>
      </c>
      <c r="BB148" s="44">
        <v>6442.4390000000003</v>
      </c>
      <c r="BC148" s="44">
        <v>5583.0820000000003</v>
      </c>
      <c r="BD148" s="44">
        <v>3366.24</v>
      </c>
      <c r="BE148" s="44">
        <v>831.56799999999998</v>
      </c>
      <c r="BF148" s="44">
        <v>720.67499999999995</v>
      </c>
      <c r="BG148" s="26" t="s">
        <v>726</v>
      </c>
      <c r="BH148" s="26" t="s">
        <v>726</v>
      </c>
      <c r="BI148" s="26" t="s">
        <v>726</v>
      </c>
      <c r="BJ148" s="26" t="s">
        <v>726</v>
      </c>
      <c r="BK148" s="44">
        <v>2218.0320000000002</v>
      </c>
      <c r="BL148" s="44">
        <v>1403.002</v>
      </c>
      <c r="BM148" s="44">
        <v>664.89</v>
      </c>
      <c r="BN148" s="44">
        <v>316.93299999999999</v>
      </c>
      <c r="BO148" s="44">
        <v>106.313</v>
      </c>
      <c r="BP148" s="26" t="s">
        <v>726</v>
      </c>
      <c r="BQ148" s="26" t="s">
        <v>726</v>
      </c>
      <c r="BR148" s="26" t="s">
        <v>726</v>
      </c>
      <c r="BS148" s="26" t="s">
        <v>726</v>
      </c>
      <c r="BT148" s="26" t="s">
        <v>726</v>
      </c>
      <c r="BU148" s="35">
        <v>950</v>
      </c>
      <c r="BV148" s="35">
        <v>-19</v>
      </c>
      <c r="BW148" s="26" t="s">
        <v>726</v>
      </c>
      <c r="BX148" s="26" t="s">
        <v>726</v>
      </c>
      <c r="BY148" s="26" t="s">
        <v>726</v>
      </c>
      <c r="BZ148" s="26" t="s">
        <v>726</v>
      </c>
      <c r="CA148" s="26" t="s">
        <v>726</v>
      </c>
      <c r="CB148" s="26" t="s">
        <v>726</v>
      </c>
      <c r="CC148" s="26" t="s">
        <v>726</v>
      </c>
      <c r="CD148" s="26" t="s">
        <v>726</v>
      </c>
      <c r="CE148" s="26" t="s">
        <v>726</v>
      </c>
      <c r="CF148" s="26" t="s">
        <v>726</v>
      </c>
      <c r="CG148" s="26" t="s">
        <v>726</v>
      </c>
      <c r="CH148" s="26" t="s">
        <v>726</v>
      </c>
      <c r="CI148" s="26" t="s">
        <v>726</v>
      </c>
      <c r="CJ148" s="26" t="s">
        <v>726</v>
      </c>
      <c r="CK148" s="35">
        <v>27</v>
      </c>
      <c r="CL148" s="35">
        <v>52.21</v>
      </c>
      <c r="CM148" s="26" t="s">
        <v>726</v>
      </c>
      <c r="CN148" s="26" t="s">
        <v>726</v>
      </c>
      <c r="CO148" s="26" t="s">
        <v>726</v>
      </c>
      <c r="CP148" s="26" t="s">
        <v>726</v>
      </c>
      <c r="CQ148" s="26" t="s">
        <v>726</v>
      </c>
      <c r="CR148" s="26" t="s">
        <v>726</v>
      </c>
      <c r="CS148" s="26" t="s">
        <v>726</v>
      </c>
      <c r="CT148" s="35">
        <v>643</v>
      </c>
      <c r="CU148" s="35">
        <v>14</v>
      </c>
      <c r="CV148" s="26" t="s">
        <v>726</v>
      </c>
      <c r="CW148" s="26" t="s">
        <v>726</v>
      </c>
      <c r="CX148" s="26" t="s">
        <v>726</v>
      </c>
      <c r="CY148" s="26" t="s">
        <v>726</v>
      </c>
      <c r="CZ148" s="26" t="s">
        <v>726</v>
      </c>
      <c r="DA148" s="26" t="s">
        <v>726</v>
      </c>
      <c r="DB148" s="45">
        <v>312500</v>
      </c>
      <c r="DC148" s="26" t="s">
        <v>726</v>
      </c>
      <c r="DD148" s="26" t="s">
        <v>726</v>
      </c>
      <c r="DE148" s="26" t="s">
        <v>726</v>
      </c>
      <c r="DF148" s="26" t="s">
        <v>726</v>
      </c>
      <c r="DG148" s="26" t="s">
        <v>726</v>
      </c>
      <c r="DH148" s="26" t="s">
        <v>726</v>
      </c>
      <c r="DI148" s="26" t="s">
        <v>726</v>
      </c>
      <c r="DJ148" s="35">
        <v>5</v>
      </c>
      <c r="DK148" s="26" t="s">
        <v>726</v>
      </c>
      <c r="DL148" s="26" t="s">
        <v>726</v>
      </c>
      <c r="DM148" s="26" t="s">
        <v>726</v>
      </c>
      <c r="DN148" s="26" t="s">
        <v>726</v>
      </c>
      <c r="DO148" s="26" t="s">
        <v>726</v>
      </c>
      <c r="DP148" s="26" t="s">
        <v>726</v>
      </c>
      <c r="DQ148" s="26" t="s">
        <v>726</v>
      </c>
      <c r="DR148" s="35">
        <v>230</v>
      </c>
      <c r="DS148" s="26" t="s">
        <v>726</v>
      </c>
      <c r="DT148" s="35">
        <v>1478</v>
      </c>
      <c r="DU148" s="26" t="s">
        <v>726</v>
      </c>
      <c r="DV148" s="35">
        <v>148</v>
      </c>
      <c r="DW148" s="26" t="s">
        <v>726</v>
      </c>
      <c r="DX148" s="35">
        <v>40</v>
      </c>
      <c r="DY148" s="26" t="s">
        <v>726</v>
      </c>
      <c r="DZ148" s="35">
        <v>155</v>
      </c>
      <c r="EA148" s="26" t="s">
        <v>726</v>
      </c>
      <c r="EB148">
        <v>9999</v>
      </c>
      <c r="EC148">
        <v>0</v>
      </c>
      <c r="ED148">
        <v>0</v>
      </c>
      <c r="EE148">
        <v>0</v>
      </c>
      <c r="EF148" s="26" t="s">
        <v>726</v>
      </c>
      <c r="EG148" s="26" t="s">
        <v>726</v>
      </c>
      <c r="EH148" s="26" t="s">
        <v>726</v>
      </c>
      <c r="EI148" s="26" t="s">
        <v>726</v>
      </c>
      <c r="EJ148" s="26" t="s">
        <v>726</v>
      </c>
      <c r="EK148" s="26" t="s">
        <v>726</v>
      </c>
      <c r="EL148" s="26" t="s">
        <v>726</v>
      </c>
      <c r="EM148" s="26" t="s">
        <v>726</v>
      </c>
      <c r="EN148" s="26" t="s">
        <v>726</v>
      </c>
      <c r="EO148" s="26" t="s">
        <v>726</v>
      </c>
      <c r="EP148" s="26" t="s">
        <v>726</v>
      </c>
      <c r="EQ148" s="26" t="s">
        <v>726</v>
      </c>
      <c r="ER148" s="26" t="s">
        <v>726</v>
      </c>
      <c r="ES148" s="26" t="s">
        <v>726</v>
      </c>
      <c r="ET148" s="26" t="s">
        <v>726</v>
      </c>
      <c r="EU148" s="26" t="s">
        <v>726</v>
      </c>
      <c r="EV148" s="26" t="s">
        <v>726</v>
      </c>
      <c r="EW148" s="26" t="s">
        <v>726</v>
      </c>
      <c r="EX148" s="26" t="s">
        <v>726</v>
      </c>
      <c r="EY148" s="26" t="s">
        <v>726</v>
      </c>
      <c r="EZ148" s="26" t="s">
        <v>726</v>
      </c>
      <c r="FA148" s="26" t="s">
        <v>726</v>
      </c>
      <c r="FB148" s="26" t="s">
        <v>726</v>
      </c>
      <c r="FC148" s="26" t="s">
        <v>726</v>
      </c>
      <c r="FD148" s="26" t="s">
        <v>726</v>
      </c>
      <c r="FE148" s="26" t="s">
        <v>726</v>
      </c>
      <c r="FF148" s="26" t="s">
        <v>726</v>
      </c>
      <c r="FG148" s="26" t="s">
        <v>726</v>
      </c>
      <c r="FH148" s="26" t="s">
        <v>726</v>
      </c>
      <c r="FI148" s="26" t="s">
        <v>726</v>
      </c>
      <c r="FJ148" s="26" t="s">
        <v>726</v>
      </c>
      <c r="FK148" s="26" t="s">
        <v>726</v>
      </c>
      <c r="FL148" s="26" t="s">
        <v>726</v>
      </c>
      <c r="FM148" s="26" t="s">
        <v>726</v>
      </c>
      <c r="FN148" s="26" t="s">
        <v>726</v>
      </c>
      <c r="FO148" s="26" t="s">
        <v>726</v>
      </c>
      <c r="FP148" s="26" t="s">
        <v>726</v>
      </c>
      <c r="FQ148" s="26" t="s">
        <v>726</v>
      </c>
      <c r="FR148" s="26" t="s">
        <v>726</v>
      </c>
      <c r="FS148" s="26" t="s">
        <v>726</v>
      </c>
      <c r="FT148" s="26" t="s">
        <v>726</v>
      </c>
      <c r="FU148" s="26" t="s">
        <v>726</v>
      </c>
      <c r="FV148" s="26" t="s">
        <v>726</v>
      </c>
      <c r="FW148" s="26" t="s">
        <v>726</v>
      </c>
      <c r="FX148" s="26" t="s">
        <v>726</v>
      </c>
      <c r="FY148" s="26" t="s">
        <v>726</v>
      </c>
      <c r="FZ148" s="26" t="s">
        <v>726</v>
      </c>
      <c r="GA148" s="26" t="s">
        <v>726</v>
      </c>
      <c r="GB148" s="26" t="s">
        <v>726</v>
      </c>
      <c r="GC148" s="26" t="s">
        <v>726</v>
      </c>
      <c r="GD148" s="26" t="s">
        <v>726</v>
      </c>
      <c r="GE148" s="26" t="s">
        <v>726</v>
      </c>
      <c r="GF148" s="26" t="s">
        <v>726</v>
      </c>
      <c r="GG148" s="26" t="s">
        <v>726</v>
      </c>
      <c r="GH148" s="26" t="s">
        <v>726</v>
      </c>
      <c r="GI148" s="26" t="s">
        <v>726</v>
      </c>
      <c r="GJ148" s="26" t="s">
        <v>726</v>
      </c>
      <c r="GK148" s="26" t="s">
        <v>726</v>
      </c>
      <c r="GL148" s="26" t="s">
        <v>726</v>
      </c>
      <c r="GM148" s="26" t="s">
        <v>726</v>
      </c>
      <c r="GN148" s="26" t="s">
        <v>726</v>
      </c>
      <c r="GO148" s="26" t="s">
        <v>726</v>
      </c>
      <c r="GP148" s="26" t="s">
        <v>726</v>
      </c>
      <c r="GQ148" s="26" t="s">
        <v>726</v>
      </c>
      <c r="GR148" s="26" t="s">
        <v>726</v>
      </c>
      <c r="GS148" s="26" t="s">
        <v>726</v>
      </c>
      <c r="GT148" s="26" t="s">
        <v>726</v>
      </c>
      <c r="GU148" s="26" t="s">
        <v>726</v>
      </c>
      <c r="GV148" s="26" t="s">
        <v>726</v>
      </c>
      <c r="GW148" s="26" t="s">
        <v>726</v>
      </c>
      <c r="GX148" s="26" t="s">
        <v>726</v>
      </c>
      <c r="GY148" s="26" t="s">
        <v>726</v>
      </c>
      <c r="GZ148" s="26" t="s">
        <v>726</v>
      </c>
      <c r="HA148" s="26" t="s">
        <v>726</v>
      </c>
      <c r="HB148" s="26" t="s">
        <v>726</v>
      </c>
      <c r="HC148" s="26" t="s">
        <v>726</v>
      </c>
      <c r="HD148" s="26" t="s">
        <v>726</v>
      </c>
      <c r="HE148" s="26" t="s">
        <v>726</v>
      </c>
      <c r="HF148" s="26" t="s">
        <v>726</v>
      </c>
      <c r="HG148" s="26" t="s">
        <v>726</v>
      </c>
      <c r="HH148" s="26" t="s">
        <v>726</v>
      </c>
      <c r="HI148" s="26" t="s">
        <v>726</v>
      </c>
      <c r="HJ148" s="26" t="s">
        <v>726</v>
      </c>
      <c r="HK148" s="26" t="s">
        <v>726</v>
      </c>
      <c r="HL148" s="26" t="s">
        <v>726</v>
      </c>
      <c r="HM148" s="26" t="s">
        <v>726</v>
      </c>
      <c r="HN148" s="26" t="s">
        <v>726</v>
      </c>
      <c r="HO148" s="26" t="s">
        <v>726</v>
      </c>
      <c r="HP148" s="26" t="s">
        <v>726</v>
      </c>
      <c r="HQ148" s="26" t="s">
        <v>726</v>
      </c>
      <c r="HR148" s="26" t="s">
        <v>726</v>
      </c>
      <c r="HS148" s="26" t="s">
        <v>726</v>
      </c>
      <c r="HT148" s="26" t="s">
        <v>726</v>
      </c>
      <c r="HU148" s="26" t="s">
        <v>726</v>
      </c>
      <c r="HV148" s="26" t="s">
        <v>726</v>
      </c>
      <c r="HW148" s="26" t="s">
        <v>726</v>
      </c>
      <c r="HX148" s="26" t="s">
        <v>726</v>
      </c>
      <c r="HY148" s="26" t="s">
        <v>726</v>
      </c>
      <c r="HZ148" s="26" t="s">
        <v>726</v>
      </c>
      <c r="IA148" s="26" t="s">
        <v>726</v>
      </c>
      <c r="IB148" s="26" t="s">
        <v>726</v>
      </c>
      <c r="IC148" s="26" t="s">
        <v>726</v>
      </c>
      <c r="ID148" s="26" t="s">
        <v>726</v>
      </c>
      <c r="IE148" s="26" t="s">
        <v>726</v>
      </c>
      <c r="IF148" s="7" t="s">
        <v>726</v>
      </c>
      <c r="IG148" s="27" t="s">
        <v>726</v>
      </c>
      <c r="IH148" s="27" t="s">
        <v>726</v>
      </c>
      <c r="IL148" s="27" t="s">
        <v>726</v>
      </c>
      <c r="IM148" s="27" t="s">
        <v>726</v>
      </c>
      <c r="IN148" s="7">
        <f>IFERROR(VLOOKUP(A148,[7]FacebookPages!$A$2:$AG$128,33,FALSE)+1,0)</f>
        <v>0</v>
      </c>
    </row>
    <row r="149" spans="1:248" x14ac:dyDescent="0.25">
      <c r="A149" s="35">
        <v>145</v>
      </c>
      <c r="B149" s="35" t="s">
        <v>189</v>
      </c>
      <c r="C149" s="35">
        <v>145</v>
      </c>
      <c r="D149" s="35" t="s">
        <v>591</v>
      </c>
      <c r="E149" s="37"/>
      <c r="F149" s="37"/>
      <c r="G149" s="39"/>
      <c r="H149" s="37"/>
      <c r="I149" s="37"/>
      <c r="J149" s="37"/>
      <c r="K149" s="39"/>
      <c r="L149" s="37"/>
      <c r="M149" s="37"/>
      <c r="N149" s="37"/>
      <c r="O149" s="39"/>
      <c r="P149" s="37"/>
      <c r="Q149" s="35"/>
      <c r="R149" s="32">
        <v>7.9</v>
      </c>
      <c r="S149" s="43">
        <v>0</v>
      </c>
      <c r="T149" s="43">
        <v>0</v>
      </c>
      <c r="U149" s="35">
        <v>0</v>
      </c>
      <c r="V149" s="35">
        <v>0</v>
      </c>
      <c r="W149" s="35">
        <v>0</v>
      </c>
      <c r="X149" s="35">
        <v>0</v>
      </c>
      <c r="Y149" s="35">
        <v>0</v>
      </c>
      <c r="Z149" s="44">
        <v>4250</v>
      </c>
      <c r="AA149" s="45">
        <v>3100</v>
      </c>
      <c r="AB149" s="26" t="s">
        <v>726</v>
      </c>
      <c r="AC149" s="26" t="s">
        <v>726</v>
      </c>
      <c r="AD149" s="26" t="s">
        <v>726</v>
      </c>
      <c r="AE149" s="26" t="s">
        <v>726</v>
      </c>
      <c r="AF149" s="26" t="s">
        <v>726</v>
      </c>
      <c r="AG149" s="26" t="s">
        <v>726</v>
      </c>
      <c r="AH149" s="26" t="s">
        <v>726</v>
      </c>
      <c r="AI149" s="33"/>
      <c r="AJ149" s="47"/>
      <c r="AK149" s="47"/>
      <c r="AL149">
        <v>0</v>
      </c>
      <c r="AM149">
        <v>0</v>
      </c>
      <c r="AN149">
        <v>0</v>
      </c>
      <c r="AO149">
        <v>0</v>
      </c>
      <c r="AP149">
        <v>0</v>
      </c>
      <c r="AQ149" s="35">
        <v>7372</v>
      </c>
      <c r="AR149" s="35">
        <v>511210</v>
      </c>
      <c r="AS149" s="44">
        <v>-289.91800000000001</v>
      </c>
      <c r="AT149" s="44">
        <v>-247.982</v>
      </c>
      <c r="AU149" s="44">
        <v>-172.50899999999999</v>
      </c>
      <c r="AV149" s="44">
        <v>-119.19</v>
      </c>
      <c r="AW149" s="44">
        <v>-79.629000000000005</v>
      </c>
      <c r="AX149" s="44">
        <v>-56.215000000000003</v>
      </c>
      <c r="AY149" s="26" t="s">
        <v>726</v>
      </c>
      <c r="AZ149" s="26" t="s">
        <v>726</v>
      </c>
      <c r="BA149" s="26" t="s">
        <v>726</v>
      </c>
      <c r="BB149" s="44">
        <v>2730.0940000000001</v>
      </c>
      <c r="BC149" s="44">
        <v>2358.6329999999998</v>
      </c>
      <c r="BD149" s="44">
        <v>2176.2649999999999</v>
      </c>
      <c r="BE149" s="44">
        <v>959.08</v>
      </c>
      <c r="BF149" s="44">
        <v>232.63800000000001</v>
      </c>
      <c r="BG149" s="44">
        <v>100.605</v>
      </c>
      <c r="BH149" s="26" t="s">
        <v>726</v>
      </c>
      <c r="BI149" s="26" t="s">
        <v>726</v>
      </c>
      <c r="BJ149" s="26" t="s">
        <v>726</v>
      </c>
      <c r="BK149" s="44">
        <v>1162.346</v>
      </c>
      <c r="BL149" s="44">
        <v>787.86</v>
      </c>
      <c r="BM149" s="44">
        <v>468.93799999999999</v>
      </c>
      <c r="BN149" s="44">
        <v>273.65699999999998</v>
      </c>
      <c r="BO149" s="44">
        <v>134.42699999999999</v>
      </c>
      <c r="BP149" s="44">
        <v>68.055000000000007</v>
      </c>
      <c r="BQ149" s="26" t="s">
        <v>726</v>
      </c>
      <c r="BR149" s="26" t="s">
        <v>726</v>
      </c>
      <c r="BS149" s="26" t="s">
        <v>726</v>
      </c>
      <c r="BT149" s="45">
        <v>1150</v>
      </c>
      <c r="BU149" s="35">
        <v>885</v>
      </c>
      <c r="BV149" s="35">
        <v>95</v>
      </c>
      <c r="BW149" s="26" t="s">
        <v>726</v>
      </c>
      <c r="BX149" s="26" t="s">
        <v>726</v>
      </c>
      <c r="BY149" s="26" t="s">
        <v>726</v>
      </c>
      <c r="BZ149" s="26" t="s">
        <v>726</v>
      </c>
      <c r="CA149" s="26" t="s">
        <v>726</v>
      </c>
      <c r="CB149" s="26" t="s">
        <v>726</v>
      </c>
      <c r="CC149" s="26" t="s">
        <v>726</v>
      </c>
      <c r="CD149" s="26" t="s">
        <v>726</v>
      </c>
      <c r="CE149" s="26" t="s">
        <v>726</v>
      </c>
      <c r="CF149" s="26" t="s">
        <v>726</v>
      </c>
      <c r="CG149" s="26" t="s">
        <v>726</v>
      </c>
      <c r="CH149" s="26" t="s">
        <v>726</v>
      </c>
      <c r="CI149" s="26" t="s">
        <v>726</v>
      </c>
      <c r="CJ149" s="45">
        <v>38</v>
      </c>
      <c r="CK149" s="26" t="s">
        <v>726</v>
      </c>
      <c r="CL149" s="35">
        <v>64.95</v>
      </c>
      <c r="CM149" s="26" t="s">
        <v>726</v>
      </c>
      <c r="CN149" s="26" t="s">
        <v>726</v>
      </c>
      <c r="CO149" s="26" t="s">
        <v>726</v>
      </c>
      <c r="CP149" s="26" t="s">
        <v>726</v>
      </c>
      <c r="CQ149" s="26" t="s">
        <v>726</v>
      </c>
      <c r="CR149" s="26" t="s">
        <v>726</v>
      </c>
      <c r="CS149" s="45">
        <v>449</v>
      </c>
      <c r="CT149" s="35">
        <v>700</v>
      </c>
      <c r="CU149" s="35">
        <v>270</v>
      </c>
      <c r="CV149" s="26" t="s">
        <v>726</v>
      </c>
      <c r="CW149" s="26" t="s">
        <v>726</v>
      </c>
      <c r="CX149" s="26" t="s">
        <v>726</v>
      </c>
      <c r="CY149" s="26" t="s">
        <v>726</v>
      </c>
      <c r="CZ149" s="26" t="s">
        <v>726</v>
      </c>
      <c r="DA149" s="45">
        <v>85696</v>
      </c>
      <c r="DB149" s="45">
        <v>21310</v>
      </c>
      <c r="DC149" s="26" t="s">
        <v>726</v>
      </c>
      <c r="DD149" s="26" t="s">
        <v>726</v>
      </c>
      <c r="DE149" s="26" t="s">
        <v>726</v>
      </c>
      <c r="DF149" s="26" t="s">
        <v>726</v>
      </c>
      <c r="DG149" s="26" t="s">
        <v>726</v>
      </c>
      <c r="DH149" s="26" t="s">
        <v>726</v>
      </c>
      <c r="DI149" s="26" t="s">
        <v>726</v>
      </c>
      <c r="DJ149" s="26" t="s">
        <v>726</v>
      </c>
      <c r="DK149" s="26" t="s">
        <v>726</v>
      </c>
      <c r="DL149" s="26" t="s">
        <v>726</v>
      </c>
      <c r="DM149" s="26" t="s">
        <v>726</v>
      </c>
      <c r="DN149" s="26" t="s">
        <v>726</v>
      </c>
      <c r="DO149" s="26" t="s">
        <v>726</v>
      </c>
      <c r="DP149" s="26" t="s">
        <v>726</v>
      </c>
      <c r="DQ149" s="26" t="s">
        <v>726</v>
      </c>
      <c r="DR149" s="26" t="s">
        <v>726</v>
      </c>
      <c r="DS149" s="45">
        <v>1336</v>
      </c>
      <c r="DT149" s="35">
        <v>1019</v>
      </c>
      <c r="DU149" s="45">
        <v>123</v>
      </c>
      <c r="DV149" s="26" t="s">
        <v>726</v>
      </c>
      <c r="DW149" s="45">
        <v>40</v>
      </c>
      <c r="DX149" s="35">
        <v>37</v>
      </c>
      <c r="DY149" s="45">
        <v>222</v>
      </c>
      <c r="DZ149" s="35">
        <v>189</v>
      </c>
      <c r="EA149" s="26" t="s">
        <v>726</v>
      </c>
      <c r="EB149">
        <v>9999</v>
      </c>
      <c r="EC149">
        <v>0</v>
      </c>
      <c r="ED149">
        <v>0</v>
      </c>
      <c r="EE149">
        <v>0</v>
      </c>
      <c r="EF149" s="26" t="s">
        <v>726</v>
      </c>
      <c r="EG149" s="26" t="s">
        <v>726</v>
      </c>
      <c r="EH149" s="26" t="s">
        <v>726</v>
      </c>
      <c r="EI149" s="26" t="s">
        <v>726</v>
      </c>
      <c r="EJ149" s="26" t="s">
        <v>726</v>
      </c>
      <c r="EK149" s="26" t="s">
        <v>726</v>
      </c>
      <c r="EL149" s="26" t="s">
        <v>726</v>
      </c>
      <c r="EM149" s="26" t="s">
        <v>726</v>
      </c>
      <c r="EN149" s="26" t="s">
        <v>726</v>
      </c>
      <c r="EO149" s="26" t="s">
        <v>726</v>
      </c>
      <c r="EP149" s="26" t="s">
        <v>726</v>
      </c>
      <c r="EQ149" s="26" t="s">
        <v>726</v>
      </c>
      <c r="ER149" s="26" t="s">
        <v>726</v>
      </c>
      <c r="ES149" s="26" t="s">
        <v>726</v>
      </c>
      <c r="ET149" s="26" t="s">
        <v>726</v>
      </c>
      <c r="EU149" s="26" t="s">
        <v>726</v>
      </c>
      <c r="EV149" s="26" t="s">
        <v>726</v>
      </c>
      <c r="EW149" s="26" t="s">
        <v>726</v>
      </c>
      <c r="EX149" s="26" t="s">
        <v>726</v>
      </c>
      <c r="EY149" s="26" t="s">
        <v>726</v>
      </c>
      <c r="EZ149" s="26" t="s">
        <v>726</v>
      </c>
      <c r="FA149" s="26" t="s">
        <v>726</v>
      </c>
      <c r="FB149" s="26" t="s">
        <v>726</v>
      </c>
      <c r="FC149" s="26" t="s">
        <v>726</v>
      </c>
      <c r="FD149" s="26" t="s">
        <v>726</v>
      </c>
      <c r="FE149" s="26" t="s">
        <v>726</v>
      </c>
      <c r="FF149" s="26" t="s">
        <v>726</v>
      </c>
      <c r="FG149" s="26" t="s">
        <v>726</v>
      </c>
      <c r="FH149" s="26" t="s">
        <v>726</v>
      </c>
      <c r="FI149" s="26" t="s">
        <v>726</v>
      </c>
      <c r="FJ149" s="26" t="s">
        <v>726</v>
      </c>
      <c r="FK149" s="26" t="s">
        <v>726</v>
      </c>
      <c r="FL149" s="26" t="s">
        <v>726</v>
      </c>
      <c r="FM149" s="26" t="s">
        <v>726</v>
      </c>
      <c r="FN149" s="26" t="s">
        <v>726</v>
      </c>
      <c r="FO149" s="26" t="s">
        <v>726</v>
      </c>
      <c r="FP149" s="26" t="s">
        <v>726</v>
      </c>
      <c r="FQ149" s="26" t="s">
        <v>726</v>
      </c>
      <c r="FR149" s="26" t="s">
        <v>726</v>
      </c>
      <c r="FS149" s="26" t="s">
        <v>726</v>
      </c>
      <c r="FT149" s="26" t="s">
        <v>726</v>
      </c>
      <c r="FU149" s="26" t="s">
        <v>726</v>
      </c>
      <c r="FV149" s="26" t="s">
        <v>726</v>
      </c>
      <c r="FW149" s="26" t="s">
        <v>726</v>
      </c>
      <c r="FX149" s="26" t="s">
        <v>726</v>
      </c>
      <c r="FY149" s="26" t="s">
        <v>726</v>
      </c>
      <c r="FZ149" s="26" t="s">
        <v>726</v>
      </c>
      <c r="GA149" s="26" t="s">
        <v>726</v>
      </c>
      <c r="GB149" s="26" t="s">
        <v>726</v>
      </c>
      <c r="GC149" s="26" t="s">
        <v>726</v>
      </c>
      <c r="GD149" s="26" t="s">
        <v>726</v>
      </c>
      <c r="GE149" s="26" t="s">
        <v>726</v>
      </c>
      <c r="GF149" s="26" t="s">
        <v>726</v>
      </c>
      <c r="GG149" s="26" t="s">
        <v>726</v>
      </c>
      <c r="GH149" s="26" t="s">
        <v>726</v>
      </c>
      <c r="GI149" s="26" t="s">
        <v>726</v>
      </c>
      <c r="GJ149" s="26" t="s">
        <v>726</v>
      </c>
      <c r="GK149" s="26" t="s">
        <v>726</v>
      </c>
      <c r="GL149" s="26" t="s">
        <v>726</v>
      </c>
      <c r="GM149" s="26" t="s">
        <v>726</v>
      </c>
      <c r="GN149" s="26" t="s">
        <v>726</v>
      </c>
      <c r="GO149" s="26" t="s">
        <v>726</v>
      </c>
      <c r="GP149" s="26" t="s">
        <v>726</v>
      </c>
      <c r="GQ149" s="26" t="s">
        <v>726</v>
      </c>
      <c r="GR149" s="26" t="s">
        <v>726</v>
      </c>
      <c r="GS149" s="26" t="s">
        <v>726</v>
      </c>
      <c r="GT149" s="26" t="s">
        <v>726</v>
      </c>
      <c r="GU149" s="26" t="s">
        <v>726</v>
      </c>
      <c r="GV149" s="26" t="s">
        <v>726</v>
      </c>
      <c r="GW149" s="26" t="s">
        <v>726</v>
      </c>
      <c r="GX149" s="26" t="s">
        <v>726</v>
      </c>
      <c r="GY149" s="26" t="s">
        <v>726</v>
      </c>
      <c r="GZ149" s="26" t="s">
        <v>726</v>
      </c>
      <c r="HA149" s="26" t="s">
        <v>726</v>
      </c>
      <c r="HB149" s="26" t="s">
        <v>726</v>
      </c>
      <c r="HC149" s="26" t="s">
        <v>726</v>
      </c>
      <c r="HD149" s="26" t="s">
        <v>726</v>
      </c>
      <c r="HE149" s="26" t="s">
        <v>726</v>
      </c>
      <c r="HF149" s="26" t="s">
        <v>726</v>
      </c>
      <c r="HG149" s="26" t="s">
        <v>726</v>
      </c>
      <c r="HH149" s="26" t="s">
        <v>726</v>
      </c>
      <c r="HI149" s="26" t="s">
        <v>726</v>
      </c>
      <c r="HJ149" s="26" t="s">
        <v>726</v>
      </c>
      <c r="HK149" s="26" t="s">
        <v>726</v>
      </c>
      <c r="HL149" s="26" t="s">
        <v>726</v>
      </c>
      <c r="HM149" s="26" t="s">
        <v>726</v>
      </c>
      <c r="HN149" s="26" t="s">
        <v>726</v>
      </c>
      <c r="HO149" s="26" t="s">
        <v>726</v>
      </c>
      <c r="HP149" s="26" t="s">
        <v>726</v>
      </c>
      <c r="HQ149" s="26" t="s">
        <v>726</v>
      </c>
      <c r="HR149" s="26" t="s">
        <v>726</v>
      </c>
      <c r="HS149" s="26" t="s">
        <v>726</v>
      </c>
      <c r="HT149" s="26" t="s">
        <v>726</v>
      </c>
      <c r="HU149" s="26" t="s">
        <v>726</v>
      </c>
      <c r="HV149" s="26" t="s">
        <v>726</v>
      </c>
      <c r="HW149" s="26" t="s">
        <v>726</v>
      </c>
      <c r="HX149" s="26" t="s">
        <v>726</v>
      </c>
      <c r="HY149" s="26" t="s">
        <v>726</v>
      </c>
      <c r="HZ149" s="26" t="s">
        <v>726</v>
      </c>
      <c r="IA149" s="26" t="s">
        <v>726</v>
      </c>
      <c r="IB149" s="26" t="s">
        <v>726</v>
      </c>
      <c r="IC149" s="26" t="s">
        <v>726</v>
      </c>
      <c r="ID149" s="26" t="s">
        <v>726</v>
      </c>
      <c r="IE149" s="26" t="s">
        <v>726</v>
      </c>
      <c r="IF149" s="7" t="s">
        <v>726</v>
      </c>
      <c r="IG149" s="27" t="s">
        <v>726</v>
      </c>
      <c r="IH149" s="27" t="s">
        <v>726</v>
      </c>
      <c r="IL149" s="27" t="s">
        <v>726</v>
      </c>
      <c r="IM149" s="27" t="s">
        <v>726</v>
      </c>
      <c r="IN149" s="7">
        <f>IFERROR(VLOOKUP(A149,[7]FacebookPages!$A$2:$AG$128,33,FALSE)+1,0)</f>
        <v>0</v>
      </c>
    </row>
    <row r="150" spans="1:248" x14ac:dyDescent="0.25">
      <c r="A150">
        <v>146</v>
      </c>
      <c r="B150" t="s">
        <v>190</v>
      </c>
      <c r="C150">
        <v>146</v>
      </c>
      <c r="D150" t="s">
        <v>582</v>
      </c>
      <c r="R150" s="11">
        <v>6.1</v>
      </c>
      <c r="S150" s="19">
        <v>0</v>
      </c>
      <c r="T150" s="19">
        <v>0</v>
      </c>
      <c r="U150">
        <v>0</v>
      </c>
      <c r="V150">
        <v>0</v>
      </c>
      <c r="W150">
        <v>0</v>
      </c>
      <c r="X150">
        <v>0</v>
      </c>
      <c r="Y150">
        <v>0</v>
      </c>
      <c r="Z150" s="27">
        <v>1389</v>
      </c>
      <c r="AA150" s="26">
        <v>1354</v>
      </c>
      <c r="AB150" s="26" t="s">
        <v>726</v>
      </c>
      <c r="AC150" s="26" t="s">
        <v>726</v>
      </c>
      <c r="AD150" s="26" t="s">
        <v>726</v>
      </c>
      <c r="AE150" s="26" t="s">
        <v>726</v>
      </c>
      <c r="AF150" s="26" t="s">
        <v>726</v>
      </c>
      <c r="AG150" s="26" t="s">
        <v>726</v>
      </c>
      <c r="AH150" s="26" t="s">
        <v>726</v>
      </c>
      <c r="AL150">
        <v>0</v>
      </c>
      <c r="AM150">
        <v>0</v>
      </c>
      <c r="AN150">
        <v>0</v>
      </c>
      <c r="AO150">
        <v>0</v>
      </c>
      <c r="AP150">
        <v>0</v>
      </c>
      <c r="AQ150" s="26" t="s">
        <v>726</v>
      </c>
      <c r="AR150" s="26" t="s">
        <v>726</v>
      </c>
      <c r="AS150" s="26" t="s">
        <v>726</v>
      </c>
      <c r="AT150" s="26" t="s">
        <v>726</v>
      </c>
      <c r="AU150" s="26" t="s">
        <v>726</v>
      </c>
      <c r="AV150" s="26" t="s">
        <v>726</v>
      </c>
      <c r="AW150" s="26" t="s">
        <v>726</v>
      </c>
      <c r="AX150" s="26" t="s">
        <v>726</v>
      </c>
      <c r="AY150" s="26" t="s">
        <v>726</v>
      </c>
      <c r="AZ150" s="26" t="s">
        <v>726</v>
      </c>
      <c r="BA150" s="26" t="s">
        <v>726</v>
      </c>
      <c r="BB150" s="26" t="s">
        <v>726</v>
      </c>
      <c r="BC150" s="26" t="s">
        <v>726</v>
      </c>
      <c r="BD150" s="26" t="s">
        <v>726</v>
      </c>
      <c r="BE150" s="26" t="s">
        <v>726</v>
      </c>
      <c r="BF150" s="26" t="s">
        <v>726</v>
      </c>
      <c r="BG150" s="26" t="s">
        <v>726</v>
      </c>
      <c r="BH150" s="26" t="s">
        <v>726</v>
      </c>
      <c r="BI150" s="26" t="s">
        <v>726</v>
      </c>
      <c r="BJ150" s="26" t="s">
        <v>726</v>
      </c>
      <c r="BK150" s="26" t="s">
        <v>726</v>
      </c>
      <c r="BL150" s="26" t="s">
        <v>726</v>
      </c>
      <c r="BM150" s="27">
        <v>439</v>
      </c>
      <c r="BN150" s="26" t="s">
        <v>726</v>
      </c>
      <c r="BO150" s="26" t="s">
        <v>726</v>
      </c>
      <c r="BP150" s="26" t="s">
        <v>726</v>
      </c>
      <c r="BQ150" s="26" t="s">
        <v>726</v>
      </c>
      <c r="BR150" s="26" t="s">
        <v>726</v>
      </c>
      <c r="BS150" s="26" t="s">
        <v>726</v>
      </c>
      <c r="BT150" s="26">
        <v>38</v>
      </c>
      <c r="BU150">
        <v>-126</v>
      </c>
      <c r="BV150" s="26" t="s">
        <v>726</v>
      </c>
      <c r="BW150" s="26" t="s">
        <v>726</v>
      </c>
      <c r="BX150" s="26" t="s">
        <v>726</v>
      </c>
      <c r="BY150" s="26" t="s">
        <v>726</v>
      </c>
      <c r="BZ150" s="26" t="s">
        <v>726</v>
      </c>
      <c r="CA150" s="26" t="s">
        <v>726</v>
      </c>
      <c r="CB150" s="26" t="s">
        <v>726</v>
      </c>
      <c r="CC150" s="26">
        <v>3</v>
      </c>
      <c r="CD150" s="26" t="s">
        <v>726</v>
      </c>
      <c r="CE150" s="26" t="s">
        <v>726</v>
      </c>
      <c r="CF150" s="26" t="s">
        <v>726</v>
      </c>
      <c r="CG150" s="26" t="s">
        <v>726</v>
      </c>
      <c r="CH150" s="26" t="s">
        <v>726</v>
      </c>
      <c r="CI150" s="26" t="s">
        <v>726</v>
      </c>
      <c r="CJ150" s="26">
        <v>59</v>
      </c>
      <c r="CK150">
        <v>59</v>
      </c>
      <c r="CL150" s="26" t="s">
        <v>726</v>
      </c>
      <c r="CM150" s="26" t="s">
        <v>726</v>
      </c>
      <c r="CN150" s="26" t="s">
        <v>726</v>
      </c>
      <c r="CO150" s="26" t="s">
        <v>726</v>
      </c>
      <c r="CP150" s="26" t="s">
        <v>726</v>
      </c>
      <c r="CQ150" s="26" t="s">
        <v>726</v>
      </c>
      <c r="CR150" s="26" t="s">
        <v>726</v>
      </c>
      <c r="CS150" s="26">
        <v>22</v>
      </c>
      <c r="CT150">
        <v>30</v>
      </c>
      <c r="CU150" s="26" t="s">
        <v>726</v>
      </c>
      <c r="CV150" s="26" t="s">
        <v>726</v>
      </c>
      <c r="CW150" s="26" t="s">
        <v>726</v>
      </c>
      <c r="CX150" s="26" t="s">
        <v>726</v>
      </c>
      <c r="CY150" s="26" t="s">
        <v>726</v>
      </c>
      <c r="CZ150" s="26" t="s">
        <v>726</v>
      </c>
      <c r="DA150" s="26">
        <v>5306</v>
      </c>
      <c r="DB150" s="26">
        <v>2918</v>
      </c>
      <c r="DC150" s="26" t="s">
        <v>726</v>
      </c>
      <c r="DD150" s="26" t="s">
        <v>726</v>
      </c>
      <c r="DE150" s="26" t="s">
        <v>726</v>
      </c>
      <c r="DF150" s="26" t="s">
        <v>726</v>
      </c>
      <c r="DG150" s="26" t="s">
        <v>726</v>
      </c>
      <c r="DH150" s="26" t="s">
        <v>726</v>
      </c>
      <c r="DI150" s="26">
        <v>7</v>
      </c>
      <c r="DJ150">
        <v>5</v>
      </c>
      <c r="DK150" s="26" t="s">
        <v>726</v>
      </c>
      <c r="DL150" s="26" t="s">
        <v>726</v>
      </c>
      <c r="DM150" s="26" t="s">
        <v>726</v>
      </c>
      <c r="DN150" s="26" t="s">
        <v>726</v>
      </c>
      <c r="DO150" s="26" t="s">
        <v>726</v>
      </c>
      <c r="DP150" s="26" t="s">
        <v>726</v>
      </c>
      <c r="DQ150" s="26">
        <v>21</v>
      </c>
      <c r="DR150">
        <v>23</v>
      </c>
      <c r="DS150" s="26">
        <v>244</v>
      </c>
      <c r="DT150">
        <v>161</v>
      </c>
      <c r="DU150" s="26">
        <v>65</v>
      </c>
      <c r="DV150">
        <v>36</v>
      </c>
      <c r="DW150" s="26">
        <v>48</v>
      </c>
      <c r="DX150">
        <v>52</v>
      </c>
      <c r="DY150" s="26">
        <v>22</v>
      </c>
      <c r="DZ150">
        <v>14</v>
      </c>
      <c r="EA150" s="26" t="s">
        <v>726</v>
      </c>
      <c r="EB150">
        <v>9999</v>
      </c>
      <c r="EC150">
        <v>0</v>
      </c>
      <c r="ED150">
        <v>0</v>
      </c>
      <c r="EE150">
        <v>0</v>
      </c>
      <c r="EF150" s="26" t="s">
        <v>726</v>
      </c>
      <c r="EG150" s="26" t="s">
        <v>726</v>
      </c>
      <c r="EH150" s="26" t="s">
        <v>726</v>
      </c>
      <c r="EI150" s="26" t="s">
        <v>726</v>
      </c>
      <c r="EJ150" s="26" t="s">
        <v>726</v>
      </c>
      <c r="EK150" s="26" t="s">
        <v>726</v>
      </c>
      <c r="EL150" s="26" t="s">
        <v>726</v>
      </c>
      <c r="EM150" s="26" t="s">
        <v>726</v>
      </c>
      <c r="EN150" s="26" t="s">
        <v>726</v>
      </c>
      <c r="EO150" s="26" t="s">
        <v>726</v>
      </c>
      <c r="EP150" s="26" t="s">
        <v>726</v>
      </c>
      <c r="EQ150" s="26" t="s">
        <v>726</v>
      </c>
      <c r="ER150" s="26" t="s">
        <v>726</v>
      </c>
      <c r="ES150" s="26" t="s">
        <v>726</v>
      </c>
      <c r="ET150" s="26" t="s">
        <v>726</v>
      </c>
      <c r="EU150" s="26" t="s">
        <v>726</v>
      </c>
      <c r="EV150" s="26" t="s">
        <v>726</v>
      </c>
      <c r="EW150" s="26" t="s">
        <v>726</v>
      </c>
      <c r="EX150" s="26" t="s">
        <v>726</v>
      </c>
      <c r="EY150" s="26" t="s">
        <v>726</v>
      </c>
      <c r="EZ150" s="26" t="s">
        <v>726</v>
      </c>
      <c r="FA150" s="26" t="s">
        <v>726</v>
      </c>
      <c r="FB150" s="26" t="s">
        <v>726</v>
      </c>
      <c r="FC150" s="26" t="s">
        <v>726</v>
      </c>
      <c r="FD150" s="26" t="s">
        <v>726</v>
      </c>
      <c r="FE150" s="26" t="s">
        <v>726</v>
      </c>
      <c r="FF150" s="26" t="s">
        <v>726</v>
      </c>
      <c r="FG150" s="26" t="s">
        <v>726</v>
      </c>
      <c r="FH150" s="26" t="s">
        <v>726</v>
      </c>
      <c r="FI150" s="26" t="s">
        <v>726</v>
      </c>
      <c r="FJ150" s="26" t="s">
        <v>726</v>
      </c>
      <c r="FK150" s="26" t="s">
        <v>726</v>
      </c>
      <c r="FL150" s="26" t="s">
        <v>726</v>
      </c>
      <c r="FM150" s="26" t="s">
        <v>726</v>
      </c>
      <c r="FN150" s="26" t="s">
        <v>726</v>
      </c>
      <c r="FO150" s="26" t="s">
        <v>726</v>
      </c>
      <c r="FP150" s="26" t="s">
        <v>726</v>
      </c>
      <c r="FQ150" s="26" t="s">
        <v>726</v>
      </c>
      <c r="FR150" s="26" t="s">
        <v>726</v>
      </c>
      <c r="FS150" s="26" t="s">
        <v>726</v>
      </c>
      <c r="FT150" s="26" t="s">
        <v>726</v>
      </c>
      <c r="FU150" s="26" t="s">
        <v>726</v>
      </c>
      <c r="FV150" s="26" t="s">
        <v>726</v>
      </c>
      <c r="FW150" s="26" t="s">
        <v>726</v>
      </c>
      <c r="FX150" s="26" t="s">
        <v>726</v>
      </c>
      <c r="FY150" s="26" t="s">
        <v>726</v>
      </c>
      <c r="FZ150" s="26" t="s">
        <v>726</v>
      </c>
      <c r="GA150" s="26" t="s">
        <v>726</v>
      </c>
      <c r="GB150" s="26" t="s">
        <v>726</v>
      </c>
      <c r="GC150" s="26" t="s">
        <v>726</v>
      </c>
      <c r="GD150" s="26" t="s">
        <v>726</v>
      </c>
      <c r="GE150" s="26" t="s">
        <v>726</v>
      </c>
      <c r="GF150" s="26" t="s">
        <v>726</v>
      </c>
      <c r="GG150" s="26" t="s">
        <v>726</v>
      </c>
      <c r="GH150" s="26" t="s">
        <v>726</v>
      </c>
      <c r="GI150" s="26" t="s">
        <v>726</v>
      </c>
      <c r="GJ150" s="26" t="s">
        <v>726</v>
      </c>
      <c r="GK150" s="26" t="s">
        <v>726</v>
      </c>
      <c r="GL150" s="26" t="s">
        <v>726</v>
      </c>
      <c r="GM150" s="26" t="s">
        <v>726</v>
      </c>
      <c r="GN150" s="26" t="s">
        <v>726</v>
      </c>
      <c r="GO150" s="26" t="s">
        <v>726</v>
      </c>
      <c r="GP150" s="26" t="s">
        <v>726</v>
      </c>
      <c r="GQ150" s="26" t="s">
        <v>726</v>
      </c>
      <c r="GR150" s="26" t="s">
        <v>726</v>
      </c>
      <c r="GS150" s="26" t="s">
        <v>726</v>
      </c>
      <c r="GT150" s="26" t="s">
        <v>726</v>
      </c>
      <c r="GU150" s="26" t="s">
        <v>726</v>
      </c>
      <c r="GV150" s="26" t="s">
        <v>726</v>
      </c>
      <c r="GW150" s="26" t="s">
        <v>726</v>
      </c>
      <c r="GX150" s="26" t="s">
        <v>726</v>
      </c>
      <c r="GY150" s="26" t="s">
        <v>726</v>
      </c>
      <c r="GZ150" s="26" t="s">
        <v>726</v>
      </c>
      <c r="HA150" s="26" t="s">
        <v>726</v>
      </c>
      <c r="HB150" s="26" t="s">
        <v>726</v>
      </c>
      <c r="HC150" s="26" t="s">
        <v>726</v>
      </c>
      <c r="HD150" s="26" t="s">
        <v>726</v>
      </c>
      <c r="HE150" s="26" t="s">
        <v>726</v>
      </c>
      <c r="HF150" s="26" t="s">
        <v>726</v>
      </c>
      <c r="HG150" s="26" t="s">
        <v>726</v>
      </c>
      <c r="HH150" s="26" t="s">
        <v>726</v>
      </c>
      <c r="HI150" s="26" t="s">
        <v>726</v>
      </c>
      <c r="HJ150" s="26" t="s">
        <v>726</v>
      </c>
      <c r="HK150" s="26" t="s">
        <v>726</v>
      </c>
      <c r="HL150" s="26" t="s">
        <v>726</v>
      </c>
      <c r="HM150" s="26" t="s">
        <v>726</v>
      </c>
      <c r="HN150" s="26" t="s">
        <v>726</v>
      </c>
      <c r="HO150" s="26" t="s">
        <v>726</v>
      </c>
      <c r="HP150" s="26" t="s">
        <v>726</v>
      </c>
      <c r="HQ150" s="26" t="s">
        <v>726</v>
      </c>
      <c r="HR150" s="26" t="s">
        <v>726</v>
      </c>
      <c r="HS150" s="26" t="s">
        <v>726</v>
      </c>
      <c r="HT150" s="26" t="s">
        <v>726</v>
      </c>
      <c r="HU150" s="26" t="s">
        <v>726</v>
      </c>
      <c r="HV150" s="26" t="s">
        <v>726</v>
      </c>
      <c r="HW150" s="26" t="s">
        <v>726</v>
      </c>
      <c r="HX150" s="26" t="s">
        <v>726</v>
      </c>
      <c r="HY150" s="26" t="s">
        <v>726</v>
      </c>
      <c r="HZ150" s="26" t="s">
        <v>726</v>
      </c>
      <c r="IA150" s="26" t="s">
        <v>726</v>
      </c>
      <c r="IB150" s="26" t="s">
        <v>726</v>
      </c>
      <c r="IC150" s="26" t="s">
        <v>726</v>
      </c>
      <c r="ID150" s="26" t="s">
        <v>726</v>
      </c>
      <c r="IE150" s="26" t="s">
        <v>726</v>
      </c>
      <c r="IF150" s="7" t="s">
        <v>726</v>
      </c>
      <c r="IG150" s="27" t="s">
        <v>726</v>
      </c>
      <c r="IH150" s="27" t="s">
        <v>726</v>
      </c>
      <c r="IL150" s="27" t="s">
        <v>726</v>
      </c>
      <c r="IM150" s="27" t="s">
        <v>726</v>
      </c>
      <c r="IN150" s="7">
        <f>IFERROR(VLOOKUP(A150,[7]FacebookPages!$A$2:$AG$128,33,FALSE)+1,0)</f>
        <v>0</v>
      </c>
    </row>
    <row r="151" spans="1:248" x14ac:dyDescent="0.25">
      <c r="A151">
        <v>147</v>
      </c>
      <c r="B151" t="s">
        <v>191</v>
      </c>
      <c r="C151">
        <v>147</v>
      </c>
      <c r="D151" t="s">
        <v>582</v>
      </c>
      <c r="R151" s="11">
        <v>4.5</v>
      </c>
      <c r="S151" s="19">
        <v>0</v>
      </c>
      <c r="T151" s="19">
        <v>0</v>
      </c>
      <c r="U151">
        <v>0</v>
      </c>
      <c r="V151">
        <v>0</v>
      </c>
      <c r="W151">
        <v>0</v>
      </c>
      <c r="X151">
        <v>0</v>
      </c>
      <c r="Y151">
        <v>0</v>
      </c>
      <c r="Z151" s="26" t="s">
        <v>726</v>
      </c>
      <c r="AA151" s="26">
        <v>4966</v>
      </c>
      <c r="AB151" s="26" t="s">
        <v>726</v>
      </c>
      <c r="AC151" s="26" t="s">
        <v>726</v>
      </c>
      <c r="AD151" s="26" t="s">
        <v>726</v>
      </c>
      <c r="AE151" s="26" t="s">
        <v>726</v>
      </c>
      <c r="AF151" s="26" t="s">
        <v>726</v>
      </c>
      <c r="AG151" s="26" t="s">
        <v>726</v>
      </c>
      <c r="AH151" s="26" t="s">
        <v>726</v>
      </c>
      <c r="AL151">
        <v>0</v>
      </c>
      <c r="AM151">
        <v>0</v>
      </c>
      <c r="AN151">
        <v>0</v>
      </c>
      <c r="AO151">
        <v>0</v>
      </c>
      <c r="AP151">
        <v>0</v>
      </c>
      <c r="AQ151" s="26" t="s">
        <v>726</v>
      </c>
      <c r="AR151" s="26" t="s">
        <v>726</v>
      </c>
      <c r="AS151" s="26" t="s">
        <v>726</v>
      </c>
      <c r="AT151" s="26" t="s">
        <v>726</v>
      </c>
      <c r="AU151" s="26" t="s">
        <v>726</v>
      </c>
      <c r="AV151" s="26" t="s">
        <v>726</v>
      </c>
      <c r="AW151" s="26" t="s">
        <v>726</v>
      </c>
      <c r="AX151" s="26" t="s">
        <v>726</v>
      </c>
      <c r="AY151" s="26" t="s">
        <v>726</v>
      </c>
      <c r="AZ151" s="26" t="s">
        <v>726</v>
      </c>
      <c r="BA151" s="26" t="s">
        <v>726</v>
      </c>
      <c r="BB151" s="26" t="s">
        <v>726</v>
      </c>
      <c r="BC151" s="26" t="s">
        <v>726</v>
      </c>
      <c r="BD151" s="26" t="s">
        <v>726</v>
      </c>
      <c r="BE151" s="26" t="s">
        <v>726</v>
      </c>
      <c r="BF151" s="26" t="s">
        <v>726</v>
      </c>
      <c r="BG151" s="26" t="s">
        <v>726</v>
      </c>
      <c r="BH151" s="26" t="s">
        <v>726</v>
      </c>
      <c r="BI151" s="26" t="s">
        <v>726</v>
      </c>
      <c r="BJ151" s="26" t="s">
        <v>726</v>
      </c>
      <c r="BK151" s="26" t="s">
        <v>726</v>
      </c>
      <c r="BL151" s="26" t="s">
        <v>726</v>
      </c>
      <c r="BM151" s="27">
        <v>1600</v>
      </c>
      <c r="BN151" s="26" t="s">
        <v>726</v>
      </c>
      <c r="BO151" s="26" t="s">
        <v>726</v>
      </c>
      <c r="BP151" s="26" t="s">
        <v>726</v>
      </c>
      <c r="BQ151" s="26" t="s">
        <v>726</v>
      </c>
      <c r="BR151" s="26" t="s">
        <v>726</v>
      </c>
      <c r="BS151" s="26" t="s">
        <v>726</v>
      </c>
      <c r="BT151" s="26" t="s">
        <v>726</v>
      </c>
      <c r="BU151">
        <v>54</v>
      </c>
      <c r="BV151">
        <v>492</v>
      </c>
      <c r="BW151" s="26" t="s">
        <v>726</v>
      </c>
      <c r="BX151" s="26" t="s">
        <v>726</v>
      </c>
      <c r="BY151" s="26" t="s">
        <v>726</v>
      </c>
      <c r="BZ151" s="26" t="s">
        <v>726</v>
      </c>
      <c r="CA151" s="26" t="s">
        <v>726</v>
      </c>
      <c r="CB151" s="26" t="s">
        <v>726</v>
      </c>
      <c r="CC151" s="26" t="s">
        <v>726</v>
      </c>
      <c r="CD151" s="26" t="s">
        <v>726</v>
      </c>
      <c r="CE151" s="26" t="s">
        <v>726</v>
      </c>
      <c r="CF151" s="26" t="s">
        <v>726</v>
      </c>
      <c r="CG151" s="26" t="s">
        <v>726</v>
      </c>
      <c r="CH151" s="26" t="s">
        <v>726</v>
      </c>
      <c r="CI151" s="26" t="s">
        <v>726</v>
      </c>
      <c r="CJ151" s="26" t="s">
        <v>726</v>
      </c>
      <c r="CK151">
        <v>58</v>
      </c>
      <c r="CL151">
        <v>76.2</v>
      </c>
      <c r="CM151" s="26" t="s">
        <v>726</v>
      </c>
      <c r="CN151" s="26" t="s">
        <v>726</v>
      </c>
      <c r="CO151" s="26" t="s">
        <v>726</v>
      </c>
      <c r="CP151" s="26" t="s">
        <v>726</v>
      </c>
      <c r="CQ151" s="26" t="s">
        <v>726</v>
      </c>
      <c r="CR151" s="26" t="s">
        <v>726</v>
      </c>
      <c r="CS151" s="26" t="s">
        <v>726</v>
      </c>
      <c r="CT151">
        <v>50</v>
      </c>
      <c r="CU151">
        <v>352</v>
      </c>
      <c r="CV151" s="26" t="s">
        <v>726</v>
      </c>
      <c r="CW151" s="26" t="s">
        <v>726</v>
      </c>
      <c r="CX151" s="26" t="s">
        <v>726</v>
      </c>
      <c r="CY151" s="26" t="s">
        <v>726</v>
      </c>
      <c r="CZ151" s="26" t="s">
        <v>726</v>
      </c>
      <c r="DA151" s="26" t="s">
        <v>726</v>
      </c>
      <c r="DB151" s="26">
        <v>9026</v>
      </c>
      <c r="DC151" s="26" t="s">
        <v>726</v>
      </c>
      <c r="DD151" s="26" t="s">
        <v>726</v>
      </c>
      <c r="DE151" s="26" t="s">
        <v>726</v>
      </c>
      <c r="DF151" s="26" t="s">
        <v>726</v>
      </c>
      <c r="DG151" s="26" t="s">
        <v>726</v>
      </c>
      <c r="DH151" s="26" t="s">
        <v>726</v>
      </c>
      <c r="DI151" s="26" t="s">
        <v>726</v>
      </c>
      <c r="DJ151">
        <v>3</v>
      </c>
      <c r="DK151" s="26" t="s">
        <v>726</v>
      </c>
      <c r="DL151" s="26" t="s">
        <v>726</v>
      </c>
      <c r="DM151" s="26" t="s">
        <v>726</v>
      </c>
      <c r="DN151" s="26" t="s">
        <v>726</v>
      </c>
      <c r="DO151" s="26" t="s">
        <v>726</v>
      </c>
      <c r="DP151" s="26" t="s">
        <v>726</v>
      </c>
      <c r="DQ151" s="26" t="s">
        <v>726</v>
      </c>
      <c r="DR151">
        <v>62</v>
      </c>
      <c r="DS151" s="26" t="s">
        <v>726</v>
      </c>
      <c r="DT151">
        <v>292</v>
      </c>
      <c r="DU151" s="26" t="s">
        <v>726</v>
      </c>
      <c r="DV151">
        <v>154</v>
      </c>
      <c r="DW151" s="26" t="s">
        <v>726</v>
      </c>
      <c r="DX151">
        <v>5</v>
      </c>
      <c r="DY151" s="26" t="s">
        <v>726</v>
      </c>
      <c r="DZ151">
        <v>10</v>
      </c>
      <c r="EA151" s="26" t="s">
        <v>726</v>
      </c>
      <c r="EB151">
        <v>9999</v>
      </c>
      <c r="EC151">
        <v>0</v>
      </c>
      <c r="ED151">
        <v>0</v>
      </c>
      <c r="EE151">
        <v>0</v>
      </c>
      <c r="EF151" s="26" t="s">
        <v>726</v>
      </c>
      <c r="EG151" s="26" t="s">
        <v>726</v>
      </c>
      <c r="EH151" s="26" t="s">
        <v>726</v>
      </c>
      <c r="EI151" s="26" t="s">
        <v>726</v>
      </c>
      <c r="EJ151" s="26" t="s">
        <v>726</v>
      </c>
      <c r="EK151" s="26" t="s">
        <v>726</v>
      </c>
      <c r="EL151" s="26" t="s">
        <v>726</v>
      </c>
      <c r="EM151" s="26" t="s">
        <v>726</v>
      </c>
      <c r="EN151" s="26" t="s">
        <v>726</v>
      </c>
      <c r="EO151" s="26" t="s">
        <v>726</v>
      </c>
      <c r="EP151" s="26" t="s">
        <v>726</v>
      </c>
      <c r="EQ151" s="26" t="s">
        <v>726</v>
      </c>
      <c r="ER151" s="26" t="s">
        <v>726</v>
      </c>
      <c r="ES151" s="26" t="s">
        <v>726</v>
      </c>
      <c r="ET151" s="26" t="s">
        <v>726</v>
      </c>
      <c r="EU151" s="26" t="s">
        <v>726</v>
      </c>
      <c r="EV151" s="26" t="s">
        <v>726</v>
      </c>
      <c r="EW151" s="26" t="s">
        <v>726</v>
      </c>
      <c r="EX151" s="26" t="s">
        <v>726</v>
      </c>
      <c r="EY151" s="26" t="s">
        <v>726</v>
      </c>
      <c r="EZ151" s="26" t="s">
        <v>726</v>
      </c>
      <c r="FA151" s="26" t="s">
        <v>726</v>
      </c>
      <c r="FB151" s="26" t="s">
        <v>726</v>
      </c>
      <c r="FC151" s="26" t="s">
        <v>726</v>
      </c>
      <c r="FD151" s="26" t="s">
        <v>726</v>
      </c>
      <c r="FE151" s="26" t="s">
        <v>726</v>
      </c>
      <c r="FF151" s="26" t="s">
        <v>726</v>
      </c>
      <c r="FG151" s="26" t="s">
        <v>726</v>
      </c>
      <c r="FH151" s="26" t="s">
        <v>726</v>
      </c>
      <c r="FI151" s="26" t="s">
        <v>726</v>
      </c>
      <c r="FJ151" s="26" t="s">
        <v>726</v>
      </c>
      <c r="FK151" s="26" t="s">
        <v>726</v>
      </c>
      <c r="FL151" s="26" t="s">
        <v>726</v>
      </c>
      <c r="FM151" s="26" t="s">
        <v>726</v>
      </c>
      <c r="FN151" s="26" t="s">
        <v>726</v>
      </c>
      <c r="FO151" s="26" t="s">
        <v>726</v>
      </c>
      <c r="FP151" s="26" t="s">
        <v>726</v>
      </c>
      <c r="FQ151" s="26" t="s">
        <v>726</v>
      </c>
      <c r="FR151" s="26" t="s">
        <v>726</v>
      </c>
      <c r="FS151" s="26" t="s">
        <v>726</v>
      </c>
      <c r="FT151" s="26" t="s">
        <v>726</v>
      </c>
      <c r="FU151" s="26" t="s">
        <v>726</v>
      </c>
      <c r="FV151" s="26" t="s">
        <v>726</v>
      </c>
      <c r="FW151" s="26" t="s">
        <v>726</v>
      </c>
      <c r="FX151" s="26" t="s">
        <v>726</v>
      </c>
      <c r="FY151" s="26" t="s">
        <v>726</v>
      </c>
      <c r="FZ151" s="26" t="s">
        <v>726</v>
      </c>
      <c r="GA151" s="26" t="s">
        <v>726</v>
      </c>
      <c r="GB151" s="26" t="s">
        <v>726</v>
      </c>
      <c r="GC151" s="26" t="s">
        <v>726</v>
      </c>
      <c r="GD151" s="26" t="s">
        <v>726</v>
      </c>
      <c r="GE151" s="26" t="s">
        <v>726</v>
      </c>
      <c r="GF151" s="26" t="s">
        <v>726</v>
      </c>
      <c r="GG151" s="26" t="s">
        <v>726</v>
      </c>
      <c r="GH151" s="26" t="s">
        <v>726</v>
      </c>
      <c r="GI151" s="26" t="s">
        <v>726</v>
      </c>
      <c r="GJ151" s="26" t="s">
        <v>726</v>
      </c>
      <c r="GK151" s="26" t="s">
        <v>726</v>
      </c>
      <c r="GL151" s="26" t="s">
        <v>726</v>
      </c>
      <c r="GM151" s="26" t="s">
        <v>726</v>
      </c>
      <c r="GN151" s="26" t="s">
        <v>726</v>
      </c>
      <c r="GO151" s="26" t="s">
        <v>726</v>
      </c>
      <c r="GP151" s="26" t="s">
        <v>726</v>
      </c>
      <c r="GQ151" s="26" t="s">
        <v>726</v>
      </c>
      <c r="GR151" s="26" t="s">
        <v>726</v>
      </c>
      <c r="GS151" s="26" t="s">
        <v>726</v>
      </c>
      <c r="GT151" s="26" t="s">
        <v>726</v>
      </c>
      <c r="GU151" s="26" t="s">
        <v>726</v>
      </c>
      <c r="GV151" s="26" t="s">
        <v>726</v>
      </c>
      <c r="GW151" s="26" t="s">
        <v>726</v>
      </c>
      <c r="GX151" s="26" t="s">
        <v>726</v>
      </c>
      <c r="GY151" s="26" t="s">
        <v>726</v>
      </c>
      <c r="GZ151" s="26" t="s">
        <v>726</v>
      </c>
      <c r="HA151" s="26" t="s">
        <v>726</v>
      </c>
      <c r="HB151" s="26" t="s">
        <v>726</v>
      </c>
      <c r="HC151" s="26" t="s">
        <v>726</v>
      </c>
      <c r="HD151" s="26" t="s">
        <v>726</v>
      </c>
      <c r="HE151" s="26" t="s">
        <v>726</v>
      </c>
      <c r="HF151" s="26" t="s">
        <v>726</v>
      </c>
      <c r="HG151" s="26" t="s">
        <v>726</v>
      </c>
      <c r="HH151" s="26" t="s">
        <v>726</v>
      </c>
      <c r="HI151" s="26" t="s">
        <v>726</v>
      </c>
      <c r="HJ151" s="26" t="s">
        <v>726</v>
      </c>
      <c r="HK151" s="26" t="s">
        <v>726</v>
      </c>
      <c r="HL151" s="26" t="s">
        <v>726</v>
      </c>
      <c r="HM151" s="26" t="s">
        <v>726</v>
      </c>
      <c r="HN151" s="26" t="s">
        <v>726</v>
      </c>
      <c r="HO151" s="26" t="s">
        <v>726</v>
      </c>
      <c r="HP151" s="26" t="s">
        <v>726</v>
      </c>
      <c r="HQ151" s="26" t="s">
        <v>726</v>
      </c>
      <c r="HR151" s="26" t="s">
        <v>726</v>
      </c>
      <c r="HS151" s="26" t="s">
        <v>726</v>
      </c>
      <c r="HT151" s="26" t="s">
        <v>726</v>
      </c>
      <c r="HU151" s="26" t="s">
        <v>726</v>
      </c>
      <c r="HV151" s="26" t="s">
        <v>726</v>
      </c>
      <c r="HW151" s="26" t="s">
        <v>726</v>
      </c>
      <c r="HX151" s="26" t="s">
        <v>726</v>
      </c>
      <c r="HY151" s="26" t="s">
        <v>726</v>
      </c>
      <c r="HZ151" s="26" t="s">
        <v>726</v>
      </c>
      <c r="IA151" s="26" t="s">
        <v>726</v>
      </c>
      <c r="IB151" s="26" t="s">
        <v>726</v>
      </c>
      <c r="IC151" s="26" t="s">
        <v>726</v>
      </c>
      <c r="ID151" s="26" t="s">
        <v>726</v>
      </c>
      <c r="IE151" s="26" t="s">
        <v>726</v>
      </c>
      <c r="IF151" s="7" t="s">
        <v>726</v>
      </c>
      <c r="IG151" s="27" t="s">
        <v>726</v>
      </c>
      <c r="IH151" s="27" t="s">
        <v>726</v>
      </c>
      <c r="IL151" s="27" t="s">
        <v>726</v>
      </c>
      <c r="IM151" s="27" t="s">
        <v>726</v>
      </c>
      <c r="IN151" s="7">
        <f>IFERROR(VLOOKUP(A151,[7]FacebookPages!$A$2:$AG$128,33,FALSE)+1,0)</f>
        <v>0</v>
      </c>
    </row>
    <row r="152" spans="1:248" x14ac:dyDescent="0.25">
      <c r="A152">
        <v>149</v>
      </c>
      <c r="B152" t="s">
        <v>192</v>
      </c>
      <c r="C152">
        <v>149</v>
      </c>
      <c r="D152" t="s">
        <v>582</v>
      </c>
      <c r="R152" s="11">
        <v>3.9</v>
      </c>
      <c r="S152" s="19">
        <v>0</v>
      </c>
      <c r="T152" s="19">
        <v>0</v>
      </c>
      <c r="U152">
        <v>0</v>
      </c>
      <c r="V152">
        <v>0</v>
      </c>
      <c r="W152">
        <v>0</v>
      </c>
      <c r="X152">
        <v>0</v>
      </c>
      <c r="Y152">
        <v>0</v>
      </c>
      <c r="Z152" s="27">
        <v>1324</v>
      </c>
      <c r="AA152" s="26">
        <v>1113</v>
      </c>
      <c r="AB152" s="26" t="s">
        <v>726</v>
      </c>
      <c r="AC152" s="26" t="s">
        <v>726</v>
      </c>
      <c r="AD152" s="26" t="s">
        <v>726</v>
      </c>
      <c r="AE152" s="26" t="s">
        <v>726</v>
      </c>
      <c r="AF152" s="26" t="s">
        <v>726</v>
      </c>
      <c r="AG152" s="26" t="s">
        <v>726</v>
      </c>
      <c r="AH152" s="26" t="s">
        <v>726</v>
      </c>
      <c r="AL152">
        <v>0</v>
      </c>
      <c r="AM152">
        <v>0</v>
      </c>
      <c r="AN152">
        <v>0</v>
      </c>
      <c r="AO152">
        <v>0</v>
      </c>
      <c r="AP152">
        <v>0</v>
      </c>
      <c r="AQ152" s="26" t="s">
        <v>726</v>
      </c>
      <c r="AR152" s="26" t="s">
        <v>726</v>
      </c>
      <c r="AS152" s="26" t="s">
        <v>726</v>
      </c>
      <c r="AT152" s="26" t="s">
        <v>726</v>
      </c>
      <c r="AU152" s="26" t="s">
        <v>726</v>
      </c>
      <c r="AV152" s="26" t="s">
        <v>726</v>
      </c>
      <c r="AW152" s="26" t="s">
        <v>726</v>
      </c>
      <c r="AX152" s="26" t="s">
        <v>726</v>
      </c>
      <c r="AY152" s="26" t="s">
        <v>726</v>
      </c>
      <c r="AZ152" s="26" t="s">
        <v>726</v>
      </c>
      <c r="BA152" s="26" t="s">
        <v>726</v>
      </c>
      <c r="BB152" s="26" t="s">
        <v>726</v>
      </c>
      <c r="BC152" s="26" t="s">
        <v>726</v>
      </c>
      <c r="BD152" s="26" t="s">
        <v>726</v>
      </c>
      <c r="BE152" s="26" t="s">
        <v>726</v>
      </c>
      <c r="BF152" s="26" t="s">
        <v>726</v>
      </c>
      <c r="BG152" s="26" t="s">
        <v>726</v>
      </c>
      <c r="BH152" s="26" t="s">
        <v>726</v>
      </c>
      <c r="BI152" s="26" t="s">
        <v>726</v>
      </c>
      <c r="BJ152" s="26" t="s">
        <v>726</v>
      </c>
      <c r="BK152" s="26" t="s">
        <v>726</v>
      </c>
      <c r="BL152" s="26" t="s">
        <v>726</v>
      </c>
      <c r="BM152" s="27">
        <v>200</v>
      </c>
      <c r="BN152" s="26" t="s">
        <v>726</v>
      </c>
      <c r="BO152" s="26" t="s">
        <v>726</v>
      </c>
      <c r="BP152" s="26" t="s">
        <v>726</v>
      </c>
      <c r="BQ152" s="26" t="s">
        <v>726</v>
      </c>
      <c r="BR152" s="26" t="s">
        <v>726</v>
      </c>
      <c r="BS152" s="26" t="s">
        <v>726</v>
      </c>
      <c r="BT152" s="26">
        <v>1252</v>
      </c>
      <c r="BU152">
        <v>321</v>
      </c>
      <c r="BV152">
        <v>-16</v>
      </c>
      <c r="BW152" s="26" t="s">
        <v>726</v>
      </c>
      <c r="BX152" s="26" t="s">
        <v>726</v>
      </c>
      <c r="BY152" s="26" t="s">
        <v>726</v>
      </c>
      <c r="BZ152" s="26" t="s">
        <v>726</v>
      </c>
      <c r="CA152" s="26" t="s">
        <v>726</v>
      </c>
      <c r="CB152" s="26" t="s">
        <v>726</v>
      </c>
      <c r="CC152" s="26" t="s">
        <v>726</v>
      </c>
      <c r="CD152" s="26" t="s">
        <v>726</v>
      </c>
      <c r="CE152" s="26" t="s">
        <v>726</v>
      </c>
      <c r="CF152" s="26" t="s">
        <v>726</v>
      </c>
      <c r="CG152" s="26" t="s">
        <v>726</v>
      </c>
      <c r="CH152" s="26" t="s">
        <v>726</v>
      </c>
      <c r="CI152" s="26" t="s">
        <v>726</v>
      </c>
      <c r="CJ152" s="26">
        <v>52</v>
      </c>
      <c r="CK152">
        <v>52</v>
      </c>
      <c r="CL152">
        <v>86.82</v>
      </c>
      <c r="CM152" s="26" t="s">
        <v>726</v>
      </c>
      <c r="CN152" s="26" t="s">
        <v>726</v>
      </c>
      <c r="CO152" s="26" t="s">
        <v>726</v>
      </c>
      <c r="CP152" s="26" t="s">
        <v>726</v>
      </c>
      <c r="CQ152" s="26" t="s">
        <v>726</v>
      </c>
      <c r="CR152" s="26" t="s">
        <v>726</v>
      </c>
      <c r="CS152" s="26">
        <v>95</v>
      </c>
      <c r="CT152">
        <v>88</v>
      </c>
      <c r="CU152">
        <v>21</v>
      </c>
      <c r="CV152" s="26" t="s">
        <v>726</v>
      </c>
      <c r="CW152" s="26" t="s">
        <v>726</v>
      </c>
      <c r="CX152" s="26" t="s">
        <v>726</v>
      </c>
      <c r="CY152" s="26" t="s">
        <v>726</v>
      </c>
      <c r="CZ152" s="26" t="s">
        <v>726</v>
      </c>
      <c r="DA152" s="26">
        <v>19409</v>
      </c>
      <c r="DB152" s="26">
        <v>20464</v>
      </c>
      <c r="DC152" s="26" t="s">
        <v>726</v>
      </c>
      <c r="DD152" s="26" t="s">
        <v>726</v>
      </c>
      <c r="DE152" s="26" t="s">
        <v>726</v>
      </c>
      <c r="DF152" s="26" t="s">
        <v>726</v>
      </c>
      <c r="DG152" s="26" t="s">
        <v>726</v>
      </c>
      <c r="DH152" s="26" t="s">
        <v>726</v>
      </c>
      <c r="DI152" s="26">
        <v>26</v>
      </c>
      <c r="DJ152">
        <v>15</v>
      </c>
      <c r="DK152" s="26" t="s">
        <v>726</v>
      </c>
      <c r="DL152" s="26" t="s">
        <v>726</v>
      </c>
      <c r="DM152" s="26" t="s">
        <v>726</v>
      </c>
      <c r="DN152" s="26" t="s">
        <v>726</v>
      </c>
      <c r="DO152" s="26" t="s">
        <v>726</v>
      </c>
      <c r="DP152" s="26" t="s">
        <v>726</v>
      </c>
      <c r="DQ152" s="26" t="s">
        <v>726</v>
      </c>
      <c r="DR152">
        <v>35</v>
      </c>
      <c r="DS152" s="26" t="s">
        <v>726</v>
      </c>
      <c r="DT152">
        <v>585</v>
      </c>
      <c r="DU152" s="26">
        <v>27</v>
      </c>
      <c r="DV152">
        <v>92</v>
      </c>
      <c r="DW152" s="26">
        <v>16</v>
      </c>
      <c r="DX152">
        <v>34</v>
      </c>
      <c r="DY152" s="26">
        <v>35</v>
      </c>
      <c r="DZ152">
        <v>110</v>
      </c>
      <c r="EA152" s="26" t="s">
        <v>726</v>
      </c>
      <c r="EB152">
        <v>9999</v>
      </c>
      <c r="EC152">
        <v>0</v>
      </c>
      <c r="ED152">
        <v>0</v>
      </c>
      <c r="EE152">
        <v>0</v>
      </c>
      <c r="EF152" s="26" t="s">
        <v>726</v>
      </c>
      <c r="EG152" s="26" t="s">
        <v>726</v>
      </c>
      <c r="EH152" s="26" t="s">
        <v>726</v>
      </c>
      <c r="EI152" s="26" t="s">
        <v>726</v>
      </c>
      <c r="EJ152" s="26" t="s">
        <v>726</v>
      </c>
      <c r="EK152" s="26" t="s">
        <v>726</v>
      </c>
      <c r="EL152" s="26" t="s">
        <v>726</v>
      </c>
      <c r="EM152" s="26" t="s">
        <v>726</v>
      </c>
      <c r="EN152" s="26" t="s">
        <v>726</v>
      </c>
      <c r="EO152" s="26" t="s">
        <v>726</v>
      </c>
      <c r="EP152" s="26" t="s">
        <v>726</v>
      </c>
      <c r="EQ152" s="26" t="s">
        <v>726</v>
      </c>
      <c r="ER152" s="26" t="s">
        <v>726</v>
      </c>
      <c r="ES152" s="26" t="s">
        <v>726</v>
      </c>
      <c r="ET152" s="26" t="s">
        <v>726</v>
      </c>
      <c r="EU152" s="26" t="s">
        <v>726</v>
      </c>
      <c r="EV152" s="26" t="s">
        <v>726</v>
      </c>
      <c r="EW152" s="26" t="s">
        <v>726</v>
      </c>
      <c r="EX152" s="26" t="s">
        <v>726</v>
      </c>
      <c r="EY152" s="26" t="s">
        <v>726</v>
      </c>
      <c r="EZ152" s="26" t="s">
        <v>726</v>
      </c>
      <c r="FA152" s="26" t="s">
        <v>726</v>
      </c>
      <c r="FB152" s="26" t="s">
        <v>726</v>
      </c>
      <c r="FC152" s="26" t="s">
        <v>726</v>
      </c>
      <c r="FD152" s="26" t="s">
        <v>726</v>
      </c>
      <c r="FE152" s="26" t="s">
        <v>726</v>
      </c>
      <c r="FF152" s="26" t="s">
        <v>726</v>
      </c>
      <c r="FG152" s="26" t="s">
        <v>726</v>
      </c>
      <c r="FH152" s="26" t="s">
        <v>726</v>
      </c>
      <c r="FI152" s="26" t="s">
        <v>726</v>
      </c>
      <c r="FJ152" s="26" t="s">
        <v>726</v>
      </c>
      <c r="FK152" s="26" t="s">
        <v>726</v>
      </c>
      <c r="FL152" s="26" t="s">
        <v>726</v>
      </c>
      <c r="FM152" s="26" t="s">
        <v>726</v>
      </c>
      <c r="FN152" s="26" t="s">
        <v>726</v>
      </c>
      <c r="FO152" s="26" t="s">
        <v>726</v>
      </c>
      <c r="FP152" s="26" t="s">
        <v>726</v>
      </c>
      <c r="FQ152" s="26" t="s">
        <v>726</v>
      </c>
      <c r="FR152" s="26" t="s">
        <v>726</v>
      </c>
      <c r="FS152" s="26" t="s">
        <v>726</v>
      </c>
      <c r="FT152" s="26" t="s">
        <v>726</v>
      </c>
      <c r="FU152" s="26" t="s">
        <v>726</v>
      </c>
      <c r="FV152" s="26" t="s">
        <v>726</v>
      </c>
      <c r="FW152" s="26" t="s">
        <v>726</v>
      </c>
      <c r="FX152" s="26" t="s">
        <v>726</v>
      </c>
      <c r="FY152" s="26" t="s">
        <v>726</v>
      </c>
      <c r="FZ152" s="26" t="s">
        <v>726</v>
      </c>
      <c r="GA152" s="26" t="s">
        <v>726</v>
      </c>
      <c r="GB152" s="26" t="s">
        <v>726</v>
      </c>
      <c r="GC152" s="26" t="s">
        <v>726</v>
      </c>
      <c r="GD152" s="26" t="s">
        <v>726</v>
      </c>
      <c r="GE152" s="26" t="s">
        <v>726</v>
      </c>
      <c r="GF152" s="26" t="s">
        <v>726</v>
      </c>
      <c r="GG152" s="26" t="s">
        <v>726</v>
      </c>
      <c r="GH152" s="26" t="s">
        <v>726</v>
      </c>
      <c r="GI152" s="26" t="s">
        <v>726</v>
      </c>
      <c r="GJ152" s="26" t="s">
        <v>726</v>
      </c>
      <c r="GK152" s="26" t="s">
        <v>726</v>
      </c>
      <c r="GL152" s="26" t="s">
        <v>726</v>
      </c>
      <c r="GM152" s="26" t="s">
        <v>726</v>
      </c>
      <c r="GN152" s="26" t="s">
        <v>726</v>
      </c>
      <c r="GO152" s="26" t="s">
        <v>726</v>
      </c>
      <c r="GP152" s="26" t="s">
        <v>726</v>
      </c>
      <c r="GQ152" s="26" t="s">
        <v>726</v>
      </c>
      <c r="GR152" s="26" t="s">
        <v>726</v>
      </c>
      <c r="GS152" s="26" t="s">
        <v>726</v>
      </c>
      <c r="GT152" s="26" t="s">
        <v>726</v>
      </c>
      <c r="GU152" s="26" t="s">
        <v>726</v>
      </c>
      <c r="GV152" s="26" t="s">
        <v>726</v>
      </c>
      <c r="GW152" s="26" t="s">
        <v>726</v>
      </c>
      <c r="GX152" s="26" t="s">
        <v>726</v>
      </c>
      <c r="GY152" s="26" t="s">
        <v>726</v>
      </c>
      <c r="GZ152" s="26" t="s">
        <v>726</v>
      </c>
      <c r="HA152" s="26" t="s">
        <v>726</v>
      </c>
      <c r="HB152" s="26" t="s">
        <v>726</v>
      </c>
      <c r="HC152" s="26" t="s">
        <v>726</v>
      </c>
      <c r="HD152" s="26" t="s">
        <v>726</v>
      </c>
      <c r="HE152" s="26" t="s">
        <v>726</v>
      </c>
      <c r="HF152" s="26" t="s">
        <v>726</v>
      </c>
      <c r="HG152" s="26" t="s">
        <v>726</v>
      </c>
      <c r="HH152" s="26" t="s">
        <v>726</v>
      </c>
      <c r="HI152" s="26" t="s">
        <v>726</v>
      </c>
      <c r="HJ152" s="26" t="s">
        <v>726</v>
      </c>
      <c r="HK152" s="26" t="s">
        <v>726</v>
      </c>
      <c r="HL152" s="26" t="s">
        <v>726</v>
      </c>
      <c r="HM152" s="26" t="s">
        <v>726</v>
      </c>
      <c r="HN152" s="26" t="s">
        <v>726</v>
      </c>
      <c r="HO152" s="26" t="s">
        <v>726</v>
      </c>
      <c r="HP152" s="26" t="s">
        <v>726</v>
      </c>
      <c r="HQ152" s="26" t="s">
        <v>726</v>
      </c>
      <c r="HR152" s="26" t="s">
        <v>726</v>
      </c>
      <c r="HS152" s="26" t="s">
        <v>726</v>
      </c>
      <c r="HT152" s="26" t="s">
        <v>726</v>
      </c>
      <c r="HU152" s="26" t="s">
        <v>726</v>
      </c>
      <c r="HV152" s="26" t="s">
        <v>726</v>
      </c>
      <c r="HW152" s="26" t="s">
        <v>726</v>
      </c>
      <c r="HX152" s="26" t="s">
        <v>726</v>
      </c>
      <c r="HY152" s="26" t="s">
        <v>726</v>
      </c>
      <c r="HZ152" s="26" t="s">
        <v>726</v>
      </c>
      <c r="IA152" s="26" t="s">
        <v>726</v>
      </c>
      <c r="IB152" s="26" t="s">
        <v>726</v>
      </c>
      <c r="IC152" s="26" t="s">
        <v>726</v>
      </c>
      <c r="ID152" s="26" t="s">
        <v>726</v>
      </c>
      <c r="IE152" s="26" t="s">
        <v>726</v>
      </c>
      <c r="IF152" s="7" t="s">
        <v>726</v>
      </c>
      <c r="IG152" s="27" t="s">
        <v>726</v>
      </c>
      <c r="IH152" s="27" t="s">
        <v>726</v>
      </c>
      <c r="IL152" s="27" t="s">
        <v>726</v>
      </c>
      <c r="IM152" s="27" t="s">
        <v>726</v>
      </c>
      <c r="IN152" s="7">
        <f>IFERROR(VLOOKUP(A152,[7]FacebookPages!$A$2:$AG$128,33,FALSE)+1,0)</f>
        <v>0</v>
      </c>
    </row>
    <row r="153" spans="1:248" x14ac:dyDescent="0.25">
      <c r="A153" s="35">
        <v>150</v>
      </c>
      <c r="B153" s="35" t="s">
        <v>193</v>
      </c>
      <c r="C153" s="35">
        <v>150</v>
      </c>
      <c r="D153" s="35" t="s">
        <v>591</v>
      </c>
      <c r="E153" s="37"/>
      <c r="F153" s="37"/>
      <c r="G153" s="39"/>
      <c r="H153" s="37"/>
      <c r="I153" s="37"/>
      <c r="J153" s="37"/>
      <c r="K153" s="39"/>
      <c r="L153" s="37"/>
      <c r="M153" s="37"/>
      <c r="N153" s="37"/>
      <c r="O153" s="39"/>
      <c r="P153" s="37"/>
      <c r="Q153" s="35"/>
      <c r="R153" s="32">
        <v>3.6</v>
      </c>
      <c r="S153" s="43">
        <v>0</v>
      </c>
      <c r="T153" s="43">
        <v>0</v>
      </c>
      <c r="U153" s="35">
        <v>0</v>
      </c>
      <c r="V153" s="35">
        <v>0</v>
      </c>
      <c r="W153" s="35">
        <v>0</v>
      </c>
      <c r="X153" s="35">
        <v>0</v>
      </c>
      <c r="Y153" s="35">
        <v>0</v>
      </c>
      <c r="Z153" s="44">
        <v>7785</v>
      </c>
      <c r="AA153" s="45">
        <v>7216</v>
      </c>
      <c r="AB153" s="26" t="s">
        <v>726</v>
      </c>
      <c r="AC153" s="26" t="s">
        <v>726</v>
      </c>
      <c r="AD153" s="26" t="s">
        <v>726</v>
      </c>
      <c r="AE153" s="26" t="s">
        <v>726</v>
      </c>
      <c r="AF153" s="26" t="s">
        <v>726</v>
      </c>
      <c r="AG153" s="26" t="s">
        <v>726</v>
      </c>
      <c r="AH153" s="26" t="s">
        <v>726</v>
      </c>
      <c r="AI153" s="33"/>
      <c r="AJ153" s="47"/>
      <c r="AK153" s="47"/>
      <c r="AL153">
        <v>0</v>
      </c>
      <c r="AM153">
        <v>0</v>
      </c>
      <c r="AN153">
        <v>0</v>
      </c>
      <c r="AO153">
        <v>0</v>
      </c>
      <c r="AP153">
        <v>0</v>
      </c>
      <c r="AQ153" s="35">
        <v>7373</v>
      </c>
      <c r="AR153" s="35">
        <v>541512</v>
      </c>
      <c r="AS153" s="44">
        <v>997</v>
      </c>
      <c r="AT153" s="44">
        <v>886</v>
      </c>
      <c r="AU153" s="44">
        <v>1014</v>
      </c>
      <c r="AV153" s="44">
        <v>745.702</v>
      </c>
      <c r="AW153" s="44">
        <v>723.93600000000004</v>
      </c>
      <c r="AX153" s="44">
        <v>357.43900000000002</v>
      </c>
      <c r="AY153" s="44">
        <v>197.09800000000001</v>
      </c>
      <c r="AZ153" s="44">
        <v>290.13299999999998</v>
      </c>
      <c r="BA153" s="44">
        <v>218.137</v>
      </c>
      <c r="BB153" s="44">
        <v>15746</v>
      </c>
      <c r="BC153" s="44">
        <v>15216</v>
      </c>
      <c r="BD153" s="44">
        <v>12327</v>
      </c>
      <c r="BE153" s="44">
        <v>10596.392</v>
      </c>
      <c r="BF153" s="44">
        <v>8680.8080000000009</v>
      </c>
      <c r="BG153" s="44">
        <v>6797.3190000000004</v>
      </c>
      <c r="BH153" s="44">
        <v>5066.9840000000004</v>
      </c>
      <c r="BI153" s="44">
        <v>3839.2049999999999</v>
      </c>
      <c r="BJ153" s="44">
        <v>2695.7</v>
      </c>
      <c r="BK153" s="44">
        <v>6647</v>
      </c>
      <c r="BL153" s="44">
        <v>6035</v>
      </c>
      <c r="BM153" s="44">
        <v>5207</v>
      </c>
      <c r="BN153" s="44">
        <v>4605.0469999999996</v>
      </c>
      <c r="BO153" s="44">
        <v>3767.096</v>
      </c>
      <c r="BP153" s="44">
        <v>2857.3429999999998</v>
      </c>
      <c r="BQ153" s="44">
        <v>2023.9369999999999</v>
      </c>
      <c r="BR153" s="44">
        <v>1881.027</v>
      </c>
      <c r="BS153" s="44">
        <v>1325.8109999999999</v>
      </c>
      <c r="BT153" s="45">
        <v>1043</v>
      </c>
      <c r="BU153" s="35">
        <v>1461</v>
      </c>
      <c r="BV153" s="35">
        <v>59</v>
      </c>
      <c r="BW153" s="26" t="s">
        <v>726</v>
      </c>
      <c r="BX153" s="26" t="s">
        <v>726</v>
      </c>
      <c r="BY153" s="26" t="s">
        <v>726</v>
      </c>
      <c r="BZ153" s="26" t="s">
        <v>726</v>
      </c>
      <c r="CA153" s="26" t="s">
        <v>726</v>
      </c>
      <c r="CB153" s="26" t="s">
        <v>726</v>
      </c>
      <c r="CC153" s="45">
        <v>4</v>
      </c>
      <c r="CD153" s="26" t="s">
        <v>726</v>
      </c>
      <c r="CE153" s="26" t="s">
        <v>726</v>
      </c>
      <c r="CF153" s="26" t="s">
        <v>726</v>
      </c>
      <c r="CG153" s="26" t="s">
        <v>726</v>
      </c>
      <c r="CH153" s="26" t="s">
        <v>726</v>
      </c>
      <c r="CI153" s="26" t="s">
        <v>726</v>
      </c>
      <c r="CJ153" s="45">
        <v>24</v>
      </c>
      <c r="CK153" s="35">
        <v>24</v>
      </c>
      <c r="CL153" s="35">
        <v>77.13</v>
      </c>
      <c r="CM153" s="26" t="s">
        <v>726</v>
      </c>
      <c r="CN153" s="26" t="s">
        <v>726</v>
      </c>
      <c r="CO153" s="26" t="s">
        <v>726</v>
      </c>
      <c r="CP153" s="26" t="s">
        <v>726</v>
      </c>
      <c r="CQ153" s="26" t="s">
        <v>726</v>
      </c>
      <c r="CR153" s="26" t="s">
        <v>726</v>
      </c>
      <c r="CS153" s="45">
        <v>2000</v>
      </c>
      <c r="CT153" s="35">
        <v>1200</v>
      </c>
      <c r="CU153" s="35">
        <v>352</v>
      </c>
      <c r="CV153" s="26" t="s">
        <v>726</v>
      </c>
      <c r="CW153" s="26" t="s">
        <v>726</v>
      </c>
      <c r="CX153" s="26" t="s">
        <v>726</v>
      </c>
      <c r="CY153" s="26" t="s">
        <v>726</v>
      </c>
      <c r="CZ153" s="26" t="s">
        <v>726</v>
      </c>
      <c r="DA153" s="45">
        <v>57742</v>
      </c>
      <c r="DB153" s="45">
        <v>80605</v>
      </c>
      <c r="DC153" s="26" t="s">
        <v>726</v>
      </c>
      <c r="DD153" s="26" t="s">
        <v>726</v>
      </c>
      <c r="DE153" s="26" t="s">
        <v>726</v>
      </c>
      <c r="DF153" s="26" t="s">
        <v>726</v>
      </c>
      <c r="DG153" s="26" t="s">
        <v>726</v>
      </c>
      <c r="DH153" s="26" t="s">
        <v>726</v>
      </c>
      <c r="DI153" s="45">
        <v>13</v>
      </c>
      <c r="DJ153" s="35">
        <v>12</v>
      </c>
      <c r="DK153" s="26" t="s">
        <v>726</v>
      </c>
      <c r="DL153" s="26" t="s">
        <v>726</v>
      </c>
      <c r="DM153" s="26" t="s">
        <v>726</v>
      </c>
      <c r="DN153" s="26" t="s">
        <v>726</v>
      </c>
      <c r="DO153" s="26" t="s">
        <v>726</v>
      </c>
      <c r="DP153" s="26" t="s">
        <v>726</v>
      </c>
      <c r="DQ153" s="45">
        <v>34</v>
      </c>
      <c r="DR153" s="35">
        <v>43</v>
      </c>
      <c r="DS153" s="45">
        <v>1949</v>
      </c>
      <c r="DT153" s="35">
        <v>1843</v>
      </c>
      <c r="DU153" s="45">
        <v>473</v>
      </c>
      <c r="DV153" s="35">
        <v>619</v>
      </c>
      <c r="DW153" s="45">
        <v>39</v>
      </c>
      <c r="DX153" s="35">
        <v>43</v>
      </c>
      <c r="DY153" s="45">
        <v>111</v>
      </c>
      <c r="DZ153" s="35">
        <v>214</v>
      </c>
      <c r="EA153" s="26" t="s">
        <v>726</v>
      </c>
      <c r="EB153">
        <v>9999</v>
      </c>
      <c r="EC153">
        <v>0</v>
      </c>
      <c r="ED153">
        <v>0</v>
      </c>
      <c r="EE153">
        <v>0</v>
      </c>
      <c r="EF153" s="26" t="s">
        <v>726</v>
      </c>
      <c r="EG153" s="26" t="s">
        <v>726</v>
      </c>
      <c r="EH153" s="26" t="s">
        <v>726</v>
      </c>
      <c r="EI153" s="26" t="s">
        <v>726</v>
      </c>
      <c r="EJ153" s="26" t="s">
        <v>726</v>
      </c>
      <c r="EK153" s="26" t="s">
        <v>726</v>
      </c>
      <c r="EL153" s="26" t="s">
        <v>726</v>
      </c>
      <c r="EM153" s="26" t="s">
        <v>726</v>
      </c>
      <c r="EN153" s="26" t="s">
        <v>726</v>
      </c>
      <c r="EO153" s="26" t="s">
        <v>726</v>
      </c>
      <c r="EP153" s="26" t="s">
        <v>726</v>
      </c>
      <c r="EQ153" s="26" t="s">
        <v>726</v>
      </c>
      <c r="ER153" s="26" t="s">
        <v>726</v>
      </c>
      <c r="ES153" s="26" t="s">
        <v>726</v>
      </c>
      <c r="ET153" s="26" t="s">
        <v>726</v>
      </c>
      <c r="EU153" s="26" t="s">
        <v>726</v>
      </c>
      <c r="EV153" s="26" t="s">
        <v>726</v>
      </c>
      <c r="EW153" s="26" t="s">
        <v>726</v>
      </c>
      <c r="EX153" s="26" t="s">
        <v>726</v>
      </c>
      <c r="EY153" s="26" t="s">
        <v>726</v>
      </c>
      <c r="EZ153" s="26" t="s">
        <v>726</v>
      </c>
      <c r="FA153" s="26" t="s">
        <v>726</v>
      </c>
      <c r="FB153" s="26" t="s">
        <v>726</v>
      </c>
      <c r="FC153" s="26" t="s">
        <v>726</v>
      </c>
      <c r="FD153" s="26" t="s">
        <v>726</v>
      </c>
      <c r="FE153" s="26" t="s">
        <v>726</v>
      </c>
      <c r="FF153" s="26" t="s">
        <v>726</v>
      </c>
      <c r="FG153" s="26" t="s">
        <v>726</v>
      </c>
      <c r="FH153" s="26" t="s">
        <v>726</v>
      </c>
      <c r="FI153" s="26" t="s">
        <v>726</v>
      </c>
      <c r="FJ153" s="26" t="s">
        <v>726</v>
      </c>
      <c r="FK153" s="26" t="s">
        <v>726</v>
      </c>
      <c r="FL153" s="26" t="s">
        <v>726</v>
      </c>
      <c r="FM153" s="26" t="s">
        <v>726</v>
      </c>
      <c r="FN153" s="26" t="s">
        <v>726</v>
      </c>
      <c r="FO153" s="26" t="s">
        <v>726</v>
      </c>
      <c r="FP153" s="26" t="s">
        <v>726</v>
      </c>
      <c r="FQ153" s="26" t="s">
        <v>726</v>
      </c>
      <c r="FR153" s="26" t="s">
        <v>726</v>
      </c>
      <c r="FS153" s="26" t="s">
        <v>726</v>
      </c>
      <c r="FT153" s="26" t="s">
        <v>726</v>
      </c>
      <c r="FU153" s="26" t="s">
        <v>726</v>
      </c>
      <c r="FV153" s="26" t="s">
        <v>726</v>
      </c>
      <c r="FW153" s="26" t="s">
        <v>726</v>
      </c>
      <c r="FX153" s="26" t="s">
        <v>726</v>
      </c>
      <c r="FY153" s="26" t="s">
        <v>726</v>
      </c>
      <c r="FZ153" s="26" t="s">
        <v>726</v>
      </c>
      <c r="GA153" s="26" t="s">
        <v>726</v>
      </c>
      <c r="GB153" s="26" t="s">
        <v>726</v>
      </c>
      <c r="GC153" s="26" t="s">
        <v>726</v>
      </c>
      <c r="GD153" s="26" t="s">
        <v>726</v>
      </c>
      <c r="GE153" s="26" t="s">
        <v>726</v>
      </c>
      <c r="GF153" s="26" t="s">
        <v>726</v>
      </c>
      <c r="GG153" s="26" t="s">
        <v>726</v>
      </c>
      <c r="GH153" s="26" t="s">
        <v>726</v>
      </c>
      <c r="GI153" s="26" t="s">
        <v>726</v>
      </c>
      <c r="GJ153" s="26" t="s">
        <v>726</v>
      </c>
      <c r="GK153" s="26" t="s">
        <v>726</v>
      </c>
      <c r="GL153" s="26" t="s">
        <v>726</v>
      </c>
      <c r="GM153" s="26" t="s">
        <v>726</v>
      </c>
      <c r="GN153" s="26" t="s">
        <v>726</v>
      </c>
      <c r="GO153" s="26" t="s">
        <v>726</v>
      </c>
      <c r="GP153" s="26" t="s">
        <v>726</v>
      </c>
      <c r="GQ153" s="26" t="s">
        <v>726</v>
      </c>
      <c r="GR153" s="26" t="s">
        <v>726</v>
      </c>
      <c r="GS153" s="26" t="s">
        <v>726</v>
      </c>
      <c r="GT153" s="26" t="s">
        <v>726</v>
      </c>
      <c r="GU153" s="26" t="s">
        <v>726</v>
      </c>
      <c r="GV153" s="26" t="s">
        <v>726</v>
      </c>
      <c r="GW153" s="26" t="s">
        <v>726</v>
      </c>
      <c r="GX153" s="26" t="s">
        <v>726</v>
      </c>
      <c r="GY153" s="26" t="s">
        <v>726</v>
      </c>
      <c r="GZ153" s="26" t="s">
        <v>726</v>
      </c>
      <c r="HA153" s="26" t="s">
        <v>726</v>
      </c>
      <c r="HB153" s="26" t="s">
        <v>726</v>
      </c>
      <c r="HC153" s="26" t="s">
        <v>726</v>
      </c>
      <c r="HD153" s="26" t="s">
        <v>726</v>
      </c>
      <c r="HE153" s="26" t="s">
        <v>726</v>
      </c>
      <c r="HF153" s="26" t="s">
        <v>726</v>
      </c>
      <c r="HG153" s="26" t="s">
        <v>726</v>
      </c>
      <c r="HH153" s="26" t="s">
        <v>726</v>
      </c>
      <c r="HI153" s="26" t="s">
        <v>726</v>
      </c>
      <c r="HJ153" s="26" t="s">
        <v>726</v>
      </c>
      <c r="HK153" s="26" t="s">
        <v>726</v>
      </c>
      <c r="HL153" s="26" t="s">
        <v>726</v>
      </c>
      <c r="HM153" s="26" t="s">
        <v>726</v>
      </c>
      <c r="HN153" s="26" t="s">
        <v>726</v>
      </c>
      <c r="HO153" s="26" t="s">
        <v>726</v>
      </c>
      <c r="HP153" s="26" t="s">
        <v>726</v>
      </c>
      <c r="HQ153" s="26" t="s">
        <v>726</v>
      </c>
      <c r="HR153" s="26" t="s">
        <v>726</v>
      </c>
      <c r="HS153" s="26" t="s">
        <v>726</v>
      </c>
      <c r="HT153" s="26" t="s">
        <v>726</v>
      </c>
      <c r="HU153" s="26" t="s">
        <v>726</v>
      </c>
      <c r="HV153" s="26" t="s">
        <v>726</v>
      </c>
      <c r="HW153" s="26" t="s">
        <v>726</v>
      </c>
      <c r="HX153" s="26" t="s">
        <v>726</v>
      </c>
      <c r="HY153" s="26" t="s">
        <v>726</v>
      </c>
      <c r="HZ153" s="26" t="s">
        <v>726</v>
      </c>
      <c r="IA153" s="26" t="s">
        <v>726</v>
      </c>
      <c r="IB153" s="26" t="s">
        <v>726</v>
      </c>
      <c r="IC153" s="26" t="s">
        <v>726</v>
      </c>
      <c r="ID153" s="26" t="s">
        <v>726</v>
      </c>
      <c r="IE153" s="26" t="s">
        <v>726</v>
      </c>
      <c r="IF153" s="7" t="s">
        <v>726</v>
      </c>
      <c r="IG153" s="27" t="s">
        <v>726</v>
      </c>
      <c r="IH153" s="27" t="s">
        <v>726</v>
      </c>
      <c r="IL153" s="27" t="s">
        <v>726</v>
      </c>
      <c r="IM153" s="27" t="s">
        <v>726</v>
      </c>
      <c r="IN153" s="7">
        <f>IFERROR(VLOOKUP(A153,[7]FacebookPages!$A$2:$AG$128,33,FALSE)+1,0)</f>
        <v>0</v>
      </c>
    </row>
    <row r="154" spans="1:248" x14ac:dyDescent="0.25">
      <c r="A154" s="35">
        <v>151</v>
      </c>
      <c r="B154" s="35" t="s">
        <v>194</v>
      </c>
      <c r="C154" s="35">
        <v>151</v>
      </c>
      <c r="D154" s="35" t="s">
        <v>587</v>
      </c>
      <c r="E154" s="37"/>
      <c r="F154" s="37"/>
      <c r="G154" s="39"/>
      <c r="H154" s="37"/>
      <c r="I154" s="37"/>
      <c r="J154" s="37"/>
      <c r="K154" s="39"/>
      <c r="L154" s="37"/>
      <c r="M154" s="37"/>
      <c r="N154" s="37"/>
      <c r="O154" s="39"/>
      <c r="P154" s="37"/>
      <c r="Q154" s="35"/>
      <c r="R154" s="32">
        <v>3.2</v>
      </c>
      <c r="S154" s="43">
        <v>0</v>
      </c>
      <c r="T154" s="43">
        <v>0</v>
      </c>
      <c r="U154" s="35">
        <v>0</v>
      </c>
      <c r="V154" s="35">
        <v>0</v>
      </c>
      <c r="W154" s="35">
        <v>0</v>
      </c>
      <c r="X154" s="35">
        <v>0</v>
      </c>
      <c r="Y154" s="35">
        <v>0</v>
      </c>
      <c r="Z154" s="44">
        <v>18381</v>
      </c>
      <c r="AA154" s="45">
        <v>17823</v>
      </c>
      <c r="AB154" s="26" t="s">
        <v>726</v>
      </c>
      <c r="AC154" s="26" t="s">
        <v>726</v>
      </c>
      <c r="AD154" s="26" t="s">
        <v>726</v>
      </c>
      <c r="AE154" s="26" t="s">
        <v>726</v>
      </c>
      <c r="AF154" s="26" t="s">
        <v>726</v>
      </c>
      <c r="AG154" s="26" t="s">
        <v>726</v>
      </c>
      <c r="AH154" s="26" t="s">
        <v>726</v>
      </c>
      <c r="AL154">
        <v>0</v>
      </c>
      <c r="AM154">
        <v>0</v>
      </c>
      <c r="AN154">
        <v>0</v>
      </c>
      <c r="AO154">
        <v>0</v>
      </c>
      <c r="AP154">
        <v>0</v>
      </c>
      <c r="AQ154" s="26" t="s">
        <v>726</v>
      </c>
      <c r="AR154" s="26" t="s">
        <v>726</v>
      </c>
      <c r="AS154" s="26" t="s">
        <v>726</v>
      </c>
      <c r="AT154" s="26" t="s">
        <v>726</v>
      </c>
      <c r="AU154" s="26" t="s">
        <v>726</v>
      </c>
      <c r="AV154" s="26" t="s">
        <v>726</v>
      </c>
      <c r="AW154" s="26" t="s">
        <v>726</v>
      </c>
      <c r="AX154" s="26" t="s">
        <v>726</v>
      </c>
      <c r="AY154" s="26" t="s">
        <v>726</v>
      </c>
      <c r="AZ154" s="26" t="s">
        <v>726</v>
      </c>
      <c r="BA154" s="26" t="s">
        <v>726</v>
      </c>
      <c r="BB154" s="26" t="s">
        <v>726</v>
      </c>
      <c r="BC154" s="26" t="s">
        <v>726</v>
      </c>
      <c r="BD154" s="26" t="s">
        <v>726</v>
      </c>
      <c r="BE154" s="26" t="s">
        <v>726</v>
      </c>
      <c r="BF154" s="26" t="s">
        <v>726</v>
      </c>
      <c r="BG154" s="26" t="s">
        <v>726</v>
      </c>
      <c r="BH154" s="26" t="s">
        <v>726</v>
      </c>
      <c r="BI154" s="26" t="s">
        <v>726</v>
      </c>
      <c r="BJ154" s="26" t="s">
        <v>726</v>
      </c>
      <c r="BK154" s="26" t="s">
        <v>726</v>
      </c>
      <c r="BL154" s="27">
        <v>4100</v>
      </c>
      <c r="BM154" s="27">
        <v>3800</v>
      </c>
      <c r="BN154" s="26" t="s">
        <v>726</v>
      </c>
      <c r="BO154" s="26" t="s">
        <v>726</v>
      </c>
      <c r="BP154" s="26" t="s">
        <v>726</v>
      </c>
      <c r="BQ154" s="26" t="s">
        <v>726</v>
      </c>
      <c r="BR154" s="26" t="s">
        <v>726</v>
      </c>
      <c r="BS154" s="26" t="s">
        <v>726</v>
      </c>
      <c r="BT154" s="26">
        <v>512</v>
      </c>
      <c r="BU154">
        <v>171</v>
      </c>
      <c r="BV154">
        <v>36</v>
      </c>
      <c r="BW154" s="26" t="s">
        <v>726</v>
      </c>
      <c r="BX154" s="26" t="s">
        <v>726</v>
      </c>
      <c r="BY154" s="26" t="s">
        <v>726</v>
      </c>
      <c r="BZ154" s="26" t="s">
        <v>726</v>
      </c>
      <c r="CA154" s="26" t="s">
        <v>726</v>
      </c>
      <c r="CB154" s="26" t="s">
        <v>726</v>
      </c>
      <c r="CC154" s="26">
        <v>3</v>
      </c>
      <c r="CD154" s="26" t="s">
        <v>726</v>
      </c>
      <c r="CE154" s="26" t="s">
        <v>726</v>
      </c>
      <c r="CF154" s="26" t="s">
        <v>726</v>
      </c>
      <c r="CG154" s="26" t="s">
        <v>726</v>
      </c>
      <c r="CH154" s="26" t="s">
        <v>726</v>
      </c>
      <c r="CI154" s="26" t="s">
        <v>726</v>
      </c>
      <c r="CJ154" s="26">
        <v>77</v>
      </c>
      <c r="CK154">
        <v>77</v>
      </c>
      <c r="CL154">
        <v>68.84</v>
      </c>
      <c r="CM154" s="26" t="s">
        <v>726</v>
      </c>
      <c r="CN154" s="26" t="s">
        <v>726</v>
      </c>
      <c r="CO154" s="26" t="s">
        <v>726</v>
      </c>
      <c r="CP154" s="26" t="s">
        <v>726</v>
      </c>
      <c r="CQ154" s="26" t="s">
        <v>726</v>
      </c>
      <c r="CR154" s="26" t="s">
        <v>726</v>
      </c>
      <c r="CS154" s="26">
        <v>1206</v>
      </c>
      <c r="CT154">
        <v>1305</v>
      </c>
      <c r="CU154">
        <v>77</v>
      </c>
      <c r="CV154" s="26" t="s">
        <v>726</v>
      </c>
      <c r="CW154" s="26" t="s">
        <v>726</v>
      </c>
      <c r="CX154" s="26" t="s">
        <v>726</v>
      </c>
      <c r="CY154" s="26" t="s">
        <v>726</v>
      </c>
      <c r="CZ154" s="26" t="s">
        <v>726</v>
      </c>
      <c r="DA154" s="26">
        <v>52775</v>
      </c>
      <c r="DB154" s="26">
        <v>54689</v>
      </c>
      <c r="DC154" s="26" t="s">
        <v>726</v>
      </c>
      <c r="DD154" s="26" t="s">
        <v>726</v>
      </c>
      <c r="DE154" s="26" t="s">
        <v>726</v>
      </c>
      <c r="DF154" s="26" t="s">
        <v>726</v>
      </c>
      <c r="DG154" s="26" t="s">
        <v>726</v>
      </c>
      <c r="DH154" s="26" t="s">
        <v>726</v>
      </c>
      <c r="DI154" s="26">
        <v>10</v>
      </c>
      <c r="DJ154">
        <v>9</v>
      </c>
      <c r="DK154" s="26" t="s">
        <v>726</v>
      </c>
      <c r="DL154" s="26" t="s">
        <v>726</v>
      </c>
      <c r="DM154" s="26" t="s">
        <v>726</v>
      </c>
      <c r="DN154" s="26" t="s">
        <v>726</v>
      </c>
      <c r="DO154" s="26" t="s">
        <v>726</v>
      </c>
      <c r="DP154" s="26" t="s">
        <v>726</v>
      </c>
      <c r="DQ154" s="26">
        <v>10</v>
      </c>
      <c r="DR154">
        <v>6</v>
      </c>
      <c r="DS154" s="26">
        <v>7095</v>
      </c>
      <c r="DT154">
        <v>6810</v>
      </c>
      <c r="DU154" s="26">
        <v>3095</v>
      </c>
      <c r="DV154">
        <v>2526</v>
      </c>
      <c r="DW154" s="26">
        <v>16</v>
      </c>
      <c r="DX154">
        <v>35</v>
      </c>
      <c r="DY154" s="26">
        <v>285</v>
      </c>
      <c r="DZ154">
        <v>313</v>
      </c>
      <c r="EA154" s="26" t="s">
        <v>726</v>
      </c>
      <c r="EB154">
        <v>9999</v>
      </c>
      <c r="EC154">
        <v>0</v>
      </c>
      <c r="ED154">
        <v>0</v>
      </c>
      <c r="EE154">
        <v>0</v>
      </c>
      <c r="EF154" s="26" t="s">
        <v>726</v>
      </c>
      <c r="EG154" s="26" t="s">
        <v>726</v>
      </c>
      <c r="EH154" s="26" t="s">
        <v>726</v>
      </c>
      <c r="EI154" s="26" t="s">
        <v>726</v>
      </c>
      <c r="EJ154" s="26" t="s">
        <v>726</v>
      </c>
      <c r="EK154" s="26" t="s">
        <v>726</v>
      </c>
      <c r="EL154" s="26" t="s">
        <v>726</v>
      </c>
      <c r="EM154" s="26" t="s">
        <v>726</v>
      </c>
      <c r="EN154" s="26" t="s">
        <v>726</v>
      </c>
      <c r="EO154" s="26" t="s">
        <v>726</v>
      </c>
      <c r="EP154" s="26" t="s">
        <v>726</v>
      </c>
      <c r="EQ154" s="26" t="s">
        <v>726</v>
      </c>
      <c r="ER154" s="26" t="s">
        <v>726</v>
      </c>
      <c r="ES154" s="26" t="s">
        <v>726</v>
      </c>
      <c r="ET154" s="26" t="s">
        <v>726</v>
      </c>
      <c r="EU154" s="26" t="s">
        <v>726</v>
      </c>
      <c r="EV154" s="26" t="s">
        <v>726</v>
      </c>
      <c r="EW154" s="26" t="s">
        <v>726</v>
      </c>
      <c r="EX154" s="26" t="s">
        <v>726</v>
      </c>
      <c r="EY154" s="26" t="s">
        <v>726</v>
      </c>
      <c r="EZ154" s="26" t="s">
        <v>726</v>
      </c>
      <c r="FA154" s="26" t="s">
        <v>726</v>
      </c>
      <c r="FB154" s="26" t="s">
        <v>726</v>
      </c>
      <c r="FC154" s="26" t="s">
        <v>726</v>
      </c>
      <c r="FD154" s="26" t="s">
        <v>726</v>
      </c>
      <c r="FE154" s="26" t="s">
        <v>726</v>
      </c>
      <c r="FF154" s="26" t="s">
        <v>726</v>
      </c>
      <c r="FG154" s="26" t="s">
        <v>726</v>
      </c>
      <c r="FH154" s="26" t="s">
        <v>726</v>
      </c>
      <c r="FI154" s="26" t="s">
        <v>726</v>
      </c>
      <c r="FJ154" s="26" t="s">
        <v>726</v>
      </c>
      <c r="FK154" s="26" t="s">
        <v>726</v>
      </c>
      <c r="FL154" s="26" t="s">
        <v>726</v>
      </c>
      <c r="FM154" s="26" t="s">
        <v>726</v>
      </c>
      <c r="FN154" s="26" t="s">
        <v>726</v>
      </c>
      <c r="FO154" s="26" t="s">
        <v>726</v>
      </c>
      <c r="FP154" s="26" t="s">
        <v>726</v>
      </c>
      <c r="FQ154" s="26" t="s">
        <v>726</v>
      </c>
      <c r="FR154" s="26" t="s">
        <v>726</v>
      </c>
      <c r="FS154" s="26" t="s">
        <v>726</v>
      </c>
      <c r="FT154" s="26" t="s">
        <v>726</v>
      </c>
      <c r="FU154" s="26" t="s">
        <v>726</v>
      </c>
      <c r="FV154" s="26" t="s">
        <v>726</v>
      </c>
      <c r="FW154" s="26" t="s">
        <v>726</v>
      </c>
      <c r="FX154" s="26" t="s">
        <v>726</v>
      </c>
      <c r="FY154" s="26" t="s">
        <v>726</v>
      </c>
      <c r="FZ154" s="26" t="s">
        <v>726</v>
      </c>
      <c r="GA154" s="26" t="s">
        <v>726</v>
      </c>
      <c r="GB154" s="26" t="s">
        <v>726</v>
      </c>
      <c r="GC154" s="26" t="s">
        <v>726</v>
      </c>
      <c r="GD154" s="26" t="s">
        <v>726</v>
      </c>
      <c r="GE154" s="26" t="s">
        <v>726</v>
      </c>
      <c r="GF154" s="26" t="s">
        <v>726</v>
      </c>
      <c r="GG154" s="26" t="s">
        <v>726</v>
      </c>
      <c r="GH154" s="26" t="s">
        <v>726</v>
      </c>
      <c r="GI154" s="26" t="s">
        <v>726</v>
      </c>
      <c r="GJ154" s="26" t="s">
        <v>726</v>
      </c>
      <c r="GK154" s="26" t="s">
        <v>726</v>
      </c>
      <c r="GL154" s="26" t="s">
        <v>726</v>
      </c>
      <c r="GM154" s="26" t="s">
        <v>726</v>
      </c>
      <c r="GN154" s="26" t="s">
        <v>726</v>
      </c>
      <c r="GO154" s="26" t="s">
        <v>726</v>
      </c>
      <c r="GP154" s="26" t="s">
        <v>726</v>
      </c>
      <c r="GQ154" s="26" t="s">
        <v>726</v>
      </c>
      <c r="GR154" s="26" t="s">
        <v>726</v>
      </c>
      <c r="GS154" s="26" t="s">
        <v>726</v>
      </c>
      <c r="GT154" s="26" t="s">
        <v>726</v>
      </c>
      <c r="GU154" s="26" t="s">
        <v>726</v>
      </c>
      <c r="GV154" s="26" t="s">
        <v>726</v>
      </c>
      <c r="GW154" s="26" t="s">
        <v>726</v>
      </c>
      <c r="GX154" s="26" t="s">
        <v>726</v>
      </c>
      <c r="GY154" s="26" t="s">
        <v>726</v>
      </c>
      <c r="GZ154" s="26" t="s">
        <v>726</v>
      </c>
      <c r="HA154" s="26" t="s">
        <v>726</v>
      </c>
      <c r="HB154" s="26" t="s">
        <v>726</v>
      </c>
      <c r="HC154" s="26" t="s">
        <v>726</v>
      </c>
      <c r="HD154" s="26" t="s">
        <v>726</v>
      </c>
      <c r="HE154" s="26" t="s">
        <v>726</v>
      </c>
      <c r="HF154" s="26" t="s">
        <v>726</v>
      </c>
      <c r="HG154" s="26" t="s">
        <v>726</v>
      </c>
      <c r="HH154" s="26" t="s">
        <v>726</v>
      </c>
      <c r="HI154" s="26" t="s">
        <v>726</v>
      </c>
      <c r="HJ154" s="26" t="s">
        <v>726</v>
      </c>
      <c r="HK154" s="26" t="s">
        <v>726</v>
      </c>
      <c r="HL154" s="26" t="s">
        <v>726</v>
      </c>
      <c r="HM154" s="26" t="s">
        <v>726</v>
      </c>
      <c r="HN154" s="26" t="s">
        <v>726</v>
      </c>
      <c r="HO154" s="26" t="s">
        <v>726</v>
      </c>
      <c r="HP154" s="26" t="s">
        <v>726</v>
      </c>
      <c r="HQ154" s="26" t="s">
        <v>726</v>
      </c>
      <c r="HR154" s="26" t="s">
        <v>726</v>
      </c>
      <c r="HS154" s="26" t="s">
        <v>726</v>
      </c>
      <c r="HT154" s="26" t="s">
        <v>726</v>
      </c>
      <c r="HU154" s="26" t="s">
        <v>726</v>
      </c>
      <c r="HV154" s="26" t="s">
        <v>726</v>
      </c>
      <c r="HW154" s="26" t="s">
        <v>726</v>
      </c>
      <c r="HX154" s="26" t="s">
        <v>726</v>
      </c>
      <c r="HY154" s="26" t="s">
        <v>726</v>
      </c>
      <c r="HZ154" s="26" t="s">
        <v>726</v>
      </c>
      <c r="IA154" s="26" t="s">
        <v>726</v>
      </c>
      <c r="IB154" s="26" t="s">
        <v>726</v>
      </c>
      <c r="IC154" s="26" t="s">
        <v>726</v>
      </c>
      <c r="ID154" s="26" t="s">
        <v>726</v>
      </c>
      <c r="IE154" s="26" t="s">
        <v>726</v>
      </c>
      <c r="IF154" s="7" t="s">
        <v>726</v>
      </c>
      <c r="IG154" s="27" t="s">
        <v>726</v>
      </c>
      <c r="IH154" s="27" t="s">
        <v>726</v>
      </c>
      <c r="IL154" s="27" t="s">
        <v>726</v>
      </c>
      <c r="IM154" s="27" t="s">
        <v>726</v>
      </c>
      <c r="IN154" s="7">
        <f>IFERROR(VLOOKUP(A154,[7]FacebookPages!$A$2:$AG$128,33,FALSE)+1,0)</f>
        <v>0</v>
      </c>
    </row>
    <row r="155" spans="1:248" x14ac:dyDescent="0.25">
      <c r="A155" s="35">
        <v>152</v>
      </c>
      <c r="B155" s="35" t="s">
        <v>195</v>
      </c>
      <c r="C155" s="35">
        <v>152</v>
      </c>
      <c r="D155" s="35" t="s">
        <v>591</v>
      </c>
      <c r="E155" s="37"/>
      <c r="F155" s="37"/>
      <c r="G155" s="39"/>
      <c r="H155" s="37"/>
      <c r="I155" s="37"/>
      <c r="J155" s="37"/>
      <c r="K155" s="39"/>
      <c r="L155" s="37"/>
      <c r="M155" s="37"/>
      <c r="N155" s="37"/>
      <c r="O155" s="39"/>
      <c r="P155" s="37"/>
      <c r="Q155" s="35"/>
      <c r="R155" s="32">
        <v>3</v>
      </c>
      <c r="S155" s="43">
        <v>0</v>
      </c>
      <c r="T155" s="43">
        <v>0</v>
      </c>
      <c r="U155" s="35">
        <v>0</v>
      </c>
      <c r="V155" s="35">
        <v>0</v>
      </c>
      <c r="W155" s="35">
        <v>0</v>
      </c>
      <c r="X155" s="35">
        <v>0</v>
      </c>
      <c r="Y155" s="35">
        <v>0</v>
      </c>
      <c r="Z155" s="44">
        <v>2643</v>
      </c>
      <c r="AA155" s="45">
        <v>2554</v>
      </c>
      <c r="AB155" s="26" t="s">
        <v>726</v>
      </c>
      <c r="AC155" s="26" t="s">
        <v>726</v>
      </c>
      <c r="AD155" s="26" t="s">
        <v>726</v>
      </c>
      <c r="AE155" s="26" t="s">
        <v>726</v>
      </c>
      <c r="AF155" s="26" t="s">
        <v>726</v>
      </c>
      <c r="AG155" s="26" t="s">
        <v>726</v>
      </c>
      <c r="AH155" s="26" t="s">
        <v>726</v>
      </c>
      <c r="AI155" s="33"/>
      <c r="AJ155" s="47"/>
      <c r="AK155" s="47"/>
      <c r="AL155">
        <v>0</v>
      </c>
      <c r="AM155">
        <v>0</v>
      </c>
      <c r="AN155">
        <v>0</v>
      </c>
      <c r="AO155">
        <v>0</v>
      </c>
      <c r="AP155">
        <v>0</v>
      </c>
      <c r="AQ155" s="35">
        <v>7372</v>
      </c>
      <c r="AR155" s="35">
        <v>511210</v>
      </c>
      <c r="AS155" s="44">
        <v>252.417</v>
      </c>
      <c r="AT155" s="44">
        <v>158.898</v>
      </c>
      <c r="AU155" s="44">
        <v>164.24299999999999</v>
      </c>
      <c r="AV155" s="44">
        <v>439.94799999999998</v>
      </c>
      <c r="AW155" s="44">
        <v>72.228999999999999</v>
      </c>
      <c r="AX155" s="44">
        <v>126.538</v>
      </c>
      <c r="AY155" s="44">
        <v>-149.87100000000001</v>
      </c>
      <c r="AZ155" s="44">
        <v>-1854.038</v>
      </c>
      <c r="BA155" s="44">
        <v>296.25200000000001</v>
      </c>
      <c r="BB155" s="44">
        <v>2351.0149999999999</v>
      </c>
      <c r="BC155" s="44">
        <v>3209.556</v>
      </c>
      <c r="BD155" s="44">
        <v>2428.6010000000001</v>
      </c>
      <c r="BE155" s="44">
        <v>2287.0030000000002</v>
      </c>
      <c r="BF155" s="44">
        <v>1761.269</v>
      </c>
      <c r="BG155" s="44">
        <v>1732.116</v>
      </c>
      <c r="BH155" s="44">
        <v>1410.587</v>
      </c>
      <c r="BI155" s="44">
        <v>1678.7139999999999</v>
      </c>
      <c r="BJ155" s="44">
        <v>3871.15</v>
      </c>
      <c r="BK155" s="44">
        <v>1702.0909999999999</v>
      </c>
      <c r="BL155" s="44">
        <v>1580.932</v>
      </c>
      <c r="BM155" s="44">
        <v>1460.116</v>
      </c>
      <c r="BN155" s="44">
        <v>1326.424</v>
      </c>
      <c r="BO155" s="44">
        <v>1149.835</v>
      </c>
      <c r="BP155" s="44">
        <v>935.95399999999995</v>
      </c>
      <c r="BQ155" s="44">
        <v>852.63199999999995</v>
      </c>
      <c r="BR155" s="44">
        <v>1038.614</v>
      </c>
      <c r="BS155" s="44">
        <v>1615.0129999999999</v>
      </c>
      <c r="BT155" s="45">
        <v>960</v>
      </c>
      <c r="BU155" s="35">
        <v>318</v>
      </c>
      <c r="BV155" s="35">
        <v>415</v>
      </c>
      <c r="BW155" s="26" t="s">
        <v>726</v>
      </c>
      <c r="BX155" s="26" t="s">
        <v>726</v>
      </c>
      <c r="BY155" s="26" t="s">
        <v>726</v>
      </c>
      <c r="BZ155" s="26" t="s">
        <v>726</v>
      </c>
      <c r="CA155" s="26" t="s">
        <v>726</v>
      </c>
      <c r="CB155" s="26" t="s">
        <v>726</v>
      </c>
      <c r="CC155" s="45">
        <v>38</v>
      </c>
      <c r="CD155" s="26" t="s">
        <v>726</v>
      </c>
      <c r="CE155" s="26" t="s">
        <v>726</v>
      </c>
      <c r="CF155" s="26" t="s">
        <v>726</v>
      </c>
      <c r="CG155" s="26" t="s">
        <v>726</v>
      </c>
      <c r="CH155" s="26" t="s">
        <v>726</v>
      </c>
      <c r="CI155" s="26" t="s">
        <v>726</v>
      </c>
      <c r="CJ155" s="45">
        <v>20</v>
      </c>
      <c r="CK155" s="35">
        <v>19</v>
      </c>
      <c r="CL155" s="35">
        <v>69.66</v>
      </c>
      <c r="CM155" s="26" t="s">
        <v>726</v>
      </c>
      <c r="CN155" s="26" t="s">
        <v>726</v>
      </c>
      <c r="CO155" s="26" t="s">
        <v>726</v>
      </c>
      <c r="CP155" s="26" t="s">
        <v>726</v>
      </c>
      <c r="CQ155" s="26" t="s">
        <v>726</v>
      </c>
      <c r="CR155" s="26" t="s">
        <v>726</v>
      </c>
      <c r="CS155" s="45">
        <v>418</v>
      </c>
      <c r="CT155" s="35">
        <v>424</v>
      </c>
      <c r="CU155" s="35">
        <v>611</v>
      </c>
      <c r="CV155" s="26" t="s">
        <v>726</v>
      </c>
      <c r="CW155" s="26" t="s">
        <v>726</v>
      </c>
      <c r="CX155" s="26" t="s">
        <v>726</v>
      </c>
      <c r="CY155" s="26" t="s">
        <v>726</v>
      </c>
      <c r="CZ155" s="26" t="s">
        <v>726</v>
      </c>
      <c r="DA155" s="45">
        <v>14878</v>
      </c>
      <c r="DB155" s="45">
        <v>15031</v>
      </c>
      <c r="DC155" s="26" t="s">
        <v>726</v>
      </c>
      <c r="DD155" s="26" t="s">
        <v>726</v>
      </c>
      <c r="DE155" s="26" t="s">
        <v>726</v>
      </c>
      <c r="DF155" s="26" t="s">
        <v>726</v>
      </c>
      <c r="DG155" s="26" t="s">
        <v>726</v>
      </c>
      <c r="DH155" s="26" t="s">
        <v>726</v>
      </c>
      <c r="DI155" s="45">
        <v>7</v>
      </c>
      <c r="DJ155" s="35">
        <v>6</v>
      </c>
      <c r="DK155" s="26" t="s">
        <v>726</v>
      </c>
      <c r="DL155" s="26" t="s">
        <v>726</v>
      </c>
      <c r="DM155" s="26" t="s">
        <v>726</v>
      </c>
      <c r="DN155" s="26" t="s">
        <v>726</v>
      </c>
      <c r="DO155" s="26" t="s">
        <v>726</v>
      </c>
      <c r="DP155" s="26" t="s">
        <v>726</v>
      </c>
      <c r="DQ155" s="45">
        <v>18</v>
      </c>
      <c r="DR155" s="35">
        <v>11</v>
      </c>
      <c r="DS155" s="45">
        <v>1448</v>
      </c>
      <c r="DT155" s="35">
        <v>1004</v>
      </c>
      <c r="DU155" s="45">
        <v>124</v>
      </c>
      <c r="DV155" s="35">
        <v>371</v>
      </c>
      <c r="DW155" s="45">
        <v>31</v>
      </c>
      <c r="DX155" s="35">
        <v>40</v>
      </c>
      <c r="DY155" s="45">
        <v>252</v>
      </c>
      <c r="DZ155" s="35">
        <v>37</v>
      </c>
      <c r="EA155" s="26" t="s">
        <v>726</v>
      </c>
      <c r="EB155">
        <v>9999</v>
      </c>
      <c r="EC155">
        <v>0</v>
      </c>
      <c r="ED155">
        <v>0</v>
      </c>
      <c r="EE155">
        <v>0</v>
      </c>
      <c r="EF155" s="26" t="s">
        <v>726</v>
      </c>
      <c r="EG155" s="26" t="s">
        <v>726</v>
      </c>
      <c r="EH155" s="26" t="s">
        <v>726</v>
      </c>
      <c r="EI155" s="26" t="s">
        <v>726</v>
      </c>
      <c r="EJ155" s="26" t="s">
        <v>726</v>
      </c>
      <c r="EK155" s="26" t="s">
        <v>726</v>
      </c>
      <c r="EL155" s="26" t="s">
        <v>726</v>
      </c>
      <c r="EM155" s="26" t="s">
        <v>726</v>
      </c>
      <c r="EN155" s="26" t="s">
        <v>726</v>
      </c>
      <c r="EO155" s="26" t="s">
        <v>726</v>
      </c>
      <c r="EP155" s="26" t="s">
        <v>726</v>
      </c>
      <c r="EQ155" s="26" t="s">
        <v>726</v>
      </c>
      <c r="ER155" s="26" t="s">
        <v>726</v>
      </c>
      <c r="ES155" s="26" t="s">
        <v>726</v>
      </c>
      <c r="ET155" s="26" t="s">
        <v>726</v>
      </c>
      <c r="EU155" s="26" t="s">
        <v>726</v>
      </c>
      <c r="EV155" s="26" t="s">
        <v>726</v>
      </c>
      <c r="EW155" s="26" t="s">
        <v>726</v>
      </c>
      <c r="EX155" s="26" t="s">
        <v>726</v>
      </c>
      <c r="EY155" s="26" t="s">
        <v>726</v>
      </c>
      <c r="EZ155" s="26" t="s">
        <v>726</v>
      </c>
      <c r="FA155" s="26" t="s">
        <v>726</v>
      </c>
      <c r="FB155" s="26" t="s">
        <v>726</v>
      </c>
      <c r="FC155" s="26" t="s">
        <v>726</v>
      </c>
      <c r="FD155" s="26" t="s">
        <v>726</v>
      </c>
      <c r="FE155" s="26" t="s">
        <v>726</v>
      </c>
      <c r="FF155" s="26" t="s">
        <v>726</v>
      </c>
      <c r="FG155" s="26" t="s">
        <v>726</v>
      </c>
      <c r="FH155" s="26" t="s">
        <v>726</v>
      </c>
      <c r="FI155" s="26" t="s">
        <v>726</v>
      </c>
      <c r="FJ155" s="26" t="s">
        <v>726</v>
      </c>
      <c r="FK155" s="26" t="s">
        <v>726</v>
      </c>
      <c r="FL155" s="26" t="s">
        <v>726</v>
      </c>
      <c r="FM155" s="26" t="s">
        <v>726</v>
      </c>
      <c r="FN155" s="26" t="s">
        <v>726</v>
      </c>
      <c r="FO155" s="26" t="s">
        <v>726</v>
      </c>
      <c r="FP155" s="26" t="s">
        <v>726</v>
      </c>
      <c r="FQ155" s="26" t="s">
        <v>726</v>
      </c>
      <c r="FR155" s="26" t="s">
        <v>726</v>
      </c>
      <c r="FS155" s="26" t="s">
        <v>726</v>
      </c>
      <c r="FT155" s="26" t="s">
        <v>726</v>
      </c>
      <c r="FU155" s="26" t="s">
        <v>726</v>
      </c>
      <c r="FV155" s="26" t="s">
        <v>726</v>
      </c>
      <c r="FW155" s="26" t="s">
        <v>726</v>
      </c>
      <c r="FX155" s="26" t="s">
        <v>726</v>
      </c>
      <c r="FY155" s="26" t="s">
        <v>726</v>
      </c>
      <c r="FZ155" s="26" t="s">
        <v>726</v>
      </c>
      <c r="GA155" s="26" t="s">
        <v>726</v>
      </c>
      <c r="GB155" s="26" t="s">
        <v>726</v>
      </c>
      <c r="GC155" s="26" t="s">
        <v>726</v>
      </c>
      <c r="GD155" s="26" t="s">
        <v>726</v>
      </c>
      <c r="GE155" s="26" t="s">
        <v>726</v>
      </c>
      <c r="GF155" s="26" t="s">
        <v>726</v>
      </c>
      <c r="GG155" s="26" t="s">
        <v>726</v>
      </c>
      <c r="GH155" s="26" t="s">
        <v>726</v>
      </c>
      <c r="GI155" s="26" t="s">
        <v>726</v>
      </c>
      <c r="GJ155" s="26" t="s">
        <v>726</v>
      </c>
      <c r="GK155" s="26" t="s">
        <v>726</v>
      </c>
      <c r="GL155" s="26" t="s">
        <v>726</v>
      </c>
      <c r="GM155" s="26" t="s">
        <v>726</v>
      </c>
      <c r="GN155" s="26" t="s">
        <v>726</v>
      </c>
      <c r="GO155" s="26" t="s">
        <v>726</v>
      </c>
      <c r="GP155" s="26" t="s">
        <v>726</v>
      </c>
      <c r="GQ155" s="26" t="s">
        <v>726</v>
      </c>
      <c r="GR155" s="26" t="s">
        <v>726</v>
      </c>
      <c r="GS155" s="26" t="s">
        <v>726</v>
      </c>
      <c r="GT155" s="26" t="s">
        <v>726</v>
      </c>
      <c r="GU155" s="26" t="s">
        <v>726</v>
      </c>
      <c r="GV155" s="26" t="s">
        <v>726</v>
      </c>
      <c r="GW155" s="26" t="s">
        <v>726</v>
      </c>
      <c r="GX155" s="26" t="s">
        <v>726</v>
      </c>
      <c r="GY155" s="26" t="s">
        <v>726</v>
      </c>
      <c r="GZ155" s="26" t="s">
        <v>726</v>
      </c>
      <c r="HA155" s="26" t="s">
        <v>726</v>
      </c>
      <c r="HB155" s="26" t="s">
        <v>726</v>
      </c>
      <c r="HC155" s="26" t="s">
        <v>726</v>
      </c>
      <c r="HD155" s="26" t="s">
        <v>726</v>
      </c>
      <c r="HE155" s="26" t="s">
        <v>726</v>
      </c>
      <c r="HF155" s="26" t="s">
        <v>726</v>
      </c>
      <c r="HG155" s="26" t="s">
        <v>726</v>
      </c>
      <c r="HH155" s="26" t="s">
        <v>726</v>
      </c>
      <c r="HI155" s="26" t="s">
        <v>726</v>
      </c>
      <c r="HJ155" s="26" t="s">
        <v>726</v>
      </c>
      <c r="HK155" s="26" t="s">
        <v>726</v>
      </c>
      <c r="HL155" s="26" t="s">
        <v>726</v>
      </c>
      <c r="HM155" s="26" t="s">
        <v>726</v>
      </c>
      <c r="HN155" s="26" t="s">
        <v>726</v>
      </c>
      <c r="HO155" s="26" t="s">
        <v>726</v>
      </c>
      <c r="HP155" s="26" t="s">
        <v>726</v>
      </c>
      <c r="HQ155" s="26" t="s">
        <v>726</v>
      </c>
      <c r="HR155" s="26" t="s">
        <v>726</v>
      </c>
      <c r="HS155" s="26" t="s">
        <v>726</v>
      </c>
      <c r="HT155" s="26" t="s">
        <v>726</v>
      </c>
      <c r="HU155" s="26" t="s">
        <v>726</v>
      </c>
      <c r="HV155" s="26" t="s">
        <v>726</v>
      </c>
      <c r="HW155" s="26" t="s">
        <v>726</v>
      </c>
      <c r="HX155" s="26" t="s">
        <v>726</v>
      </c>
      <c r="HY155" s="26" t="s">
        <v>726</v>
      </c>
      <c r="HZ155" s="26" t="s">
        <v>726</v>
      </c>
      <c r="IA155" s="26" t="s">
        <v>726</v>
      </c>
      <c r="IB155" s="26" t="s">
        <v>726</v>
      </c>
      <c r="IC155" s="26" t="s">
        <v>726</v>
      </c>
      <c r="ID155" s="26" t="s">
        <v>726</v>
      </c>
      <c r="IE155" s="26" t="s">
        <v>726</v>
      </c>
      <c r="IF155" s="7" t="s">
        <v>726</v>
      </c>
      <c r="IG155" s="27" t="s">
        <v>726</v>
      </c>
      <c r="IH155" s="27" t="s">
        <v>726</v>
      </c>
      <c r="IL155" s="27" t="s">
        <v>726</v>
      </c>
      <c r="IM155" s="27" t="s">
        <v>726</v>
      </c>
      <c r="IN155" s="7">
        <f>IFERROR(VLOOKUP(A155,[7]FacebookPages!$A$2:$AG$128,33,FALSE)+1,0)</f>
        <v>0</v>
      </c>
    </row>
    <row r="156" spans="1:248" x14ac:dyDescent="0.25">
      <c r="A156">
        <v>153</v>
      </c>
      <c r="B156" t="s">
        <v>196</v>
      </c>
      <c r="C156">
        <v>153</v>
      </c>
      <c r="D156" t="s">
        <v>582</v>
      </c>
      <c r="R156" s="11">
        <v>1.2</v>
      </c>
      <c r="S156" s="19">
        <v>0</v>
      </c>
      <c r="T156" s="19">
        <v>0</v>
      </c>
      <c r="U156">
        <v>0</v>
      </c>
      <c r="V156">
        <v>0</v>
      </c>
      <c r="W156" s="7">
        <v>0</v>
      </c>
      <c r="X156" s="7">
        <v>0</v>
      </c>
      <c r="Y156" s="7">
        <v>0</v>
      </c>
      <c r="Z156" s="26" t="s">
        <v>726</v>
      </c>
      <c r="AA156" s="26">
        <v>2061</v>
      </c>
      <c r="AB156" s="26" t="s">
        <v>726</v>
      </c>
      <c r="AC156" s="26" t="s">
        <v>726</v>
      </c>
      <c r="AD156" s="26" t="s">
        <v>726</v>
      </c>
      <c r="AE156" s="26" t="s">
        <v>726</v>
      </c>
      <c r="AF156" s="26" t="s">
        <v>726</v>
      </c>
      <c r="AG156" s="26" t="s">
        <v>726</v>
      </c>
      <c r="AH156" s="26" t="s">
        <v>726</v>
      </c>
      <c r="AL156">
        <v>0</v>
      </c>
      <c r="AM156">
        <v>0</v>
      </c>
      <c r="AN156">
        <v>0</v>
      </c>
      <c r="AO156">
        <v>0</v>
      </c>
      <c r="AP156">
        <v>0</v>
      </c>
      <c r="AQ156" s="26" t="s">
        <v>726</v>
      </c>
      <c r="AR156" s="26" t="s">
        <v>726</v>
      </c>
      <c r="AS156" s="26" t="s">
        <v>726</v>
      </c>
      <c r="AT156" s="26" t="s">
        <v>726</v>
      </c>
      <c r="AU156" s="26" t="s">
        <v>726</v>
      </c>
      <c r="AV156" s="26" t="s">
        <v>726</v>
      </c>
      <c r="AW156" s="26" t="s">
        <v>726</v>
      </c>
      <c r="AX156" s="26" t="s">
        <v>726</v>
      </c>
      <c r="AY156" s="26" t="s">
        <v>726</v>
      </c>
      <c r="AZ156" s="26" t="s">
        <v>726</v>
      </c>
      <c r="BA156" s="26" t="s">
        <v>726</v>
      </c>
      <c r="BB156" s="26" t="s">
        <v>726</v>
      </c>
      <c r="BC156" s="26" t="s">
        <v>726</v>
      </c>
      <c r="BD156" s="26" t="s">
        <v>726</v>
      </c>
      <c r="BE156" s="26" t="s">
        <v>726</v>
      </c>
      <c r="BF156" s="26" t="s">
        <v>726</v>
      </c>
      <c r="BG156" s="26" t="s">
        <v>726</v>
      </c>
      <c r="BH156" s="26" t="s">
        <v>726</v>
      </c>
      <c r="BI156" s="26" t="s">
        <v>726</v>
      </c>
      <c r="BJ156" s="26" t="s">
        <v>726</v>
      </c>
      <c r="BK156" s="26" t="s">
        <v>726</v>
      </c>
      <c r="BL156" s="26" t="s">
        <v>726</v>
      </c>
      <c r="BM156" s="27">
        <v>4900</v>
      </c>
      <c r="BN156" s="26" t="s">
        <v>726</v>
      </c>
      <c r="BO156" s="26" t="s">
        <v>726</v>
      </c>
      <c r="BP156" s="26" t="s">
        <v>726</v>
      </c>
      <c r="BQ156" s="26" t="s">
        <v>726</v>
      </c>
      <c r="BR156" s="26" t="s">
        <v>726</v>
      </c>
      <c r="BS156" s="26" t="s">
        <v>726</v>
      </c>
      <c r="BT156" s="26" t="s">
        <v>726</v>
      </c>
      <c r="BU156">
        <v>104</v>
      </c>
      <c r="BV156">
        <v>207</v>
      </c>
      <c r="BW156" s="26" t="s">
        <v>726</v>
      </c>
      <c r="BX156" s="26" t="s">
        <v>726</v>
      </c>
      <c r="BY156" s="26" t="s">
        <v>726</v>
      </c>
      <c r="BZ156" s="26" t="s">
        <v>726</v>
      </c>
      <c r="CA156" s="26" t="s">
        <v>726</v>
      </c>
      <c r="CB156" s="26" t="s">
        <v>726</v>
      </c>
      <c r="CC156" s="26" t="s">
        <v>726</v>
      </c>
      <c r="CD156" s="26" t="s">
        <v>726</v>
      </c>
      <c r="CE156" s="26" t="s">
        <v>726</v>
      </c>
      <c r="CF156" s="26" t="s">
        <v>726</v>
      </c>
      <c r="CG156" s="26" t="s">
        <v>726</v>
      </c>
      <c r="CH156" s="26" t="s">
        <v>726</v>
      </c>
      <c r="CI156" s="26" t="s">
        <v>726</v>
      </c>
      <c r="CJ156" s="26" t="s">
        <v>726</v>
      </c>
      <c r="CK156">
        <v>20</v>
      </c>
      <c r="CL156">
        <v>26.18</v>
      </c>
      <c r="CM156" s="26" t="s">
        <v>726</v>
      </c>
      <c r="CN156" s="26" t="s">
        <v>726</v>
      </c>
      <c r="CO156" s="26" t="s">
        <v>726</v>
      </c>
      <c r="CP156" s="26" t="s">
        <v>726</v>
      </c>
      <c r="CQ156" s="26" t="s">
        <v>726</v>
      </c>
      <c r="CR156" s="26" t="s">
        <v>726</v>
      </c>
      <c r="CS156" s="26" t="s">
        <v>726</v>
      </c>
      <c r="CT156" s="26" t="s">
        <v>726</v>
      </c>
      <c r="CU156">
        <v>3200</v>
      </c>
      <c r="CV156" s="26" t="s">
        <v>726</v>
      </c>
      <c r="CW156" s="26" t="s">
        <v>726</v>
      </c>
      <c r="CX156" s="26" t="s">
        <v>726</v>
      </c>
      <c r="CY156" s="26" t="s">
        <v>726</v>
      </c>
      <c r="CZ156" s="26" t="s">
        <v>726</v>
      </c>
      <c r="DA156" s="26" t="s">
        <v>726</v>
      </c>
      <c r="DB156" s="26">
        <v>12101</v>
      </c>
      <c r="DC156" s="26" t="s">
        <v>726</v>
      </c>
      <c r="DD156" s="26" t="s">
        <v>726</v>
      </c>
      <c r="DE156" s="26" t="s">
        <v>726</v>
      </c>
      <c r="DF156" s="26" t="s">
        <v>726</v>
      </c>
      <c r="DG156" s="26" t="s">
        <v>726</v>
      </c>
      <c r="DH156" s="26" t="s">
        <v>726</v>
      </c>
      <c r="DI156" s="26" t="s">
        <v>726</v>
      </c>
      <c r="DJ156">
        <v>5</v>
      </c>
      <c r="DK156" s="26" t="s">
        <v>726</v>
      </c>
      <c r="DL156" s="26" t="s">
        <v>726</v>
      </c>
      <c r="DM156" s="26" t="s">
        <v>726</v>
      </c>
      <c r="DN156" s="26" t="s">
        <v>726</v>
      </c>
      <c r="DO156" s="26" t="s">
        <v>726</v>
      </c>
      <c r="DP156" s="26" t="s">
        <v>726</v>
      </c>
      <c r="DQ156" s="26" t="s">
        <v>726</v>
      </c>
      <c r="DR156">
        <v>35</v>
      </c>
      <c r="DS156" s="26" t="s">
        <v>726</v>
      </c>
      <c r="DT156">
        <v>644</v>
      </c>
      <c r="DU156" s="26" t="s">
        <v>726</v>
      </c>
      <c r="DV156">
        <v>278</v>
      </c>
      <c r="DW156" s="26" t="s">
        <v>726</v>
      </c>
      <c r="DX156">
        <v>23</v>
      </c>
      <c r="DY156" s="26" t="s">
        <v>726</v>
      </c>
      <c r="DZ156">
        <v>76</v>
      </c>
      <c r="EA156" s="26" t="s">
        <v>726</v>
      </c>
      <c r="EB156">
        <v>9999</v>
      </c>
      <c r="EC156">
        <v>0</v>
      </c>
      <c r="ED156">
        <v>0</v>
      </c>
      <c r="EE156">
        <v>0</v>
      </c>
      <c r="EF156" s="26" t="s">
        <v>726</v>
      </c>
      <c r="EG156" s="26" t="s">
        <v>726</v>
      </c>
      <c r="EH156" s="26" t="s">
        <v>726</v>
      </c>
      <c r="EI156" s="26" t="s">
        <v>726</v>
      </c>
      <c r="EJ156" s="26" t="s">
        <v>726</v>
      </c>
      <c r="EK156" s="26" t="s">
        <v>726</v>
      </c>
      <c r="EL156" s="26" t="s">
        <v>726</v>
      </c>
      <c r="EM156" s="26" t="s">
        <v>726</v>
      </c>
      <c r="EN156" s="26" t="s">
        <v>726</v>
      </c>
      <c r="EO156" s="26" t="s">
        <v>726</v>
      </c>
      <c r="EP156" s="26" t="s">
        <v>726</v>
      </c>
      <c r="EQ156" s="26" t="s">
        <v>726</v>
      </c>
      <c r="ER156" s="26" t="s">
        <v>726</v>
      </c>
      <c r="ES156" s="26" t="s">
        <v>726</v>
      </c>
      <c r="ET156" s="26" t="s">
        <v>726</v>
      </c>
      <c r="EU156" s="26" t="s">
        <v>726</v>
      </c>
      <c r="EV156" s="26" t="s">
        <v>726</v>
      </c>
      <c r="EW156" s="26" t="s">
        <v>726</v>
      </c>
      <c r="EX156" s="26" t="s">
        <v>726</v>
      </c>
      <c r="EY156" s="26" t="s">
        <v>726</v>
      </c>
      <c r="EZ156" s="26" t="s">
        <v>726</v>
      </c>
      <c r="FA156" s="26" t="s">
        <v>726</v>
      </c>
      <c r="FB156" s="26" t="s">
        <v>726</v>
      </c>
      <c r="FC156" s="26" t="s">
        <v>726</v>
      </c>
      <c r="FD156" s="26" t="s">
        <v>726</v>
      </c>
      <c r="FE156" s="26" t="s">
        <v>726</v>
      </c>
      <c r="FF156" s="26" t="s">
        <v>726</v>
      </c>
      <c r="FG156" s="26" t="s">
        <v>726</v>
      </c>
      <c r="FH156" s="26" t="s">
        <v>726</v>
      </c>
      <c r="FI156" s="26" t="s">
        <v>726</v>
      </c>
      <c r="FJ156" s="26" t="s">
        <v>726</v>
      </c>
      <c r="FK156" s="26" t="s">
        <v>726</v>
      </c>
      <c r="FL156" s="26" t="s">
        <v>726</v>
      </c>
      <c r="FM156" s="26" t="s">
        <v>726</v>
      </c>
      <c r="FN156" s="26" t="s">
        <v>726</v>
      </c>
      <c r="FO156" s="26" t="s">
        <v>726</v>
      </c>
      <c r="FP156" s="26" t="s">
        <v>726</v>
      </c>
      <c r="FQ156" s="26" t="s">
        <v>726</v>
      </c>
      <c r="FR156" s="26" t="s">
        <v>726</v>
      </c>
      <c r="FS156" s="26" t="s">
        <v>726</v>
      </c>
      <c r="FT156" s="26" t="s">
        <v>726</v>
      </c>
      <c r="FU156" s="26" t="s">
        <v>726</v>
      </c>
      <c r="FV156" s="26" t="s">
        <v>726</v>
      </c>
      <c r="FW156" s="26" t="s">
        <v>726</v>
      </c>
      <c r="FX156" s="26" t="s">
        <v>726</v>
      </c>
      <c r="FY156" s="26" t="s">
        <v>726</v>
      </c>
      <c r="FZ156" s="26" t="s">
        <v>726</v>
      </c>
      <c r="GA156" s="26" t="s">
        <v>726</v>
      </c>
      <c r="GB156" s="26" t="s">
        <v>726</v>
      </c>
      <c r="GC156" s="26" t="s">
        <v>726</v>
      </c>
      <c r="GD156" s="26" t="s">
        <v>726</v>
      </c>
      <c r="GE156" s="26" t="s">
        <v>726</v>
      </c>
      <c r="GF156" s="26" t="s">
        <v>726</v>
      </c>
      <c r="GG156" s="26" t="s">
        <v>726</v>
      </c>
      <c r="GH156" s="26" t="s">
        <v>726</v>
      </c>
      <c r="GI156" s="26" t="s">
        <v>726</v>
      </c>
      <c r="GJ156" s="26" t="s">
        <v>726</v>
      </c>
      <c r="GK156" s="26" t="s">
        <v>726</v>
      </c>
      <c r="GL156" s="26" t="s">
        <v>726</v>
      </c>
      <c r="GM156" s="26" t="s">
        <v>726</v>
      </c>
      <c r="GN156" s="26" t="s">
        <v>726</v>
      </c>
      <c r="GO156" s="26" t="s">
        <v>726</v>
      </c>
      <c r="GP156" s="26" t="s">
        <v>726</v>
      </c>
      <c r="GQ156" s="26" t="s">
        <v>726</v>
      </c>
      <c r="GR156" s="26" t="s">
        <v>726</v>
      </c>
      <c r="GS156" s="26" t="s">
        <v>726</v>
      </c>
      <c r="GT156" s="26" t="s">
        <v>726</v>
      </c>
      <c r="GU156" s="26" t="s">
        <v>726</v>
      </c>
      <c r="GV156" s="26" t="s">
        <v>726</v>
      </c>
      <c r="GW156" s="26" t="s">
        <v>726</v>
      </c>
      <c r="GX156" s="26" t="s">
        <v>726</v>
      </c>
      <c r="GY156" s="26" t="s">
        <v>726</v>
      </c>
      <c r="GZ156" s="26" t="s">
        <v>726</v>
      </c>
      <c r="HA156" s="26" t="s">
        <v>726</v>
      </c>
      <c r="HB156" s="26" t="s">
        <v>726</v>
      </c>
      <c r="HC156" s="26" t="s">
        <v>726</v>
      </c>
      <c r="HD156" s="26" t="s">
        <v>726</v>
      </c>
      <c r="HE156" s="26" t="s">
        <v>726</v>
      </c>
      <c r="HF156" s="26" t="s">
        <v>726</v>
      </c>
      <c r="HG156" s="26" t="s">
        <v>726</v>
      </c>
      <c r="HH156" s="26" t="s">
        <v>726</v>
      </c>
      <c r="HI156" s="26" t="s">
        <v>726</v>
      </c>
      <c r="HJ156" s="26" t="s">
        <v>726</v>
      </c>
      <c r="HK156" s="26" t="s">
        <v>726</v>
      </c>
      <c r="HL156" s="26" t="s">
        <v>726</v>
      </c>
      <c r="HM156" s="26" t="s">
        <v>726</v>
      </c>
      <c r="HN156" s="26" t="s">
        <v>726</v>
      </c>
      <c r="HO156" s="26" t="s">
        <v>726</v>
      </c>
      <c r="HP156" s="26" t="s">
        <v>726</v>
      </c>
      <c r="HQ156" s="26" t="s">
        <v>726</v>
      </c>
      <c r="HR156" s="26" t="s">
        <v>726</v>
      </c>
      <c r="HS156" s="26" t="s">
        <v>726</v>
      </c>
      <c r="HT156" s="26" t="s">
        <v>726</v>
      </c>
      <c r="HU156" s="26" t="s">
        <v>726</v>
      </c>
      <c r="HV156" s="26" t="s">
        <v>726</v>
      </c>
      <c r="HW156" s="26" t="s">
        <v>726</v>
      </c>
      <c r="HX156" s="26" t="s">
        <v>726</v>
      </c>
      <c r="HY156" s="26" t="s">
        <v>726</v>
      </c>
      <c r="HZ156" s="26" t="s">
        <v>726</v>
      </c>
      <c r="IA156" s="26" t="s">
        <v>726</v>
      </c>
      <c r="IB156" s="26" t="s">
        <v>726</v>
      </c>
      <c r="IC156" s="26" t="s">
        <v>726</v>
      </c>
      <c r="ID156" s="26" t="s">
        <v>726</v>
      </c>
      <c r="IE156" s="26" t="s">
        <v>726</v>
      </c>
      <c r="IF156" s="7" t="s">
        <v>726</v>
      </c>
      <c r="IG156" s="27" t="s">
        <v>726</v>
      </c>
      <c r="IH156" s="27" t="s">
        <v>726</v>
      </c>
      <c r="IL156" s="27" t="s">
        <v>726</v>
      </c>
      <c r="IM156" s="27" t="s">
        <v>726</v>
      </c>
      <c r="IN156" s="7">
        <f>IFERROR(VLOOKUP(A156,[7]FacebookPages!$A$2:$AG$128,33,FALSE)+1,0)</f>
        <v>0</v>
      </c>
    </row>
    <row r="157" spans="1:248" x14ac:dyDescent="0.25">
      <c r="A157">
        <v>154</v>
      </c>
      <c r="B157" t="s">
        <v>197</v>
      </c>
      <c r="C157">
        <v>154</v>
      </c>
      <c r="D157" t="s">
        <v>582</v>
      </c>
      <c r="R157" s="11">
        <v>0.9</v>
      </c>
      <c r="S157" s="19">
        <v>0</v>
      </c>
      <c r="T157" s="19">
        <v>0</v>
      </c>
      <c r="U157">
        <v>0</v>
      </c>
      <c r="V157">
        <v>0</v>
      </c>
      <c r="W157">
        <v>0</v>
      </c>
      <c r="X157">
        <v>0</v>
      </c>
      <c r="Y157">
        <v>0</v>
      </c>
      <c r="Z157" s="26" t="s">
        <v>726</v>
      </c>
      <c r="AA157" s="26">
        <v>1407</v>
      </c>
      <c r="AB157" s="26" t="s">
        <v>726</v>
      </c>
      <c r="AC157" s="26" t="s">
        <v>726</v>
      </c>
      <c r="AD157" s="26" t="s">
        <v>726</v>
      </c>
      <c r="AE157" s="26" t="s">
        <v>726</v>
      </c>
      <c r="AF157" s="26" t="s">
        <v>726</v>
      </c>
      <c r="AG157" s="26" t="s">
        <v>726</v>
      </c>
      <c r="AH157" s="26" t="s">
        <v>726</v>
      </c>
      <c r="AL157">
        <v>0</v>
      </c>
      <c r="AM157">
        <v>0</v>
      </c>
      <c r="AN157">
        <v>0</v>
      </c>
      <c r="AO157">
        <v>0</v>
      </c>
      <c r="AP157">
        <v>0</v>
      </c>
      <c r="AQ157" s="26" t="s">
        <v>726</v>
      </c>
      <c r="AR157" s="26" t="s">
        <v>726</v>
      </c>
      <c r="AS157" s="26" t="s">
        <v>726</v>
      </c>
      <c r="AT157" s="26" t="s">
        <v>726</v>
      </c>
      <c r="AU157" s="26" t="s">
        <v>726</v>
      </c>
      <c r="AV157" s="26" t="s">
        <v>726</v>
      </c>
      <c r="AW157" s="26" t="s">
        <v>726</v>
      </c>
      <c r="AX157" s="26" t="s">
        <v>726</v>
      </c>
      <c r="AY157" s="26" t="s">
        <v>726</v>
      </c>
      <c r="AZ157" s="26" t="s">
        <v>726</v>
      </c>
      <c r="BA157" s="26" t="s">
        <v>726</v>
      </c>
      <c r="BB157" s="26" t="s">
        <v>726</v>
      </c>
      <c r="BC157" s="26" t="s">
        <v>726</v>
      </c>
      <c r="BD157" s="26" t="s">
        <v>726</v>
      </c>
      <c r="BE157" s="26" t="s">
        <v>726</v>
      </c>
      <c r="BF157" s="26" t="s">
        <v>726</v>
      </c>
      <c r="BG157" s="26" t="s">
        <v>726</v>
      </c>
      <c r="BH157" s="26" t="s">
        <v>726</v>
      </c>
      <c r="BI157" s="26" t="s">
        <v>726</v>
      </c>
      <c r="BJ157" s="26" t="s">
        <v>726</v>
      </c>
      <c r="BK157" s="26" t="s">
        <v>726</v>
      </c>
      <c r="BL157" s="26" t="s">
        <v>726</v>
      </c>
      <c r="BM157" s="27">
        <v>389</v>
      </c>
      <c r="BN157" s="26" t="s">
        <v>726</v>
      </c>
      <c r="BO157" s="26" t="s">
        <v>726</v>
      </c>
      <c r="BP157" s="26" t="s">
        <v>726</v>
      </c>
      <c r="BQ157" s="26" t="s">
        <v>726</v>
      </c>
      <c r="BR157" s="26" t="s">
        <v>726</v>
      </c>
      <c r="BS157" s="26" t="s">
        <v>726</v>
      </c>
      <c r="BT157" s="26" t="s">
        <v>726</v>
      </c>
      <c r="BU157">
        <v>78</v>
      </c>
      <c r="BV157" s="26" t="s">
        <v>726</v>
      </c>
      <c r="BW157" s="26" t="s">
        <v>726</v>
      </c>
      <c r="BX157" s="26" t="s">
        <v>726</v>
      </c>
      <c r="BY157" s="26" t="s">
        <v>726</v>
      </c>
      <c r="BZ157" s="26" t="s">
        <v>726</v>
      </c>
      <c r="CA157" s="26" t="s">
        <v>726</v>
      </c>
      <c r="CB157" s="26" t="s">
        <v>726</v>
      </c>
      <c r="CC157" s="26" t="s">
        <v>726</v>
      </c>
      <c r="CD157" s="26" t="s">
        <v>726</v>
      </c>
      <c r="CE157" s="26" t="s">
        <v>726</v>
      </c>
      <c r="CF157" s="26" t="s">
        <v>726</v>
      </c>
      <c r="CG157" s="26" t="s">
        <v>726</v>
      </c>
      <c r="CH157" s="26" t="s">
        <v>726</v>
      </c>
      <c r="CI157" s="26" t="s">
        <v>726</v>
      </c>
      <c r="CJ157" s="26" t="s">
        <v>726</v>
      </c>
      <c r="CK157">
        <v>49</v>
      </c>
      <c r="CL157" s="26" t="s">
        <v>726</v>
      </c>
      <c r="CM157" s="26" t="s">
        <v>726</v>
      </c>
      <c r="CN157" s="26" t="s">
        <v>726</v>
      </c>
      <c r="CO157" s="26" t="s">
        <v>726</v>
      </c>
      <c r="CP157" s="26" t="s">
        <v>726</v>
      </c>
      <c r="CQ157" s="26" t="s">
        <v>726</v>
      </c>
      <c r="CR157" s="26" t="s">
        <v>726</v>
      </c>
      <c r="CS157" s="26" t="s">
        <v>726</v>
      </c>
      <c r="CT157">
        <v>273</v>
      </c>
      <c r="CU157" s="26" t="s">
        <v>726</v>
      </c>
      <c r="CV157" s="26" t="s">
        <v>726</v>
      </c>
      <c r="CW157" s="26" t="s">
        <v>726</v>
      </c>
      <c r="CX157" s="26" t="s">
        <v>726</v>
      </c>
      <c r="CY157" s="26" t="s">
        <v>726</v>
      </c>
      <c r="CZ157" s="26" t="s">
        <v>726</v>
      </c>
      <c r="DA157" s="26" t="s">
        <v>726</v>
      </c>
      <c r="DB157" s="26">
        <v>13229</v>
      </c>
      <c r="DC157" s="26" t="s">
        <v>726</v>
      </c>
      <c r="DD157" s="26" t="s">
        <v>726</v>
      </c>
      <c r="DE157" s="26" t="s">
        <v>726</v>
      </c>
      <c r="DF157" s="26" t="s">
        <v>726</v>
      </c>
      <c r="DG157" s="26" t="s">
        <v>726</v>
      </c>
      <c r="DH157" s="26" t="s">
        <v>726</v>
      </c>
      <c r="DI157" s="26" t="s">
        <v>726</v>
      </c>
      <c r="DJ157">
        <v>11</v>
      </c>
      <c r="DK157" s="26" t="s">
        <v>726</v>
      </c>
      <c r="DL157" s="26" t="s">
        <v>726</v>
      </c>
      <c r="DM157" s="26" t="s">
        <v>726</v>
      </c>
      <c r="DN157" s="26" t="s">
        <v>726</v>
      </c>
      <c r="DO157" s="26" t="s">
        <v>726</v>
      </c>
      <c r="DP157" s="26" t="s">
        <v>726</v>
      </c>
      <c r="DQ157" s="26" t="s">
        <v>726</v>
      </c>
      <c r="DR157">
        <v>32</v>
      </c>
      <c r="DS157" s="26" t="s">
        <v>726</v>
      </c>
      <c r="DT157">
        <v>416</v>
      </c>
      <c r="DU157" s="26" t="s">
        <v>726</v>
      </c>
      <c r="DV157">
        <v>195</v>
      </c>
      <c r="DW157" s="26" t="s">
        <v>726</v>
      </c>
      <c r="DX157">
        <v>22</v>
      </c>
      <c r="DY157" s="26" t="s">
        <v>726</v>
      </c>
      <c r="DZ157">
        <v>60</v>
      </c>
      <c r="EA157" s="26" t="s">
        <v>726</v>
      </c>
      <c r="EB157">
        <v>9999</v>
      </c>
      <c r="EC157">
        <v>0</v>
      </c>
      <c r="ED157">
        <v>0</v>
      </c>
      <c r="EE157">
        <v>0</v>
      </c>
      <c r="EF157" s="26" t="s">
        <v>726</v>
      </c>
      <c r="EG157" s="26" t="s">
        <v>726</v>
      </c>
      <c r="EH157" s="26" t="s">
        <v>726</v>
      </c>
      <c r="EI157" s="26" t="s">
        <v>726</v>
      </c>
      <c r="EJ157" s="26" t="s">
        <v>726</v>
      </c>
      <c r="EK157" s="26" t="s">
        <v>726</v>
      </c>
      <c r="EL157" s="26" t="s">
        <v>726</v>
      </c>
      <c r="EM157" s="26" t="s">
        <v>726</v>
      </c>
      <c r="EN157" s="26" t="s">
        <v>726</v>
      </c>
      <c r="EO157" s="26" t="s">
        <v>726</v>
      </c>
      <c r="EP157" s="26" t="s">
        <v>726</v>
      </c>
      <c r="EQ157" s="26" t="s">
        <v>726</v>
      </c>
      <c r="ER157" s="26" t="s">
        <v>726</v>
      </c>
      <c r="ES157" s="26" t="s">
        <v>726</v>
      </c>
      <c r="ET157" s="26" t="s">
        <v>726</v>
      </c>
      <c r="EU157" s="26" t="s">
        <v>726</v>
      </c>
      <c r="EV157" s="26" t="s">
        <v>726</v>
      </c>
      <c r="EW157" s="26" t="s">
        <v>726</v>
      </c>
      <c r="EX157" s="26" t="s">
        <v>726</v>
      </c>
      <c r="EY157" s="26" t="s">
        <v>726</v>
      </c>
      <c r="EZ157" s="26" t="s">
        <v>726</v>
      </c>
      <c r="FA157" s="26" t="s">
        <v>726</v>
      </c>
      <c r="FB157" s="26" t="s">
        <v>726</v>
      </c>
      <c r="FC157" s="26" t="s">
        <v>726</v>
      </c>
      <c r="FD157" s="26" t="s">
        <v>726</v>
      </c>
      <c r="FE157" s="26" t="s">
        <v>726</v>
      </c>
      <c r="FF157" s="26" t="s">
        <v>726</v>
      </c>
      <c r="FG157" s="26" t="s">
        <v>726</v>
      </c>
      <c r="FH157" s="26" t="s">
        <v>726</v>
      </c>
      <c r="FI157" s="26" t="s">
        <v>726</v>
      </c>
      <c r="FJ157" s="26" t="s">
        <v>726</v>
      </c>
      <c r="FK157" s="26" t="s">
        <v>726</v>
      </c>
      <c r="FL157" s="26" t="s">
        <v>726</v>
      </c>
      <c r="FM157" s="26" t="s">
        <v>726</v>
      </c>
      <c r="FN157" s="26" t="s">
        <v>726</v>
      </c>
      <c r="FO157" s="26" t="s">
        <v>726</v>
      </c>
      <c r="FP157" s="26" t="s">
        <v>726</v>
      </c>
      <c r="FQ157" s="26" t="s">
        <v>726</v>
      </c>
      <c r="FR157" s="26" t="s">
        <v>726</v>
      </c>
      <c r="FS157" s="26" t="s">
        <v>726</v>
      </c>
      <c r="FT157" s="26" t="s">
        <v>726</v>
      </c>
      <c r="FU157" s="26" t="s">
        <v>726</v>
      </c>
      <c r="FV157" s="26" t="s">
        <v>726</v>
      </c>
      <c r="FW157" s="26" t="s">
        <v>726</v>
      </c>
      <c r="FX157" s="26" t="s">
        <v>726</v>
      </c>
      <c r="FY157" s="26" t="s">
        <v>726</v>
      </c>
      <c r="FZ157" s="26" t="s">
        <v>726</v>
      </c>
      <c r="GA157" s="26" t="s">
        <v>726</v>
      </c>
      <c r="GB157" s="26" t="s">
        <v>726</v>
      </c>
      <c r="GC157" s="26" t="s">
        <v>726</v>
      </c>
      <c r="GD157" s="26" t="s">
        <v>726</v>
      </c>
      <c r="GE157" s="26" t="s">
        <v>726</v>
      </c>
      <c r="GF157" s="26" t="s">
        <v>726</v>
      </c>
      <c r="GG157" s="26" t="s">
        <v>726</v>
      </c>
      <c r="GH157" s="26" t="s">
        <v>726</v>
      </c>
      <c r="GI157" s="26" t="s">
        <v>726</v>
      </c>
      <c r="GJ157" s="26" t="s">
        <v>726</v>
      </c>
      <c r="GK157" s="26" t="s">
        <v>726</v>
      </c>
      <c r="GL157" s="26" t="s">
        <v>726</v>
      </c>
      <c r="GM157" s="26" t="s">
        <v>726</v>
      </c>
      <c r="GN157" s="26" t="s">
        <v>726</v>
      </c>
      <c r="GO157" s="26" t="s">
        <v>726</v>
      </c>
      <c r="GP157" s="26" t="s">
        <v>726</v>
      </c>
      <c r="GQ157" s="26" t="s">
        <v>726</v>
      </c>
      <c r="GR157" s="26" t="s">
        <v>726</v>
      </c>
      <c r="GS157" s="26" t="s">
        <v>726</v>
      </c>
      <c r="GT157" s="26" t="s">
        <v>726</v>
      </c>
      <c r="GU157" s="26" t="s">
        <v>726</v>
      </c>
      <c r="GV157" s="26" t="s">
        <v>726</v>
      </c>
      <c r="GW157" s="26" t="s">
        <v>726</v>
      </c>
      <c r="GX157" s="26" t="s">
        <v>726</v>
      </c>
      <c r="GY157" s="26" t="s">
        <v>726</v>
      </c>
      <c r="GZ157" s="26" t="s">
        <v>726</v>
      </c>
      <c r="HA157" s="26" t="s">
        <v>726</v>
      </c>
      <c r="HB157" s="26" t="s">
        <v>726</v>
      </c>
      <c r="HC157" s="26" t="s">
        <v>726</v>
      </c>
      <c r="HD157" s="26" t="s">
        <v>726</v>
      </c>
      <c r="HE157" s="26" t="s">
        <v>726</v>
      </c>
      <c r="HF157" s="26" t="s">
        <v>726</v>
      </c>
      <c r="HG157" s="26" t="s">
        <v>726</v>
      </c>
      <c r="HH157" s="26" t="s">
        <v>726</v>
      </c>
      <c r="HI157" s="26" t="s">
        <v>726</v>
      </c>
      <c r="HJ157" s="26" t="s">
        <v>726</v>
      </c>
      <c r="HK157" s="26" t="s">
        <v>726</v>
      </c>
      <c r="HL157" s="26" t="s">
        <v>726</v>
      </c>
      <c r="HM157" s="26" t="s">
        <v>726</v>
      </c>
      <c r="HN157" s="26" t="s">
        <v>726</v>
      </c>
      <c r="HO157" s="26" t="s">
        <v>726</v>
      </c>
      <c r="HP157" s="26" t="s">
        <v>726</v>
      </c>
      <c r="HQ157" s="26" t="s">
        <v>726</v>
      </c>
      <c r="HR157" s="26" t="s">
        <v>726</v>
      </c>
      <c r="HS157" s="26" t="s">
        <v>726</v>
      </c>
      <c r="HT157" s="26" t="s">
        <v>726</v>
      </c>
      <c r="HU157" s="26" t="s">
        <v>726</v>
      </c>
      <c r="HV157" s="26" t="s">
        <v>726</v>
      </c>
      <c r="HW157" s="26" t="s">
        <v>726</v>
      </c>
      <c r="HX157" s="26" t="s">
        <v>726</v>
      </c>
      <c r="HY157" s="26" t="s">
        <v>726</v>
      </c>
      <c r="HZ157" s="26" t="s">
        <v>726</v>
      </c>
      <c r="IA157" s="26" t="s">
        <v>726</v>
      </c>
      <c r="IB157" s="26" t="s">
        <v>726</v>
      </c>
      <c r="IC157" s="26" t="s">
        <v>726</v>
      </c>
      <c r="ID157" s="26" t="s">
        <v>726</v>
      </c>
      <c r="IE157" s="26" t="s">
        <v>726</v>
      </c>
      <c r="IF157" s="7" t="s">
        <v>726</v>
      </c>
      <c r="IG157" s="27" t="s">
        <v>726</v>
      </c>
      <c r="IH157" s="27" t="s">
        <v>726</v>
      </c>
      <c r="IL157" s="27" t="s">
        <v>726</v>
      </c>
      <c r="IM157" s="27" t="s">
        <v>726</v>
      </c>
      <c r="IN157" s="7">
        <f>IFERROR(VLOOKUP(A157,[7]FacebookPages!$A$2:$AG$128,33,FALSE)+1,0)</f>
        <v>0</v>
      </c>
    </row>
    <row r="158" spans="1:248" x14ac:dyDescent="0.25">
      <c r="A158" s="35">
        <v>155</v>
      </c>
      <c r="B158" s="35" t="s">
        <v>198</v>
      </c>
      <c r="C158" s="35">
        <v>155</v>
      </c>
      <c r="D158" s="35" t="s">
        <v>582</v>
      </c>
      <c r="E158" s="37"/>
      <c r="F158" s="37"/>
      <c r="G158" s="39"/>
      <c r="H158" s="37"/>
      <c r="I158" s="37"/>
      <c r="J158" s="37"/>
      <c r="K158" s="39"/>
      <c r="L158" s="37"/>
      <c r="M158" s="37"/>
      <c r="N158" s="37"/>
      <c r="O158" s="39"/>
      <c r="P158" s="37"/>
      <c r="Q158" s="35"/>
      <c r="R158" s="32">
        <v>0.7</v>
      </c>
      <c r="S158" s="43">
        <v>0</v>
      </c>
      <c r="T158" s="43">
        <v>0</v>
      </c>
      <c r="U158" s="35">
        <v>0</v>
      </c>
      <c r="V158" s="35">
        <v>0</v>
      </c>
      <c r="W158" s="35">
        <v>0</v>
      </c>
      <c r="X158" s="35">
        <v>0</v>
      </c>
      <c r="Y158" s="35">
        <v>0</v>
      </c>
      <c r="Z158" s="44">
        <v>2246</v>
      </c>
      <c r="AA158" s="45">
        <v>1895</v>
      </c>
      <c r="AB158" s="26" t="s">
        <v>726</v>
      </c>
      <c r="AC158" s="26" t="s">
        <v>726</v>
      </c>
      <c r="AD158" s="26" t="s">
        <v>726</v>
      </c>
      <c r="AE158" s="26" t="s">
        <v>726</v>
      </c>
      <c r="AF158" s="26" t="s">
        <v>726</v>
      </c>
      <c r="AG158" s="26" t="s">
        <v>726</v>
      </c>
      <c r="AH158" s="26" t="s">
        <v>726</v>
      </c>
      <c r="AL158">
        <v>0</v>
      </c>
      <c r="AM158">
        <v>0</v>
      </c>
      <c r="AN158">
        <v>0</v>
      </c>
      <c r="AO158">
        <v>0</v>
      </c>
      <c r="AP158">
        <v>0</v>
      </c>
      <c r="AQ158" s="26" t="s">
        <v>726</v>
      </c>
      <c r="AR158" s="26" t="s">
        <v>726</v>
      </c>
      <c r="AS158" s="26" t="s">
        <v>726</v>
      </c>
      <c r="AT158" s="26" t="s">
        <v>726</v>
      </c>
      <c r="AU158" s="26" t="s">
        <v>726</v>
      </c>
      <c r="AV158" s="26" t="s">
        <v>726</v>
      </c>
      <c r="AW158" s="26" t="s">
        <v>726</v>
      </c>
      <c r="AX158" s="26" t="s">
        <v>726</v>
      </c>
      <c r="AY158" s="26" t="s">
        <v>726</v>
      </c>
      <c r="AZ158" s="26" t="s">
        <v>726</v>
      </c>
      <c r="BA158" s="26" t="s">
        <v>726</v>
      </c>
      <c r="BB158" s="26" t="s">
        <v>726</v>
      </c>
      <c r="BC158" s="26" t="s">
        <v>726</v>
      </c>
      <c r="BD158" s="26" t="s">
        <v>726</v>
      </c>
      <c r="BE158" s="26" t="s">
        <v>726</v>
      </c>
      <c r="BF158" s="26" t="s">
        <v>726</v>
      </c>
      <c r="BG158" s="26" t="s">
        <v>726</v>
      </c>
      <c r="BH158" s="26" t="s">
        <v>726</v>
      </c>
      <c r="BI158" s="26" t="s">
        <v>726</v>
      </c>
      <c r="BJ158" s="26" t="s">
        <v>726</v>
      </c>
      <c r="BK158" s="26" t="s">
        <v>726</v>
      </c>
      <c r="BL158" s="26" t="s">
        <v>726</v>
      </c>
      <c r="BM158" s="27">
        <v>1600</v>
      </c>
      <c r="BN158" s="26" t="s">
        <v>726</v>
      </c>
      <c r="BO158" s="26" t="s">
        <v>726</v>
      </c>
      <c r="BP158" s="26" t="s">
        <v>726</v>
      </c>
      <c r="BQ158" s="26" t="s">
        <v>726</v>
      </c>
      <c r="BR158" s="26" t="s">
        <v>726</v>
      </c>
      <c r="BS158" s="26" t="s">
        <v>726</v>
      </c>
      <c r="BT158" s="26">
        <v>338</v>
      </c>
      <c r="BU158">
        <v>179</v>
      </c>
      <c r="BV158">
        <v>1160</v>
      </c>
      <c r="BW158" s="26" t="s">
        <v>726</v>
      </c>
      <c r="BX158" s="26" t="s">
        <v>726</v>
      </c>
      <c r="BY158" s="26" t="s">
        <v>726</v>
      </c>
      <c r="BZ158" s="26" t="s">
        <v>726</v>
      </c>
      <c r="CA158" s="26" t="s">
        <v>726</v>
      </c>
      <c r="CB158" s="26" t="s">
        <v>726</v>
      </c>
      <c r="CC158" s="26">
        <v>18</v>
      </c>
      <c r="CD158" s="26" t="s">
        <v>726</v>
      </c>
      <c r="CE158" s="26" t="s">
        <v>726</v>
      </c>
      <c r="CF158" s="26" t="s">
        <v>726</v>
      </c>
      <c r="CG158" s="26" t="s">
        <v>726</v>
      </c>
      <c r="CH158" s="26" t="s">
        <v>726</v>
      </c>
      <c r="CI158" s="26" t="s">
        <v>726</v>
      </c>
      <c r="CJ158" s="26">
        <v>40</v>
      </c>
      <c r="CK158">
        <v>40</v>
      </c>
      <c r="CL158">
        <v>68.849999999999994</v>
      </c>
      <c r="CM158" s="26" t="s">
        <v>726</v>
      </c>
      <c r="CN158" s="26" t="s">
        <v>726</v>
      </c>
      <c r="CO158" s="26" t="s">
        <v>726</v>
      </c>
      <c r="CP158" s="26" t="s">
        <v>726</v>
      </c>
      <c r="CQ158" s="26" t="s">
        <v>726</v>
      </c>
      <c r="CR158" s="26" t="s">
        <v>726</v>
      </c>
      <c r="CS158" s="26">
        <v>230</v>
      </c>
      <c r="CT158">
        <v>213</v>
      </c>
      <c r="CU158">
        <v>551</v>
      </c>
      <c r="CV158" s="26" t="s">
        <v>726</v>
      </c>
      <c r="CW158" s="26" t="s">
        <v>726</v>
      </c>
      <c r="CX158" s="26" t="s">
        <v>726</v>
      </c>
      <c r="CY158" s="26" t="s">
        <v>726</v>
      </c>
      <c r="CZ158" s="26" t="s">
        <v>726</v>
      </c>
      <c r="DA158" s="26">
        <v>30039</v>
      </c>
      <c r="DB158" s="26">
        <v>15706</v>
      </c>
      <c r="DC158" s="26" t="s">
        <v>726</v>
      </c>
      <c r="DD158" s="26" t="s">
        <v>726</v>
      </c>
      <c r="DE158" s="26" t="s">
        <v>726</v>
      </c>
      <c r="DF158" s="26" t="s">
        <v>726</v>
      </c>
      <c r="DG158" s="26" t="s">
        <v>726</v>
      </c>
      <c r="DH158" s="26" t="s">
        <v>726</v>
      </c>
      <c r="DI158" s="26">
        <v>5</v>
      </c>
      <c r="DJ158">
        <v>5</v>
      </c>
      <c r="DK158" s="26" t="s">
        <v>726</v>
      </c>
      <c r="DL158" s="26" t="s">
        <v>726</v>
      </c>
      <c r="DM158" s="26" t="s">
        <v>726</v>
      </c>
      <c r="DN158" s="26" t="s">
        <v>726</v>
      </c>
      <c r="DO158" s="26" t="s">
        <v>726</v>
      </c>
      <c r="DP158" s="26" t="s">
        <v>726</v>
      </c>
      <c r="DQ158" s="26">
        <v>46</v>
      </c>
      <c r="DR158">
        <v>125</v>
      </c>
      <c r="DS158" s="26">
        <v>864</v>
      </c>
      <c r="DT158">
        <v>297</v>
      </c>
      <c r="DU158" s="26">
        <v>218</v>
      </c>
      <c r="DV158" s="26" t="s">
        <v>726</v>
      </c>
      <c r="DW158" s="26" t="s">
        <v>726</v>
      </c>
      <c r="DX158" s="26" t="s">
        <v>726</v>
      </c>
      <c r="DY158" s="26" t="s">
        <v>726</v>
      </c>
      <c r="DZ158">
        <v>8</v>
      </c>
      <c r="EA158" s="26" t="s">
        <v>726</v>
      </c>
      <c r="EB158">
        <v>9999</v>
      </c>
      <c r="EC158">
        <v>0</v>
      </c>
      <c r="ED158">
        <v>0</v>
      </c>
      <c r="EE158">
        <v>0</v>
      </c>
      <c r="EF158" s="26" t="s">
        <v>726</v>
      </c>
      <c r="EG158" s="26" t="s">
        <v>726</v>
      </c>
      <c r="EH158" s="26" t="s">
        <v>726</v>
      </c>
      <c r="EI158" s="26" t="s">
        <v>726</v>
      </c>
      <c r="EJ158" s="26" t="s">
        <v>726</v>
      </c>
      <c r="EK158" s="26" t="s">
        <v>726</v>
      </c>
      <c r="EL158" s="26" t="s">
        <v>726</v>
      </c>
      <c r="EM158" s="26" t="s">
        <v>726</v>
      </c>
      <c r="EN158" s="26" t="s">
        <v>726</v>
      </c>
      <c r="EO158" s="26" t="s">
        <v>726</v>
      </c>
      <c r="EP158" s="26" t="s">
        <v>726</v>
      </c>
      <c r="EQ158" s="26" t="s">
        <v>726</v>
      </c>
      <c r="ER158" s="26" t="s">
        <v>726</v>
      </c>
      <c r="ES158" s="26" t="s">
        <v>726</v>
      </c>
      <c r="ET158" s="26" t="s">
        <v>726</v>
      </c>
      <c r="EU158" s="26" t="s">
        <v>726</v>
      </c>
      <c r="EV158" s="26" t="s">
        <v>726</v>
      </c>
      <c r="EW158" s="26" t="s">
        <v>726</v>
      </c>
      <c r="EX158" s="26" t="s">
        <v>726</v>
      </c>
      <c r="EY158" s="26" t="s">
        <v>726</v>
      </c>
      <c r="EZ158" s="26" t="s">
        <v>726</v>
      </c>
      <c r="FA158" s="26" t="s">
        <v>726</v>
      </c>
      <c r="FB158" s="26" t="s">
        <v>726</v>
      </c>
      <c r="FC158" s="26" t="s">
        <v>726</v>
      </c>
      <c r="FD158" s="26" t="s">
        <v>726</v>
      </c>
      <c r="FE158" s="26" t="s">
        <v>726</v>
      </c>
      <c r="FF158" s="26" t="s">
        <v>726</v>
      </c>
      <c r="FG158" s="26" t="s">
        <v>726</v>
      </c>
      <c r="FH158" s="26" t="s">
        <v>726</v>
      </c>
      <c r="FI158" s="26" t="s">
        <v>726</v>
      </c>
      <c r="FJ158" s="26" t="s">
        <v>726</v>
      </c>
      <c r="FK158" s="26" t="s">
        <v>726</v>
      </c>
      <c r="FL158" s="26" t="s">
        <v>726</v>
      </c>
      <c r="FM158" s="26" t="s">
        <v>726</v>
      </c>
      <c r="FN158" s="26" t="s">
        <v>726</v>
      </c>
      <c r="FO158" s="26" t="s">
        <v>726</v>
      </c>
      <c r="FP158" s="26" t="s">
        <v>726</v>
      </c>
      <c r="FQ158" s="26" t="s">
        <v>726</v>
      </c>
      <c r="FR158" s="26" t="s">
        <v>726</v>
      </c>
      <c r="FS158" s="26" t="s">
        <v>726</v>
      </c>
      <c r="FT158" s="26" t="s">
        <v>726</v>
      </c>
      <c r="FU158" s="26" t="s">
        <v>726</v>
      </c>
      <c r="FV158" s="26" t="s">
        <v>726</v>
      </c>
      <c r="FW158" s="26" t="s">
        <v>726</v>
      </c>
      <c r="FX158" s="26" t="s">
        <v>726</v>
      </c>
      <c r="FY158" s="26" t="s">
        <v>726</v>
      </c>
      <c r="FZ158" s="26" t="s">
        <v>726</v>
      </c>
      <c r="GA158" s="26" t="s">
        <v>726</v>
      </c>
      <c r="GB158" s="26" t="s">
        <v>726</v>
      </c>
      <c r="GC158" s="26" t="s">
        <v>726</v>
      </c>
      <c r="GD158" s="26" t="s">
        <v>726</v>
      </c>
      <c r="GE158" s="26" t="s">
        <v>726</v>
      </c>
      <c r="GF158" s="26" t="s">
        <v>726</v>
      </c>
      <c r="GG158" s="26" t="s">
        <v>726</v>
      </c>
      <c r="GH158" s="26" t="s">
        <v>726</v>
      </c>
      <c r="GI158" s="26" t="s">
        <v>726</v>
      </c>
      <c r="GJ158" s="26" t="s">
        <v>726</v>
      </c>
      <c r="GK158" s="26" t="s">
        <v>726</v>
      </c>
      <c r="GL158" s="26" t="s">
        <v>726</v>
      </c>
      <c r="GM158" s="26" t="s">
        <v>726</v>
      </c>
      <c r="GN158" s="26" t="s">
        <v>726</v>
      </c>
      <c r="GO158" s="26" t="s">
        <v>726</v>
      </c>
      <c r="GP158" s="26" t="s">
        <v>726</v>
      </c>
      <c r="GQ158" s="26" t="s">
        <v>726</v>
      </c>
      <c r="GR158" s="26" t="s">
        <v>726</v>
      </c>
      <c r="GS158" s="26" t="s">
        <v>726</v>
      </c>
      <c r="GT158" s="26" t="s">
        <v>726</v>
      </c>
      <c r="GU158" s="26" t="s">
        <v>726</v>
      </c>
      <c r="GV158" s="26" t="s">
        <v>726</v>
      </c>
      <c r="GW158" s="26" t="s">
        <v>726</v>
      </c>
      <c r="GX158" s="26" t="s">
        <v>726</v>
      </c>
      <c r="GY158" s="26" t="s">
        <v>726</v>
      </c>
      <c r="GZ158" s="26" t="s">
        <v>726</v>
      </c>
      <c r="HA158" s="26" t="s">
        <v>726</v>
      </c>
      <c r="HB158" s="26" t="s">
        <v>726</v>
      </c>
      <c r="HC158" s="26" t="s">
        <v>726</v>
      </c>
      <c r="HD158" s="26" t="s">
        <v>726</v>
      </c>
      <c r="HE158" s="26" t="s">
        <v>726</v>
      </c>
      <c r="HF158" s="26" t="s">
        <v>726</v>
      </c>
      <c r="HG158" s="26" t="s">
        <v>726</v>
      </c>
      <c r="HH158" s="26" t="s">
        <v>726</v>
      </c>
      <c r="HI158" s="26" t="s">
        <v>726</v>
      </c>
      <c r="HJ158" s="26" t="s">
        <v>726</v>
      </c>
      <c r="HK158" s="26" t="s">
        <v>726</v>
      </c>
      <c r="HL158" s="26" t="s">
        <v>726</v>
      </c>
      <c r="HM158" s="26" t="s">
        <v>726</v>
      </c>
      <c r="HN158" s="26" t="s">
        <v>726</v>
      </c>
      <c r="HO158" s="26" t="s">
        <v>726</v>
      </c>
      <c r="HP158" s="26" t="s">
        <v>726</v>
      </c>
      <c r="HQ158" s="26" t="s">
        <v>726</v>
      </c>
      <c r="HR158" s="26" t="s">
        <v>726</v>
      </c>
      <c r="HS158" s="26" t="s">
        <v>726</v>
      </c>
      <c r="HT158" s="26" t="s">
        <v>726</v>
      </c>
      <c r="HU158" s="26" t="s">
        <v>726</v>
      </c>
      <c r="HV158" s="26" t="s">
        <v>726</v>
      </c>
      <c r="HW158" s="26" t="s">
        <v>726</v>
      </c>
      <c r="HX158" s="26" t="s">
        <v>726</v>
      </c>
      <c r="HY158" s="26" t="s">
        <v>726</v>
      </c>
      <c r="HZ158" s="26" t="s">
        <v>726</v>
      </c>
      <c r="IA158" s="26" t="s">
        <v>726</v>
      </c>
      <c r="IB158" s="26" t="s">
        <v>726</v>
      </c>
      <c r="IC158" s="26" t="s">
        <v>726</v>
      </c>
      <c r="ID158" s="26" t="s">
        <v>726</v>
      </c>
      <c r="IE158" s="26" t="s">
        <v>726</v>
      </c>
      <c r="IF158" s="7" t="s">
        <v>726</v>
      </c>
      <c r="IG158" s="27" t="s">
        <v>726</v>
      </c>
      <c r="IH158" s="27" t="s">
        <v>726</v>
      </c>
      <c r="IL158" s="27" t="s">
        <v>726</v>
      </c>
      <c r="IM158" s="27" t="s">
        <v>726</v>
      </c>
      <c r="IN158" s="7">
        <f>IFERROR(VLOOKUP(A158,[7]FacebookPages!$A$2:$AG$128,33,FALSE)+1,0)</f>
        <v>0</v>
      </c>
    </row>
    <row r="159" spans="1:248" x14ac:dyDescent="0.25">
      <c r="A159">
        <v>156</v>
      </c>
      <c r="B159" t="s">
        <v>199</v>
      </c>
      <c r="C159">
        <v>156</v>
      </c>
      <c r="D159" s="22" t="s">
        <v>584</v>
      </c>
      <c r="R159" s="11">
        <v>0.6</v>
      </c>
      <c r="S159" s="19">
        <v>0</v>
      </c>
      <c r="T159" s="19">
        <v>0</v>
      </c>
      <c r="U159">
        <v>0</v>
      </c>
      <c r="V159">
        <v>0</v>
      </c>
      <c r="W159">
        <v>0</v>
      </c>
      <c r="X159">
        <v>0</v>
      </c>
      <c r="Y159">
        <v>0</v>
      </c>
      <c r="Z159" s="27">
        <v>33903</v>
      </c>
      <c r="AA159" s="26">
        <v>33672</v>
      </c>
      <c r="AB159" s="26" t="s">
        <v>726</v>
      </c>
      <c r="AC159" s="26" t="s">
        <v>726</v>
      </c>
      <c r="AD159" s="26" t="s">
        <v>726</v>
      </c>
      <c r="AE159" s="26" t="s">
        <v>726</v>
      </c>
      <c r="AF159" s="26" t="s">
        <v>726</v>
      </c>
      <c r="AG159" s="26" t="s">
        <v>726</v>
      </c>
      <c r="AH159" s="26" t="s">
        <v>726</v>
      </c>
      <c r="AL159">
        <v>0</v>
      </c>
      <c r="AM159">
        <v>0</v>
      </c>
      <c r="AN159">
        <v>0</v>
      </c>
      <c r="AO159">
        <v>0</v>
      </c>
      <c r="AP159">
        <v>0</v>
      </c>
      <c r="AQ159">
        <v>6311</v>
      </c>
      <c r="AR159">
        <v>524113</v>
      </c>
      <c r="AS159" s="26" t="s">
        <v>726</v>
      </c>
      <c r="AT159" s="26" t="s">
        <v>726</v>
      </c>
      <c r="AU159" s="26" t="s">
        <v>726</v>
      </c>
      <c r="AV159" s="26" t="s">
        <v>726</v>
      </c>
      <c r="AW159" s="26" t="s">
        <v>726</v>
      </c>
      <c r="AX159" s="26" t="s">
        <v>726</v>
      </c>
      <c r="AY159" s="26" t="s">
        <v>726</v>
      </c>
      <c r="AZ159" s="26" t="s">
        <v>726</v>
      </c>
      <c r="BA159" s="27">
        <v>626.79999999999995</v>
      </c>
      <c r="BB159" s="26" t="s">
        <v>726</v>
      </c>
      <c r="BC159" s="26" t="s">
        <v>726</v>
      </c>
      <c r="BD159" s="26" t="s">
        <v>726</v>
      </c>
      <c r="BE159" s="26" t="s">
        <v>726</v>
      </c>
      <c r="BF159" s="26" t="s">
        <v>726</v>
      </c>
      <c r="BG159" s="26" t="s">
        <v>726</v>
      </c>
      <c r="BH159" s="26" t="s">
        <v>726</v>
      </c>
      <c r="BI159" s="26" t="s">
        <v>726</v>
      </c>
      <c r="BJ159" s="27">
        <v>119207.1</v>
      </c>
      <c r="BK159" s="26" t="s">
        <v>726</v>
      </c>
      <c r="BL159" s="27">
        <v>36300</v>
      </c>
      <c r="BM159" s="27">
        <v>23900</v>
      </c>
      <c r="BN159" s="26" t="s">
        <v>726</v>
      </c>
      <c r="BO159" s="26" t="s">
        <v>726</v>
      </c>
      <c r="BP159" s="26" t="s">
        <v>726</v>
      </c>
      <c r="BQ159" s="26" t="s">
        <v>726</v>
      </c>
      <c r="BR159" s="26" t="s">
        <v>726</v>
      </c>
      <c r="BS159" s="27">
        <v>4528.8999999999996</v>
      </c>
      <c r="BT159" s="26">
        <v>220</v>
      </c>
      <c r="BU159">
        <v>455</v>
      </c>
      <c r="BV159">
        <v>375</v>
      </c>
      <c r="BW159" s="26" t="s">
        <v>726</v>
      </c>
      <c r="BX159" s="26" t="s">
        <v>726</v>
      </c>
      <c r="BY159" s="26" t="s">
        <v>726</v>
      </c>
      <c r="BZ159" s="26" t="s">
        <v>726</v>
      </c>
      <c r="CA159" s="26" t="s">
        <v>726</v>
      </c>
      <c r="CB159" s="26" t="s">
        <v>726</v>
      </c>
      <c r="CC159" s="26">
        <v>1</v>
      </c>
      <c r="CD159" s="26" t="s">
        <v>726</v>
      </c>
      <c r="CE159" s="26" t="s">
        <v>726</v>
      </c>
      <c r="CF159" s="26" t="s">
        <v>726</v>
      </c>
      <c r="CG159" s="26" t="s">
        <v>726</v>
      </c>
      <c r="CH159" s="26" t="s">
        <v>726</v>
      </c>
      <c r="CI159" s="26" t="s">
        <v>726</v>
      </c>
      <c r="CJ159" s="26">
        <v>52</v>
      </c>
      <c r="CK159">
        <v>52</v>
      </c>
      <c r="CL159">
        <v>79.56</v>
      </c>
      <c r="CM159" s="26" t="s">
        <v>726</v>
      </c>
      <c r="CN159" s="26" t="s">
        <v>726</v>
      </c>
      <c r="CO159" s="26" t="s">
        <v>726</v>
      </c>
      <c r="CP159" s="26" t="s">
        <v>726</v>
      </c>
      <c r="CQ159" s="26" t="s">
        <v>726</v>
      </c>
      <c r="CR159" s="26" t="s">
        <v>726</v>
      </c>
      <c r="CS159" s="26">
        <v>436</v>
      </c>
      <c r="CT159">
        <v>1366</v>
      </c>
      <c r="CU159">
        <v>485</v>
      </c>
      <c r="CV159" s="26" t="s">
        <v>726</v>
      </c>
      <c r="CW159" s="26" t="s">
        <v>726</v>
      </c>
      <c r="CX159" s="26" t="s">
        <v>726</v>
      </c>
      <c r="CY159" s="26" t="s">
        <v>726</v>
      </c>
      <c r="CZ159" s="26" t="s">
        <v>726</v>
      </c>
      <c r="DA159" s="26">
        <v>131500</v>
      </c>
      <c r="DB159" s="26">
        <v>112592</v>
      </c>
      <c r="DC159" s="26" t="s">
        <v>726</v>
      </c>
      <c r="DD159" s="26" t="s">
        <v>726</v>
      </c>
      <c r="DE159" s="26" t="s">
        <v>726</v>
      </c>
      <c r="DF159" s="26" t="s">
        <v>726</v>
      </c>
      <c r="DG159" s="26" t="s">
        <v>726</v>
      </c>
      <c r="DH159" s="26" t="s">
        <v>726</v>
      </c>
      <c r="DI159" s="26">
        <v>4</v>
      </c>
      <c r="DJ159">
        <v>9</v>
      </c>
      <c r="DK159" s="26" t="s">
        <v>726</v>
      </c>
      <c r="DL159" s="26" t="s">
        <v>726</v>
      </c>
      <c r="DM159" s="26" t="s">
        <v>726</v>
      </c>
      <c r="DN159" s="26" t="s">
        <v>726</v>
      </c>
      <c r="DO159" s="26" t="s">
        <v>726</v>
      </c>
      <c r="DP159" s="26" t="s">
        <v>726</v>
      </c>
      <c r="DQ159" s="26">
        <v>17</v>
      </c>
      <c r="DR159">
        <v>17</v>
      </c>
      <c r="DS159" s="26">
        <v>9970</v>
      </c>
      <c r="DT159">
        <v>8833</v>
      </c>
      <c r="DU159" s="26">
        <v>4654</v>
      </c>
      <c r="DV159">
        <v>4255</v>
      </c>
      <c r="DW159" s="26">
        <v>44</v>
      </c>
      <c r="DX159">
        <v>15</v>
      </c>
      <c r="DY159" s="26">
        <v>96</v>
      </c>
      <c r="DZ159" s="26" t="s">
        <v>726</v>
      </c>
      <c r="EA159" s="26" t="s">
        <v>726</v>
      </c>
      <c r="EB159">
        <v>9999</v>
      </c>
      <c r="EC159">
        <v>0</v>
      </c>
      <c r="ED159">
        <v>0</v>
      </c>
      <c r="EE159">
        <v>0</v>
      </c>
      <c r="EF159" s="26" t="s">
        <v>726</v>
      </c>
      <c r="EG159" s="26" t="s">
        <v>726</v>
      </c>
      <c r="EH159" s="26" t="s">
        <v>726</v>
      </c>
      <c r="EI159" s="26" t="s">
        <v>726</v>
      </c>
      <c r="EJ159" s="26" t="s">
        <v>726</v>
      </c>
      <c r="EK159" s="26" t="s">
        <v>726</v>
      </c>
      <c r="EL159" s="26" t="s">
        <v>726</v>
      </c>
      <c r="EM159" s="26" t="s">
        <v>726</v>
      </c>
      <c r="EN159" s="26" t="s">
        <v>726</v>
      </c>
      <c r="EO159" s="26" t="s">
        <v>726</v>
      </c>
      <c r="EP159" s="26" t="s">
        <v>726</v>
      </c>
      <c r="EQ159" s="26" t="s">
        <v>726</v>
      </c>
      <c r="ER159" s="26" t="s">
        <v>726</v>
      </c>
      <c r="ES159" s="26" t="s">
        <v>726</v>
      </c>
      <c r="ET159" s="26" t="s">
        <v>726</v>
      </c>
      <c r="EU159" s="26" t="s">
        <v>726</v>
      </c>
      <c r="EV159" s="26" t="s">
        <v>726</v>
      </c>
      <c r="EW159" s="26" t="s">
        <v>726</v>
      </c>
      <c r="EX159" s="26" t="s">
        <v>726</v>
      </c>
      <c r="EY159" s="26" t="s">
        <v>726</v>
      </c>
      <c r="EZ159" s="26" t="s">
        <v>726</v>
      </c>
      <c r="FA159" s="26" t="s">
        <v>726</v>
      </c>
      <c r="FB159" s="26" t="s">
        <v>726</v>
      </c>
      <c r="FC159" s="26" t="s">
        <v>726</v>
      </c>
      <c r="FD159" s="26" t="s">
        <v>726</v>
      </c>
      <c r="FE159" s="26" t="s">
        <v>726</v>
      </c>
      <c r="FF159" s="26" t="s">
        <v>726</v>
      </c>
      <c r="FG159" s="26" t="s">
        <v>726</v>
      </c>
      <c r="FH159" s="26" t="s">
        <v>726</v>
      </c>
      <c r="FI159" s="26" t="s">
        <v>726</v>
      </c>
      <c r="FJ159" s="26" t="s">
        <v>726</v>
      </c>
      <c r="FK159" s="26" t="s">
        <v>726</v>
      </c>
      <c r="FL159" s="26" t="s">
        <v>726</v>
      </c>
      <c r="FM159" s="26" t="s">
        <v>726</v>
      </c>
      <c r="FN159" s="26" t="s">
        <v>726</v>
      </c>
      <c r="FO159" s="26" t="s">
        <v>726</v>
      </c>
      <c r="FP159" s="26" t="s">
        <v>726</v>
      </c>
      <c r="FQ159" s="26" t="s">
        <v>726</v>
      </c>
      <c r="FR159" s="26" t="s">
        <v>726</v>
      </c>
      <c r="FS159" s="26" t="s">
        <v>726</v>
      </c>
      <c r="FT159" s="26" t="s">
        <v>726</v>
      </c>
      <c r="FU159" s="26" t="s">
        <v>726</v>
      </c>
      <c r="FV159" s="26" t="s">
        <v>726</v>
      </c>
      <c r="FW159" s="26" t="s">
        <v>726</v>
      </c>
      <c r="FX159" s="26" t="s">
        <v>726</v>
      </c>
      <c r="FY159" s="26" t="s">
        <v>726</v>
      </c>
      <c r="FZ159" s="26" t="s">
        <v>726</v>
      </c>
      <c r="GA159" s="26" t="s">
        <v>726</v>
      </c>
      <c r="GB159" s="26" t="s">
        <v>726</v>
      </c>
      <c r="GC159" s="26" t="s">
        <v>726</v>
      </c>
      <c r="GD159" s="26" t="s">
        <v>726</v>
      </c>
      <c r="GE159" s="26" t="s">
        <v>726</v>
      </c>
      <c r="GF159" s="26" t="s">
        <v>726</v>
      </c>
      <c r="GG159" s="26" t="s">
        <v>726</v>
      </c>
      <c r="GH159" s="26" t="s">
        <v>726</v>
      </c>
      <c r="GI159" s="26" t="s">
        <v>726</v>
      </c>
      <c r="GJ159" s="26" t="s">
        <v>726</v>
      </c>
      <c r="GK159" s="26" t="s">
        <v>726</v>
      </c>
      <c r="GL159" s="26" t="s">
        <v>726</v>
      </c>
      <c r="GM159" s="26" t="s">
        <v>726</v>
      </c>
      <c r="GN159" s="26" t="s">
        <v>726</v>
      </c>
      <c r="GO159" s="26" t="s">
        <v>726</v>
      </c>
      <c r="GP159" s="26" t="s">
        <v>726</v>
      </c>
      <c r="GQ159" s="26" t="s">
        <v>726</v>
      </c>
      <c r="GR159" s="26" t="s">
        <v>726</v>
      </c>
      <c r="GS159" s="26" t="s">
        <v>726</v>
      </c>
      <c r="GT159" s="26" t="s">
        <v>726</v>
      </c>
      <c r="GU159" s="26" t="s">
        <v>726</v>
      </c>
      <c r="GV159" s="26" t="s">
        <v>726</v>
      </c>
      <c r="GW159" s="26" t="s">
        <v>726</v>
      </c>
      <c r="GX159" s="26" t="s">
        <v>726</v>
      </c>
      <c r="GY159" s="26" t="s">
        <v>726</v>
      </c>
      <c r="GZ159" s="26" t="s">
        <v>726</v>
      </c>
      <c r="HA159" s="26" t="s">
        <v>726</v>
      </c>
      <c r="HB159" s="26" t="s">
        <v>726</v>
      </c>
      <c r="HC159" s="26" t="s">
        <v>726</v>
      </c>
      <c r="HD159" s="26" t="s">
        <v>726</v>
      </c>
      <c r="HE159" s="26" t="s">
        <v>726</v>
      </c>
      <c r="HF159" s="26" t="s">
        <v>726</v>
      </c>
      <c r="HG159" s="26" t="s">
        <v>726</v>
      </c>
      <c r="HH159" s="26" t="s">
        <v>726</v>
      </c>
      <c r="HI159" s="26" t="s">
        <v>726</v>
      </c>
      <c r="HJ159" s="26" t="s">
        <v>726</v>
      </c>
      <c r="HK159" s="26" t="s">
        <v>726</v>
      </c>
      <c r="HL159" s="26" t="s">
        <v>726</v>
      </c>
      <c r="HM159" s="26" t="s">
        <v>726</v>
      </c>
      <c r="HN159" s="26" t="s">
        <v>726</v>
      </c>
      <c r="HO159" s="26" t="s">
        <v>726</v>
      </c>
      <c r="HP159" s="26" t="s">
        <v>726</v>
      </c>
      <c r="HQ159" s="26" t="s">
        <v>726</v>
      </c>
      <c r="HR159" s="26" t="s">
        <v>726</v>
      </c>
      <c r="HS159" s="26" t="s">
        <v>726</v>
      </c>
      <c r="HT159" s="26" t="s">
        <v>726</v>
      </c>
      <c r="HU159" s="26" t="s">
        <v>726</v>
      </c>
      <c r="HV159" s="26" t="s">
        <v>726</v>
      </c>
      <c r="HW159" s="26" t="s">
        <v>726</v>
      </c>
      <c r="HX159" s="26" t="s">
        <v>726</v>
      </c>
      <c r="HY159" s="26" t="s">
        <v>726</v>
      </c>
      <c r="HZ159" s="26" t="s">
        <v>726</v>
      </c>
      <c r="IA159" s="26" t="s">
        <v>726</v>
      </c>
      <c r="IB159" s="26" t="s">
        <v>726</v>
      </c>
      <c r="IC159" s="26" t="s">
        <v>726</v>
      </c>
      <c r="ID159" s="26" t="s">
        <v>726</v>
      </c>
      <c r="IE159" s="26" t="s">
        <v>726</v>
      </c>
      <c r="IF159" s="7" t="s">
        <v>726</v>
      </c>
      <c r="IG159" s="27" t="s">
        <v>726</v>
      </c>
      <c r="IH159" s="27" t="s">
        <v>726</v>
      </c>
      <c r="IL159" s="27" t="s">
        <v>726</v>
      </c>
      <c r="IM159" s="27" t="s">
        <v>726</v>
      </c>
      <c r="IN159" s="7">
        <f>IFERROR(VLOOKUP(A159,[7]FacebookPages!$A$2:$AG$128,33,FALSE)+1,0)</f>
        <v>0</v>
      </c>
    </row>
    <row r="160" spans="1:248" x14ac:dyDescent="0.25">
      <c r="A160" s="35">
        <v>157</v>
      </c>
      <c r="B160" s="35" t="s">
        <v>588</v>
      </c>
      <c r="C160" s="35">
        <v>157</v>
      </c>
      <c r="D160" s="35" t="s">
        <v>591</v>
      </c>
      <c r="E160" s="37"/>
      <c r="F160" s="37"/>
      <c r="G160" s="39"/>
      <c r="H160" s="37"/>
      <c r="I160" s="37"/>
      <c r="J160" s="37"/>
      <c r="K160" s="39"/>
      <c r="L160" s="37"/>
      <c r="M160" s="37"/>
      <c r="N160" s="37"/>
      <c r="O160" s="39"/>
      <c r="P160" s="37"/>
      <c r="Q160" s="35"/>
      <c r="R160" s="32">
        <v>0.5</v>
      </c>
      <c r="S160" s="43">
        <v>0</v>
      </c>
      <c r="T160" s="43">
        <v>0</v>
      </c>
      <c r="U160" s="35">
        <v>0</v>
      </c>
      <c r="V160" s="35">
        <v>0</v>
      </c>
      <c r="W160" s="35">
        <v>0</v>
      </c>
      <c r="X160" s="35">
        <v>0</v>
      </c>
      <c r="Y160" s="35">
        <v>0</v>
      </c>
      <c r="Z160" s="44">
        <v>4773</v>
      </c>
      <c r="AA160" s="45">
        <v>4453</v>
      </c>
      <c r="AB160" s="26" t="s">
        <v>726</v>
      </c>
      <c r="AC160" s="26" t="s">
        <v>726</v>
      </c>
      <c r="AD160" s="26" t="s">
        <v>726</v>
      </c>
      <c r="AE160" s="26" t="s">
        <v>726</v>
      </c>
      <c r="AF160" s="26" t="s">
        <v>726</v>
      </c>
      <c r="AG160" s="26" t="s">
        <v>726</v>
      </c>
      <c r="AH160" s="26" t="s">
        <v>726</v>
      </c>
      <c r="AI160" s="33"/>
      <c r="AJ160" s="47"/>
      <c r="AK160" s="47"/>
      <c r="AL160">
        <v>0</v>
      </c>
      <c r="AM160">
        <v>0</v>
      </c>
      <c r="AN160">
        <v>0</v>
      </c>
      <c r="AO160">
        <v>0</v>
      </c>
      <c r="AP160">
        <v>0</v>
      </c>
      <c r="AQ160" s="35">
        <v>7372</v>
      </c>
      <c r="AR160" s="35">
        <v>511210</v>
      </c>
      <c r="AS160" s="44">
        <v>892</v>
      </c>
      <c r="AT160" s="44">
        <v>835</v>
      </c>
      <c r="AU160" s="44">
        <v>1010</v>
      </c>
      <c r="AV160" s="44">
        <v>1149</v>
      </c>
      <c r="AW160" s="44">
        <v>1085</v>
      </c>
      <c r="AX160" s="44">
        <v>418</v>
      </c>
      <c r="AY160" s="44">
        <v>113</v>
      </c>
      <c r="AZ160" s="44">
        <v>-107</v>
      </c>
      <c r="BA160" s="44">
        <v>251.69800000000001</v>
      </c>
      <c r="BB160" s="44">
        <v>15251</v>
      </c>
      <c r="BC160" s="44">
        <v>14746</v>
      </c>
      <c r="BD160" s="44">
        <v>14012</v>
      </c>
      <c r="BE160" s="44">
        <v>14200</v>
      </c>
      <c r="BF160" s="44">
        <v>13277</v>
      </c>
      <c r="BG160" s="44">
        <v>13406</v>
      </c>
      <c r="BH160" s="44">
        <v>13742</v>
      </c>
      <c r="BI160" s="44">
        <v>14701</v>
      </c>
      <c r="BJ160" s="44">
        <v>902.62199999999996</v>
      </c>
      <c r="BK160" s="44">
        <v>4664</v>
      </c>
      <c r="BL160" s="44">
        <v>4408</v>
      </c>
      <c r="BM160" s="44">
        <v>4583</v>
      </c>
      <c r="BN160" s="44">
        <v>4856</v>
      </c>
      <c r="BO160" s="44">
        <v>4755</v>
      </c>
      <c r="BP160" s="44">
        <v>4447</v>
      </c>
      <c r="BQ160" s="44">
        <v>4279</v>
      </c>
      <c r="BR160" s="44">
        <v>3026</v>
      </c>
      <c r="BS160" s="44">
        <v>1395.4179999999999</v>
      </c>
      <c r="BT160" s="45">
        <v>379</v>
      </c>
      <c r="BU160" s="35">
        <v>114</v>
      </c>
      <c r="BV160" s="26" t="s">
        <v>726</v>
      </c>
      <c r="BW160" s="26" t="s">
        <v>726</v>
      </c>
      <c r="BX160" s="26" t="s">
        <v>726</v>
      </c>
      <c r="BY160" s="26" t="s">
        <v>726</v>
      </c>
      <c r="BZ160" s="26" t="s">
        <v>726</v>
      </c>
      <c r="CA160" s="26" t="s">
        <v>726</v>
      </c>
      <c r="CB160" s="26" t="s">
        <v>726</v>
      </c>
      <c r="CC160" s="45">
        <v>8</v>
      </c>
      <c r="CD160" s="26" t="s">
        <v>726</v>
      </c>
      <c r="CE160" s="26" t="s">
        <v>726</v>
      </c>
      <c r="CF160" s="26" t="s">
        <v>726</v>
      </c>
      <c r="CG160" s="26" t="s">
        <v>726</v>
      </c>
      <c r="CH160" s="26" t="s">
        <v>726</v>
      </c>
      <c r="CI160" s="26" t="s">
        <v>726</v>
      </c>
      <c r="CJ160" s="45">
        <v>17</v>
      </c>
      <c r="CK160" s="35">
        <v>17</v>
      </c>
      <c r="CL160" s="26" t="s">
        <v>726</v>
      </c>
      <c r="CM160" s="26" t="s">
        <v>726</v>
      </c>
      <c r="CN160" s="26" t="s">
        <v>726</v>
      </c>
      <c r="CO160" s="26" t="s">
        <v>726</v>
      </c>
      <c r="CP160" s="26" t="s">
        <v>726</v>
      </c>
      <c r="CQ160" s="26" t="s">
        <v>726</v>
      </c>
      <c r="CR160" s="26" t="s">
        <v>726</v>
      </c>
      <c r="CS160" s="45">
        <v>217</v>
      </c>
      <c r="CT160" s="35">
        <v>1150</v>
      </c>
      <c r="CU160" s="26" t="s">
        <v>726</v>
      </c>
      <c r="CV160" s="26" t="s">
        <v>726</v>
      </c>
      <c r="CW160" s="26" t="s">
        <v>726</v>
      </c>
      <c r="CX160" s="26" t="s">
        <v>726</v>
      </c>
      <c r="CY160" s="26" t="s">
        <v>726</v>
      </c>
      <c r="CZ160" s="26" t="s">
        <v>726</v>
      </c>
      <c r="DA160" s="45">
        <v>95681</v>
      </c>
      <c r="DB160" s="45">
        <v>64747</v>
      </c>
      <c r="DC160" s="26" t="s">
        <v>726</v>
      </c>
      <c r="DD160" s="26" t="s">
        <v>726</v>
      </c>
      <c r="DE160" s="26" t="s">
        <v>726</v>
      </c>
      <c r="DF160" s="26" t="s">
        <v>726</v>
      </c>
      <c r="DG160" s="26" t="s">
        <v>726</v>
      </c>
      <c r="DH160" s="26" t="s">
        <v>726</v>
      </c>
      <c r="DI160" s="45">
        <v>8</v>
      </c>
      <c r="DJ160" s="35">
        <v>9</v>
      </c>
      <c r="DK160" s="26" t="s">
        <v>726</v>
      </c>
      <c r="DL160" s="26" t="s">
        <v>726</v>
      </c>
      <c r="DM160" s="26" t="s">
        <v>726</v>
      </c>
      <c r="DN160" s="26" t="s">
        <v>726</v>
      </c>
      <c r="DO160" s="26" t="s">
        <v>726</v>
      </c>
      <c r="DP160" s="26" t="s">
        <v>726</v>
      </c>
      <c r="DQ160" s="45">
        <v>99</v>
      </c>
      <c r="DR160" s="35">
        <v>64</v>
      </c>
      <c r="DS160" s="45">
        <v>542</v>
      </c>
      <c r="DT160" s="35">
        <v>1539</v>
      </c>
      <c r="DU160" s="45">
        <v>217</v>
      </c>
      <c r="DV160" s="35">
        <v>333</v>
      </c>
      <c r="DW160" s="45">
        <v>35</v>
      </c>
      <c r="DX160" s="35">
        <v>33</v>
      </c>
      <c r="DY160" s="45">
        <v>76</v>
      </c>
      <c r="DZ160" s="35">
        <v>218</v>
      </c>
      <c r="EA160" s="26" t="s">
        <v>726</v>
      </c>
      <c r="EB160">
        <v>9999</v>
      </c>
      <c r="EC160">
        <v>0</v>
      </c>
      <c r="ED160">
        <v>0</v>
      </c>
      <c r="EE160">
        <v>0</v>
      </c>
      <c r="EF160" s="26" t="s">
        <v>726</v>
      </c>
      <c r="EG160" s="26" t="s">
        <v>726</v>
      </c>
      <c r="EH160" s="26" t="s">
        <v>726</v>
      </c>
      <c r="EI160" s="26" t="s">
        <v>726</v>
      </c>
      <c r="EJ160" s="26" t="s">
        <v>726</v>
      </c>
      <c r="EK160" s="26" t="s">
        <v>726</v>
      </c>
      <c r="EL160" s="26" t="s">
        <v>726</v>
      </c>
      <c r="EM160" s="26" t="s">
        <v>726</v>
      </c>
      <c r="EN160" s="26" t="s">
        <v>726</v>
      </c>
      <c r="EO160" s="26" t="s">
        <v>726</v>
      </c>
      <c r="EP160" s="26" t="s">
        <v>726</v>
      </c>
      <c r="EQ160" s="26" t="s">
        <v>726</v>
      </c>
      <c r="ER160" s="26" t="s">
        <v>726</v>
      </c>
      <c r="ES160" s="26" t="s">
        <v>726</v>
      </c>
      <c r="ET160" s="26" t="s">
        <v>726</v>
      </c>
      <c r="EU160" s="26" t="s">
        <v>726</v>
      </c>
      <c r="EV160" s="26" t="s">
        <v>726</v>
      </c>
      <c r="EW160" s="26" t="s">
        <v>726</v>
      </c>
      <c r="EX160" s="26" t="s">
        <v>726</v>
      </c>
      <c r="EY160" s="26" t="s">
        <v>726</v>
      </c>
      <c r="EZ160" s="26" t="s">
        <v>726</v>
      </c>
      <c r="FA160" s="26" t="s">
        <v>726</v>
      </c>
      <c r="FB160" s="26" t="s">
        <v>726</v>
      </c>
      <c r="FC160" s="26" t="s">
        <v>726</v>
      </c>
      <c r="FD160" s="26" t="s">
        <v>726</v>
      </c>
      <c r="FE160" s="26" t="s">
        <v>726</v>
      </c>
      <c r="FF160" s="26" t="s">
        <v>726</v>
      </c>
      <c r="FG160" s="26" t="s">
        <v>726</v>
      </c>
      <c r="FH160" s="26" t="s">
        <v>726</v>
      </c>
      <c r="FI160" s="26" t="s">
        <v>726</v>
      </c>
      <c r="FJ160" s="26" t="s">
        <v>726</v>
      </c>
      <c r="FK160" s="26" t="s">
        <v>726</v>
      </c>
      <c r="FL160" s="26" t="s">
        <v>726</v>
      </c>
      <c r="FM160" s="26" t="s">
        <v>726</v>
      </c>
      <c r="FN160" s="26" t="s">
        <v>726</v>
      </c>
      <c r="FO160" s="26" t="s">
        <v>726</v>
      </c>
      <c r="FP160" s="26" t="s">
        <v>726</v>
      </c>
      <c r="FQ160" s="26" t="s">
        <v>726</v>
      </c>
      <c r="FR160" s="26" t="s">
        <v>726</v>
      </c>
      <c r="FS160" s="26" t="s">
        <v>726</v>
      </c>
      <c r="FT160" s="26" t="s">
        <v>726</v>
      </c>
      <c r="FU160" s="26" t="s">
        <v>726</v>
      </c>
      <c r="FV160" s="26" t="s">
        <v>726</v>
      </c>
      <c r="FW160" s="26" t="s">
        <v>726</v>
      </c>
      <c r="FX160" s="26" t="s">
        <v>726</v>
      </c>
      <c r="FY160" s="26" t="s">
        <v>726</v>
      </c>
      <c r="FZ160" s="26" t="s">
        <v>726</v>
      </c>
      <c r="GA160" s="26" t="s">
        <v>726</v>
      </c>
      <c r="GB160" s="26" t="s">
        <v>726</v>
      </c>
      <c r="GC160" s="26" t="s">
        <v>726</v>
      </c>
      <c r="GD160" s="26" t="s">
        <v>726</v>
      </c>
      <c r="GE160" s="26" t="s">
        <v>726</v>
      </c>
      <c r="GF160" s="26" t="s">
        <v>726</v>
      </c>
      <c r="GG160" s="26" t="s">
        <v>726</v>
      </c>
      <c r="GH160" s="26" t="s">
        <v>726</v>
      </c>
      <c r="GI160" s="26" t="s">
        <v>726</v>
      </c>
      <c r="GJ160" s="26" t="s">
        <v>726</v>
      </c>
      <c r="GK160" s="26" t="s">
        <v>726</v>
      </c>
      <c r="GL160" s="26" t="s">
        <v>726</v>
      </c>
      <c r="GM160" s="26" t="s">
        <v>726</v>
      </c>
      <c r="GN160" s="26" t="s">
        <v>726</v>
      </c>
      <c r="GO160" s="26" t="s">
        <v>726</v>
      </c>
      <c r="GP160" s="26" t="s">
        <v>726</v>
      </c>
      <c r="GQ160" s="26" t="s">
        <v>726</v>
      </c>
      <c r="GR160" s="26" t="s">
        <v>726</v>
      </c>
      <c r="GS160" s="26" t="s">
        <v>726</v>
      </c>
      <c r="GT160" s="26" t="s">
        <v>726</v>
      </c>
      <c r="GU160" s="26" t="s">
        <v>726</v>
      </c>
      <c r="GV160" s="26" t="s">
        <v>726</v>
      </c>
      <c r="GW160" s="26" t="s">
        <v>726</v>
      </c>
      <c r="GX160" s="26" t="s">
        <v>726</v>
      </c>
      <c r="GY160" s="26" t="s">
        <v>726</v>
      </c>
      <c r="GZ160" s="26" t="s">
        <v>726</v>
      </c>
      <c r="HA160" s="26" t="s">
        <v>726</v>
      </c>
      <c r="HB160" s="26" t="s">
        <v>726</v>
      </c>
      <c r="HC160" s="26" t="s">
        <v>726</v>
      </c>
      <c r="HD160" s="26" t="s">
        <v>726</v>
      </c>
      <c r="HE160" s="26" t="s">
        <v>726</v>
      </c>
      <c r="HF160" s="26" t="s">
        <v>726</v>
      </c>
      <c r="HG160" s="26" t="s">
        <v>726</v>
      </c>
      <c r="HH160" s="26" t="s">
        <v>726</v>
      </c>
      <c r="HI160" s="26" t="s">
        <v>726</v>
      </c>
      <c r="HJ160" s="26" t="s">
        <v>726</v>
      </c>
      <c r="HK160" s="26" t="s">
        <v>726</v>
      </c>
      <c r="HL160" s="26" t="s">
        <v>726</v>
      </c>
      <c r="HM160" s="26" t="s">
        <v>726</v>
      </c>
      <c r="HN160" s="26" t="s">
        <v>726</v>
      </c>
      <c r="HO160" s="26" t="s">
        <v>726</v>
      </c>
      <c r="HP160" s="26" t="s">
        <v>726</v>
      </c>
      <c r="HQ160" s="26" t="s">
        <v>726</v>
      </c>
      <c r="HR160" s="26" t="s">
        <v>726</v>
      </c>
      <c r="HS160" s="26" t="s">
        <v>726</v>
      </c>
      <c r="HT160" s="26" t="s">
        <v>726</v>
      </c>
      <c r="HU160" s="26" t="s">
        <v>726</v>
      </c>
      <c r="HV160" s="26" t="s">
        <v>726</v>
      </c>
      <c r="HW160" s="26" t="s">
        <v>726</v>
      </c>
      <c r="HX160" s="26" t="s">
        <v>726</v>
      </c>
      <c r="HY160" s="26" t="s">
        <v>726</v>
      </c>
      <c r="HZ160" s="26" t="s">
        <v>726</v>
      </c>
      <c r="IA160" s="26" t="s">
        <v>726</v>
      </c>
      <c r="IB160" s="26" t="s">
        <v>726</v>
      </c>
      <c r="IC160" s="26" t="s">
        <v>726</v>
      </c>
      <c r="ID160" s="26" t="s">
        <v>726</v>
      </c>
      <c r="IE160" s="26" t="s">
        <v>726</v>
      </c>
      <c r="IF160" s="7" t="s">
        <v>726</v>
      </c>
      <c r="IG160" s="27" t="s">
        <v>726</v>
      </c>
      <c r="IH160" s="27" t="s">
        <v>726</v>
      </c>
      <c r="IL160" s="27" t="s">
        <v>726</v>
      </c>
      <c r="IM160" s="27" t="s">
        <v>726</v>
      </c>
      <c r="IN160" s="7">
        <f>IFERROR(VLOOKUP(A160,[7]FacebookPages!$A$2:$AG$128,33,FALSE)+1,0)</f>
        <v>0</v>
      </c>
    </row>
    <row r="161" spans="1:248" x14ac:dyDescent="0.25">
      <c r="A161" s="35">
        <v>158</v>
      </c>
      <c r="B161" s="35" t="s">
        <v>200</v>
      </c>
      <c r="C161" s="35">
        <v>158</v>
      </c>
      <c r="D161" s="35" t="s">
        <v>591</v>
      </c>
      <c r="E161" s="37"/>
      <c r="F161" s="37"/>
      <c r="G161" s="39"/>
      <c r="H161" s="37"/>
      <c r="I161" s="37"/>
      <c r="J161" s="37"/>
      <c r="K161" s="39"/>
      <c r="L161" s="37"/>
      <c r="M161" s="37"/>
      <c r="N161" s="37"/>
      <c r="O161" s="39"/>
      <c r="P161" s="37"/>
      <c r="Q161" s="35"/>
      <c r="R161" s="32">
        <v>0.2</v>
      </c>
      <c r="S161" s="43">
        <v>0</v>
      </c>
      <c r="T161" s="43">
        <v>0</v>
      </c>
      <c r="U161" s="35">
        <v>0</v>
      </c>
      <c r="V161" s="35">
        <v>0</v>
      </c>
      <c r="W161" s="35">
        <v>0</v>
      </c>
      <c r="X161" s="35">
        <v>0</v>
      </c>
      <c r="Y161" s="35">
        <v>0</v>
      </c>
      <c r="Z161" s="44">
        <v>3836</v>
      </c>
      <c r="AA161" s="45">
        <v>3000</v>
      </c>
      <c r="AB161" s="26" t="s">
        <v>726</v>
      </c>
      <c r="AC161" s="26" t="s">
        <v>726</v>
      </c>
      <c r="AD161" s="26" t="s">
        <v>726</v>
      </c>
      <c r="AE161" s="26" t="s">
        <v>726</v>
      </c>
      <c r="AF161" s="26" t="s">
        <v>726</v>
      </c>
      <c r="AG161" s="26" t="s">
        <v>726</v>
      </c>
      <c r="AH161" s="26" t="s">
        <v>726</v>
      </c>
      <c r="AI161" s="33"/>
      <c r="AJ161" s="47"/>
      <c r="AK161" s="47"/>
      <c r="AL161">
        <v>0</v>
      </c>
      <c r="AM161">
        <v>0</v>
      </c>
      <c r="AN161">
        <v>0</v>
      </c>
      <c r="AO161">
        <v>0</v>
      </c>
      <c r="AP161">
        <v>0</v>
      </c>
      <c r="AQ161" s="35">
        <v>2834</v>
      </c>
      <c r="AR161" s="35">
        <v>325412</v>
      </c>
      <c r="AS161" s="44">
        <v>636.05600000000004</v>
      </c>
      <c r="AT161" s="44">
        <v>348.07400000000001</v>
      </c>
      <c r="AU161" s="44">
        <v>424.36200000000002</v>
      </c>
      <c r="AV161" s="44">
        <v>750.26900000000001</v>
      </c>
      <c r="AW161" s="44">
        <v>-221.76</v>
      </c>
      <c r="AX161" s="44">
        <v>-104.468</v>
      </c>
      <c r="AY161" s="44">
        <v>-67.83</v>
      </c>
      <c r="AZ161" s="44">
        <v>-82.71</v>
      </c>
      <c r="BA161" s="44">
        <v>-105.6</v>
      </c>
      <c r="BB161" s="44">
        <v>5609.1319999999996</v>
      </c>
      <c r="BC161" s="44">
        <v>3871.8270000000002</v>
      </c>
      <c r="BD161" s="44">
        <v>2951.0129999999999</v>
      </c>
      <c r="BE161" s="44">
        <v>2080.4899999999998</v>
      </c>
      <c r="BF161" s="44">
        <v>1323.5830000000001</v>
      </c>
      <c r="BG161" s="44">
        <v>1089.432</v>
      </c>
      <c r="BH161" s="44">
        <v>741.202</v>
      </c>
      <c r="BI161" s="44">
        <v>670.03800000000001</v>
      </c>
      <c r="BJ161" s="44">
        <v>936.25800000000004</v>
      </c>
      <c r="BK161" s="44">
        <v>4103.7280000000001</v>
      </c>
      <c r="BL161" s="44">
        <v>2819.5569999999998</v>
      </c>
      <c r="BM161" s="44">
        <v>2104.7449999999999</v>
      </c>
      <c r="BN161" s="44">
        <v>1378.4770000000001</v>
      </c>
      <c r="BO161" s="44">
        <v>445.82400000000001</v>
      </c>
      <c r="BP161" s="44">
        <v>459.07400000000001</v>
      </c>
      <c r="BQ161" s="44">
        <v>379.26799999999997</v>
      </c>
      <c r="BR161" s="44">
        <v>238.45699999999999</v>
      </c>
      <c r="BS161" s="44">
        <v>125.024</v>
      </c>
      <c r="BT161" s="45">
        <v>1085</v>
      </c>
      <c r="BU161" s="35">
        <v>633</v>
      </c>
      <c r="BV161" s="26" t="s">
        <v>726</v>
      </c>
      <c r="BW161" s="26" t="s">
        <v>726</v>
      </c>
      <c r="BX161" s="26" t="s">
        <v>726</v>
      </c>
      <c r="BY161" s="26" t="s">
        <v>726</v>
      </c>
      <c r="BZ161" s="26" t="s">
        <v>726</v>
      </c>
      <c r="CA161" s="26" t="s">
        <v>726</v>
      </c>
      <c r="CB161" s="26" t="s">
        <v>726</v>
      </c>
      <c r="CC161" s="45">
        <v>40</v>
      </c>
      <c r="CD161" s="26" t="s">
        <v>726</v>
      </c>
      <c r="CE161" s="26" t="s">
        <v>726</v>
      </c>
      <c r="CF161" s="26" t="s">
        <v>726</v>
      </c>
      <c r="CG161" s="26" t="s">
        <v>726</v>
      </c>
      <c r="CH161" s="26" t="s">
        <v>726</v>
      </c>
      <c r="CI161" s="26" t="s">
        <v>726</v>
      </c>
      <c r="CJ161" s="45">
        <v>49</v>
      </c>
      <c r="CK161" s="35">
        <v>49</v>
      </c>
      <c r="CL161" s="26" t="s">
        <v>726</v>
      </c>
      <c r="CM161" s="26" t="s">
        <v>726</v>
      </c>
      <c r="CN161" s="26" t="s">
        <v>726</v>
      </c>
      <c r="CO161" s="26" t="s">
        <v>726</v>
      </c>
      <c r="CP161" s="26" t="s">
        <v>726</v>
      </c>
      <c r="CQ161" s="26" t="s">
        <v>726</v>
      </c>
      <c r="CR161" s="26" t="s">
        <v>726</v>
      </c>
      <c r="CS161" s="45">
        <v>115</v>
      </c>
      <c r="CT161" s="35">
        <v>360</v>
      </c>
      <c r="CU161" s="26" t="s">
        <v>726</v>
      </c>
      <c r="CV161" s="26" t="s">
        <v>726</v>
      </c>
      <c r="CW161" s="26" t="s">
        <v>726</v>
      </c>
      <c r="CX161" s="26" t="s">
        <v>726</v>
      </c>
      <c r="CY161" s="26" t="s">
        <v>726</v>
      </c>
      <c r="CZ161" s="26" t="s">
        <v>726</v>
      </c>
      <c r="DA161" s="45">
        <v>24411</v>
      </c>
      <c r="DB161" s="45">
        <v>25599</v>
      </c>
      <c r="DC161" s="26" t="s">
        <v>726</v>
      </c>
      <c r="DD161" s="26" t="s">
        <v>726</v>
      </c>
      <c r="DE161" s="26" t="s">
        <v>726</v>
      </c>
      <c r="DF161" s="26" t="s">
        <v>726</v>
      </c>
      <c r="DG161" s="26" t="s">
        <v>726</v>
      </c>
      <c r="DH161" s="26" t="s">
        <v>726</v>
      </c>
      <c r="DI161" s="45">
        <v>6</v>
      </c>
      <c r="DJ161" s="35">
        <v>4</v>
      </c>
      <c r="DK161" s="26" t="s">
        <v>726</v>
      </c>
      <c r="DL161" s="26" t="s">
        <v>726</v>
      </c>
      <c r="DM161" s="26" t="s">
        <v>726</v>
      </c>
      <c r="DN161" s="26" t="s">
        <v>726</v>
      </c>
      <c r="DO161" s="26" t="s">
        <v>726</v>
      </c>
      <c r="DP161" s="26" t="s">
        <v>726</v>
      </c>
      <c r="DQ161" s="45">
        <v>41</v>
      </c>
      <c r="DR161" s="35">
        <v>56</v>
      </c>
      <c r="DS161" s="45">
        <v>1275</v>
      </c>
      <c r="DT161" s="35">
        <v>612</v>
      </c>
      <c r="DU161" s="45">
        <v>113</v>
      </c>
      <c r="DV161" s="35">
        <v>68</v>
      </c>
      <c r="DW161" s="45">
        <v>20</v>
      </c>
      <c r="DX161" s="35">
        <v>29</v>
      </c>
      <c r="DY161" s="45">
        <v>99</v>
      </c>
      <c r="DZ161" s="26" t="s">
        <v>726</v>
      </c>
      <c r="EA161" s="26" t="s">
        <v>726</v>
      </c>
      <c r="EB161">
        <v>9999</v>
      </c>
      <c r="EC161">
        <v>0</v>
      </c>
      <c r="ED161">
        <v>0</v>
      </c>
      <c r="EE161">
        <v>0</v>
      </c>
      <c r="EF161" s="26" t="s">
        <v>726</v>
      </c>
      <c r="EG161" s="26" t="s">
        <v>726</v>
      </c>
      <c r="EH161" s="26" t="s">
        <v>726</v>
      </c>
      <c r="EI161" s="26" t="s">
        <v>726</v>
      </c>
      <c r="EJ161" s="26" t="s">
        <v>726</v>
      </c>
      <c r="EK161" s="26" t="s">
        <v>726</v>
      </c>
      <c r="EL161" s="26" t="s">
        <v>726</v>
      </c>
      <c r="EM161" s="26" t="s">
        <v>726</v>
      </c>
      <c r="EN161" s="26" t="s">
        <v>726</v>
      </c>
      <c r="EO161" s="26" t="s">
        <v>726</v>
      </c>
      <c r="EP161" s="26" t="s">
        <v>726</v>
      </c>
      <c r="EQ161" s="26" t="s">
        <v>726</v>
      </c>
      <c r="ER161" s="26" t="s">
        <v>726</v>
      </c>
      <c r="ES161" s="26" t="s">
        <v>726</v>
      </c>
      <c r="ET161" s="26" t="s">
        <v>726</v>
      </c>
      <c r="EU161" s="26" t="s">
        <v>726</v>
      </c>
      <c r="EV161" s="26" t="s">
        <v>726</v>
      </c>
      <c r="EW161" s="26" t="s">
        <v>726</v>
      </c>
      <c r="EX161" s="26" t="s">
        <v>726</v>
      </c>
      <c r="EY161" s="26" t="s">
        <v>726</v>
      </c>
      <c r="EZ161" s="26" t="s">
        <v>726</v>
      </c>
      <c r="FA161" s="26" t="s">
        <v>726</v>
      </c>
      <c r="FB161" s="26" t="s">
        <v>726</v>
      </c>
      <c r="FC161" s="26" t="s">
        <v>726</v>
      </c>
      <c r="FD161" s="26" t="s">
        <v>726</v>
      </c>
      <c r="FE161" s="26" t="s">
        <v>726</v>
      </c>
      <c r="FF161" s="26" t="s">
        <v>726</v>
      </c>
      <c r="FG161" s="26" t="s">
        <v>726</v>
      </c>
      <c r="FH161" s="26" t="s">
        <v>726</v>
      </c>
      <c r="FI161" s="26" t="s">
        <v>726</v>
      </c>
      <c r="FJ161" s="26" t="s">
        <v>726</v>
      </c>
      <c r="FK161" s="26" t="s">
        <v>726</v>
      </c>
      <c r="FL161" s="26" t="s">
        <v>726</v>
      </c>
      <c r="FM161" s="26" t="s">
        <v>726</v>
      </c>
      <c r="FN161" s="26" t="s">
        <v>726</v>
      </c>
      <c r="FO161" s="26" t="s">
        <v>726</v>
      </c>
      <c r="FP161" s="26" t="s">
        <v>726</v>
      </c>
      <c r="FQ161" s="26" t="s">
        <v>726</v>
      </c>
      <c r="FR161" s="26" t="s">
        <v>726</v>
      </c>
      <c r="FS161" s="26" t="s">
        <v>726</v>
      </c>
      <c r="FT161" s="26" t="s">
        <v>726</v>
      </c>
      <c r="FU161" s="26" t="s">
        <v>726</v>
      </c>
      <c r="FV161" s="26" t="s">
        <v>726</v>
      </c>
      <c r="FW161" s="26" t="s">
        <v>726</v>
      </c>
      <c r="FX161" s="26" t="s">
        <v>726</v>
      </c>
      <c r="FY161" s="26" t="s">
        <v>726</v>
      </c>
      <c r="FZ161" s="26" t="s">
        <v>726</v>
      </c>
      <c r="GA161" s="26" t="s">
        <v>726</v>
      </c>
      <c r="GB161" s="26" t="s">
        <v>726</v>
      </c>
      <c r="GC161" s="26" t="s">
        <v>726</v>
      </c>
      <c r="GD161" s="26" t="s">
        <v>726</v>
      </c>
      <c r="GE161" s="26" t="s">
        <v>726</v>
      </c>
      <c r="GF161" s="26" t="s">
        <v>726</v>
      </c>
      <c r="GG161" s="26" t="s">
        <v>726</v>
      </c>
      <c r="GH161" s="26" t="s">
        <v>726</v>
      </c>
      <c r="GI161" s="26" t="s">
        <v>726</v>
      </c>
      <c r="GJ161" s="26" t="s">
        <v>726</v>
      </c>
      <c r="GK161" s="26" t="s">
        <v>726</v>
      </c>
      <c r="GL161" s="26" t="s">
        <v>726</v>
      </c>
      <c r="GM161" s="26" t="s">
        <v>726</v>
      </c>
      <c r="GN161" s="26" t="s">
        <v>726</v>
      </c>
      <c r="GO161" s="26" t="s">
        <v>726</v>
      </c>
      <c r="GP161" s="26" t="s">
        <v>726</v>
      </c>
      <c r="GQ161" s="26" t="s">
        <v>726</v>
      </c>
      <c r="GR161" s="26" t="s">
        <v>726</v>
      </c>
      <c r="GS161" s="26" t="s">
        <v>726</v>
      </c>
      <c r="GT161" s="26" t="s">
        <v>726</v>
      </c>
      <c r="GU161" s="26" t="s">
        <v>726</v>
      </c>
      <c r="GV161" s="26" t="s">
        <v>726</v>
      </c>
      <c r="GW161" s="26" t="s">
        <v>726</v>
      </c>
      <c r="GX161" s="26" t="s">
        <v>726</v>
      </c>
      <c r="GY161" s="26" t="s">
        <v>726</v>
      </c>
      <c r="GZ161" s="26" t="s">
        <v>726</v>
      </c>
      <c r="HA161" s="26" t="s">
        <v>726</v>
      </c>
      <c r="HB161" s="26" t="s">
        <v>726</v>
      </c>
      <c r="HC161" s="26" t="s">
        <v>726</v>
      </c>
      <c r="HD161" s="26" t="s">
        <v>726</v>
      </c>
      <c r="HE161" s="26" t="s">
        <v>726</v>
      </c>
      <c r="HF161" s="26" t="s">
        <v>726</v>
      </c>
      <c r="HG161" s="26" t="s">
        <v>726</v>
      </c>
      <c r="HH161" s="26" t="s">
        <v>726</v>
      </c>
      <c r="HI161" s="26" t="s">
        <v>726</v>
      </c>
      <c r="HJ161" s="26" t="s">
        <v>726</v>
      </c>
      <c r="HK161" s="26" t="s">
        <v>726</v>
      </c>
      <c r="HL161" s="26" t="s">
        <v>726</v>
      </c>
      <c r="HM161" s="26" t="s">
        <v>726</v>
      </c>
      <c r="HN161" s="26" t="s">
        <v>726</v>
      </c>
      <c r="HO161" s="26" t="s">
        <v>726</v>
      </c>
      <c r="HP161" s="26" t="s">
        <v>726</v>
      </c>
      <c r="HQ161" s="26" t="s">
        <v>726</v>
      </c>
      <c r="HR161" s="26" t="s">
        <v>726</v>
      </c>
      <c r="HS161" s="26" t="s">
        <v>726</v>
      </c>
      <c r="HT161" s="26" t="s">
        <v>726</v>
      </c>
      <c r="HU161" s="26" t="s">
        <v>726</v>
      </c>
      <c r="HV161" s="26" t="s">
        <v>726</v>
      </c>
      <c r="HW161" s="26" t="s">
        <v>726</v>
      </c>
      <c r="HX161" s="26" t="s">
        <v>726</v>
      </c>
      <c r="HY161" s="26" t="s">
        <v>726</v>
      </c>
      <c r="HZ161" s="26" t="s">
        <v>726</v>
      </c>
      <c r="IA161" s="26" t="s">
        <v>726</v>
      </c>
      <c r="IB161" s="26" t="s">
        <v>726</v>
      </c>
      <c r="IC161" s="26" t="s">
        <v>726</v>
      </c>
      <c r="ID161" s="26" t="s">
        <v>726</v>
      </c>
      <c r="IE161" s="26" t="s">
        <v>726</v>
      </c>
      <c r="IF161" s="7" t="s">
        <v>726</v>
      </c>
      <c r="IG161" s="27" t="s">
        <v>726</v>
      </c>
      <c r="IH161" s="27" t="s">
        <v>726</v>
      </c>
      <c r="IL161" s="27" t="s">
        <v>726</v>
      </c>
      <c r="IM161" s="27" t="s">
        <v>726</v>
      </c>
      <c r="IN161" s="7">
        <f>IFERROR(VLOOKUP(A161,[7]FacebookPages!$A$2:$AG$128,33,FALSE)+1,0)</f>
        <v>0</v>
      </c>
    </row>
    <row r="162" spans="1:248" x14ac:dyDescent="0.25">
      <c r="A162" s="35">
        <v>159</v>
      </c>
      <c r="B162" s="35" t="s">
        <v>201</v>
      </c>
      <c r="C162" s="35">
        <v>159</v>
      </c>
      <c r="D162" s="36" t="s">
        <v>599</v>
      </c>
      <c r="E162" s="37"/>
      <c r="F162" s="37"/>
      <c r="G162" s="39"/>
      <c r="H162" s="37"/>
      <c r="I162" s="37"/>
      <c r="J162" s="37"/>
      <c r="K162" s="39"/>
      <c r="L162" s="37"/>
      <c r="M162" s="37"/>
      <c r="N162" s="37"/>
      <c r="O162" s="39"/>
      <c r="P162" s="37"/>
      <c r="Q162" s="35"/>
      <c r="R162" s="32">
        <v>0.1</v>
      </c>
      <c r="S162" s="43">
        <v>0</v>
      </c>
      <c r="T162" s="43">
        <v>0</v>
      </c>
      <c r="U162" s="35">
        <v>0</v>
      </c>
      <c r="V162" s="35">
        <v>0</v>
      </c>
      <c r="W162" s="35">
        <v>0</v>
      </c>
      <c r="X162" s="35">
        <v>0</v>
      </c>
      <c r="Y162" s="35">
        <v>0</v>
      </c>
      <c r="Z162" s="44">
        <v>2048</v>
      </c>
      <c r="AA162" s="45">
        <v>1703</v>
      </c>
      <c r="AB162" s="26" t="s">
        <v>726</v>
      </c>
      <c r="AC162" s="26" t="s">
        <v>726</v>
      </c>
      <c r="AD162" s="26" t="s">
        <v>726</v>
      </c>
      <c r="AE162" s="26" t="s">
        <v>726</v>
      </c>
      <c r="AF162" s="26" t="s">
        <v>726</v>
      </c>
      <c r="AG162" s="26" t="s">
        <v>726</v>
      </c>
      <c r="AH162" s="26" t="s">
        <v>726</v>
      </c>
      <c r="AI162" s="33"/>
      <c r="AJ162" s="47"/>
      <c r="AK162" s="47"/>
      <c r="AL162">
        <v>0</v>
      </c>
      <c r="AM162">
        <v>0</v>
      </c>
      <c r="AN162">
        <v>0</v>
      </c>
      <c r="AO162">
        <v>0</v>
      </c>
      <c r="AP162">
        <v>0</v>
      </c>
      <c r="AQ162" s="26" t="s">
        <v>726</v>
      </c>
      <c r="AR162" s="26" t="s">
        <v>726</v>
      </c>
      <c r="AS162" s="26" t="s">
        <v>726</v>
      </c>
      <c r="AT162" s="26" t="s">
        <v>726</v>
      </c>
      <c r="AU162" s="26" t="s">
        <v>726</v>
      </c>
      <c r="AV162" s="26" t="s">
        <v>726</v>
      </c>
      <c r="AW162" s="26" t="s">
        <v>726</v>
      </c>
      <c r="AX162" s="26" t="s">
        <v>726</v>
      </c>
      <c r="AY162" s="26" t="s">
        <v>726</v>
      </c>
      <c r="AZ162" s="26" t="s">
        <v>726</v>
      </c>
      <c r="BA162" s="26" t="s">
        <v>726</v>
      </c>
      <c r="BB162" s="26" t="s">
        <v>726</v>
      </c>
      <c r="BC162" s="26" t="s">
        <v>726</v>
      </c>
      <c r="BD162" s="26" t="s">
        <v>726</v>
      </c>
      <c r="BE162" s="26" t="s">
        <v>726</v>
      </c>
      <c r="BF162" s="26" t="s">
        <v>726</v>
      </c>
      <c r="BG162" s="26" t="s">
        <v>726</v>
      </c>
      <c r="BH162" s="26" t="s">
        <v>726</v>
      </c>
      <c r="BI162" s="26" t="s">
        <v>726</v>
      </c>
      <c r="BJ162" s="26" t="s">
        <v>726</v>
      </c>
      <c r="BK162" s="26" t="s">
        <v>726</v>
      </c>
      <c r="BL162" s="44">
        <v>742.7</v>
      </c>
      <c r="BM162" s="44">
        <v>624</v>
      </c>
      <c r="BN162" s="26" t="s">
        <v>726</v>
      </c>
      <c r="BO162" s="26" t="s">
        <v>726</v>
      </c>
      <c r="BP162" s="26" t="s">
        <v>726</v>
      </c>
      <c r="BQ162" s="26" t="s">
        <v>726</v>
      </c>
      <c r="BR162" s="26" t="s">
        <v>726</v>
      </c>
      <c r="BS162" s="26" t="s">
        <v>726</v>
      </c>
      <c r="BT162" s="45">
        <v>165</v>
      </c>
      <c r="BU162" s="35">
        <v>186</v>
      </c>
      <c r="BV162" s="26" t="s">
        <v>726</v>
      </c>
      <c r="BW162" s="26" t="s">
        <v>726</v>
      </c>
      <c r="BX162" s="26" t="s">
        <v>726</v>
      </c>
      <c r="BY162" s="26" t="s">
        <v>726</v>
      </c>
      <c r="BZ162" s="26" t="s">
        <v>726</v>
      </c>
      <c r="CA162" s="26" t="s">
        <v>726</v>
      </c>
      <c r="CB162" s="26" t="s">
        <v>726</v>
      </c>
      <c r="CC162" s="45">
        <v>20</v>
      </c>
      <c r="CD162" s="26" t="s">
        <v>726</v>
      </c>
      <c r="CE162" s="26" t="s">
        <v>726</v>
      </c>
      <c r="CF162" s="26" t="s">
        <v>726</v>
      </c>
      <c r="CG162" s="26" t="s">
        <v>726</v>
      </c>
      <c r="CH162" s="26" t="s">
        <v>726</v>
      </c>
      <c r="CI162" s="26" t="s">
        <v>726</v>
      </c>
      <c r="CJ162" s="26" t="s">
        <v>726</v>
      </c>
      <c r="CK162" s="26" t="s">
        <v>726</v>
      </c>
      <c r="CL162" s="26" t="s">
        <v>726</v>
      </c>
      <c r="CM162" s="26" t="s">
        <v>726</v>
      </c>
      <c r="CN162" s="26" t="s">
        <v>726</v>
      </c>
      <c r="CO162" s="26" t="s">
        <v>726</v>
      </c>
      <c r="CP162" s="26" t="s">
        <v>726</v>
      </c>
      <c r="CQ162" s="26" t="s">
        <v>726</v>
      </c>
      <c r="CR162" s="26" t="s">
        <v>726</v>
      </c>
      <c r="CS162" s="45">
        <v>446</v>
      </c>
      <c r="CT162" s="35">
        <v>540</v>
      </c>
      <c r="CU162" s="26" t="s">
        <v>726</v>
      </c>
      <c r="CV162" s="26" t="s">
        <v>726</v>
      </c>
      <c r="CW162" s="26" t="s">
        <v>726</v>
      </c>
      <c r="CX162" s="26" t="s">
        <v>726</v>
      </c>
      <c r="CY162" s="26" t="s">
        <v>726</v>
      </c>
      <c r="CZ162" s="26" t="s">
        <v>726</v>
      </c>
      <c r="DA162" s="26" t="s">
        <v>726</v>
      </c>
      <c r="DB162" s="26" t="s">
        <v>726</v>
      </c>
      <c r="DC162" s="26" t="s">
        <v>726</v>
      </c>
      <c r="DD162" s="26" t="s">
        <v>726</v>
      </c>
      <c r="DE162" s="26" t="s">
        <v>726</v>
      </c>
      <c r="DF162" s="26" t="s">
        <v>726</v>
      </c>
      <c r="DG162" s="26" t="s">
        <v>726</v>
      </c>
      <c r="DH162" s="26" t="s">
        <v>726</v>
      </c>
      <c r="DI162" s="45">
        <v>17</v>
      </c>
      <c r="DJ162" s="35">
        <v>14</v>
      </c>
      <c r="DK162" s="26" t="s">
        <v>726</v>
      </c>
      <c r="DL162" s="26" t="s">
        <v>726</v>
      </c>
      <c r="DM162" s="26" t="s">
        <v>726</v>
      </c>
      <c r="DN162" s="26" t="s">
        <v>726</v>
      </c>
      <c r="DO162" s="26" t="s">
        <v>726</v>
      </c>
      <c r="DP162" s="26" t="s">
        <v>726</v>
      </c>
      <c r="DQ162" s="26" t="s">
        <v>726</v>
      </c>
      <c r="DR162" s="26" t="s">
        <v>726</v>
      </c>
      <c r="DS162" s="26" t="s">
        <v>726</v>
      </c>
      <c r="DT162" s="35">
        <v>741</v>
      </c>
      <c r="DU162" s="26" t="s">
        <v>726</v>
      </c>
      <c r="DV162" s="35">
        <v>467</v>
      </c>
      <c r="DW162" s="45">
        <v>30</v>
      </c>
      <c r="DX162" s="35">
        <v>31</v>
      </c>
      <c r="DY162" s="45">
        <v>293</v>
      </c>
      <c r="DZ162" s="35">
        <v>222</v>
      </c>
      <c r="EA162" s="26" t="s">
        <v>726</v>
      </c>
      <c r="EB162">
        <v>9999</v>
      </c>
      <c r="EC162">
        <v>0</v>
      </c>
      <c r="ED162">
        <v>0</v>
      </c>
      <c r="EE162">
        <v>0</v>
      </c>
      <c r="EF162" s="26" t="s">
        <v>726</v>
      </c>
      <c r="EG162" s="26" t="s">
        <v>726</v>
      </c>
      <c r="EH162" s="26" t="s">
        <v>726</v>
      </c>
      <c r="EI162" s="26" t="s">
        <v>726</v>
      </c>
      <c r="EJ162" s="26" t="s">
        <v>726</v>
      </c>
      <c r="EK162" s="26" t="s">
        <v>726</v>
      </c>
      <c r="EL162" s="26" t="s">
        <v>726</v>
      </c>
      <c r="EM162" s="26" t="s">
        <v>726</v>
      </c>
      <c r="EN162" s="26" t="s">
        <v>726</v>
      </c>
      <c r="EO162" s="26" t="s">
        <v>726</v>
      </c>
      <c r="EP162" s="26" t="s">
        <v>726</v>
      </c>
      <c r="EQ162" s="26" t="s">
        <v>726</v>
      </c>
      <c r="ER162" s="26" t="s">
        <v>726</v>
      </c>
      <c r="ES162" s="26" t="s">
        <v>726</v>
      </c>
      <c r="ET162" s="26" t="s">
        <v>726</v>
      </c>
      <c r="EU162" s="26" t="s">
        <v>726</v>
      </c>
      <c r="EV162" s="26" t="s">
        <v>726</v>
      </c>
      <c r="EW162" s="26" t="s">
        <v>726</v>
      </c>
      <c r="EX162" s="26" t="s">
        <v>726</v>
      </c>
      <c r="EY162" s="26" t="s">
        <v>726</v>
      </c>
      <c r="EZ162" s="26" t="s">
        <v>726</v>
      </c>
      <c r="FA162" s="26" t="s">
        <v>726</v>
      </c>
      <c r="FB162" s="26" t="s">
        <v>726</v>
      </c>
      <c r="FC162" s="26" t="s">
        <v>726</v>
      </c>
      <c r="FD162" s="26" t="s">
        <v>726</v>
      </c>
      <c r="FE162" s="26" t="s">
        <v>726</v>
      </c>
      <c r="FF162" s="26" t="s">
        <v>726</v>
      </c>
      <c r="FG162" s="26" t="s">
        <v>726</v>
      </c>
      <c r="FH162" s="26" t="s">
        <v>726</v>
      </c>
      <c r="FI162" s="26" t="s">
        <v>726</v>
      </c>
      <c r="FJ162" s="26" t="s">
        <v>726</v>
      </c>
      <c r="FK162" s="26" t="s">
        <v>726</v>
      </c>
      <c r="FL162" s="26" t="s">
        <v>726</v>
      </c>
      <c r="FM162" s="26" t="s">
        <v>726</v>
      </c>
      <c r="FN162" s="26" t="s">
        <v>726</v>
      </c>
      <c r="FO162" s="26" t="s">
        <v>726</v>
      </c>
      <c r="FP162" s="26" t="s">
        <v>726</v>
      </c>
      <c r="FQ162" s="26" t="s">
        <v>726</v>
      </c>
      <c r="FR162" s="26" t="s">
        <v>726</v>
      </c>
      <c r="FS162" s="26" t="s">
        <v>726</v>
      </c>
      <c r="FT162" s="26" t="s">
        <v>726</v>
      </c>
      <c r="FU162" s="26" t="s">
        <v>726</v>
      </c>
      <c r="FV162" s="26" t="s">
        <v>726</v>
      </c>
      <c r="FW162" s="26" t="s">
        <v>726</v>
      </c>
      <c r="FX162" s="26" t="s">
        <v>726</v>
      </c>
      <c r="FY162" s="26" t="s">
        <v>726</v>
      </c>
      <c r="FZ162" s="26" t="s">
        <v>726</v>
      </c>
      <c r="GA162" s="26" t="s">
        <v>726</v>
      </c>
      <c r="GB162" s="26" t="s">
        <v>726</v>
      </c>
      <c r="GC162" s="26" t="s">
        <v>726</v>
      </c>
      <c r="GD162" s="26" t="s">
        <v>726</v>
      </c>
      <c r="GE162" s="26" t="s">
        <v>726</v>
      </c>
      <c r="GF162" s="26" t="s">
        <v>726</v>
      </c>
      <c r="GG162" s="26" t="s">
        <v>726</v>
      </c>
      <c r="GH162" s="26" t="s">
        <v>726</v>
      </c>
      <c r="GI162" s="26" t="s">
        <v>726</v>
      </c>
      <c r="GJ162" s="26" t="s">
        <v>726</v>
      </c>
      <c r="GK162" s="26" t="s">
        <v>726</v>
      </c>
      <c r="GL162" s="26" t="s">
        <v>726</v>
      </c>
      <c r="GM162" s="26" t="s">
        <v>726</v>
      </c>
      <c r="GN162" s="26" t="s">
        <v>726</v>
      </c>
      <c r="GO162" s="26" t="s">
        <v>726</v>
      </c>
      <c r="GP162" s="26" t="s">
        <v>726</v>
      </c>
      <c r="GQ162" s="26" t="s">
        <v>726</v>
      </c>
      <c r="GR162" s="26" t="s">
        <v>726</v>
      </c>
      <c r="GS162" s="26" t="s">
        <v>726</v>
      </c>
      <c r="GT162" s="26" t="s">
        <v>726</v>
      </c>
      <c r="GU162" s="26" t="s">
        <v>726</v>
      </c>
      <c r="GV162" s="26" t="s">
        <v>726</v>
      </c>
      <c r="GW162" s="26" t="s">
        <v>726</v>
      </c>
      <c r="GX162" s="26" t="s">
        <v>726</v>
      </c>
      <c r="GY162" s="26" t="s">
        <v>726</v>
      </c>
      <c r="GZ162" s="26" t="s">
        <v>726</v>
      </c>
      <c r="HA162" s="26" t="s">
        <v>726</v>
      </c>
      <c r="HB162" s="26" t="s">
        <v>726</v>
      </c>
      <c r="HC162" s="26" t="s">
        <v>726</v>
      </c>
      <c r="HD162" s="26" t="s">
        <v>726</v>
      </c>
      <c r="HE162" s="26" t="s">
        <v>726</v>
      </c>
      <c r="HF162" s="26" t="s">
        <v>726</v>
      </c>
      <c r="HG162" s="26" t="s">
        <v>726</v>
      </c>
      <c r="HH162" s="26" t="s">
        <v>726</v>
      </c>
      <c r="HI162" s="26" t="s">
        <v>726</v>
      </c>
      <c r="HJ162" s="26" t="s">
        <v>726</v>
      </c>
      <c r="HK162" s="26" t="s">
        <v>726</v>
      </c>
      <c r="HL162" s="26" t="s">
        <v>726</v>
      </c>
      <c r="HM162" s="26" t="s">
        <v>726</v>
      </c>
      <c r="HN162" s="26" t="s">
        <v>726</v>
      </c>
      <c r="HO162" s="26" t="s">
        <v>726</v>
      </c>
      <c r="HP162" s="26" t="s">
        <v>726</v>
      </c>
      <c r="HQ162" s="26" t="s">
        <v>726</v>
      </c>
      <c r="HR162" s="26" t="s">
        <v>726</v>
      </c>
      <c r="HS162" s="26" t="s">
        <v>726</v>
      </c>
      <c r="HT162" s="26" t="s">
        <v>726</v>
      </c>
      <c r="HU162" s="26" t="s">
        <v>726</v>
      </c>
      <c r="HV162" s="26" t="s">
        <v>726</v>
      </c>
      <c r="HW162" s="26" t="s">
        <v>726</v>
      </c>
      <c r="HX162" s="26" t="s">
        <v>726</v>
      </c>
      <c r="HY162" s="26" t="s">
        <v>726</v>
      </c>
      <c r="HZ162" s="26" t="s">
        <v>726</v>
      </c>
      <c r="IA162" s="26" t="s">
        <v>726</v>
      </c>
      <c r="IB162" s="26" t="s">
        <v>726</v>
      </c>
      <c r="IC162" s="26" t="s">
        <v>726</v>
      </c>
      <c r="ID162" s="26" t="s">
        <v>726</v>
      </c>
      <c r="IE162" s="26" t="s">
        <v>726</v>
      </c>
      <c r="IF162" s="7" t="s">
        <v>726</v>
      </c>
      <c r="IG162" s="27" t="s">
        <v>726</v>
      </c>
      <c r="IH162" s="27" t="s">
        <v>726</v>
      </c>
      <c r="IL162" s="27" t="s">
        <v>726</v>
      </c>
      <c r="IM162" s="27" t="s">
        <v>726</v>
      </c>
      <c r="IN162" s="7">
        <f>IFERROR(VLOOKUP(A162,[7]FacebookPages!$A$2:$AG$128,33,FALSE)+1,0)</f>
        <v>0</v>
      </c>
    </row>
    <row r="163" spans="1:248" s="7" customFormat="1" x14ac:dyDescent="0.25">
      <c r="A163" s="28">
        <v>160</v>
      </c>
      <c r="B163" s="28" t="s">
        <v>620</v>
      </c>
      <c r="C163" s="28">
        <v>160</v>
      </c>
      <c r="D163" s="48" t="s">
        <v>633</v>
      </c>
      <c r="E163" s="28"/>
      <c r="F163" s="28"/>
      <c r="G163" s="29"/>
      <c r="H163" s="28"/>
      <c r="I163" s="28"/>
      <c r="J163" s="28"/>
      <c r="K163" s="29"/>
      <c r="L163" s="28"/>
      <c r="M163" s="28"/>
      <c r="N163" s="28"/>
      <c r="O163" s="29"/>
      <c r="P163" s="28"/>
      <c r="Q163" s="28"/>
      <c r="R163" s="28">
        <v>0</v>
      </c>
      <c r="S163" s="28">
        <v>0</v>
      </c>
      <c r="T163" s="28">
        <v>0</v>
      </c>
      <c r="U163" s="28">
        <v>0</v>
      </c>
      <c r="V163" s="28">
        <v>0</v>
      </c>
      <c r="W163" s="28">
        <v>0</v>
      </c>
      <c r="X163" s="28">
        <v>2.7</v>
      </c>
      <c r="Y163" s="28">
        <v>4.0999999999999996</v>
      </c>
      <c r="Z163" s="26" t="s">
        <v>726</v>
      </c>
      <c r="AA163" s="26" t="s">
        <v>726</v>
      </c>
      <c r="AB163" s="26" t="s">
        <v>726</v>
      </c>
      <c r="AC163" s="26" t="s">
        <v>726</v>
      </c>
      <c r="AD163" s="26" t="s">
        <v>726</v>
      </c>
      <c r="AE163" s="26" t="s">
        <v>726</v>
      </c>
      <c r="AF163" s="26" t="s">
        <v>726</v>
      </c>
      <c r="AG163" s="28">
        <v>7160</v>
      </c>
      <c r="AH163" s="28">
        <v>6848</v>
      </c>
      <c r="AI163" s="28"/>
      <c r="AJ163" s="31"/>
      <c r="AK163" s="31"/>
      <c r="AL163">
        <v>0</v>
      </c>
      <c r="AM163">
        <v>0</v>
      </c>
      <c r="AN163">
        <v>0</v>
      </c>
      <c r="AO163">
        <v>0</v>
      </c>
      <c r="AP163">
        <v>0</v>
      </c>
      <c r="AQ163" s="28">
        <v>3851</v>
      </c>
      <c r="AR163" s="28">
        <v>339115</v>
      </c>
      <c r="AS163" s="26" t="s">
        <v>726</v>
      </c>
      <c r="AT163" s="26" t="s">
        <v>726</v>
      </c>
      <c r="AU163" s="26" t="s">
        <v>726</v>
      </c>
      <c r="AV163" s="26" t="s">
        <v>726</v>
      </c>
      <c r="AW163" s="26" t="s">
        <v>726</v>
      </c>
      <c r="AX163" s="51">
        <v>2210</v>
      </c>
      <c r="AY163" s="51">
        <v>2007</v>
      </c>
      <c r="AZ163" s="51">
        <v>2046.5</v>
      </c>
      <c r="BA163" s="51">
        <v>1586.4</v>
      </c>
      <c r="BB163" s="26" t="s">
        <v>726</v>
      </c>
      <c r="BC163" s="26" t="s">
        <v>726</v>
      </c>
      <c r="BD163" s="26" t="s">
        <v>726</v>
      </c>
      <c r="BE163" s="26" t="s">
        <v>726</v>
      </c>
      <c r="BF163" s="26" t="s">
        <v>726</v>
      </c>
      <c r="BG163" s="51">
        <v>10073</v>
      </c>
      <c r="BH163" s="51">
        <v>8686</v>
      </c>
      <c r="BI163" s="51">
        <v>7551.1</v>
      </c>
      <c r="BJ163" s="51">
        <v>7015.6</v>
      </c>
      <c r="BK163" s="26" t="s">
        <v>726</v>
      </c>
      <c r="BL163" s="26" t="s">
        <v>726</v>
      </c>
      <c r="BM163" s="26" t="s">
        <v>726</v>
      </c>
      <c r="BN163" s="26" t="s">
        <v>726</v>
      </c>
      <c r="BO163" s="26" t="s">
        <v>726</v>
      </c>
      <c r="BP163" s="51">
        <v>7179</v>
      </c>
      <c r="BQ163" s="51">
        <v>6499</v>
      </c>
      <c r="BR163" s="51">
        <v>6293.7</v>
      </c>
      <c r="BS163" s="51">
        <v>5584.5</v>
      </c>
      <c r="BT163" s="26" t="s">
        <v>726</v>
      </c>
      <c r="BU163" s="26" t="s">
        <v>726</v>
      </c>
      <c r="BV163" s="26" t="s">
        <v>726</v>
      </c>
      <c r="BW163" s="26" t="s">
        <v>726</v>
      </c>
      <c r="BX163" s="26" t="s">
        <v>726</v>
      </c>
      <c r="BY163" s="26" t="s">
        <v>726</v>
      </c>
      <c r="BZ163" s="26" t="s">
        <v>726</v>
      </c>
      <c r="CA163" s="28">
        <v>315</v>
      </c>
      <c r="CB163" s="28">
        <v>388</v>
      </c>
      <c r="CC163" s="26" t="s">
        <v>726</v>
      </c>
      <c r="CD163" s="26" t="s">
        <v>726</v>
      </c>
      <c r="CE163" s="26" t="s">
        <v>726</v>
      </c>
      <c r="CF163" s="26" t="s">
        <v>726</v>
      </c>
      <c r="CG163" s="26" t="s">
        <v>726</v>
      </c>
      <c r="CH163" s="28">
        <v>5</v>
      </c>
      <c r="CI163" s="28">
        <v>6</v>
      </c>
      <c r="CJ163" s="26" t="s">
        <v>726</v>
      </c>
      <c r="CK163" s="26" t="s">
        <v>726</v>
      </c>
      <c r="CL163" s="26" t="s">
        <v>726</v>
      </c>
      <c r="CM163" s="26" t="s">
        <v>726</v>
      </c>
      <c r="CN163" s="26" t="s">
        <v>726</v>
      </c>
      <c r="CO163" s="26" t="s">
        <v>726</v>
      </c>
      <c r="CP163" s="26" t="s">
        <v>726</v>
      </c>
      <c r="CQ163" s="28">
        <v>48</v>
      </c>
      <c r="CR163" s="28">
        <v>47</v>
      </c>
      <c r="CS163" s="26" t="s">
        <v>726</v>
      </c>
      <c r="CT163" s="26" t="s">
        <v>726</v>
      </c>
      <c r="CU163" s="26" t="s">
        <v>726</v>
      </c>
      <c r="CV163" s="26" t="s">
        <v>726</v>
      </c>
      <c r="CW163" s="26" t="s">
        <v>726</v>
      </c>
      <c r="CX163" s="26" t="s">
        <v>726</v>
      </c>
      <c r="CY163" s="26" t="s">
        <v>726</v>
      </c>
      <c r="CZ163" s="28">
        <v>50</v>
      </c>
      <c r="DA163" s="26" t="s">
        <v>726</v>
      </c>
      <c r="DB163" s="26" t="s">
        <v>726</v>
      </c>
      <c r="DC163" s="26" t="s">
        <v>726</v>
      </c>
      <c r="DD163" s="26" t="s">
        <v>726</v>
      </c>
      <c r="DE163" s="26" t="s">
        <v>726</v>
      </c>
      <c r="DF163" s="26" t="s">
        <v>726</v>
      </c>
      <c r="DG163" s="28">
        <v>78227</v>
      </c>
      <c r="DH163" s="28">
        <v>75306</v>
      </c>
      <c r="DI163" s="26" t="s">
        <v>726</v>
      </c>
      <c r="DJ163" s="26" t="s">
        <v>726</v>
      </c>
      <c r="DK163" s="26" t="s">
        <v>726</v>
      </c>
      <c r="DL163" s="26" t="s">
        <v>726</v>
      </c>
      <c r="DM163" s="26" t="s">
        <v>726</v>
      </c>
      <c r="DN163" s="26" t="s">
        <v>726</v>
      </c>
      <c r="DO163" s="28">
        <v>3</v>
      </c>
      <c r="DP163" s="28">
        <v>3</v>
      </c>
      <c r="DQ163" s="26" t="s">
        <v>726</v>
      </c>
      <c r="DR163" s="26" t="s">
        <v>726</v>
      </c>
      <c r="DS163" s="26" t="s">
        <v>726</v>
      </c>
      <c r="DT163" s="26" t="s">
        <v>726</v>
      </c>
      <c r="DU163" s="26" t="s">
        <v>726</v>
      </c>
      <c r="DV163" s="26" t="s">
        <v>726</v>
      </c>
      <c r="DW163" s="26" t="s">
        <v>726</v>
      </c>
      <c r="DX163" s="26" t="s">
        <v>726</v>
      </c>
      <c r="DY163" s="26" t="s">
        <v>726</v>
      </c>
      <c r="DZ163" s="26" t="s">
        <v>726</v>
      </c>
      <c r="EA163" s="26" t="s">
        <v>726</v>
      </c>
      <c r="EB163">
        <v>9999</v>
      </c>
      <c r="EC163">
        <v>0</v>
      </c>
      <c r="ED163">
        <v>0</v>
      </c>
      <c r="EE163">
        <v>0</v>
      </c>
      <c r="EF163" s="26" t="s">
        <v>726</v>
      </c>
      <c r="EG163" s="26" t="s">
        <v>726</v>
      </c>
      <c r="EH163" s="26" t="s">
        <v>726</v>
      </c>
      <c r="EI163" s="26" t="s">
        <v>726</v>
      </c>
      <c r="EJ163" s="26" t="s">
        <v>726</v>
      </c>
      <c r="EK163" s="26" t="s">
        <v>726</v>
      </c>
      <c r="EL163" s="26" t="s">
        <v>726</v>
      </c>
      <c r="EM163" s="26" t="s">
        <v>726</v>
      </c>
      <c r="EN163" s="26" t="s">
        <v>726</v>
      </c>
      <c r="EO163" s="26" t="s">
        <v>726</v>
      </c>
      <c r="EP163" s="26" t="s">
        <v>726</v>
      </c>
      <c r="EQ163" s="26" t="s">
        <v>726</v>
      </c>
      <c r="ER163" s="26" t="s">
        <v>726</v>
      </c>
      <c r="ES163" s="26" t="s">
        <v>726</v>
      </c>
      <c r="ET163" s="26" t="s">
        <v>726</v>
      </c>
      <c r="EU163" s="26" t="s">
        <v>726</v>
      </c>
      <c r="EV163" s="26" t="s">
        <v>726</v>
      </c>
      <c r="EW163" s="26" t="s">
        <v>726</v>
      </c>
      <c r="EX163" s="26" t="s">
        <v>726</v>
      </c>
      <c r="EY163" s="26" t="s">
        <v>726</v>
      </c>
      <c r="EZ163" s="26" t="s">
        <v>726</v>
      </c>
      <c r="FA163" s="26" t="s">
        <v>726</v>
      </c>
      <c r="FB163" s="26" t="s">
        <v>726</v>
      </c>
      <c r="FC163" s="26" t="s">
        <v>726</v>
      </c>
      <c r="FD163" s="26" t="s">
        <v>726</v>
      </c>
      <c r="FE163" s="26" t="s">
        <v>726</v>
      </c>
      <c r="FF163" s="26" t="s">
        <v>726</v>
      </c>
      <c r="FG163" s="26" t="s">
        <v>726</v>
      </c>
      <c r="FH163" s="26" t="s">
        <v>726</v>
      </c>
      <c r="FI163" s="26" t="s">
        <v>726</v>
      </c>
      <c r="FJ163" s="26" t="s">
        <v>726</v>
      </c>
      <c r="FK163" s="26" t="s">
        <v>726</v>
      </c>
      <c r="FL163" s="26" t="s">
        <v>726</v>
      </c>
      <c r="FM163" s="26" t="s">
        <v>726</v>
      </c>
      <c r="FN163" s="26" t="s">
        <v>726</v>
      </c>
      <c r="FO163" s="26" t="s">
        <v>726</v>
      </c>
      <c r="FP163" s="26" t="s">
        <v>726</v>
      </c>
      <c r="FQ163" s="26" t="s">
        <v>726</v>
      </c>
      <c r="FR163" s="26" t="s">
        <v>726</v>
      </c>
      <c r="FS163" s="26" t="s">
        <v>726</v>
      </c>
      <c r="FT163" s="26" t="s">
        <v>726</v>
      </c>
      <c r="FU163" s="26" t="s">
        <v>726</v>
      </c>
      <c r="FV163" s="26" t="s">
        <v>726</v>
      </c>
      <c r="FW163" s="26" t="s">
        <v>726</v>
      </c>
      <c r="FX163" s="26" t="s">
        <v>726</v>
      </c>
      <c r="FY163" s="26" t="s">
        <v>726</v>
      </c>
      <c r="FZ163" s="26" t="s">
        <v>726</v>
      </c>
      <c r="GA163" s="26" t="s">
        <v>726</v>
      </c>
      <c r="GB163" s="26" t="s">
        <v>726</v>
      </c>
      <c r="GC163" s="26" t="s">
        <v>726</v>
      </c>
      <c r="GD163" s="26" t="s">
        <v>726</v>
      </c>
      <c r="GE163" s="26" t="s">
        <v>726</v>
      </c>
      <c r="GF163" s="26" t="s">
        <v>726</v>
      </c>
      <c r="GG163" s="26" t="s">
        <v>726</v>
      </c>
      <c r="GH163" s="26" t="s">
        <v>726</v>
      </c>
      <c r="GI163" s="26" t="s">
        <v>726</v>
      </c>
      <c r="GJ163" s="26" t="s">
        <v>726</v>
      </c>
      <c r="GK163" s="26" t="s">
        <v>726</v>
      </c>
      <c r="GL163" s="26" t="s">
        <v>726</v>
      </c>
      <c r="GM163" s="26" t="s">
        <v>726</v>
      </c>
      <c r="GN163" s="26" t="s">
        <v>726</v>
      </c>
      <c r="GO163" s="26" t="s">
        <v>726</v>
      </c>
      <c r="GP163" s="26" t="s">
        <v>726</v>
      </c>
      <c r="GQ163" s="26" t="s">
        <v>726</v>
      </c>
      <c r="GR163" s="26" t="s">
        <v>726</v>
      </c>
      <c r="GS163" s="26" t="s">
        <v>726</v>
      </c>
      <c r="GT163" s="26" t="s">
        <v>726</v>
      </c>
      <c r="GU163" s="26" t="s">
        <v>726</v>
      </c>
      <c r="GV163" s="26" t="s">
        <v>726</v>
      </c>
      <c r="GW163" s="26" t="s">
        <v>726</v>
      </c>
      <c r="GX163" s="26" t="s">
        <v>726</v>
      </c>
      <c r="GY163" s="26" t="s">
        <v>726</v>
      </c>
      <c r="GZ163" s="26" t="s">
        <v>726</v>
      </c>
      <c r="HA163" s="26" t="s">
        <v>726</v>
      </c>
      <c r="HB163" s="26" t="s">
        <v>726</v>
      </c>
      <c r="HC163" s="26" t="s">
        <v>726</v>
      </c>
      <c r="HD163" s="26" t="s">
        <v>726</v>
      </c>
      <c r="HE163" s="26" t="s">
        <v>726</v>
      </c>
      <c r="HF163" s="26" t="s">
        <v>726</v>
      </c>
      <c r="HG163" s="26" t="s">
        <v>726</v>
      </c>
      <c r="HH163" s="26" t="s">
        <v>726</v>
      </c>
      <c r="HI163" s="26" t="s">
        <v>726</v>
      </c>
      <c r="HJ163" s="26" t="s">
        <v>726</v>
      </c>
      <c r="HK163" s="26" t="s">
        <v>726</v>
      </c>
      <c r="HL163" s="26" t="s">
        <v>726</v>
      </c>
      <c r="HM163" s="26" t="s">
        <v>726</v>
      </c>
      <c r="HN163" s="26" t="s">
        <v>726</v>
      </c>
      <c r="HO163" s="26" t="s">
        <v>726</v>
      </c>
      <c r="HP163" s="26" t="s">
        <v>726</v>
      </c>
      <c r="HQ163" s="26" t="s">
        <v>726</v>
      </c>
      <c r="HR163" s="26" t="s">
        <v>726</v>
      </c>
      <c r="HS163" s="26" t="s">
        <v>726</v>
      </c>
      <c r="HT163" s="26" t="s">
        <v>726</v>
      </c>
      <c r="HU163" s="26" t="s">
        <v>726</v>
      </c>
      <c r="HV163" s="26" t="s">
        <v>726</v>
      </c>
      <c r="HW163" s="26" t="s">
        <v>726</v>
      </c>
      <c r="HX163" s="26" t="s">
        <v>726</v>
      </c>
      <c r="HY163" s="26" t="s">
        <v>726</v>
      </c>
      <c r="HZ163" s="26" t="s">
        <v>726</v>
      </c>
      <c r="IA163" s="26" t="s">
        <v>726</v>
      </c>
      <c r="IB163" s="26" t="s">
        <v>726</v>
      </c>
      <c r="IC163" s="26" t="s">
        <v>726</v>
      </c>
      <c r="ID163" s="26" t="s">
        <v>726</v>
      </c>
      <c r="IE163" s="26" t="s">
        <v>726</v>
      </c>
      <c r="IF163" s="7" t="s">
        <v>726</v>
      </c>
      <c r="IG163" s="27" t="s">
        <v>726</v>
      </c>
      <c r="IH163" s="27" t="s">
        <v>726</v>
      </c>
      <c r="IL163" s="27" t="s">
        <v>726</v>
      </c>
      <c r="IM163" s="27" t="s">
        <v>726</v>
      </c>
      <c r="IN163" s="7">
        <f>IFERROR(VLOOKUP(A163,[7]FacebookPages!$A$2:$AG$128,33,FALSE)+1,0)</f>
        <v>0</v>
      </c>
    </row>
    <row r="164" spans="1:248" s="53" customFormat="1" x14ac:dyDescent="0.25">
      <c r="A164" s="57">
        <v>161</v>
      </c>
      <c r="B164" s="57" t="s">
        <v>603</v>
      </c>
      <c r="C164" s="57">
        <v>161</v>
      </c>
      <c r="D164" s="62" t="s">
        <v>604</v>
      </c>
      <c r="E164" s="57"/>
      <c r="F164" s="57"/>
      <c r="G164" s="58"/>
      <c r="H164" s="57"/>
      <c r="I164" s="57"/>
      <c r="J164" s="57"/>
      <c r="K164" s="58"/>
      <c r="L164" s="57"/>
      <c r="M164" s="57"/>
      <c r="N164" s="57"/>
      <c r="O164" s="58"/>
      <c r="P164" s="57"/>
      <c r="Q164" s="57"/>
      <c r="R164" s="57">
        <v>0</v>
      </c>
      <c r="S164" s="57">
        <v>0</v>
      </c>
      <c r="T164" s="57">
        <v>0</v>
      </c>
      <c r="U164" s="57">
        <v>0</v>
      </c>
      <c r="V164" s="57">
        <v>0</v>
      </c>
      <c r="W164" s="57">
        <v>6.3</v>
      </c>
      <c r="X164" s="57">
        <v>0</v>
      </c>
      <c r="Y164" s="57">
        <v>0</v>
      </c>
      <c r="Z164" s="59" t="s">
        <v>726</v>
      </c>
      <c r="AA164" s="59" t="s">
        <v>726</v>
      </c>
      <c r="AB164" s="59" t="s">
        <v>726</v>
      </c>
      <c r="AC164" s="59" t="s">
        <v>726</v>
      </c>
      <c r="AD164" s="59" t="s">
        <v>726</v>
      </c>
      <c r="AE164" s="59" t="s">
        <v>726</v>
      </c>
      <c r="AF164" s="57">
        <v>2173</v>
      </c>
      <c r="AG164" s="59" t="s">
        <v>726</v>
      </c>
      <c r="AH164" s="59" t="s">
        <v>726</v>
      </c>
      <c r="AI164" s="60"/>
      <c r="AJ164" s="60"/>
      <c r="AK164" s="60"/>
      <c r="AL164" s="53">
        <v>0</v>
      </c>
      <c r="AM164" s="53">
        <v>0</v>
      </c>
      <c r="AN164" s="53">
        <v>0</v>
      </c>
      <c r="AO164" s="53">
        <v>0</v>
      </c>
      <c r="AP164" s="53">
        <v>0</v>
      </c>
      <c r="AQ164" s="59" t="s">
        <v>726</v>
      </c>
      <c r="AR164" s="59" t="s">
        <v>726</v>
      </c>
      <c r="AS164" s="59" t="s">
        <v>726</v>
      </c>
      <c r="AT164" s="59" t="s">
        <v>726</v>
      </c>
      <c r="AU164" s="59" t="s">
        <v>726</v>
      </c>
      <c r="AV164" s="59" t="s">
        <v>726</v>
      </c>
      <c r="AW164" s="59" t="s">
        <v>726</v>
      </c>
      <c r="AX164" s="59" t="s">
        <v>726</v>
      </c>
      <c r="AY164" s="59" t="s">
        <v>726</v>
      </c>
      <c r="AZ164" s="59" t="s">
        <v>726</v>
      </c>
      <c r="BA164" s="59" t="s">
        <v>726</v>
      </c>
      <c r="BB164" s="59" t="s">
        <v>726</v>
      </c>
      <c r="BC164" s="59" t="s">
        <v>726</v>
      </c>
      <c r="BD164" s="59" t="s">
        <v>726</v>
      </c>
      <c r="BE164" s="59" t="s">
        <v>726</v>
      </c>
      <c r="BF164" s="59" t="s">
        <v>726</v>
      </c>
      <c r="BG164" s="59" t="s">
        <v>726</v>
      </c>
      <c r="BH164" s="59" t="s">
        <v>726</v>
      </c>
      <c r="BI164" s="59" t="s">
        <v>726</v>
      </c>
      <c r="BJ164" s="59" t="s">
        <v>726</v>
      </c>
      <c r="BK164" s="59" t="s">
        <v>726</v>
      </c>
      <c r="BL164" s="59" t="s">
        <v>726</v>
      </c>
      <c r="BM164" s="59" t="s">
        <v>726</v>
      </c>
      <c r="BN164" s="59" t="s">
        <v>726</v>
      </c>
      <c r="BO164" s="59" t="s">
        <v>726</v>
      </c>
      <c r="BP164" s="59" t="s">
        <v>726</v>
      </c>
      <c r="BQ164" s="59" t="s">
        <v>726</v>
      </c>
      <c r="BR164" s="61">
        <v>332</v>
      </c>
      <c r="BS164" s="59" t="s">
        <v>726</v>
      </c>
      <c r="BT164" s="59" t="s">
        <v>726</v>
      </c>
      <c r="BU164" s="59" t="s">
        <v>726</v>
      </c>
      <c r="BV164" s="59" t="s">
        <v>726</v>
      </c>
      <c r="BW164" s="59" t="s">
        <v>726</v>
      </c>
      <c r="BX164" s="59" t="s">
        <v>726</v>
      </c>
      <c r="BY164" s="59" t="s">
        <v>726</v>
      </c>
      <c r="BZ164" s="57">
        <v>726</v>
      </c>
      <c r="CA164" s="59" t="s">
        <v>726</v>
      </c>
      <c r="CB164" s="59" t="s">
        <v>726</v>
      </c>
      <c r="CC164" s="59" t="s">
        <v>726</v>
      </c>
      <c r="CD164" s="59" t="s">
        <v>726</v>
      </c>
      <c r="CE164" s="59" t="s">
        <v>726</v>
      </c>
      <c r="CF164" s="59" t="s">
        <v>726</v>
      </c>
      <c r="CG164" s="57">
        <v>51</v>
      </c>
      <c r="CH164" s="59" t="s">
        <v>726</v>
      </c>
      <c r="CI164" s="59" t="s">
        <v>726</v>
      </c>
      <c r="CJ164" s="59" t="s">
        <v>726</v>
      </c>
      <c r="CK164" s="59" t="s">
        <v>726</v>
      </c>
      <c r="CL164" s="59" t="s">
        <v>726</v>
      </c>
      <c r="CM164" s="59" t="s">
        <v>726</v>
      </c>
      <c r="CN164" s="59" t="s">
        <v>726</v>
      </c>
      <c r="CO164" s="59" t="s">
        <v>726</v>
      </c>
      <c r="CP164" s="57">
        <v>52</v>
      </c>
      <c r="CQ164" s="59" t="s">
        <v>726</v>
      </c>
      <c r="CR164" s="59" t="s">
        <v>726</v>
      </c>
      <c r="CS164" s="59" t="s">
        <v>726</v>
      </c>
      <c r="CT164" s="59" t="s">
        <v>726</v>
      </c>
      <c r="CU164" s="59" t="s">
        <v>726</v>
      </c>
      <c r="CV164" s="59" t="s">
        <v>726</v>
      </c>
      <c r="CW164" s="59" t="s">
        <v>726</v>
      </c>
      <c r="CX164" s="59" t="s">
        <v>726</v>
      </c>
      <c r="CY164" s="57">
        <v>55</v>
      </c>
      <c r="CZ164" s="59" t="s">
        <v>726</v>
      </c>
      <c r="DA164" s="59" t="s">
        <v>726</v>
      </c>
      <c r="DB164" s="59" t="s">
        <v>726</v>
      </c>
      <c r="DC164" s="59" t="s">
        <v>726</v>
      </c>
      <c r="DD164" s="59" t="s">
        <v>726</v>
      </c>
      <c r="DE164" s="59" t="s">
        <v>726</v>
      </c>
      <c r="DF164" s="57">
        <v>63153</v>
      </c>
      <c r="DG164" s="59" t="s">
        <v>726</v>
      </c>
      <c r="DH164" s="59" t="s">
        <v>726</v>
      </c>
      <c r="DI164" s="59" t="s">
        <v>726</v>
      </c>
      <c r="DJ164" s="59" t="s">
        <v>726</v>
      </c>
      <c r="DK164" s="59" t="s">
        <v>726</v>
      </c>
      <c r="DL164" s="59" t="s">
        <v>726</v>
      </c>
      <c r="DM164" s="59" t="s">
        <v>726</v>
      </c>
      <c r="DN164" s="57">
        <v>6</v>
      </c>
      <c r="DO164" s="59" t="s">
        <v>726</v>
      </c>
      <c r="DP164" s="59" t="s">
        <v>726</v>
      </c>
      <c r="DQ164" s="59" t="s">
        <v>726</v>
      </c>
      <c r="DR164" s="59" t="s">
        <v>726</v>
      </c>
      <c r="DS164" s="59" t="s">
        <v>726</v>
      </c>
      <c r="DT164" s="59" t="s">
        <v>726</v>
      </c>
      <c r="DU164" s="59" t="s">
        <v>726</v>
      </c>
      <c r="DV164" s="59" t="s">
        <v>726</v>
      </c>
      <c r="DW164" s="59" t="s">
        <v>726</v>
      </c>
      <c r="DX164" s="59" t="s">
        <v>726</v>
      </c>
      <c r="DY164" s="59" t="s">
        <v>726</v>
      </c>
      <c r="DZ164" s="59" t="s">
        <v>726</v>
      </c>
      <c r="EA164" s="59" t="s">
        <v>726</v>
      </c>
      <c r="EB164" s="53">
        <v>9999</v>
      </c>
      <c r="EC164" s="53">
        <v>0</v>
      </c>
      <c r="ED164" s="53">
        <v>0</v>
      </c>
      <c r="EE164" s="53">
        <v>0</v>
      </c>
      <c r="EF164" s="59" t="s">
        <v>726</v>
      </c>
      <c r="EG164" s="59" t="s">
        <v>726</v>
      </c>
      <c r="EH164" s="59" t="s">
        <v>726</v>
      </c>
      <c r="EI164" s="59" t="s">
        <v>726</v>
      </c>
      <c r="EJ164" s="59" t="s">
        <v>726</v>
      </c>
      <c r="EK164" s="59" t="s">
        <v>726</v>
      </c>
      <c r="EL164" s="59" t="s">
        <v>726</v>
      </c>
      <c r="EM164" s="59" t="s">
        <v>726</v>
      </c>
      <c r="EN164" s="59" t="s">
        <v>726</v>
      </c>
      <c r="EO164" s="59" t="s">
        <v>726</v>
      </c>
      <c r="EP164" s="59" t="s">
        <v>726</v>
      </c>
      <c r="EQ164" s="59" t="s">
        <v>726</v>
      </c>
      <c r="ER164" s="59" t="s">
        <v>726</v>
      </c>
      <c r="ES164" s="59" t="s">
        <v>726</v>
      </c>
      <c r="ET164" s="59" t="s">
        <v>726</v>
      </c>
      <c r="EU164" s="59" t="s">
        <v>726</v>
      </c>
      <c r="EV164" s="59" t="s">
        <v>726</v>
      </c>
      <c r="EW164" s="59" t="s">
        <v>726</v>
      </c>
      <c r="EX164" s="59" t="s">
        <v>726</v>
      </c>
      <c r="EY164" s="59" t="s">
        <v>726</v>
      </c>
      <c r="EZ164" s="59" t="s">
        <v>726</v>
      </c>
      <c r="FA164" s="59" t="s">
        <v>726</v>
      </c>
      <c r="FB164" s="59" t="s">
        <v>726</v>
      </c>
      <c r="FC164" s="59" t="s">
        <v>726</v>
      </c>
      <c r="FD164" s="59" t="s">
        <v>726</v>
      </c>
      <c r="FE164" s="59" t="s">
        <v>726</v>
      </c>
      <c r="FF164" s="59" t="s">
        <v>726</v>
      </c>
      <c r="FG164" s="59" t="s">
        <v>726</v>
      </c>
      <c r="FH164" s="59" t="s">
        <v>726</v>
      </c>
      <c r="FI164" s="59" t="s">
        <v>726</v>
      </c>
      <c r="FJ164" s="59" t="s">
        <v>726</v>
      </c>
      <c r="FK164" s="59" t="s">
        <v>726</v>
      </c>
      <c r="FL164" s="59" t="s">
        <v>726</v>
      </c>
      <c r="FM164" s="59" t="s">
        <v>726</v>
      </c>
      <c r="FN164" s="59" t="s">
        <v>726</v>
      </c>
      <c r="FO164" s="59" t="s">
        <v>726</v>
      </c>
      <c r="FP164" s="59" t="s">
        <v>726</v>
      </c>
      <c r="FQ164" s="59" t="s">
        <v>726</v>
      </c>
      <c r="FR164" s="59" t="s">
        <v>726</v>
      </c>
      <c r="FS164" s="59" t="s">
        <v>726</v>
      </c>
      <c r="FT164" s="59" t="s">
        <v>726</v>
      </c>
      <c r="FU164" s="59" t="s">
        <v>726</v>
      </c>
      <c r="FV164" s="59" t="s">
        <v>726</v>
      </c>
      <c r="FW164" s="59" t="s">
        <v>726</v>
      </c>
      <c r="FX164" s="59" t="s">
        <v>726</v>
      </c>
      <c r="FY164" s="59" t="s">
        <v>726</v>
      </c>
      <c r="FZ164" s="59" t="s">
        <v>726</v>
      </c>
      <c r="GA164" s="59" t="s">
        <v>726</v>
      </c>
      <c r="GB164" s="59" t="s">
        <v>726</v>
      </c>
      <c r="GC164" s="59" t="s">
        <v>726</v>
      </c>
      <c r="GD164" s="59" t="s">
        <v>726</v>
      </c>
      <c r="GE164" s="59" t="s">
        <v>726</v>
      </c>
      <c r="GF164" s="59" t="s">
        <v>726</v>
      </c>
      <c r="GG164" s="59" t="s">
        <v>726</v>
      </c>
      <c r="GH164" s="59" t="s">
        <v>726</v>
      </c>
      <c r="GI164" s="59" t="s">
        <v>726</v>
      </c>
      <c r="GJ164" s="59" t="s">
        <v>726</v>
      </c>
      <c r="GK164" s="59" t="s">
        <v>726</v>
      </c>
      <c r="GL164" s="59" t="s">
        <v>726</v>
      </c>
      <c r="GM164" s="59" t="s">
        <v>726</v>
      </c>
      <c r="GN164" s="59" t="s">
        <v>726</v>
      </c>
      <c r="GO164" s="59" t="s">
        <v>726</v>
      </c>
      <c r="GP164" s="59" t="s">
        <v>726</v>
      </c>
      <c r="GQ164" s="59" t="s">
        <v>726</v>
      </c>
      <c r="GR164" s="59" t="s">
        <v>726</v>
      </c>
      <c r="GS164" s="59" t="s">
        <v>726</v>
      </c>
      <c r="GT164" s="59" t="s">
        <v>726</v>
      </c>
      <c r="GU164" s="59" t="s">
        <v>726</v>
      </c>
      <c r="GV164" s="59" t="s">
        <v>726</v>
      </c>
      <c r="GW164" s="59" t="s">
        <v>726</v>
      </c>
      <c r="GX164" s="59" t="s">
        <v>726</v>
      </c>
      <c r="GY164" s="59" t="s">
        <v>726</v>
      </c>
      <c r="GZ164" s="59" t="s">
        <v>726</v>
      </c>
      <c r="HA164" s="59" t="s">
        <v>726</v>
      </c>
      <c r="HB164" s="59" t="s">
        <v>726</v>
      </c>
      <c r="HC164" s="59" t="s">
        <v>726</v>
      </c>
      <c r="HD164" s="59" t="s">
        <v>726</v>
      </c>
      <c r="HE164" s="59" t="s">
        <v>726</v>
      </c>
      <c r="HF164" s="59" t="s">
        <v>726</v>
      </c>
      <c r="HG164" s="59" t="s">
        <v>726</v>
      </c>
      <c r="HH164" s="59" t="s">
        <v>726</v>
      </c>
      <c r="HI164" s="59" t="s">
        <v>726</v>
      </c>
      <c r="HJ164" s="59" t="s">
        <v>726</v>
      </c>
      <c r="HK164" s="59" t="s">
        <v>726</v>
      </c>
      <c r="HL164" s="59" t="s">
        <v>726</v>
      </c>
      <c r="HM164" s="59" t="s">
        <v>726</v>
      </c>
      <c r="HN164" s="59" t="s">
        <v>726</v>
      </c>
      <c r="HO164" s="59" t="s">
        <v>726</v>
      </c>
      <c r="HP164" s="59" t="s">
        <v>726</v>
      </c>
      <c r="HQ164" s="59" t="s">
        <v>726</v>
      </c>
      <c r="HR164" s="59" t="s">
        <v>726</v>
      </c>
      <c r="HS164" s="59" t="s">
        <v>726</v>
      </c>
      <c r="HT164" s="59" t="s">
        <v>726</v>
      </c>
      <c r="HU164" s="59" t="s">
        <v>726</v>
      </c>
      <c r="HV164" s="59" t="s">
        <v>726</v>
      </c>
      <c r="HW164" s="59" t="s">
        <v>726</v>
      </c>
      <c r="HX164" s="59" t="s">
        <v>726</v>
      </c>
      <c r="HY164" s="59" t="s">
        <v>726</v>
      </c>
      <c r="HZ164" s="59" t="s">
        <v>726</v>
      </c>
      <c r="IA164" s="59" t="s">
        <v>726</v>
      </c>
      <c r="IB164" s="59" t="s">
        <v>726</v>
      </c>
      <c r="IC164" s="59" t="s">
        <v>726</v>
      </c>
      <c r="ID164" s="59" t="s">
        <v>726</v>
      </c>
      <c r="IE164" s="59" t="s">
        <v>726</v>
      </c>
      <c r="IF164" s="53" t="s">
        <v>726</v>
      </c>
      <c r="IG164" s="59" t="s">
        <v>726</v>
      </c>
      <c r="IH164" s="59" t="s">
        <v>726</v>
      </c>
      <c r="IL164" s="59" t="s">
        <v>726</v>
      </c>
      <c r="IM164" s="59" t="s">
        <v>726</v>
      </c>
      <c r="IN164" s="53">
        <f>IFERROR(VLOOKUP(A164,[7]FacebookPages!$A$2:$AG$128,33,FALSE)+1,0)</f>
        <v>0</v>
      </c>
    </row>
    <row r="165" spans="1:248" s="7" customFormat="1" x14ac:dyDescent="0.25">
      <c r="A165" s="28">
        <v>162</v>
      </c>
      <c r="B165" s="28" t="s">
        <v>605</v>
      </c>
      <c r="C165" s="28">
        <v>162</v>
      </c>
      <c r="D165" s="28" t="s">
        <v>587</v>
      </c>
      <c r="E165" s="28"/>
      <c r="F165" s="28"/>
      <c r="G165" s="29"/>
      <c r="H165" s="28"/>
      <c r="I165" s="28"/>
      <c r="J165" s="28"/>
      <c r="K165" s="29"/>
      <c r="L165" s="28"/>
      <c r="M165" s="28"/>
      <c r="N165" s="28"/>
      <c r="O165" s="29"/>
      <c r="P165" s="28"/>
      <c r="Q165" s="28"/>
      <c r="R165" s="28">
        <v>0</v>
      </c>
      <c r="S165" s="28">
        <v>0</v>
      </c>
      <c r="T165" s="28">
        <v>0</v>
      </c>
      <c r="U165" s="28">
        <v>0</v>
      </c>
      <c r="V165" s="28">
        <v>0</v>
      </c>
      <c r="W165" s="28">
        <v>5.0999999999999996</v>
      </c>
      <c r="X165" s="28">
        <v>5.6</v>
      </c>
      <c r="Y165" s="28">
        <v>3.8</v>
      </c>
      <c r="Z165" s="26" t="s">
        <v>726</v>
      </c>
      <c r="AA165" s="26" t="s">
        <v>726</v>
      </c>
      <c r="AB165" s="26" t="s">
        <v>726</v>
      </c>
      <c r="AC165" s="26" t="s">
        <v>726</v>
      </c>
      <c r="AD165" s="26" t="s">
        <v>726</v>
      </c>
      <c r="AE165" s="26" t="s">
        <v>726</v>
      </c>
      <c r="AF165" s="28">
        <v>3263</v>
      </c>
      <c r="AG165" s="28">
        <v>3041</v>
      </c>
      <c r="AH165" s="28">
        <v>2934</v>
      </c>
      <c r="AI165" s="31"/>
      <c r="AJ165" s="31"/>
      <c r="AK165" s="31"/>
      <c r="AL165">
        <v>0</v>
      </c>
      <c r="AM165">
        <v>0</v>
      </c>
      <c r="AN165">
        <v>0</v>
      </c>
      <c r="AO165">
        <v>0</v>
      </c>
      <c r="AP165">
        <v>0</v>
      </c>
      <c r="AQ165" s="26" t="s">
        <v>726</v>
      </c>
      <c r="AR165" s="26" t="s">
        <v>726</v>
      </c>
      <c r="AS165" s="26" t="s">
        <v>726</v>
      </c>
      <c r="AT165" s="26" t="s">
        <v>726</v>
      </c>
      <c r="AU165" s="26" t="s">
        <v>726</v>
      </c>
      <c r="AV165" s="26" t="s">
        <v>726</v>
      </c>
      <c r="AW165" s="26" t="s">
        <v>726</v>
      </c>
      <c r="AX165" s="26" t="s">
        <v>726</v>
      </c>
      <c r="AY165" s="26" t="s">
        <v>726</v>
      </c>
      <c r="AZ165" s="26" t="s">
        <v>726</v>
      </c>
      <c r="BA165" s="26" t="s">
        <v>726</v>
      </c>
      <c r="BB165" s="26" t="s">
        <v>726</v>
      </c>
      <c r="BC165" s="26" t="s">
        <v>726</v>
      </c>
      <c r="BD165" s="26" t="s">
        <v>726</v>
      </c>
      <c r="BE165" s="26" t="s">
        <v>726</v>
      </c>
      <c r="BF165" s="26" t="s">
        <v>726</v>
      </c>
      <c r="BG165" s="26" t="s">
        <v>726</v>
      </c>
      <c r="BH165" s="26" t="s">
        <v>726</v>
      </c>
      <c r="BI165" s="26" t="s">
        <v>726</v>
      </c>
      <c r="BJ165" s="26" t="s">
        <v>726</v>
      </c>
      <c r="BK165" s="26" t="s">
        <v>726</v>
      </c>
      <c r="BL165" s="26" t="s">
        <v>726</v>
      </c>
      <c r="BM165" s="26" t="s">
        <v>726</v>
      </c>
      <c r="BN165" s="26" t="s">
        <v>726</v>
      </c>
      <c r="BO165" s="26" t="s">
        <v>726</v>
      </c>
      <c r="BP165" s="26" t="s">
        <v>726</v>
      </c>
      <c r="BQ165" s="26" t="s">
        <v>726</v>
      </c>
      <c r="BR165" s="30">
        <v>480</v>
      </c>
      <c r="BS165" s="30">
        <v>428</v>
      </c>
      <c r="BT165" s="26" t="s">
        <v>726</v>
      </c>
      <c r="BU165" s="26" t="s">
        <v>726</v>
      </c>
      <c r="BV165" s="26" t="s">
        <v>726</v>
      </c>
      <c r="BW165" s="26" t="s">
        <v>726</v>
      </c>
      <c r="BX165" s="26" t="s">
        <v>726</v>
      </c>
      <c r="BY165" s="26" t="s">
        <v>726</v>
      </c>
      <c r="BZ165" s="28">
        <v>198</v>
      </c>
      <c r="CA165" s="28">
        <v>91</v>
      </c>
      <c r="CB165" s="28">
        <v>294</v>
      </c>
      <c r="CC165" s="26" t="s">
        <v>726</v>
      </c>
      <c r="CD165" s="26" t="s">
        <v>726</v>
      </c>
      <c r="CE165" s="26" t="s">
        <v>726</v>
      </c>
      <c r="CF165" s="26" t="s">
        <v>726</v>
      </c>
      <c r="CG165" s="28">
        <v>7</v>
      </c>
      <c r="CH165" s="28">
        <v>4</v>
      </c>
      <c r="CI165" s="28">
        <v>13</v>
      </c>
      <c r="CJ165" s="26" t="s">
        <v>726</v>
      </c>
      <c r="CK165" s="26" t="s">
        <v>726</v>
      </c>
      <c r="CL165" s="26" t="s">
        <v>726</v>
      </c>
      <c r="CM165" s="26" t="s">
        <v>726</v>
      </c>
      <c r="CN165" s="26" t="s">
        <v>726</v>
      </c>
      <c r="CO165" s="26" t="s">
        <v>726</v>
      </c>
      <c r="CP165" s="28">
        <v>75</v>
      </c>
      <c r="CQ165" s="28">
        <v>76</v>
      </c>
      <c r="CR165" s="28">
        <v>76</v>
      </c>
      <c r="CS165" s="26" t="s">
        <v>726</v>
      </c>
      <c r="CT165" s="26" t="s">
        <v>726</v>
      </c>
      <c r="CU165" s="26" t="s">
        <v>726</v>
      </c>
      <c r="CV165" s="26" t="s">
        <v>726</v>
      </c>
      <c r="CW165" s="26" t="s">
        <v>726</v>
      </c>
      <c r="CX165" s="26" t="s">
        <v>726</v>
      </c>
      <c r="CY165" s="28">
        <v>79</v>
      </c>
      <c r="CZ165" s="28">
        <v>64</v>
      </c>
      <c r="DA165" s="26" t="s">
        <v>726</v>
      </c>
      <c r="DB165" s="26" t="s">
        <v>726</v>
      </c>
      <c r="DC165" s="26" t="s">
        <v>726</v>
      </c>
      <c r="DD165" s="26" t="s">
        <v>726</v>
      </c>
      <c r="DE165" s="26" t="s">
        <v>726</v>
      </c>
      <c r="DF165" s="28">
        <v>11014</v>
      </c>
      <c r="DG165" s="28">
        <v>11106</v>
      </c>
      <c r="DH165" s="28">
        <v>10240</v>
      </c>
      <c r="DI165" s="26" t="s">
        <v>726</v>
      </c>
      <c r="DJ165" s="26" t="s">
        <v>726</v>
      </c>
      <c r="DK165" s="26" t="s">
        <v>726</v>
      </c>
      <c r="DL165" s="26" t="s">
        <v>726</v>
      </c>
      <c r="DM165" s="26" t="s">
        <v>726</v>
      </c>
      <c r="DN165" s="28">
        <v>7</v>
      </c>
      <c r="DO165" s="28">
        <v>7</v>
      </c>
      <c r="DP165" s="28">
        <v>6</v>
      </c>
      <c r="DQ165" s="26" t="s">
        <v>726</v>
      </c>
      <c r="DR165" s="26" t="s">
        <v>726</v>
      </c>
      <c r="DS165" s="26" t="s">
        <v>726</v>
      </c>
      <c r="DT165" s="26" t="s">
        <v>726</v>
      </c>
      <c r="DU165" s="26" t="s">
        <v>726</v>
      </c>
      <c r="DV165" s="26" t="s">
        <v>726</v>
      </c>
      <c r="DW165" s="26" t="s">
        <v>726</v>
      </c>
      <c r="DX165" s="26" t="s">
        <v>726</v>
      </c>
      <c r="DY165" s="26" t="s">
        <v>726</v>
      </c>
      <c r="DZ165" s="26" t="s">
        <v>726</v>
      </c>
      <c r="EA165" s="26" t="s">
        <v>726</v>
      </c>
      <c r="EB165">
        <v>9999</v>
      </c>
      <c r="EC165">
        <v>0</v>
      </c>
      <c r="ED165">
        <v>0</v>
      </c>
      <c r="EE165">
        <v>0</v>
      </c>
      <c r="EF165" s="26" t="s">
        <v>726</v>
      </c>
      <c r="EG165" s="26" t="s">
        <v>726</v>
      </c>
      <c r="EH165" s="26" t="s">
        <v>726</v>
      </c>
      <c r="EI165" s="26" t="s">
        <v>726</v>
      </c>
      <c r="EJ165" s="26" t="s">
        <v>726</v>
      </c>
      <c r="EK165" s="26" t="s">
        <v>726</v>
      </c>
      <c r="EL165" s="26" t="s">
        <v>726</v>
      </c>
      <c r="EM165" s="26" t="s">
        <v>726</v>
      </c>
      <c r="EN165" s="26" t="s">
        <v>726</v>
      </c>
      <c r="EO165" s="26" t="s">
        <v>726</v>
      </c>
      <c r="EP165" s="26" t="s">
        <v>726</v>
      </c>
      <c r="EQ165" s="26" t="s">
        <v>726</v>
      </c>
      <c r="ER165" s="26" t="s">
        <v>726</v>
      </c>
      <c r="ES165" s="26" t="s">
        <v>726</v>
      </c>
      <c r="ET165" s="26" t="s">
        <v>726</v>
      </c>
      <c r="EU165" s="26" t="s">
        <v>726</v>
      </c>
      <c r="EV165" s="26" t="s">
        <v>726</v>
      </c>
      <c r="EW165" s="26" t="s">
        <v>726</v>
      </c>
      <c r="EX165" s="26" t="s">
        <v>726</v>
      </c>
      <c r="EY165" s="26" t="s">
        <v>726</v>
      </c>
      <c r="EZ165" s="26" t="s">
        <v>726</v>
      </c>
      <c r="FA165" s="26" t="s">
        <v>726</v>
      </c>
      <c r="FB165" s="26" t="s">
        <v>726</v>
      </c>
      <c r="FC165" s="26" t="s">
        <v>726</v>
      </c>
      <c r="FD165" s="26" t="s">
        <v>726</v>
      </c>
      <c r="FE165" s="26" t="s">
        <v>726</v>
      </c>
      <c r="FF165" s="26" t="s">
        <v>726</v>
      </c>
      <c r="FG165" s="26" t="s">
        <v>726</v>
      </c>
      <c r="FH165" s="26" t="s">
        <v>726</v>
      </c>
      <c r="FI165" s="26" t="s">
        <v>726</v>
      </c>
      <c r="FJ165" s="26" t="s">
        <v>726</v>
      </c>
      <c r="FK165" s="26" t="s">
        <v>726</v>
      </c>
      <c r="FL165" s="26" t="s">
        <v>726</v>
      </c>
      <c r="FM165" s="26" t="s">
        <v>726</v>
      </c>
      <c r="FN165" s="26" t="s">
        <v>726</v>
      </c>
      <c r="FO165" s="26" t="s">
        <v>726</v>
      </c>
      <c r="FP165" s="26" t="s">
        <v>726</v>
      </c>
      <c r="FQ165" s="26" t="s">
        <v>726</v>
      </c>
      <c r="FR165" s="26" t="s">
        <v>726</v>
      </c>
      <c r="FS165" s="26" t="s">
        <v>726</v>
      </c>
      <c r="FT165" s="26" t="s">
        <v>726</v>
      </c>
      <c r="FU165" s="26" t="s">
        <v>726</v>
      </c>
      <c r="FV165" s="26" t="s">
        <v>726</v>
      </c>
      <c r="FW165" s="26" t="s">
        <v>726</v>
      </c>
      <c r="FX165" s="26" t="s">
        <v>726</v>
      </c>
      <c r="FY165" s="26" t="s">
        <v>726</v>
      </c>
      <c r="FZ165" s="26" t="s">
        <v>726</v>
      </c>
      <c r="GA165" s="26" t="s">
        <v>726</v>
      </c>
      <c r="GB165" s="26" t="s">
        <v>726</v>
      </c>
      <c r="GC165" s="26" t="s">
        <v>726</v>
      </c>
      <c r="GD165" s="26" t="s">
        <v>726</v>
      </c>
      <c r="GE165" s="26" t="s">
        <v>726</v>
      </c>
      <c r="GF165" s="26" t="s">
        <v>726</v>
      </c>
      <c r="GG165" s="26" t="s">
        <v>726</v>
      </c>
      <c r="GH165" s="26" t="s">
        <v>726</v>
      </c>
      <c r="GI165" s="26" t="s">
        <v>726</v>
      </c>
      <c r="GJ165" s="26" t="s">
        <v>726</v>
      </c>
      <c r="GK165" s="26" t="s">
        <v>726</v>
      </c>
      <c r="GL165" s="26" t="s">
        <v>726</v>
      </c>
      <c r="GM165" s="26" t="s">
        <v>726</v>
      </c>
      <c r="GN165" s="26" t="s">
        <v>726</v>
      </c>
      <c r="GO165" s="26" t="s">
        <v>726</v>
      </c>
      <c r="GP165" s="26" t="s">
        <v>726</v>
      </c>
      <c r="GQ165" s="26" t="s">
        <v>726</v>
      </c>
      <c r="GR165" s="26" t="s">
        <v>726</v>
      </c>
      <c r="GS165" s="26" t="s">
        <v>726</v>
      </c>
      <c r="GT165" s="26" t="s">
        <v>726</v>
      </c>
      <c r="GU165" s="26" t="s">
        <v>726</v>
      </c>
      <c r="GV165" s="26" t="s">
        <v>726</v>
      </c>
      <c r="GW165" s="26" t="s">
        <v>726</v>
      </c>
      <c r="GX165" s="26" t="s">
        <v>726</v>
      </c>
      <c r="GY165" s="26" t="s">
        <v>726</v>
      </c>
      <c r="GZ165" s="26" t="s">
        <v>726</v>
      </c>
      <c r="HA165" s="26" t="s">
        <v>726</v>
      </c>
      <c r="HB165" s="26" t="s">
        <v>726</v>
      </c>
      <c r="HC165" s="26" t="s">
        <v>726</v>
      </c>
      <c r="HD165" s="26" t="s">
        <v>726</v>
      </c>
      <c r="HE165" s="26" t="s">
        <v>726</v>
      </c>
      <c r="HF165" s="26" t="s">
        <v>726</v>
      </c>
      <c r="HG165" s="26" t="s">
        <v>726</v>
      </c>
      <c r="HH165" s="26" t="s">
        <v>726</v>
      </c>
      <c r="HI165" s="26" t="s">
        <v>726</v>
      </c>
      <c r="HJ165" s="26" t="s">
        <v>726</v>
      </c>
      <c r="HK165" s="26" t="s">
        <v>726</v>
      </c>
      <c r="HL165" s="26" t="s">
        <v>726</v>
      </c>
      <c r="HM165" s="26" t="s">
        <v>726</v>
      </c>
      <c r="HN165" s="26" t="s">
        <v>726</v>
      </c>
      <c r="HO165" s="26" t="s">
        <v>726</v>
      </c>
      <c r="HP165" s="26" t="s">
        <v>726</v>
      </c>
      <c r="HQ165" s="26" t="s">
        <v>726</v>
      </c>
      <c r="HR165" s="26" t="s">
        <v>726</v>
      </c>
      <c r="HS165" s="26" t="s">
        <v>726</v>
      </c>
      <c r="HT165" s="26" t="s">
        <v>726</v>
      </c>
      <c r="HU165" s="26" t="s">
        <v>726</v>
      </c>
      <c r="HV165" s="26" t="s">
        <v>726</v>
      </c>
      <c r="HW165" s="26" t="s">
        <v>726</v>
      </c>
      <c r="HX165" s="26" t="s">
        <v>726</v>
      </c>
      <c r="HY165" s="26" t="s">
        <v>726</v>
      </c>
      <c r="HZ165" s="26" t="s">
        <v>726</v>
      </c>
      <c r="IA165" s="26" t="s">
        <v>726</v>
      </c>
      <c r="IB165" s="26" t="s">
        <v>726</v>
      </c>
      <c r="IC165" s="26" t="s">
        <v>726</v>
      </c>
      <c r="ID165" s="26" t="s">
        <v>726</v>
      </c>
      <c r="IE165" s="26" t="s">
        <v>726</v>
      </c>
      <c r="IF165" s="7" t="s">
        <v>726</v>
      </c>
      <c r="IG165" s="27" t="s">
        <v>726</v>
      </c>
      <c r="IH165" s="27" t="s">
        <v>726</v>
      </c>
      <c r="IL165" s="27" t="s">
        <v>726</v>
      </c>
      <c r="IM165" s="27" t="s">
        <v>726</v>
      </c>
      <c r="IN165" s="7">
        <f>IFERROR(VLOOKUP(A165,[7]FacebookPages!$A$2:$AG$128,33,FALSE)+1,0)</f>
        <v>0</v>
      </c>
    </row>
    <row r="166" spans="1:248" s="7" customFormat="1" x14ac:dyDescent="0.25">
      <c r="A166" s="28">
        <v>163</v>
      </c>
      <c r="B166" s="28" t="s">
        <v>606</v>
      </c>
      <c r="C166" s="28">
        <v>163</v>
      </c>
      <c r="D166" s="28" t="s">
        <v>591</v>
      </c>
      <c r="E166" s="28"/>
      <c r="F166" s="28"/>
      <c r="G166" s="29"/>
      <c r="H166" s="28"/>
      <c r="I166" s="28"/>
      <c r="J166" s="28"/>
      <c r="K166" s="29"/>
      <c r="L166" s="28"/>
      <c r="M166" s="28"/>
      <c r="N166" s="28"/>
      <c r="O166" s="29"/>
      <c r="P166" s="28"/>
      <c r="Q166" s="28"/>
      <c r="R166" s="28">
        <v>0</v>
      </c>
      <c r="S166" s="28">
        <v>0</v>
      </c>
      <c r="T166" s="28">
        <v>0</v>
      </c>
      <c r="U166" s="28">
        <v>0</v>
      </c>
      <c r="V166" s="28">
        <v>0</v>
      </c>
      <c r="W166" s="28">
        <v>4.7</v>
      </c>
      <c r="X166" s="28">
        <v>6.2</v>
      </c>
      <c r="Y166" s="28">
        <v>5</v>
      </c>
      <c r="Z166" s="26" t="s">
        <v>726</v>
      </c>
      <c r="AA166" s="26" t="s">
        <v>726</v>
      </c>
      <c r="AB166" s="26" t="s">
        <v>726</v>
      </c>
      <c r="AC166" s="26" t="s">
        <v>726</v>
      </c>
      <c r="AD166" s="26" t="s">
        <v>726</v>
      </c>
      <c r="AE166" s="26" t="s">
        <v>726</v>
      </c>
      <c r="AF166" s="28">
        <v>12456</v>
      </c>
      <c r="AG166" s="28">
        <v>12207</v>
      </c>
      <c r="AH166" s="28">
        <v>11622</v>
      </c>
      <c r="AI166" s="31"/>
      <c r="AJ166" s="31"/>
      <c r="AK166" s="31"/>
      <c r="AL166">
        <v>0</v>
      </c>
      <c r="AM166">
        <v>0</v>
      </c>
      <c r="AN166">
        <v>0</v>
      </c>
      <c r="AO166">
        <v>0</v>
      </c>
      <c r="AP166">
        <v>0</v>
      </c>
      <c r="AQ166" s="28">
        <v>8721</v>
      </c>
      <c r="AR166" s="28">
        <v>541214</v>
      </c>
      <c r="AS166" s="26" t="s">
        <v>726</v>
      </c>
      <c r="AT166" s="30">
        <v>674.9</v>
      </c>
      <c r="AU166" s="30">
        <v>627.5</v>
      </c>
      <c r="AV166" s="30">
        <v>569</v>
      </c>
      <c r="AW166" s="30">
        <v>548</v>
      </c>
      <c r="AX166" s="30">
        <v>515.29999999999995</v>
      </c>
      <c r="AY166" s="30">
        <v>476.99900000000002</v>
      </c>
      <c r="AZ166" s="30">
        <v>533.54499999999996</v>
      </c>
      <c r="BA166" s="30">
        <v>576.14499999999998</v>
      </c>
      <c r="BB166" s="26" t="s">
        <v>726</v>
      </c>
      <c r="BC166" s="30">
        <v>6482.5</v>
      </c>
      <c r="BD166" s="30">
        <v>6370.1</v>
      </c>
      <c r="BE166" s="30">
        <v>6163.7</v>
      </c>
      <c r="BF166" s="30">
        <v>6479.6</v>
      </c>
      <c r="BG166" s="30">
        <v>5393.8</v>
      </c>
      <c r="BH166" s="30">
        <v>5226.299</v>
      </c>
      <c r="BI166" s="30">
        <v>5127.415</v>
      </c>
      <c r="BJ166" s="30">
        <v>5309.7910000000002</v>
      </c>
      <c r="BK166" s="26" t="s">
        <v>726</v>
      </c>
      <c r="BL166" s="30">
        <v>2739.6</v>
      </c>
      <c r="BM166" s="30">
        <v>2518.9</v>
      </c>
      <c r="BN166" s="30">
        <v>2326.1999999999998</v>
      </c>
      <c r="BO166" s="30">
        <v>2229.8000000000002</v>
      </c>
      <c r="BP166" s="30">
        <v>2084.3000000000002</v>
      </c>
      <c r="BQ166" s="30">
        <v>2000.82</v>
      </c>
      <c r="BR166" s="30">
        <v>2082.759</v>
      </c>
      <c r="BS166" s="30">
        <v>2066.3229999999999</v>
      </c>
      <c r="BT166" s="26" t="s">
        <v>726</v>
      </c>
      <c r="BU166" s="26" t="s">
        <v>726</v>
      </c>
      <c r="BV166" s="26" t="s">
        <v>726</v>
      </c>
      <c r="BW166" s="26" t="s">
        <v>726</v>
      </c>
      <c r="BX166" s="26" t="s">
        <v>726</v>
      </c>
      <c r="BY166" s="26" t="s">
        <v>726</v>
      </c>
      <c r="BZ166" s="28">
        <v>221</v>
      </c>
      <c r="CA166" s="28">
        <v>579</v>
      </c>
      <c r="CB166" s="28">
        <v>697</v>
      </c>
      <c r="CC166" s="26" t="s">
        <v>726</v>
      </c>
      <c r="CD166" s="26" t="s">
        <v>726</v>
      </c>
      <c r="CE166" s="26" t="s">
        <v>726</v>
      </c>
      <c r="CF166" s="26" t="s">
        <v>726</v>
      </c>
      <c r="CG166" s="28">
        <v>2</v>
      </c>
      <c r="CH166" s="28">
        <v>5</v>
      </c>
      <c r="CI166" s="28">
        <v>7</v>
      </c>
      <c r="CJ166" s="26" t="s">
        <v>726</v>
      </c>
      <c r="CK166" s="26" t="s">
        <v>726</v>
      </c>
      <c r="CL166" s="26" t="s">
        <v>726</v>
      </c>
      <c r="CM166" s="26" t="s">
        <v>726</v>
      </c>
      <c r="CN166" s="26" t="s">
        <v>726</v>
      </c>
      <c r="CO166" s="26" t="s">
        <v>726</v>
      </c>
      <c r="CP166" s="28">
        <v>61</v>
      </c>
      <c r="CQ166" s="28">
        <v>62</v>
      </c>
      <c r="CR166" s="28">
        <v>62</v>
      </c>
      <c r="CS166" s="26" t="s">
        <v>726</v>
      </c>
      <c r="CT166" s="26" t="s">
        <v>726</v>
      </c>
      <c r="CU166" s="26" t="s">
        <v>726</v>
      </c>
      <c r="CV166" s="26" t="s">
        <v>726</v>
      </c>
      <c r="CW166" s="26" t="s">
        <v>726</v>
      </c>
      <c r="CX166" s="26" t="s">
        <v>726</v>
      </c>
      <c r="CY166" s="28">
        <v>331</v>
      </c>
      <c r="CZ166" s="28">
        <v>144</v>
      </c>
      <c r="DA166" s="26" t="s">
        <v>726</v>
      </c>
      <c r="DB166" s="26" t="s">
        <v>726</v>
      </c>
      <c r="DC166" s="26" t="s">
        <v>726</v>
      </c>
      <c r="DD166" s="26" t="s">
        <v>726</v>
      </c>
      <c r="DE166" s="26" t="s">
        <v>726</v>
      </c>
      <c r="DF166" s="28">
        <v>122984</v>
      </c>
      <c r="DG166" s="28">
        <v>112982</v>
      </c>
      <c r="DH166" s="28">
        <v>142491</v>
      </c>
      <c r="DI166" s="26" t="s">
        <v>726</v>
      </c>
      <c r="DJ166" s="26" t="s">
        <v>726</v>
      </c>
      <c r="DK166" s="26" t="s">
        <v>726</v>
      </c>
      <c r="DL166" s="26" t="s">
        <v>726</v>
      </c>
      <c r="DM166" s="26" t="s">
        <v>726</v>
      </c>
      <c r="DN166" s="28">
        <v>11</v>
      </c>
      <c r="DO166" s="28">
        <v>16</v>
      </c>
      <c r="DP166" s="28">
        <v>16</v>
      </c>
      <c r="DQ166" s="26" t="s">
        <v>726</v>
      </c>
      <c r="DR166" s="26" t="s">
        <v>726</v>
      </c>
      <c r="DS166" s="26" t="s">
        <v>726</v>
      </c>
      <c r="DT166" s="26" t="s">
        <v>726</v>
      </c>
      <c r="DU166" s="26" t="s">
        <v>726</v>
      </c>
      <c r="DV166" s="26" t="s">
        <v>726</v>
      </c>
      <c r="DW166" s="26" t="s">
        <v>726</v>
      </c>
      <c r="DX166" s="26" t="s">
        <v>726</v>
      </c>
      <c r="DY166" s="26" t="s">
        <v>726</v>
      </c>
      <c r="DZ166" s="26" t="s">
        <v>726</v>
      </c>
      <c r="EA166" s="26" t="s">
        <v>726</v>
      </c>
      <c r="EB166">
        <v>9999</v>
      </c>
      <c r="EC166">
        <v>0</v>
      </c>
      <c r="ED166">
        <v>0</v>
      </c>
      <c r="EE166">
        <v>0</v>
      </c>
      <c r="EF166" s="26" t="s">
        <v>726</v>
      </c>
      <c r="EG166" s="26" t="s">
        <v>726</v>
      </c>
      <c r="EH166" s="26" t="s">
        <v>726</v>
      </c>
      <c r="EI166" s="26" t="s">
        <v>726</v>
      </c>
      <c r="EJ166" s="26" t="s">
        <v>726</v>
      </c>
      <c r="EK166" s="26" t="s">
        <v>726</v>
      </c>
      <c r="EL166" s="26" t="s">
        <v>726</v>
      </c>
      <c r="EM166" s="26" t="s">
        <v>726</v>
      </c>
      <c r="EN166" s="26" t="s">
        <v>726</v>
      </c>
      <c r="EO166" s="26" t="s">
        <v>726</v>
      </c>
      <c r="EP166" s="26" t="s">
        <v>726</v>
      </c>
      <c r="EQ166" s="26" t="s">
        <v>726</v>
      </c>
      <c r="ER166" s="26" t="s">
        <v>726</v>
      </c>
      <c r="ES166" s="26" t="s">
        <v>726</v>
      </c>
      <c r="ET166" s="26" t="s">
        <v>726</v>
      </c>
      <c r="EU166" s="26" t="s">
        <v>726</v>
      </c>
      <c r="EV166" s="26" t="s">
        <v>726</v>
      </c>
      <c r="EW166" s="26" t="s">
        <v>726</v>
      </c>
      <c r="EX166" s="26" t="s">
        <v>726</v>
      </c>
      <c r="EY166" s="26" t="s">
        <v>726</v>
      </c>
      <c r="EZ166" s="26" t="s">
        <v>726</v>
      </c>
      <c r="FA166" s="26" t="s">
        <v>726</v>
      </c>
      <c r="FB166" s="26" t="s">
        <v>726</v>
      </c>
      <c r="FC166" s="26" t="s">
        <v>726</v>
      </c>
      <c r="FD166" s="26" t="s">
        <v>726</v>
      </c>
      <c r="FE166" s="26" t="s">
        <v>726</v>
      </c>
      <c r="FF166" s="26" t="s">
        <v>726</v>
      </c>
      <c r="FG166" s="26" t="s">
        <v>726</v>
      </c>
      <c r="FH166" s="26" t="s">
        <v>726</v>
      </c>
      <c r="FI166" s="26" t="s">
        <v>726</v>
      </c>
      <c r="FJ166" s="26" t="s">
        <v>726</v>
      </c>
      <c r="FK166" s="26" t="s">
        <v>726</v>
      </c>
      <c r="FL166" s="26" t="s">
        <v>726</v>
      </c>
      <c r="FM166" s="26" t="s">
        <v>726</v>
      </c>
      <c r="FN166" s="26" t="s">
        <v>726</v>
      </c>
      <c r="FO166" s="26" t="s">
        <v>726</v>
      </c>
      <c r="FP166" s="26" t="s">
        <v>726</v>
      </c>
      <c r="FQ166" s="26" t="s">
        <v>726</v>
      </c>
      <c r="FR166" s="26" t="s">
        <v>726</v>
      </c>
      <c r="FS166" s="26" t="s">
        <v>726</v>
      </c>
      <c r="FT166" s="26" t="s">
        <v>726</v>
      </c>
      <c r="FU166" s="26" t="s">
        <v>726</v>
      </c>
      <c r="FV166" s="26" t="s">
        <v>726</v>
      </c>
      <c r="FW166" s="26" t="s">
        <v>726</v>
      </c>
      <c r="FX166" s="26" t="s">
        <v>726</v>
      </c>
      <c r="FY166" s="26" t="s">
        <v>726</v>
      </c>
      <c r="FZ166" s="26" t="s">
        <v>726</v>
      </c>
      <c r="GA166" s="26" t="s">
        <v>726</v>
      </c>
      <c r="GB166" s="26" t="s">
        <v>726</v>
      </c>
      <c r="GC166" s="26" t="s">
        <v>726</v>
      </c>
      <c r="GD166" s="26" t="s">
        <v>726</v>
      </c>
      <c r="GE166" s="26" t="s">
        <v>726</v>
      </c>
      <c r="GF166" s="26" t="s">
        <v>726</v>
      </c>
      <c r="GG166" s="26" t="s">
        <v>726</v>
      </c>
      <c r="GH166" s="26" t="s">
        <v>726</v>
      </c>
      <c r="GI166" s="26" t="s">
        <v>726</v>
      </c>
      <c r="GJ166" s="26" t="s">
        <v>726</v>
      </c>
      <c r="GK166" s="26" t="s">
        <v>726</v>
      </c>
      <c r="GL166" s="26" t="s">
        <v>726</v>
      </c>
      <c r="GM166" s="26" t="s">
        <v>726</v>
      </c>
      <c r="GN166" s="26" t="s">
        <v>726</v>
      </c>
      <c r="GO166" s="26" t="s">
        <v>726</v>
      </c>
      <c r="GP166" s="26" t="s">
        <v>726</v>
      </c>
      <c r="GQ166" s="26" t="s">
        <v>726</v>
      </c>
      <c r="GR166" s="26" t="s">
        <v>726</v>
      </c>
      <c r="GS166" s="26" t="s">
        <v>726</v>
      </c>
      <c r="GT166" s="26" t="s">
        <v>726</v>
      </c>
      <c r="GU166" s="26" t="s">
        <v>726</v>
      </c>
      <c r="GV166" s="26" t="s">
        <v>726</v>
      </c>
      <c r="GW166" s="26" t="s">
        <v>726</v>
      </c>
      <c r="GX166" s="26" t="s">
        <v>726</v>
      </c>
      <c r="GY166" s="26" t="s">
        <v>726</v>
      </c>
      <c r="GZ166" s="26" t="s">
        <v>726</v>
      </c>
      <c r="HA166" s="26" t="s">
        <v>726</v>
      </c>
      <c r="HB166" s="26" t="s">
        <v>726</v>
      </c>
      <c r="HC166" s="26" t="s">
        <v>726</v>
      </c>
      <c r="HD166" s="26" t="s">
        <v>726</v>
      </c>
      <c r="HE166" s="26" t="s">
        <v>726</v>
      </c>
      <c r="HF166" s="26" t="s">
        <v>726</v>
      </c>
      <c r="HG166" s="26" t="s">
        <v>726</v>
      </c>
      <c r="HH166" s="26" t="s">
        <v>726</v>
      </c>
      <c r="HI166" s="26" t="s">
        <v>726</v>
      </c>
      <c r="HJ166" s="26" t="s">
        <v>726</v>
      </c>
      <c r="HK166" s="26" t="s">
        <v>726</v>
      </c>
      <c r="HL166" s="26" t="s">
        <v>726</v>
      </c>
      <c r="HM166" s="26" t="s">
        <v>726</v>
      </c>
      <c r="HN166" s="26" t="s">
        <v>726</v>
      </c>
      <c r="HO166" s="26" t="s">
        <v>726</v>
      </c>
      <c r="HP166" s="26" t="s">
        <v>726</v>
      </c>
      <c r="HQ166" s="26" t="s">
        <v>726</v>
      </c>
      <c r="HR166" s="26" t="s">
        <v>726</v>
      </c>
      <c r="HS166" s="26" t="s">
        <v>726</v>
      </c>
      <c r="HT166" s="26" t="s">
        <v>726</v>
      </c>
      <c r="HU166" s="26" t="s">
        <v>726</v>
      </c>
      <c r="HV166" s="26" t="s">
        <v>726</v>
      </c>
      <c r="HW166" s="26" t="s">
        <v>726</v>
      </c>
      <c r="HX166" s="26" t="s">
        <v>726</v>
      </c>
      <c r="HY166" s="26" t="s">
        <v>726</v>
      </c>
      <c r="HZ166" s="26" t="s">
        <v>726</v>
      </c>
      <c r="IA166" s="26" t="s">
        <v>726</v>
      </c>
      <c r="IB166" s="26" t="s">
        <v>726</v>
      </c>
      <c r="IC166" s="26" t="s">
        <v>726</v>
      </c>
      <c r="ID166" s="26" t="s">
        <v>726</v>
      </c>
      <c r="IE166" s="26" t="s">
        <v>726</v>
      </c>
      <c r="IF166" s="7" t="s">
        <v>726</v>
      </c>
      <c r="IG166" s="27" t="s">
        <v>726</v>
      </c>
      <c r="IH166" s="27" t="s">
        <v>726</v>
      </c>
      <c r="IL166" s="27" t="s">
        <v>726</v>
      </c>
      <c r="IM166" s="27" t="s">
        <v>726</v>
      </c>
      <c r="IN166" s="7">
        <f>IFERROR(VLOOKUP(A166,[7]FacebookPages!$A$2:$AG$128,33,FALSE)+1,0)</f>
        <v>0</v>
      </c>
    </row>
    <row r="167" spans="1:248" s="7" customFormat="1" x14ac:dyDescent="0.25">
      <c r="A167" s="28">
        <v>164</v>
      </c>
      <c r="B167" s="28" t="s">
        <v>607</v>
      </c>
      <c r="C167" s="28">
        <v>164</v>
      </c>
      <c r="D167" s="28" t="s">
        <v>587</v>
      </c>
      <c r="E167" s="28"/>
      <c r="F167" s="28"/>
      <c r="G167" s="29"/>
      <c r="H167" s="28"/>
      <c r="I167" s="28"/>
      <c r="J167" s="28"/>
      <c r="K167" s="29"/>
      <c r="L167" s="28"/>
      <c r="M167" s="28"/>
      <c r="N167" s="28"/>
      <c r="O167" s="29"/>
      <c r="P167" s="28"/>
      <c r="Q167" s="28"/>
      <c r="R167" s="28">
        <v>0</v>
      </c>
      <c r="S167" s="28">
        <v>0</v>
      </c>
      <c r="T167" s="28">
        <v>0</v>
      </c>
      <c r="U167" s="28">
        <v>0</v>
      </c>
      <c r="V167" s="28">
        <v>0</v>
      </c>
      <c r="W167" s="28">
        <v>4.0999999999999996</v>
      </c>
      <c r="X167" s="28">
        <v>0</v>
      </c>
      <c r="Y167" s="28">
        <v>0</v>
      </c>
      <c r="Z167" s="26" t="s">
        <v>726</v>
      </c>
      <c r="AA167" s="26" t="s">
        <v>726</v>
      </c>
      <c r="AB167" s="26" t="s">
        <v>726</v>
      </c>
      <c r="AC167" s="26" t="s">
        <v>726</v>
      </c>
      <c r="AD167" s="26" t="s">
        <v>726</v>
      </c>
      <c r="AE167" s="26" t="s">
        <v>726</v>
      </c>
      <c r="AF167" s="28">
        <v>1200</v>
      </c>
      <c r="AG167" s="26" t="s">
        <v>726</v>
      </c>
      <c r="AH167" s="26" t="s">
        <v>726</v>
      </c>
      <c r="AI167" s="31"/>
      <c r="AJ167" s="31"/>
      <c r="AK167" s="31"/>
      <c r="AL167">
        <v>0</v>
      </c>
      <c r="AM167">
        <v>0</v>
      </c>
      <c r="AN167">
        <v>0</v>
      </c>
      <c r="AO167">
        <v>0</v>
      </c>
      <c r="AP167">
        <v>0</v>
      </c>
      <c r="AQ167" s="26" t="s">
        <v>726</v>
      </c>
      <c r="AR167" s="26" t="s">
        <v>726</v>
      </c>
      <c r="AS167" s="26" t="s">
        <v>726</v>
      </c>
      <c r="AT167" s="26" t="s">
        <v>726</v>
      </c>
      <c r="AU167" s="30">
        <v>2.1360000000000001</v>
      </c>
      <c r="AV167" s="30">
        <v>9.952</v>
      </c>
      <c r="AW167" s="30">
        <v>6.6360000000000001</v>
      </c>
      <c r="AX167" s="30">
        <v>4.3460000000000001</v>
      </c>
      <c r="AY167" s="30">
        <v>5.2809999999999997</v>
      </c>
      <c r="AZ167" s="30">
        <v>-0.13100000000000001</v>
      </c>
      <c r="BA167" s="30">
        <v>14.26</v>
      </c>
      <c r="BB167" s="26" t="s">
        <v>726</v>
      </c>
      <c r="BC167" s="26" t="s">
        <v>726</v>
      </c>
      <c r="BD167" s="30">
        <v>246.49100000000001</v>
      </c>
      <c r="BE167" s="30">
        <v>197.37799999999999</v>
      </c>
      <c r="BF167" s="30">
        <v>199.971</v>
      </c>
      <c r="BG167" s="30">
        <v>189.71299999999999</v>
      </c>
      <c r="BH167" s="30">
        <v>175.52</v>
      </c>
      <c r="BI167" s="30">
        <v>170.61099999999999</v>
      </c>
      <c r="BJ167" s="30">
        <v>175.893</v>
      </c>
      <c r="BK167" s="26" t="s">
        <v>726</v>
      </c>
      <c r="BL167" s="26" t="s">
        <v>726</v>
      </c>
      <c r="BM167" s="30">
        <v>151.15299999999999</v>
      </c>
      <c r="BN167" s="30">
        <v>147.02699999999999</v>
      </c>
      <c r="BO167" s="30">
        <v>141.87299999999999</v>
      </c>
      <c r="BP167" s="30">
        <v>140.03200000000001</v>
      </c>
      <c r="BQ167" s="30">
        <v>136.345</v>
      </c>
      <c r="BR167" s="30">
        <v>125.35299999999999</v>
      </c>
      <c r="BS167" s="30">
        <v>128.93199999999999</v>
      </c>
      <c r="BT167" s="26" t="s">
        <v>726</v>
      </c>
      <c r="BU167" s="26" t="s">
        <v>726</v>
      </c>
      <c r="BV167" s="26" t="s">
        <v>726</v>
      </c>
      <c r="BW167" s="26" t="s">
        <v>726</v>
      </c>
      <c r="BX167" s="26" t="s">
        <v>726</v>
      </c>
      <c r="BY167" s="26" t="s">
        <v>726</v>
      </c>
      <c r="BZ167" s="28">
        <v>20</v>
      </c>
      <c r="CA167" s="26" t="s">
        <v>726</v>
      </c>
      <c r="CB167" s="26" t="s">
        <v>726</v>
      </c>
      <c r="CC167" s="26" t="s">
        <v>726</v>
      </c>
      <c r="CD167" s="26" t="s">
        <v>726</v>
      </c>
      <c r="CE167" s="26" t="s">
        <v>726</v>
      </c>
      <c r="CF167" s="26" t="s">
        <v>726</v>
      </c>
      <c r="CG167" s="28">
        <v>3</v>
      </c>
      <c r="CH167" s="26" t="s">
        <v>726</v>
      </c>
      <c r="CI167" s="26" t="s">
        <v>726</v>
      </c>
      <c r="CJ167" s="26" t="s">
        <v>726</v>
      </c>
      <c r="CK167" s="26" t="s">
        <v>726</v>
      </c>
      <c r="CL167" s="26" t="s">
        <v>726</v>
      </c>
      <c r="CM167" s="26" t="s">
        <v>726</v>
      </c>
      <c r="CN167" s="26" t="s">
        <v>726</v>
      </c>
      <c r="CO167" s="26" t="s">
        <v>726</v>
      </c>
      <c r="CP167" s="28">
        <v>86</v>
      </c>
      <c r="CQ167" s="26" t="s">
        <v>726</v>
      </c>
      <c r="CR167" s="26" t="s">
        <v>726</v>
      </c>
      <c r="CS167" s="26" t="s">
        <v>726</v>
      </c>
      <c r="CT167" s="26" t="s">
        <v>726</v>
      </c>
      <c r="CU167" s="26" t="s">
        <v>726</v>
      </c>
      <c r="CV167" s="26" t="s">
        <v>726</v>
      </c>
      <c r="CW167" s="26" t="s">
        <v>726</v>
      </c>
      <c r="CX167" s="26" t="s">
        <v>726</v>
      </c>
      <c r="CY167" s="28">
        <v>19</v>
      </c>
      <c r="CZ167" s="26" t="s">
        <v>726</v>
      </c>
      <c r="DA167" s="26" t="s">
        <v>726</v>
      </c>
      <c r="DB167" s="26" t="s">
        <v>726</v>
      </c>
      <c r="DC167" s="26" t="s">
        <v>726</v>
      </c>
      <c r="DD167" s="26" t="s">
        <v>726</v>
      </c>
      <c r="DE167" s="26" t="s">
        <v>726</v>
      </c>
      <c r="DF167" s="28">
        <v>700</v>
      </c>
      <c r="DG167" s="26" t="s">
        <v>726</v>
      </c>
      <c r="DH167" s="26" t="s">
        <v>726</v>
      </c>
      <c r="DI167" s="26" t="s">
        <v>726</v>
      </c>
      <c r="DJ167" s="26" t="s">
        <v>726</v>
      </c>
      <c r="DK167" s="26" t="s">
        <v>726</v>
      </c>
      <c r="DL167" s="26" t="s">
        <v>726</v>
      </c>
      <c r="DM167" s="26" t="s">
        <v>726</v>
      </c>
      <c r="DN167" s="28">
        <v>1</v>
      </c>
      <c r="DO167" s="26" t="s">
        <v>726</v>
      </c>
      <c r="DP167" s="26" t="s">
        <v>726</v>
      </c>
      <c r="DQ167" s="26" t="s">
        <v>726</v>
      </c>
      <c r="DR167" s="26" t="s">
        <v>726</v>
      </c>
      <c r="DS167" s="26" t="s">
        <v>726</v>
      </c>
      <c r="DT167" s="26" t="s">
        <v>726</v>
      </c>
      <c r="DU167" s="26" t="s">
        <v>726</v>
      </c>
      <c r="DV167" s="26" t="s">
        <v>726</v>
      </c>
      <c r="DW167" s="26" t="s">
        <v>726</v>
      </c>
      <c r="DX167" s="26" t="s">
        <v>726</v>
      </c>
      <c r="DY167" s="26" t="s">
        <v>726</v>
      </c>
      <c r="DZ167" s="26" t="s">
        <v>726</v>
      </c>
      <c r="EA167" s="26" t="s">
        <v>726</v>
      </c>
      <c r="EB167">
        <v>9999</v>
      </c>
      <c r="EC167">
        <v>0</v>
      </c>
      <c r="ED167">
        <v>0</v>
      </c>
      <c r="EE167">
        <v>0</v>
      </c>
      <c r="EF167" s="26" t="s">
        <v>726</v>
      </c>
      <c r="EG167" s="26" t="s">
        <v>726</v>
      </c>
      <c r="EH167" s="26" t="s">
        <v>726</v>
      </c>
      <c r="EI167" s="26" t="s">
        <v>726</v>
      </c>
      <c r="EJ167" s="26" t="s">
        <v>726</v>
      </c>
      <c r="EK167" s="26" t="s">
        <v>726</v>
      </c>
      <c r="EL167" s="26" t="s">
        <v>726</v>
      </c>
      <c r="EM167" s="26" t="s">
        <v>726</v>
      </c>
      <c r="EN167" s="26" t="s">
        <v>726</v>
      </c>
      <c r="EO167" s="26" t="s">
        <v>726</v>
      </c>
      <c r="EP167" s="26" t="s">
        <v>726</v>
      </c>
      <c r="EQ167" s="26" t="s">
        <v>726</v>
      </c>
      <c r="ER167" s="26" t="s">
        <v>726</v>
      </c>
      <c r="ES167" s="26" t="s">
        <v>726</v>
      </c>
      <c r="ET167" s="26" t="s">
        <v>726</v>
      </c>
      <c r="EU167" s="26" t="s">
        <v>726</v>
      </c>
      <c r="EV167" s="26" t="s">
        <v>726</v>
      </c>
      <c r="EW167" s="26" t="s">
        <v>726</v>
      </c>
      <c r="EX167" s="26" t="s">
        <v>726</v>
      </c>
      <c r="EY167" s="26" t="s">
        <v>726</v>
      </c>
      <c r="EZ167" s="26" t="s">
        <v>726</v>
      </c>
      <c r="FA167" s="26" t="s">
        <v>726</v>
      </c>
      <c r="FB167" s="26" t="s">
        <v>726</v>
      </c>
      <c r="FC167" s="26" t="s">
        <v>726</v>
      </c>
      <c r="FD167" s="26" t="s">
        <v>726</v>
      </c>
      <c r="FE167" s="26" t="s">
        <v>726</v>
      </c>
      <c r="FF167" s="26" t="s">
        <v>726</v>
      </c>
      <c r="FG167" s="26" t="s">
        <v>726</v>
      </c>
      <c r="FH167" s="26" t="s">
        <v>726</v>
      </c>
      <c r="FI167" s="26" t="s">
        <v>726</v>
      </c>
      <c r="FJ167" s="26" t="s">
        <v>726</v>
      </c>
      <c r="FK167" s="26" t="s">
        <v>726</v>
      </c>
      <c r="FL167" s="26" t="s">
        <v>726</v>
      </c>
      <c r="FM167" s="26" t="s">
        <v>726</v>
      </c>
      <c r="FN167" s="26" t="s">
        <v>726</v>
      </c>
      <c r="FO167" s="26" t="s">
        <v>726</v>
      </c>
      <c r="FP167" s="26" t="s">
        <v>726</v>
      </c>
      <c r="FQ167" s="26" t="s">
        <v>726</v>
      </c>
      <c r="FR167" s="26" t="s">
        <v>726</v>
      </c>
      <c r="FS167" s="26" t="s">
        <v>726</v>
      </c>
      <c r="FT167" s="26" t="s">
        <v>726</v>
      </c>
      <c r="FU167" s="26" t="s">
        <v>726</v>
      </c>
      <c r="FV167" s="26" t="s">
        <v>726</v>
      </c>
      <c r="FW167" s="26" t="s">
        <v>726</v>
      </c>
      <c r="FX167" s="26" t="s">
        <v>726</v>
      </c>
      <c r="FY167" s="26" t="s">
        <v>726</v>
      </c>
      <c r="FZ167" s="26" t="s">
        <v>726</v>
      </c>
      <c r="GA167" s="26" t="s">
        <v>726</v>
      </c>
      <c r="GB167" s="26" t="s">
        <v>726</v>
      </c>
      <c r="GC167" s="26" t="s">
        <v>726</v>
      </c>
      <c r="GD167" s="26" t="s">
        <v>726</v>
      </c>
      <c r="GE167" s="26" t="s">
        <v>726</v>
      </c>
      <c r="GF167" s="26" t="s">
        <v>726</v>
      </c>
      <c r="GG167" s="26" t="s">
        <v>726</v>
      </c>
      <c r="GH167" s="26" t="s">
        <v>726</v>
      </c>
      <c r="GI167" s="26" t="s">
        <v>726</v>
      </c>
      <c r="GJ167" s="26" t="s">
        <v>726</v>
      </c>
      <c r="GK167" s="26" t="s">
        <v>726</v>
      </c>
      <c r="GL167" s="26" t="s">
        <v>726</v>
      </c>
      <c r="GM167" s="26" t="s">
        <v>726</v>
      </c>
      <c r="GN167" s="26" t="s">
        <v>726</v>
      </c>
      <c r="GO167" s="26" t="s">
        <v>726</v>
      </c>
      <c r="GP167" s="26" t="s">
        <v>726</v>
      </c>
      <c r="GQ167" s="26" t="s">
        <v>726</v>
      </c>
      <c r="GR167" s="26" t="s">
        <v>726</v>
      </c>
      <c r="GS167" s="26" t="s">
        <v>726</v>
      </c>
      <c r="GT167" s="26" t="s">
        <v>726</v>
      </c>
      <c r="GU167" s="26" t="s">
        <v>726</v>
      </c>
      <c r="GV167" s="26" t="s">
        <v>726</v>
      </c>
      <c r="GW167" s="26" t="s">
        <v>726</v>
      </c>
      <c r="GX167" s="26" t="s">
        <v>726</v>
      </c>
      <c r="GY167" s="26" t="s">
        <v>726</v>
      </c>
      <c r="GZ167" s="26" t="s">
        <v>726</v>
      </c>
      <c r="HA167" s="26" t="s">
        <v>726</v>
      </c>
      <c r="HB167" s="26" t="s">
        <v>726</v>
      </c>
      <c r="HC167" s="26" t="s">
        <v>726</v>
      </c>
      <c r="HD167" s="26" t="s">
        <v>726</v>
      </c>
      <c r="HE167" s="26" t="s">
        <v>726</v>
      </c>
      <c r="HF167" s="26" t="s">
        <v>726</v>
      </c>
      <c r="HG167" s="26" t="s">
        <v>726</v>
      </c>
      <c r="HH167" s="26" t="s">
        <v>726</v>
      </c>
      <c r="HI167" s="26" t="s">
        <v>726</v>
      </c>
      <c r="HJ167" s="26" t="s">
        <v>726</v>
      </c>
      <c r="HK167" s="26" t="s">
        <v>726</v>
      </c>
      <c r="HL167" s="26" t="s">
        <v>726</v>
      </c>
      <c r="HM167" s="26" t="s">
        <v>726</v>
      </c>
      <c r="HN167" s="26" t="s">
        <v>726</v>
      </c>
      <c r="HO167" s="26" t="s">
        <v>726</v>
      </c>
      <c r="HP167" s="26" t="s">
        <v>726</v>
      </c>
      <c r="HQ167" s="26" t="s">
        <v>726</v>
      </c>
      <c r="HR167" s="26" t="s">
        <v>726</v>
      </c>
      <c r="HS167" s="26" t="s">
        <v>726</v>
      </c>
      <c r="HT167" s="26" t="s">
        <v>726</v>
      </c>
      <c r="HU167" s="26" t="s">
        <v>726</v>
      </c>
      <c r="HV167" s="26" t="s">
        <v>726</v>
      </c>
      <c r="HW167" s="26" t="s">
        <v>726</v>
      </c>
      <c r="HX167" s="26" t="s">
        <v>726</v>
      </c>
      <c r="HY167" s="26" t="s">
        <v>726</v>
      </c>
      <c r="HZ167" s="26" t="s">
        <v>726</v>
      </c>
      <c r="IA167" s="26" t="s">
        <v>726</v>
      </c>
      <c r="IB167" s="26" t="s">
        <v>726</v>
      </c>
      <c r="IC167" s="26" t="s">
        <v>726</v>
      </c>
      <c r="ID167" s="26" t="s">
        <v>726</v>
      </c>
      <c r="IE167" s="26" t="s">
        <v>726</v>
      </c>
      <c r="IF167" s="7" t="s">
        <v>726</v>
      </c>
      <c r="IG167" s="27" t="s">
        <v>726</v>
      </c>
      <c r="IH167" s="27" t="s">
        <v>726</v>
      </c>
      <c r="IL167" s="27" t="s">
        <v>726</v>
      </c>
      <c r="IM167" s="27" t="s">
        <v>726</v>
      </c>
      <c r="IN167" s="7">
        <f>IFERROR(VLOOKUP(A167,[7]FacebookPages!$A$2:$AG$128,33,FALSE)+1,0)</f>
        <v>0</v>
      </c>
    </row>
    <row r="168" spans="1:248" s="7" customFormat="1" x14ac:dyDescent="0.25">
      <c r="A168" s="28">
        <v>165</v>
      </c>
      <c r="B168" s="28" t="s">
        <v>608</v>
      </c>
      <c r="C168" s="28">
        <v>165</v>
      </c>
      <c r="D168" s="28" t="s">
        <v>591</v>
      </c>
      <c r="E168" s="28"/>
      <c r="F168" s="28"/>
      <c r="G168" s="29"/>
      <c r="H168" s="28"/>
      <c r="I168" s="28"/>
      <c r="J168" s="28"/>
      <c r="K168" s="29"/>
      <c r="L168" s="28"/>
      <c r="M168" s="28"/>
      <c r="N168" s="28"/>
      <c r="O168" s="29"/>
      <c r="P168" s="28"/>
      <c r="Q168" s="28"/>
      <c r="R168" s="28">
        <v>0</v>
      </c>
      <c r="S168" s="28">
        <v>0</v>
      </c>
      <c r="T168" s="28">
        <v>0</v>
      </c>
      <c r="U168" s="28">
        <v>0</v>
      </c>
      <c r="V168" s="28">
        <v>0</v>
      </c>
      <c r="W168" s="28">
        <v>2.9</v>
      </c>
      <c r="X168" s="28">
        <v>0</v>
      </c>
      <c r="Y168" s="28">
        <v>0</v>
      </c>
      <c r="Z168" s="26" t="s">
        <v>726</v>
      </c>
      <c r="AA168" s="26" t="s">
        <v>726</v>
      </c>
      <c r="AB168" s="26" t="s">
        <v>726</v>
      </c>
      <c r="AC168" s="26" t="s">
        <v>726</v>
      </c>
      <c r="AD168" s="26" t="s">
        <v>726</v>
      </c>
      <c r="AE168" s="26" t="s">
        <v>726</v>
      </c>
      <c r="AF168" s="28">
        <v>2799</v>
      </c>
      <c r="AG168" s="26" t="s">
        <v>726</v>
      </c>
      <c r="AH168" s="26" t="s">
        <v>726</v>
      </c>
      <c r="AI168" s="31"/>
      <c r="AJ168" s="31"/>
      <c r="AK168" s="31"/>
      <c r="AL168">
        <v>0</v>
      </c>
      <c r="AM168">
        <v>0</v>
      </c>
      <c r="AN168">
        <v>0</v>
      </c>
      <c r="AO168">
        <v>0</v>
      </c>
      <c r="AP168">
        <v>0</v>
      </c>
      <c r="AQ168" s="26" t="s">
        <v>726</v>
      </c>
      <c r="AR168" s="26" t="s">
        <v>726</v>
      </c>
      <c r="AS168" s="30">
        <v>401.6</v>
      </c>
      <c r="AT168" s="30">
        <v>437.9</v>
      </c>
      <c r="AU168" s="30">
        <v>389</v>
      </c>
      <c r="AV168" s="30">
        <v>407.8</v>
      </c>
      <c r="AW168" s="30">
        <v>374.2</v>
      </c>
      <c r="AX168" s="30">
        <v>370.2</v>
      </c>
      <c r="AY168" s="30">
        <v>299.8</v>
      </c>
      <c r="AZ168" s="30">
        <v>255.8</v>
      </c>
      <c r="BA168" s="30">
        <v>230.1</v>
      </c>
      <c r="BB168" s="30">
        <v>4507.8</v>
      </c>
      <c r="BC168" s="30">
        <v>4414.3</v>
      </c>
      <c r="BD168" s="30">
        <v>4449.7</v>
      </c>
      <c r="BE168" s="30">
        <v>4165.3999999999996</v>
      </c>
      <c r="BF168" s="30">
        <v>4087.8</v>
      </c>
      <c r="BG168" s="30">
        <v>3419.7</v>
      </c>
      <c r="BH168" s="30">
        <v>3387.8</v>
      </c>
      <c r="BI168" s="30">
        <v>3220.3</v>
      </c>
      <c r="BJ168" s="30">
        <v>2787.5</v>
      </c>
      <c r="BK168" s="30">
        <v>4296.3</v>
      </c>
      <c r="BL168" s="30">
        <v>4243.2</v>
      </c>
      <c r="BM168" s="30">
        <v>4123.3999999999996</v>
      </c>
      <c r="BN168" s="30">
        <v>4014.2</v>
      </c>
      <c r="BO168" s="30">
        <v>3697.6</v>
      </c>
      <c r="BP168" s="30">
        <v>3336.8</v>
      </c>
      <c r="BQ168" s="30">
        <v>3192.1</v>
      </c>
      <c r="BR168" s="30">
        <v>3176.6</v>
      </c>
      <c r="BS168" s="30">
        <v>2916.2</v>
      </c>
      <c r="BT168" s="26" t="s">
        <v>726</v>
      </c>
      <c r="BU168" s="26" t="s">
        <v>726</v>
      </c>
      <c r="BV168" s="26" t="s">
        <v>726</v>
      </c>
      <c r="BW168" s="26" t="s">
        <v>726</v>
      </c>
      <c r="BX168" s="26" t="s">
        <v>726</v>
      </c>
      <c r="BY168" s="26" t="s">
        <v>726</v>
      </c>
      <c r="BZ168" s="28">
        <v>51</v>
      </c>
      <c r="CA168" s="26" t="s">
        <v>726</v>
      </c>
      <c r="CB168" s="26" t="s">
        <v>726</v>
      </c>
      <c r="CC168" s="26" t="s">
        <v>726</v>
      </c>
      <c r="CD168" s="26" t="s">
        <v>726</v>
      </c>
      <c r="CE168" s="26" t="s">
        <v>726</v>
      </c>
      <c r="CF168" s="26" t="s">
        <v>726</v>
      </c>
      <c r="CG168" s="28">
        <v>2</v>
      </c>
      <c r="CH168" s="26" t="s">
        <v>726</v>
      </c>
      <c r="CI168" s="26" t="s">
        <v>726</v>
      </c>
      <c r="CJ168" s="26" t="s">
        <v>726</v>
      </c>
      <c r="CK168" s="26" t="s">
        <v>726</v>
      </c>
      <c r="CL168" s="26" t="s">
        <v>726</v>
      </c>
      <c r="CM168" s="26" t="s">
        <v>726</v>
      </c>
      <c r="CN168" s="26" t="s">
        <v>726</v>
      </c>
      <c r="CO168" s="26" t="s">
        <v>726</v>
      </c>
      <c r="CP168" s="28">
        <v>32</v>
      </c>
      <c r="CQ168" s="26" t="s">
        <v>726</v>
      </c>
      <c r="CR168" s="26" t="s">
        <v>726</v>
      </c>
      <c r="CS168" s="26" t="s">
        <v>726</v>
      </c>
      <c r="CT168" s="26" t="s">
        <v>726</v>
      </c>
      <c r="CU168" s="26" t="s">
        <v>726</v>
      </c>
      <c r="CV168" s="26" t="s">
        <v>726</v>
      </c>
      <c r="CW168" s="26" t="s">
        <v>726</v>
      </c>
      <c r="CX168" s="26" t="s">
        <v>726</v>
      </c>
      <c r="CY168" s="28">
        <v>32</v>
      </c>
      <c r="CZ168" s="26" t="s">
        <v>726</v>
      </c>
      <c r="DA168" s="26" t="s">
        <v>726</v>
      </c>
      <c r="DB168" s="26" t="s">
        <v>726</v>
      </c>
      <c r="DC168" s="26" t="s">
        <v>726</v>
      </c>
      <c r="DD168" s="26" t="s">
        <v>726</v>
      </c>
      <c r="DE168" s="26" t="s">
        <v>726</v>
      </c>
      <c r="DF168" s="28">
        <v>21000</v>
      </c>
      <c r="DG168" s="26" t="s">
        <v>726</v>
      </c>
      <c r="DH168" s="26" t="s">
        <v>726</v>
      </c>
      <c r="DI168" s="26" t="s">
        <v>726</v>
      </c>
      <c r="DJ168" s="26" t="s">
        <v>726</v>
      </c>
      <c r="DK168" s="26" t="s">
        <v>726</v>
      </c>
      <c r="DL168" s="26" t="s">
        <v>726</v>
      </c>
      <c r="DM168" s="26" t="s">
        <v>726</v>
      </c>
      <c r="DN168" s="28">
        <v>3</v>
      </c>
      <c r="DO168" s="26" t="s">
        <v>726</v>
      </c>
      <c r="DP168" s="26" t="s">
        <v>726</v>
      </c>
      <c r="DQ168" s="26" t="s">
        <v>726</v>
      </c>
      <c r="DR168" s="26" t="s">
        <v>726</v>
      </c>
      <c r="DS168" s="26" t="s">
        <v>726</v>
      </c>
      <c r="DT168" s="26" t="s">
        <v>726</v>
      </c>
      <c r="DU168" s="26" t="s">
        <v>726</v>
      </c>
      <c r="DV168" s="26" t="s">
        <v>726</v>
      </c>
      <c r="DW168" s="26" t="s">
        <v>726</v>
      </c>
      <c r="DX168" s="26" t="s">
        <v>726</v>
      </c>
      <c r="DY168" s="26" t="s">
        <v>726</v>
      </c>
      <c r="DZ168" s="26" t="s">
        <v>726</v>
      </c>
      <c r="EA168" s="26" t="s">
        <v>726</v>
      </c>
      <c r="EB168">
        <v>9999</v>
      </c>
      <c r="EC168">
        <v>0</v>
      </c>
      <c r="ED168">
        <v>0</v>
      </c>
      <c r="EE168">
        <v>0</v>
      </c>
      <c r="EF168" s="26" t="s">
        <v>726</v>
      </c>
      <c r="EG168" s="26" t="s">
        <v>726</v>
      </c>
      <c r="EH168" s="26" t="s">
        <v>726</v>
      </c>
      <c r="EI168" s="26" t="s">
        <v>726</v>
      </c>
      <c r="EJ168" s="26" t="s">
        <v>726</v>
      </c>
      <c r="EK168" s="26" t="s">
        <v>726</v>
      </c>
      <c r="EL168" s="26" t="s">
        <v>726</v>
      </c>
      <c r="EM168" s="26" t="s">
        <v>726</v>
      </c>
      <c r="EN168" s="26" t="s">
        <v>726</v>
      </c>
      <c r="EO168" s="26" t="s">
        <v>726</v>
      </c>
      <c r="EP168" s="26" t="s">
        <v>726</v>
      </c>
      <c r="EQ168" s="26" t="s">
        <v>726</v>
      </c>
      <c r="ER168" s="26" t="s">
        <v>726</v>
      </c>
      <c r="ES168" s="26" t="s">
        <v>726</v>
      </c>
      <c r="ET168" s="26" t="s">
        <v>726</v>
      </c>
      <c r="EU168" s="26" t="s">
        <v>726</v>
      </c>
      <c r="EV168" s="26" t="s">
        <v>726</v>
      </c>
      <c r="EW168" s="26" t="s">
        <v>726</v>
      </c>
      <c r="EX168" s="26" t="s">
        <v>726</v>
      </c>
      <c r="EY168" s="26" t="s">
        <v>726</v>
      </c>
      <c r="EZ168" s="26" t="s">
        <v>726</v>
      </c>
      <c r="FA168" s="26" t="s">
        <v>726</v>
      </c>
      <c r="FB168" s="26" t="s">
        <v>726</v>
      </c>
      <c r="FC168" s="26" t="s">
        <v>726</v>
      </c>
      <c r="FD168" s="26" t="s">
        <v>726</v>
      </c>
      <c r="FE168" s="26" t="s">
        <v>726</v>
      </c>
      <c r="FF168" s="26" t="s">
        <v>726</v>
      </c>
      <c r="FG168" s="26" t="s">
        <v>726</v>
      </c>
      <c r="FH168" s="26" t="s">
        <v>726</v>
      </c>
      <c r="FI168" s="26" t="s">
        <v>726</v>
      </c>
      <c r="FJ168" s="26" t="s">
        <v>726</v>
      </c>
      <c r="FK168" s="26" t="s">
        <v>726</v>
      </c>
      <c r="FL168" s="26" t="s">
        <v>726</v>
      </c>
      <c r="FM168" s="26" t="s">
        <v>726</v>
      </c>
      <c r="FN168" s="26" t="s">
        <v>726</v>
      </c>
      <c r="FO168" s="26" t="s">
        <v>726</v>
      </c>
      <c r="FP168" s="26" t="s">
        <v>726</v>
      </c>
      <c r="FQ168" s="26" t="s">
        <v>726</v>
      </c>
      <c r="FR168" s="26" t="s">
        <v>726</v>
      </c>
      <c r="FS168" s="26" t="s">
        <v>726</v>
      </c>
      <c r="FT168" s="26" t="s">
        <v>726</v>
      </c>
      <c r="FU168" s="26" t="s">
        <v>726</v>
      </c>
      <c r="FV168" s="26" t="s">
        <v>726</v>
      </c>
      <c r="FW168" s="26" t="s">
        <v>726</v>
      </c>
      <c r="FX168" s="26" t="s">
        <v>726</v>
      </c>
      <c r="FY168" s="26" t="s">
        <v>726</v>
      </c>
      <c r="FZ168" s="26" t="s">
        <v>726</v>
      </c>
      <c r="GA168" s="26" t="s">
        <v>726</v>
      </c>
      <c r="GB168" s="26" t="s">
        <v>726</v>
      </c>
      <c r="GC168" s="26" t="s">
        <v>726</v>
      </c>
      <c r="GD168" s="26" t="s">
        <v>726</v>
      </c>
      <c r="GE168" s="26" t="s">
        <v>726</v>
      </c>
      <c r="GF168" s="26" t="s">
        <v>726</v>
      </c>
      <c r="GG168" s="26" t="s">
        <v>726</v>
      </c>
      <c r="GH168" s="26" t="s">
        <v>726</v>
      </c>
      <c r="GI168" s="26" t="s">
        <v>726</v>
      </c>
      <c r="GJ168" s="26" t="s">
        <v>726</v>
      </c>
      <c r="GK168" s="26" t="s">
        <v>726</v>
      </c>
      <c r="GL168" s="26" t="s">
        <v>726</v>
      </c>
      <c r="GM168" s="26" t="s">
        <v>726</v>
      </c>
      <c r="GN168" s="26" t="s">
        <v>726</v>
      </c>
      <c r="GO168" s="26" t="s">
        <v>726</v>
      </c>
      <c r="GP168" s="26" t="s">
        <v>726</v>
      </c>
      <c r="GQ168" s="26" t="s">
        <v>726</v>
      </c>
      <c r="GR168" s="26" t="s">
        <v>726</v>
      </c>
      <c r="GS168" s="26" t="s">
        <v>726</v>
      </c>
      <c r="GT168" s="26" t="s">
        <v>726</v>
      </c>
      <c r="GU168" s="26" t="s">
        <v>726</v>
      </c>
      <c r="GV168" s="26" t="s">
        <v>726</v>
      </c>
      <c r="GW168" s="26" t="s">
        <v>726</v>
      </c>
      <c r="GX168" s="26" t="s">
        <v>726</v>
      </c>
      <c r="GY168" s="26" t="s">
        <v>726</v>
      </c>
      <c r="GZ168" s="26" t="s">
        <v>726</v>
      </c>
      <c r="HA168" s="26" t="s">
        <v>726</v>
      </c>
      <c r="HB168" s="26" t="s">
        <v>726</v>
      </c>
      <c r="HC168" s="26" t="s">
        <v>726</v>
      </c>
      <c r="HD168" s="26" t="s">
        <v>726</v>
      </c>
      <c r="HE168" s="26" t="s">
        <v>726</v>
      </c>
      <c r="HF168" s="26" t="s">
        <v>726</v>
      </c>
      <c r="HG168" s="26" t="s">
        <v>726</v>
      </c>
      <c r="HH168" s="26" t="s">
        <v>726</v>
      </c>
      <c r="HI168" s="26" t="s">
        <v>726</v>
      </c>
      <c r="HJ168" s="26" t="s">
        <v>726</v>
      </c>
      <c r="HK168" s="26" t="s">
        <v>726</v>
      </c>
      <c r="HL168" s="26" t="s">
        <v>726</v>
      </c>
      <c r="HM168" s="26" t="s">
        <v>726</v>
      </c>
      <c r="HN168" s="26" t="s">
        <v>726</v>
      </c>
      <c r="HO168" s="26" t="s">
        <v>726</v>
      </c>
      <c r="HP168" s="26" t="s">
        <v>726</v>
      </c>
      <c r="HQ168" s="26" t="s">
        <v>726</v>
      </c>
      <c r="HR168" s="26" t="s">
        <v>726</v>
      </c>
      <c r="HS168" s="26" t="s">
        <v>726</v>
      </c>
      <c r="HT168" s="26" t="s">
        <v>726</v>
      </c>
      <c r="HU168" s="26" t="s">
        <v>726</v>
      </c>
      <c r="HV168" s="26" t="s">
        <v>726</v>
      </c>
      <c r="HW168" s="26" t="s">
        <v>726</v>
      </c>
      <c r="HX168" s="26" t="s">
        <v>726</v>
      </c>
      <c r="HY168" s="26" t="s">
        <v>726</v>
      </c>
      <c r="HZ168" s="26" t="s">
        <v>726</v>
      </c>
      <c r="IA168" s="26" t="s">
        <v>726</v>
      </c>
      <c r="IB168" s="26" t="s">
        <v>726</v>
      </c>
      <c r="IC168" s="26" t="s">
        <v>726</v>
      </c>
      <c r="ID168" s="26" t="s">
        <v>726</v>
      </c>
      <c r="IE168" s="26" t="s">
        <v>726</v>
      </c>
      <c r="IF168" s="7" t="s">
        <v>726</v>
      </c>
      <c r="IG168" s="27" t="s">
        <v>726</v>
      </c>
      <c r="IH168" s="27" t="s">
        <v>726</v>
      </c>
      <c r="IL168" s="27" t="s">
        <v>726</v>
      </c>
      <c r="IM168" s="27" t="s">
        <v>726</v>
      </c>
      <c r="IN168" s="7">
        <f>IFERROR(VLOOKUP(A168,[7]FacebookPages!$A$2:$AG$128,33,FALSE)+1,0)</f>
        <v>0</v>
      </c>
    </row>
    <row r="169" spans="1:248" s="7" customFormat="1" x14ac:dyDescent="0.25">
      <c r="A169" s="28">
        <v>166</v>
      </c>
      <c r="B169" s="28" t="s">
        <v>609</v>
      </c>
      <c r="C169" s="28">
        <v>166</v>
      </c>
      <c r="D169" s="28" t="s">
        <v>591</v>
      </c>
      <c r="E169" s="28"/>
      <c r="F169" s="28"/>
      <c r="G169" s="29"/>
      <c r="H169" s="28"/>
      <c r="I169" s="28"/>
      <c r="J169" s="28"/>
      <c r="K169" s="29"/>
      <c r="L169" s="28"/>
      <c r="M169" s="28"/>
      <c r="N169" s="28"/>
      <c r="O169" s="29"/>
      <c r="P169" s="28"/>
      <c r="Q169" s="28"/>
      <c r="R169" s="28">
        <v>0</v>
      </c>
      <c r="S169" s="28">
        <v>0</v>
      </c>
      <c r="T169" s="28">
        <v>0</v>
      </c>
      <c r="U169" s="28">
        <v>0</v>
      </c>
      <c r="V169" s="28">
        <v>0</v>
      </c>
      <c r="W169" s="28">
        <v>0</v>
      </c>
      <c r="X169" s="28">
        <v>8.4</v>
      </c>
      <c r="Y169" s="28">
        <v>8</v>
      </c>
      <c r="Z169" s="26" t="s">
        <v>726</v>
      </c>
      <c r="AA169" s="26" t="s">
        <v>726</v>
      </c>
      <c r="AB169" s="26" t="s">
        <v>726</v>
      </c>
      <c r="AC169" s="26" t="s">
        <v>726</v>
      </c>
      <c r="AD169" s="26" t="s">
        <v>726</v>
      </c>
      <c r="AE169" s="26" t="s">
        <v>726</v>
      </c>
      <c r="AF169" s="26" t="s">
        <v>726</v>
      </c>
      <c r="AG169" s="28">
        <v>13343</v>
      </c>
      <c r="AH169" s="28">
        <v>13438</v>
      </c>
      <c r="AI169" s="31"/>
      <c r="AJ169" s="31"/>
      <c r="AK169" s="31"/>
      <c r="AL169">
        <v>0</v>
      </c>
      <c r="AM169">
        <v>0</v>
      </c>
      <c r="AN169">
        <v>0</v>
      </c>
      <c r="AO169">
        <v>0</v>
      </c>
      <c r="AP169">
        <v>0</v>
      </c>
      <c r="AQ169" s="26" t="s">
        <v>726</v>
      </c>
      <c r="AR169" s="26" t="s">
        <v>726</v>
      </c>
      <c r="AS169" s="30">
        <v>1234</v>
      </c>
      <c r="AT169" s="30">
        <v>1144.0999999999999</v>
      </c>
      <c r="AU169" s="30">
        <v>912.7</v>
      </c>
      <c r="AV169" s="30">
        <v>805.9</v>
      </c>
      <c r="AW169" s="30">
        <v>715</v>
      </c>
      <c r="AX169" s="30">
        <v>699.3</v>
      </c>
      <c r="AY169" s="30">
        <v>622.70000000000005</v>
      </c>
      <c r="AZ169" s="30">
        <v>458.1</v>
      </c>
      <c r="BA169" s="30">
        <v>860.3</v>
      </c>
      <c r="BB169" s="30">
        <v>218685.9</v>
      </c>
      <c r="BC169" s="30">
        <v>219087</v>
      </c>
      <c r="BD169" s="30">
        <v>208191.4</v>
      </c>
      <c r="BE169" s="30">
        <v>161926.5</v>
      </c>
      <c r="BF169" s="30">
        <v>148298</v>
      </c>
      <c r="BG169" s="30">
        <v>145631.1</v>
      </c>
      <c r="BH169" s="30">
        <v>137759.4</v>
      </c>
      <c r="BI169" s="30">
        <v>128182.39999999999</v>
      </c>
      <c r="BJ169" s="30">
        <v>154520.20000000001</v>
      </c>
      <c r="BK169" s="30">
        <v>11799.1</v>
      </c>
      <c r="BL169" s="30">
        <v>10329.200000000001</v>
      </c>
      <c r="BM169" s="30">
        <v>9156.1</v>
      </c>
      <c r="BN169" s="30">
        <v>9095</v>
      </c>
      <c r="BO169" s="30">
        <v>8593.1</v>
      </c>
      <c r="BP169" s="30">
        <v>9058.7000000000007</v>
      </c>
      <c r="BQ169" s="30">
        <v>8770.1</v>
      </c>
      <c r="BR169" s="30">
        <v>9908.7000000000007</v>
      </c>
      <c r="BS169" s="30">
        <v>10800.4</v>
      </c>
      <c r="BT169" s="26" t="s">
        <v>726</v>
      </c>
      <c r="BU169" s="26" t="s">
        <v>726</v>
      </c>
      <c r="BV169" s="26" t="s">
        <v>726</v>
      </c>
      <c r="BW169" s="26" t="s">
        <v>726</v>
      </c>
      <c r="BX169" s="26" t="s">
        <v>726</v>
      </c>
      <c r="BY169" s="26" t="s">
        <v>726</v>
      </c>
      <c r="BZ169" s="26" t="s">
        <v>726</v>
      </c>
      <c r="CA169" s="28">
        <v>-139</v>
      </c>
      <c r="CB169" s="28">
        <v>424</v>
      </c>
      <c r="CC169" s="26" t="s">
        <v>726</v>
      </c>
      <c r="CD169" s="26" t="s">
        <v>726</v>
      </c>
      <c r="CE169" s="26" t="s">
        <v>726</v>
      </c>
      <c r="CF169" s="26" t="s">
        <v>726</v>
      </c>
      <c r="CG169" s="26" t="s">
        <v>726</v>
      </c>
      <c r="CH169" s="28">
        <v>-1</v>
      </c>
      <c r="CI169" s="28">
        <v>3</v>
      </c>
      <c r="CJ169" s="26" t="s">
        <v>726</v>
      </c>
      <c r="CK169" s="26" t="s">
        <v>726</v>
      </c>
      <c r="CL169" s="26" t="s">
        <v>726</v>
      </c>
      <c r="CM169" s="26" t="s">
        <v>726</v>
      </c>
      <c r="CN169" s="26" t="s">
        <v>726</v>
      </c>
      <c r="CO169" s="26" t="s">
        <v>726</v>
      </c>
      <c r="CP169" s="26" t="s">
        <v>726</v>
      </c>
      <c r="CQ169" s="28">
        <v>66</v>
      </c>
      <c r="CR169" s="28">
        <v>67</v>
      </c>
      <c r="CS169" s="26" t="s">
        <v>726</v>
      </c>
      <c r="CT169" s="26" t="s">
        <v>726</v>
      </c>
      <c r="CU169" s="26" t="s">
        <v>726</v>
      </c>
      <c r="CV169" s="26" t="s">
        <v>726</v>
      </c>
      <c r="CW169" s="26" t="s">
        <v>726</v>
      </c>
      <c r="CX169" s="26" t="s">
        <v>726</v>
      </c>
      <c r="CY169" s="26" t="s">
        <v>726</v>
      </c>
      <c r="CZ169" s="28">
        <v>32</v>
      </c>
      <c r="DA169" s="26" t="s">
        <v>726</v>
      </c>
      <c r="DB169" s="26" t="s">
        <v>726</v>
      </c>
      <c r="DC169" s="26" t="s">
        <v>726</v>
      </c>
      <c r="DD169" s="26" t="s">
        <v>726</v>
      </c>
      <c r="DE169" s="26" t="s">
        <v>726</v>
      </c>
      <c r="DF169" s="26" t="s">
        <v>726</v>
      </c>
      <c r="DG169" s="28">
        <v>22999</v>
      </c>
      <c r="DH169" s="28">
        <v>19842</v>
      </c>
      <c r="DI169" s="26" t="s">
        <v>726</v>
      </c>
      <c r="DJ169" s="26" t="s">
        <v>726</v>
      </c>
      <c r="DK169" s="26" t="s">
        <v>726</v>
      </c>
      <c r="DL169" s="26" t="s">
        <v>726</v>
      </c>
      <c r="DM169" s="26" t="s">
        <v>726</v>
      </c>
      <c r="DN169" s="26" t="s">
        <v>726</v>
      </c>
      <c r="DO169" s="28">
        <v>8</v>
      </c>
      <c r="DP169" s="28">
        <v>9</v>
      </c>
      <c r="DQ169" s="26" t="s">
        <v>726</v>
      </c>
      <c r="DR169" s="26" t="s">
        <v>726</v>
      </c>
      <c r="DS169" s="26" t="s">
        <v>726</v>
      </c>
      <c r="DT169" s="26" t="s">
        <v>726</v>
      </c>
      <c r="DU169" s="26" t="s">
        <v>726</v>
      </c>
      <c r="DV169" s="26" t="s">
        <v>726</v>
      </c>
      <c r="DW169" s="26" t="s">
        <v>726</v>
      </c>
      <c r="DX169" s="26" t="s">
        <v>726</v>
      </c>
      <c r="DY169" s="26" t="s">
        <v>726</v>
      </c>
      <c r="DZ169" s="26" t="s">
        <v>726</v>
      </c>
      <c r="EA169" s="26" t="s">
        <v>726</v>
      </c>
      <c r="EB169">
        <v>9999</v>
      </c>
      <c r="EC169">
        <v>0</v>
      </c>
      <c r="ED169">
        <v>0</v>
      </c>
      <c r="EE169">
        <v>0</v>
      </c>
      <c r="EF169" s="26" t="s">
        <v>726</v>
      </c>
      <c r="EG169" s="26" t="s">
        <v>726</v>
      </c>
      <c r="EH169" s="26" t="s">
        <v>726</v>
      </c>
      <c r="EI169" s="26" t="s">
        <v>726</v>
      </c>
      <c r="EJ169" s="26" t="s">
        <v>726</v>
      </c>
      <c r="EK169" s="26" t="s">
        <v>726</v>
      </c>
      <c r="EL169" s="26" t="s">
        <v>726</v>
      </c>
      <c r="EM169" s="26" t="s">
        <v>726</v>
      </c>
      <c r="EN169" s="26" t="s">
        <v>726</v>
      </c>
      <c r="EO169" s="26" t="s">
        <v>726</v>
      </c>
      <c r="EP169" s="26" t="s">
        <v>726</v>
      </c>
      <c r="EQ169" s="26" t="s">
        <v>726</v>
      </c>
      <c r="ER169" s="26" t="s">
        <v>726</v>
      </c>
      <c r="ES169" s="26" t="s">
        <v>726</v>
      </c>
      <c r="ET169" s="26" t="s">
        <v>726</v>
      </c>
      <c r="EU169" s="26" t="s">
        <v>726</v>
      </c>
      <c r="EV169" s="26" t="s">
        <v>726</v>
      </c>
      <c r="EW169" s="26" t="s">
        <v>726</v>
      </c>
      <c r="EX169" s="26" t="s">
        <v>726</v>
      </c>
      <c r="EY169" s="26" t="s">
        <v>726</v>
      </c>
      <c r="EZ169" s="26" t="s">
        <v>726</v>
      </c>
      <c r="FA169" s="26" t="s">
        <v>726</v>
      </c>
      <c r="FB169" s="26" t="s">
        <v>726</v>
      </c>
      <c r="FC169" s="26" t="s">
        <v>726</v>
      </c>
      <c r="FD169" s="26" t="s">
        <v>726</v>
      </c>
      <c r="FE169" s="26" t="s">
        <v>726</v>
      </c>
      <c r="FF169" s="26" t="s">
        <v>726</v>
      </c>
      <c r="FG169" s="26" t="s">
        <v>726</v>
      </c>
      <c r="FH169" s="26" t="s">
        <v>726</v>
      </c>
      <c r="FI169" s="26" t="s">
        <v>726</v>
      </c>
      <c r="FJ169" s="26" t="s">
        <v>726</v>
      </c>
      <c r="FK169" s="26" t="s">
        <v>726</v>
      </c>
      <c r="FL169" s="26" t="s">
        <v>726</v>
      </c>
      <c r="FM169" s="26" t="s">
        <v>726</v>
      </c>
      <c r="FN169" s="26" t="s">
        <v>726</v>
      </c>
      <c r="FO169" s="26" t="s">
        <v>726</v>
      </c>
      <c r="FP169" s="26" t="s">
        <v>726</v>
      </c>
      <c r="FQ169" s="26" t="s">
        <v>726</v>
      </c>
      <c r="FR169" s="26" t="s">
        <v>726</v>
      </c>
      <c r="FS169" s="26" t="s">
        <v>726</v>
      </c>
      <c r="FT169" s="26" t="s">
        <v>726</v>
      </c>
      <c r="FU169" s="26" t="s">
        <v>726</v>
      </c>
      <c r="FV169" s="26" t="s">
        <v>726</v>
      </c>
      <c r="FW169" s="26" t="s">
        <v>726</v>
      </c>
      <c r="FX169" s="26" t="s">
        <v>726</v>
      </c>
      <c r="FY169" s="26" t="s">
        <v>726</v>
      </c>
      <c r="FZ169" s="26" t="s">
        <v>726</v>
      </c>
      <c r="GA169" s="26" t="s">
        <v>726</v>
      </c>
      <c r="GB169" s="26" t="s">
        <v>726</v>
      </c>
      <c r="GC169" s="26" t="s">
        <v>726</v>
      </c>
      <c r="GD169" s="26" t="s">
        <v>726</v>
      </c>
      <c r="GE169" s="26" t="s">
        <v>726</v>
      </c>
      <c r="GF169" s="26" t="s">
        <v>726</v>
      </c>
      <c r="GG169" s="26" t="s">
        <v>726</v>
      </c>
      <c r="GH169" s="26" t="s">
        <v>726</v>
      </c>
      <c r="GI169" s="26" t="s">
        <v>726</v>
      </c>
      <c r="GJ169" s="26" t="s">
        <v>726</v>
      </c>
      <c r="GK169" s="26" t="s">
        <v>726</v>
      </c>
      <c r="GL169" s="26" t="s">
        <v>726</v>
      </c>
      <c r="GM169" s="26" t="s">
        <v>726</v>
      </c>
      <c r="GN169" s="26" t="s">
        <v>726</v>
      </c>
      <c r="GO169" s="26" t="s">
        <v>726</v>
      </c>
      <c r="GP169" s="26" t="s">
        <v>726</v>
      </c>
      <c r="GQ169" s="26" t="s">
        <v>726</v>
      </c>
      <c r="GR169" s="26" t="s">
        <v>726</v>
      </c>
      <c r="GS169" s="26" t="s">
        <v>726</v>
      </c>
      <c r="GT169" s="26" t="s">
        <v>726</v>
      </c>
      <c r="GU169" s="26" t="s">
        <v>726</v>
      </c>
      <c r="GV169" s="26" t="s">
        <v>726</v>
      </c>
      <c r="GW169" s="26" t="s">
        <v>726</v>
      </c>
      <c r="GX169" s="26" t="s">
        <v>726</v>
      </c>
      <c r="GY169" s="26" t="s">
        <v>726</v>
      </c>
      <c r="GZ169" s="26" t="s">
        <v>726</v>
      </c>
      <c r="HA169" s="26" t="s">
        <v>726</v>
      </c>
      <c r="HB169" s="26" t="s">
        <v>726</v>
      </c>
      <c r="HC169" s="26" t="s">
        <v>726</v>
      </c>
      <c r="HD169" s="26" t="s">
        <v>726</v>
      </c>
      <c r="HE169" s="26" t="s">
        <v>726</v>
      </c>
      <c r="HF169" s="26" t="s">
        <v>726</v>
      </c>
      <c r="HG169" s="26" t="s">
        <v>726</v>
      </c>
      <c r="HH169" s="26" t="s">
        <v>726</v>
      </c>
      <c r="HI169" s="26" t="s">
        <v>726</v>
      </c>
      <c r="HJ169" s="26" t="s">
        <v>726</v>
      </c>
      <c r="HK169" s="26" t="s">
        <v>726</v>
      </c>
      <c r="HL169" s="26" t="s">
        <v>726</v>
      </c>
      <c r="HM169" s="26" t="s">
        <v>726</v>
      </c>
      <c r="HN169" s="26" t="s">
        <v>726</v>
      </c>
      <c r="HO169" s="26" t="s">
        <v>726</v>
      </c>
      <c r="HP169" s="26" t="s">
        <v>726</v>
      </c>
      <c r="HQ169" s="26" t="s">
        <v>726</v>
      </c>
      <c r="HR169" s="26" t="s">
        <v>726</v>
      </c>
      <c r="HS169" s="26" t="s">
        <v>726</v>
      </c>
      <c r="HT169" s="26" t="s">
        <v>726</v>
      </c>
      <c r="HU169" s="26" t="s">
        <v>726</v>
      </c>
      <c r="HV169" s="26" t="s">
        <v>726</v>
      </c>
      <c r="HW169" s="26" t="s">
        <v>726</v>
      </c>
      <c r="HX169" s="26" t="s">
        <v>726</v>
      </c>
      <c r="HY169" s="26" t="s">
        <v>726</v>
      </c>
      <c r="HZ169" s="26" t="s">
        <v>726</v>
      </c>
      <c r="IA169" s="26" t="s">
        <v>726</v>
      </c>
      <c r="IB169" s="26" t="s">
        <v>726</v>
      </c>
      <c r="IC169" s="26" t="s">
        <v>726</v>
      </c>
      <c r="ID169" s="26" t="s">
        <v>726</v>
      </c>
      <c r="IE169" s="26" t="s">
        <v>726</v>
      </c>
      <c r="IF169" s="7" t="s">
        <v>726</v>
      </c>
      <c r="IG169" s="27" t="s">
        <v>726</v>
      </c>
      <c r="IH169" s="27" t="s">
        <v>726</v>
      </c>
      <c r="IL169" s="27" t="s">
        <v>726</v>
      </c>
      <c r="IM169" s="27" t="s">
        <v>726</v>
      </c>
      <c r="IN169" s="7">
        <f>IFERROR(VLOOKUP(A169,[7]FacebookPages!$A$2:$AG$128,33,FALSE)+1,0)</f>
        <v>0</v>
      </c>
    </row>
    <row r="170" spans="1:248" s="7" customFormat="1" x14ac:dyDescent="0.25">
      <c r="A170" s="28">
        <v>167</v>
      </c>
      <c r="B170" s="28" t="s">
        <v>610</v>
      </c>
      <c r="C170" s="28">
        <v>167</v>
      </c>
      <c r="D170" s="28" t="s">
        <v>582</v>
      </c>
      <c r="E170" s="28"/>
      <c r="F170" s="28"/>
      <c r="G170" s="29"/>
      <c r="H170" s="28"/>
      <c r="I170" s="28"/>
      <c r="J170" s="28"/>
      <c r="K170" s="29"/>
      <c r="L170" s="28"/>
      <c r="M170" s="28"/>
      <c r="N170" s="28"/>
      <c r="O170" s="29"/>
      <c r="P170" s="28"/>
      <c r="Q170" s="28"/>
      <c r="R170" s="28">
        <v>0</v>
      </c>
      <c r="S170" s="28">
        <v>0</v>
      </c>
      <c r="T170" s="28">
        <v>0</v>
      </c>
      <c r="U170" s="28">
        <v>0</v>
      </c>
      <c r="V170" s="28">
        <v>0</v>
      </c>
      <c r="W170" s="28">
        <v>0</v>
      </c>
      <c r="X170" s="28">
        <v>4.7</v>
      </c>
      <c r="Y170" s="28">
        <v>0.8</v>
      </c>
      <c r="Z170" s="26" t="s">
        <v>726</v>
      </c>
      <c r="AA170" s="26" t="s">
        <v>726</v>
      </c>
      <c r="AB170" s="26" t="s">
        <v>726</v>
      </c>
      <c r="AC170" s="26" t="s">
        <v>726</v>
      </c>
      <c r="AD170" s="26" t="s">
        <v>726</v>
      </c>
      <c r="AE170" s="26" t="s">
        <v>726</v>
      </c>
      <c r="AF170" s="26" t="s">
        <v>726</v>
      </c>
      <c r="AG170" s="28">
        <v>10871</v>
      </c>
      <c r="AH170" s="28">
        <v>10248</v>
      </c>
      <c r="AI170" s="31"/>
      <c r="AJ170" s="31"/>
      <c r="AK170" s="31"/>
      <c r="AL170">
        <v>0</v>
      </c>
      <c r="AM170">
        <v>0</v>
      </c>
      <c r="AN170">
        <v>0</v>
      </c>
      <c r="AO170">
        <v>0</v>
      </c>
      <c r="AP170">
        <v>0</v>
      </c>
      <c r="AQ170" s="26" t="s">
        <v>726</v>
      </c>
      <c r="AR170" s="26" t="s">
        <v>726</v>
      </c>
      <c r="AS170" s="26" t="s">
        <v>726</v>
      </c>
      <c r="AT170" s="26" t="s">
        <v>726</v>
      </c>
      <c r="AU170" s="26" t="s">
        <v>726</v>
      </c>
      <c r="AV170" s="26" t="s">
        <v>726</v>
      </c>
      <c r="AW170" s="26" t="s">
        <v>726</v>
      </c>
      <c r="AX170" s="26" t="s">
        <v>726</v>
      </c>
      <c r="AY170" s="26" t="s">
        <v>726</v>
      </c>
      <c r="AZ170" s="26" t="s">
        <v>726</v>
      </c>
      <c r="BA170" s="26" t="s">
        <v>726</v>
      </c>
      <c r="BB170" s="26" t="s">
        <v>726</v>
      </c>
      <c r="BC170" s="26" t="s">
        <v>726</v>
      </c>
      <c r="BD170" s="26" t="s">
        <v>726</v>
      </c>
      <c r="BE170" s="26" t="s">
        <v>726</v>
      </c>
      <c r="BF170" s="26" t="s">
        <v>726</v>
      </c>
      <c r="BG170" s="26" t="s">
        <v>726</v>
      </c>
      <c r="BH170" s="26" t="s">
        <v>726</v>
      </c>
      <c r="BI170" s="26" t="s">
        <v>726</v>
      </c>
      <c r="BJ170" s="26" t="s">
        <v>726</v>
      </c>
      <c r="BK170" s="26" t="s">
        <v>726</v>
      </c>
      <c r="BL170" s="26" t="s">
        <v>726</v>
      </c>
      <c r="BM170" s="26" t="s">
        <v>726</v>
      </c>
      <c r="BN170" s="26" t="s">
        <v>726</v>
      </c>
      <c r="BO170" s="26" t="s">
        <v>726</v>
      </c>
      <c r="BP170" s="26" t="s">
        <v>726</v>
      </c>
      <c r="BQ170" s="26" t="s">
        <v>726</v>
      </c>
      <c r="BR170" s="26" t="s">
        <v>726</v>
      </c>
      <c r="BS170" s="30">
        <v>1300</v>
      </c>
      <c r="BT170" s="26" t="s">
        <v>726</v>
      </c>
      <c r="BU170" s="26" t="s">
        <v>726</v>
      </c>
      <c r="BV170" s="26" t="s">
        <v>726</v>
      </c>
      <c r="BW170" s="26" t="s">
        <v>726</v>
      </c>
      <c r="BX170" s="26" t="s">
        <v>726</v>
      </c>
      <c r="BY170" s="26" t="s">
        <v>726</v>
      </c>
      <c r="BZ170" s="26" t="s">
        <v>726</v>
      </c>
      <c r="CA170" s="28">
        <v>971</v>
      </c>
      <c r="CB170" s="28">
        <v>684</v>
      </c>
      <c r="CC170" s="26" t="s">
        <v>726</v>
      </c>
      <c r="CD170" s="26" t="s">
        <v>726</v>
      </c>
      <c r="CE170" s="26" t="s">
        <v>726</v>
      </c>
      <c r="CF170" s="26" t="s">
        <v>726</v>
      </c>
      <c r="CG170" s="26" t="s">
        <v>726</v>
      </c>
      <c r="CH170" s="28">
        <v>18</v>
      </c>
      <c r="CI170" s="28">
        <v>14</v>
      </c>
      <c r="CJ170" s="26" t="s">
        <v>726</v>
      </c>
      <c r="CK170" s="26" t="s">
        <v>726</v>
      </c>
      <c r="CL170" s="26" t="s">
        <v>726</v>
      </c>
      <c r="CM170" s="26" t="s">
        <v>726</v>
      </c>
      <c r="CN170" s="26" t="s">
        <v>726</v>
      </c>
      <c r="CO170" s="26" t="s">
        <v>726</v>
      </c>
      <c r="CP170" s="26" t="s">
        <v>726</v>
      </c>
      <c r="CQ170" s="28">
        <v>76</v>
      </c>
      <c r="CR170" s="28">
        <v>65</v>
      </c>
      <c r="CS170" s="26" t="s">
        <v>726</v>
      </c>
      <c r="CT170" s="26" t="s">
        <v>726</v>
      </c>
      <c r="CU170" s="26" t="s">
        <v>726</v>
      </c>
      <c r="CV170" s="26" t="s">
        <v>726</v>
      </c>
      <c r="CW170" s="26" t="s">
        <v>726</v>
      </c>
      <c r="CX170" s="26" t="s">
        <v>726</v>
      </c>
      <c r="CY170" s="26" t="s">
        <v>726</v>
      </c>
      <c r="CZ170" s="28"/>
      <c r="DA170" s="26" t="s">
        <v>726</v>
      </c>
      <c r="DB170" s="26" t="s">
        <v>726</v>
      </c>
      <c r="DC170" s="26" t="s">
        <v>726</v>
      </c>
      <c r="DD170" s="26" t="s">
        <v>726</v>
      </c>
      <c r="DE170" s="26" t="s">
        <v>726</v>
      </c>
      <c r="DF170" s="26" t="s">
        <v>726</v>
      </c>
      <c r="DG170" s="28">
        <v>74917</v>
      </c>
      <c r="DH170" s="28">
        <v>45973</v>
      </c>
      <c r="DI170" s="26" t="s">
        <v>726</v>
      </c>
      <c r="DJ170" s="26" t="s">
        <v>726</v>
      </c>
      <c r="DK170" s="26" t="s">
        <v>726</v>
      </c>
      <c r="DL170" s="26" t="s">
        <v>726</v>
      </c>
      <c r="DM170" s="26" t="s">
        <v>726</v>
      </c>
      <c r="DN170" s="26" t="s">
        <v>726</v>
      </c>
      <c r="DO170" s="28">
        <v>14</v>
      </c>
      <c r="DP170" s="28">
        <v>14</v>
      </c>
      <c r="DQ170" s="26" t="s">
        <v>726</v>
      </c>
      <c r="DR170" s="26" t="s">
        <v>726</v>
      </c>
      <c r="DS170" s="26" t="s">
        <v>726</v>
      </c>
      <c r="DT170" s="26" t="s">
        <v>726</v>
      </c>
      <c r="DU170" s="26" t="s">
        <v>726</v>
      </c>
      <c r="DV170" s="26" t="s">
        <v>726</v>
      </c>
      <c r="DW170" s="26" t="s">
        <v>726</v>
      </c>
      <c r="DX170" s="26" t="s">
        <v>726</v>
      </c>
      <c r="DY170" s="26" t="s">
        <v>726</v>
      </c>
      <c r="DZ170" s="26" t="s">
        <v>726</v>
      </c>
      <c r="EA170" s="26" t="s">
        <v>726</v>
      </c>
      <c r="EB170">
        <v>9999</v>
      </c>
      <c r="EC170">
        <v>0</v>
      </c>
      <c r="ED170">
        <v>0</v>
      </c>
      <c r="EE170">
        <v>0</v>
      </c>
      <c r="EF170" s="26" t="s">
        <v>726</v>
      </c>
      <c r="EG170" s="26" t="s">
        <v>726</v>
      </c>
      <c r="EH170" s="26" t="s">
        <v>726</v>
      </c>
      <c r="EI170" s="26" t="s">
        <v>726</v>
      </c>
      <c r="EJ170" s="26" t="s">
        <v>726</v>
      </c>
      <c r="EK170" s="26" t="s">
        <v>726</v>
      </c>
      <c r="EL170" s="26" t="s">
        <v>726</v>
      </c>
      <c r="EM170" s="26" t="s">
        <v>726</v>
      </c>
      <c r="EN170" s="26" t="s">
        <v>726</v>
      </c>
      <c r="EO170" s="26" t="s">
        <v>726</v>
      </c>
      <c r="EP170" s="26" t="s">
        <v>726</v>
      </c>
      <c r="EQ170" s="26" t="s">
        <v>726</v>
      </c>
      <c r="ER170" s="26" t="s">
        <v>726</v>
      </c>
      <c r="ES170" s="26" t="s">
        <v>726</v>
      </c>
      <c r="ET170" s="26" t="s">
        <v>726</v>
      </c>
      <c r="EU170" s="26" t="s">
        <v>726</v>
      </c>
      <c r="EV170" s="26" t="s">
        <v>726</v>
      </c>
      <c r="EW170" s="26" t="s">
        <v>726</v>
      </c>
      <c r="EX170" s="26" t="s">
        <v>726</v>
      </c>
      <c r="EY170" s="26" t="s">
        <v>726</v>
      </c>
      <c r="EZ170" s="26" t="s">
        <v>726</v>
      </c>
      <c r="FA170" s="26" t="s">
        <v>726</v>
      </c>
      <c r="FB170" s="26" t="s">
        <v>726</v>
      </c>
      <c r="FC170" s="26" t="s">
        <v>726</v>
      </c>
      <c r="FD170" s="26" t="s">
        <v>726</v>
      </c>
      <c r="FE170" s="26" t="s">
        <v>726</v>
      </c>
      <c r="FF170" s="26" t="s">
        <v>726</v>
      </c>
      <c r="FG170" s="26" t="s">
        <v>726</v>
      </c>
      <c r="FH170" s="26" t="s">
        <v>726</v>
      </c>
      <c r="FI170" s="26" t="s">
        <v>726</v>
      </c>
      <c r="FJ170" s="26" t="s">
        <v>726</v>
      </c>
      <c r="FK170" s="26" t="s">
        <v>726</v>
      </c>
      <c r="FL170" s="26" t="s">
        <v>726</v>
      </c>
      <c r="FM170" s="26" t="s">
        <v>726</v>
      </c>
      <c r="FN170" s="26" t="s">
        <v>726</v>
      </c>
      <c r="FO170" s="26" t="s">
        <v>726</v>
      </c>
      <c r="FP170" s="26" t="s">
        <v>726</v>
      </c>
      <c r="FQ170" s="26" t="s">
        <v>726</v>
      </c>
      <c r="FR170" s="26" t="s">
        <v>726</v>
      </c>
      <c r="FS170" s="26" t="s">
        <v>726</v>
      </c>
      <c r="FT170" s="26" t="s">
        <v>726</v>
      </c>
      <c r="FU170" s="26" t="s">
        <v>726</v>
      </c>
      <c r="FV170" s="26" t="s">
        <v>726</v>
      </c>
      <c r="FW170" s="26" t="s">
        <v>726</v>
      </c>
      <c r="FX170" s="26" t="s">
        <v>726</v>
      </c>
      <c r="FY170" s="26" t="s">
        <v>726</v>
      </c>
      <c r="FZ170" s="26" t="s">
        <v>726</v>
      </c>
      <c r="GA170" s="26" t="s">
        <v>726</v>
      </c>
      <c r="GB170" s="26" t="s">
        <v>726</v>
      </c>
      <c r="GC170" s="26" t="s">
        <v>726</v>
      </c>
      <c r="GD170" s="26" t="s">
        <v>726</v>
      </c>
      <c r="GE170" s="26" t="s">
        <v>726</v>
      </c>
      <c r="GF170" s="26" t="s">
        <v>726</v>
      </c>
      <c r="GG170" s="26" t="s">
        <v>726</v>
      </c>
      <c r="GH170" s="26" t="s">
        <v>726</v>
      </c>
      <c r="GI170" s="26" t="s">
        <v>726</v>
      </c>
      <c r="GJ170" s="26" t="s">
        <v>726</v>
      </c>
      <c r="GK170" s="26" t="s">
        <v>726</v>
      </c>
      <c r="GL170" s="26" t="s">
        <v>726</v>
      </c>
      <c r="GM170" s="26" t="s">
        <v>726</v>
      </c>
      <c r="GN170" s="26" t="s">
        <v>726</v>
      </c>
      <c r="GO170" s="26" t="s">
        <v>726</v>
      </c>
      <c r="GP170" s="26" t="s">
        <v>726</v>
      </c>
      <c r="GQ170" s="26" t="s">
        <v>726</v>
      </c>
      <c r="GR170" s="26" t="s">
        <v>726</v>
      </c>
      <c r="GS170" s="26" t="s">
        <v>726</v>
      </c>
      <c r="GT170" s="26" t="s">
        <v>726</v>
      </c>
      <c r="GU170" s="26" t="s">
        <v>726</v>
      </c>
      <c r="GV170" s="26" t="s">
        <v>726</v>
      </c>
      <c r="GW170" s="26" t="s">
        <v>726</v>
      </c>
      <c r="GX170" s="26" t="s">
        <v>726</v>
      </c>
      <c r="GY170" s="26" t="s">
        <v>726</v>
      </c>
      <c r="GZ170" s="26" t="s">
        <v>726</v>
      </c>
      <c r="HA170" s="26" t="s">
        <v>726</v>
      </c>
      <c r="HB170" s="26" t="s">
        <v>726</v>
      </c>
      <c r="HC170" s="26" t="s">
        <v>726</v>
      </c>
      <c r="HD170" s="26" t="s">
        <v>726</v>
      </c>
      <c r="HE170" s="26" t="s">
        <v>726</v>
      </c>
      <c r="HF170" s="26" t="s">
        <v>726</v>
      </c>
      <c r="HG170" s="26" t="s">
        <v>726</v>
      </c>
      <c r="HH170" s="26" t="s">
        <v>726</v>
      </c>
      <c r="HI170" s="26" t="s">
        <v>726</v>
      </c>
      <c r="HJ170" s="26" t="s">
        <v>726</v>
      </c>
      <c r="HK170" s="26" t="s">
        <v>726</v>
      </c>
      <c r="HL170" s="26" t="s">
        <v>726</v>
      </c>
      <c r="HM170" s="26" t="s">
        <v>726</v>
      </c>
      <c r="HN170" s="26" t="s">
        <v>726</v>
      </c>
      <c r="HO170" s="26" t="s">
        <v>726</v>
      </c>
      <c r="HP170" s="26" t="s">
        <v>726</v>
      </c>
      <c r="HQ170" s="26" t="s">
        <v>726</v>
      </c>
      <c r="HR170" s="26" t="s">
        <v>726</v>
      </c>
      <c r="HS170" s="26" t="s">
        <v>726</v>
      </c>
      <c r="HT170" s="26" t="s">
        <v>726</v>
      </c>
      <c r="HU170" s="26" t="s">
        <v>726</v>
      </c>
      <c r="HV170" s="26" t="s">
        <v>726</v>
      </c>
      <c r="HW170" s="26" t="s">
        <v>726</v>
      </c>
      <c r="HX170" s="26" t="s">
        <v>726</v>
      </c>
      <c r="HY170" s="26" t="s">
        <v>726</v>
      </c>
      <c r="HZ170" s="26" t="s">
        <v>726</v>
      </c>
      <c r="IA170" s="26" t="s">
        <v>726</v>
      </c>
      <c r="IB170" s="26" t="s">
        <v>726</v>
      </c>
      <c r="IC170" s="26" t="s">
        <v>726</v>
      </c>
      <c r="ID170" s="26" t="s">
        <v>726</v>
      </c>
      <c r="IE170" s="26" t="s">
        <v>726</v>
      </c>
      <c r="IF170" s="7" t="s">
        <v>726</v>
      </c>
      <c r="IG170" s="27" t="s">
        <v>726</v>
      </c>
      <c r="IH170" s="27" t="s">
        <v>726</v>
      </c>
      <c r="IL170" s="27" t="s">
        <v>726</v>
      </c>
      <c r="IM170" s="27" t="s">
        <v>726</v>
      </c>
      <c r="IN170" s="7">
        <f>IFERROR(VLOOKUP(A170,[7]FacebookPages!$A$2:$AG$128,33,FALSE)+1,0)</f>
        <v>0</v>
      </c>
    </row>
    <row r="171" spans="1:248" s="7" customFormat="1" x14ac:dyDescent="0.25">
      <c r="A171" s="28">
        <v>168</v>
      </c>
      <c r="B171" s="28" t="s">
        <v>611</v>
      </c>
      <c r="C171" s="28">
        <v>168</v>
      </c>
      <c r="D171" s="28" t="s">
        <v>587</v>
      </c>
      <c r="E171" s="28"/>
      <c r="F171" s="28"/>
      <c r="G171" s="29"/>
      <c r="H171" s="28"/>
      <c r="I171" s="28"/>
      <c r="J171" s="28"/>
      <c r="K171" s="29"/>
      <c r="L171" s="28"/>
      <c r="M171" s="28"/>
      <c r="N171" s="28"/>
      <c r="O171" s="29"/>
      <c r="P171" s="28"/>
      <c r="Q171" s="28"/>
      <c r="R171" s="28">
        <v>0</v>
      </c>
      <c r="S171" s="28">
        <v>0</v>
      </c>
      <c r="T171" s="28">
        <v>0</v>
      </c>
      <c r="U171" s="28">
        <v>0</v>
      </c>
      <c r="V171" s="28">
        <v>0</v>
      </c>
      <c r="W171" s="28">
        <v>0</v>
      </c>
      <c r="X171" s="28">
        <v>3.9</v>
      </c>
      <c r="Y171" s="28">
        <v>5.2</v>
      </c>
      <c r="Z171" s="26" t="s">
        <v>726</v>
      </c>
      <c r="AA171" s="26" t="s">
        <v>726</v>
      </c>
      <c r="AB171" s="26" t="s">
        <v>726</v>
      </c>
      <c r="AC171" s="26" t="s">
        <v>726</v>
      </c>
      <c r="AD171" s="26" t="s">
        <v>726</v>
      </c>
      <c r="AE171" s="26" t="s">
        <v>726</v>
      </c>
      <c r="AF171" s="26" t="s">
        <v>726</v>
      </c>
      <c r="AG171" s="28">
        <v>1143</v>
      </c>
      <c r="AH171" s="28">
        <v>1133</v>
      </c>
      <c r="AI171" s="31"/>
      <c r="AJ171" s="31"/>
      <c r="AK171" s="31"/>
      <c r="AL171">
        <v>0</v>
      </c>
      <c r="AM171">
        <v>0</v>
      </c>
      <c r="AN171">
        <v>0</v>
      </c>
      <c r="AO171">
        <v>0</v>
      </c>
      <c r="AP171">
        <v>0</v>
      </c>
      <c r="AQ171" s="26" t="s">
        <v>726</v>
      </c>
      <c r="AR171" s="26" t="s">
        <v>726</v>
      </c>
      <c r="AS171" s="26" t="s">
        <v>726</v>
      </c>
      <c r="AT171" s="26" t="s">
        <v>726</v>
      </c>
      <c r="AU171" s="30">
        <v>9.2940000000000005</v>
      </c>
      <c r="AV171" s="30">
        <v>2.327</v>
      </c>
      <c r="AW171" s="30">
        <v>-4.3899999999999997</v>
      </c>
      <c r="AX171" s="30">
        <v>5.8999999999999997E-2</v>
      </c>
      <c r="AY171" s="30">
        <v>-0.99</v>
      </c>
      <c r="AZ171" s="30">
        <v>1.0449999999999999</v>
      </c>
      <c r="BA171" s="30">
        <v>-1.7889999999999999</v>
      </c>
      <c r="BB171" s="26" t="s">
        <v>726</v>
      </c>
      <c r="BC171" s="26" t="s">
        <v>726</v>
      </c>
      <c r="BD171" s="30">
        <v>119.095</v>
      </c>
      <c r="BE171" s="30">
        <v>119.85599999999999</v>
      </c>
      <c r="BF171" s="30">
        <v>129.91999999999999</v>
      </c>
      <c r="BG171" s="30">
        <v>122.634</v>
      </c>
      <c r="BH171" s="30">
        <v>122.021</v>
      </c>
      <c r="BI171" s="30">
        <v>122.494</v>
      </c>
      <c r="BJ171" s="30">
        <v>115.273</v>
      </c>
      <c r="BK171" s="26" t="s">
        <v>726</v>
      </c>
      <c r="BL171" s="26" t="s">
        <v>726</v>
      </c>
      <c r="BM171" s="30">
        <v>141.54</v>
      </c>
      <c r="BN171" s="30">
        <v>131.995</v>
      </c>
      <c r="BO171" s="30">
        <v>129.50899999999999</v>
      </c>
      <c r="BP171" s="30">
        <v>130.89699999999999</v>
      </c>
      <c r="BQ171" s="30">
        <v>124.629</v>
      </c>
      <c r="BR171" s="30">
        <v>124.709</v>
      </c>
      <c r="BS171" s="30">
        <v>118.611</v>
      </c>
      <c r="BT171" s="26" t="s">
        <v>726</v>
      </c>
      <c r="BU171" s="26" t="s">
        <v>726</v>
      </c>
      <c r="BV171" s="26" t="s">
        <v>726</v>
      </c>
      <c r="BW171" s="26" t="s">
        <v>726</v>
      </c>
      <c r="BX171" s="26" t="s">
        <v>726</v>
      </c>
      <c r="BY171" s="26" t="s">
        <v>726</v>
      </c>
      <c r="BZ171" s="26" t="s">
        <v>726</v>
      </c>
      <c r="CA171" s="28">
        <v>-16</v>
      </c>
      <c r="CB171" s="28">
        <v>28</v>
      </c>
      <c r="CC171" s="26" t="s">
        <v>726</v>
      </c>
      <c r="CD171" s="26" t="s">
        <v>726</v>
      </c>
      <c r="CE171" s="26" t="s">
        <v>726</v>
      </c>
      <c r="CF171" s="26" t="s">
        <v>726</v>
      </c>
      <c r="CG171" s="26" t="s">
        <v>726</v>
      </c>
      <c r="CH171" s="28">
        <v>-2</v>
      </c>
      <c r="CI171" s="28">
        <v>4</v>
      </c>
      <c r="CJ171" s="26" t="s">
        <v>726</v>
      </c>
      <c r="CK171" s="26" t="s">
        <v>726</v>
      </c>
      <c r="CL171" s="26" t="s">
        <v>726</v>
      </c>
      <c r="CM171" s="26" t="s">
        <v>726</v>
      </c>
      <c r="CN171" s="26" t="s">
        <v>726</v>
      </c>
      <c r="CO171" s="26" t="s">
        <v>726</v>
      </c>
      <c r="CP171" s="26" t="s">
        <v>726</v>
      </c>
      <c r="CQ171" s="28">
        <v>78</v>
      </c>
      <c r="CR171" s="28">
        <v>78</v>
      </c>
      <c r="CS171" s="26" t="s">
        <v>726</v>
      </c>
      <c r="CT171" s="26" t="s">
        <v>726</v>
      </c>
      <c r="CU171" s="26" t="s">
        <v>726</v>
      </c>
      <c r="CV171" s="26" t="s">
        <v>726</v>
      </c>
      <c r="CW171" s="26" t="s">
        <v>726</v>
      </c>
      <c r="CX171" s="26" t="s">
        <v>726</v>
      </c>
      <c r="CY171" s="26" t="s">
        <v>726</v>
      </c>
      <c r="CZ171" s="28">
        <v>44</v>
      </c>
      <c r="DA171" s="26" t="s">
        <v>726</v>
      </c>
      <c r="DB171" s="26" t="s">
        <v>726</v>
      </c>
      <c r="DC171" s="26" t="s">
        <v>726</v>
      </c>
      <c r="DD171" s="26" t="s">
        <v>726</v>
      </c>
      <c r="DE171" s="26" t="s">
        <v>726</v>
      </c>
      <c r="DF171" s="26" t="s">
        <v>726</v>
      </c>
      <c r="DG171" s="28">
        <v>6483</v>
      </c>
      <c r="DH171" s="28">
        <v>6908</v>
      </c>
      <c r="DI171" s="26" t="s">
        <v>726</v>
      </c>
      <c r="DJ171" s="26" t="s">
        <v>726</v>
      </c>
      <c r="DK171" s="26" t="s">
        <v>726</v>
      </c>
      <c r="DL171" s="26" t="s">
        <v>726</v>
      </c>
      <c r="DM171" s="26" t="s">
        <v>726</v>
      </c>
      <c r="DN171" s="26" t="s">
        <v>726</v>
      </c>
      <c r="DO171" s="28">
        <v>7</v>
      </c>
      <c r="DP171" s="28">
        <v>10</v>
      </c>
      <c r="DQ171" s="26" t="s">
        <v>726</v>
      </c>
      <c r="DR171" s="26" t="s">
        <v>726</v>
      </c>
      <c r="DS171" s="26" t="s">
        <v>726</v>
      </c>
      <c r="DT171" s="26" t="s">
        <v>726</v>
      </c>
      <c r="DU171" s="26" t="s">
        <v>726</v>
      </c>
      <c r="DV171" s="26" t="s">
        <v>726</v>
      </c>
      <c r="DW171" s="26" t="s">
        <v>726</v>
      </c>
      <c r="DX171" s="26" t="s">
        <v>726</v>
      </c>
      <c r="DY171" s="26" t="s">
        <v>726</v>
      </c>
      <c r="DZ171" s="26" t="s">
        <v>726</v>
      </c>
      <c r="EA171" s="26" t="s">
        <v>726</v>
      </c>
      <c r="EB171">
        <v>9999</v>
      </c>
      <c r="EC171">
        <v>0</v>
      </c>
      <c r="ED171">
        <v>0</v>
      </c>
      <c r="EE171">
        <v>0</v>
      </c>
      <c r="EF171" s="26" t="s">
        <v>726</v>
      </c>
      <c r="EG171" s="26" t="s">
        <v>726</v>
      </c>
      <c r="EH171" s="26" t="s">
        <v>726</v>
      </c>
      <c r="EI171" s="26" t="s">
        <v>726</v>
      </c>
      <c r="EJ171" s="26" t="s">
        <v>726</v>
      </c>
      <c r="EK171" s="26" t="s">
        <v>726</v>
      </c>
      <c r="EL171" s="26" t="s">
        <v>726</v>
      </c>
      <c r="EM171" s="26" t="s">
        <v>726</v>
      </c>
      <c r="EN171" s="26" t="s">
        <v>726</v>
      </c>
      <c r="EO171" s="26" t="s">
        <v>726</v>
      </c>
      <c r="EP171" s="26" t="s">
        <v>726</v>
      </c>
      <c r="EQ171" s="26" t="s">
        <v>726</v>
      </c>
      <c r="ER171" s="26" t="s">
        <v>726</v>
      </c>
      <c r="ES171" s="26" t="s">
        <v>726</v>
      </c>
      <c r="ET171" s="26" t="s">
        <v>726</v>
      </c>
      <c r="EU171" s="26" t="s">
        <v>726</v>
      </c>
      <c r="EV171" s="26" t="s">
        <v>726</v>
      </c>
      <c r="EW171" s="26" t="s">
        <v>726</v>
      </c>
      <c r="EX171" s="26" t="s">
        <v>726</v>
      </c>
      <c r="EY171" s="26" t="s">
        <v>726</v>
      </c>
      <c r="EZ171" s="26" t="s">
        <v>726</v>
      </c>
      <c r="FA171" s="26" t="s">
        <v>726</v>
      </c>
      <c r="FB171" s="26" t="s">
        <v>726</v>
      </c>
      <c r="FC171" s="26" t="s">
        <v>726</v>
      </c>
      <c r="FD171" s="26" t="s">
        <v>726</v>
      </c>
      <c r="FE171" s="26" t="s">
        <v>726</v>
      </c>
      <c r="FF171" s="26" t="s">
        <v>726</v>
      </c>
      <c r="FG171" s="26" t="s">
        <v>726</v>
      </c>
      <c r="FH171" s="26" t="s">
        <v>726</v>
      </c>
      <c r="FI171" s="26" t="s">
        <v>726</v>
      </c>
      <c r="FJ171" s="26" t="s">
        <v>726</v>
      </c>
      <c r="FK171" s="26" t="s">
        <v>726</v>
      </c>
      <c r="FL171" s="26" t="s">
        <v>726</v>
      </c>
      <c r="FM171" s="26" t="s">
        <v>726</v>
      </c>
      <c r="FN171" s="26" t="s">
        <v>726</v>
      </c>
      <c r="FO171" s="26" t="s">
        <v>726</v>
      </c>
      <c r="FP171" s="26" t="s">
        <v>726</v>
      </c>
      <c r="FQ171" s="26" t="s">
        <v>726</v>
      </c>
      <c r="FR171" s="26" t="s">
        <v>726</v>
      </c>
      <c r="FS171" s="26" t="s">
        <v>726</v>
      </c>
      <c r="FT171" s="26" t="s">
        <v>726</v>
      </c>
      <c r="FU171" s="26" t="s">
        <v>726</v>
      </c>
      <c r="FV171" s="26" t="s">
        <v>726</v>
      </c>
      <c r="FW171" s="26" t="s">
        <v>726</v>
      </c>
      <c r="FX171" s="26" t="s">
        <v>726</v>
      </c>
      <c r="FY171" s="26" t="s">
        <v>726</v>
      </c>
      <c r="FZ171" s="26" t="s">
        <v>726</v>
      </c>
      <c r="GA171" s="26" t="s">
        <v>726</v>
      </c>
      <c r="GB171" s="26" t="s">
        <v>726</v>
      </c>
      <c r="GC171" s="26" t="s">
        <v>726</v>
      </c>
      <c r="GD171" s="26" t="s">
        <v>726</v>
      </c>
      <c r="GE171" s="26" t="s">
        <v>726</v>
      </c>
      <c r="GF171" s="26" t="s">
        <v>726</v>
      </c>
      <c r="GG171" s="26" t="s">
        <v>726</v>
      </c>
      <c r="GH171" s="26" t="s">
        <v>726</v>
      </c>
      <c r="GI171" s="26" t="s">
        <v>726</v>
      </c>
      <c r="GJ171" s="26" t="s">
        <v>726</v>
      </c>
      <c r="GK171" s="26" t="s">
        <v>726</v>
      </c>
      <c r="GL171" s="26" t="s">
        <v>726</v>
      </c>
      <c r="GM171" s="26" t="s">
        <v>726</v>
      </c>
      <c r="GN171" s="26" t="s">
        <v>726</v>
      </c>
      <c r="GO171" s="26" t="s">
        <v>726</v>
      </c>
      <c r="GP171" s="26" t="s">
        <v>726</v>
      </c>
      <c r="GQ171" s="26" t="s">
        <v>726</v>
      </c>
      <c r="GR171" s="26" t="s">
        <v>726</v>
      </c>
      <c r="GS171" s="26" t="s">
        <v>726</v>
      </c>
      <c r="GT171" s="26" t="s">
        <v>726</v>
      </c>
      <c r="GU171" s="26" t="s">
        <v>726</v>
      </c>
      <c r="GV171" s="26" t="s">
        <v>726</v>
      </c>
      <c r="GW171" s="26" t="s">
        <v>726</v>
      </c>
      <c r="GX171" s="26" t="s">
        <v>726</v>
      </c>
      <c r="GY171" s="26" t="s">
        <v>726</v>
      </c>
      <c r="GZ171" s="26" t="s">
        <v>726</v>
      </c>
      <c r="HA171" s="26" t="s">
        <v>726</v>
      </c>
      <c r="HB171" s="26" t="s">
        <v>726</v>
      </c>
      <c r="HC171" s="26" t="s">
        <v>726</v>
      </c>
      <c r="HD171" s="26" t="s">
        <v>726</v>
      </c>
      <c r="HE171" s="26" t="s">
        <v>726</v>
      </c>
      <c r="HF171" s="26" t="s">
        <v>726</v>
      </c>
      <c r="HG171" s="26" t="s">
        <v>726</v>
      </c>
      <c r="HH171" s="26" t="s">
        <v>726</v>
      </c>
      <c r="HI171" s="26" t="s">
        <v>726</v>
      </c>
      <c r="HJ171" s="26" t="s">
        <v>726</v>
      </c>
      <c r="HK171" s="26" t="s">
        <v>726</v>
      </c>
      <c r="HL171" s="26" t="s">
        <v>726</v>
      </c>
      <c r="HM171" s="26" t="s">
        <v>726</v>
      </c>
      <c r="HN171" s="26" t="s">
        <v>726</v>
      </c>
      <c r="HO171" s="26" t="s">
        <v>726</v>
      </c>
      <c r="HP171" s="26" t="s">
        <v>726</v>
      </c>
      <c r="HQ171" s="26" t="s">
        <v>726</v>
      </c>
      <c r="HR171" s="26" t="s">
        <v>726</v>
      </c>
      <c r="HS171" s="26" t="s">
        <v>726</v>
      </c>
      <c r="HT171" s="26" t="s">
        <v>726</v>
      </c>
      <c r="HU171" s="26" t="s">
        <v>726</v>
      </c>
      <c r="HV171" s="26" t="s">
        <v>726</v>
      </c>
      <c r="HW171" s="26" t="s">
        <v>726</v>
      </c>
      <c r="HX171" s="26" t="s">
        <v>726</v>
      </c>
      <c r="HY171" s="26" t="s">
        <v>726</v>
      </c>
      <c r="HZ171" s="26" t="s">
        <v>726</v>
      </c>
      <c r="IA171" s="26" t="s">
        <v>726</v>
      </c>
      <c r="IB171" s="26" t="s">
        <v>726</v>
      </c>
      <c r="IC171" s="26" t="s">
        <v>726</v>
      </c>
      <c r="ID171" s="26" t="s">
        <v>726</v>
      </c>
      <c r="IE171" s="26" t="s">
        <v>726</v>
      </c>
      <c r="IF171" s="7" t="s">
        <v>726</v>
      </c>
      <c r="IG171" s="27" t="s">
        <v>726</v>
      </c>
      <c r="IH171" s="27" t="s">
        <v>726</v>
      </c>
      <c r="IL171" s="27" t="s">
        <v>726</v>
      </c>
      <c r="IM171" s="27" t="s">
        <v>726</v>
      </c>
      <c r="IN171" s="7">
        <f>IFERROR(VLOOKUP(A171,[7]FacebookPages!$A$2:$AG$128,33,FALSE)+1,0)</f>
        <v>0</v>
      </c>
    </row>
    <row r="172" spans="1:248" s="7" customFormat="1" x14ac:dyDescent="0.25">
      <c r="A172" s="28">
        <v>169</v>
      </c>
      <c r="B172" s="28" t="s">
        <v>612</v>
      </c>
      <c r="C172" s="28">
        <v>169</v>
      </c>
      <c r="D172" s="28" t="s">
        <v>582</v>
      </c>
      <c r="E172" s="28"/>
      <c r="F172" s="28"/>
      <c r="G172" s="29"/>
      <c r="H172" s="28"/>
      <c r="I172" s="28"/>
      <c r="J172" s="28"/>
      <c r="K172" s="29"/>
      <c r="L172" s="28"/>
      <c r="M172" s="28"/>
      <c r="N172" s="28"/>
      <c r="O172" s="29"/>
      <c r="P172" s="28"/>
      <c r="Q172" s="28"/>
      <c r="R172" s="28">
        <v>0</v>
      </c>
      <c r="S172" s="28">
        <v>0</v>
      </c>
      <c r="T172" s="28">
        <v>0</v>
      </c>
      <c r="U172" s="28">
        <v>0</v>
      </c>
      <c r="V172" s="28">
        <v>0</v>
      </c>
      <c r="W172" s="28">
        <v>0</v>
      </c>
      <c r="X172" s="28">
        <v>3.7</v>
      </c>
      <c r="Y172" s="28">
        <v>0.9</v>
      </c>
      <c r="Z172" s="26" t="s">
        <v>726</v>
      </c>
      <c r="AA172" s="26" t="s">
        <v>726</v>
      </c>
      <c r="AB172" s="26" t="s">
        <v>726</v>
      </c>
      <c r="AC172" s="26" t="s">
        <v>726</v>
      </c>
      <c r="AD172" s="26" t="s">
        <v>726</v>
      </c>
      <c r="AE172" s="26" t="s">
        <v>726</v>
      </c>
      <c r="AF172" s="26" t="s">
        <v>726</v>
      </c>
      <c r="AG172" s="28">
        <v>8150</v>
      </c>
      <c r="AH172" s="28">
        <v>8800</v>
      </c>
      <c r="AI172" s="31"/>
      <c r="AJ172" s="31"/>
      <c r="AK172" s="31"/>
      <c r="AL172">
        <v>0</v>
      </c>
      <c r="AM172">
        <v>0</v>
      </c>
      <c r="AN172">
        <v>0</v>
      </c>
      <c r="AO172">
        <v>0</v>
      </c>
      <c r="AP172">
        <v>0</v>
      </c>
      <c r="AQ172" s="26" t="s">
        <v>726</v>
      </c>
      <c r="AR172" s="26" t="s">
        <v>726</v>
      </c>
      <c r="AS172" s="26" t="s">
        <v>726</v>
      </c>
      <c r="AT172" s="26" t="s">
        <v>726</v>
      </c>
      <c r="AU172" s="26" t="s">
        <v>726</v>
      </c>
      <c r="AV172" s="26" t="s">
        <v>726</v>
      </c>
      <c r="AW172" s="26" t="s">
        <v>726</v>
      </c>
      <c r="AX172" s="26" t="s">
        <v>726</v>
      </c>
      <c r="AY172" s="26" t="s">
        <v>726</v>
      </c>
      <c r="AZ172" s="26" t="s">
        <v>726</v>
      </c>
      <c r="BA172" s="26" t="s">
        <v>726</v>
      </c>
      <c r="BB172" s="26" t="s">
        <v>726</v>
      </c>
      <c r="BC172" s="26" t="s">
        <v>726</v>
      </c>
      <c r="BD172" s="26" t="s">
        <v>726</v>
      </c>
      <c r="BE172" s="26" t="s">
        <v>726</v>
      </c>
      <c r="BF172" s="26" t="s">
        <v>726</v>
      </c>
      <c r="BG172" s="26" t="s">
        <v>726</v>
      </c>
      <c r="BH172" s="26" t="s">
        <v>726</v>
      </c>
      <c r="BI172" s="26" t="s">
        <v>726</v>
      </c>
      <c r="BJ172" s="26" t="s">
        <v>726</v>
      </c>
      <c r="BK172" s="26" t="s">
        <v>726</v>
      </c>
      <c r="BL172" s="26" t="s">
        <v>726</v>
      </c>
      <c r="BM172" s="26" t="s">
        <v>726</v>
      </c>
      <c r="BN172" s="26" t="s">
        <v>726</v>
      </c>
      <c r="BO172" s="26" t="s">
        <v>726</v>
      </c>
      <c r="BP172" s="26" t="s">
        <v>726</v>
      </c>
      <c r="BQ172" s="26" t="s">
        <v>726</v>
      </c>
      <c r="BR172" s="26" t="s">
        <v>726</v>
      </c>
      <c r="BS172" s="26" t="s">
        <v>726</v>
      </c>
      <c r="BT172" s="26" t="s">
        <v>726</v>
      </c>
      <c r="BU172" s="26" t="s">
        <v>726</v>
      </c>
      <c r="BV172" s="26" t="s">
        <v>726</v>
      </c>
      <c r="BW172" s="26" t="s">
        <v>726</v>
      </c>
      <c r="BX172" s="26" t="s">
        <v>726</v>
      </c>
      <c r="BY172" s="26" t="s">
        <v>726</v>
      </c>
      <c r="BZ172" s="26" t="s">
        <v>726</v>
      </c>
      <c r="CA172" s="28">
        <v>-550</v>
      </c>
      <c r="CB172" s="28">
        <v>-700</v>
      </c>
      <c r="CC172" s="26" t="s">
        <v>726</v>
      </c>
      <c r="CD172" s="26" t="s">
        <v>726</v>
      </c>
      <c r="CE172" s="26" t="s">
        <v>726</v>
      </c>
      <c r="CF172" s="26" t="s">
        <v>726</v>
      </c>
      <c r="CG172" s="26" t="s">
        <v>726</v>
      </c>
      <c r="CH172" s="28">
        <v>-6</v>
      </c>
      <c r="CI172" s="28">
        <v>-8</v>
      </c>
      <c r="CJ172" s="26" t="s">
        <v>726</v>
      </c>
      <c r="CK172" s="26" t="s">
        <v>726</v>
      </c>
      <c r="CL172" s="26" t="s">
        <v>726</v>
      </c>
      <c r="CM172" s="26" t="s">
        <v>726</v>
      </c>
      <c r="CN172" s="26" t="s">
        <v>726</v>
      </c>
      <c r="CO172" s="26" t="s">
        <v>726</v>
      </c>
      <c r="CP172" s="26" t="s">
        <v>726</v>
      </c>
      <c r="CQ172" s="28">
        <v>38</v>
      </c>
      <c r="CR172" s="28">
        <v>39</v>
      </c>
      <c r="CS172" s="26" t="s">
        <v>726</v>
      </c>
      <c r="CT172" s="26" t="s">
        <v>726</v>
      </c>
      <c r="CU172" s="26" t="s">
        <v>726</v>
      </c>
      <c r="CV172" s="26" t="s">
        <v>726</v>
      </c>
      <c r="CW172" s="26" t="s">
        <v>726</v>
      </c>
      <c r="CX172" s="26" t="s">
        <v>726</v>
      </c>
      <c r="CY172" s="26" t="s">
        <v>726</v>
      </c>
      <c r="CZ172" s="28">
        <v>40</v>
      </c>
      <c r="DA172" s="26" t="s">
        <v>726</v>
      </c>
      <c r="DB172" s="26" t="s">
        <v>726</v>
      </c>
      <c r="DC172" s="26" t="s">
        <v>726</v>
      </c>
      <c r="DD172" s="26" t="s">
        <v>726</v>
      </c>
      <c r="DE172" s="26" t="s">
        <v>726</v>
      </c>
      <c r="DF172" s="26" t="s">
        <v>726</v>
      </c>
      <c r="DG172" s="26" t="s">
        <v>726</v>
      </c>
      <c r="DH172" s="26" t="s">
        <v>726</v>
      </c>
      <c r="DI172" s="26" t="s">
        <v>726</v>
      </c>
      <c r="DJ172" s="26" t="s">
        <v>726</v>
      </c>
      <c r="DK172" s="26" t="s">
        <v>726</v>
      </c>
      <c r="DL172" s="26" t="s">
        <v>726</v>
      </c>
      <c r="DM172" s="26" t="s">
        <v>726</v>
      </c>
      <c r="DN172" s="26" t="s">
        <v>726</v>
      </c>
      <c r="DO172" s="28">
        <v>8</v>
      </c>
      <c r="DP172" s="28">
        <v>13</v>
      </c>
      <c r="DQ172" s="26" t="s">
        <v>726</v>
      </c>
      <c r="DR172" s="26" t="s">
        <v>726</v>
      </c>
      <c r="DS172" s="26" t="s">
        <v>726</v>
      </c>
      <c r="DT172" s="26" t="s">
        <v>726</v>
      </c>
      <c r="DU172" s="26" t="s">
        <v>726</v>
      </c>
      <c r="DV172" s="26" t="s">
        <v>726</v>
      </c>
      <c r="DW172" s="26" t="s">
        <v>726</v>
      </c>
      <c r="DX172" s="26" t="s">
        <v>726</v>
      </c>
      <c r="DY172" s="26" t="s">
        <v>726</v>
      </c>
      <c r="DZ172" s="26" t="s">
        <v>726</v>
      </c>
      <c r="EA172" s="26" t="s">
        <v>726</v>
      </c>
      <c r="EB172">
        <v>9999</v>
      </c>
      <c r="EC172">
        <v>0</v>
      </c>
      <c r="ED172">
        <v>0</v>
      </c>
      <c r="EE172">
        <v>0</v>
      </c>
      <c r="EF172" s="26" t="s">
        <v>726</v>
      </c>
      <c r="EG172" s="26" t="s">
        <v>726</v>
      </c>
      <c r="EH172" s="26" t="s">
        <v>726</v>
      </c>
      <c r="EI172" s="26" t="s">
        <v>726</v>
      </c>
      <c r="EJ172" s="26" t="s">
        <v>726</v>
      </c>
      <c r="EK172" s="26" t="s">
        <v>726</v>
      </c>
      <c r="EL172" s="26" t="s">
        <v>726</v>
      </c>
      <c r="EM172" s="26" t="s">
        <v>726</v>
      </c>
      <c r="EN172" s="26" t="s">
        <v>726</v>
      </c>
      <c r="EO172" s="26" t="s">
        <v>726</v>
      </c>
      <c r="EP172" s="26" t="s">
        <v>726</v>
      </c>
      <c r="EQ172" s="26" t="s">
        <v>726</v>
      </c>
      <c r="ER172" s="26" t="s">
        <v>726</v>
      </c>
      <c r="ES172" s="26" t="s">
        <v>726</v>
      </c>
      <c r="ET172" s="26" t="s">
        <v>726</v>
      </c>
      <c r="EU172" s="26" t="s">
        <v>726</v>
      </c>
      <c r="EV172" s="26" t="s">
        <v>726</v>
      </c>
      <c r="EW172" s="26" t="s">
        <v>726</v>
      </c>
      <c r="EX172" s="26" t="s">
        <v>726</v>
      </c>
      <c r="EY172" s="26" t="s">
        <v>726</v>
      </c>
      <c r="EZ172" s="26" t="s">
        <v>726</v>
      </c>
      <c r="FA172" s="26" t="s">
        <v>726</v>
      </c>
      <c r="FB172" s="26" t="s">
        <v>726</v>
      </c>
      <c r="FC172" s="26" t="s">
        <v>726</v>
      </c>
      <c r="FD172" s="26" t="s">
        <v>726</v>
      </c>
      <c r="FE172" s="26" t="s">
        <v>726</v>
      </c>
      <c r="FF172" s="26" t="s">
        <v>726</v>
      </c>
      <c r="FG172" s="26" t="s">
        <v>726</v>
      </c>
      <c r="FH172" s="26" t="s">
        <v>726</v>
      </c>
      <c r="FI172" s="26" t="s">
        <v>726</v>
      </c>
      <c r="FJ172" s="26" t="s">
        <v>726</v>
      </c>
      <c r="FK172" s="26" t="s">
        <v>726</v>
      </c>
      <c r="FL172" s="26" t="s">
        <v>726</v>
      </c>
      <c r="FM172" s="26" t="s">
        <v>726</v>
      </c>
      <c r="FN172" s="26" t="s">
        <v>726</v>
      </c>
      <c r="FO172" s="26" t="s">
        <v>726</v>
      </c>
      <c r="FP172" s="26" t="s">
        <v>726</v>
      </c>
      <c r="FQ172" s="26" t="s">
        <v>726</v>
      </c>
      <c r="FR172" s="26" t="s">
        <v>726</v>
      </c>
      <c r="FS172" s="26" t="s">
        <v>726</v>
      </c>
      <c r="FT172" s="26" t="s">
        <v>726</v>
      </c>
      <c r="FU172" s="26" t="s">
        <v>726</v>
      </c>
      <c r="FV172" s="26" t="s">
        <v>726</v>
      </c>
      <c r="FW172" s="26" t="s">
        <v>726</v>
      </c>
      <c r="FX172" s="26" t="s">
        <v>726</v>
      </c>
      <c r="FY172" s="26" t="s">
        <v>726</v>
      </c>
      <c r="FZ172" s="26" t="s">
        <v>726</v>
      </c>
      <c r="GA172" s="26" t="s">
        <v>726</v>
      </c>
      <c r="GB172" s="26" t="s">
        <v>726</v>
      </c>
      <c r="GC172" s="26" t="s">
        <v>726</v>
      </c>
      <c r="GD172" s="26" t="s">
        <v>726</v>
      </c>
      <c r="GE172" s="26" t="s">
        <v>726</v>
      </c>
      <c r="GF172" s="26" t="s">
        <v>726</v>
      </c>
      <c r="GG172" s="26" t="s">
        <v>726</v>
      </c>
      <c r="GH172" s="26" t="s">
        <v>726</v>
      </c>
      <c r="GI172" s="26" t="s">
        <v>726</v>
      </c>
      <c r="GJ172" s="26" t="s">
        <v>726</v>
      </c>
      <c r="GK172" s="26" t="s">
        <v>726</v>
      </c>
      <c r="GL172" s="26" t="s">
        <v>726</v>
      </c>
      <c r="GM172" s="26" t="s">
        <v>726</v>
      </c>
      <c r="GN172" s="26" t="s">
        <v>726</v>
      </c>
      <c r="GO172" s="26" t="s">
        <v>726</v>
      </c>
      <c r="GP172" s="26" t="s">
        <v>726</v>
      </c>
      <c r="GQ172" s="26" t="s">
        <v>726</v>
      </c>
      <c r="GR172" s="26" t="s">
        <v>726</v>
      </c>
      <c r="GS172" s="26" t="s">
        <v>726</v>
      </c>
      <c r="GT172" s="26" t="s">
        <v>726</v>
      </c>
      <c r="GU172" s="26" t="s">
        <v>726</v>
      </c>
      <c r="GV172" s="26" t="s">
        <v>726</v>
      </c>
      <c r="GW172" s="26" t="s">
        <v>726</v>
      </c>
      <c r="GX172" s="26" t="s">
        <v>726</v>
      </c>
      <c r="GY172" s="26" t="s">
        <v>726</v>
      </c>
      <c r="GZ172" s="26" t="s">
        <v>726</v>
      </c>
      <c r="HA172" s="26" t="s">
        <v>726</v>
      </c>
      <c r="HB172" s="26" t="s">
        <v>726</v>
      </c>
      <c r="HC172" s="26" t="s">
        <v>726</v>
      </c>
      <c r="HD172" s="26" t="s">
        <v>726</v>
      </c>
      <c r="HE172" s="26" t="s">
        <v>726</v>
      </c>
      <c r="HF172" s="26" t="s">
        <v>726</v>
      </c>
      <c r="HG172" s="26" t="s">
        <v>726</v>
      </c>
      <c r="HH172" s="26" t="s">
        <v>726</v>
      </c>
      <c r="HI172" s="26" t="s">
        <v>726</v>
      </c>
      <c r="HJ172" s="26" t="s">
        <v>726</v>
      </c>
      <c r="HK172" s="26" t="s">
        <v>726</v>
      </c>
      <c r="HL172" s="26" t="s">
        <v>726</v>
      </c>
      <c r="HM172" s="26" t="s">
        <v>726</v>
      </c>
      <c r="HN172" s="26" t="s">
        <v>726</v>
      </c>
      <c r="HO172" s="26" t="s">
        <v>726</v>
      </c>
      <c r="HP172" s="26" t="s">
        <v>726</v>
      </c>
      <c r="HQ172" s="26" t="s">
        <v>726</v>
      </c>
      <c r="HR172" s="26" t="s">
        <v>726</v>
      </c>
      <c r="HS172" s="26" t="s">
        <v>726</v>
      </c>
      <c r="HT172" s="26" t="s">
        <v>726</v>
      </c>
      <c r="HU172" s="26" t="s">
        <v>726</v>
      </c>
      <c r="HV172" s="26" t="s">
        <v>726</v>
      </c>
      <c r="HW172" s="26" t="s">
        <v>726</v>
      </c>
      <c r="HX172" s="26" t="s">
        <v>726</v>
      </c>
      <c r="HY172" s="26" t="s">
        <v>726</v>
      </c>
      <c r="HZ172" s="26" t="s">
        <v>726</v>
      </c>
      <c r="IA172" s="26" t="s">
        <v>726</v>
      </c>
      <c r="IB172" s="26" t="s">
        <v>726</v>
      </c>
      <c r="IC172" s="26" t="s">
        <v>726</v>
      </c>
      <c r="ID172" s="26" t="s">
        <v>726</v>
      </c>
      <c r="IE172" s="26" t="s">
        <v>726</v>
      </c>
      <c r="IF172" s="7" t="s">
        <v>726</v>
      </c>
      <c r="IG172" s="27" t="s">
        <v>726</v>
      </c>
      <c r="IH172" s="27" t="s">
        <v>726</v>
      </c>
      <c r="IL172" s="27" t="s">
        <v>726</v>
      </c>
      <c r="IM172" s="27" t="s">
        <v>726</v>
      </c>
      <c r="IN172" s="7">
        <f>IFERROR(VLOOKUP(A172,[7]FacebookPages!$A$2:$AG$128,33,FALSE)+1,0)</f>
        <v>0</v>
      </c>
    </row>
    <row r="173" spans="1:248" s="53" customFormat="1" x14ac:dyDescent="0.25">
      <c r="A173" s="57">
        <v>170</v>
      </c>
      <c r="B173" s="57" t="s">
        <v>613</v>
      </c>
      <c r="C173" s="57">
        <v>170</v>
      </c>
      <c r="D173" s="57" t="s">
        <v>1269</v>
      </c>
      <c r="E173" s="57"/>
      <c r="F173" s="57"/>
      <c r="G173" s="58"/>
      <c r="H173" s="57"/>
      <c r="I173" s="57"/>
      <c r="J173" s="57"/>
      <c r="K173" s="58"/>
      <c r="L173" s="57"/>
      <c r="M173" s="57"/>
      <c r="N173" s="57"/>
      <c r="O173" s="58"/>
      <c r="P173" s="57"/>
      <c r="Q173" s="57"/>
      <c r="R173" s="57">
        <v>0</v>
      </c>
      <c r="S173" s="57">
        <v>0</v>
      </c>
      <c r="T173" s="57">
        <v>0</v>
      </c>
      <c r="U173" s="57">
        <v>0</v>
      </c>
      <c r="V173" s="57">
        <v>0</v>
      </c>
      <c r="W173" s="57">
        <v>0</v>
      </c>
      <c r="X173" s="57">
        <v>3.1</v>
      </c>
      <c r="Y173" s="57">
        <v>1.7</v>
      </c>
      <c r="Z173" s="59" t="s">
        <v>726</v>
      </c>
      <c r="AA173" s="59" t="s">
        <v>726</v>
      </c>
      <c r="AB173" s="59" t="s">
        <v>726</v>
      </c>
      <c r="AC173" s="59" t="s">
        <v>726</v>
      </c>
      <c r="AD173" s="59" t="s">
        <v>726</v>
      </c>
      <c r="AE173" s="59" t="s">
        <v>726</v>
      </c>
      <c r="AF173" s="59" t="s">
        <v>726</v>
      </c>
      <c r="AG173" s="57">
        <v>4590</v>
      </c>
      <c r="AH173" s="57">
        <v>2756</v>
      </c>
      <c r="AI173" s="60"/>
      <c r="AJ173" s="60"/>
      <c r="AK173" s="60"/>
      <c r="AL173" s="53">
        <v>0</v>
      </c>
      <c r="AM173" s="53">
        <v>0</v>
      </c>
      <c r="AN173" s="53">
        <v>0</v>
      </c>
      <c r="AO173" s="53">
        <v>0</v>
      </c>
      <c r="AP173" s="53">
        <v>0</v>
      </c>
      <c r="AQ173" s="59" t="s">
        <v>726</v>
      </c>
      <c r="AR173" s="59" t="s">
        <v>726</v>
      </c>
      <c r="AS173" s="59" t="s">
        <v>726</v>
      </c>
      <c r="AT173" s="59" t="s">
        <v>726</v>
      </c>
      <c r="AU173" s="59" t="s">
        <v>726</v>
      </c>
      <c r="AV173" s="59" t="s">
        <v>726</v>
      </c>
      <c r="AW173" s="59" t="s">
        <v>726</v>
      </c>
      <c r="AX173" s="59" t="s">
        <v>726</v>
      </c>
      <c r="AY173" s="59" t="s">
        <v>726</v>
      </c>
      <c r="AZ173" s="59" t="s">
        <v>726</v>
      </c>
      <c r="BA173" s="59" t="s">
        <v>726</v>
      </c>
      <c r="BB173" s="59" t="s">
        <v>726</v>
      </c>
      <c r="BC173" s="59" t="s">
        <v>726</v>
      </c>
      <c r="BD173" s="59" t="s">
        <v>726</v>
      </c>
      <c r="BE173" s="59" t="s">
        <v>726</v>
      </c>
      <c r="BF173" s="59" t="s">
        <v>726</v>
      </c>
      <c r="BG173" s="59" t="s">
        <v>726</v>
      </c>
      <c r="BH173" s="59" t="s">
        <v>726</v>
      </c>
      <c r="BI173" s="59" t="s">
        <v>726</v>
      </c>
      <c r="BJ173" s="59" t="s">
        <v>726</v>
      </c>
      <c r="BK173" s="59" t="s">
        <v>726</v>
      </c>
      <c r="BL173" s="59" t="s">
        <v>726</v>
      </c>
      <c r="BM173" s="59" t="s">
        <v>726</v>
      </c>
      <c r="BN173" s="59" t="s">
        <v>726</v>
      </c>
      <c r="BO173" s="59" t="s">
        <v>726</v>
      </c>
      <c r="BP173" s="59" t="s">
        <v>726</v>
      </c>
      <c r="BQ173" s="59" t="s">
        <v>726</v>
      </c>
      <c r="BR173" s="59" t="s">
        <v>726</v>
      </c>
      <c r="BS173" s="61">
        <v>604</v>
      </c>
      <c r="BT173" s="59" t="s">
        <v>726</v>
      </c>
      <c r="BU173" s="59" t="s">
        <v>726</v>
      </c>
      <c r="BV173" s="59" t="s">
        <v>726</v>
      </c>
      <c r="BW173" s="59" t="s">
        <v>726</v>
      </c>
      <c r="BX173" s="59" t="s">
        <v>726</v>
      </c>
      <c r="BY173" s="59" t="s">
        <v>726</v>
      </c>
      <c r="BZ173" s="59" t="s">
        <v>726</v>
      </c>
      <c r="CA173" s="57">
        <v>1902</v>
      </c>
      <c r="CB173" s="57">
        <v>180</v>
      </c>
      <c r="CC173" s="59" t="s">
        <v>726</v>
      </c>
      <c r="CD173" s="59" t="s">
        <v>726</v>
      </c>
      <c r="CE173" s="59" t="s">
        <v>726</v>
      </c>
      <c r="CF173" s="59" t="s">
        <v>726</v>
      </c>
      <c r="CG173" s="59" t="s">
        <v>726</v>
      </c>
      <c r="CH173" s="57">
        <v>65</v>
      </c>
      <c r="CI173" s="57">
        <v>7</v>
      </c>
      <c r="CJ173" s="59" t="s">
        <v>726</v>
      </c>
      <c r="CK173" s="59" t="s">
        <v>726</v>
      </c>
      <c r="CL173" s="59" t="s">
        <v>726</v>
      </c>
      <c r="CM173" s="59" t="s">
        <v>726</v>
      </c>
      <c r="CN173" s="59" t="s">
        <v>726</v>
      </c>
      <c r="CO173" s="59" t="s">
        <v>726</v>
      </c>
      <c r="CP173" s="59" t="s">
        <v>726</v>
      </c>
      <c r="CQ173" s="57">
        <v>45</v>
      </c>
      <c r="CR173" s="57">
        <v>40</v>
      </c>
      <c r="CS173" s="59" t="s">
        <v>726</v>
      </c>
      <c r="CT173" s="59" t="s">
        <v>726</v>
      </c>
      <c r="CU173" s="59" t="s">
        <v>726</v>
      </c>
      <c r="CV173" s="59" t="s">
        <v>726</v>
      </c>
      <c r="CW173" s="59" t="s">
        <v>726</v>
      </c>
      <c r="CX173" s="59" t="s">
        <v>726</v>
      </c>
      <c r="CY173" s="59" t="s">
        <v>726</v>
      </c>
      <c r="CZ173" s="57">
        <v>245</v>
      </c>
      <c r="DA173" s="59" t="s">
        <v>726</v>
      </c>
      <c r="DB173" s="59" t="s">
        <v>726</v>
      </c>
      <c r="DC173" s="59" t="s">
        <v>726</v>
      </c>
      <c r="DD173" s="59" t="s">
        <v>726</v>
      </c>
      <c r="DE173" s="59" t="s">
        <v>726</v>
      </c>
      <c r="DF173" s="59" t="s">
        <v>726</v>
      </c>
      <c r="DG173" s="57">
        <v>29310</v>
      </c>
      <c r="DH173" s="57">
        <v>24887</v>
      </c>
      <c r="DI173" s="59" t="s">
        <v>726</v>
      </c>
      <c r="DJ173" s="59" t="s">
        <v>726</v>
      </c>
      <c r="DK173" s="59" t="s">
        <v>726</v>
      </c>
      <c r="DL173" s="59" t="s">
        <v>726</v>
      </c>
      <c r="DM173" s="59" t="s">
        <v>726</v>
      </c>
      <c r="DN173" s="59" t="s">
        <v>726</v>
      </c>
      <c r="DO173" s="57">
        <v>16</v>
      </c>
      <c r="DP173" s="57">
        <v>15</v>
      </c>
      <c r="DQ173" s="59" t="s">
        <v>726</v>
      </c>
      <c r="DR173" s="59" t="s">
        <v>726</v>
      </c>
      <c r="DS173" s="59" t="s">
        <v>726</v>
      </c>
      <c r="DT173" s="59" t="s">
        <v>726</v>
      </c>
      <c r="DU173" s="59" t="s">
        <v>726</v>
      </c>
      <c r="DV173" s="59" t="s">
        <v>726</v>
      </c>
      <c r="DW173" s="59" t="s">
        <v>726</v>
      </c>
      <c r="DX173" s="59" t="s">
        <v>726</v>
      </c>
      <c r="DY173" s="59" t="s">
        <v>726</v>
      </c>
      <c r="DZ173" s="59" t="s">
        <v>726</v>
      </c>
      <c r="EA173" s="59" t="s">
        <v>726</v>
      </c>
      <c r="EB173" s="53">
        <v>9999</v>
      </c>
      <c r="EC173" s="53">
        <v>0</v>
      </c>
      <c r="ED173" s="53">
        <v>0</v>
      </c>
      <c r="EE173" s="53">
        <v>0</v>
      </c>
      <c r="EF173" s="59" t="s">
        <v>726</v>
      </c>
      <c r="EG173" s="59" t="s">
        <v>726</v>
      </c>
      <c r="EH173" s="59" t="s">
        <v>726</v>
      </c>
      <c r="EI173" s="59" t="s">
        <v>726</v>
      </c>
      <c r="EJ173" s="59" t="s">
        <v>726</v>
      </c>
      <c r="EK173" s="59" t="s">
        <v>726</v>
      </c>
      <c r="EL173" s="59" t="s">
        <v>726</v>
      </c>
      <c r="EM173" s="59" t="s">
        <v>726</v>
      </c>
      <c r="EN173" s="59" t="s">
        <v>726</v>
      </c>
      <c r="EO173" s="59" t="s">
        <v>726</v>
      </c>
      <c r="EP173" s="59" t="s">
        <v>726</v>
      </c>
      <c r="EQ173" s="59" t="s">
        <v>726</v>
      </c>
      <c r="ER173" s="59" t="s">
        <v>726</v>
      </c>
      <c r="ES173" s="59" t="s">
        <v>726</v>
      </c>
      <c r="ET173" s="59" t="s">
        <v>726</v>
      </c>
      <c r="EU173" s="59" t="s">
        <v>726</v>
      </c>
      <c r="EV173" s="59" t="s">
        <v>726</v>
      </c>
      <c r="EW173" s="59" t="s">
        <v>726</v>
      </c>
      <c r="EX173" s="59" t="s">
        <v>726</v>
      </c>
      <c r="EY173" s="59" t="s">
        <v>726</v>
      </c>
      <c r="EZ173" s="59" t="s">
        <v>726</v>
      </c>
      <c r="FA173" s="59" t="s">
        <v>726</v>
      </c>
      <c r="FB173" s="59" t="s">
        <v>726</v>
      </c>
      <c r="FC173" s="59" t="s">
        <v>726</v>
      </c>
      <c r="FD173" s="59" t="s">
        <v>726</v>
      </c>
      <c r="FE173" s="59" t="s">
        <v>726</v>
      </c>
      <c r="FF173" s="59" t="s">
        <v>726</v>
      </c>
      <c r="FG173" s="59" t="s">
        <v>726</v>
      </c>
      <c r="FH173" s="59" t="s">
        <v>726</v>
      </c>
      <c r="FI173" s="59" t="s">
        <v>726</v>
      </c>
      <c r="FJ173" s="59" t="s">
        <v>726</v>
      </c>
      <c r="FK173" s="59" t="s">
        <v>726</v>
      </c>
      <c r="FL173" s="59" t="s">
        <v>726</v>
      </c>
      <c r="FM173" s="59" t="s">
        <v>726</v>
      </c>
      <c r="FN173" s="59" t="s">
        <v>726</v>
      </c>
      <c r="FO173" s="59" t="s">
        <v>726</v>
      </c>
      <c r="FP173" s="59" t="s">
        <v>726</v>
      </c>
      <c r="FQ173" s="59" t="s">
        <v>726</v>
      </c>
      <c r="FR173" s="59" t="s">
        <v>726</v>
      </c>
      <c r="FS173" s="59" t="s">
        <v>726</v>
      </c>
      <c r="FT173" s="59" t="s">
        <v>726</v>
      </c>
      <c r="FU173" s="59" t="s">
        <v>726</v>
      </c>
      <c r="FV173" s="59" t="s">
        <v>726</v>
      </c>
      <c r="FW173" s="59" t="s">
        <v>726</v>
      </c>
      <c r="FX173" s="59" t="s">
        <v>726</v>
      </c>
      <c r="FY173" s="59" t="s">
        <v>726</v>
      </c>
      <c r="FZ173" s="59" t="s">
        <v>726</v>
      </c>
      <c r="GA173" s="59" t="s">
        <v>726</v>
      </c>
      <c r="GB173" s="59" t="s">
        <v>726</v>
      </c>
      <c r="GC173" s="59" t="s">
        <v>726</v>
      </c>
      <c r="GD173" s="59" t="s">
        <v>726</v>
      </c>
      <c r="GE173" s="59" t="s">
        <v>726</v>
      </c>
      <c r="GF173" s="59" t="s">
        <v>726</v>
      </c>
      <c r="GG173" s="59" t="s">
        <v>726</v>
      </c>
      <c r="GH173" s="59" t="s">
        <v>726</v>
      </c>
      <c r="GI173" s="59" t="s">
        <v>726</v>
      </c>
      <c r="GJ173" s="59" t="s">
        <v>726</v>
      </c>
      <c r="GK173" s="59" t="s">
        <v>726</v>
      </c>
      <c r="GL173" s="59" t="s">
        <v>726</v>
      </c>
      <c r="GM173" s="59" t="s">
        <v>726</v>
      </c>
      <c r="GN173" s="59" t="s">
        <v>726</v>
      </c>
      <c r="GO173" s="59" t="s">
        <v>726</v>
      </c>
      <c r="GP173" s="59" t="s">
        <v>726</v>
      </c>
      <c r="GQ173" s="59" t="s">
        <v>726</v>
      </c>
      <c r="GR173" s="59" t="s">
        <v>726</v>
      </c>
      <c r="GS173" s="59" t="s">
        <v>726</v>
      </c>
      <c r="GT173" s="59" t="s">
        <v>726</v>
      </c>
      <c r="GU173" s="59" t="s">
        <v>726</v>
      </c>
      <c r="GV173" s="59" t="s">
        <v>726</v>
      </c>
      <c r="GW173" s="59" t="s">
        <v>726</v>
      </c>
      <c r="GX173" s="59" t="s">
        <v>726</v>
      </c>
      <c r="GY173" s="59" t="s">
        <v>726</v>
      </c>
      <c r="GZ173" s="59" t="s">
        <v>726</v>
      </c>
      <c r="HA173" s="59" t="s">
        <v>726</v>
      </c>
      <c r="HB173" s="59" t="s">
        <v>726</v>
      </c>
      <c r="HC173" s="59" t="s">
        <v>726</v>
      </c>
      <c r="HD173" s="59" t="s">
        <v>726</v>
      </c>
      <c r="HE173" s="59" t="s">
        <v>726</v>
      </c>
      <c r="HF173" s="59" t="s">
        <v>726</v>
      </c>
      <c r="HG173" s="59" t="s">
        <v>726</v>
      </c>
      <c r="HH173" s="59" t="s">
        <v>726</v>
      </c>
      <c r="HI173" s="59" t="s">
        <v>726</v>
      </c>
      <c r="HJ173" s="59" t="s">
        <v>726</v>
      </c>
      <c r="HK173" s="59" t="s">
        <v>726</v>
      </c>
      <c r="HL173" s="59" t="s">
        <v>726</v>
      </c>
      <c r="HM173" s="59" t="s">
        <v>726</v>
      </c>
      <c r="HN173" s="59" t="s">
        <v>726</v>
      </c>
      <c r="HO173" s="59" t="s">
        <v>726</v>
      </c>
      <c r="HP173" s="59" t="s">
        <v>726</v>
      </c>
      <c r="HQ173" s="59" t="s">
        <v>726</v>
      </c>
      <c r="HR173" s="59" t="s">
        <v>726</v>
      </c>
      <c r="HS173" s="59" t="s">
        <v>726</v>
      </c>
      <c r="HT173" s="59" t="s">
        <v>726</v>
      </c>
      <c r="HU173" s="59" t="s">
        <v>726</v>
      </c>
      <c r="HV173" s="59" t="s">
        <v>726</v>
      </c>
      <c r="HW173" s="59" t="s">
        <v>726</v>
      </c>
      <c r="HX173" s="59" t="s">
        <v>726</v>
      </c>
      <c r="HY173" s="59" t="s">
        <v>726</v>
      </c>
      <c r="HZ173" s="59" t="s">
        <v>726</v>
      </c>
      <c r="IA173" s="59" t="s">
        <v>726</v>
      </c>
      <c r="IB173" s="59" t="s">
        <v>726</v>
      </c>
      <c r="IC173" s="59" t="s">
        <v>726</v>
      </c>
      <c r="ID173" s="59" t="s">
        <v>726</v>
      </c>
      <c r="IE173" s="59" t="s">
        <v>726</v>
      </c>
      <c r="IF173" s="53" t="s">
        <v>726</v>
      </c>
      <c r="IG173" s="59" t="s">
        <v>726</v>
      </c>
      <c r="IH173" s="59" t="s">
        <v>726</v>
      </c>
      <c r="IL173" s="59" t="s">
        <v>726</v>
      </c>
      <c r="IM173" s="59" t="s">
        <v>726</v>
      </c>
      <c r="IN173" s="53">
        <f>IFERROR(VLOOKUP(A173,[7]FacebookPages!$A$2:$AG$128,33,FALSE)+1,0)</f>
        <v>0</v>
      </c>
    </row>
    <row r="174" spans="1:248" s="7" customFormat="1" x14ac:dyDescent="0.25">
      <c r="A174" s="28">
        <v>171</v>
      </c>
      <c r="B174" s="28" t="s">
        <v>1273</v>
      </c>
      <c r="C174" s="28">
        <v>171</v>
      </c>
      <c r="D174" s="28" t="s">
        <v>587</v>
      </c>
      <c r="E174" s="28"/>
      <c r="F174" s="28"/>
      <c r="G174" s="29"/>
      <c r="H174" s="28"/>
      <c r="I174" s="28"/>
      <c r="J174" s="28"/>
      <c r="K174" s="29"/>
      <c r="L174" s="28"/>
      <c r="M174" s="28"/>
      <c r="N174" s="28"/>
      <c r="O174" s="29"/>
      <c r="P174" s="28"/>
      <c r="Q174" s="28"/>
      <c r="R174" s="28">
        <v>0</v>
      </c>
      <c r="S174" s="28">
        <v>0</v>
      </c>
      <c r="T174" s="28">
        <v>0</v>
      </c>
      <c r="U174" s="28">
        <v>0</v>
      </c>
      <c r="V174" s="28">
        <v>0</v>
      </c>
      <c r="W174" s="28">
        <v>0</v>
      </c>
      <c r="X174" s="28">
        <v>2.5</v>
      </c>
      <c r="Y174" s="28">
        <v>1.6</v>
      </c>
      <c r="Z174" s="26" t="s">
        <v>726</v>
      </c>
      <c r="AA174" s="26" t="s">
        <v>726</v>
      </c>
      <c r="AB174" s="26" t="s">
        <v>726</v>
      </c>
      <c r="AC174" s="26" t="s">
        <v>726</v>
      </c>
      <c r="AD174" s="26" t="s">
        <v>726</v>
      </c>
      <c r="AE174" s="26" t="s">
        <v>726</v>
      </c>
      <c r="AF174" s="26" t="s">
        <v>726</v>
      </c>
      <c r="AG174" s="28">
        <v>8897</v>
      </c>
      <c r="AH174" s="28">
        <v>8420</v>
      </c>
      <c r="AI174" s="31"/>
      <c r="AJ174" s="31"/>
      <c r="AK174" s="31"/>
      <c r="AL174">
        <v>0</v>
      </c>
      <c r="AM174">
        <v>0</v>
      </c>
      <c r="AN174">
        <v>0</v>
      </c>
      <c r="AO174">
        <v>0</v>
      </c>
      <c r="AP174">
        <v>0</v>
      </c>
      <c r="AQ174" s="26" t="s">
        <v>726</v>
      </c>
      <c r="AR174" s="26" t="s">
        <v>726</v>
      </c>
      <c r="AS174" s="26" t="s">
        <v>726</v>
      </c>
      <c r="AT174" s="30">
        <v>86.33</v>
      </c>
      <c r="AU174" s="30">
        <v>49.649000000000001</v>
      </c>
      <c r="AV174" s="30">
        <v>42.226999999999997</v>
      </c>
      <c r="AW174" s="30">
        <v>108.04600000000001</v>
      </c>
      <c r="AX174" s="30">
        <v>74.504000000000005</v>
      </c>
      <c r="AY174" s="30">
        <v>43.64</v>
      </c>
      <c r="AZ174" s="30">
        <v>-34.825000000000003</v>
      </c>
      <c r="BA174" s="30">
        <v>23.776</v>
      </c>
      <c r="BB174" s="26" t="s">
        <v>726</v>
      </c>
      <c r="BC174" s="30">
        <v>1648.0309999999999</v>
      </c>
      <c r="BD174" s="30">
        <v>1639.528</v>
      </c>
      <c r="BE174" s="30">
        <v>1506.777</v>
      </c>
      <c r="BF174" s="30">
        <v>1410.048</v>
      </c>
      <c r="BG174" s="30">
        <v>1336.01</v>
      </c>
      <c r="BH174" s="30">
        <v>1198.817</v>
      </c>
      <c r="BI174" s="30">
        <v>1118.954</v>
      </c>
      <c r="BJ174" s="30">
        <v>1168.904</v>
      </c>
      <c r="BK174" s="26" t="s">
        <v>726</v>
      </c>
      <c r="BL174" s="26" t="s">
        <v>726</v>
      </c>
      <c r="BM174" s="30">
        <v>1209.9639999999999</v>
      </c>
      <c r="BN174" s="30">
        <v>1162.4639999999999</v>
      </c>
      <c r="BO174" s="30">
        <v>1147.1969999999999</v>
      </c>
      <c r="BP174" s="30">
        <v>1023.708</v>
      </c>
      <c r="BQ174" s="30">
        <v>938.39800000000002</v>
      </c>
      <c r="BR174" s="30">
        <v>834.91600000000005</v>
      </c>
      <c r="BS174" s="30">
        <v>830.37</v>
      </c>
      <c r="BT174" s="26" t="s">
        <v>726</v>
      </c>
      <c r="BU174" s="26" t="s">
        <v>726</v>
      </c>
      <c r="BV174" s="26" t="s">
        <v>726</v>
      </c>
      <c r="BW174" s="26" t="s">
        <v>726</v>
      </c>
      <c r="BX174" s="26" t="s">
        <v>726</v>
      </c>
      <c r="BY174" s="26" t="s">
        <v>726</v>
      </c>
      <c r="BZ174" s="26" t="s">
        <v>726</v>
      </c>
      <c r="CA174" s="28">
        <v>431</v>
      </c>
      <c r="CB174" s="28">
        <v>536</v>
      </c>
      <c r="CC174" s="26" t="s">
        <v>726</v>
      </c>
      <c r="CD174" s="26" t="s">
        <v>726</v>
      </c>
      <c r="CE174" s="26" t="s">
        <v>726</v>
      </c>
      <c r="CF174" s="26" t="s">
        <v>726</v>
      </c>
      <c r="CG174" s="26" t="s">
        <v>726</v>
      </c>
      <c r="CH174" s="28">
        <v>6</v>
      </c>
      <c r="CI174" s="28">
        <v>9</v>
      </c>
      <c r="CJ174" s="26" t="s">
        <v>726</v>
      </c>
      <c r="CK174" s="26" t="s">
        <v>726</v>
      </c>
      <c r="CL174" s="26" t="s">
        <v>726</v>
      </c>
      <c r="CM174" s="26" t="s">
        <v>726</v>
      </c>
      <c r="CN174" s="26" t="s">
        <v>726</v>
      </c>
      <c r="CO174" s="26" t="s">
        <v>726</v>
      </c>
      <c r="CP174" s="26" t="s">
        <v>726</v>
      </c>
      <c r="CQ174" s="28">
        <v>81</v>
      </c>
      <c r="CR174" s="28">
        <v>81</v>
      </c>
      <c r="CS174" s="26" t="s">
        <v>726</v>
      </c>
      <c r="CT174" s="26" t="s">
        <v>726</v>
      </c>
      <c r="CU174" s="26" t="s">
        <v>726</v>
      </c>
      <c r="CV174" s="26" t="s">
        <v>726</v>
      </c>
      <c r="CW174" s="26" t="s">
        <v>726</v>
      </c>
      <c r="CX174" s="26" t="s">
        <v>726</v>
      </c>
      <c r="CY174" s="26" t="s">
        <v>726</v>
      </c>
      <c r="CZ174" s="28">
        <v>290</v>
      </c>
      <c r="DA174" s="26" t="s">
        <v>726</v>
      </c>
      <c r="DB174" s="26" t="s">
        <v>726</v>
      </c>
      <c r="DC174" s="26" t="s">
        <v>726</v>
      </c>
      <c r="DD174" s="26" t="s">
        <v>726</v>
      </c>
      <c r="DE174" s="26" t="s">
        <v>726</v>
      </c>
      <c r="DF174" s="26" t="s">
        <v>726</v>
      </c>
      <c r="DG174" s="28">
        <v>31158</v>
      </c>
      <c r="DH174" s="28">
        <v>43134</v>
      </c>
      <c r="DI174" s="26" t="s">
        <v>726</v>
      </c>
      <c r="DJ174" s="26" t="s">
        <v>726</v>
      </c>
      <c r="DK174" s="26" t="s">
        <v>726</v>
      </c>
      <c r="DL174" s="26" t="s">
        <v>726</v>
      </c>
      <c r="DM174" s="26" t="s">
        <v>726</v>
      </c>
      <c r="DN174" s="26" t="s">
        <v>726</v>
      </c>
      <c r="DO174" s="28">
        <v>6</v>
      </c>
      <c r="DP174" s="28">
        <v>7</v>
      </c>
      <c r="DQ174" s="26" t="s">
        <v>726</v>
      </c>
      <c r="DR174" s="26" t="s">
        <v>726</v>
      </c>
      <c r="DS174" s="26" t="s">
        <v>726</v>
      </c>
      <c r="DT174" s="26" t="s">
        <v>726</v>
      </c>
      <c r="DU174" s="26" t="s">
        <v>726</v>
      </c>
      <c r="DV174" s="26" t="s">
        <v>726</v>
      </c>
      <c r="DW174" s="26" t="s">
        <v>726</v>
      </c>
      <c r="DX174" s="26" t="s">
        <v>726</v>
      </c>
      <c r="DY174" s="26" t="s">
        <v>726</v>
      </c>
      <c r="DZ174" s="26" t="s">
        <v>726</v>
      </c>
      <c r="EA174" s="26" t="s">
        <v>726</v>
      </c>
      <c r="EB174">
        <v>9999</v>
      </c>
      <c r="EC174">
        <v>0</v>
      </c>
      <c r="ED174">
        <v>0</v>
      </c>
      <c r="EE174">
        <v>0</v>
      </c>
      <c r="EF174" s="26" t="s">
        <v>726</v>
      </c>
      <c r="EG174" s="26" t="s">
        <v>726</v>
      </c>
      <c r="EH174" s="26" t="s">
        <v>726</v>
      </c>
      <c r="EI174" s="26" t="s">
        <v>726</v>
      </c>
      <c r="EJ174" s="26" t="s">
        <v>726</v>
      </c>
      <c r="EK174" s="26" t="s">
        <v>726</v>
      </c>
      <c r="EL174" s="26" t="s">
        <v>726</v>
      </c>
      <c r="EM174" s="26" t="s">
        <v>726</v>
      </c>
      <c r="EN174" s="26" t="s">
        <v>726</v>
      </c>
      <c r="EO174" s="26" t="s">
        <v>726</v>
      </c>
      <c r="EP174" s="26" t="s">
        <v>726</v>
      </c>
      <c r="EQ174" s="26" t="s">
        <v>726</v>
      </c>
      <c r="ER174" s="26" t="s">
        <v>726</v>
      </c>
      <c r="ES174" s="26" t="s">
        <v>726</v>
      </c>
      <c r="ET174" s="26" t="s">
        <v>726</v>
      </c>
      <c r="EU174" s="26" t="s">
        <v>726</v>
      </c>
      <c r="EV174" s="26" t="s">
        <v>726</v>
      </c>
      <c r="EW174" s="26" t="s">
        <v>726</v>
      </c>
      <c r="EX174" s="26" t="s">
        <v>726</v>
      </c>
      <c r="EY174" s="26" t="s">
        <v>726</v>
      </c>
      <c r="EZ174" s="26" t="s">
        <v>726</v>
      </c>
      <c r="FA174" s="26" t="s">
        <v>726</v>
      </c>
      <c r="FB174" s="26" t="s">
        <v>726</v>
      </c>
      <c r="FC174" s="26" t="s">
        <v>726</v>
      </c>
      <c r="FD174" s="26" t="s">
        <v>726</v>
      </c>
      <c r="FE174" s="26" t="s">
        <v>726</v>
      </c>
      <c r="FF174" s="26" t="s">
        <v>726</v>
      </c>
      <c r="FG174" s="26" t="s">
        <v>726</v>
      </c>
      <c r="FH174" s="26" t="s">
        <v>726</v>
      </c>
      <c r="FI174" s="26" t="s">
        <v>726</v>
      </c>
      <c r="FJ174" s="26" t="s">
        <v>726</v>
      </c>
      <c r="FK174" s="26" t="s">
        <v>726</v>
      </c>
      <c r="FL174" s="26" t="s">
        <v>726</v>
      </c>
      <c r="FM174" s="26" t="s">
        <v>726</v>
      </c>
      <c r="FN174" s="26" t="s">
        <v>726</v>
      </c>
      <c r="FO174" s="26" t="s">
        <v>726</v>
      </c>
      <c r="FP174" s="26" t="s">
        <v>726</v>
      </c>
      <c r="FQ174" s="26" t="s">
        <v>726</v>
      </c>
      <c r="FR174" s="26" t="s">
        <v>726</v>
      </c>
      <c r="FS174" s="26" t="s">
        <v>726</v>
      </c>
      <c r="FT174" s="26" t="s">
        <v>726</v>
      </c>
      <c r="FU174" s="26" t="s">
        <v>726</v>
      </c>
      <c r="FV174" s="26" t="s">
        <v>726</v>
      </c>
      <c r="FW174" s="26" t="s">
        <v>726</v>
      </c>
      <c r="FX174" s="26" t="s">
        <v>726</v>
      </c>
      <c r="FY174" s="26" t="s">
        <v>726</v>
      </c>
      <c r="FZ174" s="26" t="s">
        <v>726</v>
      </c>
      <c r="GA174" s="26" t="s">
        <v>726</v>
      </c>
      <c r="GB174" s="26" t="s">
        <v>726</v>
      </c>
      <c r="GC174" s="26" t="s">
        <v>726</v>
      </c>
      <c r="GD174" s="26" t="s">
        <v>726</v>
      </c>
      <c r="GE174" s="26" t="s">
        <v>726</v>
      </c>
      <c r="GF174" s="26" t="s">
        <v>726</v>
      </c>
      <c r="GG174" s="26" t="s">
        <v>726</v>
      </c>
      <c r="GH174" s="26" t="s">
        <v>726</v>
      </c>
      <c r="GI174" s="26" t="s">
        <v>726</v>
      </c>
      <c r="GJ174" s="26" t="s">
        <v>726</v>
      </c>
      <c r="GK174" s="26" t="s">
        <v>726</v>
      </c>
      <c r="GL174" s="26" t="s">
        <v>726</v>
      </c>
      <c r="GM174" s="26" t="s">
        <v>726</v>
      </c>
      <c r="GN174" s="26" t="s">
        <v>726</v>
      </c>
      <c r="GO174" s="26" t="s">
        <v>726</v>
      </c>
      <c r="GP174" s="26" t="s">
        <v>726</v>
      </c>
      <c r="GQ174" s="26" t="s">
        <v>726</v>
      </c>
      <c r="GR174" s="26" t="s">
        <v>726</v>
      </c>
      <c r="GS174" s="26" t="s">
        <v>726</v>
      </c>
      <c r="GT174" s="26" t="s">
        <v>726</v>
      </c>
      <c r="GU174" s="26" t="s">
        <v>726</v>
      </c>
      <c r="GV174" s="26" t="s">
        <v>726</v>
      </c>
      <c r="GW174" s="26" t="s">
        <v>726</v>
      </c>
      <c r="GX174" s="26" t="s">
        <v>726</v>
      </c>
      <c r="GY174" s="26" t="s">
        <v>726</v>
      </c>
      <c r="GZ174" s="26" t="s">
        <v>726</v>
      </c>
      <c r="HA174" s="26" t="s">
        <v>726</v>
      </c>
      <c r="HB174" s="26" t="s">
        <v>726</v>
      </c>
      <c r="HC174" s="26" t="s">
        <v>726</v>
      </c>
      <c r="HD174" s="26" t="s">
        <v>726</v>
      </c>
      <c r="HE174" s="26" t="s">
        <v>726</v>
      </c>
      <c r="HF174" s="26" t="s">
        <v>726</v>
      </c>
      <c r="HG174" s="26" t="s">
        <v>726</v>
      </c>
      <c r="HH174" s="26" t="s">
        <v>726</v>
      </c>
      <c r="HI174" s="26" t="s">
        <v>726</v>
      </c>
      <c r="HJ174" s="26" t="s">
        <v>726</v>
      </c>
      <c r="HK174" s="26" t="s">
        <v>726</v>
      </c>
      <c r="HL174" s="26" t="s">
        <v>726</v>
      </c>
      <c r="HM174" s="26" t="s">
        <v>726</v>
      </c>
      <c r="HN174" s="26" t="s">
        <v>726</v>
      </c>
      <c r="HO174" s="26" t="s">
        <v>726</v>
      </c>
      <c r="HP174" s="26" t="s">
        <v>726</v>
      </c>
      <c r="HQ174" s="26" t="s">
        <v>726</v>
      </c>
      <c r="HR174" s="26" t="s">
        <v>726</v>
      </c>
      <c r="HS174" s="26" t="s">
        <v>726</v>
      </c>
      <c r="HT174" s="26" t="s">
        <v>726</v>
      </c>
      <c r="HU174" s="26" t="s">
        <v>726</v>
      </c>
      <c r="HV174" s="26" t="s">
        <v>726</v>
      </c>
      <c r="HW174" s="26" t="s">
        <v>726</v>
      </c>
      <c r="HX174" s="26" t="s">
        <v>726</v>
      </c>
      <c r="HY174" s="26" t="s">
        <v>726</v>
      </c>
      <c r="HZ174" s="26" t="s">
        <v>726</v>
      </c>
      <c r="IA174" s="26" t="s">
        <v>726</v>
      </c>
      <c r="IB174" s="26" t="s">
        <v>726</v>
      </c>
      <c r="IC174" s="26" t="s">
        <v>726</v>
      </c>
      <c r="ID174" s="26" t="s">
        <v>726</v>
      </c>
      <c r="IE174" s="26" t="s">
        <v>726</v>
      </c>
      <c r="IF174" s="7" t="s">
        <v>726</v>
      </c>
      <c r="IG174" s="27" t="s">
        <v>726</v>
      </c>
      <c r="IH174" s="27" t="s">
        <v>726</v>
      </c>
      <c r="IL174" s="27" t="s">
        <v>726</v>
      </c>
      <c r="IM174" s="27" t="s">
        <v>726</v>
      </c>
      <c r="IN174" s="7">
        <f>IFERROR(VLOOKUP(A174,[7]FacebookPages!$A$2:$AG$128,33,FALSE)+1,0)</f>
        <v>0</v>
      </c>
    </row>
    <row r="175" spans="1:248" s="7" customFormat="1" x14ac:dyDescent="0.25">
      <c r="A175" s="28">
        <v>172</v>
      </c>
      <c r="B175" s="28" t="s">
        <v>615</v>
      </c>
      <c r="C175" s="28">
        <v>172</v>
      </c>
      <c r="D175" s="28" t="s">
        <v>587</v>
      </c>
      <c r="E175" s="28"/>
      <c r="F175" s="28"/>
      <c r="G175" s="29"/>
      <c r="H175" s="28"/>
      <c r="I175" s="28"/>
      <c r="J175" s="28"/>
      <c r="K175" s="29"/>
      <c r="L175" s="28"/>
      <c r="M175" s="28"/>
      <c r="N175" s="28"/>
      <c r="O175" s="29"/>
      <c r="P175" s="28"/>
      <c r="Q175" s="28"/>
      <c r="R175" s="28">
        <v>0</v>
      </c>
      <c r="S175" s="28">
        <v>0</v>
      </c>
      <c r="T175" s="28">
        <v>0</v>
      </c>
      <c r="U175" s="28">
        <v>0</v>
      </c>
      <c r="V175" s="28">
        <v>0</v>
      </c>
      <c r="W175" s="28">
        <v>0</v>
      </c>
      <c r="X175" s="28">
        <v>2.4</v>
      </c>
      <c r="Y175" s="28">
        <v>0</v>
      </c>
      <c r="Z175" s="26" t="s">
        <v>726</v>
      </c>
      <c r="AA175" s="26" t="s">
        <v>726</v>
      </c>
      <c r="AB175" s="26" t="s">
        <v>726</v>
      </c>
      <c r="AC175" s="26" t="s">
        <v>726</v>
      </c>
      <c r="AD175" s="26" t="s">
        <v>726</v>
      </c>
      <c r="AE175" s="26" t="s">
        <v>726</v>
      </c>
      <c r="AF175" s="26" t="s">
        <v>726</v>
      </c>
      <c r="AG175" s="28">
        <v>3372</v>
      </c>
      <c r="AH175" s="26" t="s">
        <v>726</v>
      </c>
      <c r="AI175" s="31"/>
      <c r="AJ175" s="31"/>
      <c r="AK175" s="31"/>
      <c r="AL175">
        <v>0</v>
      </c>
      <c r="AM175">
        <v>0</v>
      </c>
      <c r="AN175">
        <v>0</v>
      </c>
      <c r="AO175">
        <v>0</v>
      </c>
      <c r="AP175">
        <v>0</v>
      </c>
      <c r="AQ175" s="26" t="s">
        <v>726</v>
      </c>
      <c r="AR175" s="26" t="s">
        <v>726</v>
      </c>
      <c r="AS175" s="26" t="s">
        <v>726</v>
      </c>
      <c r="AT175" s="26" t="s">
        <v>726</v>
      </c>
      <c r="AU175" s="30">
        <v>24.256</v>
      </c>
      <c r="AV175" s="30">
        <v>14.000999999999999</v>
      </c>
      <c r="AW175" s="30">
        <v>12.397</v>
      </c>
      <c r="AX175" s="30">
        <v>-7.952</v>
      </c>
      <c r="AY175" s="30">
        <v>43.353999999999999</v>
      </c>
      <c r="AZ175" s="30">
        <v>28.238</v>
      </c>
      <c r="BA175" s="30">
        <v>-47.860999999999997</v>
      </c>
      <c r="BB175" s="26" t="s">
        <v>726</v>
      </c>
      <c r="BC175" s="26" t="s">
        <v>726</v>
      </c>
      <c r="BD175" s="30">
        <v>591.63800000000003</v>
      </c>
      <c r="BE175" s="30">
        <v>624.91099999999994</v>
      </c>
      <c r="BF175" s="30">
        <v>619.24900000000002</v>
      </c>
      <c r="BG175" s="30">
        <v>591.40899999999999</v>
      </c>
      <c r="BH175" s="30">
        <v>610.94500000000005</v>
      </c>
      <c r="BI175" s="30">
        <v>575.28</v>
      </c>
      <c r="BJ175" s="30">
        <v>557.19000000000005</v>
      </c>
      <c r="BK175" s="26" t="s">
        <v>726</v>
      </c>
      <c r="BL175" s="26" t="s">
        <v>726</v>
      </c>
      <c r="BM175" s="30">
        <v>446.46300000000002</v>
      </c>
      <c r="BN175" s="30">
        <v>441.71699999999998</v>
      </c>
      <c r="BO175" s="30">
        <v>481.09</v>
      </c>
      <c r="BP175" s="30">
        <v>474.03</v>
      </c>
      <c r="BQ175" s="30">
        <v>497.34399999999999</v>
      </c>
      <c r="BR175" s="30">
        <v>482.43700000000001</v>
      </c>
      <c r="BS175" s="30">
        <v>445.07799999999997</v>
      </c>
      <c r="BT175" s="26" t="s">
        <v>726</v>
      </c>
      <c r="BU175" s="26" t="s">
        <v>726</v>
      </c>
      <c r="BV175" s="26" t="s">
        <v>726</v>
      </c>
      <c r="BW175" s="26" t="s">
        <v>726</v>
      </c>
      <c r="BX175" s="26" t="s">
        <v>726</v>
      </c>
      <c r="BY175" s="26" t="s">
        <v>726</v>
      </c>
      <c r="BZ175" s="26" t="s">
        <v>726</v>
      </c>
      <c r="CA175" s="28">
        <v>-40</v>
      </c>
      <c r="CB175" s="26" t="s">
        <v>726</v>
      </c>
      <c r="CC175" s="26" t="s">
        <v>726</v>
      </c>
      <c r="CD175" s="26" t="s">
        <v>726</v>
      </c>
      <c r="CE175" s="26" t="s">
        <v>726</v>
      </c>
      <c r="CF175" s="26" t="s">
        <v>726</v>
      </c>
      <c r="CG175" s="26" t="s">
        <v>726</v>
      </c>
      <c r="CH175" s="28">
        <v>-3</v>
      </c>
      <c r="CI175" s="26" t="s">
        <v>726</v>
      </c>
      <c r="CJ175" s="26" t="s">
        <v>726</v>
      </c>
      <c r="CK175" s="26" t="s">
        <v>726</v>
      </c>
      <c r="CL175" s="26" t="s">
        <v>726</v>
      </c>
      <c r="CM175" s="26" t="s">
        <v>726</v>
      </c>
      <c r="CN175" s="26" t="s">
        <v>726</v>
      </c>
      <c r="CO175" s="26" t="s">
        <v>726</v>
      </c>
      <c r="CP175" s="26" t="s">
        <v>726</v>
      </c>
      <c r="CQ175" s="28">
        <v>83</v>
      </c>
      <c r="CR175" s="26" t="s">
        <v>726</v>
      </c>
      <c r="CS175" s="26" t="s">
        <v>726</v>
      </c>
      <c r="CT175" s="26" t="s">
        <v>726</v>
      </c>
      <c r="CU175" s="26" t="s">
        <v>726</v>
      </c>
      <c r="CV175" s="26" t="s">
        <v>726</v>
      </c>
      <c r="CW175" s="26" t="s">
        <v>726</v>
      </c>
      <c r="CX175" s="26" t="s">
        <v>726</v>
      </c>
      <c r="CY175" s="26" t="s">
        <v>726</v>
      </c>
      <c r="CZ175" s="28">
        <v>35</v>
      </c>
      <c r="DA175" s="26" t="s">
        <v>726</v>
      </c>
      <c r="DB175" s="26" t="s">
        <v>726</v>
      </c>
      <c r="DC175" s="26" t="s">
        <v>726</v>
      </c>
      <c r="DD175" s="26" t="s">
        <v>726</v>
      </c>
      <c r="DE175" s="26" t="s">
        <v>726</v>
      </c>
      <c r="DF175" s="26" t="s">
        <v>726</v>
      </c>
      <c r="DG175" s="28">
        <v>8576</v>
      </c>
      <c r="DH175" s="26" t="s">
        <v>726</v>
      </c>
      <c r="DI175" s="26" t="s">
        <v>726</v>
      </c>
      <c r="DJ175" s="26" t="s">
        <v>726</v>
      </c>
      <c r="DK175" s="26" t="s">
        <v>726</v>
      </c>
      <c r="DL175" s="26" t="s">
        <v>726</v>
      </c>
      <c r="DM175" s="26" t="s">
        <v>726</v>
      </c>
      <c r="DN175" s="26" t="s">
        <v>726</v>
      </c>
      <c r="DO175" s="28">
        <v>5</v>
      </c>
      <c r="DP175" s="26" t="s">
        <v>726</v>
      </c>
      <c r="DQ175" s="26" t="s">
        <v>726</v>
      </c>
      <c r="DR175" s="26" t="s">
        <v>726</v>
      </c>
      <c r="DS175" s="26" t="s">
        <v>726</v>
      </c>
      <c r="DT175" s="26" t="s">
        <v>726</v>
      </c>
      <c r="DU175" s="26" t="s">
        <v>726</v>
      </c>
      <c r="DV175" s="26" t="s">
        <v>726</v>
      </c>
      <c r="DW175" s="26" t="s">
        <v>726</v>
      </c>
      <c r="DX175" s="26" t="s">
        <v>726</v>
      </c>
      <c r="DY175" s="26" t="s">
        <v>726</v>
      </c>
      <c r="DZ175" s="26" t="s">
        <v>726</v>
      </c>
      <c r="EA175" s="26" t="s">
        <v>726</v>
      </c>
      <c r="EB175">
        <v>9999</v>
      </c>
      <c r="EC175">
        <v>0</v>
      </c>
      <c r="ED175">
        <v>0</v>
      </c>
      <c r="EE175">
        <v>0</v>
      </c>
      <c r="EF175" s="26" t="s">
        <v>726</v>
      </c>
      <c r="EG175" s="26" t="s">
        <v>726</v>
      </c>
      <c r="EH175" s="26" t="s">
        <v>726</v>
      </c>
      <c r="EI175" s="26" t="s">
        <v>726</v>
      </c>
      <c r="EJ175" s="26" t="s">
        <v>726</v>
      </c>
      <c r="EK175" s="26" t="s">
        <v>726</v>
      </c>
      <c r="EL175" s="26" t="s">
        <v>726</v>
      </c>
      <c r="EM175" s="26" t="s">
        <v>726</v>
      </c>
      <c r="EN175" s="26" t="s">
        <v>726</v>
      </c>
      <c r="EO175" s="26" t="s">
        <v>726</v>
      </c>
      <c r="EP175" s="26" t="s">
        <v>726</v>
      </c>
      <c r="EQ175" s="26" t="s">
        <v>726</v>
      </c>
      <c r="ER175" s="26" t="s">
        <v>726</v>
      </c>
      <c r="ES175" s="26" t="s">
        <v>726</v>
      </c>
      <c r="ET175" s="26" t="s">
        <v>726</v>
      </c>
      <c r="EU175" s="26" t="s">
        <v>726</v>
      </c>
      <c r="EV175" s="26" t="s">
        <v>726</v>
      </c>
      <c r="EW175" s="26" t="s">
        <v>726</v>
      </c>
      <c r="EX175" s="26" t="s">
        <v>726</v>
      </c>
      <c r="EY175" s="26" t="s">
        <v>726</v>
      </c>
      <c r="EZ175" s="26" t="s">
        <v>726</v>
      </c>
      <c r="FA175" s="26" t="s">
        <v>726</v>
      </c>
      <c r="FB175" s="26" t="s">
        <v>726</v>
      </c>
      <c r="FC175" s="26" t="s">
        <v>726</v>
      </c>
      <c r="FD175" s="26" t="s">
        <v>726</v>
      </c>
      <c r="FE175" s="26" t="s">
        <v>726</v>
      </c>
      <c r="FF175" s="26" t="s">
        <v>726</v>
      </c>
      <c r="FG175" s="26" t="s">
        <v>726</v>
      </c>
      <c r="FH175" s="26" t="s">
        <v>726</v>
      </c>
      <c r="FI175" s="26" t="s">
        <v>726</v>
      </c>
      <c r="FJ175" s="26" t="s">
        <v>726</v>
      </c>
      <c r="FK175" s="26" t="s">
        <v>726</v>
      </c>
      <c r="FL175" s="26" t="s">
        <v>726</v>
      </c>
      <c r="FM175" s="26" t="s">
        <v>726</v>
      </c>
      <c r="FN175" s="26" t="s">
        <v>726</v>
      </c>
      <c r="FO175" s="26" t="s">
        <v>726</v>
      </c>
      <c r="FP175" s="26" t="s">
        <v>726</v>
      </c>
      <c r="FQ175" s="26" t="s">
        <v>726</v>
      </c>
      <c r="FR175" s="26" t="s">
        <v>726</v>
      </c>
      <c r="FS175" s="26" t="s">
        <v>726</v>
      </c>
      <c r="FT175" s="26" t="s">
        <v>726</v>
      </c>
      <c r="FU175" s="26" t="s">
        <v>726</v>
      </c>
      <c r="FV175" s="26" t="s">
        <v>726</v>
      </c>
      <c r="FW175" s="26" t="s">
        <v>726</v>
      </c>
      <c r="FX175" s="26" t="s">
        <v>726</v>
      </c>
      <c r="FY175" s="26" t="s">
        <v>726</v>
      </c>
      <c r="FZ175" s="26" t="s">
        <v>726</v>
      </c>
      <c r="GA175" s="26" t="s">
        <v>726</v>
      </c>
      <c r="GB175" s="26" t="s">
        <v>726</v>
      </c>
      <c r="GC175" s="26" t="s">
        <v>726</v>
      </c>
      <c r="GD175" s="26" t="s">
        <v>726</v>
      </c>
      <c r="GE175" s="26" t="s">
        <v>726</v>
      </c>
      <c r="GF175" s="26" t="s">
        <v>726</v>
      </c>
      <c r="GG175" s="26" t="s">
        <v>726</v>
      </c>
      <c r="GH175" s="26" t="s">
        <v>726</v>
      </c>
      <c r="GI175" s="26" t="s">
        <v>726</v>
      </c>
      <c r="GJ175" s="26" t="s">
        <v>726</v>
      </c>
      <c r="GK175" s="26" t="s">
        <v>726</v>
      </c>
      <c r="GL175" s="26" t="s">
        <v>726</v>
      </c>
      <c r="GM175" s="26" t="s">
        <v>726</v>
      </c>
      <c r="GN175" s="26" t="s">
        <v>726</v>
      </c>
      <c r="GO175" s="26" t="s">
        <v>726</v>
      </c>
      <c r="GP175" s="26" t="s">
        <v>726</v>
      </c>
      <c r="GQ175" s="26" t="s">
        <v>726</v>
      </c>
      <c r="GR175" s="26" t="s">
        <v>726</v>
      </c>
      <c r="GS175" s="26" t="s">
        <v>726</v>
      </c>
      <c r="GT175" s="26" t="s">
        <v>726</v>
      </c>
      <c r="GU175" s="26" t="s">
        <v>726</v>
      </c>
      <c r="GV175" s="26" t="s">
        <v>726</v>
      </c>
      <c r="GW175" s="26" t="s">
        <v>726</v>
      </c>
      <c r="GX175" s="26" t="s">
        <v>726</v>
      </c>
      <c r="GY175" s="26" t="s">
        <v>726</v>
      </c>
      <c r="GZ175" s="26" t="s">
        <v>726</v>
      </c>
      <c r="HA175" s="26" t="s">
        <v>726</v>
      </c>
      <c r="HB175" s="26" t="s">
        <v>726</v>
      </c>
      <c r="HC175" s="26" t="s">
        <v>726</v>
      </c>
      <c r="HD175" s="26" t="s">
        <v>726</v>
      </c>
      <c r="HE175" s="26" t="s">
        <v>726</v>
      </c>
      <c r="HF175" s="26" t="s">
        <v>726</v>
      </c>
      <c r="HG175" s="26" t="s">
        <v>726</v>
      </c>
      <c r="HH175" s="26" t="s">
        <v>726</v>
      </c>
      <c r="HI175" s="26" t="s">
        <v>726</v>
      </c>
      <c r="HJ175" s="26" t="s">
        <v>726</v>
      </c>
      <c r="HK175" s="26" t="s">
        <v>726</v>
      </c>
      <c r="HL175" s="26" t="s">
        <v>726</v>
      </c>
      <c r="HM175" s="26" t="s">
        <v>726</v>
      </c>
      <c r="HN175" s="26" t="s">
        <v>726</v>
      </c>
      <c r="HO175" s="26" t="s">
        <v>726</v>
      </c>
      <c r="HP175" s="26" t="s">
        <v>726</v>
      </c>
      <c r="HQ175" s="26" t="s">
        <v>726</v>
      </c>
      <c r="HR175" s="26" t="s">
        <v>726</v>
      </c>
      <c r="HS175" s="26" t="s">
        <v>726</v>
      </c>
      <c r="HT175" s="26" t="s">
        <v>726</v>
      </c>
      <c r="HU175" s="26" t="s">
        <v>726</v>
      </c>
      <c r="HV175" s="26" t="s">
        <v>726</v>
      </c>
      <c r="HW175" s="26" t="s">
        <v>726</v>
      </c>
      <c r="HX175" s="26" t="s">
        <v>726</v>
      </c>
      <c r="HY175" s="26" t="s">
        <v>726</v>
      </c>
      <c r="HZ175" s="26" t="s">
        <v>726</v>
      </c>
      <c r="IA175" s="26" t="s">
        <v>726</v>
      </c>
      <c r="IB175" s="26" t="s">
        <v>726</v>
      </c>
      <c r="IC175" s="26" t="s">
        <v>726</v>
      </c>
      <c r="ID175" s="26" t="s">
        <v>726</v>
      </c>
      <c r="IE175" s="26" t="s">
        <v>726</v>
      </c>
      <c r="IF175" s="7" t="s">
        <v>726</v>
      </c>
      <c r="IG175" s="27" t="s">
        <v>726</v>
      </c>
      <c r="IH175" s="27" t="s">
        <v>726</v>
      </c>
      <c r="IL175" s="27" t="s">
        <v>726</v>
      </c>
      <c r="IM175" s="27" t="s">
        <v>726</v>
      </c>
      <c r="IN175" s="7">
        <f>IFERROR(VLOOKUP(A175,[7]FacebookPages!$A$2:$AG$128,33,FALSE)+1,0)</f>
        <v>0</v>
      </c>
    </row>
    <row r="176" spans="1:248" s="7" customFormat="1" x14ac:dyDescent="0.25">
      <c r="A176" s="28">
        <v>173</v>
      </c>
      <c r="B176" s="28" t="s">
        <v>616</v>
      </c>
      <c r="C176" s="28">
        <v>173</v>
      </c>
      <c r="D176" s="28" t="s">
        <v>591</v>
      </c>
      <c r="E176" s="28"/>
      <c r="F176" s="28"/>
      <c r="G176" s="29"/>
      <c r="H176" s="28"/>
      <c r="I176" s="28"/>
      <c r="J176" s="28"/>
      <c r="K176" s="29"/>
      <c r="L176" s="28"/>
      <c r="M176" s="28"/>
      <c r="N176" s="28"/>
      <c r="O176" s="29"/>
      <c r="P176" s="28"/>
      <c r="Q176" s="28"/>
      <c r="R176" s="28">
        <v>0</v>
      </c>
      <c r="S176" s="28">
        <v>0</v>
      </c>
      <c r="T176" s="28">
        <v>0</v>
      </c>
      <c r="U176" s="28">
        <v>0</v>
      </c>
      <c r="V176" s="28">
        <v>0</v>
      </c>
      <c r="W176" s="28">
        <v>0</v>
      </c>
      <c r="X176" s="28">
        <v>1.8</v>
      </c>
      <c r="Y176" s="28">
        <v>3.3</v>
      </c>
      <c r="Z176" s="26" t="s">
        <v>726</v>
      </c>
      <c r="AA176" s="26" t="s">
        <v>726</v>
      </c>
      <c r="AB176" s="26" t="s">
        <v>726</v>
      </c>
      <c r="AC176" s="26" t="s">
        <v>726</v>
      </c>
      <c r="AD176" s="26" t="s">
        <v>726</v>
      </c>
      <c r="AE176" s="26" t="s">
        <v>726</v>
      </c>
      <c r="AF176" s="26" t="s">
        <v>726</v>
      </c>
      <c r="AG176" s="28">
        <v>9089</v>
      </c>
      <c r="AH176" s="28">
        <v>7769</v>
      </c>
      <c r="AI176" s="31"/>
      <c r="AJ176" s="31"/>
      <c r="AK176" s="31"/>
      <c r="AL176">
        <v>0</v>
      </c>
      <c r="AM176">
        <v>0</v>
      </c>
      <c r="AN176">
        <v>0</v>
      </c>
      <c r="AO176">
        <v>0</v>
      </c>
      <c r="AP176">
        <v>0</v>
      </c>
      <c r="AQ176" s="28">
        <v>7370</v>
      </c>
      <c r="AR176" s="28">
        <v>519130</v>
      </c>
      <c r="AS176" s="30">
        <v>1725</v>
      </c>
      <c r="AT176" s="30">
        <v>46</v>
      </c>
      <c r="AU176" s="30">
        <v>2856</v>
      </c>
      <c r="AV176" s="30">
        <v>2609</v>
      </c>
      <c r="AW176" s="30">
        <v>3229.3870000000002</v>
      </c>
      <c r="AX176" s="30">
        <v>1800.961</v>
      </c>
      <c r="AY176" s="30">
        <v>2389.0970000000002</v>
      </c>
      <c r="AZ176" s="30">
        <v>1779.4739999999999</v>
      </c>
      <c r="BA176" s="30">
        <v>348.25099999999998</v>
      </c>
      <c r="BB176" s="30">
        <v>17785</v>
      </c>
      <c r="BC176" s="30">
        <v>45132</v>
      </c>
      <c r="BD176" s="30">
        <v>41488</v>
      </c>
      <c r="BE176" s="30">
        <v>37074</v>
      </c>
      <c r="BF176" s="30">
        <v>27320.218000000001</v>
      </c>
      <c r="BG176" s="30">
        <v>22003.761999999999</v>
      </c>
      <c r="BH176" s="30">
        <v>18408.32</v>
      </c>
      <c r="BI176" s="30">
        <v>15592.439</v>
      </c>
      <c r="BJ176" s="30">
        <v>15366.037</v>
      </c>
      <c r="BK176" s="30">
        <v>8592</v>
      </c>
      <c r="BL176" s="30">
        <v>17902</v>
      </c>
      <c r="BM176" s="30">
        <v>16047</v>
      </c>
      <c r="BN176" s="30">
        <v>14072</v>
      </c>
      <c r="BO176" s="30">
        <v>11651.654</v>
      </c>
      <c r="BP176" s="30">
        <v>9156.2739999999994</v>
      </c>
      <c r="BQ176" s="30">
        <v>8727.3619999999992</v>
      </c>
      <c r="BR176" s="30">
        <v>8541.2610000000004</v>
      </c>
      <c r="BS176" s="30">
        <v>7672.3289999999997</v>
      </c>
      <c r="BT176" s="26" t="s">
        <v>726</v>
      </c>
      <c r="BU176" s="26" t="s">
        <v>726</v>
      </c>
      <c r="BV176" s="26" t="s">
        <v>726</v>
      </c>
      <c r="BW176" s="26" t="s">
        <v>726</v>
      </c>
      <c r="BX176" s="26" t="s">
        <v>726</v>
      </c>
      <c r="BY176" s="26" t="s">
        <v>726</v>
      </c>
      <c r="BZ176" s="26" t="s">
        <v>726</v>
      </c>
      <c r="CA176" s="28">
        <v>773</v>
      </c>
      <c r="CB176" s="28">
        <v>894</v>
      </c>
      <c r="CC176" s="26" t="s">
        <v>726</v>
      </c>
      <c r="CD176" s="26" t="s">
        <v>726</v>
      </c>
      <c r="CE176" s="26" t="s">
        <v>726</v>
      </c>
      <c r="CF176" s="26" t="s">
        <v>726</v>
      </c>
      <c r="CG176" s="26" t="s">
        <v>726</v>
      </c>
      <c r="CH176" s="28">
        <v>9</v>
      </c>
      <c r="CI176" s="28">
        <v>13</v>
      </c>
      <c r="CJ176" s="26" t="s">
        <v>726</v>
      </c>
      <c r="CK176" s="26" t="s">
        <v>726</v>
      </c>
      <c r="CL176" s="26" t="s">
        <v>726</v>
      </c>
      <c r="CM176" s="26" t="s">
        <v>726</v>
      </c>
      <c r="CN176" s="26" t="s">
        <v>726</v>
      </c>
      <c r="CO176" s="26" t="s">
        <v>726</v>
      </c>
      <c r="CP176" s="26" t="s">
        <v>726</v>
      </c>
      <c r="CQ176" s="28">
        <v>42</v>
      </c>
      <c r="CR176" s="28">
        <v>43</v>
      </c>
      <c r="CS176" s="26" t="s">
        <v>726</v>
      </c>
      <c r="CT176" s="26" t="s">
        <v>726</v>
      </c>
      <c r="CU176" s="26" t="s">
        <v>726</v>
      </c>
      <c r="CV176" s="26" t="s">
        <v>726</v>
      </c>
      <c r="CW176" s="26" t="s">
        <v>726</v>
      </c>
      <c r="CX176" s="26" t="s">
        <v>726</v>
      </c>
      <c r="CY176" s="26" t="s">
        <v>726</v>
      </c>
      <c r="CZ176" s="28">
        <v>300</v>
      </c>
      <c r="DA176" s="26" t="s">
        <v>726</v>
      </c>
      <c r="DB176" s="26" t="s">
        <v>726</v>
      </c>
      <c r="DC176" s="26" t="s">
        <v>726</v>
      </c>
      <c r="DD176" s="26" t="s">
        <v>726</v>
      </c>
      <c r="DE176" s="26" t="s">
        <v>726</v>
      </c>
      <c r="DF176" s="26" t="s">
        <v>726</v>
      </c>
      <c r="DG176" s="28">
        <v>58048</v>
      </c>
      <c r="DH176" s="28">
        <v>159108</v>
      </c>
      <c r="DI176" s="26" t="s">
        <v>726</v>
      </c>
      <c r="DJ176" s="26" t="s">
        <v>726</v>
      </c>
      <c r="DK176" s="26" t="s">
        <v>726</v>
      </c>
      <c r="DL176" s="26" t="s">
        <v>726</v>
      </c>
      <c r="DM176" s="26" t="s">
        <v>726</v>
      </c>
      <c r="DN176" s="26" t="s">
        <v>726</v>
      </c>
      <c r="DO176" s="28">
        <v>12</v>
      </c>
      <c r="DP176" s="28">
        <v>29</v>
      </c>
      <c r="DQ176" s="26" t="s">
        <v>726</v>
      </c>
      <c r="DR176" s="26" t="s">
        <v>726</v>
      </c>
      <c r="DS176" s="26" t="s">
        <v>726</v>
      </c>
      <c r="DT176" s="26" t="s">
        <v>726</v>
      </c>
      <c r="DU176" s="26" t="s">
        <v>726</v>
      </c>
      <c r="DV176" s="26" t="s">
        <v>726</v>
      </c>
      <c r="DW176" s="26" t="s">
        <v>726</v>
      </c>
      <c r="DX176" s="26" t="s">
        <v>726</v>
      </c>
      <c r="DY176" s="26" t="s">
        <v>726</v>
      </c>
      <c r="DZ176" s="26" t="s">
        <v>726</v>
      </c>
      <c r="EA176" s="26" t="s">
        <v>726</v>
      </c>
      <c r="EB176">
        <v>9999</v>
      </c>
      <c r="EC176">
        <v>0</v>
      </c>
      <c r="ED176">
        <v>0</v>
      </c>
      <c r="EE176">
        <v>0</v>
      </c>
      <c r="EF176" s="26" t="s">
        <v>726</v>
      </c>
      <c r="EG176" s="26" t="s">
        <v>726</v>
      </c>
      <c r="EH176" s="26" t="s">
        <v>726</v>
      </c>
      <c r="EI176" s="26" t="s">
        <v>726</v>
      </c>
      <c r="EJ176" s="26" t="s">
        <v>726</v>
      </c>
      <c r="EK176" s="26" t="s">
        <v>726</v>
      </c>
      <c r="EL176" s="26" t="s">
        <v>726</v>
      </c>
      <c r="EM176" s="26" t="s">
        <v>726</v>
      </c>
      <c r="EN176" s="26" t="s">
        <v>726</v>
      </c>
      <c r="EO176" s="26" t="s">
        <v>726</v>
      </c>
      <c r="EP176" s="26" t="s">
        <v>726</v>
      </c>
      <c r="EQ176" s="26" t="s">
        <v>726</v>
      </c>
      <c r="ER176" s="26" t="s">
        <v>726</v>
      </c>
      <c r="ES176" s="26" t="s">
        <v>726</v>
      </c>
      <c r="ET176" s="26" t="s">
        <v>726</v>
      </c>
      <c r="EU176" s="26" t="s">
        <v>726</v>
      </c>
      <c r="EV176" s="26" t="s">
        <v>726</v>
      </c>
      <c r="EW176" s="26" t="s">
        <v>726</v>
      </c>
      <c r="EX176" s="26" t="s">
        <v>726</v>
      </c>
      <c r="EY176" s="26" t="s">
        <v>726</v>
      </c>
      <c r="EZ176" s="26" t="s">
        <v>726</v>
      </c>
      <c r="FA176" s="26" t="s">
        <v>726</v>
      </c>
      <c r="FB176" s="26" t="s">
        <v>726</v>
      </c>
      <c r="FC176" s="26" t="s">
        <v>726</v>
      </c>
      <c r="FD176" s="26" t="s">
        <v>726</v>
      </c>
      <c r="FE176" s="26" t="s">
        <v>726</v>
      </c>
      <c r="FF176" s="26" t="s">
        <v>726</v>
      </c>
      <c r="FG176" s="26" t="s">
        <v>726</v>
      </c>
      <c r="FH176" s="26" t="s">
        <v>726</v>
      </c>
      <c r="FI176" s="26" t="s">
        <v>726</v>
      </c>
      <c r="FJ176" s="26" t="s">
        <v>726</v>
      </c>
      <c r="FK176" s="26" t="s">
        <v>726</v>
      </c>
      <c r="FL176" s="26" t="s">
        <v>726</v>
      </c>
      <c r="FM176" s="26" t="s">
        <v>726</v>
      </c>
      <c r="FN176" s="26" t="s">
        <v>726</v>
      </c>
      <c r="FO176" s="26" t="s">
        <v>726</v>
      </c>
      <c r="FP176" s="26" t="s">
        <v>726</v>
      </c>
      <c r="FQ176" s="26" t="s">
        <v>726</v>
      </c>
      <c r="FR176" s="26" t="s">
        <v>726</v>
      </c>
      <c r="FS176" s="26" t="s">
        <v>726</v>
      </c>
      <c r="FT176" s="26" t="s">
        <v>726</v>
      </c>
      <c r="FU176" s="26" t="s">
        <v>726</v>
      </c>
      <c r="FV176" s="26" t="s">
        <v>726</v>
      </c>
      <c r="FW176" s="26" t="s">
        <v>726</v>
      </c>
      <c r="FX176" s="26" t="s">
        <v>726</v>
      </c>
      <c r="FY176" s="26" t="s">
        <v>726</v>
      </c>
      <c r="FZ176" s="26" t="s">
        <v>726</v>
      </c>
      <c r="GA176" s="26" t="s">
        <v>726</v>
      </c>
      <c r="GB176" s="26" t="s">
        <v>726</v>
      </c>
      <c r="GC176" s="26" t="s">
        <v>726</v>
      </c>
      <c r="GD176" s="26" t="s">
        <v>726</v>
      </c>
      <c r="GE176" s="26" t="s">
        <v>726</v>
      </c>
      <c r="GF176" s="26" t="s">
        <v>726</v>
      </c>
      <c r="GG176" s="26" t="s">
        <v>726</v>
      </c>
      <c r="GH176" s="26" t="s">
        <v>726</v>
      </c>
      <c r="GI176" s="26" t="s">
        <v>726</v>
      </c>
      <c r="GJ176" s="26" t="s">
        <v>726</v>
      </c>
      <c r="GK176" s="26" t="s">
        <v>726</v>
      </c>
      <c r="GL176" s="26" t="s">
        <v>726</v>
      </c>
      <c r="GM176" s="26" t="s">
        <v>726</v>
      </c>
      <c r="GN176" s="26" t="s">
        <v>726</v>
      </c>
      <c r="GO176" s="26" t="s">
        <v>726</v>
      </c>
      <c r="GP176" s="26" t="s">
        <v>726</v>
      </c>
      <c r="GQ176" s="26" t="s">
        <v>726</v>
      </c>
      <c r="GR176" s="26" t="s">
        <v>726</v>
      </c>
      <c r="GS176" s="26" t="s">
        <v>726</v>
      </c>
      <c r="GT176" s="26" t="s">
        <v>726</v>
      </c>
      <c r="GU176" s="26" t="s">
        <v>726</v>
      </c>
      <c r="GV176" s="26" t="s">
        <v>726</v>
      </c>
      <c r="GW176" s="26" t="s">
        <v>726</v>
      </c>
      <c r="GX176" s="26" t="s">
        <v>726</v>
      </c>
      <c r="GY176" s="26" t="s">
        <v>726</v>
      </c>
      <c r="GZ176" s="26" t="s">
        <v>726</v>
      </c>
      <c r="HA176" s="26" t="s">
        <v>726</v>
      </c>
      <c r="HB176" s="26" t="s">
        <v>726</v>
      </c>
      <c r="HC176" s="26" t="s">
        <v>726</v>
      </c>
      <c r="HD176" s="26" t="s">
        <v>726</v>
      </c>
      <c r="HE176" s="26" t="s">
        <v>726</v>
      </c>
      <c r="HF176" s="26" t="s">
        <v>726</v>
      </c>
      <c r="HG176" s="26" t="s">
        <v>726</v>
      </c>
      <c r="HH176" s="26" t="s">
        <v>726</v>
      </c>
      <c r="HI176" s="26" t="s">
        <v>726</v>
      </c>
      <c r="HJ176" s="26" t="s">
        <v>726</v>
      </c>
      <c r="HK176" s="26" t="s">
        <v>726</v>
      </c>
      <c r="HL176" s="26" t="s">
        <v>726</v>
      </c>
      <c r="HM176" s="26" t="s">
        <v>726</v>
      </c>
      <c r="HN176" s="26" t="s">
        <v>726</v>
      </c>
      <c r="HO176" s="26" t="s">
        <v>726</v>
      </c>
      <c r="HP176" s="26" t="s">
        <v>726</v>
      </c>
      <c r="HQ176" s="26" t="s">
        <v>726</v>
      </c>
      <c r="HR176" s="26" t="s">
        <v>726</v>
      </c>
      <c r="HS176" s="26" t="s">
        <v>726</v>
      </c>
      <c r="HT176" s="26" t="s">
        <v>726</v>
      </c>
      <c r="HU176" s="26" t="s">
        <v>726</v>
      </c>
      <c r="HV176" s="26" t="s">
        <v>726</v>
      </c>
      <c r="HW176" s="26" t="s">
        <v>726</v>
      </c>
      <c r="HX176" s="26" t="s">
        <v>726</v>
      </c>
      <c r="HY176" s="26" t="s">
        <v>726</v>
      </c>
      <c r="HZ176" s="26" t="s">
        <v>726</v>
      </c>
      <c r="IA176" s="26" t="s">
        <v>726</v>
      </c>
      <c r="IB176" s="26" t="s">
        <v>726</v>
      </c>
      <c r="IC176" s="26" t="s">
        <v>726</v>
      </c>
      <c r="ID176" s="26" t="s">
        <v>726</v>
      </c>
      <c r="IE176" s="26" t="s">
        <v>726</v>
      </c>
      <c r="IF176" s="7" t="s">
        <v>726</v>
      </c>
      <c r="IG176" s="27" t="s">
        <v>726</v>
      </c>
      <c r="IH176" s="27" t="s">
        <v>726</v>
      </c>
      <c r="IL176" s="27" t="s">
        <v>726</v>
      </c>
      <c r="IM176" s="27" t="s">
        <v>726</v>
      </c>
      <c r="IN176" s="7">
        <f>IFERROR(VLOOKUP(A176,[7]FacebookPages!$A$2:$AG$128,33,FALSE)+1,0)</f>
        <v>0</v>
      </c>
    </row>
    <row r="177" spans="1:248" s="7" customFormat="1" x14ac:dyDescent="0.25">
      <c r="A177" s="28">
        <v>174</v>
      </c>
      <c r="B177" s="28" t="s">
        <v>617</v>
      </c>
      <c r="C177" s="28">
        <v>174</v>
      </c>
      <c r="D177" s="28" t="s">
        <v>591</v>
      </c>
      <c r="E177" s="28"/>
      <c r="F177" s="28"/>
      <c r="G177" s="29"/>
      <c r="H177" s="28"/>
      <c r="I177" s="28"/>
      <c r="J177" s="28"/>
      <c r="K177" s="29"/>
      <c r="L177" s="28"/>
      <c r="M177" s="28"/>
      <c r="N177" s="28"/>
      <c r="O177" s="29"/>
      <c r="P177" s="28"/>
      <c r="Q177" s="28"/>
      <c r="R177" s="28">
        <v>0</v>
      </c>
      <c r="S177" s="28">
        <v>0</v>
      </c>
      <c r="T177" s="28">
        <v>0</v>
      </c>
      <c r="U177" s="28">
        <v>0</v>
      </c>
      <c r="V177" s="28">
        <v>0</v>
      </c>
      <c r="W177" s="28">
        <v>0</v>
      </c>
      <c r="X177" s="28">
        <v>1.7</v>
      </c>
      <c r="Y177" s="28">
        <v>0</v>
      </c>
      <c r="Z177" s="26" t="s">
        <v>726</v>
      </c>
      <c r="AA177" s="26" t="s">
        <v>726</v>
      </c>
      <c r="AB177" s="26" t="s">
        <v>726</v>
      </c>
      <c r="AC177" s="26" t="s">
        <v>726</v>
      </c>
      <c r="AD177" s="26" t="s">
        <v>726</v>
      </c>
      <c r="AE177" s="26" t="s">
        <v>726</v>
      </c>
      <c r="AF177" s="26" t="s">
        <v>726</v>
      </c>
      <c r="AG177" s="28">
        <v>3743</v>
      </c>
      <c r="AH177" s="26" t="s">
        <v>726</v>
      </c>
      <c r="AI177" s="31"/>
      <c r="AJ177" s="31"/>
      <c r="AK177" s="31"/>
      <c r="AL177">
        <v>0</v>
      </c>
      <c r="AM177">
        <v>0</v>
      </c>
      <c r="AN177">
        <v>0</v>
      </c>
      <c r="AO177">
        <v>0</v>
      </c>
      <c r="AP177">
        <v>0</v>
      </c>
      <c r="AQ177" s="28">
        <v>3576</v>
      </c>
      <c r="AR177" s="28">
        <v>334210</v>
      </c>
      <c r="AS177" s="30">
        <v>633.70000000000005</v>
      </c>
      <c r="AT177" s="30">
        <v>-334.3</v>
      </c>
      <c r="AU177" s="30">
        <v>439.8</v>
      </c>
      <c r="AV177" s="30">
        <v>186.5</v>
      </c>
      <c r="AW177" s="30">
        <v>425.13600000000002</v>
      </c>
      <c r="AX177" s="30">
        <v>618.40200000000004</v>
      </c>
      <c r="AY177" s="30">
        <v>116.999</v>
      </c>
      <c r="AZ177" s="30">
        <v>511.74900000000002</v>
      </c>
      <c r="BA177" s="30">
        <v>360.83</v>
      </c>
      <c r="BB177" s="30">
        <v>8619.2000000000007</v>
      </c>
      <c r="BC177" s="30">
        <v>8403.1</v>
      </c>
      <c r="BD177" s="30">
        <v>10326</v>
      </c>
      <c r="BE177" s="30">
        <v>9832.1</v>
      </c>
      <c r="BF177" s="30">
        <v>9983.82</v>
      </c>
      <c r="BG177" s="30">
        <v>8467.8510000000006</v>
      </c>
      <c r="BH177" s="30">
        <v>7590.2629999999999</v>
      </c>
      <c r="BI177" s="30">
        <v>7187.3410000000003</v>
      </c>
      <c r="BJ177" s="30">
        <v>6885.4059999999999</v>
      </c>
      <c r="BK177" s="30">
        <v>4857.8</v>
      </c>
      <c r="BL177" s="30">
        <v>4627.1000000000004</v>
      </c>
      <c r="BM177" s="30">
        <v>4669.1000000000004</v>
      </c>
      <c r="BN177" s="30">
        <v>4365.3999999999996</v>
      </c>
      <c r="BO177" s="30">
        <v>4448.7089999999998</v>
      </c>
      <c r="BP177" s="30">
        <v>4093.2660000000001</v>
      </c>
      <c r="BQ177" s="30">
        <v>3315.9119999999998</v>
      </c>
      <c r="BR177" s="30">
        <v>3572.3760000000002</v>
      </c>
      <c r="BS177" s="30">
        <v>2836.0880000000002</v>
      </c>
      <c r="BT177" s="26" t="s">
        <v>726</v>
      </c>
      <c r="BU177" s="26" t="s">
        <v>726</v>
      </c>
      <c r="BV177" s="26" t="s">
        <v>726</v>
      </c>
      <c r="BW177" s="26" t="s">
        <v>726</v>
      </c>
      <c r="BX177" s="26" t="s">
        <v>726</v>
      </c>
      <c r="BY177" s="26" t="s">
        <v>726</v>
      </c>
      <c r="BZ177" s="26" t="s">
        <v>726</v>
      </c>
      <c r="CA177" s="28">
        <v>477</v>
      </c>
      <c r="CB177" s="26" t="s">
        <v>726</v>
      </c>
      <c r="CC177" s="26" t="s">
        <v>726</v>
      </c>
      <c r="CD177" s="26" t="s">
        <v>726</v>
      </c>
      <c r="CE177" s="26" t="s">
        <v>726</v>
      </c>
      <c r="CF177" s="26" t="s">
        <v>726</v>
      </c>
      <c r="CG177" s="26" t="s">
        <v>726</v>
      </c>
      <c r="CH177" s="28">
        <v>15</v>
      </c>
      <c r="CI177" s="26" t="s">
        <v>726</v>
      </c>
      <c r="CJ177" s="26" t="s">
        <v>726</v>
      </c>
      <c r="CK177" s="26" t="s">
        <v>726</v>
      </c>
      <c r="CL177" s="26" t="s">
        <v>726</v>
      </c>
      <c r="CM177" s="26" t="s">
        <v>726</v>
      </c>
      <c r="CN177" s="26" t="s">
        <v>726</v>
      </c>
      <c r="CO177" s="26" t="s">
        <v>726</v>
      </c>
      <c r="CP177" s="26" t="s">
        <v>726</v>
      </c>
      <c r="CQ177" s="28">
        <v>22</v>
      </c>
      <c r="CR177" s="26" t="s">
        <v>726</v>
      </c>
      <c r="CS177" s="26" t="s">
        <v>726</v>
      </c>
      <c r="CT177" s="26" t="s">
        <v>726</v>
      </c>
      <c r="CU177" s="26" t="s">
        <v>726</v>
      </c>
      <c r="CV177" s="26" t="s">
        <v>726</v>
      </c>
      <c r="CW177" s="26" t="s">
        <v>726</v>
      </c>
      <c r="CX177" s="26" t="s">
        <v>726</v>
      </c>
      <c r="CY177" s="26" t="s">
        <v>726</v>
      </c>
      <c r="CZ177" s="26" t="s">
        <v>726</v>
      </c>
      <c r="DA177" s="26" t="s">
        <v>726</v>
      </c>
      <c r="DB177" s="26" t="s">
        <v>726</v>
      </c>
      <c r="DC177" s="26" t="s">
        <v>726</v>
      </c>
      <c r="DD177" s="26" t="s">
        <v>726</v>
      </c>
      <c r="DE177" s="26" t="s">
        <v>726</v>
      </c>
      <c r="DF177" s="26" t="s">
        <v>726</v>
      </c>
      <c r="DG177" s="28">
        <v>100</v>
      </c>
      <c r="DH177" s="26" t="s">
        <v>726</v>
      </c>
      <c r="DI177" s="26" t="s">
        <v>726</v>
      </c>
      <c r="DJ177" s="26" t="s">
        <v>726</v>
      </c>
      <c r="DK177" s="26" t="s">
        <v>726</v>
      </c>
      <c r="DL177" s="26" t="s">
        <v>726</v>
      </c>
      <c r="DM177" s="26" t="s">
        <v>726</v>
      </c>
      <c r="DN177" s="26" t="s">
        <v>726</v>
      </c>
      <c r="DO177" s="28">
        <v>4</v>
      </c>
      <c r="DP177" s="26" t="s">
        <v>726</v>
      </c>
      <c r="DQ177" s="26" t="s">
        <v>726</v>
      </c>
      <c r="DR177" s="26" t="s">
        <v>726</v>
      </c>
      <c r="DS177" s="26" t="s">
        <v>726</v>
      </c>
      <c r="DT177" s="26" t="s">
        <v>726</v>
      </c>
      <c r="DU177" s="26" t="s">
        <v>726</v>
      </c>
      <c r="DV177" s="26" t="s">
        <v>726</v>
      </c>
      <c r="DW177" s="26" t="s">
        <v>726</v>
      </c>
      <c r="DX177" s="26" t="s">
        <v>726</v>
      </c>
      <c r="DY177" s="26" t="s">
        <v>726</v>
      </c>
      <c r="DZ177" s="26" t="s">
        <v>726</v>
      </c>
      <c r="EA177" s="26" t="s">
        <v>726</v>
      </c>
      <c r="EB177">
        <v>9999</v>
      </c>
      <c r="EC177">
        <v>0</v>
      </c>
      <c r="ED177">
        <v>0</v>
      </c>
      <c r="EE177">
        <v>0</v>
      </c>
      <c r="EF177" s="26" t="s">
        <v>726</v>
      </c>
      <c r="EG177" s="26" t="s">
        <v>726</v>
      </c>
      <c r="EH177" s="26" t="s">
        <v>726</v>
      </c>
      <c r="EI177" s="26" t="s">
        <v>726</v>
      </c>
      <c r="EJ177" s="26" t="s">
        <v>726</v>
      </c>
      <c r="EK177" s="26" t="s">
        <v>726</v>
      </c>
      <c r="EL177" s="26" t="s">
        <v>726</v>
      </c>
      <c r="EM177" s="26" t="s">
        <v>726</v>
      </c>
      <c r="EN177" s="26" t="s">
        <v>726</v>
      </c>
      <c r="EO177" s="26" t="s">
        <v>726</v>
      </c>
      <c r="EP177" s="26" t="s">
        <v>726</v>
      </c>
      <c r="EQ177" s="26" t="s">
        <v>726</v>
      </c>
      <c r="ER177" s="26" t="s">
        <v>726</v>
      </c>
      <c r="ES177" s="26" t="s">
        <v>726</v>
      </c>
      <c r="ET177" s="26" t="s">
        <v>726</v>
      </c>
      <c r="EU177" s="26" t="s">
        <v>726</v>
      </c>
      <c r="EV177" s="26" t="s">
        <v>726</v>
      </c>
      <c r="EW177" s="26" t="s">
        <v>726</v>
      </c>
      <c r="EX177" s="26" t="s">
        <v>726</v>
      </c>
      <c r="EY177" s="26" t="s">
        <v>726</v>
      </c>
      <c r="EZ177" s="26" t="s">
        <v>726</v>
      </c>
      <c r="FA177" s="26" t="s">
        <v>726</v>
      </c>
      <c r="FB177" s="26" t="s">
        <v>726</v>
      </c>
      <c r="FC177" s="26" t="s">
        <v>726</v>
      </c>
      <c r="FD177" s="26" t="s">
        <v>726</v>
      </c>
      <c r="FE177" s="26" t="s">
        <v>726</v>
      </c>
      <c r="FF177" s="26" t="s">
        <v>726</v>
      </c>
      <c r="FG177" s="26" t="s">
        <v>726</v>
      </c>
      <c r="FH177" s="26" t="s">
        <v>726</v>
      </c>
      <c r="FI177" s="26" t="s">
        <v>726</v>
      </c>
      <c r="FJ177" s="26" t="s">
        <v>726</v>
      </c>
      <c r="FK177" s="26" t="s">
        <v>726</v>
      </c>
      <c r="FL177" s="26" t="s">
        <v>726</v>
      </c>
      <c r="FM177" s="26" t="s">
        <v>726</v>
      </c>
      <c r="FN177" s="26" t="s">
        <v>726</v>
      </c>
      <c r="FO177" s="26" t="s">
        <v>726</v>
      </c>
      <c r="FP177" s="26" t="s">
        <v>726</v>
      </c>
      <c r="FQ177" s="26" t="s">
        <v>726</v>
      </c>
      <c r="FR177" s="26" t="s">
        <v>726</v>
      </c>
      <c r="FS177" s="26" t="s">
        <v>726</v>
      </c>
      <c r="FT177" s="26" t="s">
        <v>726</v>
      </c>
      <c r="FU177" s="26" t="s">
        <v>726</v>
      </c>
      <c r="FV177" s="26" t="s">
        <v>726</v>
      </c>
      <c r="FW177" s="26" t="s">
        <v>726</v>
      </c>
      <c r="FX177" s="26" t="s">
        <v>726</v>
      </c>
      <c r="FY177" s="26" t="s">
        <v>726</v>
      </c>
      <c r="FZ177" s="26" t="s">
        <v>726</v>
      </c>
      <c r="GA177" s="26" t="s">
        <v>726</v>
      </c>
      <c r="GB177" s="26" t="s">
        <v>726</v>
      </c>
      <c r="GC177" s="26" t="s">
        <v>726</v>
      </c>
      <c r="GD177" s="26" t="s">
        <v>726</v>
      </c>
      <c r="GE177" s="26" t="s">
        <v>726</v>
      </c>
      <c r="GF177" s="26" t="s">
        <v>726</v>
      </c>
      <c r="GG177" s="26" t="s">
        <v>726</v>
      </c>
      <c r="GH177" s="26" t="s">
        <v>726</v>
      </c>
      <c r="GI177" s="26" t="s">
        <v>726</v>
      </c>
      <c r="GJ177" s="26" t="s">
        <v>726</v>
      </c>
      <c r="GK177" s="26" t="s">
        <v>726</v>
      </c>
      <c r="GL177" s="26" t="s">
        <v>726</v>
      </c>
      <c r="GM177" s="26" t="s">
        <v>726</v>
      </c>
      <c r="GN177" s="26" t="s">
        <v>726</v>
      </c>
      <c r="GO177" s="26" t="s">
        <v>726</v>
      </c>
      <c r="GP177" s="26" t="s">
        <v>726</v>
      </c>
      <c r="GQ177" s="26" t="s">
        <v>726</v>
      </c>
      <c r="GR177" s="26" t="s">
        <v>726</v>
      </c>
      <c r="GS177" s="26" t="s">
        <v>726</v>
      </c>
      <c r="GT177" s="26" t="s">
        <v>726</v>
      </c>
      <c r="GU177" s="26" t="s">
        <v>726</v>
      </c>
      <c r="GV177" s="26" t="s">
        <v>726</v>
      </c>
      <c r="GW177" s="26" t="s">
        <v>726</v>
      </c>
      <c r="GX177" s="26" t="s">
        <v>726</v>
      </c>
      <c r="GY177" s="26" t="s">
        <v>726</v>
      </c>
      <c r="GZ177" s="26" t="s">
        <v>726</v>
      </c>
      <c r="HA177" s="26" t="s">
        <v>726</v>
      </c>
      <c r="HB177" s="26" t="s">
        <v>726</v>
      </c>
      <c r="HC177" s="26" t="s">
        <v>726</v>
      </c>
      <c r="HD177" s="26" t="s">
        <v>726</v>
      </c>
      <c r="HE177" s="26" t="s">
        <v>726</v>
      </c>
      <c r="HF177" s="26" t="s">
        <v>726</v>
      </c>
      <c r="HG177" s="26" t="s">
        <v>726</v>
      </c>
      <c r="HH177" s="26" t="s">
        <v>726</v>
      </c>
      <c r="HI177" s="26" t="s">
        <v>726</v>
      </c>
      <c r="HJ177" s="26" t="s">
        <v>726</v>
      </c>
      <c r="HK177" s="26" t="s">
        <v>726</v>
      </c>
      <c r="HL177" s="26" t="s">
        <v>726</v>
      </c>
      <c r="HM177" s="26" t="s">
        <v>726</v>
      </c>
      <c r="HN177" s="26" t="s">
        <v>726</v>
      </c>
      <c r="HO177" s="26" t="s">
        <v>726</v>
      </c>
      <c r="HP177" s="26" t="s">
        <v>726</v>
      </c>
      <c r="HQ177" s="26" t="s">
        <v>726</v>
      </c>
      <c r="HR177" s="26" t="s">
        <v>726</v>
      </c>
      <c r="HS177" s="26" t="s">
        <v>726</v>
      </c>
      <c r="HT177" s="26" t="s">
        <v>726</v>
      </c>
      <c r="HU177" s="26" t="s">
        <v>726</v>
      </c>
      <c r="HV177" s="26" t="s">
        <v>726</v>
      </c>
      <c r="HW177" s="26" t="s">
        <v>726</v>
      </c>
      <c r="HX177" s="26" t="s">
        <v>726</v>
      </c>
      <c r="HY177" s="26" t="s">
        <v>726</v>
      </c>
      <c r="HZ177" s="26" t="s">
        <v>726</v>
      </c>
      <c r="IA177" s="26" t="s">
        <v>726</v>
      </c>
      <c r="IB177" s="26" t="s">
        <v>726</v>
      </c>
      <c r="IC177" s="26" t="s">
        <v>726</v>
      </c>
      <c r="ID177" s="26" t="s">
        <v>726</v>
      </c>
      <c r="IE177" s="26" t="s">
        <v>726</v>
      </c>
      <c r="IF177" s="7" t="s">
        <v>726</v>
      </c>
      <c r="IG177" s="27" t="s">
        <v>726</v>
      </c>
      <c r="IH177" s="27" t="s">
        <v>726</v>
      </c>
      <c r="IL177" s="27" t="s">
        <v>726</v>
      </c>
      <c r="IM177" s="27" t="s">
        <v>726</v>
      </c>
      <c r="IN177" s="7">
        <f>IFERROR(VLOOKUP(A177,[7]FacebookPages!$A$2:$AG$128,33,FALSE)+1,0)</f>
        <v>0</v>
      </c>
    </row>
    <row r="178" spans="1:248" s="7" customFormat="1" x14ac:dyDescent="0.25">
      <c r="A178" s="28">
        <v>175</v>
      </c>
      <c r="B178" s="28" t="s">
        <v>618</v>
      </c>
      <c r="C178" s="28">
        <v>175</v>
      </c>
      <c r="D178" s="28" t="s">
        <v>591</v>
      </c>
      <c r="E178" s="28"/>
      <c r="F178" s="28"/>
      <c r="G178" s="29"/>
      <c r="H178" s="28"/>
      <c r="I178" s="28"/>
      <c r="J178" s="28"/>
      <c r="K178" s="29"/>
      <c r="L178" s="28"/>
      <c r="M178" s="28"/>
      <c r="N178" s="28"/>
      <c r="O178" s="29"/>
      <c r="P178" s="28"/>
      <c r="Q178" s="28"/>
      <c r="R178" s="28">
        <v>0</v>
      </c>
      <c r="S178" s="28">
        <v>0</v>
      </c>
      <c r="T178" s="28">
        <v>0</v>
      </c>
      <c r="U178" s="28">
        <v>0</v>
      </c>
      <c r="V178" s="28">
        <v>0</v>
      </c>
      <c r="W178" s="28">
        <v>0</v>
      </c>
      <c r="X178" s="28">
        <v>0.8</v>
      </c>
      <c r="Y178" s="28">
        <v>3.4</v>
      </c>
      <c r="Z178" s="26" t="s">
        <v>726</v>
      </c>
      <c r="AA178" s="26" t="s">
        <v>726</v>
      </c>
      <c r="AB178" s="26" t="s">
        <v>726</v>
      </c>
      <c r="AC178" s="26" t="s">
        <v>726</v>
      </c>
      <c r="AD178" s="26" t="s">
        <v>726</v>
      </c>
      <c r="AE178" s="26" t="s">
        <v>726</v>
      </c>
      <c r="AF178" s="26" t="s">
        <v>726</v>
      </c>
      <c r="AG178" s="28">
        <v>16881</v>
      </c>
      <c r="AH178" s="28">
        <v>17488</v>
      </c>
      <c r="AI178" s="31"/>
      <c r="AJ178" s="31"/>
      <c r="AK178" s="31"/>
      <c r="AL178">
        <v>0</v>
      </c>
      <c r="AM178">
        <v>0</v>
      </c>
      <c r="AN178">
        <v>0</v>
      </c>
      <c r="AO178">
        <v>0</v>
      </c>
      <c r="AP178">
        <v>0</v>
      </c>
      <c r="AQ178" s="28">
        <v>2911</v>
      </c>
      <c r="AR178" s="28">
        <v>324110</v>
      </c>
      <c r="AS178" s="30">
        <v>3990</v>
      </c>
      <c r="AT178" s="30">
        <v>3630</v>
      </c>
      <c r="AU178" s="30">
        <v>2720</v>
      </c>
      <c r="AV178" s="30">
        <v>2083</v>
      </c>
      <c r="AW178" s="30">
        <v>2090</v>
      </c>
      <c r="AX178" s="30">
        <v>324</v>
      </c>
      <c r="AY178" s="30">
        <v>-1982</v>
      </c>
      <c r="AZ178" s="30">
        <v>-1131</v>
      </c>
      <c r="BA178" s="30">
        <v>5234</v>
      </c>
      <c r="BB178" s="30">
        <v>44343</v>
      </c>
      <c r="BC178" s="30">
        <v>45550</v>
      </c>
      <c r="BD178" s="30">
        <v>47260</v>
      </c>
      <c r="BE178" s="30">
        <v>44477</v>
      </c>
      <c r="BF178" s="30">
        <v>42783</v>
      </c>
      <c r="BG178" s="30">
        <v>37621</v>
      </c>
      <c r="BH178" s="30">
        <v>35629</v>
      </c>
      <c r="BI178" s="30">
        <v>34417</v>
      </c>
      <c r="BJ178" s="30">
        <v>42722</v>
      </c>
      <c r="BK178" s="30">
        <v>81824</v>
      </c>
      <c r="BL178" s="30">
        <v>130844</v>
      </c>
      <c r="BM178" s="30">
        <v>138074</v>
      </c>
      <c r="BN178" s="30">
        <v>138286</v>
      </c>
      <c r="BO178" s="30">
        <v>125095</v>
      </c>
      <c r="BP178" s="30">
        <v>81342</v>
      </c>
      <c r="BQ178" s="30">
        <v>67271</v>
      </c>
      <c r="BR178" s="30">
        <v>118298</v>
      </c>
      <c r="BS178" s="30">
        <v>94526</v>
      </c>
      <c r="BT178" s="26" t="s">
        <v>726</v>
      </c>
      <c r="BU178" s="26" t="s">
        <v>726</v>
      </c>
      <c r="BV178" s="26" t="s">
        <v>726</v>
      </c>
      <c r="BW178" s="26" t="s">
        <v>726</v>
      </c>
      <c r="BX178" s="26" t="s">
        <v>726</v>
      </c>
      <c r="BY178" s="26" t="s">
        <v>726</v>
      </c>
      <c r="BZ178" s="26" t="s">
        <v>726</v>
      </c>
      <c r="CA178" s="28">
        <v>-571</v>
      </c>
      <c r="CB178" s="28">
        <v>-1379</v>
      </c>
      <c r="CC178" s="26" t="s">
        <v>726</v>
      </c>
      <c r="CD178" s="26" t="s">
        <v>726</v>
      </c>
      <c r="CE178" s="26" t="s">
        <v>726</v>
      </c>
      <c r="CF178" s="26" t="s">
        <v>726</v>
      </c>
      <c r="CG178" s="26" t="s">
        <v>726</v>
      </c>
      <c r="CH178" s="28">
        <v>-4</v>
      </c>
      <c r="CI178" s="28">
        <v>-8</v>
      </c>
      <c r="CJ178" s="26" t="s">
        <v>726</v>
      </c>
      <c r="CK178" s="26" t="s">
        <v>726</v>
      </c>
      <c r="CL178" s="26" t="s">
        <v>726</v>
      </c>
      <c r="CM178" s="26" t="s">
        <v>726</v>
      </c>
      <c r="CN178" s="26" t="s">
        <v>726</v>
      </c>
      <c r="CO178" s="26" t="s">
        <v>726</v>
      </c>
      <c r="CP178" s="26" t="s">
        <v>726</v>
      </c>
      <c r="CQ178" s="28">
        <v>38</v>
      </c>
      <c r="CR178" s="28">
        <v>37</v>
      </c>
      <c r="CS178" s="26" t="s">
        <v>726</v>
      </c>
      <c r="CT178" s="26" t="s">
        <v>726</v>
      </c>
      <c r="CU178" s="26" t="s">
        <v>726</v>
      </c>
      <c r="CV178" s="26" t="s">
        <v>726</v>
      </c>
      <c r="CW178" s="26" t="s">
        <v>726</v>
      </c>
      <c r="CX178" s="26" t="s">
        <v>726</v>
      </c>
      <c r="CY178" s="26" t="s">
        <v>726</v>
      </c>
      <c r="CZ178" s="28">
        <v>193</v>
      </c>
      <c r="DA178" s="26" t="s">
        <v>726</v>
      </c>
      <c r="DB178" s="26" t="s">
        <v>726</v>
      </c>
      <c r="DC178" s="26" t="s">
        <v>726</v>
      </c>
      <c r="DD178" s="26" t="s">
        <v>726</v>
      </c>
      <c r="DE178" s="26" t="s">
        <v>726</v>
      </c>
      <c r="DF178" s="26" t="s">
        <v>726</v>
      </c>
      <c r="DG178" s="28">
        <v>80434</v>
      </c>
      <c r="DH178" s="28">
        <v>113081</v>
      </c>
      <c r="DI178" s="26" t="s">
        <v>726</v>
      </c>
      <c r="DJ178" s="26" t="s">
        <v>726</v>
      </c>
      <c r="DK178" s="26" t="s">
        <v>726</v>
      </c>
      <c r="DL178" s="26" t="s">
        <v>726</v>
      </c>
      <c r="DM178" s="26" t="s">
        <v>726</v>
      </c>
      <c r="DN178" s="26" t="s">
        <v>726</v>
      </c>
      <c r="DO178" s="28">
        <v>24</v>
      </c>
      <c r="DP178" s="28">
        <v>24</v>
      </c>
      <c r="DQ178" s="26" t="s">
        <v>726</v>
      </c>
      <c r="DR178" s="26" t="s">
        <v>726</v>
      </c>
      <c r="DS178" s="26" t="s">
        <v>726</v>
      </c>
      <c r="DT178" s="26" t="s">
        <v>726</v>
      </c>
      <c r="DU178" s="26" t="s">
        <v>726</v>
      </c>
      <c r="DV178" s="26" t="s">
        <v>726</v>
      </c>
      <c r="DW178" s="26" t="s">
        <v>726</v>
      </c>
      <c r="DX178" s="26" t="s">
        <v>726</v>
      </c>
      <c r="DY178" s="26" t="s">
        <v>726</v>
      </c>
      <c r="DZ178" s="26" t="s">
        <v>726</v>
      </c>
      <c r="EA178" s="26" t="s">
        <v>726</v>
      </c>
      <c r="EB178">
        <v>9999</v>
      </c>
      <c r="EC178">
        <v>0</v>
      </c>
      <c r="ED178">
        <v>0</v>
      </c>
      <c r="EE178">
        <v>0</v>
      </c>
      <c r="EF178" s="26" t="s">
        <v>726</v>
      </c>
      <c r="EG178" s="26" t="s">
        <v>726</v>
      </c>
      <c r="EH178" s="26" t="s">
        <v>726</v>
      </c>
      <c r="EI178" s="26" t="s">
        <v>726</v>
      </c>
      <c r="EJ178" s="26" t="s">
        <v>726</v>
      </c>
      <c r="EK178" s="26" t="s">
        <v>726</v>
      </c>
      <c r="EL178" s="26" t="s">
        <v>726</v>
      </c>
      <c r="EM178" s="26" t="s">
        <v>726</v>
      </c>
      <c r="EN178" s="26" t="s">
        <v>726</v>
      </c>
      <c r="EO178" s="26" t="s">
        <v>726</v>
      </c>
      <c r="EP178" s="26" t="s">
        <v>726</v>
      </c>
      <c r="EQ178" s="26" t="s">
        <v>726</v>
      </c>
      <c r="ER178" s="26" t="s">
        <v>726</v>
      </c>
      <c r="ES178" s="26" t="s">
        <v>726</v>
      </c>
      <c r="ET178" s="26" t="s">
        <v>726</v>
      </c>
      <c r="EU178" s="26" t="s">
        <v>726</v>
      </c>
      <c r="EV178" s="26" t="s">
        <v>726</v>
      </c>
      <c r="EW178" s="26" t="s">
        <v>726</v>
      </c>
      <c r="EX178" s="26" t="s">
        <v>726</v>
      </c>
      <c r="EY178" s="26" t="s">
        <v>726</v>
      </c>
      <c r="EZ178" s="26" t="s">
        <v>726</v>
      </c>
      <c r="FA178" s="26" t="s">
        <v>726</v>
      </c>
      <c r="FB178" s="26" t="s">
        <v>726</v>
      </c>
      <c r="FC178" s="26" t="s">
        <v>726</v>
      </c>
      <c r="FD178" s="26" t="s">
        <v>726</v>
      </c>
      <c r="FE178" s="26" t="s">
        <v>726</v>
      </c>
      <c r="FF178" s="26" t="s">
        <v>726</v>
      </c>
      <c r="FG178" s="26" t="s">
        <v>726</v>
      </c>
      <c r="FH178" s="26" t="s">
        <v>726</v>
      </c>
      <c r="FI178" s="26" t="s">
        <v>726</v>
      </c>
      <c r="FJ178" s="26" t="s">
        <v>726</v>
      </c>
      <c r="FK178" s="26" t="s">
        <v>726</v>
      </c>
      <c r="FL178" s="26" t="s">
        <v>726</v>
      </c>
      <c r="FM178" s="26" t="s">
        <v>726</v>
      </c>
      <c r="FN178" s="26" t="s">
        <v>726</v>
      </c>
      <c r="FO178" s="26" t="s">
        <v>726</v>
      </c>
      <c r="FP178" s="26" t="s">
        <v>726</v>
      </c>
      <c r="FQ178" s="26" t="s">
        <v>726</v>
      </c>
      <c r="FR178" s="26" t="s">
        <v>726</v>
      </c>
      <c r="FS178" s="26" t="s">
        <v>726</v>
      </c>
      <c r="FT178" s="26" t="s">
        <v>726</v>
      </c>
      <c r="FU178" s="26" t="s">
        <v>726</v>
      </c>
      <c r="FV178" s="26" t="s">
        <v>726</v>
      </c>
      <c r="FW178" s="26" t="s">
        <v>726</v>
      </c>
      <c r="FX178" s="26" t="s">
        <v>726</v>
      </c>
      <c r="FY178" s="26" t="s">
        <v>726</v>
      </c>
      <c r="FZ178" s="26" t="s">
        <v>726</v>
      </c>
      <c r="GA178" s="26" t="s">
        <v>726</v>
      </c>
      <c r="GB178" s="26" t="s">
        <v>726</v>
      </c>
      <c r="GC178" s="26" t="s">
        <v>726</v>
      </c>
      <c r="GD178" s="26" t="s">
        <v>726</v>
      </c>
      <c r="GE178" s="26" t="s">
        <v>726</v>
      </c>
      <c r="GF178" s="26" t="s">
        <v>726</v>
      </c>
      <c r="GG178" s="26" t="s">
        <v>726</v>
      </c>
      <c r="GH178" s="26" t="s">
        <v>726</v>
      </c>
      <c r="GI178" s="26" t="s">
        <v>726</v>
      </c>
      <c r="GJ178" s="26" t="s">
        <v>726</v>
      </c>
      <c r="GK178" s="26" t="s">
        <v>726</v>
      </c>
      <c r="GL178" s="26" t="s">
        <v>726</v>
      </c>
      <c r="GM178" s="26" t="s">
        <v>726</v>
      </c>
      <c r="GN178" s="26" t="s">
        <v>726</v>
      </c>
      <c r="GO178" s="26" t="s">
        <v>726</v>
      </c>
      <c r="GP178" s="26" t="s">
        <v>726</v>
      </c>
      <c r="GQ178" s="26" t="s">
        <v>726</v>
      </c>
      <c r="GR178" s="26" t="s">
        <v>726</v>
      </c>
      <c r="GS178" s="26" t="s">
        <v>726</v>
      </c>
      <c r="GT178" s="26" t="s">
        <v>726</v>
      </c>
      <c r="GU178" s="26" t="s">
        <v>726</v>
      </c>
      <c r="GV178" s="26" t="s">
        <v>726</v>
      </c>
      <c r="GW178" s="26" t="s">
        <v>726</v>
      </c>
      <c r="GX178" s="26" t="s">
        <v>726</v>
      </c>
      <c r="GY178" s="26" t="s">
        <v>726</v>
      </c>
      <c r="GZ178" s="26" t="s">
        <v>726</v>
      </c>
      <c r="HA178" s="26" t="s">
        <v>726</v>
      </c>
      <c r="HB178" s="26" t="s">
        <v>726</v>
      </c>
      <c r="HC178" s="26" t="s">
        <v>726</v>
      </c>
      <c r="HD178" s="26" t="s">
        <v>726</v>
      </c>
      <c r="HE178" s="26" t="s">
        <v>726</v>
      </c>
      <c r="HF178" s="26" t="s">
        <v>726</v>
      </c>
      <c r="HG178" s="26" t="s">
        <v>726</v>
      </c>
      <c r="HH178" s="26" t="s">
        <v>726</v>
      </c>
      <c r="HI178" s="26" t="s">
        <v>726</v>
      </c>
      <c r="HJ178" s="26" t="s">
        <v>726</v>
      </c>
      <c r="HK178" s="26" t="s">
        <v>726</v>
      </c>
      <c r="HL178" s="26" t="s">
        <v>726</v>
      </c>
      <c r="HM178" s="26" t="s">
        <v>726</v>
      </c>
      <c r="HN178" s="26" t="s">
        <v>726</v>
      </c>
      <c r="HO178" s="26" t="s">
        <v>726</v>
      </c>
      <c r="HP178" s="26" t="s">
        <v>726</v>
      </c>
      <c r="HQ178" s="26" t="s">
        <v>726</v>
      </c>
      <c r="HR178" s="26" t="s">
        <v>726</v>
      </c>
      <c r="HS178" s="26" t="s">
        <v>726</v>
      </c>
      <c r="HT178" s="26" t="s">
        <v>726</v>
      </c>
      <c r="HU178" s="26" t="s">
        <v>726</v>
      </c>
      <c r="HV178" s="26" t="s">
        <v>726</v>
      </c>
      <c r="HW178" s="26" t="s">
        <v>726</v>
      </c>
      <c r="HX178" s="26" t="s">
        <v>726</v>
      </c>
      <c r="HY178" s="26" t="s">
        <v>726</v>
      </c>
      <c r="HZ178" s="26" t="s">
        <v>726</v>
      </c>
      <c r="IA178" s="26" t="s">
        <v>726</v>
      </c>
      <c r="IB178" s="26" t="s">
        <v>726</v>
      </c>
      <c r="IC178" s="26" t="s">
        <v>726</v>
      </c>
      <c r="ID178" s="26" t="s">
        <v>726</v>
      </c>
      <c r="IE178" s="26" t="s">
        <v>726</v>
      </c>
      <c r="IF178" s="7" t="s">
        <v>726</v>
      </c>
      <c r="IG178" s="27" t="s">
        <v>726</v>
      </c>
      <c r="IH178" s="27" t="s">
        <v>726</v>
      </c>
      <c r="IL178" s="27" t="s">
        <v>726</v>
      </c>
      <c r="IM178" s="27" t="s">
        <v>726</v>
      </c>
      <c r="IN178" s="7">
        <f>IFERROR(VLOOKUP(A178,[7]FacebookPages!$A$2:$AG$128,33,FALSE)+1,0)</f>
        <v>0</v>
      </c>
    </row>
    <row r="179" spans="1:248" s="7" customFormat="1" x14ac:dyDescent="0.25">
      <c r="A179" s="28">
        <v>176</v>
      </c>
      <c r="B179" s="28" t="s">
        <v>619</v>
      </c>
      <c r="C179" s="28">
        <v>176</v>
      </c>
      <c r="D179" s="48" t="s">
        <v>632</v>
      </c>
      <c r="E179" s="28"/>
      <c r="F179" s="28"/>
      <c r="G179" s="29"/>
      <c r="H179" s="28"/>
      <c r="I179" s="28"/>
      <c r="J179" s="28"/>
      <c r="K179" s="29"/>
      <c r="L179" s="28"/>
      <c r="M179" s="28"/>
      <c r="N179" s="28"/>
      <c r="O179" s="29"/>
      <c r="P179" s="28"/>
      <c r="Q179" s="28"/>
      <c r="R179" s="28">
        <v>0</v>
      </c>
      <c r="S179" s="28">
        <v>0</v>
      </c>
      <c r="T179" s="28">
        <v>0</v>
      </c>
      <c r="U179" s="28">
        <v>0</v>
      </c>
      <c r="V179" s="28">
        <v>0</v>
      </c>
      <c r="W179" s="28">
        <v>0</v>
      </c>
      <c r="X179" s="28">
        <v>0.5</v>
      </c>
      <c r="Y179" s="28">
        <v>0</v>
      </c>
      <c r="Z179" s="26" t="s">
        <v>726</v>
      </c>
      <c r="AA179" s="26" t="s">
        <v>726</v>
      </c>
      <c r="AB179" s="26" t="s">
        <v>726</v>
      </c>
      <c r="AC179" s="26" t="s">
        <v>726</v>
      </c>
      <c r="AD179" s="26" t="s">
        <v>726</v>
      </c>
      <c r="AE179" s="26" t="s">
        <v>726</v>
      </c>
      <c r="AF179" s="26" t="s">
        <v>726</v>
      </c>
      <c r="AG179" s="28">
        <v>39822</v>
      </c>
      <c r="AH179" s="26" t="s">
        <v>726</v>
      </c>
      <c r="AI179" s="31"/>
      <c r="AJ179" s="31"/>
      <c r="AK179" s="31"/>
      <c r="AL179">
        <v>0</v>
      </c>
      <c r="AM179">
        <v>0</v>
      </c>
      <c r="AN179">
        <v>0</v>
      </c>
      <c r="AO179">
        <v>0</v>
      </c>
      <c r="AP179">
        <v>0</v>
      </c>
      <c r="AQ179" s="28">
        <v>4812</v>
      </c>
      <c r="AR179" s="28">
        <v>517210</v>
      </c>
      <c r="AS179" s="30">
        <v>733</v>
      </c>
      <c r="AT179" s="30">
        <v>247</v>
      </c>
      <c r="AU179" s="30">
        <v>35</v>
      </c>
      <c r="AV179" s="30">
        <v>394.17200000000003</v>
      </c>
      <c r="AW179" s="30">
        <v>301.31</v>
      </c>
      <c r="AX179" s="30">
        <v>193.41499999999999</v>
      </c>
      <c r="AY179" s="30">
        <v>176.84399999999999</v>
      </c>
      <c r="AZ179" s="30">
        <v>149.43799999999999</v>
      </c>
      <c r="BA179" s="30">
        <v>100.40300000000001</v>
      </c>
      <c r="BB179" s="30">
        <v>62436</v>
      </c>
      <c r="BC179" s="30">
        <v>56653</v>
      </c>
      <c r="BD179" s="30">
        <v>49953</v>
      </c>
      <c r="BE179" s="30">
        <v>10189.415000000001</v>
      </c>
      <c r="BF179" s="30">
        <v>9482.9310000000005</v>
      </c>
      <c r="BG179" s="30">
        <v>7918.58</v>
      </c>
      <c r="BH179" s="30">
        <v>7386.0169999999998</v>
      </c>
      <c r="BI179" s="30">
        <v>6422.1480000000001</v>
      </c>
      <c r="BJ179" s="30">
        <v>5806.13</v>
      </c>
      <c r="BK179" s="30">
        <v>32053</v>
      </c>
      <c r="BL179" s="30">
        <v>29564</v>
      </c>
      <c r="BM179" s="30">
        <v>24420</v>
      </c>
      <c r="BN179" s="30">
        <v>5101.2780000000002</v>
      </c>
      <c r="BO179" s="30">
        <v>4847.3819999999996</v>
      </c>
      <c r="BP179" s="30">
        <v>4069.3530000000001</v>
      </c>
      <c r="BQ179" s="30">
        <v>3480.5149999999999</v>
      </c>
      <c r="BR179" s="30">
        <v>2751.5160000000001</v>
      </c>
      <c r="BS179" s="30">
        <v>2235.7339999999999</v>
      </c>
      <c r="BT179" s="26" t="s">
        <v>726</v>
      </c>
      <c r="BU179" s="26" t="s">
        <v>726</v>
      </c>
      <c r="BV179" s="26" t="s">
        <v>726</v>
      </c>
      <c r="BW179" s="26" t="s">
        <v>726</v>
      </c>
      <c r="BX179" s="26" t="s">
        <v>726</v>
      </c>
      <c r="BY179" s="26" t="s">
        <v>726</v>
      </c>
      <c r="BZ179" s="26" t="s">
        <v>726</v>
      </c>
      <c r="CA179" s="28">
        <v>3586</v>
      </c>
      <c r="CB179" s="28"/>
      <c r="CC179" s="26" t="s">
        <v>726</v>
      </c>
      <c r="CD179" s="26" t="s">
        <v>726</v>
      </c>
      <c r="CE179" s="26" t="s">
        <v>726</v>
      </c>
      <c r="CF179" s="26" t="s">
        <v>726</v>
      </c>
      <c r="CG179" s="26" t="s">
        <v>726</v>
      </c>
      <c r="CH179" s="28">
        <v>12</v>
      </c>
      <c r="CI179" s="26" t="s">
        <v>726</v>
      </c>
      <c r="CJ179" s="26" t="s">
        <v>726</v>
      </c>
      <c r="CK179" s="26" t="s">
        <v>726</v>
      </c>
      <c r="CL179" s="26" t="s">
        <v>726</v>
      </c>
      <c r="CM179" s="26" t="s">
        <v>726</v>
      </c>
      <c r="CN179" s="26" t="s">
        <v>726</v>
      </c>
      <c r="CO179" s="26" t="s">
        <v>726</v>
      </c>
      <c r="CP179" s="26" t="s">
        <v>726</v>
      </c>
      <c r="CQ179" s="28">
        <v>48</v>
      </c>
      <c r="CR179" s="26" t="s">
        <v>726</v>
      </c>
      <c r="CS179" s="26" t="s">
        <v>726</v>
      </c>
      <c r="CT179" s="26" t="s">
        <v>726</v>
      </c>
      <c r="CU179" s="26" t="s">
        <v>726</v>
      </c>
      <c r="CV179" s="26" t="s">
        <v>726</v>
      </c>
      <c r="CW179" s="26" t="s">
        <v>726</v>
      </c>
      <c r="CX179" s="26" t="s">
        <v>726</v>
      </c>
      <c r="CY179" s="26" t="s">
        <v>726</v>
      </c>
      <c r="CZ179" s="28">
        <v>2163</v>
      </c>
      <c r="DA179" s="26" t="s">
        <v>726</v>
      </c>
      <c r="DB179" s="26" t="s">
        <v>726</v>
      </c>
      <c r="DC179" s="26" t="s">
        <v>726</v>
      </c>
      <c r="DD179" s="26" t="s">
        <v>726</v>
      </c>
      <c r="DE179" s="26" t="s">
        <v>726</v>
      </c>
      <c r="DF179" s="26" t="s">
        <v>726</v>
      </c>
      <c r="DG179" s="28">
        <v>499767</v>
      </c>
      <c r="DH179" s="26" t="s">
        <v>726</v>
      </c>
      <c r="DI179" s="26" t="s">
        <v>726</v>
      </c>
      <c r="DJ179" s="26" t="s">
        <v>726</v>
      </c>
      <c r="DK179" s="26" t="s">
        <v>726</v>
      </c>
      <c r="DL179" s="26" t="s">
        <v>726</v>
      </c>
      <c r="DM179" s="26" t="s">
        <v>726</v>
      </c>
      <c r="DN179" s="26" t="s">
        <v>726</v>
      </c>
      <c r="DO179" s="28">
        <v>22</v>
      </c>
      <c r="DP179" s="26" t="s">
        <v>726</v>
      </c>
      <c r="DQ179" s="26" t="s">
        <v>726</v>
      </c>
      <c r="DR179" s="26" t="s">
        <v>726</v>
      </c>
      <c r="DS179" s="26" t="s">
        <v>726</v>
      </c>
      <c r="DT179" s="26" t="s">
        <v>726</v>
      </c>
      <c r="DU179" s="26" t="s">
        <v>726</v>
      </c>
      <c r="DV179" s="26" t="s">
        <v>726</v>
      </c>
      <c r="DW179" s="26" t="s">
        <v>726</v>
      </c>
      <c r="DX179" s="26" t="s">
        <v>726</v>
      </c>
      <c r="DY179" s="26" t="s">
        <v>726</v>
      </c>
      <c r="DZ179" s="26" t="s">
        <v>726</v>
      </c>
      <c r="EA179" s="26" t="s">
        <v>726</v>
      </c>
      <c r="EB179">
        <v>9999</v>
      </c>
      <c r="EC179">
        <v>0</v>
      </c>
      <c r="ED179">
        <v>0</v>
      </c>
      <c r="EE179">
        <v>0</v>
      </c>
      <c r="EF179" s="26" t="s">
        <v>726</v>
      </c>
      <c r="EG179" s="26" t="s">
        <v>726</v>
      </c>
      <c r="EH179" s="26" t="s">
        <v>726</v>
      </c>
      <c r="EI179" s="26" t="s">
        <v>726</v>
      </c>
      <c r="EJ179" s="26" t="s">
        <v>726</v>
      </c>
      <c r="EK179" s="26" t="s">
        <v>726</v>
      </c>
      <c r="EL179" s="26" t="s">
        <v>726</v>
      </c>
      <c r="EM179" s="26" t="s">
        <v>726</v>
      </c>
      <c r="EN179" s="26" t="s">
        <v>726</v>
      </c>
      <c r="EO179" s="26" t="s">
        <v>726</v>
      </c>
      <c r="EP179" s="26" t="s">
        <v>726</v>
      </c>
      <c r="EQ179" s="26" t="s">
        <v>726</v>
      </c>
      <c r="ER179" s="26" t="s">
        <v>726</v>
      </c>
      <c r="ES179" s="26" t="s">
        <v>726</v>
      </c>
      <c r="ET179" s="26" t="s">
        <v>726</v>
      </c>
      <c r="EU179" s="26" t="s">
        <v>726</v>
      </c>
      <c r="EV179" s="26" t="s">
        <v>726</v>
      </c>
      <c r="EW179" s="26" t="s">
        <v>726</v>
      </c>
      <c r="EX179" s="26" t="s">
        <v>726</v>
      </c>
      <c r="EY179" s="26" t="s">
        <v>726</v>
      </c>
      <c r="EZ179" s="26" t="s">
        <v>726</v>
      </c>
      <c r="FA179" s="26" t="s">
        <v>726</v>
      </c>
      <c r="FB179" s="26" t="s">
        <v>726</v>
      </c>
      <c r="FC179" s="26" t="s">
        <v>726</v>
      </c>
      <c r="FD179" s="26" t="s">
        <v>726</v>
      </c>
      <c r="FE179" s="26" t="s">
        <v>726</v>
      </c>
      <c r="FF179" s="26" t="s">
        <v>726</v>
      </c>
      <c r="FG179" s="26" t="s">
        <v>726</v>
      </c>
      <c r="FH179" s="26" t="s">
        <v>726</v>
      </c>
      <c r="FI179" s="26" t="s">
        <v>726</v>
      </c>
      <c r="FJ179" s="26" t="s">
        <v>726</v>
      </c>
      <c r="FK179" s="26" t="s">
        <v>726</v>
      </c>
      <c r="FL179" s="26" t="s">
        <v>726</v>
      </c>
      <c r="FM179" s="26" t="s">
        <v>726</v>
      </c>
      <c r="FN179" s="26" t="s">
        <v>726</v>
      </c>
      <c r="FO179" s="26" t="s">
        <v>726</v>
      </c>
      <c r="FP179" s="26" t="s">
        <v>726</v>
      </c>
      <c r="FQ179" s="26" t="s">
        <v>726</v>
      </c>
      <c r="FR179" s="26" t="s">
        <v>726</v>
      </c>
      <c r="FS179" s="26" t="s">
        <v>726</v>
      </c>
      <c r="FT179" s="26" t="s">
        <v>726</v>
      </c>
      <c r="FU179" s="26" t="s">
        <v>726</v>
      </c>
      <c r="FV179" s="26" t="s">
        <v>726</v>
      </c>
      <c r="FW179" s="26" t="s">
        <v>726</v>
      </c>
      <c r="FX179" s="26" t="s">
        <v>726</v>
      </c>
      <c r="FY179" s="26" t="s">
        <v>726</v>
      </c>
      <c r="FZ179" s="26" t="s">
        <v>726</v>
      </c>
      <c r="GA179" s="26" t="s">
        <v>726</v>
      </c>
      <c r="GB179" s="26" t="s">
        <v>726</v>
      </c>
      <c r="GC179" s="26" t="s">
        <v>726</v>
      </c>
      <c r="GD179" s="26" t="s">
        <v>726</v>
      </c>
      <c r="GE179" s="26" t="s">
        <v>726</v>
      </c>
      <c r="GF179" s="26" t="s">
        <v>726</v>
      </c>
      <c r="GG179" s="26" t="s">
        <v>726</v>
      </c>
      <c r="GH179" s="26" t="s">
        <v>726</v>
      </c>
      <c r="GI179" s="26" t="s">
        <v>726</v>
      </c>
      <c r="GJ179" s="26" t="s">
        <v>726</v>
      </c>
      <c r="GK179" s="26" t="s">
        <v>726</v>
      </c>
      <c r="GL179" s="26" t="s">
        <v>726</v>
      </c>
      <c r="GM179" s="26" t="s">
        <v>726</v>
      </c>
      <c r="GN179" s="26" t="s">
        <v>726</v>
      </c>
      <c r="GO179" s="26" t="s">
        <v>726</v>
      </c>
      <c r="GP179" s="26" t="s">
        <v>726</v>
      </c>
      <c r="GQ179" s="26" t="s">
        <v>726</v>
      </c>
      <c r="GR179" s="26" t="s">
        <v>726</v>
      </c>
      <c r="GS179" s="26" t="s">
        <v>726</v>
      </c>
      <c r="GT179" s="26" t="s">
        <v>726</v>
      </c>
      <c r="GU179" s="26" t="s">
        <v>726</v>
      </c>
      <c r="GV179" s="26" t="s">
        <v>726</v>
      </c>
      <c r="GW179" s="26" t="s">
        <v>726</v>
      </c>
      <c r="GX179" s="26" t="s">
        <v>726</v>
      </c>
      <c r="GY179" s="26" t="s">
        <v>726</v>
      </c>
      <c r="GZ179" s="26" t="s">
        <v>726</v>
      </c>
      <c r="HA179" s="26" t="s">
        <v>726</v>
      </c>
      <c r="HB179" s="26" t="s">
        <v>726</v>
      </c>
      <c r="HC179" s="26" t="s">
        <v>726</v>
      </c>
      <c r="HD179" s="26" t="s">
        <v>726</v>
      </c>
      <c r="HE179" s="26" t="s">
        <v>726</v>
      </c>
      <c r="HF179" s="26" t="s">
        <v>726</v>
      </c>
      <c r="HG179" s="26" t="s">
        <v>726</v>
      </c>
      <c r="HH179" s="26" t="s">
        <v>726</v>
      </c>
      <c r="HI179" s="26" t="s">
        <v>726</v>
      </c>
      <c r="HJ179" s="26" t="s">
        <v>726</v>
      </c>
      <c r="HK179" s="26" t="s">
        <v>726</v>
      </c>
      <c r="HL179" s="26" t="s">
        <v>726</v>
      </c>
      <c r="HM179" s="26" t="s">
        <v>726</v>
      </c>
      <c r="HN179" s="26" t="s">
        <v>726</v>
      </c>
      <c r="HO179" s="26" t="s">
        <v>726</v>
      </c>
      <c r="HP179" s="26" t="s">
        <v>726</v>
      </c>
      <c r="HQ179" s="26" t="s">
        <v>726</v>
      </c>
      <c r="HR179" s="26" t="s">
        <v>726</v>
      </c>
      <c r="HS179" s="26" t="s">
        <v>726</v>
      </c>
      <c r="HT179" s="26" t="s">
        <v>726</v>
      </c>
      <c r="HU179" s="26" t="s">
        <v>726</v>
      </c>
      <c r="HV179" s="26" t="s">
        <v>726</v>
      </c>
      <c r="HW179" s="26" t="s">
        <v>726</v>
      </c>
      <c r="HX179" s="26" t="s">
        <v>726</v>
      </c>
      <c r="HY179" s="26" t="s">
        <v>726</v>
      </c>
      <c r="HZ179" s="26" t="s">
        <v>726</v>
      </c>
      <c r="IA179" s="26" t="s">
        <v>726</v>
      </c>
      <c r="IB179" s="26" t="s">
        <v>726</v>
      </c>
      <c r="IC179" s="26" t="s">
        <v>726</v>
      </c>
      <c r="ID179" s="26" t="s">
        <v>726</v>
      </c>
      <c r="IE179" s="26" t="s">
        <v>726</v>
      </c>
      <c r="IF179" s="7" t="s">
        <v>726</v>
      </c>
      <c r="IG179" s="27" t="s">
        <v>726</v>
      </c>
      <c r="IH179" s="27" t="s">
        <v>726</v>
      </c>
      <c r="IL179" s="27" t="s">
        <v>726</v>
      </c>
      <c r="IM179" s="27" t="s">
        <v>726</v>
      </c>
      <c r="IN179" s="7">
        <f>IFERROR(VLOOKUP(A179,[7]FacebookPages!$A$2:$AG$128,33,FALSE)+1,0)</f>
        <v>0</v>
      </c>
    </row>
    <row r="180" spans="1:248" s="7" customFormat="1" x14ac:dyDescent="0.25">
      <c r="A180" s="28">
        <v>177</v>
      </c>
      <c r="B180" s="28" t="s">
        <v>621</v>
      </c>
      <c r="C180" s="28">
        <v>177</v>
      </c>
      <c r="D180" s="28" t="s">
        <v>582</v>
      </c>
      <c r="E180" s="28"/>
      <c r="F180" s="28"/>
      <c r="G180" s="29"/>
      <c r="H180" s="28"/>
      <c r="I180" s="28"/>
      <c r="J180" s="28"/>
      <c r="K180" s="29"/>
      <c r="L180" s="28"/>
      <c r="M180" s="28"/>
      <c r="N180" s="28"/>
      <c r="O180" s="29"/>
      <c r="P180" s="28"/>
      <c r="Q180" s="28"/>
      <c r="R180" s="28">
        <v>0</v>
      </c>
      <c r="S180" s="28">
        <v>0</v>
      </c>
      <c r="T180" s="28">
        <v>0</v>
      </c>
      <c r="U180" s="28">
        <v>0</v>
      </c>
      <c r="V180" s="28">
        <v>0</v>
      </c>
      <c r="W180" s="28">
        <v>0</v>
      </c>
      <c r="X180" s="28">
        <v>0</v>
      </c>
      <c r="Y180" s="28">
        <v>7.9</v>
      </c>
      <c r="Z180" s="26" t="s">
        <v>726</v>
      </c>
      <c r="AA180" s="26" t="s">
        <v>726</v>
      </c>
      <c r="AB180" s="26" t="s">
        <v>726</v>
      </c>
      <c r="AC180" s="26" t="s">
        <v>726</v>
      </c>
      <c r="AD180" s="26" t="s">
        <v>726</v>
      </c>
      <c r="AE180" s="26" t="s">
        <v>726</v>
      </c>
      <c r="AF180" s="26" t="s">
        <v>726</v>
      </c>
      <c r="AG180" s="26" t="s">
        <v>726</v>
      </c>
      <c r="AH180" s="28">
        <v>1694</v>
      </c>
      <c r="AI180" s="31"/>
      <c r="AJ180" s="31"/>
      <c r="AK180" s="31"/>
      <c r="AL180">
        <v>0</v>
      </c>
      <c r="AM180">
        <v>0</v>
      </c>
      <c r="AN180">
        <v>0</v>
      </c>
      <c r="AO180">
        <v>0</v>
      </c>
      <c r="AP180">
        <v>0</v>
      </c>
      <c r="AQ180" s="26" t="s">
        <v>726</v>
      </c>
      <c r="AR180" s="26" t="s">
        <v>726</v>
      </c>
      <c r="AS180" s="26" t="s">
        <v>726</v>
      </c>
      <c r="AT180" s="26" t="s">
        <v>726</v>
      </c>
      <c r="AU180" s="26" t="s">
        <v>726</v>
      </c>
      <c r="AV180" s="26" t="s">
        <v>726</v>
      </c>
      <c r="AW180" s="26" t="s">
        <v>726</v>
      </c>
      <c r="AX180" s="26" t="s">
        <v>726</v>
      </c>
      <c r="AY180" s="26" t="s">
        <v>726</v>
      </c>
      <c r="AZ180" s="26" t="s">
        <v>726</v>
      </c>
      <c r="BA180" s="26" t="s">
        <v>726</v>
      </c>
      <c r="BB180" s="26" t="s">
        <v>726</v>
      </c>
      <c r="BC180" s="26" t="s">
        <v>726</v>
      </c>
      <c r="BD180" s="26" t="s">
        <v>726</v>
      </c>
      <c r="BE180" s="26" t="s">
        <v>726</v>
      </c>
      <c r="BF180" s="26" t="s">
        <v>726</v>
      </c>
      <c r="BG180" s="26" t="s">
        <v>726</v>
      </c>
      <c r="BH180" s="26" t="s">
        <v>726</v>
      </c>
      <c r="BI180" s="26" t="s">
        <v>726</v>
      </c>
      <c r="BJ180" s="26" t="s">
        <v>726</v>
      </c>
      <c r="BK180" s="26" t="s">
        <v>726</v>
      </c>
      <c r="BL180" s="26" t="s">
        <v>726</v>
      </c>
      <c r="BM180" s="26" t="s">
        <v>726</v>
      </c>
      <c r="BN180" s="26" t="s">
        <v>726</v>
      </c>
      <c r="BO180" s="26" t="s">
        <v>726</v>
      </c>
      <c r="BP180" s="26" t="s">
        <v>726</v>
      </c>
      <c r="BQ180" s="26" t="s">
        <v>726</v>
      </c>
      <c r="BR180" s="26" t="s">
        <v>726</v>
      </c>
      <c r="BS180" s="26" t="s">
        <v>726</v>
      </c>
      <c r="BT180" s="26" t="s">
        <v>726</v>
      </c>
      <c r="BU180" s="26" t="s">
        <v>726</v>
      </c>
      <c r="BV180" s="26" t="s">
        <v>726</v>
      </c>
      <c r="BW180" s="26" t="s">
        <v>726</v>
      </c>
      <c r="BX180" s="26" t="s">
        <v>726</v>
      </c>
      <c r="BY180" s="26" t="s">
        <v>726</v>
      </c>
      <c r="BZ180" s="26" t="s">
        <v>726</v>
      </c>
      <c r="CA180" s="26" t="s">
        <v>726</v>
      </c>
      <c r="CB180" s="28">
        <v>-84</v>
      </c>
      <c r="CC180" s="26" t="s">
        <v>726</v>
      </c>
      <c r="CD180" s="26" t="s">
        <v>726</v>
      </c>
      <c r="CE180" s="26" t="s">
        <v>726</v>
      </c>
      <c r="CF180" s="26" t="s">
        <v>726</v>
      </c>
      <c r="CG180" s="26" t="s">
        <v>726</v>
      </c>
      <c r="CH180" s="26" t="s">
        <v>726</v>
      </c>
      <c r="CI180" s="28">
        <v>-5</v>
      </c>
      <c r="CJ180" s="26" t="s">
        <v>726</v>
      </c>
      <c r="CK180" s="26" t="s">
        <v>726</v>
      </c>
      <c r="CL180" s="26" t="s">
        <v>726</v>
      </c>
      <c r="CM180" s="26" t="s">
        <v>726</v>
      </c>
      <c r="CN180" s="26" t="s">
        <v>726</v>
      </c>
      <c r="CO180" s="26" t="s">
        <v>726</v>
      </c>
      <c r="CP180" s="26" t="s">
        <v>726</v>
      </c>
      <c r="CQ180" s="26" t="s">
        <v>726</v>
      </c>
      <c r="CR180" s="28">
        <v>48</v>
      </c>
      <c r="CS180" s="26" t="s">
        <v>726</v>
      </c>
      <c r="CT180" s="26" t="s">
        <v>726</v>
      </c>
      <c r="CU180" s="26" t="s">
        <v>726</v>
      </c>
      <c r="CV180" s="26" t="s">
        <v>726</v>
      </c>
      <c r="CW180" s="26" t="s">
        <v>726</v>
      </c>
      <c r="CX180" s="26" t="s">
        <v>726</v>
      </c>
      <c r="CY180" s="26" t="s">
        <v>726</v>
      </c>
      <c r="CZ180" s="26" t="s">
        <v>726</v>
      </c>
      <c r="DA180" s="26" t="s">
        <v>726</v>
      </c>
      <c r="DB180" s="26" t="s">
        <v>726</v>
      </c>
      <c r="DC180" s="26" t="s">
        <v>726</v>
      </c>
      <c r="DD180" s="26" t="s">
        <v>726</v>
      </c>
      <c r="DE180" s="26" t="s">
        <v>726</v>
      </c>
      <c r="DF180" s="26" t="s">
        <v>726</v>
      </c>
      <c r="DG180" s="26" t="s">
        <v>726</v>
      </c>
      <c r="DH180" s="28">
        <v>18691</v>
      </c>
      <c r="DI180" s="26" t="s">
        <v>726</v>
      </c>
      <c r="DJ180" s="26" t="s">
        <v>726</v>
      </c>
      <c r="DK180" s="26" t="s">
        <v>726</v>
      </c>
      <c r="DL180" s="26" t="s">
        <v>726</v>
      </c>
      <c r="DM180" s="26" t="s">
        <v>726</v>
      </c>
      <c r="DN180" s="26" t="s">
        <v>726</v>
      </c>
      <c r="DO180" s="26" t="s">
        <v>726</v>
      </c>
      <c r="DP180" s="28">
        <v>8</v>
      </c>
      <c r="DQ180" s="26" t="s">
        <v>726</v>
      </c>
      <c r="DR180" s="26" t="s">
        <v>726</v>
      </c>
      <c r="DS180" s="26" t="s">
        <v>726</v>
      </c>
      <c r="DT180" s="26" t="s">
        <v>726</v>
      </c>
      <c r="DU180" s="26" t="s">
        <v>726</v>
      </c>
      <c r="DV180" s="26" t="s">
        <v>726</v>
      </c>
      <c r="DW180" s="26" t="s">
        <v>726</v>
      </c>
      <c r="DX180" s="26" t="s">
        <v>726</v>
      </c>
      <c r="DY180" s="26" t="s">
        <v>726</v>
      </c>
      <c r="DZ180" s="26" t="s">
        <v>726</v>
      </c>
      <c r="EA180" s="26" t="s">
        <v>726</v>
      </c>
      <c r="EB180">
        <v>9999</v>
      </c>
      <c r="EC180">
        <v>0</v>
      </c>
      <c r="ED180">
        <v>0</v>
      </c>
      <c r="EE180">
        <v>0</v>
      </c>
      <c r="EF180" s="26" t="s">
        <v>726</v>
      </c>
      <c r="EG180" s="26" t="s">
        <v>726</v>
      </c>
      <c r="EH180" s="26" t="s">
        <v>726</v>
      </c>
      <c r="EI180" s="26" t="s">
        <v>726</v>
      </c>
      <c r="EJ180" s="26" t="s">
        <v>726</v>
      </c>
      <c r="EK180" s="26" t="s">
        <v>726</v>
      </c>
      <c r="EL180" s="26" t="s">
        <v>726</v>
      </c>
      <c r="EM180" s="26" t="s">
        <v>726</v>
      </c>
      <c r="EN180" s="26" t="s">
        <v>726</v>
      </c>
      <c r="EO180" s="26" t="s">
        <v>726</v>
      </c>
      <c r="EP180" s="26" t="s">
        <v>726</v>
      </c>
      <c r="EQ180" s="26" t="s">
        <v>726</v>
      </c>
      <c r="ER180" s="26" t="s">
        <v>726</v>
      </c>
      <c r="ES180" s="26" t="s">
        <v>726</v>
      </c>
      <c r="ET180" s="26" t="s">
        <v>726</v>
      </c>
      <c r="EU180" s="26" t="s">
        <v>726</v>
      </c>
      <c r="EV180" s="26" t="s">
        <v>726</v>
      </c>
      <c r="EW180" s="26" t="s">
        <v>726</v>
      </c>
      <c r="EX180" s="26" t="s">
        <v>726</v>
      </c>
      <c r="EY180" s="26" t="s">
        <v>726</v>
      </c>
      <c r="EZ180" s="26" t="s">
        <v>726</v>
      </c>
      <c r="FA180" s="26" t="s">
        <v>726</v>
      </c>
      <c r="FB180" s="26" t="s">
        <v>726</v>
      </c>
      <c r="FC180" s="26" t="s">
        <v>726</v>
      </c>
      <c r="FD180" s="26" t="s">
        <v>726</v>
      </c>
      <c r="FE180" s="26" t="s">
        <v>726</v>
      </c>
      <c r="FF180" s="26" t="s">
        <v>726</v>
      </c>
      <c r="FG180" s="26" t="s">
        <v>726</v>
      </c>
      <c r="FH180" s="26" t="s">
        <v>726</v>
      </c>
      <c r="FI180" s="26" t="s">
        <v>726</v>
      </c>
      <c r="FJ180" s="26" t="s">
        <v>726</v>
      </c>
      <c r="FK180" s="26" t="s">
        <v>726</v>
      </c>
      <c r="FL180" s="26" t="s">
        <v>726</v>
      </c>
      <c r="FM180" s="26" t="s">
        <v>726</v>
      </c>
      <c r="FN180" s="26" t="s">
        <v>726</v>
      </c>
      <c r="FO180" s="26" t="s">
        <v>726</v>
      </c>
      <c r="FP180" s="26" t="s">
        <v>726</v>
      </c>
      <c r="FQ180" s="26" t="s">
        <v>726</v>
      </c>
      <c r="FR180" s="26" t="s">
        <v>726</v>
      </c>
      <c r="FS180" s="26" t="s">
        <v>726</v>
      </c>
      <c r="FT180" s="26" t="s">
        <v>726</v>
      </c>
      <c r="FU180" s="26" t="s">
        <v>726</v>
      </c>
      <c r="FV180" s="26" t="s">
        <v>726</v>
      </c>
      <c r="FW180" s="26" t="s">
        <v>726</v>
      </c>
      <c r="FX180" s="26" t="s">
        <v>726</v>
      </c>
      <c r="FY180" s="26" t="s">
        <v>726</v>
      </c>
      <c r="FZ180" s="26" t="s">
        <v>726</v>
      </c>
      <c r="GA180" s="26" t="s">
        <v>726</v>
      </c>
      <c r="GB180" s="26" t="s">
        <v>726</v>
      </c>
      <c r="GC180" s="26" t="s">
        <v>726</v>
      </c>
      <c r="GD180" s="26" t="s">
        <v>726</v>
      </c>
      <c r="GE180" s="26" t="s">
        <v>726</v>
      </c>
      <c r="GF180" s="26" t="s">
        <v>726</v>
      </c>
      <c r="GG180" s="26" t="s">
        <v>726</v>
      </c>
      <c r="GH180" s="26" t="s">
        <v>726</v>
      </c>
      <c r="GI180" s="26" t="s">
        <v>726</v>
      </c>
      <c r="GJ180" s="26" t="s">
        <v>726</v>
      </c>
      <c r="GK180" s="26" t="s">
        <v>726</v>
      </c>
      <c r="GL180" s="26" t="s">
        <v>726</v>
      </c>
      <c r="GM180" s="26" t="s">
        <v>726</v>
      </c>
      <c r="GN180" s="26" t="s">
        <v>726</v>
      </c>
      <c r="GO180" s="26" t="s">
        <v>726</v>
      </c>
      <c r="GP180" s="26" t="s">
        <v>726</v>
      </c>
      <c r="GQ180" s="26" t="s">
        <v>726</v>
      </c>
      <c r="GR180" s="26" t="s">
        <v>726</v>
      </c>
      <c r="GS180" s="26" t="s">
        <v>726</v>
      </c>
      <c r="GT180" s="26" t="s">
        <v>726</v>
      </c>
      <c r="GU180" s="26" t="s">
        <v>726</v>
      </c>
      <c r="GV180" s="26" t="s">
        <v>726</v>
      </c>
      <c r="GW180" s="26" t="s">
        <v>726</v>
      </c>
      <c r="GX180" s="26" t="s">
        <v>726</v>
      </c>
      <c r="GY180" s="26" t="s">
        <v>726</v>
      </c>
      <c r="GZ180" s="26" t="s">
        <v>726</v>
      </c>
      <c r="HA180" s="26" t="s">
        <v>726</v>
      </c>
      <c r="HB180" s="26" t="s">
        <v>726</v>
      </c>
      <c r="HC180" s="26" t="s">
        <v>726</v>
      </c>
      <c r="HD180" s="26" t="s">
        <v>726</v>
      </c>
      <c r="HE180" s="26" t="s">
        <v>726</v>
      </c>
      <c r="HF180" s="26" t="s">
        <v>726</v>
      </c>
      <c r="HG180" s="26" t="s">
        <v>726</v>
      </c>
      <c r="HH180" s="26" t="s">
        <v>726</v>
      </c>
      <c r="HI180" s="26" t="s">
        <v>726</v>
      </c>
      <c r="HJ180" s="26" t="s">
        <v>726</v>
      </c>
      <c r="HK180" s="26" t="s">
        <v>726</v>
      </c>
      <c r="HL180" s="26" t="s">
        <v>726</v>
      </c>
      <c r="HM180" s="26" t="s">
        <v>726</v>
      </c>
      <c r="HN180" s="26" t="s">
        <v>726</v>
      </c>
      <c r="HO180" s="26" t="s">
        <v>726</v>
      </c>
      <c r="HP180" s="26" t="s">
        <v>726</v>
      </c>
      <c r="HQ180" s="26" t="s">
        <v>726</v>
      </c>
      <c r="HR180" s="26" t="s">
        <v>726</v>
      </c>
      <c r="HS180" s="26" t="s">
        <v>726</v>
      </c>
      <c r="HT180" s="26" t="s">
        <v>726</v>
      </c>
      <c r="HU180" s="26" t="s">
        <v>726</v>
      </c>
      <c r="HV180" s="26" t="s">
        <v>726</v>
      </c>
      <c r="HW180" s="26" t="s">
        <v>726</v>
      </c>
      <c r="HX180" s="26" t="s">
        <v>726</v>
      </c>
      <c r="HY180" s="26" t="s">
        <v>726</v>
      </c>
      <c r="HZ180" s="26" t="s">
        <v>726</v>
      </c>
      <c r="IA180" s="26" t="s">
        <v>726</v>
      </c>
      <c r="IB180" s="26" t="s">
        <v>726</v>
      </c>
      <c r="IC180" s="26" t="s">
        <v>726</v>
      </c>
      <c r="ID180" s="26" t="s">
        <v>726</v>
      </c>
      <c r="IE180" s="26" t="s">
        <v>726</v>
      </c>
      <c r="IF180" s="7" t="s">
        <v>726</v>
      </c>
      <c r="IG180" s="27" t="s">
        <v>726</v>
      </c>
      <c r="IH180" s="27" t="s">
        <v>726</v>
      </c>
      <c r="IL180" s="27" t="s">
        <v>726</v>
      </c>
      <c r="IM180" s="27" t="s">
        <v>726</v>
      </c>
      <c r="IN180" s="7">
        <f>IFERROR(VLOOKUP(A180,[7]FacebookPages!$A$2:$AG$128,33,FALSE)+1,0)</f>
        <v>0</v>
      </c>
    </row>
    <row r="181" spans="1:248" s="7" customFormat="1" x14ac:dyDescent="0.25">
      <c r="A181" s="28">
        <v>178</v>
      </c>
      <c r="B181" s="28" t="s">
        <v>622</v>
      </c>
      <c r="C181" s="28">
        <v>178</v>
      </c>
      <c r="D181" s="28" t="s">
        <v>582</v>
      </c>
      <c r="E181" s="28"/>
      <c r="F181" s="28"/>
      <c r="G181" s="29"/>
      <c r="H181" s="28"/>
      <c r="I181" s="28"/>
      <c r="J181" s="28"/>
      <c r="K181" s="29"/>
      <c r="L181" s="28"/>
      <c r="M181" s="28"/>
      <c r="N181" s="28"/>
      <c r="O181" s="29"/>
      <c r="P181" s="28"/>
      <c r="Q181" s="28"/>
      <c r="R181" s="28">
        <v>0</v>
      </c>
      <c r="S181" s="28">
        <v>0</v>
      </c>
      <c r="T181" s="28">
        <v>0</v>
      </c>
      <c r="U181" s="28">
        <v>0</v>
      </c>
      <c r="V181" s="28">
        <v>0</v>
      </c>
      <c r="W181" s="28">
        <v>0</v>
      </c>
      <c r="X181" s="28">
        <v>0</v>
      </c>
      <c r="Y181" s="28">
        <v>6.8</v>
      </c>
      <c r="Z181" s="26" t="s">
        <v>726</v>
      </c>
      <c r="AA181" s="26" t="s">
        <v>726</v>
      </c>
      <c r="AB181" s="26" t="s">
        <v>726</v>
      </c>
      <c r="AC181" s="26" t="s">
        <v>726</v>
      </c>
      <c r="AD181" s="26" t="s">
        <v>726</v>
      </c>
      <c r="AE181" s="26" t="s">
        <v>726</v>
      </c>
      <c r="AF181" s="26" t="s">
        <v>726</v>
      </c>
      <c r="AG181" s="26" t="s">
        <v>726</v>
      </c>
      <c r="AH181" s="28">
        <v>14920</v>
      </c>
      <c r="AI181" s="31"/>
      <c r="AJ181" s="31"/>
      <c r="AK181" s="31"/>
      <c r="AL181">
        <v>0</v>
      </c>
      <c r="AM181">
        <v>0</v>
      </c>
      <c r="AN181">
        <v>0</v>
      </c>
      <c r="AO181">
        <v>0</v>
      </c>
      <c r="AP181">
        <v>0</v>
      </c>
      <c r="AQ181" s="26" t="s">
        <v>726</v>
      </c>
      <c r="AR181" s="26" t="s">
        <v>726</v>
      </c>
      <c r="AS181" s="26" t="s">
        <v>726</v>
      </c>
      <c r="AT181" s="26" t="s">
        <v>726</v>
      </c>
      <c r="AU181" s="26" t="s">
        <v>726</v>
      </c>
      <c r="AV181" s="26" t="s">
        <v>726</v>
      </c>
      <c r="AW181" s="26" t="s">
        <v>726</v>
      </c>
      <c r="AX181" s="26" t="s">
        <v>726</v>
      </c>
      <c r="AY181" s="26" t="s">
        <v>726</v>
      </c>
      <c r="AZ181" s="26" t="s">
        <v>726</v>
      </c>
      <c r="BA181" s="26" t="s">
        <v>726</v>
      </c>
      <c r="BB181" s="26" t="s">
        <v>726</v>
      </c>
      <c r="BC181" s="26" t="s">
        <v>726</v>
      </c>
      <c r="BD181" s="26" t="s">
        <v>726</v>
      </c>
      <c r="BE181" s="26" t="s">
        <v>726</v>
      </c>
      <c r="BF181" s="26" t="s">
        <v>726</v>
      </c>
      <c r="BG181" s="26" t="s">
        <v>726</v>
      </c>
      <c r="BH181" s="26" t="s">
        <v>726</v>
      </c>
      <c r="BI181" s="26" t="s">
        <v>726</v>
      </c>
      <c r="BJ181" s="26" t="s">
        <v>726</v>
      </c>
      <c r="BK181" s="26" t="s">
        <v>726</v>
      </c>
      <c r="BL181" s="26" t="s">
        <v>726</v>
      </c>
      <c r="BM181" s="26" t="s">
        <v>726</v>
      </c>
      <c r="BN181" s="26" t="s">
        <v>726</v>
      </c>
      <c r="BO181" s="26" t="s">
        <v>726</v>
      </c>
      <c r="BP181" s="26" t="s">
        <v>726</v>
      </c>
      <c r="BQ181" s="26" t="s">
        <v>726</v>
      </c>
      <c r="BR181" s="26" t="s">
        <v>726</v>
      </c>
      <c r="BS181" s="26" t="s">
        <v>726</v>
      </c>
      <c r="BT181" s="26" t="s">
        <v>726</v>
      </c>
      <c r="BU181" s="26" t="s">
        <v>726</v>
      </c>
      <c r="BV181" s="26" t="s">
        <v>726</v>
      </c>
      <c r="BW181" s="26" t="s">
        <v>726</v>
      </c>
      <c r="BX181" s="26" t="s">
        <v>726</v>
      </c>
      <c r="BY181" s="26" t="s">
        <v>726</v>
      </c>
      <c r="BZ181" s="26" t="s">
        <v>726</v>
      </c>
      <c r="CA181" s="26" t="s">
        <v>726</v>
      </c>
      <c r="CB181" s="28">
        <v>742</v>
      </c>
      <c r="CC181" s="26" t="s">
        <v>726</v>
      </c>
      <c r="CD181" s="26" t="s">
        <v>726</v>
      </c>
      <c r="CE181" s="26" t="s">
        <v>726</v>
      </c>
      <c r="CF181" s="26" t="s">
        <v>726</v>
      </c>
      <c r="CG181" s="26" t="s">
        <v>726</v>
      </c>
      <c r="CH181" s="26" t="s">
        <v>726</v>
      </c>
      <c r="CI181" s="28">
        <v>6</v>
      </c>
      <c r="CJ181" s="26" t="s">
        <v>726</v>
      </c>
      <c r="CK181" s="26" t="s">
        <v>726</v>
      </c>
      <c r="CL181" s="26" t="s">
        <v>726</v>
      </c>
      <c r="CM181" s="26" t="s">
        <v>726</v>
      </c>
      <c r="CN181" s="26" t="s">
        <v>726</v>
      </c>
      <c r="CO181" s="26" t="s">
        <v>726</v>
      </c>
      <c r="CP181" s="26" t="s">
        <v>726</v>
      </c>
      <c r="CQ181" s="26" t="s">
        <v>726</v>
      </c>
      <c r="CR181" s="28">
        <v>50</v>
      </c>
      <c r="CS181" s="26" t="s">
        <v>726</v>
      </c>
      <c r="CT181" s="26" t="s">
        <v>726</v>
      </c>
      <c r="CU181" s="26" t="s">
        <v>726</v>
      </c>
      <c r="CV181" s="26" t="s">
        <v>726</v>
      </c>
      <c r="CW181" s="26" t="s">
        <v>726</v>
      </c>
      <c r="CX181" s="26" t="s">
        <v>726</v>
      </c>
      <c r="CY181" s="26" t="s">
        <v>726</v>
      </c>
      <c r="CZ181" s="26" t="s">
        <v>726</v>
      </c>
      <c r="DA181" s="26" t="s">
        <v>726</v>
      </c>
      <c r="DB181" s="26" t="s">
        <v>726</v>
      </c>
      <c r="DC181" s="26" t="s">
        <v>726</v>
      </c>
      <c r="DD181" s="26" t="s">
        <v>726</v>
      </c>
      <c r="DE181" s="26" t="s">
        <v>726</v>
      </c>
      <c r="DF181" s="26" t="s">
        <v>726</v>
      </c>
      <c r="DG181" s="26" t="s">
        <v>726</v>
      </c>
      <c r="DH181" s="28">
        <v>100454</v>
      </c>
      <c r="DI181" s="26" t="s">
        <v>726</v>
      </c>
      <c r="DJ181" s="26" t="s">
        <v>726</v>
      </c>
      <c r="DK181" s="26" t="s">
        <v>726</v>
      </c>
      <c r="DL181" s="26" t="s">
        <v>726</v>
      </c>
      <c r="DM181" s="26" t="s">
        <v>726</v>
      </c>
      <c r="DN181" s="26" t="s">
        <v>726</v>
      </c>
      <c r="DO181" s="26" t="s">
        <v>726</v>
      </c>
      <c r="DP181" s="28">
        <v>17</v>
      </c>
      <c r="DQ181" s="26" t="s">
        <v>726</v>
      </c>
      <c r="DR181" s="26" t="s">
        <v>726</v>
      </c>
      <c r="DS181" s="26" t="s">
        <v>726</v>
      </c>
      <c r="DT181" s="26" t="s">
        <v>726</v>
      </c>
      <c r="DU181" s="26" t="s">
        <v>726</v>
      </c>
      <c r="DV181" s="26" t="s">
        <v>726</v>
      </c>
      <c r="DW181" s="26" t="s">
        <v>726</v>
      </c>
      <c r="DX181" s="26" t="s">
        <v>726</v>
      </c>
      <c r="DY181" s="26" t="s">
        <v>726</v>
      </c>
      <c r="DZ181" s="26" t="s">
        <v>726</v>
      </c>
      <c r="EA181" s="26" t="s">
        <v>726</v>
      </c>
      <c r="EB181">
        <v>9999</v>
      </c>
      <c r="EC181">
        <v>0</v>
      </c>
      <c r="ED181">
        <v>0</v>
      </c>
      <c r="EE181">
        <v>0</v>
      </c>
      <c r="EF181" s="26" t="s">
        <v>726</v>
      </c>
      <c r="EG181" s="26" t="s">
        <v>726</v>
      </c>
      <c r="EH181" s="26" t="s">
        <v>726</v>
      </c>
      <c r="EI181" s="26" t="s">
        <v>726</v>
      </c>
      <c r="EJ181" s="26" t="s">
        <v>726</v>
      </c>
      <c r="EK181" s="26" t="s">
        <v>726</v>
      </c>
      <c r="EL181" s="26" t="s">
        <v>726</v>
      </c>
      <c r="EM181" s="26" t="s">
        <v>726</v>
      </c>
      <c r="EN181" s="26" t="s">
        <v>726</v>
      </c>
      <c r="EO181" s="26" t="s">
        <v>726</v>
      </c>
      <c r="EP181" s="26" t="s">
        <v>726</v>
      </c>
      <c r="EQ181" s="26" t="s">
        <v>726</v>
      </c>
      <c r="ER181" s="26" t="s">
        <v>726</v>
      </c>
      <c r="ES181" s="26" t="s">
        <v>726</v>
      </c>
      <c r="ET181" s="26" t="s">
        <v>726</v>
      </c>
      <c r="EU181" s="26" t="s">
        <v>726</v>
      </c>
      <c r="EV181" s="26" t="s">
        <v>726</v>
      </c>
      <c r="EW181" s="26" t="s">
        <v>726</v>
      </c>
      <c r="EX181" s="26" t="s">
        <v>726</v>
      </c>
      <c r="EY181" s="26" t="s">
        <v>726</v>
      </c>
      <c r="EZ181" s="26" t="s">
        <v>726</v>
      </c>
      <c r="FA181" s="26" t="s">
        <v>726</v>
      </c>
      <c r="FB181" s="26" t="s">
        <v>726</v>
      </c>
      <c r="FC181" s="26" t="s">
        <v>726</v>
      </c>
      <c r="FD181" s="26" t="s">
        <v>726</v>
      </c>
      <c r="FE181" s="26" t="s">
        <v>726</v>
      </c>
      <c r="FF181" s="26" t="s">
        <v>726</v>
      </c>
      <c r="FG181" s="26" t="s">
        <v>726</v>
      </c>
      <c r="FH181" s="26" t="s">
        <v>726</v>
      </c>
      <c r="FI181" s="26" t="s">
        <v>726</v>
      </c>
      <c r="FJ181" s="26" t="s">
        <v>726</v>
      </c>
      <c r="FK181" s="26" t="s">
        <v>726</v>
      </c>
      <c r="FL181" s="26" t="s">
        <v>726</v>
      </c>
      <c r="FM181" s="26" t="s">
        <v>726</v>
      </c>
      <c r="FN181" s="26" t="s">
        <v>726</v>
      </c>
      <c r="FO181" s="26" t="s">
        <v>726</v>
      </c>
      <c r="FP181" s="26" t="s">
        <v>726</v>
      </c>
      <c r="FQ181" s="26" t="s">
        <v>726</v>
      </c>
      <c r="FR181" s="26" t="s">
        <v>726</v>
      </c>
      <c r="FS181" s="26" t="s">
        <v>726</v>
      </c>
      <c r="FT181" s="26" t="s">
        <v>726</v>
      </c>
      <c r="FU181" s="26" t="s">
        <v>726</v>
      </c>
      <c r="FV181" s="26" t="s">
        <v>726</v>
      </c>
      <c r="FW181" s="26" t="s">
        <v>726</v>
      </c>
      <c r="FX181" s="26" t="s">
        <v>726</v>
      </c>
      <c r="FY181" s="26" t="s">
        <v>726</v>
      </c>
      <c r="FZ181" s="26" t="s">
        <v>726</v>
      </c>
      <c r="GA181" s="26" t="s">
        <v>726</v>
      </c>
      <c r="GB181" s="26" t="s">
        <v>726</v>
      </c>
      <c r="GC181" s="26" t="s">
        <v>726</v>
      </c>
      <c r="GD181" s="26" t="s">
        <v>726</v>
      </c>
      <c r="GE181" s="26" t="s">
        <v>726</v>
      </c>
      <c r="GF181" s="26" t="s">
        <v>726</v>
      </c>
      <c r="GG181" s="26" t="s">
        <v>726</v>
      </c>
      <c r="GH181" s="26" t="s">
        <v>726</v>
      </c>
      <c r="GI181" s="26" t="s">
        <v>726</v>
      </c>
      <c r="GJ181" s="26" t="s">
        <v>726</v>
      </c>
      <c r="GK181" s="26" t="s">
        <v>726</v>
      </c>
      <c r="GL181" s="26" t="s">
        <v>726</v>
      </c>
      <c r="GM181" s="26" t="s">
        <v>726</v>
      </c>
      <c r="GN181" s="26" t="s">
        <v>726</v>
      </c>
      <c r="GO181" s="26" t="s">
        <v>726</v>
      </c>
      <c r="GP181" s="26" t="s">
        <v>726</v>
      </c>
      <c r="GQ181" s="26" t="s">
        <v>726</v>
      </c>
      <c r="GR181" s="26" t="s">
        <v>726</v>
      </c>
      <c r="GS181" s="26" t="s">
        <v>726</v>
      </c>
      <c r="GT181" s="26" t="s">
        <v>726</v>
      </c>
      <c r="GU181" s="26" t="s">
        <v>726</v>
      </c>
      <c r="GV181" s="26" t="s">
        <v>726</v>
      </c>
      <c r="GW181" s="26" t="s">
        <v>726</v>
      </c>
      <c r="GX181" s="26" t="s">
        <v>726</v>
      </c>
      <c r="GY181" s="26" t="s">
        <v>726</v>
      </c>
      <c r="GZ181" s="26" t="s">
        <v>726</v>
      </c>
      <c r="HA181" s="26" t="s">
        <v>726</v>
      </c>
      <c r="HB181" s="26" t="s">
        <v>726</v>
      </c>
      <c r="HC181" s="26" t="s">
        <v>726</v>
      </c>
      <c r="HD181" s="26" t="s">
        <v>726</v>
      </c>
      <c r="HE181" s="26" t="s">
        <v>726</v>
      </c>
      <c r="HF181" s="26" t="s">
        <v>726</v>
      </c>
      <c r="HG181" s="26" t="s">
        <v>726</v>
      </c>
      <c r="HH181" s="26" t="s">
        <v>726</v>
      </c>
      <c r="HI181" s="26" t="s">
        <v>726</v>
      </c>
      <c r="HJ181" s="26" t="s">
        <v>726</v>
      </c>
      <c r="HK181" s="26" t="s">
        <v>726</v>
      </c>
      <c r="HL181" s="26" t="s">
        <v>726</v>
      </c>
      <c r="HM181" s="26" t="s">
        <v>726</v>
      </c>
      <c r="HN181" s="26" t="s">
        <v>726</v>
      </c>
      <c r="HO181" s="26" t="s">
        <v>726</v>
      </c>
      <c r="HP181" s="26" t="s">
        <v>726</v>
      </c>
      <c r="HQ181" s="26" t="s">
        <v>726</v>
      </c>
      <c r="HR181" s="26" t="s">
        <v>726</v>
      </c>
      <c r="HS181" s="26" t="s">
        <v>726</v>
      </c>
      <c r="HT181" s="26" t="s">
        <v>726</v>
      </c>
      <c r="HU181" s="26" t="s">
        <v>726</v>
      </c>
      <c r="HV181" s="26" t="s">
        <v>726</v>
      </c>
      <c r="HW181" s="26" t="s">
        <v>726</v>
      </c>
      <c r="HX181" s="26" t="s">
        <v>726</v>
      </c>
      <c r="HY181" s="26" t="s">
        <v>726</v>
      </c>
      <c r="HZ181" s="26" t="s">
        <v>726</v>
      </c>
      <c r="IA181" s="26" t="s">
        <v>726</v>
      </c>
      <c r="IB181" s="26" t="s">
        <v>726</v>
      </c>
      <c r="IC181" s="26" t="s">
        <v>726</v>
      </c>
      <c r="ID181" s="26" t="s">
        <v>726</v>
      </c>
      <c r="IE181" s="26" t="s">
        <v>726</v>
      </c>
      <c r="IF181" s="7" t="s">
        <v>726</v>
      </c>
      <c r="IG181" s="27" t="s">
        <v>726</v>
      </c>
      <c r="IH181" s="27" t="s">
        <v>726</v>
      </c>
      <c r="IL181" s="27" t="s">
        <v>726</v>
      </c>
      <c r="IM181" s="27" t="s">
        <v>726</v>
      </c>
      <c r="IN181" s="7">
        <f>IFERROR(VLOOKUP(A181,[7]FacebookPages!$A$2:$AG$128,33,FALSE)+1,0)</f>
        <v>0</v>
      </c>
    </row>
    <row r="182" spans="1:248" s="7" customFormat="1" x14ac:dyDescent="0.25">
      <c r="A182" s="28">
        <v>179</v>
      </c>
      <c r="B182" s="28" t="s">
        <v>623</v>
      </c>
      <c r="C182" s="28">
        <v>179</v>
      </c>
      <c r="D182" s="28" t="s">
        <v>582</v>
      </c>
      <c r="E182" s="28"/>
      <c r="F182" s="28"/>
      <c r="G182" s="29"/>
      <c r="H182" s="28"/>
      <c r="I182" s="28"/>
      <c r="J182" s="28"/>
      <c r="K182" s="29"/>
      <c r="L182" s="28"/>
      <c r="M182" s="28"/>
      <c r="N182" s="28"/>
      <c r="O182" s="29"/>
      <c r="P182" s="28"/>
      <c r="Q182" s="28"/>
      <c r="R182" s="28">
        <v>0</v>
      </c>
      <c r="S182" s="28">
        <v>0</v>
      </c>
      <c r="T182" s="28">
        <v>0</v>
      </c>
      <c r="U182" s="28">
        <v>0</v>
      </c>
      <c r="V182" s="28">
        <v>0</v>
      </c>
      <c r="W182" s="28">
        <v>0</v>
      </c>
      <c r="X182" s="28">
        <v>0</v>
      </c>
      <c r="Y182" s="28">
        <v>4.8</v>
      </c>
      <c r="Z182" s="26" t="s">
        <v>726</v>
      </c>
      <c r="AA182" s="26" t="s">
        <v>726</v>
      </c>
      <c r="AB182" s="26" t="s">
        <v>726</v>
      </c>
      <c r="AC182" s="26" t="s">
        <v>726</v>
      </c>
      <c r="AD182" s="26" t="s">
        <v>726</v>
      </c>
      <c r="AE182" s="26" t="s">
        <v>726</v>
      </c>
      <c r="AF182" s="26" t="s">
        <v>726</v>
      </c>
      <c r="AG182" s="26" t="s">
        <v>726</v>
      </c>
      <c r="AH182" s="28">
        <v>2052</v>
      </c>
      <c r="AI182" s="31"/>
      <c r="AJ182" s="31"/>
      <c r="AK182" s="31"/>
      <c r="AL182">
        <v>0</v>
      </c>
      <c r="AM182">
        <v>0</v>
      </c>
      <c r="AN182">
        <v>0</v>
      </c>
      <c r="AO182">
        <v>0</v>
      </c>
      <c r="AP182">
        <v>0</v>
      </c>
      <c r="AQ182" s="26" t="s">
        <v>726</v>
      </c>
      <c r="AR182" s="26" t="s">
        <v>726</v>
      </c>
      <c r="AS182" s="26" t="s">
        <v>726</v>
      </c>
      <c r="AT182" s="26" t="s">
        <v>726</v>
      </c>
      <c r="AU182" s="26" t="s">
        <v>726</v>
      </c>
      <c r="AV182" s="26" t="s">
        <v>726</v>
      </c>
      <c r="AW182" s="26" t="s">
        <v>726</v>
      </c>
      <c r="AX182" s="26" t="s">
        <v>726</v>
      </c>
      <c r="AY182" s="26" t="s">
        <v>726</v>
      </c>
      <c r="AZ182" s="26" t="s">
        <v>726</v>
      </c>
      <c r="BA182" s="26" t="s">
        <v>726</v>
      </c>
      <c r="BB182" s="26" t="s">
        <v>726</v>
      </c>
      <c r="BC182" s="26" t="s">
        <v>726</v>
      </c>
      <c r="BD182" s="26" t="s">
        <v>726</v>
      </c>
      <c r="BE182" s="26" t="s">
        <v>726</v>
      </c>
      <c r="BF182" s="26" t="s">
        <v>726</v>
      </c>
      <c r="BG182" s="26" t="s">
        <v>726</v>
      </c>
      <c r="BH182" s="26" t="s">
        <v>726</v>
      </c>
      <c r="BI182" s="26" t="s">
        <v>726</v>
      </c>
      <c r="BJ182" s="26" t="s">
        <v>726</v>
      </c>
      <c r="BK182" s="26" t="s">
        <v>726</v>
      </c>
      <c r="BL182" s="26" t="s">
        <v>726</v>
      </c>
      <c r="BM182" s="26" t="s">
        <v>726</v>
      </c>
      <c r="BN182" s="26" t="s">
        <v>726</v>
      </c>
      <c r="BO182" s="26" t="s">
        <v>726</v>
      </c>
      <c r="BP182" s="26" t="s">
        <v>726</v>
      </c>
      <c r="BQ182" s="26" t="s">
        <v>726</v>
      </c>
      <c r="BR182" s="26" t="s">
        <v>726</v>
      </c>
      <c r="BS182" s="26" t="s">
        <v>726</v>
      </c>
      <c r="BT182" s="26" t="s">
        <v>726</v>
      </c>
      <c r="BU182" s="26" t="s">
        <v>726</v>
      </c>
      <c r="BV182" s="26" t="s">
        <v>726</v>
      </c>
      <c r="BW182" s="26" t="s">
        <v>726</v>
      </c>
      <c r="BX182" s="26" t="s">
        <v>726</v>
      </c>
      <c r="BY182" s="26" t="s">
        <v>726</v>
      </c>
      <c r="BZ182" s="26" t="s">
        <v>726</v>
      </c>
      <c r="CA182" s="26" t="s">
        <v>726</v>
      </c>
      <c r="CB182" s="28">
        <v>109</v>
      </c>
      <c r="CC182" s="26" t="s">
        <v>726</v>
      </c>
      <c r="CD182" s="26" t="s">
        <v>726</v>
      </c>
      <c r="CE182" s="26" t="s">
        <v>726</v>
      </c>
      <c r="CF182" s="26" t="s">
        <v>726</v>
      </c>
      <c r="CG182" s="26" t="s">
        <v>726</v>
      </c>
      <c r="CH182" s="26" t="s">
        <v>726</v>
      </c>
      <c r="CI182" s="28">
        <v>6</v>
      </c>
      <c r="CJ182" s="26" t="s">
        <v>726</v>
      </c>
      <c r="CK182" s="26" t="s">
        <v>726</v>
      </c>
      <c r="CL182" s="26" t="s">
        <v>726</v>
      </c>
      <c r="CM182" s="26" t="s">
        <v>726</v>
      </c>
      <c r="CN182" s="26" t="s">
        <v>726</v>
      </c>
      <c r="CO182" s="26" t="s">
        <v>726</v>
      </c>
      <c r="CP182" s="26" t="s">
        <v>726</v>
      </c>
      <c r="CQ182" s="26" t="s">
        <v>726</v>
      </c>
      <c r="CR182" s="28">
        <v>68</v>
      </c>
      <c r="CS182" s="26" t="s">
        <v>726</v>
      </c>
      <c r="CT182" s="26" t="s">
        <v>726</v>
      </c>
      <c r="CU182" s="26" t="s">
        <v>726</v>
      </c>
      <c r="CV182" s="26" t="s">
        <v>726</v>
      </c>
      <c r="CW182" s="26" t="s">
        <v>726</v>
      </c>
      <c r="CX182" s="26" t="s">
        <v>726</v>
      </c>
      <c r="CY182" s="26" t="s">
        <v>726</v>
      </c>
      <c r="CZ182" s="26" t="s">
        <v>726</v>
      </c>
      <c r="DA182" s="26" t="s">
        <v>726</v>
      </c>
      <c r="DB182" s="26" t="s">
        <v>726</v>
      </c>
      <c r="DC182" s="26" t="s">
        <v>726</v>
      </c>
      <c r="DD182" s="26" t="s">
        <v>726</v>
      </c>
      <c r="DE182" s="26" t="s">
        <v>726</v>
      </c>
      <c r="DF182" s="26" t="s">
        <v>726</v>
      </c>
      <c r="DG182" s="26" t="s">
        <v>726</v>
      </c>
      <c r="DH182" s="28">
        <v>15813</v>
      </c>
      <c r="DI182" s="26" t="s">
        <v>726</v>
      </c>
      <c r="DJ182" s="26" t="s">
        <v>726</v>
      </c>
      <c r="DK182" s="26" t="s">
        <v>726</v>
      </c>
      <c r="DL182" s="26" t="s">
        <v>726</v>
      </c>
      <c r="DM182" s="26" t="s">
        <v>726</v>
      </c>
      <c r="DN182" s="26" t="s">
        <v>726</v>
      </c>
      <c r="DO182" s="26" t="s">
        <v>726</v>
      </c>
      <c r="DP182" s="28">
        <v>9</v>
      </c>
      <c r="DQ182" s="26" t="s">
        <v>726</v>
      </c>
      <c r="DR182" s="26" t="s">
        <v>726</v>
      </c>
      <c r="DS182" s="26" t="s">
        <v>726</v>
      </c>
      <c r="DT182" s="26" t="s">
        <v>726</v>
      </c>
      <c r="DU182" s="26" t="s">
        <v>726</v>
      </c>
      <c r="DV182" s="26" t="s">
        <v>726</v>
      </c>
      <c r="DW182" s="26" t="s">
        <v>726</v>
      </c>
      <c r="DX182" s="26" t="s">
        <v>726</v>
      </c>
      <c r="DY182" s="26" t="s">
        <v>726</v>
      </c>
      <c r="DZ182" s="26" t="s">
        <v>726</v>
      </c>
      <c r="EA182" s="26" t="s">
        <v>726</v>
      </c>
      <c r="EB182">
        <v>9999</v>
      </c>
      <c r="EC182">
        <v>0</v>
      </c>
      <c r="ED182">
        <v>0</v>
      </c>
      <c r="EE182">
        <v>0</v>
      </c>
      <c r="EF182" s="26" t="s">
        <v>726</v>
      </c>
      <c r="EG182" s="26" t="s">
        <v>726</v>
      </c>
      <c r="EH182" s="26" t="s">
        <v>726</v>
      </c>
      <c r="EI182" s="26" t="s">
        <v>726</v>
      </c>
      <c r="EJ182" s="26" t="s">
        <v>726</v>
      </c>
      <c r="EK182" s="26" t="s">
        <v>726</v>
      </c>
      <c r="EL182" s="26" t="s">
        <v>726</v>
      </c>
      <c r="EM182" s="26" t="s">
        <v>726</v>
      </c>
      <c r="EN182" s="26" t="s">
        <v>726</v>
      </c>
      <c r="EO182" s="26" t="s">
        <v>726</v>
      </c>
      <c r="EP182" s="26" t="s">
        <v>726</v>
      </c>
      <c r="EQ182" s="26" t="s">
        <v>726</v>
      </c>
      <c r="ER182" s="26" t="s">
        <v>726</v>
      </c>
      <c r="ES182" s="26" t="s">
        <v>726</v>
      </c>
      <c r="ET182" s="26" t="s">
        <v>726</v>
      </c>
      <c r="EU182" s="26" t="s">
        <v>726</v>
      </c>
      <c r="EV182" s="26" t="s">
        <v>726</v>
      </c>
      <c r="EW182" s="26" t="s">
        <v>726</v>
      </c>
      <c r="EX182" s="26" t="s">
        <v>726</v>
      </c>
      <c r="EY182" s="26" t="s">
        <v>726</v>
      </c>
      <c r="EZ182" s="26" t="s">
        <v>726</v>
      </c>
      <c r="FA182" s="26" t="s">
        <v>726</v>
      </c>
      <c r="FB182" s="26" t="s">
        <v>726</v>
      </c>
      <c r="FC182" s="26" t="s">
        <v>726</v>
      </c>
      <c r="FD182" s="26" t="s">
        <v>726</v>
      </c>
      <c r="FE182" s="26" t="s">
        <v>726</v>
      </c>
      <c r="FF182" s="26" t="s">
        <v>726</v>
      </c>
      <c r="FG182" s="26" t="s">
        <v>726</v>
      </c>
      <c r="FH182" s="26" t="s">
        <v>726</v>
      </c>
      <c r="FI182" s="26" t="s">
        <v>726</v>
      </c>
      <c r="FJ182" s="26" t="s">
        <v>726</v>
      </c>
      <c r="FK182" s="26" t="s">
        <v>726</v>
      </c>
      <c r="FL182" s="26" t="s">
        <v>726</v>
      </c>
      <c r="FM182" s="26" t="s">
        <v>726</v>
      </c>
      <c r="FN182" s="26" t="s">
        <v>726</v>
      </c>
      <c r="FO182" s="26" t="s">
        <v>726</v>
      </c>
      <c r="FP182" s="26" t="s">
        <v>726</v>
      </c>
      <c r="FQ182" s="26" t="s">
        <v>726</v>
      </c>
      <c r="FR182" s="26" t="s">
        <v>726</v>
      </c>
      <c r="FS182" s="26" t="s">
        <v>726</v>
      </c>
      <c r="FT182" s="26" t="s">
        <v>726</v>
      </c>
      <c r="FU182" s="26" t="s">
        <v>726</v>
      </c>
      <c r="FV182" s="26" t="s">
        <v>726</v>
      </c>
      <c r="FW182" s="26" t="s">
        <v>726</v>
      </c>
      <c r="FX182" s="26" t="s">
        <v>726</v>
      </c>
      <c r="FY182" s="26" t="s">
        <v>726</v>
      </c>
      <c r="FZ182" s="26" t="s">
        <v>726</v>
      </c>
      <c r="GA182" s="26" t="s">
        <v>726</v>
      </c>
      <c r="GB182" s="26" t="s">
        <v>726</v>
      </c>
      <c r="GC182" s="26" t="s">
        <v>726</v>
      </c>
      <c r="GD182" s="26" t="s">
        <v>726</v>
      </c>
      <c r="GE182" s="26" t="s">
        <v>726</v>
      </c>
      <c r="GF182" s="26" t="s">
        <v>726</v>
      </c>
      <c r="GG182" s="26" t="s">
        <v>726</v>
      </c>
      <c r="GH182" s="26" t="s">
        <v>726</v>
      </c>
      <c r="GI182" s="26" t="s">
        <v>726</v>
      </c>
      <c r="GJ182" s="26" t="s">
        <v>726</v>
      </c>
      <c r="GK182" s="26" t="s">
        <v>726</v>
      </c>
      <c r="GL182" s="26" t="s">
        <v>726</v>
      </c>
      <c r="GM182" s="26" t="s">
        <v>726</v>
      </c>
      <c r="GN182" s="26" t="s">
        <v>726</v>
      </c>
      <c r="GO182" s="26" t="s">
        <v>726</v>
      </c>
      <c r="GP182" s="26" t="s">
        <v>726</v>
      </c>
      <c r="GQ182" s="26" t="s">
        <v>726</v>
      </c>
      <c r="GR182" s="26" t="s">
        <v>726</v>
      </c>
      <c r="GS182" s="26" t="s">
        <v>726</v>
      </c>
      <c r="GT182" s="26" t="s">
        <v>726</v>
      </c>
      <c r="GU182" s="26" t="s">
        <v>726</v>
      </c>
      <c r="GV182" s="26" t="s">
        <v>726</v>
      </c>
      <c r="GW182" s="26" t="s">
        <v>726</v>
      </c>
      <c r="GX182" s="26" t="s">
        <v>726</v>
      </c>
      <c r="GY182" s="26" t="s">
        <v>726</v>
      </c>
      <c r="GZ182" s="26" t="s">
        <v>726</v>
      </c>
      <c r="HA182" s="26" t="s">
        <v>726</v>
      </c>
      <c r="HB182" s="26" t="s">
        <v>726</v>
      </c>
      <c r="HC182" s="26" t="s">
        <v>726</v>
      </c>
      <c r="HD182" s="26" t="s">
        <v>726</v>
      </c>
      <c r="HE182" s="26" t="s">
        <v>726</v>
      </c>
      <c r="HF182" s="26" t="s">
        <v>726</v>
      </c>
      <c r="HG182" s="26" t="s">
        <v>726</v>
      </c>
      <c r="HH182" s="26" t="s">
        <v>726</v>
      </c>
      <c r="HI182" s="26" t="s">
        <v>726</v>
      </c>
      <c r="HJ182" s="26" t="s">
        <v>726</v>
      </c>
      <c r="HK182" s="26" t="s">
        <v>726</v>
      </c>
      <c r="HL182" s="26" t="s">
        <v>726</v>
      </c>
      <c r="HM182" s="26" t="s">
        <v>726</v>
      </c>
      <c r="HN182" s="26" t="s">
        <v>726</v>
      </c>
      <c r="HO182" s="26" t="s">
        <v>726</v>
      </c>
      <c r="HP182" s="26" t="s">
        <v>726</v>
      </c>
      <c r="HQ182" s="26" t="s">
        <v>726</v>
      </c>
      <c r="HR182" s="26" t="s">
        <v>726</v>
      </c>
      <c r="HS182" s="26" t="s">
        <v>726</v>
      </c>
      <c r="HT182" s="26" t="s">
        <v>726</v>
      </c>
      <c r="HU182" s="26" t="s">
        <v>726</v>
      </c>
      <c r="HV182" s="26" t="s">
        <v>726</v>
      </c>
      <c r="HW182" s="26" t="s">
        <v>726</v>
      </c>
      <c r="HX182" s="26" t="s">
        <v>726</v>
      </c>
      <c r="HY182" s="26" t="s">
        <v>726</v>
      </c>
      <c r="HZ182" s="26" t="s">
        <v>726</v>
      </c>
      <c r="IA182" s="26" t="s">
        <v>726</v>
      </c>
      <c r="IB182" s="26" t="s">
        <v>726</v>
      </c>
      <c r="IC182" s="26" t="s">
        <v>726</v>
      </c>
      <c r="ID182" s="26" t="s">
        <v>726</v>
      </c>
      <c r="IE182" s="26" t="s">
        <v>726</v>
      </c>
      <c r="IF182" s="7" t="s">
        <v>726</v>
      </c>
      <c r="IG182" s="27" t="s">
        <v>726</v>
      </c>
      <c r="IH182" s="27" t="s">
        <v>726</v>
      </c>
      <c r="IL182" s="27" t="s">
        <v>726</v>
      </c>
      <c r="IM182" s="27" t="s">
        <v>726</v>
      </c>
      <c r="IN182" s="7">
        <f>IFERROR(VLOOKUP(A182,[7]FacebookPages!$A$2:$AG$128,33,FALSE)+1,0)</f>
        <v>0</v>
      </c>
    </row>
    <row r="183" spans="1:248" s="7" customFormat="1" x14ac:dyDescent="0.25">
      <c r="A183" s="28">
        <v>180</v>
      </c>
      <c r="B183" s="28" t="s">
        <v>624</v>
      </c>
      <c r="C183" s="28">
        <v>180</v>
      </c>
      <c r="D183" s="28" t="s">
        <v>582</v>
      </c>
      <c r="E183" s="28"/>
      <c r="F183" s="28"/>
      <c r="G183" s="29"/>
      <c r="H183" s="28"/>
      <c r="I183" s="28"/>
      <c r="J183" s="28"/>
      <c r="K183" s="29"/>
      <c r="L183" s="28"/>
      <c r="M183" s="28"/>
      <c r="N183" s="28"/>
      <c r="O183" s="29"/>
      <c r="P183" s="28"/>
      <c r="Q183" s="28"/>
      <c r="R183" s="28">
        <v>0</v>
      </c>
      <c r="S183" s="28">
        <v>0</v>
      </c>
      <c r="T183" s="28">
        <v>0</v>
      </c>
      <c r="U183" s="28">
        <v>0</v>
      </c>
      <c r="V183" s="28">
        <v>0</v>
      </c>
      <c r="W183" s="28">
        <v>0</v>
      </c>
      <c r="X183" s="28">
        <v>0</v>
      </c>
      <c r="Y183" s="28">
        <v>3.6</v>
      </c>
      <c r="Z183" s="26" t="s">
        <v>726</v>
      </c>
      <c r="AA183" s="26" t="s">
        <v>726</v>
      </c>
      <c r="AB183" s="26" t="s">
        <v>726</v>
      </c>
      <c r="AC183" s="26" t="s">
        <v>726</v>
      </c>
      <c r="AD183" s="26" t="s">
        <v>726</v>
      </c>
      <c r="AE183" s="26" t="s">
        <v>726</v>
      </c>
      <c r="AF183" s="26" t="s">
        <v>726</v>
      </c>
      <c r="AG183" s="26" t="s">
        <v>726</v>
      </c>
      <c r="AH183" s="28">
        <v>1267</v>
      </c>
      <c r="AI183" s="31"/>
      <c r="AJ183" s="31"/>
      <c r="AK183" s="31"/>
      <c r="AL183">
        <v>0</v>
      </c>
      <c r="AM183">
        <v>0</v>
      </c>
      <c r="AN183">
        <v>0</v>
      </c>
      <c r="AO183">
        <v>0</v>
      </c>
      <c r="AP183">
        <v>0</v>
      </c>
      <c r="AQ183" s="26" t="s">
        <v>726</v>
      </c>
      <c r="AR183" s="26" t="s">
        <v>726</v>
      </c>
      <c r="AS183" s="26" t="s">
        <v>726</v>
      </c>
      <c r="AT183" s="26" t="s">
        <v>726</v>
      </c>
      <c r="AU183" s="26" t="s">
        <v>726</v>
      </c>
      <c r="AV183" s="26" t="s">
        <v>726</v>
      </c>
      <c r="AW183" s="26" t="s">
        <v>726</v>
      </c>
      <c r="AX183" s="26" t="s">
        <v>726</v>
      </c>
      <c r="AY183" s="26" t="s">
        <v>726</v>
      </c>
      <c r="AZ183" s="26" t="s">
        <v>726</v>
      </c>
      <c r="BA183" s="26" t="s">
        <v>726</v>
      </c>
      <c r="BB183" s="26" t="s">
        <v>726</v>
      </c>
      <c r="BC183" s="26" t="s">
        <v>726</v>
      </c>
      <c r="BD183" s="26" t="s">
        <v>726</v>
      </c>
      <c r="BE183" s="26" t="s">
        <v>726</v>
      </c>
      <c r="BF183" s="26" t="s">
        <v>726</v>
      </c>
      <c r="BG183" s="26" t="s">
        <v>726</v>
      </c>
      <c r="BH183" s="26" t="s">
        <v>726</v>
      </c>
      <c r="BI183" s="26" t="s">
        <v>726</v>
      </c>
      <c r="BJ183" s="26" t="s">
        <v>726</v>
      </c>
      <c r="BK183" s="26" t="s">
        <v>726</v>
      </c>
      <c r="BL183" s="26" t="s">
        <v>726</v>
      </c>
      <c r="BM183" s="26" t="s">
        <v>726</v>
      </c>
      <c r="BN183" s="26" t="s">
        <v>726</v>
      </c>
      <c r="BO183" s="26" t="s">
        <v>726</v>
      </c>
      <c r="BP183" s="26" t="s">
        <v>726</v>
      </c>
      <c r="BQ183" s="26" t="s">
        <v>726</v>
      </c>
      <c r="BR183" s="26" t="s">
        <v>726</v>
      </c>
      <c r="BS183" s="26" t="s">
        <v>726</v>
      </c>
      <c r="BT183" s="26" t="s">
        <v>726</v>
      </c>
      <c r="BU183" s="26" t="s">
        <v>726</v>
      </c>
      <c r="BV183" s="26" t="s">
        <v>726</v>
      </c>
      <c r="BW183" s="26" t="s">
        <v>726</v>
      </c>
      <c r="BX183" s="26" t="s">
        <v>726</v>
      </c>
      <c r="BY183" s="26" t="s">
        <v>726</v>
      </c>
      <c r="BZ183" s="26" t="s">
        <v>726</v>
      </c>
      <c r="CA183" s="26" t="s">
        <v>726</v>
      </c>
      <c r="CB183" s="28">
        <v>56</v>
      </c>
      <c r="CC183" s="26" t="s">
        <v>726</v>
      </c>
      <c r="CD183" s="26" t="s">
        <v>726</v>
      </c>
      <c r="CE183" s="26" t="s">
        <v>726</v>
      </c>
      <c r="CF183" s="26" t="s">
        <v>726</v>
      </c>
      <c r="CG183" s="26" t="s">
        <v>726</v>
      </c>
      <c r="CH183" s="26" t="s">
        <v>726</v>
      </c>
      <c r="CI183" s="28">
        <v>5</v>
      </c>
      <c r="CJ183" s="26" t="s">
        <v>726</v>
      </c>
      <c r="CK183" s="26" t="s">
        <v>726</v>
      </c>
      <c r="CL183" s="26" t="s">
        <v>726</v>
      </c>
      <c r="CM183" s="26" t="s">
        <v>726</v>
      </c>
      <c r="CN183" s="26" t="s">
        <v>726</v>
      </c>
      <c r="CO183" s="26" t="s">
        <v>726</v>
      </c>
      <c r="CP183" s="26" t="s">
        <v>726</v>
      </c>
      <c r="CQ183" s="26" t="s">
        <v>726</v>
      </c>
      <c r="CR183" s="28">
        <v>51</v>
      </c>
      <c r="CS183" s="26" t="s">
        <v>726</v>
      </c>
      <c r="CT183" s="26" t="s">
        <v>726</v>
      </c>
      <c r="CU183" s="26" t="s">
        <v>726</v>
      </c>
      <c r="CV183" s="26" t="s">
        <v>726</v>
      </c>
      <c r="CW183" s="26" t="s">
        <v>726</v>
      </c>
      <c r="CX183" s="26" t="s">
        <v>726</v>
      </c>
      <c r="CY183" s="26" t="s">
        <v>726</v>
      </c>
      <c r="CZ183" s="26" t="s">
        <v>726</v>
      </c>
      <c r="DA183" s="26" t="s">
        <v>726</v>
      </c>
      <c r="DB183" s="26" t="s">
        <v>726</v>
      </c>
      <c r="DC183" s="26" t="s">
        <v>726</v>
      </c>
      <c r="DD183" s="26" t="s">
        <v>726</v>
      </c>
      <c r="DE183" s="26" t="s">
        <v>726</v>
      </c>
      <c r="DF183" s="26" t="s">
        <v>726</v>
      </c>
      <c r="DG183" s="26" t="s">
        <v>726</v>
      </c>
      <c r="DH183" s="28">
        <v>10928</v>
      </c>
      <c r="DI183" s="26" t="s">
        <v>726</v>
      </c>
      <c r="DJ183" s="26" t="s">
        <v>726</v>
      </c>
      <c r="DK183" s="26" t="s">
        <v>726</v>
      </c>
      <c r="DL183" s="26" t="s">
        <v>726</v>
      </c>
      <c r="DM183" s="26" t="s">
        <v>726</v>
      </c>
      <c r="DN183" s="26" t="s">
        <v>726</v>
      </c>
      <c r="DO183" s="26" t="s">
        <v>726</v>
      </c>
      <c r="DP183" s="28">
        <v>5</v>
      </c>
      <c r="DQ183" s="26" t="s">
        <v>726</v>
      </c>
      <c r="DR183" s="26" t="s">
        <v>726</v>
      </c>
      <c r="DS183" s="26" t="s">
        <v>726</v>
      </c>
      <c r="DT183" s="26" t="s">
        <v>726</v>
      </c>
      <c r="DU183" s="26" t="s">
        <v>726</v>
      </c>
      <c r="DV183" s="26" t="s">
        <v>726</v>
      </c>
      <c r="DW183" s="26" t="s">
        <v>726</v>
      </c>
      <c r="DX183" s="26" t="s">
        <v>726</v>
      </c>
      <c r="DY183" s="26" t="s">
        <v>726</v>
      </c>
      <c r="DZ183" s="26" t="s">
        <v>726</v>
      </c>
      <c r="EA183" s="26" t="s">
        <v>726</v>
      </c>
      <c r="EB183">
        <v>9999</v>
      </c>
      <c r="EC183">
        <v>0</v>
      </c>
      <c r="ED183">
        <v>0</v>
      </c>
      <c r="EE183">
        <v>0</v>
      </c>
      <c r="EF183" s="26" t="s">
        <v>726</v>
      </c>
      <c r="EG183" s="26" t="s">
        <v>726</v>
      </c>
      <c r="EH183" s="26" t="s">
        <v>726</v>
      </c>
      <c r="EI183" s="26" t="s">
        <v>726</v>
      </c>
      <c r="EJ183" s="26" t="s">
        <v>726</v>
      </c>
      <c r="EK183" s="26" t="s">
        <v>726</v>
      </c>
      <c r="EL183" s="26" t="s">
        <v>726</v>
      </c>
      <c r="EM183" s="26" t="s">
        <v>726</v>
      </c>
      <c r="EN183" s="26" t="s">
        <v>726</v>
      </c>
      <c r="EO183" s="26" t="s">
        <v>726</v>
      </c>
      <c r="EP183" s="26" t="s">
        <v>726</v>
      </c>
      <c r="EQ183" s="26" t="s">
        <v>726</v>
      </c>
      <c r="ER183" s="26" t="s">
        <v>726</v>
      </c>
      <c r="ES183" s="26" t="s">
        <v>726</v>
      </c>
      <c r="ET183" s="26" t="s">
        <v>726</v>
      </c>
      <c r="EU183" s="26" t="s">
        <v>726</v>
      </c>
      <c r="EV183" s="26" t="s">
        <v>726</v>
      </c>
      <c r="EW183" s="26" t="s">
        <v>726</v>
      </c>
      <c r="EX183" s="26" t="s">
        <v>726</v>
      </c>
      <c r="EY183" s="26" t="s">
        <v>726</v>
      </c>
      <c r="EZ183" s="26" t="s">
        <v>726</v>
      </c>
      <c r="FA183" s="26" t="s">
        <v>726</v>
      </c>
      <c r="FB183" s="26" t="s">
        <v>726</v>
      </c>
      <c r="FC183" s="26" t="s">
        <v>726</v>
      </c>
      <c r="FD183" s="26" t="s">
        <v>726</v>
      </c>
      <c r="FE183" s="26" t="s">
        <v>726</v>
      </c>
      <c r="FF183" s="26" t="s">
        <v>726</v>
      </c>
      <c r="FG183" s="26" t="s">
        <v>726</v>
      </c>
      <c r="FH183" s="26" t="s">
        <v>726</v>
      </c>
      <c r="FI183" s="26" t="s">
        <v>726</v>
      </c>
      <c r="FJ183" s="26" t="s">
        <v>726</v>
      </c>
      <c r="FK183" s="26" t="s">
        <v>726</v>
      </c>
      <c r="FL183" s="26" t="s">
        <v>726</v>
      </c>
      <c r="FM183" s="26" t="s">
        <v>726</v>
      </c>
      <c r="FN183" s="26" t="s">
        <v>726</v>
      </c>
      <c r="FO183" s="26" t="s">
        <v>726</v>
      </c>
      <c r="FP183" s="26" t="s">
        <v>726</v>
      </c>
      <c r="FQ183" s="26" t="s">
        <v>726</v>
      </c>
      <c r="FR183" s="26" t="s">
        <v>726</v>
      </c>
      <c r="FS183" s="26" t="s">
        <v>726</v>
      </c>
      <c r="FT183" s="26" t="s">
        <v>726</v>
      </c>
      <c r="FU183" s="26" t="s">
        <v>726</v>
      </c>
      <c r="FV183" s="26" t="s">
        <v>726</v>
      </c>
      <c r="FW183" s="26" t="s">
        <v>726</v>
      </c>
      <c r="FX183" s="26" t="s">
        <v>726</v>
      </c>
      <c r="FY183" s="26" t="s">
        <v>726</v>
      </c>
      <c r="FZ183" s="26" t="s">
        <v>726</v>
      </c>
      <c r="GA183" s="26" t="s">
        <v>726</v>
      </c>
      <c r="GB183" s="26" t="s">
        <v>726</v>
      </c>
      <c r="GC183" s="26" t="s">
        <v>726</v>
      </c>
      <c r="GD183" s="26" t="s">
        <v>726</v>
      </c>
      <c r="GE183" s="26" t="s">
        <v>726</v>
      </c>
      <c r="GF183" s="26" t="s">
        <v>726</v>
      </c>
      <c r="GG183" s="26" t="s">
        <v>726</v>
      </c>
      <c r="GH183" s="26" t="s">
        <v>726</v>
      </c>
      <c r="GI183" s="26" t="s">
        <v>726</v>
      </c>
      <c r="GJ183" s="26" t="s">
        <v>726</v>
      </c>
      <c r="GK183" s="26" t="s">
        <v>726</v>
      </c>
      <c r="GL183" s="26" t="s">
        <v>726</v>
      </c>
      <c r="GM183" s="26" t="s">
        <v>726</v>
      </c>
      <c r="GN183" s="26" t="s">
        <v>726</v>
      </c>
      <c r="GO183" s="26" t="s">
        <v>726</v>
      </c>
      <c r="GP183" s="26" t="s">
        <v>726</v>
      </c>
      <c r="GQ183" s="26" t="s">
        <v>726</v>
      </c>
      <c r="GR183" s="26" t="s">
        <v>726</v>
      </c>
      <c r="GS183" s="26" t="s">
        <v>726</v>
      </c>
      <c r="GT183" s="26" t="s">
        <v>726</v>
      </c>
      <c r="GU183" s="26" t="s">
        <v>726</v>
      </c>
      <c r="GV183" s="26" t="s">
        <v>726</v>
      </c>
      <c r="GW183" s="26" t="s">
        <v>726</v>
      </c>
      <c r="GX183" s="26" t="s">
        <v>726</v>
      </c>
      <c r="GY183" s="26" t="s">
        <v>726</v>
      </c>
      <c r="GZ183" s="26" t="s">
        <v>726</v>
      </c>
      <c r="HA183" s="26" t="s">
        <v>726</v>
      </c>
      <c r="HB183" s="26" t="s">
        <v>726</v>
      </c>
      <c r="HC183" s="26" t="s">
        <v>726</v>
      </c>
      <c r="HD183" s="26" t="s">
        <v>726</v>
      </c>
      <c r="HE183" s="26" t="s">
        <v>726</v>
      </c>
      <c r="HF183" s="26" t="s">
        <v>726</v>
      </c>
      <c r="HG183" s="26" t="s">
        <v>726</v>
      </c>
      <c r="HH183" s="26" t="s">
        <v>726</v>
      </c>
      <c r="HI183" s="26" t="s">
        <v>726</v>
      </c>
      <c r="HJ183" s="26" t="s">
        <v>726</v>
      </c>
      <c r="HK183" s="26" t="s">
        <v>726</v>
      </c>
      <c r="HL183" s="26" t="s">
        <v>726</v>
      </c>
      <c r="HM183" s="26" t="s">
        <v>726</v>
      </c>
      <c r="HN183" s="26" t="s">
        <v>726</v>
      </c>
      <c r="HO183" s="26" t="s">
        <v>726</v>
      </c>
      <c r="HP183" s="26" t="s">
        <v>726</v>
      </c>
      <c r="HQ183" s="26" t="s">
        <v>726</v>
      </c>
      <c r="HR183" s="26" t="s">
        <v>726</v>
      </c>
      <c r="HS183" s="26" t="s">
        <v>726</v>
      </c>
      <c r="HT183" s="26" t="s">
        <v>726</v>
      </c>
      <c r="HU183" s="26" t="s">
        <v>726</v>
      </c>
      <c r="HV183" s="26" t="s">
        <v>726</v>
      </c>
      <c r="HW183" s="26" t="s">
        <v>726</v>
      </c>
      <c r="HX183" s="26" t="s">
        <v>726</v>
      </c>
      <c r="HY183" s="26" t="s">
        <v>726</v>
      </c>
      <c r="HZ183" s="26" t="s">
        <v>726</v>
      </c>
      <c r="IA183" s="26" t="s">
        <v>726</v>
      </c>
      <c r="IB183" s="26" t="s">
        <v>726</v>
      </c>
      <c r="IC183" s="26" t="s">
        <v>726</v>
      </c>
      <c r="ID183" s="26" t="s">
        <v>726</v>
      </c>
      <c r="IE183" s="26" t="s">
        <v>726</v>
      </c>
      <c r="IF183" s="7" t="s">
        <v>726</v>
      </c>
      <c r="IG183" s="27" t="s">
        <v>726</v>
      </c>
      <c r="IH183" s="27" t="s">
        <v>726</v>
      </c>
      <c r="IL183" s="27" t="s">
        <v>726</v>
      </c>
      <c r="IM183" s="27" t="s">
        <v>726</v>
      </c>
      <c r="IN183" s="7">
        <f>IFERROR(VLOOKUP(A183,[7]FacebookPages!$A$2:$AG$128,33,FALSE)+1,0)</f>
        <v>0</v>
      </c>
    </row>
    <row r="184" spans="1:248" s="7" customFormat="1" x14ac:dyDescent="0.25">
      <c r="A184" s="28">
        <v>181</v>
      </c>
      <c r="B184" s="28" t="s">
        <v>625</v>
      </c>
      <c r="C184" s="28">
        <v>181</v>
      </c>
      <c r="D184" s="28" t="s">
        <v>582</v>
      </c>
      <c r="E184" s="28"/>
      <c r="F184" s="28"/>
      <c r="G184" s="29"/>
      <c r="H184" s="28"/>
      <c r="I184" s="28"/>
      <c r="J184" s="28"/>
      <c r="K184" s="29"/>
      <c r="L184" s="28"/>
      <c r="M184" s="28"/>
      <c r="N184" s="28"/>
      <c r="O184" s="29"/>
      <c r="P184" s="28"/>
      <c r="Q184" s="28"/>
      <c r="R184" s="28">
        <v>0</v>
      </c>
      <c r="S184" s="28">
        <v>0</v>
      </c>
      <c r="T184" s="28">
        <v>0</v>
      </c>
      <c r="U184" s="28">
        <v>0</v>
      </c>
      <c r="V184" s="28">
        <v>0</v>
      </c>
      <c r="W184" s="28">
        <v>0</v>
      </c>
      <c r="X184" s="28">
        <v>0</v>
      </c>
      <c r="Y184" s="28">
        <v>3.5</v>
      </c>
      <c r="Z184" s="26" t="s">
        <v>726</v>
      </c>
      <c r="AA184" s="26" t="s">
        <v>726</v>
      </c>
      <c r="AB184" s="26" t="s">
        <v>726</v>
      </c>
      <c r="AC184" s="26" t="s">
        <v>726</v>
      </c>
      <c r="AD184" s="26" t="s">
        <v>726</v>
      </c>
      <c r="AE184" s="26" t="s">
        <v>726</v>
      </c>
      <c r="AF184" s="26" t="s">
        <v>726</v>
      </c>
      <c r="AG184" s="26" t="s">
        <v>726</v>
      </c>
      <c r="AH184" s="28">
        <v>1728</v>
      </c>
      <c r="AI184" s="31"/>
      <c r="AJ184" s="31"/>
      <c r="AK184" s="31"/>
      <c r="AL184">
        <v>0</v>
      </c>
      <c r="AM184">
        <v>0</v>
      </c>
      <c r="AN184">
        <v>0</v>
      </c>
      <c r="AO184">
        <v>0</v>
      </c>
      <c r="AP184">
        <v>0</v>
      </c>
      <c r="AQ184" s="26" t="s">
        <v>726</v>
      </c>
      <c r="AR184" s="26" t="s">
        <v>726</v>
      </c>
      <c r="AS184" s="26" t="s">
        <v>726</v>
      </c>
      <c r="AT184" s="26" t="s">
        <v>726</v>
      </c>
      <c r="AU184" s="26" t="s">
        <v>726</v>
      </c>
      <c r="AV184" s="26" t="s">
        <v>726</v>
      </c>
      <c r="AW184" s="26" t="s">
        <v>726</v>
      </c>
      <c r="AX184" s="26" t="s">
        <v>726</v>
      </c>
      <c r="AY184" s="26" t="s">
        <v>726</v>
      </c>
      <c r="AZ184" s="26" t="s">
        <v>726</v>
      </c>
      <c r="BA184" s="26" t="s">
        <v>726</v>
      </c>
      <c r="BB184" s="26" t="s">
        <v>726</v>
      </c>
      <c r="BC184" s="26" t="s">
        <v>726</v>
      </c>
      <c r="BD184" s="26" t="s">
        <v>726</v>
      </c>
      <c r="BE184" s="26" t="s">
        <v>726</v>
      </c>
      <c r="BF184" s="26" t="s">
        <v>726</v>
      </c>
      <c r="BG184" s="26" t="s">
        <v>726</v>
      </c>
      <c r="BH184" s="26" t="s">
        <v>726</v>
      </c>
      <c r="BI184" s="26" t="s">
        <v>726</v>
      </c>
      <c r="BJ184" s="26" t="s">
        <v>726</v>
      </c>
      <c r="BK184" s="26" t="s">
        <v>726</v>
      </c>
      <c r="BL184" s="26" t="s">
        <v>726</v>
      </c>
      <c r="BM184" s="26" t="s">
        <v>726</v>
      </c>
      <c r="BN184" s="26" t="s">
        <v>726</v>
      </c>
      <c r="BO184" s="26" t="s">
        <v>726</v>
      </c>
      <c r="BP184" s="26" t="s">
        <v>726</v>
      </c>
      <c r="BQ184" s="26" t="s">
        <v>726</v>
      </c>
      <c r="BR184" s="26" t="s">
        <v>726</v>
      </c>
      <c r="BS184" s="26" t="s">
        <v>726</v>
      </c>
      <c r="BT184" s="26" t="s">
        <v>726</v>
      </c>
      <c r="BU184" s="26" t="s">
        <v>726</v>
      </c>
      <c r="BV184" s="26" t="s">
        <v>726</v>
      </c>
      <c r="BW184" s="26" t="s">
        <v>726</v>
      </c>
      <c r="BX184" s="26" t="s">
        <v>726</v>
      </c>
      <c r="BY184" s="26" t="s">
        <v>726</v>
      </c>
      <c r="BZ184" s="26" t="s">
        <v>726</v>
      </c>
      <c r="CA184" s="26" t="s">
        <v>726</v>
      </c>
      <c r="CB184" s="28">
        <v>129</v>
      </c>
      <c r="CC184" s="26" t="s">
        <v>726</v>
      </c>
      <c r="CD184" s="26" t="s">
        <v>726</v>
      </c>
      <c r="CE184" s="26" t="s">
        <v>726</v>
      </c>
      <c r="CF184" s="26" t="s">
        <v>726</v>
      </c>
      <c r="CG184" s="26" t="s">
        <v>726</v>
      </c>
      <c r="CH184" s="26" t="s">
        <v>726</v>
      </c>
      <c r="CI184" s="28">
        <v>9</v>
      </c>
      <c r="CJ184" s="26" t="s">
        <v>726</v>
      </c>
      <c r="CK184" s="26" t="s">
        <v>726</v>
      </c>
      <c r="CL184" s="26" t="s">
        <v>726</v>
      </c>
      <c r="CM184" s="26" t="s">
        <v>726</v>
      </c>
      <c r="CN184" s="26" t="s">
        <v>726</v>
      </c>
      <c r="CO184" s="26" t="s">
        <v>726</v>
      </c>
      <c r="CP184" s="26" t="s">
        <v>726</v>
      </c>
      <c r="CQ184" s="26" t="s">
        <v>726</v>
      </c>
      <c r="CR184" s="28">
        <v>59</v>
      </c>
      <c r="CS184" s="26" t="s">
        <v>726</v>
      </c>
      <c r="CT184" s="26" t="s">
        <v>726</v>
      </c>
      <c r="CU184" s="26" t="s">
        <v>726</v>
      </c>
      <c r="CV184" s="26" t="s">
        <v>726</v>
      </c>
      <c r="CW184" s="26" t="s">
        <v>726</v>
      </c>
      <c r="CX184" s="26" t="s">
        <v>726</v>
      </c>
      <c r="CY184" s="26" t="s">
        <v>726</v>
      </c>
      <c r="CZ184" s="26" t="s">
        <v>726</v>
      </c>
      <c r="DA184" s="26" t="s">
        <v>726</v>
      </c>
      <c r="DB184" s="26" t="s">
        <v>726</v>
      </c>
      <c r="DC184" s="26" t="s">
        <v>726</v>
      </c>
      <c r="DD184" s="26" t="s">
        <v>726</v>
      </c>
      <c r="DE184" s="26" t="s">
        <v>726</v>
      </c>
      <c r="DF184" s="26" t="s">
        <v>726</v>
      </c>
      <c r="DG184" s="26" t="s">
        <v>726</v>
      </c>
      <c r="DH184" s="28">
        <v>12000</v>
      </c>
      <c r="DI184" s="26" t="s">
        <v>726</v>
      </c>
      <c r="DJ184" s="26" t="s">
        <v>726</v>
      </c>
      <c r="DK184" s="26" t="s">
        <v>726</v>
      </c>
      <c r="DL184" s="26" t="s">
        <v>726</v>
      </c>
      <c r="DM184" s="26" t="s">
        <v>726</v>
      </c>
      <c r="DN184" s="26" t="s">
        <v>726</v>
      </c>
      <c r="DO184" s="26" t="s">
        <v>726</v>
      </c>
      <c r="DP184" s="28">
        <v>11</v>
      </c>
      <c r="DQ184" s="26" t="s">
        <v>726</v>
      </c>
      <c r="DR184" s="26" t="s">
        <v>726</v>
      </c>
      <c r="DS184" s="26" t="s">
        <v>726</v>
      </c>
      <c r="DT184" s="26" t="s">
        <v>726</v>
      </c>
      <c r="DU184" s="26" t="s">
        <v>726</v>
      </c>
      <c r="DV184" s="26" t="s">
        <v>726</v>
      </c>
      <c r="DW184" s="26" t="s">
        <v>726</v>
      </c>
      <c r="DX184" s="26" t="s">
        <v>726</v>
      </c>
      <c r="DY184" s="26" t="s">
        <v>726</v>
      </c>
      <c r="DZ184" s="26" t="s">
        <v>726</v>
      </c>
      <c r="EA184" s="26" t="s">
        <v>726</v>
      </c>
      <c r="EB184">
        <v>9999</v>
      </c>
      <c r="EC184">
        <v>0</v>
      </c>
      <c r="ED184">
        <v>0</v>
      </c>
      <c r="EE184">
        <v>0</v>
      </c>
      <c r="EF184" s="26" t="s">
        <v>726</v>
      </c>
      <c r="EG184" s="26" t="s">
        <v>726</v>
      </c>
      <c r="EH184" s="26" t="s">
        <v>726</v>
      </c>
      <c r="EI184" s="26" t="s">
        <v>726</v>
      </c>
      <c r="EJ184" s="26" t="s">
        <v>726</v>
      </c>
      <c r="EK184" s="26" t="s">
        <v>726</v>
      </c>
      <c r="EL184" s="26" t="s">
        <v>726</v>
      </c>
      <c r="EM184" s="26" t="s">
        <v>726</v>
      </c>
      <c r="EN184" s="26" t="s">
        <v>726</v>
      </c>
      <c r="EO184" s="26" t="s">
        <v>726</v>
      </c>
      <c r="EP184" s="26" t="s">
        <v>726</v>
      </c>
      <c r="EQ184" s="26" t="s">
        <v>726</v>
      </c>
      <c r="ER184" s="26" t="s">
        <v>726</v>
      </c>
      <c r="ES184" s="26" t="s">
        <v>726</v>
      </c>
      <c r="ET184" s="26" t="s">
        <v>726</v>
      </c>
      <c r="EU184" s="26" t="s">
        <v>726</v>
      </c>
      <c r="EV184" s="26" t="s">
        <v>726</v>
      </c>
      <c r="EW184" s="26" t="s">
        <v>726</v>
      </c>
      <c r="EX184" s="26" t="s">
        <v>726</v>
      </c>
      <c r="EY184" s="26" t="s">
        <v>726</v>
      </c>
      <c r="EZ184" s="26" t="s">
        <v>726</v>
      </c>
      <c r="FA184" s="26" t="s">
        <v>726</v>
      </c>
      <c r="FB184" s="26" t="s">
        <v>726</v>
      </c>
      <c r="FC184" s="26" t="s">
        <v>726</v>
      </c>
      <c r="FD184" s="26" t="s">
        <v>726</v>
      </c>
      <c r="FE184" s="26" t="s">
        <v>726</v>
      </c>
      <c r="FF184" s="26" t="s">
        <v>726</v>
      </c>
      <c r="FG184" s="26" t="s">
        <v>726</v>
      </c>
      <c r="FH184" s="26" t="s">
        <v>726</v>
      </c>
      <c r="FI184" s="26" t="s">
        <v>726</v>
      </c>
      <c r="FJ184" s="26" t="s">
        <v>726</v>
      </c>
      <c r="FK184" s="26" t="s">
        <v>726</v>
      </c>
      <c r="FL184" s="26" t="s">
        <v>726</v>
      </c>
      <c r="FM184" s="26" t="s">
        <v>726</v>
      </c>
      <c r="FN184" s="26" t="s">
        <v>726</v>
      </c>
      <c r="FO184" s="26" t="s">
        <v>726</v>
      </c>
      <c r="FP184" s="26" t="s">
        <v>726</v>
      </c>
      <c r="FQ184" s="26" t="s">
        <v>726</v>
      </c>
      <c r="FR184" s="26" t="s">
        <v>726</v>
      </c>
      <c r="FS184" s="26" t="s">
        <v>726</v>
      </c>
      <c r="FT184" s="26" t="s">
        <v>726</v>
      </c>
      <c r="FU184" s="26" t="s">
        <v>726</v>
      </c>
      <c r="FV184" s="26" t="s">
        <v>726</v>
      </c>
      <c r="FW184" s="26" t="s">
        <v>726</v>
      </c>
      <c r="FX184" s="26" t="s">
        <v>726</v>
      </c>
      <c r="FY184" s="26" t="s">
        <v>726</v>
      </c>
      <c r="FZ184" s="26" t="s">
        <v>726</v>
      </c>
      <c r="GA184" s="26" t="s">
        <v>726</v>
      </c>
      <c r="GB184" s="26" t="s">
        <v>726</v>
      </c>
      <c r="GC184" s="26" t="s">
        <v>726</v>
      </c>
      <c r="GD184" s="26" t="s">
        <v>726</v>
      </c>
      <c r="GE184" s="26" t="s">
        <v>726</v>
      </c>
      <c r="GF184" s="26" t="s">
        <v>726</v>
      </c>
      <c r="GG184" s="26" t="s">
        <v>726</v>
      </c>
      <c r="GH184" s="26" t="s">
        <v>726</v>
      </c>
      <c r="GI184" s="26" t="s">
        <v>726</v>
      </c>
      <c r="GJ184" s="26" t="s">
        <v>726</v>
      </c>
      <c r="GK184" s="26" t="s">
        <v>726</v>
      </c>
      <c r="GL184" s="26" t="s">
        <v>726</v>
      </c>
      <c r="GM184" s="26" t="s">
        <v>726</v>
      </c>
      <c r="GN184" s="26" t="s">
        <v>726</v>
      </c>
      <c r="GO184" s="26" t="s">
        <v>726</v>
      </c>
      <c r="GP184" s="26" t="s">
        <v>726</v>
      </c>
      <c r="GQ184" s="26" t="s">
        <v>726</v>
      </c>
      <c r="GR184" s="26" t="s">
        <v>726</v>
      </c>
      <c r="GS184" s="26" t="s">
        <v>726</v>
      </c>
      <c r="GT184" s="26" t="s">
        <v>726</v>
      </c>
      <c r="GU184" s="26" t="s">
        <v>726</v>
      </c>
      <c r="GV184" s="26" t="s">
        <v>726</v>
      </c>
      <c r="GW184" s="26" t="s">
        <v>726</v>
      </c>
      <c r="GX184" s="26" t="s">
        <v>726</v>
      </c>
      <c r="GY184" s="26" t="s">
        <v>726</v>
      </c>
      <c r="GZ184" s="26" t="s">
        <v>726</v>
      </c>
      <c r="HA184" s="26" t="s">
        <v>726</v>
      </c>
      <c r="HB184" s="26" t="s">
        <v>726</v>
      </c>
      <c r="HC184" s="26" t="s">
        <v>726</v>
      </c>
      <c r="HD184" s="26" t="s">
        <v>726</v>
      </c>
      <c r="HE184" s="26" t="s">
        <v>726</v>
      </c>
      <c r="HF184" s="26" t="s">
        <v>726</v>
      </c>
      <c r="HG184" s="26" t="s">
        <v>726</v>
      </c>
      <c r="HH184" s="26" t="s">
        <v>726</v>
      </c>
      <c r="HI184" s="26" t="s">
        <v>726</v>
      </c>
      <c r="HJ184" s="26" t="s">
        <v>726</v>
      </c>
      <c r="HK184" s="26" t="s">
        <v>726</v>
      </c>
      <c r="HL184" s="26" t="s">
        <v>726</v>
      </c>
      <c r="HM184" s="26" t="s">
        <v>726</v>
      </c>
      <c r="HN184" s="26" t="s">
        <v>726</v>
      </c>
      <c r="HO184" s="26" t="s">
        <v>726</v>
      </c>
      <c r="HP184" s="26" t="s">
        <v>726</v>
      </c>
      <c r="HQ184" s="26" t="s">
        <v>726</v>
      </c>
      <c r="HR184" s="26" t="s">
        <v>726</v>
      </c>
      <c r="HS184" s="26" t="s">
        <v>726</v>
      </c>
      <c r="HT184" s="26" t="s">
        <v>726</v>
      </c>
      <c r="HU184" s="26" t="s">
        <v>726</v>
      </c>
      <c r="HV184" s="26" t="s">
        <v>726</v>
      </c>
      <c r="HW184" s="26" t="s">
        <v>726</v>
      </c>
      <c r="HX184" s="26" t="s">
        <v>726</v>
      </c>
      <c r="HY184" s="26" t="s">
        <v>726</v>
      </c>
      <c r="HZ184" s="26" t="s">
        <v>726</v>
      </c>
      <c r="IA184" s="26" t="s">
        <v>726</v>
      </c>
      <c r="IB184" s="26" t="s">
        <v>726</v>
      </c>
      <c r="IC184" s="26" t="s">
        <v>726</v>
      </c>
      <c r="ID184" s="26" t="s">
        <v>726</v>
      </c>
      <c r="IE184" s="26" t="s">
        <v>726</v>
      </c>
      <c r="IF184" s="7" t="s">
        <v>726</v>
      </c>
      <c r="IG184" s="27" t="s">
        <v>726</v>
      </c>
      <c r="IH184" s="27" t="s">
        <v>726</v>
      </c>
      <c r="IL184" s="27" t="s">
        <v>726</v>
      </c>
      <c r="IM184" s="27" t="s">
        <v>726</v>
      </c>
      <c r="IN184" s="7">
        <f>IFERROR(VLOOKUP(A184,[7]FacebookPages!$A$2:$AG$128,33,FALSE)+1,0)</f>
        <v>0</v>
      </c>
    </row>
    <row r="185" spans="1:248" s="7" customFormat="1" x14ac:dyDescent="0.25">
      <c r="A185" s="28">
        <v>182</v>
      </c>
      <c r="B185" s="28" t="s">
        <v>626</v>
      </c>
      <c r="C185" s="28">
        <v>182</v>
      </c>
      <c r="D185" s="28" t="s">
        <v>582</v>
      </c>
      <c r="E185" s="28"/>
      <c r="F185" s="28"/>
      <c r="G185" s="29"/>
      <c r="H185" s="28"/>
      <c r="I185" s="28"/>
      <c r="J185" s="28"/>
      <c r="K185" s="29"/>
      <c r="L185" s="28"/>
      <c r="M185" s="28"/>
      <c r="N185" s="28"/>
      <c r="O185" s="29"/>
      <c r="P185" s="28"/>
      <c r="Q185" s="28"/>
      <c r="R185" s="28">
        <v>0</v>
      </c>
      <c r="S185" s="28">
        <v>0</v>
      </c>
      <c r="T185" s="28">
        <v>0</v>
      </c>
      <c r="U185" s="28">
        <v>0</v>
      </c>
      <c r="V185" s="28">
        <v>0</v>
      </c>
      <c r="W185" s="28">
        <v>0</v>
      </c>
      <c r="X185" s="28">
        <v>0</v>
      </c>
      <c r="Y185" s="28">
        <v>2.8</v>
      </c>
      <c r="Z185" s="26" t="s">
        <v>726</v>
      </c>
      <c r="AA185" s="26" t="s">
        <v>726</v>
      </c>
      <c r="AB185" s="26" t="s">
        <v>726</v>
      </c>
      <c r="AC185" s="26" t="s">
        <v>726</v>
      </c>
      <c r="AD185" s="26" t="s">
        <v>726</v>
      </c>
      <c r="AE185" s="26" t="s">
        <v>726</v>
      </c>
      <c r="AF185" s="26" t="s">
        <v>726</v>
      </c>
      <c r="AG185" s="26" t="s">
        <v>726</v>
      </c>
      <c r="AH185" s="28">
        <v>1085</v>
      </c>
      <c r="AI185" s="31"/>
      <c r="AJ185" s="31"/>
      <c r="AK185" s="31"/>
      <c r="AL185">
        <v>0</v>
      </c>
      <c r="AM185">
        <v>0</v>
      </c>
      <c r="AN185">
        <v>0</v>
      </c>
      <c r="AO185">
        <v>0</v>
      </c>
      <c r="AP185">
        <v>0</v>
      </c>
      <c r="AQ185" s="26" t="s">
        <v>726</v>
      </c>
      <c r="AR185" s="26" t="s">
        <v>726</v>
      </c>
      <c r="AS185" s="26" t="s">
        <v>726</v>
      </c>
      <c r="AT185" s="26" t="s">
        <v>726</v>
      </c>
      <c r="AU185" s="26" t="s">
        <v>726</v>
      </c>
      <c r="AV185" s="26" t="s">
        <v>726</v>
      </c>
      <c r="AW185" s="26" t="s">
        <v>726</v>
      </c>
      <c r="AX185" s="26" t="s">
        <v>726</v>
      </c>
      <c r="AY185" s="26" t="s">
        <v>726</v>
      </c>
      <c r="AZ185" s="26" t="s">
        <v>726</v>
      </c>
      <c r="BA185" s="26" t="s">
        <v>726</v>
      </c>
      <c r="BB185" s="26" t="s">
        <v>726</v>
      </c>
      <c r="BC185" s="26" t="s">
        <v>726</v>
      </c>
      <c r="BD185" s="26" t="s">
        <v>726</v>
      </c>
      <c r="BE185" s="26" t="s">
        <v>726</v>
      </c>
      <c r="BF185" s="26" t="s">
        <v>726</v>
      </c>
      <c r="BG185" s="26" t="s">
        <v>726</v>
      </c>
      <c r="BH185" s="26" t="s">
        <v>726</v>
      </c>
      <c r="BI185" s="26" t="s">
        <v>726</v>
      </c>
      <c r="BJ185" s="26" t="s">
        <v>726</v>
      </c>
      <c r="BK185" s="26" t="s">
        <v>726</v>
      </c>
      <c r="BL185" s="26" t="s">
        <v>726</v>
      </c>
      <c r="BM185" s="26" t="s">
        <v>726</v>
      </c>
      <c r="BN185" s="26" t="s">
        <v>726</v>
      </c>
      <c r="BO185" s="26" t="s">
        <v>726</v>
      </c>
      <c r="BP185" s="26" t="s">
        <v>726</v>
      </c>
      <c r="BQ185" s="26" t="s">
        <v>726</v>
      </c>
      <c r="BR185" s="26" t="s">
        <v>726</v>
      </c>
      <c r="BS185" s="26" t="s">
        <v>726</v>
      </c>
      <c r="BT185" s="26" t="s">
        <v>726</v>
      </c>
      <c r="BU185" s="26" t="s">
        <v>726</v>
      </c>
      <c r="BV185" s="26" t="s">
        <v>726</v>
      </c>
      <c r="BW185" s="26" t="s">
        <v>726</v>
      </c>
      <c r="BX185" s="26" t="s">
        <v>726</v>
      </c>
      <c r="BY185" s="26" t="s">
        <v>726</v>
      </c>
      <c r="BZ185" s="26" t="s">
        <v>726</v>
      </c>
      <c r="CA185" s="26" t="s">
        <v>726</v>
      </c>
      <c r="CB185" s="28">
        <v>77</v>
      </c>
      <c r="CC185" s="26" t="s">
        <v>726</v>
      </c>
      <c r="CD185" s="26" t="s">
        <v>726</v>
      </c>
      <c r="CE185" s="26" t="s">
        <v>726</v>
      </c>
      <c r="CF185" s="26" t="s">
        <v>726</v>
      </c>
      <c r="CG185" s="26" t="s">
        <v>726</v>
      </c>
      <c r="CH185" s="26" t="s">
        <v>726</v>
      </c>
      <c r="CI185" s="28">
        <v>9</v>
      </c>
      <c r="CJ185" s="26" t="s">
        <v>726</v>
      </c>
      <c r="CK185" s="26" t="s">
        <v>726</v>
      </c>
      <c r="CL185" s="26" t="s">
        <v>726</v>
      </c>
      <c r="CM185" s="26" t="s">
        <v>726</v>
      </c>
      <c r="CN185" s="26" t="s">
        <v>726</v>
      </c>
      <c r="CO185" s="26" t="s">
        <v>726</v>
      </c>
      <c r="CP185" s="26" t="s">
        <v>726</v>
      </c>
      <c r="CQ185" s="26" t="s">
        <v>726</v>
      </c>
      <c r="CR185" s="28">
        <v>31</v>
      </c>
      <c r="CS185" s="26" t="s">
        <v>726</v>
      </c>
      <c r="CT185" s="26" t="s">
        <v>726</v>
      </c>
      <c r="CU185" s="26" t="s">
        <v>726</v>
      </c>
      <c r="CV185" s="26" t="s">
        <v>726</v>
      </c>
      <c r="CW185" s="26" t="s">
        <v>726</v>
      </c>
      <c r="CX185" s="26" t="s">
        <v>726</v>
      </c>
      <c r="CY185" s="26" t="s">
        <v>726</v>
      </c>
      <c r="CZ185" s="26" t="s">
        <v>726</v>
      </c>
      <c r="DA185" s="26" t="s">
        <v>726</v>
      </c>
      <c r="DB185" s="26" t="s">
        <v>726</v>
      </c>
      <c r="DC185" s="26" t="s">
        <v>726</v>
      </c>
      <c r="DD185" s="26" t="s">
        <v>726</v>
      </c>
      <c r="DE185" s="26" t="s">
        <v>726</v>
      </c>
      <c r="DF185" s="26" t="s">
        <v>726</v>
      </c>
      <c r="DG185" s="26" t="s">
        <v>726</v>
      </c>
      <c r="DH185" s="28">
        <v>1427</v>
      </c>
      <c r="DI185" s="26" t="s">
        <v>726</v>
      </c>
      <c r="DJ185" s="26" t="s">
        <v>726</v>
      </c>
      <c r="DK185" s="26" t="s">
        <v>726</v>
      </c>
      <c r="DL185" s="26" t="s">
        <v>726</v>
      </c>
      <c r="DM185" s="26" t="s">
        <v>726</v>
      </c>
      <c r="DN185" s="26" t="s">
        <v>726</v>
      </c>
      <c r="DO185" s="26" t="s">
        <v>726</v>
      </c>
      <c r="DP185" s="28">
        <v>11</v>
      </c>
      <c r="DQ185" s="26" t="s">
        <v>726</v>
      </c>
      <c r="DR185" s="26" t="s">
        <v>726</v>
      </c>
      <c r="DS185" s="26" t="s">
        <v>726</v>
      </c>
      <c r="DT185" s="26" t="s">
        <v>726</v>
      </c>
      <c r="DU185" s="26" t="s">
        <v>726</v>
      </c>
      <c r="DV185" s="26" t="s">
        <v>726</v>
      </c>
      <c r="DW185" s="26" t="s">
        <v>726</v>
      </c>
      <c r="DX185" s="26" t="s">
        <v>726</v>
      </c>
      <c r="DY185" s="26" t="s">
        <v>726</v>
      </c>
      <c r="DZ185" s="26" t="s">
        <v>726</v>
      </c>
      <c r="EA185" s="26" t="s">
        <v>726</v>
      </c>
      <c r="EB185">
        <v>9999</v>
      </c>
      <c r="EC185">
        <v>0</v>
      </c>
      <c r="ED185">
        <v>0</v>
      </c>
      <c r="EE185">
        <v>0</v>
      </c>
      <c r="EF185" s="26" t="s">
        <v>726</v>
      </c>
      <c r="EG185" s="26" t="s">
        <v>726</v>
      </c>
      <c r="EH185" s="26" t="s">
        <v>726</v>
      </c>
      <c r="EI185" s="26" t="s">
        <v>726</v>
      </c>
      <c r="EJ185" s="26" t="s">
        <v>726</v>
      </c>
      <c r="EK185" s="26" t="s">
        <v>726</v>
      </c>
      <c r="EL185" s="26" t="s">
        <v>726</v>
      </c>
      <c r="EM185" s="26" t="s">
        <v>726</v>
      </c>
      <c r="EN185" s="26" t="s">
        <v>726</v>
      </c>
      <c r="EO185" s="26" t="s">
        <v>726</v>
      </c>
      <c r="EP185" s="26" t="s">
        <v>726</v>
      </c>
      <c r="EQ185" s="26" t="s">
        <v>726</v>
      </c>
      <c r="ER185" s="26" t="s">
        <v>726</v>
      </c>
      <c r="ES185" s="26" t="s">
        <v>726</v>
      </c>
      <c r="ET185" s="26" t="s">
        <v>726</v>
      </c>
      <c r="EU185" s="26" t="s">
        <v>726</v>
      </c>
      <c r="EV185" s="26" t="s">
        <v>726</v>
      </c>
      <c r="EW185" s="26" t="s">
        <v>726</v>
      </c>
      <c r="EX185" s="26" t="s">
        <v>726</v>
      </c>
      <c r="EY185" s="26" t="s">
        <v>726</v>
      </c>
      <c r="EZ185" s="26" t="s">
        <v>726</v>
      </c>
      <c r="FA185" s="26" t="s">
        <v>726</v>
      </c>
      <c r="FB185" s="26" t="s">
        <v>726</v>
      </c>
      <c r="FC185" s="26" t="s">
        <v>726</v>
      </c>
      <c r="FD185" s="26" t="s">
        <v>726</v>
      </c>
      <c r="FE185" s="26" t="s">
        <v>726</v>
      </c>
      <c r="FF185" s="26" t="s">
        <v>726</v>
      </c>
      <c r="FG185" s="26" t="s">
        <v>726</v>
      </c>
      <c r="FH185" s="26" t="s">
        <v>726</v>
      </c>
      <c r="FI185" s="26" t="s">
        <v>726</v>
      </c>
      <c r="FJ185" s="26" t="s">
        <v>726</v>
      </c>
      <c r="FK185" s="26" t="s">
        <v>726</v>
      </c>
      <c r="FL185" s="26" t="s">
        <v>726</v>
      </c>
      <c r="FM185" s="26" t="s">
        <v>726</v>
      </c>
      <c r="FN185" s="26" t="s">
        <v>726</v>
      </c>
      <c r="FO185" s="26" t="s">
        <v>726</v>
      </c>
      <c r="FP185" s="26" t="s">
        <v>726</v>
      </c>
      <c r="FQ185" s="26" t="s">
        <v>726</v>
      </c>
      <c r="FR185" s="26" t="s">
        <v>726</v>
      </c>
      <c r="FS185" s="26" t="s">
        <v>726</v>
      </c>
      <c r="FT185" s="26" t="s">
        <v>726</v>
      </c>
      <c r="FU185" s="26" t="s">
        <v>726</v>
      </c>
      <c r="FV185" s="26" t="s">
        <v>726</v>
      </c>
      <c r="FW185" s="26" t="s">
        <v>726</v>
      </c>
      <c r="FX185" s="26" t="s">
        <v>726</v>
      </c>
      <c r="FY185" s="26" t="s">
        <v>726</v>
      </c>
      <c r="FZ185" s="26" t="s">
        <v>726</v>
      </c>
      <c r="GA185" s="26" t="s">
        <v>726</v>
      </c>
      <c r="GB185" s="26" t="s">
        <v>726</v>
      </c>
      <c r="GC185" s="26" t="s">
        <v>726</v>
      </c>
      <c r="GD185" s="26" t="s">
        <v>726</v>
      </c>
      <c r="GE185" s="26" t="s">
        <v>726</v>
      </c>
      <c r="GF185" s="26" t="s">
        <v>726</v>
      </c>
      <c r="GG185" s="26" t="s">
        <v>726</v>
      </c>
      <c r="GH185" s="26" t="s">
        <v>726</v>
      </c>
      <c r="GI185" s="26" t="s">
        <v>726</v>
      </c>
      <c r="GJ185" s="26" t="s">
        <v>726</v>
      </c>
      <c r="GK185" s="26" t="s">
        <v>726</v>
      </c>
      <c r="GL185" s="26" t="s">
        <v>726</v>
      </c>
      <c r="GM185" s="26" t="s">
        <v>726</v>
      </c>
      <c r="GN185" s="26" t="s">
        <v>726</v>
      </c>
      <c r="GO185" s="26" t="s">
        <v>726</v>
      </c>
      <c r="GP185" s="26" t="s">
        <v>726</v>
      </c>
      <c r="GQ185" s="26" t="s">
        <v>726</v>
      </c>
      <c r="GR185" s="26" t="s">
        <v>726</v>
      </c>
      <c r="GS185" s="26" t="s">
        <v>726</v>
      </c>
      <c r="GT185" s="26" t="s">
        <v>726</v>
      </c>
      <c r="GU185" s="26" t="s">
        <v>726</v>
      </c>
      <c r="GV185" s="26" t="s">
        <v>726</v>
      </c>
      <c r="GW185" s="26" t="s">
        <v>726</v>
      </c>
      <c r="GX185" s="26" t="s">
        <v>726</v>
      </c>
      <c r="GY185" s="26" t="s">
        <v>726</v>
      </c>
      <c r="GZ185" s="26" t="s">
        <v>726</v>
      </c>
      <c r="HA185" s="26" t="s">
        <v>726</v>
      </c>
      <c r="HB185" s="26" t="s">
        <v>726</v>
      </c>
      <c r="HC185" s="26" t="s">
        <v>726</v>
      </c>
      <c r="HD185" s="26" t="s">
        <v>726</v>
      </c>
      <c r="HE185" s="26" t="s">
        <v>726</v>
      </c>
      <c r="HF185" s="26" t="s">
        <v>726</v>
      </c>
      <c r="HG185" s="26" t="s">
        <v>726</v>
      </c>
      <c r="HH185" s="26" t="s">
        <v>726</v>
      </c>
      <c r="HI185" s="26" t="s">
        <v>726</v>
      </c>
      <c r="HJ185" s="26" t="s">
        <v>726</v>
      </c>
      <c r="HK185" s="26" t="s">
        <v>726</v>
      </c>
      <c r="HL185" s="26" t="s">
        <v>726</v>
      </c>
      <c r="HM185" s="26" t="s">
        <v>726</v>
      </c>
      <c r="HN185" s="26" t="s">
        <v>726</v>
      </c>
      <c r="HO185" s="26" t="s">
        <v>726</v>
      </c>
      <c r="HP185" s="26" t="s">
        <v>726</v>
      </c>
      <c r="HQ185" s="26" t="s">
        <v>726</v>
      </c>
      <c r="HR185" s="26" t="s">
        <v>726</v>
      </c>
      <c r="HS185" s="26" t="s">
        <v>726</v>
      </c>
      <c r="HT185" s="26" t="s">
        <v>726</v>
      </c>
      <c r="HU185" s="26" t="s">
        <v>726</v>
      </c>
      <c r="HV185" s="26" t="s">
        <v>726</v>
      </c>
      <c r="HW185" s="26" t="s">
        <v>726</v>
      </c>
      <c r="HX185" s="26" t="s">
        <v>726</v>
      </c>
      <c r="HY185" s="26" t="s">
        <v>726</v>
      </c>
      <c r="HZ185" s="26" t="s">
        <v>726</v>
      </c>
      <c r="IA185" s="26" t="s">
        <v>726</v>
      </c>
      <c r="IB185" s="26" t="s">
        <v>726</v>
      </c>
      <c r="IC185" s="26" t="s">
        <v>726</v>
      </c>
      <c r="ID185" s="26" t="s">
        <v>726</v>
      </c>
      <c r="IE185" s="26" t="s">
        <v>726</v>
      </c>
      <c r="IF185" s="7" t="s">
        <v>726</v>
      </c>
      <c r="IG185" s="27" t="s">
        <v>726</v>
      </c>
      <c r="IH185" s="27" t="s">
        <v>726</v>
      </c>
      <c r="IL185" s="27" t="s">
        <v>726</v>
      </c>
      <c r="IM185" s="27" t="s">
        <v>726</v>
      </c>
      <c r="IN185" s="7">
        <f>IFERROR(VLOOKUP(A185,[7]FacebookPages!$A$2:$AG$128,33,FALSE)+1,0)</f>
        <v>0</v>
      </c>
    </row>
    <row r="186" spans="1:248" s="7" customFormat="1" x14ac:dyDescent="0.25">
      <c r="A186" s="28">
        <v>183</v>
      </c>
      <c r="B186" s="28" t="s">
        <v>627</v>
      </c>
      <c r="C186" s="28">
        <v>183</v>
      </c>
      <c r="D186" s="28" t="s">
        <v>591</v>
      </c>
      <c r="E186" s="28"/>
      <c r="F186" s="28"/>
      <c r="G186" s="29"/>
      <c r="H186" s="28"/>
      <c r="I186" s="28"/>
      <c r="J186" s="28"/>
      <c r="K186" s="29"/>
      <c r="L186" s="28"/>
      <c r="M186" s="28"/>
      <c r="N186" s="28"/>
      <c r="O186" s="29"/>
      <c r="P186" s="28"/>
      <c r="Q186" s="28"/>
      <c r="R186" s="28">
        <v>0</v>
      </c>
      <c r="S186" s="28">
        <v>0</v>
      </c>
      <c r="T186" s="28">
        <v>0</v>
      </c>
      <c r="U186" s="28">
        <v>0</v>
      </c>
      <c r="V186" s="28">
        <v>0</v>
      </c>
      <c r="W186" s="28">
        <v>0</v>
      </c>
      <c r="X186" s="28">
        <v>0</v>
      </c>
      <c r="Y186" s="28">
        <v>2.7</v>
      </c>
      <c r="Z186" s="26" t="s">
        <v>726</v>
      </c>
      <c r="AA186" s="26" t="s">
        <v>726</v>
      </c>
      <c r="AB186" s="26" t="s">
        <v>726</v>
      </c>
      <c r="AC186" s="26" t="s">
        <v>726</v>
      </c>
      <c r="AD186" s="26" t="s">
        <v>726</v>
      </c>
      <c r="AE186" s="26" t="s">
        <v>726</v>
      </c>
      <c r="AF186" s="26" t="s">
        <v>726</v>
      </c>
      <c r="AG186" s="26" t="s">
        <v>726</v>
      </c>
      <c r="AH186" s="28">
        <v>4650</v>
      </c>
      <c r="AI186" s="31"/>
      <c r="AJ186" s="31"/>
      <c r="AK186" s="31"/>
      <c r="AL186">
        <v>0</v>
      </c>
      <c r="AM186">
        <v>0</v>
      </c>
      <c r="AN186">
        <v>0</v>
      </c>
      <c r="AO186">
        <v>0</v>
      </c>
      <c r="AP186">
        <v>0</v>
      </c>
      <c r="AQ186" s="28">
        <v>1600</v>
      </c>
      <c r="AR186" s="28">
        <v>237310</v>
      </c>
      <c r="AS186" s="30">
        <v>60.484999999999999</v>
      </c>
      <c r="AT186" s="30">
        <v>25.346</v>
      </c>
      <c r="AU186" s="30">
        <v>-36.423000000000002</v>
      </c>
      <c r="AV186" s="30">
        <v>45.283000000000001</v>
      </c>
      <c r="AW186" s="30">
        <v>51.161000000000001</v>
      </c>
      <c r="AX186" s="30">
        <v>-58.982999999999997</v>
      </c>
      <c r="AY186" s="30">
        <v>73.5</v>
      </c>
      <c r="AZ186" s="30">
        <v>122.404</v>
      </c>
      <c r="BA186" s="30">
        <v>112.065</v>
      </c>
      <c r="BB186" s="30">
        <v>1627.86</v>
      </c>
      <c r="BC186" s="30">
        <v>1620.4939999999999</v>
      </c>
      <c r="BD186" s="30">
        <v>1617.155</v>
      </c>
      <c r="BE186" s="30">
        <v>1729.4870000000001</v>
      </c>
      <c r="BF186" s="30">
        <v>1547.799</v>
      </c>
      <c r="BG186" s="30">
        <v>1535.5329999999999</v>
      </c>
      <c r="BH186" s="30">
        <v>1709.575</v>
      </c>
      <c r="BI186" s="30">
        <v>1743.4549999999999</v>
      </c>
      <c r="BJ186" s="30">
        <v>1786.4179999999999</v>
      </c>
      <c r="BK186" s="30">
        <v>2371.029</v>
      </c>
      <c r="BL186" s="30">
        <v>2275.27</v>
      </c>
      <c r="BM186" s="30">
        <v>2266.9009999999998</v>
      </c>
      <c r="BN186" s="30">
        <v>2083.0369999999998</v>
      </c>
      <c r="BO186" s="30">
        <v>2009.5309999999999</v>
      </c>
      <c r="BP186" s="30">
        <v>1762.9649999999999</v>
      </c>
      <c r="BQ186" s="30">
        <v>1963.479</v>
      </c>
      <c r="BR186" s="30">
        <v>2674.2440000000001</v>
      </c>
      <c r="BS186" s="30">
        <v>2737.9140000000002</v>
      </c>
      <c r="BT186" s="26" t="s">
        <v>726</v>
      </c>
      <c r="BU186" s="26" t="s">
        <v>726</v>
      </c>
      <c r="BV186" s="26" t="s">
        <v>726</v>
      </c>
      <c r="BW186" s="26" t="s">
        <v>726</v>
      </c>
      <c r="BX186" s="26" t="s">
        <v>726</v>
      </c>
      <c r="BY186" s="26" t="s">
        <v>726</v>
      </c>
      <c r="BZ186" s="26" t="s">
        <v>726</v>
      </c>
      <c r="CA186" s="26" t="s">
        <v>726</v>
      </c>
      <c r="CB186" s="28">
        <v>109</v>
      </c>
      <c r="CC186" s="26" t="s">
        <v>726</v>
      </c>
      <c r="CD186" s="26" t="s">
        <v>726</v>
      </c>
      <c r="CE186" s="26" t="s">
        <v>726</v>
      </c>
      <c r="CF186" s="26" t="s">
        <v>726</v>
      </c>
      <c r="CG186" s="26" t="s">
        <v>726</v>
      </c>
      <c r="CH186" s="26" t="s">
        <v>726</v>
      </c>
      <c r="CI186" s="28">
        <v>6</v>
      </c>
      <c r="CJ186" s="26" t="s">
        <v>726</v>
      </c>
      <c r="CK186" s="26" t="s">
        <v>726</v>
      </c>
      <c r="CL186" s="26" t="s">
        <v>726</v>
      </c>
      <c r="CM186" s="26" t="s">
        <v>726</v>
      </c>
      <c r="CN186" s="26" t="s">
        <v>726</v>
      </c>
      <c r="CO186" s="26" t="s">
        <v>726</v>
      </c>
      <c r="CP186" s="26" t="s">
        <v>726</v>
      </c>
      <c r="CQ186" s="26" t="s">
        <v>726</v>
      </c>
      <c r="CR186" s="28">
        <v>14</v>
      </c>
      <c r="CS186" s="26" t="s">
        <v>726</v>
      </c>
      <c r="CT186" s="26" t="s">
        <v>726</v>
      </c>
      <c r="CU186" s="26" t="s">
        <v>726</v>
      </c>
      <c r="CV186" s="26" t="s">
        <v>726</v>
      </c>
      <c r="CW186" s="26" t="s">
        <v>726</v>
      </c>
      <c r="CX186" s="26" t="s">
        <v>726</v>
      </c>
      <c r="CY186" s="26" t="s">
        <v>726</v>
      </c>
      <c r="CZ186" s="26" t="s">
        <v>726</v>
      </c>
      <c r="DA186" s="26" t="s">
        <v>726</v>
      </c>
      <c r="DB186" s="26" t="s">
        <v>726</v>
      </c>
      <c r="DC186" s="26" t="s">
        <v>726</v>
      </c>
      <c r="DD186" s="26" t="s">
        <v>726</v>
      </c>
      <c r="DE186" s="26" t="s">
        <v>726</v>
      </c>
      <c r="DF186" s="26" t="s">
        <v>726</v>
      </c>
      <c r="DG186" s="26" t="s">
        <v>726</v>
      </c>
      <c r="DH186" s="28">
        <v>16000</v>
      </c>
      <c r="DI186" s="26" t="s">
        <v>726</v>
      </c>
      <c r="DJ186" s="26" t="s">
        <v>726</v>
      </c>
      <c r="DK186" s="26" t="s">
        <v>726</v>
      </c>
      <c r="DL186" s="26" t="s">
        <v>726</v>
      </c>
      <c r="DM186" s="26" t="s">
        <v>726</v>
      </c>
      <c r="DN186" s="26" t="s">
        <v>726</v>
      </c>
      <c r="DO186" s="26" t="s">
        <v>726</v>
      </c>
      <c r="DP186" s="28">
        <v>10</v>
      </c>
      <c r="DQ186" s="26" t="s">
        <v>726</v>
      </c>
      <c r="DR186" s="26" t="s">
        <v>726</v>
      </c>
      <c r="DS186" s="26" t="s">
        <v>726</v>
      </c>
      <c r="DT186" s="26" t="s">
        <v>726</v>
      </c>
      <c r="DU186" s="26" t="s">
        <v>726</v>
      </c>
      <c r="DV186" s="26" t="s">
        <v>726</v>
      </c>
      <c r="DW186" s="26" t="s">
        <v>726</v>
      </c>
      <c r="DX186" s="26" t="s">
        <v>726</v>
      </c>
      <c r="DY186" s="26" t="s">
        <v>726</v>
      </c>
      <c r="DZ186" s="26" t="s">
        <v>726</v>
      </c>
      <c r="EA186" s="26" t="s">
        <v>726</v>
      </c>
      <c r="EB186">
        <v>9999</v>
      </c>
      <c r="EC186">
        <v>0</v>
      </c>
      <c r="ED186">
        <v>0</v>
      </c>
      <c r="EE186">
        <v>0</v>
      </c>
      <c r="EF186" s="26" t="s">
        <v>726</v>
      </c>
      <c r="EG186" s="26" t="s">
        <v>726</v>
      </c>
      <c r="EH186" s="26" t="s">
        <v>726</v>
      </c>
      <c r="EI186" s="26" t="s">
        <v>726</v>
      </c>
      <c r="EJ186" s="26" t="s">
        <v>726</v>
      </c>
      <c r="EK186" s="26" t="s">
        <v>726</v>
      </c>
      <c r="EL186" s="26" t="s">
        <v>726</v>
      </c>
      <c r="EM186" s="26" t="s">
        <v>726</v>
      </c>
      <c r="EN186" s="26" t="s">
        <v>726</v>
      </c>
      <c r="EO186" s="26" t="s">
        <v>726</v>
      </c>
      <c r="EP186" s="26" t="s">
        <v>726</v>
      </c>
      <c r="EQ186" s="26" t="s">
        <v>726</v>
      </c>
      <c r="ER186" s="26" t="s">
        <v>726</v>
      </c>
      <c r="ES186" s="26" t="s">
        <v>726</v>
      </c>
      <c r="ET186" s="26" t="s">
        <v>726</v>
      </c>
      <c r="EU186" s="26" t="s">
        <v>726</v>
      </c>
      <c r="EV186" s="26" t="s">
        <v>726</v>
      </c>
      <c r="EW186" s="26" t="s">
        <v>726</v>
      </c>
      <c r="EX186" s="26" t="s">
        <v>726</v>
      </c>
      <c r="EY186" s="26" t="s">
        <v>726</v>
      </c>
      <c r="EZ186" s="26" t="s">
        <v>726</v>
      </c>
      <c r="FA186" s="26" t="s">
        <v>726</v>
      </c>
      <c r="FB186" s="26" t="s">
        <v>726</v>
      </c>
      <c r="FC186" s="26" t="s">
        <v>726</v>
      </c>
      <c r="FD186" s="26" t="s">
        <v>726</v>
      </c>
      <c r="FE186" s="26" t="s">
        <v>726</v>
      </c>
      <c r="FF186" s="26" t="s">
        <v>726</v>
      </c>
      <c r="FG186" s="26" t="s">
        <v>726</v>
      </c>
      <c r="FH186" s="26" t="s">
        <v>726</v>
      </c>
      <c r="FI186" s="26" t="s">
        <v>726</v>
      </c>
      <c r="FJ186" s="26" t="s">
        <v>726</v>
      </c>
      <c r="FK186" s="26" t="s">
        <v>726</v>
      </c>
      <c r="FL186" s="26" t="s">
        <v>726</v>
      </c>
      <c r="FM186" s="26" t="s">
        <v>726</v>
      </c>
      <c r="FN186" s="26" t="s">
        <v>726</v>
      </c>
      <c r="FO186" s="26" t="s">
        <v>726</v>
      </c>
      <c r="FP186" s="26" t="s">
        <v>726</v>
      </c>
      <c r="FQ186" s="26" t="s">
        <v>726</v>
      </c>
      <c r="FR186" s="26" t="s">
        <v>726</v>
      </c>
      <c r="FS186" s="26" t="s">
        <v>726</v>
      </c>
      <c r="FT186" s="26" t="s">
        <v>726</v>
      </c>
      <c r="FU186" s="26" t="s">
        <v>726</v>
      </c>
      <c r="FV186" s="26" t="s">
        <v>726</v>
      </c>
      <c r="FW186" s="26" t="s">
        <v>726</v>
      </c>
      <c r="FX186" s="26" t="s">
        <v>726</v>
      </c>
      <c r="FY186" s="26" t="s">
        <v>726</v>
      </c>
      <c r="FZ186" s="26" t="s">
        <v>726</v>
      </c>
      <c r="GA186" s="26" t="s">
        <v>726</v>
      </c>
      <c r="GB186" s="26" t="s">
        <v>726</v>
      </c>
      <c r="GC186" s="26" t="s">
        <v>726</v>
      </c>
      <c r="GD186" s="26" t="s">
        <v>726</v>
      </c>
      <c r="GE186" s="26" t="s">
        <v>726</v>
      </c>
      <c r="GF186" s="26" t="s">
        <v>726</v>
      </c>
      <c r="GG186" s="26" t="s">
        <v>726</v>
      </c>
      <c r="GH186" s="26" t="s">
        <v>726</v>
      </c>
      <c r="GI186" s="26" t="s">
        <v>726</v>
      </c>
      <c r="GJ186" s="26" t="s">
        <v>726</v>
      </c>
      <c r="GK186" s="26" t="s">
        <v>726</v>
      </c>
      <c r="GL186" s="26" t="s">
        <v>726</v>
      </c>
      <c r="GM186" s="26" t="s">
        <v>726</v>
      </c>
      <c r="GN186" s="26" t="s">
        <v>726</v>
      </c>
      <c r="GO186" s="26" t="s">
        <v>726</v>
      </c>
      <c r="GP186" s="26" t="s">
        <v>726</v>
      </c>
      <c r="GQ186" s="26" t="s">
        <v>726</v>
      </c>
      <c r="GR186" s="26" t="s">
        <v>726</v>
      </c>
      <c r="GS186" s="26" t="s">
        <v>726</v>
      </c>
      <c r="GT186" s="26" t="s">
        <v>726</v>
      </c>
      <c r="GU186" s="26" t="s">
        <v>726</v>
      </c>
      <c r="GV186" s="26" t="s">
        <v>726</v>
      </c>
      <c r="GW186" s="26" t="s">
        <v>726</v>
      </c>
      <c r="GX186" s="26" t="s">
        <v>726</v>
      </c>
      <c r="GY186" s="26" t="s">
        <v>726</v>
      </c>
      <c r="GZ186" s="26" t="s">
        <v>726</v>
      </c>
      <c r="HA186" s="26" t="s">
        <v>726</v>
      </c>
      <c r="HB186" s="26" t="s">
        <v>726</v>
      </c>
      <c r="HC186" s="26" t="s">
        <v>726</v>
      </c>
      <c r="HD186" s="26" t="s">
        <v>726</v>
      </c>
      <c r="HE186" s="26" t="s">
        <v>726</v>
      </c>
      <c r="HF186" s="26" t="s">
        <v>726</v>
      </c>
      <c r="HG186" s="26" t="s">
        <v>726</v>
      </c>
      <c r="HH186" s="26" t="s">
        <v>726</v>
      </c>
      <c r="HI186" s="26" t="s">
        <v>726</v>
      </c>
      <c r="HJ186" s="26" t="s">
        <v>726</v>
      </c>
      <c r="HK186" s="26" t="s">
        <v>726</v>
      </c>
      <c r="HL186" s="26" t="s">
        <v>726</v>
      </c>
      <c r="HM186" s="26" t="s">
        <v>726</v>
      </c>
      <c r="HN186" s="26" t="s">
        <v>726</v>
      </c>
      <c r="HO186" s="26" t="s">
        <v>726</v>
      </c>
      <c r="HP186" s="26" t="s">
        <v>726</v>
      </c>
      <c r="HQ186" s="26" t="s">
        <v>726</v>
      </c>
      <c r="HR186" s="26" t="s">
        <v>726</v>
      </c>
      <c r="HS186" s="26" t="s">
        <v>726</v>
      </c>
      <c r="HT186" s="26" t="s">
        <v>726</v>
      </c>
      <c r="HU186" s="26" t="s">
        <v>726</v>
      </c>
      <c r="HV186" s="26" t="s">
        <v>726</v>
      </c>
      <c r="HW186" s="26" t="s">
        <v>726</v>
      </c>
      <c r="HX186" s="26" t="s">
        <v>726</v>
      </c>
      <c r="HY186" s="26" t="s">
        <v>726</v>
      </c>
      <c r="HZ186" s="26" t="s">
        <v>726</v>
      </c>
      <c r="IA186" s="26" t="s">
        <v>726</v>
      </c>
      <c r="IB186" s="26" t="s">
        <v>726</v>
      </c>
      <c r="IC186" s="26" t="s">
        <v>726</v>
      </c>
      <c r="ID186" s="26" t="s">
        <v>726</v>
      </c>
      <c r="IE186" s="26" t="s">
        <v>726</v>
      </c>
      <c r="IF186" s="7" t="s">
        <v>726</v>
      </c>
      <c r="IG186" s="27" t="s">
        <v>726</v>
      </c>
      <c r="IH186" s="27" t="s">
        <v>726</v>
      </c>
      <c r="IL186" s="27" t="s">
        <v>726</v>
      </c>
      <c r="IM186" s="27" t="s">
        <v>726</v>
      </c>
      <c r="IN186" s="7">
        <f>IFERROR(VLOOKUP(A186,[7]FacebookPages!$A$2:$AG$128,33,FALSE)+1,0)</f>
        <v>0</v>
      </c>
    </row>
    <row r="187" spans="1:248" s="7" customFormat="1" x14ac:dyDescent="0.25">
      <c r="A187" s="28">
        <v>184</v>
      </c>
      <c r="B187" s="28" t="s">
        <v>628</v>
      </c>
      <c r="C187" s="28">
        <v>184</v>
      </c>
      <c r="D187" s="28" t="s">
        <v>591</v>
      </c>
      <c r="E187" s="28"/>
      <c r="F187" s="28"/>
      <c r="G187" s="29"/>
      <c r="H187" s="28"/>
      <c r="I187" s="28"/>
      <c r="J187" s="28"/>
      <c r="K187" s="29"/>
      <c r="L187" s="28"/>
      <c r="M187" s="28"/>
      <c r="N187" s="28"/>
      <c r="O187" s="29"/>
      <c r="P187" s="28"/>
      <c r="Q187" s="28"/>
      <c r="R187" s="28">
        <v>0</v>
      </c>
      <c r="S187" s="28">
        <v>0</v>
      </c>
      <c r="T187" s="28">
        <v>0</v>
      </c>
      <c r="U187" s="28">
        <v>0</v>
      </c>
      <c r="V187" s="28">
        <v>0</v>
      </c>
      <c r="W187" s="28">
        <v>0</v>
      </c>
      <c r="X187" s="28">
        <v>0</v>
      </c>
      <c r="Y187" s="28">
        <v>2.1</v>
      </c>
      <c r="Z187" s="26" t="s">
        <v>726</v>
      </c>
      <c r="AA187" s="26" t="s">
        <v>726</v>
      </c>
      <c r="AB187" s="26" t="s">
        <v>726</v>
      </c>
      <c r="AC187" s="26" t="s">
        <v>726</v>
      </c>
      <c r="AD187" s="26" t="s">
        <v>726</v>
      </c>
      <c r="AE187" s="26" t="s">
        <v>726</v>
      </c>
      <c r="AF187" s="26" t="s">
        <v>726</v>
      </c>
      <c r="AG187" s="26" t="s">
        <v>726</v>
      </c>
      <c r="AH187" s="28">
        <v>3730</v>
      </c>
      <c r="AI187" s="31"/>
      <c r="AJ187" s="31"/>
      <c r="AK187" s="31"/>
      <c r="AL187">
        <v>0</v>
      </c>
      <c r="AM187">
        <v>0</v>
      </c>
      <c r="AN187">
        <v>0</v>
      </c>
      <c r="AO187">
        <v>0</v>
      </c>
      <c r="AP187">
        <v>0</v>
      </c>
      <c r="AQ187" s="28">
        <v>8090</v>
      </c>
      <c r="AR187" s="28">
        <v>621999</v>
      </c>
      <c r="AS187" s="30">
        <v>-30.946999999999999</v>
      </c>
      <c r="AT187" s="30">
        <v>-5.5609999999999999</v>
      </c>
      <c r="AU187" s="30">
        <v>-8.5410000000000004</v>
      </c>
      <c r="AV187" s="30">
        <v>8.0239999999999991</v>
      </c>
      <c r="AW187" s="30">
        <v>-157.69300000000001</v>
      </c>
      <c r="AX187" s="30">
        <v>47.33</v>
      </c>
      <c r="AY187" s="30">
        <v>10.374000000000001</v>
      </c>
      <c r="AZ187" s="30">
        <v>54.814999999999998</v>
      </c>
      <c r="BA187" s="30">
        <v>45.121000000000002</v>
      </c>
      <c r="BB187" s="30">
        <v>716.99699999999996</v>
      </c>
      <c r="BC187" s="30">
        <v>811.90800000000002</v>
      </c>
      <c r="BD187" s="30">
        <v>749.01099999999997</v>
      </c>
      <c r="BE187" s="30">
        <v>748.26800000000003</v>
      </c>
      <c r="BF187" s="30">
        <v>708.90499999999997</v>
      </c>
      <c r="BG187" s="30">
        <v>861.68899999999996</v>
      </c>
      <c r="BH187" s="30">
        <v>882.36599999999999</v>
      </c>
      <c r="BI187" s="30">
        <v>906.81299999999999</v>
      </c>
      <c r="BJ187" s="30">
        <v>828.84500000000003</v>
      </c>
      <c r="BK187" s="30">
        <v>770.59799999999996</v>
      </c>
      <c r="BL187" s="30">
        <v>742.18299999999999</v>
      </c>
      <c r="BM187" s="30">
        <v>663.28499999999997</v>
      </c>
      <c r="BN187" s="30">
        <v>677.17</v>
      </c>
      <c r="BO187" s="30">
        <v>688.76499999999999</v>
      </c>
      <c r="BP187" s="30">
        <v>695.97400000000005</v>
      </c>
      <c r="BQ187" s="30">
        <v>717.42600000000004</v>
      </c>
      <c r="BR187" s="30">
        <v>736.24300000000005</v>
      </c>
      <c r="BS187" s="30">
        <v>615.58600000000001</v>
      </c>
      <c r="BT187" s="26" t="s">
        <v>726</v>
      </c>
      <c r="BU187" s="26" t="s">
        <v>726</v>
      </c>
      <c r="BV187" s="26" t="s">
        <v>726</v>
      </c>
      <c r="BW187" s="26" t="s">
        <v>726</v>
      </c>
      <c r="BX187" s="26" t="s">
        <v>726</v>
      </c>
      <c r="BY187" s="26" t="s">
        <v>726</v>
      </c>
      <c r="BZ187" s="26" t="s">
        <v>726</v>
      </c>
      <c r="CA187" s="26" t="s">
        <v>726</v>
      </c>
      <c r="CB187" s="28">
        <v>897</v>
      </c>
      <c r="CC187" s="26" t="s">
        <v>726</v>
      </c>
      <c r="CD187" s="26" t="s">
        <v>726</v>
      </c>
      <c r="CE187" s="26" t="s">
        <v>726</v>
      </c>
      <c r="CF187" s="26" t="s">
        <v>726</v>
      </c>
      <c r="CG187" s="26" t="s">
        <v>726</v>
      </c>
      <c r="CH187" s="26" t="s">
        <v>726</v>
      </c>
      <c r="CI187" s="28">
        <v>42</v>
      </c>
      <c r="CJ187" s="26" t="s">
        <v>726</v>
      </c>
      <c r="CK187" s="26" t="s">
        <v>726</v>
      </c>
      <c r="CL187" s="26" t="s">
        <v>726</v>
      </c>
      <c r="CM187" s="26" t="s">
        <v>726</v>
      </c>
      <c r="CN187" s="26" t="s">
        <v>726</v>
      </c>
      <c r="CO187" s="26" t="s">
        <v>726</v>
      </c>
      <c r="CP187" s="26" t="s">
        <v>726</v>
      </c>
      <c r="CQ187" s="26" t="s">
        <v>726</v>
      </c>
      <c r="CR187" s="28">
        <v>76</v>
      </c>
      <c r="CS187" s="26" t="s">
        <v>726</v>
      </c>
      <c r="CT187" s="26" t="s">
        <v>726</v>
      </c>
      <c r="CU187" s="26" t="s">
        <v>726</v>
      </c>
      <c r="CV187" s="26" t="s">
        <v>726</v>
      </c>
      <c r="CW187" s="26" t="s">
        <v>726</v>
      </c>
      <c r="CX187" s="26" t="s">
        <v>726</v>
      </c>
      <c r="CY187" s="26" t="s">
        <v>726</v>
      </c>
      <c r="CZ187" s="26" t="s">
        <v>726</v>
      </c>
      <c r="DA187" s="26" t="s">
        <v>726</v>
      </c>
      <c r="DB187" s="26" t="s">
        <v>726</v>
      </c>
      <c r="DC187" s="26" t="s">
        <v>726</v>
      </c>
      <c r="DD187" s="26" t="s">
        <v>726</v>
      </c>
      <c r="DE187" s="26" t="s">
        <v>726</v>
      </c>
      <c r="DF187" s="26" t="s">
        <v>726</v>
      </c>
      <c r="DG187" s="26" t="s">
        <v>726</v>
      </c>
      <c r="DH187" s="28">
        <v>17240</v>
      </c>
      <c r="DI187" s="26" t="s">
        <v>726</v>
      </c>
      <c r="DJ187" s="26" t="s">
        <v>726</v>
      </c>
      <c r="DK187" s="26" t="s">
        <v>726</v>
      </c>
      <c r="DL187" s="26" t="s">
        <v>726</v>
      </c>
      <c r="DM187" s="26" t="s">
        <v>726</v>
      </c>
      <c r="DN187" s="26" t="s">
        <v>726</v>
      </c>
      <c r="DO187" s="26" t="s">
        <v>726</v>
      </c>
      <c r="DP187" s="28">
        <v>13</v>
      </c>
      <c r="DQ187" s="26" t="s">
        <v>726</v>
      </c>
      <c r="DR187" s="26" t="s">
        <v>726</v>
      </c>
      <c r="DS187" s="26" t="s">
        <v>726</v>
      </c>
      <c r="DT187" s="26" t="s">
        <v>726</v>
      </c>
      <c r="DU187" s="26" t="s">
        <v>726</v>
      </c>
      <c r="DV187" s="26" t="s">
        <v>726</v>
      </c>
      <c r="DW187" s="26" t="s">
        <v>726</v>
      </c>
      <c r="DX187" s="26" t="s">
        <v>726</v>
      </c>
      <c r="DY187" s="26" t="s">
        <v>726</v>
      </c>
      <c r="DZ187" s="26" t="s">
        <v>726</v>
      </c>
      <c r="EA187" s="26" t="s">
        <v>726</v>
      </c>
      <c r="EB187">
        <v>9999</v>
      </c>
      <c r="EC187">
        <v>0</v>
      </c>
      <c r="ED187">
        <v>0</v>
      </c>
      <c r="EE187">
        <v>0</v>
      </c>
      <c r="EF187" s="26" t="s">
        <v>726</v>
      </c>
      <c r="EG187" s="26" t="s">
        <v>726</v>
      </c>
      <c r="EH187" s="26" t="s">
        <v>726</v>
      </c>
      <c r="EI187" s="26" t="s">
        <v>726</v>
      </c>
      <c r="EJ187" s="26" t="s">
        <v>726</v>
      </c>
      <c r="EK187" s="26" t="s">
        <v>726</v>
      </c>
      <c r="EL187" s="26" t="s">
        <v>726</v>
      </c>
      <c r="EM187" s="26" t="s">
        <v>726</v>
      </c>
      <c r="EN187" s="26" t="s">
        <v>726</v>
      </c>
      <c r="EO187" s="26" t="s">
        <v>726</v>
      </c>
      <c r="EP187" s="26" t="s">
        <v>726</v>
      </c>
      <c r="EQ187" s="26" t="s">
        <v>726</v>
      </c>
      <c r="ER187" s="26" t="s">
        <v>726</v>
      </c>
      <c r="ES187" s="26" t="s">
        <v>726</v>
      </c>
      <c r="ET187" s="26" t="s">
        <v>726</v>
      </c>
      <c r="EU187" s="26" t="s">
        <v>726</v>
      </c>
      <c r="EV187" s="26" t="s">
        <v>726</v>
      </c>
      <c r="EW187" s="26" t="s">
        <v>726</v>
      </c>
      <c r="EX187" s="26" t="s">
        <v>726</v>
      </c>
      <c r="EY187" s="26" t="s">
        <v>726</v>
      </c>
      <c r="EZ187" s="26" t="s">
        <v>726</v>
      </c>
      <c r="FA187" s="26" t="s">
        <v>726</v>
      </c>
      <c r="FB187" s="26" t="s">
        <v>726</v>
      </c>
      <c r="FC187" s="26" t="s">
        <v>726</v>
      </c>
      <c r="FD187" s="26" t="s">
        <v>726</v>
      </c>
      <c r="FE187" s="26" t="s">
        <v>726</v>
      </c>
      <c r="FF187" s="26" t="s">
        <v>726</v>
      </c>
      <c r="FG187" s="26" t="s">
        <v>726</v>
      </c>
      <c r="FH187" s="26" t="s">
        <v>726</v>
      </c>
      <c r="FI187" s="26" t="s">
        <v>726</v>
      </c>
      <c r="FJ187" s="26" t="s">
        <v>726</v>
      </c>
      <c r="FK187" s="26" t="s">
        <v>726</v>
      </c>
      <c r="FL187" s="26" t="s">
        <v>726</v>
      </c>
      <c r="FM187" s="26" t="s">
        <v>726</v>
      </c>
      <c r="FN187" s="26" t="s">
        <v>726</v>
      </c>
      <c r="FO187" s="26" t="s">
        <v>726</v>
      </c>
      <c r="FP187" s="26" t="s">
        <v>726</v>
      </c>
      <c r="FQ187" s="26" t="s">
        <v>726</v>
      </c>
      <c r="FR187" s="26" t="s">
        <v>726</v>
      </c>
      <c r="FS187" s="26" t="s">
        <v>726</v>
      </c>
      <c r="FT187" s="26" t="s">
        <v>726</v>
      </c>
      <c r="FU187" s="26" t="s">
        <v>726</v>
      </c>
      <c r="FV187" s="26" t="s">
        <v>726</v>
      </c>
      <c r="FW187" s="26" t="s">
        <v>726</v>
      </c>
      <c r="FX187" s="26" t="s">
        <v>726</v>
      </c>
      <c r="FY187" s="26" t="s">
        <v>726</v>
      </c>
      <c r="FZ187" s="26" t="s">
        <v>726</v>
      </c>
      <c r="GA187" s="26" t="s">
        <v>726</v>
      </c>
      <c r="GB187" s="26" t="s">
        <v>726</v>
      </c>
      <c r="GC187" s="26" t="s">
        <v>726</v>
      </c>
      <c r="GD187" s="26" t="s">
        <v>726</v>
      </c>
      <c r="GE187" s="26" t="s">
        <v>726</v>
      </c>
      <c r="GF187" s="26" t="s">
        <v>726</v>
      </c>
      <c r="GG187" s="26" t="s">
        <v>726</v>
      </c>
      <c r="GH187" s="26" t="s">
        <v>726</v>
      </c>
      <c r="GI187" s="26" t="s">
        <v>726</v>
      </c>
      <c r="GJ187" s="26" t="s">
        <v>726</v>
      </c>
      <c r="GK187" s="26" t="s">
        <v>726</v>
      </c>
      <c r="GL187" s="26" t="s">
        <v>726</v>
      </c>
      <c r="GM187" s="26" t="s">
        <v>726</v>
      </c>
      <c r="GN187" s="26" t="s">
        <v>726</v>
      </c>
      <c r="GO187" s="26" t="s">
        <v>726</v>
      </c>
      <c r="GP187" s="26" t="s">
        <v>726</v>
      </c>
      <c r="GQ187" s="26" t="s">
        <v>726</v>
      </c>
      <c r="GR187" s="26" t="s">
        <v>726</v>
      </c>
      <c r="GS187" s="26" t="s">
        <v>726</v>
      </c>
      <c r="GT187" s="26" t="s">
        <v>726</v>
      </c>
      <c r="GU187" s="26" t="s">
        <v>726</v>
      </c>
      <c r="GV187" s="26" t="s">
        <v>726</v>
      </c>
      <c r="GW187" s="26" t="s">
        <v>726</v>
      </c>
      <c r="GX187" s="26" t="s">
        <v>726</v>
      </c>
      <c r="GY187" s="26" t="s">
        <v>726</v>
      </c>
      <c r="GZ187" s="26" t="s">
        <v>726</v>
      </c>
      <c r="HA187" s="26" t="s">
        <v>726</v>
      </c>
      <c r="HB187" s="26" t="s">
        <v>726</v>
      </c>
      <c r="HC187" s="26" t="s">
        <v>726</v>
      </c>
      <c r="HD187" s="26" t="s">
        <v>726</v>
      </c>
      <c r="HE187" s="26" t="s">
        <v>726</v>
      </c>
      <c r="HF187" s="26" t="s">
        <v>726</v>
      </c>
      <c r="HG187" s="26" t="s">
        <v>726</v>
      </c>
      <c r="HH187" s="26" t="s">
        <v>726</v>
      </c>
      <c r="HI187" s="26" t="s">
        <v>726</v>
      </c>
      <c r="HJ187" s="26" t="s">
        <v>726</v>
      </c>
      <c r="HK187" s="26" t="s">
        <v>726</v>
      </c>
      <c r="HL187" s="26" t="s">
        <v>726</v>
      </c>
      <c r="HM187" s="26" t="s">
        <v>726</v>
      </c>
      <c r="HN187" s="26" t="s">
        <v>726</v>
      </c>
      <c r="HO187" s="26" t="s">
        <v>726</v>
      </c>
      <c r="HP187" s="26" t="s">
        <v>726</v>
      </c>
      <c r="HQ187" s="26" t="s">
        <v>726</v>
      </c>
      <c r="HR187" s="26" t="s">
        <v>726</v>
      </c>
      <c r="HS187" s="26" t="s">
        <v>726</v>
      </c>
      <c r="HT187" s="26" t="s">
        <v>726</v>
      </c>
      <c r="HU187" s="26" t="s">
        <v>726</v>
      </c>
      <c r="HV187" s="26" t="s">
        <v>726</v>
      </c>
      <c r="HW187" s="26" t="s">
        <v>726</v>
      </c>
      <c r="HX187" s="26" t="s">
        <v>726</v>
      </c>
      <c r="HY187" s="26" t="s">
        <v>726</v>
      </c>
      <c r="HZ187" s="26" t="s">
        <v>726</v>
      </c>
      <c r="IA187" s="26" t="s">
        <v>726</v>
      </c>
      <c r="IB187" s="26" t="s">
        <v>726</v>
      </c>
      <c r="IC187" s="26" t="s">
        <v>726</v>
      </c>
      <c r="ID187" s="26" t="s">
        <v>726</v>
      </c>
      <c r="IE187" s="26" t="s">
        <v>726</v>
      </c>
      <c r="IF187" s="7" t="s">
        <v>726</v>
      </c>
      <c r="IG187" s="27" t="s">
        <v>726</v>
      </c>
      <c r="IH187" s="27" t="s">
        <v>726</v>
      </c>
      <c r="IL187" s="27" t="s">
        <v>726</v>
      </c>
      <c r="IM187" s="27" t="s">
        <v>726</v>
      </c>
      <c r="IN187" s="7">
        <f>IFERROR(VLOOKUP(A187,[7]FacebookPages!$A$2:$AG$128,33,FALSE)+1,0)</f>
        <v>0</v>
      </c>
    </row>
    <row r="188" spans="1:248" s="7" customFormat="1" x14ac:dyDescent="0.25">
      <c r="A188" s="28">
        <v>185</v>
      </c>
      <c r="B188" s="28" t="s">
        <v>629</v>
      </c>
      <c r="C188" s="28">
        <v>185</v>
      </c>
      <c r="D188" s="28" t="s">
        <v>591</v>
      </c>
      <c r="E188" s="28"/>
      <c r="F188" s="28"/>
      <c r="G188" s="29"/>
      <c r="H188" s="28"/>
      <c r="I188" s="28"/>
      <c r="J188" s="28"/>
      <c r="K188" s="29"/>
      <c r="L188" s="28"/>
      <c r="M188" s="28"/>
      <c r="N188" s="28"/>
      <c r="O188" s="29"/>
      <c r="P188" s="28"/>
      <c r="Q188" s="28"/>
      <c r="R188" s="28">
        <v>0</v>
      </c>
      <c r="S188" s="28">
        <v>0</v>
      </c>
      <c r="T188" s="28">
        <v>0</v>
      </c>
      <c r="U188" s="28">
        <v>0</v>
      </c>
      <c r="V188" s="28">
        <v>0</v>
      </c>
      <c r="W188" s="28">
        <v>0</v>
      </c>
      <c r="X188" s="28">
        <v>0</v>
      </c>
      <c r="Y188" s="28">
        <v>1.9</v>
      </c>
      <c r="Z188" s="26" t="s">
        <v>726</v>
      </c>
      <c r="AA188" s="26" t="s">
        <v>726</v>
      </c>
      <c r="AB188" s="26" t="s">
        <v>726</v>
      </c>
      <c r="AC188" s="26" t="s">
        <v>726</v>
      </c>
      <c r="AD188" s="26" t="s">
        <v>726</v>
      </c>
      <c r="AE188" s="26" t="s">
        <v>726</v>
      </c>
      <c r="AF188" s="26" t="s">
        <v>726</v>
      </c>
      <c r="AG188" s="26" t="s">
        <v>726</v>
      </c>
      <c r="AH188" s="28">
        <v>14570</v>
      </c>
      <c r="AI188" s="31"/>
      <c r="AJ188" s="31"/>
      <c r="AK188" s="31"/>
      <c r="AL188">
        <v>0</v>
      </c>
      <c r="AM188">
        <v>0</v>
      </c>
      <c r="AN188">
        <v>0</v>
      </c>
      <c r="AO188">
        <v>0</v>
      </c>
      <c r="AP188">
        <v>0</v>
      </c>
      <c r="AQ188" s="28">
        <v>3021</v>
      </c>
      <c r="AR188" s="28">
        <v>316210</v>
      </c>
      <c r="AS188" s="26" t="s">
        <v>726</v>
      </c>
      <c r="AT188" s="30">
        <v>3273</v>
      </c>
      <c r="AU188" s="30">
        <v>2693</v>
      </c>
      <c r="AV188" s="30">
        <v>2485</v>
      </c>
      <c r="AW188" s="30">
        <v>2223</v>
      </c>
      <c r="AX188" s="30">
        <v>2133</v>
      </c>
      <c r="AY188" s="30">
        <v>1906.7</v>
      </c>
      <c r="AZ188" s="30">
        <v>1486.7</v>
      </c>
      <c r="BA188" s="30">
        <v>1883.4</v>
      </c>
      <c r="BB188" s="26" t="s">
        <v>726</v>
      </c>
      <c r="BC188" s="30">
        <v>21600</v>
      </c>
      <c r="BD188" s="30">
        <v>18594</v>
      </c>
      <c r="BE188" s="30">
        <v>17584</v>
      </c>
      <c r="BF188" s="30">
        <v>15465</v>
      </c>
      <c r="BG188" s="30">
        <v>14998</v>
      </c>
      <c r="BH188" s="30">
        <v>14419.3</v>
      </c>
      <c r="BI188" s="30">
        <v>13249.6</v>
      </c>
      <c r="BJ188" s="30">
        <v>12442.7</v>
      </c>
      <c r="BK188" s="26" t="s">
        <v>726</v>
      </c>
      <c r="BL188" s="30">
        <v>30601</v>
      </c>
      <c r="BM188" s="30">
        <v>27799</v>
      </c>
      <c r="BN188" s="30">
        <v>25313</v>
      </c>
      <c r="BO188" s="30">
        <v>24128</v>
      </c>
      <c r="BP188" s="30">
        <v>20862</v>
      </c>
      <c r="BQ188" s="30">
        <v>19014</v>
      </c>
      <c r="BR188" s="30">
        <v>19176.099999999999</v>
      </c>
      <c r="BS188" s="30">
        <v>18627</v>
      </c>
      <c r="BT188" s="26" t="s">
        <v>726</v>
      </c>
      <c r="BU188" s="26" t="s">
        <v>726</v>
      </c>
      <c r="BV188" s="26" t="s">
        <v>726</v>
      </c>
      <c r="BW188" s="26" t="s">
        <v>726</v>
      </c>
      <c r="BX188" s="26" t="s">
        <v>726</v>
      </c>
      <c r="BY188" s="26" t="s">
        <v>726</v>
      </c>
      <c r="BZ188" s="26" t="s">
        <v>726</v>
      </c>
      <c r="CA188" s="26" t="s">
        <v>726</v>
      </c>
      <c r="CB188" s="28">
        <v>378</v>
      </c>
      <c r="CC188" s="26" t="s">
        <v>726</v>
      </c>
      <c r="CD188" s="26" t="s">
        <v>726</v>
      </c>
      <c r="CE188" s="26" t="s">
        <v>726</v>
      </c>
      <c r="CF188" s="26" t="s">
        <v>726</v>
      </c>
      <c r="CG188" s="26" t="s">
        <v>726</v>
      </c>
      <c r="CH188" s="26" t="s">
        <v>726</v>
      </c>
      <c r="CI188" s="28">
        <v>4</v>
      </c>
      <c r="CJ188" s="26" t="s">
        <v>726</v>
      </c>
      <c r="CK188" s="26" t="s">
        <v>726</v>
      </c>
      <c r="CL188" s="26" t="s">
        <v>726</v>
      </c>
      <c r="CM188" s="26" t="s">
        <v>726</v>
      </c>
      <c r="CN188" s="26" t="s">
        <v>726</v>
      </c>
      <c r="CO188" s="26" t="s">
        <v>726</v>
      </c>
      <c r="CP188" s="26" t="s">
        <v>726</v>
      </c>
      <c r="CQ188" s="26" t="s">
        <v>726</v>
      </c>
      <c r="CR188" s="28">
        <v>47</v>
      </c>
      <c r="CS188" s="26" t="s">
        <v>726</v>
      </c>
      <c r="CT188" s="26" t="s">
        <v>726</v>
      </c>
      <c r="CU188" s="26" t="s">
        <v>726</v>
      </c>
      <c r="CV188" s="26" t="s">
        <v>726</v>
      </c>
      <c r="CW188" s="26" t="s">
        <v>726</v>
      </c>
      <c r="CX188" s="26" t="s">
        <v>726</v>
      </c>
      <c r="CY188" s="26" t="s">
        <v>726</v>
      </c>
      <c r="CZ188" s="26" t="s">
        <v>726</v>
      </c>
      <c r="DA188" s="26" t="s">
        <v>726</v>
      </c>
      <c r="DB188" s="26" t="s">
        <v>726</v>
      </c>
      <c r="DC188" s="26" t="s">
        <v>726</v>
      </c>
      <c r="DD188" s="26" t="s">
        <v>726</v>
      </c>
      <c r="DE188" s="26" t="s">
        <v>726</v>
      </c>
      <c r="DF188" s="26" t="s">
        <v>726</v>
      </c>
      <c r="DG188" s="26" t="s">
        <v>726</v>
      </c>
      <c r="DH188" s="28">
        <v>272304</v>
      </c>
      <c r="DI188" s="26" t="s">
        <v>726</v>
      </c>
      <c r="DJ188" s="26" t="s">
        <v>726</v>
      </c>
      <c r="DK188" s="26" t="s">
        <v>726</v>
      </c>
      <c r="DL188" s="26" t="s">
        <v>726</v>
      </c>
      <c r="DM188" s="26" t="s">
        <v>726</v>
      </c>
      <c r="DN188" s="26" t="s">
        <v>726</v>
      </c>
      <c r="DO188" s="26" t="s">
        <v>726</v>
      </c>
      <c r="DP188" s="28">
        <v>9</v>
      </c>
      <c r="DQ188" s="26" t="s">
        <v>726</v>
      </c>
      <c r="DR188" s="26" t="s">
        <v>726</v>
      </c>
      <c r="DS188" s="26" t="s">
        <v>726</v>
      </c>
      <c r="DT188" s="26" t="s">
        <v>726</v>
      </c>
      <c r="DU188" s="26" t="s">
        <v>726</v>
      </c>
      <c r="DV188" s="26" t="s">
        <v>726</v>
      </c>
      <c r="DW188" s="26" t="s">
        <v>726</v>
      </c>
      <c r="DX188" s="26" t="s">
        <v>726</v>
      </c>
      <c r="DY188" s="26" t="s">
        <v>726</v>
      </c>
      <c r="DZ188" s="26" t="s">
        <v>726</v>
      </c>
      <c r="EA188" s="26" t="s">
        <v>726</v>
      </c>
      <c r="EB188">
        <v>9999</v>
      </c>
      <c r="EC188">
        <v>0</v>
      </c>
      <c r="ED188">
        <v>0</v>
      </c>
      <c r="EE188">
        <v>0</v>
      </c>
      <c r="EF188" s="26" t="s">
        <v>726</v>
      </c>
      <c r="EG188" s="26" t="s">
        <v>726</v>
      </c>
      <c r="EH188" s="26" t="s">
        <v>726</v>
      </c>
      <c r="EI188" s="26" t="s">
        <v>726</v>
      </c>
      <c r="EJ188" s="26" t="s">
        <v>726</v>
      </c>
      <c r="EK188" s="26" t="s">
        <v>726</v>
      </c>
      <c r="EL188" s="26" t="s">
        <v>726</v>
      </c>
      <c r="EM188" s="26" t="s">
        <v>726</v>
      </c>
      <c r="EN188" s="26" t="s">
        <v>726</v>
      </c>
      <c r="EO188" s="26" t="s">
        <v>726</v>
      </c>
      <c r="EP188" s="26" t="s">
        <v>726</v>
      </c>
      <c r="EQ188" s="26" t="s">
        <v>726</v>
      </c>
      <c r="ER188" s="26" t="s">
        <v>726</v>
      </c>
      <c r="ES188" s="26" t="s">
        <v>726</v>
      </c>
      <c r="ET188" s="26" t="s">
        <v>726</v>
      </c>
      <c r="EU188" s="26" t="s">
        <v>726</v>
      </c>
      <c r="EV188" s="26" t="s">
        <v>726</v>
      </c>
      <c r="EW188" s="26" t="s">
        <v>726</v>
      </c>
      <c r="EX188" s="26" t="s">
        <v>726</v>
      </c>
      <c r="EY188" s="26" t="s">
        <v>726</v>
      </c>
      <c r="EZ188" s="26" t="s">
        <v>726</v>
      </c>
      <c r="FA188" s="26" t="s">
        <v>726</v>
      </c>
      <c r="FB188" s="26" t="s">
        <v>726</v>
      </c>
      <c r="FC188" s="26" t="s">
        <v>726</v>
      </c>
      <c r="FD188" s="26" t="s">
        <v>726</v>
      </c>
      <c r="FE188" s="26" t="s">
        <v>726</v>
      </c>
      <c r="FF188" s="26" t="s">
        <v>726</v>
      </c>
      <c r="FG188" s="26" t="s">
        <v>726</v>
      </c>
      <c r="FH188" s="26" t="s">
        <v>726</v>
      </c>
      <c r="FI188" s="26" t="s">
        <v>726</v>
      </c>
      <c r="FJ188" s="26" t="s">
        <v>726</v>
      </c>
      <c r="FK188" s="26" t="s">
        <v>726</v>
      </c>
      <c r="FL188" s="26" t="s">
        <v>726</v>
      </c>
      <c r="FM188" s="26" t="s">
        <v>726</v>
      </c>
      <c r="FN188" s="26" t="s">
        <v>726</v>
      </c>
      <c r="FO188" s="26" t="s">
        <v>726</v>
      </c>
      <c r="FP188" s="26" t="s">
        <v>726</v>
      </c>
      <c r="FQ188" s="26" t="s">
        <v>726</v>
      </c>
      <c r="FR188" s="26" t="s">
        <v>726</v>
      </c>
      <c r="FS188" s="26" t="s">
        <v>726</v>
      </c>
      <c r="FT188" s="26" t="s">
        <v>726</v>
      </c>
      <c r="FU188" s="26" t="s">
        <v>726</v>
      </c>
      <c r="FV188" s="26" t="s">
        <v>726</v>
      </c>
      <c r="FW188" s="26" t="s">
        <v>726</v>
      </c>
      <c r="FX188" s="26" t="s">
        <v>726</v>
      </c>
      <c r="FY188" s="26" t="s">
        <v>726</v>
      </c>
      <c r="FZ188" s="26" t="s">
        <v>726</v>
      </c>
      <c r="GA188" s="26" t="s">
        <v>726</v>
      </c>
      <c r="GB188" s="26" t="s">
        <v>726</v>
      </c>
      <c r="GC188" s="26" t="s">
        <v>726</v>
      </c>
      <c r="GD188" s="26" t="s">
        <v>726</v>
      </c>
      <c r="GE188" s="26" t="s">
        <v>726</v>
      </c>
      <c r="GF188" s="26" t="s">
        <v>726</v>
      </c>
      <c r="GG188" s="26" t="s">
        <v>726</v>
      </c>
      <c r="GH188" s="26" t="s">
        <v>726</v>
      </c>
      <c r="GI188" s="26" t="s">
        <v>726</v>
      </c>
      <c r="GJ188" s="26" t="s">
        <v>726</v>
      </c>
      <c r="GK188" s="26" t="s">
        <v>726</v>
      </c>
      <c r="GL188" s="26" t="s">
        <v>726</v>
      </c>
      <c r="GM188" s="26" t="s">
        <v>726</v>
      </c>
      <c r="GN188" s="26" t="s">
        <v>726</v>
      </c>
      <c r="GO188" s="26" t="s">
        <v>726</v>
      </c>
      <c r="GP188" s="26" t="s">
        <v>726</v>
      </c>
      <c r="GQ188" s="26" t="s">
        <v>726</v>
      </c>
      <c r="GR188" s="26" t="s">
        <v>726</v>
      </c>
      <c r="GS188" s="26" t="s">
        <v>726</v>
      </c>
      <c r="GT188" s="26" t="s">
        <v>726</v>
      </c>
      <c r="GU188" s="26" t="s">
        <v>726</v>
      </c>
      <c r="GV188" s="26" t="s">
        <v>726</v>
      </c>
      <c r="GW188" s="26" t="s">
        <v>726</v>
      </c>
      <c r="GX188" s="26" t="s">
        <v>726</v>
      </c>
      <c r="GY188" s="26" t="s">
        <v>726</v>
      </c>
      <c r="GZ188" s="26" t="s">
        <v>726</v>
      </c>
      <c r="HA188" s="26" t="s">
        <v>726</v>
      </c>
      <c r="HB188" s="26" t="s">
        <v>726</v>
      </c>
      <c r="HC188" s="26" t="s">
        <v>726</v>
      </c>
      <c r="HD188" s="26" t="s">
        <v>726</v>
      </c>
      <c r="HE188" s="26" t="s">
        <v>726</v>
      </c>
      <c r="HF188" s="26" t="s">
        <v>726</v>
      </c>
      <c r="HG188" s="26" t="s">
        <v>726</v>
      </c>
      <c r="HH188" s="26" t="s">
        <v>726</v>
      </c>
      <c r="HI188" s="26" t="s">
        <v>726</v>
      </c>
      <c r="HJ188" s="26" t="s">
        <v>726</v>
      </c>
      <c r="HK188" s="26" t="s">
        <v>726</v>
      </c>
      <c r="HL188" s="26" t="s">
        <v>726</v>
      </c>
      <c r="HM188" s="26" t="s">
        <v>726</v>
      </c>
      <c r="HN188" s="26" t="s">
        <v>726</v>
      </c>
      <c r="HO188" s="26" t="s">
        <v>726</v>
      </c>
      <c r="HP188" s="26" t="s">
        <v>726</v>
      </c>
      <c r="HQ188" s="26" t="s">
        <v>726</v>
      </c>
      <c r="HR188" s="26" t="s">
        <v>726</v>
      </c>
      <c r="HS188" s="26" t="s">
        <v>726</v>
      </c>
      <c r="HT188" s="26" t="s">
        <v>726</v>
      </c>
      <c r="HU188" s="26" t="s">
        <v>726</v>
      </c>
      <c r="HV188" s="26" t="s">
        <v>726</v>
      </c>
      <c r="HW188" s="26" t="s">
        <v>726</v>
      </c>
      <c r="HX188" s="26" t="s">
        <v>726</v>
      </c>
      <c r="HY188" s="26" t="s">
        <v>726</v>
      </c>
      <c r="HZ188" s="26" t="s">
        <v>726</v>
      </c>
      <c r="IA188" s="26" t="s">
        <v>726</v>
      </c>
      <c r="IB188" s="26" t="s">
        <v>726</v>
      </c>
      <c r="IC188" s="26" t="s">
        <v>726</v>
      </c>
      <c r="ID188" s="26" t="s">
        <v>726</v>
      </c>
      <c r="IE188" s="26" t="s">
        <v>726</v>
      </c>
      <c r="IF188" s="7" t="s">
        <v>726</v>
      </c>
      <c r="IG188" s="27" t="s">
        <v>726</v>
      </c>
      <c r="IH188" s="27" t="s">
        <v>726</v>
      </c>
      <c r="IL188" s="27" t="s">
        <v>726</v>
      </c>
      <c r="IM188" s="27" t="s">
        <v>726</v>
      </c>
      <c r="IN188" s="7">
        <f>IFERROR(VLOOKUP(A188,[7]FacebookPages!$A$2:$AG$128,33,FALSE)+1,0)</f>
        <v>0</v>
      </c>
    </row>
    <row r="189" spans="1:248" s="7" customFormat="1" x14ac:dyDescent="0.25">
      <c r="A189" s="28">
        <v>186</v>
      </c>
      <c r="B189" s="28" t="s">
        <v>630</v>
      </c>
      <c r="C189" s="28">
        <v>186</v>
      </c>
      <c r="D189" s="28" t="s">
        <v>591</v>
      </c>
      <c r="E189" s="28"/>
      <c r="F189" s="28"/>
      <c r="G189" s="29"/>
      <c r="H189" s="28"/>
      <c r="I189" s="28"/>
      <c r="J189" s="28"/>
      <c r="K189" s="29"/>
      <c r="L189" s="28"/>
      <c r="M189" s="28"/>
      <c r="N189" s="28"/>
      <c r="O189" s="29"/>
      <c r="P189" s="28"/>
      <c r="Q189" s="28"/>
      <c r="R189" s="28">
        <v>0</v>
      </c>
      <c r="S189" s="28">
        <v>0</v>
      </c>
      <c r="T189" s="28">
        <v>0</v>
      </c>
      <c r="U189" s="28">
        <v>0</v>
      </c>
      <c r="V189" s="28">
        <v>0</v>
      </c>
      <c r="W189" s="28">
        <v>0</v>
      </c>
      <c r="X189" s="28">
        <v>0</v>
      </c>
      <c r="Y189" s="28">
        <v>1.8</v>
      </c>
      <c r="Z189" s="26" t="s">
        <v>726</v>
      </c>
      <c r="AA189" s="26" t="s">
        <v>726</v>
      </c>
      <c r="AB189" s="26" t="s">
        <v>726</v>
      </c>
      <c r="AC189" s="26" t="s">
        <v>726</v>
      </c>
      <c r="AD189" s="26" t="s">
        <v>726</v>
      </c>
      <c r="AE189" s="26" t="s">
        <v>726</v>
      </c>
      <c r="AF189" s="26" t="s">
        <v>726</v>
      </c>
      <c r="AG189" s="26" t="s">
        <v>726</v>
      </c>
      <c r="AH189" s="28">
        <v>12810</v>
      </c>
      <c r="AI189" s="31"/>
      <c r="AJ189" s="31"/>
      <c r="AK189" s="31"/>
      <c r="AL189">
        <v>0</v>
      </c>
      <c r="AM189">
        <v>0</v>
      </c>
      <c r="AN189">
        <v>0</v>
      </c>
      <c r="AO189">
        <v>0</v>
      </c>
      <c r="AP189">
        <v>0</v>
      </c>
      <c r="AQ189" s="28">
        <v>2834</v>
      </c>
      <c r="AR189" s="28">
        <v>325412</v>
      </c>
      <c r="AS189" s="30">
        <v>2825</v>
      </c>
      <c r="AT189" s="30">
        <v>1233</v>
      </c>
      <c r="AU189" s="30">
        <v>2556</v>
      </c>
      <c r="AV189" s="30">
        <v>6297</v>
      </c>
      <c r="AW189" s="30">
        <v>9983</v>
      </c>
      <c r="AX189" s="30">
        <v>8053</v>
      </c>
      <c r="AY189" s="30">
        <v>7521</v>
      </c>
      <c r="AZ189" s="30">
        <v>6101</v>
      </c>
      <c r="BA189" s="30">
        <v>5595</v>
      </c>
      <c r="BB189" s="30">
        <v>60124</v>
      </c>
      <c r="BC189" s="30">
        <v>58595</v>
      </c>
      <c r="BD189" s="30">
        <v>55899</v>
      </c>
      <c r="BE189" s="30">
        <v>53534</v>
      </c>
      <c r="BF189" s="30">
        <v>52830</v>
      </c>
      <c r="BG189" s="30">
        <v>56127</v>
      </c>
      <c r="BH189" s="30">
        <v>54920</v>
      </c>
      <c r="BI189" s="30">
        <v>46784</v>
      </c>
      <c r="BJ189" s="30">
        <v>47957</v>
      </c>
      <c r="BK189" s="30">
        <v>26208</v>
      </c>
      <c r="BL189" s="30">
        <v>27174</v>
      </c>
      <c r="BM189" s="30">
        <v>26306</v>
      </c>
      <c r="BN189" s="30">
        <v>28943</v>
      </c>
      <c r="BO189" s="30">
        <v>34368</v>
      </c>
      <c r="BP189" s="30">
        <v>33981</v>
      </c>
      <c r="BQ189" s="30">
        <v>33187</v>
      </c>
      <c r="BR189" s="30">
        <v>32215</v>
      </c>
      <c r="BS189" s="30">
        <v>30270</v>
      </c>
      <c r="BT189" s="26" t="s">
        <v>726</v>
      </c>
      <c r="BU189" s="26" t="s">
        <v>726</v>
      </c>
      <c r="BV189" s="26" t="s">
        <v>726</v>
      </c>
      <c r="BW189" s="26" t="s">
        <v>726</v>
      </c>
      <c r="BX189" s="26" t="s">
        <v>726</v>
      </c>
      <c r="BY189" s="26" t="s">
        <v>726</v>
      </c>
      <c r="BZ189" s="26" t="s">
        <v>726</v>
      </c>
      <c r="CA189" s="26" t="s">
        <v>726</v>
      </c>
      <c r="CB189" s="28">
        <v>559</v>
      </c>
      <c r="CC189" s="26" t="s">
        <v>726</v>
      </c>
      <c r="CD189" s="26" t="s">
        <v>726</v>
      </c>
      <c r="CE189" s="26" t="s">
        <v>726</v>
      </c>
      <c r="CF189" s="26" t="s">
        <v>726</v>
      </c>
      <c r="CG189" s="26" t="s">
        <v>726</v>
      </c>
      <c r="CH189" s="26" t="s">
        <v>726</v>
      </c>
      <c r="CI189" s="28">
        <v>5</v>
      </c>
      <c r="CJ189" s="26" t="s">
        <v>726</v>
      </c>
      <c r="CK189" s="26" t="s">
        <v>726</v>
      </c>
      <c r="CL189" s="26" t="s">
        <v>726</v>
      </c>
      <c r="CM189" s="26" t="s">
        <v>726</v>
      </c>
      <c r="CN189" s="26" t="s">
        <v>726</v>
      </c>
      <c r="CO189" s="26" t="s">
        <v>726</v>
      </c>
      <c r="CP189" s="26" t="s">
        <v>726</v>
      </c>
      <c r="CQ189" s="26" t="s">
        <v>726</v>
      </c>
      <c r="CR189" s="28">
        <v>54</v>
      </c>
      <c r="CS189" s="26" t="s">
        <v>726</v>
      </c>
      <c r="CT189" s="26" t="s">
        <v>726</v>
      </c>
      <c r="CU189" s="26" t="s">
        <v>726</v>
      </c>
      <c r="CV189" s="26" t="s">
        <v>726</v>
      </c>
      <c r="CW189" s="26" t="s">
        <v>726</v>
      </c>
      <c r="CX189" s="26" t="s">
        <v>726</v>
      </c>
      <c r="CY189" s="26" t="s">
        <v>726</v>
      </c>
      <c r="CZ189" s="26" t="s">
        <v>726</v>
      </c>
      <c r="DA189" s="26" t="s">
        <v>726</v>
      </c>
      <c r="DB189" s="26" t="s">
        <v>726</v>
      </c>
      <c r="DC189" s="26" t="s">
        <v>726</v>
      </c>
      <c r="DD189" s="26" t="s">
        <v>726</v>
      </c>
      <c r="DE189" s="26" t="s">
        <v>726</v>
      </c>
      <c r="DF189" s="26" t="s">
        <v>726</v>
      </c>
      <c r="DG189" s="26" t="s">
        <v>726</v>
      </c>
      <c r="DH189" s="28">
        <v>133140</v>
      </c>
      <c r="DI189" s="26" t="s">
        <v>726</v>
      </c>
      <c r="DJ189" s="26" t="s">
        <v>726</v>
      </c>
      <c r="DK189" s="26" t="s">
        <v>726</v>
      </c>
      <c r="DL189" s="26" t="s">
        <v>726</v>
      </c>
      <c r="DM189" s="26" t="s">
        <v>726</v>
      </c>
      <c r="DN189" s="26" t="s">
        <v>726</v>
      </c>
      <c r="DO189" s="26" t="s">
        <v>726</v>
      </c>
      <c r="DP189" s="28">
        <v>5</v>
      </c>
      <c r="DQ189" s="26" t="s">
        <v>726</v>
      </c>
      <c r="DR189" s="26" t="s">
        <v>726</v>
      </c>
      <c r="DS189" s="26" t="s">
        <v>726</v>
      </c>
      <c r="DT189" s="26" t="s">
        <v>726</v>
      </c>
      <c r="DU189" s="26" t="s">
        <v>726</v>
      </c>
      <c r="DV189" s="26" t="s">
        <v>726</v>
      </c>
      <c r="DW189" s="26" t="s">
        <v>726</v>
      </c>
      <c r="DX189" s="26" t="s">
        <v>726</v>
      </c>
      <c r="DY189" s="26" t="s">
        <v>726</v>
      </c>
      <c r="DZ189" s="26" t="s">
        <v>726</v>
      </c>
      <c r="EA189" s="26" t="s">
        <v>726</v>
      </c>
      <c r="EB189">
        <v>9999</v>
      </c>
      <c r="EC189">
        <v>0</v>
      </c>
      <c r="ED189">
        <v>0</v>
      </c>
      <c r="EE189">
        <v>0</v>
      </c>
      <c r="EF189" s="26" t="s">
        <v>726</v>
      </c>
      <c r="EG189" s="26" t="s">
        <v>726</v>
      </c>
      <c r="EH189" s="26" t="s">
        <v>726</v>
      </c>
      <c r="EI189" s="26" t="s">
        <v>726</v>
      </c>
      <c r="EJ189" s="26" t="s">
        <v>726</v>
      </c>
      <c r="EK189" s="26" t="s">
        <v>726</v>
      </c>
      <c r="EL189" s="26" t="s">
        <v>726</v>
      </c>
      <c r="EM189" s="26" t="s">
        <v>726</v>
      </c>
      <c r="EN189" s="26" t="s">
        <v>726</v>
      </c>
      <c r="EO189" s="26" t="s">
        <v>726</v>
      </c>
      <c r="EP189" s="26" t="s">
        <v>726</v>
      </c>
      <c r="EQ189" s="26" t="s">
        <v>726</v>
      </c>
      <c r="ER189" s="26" t="s">
        <v>726</v>
      </c>
      <c r="ES189" s="26" t="s">
        <v>726</v>
      </c>
      <c r="ET189" s="26" t="s">
        <v>726</v>
      </c>
      <c r="EU189" s="26" t="s">
        <v>726</v>
      </c>
      <c r="EV189" s="26" t="s">
        <v>726</v>
      </c>
      <c r="EW189" s="26" t="s">
        <v>726</v>
      </c>
      <c r="EX189" s="26" t="s">
        <v>726</v>
      </c>
      <c r="EY189" s="26" t="s">
        <v>726</v>
      </c>
      <c r="EZ189" s="26" t="s">
        <v>726</v>
      </c>
      <c r="FA189" s="26" t="s">
        <v>726</v>
      </c>
      <c r="FB189" s="26" t="s">
        <v>726</v>
      </c>
      <c r="FC189" s="26" t="s">
        <v>726</v>
      </c>
      <c r="FD189" s="26" t="s">
        <v>726</v>
      </c>
      <c r="FE189" s="26" t="s">
        <v>726</v>
      </c>
      <c r="FF189" s="26" t="s">
        <v>726</v>
      </c>
      <c r="FG189" s="26" t="s">
        <v>726</v>
      </c>
      <c r="FH189" s="26" t="s">
        <v>726</v>
      </c>
      <c r="FI189" s="26" t="s">
        <v>726</v>
      </c>
      <c r="FJ189" s="26" t="s">
        <v>726</v>
      </c>
      <c r="FK189" s="26" t="s">
        <v>726</v>
      </c>
      <c r="FL189" s="26" t="s">
        <v>726</v>
      </c>
      <c r="FM189" s="26" t="s">
        <v>726</v>
      </c>
      <c r="FN189" s="26" t="s">
        <v>726</v>
      </c>
      <c r="FO189" s="26" t="s">
        <v>726</v>
      </c>
      <c r="FP189" s="26" t="s">
        <v>726</v>
      </c>
      <c r="FQ189" s="26" t="s">
        <v>726</v>
      </c>
      <c r="FR189" s="26" t="s">
        <v>726</v>
      </c>
      <c r="FS189" s="26" t="s">
        <v>726</v>
      </c>
      <c r="FT189" s="26" t="s">
        <v>726</v>
      </c>
      <c r="FU189" s="26" t="s">
        <v>726</v>
      </c>
      <c r="FV189" s="26" t="s">
        <v>726</v>
      </c>
      <c r="FW189" s="26" t="s">
        <v>726</v>
      </c>
      <c r="FX189" s="26" t="s">
        <v>726</v>
      </c>
      <c r="FY189" s="26" t="s">
        <v>726</v>
      </c>
      <c r="FZ189" s="26" t="s">
        <v>726</v>
      </c>
      <c r="GA189" s="26" t="s">
        <v>726</v>
      </c>
      <c r="GB189" s="26" t="s">
        <v>726</v>
      </c>
      <c r="GC189" s="26" t="s">
        <v>726</v>
      </c>
      <c r="GD189" s="26" t="s">
        <v>726</v>
      </c>
      <c r="GE189" s="26" t="s">
        <v>726</v>
      </c>
      <c r="GF189" s="26" t="s">
        <v>726</v>
      </c>
      <c r="GG189" s="26" t="s">
        <v>726</v>
      </c>
      <c r="GH189" s="26" t="s">
        <v>726</v>
      </c>
      <c r="GI189" s="26" t="s">
        <v>726</v>
      </c>
      <c r="GJ189" s="26" t="s">
        <v>726</v>
      </c>
      <c r="GK189" s="26" t="s">
        <v>726</v>
      </c>
      <c r="GL189" s="26" t="s">
        <v>726</v>
      </c>
      <c r="GM189" s="26" t="s">
        <v>726</v>
      </c>
      <c r="GN189" s="26" t="s">
        <v>726</v>
      </c>
      <c r="GO189" s="26" t="s">
        <v>726</v>
      </c>
      <c r="GP189" s="26" t="s">
        <v>726</v>
      </c>
      <c r="GQ189" s="26" t="s">
        <v>726</v>
      </c>
      <c r="GR189" s="26" t="s">
        <v>726</v>
      </c>
      <c r="GS189" s="26" t="s">
        <v>726</v>
      </c>
      <c r="GT189" s="26" t="s">
        <v>726</v>
      </c>
      <c r="GU189" s="26" t="s">
        <v>726</v>
      </c>
      <c r="GV189" s="26" t="s">
        <v>726</v>
      </c>
      <c r="GW189" s="26" t="s">
        <v>726</v>
      </c>
      <c r="GX189" s="26" t="s">
        <v>726</v>
      </c>
      <c r="GY189" s="26" t="s">
        <v>726</v>
      </c>
      <c r="GZ189" s="26" t="s">
        <v>726</v>
      </c>
      <c r="HA189" s="26" t="s">
        <v>726</v>
      </c>
      <c r="HB189" s="26" t="s">
        <v>726</v>
      </c>
      <c r="HC189" s="26" t="s">
        <v>726</v>
      </c>
      <c r="HD189" s="26" t="s">
        <v>726</v>
      </c>
      <c r="HE189" s="26" t="s">
        <v>726</v>
      </c>
      <c r="HF189" s="26" t="s">
        <v>726</v>
      </c>
      <c r="HG189" s="26" t="s">
        <v>726</v>
      </c>
      <c r="HH189" s="26" t="s">
        <v>726</v>
      </c>
      <c r="HI189" s="26" t="s">
        <v>726</v>
      </c>
      <c r="HJ189" s="26" t="s">
        <v>726</v>
      </c>
      <c r="HK189" s="26" t="s">
        <v>726</v>
      </c>
      <c r="HL189" s="26" t="s">
        <v>726</v>
      </c>
      <c r="HM189" s="26" t="s">
        <v>726</v>
      </c>
      <c r="HN189" s="26" t="s">
        <v>726</v>
      </c>
      <c r="HO189" s="26" t="s">
        <v>726</v>
      </c>
      <c r="HP189" s="26" t="s">
        <v>726</v>
      </c>
      <c r="HQ189" s="26" t="s">
        <v>726</v>
      </c>
      <c r="HR189" s="26" t="s">
        <v>726</v>
      </c>
      <c r="HS189" s="26" t="s">
        <v>726</v>
      </c>
      <c r="HT189" s="26" t="s">
        <v>726</v>
      </c>
      <c r="HU189" s="26" t="s">
        <v>726</v>
      </c>
      <c r="HV189" s="26" t="s">
        <v>726</v>
      </c>
      <c r="HW189" s="26" t="s">
        <v>726</v>
      </c>
      <c r="HX189" s="26" t="s">
        <v>726</v>
      </c>
      <c r="HY189" s="26" t="s">
        <v>726</v>
      </c>
      <c r="HZ189" s="26" t="s">
        <v>726</v>
      </c>
      <c r="IA189" s="26" t="s">
        <v>726</v>
      </c>
      <c r="IB189" s="26" t="s">
        <v>726</v>
      </c>
      <c r="IC189" s="26" t="s">
        <v>726</v>
      </c>
      <c r="ID189" s="26" t="s">
        <v>726</v>
      </c>
      <c r="IE189" s="26" t="s">
        <v>726</v>
      </c>
      <c r="IF189" s="7" t="s">
        <v>726</v>
      </c>
      <c r="IG189" s="27" t="s">
        <v>726</v>
      </c>
      <c r="IH189" s="27" t="s">
        <v>726</v>
      </c>
      <c r="IL189" s="27" t="s">
        <v>726</v>
      </c>
      <c r="IM189" s="27" t="s">
        <v>726</v>
      </c>
      <c r="IN189" s="7">
        <f>IFERROR(VLOOKUP(A189,[7]FacebookPages!$A$2:$AG$128,33,FALSE)+1,0)</f>
        <v>0</v>
      </c>
    </row>
    <row r="190" spans="1:248" s="7" customFormat="1" x14ac:dyDescent="0.25">
      <c r="A190" s="28">
        <v>187</v>
      </c>
      <c r="B190" s="28" t="s">
        <v>631</v>
      </c>
      <c r="C190" s="28">
        <v>187</v>
      </c>
      <c r="D190" s="28" t="s">
        <v>591</v>
      </c>
      <c r="E190" s="28"/>
      <c r="F190" s="28"/>
      <c r="G190" s="29"/>
      <c r="H190" s="28"/>
      <c r="I190" s="28"/>
      <c r="J190" s="28"/>
      <c r="K190" s="29"/>
      <c r="L190" s="28"/>
      <c r="M190" s="28"/>
      <c r="N190" s="28"/>
      <c r="O190" s="29"/>
      <c r="P190" s="28"/>
      <c r="Q190" s="28"/>
      <c r="R190" s="28">
        <v>0</v>
      </c>
      <c r="S190" s="28">
        <v>0</v>
      </c>
      <c r="T190" s="28">
        <v>0</v>
      </c>
      <c r="U190" s="28">
        <v>0</v>
      </c>
      <c r="V190" s="28">
        <v>0</v>
      </c>
      <c r="W190" s="28">
        <v>0</v>
      </c>
      <c r="X190" s="28">
        <v>0</v>
      </c>
      <c r="Y190" s="28">
        <v>1.4</v>
      </c>
      <c r="Z190" s="26" t="s">
        <v>726</v>
      </c>
      <c r="AA190" s="26" t="s">
        <v>726</v>
      </c>
      <c r="AB190" s="26" t="s">
        <v>726</v>
      </c>
      <c r="AC190" s="26" t="s">
        <v>726</v>
      </c>
      <c r="AD190" s="26" t="s">
        <v>726</v>
      </c>
      <c r="AE190" s="26" t="s">
        <v>726</v>
      </c>
      <c r="AF190" s="26" t="s">
        <v>726</v>
      </c>
      <c r="AG190" s="26" t="s">
        <v>726</v>
      </c>
      <c r="AH190" s="28">
        <v>7915</v>
      </c>
      <c r="AI190" s="31"/>
      <c r="AJ190" s="31"/>
      <c r="AK190" s="31"/>
      <c r="AL190">
        <v>0</v>
      </c>
      <c r="AM190">
        <v>0</v>
      </c>
      <c r="AN190">
        <v>0</v>
      </c>
      <c r="AO190">
        <v>0</v>
      </c>
      <c r="AP190">
        <v>0</v>
      </c>
      <c r="AQ190" s="28">
        <v>7370</v>
      </c>
      <c r="AR190" s="28">
        <v>519130</v>
      </c>
      <c r="AS190" s="30">
        <v>-4359.0820000000003</v>
      </c>
      <c r="AT190" s="30">
        <v>7521.7309999999998</v>
      </c>
      <c r="AU190" s="30">
        <v>1366.2809999999999</v>
      </c>
      <c r="AV190" s="30">
        <v>3945.4789999999998</v>
      </c>
      <c r="AW190" s="30">
        <v>1048.827</v>
      </c>
      <c r="AX190" s="30">
        <v>1231.663</v>
      </c>
      <c r="AY190" s="30">
        <v>597.99199999999996</v>
      </c>
      <c r="AZ190" s="30">
        <v>424.298</v>
      </c>
      <c r="BA190" s="30">
        <v>660</v>
      </c>
      <c r="BB190" s="30">
        <v>45203.966</v>
      </c>
      <c r="BC190" s="30">
        <v>61960.343999999997</v>
      </c>
      <c r="BD190" s="30">
        <v>16804.958999999999</v>
      </c>
      <c r="BE190" s="30">
        <v>17103.253000000001</v>
      </c>
      <c r="BF190" s="30">
        <v>14782.786</v>
      </c>
      <c r="BG190" s="30">
        <v>14928.103999999999</v>
      </c>
      <c r="BH190" s="30">
        <v>14936.03</v>
      </c>
      <c r="BI190" s="30">
        <v>13689.848</v>
      </c>
      <c r="BJ190" s="30">
        <v>12229.741</v>
      </c>
      <c r="BK190" s="30">
        <v>4968.3010000000004</v>
      </c>
      <c r="BL190" s="30">
        <v>4618.1329999999998</v>
      </c>
      <c r="BM190" s="30">
        <v>4680.38</v>
      </c>
      <c r="BN190" s="30">
        <v>4986.5659999999998</v>
      </c>
      <c r="BO190" s="30">
        <v>4984.1989999999996</v>
      </c>
      <c r="BP190" s="30">
        <v>6324.6509999999998</v>
      </c>
      <c r="BQ190" s="30">
        <v>6460.3149999999996</v>
      </c>
      <c r="BR190" s="30">
        <v>7208.5020000000004</v>
      </c>
      <c r="BS190" s="30">
        <v>6969.2740000000003</v>
      </c>
      <c r="BT190" s="26" t="s">
        <v>726</v>
      </c>
      <c r="BU190" s="26" t="s">
        <v>726</v>
      </c>
      <c r="BV190" s="26" t="s">
        <v>726</v>
      </c>
      <c r="BW190" s="26" t="s">
        <v>726</v>
      </c>
      <c r="BX190" s="26" t="s">
        <v>726</v>
      </c>
      <c r="BY190" s="26" t="s">
        <v>726</v>
      </c>
      <c r="BZ190" s="26" t="s">
        <v>726</v>
      </c>
      <c r="CA190" s="26" t="s">
        <v>726</v>
      </c>
      <c r="CB190" s="28">
        <v>1084</v>
      </c>
      <c r="CC190" s="26" t="s">
        <v>726</v>
      </c>
      <c r="CD190" s="26" t="s">
        <v>726</v>
      </c>
      <c r="CE190" s="26" t="s">
        <v>726</v>
      </c>
      <c r="CF190" s="26" t="s">
        <v>726</v>
      </c>
      <c r="CG190" s="26" t="s">
        <v>726</v>
      </c>
      <c r="CH190" s="26" t="s">
        <v>726</v>
      </c>
      <c r="CI190" s="28">
        <v>16</v>
      </c>
      <c r="CJ190" s="26" t="s">
        <v>726</v>
      </c>
      <c r="CK190" s="26" t="s">
        <v>726</v>
      </c>
      <c r="CL190" s="26" t="s">
        <v>726</v>
      </c>
      <c r="CM190" s="26" t="s">
        <v>726</v>
      </c>
      <c r="CN190" s="26" t="s">
        <v>726</v>
      </c>
      <c r="CO190" s="26" t="s">
        <v>726</v>
      </c>
      <c r="CP190" s="26" t="s">
        <v>726</v>
      </c>
      <c r="CQ190" s="26" t="s">
        <v>726</v>
      </c>
      <c r="CR190" s="28">
        <v>32</v>
      </c>
      <c r="CS190" s="26" t="s">
        <v>726</v>
      </c>
      <c r="CT190" s="26" t="s">
        <v>726</v>
      </c>
      <c r="CU190" s="26" t="s">
        <v>726</v>
      </c>
      <c r="CV190" s="26" t="s">
        <v>726</v>
      </c>
      <c r="CW190" s="26" t="s">
        <v>726</v>
      </c>
      <c r="CX190" s="26" t="s">
        <v>726</v>
      </c>
      <c r="CY190" s="26" t="s">
        <v>726</v>
      </c>
      <c r="CZ190" s="26" t="s">
        <v>726</v>
      </c>
      <c r="DA190" s="26" t="s">
        <v>726</v>
      </c>
      <c r="DB190" s="26" t="s">
        <v>726</v>
      </c>
      <c r="DC190" s="26" t="s">
        <v>726</v>
      </c>
      <c r="DD190" s="26" t="s">
        <v>726</v>
      </c>
      <c r="DE190" s="26" t="s">
        <v>726</v>
      </c>
      <c r="DF190" s="26" t="s">
        <v>726</v>
      </c>
      <c r="DG190" s="26" t="s">
        <v>726</v>
      </c>
      <c r="DH190" s="28">
        <v>98229</v>
      </c>
      <c r="DI190" s="26" t="s">
        <v>726</v>
      </c>
      <c r="DJ190" s="26" t="s">
        <v>726</v>
      </c>
      <c r="DK190" s="26" t="s">
        <v>726</v>
      </c>
      <c r="DL190" s="26" t="s">
        <v>726</v>
      </c>
      <c r="DM190" s="26" t="s">
        <v>726</v>
      </c>
      <c r="DN190" s="26" t="s">
        <v>726</v>
      </c>
      <c r="DO190" s="26" t="s">
        <v>726</v>
      </c>
      <c r="DP190" s="28">
        <v>16</v>
      </c>
      <c r="DQ190" s="26" t="s">
        <v>726</v>
      </c>
      <c r="DR190" s="26" t="s">
        <v>726</v>
      </c>
      <c r="DS190" s="26" t="s">
        <v>726</v>
      </c>
      <c r="DT190" s="26" t="s">
        <v>726</v>
      </c>
      <c r="DU190" s="26" t="s">
        <v>726</v>
      </c>
      <c r="DV190" s="26" t="s">
        <v>726</v>
      </c>
      <c r="DW190" s="26" t="s">
        <v>726</v>
      </c>
      <c r="DX190" s="26" t="s">
        <v>726</v>
      </c>
      <c r="DY190" s="26" t="s">
        <v>726</v>
      </c>
      <c r="DZ190" s="26" t="s">
        <v>726</v>
      </c>
      <c r="EA190" s="26" t="s">
        <v>726</v>
      </c>
      <c r="EB190">
        <v>9999</v>
      </c>
      <c r="EC190">
        <v>0</v>
      </c>
      <c r="ED190">
        <v>0</v>
      </c>
      <c r="EE190">
        <v>0</v>
      </c>
      <c r="EF190" s="26" t="s">
        <v>726</v>
      </c>
      <c r="EG190" s="26" t="s">
        <v>726</v>
      </c>
      <c r="EH190" s="26" t="s">
        <v>726</v>
      </c>
      <c r="EI190" s="26" t="s">
        <v>726</v>
      </c>
      <c r="EJ190" s="26" t="s">
        <v>726</v>
      </c>
      <c r="EK190" s="26" t="s">
        <v>726</v>
      </c>
      <c r="EL190" s="26" t="s">
        <v>726</v>
      </c>
      <c r="EM190" s="26" t="s">
        <v>726</v>
      </c>
      <c r="EN190" s="26" t="s">
        <v>726</v>
      </c>
      <c r="EO190" s="26" t="s">
        <v>726</v>
      </c>
      <c r="EP190" s="26" t="s">
        <v>726</v>
      </c>
      <c r="EQ190" s="26" t="s">
        <v>726</v>
      </c>
      <c r="ER190" s="26" t="s">
        <v>726</v>
      </c>
      <c r="ES190" s="26" t="s">
        <v>726</v>
      </c>
      <c r="ET190" s="26" t="s">
        <v>726</v>
      </c>
      <c r="EU190" s="26" t="s">
        <v>726</v>
      </c>
      <c r="EV190" s="26" t="s">
        <v>726</v>
      </c>
      <c r="EW190" s="26" t="s">
        <v>726</v>
      </c>
      <c r="EX190" s="26" t="s">
        <v>726</v>
      </c>
      <c r="EY190" s="26" t="s">
        <v>726</v>
      </c>
      <c r="EZ190" s="26" t="s">
        <v>726</v>
      </c>
      <c r="FA190" s="26" t="s">
        <v>726</v>
      </c>
      <c r="FB190" s="26" t="s">
        <v>726</v>
      </c>
      <c r="FC190" s="26" t="s">
        <v>726</v>
      </c>
      <c r="FD190" s="26" t="s">
        <v>726</v>
      </c>
      <c r="FE190" s="26" t="s">
        <v>726</v>
      </c>
      <c r="FF190" s="26" t="s">
        <v>726</v>
      </c>
      <c r="FG190" s="26" t="s">
        <v>726</v>
      </c>
      <c r="FH190" s="26" t="s">
        <v>726</v>
      </c>
      <c r="FI190" s="26" t="s">
        <v>726</v>
      </c>
      <c r="FJ190" s="26" t="s">
        <v>726</v>
      </c>
      <c r="FK190" s="26" t="s">
        <v>726</v>
      </c>
      <c r="FL190" s="26" t="s">
        <v>726</v>
      </c>
      <c r="FM190" s="26" t="s">
        <v>726</v>
      </c>
      <c r="FN190" s="26" t="s">
        <v>726</v>
      </c>
      <c r="FO190" s="26" t="s">
        <v>726</v>
      </c>
      <c r="FP190" s="26" t="s">
        <v>726</v>
      </c>
      <c r="FQ190" s="26" t="s">
        <v>726</v>
      </c>
      <c r="FR190" s="26" t="s">
        <v>726</v>
      </c>
      <c r="FS190" s="26" t="s">
        <v>726</v>
      </c>
      <c r="FT190" s="26" t="s">
        <v>726</v>
      </c>
      <c r="FU190" s="26" t="s">
        <v>726</v>
      </c>
      <c r="FV190" s="26" t="s">
        <v>726</v>
      </c>
      <c r="FW190" s="26" t="s">
        <v>726</v>
      </c>
      <c r="FX190" s="26" t="s">
        <v>726</v>
      </c>
      <c r="FY190" s="26" t="s">
        <v>726</v>
      </c>
      <c r="FZ190" s="26" t="s">
        <v>726</v>
      </c>
      <c r="GA190" s="26" t="s">
        <v>726</v>
      </c>
      <c r="GB190" s="26" t="s">
        <v>726</v>
      </c>
      <c r="GC190" s="26" t="s">
        <v>726</v>
      </c>
      <c r="GD190" s="26" t="s">
        <v>726</v>
      </c>
      <c r="GE190" s="26" t="s">
        <v>726</v>
      </c>
      <c r="GF190" s="26" t="s">
        <v>726</v>
      </c>
      <c r="GG190" s="26" t="s">
        <v>726</v>
      </c>
      <c r="GH190" s="26" t="s">
        <v>726</v>
      </c>
      <c r="GI190" s="26" t="s">
        <v>726</v>
      </c>
      <c r="GJ190" s="26" t="s">
        <v>726</v>
      </c>
      <c r="GK190" s="26" t="s">
        <v>726</v>
      </c>
      <c r="GL190" s="26" t="s">
        <v>726</v>
      </c>
      <c r="GM190" s="26" t="s">
        <v>726</v>
      </c>
      <c r="GN190" s="26" t="s">
        <v>726</v>
      </c>
      <c r="GO190" s="26" t="s">
        <v>726</v>
      </c>
      <c r="GP190" s="26" t="s">
        <v>726</v>
      </c>
      <c r="GQ190" s="26" t="s">
        <v>726</v>
      </c>
      <c r="GR190" s="26" t="s">
        <v>726</v>
      </c>
      <c r="GS190" s="26" t="s">
        <v>726</v>
      </c>
      <c r="GT190" s="26" t="s">
        <v>726</v>
      </c>
      <c r="GU190" s="26" t="s">
        <v>726</v>
      </c>
      <c r="GV190" s="26" t="s">
        <v>726</v>
      </c>
      <c r="GW190" s="26" t="s">
        <v>726</v>
      </c>
      <c r="GX190" s="26" t="s">
        <v>726</v>
      </c>
      <c r="GY190" s="26" t="s">
        <v>726</v>
      </c>
      <c r="GZ190" s="26" t="s">
        <v>726</v>
      </c>
      <c r="HA190" s="26" t="s">
        <v>726</v>
      </c>
      <c r="HB190" s="26" t="s">
        <v>726</v>
      </c>
      <c r="HC190" s="26" t="s">
        <v>726</v>
      </c>
      <c r="HD190" s="26" t="s">
        <v>726</v>
      </c>
      <c r="HE190" s="26" t="s">
        <v>726</v>
      </c>
      <c r="HF190" s="26" t="s">
        <v>726</v>
      </c>
      <c r="HG190" s="26" t="s">
        <v>726</v>
      </c>
      <c r="HH190" s="26" t="s">
        <v>726</v>
      </c>
      <c r="HI190" s="26" t="s">
        <v>726</v>
      </c>
      <c r="HJ190" s="26" t="s">
        <v>726</v>
      </c>
      <c r="HK190" s="26" t="s">
        <v>726</v>
      </c>
      <c r="HL190" s="26" t="s">
        <v>726</v>
      </c>
      <c r="HM190" s="26" t="s">
        <v>726</v>
      </c>
      <c r="HN190" s="26" t="s">
        <v>726</v>
      </c>
      <c r="HO190" s="26" t="s">
        <v>726</v>
      </c>
      <c r="HP190" s="26" t="s">
        <v>726</v>
      </c>
      <c r="HQ190" s="26" t="s">
        <v>726</v>
      </c>
      <c r="HR190" s="26" t="s">
        <v>726</v>
      </c>
      <c r="HS190" s="26" t="s">
        <v>726</v>
      </c>
      <c r="HT190" s="26" t="s">
        <v>726</v>
      </c>
      <c r="HU190" s="26" t="s">
        <v>726</v>
      </c>
      <c r="HV190" s="26" t="s">
        <v>726</v>
      </c>
      <c r="HW190" s="26" t="s">
        <v>726</v>
      </c>
      <c r="HX190" s="26" t="s">
        <v>726</v>
      </c>
      <c r="HY190" s="26" t="s">
        <v>726</v>
      </c>
      <c r="HZ190" s="26" t="s">
        <v>726</v>
      </c>
      <c r="IA190" s="26" t="s">
        <v>726</v>
      </c>
      <c r="IB190" s="26" t="s">
        <v>726</v>
      </c>
      <c r="IC190" s="26" t="s">
        <v>726</v>
      </c>
      <c r="ID190" s="26" t="s">
        <v>726</v>
      </c>
      <c r="IE190" s="26" t="s">
        <v>726</v>
      </c>
      <c r="IF190" s="7" t="s">
        <v>726</v>
      </c>
      <c r="IG190" s="27" t="s">
        <v>726</v>
      </c>
      <c r="IH190" s="27" t="s">
        <v>726</v>
      </c>
      <c r="IL190" s="27" t="s">
        <v>726</v>
      </c>
      <c r="IM190" s="27" t="s">
        <v>726</v>
      </c>
      <c r="IN190" s="7">
        <f>IFERROR(VLOOKUP(A190,[7]FacebookPages!$A$2:$AG$128,33,FALSE)+1,0)</f>
        <v>0</v>
      </c>
    </row>
    <row r="191" spans="1:248" x14ac:dyDescent="0.25">
      <c r="BT191" s="26"/>
      <c r="CC191" s="26"/>
      <c r="CJ191" s="26"/>
      <c r="CS191" s="26"/>
      <c r="DA191" s="26"/>
      <c r="DI191" s="26"/>
      <c r="DQ191" s="26"/>
      <c r="DU191" s="26"/>
      <c r="DW191" s="26"/>
      <c r="DY191" s="26"/>
      <c r="IF191" s="7"/>
    </row>
    <row r="192" spans="1:248" x14ac:dyDescent="0.25">
      <c r="BT192" s="26"/>
      <c r="CC192" s="26"/>
      <c r="CJ192" s="26"/>
      <c r="CS192" s="26"/>
      <c r="DA192" s="26"/>
      <c r="DI192" s="26"/>
      <c r="DQ192" s="26"/>
      <c r="DU192" s="26"/>
      <c r="DW192" s="26"/>
      <c r="DY192" s="26"/>
      <c r="IF192" s="7"/>
    </row>
    <row r="193" spans="72:240" x14ac:dyDescent="0.25">
      <c r="BT193" s="26"/>
      <c r="CC193" s="26"/>
      <c r="CJ193" s="26"/>
      <c r="CS193" s="26"/>
      <c r="DA193" s="26"/>
      <c r="DI193" s="26"/>
      <c r="DQ193" s="26"/>
      <c r="DU193" s="26"/>
      <c r="DW193" s="26"/>
      <c r="DY193" s="26"/>
      <c r="IF193" s="7"/>
    </row>
    <row r="194" spans="72:240" x14ac:dyDescent="0.25">
      <c r="BT194" s="26"/>
      <c r="CC194" s="26"/>
      <c r="CJ194" s="26"/>
      <c r="CS194" s="26"/>
      <c r="DA194" s="26"/>
      <c r="DI194" s="26"/>
      <c r="DQ194" s="26"/>
      <c r="DU194" s="26"/>
      <c r="DW194" s="26"/>
      <c r="DY194" s="26"/>
    </row>
    <row r="195" spans="72:240" x14ac:dyDescent="0.25">
      <c r="BT195" s="26"/>
      <c r="CC195" s="26"/>
      <c r="CJ195" s="26"/>
      <c r="CS195" s="26"/>
      <c r="DA195" s="26"/>
      <c r="DI195" s="26"/>
      <c r="DQ195" s="26"/>
      <c r="DU195" s="26"/>
      <c r="DW195" s="26"/>
      <c r="DY195" s="26"/>
    </row>
    <row r="196" spans="72:240" x14ac:dyDescent="0.25">
      <c r="BT196" s="26"/>
      <c r="CC196" s="26"/>
      <c r="CJ196" s="26"/>
      <c r="CS196" s="26"/>
      <c r="DA196" s="26"/>
      <c r="DI196" s="26"/>
      <c r="DQ196" s="26"/>
      <c r="DU196" s="26"/>
      <c r="DW196" s="26"/>
      <c r="DY196" s="26"/>
    </row>
    <row r="197" spans="72:240" x14ac:dyDescent="0.25">
      <c r="BT197" s="26"/>
      <c r="CC197" s="26"/>
      <c r="CJ197" s="26"/>
      <c r="CS197" s="26"/>
      <c r="DA197" s="26"/>
      <c r="DI197" s="26"/>
      <c r="DQ197" s="26"/>
      <c r="DU197" s="26"/>
      <c r="DW197" s="26"/>
      <c r="DY197" s="26"/>
    </row>
    <row r="198" spans="72:240" x14ac:dyDescent="0.25">
      <c r="BT198" s="26"/>
      <c r="CC198" s="26"/>
      <c r="CJ198" s="26"/>
      <c r="CS198" s="26"/>
      <c r="DA198" s="26"/>
      <c r="DI198" s="26"/>
      <c r="DQ198" s="26"/>
      <c r="DU198" s="26"/>
      <c r="DW198" s="26"/>
      <c r="DY198" s="26"/>
    </row>
    <row r="199" spans="72:240" x14ac:dyDescent="0.25">
      <c r="BT199" s="26"/>
      <c r="CC199" s="26"/>
      <c r="CJ199" s="26"/>
      <c r="CS199" s="26"/>
      <c r="DA199" s="26"/>
      <c r="DI199" s="26"/>
      <c r="DQ199" s="26"/>
      <c r="DU199" s="26"/>
      <c r="DW199" s="26"/>
      <c r="DY199" s="26"/>
    </row>
    <row r="200" spans="72:240" x14ac:dyDescent="0.25">
      <c r="BT200" s="26"/>
      <c r="CC200" s="26"/>
      <c r="CJ200" s="26"/>
      <c r="CS200" s="26"/>
      <c r="DA200" s="26"/>
      <c r="DI200" s="26"/>
      <c r="DQ200" s="26"/>
      <c r="DU200" s="26"/>
      <c r="DW200" s="26"/>
      <c r="DY200" s="26"/>
    </row>
    <row r="201" spans="72:240" x14ac:dyDescent="0.25">
      <c r="BT201" s="26"/>
      <c r="CC201" s="26"/>
      <c r="CJ201" s="26"/>
      <c r="CS201" s="26"/>
      <c r="DA201" s="26"/>
      <c r="DI201" s="26"/>
      <c r="DQ201" s="26"/>
      <c r="DU201" s="26"/>
      <c r="DW201" s="26"/>
      <c r="DY201" s="26"/>
    </row>
    <row r="202" spans="72:240" x14ac:dyDescent="0.25">
      <c r="BT202" s="26"/>
      <c r="CC202" s="26"/>
      <c r="CJ202" s="26"/>
      <c r="CS202" s="26"/>
      <c r="DA202" s="26"/>
      <c r="DI202" s="26"/>
      <c r="DQ202" s="26"/>
      <c r="DU202" s="26"/>
      <c r="DW202" s="26"/>
      <c r="DY202" s="26"/>
    </row>
    <row r="203" spans="72:240" x14ac:dyDescent="0.25">
      <c r="BT203" s="26"/>
      <c r="CC203" s="26"/>
      <c r="CJ203" s="26"/>
      <c r="CS203" s="26"/>
      <c r="DA203" s="26"/>
      <c r="DI203" s="26"/>
      <c r="DQ203" s="26"/>
      <c r="DU203" s="26"/>
      <c r="DW203" s="26"/>
      <c r="DY203" s="26"/>
    </row>
    <row r="204" spans="72:240" x14ac:dyDescent="0.25">
      <c r="BT204" s="26"/>
      <c r="CC204" s="26"/>
      <c r="CJ204" s="26"/>
      <c r="CS204" s="26"/>
      <c r="DA204" s="26"/>
      <c r="DI204" s="26"/>
      <c r="DQ204" s="26"/>
      <c r="DU204" s="26"/>
      <c r="DW204" s="26"/>
      <c r="DY204" s="26"/>
    </row>
    <row r="205" spans="72:240" x14ac:dyDescent="0.25">
      <c r="BT205" s="26"/>
      <c r="CC205" s="26"/>
      <c r="CJ205" s="26"/>
      <c r="CS205" s="26"/>
      <c r="DA205" s="26"/>
      <c r="DI205" s="26"/>
      <c r="DQ205" s="26"/>
      <c r="DU205" s="26"/>
      <c r="DW205" s="26"/>
      <c r="DY205" s="26"/>
    </row>
    <row r="206" spans="72:240" x14ac:dyDescent="0.25">
      <c r="BT206" s="26"/>
      <c r="CC206" s="26"/>
      <c r="CJ206" s="26"/>
      <c r="CS206" s="26"/>
      <c r="DA206" s="26"/>
      <c r="DI206" s="26"/>
      <c r="DQ206" s="26"/>
      <c r="DU206" s="26"/>
      <c r="DW206" s="26"/>
      <c r="DY206" s="26"/>
    </row>
    <row r="207" spans="72:240" x14ac:dyDescent="0.25">
      <c r="BT207" s="26"/>
      <c r="CC207" s="26"/>
      <c r="CJ207" s="26"/>
      <c r="CS207" s="26"/>
      <c r="DA207" s="26"/>
      <c r="DI207" s="26"/>
      <c r="DQ207" s="26"/>
      <c r="DU207" s="26"/>
      <c r="DW207" s="26"/>
      <c r="DY207" s="26"/>
    </row>
    <row r="208" spans="72:240" x14ac:dyDescent="0.25">
      <c r="BT208" s="26"/>
      <c r="CC208" s="26"/>
      <c r="CJ208" s="26"/>
      <c r="CS208" s="26"/>
      <c r="DA208" s="26"/>
      <c r="DI208" s="26"/>
      <c r="DQ208" s="26"/>
      <c r="DU208" s="26"/>
      <c r="DW208" s="26"/>
      <c r="DY208" s="26"/>
    </row>
    <row r="209" spans="72:129" x14ac:dyDescent="0.25">
      <c r="BT209" s="26"/>
      <c r="CC209" s="26"/>
      <c r="CJ209" s="26"/>
      <c r="CS209" s="26"/>
      <c r="DA209" s="26"/>
      <c r="DI209" s="26"/>
      <c r="DQ209" s="26"/>
      <c r="DU209" s="26"/>
      <c r="DW209" s="26"/>
      <c r="DY209" s="26"/>
    </row>
    <row r="210" spans="72:129" x14ac:dyDescent="0.25">
      <c r="BT210" s="26"/>
      <c r="CC210" s="26"/>
      <c r="CJ210" s="26"/>
      <c r="CS210" s="26"/>
      <c r="DA210" s="26"/>
      <c r="DI210" s="26"/>
      <c r="DQ210" s="26"/>
      <c r="DU210" s="26"/>
      <c r="DW210" s="26"/>
      <c r="DY210" s="26"/>
    </row>
    <row r="211" spans="72:129" x14ac:dyDescent="0.25">
      <c r="BT211" s="26"/>
      <c r="CC211" s="26"/>
      <c r="CJ211" s="26"/>
      <c r="CS211" s="26"/>
      <c r="DA211" s="26"/>
      <c r="DI211" s="26"/>
      <c r="DQ211" s="26"/>
      <c r="DU211" s="26"/>
      <c r="DW211" s="26"/>
      <c r="DY211" s="26"/>
    </row>
    <row r="212" spans="72:129" x14ac:dyDescent="0.25">
      <c r="BT212" s="26"/>
      <c r="CC212" s="26"/>
      <c r="CJ212" s="26"/>
      <c r="CS212" s="26"/>
      <c r="DA212" s="26"/>
      <c r="DI212" s="26"/>
      <c r="DQ212" s="26"/>
      <c r="DU212" s="26"/>
      <c r="DW212" s="26"/>
      <c r="DY212" s="26"/>
    </row>
    <row r="213" spans="72:129" x14ac:dyDescent="0.25">
      <c r="BT213" s="26"/>
      <c r="CC213" s="26"/>
      <c r="CJ213" s="26"/>
      <c r="CS213" s="26"/>
      <c r="DA213" s="26"/>
      <c r="DI213" s="26"/>
      <c r="DQ213" s="26"/>
      <c r="DU213" s="26"/>
      <c r="DW213" s="26"/>
      <c r="DY213" s="26"/>
    </row>
    <row r="214" spans="72:129" x14ac:dyDescent="0.25">
      <c r="BT214" s="26"/>
      <c r="CC214" s="26"/>
      <c r="CJ214" s="26"/>
      <c r="CS214" s="26"/>
      <c r="DA214" s="26"/>
      <c r="DI214" s="26"/>
      <c r="DQ214" s="26"/>
      <c r="DU214" s="26"/>
      <c r="DW214" s="26"/>
      <c r="DY214" s="26"/>
    </row>
    <row r="215" spans="72:129" x14ac:dyDescent="0.25">
      <c r="BT215" s="26"/>
      <c r="CC215" s="26"/>
      <c r="CJ215" s="26"/>
      <c r="CS215" s="26"/>
      <c r="DA215" s="26"/>
      <c r="DI215" s="26"/>
      <c r="DQ215" s="26"/>
      <c r="DU215" s="26"/>
      <c r="DW215" s="26"/>
      <c r="DY215" s="26"/>
    </row>
    <row r="216" spans="72:129" x14ac:dyDescent="0.25">
      <c r="BT216" s="26"/>
      <c r="CC216" s="26"/>
      <c r="CJ216" s="26"/>
      <c r="CS216" s="26"/>
      <c r="DA216" s="26"/>
      <c r="DI216" s="26"/>
      <c r="DQ216" s="26"/>
      <c r="DU216" s="26"/>
      <c r="DW216" s="26"/>
      <c r="DY216" s="26"/>
    </row>
  </sheetData>
  <sortState ref="A2:AW213">
    <sortCondition ref="A2:A213"/>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1862"/>
  <sheetViews>
    <sheetView workbookViewId="0">
      <pane xSplit="3" ySplit="2" topLeftCell="BC1826" activePane="bottomRight" state="frozen"/>
      <selection pane="topRight" activeCell="D1" sqref="D1"/>
      <selection pane="bottomLeft" activeCell="A3" sqref="A3"/>
      <selection pane="bottomRight" activeCell="A2" sqref="A2:BX1862"/>
    </sheetView>
  </sheetViews>
  <sheetFormatPr defaultRowHeight="15" x14ac:dyDescent="0.25"/>
  <sheetData>
    <row r="1" spans="1:76" x14ac:dyDescent="0.25">
      <c r="AG1">
        <v>53</v>
      </c>
      <c r="AH1">
        <v>62</v>
      </c>
      <c r="AI1">
        <v>71</v>
      </c>
      <c r="AJ1">
        <v>80</v>
      </c>
      <c r="AK1">
        <v>89</v>
      </c>
      <c r="AL1">
        <v>97</v>
      </c>
      <c r="AM1">
        <v>104</v>
      </c>
      <c r="AN1">
        <v>112</v>
      </c>
      <c r="AO1">
        <v>120</v>
      </c>
      <c r="AP1">
        <v>122</v>
      </c>
      <c r="AQ1">
        <v>124</v>
      </c>
      <c r="AR1">
        <v>126</v>
      </c>
      <c r="AS1">
        <v>128</v>
      </c>
      <c r="AU1">
        <v>132</v>
      </c>
      <c r="AV1" t="s">
        <v>1101</v>
      </c>
      <c r="AW1" t="s">
        <v>1102</v>
      </c>
      <c r="BA1">
        <v>249</v>
      </c>
      <c r="BB1">
        <v>250</v>
      </c>
      <c r="BC1">
        <v>251</v>
      </c>
      <c r="BD1">
        <v>252</v>
      </c>
      <c r="BO1">
        <v>149</v>
      </c>
      <c r="BP1">
        <v>159</v>
      </c>
      <c r="BQ1">
        <v>169</v>
      </c>
      <c r="BR1">
        <v>170</v>
      </c>
      <c r="BS1">
        <v>180</v>
      </c>
      <c r="BT1">
        <v>190</v>
      </c>
      <c r="BU1">
        <v>200</v>
      </c>
      <c r="BV1">
        <v>210</v>
      </c>
      <c r="BW1">
        <v>220</v>
      </c>
      <c r="BX1">
        <v>230</v>
      </c>
    </row>
    <row r="2" spans="1:76" x14ac:dyDescent="0.25">
      <c r="A2" t="s">
        <v>0</v>
      </c>
      <c r="B2" t="s">
        <v>1</v>
      </c>
      <c r="C2" t="s">
        <v>942</v>
      </c>
      <c r="D2" t="s">
        <v>601</v>
      </c>
      <c r="E2" t="s">
        <v>970</v>
      </c>
      <c r="F2" t="s">
        <v>2</v>
      </c>
      <c r="G2" t="s">
        <v>3</v>
      </c>
      <c r="H2" t="s">
        <v>4</v>
      </c>
      <c r="I2" t="s">
        <v>5</v>
      </c>
      <c r="J2" t="s">
        <v>6</v>
      </c>
      <c r="K2" t="s">
        <v>3</v>
      </c>
      <c r="L2" t="s">
        <v>4</v>
      </c>
      <c r="M2" t="s">
        <v>7</v>
      </c>
      <c r="N2" t="s">
        <v>8</v>
      </c>
      <c r="O2" t="s">
        <v>9</v>
      </c>
      <c r="P2" t="s">
        <v>10</v>
      </c>
      <c r="Q2" t="s">
        <v>11</v>
      </c>
      <c r="R2" t="s">
        <v>12</v>
      </c>
      <c r="S2" t="s">
        <v>580</v>
      </c>
      <c r="T2" t="s">
        <v>581</v>
      </c>
      <c r="U2" t="s">
        <v>700</v>
      </c>
      <c r="V2" t="s">
        <v>693</v>
      </c>
      <c r="W2" t="s">
        <v>694</v>
      </c>
      <c r="X2" t="s">
        <v>695</v>
      </c>
      <c r="Y2" t="s">
        <v>696</v>
      </c>
      <c r="Z2" t="s">
        <v>697</v>
      </c>
      <c r="AA2" t="s">
        <v>698</v>
      </c>
      <c r="AB2" t="s">
        <v>699</v>
      </c>
      <c r="AC2" t="s">
        <v>943</v>
      </c>
      <c r="AD2" t="s">
        <v>944</v>
      </c>
      <c r="AE2" t="s">
        <v>945</v>
      </c>
      <c r="AF2" t="s">
        <v>946</v>
      </c>
      <c r="AG2" t="s">
        <v>947</v>
      </c>
      <c r="AH2" t="s">
        <v>948</v>
      </c>
      <c r="AI2" t="s">
        <v>949</v>
      </c>
      <c r="AJ2" t="s">
        <v>952</v>
      </c>
      <c r="AK2" t="s">
        <v>950</v>
      </c>
      <c r="AL2" t="s">
        <v>951</v>
      </c>
      <c r="AM2" t="s">
        <v>953</v>
      </c>
      <c r="AN2" t="s">
        <v>954</v>
      </c>
      <c r="AO2" t="s">
        <v>955</v>
      </c>
      <c r="AP2" t="s">
        <v>956</v>
      </c>
      <c r="AQ2" t="s">
        <v>957</v>
      </c>
      <c r="AR2" t="s">
        <v>958</v>
      </c>
      <c r="AS2" t="s">
        <v>959</v>
      </c>
      <c r="AT2" t="s">
        <v>960</v>
      </c>
      <c r="AU2" s="7" t="s">
        <v>861</v>
      </c>
      <c r="AV2" t="s">
        <v>6</v>
      </c>
      <c r="AW2" s="7" t="s">
        <v>992</v>
      </c>
      <c r="AX2" s="7" t="s">
        <v>971</v>
      </c>
      <c r="AY2" s="7" t="s">
        <v>990</v>
      </c>
      <c r="AZ2" s="7" t="s">
        <v>972</v>
      </c>
      <c r="BA2" s="11" t="s">
        <v>1096</v>
      </c>
      <c r="BB2" s="11" t="s">
        <v>1097</v>
      </c>
      <c r="BC2" s="11" t="s">
        <v>1098</v>
      </c>
      <c r="BD2" s="11" t="s">
        <v>1099</v>
      </c>
      <c r="BE2" s="7" t="s">
        <v>979</v>
      </c>
      <c r="BF2" s="7" t="s">
        <v>975</v>
      </c>
      <c r="BG2" s="7" t="s">
        <v>976</v>
      </c>
      <c r="BH2" s="7" t="s">
        <v>977</v>
      </c>
      <c r="BI2" s="7" t="s">
        <v>978</v>
      </c>
      <c r="BJ2" s="11" t="s">
        <v>984</v>
      </c>
      <c r="BK2" s="11" t="s">
        <v>985</v>
      </c>
      <c r="BL2" s="11" t="s">
        <v>986</v>
      </c>
      <c r="BM2" s="11" t="s">
        <v>987</v>
      </c>
      <c r="BN2" s="11" t="s">
        <v>988</v>
      </c>
      <c r="BO2" t="s">
        <v>961</v>
      </c>
      <c r="BP2" t="s">
        <v>693</v>
      </c>
      <c r="BQ2" t="s">
        <v>962</v>
      </c>
      <c r="BR2" t="s">
        <v>963</v>
      </c>
      <c r="BS2" t="s">
        <v>965</v>
      </c>
      <c r="BT2" t="s">
        <v>964</v>
      </c>
      <c r="BU2" t="s">
        <v>966</v>
      </c>
      <c r="BV2" t="s">
        <v>967</v>
      </c>
      <c r="BW2" t="s">
        <v>968</v>
      </c>
      <c r="BX2" t="s">
        <v>969</v>
      </c>
    </row>
    <row r="3" spans="1:76" x14ac:dyDescent="0.25">
      <c r="A3">
        <v>1</v>
      </c>
      <c r="B3" t="s">
        <v>45</v>
      </c>
      <c r="C3">
        <v>2007</v>
      </c>
      <c r="D3" t="s">
        <v>591</v>
      </c>
      <c r="E3">
        <f>IF(OR(D3="Private",D3="Non-Profit"),0,1)</f>
        <v>1</v>
      </c>
      <c r="F3">
        <v>1</v>
      </c>
      <c r="G3">
        <v>472650</v>
      </c>
      <c r="H3">
        <v>25.548648648648648</v>
      </c>
      <c r="I3">
        <v>40074</v>
      </c>
      <c r="J3">
        <v>1</v>
      </c>
      <c r="K3">
        <v>154496</v>
      </c>
      <c r="L3">
        <v>8.3511351351351344</v>
      </c>
      <c r="M3">
        <v>7228</v>
      </c>
      <c r="N3">
        <v>2</v>
      </c>
      <c r="O3">
        <v>34309</v>
      </c>
      <c r="P3">
        <v>1.8545405405405406</v>
      </c>
      <c r="Q3">
        <v>223</v>
      </c>
      <c r="R3">
        <v>40087</v>
      </c>
      <c r="S3">
        <v>7370</v>
      </c>
      <c r="T3">
        <v>519130</v>
      </c>
      <c r="U3">
        <v>1</v>
      </c>
      <c r="V3">
        <v>486</v>
      </c>
      <c r="W3">
        <v>14688239</v>
      </c>
      <c r="X3">
        <v>9751</v>
      </c>
      <c r="Y3">
        <v>1</v>
      </c>
      <c r="Z3">
        <v>1</v>
      </c>
      <c r="AA3" t="s">
        <v>722</v>
      </c>
      <c r="AB3">
        <v>4106366</v>
      </c>
      <c r="AC3" t="s">
        <v>726</v>
      </c>
      <c r="AD3">
        <f>VLOOKUP(A3,'Full dataset'!$A$4:$IE$190,2041-C3,FALSE)</f>
        <v>8134</v>
      </c>
      <c r="AE3" t="s">
        <v>726</v>
      </c>
      <c r="AF3" t="s">
        <v>726</v>
      </c>
      <c r="AG3">
        <f>VLOOKUP($A3,'Full dataset'!$A$4:$IE$190,2007+AG$1-$C3,FALSE)</f>
        <v>4203.72</v>
      </c>
      <c r="AH3">
        <f>VLOOKUP($A3,'Full dataset'!$A$4:$IE$190,2007+AH$1-$C3,FALSE)</f>
        <v>25335.806</v>
      </c>
      <c r="AI3">
        <f>VLOOKUP($A3,'Full dataset'!$A$4:$IE$190,2007+AI$1-$C3,FALSE)</f>
        <v>16593.986000000001</v>
      </c>
      <c r="AJ3">
        <f>VLOOKUP($A3,'Full dataset'!$A$4:$IE$190,2007+AJ$1-$C3,FALSE)</f>
        <v>3039</v>
      </c>
      <c r="AK3">
        <f>VLOOKUP($A3,'Full dataset'!$A$4:$IE$190,2007+AK$1-$C3,FALSE)</f>
        <v>28</v>
      </c>
      <c r="AL3">
        <f>VLOOKUP($A3,'Full dataset'!$A$4:$IE$190,2007+AL$1-$C3,FALSE)</f>
        <v>1000</v>
      </c>
      <c r="AM3" t="s">
        <v>726</v>
      </c>
      <c r="AN3">
        <f>VLOOKUP($A3,'Full dataset'!$A$4:$IE$190,2007+AN$1-$C3,FALSE)</f>
        <v>761799</v>
      </c>
      <c r="AO3" t="str">
        <f>VLOOKUP($A3,'Full dataset'!$A$4:$IE$190,2007+AO$1-$C3,FALSE)</f>
        <v>.</v>
      </c>
      <c r="AP3" t="s">
        <v>726</v>
      </c>
      <c r="AQ3" t="s">
        <v>726</v>
      </c>
      <c r="AR3" t="s">
        <v>726</v>
      </c>
      <c r="AS3" t="s">
        <v>726</v>
      </c>
      <c r="AT3" t="s">
        <v>726</v>
      </c>
      <c r="AU3">
        <f>VLOOKUP(A3,'Full dataset'!$A$4:$II$190,$AU$1,FALSE)</f>
        <v>2009</v>
      </c>
      <c r="AV3">
        <v>1</v>
      </c>
      <c r="AW3">
        <f>VLOOKUP(A3,'Full dataset'!$A$5:$IM$190,247,FALSE)</f>
        <v>1</v>
      </c>
      <c r="AX3">
        <f>VLOOKUP(A3,'Full dataset'!$A$4:$II$190,242,FALSE)</f>
        <v>2008</v>
      </c>
      <c r="AY3">
        <f>VLOOKUP(A3,'Full dataset'!$A$5:$IM$190,246,FALSE)</f>
        <v>1</v>
      </c>
      <c r="AZ3">
        <v>9999</v>
      </c>
      <c r="BA3">
        <f>MAX(VLOOKUP($A3,'Full dataset'!$A$4:$IX$190,BA$1,FALSE),AW3)</f>
        <v>2</v>
      </c>
      <c r="BB3">
        <f>IF(VLOOKUP($A3,'Full dataset'!$A$4:$IX$190,BB$1,FALSE)&gt;0,VLOOKUP($A3,'Full dataset'!$A$4:$IX$190,BB$1,FALSE),AU3)</f>
        <v>2009</v>
      </c>
      <c r="BC3">
        <f>MAX(VLOOKUP($A3,'Full dataset'!$A$4:$IX$190,BC$1,FALSE),AY3)</f>
        <v>2</v>
      </c>
      <c r="BD3">
        <f>MAX(VLOOKUP($A3,'Full dataset'!$A$4:$IX$190,BD$1,FALSE),AX3)</f>
        <v>2008</v>
      </c>
      <c r="BE3">
        <f>MIN(AZ3,BB3,BD3)</f>
        <v>2008</v>
      </c>
      <c r="BF3">
        <f>IF(AND(C3&gt;=BB3,BA3=2),1,0)</f>
        <v>0</v>
      </c>
      <c r="BG3">
        <f>IF(AND(C3&gt;=BD3,BC3=2),1,0)</f>
        <v>0</v>
      </c>
      <c r="BH3">
        <f>IF(C3&gt;=AZ3,1,0)</f>
        <v>0</v>
      </c>
      <c r="BI3">
        <f>IF(OR(BH3=1,BG3=1,BF3=1),1,0)</f>
        <v>0</v>
      </c>
      <c r="BO3">
        <f>IF(BF3=1,VLOOKUP($A3,'Full dataset'!$A$4:$IE$190,2007+BO$1-$C3,FALSE),0)</f>
        <v>0</v>
      </c>
      <c r="BP3">
        <f>IF(BF3=1,VLOOKUP($A3,'Full dataset'!$A$4:$IE$190,2007+BP$1-$C3,FALSE),0)</f>
        <v>0</v>
      </c>
      <c r="BQ3">
        <f>IF(BF3=1,VLOOKUP($A3,'Full dataset'!$A$4:$IE$190,2007+BQ$1-$C3,FALSE),0)</f>
        <v>0</v>
      </c>
      <c r="BR3">
        <f>IF($BG3=1,VLOOKUP($A3,'Full dataset'!$A$4:$IE$190,BR$1-2007+$C3,FALSE),0)</f>
        <v>0</v>
      </c>
      <c r="BS3">
        <f>IF($BG3=1,VLOOKUP($A3,'Full dataset'!$A$4:$IE$190,BS$1-2007+$C3,FALSE),0)</f>
        <v>0</v>
      </c>
      <c r="BT3">
        <f>IF($BG3=1,VLOOKUP($A3,'Full dataset'!$A$4:$IE$190,BT$1-2007+$C3,FALSE),0)</f>
        <v>0</v>
      </c>
      <c r="BU3">
        <f>IF($BG3=1,VLOOKUP($A3,'Full dataset'!$A$4:$IE$190,BU$1-2007+$C3,FALSE),0)</f>
        <v>0</v>
      </c>
      <c r="BV3">
        <f>IF($BG3=1,VLOOKUP($A3,'Full dataset'!$A$4:$IE$190,BV$1-2007+$C3,FALSE),0)</f>
        <v>0</v>
      </c>
      <c r="BW3">
        <f>IF($BG3=1,VLOOKUP($A3,'Full dataset'!$A$4:$IE$190,BW$1-2007+$C3,FALSE),0)</f>
        <v>0</v>
      </c>
      <c r="BX3">
        <f>IF($BG3=1,VLOOKUP($A3,'Full dataset'!$A$4:$IE$190,BX$1-2007+$C3,FALSE),0)</f>
        <v>0</v>
      </c>
    </row>
    <row r="4" spans="1:76" x14ac:dyDescent="0.25">
      <c r="A4">
        <v>2</v>
      </c>
      <c r="B4" t="s">
        <v>46</v>
      </c>
      <c r="C4">
        <v>2007</v>
      </c>
      <c r="D4" t="s">
        <v>582</v>
      </c>
      <c r="E4">
        <f t="shared" ref="E4:E67" si="0">IF(OR(D4="Private",D4="Non-Profit"),0,1)</f>
        <v>0</v>
      </c>
      <c r="F4">
        <v>1</v>
      </c>
      <c r="G4">
        <v>49970</v>
      </c>
      <c r="H4">
        <v>25.520939734422882</v>
      </c>
      <c r="I4">
        <v>7912</v>
      </c>
      <c r="J4">
        <v>0</v>
      </c>
      <c r="N4">
        <v>1</v>
      </c>
      <c r="O4">
        <v>24367</v>
      </c>
      <c r="P4">
        <v>12.444841675178754</v>
      </c>
      <c r="Q4">
        <v>378</v>
      </c>
      <c r="R4">
        <v>39692</v>
      </c>
      <c r="U4">
        <v>1</v>
      </c>
      <c r="V4">
        <v>1393</v>
      </c>
      <c r="W4">
        <v>113045</v>
      </c>
      <c r="X4">
        <v>7328</v>
      </c>
      <c r="Y4">
        <v>1</v>
      </c>
      <c r="Z4">
        <v>1</v>
      </c>
      <c r="AA4" t="s">
        <v>723</v>
      </c>
      <c r="AB4">
        <v>558243</v>
      </c>
      <c r="AC4" t="s">
        <v>726</v>
      </c>
      <c r="AD4">
        <f>VLOOKUP(A4,'Full dataset'!$A$4:$IE$190,2041-C4,FALSE)</f>
        <v>1543</v>
      </c>
      <c r="AE4" t="s">
        <v>726</v>
      </c>
      <c r="AF4" t="s">
        <v>726</v>
      </c>
      <c r="AG4" t="str">
        <f>VLOOKUP($A4,'Full dataset'!$A$4:$IE$190,2007+AG$1-$C4,FALSE)</f>
        <v>.</v>
      </c>
      <c r="AH4" t="str">
        <f>VLOOKUP($A4,'Full dataset'!$A$4:$IE$190,2007+AH$1-$C4,FALSE)</f>
        <v>.</v>
      </c>
      <c r="AI4">
        <f>VLOOKUP($A4,'Full dataset'!$A$4:$IE$190,2007+AI$1-$C4,FALSE)</f>
        <v>2300</v>
      </c>
      <c r="AJ4">
        <f>VLOOKUP($A4,'Full dataset'!$A$4:$IE$190,2007+AJ$1-$C4,FALSE)</f>
        <v>102</v>
      </c>
      <c r="AK4">
        <f>VLOOKUP($A4,'Full dataset'!$A$4:$IE$190,2007+AK$1-$C4,FALSE)</f>
        <v>45</v>
      </c>
      <c r="AL4">
        <f>VLOOKUP($A4,'Full dataset'!$A$4:$IE$190,2007+AL$1-$C4,FALSE)</f>
        <v>1000</v>
      </c>
      <c r="AM4" t="s">
        <v>726</v>
      </c>
      <c r="AN4">
        <f>VLOOKUP($A4,'Full dataset'!$A$4:$IE$190,2007+AN$1-$C4,FALSE)</f>
        <v>26145</v>
      </c>
      <c r="AO4">
        <f>VLOOKUP($A4,'Full dataset'!$A$4:$IE$190,2007+AO$1-$C4,FALSE)</f>
        <v>12</v>
      </c>
      <c r="AP4" t="s">
        <v>726</v>
      </c>
      <c r="AQ4" t="s">
        <v>726</v>
      </c>
      <c r="AR4" t="s">
        <v>726</v>
      </c>
      <c r="AS4" t="s">
        <v>726</v>
      </c>
      <c r="AT4" t="s">
        <v>726</v>
      </c>
      <c r="AU4">
        <f>VLOOKUP(A4,'Full dataset'!$A$4:$II$190,$AU$1,FALSE)</f>
        <v>2012</v>
      </c>
      <c r="AV4">
        <v>0</v>
      </c>
      <c r="AW4">
        <f>VLOOKUP(A4,'Full dataset'!$A$5:$IM$190,247,FALSE)</f>
        <v>1</v>
      </c>
      <c r="AX4">
        <f>VLOOKUP(A4,'Full dataset'!$A$4:$II$190,242,FALSE)</f>
        <v>2008</v>
      </c>
      <c r="AY4">
        <f>VLOOKUP(A4,'Full dataset'!$A$5:$IM$190,246,FALSE)</f>
        <v>1</v>
      </c>
      <c r="AZ4">
        <v>9999</v>
      </c>
      <c r="BA4">
        <f>MAX(VLOOKUP($A4,'Full dataset'!$A$4:$IX$190,BA$1,FALSE),AW4)</f>
        <v>1</v>
      </c>
      <c r="BB4">
        <f>IF(VLOOKUP($A4,'Full dataset'!$A$4:$IX$190,BB$1,FALSE)&gt;0,VLOOKUP($A4,'Full dataset'!$A$4:$IX$190,BB$1,FALSE),AU4)</f>
        <v>2012</v>
      </c>
      <c r="BC4">
        <f>MAX(VLOOKUP($A4,'Full dataset'!$A$4:$IX$190,BC$1,FALSE),AY4)</f>
        <v>1</v>
      </c>
      <c r="BD4">
        <f>MAX(VLOOKUP($A4,'Full dataset'!$A$4:$IX$190,BD$1,FALSE),AX4)</f>
        <v>2008</v>
      </c>
      <c r="BE4">
        <f t="shared" ref="BE4:BE67" si="1">MIN(AZ4,BB4,BD4)</f>
        <v>2008</v>
      </c>
      <c r="BF4">
        <f t="shared" ref="BF4:BF67" si="2">IF(AND(C4&gt;=BB4,BA4=2),1,0)</f>
        <v>0</v>
      </c>
      <c r="BG4">
        <f t="shared" ref="BG4:BG67" si="3">IF(AND(C4&gt;=BD4,BC4=2),1,0)</f>
        <v>0</v>
      </c>
      <c r="BH4">
        <f t="shared" ref="BH4:BH66" si="4">IF(C4&gt;=AZ4,1,0)</f>
        <v>0</v>
      </c>
      <c r="BI4">
        <f t="shared" ref="BI4:BI66" si="5">IF(OR(BH4=1,BG4=1,BF4=1),1,0)</f>
        <v>0</v>
      </c>
      <c r="BO4">
        <f>IF(BF4=1,VLOOKUP($A4,'Full dataset'!$A$4:$IE$190,2007+BO$1-$C4,FALSE),0)</f>
        <v>0</v>
      </c>
      <c r="BP4">
        <f>IF(BF4=1,VLOOKUP($A4,'Full dataset'!$A$4:$IE$190,2007+BP$1-$C4,FALSE),0)</f>
        <v>0</v>
      </c>
      <c r="BQ4">
        <f>IF(BF4=1,VLOOKUP($A4,'Full dataset'!$A$4:$IE$190,2007+BQ$1-$C4,FALSE),0)</f>
        <v>0</v>
      </c>
      <c r="BR4">
        <f>IF($BG4=1,VLOOKUP($A4,'Full dataset'!$A$4:$IE$190,BR$1-2007+$C4,FALSE),0)</f>
        <v>0</v>
      </c>
      <c r="BS4">
        <f>IF($BG4=1,VLOOKUP($A4,'Full dataset'!$A$4:$IE$190,BS$1-2007+$C4,FALSE),0)</f>
        <v>0</v>
      </c>
      <c r="BT4">
        <f>IF($BG4=1,VLOOKUP($A4,'Full dataset'!$A$4:$IE$190,BT$1-2007+$C4,FALSE),0)</f>
        <v>0</v>
      </c>
      <c r="BU4">
        <f>IF($BG4=1,VLOOKUP($A4,'Full dataset'!$A$4:$IE$190,BU$1-2007+$C4,FALSE),0)</f>
        <v>0</v>
      </c>
      <c r="BV4">
        <f>IF($BG4=1,VLOOKUP($A4,'Full dataset'!$A$4:$IE$190,BV$1-2007+$C4,FALSE),0)</f>
        <v>0</v>
      </c>
      <c r="BW4">
        <f>IF($BG4=1,VLOOKUP($A4,'Full dataset'!$A$4:$IE$190,BW$1-2007+$C4,FALSE),0)</f>
        <v>0</v>
      </c>
      <c r="BX4">
        <f>IF($BG4=1,VLOOKUP($A4,'Full dataset'!$A$4:$IE$190,BX$1-2007+$C4,FALSE),0)</f>
        <v>0</v>
      </c>
    </row>
    <row r="5" spans="1:76" x14ac:dyDescent="0.25">
      <c r="A5">
        <v>3</v>
      </c>
      <c r="B5" t="s">
        <v>47</v>
      </c>
      <c r="C5">
        <v>2007</v>
      </c>
      <c r="D5" t="s">
        <v>582</v>
      </c>
      <c r="E5">
        <f t="shared" si="0"/>
        <v>0</v>
      </c>
      <c r="F5">
        <v>1</v>
      </c>
      <c r="G5">
        <v>50394</v>
      </c>
      <c r="H5">
        <v>8.335097585180284</v>
      </c>
      <c r="I5">
        <v>11969</v>
      </c>
      <c r="J5">
        <v>0</v>
      </c>
      <c r="N5">
        <v>0</v>
      </c>
      <c r="U5">
        <v>1</v>
      </c>
      <c r="V5">
        <v>1131</v>
      </c>
      <c r="W5">
        <v>85262</v>
      </c>
      <c r="X5">
        <v>22189</v>
      </c>
      <c r="Y5">
        <v>1</v>
      </c>
      <c r="Z5">
        <v>1</v>
      </c>
      <c r="AA5" t="s">
        <v>724</v>
      </c>
      <c r="AB5">
        <v>281965</v>
      </c>
      <c r="AC5" t="s">
        <v>726</v>
      </c>
      <c r="AD5">
        <f>VLOOKUP(A5,'Full dataset'!$A$4:$IE$190,2041-C5,FALSE)</f>
        <v>5125</v>
      </c>
      <c r="AE5" t="s">
        <v>726</v>
      </c>
      <c r="AF5" t="s">
        <v>726</v>
      </c>
      <c r="AG5" t="str">
        <f>VLOOKUP($A5,'Full dataset'!$A$4:$IE$190,2007+AG$1-$C5,FALSE)</f>
        <v>.</v>
      </c>
      <c r="AH5" t="str">
        <f>VLOOKUP($A5,'Full dataset'!$A$4:$IE$190,2007+AH$1-$C5,FALSE)</f>
        <v>.</v>
      </c>
      <c r="AI5">
        <f>VLOOKUP($A5,'Full dataset'!$A$4:$IE$190,2007+AI$1-$C5,FALSE)</f>
        <v>2150</v>
      </c>
      <c r="AJ5">
        <f>VLOOKUP($A5,'Full dataset'!$A$4:$IE$190,2007+AJ$1-$C5,FALSE)</f>
        <v>-72</v>
      </c>
      <c r="AK5">
        <f>VLOOKUP($A5,'Full dataset'!$A$4:$IE$190,2007+AK$1-$C5,FALSE)</f>
        <v>42</v>
      </c>
      <c r="AL5">
        <f>VLOOKUP($A5,'Full dataset'!$A$4:$IE$190,2007+AL$1-$C5,FALSE)</f>
        <v>230</v>
      </c>
      <c r="AM5" t="s">
        <v>726</v>
      </c>
      <c r="AN5">
        <f>VLOOKUP($A5,'Full dataset'!$A$4:$IE$190,2007+AN$1-$C5,FALSE)</f>
        <v>25655</v>
      </c>
      <c r="AO5">
        <f>VLOOKUP($A5,'Full dataset'!$A$4:$IE$190,2007+AO$1-$C5,FALSE)</f>
        <v>5</v>
      </c>
      <c r="AP5" t="s">
        <v>726</v>
      </c>
      <c r="AQ5" t="s">
        <v>726</v>
      </c>
      <c r="AR5" t="s">
        <v>726</v>
      </c>
      <c r="AS5" t="s">
        <v>726</v>
      </c>
      <c r="AT5" t="s">
        <v>726</v>
      </c>
      <c r="AU5">
        <f>VLOOKUP(A5,'Full dataset'!$A$4:$II$190,$AU$1,FALSE)</f>
        <v>2007</v>
      </c>
      <c r="AV5">
        <v>0</v>
      </c>
      <c r="AW5">
        <f>VLOOKUP(A5,'Full dataset'!$A$5:$IM$190,247,FALSE)</f>
        <v>1</v>
      </c>
      <c r="AX5">
        <f>VLOOKUP(A5,'Full dataset'!$A$4:$II$190,242,FALSE)</f>
        <v>2012</v>
      </c>
      <c r="AY5">
        <f>VLOOKUP(A5,'Full dataset'!$A$5:$IM$190,246,FALSE)</f>
        <v>1</v>
      </c>
      <c r="AZ5">
        <v>9999</v>
      </c>
      <c r="BA5">
        <f>MAX(VLOOKUP($A5,'Full dataset'!$A$4:$IX$190,BA$1,FALSE),AW5)</f>
        <v>1</v>
      </c>
      <c r="BB5">
        <f>IF(VLOOKUP($A5,'Full dataset'!$A$4:$IX$190,BB$1,FALSE)&gt;0,VLOOKUP($A5,'Full dataset'!$A$4:$IX$190,BB$1,FALSE),AU5)</f>
        <v>2010</v>
      </c>
      <c r="BC5">
        <f>MAX(VLOOKUP($A5,'Full dataset'!$A$4:$IX$190,BC$1,FALSE),AY5)</f>
        <v>1</v>
      </c>
      <c r="BD5">
        <f>MAX(VLOOKUP($A5,'Full dataset'!$A$4:$IX$190,BD$1,FALSE),AX5)</f>
        <v>2012</v>
      </c>
      <c r="BE5">
        <f t="shared" si="1"/>
        <v>2010</v>
      </c>
      <c r="BF5">
        <f t="shared" si="2"/>
        <v>0</v>
      </c>
      <c r="BG5">
        <f t="shared" si="3"/>
        <v>0</v>
      </c>
      <c r="BH5">
        <f t="shared" si="4"/>
        <v>0</v>
      </c>
      <c r="BI5">
        <f t="shared" si="5"/>
        <v>0</v>
      </c>
      <c r="BO5">
        <f>IF(BF5=1,VLOOKUP($A5,'Full dataset'!$A$4:$IE$190,2007+BO$1-$C5,FALSE),0)</f>
        <v>0</v>
      </c>
      <c r="BP5">
        <f>IF(BF5=1,VLOOKUP($A5,'Full dataset'!$A$4:$IE$190,2007+BP$1-$C5,FALSE),0)</f>
        <v>0</v>
      </c>
      <c r="BQ5">
        <f>IF(BF5=1,VLOOKUP($A5,'Full dataset'!$A$4:$IE$190,2007+BQ$1-$C5,FALSE),0)</f>
        <v>0</v>
      </c>
      <c r="BR5">
        <f>IF($BG5=1,VLOOKUP($A5,'Full dataset'!$A$4:$IE$190,BR$1-2007+$C5,FALSE),0)</f>
        <v>0</v>
      </c>
      <c r="BS5">
        <f>IF($BG5=1,VLOOKUP($A5,'Full dataset'!$A$4:$IE$190,BS$1-2007+$C5,FALSE),0)</f>
        <v>0</v>
      </c>
      <c r="BT5">
        <f>IF($BG5=1,VLOOKUP($A5,'Full dataset'!$A$4:$IE$190,BT$1-2007+$C5,FALSE),0)</f>
        <v>0</v>
      </c>
      <c r="BU5">
        <f>IF($BG5=1,VLOOKUP($A5,'Full dataset'!$A$4:$IE$190,BU$1-2007+$C5,FALSE),0)</f>
        <v>0</v>
      </c>
      <c r="BV5">
        <f>IF($BG5=1,VLOOKUP($A5,'Full dataset'!$A$4:$IE$190,BV$1-2007+$C5,FALSE),0)</f>
        <v>0</v>
      </c>
      <c r="BW5">
        <f>IF($BG5=1,VLOOKUP($A5,'Full dataset'!$A$4:$IE$190,BW$1-2007+$C5,FALSE),0)</f>
        <v>0</v>
      </c>
      <c r="BX5">
        <f>IF($BG5=1,VLOOKUP($A5,'Full dataset'!$A$4:$IE$190,BX$1-2007+$C5,FALSE),0)</f>
        <v>0</v>
      </c>
    </row>
    <row r="6" spans="1:76" x14ac:dyDescent="0.25">
      <c r="A6">
        <v>4</v>
      </c>
      <c r="B6" t="s">
        <v>48</v>
      </c>
      <c r="C6">
        <v>2007</v>
      </c>
      <c r="D6" t="s">
        <v>582</v>
      </c>
      <c r="E6">
        <f t="shared" si="0"/>
        <v>0</v>
      </c>
      <c r="F6">
        <v>0</v>
      </c>
      <c r="J6">
        <v>0</v>
      </c>
      <c r="N6">
        <v>0</v>
      </c>
      <c r="U6">
        <v>1</v>
      </c>
      <c r="V6">
        <v>276</v>
      </c>
      <c r="W6">
        <v>120736</v>
      </c>
      <c r="X6">
        <v>56477</v>
      </c>
      <c r="Y6">
        <v>1</v>
      </c>
      <c r="Z6">
        <v>0</v>
      </c>
      <c r="AA6" t="s">
        <v>725</v>
      </c>
      <c r="AB6">
        <v>38427</v>
      </c>
      <c r="AC6" t="s">
        <v>726</v>
      </c>
      <c r="AD6">
        <f>VLOOKUP(A6,'Full dataset'!$A$4:$IE$190,2041-C6,FALSE)</f>
        <v>35302</v>
      </c>
      <c r="AE6" t="s">
        <v>726</v>
      </c>
      <c r="AF6" t="s">
        <v>726</v>
      </c>
      <c r="AG6" t="str">
        <f>VLOOKUP($A6,'Full dataset'!$A$4:$IE$190,2007+AG$1-$C6,FALSE)</f>
        <v>.</v>
      </c>
      <c r="AH6" t="str">
        <f>VLOOKUP($A6,'Full dataset'!$A$4:$IE$190,2007+AH$1-$C6,FALSE)</f>
        <v>.</v>
      </c>
      <c r="AI6">
        <f>VLOOKUP($A6,'Full dataset'!$A$4:$IE$190,2007+AI$1-$C6,FALSE)</f>
        <v>4511</v>
      </c>
      <c r="AJ6">
        <f>VLOOKUP($A6,'Full dataset'!$A$4:$IE$190,2007+AJ$1-$C6,FALSE)</f>
        <v>435</v>
      </c>
      <c r="AK6">
        <f>VLOOKUP($A6,'Full dataset'!$A$4:$IE$190,2007+AK$1-$C6,FALSE)</f>
        <v>53</v>
      </c>
      <c r="AL6">
        <f>VLOOKUP($A6,'Full dataset'!$A$4:$IE$190,2007+AL$1-$C6,FALSE)</f>
        <v>2000</v>
      </c>
      <c r="AM6" t="s">
        <v>726</v>
      </c>
      <c r="AN6">
        <f>VLOOKUP($A6,'Full dataset'!$A$4:$IE$190,2007+AN$1-$C6,FALSE)</f>
        <v>145709</v>
      </c>
      <c r="AO6">
        <f>VLOOKUP($A6,'Full dataset'!$A$4:$IE$190,2007+AO$1-$C6,FALSE)</f>
        <v>6</v>
      </c>
      <c r="AP6" t="s">
        <v>726</v>
      </c>
      <c r="AQ6" t="s">
        <v>726</v>
      </c>
      <c r="AR6" t="s">
        <v>726</v>
      </c>
      <c r="AS6" t="s">
        <v>726</v>
      </c>
      <c r="AT6" t="s">
        <v>726</v>
      </c>
      <c r="AU6">
        <f>VLOOKUP(A6,'Full dataset'!$A$4:$II$190,$AU$1,FALSE)</f>
        <v>2009</v>
      </c>
      <c r="AV6">
        <v>0</v>
      </c>
      <c r="AW6">
        <f>VLOOKUP(A6,'Full dataset'!$A$5:$IM$190,247,FALSE)</f>
        <v>1</v>
      </c>
      <c r="AX6">
        <f>VLOOKUP(A6,'Full dataset'!$A$4:$II$190,242,FALSE)</f>
        <v>9999</v>
      </c>
      <c r="AY6">
        <f>VLOOKUP(A6,'Full dataset'!$A$5:$IM$190,246,FALSE)</f>
        <v>0</v>
      </c>
      <c r="AZ6">
        <v>9999</v>
      </c>
      <c r="BA6">
        <f>MAX(VLOOKUP($A6,'Full dataset'!$A$4:$IX$190,BA$1,FALSE),AW6)</f>
        <v>1</v>
      </c>
      <c r="BB6">
        <f>IF(VLOOKUP($A6,'Full dataset'!$A$4:$IX$190,BB$1,FALSE)&gt;0,VLOOKUP($A6,'Full dataset'!$A$4:$IX$190,BB$1,FALSE),AU6)</f>
        <v>2009</v>
      </c>
      <c r="BC6">
        <f>MAX(VLOOKUP($A6,'Full dataset'!$A$4:$IX$190,BC$1,FALSE),AY6)</f>
        <v>1</v>
      </c>
      <c r="BD6">
        <f>MAX(VLOOKUP($A6,'Full dataset'!$A$4:$IX$190,BD$1,FALSE),AX6)</f>
        <v>9999</v>
      </c>
      <c r="BE6">
        <f t="shared" si="1"/>
        <v>2009</v>
      </c>
      <c r="BF6">
        <f t="shared" si="2"/>
        <v>0</v>
      </c>
      <c r="BG6">
        <f t="shared" si="3"/>
        <v>0</v>
      </c>
      <c r="BH6">
        <f t="shared" si="4"/>
        <v>0</v>
      </c>
      <c r="BI6">
        <f t="shared" si="5"/>
        <v>0</v>
      </c>
      <c r="BO6">
        <f>IF(BF6=1,VLOOKUP($A6,'Full dataset'!$A$4:$IE$190,2007+BO$1-$C6,FALSE),0)</f>
        <v>0</v>
      </c>
      <c r="BP6">
        <f>IF(BF6=1,VLOOKUP($A6,'Full dataset'!$A$4:$IE$190,2007+BP$1-$C6,FALSE),0)</f>
        <v>0</v>
      </c>
      <c r="BQ6">
        <f>IF(BF6=1,VLOOKUP($A6,'Full dataset'!$A$4:$IE$190,2007+BQ$1-$C6,FALSE),0)</f>
        <v>0</v>
      </c>
      <c r="BR6">
        <f>IF($BG6=1,VLOOKUP($A6,'Full dataset'!$A$4:$IE$190,BR$1-2007+$C6,FALSE),0)</f>
        <v>0</v>
      </c>
      <c r="BS6">
        <f>IF($BG6=1,VLOOKUP($A6,'Full dataset'!$A$4:$IE$190,BS$1-2007+$C6,FALSE),0)</f>
        <v>0</v>
      </c>
      <c r="BT6">
        <f>IF($BG6=1,VLOOKUP($A6,'Full dataset'!$A$4:$IE$190,BT$1-2007+$C6,FALSE),0)</f>
        <v>0</v>
      </c>
      <c r="BU6">
        <f>IF($BG6=1,VLOOKUP($A6,'Full dataset'!$A$4:$IE$190,BU$1-2007+$C6,FALSE),0)</f>
        <v>0</v>
      </c>
      <c r="BV6">
        <f>IF($BG6=1,VLOOKUP($A6,'Full dataset'!$A$4:$IE$190,BV$1-2007+$C6,FALSE),0)</f>
        <v>0</v>
      </c>
      <c r="BW6">
        <f>IF($BG6=1,VLOOKUP($A6,'Full dataset'!$A$4:$IE$190,BW$1-2007+$C6,FALSE),0)</f>
        <v>0</v>
      </c>
      <c r="BX6">
        <f>IF($BG6=1,VLOOKUP($A6,'Full dataset'!$A$4:$IE$190,BX$1-2007+$C6,FALSE),0)</f>
        <v>0</v>
      </c>
    </row>
    <row r="7" spans="1:76" x14ac:dyDescent="0.25">
      <c r="A7">
        <v>5</v>
      </c>
      <c r="B7" t="s">
        <v>49</v>
      </c>
      <c r="C7">
        <v>2007</v>
      </c>
      <c r="D7" t="s">
        <v>582</v>
      </c>
      <c r="E7">
        <f t="shared" si="0"/>
        <v>0</v>
      </c>
      <c r="F7">
        <v>1</v>
      </c>
      <c r="G7">
        <v>25541</v>
      </c>
      <c r="H7">
        <v>0.6914746730920216</v>
      </c>
      <c r="I7">
        <v>12171</v>
      </c>
      <c r="J7">
        <v>0</v>
      </c>
      <c r="N7">
        <v>2</v>
      </c>
      <c r="O7">
        <v>1196</v>
      </c>
      <c r="P7">
        <v>3.2379456913122343E-2</v>
      </c>
      <c r="Q7">
        <v>9</v>
      </c>
      <c r="R7">
        <v>40483</v>
      </c>
      <c r="U7">
        <v>1</v>
      </c>
      <c r="V7">
        <v>2</v>
      </c>
      <c r="W7">
        <v>9775</v>
      </c>
      <c r="X7">
        <v>1437</v>
      </c>
      <c r="Y7">
        <v>0</v>
      </c>
      <c r="Z7" t="s">
        <v>726</v>
      </c>
      <c r="AA7" t="s">
        <v>726</v>
      </c>
      <c r="AB7" t="s">
        <v>726</v>
      </c>
      <c r="AC7" t="s">
        <v>726</v>
      </c>
      <c r="AD7">
        <f>VLOOKUP(A7,'Full dataset'!$A$4:$IE$190,2041-C7,FALSE)</f>
        <v>31451</v>
      </c>
      <c r="AE7" t="s">
        <v>726</v>
      </c>
      <c r="AF7" t="s">
        <v>726</v>
      </c>
      <c r="AG7" t="str">
        <f>VLOOKUP($A7,'Full dataset'!$A$4:$IE$190,2007+AG$1-$C7,FALSE)</f>
        <v>.</v>
      </c>
      <c r="AH7" t="str">
        <f>VLOOKUP($A7,'Full dataset'!$A$4:$IE$190,2007+AH$1-$C7,FALSE)</f>
        <v>.</v>
      </c>
      <c r="AI7">
        <f>VLOOKUP($A7,'Full dataset'!$A$4:$IE$190,2007+AI$1-$C7,FALSE)</f>
        <v>4147</v>
      </c>
      <c r="AJ7">
        <f>VLOOKUP($A7,'Full dataset'!$A$4:$IE$190,2007+AJ$1-$C7,FALSE)</f>
        <v>1182</v>
      </c>
      <c r="AK7">
        <f>VLOOKUP($A7,'Full dataset'!$A$4:$IE$190,2007+AK$1-$C7,FALSE)</f>
        <v>63</v>
      </c>
      <c r="AL7">
        <f>VLOOKUP($A7,'Full dataset'!$A$4:$IE$190,2007+AL$1-$C7,FALSE)</f>
        <v>3969</v>
      </c>
      <c r="AM7" t="s">
        <v>726</v>
      </c>
      <c r="AN7">
        <f>VLOOKUP($A7,'Full dataset'!$A$4:$IE$190,2007+AN$1-$C7,FALSE)</f>
        <v>422102</v>
      </c>
      <c r="AO7">
        <f>VLOOKUP($A7,'Full dataset'!$A$4:$IE$190,2007+AO$1-$C7,FALSE)</f>
        <v>11</v>
      </c>
      <c r="AP7" t="s">
        <v>726</v>
      </c>
      <c r="AQ7" t="s">
        <v>726</v>
      </c>
      <c r="AR7" t="s">
        <v>726</v>
      </c>
      <c r="AS7" t="s">
        <v>726</v>
      </c>
      <c r="AT7" t="s">
        <v>726</v>
      </c>
      <c r="AU7">
        <f>VLOOKUP(A7,'Full dataset'!$A$4:$II$190,$AU$1,FALSE)</f>
        <v>2009</v>
      </c>
      <c r="AV7">
        <v>0</v>
      </c>
      <c r="AW7">
        <f>VLOOKUP(A7,'Full dataset'!$A$5:$IM$190,247,FALSE)</f>
        <v>1</v>
      </c>
      <c r="AX7">
        <f>VLOOKUP(A7,'Full dataset'!$A$4:$II$190,242,FALSE)</f>
        <v>2009</v>
      </c>
      <c r="AY7">
        <f>VLOOKUP(A7,'Full dataset'!$A$5:$IM$190,246,FALSE)</f>
        <v>2</v>
      </c>
      <c r="AZ7">
        <v>9999</v>
      </c>
      <c r="BA7">
        <f>MAX(VLOOKUP($A7,'Full dataset'!$A$4:$IX$190,BA$1,FALSE),AW7)</f>
        <v>1</v>
      </c>
      <c r="BB7">
        <f>IF(VLOOKUP($A7,'Full dataset'!$A$4:$IX$190,BB$1,FALSE)&gt;0,VLOOKUP($A7,'Full dataset'!$A$4:$IX$190,BB$1,FALSE),AU7)</f>
        <v>2009</v>
      </c>
      <c r="BC7">
        <f>MAX(VLOOKUP($A7,'Full dataset'!$A$4:$IX$190,BC$1,FALSE),AY7)</f>
        <v>2</v>
      </c>
      <c r="BD7">
        <f>MAX(VLOOKUP($A7,'Full dataset'!$A$4:$IX$190,BD$1,FALSE),AX7)</f>
        <v>2009</v>
      </c>
      <c r="BE7">
        <f t="shared" si="1"/>
        <v>2009</v>
      </c>
      <c r="BF7">
        <f t="shared" si="2"/>
        <v>0</v>
      </c>
      <c r="BG7">
        <f t="shared" si="3"/>
        <v>0</v>
      </c>
      <c r="BH7">
        <f t="shared" si="4"/>
        <v>0</v>
      </c>
      <c r="BI7">
        <f t="shared" si="5"/>
        <v>0</v>
      </c>
      <c r="BO7">
        <f>IF(BF7=1,VLOOKUP($A7,'Full dataset'!$A$4:$IE$190,2007+BO$1-$C7,FALSE),0)</f>
        <v>0</v>
      </c>
      <c r="BP7">
        <f>IF(BF7=1,VLOOKUP($A7,'Full dataset'!$A$4:$IE$190,2007+BP$1-$C7,FALSE),0)</f>
        <v>0</v>
      </c>
      <c r="BQ7">
        <f>IF(BF7=1,VLOOKUP($A7,'Full dataset'!$A$4:$IE$190,2007+BQ$1-$C7,FALSE),0)</f>
        <v>0</v>
      </c>
      <c r="BR7">
        <f>IF($BG7=1,VLOOKUP($A7,'Full dataset'!$A$4:$IE$190,BR$1-2007+$C7,FALSE),0)</f>
        <v>0</v>
      </c>
      <c r="BS7">
        <f>IF($BG7=1,VLOOKUP($A7,'Full dataset'!$A$4:$IE$190,BS$1-2007+$C7,FALSE),0)</f>
        <v>0</v>
      </c>
      <c r="BT7">
        <f>IF($BG7=1,VLOOKUP($A7,'Full dataset'!$A$4:$IE$190,BT$1-2007+$C7,FALSE),0)</f>
        <v>0</v>
      </c>
      <c r="BU7">
        <f>IF($BG7=1,VLOOKUP($A7,'Full dataset'!$A$4:$IE$190,BU$1-2007+$C7,FALSE),0)</f>
        <v>0</v>
      </c>
      <c r="BV7">
        <f>IF($BG7=1,VLOOKUP($A7,'Full dataset'!$A$4:$IE$190,BV$1-2007+$C7,FALSE),0)</f>
        <v>0</v>
      </c>
      <c r="BW7">
        <f>IF($BG7=1,VLOOKUP($A7,'Full dataset'!$A$4:$IE$190,BW$1-2007+$C7,FALSE),0)</f>
        <v>0</v>
      </c>
      <c r="BX7">
        <f>IF($BG7=1,VLOOKUP($A7,'Full dataset'!$A$4:$IE$190,BX$1-2007+$C7,FALSE),0)</f>
        <v>0</v>
      </c>
    </row>
    <row r="8" spans="1:76" x14ac:dyDescent="0.25">
      <c r="A8">
        <v>6</v>
      </c>
      <c r="B8" t="s">
        <v>50</v>
      </c>
      <c r="C8">
        <v>2007</v>
      </c>
      <c r="D8" t="s">
        <v>591</v>
      </c>
      <c r="E8">
        <f t="shared" si="0"/>
        <v>1</v>
      </c>
      <c r="F8">
        <v>1</v>
      </c>
      <c r="G8">
        <v>51655</v>
      </c>
      <c r="H8">
        <v>7.5003630027588208</v>
      </c>
      <c r="I8">
        <v>12738</v>
      </c>
      <c r="J8">
        <v>1</v>
      </c>
      <c r="K8">
        <v>809</v>
      </c>
      <c r="L8">
        <v>0.11746769275446493</v>
      </c>
      <c r="M8">
        <v>482</v>
      </c>
      <c r="N8">
        <v>2</v>
      </c>
      <c r="O8">
        <v>925</v>
      </c>
      <c r="P8">
        <v>0.13431102076375781</v>
      </c>
      <c r="Q8">
        <v>2</v>
      </c>
      <c r="R8">
        <v>40422</v>
      </c>
      <c r="S8">
        <v>3572</v>
      </c>
      <c r="T8">
        <v>334112</v>
      </c>
      <c r="U8">
        <v>1</v>
      </c>
      <c r="V8">
        <v>23</v>
      </c>
      <c r="W8">
        <v>1553</v>
      </c>
      <c r="X8">
        <v>1177</v>
      </c>
      <c r="Y8">
        <v>1</v>
      </c>
      <c r="Z8">
        <v>1</v>
      </c>
      <c r="AA8" t="s">
        <v>727</v>
      </c>
      <c r="AB8">
        <v>290853</v>
      </c>
      <c r="AC8" t="s">
        <v>726</v>
      </c>
      <c r="AD8">
        <f>VLOOKUP(A8,'Full dataset'!$A$4:$IE$190,2041-C8,FALSE)</f>
        <v>4477</v>
      </c>
      <c r="AE8" t="s">
        <v>726</v>
      </c>
      <c r="AF8" t="s">
        <v>726</v>
      </c>
      <c r="AG8">
        <f>VLOOKUP($A8,'Full dataset'!$A$4:$IE$190,2007+AG$1-$C8,FALSE)</f>
        <v>309.738</v>
      </c>
      <c r="AH8">
        <f>VLOOKUP($A8,'Full dataset'!$A$4:$IE$190,2007+AH$1-$C8,FALSE)</f>
        <v>4070.9879999999998</v>
      </c>
      <c r="AI8">
        <f>VLOOKUP($A8,'Full dataset'!$A$4:$IE$190,2007+AI$1-$C8,FALSE)</f>
        <v>3303.1669999999999</v>
      </c>
      <c r="AJ8">
        <f>VLOOKUP($A8,'Full dataset'!$A$4:$IE$190,2007+AJ$1-$C8,FALSE)</f>
        <v>901</v>
      </c>
      <c r="AK8">
        <f>VLOOKUP($A8,'Full dataset'!$A$4:$IE$190,2007+AK$1-$C8,FALSE)</f>
        <v>24</v>
      </c>
      <c r="AL8" t="str">
        <f>VLOOKUP($A8,'Full dataset'!$A$4:$IE$190,2007+AL$1-$C8,FALSE)</f>
        <v>.</v>
      </c>
      <c r="AM8" t="s">
        <v>726</v>
      </c>
      <c r="AN8">
        <f>VLOOKUP($A8,'Full dataset'!$A$4:$IE$190,2007+AN$1-$C8,FALSE)</f>
        <v>59843</v>
      </c>
      <c r="AO8">
        <f>VLOOKUP($A8,'Full dataset'!$A$4:$IE$190,2007+AO$1-$C8,FALSE)</f>
        <v>8</v>
      </c>
      <c r="AP8" t="s">
        <v>726</v>
      </c>
      <c r="AQ8" t="s">
        <v>726</v>
      </c>
      <c r="AR8" t="s">
        <v>726</v>
      </c>
      <c r="AS8" t="s">
        <v>726</v>
      </c>
      <c r="AT8" t="s">
        <v>726</v>
      </c>
      <c r="AU8">
        <f>VLOOKUP(A8,'Full dataset'!$A$4:$II$190,$AU$1,FALSE)</f>
        <v>2009</v>
      </c>
      <c r="AV8">
        <v>1</v>
      </c>
      <c r="AW8">
        <f>VLOOKUP(A8,'Full dataset'!$A$5:$IM$190,247,FALSE)</f>
        <v>2</v>
      </c>
      <c r="AX8">
        <f>VLOOKUP(A8,'Full dataset'!$A$4:$II$190,242,FALSE)</f>
        <v>2009</v>
      </c>
      <c r="AY8">
        <f>VLOOKUP(A8,'Full dataset'!$A$5:$IM$190,246,FALSE)</f>
        <v>2</v>
      </c>
      <c r="AZ8">
        <v>9999</v>
      </c>
      <c r="BA8">
        <f>MAX(VLOOKUP($A8,'Full dataset'!$A$4:$IX$190,BA$1,FALSE),AW8)</f>
        <v>2</v>
      </c>
      <c r="BB8">
        <f>IF(VLOOKUP($A8,'Full dataset'!$A$4:$IX$190,BB$1,FALSE)&gt;0,VLOOKUP($A8,'Full dataset'!$A$4:$IX$190,BB$1,FALSE),AU8)</f>
        <v>2009</v>
      </c>
      <c r="BC8">
        <f>MAX(VLOOKUP($A8,'Full dataset'!$A$4:$IX$190,BC$1,FALSE),AY8)</f>
        <v>2</v>
      </c>
      <c r="BD8">
        <f>MAX(VLOOKUP($A8,'Full dataset'!$A$4:$IX$190,BD$1,FALSE),AX8)</f>
        <v>2009</v>
      </c>
      <c r="BE8">
        <f t="shared" si="1"/>
        <v>2009</v>
      </c>
      <c r="BF8">
        <f t="shared" si="2"/>
        <v>0</v>
      </c>
      <c r="BG8">
        <f t="shared" si="3"/>
        <v>0</v>
      </c>
      <c r="BH8">
        <f t="shared" si="4"/>
        <v>0</v>
      </c>
      <c r="BI8">
        <f t="shared" si="5"/>
        <v>0</v>
      </c>
      <c r="BO8">
        <f>IF(BF8=1,VLOOKUP($A8,'Full dataset'!$A$4:$IE$190,2007+BO$1-$C8,FALSE),0)</f>
        <v>0</v>
      </c>
      <c r="BP8">
        <f>IF(BF8=1,VLOOKUP($A8,'Full dataset'!$A$4:$IE$190,2007+BP$1-$C8,FALSE),0)</f>
        <v>0</v>
      </c>
      <c r="BQ8">
        <f>IF(BF8=1,VLOOKUP($A8,'Full dataset'!$A$4:$IE$190,2007+BQ$1-$C8,FALSE),0)</f>
        <v>0</v>
      </c>
      <c r="BR8">
        <f>IF($BG8=1,VLOOKUP($A8,'Full dataset'!$A$4:$IE$190,BR$1-2007+$C8,FALSE),0)</f>
        <v>0</v>
      </c>
      <c r="BS8">
        <f>IF($BG8=1,VLOOKUP($A8,'Full dataset'!$A$4:$IE$190,BS$1-2007+$C8,FALSE),0)</f>
        <v>0</v>
      </c>
      <c r="BT8">
        <f>IF($BG8=1,VLOOKUP($A8,'Full dataset'!$A$4:$IE$190,BT$1-2007+$C8,FALSE),0)</f>
        <v>0</v>
      </c>
      <c r="BU8">
        <f>IF($BG8=1,VLOOKUP($A8,'Full dataset'!$A$4:$IE$190,BU$1-2007+$C8,FALSE),0)</f>
        <v>0</v>
      </c>
      <c r="BV8">
        <f>IF($BG8=1,VLOOKUP($A8,'Full dataset'!$A$4:$IE$190,BV$1-2007+$C8,FALSE),0)</f>
        <v>0</v>
      </c>
      <c r="BW8">
        <f>IF($BG8=1,VLOOKUP($A8,'Full dataset'!$A$4:$IE$190,BW$1-2007+$C8,FALSE),0)</f>
        <v>0</v>
      </c>
      <c r="BX8">
        <f>IF($BG8=1,VLOOKUP($A8,'Full dataset'!$A$4:$IE$190,BX$1-2007+$C8,FALSE),0)</f>
        <v>0</v>
      </c>
    </row>
    <row r="9" spans="1:76" x14ac:dyDescent="0.25">
      <c r="A9">
        <v>7</v>
      </c>
      <c r="B9" t="s">
        <v>51</v>
      </c>
      <c r="C9">
        <v>2007</v>
      </c>
      <c r="D9" t="s">
        <v>591</v>
      </c>
      <c r="E9">
        <f t="shared" si="0"/>
        <v>1</v>
      </c>
      <c r="F9">
        <v>1</v>
      </c>
      <c r="G9">
        <v>1508</v>
      </c>
      <c r="H9">
        <v>0.89868891537544693</v>
      </c>
      <c r="I9">
        <v>485</v>
      </c>
      <c r="J9">
        <v>0</v>
      </c>
      <c r="N9">
        <v>1</v>
      </c>
      <c r="O9">
        <v>957</v>
      </c>
      <c r="P9">
        <v>0.57032181168057206</v>
      </c>
      <c r="Q9">
        <v>0</v>
      </c>
      <c r="R9">
        <v>40299</v>
      </c>
      <c r="S9">
        <v>6798</v>
      </c>
      <c r="T9">
        <v>531110</v>
      </c>
      <c r="U9">
        <v>0</v>
      </c>
      <c r="V9" t="s">
        <v>726</v>
      </c>
      <c r="W9" t="s">
        <v>726</v>
      </c>
      <c r="X9" t="s">
        <v>726</v>
      </c>
      <c r="Y9">
        <v>1</v>
      </c>
      <c r="Z9">
        <v>0</v>
      </c>
      <c r="AA9" t="s">
        <v>728</v>
      </c>
      <c r="AB9">
        <v>12619</v>
      </c>
      <c r="AC9" t="s">
        <v>726</v>
      </c>
      <c r="AD9">
        <f>VLOOKUP(A9,'Full dataset'!$A$4:$IE$190,2041-C9,FALSE)</f>
        <v>1894</v>
      </c>
      <c r="AE9" t="s">
        <v>726</v>
      </c>
      <c r="AF9" t="s">
        <v>726</v>
      </c>
      <c r="AG9">
        <f>VLOOKUP($A9,'Full dataset'!$A$4:$IE$190,2007+AG$1-$C9,FALSE)</f>
        <v>148.45699999999999</v>
      </c>
      <c r="AH9">
        <f>VLOOKUP($A9,'Full dataset'!$A$4:$IE$190,2007+AH$1-$C9,FALSE)</f>
        <v>4890.76</v>
      </c>
      <c r="AI9">
        <f>VLOOKUP($A9,'Full dataset'!$A$4:$IE$190,2007+AI$1-$C9,FALSE)</f>
        <v>627.70299999999997</v>
      </c>
      <c r="AJ9">
        <f>VLOOKUP($A9,'Full dataset'!$A$4:$IE$190,2007+AJ$1-$C9,FALSE)</f>
        <v>-107</v>
      </c>
      <c r="AK9">
        <f>VLOOKUP($A9,'Full dataset'!$A$4:$IE$190,2007+AK$1-$C9,FALSE)</f>
        <v>45</v>
      </c>
      <c r="AL9">
        <f>VLOOKUP($A9,'Full dataset'!$A$4:$IE$190,2007+AL$1-$C9,FALSE)</f>
        <v>70</v>
      </c>
      <c r="AM9" t="s">
        <v>726</v>
      </c>
      <c r="AN9">
        <f>VLOOKUP($A9,'Full dataset'!$A$4:$IE$190,2007+AN$1-$C9,FALSE)</f>
        <v>15336</v>
      </c>
      <c r="AO9">
        <f>VLOOKUP($A9,'Full dataset'!$A$4:$IE$190,2007+AO$1-$C9,FALSE)</f>
        <v>23</v>
      </c>
      <c r="AP9" t="s">
        <v>726</v>
      </c>
      <c r="AQ9" t="s">
        <v>726</v>
      </c>
      <c r="AR9" t="s">
        <v>726</v>
      </c>
      <c r="AS9" t="s">
        <v>726</v>
      </c>
      <c r="AT9" t="s">
        <v>726</v>
      </c>
      <c r="AU9">
        <f>VLOOKUP(A9,'Full dataset'!$A$4:$II$190,$AU$1,FALSE)</f>
        <v>9999</v>
      </c>
      <c r="AV9">
        <v>0</v>
      </c>
      <c r="AW9">
        <f>VLOOKUP(A9,'Full dataset'!$A$5:$IM$190,247,FALSE)</f>
        <v>0</v>
      </c>
      <c r="AX9">
        <f>VLOOKUP(A9,'Full dataset'!$A$4:$II$190,242,FALSE)</f>
        <v>2009</v>
      </c>
      <c r="AY9">
        <f>VLOOKUP(A9,'Full dataset'!$A$5:$IM$190,246,FALSE)</f>
        <v>1</v>
      </c>
      <c r="AZ9">
        <v>9999</v>
      </c>
      <c r="BA9">
        <f>MAX(VLOOKUP($A9,'Full dataset'!$A$4:$IX$190,BA$1,FALSE),AW9)</f>
        <v>1</v>
      </c>
      <c r="BB9">
        <f>IF(VLOOKUP($A9,'Full dataset'!$A$4:$IX$190,BB$1,FALSE)&gt;0,VLOOKUP($A9,'Full dataset'!$A$4:$IX$190,BB$1,FALSE),AU9)</f>
        <v>2009</v>
      </c>
      <c r="BC9">
        <f>MAX(VLOOKUP($A9,'Full dataset'!$A$4:$IX$190,BC$1,FALSE),AY9)</f>
        <v>1</v>
      </c>
      <c r="BD9">
        <f>MAX(VLOOKUP($A9,'Full dataset'!$A$4:$IX$190,BD$1,FALSE),AX9)</f>
        <v>2009</v>
      </c>
      <c r="BE9">
        <f t="shared" si="1"/>
        <v>2009</v>
      </c>
      <c r="BF9">
        <f t="shared" si="2"/>
        <v>0</v>
      </c>
      <c r="BG9">
        <f t="shared" si="3"/>
        <v>0</v>
      </c>
      <c r="BH9">
        <f t="shared" si="4"/>
        <v>0</v>
      </c>
      <c r="BI9">
        <f t="shared" si="5"/>
        <v>0</v>
      </c>
      <c r="BO9">
        <f>IF(BF9=1,VLOOKUP($A9,'Full dataset'!$A$4:$IE$190,2007+BO$1-$C9,FALSE),0)</f>
        <v>0</v>
      </c>
      <c r="BP9">
        <f>IF(BF9=1,VLOOKUP($A9,'Full dataset'!$A$4:$IE$190,2007+BP$1-$C9,FALSE),0)</f>
        <v>0</v>
      </c>
      <c r="BQ9">
        <f>IF(BF9=1,VLOOKUP($A9,'Full dataset'!$A$4:$IE$190,2007+BQ$1-$C9,FALSE),0)</f>
        <v>0</v>
      </c>
      <c r="BR9">
        <f>IF($BG9=1,VLOOKUP($A9,'Full dataset'!$A$4:$IE$190,BR$1-2007+$C9,FALSE),0)</f>
        <v>0</v>
      </c>
      <c r="BS9">
        <f>IF($BG9=1,VLOOKUP($A9,'Full dataset'!$A$4:$IE$190,BS$1-2007+$C9,FALSE),0)</f>
        <v>0</v>
      </c>
      <c r="BT9">
        <f>IF($BG9=1,VLOOKUP($A9,'Full dataset'!$A$4:$IE$190,BT$1-2007+$C9,FALSE),0)</f>
        <v>0</v>
      </c>
      <c r="BU9">
        <f>IF($BG9=1,VLOOKUP($A9,'Full dataset'!$A$4:$IE$190,BU$1-2007+$C9,FALSE),0)</f>
        <v>0</v>
      </c>
      <c r="BV9">
        <f>IF($BG9=1,VLOOKUP($A9,'Full dataset'!$A$4:$IE$190,BV$1-2007+$C9,FALSE),0)</f>
        <v>0</v>
      </c>
      <c r="BW9">
        <f>IF($BG9=1,VLOOKUP($A9,'Full dataset'!$A$4:$IE$190,BW$1-2007+$C9,FALSE),0)</f>
        <v>0</v>
      </c>
      <c r="BX9">
        <f>IF($BG9=1,VLOOKUP($A9,'Full dataset'!$A$4:$IE$190,BX$1-2007+$C9,FALSE),0)</f>
        <v>0</v>
      </c>
    </row>
    <row r="10" spans="1:76" x14ac:dyDescent="0.25">
      <c r="A10">
        <v>8</v>
      </c>
      <c r="B10" t="s">
        <v>52</v>
      </c>
      <c r="C10">
        <v>2007</v>
      </c>
      <c r="D10" t="s">
        <v>582</v>
      </c>
      <c r="E10">
        <f t="shared" si="0"/>
        <v>0</v>
      </c>
      <c r="F10">
        <v>1</v>
      </c>
      <c r="G10">
        <v>11441</v>
      </c>
      <c r="H10">
        <v>1.0931587999235619</v>
      </c>
      <c r="I10">
        <v>2865</v>
      </c>
      <c r="J10">
        <v>0</v>
      </c>
      <c r="N10">
        <v>0</v>
      </c>
      <c r="U10">
        <v>1</v>
      </c>
      <c r="V10">
        <v>10124</v>
      </c>
      <c r="W10">
        <v>334800</v>
      </c>
      <c r="X10">
        <v>84633</v>
      </c>
      <c r="Y10">
        <v>1</v>
      </c>
      <c r="Z10">
        <v>1</v>
      </c>
      <c r="AA10" t="s">
        <v>729</v>
      </c>
      <c r="AB10">
        <v>86969</v>
      </c>
      <c r="AC10" t="s">
        <v>726</v>
      </c>
      <c r="AD10">
        <f>VLOOKUP(A10,'Full dataset'!$A$4:$IE$190,2041-C10,FALSE)</f>
        <v>9137</v>
      </c>
      <c r="AE10" t="s">
        <v>726</v>
      </c>
      <c r="AF10" t="s">
        <v>726</v>
      </c>
      <c r="AG10" t="str">
        <f>VLOOKUP($A10,'Full dataset'!$A$4:$IE$190,2007+AG$1-$C10,FALSE)</f>
        <v>.</v>
      </c>
      <c r="AH10" t="str">
        <f>VLOOKUP($A10,'Full dataset'!$A$4:$IE$190,2007+AH$1-$C10,FALSE)</f>
        <v>.</v>
      </c>
      <c r="AI10">
        <f>VLOOKUP($A10,'Full dataset'!$A$4:$IE$190,2007+AI$1-$C10,FALSE)</f>
        <v>1342</v>
      </c>
      <c r="AJ10">
        <f>VLOOKUP($A10,'Full dataset'!$A$4:$IE$190,2007+AJ$1-$C10,FALSE)</f>
        <v>524</v>
      </c>
      <c r="AK10">
        <f>VLOOKUP($A10,'Full dataset'!$A$4:$IE$190,2007+AK$1-$C10,FALSE)</f>
        <v>44</v>
      </c>
      <c r="AL10">
        <f>VLOOKUP($A10,'Full dataset'!$A$4:$IE$190,2007+AL$1-$C10,FALSE)</f>
        <v>761</v>
      </c>
      <c r="AM10" t="s">
        <v>726</v>
      </c>
      <c r="AN10">
        <f>VLOOKUP($A10,'Full dataset'!$A$4:$IE$190,2007+AN$1-$C10,FALSE)</f>
        <v>16925</v>
      </c>
      <c r="AO10">
        <f>VLOOKUP($A10,'Full dataset'!$A$4:$IE$190,2007+AO$1-$C10,FALSE)</f>
        <v>10</v>
      </c>
      <c r="AP10" t="s">
        <v>726</v>
      </c>
      <c r="AQ10" t="s">
        <v>726</v>
      </c>
      <c r="AR10" t="s">
        <v>726</v>
      </c>
      <c r="AS10" t="s">
        <v>726</v>
      </c>
      <c r="AT10" t="s">
        <v>726</v>
      </c>
      <c r="AU10">
        <f>VLOOKUP(A10,'Full dataset'!$A$4:$II$190,$AU$1,FALSE)</f>
        <v>2008</v>
      </c>
      <c r="AV10">
        <v>0</v>
      </c>
      <c r="AW10">
        <f>VLOOKUP(A10,'Full dataset'!$A$5:$IM$190,247,FALSE)</f>
        <v>1</v>
      </c>
      <c r="AX10">
        <f>VLOOKUP(A10,'Full dataset'!$A$4:$II$190,242,FALSE)</f>
        <v>2012</v>
      </c>
      <c r="AY10">
        <f>VLOOKUP(A10,'Full dataset'!$A$5:$IM$190,246,FALSE)</f>
        <v>1</v>
      </c>
      <c r="AZ10">
        <v>9999</v>
      </c>
      <c r="BA10">
        <f>MAX(VLOOKUP($A10,'Full dataset'!$A$4:$IX$190,BA$1,FALSE),AW10)</f>
        <v>1</v>
      </c>
      <c r="BB10">
        <f>IF(VLOOKUP($A10,'Full dataset'!$A$4:$IX$190,BB$1,FALSE)&gt;0,VLOOKUP($A10,'Full dataset'!$A$4:$IX$190,BB$1,FALSE),AU10)</f>
        <v>2008</v>
      </c>
      <c r="BC10">
        <f>MAX(VLOOKUP($A10,'Full dataset'!$A$4:$IX$190,BC$1,FALSE),AY10)</f>
        <v>1</v>
      </c>
      <c r="BD10">
        <f>MAX(VLOOKUP($A10,'Full dataset'!$A$4:$IX$190,BD$1,FALSE),AX10)</f>
        <v>2012</v>
      </c>
      <c r="BE10">
        <f t="shared" si="1"/>
        <v>2008</v>
      </c>
      <c r="BF10">
        <f t="shared" si="2"/>
        <v>0</v>
      </c>
      <c r="BG10">
        <f t="shared" si="3"/>
        <v>0</v>
      </c>
      <c r="BH10">
        <f t="shared" si="4"/>
        <v>0</v>
      </c>
      <c r="BI10">
        <f t="shared" si="5"/>
        <v>0</v>
      </c>
      <c r="BO10">
        <f>IF(BF10=1,VLOOKUP($A10,'Full dataset'!$A$4:$IE$190,2007+BO$1-$C10,FALSE),0)</f>
        <v>0</v>
      </c>
      <c r="BP10">
        <f>IF(BF10=1,VLOOKUP($A10,'Full dataset'!$A$4:$IE$190,2007+BP$1-$C10,FALSE),0)</f>
        <v>0</v>
      </c>
      <c r="BQ10">
        <f>IF(BF10=1,VLOOKUP($A10,'Full dataset'!$A$4:$IE$190,2007+BQ$1-$C10,FALSE),0)</f>
        <v>0</v>
      </c>
      <c r="BR10">
        <f>IF($BG10=1,VLOOKUP($A10,'Full dataset'!$A$4:$IE$190,BR$1-2007+$C10,FALSE),0)</f>
        <v>0</v>
      </c>
      <c r="BS10">
        <f>IF($BG10=1,VLOOKUP($A10,'Full dataset'!$A$4:$IE$190,BS$1-2007+$C10,FALSE),0)</f>
        <v>0</v>
      </c>
      <c r="BT10">
        <f>IF($BG10=1,VLOOKUP($A10,'Full dataset'!$A$4:$IE$190,BT$1-2007+$C10,FALSE),0)</f>
        <v>0</v>
      </c>
      <c r="BU10">
        <f>IF($BG10=1,VLOOKUP($A10,'Full dataset'!$A$4:$IE$190,BU$1-2007+$C10,FALSE),0)</f>
        <v>0</v>
      </c>
      <c r="BV10">
        <f>IF($BG10=1,VLOOKUP($A10,'Full dataset'!$A$4:$IE$190,BV$1-2007+$C10,FALSE),0)</f>
        <v>0</v>
      </c>
      <c r="BW10">
        <f>IF($BG10=1,VLOOKUP($A10,'Full dataset'!$A$4:$IE$190,BW$1-2007+$C10,FALSE),0)</f>
        <v>0</v>
      </c>
      <c r="BX10">
        <f>IF($BG10=1,VLOOKUP($A10,'Full dataset'!$A$4:$IE$190,BX$1-2007+$C10,FALSE),0)</f>
        <v>0</v>
      </c>
    </row>
    <row r="11" spans="1:76" x14ac:dyDescent="0.25">
      <c r="A11">
        <v>9</v>
      </c>
      <c r="B11" t="s">
        <v>53</v>
      </c>
      <c r="C11">
        <v>2007</v>
      </c>
      <c r="D11" t="s">
        <v>582</v>
      </c>
      <c r="E11">
        <f t="shared" si="0"/>
        <v>0</v>
      </c>
      <c r="F11">
        <v>1</v>
      </c>
      <c r="G11">
        <v>809</v>
      </c>
      <c r="H11">
        <v>0.61661585365853655</v>
      </c>
      <c r="I11">
        <v>288</v>
      </c>
      <c r="J11">
        <v>0</v>
      </c>
      <c r="N11">
        <v>1</v>
      </c>
      <c r="O11">
        <v>619</v>
      </c>
      <c r="P11">
        <v>0.47179878048780488</v>
      </c>
      <c r="Q11">
        <v>0</v>
      </c>
      <c r="R11">
        <v>39661</v>
      </c>
      <c r="U11">
        <v>1</v>
      </c>
      <c r="V11">
        <v>449</v>
      </c>
      <c r="W11">
        <v>1279</v>
      </c>
      <c r="X11">
        <v>3798</v>
      </c>
      <c r="Y11">
        <v>1</v>
      </c>
      <c r="Z11">
        <v>0</v>
      </c>
      <c r="AA11" t="s">
        <v>730</v>
      </c>
      <c r="AB11">
        <v>8190</v>
      </c>
      <c r="AC11" t="s">
        <v>726</v>
      </c>
      <c r="AD11">
        <f>VLOOKUP(A11,'Full dataset'!$A$4:$IE$190,2041-C11,FALSE)</f>
        <v>1142</v>
      </c>
      <c r="AE11" t="s">
        <v>726</v>
      </c>
      <c r="AF11" t="s">
        <v>726</v>
      </c>
      <c r="AG11" t="str">
        <f>VLOOKUP($A11,'Full dataset'!$A$4:$IE$190,2007+AG$1-$C11,FALSE)</f>
        <v>.</v>
      </c>
      <c r="AH11" t="str">
        <f>VLOOKUP($A11,'Full dataset'!$A$4:$IE$190,2007+AH$1-$C11,FALSE)</f>
        <v>.</v>
      </c>
      <c r="AI11" t="str">
        <f>VLOOKUP($A11,'Full dataset'!$A$4:$IE$190,2007+AI$1-$C11,FALSE)</f>
        <v>.</v>
      </c>
      <c r="AJ11" t="str">
        <f>VLOOKUP($A11,'Full dataset'!$A$4:$IE$190,2007+AJ$1-$C11,FALSE)</f>
        <v>.</v>
      </c>
      <c r="AK11">
        <f>VLOOKUP($A11,'Full dataset'!$A$4:$IE$190,2007+AK$1-$C11,FALSE)</f>
        <v>58</v>
      </c>
      <c r="AL11">
        <f>VLOOKUP($A11,'Full dataset'!$A$4:$IE$190,2007+AL$1-$C11,FALSE)</f>
        <v>50</v>
      </c>
      <c r="AM11" t="s">
        <v>726</v>
      </c>
      <c r="AN11" t="str">
        <f>VLOOKUP($A11,'Full dataset'!$A$4:$IE$190,2007+AN$1-$C11,FALSE)</f>
        <v>.</v>
      </c>
      <c r="AO11" t="str">
        <f>VLOOKUP($A11,'Full dataset'!$A$4:$IE$190,2007+AO$1-$C11,FALSE)</f>
        <v>.</v>
      </c>
      <c r="AP11" t="s">
        <v>726</v>
      </c>
      <c r="AQ11" t="s">
        <v>726</v>
      </c>
      <c r="AR11" t="s">
        <v>726</v>
      </c>
      <c r="AS11" t="s">
        <v>726</v>
      </c>
      <c r="AT11" t="s">
        <v>726</v>
      </c>
      <c r="AU11">
        <f>VLOOKUP(A11,'Full dataset'!$A$4:$II$190,$AU$1,FALSE)</f>
        <v>2009</v>
      </c>
      <c r="AV11">
        <v>0</v>
      </c>
      <c r="AW11">
        <f>VLOOKUP(A11,'Full dataset'!$A$5:$IM$190,247,FALSE)</f>
        <v>1</v>
      </c>
      <c r="AX11">
        <f>VLOOKUP(A11,'Full dataset'!$A$4:$II$190,242,FALSE)</f>
        <v>2008</v>
      </c>
      <c r="AY11">
        <f>VLOOKUP(A11,'Full dataset'!$A$5:$IM$190,246,FALSE)</f>
        <v>1</v>
      </c>
      <c r="AZ11">
        <v>9999</v>
      </c>
      <c r="BA11">
        <f>MAX(VLOOKUP($A11,'Full dataset'!$A$4:$IX$190,BA$1,FALSE),AW11)</f>
        <v>1</v>
      </c>
      <c r="BB11">
        <f>IF(VLOOKUP($A11,'Full dataset'!$A$4:$IX$190,BB$1,FALSE)&gt;0,VLOOKUP($A11,'Full dataset'!$A$4:$IX$190,BB$1,FALSE),AU11)</f>
        <v>2009</v>
      </c>
      <c r="BC11">
        <f>MAX(VLOOKUP($A11,'Full dataset'!$A$4:$IX$190,BC$1,FALSE),AY11)</f>
        <v>1</v>
      </c>
      <c r="BD11">
        <f>MAX(VLOOKUP($A11,'Full dataset'!$A$4:$IX$190,BD$1,FALSE),AX11)</f>
        <v>2008</v>
      </c>
      <c r="BE11">
        <f t="shared" si="1"/>
        <v>2008</v>
      </c>
      <c r="BF11">
        <f t="shared" si="2"/>
        <v>0</v>
      </c>
      <c r="BG11">
        <f t="shared" si="3"/>
        <v>0</v>
      </c>
      <c r="BH11">
        <f t="shared" si="4"/>
        <v>0</v>
      </c>
      <c r="BI11">
        <f t="shared" si="5"/>
        <v>0</v>
      </c>
      <c r="BO11">
        <f>IF(BF11=1,VLOOKUP($A11,'Full dataset'!$A$4:$IE$190,2007+BO$1-$C11,FALSE),0)</f>
        <v>0</v>
      </c>
      <c r="BP11">
        <f>IF(BF11=1,VLOOKUP($A11,'Full dataset'!$A$4:$IE$190,2007+BP$1-$C11,FALSE),0)</f>
        <v>0</v>
      </c>
      <c r="BQ11">
        <f>IF(BF11=1,VLOOKUP($A11,'Full dataset'!$A$4:$IE$190,2007+BQ$1-$C11,FALSE),0)</f>
        <v>0</v>
      </c>
      <c r="BR11">
        <f>IF($BG11=1,VLOOKUP($A11,'Full dataset'!$A$4:$IE$190,BR$1-2007+$C11,FALSE),0)</f>
        <v>0</v>
      </c>
      <c r="BS11">
        <f>IF($BG11=1,VLOOKUP($A11,'Full dataset'!$A$4:$IE$190,BS$1-2007+$C11,FALSE),0)</f>
        <v>0</v>
      </c>
      <c r="BT11">
        <f>IF($BG11=1,VLOOKUP($A11,'Full dataset'!$A$4:$IE$190,BT$1-2007+$C11,FALSE),0)</f>
        <v>0</v>
      </c>
      <c r="BU11">
        <f>IF($BG11=1,VLOOKUP($A11,'Full dataset'!$A$4:$IE$190,BU$1-2007+$C11,FALSE),0)</f>
        <v>0</v>
      </c>
      <c r="BV11">
        <f>IF($BG11=1,VLOOKUP($A11,'Full dataset'!$A$4:$IE$190,BV$1-2007+$C11,FALSE),0)</f>
        <v>0</v>
      </c>
      <c r="BW11">
        <f>IF($BG11=1,VLOOKUP($A11,'Full dataset'!$A$4:$IE$190,BW$1-2007+$C11,FALSE),0)</f>
        <v>0</v>
      </c>
      <c r="BX11">
        <f>IF($BG11=1,VLOOKUP($A11,'Full dataset'!$A$4:$IE$190,BX$1-2007+$C11,FALSE),0)</f>
        <v>0</v>
      </c>
    </row>
    <row r="12" spans="1:76" x14ac:dyDescent="0.25">
      <c r="A12">
        <v>10</v>
      </c>
      <c r="B12" t="s">
        <v>54</v>
      </c>
      <c r="C12">
        <v>2007</v>
      </c>
      <c r="D12" t="s">
        <v>582</v>
      </c>
      <c r="E12">
        <f t="shared" si="0"/>
        <v>0</v>
      </c>
      <c r="F12">
        <v>1</v>
      </c>
      <c r="G12">
        <v>4260</v>
      </c>
      <c r="H12">
        <v>1.1186974789915967</v>
      </c>
      <c r="I12">
        <v>2435</v>
      </c>
      <c r="J12">
        <v>1</v>
      </c>
      <c r="K12">
        <v>149</v>
      </c>
      <c r="L12">
        <v>3.9128151260504201E-2</v>
      </c>
      <c r="M12">
        <v>364</v>
      </c>
      <c r="N12">
        <v>1</v>
      </c>
      <c r="O12">
        <v>50703</v>
      </c>
      <c r="P12">
        <v>13.314863445378151</v>
      </c>
      <c r="Q12">
        <v>297</v>
      </c>
      <c r="R12">
        <v>39600</v>
      </c>
      <c r="U12">
        <v>1</v>
      </c>
      <c r="V12">
        <v>12961</v>
      </c>
      <c r="W12">
        <v>38668</v>
      </c>
      <c r="X12">
        <v>38689</v>
      </c>
      <c r="Y12">
        <v>1</v>
      </c>
      <c r="Z12">
        <v>0</v>
      </c>
      <c r="AA12" t="s">
        <v>731</v>
      </c>
      <c r="AB12">
        <v>32447</v>
      </c>
      <c r="AC12" t="s">
        <v>726</v>
      </c>
      <c r="AD12">
        <f>VLOOKUP(A12,'Full dataset'!$A$4:$IE$190,2041-C12,FALSE)</f>
        <v>4920</v>
      </c>
      <c r="AE12" t="s">
        <v>726</v>
      </c>
      <c r="AF12" t="s">
        <v>726</v>
      </c>
      <c r="AG12" t="str">
        <f>VLOOKUP($A12,'Full dataset'!$A$4:$IE$190,2007+AG$1-$C12,FALSE)</f>
        <v>.</v>
      </c>
      <c r="AH12" t="str">
        <f>VLOOKUP($A12,'Full dataset'!$A$4:$IE$190,2007+AH$1-$C12,FALSE)</f>
        <v>.</v>
      </c>
      <c r="AI12">
        <f>VLOOKUP($A12,'Full dataset'!$A$4:$IE$190,2007+AI$1-$C12,FALSE)</f>
        <v>626</v>
      </c>
      <c r="AJ12">
        <f>VLOOKUP($A12,'Full dataset'!$A$4:$IE$190,2007+AJ$1-$C12,FALSE)</f>
        <v>1968</v>
      </c>
      <c r="AK12">
        <f>VLOOKUP($A12,'Full dataset'!$A$4:$IE$190,2007+AK$1-$C12,FALSE)</f>
        <v>44</v>
      </c>
      <c r="AL12">
        <f>VLOOKUP($A12,'Full dataset'!$A$4:$IE$190,2007+AL$1-$C12,FALSE)</f>
        <v>186</v>
      </c>
      <c r="AM12" t="s">
        <v>726</v>
      </c>
      <c r="AN12">
        <f>VLOOKUP($A12,'Full dataset'!$A$4:$IE$190,2007+AN$1-$C12,FALSE)</f>
        <v>94000</v>
      </c>
      <c r="AO12">
        <f>VLOOKUP($A12,'Full dataset'!$A$4:$IE$190,2007+AO$1-$C12,FALSE)</f>
        <v>26</v>
      </c>
      <c r="AP12" t="s">
        <v>726</v>
      </c>
      <c r="AQ12" t="s">
        <v>726</v>
      </c>
      <c r="AR12" t="s">
        <v>726</v>
      </c>
      <c r="AS12" t="s">
        <v>726</v>
      </c>
      <c r="AT12" t="s">
        <v>726</v>
      </c>
      <c r="AU12">
        <f>VLOOKUP(A12,'Full dataset'!$A$4:$II$190,$AU$1,FALSE)</f>
        <v>2008</v>
      </c>
      <c r="AV12">
        <v>1</v>
      </c>
      <c r="AW12">
        <f>VLOOKUP(A12,'Full dataset'!$A$5:$IM$190,247,FALSE)</f>
        <v>1</v>
      </c>
      <c r="AX12">
        <f>VLOOKUP(A12,'Full dataset'!$A$4:$II$190,242,FALSE)</f>
        <v>2008</v>
      </c>
      <c r="AY12">
        <f>VLOOKUP(A12,'Full dataset'!$A$5:$IM$190,246,FALSE)</f>
        <v>2</v>
      </c>
      <c r="AZ12">
        <v>9999</v>
      </c>
      <c r="BA12">
        <f>MAX(VLOOKUP($A12,'Full dataset'!$A$4:$IX$190,BA$1,FALSE),AW12)</f>
        <v>2</v>
      </c>
      <c r="BB12">
        <f>IF(VLOOKUP($A12,'Full dataset'!$A$4:$IX$190,BB$1,FALSE)&gt;0,VLOOKUP($A12,'Full dataset'!$A$4:$IX$190,BB$1,FALSE),AU12)</f>
        <v>2011</v>
      </c>
      <c r="BC12">
        <f>MAX(VLOOKUP($A12,'Full dataset'!$A$4:$IX$190,BC$1,FALSE),AY12)</f>
        <v>2</v>
      </c>
      <c r="BD12">
        <f>MAX(VLOOKUP($A12,'Full dataset'!$A$4:$IX$190,BD$1,FALSE),AX12)</f>
        <v>2008</v>
      </c>
      <c r="BE12">
        <f t="shared" si="1"/>
        <v>2008</v>
      </c>
      <c r="BF12">
        <f t="shared" si="2"/>
        <v>0</v>
      </c>
      <c r="BG12">
        <f t="shared" si="3"/>
        <v>0</v>
      </c>
      <c r="BH12">
        <f t="shared" si="4"/>
        <v>0</v>
      </c>
      <c r="BI12">
        <f t="shared" si="5"/>
        <v>0</v>
      </c>
      <c r="BO12">
        <f>IF(BF12=1,VLOOKUP($A12,'Full dataset'!$A$4:$IE$190,2007+BO$1-$C12,FALSE),0)</f>
        <v>0</v>
      </c>
      <c r="BP12">
        <f>IF(BF12=1,VLOOKUP($A12,'Full dataset'!$A$4:$IE$190,2007+BP$1-$C12,FALSE),0)</f>
        <v>0</v>
      </c>
      <c r="BQ12">
        <f>IF(BF12=1,VLOOKUP($A12,'Full dataset'!$A$4:$IE$190,2007+BQ$1-$C12,FALSE),0)</f>
        <v>0</v>
      </c>
      <c r="BR12">
        <f>IF($BG12=1,VLOOKUP($A12,'Full dataset'!$A$4:$IE$190,BR$1-2007+$C12,FALSE),0)</f>
        <v>0</v>
      </c>
      <c r="BS12">
        <f>IF($BG12=1,VLOOKUP($A12,'Full dataset'!$A$4:$IE$190,BS$1-2007+$C12,FALSE),0)</f>
        <v>0</v>
      </c>
      <c r="BT12">
        <f>IF($BG12=1,VLOOKUP($A12,'Full dataset'!$A$4:$IE$190,BT$1-2007+$C12,FALSE),0)</f>
        <v>0</v>
      </c>
      <c r="BU12">
        <f>IF($BG12=1,VLOOKUP($A12,'Full dataset'!$A$4:$IE$190,BU$1-2007+$C12,FALSE),0)</f>
        <v>0</v>
      </c>
      <c r="BV12">
        <f>IF($BG12=1,VLOOKUP($A12,'Full dataset'!$A$4:$IE$190,BV$1-2007+$C12,FALSE),0)</f>
        <v>0</v>
      </c>
      <c r="BW12">
        <f>IF($BG12=1,VLOOKUP($A12,'Full dataset'!$A$4:$IE$190,BW$1-2007+$C12,FALSE),0)</f>
        <v>0</v>
      </c>
      <c r="BX12">
        <f>IF($BG12=1,VLOOKUP($A12,'Full dataset'!$A$4:$IE$190,BX$1-2007+$C12,FALSE),0)</f>
        <v>0</v>
      </c>
    </row>
    <row r="13" spans="1:76" x14ac:dyDescent="0.25">
      <c r="A13">
        <v>11</v>
      </c>
      <c r="B13" t="s">
        <v>55</v>
      </c>
      <c r="C13">
        <v>2007</v>
      </c>
      <c r="D13" t="s">
        <v>582</v>
      </c>
      <c r="E13">
        <f t="shared" si="0"/>
        <v>0</v>
      </c>
      <c r="F13">
        <v>1</v>
      </c>
      <c r="G13">
        <v>8345</v>
      </c>
      <c r="H13">
        <v>2.7788877788877788</v>
      </c>
      <c r="I13">
        <v>866</v>
      </c>
      <c r="J13">
        <v>0</v>
      </c>
      <c r="N13">
        <v>1</v>
      </c>
      <c r="O13">
        <v>250708</v>
      </c>
      <c r="P13">
        <v>83.485847485847486</v>
      </c>
      <c r="Q13">
        <v>2903</v>
      </c>
      <c r="R13">
        <v>39387</v>
      </c>
      <c r="U13">
        <v>1</v>
      </c>
      <c r="V13">
        <v>97</v>
      </c>
      <c r="W13">
        <v>445</v>
      </c>
      <c r="X13">
        <v>272</v>
      </c>
      <c r="Y13">
        <v>1</v>
      </c>
      <c r="Z13">
        <v>0</v>
      </c>
      <c r="AA13" t="s">
        <v>732</v>
      </c>
      <c r="AB13">
        <v>57443</v>
      </c>
      <c r="AC13" t="s">
        <v>726</v>
      </c>
      <c r="AD13">
        <f>VLOOKUP(A13,'Full dataset'!$A$4:$IE$190,2041-C13,FALSE)</f>
        <v>1655</v>
      </c>
      <c r="AE13" t="s">
        <v>726</v>
      </c>
      <c r="AF13" t="s">
        <v>726</v>
      </c>
      <c r="AG13" t="str">
        <f>VLOOKUP($A13,'Full dataset'!$A$4:$IE$190,2007+AG$1-$C13,FALSE)</f>
        <v>.</v>
      </c>
      <c r="AH13" t="str">
        <f>VLOOKUP($A13,'Full dataset'!$A$4:$IE$190,2007+AH$1-$C13,FALSE)</f>
        <v>.</v>
      </c>
      <c r="AI13">
        <f>VLOOKUP($A13,'Full dataset'!$A$4:$IE$190,2007+AI$1-$C13,FALSE)</f>
        <v>839</v>
      </c>
      <c r="AJ13" t="str">
        <f>VLOOKUP($A13,'Full dataset'!$A$4:$IE$190,2007+AJ$1-$C13,FALSE)</f>
        <v>.</v>
      </c>
      <c r="AK13">
        <f>VLOOKUP($A13,'Full dataset'!$A$4:$IE$190,2007+AK$1-$C13,FALSE)</f>
        <v>60</v>
      </c>
      <c r="AL13" t="str">
        <f>VLOOKUP($A13,'Full dataset'!$A$4:$IE$190,2007+AL$1-$C13,FALSE)</f>
        <v>.</v>
      </c>
      <c r="AM13" t="s">
        <v>726</v>
      </c>
      <c r="AN13" t="str">
        <f>VLOOKUP($A13,'Full dataset'!$A$4:$IE$190,2007+AN$1-$C13,FALSE)</f>
        <v>.</v>
      </c>
      <c r="AO13" t="str">
        <f>VLOOKUP($A13,'Full dataset'!$A$4:$IE$190,2007+AO$1-$C13,FALSE)</f>
        <v>.</v>
      </c>
      <c r="AP13" t="s">
        <v>726</v>
      </c>
      <c r="AQ13" t="s">
        <v>726</v>
      </c>
      <c r="AR13" t="s">
        <v>726</v>
      </c>
      <c r="AS13" t="s">
        <v>726</v>
      </c>
      <c r="AT13" t="s">
        <v>726</v>
      </c>
      <c r="AU13">
        <f>VLOOKUP(A13,'Full dataset'!$A$4:$II$190,$AU$1,FALSE)</f>
        <v>2012</v>
      </c>
      <c r="AV13">
        <v>0</v>
      </c>
      <c r="AW13">
        <f>VLOOKUP(A13,'Full dataset'!$A$5:$IM$190,247,FALSE)</f>
        <v>2</v>
      </c>
      <c r="AX13">
        <f>VLOOKUP(A13,'Full dataset'!$A$4:$II$190,242,FALSE)</f>
        <v>2007</v>
      </c>
      <c r="AY13">
        <f>VLOOKUP(A13,'Full dataset'!$A$5:$IM$190,246,FALSE)</f>
        <v>1</v>
      </c>
      <c r="AZ13">
        <v>9999</v>
      </c>
      <c r="BA13">
        <f>MAX(VLOOKUP($A13,'Full dataset'!$A$4:$IX$190,BA$1,FALSE),AW13)</f>
        <v>2</v>
      </c>
      <c r="BB13">
        <f>IF(VLOOKUP($A13,'Full dataset'!$A$4:$IX$190,BB$1,FALSE)&gt;0,VLOOKUP($A13,'Full dataset'!$A$4:$IX$190,BB$1,FALSE),AU13)</f>
        <v>2012</v>
      </c>
      <c r="BC13">
        <f>MAX(VLOOKUP($A13,'Full dataset'!$A$4:$IX$190,BC$1,FALSE),AY13)</f>
        <v>1</v>
      </c>
      <c r="BD13">
        <f>MAX(VLOOKUP($A13,'Full dataset'!$A$4:$IX$190,BD$1,FALSE),AX13)</f>
        <v>2007</v>
      </c>
      <c r="BE13">
        <f t="shared" si="1"/>
        <v>2007</v>
      </c>
      <c r="BF13">
        <f t="shared" si="2"/>
        <v>0</v>
      </c>
      <c r="BG13">
        <f t="shared" si="3"/>
        <v>0</v>
      </c>
      <c r="BH13">
        <f t="shared" si="4"/>
        <v>0</v>
      </c>
      <c r="BI13">
        <f t="shared" si="5"/>
        <v>0</v>
      </c>
      <c r="BO13">
        <f>IF(BF13=1,VLOOKUP($A13,'Full dataset'!$A$4:$IE$190,2007+BO$1-$C13,FALSE),0)</f>
        <v>0</v>
      </c>
      <c r="BP13">
        <f>IF(BF13=1,VLOOKUP($A13,'Full dataset'!$A$4:$IE$190,2007+BP$1-$C13,FALSE),0)</f>
        <v>0</v>
      </c>
      <c r="BQ13">
        <f>IF(BF13=1,VLOOKUP($A13,'Full dataset'!$A$4:$IE$190,2007+BQ$1-$C13,FALSE),0)</f>
        <v>0</v>
      </c>
      <c r="BR13">
        <f>IF($BG13=1,VLOOKUP($A13,'Full dataset'!$A$4:$IE$190,BR$1-2007+$C13,FALSE),0)</f>
        <v>0</v>
      </c>
      <c r="BS13">
        <f>IF($BG13=1,VLOOKUP($A13,'Full dataset'!$A$4:$IE$190,BS$1-2007+$C13,FALSE),0)</f>
        <v>0</v>
      </c>
      <c r="BT13">
        <f>IF($BG13=1,VLOOKUP($A13,'Full dataset'!$A$4:$IE$190,BT$1-2007+$C13,FALSE),0)</f>
        <v>0</v>
      </c>
      <c r="BU13">
        <f>IF($BG13=1,VLOOKUP($A13,'Full dataset'!$A$4:$IE$190,BU$1-2007+$C13,FALSE),0)</f>
        <v>0</v>
      </c>
      <c r="BV13">
        <f>IF($BG13=1,VLOOKUP($A13,'Full dataset'!$A$4:$IE$190,BV$1-2007+$C13,FALSE),0)</f>
        <v>0</v>
      </c>
      <c r="BW13">
        <f>IF($BG13=1,VLOOKUP($A13,'Full dataset'!$A$4:$IE$190,BW$1-2007+$C13,FALSE),0)</f>
        <v>0</v>
      </c>
      <c r="BX13">
        <f>IF($BG13=1,VLOOKUP($A13,'Full dataset'!$A$4:$IE$190,BX$1-2007+$C13,FALSE),0)</f>
        <v>0</v>
      </c>
    </row>
    <row r="14" spans="1:76" x14ac:dyDescent="0.25">
      <c r="A14">
        <v>12</v>
      </c>
      <c r="B14" t="s">
        <v>56</v>
      </c>
      <c r="C14">
        <v>2007</v>
      </c>
      <c r="D14" t="s">
        <v>582</v>
      </c>
      <c r="E14">
        <f t="shared" si="0"/>
        <v>0</v>
      </c>
      <c r="F14">
        <v>0</v>
      </c>
      <c r="J14">
        <v>1</v>
      </c>
      <c r="K14">
        <v>611</v>
      </c>
      <c r="L14">
        <v>0.36369047619047618</v>
      </c>
      <c r="M14">
        <v>213</v>
      </c>
      <c r="N14">
        <v>0</v>
      </c>
      <c r="U14">
        <v>1</v>
      </c>
      <c r="V14">
        <v>23</v>
      </c>
      <c r="W14">
        <v>2548</v>
      </c>
      <c r="X14">
        <v>997</v>
      </c>
      <c r="Y14">
        <v>1</v>
      </c>
      <c r="Z14">
        <v>1</v>
      </c>
      <c r="AA14" t="s">
        <v>733</v>
      </c>
      <c r="AB14">
        <v>171985</v>
      </c>
      <c r="AC14" t="s">
        <v>726</v>
      </c>
      <c r="AD14">
        <f>VLOOKUP(A14,'Full dataset'!$A$4:$IE$190,2041-C14,FALSE)</f>
        <v>1612</v>
      </c>
      <c r="AE14" t="s">
        <v>726</v>
      </c>
      <c r="AF14" t="s">
        <v>726</v>
      </c>
      <c r="AG14" t="str">
        <f>VLOOKUP($A14,'Full dataset'!$A$4:$IE$190,2007+AG$1-$C14,FALSE)</f>
        <v>.</v>
      </c>
      <c r="AH14" t="str">
        <f>VLOOKUP($A14,'Full dataset'!$A$4:$IE$190,2007+AH$1-$C14,FALSE)</f>
        <v>.</v>
      </c>
      <c r="AI14" t="str">
        <f>VLOOKUP($A14,'Full dataset'!$A$4:$IE$190,2007+AI$1-$C14,FALSE)</f>
        <v>.</v>
      </c>
      <c r="AJ14" t="str">
        <f>VLOOKUP($A14,'Full dataset'!$A$4:$IE$190,2007+AJ$1-$C14,FALSE)</f>
        <v>.</v>
      </c>
      <c r="AK14" t="str">
        <f>VLOOKUP($A14,'Full dataset'!$A$4:$IE$190,2007+AK$1-$C14,FALSE)</f>
        <v>.</v>
      </c>
      <c r="AL14" t="str">
        <f>VLOOKUP($A14,'Full dataset'!$A$4:$IE$190,2007+AL$1-$C14,FALSE)</f>
        <v>.</v>
      </c>
      <c r="AM14" t="s">
        <v>726</v>
      </c>
      <c r="AN14" t="str">
        <f>VLOOKUP($A14,'Full dataset'!$A$4:$IE$190,2007+AN$1-$C14,FALSE)</f>
        <v>.</v>
      </c>
      <c r="AO14" t="str">
        <f>VLOOKUP($A14,'Full dataset'!$A$4:$IE$190,2007+AO$1-$C14,FALSE)</f>
        <v>.</v>
      </c>
      <c r="AP14" t="s">
        <v>726</v>
      </c>
      <c r="AQ14" t="s">
        <v>726</v>
      </c>
      <c r="AR14" t="s">
        <v>726</v>
      </c>
      <c r="AS14" t="s">
        <v>726</v>
      </c>
      <c r="AT14" t="s">
        <v>726</v>
      </c>
      <c r="AU14">
        <f>VLOOKUP(A14,'Full dataset'!$A$4:$II$190,$AU$1,FALSE)</f>
        <v>2011</v>
      </c>
      <c r="AV14">
        <v>1</v>
      </c>
      <c r="AW14">
        <f>VLOOKUP(A14,'Full dataset'!$A$5:$IM$190,247,FALSE)</f>
        <v>2</v>
      </c>
      <c r="AX14">
        <f>VLOOKUP(A14,'Full dataset'!$A$4:$II$190,242,FALSE)</f>
        <v>2012</v>
      </c>
      <c r="AY14">
        <f>VLOOKUP(A14,'Full dataset'!$A$5:$IM$190,246,FALSE)</f>
        <v>1</v>
      </c>
      <c r="AZ14">
        <v>9999</v>
      </c>
      <c r="BA14">
        <f>MAX(VLOOKUP($A14,'Full dataset'!$A$4:$IX$190,BA$1,FALSE),AW14)</f>
        <v>2</v>
      </c>
      <c r="BB14">
        <f>IF(VLOOKUP($A14,'Full dataset'!$A$4:$IX$190,BB$1,FALSE)&gt;0,VLOOKUP($A14,'Full dataset'!$A$4:$IX$190,BB$1,FALSE),AU14)</f>
        <v>2011</v>
      </c>
      <c r="BC14">
        <f>MAX(VLOOKUP($A14,'Full dataset'!$A$4:$IX$190,BC$1,FALSE),AY14)</f>
        <v>1</v>
      </c>
      <c r="BD14">
        <f>MAX(VLOOKUP($A14,'Full dataset'!$A$4:$IX$190,BD$1,FALSE),AX14)</f>
        <v>2012</v>
      </c>
      <c r="BE14">
        <f t="shared" si="1"/>
        <v>2011</v>
      </c>
      <c r="BF14">
        <f t="shared" si="2"/>
        <v>0</v>
      </c>
      <c r="BG14">
        <f t="shared" si="3"/>
        <v>0</v>
      </c>
      <c r="BH14">
        <f t="shared" si="4"/>
        <v>0</v>
      </c>
      <c r="BI14">
        <f t="shared" si="5"/>
        <v>0</v>
      </c>
      <c r="BO14">
        <f>IF(BF14=1,VLOOKUP($A14,'Full dataset'!$A$4:$IE$190,2007+BO$1-$C14,FALSE),0)</f>
        <v>0</v>
      </c>
      <c r="BP14">
        <f>IF(BF14=1,VLOOKUP($A14,'Full dataset'!$A$4:$IE$190,2007+BP$1-$C14,FALSE),0)</f>
        <v>0</v>
      </c>
      <c r="BQ14">
        <f>IF(BF14=1,VLOOKUP($A14,'Full dataset'!$A$4:$IE$190,2007+BQ$1-$C14,FALSE),0)</f>
        <v>0</v>
      </c>
      <c r="BR14">
        <f>IF($BG14=1,VLOOKUP($A14,'Full dataset'!$A$4:$IE$190,BR$1-2007+$C14,FALSE),0)</f>
        <v>0</v>
      </c>
      <c r="BS14">
        <f>IF($BG14=1,VLOOKUP($A14,'Full dataset'!$A$4:$IE$190,BS$1-2007+$C14,FALSE),0)</f>
        <v>0</v>
      </c>
      <c r="BT14">
        <f>IF($BG14=1,VLOOKUP($A14,'Full dataset'!$A$4:$IE$190,BT$1-2007+$C14,FALSE),0)</f>
        <v>0</v>
      </c>
      <c r="BU14">
        <f>IF($BG14=1,VLOOKUP($A14,'Full dataset'!$A$4:$IE$190,BU$1-2007+$C14,FALSE),0)</f>
        <v>0</v>
      </c>
      <c r="BV14">
        <f>IF($BG14=1,VLOOKUP($A14,'Full dataset'!$A$4:$IE$190,BV$1-2007+$C14,FALSE),0)</f>
        <v>0</v>
      </c>
      <c r="BW14">
        <f>IF($BG14=1,VLOOKUP($A14,'Full dataset'!$A$4:$IE$190,BW$1-2007+$C14,FALSE),0)</f>
        <v>0</v>
      </c>
      <c r="BX14">
        <f>IF($BG14=1,VLOOKUP($A14,'Full dataset'!$A$4:$IE$190,BX$1-2007+$C14,FALSE),0)</f>
        <v>0</v>
      </c>
    </row>
    <row r="15" spans="1:76" x14ac:dyDescent="0.25">
      <c r="A15">
        <v>13</v>
      </c>
      <c r="B15" t="s">
        <v>57</v>
      </c>
      <c r="C15">
        <v>2007</v>
      </c>
      <c r="D15" t="s">
        <v>582</v>
      </c>
      <c r="E15">
        <f t="shared" si="0"/>
        <v>0</v>
      </c>
      <c r="F15">
        <v>0</v>
      </c>
      <c r="J15">
        <v>0</v>
      </c>
      <c r="N15">
        <v>0</v>
      </c>
      <c r="U15">
        <v>1</v>
      </c>
      <c r="V15">
        <v>1519</v>
      </c>
      <c r="W15">
        <v>12289</v>
      </c>
      <c r="X15">
        <v>2668</v>
      </c>
      <c r="Y15">
        <v>1</v>
      </c>
      <c r="Z15">
        <v>0</v>
      </c>
      <c r="AA15" t="s">
        <v>734</v>
      </c>
      <c r="AB15">
        <v>30163</v>
      </c>
      <c r="AC15" t="s">
        <v>726</v>
      </c>
      <c r="AD15">
        <f>VLOOKUP(A15,'Full dataset'!$A$4:$IE$190,2041-C15,FALSE)</f>
        <v>1142</v>
      </c>
      <c r="AE15" t="s">
        <v>726</v>
      </c>
      <c r="AF15" t="s">
        <v>726</v>
      </c>
      <c r="AG15" t="str">
        <f>VLOOKUP($A15,'Full dataset'!$A$4:$IE$190,2007+AG$1-$C15,FALSE)</f>
        <v>.</v>
      </c>
      <c r="AH15" t="str">
        <f>VLOOKUP($A15,'Full dataset'!$A$4:$IE$190,2007+AH$1-$C15,FALSE)</f>
        <v>.</v>
      </c>
      <c r="AI15" t="str">
        <f>VLOOKUP($A15,'Full dataset'!$A$4:$IE$190,2007+AI$1-$C15,FALSE)</f>
        <v>.</v>
      </c>
      <c r="AJ15" t="str">
        <f>VLOOKUP($A15,'Full dataset'!$A$4:$IE$190,2007+AJ$1-$C15,FALSE)</f>
        <v>.</v>
      </c>
      <c r="AK15" t="str">
        <f>VLOOKUP($A15,'Full dataset'!$A$4:$IE$190,2007+AK$1-$C15,FALSE)</f>
        <v>.</v>
      </c>
      <c r="AL15" t="str">
        <f>VLOOKUP($A15,'Full dataset'!$A$4:$IE$190,2007+AL$1-$C15,FALSE)</f>
        <v>.</v>
      </c>
      <c r="AM15" t="s">
        <v>726</v>
      </c>
      <c r="AN15" t="str">
        <f>VLOOKUP($A15,'Full dataset'!$A$4:$IE$190,2007+AN$1-$C15,FALSE)</f>
        <v>.</v>
      </c>
      <c r="AO15" t="str">
        <f>VLOOKUP($A15,'Full dataset'!$A$4:$IE$190,2007+AO$1-$C15,FALSE)</f>
        <v>.</v>
      </c>
      <c r="AP15" t="s">
        <v>726</v>
      </c>
      <c r="AQ15" t="s">
        <v>726</v>
      </c>
      <c r="AR15" t="s">
        <v>726</v>
      </c>
      <c r="AS15" t="s">
        <v>726</v>
      </c>
      <c r="AT15" t="s">
        <v>726</v>
      </c>
      <c r="AU15">
        <f>VLOOKUP(A15,'Full dataset'!$A$4:$II$190,$AU$1,FALSE)</f>
        <v>2009</v>
      </c>
      <c r="AV15">
        <v>0</v>
      </c>
      <c r="AW15">
        <f>VLOOKUP(A15,'Full dataset'!$A$5:$IM$190,247,FALSE)</f>
        <v>1</v>
      </c>
      <c r="AX15">
        <f>VLOOKUP(A15,'Full dataset'!$A$4:$II$190,242,FALSE)</f>
        <v>2012</v>
      </c>
      <c r="AY15">
        <f>VLOOKUP(A15,'Full dataset'!$A$5:$IM$190,246,FALSE)</f>
        <v>1</v>
      </c>
      <c r="AZ15">
        <v>9999</v>
      </c>
      <c r="BA15">
        <f>MAX(VLOOKUP($A15,'Full dataset'!$A$4:$IX$190,BA$1,FALSE),AW15)</f>
        <v>1</v>
      </c>
      <c r="BB15">
        <f>IF(VLOOKUP($A15,'Full dataset'!$A$4:$IX$190,BB$1,FALSE)&gt;0,VLOOKUP($A15,'Full dataset'!$A$4:$IX$190,BB$1,FALSE),AU15)</f>
        <v>2009</v>
      </c>
      <c r="BC15">
        <f>MAX(VLOOKUP($A15,'Full dataset'!$A$4:$IX$190,BC$1,FALSE),AY15)</f>
        <v>1</v>
      </c>
      <c r="BD15">
        <f>MAX(VLOOKUP($A15,'Full dataset'!$A$4:$IX$190,BD$1,FALSE),AX15)</f>
        <v>2012</v>
      </c>
      <c r="BE15">
        <f t="shared" si="1"/>
        <v>2009</v>
      </c>
      <c r="BF15">
        <f t="shared" si="2"/>
        <v>0</v>
      </c>
      <c r="BG15">
        <f t="shared" si="3"/>
        <v>0</v>
      </c>
      <c r="BH15">
        <f t="shared" si="4"/>
        <v>0</v>
      </c>
      <c r="BI15">
        <f t="shared" si="5"/>
        <v>0</v>
      </c>
      <c r="BO15">
        <f>IF(BF15=1,VLOOKUP($A15,'Full dataset'!$A$4:$IE$190,2007+BO$1-$C15,FALSE),0)</f>
        <v>0</v>
      </c>
      <c r="BP15">
        <f>IF(BF15=1,VLOOKUP($A15,'Full dataset'!$A$4:$IE$190,2007+BP$1-$C15,FALSE),0)</f>
        <v>0</v>
      </c>
      <c r="BQ15">
        <f>IF(BF15=1,VLOOKUP($A15,'Full dataset'!$A$4:$IE$190,2007+BQ$1-$C15,FALSE),0)</f>
        <v>0</v>
      </c>
      <c r="BR15">
        <f>IF($BG15=1,VLOOKUP($A15,'Full dataset'!$A$4:$IE$190,BR$1-2007+$C15,FALSE),0)</f>
        <v>0</v>
      </c>
      <c r="BS15">
        <f>IF($BG15=1,VLOOKUP($A15,'Full dataset'!$A$4:$IE$190,BS$1-2007+$C15,FALSE),0)</f>
        <v>0</v>
      </c>
      <c r="BT15">
        <f>IF($BG15=1,VLOOKUP($A15,'Full dataset'!$A$4:$IE$190,BT$1-2007+$C15,FALSE),0)</f>
        <v>0</v>
      </c>
      <c r="BU15">
        <f>IF($BG15=1,VLOOKUP($A15,'Full dataset'!$A$4:$IE$190,BU$1-2007+$C15,FALSE),0)</f>
        <v>0</v>
      </c>
      <c r="BV15">
        <f>IF($BG15=1,VLOOKUP($A15,'Full dataset'!$A$4:$IE$190,BV$1-2007+$C15,FALSE),0)</f>
        <v>0</v>
      </c>
      <c r="BW15">
        <f>IF($BG15=1,VLOOKUP($A15,'Full dataset'!$A$4:$IE$190,BW$1-2007+$C15,FALSE),0)</f>
        <v>0</v>
      </c>
      <c r="BX15">
        <f>IF($BG15=1,VLOOKUP($A15,'Full dataset'!$A$4:$IE$190,BX$1-2007+$C15,FALSE),0)</f>
        <v>0</v>
      </c>
    </row>
    <row r="16" spans="1:76" x14ac:dyDescent="0.25">
      <c r="A16">
        <v>14</v>
      </c>
      <c r="B16" t="s">
        <v>58</v>
      </c>
      <c r="C16">
        <v>2007</v>
      </c>
      <c r="D16" t="s">
        <v>591</v>
      </c>
      <c r="E16">
        <f t="shared" si="0"/>
        <v>1</v>
      </c>
      <c r="F16">
        <v>1</v>
      </c>
      <c r="G16">
        <v>35011</v>
      </c>
      <c r="H16">
        <v>16.276615527661551</v>
      </c>
      <c r="I16">
        <v>2304</v>
      </c>
      <c r="J16">
        <v>0</v>
      </c>
      <c r="N16">
        <v>0</v>
      </c>
      <c r="S16">
        <v>7812</v>
      </c>
      <c r="T16">
        <v>512110</v>
      </c>
      <c r="U16">
        <v>1</v>
      </c>
      <c r="V16">
        <v>2196</v>
      </c>
      <c r="W16">
        <v>1115553</v>
      </c>
      <c r="X16">
        <v>7293</v>
      </c>
      <c r="Y16">
        <v>1</v>
      </c>
      <c r="Z16">
        <v>0</v>
      </c>
      <c r="AA16" t="s">
        <v>735</v>
      </c>
      <c r="AB16">
        <v>125586</v>
      </c>
      <c r="AC16" t="s">
        <v>726</v>
      </c>
      <c r="AD16">
        <f>VLOOKUP(A16,'Full dataset'!$A$4:$IE$190,2041-C16,FALSE)</f>
        <v>1614</v>
      </c>
      <c r="AE16" t="s">
        <v>726</v>
      </c>
      <c r="AF16" t="s">
        <v>726</v>
      </c>
      <c r="AG16">
        <f>VLOOKUP($A16,'Full dataset'!$A$4:$IE$190,2007+AG$1-$C16,FALSE)</f>
        <v>218.364</v>
      </c>
      <c r="AH16">
        <f>VLOOKUP($A16,'Full dataset'!$A$4:$IE$190,2007+AH$1-$C16,FALSE)</f>
        <v>1327.7840000000001</v>
      </c>
      <c r="AI16">
        <f>VLOOKUP($A16,'Full dataset'!$A$4:$IE$190,2007+AI$1-$C16,FALSE)</f>
        <v>767.178</v>
      </c>
      <c r="AJ16" t="str">
        <f>VLOOKUP($A16,'Full dataset'!$A$4:$IE$190,2007+AJ$1-$C16,FALSE)</f>
        <v>.</v>
      </c>
      <c r="AK16" t="str">
        <f>VLOOKUP($A16,'Full dataset'!$A$4:$IE$190,2007+AK$1-$C16,FALSE)</f>
        <v>.</v>
      </c>
      <c r="AL16">
        <f>VLOOKUP($A16,'Full dataset'!$A$4:$IE$190,2007+AL$1-$C16,FALSE)</f>
        <v>0</v>
      </c>
      <c r="AM16" t="s">
        <v>726</v>
      </c>
      <c r="AN16" t="str">
        <f>VLOOKUP($A16,'Full dataset'!$A$4:$IE$190,2007+AN$1-$C16,FALSE)</f>
        <v>.</v>
      </c>
      <c r="AO16" t="str">
        <f>VLOOKUP($A16,'Full dataset'!$A$4:$IE$190,2007+AO$1-$C16,FALSE)</f>
        <v>.</v>
      </c>
      <c r="AP16" t="s">
        <v>726</v>
      </c>
      <c r="AQ16" t="s">
        <v>726</v>
      </c>
      <c r="AR16" t="s">
        <v>726</v>
      </c>
      <c r="AS16" t="s">
        <v>726</v>
      </c>
      <c r="AT16" t="s">
        <v>726</v>
      </c>
      <c r="AU16">
        <f>VLOOKUP(A16,'Full dataset'!$A$4:$II$190,$AU$1,FALSE)</f>
        <v>2009</v>
      </c>
      <c r="AV16">
        <v>0</v>
      </c>
      <c r="AW16">
        <f>VLOOKUP(A16,'Full dataset'!$A$5:$IM$190,247,FALSE)</f>
        <v>1</v>
      </c>
      <c r="AX16">
        <f>VLOOKUP(A16,'Full dataset'!$A$4:$II$190,242,FALSE)</f>
        <v>2008</v>
      </c>
      <c r="AY16">
        <f>VLOOKUP(A16,'Full dataset'!$A$5:$IM$190,246,FALSE)</f>
        <v>1</v>
      </c>
      <c r="AZ16">
        <v>9999</v>
      </c>
      <c r="BA16">
        <f>MAX(VLOOKUP($A16,'Full dataset'!$A$4:$IX$190,BA$1,FALSE),AW16)</f>
        <v>1</v>
      </c>
      <c r="BB16">
        <f>IF(VLOOKUP($A16,'Full dataset'!$A$4:$IX$190,BB$1,FALSE)&gt;0,VLOOKUP($A16,'Full dataset'!$A$4:$IX$190,BB$1,FALSE),AU16)</f>
        <v>2009</v>
      </c>
      <c r="BC16">
        <f>MAX(VLOOKUP($A16,'Full dataset'!$A$4:$IX$190,BC$1,FALSE),AY16)</f>
        <v>1</v>
      </c>
      <c r="BD16">
        <f>MAX(VLOOKUP($A16,'Full dataset'!$A$4:$IX$190,BD$1,FALSE),AX16)</f>
        <v>2008</v>
      </c>
      <c r="BE16">
        <f t="shared" si="1"/>
        <v>2008</v>
      </c>
      <c r="BF16">
        <f t="shared" si="2"/>
        <v>0</v>
      </c>
      <c r="BG16">
        <f t="shared" si="3"/>
        <v>0</v>
      </c>
      <c r="BH16">
        <f t="shared" si="4"/>
        <v>0</v>
      </c>
      <c r="BI16">
        <f t="shared" si="5"/>
        <v>0</v>
      </c>
      <c r="BO16">
        <f>IF(BF16=1,VLOOKUP($A16,'Full dataset'!$A$4:$IE$190,2007+BO$1-$C16,FALSE),0)</f>
        <v>0</v>
      </c>
      <c r="BP16">
        <f>IF(BF16=1,VLOOKUP($A16,'Full dataset'!$A$4:$IE$190,2007+BP$1-$C16,FALSE),0)</f>
        <v>0</v>
      </c>
      <c r="BQ16">
        <f>IF(BF16=1,VLOOKUP($A16,'Full dataset'!$A$4:$IE$190,2007+BQ$1-$C16,FALSE),0)</f>
        <v>0</v>
      </c>
      <c r="BR16">
        <f>IF($BG16=1,VLOOKUP($A16,'Full dataset'!$A$4:$IE$190,BR$1-2007+$C16,FALSE),0)</f>
        <v>0</v>
      </c>
      <c r="BS16">
        <f>IF($BG16=1,VLOOKUP($A16,'Full dataset'!$A$4:$IE$190,BS$1-2007+$C16,FALSE),0)</f>
        <v>0</v>
      </c>
      <c r="BT16">
        <f>IF($BG16=1,VLOOKUP($A16,'Full dataset'!$A$4:$IE$190,BT$1-2007+$C16,FALSE),0)</f>
        <v>0</v>
      </c>
      <c r="BU16">
        <f>IF($BG16=1,VLOOKUP($A16,'Full dataset'!$A$4:$IE$190,BU$1-2007+$C16,FALSE),0)</f>
        <v>0</v>
      </c>
      <c r="BV16">
        <f>IF($BG16=1,VLOOKUP($A16,'Full dataset'!$A$4:$IE$190,BV$1-2007+$C16,FALSE),0)</f>
        <v>0</v>
      </c>
      <c r="BW16">
        <f>IF($BG16=1,VLOOKUP($A16,'Full dataset'!$A$4:$IE$190,BW$1-2007+$C16,FALSE),0)</f>
        <v>0</v>
      </c>
      <c r="BX16">
        <f>IF($BG16=1,VLOOKUP($A16,'Full dataset'!$A$4:$IE$190,BX$1-2007+$C16,FALSE),0)</f>
        <v>0</v>
      </c>
    </row>
    <row r="17" spans="1:76" x14ac:dyDescent="0.25">
      <c r="A17">
        <v>15</v>
      </c>
      <c r="B17" t="s">
        <v>59</v>
      </c>
      <c r="C17">
        <v>2007</v>
      </c>
      <c r="D17" t="s">
        <v>591</v>
      </c>
      <c r="E17">
        <f t="shared" si="0"/>
        <v>1</v>
      </c>
      <c r="F17">
        <v>0</v>
      </c>
      <c r="J17">
        <v>0</v>
      </c>
      <c r="N17">
        <v>0</v>
      </c>
      <c r="S17">
        <v>2911</v>
      </c>
      <c r="T17">
        <v>324110</v>
      </c>
      <c r="U17">
        <v>1</v>
      </c>
      <c r="V17">
        <v>48</v>
      </c>
      <c r="W17">
        <v>1079</v>
      </c>
      <c r="X17">
        <v>233</v>
      </c>
      <c r="Y17">
        <v>1</v>
      </c>
      <c r="Z17">
        <v>0</v>
      </c>
      <c r="AA17" t="s">
        <v>736</v>
      </c>
      <c r="AB17">
        <v>13660</v>
      </c>
      <c r="AC17" t="s">
        <v>726</v>
      </c>
      <c r="AD17">
        <f>VLOOKUP(A17,'Full dataset'!$A$4:$IE$190,2041-C17,FALSE)</f>
        <v>1319</v>
      </c>
      <c r="AE17" t="s">
        <v>726</v>
      </c>
      <c r="AF17" t="s">
        <v>726</v>
      </c>
      <c r="AG17">
        <f>VLOOKUP($A17,'Full dataset'!$A$4:$IE$190,2007+AG$1-$C17,FALSE)</f>
        <v>150.298</v>
      </c>
      <c r="AH17">
        <f>VLOOKUP($A17,'Full dataset'!$A$4:$IE$190,2007+AH$1-$C17,FALSE)</f>
        <v>3783.087</v>
      </c>
      <c r="AI17">
        <f>VLOOKUP($A17,'Full dataset'!$A$4:$IE$190,2007+AI$1-$C17,FALSE)</f>
        <v>1475.0139999999999</v>
      </c>
      <c r="AJ17" t="str">
        <f>VLOOKUP($A17,'Full dataset'!$A$4:$IE$190,2007+AJ$1-$C17,FALSE)</f>
        <v>.</v>
      </c>
      <c r="AK17">
        <f>VLOOKUP($A17,'Full dataset'!$A$4:$IE$190,2007+AK$1-$C17,FALSE)</f>
        <v>22</v>
      </c>
      <c r="AL17">
        <f>VLOOKUP($A17,'Full dataset'!$A$4:$IE$190,2007+AL$1-$C17,FALSE)</f>
        <v>8</v>
      </c>
      <c r="AM17" t="s">
        <v>726</v>
      </c>
      <c r="AN17" t="str">
        <f>VLOOKUP($A17,'Full dataset'!$A$4:$IE$190,2007+AN$1-$C17,FALSE)</f>
        <v>.</v>
      </c>
      <c r="AO17" t="str">
        <f>VLOOKUP($A17,'Full dataset'!$A$4:$IE$190,2007+AO$1-$C17,FALSE)</f>
        <v>.</v>
      </c>
      <c r="AP17" t="s">
        <v>726</v>
      </c>
      <c r="AQ17" t="s">
        <v>726</v>
      </c>
      <c r="AR17" t="s">
        <v>726</v>
      </c>
      <c r="AS17" t="s">
        <v>726</v>
      </c>
      <c r="AT17" t="s">
        <v>726</v>
      </c>
      <c r="AU17">
        <f>VLOOKUP(A17,'Full dataset'!$A$4:$II$190,$AU$1,FALSE)</f>
        <v>2009</v>
      </c>
      <c r="AV17">
        <v>0</v>
      </c>
      <c r="AW17">
        <f>VLOOKUP(A17,'Full dataset'!$A$5:$IM$190,247,FALSE)</f>
        <v>1</v>
      </c>
      <c r="AX17">
        <f>VLOOKUP(A17,'Full dataset'!$A$4:$II$190,242,FALSE)</f>
        <v>9999</v>
      </c>
      <c r="AY17">
        <f>VLOOKUP(A17,'Full dataset'!$A$5:$IM$190,246,FALSE)</f>
        <v>1</v>
      </c>
      <c r="AZ17">
        <v>9999</v>
      </c>
      <c r="BA17">
        <f>MAX(VLOOKUP($A17,'Full dataset'!$A$4:$IX$190,BA$1,FALSE),AW17)</f>
        <v>1</v>
      </c>
      <c r="BB17">
        <f>IF(VLOOKUP($A17,'Full dataset'!$A$4:$IX$190,BB$1,FALSE)&gt;0,VLOOKUP($A17,'Full dataset'!$A$4:$IX$190,BB$1,FALSE),AU17)</f>
        <v>2009</v>
      </c>
      <c r="BC17">
        <f>MAX(VLOOKUP($A17,'Full dataset'!$A$4:$IX$190,BC$1,FALSE),AY17)</f>
        <v>1</v>
      </c>
      <c r="BD17">
        <f>MAX(VLOOKUP($A17,'Full dataset'!$A$4:$IX$190,BD$1,FALSE),AX17)</f>
        <v>9999</v>
      </c>
      <c r="BE17">
        <f t="shared" si="1"/>
        <v>2009</v>
      </c>
      <c r="BF17">
        <f t="shared" si="2"/>
        <v>0</v>
      </c>
      <c r="BG17">
        <f t="shared" si="3"/>
        <v>0</v>
      </c>
      <c r="BH17">
        <f t="shared" si="4"/>
        <v>0</v>
      </c>
      <c r="BI17">
        <f t="shared" si="5"/>
        <v>0</v>
      </c>
      <c r="BO17">
        <f>IF(BF17=1,VLOOKUP($A17,'Full dataset'!$A$4:$IE$190,2007+BO$1-$C17,FALSE),0)</f>
        <v>0</v>
      </c>
      <c r="BP17">
        <f>IF(BF17=1,VLOOKUP($A17,'Full dataset'!$A$4:$IE$190,2007+BP$1-$C17,FALSE),0)</f>
        <v>0</v>
      </c>
      <c r="BQ17">
        <f>IF(BF17=1,VLOOKUP($A17,'Full dataset'!$A$4:$IE$190,2007+BQ$1-$C17,FALSE),0)</f>
        <v>0</v>
      </c>
      <c r="BR17">
        <f>IF($BG17=1,VLOOKUP($A17,'Full dataset'!$A$4:$IE$190,BR$1-2007+$C17,FALSE),0)</f>
        <v>0</v>
      </c>
      <c r="BS17">
        <f>IF($BG17=1,VLOOKUP($A17,'Full dataset'!$A$4:$IE$190,BS$1-2007+$C17,FALSE),0)</f>
        <v>0</v>
      </c>
      <c r="BT17">
        <f>IF($BG17=1,VLOOKUP($A17,'Full dataset'!$A$4:$IE$190,BT$1-2007+$C17,FALSE),0)</f>
        <v>0</v>
      </c>
      <c r="BU17">
        <f>IF($BG17=1,VLOOKUP($A17,'Full dataset'!$A$4:$IE$190,BU$1-2007+$C17,FALSE),0)</f>
        <v>0</v>
      </c>
      <c r="BV17">
        <f>IF($BG17=1,VLOOKUP($A17,'Full dataset'!$A$4:$IE$190,BV$1-2007+$C17,FALSE),0)</f>
        <v>0</v>
      </c>
      <c r="BW17">
        <f>IF($BG17=1,VLOOKUP($A17,'Full dataset'!$A$4:$IE$190,BW$1-2007+$C17,FALSE),0)</f>
        <v>0</v>
      </c>
      <c r="BX17">
        <f>IF($BG17=1,VLOOKUP($A17,'Full dataset'!$A$4:$IE$190,BX$1-2007+$C17,FALSE),0)</f>
        <v>0</v>
      </c>
    </row>
    <row r="18" spans="1:76" x14ac:dyDescent="0.25">
      <c r="A18">
        <v>16</v>
      </c>
      <c r="B18" t="s">
        <v>60</v>
      </c>
      <c r="C18">
        <v>2007</v>
      </c>
      <c r="D18" t="s">
        <v>593</v>
      </c>
      <c r="E18">
        <f t="shared" si="0"/>
        <v>1</v>
      </c>
      <c r="F18">
        <v>1</v>
      </c>
      <c r="G18">
        <v>4359</v>
      </c>
      <c r="H18">
        <v>0.62307032590051459</v>
      </c>
      <c r="I18">
        <v>842</v>
      </c>
      <c r="J18">
        <v>1</v>
      </c>
      <c r="K18">
        <v>122</v>
      </c>
      <c r="L18">
        <v>1.7438536306460833E-2</v>
      </c>
      <c r="M18">
        <v>229</v>
      </c>
      <c r="N18">
        <v>2</v>
      </c>
      <c r="O18">
        <v>405</v>
      </c>
      <c r="P18">
        <v>5.789022298456261E-2</v>
      </c>
      <c r="Q18">
        <v>5</v>
      </c>
      <c r="R18">
        <v>40544</v>
      </c>
      <c r="U18">
        <v>1</v>
      </c>
      <c r="V18">
        <v>19</v>
      </c>
      <c r="W18">
        <v>600</v>
      </c>
      <c r="X18">
        <v>555</v>
      </c>
      <c r="Y18">
        <v>1</v>
      </c>
      <c r="Z18">
        <v>0</v>
      </c>
      <c r="AA18" t="s">
        <v>737</v>
      </c>
      <c r="AB18">
        <v>31084</v>
      </c>
      <c r="AC18" t="s">
        <v>726</v>
      </c>
      <c r="AD18">
        <f>VLOOKUP(A18,'Full dataset'!$A$4:$IE$190,2041-C18,FALSE)</f>
        <v>6298</v>
      </c>
      <c r="AE18" t="s">
        <v>726</v>
      </c>
      <c r="AF18" t="s">
        <v>726</v>
      </c>
      <c r="AG18" t="str">
        <f>VLOOKUP($A18,'Full dataset'!$A$4:$IE$190,2007+AG$1-$C18,FALSE)</f>
        <v>.</v>
      </c>
      <c r="AH18" t="str">
        <f>VLOOKUP($A18,'Full dataset'!$A$4:$IE$190,2007+AH$1-$C18,FALSE)</f>
        <v>.</v>
      </c>
      <c r="AI18">
        <f>VLOOKUP($A18,'Full dataset'!$A$4:$IE$190,2007+AI$1-$C18,FALSE)</f>
        <v>616</v>
      </c>
      <c r="AJ18" t="str">
        <f>VLOOKUP($A18,'Full dataset'!$A$4:$IE$190,2007+AJ$1-$C18,FALSE)</f>
        <v>.</v>
      </c>
      <c r="AK18">
        <f>VLOOKUP($A18,'Full dataset'!$A$4:$IE$190,2007+AK$1-$C18,FALSE)</f>
        <v>44</v>
      </c>
      <c r="AL18">
        <f>VLOOKUP($A18,'Full dataset'!$A$4:$IE$190,2007+AL$1-$C18,FALSE)</f>
        <v>697</v>
      </c>
      <c r="AM18" t="s">
        <v>726</v>
      </c>
      <c r="AN18" t="str">
        <f>VLOOKUP($A18,'Full dataset'!$A$4:$IE$190,2007+AN$1-$C18,FALSE)</f>
        <v>.</v>
      </c>
      <c r="AO18" t="str">
        <f>VLOOKUP($A18,'Full dataset'!$A$4:$IE$190,2007+AO$1-$C18,FALSE)</f>
        <v>.</v>
      </c>
      <c r="AP18" t="s">
        <v>726</v>
      </c>
      <c r="AQ18" t="s">
        <v>726</v>
      </c>
      <c r="AR18" t="s">
        <v>726</v>
      </c>
      <c r="AS18" t="s">
        <v>726</v>
      </c>
      <c r="AT18" t="s">
        <v>726</v>
      </c>
      <c r="AU18">
        <f>VLOOKUP(A18,'Full dataset'!$A$4:$II$190,$AU$1,FALSE)</f>
        <v>2011</v>
      </c>
      <c r="AV18">
        <v>1</v>
      </c>
      <c r="AW18">
        <f>VLOOKUP(A18,'Full dataset'!$A$5:$IM$190,247,FALSE)</f>
        <v>2</v>
      </c>
      <c r="AX18">
        <f>VLOOKUP(A18,'Full dataset'!$A$4:$II$190,242,FALSE)</f>
        <v>2008</v>
      </c>
      <c r="AY18">
        <f>VLOOKUP(A18,'Full dataset'!$A$5:$IM$190,246,FALSE)</f>
        <v>1</v>
      </c>
      <c r="AZ18">
        <v>9999</v>
      </c>
      <c r="BA18">
        <f>MAX(VLOOKUP($A18,'Full dataset'!$A$4:$IX$190,BA$1,FALSE),AW18)</f>
        <v>2</v>
      </c>
      <c r="BB18">
        <f>IF(VLOOKUP($A18,'Full dataset'!$A$4:$IX$190,BB$1,FALSE)&gt;0,VLOOKUP($A18,'Full dataset'!$A$4:$IX$190,BB$1,FALSE),AU18)</f>
        <v>2011</v>
      </c>
      <c r="BC18">
        <f>MAX(VLOOKUP($A18,'Full dataset'!$A$4:$IX$190,BC$1,FALSE),AY18)</f>
        <v>1</v>
      </c>
      <c r="BD18">
        <f>MAX(VLOOKUP($A18,'Full dataset'!$A$4:$IX$190,BD$1,FALSE),AX18)</f>
        <v>2008</v>
      </c>
      <c r="BE18">
        <f t="shared" si="1"/>
        <v>2008</v>
      </c>
      <c r="BF18">
        <f t="shared" si="2"/>
        <v>0</v>
      </c>
      <c r="BG18">
        <f t="shared" si="3"/>
        <v>0</v>
      </c>
      <c r="BH18">
        <f t="shared" si="4"/>
        <v>0</v>
      </c>
      <c r="BI18">
        <f t="shared" si="5"/>
        <v>0</v>
      </c>
      <c r="BO18">
        <f>IF(BF18=1,VLOOKUP($A18,'Full dataset'!$A$4:$IE$190,2007+BO$1-$C18,FALSE),0)</f>
        <v>0</v>
      </c>
      <c r="BP18">
        <f>IF(BF18=1,VLOOKUP($A18,'Full dataset'!$A$4:$IE$190,2007+BP$1-$C18,FALSE),0)</f>
        <v>0</v>
      </c>
      <c r="BQ18">
        <f>IF(BF18=1,VLOOKUP($A18,'Full dataset'!$A$4:$IE$190,2007+BQ$1-$C18,FALSE),0)</f>
        <v>0</v>
      </c>
      <c r="BR18">
        <f>IF($BG18=1,VLOOKUP($A18,'Full dataset'!$A$4:$IE$190,BR$1-2007+$C18,FALSE),0)</f>
        <v>0</v>
      </c>
      <c r="BS18">
        <f>IF($BG18=1,VLOOKUP($A18,'Full dataset'!$A$4:$IE$190,BS$1-2007+$C18,FALSE),0)</f>
        <v>0</v>
      </c>
      <c r="BT18">
        <f>IF($BG18=1,VLOOKUP($A18,'Full dataset'!$A$4:$IE$190,BT$1-2007+$C18,FALSE),0)</f>
        <v>0</v>
      </c>
      <c r="BU18">
        <f>IF($BG18=1,VLOOKUP($A18,'Full dataset'!$A$4:$IE$190,BU$1-2007+$C18,FALSE),0)</f>
        <v>0</v>
      </c>
      <c r="BV18">
        <f>IF($BG18=1,VLOOKUP($A18,'Full dataset'!$A$4:$IE$190,BV$1-2007+$C18,FALSE),0)</f>
        <v>0</v>
      </c>
      <c r="BW18">
        <f>IF($BG18=1,VLOOKUP($A18,'Full dataset'!$A$4:$IE$190,BW$1-2007+$C18,FALSE),0)</f>
        <v>0</v>
      </c>
      <c r="BX18">
        <f>IF($BG18=1,VLOOKUP($A18,'Full dataset'!$A$4:$IE$190,BX$1-2007+$C18,FALSE),0)</f>
        <v>0</v>
      </c>
    </row>
    <row r="19" spans="1:76" x14ac:dyDescent="0.25">
      <c r="A19">
        <v>17</v>
      </c>
      <c r="B19" t="s">
        <v>61</v>
      </c>
      <c r="C19">
        <v>2007</v>
      </c>
      <c r="D19" t="s">
        <v>582</v>
      </c>
      <c r="E19">
        <f t="shared" si="0"/>
        <v>0</v>
      </c>
      <c r="F19">
        <v>1</v>
      </c>
      <c r="G19">
        <v>2710</v>
      </c>
      <c r="H19">
        <v>0.73541383989145181</v>
      </c>
      <c r="I19">
        <v>1138</v>
      </c>
      <c r="J19">
        <v>0</v>
      </c>
      <c r="N19">
        <v>0</v>
      </c>
      <c r="U19">
        <v>1</v>
      </c>
      <c r="V19">
        <v>0</v>
      </c>
      <c r="W19">
        <v>188</v>
      </c>
      <c r="X19">
        <v>794</v>
      </c>
      <c r="Y19">
        <v>1</v>
      </c>
      <c r="Z19">
        <v>1</v>
      </c>
      <c r="AA19" t="s">
        <v>738</v>
      </c>
      <c r="AB19">
        <v>14610</v>
      </c>
      <c r="AC19" t="s">
        <v>726</v>
      </c>
      <c r="AD19">
        <f>VLOOKUP(A19,'Full dataset'!$A$4:$IE$190,2041-C19,FALSE)</f>
        <v>4609</v>
      </c>
      <c r="AE19" t="s">
        <v>726</v>
      </c>
      <c r="AF19" t="s">
        <v>726</v>
      </c>
      <c r="AG19" t="str">
        <f>VLOOKUP($A19,'Full dataset'!$A$4:$IE$190,2007+AG$1-$C19,FALSE)</f>
        <v>.</v>
      </c>
      <c r="AH19" t="str">
        <f>VLOOKUP($A19,'Full dataset'!$A$4:$IE$190,2007+AH$1-$C19,FALSE)</f>
        <v>.</v>
      </c>
      <c r="AI19">
        <f>VLOOKUP($A19,'Full dataset'!$A$4:$IE$190,2007+AI$1-$C19,FALSE)</f>
        <v>12200</v>
      </c>
      <c r="AJ19">
        <f>VLOOKUP($A19,'Full dataset'!$A$4:$IE$190,2007+AJ$1-$C19,FALSE)</f>
        <v>179</v>
      </c>
      <c r="AK19">
        <f>VLOOKUP($A19,'Full dataset'!$A$4:$IE$190,2007+AK$1-$C19,FALSE)</f>
        <v>39</v>
      </c>
      <c r="AL19">
        <f>VLOOKUP($A19,'Full dataset'!$A$4:$IE$190,2007+AL$1-$C19,FALSE)</f>
        <v>100</v>
      </c>
      <c r="AM19" t="s">
        <v>726</v>
      </c>
      <c r="AN19">
        <f>VLOOKUP($A19,'Full dataset'!$A$4:$IE$190,2007+AN$1-$C19,FALSE)</f>
        <v>22379</v>
      </c>
      <c r="AO19">
        <f>VLOOKUP($A19,'Full dataset'!$A$4:$IE$190,2007+AO$1-$C19,FALSE)</f>
        <v>12</v>
      </c>
      <c r="AP19" t="s">
        <v>726</v>
      </c>
      <c r="AQ19" t="s">
        <v>726</v>
      </c>
      <c r="AR19" t="s">
        <v>726</v>
      </c>
      <c r="AS19" t="s">
        <v>726</v>
      </c>
      <c r="AT19" t="s">
        <v>726</v>
      </c>
      <c r="AU19">
        <f>VLOOKUP(A19,'Full dataset'!$A$4:$II$190,$AU$1,FALSE)</f>
        <v>2013</v>
      </c>
      <c r="AV19">
        <v>0</v>
      </c>
      <c r="AW19">
        <f>VLOOKUP(A19,'Full dataset'!$A$5:$IM$190,247,FALSE)</f>
        <v>2</v>
      </c>
      <c r="AX19">
        <f>VLOOKUP(A19,'Full dataset'!$A$4:$II$190,242,FALSE)</f>
        <v>2015</v>
      </c>
      <c r="AY19">
        <f>VLOOKUP(A19,'Full dataset'!$A$5:$IM$190,246,FALSE)</f>
        <v>1</v>
      </c>
      <c r="AZ19">
        <v>9999</v>
      </c>
      <c r="BA19">
        <f>MAX(VLOOKUP($A19,'Full dataset'!$A$4:$IX$190,BA$1,FALSE),AW19)</f>
        <v>2</v>
      </c>
      <c r="BB19">
        <f>IF(VLOOKUP($A19,'Full dataset'!$A$4:$IX$190,BB$1,FALSE)&gt;0,VLOOKUP($A19,'Full dataset'!$A$4:$IX$190,BB$1,FALSE),AU19)</f>
        <v>2013</v>
      </c>
      <c r="BC19">
        <f>MAX(VLOOKUP($A19,'Full dataset'!$A$4:$IX$190,BC$1,FALSE),AY19)</f>
        <v>1</v>
      </c>
      <c r="BD19">
        <f>MAX(VLOOKUP($A19,'Full dataset'!$A$4:$IX$190,BD$1,FALSE),AX19)</f>
        <v>2015</v>
      </c>
      <c r="BE19">
        <f t="shared" si="1"/>
        <v>2013</v>
      </c>
      <c r="BF19">
        <f t="shared" si="2"/>
        <v>0</v>
      </c>
      <c r="BG19">
        <f t="shared" si="3"/>
        <v>0</v>
      </c>
      <c r="BH19">
        <f t="shared" si="4"/>
        <v>0</v>
      </c>
      <c r="BI19">
        <f t="shared" si="5"/>
        <v>0</v>
      </c>
      <c r="BO19">
        <f>IF(BF19=1,VLOOKUP($A19,'Full dataset'!$A$4:$IE$190,2007+BO$1-$C19,FALSE),0)</f>
        <v>0</v>
      </c>
      <c r="BP19">
        <f>IF(BF19=1,VLOOKUP($A19,'Full dataset'!$A$4:$IE$190,2007+BP$1-$C19,FALSE),0)</f>
        <v>0</v>
      </c>
      <c r="BQ19">
        <f>IF(BF19=1,VLOOKUP($A19,'Full dataset'!$A$4:$IE$190,2007+BQ$1-$C19,FALSE),0)</f>
        <v>0</v>
      </c>
      <c r="BR19">
        <f>IF($BG19=1,VLOOKUP($A19,'Full dataset'!$A$4:$IE$190,BR$1-2007+$C19,FALSE),0)</f>
        <v>0</v>
      </c>
      <c r="BS19">
        <f>IF($BG19=1,VLOOKUP($A19,'Full dataset'!$A$4:$IE$190,BS$1-2007+$C19,FALSE),0)</f>
        <v>0</v>
      </c>
      <c r="BT19">
        <f>IF($BG19=1,VLOOKUP($A19,'Full dataset'!$A$4:$IE$190,BT$1-2007+$C19,FALSE),0)</f>
        <v>0</v>
      </c>
      <c r="BU19">
        <f>IF($BG19=1,VLOOKUP($A19,'Full dataset'!$A$4:$IE$190,BU$1-2007+$C19,FALSE),0)</f>
        <v>0</v>
      </c>
      <c r="BV19">
        <f>IF($BG19=1,VLOOKUP($A19,'Full dataset'!$A$4:$IE$190,BV$1-2007+$C19,FALSE),0)</f>
        <v>0</v>
      </c>
      <c r="BW19">
        <f>IF($BG19=1,VLOOKUP($A19,'Full dataset'!$A$4:$IE$190,BW$1-2007+$C19,FALSE),0)</f>
        <v>0</v>
      </c>
      <c r="BX19">
        <f>IF($BG19=1,VLOOKUP($A19,'Full dataset'!$A$4:$IE$190,BX$1-2007+$C19,FALSE),0)</f>
        <v>0</v>
      </c>
    </row>
    <row r="20" spans="1:76" x14ac:dyDescent="0.25">
      <c r="A20">
        <v>18</v>
      </c>
      <c r="B20" t="s">
        <v>62</v>
      </c>
      <c r="C20">
        <v>2007</v>
      </c>
      <c r="D20" t="s">
        <v>591</v>
      </c>
      <c r="E20">
        <f t="shared" si="0"/>
        <v>1</v>
      </c>
      <c r="F20">
        <v>1</v>
      </c>
      <c r="G20">
        <v>11422</v>
      </c>
      <c r="H20">
        <v>1.087602361454961</v>
      </c>
      <c r="I20">
        <v>2917</v>
      </c>
      <c r="J20">
        <v>1</v>
      </c>
      <c r="K20">
        <v>3545</v>
      </c>
      <c r="L20">
        <v>0.33755475147590935</v>
      </c>
      <c r="M20">
        <v>4668</v>
      </c>
      <c r="N20">
        <v>1</v>
      </c>
      <c r="O20">
        <v>17368</v>
      </c>
      <c r="P20">
        <v>1.6537802323366977</v>
      </c>
      <c r="Q20">
        <v>952</v>
      </c>
      <c r="R20">
        <v>40118</v>
      </c>
      <c r="S20">
        <v>1311</v>
      </c>
      <c r="T20">
        <v>211111</v>
      </c>
      <c r="U20">
        <v>1</v>
      </c>
      <c r="V20">
        <v>512</v>
      </c>
      <c r="W20">
        <v>61003</v>
      </c>
      <c r="X20">
        <v>8393</v>
      </c>
      <c r="Y20">
        <v>1</v>
      </c>
      <c r="Z20">
        <v>0</v>
      </c>
      <c r="AA20" t="s">
        <v>739</v>
      </c>
      <c r="AB20">
        <v>84410</v>
      </c>
      <c r="AC20" t="s">
        <v>726</v>
      </c>
      <c r="AD20">
        <f>VLOOKUP(A20,'Full dataset'!$A$4:$IE$190,2041-C20,FALSE)</f>
        <v>5752</v>
      </c>
      <c r="AE20" t="s">
        <v>726</v>
      </c>
      <c r="AF20" t="s">
        <v>726</v>
      </c>
      <c r="AG20">
        <f>VLOOKUP($A20,'Full dataset'!$A$4:$IE$190,2007+AG$1-$C20,FALSE)</f>
        <v>1451</v>
      </c>
      <c r="AH20">
        <f>VLOOKUP($A20,'Full dataset'!$A$4:$IE$190,2007+AH$1-$C20,FALSE)</f>
        <v>30734</v>
      </c>
      <c r="AI20">
        <f>VLOOKUP($A20,'Full dataset'!$A$4:$IE$190,2007+AI$1-$C20,FALSE)</f>
        <v>7800</v>
      </c>
      <c r="AJ20">
        <f>VLOOKUP($A20,'Full dataset'!$A$4:$IE$190,2007+AJ$1-$C20,FALSE)</f>
        <v>734</v>
      </c>
      <c r="AK20" t="str">
        <f>VLOOKUP($A20,'Full dataset'!$A$4:$IE$190,2007+AK$1-$C20,FALSE)</f>
        <v>.</v>
      </c>
      <c r="AL20" t="str">
        <f>VLOOKUP($A20,'Full dataset'!$A$4:$IE$190,2007+AL$1-$C20,FALSE)</f>
        <v>.</v>
      </c>
      <c r="AM20" t="s">
        <v>726</v>
      </c>
      <c r="AN20">
        <f>VLOOKUP($A20,'Full dataset'!$A$4:$IE$190,2007+AN$1-$C20,FALSE)</f>
        <v>19410</v>
      </c>
      <c r="AO20">
        <f>VLOOKUP($A20,'Full dataset'!$A$4:$IE$190,2007+AO$1-$C20,FALSE)</f>
        <v>6</v>
      </c>
      <c r="AP20" t="s">
        <v>726</v>
      </c>
      <c r="AQ20" t="s">
        <v>726</v>
      </c>
      <c r="AR20" t="s">
        <v>726</v>
      </c>
      <c r="AS20" t="s">
        <v>726</v>
      </c>
      <c r="AT20" t="s">
        <v>726</v>
      </c>
      <c r="AU20">
        <f>VLOOKUP(A20,'Full dataset'!$A$4:$II$190,$AU$1,FALSE)</f>
        <v>2009</v>
      </c>
      <c r="AV20">
        <v>1</v>
      </c>
      <c r="AW20">
        <f>VLOOKUP(A20,'Full dataset'!$A$5:$IM$190,247,FALSE)</f>
        <v>1</v>
      </c>
      <c r="AX20">
        <f>VLOOKUP(A20,'Full dataset'!$A$4:$II$190,242,FALSE)</f>
        <v>2009</v>
      </c>
      <c r="AY20">
        <f>VLOOKUP(A20,'Full dataset'!$A$5:$IM$190,246,FALSE)</f>
        <v>1</v>
      </c>
      <c r="AZ20">
        <v>9999</v>
      </c>
      <c r="BA20">
        <f>MAX(VLOOKUP($A20,'Full dataset'!$A$4:$IX$190,BA$1,FALSE),AW20)</f>
        <v>2</v>
      </c>
      <c r="BB20">
        <f>IF(VLOOKUP($A20,'Full dataset'!$A$4:$IX$190,BB$1,FALSE)&gt;0,VLOOKUP($A20,'Full dataset'!$A$4:$IX$190,BB$1,FALSE),AU20)</f>
        <v>2010</v>
      </c>
      <c r="BC20">
        <f>MAX(VLOOKUP($A20,'Full dataset'!$A$4:$IX$190,BC$1,FALSE),AY20)</f>
        <v>1</v>
      </c>
      <c r="BD20">
        <f>MAX(VLOOKUP($A20,'Full dataset'!$A$4:$IX$190,BD$1,FALSE),AX20)</f>
        <v>2009</v>
      </c>
      <c r="BE20">
        <f t="shared" si="1"/>
        <v>2009</v>
      </c>
      <c r="BF20">
        <f t="shared" si="2"/>
        <v>0</v>
      </c>
      <c r="BG20">
        <f t="shared" si="3"/>
        <v>0</v>
      </c>
      <c r="BH20">
        <f t="shared" si="4"/>
        <v>0</v>
      </c>
      <c r="BI20">
        <f t="shared" si="5"/>
        <v>0</v>
      </c>
      <c r="BO20">
        <f>IF(BF20=1,VLOOKUP($A20,'Full dataset'!$A$4:$IE$190,2007+BO$1-$C20,FALSE),0)</f>
        <v>0</v>
      </c>
      <c r="BP20">
        <f>IF(BF20=1,VLOOKUP($A20,'Full dataset'!$A$4:$IE$190,2007+BP$1-$C20,FALSE),0)</f>
        <v>0</v>
      </c>
      <c r="BQ20">
        <f>IF(BF20=1,VLOOKUP($A20,'Full dataset'!$A$4:$IE$190,2007+BQ$1-$C20,FALSE),0)</f>
        <v>0</v>
      </c>
      <c r="BR20">
        <f>IF($BG20=1,VLOOKUP($A20,'Full dataset'!$A$4:$IE$190,BR$1-2007+$C20,FALSE),0)</f>
        <v>0</v>
      </c>
      <c r="BS20">
        <f>IF($BG20=1,VLOOKUP($A20,'Full dataset'!$A$4:$IE$190,BS$1-2007+$C20,FALSE),0)</f>
        <v>0</v>
      </c>
      <c r="BT20">
        <f>IF($BG20=1,VLOOKUP($A20,'Full dataset'!$A$4:$IE$190,BT$1-2007+$C20,FALSE),0)</f>
        <v>0</v>
      </c>
      <c r="BU20">
        <f>IF($BG20=1,VLOOKUP($A20,'Full dataset'!$A$4:$IE$190,BU$1-2007+$C20,FALSE),0)</f>
        <v>0</v>
      </c>
      <c r="BV20">
        <f>IF($BG20=1,VLOOKUP($A20,'Full dataset'!$A$4:$IE$190,BV$1-2007+$C20,FALSE),0)</f>
        <v>0</v>
      </c>
      <c r="BW20">
        <f>IF($BG20=1,VLOOKUP($A20,'Full dataset'!$A$4:$IE$190,BW$1-2007+$C20,FALSE),0)</f>
        <v>0</v>
      </c>
      <c r="BX20">
        <f>IF($BG20=1,VLOOKUP($A20,'Full dataset'!$A$4:$IE$190,BX$1-2007+$C20,FALSE),0)</f>
        <v>0</v>
      </c>
    </row>
    <row r="21" spans="1:76" x14ac:dyDescent="0.25">
      <c r="A21">
        <v>19</v>
      </c>
      <c r="B21" t="s">
        <v>63</v>
      </c>
      <c r="C21">
        <v>2007</v>
      </c>
      <c r="D21" t="s">
        <v>591</v>
      </c>
      <c r="E21">
        <f t="shared" si="0"/>
        <v>1</v>
      </c>
      <c r="F21">
        <v>1</v>
      </c>
      <c r="G21">
        <v>22607</v>
      </c>
      <c r="H21">
        <v>3.1831878344128413</v>
      </c>
      <c r="I21">
        <v>8001</v>
      </c>
      <c r="J21">
        <v>1</v>
      </c>
      <c r="K21">
        <v>2574</v>
      </c>
      <c r="L21">
        <v>0.36243311743170936</v>
      </c>
      <c r="M21">
        <v>4527</v>
      </c>
      <c r="N21">
        <v>2</v>
      </c>
      <c r="O21">
        <v>2285</v>
      </c>
      <c r="P21">
        <v>0.32174035482962543</v>
      </c>
      <c r="Q21">
        <v>23</v>
      </c>
      <c r="R21">
        <v>39630</v>
      </c>
      <c r="S21">
        <v>7372</v>
      </c>
      <c r="T21">
        <v>511210</v>
      </c>
      <c r="U21">
        <v>0</v>
      </c>
      <c r="V21" t="s">
        <v>726</v>
      </c>
      <c r="W21" t="s">
        <v>726</v>
      </c>
      <c r="X21" t="s">
        <v>726</v>
      </c>
      <c r="Y21">
        <v>1</v>
      </c>
      <c r="Z21">
        <v>1</v>
      </c>
      <c r="AA21" t="s">
        <v>740</v>
      </c>
      <c r="AB21">
        <v>112246</v>
      </c>
      <c r="AC21" t="s">
        <v>726</v>
      </c>
      <c r="AD21">
        <f>VLOOKUP(A21,'Full dataset'!$A$4:$IE$190,2041-C21,FALSE)</f>
        <v>7635</v>
      </c>
      <c r="AE21" t="s">
        <v>726</v>
      </c>
      <c r="AF21" t="s">
        <v>726</v>
      </c>
      <c r="AG21">
        <f>VLOOKUP($A21,'Full dataset'!$A$4:$IE$190,2007+AG$1-$C21,FALSE)</f>
        <v>440.00299999999999</v>
      </c>
      <c r="AH21">
        <f>VLOOKUP($A21,'Full dataset'!$A$4:$IE$190,2007+AH$1-$C21,FALSE)</f>
        <v>4252.0259999999998</v>
      </c>
      <c r="AI21">
        <f>VLOOKUP($A21,'Full dataset'!$A$4:$IE$190,2007+AI$1-$C21,FALSE)</f>
        <v>2672.9470000000001</v>
      </c>
      <c r="AJ21">
        <f>VLOOKUP($A21,'Full dataset'!$A$4:$IE$190,2007+AJ$1-$C21,FALSE)</f>
        <v>744</v>
      </c>
      <c r="AK21">
        <f>VLOOKUP($A21,'Full dataset'!$A$4:$IE$190,2007+AK$1-$C21,FALSE)</f>
        <v>37</v>
      </c>
      <c r="AL21">
        <f>VLOOKUP($A21,'Full dataset'!$A$4:$IE$190,2007+AL$1-$C21,FALSE)</f>
        <v>859</v>
      </c>
      <c r="AM21" t="s">
        <v>726</v>
      </c>
      <c r="AN21">
        <f>VLOOKUP($A21,'Full dataset'!$A$4:$IE$190,2007+AN$1-$C21,FALSE)</f>
        <v>74595</v>
      </c>
      <c r="AO21">
        <f>VLOOKUP($A21,'Full dataset'!$A$4:$IE$190,2007+AO$1-$C21,FALSE)</f>
        <v>11</v>
      </c>
      <c r="AP21" t="s">
        <v>726</v>
      </c>
      <c r="AQ21" t="s">
        <v>726</v>
      </c>
      <c r="AR21" t="s">
        <v>726</v>
      </c>
      <c r="AS21" t="s">
        <v>726</v>
      </c>
      <c r="AT21" t="s">
        <v>726</v>
      </c>
      <c r="AU21">
        <f>VLOOKUP(A21,'Full dataset'!$A$4:$II$190,$AU$1,FALSE)</f>
        <v>9999</v>
      </c>
      <c r="AV21">
        <v>1</v>
      </c>
      <c r="AW21">
        <f>VLOOKUP(A21,'Full dataset'!$A$5:$IM$190,247,FALSE)</f>
        <v>0</v>
      </c>
      <c r="AX21">
        <f>VLOOKUP(A21,'Full dataset'!$A$4:$II$190,242,FALSE)</f>
        <v>2008</v>
      </c>
      <c r="AY21">
        <f>VLOOKUP(A21,'Full dataset'!$A$5:$IM$190,246,FALSE)</f>
        <v>0</v>
      </c>
      <c r="AZ21">
        <v>9999</v>
      </c>
      <c r="BA21">
        <f>MAX(VLOOKUP($A21,'Full dataset'!$A$4:$IX$190,BA$1,FALSE),AW21)</f>
        <v>0</v>
      </c>
      <c r="BB21">
        <f>IF(VLOOKUP($A21,'Full dataset'!$A$4:$IX$190,BB$1,FALSE)&gt;0,VLOOKUP($A21,'Full dataset'!$A$4:$IX$190,BB$1,FALSE),AU21)</f>
        <v>9999</v>
      </c>
      <c r="BC21">
        <f>MAX(VLOOKUP($A21,'Full dataset'!$A$4:$IX$190,BC$1,FALSE),AY21)</f>
        <v>0</v>
      </c>
      <c r="BD21">
        <f>MAX(VLOOKUP($A21,'Full dataset'!$A$4:$IX$190,BD$1,FALSE),AX21)</f>
        <v>2008</v>
      </c>
      <c r="BE21">
        <f t="shared" si="1"/>
        <v>2008</v>
      </c>
      <c r="BF21">
        <f t="shared" si="2"/>
        <v>0</v>
      </c>
      <c r="BG21">
        <f t="shared" si="3"/>
        <v>0</v>
      </c>
      <c r="BH21">
        <f t="shared" si="4"/>
        <v>0</v>
      </c>
      <c r="BI21">
        <f t="shared" si="5"/>
        <v>0</v>
      </c>
      <c r="BO21">
        <f>IF(BF21=1,VLOOKUP($A21,'Full dataset'!$A$4:$IE$190,2007+BO$1-$C21,FALSE),0)</f>
        <v>0</v>
      </c>
      <c r="BP21">
        <f>IF(BF21=1,VLOOKUP($A21,'Full dataset'!$A$4:$IE$190,2007+BP$1-$C21,FALSE),0)</f>
        <v>0</v>
      </c>
      <c r="BQ21">
        <f>IF(BF21=1,VLOOKUP($A21,'Full dataset'!$A$4:$IE$190,2007+BQ$1-$C21,FALSE),0)</f>
        <v>0</v>
      </c>
      <c r="BR21">
        <f>IF($BG21=1,VLOOKUP($A21,'Full dataset'!$A$4:$IE$190,BR$1-2007+$C21,FALSE),0)</f>
        <v>0</v>
      </c>
      <c r="BS21">
        <f>IF($BG21=1,VLOOKUP($A21,'Full dataset'!$A$4:$IE$190,BS$1-2007+$C21,FALSE),0)</f>
        <v>0</v>
      </c>
      <c r="BT21">
        <f>IF($BG21=1,VLOOKUP($A21,'Full dataset'!$A$4:$IE$190,BT$1-2007+$C21,FALSE),0)</f>
        <v>0</v>
      </c>
      <c r="BU21">
        <f>IF($BG21=1,VLOOKUP($A21,'Full dataset'!$A$4:$IE$190,BU$1-2007+$C21,FALSE),0)</f>
        <v>0</v>
      </c>
      <c r="BV21">
        <f>IF($BG21=1,VLOOKUP($A21,'Full dataset'!$A$4:$IE$190,BV$1-2007+$C21,FALSE),0)</f>
        <v>0</v>
      </c>
      <c r="BW21">
        <f>IF($BG21=1,VLOOKUP($A21,'Full dataset'!$A$4:$IE$190,BW$1-2007+$C21,FALSE),0)</f>
        <v>0</v>
      </c>
      <c r="BX21">
        <f>IF($BG21=1,VLOOKUP($A21,'Full dataset'!$A$4:$IE$190,BX$1-2007+$C21,FALSE),0)</f>
        <v>0</v>
      </c>
    </row>
    <row r="22" spans="1:76" x14ac:dyDescent="0.25">
      <c r="A22">
        <v>20</v>
      </c>
      <c r="B22" t="s">
        <v>64</v>
      </c>
      <c r="C22">
        <v>2007</v>
      </c>
      <c r="D22" t="s">
        <v>582</v>
      </c>
      <c r="E22">
        <f t="shared" si="0"/>
        <v>0</v>
      </c>
      <c r="F22">
        <v>1</v>
      </c>
      <c r="G22">
        <v>16116</v>
      </c>
      <c r="H22">
        <v>0.69432596613674546</v>
      </c>
      <c r="I22">
        <v>7794</v>
      </c>
      <c r="J22">
        <v>1</v>
      </c>
      <c r="K22">
        <v>512</v>
      </c>
      <c r="L22">
        <v>2.2058506742492785E-2</v>
      </c>
      <c r="M22">
        <v>519</v>
      </c>
      <c r="N22">
        <v>2</v>
      </c>
      <c r="O22">
        <v>5210</v>
      </c>
      <c r="P22">
        <v>0.22446253931325666</v>
      </c>
      <c r="Q22">
        <v>26</v>
      </c>
      <c r="R22">
        <v>40057</v>
      </c>
      <c r="U22">
        <v>1</v>
      </c>
      <c r="V22">
        <v>228</v>
      </c>
      <c r="W22">
        <v>2612</v>
      </c>
      <c r="X22">
        <v>2044</v>
      </c>
      <c r="Y22">
        <v>1</v>
      </c>
      <c r="Z22">
        <v>1</v>
      </c>
      <c r="AA22" t="s">
        <v>741</v>
      </c>
      <c r="AB22">
        <v>103888</v>
      </c>
      <c r="AC22" t="s">
        <v>726</v>
      </c>
      <c r="AD22">
        <f>VLOOKUP(A22,'Full dataset'!$A$4:$IE$190,2041-C22,FALSE)</f>
        <v>21999</v>
      </c>
      <c r="AE22" t="s">
        <v>726</v>
      </c>
      <c r="AF22" t="s">
        <v>726</v>
      </c>
      <c r="AG22" t="str">
        <f>VLOOKUP($A22,'Full dataset'!$A$4:$IE$190,2007+AG$1-$C22,FALSE)</f>
        <v>.</v>
      </c>
      <c r="AH22" t="str">
        <f>VLOOKUP($A22,'Full dataset'!$A$4:$IE$190,2007+AH$1-$C22,FALSE)</f>
        <v>.</v>
      </c>
      <c r="AI22" t="str">
        <f>VLOOKUP($A22,'Full dataset'!$A$4:$IE$190,2007+AI$1-$C22,FALSE)</f>
        <v>.</v>
      </c>
      <c r="AJ22" t="str">
        <f>VLOOKUP($A22,'Full dataset'!$A$4:$IE$190,2007+AJ$1-$C22,FALSE)</f>
        <v>.</v>
      </c>
      <c r="AK22">
        <f>VLOOKUP($A22,'Full dataset'!$A$4:$IE$190,2007+AK$1-$C22,FALSE)</f>
        <v>54</v>
      </c>
      <c r="AL22">
        <f>VLOOKUP($A22,'Full dataset'!$A$4:$IE$190,2007+AL$1-$C22,FALSE)</f>
        <v>287</v>
      </c>
      <c r="AM22" t="s">
        <v>726</v>
      </c>
      <c r="AN22" t="str">
        <f>VLOOKUP($A22,'Full dataset'!$A$4:$IE$190,2007+AN$1-$C22,FALSE)</f>
        <v>.</v>
      </c>
      <c r="AO22" t="str">
        <f>VLOOKUP($A22,'Full dataset'!$A$4:$IE$190,2007+AO$1-$C22,FALSE)</f>
        <v>.</v>
      </c>
      <c r="AP22" t="s">
        <v>726</v>
      </c>
      <c r="AQ22" t="s">
        <v>726</v>
      </c>
      <c r="AR22" t="s">
        <v>726</v>
      </c>
      <c r="AS22" t="s">
        <v>726</v>
      </c>
      <c r="AT22" t="s">
        <v>726</v>
      </c>
      <c r="AU22">
        <f>VLOOKUP(A22,'Full dataset'!$A$4:$II$190,$AU$1,FALSE)</f>
        <v>2009</v>
      </c>
      <c r="AV22">
        <v>1</v>
      </c>
      <c r="AW22">
        <f>VLOOKUP(A22,'Full dataset'!$A$5:$IM$190,247,FALSE)</f>
        <v>2</v>
      </c>
      <c r="AX22">
        <f>VLOOKUP(A22,'Full dataset'!$A$4:$II$190,242,FALSE)</f>
        <v>2008</v>
      </c>
      <c r="AY22">
        <f>VLOOKUP(A22,'Full dataset'!$A$5:$IM$190,246,FALSE)</f>
        <v>2</v>
      </c>
      <c r="AZ22">
        <v>9999</v>
      </c>
      <c r="BA22">
        <f>MAX(VLOOKUP($A22,'Full dataset'!$A$4:$IX$190,BA$1,FALSE),AW22)</f>
        <v>2</v>
      </c>
      <c r="BB22">
        <f>IF(VLOOKUP($A22,'Full dataset'!$A$4:$IX$190,BB$1,FALSE)&gt;0,VLOOKUP($A22,'Full dataset'!$A$4:$IX$190,BB$1,FALSE),AU22)</f>
        <v>2009</v>
      </c>
      <c r="BC22">
        <f>MAX(VLOOKUP($A22,'Full dataset'!$A$4:$IX$190,BC$1,FALSE),AY22)</f>
        <v>2</v>
      </c>
      <c r="BD22">
        <f>MAX(VLOOKUP($A22,'Full dataset'!$A$4:$IX$190,BD$1,FALSE),AX22)</f>
        <v>2008</v>
      </c>
      <c r="BE22">
        <f t="shared" si="1"/>
        <v>2008</v>
      </c>
      <c r="BF22">
        <f t="shared" si="2"/>
        <v>0</v>
      </c>
      <c r="BG22">
        <f t="shared" si="3"/>
        <v>0</v>
      </c>
      <c r="BH22">
        <f t="shared" si="4"/>
        <v>0</v>
      </c>
      <c r="BI22">
        <f t="shared" si="5"/>
        <v>0</v>
      </c>
      <c r="BO22">
        <f>IF(BF22=1,VLOOKUP($A22,'Full dataset'!$A$4:$IE$190,2007+BO$1-$C22,FALSE),0)</f>
        <v>0</v>
      </c>
      <c r="BP22">
        <f>IF(BF22=1,VLOOKUP($A22,'Full dataset'!$A$4:$IE$190,2007+BP$1-$C22,FALSE),0)</f>
        <v>0</v>
      </c>
      <c r="BQ22">
        <f>IF(BF22=1,VLOOKUP($A22,'Full dataset'!$A$4:$IE$190,2007+BQ$1-$C22,FALSE),0)</f>
        <v>0</v>
      </c>
      <c r="BR22">
        <f>IF($BG22=1,VLOOKUP($A22,'Full dataset'!$A$4:$IE$190,BR$1-2007+$C22,FALSE),0)</f>
        <v>0</v>
      </c>
      <c r="BS22">
        <f>IF($BG22=1,VLOOKUP($A22,'Full dataset'!$A$4:$IE$190,BS$1-2007+$C22,FALSE),0)</f>
        <v>0</v>
      </c>
      <c r="BT22">
        <f>IF($BG22=1,VLOOKUP($A22,'Full dataset'!$A$4:$IE$190,BT$1-2007+$C22,FALSE),0)</f>
        <v>0</v>
      </c>
      <c r="BU22">
        <f>IF($BG22=1,VLOOKUP($A22,'Full dataset'!$A$4:$IE$190,BU$1-2007+$C22,FALSE),0)</f>
        <v>0</v>
      </c>
      <c r="BV22">
        <f>IF($BG22=1,VLOOKUP($A22,'Full dataset'!$A$4:$IE$190,BV$1-2007+$C22,FALSE),0)</f>
        <v>0</v>
      </c>
      <c r="BW22">
        <f>IF($BG22=1,VLOOKUP($A22,'Full dataset'!$A$4:$IE$190,BW$1-2007+$C22,FALSE),0)</f>
        <v>0</v>
      </c>
      <c r="BX22">
        <f>IF($BG22=1,VLOOKUP($A22,'Full dataset'!$A$4:$IE$190,BX$1-2007+$C22,FALSE),0)</f>
        <v>0</v>
      </c>
    </row>
    <row r="23" spans="1:76" x14ac:dyDescent="0.25">
      <c r="A23">
        <v>21</v>
      </c>
      <c r="B23" t="s">
        <v>65</v>
      </c>
      <c r="C23">
        <v>2007</v>
      </c>
      <c r="D23" t="s">
        <v>582</v>
      </c>
      <c r="E23">
        <f t="shared" si="0"/>
        <v>0</v>
      </c>
      <c r="F23">
        <v>1</v>
      </c>
      <c r="G23">
        <v>5144</v>
      </c>
      <c r="H23">
        <v>2.0502192108409725</v>
      </c>
      <c r="I23">
        <v>1680</v>
      </c>
      <c r="J23">
        <v>1</v>
      </c>
      <c r="K23">
        <v>143</v>
      </c>
      <c r="L23">
        <v>5.6994818652849742E-2</v>
      </c>
      <c r="M23">
        <v>313</v>
      </c>
      <c r="N23">
        <v>1</v>
      </c>
      <c r="O23">
        <v>291</v>
      </c>
      <c r="P23">
        <v>0.1159824631327222</v>
      </c>
      <c r="Q23">
        <v>1</v>
      </c>
      <c r="R23">
        <v>40391</v>
      </c>
      <c r="U23">
        <v>1</v>
      </c>
      <c r="V23">
        <v>1599</v>
      </c>
      <c r="W23">
        <v>3690</v>
      </c>
      <c r="X23">
        <v>3004</v>
      </c>
      <c r="Y23">
        <v>1</v>
      </c>
      <c r="Z23">
        <v>1</v>
      </c>
      <c r="AA23" t="s">
        <v>742</v>
      </c>
      <c r="AB23">
        <v>21850</v>
      </c>
      <c r="AC23" t="s">
        <v>726</v>
      </c>
      <c r="AD23">
        <f>VLOOKUP(A23,'Full dataset'!$A$4:$IE$190,2041-C23,FALSE)</f>
        <v>2093</v>
      </c>
      <c r="AE23" t="s">
        <v>726</v>
      </c>
      <c r="AF23" t="s">
        <v>726</v>
      </c>
      <c r="AG23" t="str">
        <f>VLOOKUP($A23,'Full dataset'!$A$4:$IE$190,2007+AG$1-$C23,FALSE)</f>
        <v>.</v>
      </c>
      <c r="AH23" t="str">
        <f>VLOOKUP($A23,'Full dataset'!$A$4:$IE$190,2007+AH$1-$C23,FALSE)</f>
        <v>.</v>
      </c>
      <c r="AI23">
        <f>VLOOKUP($A23,'Full dataset'!$A$4:$IE$190,2007+AI$1-$C23,FALSE)</f>
        <v>729</v>
      </c>
      <c r="AJ23">
        <f>VLOOKUP($A23,'Full dataset'!$A$4:$IE$190,2007+AJ$1-$C23,FALSE)</f>
        <v>3</v>
      </c>
      <c r="AK23">
        <f>VLOOKUP($A23,'Full dataset'!$A$4:$IE$190,2007+AK$1-$C23,FALSE)</f>
        <v>40</v>
      </c>
      <c r="AL23">
        <f>VLOOKUP($A23,'Full dataset'!$A$4:$IE$190,2007+AL$1-$C23,FALSE)</f>
        <v>121</v>
      </c>
      <c r="AM23" t="s">
        <v>726</v>
      </c>
      <c r="AN23">
        <f>VLOOKUP($A23,'Full dataset'!$A$4:$IE$190,2007+AN$1-$C23,FALSE)</f>
        <v>17344</v>
      </c>
      <c r="AO23">
        <f>VLOOKUP($A23,'Full dataset'!$A$4:$IE$190,2007+AO$1-$C23,FALSE)</f>
        <v>8</v>
      </c>
      <c r="AP23" t="s">
        <v>726</v>
      </c>
      <c r="AQ23" t="s">
        <v>726</v>
      </c>
      <c r="AR23" t="s">
        <v>726</v>
      </c>
      <c r="AS23" t="s">
        <v>726</v>
      </c>
      <c r="AT23" t="s">
        <v>726</v>
      </c>
      <c r="AU23">
        <f>VLOOKUP(A23,'Full dataset'!$A$4:$II$190,$AU$1,FALSE)</f>
        <v>2010</v>
      </c>
      <c r="AV23">
        <v>1</v>
      </c>
      <c r="AW23">
        <f>VLOOKUP(A23,'Full dataset'!$A$5:$IM$190,247,FALSE)</f>
        <v>1</v>
      </c>
      <c r="AX23">
        <f>VLOOKUP(A23,'Full dataset'!$A$4:$II$190,242,FALSE)</f>
        <v>2009</v>
      </c>
      <c r="AY23">
        <f>VLOOKUP(A23,'Full dataset'!$A$5:$IM$190,246,FALSE)</f>
        <v>1</v>
      </c>
      <c r="AZ23">
        <v>9999</v>
      </c>
      <c r="BA23">
        <f>MAX(VLOOKUP($A23,'Full dataset'!$A$4:$IX$190,BA$1,FALSE),AW23)</f>
        <v>2</v>
      </c>
      <c r="BB23">
        <f>IF(VLOOKUP($A23,'Full dataset'!$A$4:$IX$190,BB$1,FALSE)&gt;0,VLOOKUP($A23,'Full dataset'!$A$4:$IX$190,BB$1,FALSE),AU23)</f>
        <v>2010</v>
      </c>
      <c r="BC23">
        <f>MAX(VLOOKUP($A23,'Full dataset'!$A$4:$IX$190,BC$1,FALSE),AY23)</f>
        <v>1</v>
      </c>
      <c r="BD23">
        <f>MAX(VLOOKUP($A23,'Full dataset'!$A$4:$IX$190,BD$1,FALSE),AX23)</f>
        <v>2009</v>
      </c>
      <c r="BE23">
        <f t="shared" si="1"/>
        <v>2009</v>
      </c>
      <c r="BF23">
        <f t="shared" si="2"/>
        <v>0</v>
      </c>
      <c r="BG23">
        <f t="shared" si="3"/>
        <v>0</v>
      </c>
      <c r="BH23">
        <f t="shared" si="4"/>
        <v>0</v>
      </c>
      <c r="BI23">
        <f t="shared" si="5"/>
        <v>0</v>
      </c>
      <c r="BO23">
        <f>IF(BF23=1,VLOOKUP($A23,'Full dataset'!$A$4:$IE$190,2007+BO$1-$C23,FALSE),0)</f>
        <v>0</v>
      </c>
      <c r="BP23">
        <f>IF(BF23=1,VLOOKUP($A23,'Full dataset'!$A$4:$IE$190,2007+BP$1-$C23,FALSE),0)</f>
        <v>0</v>
      </c>
      <c r="BQ23">
        <f>IF(BF23=1,VLOOKUP($A23,'Full dataset'!$A$4:$IE$190,2007+BQ$1-$C23,FALSE),0)</f>
        <v>0</v>
      </c>
      <c r="BR23">
        <f>IF($BG23=1,VLOOKUP($A23,'Full dataset'!$A$4:$IE$190,BR$1-2007+$C23,FALSE),0)</f>
        <v>0</v>
      </c>
      <c r="BS23">
        <f>IF($BG23=1,VLOOKUP($A23,'Full dataset'!$A$4:$IE$190,BS$1-2007+$C23,FALSE),0)</f>
        <v>0</v>
      </c>
      <c r="BT23">
        <f>IF($BG23=1,VLOOKUP($A23,'Full dataset'!$A$4:$IE$190,BT$1-2007+$C23,FALSE),0)</f>
        <v>0</v>
      </c>
      <c r="BU23">
        <f>IF($BG23=1,VLOOKUP($A23,'Full dataset'!$A$4:$IE$190,BU$1-2007+$C23,FALSE),0)</f>
        <v>0</v>
      </c>
      <c r="BV23">
        <f>IF($BG23=1,VLOOKUP($A23,'Full dataset'!$A$4:$IE$190,BV$1-2007+$C23,FALSE),0)</f>
        <v>0</v>
      </c>
      <c r="BW23">
        <f>IF($BG23=1,VLOOKUP($A23,'Full dataset'!$A$4:$IE$190,BW$1-2007+$C23,FALSE),0)</f>
        <v>0</v>
      </c>
      <c r="BX23">
        <f>IF($BG23=1,VLOOKUP($A23,'Full dataset'!$A$4:$IE$190,BX$1-2007+$C23,FALSE),0)</f>
        <v>0</v>
      </c>
    </row>
    <row r="24" spans="1:76" x14ac:dyDescent="0.25">
      <c r="A24">
        <v>22</v>
      </c>
      <c r="B24" t="s">
        <v>66</v>
      </c>
      <c r="C24">
        <v>2007</v>
      </c>
      <c r="D24" t="s">
        <v>591</v>
      </c>
      <c r="E24">
        <f t="shared" si="0"/>
        <v>1</v>
      </c>
      <c r="F24">
        <v>1</v>
      </c>
      <c r="G24">
        <v>3368</v>
      </c>
      <c r="H24">
        <v>0.96366237482117312</v>
      </c>
      <c r="I24">
        <v>936</v>
      </c>
      <c r="J24">
        <v>0</v>
      </c>
      <c r="N24">
        <v>1</v>
      </c>
      <c r="O24">
        <v>104612</v>
      </c>
      <c r="P24">
        <v>29.931902718168814</v>
      </c>
      <c r="Q24">
        <v>2563</v>
      </c>
      <c r="R24">
        <v>39873</v>
      </c>
      <c r="S24">
        <v>5700</v>
      </c>
      <c r="T24">
        <v>442299</v>
      </c>
      <c r="U24">
        <v>1</v>
      </c>
      <c r="V24">
        <v>4809</v>
      </c>
      <c r="W24">
        <v>36505</v>
      </c>
      <c r="X24">
        <v>17104</v>
      </c>
      <c r="Y24">
        <v>1</v>
      </c>
      <c r="Z24">
        <v>1</v>
      </c>
      <c r="AA24" t="s">
        <v>743</v>
      </c>
      <c r="AB24">
        <v>19657</v>
      </c>
      <c r="AC24" t="s">
        <v>726</v>
      </c>
      <c r="AD24">
        <f>VLOOKUP(A24,'Full dataset'!$A$4:$IE$190,2041-C24,FALSE)</f>
        <v>3019</v>
      </c>
      <c r="AE24" t="s">
        <v>726</v>
      </c>
      <c r="AF24" t="s">
        <v>726</v>
      </c>
      <c r="AG24" t="str">
        <f>VLOOKUP($A24,'Full dataset'!$A$4:$IE$190,2007+AG$1-$C24,FALSE)</f>
        <v>.</v>
      </c>
      <c r="AH24" t="str">
        <f>VLOOKUP($A24,'Full dataset'!$A$4:$IE$190,2007+AH$1-$C24,FALSE)</f>
        <v>.</v>
      </c>
      <c r="AI24">
        <f>VLOOKUP($A24,'Full dataset'!$A$4:$IE$190,2007+AI$1-$C24,FALSE)</f>
        <v>577</v>
      </c>
      <c r="AJ24">
        <f>VLOOKUP($A24,'Full dataset'!$A$4:$IE$190,2007+AJ$1-$C24,FALSE)</f>
        <v>50</v>
      </c>
      <c r="AK24">
        <f>VLOOKUP($A24,'Full dataset'!$A$4:$IE$190,2007+AK$1-$C24,FALSE)</f>
        <v>63</v>
      </c>
      <c r="AL24">
        <f>VLOOKUP($A24,'Full dataset'!$A$4:$IE$190,2007+AL$1-$C24,FALSE)</f>
        <v>2272</v>
      </c>
      <c r="AM24" t="s">
        <v>726</v>
      </c>
      <c r="AN24">
        <f>VLOOKUP($A24,'Full dataset'!$A$4:$IE$190,2007+AN$1-$C24,FALSE)</f>
        <v>39774</v>
      </c>
      <c r="AO24">
        <f>VLOOKUP($A24,'Full dataset'!$A$4:$IE$190,2007+AO$1-$C24,FALSE)</f>
        <v>18</v>
      </c>
      <c r="AP24" t="s">
        <v>726</v>
      </c>
      <c r="AQ24" t="s">
        <v>726</v>
      </c>
      <c r="AR24" t="s">
        <v>726</v>
      </c>
      <c r="AS24" t="s">
        <v>726</v>
      </c>
      <c r="AT24" t="s">
        <v>726</v>
      </c>
      <c r="AU24">
        <f>VLOOKUP(A24,'Full dataset'!$A$4:$II$190,$AU$1,FALSE)</f>
        <v>2009</v>
      </c>
      <c r="AV24">
        <v>0</v>
      </c>
      <c r="AW24">
        <f>VLOOKUP(A24,'Full dataset'!$A$5:$IM$190,247,FALSE)</f>
        <v>1</v>
      </c>
      <c r="AX24">
        <f>VLOOKUP(A24,'Full dataset'!$A$4:$II$190,242,FALSE)</f>
        <v>2008</v>
      </c>
      <c r="AY24">
        <f>VLOOKUP(A24,'Full dataset'!$A$5:$IM$190,246,FALSE)</f>
        <v>1</v>
      </c>
      <c r="AZ24">
        <v>9999</v>
      </c>
      <c r="BA24">
        <f>MAX(VLOOKUP($A24,'Full dataset'!$A$4:$IX$190,BA$1,FALSE),AW24)</f>
        <v>1</v>
      </c>
      <c r="BB24">
        <f>IF(VLOOKUP($A24,'Full dataset'!$A$4:$IX$190,BB$1,FALSE)&gt;0,VLOOKUP($A24,'Full dataset'!$A$4:$IX$190,BB$1,FALSE),AU24)</f>
        <v>2009</v>
      </c>
      <c r="BC24">
        <f>MAX(VLOOKUP($A24,'Full dataset'!$A$4:$IX$190,BC$1,FALSE),AY24)</f>
        <v>1</v>
      </c>
      <c r="BD24">
        <f>MAX(VLOOKUP($A24,'Full dataset'!$A$4:$IX$190,BD$1,FALSE),AX24)</f>
        <v>2008</v>
      </c>
      <c r="BE24">
        <f t="shared" si="1"/>
        <v>2008</v>
      </c>
      <c r="BF24">
        <f t="shared" si="2"/>
        <v>0</v>
      </c>
      <c r="BG24">
        <f t="shared" si="3"/>
        <v>0</v>
      </c>
      <c r="BH24">
        <f t="shared" si="4"/>
        <v>0</v>
      </c>
      <c r="BI24">
        <f t="shared" si="5"/>
        <v>0</v>
      </c>
      <c r="BO24">
        <f>IF(BF24=1,VLOOKUP($A24,'Full dataset'!$A$4:$IE$190,2007+BO$1-$C24,FALSE),0)</f>
        <v>0</v>
      </c>
      <c r="BP24">
        <f>IF(BF24=1,VLOOKUP($A24,'Full dataset'!$A$4:$IE$190,2007+BP$1-$C24,FALSE),0)</f>
        <v>0</v>
      </c>
      <c r="BQ24">
        <f>IF(BF24=1,VLOOKUP($A24,'Full dataset'!$A$4:$IE$190,2007+BQ$1-$C24,FALSE),0)</f>
        <v>0</v>
      </c>
      <c r="BR24">
        <f>IF($BG24=1,VLOOKUP($A24,'Full dataset'!$A$4:$IE$190,BR$1-2007+$C24,FALSE),0)</f>
        <v>0</v>
      </c>
      <c r="BS24">
        <f>IF($BG24=1,VLOOKUP($A24,'Full dataset'!$A$4:$IE$190,BS$1-2007+$C24,FALSE),0)</f>
        <v>0</v>
      </c>
      <c r="BT24">
        <f>IF($BG24=1,VLOOKUP($A24,'Full dataset'!$A$4:$IE$190,BT$1-2007+$C24,FALSE),0)</f>
        <v>0</v>
      </c>
      <c r="BU24">
        <f>IF($BG24=1,VLOOKUP($A24,'Full dataset'!$A$4:$IE$190,BU$1-2007+$C24,FALSE),0)</f>
        <v>0</v>
      </c>
      <c r="BV24">
        <f>IF($BG24=1,VLOOKUP($A24,'Full dataset'!$A$4:$IE$190,BV$1-2007+$C24,FALSE),0)</f>
        <v>0</v>
      </c>
      <c r="BW24">
        <f>IF($BG24=1,VLOOKUP($A24,'Full dataset'!$A$4:$IE$190,BW$1-2007+$C24,FALSE),0)</f>
        <v>0</v>
      </c>
      <c r="BX24">
        <f>IF($BG24=1,VLOOKUP($A24,'Full dataset'!$A$4:$IE$190,BX$1-2007+$C24,FALSE),0)</f>
        <v>0</v>
      </c>
    </row>
    <row r="25" spans="1:76" x14ac:dyDescent="0.25">
      <c r="A25">
        <v>23</v>
      </c>
      <c r="B25" t="s">
        <v>67</v>
      </c>
      <c r="C25">
        <v>2007</v>
      </c>
      <c r="D25" t="s">
        <v>591</v>
      </c>
      <c r="E25">
        <f t="shared" si="0"/>
        <v>1</v>
      </c>
      <c r="F25">
        <v>1</v>
      </c>
      <c r="G25">
        <v>46882</v>
      </c>
      <c r="H25">
        <v>3.5109713173069723</v>
      </c>
      <c r="I25">
        <v>14755</v>
      </c>
      <c r="J25">
        <v>1</v>
      </c>
      <c r="K25">
        <v>684</v>
      </c>
      <c r="L25">
        <v>5.1224443945180859E-2</v>
      </c>
      <c r="M25">
        <v>197</v>
      </c>
      <c r="N25">
        <v>2</v>
      </c>
      <c r="O25">
        <v>2382</v>
      </c>
      <c r="P25">
        <v>0.17838687935295439</v>
      </c>
      <c r="Q25">
        <v>23</v>
      </c>
      <c r="R25">
        <v>40026</v>
      </c>
      <c r="S25">
        <v>3674</v>
      </c>
      <c r="T25">
        <v>334413</v>
      </c>
      <c r="U25">
        <v>1</v>
      </c>
      <c r="V25">
        <v>112</v>
      </c>
      <c r="W25">
        <v>254</v>
      </c>
      <c r="X25">
        <v>513</v>
      </c>
      <c r="Y25">
        <v>1</v>
      </c>
      <c r="Z25">
        <v>1</v>
      </c>
      <c r="AA25" t="s">
        <v>744</v>
      </c>
      <c r="AB25">
        <v>241473</v>
      </c>
      <c r="AC25" t="s">
        <v>726</v>
      </c>
      <c r="AD25">
        <f>VLOOKUP(A25,'Full dataset'!$A$4:$IE$190,2041-C25,FALSE)</f>
        <v>10095</v>
      </c>
      <c r="AE25" t="s">
        <v>726</v>
      </c>
      <c r="AF25" t="s">
        <v>726</v>
      </c>
      <c r="AG25">
        <f>VLOOKUP($A25,'Full dataset'!$A$4:$IE$190,2007+AG$1-$C25,FALSE)</f>
        <v>3303</v>
      </c>
      <c r="AH25">
        <f>VLOOKUP($A25,'Full dataset'!$A$4:$IE$190,2007+AH$1-$C25,FALSE)</f>
        <v>18495</v>
      </c>
      <c r="AI25">
        <f>VLOOKUP($A25,'Full dataset'!$A$4:$IE$190,2007+AI$1-$C25,FALSE)</f>
        <v>8871</v>
      </c>
      <c r="AJ25">
        <f>VLOOKUP($A25,'Full dataset'!$A$4:$IE$190,2007+AJ$1-$C25,FALSE)</f>
        <v>1282</v>
      </c>
      <c r="AK25" t="str">
        <f>VLOOKUP($A25,'Full dataset'!$A$4:$IE$190,2007+AK$1-$C25,FALSE)</f>
        <v>.</v>
      </c>
      <c r="AL25" t="str">
        <f>VLOOKUP($A25,'Full dataset'!$A$4:$IE$190,2007+AL$1-$C25,FALSE)</f>
        <v>.</v>
      </c>
      <c r="AM25" t="s">
        <v>726</v>
      </c>
      <c r="AN25">
        <f>VLOOKUP($A25,'Full dataset'!$A$4:$IE$190,2007+AN$1-$C25,FALSE)</f>
        <v>85965</v>
      </c>
      <c r="AO25">
        <f>VLOOKUP($A25,'Full dataset'!$A$4:$IE$190,2007+AO$1-$C25,FALSE)</f>
        <v>7</v>
      </c>
      <c r="AP25" t="s">
        <v>726</v>
      </c>
      <c r="AQ25" t="s">
        <v>726</v>
      </c>
      <c r="AR25" t="s">
        <v>726</v>
      </c>
      <c r="AS25" t="s">
        <v>726</v>
      </c>
      <c r="AT25" t="s">
        <v>726</v>
      </c>
      <c r="AU25">
        <f>VLOOKUP(A25,'Full dataset'!$A$4:$II$190,$AU$1,FALSE)</f>
        <v>2014</v>
      </c>
      <c r="AV25">
        <v>1</v>
      </c>
      <c r="AW25">
        <f>VLOOKUP(A25,'Full dataset'!$A$5:$IM$190,247,FALSE)</f>
        <v>1</v>
      </c>
      <c r="AX25">
        <f>VLOOKUP(A25,'Full dataset'!$A$4:$II$190,242,FALSE)</f>
        <v>2008</v>
      </c>
      <c r="AY25">
        <f>VLOOKUP(A25,'Full dataset'!$A$5:$IM$190,246,FALSE)</f>
        <v>2</v>
      </c>
      <c r="AZ25">
        <v>9999</v>
      </c>
      <c r="BA25">
        <f>MAX(VLOOKUP($A25,'Full dataset'!$A$4:$IX$190,BA$1,FALSE),AW25)</f>
        <v>1</v>
      </c>
      <c r="BB25">
        <f>IF(VLOOKUP($A25,'Full dataset'!$A$4:$IX$190,BB$1,FALSE)&gt;0,VLOOKUP($A25,'Full dataset'!$A$4:$IX$190,BB$1,FALSE),AU25)</f>
        <v>2014</v>
      </c>
      <c r="BC25">
        <f>MAX(VLOOKUP($A25,'Full dataset'!$A$4:$IX$190,BC$1,FALSE),AY25)</f>
        <v>2</v>
      </c>
      <c r="BD25">
        <f>MAX(VLOOKUP($A25,'Full dataset'!$A$4:$IX$190,BD$1,FALSE),AX25)</f>
        <v>2008</v>
      </c>
      <c r="BE25">
        <f t="shared" si="1"/>
        <v>2008</v>
      </c>
      <c r="BF25">
        <f t="shared" si="2"/>
        <v>0</v>
      </c>
      <c r="BG25">
        <f t="shared" si="3"/>
        <v>0</v>
      </c>
      <c r="BH25">
        <f t="shared" si="4"/>
        <v>0</v>
      </c>
      <c r="BI25">
        <f t="shared" si="5"/>
        <v>0</v>
      </c>
      <c r="BO25">
        <f>IF(BF25=1,VLOOKUP($A25,'Full dataset'!$A$4:$IE$190,2007+BO$1-$C25,FALSE),0)</f>
        <v>0</v>
      </c>
      <c r="BP25">
        <f>IF(BF25=1,VLOOKUP($A25,'Full dataset'!$A$4:$IE$190,2007+BP$1-$C25,FALSE),0)</f>
        <v>0</v>
      </c>
      <c r="BQ25">
        <f>IF(BF25=1,VLOOKUP($A25,'Full dataset'!$A$4:$IE$190,2007+BQ$1-$C25,FALSE),0)</f>
        <v>0</v>
      </c>
      <c r="BR25">
        <f>IF($BG25=1,VLOOKUP($A25,'Full dataset'!$A$4:$IE$190,BR$1-2007+$C25,FALSE),0)</f>
        <v>0</v>
      </c>
      <c r="BS25">
        <f>IF($BG25=1,VLOOKUP($A25,'Full dataset'!$A$4:$IE$190,BS$1-2007+$C25,FALSE),0)</f>
        <v>0</v>
      </c>
      <c r="BT25">
        <f>IF($BG25=1,VLOOKUP($A25,'Full dataset'!$A$4:$IE$190,BT$1-2007+$C25,FALSE),0)</f>
        <v>0</v>
      </c>
      <c r="BU25">
        <f>IF($BG25=1,VLOOKUP($A25,'Full dataset'!$A$4:$IE$190,BU$1-2007+$C25,FALSE),0)</f>
        <v>0</v>
      </c>
      <c r="BV25">
        <f>IF($BG25=1,VLOOKUP($A25,'Full dataset'!$A$4:$IE$190,BV$1-2007+$C25,FALSE),0)</f>
        <v>0</v>
      </c>
      <c r="BW25">
        <f>IF($BG25=1,VLOOKUP($A25,'Full dataset'!$A$4:$IE$190,BW$1-2007+$C25,FALSE),0)</f>
        <v>0</v>
      </c>
      <c r="BX25">
        <f>IF($BG25=1,VLOOKUP($A25,'Full dataset'!$A$4:$IE$190,BX$1-2007+$C25,FALSE),0)</f>
        <v>0</v>
      </c>
    </row>
    <row r="26" spans="1:76" x14ac:dyDescent="0.25">
      <c r="A26">
        <v>24</v>
      </c>
      <c r="B26" t="s">
        <v>68</v>
      </c>
      <c r="C26">
        <v>2007</v>
      </c>
      <c r="D26" t="s">
        <v>582</v>
      </c>
      <c r="E26">
        <f t="shared" si="0"/>
        <v>0</v>
      </c>
      <c r="F26">
        <v>1</v>
      </c>
      <c r="G26">
        <v>2631</v>
      </c>
      <c r="H26">
        <v>1.5993920972644378</v>
      </c>
      <c r="I26">
        <v>1475</v>
      </c>
      <c r="J26">
        <v>0</v>
      </c>
      <c r="N26">
        <v>0</v>
      </c>
      <c r="U26">
        <v>1</v>
      </c>
      <c r="V26">
        <v>218</v>
      </c>
      <c r="W26">
        <v>3805</v>
      </c>
      <c r="X26">
        <v>1349</v>
      </c>
      <c r="Y26">
        <v>1</v>
      </c>
      <c r="Z26">
        <v>0</v>
      </c>
      <c r="AA26" t="s">
        <v>745</v>
      </c>
      <c r="AB26">
        <v>8427</v>
      </c>
      <c r="AC26" t="s">
        <v>726</v>
      </c>
      <c r="AD26">
        <f>VLOOKUP(A26,'Full dataset'!$A$4:$IE$190,2041-C26,FALSE)</f>
        <v>1762</v>
      </c>
      <c r="AE26" t="s">
        <v>726</v>
      </c>
      <c r="AF26" t="s">
        <v>726</v>
      </c>
      <c r="AG26" t="str">
        <f>VLOOKUP($A26,'Full dataset'!$A$4:$IE$190,2007+AG$1-$C26,FALSE)</f>
        <v>.</v>
      </c>
      <c r="AH26" t="str">
        <f>VLOOKUP($A26,'Full dataset'!$A$4:$IE$190,2007+AH$1-$C26,FALSE)</f>
        <v>.</v>
      </c>
      <c r="AI26">
        <f>VLOOKUP($A26,'Full dataset'!$A$4:$IE$190,2007+AI$1-$C26,FALSE)</f>
        <v>518</v>
      </c>
      <c r="AJ26">
        <f>VLOOKUP($A26,'Full dataset'!$A$4:$IE$190,2007+AJ$1-$C26,FALSE)</f>
        <v>6</v>
      </c>
      <c r="AK26">
        <f>VLOOKUP($A26,'Full dataset'!$A$4:$IE$190,2007+AK$1-$C26,FALSE)</f>
        <v>52</v>
      </c>
      <c r="AL26">
        <f>VLOOKUP($A26,'Full dataset'!$A$4:$IE$190,2007+AL$1-$C26,FALSE)</f>
        <v>32</v>
      </c>
      <c r="AM26" t="s">
        <v>726</v>
      </c>
      <c r="AN26">
        <f>VLOOKUP($A26,'Full dataset'!$A$4:$IE$190,2007+AN$1-$C26,FALSE)</f>
        <v>19050</v>
      </c>
      <c r="AO26">
        <f>VLOOKUP($A26,'Full dataset'!$A$4:$IE$190,2007+AO$1-$C26,FALSE)</f>
        <v>9</v>
      </c>
      <c r="AP26" t="s">
        <v>726</v>
      </c>
      <c r="AQ26" t="s">
        <v>726</v>
      </c>
      <c r="AR26" t="s">
        <v>726</v>
      </c>
      <c r="AS26" t="s">
        <v>726</v>
      </c>
      <c r="AT26" t="s">
        <v>726</v>
      </c>
      <c r="AU26">
        <f>VLOOKUP(A26,'Full dataset'!$A$4:$II$190,$AU$1,FALSE)</f>
        <v>2009</v>
      </c>
      <c r="AV26">
        <v>0</v>
      </c>
      <c r="AW26">
        <f>VLOOKUP(A26,'Full dataset'!$A$5:$IM$190,247,FALSE)</f>
        <v>1</v>
      </c>
      <c r="AX26">
        <f>VLOOKUP(A26,'Full dataset'!$A$4:$II$190,242,FALSE)</f>
        <v>2008</v>
      </c>
      <c r="AY26">
        <f>VLOOKUP(A26,'Full dataset'!$A$5:$IM$190,246,FALSE)</f>
        <v>1</v>
      </c>
      <c r="AZ26">
        <v>9999</v>
      </c>
      <c r="BA26">
        <f>MAX(VLOOKUP($A26,'Full dataset'!$A$4:$IX$190,BA$1,FALSE),AW26)</f>
        <v>1</v>
      </c>
      <c r="BB26">
        <f>IF(VLOOKUP($A26,'Full dataset'!$A$4:$IX$190,BB$1,FALSE)&gt;0,VLOOKUP($A26,'Full dataset'!$A$4:$IX$190,BB$1,FALSE),AU26)</f>
        <v>2009</v>
      </c>
      <c r="BC26">
        <f>MAX(VLOOKUP($A26,'Full dataset'!$A$4:$IX$190,BC$1,FALSE),AY26)</f>
        <v>1</v>
      </c>
      <c r="BD26">
        <f>MAX(VLOOKUP($A26,'Full dataset'!$A$4:$IX$190,BD$1,FALSE),AX26)</f>
        <v>2008</v>
      </c>
      <c r="BE26">
        <f t="shared" si="1"/>
        <v>2008</v>
      </c>
      <c r="BF26">
        <f t="shared" si="2"/>
        <v>0</v>
      </c>
      <c r="BG26">
        <f t="shared" si="3"/>
        <v>0</v>
      </c>
      <c r="BH26">
        <f t="shared" si="4"/>
        <v>0</v>
      </c>
      <c r="BI26">
        <f t="shared" si="5"/>
        <v>0</v>
      </c>
      <c r="BO26">
        <f>IF(BF26=1,VLOOKUP($A26,'Full dataset'!$A$4:$IE$190,2007+BO$1-$C26,FALSE),0)</f>
        <v>0</v>
      </c>
      <c r="BP26">
        <f>IF(BF26=1,VLOOKUP($A26,'Full dataset'!$A$4:$IE$190,2007+BP$1-$C26,FALSE),0)</f>
        <v>0</v>
      </c>
      <c r="BQ26">
        <f>IF(BF26=1,VLOOKUP($A26,'Full dataset'!$A$4:$IE$190,2007+BQ$1-$C26,FALSE),0)</f>
        <v>0</v>
      </c>
      <c r="BR26">
        <f>IF($BG26=1,VLOOKUP($A26,'Full dataset'!$A$4:$IE$190,BR$1-2007+$C26,FALSE),0)</f>
        <v>0</v>
      </c>
      <c r="BS26">
        <f>IF($BG26=1,VLOOKUP($A26,'Full dataset'!$A$4:$IE$190,BS$1-2007+$C26,FALSE),0)</f>
        <v>0</v>
      </c>
      <c r="BT26">
        <f>IF($BG26=1,VLOOKUP($A26,'Full dataset'!$A$4:$IE$190,BT$1-2007+$C26,FALSE),0)</f>
        <v>0</v>
      </c>
      <c r="BU26">
        <f>IF($BG26=1,VLOOKUP($A26,'Full dataset'!$A$4:$IE$190,BU$1-2007+$C26,FALSE),0)</f>
        <v>0</v>
      </c>
      <c r="BV26">
        <f>IF($BG26=1,VLOOKUP($A26,'Full dataset'!$A$4:$IE$190,BV$1-2007+$C26,FALSE),0)</f>
        <v>0</v>
      </c>
      <c r="BW26">
        <f>IF($BG26=1,VLOOKUP($A26,'Full dataset'!$A$4:$IE$190,BW$1-2007+$C26,FALSE),0)</f>
        <v>0</v>
      </c>
      <c r="BX26">
        <f>IF($BG26=1,VLOOKUP($A26,'Full dataset'!$A$4:$IE$190,BX$1-2007+$C26,FALSE),0)</f>
        <v>0</v>
      </c>
    </row>
    <row r="27" spans="1:76" x14ac:dyDescent="0.25">
      <c r="A27">
        <v>25</v>
      </c>
      <c r="B27" t="s">
        <v>69</v>
      </c>
      <c r="C27">
        <v>2007</v>
      </c>
      <c r="D27" t="s">
        <v>591</v>
      </c>
      <c r="E27">
        <f t="shared" si="0"/>
        <v>1</v>
      </c>
      <c r="F27">
        <v>1</v>
      </c>
      <c r="G27">
        <v>3261</v>
      </c>
      <c r="H27">
        <v>2.6972704714640199</v>
      </c>
      <c r="I27">
        <v>1197</v>
      </c>
      <c r="J27">
        <v>0</v>
      </c>
      <c r="N27">
        <v>2</v>
      </c>
      <c r="O27">
        <v>87</v>
      </c>
      <c r="P27">
        <v>7.1960297766749379E-2</v>
      </c>
      <c r="Q27">
        <v>0</v>
      </c>
      <c r="R27">
        <v>40269</v>
      </c>
      <c r="S27">
        <v>7372</v>
      </c>
      <c r="T27">
        <v>511210</v>
      </c>
      <c r="U27">
        <v>1</v>
      </c>
      <c r="V27">
        <v>19</v>
      </c>
      <c r="W27">
        <v>1734</v>
      </c>
      <c r="X27">
        <v>1477</v>
      </c>
      <c r="Y27">
        <v>1</v>
      </c>
      <c r="Z27">
        <v>1</v>
      </c>
      <c r="AA27" t="s">
        <v>746</v>
      </c>
      <c r="AB27">
        <v>26553</v>
      </c>
      <c r="AC27" t="s">
        <v>726</v>
      </c>
      <c r="AD27">
        <f>VLOOKUP(A27,'Full dataset'!$A$4:$IE$190,2041-C27,FALSE)</f>
        <v>1209</v>
      </c>
      <c r="AE27" t="s">
        <v>726</v>
      </c>
      <c r="AF27" t="s">
        <v>726</v>
      </c>
      <c r="AG27">
        <f>VLOOKUP($A27,'Full dataset'!$A$4:$IE$190,2007+AG$1-$C27,FALSE)</f>
        <v>33.128999999999998</v>
      </c>
      <c r="AH27">
        <f>VLOOKUP($A27,'Full dataset'!$A$4:$IE$190,2007+AH$1-$C27,FALSE)</f>
        <v>135.15600000000001</v>
      </c>
      <c r="AI27">
        <f>VLOOKUP($A27,'Full dataset'!$A$4:$IE$190,2007+AI$1-$C27,FALSE)</f>
        <v>151.464</v>
      </c>
      <c r="AJ27" t="str">
        <f>VLOOKUP($A27,'Full dataset'!$A$4:$IE$190,2007+AJ$1-$C27,FALSE)</f>
        <v>.</v>
      </c>
      <c r="AK27">
        <f>VLOOKUP($A27,'Full dataset'!$A$4:$IE$190,2007+AK$1-$C27,FALSE)</f>
        <v>48</v>
      </c>
      <c r="AL27">
        <f>VLOOKUP($A27,'Full dataset'!$A$4:$IE$190,2007+AL$1-$C27,FALSE)</f>
        <v>800</v>
      </c>
      <c r="AM27" t="s">
        <v>726</v>
      </c>
      <c r="AN27" t="str">
        <f>VLOOKUP($A27,'Full dataset'!$A$4:$IE$190,2007+AN$1-$C27,FALSE)</f>
        <v>.</v>
      </c>
      <c r="AO27" t="str">
        <f>VLOOKUP($A27,'Full dataset'!$A$4:$IE$190,2007+AO$1-$C27,FALSE)</f>
        <v>.</v>
      </c>
      <c r="AP27" t="s">
        <v>726</v>
      </c>
      <c r="AQ27" t="s">
        <v>726</v>
      </c>
      <c r="AR27" t="s">
        <v>726</v>
      </c>
      <c r="AS27" t="s">
        <v>726</v>
      </c>
      <c r="AT27" t="s">
        <v>726</v>
      </c>
      <c r="AU27">
        <f>VLOOKUP(A27,'Full dataset'!$A$4:$II$190,$AU$1,FALSE)</f>
        <v>2011</v>
      </c>
      <c r="AV27">
        <v>0</v>
      </c>
      <c r="AW27">
        <f>VLOOKUP(A27,'Full dataset'!$A$5:$IM$190,247,FALSE)</f>
        <v>2</v>
      </c>
      <c r="AX27">
        <f>VLOOKUP(A27,'Full dataset'!$A$4:$II$190,242,FALSE)</f>
        <v>2008</v>
      </c>
      <c r="AY27">
        <f>VLOOKUP(A27,'Full dataset'!$A$5:$IM$190,246,FALSE)</f>
        <v>1</v>
      </c>
      <c r="AZ27">
        <v>9999</v>
      </c>
      <c r="BA27">
        <f>MAX(VLOOKUP($A27,'Full dataset'!$A$4:$IX$190,BA$1,FALSE),AW27)</f>
        <v>2</v>
      </c>
      <c r="BB27">
        <f>IF(VLOOKUP($A27,'Full dataset'!$A$4:$IX$190,BB$1,FALSE)&gt;0,VLOOKUP($A27,'Full dataset'!$A$4:$IX$190,BB$1,FALSE),AU27)</f>
        <v>2011</v>
      </c>
      <c r="BC27">
        <f>MAX(VLOOKUP($A27,'Full dataset'!$A$4:$IX$190,BC$1,FALSE),AY27)</f>
        <v>1</v>
      </c>
      <c r="BD27">
        <f>MAX(VLOOKUP($A27,'Full dataset'!$A$4:$IX$190,BD$1,FALSE),AX27)</f>
        <v>2008</v>
      </c>
      <c r="BE27">
        <f t="shared" si="1"/>
        <v>2008</v>
      </c>
      <c r="BF27">
        <f t="shared" si="2"/>
        <v>0</v>
      </c>
      <c r="BG27">
        <f t="shared" si="3"/>
        <v>0</v>
      </c>
      <c r="BH27">
        <f t="shared" si="4"/>
        <v>0</v>
      </c>
      <c r="BI27">
        <f t="shared" si="5"/>
        <v>0</v>
      </c>
      <c r="BO27">
        <f>IF(BF27=1,VLOOKUP($A27,'Full dataset'!$A$4:$IE$190,2007+BO$1-$C27,FALSE),0)</f>
        <v>0</v>
      </c>
      <c r="BP27">
        <f>IF(BF27=1,VLOOKUP($A27,'Full dataset'!$A$4:$IE$190,2007+BP$1-$C27,FALSE),0)</f>
        <v>0</v>
      </c>
      <c r="BQ27">
        <f>IF(BF27=1,VLOOKUP($A27,'Full dataset'!$A$4:$IE$190,2007+BQ$1-$C27,FALSE),0)</f>
        <v>0</v>
      </c>
      <c r="BR27">
        <f>IF($BG27=1,VLOOKUP($A27,'Full dataset'!$A$4:$IE$190,BR$1-2007+$C27,FALSE),0)</f>
        <v>0</v>
      </c>
      <c r="BS27">
        <f>IF($BG27=1,VLOOKUP($A27,'Full dataset'!$A$4:$IE$190,BS$1-2007+$C27,FALSE),0)</f>
        <v>0</v>
      </c>
      <c r="BT27">
        <f>IF($BG27=1,VLOOKUP($A27,'Full dataset'!$A$4:$IE$190,BT$1-2007+$C27,FALSE),0)</f>
        <v>0</v>
      </c>
      <c r="BU27">
        <f>IF($BG27=1,VLOOKUP($A27,'Full dataset'!$A$4:$IE$190,BU$1-2007+$C27,FALSE),0)</f>
        <v>0</v>
      </c>
      <c r="BV27">
        <f>IF($BG27=1,VLOOKUP($A27,'Full dataset'!$A$4:$IE$190,BV$1-2007+$C27,FALSE),0)</f>
        <v>0</v>
      </c>
      <c r="BW27">
        <f>IF($BG27=1,VLOOKUP($A27,'Full dataset'!$A$4:$IE$190,BW$1-2007+$C27,FALSE),0)</f>
        <v>0</v>
      </c>
      <c r="BX27">
        <f>IF($BG27=1,VLOOKUP($A27,'Full dataset'!$A$4:$IE$190,BX$1-2007+$C27,FALSE),0)</f>
        <v>0</v>
      </c>
    </row>
    <row r="28" spans="1:76" x14ac:dyDescent="0.25">
      <c r="A28">
        <v>26</v>
      </c>
      <c r="B28" t="s">
        <v>70</v>
      </c>
      <c r="C28">
        <v>2007</v>
      </c>
      <c r="D28" t="s">
        <v>582</v>
      </c>
      <c r="E28">
        <f t="shared" si="0"/>
        <v>0</v>
      </c>
      <c r="F28">
        <v>1</v>
      </c>
      <c r="G28">
        <v>5772</v>
      </c>
      <c r="H28">
        <v>1.8236966824644549</v>
      </c>
      <c r="I28">
        <v>2364</v>
      </c>
      <c r="J28">
        <v>1</v>
      </c>
      <c r="K28">
        <v>544</v>
      </c>
      <c r="L28">
        <v>0.17187993680884675</v>
      </c>
      <c r="M28">
        <v>2383</v>
      </c>
      <c r="N28">
        <v>2</v>
      </c>
      <c r="O28">
        <v>441</v>
      </c>
      <c r="P28">
        <v>0.13933649289099526</v>
      </c>
      <c r="Q28">
        <v>18</v>
      </c>
      <c r="R28">
        <v>40603</v>
      </c>
      <c r="U28">
        <v>1</v>
      </c>
      <c r="V28">
        <v>6</v>
      </c>
      <c r="W28">
        <v>1813</v>
      </c>
      <c r="X28">
        <v>15545</v>
      </c>
      <c r="Y28">
        <v>1</v>
      </c>
      <c r="Z28">
        <v>1</v>
      </c>
      <c r="AA28" t="s">
        <v>747</v>
      </c>
      <c r="AB28">
        <v>47820</v>
      </c>
      <c r="AC28" t="s">
        <v>726</v>
      </c>
      <c r="AD28">
        <f>VLOOKUP(A28,'Full dataset'!$A$4:$IE$190,2041-C28,FALSE)</f>
        <v>2448</v>
      </c>
      <c r="AE28" t="s">
        <v>726</v>
      </c>
      <c r="AF28" t="s">
        <v>726</v>
      </c>
      <c r="AG28" t="str">
        <f>VLOOKUP($A28,'Full dataset'!$A$4:$IE$190,2007+AG$1-$C28,FALSE)</f>
        <v>.</v>
      </c>
      <c r="AH28" t="str">
        <f>VLOOKUP($A28,'Full dataset'!$A$4:$IE$190,2007+AH$1-$C28,FALSE)</f>
        <v>.</v>
      </c>
      <c r="AI28" t="str">
        <f>VLOOKUP($A28,'Full dataset'!$A$4:$IE$190,2007+AI$1-$C28,FALSE)</f>
        <v>.</v>
      </c>
      <c r="AJ28" t="str">
        <f>VLOOKUP($A28,'Full dataset'!$A$4:$IE$190,2007+AJ$1-$C28,FALSE)</f>
        <v>.</v>
      </c>
      <c r="AK28">
        <f>VLOOKUP($A28,'Full dataset'!$A$4:$IE$190,2007+AK$1-$C28,FALSE)</f>
        <v>22</v>
      </c>
      <c r="AL28">
        <f>VLOOKUP($A28,'Full dataset'!$A$4:$IE$190,2007+AL$1-$C28,FALSE)</f>
        <v>650</v>
      </c>
      <c r="AM28" t="s">
        <v>726</v>
      </c>
      <c r="AN28" t="str">
        <f>VLOOKUP($A28,'Full dataset'!$A$4:$IE$190,2007+AN$1-$C28,FALSE)</f>
        <v>.</v>
      </c>
      <c r="AO28" t="str">
        <f>VLOOKUP($A28,'Full dataset'!$A$4:$IE$190,2007+AO$1-$C28,FALSE)</f>
        <v>.</v>
      </c>
      <c r="AP28" t="s">
        <v>726</v>
      </c>
      <c r="AQ28" t="s">
        <v>726</v>
      </c>
      <c r="AR28" t="s">
        <v>726</v>
      </c>
      <c r="AS28" t="s">
        <v>726</v>
      </c>
      <c r="AT28" t="s">
        <v>726</v>
      </c>
      <c r="AU28">
        <f>VLOOKUP(A28,'Full dataset'!$A$4:$II$190,$AU$1,FALSE)</f>
        <v>2011</v>
      </c>
      <c r="AV28">
        <v>1</v>
      </c>
      <c r="AW28">
        <f>VLOOKUP(A28,'Full dataset'!$A$5:$IM$190,247,FALSE)</f>
        <v>2</v>
      </c>
      <c r="AX28">
        <f>VLOOKUP(A28,'Full dataset'!$A$4:$II$190,242,FALSE)</f>
        <v>2007</v>
      </c>
      <c r="AY28">
        <f>VLOOKUP(A28,'Full dataset'!$A$5:$IM$190,246,FALSE)</f>
        <v>2</v>
      </c>
      <c r="AZ28">
        <v>9999</v>
      </c>
      <c r="BA28">
        <f>MAX(VLOOKUP($A28,'Full dataset'!$A$4:$IX$190,BA$1,FALSE),AW28)</f>
        <v>2</v>
      </c>
      <c r="BB28">
        <f>IF(VLOOKUP($A28,'Full dataset'!$A$4:$IX$190,BB$1,FALSE)&gt;0,VLOOKUP($A28,'Full dataset'!$A$4:$IX$190,BB$1,FALSE),AU28)</f>
        <v>2011</v>
      </c>
      <c r="BC28">
        <f>MAX(VLOOKUP($A28,'Full dataset'!$A$4:$IX$190,BC$1,FALSE),AY28)</f>
        <v>2</v>
      </c>
      <c r="BD28">
        <f>MAX(VLOOKUP($A28,'Full dataset'!$A$4:$IX$190,BD$1,FALSE),AX28)</f>
        <v>2007</v>
      </c>
      <c r="BE28">
        <f t="shared" si="1"/>
        <v>2007</v>
      </c>
      <c r="BF28">
        <f t="shared" si="2"/>
        <v>0</v>
      </c>
      <c r="BG28">
        <f t="shared" si="3"/>
        <v>1</v>
      </c>
      <c r="BH28">
        <f t="shared" si="4"/>
        <v>0</v>
      </c>
      <c r="BI28">
        <f t="shared" si="5"/>
        <v>1</v>
      </c>
      <c r="BO28">
        <f>IF(BF28=1,VLOOKUP($A28,'Full dataset'!$A$4:$IE$190,2007+BO$1-$C28,FALSE),0)</f>
        <v>0</v>
      </c>
      <c r="BP28">
        <f>IF(BF28=1,VLOOKUP($A28,'Full dataset'!$A$4:$IE$190,2007+BP$1-$C28,FALSE),0)</f>
        <v>0</v>
      </c>
      <c r="BQ28">
        <f>IF(BF28=1,VLOOKUP($A28,'Full dataset'!$A$4:$IE$190,2007+BQ$1-$C28,FALSE),0)</f>
        <v>0</v>
      </c>
      <c r="BR28">
        <f>IF($BG28=1,VLOOKUP($A28,'Full dataset'!$A$4:$IE$190,BR$1-2007+$C28,FALSE),0)</f>
        <v>0</v>
      </c>
      <c r="BS28">
        <f>IF($BG28=1,VLOOKUP($A28,'Full dataset'!$A$4:$IE$190,BS$1-2007+$C28,FALSE),0)</f>
        <v>0</v>
      </c>
      <c r="BT28">
        <f>IF($BG28=1,VLOOKUP($A28,'Full dataset'!$A$4:$IE$190,BT$1-2007+$C28,FALSE),0)</f>
        <v>0</v>
      </c>
      <c r="BU28">
        <f>IF($BG28=1,VLOOKUP($A28,'Full dataset'!$A$4:$IE$190,BU$1-2007+$C28,FALSE),0)</f>
        <v>0</v>
      </c>
      <c r="BV28">
        <f>IF($BG28=1,VLOOKUP($A28,'Full dataset'!$A$4:$IE$190,BV$1-2007+$C28,FALSE),0)</f>
        <v>0</v>
      </c>
      <c r="BW28">
        <f>IF($BG28=1,VLOOKUP($A28,'Full dataset'!$A$4:$IE$190,BW$1-2007+$C28,FALSE),0)</f>
        <v>0</v>
      </c>
      <c r="BX28">
        <f>IF($BG28=1,VLOOKUP($A28,'Full dataset'!$A$4:$IE$190,BX$1-2007+$C28,FALSE),0)</f>
        <v>0</v>
      </c>
    </row>
    <row r="29" spans="1:76" x14ac:dyDescent="0.25">
      <c r="A29">
        <v>27</v>
      </c>
      <c r="B29" t="s">
        <v>71</v>
      </c>
      <c r="C29">
        <v>2007</v>
      </c>
      <c r="D29" t="s">
        <v>591</v>
      </c>
      <c r="E29">
        <f t="shared" si="0"/>
        <v>1</v>
      </c>
      <c r="F29">
        <v>1</v>
      </c>
      <c r="G29">
        <v>51878</v>
      </c>
      <c r="H29">
        <v>13.644923724355602</v>
      </c>
      <c r="I29">
        <v>7578</v>
      </c>
      <c r="J29">
        <v>1</v>
      </c>
      <c r="K29">
        <v>7450</v>
      </c>
      <c r="L29">
        <v>1.9594950026301947</v>
      </c>
      <c r="M29">
        <v>991</v>
      </c>
      <c r="N29">
        <v>1</v>
      </c>
      <c r="O29">
        <v>90611</v>
      </c>
      <c r="P29">
        <v>23.832456601788532</v>
      </c>
      <c r="Q29">
        <v>2204</v>
      </c>
      <c r="R29">
        <v>39387</v>
      </c>
      <c r="S29">
        <v>7372</v>
      </c>
      <c r="T29">
        <v>511210</v>
      </c>
      <c r="U29">
        <v>1</v>
      </c>
      <c r="V29">
        <v>1917</v>
      </c>
      <c r="W29">
        <v>2172</v>
      </c>
      <c r="X29">
        <v>299</v>
      </c>
      <c r="Y29">
        <v>1</v>
      </c>
      <c r="Z29">
        <v>0</v>
      </c>
      <c r="AA29" t="s">
        <v>748</v>
      </c>
      <c r="AB29">
        <v>609917</v>
      </c>
      <c r="AC29" t="s">
        <v>726</v>
      </c>
      <c r="AD29">
        <f>VLOOKUP(A29,'Full dataset'!$A$4:$IE$190,2041-C29,FALSE)</f>
        <v>1958</v>
      </c>
      <c r="AE29" t="s">
        <v>726</v>
      </c>
      <c r="AF29" t="s">
        <v>726</v>
      </c>
      <c r="AG29">
        <f>VLOOKUP($A29,'Full dataset'!$A$4:$IE$190,2007+AG$1-$C29,FALSE)</f>
        <v>18.356000000000002</v>
      </c>
      <c r="AH29">
        <f>VLOOKUP($A29,'Full dataset'!$A$4:$IE$190,2007+AH$1-$C29,FALSE)</f>
        <v>1089.5930000000001</v>
      </c>
      <c r="AI29">
        <f>VLOOKUP($A29,'Full dataset'!$A$4:$IE$190,2007+AI$1-$C29,FALSE)</f>
        <v>748.7</v>
      </c>
      <c r="AJ29" t="str">
        <f>VLOOKUP($A29,'Full dataset'!$A$4:$IE$190,2007+AJ$1-$C29,FALSE)</f>
        <v>.</v>
      </c>
      <c r="AK29">
        <f>VLOOKUP($A29,'Full dataset'!$A$4:$IE$190,2007+AK$1-$C29,FALSE)</f>
        <v>31</v>
      </c>
      <c r="AL29">
        <f>VLOOKUP($A29,'Full dataset'!$A$4:$IE$190,2007+AL$1-$C29,FALSE)</f>
        <v>1487</v>
      </c>
      <c r="AM29" t="s">
        <v>726</v>
      </c>
      <c r="AN29" t="str">
        <f>VLOOKUP($A29,'Full dataset'!$A$4:$IE$190,2007+AN$1-$C29,FALSE)</f>
        <v>.</v>
      </c>
      <c r="AO29" t="str">
        <f>VLOOKUP($A29,'Full dataset'!$A$4:$IE$190,2007+AO$1-$C29,FALSE)</f>
        <v>.</v>
      </c>
      <c r="AP29" t="s">
        <v>726</v>
      </c>
      <c r="AQ29" t="s">
        <v>726</v>
      </c>
      <c r="AR29" t="s">
        <v>726</v>
      </c>
      <c r="AS29" t="s">
        <v>726</v>
      </c>
      <c r="AT29" t="s">
        <v>726</v>
      </c>
      <c r="AU29">
        <f>VLOOKUP(A29,'Full dataset'!$A$4:$II$190,$AU$1,FALSE)</f>
        <v>2014</v>
      </c>
      <c r="AV29">
        <v>1</v>
      </c>
      <c r="AW29">
        <f>VLOOKUP(A29,'Full dataset'!$A$5:$IM$190,247,FALSE)</f>
        <v>1</v>
      </c>
      <c r="AX29">
        <f>VLOOKUP(A29,'Full dataset'!$A$4:$II$190,242,FALSE)</f>
        <v>2007</v>
      </c>
      <c r="AY29">
        <f>VLOOKUP(A29,'Full dataset'!$A$5:$IM$190,246,FALSE)</f>
        <v>1</v>
      </c>
      <c r="AZ29">
        <v>9999</v>
      </c>
      <c r="BA29">
        <f>MAX(VLOOKUP($A29,'Full dataset'!$A$4:$IX$190,BA$1,FALSE),AW29)</f>
        <v>2</v>
      </c>
      <c r="BB29">
        <f>IF(VLOOKUP($A29,'Full dataset'!$A$4:$IX$190,BB$1,FALSE)&gt;0,VLOOKUP($A29,'Full dataset'!$A$4:$IX$190,BB$1,FALSE),AU29)</f>
        <v>2009</v>
      </c>
      <c r="BC29">
        <f>MAX(VLOOKUP($A29,'Full dataset'!$A$4:$IX$190,BC$1,FALSE),AY29)</f>
        <v>1</v>
      </c>
      <c r="BD29">
        <f>MAX(VLOOKUP($A29,'Full dataset'!$A$4:$IX$190,BD$1,FALSE),AX29)</f>
        <v>2007</v>
      </c>
      <c r="BE29">
        <f t="shared" si="1"/>
        <v>2007</v>
      </c>
      <c r="BF29">
        <f t="shared" si="2"/>
        <v>0</v>
      </c>
      <c r="BG29">
        <f t="shared" si="3"/>
        <v>0</v>
      </c>
      <c r="BH29">
        <f t="shared" si="4"/>
        <v>0</v>
      </c>
      <c r="BI29">
        <f t="shared" si="5"/>
        <v>0</v>
      </c>
      <c r="BO29">
        <f>IF(BF29=1,VLOOKUP($A29,'Full dataset'!$A$4:$IE$190,2007+BO$1-$C29,FALSE),0)</f>
        <v>0</v>
      </c>
      <c r="BP29">
        <f>IF(BF29=1,VLOOKUP($A29,'Full dataset'!$A$4:$IE$190,2007+BP$1-$C29,FALSE),0)</f>
        <v>0</v>
      </c>
      <c r="BQ29">
        <f>IF(BF29=1,VLOOKUP($A29,'Full dataset'!$A$4:$IE$190,2007+BQ$1-$C29,FALSE),0)</f>
        <v>0</v>
      </c>
      <c r="BR29">
        <f>IF($BG29=1,VLOOKUP($A29,'Full dataset'!$A$4:$IE$190,BR$1-2007+$C29,FALSE),0)</f>
        <v>0</v>
      </c>
      <c r="BS29">
        <f>IF($BG29=1,VLOOKUP($A29,'Full dataset'!$A$4:$IE$190,BS$1-2007+$C29,FALSE),0)</f>
        <v>0</v>
      </c>
      <c r="BT29">
        <f>IF($BG29=1,VLOOKUP($A29,'Full dataset'!$A$4:$IE$190,BT$1-2007+$C29,FALSE),0)</f>
        <v>0</v>
      </c>
      <c r="BU29">
        <f>IF($BG29=1,VLOOKUP($A29,'Full dataset'!$A$4:$IE$190,BU$1-2007+$C29,FALSE),0)</f>
        <v>0</v>
      </c>
      <c r="BV29">
        <f>IF($BG29=1,VLOOKUP($A29,'Full dataset'!$A$4:$IE$190,BV$1-2007+$C29,FALSE),0)</f>
        <v>0</v>
      </c>
      <c r="BW29">
        <f>IF($BG29=1,VLOOKUP($A29,'Full dataset'!$A$4:$IE$190,BW$1-2007+$C29,FALSE),0)</f>
        <v>0</v>
      </c>
      <c r="BX29">
        <f>IF($BG29=1,VLOOKUP($A29,'Full dataset'!$A$4:$IE$190,BX$1-2007+$C29,FALSE),0)</f>
        <v>0</v>
      </c>
    </row>
    <row r="30" spans="1:76" x14ac:dyDescent="0.25">
      <c r="A30">
        <v>28</v>
      </c>
      <c r="B30" t="s">
        <v>72</v>
      </c>
      <c r="C30">
        <v>2007</v>
      </c>
      <c r="D30" t="s">
        <v>591</v>
      </c>
      <c r="E30">
        <f t="shared" si="0"/>
        <v>1</v>
      </c>
      <c r="F30">
        <v>1</v>
      </c>
      <c r="G30">
        <v>11342</v>
      </c>
      <c r="H30">
        <v>3.4516129032258065</v>
      </c>
      <c r="I30">
        <v>2658</v>
      </c>
      <c r="J30">
        <v>0</v>
      </c>
      <c r="N30">
        <v>0</v>
      </c>
      <c r="S30">
        <v>1311</v>
      </c>
      <c r="T30">
        <v>211111</v>
      </c>
      <c r="U30">
        <v>1</v>
      </c>
      <c r="V30">
        <v>0</v>
      </c>
      <c r="W30">
        <v>8407</v>
      </c>
      <c r="X30">
        <v>14</v>
      </c>
      <c r="Y30">
        <v>1</v>
      </c>
      <c r="Z30">
        <v>1</v>
      </c>
      <c r="AA30" t="s">
        <v>749</v>
      </c>
      <c r="AB30">
        <v>131335</v>
      </c>
      <c r="AC30" t="s">
        <v>726</v>
      </c>
      <c r="AD30">
        <f>VLOOKUP(A30,'Full dataset'!$A$4:$IE$190,2041-C30,FALSE)</f>
        <v>3368</v>
      </c>
      <c r="AE30" t="s">
        <v>726</v>
      </c>
      <c r="AF30" t="s">
        <v>726</v>
      </c>
      <c r="AG30">
        <f>VLOOKUP($A30,'Full dataset'!$A$4:$IE$190,2007+AG$1-$C30,FALSE)</f>
        <v>3606</v>
      </c>
      <c r="AH30">
        <f>VLOOKUP($A30,'Full dataset'!$A$4:$IE$190,2007+AH$1-$C30,FALSE)</f>
        <v>41456</v>
      </c>
      <c r="AI30">
        <f>VLOOKUP($A30,'Full dataset'!$A$4:$IE$190,2007+AI$1-$C30,FALSE)</f>
        <v>11362</v>
      </c>
      <c r="AJ30">
        <f>VLOOKUP($A30,'Full dataset'!$A$4:$IE$190,2007+AJ$1-$C30,FALSE)</f>
        <v>441</v>
      </c>
      <c r="AK30">
        <f>VLOOKUP($A30,'Full dataset'!$A$4:$IE$190,2007+AK$1-$C30,FALSE)</f>
        <v>29</v>
      </c>
      <c r="AL30" t="str">
        <f>VLOOKUP($A30,'Full dataset'!$A$4:$IE$190,2007+AL$1-$C30,FALSE)</f>
        <v>.</v>
      </c>
      <c r="AM30" t="s">
        <v>726</v>
      </c>
      <c r="AN30">
        <f>VLOOKUP($A30,'Full dataset'!$A$4:$IE$190,2007+AN$1-$C30,FALSE)</f>
        <v>13880</v>
      </c>
      <c r="AO30">
        <f>VLOOKUP($A30,'Full dataset'!$A$4:$IE$190,2007+AO$1-$C30,FALSE)</f>
        <v>4</v>
      </c>
      <c r="AP30" t="s">
        <v>726</v>
      </c>
      <c r="AQ30" t="s">
        <v>726</v>
      </c>
      <c r="AR30" t="s">
        <v>726</v>
      </c>
      <c r="AS30" t="s">
        <v>726</v>
      </c>
      <c r="AT30" t="s">
        <v>726</v>
      </c>
      <c r="AU30">
        <f>VLOOKUP(A30,'Full dataset'!$A$4:$II$190,$AU$1,FALSE)</f>
        <v>2009</v>
      </c>
      <c r="AV30">
        <v>0</v>
      </c>
      <c r="AW30">
        <f>VLOOKUP(A30,'Full dataset'!$A$5:$IM$190,247,FALSE)</f>
        <v>1</v>
      </c>
      <c r="AX30">
        <f>VLOOKUP(A30,'Full dataset'!$A$4:$II$190,242,FALSE)</f>
        <v>9999</v>
      </c>
      <c r="AY30">
        <f>VLOOKUP(A30,'Full dataset'!$A$5:$IM$190,246,FALSE)</f>
        <v>0</v>
      </c>
      <c r="AZ30">
        <v>9999</v>
      </c>
      <c r="BA30">
        <f>MAX(VLOOKUP($A30,'Full dataset'!$A$4:$IX$190,BA$1,FALSE),AW30)</f>
        <v>2</v>
      </c>
      <c r="BB30">
        <f>IF(VLOOKUP($A30,'Full dataset'!$A$4:$IX$190,BB$1,FALSE)&gt;0,VLOOKUP($A30,'Full dataset'!$A$4:$IX$190,BB$1,FALSE),AU30)</f>
        <v>2013</v>
      </c>
      <c r="BC30">
        <f>MAX(VLOOKUP($A30,'Full dataset'!$A$4:$IX$190,BC$1,FALSE),AY30)</f>
        <v>0</v>
      </c>
      <c r="BD30">
        <f>MAX(VLOOKUP($A30,'Full dataset'!$A$4:$IX$190,BD$1,FALSE),AX30)</f>
        <v>9999</v>
      </c>
      <c r="BE30">
        <f t="shared" si="1"/>
        <v>2013</v>
      </c>
      <c r="BF30">
        <f t="shared" si="2"/>
        <v>0</v>
      </c>
      <c r="BG30">
        <f t="shared" si="3"/>
        <v>0</v>
      </c>
      <c r="BH30">
        <f t="shared" si="4"/>
        <v>0</v>
      </c>
      <c r="BI30">
        <f t="shared" si="5"/>
        <v>0</v>
      </c>
      <c r="BO30">
        <f>IF(BF30=1,VLOOKUP($A30,'Full dataset'!$A$4:$IE$190,2007+BO$1-$C30,FALSE),0)</f>
        <v>0</v>
      </c>
      <c r="BP30">
        <f>IF(BF30=1,VLOOKUP($A30,'Full dataset'!$A$4:$IE$190,2007+BP$1-$C30,FALSE),0)</f>
        <v>0</v>
      </c>
      <c r="BQ30">
        <f>IF(BF30=1,VLOOKUP($A30,'Full dataset'!$A$4:$IE$190,2007+BQ$1-$C30,FALSE),0)</f>
        <v>0</v>
      </c>
      <c r="BR30">
        <f>IF($BG30=1,VLOOKUP($A30,'Full dataset'!$A$4:$IE$190,BR$1-2007+$C30,FALSE),0)</f>
        <v>0</v>
      </c>
      <c r="BS30">
        <f>IF($BG30=1,VLOOKUP($A30,'Full dataset'!$A$4:$IE$190,BS$1-2007+$C30,FALSE),0)</f>
        <v>0</v>
      </c>
      <c r="BT30">
        <f>IF($BG30=1,VLOOKUP($A30,'Full dataset'!$A$4:$IE$190,BT$1-2007+$C30,FALSE),0)</f>
        <v>0</v>
      </c>
      <c r="BU30">
        <f>IF($BG30=1,VLOOKUP($A30,'Full dataset'!$A$4:$IE$190,BU$1-2007+$C30,FALSE),0)</f>
        <v>0</v>
      </c>
      <c r="BV30">
        <f>IF($BG30=1,VLOOKUP($A30,'Full dataset'!$A$4:$IE$190,BV$1-2007+$C30,FALSE),0)</f>
        <v>0</v>
      </c>
      <c r="BW30">
        <f>IF($BG30=1,VLOOKUP($A30,'Full dataset'!$A$4:$IE$190,BW$1-2007+$C30,FALSE),0)</f>
        <v>0</v>
      </c>
      <c r="BX30">
        <f>IF($BG30=1,VLOOKUP($A30,'Full dataset'!$A$4:$IE$190,BX$1-2007+$C30,FALSE),0)</f>
        <v>0</v>
      </c>
    </row>
    <row r="31" spans="1:76" x14ac:dyDescent="0.25">
      <c r="A31">
        <v>29</v>
      </c>
      <c r="B31" t="s">
        <v>73</v>
      </c>
      <c r="C31">
        <v>2007</v>
      </c>
      <c r="D31" t="s">
        <v>582</v>
      </c>
      <c r="E31">
        <f t="shared" si="0"/>
        <v>0</v>
      </c>
      <c r="F31">
        <v>0</v>
      </c>
      <c r="J31">
        <v>0</v>
      </c>
      <c r="N31">
        <v>0</v>
      </c>
      <c r="U31">
        <v>1</v>
      </c>
      <c r="V31">
        <v>796</v>
      </c>
      <c r="W31">
        <v>11124</v>
      </c>
      <c r="X31">
        <v>3536</v>
      </c>
      <c r="Y31">
        <v>1</v>
      </c>
      <c r="Z31">
        <v>1</v>
      </c>
      <c r="AA31" t="s">
        <v>750</v>
      </c>
      <c r="AB31">
        <v>70109</v>
      </c>
      <c r="AC31" t="s">
        <v>726</v>
      </c>
      <c r="AD31">
        <f>VLOOKUP(A31,'Full dataset'!$A$4:$IE$190,2041-C31,FALSE)</f>
        <v>3558</v>
      </c>
      <c r="AE31" t="s">
        <v>726</v>
      </c>
      <c r="AF31" t="s">
        <v>726</v>
      </c>
      <c r="AG31" t="str">
        <f>VLOOKUP($A31,'Full dataset'!$A$4:$IE$190,2007+AG$1-$C31,FALSE)</f>
        <v>.</v>
      </c>
      <c r="AH31" t="str">
        <f>VLOOKUP($A31,'Full dataset'!$A$4:$IE$190,2007+AH$1-$C31,FALSE)</f>
        <v>.</v>
      </c>
      <c r="AI31">
        <f>VLOOKUP($A31,'Full dataset'!$A$4:$IE$190,2007+AI$1-$C31,FALSE)</f>
        <v>4999</v>
      </c>
      <c r="AJ31">
        <f>VLOOKUP($A31,'Full dataset'!$A$4:$IE$190,2007+AJ$1-$C31,FALSE)</f>
        <v>538</v>
      </c>
      <c r="AK31">
        <f>VLOOKUP($A31,'Full dataset'!$A$4:$IE$190,2007+AK$1-$C31,FALSE)</f>
        <v>20</v>
      </c>
      <c r="AL31">
        <f>VLOOKUP($A31,'Full dataset'!$A$4:$IE$190,2007+AL$1-$C31,FALSE)</f>
        <v>114</v>
      </c>
      <c r="AM31" t="s">
        <v>726</v>
      </c>
      <c r="AN31">
        <f>VLOOKUP($A31,'Full dataset'!$A$4:$IE$190,2007+AN$1-$C31,FALSE)</f>
        <v>8600</v>
      </c>
      <c r="AO31">
        <f>VLOOKUP($A31,'Full dataset'!$A$4:$IE$190,2007+AO$1-$C31,FALSE)</f>
        <v>6</v>
      </c>
      <c r="AP31" t="s">
        <v>726</v>
      </c>
      <c r="AQ31" t="s">
        <v>726</v>
      </c>
      <c r="AR31" t="s">
        <v>726</v>
      </c>
      <c r="AS31" t="s">
        <v>726</v>
      </c>
      <c r="AT31" t="s">
        <v>726</v>
      </c>
      <c r="AU31">
        <f>VLOOKUP(A31,'Full dataset'!$A$4:$II$190,$AU$1,FALSE)</f>
        <v>2010</v>
      </c>
      <c r="AV31">
        <v>0</v>
      </c>
      <c r="AW31">
        <f>VLOOKUP(A31,'Full dataset'!$A$5:$IM$190,247,FALSE)</f>
        <v>1</v>
      </c>
      <c r="AX31">
        <f>VLOOKUP(A31,'Full dataset'!$A$4:$II$190,242,FALSE)</f>
        <v>2012</v>
      </c>
      <c r="AY31">
        <f>VLOOKUP(A31,'Full dataset'!$A$5:$IM$190,246,FALSE)</f>
        <v>1</v>
      </c>
      <c r="AZ31">
        <v>9999</v>
      </c>
      <c r="BA31">
        <f>MAX(VLOOKUP($A31,'Full dataset'!$A$4:$IX$190,BA$1,FALSE),AW31)</f>
        <v>2</v>
      </c>
      <c r="BB31">
        <f>IF(VLOOKUP($A31,'Full dataset'!$A$4:$IX$190,BB$1,FALSE)&gt;0,VLOOKUP($A31,'Full dataset'!$A$4:$IX$190,BB$1,FALSE),AU31)</f>
        <v>2012</v>
      </c>
      <c r="BC31">
        <f>MAX(VLOOKUP($A31,'Full dataset'!$A$4:$IX$190,BC$1,FALSE),AY31)</f>
        <v>1</v>
      </c>
      <c r="BD31">
        <f>MAX(VLOOKUP($A31,'Full dataset'!$A$4:$IX$190,BD$1,FALSE),AX31)</f>
        <v>2012</v>
      </c>
      <c r="BE31">
        <f t="shared" si="1"/>
        <v>2012</v>
      </c>
      <c r="BF31">
        <f t="shared" si="2"/>
        <v>0</v>
      </c>
      <c r="BG31">
        <f t="shared" si="3"/>
        <v>0</v>
      </c>
      <c r="BH31">
        <f t="shared" si="4"/>
        <v>0</v>
      </c>
      <c r="BI31">
        <f t="shared" si="5"/>
        <v>0</v>
      </c>
      <c r="BO31">
        <f>IF(BF31=1,VLOOKUP($A31,'Full dataset'!$A$4:$IE$190,2007+BO$1-$C31,FALSE),0)</f>
        <v>0</v>
      </c>
      <c r="BP31">
        <f>IF(BF31=1,VLOOKUP($A31,'Full dataset'!$A$4:$IE$190,2007+BP$1-$C31,FALSE),0)</f>
        <v>0</v>
      </c>
      <c r="BQ31">
        <f>IF(BF31=1,VLOOKUP($A31,'Full dataset'!$A$4:$IE$190,2007+BQ$1-$C31,FALSE),0)</f>
        <v>0</v>
      </c>
      <c r="BR31">
        <f>IF($BG31=1,VLOOKUP($A31,'Full dataset'!$A$4:$IE$190,BR$1-2007+$C31,FALSE),0)</f>
        <v>0</v>
      </c>
      <c r="BS31">
        <f>IF($BG31=1,VLOOKUP($A31,'Full dataset'!$A$4:$IE$190,BS$1-2007+$C31,FALSE),0)</f>
        <v>0</v>
      </c>
      <c r="BT31">
        <f>IF($BG31=1,VLOOKUP($A31,'Full dataset'!$A$4:$IE$190,BT$1-2007+$C31,FALSE),0)</f>
        <v>0</v>
      </c>
      <c r="BU31">
        <f>IF($BG31=1,VLOOKUP($A31,'Full dataset'!$A$4:$IE$190,BU$1-2007+$C31,FALSE),0)</f>
        <v>0</v>
      </c>
      <c r="BV31">
        <f>IF($BG31=1,VLOOKUP($A31,'Full dataset'!$A$4:$IE$190,BV$1-2007+$C31,FALSE),0)</f>
        <v>0</v>
      </c>
      <c r="BW31">
        <f>IF($BG31=1,VLOOKUP($A31,'Full dataset'!$A$4:$IE$190,BW$1-2007+$C31,FALSE),0)</f>
        <v>0</v>
      </c>
      <c r="BX31">
        <f>IF($BG31=1,VLOOKUP($A31,'Full dataset'!$A$4:$IE$190,BX$1-2007+$C31,FALSE),0)</f>
        <v>0</v>
      </c>
    </row>
    <row r="32" spans="1:76" x14ac:dyDescent="0.25">
      <c r="A32">
        <v>30</v>
      </c>
      <c r="B32" t="s">
        <v>74</v>
      </c>
      <c r="C32">
        <v>2007</v>
      </c>
      <c r="D32" t="s">
        <v>582</v>
      </c>
      <c r="E32">
        <f t="shared" si="0"/>
        <v>0</v>
      </c>
      <c r="F32">
        <v>0</v>
      </c>
      <c r="J32">
        <v>0</v>
      </c>
      <c r="N32">
        <v>0</v>
      </c>
      <c r="U32">
        <v>1</v>
      </c>
      <c r="V32">
        <v>0</v>
      </c>
      <c r="W32">
        <v>1704</v>
      </c>
      <c r="X32">
        <v>770</v>
      </c>
      <c r="Y32">
        <v>1</v>
      </c>
      <c r="Z32">
        <v>0</v>
      </c>
      <c r="AA32" t="s">
        <v>751</v>
      </c>
      <c r="AB32">
        <v>7061</v>
      </c>
      <c r="AC32" t="s">
        <v>726</v>
      </c>
      <c r="AD32">
        <f>VLOOKUP(A32,'Full dataset'!$A$4:$IE$190,2041-C32,FALSE)</f>
        <v>1652</v>
      </c>
      <c r="AE32" t="s">
        <v>726</v>
      </c>
      <c r="AF32" t="s">
        <v>726</v>
      </c>
      <c r="AG32" t="str">
        <f>VLOOKUP($A32,'Full dataset'!$A$4:$IE$190,2007+AG$1-$C32,FALSE)</f>
        <v>.</v>
      </c>
      <c r="AH32" t="str">
        <f>VLOOKUP($A32,'Full dataset'!$A$4:$IE$190,2007+AH$1-$C32,FALSE)</f>
        <v>.</v>
      </c>
      <c r="AI32">
        <f>VLOOKUP($A32,'Full dataset'!$A$4:$IE$190,2007+AI$1-$C32,FALSE)</f>
        <v>743</v>
      </c>
      <c r="AJ32">
        <f>VLOOKUP($A32,'Full dataset'!$A$4:$IE$190,2007+AJ$1-$C32,FALSE)</f>
        <v>-5</v>
      </c>
      <c r="AK32" t="str">
        <f>VLOOKUP($A32,'Full dataset'!$A$4:$IE$190,2007+AK$1-$C32,FALSE)</f>
        <v>.</v>
      </c>
      <c r="AL32" t="str">
        <f>VLOOKUP($A32,'Full dataset'!$A$4:$IE$190,2007+AL$1-$C32,FALSE)</f>
        <v>.</v>
      </c>
      <c r="AM32" t="s">
        <v>726</v>
      </c>
      <c r="AN32">
        <f>VLOOKUP($A32,'Full dataset'!$A$4:$IE$190,2007+AN$1-$C32,FALSE)</f>
        <v>11121</v>
      </c>
      <c r="AO32">
        <f>VLOOKUP($A32,'Full dataset'!$A$4:$IE$190,2007+AO$1-$C32,FALSE)</f>
        <v>17</v>
      </c>
      <c r="AP32" t="s">
        <v>726</v>
      </c>
      <c r="AQ32" t="s">
        <v>726</v>
      </c>
      <c r="AR32" t="s">
        <v>726</v>
      </c>
      <c r="AS32" t="s">
        <v>726</v>
      </c>
      <c r="AT32" t="s">
        <v>726</v>
      </c>
      <c r="AU32">
        <f>VLOOKUP(A32,'Full dataset'!$A$4:$II$190,$AU$1,FALSE)</f>
        <v>2009</v>
      </c>
      <c r="AV32">
        <v>0</v>
      </c>
      <c r="AW32">
        <f>VLOOKUP(A32,'Full dataset'!$A$5:$IM$190,247,FALSE)</f>
        <v>1</v>
      </c>
      <c r="AX32">
        <f>VLOOKUP(A32,'Full dataset'!$A$4:$II$190,242,FALSE)</f>
        <v>9999</v>
      </c>
      <c r="AY32">
        <f>VLOOKUP(A32,'Full dataset'!$A$5:$IM$190,246,FALSE)</f>
        <v>0</v>
      </c>
      <c r="AZ32">
        <v>9999</v>
      </c>
      <c r="BA32">
        <f>MAX(VLOOKUP($A32,'Full dataset'!$A$4:$IX$190,BA$1,FALSE),AW32)</f>
        <v>1</v>
      </c>
      <c r="BB32">
        <f>IF(VLOOKUP($A32,'Full dataset'!$A$4:$IX$190,BB$1,FALSE)&gt;0,VLOOKUP($A32,'Full dataset'!$A$4:$IX$190,BB$1,FALSE),AU32)</f>
        <v>2009</v>
      </c>
      <c r="BC32">
        <f>MAX(VLOOKUP($A32,'Full dataset'!$A$4:$IX$190,BC$1,FALSE),AY32)</f>
        <v>0</v>
      </c>
      <c r="BD32">
        <f>MAX(VLOOKUP($A32,'Full dataset'!$A$4:$IX$190,BD$1,FALSE),AX32)</f>
        <v>9999</v>
      </c>
      <c r="BE32">
        <f t="shared" si="1"/>
        <v>2009</v>
      </c>
      <c r="BF32">
        <f t="shared" si="2"/>
        <v>0</v>
      </c>
      <c r="BG32">
        <f t="shared" si="3"/>
        <v>0</v>
      </c>
      <c r="BH32">
        <f t="shared" si="4"/>
        <v>0</v>
      </c>
      <c r="BI32">
        <f t="shared" si="5"/>
        <v>0</v>
      </c>
      <c r="BO32">
        <f>IF(BF32=1,VLOOKUP($A32,'Full dataset'!$A$4:$IE$190,2007+BO$1-$C32,FALSE),0)</f>
        <v>0</v>
      </c>
      <c r="BP32">
        <f>IF(BF32=1,VLOOKUP($A32,'Full dataset'!$A$4:$IE$190,2007+BP$1-$C32,FALSE),0)</f>
        <v>0</v>
      </c>
      <c r="BQ32">
        <f>IF(BF32=1,VLOOKUP($A32,'Full dataset'!$A$4:$IE$190,2007+BQ$1-$C32,FALSE),0)</f>
        <v>0</v>
      </c>
      <c r="BR32">
        <f>IF($BG32=1,VLOOKUP($A32,'Full dataset'!$A$4:$IE$190,BR$1-2007+$C32,FALSE),0)</f>
        <v>0</v>
      </c>
      <c r="BS32">
        <f>IF($BG32=1,VLOOKUP($A32,'Full dataset'!$A$4:$IE$190,BS$1-2007+$C32,FALSE),0)</f>
        <v>0</v>
      </c>
      <c r="BT32">
        <f>IF($BG32=1,VLOOKUP($A32,'Full dataset'!$A$4:$IE$190,BT$1-2007+$C32,FALSE),0)</f>
        <v>0</v>
      </c>
      <c r="BU32">
        <f>IF($BG32=1,VLOOKUP($A32,'Full dataset'!$A$4:$IE$190,BU$1-2007+$C32,FALSE),0)</f>
        <v>0</v>
      </c>
      <c r="BV32">
        <f>IF($BG32=1,VLOOKUP($A32,'Full dataset'!$A$4:$IE$190,BV$1-2007+$C32,FALSE),0)</f>
        <v>0</v>
      </c>
      <c r="BW32">
        <f>IF($BG32=1,VLOOKUP($A32,'Full dataset'!$A$4:$IE$190,BW$1-2007+$C32,FALSE),0)</f>
        <v>0</v>
      </c>
      <c r="BX32">
        <f>IF($BG32=1,VLOOKUP($A32,'Full dataset'!$A$4:$IE$190,BX$1-2007+$C32,FALSE),0)</f>
        <v>0</v>
      </c>
    </row>
    <row r="33" spans="1:76" x14ac:dyDescent="0.25">
      <c r="A33">
        <v>31</v>
      </c>
      <c r="B33" t="s">
        <v>75</v>
      </c>
      <c r="C33">
        <v>2007</v>
      </c>
      <c r="D33" t="s">
        <v>582</v>
      </c>
      <c r="E33">
        <f t="shared" si="0"/>
        <v>0</v>
      </c>
      <c r="F33">
        <v>1</v>
      </c>
      <c r="G33">
        <v>4110</v>
      </c>
      <c r="H33">
        <v>1.3093341828607836</v>
      </c>
      <c r="I33">
        <v>1751</v>
      </c>
      <c r="J33">
        <v>1</v>
      </c>
      <c r="K33">
        <v>1184</v>
      </c>
      <c r="L33">
        <v>0.3771901879579484</v>
      </c>
      <c r="M33">
        <v>696</v>
      </c>
      <c r="N33">
        <v>2</v>
      </c>
      <c r="O33">
        <v>736</v>
      </c>
      <c r="P33">
        <v>0.23446957629818413</v>
      </c>
      <c r="Q33">
        <v>5</v>
      </c>
      <c r="R33">
        <v>39722</v>
      </c>
      <c r="U33">
        <v>1</v>
      </c>
      <c r="V33">
        <v>26</v>
      </c>
      <c r="W33">
        <v>72520</v>
      </c>
      <c r="X33">
        <v>18159</v>
      </c>
      <c r="Y33">
        <v>1</v>
      </c>
      <c r="Z33">
        <v>1</v>
      </c>
      <c r="AA33" t="s">
        <v>752</v>
      </c>
      <c r="AB33">
        <v>20846</v>
      </c>
      <c r="AC33" t="s">
        <v>726</v>
      </c>
      <c r="AD33">
        <f>VLOOKUP(A33,'Full dataset'!$A$4:$IE$190,2041-C33,FALSE)</f>
        <v>1584</v>
      </c>
      <c r="AE33" t="s">
        <v>726</v>
      </c>
      <c r="AF33" t="s">
        <v>726</v>
      </c>
      <c r="AG33" t="str">
        <f>VLOOKUP($A33,'Full dataset'!$A$4:$IE$190,2007+AG$1-$C33,FALSE)</f>
        <v>.</v>
      </c>
      <c r="AH33" t="str">
        <f>VLOOKUP($A33,'Full dataset'!$A$4:$IE$190,2007+AH$1-$C33,FALSE)</f>
        <v>.</v>
      </c>
      <c r="AI33">
        <f>VLOOKUP($A33,'Full dataset'!$A$4:$IE$190,2007+AI$1-$C33,FALSE)</f>
        <v>1027</v>
      </c>
      <c r="AJ33">
        <f>VLOOKUP($A33,'Full dataset'!$A$4:$IE$190,2007+AJ$1-$C33,FALSE)</f>
        <v>170</v>
      </c>
      <c r="AK33" t="str">
        <f>VLOOKUP($A33,'Full dataset'!$A$4:$IE$190,2007+AK$1-$C33,FALSE)</f>
        <v>.</v>
      </c>
      <c r="AL33" t="str">
        <f>VLOOKUP($A33,'Full dataset'!$A$4:$IE$190,2007+AL$1-$C33,FALSE)</f>
        <v>.</v>
      </c>
      <c r="AM33" t="s">
        <v>726</v>
      </c>
      <c r="AN33">
        <f>VLOOKUP($A33,'Full dataset'!$A$4:$IE$190,2007+AN$1-$C33,FALSE)</f>
        <v>34962</v>
      </c>
      <c r="AO33">
        <f>VLOOKUP($A33,'Full dataset'!$A$4:$IE$190,2007+AO$1-$C33,FALSE)</f>
        <v>9</v>
      </c>
      <c r="AP33" t="s">
        <v>726</v>
      </c>
      <c r="AQ33" t="s">
        <v>726</v>
      </c>
      <c r="AR33" t="s">
        <v>726</v>
      </c>
      <c r="AS33" t="s">
        <v>726</v>
      </c>
      <c r="AT33" t="s">
        <v>726</v>
      </c>
      <c r="AU33">
        <f>VLOOKUP(A33,'Full dataset'!$A$4:$II$190,$AU$1,FALSE)</f>
        <v>2008</v>
      </c>
      <c r="AV33">
        <v>1</v>
      </c>
      <c r="AW33">
        <f>VLOOKUP(A33,'Full dataset'!$A$5:$IM$190,247,FALSE)</f>
        <v>1</v>
      </c>
      <c r="AX33">
        <f>VLOOKUP(A33,'Full dataset'!$A$4:$II$190,242,FALSE)</f>
        <v>2007</v>
      </c>
      <c r="AY33">
        <f>VLOOKUP(A33,'Full dataset'!$A$5:$IM$190,246,FALSE)</f>
        <v>1</v>
      </c>
      <c r="AZ33">
        <v>9999</v>
      </c>
      <c r="BA33">
        <f>MAX(VLOOKUP($A33,'Full dataset'!$A$4:$IX$190,BA$1,FALSE),AW33)</f>
        <v>2</v>
      </c>
      <c r="BB33">
        <f>IF(VLOOKUP($A33,'Full dataset'!$A$4:$IX$190,BB$1,FALSE)&gt;0,VLOOKUP($A33,'Full dataset'!$A$4:$IX$190,BB$1,FALSE),AU33)</f>
        <v>2010</v>
      </c>
      <c r="BC33">
        <f>MAX(VLOOKUP($A33,'Full dataset'!$A$4:$IX$190,BC$1,FALSE),AY33)</f>
        <v>1</v>
      </c>
      <c r="BD33">
        <f>MAX(VLOOKUP($A33,'Full dataset'!$A$4:$IX$190,BD$1,FALSE),AX33)</f>
        <v>2007</v>
      </c>
      <c r="BE33">
        <f t="shared" si="1"/>
        <v>2007</v>
      </c>
      <c r="BF33">
        <f t="shared" si="2"/>
        <v>0</v>
      </c>
      <c r="BG33">
        <f t="shared" si="3"/>
        <v>0</v>
      </c>
      <c r="BH33">
        <f t="shared" si="4"/>
        <v>0</v>
      </c>
      <c r="BI33">
        <f t="shared" si="5"/>
        <v>0</v>
      </c>
      <c r="BO33">
        <f>IF(BF33=1,VLOOKUP($A33,'Full dataset'!$A$4:$IE$190,2007+BO$1-$C33,FALSE),0)</f>
        <v>0</v>
      </c>
      <c r="BP33">
        <f>IF(BF33=1,VLOOKUP($A33,'Full dataset'!$A$4:$IE$190,2007+BP$1-$C33,FALSE),0)</f>
        <v>0</v>
      </c>
      <c r="BQ33">
        <f>IF(BF33=1,VLOOKUP($A33,'Full dataset'!$A$4:$IE$190,2007+BQ$1-$C33,FALSE),0)</f>
        <v>0</v>
      </c>
      <c r="BR33">
        <f>IF($BG33=1,VLOOKUP($A33,'Full dataset'!$A$4:$IE$190,BR$1-2007+$C33,FALSE),0)</f>
        <v>0</v>
      </c>
      <c r="BS33">
        <f>IF($BG33=1,VLOOKUP($A33,'Full dataset'!$A$4:$IE$190,BS$1-2007+$C33,FALSE),0)</f>
        <v>0</v>
      </c>
      <c r="BT33">
        <f>IF($BG33=1,VLOOKUP($A33,'Full dataset'!$A$4:$IE$190,BT$1-2007+$C33,FALSE),0)</f>
        <v>0</v>
      </c>
      <c r="BU33">
        <f>IF($BG33=1,VLOOKUP($A33,'Full dataset'!$A$4:$IE$190,BU$1-2007+$C33,FALSE),0)</f>
        <v>0</v>
      </c>
      <c r="BV33">
        <f>IF($BG33=1,VLOOKUP($A33,'Full dataset'!$A$4:$IE$190,BV$1-2007+$C33,FALSE),0)</f>
        <v>0</v>
      </c>
      <c r="BW33">
        <f>IF($BG33=1,VLOOKUP($A33,'Full dataset'!$A$4:$IE$190,BW$1-2007+$C33,FALSE),0)</f>
        <v>0</v>
      </c>
      <c r="BX33">
        <f>IF($BG33=1,VLOOKUP($A33,'Full dataset'!$A$4:$IE$190,BX$1-2007+$C33,FALSE),0)</f>
        <v>0</v>
      </c>
    </row>
    <row r="34" spans="1:76" x14ac:dyDescent="0.25">
      <c r="A34">
        <v>32</v>
      </c>
      <c r="B34" t="s">
        <v>76</v>
      </c>
      <c r="C34">
        <v>2007</v>
      </c>
      <c r="D34" t="s">
        <v>591</v>
      </c>
      <c r="E34">
        <f t="shared" si="0"/>
        <v>1</v>
      </c>
      <c r="F34">
        <v>1</v>
      </c>
      <c r="G34">
        <v>22112</v>
      </c>
      <c r="H34">
        <v>0.36722966801189111</v>
      </c>
      <c r="I34">
        <v>8109</v>
      </c>
      <c r="J34">
        <v>0</v>
      </c>
      <c r="N34">
        <v>0</v>
      </c>
      <c r="S34">
        <v>5411</v>
      </c>
      <c r="T34">
        <v>445110</v>
      </c>
      <c r="U34">
        <v>1</v>
      </c>
      <c r="V34">
        <v>22025</v>
      </c>
      <c r="W34">
        <v>4824452</v>
      </c>
      <c r="X34">
        <v>202111</v>
      </c>
      <c r="Y34">
        <v>1</v>
      </c>
      <c r="Z34">
        <v>0</v>
      </c>
      <c r="AA34" t="s">
        <v>753</v>
      </c>
      <c r="AB34">
        <v>6604</v>
      </c>
      <c r="AC34" t="s">
        <v>726</v>
      </c>
      <c r="AD34">
        <f>VLOOKUP(A34,'Full dataset'!$A$4:$IE$190,2041-C34,FALSE)</f>
        <v>41385</v>
      </c>
      <c r="AE34" t="s">
        <v>726</v>
      </c>
      <c r="AF34" t="s">
        <v>726</v>
      </c>
      <c r="AG34">
        <f>VLOOKUP($A34,'Full dataset'!$A$4:$IE$190,2007+AG$1-$C34,FALSE)</f>
        <v>182.74</v>
      </c>
      <c r="AH34">
        <f>VLOOKUP($A34,'Full dataset'!$A$4:$IE$190,2007+AH$1-$C34,FALSE)</f>
        <v>3213.1280000000002</v>
      </c>
      <c r="AI34">
        <f>VLOOKUP($A34,'Full dataset'!$A$4:$IE$190,2007+AI$1-$C34,FALSE)</f>
        <v>6591.7730000000001</v>
      </c>
      <c r="AJ34">
        <f>VLOOKUP($A34,'Full dataset'!$A$4:$IE$190,2007+AJ$1-$C34,FALSE)</f>
        <v>3755</v>
      </c>
      <c r="AK34">
        <f>VLOOKUP($A34,'Full dataset'!$A$4:$IE$190,2007+AK$1-$C34,FALSE)</f>
        <v>43</v>
      </c>
      <c r="AL34">
        <f>VLOOKUP($A34,'Full dataset'!$A$4:$IE$190,2007+AL$1-$C34,FALSE)</f>
        <v>1800</v>
      </c>
      <c r="AM34" t="s">
        <v>726</v>
      </c>
      <c r="AN34" t="str">
        <f>VLOOKUP($A34,'Full dataset'!$A$4:$IE$190,2007+AN$1-$C34,FALSE)</f>
        <v>.</v>
      </c>
      <c r="AO34">
        <f>VLOOKUP($A34,'Full dataset'!$A$4:$IE$190,2007+AO$1-$C34,FALSE)</f>
        <v>25</v>
      </c>
      <c r="AP34" t="s">
        <v>726</v>
      </c>
      <c r="AQ34" t="s">
        <v>726</v>
      </c>
      <c r="AR34" t="s">
        <v>726</v>
      </c>
      <c r="AS34" t="s">
        <v>726</v>
      </c>
      <c r="AT34" t="s">
        <v>726</v>
      </c>
      <c r="AU34">
        <f>VLOOKUP(A34,'Full dataset'!$A$4:$II$190,$AU$1,FALSE)</f>
        <v>2008</v>
      </c>
      <c r="AV34">
        <v>0</v>
      </c>
      <c r="AW34">
        <f>VLOOKUP(A34,'Full dataset'!$A$5:$IM$190,247,FALSE)</f>
        <v>1</v>
      </c>
      <c r="AX34">
        <f>VLOOKUP(A34,'Full dataset'!$A$4:$II$190,242,FALSE)</f>
        <v>2012</v>
      </c>
      <c r="AY34">
        <f>VLOOKUP(A34,'Full dataset'!$A$5:$IM$190,246,FALSE)</f>
        <v>2</v>
      </c>
      <c r="AZ34">
        <v>9999</v>
      </c>
      <c r="BA34">
        <f>MAX(VLOOKUP($A34,'Full dataset'!$A$4:$IX$190,BA$1,FALSE),AW34)</f>
        <v>2</v>
      </c>
      <c r="BB34">
        <f>IF(VLOOKUP($A34,'Full dataset'!$A$4:$IX$190,BB$1,FALSE)&gt;0,VLOOKUP($A34,'Full dataset'!$A$4:$IX$190,BB$1,FALSE),AU34)</f>
        <v>2014</v>
      </c>
      <c r="BC34">
        <f>MAX(VLOOKUP($A34,'Full dataset'!$A$4:$IX$190,BC$1,FALSE),AY34)</f>
        <v>2</v>
      </c>
      <c r="BD34">
        <f>MAX(VLOOKUP($A34,'Full dataset'!$A$4:$IX$190,BD$1,FALSE),AX34)</f>
        <v>2012</v>
      </c>
      <c r="BE34">
        <f t="shared" si="1"/>
        <v>2012</v>
      </c>
      <c r="BF34">
        <f t="shared" si="2"/>
        <v>0</v>
      </c>
      <c r="BG34">
        <f t="shared" si="3"/>
        <v>0</v>
      </c>
      <c r="BH34">
        <f t="shared" si="4"/>
        <v>0</v>
      </c>
      <c r="BI34">
        <f t="shared" si="5"/>
        <v>0</v>
      </c>
      <c r="BO34">
        <f>IF(BF34=1,VLOOKUP($A34,'Full dataset'!$A$4:$IE$190,2007+BO$1-$C34,FALSE),0)</f>
        <v>0</v>
      </c>
      <c r="BP34">
        <f>IF(BF34=1,VLOOKUP($A34,'Full dataset'!$A$4:$IE$190,2007+BP$1-$C34,FALSE),0)</f>
        <v>0</v>
      </c>
      <c r="BQ34">
        <f>IF(BF34=1,VLOOKUP($A34,'Full dataset'!$A$4:$IE$190,2007+BQ$1-$C34,FALSE),0)</f>
        <v>0</v>
      </c>
      <c r="BR34">
        <f>IF($BG34=1,VLOOKUP($A34,'Full dataset'!$A$4:$IE$190,BR$1-2007+$C34,FALSE),0)</f>
        <v>0</v>
      </c>
      <c r="BS34">
        <f>IF($BG34=1,VLOOKUP($A34,'Full dataset'!$A$4:$IE$190,BS$1-2007+$C34,FALSE),0)</f>
        <v>0</v>
      </c>
      <c r="BT34">
        <f>IF($BG34=1,VLOOKUP($A34,'Full dataset'!$A$4:$IE$190,BT$1-2007+$C34,FALSE),0)</f>
        <v>0</v>
      </c>
      <c r="BU34">
        <f>IF($BG34=1,VLOOKUP($A34,'Full dataset'!$A$4:$IE$190,BU$1-2007+$C34,FALSE),0)</f>
        <v>0</v>
      </c>
      <c r="BV34">
        <f>IF($BG34=1,VLOOKUP($A34,'Full dataset'!$A$4:$IE$190,BV$1-2007+$C34,FALSE),0)</f>
        <v>0</v>
      </c>
      <c r="BW34">
        <f>IF($BG34=1,VLOOKUP($A34,'Full dataset'!$A$4:$IE$190,BW$1-2007+$C34,FALSE),0)</f>
        <v>0</v>
      </c>
      <c r="BX34">
        <f>IF($BG34=1,VLOOKUP($A34,'Full dataset'!$A$4:$IE$190,BX$1-2007+$C34,FALSE),0)</f>
        <v>0</v>
      </c>
    </row>
    <row r="35" spans="1:76" x14ac:dyDescent="0.25">
      <c r="A35">
        <v>33</v>
      </c>
      <c r="B35" t="s">
        <v>77</v>
      </c>
      <c r="C35">
        <v>2007</v>
      </c>
      <c r="D35" t="s">
        <v>591</v>
      </c>
      <c r="E35">
        <f t="shared" si="0"/>
        <v>1</v>
      </c>
      <c r="F35">
        <v>1</v>
      </c>
      <c r="G35">
        <v>107164</v>
      </c>
      <c r="H35">
        <v>7.6137833037300178</v>
      </c>
      <c r="I35">
        <v>25033</v>
      </c>
      <c r="J35">
        <v>0</v>
      </c>
      <c r="N35">
        <v>0</v>
      </c>
      <c r="S35">
        <v>6211</v>
      </c>
      <c r="T35">
        <v>523110</v>
      </c>
      <c r="U35">
        <v>1</v>
      </c>
      <c r="V35">
        <v>5</v>
      </c>
      <c r="W35">
        <v>507065</v>
      </c>
      <c r="X35">
        <v>5875</v>
      </c>
      <c r="Y35">
        <v>1</v>
      </c>
      <c r="Z35">
        <v>1</v>
      </c>
      <c r="AA35" t="s">
        <v>754</v>
      </c>
      <c r="AB35">
        <v>645457</v>
      </c>
      <c r="AC35" t="s">
        <v>726</v>
      </c>
      <c r="AD35">
        <f>VLOOKUP(A35,'Full dataset'!$A$4:$IE$190,2041-C35,FALSE)</f>
        <v>13764</v>
      </c>
      <c r="AE35" t="s">
        <v>726</v>
      </c>
      <c r="AF35" t="s">
        <v>726</v>
      </c>
      <c r="AG35">
        <f>VLOOKUP($A35,'Full dataset'!$A$4:$IE$190,2007+AG$1-$C35,FALSE)</f>
        <v>11599</v>
      </c>
      <c r="AH35">
        <f>VLOOKUP($A35,'Full dataset'!$A$4:$IE$190,2007+AH$1-$C35,FALSE)</f>
        <v>1119796</v>
      </c>
      <c r="AI35">
        <f>VLOOKUP($A35,'Full dataset'!$A$4:$IE$190,2007+AI$1-$C35,FALSE)</f>
        <v>87968</v>
      </c>
      <c r="AJ35">
        <f>VLOOKUP($A35,'Full dataset'!$A$4:$IE$190,2007+AJ$1-$C35,FALSE)</f>
        <v>1205</v>
      </c>
      <c r="AK35">
        <f>VLOOKUP($A35,'Full dataset'!$A$4:$IE$190,2007+AK$1-$C35,FALSE)</f>
        <v>36</v>
      </c>
      <c r="AL35">
        <f>VLOOKUP($A35,'Full dataset'!$A$4:$IE$190,2007+AL$1-$C35,FALSE)</f>
        <v>2000</v>
      </c>
      <c r="AM35" t="s">
        <v>726</v>
      </c>
      <c r="AN35">
        <f>VLOOKUP($A35,'Full dataset'!$A$4:$IE$190,2007+AN$1-$C35,FALSE)</f>
        <v>64316</v>
      </c>
      <c r="AO35">
        <f>VLOOKUP($A35,'Full dataset'!$A$4:$IE$190,2007+AO$1-$C35,FALSE)</f>
        <v>8</v>
      </c>
      <c r="AP35" t="s">
        <v>726</v>
      </c>
      <c r="AQ35" t="s">
        <v>726</v>
      </c>
      <c r="AR35" t="s">
        <v>726</v>
      </c>
      <c r="AS35" t="s">
        <v>726</v>
      </c>
      <c r="AT35" t="s">
        <v>726</v>
      </c>
      <c r="AU35">
        <f>VLOOKUP(A35,'Full dataset'!$A$4:$II$190,$AU$1,FALSE)</f>
        <v>2011</v>
      </c>
      <c r="AV35">
        <v>0</v>
      </c>
      <c r="AW35">
        <f>VLOOKUP(A35,'Full dataset'!$A$5:$IM$190,247,FALSE)</f>
        <v>1</v>
      </c>
      <c r="AX35">
        <f>VLOOKUP(A35,'Full dataset'!$A$4:$II$190,242,FALSE)</f>
        <v>9999</v>
      </c>
      <c r="AY35">
        <f>VLOOKUP(A35,'Full dataset'!$A$5:$IM$190,246,FALSE)</f>
        <v>2</v>
      </c>
      <c r="AZ35">
        <v>9999</v>
      </c>
      <c r="BA35">
        <f>MAX(VLOOKUP($A35,'Full dataset'!$A$4:$IX$190,BA$1,FALSE),AW35)</f>
        <v>2</v>
      </c>
      <c r="BB35">
        <f>IF(VLOOKUP($A35,'Full dataset'!$A$4:$IX$190,BB$1,FALSE)&gt;0,VLOOKUP($A35,'Full dataset'!$A$4:$IX$190,BB$1,FALSE),AU35)</f>
        <v>2013</v>
      </c>
      <c r="BC35">
        <f>MAX(VLOOKUP($A35,'Full dataset'!$A$4:$IX$190,BC$1,FALSE),AY35)</f>
        <v>2</v>
      </c>
      <c r="BD35">
        <f>MAX(VLOOKUP($A35,'Full dataset'!$A$4:$IX$190,BD$1,FALSE),AX35)</f>
        <v>9999</v>
      </c>
      <c r="BE35">
        <f t="shared" si="1"/>
        <v>2013</v>
      </c>
      <c r="BF35">
        <f t="shared" si="2"/>
        <v>0</v>
      </c>
      <c r="BG35">
        <f t="shared" si="3"/>
        <v>0</v>
      </c>
      <c r="BH35">
        <f t="shared" si="4"/>
        <v>0</v>
      </c>
      <c r="BI35">
        <f t="shared" si="5"/>
        <v>0</v>
      </c>
      <c r="BO35">
        <f>IF(BF35=1,VLOOKUP($A35,'Full dataset'!$A$4:$IE$190,2007+BO$1-$C35,FALSE),0)</f>
        <v>0</v>
      </c>
      <c r="BP35">
        <f>IF(BF35=1,VLOOKUP($A35,'Full dataset'!$A$4:$IE$190,2007+BP$1-$C35,FALSE),0)</f>
        <v>0</v>
      </c>
      <c r="BQ35">
        <f>IF(BF35=1,VLOOKUP($A35,'Full dataset'!$A$4:$IE$190,2007+BQ$1-$C35,FALSE),0)</f>
        <v>0</v>
      </c>
      <c r="BR35">
        <f>IF($BG35=1,VLOOKUP($A35,'Full dataset'!$A$4:$IE$190,BR$1-2007+$C35,FALSE),0)</f>
        <v>0</v>
      </c>
      <c r="BS35">
        <f>IF($BG35=1,VLOOKUP($A35,'Full dataset'!$A$4:$IE$190,BS$1-2007+$C35,FALSE),0)</f>
        <v>0</v>
      </c>
      <c r="BT35">
        <f>IF($BG35=1,VLOOKUP($A35,'Full dataset'!$A$4:$IE$190,BT$1-2007+$C35,FALSE),0)</f>
        <v>0</v>
      </c>
      <c r="BU35">
        <f>IF($BG35=1,VLOOKUP($A35,'Full dataset'!$A$4:$IE$190,BU$1-2007+$C35,FALSE),0)</f>
        <v>0</v>
      </c>
      <c r="BV35">
        <f>IF($BG35=1,VLOOKUP($A35,'Full dataset'!$A$4:$IE$190,BV$1-2007+$C35,FALSE),0)</f>
        <v>0</v>
      </c>
      <c r="BW35">
        <f>IF($BG35=1,VLOOKUP($A35,'Full dataset'!$A$4:$IE$190,BW$1-2007+$C35,FALSE),0)</f>
        <v>0</v>
      </c>
      <c r="BX35">
        <f>IF($BG35=1,VLOOKUP($A35,'Full dataset'!$A$4:$IE$190,BX$1-2007+$C35,FALSE),0)</f>
        <v>0</v>
      </c>
    </row>
    <row r="36" spans="1:76" x14ac:dyDescent="0.25">
      <c r="A36">
        <v>34</v>
      </c>
      <c r="B36" t="s">
        <v>78</v>
      </c>
      <c r="C36">
        <v>2007</v>
      </c>
      <c r="D36" t="s">
        <v>582</v>
      </c>
      <c r="E36">
        <f t="shared" si="0"/>
        <v>0</v>
      </c>
      <c r="F36">
        <v>0</v>
      </c>
      <c r="J36">
        <v>0</v>
      </c>
      <c r="N36">
        <v>0</v>
      </c>
      <c r="U36">
        <v>1</v>
      </c>
      <c r="V36">
        <v>506</v>
      </c>
      <c r="W36">
        <v>4370</v>
      </c>
      <c r="X36">
        <v>2679</v>
      </c>
      <c r="Y36">
        <v>1</v>
      </c>
      <c r="Z36">
        <v>0</v>
      </c>
      <c r="AA36" t="s">
        <v>755</v>
      </c>
      <c r="AB36">
        <v>1483</v>
      </c>
      <c r="AC36" t="s">
        <v>726</v>
      </c>
      <c r="AD36">
        <f>VLOOKUP(A36,'Full dataset'!$A$4:$IE$190,2041-C36,FALSE)</f>
        <v>1536</v>
      </c>
      <c r="AE36" t="s">
        <v>726</v>
      </c>
      <c r="AF36" t="s">
        <v>726</v>
      </c>
      <c r="AG36" t="str">
        <f>VLOOKUP($A36,'Full dataset'!$A$4:$IE$190,2007+AG$1-$C36,FALSE)</f>
        <v>.</v>
      </c>
      <c r="AH36" t="str">
        <f>VLOOKUP($A36,'Full dataset'!$A$4:$IE$190,2007+AH$1-$C36,FALSE)</f>
        <v>.</v>
      </c>
      <c r="AI36">
        <f>VLOOKUP($A36,'Full dataset'!$A$4:$IE$190,2007+AI$1-$C36,FALSE)</f>
        <v>273</v>
      </c>
      <c r="AJ36">
        <f>VLOOKUP($A36,'Full dataset'!$A$4:$IE$190,2007+AJ$1-$C36,FALSE)</f>
        <v>135</v>
      </c>
      <c r="AK36">
        <f>VLOOKUP($A36,'Full dataset'!$A$4:$IE$190,2007+AK$1-$C36,FALSE)</f>
        <v>47</v>
      </c>
      <c r="AL36">
        <f>VLOOKUP($A36,'Full dataset'!$A$4:$IE$190,2007+AL$1-$C36,FALSE)</f>
        <v>78</v>
      </c>
      <c r="AM36" t="s">
        <v>726</v>
      </c>
      <c r="AN36">
        <f>VLOOKUP($A36,'Full dataset'!$A$4:$IE$190,2007+AN$1-$C36,FALSE)</f>
        <v>12370</v>
      </c>
      <c r="AO36">
        <f>VLOOKUP($A36,'Full dataset'!$A$4:$IE$190,2007+AO$1-$C36,FALSE)</f>
        <v>15</v>
      </c>
      <c r="AP36" t="s">
        <v>726</v>
      </c>
      <c r="AQ36" t="s">
        <v>726</v>
      </c>
      <c r="AR36" t="s">
        <v>726</v>
      </c>
      <c r="AS36" t="s">
        <v>726</v>
      </c>
      <c r="AT36" t="s">
        <v>726</v>
      </c>
      <c r="AU36">
        <f>VLOOKUP(A36,'Full dataset'!$A$4:$II$190,$AU$1,FALSE)</f>
        <v>2009</v>
      </c>
      <c r="AV36">
        <v>0</v>
      </c>
      <c r="AW36">
        <f>VLOOKUP(A36,'Full dataset'!$A$5:$IM$190,247,FALSE)</f>
        <v>1</v>
      </c>
      <c r="AX36">
        <f>VLOOKUP(A36,'Full dataset'!$A$4:$II$190,242,FALSE)</f>
        <v>2009</v>
      </c>
      <c r="AY36">
        <f>VLOOKUP(A36,'Full dataset'!$A$5:$IM$190,246,FALSE)</f>
        <v>1</v>
      </c>
      <c r="AZ36">
        <v>9999</v>
      </c>
      <c r="BA36">
        <f>MAX(VLOOKUP($A36,'Full dataset'!$A$4:$IX$190,BA$1,FALSE),AW36)</f>
        <v>1</v>
      </c>
      <c r="BB36">
        <f>IF(VLOOKUP($A36,'Full dataset'!$A$4:$IX$190,BB$1,FALSE)&gt;0,VLOOKUP($A36,'Full dataset'!$A$4:$IX$190,BB$1,FALSE),AU36)</f>
        <v>2009</v>
      </c>
      <c r="BC36">
        <f>MAX(VLOOKUP($A36,'Full dataset'!$A$4:$IX$190,BC$1,FALSE),AY36)</f>
        <v>1</v>
      </c>
      <c r="BD36">
        <f>MAX(VLOOKUP($A36,'Full dataset'!$A$4:$IX$190,BD$1,FALSE),AX36)</f>
        <v>2009</v>
      </c>
      <c r="BE36">
        <f t="shared" si="1"/>
        <v>2009</v>
      </c>
      <c r="BF36">
        <f t="shared" si="2"/>
        <v>0</v>
      </c>
      <c r="BG36">
        <f t="shared" si="3"/>
        <v>0</v>
      </c>
      <c r="BH36">
        <f t="shared" si="4"/>
        <v>0</v>
      </c>
      <c r="BI36">
        <f t="shared" si="5"/>
        <v>0</v>
      </c>
      <c r="BO36">
        <f>IF(BF36=1,VLOOKUP($A36,'Full dataset'!$A$4:$IE$190,2007+BO$1-$C36,FALSE),0)</f>
        <v>0</v>
      </c>
      <c r="BP36">
        <f>IF(BF36=1,VLOOKUP($A36,'Full dataset'!$A$4:$IE$190,2007+BP$1-$C36,FALSE),0)</f>
        <v>0</v>
      </c>
      <c r="BQ36">
        <f>IF(BF36=1,VLOOKUP($A36,'Full dataset'!$A$4:$IE$190,2007+BQ$1-$C36,FALSE),0)</f>
        <v>0</v>
      </c>
      <c r="BR36">
        <f>IF($BG36=1,VLOOKUP($A36,'Full dataset'!$A$4:$IE$190,BR$1-2007+$C36,FALSE),0)</f>
        <v>0</v>
      </c>
      <c r="BS36">
        <f>IF($BG36=1,VLOOKUP($A36,'Full dataset'!$A$4:$IE$190,BS$1-2007+$C36,FALSE),0)</f>
        <v>0</v>
      </c>
      <c r="BT36">
        <f>IF($BG36=1,VLOOKUP($A36,'Full dataset'!$A$4:$IE$190,BT$1-2007+$C36,FALSE),0)</f>
        <v>0</v>
      </c>
      <c r="BU36">
        <f>IF($BG36=1,VLOOKUP($A36,'Full dataset'!$A$4:$IE$190,BU$1-2007+$C36,FALSE),0)</f>
        <v>0</v>
      </c>
      <c r="BV36">
        <f>IF($BG36=1,VLOOKUP($A36,'Full dataset'!$A$4:$IE$190,BV$1-2007+$C36,FALSE),0)</f>
        <v>0</v>
      </c>
      <c r="BW36">
        <f>IF($BG36=1,VLOOKUP($A36,'Full dataset'!$A$4:$IE$190,BW$1-2007+$C36,FALSE),0)</f>
        <v>0</v>
      </c>
      <c r="BX36">
        <f>IF($BG36=1,VLOOKUP($A36,'Full dataset'!$A$4:$IE$190,BX$1-2007+$C36,FALSE),0)</f>
        <v>0</v>
      </c>
    </row>
    <row r="37" spans="1:76" x14ac:dyDescent="0.25">
      <c r="A37">
        <v>35</v>
      </c>
      <c r="B37" t="s">
        <v>79</v>
      </c>
      <c r="C37">
        <v>2007</v>
      </c>
      <c r="D37" t="s">
        <v>582</v>
      </c>
      <c r="E37">
        <f t="shared" si="0"/>
        <v>0</v>
      </c>
      <c r="F37">
        <v>1</v>
      </c>
      <c r="G37">
        <v>4123</v>
      </c>
      <c r="H37">
        <v>3.1449275362318843</v>
      </c>
      <c r="I37">
        <v>1477</v>
      </c>
      <c r="J37">
        <v>0</v>
      </c>
      <c r="N37">
        <v>0</v>
      </c>
      <c r="U37">
        <v>1</v>
      </c>
      <c r="V37">
        <v>732</v>
      </c>
      <c r="W37">
        <v>8775</v>
      </c>
      <c r="X37">
        <v>6215</v>
      </c>
      <c r="Y37">
        <v>1</v>
      </c>
      <c r="Z37">
        <v>0</v>
      </c>
      <c r="AA37" t="s">
        <v>756</v>
      </c>
      <c r="AB37">
        <v>22447</v>
      </c>
      <c r="AC37" t="s">
        <v>726</v>
      </c>
      <c r="AD37">
        <f>VLOOKUP(A37,'Full dataset'!$A$4:$IE$190,2041-C37,FALSE)</f>
        <v>1269</v>
      </c>
      <c r="AE37" t="s">
        <v>726</v>
      </c>
      <c r="AF37" t="s">
        <v>726</v>
      </c>
      <c r="AG37" t="str">
        <f>VLOOKUP($A37,'Full dataset'!$A$4:$IE$190,2007+AG$1-$C37,FALSE)</f>
        <v>.</v>
      </c>
      <c r="AH37" t="str">
        <f>VLOOKUP($A37,'Full dataset'!$A$4:$IE$190,2007+AH$1-$C37,FALSE)</f>
        <v>.</v>
      </c>
      <c r="AI37" t="str">
        <f>VLOOKUP($A37,'Full dataset'!$A$4:$IE$190,2007+AI$1-$C37,FALSE)</f>
        <v>.</v>
      </c>
      <c r="AJ37" t="str">
        <f>VLOOKUP($A37,'Full dataset'!$A$4:$IE$190,2007+AJ$1-$C37,FALSE)</f>
        <v>.</v>
      </c>
      <c r="AK37" t="str">
        <f>VLOOKUP($A37,'Full dataset'!$A$4:$IE$190,2007+AK$1-$C37,FALSE)</f>
        <v>.</v>
      </c>
      <c r="AL37" t="str">
        <f>VLOOKUP($A37,'Full dataset'!$A$4:$IE$190,2007+AL$1-$C37,FALSE)</f>
        <v>.</v>
      </c>
      <c r="AM37" t="s">
        <v>726</v>
      </c>
      <c r="AN37" t="str">
        <f>VLOOKUP($A37,'Full dataset'!$A$4:$IE$190,2007+AN$1-$C37,FALSE)</f>
        <v>.</v>
      </c>
      <c r="AO37" t="str">
        <f>VLOOKUP($A37,'Full dataset'!$A$4:$IE$190,2007+AO$1-$C37,FALSE)</f>
        <v>.</v>
      </c>
      <c r="AP37" t="s">
        <v>726</v>
      </c>
      <c r="AQ37" t="s">
        <v>726</v>
      </c>
      <c r="AR37" t="s">
        <v>726</v>
      </c>
      <c r="AS37" t="s">
        <v>726</v>
      </c>
      <c r="AT37" t="s">
        <v>726</v>
      </c>
      <c r="AU37">
        <f>VLOOKUP(A37,'Full dataset'!$A$4:$II$190,$AU$1,FALSE)</f>
        <v>2011</v>
      </c>
      <c r="AV37">
        <v>0</v>
      </c>
      <c r="AW37">
        <f>VLOOKUP(A37,'Full dataset'!$A$5:$IM$190,247,FALSE)</f>
        <v>1</v>
      </c>
      <c r="AX37">
        <f>VLOOKUP(A37,'Full dataset'!$A$4:$II$190,242,FALSE)</f>
        <v>2010</v>
      </c>
      <c r="AY37">
        <f>VLOOKUP(A37,'Full dataset'!$A$5:$IM$190,246,FALSE)</f>
        <v>1</v>
      </c>
      <c r="AZ37">
        <v>9999</v>
      </c>
      <c r="BA37">
        <f>MAX(VLOOKUP($A37,'Full dataset'!$A$4:$IX$190,BA$1,FALSE),AW37)</f>
        <v>1</v>
      </c>
      <c r="BB37">
        <f>IF(VLOOKUP($A37,'Full dataset'!$A$4:$IX$190,BB$1,FALSE)&gt;0,VLOOKUP($A37,'Full dataset'!$A$4:$IX$190,BB$1,FALSE),AU37)</f>
        <v>2011</v>
      </c>
      <c r="BC37">
        <f>MAX(VLOOKUP($A37,'Full dataset'!$A$4:$IX$190,BC$1,FALSE),AY37)</f>
        <v>1</v>
      </c>
      <c r="BD37">
        <f>MAX(VLOOKUP($A37,'Full dataset'!$A$4:$IX$190,BD$1,FALSE),AX37)</f>
        <v>2010</v>
      </c>
      <c r="BE37">
        <f t="shared" si="1"/>
        <v>2010</v>
      </c>
      <c r="BF37">
        <f t="shared" si="2"/>
        <v>0</v>
      </c>
      <c r="BG37">
        <f t="shared" si="3"/>
        <v>0</v>
      </c>
      <c r="BH37">
        <f t="shared" si="4"/>
        <v>0</v>
      </c>
      <c r="BI37">
        <f t="shared" si="5"/>
        <v>0</v>
      </c>
      <c r="BO37">
        <f>IF(BF37=1,VLOOKUP($A37,'Full dataset'!$A$4:$IE$190,2007+BO$1-$C37,FALSE),0)</f>
        <v>0</v>
      </c>
      <c r="BP37">
        <f>IF(BF37=1,VLOOKUP($A37,'Full dataset'!$A$4:$IE$190,2007+BP$1-$C37,FALSE),0)</f>
        <v>0</v>
      </c>
      <c r="BQ37">
        <f>IF(BF37=1,VLOOKUP($A37,'Full dataset'!$A$4:$IE$190,2007+BQ$1-$C37,FALSE),0)</f>
        <v>0</v>
      </c>
      <c r="BR37">
        <f>IF($BG37=1,VLOOKUP($A37,'Full dataset'!$A$4:$IE$190,BR$1-2007+$C37,FALSE),0)</f>
        <v>0</v>
      </c>
      <c r="BS37">
        <f>IF($BG37=1,VLOOKUP($A37,'Full dataset'!$A$4:$IE$190,BS$1-2007+$C37,FALSE),0)</f>
        <v>0</v>
      </c>
      <c r="BT37">
        <f>IF($BG37=1,VLOOKUP($A37,'Full dataset'!$A$4:$IE$190,BT$1-2007+$C37,FALSE),0)</f>
        <v>0</v>
      </c>
      <c r="BU37">
        <f>IF($BG37=1,VLOOKUP($A37,'Full dataset'!$A$4:$IE$190,BU$1-2007+$C37,FALSE),0)</f>
        <v>0</v>
      </c>
      <c r="BV37">
        <f>IF($BG37=1,VLOOKUP($A37,'Full dataset'!$A$4:$IE$190,BV$1-2007+$C37,FALSE),0)</f>
        <v>0</v>
      </c>
      <c r="BW37">
        <f>IF($BG37=1,VLOOKUP($A37,'Full dataset'!$A$4:$IE$190,BW$1-2007+$C37,FALSE),0)</f>
        <v>0</v>
      </c>
      <c r="BX37">
        <f>IF($BG37=1,VLOOKUP($A37,'Full dataset'!$A$4:$IE$190,BX$1-2007+$C37,FALSE),0)</f>
        <v>0</v>
      </c>
    </row>
    <row r="38" spans="1:76" x14ac:dyDescent="0.25">
      <c r="A38">
        <v>36</v>
      </c>
      <c r="B38" t="s">
        <v>80</v>
      </c>
      <c r="C38">
        <v>2007</v>
      </c>
      <c r="D38" t="s">
        <v>587</v>
      </c>
      <c r="E38">
        <f t="shared" si="0"/>
        <v>0</v>
      </c>
      <c r="F38">
        <v>0</v>
      </c>
      <c r="J38">
        <v>0</v>
      </c>
      <c r="N38">
        <v>0</v>
      </c>
      <c r="U38">
        <v>0</v>
      </c>
      <c r="V38" t="s">
        <v>726</v>
      </c>
      <c r="W38" t="s">
        <v>726</v>
      </c>
      <c r="X38" t="s">
        <v>726</v>
      </c>
      <c r="Y38">
        <v>1</v>
      </c>
      <c r="Z38">
        <v>0</v>
      </c>
      <c r="AA38" t="s">
        <v>757</v>
      </c>
      <c r="AB38">
        <v>1437</v>
      </c>
      <c r="AC38" t="s">
        <v>726</v>
      </c>
      <c r="AD38">
        <f>VLOOKUP(A38,'Full dataset'!$A$4:$IE$190,2041-C38,FALSE)</f>
        <v>2032</v>
      </c>
      <c r="AE38" t="s">
        <v>726</v>
      </c>
      <c r="AF38" t="s">
        <v>726</v>
      </c>
      <c r="AG38" t="str">
        <f>VLOOKUP($A38,'Full dataset'!$A$4:$IE$190,2007+AG$1-$C38,FALSE)</f>
        <v>.</v>
      </c>
      <c r="AH38" t="str">
        <f>VLOOKUP($A38,'Full dataset'!$A$4:$IE$190,2007+AH$1-$C38,FALSE)</f>
        <v>.</v>
      </c>
      <c r="AI38" t="str">
        <f>VLOOKUP($A38,'Full dataset'!$A$4:$IE$190,2007+AI$1-$C38,FALSE)</f>
        <v>.</v>
      </c>
      <c r="AJ38">
        <f>VLOOKUP($A38,'Full dataset'!$A$4:$IE$190,2007+AJ$1-$C38,FALSE)</f>
        <v>99</v>
      </c>
      <c r="AK38">
        <f>VLOOKUP($A38,'Full dataset'!$A$4:$IE$190,2007+AK$1-$C38,FALSE)</f>
        <v>78</v>
      </c>
      <c r="AL38">
        <f>VLOOKUP($A38,'Full dataset'!$A$4:$IE$190,2007+AL$1-$C38,FALSE)</f>
        <v>89</v>
      </c>
      <c r="AM38" t="s">
        <v>726</v>
      </c>
      <c r="AN38">
        <f>VLOOKUP($A38,'Full dataset'!$A$4:$IE$190,2007+AN$1-$C38,FALSE)</f>
        <v>6158</v>
      </c>
      <c r="AO38">
        <f>VLOOKUP($A38,'Full dataset'!$A$4:$IE$190,2007+AO$1-$C38,FALSE)</f>
        <v>4</v>
      </c>
      <c r="AP38" t="s">
        <v>726</v>
      </c>
      <c r="AQ38" t="s">
        <v>726</v>
      </c>
      <c r="AR38" t="s">
        <v>726</v>
      </c>
      <c r="AS38" t="s">
        <v>726</v>
      </c>
      <c r="AT38" t="s">
        <v>726</v>
      </c>
      <c r="AU38">
        <f>VLOOKUP(A38,'Full dataset'!$A$4:$II$190,$AU$1,FALSE)</f>
        <v>9999</v>
      </c>
      <c r="AV38">
        <v>0</v>
      </c>
      <c r="AW38">
        <f>VLOOKUP(A38,'Full dataset'!$A$5:$IM$190,247,FALSE)</f>
        <v>0</v>
      </c>
      <c r="AX38">
        <f>VLOOKUP(A38,'Full dataset'!$A$4:$II$190,242,FALSE)</f>
        <v>2012</v>
      </c>
      <c r="AY38">
        <f>VLOOKUP(A38,'Full dataset'!$A$5:$IM$190,246,FALSE)</f>
        <v>1</v>
      </c>
      <c r="AZ38">
        <v>9999</v>
      </c>
      <c r="BA38">
        <f>MAX(VLOOKUP($A38,'Full dataset'!$A$4:$IX$190,BA$1,FALSE),AW38)</f>
        <v>1</v>
      </c>
      <c r="BB38">
        <f>IF(VLOOKUP($A38,'Full dataset'!$A$4:$IX$190,BB$1,FALSE)&gt;0,VLOOKUP($A38,'Full dataset'!$A$4:$IX$190,BB$1,FALSE),AU38)</f>
        <v>2009</v>
      </c>
      <c r="BC38">
        <f>MAX(VLOOKUP($A38,'Full dataset'!$A$4:$IX$190,BC$1,FALSE),AY38)</f>
        <v>1</v>
      </c>
      <c r="BD38">
        <f>MAX(VLOOKUP($A38,'Full dataset'!$A$4:$IX$190,BD$1,FALSE),AX38)</f>
        <v>2012</v>
      </c>
      <c r="BE38">
        <f t="shared" si="1"/>
        <v>2009</v>
      </c>
      <c r="BF38">
        <f t="shared" si="2"/>
        <v>0</v>
      </c>
      <c r="BG38">
        <f t="shared" si="3"/>
        <v>0</v>
      </c>
      <c r="BH38">
        <f t="shared" si="4"/>
        <v>0</v>
      </c>
      <c r="BI38">
        <f t="shared" si="5"/>
        <v>0</v>
      </c>
      <c r="BO38">
        <f>IF(BF38=1,VLOOKUP($A38,'Full dataset'!$A$4:$IE$190,2007+BO$1-$C38,FALSE),0)</f>
        <v>0</v>
      </c>
      <c r="BP38">
        <f>IF(BF38=1,VLOOKUP($A38,'Full dataset'!$A$4:$IE$190,2007+BP$1-$C38,FALSE),0)</f>
        <v>0</v>
      </c>
      <c r="BQ38">
        <f>IF(BF38=1,VLOOKUP($A38,'Full dataset'!$A$4:$IE$190,2007+BQ$1-$C38,FALSE),0)</f>
        <v>0</v>
      </c>
      <c r="BR38">
        <f>IF($BG38=1,VLOOKUP($A38,'Full dataset'!$A$4:$IE$190,BR$1-2007+$C38,FALSE),0)</f>
        <v>0</v>
      </c>
      <c r="BS38">
        <f>IF($BG38=1,VLOOKUP($A38,'Full dataset'!$A$4:$IE$190,BS$1-2007+$C38,FALSE),0)</f>
        <v>0</v>
      </c>
      <c r="BT38">
        <f>IF($BG38=1,VLOOKUP($A38,'Full dataset'!$A$4:$IE$190,BT$1-2007+$C38,FALSE),0)</f>
        <v>0</v>
      </c>
      <c r="BU38">
        <f>IF($BG38=1,VLOOKUP($A38,'Full dataset'!$A$4:$IE$190,BU$1-2007+$C38,FALSE),0)</f>
        <v>0</v>
      </c>
      <c r="BV38">
        <f>IF($BG38=1,VLOOKUP($A38,'Full dataset'!$A$4:$IE$190,BV$1-2007+$C38,FALSE),0)</f>
        <v>0</v>
      </c>
      <c r="BW38">
        <f>IF($BG38=1,VLOOKUP($A38,'Full dataset'!$A$4:$IE$190,BW$1-2007+$C38,FALSE),0)</f>
        <v>0</v>
      </c>
      <c r="BX38">
        <f>IF($BG38=1,VLOOKUP($A38,'Full dataset'!$A$4:$IE$190,BX$1-2007+$C38,FALSE),0)</f>
        <v>0</v>
      </c>
    </row>
    <row r="39" spans="1:76" x14ac:dyDescent="0.25">
      <c r="A39">
        <v>37</v>
      </c>
      <c r="B39" t="s">
        <v>81</v>
      </c>
      <c r="C39">
        <v>2007</v>
      </c>
      <c r="D39" t="s">
        <v>582</v>
      </c>
      <c r="E39">
        <f t="shared" si="0"/>
        <v>0</v>
      </c>
      <c r="F39">
        <v>1</v>
      </c>
      <c r="G39">
        <v>3720</v>
      </c>
      <c r="H39">
        <v>2.5203252032520327</v>
      </c>
      <c r="I39">
        <v>1530</v>
      </c>
      <c r="J39">
        <v>0</v>
      </c>
      <c r="N39">
        <v>2</v>
      </c>
      <c r="O39">
        <v>903</v>
      </c>
      <c r="P39">
        <v>0.61178861788617889</v>
      </c>
      <c r="Q39">
        <v>55</v>
      </c>
      <c r="R39">
        <v>39965</v>
      </c>
      <c r="U39">
        <v>1</v>
      </c>
      <c r="V39">
        <v>0</v>
      </c>
      <c r="W39">
        <v>134</v>
      </c>
      <c r="X39">
        <v>48</v>
      </c>
      <c r="Y39">
        <v>1</v>
      </c>
      <c r="Z39">
        <v>1</v>
      </c>
      <c r="AA39" t="s">
        <v>758</v>
      </c>
      <c r="AB39">
        <v>16775</v>
      </c>
      <c r="AC39" t="s">
        <v>726</v>
      </c>
      <c r="AD39">
        <f>VLOOKUP(A39,'Full dataset'!$A$4:$IE$190,2041-C39,FALSE)</f>
        <v>1476</v>
      </c>
      <c r="AE39" t="s">
        <v>726</v>
      </c>
      <c r="AF39" t="s">
        <v>726</v>
      </c>
      <c r="AG39" t="str">
        <f>VLOOKUP($A39,'Full dataset'!$A$4:$IE$190,2007+AG$1-$C39,FALSE)</f>
        <v>.</v>
      </c>
      <c r="AH39" t="str">
        <f>VLOOKUP($A39,'Full dataset'!$A$4:$IE$190,2007+AH$1-$C39,FALSE)</f>
        <v>.</v>
      </c>
      <c r="AI39">
        <f>VLOOKUP($A39,'Full dataset'!$A$4:$IE$190,2007+AI$1-$C39,FALSE)</f>
        <v>286</v>
      </c>
      <c r="AJ39">
        <f>VLOOKUP($A39,'Full dataset'!$A$4:$IE$190,2007+AJ$1-$C39,FALSE)</f>
        <v>5</v>
      </c>
      <c r="AK39">
        <f>VLOOKUP($A39,'Full dataset'!$A$4:$IE$190,2007+AK$1-$C39,FALSE)</f>
        <v>48</v>
      </c>
      <c r="AL39">
        <f>VLOOKUP($A39,'Full dataset'!$A$4:$IE$190,2007+AL$1-$C39,FALSE)</f>
        <v>86</v>
      </c>
      <c r="AM39" t="s">
        <v>726</v>
      </c>
      <c r="AN39">
        <f>VLOOKUP($A39,'Full dataset'!$A$4:$IE$190,2007+AN$1-$C39,FALSE)</f>
        <v>19905</v>
      </c>
      <c r="AO39">
        <f>VLOOKUP($A39,'Full dataset'!$A$4:$IE$190,2007+AO$1-$C39,FALSE)</f>
        <v>10</v>
      </c>
      <c r="AP39" t="s">
        <v>726</v>
      </c>
      <c r="AQ39" t="s">
        <v>726</v>
      </c>
      <c r="AR39" t="s">
        <v>726</v>
      </c>
      <c r="AS39" t="s">
        <v>726</v>
      </c>
      <c r="AT39" t="s">
        <v>726</v>
      </c>
      <c r="AU39">
        <f>VLOOKUP(A39,'Full dataset'!$A$4:$II$190,$AU$1,FALSE)</f>
        <v>2012</v>
      </c>
      <c r="AV39">
        <v>0</v>
      </c>
      <c r="AW39">
        <f>VLOOKUP(A39,'Full dataset'!$A$5:$IM$190,247,FALSE)</f>
        <v>1</v>
      </c>
      <c r="AX39">
        <f>VLOOKUP(A39,'Full dataset'!$A$4:$II$190,242,FALSE)</f>
        <v>2009</v>
      </c>
      <c r="AY39">
        <f>VLOOKUP(A39,'Full dataset'!$A$5:$IM$190,246,FALSE)</f>
        <v>0</v>
      </c>
      <c r="AZ39">
        <v>9999</v>
      </c>
      <c r="BA39">
        <f>MAX(VLOOKUP($A39,'Full dataset'!$A$4:$IX$190,BA$1,FALSE),AW39)</f>
        <v>1</v>
      </c>
      <c r="BB39">
        <f>IF(VLOOKUP($A39,'Full dataset'!$A$4:$IX$190,BB$1,FALSE)&gt;0,VLOOKUP($A39,'Full dataset'!$A$4:$IX$190,BB$1,FALSE),AU39)</f>
        <v>2009</v>
      </c>
      <c r="BC39">
        <f>MAX(VLOOKUP($A39,'Full dataset'!$A$4:$IX$190,BC$1,FALSE),AY39)</f>
        <v>1</v>
      </c>
      <c r="BD39">
        <f>MAX(VLOOKUP($A39,'Full dataset'!$A$4:$IX$190,BD$1,FALSE),AX39)</f>
        <v>2009</v>
      </c>
      <c r="BE39">
        <f t="shared" si="1"/>
        <v>2009</v>
      </c>
      <c r="BF39">
        <f t="shared" si="2"/>
        <v>0</v>
      </c>
      <c r="BG39">
        <f t="shared" si="3"/>
        <v>0</v>
      </c>
      <c r="BH39">
        <f t="shared" si="4"/>
        <v>0</v>
      </c>
      <c r="BI39">
        <f t="shared" si="5"/>
        <v>0</v>
      </c>
      <c r="BO39">
        <f>IF(BF39=1,VLOOKUP($A39,'Full dataset'!$A$4:$IE$190,2007+BO$1-$C39,FALSE),0)</f>
        <v>0</v>
      </c>
      <c r="BP39">
        <f>IF(BF39=1,VLOOKUP($A39,'Full dataset'!$A$4:$IE$190,2007+BP$1-$C39,FALSE),0)</f>
        <v>0</v>
      </c>
      <c r="BQ39">
        <f>IF(BF39=1,VLOOKUP($A39,'Full dataset'!$A$4:$IE$190,2007+BQ$1-$C39,FALSE),0)</f>
        <v>0</v>
      </c>
      <c r="BR39">
        <f>IF($BG39=1,VLOOKUP($A39,'Full dataset'!$A$4:$IE$190,BR$1-2007+$C39,FALSE),0)</f>
        <v>0</v>
      </c>
      <c r="BS39">
        <f>IF($BG39=1,VLOOKUP($A39,'Full dataset'!$A$4:$IE$190,BS$1-2007+$C39,FALSE),0)</f>
        <v>0</v>
      </c>
      <c r="BT39">
        <f>IF($BG39=1,VLOOKUP($A39,'Full dataset'!$A$4:$IE$190,BT$1-2007+$C39,FALSE),0)</f>
        <v>0</v>
      </c>
      <c r="BU39">
        <f>IF($BG39=1,VLOOKUP($A39,'Full dataset'!$A$4:$IE$190,BU$1-2007+$C39,FALSE),0)</f>
        <v>0</v>
      </c>
      <c r="BV39">
        <f>IF($BG39=1,VLOOKUP($A39,'Full dataset'!$A$4:$IE$190,BV$1-2007+$C39,FALSE),0)</f>
        <v>0</v>
      </c>
      <c r="BW39">
        <f>IF($BG39=1,VLOOKUP($A39,'Full dataset'!$A$4:$IE$190,BW$1-2007+$C39,FALSE),0)</f>
        <v>0</v>
      </c>
      <c r="BX39">
        <f>IF($BG39=1,VLOOKUP($A39,'Full dataset'!$A$4:$IE$190,BX$1-2007+$C39,FALSE),0)</f>
        <v>0</v>
      </c>
    </row>
    <row r="40" spans="1:76" x14ac:dyDescent="0.25">
      <c r="A40">
        <v>38</v>
      </c>
      <c r="B40" t="s">
        <v>82</v>
      </c>
      <c r="C40">
        <v>2007</v>
      </c>
      <c r="D40" t="s">
        <v>582</v>
      </c>
      <c r="E40">
        <f t="shared" si="0"/>
        <v>0</v>
      </c>
      <c r="F40">
        <v>0</v>
      </c>
      <c r="J40">
        <v>0</v>
      </c>
      <c r="N40">
        <v>0</v>
      </c>
      <c r="U40">
        <v>0</v>
      </c>
      <c r="V40" t="s">
        <v>726</v>
      </c>
      <c r="W40" t="s">
        <v>726</v>
      </c>
      <c r="X40" t="s">
        <v>726</v>
      </c>
      <c r="Y40">
        <v>1</v>
      </c>
      <c r="Z40">
        <v>1</v>
      </c>
      <c r="AA40" t="s">
        <v>759</v>
      </c>
      <c r="AB40">
        <v>29533</v>
      </c>
      <c r="AC40" t="s">
        <v>726</v>
      </c>
      <c r="AD40">
        <f>VLOOKUP(A40,'Full dataset'!$A$4:$IE$190,2041-C40,FALSE)</f>
        <v>5211</v>
      </c>
      <c r="AE40" t="s">
        <v>726</v>
      </c>
      <c r="AF40" t="s">
        <v>726</v>
      </c>
      <c r="AG40" t="str">
        <f>VLOOKUP($A40,'Full dataset'!$A$4:$IE$190,2007+AG$1-$C40,FALSE)</f>
        <v>.</v>
      </c>
      <c r="AH40" t="str">
        <f>VLOOKUP($A40,'Full dataset'!$A$4:$IE$190,2007+AH$1-$C40,FALSE)</f>
        <v>.</v>
      </c>
      <c r="AI40">
        <f>VLOOKUP($A40,'Full dataset'!$A$4:$IE$190,2007+AI$1-$C40,FALSE)</f>
        <v>2400</v>
      </c>
      <c r="AJ40">
        <f>VLOOKUP($A40,'Full dataset'!$A$4:$IE$190,2007+AJ$1-$C40,FALSE)</f>
        <v>272</v>
      </c>
      <c r="AK40">
        <f>VLOOKUP($A40,'Full dataset'!$A$4:$IE$190,2007+AK$1-$C40,FALSE)</f>
        <v>38</v>
      </c>
      <c r="AL40">
        <f>VLOOKUP($A40,'Full dataset'!$A$4:$IE$190,2007+AL$1-$C40,FALSE)</f>
        <v>61</v>
      </c>
      <c r="AM40" t="s">
        <v>726</v>
      </c>
      <c r="AN40">
        <f>VLOOKUP($A40,'Full dataset'!$A$4:$IE$190,2007+AN$1-$C40,FALSE)</f>
        <v>34585</v>
      </c>
      <c r="AO40">
        <f>VLOOKUP($A40,'Full dataset'!$A$4:$IE$190,2007+AO$1-$C40,FALSE)</f>
        <v>5</v>
      </c>
      <c r="AP40" t="s">
        <v>726</v>
      </c>
      <c r="AQ40" t="s">
        <v>726</v>
      </c>
      <c r="AR40" t="s">
        <v>726</v>
      </c>
      <c r="AS40" t="s">
        <v>726</v>
      </c>
      <c r="AT40" t="s">
        <v>726</v>
      </c>
      <c r="AU40">
        <f>VLOOKUP(A40,'Full dataset'!$A$4:$II$190,$AU$1,FALSE)</f>
        <v>9999</v>
      </c>
      <c r="AV40">
        <v>0</v>
      </c>
      <c r="AW40">
        <f>VLOOKUP(A40,'Full dataset'!$A$5:$IM$190,247,FALSE)</f>
        <v>0</v>
      </c>
      <c r="AX40">
        <f>VLOOKUP(A40,'Full dataset'!$A$4:$II$190,242,FALSE)</f>
        <v>9999</v>
      </c>
      <c r="AY40">
        <f>VLOOKUP(A40,'Full dataset'!$A$5:$IM$190,246,FALSE)</f>
        <v>1</v>
      </c>
      <c r="AZ40">
        <v>9999</v>
      </c>
      <c r="BA40">
        <f>MAX(VLOOKUP($A40,'Full dataset'!$A$4:$IX$190,BA$1,FALSE),AW40)</f>
        <v>0</v>
      </c>
      <c r="BB40">
        <f>IF(VLOOKUP($A40,'Full dataset'!$A$4:$IX$190,BB$1,FALSE)&gt;0,VLOOKUP($A40,'Full dataset'!$A$4:$IX$190,BB$1,FALSE),AU40)</f>
        <v>9999</v>
      </c>
      <c r="BC40">
        <f>MAX(VLOOKUP($A40,'Full dataset'!$A$4:$IX$190,BC$1,FALSE),AY40)</f>
        <v>1</v>
      </c>
      <c r="BD40">
        <f>MAX(VLOOKUP($A40,'Full dataset'!$A$4:$IX$190,BD$1,FALSE),AX40)</f>
        <v>9999</v>
      </c>
      <c r="BE40">
        <f t="shared" si="1"/>
        <v>9999</v>
      </c>
      <c r="BF40">
        <f t="shared" si="2"/>
        <v>0</v>
      </c>
      <c r="BG40">
        <f t="shared" si="3"/>
        <v>0</v>
      </c>
      <c r="BH40">
        <f t="shared" si="4"/>
        <v>0</v>
      </c>
      <c r="BI40">
        <f t="shared" si="5"/>
        <v>0</v>
      </c>
      <c r="BO40">
        <f>IF(BF40=1,VLOOKUP($A40,'Full dataset'!$A$4:$IE$190,2007+BO$1-$C40,FALSE),0)</f>
        <v>0</v>
      </c>
      <c r="BP40">
        <f>IF(BF40=1,VLOOKUP($A40,'Full dataset'!$A$4:$IE$190,2007+BP$1-$C40,FALSE),0)</f>
        <v>0</v>
      </c>
      <c r="BQ40">
        <f>IF(BF40=1,VLOOKUP($A40,'Full dataset'!$A$4:$IE$190,2007+BQ$1-$C40,FALSE),0)</f>
        <v>0</v>
      </c>
      <c r="BR40">
        <f>IF($BG40=1,VLOOKUP($A40,'Full dataset'!$A$4:$IE$190,BR$1-2007+$C40,FALSE),0)</f>
        <v>0</v>
      </c>
      <c r="BS40">
        <f>IF($BG40=1,VLOOKUP($A40,'Full dataset'!$A$4:$IE$190,BS$1-2007+$C40,FALSE),0)</f>
        <v>0</v>
      </c>
      <c r="BT40">
        <f>IF($BG40=1,VLOOKUP($A40,'Full dataset'!$A$4:$IE$190,BT$1-2007+$C40,FALSE),0)</f>
        <v>0</v>
      </c>
      <c r="BU40">
        <f>IF($BG40=1,VLOOKUP($A40,'Full dataset'!$A$4:$IE$190,BU$1-2007+$C40,FALSE),0)</f>
        <v>0</v>
      </c>
      <c r="BV40">
        <f>IF($BG40=1,VLOOKUP($A40,'Full dataset'!$A$4:$IE$190,BV$1-2007+$C40,FALSE),0)</f>
        <v>0</v>
      </c>
      <c r="BW40">
        <f>IF($BG40=1,VLOOKUP($A40,'Full dataset'!$A$4:$IE$190,BW$1-2007+$C40,FALSE),0)</f>
        <v>0</v>
      </c>
      <c r="BX40">
        <f>IF($BG40=1,VLOOKUP($A40,'Full dataset'!$A$4:$IE$190,BX$1-2007+$C40,FALSE),0)</f>
        <v>0</v>
      </c>
    </row>
    <row r="41" spans="1:76" x14ac:dyDescent="0.25">
      <c r="A41">
        <v>39</v>
      </c>
      <c r="B41" t="s">
        <v>83</v>
      </c>
      <c r="C41">
        <v>2007</v>
      </c>
      <c r="D41" t="s">
        <v>587</v>
      </c>
      <c r="E41">
        <f t="shared" si="0"/>
        <v>0</v>
      </c>
      <c r="F41">
        <v>0</v>
      </c>
      <c r="J41">
        <v>0</v>
      </c>
      <c r="N41">
        <v>0</v>
      </c>
      <c r="U41">
        <v>1</v>
      </c>
      <c r="V41">
        <v>20128</v>
      </c>
      <c r="W41">
        <v>402042</v>
      </c>
      <c r="X41">
        <v>7091</v>
      </c>
      <c r="Y41">
        <v>1</v>
      </c>
      <c r="Z41">
        <v>1</v>
      </c>
      <c r="AA41" t="s">
        <v>760</v>
      </c>
      <c r="AB41">
        <v>42066</v>
      </c>
      <c r="AC41" t="s">
        <v>726</v>
      </c>
      <c r="AD41">
        <f>VLOOKUP(A41,'Full dataset'!$A$4:$IE$190,2041-C41,FALSE)</f>
        <v>3557</v>
      </c>
      <c r="AE41" t="s">
        <v>726</v>
      </c>
      <c r="AF41" t="s">
        <v>726</v>
      </c>
      <c r="AG41">
        <f>VLOOKUP($A41,'Full dataset'!$A$4:$IE$190,2007+AG$1-$C41,FALSE)</f>
        <v>-0.53700000000000003</v>
      </c>
      <c r="AH41">
        <f>VLOOKUP($A41,'Full dataset'!$A$4:$IE$190,2007+AH$1-$C41,FALSE)</f>
        <v>2543.7890000000002</v>
      </c>
      <c r="AI41">
        <f>VLOOKUP($A41,'Full dataset'!$A$4:$IE$190,2007+AI$1-$C41,FALSE)</f>
        <v>499.62299999999999</v>
      </c>
      <c r="AJ41" t="str">
        <f>VLOOKUP($A41,'Full dataset'!$A$4:$IE$190,2007+AJ$1-$C41,FALSE)</f>
        <v>.</v>
      </c>
      <c r="AK41">
        <f>VLOOKUP($A41,'Full dataset'!$A$4:$IE$190,2007+AK$1-$C41,FALSE)</f>
        <v>67</v>
      </c>
      <c r="AL41">
        <f>VLOOKUP($A41,'Full dataset'!$A$4:$IE$190,2007+AL$1-$C41,FALSE)</f>
        <v>260</v>
      </c>
      <c r="AM41" t="s">
        <v>726</v>
      </c>
      <c r="AN41" t="str">
        <f>VLOOKUP($A41,'Full dataset'!$A$4:$IE$190,2007+AN$1-$C41,FALSE)</f>
        <v>.</v>
      </c>
      <c r="AO41" t="str">
        <f>VLOOKUP($A41,'Full dataset'!$A$4:$IE$190,2007+AO$1-$C41,FALSE)</f>
        <v>.</v>
      </c>
      <c r="AP41" t="s">
        <v>726</v>
      </c>
      <c r="AQ41" t="s">
        <v>726</v>
      </c>
      <c r="AR41" t="s">
        <v>726</v>
      </c>
      <c r="AS41" t="s">
        <v>726</v>
      </c>
      <c r="AT41" t="s">
        <v>726</v>
      </c>
      <c r="AU41">
        <f>VLOOKUP(A41,'Full dataset'!$A$4:$II$190,$AU$1,FALSE)</f>
        <v>2007</v>
      </c>
      <c r="AV41">
        <v>0</v>
      </c>
      <c r="AW41">
        <f>VLOOKUP(A41,'Full dataset'!$A$5:$IM$190,247,FALSE)</f>
        <v>1</v>
      </c>
      <c r="AX41">
        <f>VLOOKUP(A41,'Full dataset'!$A$4:$II$190,242,FALSE)</f>
        <v>2012</v>
      </c>
      <c r="AY41">
        <f>VLOOKUP(A41,'Full dataset'!$A$5:$IM$190,246,FALSE)</f>
        <v>1</v>
      </c>
      <c r="AZ41">
        <v>9999</v>
      </c>
      <c r="BA41">
        <f>MAX(VLOOKUP($A41,'Full dataset'!$A$4:$IX$190,BA$1,FALSE),AW41)</f>
        <v>2</v>
      </c>
      <c r="BB41">
        <f>IF(VLOOKUP($A41,'Full dataset'!$A$4:$IX$190,BB$1,FALSE)&gt;0,VLOOKUP($A41,'Full dataset'!$A$4:$IX$190,BB$1,FALSE),AU41)</f>
        <v>2014</v>
      </c>
      <c r="BC41">
        <f>MAX(VLOOKUP($A41,'Full dataset'!$A$4:$IX$190,BC$1,FALSE),AY41)</f>
        <v>1</v>
      </c>
      <c r="BD41">
        <f>MAX(VLOOKUP($A41,'Full dataset'!$A$4:$IX$190,BD$1,FALSE),AX41)</f>
        <v>2012</v>
      </c>
      <c r="BE41">
        <f t="shared" si="1"/>
        <v>2012</v>
      </c>
      <c r="BF41">
        <f t="shared" si="2"/>
        <v>0</v>
      </c>
      <c r="BG41">
        <f t="shared" si="3"/>
        <v>0</v>
      </c>
      <c r="BH41">
        <f t="shared" si="4"/>
        <v>0</v>
      </c>
      <c r="BI41">
        <f t="shared" si="5"/>
        <v>0</v>
      </c>
      <c r="BO41">
        <f>IF(BF41=1,VLOOKUP($A41,'Full dataset'!$A$4:$IE$190,2007+BO$1-$C41,FALSE),0)</f>
        <v>0</v>
      </c>
      <c r="BP41">
        <f>IF(BF41=1,VLOOKUP($A41,'Full dataset'!$A$4:$IE$190,2007+BP$1-$C41,FALSE),0)</f>
        <v>0</v>
      </c>
      <c r="BQ41">
        <f>IF(BF41=1,VLOOKUP($A41,'Full dataset'!$A$4:$IE$190,2007+BQ$1-$C41,FALSE),0)</f>
        <v>0</v>
      </c>
      <c r="BR41">
        <f>IF($BG41=1,VLOOKUP($A41,'Full dataset'!$A$4:$IE$190,BR$1-2007+$C41,FALSE),0)</f>
        <v>0</v>
      </c>
      <c r="BS41">
        <f>IF($BG41=1,VLOOKUP($A41,'Full dataset'!$A$4:$IE$190,BS$1-2007+$C41,FALSE),0)</f>
        <v>0</v>
      </c>
      <c r="BT41">
        <f>IF($BG41=1,VLOOKUP($A41,'Full dataset'!$A$4:$IE$190,BT$1-2007+$C41,FALSE),0)</f>
        <v>0</v>
      </c>
      <c r="BU41">
        <f>IF($BG41=1,VLOOKUP($A41,'Full dataset'!$A$4:$IE$190,BU$1-2007+$C41,FALSE),0)</f>
        <v>0</v>
      </c>
      <c r="BV41">
        <f>IF($BG41=1,VLOOKUP($A41,'Full dataset'!$A$4:$IE$190,BV$1-2007+$C41,FALSE),0)</f>
        <v>0</v>
      </c>
      <c r="BW41">
        <f>IF($BG41=1,VLOOKUP($A41,'Full dataset'!$A$4:$IE$190,BW$1-2007+$C41,FALSE),0)</f>
        <v>0</v>
      </c>
      <c r="BX41">
        <f>IF($BG41=1,VLOOKUP($A41,'Full dataset'!$A$4:$IE$190,BX$1-2007+$C41,FALSE),0)</f>
        <v>0</v>
      </c>
    </row>
    <row r="42" spans="1:76" x14ac:dyDescent="0.25">
      <c r="A42">
        <v>40</v>
      </c>
      <c r="B42" t="s">
        <v>84</v>
      </c>
      <c r="C42">
        <v>2007</v>
      </c>
      <c r="D42" t="s">
        <v>591</v>
      </c>
      <c r="E42">
        <f t="shared" si="0"/>
        <v>1</v>
      </c>
      <c r="F42">
        <v>1</v>
      </c>
      <c r="G42">
        <v>2184</v>
      </c>
      <c r="H42">
        <v>1.6189770200148259</v>
      </c>
      <c r="I42">
        <v>588</v>
      </c>
      <c r="J42">
        <v>1</v>
      </c>
      <c r="K42">
        <v>65</v>
      </c>
      <c r="L42">
        <v>4.8183839881393624E-2</v>
      </c>
      <c r="M42">
        <v>139</v>
      </c>
      <c r="N42">
        <v>0</v>
      </c>
      <c r="S42">
        <v>6020</v>
      </c>
      <c r="T42">
        <v>522110</v>
      </c>
      <c r="U42">
        <v>1</v>
      </c>
      <c r="V42">
        <v>7107</v>
      </c>
      <c r="W42">
        <v>19554</v>
      </c>
      <c r="X42">
        <v>13149</v>
      </c>
      <c r="Y42">
        <v>1</v>
      </c>
      <c r="Z42">
        <v>0</v>
      </c>
      <c r="AA42" t="s">
        <v>761</v>
      </c>
      <c r="AB42">
        <v>6064</v>
      </c>
      <c r="AC42" t="s">
        <v>726</v>
      </c>
      <c r="AD42">
        <f>VLOOKUP(A42,'Full dataset'!$A$4:$IE$190,2041-C42,FALSE)</f>
        <v>1349</v>
      </c>
      <c r="AE42" t="s">
        <v>726</v>
      </c>
      <c r="AF42" t="s">
        <v>726</v>
      </c>
      <c r="AG42">
        <f>VLOOKUP($A42,'Full dataset'!$A$4:$IE$190,2007+AG$1-$C42,FALSE)</f>
        <v>123.63800000000001</v>
      </c>
      <c r="AH42">
        <f>VLOOKUP($A42,'Full dataset'!$A$4:$IE$190,2007+AH$1-$C42,FALSE)</f>
        <v>6692.4560000000001</v>
      </c>
      <c r="AI42">
        <f>VLOOKUP($A42,'Full dataset'!$A$4:$IE$190,2007+AI$1-$C42,FALSE)</f>
        <v>664.77</v>
      </c>
      <c r="AJ42" t="str">
        <f>VLOOKUP($A42,'Full dataset'!$A$4:$IE$190,2007+AJ$1-$C42,FALSE)</f>
        <v>.</v>
      </c>
      <c r="AK42" t="str">
        <f>VLOOKUP($A42,'Full dataset'!$A$4:$IE$190,2007+AK$1-$C42,FALSE)</f>
        <v>.</v>
      </c>
      <c r="AL42" t="str">
        <f>VLOOKUP($A42,'Full dataset'!$A$4:$IE$190,2007+AL$1-$C42,FALSE)</f>
        <v>.</v>
      </c>
      <c r="AM42" t="s">
        <v>726</v>
      </c>
      <c r="AN42" t="str">
        <f>VLOOKUP($A42,'Full dataset'!$A$4:$IE$190,2007+AN$1-$C42,FALSE)</f>
        <v>.</v>
      </c>
      <c r="AO42" t="str">
        <f>VLOOKUP($A42,'Full dataset'!$A$4:$IE$190,2007+AO$1-$C42,FALSE)</f>
        <v>.</v>
      </c>
      <c r="AP42" t="s">
        <v>726</v>
      </c>
      <c r="AQ42" t="s">
        <v>726</v>
      </c>
      <c r="AR42" t="s">
        <v>726</v>
      </c>
      <c r="AS42" t="s">
        <v>726</v>
      </c>
      <c r="AT42" t="s">
        <v>726</v>
      </c>
      <c r="AU42">
        <f>VLOOKUP(A42,'Full dataset'!$A$4:$II$190,$AU$1,FALSE)</f>
        <v>2008</v>
      </c>
      <c r="AV42">
        <v>1</v>
      </c>
      <c r="AW42">
        <f>VLOOKUP(A42,'Full dataset'!$A$5:$IM$190,247,FALSE)</f>
        <v>1</v>
      </c>
      <c r="AX42">
        <f>VLOOKUP(A42,'Full dataset'!$A$4:$II$190,242,FALSE)</f>
        <v>2007</v>
      </c>
      <c r="AY42">
        <f>VLOOKUP(A42,'Full dataset'!$A$5:$IM$190,246,FALSE)</f>
        <v>1</v>
      </c>
      <c r="AZ42">
        <v>9999</v>
      </c>
      <c r="BA42">
        <f>MAX(VLOOKUP($A42,'Full dataset'!$A$4:$IX$190,BA$1,FALSE),AW42)</f>
        <v>2</v>
      </c>
      <c r="BB42">
        <f>IF(VLOOKUP($A42,'Full dataset'!$A$4:$IX$190,BB$1,FALSE)&gt;0,VLOOKUP($A42,'Full dataset'!$A$4:$IX$190,BB$1,FALSE),AU42)</f>
        <v>2010</v>
      </c>
      <c r="BC42">
        <f>MAX(VLOOKUP($A42,'Full dataset'!$A$4:$IX$190,BC$1,FALSE),AY42)</f>
        <v>1</v>
      </c>
      <c r="BD42">
        <f>MAX(VLOOKUP($A42,'Full dataset'!$A$4:$IX$190,BD$1,FALSE),AX42)</f>
        <v>2007</v>
      </c>
      <c r="BE42">
        <f t="shared" si="1"/>
        <v>2007</v>
      </c>
      <c r="BF42">
        <f t="shared" si="2"/>
        <v>0</v>
      </c>
      <c r="BG42">
        <f t="shared" si="3"/>
        <v>0</v>
      </c>
      <c r="BH42">
        <f t="shared" si="4"/>
        <v>0</v>
      </c>
      <c r="BI42">
        <f t="shared" si="5"/>
        <v>0</v>
      </c>
      <c r="BO42">
        <f>IF(BF42=1,VLOOKUP($A42,'Full dataset'!$A$4:$IE$190,2007+BO$1-$C42,FALSE),0)</f>
        <v>0</v>
      </c>
      <c r="BP42">
        <f>IF(BF42=1,VLOOKUP($A42,'Full dataset'!$A$4:$IE$190,2007+BP$1-$C42,FALSE),0)</f>
        <v>0</v>
      </c>
      <c r="BQ42">
        <f>IF(BF42=1,VLOOKUP($A42,'Full dataset'!$A$4:$IE$190,2007+BQ$1-$C42,FALSE),0)</f>
        <v>0</v>
      </c>
      <c r="BR42">
        <f>IF($BG42=1,VLOOKUP($A42,'Full dataset'!$A$4:$IE$190,BR$1-2007+$C42,FALSE),0)</f>
        <v>0</v>
      </c>
      <c r="BS42">
        <f>IF($BG42=1,VLOOKUP($A42,'Full dataset'!$A$4:$IE$190,BS$1-2007+$C42,FALSE),0)</f>
        <v>0</v>
      </c>
      <c r="BT42">
        <f>IF($BG42=1,VLOOKUP($A42,'Full dataset'!$A$4:$IE$190,BT$1-2007+$C42,FALSE),0)</f>
        <v>0</v>
      </c>
      <c r="BU42">
        <f>IF($BG42=1,VLOOKUP($A42,'Full dataset'!$A$4:$IE$190,BU$1-2007+$C42,FALSE),0)</f>
        <v>0</v>
      </c>
      <c r="BV42">
        <f>IF($BG42=1,VLOOKUP($A42,'Full dataset'!$A$4:$IE$190,BV$1-2007+$C42,FALSE),0)</f>
        <v>0</v>
      </c>
      <c r="BW42">
        <f>IF($BG42=1,VLOOKUP($A42,'Full dataset'!$A$4:$IE$190,BW$1-2007+$C42,FALSE),0)</f>
        <v>0</v>
      </c>
      <c r="BX42">
        <f>IF($BG42=1,VLOOKUP($A42,'Full dataset'!$A$4:$IE$190,BX$1-2007+$C42,FALSE),0)</f>
        <v>0</v>
      </c>
    </row>
    <row r="43" spans="1:76" x14ac:dyDescent="0.25">
      <c r="A43">
        <v>41</v>
      </c>
      <c r="B43" t="s">
        <v>85</v>
      </c>
      <c r="C43">
        <v>2007</v>
      </c>
      <c r="D43" t="s">
        <v>591</v>
      </c>
      <c r="E43">
        <f t="shared" si="0"/>
        <v>1</v>
      </c>
      <c r="F43">
        <v>1</v>
      </c>
      <c r="G43">
        <v>74765</v>
      </c>
      <c r="H43">
        <v>14.117258308157099</v>
      </c>
      <c r="I43">
        <v>10307</v>
      </c>
      <c r="J43">
        <v>1</v>
      </c>
      <c r="K43">
        <v>1862</v>
      </c>
      <c r="L43">
        <v>0.35158610271903323</v>
      </c>
      <c r="M43">
        <v>581</v>
      </c>
      <c r="N43">
        <v>1</v>
      </c>
      <c r="O43">
        <v>63851</v>
      </c>
      <c r="P43">
        <v>12.056457703927492</v>
      </c>
      <c r="Q43">
        <v>1683</v>
      </c>
      <c r="R43">
        <v>40210</v>
      </c>
      <c r="S43">
        <v>7372</v>
      </c>
      <c r="T43">
        <v>511210</v>
      </c>
      <c r="U43">
        <v>1</v>
      </c>
      <c r="V43">
        <v>1213</v>
      </c>
      <c r="W43">
        <v>7200</v>
      </c>
      <c r="X43">
        <v>5151</v>
      </c>
      <c r="Y43">
        <v>1</v>
      </c>
      <c r="Z43">
        <v>1</v>
      </c>
      <c r="AA43" t="s">
        <v>762</v>
      </c>
      <c r="AB43">
        <v>552527</v>
      </c>
      <c r="AC43" t="s">
        <v>726</v>
      </c>
      <c r="AD43">
        <f>VLOOKUP(A43,'Full dataset'!$A$4:$IE$190,2041-C43,FALSE)</f>
        <v>5296</v>
      </c>
      <c r="AE43" t="s">
        <v>726</v>
      </c>
      <c r="AF43" t="s">
        <v>726</v>
      </c>
      <c r="AG43">
        <f>VLOOKUP($A43,'Full dataset'!$A$4:$IE$190,2007+AG$1-$C43,FALSE)</f>
        <v>723.80700000000002</v>
      </c>
      <c r="AH43">
        <f>VLOOKUP($A43,'Full dataset'!$A$4:$IE$190,2007+AH$1-$C43,FALSE)</f>
        <v>5713.6790000000001</v>
      </c>
      <c r="AI43">
        <f>VLOOKUP($A43,'Full dataset'!$A$4:$IE$190,2007+AI$1-$C43,FALSE)</f>
        <v>3157.8809999999999</v>
      </c>
      <c r="AJ43">
        <f>VLOOKUP($A43,'Full dataset'!$A$4:$IE$190,2007+AJ$1-$C43,FALSE)</f>
        <v>291</v>
      </c>
      <c r="AK43">
        <f>VLOOKUP($A43,'Full dataset'!$A$4:$IE$190,2007+AK$1-$C43,FALSE)</f>
        <v>31</v>
      </c>
      <c r="AL43">
        <f>VLOOKUP($A43,'Full dataset'!$A$4:$IE$190,2007+AL$1-$C43,FALSE)</f>
        <v>226</v>
      </c>
      <c r="AM43" t="s">
        <v>726</v>
      </c>
      <c r="AN43">
        <f>VLOOKUP($A43,'Full dataset'!$A$4:$IE$190,2007+AN$1-$C43,FALSE)</f>
        <v>52087</v>
      </c>
      <c r="AO43">
        <f>VLOOKUP($A43,'Full dataset'!$A$4:$IE$190,2007+AO$1-$C43,FALSE)</f>
        <v>11</v>
      </c>
      <c r="AP43" t="s">
        <v>726</v>
      </c>
      <c r="AQ43" t="s">
        <v>726</v>
      </c>
      <c r="AR43" t="s">
        <v>726</v>
      </c>
      <c r="AS43" t="s">
        <v>726</v>
      </c>
      <c r="AT43" t="s">
        <v>726</v>
      </c>
      <c r="AU43">
        <f>VLOOKUP(A43,'Full dataset'!$A$4:$II$190,$AU$1,FALSE)</f>
        <v>2011</v>
      </c>
      <c r="AV43">
        <v>1</v>
      </c>
      <c r="AW43">
        <f>VLOOKUP(A43,'Full dataset'!$A$5:$IM$190,247,FALSE)</f>
        <v>2</v>
      </c>
      <c r="AX43">
        <f>VLOOKUP(A43,'Full dataset'!$A$4:$II$190,242,FALSE)</f>
        <v>2010</v>
      </c>
      <c r="AY43">
        <f>VLOOKUP(A43,'Full dataset'!$A$5:$IM$190,246,FALSE)</f>
        <v>1</v>
      </c>
      <c r="AZ43">
        <v>9999</v>
      </c>
      <c r="BA43">
        <f>MAX(VLOOKUP($A43,'Full dataset'!$A$4:$IX$190,BA$1,FALSE),AW43)</f>
        <v>2</v>
      </c>
      <c r="BB43">
        <f>IF(VLOOKUP($A43,'Full dataset'!$A$4:$IX$190,BB$1,FALSE)&gt;0,VLOOKUP($A43,'Full dataset'!$A$4:$IX$190,BB$1,FALSE),AU43)</f>
        <v>2011</v>
      </c>
      <c r="BC43">
        <f>MAX(VLOOKUP($A43,'Full dataset'!$A$4:$IX$190,BC$1,FALSE),AY43)</f>
        <v>1</v>
      </c>
      <c r="BD43">
        <f>MAX(VLOOKUP($A43,'Full dataset'!$A$4:$IX$190,BD$1,FALSE),AX43)</f>
        <v>2010</v>
      </c>
      <c r="BE43">
        <f t="shared" si="1"/>
        <v>2010</v>
      </c>
      <c r="BF43">
        <f t="shared" si="2"/>
        <v>0</v>
      </c>
      <c r="BG43">
        <f t="shared" si="3"/>
        <v>0</v>
      </c>
      <c r="BH43">
        <f t="shared" si="4"/>
        <v>0</v>
      </c>
      <c r="BI43">
        <f t="shared" si="5"/>
        <v>0</v>
      </c>
      <c r="BO43">
        <f>IF(BF43=1,VLOOKUP($A43,'Full dataset'!$A$4:$IE$190,2007+BO$1-$C43,FALSE),0)</f>
        <v>0</v>
      </c>
      <c r="BP43">
        <f>IF(BF43=1,VLOOKUP($A43,'Full dataset'!$A$4:$IE$190,2007+BP$1-$C43,FALSE),0)</f>
        <v>0</v>
      </c>
      <c r="BQ43">
        <f>IF(BF43=1,VLOOKUP($A43,'Full dataset'!$A$4:$IE$190,2007+BQ$1-$C43,FALSE),0)</f>
        <v>0</v>
      </c>
      <c r="BR43">
        <f>IF($BG43=1,VLOOKUP($A43,'Full dataset'!$A$4:$IE$190,BR$1-2007+$C43,FALSE),0)</f>
        <v>0</v>
      </c>
      <c r="BS43">
        <f>IF($BG43=1,VLOOKUP($A43,'Full dataset'!$A$4:$IE$190,BS$1-2007+$C43,FALSE),0)</f>
        <v>0</v>
      </c>
      <c r="BT43">
        <f>IF($BG43=1,VLOOKUP($A43,'Full dataset'!$A$4:$IE$190,BT$1-2007+$C43,FALSE),0)</f>
        <v>0</v>
      </c>
      <c r="BU43">
        <f>IF($BG43=1,VLOOKUP($A43,'Full dataset'!$A$4:$IE$190,BU$1-2007+$C43,FALSE),0)</f>
        <v>0</v>
      </c>
      <c r="BV43">
        <f>IF($BG43=1,VLOOKUP($A43,'Full dataset'!$A$4:$IE$190,BV$1-2007+$C43,FALSE),0)</f>
        <v>0</v>
      </c>
      <c r="BW43">
        <f>IF($BG43=1,VLOOKUP($A43,'Full dataset'!$A$4:$IE$190,BW$1-2007+$C43,FALSE),0)</f>
        <v>0</v>
      </c>
      <c r="BX43">
        <f>IF($BG43=1,VLOOKUP($A43,'Full dataset'!$A$4:$IE$190,BX$1-2007+$C43,FALSE),0)</f>
        <v>0</v>
      </c>
    </row>
    <row r="44" spans="1:76" x14ac:dyDescent="0.25">
      <c r="A44">
        <v>42</v>
      </c>
      <c r="B44" t="s">
        <v>86</v>
      </c>
      <c r="C44">
        <v>2007</v>
      </c>
      <c r="D44" t="s">
        <v>587</v>
      </c>
      <c r="E44">
        <f t="shared" si="0"/>
        <v>0</v>
      </c>
      <c r="F44">
        <v>0</v>
      </c>
      <c r="J44">
        <v>0</v>
      </c>
      <c r="N44">
        <v>0</v>
      </c>
      <c r="U44">
        <v>0</v>
      </c>
      <c r="V44" t="s">
        <v>726</v>
      </c>
      <c r="W44" t="s">
        <v>726</v>
      </c>
      <c r="X44" t="s">
        <v>726</v>
      </c>
      <c r="Y44">
        <v>1</v>
      </c>
      <c r="Z44">
        <v>1</v>
      </c>
      <c r="AA44" t="s">
        <v>763</v>
      </c>
      <c r="AB44">
        <v>24890</v>
      </c>
      <c r="AC44" t="s">
        <v>726</v>
      </c>
      <c r="AD44">
        <f>VLOOKUP(A44,'Full dataset'!$A$4:$IE$190,2041-C44,FALSE)</f>
        <v>10641</v>
      </c>
      <c r="AE44" t="s">
        <v>726</v>
      </c>
      <c r="AF44" t="s">
        <v>726</v>
      </c>
      <c r="AG44" t="str">
        <f>VLOOKUP($A44,'Full dataset'!$A$4:$IE$190,2007+AG$1-$C44,FALSE)</f>
        <v>.</v>
      </c>
      <c r="AH44" t="str">
        <f>VLOOKUP($A44,'Full dataset'!$A$4:$IE$190,2007+AH$1-$C44,FALSE)</f>
        <v>.</v>
      </c>
      <c r="AI44">
        <f>VLOOKUP($A44,'Full dataset'!$A$4:$IE$190,2007+AI$1-$C44,FALSE)</f>
        <v>1700</v>
      </c>
      <c r="AJ44">
        <f>VLOOKUP($A44,'Full dataset'!$A$4:$IE$190,2007+AJ$1-$C44,FALSE)</f>
        <v>281</v>
      </c>
      <c r="AK44">
        <f>VLOOKUP($A44,'Full dataset'!$A$4:$IE$190,2007+AK$1-$C44,FALSE)</f>
        <v>72</v>
      </c>
      <c r="AL44">
        <f>VLOOKUP($A44,'Full dataset'!$A$4:$IE$190,2007+AL$1-$C44,FALSE)</f>
        <v>626</v>
      </c>
      <c r="AM44" t="s">
        <v>726</v>
      </c>
      <c r="AN44">
        <f>VLOOKUP($A44,'Full dataset'!$A$4:$IE$190,2007+AN$1-$C44,FALSE)</f>
        <v>11165</v>
      </c>
      <c r="AO44">
        <f>VLOOKUP($A44,'Full dataset'!$A$4:$IE$190,2007+AO$1-$C44,FALSE)</f>
        <v>11</v>
      </c>
      <c r="AP44" t="s">
        <v>726</v>
      </c>
      <c r="AQ44" t="s">
        <v>726</v>
      </c>
      <c r="AR44" t="s">
        <v>726</v>
      </c>
      <c r="AS44" t="s">
        <v>726</v>
      </c>
      <c r="AT44" t="s">
        <v>726</v>
      </c>
      <c r="AU44">
        <f>VLOOKUP(A44,'Full dataset'!$A$4:$II$190,$AU$1,FALSE)</f>
        <v>9999</v>
      </c>
      <c r="AV44">
        <v>0</v>
      </c>
      <c r="AW44">
        <f>VLOOKUP(A44,'Full dataset'!$A$5:$IM$190,247,FALSE)</f>
        <v>0</v>
      </c>
      <c r="AX44">
        <f>VLOOKUP(A44,'Full dataset'!$A$4:$II$190,242,FALSE)</f>
        <v>2008</v>
      </c>
      <c r="AY44">
        <f>VLOOKUP(A44,'Full dataset'!$A$5:$IM$190,246,FALSE)</f>
        <v>1</v>
      </c>
      <c r="AZ44">
        <v>9999</v>
      </c>
      <c r="BA44">
        <f>MAX(VLOOKUP($A44,'Full dataset'!$A$4:$IX$190,BA$1,FALSE),AW44)</f>
        <v>1</v>
      </c>
      <c r="BB44">
        <f>IF(VLOOKUP($A44,'Full dataset'!$A$4:$IX$190,BB$1,FALSE)&gt;0,VLOOKUP($A44,'Full dataset'!$A$4:$IX$190,BB$1,FALSE),AU44)</f>
        <v>2009</v>
      </c>
      <c r="BC44">
        <f>MAX(VLOOKUP($A44,'Full dataset'!$A$4:$IX$190,BC$1,FALSE),AY44)</f>
        <v>1</v>
      </c>
      <c r="BD44">
        <f>MAX(VLOOKUP($A44,'Full dataset'!$A$4:$IX$190,BD$1,FALSE),AX44)</f>
        <v>2008</v>
      </c>
      <c r="BE44">
        <f t="shared" si="1"/>
        <v>2008</v>
      </c>
      <c r="BF44">
        <f t="shared" si="2"/>
        <v>0</v>
      </c>
      <c r="BG44">
        <f t="shared" si="3"/>
        <v>0</v>
      </c>
      <c r="BH44">
        <f t="shared" si="4"/>
        <v>0</v>
      </c>
      <c r="BI44">
        <f t="shared" si="5"/>
        <v>0</v>
      </c>
      <c r="BO44">
        <f>IF(BF44=1,VLOOKUP($A44,'Full dataset'!$A$4:$IE$190,2007+BO$1-$C44,FALSE),0)</f>
        <v>0</v>
      </c>
      <c r="BP44">
        <f>IF(BF44=1,VLOOKUP($A44,'Full dataset'!$A$4:$IE$190,2007+BP$1-$C44,FALSE),0)</f>
        <v>0</v>
      </c>
      <c r="BQ44">
        <f>IF(BF44=1,VLOOKUP($A44,'Full dataset'!$A$4:$IE$190,2007+BQ$1-$C44,FALSE),0)</f>
        <v>0</v>
      </c>
      <c r="BR44">
        <f>IF($BG44=1,VLOOKUP($A44,'Full dataset'!$A$4:$IE$190,BR$1-2007+$C44,FALSE),0)</f>
        <v>0</v>
      </c>
      <c r="BS44">
        <f>IF($BG44=1,VLOOKUP($A44,'Full dataset'!$A$4:$IE$190,BS$1-2007+$C44,FALSE),0)</f>
        <v>0</v>
      </c>
      <c r="BT44">
        <f>IF($BG44=1,VLOOKUP($A44,'Full dataset'!$A$4:$IE$190,BT$1-2007+$C44,FALSE),0)</f>
        <v>0</v>
      </c>
      <c r="BU44">
        <f>IF($BG44=1,VLOOKUP($A44,'Full dataset'!$A$4:$IE$190,BU$1-2007+$C44,FALSE),0)</f>
        <v>0</v>
      </c>
      <c r="BV44">
        <f>IF($BG44=1,VLOOKUP($A44,'Full dataset'!$A$4:$IE$190,BV$1-2007+$C44,FALSE),0)</f>
        <v>0</v>
      </c>
      <c r="BW44">
        <f>IF($BG44=1,VLOOKUP($A44,'Full dataset'!$A$4:$IE$190,BW$1-2007+$C44,FALSE),0)</f>
        <v>0</v>
      </c>
      <c r="BX44">
        <f>IF($BG44=1,VLOOKUP($A44,'Full dataset'!$A$4:$IE$190,BX$1-2007+$C44,FALSE),0)</f>
        <v>0</v>
      </c>
    </row>
    <row r="45" spans="1:76" x14ac:dyDescent="0.25">
      <c r="A45">
        <v>43</v>
      </c>
      <c r="B45" t="s">
        <v>87</v>
      </c>
      <c r="C45">
        <v>2007</v>
      </c>
      <c r="D45" t="s">
        <v>591</v>
      </c>
      <c r="E45">
        <f t="shared" si="0"/>
        <v>1</v>
      </c>
      <c r="F45">
        <v>1</v>
      </c>
      <c r="G45">
        <v>37253</v>
      </c>
      <c r="H45">
        <v>9.4049482453925783</v>
      </c>
      <c r="I45">
        <v>12645</v>
      </c>
      <c r="J45">
        <v>0</v>
      </c>
      <c r="N45">
        <v>1</v>
      </c>
      <c r="O45">
        <v>6128</v>
      </c>
      <c r="P45">
        <v>1.547084069679374</v>
      </c>
      <c r="Q45">
        <v>93</v>
      </c>
      <c r="R45">
        <v>39965</v>
      </c>
      <c r="S45">
        <v>2834</v>
      </c>
      <c r="T45">
        <v>325412</v>
      </c>
      <c r="U45">
        <v>1</v>
      </c>
      <c r="V45">
        <v>1421</v>
      </c>
      <c r="W45">
        <v>15290</v>
      </c>
      <c r="X45">
        <v>1586</v>
      </c>
      <c r="Y45">
        <v>1</v>
      </c>
      <c r="Z45">
        <v>1</v>
      </c>
      <c r="AA45" t="s">
        <v>764</v>
      </c>
      <c r="AB45">
        <v>397066</v>
      </c>
      <c r="AC45" t="s">
        <v>726</v>
      </c>
      <c r="AD45">
        <f>VLOOKUP(A45,'Full dataset'!$A$4:$IE$190,2041-C45,FALSE)</f>
        <v>3053</v>
      </c>
      <c r="AE45" t="s">
        <v>726</v>
      </c>
      <c r="AF45" t="s">
        <v>726</v>
      </c>
      <c r="AG45">
        <f>VLOOKUP($A45,'Full dataset'!$A$4:$IE$190,2007+AG$1-$C45,FALSE)</f>
        <v>1669.4749999999999</v>
      </c>
      <c r="AH45">
        <f>VLOOKUP($A45,'Full dataset'!$A$4:$IE$190,2007+AH$1-$C45,FALSE)</f>
        <v>9350.5859999999993</v>
      </c>
      <c r="AI45">
        <f>VLOOKUP($A45,'Full dataset'!$A$4:$IE$190,2007+AI$1-$C45,FALSE)</f>
        <v>8252.5570000000007</v>
      </c>
      <c r="AJ45" t="str">
        <f>VLOOKUP($A45,'Full dataset'!$A$4:$IE$190,2007+AJ$1-$C45,FALSE)</f>
        <v>.</v>
      </c>
      <c r="AK45">
        <f>VLOOKUP($A45,'Full dataset'!$A$4:$IE$190,2007+AK$1-$C45,FALSE)</f>
        <v>56</v>
      </c>
      <c r="AL45">
        <f>VLOOKUP($A45,'Full dataset'!$A$4:$IE$190,2007+AL$1-$C45,FALSE)</f>
        <v>274</v>
      </c>
      <c r="AM45" t="s">
        <v>726</v>
      </c>
      <c r="AN45" t="str">
        <f>VLOOKUP($A45,'Full dataset'!$A$4:$IE$190,2007+AN$1-$C45,FALSE)</f>
        <v>.</v>
      </c>
      <c r="AO45" t="str">
        <f>VLOOKUP($A45,'Full dataset'!$A$4:$IE$190,2007+AO$1-$C45,FALSE)</f>
        <v>.</v>
      </c>
      <c r="AP45" t="s">
        <v>726</v>
      </c>
      <c r="AQ45" t="s">
        <v>726</v>
      </c>
      <c r="AR45" t="s">
        <v>726</v>
      </c>
      <c r="AS45" t="s">
        <v>726</v>
      </c>
      <c r="AT45" t="s">
        <v>726</v>
      </c>
      <c r="AU45">
        <f>VLOOKUP(A45,'Full dataset'!$A$4:$II$190,$AU$1,FALSE)</f>
        <v>2010</v>
      </c>
      <c r="AV45">
        <v>0</v>
      </c>
      <c r="AW45">
        <f>VLOOKUP(A45,'Full dataset'!$A$5:$IM$190,247,FALSE)</f>
        <v>1</v>
      </c>
      <c r="AX45">
        <f>VLOOKUP(A45,'Full dataset'!$A$4:$II$190,242,FALSE)</f>
        <v>2009</v>
      </c>
      <c r="AY45">
        <f>VLOOKUP(A45,'Full dataset'!$A$5:$IM$190,246,FALSE)</f>
        <v>1</v>
      </c>
      <c r="AZ45">
        <v>9999</v>
      </c>
      <c r="BA45">
        <f>MAX(VLOOKUP($A45,'Full dataset'!$A$4:$IX$190,BA$1,FALSE),AW45)</f>
        <v>1</v>
      </c>
      <c r="BB45">
        <f>IF(VLOOKUP($A45,'Full dataset'!$A$4:$IX$190,BB$1,FALSE)&gt;0,VLOOKUP($A45,'Full dataset'!$A$4:$IX$190,BB$1,FALSE),AU45)</f>
        <v>2010</v>
      </c>
      <c r="BC45">
        <f>MAX(VLOOKUP($A45,'Full dataset'!$A$4:$IX$190,BC$1,FALSE),AY45)</f>
        <v>2</v>
      </c>
      <c r="BD45">
        <f>MAX(VLOOKUP($A45,'Full dataset'!$A$4:$IX$190,BD$1,FALSE),AX45)</f>
        <v>2009</v>
      </c>
      <c r="BE45">
        <f t="shared" si="1"/>
        <v>2009</v>
      </c>
      <c r="BF45">
        <f t="shared" si="2"/>
        <v>0</v>
      </c>
      <c r="BG45">
        <f t="shared" si="3"/>
        <v>0</v>
      </c>
      <c r="BH45">
        <f t="shared" si="4"/>
        <v>0</v>
      </c>
      <c r="BI45">
        <f t="shared" si="5"/>
        <v>0</v>
      </c>
      <c r="BO45">
        <f>IF(BF45=1,VLOOKUP($A45,'Full dataset'!$A$4:$IE$190,2007+BO$1-$C45,FALSE),0)</f>
        <v>0</v>
      </c>
      <c r="BP45">
        <f>IF(BF45=1,VLOOKUP($A45,'Full dataset'!$A$4:$IE$190,2007+BP$1-$C45,FALSE),0)</f>
        <v>0</v>
      </c>
      <c r="BQ45">
        <f>IF(BF45=1,VLOOKUP($A45,'Full dataset'!$A$4:$IE$190,2007+BQ$1-$C45,FALSE),0)</f>
        <v>0</v>
      </c>
      <c r="BR45">
        <f>IF($BG45=1,VLOOKUP($A45,'Full dataset'!$A$4:$IE$190,BR$1-2007+$C45,FALSE),0)</f>
        <v>0</v>
      </c>
      <c r="BS45">
        <f>IF($BG45=1,VLOOKUP($A45,'Full dataset'!$A$4:$IE$190,BS$1-2007+$C45,FALSE),0)</f>
        <v>0</v>
      </c>
      <c r="BT45">
        <f>IF($BG45=1,VLOOKUP($A45,'Full dataset'!$A$4:$IE$190,BT$1-2007+$C45,FALSE),0)</f>
        <v>0</v>
      </c>
      <c r="BU45">
        <f>IF($BG45=1,VLOOKUP($A45,'Full dataset'!$A$4:$IE$190,BU$1-2007+$C45,FALSE),0)</f>
        <v>0</v>
      </c>
      <c r="BV45">
        <f>IF($BG45=1,VLOOKUP($A45,'Full dataset'!$A$4:$IE$190,BV$1-2007+$C45,FALSE),0)</f>
        <v>0</v>
      </c>
      <c r="BW45">
        <f>IF($BG45=1,VLOOKUP($A45,'Full dataset'!$A$4:$IE$190,BW$1-2007+$C45,FALSE),0)</f>
        <v>0</v>
      </c>
      <c r="BX45">
        <f>IF($BG45=1,VLOOKUP($A45,'Full dataset'!$A$4:$IE$190,BX$1-2007+$C45,FALSE),0)</f>
        <v>0</v>
      </c>
    </row>
    <row r="46" spans="1:76" x14ac:dyDescent="0.25">
      <c r="A46">
        <v>44</v>
      </c>
      <c r="B46" t="s">
        <v>88</v>
      </c>
      <c r="C46">
        <v>2007</v>
      </c>
      <c r="D46" t="s">
        <v>592</v>
      </c>
      <c r="E46">
        <f t="shared" si="0"/>
        <v>1</v>
      </c>
      <c r="F46">
        <v>0</v>
      </c>
      <c r="J46">
        <v>0</v>
      </c>
      <c r="N46">
        <v>0</v>
      </c>
      <c r="U46">
        <v>1</v>
      </c>
      <c r="V46">
        <v>163</v>
      </c>
      <c r="W46">
        <v>44844</v>
      </c>
      <c r="X46">
        <v>1070</v>
      </c>
      <c r="Y46">
        <v>1</v>
      </c>
      <c r="Z46">
        <v>1</v>
      </c>
      <c r="AA46" t="s">
        <v>765</v>
      </c>
      <c r="AB46">
        <v>70140</v>
      </c>
      <c r="AC46" t="s">
        <v>726</v>
      </c>
      <c r="AD46">
        <f>VLOOKUP(A46,'Full dataset'!$A$4:$IE$190,2041-C46,FALSE)</f>
        <v>1514</v>
      </c>
      <c r="AE46" t="s">
        <v>726</v>
      </c>
      <c r="AF46" t="s">
        <v>726</v>
      </c>
      <c r="AG46">
        <f>VLOOKUP($A46,'Full dataset'!$A$4:$IE$190,2007+AG$1-$C46,FALSE)</f>
        <v>0</v>
      </c>
      <c r="AH46">
        <f>VLOOKUP($A46,'Full dataset'!$A$4:$IE$190,2007+AH$1-$C46,FALSE)</f>
        <v>0</v>
      </c>
      <c r="AI46" t="str">
        <f>VLOOKUP($A46,'Full dataset'!$A$4:$IE$190,2007+AI$1-$C46,FALSE)</f>
        <v>.</v>
      </c>
      <c r="AJ46" t="str">
        <f>VLOOKUP($A46,'Full dataset'!$A$4:$IE$190,2007+AJ$1-$C46,FALSE)</f>
        <v>.</v>
      </c>
      <c r="AK46" t="str">
        <f>VLOOKUP($A46,'Full dataset'!$A$4:$IE$190,2007+AK$1-$C46,FALSE)</f>
        <v>.</v>
      </c>
      <c r="AL46" t="str">
        <f>VLOOKUP($A46,'Full dataset'!$A$4:$IE$190,2007+AL$1-$C46,FALSE)</f>
        <v>.</v>
      </c>
      <c r="AM46" t="s">
        <v>726</v>
      </c>
      <c r="AN46" t="str">
        <f>VLOOKUP($A46,'Full dataset'!$A$4:$IE$190,2007+AN$1-$C46,FALSE)</f>
        <v>.</v>
      </c>
      <c r="AO46" t="str">
        <f>VLOOKUP($A46,'Full dataset'!$A$4:$IE$190,2007+AO$1-$C46,FALSE)</f>
        <v>.</v>
      </c>
      <c r="AP46" t="s">
        <v>726</v>
      </c>
      <c r="AQ46" t="s">
        <v>726</v>
      </c>
      <c r="AR46" t="s">
        <v>726</v>
      </c>
      <c r="AS46" t="s">
        <v>726</v>
      </c>
      <c r="AT46" t="s">
        <v>726</v>
      </c>
      <c r="AU46">
        <f>VLOOKUP(A46,'Full dataset'!$A$4:$II$190,$AU$1,FALSE)</f>
        <v>2011</v>
      </c>
      <c r="AV46">
        <v>0</v>
      </c>
      <c r="AW46">
        <f>VLOOKUP(A46,'Full dataset'!$A$5:$IM$190,247,FALSE)</f>
        <v>1</v>
      </c>
      <c r="AX46">
        <f>VLOOKUP(A46,'Full dataset'!$A$4:$II$190,242,FALSE)</f>
        <v>2009</v>
      </c>
      <c r="AY46">
        <f>VLOOKUP(A46,'Full dataset'!$A$5:$IM$190,246,FALSE)</f>
        <v>1</v>
      </c>
      <c r="AZ46">
        <v>9999</v>
      </c>
      <c r="BA46">
        <f>MAX(VLOOKUP($A46,'Full dataset'!$A$4:$IX$190,BA$1,FALSE),AW46)</f>
        <v>1</v>
      </c>
      <c r="BB46">
        <f>IF(VLOOKUP($A46,'Full dataset'!$A$4:$IX$190,BB$1,FALSE)&gt;0,VLOOKUP($A46,'Full dataset'!$A$4:$IX$190,BB$1,FALSE),AU46)</f>
        <v>2011</v>
      </c>
      <c r="BC46">
        <f>MAX(VLOOKUP($A46,'Full dataset'!$A$4:$IX$190,BC$1,FALSE),AY46)</f>
        <v>1</v>
      </c>
      <c r="BD46">
        <f>MAX(VLOOKUP($A46,'Full dataset'!$A$4:$IX$190,BD$1,FALSE),AX46)</f>
        <v>2009</v>
      </c>
      <c r="BE46">
        <f t="shared" si="1"/>
        <v>2009</v>
      </c>
      <c r="BF46">
        <f t="shared" si="2"/>
        <v>0</v>
      </c>
      <c r="BG46">
        <f t="shared" si="3"/>
        <v>0</v>
      </c>
      <c r="BH46">
        <f t="shared" si="4"/>
        <v>0</v>
      </c>
      <c r="BI46">
        <f t="shared" si="5"/>
        <v>0</v>
      </c>
      <c r="BO46">
        <f>IF(BF46=1,VLOOKUP($A46,'Full dataset'!$A$4:$IE$190,2007+BO$1-$C46,FALSE),0)</f>
        <v>0</v>
      </c>
      <c r="BP46">
        <f>IF(BF46=1,VLOOKUP($A46,'Full dataset'!$A$4:$IE$190,2007+BP$1-$C46,FALSE),0)</f>
        <v>0</v>
      </c>
      <c r="BQ46">
        <f>IF(BF46=1,VLOOKUP($A46,'Full dataset'!$A$4:$IE$190,2007+BQ$1-$C46,FALSE),0)</f>
        <v>0</v>
      </c>
      <c r="BR46">
        <f>IF($BG46=1,VLOOKUP($A46,'Full dataset'!$A$4:$IE$190,BR$1-2007+$C46,FALSE),0)</f>
        <v>0</v>
      </c>
      <c r="BS46">
        <f>IF($BG46=1,VLOOKUP($A46,'Full dataset'!$A$4:$IE$190,BS$1-2007+$C46,FALSE),0)</f>
        <v>0</v>
      </c>
      <c r="BT46">
        <f>IF($BG46=1,VLOOKUP($A46,'Full dataset'!$A$4:$IE$190,BT$1-2007+$C46,FALSE),0)</f>
        <v>0</v>
      </c>
      <c r="BU46">
        <f>IF($BG46=1,VLOOKUP($A46,'Full dataset'!$A$4:$IE$190,BU$1-2007+$C46,FALSE),0)</f>
        <v>0</v>
      </c>
      <c r="BV46">
        <f>IF($BG46=1,VLOOKUP($A46,'Full dataset'!$A$4:$IE$190,BV$1-2007+$C46,FALSE),0)</f>
        <v>0</v>
      </c>
      <c r="BW46">
        <f>IF($BG46=1,VLOOKUP($A46,'Full dataset'!$A$4:$IE$190,BW$1-2007+$C46,FALSE),0)</f>
        <v>0</v>
      </c>
      <c r="BX46">
        <f>IF($BG46=1,VLOOKUP($A46,'Full dataset'!$A$4:$IE$190,BX$1-2007+$C46,FALSE),0)</f>
        <v>0</v>
      </c>
    </row>
    <row r="47" spans="1:76" x14ac:dyDescent="0.25">
      <c r="A47">
        <v>45</v>
      </c>
      <c r="B47" t="s">
        <v>89</v>
      </c>
      <c r="C47">
        <v>2007</v>
      </c>
      <c r="D47" t="s">
        <v>591</v>
      </c>
      <c r="E47">
        <f t="shared" si="0"/>
        <v>1</v>
      </c>
      <c r="F47">
        <v>1</v>
      </c>
      <c r="G47">
        <v>9476</v>
      </c>
      <c r="H47">
        <v>3.4992614475627768</v>
      </c>
      <c r="I47">
        <v>3651</v>
      </c>
      <c r="J47">
        <v>0</v>
      </c>
      <c r="N47">
        <v>1</v>
      </c>
      <c r="O47">
        <v>8053</v>
      </c>
      <c r="P47">
        <v>2.973781388478582</v>
      </c>
      <c r="Q47">
        <v>194</v>
      </c>
      <c r="R47">
        <v>39630</v>
      </c>
      <c r="S47">
        <v>7372</v>
      </c>
      <c r="T47">
        <v>511210</v>
      </c>
      <c r="U47">
        <v>1</v>
      </c>
      <c r="V47">
        <v>4145</v>
      </c>
      <c r="W47">
        <v>15992</v>
      </c>
      <c r="X47">
        <v>3323</v>
      </c>
      <c r="Y47">
        <v>1</v>
      </c>
      <c r="Z47">
        <v>1</v>
      </c>
      <c r="AA47" t="s">
        <v>766</v>
      </c>
      <c r="AB47">
        <v>63414</v>
      </c>
      <c r="AC47" t="s">
        <v>726</v>
      </c>
      <c r="AD47">
        <f>VLOOKUP(A47,'Full dataset'!$A$4:$IE$190,2041-C47,FALSE)</f>
        <v>2353</v>
      </c>
      <c r="AE47" t="s">
        <v>726</v>
      </c>
      <c r="AF47" t="s">
        <v>726</v>
      </c>
      <c r="AG47">
        <f>VLOOKUP($A47,'Full dataset'!$A$4:$IE$190,2007+AG$1-$C47,FALSE)</f>
        <v>107.033</v>
      </c>
      <c r="AH47">
        <f>VLOOKUP($A47,'Full dataset'!$A$4:$IE$190,2007+AH$1-$C47,FALSE)</f>
        <v>818.81200000000001</v>
      </c>
      <c r="AI47">
        <f>VLOOKUP($A47,'Full dataset'!$A$4:$IE$190,2007+AI$1-$C47,FALSE)</f>
        <v>740.37800000000004</v>
      </c>
      <c r="AJ47">
        <f>VLOOKUP($A47,'Full dataset'!$A$4:$IE$190,2007+AJ$1-$C47,FALSE)</f>
        <v>69</v>
      </c>
      <c r="AK47" t="str">
        <f>VLOOKUP($A47,'Full dataset'!$A$4:$IE$190,2007+AK$1-$C47,FALSE)</f>
        <v>.</v>
      </c>
      <c r="AL47" t="str">
        <f>VLOOKUP($A47,'Full dataset'!$A$4:$IE$190,2007+AL$1-$C47,FALSE)</f>
        <v>.</v>
      </c>
      <c r="AM47" t="s">
        <v>726</v>
      </c>
      <c r="AN47" t="str">
        <f>VLOOKUP($A47,'Full dataset'!$A$4:$IE$190,2007+AN$1-$C47,FALSE)</f>
        <v>.</v>
      </c>
      <c r="AO47">
        <f>VLOOKUP($A47,'Full dataset'!$A$4:$IE$190,2007+AO$1-$C47,FALSE)</f>
        <v>11</v>
      </c>
      <c r="AP47" t="s">
        <v>726</v>
      </c>
      <c r="AQ47" t="s">
        <v>726</v>
      </c>
      <c r="AR47" t="s">
        <v>726</v>
      </c>
      <c r="AS47" t="s">
        <v>726</v>
      </c>
      <c r="AT47" t="s">
        <v>726</v>
      </c>
      <c r="AU47">
        <f>VLOOKUP(A47,'Full dataset'!$A$4:$II$190,$AU$1,FALSE)</f>
        <v>2009</v>
      </c>
      <c r="AV47">
        <v>0</v>
      </c>
      <c r="AW47">
        <f>VLOOKUP(A47,'Full dataset'!$A$5:$IM$190,247,FALSE)</f>
        <v>1</v>
      </c>
      <c r="AX47">
        <f>VLOOKUP(A47,'Full dataset'!$A$4:$II$190,242,FALSE)</f>
        <v>2008</v>
      </c>
      <c r="AY47">
        <f>VLOOKUP(A47,'Full dataset'!$A$5:$IM$190,246,FALSE)</f>
        <v>1</v>
      </c>
      <c r="AZ47">
        <v>9999</v>
      </c>
      <c r="BA47">
        <f>MAX(VLOOKUP($A47,'Full dataset'!$A$4:$IX$190,BA$1,FALSE),AW47)</f>
        <v>2</v>
      </c>
      <c r="BB47">
        <f>IF(VLOOKUP($A47,'Full dataset'!$A$4:$IX$190,BB$1,FALSE)&gt;0,VLOOKUP($A47,'Full dataset'!$A$4:$IX$190,BB$1,FALSE),AU47)</f>
        <v>2016</v>
      </c>
      <c r="BC47">
        <f>MAX(VLOOKUP($A47,'Full dataset'!$A$4:$IX$190,BC$1,FALSE),AY47)</f>
        <v>1</v>
      </c>
      <c r="BD47">
        <f>MAX(VLOOKUP($A47,'Full dataset'!$A$4:$IX$190,BD$1,FALSE),AX47)</f>
        <v>2008</v>
      </c>
      <c r="BE47">
        <f t="shared" si="1"/>
        <v>2008</v>
      </c>
      <c r="BF47">
        <f t="shared" si="2"/>
        <v>0</v>
      </c>
      <c r="BG47">
        <f t="shared" si="3"/>
        <v>0</v>
      </c>
      <c r="BH47">
        <f t="shared" si="4"/>
        <v>0</v>
      </c>
      <c r="BI47">
        <f t="shared" si="5"/>
        <v>0</v>
      </c>
      <c r="BO47">
        <f>IF(BF47=1,VLOOKUP($A47,'Full dataset'!$A$4:$IE$190,2007+BO$1-$C47,FALSE),0)</f>
        <v>0</v>
      </c>
      <c r="BP47">
        <f>IF(BF47=1,VLOOKUP($A47,'Full dataset'!$A$4:$IE$190,2007+BP$1-$C47,FALSE),0)</f>
        <v>0</v>
      </c>
      <c r="BQ47">
        <f>IF(BF47=1,VLOOKUP($A47,'Full dataset'!$A$4:$IE$190,2007+BQ$1-$C47,FALSE),0)</f>
        <v>0</v>
      </c>
      <c r="BR47">
        <f>IF($BG47=1,VLOOKUP($A47,'Full dataset'!$A$4:$IE$190,BR$1-2007+$C47,FALSE),0)</f>
        <v>0</v>
      </c>
      <c r="BS47">
        <f>IF($BG47=1,VLOOKUP($A47,'Full dataset'!$A$4:$IE$190,BS$1-2007+$C47,FALSE),0)</f>
        <v>0</v>
      </c>
      <c r="BT47">
        <f>IF($BG47=1,VLOOKUP($A47,'Full dataset'!$A$4:$IE$190,BT$1-2007+$C47,FALSE),0)</f>
        <v>0</v>
      </c>
      <c r="BU47">
        <f>IF($BG47=1,VLOOKUP($A47,'Full dataset'!$A$4:$IE$190,BU$1-2007+$C47,FALSE),0)</f>
        <v>0</v>
      </c>
      <c r="BV47">
        <f>IF($BG47=1,VLOOKUP($A47,'Full dataset'!$A$4:$IE$190,BV$1-2007+$C47,FALSE),0)</f>
        <v>0</v>
      </c>
      <c r="BW47">
        <f>IF($BG47=1,VLOOKUP($A47,'Full dataset'!$A$4:$IE$190,BW$1-2007+$C47,FALSE),0)</f>
        <v>0</v>
      </c>
      <c r="BX47">
        <f>IF($BG47=1,VLOOKUP($A47,'Full dataset'!$A$4:$IE$190,BX$1-2007+$C47,FALSE),0)</f>
        <v>0</v>
      </c>
    </row>
    <row r="48" spans="1:76" x14ac:dyDescent="0.25">
      <c r="A48">
        <v>46</v>
      </c>
      <c r="B48" t="s">
        <v>90</v>
      </c>
      <c r="C48">
        <v>2007</v>
      </c>
      <c r="D48" t="s">
        <v>591</v>
      </c>
      <c r="E48">
        <f t="shared" si="0"/>
        <v>1</v>
      </c>
      <c r="F48">
        <v>1</v>
      </c>
      <c r="G48">
        <v>147205</v>
      </c>
      <c r="H48">
        <v>3.3297518604808976</v>
      </c>
      <c r="I48">
        <v>59389</v>
      </c>
      <c r="J48">
        <v>1</v>
      </c>
      <c r="K48">
        <v>13852</v>
      </c>
      <c r="L48">
        <v>0.31332986495962362</v>
      </c>
      <c r="M48">
        <v>3452</v>
      </c>
      <c r="N48">
        <v>2</v>
      </c>
      <c r="O48">
        <v>13315</v>
      </c>
      <c r="P48">
        <v>0.30118301703273087</v>
      </c>
      <c r="Q48">
        <v>200</v>
      </c>
      <c r="R48">
        <v>40026</v>
      </c>
      <c r="S48">
        <v>3674</v>
      </c>
      <c r="T48">
        <v>334413</v>
      </c>
      <c r="U48">
        <v>1</v>
      </c>
      <c r="V48">
        <v>1809</v>
      </c>
      <c r="W48">
        <v>4511219</v>
      </c>
      <c r="X48">
        <v>8851</v>
      </c>
      <c r="Y48">
        <v>1</v>
      </c>
      <c r="Z48">
        <v>1</v>
      </c>
      <c r="AA48" t="s">
        <v>767</v>
      </c>
      <c r="AB48">
        <v>732960</v>
      </c>
      <c r="AC48" t="s">
        <v>726</v>
      </c>
      <c r="AD48">
        <f>VLOOKUP(A48,'Full dataset'!$A$4:$IE$190,2041-C48,FALSE)</f>
        <v>43905</v>
      </c>
      <c r="AE48" t="s">
        <v>726</v>
      </c>
      <c r="AF48" t="s">
        <v>726</v>
      </c>
      <c r="AG48">
        <f>VLOOKUP($A48,'Full dataset'!$A$4:$IE$190,2007+AG$1-$C48,FALSE)</f>
        <v>6976</v>
      </c>
      <c r="AH48">
        <f>VLOOKUP($A48,'Full dataset'!$A$4:$IE$190,2007+AH$1-$C48,FALSE)</f>
        <v>55651</v>
      </c>
      <c r="AI48">
        <f>VLOOKUP($A48,'Full dataset'!$A$4:$IE$190,2007+AI$1-$C48,FALSE)</f>
        <v>38334</v>
      </c>
      <c r="AJ48" t="str">
        <f>VLOOKUP($A48,'Full dataset'!$A$4:$IE$190,2007+AJ$1-$C48,FALSE)</f>
        <v>.</v>
      </c>
      <c r="AK48" t="str">
        <f>VLOOKUP($A48,'Full dataset'!$A$4:$IE$190,2007+AK$1-$C48,FALSE)</f>
        <v>.</v>
      </c>
      <c r="AL48" t="str">
        <f>VLOOKUP($A48,'Full dataset'!$A$4:$IE$190,2007+AL$1-$C48,FALSE)</f>
        <v>.</v>
      </c>
      <c r="AM48" t="s">
        <v>726</v>
      </c>
      <c r="AN48" t="str">
        <f>VLOOKUP($A48,'Full dataset'!$A$4:$IE$190,2007+AN$1-$C48,FALSE)</f>
        <v>.</v>
      </c>
      <c r="AO48" t="str">
        <f>VLOOKUP($A48,'Full dataset'!$A$4:$IE$190,2007+AO$1-$C48,FALSE)</f>
        <v>.</v>
      </c>
      <c r="AP48" t="s">
        <v>726</v>
      </c>
      <c r="AQ48" t="s">
        <v>726</v>
      </c>
      <c r="AR48" t="s">
        <v>726</v>
      </c>
      <c r="AS48" t="s">
        <v>726</v>
      </c>
      <c r="AT48" t="s">
        <v>726</v>
      </c>
      <c r="AU48">
        <f>VLOOKUP(A48,'Full dataset'!$A$4:$II$190,$AU$1,FALSE)</f>
        <v>2007</v>
      </c>
      <c r="AV48">
        <v>1</v>
      </c>
      <c r="AW48">
        <f>VLOOKUP(A48,'Full dataset'!$A$5:$IM$190,247,FALSE)</f>
        <v>1</v>
      </c>
      <c r="AX48">
        <f>VLOOKUP(A48,'Full dataset'!$A$4:$II$190,242,FALSE)</f>
        <v>2007</v>
      </c>
      <c r="AY48">
        <f>VLOOKUP(A48,'Full dataset'!$A$5:$IM$190,246,FALSE)</f>
        <v>1</v>
      </c>
      <c r="AZ48">
        <v>9999</v>
      </c>
      <c r="BA48">
        <f>MAX(VLOOKUP($A48,'Full dataset'!$A$4:$IX$190,BA$1,FALSE),AW48)</f>
        <v>2</v>
      </c>
      <c r="BB48">
        <f>IF(VLOOKUP($A48,'Full dataset'!$A$4:$IX$190,BB$1,FALSE)&gt;0,VLOOKUP($A48,'Full dataset'!$A$4:$IX$190,BB$1,FALSE),AU48)</f>
        <v>2008</v>
      </c>
      <c r="BC48">
        <f>MAX(VLOOKUP($A48,'Full dataset'!$A$4:$IX$190,BC$1,FALSE),AY48)</f>
        <v>2</v>
      </c>
      <c r="BD48">
        <f>MAX(VLOOKUP($A48,'Full dataset'!$A$4:$IX$190,BD$1,FALSE),AX48)</f>
        <v>2007</v>
      </c>
      <c r="BE48">
        <f t="shared" si="1"/>
        <v>2007</v>
      </c>
      <c r="BF48">
        <f t="shared" si="2"/>
        <v>0</v>
      </c>
      <c r="BG48">
        <f t="shared" si="3"/>
        <v>1</v>
      </c>
      <c r="BH48">
        <f t="shared" si="4"/>
        <v>0</v>
      </c>
      <c r="BI48">
        <f t="shared" si="5"/>
        <v>1</v>
      </c>
      <c r="BO48">
        <f>IF(BF48=1,VLOOKUP($A48,'Full dataset'!$A$4:$IE$190,2007+BO$1-$C48,FALSE),0)</f>
        <v>0</v>
      </c>
      <c r="BP48">
        <f>IF(BF48=1,VLOOKUP($A48,'Full dataset'!$A$4:$IE$190,2007+BP$1-$C48,FALSE),0)</f>
        <v>0</v>
      </c>
      <c r="BQ48">
        <f>IF(BF48=1,VLOOKUP($A48,'Full dataset'!$A$4:$IE$190,2007+BQ$1-$C48,FALSE),0)</f>
        <v>0</v>
      </c>
      <c r="BR48">
        <f>IF($BG48=1,VLOOKUP($A48,'Full dataset'!$A$4:$IE$190,BR$1-2007+$C48,FALSE),0)</f>
        <v>39</v>
      </c>
      <c r="BS48">
        <f>IF($BG48=1,VLOOKUP($A48,'Full dataset'!$A$4:$IE$190,BS$1-2007+$C48,FALSE),0)</f>
        <v>2</v>
      </c>
      <c r="BT48">
        <f>IF($BG48=1,VLOOKUP($A48,'Full dataset'!$A$4:$IE$190,BT$1-2007+$C48,FALSE),0)</f>
        <v>97</v>
      </c>
      <c r="BU48">
        <f>IF($BG48=1,VLOOKUP($A48,'Full dataset'!$A$4:$IE$190,BU$1-2007+$C48,FALSE),0)</f>
        <v>1</v>
      </c>
      <c r="BV48">
        <f>IF($BG48=1,VLOOKUP($A48,'Full dataset'!$A$4:$IE$190,BV$1-2007+$C48,FALSE),0)</f>
        <v>0</v>
      </c>
      <c r="BW48">
        <f>IF($BG48=1,VLOOKUP($A48,'Full dataset'!$A$4:$IE$190,BW$1-2007+$C48,FALSE),0)</f>
        <v>4</v>
      </c>
      <c r="BX48">
        <f>IF($BG48=1,VLOOKUP($A48,'Full dataset'!$A$4:$IE$190,BX$1-2007+$C48,FALSE),0)</f>
        <v>0</v>
      </c>
    </row>
    <row r="49" spans="1:76" x14ac:dyDescent="0.25">
      <c r="A49">
        <v>47</v>
      </c>
      <c r="B49" t="s">
        <v>91</v>
      </c>
      <c r="C49">
        <v>2007</v>
      </c>
      <c r="D49" t="s">
        <v>582</v>
      </c>
      <c r="E49">
        <f t="shared" si="0"/>
        <v>0</v>
      </c>
      <c r="F49">
        <v>1</v>
      </c>
      <c r="G49">
        <v>967</v>
      </c>
      <c r="H49">
        <v>0.64899328859060401</v>
      </c>
      <c r="I49">
        <v>109</v>
      </c>
      <c r="J49">
        <v>0</v>
      </c>
      <c r="N49">
        <v>2</v>
      </c>
      <c r="O49">
        <v>46</v>
      </c>
      <c r="P49">
        <v>3.087248322147651E-2</v>
      </c>
      <c r="Q49">
        <v>6</v>
      </c>
      <c r="R49">
        <v>40299</v>
      </c>
      <c r="U49">
        <v>1</v>
      </c>
      <c r="V49">
        <v>423</v>
      </c>
      <c r="W49">
        <v>1019</v>
      </c>
      <c r="X49">
        <v>3818</v>
      </c>
      <c r="Y49">
        <v>1</v>
      </c>
      <c r="Z49">
        <v>1</v>
      </c>
      <c r="AA49" t="s">
        <v>768</v>
      </c>
      <c r="AB49">
        <v>3610</v>
      </c>
      <c r="AC49" t="s">
        <v>726</v>
      </c>
      <c r="AD49">
        <f>VLOOKUP(A49,'Full dataset'!$A$4:$IE$190,2041-C49,FALSE)</f>
        <v>1376</v>
      </c>
      <c r="AE49" t="s">
        <v>726</v>
      </c>
      <c r="AF49" t="s">
        <v>726</v>
      </c>
      <c r="AG49" t="str">
        <f>VLOOKUP($A49,'Full dataset'!$A$4:$IE$190,2007+AG$1-$C49,FALSE)</f>
        <v>.</v>
      </c>
      <c r="AH49" t="str">
        <f>VLOOKUP($A49,'Full dataset'!$A$4:$IE$190,2007+AH$1-$C49,FALSE)</f>
        <v>.</v>
      </c>
      <c r="AI49">
        <f>VLOOKUP($A49,'Full dataset'!$A$4:$IE$190,2007+AI$1-$C49,FALSE)</f>
        <v>760</v>
      </c>
      <c r="AJ49">
        <f>VLOOKUP($A49,'Full dataset'!$A$4:$IE$190,2007+AJ$1-$C49,FALSE)</f>
        <v>17</v>
      </c>
      <c r="AK49" t="str">
        <f>VLOOKUP($A49,'Full dataset'!$A$4:$IE$190,2007+AK$1-$C49,FALSE)</f>
        <v>.</v>
      </c>
      <c r="AL49">
        <f>VLOOKUP($A49,'Full dataset'!$A$4:$IE$190,2007+AL$1-$C49,FALSE)</f>
        <v>60</v>
      </c>
      <c r="AM49" t="s">
        <v>726</v>
      </c>
      <c r="AN49">
        <f>VLOOKUP($A49,'Full dataset'!$A$4:$IE$190,2007+AN$1-$C49,FALSE)</f>
        <v>6800</v>
      </c>
      <c r="AO49">
        <f>VLOOKUP($A49,'Full dataset'!$A$4:$IE$190,2007+AO$1-$C49,FALSE)</f>
        <v>8</v>
      </c>
      <c r="AP49" t="s">
        <v>726</v>
      </c>
      <c r="AQ49" t="s">
        <v>726</v>
      </c>
      <c r="AR49" t="s">
        <v>726</v>
      </c>
      <c r="AS49" t="s">
        <v>726</v>
      </c>
      <c r="AT49" t="s">
        <v>726</v>
      </c>
      <c r="AU49">
        <f>VLOOKUP(A49,'Full dataset'!$A$4:$II$190,$AU$1,FALSE)</f>
        <v>2011</v>
      </c>
      <c r="AV49">
        <v>0</v>
      </c>
      <c r="AW49">
        <f>VLOOKUP(A49,'Full dataset'!$A$5:$IM$190,247,FALSE)</f>
        <v>1</v>
      </c>
      <c r="AX49">
        <f>VLOOKUP(A49,'Full dataset'!$A$4:$II$190,242,FALSE)</f>
        <v>2010</v>
      </c>
      <c r="AY49">
        <f>VLOOKUP(A49,'Full dataset'!$A$5:$IM$190,246,FALSE)</f>
        <v>1</v>
      </c>
      <c r="AZ49">
        <v>9999</v>
      </c>
      <c r="BA49">
        <f>MAX(VLOOKUP($A49,'Full dataset'!$A$4:$IX$190,BA$1,FALSE),AW49)</f>
        <v>2</v>
      </c>
      <c r="BB49">
        <f>IF(VLOOKUP($A49,'Full dataset'!$A$4:$IX$190,BB$1,FALSE)&gt;0,VLOOKUP($A49,'Full dataset'!$A$4:$IX$190,BB$1,FALSE),AU49)</f>
        <v>2009</v>
      </c>
      <c r="BC49">
        <f>MAX(VLOOKUP($A49,'Full dataset'!$A$4:$IX$190,BC$1,FALSE),AY49)</f>
        <v>2</v>
      </c>
      <c r="BD49">
        <f>MAX(VLOOKUP($A49,'Full dataset'!$A$4:$IX$190,BD$1,FALSE),AX49)</f>
        <v>2010</v>
      </c>
      <c r="BE49">
        <f t="shared" si="1"/>
        <v>2009</v>
      </c>
      <c r="BF49">
        <f t="shared" si="2"/>
        <v>0</v>
      </c>
      <c r="BG49">
        <f t="shared" si="3"/>
        <v>0</v>
      </c>
      <c r="BH49">
        <f t="shared" si="4"/>
        <v>0</v>
      </c>
      <c r="BI49">
        <f t="shared" si="5"/>
        <v>0</v>
      </c>
      <c r="BO49">
        <f>IF(BF49=1,VLOOKUP($A49,'Full dataset'!$A$4:$IE$190,2007+BO$1-$C49,FALSE),0)</f>
        <v>0</v>
      </c>
      <c r="BP49">
        <f>IF(BF49=1,VLOOKUP($A49,'Full dataset'!$A$4:$IE$190,2007+BP$1-$C49,FALSE),0)</f>
        <v>0</v>
      </c>
      <c r="BQ49">
        <f>IF(BF49=1,VLOOKUP($A49,'Full dataset'!$A$4:$IE$190,2007+BQ$1-$C49,FALSE),0)</f>
        <v>0</v>
      </c>
      <c r="BR49">
        <f>IF($BG49=1,VLOOKUP($A49,'Full dataset'!$A$4:$IE$190,BR$1-2007+$C49,FALSE),0)</f>
        <v>0</v>
      </c>
      <c r="BS49">
        <f>IF($BG49=1,VLOOKUP($A49,'Full dataset'!$A$4:$IE$190,BS$1-2007+$C49,FALSE),0)</f>
        <v>0</v>
      </c>
      <c r="BT49">
        <f>IF($BG49=1,VLOOKUP($A49,'Full dataset'!$A$4:$IE$190,BT$1-2007+$C49,FALSE),0)</f>
        <v>0</v>
      </c>
      <c r="BU49">
        <f>IF($BG49=1,VLOOKUP($A49,'Full dataset'!$A$4:$IE$190,BU$1-2007+$C49,FALSE),0)</f>
        <v>0</v>
      </c>
      <c r="BV49">
        <f>IF($BG49=1,VLOOKUP($A49,'Full dataset'!$A$4:$IE$190,BV$1-2007+$C49,FALSE),0)</f>
        <v>0</v>
      </c>
      <c r="BW49">
        <f>IF($BG49=1,VLOOKUP($A49,'Full dataset'!$A$4:$IE$190,BW$1-2007+$C49,FALSE),0)</f>
        <v>0</v>
      </c>
      <c r="BX49">
        <f>IF($BG49=1,VLOOKUP($A49,'Full dataset'!$A$4:$IE$190,BX$1-2007+$C49,FALSE),0)</f>
        <v>0</v>
      </c>
    </row>
    <row r="50" spans="1:76" x14ac:dyDescent="0.25">
      <c r="A50">
        <v>48</v>
      </c>
      <c r="B50" t="s">
        <v>92</v>
      </c>
      <c r="C50">
        <v>2007</v>
      </c>
      <c r="D50" t="s">
        <v>582</v>
      </c>
      <c r="E50">
        <f t="shared" si="0"/>
        <v>0</v>
      </c>
      <c r="F50">
        <v>1</v>
      </c>
      <c r="G50">
        <v>262690</v>
      </c>
      <c r="H50">
        <v>8.5933462003990968</v>
      </c>
      <c r="I50">
        <v>104026</v>
      </c>
      <c r="J50">
        <v>1</v>
      </c>
      <c r="K50">
        <v>6193</v>
      </c>
      <c r="L50">
        <v>0.20259086002159049</v>
      </c>
      <c r="M50">
        <v>616</v>
      </c>
      <c r="N50">
        <v>2</v>
      </c>
      <c r="O50">
        <v>10472</v>
      </c>
      <c r="P50">
        <v>0.34256926952141059</v>
      </c>
      <c r="Q50">
        <v>161</v>
      </c>
      <c r="R50">
        <v>40179</v>
      </c>
      <c r="U50">
        <v>1</v>
      </c>
      <c r="V50">
        <v>4299</v>
      </c>
      <c r="W50">
        <v>20256</v>
      </c>
      <c r="X50">
        <v>4199</v>
      </c>
      <c r="Y50">
        <v>1</v>
      </c>
      <c r="Z50">
        <v>1</v>
      </c>
      <c r="AA50" t="s">
        <v>769</v>
      </c>
      <c r="AB50">
        <v>1105246</v>
      </c>
      <c r="AC50" t="s">
        <v>726</v>
      </c>
      <c r="AD50">
        <f>VLOOKUP(A50,'Full dataset'!$A$4:$IE$190,2041-C50,FALSE)</f>
        <v>29818</v>
      </c>
      <c r="AE50" t="s">
        <v>726</v>
      </c>
      <c r="AF50" t="s">
        <v>726</v>
      </c>
      <c r="AG50" t="str">
        <f>VLOOKUP($A50,'Full dataset'!$A$4:$IE$190,2007+AG$1-$C50,FALSE)</f>
        <v>.</v>
      </c>
      <c r="AH50" t="str">
        <f>VLOOKUP($A50,'Full dataset'!$A$4:$IE$190,2007+AH$1-$C50,FALSE)</f>
        <v>.</v>
      </c>
      <c r="AI50">
        <f>VLOOKUP($A50,'Full dataset'!$A$4:$IE$190,2007+AI$1-$C50,FALSE)</f>
        <v>25150</v>
      </c>
      <c r="AJ50">
        <f>VLOOKUP($A50,'Full dataset'!$A$4:$IE$190,2007+AJ$1-$C50,FALSE)</f>
        <v>1315</v>
      </c>
      <c r="AK50">
        <f>VLOOKUP($A50,'Full dataset'!$A$4:$IE$190,2007+AK$1-$C50,FALSE)</f>
        <v>44</v>
      </c>
      <c r="AL50">
        <f>VLOOKUP($A50,'Full dataset'!$A$4:$IE$190,2007+AL$1-$C50,FALSE)</f>
        <v>4601</v>
      </c>
      <c r="AM50" t="s">
        <v>726</v>
      </c>
      <c r="AN50">
        <f>VLOOKUP($A50,'Full dataset'!$A$4:$IE$190,2007+AN$1-$C50,FALSE)</f>
        <v>204460</v>
      </c>
      <c r="AO50">
        <f>VLOOKUP($A50,'Full dataset'!$A$4:$IE$190,2007+AO$1-$C50,FALSE)</f>
        <v>12</v>
      </c>
      <c r="AP50" t="s">
        <v>726</v>
      </c>
      <c r="AQ50" t="s">
        <v>726</v>
      </c>
      <c r="AR50" t="s">
        <v>726</v>
      </c>
      <c r="AS50" t="s">
        <v>726</v>
      </c>
      <c r="AT50" t="s">
        <v>726</v>
      </c>
      <c r="AU50">
        <f>VLOOKUP(A50,'Full dataset'!$A$4:$II$190,$AU$1,FALSE)</f>
        <v>2009</v>
      </c>
      <c r="AV50">
        <v>1</v>
      </c>
      <c r="AW50">
        <f>VLOOKUP(A50,'Full dataset'!$A$5:$IM$190,247,FALSE)</f>
        <v>2</v>
      </c>
      <c r="AX50">
        <f>VLOOKUP(A50,'Full dataset'!$A$4:$II$190,242,FALSE)</f>
        <v>2009</v>
      </c>
      <c r="AY50">
        <f>VLOOKUP(A50,'Full dataset'!$A$5:$IM$190,246,FALSE)</f>
        <v>2</v>
      </c>
      <c r="AZ50">
        <v>9999</v>
      </c>
      <c r="BA50">
        <f>MAX(VLOOKUP($A50,'Full dataset'!$A$4:$IX$190,BA$1,FALSE),AW50)</f>
        <v>2</v>
      </c>
      <c r="BB50">
        <f>IF(VLOOKUP($A50,'Full dataset'!$A$4:$IX$190,BB$1,FALSE)&gt;0,VLOOKUP($A50,'Full dataset'!$A$4:$IX$190,BB$1,FALSE),AU50)</f>
        <v>2009</v>
      </c>
      <c r="BC50">
        <f>MAX(VLOOKUP($A50,'Full dataset'!$A$4:$IX$190,BC$1,FALSE),AY50)</f>
        <v>2</v>
      </c>
      <c r="BD50">
        <f>MAX(VLOOKUP($A50,'Full dataset'!$A$4:$IX$190,BD$1,FALSE),AX50)</f>
        <v>2009</v>
      </c>
      <c r="BE50">
        <f t="shared" si="1"/>
        <v>2009</v>
      </c>
      <c r="BF50">
        <f t="shared" si="2"/>
        <v>0</v>
      </c>
      <c r="BG50">
        <f t="shared" si="3"/>
        <v>0</v>
      </c>
      <c r="BH50">
        <f t="shared" si="4"/>
        <v>0</v>
      </c>
      <c r="BI50">
        <f t="shared" si="5"/>
        <v>0</v>
      </c>
      <c r="BO50">
        <f>IF(BF50=1,VLOOKUP($A50,'Full dataset'!$A$4:$IE$190,2007+BO$1-$C50,FALSE),0)</f>
        <v>0</v>
      </c>
      <c r="BP50">
        <f>IF(BF50=1,VLOOKUP($A50,'Full dataset'!$A$4:$IE$190,2007+BP$1-$C50,FALSE),0)</f>
        <v>0</v>
      </c>
      <c r="BQ50">
        <f>IF(BF50=1,VLOOKUP($A50,'Full dataset'!$A$4:$IE$190,2007+BQ$1-$C50,FALSE),0)</f>
        <v>0</v>
      </c>
      <c r="BR50">
        <f>IF($BG50=1,VLOOKUP($A50,'Full dataset'!$A$4:$IE$190,BR$1-2007+$C50,FALSE),0)</f>
        <v>0</v>
      </c>
      <c r="BS50">
        <f>IF($BG50=1,VLOOKUP($A50,'Full dataset'!$A$4:$IE$190,BS$1-2007+$C50,FALSE),0)</f>
        <v>0</v>
      </c>
      <c r="BT50">
        <f>IF($BG50=1,VLOOKUP($A50,'Full dataset'!$A$4:$IE$190,BT$1-2007+$C50,FALSE),0)</f>
        <v>0</v>
      </c>
      <c r="BU50">
        <f>IF($BG50=1,VLOOKUP($A50,'Full dataset'!$A$4:$IE$190,BU$1-2007+$C50,FALSE),0)</f>
        <v>0</v>
      </c>
      <c r="BV50">
        <f>IF($BG50=1,VLOOKUP($A50,'Full dataset'!$A$4:$IE$190,BV$1-2007+$C50,FALSE),0)</f>
        <v>0</v>
      </c>
      <c r="BW50">
        <f>IF($BG50=1,VLOOKUP($A50,'Full dataset'!$A$4:$IE$190,BW$1-2007+$C50,FALSE),0)</f>
        <v>0</v>
      </c>
      <c r="BX50">
        <f>IF($BG50=1,VLOOKUP($A50,'Full dataset'!$A$4:$IE$190,BX$1-2007+$C50,FALSE),0)</f>
        <v>0</v>
      </c>
    </row>
    <row r="51" spans="1:76" x14ac:dyDescent="0.25">
      <c r="A51">
        <v>49</v>
      </c>
      <c r="B51" t="s">
        <v>93</v>
      </c>
      <c r="C51">
        <v>2007</v>
      </c>
      <c r="D51" t="s">
        <v>587</v>
      </c>
      <c r="E51">
        <f t="shared" si="0"/>
        <v>0</v>
      </c>
      <c r="F51">
        <v>1</v>
      </c>
      <c r="G51">
        <v>5199</v>
      </c>
      <c r="H51">
        <v>0.78582224909310761</v>
      </c>
      <c r="I51">
        <v>2692</v>
      </c>
      <c r="J51">
        <v>0</v>
      </c>
      <c r="N51">
        <v>1</v>
      </c>
      <c r="O51">
        <v>19118</v>
      </c>
      <c r="P51">
        <v>2.8896614268440146</v>
      </c>
      <c r="Q51">
        <v>285</v>
      </c>
      <c r="R51">
        <v>40238</v>
      </c>
      <c r="U51">
        <v>0</v>
      </c>
      <c r="V51" t="s">
        <v>726</v>
      </c>
      <c r="W51" t="s">
        <v>726</v>
      </c>
      <c r="X51" t="s">
        <v>726</v>
      </c>
      <c r="Y51">
        <v>1</v>
      </c>
      <c r="Z51">
        <v>1</v>
      </c>
      <c r="AA51" t="s">
        <v>770</v>
      </c>
      <c r="AB51">
        <v>33544</v>
      </c>
      <c r="AC51" t="s">
        <v>726</v>
      </c>
      <c r="AD51">
        <f>VLOOKUP(A51,'Full dataset'!$A$4:$IE$190,2041-C51,FALSE)</f>
        <v>5427</v>
      </c>
      <c r="AE51" t="s">
        <v>726</v>
      </c>
      <c r="AF51" t="s">
        <v>726</v>
      </c>
      <c r="AG51" t="str">
        <f>VLOOKUP($A51,'Full dataset'!$A$4:$IE$190,2007+AG$1-$C51,FALSE)</f>
        <v>.</v>
      </c>
      <c r="AH51" t="str">
        <f>VLOOKUP($A51,'Full dataset'!$A$4:$IE$190,2007+AH$1-$C51,FALSE)</f>
        <v>.</v>
      </c>
      <c r="AI51">
        <f>VLOOKUP($A51,'Full dataset'!$A$4:$IE$190,2007+AI$1-$C51,FALSE)</f>
        <v>1397</v>
      </c>
      <c r="AJ51">
        <f>VLOOKUP($A51,'Full dataset'!$A$4:$IE$190,2007+AJ$1-$C51,FALSE)</f>
        <v>115</v>
      </c>
      <c r="AK51">
        <f>VLOOKUP($A51,'Full dataset'!$A$4:$IE$190,2007+AK$1-$C51,FALSE)</f>
        <v>82</v>
      </c>
      <c r="AL51">
        <f>VLOOKUP($A51,'Full dataset'!$A$4:$IE$190,2007+AL$1-$C51,FALSE)</f>
        <v>530</v>
      </c>
      <c r="AM51" t="s">
        <v>726</v>
      </c>
      <c r="AN51">
        <f>VLOOKUP($A51,'Full dataset'!$A$4:$IE$190,2007+AN$1-$C51,FALSE)</f>
        <v>47000</v>
      </c>
      <c r="AO51">
        <f>VLOOKUP($A51,'Full dataset'!$A$4:$IE$190,2007+AO$1-$C51,FALSE)</f>
        <v>9</v>
      </c>
      <c r="AP51" t="s">
        <v>726</v>
      </c>
      <c r="AQ51" t="s">
        <v>726</v>
      </c>
      <c r="AR51" t="s">
        <v>726</v>
      </c>
      <c r="AS51" t="s">
        <v>726</v>
      </c>
      <c r="AT51" t="s">
        <v>726</v>
      </c>
      <c r="AU51">
        <f>VLOOKUP(A51,'Full dataset'!$A$4:$II$190,$AU$1,FALSE)</f>
        <v>9999</v>
      </c>
      <c r="AV51">
        <v>0</v>
      </c>
      <c r="AW51">
        <f>VLOOKUP(A51,'Full dataset'!$A$5:$IM$190,247,FALSE)</f>
        <v>0</v>
      </c>
      <c r="AX51">
        <f>VLOOKUP(A51,'Full dataset'!$A$4:$II$190,242,FALSE)</f>
        <v>2009</v>
      </c>
      <c r="AY51">
        <f>VLOOKUP(A51,'Full dataset'!$A$5:$IM$190,246,FALSE)</f>
        <v>1</v>
      </c>
      <c r="AZ51">
        <v>9999</v>
      </c>
      <c r="BA51">
        <f>MAX(VLOOKUP($A51,'Full dataset'!$A$4:$IX$190,BA$1,FALSE),AW51)</f>
        <v>1</v>
      </c>
      <c r="BB51">
        <f>IF(VLOOKUP($A51,'Full dataset'!$A$4:$IX$190,BB$1,FALSE)&gt;0,VLOOKUP($A51,'Full dataset'!$A$4:$IX$190,BB$1,FALSE),AU51)</f>
        <v>2010</v>
      </c>
      <c r="BC51">
        <f>MAX(VLOOKUP($A51,'Full dataset'!$A$4:$IX$190,BC$1,FALSE),AY51)</f>
        <v>1</v>
      </c>
      <c r="BD51">
        <f>MAX(VLOOKUP($A51,'Full dataset'!$A$4:$IX$190,BD$1,FALSE),AX51)</f>
        <v>2009</v>
      </c>
      <c r="BE51">
        <f t="shared" si="1"/>
        <v>2009</v>
      </c>
      <c r="BF51">
        <f t="shared" si="2"/>
        <v>0</v>
      </c>
      <c r="BG51">
        <f t="shared" si="3"/>
        <v>0</v>
      </c>
      <c r="BH51">
        <f t="shared" si="4"/>
        <v>0</v>
      </c>
      <c r="BI51">
        <f t="shared" si="5"/>
        <v>0</v>
      </c>
      <c r="BO51">
        <f>IF(BF51=1,VLOOKUP($A51,'Full dataset'!$A$4:$IE$190,2007+BO$1-$C51,FALSE),0)</f>
        <v>0</v>
      </c>
      <c r="BP51">
        <f>IF(BF51=1,VLOOKUP($A51,'Full dataset'!$A$4:$IE$190,2007+BP$1-$C51,FALSE),0)</f>
        <v>0</v>
      </c>
      <c r="BQ51">
        <f>IF(BF51=1,VLOOKUP($A51,'Full dataset'!$A$4:$IE$190,2007+BQ$1-$C51,FALSE),0)</f>
        <v>0</v>
      </c>
      <c r="BR51">
        <f>IF($BG51=1,VLOOKUP($A51,'Full dataset'!$A$4:$IE$190,BR$1-2007+$C51,FALSE),0)</f>
        <v>0</v>
      </c>
      <c r="BS51">
        <f>IF($BG51=1,VLOOKUP($A51,'Full dataset'!$A$4:$IE$190,BS$1-2007+$C51,FALSE),0)</f>
        <v>0</v>
      </c>
      <c r="BT51">
        <f>IF($BG51=1,VLOOKUP($A51,'Full dataset'!$A$4:$IE$190,BT$1-2007+$C51,FALSE),0)</f>
        <v>0</v>
      </c>
      <c r="BU51">
        <f>IF($BG51=1,VLOOKUP($A51,'Full dataset'!$A$4:$IE$190,BU$1-2007+$C51,FALSE),0)</f>
        <v>0</v>
      </c>
      <c r="BV51">
        <f>IF($BG51=1,VLOOKUP($A51,'Full dataset'!$A$4:$IE$190,BV$1-2007+$C51,FALSE),0)</f>
        <v>0</v>
      </c>
      <c r="BW51">
        <f>IF($BG51=1,VLOOKUP($A51,'Full dataset'!$A$4:$IE$190,BW$1-2007+$C51,FALSE),0)</f>
        <v>0</v>
      </c>
      <c r="BX51">
        <f>IF($BG51=1,VLOOKUP($A51,'Full dataset'!$A$4:$IE$190,BX$1-2007+$C51,FALSE),0)</f>
        <v>0</v>
      </c>
    </row>
    <row r="52" spans="1:76" x14ac:dyDescent="0.25">
      <c r="A52">
        <v>50</v>
      </c>
      <c r="B52" t="s">
        <v>94</v>
      </c>
      <c r="C52">
        <v>2007</v>
      </c>
      <c r="D52" t="s">
        <v>582</v>
      </c>
      <c r="E52">
        <f t="shared" si="0"/>
        <v>0</v>
      </c>
      <c r="F52">
        <v>0</v>
      </c>
      <c r="J52">
        <v>0</v>
      </c>
      <c r="N52">
        <v>0</v>
      </c>
      <c r="U52">
        <v>0</v>
      </c>
      <c r="V52" t="s">
        <v>726</v>
      </c>
      <c r="W52" t="s">
        <v>726</v>
      </c>
      <c r="X52" t="s">
        <v>726</v>
      </c>
      <c r="Y52">
        <v>1</v>
      </c>
      <c r="Z52">
        <v>1</v>
      </c>
      <c r="AA52" t="s">
        <v>771</v>
      </c>
      <c r="AB52">
        <v>28318</v>
      </c>
      <c r="AC52" t="s">
        <v>726</v>
      </c>
      <c r="AD52">
        <f>VLOOKUP(A52,'Full dataset'!$A$4:$IE$190,2041-C52,FALSE)</f>
        <v>1470</v>
      </c>
      <c r="AE52" t="s">
        <v>726</v>
      </c>
      <c r="AF52" t="s">
        <v>726</v>
      </c>
      <c r="AG52" t="str">
        <f>VLOOKUP($A52,'Full dataset'!$A$4:$IE$190,2007+AG$1-$C52,FALSE)</f>
        <v>.</v>
      </c>
      <c r="AH52" t="str">
        <f>VLOOKUP($A52,'Full dataset'!$A$4:$IE$190,2007+AH$1-$C52,FALSE)</f>
        <v>.</v>
      </c>
      <c r="AI52" t="str">
        <f>VLOOKUP($A52,'Full dataset'!$A$4:$IE$190,2007+AI$1-$C52,FALSE)</f>
        <v>.</v>
      </c>
      <c r="AJ52" t="str">
        <f>VLOOKUP($A52,'Full dataset'!$A$4:$IE$190,2007+AJ$1-$C52,FALSE)</f>
        <v>.</v>
      </c>
      <c r="AK52">
        <f>VLOOKUP($A52,'Full dataset'!$A$4:$IE$190,2007+AK$1-$C52,FALSE)</f>
        <v>29</v>
      </c>
      <c r="AL52">
        <f>VLOOKUP($A52,'Full dataset'!$A$4:$IE$190,2007+AL$1-$C52,FALSE)</f>
        <v>131</v>
      </c>
      <c r="AM52" t="s">
        <v>726</v>
      </c>
      <c r="AN52" t="str">
        <f>VLOOKUP($A52,'Full dataset'!$A$4:$IE$190,2007+AN$1-$C52,FALSE)</f>
        <v>.</v>
      </c>
      <c r="AO52" t="str">
        <f>VLOOKUP($A52,'Full dataset'!$A$4:$IE$190,2007+AO$1-$C52,FALSE)</f>
        <v>.</v>
      </c>
      <c r="AP52" t="s">
        <v>726</v>
      </c>
      <c r="AQ52" t="s">
        <v>726</v>
      </c>
      <c r="AR52" t="s">
        <v>726</v>
      </c>
      <c r="AS52" t="s">
        <v>726</v>
      </c>
      <c r="AT52" t="s">
        <v>726</v>
      </c>
      <c r="AU52">
        <f>VLOOKUP(A52,'Full dataset'!$A$4:$II$190,$AU$1,FALSE)</f>
        <v>9999</v>
      </c>
      <c r="AV52">
        <v>0</v>
      </c>
      <c r="AW52">
        <f>VLOOKUP(A52,'Full dataset'!$A$5:$IM$190,247,FALSE)</f>
        <v>0</v>
      </c>
      <c r="AX52">
        <f>VLOOKUP(A52,'Full dataset'!$A$4:$II$190,242,FALSE)</f>
        <v>2008</v>
      </c>
      <c r="AY52">
        <f>VLOOKUP(A52,'Full dataset'!$A$5:$IM$190,246,FALSE)</f>
        <v>1</v>
      </c>
      <c r="AZ52">
        <v>9999</v>
      </c>
      <c r="BA52">
        <f>MAX(VLOOKUP($A52,'Full dataset'!$A$4:$IX$190,BA$1,FALSE),AW52)</f>
        <v>1</v>
      </c>
      <c r="BB52">
        <f>IF(VLOOKUP($A52,'Full dataset'!$A$4:$IX$190,BB$1,FALSE)&gt;0,VLOOKUP($A52,'Full dataset'!$A$4:$IX$190,BB$1,FALSE),AU52)</f>
        <v>2011</v>
      </c>
      <c r="BC52">
        <f>MAX(VLOOKUP($A52,'Full dataset'!$A$4:$IX$190,BC$1,FALSE),AY52)</f>
        <v>1</v>
      </c>
      <c r="BD52">
        <f>MAX(VLOOKUP($A52,'Full dataset'!$A$4:$IX$190,BD$1,FALSE),AX52)</f>
        <v>2008</v>
      </c>
      <c r="BE52">
        <f t="shared" si="1"/>
        <v>2008</v>
      </c>
      <c r="BF52">
        <f t="shared" si="2"/>
        <v>0</v>
      </c>
      <c r="BG52">
        <f t="shared" si="3"/>
        <v>0</v>
      </c>
      <c r="BH52">
        <f t="shared" si="4"/>
        <v>0</v>
      </c>
      <c r="BI52">
        <f t="shared" si="5"/>
        <v>0</v>
      </c>
      <c r="BO52">
        <f>IF(BF52=1,VLOOKUP($A52,'Full dataset'!$A$4:$IE$190,2007+BO$1-$C52,FALSE),0)</f>
        <v>0</v>
      </c>
      <c r="BP52">
        <f>IF(BF52=1,VLOOKUP($A52,'Full dataset'!$A$4:$IE$190,2007+BP$1-$C52,FALSE),0)</f>
        <v>0</v>
      </c>
      <c r="BQ52">
        <f>IF(BF52=1,VLOOKUP($A52,'Full dataset'!$A$4:$IE$190,2007+BQ$1-$C52,FALSE),0)</f>
        <v>0</v>
      </c>
      <c r="BR52">
        <f>IF($BG52=1,VLOOKUP($A52,'Full dataset'!$A$4:$IE$190,BR$1-2007+$C52,FALSE),0)</f>
        <v>0</v>
      </c>
      <c r="BS52">
        <f>IF($BG52=1,VLOOKUP($A52,'Full dataset'!$A$4:$IE$190,BS$1-2007+$C52,FALSE),0)</f>
        <v>0</v>
      </c>
      <c r="BT52">
        <f>IF($BG52=1,VLOOKUP($A52,'Full dataset'!$A$4:$IE$190,BT$1-2007+$C52,FALSE),0)</f>
        <v>0</v>
      </c>
      <c r="BU52">
        <f>IF($BG52=1,VLOOKUP($A52,'Full dataset'!$A$4:$IE$190,BU$1-2007+$C52,FALSE),0)</f>
        <v>0</v>
      </c>
      <c r="BV52">
        <f>IF($BG52=1,VLOOKUP($A52,'Full dataset'!$A$4:$IE$190,BV$1-2007+$C52,FALSE),0)</f>
        <v>0</v>
      </c>
      <c r="BW52">
        <f>IF($BG52=1,VLOOKUP($A52,'Full dataset'!$A$4:$IE$190,BW$1-2007+$C52,FALSE),0)</f>
        <v>0</v>
      </c>
      <c r="BX52">
        <f>IF($BG52=1,VLOOKUP($A52,'Full dataset'!$A$4:$IE$190,BX$1-2007+$C52,FALSE),0)</f>
        <v>0</v>
      </c>
    </row>
    <row r="53" spans="1:76" x14ac:dyDescent="0.25">
      <c r="A53">
        <v>51</v>
      </c>
      <c r="B53" t="s">
        <v>95</v>
      </c>
      <c r="C53">
        <v>2007</v>
      </c>
      <c r="D53" t="s">
        <v>594</v>
      </c>
      <c r="E53">
        <f t="shared" si="0"/>
        <v>1</v>
      </c>
      <c r="F53">
        <v>1</v>
      </c>
      <c r="G53">
        <v>3939</v>
      </c>
      <c r="H53">
        <v>2.3021624780829923</v>
      </c>
      <c r="I53">
        <v>1635</v>
      </c>
      <c r="J53">
        <v>1</v>
      </c>
      <c r="K53">
        <v>499</v>
      </c>
      <c r="L53">
        <v>0.29164231443600236</v>
      </c>
      <c r="M53">
        <v>774</v>
      </c>
      <c r="N53">
        <v>2</v>
      </c>
      <c r="O53">
        <v>3519</v>
      </c>
      <c r="P53">
        <v>2.0566919929865577</v>
      </c>
      <c r="Q53">
        <v>162</v>
      </c>
      <c r="R53">
        <v>40483</v>
      </c>
      <c r="U53">
        <v>1</v>
      </c>
      <c r="V53">
        <v>8</v>
      </c>
      <c r="W53">
        <v>1509</v>
      </c>
      <c r="X53">
        <v>11655</v>
      </c>
      <c r="Y53">
        <v>1</v>
      </c>
      <c r="Z53">
        <v>1</v>
      </c>
      <c r="AA53" t="s">
        <v>772</v>
      </c>
      <c r="AB53">
        <v>163790</v>
      </c>
      <c r="AC53" t="s">
        <v>726</v>
      </c>
      <c r="AD53">
        <f>VLOOKUP(A53,'Full dataset'!$A$4:$IE$190,2041-C53,FALSE)</f>
        <v>1711</v>
      </c>
      <c r="AE53" t="s">
        <v>726</v>
      </c>
      <c r="AF53" t="s">
        <v>726</v>
      </c>
      <c r="AG53" t="str">
        <f>VLOOKUP($A53,'Full dataset'!$A$4:$IE$190,2007+AG$1-$C53,FALSE)</f>
        <v>.</v>
      </c>
      <c r="AH53" t="str">
        <f>VLOOKUP($A53,'Full dataset'!$A$4:$IE$190,2007+AH$1-$C53,FALSE)</f>
        <v>.</v>
      </c>
      <c r="AI53" t="str">
        <f>VLOOKUP($A53,'Full dataset'!$A$4:$IE$190,2007+AI$1-$C53,FALSE)</f>
        <v>.</v>
      </c>
      <c r="AJ53" t="str">
        <f>VLOOKUP($A53,'Full dataset'!$A$4:$IE$190,2007+AJ$1-$C53,FALSE)</f>
        <v>.</v>
      </c>
      <c r="AK53">
        <f>VLOOKUP($A53,'Full dataset'!$A$4:$IE$190,2007+AK$1-$C53,FALSE)</f>
        <v>50</v>
      </c>
      <c r="AL53">
        <f>VLOOKUP($A53,'Full dataset'!$A$4:$IE$190,2007+AL$1-$C53,FALSE)</f>
        <v>73</v>
      </c>
      <c r="AM53" t="s">
        <v>726</v>
      </c>
      <c r="AN53" t="str">
        <f>VLOOKUP($A53,'Full dataset'!$A$4:$IE$190,2007+AN$1-$C53,FALSE)</f>
        <v>.</v>
      </c>
      <c r="AO53" t="str">
        <f>VLOOKUP($A53,'Full dataset'!$A$4:$IE$190,2007+AO$1-$C53,FALSE)</f>
        <v>.</v>
      </c>
      <c r="AP53" t="s">
        <v>726</v>
      </c>
      <c r="AQ53" t="s">
        <v>726</v>
      </c>
      <c r="AR53" t="s">
        <v>726</v>
      </c>
      <c r="AS53" t="s">
        <v>726</v>
      </c>
      <c r="AT53" t="s">
        <v>726</v>
      </c>
      <c r="AU53">
        <f>VLOOKUP(A53,'Full dataset'!$A$4:$II$190,$AU$1,FALSE)</f>
        <v>2010</v>
      </c>
      <c r="AV53">
        <v>1</v>
      </c>
      <c r="AW53">
        <f>VLOOKUP(A53,'Full dataset'!$A$5:$IM$190,247,FALSE)</f>
        <v>2</v>
      </c>
      <c r="AX53">
        <f>VLOOKUP(A53,'Full dataset'!$A$4:$II$190,242,FALSE)</f>
        <v>2010</v>
      </c>
      <c r="AY53">
        <f>VLOOKUP(A53,'Full dataset'!$A$5:$IM$190,246,FALSE)</f>
        <v>2</v>
      </c>
      <c r="AZ53">
        <v>9999</v>
      </c>
      <c r="BA53">
        <f>MAX(VLOOKUP($A53,'Full dataset'!$A$4:$IX$190,BA$1,FALSE),AW53)</f>
        <v>2</v>
      </c>
      <c r="BB53">
        <f>IF(VLOOKUP($A53,'Full dataset'!$A$4:$IX$190,BB$1,FALSE)&gt;0,VLOOKUP($A53,'Full dataset'!$A$4:$IX$190,BB$1,FALSE),AU53)</f>
        <v>2010</v>
      </c>
      <c r="BC53">
        <f>MAX(VLOOKUP($A53,'Full dataset'!$A$4:$IX$190,BC$1,FALSE),AY53)</f>
        <v>2</v>
      </c>
      <c r="BD53">
        <f>MAX(VLOOKUP($A53,'Full dataset'!$A$4:$IX$190,BD$1,FALSE),AX53)</f>
        <v>2010</v>
      </c>
      <c r="BE53">
        <f t="shared" si="1"/>
        <v>2010</v>
      </c>
      <c r="BF53">
        <f t="shared" si="2"/>
        <v>0</v>
      </c>
      <c r="BG53">
        <f t="shared" si="3"/>
        <v>0</v>
      </c>
      <c r="BH53">
        <f t="shared" si="4"/>
        <v>0</v>
      </c>
      <c r="BI53">
        <f t="shared" si="5"/>
        <v>0</v>
      </c>
      <c r="BO53">
        <f>IF(BF53=1,VLOOKUP($A53,'Full dataset'!$A$4:$IE$190,2007+BO$1-$C53,FALSE),0)</f>
        <v>0</v>
      </c>
      <c r="BP53">
        <f>IF(BF53=1,VLOOKUP($A53,'Full dataset'!$A$4:$IE$190,2007+BP$1-$C53,FALSE),0)</f>
        <v>0</v>
      </c>
      <c r="BQ53">
        <f>IF(BF53=1,VLOOKUP($A53,'Full dataset'!$A$4:$IE$190,2007+BQ$1-$C53,FALSE),0)</f>
        <v>0</v>
      </c>
      <c r="BR53">
        <f>IF($BG53=1,VLOOKUP($A53,'Full dataset'!$A$4:$IE$190,BR$1-2007+$C53,FALSE),0)</f>
        <v>0</v>
      </c>
      <c r="BS53">
        <f>IF($BG53=1,VLOOKUP($A53,'Full dataset'!$A$4:$IE$190,BS$1-2007+$C53,FALSE),0)</f>
        <v>0</v>
      </c>
      <c r="BT53">
        <f>IF($BG53=1,VLOOKUP($A53,'Full dataset'!$A$4:$IE$190,BT$1-2007+$C53,FALSE),0)</f>
        <v>0</v>
      </c>
      <c r="BU53">
        <f>IF($BG53=1,VLOOKUP($A53,'Full dataset'!$A$4:$IE$190,BU$1-2007+$C53,FALSE),0)</f>
        <v>0</v>
      </c>
      <c r="BV53">
        <f>IF($BG53=1,VLOOKUP($A53,'Full dataset'!$A$4:$IE$190,BV$1-2007+$C53,FALSE),0)</f>
        <v>0</v>
      </c>
      <c r="BW53">
        <f>IF($BG53=1,VLOOKUP($A53,'Full dataset'!$A$4:$IE$190,BW$1-2007+$C53,FALSE),0)</f>
        <v>0</v>
      </c>
      <c r="BX53">
        <f>IF($BG53=1,VLOOKUP($A53,'Full dataset'!$A$4:$IE$190,BX$1-2007+$C53,FALSE),0)</f>
        <v>0</v>
      </c>
    </row>
    <row r="54" spans="1:76" x14ac:dyDescent="0.25">
      <c r="A54">
        <v>52</v>
      </c>
      <c r="B54" t="s">
        <v>96</v>
      </c>
      <c r="C54">
        <v>2007</v>
      </c>
      <c r="D54" t="s">
        <v>591</v>
      </c>
      <c r="E54">
        <f t="shared" si="0"/>
        <v>1</v>
      </c>
      <c r="F54">
        <v>1</v>
      </c>
      <c r="G54">
        <v>22730</v>
      </c>
      <c r="H54">
        <v>8.1236597569692641</v>
      </c>
      <c r="I54">
        <v>6811</v>
      </c>
      <c r="J54">
        <v>0</v>
      </c>
      <c r="N54">
        <v>0</v>
      </c>
      <c r="S54">
        <v>7372</v>
      </c>
      <c r="T54">
        <v>511210</v>
      </c>
      <c r="U54">
        <v>1</v>
      </c>
      <c r="V54">
        <v>83</v>
      </c>
      <c r="W54">
        <v>1139</v>
      </c>
      <c r="X54">
        <v>908</v>
      </c>
      <c r="Y54">
        <v>1</v>
      </c>
      <c r="Z54">
        <v>1</v>
      </c>
      <c r="AA54" t="s">
        <v>773</v>
      </c>
      <c r="AB54">
        <v>151938</v>
      </c>
      <c r="AC54" t="s">
        <v>726</v>
      </c>
      <c r="AD54">
        <f>VLOOKUP(A54,'Full dataset'!$A$4:$IE$190,2041-C54,FALSE)</f>
        <v>2798</v>
      </c>
      <c r="AE54" t="s">
        <v>726</v>
      </c>
      <c r="AF54" t="s">
        <v>726</v>
      </c>
      <c r="AG54">
        <f>VLOOKUP($A54,'Full dataset'!$A$4:$IE$190,2007+AG$1-$C54,FALSE)</f>
        <v>356.2</v>
      </c>
      <c r="AH54">
        <f>VLOOKUP($A54,'Full dataset'!$A$4:$IE$190,2007+AH$1-$C54,FALSE)</f>
        <v>2208.9</v>
      </c>
      <c r="AI54">
        <f>VLOOKUP($A54,'Full dataset'!$A$4:$IE$190,2007+AI$1-$C54,FALSE)</f>
        <v>2171.9</v>
      </c>
      <c r="AJ54" t="str">
        <f>VLOOKUP($A54,'Full dataset'!$A$4:$IE$190,2007+AJ$1-$C54,FALSE)</f>
        <v>.</v>
      </c>
      <c r="AK54">
        <f>VLOOKUP($A54,'Full dataset'!$A$4:$IE$190,2007+AK$1-$C54,FALSE)</f>
        <v>31</v>
      </c>
      <c r="AL54">
        <f>VLOOKUP($A54,'Full dataset'!$A$4:$IE$190,2007+AL$1-$C54,FALSE)</f>
        <v>292</v>
      </c>
      <c r="AM54" t="s">
        <v>726</v>
      </c>
      <c r="AN54" t="str">
        <f>VLOOKUP($A54,'Full dataset'!$A$4:$IE$190,2007+AN$1-$C54,FALSE)</f>
        <v>.</v>
      </c>
      <c r="AO54" t="str">
        <f>VLOOKUP($A54,'Full dataset'!$A$4:$IE$190,2007+AO$1-$C54,FALSE)</f>
        <v>.</v>
      </c>
      <c r="AP54" t="s">
        <v>726</v>
      </c>
      <c r="AQ54" t="s">
        <v>726</v>
      </c>
      <c r="AR54" t="s">
        <v>726</v>
      </c>
      <c r="AS54" t="s">
        <v>726</v>
      </c>
      <c r="AT54" t="s">
        <v>726</v>
      </c>
      <c r="AU54">
        <f>VLOOKUP(A54,'Full dataset'!$A$4:$II$190,$AU$1,FALSE)</f>
        <v>2011</v>
      </c>
      <c r="AV54">
        <v>0</v>
      </c>
      <c r="AW54">
        <f>VLOOKUP(A54,'Full dataset'!$A$5:$IM$190,247,FALSE)</f>
        <v>2</v>
      </c>
      <c r="AX54">
        <f>VLOOKUP(A54,'Full dataset'!$A$4:$II$190,242,FALSE)</f>
        <v>2009</v>
      </c>
      <c r="AY54">
        <f>VLOOKUP(A54,'Full dataset'!$A$5:$IM$190,246,FALSE)</f>
        <v>2</v>
      </c>
      <c r="AZ54">
        <v>9999</v>
      </c>
      <c r="BA54">
        <f>MAX(VLOOKUP($A54,'Full dataset'!$A$4:$IX$190,BA$1,FALSE),AW54)</f>
        <v>2</v>
      </c>
      <c r="BB54">
        <f>IF(VLOOKUP($A54,'Full dataset'!$A$4:$IX$190,BB$1,FALSE)&gt;0,VLOOKUP($A54,'Full dataset'!$A$4:$IX$190,BB$1,FALSE),AU54)</f>
        <v>2011</v>
      </c>
      <c r="BC54">
        <f>MAX(VLOOKUP($A54,'Full dataset'!$A$4:$IX$190,BC$1,FALSE),AY54)</f>
        <v>2</v>
      </c>
      <c r="BD54">
        <f>MAX(VLOOKUP($A54,'Full dataset'!$A$4:$IX$190,BD$1,FALSE),AX54)</f>
        <v>2009</v>
      </c>
      <c r="BE54">
        <f t="shared" si="1"/>
        <v>2009</v>
      </c>
      <c r="BF54">
        <f t="shared" si="2"/>
        <v>0</v>
      </c>
      <c r="BG54">
        <f t="shared" si="3"/>
        <v>0</v>
      </c>
      <c r="BH54">
        <f t="shared" si="4"/>
        <v>0</v>
      </c>
      <c r="BI54">
        <f t="shared" si="5"/>
        <v>0</v>
      </c>
      <c r="BO54">
        <f>IF(BF54=1,VLOOKUP($A54,'Full dataset'!$A$4:$IE$190,2007+BO$1-$C54,FALSE),0)</f>
        <v>0</v>
      </c>
      <c r="BP54">
        <f>IF(BF54=1,VLOOKUP($A54,'Full dataset'!$A$4:$IE$190,2007+BP$1-$C54,FALSE),0)</f>
        <v>0</v>
      </c>
      <c r="BQ54">
        <f>IF(BF54=1,VLOOKUP($A54,'Full dataset'!$A$4:$IE$190,2007+BQ$1-$C54,FALSE),0)</f>
        <v>0</v>
      </c>
      <c r="BR54">
        <f>IF($BG54=1,VLOOKUP($A54,'Full dataset'!$A$4:$IE$190,BR$1-2007+$C54,FALSE),0)</f>
        <v>0</v>
      </c>
      <c r="BS54">
        <f>IF($BG54=1,VLOOKUP($A54,'Full dataset'!$A$4:$IE$190,BS$1-2007+$C54,FALSE),0)</f>
        <v>0</v>
      </c>
      <c r="BT54">
        <f>IF($BG54=1,VLOOKUP($A54,'Full dataset'!$A$4:$IE$190,BT$1-2007+$C54,FALSE),0)</f>
        <v>0</v>
      </c>
      <c r="BU54">
        <f>IF($BG54=1,VLOOKUP($A54,'Full dataset'!$A$4:$IE$190,BU$1-2007+$C54,FALSE),0)</f>
        <v>0</v>
      </c>
      <c r="BV54">
        <f>IF($BG54=1,VLOOKUP($A54,'Full dataset'!$A$4:$IE$190,BV$1-2007+$C54,FALSE),0)</f>
        <v>0</v>
      </c>
      <c r="BW54">
        <f>IF($BG54=1,VLOOKUP($A54,'Full dataset'!$A$4:$IE$190,BW$1-2007+$C54,FALSE),0)</f>
        <v>0</v>
      </c>
      <c r="BX54">
        <f>IF($BG54=1,VLOOKUP($A54,'Full dataset'!$A$4:$IE$190,BX$1-2007+$C54,FALSE),0)</f>
        <v>0</v>
      </c>
    </row>
    <row r="55" spans="1:76" x14ac:dyDescent="0.25">
      <c r="A55">
        <v>53</v>
      </c>
      <c r="B55" t="s">
        <v>600</v>
      </c>
      <c r="C55">
        <v>2007</v>
      </c>
      <c r="D55" t="s">
        <v>587</v>
      </c>
      <c r="E55">
        <f t="shared" si="0"/>
        <v>0</v>
      </c>
      <c r="F55">
        <v>1</v>
      </c>
      <c r="G55">
        <v>4904</v>
      </c>
      <c r="H55">
        <v>0.40355497037524685</v>
      </c>
      <c r="I55">
        <v>2926</v>
      </c>
      <c r="J55">
        <v>0</v>
      </c>
      <c r="N55">
        <v>1</v>
      </c>
      <c r="O55">
        <v>4902</v>
      </c>
      <c r="P55">
        <v>0.40339038841342989</v>
      </c>
      <c r="Q55">
        <v>527</v>
      </c>
      <c r="R55">
        <v>39814</v>
      </c>
      <c r="U55">
        <v>1</v>
      </c>
      <c r="V55">
        <v>1</v>
      </c>
      <c r="W55">
        <v>442</v>
      </c>
      <c r="X55">
        <v>1069</v>
      </c>
      <c r="Y55">
        <v>1</v>
      </c>
      <c r="Z55">
        <v>0</v>
      </c>
      <c r="AA55" t="s">
        <v>774</v>
      </c>
      <c r="AB55">
        <v>1772</v>
      </c>
      <c r="AC55" t="s">
        <v>726</v>
      </c>
      <c r="AD55">
        <f>VLOOKUP(A55,'Full dataset'!$A$4:$IE$190,2041-C55,FALSE)</f>
        <v>10481</v>
      </c>
      <c r="AE55" t="s">
        <v>726</v>
      </c>
      <c r="AF55" t="s">
        <v>726</v>
      </c>
      <c r="AG55" t="str">
        <f>VLOOKUP($A55,'Full dataset'!$A$4:$IE$190,2007+AG$1-$C55,FALSE)</f>
        <v>.</v>
      </c>
      <c r="AH55" t="str">
        <f>VLOOKUP($A55,'Full dataset'!$A$4:$IE$190,2007+AH$1-$C55,FALSE)</f>
        <v>.</v>
      </c>
      <c r="AI55">
        <f>VLOOKUP($A55,'Full dataset'!$A$4:$IE$190,2007+AI$1-$C55,FALSE)</f>
        <v>1742</v>
      </c>
      <c r="AJ55">
        <f>VLOOKUP($A55,'Full dataset'!$A$4:$IE$190,2007+AJ$1-$C55,FALSE)</f>
        <v>971</v>
      </c>
      <c r="AK55">
        <f>VLOOKUP($A55,'Full dataset'!$A$4:$IE$190,2007+AK$1-$C55,FALSE)</f>
        <v>73</v>
      </c>
      <c r="AL55" t="str">
        <f>VLOOKUP($A55,'Full dataset'!$A$4:$IE$190,2007+AL$1-$C55,FALSE)</f>
        <v>.</v>
      </c>
      <c r="AM55" t="s">
        <v>726</v>
      </c>
      <c r="AN55">
        <f>VLOOKUP($A55,'Full dataset'!$A$4:$IE$190,2007+AN$1-$C55,FALSE)</f>
        <v>89001</v>
      </c>
      <c r="AO55">
        <f>VLOOKUP($A55,'Full dataset'!$A$4:$IE$190,2007+AO$1-$C55,FALSE)</f>
        <v>11</v>
      </c>
      <c r="AP55" t="s">
        <v>726</v>
      </c>
      <c r="AQ55" t="s">
        <v>726</v>
      </c>
      <c r="AR55" t="s">
        <v>726</v>
      </c>
      <c r="AS55" t="s">
        <v>726</v>
      </c>
      <c r="AT55" t="s">
        <v>726</v>
      </c>
      <c r="AU55">
        <f>VLOOKUP(A55,'Full dataset'!$A$4:$II$190,$AU$1,FALSE)</f>
        <v>2010</v>
      </c>
      <c r="AV55">
        <v>0</v>
      </c>
      <c r="AW55">
        <f>VLOOKUP(A55,'Full dataset'!$A$5:$IM$190,247,FALSE)</f>
        <v>1</v>
      </c>
      <c r="AX55">
        <f>VLOOKUP(A55,'Full dataset'!$A$4:$II$190,242,FALSE)</f>
        <v>2009</v>
      </c>
      <c r="AY55">
        <f>VLOOKUP(A55,'Full dataset'!$A$5:$IM$190,246,FALSE)</f>
        <v>1</v>
      </c>
      <c r="AZ55">
        <v>9999</v>
      </c>
      <c r="BA55">
        <f>MAX(VLOOKUP($A55,'Full dataset'!$A$4:$IX$190,BA$1,FALSE),AW55)</f>
        <v>2</v>
      </c>
      <c r="BB55">
        <f>IF(VLOOKUP($A55,'Full dataset'!$A$4:$IX$190,BB$1,FALSE)&gt;0,VLOOKUP($A55,'Full dataset'!$A$4:$IX$190,BB$1,FALSE),AU55)</f>
        <v>2013</v>
      </c>
      <c r="BC55">
        <f>MAX(VLOOKUP($A55,'Full dataset'!$A$4:$IX$190,BC$1,FALSE),AY55)</f>
        <v>2</v>
      </c>
      <c r="BD55">
        <f>MAX(VLOOKUP($A55,'Full dataset'!$A$4:$IX$190,BD$1,FALSE),AX55)</f>
        <v>2009</v>
      </c>
      <c r="BE55">
        <f t="shared" si="1"/>
        <v>2009</v>
      </c>
      <c r="BF55">
        <f t="shared" si="2"/>
        <v>0</v>
      </c>
      <c r="BG55">
        <f t="shared" si="3"/>
        <v>0</v>
      </c>
      <c r="BH55">
        <f t="shared" si="4"/>
        <v>0</v>
      </c>
      <c r="BI55">
        <f t="shared" si="5"/>
        <v>0</v>
      </c>
      <c r="BO55">
        <f>IF(BF55=1,VLOOKUP($A55,'Full dataset'!$A$4:$IE$190,2007+BO$1-$C55,FALSE),0)</f>
        <v>0</v>
      </c>
      <c r="BP55">
        <f>IF(BF55=1,VLOOKUP($A55,'Full dataset'!$A$4:$IE$190,2007+BP$1-$C55,FALSE),0)</f>
        <v>0</v>
      </c>
      <c r="BQ55">
        <f>IF(BF55=1,VLOOKUP($A55,'Full dataset'!$A$4:$IE$190,2007+BQ$1-$C55,FALSE),0)</f>
        <v>0</v>
      </c>
      <c r="BR55">
        <f>IF($BG55=1,VLOOKUP($A55,'Full dataset'!$A$4:$IE$190,BR$1-2007+$C55,FALSE),0)</f>
        <v>0</v>
      </c>
      <c r="BS55">
        <f>IF($BG55=1,VLOOKUP($A55,'Full dataset'!$A$4:$IE$190,BS$1-2007+$C55,FALSE),0)</f>
        <v>0</v>
      </c>
      <c r="BT55">
        <f>IF($BG55=1,VLOOKUP($A55,'Full dataset'!$A$4:$IE$190,BT$1-2007+$C55,FALSE),0)</f>
        <v>0</v>
      </c>
      <c r="BU55">
        <f>IF($BG55=1,VLOOKUP($A55,'Full dataset'!$A$4:$IE$190,BU$1-2007+$C55,FALSE),0)</f>
        <v>0</v>
      </c>
      <c r="BV55">
        <f>IF($BG55=1,VLOOKUP($A55,'Full dataset'!$A$4:$IE$190,BV$1-2007+$C55,FALSE),0)</f>
        <v>0</v>
      </c>
      <c r="BW55">
        <f>IF($BG55=1,VLOOKUP($A55,'Full dataset'!$A$4:$IE$190,BW$1-2007+$C55,FALSE),0)</f>
        <v>0</v>
      </c>
      <c r="BX55">
        <f>IF($BG55=1,VLOOKUP($A55,'Full dataset'!$A$4:$IE$190,BX$1-2007+$C55,FALSE),0)</f>
        <v>0</v>
      </c>
    </row>
    <row r="56" spans="1:76" x14ac:dyDescent="0.25">
      <c r="A56">
        <v>54</v>
      </c>
      <c r="B56" t="s">
        <v>98</v>
      </c>
      <c r="C56">
        <v>2007</v>
      </c>
      <c r="D56" t="s">
        <v>582</v>
      </c>
      <c r="E56">
        <f t="shared" si="0"/>
        <v>0</v>
      </c>
      <c r="F56">
        <v>0</v>
      </c>
      <c r="J56">
        <v>0</v>
      </c>
      <c r="N56">
        <v>0</v>
      </c>
      <c r="U56">
        <v>1</v>
      </c>
      <c r="V56">
        <v>186</v>
      </c>
      <c r="W56">
        <v>2696</v>
      </c>
      <c r="X56">
        <v>3708</v>
      </c>
      <c r="Y56">
        <v>1</v>
      </c>
      <c r="Z56">
        <v>1</v>
      </c>
      <c r="AA56" t="s">
        <v>775</v>
      </c>
      <c r="AB56">
        <v>4216</v>
      </c>
      <c r="AC56" t="s">
        <v>726</v>
      </c>
      <c r="AD56">
        <f>VLOOKUP(A56,'Full dataset'!$A$4:$IE$190,2041-C56,FALSE)</f>
        <v>1127</v>
      </c>
      <c r="AE56" t="s">
        <v>726</v>
      </c>
      <c r="AF56" t="s">
        <v>726</v>
      </c>
      <c r="AG56" t="str">
        <f>VLOOKUP($A56,'Full dataset'!$A$4:$IE$190,2007+AG$1-$C56,FALSE)</f>
        <v>.</v>
      </c>
      <c r="AH56" t="str">
        <f>VLOOKUP($A56,'Full dataset'!$A$4:$IE$190,2007+AH$1-$C56,FALSE)</f>
        <v>.</v>
      </c>
      <c r="AI56" t="str">
        <f>VLOOKUP($A56,'Full dataset'!$A$4:$IE$190,2007+AI$1-$C56,FALSE)</f>
        <v>.</v>
      </c>
      <c r="AJ56" t="str">
        <f>VLOOKUP($A56,'Full dataset'!$A$4:$IE$190,2007+AJ$1-$C56,FALSE)</f>
        <v>.</v>
      </c>
      <c r="AK56">
        <f>VLOOKUP($A56,'Full dataset'!$A$4:$IE$190,2007+AK$1-$C56,FALSE)</f>
        <v>57</v>
      </c>
      <c r="AL56">
        <f>VLOOKUP($A56,'Full dataset'!$A$4:$IE$190,2007+AL$1-$C56,FALSE)</f>
        <v>7</v>
      </c>
      <c r="AM56" t="s">
        <v>726</v>
      </c>
      <c r="AN56" t="str">
        <f>VLOOKUP($A56,'Full dataset'!$A$4:$IE$190,2007+AN$1-$C56,FALSE)</f>
        <v>.</v>
      </c>
      <c r="AO56" t="str">
        <f>VLOOKUP($A56,'Full dataset'!$A$4:$IE$190,2007+AO$1-$C56,FALSE)</f>
        <v>.</v>
      </c>
      <c r="AP56" t="s">
        <v>726</v>
      </c>
      <c r="AQ56" t="s">
        <v>726</v>
      </c>
      <c r="AR56" t="s">
        <v>726</v>
      </c>
      <c r="AS56" t="s">
        <v>726</v>
      </c>
      <c r="AT56" t="s">
        <v>726</v>
      </c>
      <c r="AU56">
        <f>VLOOKUP(A56,'Full dataset'!$A$4:$II$190,$AU$1,FALSE)</f>
        <v>2009</v>
      </c>
      <c r="AV56">
        <v>0</v>
      </c>
      <c r="AW56">
        <f>VLOOKUP(A56,'Full dataset'!$A$5:$IM$190,247,FALSE)</f>
        <v>1</v>
      </c>
      <c r="AX56">
        <f>VLOOKUP(A56,'Full dataset'!$A$4:$II$190,242,FALSE)</f>
        <v>9999</v>
      </c>
      <c r="AY56">
        <f>VLOOKUP(A56,'Full dataset'!$A$5:$IM$190,246,FALSE)</f>
        <v>1</v>
      </c>
      <c r="AZ56">
        <v>9999</v>
      </c>
      <c r="BA56">
        <f>MAX(VLOOKUP($A56,'Full dataset'!$A$4:$IX$190,BA$1,FALSE),AW56)</f>
        <v>1</v>
      </c>
      <c r="BB56">
        <f>IF(VLOOKUP($A56,'Full dataset'!$A$4:$IX$190,BB$1,FALSE)&gt;0,VLOOKUP($A56,'Full dataset'!$A$4:$IX$190,BB$1,FALSE),AU56)</f>
        <v>2009</v>
      </c>
      <c r="BC56">
        <f>MAX(VLOOKUP($A56,'Full dataset'!$A$4:$IX$190,BC$1,FALSE),AY56)</f>
        <v>1</v>
      </c>
      <c r="BD56">
        <f>MAX(VLOOKUP($A56,'Full dataset'!$A$4:$IX$190,BD$1,FALSE),AX56)</f>
        <v>9999</v>
      </c>
      <c r="BE56">
        <f t="shared" si="1"/>
        <v>2009</v>
      </c>
      <c r="BF56">
        <f t="shared" si="2"/>
        <v>0</v>
      </c>
      <c r="BG56">
        <f t="shared" si="3"/>
        <v>0</v>
      </c>
      <c r="BH56">
        <f t="shared" si="4"/>
        <v>0</v>
      </c>
      <c r="BI56">
        <f t="shared" si="5"/>
        <v>0</v>
      </c>
      <c r="BO56">
        <f>IF(BF56=1,VLOOKUP($A56,'Full dataset'!$A$4:$IE$190,2007+BO$1-$C56,FALSE),0)</f>
        <v>0</v>
      </c>
      <c r="BP56">
        <f>IF(BF56=1,VLOOKUP($A56,'Full dataset'!$A$4:$IE$190,2007+BP$1-$C56,FALSE),0)</f>
        <v>0</v>
      </c>
      <c r="BQ56">
        <f>IF(BF56=1,VLOOKUP($A56,'Full dataset'!$A$4:$IE$190,2007+BQ$1-$C56,FALSE),0)</f>
        <v>0</v>
      </c>
      <c r="BR56">
        <f>IF($BG56=1,VLOOKUP($A56,'Full dataset'!$A$4:$IE$190,BR$1-2007+$C56,FALSE),0)</f>
        <v>0</v>
      </c>
      <c r="BS56">
        <f>IF($BG56=1,VLOOKUP($A56,'Full dataset'!$A$4:$IE$190,BS$1-2007+$C56,FALSE),0)</f>
        <v>0</v>
      </c>
      <c r="BT56">
        <f>IF($BG56=1,VLOOKUP($A56,'Full dataset'!$A$4:$IE$190,BT$1-2007+$C56,FALSE),0)</f>
        <v>0</v>
      </c>
      <c r="BU56">
        <f>IF($BG56=1,VLOOKUP($A56,'Full dataset'!$A$4:$IE$190,BU$1-2007+$C56,FALSE),0)</f>
        <v>0</v>
      </c>
      <c r="BV56">
        <f>IF($BG56=1,VLOOKUP($A56,'Full dataset'!$A$4:$IE$190,BV$1-2007+$C56,FALSE),0)</f>
        <v>0</v>
      </c>
      <c r="BW56">
        <f>IF($BG56=1,VLOOKUP($A56,'Full dataset'!$A$4:$IE$190,BW$1-2007+$C56,FALSE),0)</f>
        <v>0</v>
      </c>
      <c r="BX56">
        <f>IF($BG56=1,VLOOKUP($A56,'Full dataset'!$A$4:$IE$190,BX$1-2007+$C56,FALSE),0)</f>
        <v>0</v>
      </c>
    </row>
    <row r="57" spans="1:76" x14ac:dyDescent="0.25">
      <c r="A57">
        <v>55</v>
      </c>
      <c r="B57" t="s">
        <v>99</v>
      </c>
      <c r="C57">
        <v>2007</v>
      </c>
      <c r="D57" t="s">
        <v>591</v>
      </c>
      <c r="E57">
        <f t="shared" si="0"/>
        <v>1</v>
      </c>
      <c r="F57">
        <v>1</v>
      </c>
      <c r="G57">
        <v>2007</v>
      </c>
      <c r="H57">
        <v>0.13575487012987014</v>
      </c>
      <c r="I57">
        <v>1257</v>
      </c>
      <c r="J57">
        <v>0</v>
      </c>
      <c r="N57">
        <v>0</v>
      </c>
      <c r="S57">
        <v>5600</v>
      </c>
      <c r="T57">
        <v>448110</v>
      </c>
      <c r="U57">
        <v>1</v>
      </c>
      <c r="V57">
        <v>8532</v>
      </c>
      <c r="W57">
        <v>44856</v>
      </c>
      <c r="X57">
        <v>27761</v>
      </c>
      <c r="Y57">
        <v>1</v>
      </c>
      <c r="Z57">
        <v>1</v>
      </c>
      <c r="AA57" t="s">
        <v>776</v>
      </c>
      <c r="AB57">
        <v>17141</v>
      </c>
      <c r="AC57" t="s">
        <v>726</v>
      </c>
      <c r="AD57">
        <f>VLOOKUP(A57,'Full dataset'!$A$4:$IE$190,2041-C57,FALSE)</f>
        <v>16477</v>
      </c>
      <c r="AE57" t="s">
        <v>726</v>
      </c>
      <c r="AF57" t="s">
        <v>726</v>
      </c>
      <c r="AG57">
        <f>VLOOKUP($A57,'Full dataset'!$A$4:$IE$190,2007+AG$1-$C57,FALSE)</f>
        <v>147.041</v>
      </c>
      <c r="AH57">
        <f>VLOOKUP($A57,'Full dataset'!$A$4:$IE$190,2007+AH$1-$C57,FALSE)</f>
        <v>1256.4670000000001</v>
      </c>
      <c r="AI57">
        <f>VLOOKUP($A57,'Full dataset'!$A$4:$IE$190,2007+AI$1-$C57,FALSE)</f>
        <v>2112.558</v>
      </c>
      <c r="AJ57">
        <f>VLOOKUP($A57,'Full dataset'!$A$4:$IE$190,2007+AJ$1-$C57,FALSE)</f>
        <v>2453</v>
      </c>
      <c r="AK57" t="str">
        <f>VLOOKUP($A57,'Full dataset'!$A$4:$IE$190,2007+AK$1-$C57,FALSE)</f>
        <v>.</v>
      </c>
      <c r="AL57">
        <f>VLOOKUP($A57,'Full dataset'!$A$4:$IE$190,2007+AL$1-$C57,FALSE)</f>
        <v>0</v>
      </c>
      <c r="AM57" t="s">
        <v>726</v>
      </c>
      <c r="AN57">
        <f>VLOOKUP($A57,'Full dataset'!$A$4:$IE$190,2007+AN$1-$C57,FALSE)</f>
        <v>475286</v>
      </c>
      <c r="AO57">
        <f>VLOOKUP($A57,'Full dataset'!$A$4:$IE$190,2007+AO$1-$C57,FALSE)</f>
        <v>14</v>
      </c>
      <c r="AP57" t="s">
        <v>726</v>
      </c>
      <c r="AQ57" t="s">
        <v>726</v>
      </c>
      <c r="AR57" t="s">
        <v>726</v>
      </c>
      <c r="AS57" t="s">
        <v>726</v>
      </c>
      <c r="AT57" t="s">
        <v>726</v>
      </c>
      <c r="AU57">
        <f>VLOOKUP(A57,'Full dataset'!$A$4:$II$190,$AU$1,FALSE)</f>
        <v>2009</v>
      </c>
      <c r="AV57">
        <v>0</v>
      </c>
      <c r="AW57">
        <f>VLOOKUP(A57,'Full dataset'!$A$5:$IM$190,247,FALSE)</f>
        <v>1</v>
      </c>
      <c r="AX57">
        <f>VLOOKUP(A57,'Full dataset'!$A$4:$II$190,242,FALSE)</f>
        <v>2009</v>
      </c>
      <c r="AY57">
        <f>VLOOKUP(A57,'Full dataset'!$A$5:$IM$190,246,FALSE)</f>
        <v>1</v>
      </c>
      <c r="AZ57">
        <v>9999</v>
      </c>
      <c r="BA57">
        <f>MAX(VLOOKUP($A57,'Full dataset'!$A$4:$IX$190,BA$1,FALSE),AW57)</f>
        <v>1</v>
      </c>
      <c r="BB57">
        <f>IF(VLOOKUP($A57,'Full dataset'!$A$4:$IX$190,BB$1,FALSE)&gt;0,VLOOKUP($A57,'Full dataset'!$A$4:$IX$190,BB$1,FALSE),AU57)</f>
        <v>2009</v>
      </c>
      <c r="BC57">
        <f>MAX(VLOOKUP($A57,'Full dataset'!$A$4:$IX$190,BC$1,FALSE),AY57)</f>
        <v>1</v>
      </c>
      <c r="BD57">
        <f>MAX(VLOOKUP($A57,'Full dataset'!$A$4:$IX$190,BD$1,FALSE),AX57)</f>
        <v>2009</v>
      </c>
      <c r="BE57">
        <f t="shared" si="1"/>
        <v>2009</v>
      </c>
      <c r="BF57">
        <f t="shared" si="2"/>
        <v>0</v>
      </c>
      <c r="BG57">
        <f t="shared" si="3"/>
        <v>0</v>
      </c>
      <c r="BH57">
        <f t="shared" si="4"/>
        <v>0</v>
      </c>
      <c r="BI57">
        <f t="shared" si="5"/>
        <v>0</v>
      </c>
      <c r="BO57">
        <f>IF(BF57=1,VLOOKUP($A57,'Full dataset'!$A$4:$IE$190,2007+BO$1-$C57,FALSE),0)</f>
        <v>0</v>
      </c>
      <c r="BP57">
        <f>IF(BF57=1,VLOOKUP($A57,'Full dataset'!$A$4:$IE$190,2007+BP$1-$C57,FALSE),0)</f>
        <v>0</v>
      </c>
      <c r="BQ57">
        <f>IF(BF57=1,VLOOKUP($A57,'Full dataset'!$A$4:$IE$190,2007+BQ$1-$C57,FALSE),0)</f>
        <v>0</v>
      </c>
      <c r="BR57">
        <f>IF($BG57=1,VLOOKUP($A57,'Full dataset'!$A$4:$IE$190,BR$1-2007+$C57,FALSE),0)</f>
        <v>0</v>
      </c>
      <c r="BS57">
        <f>IF($BG57=1,VLOOKUP($A57,'Full dataset'!$A$4:$IE$190,BS$1-2007+$C57,FALSE),0)</f>
        <v>0</v>
      </c>
      <c r="BT57">
        <f>IF($BG57=1,VLOOKUP($A57,'Full dataset'!$A$4:$IE$190,BT$1-2007+$C57,FALSE),0)</f>
        <v>0</v>
      </c>
      <c r="BU57">
        <f>IF($BG57=1,VLOOKUP($A57,'Full dataset'!$A$4:$IE$190,BU$1-2007+$C57,FALSE),0)</f>
        <v>0</v>
      </c>
      <c r="BV57">
        <f>IF($BG57=1,VLOOKUP($A57,'Full dataset'!$A$4:$IE$190,BV$1-2007+$C57,FALSE),0)</f>
        <v>0</v>
      </c>
      <c r="BW57">
        <f>IF($BG57=1,VLOOKUP($A57,'Full dataset'!$A$4:$IE$190,BW$1-2007+$C57,FALSE),0)</f>
        <v>0</v>
      </c>
      <c r="BX57">
        <f>IF($BG57=1,VLOOKUP($A57,'Full dataset'!$A$4:$IE$190,BX$1-2007+$C57,FALSE),0)</f>
        <v>0</v>
      </c>
    </row>
    <row r="58" spans="1:76" x14ac:dyDescent="0.25">
      <c r="A58">
        <v>56</v>
      </c>
      <c r="B58" t="s">
        <v>100</v>
      </c>
      <c r="C58">
        <v>2007</v>
      </c>
      <c r="D58" t="s">
        <v>587</v>
      </c>
      <c r="E58">
        <f t="shared" si="0"/>
        <v>0</v>
      </c>
      <c r="F58">
        <v>1</v>
      </c>
      <c r="G58">
        <v>4101</v>
      </c>
      <c r="H58">
        <v>0.3415792103948026</v>
      </c>
      <c r="I58">
        <v>2357</v>
      </c>
      <c r="J58">
        <v>0</v>
      </c>
      <c r="N58">
        <v>1</v>
      </c>
      <c r="O58">
        <v>3177</v>
      </c>
      <c r="P58">
        <v>0.2646176911544228</v>
      </c>
      <c r="Q58">
        <v>131</v>
      </c>
      <c r="R58">
        <v>39539</v>
      </c>
      <c r="U58">
        <v>1</v>
      </c>
      <c r="V58">
        <v>41</v>
      </c>
      <c r="W58">
        <v>930</v>
      </c>
      <c r="X58">
        <v>832</v>
      </c>
      <c r="Y58">
        <v>1</v>
      </c>
      <c r="Z58">
        <v>1</v>
      </c>
      <c r="AA58" t="s">
        <v>777</v>
      </c>
      <c r="AB58">
        <v>25240</v>
      </c>
      <c r="AC58" t="s">
        <v>726</v>
      </c>
      <c r="AD58">
        <f>VLOOKUP(A58,'Full dataset'!$A$4:$IE$190,2041-C58,FALSE)</f>
        <v>11223</v>
      </c>
      <c r="AE58" t="s">
        <v>726</v>
      </c>
      <c r="AF58" t="s">
        <v>726</v>
      </c>
      <c r="AG58">
        <f>VLOOKUP($A58,'Full dataset'!$A$4:$IE$190,2007+AG$1-$C58,FALSE)</f>
        <v>163.45099999999999</v>
      </c>
      <c r="AH58">
        <f>VLOOKUP($A58,'Full dataset'!$A$4:$IE$190,2007+AH$1-$C58,FALSE)</f>
        <v>1988.402</v>
      </c>
      <c r="AI58">
        <f>VLOOKUP($A58,'Full dataset'!$A$4:$IE$190,2007+AI$1-$C58,FALSE)</f>
        <v>1933.44</v>
      </c>
      <c r="AJ58">
        <f>VLOOKUP($A58,'Full dataset'!$A$4:$IE$190,2007+AJ$1-$C58,FALSE)</f>
        <v>473</v>
      </c>
      <c r="AK58">
        <f>VLOOKUP($A58,'Full dataset'!$A$4:$IE$190,2007+AK$1-$C58,FALSE)</f>
        <v>76</v>
      </c>
      <c r="AL58">
        <f>VLOOKUP($A58,'Full dataset'!$A$4:$IE$190,2007+AL$1-$C58,FALSE)</f>
        <v>572</v>
      </c>
      <c r="AM58" t="s">
        <v>726</v>
      </c>
      <c r="AN58">
        <f>VLOOKUP($A58,'Full dataset'!$A$4:$IE$190,2007+AN$1-$C58,FALSE)</f>
        <v>16000</v>
      </c>
      <c r="AO58">
        <f>VLOOKUP($A58,'Full dataset'!$A$4:$IE$190,2007+AO$1-$C58,FALSE)</f>
        <v>9</v>
      </c>
      <c r="AP58" t="s">
        <v>726</v>
      </c>
      <c r="AQ58" t="s">
        <v>726</v>
      </c>
      <c r="AR58" t="s">
        <v>726</v>
      </c>
      <c r="AS58" t="s">
        <v>726</v>
      </c>
      <c r="AT58" t="s">
        <v>726</v>
      </c>
      <c r="AU58">
        <f>VLOOKUP(A58,'Full dataset'!$A$4:$II$190,$AU$1,FALSE)</f>
        <v>2013</v>
      </c>
      <c r="AV58">
        <v>0</v>
      </c>
      <c r="AW58">
        <f>VLOOKUP(A58,'Full dataset'!$A$5:$IM$190,247,FALSE)</f>
        <v>2</v>
      </c>
      <c r="AX58">
        <f>VLOOKUP(A58,'Full dataset'!$A$4:$II$190,242,FALSE)</f>
        <v>2007</v>
      </c>
      <c r="AY58">
        <f>VLOOKUP(A58,'Full dataset'!$A$5:$IM$190,246,FALSE)</f>
        <v>1</v>
      </c>
      <c r="AZ58">
        <v>9999</v>
      </c>
      <c r="BA58">
        <f>MAX(VLOOKUP($A58,'Full dataset'!$A$4:$IX$190,BA$1,FALSE),AW58)</f>
        <v>2</v>
      </c>
      <c r="BB58">
        <f>IF(VLOOKUP($A58,'Full dataset'!$A$4:$IX$190,BB$1,FALSE)&gt;0,VLOOKUP($A58,'Full dataset'!$A$4:$IX$190,BB$1,FALSE),AU58)</f>
        <v>2013</v>
      </c>
      <c r="BC58">
        <f>MAX(VLOOKUP($A58,'Full dataset'!$A$4:$IX$190,BC$1,FALSE),AY58)</f>
        <v>1</v>
      </c>
      <c r="BD58">
        <f>MAX(VLOOKUP($A58,'Full dataset'!$A$4:$IX$190,BD$1,FALSE),AX58)</f>
        <v>2007</v>
      </c>
      <c r="BE58">
        <f t="shared" si="1"/>
        <v>2007</v>
      </c>
      <c r="BF58">
        <f t="shared" si="2"/>
        <v>0</v>
      </c>
      <c r="BG58">
        <f t="shared" si="3"/>
        <v>0</v>
      </c>
      <c r="BH58">
        <f t="shared" si="4"/>
        <v>0</v>
      </c>
      <c r="BI58">
        <f t="shared" si="5"/>
        <v>0</v>
      </c>
      <c r="BO58">
        <f>IF(BF58=1,VLOOKUP($A58,'Full dataset'!$A$4:$IE$190,2007+BO$1-$C58,FALSE),0)</f>
        <v>0</v>
      </c>
      <c r="BP58">
        <f>IF(BF58=1,VLOOKUP($A58,'Full dataset'!$A$4:$IE$190,2007+BP$1-$C58,FALSE),0)</f>
        <v>0</v>
      </c>
      <c r="BQ58">
        <f>IF(BF58=1,VLOOKUP($A58,'Full dataset'!$A$4:$IE$190,2007+BQ$1-$C58,FALSE),0)</f>
        <v>0</v>
      </c>
      <c r="BR58">
        <f>IF($BG58=1,VLOOKUP($A58,'Full dataset'!$A$4:$IE$190,BR$1-2007+$C58,FALSE),0)</f>
        <v>0</v>
      </c>
      <c r="BS58">
        <f>IF($BG58=1,VLOOKUP($A58,'Full dataset'!$A$4:$IE$190,BS$1-2007+$C58,FALSE),0)</f>
        <v>0</v>
      </c>
      <c r="BT58">
        <f>IF($BG58=1,VLOOKUP($A58,'Full dataset'!$A$4:$IE$190,BT$1-2007+$C58,FALSE),0)</f>
        <v>0</v>
      </c>
      <c r="BU58">
        <f>IF($BG58=1,VLOOKUP($A58,'Full dataset'!$A$4:$IE$190,BU$1-2007+$C58,FALSE),0)</f>
        <v>0</v>
      </c>
      <c r="BV58">
        <f>IF($BG58=1,VLOOKUP($A58,'Full dataset'!$A$4:$IE$190,BV$1-2007+$C58,FALSE),0)</f>
        <v>0</v>
      </c>
      <c r="BW58">
        <f>IF($BG58=1,VLOOKUP($A58,'Full dataset'!$A$4:$IE$190,BW$1-2007+$C58,FALSE),0)</f>
        <v>0</v>
      </c>
      <c r="BX58">
        <f>IF($BG58=1,VLOOKUP($A58,'Full dataset'!$A$4:$IE$190,BX$1-2007+$C58,FALSE),0)</f>
        <v>0</v>
      </c>
    </row>
    <row r="59" spans="1:76" x14ac:dyDescent="0.25">
      <c r="A59">
        <v>57</v>
      </c>
      <c r="B59" t="s">
        <v>101</v>
      </c>
      <c r="C59">
        <v>2007</v>
      </c>
      <c r="D59" t="s">
        <v>591</v>
      </c>
      <c r="E59">
        <f t="shared" si="0"/>
        <v>1</v>
      </c>
      <c r="F59">
        <v>1</v>
      </c>
      <c r="G59">
        <v>59540</v>
      </c>
      <c r="H59">
        <v>0.5465443964053277</v>
      </c>
      <c r="I59">
        <v>21874</v>
      </c>
      <c r="J59">
        <v>1</v>
      </c>
      <c r="K59">
        <v>2541</v>
      </c>
      <c r="L59">
        <v>2.3324980034698316E-2</v>
      </c>
      <c r="M59">
        <v>1630</v>
      </c>
      <c r="N59">
        <v>2</v>
      </c>
      <c r="O59">
        <v>38303</v>
      </c>
      <c r="P59">
        <v>0.35160043694177473</v>
      </c>
      <c r="Q59">
        <v>5898</v>
      </c>
      <c r="R59">
        <v>40391</v>
      </c>
      <c r="S59">
        <v>7011</v>
      </c>
      <c r="T59">
        <v>721110</v>
      </c>
      <c r="U59">
        <v>1</v>
      </c>
      <c r="V59">
        <v>13145</v>
      </c>
      <c r="W59">
        <v>409932</v>
      </c>
      <c r="X59">
        <v>23520</v>
      </c>
      <c r="Y59">
        <v>1</v>
      </c>
      <c r="Z59">
        <v>1</v>
      </c>
      <c r="AA59" t="s">
        <v>778</v>
      </c>
      <c r="AB59">
        <v>414793</v>
      </c>
      <c r="AC59" t="s">
        <v>726</v>
      </c>
      <c r="AD59">
        <f>VLOOKUP(A59,'Full dataset'!$A$4:$IE$190,2041-C59,FALSE)</f>
        <v>123203</v>
      </c>
      <c r="AE59" t="s">
        <v>726</v>
      </c>
      <c r="AF59" t="s">
        <v>726</v>
      </c>
      <c r="AG59">
        <f>VLOOKUP($A59,'Full dataset'!$A$4:$IE$190,2007+AG$1-$C59,FALSE)</f>
        <v>696</v>
      </c>
      <c r="AH59">
        <f>VLOOKUP($A59,'Full dataset'!$A$4:$IE$190,2007+AH$1-$C59,FALSE)</f>
        <v>8942</v>
      </c>
      <c r="AI59">
        <f>VLOOKUP($A59,'Full dataset'!$A$4:$IE$190,2007+AI$1-$C59,FALSE)</f>
        <v>12990</v>
      </c>
      <c r="AJ59">
        <f>VLOOKUP($A59,'Full dataset'!$A$4:$IE$190,2007+AJ$1-$C59,FALSE)</f>
        <v>-2106</v>
      </c>
      <c r="AK59">
        <f>VLOOKUP($A59,'Full dataset'!$A$4:$IE$190,2007+AK$1-$C59,FALSE)</f>
        <v>54</v>
      </c>
      <c r="AL59">
        <f>VLOOKUP($A59,'Full dataset'!$A$4:$IE$190,2007+AL$1-$C59,FALSE)</f>
        <v>5412</v>
      </c>
      <c r="AM59" t="s">
        <v>726</v>
      </c>
      <c r="AN59">
        <f>VLOOKUP($A59,'Full dataset'!$A$4:$IE$190,2007+AN$1-$C59,FALSE)</f>
        <v>0</v>
      </c>
      <c r="AO59">
        <f>VLOOKUP($A59,'Full dataset'!$A$4:$IE$190,2007+AO$1-$C59,FALSE)</f>
        <v>18</v>
      </c>
      <c r="AP59" t="s">
        <v>726</v>
      </c>
      <c r="AQ59" t="s">
        <v>726</v>
      </c>
      <c r="AR59" t="s">
        <v>726</v>
      </c>
      <c r="AS59" t="s">
        <v>726</v>
      </c>
      <c r="AT59" t="s">
        <v>726</v>
      </c>
      <c r="AU59">
        <f>VLOOKUP(A59,'Full dataset'!$A$4:$II$190,$AU$1,FALSE)</f>
        <v>2008</v>
      </c>
      <c r="AV59">
        <v>1</v>
      </c>
      <c r="AW59">
        <f>VLOOKUP(A59,'Full dataset'!$A$5:$IM$190,247,FALSE)</f>
        <v>1</v>
      </c>
      <c r="AX59">
        <f>VLOOKUP(A59,'Full dataset'!$A$4:$II$190,242,FALSE)</f>
        <v>2010</v>
      </c>
      <c r="AY59">
        <f>VLOOKUP(A59,'Full dataset'!$A$5:$IM$190,246,FALSE)</f>
        <v>1</v>
      </c>
      <c r="AZ59">
        <v>9999</v>
      </c>
      <c r="BA59">
        <f>MAX(VLOOKUP($A59,'Full dataset'!$A$4:$IX$190,BA$1,FALSE),AW59)</f>
        <v>2</v>
      </c>
      <c r="BB59">
        <f>IF(VLOOKUP($A59,'Full dataset'!$A$4:$IX$190,BB$1,FALSE)&gt;0,VLOOKUP($A59,'Full dataset'!$A$4:$IX$190,BB$1,FALSE),AU59)</f>
        <v>2010</v>
      </c>
      <c r="BC59">
        <f>MAX(VLOOKUP($A59,'Full dataset'!$A$4:$IX$190,BC$1,FALSE),AY59)</f>
        <v>2</v>
      </c>
      <c r="BD59">
        <f>MAX(VLOOKUP($A59,'Full dataset'!$A$4:$IX$190,BD$1,FALSE),AX59)</f>
        <v>2010</v>
      </c>
      <c r="BE59">
        <f t="shared" si="1"/>
        <v>2010</v>
      </c>
      <c r="BF59">
        <f t="shared" si="2"/>
        <v>0</v>
      </c>
      <c r="BG59">
        <f t="shared" si="3"/>
        <v>0</v>
      </c>
      <c r="BH59">
        <f t="shared" si="4"/>
        <v>0</v>
      </c>
      <c r="BI59">
        <f t="shared" si="5"/>
        <v>0</v>
      </c>
      <c r="BO59">
        <f>IF(BF59=1,VLOOKUP($A59,'Full dataset'!$A$4:$IE$190,2007+BO$1-$C59,FALSE),0)</f>
        <v>0</v>
      </c>
      <c r="BP59">
        <f>IF(BF59=1,VLOOKUP($A59,'Full dataset'!$A$4:$IE$190,2007+BP$1-$C59,FALSE),0)</f>
        <v>0</v>
      </c>
      <c r="BQ59">
        <f>IF(BF59=1,VLOOKUP($A59,'Full dataset'!$A$4:$IE$190,2007+BQ$1-$C59,FALSE),0)</f>
        <v>0</v>
      </c>
      <c r="BR59">
        <f>IF($BG59=1,VLOOKUP($A59,'Full dataset'!$A$4:$IE$190,BR$1-2007+$C59,FALSE),0)</f>
        <v>0</v>
      </c>
      <c r="BS59">
        <f>IF($BG59=1,VLOOKUP($A59,'Full dataset'!$A$4:$IE$190,BS$1-2007+$C59,FALSE),0)</f>
        <v>0</v>
      </c>
      <c r="BT59">
        <f>IF($BG59=1,VLOOKUP($A59,'Full dataset'!$A$4:$IE$190,BT$1-2007+$C59,FALSE),0)</f>
        <v>0</v>
      </c>
      <c r="BU59">
        <f>IF($BG59=1,VLOOKUP($A59,'Full dataset'!$A$4:$IE$190,BU$1-2007+$C59,FALSE),0)</f>
        <v>0</v>
      </c>
      <c r="BV59">
        <f>IF($BG59=1,VLOOKUP($A59,'Full dataset'!$A$4:$IE$190,BV$1-2007+$C59,FALSE),0)</f>
        <v>0</v>
      </c>
      <c r="BW59">
        <f>IF($BG59=1,VLOOKUP($A59,'Full dataset'!$A$4:$IE$190,BW$1-2007+$C59,FALSE),0)</f>
        <v>0</v>
      </c>
      <c r="BX59">
        <f>IF($BG59=1,VLOOKUP($A59,'Full dataset'!$A$4:$IE$190,BX$1-2007+$C59,FALSE),0)</f>
        <v>0</v>
      </c>
    </row>
    <row r="60" spans="1:76" x14ac:dyDescent="0.25">
      <c r="A60">
        <v>58</v>
      </c>
      <c r="B60" t="s">
        <v>102</v>
      </c>
      <c r="C60">
        <v>2007</v>
      </c>
      <c r="D60" t="s">
        <v>582</v>
      </c>
      <c r="E60">
        <f t="shared" si="0"/>
        <v>0</v>
      </c>
      <c r="F60">
        <v>0</v>
      </c>
      <c r="J60">
        <v>0</v>
      </c>
      <c r="N60">
        <v>0</v>
      </c>
      <c r="U60">
        <v>1</v>
      </c>
      <c r="V60">
        <v>9</v>
      </c>
      <c r="W60">
        <v>5718</v>
      </c>
      <c r="X60">
        <v>2164</v>
      </c>
      <c r="Y60">
        <v>1</v>
      </c>
      <c r="Z60">
        <v>1</v>
      </c>
      <c r="AA60" t="s">
        <v>779</v>
      </c>
      <c r="AB60">
        <v>8758</v>
      </c>
      <c r="AC60" t="s">
        <v>726</v>
      </c>
      <c r="AD60">
        <f>VLOOKUP(A60,'Full dataset'!$A$4:$IE$190,2041-C60,FALSE)</f>
        <v>1629</v>
      </c>
      <c r="AE60" t="s">
        <v>726</v>
      </c>
      <c r="AF60" t="s">
        <v>726</v>
      </c>
      <c r="AG60" t="str">
        <f>VLOOKUP($A60,'Full dataset'!$A$4:$IE$190,2007+AG$1-$C60,FALSE)</f>
        <v>.</v>
      </c>
      <c r="AH60" t="str">
        <f>VLOOKUP($A60,'Full dataset'!$A$4:$IE$190,2007+AH$1-$C60,FALSE)</f>
        <v>.</v>
      </c>
      <c r="AI60">
        <f>VLOOKUP($A60,'Full dataset'!$A$4:$IE$190,2007+AI$1-$C60,FALSE)</f>
        <v>394</v>
      </c>
      <c r="AJ60">
        <f>VLOOKUP($A60,'Full dataset'!$A$4:$IE$190,2007+AJ$1-$C60,FALSE)</f>
        <v>85</v>
      </c>
      <c r="AK60">
        <f>VLOOKUP($A60,'Full dataset'!$A$4:$IE$190,2007+AK$1-$C60,FALSE)</f>
        <v>65</v>
      </c>
      <c r="AL60">
        <f>VLOOKUP($A60,'Full dataset'!$A$4:$IE$190,2007+AL$1-$C60,FALSE)</f>
        <v>70</v>
      </c>
      <c r="AM60" t="s">
        <v>726</v>
      </c>
      <c r="AN60">
        <f>VLOOKUP($A60,'Full dataset'!$A$4:$IE$190,2007+AN$1-$C60,FALSE)</f>
        <v>11061</v>
      </c>
      <c r="AO60">
        <f>VLOOKUP($A60,'Full dataset'!$A$4:$IE$190,2007+AO$1-$C60,FALSE)</f>
        <v>11</v>
      </c>
      <c r="AP60" t="s">
        <v>726</v>
      </c>
      <c r="AQ60" t="s">
        <v>726</v>
      </c>
      <c r="AR60" t="s">
        <v>726</v>
      </c>
      <c r="AS60" t="s">
        <v>726</v>
      </c>
      <c r="AT60" t="s">
        <v>726</v>
      </c>
      <c r="AU60">
        <f>VLOOKUP(A60,'Full dataset'!$A$4:$II$190,$AU$1,FALSE)</f>
        <v>2009</v>
      </c>
      <c r="AV60">
        <v>0</v>
      </c>
      <c r="AW60">
        <f>VLOOKUP(A60,'Full dataset'!$A$5:$IM$190,247,FALSE)</f>
        <v>1</v>
      </c>
      <c r="AX60">
        <f>VLOOKUP(A60,'Full dataset'!$A$4:$II$190,242,FALSE)</f>
        <v>2012</v>
      </c>
      <c r="AY60">
        <f>VLOOKUP(A60,'Full dataset'!$A$5:$IM$190,246,FALSE)</f>
        <v>1</v>
      </c>
      <c r="AZ60">
        <v>9999</v>
      </c>
      <c r="BA60">
        <f>MAX(VLOOKUP($A60,'Full dataset'!$A$4:$IX$190,BA$1,FALSE),AW60)</f>
        <v>1</v>
      </c>
      <c r="BB60">
        <f>IF(VLOOKUP($A60,'Full dataset'!$A$4:$IX$190,BB$1,FALSE)&gt;0,VLOOKUP($A60,'Full dataset'!$A$4:$IX$190,BB$1,FALSE),AU60)</f>
        <v>2009</v>
      </c>
      <c r="BC60">
        <f>MAX(VLOOKUP($A60,'Full dataset'!$A$4:$IX$190,BC$1,FALSE),AY60)</f>
        <v>1</v>
      </c>
      <c r="BD60">
        <f>MAX(VLOOKUP($A60,'Full dataset'!$A$4:$IX$190,BD$1,FALSE),AX60)</f>
        <v>2012</v>
      </c>
      <c r="BE60">
        <f t="shared" si="1"/>
        <v>2009</v>
      </c>
      <c r="BF60">
        <f t="shared" si="2"/>
        <v>0</v>
      </c>
      <c r="BG60">
        <f t="shared" si="3"/>
        <v>0</v>
      </c>
      <c r="BH60">
        <f t="shared" si="4"/>
        <v>0</v>
      </c>
      <c r="BI60">
        <f t="shared" si="5"/>
        <v>0</v>
      </c>
      <c r="BO60">
        <f>IF(BF60=1,VLOOKUP($A60,'Full dataset'!$A$4:$IE$190,2007+BO$1-$C60,FALSE),0)</f>
        <v>0</v>
      </c>
      <c r="BP60">
        <f>IF(BF60=1,VLOOKUP($A60,'Full dataset'!$A$4:$IE$190,2007+BP$1-$C60,FALSE),0)</f>
        <v>0</v>
      </c>
      <c r="BQ60">
        <f>IF(BF60=1,VLOOKUP($A60,'Full dataset'!$A$4:$IE$190,2007+BQ$1-$C60,FALSE),0)</f>
        <v>0</v>
      </c>
      <c r="BR60">
        <f>IF($BG60=1,VLOOKUP($A60,'Full dataset'!$A$4:$IE$190,BR$1-2007+$C60,FALSE),0)</f>
        <v>0</v>
      </c>
      <c r="BS60">
        <f>IF($BG60=1,VLOOKUP($A60,'Full dataset'!$A$4:$IE$190,BS$1-2007+$C60,FALSE),0)</f>
        <v>0</v>
      </c>
      <c r="BT60">
        <f>IF($BG60=1,VLOOKUP($A60,'Full dataset'!$A$4:$IE$190,BT$1-2007+$C60,FALSE),0)</f>
        <v>0</v>
      </c>
      <c r="BU60">
        <f>IF($BG60=1,VLOOKUP($A60,'Full dataset'!$A$4:$IE$190,BU$1-2007+$C60,FALSE),0)</f>
        <v>0</v>
      </c>
      <c r="BV60">
        <f>IF($BG60=1,VLOOKUP($A60,'Full dataset'!$A$4:$IE$190,BV$1-2007+$C60,FALSE),0)</f>
        <v>0</v>
      </c>
      <c r="BW60">
        <f>IF($BG60=1,VLOOKUP($A60,'Full dataset'!$A$4:$IE$190,BW$1-2007+$C60,FALSE),0)</f>
        <v>0</v>
      </c>
      <c r="BX60">
        <f>IF($BG60=1,VLOOKUP($A60,'Full dataset'!$A$4:$IE$190,BX$1-2007+$C60,FALSE),0)</f>
        <v>0</v>
      </c>
    </row>
    <row r="61" spans="1:76" x14ac:dyDescent="0.25">
      <c r="A61">
        <v>59</v>
      </c>
      <c r="B61" t="s">
        <v>103</v>
      </c>
      <c r="C61">
        <v>2007</v>
      </c>
      <c r="D61" t="s">
        <v>582</v>
      </c>
      <c r="E61">
        <f t="shared" si="0"/>
        <v>0</v>
      </c>
      <c r="F61">
        <v>1</v>
      </c>
      <c r="G61">
        <v>84240</v>
      </c>
      <c r="H61">
        <v>3.4599745348502897</v>
      </c>
      <c r="I61">
        <v>94643</v>
      </c>
      <c r="J61">
        <v>1</v>
      </c>
      <c r="K61">
        <v>18486</v>
      </c>
      <c r="L61">
        <v>0.75927218959214693</v>
      </c>
      <c r="M61">
        <v>416</v>
      </c>
      <c r="N61">
        <v>2</v>
      </c>
      <c r="O61">
        <v>88372</v>
      </c>
      <c r="P61">
        <v>3.6296874358237154</v>
      </c>
      <c r="Q61">
        <v>596</v>
      </c>
      <c r="R61">
        <v>39508</v>
      </c>
      <c r="U61">
        <v>1</v>
      </c>
      <c r="V61">
        <v>676</v>
      </c>
      <c r="W61">
        <v>173102</v>
      </c>
      <c r="X61">
        <v>6557</v>
      </c>
      <c r="Y61">
        <v>1</v>
      </c>
      <c r="Z61">
        <v>1</v>
      </c>
      <c r="AA61" t="s">
        <v>780</v>
      </c>
      <c r="AB61">
        <v>1366169</v>
      </c>
      <c r="AC61" t="s">
        <v>726</v>
      </c>
      <c r="AD61">
        <f>VLOOKUP(A61,'Full dataset'!$A$4:$IE$190,2041-C61,FALSE)</f>
        <v>25947</v>
      </c>
      <c r="AE61" t="s">
        <v>726</v>
      </c>
      <c r="AF61" t="s">
        <v>726</v>
      </c>
      <c r="AG61" t="str">
        <f>VLOOKUP($A61,'Full dataset'!$A$4:$IE$190,2007+AG$1-$C61,FALSE)</f>
        <v>.</v>
      </c>
      <c r="AH61" t="str">
        <f>VLOOKUP($A61,'Full dataset'!$A$4:$IE$190,2007+AH$1-$C61,FALSE)</f>
        <v>.</v>
      </c>
      <c r="AI61">
        <f>VLOOKUP($A61,'Full dataset'!$A$4:$IE$190,2007+AI$1-$C61,FALSE)</f>
        <v>21104</v>
      </c>
      <c r="AJ61">
        <f>VLOOKUP($A61,'Full dataset'!$A$4:$IE$190,2007+AJ$1-$C61,FALSE)</f>
        <v>958</v>
      </c>
      <c r="AK61">
        <f>VLOOKUP($A61,'Full dataset'!$A$4:$IE$190,2007+AK$1-$C61,FALSE)</f>
        <v>45</v>
      </c>
      <c r="AL61">
        <f>VLOOKUP($A61,'Full dataset'!$A$4:$IE$190,2007+AL$1-$C61,FALSE)</f>
        <v>3300</v>
      </c>
      <c r="AM61" t="s">
        <v>726</v>
      </c>
      <c r="AN61">
        <f>VLOOKUP($A61,'Full dataset'!$A$4:$IE$190,2007+AN$1-$C61,FALSE)</f>
        <v>436340</v>
      </c>
      <c r="AO61">
        <f>VLOOKUP($A61,'Full dataset'!$A$4:$IE$190,2007+AO$1-$C61,FALSE)</f>
        <v>15</v>
      </c>
      <c r="AP61" t="s">
        <v>726</v>
      </c>
      <c r="AQ61" t="s">
        <v>726</v>
      </c>
      <c r="AR61" t="s">
        <v>726</v>
      </c>
      <c r="AS61" t="s">
        <v>726</v>
      </c>
      <c r="AT61" t="s">
        <v>726</v>
      </c>
      <c r="AU61">
        <f>VLOOKUP(A61,'Full dataset'!$A$4:$II$190,$AU$1,FALSE)</f>
        <v>2008</v>
      </c>
      <c r="AV61">
        <v>1</v>
      </c>
      <c r="AW61">
        <f>VLOOKUP(A61,'Full dataset'!$A$5:$IM$190,247,FALSE)</f>
        <v>2</v>
      </c>
      <c r="AX61">
        <f>VLOOKUP(A61,'Full dataset'!$A$4:$II$190,242,FALSE)</f>
        <v>2008</v>
      </c>
      <c r="AY61">
        <f>VLOOKUP(A61,'Full dataset'!$A$5:$IM$190,246,FALSE)</f>
        <v>1</v>
      </c>
      <c r="AZ61">
        <v>9999</v>
      </c>
      <c r="BA61">
        <f>MAX(VLOOKUP($A61,'Full dataset'!$A$4:$IX$190,BA$1,FALSE),AW61)</f>
        <v>2</v>
      </c>
      <c r="BB61">
        <f>IF(VLOOKUP($A61,'Full dataset'!$A$4:$IX$190,BB$1,FALSE)&gt;0,VLOOKUP($A61,'Full dataset'!$A$4:$IX$190,BB$1,FALSE),AU61)</f>
        <v>2008</v>
      </c>
      <c r="BC61">
        <f>MAX(VLOOKUP($A61,'Full dataset'!$A$4:$IX$190,BC$1,FALSE),AY61)</f>
        <v>2</v>
      </c>
      <c r="BD61">
        <f>MAX(VLOOKUP($A61,'Full dataset'!$A$4:$IX$190,BD$1,FALSE),AX61)</f>
        <v>2008</v>
      </c>
      <c r="BE61">
        <f t="shared" si="1"/>
        <v>2008</v>
      </c>
      <c r="BF61">
        <f t="shared" si="2"/>
        <v>0</v>
      </c>
      <c r="BG61">
        <f t="shared" si="3"/>
        <v>0</v>
      </c>
      <c r="BH61">
        <f t="shared" si="4"/>
        <v>0</v>
      </c>
      <c r="BI61">
        <f t="shared" si="5"/>
        <v>0</v>
      </c>
      <c r="BO61">
        <f>IF(BF61=1,VLOOKUP($A61,'Full dataset'!$A$4:$IE$190,2007+BO$1-$C61,FALSE),0)</f>
        <v>0</v>
      </c>
      <c r="BP61">
        <f>IF(BF61=1,VLOOKUP($A61,'Full dataset'!$A$4:$IE$190,2007+BP$1-$C61,FALSE),0)</f>
        <v>0</v>
      </c>
      <c r="BQ61">
        <f>IF(BF61=1,VLOOKUP($A61,'Full dataset'!$A$4:$IE$190,2007+BQ$1-$C61,FALSE),0)</f>
        <v>0</v>
      </c>
      <c r="BR61">
        <f>IF($BG61=1,VLOOKUP($A61,'Full dataset'!$A$4:$IE$190,BR$1-2007+$C61,FALSE),0)</f>
        <v>0</v>
      </c>
      <c r="BS61">
        <f>IF($BG61=1,VLOOKUP($A61,'Full dataset'!$A$4:$IE$190,BS$1-2007+$C61,FALSE),0)</f>
        <v>0</v>
      </c>
      <c r="BT61">
        <f>IF($BG61=1,VLOOKUP($A61,'Full dataset'!$A$4:$IE$190,BT$1-2007+$C61,FALSE),0)</f>
        <v>0</v>
      </c>
      <c r="BU61">
        <f>IF($BG61=1,VLOOKUP($A61,'Full dataset'!$A$4:$IE$190,BU$1-2007+$C61,FALSE),0)</f>
        <v>0</v>
      </c>
      <c r="BV61">
        <f>IF($BG61=1,VLOOKUP($A61,'Full dataset'!$A$4:$IE$190,BV$1-2007+$C61,FALSE),0)</f>
        <v>0</v>
      </c>
      <c r="BW61">
        <f>IF($BG61=1,VLOOKUP($A61,'Full dataset'!$A$4:$IE$190,BW$1-2007+$C61,FALSE),0)</f>
        <v>0</v>
      </c>
      <c r="BX61">
        <f>IF($BG61=1,VLOOKUP($A61,'Full dataset'!$A$4:$IE$190,BX$1-2007+$C61,FALSE),0)</f>
        <v>0</v>
      </c>
    </row>
    <row r="62" spans="1:76" x14ac:dyDescent="0.25">
      <c r="A62">
        <v>60</v>
      </c>
      <c r="B62" t="s">
        <v>104</v>
      </c>
      <c r="C62">
        <v>2007</v>
      </c>
      <c r="D62" t="s">
        <v>591</v>
      </c>
      <c r="E62">
        <f t="shared" si="0"/>
        <v>1</v>
      </c>
      <c r="F62">
        <v>1</v>
      </c>
      <c r="G62">
        <v>83086</v>
      </c>
      <c r="H62">
        <v>3.0507068110886726</v>
      </c>
      <c r="I62">
        <v>33885</v>
      </c>
      <c r="J62">
        <v>0</v>
      </c>
      <c r="N62">
        <v>1</v>
      </c>
      <c r="O62">
        <v>2462366</v>
      </c>
      <c r="P62">
        <v>90.411823021846885</v>
      </c>
      <c r="Q62">
        <v>7460</v>
      </c>
      <c r="R62">
        <v>39387</v>
      </c>
      <c r="S62">
        <v>6141</v>
      </c>
      <c r="T62">
        <v>522210</v>
      </c>
      <c r="U62">
        <v>1</v>
      </c>
      <c r="V62">
        <v>9</v>
      </c>
      <c r="W62">
        <v>873096</v>
      </c>
      <c r="X62">
        <v>44715</v>
      </c>
      <c r="Y62">
        <v>1</v>
      </c>
      <c r="Z62">
        <v>1</v>
      </c>
      <c r="AA62" t="s">
        <v>781</v>
      </c>
      <c r="AB62">
        <v>442992</v>
      </c>
      <c r="AC62" t="s">
        <v>726</v>
      </c>
      <c r="AD62">
        <f>VLOOKUP(A62,'Full dataset'!$A$4:$IE$190,2041-C62,FALSE)</f>
        <v>30162</v>
      </c>
      <c r="AE62" t="s">
        <v>726</v>
      </c>
      <c r="AF62" t="s">
        <v>726</v>
      </c>
      <c r="AG62">
        <f>VLOOKUP($A62,'Full dataset'!$A$4:$IE$190,2007+AG$1-$C62,FALSE)</f>
        <v>4012</v>
      </c>
      <c r="AH62">
        <f>VLOOKUP($A62,'Full dataset'!$A$4:$IE$190,2007+AH$1-$C62,FALSE)</f>
        <v>149830</v>
      </c>
      <c r="AI62">
        <f>VLOOKUP($A62,'Full dataset'!$A$4:$IE$190,2007+AI$1-$C62,FALSE)</f>
        <v>31634</v>
      </c>
      <c r="AJ62">
        <f>VLOOKUP($A62,'Full dataset'!$A$4:$IE$190,2007+AJ$1-$C62,FALSE)</f>
        <v>1201</v>
      </c>
      <c r="AK62">
        <f>VLOOKUP($A62,'Full dataset'!$A$4:$IE$190,2007+AK$1-$C62,FALSE)</f>
        <v>60</v>
      </c>
      <c r="AL62">
        <f>VLOOKUP($A62,'Full dataset'!$A$4:$IE$190,2007+AL$1-$C62,FALSE)</f>
        <v>734</v>
      </c>
      <c r="AM62" t="s">
        <v>726</v>
      </c>
      <c r="AN62">
        <f>VLOOKUP($A62,'Full dataset'!$A$4:$IE$190,2007+AN$1-$C62,FALSE)</f>
        <v>227466</v>
      </c>
      <c r="AO62">
        <f>VLOOKUP($A62,'Full dataset'!$A$4:$IE$190,2007+AO$1-$C62,FALSE)</f>
        <v>14</v>
      </c>
      <c r="AP62" t="s">
        <v>726</v>
      </c>
      <c r="AQ62" t="s">
        <v>726</v>
      </c>
      <c r="AR62" t="s">
        <v>726</v>
      </c>
      <c r="AS62" t="s">
        <v>726</v>
      </c>
      <c r="AT62" t="s">
        <v>726</v>
      </c>
      <c r="AU62">
        <f>VLOOKUP(A62,'Full dataset'!$A$4:$II$190,$AU$1,FALSE)</f>
        <v>2009</v>
      </c>
      <c r="AV62">
        <v>0</v>
      </c>
      <c r="AW62">
        <f>VLOOKUP(A62,'Full dataset'!$A$5:$IM$190,247,FALSE)</f>
        <v>1</v>
      </c>
      <c r="AX62">
        <f>VLOOKUP(A62,'Full dataset'!$A$4:$II$190,242,FALSE)</f>
        <v>2007</v>
      </c>
      <c r="AY62">
        <f>VLOOKUP(A62,'Full dataset'!$A$5:$IM$190,246,FALSE)</f>
        <v>1</v>
      </c>
      <c r="AZ62">
        <v>9999</v>
      </c>
      <c r="BA62">
        <f>MAX(VLOOKUP($A62,'Full dataset'!$A$4:$IX$190,BA$1,FALSE),AW62)</f>
        <v>1</v>
      </c>
      <c r="BB62">
        <f>IF(VLOOKUP($A62,'Full dataset'!$A$4:$IX$190,BB$1,FALSE)&gt;0,VLOOKUP($A62,'Full dataset'!$A$4:$IX$190,BB$1,FALSE),AU62)</f>
        <v>2009</v>
      </c>
      <c r="BC62">
        <f>MAX(VLOOKUP($A62,'Full dataset'!$A$4:$IX$190,BC$1,FALSE),AY62)</f>
        <v>1</v>
      </c>
      <c r="BD62">
        <f>MAX(VLOOKUP($A62,'Full dataset'!$A$4:$IX$190,BD$1,FALSE),AX62)</f>
        <v>2007</v>
      </c>
      <c r="BE62">
        <f t="shared" si="1"/>
        <v>2007</v>
      </c>
      <c r="BF62">
        <f t="shared" si="2"/>
        <v>0</v>
      </c>
      <c r="BG62">
        <f t="shared" si="3"/>
        <v>0</v>
      </c>
      <c r="BH62">
        <f t="shared" si="4"/>
        <v>0</v>
      </c>
      <c r="BI62">
        <f t="shared" si="5"/>
        <v>0</v>
      </c>
      <c r="BO62">
        <f>IF(BF62=1,VLOOKUP($A62,'Full dataset'!$A$4:$IE$190,2007+BO$1-$C62,FALSE),0)</f>
        <v>0</v>
      </c>
      <c r="BP62">
        <f>IF(BF62=1,VLOOKUP($A62,'Full dataset'!$A$4:$IE$190,2007+BP$1-$C62,FALSE),0)</f>
        <v>0</v>
      </c>
      <c r="BQ62">
        <f>IF(BF62=1,VLOOKUP($A62,'Full dataset'!$A$4:$IE$190,2007+BQ$1-$C62,FALSE),0)</f>
        <v>0</v>
      </c>
      <c r="BR62">
        <f>IF($BG62=1,VLOOKUP($A62,'Full dataset'!$A$4:$IE$190,BR$1-2007+$C62,FALSE),0)</f>
        <v>0</v>
      </c>
      <c r="BS62">
        <f>IF($BG62=1,VLOOKUP($A62,'Full dataset'!$A$4:$IE$190,BS$1-2007+$C62,FALSE),0)</f>
        <v>0</v>
      </c>
      <c r="BT62">
        <f>IF($BG62=1,VLOOKUP($A62,'Full dataset'!$A$4:$IE$190,BT$1-2007+$C62,FALSE),0)</f>
        <v>0</v>
      </c>
      <c r="BU62">
        <f>IF($BG62=1,VLOOKUP($A62,'Full dataset'!$A$4:$IE$190,BU$1-2007+$C62,FALSE),0)</f>
        <v>0</v>
      </c>
      <c r="BV62">
        <f>IF($BG62=1,VLOOKUP($A62,'Full dataset'!$A$4:$IE$190,BV$1-2007+$C62,FALSE),0)</f>
        <v>0</v>
      </c>
      <c r="BW62">
        <f>IF($BG62=1,VLOOKUP($A62,'Full dataset'!$A$4:$IE$190,BW$1-2007+$C62,FALSE),0)</f>
        <v>0</v>
      </c>
      <c r="BX62">
        <f>IF($BG62=1,VLOOKUP($A62,'Full dataset'!$A$4:$IE$190,BX$1-2007+$C62,FALSE),0)</f>
        <v>0</v>
      </c>
    </row>
    <row r="63" spans="1:76" x14ac:dyDescent="0.25">
      <c r="A63">
        <v>61</v>
      </c>
      <c r="B63" t="s">
        <v>105</v>
      </c>
      <c r="C63">
        <v>2007</v>
      </c>
      <c r="D63" t="s">
        <v>591</v>
      </c>
      <c r="E63">
        <f t="shared" si="0"/>
        <v>1</v>
      </c>
      <c r="F63">
        <v>1</v>
      </c>
      <c r="G63">
        <v>23731</v>
      </c>
      <c r="H63">
        <v>0.45261391161717307</v>
      </c>
      <c r="I63">
        <v>10956</v>
      </c>
      <c r="J63">
        <v>0</v>
      </c>
      <c r="N63">
        <v>0</v>
      </c>
      <c r="S63">
        <v>5651</v>
      </c>
      <c r="T63">
        <v>448140</v>
      </c>
      <c r="U63">
        <v>1</v>
      </c>
      <c r="V63">
        <v>1863</v>
      </c>
      <c r="W63">
        <v>691192</v>
      </c>
      <c r="X63">
        <v>206875</v>
      </c>
      <c r="Y63">
        <v>1</v>
      </c>
      <c r="Z63">
        <v>1</v>
      </c>
      <c r="AA63" t="s">
        <v>782</v>
      </c>
      <c r="AB63">
        <v>197845</v>
      </c>
      <c r="AC63" t="s">
        <v>726</v>
      </c>
      <c r="AD63">
        <f>VLOOKUP(A63,'Full dataset'!$A$4:$IE$190,2041-C63,FALSE)</f>
        <v>49769</v>
      </c>
      <c r="AE63" t="s">
        <v>726</v>
      </c>
      <c r="AF63" t="s">
        <v>726</v>
      </c>
      <c r="AG63">
        <f>VLOOKUP($A63,'Full dataset'!$A$4:$IE$190,2007+AG$1-$C63,FALSE)</f>
        <v>715</v>
      </c>
      <c r="AH63">
        <f>VLOOKUP($A63,'Full dataset'!$A$4:$IE$190,2007+AH$1-$C63,FALSE)</f>
        <v>5600</v>
      </c>
      <c r="AI63">
        <f>VLOOKUP($A63,'Full dataset'!$A$4:$IE$190,2007+AI$1-$C63,FALSE)</f>
        <v>9120</v>
      </c>
      <c r="AJ63">
        <f>VLOOKUP($A63,'Full dataset'!$A$4:$IE$190,2007+AJ$1-$C63,FALSE)</f>
        <v>-4</v>
      </c>
      <c r="AK63">
        <f>VLOOKUP($A63,'Full dataset'!$A$4:$IE$190,2007+AK$1-$C63,FALSE)</f>
        <v>70</v>
      </c>
      <c r="AL63">
        <f>VLOOKUP($A63,'Full dataset'!$A$4:$IE$190,2007+AL$1-$C63,FALSE)</f>
        <v>1512</v>
      </c>
      <c r="AM63" t="s">
        <v>726</v>
      </c>
      <c r="AN63">
        <f>VLOOKUP($A63,'Full dataset'!$A$4:$IE$190,2007+AN$1-$C63,FALSE)</f>
        <v>321866</v>
      </c>
      <c r="AO63" t="str">
        <f>VLOOKUP($A63,'Full dataset'!$A$4:$IE$190,2007+AO$1-$C63,FALSE)</f>
        <v>.</v>
      </c>
      <c r="AP63" t="s">
        <v>726</v>
      </c>
      <c r="AQ63" t="s">
        <v>726</v>
      </c>
      <c r="AR63" t="s">
        <v>726</v>
      </c>
      <c r="AS63" t="s">
        <v>726</v>
      </c>
      <c r="AT63" t="s">
        <v>726</v>
      </c>
      <c r="AU63">
        <f>VLOOKUP(A63,'Full dataset'!$A$4:$II$190,$AU$1,FALSE)</f>
        <v>2008</v>
      </c>
      <c r="AV63">
        <v>0</v>
      </c>
      <c r="AW63">
        <f>VLOOKUP(A63,'Full dataset'!$A$5:$IM$190,247,FALSE)</f>
        <v>1</v>
      </c>
      <c r="AX63">
        <f>VLOOKUP(A63,'Full dataset'!$A$4:$II$190,242,FALSE)</f>
        <v>9999</v>
      </c>
      <c r="AY63">
        <f>VLOOKUP(A63,'Full dataset'!$A$5:$IM$190,246,FALSE)</f>
        <v>1</v>
      </c>
      <c r="AZ63">
        <v>9999</v>
      </c>
      <c r="BA63">
        <f>MAX(VLOOKUP($A63,'Full dataset'!$A$4:$IX$190,BA$1,FALSE),AW63)</f>
        <v>2</v>
      </c>
      <c r="BB63">
        <f>IF(VLOOKUP($A63,'Full dataset'!$A$4:$IX$190,BB$1,FALSE)&gt;0,VLOOKUP($A63,'Full dataset'!$A$4:$IX$190,BB$1,FALSE),AU63)</f>
        <v>2012</v>
      </c>
      <c r="BC63">
        <f>MAX(VLOOKUP($A63,'Full dataset'!$A$4:$IX$190,BC$1,FALSE),AY63)</f>
        <v>1</v>
      </c>
      <c r="BD63">
        <f>MAX(VLOOKUP($A63,'Full dataset'!$A$4:$IX$190,BD$1,FALSE),AX63)</f>
        <v>9999</v>
      </c>
      <c r="BE63">
        <f t="shared" si="1"/>
        <v>2012</v>
      </c>
      <c r="BF63">
        <f t="shared" si="2"/>
        <v>0</v>
      </c>
      <c r="BG63">
        <f t="shared" si="3"/>
        <v>0</v>
      </c>
      <c r="BH63">
        <f t="shared" si="4"/>
        <v>0</v>
      </c>
      <c r="BI63">
        <f t="shared" si="5"/>
        <v>0</v>
      </c>
      <c r="BO63">
        <f>IF(BF63=1,VLOOKUP($A63,'Full dataset'!$A$4:$IE$190,2007+BO$1-$C63,FALSE),0)</f>
        <v>0</v>
      </c>
      <c r="BP63">
        <f>IF(BF63=1,VLOOKUP($A63,'Full dataset'!$A$4:$IE$190,2007+BP$1-$C63,FALSE),0)</f>
        <v>0</v>
      </c>
      <c r="BQ63">
        <f>IF(BF63=1,VLOOKUP($A63,'Full dataset'!$A$4:$IE$190,2007+BQ$1-$C63,FALSE),0)</f>
        <v>0</v>
      </c>
      <c r="BR63">
        <f>IF($BG63=1,VLOOKUP($A63,'Full dataset'!$A$4:$IE$190,BR$1-2007+$C63,FALSE),0)</f>
        <v>0</v>
      </c>
      <c r="BS63">
        <f>IF($BG63=1,VLOOKUP($A63,'Full dataset'!$A$4:$IE$190,BS$1-2007+$C63,FALSE),0)</f>
        <v>0</v>
      </c>
      <c r="BT63">
        <f>IF($BG63=1,VLOOKUP($A63,'Full dataset'!$A$4:$IE$190,BT$1-2007+$C63,FALSE),0)</f>
        <v>0</v>
      </c>
      <c r="BU63">
        <f>IF($BG63=1,VLOOKUP($A63,'Full dataset'!$A$4:$IE$190,BU$1-2007+$C63,FALSE),0)</f>
        <v>0</v>
      </c>
      <c r="BV63">
        <f>IF($BG63=1,VLOOKUP($A63,'Full dataset'!$A$4:$IE$190,BV$1-2007+$C63,FALSE),0)</f>
        <v>0</v>
      </c>
      <c r="BW63">
        <f>IF($BG63=1,VLOOKUP($A63,'Full dataset'!$A$4:$IE$190,BW$1-2007+$C63,FALSE),0)</f>
        <v>0</v>
      </c>
      <c r="BX63">
        <f>IF($BG63=1,VLOOKUP($A63,'Full dataset'!$A$4:$IE$190,BX$1-2007+$C63,FALSE),0)</f>
        <v>0</v>
      </c>
    </row>
    <row r="64" spans="1:76" x14ac:dyDescent="0.25">
      <c r="A64">
        <v>62</v>
      </c>
      <c r="B64" t="s">
        <v>106</v>
      </c>
      <c r="C64">
        <v>2007</v>
      </c>
      <c r="D64" t="s">
        <v>591</v>
      </c>
      <c r="E64">
        <f t="shared" si="0"/>
        <v>1</v>
      </c>
      <c r="F64">
        <v>1</v>
      </c>
      <c r="G64">
        <v>1880</v>
      </c>
      <c r="H64">
        <v>0.52749719416386087</v>
      </c>
      <c r="I64">
        <v>761</v>
      </c>
      <c r="J64">
        <v>1</v>
      </c>
      <c r="K64">
        <v>185</v>
      </c>
      <c r="L64">
        <v>5.1907968574635241E-2</v>
      </c>
      <c r="M64">
        <v>164</v>
      </c>
      <c r="N64">
        <v>0</v>
      </c>
      <c r="S64">
        <v>5945</v>
      </c>
      <c r="T64">
        <v>451120</v>
      </c>
      <c r="U64">
        <v>1</v>
      </c>
      <c r="V64">
        <v>5795</v>
      </c>
      <c r="W64">
        <v>54393</v>
      </c>
      <c r="X64">
        <v>9592</v>
      </c>
      <c r="Y64">
        <v>1</v>
      </c>
      <c r="Z64">
        <v>0</v>
      </c>
      <c r="AA64" t="s">
        <v>783</v>
      </c>
      <c r="AB64">
        <v>7360</v>
      </c>
      <c r="AC64" t="s">
        <v>726</v>
      </c>
      <c r="AD64">
        <f>VLOOKUP(A64,'Full dataset'!$A$4:$IE$190,2041-C64,FALSE)</f>
        <v>4886</v>
      </c>
      <c r="AE64" t="s">
        <v>726</v>
      </c>
      <c r="AF64" t="s">
        <v>726</v>
      </c>
      <c r="AG64">
        <f>VLOOKUP($A64,'Full dataset'!$A$4:$IE$190,2007+AG$1-$C64,FALSE)</f>
        <v>22.509</v>
      </c>
      <c r="AH64">
        <f>VLOOKUP($A64,'Full dataset'!$A$4:$IE$190,2007+AH$1-$C64,FALSE)</f>
        <v>339.53100000000001</v>
      </c>
      <c r="AI64">
        <f>VLOOKUP($A64,'Full dataset'!$A$4:$IE$190,2007+AI$1-$C64,FALSE)</f>
        <v>474.36099999999999</v>
      </c>
      <c r="AJ64" t="str">
        <f>VLOOKUP($A64,'Full dataset'!$A$4:$IE$190,2007+AJ$1-$C64,FALSE)</f>
        <v>.</v>
      </c>
      <c r="AK64">
        <f>VLOOKUP($A64,'Full dataset'!$A$4:$IE$190,2007+AK$1-$C64,FALSE)</f>
        <v>86</v>
      </c>
      <c r="AL64">
        <f>VLOOKUP($A64,'Full dataset'!$A$4:$IE$190,2007+AL$1-$C64,FALSE)</f>
        <v>24</v>
      </c>
      <c r="AM64" t="s">
        <v>726</v>
      </c>
      <c r="AN64" t="str">
        <f>VLOOKUP($A64,'Full dataset'!$A$4:$IE$190,2007+AN$1-$C64,FALSE)</f>
        <v>.</v>
      </c>
      <c r="AO64" t="str">
        <f>VLOOKUP($A64,'Full dataset'!$A$4:$IE$190,2007+AO$1-$C64,FALSE)</f>
        <v>.</v>
      </c>
      <c r="AP64" t="s">
        <v>726</v>
      </c>
      <c r="AQ64" t="s">
        <v>726</v>
      </c>
      <c r="AR64" t="s">
        <v>726</v>
      </c>
      <c r="AS64" t="s">
        <v>726</v>
      </c>
      <c r="AT64" t="s">
        <v>726</v>
      </c>
      <c r="AU64">
        <f>VLOOKUP(A64,'Full dataset'!$A$4:$II$190,$AU$1,FALSE)</f>
        <v>2008</v>
      </c>
      <c r="AV64">
        <v>1</v>
      </c>
      <c r="AW64">
        <f>VLOOKUP(A64,'Full dataset'!$A$5:$IM$190,247,FALSE)</f>
        <v>1</v>
      </c>
      <c r="AX64">
        <f>VLOOKUP(A64,'Full dataset'!$A$4:$II$190,242,FALSE)</f>
        <v>2007</v>
      </c>
      <c r="AY64">
        <f>VLOOKUP(A64,'Full dataset'!$A$5:$IM$190,246,FALSE)</f>
        <v>1</v>
      </c>
      <c r="AZ64">
        <v>9999</v>
      </c>
      <c r="BA64">
        <f>MAX(VLOOKUP($A64,'Full dataset'!$A$4:$IX$190,BA$1,FALSE),AW64)</f>
        <v>1</v>
      </c>
      <c r="BB64">
        <f>IF(VLOOKUP($A64,'Full dataset'!$A$4:$IX$190,BB$1,FALSE)&gt;0,VLOOKUP($A64,'Full dataset'!$A$4:$IX$190,BB$1,FALSE),AU64)</f>
        <v>2008</v>
      </c>
      <c r="BC64">
        <f>MAX(VLOOKUP($A64,'Full dataset'!$A$4:$IX$190,BC$1,FALSE),AY64)</f>
        <v>1</v>
      </c>
      <c r="BD64">
        <f>MAX(VLOOKUP($A64,'Full dataset'!$A$4:$IX$190,BD$1,FALSE),AX64)</f>
        <v>2007</v>
      </c>
      <c r="BE64">
        <f t="shared" si="1"/>
        <v>2007</v>
      </c>
      <c r="BF64">
        <f t="shared" si="2"/>
        <v>0</v>
      </c>
      <c r="BG64">
        <f t="shared" si="3"/>
        <v>0</v>
      </c>
      <c r="BH64">
        <f t="shared" si="4"/>
        <v>0</v>
      </c>
      <c r="BI64">
        <f t="shared" si="5"/>
        <v>0</v>
      </c>
      <c r="BO64">
        <f>IF(BF64=1,VLOOKUP($A64,'Full dataset'!$A$4:$IE$190,2007+BO$1-$C64,FALSE),0)</f>
        <v>0</v>
      </c>
      <c r="BP64">
        <f>IF(BF64=1,VLOOKUP($A64,'Full dataset'!$A$4:$IE$190,2007+BP$1-$C64,FALSE),0)</f>
        <v>0</v>
      </c>
      <c r="BQ64">
        <f>IF(BF64=1,VLOOKUP($A64,'Full dataset'!$A$4:$IE$190,2007+BQ$1-$C64,FALSE),0)</f>
        <v>0</v>
      </c>
      <c r="BR64">
        <f>IF($BG64=1,VLOOKUP($A64,'Full dataset'!$A$4:$IE$190,BR$1-2007+$C64,FALSE),0)</f>
        <v>0</v>
      </c>
      <c r="BS64">
        <f>IF($BG64=1,VLOOKUP($A64,'Full dataset'!$A$4:$IE$190,BS$1-2007+$C64,FALSE),0)</f>
        <v>0</v>
      </c>
      <c r="BT64">
        <f>IF($BG64=1,VLOOKUP($A64,'Full dataset'!$A$4:$IE$190,BT$1-2007+$C64,FALSE),0)</f>
        <v>0</v>
      </c>
      <c r="BU64">
        <f>IF($BG64=1,VLOOKUP($A64,'Full dataset'!$A$4:$IE$190,BU$1-2007+$C64,FALSE),0)</f>
        <v>0</v>
      </c>
      <c r="BV64">
        <f>IF($BG64=1,VLOOKUP($A64,'Full dataset'!$A$4:$IE$190,BV$1-2007+$C64,FALSE),0)</f>
        <v>0</v>
      </c>
      <c r="BW64">
        <f>IF($BG64=1,VLOOKUP($A64,'Full dataset'!$A$4:$IE$190,BW$1-2007+$C64,FALSE),0)</f>
        <v>0</v>
      </c>
      <c r="BX64">
        <f>IF($BG64=1,VLOOKUP($A64,'Full dataset'!$A$4:$IE$190,BX$1-2007+$C64,FALSE),0)</f>
        <v>0</v>
      </c>
    </row>
    <row r="65" spans="1:76" x14ac:dyDescent="0.25">
      <c r="A65">
        <v>63</v>
      </c>
      <c r="B65" t="s">
        <v>107</v>
      </c>
      <c r="C65">
        <v>2007</v>
      </c>
      <c r="D65" t="s">
        <v>591</v>
      </c>
      <c r="E65">
        <f t="shared" si="0"/>
        <v>1</v>
      </c>
      <c r="F65">
        <v>1</v>
      </c>
      <c r="G65">
        <v>24853</v>
      </c>
      <c r="H65">
        <v>1.4672058563079284</v>
      </c>
      <c r="I65">
        <v>8568</v>
      </c>
      <c r="J65">
        <v>1</v>
      </c>
      <c r="K65">
        <v>2346</v>
      </c>
      <c r="L65">
        <v>0.13849695967884762</v>
      </c>
      <c r="M65">
        <v>789</v>
      </c>
      <c r="N65">
        <v>2</v>
      </c>
      <c r="O65">
        <v>12644</v>
      </c>
      <c r="P65">
        <v>0.74644311942853769</v>
      </c>
      <c r="Q65">
        <v>51</v>
      </c>
      <c r="R65">
        <v>40483</v>
      </c>
      <c r="S65">
        <v>2040</v>
      </c>
      <c r="T65">
        <v>311230</v>
      </c>
      <c r="U65">
        <v>1</v>
      </c>
      <c r="V65">
        <v>172</v>
      </c>
      <c r="W65">
        <v>5920</v>
      </c>
      <c r="X65">
        <v>2367</v>
      </c>
      <c r="Y65">
        <v>1</v>
      </c>
      <c r="Z65">
        <v>1</v>
      </c>
      <c r="AA65" t="s">
        <v>784</v>
      </c>
      <c r="AB65">
        <v>173599</v>
      </c>
      <c r="AC65" t="s">
        <v>726</v>
      </c>
      <c r="AD65">
        <f>VLOOKUP(A65,'Full dataset'!$A$4:$IE$190,2041-C65,FALSE)</f>
        <v>17090</v>
      </c>
      <c r="AE65" t="s">
        <v>726</v>
      </c>
      <c r="AF65" t="s">
        <v>726</v>
      </c>
      <c r="AG65">
        <f>VLOOKUP($A65,'Full dataset'!$A$4:$IE$190,2007+AG$1-$C65,FALSE)</f>
        <v>1294.7</v>
      </c>
      <c r="AH65">
        <f>VLOOKUP($A65,'Full dataset'!$A$4:$IE$190,2007+AH$1-$C65,FALSE)</f>
        <v>19041.599999999999</v>
      </c>
      <c r="AI65">
        <f>VLOOKUP($A65,'Full dataset'!$A$4:$IE$190,2007+AI$1-$C65,FALSE)</f>
        <v>13652.1</v>
      </c>
      <c r="AJ65">
        <f>VLOOKUP($A65,'Full dataset'!$A$4:$IE$190,2007+AJ$1-$C65,FALSE)</f>
        <v>-353</v>
      </c>
      <c r="AK65">
        <f>VLOOKUP($A65,'Full dataset'!$A$4:$IE$190,2007+AK$1-$C65,FALSE)</f>
        <v>39</v>
      </c>
      <c r="AL65" t="str">
        <f>VLOOKUP($A65,'Full dataset'!$A$4:$IE$190,2007+AL$1-$C65,FALSE)</f>
        <v>.</v>
      </c>
      <c r="AM65" t="s">
        <v>726</v>
      </c>
      <c r="AN65">
        <f>VLOOKUP($A65,'Full dataset'!$A$4:$IE$190,2007+AN$1-$C65,FALSE)</f>
        <v>62065</v>
      </c>
      <c r="AO65">
        <f>VLOOKUP($A65,'Full dataset'!$A$4:$IE$190,2007+AO$1-$C65,FALSE)</f>
        <v>4</v>
      </c>
      <c r="AP65" t="s">
        <v>726</v>
      </c>
      <c r="AQ65" t="s">
        <v>726</v>
      </c>
      <c r="AR65" t="s">
        <v>726</v>
      </c>
      <c r="AS65" t="s">
        <v>726</v>
      </c>
      <c r="AT65" t="s">
        <v>726</v>
      </c>
      <c r="AU65">
        <f>VLOOKUP(A65,'Full dataset'!$A$4:$II$190,$AU$1,FALSE)</f>
        <v>2010</v>
      </c>
      <c r="AV65">
        <v>1</v>
      </c>
      <c r="AW65">
        <f>VLOOKUP(A65,'Full dataset'!$A$5:$IM$190,247,FALSE)</f>
        <v>2</v>
      </c>
      <c r="AX65">
        <f>VLOOKUP(A65,'Full dataset'!$A$4:$II$190,242,FALSE)</f>
        <v>2009</v>
      </c>
      <c r="AY65">
        <f>VLOOKUP(A65,'Full dataset'!$A$5:$IM$190,246,FALSE)</f>
        <v>2</v>
      </c>
      <c r="AZ65">
        <v>9999</v>
      </c>
      <c r="BA65">
        <f>MAX(VLOOKUP($A65,'Full dataset'!$A$4:$IX$190,BA$1,FALSE),AW65)</f>
        <v>2</v>
      </c>
      <c r="BB65">
        <f>IF(VLOOKUP($A65,'Full dataset'!$A$4:$IX$190,BB$1,FALSE)&gt;0,VLOOKUP($A65,'Full dataset'!$A$4:$IX$190,BB$1,FALSE),AU65)</f>
        <v>2010</v>
      </c>
      <c r="BC65">
        <f>MAX(VLOOKUP($A65,'Full dataset'!$A$4:$IX$190,BC$1,FALSE),AY65)</f>
        <v>2</v>
      </c>
      <c r="BD65">
        <f>MAX(VLOOKUP($A65,'Full dataset'!$A$4:$IX$190,BD$1,FALSE),AX65)</f>
        <v>2009</v>
      </c>
      <c r="BE65">
        <f t="shared" si="1"/>
        <v>2009</v>
      </c>
      <c r="BF65">
        <f t="shared" si="2"/>
        <v>0</v>
      </c>
      <c r="BG65">
        <f t="shared" si="3"/>
        <v>0</v>
      </c>
      <c r="BH65">
        <f t="shared" si="4"/>
        <v>0</v>
      </c>
      <c r="BI65">
        <f t="shared" si="5"/>
        <v>0</v>
      </c>
      <c r="BO65">
        <f>IF(BF65=1,VLOOKUP($A65,'Full dataset'!$A$4:$IE$190,2007+BO$1-$C65,FALSE),0)</f>
        <v>0</v>
      </c>
      <c r="BP65">
        <f>IF(BF65=1,VLOOKUP($A65,'Full dataset'!$A$4:$IE$190,2007+BP$1-$C65,FALSE),0)</f>
        <v>0</v>
      </c>
      <c r="BQ65">
        <f>IF(BF65=1,VLOOKUP($A65,'Full dataset'!$A$4:$IE$190,2007+BQ$1-$C65,FALSE),0)</f>
        <v>0</v>
      </c>
      <c r="BR65">
        <f>IF($BG65=1,VLOOKUP($A65,'Full dataset'!$A$4:$IE$190,BR$1-2007+$C65,FALSE),0)</f>
        <v>0</v>
      </c>
      <c r="BS65">
        <f>IF($BG65=1,VLOOKUP($A65,'Full dataset'!$A$4:$IE$190,BS$1-2007+$C65,FALSE),0)</f>
        <v>0</v>
      </c>
      <c r="BT65">
        <f>IF($BG65=1,VLOOKUP($A65,'Full dataset'!$A$4:$IE$190,BT$1-2007+$C65,FALSE),0)</f>
        <v>0</v>
      </c>
      <c r="BU65">
        <f>IF($BG65=1,VLOOKUP($A65,'Full dataset'!$A$4:$IE$190,BU$1-2007+$C65,FALSE),0)</f>
        <v>0</v>
      </c>
      <c r="BV65">
        <f>IF($BG65=1,VLOOKUP($A65,'Full dataset'!$A$4:$IE$190,BV$1-2007+$C65,FALSE),0)</f>
        <v>0</v>
      </c>
      <c r="BW65">
        <f>IF($BG65=1,VLOOKUP($A65,'Full dataset'!$A$4:$IE$190,BW$1-2007+$C65,FALSE),0)</f>
        <v>0</v>
      </c>
      <c r="BX65">
        <f>IF($BG65=1,VLOOKUP($A65,'Full dataset'!$A$4:$IE$190,BX$1-2007+$C65,FALSE),0)</f>
        <v>0</v>
      </c>
    </row>
    <row r="66" spans="1:76" x14ac:dyDescent="0.25">
      <c r="A66">
        <v>64</v>
      </c>
      <c r="B66" t="s">
        <v>108</v>
      </c>
      <c r="C66">
        <v>2007</v>
      </c>
      <c r="D66" t="s">
        <v>582</v>
      </c>
      <c r="E66">
        <f t="shared" si="0"/>
        <v>0</v>
      </c>
      <c r="F66">
        <v>1</v>
      </c>
      <c r="G66">
        <v>979</v>
      </c>
      <c r="H66">
        <v>0.62998712998713002</v>
      </c>
      <c r="I66">
        <v>380</v>
      </c>
      <c r="J66">
        <v>0</v>
      </c>
      <c r="N66">
        <v>0</v>
      </c>
      <c r="U66">
        <v>1</v>
      </c>
      <c r="V66">
        <v>233</v>
      </c>
      <c r="W66">
        <v>240</v>
      </c>
      <c r="X66">
        <v>709</v>
      </c>
      <c r="Y66">
        <v>1</v>
      </c>
      <c r="Z66">
        <v>1</v>
      </c>
      <c r="AA66" t="s">
        <v>785</v>
      </c>
      <c r="AB66">
        <v>4956</v>
      </c>
      <c r="AC66" t="s">
        <v>726</v>
      </c>
      <c r="AD66">
        <f>VLOOKUP(A66,'Full dataset'!$A$4:$IE$190,2041-C66,FALSE)</f>
        <v>1595</v>
      </c>
      <c r="AE66" t="s">
        <v>726</v>
      </c>
      <c r="AF66" t="s">
        <v>726</v>
      </c>
      <c r="AG66" t="str">
        <f>VLOOKUP($A66,'Full dataset'!$A$4:$IE$190,2007+AG$1-$C66,FALSE)</f>
        <v>.</v>
      </c>
      <c r="AH66" t="str">
        <f>VLOOKUP($A66,'Full dataset'!$A$4:$IE$190,2007+AH$1-$C66,FALSE)</f>
        <v>.</v>
      </c>
      <c r="AI66">
        <f>VLOOKUP($A66,'Full dataset'!$A$4:$IE$190,2007+AI$1-$C66,FALSE)</f>
        <v>306</v>
      </c>
      <c r="AJ66">
        <f>VLOOKUP($A66,'Full dataset'!$A$4:$IE$190,2007+AJ$1-$C66,FALSE)</f>
        <v>249</v>
      </c>
      <c r="AK66">
        <f>VLOOKUP($A66,'Full dataset'!$A$4:$IE$190,2007+AK$1-$C66,FALSE)</f>
        <v>10</v>
      </c>
      <c r="AL66">
        <f>VLOOKUP($A66,'Full dataset'!$A$4:$IE$190,2007+AL$1-$C66,FALSE)</f>
        <v>73</v>
      </c>
      <c r="AM66" t="s">
        <v>726</v>
      </c>
      <c r="AN66">
        <f>VLOOKUP($A66,'Full dataset'!$A$4:$IE$190,2007+AN$1-$C66,FALSE)</f>
        <v>754</v>
      </c>
      <c r="AO66">
        <f>VLOOKUP($A66,'Full dataset'!$A$4:$IE$190,2007+AO$1-$C66,FALSE)</f>
        <v>11</v>
      </c>
      <c r="AP66" t="s">
        <v>726</v>
      </c>
      <c r="AQ66" t="s">
        <v>726</v>
      </c>
      <c r="AR66" t="s">
        <v>726</v>
      </c>
      <c r="AS66" t="s">
        <v>726</v>
      </c>
      <c r="AT66" t="s">
        <v>726</v>
      </c>
      <c r="AU66">
        <f>VLOOKUP(A66,'Full dataset'!$A$4:$II$190,$AU$1,FALSE)</f>
        <v>2014</v>
      </c>
      <c r="AV66">
        <v>0</v>
      </c>
      <c r="AW66">
        <f>VLOOKUP(A66,'Full dataset'!$A$5:$IM$190,247,FALSE)</f>
        <v>1</v>
      </c>
      <c r="AX66">
        <f>VLOOKUP(A66,'Full dataset'!$A$4:$II$190,242,FALSE)</f>
        <v>9999</v>
      </c>
      <c r="AY66">
        <f>VLOOKUP(A66,'Full dataset'!$A$5:$IM$190,246,FALSE)</f>
        <v>0</v>
      </c>
      <c r="AZ66">
        <v>9999</v>
      </c>
      <c r="BA66">
        <f>MAX(VLOOKUP($A66,'Full dataset'!$A$4:$IX$190,BA$1,FALSE),AW66)</f>
        <v>1</v>
      </c>
      <c r="BB66">
        <f>IF(VLOOKUP($A66,'Full dataset'!$A$4:$IX$190,BB$1,FALSE)&gt;0,VLOOKUP($A66,'Full dataset'!$A$4:$IX$190,BB$1,FALSE),AU66)</f>
        <v>2014</v>
      </c>
      <c r="BC66">
        <f>MAX(VLOOKUP($A66,'Full dataset'!$A$4:$IX$190,BC$1,FALSE),AY66)</f>
        <v>0</v>
      </c>
      <c r="BD66">
        <f>MAX(VLOOKUP($A66,'Full dataset'!$A$4:$IX$190,BD$1,FALSE),AX66)</f>
        <v>9999</v>
      </c>
      <c r="BE66">
        <f t="shared" si="1"/>
        <v>2014</v>
      </c>
      <c r="BF66">
        <f t="shared" si="2"/>
        <v>0</v>
      </c>
      <c r="BG66">
        <f t="shared" si="3"/>
        <v>0</v>
      </c>
      <c r="BH66">
        <f t="shared" si="4"/>
        <v>0</v>
      </c>
      <c r="BI66">
        <f t="shared" si="5"/>
        <v>0</v>
      </c>
      <c r="BO66">
        <f>IF(BF66=1,VLOOKUP($A66,'Full dataset'!$A$4:$IE$190,2007+BO$1-$C66,FALSE),0)</f>
        <v>0</v>
      </c>
      <c r="BP66">
        <f>IF(BF66=1,VLOOKUP($A66,'Full dataset'!$A$4:$IE$190,2007+BP$1-$C66,FALSE),0)</f>
        <v>0</v>
      </c>
      <c r="BQ66">
        <f>IF(BF66=1,VLOOKUP($A66,'Full dataset'!$A$4:$IE$190,2007+BQ$1-$C66,FALSE),0)</f>
        <v>0</v>
      </c>
      <c r="BR66">
        <f>IF($BG66=1,VLOOKUP($A66,'Full dataset'!$A$4:$IE$190,BR$1-2007+$C66,FALSE),0)</f>
        <v>0</v>
      </c>
      <c r="BS66">
        <f>IF($BG66=1,VLOOKUP($A66,'Full dataset'!$A$4:$IE$190,BS$1-2007+$C66,FALSE),0)</f>
        <v>0</v>
      </c>
      <c r="BT66">
        <f>IF($BG66=1,VLOOKUP($A66,'Full dataset'!$A$4:$IE$190,BT$1-2007+$C66,FALSE),0)</f>
        <v>0</v>
      </c>
      <c r="BU66">
        <f>IF($BG66=1,VLOOKUP($A66,'Full dataset'!$A$4:$IE$190,BU$1-2007+$C66,FALSE),0)</f>
        <v>0</v>
      </c>
      <c r="BV66">
        <f>IF($BG66=1,VLOOKUP($A66,'Full dataset'!$A$4:$IE$190,BV$1-2007+$C66,FALSE),0)</f>
        <v>0</v>
      </c>
      <c r="BW66">
        <f>IF($BG66=1,VLOOKUP($A66,'Full dataset'!$A$4:$IE$190,BW$1-2007+$C66,FALSE),0)</f>
        <v>0</v>
      </c>
      <c r="BX66">
        <f>IF($BG66=1,VLOOKUP($A66,'Full dataset'!$A$4:$IE$190,BX$1-2007+$C66,FALSE),0)</f>
        <v>0</v>
      </c>
    </row>
    <row r="67" spans="1:76" x14ac:dyDescent="0.25">
      <c r="A67">
        <v>65</v>
      </c>
      <c r="B67" t="s">
        <v>109</v>
      </c>
      <c r="C67">
        <v>2007</v>
      </c>
      <c r="D67" t="s">
        <v>587</v>
      </c>
      <c r="E67">
        <f t="shared" si="0"/>
        <v>0</v>
      </c>
      <c r="F67">
        <v>1</v>
      </c>
      <c r="G67">
        <v>1401</v>
      </c>
      <c r="H67">
        <v>0.19310820124052377</v>
      </c>
      <c r="I67">
        <v>922</v>
      </c>
      <c r="J67">
        <v>1</v>
      </c>
      <c r="K67">
        <v>75</v>
      </c>
      <c r="L67">
        <v>1.0337698139214336E-2</v>
      </c>
      <c r="M67">
        <v>219</v>
      </c>
      <c r="N67">
        <v>2</v>
      </c>
      <c r="O67">
        <v>478</v>
      </c>
      <c r="P67">
        <v>6.5885596140592695E-2</v>
      </c>
      <c r="Q67">
        <v>4</v>
      </c>
      <c r="R67">
        <v>39965</v>
      </c>
      <c r="U67">
        <v>1</v>
      </c>
      <c r="V67">
        <v>0</v>
      </c>
      <c r="W67">
        <v>2</v>
      </c>
      <c r="X67">
        <v>0</v>
      </c>
      <c r="Y67">
        <v>1</v>
      </c>
      <c r="Z67">
        <v>0</v>
      </c>
      <c r="AA67" t="s">
        <v>786</v>
      </c>
      <c r="AB67">
        <v>8608</v>
      </c>
      <c r="AC67" t="s">
        <v>726</v>
      </c>
      <c r="AD67">
        <f>VLOOKUP(A67,'Full dataset'!$A$4:$IE$190,2041-C67,FALSE)</f>
        <v>6968</v>
      </c>
      <c r="AE67" t="s">
        <v>726</v>
      </c>
      <c r="AF67" t="s">
        <v>726</v>
      </c>
      <c r="AG67">
        <f>VLOOKUP($A67,'Full dataset'!$A$4:$IE$190,2007+AG$1-$C67,FALSE)</f>
        <v>56.012999999999998</v>
      </c>
      <c r="AH67">
        <f>VLOOKUP($A67,'Full dataset'!$A$4:$IE$190,2007+AH$1-$C67,FALSE)</f>
        <v>1424.9860000000001</v>
      </c>
      <c r="AI67">
        <f>VLOOKUP($A67,'Full dataset'!$A$4:$IE$190,2007+AI$1-$C67,FALSE)</f>
        <v>1143.598</v>
      </c>
      <c r="AJ67" t="str">
        <f>VLOOKUP($A67,'Full dataset'!$A$4:$IE$190,2007+AJ$1-$C67,FALSE)</f>
        <v>.</v>
      </c>
      <c r="AK67">
        <f>VLOOKUP($A67,'Full dataset'!$A$4:$IE$190,2007+AK$1-$C67,FALSE)</f>
        <v>76</v>
      </c>
      <c r="AL67">
        <f>VLOOKUP($A67,'Full dataset'!$A$4:$IE$190,2007+AL$1-$C67,FALSE)</f>
        <v>679</v>
      </c>
      <c r="AM67" t="s">
        <v>726</v>
      </c>
      <c r="AN67" t="str">
        <f>VLOOKUP($A67,'Full dataset'!$A$4:$IE$190,2007+AN$1-$C67,FALSE)</f>
        <v>.</v>
      </c>
      <c r="AO67" t="str">
        <f>VLOOKUP($A67,'Full dataset'!$A$4:$IE$190,2007+AO$1-$C67,FALSE)</f>
        <v>.</v>
      </c>
      <c r="AP67" t="s">
        <v>726</v>
      </c>
      <c r="AQ67" t="s">
        <v>726</v>
      </c>
      <c r="AR67" t="s">
        <v>726</v>
      </c>
      <c r="AS67" t="s">
        <v>726</v>
      </c>
      <c r="AT67" t="s">
        <v>726</v>
      </c>
      <c r="AU67">
        <f>VLOOKUP(A67,'Full dataset'!$A$4:$II$190,$AU$1,FALSE)</f>
        <v>2015</v>
      </c>
      <c r="AV67">
        <v>1</v>
      </c>
      <c r="AW67">
        <f>VLOOKUP(A67,'Full dataset'!$A$5:$IM$190,247,FALSE)</f>
        <v>1</v>
      </c>
      <c r="AX67">
        <f>VLOOKUP(A67,'Full dataset'!$A$4:$II$190,242,FALSE)</f>
        <v>2008</v>
      </c>
      <c r="AY67">
        <f>VLOOKUP(A67,'Full dataset'!$A$5:$IM$190,246,FALSE)</f>
        <v>2</v>
      </c>
      <c r="AZ67">
        <v>9999</v>
      </c>
      <c r="BA67">
        <f>MAX(VLOOKUP($A67,'Full dataset'!$A$4:$IX$190,BA$1,FALSE),AW67)</f>
        <v>2</v>
      </c>
      <c r="BB67">
        <f>IF(VLOOKUP($A67,'Full dataset'!$A$4:$IX$190,BB$1,FALSE)&gt;0,VLOOKUP($A67,'Full dataset'!$A$4:$IX$190,BB$1,FALSE),AU67)</f>
        <v>2009</v>
      </c>
      <c r="BC67">
        <f>MAX(VLOOKUP($A67,'Full dataset'!$A$4:$IX$190,BC$1,FALSE),AY67)</f>
        <v>2</v>
      </c>
      <c r="BD67">
        <f>MAX(VLOOKUP($A67,'Full dataset'!$A$4:$IX$190,BD$1,FALSE),AX67)</f>
        <v>2008</v>
      </c>
      <c r="BE67">
        <f t="shared" si="1"/>
        <v>2008</v>
      </c>
      <c r="BF67">
        <f t="shared" si="2"/>
        <v>0</v>
      </c>
      <c r="BG67">
        <f t="shared" si="3"/>
        <v>0</v>
      </c>
      <c r="BH67">
        <f t="shared" ref="BH67:BH130" si="6">IF(C67&gt;=AZ67,1,0)</f>
        <v>0</v>
      </c>
      <c r="BI67">
        <f t="shared" ref="BI67:BI130" si="7">IF(OR(BH67=1,BG67=1,BF67=1),1,0)</f>
        <v>0</v>
      </c>
      <c r="BO67">
        <f>IF(BF67=1,VLOOKUP($A67,'Full dataset'!$A$4:$IE$190,2007+BO$1-$C67,FALSE),0)</f>
        <v>0</v>
      </c>
      <c r="BP67">
        <f>IF(BF67=1,VLOOKUP($A67,'Full dataset'!$A$4:$IE$190,2007+BP$1-$C67,FALSE),0)</f>
        <v>0</v>
      </c>
      <c r="BQ67">
        <f>IF(BF67=1,VLOOKUP($A67,'Full dataset'!$A$4:$IE$190,2007+BQ$1-$C67,FALSE),0)</f>
        <v>0</v>
      </c>
      <c r="BR67">
        <f>IF($BG67=1,VLOOKUP($A67,'Full dataset'!$A$4:$IE$190,BR$1-2007+$C67,FALSE),0)</f>
        <v>0</v>
      </c>
      <c r="BS67">
        <f>IF($BG67=1,VLOOKUP($A67,'Full dataset'!$A$4:$IE$190,BS$1-2007+$C67,FALSE),0)</f>
        <v>0</v>
      </c>
      <c r="BT67">
        <f>IF($BG67=1,VLOOKUP($A67,'Full dataset'!$A$4:$IE$190,BT$1-2007+$C67,FALSE),0)</f>
        <v>0</v>
      </c>
      <c r="BU67">
        <f>IF($BG67=1,VLOOKUP($A67,'Full dataset'!$A$4:$IE$190,BU$1-2007+$C67,FALSE),0)</f>
        <v>0</v>
      </c>
      <c r="BV67">
        <f>IF($BG67=1,VLOOKUP($A67,'Full dataset'!$A$4:$IE$190,BV$1-2007+$C67,FALSE),0)</f>
        <v>0</v>
      </c>
      <c r="BW67">
        <f>IF($BG67=1,VLOOKUP($A67,'Full dataset'!$A$4:$IE$190,BW$1-2007+$C67,FALSE),0)</f>
        <v>0</v>
      </c>
      <c r="BX67">
        <f>IF($BG67=1,VLOOKUP($A67,'Full dataset'!$A$4:$IE$190,BX$1-2007+$C67,FALSE),0)</f>
        <v>0</v>
      </c>
    </row>
    <row r="68" spans="1:76" x14ac:dyDescent="0.25">
      <c r="A68">
        <v>66</v>
      </c>
      <c r="B68" t="s">
        <v>585</v>
      </c>
      <c r="C68">
        <v>2007</v>
      </c>
      <c r="D68" t="s">
        <v>582</v>
      </c>
      <c r="E68">
        <f t="shared" ref="E68:E131" si="8">IF(OR(D68="Private",D68="Non-Profit"),0,1)</f>
        <v>0</v>
      </c>
      <c r="F68">
        <v>1</v>
      </c>
      <c r="G68">
        <v>1452</v>
      </c>
      <c r="H68">
        <v>0.1250107619457598</v>
      </c>
      <c r="I68">
        <v>741</v>
      </c>
      <c r="J68">
        <v>0</v>
      </c>
      <c r="N68">
        <v>0</v>
      </c>
      <c r="U68">
        <v>1</v>
      </c>
      <c r="V68">
        <v>4284</v>
      </c>
      <c r="W68">
        <v>16524</v>
      </c>
      <c r="X68">
        <v>8959</v>
      </c>
      <c r="Y68">
        <v>1</v>
      </c>
      <c r="Z68">
        <v>0</v>
      </c>
      <c r="AA68" t="s">
        <v>787</v>
      </c>
      <c r="AB68">
        <v>12778</v>
      </c>
      <c r="AC68" t="s">
        <v>726</v>
      </c>
      <c r="AD68">
        <f>VLOOKUP(A68,'Full dataset'!$A$4:$IE$190,2041-C68,FALSE)</f>
        <v>9630</v>
      </c>
      <c r="AE68" t="s">
        <v>726</v>
      </c>
      <c r="AF68" t="s">
        <v>726</v>
      </c>
      <c r="AG68" t="str">
        <f>VLOOKUP($A68,'Full dataset'!$A$4:$IE$190,2007+AG$1-$C68,FALSE)</f>
        <v>.</v>
      </c>
      <c r="AH68" t="str">
        <f>VLOOKUP($A68,'Full dataset'!$A$4:$IE$190,2007+AH$1-$C68,FALSE)</f>
        <v>.</v>
      </c>
      <c r="AI68">
        <f>VLOOKUP($A68,'Full dataset'!$A$4:$IE$190,2007+AI$1-$C68,FALSE)</f>
        <v>8086</v>
      </c>
      <c r="AJ68">
        <f>VLOOKUP($A68,'Full dataset'!$A$4:$IE$190,2007+AJ$1-$C68,FALSE)</f>
        <v>-216</v>
      </c>
      <c r="AK68">
        <f>VLOOKUP($A68,'Full dataset'!$A$4:$IE$190,2007+AK$1-$C68,FALSE)</f>
        <v>39</v>
      </c>
      <c r="AL68">
        <f>VLOOKUP($A68,'Full dataset'!$A$4:$IE$190,2007+AL$1-$C68,FALSE)</f>
        <v>500</v>
      </c>
      <c r="AM68" t="s">
        <v>726</v>
      </c>
      <c r="AN68">
        <f>VLOOKUP($A68,'Full dataset'!$A$4:$IE$190,2007+AN$1-$C68,FALSE)</f>
        <v>137924</v>
      </c>
      <c r="AO68">
        <f>VLOOKUP($A68,'Full dataset'!$A$4:$IE$190,2007+AO$1-$C68,FALSE)</f>
        <v>19</v>
      </c>
      <c r="AP68" t="s">
        <v>726</v>
      </c>
      <c r="AQ68" t="s">
        <v>726</v>
      </c>
      <c r="AR68" t="s">
        <v>726</v>
      </c>
      <c r="AS68" t="s">
        <v>726</v>
      </c>
      <c r="AT68" t="s">
        <v>726</v>
      </c>
      <c r="AU68">
        <f>VLOOKUP(A68,'Full dataset'!$A$4:$II$190,$AU$1,FALSE)</f>
        <v>2013</v>
      </c>
      <c r="AV68">
        <v>0</v>
      </c>
      <c r="AW68">
        <f>VLOOKUP(A68,'Full dataset'!$A$5:$IM$190,247,FALSE)</f>
        <v>1</v>
      </c>
      <c r="AX68">
        <f>VLOOKUP(A68,'Full dataset'!$A$4:$II$190,242,FALSE)</f>
        <v>2009</v>
      </c>
      <c r="AY68">
        <f>VLOOKUP(A68,'Full dataset'!$A$5:$IM$190,246,FALSE)</f>
        <v>1</v>
      </c>
      <c r="AZ68">
        <v>9999</v>
      </c>
      <c r="BA68">
        <f>MAX(VLOOKUP($A68,'Full dataset'!$A$4:$IX$190,BA$1,FALSE),AW68)</f>
        <v>1</v>
      </c>
      <c r="BB68">
        <f>IF(VLOOKUP($A68,'Full dataset'!$A$4:$IX$190,BB$1,FALSE)&gt;0,VLOOKUP($A68,'Full dataset'!$A$4:$IX$190,BB$1,FALSE),AU68)</f>
        <v>2013</v>
      </c>
      <c r="BC68">
        <f>MAX(VLOOKUP($A68,'Full dataset'!$A$4:$IX$190,BC$1,FALSE),AY68)</f>
        <v>1</v>
      </c>
      <c r="BD68">
        <f>MAX(VLOOKUP($A68,'Full dataset'!$A$4:$IX$190,BD$1,FALSE),AX68)</f>
        <v>2009</v>
      </c>
      <c r="BE68">
        <f t="shared" ref="BE68:BE131" si="9">MIN(AZ68,BB68,BD68)</f>
        <v>2009</v>
      </c>
      <c r="BF68">
        <f t="shared" ref="BF68:BF131" si="10">IF(AND(C68&gt;=BB68,BA68=2),1,0)</f>
        <v>0</v>
      </c>
      <c r="BG68">
        <f t="shared" ref="BG68:BG131" si="11">IF(AND(C68&gt;=BD68,BC68=2),1,0)</f>
        <v>0</v>
      </c>
      <c r="BH68">
        <f t="shared" si="6"/>
        <v>0</v>
      </c>
      <c r="BI68">
        <f t="shared" si="7"/>
        <v>0</v>
      </c>
      <c r="BO68">
        <f>IF(BF68=1,VLOOKUP($A68,'Full dataset'!$A$4:$IE$190,2007+BO$1-$C68,FALSE),0)</f>
        <v>0</v>
      </c>
      <c r="BP68">
        <f>IF(BF68=1,VLOOKUP($A68,'Full dataset'!$A$4:$IE$190,2007+BP$1-$C68,FALSE),0)</f>
        <v>0</v>
      </c>
      <c r="BQ68">
        <f>IF(BF68=1,VLOOKUP($A68,'Full dataset'!$A$4:$IE$190,2007+BQ$1-$C68,FALSE),0)</f>
        <v>0</v>
      </c>
      <c r="BR68">
        <f>IF($BG68=1,VLOOKUP($A68,'Full dataset'!$A$4:$IE$190,BR$1-2007+$C68,FALSE),0)</f>
        <v>0</v>
      </c>
      <c r="BS68">
        <f>IF($BG68=1,VLOOKUP($A68,'Full dataset'!$A$4:$IE$190,BS$1-2007+$C68,FALSE),0)</f>
        <v>0</v>
      </c>
      <c r="BT68">
        <f>IF($BG68=1,VLOOKUP($A68,'Full dataset'!$A$4:$IE$190,BT$1-2007+$C68,FALSE),0)</f>
        <v>0</v>
      </c>
      <c r="BU68">
        <f>IF($BG68=1,VLOOKUP($A68,'Full dataset'!$A$4:$IE$190,BU$1-2007+$C68,FALSE),0)</f>
        <v>0</v>
      </c>
      <c r="BV68">
        <f>IF($BG68=1,VLOOKUP($A68,'Full dataset'!$A$4:$IE$190,BV$1-2007+$C68,FALSE),0)</f>
        <v>0</v>
      </c>
      <c r="BW68">
        <f>IF($BG68=1,VLOOKUP($A68,'Full dataset'!$A$4:$IE$190,BW$1-2007+$C68,FALSE),0)</f>
        <v>0</v>
      </c>
      <c r="BX68">
        <f>IF($BG68=1,VLOOKUP($A68,'Full dataset'!$A$4:$IE$190,BX$1-2007+$C68,FALSE),0)</f>
        <v>0</v>
      </c>
    </row>
    <row r="69" spans="1:76" x14ac:dyDescent="0.25">
      <c r="A69">
        <v>67</v>
      </c>
      <c r="B69" t="s">
        <v>111</v>
      </c>
      <c r="C69">
        <v>2007</v>
      </c>
      <c r="D69" t="s">
        <v>582</v>
      </c>
      <c r="E69">
        <f t="shared" si="8"/>
        <v>0</v>
      </c>
      <c r="F69">
        <v>1</v>
      </c>
      <c r="G69">
        <v>326792</v>
      </c>
      <c r="H69">
        <v>7.9463100303951366</v>
      </c>
      <c r="I69">
        <v>89203</v>
      </c>
      <c r="J69">
        <v>1</v>
      </c>
      <c r="K69">
        <v>5075</v>
      </c>
      <c r="L69">
        <v>0.12340425531914893</v>
      </c>
      <c r="M69">
        <v>384</v>
      </c>
      <c r="N69">
        <v>2</v>
      </c>
      <c r="O69">
        <v>16629</v>
      </c>
      <c r="P69">
        <v>0.40435258358662612</v>
      </c>
      <c r="Q69">
        <v>142</v>
      </c>
      <c r="R69">
        <v>39995</v>
      </c>
      <c r="U69">
        <v>1</v>
      </c>
      <c r="V69">
        <v>930</v>
      </c>
      <c r="W69">
        <v>301266</v>
      </c>
      <c r="X69">
        <v>15492</v>
      </c>
      <c r="Y69">
        <v>1</v>
      </c>
      <c r="Z69">
        <v>1</v>
      </c>
      <c r="AA69" t="s">
        <v>788</v>
      </c>
      <c r="AB69">
        <v>1866538</v>
      </c>
      <c r="AC69" t="s">
        <v>726</v>
      </c>
      <c r="AD69">
        <f>VLOOKUP(A69,'Full dataset'!$A$4:$IE$190,2041-C69,FALSE)</f>
        <v>38903</v>
      </c>
      <c r="AE69" t="s">
        <v>726</v>
      </c>
      <c r="AF69" t="s">
        <v>726</v>
      </c>
      <c r="AG69" t="str">
        <f>VLOOKUP($A69,'Full dataset'!$A$4:$IE$190,2007+AG$1-$C69,FALSE)</f>
        <v>.</v>
      </c>
      <c r="AH69" t="str">
        <f>VLOOKUP($A69,'Full dataset'!$A$4:$IE$190,2007+AH$1-$C69,FALSE)</f>
        <v>.</v>
      </c>
      <c r="AI69">
        <f>VLOOKUP($A69,'Full dataset'!$A$4:$IE$190,2007+AI$1-$C69,FALSE)</f>
        <v>27000</v>
      </c>
      <c r="AJ69" t="str">
        <f>VLOOKUP($A69,'Full dataset'!$A$4:$IE$190,2007+AJ$1-$C69,FALSE)</f>
        <v>.</v>
      </c>
      <c r="AK69">
        <f>VLOOKUP($A69,'Full dataset'!$A$4:$IE$190,2007+AK$1-$C69,FALSE)</f>
        <v>42</v>
      </c>
      <c r="AL69">
        <f>VLOOKUP($A69,'Full dataset'!$A$4:$IE$190,2007+AL$1-$C69,FALSE)</f>
        <v>2882</v>
      </c>
      <c r="AM69" t="s">
        <v>726</v>
      </c>
      <c r="AN69" t="str">
        <f>VLOOKUP($A69,'Full dataset'!$A$4:$IE$190,2007+AN$1-$C69,FALSE)</f>
        <v>.</v>
      </c>
      <c r="AO69" t="str">
        <f>VLOOKUP($A69,'Full dataset'!$A$4:$IE$190,2007+AO$1-$C69,FALSE)</f>
        <v>.</v>
      </c>
      <c r="AP69" t="s">
        <v>726</v>
      </c>
      <c r="AQ69" t="s">
        <v>726</v>
      </c>
      <c r="AR69" t="s">
        <v>726</v>
      </c>
      <c r="AS69" t="s">
        <v>726</v>
      </c>
      <c r="AT69" t="s">
        <v>726</v>
      </c>
      <c r="AU69">
        <f>VLOOKUP(A69,'Full dataset'!$A$4:$II$190,$AU$1,FALSE)</f>
        <v>2007</v>
      </c>
      <c r="AV69">
        <v>1</v>
      </c>
      <c r="AW69">
        <f>VLOOKUP(A69,'Full dataset'!$A$5:$IM$190,247,FALSE)</f>
        <v>1</v>
      </c>
      <c r="AX69">
        <f>VLOOKUP(A69,'Full dataset'!$A$4:$II$190,242,FALSE)</f>
        <v>2009</v>
      </c>
      <c r="AY69">
        <f>VLOOKUP(A69,'Full dataset'!$A$5:$IM$190,246,FALSE)</f>
        <v>2</v>
      </c>
      <c r="AZ69">
        <v>9999</v>
      </c>
      <c r="BA69">
        <f>MAX(VLOOKUP($A69,'Full dataset'!$A$4:$IX$190,BA$1,FALSE),AW69)</f>
        <v>2</v>
      </c>
      <c r="BB69">
        <f>IF(VLOOKUP($A69,'Full dataset'!$A$4:$IX$190,BB$1,FALSE)&gt;0,VLOOKUP($A69,'Full dataset'!$A$4:$IX$190,BB$1,FALSE),AU69)</f>
        <v>2009</v>
      </c>
      <c r="BC69">
        <f>MAX(VLOOKUP($A69,'Full dataset'!$A$4:$IX$190,BC$1,FALSE),AY69)</f>
        <v>2</v>
      </c>
      <c r="BD69">
        <f>MAX(VLOOKUP($A69,'Full dataset'!$A$4:$IX$190,BD$1,FALSE),AX69)</f>
        <v>2009</v>
      </c>
      <c r="BE69">
        <f t="shared" si="9"/>
        <v>2009</v>
      </c>
      <c r="BF69">
        <f t="shared" si="10"/>
        <v>0</v>
      </c>
      <c r="BG69">
        <f t="shared" si="11"/>
        <v>0</v>
      </c>
      <c r="BH69">
        <f t="shared" si="6"/>
        <v>0</v>
      </c>
      <c r="BI69">
        <f t="shared" si="7"/>
        <v>0</v>
      </c>
      <c r="BO69">
        <f>IF(BF69=1,VLOOKUP($A69,'Full dataset'!$A$4:$IE$190,2007+BO$1-$C69,FALSE),0)</f>
        <v>0</v>
      </c>
      <c r="BP69">
        <f>IF(BF69=1,VLOOKUP($A69,'Full dataset'!$A$4:$IE$190,2007+BP$1-$C69,FALSE),0)</f>
        <v>0</v>
      </c>
      <c r="BQ69">
        <f>IF(BF69=1,VLOOKUP($A69,'Full dataset'!$A$4:$IE$190,2007+BQ$1-$C69,FALSE),0)</f>
        <v>0</v>
      </c>
      <c r="BR69">
        <f>IF($BG69=1,VLOOKUP($A69,'Full dataset'!$A$4:$IE$190,BR$1-2007+$C69,FALSE),0)</f>
        <v>0</v>
      </c>
      <c r="BS69">
        <f>IF($BG69=1,VLOOKUP($A69,'Full dataset'!$A$4:$IE$190,BS$1-2007+$C69,FALSE),0)</f>
        <v>0</v>
      </c>
      <c r="BT69">
        <f>IF($BG69=1,VLOOKUP($A69,'Full dataset'!$A$4:$IE$190,BT$1-2007+$C69,FALSE),0)</f>
        <v>0</v>
      </c>
      <c r="BU69">
        <f>IF($BG69=1,VLOOKUP($A69,'Full dataset'!$A$4:$IE$190,BU$1-2007+$C69,FALSE),0)</f>
        <v>0</v>
      </c>
      <c r="BV69">
        <f>IF($BG69=1,VLOOKUP($A69,'Full dataset'!$A$4:$IE$190,BV$1-2007+$C69,FALSE),0)</f>
        <v>0</v>
      </c>
      <c r="BW69">
        <f>IF($BG69=1,VLOOKUP($A69,'Full dataset'!$A$4:$IE$190,BW$1-2007+$C69,FALSE),0)</f>
        <v>0</v>
      </c>
      <c r="BX69">
        <f>IF($BG69=1,VLOOKUP($A69,'Full dataset'!$A$4:$IE$190,BX$1-2007+$C69,FALSE),0)</f>
        <v>0</v>
      </c>
    </row>
    <row r="70" spans="1:76" x14ac:dyDescent="0.25">
      <c r="A70">
        <v>68</v>
      </c>
      <c r="B70" t="s">
        <v>112</v>
      </c>
      <c r="C70">
        <v>2007</v>
      </c>
      <c r="D70" t="s">
        <v>590</v>
      </c>
      <c r="E70">
        <f t="shared" si="8"/>
        <v>1</v>
      </c>
      <c r="F70">
        <v>1</v>
      </c>
      <c r="G70">
        <v>38209</v>
      </c>
      <c r="H70">
        <v>3.2961525189786061</v>
      </c>
      <c r="I70">
        <v>13378</v>
      </c>
      <c r="J70">
        <v>1</v>
      </c>
      <c r="K70">
        <v>1195</v>
      </c>
      <c r="L70">
        <v>0.10308833678398896</v>
      </c>
      <c r="M70">
        <v>467</v>
      </c>
      <c r="N70">
        <v>2</v>
      </c>
      <c r="O70">
        <v>3310</v>
      </c>
      <c r="P70">
        <v>0.28554175293305728</v>
      </c>
      <c r="Q70">
        <v>50</v>
      </c>
      <c r="R70">
        <v>40360</v>
      </c>
      <c r="S70">
        <v>2834</v>
      </c>
      <c r="T70">
        <v>325412</v>
      </c>
      <c r="U70">
        <v>1</v>
      </c>
      <c r="V70">
        <v>491</v>
      </c>
      <c r="W70">
        <v>3208</v>
      </c>
      <c r="X70">
        <v>6416</v>
      </c>
      <c r="Y70">
        <v>1</v>
      </c>
      <c r="Z70">
        <v>1</v>
      </c>
      <c r="AA70" t="s">
        <v>789</v>
      </c>
      <c r="AB70">
        <v>188795</v>
      </c>
      <c r="AC70" t="s">
        <v>726</v>
      </c>
      <c r="AD70">
        <f>VLOOKUP(A70,'Full dataset'!$A$4:$IE$190,2041-C70,FALSE)</f>
        <v>10842</v>
      </c>
      <c r="AE70" t="s">
        <v>726</v>
      </c>
      <c r="AF70" t="s">
        <v>726</v>
      </c>
      <c r="AG70">
        <f>VLOOKUP($A70,'Full dataset'!$A$4:$IE$190,2007+AG$1-$C70,FALSE)</f>
        <v>2769</v>
      </c>
      <c r="AH70">
        <f>VLOOKUP($A70,'Full dataset'!$A$4:$IE$190,2007+AH$1-$C70,FALSE)</f>
        <v>18940</v>
      </c>
      <c r="AI70">
        <f>VLOOKUP($A70,'Full dataset'!$A$4:$IE$190,2007+AI$1-$C70,FALSE)</f>
        <v>11724</v>
      </c>
      <c r="AJ70">
        <f>VLOOKUP($A70,'Full dataset'!$A$4:$IE$190,2007+AJ$1-$C70,FALSE)</f>
        <v>871</v>
      </c>
      <c r="AK70">
        <f>VLOOKUP($A70,'Full dataset'!$A$4:$IE$190,2007+AK$1-$C70,FALSE)</f>
        <v>51</v>
      </c>
      <c r="AL70">
        <f>VLOOKUP($A70,'Full dataset'!$A$4:$IE$190,2007+AL$1-$C70,FALSE)</f>
        <v>1000</v>
      </c>
      <c r="AM70" t="s">
        <v>726</v>
      </c>
      <c r="AN70">
        <f>VLOOKUP($A70,'Full dataset'!$A$4:$IE$190,2007+AN$1-$C70,FALSE)</f>
        <v>251296</v>
      </c>
      <c r="AO70">
        <f>VLOOKUP($A70,'Full dataset'!$A$4:$IE$190,2007+AO$1-$C70,FALSE)</f>
        <v>6</v>
      </c>
      <c r="AP70" t="s">
        <v>726</v>
      </c>
      <c r="AQ70" t="s">
        <v>726</v>
      </c>
      <c r="AR70" t="s">
        <v>726</v>
      </c>
      <c r="AS70" t="s">
        <v>726</v>
      </c>
      <c r="AT70" t="s">
        <v>726</v>
      </c>
      <c r="AU70">
        <f>VLOOKUP(A70,'Full dataset'!$A$4:$II$190,$AU$1,FALSE)</f>
        <v>2009</v>
      </c>
      <c r="AV70">
        <v>1</v>
      </c>
      <c r="AW70">
        <f>VLOOKUP(A70,'Full dataset'!$A$5:$IM$190,247,FALSE)</f>
        <v>2</v>
      </c>
      <c r="AX70">
        <f>VLOOKUP(A70,'Full dataset'!$A$4:$II$190,242,FALSE)</f>
        <v>2009</v>
      </c>
      <c r="AY70">
        <f>VLOOKUP(A70,'Full dataset'!$A$5:$IM$190,246,FALSE)</f>
        <v>2</v>
      </c>
      <c r="AZ70">
        <v>9999</v>
      </c>
      <c r="BA70">
        <f>MAX(VLOOKUP($A70,'Full dataset'!$A$4:$IX$190,BA$1,FALSE),AW70)</f>
        <v>2</v>
      </c>
      <c r="BB70">
        <f>IF(VLOOKUP($A70,'Full dataset'!$A$4:$IX$190,BB$1,FALSE)&gt;0,VLOOKUP($A70,'Full dataset'!$A$4:$IX$190,BB$1,FALSE),AU70)</f>
        <v>2009</v>
      </c>
      <c r="BC70">
        <f>MAX(VLOOKUP($A70,'Full dataset'!$A$4:$IX$190,BC$1,FALSE),AY70)</f>
        <v>2</v>
      </c>
      <c r="BD70">
        <f>MAX(VLOOKUP($A70,'Full dataset'!$A$4:$IX$190,BD$1,FALSE),AX70)</f>
        <v>2009</v>
      </c>
      <c r="BE70">
        <f t="shared" si="9"/>
        <v>2009</v>
      </c>
      <c r="BF70">
        <f t="shared" si="10"/>
        <v>0</v>
      </c>
      <c r="BG70">
        <f t="shared" si="11"/>
        <v>0</v>
      </c>
      <c r="BH70">
        <f t="shared" si="6"/>
        <v>0</v>
      </c>
      <c r="BI70">
        <f t="shared" si="7"/>
        <v>0</v>
      </c>
      <c r="BO70">
        <f>IF(BF70=1,VLOOKUP($A70,'Full dataset'!$A$4:$IE$190,2007+BO$1-$C70,FALSE),0)</f>
        <v>0</v>
      </c>
      <c r="BP70">
        <f>IF(BF70=1,VLOOKUP($A70,'Full dataset'!$A$4:$IE$190,2007+BP$1-$C70,FALSE),0)</f>
        <v>0</v>
      </c>
      <c r="BQ70">
        <f>IF(BF70=1,VLOOKUP($A70,'Full dataset'!$A$4:$IE$190,2007+BQ$1-$C70,FALSE),0)</f>
        <v>0</v>
      </c>
      <c r="BR70">
        <f>IF($BG70=1,VLOOKUP($A70,'Full dataset'!$A$4:$IE$190,BR$1-2007+$C70,FALSE),0)</f>
        <v>0</v>
      </c>
      <c r="BS70">
        <f>IF($BG70=1,VLOOKUP($A70,'Full dataset'!$A$4:$IE$190,BS$1-2007+$C70,FALSE),0)</f>
        <v>0</v>
      </c>
      <c r="BT70">
        <f>IF($BG70=1,VLOOKUP($A70,'Full dataset'!$A$4:$IE$190,BT$1-2007+$C70,FALSE),0)</f>
        <v>0</v>
      </c>
      <c r="BU70">
        <f>IF($BG70=1,VLOOKUP($A70,'Full dataset'!$A$4:$IE$190,BU$1-2007+$C70,FALSE),0)</f>
        <v>0</v>
      </c>
      <c r="BV70">
        <f>IF($BG70=1,VLOOKUP($A70,'Full dataset'!$A$4:$IE$190,BV$1-2007+$C70,FALSE),0)</f>
        <v>0</v>
      </c>
      <c r="BW70">
        <f>IF($BG70=1,VLOOKUP($A70,'Full dataset'!$A$4:$IE$190,BW$1-2007+$C70,FALSE),0)</f>
        <v>0</v>
      </c>
      <c r="BX70">
        <f>IF($BG70=1,VLOOKUP($A70,'Full dataset'!$A$4:$IE$190,BX$1-2007+$C70,FALSE),0)</f>
        <v>0</v>
      </c>
    </row>
    <row r="71" spans="1:76" x14ac:dyDescent="0.25">
      <c r="A71">
        <v>69</v>
      </c>
      <c r="B71" t="s">
        <v>113</v>
      </c>
      <c r="C71">
        <v>2007</v>
      </c>
      <c r="D71" t="s">
        <v>591</v>
      </c>
      <c r="E71">
        <f t="shared" si="8"/>
        <v>1</v>
      </c>
      <c r="F71">
        <v>1</v>
      </c>
      <c r="G71">
        <v>2126</v>
      </c>
      <c r="H71">
        <v>0.94741532976827092</v>
      </c>
      <c r="I71">
        <v>1063</v>
      </c>
      <c r="J71">
        <v>1</v>
      </c>
      <c r="K71">
        <v>467</v>
      </c>
      <c r="L71">
        <v>0.20811051693404634</v>
      </c>
      <c r="M71">
        <v>608</v>
      </c>
      <c r="N71">
        <v>0</v>
      </c>
      <c r="S71">
        <v>6020</v>
      </c>
      <c r="T71">
        <v>522110</v>
      </c>
      <c r="U71">
        <v>1</v>
      </c>
      <c r="V71">
        <v>0</v>
      </c>
      <c r="W71">
        <v>466</v>
      </c>
      <c r="X71">
        <v>608</v>
      </c>
      <c r="Y71">
        <v>1</v>
      </c>
      <c r="Z71">
        <v>1</v>
      </c>
      <c r="AA71" t="s">
        <v>790</v>
      </c>
      <c r="AB71">
        <v>10507</v>
      </c>
      <c r="AC71" t="s">
        <v>726</v>
      </c>
      <c r="AD71">
        <f>VLOOKUP(A71,'Full dataset'!$A$4:$IE$190,2041-C71,FALSE)</f>
        <v>1788</v>
      </c>
      <c r="AE71" t="s">
        <v>726</v>
      </c>
      <c r="AF71" t="s">
        <v>726</v>
      </c>
      <c r="AG71">
        <f>VLOOKUP($A71,'Full dataset'!$A$4:$IE$190,2007+AG$1-$C71,FALSE)</f>
        <v>63.268000000000001</v>
      </c>
      <c r="AH71">
        <f>VLOOKUP($A71,'Full dataset'!$A$4:$IE$190,2007+AH$1-$C71,FALSE)</f>
        <v>8340.0529999999999</v>
      </c>
      <c r="AI71">
        <f>VLOOKUP($A71,'Full dataset'!$A$4:$IE$190,2007+AI$1-$C71,FALSE)</f>
        <v>553.21699999999998</v>
      </c>
      <c r="AJ71">
        <f>VLOOKUP($A71,'Full dataset'!$A$4:$IE$190,2007+AJ$1-$C71,FALSE)</f>
        <v>333</v>
      </c>
      <c r="AK71" t="str">
        <f>VLOOKUP($A71,'Full dataset'!$A$4:$IE$190,2007+AK$1-$C71,FALSE)</f>
        <v>.</v>
      </c>
      <c r="AL71">
        <f>VLOOKUP($A71,'Full dataset'!$A$4:$IE$190,2007+AL$1-$C71,FALSE)</f>
        <v>0</v>
      </c>
      <c r="AM71" t="s">
        <v>726</v>
      </c>
      <c r="AN71">
        <f>VLOOKUP($A71,'Full dataset'!$A$4:$IE$190,2007+AN$1-$C71,FALSE)</f>
        <v>15198</v>
      </c>
      <c r="AO71">
        <f>VLOOKUP($A71,'Full dataset'!$A$4:$IE$190,2007+AO$1-$C71,FALSE)</f>
        <v>22</v>
      </c>
      <c r="AP71" t="s">
        <v>726</v>
      </c>
      <c r="AQ71" t="s">
        <v>726</v>
      </c>
      <c r="AR71" t="s">
        <v>726</v>
      </c>
      <c r="AS71" t="s">
        <v>726</v>
      </c>
      <c r="AT71" t="s">
        <v>726</v>
      </c>
      <c r="AU71">
        <f>VLOOKUP(A71,'Full dataset'!$A$4:$II$190,$AU$1,FALSE)</f>
        <v>2009</v>
      </c>
      <c r="AV71">
        <v>1</v>
      </c>
      <c r="AW71">
        <f>VLOOKUP(A71,'Full dataset'!$A$5:$IM$190,247,FALSE)</f>
        <v>2</v>
      </c>
      <c r="AX71">
        <f>VLOOKUP(A71,'Full dataset'!$A$4:$II$190,242,FALSE)</f>
        <v>2010</v>
      </c>
      <c r="AY71">
        <f>VLOOKUP(A71,'Full dataset'!$A$5:$IM$190,246,FALSE)</f>
        <v>1</v>
      </c>
      <c r="AZ71">
        <v>9999</v>
      </c>
      <c r="BA71">
        <f>MAX(VLOOKUP($A71,'Full dataset'!$A$4:$IX$190,BA$1,FALSE),AW71)</f>
        <v>2</v>
      </c>
      <c r="BB71">
        <f>IF(VLOOKUP($A71,'Full dataset'!$A$4:$IX$190,BB$1,FALSE)&gt;0,VLOOKUP($A71,'Full dataset'!$A$4:$IX$190,BB$1,FALSE),AU71)</f>
        <v>2009</v>
      </c>
      <c r="BC71">
        <f>MAX(VLOOKUP($A71,'Full dataset'!$A$4:$IX$190,BC$1,FALSE),AY71)</f>
        <v>1</v>
      </c>
      <c r="BD71">
        <f>MAX(VLOOKUP($A71,'Full dataset'!$A$4:$IX$190,BD$1,FALSE),AX71)</f>
        <v>2010</v>
      </c>
      <c r="BE71">
        <f t="shared" si="9"/>
        <v>2009</v>
      </c>
      <c r="BF71">
        <f t="shared" si="10"/>
        <v>0</v>
      </c>
      <c r="BG71">
        <f t="shared" si="11"/>
        <v>0</v>
      </c>
      <c r="BH71">
        <f t="shared" si="6"/>
        <v>0</v>
      </c>
      <c r="BI71">
        <f t="shared" si="7"/>
        <v>0</v>
      </c>
      <c r="BO71">
        <f>IF(BF71=1,VLOOKUP($A71,'Full dataset'!$A$4:$IE$190,2007+BO$1-$C71,FALSE),0)</f>
        <v>0</v>
      </c>
      <c r="BP71">
        <f>IF(BF71=1,VLOOKUP($A71,'Full dataset'!$A$4:$IE$190,2007+BP$1-$C71,FALSE),0)</f>
        <v>0</v>
      </c>
      <c r="BQ71">
        <f>IF(BF71=1,VLOOKUP($A71,'Full dataset'!$A$4:$IE$190,2007+BQ$1-$C71,FALSE),0)</f>
        <v>0</v>
      </c>
      <c r="BR71">
        <f>IF($BG71=1,VLOOKUP($A71,'Full dataset'!$A$4:$IE$190,BR$1-2007+$C71,FALSE),0)</f>
        <v>0</v>
      </c>
      <c r="BS71">
        <f>IF($BG71=1,VLOOKUP($A71,'Full dataset'!$A$4:$IE$190,BS$1-2007+$C71,FALSE),0)</f>
        <v>0</v>
      </c>
      <c r="BT71">
        <f>IF($BG71=1,VLOOKUP($A71,'Full dataset'!$A$4:$IE$190,BT$1-2007+$C71,FALSE),0)</f>
        <v>0</v>
      </c>
      <c r="BU71">
        <f>IF($BG71=1,VLOOKUP($A71,'Full dataset'!$A$4:$IE$190,BU$1-2007+$C71,FALSE),0)</f>
        <v>0</v>
      </c>
      <c r="BV71">
        <f>IF($BG71=1,VLOOKUP($A71,'Full dataset'!$A$4:$IE$190,BV$1-2007+$C71,FALSE),0)</f>
        <v>0</v>
      </c>
      <c r="BW71">
        <f>IF($BG71=1,VLOOKUP($A71,'Full dataset'!$A$4:$IE$190,BW$1-2007+$C71,FALSE),0)</f>
        <v>0</v>
      </c>
      <c r="BX71">
        <f>IF($BG71=1,VLOOKUP($A71,'Full dataset'!$A$4:$IE$190,BX$1-2007+$C71,FALSE),0)</f>
        <v>0</v>
      </c>
    </row>
    <row r="72" spans="1:76" x14ac:dyDescent="0.25">
      <c r="A72">
        <v>70</v>
      </c>
      <c r="B72" t="s">
        <v>114</v>
      </c>
      <c r="C72">
        <v>2007</v>
      </c>
      <c r="D72" t="s">
        <v>582</v>
      </c>
      <c r="E72">
        <f t="shared" si="8"/>
        <v>0</v>
      </c>
      <c r="F72">
        <v>1</v>
      </c>
      <c r="G72">
        <v>9262</v>
      </c>
      <c r="H72">
        <v>6.3049693669162696</v>
      </c>
      <c r="I72">
        <v>4887</v>
      </c>
      <c r="J72">
        <v>0</v>
      </c>
      <c r="N72">
        <v>0</v>
      </c>
      <c r="U72">
        <v>1</v>
      </c>
      <c r="V72">
        <v>20767</v>
      </c>
      <c r="W72">
        <v>137365</v>
      </c>
      <c r="X72">
        <v>20378</v>
      </c>
      <c r="Y72">
        <v>1</v>
      </c>
      <c r="Z72">
        <v>1</v>
      </c>
      <c r="AA72" t="s">
        <v>791</v>
      </c>
      <c r="AB72">
        <v>78781</v>
      </c>
      <c r="AC72" t="s">
        <v>726</v>
      </c>
      <c r="AD72">
        <f>VLOOKUP(A72,'Full dataset'!$A$4:$IE$190,2041-C72,FALSE)</f>
        <v>1236</v>
      </c>
      <c r="AE72" t="s">
        <v>726</v>
      </c>
      <c r="AF72" t="s">
        <v>726</v>
      </c>
      <c r="AG72" t="str">
        <f>VLOOKUP($A72,'Full dataset'!$A$4:$IE$190,2007+AG$1-$C72,FALSE)</f>
        <v>.</v>
      </c>
      <c r="AH72" t="str">
        <f>VLOOKUP($A72,'Full dataset'!$A$4:$IE$190,2007+AH$1-$C72,FALSE)</f>
        <v>.</v>
      </c>
      <c r="AI72" t="str">
        <f>VLOOKUP($A72,'Full dataset'!$A$4:$IE$190,2007+AI$1-$C72,FALSE)</f>
        <v>.</v>
      </c>
      <c r="AJ72" t="str">
        <f>VLOOKUP($A72,'Full dataset'!$A$4:$IE$190,2007+AJ$1-$C72,FALSE)</f>
        <v>.</v>
      </c>
      <c r="AK72" t="str">
        <f>VLOOKUP($A72,'Full dataset'!$A$4:$IE$190,2007+AK$1-$C72,FALSE)</f>
        <v>.</v>
      </c>
      <c r="AL72" t="str">
        <f>VLOOKUP($A72,'Full dataset'!$A$4:$IE$190,2007+AL$1-$C72,FALSE)</f>
        <v>.</v>
      </c>
      <c r="AM72" t="s">
        <v>726</v>
      </c>
      <c r="AN72" t="str">
        <f>VLOOKUP($A72,'Full dataset'!$A$4:$IE$190,2007+AN$1-$C72,FALSE)</f>
        <v>.</v>
      </c>
      <c r="AO72" t="str">
        <f>VLOOKUP($A72,'Full dataset'!$A$4:$IE$190,2007+AO$1-$C72,FALSE)</f>
        <v>.</v>
      </c>
      <c r="AP72" t="s">
        <v>726</v>
      </c>
      <c r="AQ72" t="s">
        <v>726</v>
      </c>
      <c r="AR72" t="s">
        <v>726</v>
      </c>
      <c r="AS72" t="s">
        <v>726</v>
      </c>
      <c r="AT72" t="s">
        <v>726</v>
      </c>
      <c r="AU72">
        <f>VLOOKUP(A72,'Full dataset'!$A$4:$II$190,$AU$1,FALSE)</f>
        <v>2009</v>
      </c>
      <c r="AV72">
        <v>0</v>
      </c>
      <c r="AW72">
        <f>VLOOKUP(A72,'Full dataset'!$A$5:$IM$190,247,FALSE)</f>
        <v>1</v>
      </c>
      <c r="AX72">
        <f>VLOOKUP(A72,'Full dataset'!$A$4:$II$190,242,FALSE)</f>
        <v>2008</v>
      </c>
      <c r="AY72">
        <f>VLOOKUP(A72,'Full dataset'!$A$5:$IM$190,246,FALSE)</f>
        <v>1</v>
      </c>
      <c r="AZ72">
        <v>9999</v>
      </c>
      <c r="BA72">
        <f>MAX(VLOOKUP($A72,'Full dataset'!$A$4:$IX$190,BA$1,FALSE),AW72)</f>
        <v>2</v>
      </c>
      <c r="BB72">
        <f>IF(VLOOKUP($A72,'Full dataset'!$A$4:$IX$190,BB$1,FALSE)&gt;0,VLOOKUP($A72,'Full dataset'!$A$4:$IX$190,BB$1,FALSE),AU72)</f>
        <v>2012</v>
      </c>
      <c r="BC72">
        <f>MAX(VLOOKUP($A72,'Full dataset'!$A$4:$IX$190,BC$1,FALSE),AY72)</f>
        <v>1</v>
      </c>
      <c r="BD72">
        <f>MAX(VLOOKUP($A72,'Full dataset'!$A$4:$IX$190,BD$1,FALSE),AX72)</f>
        <v>2008</v>
      </c>
      <c r="BE72">
        <f t="shared" si="9"/>
        <v>2008</v>
      </c>
      <c r="BF72">
        <f t="shared" si="10"/>
        <v>0</v>
      </c>
      <c r="BG72">
        <f t="shared" si="11"/>
        <v>0</v>
      </c>
      <c r="BH72">
        <f t="shared" si="6"/>
        <v>0</v>
      </c>
      <c r="BI72">
        <f t="shared" si="7"/>
        <v>0</v>
      </c>
      <c r="BO72">
        <f>IF(BF72=1,VLOOKUP($A72,'Full dataset'!$A$4:$IE$190,2007+BO$1-$C72,FALSE),0)</f>
        <v>0</v>
      </c>
      <c r="BP72">
        <f>IF(BF72=1,VLOOKUP($A72,'Full dataset'!$A$4:$IE$190,2007+BP$1-$C72,FALSE),0)</f>
        <v>0</v>
      </c>
      <c r="BQ72">
        <f>IF(BF72=1,VLOOKUP($A72,'Full dataset'!$A$4:$IE$190,2007+BQ$1-$C72,FALSE),0)</f>
        <v>0</v>
      </c>
      <c r="BR72">
        <f>IF($BG72=1,VLOOKUP($A72,'Full dataset'!$A$4:$IE$190,BR$1-2007+$C72,FALSE),0)</f>
        <v>0</v>
      </c>
      <c r="BS72">
        <f>IF($BG72=1,VLOOKUP($A72,'Full dataset'!$A$4:$IE$190,BS$1-2007+$C72,FALSE),0)</f>
        <v>0</v>
      </c>
      <c r="BT72">
        <f>IF($BG72=1,VLOOKUP($A72,'Full dataset'!$A$4:$IE$190,BT$1-2007+$C72,FALSE),0)</f>
        <v>0</v>
      </c>
      <c r="BU72">
        <f>IF($BG72=1,VLOOKUP($A72,'Full dataset'!$A$4:$IE$190,BU$1-2007+$C72,FALSE),0)</f>
        <v>0</v>
      </c>
      <c r="BV72">
        <f>IF($BG72=1,VLOOKUP($A72,'Full dataset'!$A$4:$IE$190,BV$1-2007+$C72,FALSE),0)</f>
        <v>0</v>
      </c>
      <c r="BW72">
        <f>IF($BG72=1,VLOOKUP($A72,'Full dataset'!$A$4:$IE$190,BW$1-2007+$C72,FALSE),0)</f>
        <v>0</v>
      </c>
      <c r="BX72">
        <f>IF($BG72=1,VLOOKUP($A72,'Full dataset'!$A$4:$IE$190,BX$1-2007+$C72,FALSE),0)</f>
        <v>0</v>
      </c>
    </row>
    <row r="73" spans="1:76" x14ac:dyDescent="0.25">
      <c r="A73">
        <v>71</v>
      </c>
      <c r="B73" t="s">
        <v>115</v>
      </c>
      <c r="C73">
        <v>2007</v>
      </c>
      <c r="D73" t="s">
        <v>587</v>
      </c>
      <c r="E73">
        <f t="shared" si="8"/>
        <v>0</v>
      </c>
      <c r="F73">
        <v>1</v>
      </c>
      <c r="G73">
        <v>15694</v>
      </c>
      <c r="H73">
        <v>0.37412095639943743</v>
      </c>
      <c r="I73">
        <v>9918</v>
      </c>
      <c r="J73">
        <v>1</v>
      </c>
      <c r="K73">
        <v>2640</v>
      </c>
      <c r="L73">
        <v>6.2933562182650366E-2</v>
      </c>
      <c r="M73">
        <v>13220</v>
      </c>
      <c r="N73">
        <v>2</v>
      </c>
      <c r="O73">
        <v>5098</v>
      </c>
      <c r="P73">
        <v>0.12152852272998164</v>
      </c>
      <c r="Q73">
        <v>42</v>
      </c>
      <c r="R73">
        <v>39753</v>
      </c>
      <c r="U73">
        <v>1</v>
      </c>
      <c r="V73">
        <v>0</v>
      </c>
      <c r="W73">
        <v>4380</v>
      </c>
      <c r="X73">
        <v>39783</v>
      </c>
      <c r="Y73">
        <v>1</v>
      </c>
      <c r="Z73">
        <v>1</v>
      </c>
      <c r="AA73" t="s">
        <v>792</v>
      </c>
      <c r="AB73">
        <v>82173</v>
      </c>
      <c r="AC73" t="s">
        <v>726</v>
      </c>
      <c r="AD73">
        <f>VLOOKUP(A73,'Full dataset'!$A$4:$IE$190,2041-C73,FALSE)</f>
        <v>41004</v>
      </c>
      <c r="AE73" t="s">
        <v>726</v>
      </c>
      <c r="AF73" t="s">
        <v>726</v>
      </c>
      <c r="AG73" t="str">
        <f>VLOOKUP($A73,'Full dataset'!$A$4:$IE$190,2007+AG$1-$C73,FALSE)</f>
        <v>.</v>
      </c>
      <c r="AH73" t="str">
        <f>VLOOKUP($A73,'Full dataset'!$A$4:$IE$190,2007+AH$1-$C73,FALSE)</f>
        <v>.</v>
      </c>
      <c r="AI73">
        <f>VLOOKUP($A73,'Full dataset'!$A$4:$IE$190,2007+AI$1-$C73,FALSE)</f>
        <v>6898</v>
      </c>
      <c r="AJ73">
        <f>VLOOKUP($A73,'Full dataset'!$A$4:$IE$190,2007+AJ$1-$C73,FALSE)</f>
        <v>1372</v>
      </c>
      <c r="AK73">
        <f>VLOOKUP($A73,'Full dataset'!$A$4:$IE$190,2007+AK$1-$C73,FALSE)</f>
        <v>69</v>
      </c>
      <c r="AL73">
        <f>VLOOKUP($A73,'Full dataset'!$A$4:$IE$190,2007+AL$1-$C73,FALSE)</f>
        <v>69</v>
      </c>
      <c r="AM73" t="s">
        <v>726</v>
      </c>
      <c r="AN73">
        <f>VLOOKUP($A73,'Full dataset'!$A$4:$IE$190,2007+AN$1-$C73,FALSE)</f>
        <v>54965</v>
      </c>
      <c r="AO73">
        <f>VLOOKUP($A73,'Full dataset'!$A$4:$IE$190,2007+AO$1-$C73,FALSE)</f>
        <v>5</v>
      </c>
      <c r="AP73" t="s">
        <v>726</v>
      </c>
      <c r="AQ73" t="s">
        <v>726</v>
      </c>
      <c r="AR73" t="s">
        <v>726</v>
      </c>
      <c r="AS73" t="s">
        <v>726</v>
      </c>
      <c r="AT73" t="s">
        <v>726</v>
      </c>
      <c r="AU73">
        <f>VLOOKUP(A73,'Full dataset'!$A$4:$II$190,$AU$1,FALSE)</f>
        <v>2008</v>
      </c>
      <c r="AV73">
        <v>1</v>
      </c>
      <c r="AW73">
        <f>VLOOKUP(A73,'Full dataset'!$A$5:$IM$190,247,FALSE)</f>
        <v>2</v>
      </c>
      <c r="AX73">
        <f>VLOOKUP(A73,'Full dataset'!$A$4:$II$190,242,FALSE)</f>
        <v>2007</v>
      </c>
      <c r="AY73">
        <f>VLOOKUP(A73,'Full dataset'!$A$5:$IM$190,246,FALSE)</f>
        <v>1</v>
      </c>
      <c r="AZ73">
        <v>9999</v>
      </c>
      <c r="BA73">
        <f>MAX(VLOOKUP($A73,'Full dataset'!$A$4:$IX$190,BA$1,FALSE),AW73)</f>
        <v>2</v>
      </c>
      <c r="BB73">
        <f>IF(VLOOKUP($A73,'Full dataset'!$A$4:$IX$190,BB$1,FALSE)&gt;0,VLOOKUP($A73,'Full dataset'!$A$4:$IX$190,BB$1,FALSE),AU73)</f>
        <v>2008</v>
      </c>
      <c r="BC73">
        <f>MAX(VLOOKUP($A73,'Full dataset'!$A$4:$IX$190,BC$1,FALSE),AY73)</f>
        <v>2</v>
      </c>
      <c r="BD73">
        <f>MAX(VLOOKUP($A73,'Full dataset'!$A$4:$IX$190,BD$1,FALSE),AX73)</f>
        <v>2007</v>
      </c>
      <c r="BE73">
        <f t="shared" si="9"/>
        <v>2007</v>
      </c>
      <c r="BF73">
        <f t="shared" si="10"/>
        <v>0</v>
      </c>
      <c r="BG73">
        <f t="shared" si="11"/>
        <v>1</v>
      </c>
      <c r="BH73">
        <f t="shared" si="6"/>
        <v>0</v>
      </c>
      <c r="BI73">
        <f t="shared" si="7"/>
        <v>1</v>
      </c>
      <c r="BO73">
        <f>IF(BF73=1,VLOOKUP($A73,'Full dataset'!$A$4:$IE$190,2007+BO$1-$C73,FALSE),0)</f>
        <v>0</v>
      </c>
      <c r="BP73">
        <f>IF(BF73=1,VLOOKUP($A73,'Full dataset'!$A$4:$IE$190,2007+BP$1-$C73,FALSE),0)</f>
        <v>0</v>
      </c>
      <c r="BQ73">
        <f>IF(BF73=1,VLOOKUP($A73,'Full dataset'!$A$4:$IE$190,2007+BQ$1-$C73,FALSE),0)</f>
        <v>0</v>
      </c>
      <c r="BR73">
        <f>IF($BG73=1,VLOOKUP($A73,'Full dataset'!$A$4:$IE$190,BR$1-2007+$C73,FALSE),0)</f>
        <v>1</v>
      </c>
      <c r="BS73">
        <f>IF($BG73=1,VLOOKUP($A73,'Full dataset'!$A$4:$IE$190,BS$1-2007+$C73,FALSE),0)</f>
        <v>0</v>
      </c>
      <c r="BT73">
        <f>IF($BG73=1,VLOOKUP($A73,'Full dataset'!$A$4:$IE$190,BT$1-2007+$C73,FALSE),0)</f>
        <v>3</v>
      </c>
      <c r="BU73">
        <f>IF($BG73=1,VLOOKUP($A73,'Full dataset'!$A$4:$IE$190,BU$1-2007+$C73,FALSE),0)</f>
        <v>0</v>
      </c>
      <c r="BV73">
        <f>IF($BG73=1,VLOOKUP($A73,'Full dataset'!$A$4:$IE$190,BV$1-2007+$C73,FALSE),0)</f>
        <v>0</v>
      </c>
      <c r="BW73">
        <f>IF($BG73=1,VLOOKUP($A73,'Full dataset'!$A$4:$IE$190,BW$1-2007+$C73,FALSE),0)</f>
        <v>3</v>
      </c>
      <c r="BX73">
        <f>IF($BG73=1,VLOOKUP($A73,'Full dataset'!$A$4:$IE$190,BX$1-2007+$C73,FALSE),0)</f>
        <v>0</v>
      </c>
    </row>
    <row r="74" spans="1:76" x14ac:dyDescent="0.25">
      <c r="A74">
        <v>72</v>
      </c>
      <c r="B74" t="s">
        <v>116</v>
      </c>
      <c r="C74">
        <v>2007</v>
      </c>
      <c r="D74" t="s">
        <v>591</v>
      </c>
      <c r="E74">
        <f t="shared" si="8"/>
        <v>1</v>
      </c>
      <c r="F74">
        <v>1</v>
      </c>
      <c r="G74">
        <v>3622</v>
      </c>
      <c r="H74">
        <v>1.7556955889481338</v>
      </c>
      <c r="I74">
        <v>1117</v>
      </c>
      <c r="J74">
        <v>0</v>
      </c>
      <c r="N74">
        <v>0</v>
      </c>
      <c r="S74">
        <v>1311</v>
      </c>
      <c r="T74">
        <v>211111</v>
      </c>
      <c r="U74">
        <v>0</v>
      </c>
      <c r="V74" t="s">
        <v>726</v>
      </c>
      <c r="W74" t="s">
        <v>726</v>
      </c>
      <c r="X74" t="s">
        <v>726</v>
      </c>
      <c r="Y74">
        <v>1</v>
      </c>
      <c r="Z74">
        <v>0</v>
      </c>
      <c r="AA74" t="s">
        <v>793</v>
      </c>
      <c r="AB74">
        <v>50875</v>
      </c>
      <c r="AC74" t="s">
        <v>726</v>
      </c>
      <c r="AD74">
        <f>VLOOKUP(A74,'Full dataset'!$A$4:$IE$190,2041-C74,FALSE)</f>
        <v>1388</v>
      </c>
      <c r="AE74" t="s">
        <v>726</v>
      </c>
      <c r="AF74" t="s">
        <v>726</v>
      </c>
      <c r="AG74">
        <f>VLOOKUP($A74,'Full dataset'!$A$4:$IE$190,2007+AG$1-$C74,FALSE)</f>
        <v>1089.9179999999999</v>
      </c>
      <c r="AH74">
        <f>VLOOKUP($A74,'Full dataset'!$A$4:$IE$190,2007+AH$1-$C74,FALSE)</f>
        <v>12088.906999999999</v>
      </c>
      <c r="AI74">
        <f>VLOOKUP($A74,'Full dataset'!$A$4:$IE$190,2007+AI$1-$C74,FALSE)</f>
        <v>4131.6040000000003</v>
      </c>
      <c r="AJ74">
        <f>VLOOKUP($A74,'Full dataset'!$A$4:$IE$190,2007+AJ$1-$C74,FALSE)</f>
        <v>204</v>
      </c>
      <c r="AK74" t="str">
        <f>VLOOKUP($A74,'Full dataset'!$A$4:$IE$190,2007+AK$1-$C74,FALSE)</f>
        <v>.</v>
      </c>
      <c r="AL74" t="str">
        <f>VLOOKUP($A74,'Full dataset'!$A$4:$IE$190,2007+AL$1-$C74,FALSE)</f>
        <v>.</v>
      </c>
      <c r="AM74" t="s">
        <v>726</v>
      </c>
      <c r="AN74">
        <f>VLOOKUP($A74,'Full dataset'!$A$4:$IE$190,2007+AN$1-$C74,FALSE)</f>
        <v>3629</v>
      </c>
      <c r="AO74">
        <f>VLOOKUP($A74,'Full dataset'!$A$4:$IE$190,2007+AO$1-$C74,FALSE)</f>
        <v>7</v>
      </c>
      <c r="AP74" t="s">
        <v>726</v>
      </c>
      <c r="AQ74" t="s">
        <v>726</v>
      </c>
      <c r="AR74" t="s">
        <v>726</v>
      </c>
      <c r="AS74" t="s">
        <v>726</v>
      </c>
      <c r="AT74" t="s">
        <v>726</v>
      </c>
      <c r="AU74">
        <f>VLOOKUP(A74,'Full dataset'!$A$4:$II$190,$AU$1,FALSE)</f>
        <v>9999</v>
      </c>
      <c r="AV74">
        <v>0</v>
      </c>
      <c r="AW74">
        <f>VLOOKUP(A74,'Full dataset'!$A$5:$IM$190,247,FALSE)</f>
        <v>0</v>
      </c>
      <c r="AX74">
        <f>VLOOKUP(A74,'Full dataset'!$A$4:$II$190,242,FALSE)</f>
        <v>9999</v>
      </c>
      <c r="AY74">
        <f>VLOOKUP(A74,'Full dataset'!$A$5:$IM$190,246,FALSE)</f>
        <v>1</v>
      </c>
      <c r="AZ74">
        <v>9999</v>
      </c>
      <c r="BA74">
        <f>MAX(VLOOKUP($A74,'Full dataset'!$A$4:$IX$190,BA$1,FALSE),AW74)</f>
        <v>0</v>
      </c>
      <c r="BB74">
        <f>IF(VLOOKUP($A74,'Full dataset'!$A$4:$IX$190,BB$1,FALSE)&gt;0,VLOOKUP($A74,'Full dataset'!$A$4:$IX$190,BB$1,FALSE),AU74)</f>
        <v>9999</v>
      </c>
      <c r="BC74">
        <f>MAX(VLOOKUP($A74,'Full dataset'!$A$4:$IX$190,BC$1,FALSE),AY74)</f>
        <v>1</v>
      </c>
      <c r="BD74">
        <f>MAX(VLOOKUP($A74,'Full dataset'!$A$4:$IX$190,BD$1,FALSE),AX74)</f>
        <v>9999</v>
      </c>
      <c r="BE74">
        <f t="shared" si="9"/>
        <v>9999</v>
      </c>
      <c r="BF74">
        <f t="shared" si="10"/>
        <v>0</v>
      </c>
      <c r="BG74">
        <f t="shared" si="11"/>
        <v>0</v>
      </c>
      <c r="BH74">
        <f t="shared" si="6"/>
        <v>0</v>
      </c>
      <c r="BI74">
        <f t="shared" si="7"/>
        <v>0</v>
      </c>
      <c r="BO74">
        <f>IF(BF74=1,VLOOKUP($A74,'Full dataset'!$A$4:$IE$190,2007+BO$1-$C74,FALSE),0)</f>
        <v>0</v>
      </c>
      <c r="BP74">
        <f>IF(BF74=1,VLOOKUP($A74,'Full dataset'!$A$4:$IE$190,2007+BP$1-$C74,FALSE),0)</f>
        <v>0</v>
      </c>
      <c r="BQ74">
        <f>IF(BF74=1,VLOOKUP($A74,'Full dataset'!$A$4:$IE$190,2007+BQ$1-$C74,FALSE),0)</f>
        <v>0</v>
      </c>
      <c r="BR74">
        <f>IF($BG74=1,VLOOKUP($A74,'Full dataset'!$A$4:$IE$190,BR$1-2007+$C74,FALSE),0)</f>
        <v>0</v>
      </c>
      <c r="BS74">
        <f>IF($BG74=1,VLOOKUP($A74,'Full dataset'!$A$4:$IE$190,BS$1-2007+$C74,FALSE),0)</f>
        <v>0</v>
      </c>
      <c r="BT74">
        <f>IF($BG74=1,VLOOKUP($A74,'Full dataset'!$A$4:$IE$190,BT$1-2007+$C74,FALSE),0)</f>
        <v>0</v>
      </c>
      <c r="BU74">
        <f>IF($BG74=1,VLOOKUP($A74,'Full dataset'!$A$4:$IE$190,BU$1-2007+$C74,FALSE),0)</f>
        <v>0</v>
      </c>
      <c r="BV74">
        <f>IF($BG74=1,VLOOKUP($A74,'Full dataset'!$A$4:$IE$190,BV$1-2007+$C74,FALSE),0)</f>
        <v>0</v>
      </c>
      <c r="BW74">
        <f>IF($BG74=1,VLOOKUP($A74,'Full dataset'!$A$4:$IE$190,BW$1-2007+$C74,FALSE),0)</f>
        <v>0</v>
      </c>
      <c r="BX74">
        <f>IF($BG74=1,VLOOKUP($A74,'Full dataset'!$A$4:$IE$190,BX$1-2007+$C74,FALSE),0)</f>
        <v>0</v>
      </c>
    </row>
    <row r="75" spans="1:76" x14ac:dyDescent="0.25">
      <c r="A75">
        <v>73</v>
      </c>
      <c r="B75" t="s">
        <v>117</v>
      </c>
      <c r="C75">
        <v>2007</v>
      </c>
      <c r="D75" t="s">
        <v>591</v>
      </c>
      <c r="E75">
        <f t="shared" si="8"/>
        <v>1</v>
      </c>
      <c r="F75">
        <v>1</v>
      </c>
      <c r="G75">
        <v>104031</v>
      </c>
      <c r="H75">
        <v>0.95025439133333944</v>
      </c>
      <c r="I75">
        <v>23016</v>
      </c>
      <c r="J75">
        <v>1</v>
      </c>
      <c r="K75">
        <v>39568</v>
      </c>
      <c r="L75">
        <v>0.36142751445509103</v>
      </c>
      <c r="M75">
        <v>4891</v>
      </c>
      <c r="N75">
        <v>1</v>
      </c>
      <c r="O75">
        <v>30374900</v>
      </c>
      <c r="P75">
        <v>277.45462517241066</v>
      </c>
      <c r="Q75">
        <v>256927</v>
      </c>
      <c r="R75">
        <v>39508</v>
      </c>
      <c r="S75">
        <v>5812</v>
      </c>
      <c r="T75">
        <v>722513</v>
      </c>
      <c r="U75">
        <v>1</v>
      </c>
      <c r="V75">
        <v>2886</v>
      </c>
      <c r="W75">
        <v>87179</v>
      </c>
      <c r="X75">
        <v>11126</v>
      </c>
      <c r="Y75">
        <v>1</v>
      </c>
      <c r="Z75">
        <v>1</v>
      </c>
      <c r="AA75" t="s">
        <v>794</v>
      </c>
      <c r="AB75">
        <v>685137</v>
      </c>
      <c r="AC75" t="s">
        <v>726</v>
      </c>
      <c r="AD75">
        <f>VLOOKUP(A75,'Full dataset'!$A$4:$IE$190,2041-C75,FALSE)</f>
        <v>134013</v>
      </c>
      <c r="AE75" t="s">
        <v>726</v>
      </c>
      <c r="AF75" t="s">
        <v>726</v>
      </c>
      <c r="AG75">
        <f>VLOOKUP($A75,'Full dataset'!$A$4:$IE$190,2007+AG$1-$C75,FALSE)</f>
        <v>672.63800000000003</v>
      </c>
      <c r="AH75">
        <f>VLOOKUP($A75,'Full dataset'!$A$4:$IE$190,2007+AH$1-$C75,FALSE)</f>
        <v>5343.8779999999997</v>
      </c>
      <c r="AI75">
        <f>VLOOKUP($A75,'Full dataset'!$A$4:$IE$190,2007+AI$1-$C75,FALSE)</f>
        <v>9411.4969999999994</v>
      </c>
      <c r="AJ75">
        <f>VLOOKUP($A75,'Full dataset'!$A$4:$IE$190,2007+AJ$1-$C75,FALSE)</f>
        <v>2519</v>
      </c>
      <c r="AK75" t="str">
        <f>VLOOKUP($A75,'Full dataset'!$A$4:$IE$190,2007+AK$1-$C75,FALSE)</f>
        <v>.</v>
      </c>
      <c r="AL75" t="str">
        <f>VLOOKUP($A75,'Full dataset'!$A$4:$IE$190,2007+AL$1-$C75,FALSE)</f>
        <v>.</v>
      </c>
      <c r="AM75" t="s">
        <v>726</v>
      </c>
      <c r="AN75">
        <f>VLOOKUP($A75,'Full dataset'!$A$4:$IE$190,2007+AN$1-$C75,FALSE)</f>
        <v>705195</v>
      </c>
      <c r="AO75">
        <f>VLOOKUP($A75,'Full dataset'!$A$4:$IE$190,2007+AO$1-$C75,FALSE)</f>
        <v>13</v>
      </c>
      <c r="AP75" t="s">
        <v>726</v>
      </c>
      <c r="AQ75" t="s">
        <v>726</v>
      </c>
      <c r="AR75" t="s">
        <v>726</v>
      </c>
      <c r="AS75" t="s">
        <v>726</v>
      </c>
      <c r="AT75" t="s">
        <v>726</v>
      </c>
      <c r="AU75">
        <f>VLOOKUP(A75,'Full dataset'!$A$4:$II$190,$AU$1,FALSE)</f>
        <v>2009</v>
      </c>
      <c r="AV75">
        <v>1</v>
      </c>
      <c r="AW75">
        <f>VLOOKUP(A75,'Full dataset'!$A$5:$IM$190,247,FALSE)</f>
        <v>2</v>
      </c>
      <c r="AX75">
        <f>VLOOKUP(A75,'Full dataset'!$A$4:$II$190,242,FALSE)</f>
        <v>2008</v>
      </c>
      <c r="AY75">
        <f>VLOOKUP(A75,'Full dataset'!$A$5:$IM$190,246,FALSE)</f>
        <v>1</v>
      </c>
      <c r="AZ75">
        <v>9999</v>
      </c>
      <c r="BA75">
        <f>MAX(VLOOKUP($A75,'Full dataset'!$A$4:$IX$190,BA$1,FALSE),AW75)</f>
        <v>2</v>
      </c>
      <c r="BB75">
        <f>IF(VLOOKUP($A75,'Full dataset'!$A$4:$IX$190,BB$1,FALSE)&gt;0,VLOOKUP($A75,'Full dataset'!$A$4:$IX$190,BB$1,FALSE),AU75)</f>
        <v>2009</v>
      </c>
      <c r="BC75">
        <f>MAX(VLOOKUP($A75,'Full dataset'!$A$4:$IX$190,BC$1,FALSE),AY75)</f>
        <v>1</v>
      </c>
      <c r="BD75">
        <f>MAX(VLOOKUP($A75,'Full dataset'!$A$4:$IX$190,BD$1,FALSE),AX75)</f>
        <v>2008</v>
      </c>
      <c r="BE75">
        <f t="shared" si="9"/>
        <v>2008</v>
      </c>
      <c r="BF75">
        <f t="shared" si="10"/>
        <v>0</v>
      </c>
      <c r="BG75">
        <f t="shared" si="11"/>
        <v>0</v>
      </c>
      <c r="BH75">
        <f t="shared" si="6"/>
        <v>0</v>
      </c>
      <c r="BI75">
        <f t="shared" si="7"/>
        <v>0</v>
      </c>
      <c r="BO75">
        <f>IF(BF75=1,VLOOKUP($A75,'Full dataset'!$A$4:$IE$190,2007+BO$1-$C75,FALSE),0)</f>
        <v>0</v>
      </c>
      <c r="BP75">
        <f>IF(BF75=1,VLOOKUP($A75,'Full dataset'!$A$4:$IE$190,2007+BP$1-$C75,FALSE),0)</f>
        <v>0</v>
      </c>
      <c r="BQ75">
        <f>IF(BF75=1,VLOOKUP($A75,'Full dataset'!$A$4:$IE$190,2007+BQ$1-$C75,FALSE),0)</f>
        <v>0</v>
      </c>
      <c r="BR75">
        <f>IF($BG75=1,VLOOKUP($A75,'Full dataset'!$A$4:$IE$190,BR$1-2007+$C75,FALSE),0)</f>
        <v>0</v>
      </c>
      <c r="BS75">
        <f>IF($BG75=1,VLOOKUP($A75,'Full dataset'!$A$4:$IE$190,BS$1-2007+$C75,FALSE),0)</f>
        <v>0</v>
      </c>
      <c r="BT75">
        <f>IF($BG75=1,VLOOKUP($A75,'Full dataset'!$A$4:$IE$190,BT$1-2007+$C75,FALSE),0)</f>
        <v>0</v>
      </c>
      <c r="BU75">
        <f>IF($BG75=1,VLOOKUP($A75,'Full dataset'!$A$4:$IE$190,BU$1-2007+$C75,FALSE),0)</f>
        <v>0</v>
      </c>
      <c r="BV75">
        <f>IF($BG75=1,VLOOKUP($A75,'Full dataset'!$A$4:$IE$190,BV$1-2007+$C75,FALSE),0)</f>
        <v>0</v>
      </c>
      <c r="BW75">
        <f>IF($BG75=1,VLOOKUP($A75,'Full dataset'!$A$4:$IE$190,BW$1-2007+$C75,FALSE),0)</f>
        <v>0</v>
      </c>
      <c r="BX75">
        <f>IF($BG75=1,VLOOKUP($A75,'Full dataset'!$A$4:$IE$190,BX$1-2007+$C75,FALSE),0)</f>
        <v>0</v>
      </c>
    </row>
    <row r="76" spans="1:76" x14ac:dyDescent="0.25">
      <c r="A76">
        <v>74</v>
      </c>
      <c r="B76" t="s">
        <v>118</v>
      </c>
      <c r="C76">
        <v>2007</v>
      </c>
      <c r="D76" t="s">
        <v>591</v>
      </c>
      <c r="E76">
        <f t="shared" si="8"/>
        <v>1</v>
      </c>
      <c r="F76">
        <v>1</v>
      </c>
      <c r="G76">
        <v>15454</v>
      </c>
      <c r="H76">
        <v>5.1053848695077635</v>
      </c>
      <c r="I76">
        <v>3257</v>
      </c>
      <c r="J76">
        <v>1</v>
      </c>
      <c r="K76">
        <v>417</v>
      </c>
      <c r="L76">
        <v>0.1377601585728444</v>
      </c>
      <c r="M76">
        <v>741</v>
      </c>
      <c r="N76">
        <v>2</v>
      </c>
      <c r="O76">
        <v>148</v>
      </c>
      <c r="P76">
        <v>4.8893293690122235E-2</v>
      </c>
      <c r="Q76">
        <v>1</v>
      </c>
      <c r="R76">
        <v>40634</v>
      </c>
      <c r="S76">
        <v>7370</v>
      </c>
      <c r="T76">
        <v>519130</v>
      </c>
      <c r="U76">
        <v>1</v>
      </c>
      <c r="V76">
        <v>0</v>
      </c>
      <c r="W76">
        <v>519</v>
      </c>
      <c r="X76">
        <v>741</v>
      </c>
      <c r="Y76">
        <v>1</v>
      </c>
      <c r="Z76">
        <v>1</v>
      </c>
      <c r="AA76" t="s">
        <v>795</v>
      </c>
      <c r="AB76">
        <v>85283</v>
      </c>
      <c r="AC76" t="s">
        <v>726</v>
      </c>
      <c r="AD76">
        <f>VLOOKUP(A76,'Full dataset'!$A$4:$IE$190,2041-C76,FALSE)</f>
        <v>1992</v>
      </c>
      <c r="AE76" t="s">
        <v>726</v>
      </c>
      <c r="AF76" t="s">
        <v>726</v>
      </c>
      <c r="AG76">
        <f>VLOOKUP($A76,'Full dataset'!$A$4:$IE$190,2007+AG$1-$C76,FALSE)</f>
        <v>17.829000000000001</v>
      </c>
      <c r="AH76">
        <f>VLOOKUP($A76,'Full dataset'!$A$4:$IE$190,2007+AH$1-$C76,FALSE)</f>
        <v>301.81299999999999</v>
      </c>
      <c r="AI76">
        <f>VLOOKUP($A76,'Full dataset'!$A$4:$IE$190,2007+AI$1-$C76,FALSE)</f>
        <v>362.017</v>
      </c>
      <c r="AJ76">
        <f>VLOOKUP($A76,'Full dataset'!$A$4:$IE$190,2007+AJ$1-$C76,FALSE)</f>
        <v>397</v>
      </c>
      <c r="AK76" t="str">
        <f>VLOOKUP($A76,'Full dataset'!$A$4:$IE$190,2007+AK$1-$C76,FALSE)</f>
        <v>.</v>
      </c>
      <c r="AL76" t="str">
        <f>VLOOKUP($A76,'Full dataset'!$A$4:$IE$190,2007+AL$1-$C76,FALSE)</f>
        <v>.</v>
      </c>
      <c r="AM76" t="s">
        <v>726</v>
      </c>
      <c r="AN76">
        <f>VLOOKUP($A76,'Full dataset'!$A$4:$IE$190,2007+AN$1-$C76,FALSE)</f>
        <v>26400</v>
      </c>
      <c r="AO76">
        <f>VLOOKUP($A76,'Full dataset'!$A$4:$IE$190,2007+AO$1-$C76,FALSE)</f>
        <v>11</v>
      </c>
      <c r="AP76" t="s">
        <v>726</v>
      </c>
      <c r="AQ76" t="s">
        <v>726</v>
      </c>
      <c r="AR76" t="s">
        <v>726</v>
      </c>
      <c r="AS76" t="s">
        <v>726</v>
      </c>
      <c r="AT76" t="s">
        <v>726</v>
      </c>
      <c r="AU76">
        <f>VLOOKUP(A76,'Full dataset'!$A$4:$II$190,$AU$1,FALSE)</f>
        <v>2009</v>
      </c>
      <c r="AV76">
        <v>1</v>
      </c>
      <c r="AW76">
        <f>VLOOKUP(A76,'Full dataset'!$A$5:$IM$190,247,FALSE)</f>
        <v>2</v>
      </c>
      <c r="AX76">
        <f>VLOOKUP(A76,'Full dataset'!$A$4:$II$190,242,FALSE)</f>
        <v>2010</v>
      </c>
      <c r="AY76">
        <f>VLOOKUP(A76,'Full dataset'!$A$5:$IM$190,246,FALSE)</f>
        <v>2</v>
      </c>
      <c r="AZ76">
        <v>9999</v>
      </c>
      <c r="BA76">
        <f>MAX(VLOOKUP($A76,'Full dataset'!$A$4:$IX$190,BA$1,FALSE),AW76)</f>
        <v>2</v>
      </c>
      <c r="BB76">
        <f>IF(VLOOKUP($A76,'Full dataset'!$A$4:$IX$190,BB$1,FALSE)&gt;0,VLOOKUP($A76,'Full dataset'!$A$4:$IX$190,BB$1,FALSE),AU76)</f>
        <v>2009</v>
      </c>
      <c r="BC76">
        <f>MAX(VLOOKUP($A76,'Full dataset'!$A$4:$IX$190,BC$1,FALSE),AY76)</f>
        <v>2</v>
      </c>
      <c r="BD76">
        <f>MAX(VLOOKUP($A76,'Full dataset'!$A$4:$IX$190,BD$1,FALSE),AX76)</f>
        <v>2010</v>
      </c>
      <c r="BE76">
        <f t="shared" si="9"/>
        <v>2009</v>
      </c>
      <c r="BF76">
        <f t="shared" si="10"/>
        <v>0</v>
      </c>
      <c r="BG76">
        <f t="shared" si="11"/>
        <v>0</v>
      </c>
      <c r="BH76">
        <f t="shared" si="6"/>
        <v>0</v>
      </c>
      <c r="BI76">
        <f t="shared" si="7"/>
        <v>0</v>
      </c>
      <c r="BO76">
        <f>IF(BF76=1,VLOOKUP($A76,'Full dataset'!$A$4:$IE$190,2007+BO$1-$C76,FALSE),0)</f>
        <v>0</v>
      </c>
      <c r="BP76">
        <f>IF(BF76=1,VLOOKUP($A76,'Full dataset'!$A$4:$IE$190,2007+BP$1-$C76,FALSE),0)</f>
        <v>0</v>
      </c>
      <c r="BQ76">
        <f>IF(BF76=1,VLOOKUP($A76,'Full dataset'!$A$4:$IE$190,2007+BQ$1-$C76,FALSE),0)</f>
        <v>0</v>
      </c>
      <c r="BR76">
        <f>IF($BG76=1,VLOOKUP($A76,'Full dataset'!$A$4:$IE$190,BR$1-2007+$C76,FALSE),0)</f>
        <v>0</v>
      </c>
      <c r="BS76">
        <f>IF($BG76=1,VLOOKUP($A76,'Full dataset'!$A$4:$IE$190,BS$1-2007+$C76,FALSE),0)</f>
        <v>0</v>
      </c>
      <c r="BT76">
        <f>IF($BG76=1,VLOOKUP($A76,'Full dataset'!$A$4:$IE$190,BT$1-2007+$C76,FALSE),0)</f>
        <v>0</v>
      </c>
      <c r="BU76">
        <f>IF($BG76=1,VLOOKUP($A76,'Full dataset'!$A$4:$IE$190,BU$1-2007+$C76,FALSE),0)</f>
        <v>0</v>
      </c>
      <c r="BV76">
        <f>IF($BG76=1,VLOOKUP($A76,'Full dataset'!$A$4:$IE$190,BV$1-2007+$C76,FALSE),0)</f>
        <v>0</v>
      </c>
      <c r="BW76">
        <f>IF($BG76=1,VLOOKUP($A76,'Full dataset'!$A$4:$IE$190,BW$1-2007+$C76,FALSE),0)</f>
        <v>0</v>
      </c>
      <c r="BX76">
        <f>IF($BG76=1,VLOOKUP($A76,'Full dataset'!$A$4:$IE$190,BX$1-2007+$C76,FALSE),0)</f>
        <v>0</v>
      </c>
    </row>
    <row r="77" spans="1:76" x14ac:dyDescent="0.25">
      <c r="A77">
        <v>75</v>
      </c>
      <c r="B77" t="s">
        <v>119</v>
      </c>
      <c r="C77">
        <v>2007</v>
      </c>
      <c r="D77" t="s">
        <v>591</v>
      </c>
      <c r="E77">
        <f t="shared" si="8"/>
        <v>1</v>
      </c>
      <c r="F77">
        <v>1</v>
      </c>
      <c r="G77">
        <v>8139</v>
      </c>
      <c r="H77">
        <v>4.8941671677690923</v>
      </c>
      <c r="I77">
        <v>3138</v>
      </c>
      <c r="J77">
        <v>1</v>
      </c>
      <c r="K77">
        <v>578</v>
      </c>
      <c r="L77">
        <v>0.34756464221286831</v>
      </c>
      <c r="M77">
        <v>1319</v>
      </c>
      <c r="N77">
        <v>1</v>
      </c>
      <c r="O77">
        <v>2688</v>
      </c>
      <c r="P77">
        <v>1.6163559831629586</v>
      </c>
      <c r="Q77">
        <v>109</v>
      </c>
      <c r="R77">
        <v>39600</v>
      </c>
      <c r="S77">
        <v>7370</v>
      </c>
      <c r="T77">
        <v>519130</v>
      </c>
      <c r="U77">
        <v>1</v>
      </c>
      <c r="V77">
        <v>252</v>
      </c>
      <c r="W77">
        <v>1830</v>
      </c>
      <c r="X77">
        <v>9617</v>
      </c>
      <c r="Y77">
        <v>1</v>
      </c>
      <c r="Z77">
        <v>0</v>
      </c>
      <c r="AA77" t="s">
        <v>796</v>
      </c>
      <c r="AB77">
        <v>44262</v>
      </c>
      <c r="AC77" t="s">
        <v>726</v>
      </c>
      <c r="AD77">
        <f>VLOOKUP(A77,'Full dataset'!$A$4:$IE$190,2041-C77,FALSE)</f>
        <v>1102</v>
      </c>
      <c r="AE77" t="s">
        <v>726</v>
      </c>
      <c r="AF77" t="s">
        <v>726</v>
      </c>
      <c r="AG77">
        <f>VLOOKUP($A77,'Full dataset'!$A$4:$IE$190,2007+AG$1-$C77,FALSE)</f>
        <v>109.56699999999999</v>
      </c>
      <c r="AH77">
        <f>VLOOKUP($A77,'Full dataset'!$A$4:$IE$190,2007+AH$1-$C77,FALSE)</f>
        <v>523.75</v>
      </c>
      <c r="AI77">
        <f>VLOOKUP($A77,'Full dataset'!$A$4:$IE$190,2007+AI$1-$C77,FALSE)</f>
        <v>475.80099999999999</v>
      </c>
      <c r="AJ77">
        <f>VLOOKUP($A77,'Full dataset'!$A$4:$IE$190,2007+AJ$1-$C77,FALSE)</f>
        <v>189</v>
      </c>
      <c r="AK77">
        <f>VLOOKUP($A77,'Full dataset'!$A$4:$IE$190,2007+AK$1-$C77,FALSE)</f>
        <v>27</v>
      </c>
      <c r="AL77">
        <f>VLOOKUP($A77,'Full dataset'!$A$4:$IE$190,2007+AL$1-$C77,FALSE)</f>
        <v>258</v>
      </c>
      <c r="AM77" t="s">
        <v>726</v>
      </c>
      <c r="AN77">
        <f>VLOOKUP($A77,'Full dataset'!$A$4:$IE$190,2007+AN$1-$C77,FALSE)</f>
        <v>1900</v>
      </c>
      <c r="AO77">
        <f>VLOOKUP($A77,'Full dataset'!$A$4:$IE$190,2007+AO$1-$C77,FALSE)</f>
        <v>9</v>
      </c>
      <c r="AP77" t="s">
        <v>726</v>
      </c>
      <c r="AQ77" t="s">
        <v>726</v>
      </c>
      <c r="AR77" t="s">
        <v>726</v>
      </c>
      <c r="AS77" t="s">
        <v>726</v>
      </c>
      <c r="AT77" t="s">
        <v>726</v>
      </c>
      <c r="AU77">
        <f>VLOOKUP(A77,'Full dataset'!$A$4:$II$190,$AU$1,FALSE)</f>
        <v>2009</v>
      </c>
      <c r="AV77">
        <v>1</v>
      </c>
      <c r="AW77">
        <f>VLOOKUP(A77,'Full dataset'!$A$5:$IM$190,247,FALSE)</f>
        <v>2</v>
      </c>
      <c r="AX77">
        <f>VLOOKUP(A77,'Full dataset'!$A$4:$II$190,242,FALSE)</f>
        <v>2008</v>
      </c>
      <c r="AY77">
        <f>VLOOKUP(A77,'Full dataset'!$A$5:$IM$190,246,FALSE)</f>
        <v>1</v>
      </c>
      <c r="AZ77">
        <v>9999</v>
      </c>
      <c r="BA77">
        <f>MAX(VLOOKUP($A77,'Full dataset'!$A$4:$IX$190,BA$1,FALSE),AW77)</f>
        <v>2</v>
      </c>
      <c r="BB77">
        <f>IF(VLOOKUP($A77,'Full dataset'!$A$4:$IX$190,BB$1,FALSE)&gt;0,VLOOKUP($A77,'Full dataset'!$A$4:$IX$190,BB$1,FALSE),AU77)</f>
        <v>2009</v>
      </c>
      <c r="BC77">
        <f>MAX(VLOOKUP($A77,'Full dataset'!$A$4:$IX$190,BC$1,FALSE),AY77)</f>
        <v>1</v>
      </c>
      <c r="BD77">
        <f>MAX(VLOOKUP($A77,'Full dataset'!$A$4:$IX$190,BD$1,FALSE),AX77)</f>
        <v>2008</v>
      </c>
      <c r="BE77">
        <f t="shared" si="9"/>
        <v>2008</v>
      </c>
      <c r="BF77">
        <f t="shared" si="10"/>
        <v>0</v>
      </c>
      <c r="BG77">
        <f t="shared" si="11"/>
        <v>0</v>
      </c>
      <c r="BH77">
        <f t="shared" si="6"/>
        <v>0</v>
      </c>
      <c r="BI77">
        <f t="shared" si="7"/>
        <v>0</v>
      </c>
      <c r="BO77">
        <f>IF(BF77=1,VLOOKUP($A77,'Full dataset'!$A$4:$IE$190,2007+BO$1-$C77,FALSE),0)</f>
        <v>0</v>
      </c>
      <c r="BP77">
        <f>IF(BF77=1,VLOOKUP($A77,'Full dataset'!$A$4:$IE$190,2007+BP$1-$C77,FALSE),0)</f>
        <v>0</v>
      </c>
      <c r="BQ77">
        <f>IF(BF77=1,VLOOKUP($A77,'Full dataset'!$A$4:$IE$190,2007+BQ$1-$C77,FALSE),0)</f>
        <v>0</v>
      </c>
      <c r="BR77">
        <f>IF($BG77=1,VLOOKUP($A77,'Full dataset'!$A$4:$IE$190,BR$1-2007+$C77,FALSE),0)</f>
        <v>0</v>
      </c>
      <c r="BS77">
        <f>IF($BG77=1,VLOOKUP($A77,'Full dataset'!$A$4:$IE$190,BS$1-2007+$C77,FALSE),0)</f>
        <v>0</v>
      </c>
      <c r="BT77">
        <f>IF($BG77=1,VLOOKUP($A77,'Full dataset'!$A$4:$IE$190,BT$1-2007+$C77,FALSE),0)</f>
        <v>0</v>
      </c>
      <c r="BU77">
        <f>IF($BG77=1,VLOOKUP($A77,'Full dataset'!$A$4:$IE$190,BU$1-2007+$C77,FALSE),0)</f>
        <v>0</v>
      </c>
      <c r="BV77">
        <f>IF($BG77=1,VLOOKUP($A77,'Full dataset'!$A$4:$IE$190,BV$1-2007+$C77,FALSE),0)</f>
        <v>0</v>
      </c>
      <c r="BW77">
        <f>IF($BG77=1,VLOOKUP($A77,'Full dataset'!$A$4:$IE$190,BW$1-2007+$C77,FALSE),0)</f>
        <v>0</v>
      </c>
      <c r="BX77">
        <f>IF($BG77=1,VLOOKUP($A77,'Full dataset'!$A$4:$IE$190,BX$1-2007+$C77,FALSE),0)</f>
        <v>0</v>
      </c>
    </row>
    <row r="78" spans="1:76" x14ac:dyDescent="0.25">
      <c r="A78">
        <v>76</v>
      </c>
      <c r="B78" t="s">
        <v>120</v>
      </c>
      <c r="C78">
        <v>2007</v>
      </c>
      <c r="D78" t="s">
        <v>591</v>
      </c>
      <c r="E78">
        <f t="shared" si="8"/>
        <v>1</v>
      </c>
      <c r="F78">
        <v>1</v>
      </c>
      <c r="G78">
        <v>486988</v>
      </c>
      <c r="H78">
        <v>9.1179179928852268</v>
      </c>
      <c r="I78">
        <v>110737</v>
      </c>
      <c r="J78">
        <v>1</v>
      </c>
      <c r="K78">
        <v>11560</v>
      </c>
      <c r="L78">
        <v>0.2164388691256319</v>
      </c>
      <c r="M78">
        <v>1466</v>
      </c>
      <c r="N78">
        <v>2</v>
      </c>
      <c r="O78">
        <v>67776</v>
      </c>
      <c r="P78">
        <v>1.2689758472196218</v>
      </c>
      <c r="Q78">
        <v>525</v>
      </c>
      <c r="R78">
        <v>39417</v>
      </c>
      <c r="S78">
        <v>7372</v>
      </c>
      <c r="T78">
        <v>511210</v>
      </c>
      <c r="U78">
        <v>1</v>
      </c>
      <c r="V78">
        <v>5846</v>
      </c>
      <c r="W78">
        <v>68855</v>
      </c>
      <c r="X78">
        <v>13306</v>
      </c>
      <c r="Y78">
        <v>1</v>
      </c>
      <c r="Z78">
        <v>1</v>
      </c>
      <c r="AA78" t="s">
        <v>797</v>
      </c>
      <c r="AB78">
        <v>2891181</v>
      </c>
      <c r="AC78" t="s">
        <v>726</v>
      </c>
      <c r="AD78">
        <f>VLOOKUP(A78,'Full dataset'!$A$4:$IE$190,2041-C78,FALSE)</f>
        <v>47645</v>
      </c>
      <c r="AE78" t="s">
        <v>726</v>
      </c>
      <c r="AF78" t="s">
        <v>726</v>
      </c>
      <c r="AG78">
        <f>VLOOKUP($A78,'Full dataset'!$A$4:$IE$190,2007+AG$1-$C78,FALSE)</f>
        <v>14065</v>
      </c>
      <c r="AH78">
        <f>VLOOKUP($A78,'Full dataset'!$A$4:$IE$190,2007+AH$1-$C78,FALSE)</f>
        <v>63171</v>
      </c>
      <c r="AI78">
        <f>VLOOKUP($A78,'Full dataset'!$A$4:$IE$190,2007+AI$1-$C78,FALSE)</f>
        <v>51122</v>
      </c>
      <c r="AJ78">
        <f>VLOOKUP($A78,'Full dataset'!$A$4:$IE$190,2007+AJ$1-$C78,FALSE)</f>
        <v>3409</v>
      </c>
      <c r="AK78" t="str">
        <f>VLOOKUP($A78,'Full dataset'!$A$4:$IE$190,2007+AK$1-$C78,FALSE)</f>
        <v>.</v>
      </c>
      <c r="AL78" t="str">
        <f>VLOOKUP($A78,'Full dataset'!$A$4:$IE$190,2007+AL$1-$C78,FALSE)</f>
        <v>.</v>
      </c>
      <c r="AM78" t="s">
        <v>726</v>
      </c>
      <c r="AN78">
        <f>VLOOKUP($A78,'Full dataset'!$A$4:$IE$190,2007+AN$1-$C78,FALSE)</f>
        <v>120000</v>
      </c>
      <c r="AO78">
        <f>VLOOKUP($A78,'Full dataset'!$A$4:$IE$190,2007+AO$1-$C78,FALSE)</f>
        <v>6</v>
      </c>
      <c r="AP78" t="s">
        <v>726</v>
      </c>
      <c r="AQ78" t="s">
        <v>726</v>
      </c>
      <c r="AR78" t="s">
        <v>726</v>
      </c>
      <c r="AS78" t="s">
        <v>726</v>
      </c>
      <c r="AT78" t="s">
        <v>726</v>
      </c>
      <c r="AU78">
        <f>VLOOKUP(A78,'Full dataset'!$A$4:$II$190,$AU$1,FALSE)</f>
        <v>2008</v>
      </c>
      <c r="AV78">
        <v>1</v>
      </c>
      <c r="AW78">
        <f>VLOOKUP(A78,'Full dataset'!$A$5:$IM$190,247,FALSE)</f>
        <v>2</v>
      </c>
      <c r="AX78">
        <f>VLOOKUP(A78,'Full dataset'!$A$4:$II$190,242,FALSE)</f>
        <v>2007</v>
      </c>
      <c r="AY78">
        <f>VLOOKUP(A78,'Full dataset'!$A$5:$IM$190,246,FALSE)</f>
        <v>2</v>
      </c>
      <c r="AZ78">
        <v>9999</v>
      </c>
      <c r="BA78">
        <f>MAX(VLOOKUP($A78,'Full dataset'!$A$4:$IX$190,BA$1,FALSE),AW78)</f>
        <v>2</v>
      </c>
      <c r="BB78">
        <f>IF(VLOOKUP($A78,'Full dataset'!$A$4:$IX$190,BB$1,FALSE)&gt;0,VLOOKUP($A78,'Full dataset'!$A$4:$IX$190,BB$1,FALSE),AU78)</f>
        <v>2008</v>
      </c>
      <c r="BC78">
        <f>MAX(VLOOKUP($A78,'Full dataset'!$A$4:$IX$190,BC$1,FALSE),AY78)</f>
        <v>2</v>
      </c>
      <c r="BD78">
        <f>MAX(VLOOKUP($A78,'Full dataset'!$A$4:$IX$190,BD$1,FALSE),AX78)</f>
        <v>2007</v>
      </c>
      <c r="BE78">
        <f t="shared" si="9"/>
        <v>2007</v>
      </c>
      <c r="BF78">
        <f t="shared" si="10"/>
        <v>0</v>
      </c>
      <c r="BG78">
        <f t="shared" si="11"/>
        <v>1</v>
      </c>
      <c r="BH78">
        <f t="shared" si="6"/>
        <v>0</v>
      </c>
      <c r="BI78">
        <f t="shared" si="7"/>
        <v>1</v>
      </c>
      <c r="BO78">
        <f>IF(BF78=1,VLOOKUP($A78,'Full dataset'!$A$4:$IE$190,2007+BO$1-$C78,FALSE),0)</f>
        <v>0</v>
      </c>
      <c r="BP78">
        <f>IF(BF78=1,VLOOKUP($A78,'Full dataset'!$A$4:$IE$190,2007+BP$1-$C78,FALSE),0)</f>
        <v>0</v>
      </c>
      <c r="BQ78">
        <f>IF(BF78=1,VLOOKUP($A78,'Full dataset'!$A$4:$IE$190,2007+BQ$1-$C78,FALSE),0)</f>
        <v>0</v>
      </c>
      <c r="BR78">
        <f>IF($BG78=1,VLOOKUP($A78,'Full dataset'!$A$4:$IE$190,BR$1-2007+$C78,FALSE),0)</f>
        <v>0</v>
      </c>
      <c r="BS78">
        <f>IF($BG78=1,VLOOKUP($A78,'Full dataset'!$A$4:$IE$190,BS$1-2007+$C78,FALSE),0)</f>
        <v>0</v>
      </c>
      <c r="BT78">
        <f>IF($BG78=1,VLOOKUP($A78,'Full dataset'!$A$4:$IE$190,BT$1-2007+$C78,FALSE),0)</f>
        <v>0</v>
      </c>
      <c r="BU78">
        <f>IF($BG78=1,VLOOKUP($A78,'Full dataset'!$A$4:$IE$190,BU$1-2007+$C78,FALSE),0)</f>
        <v>0</v>
      </c>
      <c r="BV78">
        <f>IF($BG78=1,VLOOKUP($A78,'Full dataset'!$A$4:$IE$190,BV$1-2007+$C78,FALSE),0)</f>
        <v>0</v>
      </c>
      <c r="BW78">
        <f>IF($BG78=1,VLOOKUP($A78,'Full dataset'!$A$4:$IE$190,BW$1-2007+$C78,FALSE),0)</f>
        <v>0</v>
      </c>
      <c r="BX78">
        <f>IF($BG78=1,VLOOKUP($A78,'Full dataset'!$A$4:$IE$190,BX$1-2007+$C78,FALSE),0)</f>
        <v>11</v>
      </c>
    </row>
    <row r="79" spans="1:76" x14ac:dyDescent="0.25">
      <c r="A79">
        <v>77</v>
      </c>
      <c r="B79" t="s">
        <v>121</v>
      </c>
      <c r="C79">
        <v>2007</v>
      </c>
      <c r="D79" t="s">
        <v>591</v>
      </c>
      <c r="E79">
        <f t="shared" si="8"/>
        <v>1</v>
      </c>
      <c r="F79">
        <v>1</v>
      </c>
      <c r="G79">
        <v>25864</v>
      </c>
      <c r="H79">
        <v>6.097123998114097</v>
      </c>
      <c r="I79">
        <v>16444</v>
      </c>
      <c r="J79">
        <v>0</v>
      </c>
      <c r="N79">
        <v>0</v>
      </c>
      <c r="S79">
        <v>6321</v>
      </c>
      <c r="T79">
        <v>524114</v>
      </c>
      <c r="U79">
        <v>1</v>
      </c>
      <c r="V79">
        <v>214</v>
      </c>
      <c r="W79">
        <v>24352</v>
      </c>
      <c r="X79">
        <v>2334</v>
      </c>
      <c r="Y79">
        <v>1</v>
      </c>
      <c r="Z79">
        <v>1</v>
      </c>
      <c r="AA79" t="s">
        <v>798</v>
      </c>
      <c r="AB79">
        <v>65947</v>
      </c>
      <c r="AC79" t="s">
        <v>726</v>
      </c>
      <c r="AD79">
        <f>VLOOKUP(A79,'Full dataset'!$A$4:$IE$190,2041-C79,FALSE)</f>
        <v>4475</v>
      </c>
      <c r="AE79" t="s">
        <v>726</v>
      </c>
      <c r="AF79" t="s">
        <v>726</v>
      </c>
      <c r="AG79">
        <f>VLOOKUP($A79,'Full dataset'!$A$4:$IE$190,2007+AG$1-$C79,FALSE)</f>
        <v>1634</v>
      </c>
      <c r="AH79">
        <f>VLOOKUP($A79,'Full dataset'!$A$4:$IE$190,2007+AH$1-$C79,FALSE)</f>
        <v>65805</v>
      </c>
      <c r="AI79">
        <f>VLOOKUP($A79,'Full dataset'!$A$4:$IE$190,2007+AI$1-$C79,FALSE)</f>
        <v>15393</v>
      </c>
      <c r="AJ79">
        <f>VLOOKUP($A79,'Full dataset'!$A$4:$IE$190,2007+AJ$1-$C79,FALSE)</f>
        <v>199</v>
      </c>
      <c r="AK79">
        <f>VLOOKUP($A79,'Full dataset'!$A$4:$IE$190,2007+AK$1-$C79,FALSE)</f>
        <v>67</v>
      </c>
      <c r="AL79">
        <f>VLOOKUP($A79,'Full dataset'!$A$4:$IE$190,2007+AL$1-$C79,FALSE)</f>
        <v>85</v>
      </c>
      <c r="AM79" t="s">
        <v>726</v>
      </c>
      <c r="AN79">
        <f>VLOOKUP($A79,'Full dataset'!$A$4:$IE$190,2007+AN$1-$C79,FALSE)</f>
        <v>25655</v>
      </c>
      <c r="AO79">
        <f>VLOOKUP($A79,'Full dataset'!$A$4:$IE$190,2007+AO$1-$C79,FALSE)</f>
        <v>8</v>
      </c>
      <c r="AP79" t="s">
        <v>726</v>
      </c>
      <c r="AQ79" t="s">
        <v>726</v>
      </c>
      <c r="AR79" t="s">
        <v>726</v>
      </c>
      <c r="AS79" t="s">
        <v>726</v>
      </c>
      <c r="AT79" t="s">
        <v>726</v>
      </c>
      <c r="AU79">
        <f>VLOOKUP(A79,'Full dataset'!$A$4:$II$190,$AU$1,FALSE)</f>
        <v>2011</v>
      </c>
      <c r="AV79">
        <v>0</v>
      </c>
      <c r="AW79">
        <f>VLOOKUP(A79,'Full dataset'!$A$5:$IM$190,247,FALSE)</f>
        <v>1</v>
      </c>
      <c r="AX79">
        <f>VLOOKUP(A79,'Full dataset'!$A$4:$II$190,242,FALSE)</f>
        <v>2007</v>
      </c>
      <c r="AY79">
        <f>VLOOKUP(A79,'Full dataset'!$A$5:$IM$190,246,FALSE)</f>
        <v>1</v>
      </c>
      <c r="AZ79">
        <v>9999</v>
      </c>
      <c r="BA79">
        <f>MAX(VLOOKUP($A79,'Full dataset'!$A$4:$IX$190,BA$1,FALSE),AW79)</f>
        <v>1</v>
      </c>
      <c r="BB79">
        <f>IF(VLOOKUP($A79,'Full dataset'!$A$4:$IX$190,BB$1,FALSE)&gt;0,VLOOKUP($A79,'Full dataset'!$A$4:$IX$190,BB$1,FALSE),AU79)</f>
        <v>2011</v>
      </c>
      <c r="BC79">
        <f>MAX(VLOOKUP($A79,'Full dataset'!$A$4:$IX$190,BC$1,FALSE),AY79)</f>
        <v>1</v>
      </c>
      <c r="BD79">
        <f>MAX(VLOOKUP($A79,'Full dataset'!$A$4:$IX$190,BD$1,FALSE),AX79)</f>
        <v>2007</v>
      </c>
      <c r="BE79">
        <f t="shared" si="9"/>
        <v>2007</v>
      </c>
      <c r="BF79">
        <f t="shared" si="10"/>
        <v>0</v>
      </c>
      <c r="BG79">
        <f t="shared" si="11"/>
        <v>0</v>
      </c>
      <c r="BH79">
        <f t="shared" si="6"/>
        <v>0</v>
      </c>
      <c r="BI79">
        <f t="shared" si="7"/>
        <v>0</v>
      </c>
      <c r="BO79">
        <f>IF(BF79=1,VLOOKUP($A79,'Full dataset'!$A$4:$IE$190,2007+BO$1-$C79,FALSE),0)</f>
        <v>0</v>
      </c>
      <c r="BP79">
        <f>IF(BF79=1,VLOOKUP($A79,'Full dataset'!$A$4:$IE$190,2007+BP$1-$C79,FALSE),0)</f>
        <v>0</v>
      </c>
      <c r="BQ79">
        <f>IF(BF79=1,VLOOKUP($A79,'Full dataset'!$A$4:$IE$190,2007+BQ$1-$C79,FALSE),0)</f>
        <v>0</v>
      </c>
      <c r="BR79">
        <f>IF($BG79=1,VLOOKUP($A79,'Full dataset'!$A$4:$IE$190,BR$1-2007+$C79,FALSE),0)</f>
        <v>0</v>
      </c>
      <c r="BS79">
        <f>IF($BG79=1,VLOOKUP($A79,'Full dataset'!$A$4:$IE$190,BS$1-2007+$C79,FALSE),0)</f>
        <v>0</v>
      </c>
      <c r="BT79">
        <f>IF($BG79=1,VLOOKUP($A79,'Full dataset'!$A$4:$IE$190,BT$1-2007+$C79,FALSE),0)</f>
        <v>0</v>
      </c>
      <c r="BU79">
        <f>IF($BG79=1,VLOOKUP($A79,'Full dataset'!$A$4:$IE$190,BU$1-2007+$C79,FALSE),0)</f>
        <v>0</v>
      </c>
      <c r="BV79">
        <f>IF($BG79=1,VLOOKUP($A79,'Full dataset'!$A$4:$IE$190,BV$1-2007+$C79,FALSE),0)</f>
        <v>0</v>
      </c>
      <c r="BW79">
        <f>IF($BG79=1,VLOOKUP($A79,'Full dataset'!$A$4:$IE$190,BW$1-2007+$C79,FALSE),0)</f>
        <v>0</v>
      </c>
      <c r="BX79">
        <f>IF($BG79=1,VLOOKUP($A79,'Full dataset'!$A$4:$IE$190,BX$1-2007+$C79,FALSE),0)</f>
        <v>0</v>
      </c>
    </row>
    <row r="80" spans="1:76" x14ac:dyDescent="0.25">
      <c r="A80">
        <v>78</v>
      </c>
      <c r="B80" t="s">
        <v>122</v>
      </c>
      <c r="C80">
        <v>2007</v>
      </c>
      <c r="D80" t="s">
        <v>591</v>
      </c>
      <c r="E80">
        <f t="shared" si="8"/>
        <v>1</v>
      </c>
      <c r="F80">
        <v>1</v>
      </c>
      <c r="G80">
        <v>10075</v>
      </c>
      <c r="H80">
        <v>6.8184894423389278E-2</v>
      </c>
      <c r="I80">
        <v>6245</v>
      </c>
      <c r="J80">
        <v>1</v>
      </c>
      <c r="K80">
        <v>4444</v>
      </c>
      <c r="L80">
        <v>3.0075798592311857E-2</v>
      </c>
      <c r="M80">
        <v>3387</v>
      </c>
      <c r="N80">
        <v>1</v>
      </c>
      <c r="O80">
        <v>280</v>
      </c>
      <c r="P80">
        <v>1.8949648077964266E-3</v>
      </c>
      <c r="Q80">
        <v>2</v>
      </c>
      <c r="R80">
        <v>40391</v>
      </c>
      <c r="S80">
        <v>5411</v>
      </c>
      <c r="T80">
        <v>445110</v>
      </c>
      <c r="U80">
        <v>1</v>
      </c>
      <c r="V80">
        <v>107</v>
      </c>
      <c r="W80">
        <v>11620</v>
      </c>
      <c r="X80">
        <v>12980</v>
      </c>
      <c r="Y80">
        <v>1</v>
      </c>
      <c r="Z80">
        <v>1</v>
      </c>
      <c r="AA80" t="s">
        <v>799</v>
      </c>
      <c r="AB80">
        <v>59387</v>
      </c>
      <c r="AC80" t="s">
        <v>726</v>
      </c>
      <c r="AD80">
        <f>VLOOKUP(A80,'Full dataset'!$A$4:$IE$190,2041-C80,FALSE)</f>
        <v>142084</v>
      </c>
      <c r="AE80" t="s">
        <v>726</v>
      </c>
      <c r="AF80" t="s">
        <v>726</v>
      </c>
      <c r="AG80">
        <f>VLOOKUP($A80,'Full dataset'!$A$4:$IE$190,2007+AG$1-$C80,FALSE)</f>
        <v>1183.925</v>
      </c>
      <c r="AH80">
        <f>VLOOKUP($A80,'Full dataset'!$A$4:$IE$190,2007+AH$1-$C80,FALSE)</f>
        <v>8053.1570000000002</v>
      </c>
      <c r="AI80">
        <f>VLOOKUP($A80,'Full dataset'!$A$4:$IE$190,2007+AI$1-$C80,FALSE)</f>
        <v>23193.59</v>
      </c>
      <c r="AJ80">
        <f>VLOOKUP($A80,'Full dataset'!$A$4:$IE$190,2007+AJ$1-$C80,FALSE)</f>
        <v>3089</v>
      </c>
      <c r="AK80">
        <f>VLOOKUP($A80,'Full dataset'!$A$4:$IE$190,2007+AK$1-$C80,FALSE)</f>
        <v>48</v>
      </c>
      <c r="AL80">
        <f>VLOOKUP($A80,'Full dataset'!$A$4:$IE$190,2007+AL$1-$C80,FALSE)</f>
        <v>4523</v>
      </c>
      <c r="AM80" t="s">
        <v>726</v>
      </c>
      <c r="AN80">
        <f>VLOOKUP($A80,'Full dataset'!$A$4:$IE$190,2007+AN$1-$C80,FALSE)</f>
        <v>489846</v>
      </c>
      <c r="AO80">
        <f>VLOOKUP($A80,'Full dataset'!$A$4:$IE$190,2007+AO$1-$C80,FALSE)</f>
        <v>12</v>
      </c>
      <c r="AP80" t="s">
        <v>726</v>
      </c>
      <c r="AQ80" t="s">
        <v>726</v>
      </c>
      <c r="AR80" t="s">
        <v>726</v>
      </c>
      <c r="AS80" t="s">
        <v>726</v>
      </c>
      <c r="AT80" t="s">
        <v>726</v>
      </c>
      <c r="AU80">
        <f>VLOOKUP(A80,'Full dataset'!$A$4:$II$190,$AU$1,FALSE)</f>
        <v>2009</v>
      </c>
      <c r="AV80">
        <v>1</v>
      </c>
      <c r="AW80">
        <f>VLOOKUP(A80,'Full dataset'!$A$5:$IM$190,247,FALSE)</f>
        <v>2</v>
      </c>
      <c r="AX80">
        <f>VLOOKUP(A80,'Full dataset'!$A$4:$II$190,242,FALSE)</f>
        <v>2010</v>
      </c>
      <c r="AY80">
        <f>VLOOKUP(A80,'Full dataset'!$A$5:$IM$190,246,FALSE)</f>
        <v>2</v>
      </c>
      <c r="AZ80">
        <v>9999</v>
      </c>
      <c r="BA80">
        <f>MAX(VLOOKUP($A80,'Full dataset'!$A$4:$IX$190,BA$1,FALSE),AW80)</f>
        <v>2</v>
      </c>
      <c r="BB80">
        <f>IF(VLOOKUP($A80,'Full dataset'!$A$4:$IX$190,BB$1,FALSE)&gt;0,VLOOKUP($A80,'Full dataset'!$A$4:$IX$190,BB$1,FALSE),AU80)</f>
        <v>2009</v>
      </c>
      <c r="BC80">
        <f>MAX(VLOOKUP($A80,'Full dataset'!$A$4:$IX$190,BC$1,FALSE),AY80)</f>
        <v>2</v>
      </c>
      <c r="BD80">
        <f>MAX(VLOOKUP($A80,'Full dataset'!$A$4:$IX$190,BD$1,FALSE),AX80)</f>
        <v>2010</v>
      </c>
      <c r="BE80">
        <f t="shared" si="9"/>
        <v>2009</v>
      </c>
      <c r="BF80">
        <f t="shared" si="10"/>
        <v>0</v>
      </c>
      <c r="BG80">
        <f t="shared" si="11"/>
        <v>0</v>
      </c>
      <c r="BH80">
        <f t="shared" si="6"/>
        <v>0</v>
      </c>
      <c r="BI80">
        <f t="shared" si="7"/>
        <v>0</v>
      </c>
      <c r="BO80">
        <f>IF(BF80=1,VLOOKUP($A80,'Full dataset'!$A$4:$IE$190,2007+BO$1-$C80,FALSE),0)</f>
        <v>0</v>
      </c>
      <c r="BP80">
        <f>IF(BF80=1,VLOOKUP($A80,'Full dataset'!$A$4:$IE$190,2007+BP$1-$C80,FALSE),0)</f>
        <v>0</v>
      </c>
      <c r="BQ80">
        <f>IF(BF80=1,VLOOKUP($A80,'Full dataset'!$A$4:$IE$190,2007+BQ$1-$C80,FALSE),0)</f>
        <v>0</v>
      </c>
      <c r="BR80">
        <f>IF($BG80=1,VLOOKUP($A80,'Full dataset'!$A$4:$IE$190,BR$1-2007+$C80,FALSE),0)</f>
        <v>0</v>
      </c>
      <c r="BS80">
        <f>IF($BG80=1,VLOOKUP($A80,'Full dataset'!$A$4:$IE$190,BS$1-2007+$C80,FALSE),0)</f>
        <v>0</v>
      </c>
      <c r="BT80">
        <f>IF($BG80=1,VLOOKUP($A80,'Full dataset'!$A$4:$IE$190,BT$1-2007+$C80,FALSE),0)</f>
        <v>0</v>
      </c>
      <c r="BU80">
        <f>IF($BG80=1,VLOOKUP($A80,'Full dataset'!$A$4:$IE$190,BU$1-2007+$C80,FALSE),0)</f>
        <v>0</v>
      </c>
      <c r="BV80">
        <f>IF($BG80=1,VLOOKUP($A80,'Full dataset'!$A$4:$IE$190,BV$1-2007+$C80,FALSE),0)</f>
        <v>0</v>
      </c>
      <c r="BW80">
        <f>IF($BG80=1,VLOOKUP($A80,'Full dataset'!$A$4:$IE$190,BW$1-2007+$C80,FALSE),0)</f>
        <v>0</v>
      </c>
      <c r="BX80">
        <f>IF($BG80=1,VLOOKUP($A80,'Full dataset'!$A$4:$IE$190,BX$1-2007+$C80,FALSE),0)</f>
        <v>0</v>
      </c>
    </row>
    <row r="81" spans="1:76" x14ac:dyDescent="0.25">
      <c r="A81">
        <v>79</v>
      </c>
      <c r="B81" t="s">
        <v>123</v>
      </c>
      <c r="C81">
        <v>2007</v>
      </c>
      <c r="D81" t="s">
        <v>591</v>
      </c>
      <c r="E81">
        <f t="shared" si="8"/>
        <v>1</v>
      </c>
      <c r="F81">
        <v>1</v>
      </c>
      <c r="G81">
        <v>11611</v>
      </c>
      <c r="H81">
        <v>2.2423715720355348</v>
      </c>
      <c r="I81">
        <v>3666</v>
      </c>
      <c r="J81">
        <v>1</v>
      </c>
      <c r="K81">
        <v>3196</v>
      </c>
      <c r="L81">
        <v>0.61722672846658944</v>
      </c>
      <c r="M81">
        <v>935</v>
      </c>
      <c r="N81">
        <v>2</v>
      </c>
      <c r="O81">
        <v>235</v>
      </c>
      <c r="P81">
        <v>4.538431826960216E-2</v>
      </c>
      <c r="Q81">
        <v>0</v>
      </c>
      <c r="R81">
        <v>39934</v>
      </c>
      <c r="S81">
        <v>3942</v>
      </c>
      <c r="T81">
        <v>339930</v>
      </c>
      <c r="U81">
        <v>1</v>
      </c>
      <c r="V81">
        <v>346</v>
      </c>
      <c r="W81">
        <v>53662</v>
      </c>
      <c r="X81">
        <v>4014</v>
      </c>
      <c r="Y81">
        <v>1</v>
      </c>
      <c r="Z81">
        <v>1</v>
      </c>
      <c r="AA81" t="s">
        <v>800</v>
      </c>
      <c r="AB81">
        <v>91006</v>
      </c>
      <c r="AC81" t="s">
        <v>726</v>
      </c>
      <c r="AD81">
        <f>VLOOKUP(A81,'Full dataset'!$A$4:$IE$190,2041-C81,FALSE)</f>
        <v>5000</v>
      </c>
      <c r="AE81" t="s">
        <v>726</v>
      </c>
      <c r="AF81" t="s">
        <v>726</v>
      </c>
      <c r="AG81">
        <f>VLOOKUP($A81,'Full dataset'!$A$4:$IE$190,2007+AG$1-$C81,FALSE)</f>
        <v>599.99300000000005</v>
      </c>
      <c r="AH81">
        <f>VLOOKUP($A81,'Full dataset'!$A$4:$IE$190,2007+AH$1-$C81,FALSE)</f>
        <v>4805.4549999999999</v>
      </c>
      <c r="AI81">
        <f>VLOOKUP($A81,'Full dataset'!$A$4:$IE$190,2007+AI$1-$C81,FALSE)</f>
        <v>6018.99</v>
      </c>
      <c r="AJ81">
        <f>VLOOKUP($A81,'Full dataset'!$A$4:$IE$190,2007+AJ$1-$C81,FALSE)</f>
        <v>106</v>
      </c>
      <c r="AK81" t="str">
        <f>VLOOKUP($A81,'Full dataset'!$A$4:$IE$190,2007+AK$1-$C81,FALSE)</f>
        <v>.</v>
      </c>
      <c r="AL81" t="str">
        <f>VLOOKUP($A81,'Full dataset'!$A$4:$IE$190,2007+AL$1-$C81,FALSE)</f>
        <v>.</v>
      </c>
      <c r="AM81" t="s">
        <v>726</v>
      </c>
      <c r="AN81">
        <f>VLOOKUP($A81,'Full dataset'!$A$4:$IE$190,2007+AN$1-$C81,FALSE)</f>
        <v>41333</v>
      </c>
      <c r="AO81">
        <f>VLOOKUP($A81,'Full dataset'!$A$4:$IE$190,2007+AO$1-$C81,FALSE)</f>
        <v>8</v>
      </c>
      <c r="AP81" t="s">
        <v>726</v>
      </c>
      <c r="AQ81" t="s">
        <v>726</v>
      </c>
      <c r="AR81" t="s">
        <v>726</v>
      </c>
      <c r="AS81" t="s">
        <v>726</v>
      </c>
      <c r="AT81" t="s">
        <v>726</v>
      </c>
      <c r="AU81">
        <f>VLOOKUP(A81,'Full dataset'!$A$4:$II$190,$AU$1,FALSE)</f>
        <v>2009</v>
      </c>
      <c r="AV81">
        <v>1</v>
      </c>
      <c r="AW81">
        <f>VLOOKUP(A81,'Full dataset'!$A$5:$IM$190,247,FALSE)</f>
        <v>1</v>
      </c>
      <c r="AX81">
        <f>VLOOKUP(A81,'Full dataset'!$A$4:$II$190,242,FALSE)</f>
        <v>2008</v>
      </c>
      <c r="AY81">
        <f>VLOOKUP(A81,'Full dataset'!$A$5:$IM$190,246,FALSE)</f>
        <v>1</v>
      </c>
      <c r="AZ81">
        <v>9999</v>
      </c>
      <c r="BA81">
        <f>MAX(VLOOKUP($A81,'Full dataset'!$A$4:$IX$190,BA$1,FALSE),AW81)</f>
        <v>2</v>
      </c>
      <c r="BB81">
        <f>IF(VLOOKUP($A81,'Full dataset'!$A$4:$IX$190,BB$1,FALSE)&gt;0,VLOOKUP($A81,'Full dataset'!$A$4:$IX$190,BB$1,FALSE),AU81)</f>
        <v>2009</v>
      </c>
      <c r="BC81">
        <f>MAX(VLOOKUP($A81,'Full dataset'!$A$4:$IX$190,BC$1,FALSE),AY81)</f>
        <v>2</v>
      </c>
      <c r="BD81">
        <f>MAX(VLOOKUP($A81,'Full dataset'!$A$4:$IX$190,BD$1,FALSE),AX81)</f>
        <v>2008</v>
      </c>
      <c r="BE81">
        <f t="shared" si="9"/>
        <v>2008</v>
      </c>
      <c r="BF81">
        <f t="shared" si="10"/>
        <v>0</v>
      </c>
      <c r="BG81">
        <f t="shared" si="11"/>
        <v>0</v>
      </c>
      <c r="BH81">
        <f t="shared" si="6"/>
        <v>0</v>
      </c>
      <c r="BI81">
        <f t="shared" si="7"/>
        <v>0</v>
      </c>
      <c r="BO81">
        <f>IF(BF81=1,VLOOKUP($A81,'Full dataset'!$A$4:$IE$190,2007+BO$1-$C81,FALSE),0)</f>
        <v>0</v>
      </c>
      <c r="BP81">
        <f>IF(BF81=1,VLOOKUP($A81,'Full dataset'!$A$4:$IE$190,2007+BP$1-$C81,FALSE),0)</f>
        <v>0</v>
      </c>
      <c r="BQ81">
        <f>IF(BF81=1,VLOOKUP($A81,'Full dataset'!$A$4:$IE$190,2007+BQ$1-$C81,FALSE),0)</f>
        <v>0</v>
      </c>
      <c r="BR81">
        <f>IF($BG81=1,VLOOKUP($A81,'Full dataset'!$A$4:$IE$190,BR$1-2007+$C81,FALSE),0)</f>
        <v>0</v>
      </c>
      <c r="BS81">
        <f>IF($BG81=1,VLOOKUP($A81,'Full dataset'!$A$4:$IE$190,BS$1-2007+$C81,FALSE),0)</f>
        <v>0</v>
      </c>
      <c r="BT81">
        <f>IF($BG81=1,VLOOKUP($A81,'Full dataset'!$A$4:$IE$190,BT$1-2007+$C81,FALSE),0)</f>
        <v>0</v>
      </c>
      <c r="BU81">
        <f>IF($BG81=1,VLOOKUP($A81,'Full dataset'!$A$4:$IE$190,BU$1-2007+$C81,FALSE),0)</f>
        <v>0</v>
      </c>
      <c r="BV81">
        <f>IF($BG81=1,VLOOKUP($A81,'Full dataset'!$A$4:$IE$190,BV$1-2007+$C81,FALSE),0)</f>
        <v>0</v>
      </c>
      <c r="BW81">
        <f>IF($BG81=1,VLOOKUP($A81,'Full dataset'!$A$4:$IE$190,BW$1-2007+$C81,FALSE),0)</f>
        <v>0</v>
      </c>
      <c r="BX81">
        <f>IF($BG81=1,VLOOKUP($A81,'Full dataset'!$A$4:$IE$190,BX$1-2007+$C81,FALSE),0)</f>
        <v>0</v>
      </c>
    </row>
    <row r="82" spans="1:76" x14ac:dyDescent="0.25">
      <c r="A82">
        <v>80</v>
      </c>
      <c r="B82" t="s">
        <v>124</v>
      </c>
      <c r="C82">
        <v>2007</v>
      </c>
      <c r="D82" t="s">
        <v>591</v>
      </c>
      <c r="E82">
        <f t="shared" si="8"/>
        <v>1</v>
      </c>
      <c r="F82">
        <v>1</v>
      </c>
      <c r="G82">
        <v>22771</v>
      </c>
      <c r="H82">
        <v>2.1962770061728394</v>
      </c>
      <c r="I82">
        <v>8600</v>
      </c>
      <c r="J82">
        <v>1</v>
      </c>
      <c r="K82">
        <v>80</v>
      </c>
      <c r="L82">
        <v>7.716049382716049E-3</v>
      </c>
      <c r="M82">
        <v>61</v>
      </c>
      <c r="N82">
        <v>0</v>
      </c>
      <c r="S82">
        <v>3842</v>
      </c>
      <c r="T82">
        <v>339113</v>
      </c>
      <c r="U82">
        <v>1</v>
      </c>
      <c r="V82">
        <v>149</v>
      </c>
      <c r="W82">
        <v>1775</v>
      </c>
      <c r="X82">
        <v>1296</v>
      </c>
      <c r="Y82">
        <v>1</v>
      </c>
      <c r="Z82">
        <v>1</v>
      </c>
      <c r="AA82" t="s">
        <v>801</v>
      </c>
      <c r="AB82">
        <v>250878</v>
      </c>
      <c r="AC82" t="s">
        <v>726</v>
      </c>
      <c r="AD82">
        <f>VLOOKUP(A82,'Full dataset'!$A$4:$IE$190,2041-C82,FALSE)</f>
        <v>8389</v>
      </c>
      <c r="AE82" t="s">
        <v>726</v>
      </c>
      <c r="AF82" t="s">
        <v>726</v>
      </c>
      <c r="AG82">
        <f>VLOOKUP($A82,'Full dataset'!$A$4:$IE$190,2007+AG$1-$C82,FALSE)</f>
        <v>1017.4</v>
      </c>
      <c r="AH82">
        <f>VLOOKUP($A82,'Full dataset'!$A$4:$IE$190,2007+AH$1-$C82,FALSE)</f>
        <v>7354</v>
      </c>
      <c r="AI82">
        <f>VLOOKUP($A82,'Full dataset'!$A$4:$IE$190,2007+AI$1-$C82,FALSE)</f>
        <v>6000.5</v>
      </c>
      <c r="AJ82" t="str">
        <f>VLOOKUP($A82,'Full dataset'!$A$4:$IE$190,2007+AJ$1-$C82,FALSE)</f>
        <v>.</v>
      </c>
      <c r="AK82">
        <f>VLOOKUP($A82,'Full dataset'!$A$4:$IE$190,2007+AK$1-$C82,FALSE)</f>
        <v>31</v>
      </c>
      <c r="AL82">
        <f>VLOOKUP($A82,'Full dataset'!$A$4:$IE$190,2007+AL$1-$C82,FALSE)</f>
        <v>1348</v>
      </c>
      <c r="AM82" t="s">
        <v>726</v>
      </c>
      <c r="AN82" t="str">
        <f>VLOOKUP($A82,'Full dataset'!$A$4:$IE$190,2007+AN$1-$C82,FALSE)</f>
        <v>.</v>
      </c>
      <c r="AO82" t="str">
        <f>VLOOKUP($A82,'Full dataset'!$A$4:$IE$190,2007+AO$1-$C82,FALSE)</f>
        <v>.</v>
      </c>
      <c r="AP82" t="s">
        <v>726</v>
      </c>
      <c r="AQ82" t="s">
        <v>726</v>
      </c>
      <c r="AR82" t="s">
        <v>726</v>
      </c>
      <c r="AS82" t="s">
        <v>726</v>
      </c>
      <c r="AT82" t="s">
        <v>726</v>
      </c>
      <c r="AU82">
        <f>VLOOKUP(A82,'Full dataset'!$A$4:$II$190,$AU$1,FALSE)</f>
        <v>2011</v>
      </c>
      <c r="AV82">
        <v>1</v>
      </c>
      <c r="AW82">
        <f>VLOOKUP(A82,'Full dataset'!$A$5:$IM$190,247,FALSE)</f>
        <v>2</v>
      </c>
      <c r="AX82">
        <f>VLOOKUP(A82,'Full dataset'!$A$4:$II$190,242,FALSE)</f>
        <v>9999</v>
      </c>
      <c r="AY82">
        <f>VLOOKUP(A82,'Full dataset'!$A$5:$IM$190,246,FALSE)</f>
        <v>0</v>
      </c>
      <c r="AZ82">
        <v>9999</v>
      </c>
      <c r="BA82">
        <f>MAX(VLOOKUP($A82,'Full dataset'!$A$4:$IX$190,BA$1,FALSE),AW82)</f>
        <v>2</v>
      </c>
      <c r="BB82">
        <f>IF(VLOOKUP($A82,'Full dataset'!$A$4:$IX$190,BB$1,FALSE)&gt;0,VLOOKUP($A82,'Full dataset'!$A$4:$IX$190,BB$1,FALSE),AU82)</f>
        <v>2011</v>
      </c>
      <c r="BC82">
        <f>MAX(VLOOKUP($A82,'Full dataset'!$A$4:$IX$190,BC$1,FALSE),AY82)</f>
        <v>2</v>
      </c>
      <c r="BD82">
        <f>MAX(VLOOKUP($A82,'Full dataset'!$A$4:$IX$190,BD$1,FALSE),AX82)</f>
        <v>9999</v>
      </c>
      <c r="BE82">
        <f t="shared" si="9"/>
        <v>2011</v>
      </c>
      <c r="BF82">
        <f t="shared" si="10"/>
        <v>0</v>
      </c>
      <c r="BG82">
        <f t="shared" si="11"/>
        <v>0</v>
      </c>
      <c r="BH82">
        <f t="shared" si="6"/>
        <v>0</v>
      </c>
      <c r="BI82">
        <f t="shared" si="7"/>
        <v>0</v>
      </c>
      <c r="BO82">
        <f>IF(BF82=1,VLOOKUP($A82,'Full dataset'!$A$4:$IE$190,2007+BO$1-$C82,FALSE),0)</f>
        <v>0</v>
      </c>
      <c r="BP82">
        <f>IF(BF82=1,VLOOKUP($A82,'Full dataset'!$A$4:$IE$190,2007+BP$1-$C82,FALSE),0)</f>
        <v>0</v>
      </c>
      <c r="BQ82">
        <f>IF(BF82=1,VLOOKUP($A82,'Full dataset'!$A$4:$IE$190,2007+BQ$1-$C82,FALSE),0)</f>
        <v>0</v>
      </c>
      <c r="BR82">
        <f>IF($BG82=1,VLOOKUP($A82,'Full dataset'!$A$4:$IE$190,BR$1-2007+$C82,FALSE),0)</f>
        <v>0</v>
      </c>
      <c r="BS82">
        <f>IF($BG82=1,VLOOKUP($A82,'Full dataset'!$A$4:$IE$190,BS$1-2007+$C82,FALSE),0)</f>
        <v>0</v>
      </c>
      <c r="BT82">
        <f>IF($BG82=1,VLOOKUP($A82,'Full dataset'!$A$4:$IE$190,BT$1-2007+$C82,FALSE),0)</f>
        <v>0</v>
      </c>
      <c r="BU82">
        <f>IF($BG82=1,VLOOKUP($A82,'Full dataset'!$A$4:$IE$190,BU$1-2007+$C82,FALSE),0)</f>
        <v>0</v>
      </c>
      <c r="BV82">
        <f>IF($BG82=1,VLOOKUP($A82,'Full dataset'!$A$4:$IE$190,BV$1-2007+$C82,FALSE),0)</f>
        <v>0</v>
      </c>
      <c r="BW82">
        <f>IF($BG82=1,VLOOKUP($A82,'Full dataset'!$A$4:$IE$190,BW$1-2007+$C82,FALSE),0)</f>
        <v>0</v>
      </c>
      <c r="BX82">
        <f>IF($BG82=1,VLOOKUP($A82,'Full dataset'!$A$4:$IE$190,BX$1-2007+$C82,FALSE),0)</f>
        <v>0</v>
      </c>
    </row>
    <row r="83" spans="1:76" x14ac:dyDescent="0.25">
      <c r="A83">
        <v>81</v>
      </c>
      <c r="B83" t="s">
        <v>125</v>
      </c>
      <c r="C83">
        <v>2007</v>
      </c>
      <c r="D83" t="s">
        <v>582</v>
      </c>
      <c r="E83">
        <f t="shared" si="8"/>
        <v>0</v>
      </c>
      <c r="F83">
        <v>1</v>
      </c>
      <c r="G83">
        <v>1185</v>
      </c>
      <c r="H83">
        <v>1.0277536860364267</v>
      </c>
      <c r="I83">
        <v>483</v>
      </c>
      <c r="J83">
        <v>1</v>
      </c>
      <c r="K83">
        <v>22</v>
      </c>
      <c r="L83">
        <v>1.9080659150043366E-2</v>
      </c>
      <c r="M83">
        <v>112</v>
      </c>
      <c r="N83">
        <v>0</v>
      </c>
      <c r="U83">
        <v>1</v>
      </c>
      <c r="V83">
        <v>0</v>
      </c>
      <c r="W83">
        <v>20</v>
      </c>
      <c r="X83">
        <v>204</v>
      </c>
      <c r="Y83">
        <v>1</v>
      </c>
      <c r="Z83">
        <v>0</v>
      </c>
      <c r="AA83" t="s">
        <v>802</v>
      </c>
      <c r="AB83">
        <v>685</v>
      </c>
      <c r="AC83" t="s">
        <v>726</v>
      </c>
      <c r="AD83">
        <f>VLOOKUP(A83,'Full dataset'!$A$4:$IE$190,2041-C83,FALSE)</f>
        <v>1054</v>
      </c>
      <c r="AE83" t="s">
        <v>726</v>
      </c>
      <c r="AF83" t="s">
        <v>726</v>
      </c>
      <c r="AG83" t="str">
        <f>VLOOKUP($A83,'Full dataset'!$A$4:$IE$190,2007+AG$1-$C83,FALSE)</f>
        <v>.</v>
      </c>
      <c r="AH83" t="str">
        <f>VLOOKUP($A83,'Full dataset'!$A$4:$IE$190,2007+AH$1-$C83,FALSE)</f>
        <v>.</v>
      </c>
      <c r="AI83" t="str">
        <f>VLOOKUP($A83,'Full dataset'!$A$4:$IE$190,2007+AI$1-$C83,FALSE)</f>
        <v>.</v>
      </c>
      <c r="AJ83" t="str">
        <f>VLOOKUP($A83,'Full dataset'!$A$4:$IE$190,2007+AJ$1-$C83,FALSE)</f>
        <v>.</v>
      </c>
      <c r="AK83" t="str">
        <f>VLOOKUP($A83,'Full dataset'!$A$4:$IE$190,2007+AK$1-$C83,FALSE)</f>
        <v>.</v>
      </c>
      <c r="AL83" t="str">
        <f>VLOOKUP($A83,'Full dataset'!$A$4:$IE$190,2007+AL$1-$C83,FALSE)</f>
        <v>.</v>
      </c>
      <c r="AM83" t="s">
        <v>726</v>
      </c>
      <c r="AN83" t="str">
        <f>VLOOKUP($A83,'Full dataset'!$A$4:$IE$190,2007+AN$1-$C83,FALSE)</f>
        <v>.</v>
      </c>
      <c r="AO83" t="str">
        <f>VLOOKUP($A83,'Full dataset'!$A$4:$IE$190,2007+AO$1-$C83,FALSE)</f>
        <v>.</v>
      </c>
      <c r="AP83" t="s">
        <v>726</v>
      </c>
      <c r="AQ83" t="s">
        <v>726</v>
      </c>
      <c r="AR83" t="s">
        <v>726</v>
      </c>
      <c r="AS83" t="s">
        <v>726</v>
      </c>
      <c r="AT83" t="s">
        <v>726</v>
      </c>
      <c r="AU83">
        <f>VLOOKUP(A83,'Full dataset'!$A$4:$II$190,$AU$1,FALSE)</f>
        <v>2009</v>
      </c>
      <c r="AV83">
        <v>1</v>
      </c>
      <c r="AW83">
        <f>VLOOKUP(A83,'Full dataset'!$A$5:$IM$190,247,FALSE)</f>
        <v>2</v>
      </c>
      <c r="AX83">
        <f>VLOOKUP(A83,'Full dataset'!$A$4:$II$190,242,FALSE)</f>
        <v>9999</v>
      </c>
      <c r="AY83">
        <f>VLOOKUP(A83,'Full dataset'!$A$5:$IM$190,246,FALSE)</f>
        <v>0</v>
      </c>
      <c r="AZ83">
        <v>9999</v>
      </c>
      <c r="BA83">
        <f>MAX(VLOOKUP($A83,'Full dataset'!$A$4:$IX$190,BA$1,FALSE),AW83)</f>
        <v>2</v>
      </c>
      <c r="BB83">
        <f>IF(VLOOKUP($A83,'Full dataset'!$A$4:$IX$190,BB$1,FALSE)&gt;0,VLOOKUP($A83,'Full dataset'!$A$4:$IX$190,BB$1,FALSE),AU83)</f>
        <v>2009</v>
      </c>
      <c r="BC83">
        <f>MAX(VLOOKUP($A83,'Full dataset'!$A$4:$IX$190,BC$1,FALSE),AY83)</f>
        <v>0</v>
      </c>
      <c r="BD83">
        <f>MAX(VLOOKUP($A83,'Full dataset'!$A$4:$IX$190,BD$1,FALSE),AX83)</f>
        <v>9999</v>
      </c>
      <c r="BE83">
        <f t="shared" si="9"/>
        <v>2009</v>
      </c>
      <c r="BF83">
        <f t="shared" si="10"/>
        <v>0</v>
      </c>
      <c r="BG83">
        <f t="shared" si="11"/>
        <v>0</v>
      </c>
      <c r="BH83">
        <f t="shared" si="6"/>
        <v>0</v>
      </c>
      <c r="BI83">
        <f t="shared" si="7"/>
        <v>0</v>
      </c>
      <c r="BO83">
        <f>IF(BF83=1,VLOOKUP($A83,'Full dataset'!$A$4:$IE$190,2007+BO$1-$C83,FALSE),0)</f>
        <v>0</v>
      </c>
      <c r="BP83">
        <f>IF(BF83=1,VLOOKUP($A83,'Full dataset'!$A$4:$IE$190,2007+BP$1-$C83,FALSE),0)</f>
        <v>0</v>
      </c>
      <c r="BQ83">
        <f>IF(BF83=1,VLOOKUP($A83,'Full dataset'!$A$4:$IE$190,2007+BQ$1-$C83,FALSE),0)</f>
        <v>0</v>
      </c>
      <c r="BR83">
        <f>IF($BG83=1,VLOOKUP($A83,'Full dataset'!$A$4:$IE$190,BR$1-2007+$C83,FALSE),0)</f>
        <v>0</v>
      </c>
      <c r="BS83">
        <f>IF($BG83=1,VLOOKUP($A83,'Full dataset'!$A$4:$IE$190,BS$1-2007+$C83,FALSE),0)</f>
        <v>0</v>
      </c>
      <c r="BT83">
        <f>IF($BG83=1,VLOOKUP($A83,'Full dataset'!$A$4:$IE$190,BT$1-2007+$C83,FALSE),0)</f>
        <v>0</v>
      </c>
      <c r="BU83">
        <f>IF($BG83=1,VLOOKUP($A83,'Full dataset'!$A$4:$IE$190,BU$1-2007+$C83,FALSE),0)</f>
        <v>0</v>
      </c>
      <c r="BV83">
        <f>IF($BG83=1,VLOOKUP($A83,'Full dataset'!$A$4:$IE$190,BV$1-2007+$C83,FALSE),0)</f>
        <v>0</v>
      </c>
      <c r="BW83">
        <f>IF($BG83=1,VLOOKUP($A83,'Full dataset'!$A$4:$IE$190,BW$1-2007+$C83,FALSE),0)</f>
        <v>0</v>
      </c>
      <c r="BX83">
        <f>IF($BG83=1,VLOOKUP($A83,'Full dataset'!$A$4:$IE$190,BX$1-2007+$C83,FALSE),0)</f>
        <v>0</v>
      </c>
    </row>
    <row r="84" spans="1:76" x14ac:dyDescent="0.25">
      <c r="A84">
        <v>82</v>
      </c>
      <c r="B84" t="s">
        <v>126</v>
      </c>
      <c r="C84">
        <v>2007</v>
      </c>
      <c r="D84" t="s">
        <v>591</v>
      </c>
      <c r="E84">
        <f t="shared" si="8"/>
        <v>1</v>
      </c>
      <c r="F84">
        <v>1</v>
      </c>
      <c r="G84">
        <v>8072</v>
      </c>
      <c r="H84">
        <v>2.5797379354426333</v>
      </c>
      <c r="I84">
        <v>2361</v>
      </c>
      <c r="J84">
        <v>1</v>
      </c>
      <c r="K84">
        <v>565</v>
      </c>
      <c r="L84">
        <v>0.18056887184403964</v>
      </c>
      <c r="M84">
        <v>449</v>
      </c>
      <c r="N84">
        <v>0</v>
      </c>
      <c r="S84">
        <v>3944</v>
      </c>
      <c r="T84">
        <v>339930</v>
      </c>
      <c r="U84">
        <v>1</v>
      </c>
      <c r="V84">
        <v>78</v>
      </c>
      <c r="W84">
        <v>1736</v>
      </c>
      <c r="X84">
        <v>1532</v>
      </c>
      <c r="Y84">
        <v>1</v>
      </c>
      <c r="Z84">
        <v>1</v>
      </c>
      <c r="AA84" t="s">
        <v>803</v>
      </c>
      <c r="AB84">
        <v>78222</v>
      </c>
      <c r="AC84" t="s">
        <v>726</v>
      </c>
      <c r="AD84">
        <f>VLOOKUP(A84,'Full dataset'!$A$4:$IE$190,2041-C84,FALSE)</f>
        <v>3055</v>
      </c>
      <c r="AE84" t="s">
        <v>726</v>
      </c>
      <c r="AF84" t="s">
        <v>726</v>
      </c>
      <c r="AG84">
        <f>VLOOKUP($A84,'Full dataset'!$A$4:$IE$190,2007+AG$1-$C84,FALSE)</f>
        <v>333.00299999999999</v>
      </c>
      <c r="AH84">
        <f>VLOOKUP($A84,'Full dataset'!$A$4:$IE$190,2007+AH$1-$C84,FALSE)</f>
        <v>3237.0630000000001</v>
      </c>
      <c r="AI84">
        <f>VLOOKUP($A84,'Full dataset'!$A$4:$IE$190,2007+AI$1-$C84,FALSE)</f>
        <v>3837.5569999999998</v>
      </c>
      <c r="AJ84" t="str">
        <f>VLOOKUP($A84,'Full dataset'!$A$4:$IE$190,2007+AJ$1-$C84,FALSE)</f>
        <v>.</v>
      </c>
      <c r="AK84" t="str">
        <f>VLOOKUP($A84,'Full dataset'!$A$4:$IE$190,2007+AK$1-$C84,FALSE)</f>
        <v>.</v>
      </c>
      <c r="AL84" t="str">
        <f>VLOOKUP($A84,'Full dataset'!$A$4:$IE$190,2007+AL$1-$C84,FALSE)</f>
        <v>.</v>
      </c>
      <c r="AM84" t="s">
        <v>726</v>
      </c>
      <c r="AN84" t="str">
        <f>VLOOKUP($A84,'Full dataset'!$A$4:$IE$190,2007+AN$1-$C84,FALSE)</f>
        <v>.</v>
      </c>
      <c r="AO84" t="str">
        <f>VLOOKUP($A84,'Full dataset'!$A$4:$IE$190,2007+AO$1-$C84,FALSE)</f>
        <v>.</v>
      </c>
      <c r="AP84" t="s">
        <v>726</v>
      </c>
      <c r="AQ84" t="s">
        <v>726</v>
      </c>
      <c r="AR84" t="s">
        <v>726</v>
      </c>
      <c r="AS84" t="s">
        <v>726</v>
      </c>
      <c r="AT84" t="s">
        <v>726</v>
      </c>
      <c r="AU84">
        <f>VLOOKUP(A84,'Full dataset'!$A$4:$II$190,$AU$1,FALSE)</f>
        <v>2011</v>
      </c>
      <c r="AV84">
        <v>1</v>
      </c>
      <c r="AW84">
        <f>VLOOKUP(A84,'Full dataset'!$A$5:$IM$190,247,FALSE)</f>
        <v>2</v>
      </c>
      <c r="AX84">
        <f>VLOOKUP(A84,'Full dataset'!$A$4:$II$190,242,FALSE)</f>
        <v>9999</v>
      </c>
      <c r="AY84">
        <f>VLOOKUP(A84,'Full dataset'!$A$5:$IM$190,246,FALSE)</f>
        <v>0</v>
      </c>
      <c r="AZ84">
        <v>9999</v>
      </c>
      <c r="BA84">
        <f>MAX(VLOOKUP($A84,'Full dataset'!$A$4:$IX$190,BA$1,FALSE),AW84)</f>
        <v>2</v>
      </c>
      <c r="BB84">
        <f>IF(VLOOKUP($A84,'Full dataset'!$A$4:$IX$190,BB$1,FALSE)&gt;0,VLOOKUP($A84,'Full dataset'!$A$4:$IX$190,BB$1,FALSE),AU84)</f>
        <v>2011</v>
      </c>
      <c r="BC84">
        <f>MAX(VLOOKUP($A84,'Full dataset'!$A$4:$IX$190,BC$1,FALSE),AY84)</f>
        <v>2</v>
      </c>
      <c r="BD84">
        <f>MAX(VLOOKUP($A84,'Full dataset'!$A$4:$IX$190,BD$1,FALSE),AX84)</f>
        <v>9999</v>
      </c>
      <c r="BE84">
        <f t="shared" si="9"/>
        <v>2011</v>
      </c>
      <c r="BF84">
        <f t="shared" si="10"/>
        <v>0</v>
      </c>
      <c r="BG84">
        <f t="shared" si="11"/>
        <v>0</v>
      </c>
      <c r="BH84">
        <f t="shared" si="6"/>
        <v>0</v>
      </c>
      <c r="BI84">
        <f t="shared" si="7"/>
        <v>0</v>
      </c>
      <c r="BO84">
        <f>IF(BF84=1,VLOOKUP($A84,'Full dataset'!$A$4:$IE$190,2007+BO$1-$C84,FALSE),0)</f>
        <v>0</v>
      </c>
      <c r="BP84">
        <f>IF(BF84=1,VLOOKUP($A84,'Full dataset'!$A$4:$IE$190,2007+BP$1-$C84,FALSE),0)</f>
        <v>0</v>
      </c>
      <c r="BQ84">
        <f>IF(BF84=1,VLOOKUP($A84,'Full dataset'!$A$4:$IE$190,2007+BQ$1-$C84,FALSE),0)</f>
        <v>0</v>
      </c>
      <c r="BR84">
        <f>IF($BG84=1,VLOOKUP($A84,'Full dataset'!$A$4:$IE$190,BR$1-2007+$C84,FALSE),0)</f>
        <v>0</v>
      </c>
      <c r="BS84">
        <f>IF($BG84=1,VLOOKUP($A84,'Full dataset'!$A$4:$IE$190,BS$1-2007+$C84,FALSE),0)</f>
        <v>0</v>
      </c>
      <c r="BT84">
        <f>IF($BG84=1,VLOOKUP($A84,'Full dataset'!$A$4:$IE$190,BT$1-2007+$C84,FALSE),0)</f>
        <v>0</v>
      </c>
      <c r="BU84">
        <f>IF($BG84=1,VLOOKUP($A84,'Full dataset'!$A$4:$IE$190,BU$1-2007+$C84,FALSE),0)</f>
        <v>0</v>
      </c>
      <c r="BV84">
        <f>IF($BG84=1,VLOOKUP($A84,'Full dataset'!$A$4:$IE$190,BV$1-2007+$C84,FALSE),0)</f>
        <v>0</v>
      </c>
      <c r="BW84">
        <f>IF($BG84=1,VLOOKUP($A84,'Full dataset'!$A$4:$IE$190,BW$1-2007+$C84,FALSE),0)</f>
        <v>0</v>
      </c>
      <c r="BX84">
        <f>IF($BG84=1,VLOOKUP($A84,'Full dataset'!$A$4:$IE$190,BX$1-2007+$C84,FALSE),0)</f>
        <v>0</v>
      </c>
    </row>
    <row r="85" spans="1:76" x14ac:dyDescent="0.25">
      <c r="A85">
        <v>83</v>
      </c>
      <c r="B85" t="s">
        <v>127</v>
      </c>
      <c r="C85">
        <v>2007</v>
      </c>
      <c r="D85" t="s">
        <v>591</v>
      </c>
      <c r="E85">
        <f t="shared" si="8"/>
        <v>1</v>
      </c>
      <c r="F85">
        <v>1</v>
      </c>
      <c r="G85">
        <v>3974</v>
      </c>
      <c r="H85">
        <v>0.27706895349647914</v>
      </c>
      <c r="I85">
        <v>2248</v>
      </c>
      <c r="J85">
        <v>0</v>
      </c>
      <c r="N85">
        <v>2</v>
      </c>
      <c r="O85">
        <v>264</v>
      </c>
      <c r="P85">
        <v>1.8406191173394686E-2</v>
      </c>
      <c r="Q85">
        <v>24</v>
      </c>
      <c r="R85">
        <v>40634</v>
      </c>
      <c r="S85">
        <v>8351</v>
      </c>
      <c r="T85">
        <v>624410</v>
      </c>
      <c r="U85">
        <v>1</v>
      </c>
      <c r="V85">
        <v>19</v>
      </c>
      <c r="W85">
        <v>1074</v>
      </c>
      <c r="X85">
        <v>968</v>
      </c>
      <c r="Y85">
        <v>1</v>
      </c>
      <c r="Z85">
        <v>1</v>
      </c>
      <c r="AA85" t="s">
        <v>804</v>
      </c>
      <c r="AB85">
        <v>23800</v>
      </c>
      <c r="AC85" t="s">
        <v>726</v>
      </c>
      <c r="AD85">
        <f>VLOOKUP(A85,'Full dataset'!$A$4:$IE$190,2041-C85,FALSE)</f>
        <v>14660</v>
      </c>
      <c r="AE85" t="s">
        <v>726</v>
      </c>
      <c r="AF85" t="s">
        <v>726</v>
      </c>
      <c r="AG85">
        <f>VLOOKUP($A85,'Full dataset'!$A$4:$IE$190,2007+AG$1-$C85,FALSE)</f>
        <v>39.134</v>
      </c>
      <c r="AH85">
        <f>VLOOKUP($A85,'Full dataset'!$A$4:$IE$190,2007+AH$1-$C85,FALSE)</f>
        <v>454.51299999999998</v>
      </c>
      <c r="AI85">
        <f>VLOOKUP($A85,'Full dataset'!$A$4:$IE$190,2007+AI$1-$C85,FALSE)</f>
        <v>774.601</v>
      </c>
      <c r="AJ85">
        <f>VLOOKUP($A85,'Full dataset'!$A$4:$IE$190,2007+AJ$1-$C85,FALSE)</f>
        <v>798</v>
      </c>
      <c r="AK85">
        <f>VLOOKUP($A85,'Full dataset'!$A$4:$IE$190,2007+AK$1-$C85,FALSE)</f>
        <v>95</v>
      </c>
      <c r="AL85" t="str">
        <f>VLOOKUP($A85,'Full dataset'!$A$4:$IE$190,2007+AL$1-$C85,FALSE)</f>
        <v>.</v>
      </c>
      <c r="AM85" t="s">
        <v>726</v>
      </c>
      <c r="AN85">
        <f>VLOOKUP($A85,'Full dataset'!$A$4:$IE$190,2007+AN$1-$C85,FALSE)</f>
        <v>16501</v>
      </c>
      <c r="AO85">
        <f>VLOOKUP($A85,'Full dataset'!$A$4:$IE$190,2007+AO$1-$C85,FALSE)</f>
        <v>22</v>
      </c>
      <c r="AP85" t="s">
        <v>726</v>
      </c>
      <c r="AQ85" t="s">
        <v>726</v>
      </c>
      <c r="AR85" t="s">
        <v>726</v>
      </c>
      <c r="AS85" t="s">
        <v>726</v>
      </c>
      <c r="AT85" t="s">
        <v>726</v>
      </c>
      <c r="AU85">
        <f>VLOOKUP(A85,'Full dataset'!$A$4:$II$190,$AU$1,FALSE)</f>
        <v>2011</v>
      </c>
      <c r="AV85">
        <v>0</v>
      </c>
      <c r="AW85">
        <f>VLOOKUP(A85,'Full dataset'!$A$5:$IM$190,247,FALSE)</f>
        <v>2</v>
      </c>
      <c r="AX85">
        <f>VLOOKUP(A85,'Full dataset'!$A$4:$II$190,242,FALSE)</f>
        <v>2011</v>
      </c>
      <c r="AY85">
        <f>VLOOKUP(A85,'Full dataset'!$A$5:$IM$190,246,FALSE)</f>
        <v>2</v>
      </c>
      <c r="AZ85">
        <v>9999</v>
      </c>
      <c r="BA85">
        <f>MAX(VLOOKUP($A85,'Full dataset'!$A$4:$IX$190,BA$1,FALSE),AW85)</f>
        <v>2</v>
      </c>
      <c r="BB85">
        <f>IF(VLOOKUP($A85,'Full dataset'!$A$4:$IX$190,BB$1,FALSE)&gt;0,VLOOKUP($A85,'Full dataset'!$A$4:$IX$190,BB$1,FALSE),AU85)</f>
        <v>2015</v>
      </c>
      <c r="BC85">
        <f>MAX(VLOOKUP($A85,'Full dataset'!$A$4:$IX$190,BC$1,FALSE),AY85)</f>
        <v>2</v>
      </c>
      <c r="BD85">
        <f>MAX(VLOOKUP($A85,'Full dataset'!$A$4:$IX$190,BD$1,FALSE),AX85)</f>
        <v>2011</v>
      </c>
      <c r="BE85">
        <f t="shared" si="9"/>
        <v>2011</v>
      </c>
      <c r="BF85">
        <f t="shared" si="10"/>
        <v>0</v>
      </c>
      <c r="BG85">
        <f t="shared" si="11"/>
        <v>0</v>
      </c>
      <c r="BH85">
        <f t="shared" si="6"/>
        <v>0</v>
      </c>
      <c r="BI85">
        <f t="shared" si="7"/>
        <v>0</v>
      </c>
      <c r="BO85">
        <f>IF(BF85=1,VLOOKUP($A85,'Full dataset'!$A$4:$IE$190,2007+BO$1-$C85,FALSE),0)</f>
        <v>0</v>
      </c>
      <c r="BP85">
        <f>IF(BF85=1,VLOOKUP($A85,'Full dataset'!$A$4:$IE$190,2007+BP$1-$C85,FALSE),0)</f>
        <v>0</v>
      </c>
      <c r="BQ85">
        <f>IF(BF85=1,VLOOKUP($A85,'Full dataset'!$A$4:$IE$190,2007+BQ$1-$C85,FALSE),0)</f>
        <v>0</v>
      </c>
      <c r="BR85">
        <f>IF($BG85=1,VLOOKUP($A85,'Full dataset'!$A$4:$IE$190,BR$1-2007+$C85,FALSE),0)</f>
        <v>0</v>
      </c>
      <c r="BS85">
        <f>IF($BG85=1,VLOOKUP($A85,'Full dataset'!$A$4:$IE$190,BS$1-2007+$C85,FALSE),0)</f>
        <v>0</v>
      </c>
      <c r="BT85">
        <f>IF($BG85=1,VLOOKUP($A85,'Full dataset'!$A$4:$IE$190,BT$1-2007+$C85,FALSE),0)</f>
        <v>0</v>
      </c>
      <c r="BU85">
        <f>IF($BG85=1,VLOOKUP($A85,'Full dataset'!$A$4:$IE$190,BU$1-2007+$C85,FALSE),0)</f>
        <v>0</v>
      </c>
      <c r="BV85">
        <f>IF($BG85=1,VLOOKUP($A85,'Full dataset'!$A$4:$IE$190,BV$1-2007+$C85,FALSE),0)</f>
        <v>0</v>
      </c>
      <c r="BW85">
        <f>IF($BG85=1,VLOOKUP($A85,'Full dataset'!$A$4:$IE$190,BW$1-2007+$C85,FALSE),0)</f>
        <v>0</v>
      </c>
      <c r="BX85">
        <f>IF($BG85=1,VLOOKUP($A85,'Full dataset'!$A$4:$IE$190,BX$1-2007+$C85,FALSE),0)</f>
        <v>0</v>
      </c>
    </row>
    <row r="86" spans="1:76" x14ac:dyDescent="0.25">
      <c r="A86">
        <v>84</v>
      </c>
      <c r="B86" t="s">
        <v>128</v>
      </c>
      <c r="C86">
        <v>2007</v>
      </c>
      <c r="D86" t="s">
        <v>591</v>
      </c>
      <c r="E86">
        <f t="shared" si="8"/>
        <v>1</v>
      </c>
      <c r="F86">
        <v>1</v>
      </c>
      <c r="G86">
        <v>60284</v>
      </c>
      <c r="H86">
        <v>2.4289455658970951</v>
      </c>
      <c r="I86">
        <v>21581</v>
      </c>
      <c r="J86">
        <v>0</v>
      </c>
      <c r="N86">
        <v>1</v>
      </c>
      <c r="O86">
        <v>15785</v>
      </c>
      <c r="P86">
        <v>0.63600467383859138</v>
      </c>
      <c r="Q86">
        <v>353</v>
      </c>
      <c r="R86">
        <v>40026</v>
      </c>
      <c r="S86">
        <v>7370</v>
      </c>
      <c r="T86">
        <v>541519</v>
      </c>
      <c r="U86">
        <v>1</v>
      </c>
      <c r="V86">
        <v>5942</v>
      </c>
      <c r="W86">
        <v>36866</v>
      </c>
      <c r="X86">
        <v>12191</v>
      </c>
      <c r="Y86">
        <v>1</v>
      </c>
      <c r="Z86">
        <v>1</v>
      </c>
      <c r="AA86" t="s">
        <v>805</v>
      </c>
      <c r="AB86">
        <v>242246</v>
      </c>
      <c r="AC86" t="s">
        <v>726</v>
      </c>
      <c r="AD86">
        <f>VLOOKUP(A86,'Full dataset'!$A$4:$IE$190,2041-C86,FALSE)</f>
        <v>17650</v>
      </c>
      <c r="AE86" t="s">
        <v>726</v>
      </c>
      <c r="AF86" t="s">
        <v>726</v>
      </c>
      <c r="AG86" t="str">
        <f>VLOOKUP($A86,'Full dataset'!$A$4:$IE$190,2007+AG$1-$C86,FALSE)</f>
        <v>.</v>
      </c>
      <c r="AH86" t="str">
        <f>VLOOKUP($A86,'Full dataset'!$A$4:$IE$190,2007+AH$1-$C86,FALSE)</f>
        <v>.</v>
      </c>
      <c r="AI86">
        <f>VLOOKUP($A86,'Full dataset'!$A$4:$IE$190,2007+AI$1-$C86,FALSE)</f>
        <v>4000</v>
      </c>
      <c r="AJ86">
        <f>VLOOKUP($A86,'Full dataset'!$A$4:$IE$190,2007+AJ$1-$C86,FALSE)</f>
        <v>1033</v>
      </c>
      <c r="AK86" t="str">
        <f>VLOOKUP($A86,'Full dataset'!$A$4:$IE$190,2007+AK$1-$C86,FALSE)</f>
        <v>.</v>
      </c>
      <c r="AL86" t="str">
        <f>VLOOKUP($A86,'Full dataset'!$A$4:$IE$190,2007+AL$1-$C86,FALSE)</f>
        <v>.</v>
      </c>
      <c r="AM86" t="s">
        <v>726</v>
      </c>
      <c r="AN86">
        <f>VLOOKUP($A86,'Full dataset'!$A$4:$IE$190,2007+AN$1-$C86,FALSE)</f>
        <v>150000</v>
      </c>
      <c r="AO86">
        <f>VLOOKUP($A86,'Full dataset'!$A$4:$IE$190,2007+AO$1-$C86,FALSE)</f>
        <v>16</v>
      </c>
      <c r="AP86" t="s">
        <v>726</v>
      </c>
      <c r="AQ86" t="s">
        <v>726</v>
      </c>
      <c r="AR86" t="s">
        <v>726</v>
      </c>
      <c r="AS86" t="s">
        <v>726</v>
      </c>
      <c r="AT86" t="s">
        <v>726</v>
      </c>
      <c r="AU86">
        <f>VLOOKUP(A86,'Full dataset'!$A$4:$II$190,$AU$1,FALSE)</f>
        <v>2008</v>
      </c>
      <c r="AV86">
        <v>0</v>
      </c>
      <c r="AW86">
        <f>VLOOKUP(A86,'Full dataset'!$A$5:$IM$190,247,FALSE)</f>
        <v>1</v>
      </c>
      <c r="AX86">
        <f>VLOOKUP(A86,'Full dataset'!$A$4:$II$190,242,FALSE)</f>
        <v>2008</v>
      </c>
      <c r="AY86">
        <f>VLOOKUP(A86,'Full dataset'!$A$5:$IM$190,246,FALSE)</f>
        <v>1</v>
      </c>
      <c r="AZ86">
        <v>9999</v>
      </c>
      <c r="BA86">
        <f>MAX(VLOOKUP($A86,'Full dataset'!$A$4:$IX$190,BA$1,FALSE),AW86)</f>
        <v>1</v>
      </c>
      <c r="BB86">
        <f>IF(VLOOKUP($A86,'Full dataset'!$A$4:$IX$190,BB$1,FALSE)&gt;0,VLOOKUP($A86,'Full dataset'!$A$4:$IX$190,BB$1,FALSE),AU86)</f>
        <v>2008</v>
      </c>
      <c r="BC86">
        <f>MAX(VLOOKUP($A86,'Full dataset'!$A$4:$IX$190,BC$1,FALSE),AY86)</f>
        <v>1</v>
      </c>
      <c r="BD86">
        <f>MAX(VLOOKUP($A86,'Full dataset'!$A$4:$IX$190,BD$1,FALSE),AX86)</f>
        <v>2008</v>
      </c>
      <c r="BE86">
        <f t="shared" si="9"/>
        <v>2008</v>
      </c>
      <c r="BF86">
        <f t="shared" si="10"/>
        <v>0</v>
      </c>
      <c r="BG86">
        <f t="shared" si="11"/>
        <v>0</v>
      </c>
      <c r="BH86">
        <f t="shared" si="6"/>
        <v>0</v>
      </c>
      <c r="BI86">
        <f t="shared" si="7"/>
        <v>0</v>
      </c>
      <c r="BO86">
        <f>IF(BF86=1,VLOOKUP($A86,'Full dataset'!$A$4:$IE$190,2007+BO$1-$C86,FALSE),0)</f>
        <v>0</v>
      </c>
      <c r="BP86">
        <f>IF(BF86=1,VLOOKUP($A86,'Full dataset'!$A$4:$IE$190,2007+BP$1-$C86,FALSE),0)</f>
        <v>0</v>
      </c>
      <c r="BQ86">
        <f>IF(BF86=1,VLOOKUP($A86,'Full dataset'!$A$4:$IE$190,2007+BQ$1-$C86,FALSE),0)</f>
        <v>0</v>
      </c>
      <c r="BR86">
        <f>IF($BG86=1,VLOOKUP($A86,'Full dataset'!$A$4:$IE$190,BR$1-2007+$C86,FALSE),0)</f>
        <v>0</v>
      </c>
      <c r="BS86">
        <f>IF($BG86=1,VLOOKUP($A86,'Full dataset'!$A$4:$IE$190,BS$1-2007+$C86,FALSE),0)</f>
        <v>0</v>
      </c>
      <c r="BT86">
        <f>IF($BG86=1,VLOOKUP($A86,'Full dataset'!$A$4:$IE$190,BT$1-2007+$C86,FALSE),0)</f>
        <v>0</v>
      </c>
      <c r="BU86">
        <f>IF($BG86=1,VLOOKUP($A86,'Full dataset'!$A$4:$IE$190,BU$1-2007+$C86,FALSE),0)</f>
        <v>0</v>
      </c>
      <c r="BV86">
        <f>IF($BG86=1,VLOOKUP($A86,'Full dataset'!$A$4:$IE$190,BV$1-2007+$C86,FALSE),0)</f>
        <v>0</v>
      </c>
      <c r="BW86">
        <f>IF($BG86=1,VLOOKUP($A86,'Full dataset'!$A$4:$IE$190,BW$1-2007+$C86,FALSE),0)</f>
        <v>0</v>
      </c>
      <c r="BX86">
        <f>IF($BG86=1,VLOOKUP($A86,'Full dataset'!$A$4:$IE$190,BX$1-2007+$C86,FALSE),0)</f>
        <v>0</v>
      </c>
    </row>
    <row r="87" spans="1:76" x14ac:dyDescent="0.25">
      <c r="A87">
        <v>85</v>
      </c>
      <c r="B87" t="s">
        <v>129</v>
      </c>
      <c r="C87">
        <v>2007</v>
      </c>
      <c r="D87" t="s">
        <v>595</v>
      </c>
      <c r="E87">
        <f t="shared" si="8"/>
        <v>1</v>
      </c>
      <c r="F87">
        <v>1</v>
      </c>
      <c r="G87">
        <v>11388</v>
      </c>
      <c r="H87">
        <v>5.1763636363636367</v>
      </c>
      <c r="I87">
        <v>4906</v>
      </c>
      <c r="J87">
        <v>0</v>
      </c>
      <c r="N87">
        <v>2</v>
      </c>
      <c r="O87">
        <v>572</v>
      </c>
      <c r="P87">
        <v>0.26</v>
      </c>
      <c r="Q87">
        <v>19</v>
      </c>
      <c r="R87">
        <v>40330</v>
      </c>
      <c r="U87">
        <v>1</v>
      </c>
      <c r="V87">
        <v>1155</v>
      </c>
      <c r="W87">
        <v>20478</v>
      </c>
      <c r="X87">
        <v>14935</v>
      </c>
      <c r="Y87">
        <v>1</v>
      </c>
      <c r="Z87">
        <v>1</v>
      </c>
      <c r="AA87" t="s">
        <v>806</v>
      </c>
      <c r="AB87">
        <v>94518</v>
      </c>
      <c r="AC87" t="s">
        <v>726</v>
      </c>
      <c r="AD87">
        <f>VLOOKUP(A87,'Full dataset'!$A$4:$IE$190,2041-C87,FALSE)</f>
        <v>2200</v>
      </c>
      <c r="AE87" t="s">
        <v>726</v>
      </c>
      <c r="AF87" t="s">
        <v>726</v>
      </c>
      <c r="AG87" t="str">
        <f>VLOOKUP($A87,'Full dataset'!$A$4:$IE$190,2007+AG$1-$C87,FALSE)</f>
        <v>.</v>
      </c>
      <c r="AH87" t="str">
        <f>VLOOKUP($A87,'Full dataset'!$A$4:$IE$190,2007+AH$1-$C87,FALSE)</f>
        <v>.</v>
      </c>
      <c r="AI87" t="str">
        <f>VLOOKUP($A87,'Full dataset'!$A$4:$IE$190,2007+AI$1-$C87,FALSE)</f>
        <v>.</v>
      </c>
      <c r="AJ87" t="str">
        <f>VLOOKUP($A87,'Full dataset'!$A$4:$IE$190,2007+AJ$1-$C87,FALSE)</f>
        <v>.</v>
      </c>
      <c r="AK87" t="str">
        <f>VLOOKUP($A87,'Full dataset'!$A$4:$IE$190,2007+AK$1-$C87,FALSE)</f>
        <v>.</v>
      </c>
      <c r="AL87" t="str">
        <f>VLOOKUP($A87,'Full dataset'!$A$4:$IE$190,2007+AL$1-$C87,FALSE)</f>
        <v>.</v>
      </c>
      <c r="AM87" t="s">
        <v>726</v>
      </c>
      <c r="AN87" t="str">
        <f>VLOOKUP($A87,'Full dataset'!$A$4:$IE$190,2007+AN$1-$C87,FALSE)</f>
        <v>.</v>
      </c>
      <c r="AO87" t="str">
        <f>VLOOKUP($A87,'Full dataset'!$A$4:$IE$190,2007+AO$1-$C87,FALSE)</f>
        <v>.</v>
      </c>
      <c r="AP87" t="s">
        <v>726</v>
      </c>
      <c r="AQ87" t="s">
        <v>726</v>
      </c>
      <c r="AR87" t="s">
        <v>726</v>
      </c>
      <c r="AS87" t="s">
        <v>726</v>
      </c>
      <c r="AT87" t="s">
        <v>726</v>
      </c>
      <c r="AU87">
        <f>VLOOKUP(A87,'Full dataset'!$A$4:$II$190,$AU$1,FALSE)</f>
        <v>2008</v>
      </c>
      <c r="AV87">
        <v>0</v>
      </c>
      <c r="AW87">
        <f>VLOOKUP(A87,'Full dataset'!$A$5:$IM$190,247,FALSE)</f>
        <v>1</v>
      </c>
      <c r="AX87">
        <f>VLOOKUP(A87,'Full dataset'!$A$4:$II$190,242,FALSE)</f>
        <v>2009</v>
      </c>
      <c r="AY87">
        <f>VLOOKUP(A87,'Full dataset'!$A$5:$IM$190,246,FALSE)</f>
        <v>2</v>
      </c>
      <c r="AZ87">
        <v>9999</v>
      </c>
      <c r="BA87">
        <f>MAX(VLOOKUP($A87,'Full dataset'!$A$4:$IX$190,BA$1,FALSE),AW87)</f>
        <v>2</v>
      </c>
      <c r="BB87">
        <f>IF(VLOOKUP($A87,'Full dataset'!$A$4:$IX$190,BB$1,FALSE)&gt;0,VLOOKUP($A87,'Full dataset'!$A$4:$IX$190,BB$1,FALSE),AU87)</f>
        <v>2010</v>
      </c>
      <c r="BC87">
        <f>MAX(VLOOKUP($A87,'Full dataset'!$A$4:$IX$190,BC$1,FALSE),AY87)</f>
        <v>2</v>
      </c>
      <c r="BD87">
        <f>MAX(VLOOKUP($A87,'Full dataset'!$A$4:$IX$190,BD$1,FALSE),AX87)</f>
        <v>2009</v>
      </c>
      <c r="BE87">
        <f t="shared" si="9"/>
        <v>2009</v>
      </c>
      <c r="BF87">
        <f t="shared" si="10"/>
        <v>0</v>
      </c>
      <c r="BG87">
        <f t="shared" si="11"/>
        <v>0</v>
      </c>
      <c r="BH87">
        <f t="shared" si="6"/>
        <v>0</v>
      </c>
      <c r="BI87">
        <f t="shared" si="7"/>
        <v>0</v>
      </c>
      <c r="BO87">
        <f>IF(BF87=1,VLOOKUP($A87,'Full dataset'!$A$4:$IE$190,2007+BO$1-$C87,FALSE),0)</f>
        <v>0</v>
      </c>
      <c r="BP87">
        <f>IF(BF87=1,VLOOKUP($A87,'Full dataset'!$A$4:$IE$190,2007+BP$1-$C87,FALSE),0)</f>
        <v>0</v>
      </c>
      <c r="BQ87">
        <f>IF(BF87=1,VLOOKUP($A87,'Full dataset'!$A$4:$IE$190,2007+BQ$1-$C87,FALSE),0)</f>
        <v>0</v>
      </c>
      <c r="BR87">
        <f>IF($BG87=1,VLOOKUP($A87,'Full dataset'!$A$4:$IE$190,BR$1-2007+$C87,FALSE),0)</f>
        <v>0</v>
      </c>
      <c r="BS87">
        <f>IF($BG87=1,VLOOKUP($A87,'Full dataset'!$A$4:$IE$190,BS$1-2007+$C87,FALSE),0)</f>
        <v>0</v>
      </c>
      <c r="BT87">
        <f>IF($BG87=1,VLOOKUP($A87,'Full dataset'!$A$4:$IE$190,BT$1-2007+$C87,FALSE),0)</f>
        <v>0</v>
      </c>
      <c r="BU87">
        <f>IF($BG87=1,VLOOKUP($A87,'Full dataset'!$A$4:$IE$190,BU$1-2007+$C87,FALSE),0)</f>
        <v>0</v>
      </c>
      <c r="BV87">
        <f>IF($BG87=1,VLOOKUP($A87,'Full dataset'!$A$4:$IE$190,BV$1-2007+$C87,FALSE),0)</f>
        <v>0</v>
      </c>
      <c r="BW87">
        <f>IF($BG87=1,VLOOKUP($A87,'Full dataset'!$A$4:$IE$190,BW$1-2007+$C87,FALSE),0)</f>
        <v>0</v>
      </c>
      <c r="BX87">
        <f>IF($BG87=1,VLOOKUP($A87,'Full dataset'!$A$4:$IE$190,BX$1-2007+$C87,FALSE),0)</f>
        <v>0</v>
      </c>
    </row>
    <row r="88" spans="1:76" x14ac:dyDescent="0.25">
      <c r="A88">
        <v>86</v>
      </c>
      <c r="B88" t="s">
        <v>130</v>
      </c>
      <c r="C88">
        <v>2007</v>
      </c>
      <c r="D88" t="s">
        <v>582</v>
      </c>
      <c r="E88">
        <f t="shared" si="8"/>
        <v>0</v>
      </c>
      <c r="F88">
        <v>0</v>
      </c>
      <c r="J88">
        <v>0</v>
      </c>
      <c r="N88">
        <v>0</v>
      </c>
      <c r="U88">
        <v>1</v>
      </c>
      <c r="V88">
        <v>862</v>
      </c>
      <c r="W88">
        <v>2045</v>
      </c>
      <c r="X88">
        <v>7604</v>
      </c>
      <c r="Y88">
        <v>1</v>
      </c>
      <c r="Z88">
        <v>0</v>
      </c>
      <c r="AA88" t="s">
        <v>807</v>
      </c>
      <c r="AB88">
        <v>3232</v>
      </c>
      <c r="AC88" t="s">
        <v>726</v>
      </c>
      <c r="AD88">
        <f>VLOOKUP(A88,'Full dataset'!$A$4:$IE$190,2041-C88,FALSE)</f>
        <v>1633</v>
      </c>
      <c r="AE88" t="s">
        <v>726</v>
      </c>
      <c r="AF88" t="s">
        <v>726</v>
      </c>
      <c r="AG88" t="str">
        <f>VLOOKUP($A88,'Full dataset'!$A$4:$IE$190,2007+AG$1-$C88,FALSE)</f>
        <v>.</v>
      </c>
      <c r="AH88" t="str">
        <f>VLOOKUP($A88,'Full dataset'!$A$4:$IE$190,2007+AH$1-$C88,FALSE)</f>
        <v>.</v>
      </c>
      <c r="AI88" t="str">
        <f>VLOOKUP($A88,'Full dataset'!$A$4:$IE$190,2007+AI$1-$C88,FALSE)</f>
        <v>.</v>
      </c>
      <c r="AJ88" t="str">
        <f>VLOOKUP($A88,'Full dataset'!$A$4:$IE$190,2007+AJ$1-$C88,FALSE)</f>
        <v>.</v>
      </c>
      <c r="AK88" t="str">
        <f>VLOOKUP($A88,'Full dataset'!$A$4:$IE$190,2007+AK$1-$C88,FALSE)</f>
        <v>.</v>
      </c>
      <c r="AL88" t="str">
        <f>VLOOKUP($A88,'Full dataset'!$A$4:$IE$190,2007+AL$1-$C88,FALSE)</f>
        <v>.</v>
      </c>
      <c r="AM88" t="s">
        <v>726</v>
      </c>
      <c r="AN88" t="str">
        <f>VLOOKUP($A88,'Full dataset'!$A$4:$IE$190,2007+AN$1-$C88,FALSE)</f>
        <v>.</v>
      </c>
      <c r="AO88" t="str">
        <f>VLOOKUP($A88,'Full dataset'!$A$4:$IE$190,2007+AO$1-$C88,FALSE)</f>
        <v>.</v>
      </c>
      <c r="AP88" t="s">
        <v>726</v>
      </c>
      <c r="AQ88" t="s">
        <v>726</v>
      </c>
      <c r="AR88" t="s">
        <v>726</v>
      </c>
      <c r="AS88" t="s">
        <v>726</v>
      </c>
      <c r="AT88" t="s">
        <v>726</v>
      </c>
      <c r="AU88">
        <f>VLOOKUP(A88,'Full dataset'!$A$4:$II$190,$AU$1,FALSE)</f>
        <v>2009</v>
      </c>
      <c r="AV88">
        <v>0</v>
      </c>
      <c r="AW88">
        <f>VLOOKUP(A88,'Full dataset'!$A$5:$IM$190,247,FALSE)</f>
        <v>1</v>
      </c>
      <c r="AX88">
        <f>VLOOKUP(A88,'Full dataset'!$A$4:$II$190,242,FALSE)</f>
        <v>2012</v>
      </c>
      <c r="AY88">
        <f>VLOOKUP(A88,'Full dataset'!$A$5:$IM$190,246,FALSE)</f>
        <v>1</v>
      </c>
      <c r="AZ88">
        <v>9999</v>
      </c>
      <c r="BA88">
        <f>MAX(VLOOKUP($A88,'Full dataset'!$A$4:$IX$190,BA$1,FALSE),AW88)</f>
        <v>1</v>
      </c>
      <c r="BB88">
        <f>IF(VLOOKUP($A88,'Full dataset'!$A$4:$IX$190,BB$1,FALSE)&gt;0,VLOOKUP($A88,'Full dataset'!$A$4:$IX$190,BB$1,FALSE),AU88)</f>
        <v>2009</v>
      </c>
      <c r="BC88">
        <f>MAX(VLOOKUP($A88,'Full dataset'!$A$4:$IX$190,BC$1,FALSE),AY88)</f>
        <v>1</v>
      </c>
      <c r="BD88">
        <f>MAX(VLOOKUP($A88,'Full dataset'!$A$4:$IX$190,BD$1,FALSE),AX88)</f>
        <v>2012</v>
      </c>
      <c r="BE88">
        <f t="shared" si="9"/>
        <v>2009</v>
      </c>
      <c r="BF88">
        <f t="shared" si="10"/>
        <v>0</v>
      </c>
      <c r="BG88">
        <f t="shared" si="11"/>
        <v>0</v>
      </c>
      <c r="BH88">
        <f t="shared" si="6"/>
        <v>0</v>
      </c>
      <c r="BI88">
        <f t="shared" si="7"/>
        <v>0</v>
      </c>
      <c r="BO88">
        <f>IF(BF88=1,VLOOKUP($A88,'Full dataset'!$A$4:$IE$190,2007+BO$1-$C88,FALSE),0)</f>
        <v>0</v>
      </c>
      <c r="BP88">
        <f>IF(BF88=1,VLOOKUP($A88,'Full dataset'!$A$4:$IE$190,2007+BP$1-$C88,FALSE),0)</f>
        <v>0</v>
      </c>
      <c r="BQ88">
        <f>IF(BF88=1,VLOOKUP($A88,'Full dataset'!$A$4:$IE$190,2007+BQ$1-$C88,FALSE),0)</f>
        <v>0</v>
      </c>
      <c r="BR88">
        <f>IF($BG88=1,VLOOKUP($A88,'Full dataset'!$A$4:$IE$190,BR$1-2007+$C88,FALSE),0)</f>
        <v>0</v>
      </c>
      <c r="BS88">
        <f>IF($BG88=1,VLOOKUP($A88,'Full dataset'!$A$4:$IE$190,BS$1-2007+$C88,FALSE),0)</f>
        <v>0</v>
      </c>
      <c r="BT88">
        <f>IF($BG88=1,VLOOKUP($A88,'Full dataset'!$A$4:$IE$190,BT$1-2007+$C88,FALSE),0)</f>
        <v>0</v>
      </c>
      <c r="BU88">
        <f>IF($BG88=1,VLOOKUP($A88,'Full dataset'!$A$4:$IE$190,BU$1-2007+$C88,FALSE),0)</f>
        <v>0</v>
      </c>
      <c r="BV88">
        <f>IF($BG88=1,VLOOKUP($A88,'Full dataset'!$A$4:$IE$190,BV$1-2007+$C88,FALSE),0)</f>
        <v>0</v>
      </c>
      <c r="BW88">
        <f>IF($BG88=1,VLOOKUP($A88,'Full dataset'!$A$4:$IE$190,BW$1-2007+$C88,FALSE),0)</f>
        <v>0</v>
      </c>
      <c r="BX88">
        <f>IF($BG88=1,VLOOKUP($A88,'Full dataset'!$A$4:$IE$190,BX$1-2007+$C88,FALSE),0)</f>
        <v>0</v>
      </c>
    </row>
    <row r="89" spans="1:76" x14ac:dyDescent="0.25">
      <c r="A89">
        <v>87</v>
      </c>
      <c r="B89" t="s">
        <v>131</v>
      </c>
      <c r="C89">
        <v>2007</v>
      </c>
      <c r="D89" t="s">
        <v>587</v>
      </c>
      <c r="E89">
        <f t="shared" si="8"/>
        <v>0</v>
      </c>
      <c r="F89">
        <v>1</v>
      </c>
      <c r="G89">
        <v>3240</v>
      </c>
      <c r="H89">
        <v>0.25069637883008355</v>
      </c>
      <c r="I89">
        <v>1861</v>
      </c>
      <c r="J89">
        <v>0</v>
      </c>
      <c r="N89">
        <v>0</v>
      </c>
      <c r="U89">
        <v>1</v>
      </c>
      <c r="V89">
        <v>0</v>
      </c>
      <c r="W89">
        <v>170</v>
      </c>
      <c r="X89">
        <v>943</v>
      </c>
      <c r="Y89">
        <v>1</v>
      </c>
      <c r="Z89">
        <v>1</v>
      </c>
      <c r="AA89" t="s">
        <v>808</v>
      </c>
      <c r="AB89">
        <v>22997</v>
      </c>
      <c r="AC89" t="s">
        <v>726</v>
      </c>
      <c r="AD89">
        <f>VLOOKUP(A89,'Full dataset'!$A$4:$IE$190,2041-C89,FALSE)</f>
        <v>11254</v>
      </c>
      <c r="AE89" t="s">
        <v>726</v>
      </c>
      <c r="AF89" t="s">
        <v>726</v>
      </c>
      <c r="AG89">
        <f>VLOOKUP($A89,'Full dataset'!$A$4:$IE$190,2007+AG$1-$C89,FALSE)</f>
        <v>140.35499999999999</v>
      </c>
      <c r="AH89">
        <f>VLOOKUP($A89,'Full dataset'!$A$4:$IE$190,2007+AH$1-$C89,FALSE)</f>
        <v>2043.941</v>
      </c>
      <c r="AI89">
        <f>VLOOKUP($A89,'Full dataset'!$A$4:$IE$190,2007+AI$1-$C89,FALSE)</f>
        <v>1753.4690000000001</v>
      </c>
      <c r="AJ89">
        <f>VLOOKUP($A89,'Full dataset'!$A$4:$IE$190,2007+AJ$1-$C89,FALSE)</f>
        <v>393</v>
      </c>
      <c r="AK89">
        <f>VLOOKUP($A89,'Full dataset'!$A$4:$IE$190,2007+AK$1-$C89,FALSE)</f>
        <v>76</v>
      </c>
      <c r="AL89">
        <f>VLOOKUP($A89,'Full dataset'!$A$4:$IE$190,2007+AL$1-$C89,FALSE)</f>
        <v>1033</v>
      </c>
      <c r="AM89" t="s">
        <v>726</v>
      </c>
      <c r="AN89">
        <f>VLOOKUP($A89,'Full dataset'!$A$4:$IE$190,2007+AN$1-$C89,FALSE)</f>
        <v>65532</v>
      </c>
      <c r="AO89">
        <f>VLOOKUP($A89,'Full dataset'!$A$4:$IE$190,2007+AO$1-$C89,FALSE)</f>
        <v>8</v>
      </c>
      <c r="AP89" t="s">
        <v>726</v>
      </c>
      <c r="AQ89" t="s">
        <v>726</v>
      </c>
      <c r="AR89" t="s">
        <v>726</v>
      </c>
      <c r="AS89" t="s">
        <v>726</v>
      </c>
      <c r="AT89" t="s">
        <v>726</v>
      </c>
      <c r="AU89">
        <f>VLOOKUP(A89,'Full dataset'!$A$4:$II$190,$AU$1,FALSE)</f>
        <v>2014</v>
      </c>
      <c r="AV89">
        <v>0</v>
      </c>
      <c r="AW89">
        <f>VLOOKUP(A89,'Full dataset'!$A$5:$IM$190,247,FALSE)</f>
        <v>2</v>
      </c>
      <c r="AX89">
        <f>VLOOKUP(A89,'Full dataset'!$A$4:$II$190,242,FALSE)</f>
        <v>2007</v>
      </c>
      <c r="AY89">
        <f>VLOOKUP(A89,'Full dataset'!$A$5:$IM$190,246,FALSE)</f>
        <v>1</v>
      </c>
      <c r="AZ89">
        <v>9999</v>
      </c>
      <c r="BA89">
        <f>MAX(VLOOKUP($A89,'Full dataset'!$A$4:$IX$190,BA$1,FALSE),AW89)</f>
        <v>2</v>
      </c>
      <c r="BB89">
        <f>IF(VLOOKUP($A89,'Full dataset'!$A$4:$IX$190,BB$1,FALSE)&gt;0,VLOOKUP($A89,'Full dataset'!$A$4:$IX$190,BB$1,FALSE),AU89)</f>
        <v>2014</v>
      </c>
      <c r="BC89">
        <f>MAX(VLOOKUP($A89,'Full dataset'!$A$4:$IX$190,BC$1,FALSE),AY89)</f>
        <v>1</v>
      </c>
      <c r="BD89">
        <f>MAX(VLOOKUP($A89,'Full dataset'!$A$4:$IX$190,BD$1,FALSE),AX89)</f>
        <v>2007</v>
      </c>
      <c r="BE89">
        <f t="shared" si="9"/>
        <v>2007</v>
      </c>
      <c r="BF89">
        <f t="shared" si="10"/>
        <v>0</v>
      </c>
      <c r="BG89">
        <f t="shared" si="11"/>
        <v>0</v>
      </c>
      <c r="BH89">
        <f t="shared" si="6"/>
        <v>0</v>
      </c>
      <c r="BI89">
        <f t="shared" si="7"/>
        <v>0</v>
      </c>
      <c r="BO89">
        <f>IF(BF89=1,VLOOKUP($A89,'Full dataset'!$A$4:$IE$190,2007+BO$1-$C89,FALSE),0)</f>
        <v>0</v>
      </c>
      <c r="BP89">
        <f>IF(BF89=1,VLOOKUP($A89,'Full dataset'!$A$4:$IE$190,2007+BP$1-$C89,FALSE),0)</f>
        <v>0</v>
      </c>
      <c r="BQ89">
        <f>IF(BF89=1,VLOOKUP($A89,'Full dataset'!$A$4:$IE$190,2007+BQ$1-$C89,FALSE),0)</f>
        <v>0</v>
      </c>
      <c r="BR89">
        <f>IF($BG89=1,VLOOKUP($A89,'Full dataset'!$A$4:$IE$190,BR$1-2007+$C89,FALSE),0)</f>
        <v>0</v>
      </c>
      <c r="BS89">
        <f>IF($BG89=1,VLOOKUP($A89,'Full dataset'!$A$4:$IE$190,BS$1-2007+$C89,FALSE),0)</f>
        <v>0</v>
      </c>
      <c r="BT89">
        <f>IF($BG89=1,VLOOKUP($A89,'Full dataset'!$A$4:$IE$190,BT$1-2007+$C89,FALSE),0)</f>
        <v>0</v>
      </c>
      <c r="BU89">
        <f>IF($BG89=1,VLOOKUP($A89,'Full dataset'!$A$4:$IE$190,BU$1-2007+$C89,FALSE),0)</f>
        <v>0</v>
      </c>
      <c r="BV89">
        <f>IF($BG89=1,VLOOKUP($A89,'Full dataset'!$A$4:$IE$190,BV$1-2007+$C89,FALSE),0)</f>
        <v>0</v>
      </c>
      <c r="BW89">
        <f>IF($BG89=1,VLOOKUP($A89,'Full dataset'!$A$4:$IE$190,BW$1-2007+$C89,FALSE),0)</f>
        <v>0</v>
      </c>
      <c r="BX89">
        <f>IF($BG89=1,VLOOKUP($A89,'Full dataset'!$A$4:$IE$190,BX$1-2007+$C89,FALSE),0)</f>
        <v>0</v>
      </c>
    </row>
    <row r="90" spans="1:76" x14ac:dyDescent="0.25">
      <c r="A90">
        <v>88</v>
      </c>
      <c r="B90" t="s">
        <v>132</v>
      </c>
      <c r="C90">
        <v>2007</v>
      </c>
      <c r="D90" t="s">
        <v>591</v>
      </c>
      <c r="E90">
        <f t="shared" si="8"/>
        <v>1</v>
      </c>
      <c r="F90">
        <v>1</v>
      </c>
      <c r="G90">
        <v>7044</v>
      </c>
      <c r="H90">
        <v>5.1642228739002931</v>
      </c>
      <c r="I90">
        <v>2282</v>
      </c>
      <c r="J90">
        <v>0</v>
      </c>
      <c r="N90">
        <v>0</v>
      </c>
      <c r="S90">
        <v>7370</v>
      </c>
      <c r="T90">
        <v>519130</v>
      </c>
      <c r="U90">
        <v>1</v>
      </c>
      <c r="V90">
        <v>28</v>
      </c>
      <c r="W90">
        <v>234</v>
      </c>
      <c r="X90">
        <v>361</v>
      </c>
      <c r="Y90">
        <v>1</v>
      </c>
      <c r="Z90">
        <v>1</v>
      </c>
      <c r="AA90" t="s">
        <v>809</v>
      </c>
      <c r="AB90">
        <v>50563</v>
      </c>
      <c r="AC90" t="s">
        <v>726</v>
      </c>
      <c r="AD90">
        <f>VLOOKUP(A90,'Full dataset'!$A$4:$IE$190,2041-C90,FALSE)</f>
        <v>1224</v>
      </c>
      <c r="AE90" t="s">
        <v>726</v>
      </c>
      <c r="AF90" t="s">
        <v>726</v>
      </c>
      <c r="AG90">
        <f>VLOOKUP($A90,'Full dataset'!$A$4:$IE$190,2007+AG$1-$C90,FALSE)</f>
        <v>73.921999999999997</v>
      </c>
      <c r="AH90">
        <f>VLOOKUP($A90,'Full dataset'!$A$4:$IE$190,2007+AH$1-$C90,FALSE)</f>
        <v>649.30700000000002</v>
      </c>
      <c r="AI90">
        <f>VLOOKUP($A90,'Full dataset'!$A$4:$IE$190,2007+AI$1-$C90,FALSE)</f>
        <v>435.10700000000003</v>
      </c>
      <c r="AJ90" t="str">
        <f>VLOOKUP($A90,'Full dataset'!$A$4:$IE$190,2007+AJ$1-$C90,FALSE)</f>
        <v>.</v>
      </c>
      <c r="AK90" t="str">
        <f>VLOOKUP($A90,'Full dataset'!$A$4:$IE$190,2007+AK$1-$C90,FALSE)</f>
        <v>.</v>
      </c>
      <c r="AL90" t="str">
        <f>VLOOKUP($A90,'Full dataset'!$A$4:$IE$190,2007+AL$1-$C90,FALSE)</f>
        <v>.</v>
      </c>
      <c r="AM90" t="s">
        <v>726</v>
      </c>
      <c r="AN90" t="str">
        <f>VLOOKUP($A90,'Full dataset'!$A$4:$IE$190,2007+AN$1-$C90,FALSE)</f>
        <v>.</v>
      </c>
      <c r="AO90" t="str">
        <f>VLOOKUP($A90,'Full dataset'!$A$4:$IE$190,2007+AO$1-$C90,FALSE)</f>
        <v>.</v>
      </c>
      <c r="AP90" t="s">
        <v>726</v>
      </c>
      <c r="AQ90" t="s">
        <v>726</v>
      </c>
      <c r="AR90" t="s">
        <v>726</v>
      </c>
      <c r="AS90" t="s">
        <v>726</v>
      </c>
      <c r="AT90" t="s">
        <v>726</v>
      </c>
      <c r="AU90">
        <f>VLOOKUP(A90,'Full dataset'!$A$4:$II$190,$AU$1,FALSE)</f>
        <v>2012</v>
      </c>
      <c r="AV90">
        <v>0</v>
      </c>
      <c r="AW90">
        <f>VLOOKUP(A90,'Full dataset'!$A$5:$IM$190,247,FALSE)</f>
        <v>2</v>
      </c>
      <c r="AX90">
        <f>VLOOKUP(A90,'Full dataset'!$A$4:$II$190,242,FALSE)</f>
        <v>2010</v>
      </c>
      <c r="AY90">
        <f>VLOOKUP(A90,'Full dataset'!$A$5:$IM$190,246,FALSE)</f>
        <v>1</v>
      </c>
      <c r="AZ90">
        <v>9999</v>
      </c>
      <c r="BA90">
        <f>MAX(VLOOKUP($A90,'Full dataset'!$A$4:$IX$190,BA$1,FALSE),AW90)</f>
        <v>2</v>
      </c>
      <c r="BB90">
        <f>IF(VLOOKUP($A90,'Full dataset'!$A$4:$IX$190,BB$1,FALSE)&gt;0,VLOOKUP($A90,'Full dataset'!$A$4:$IX$190,BB$1,FALSE),AU90)</f>
        <v>2012</v>
      </c>
      <c r="BC90">
        <f>MAX(VLOOKUP($A90,'Full dataset'!$A$4:$IX$190,BC$1,FALSE),AY90)</f>
        <v>2</v>
      </c>
      <c r="BD90">
        <f>MAX(VLOOKUP($A90,'Full dataset'!$A$4:$IX$190,BD$1,FALSE),AX90)</f>
        <v>2010</v>
      </c>
      <c r="BE90">
        <f t="shared" si="9"/>
        <v>2010</v>
      </c>
      <c r="BF90">
        <f t="shared" si="10"/>
        <v>0</v>
      </c>
      <c r="BG90">
        <f t="shared" si="11"/>
        <v>0</v>
      </c>
      <c r="BH90">
        <f t="shared" si="6"/>
        <v>0</v>
      </c>
      <c r="BI90">
        <f t="shared" si="7"/>
        <v>0</v>
      </c>
      <c r="BO90">
        <f>IF(BF90=1,VLOOKUP($A90,'Full dataset'!$A$4:$IE$190,2007+BO$1-$C90,FALSE),0)</f>
        <v>0</v>
      </c>
      <c r="BP90">
        <f>IF(BF90=1,VLOOKUP($A90,'Full dataset'!$A$4:$IE$190,2007+BP$1-$C90,FALSE),0)</f>
        <v>0</v>
      </c>
      <c r="BQ90">
        <f>IF(BF90=1,VLOOKUP($A90,'Full dataset'!$A$4:$IE$190,2007+BQ$1-$C90,FALSE),0)</f>
        <v>0</v>
      </c>
      <c r="BR90">
        <f>IF($BG90=1,VLOOKUP($A90,'Full dataset'!$A$4:$IE$190,BR$1-2007+$C90,FALSE),0)</f>
        <v>0</v>
      </c>
      <c r="BS90">
        <f>IF($BG90=1,VLOOKUP($A90,'Full dataset'!$A$4:$IE$190,BS$1-2007+$C90,FALSE),0)</f>
        <v>0</v>
      </c>
      <c r="BT90">
        <f>IF($BG90=1,VLOOKUP($A90,'Full dataset'!$A$4:$IE$190,BT$1-2007+$C90,FALSE),0)</f>
        <v>0</v>
      </c>
      <c r="BU90">
        <f>IF($BG90=1,VLOOKUP($A90,'Full dataset'!$A$4:$IE$190,BU$1-2007+$C90,FALSE),0)</f>
        <v>0</v>
      </c>
      <c r="BV90">
        <f>IF($BG90=1,VLOOKUP($A90,'Full dataset'!$A$4:$IE$190,BV$1-2007+$C90,FALSE),0)</f>
        <v>0</v>
      </c>
      <c r="BW90">
        <f>IF($BG90=1,VLOOKUP($A90,'Full dataset'!$A$4:$IE$190,BW$1-2007+$C90,FALSE),0)</f>
        <v>0</v>
      </c>
      <c r="BX90">
        <f>IF($BG90=1,VLOOKUP($A90,'Full dataset'!$A$4:$IE$190,BX$1-2007+$C90,FALSE),0)</f>
        <v>0</v>
      </c>
    </row>
    <row r="91" spans="1:76" x14ac:dyDescent="0.25">
      <c r="A91">
        <v>89</v>
      </c>
      <c r="B91" t="s">
        <v>133</v>
      </c>
      <c r="C91">
        <v>2007</v>
      </c>
      <c r="D91" t="s">
        <v>591</v>
      </c>
      <c r="E91">
        <f t="shared" si="8"/>
        <v>1</v>
      </c>
      <c r="F91">
        <v>1</v>
      </c>
      <c r="G91">
        <v>270590</v>
      </c>
      <c r="H91">
        <v>7.7650873819841015</v>
      </c>
      <c r="I91">
        <v>74061</v>
      </c>
      <c r="J91">
        <v>1</v>
      </c>
      <c r="K91">
        <v>345</v>
      </c>
      <c r="L91">
        <v>9.9004218440611816E-3</v>
      </c>
      <c r="M91">
        <v>1428</v>
      </c>
      <c r="N91">
        <v>2</v>
      </c>
      <c r="O91">
        <v>629</v>
      </c>
      <c r="P91">
        <v>1.8050334318592706E-2</v>
      </c>
      <c r="Q91">
        <v>12</v>
      </c>
      <c r="R91">
        <v>40299</v>
      </c>
      <c r="S91">
        <v>3576</v>
      </c>
      <c r="T91">
        <v>334210</v>
      </c>
      <c r="U91">
        <v>1</v>
      </c>
      <c r="V91">
        <v>0</v>
      </c>
      <c r="W91">
        <v>1173</v>
      </c>
      <c r="X91">
        <v>5690</v>
      </c>
      <c r="Y91">
        <v>1</v>
      </c>
      <c r="Z91">
        <v>1</v>
      </c>
      <c r="AA91" t="s">
        <v>810</v>
      </c>
      <c r="AB91">
        <v>1204223</v>
      </c>
      <c r="AC91" t="s">
        <v>726</v>
      </c>
      <c r="AD91">
        <f>VLOOKUP(A91,'Full dataset'!$A$4:$IE$190,2041-C91,FALSE)</f>
        <v>32160</v>
      </c>
      <c r="AE91" t="s">
        <v>726</v>
      </c>
      <c r="AF91" t="s">
        <v>726</v>
      </c>
      <c r="AG91">
        <f>VLOOKUP($A91,'Full dataset'!$A$4:$IE$190,2007+AG$1-$C91,FALSE)</f>
        <v>7333</v>
      </c>
      <c r="AH91">
        <f>VLOOKUP($A91,'Full dataset'!$A$4:$IE$190,2007+AH$1-$C91,FALSE)</f>
        <v>53340</v>
      </c>
      <c r="AI91">
        <f>VLOOKUP($A91,'Full dataset'!$A$4:$IE$190,2007+AI$1-$C91,FALSE)</f>
        <v>34922</v>
      </c>
      <c r="AJ91">
        <f>VLOOKUP($A91,'Full dataset'!$A$4:$IE$190,2007+AJ$1-$C91,FALSE)</f>
        <v>4700</v>
      </c>
      <c r="AK91">
        <f>VLOOKUP($A91,'Full dataset'!$A$4:$IE$190,2007+AK$1-$C91,FALSE)</f>
        <v>25</v>
      </c>
      <c r="AL91">
        <f>VLOOKUP($A91,'Full dataset'!$A$4:$IE$190,2007+AL$1-$C91,FALSE)</f>
        <v>2483</v>
      </c>
      <c r="AM91" t="s">
        <v>726</v>
      </c>
      <c r="AN91">
        <f>VLOOKUP($A91,'Full dataset'!$A$4:$IE$190,2007+AN$1-$C91,FALSE)</f>
        <v>456679</v>
      </c>
      <c r="AO91">
        <f>VLOOKUP($A91,'Full dataset'!$A$4:$IE$190,2007+AO$1-$C91,FALSE)</f>
        <v>4</v>
      </c>
      <c r="AP91" t="s">
        <v>726</v>
      </c>
      <c r="AQ91" t="s">
        <v>726</v>
      </c>
      <c r="AR91" t="s">
        <v>726</v>
      </c>
      <c r="AS91" t="s">
        <v>726</v>
      </c>
      <c r="AT91" t="s">
        <v>726</v>
      </c>
      <c r="AU91">
        <f>VLOOKUP(A91,'Full dataset'!$A$4:$II$190,$AU$1,FALSE)</f>
        <v>2009</v>
      </c>
      <c r="AV91">
        <v>1</v>
      </c>
      <c r="AW91">
        <f>VLOOKUP(A91,'Full dataset'!$A$5:$IM$190,247,FALSE)</f>
        <v>2</v>
      </c>
      <c r="AX91">
        <f>VLOOKUP(A91,'Full dataset'!$A$4:$II$190,242,FALSE)</f>
        <v>2008</v>
      </c>
      <c r="AY91">
        <f>VLOOKUP(A91,'Full dataset'!$A$5:$IM$190,246,FALSE)</f>
        <v>1</v>
      </c>
      <c r="AZ91">
        <v>9999</v>
      </c>
      <c r="BA91">
        <f>MAX(VLOOKUP($A91,'Full dataset'!$A$4:$IX$190,BA$1,FALSE),AW91)</f>
        <v>2</v>
      </c>
      <c r="BB91">
        <f>IF(VLOOKUP($A91,'Full dataset'!$A$4:$IX$190,BB$1,FALSE)&gt;0,VLOOKUP($A91,'Full dataset'!$A$4:$IX$190,BB$1,FALSE),AU91)</f>
        <v>2009</v>
      </c>
      <c r="BC91">
        <f>MAX(VLOOKUP($A91,'Full dataset'!$A$4:$IX$190,BC$1,FALSE),AY91)</f>
        <v>1</v>
      </c>
      <c r="BD91">
        <f>MAX(VLOOKUP($A91,'Full dataset'!$A$4:$IX$190,BD$1,FALSE),AX91)</f>
        <v>2008</v>
      </c>
      <c r="BE91">
        <f t="shared" si="9"/>
        <v>2008</v>
      </c>
      <c r="BF91">
        <f t="shared" si="10"/>
        <v>0</v>
      </c>
      <c r="BG91">
        <f t="shared" si="11"/>
        <v>0</v>
      </c>
      <c r="BH91">
        <f t="shared" si="6"/>
        <v>0</v>
      </c>
      <c r="BI91">
        <f t="shared" si="7"/>
        <v>0</v>
      </c>
      <c r="BO91">
        <f>IF(BF91=1,VLOOKUP($A91,'Full dataset'!$A$4:$IE$190,2007+BO$1-$C91,FALSE),0)</f>
        <v>0</v>
      </c>
      <c r="BP91">
        <f>IF(BF91=1,VLOOKUP($A91,'Full dataset'!$A$4:$IE$190,2007+BP$1-$C91,FALSE),0)</f>
        <v>0</v>
      </c>
      <c r="BQ91">
        <f>IF(BF91=1,VLOOKUP($A91,'Full dataset'!$A$4:$IE$190,2007+BQ$1-$C91,FALSE),0)</f>
        <v>0</v>
      </c>
      <c r="BR91">
        <f>IF($BG91=1,VLOOKUP($A91,'Full dataset'!$A$4:$IE$190,BR$1-2007+$C91,FALSE),0)</f>
        <v>0</v>
      </c>
      <c r="BS91">
        <f>IF($BG91=1,VLOOKUP($A91,'Full dataset'!$A$4:$IE$190,BS$1-2007+$C91,FALSE),0)</f>
        <v>0</v>
      </c>
      <c r="BT91">
        <f>IF($BG91=1,VLOOKUP($A91,'Full dataset'!$A$4:$IE$190,BT$1-2007+$C91,FALSE),0)</f>
        <v>0</v>
      </c>
      <c r="BU91">
        <f>IF($BG91=1,VLOOKUP($A91,'Full dataset'!$A$4:$IE$190,BU$1-2007+$C91,FALSE),0)</f>
        <v>0</v>
      </c>
      <c r="BV91">
        <f>IF($BG91=1,VLOOKUP($A91,'Full dataset'!$A$4:$IE$190,BV$1-2007+$C91,FALSE),0)</f>
        <v>0</v>
      </c>
      <c r="BW91">
        <f>IF($BG91=1,VLOOKUP($A91,'Full dataset'!$A$4:$IE$190,BW$1-2007+$C91,FALSE),0)</f>
        <v>0</v>
      </c>
      <c r="BX91">
        <f>IF($BG91=1,VLOOKUP($A91,'Full dataset'!$A$4:$IE$190,BX$1-2007+$C91,FALSE),0)</f>
        <v>0</v>
      </c>
    </row>
    <row r="92" spans="1:76" x14ac:dyDescent="0.25">
      <c r="A92">
        <v>90</v>
      </c>
      <c r="B92" t="s">
        <v>134</v>
      </c>
      <c r="C92">
        <v>2007</v>
      </c>
      <c r="D92" t="s">
        <v>591</v>
      </c>
      <c r="E92">
        <f t="shared" si="8"/>
        <v>1</v>
      </c>
      <c r="F92">
        <v>1</v>
      </c>
      <c r="G92">
        <v>3977</v>
      </c>
      <c r="H92">
        <v>0.25550915515579825</v>
      </c>
      <c r="I92">
        <v>2621</v>
      </c>
      <c r="J92">
        <v>0</v>
      </c>
      <c r="N92">
        <v>1</v>
      </c>
      <c r="O92">
        <v>25665</v>
      </c>
      <c r="P92">
        <v>1.6488917442981048</v>
      </c>
      <c r="Q92">
        <v>275</v>
      </c>
      <c r="R92">
        <v>39873</v>
      </c>
      <c r="S92">
        <v>5500</v>
      </c>
      <c r="T92">
        <v>441120</v>
      </c>
      <c r="U92">
        <v>1</v>
      </c>
      <c r="V92">
        <v>1899</v>
      </c>
      <c r="W92">
        <v>35900</v>
      </c>
      <c r="X92">
        <v>24570</v>
      </c>
      <c r="Y92">
        <v>1</v>
      </c>
      <c r="Z92">
        <v>0</v>
      </c>
      <c r="AA92" t="s">
        <v>811</v>
      </c>
      <c r="AB92">
        <v>30692</v>
      </c>
      <c r="AC92" t="s">
        <v>726</v>
      </c>
      <c r="AD92">
        <f>VLOOKUP(A92,'Full dataset'!$A$4:$IE$190,2041-C92,FALSE)</f>
        <v>14223</v>
      </c>
      <c r="AE92" t="s">
        <v>726</v>
      </c>
      <c r="AF92" t="s">
        <v>726</v>
      </c>
      <c r="AG92">
        <f>VLOOKUP($A92,'Full dataset'!$A$4:$IE$190,2007+AG$1-$C92,FALSE)</f>
        <v>182.02500000000001</v>
      </c>
      <c r="AH92">
        <f>VLOOKUP($A92,'Full dataset'!$A$4:$IE$190,2007+AH$1-$C92,FALSE)</f>
        <v>2333.1610000000001</v>
      </c>
      <c r="AI92">
        <f>VLOOKUP($A92,'Full dataset'!$A$4:$IE$190,2007+AI$1-$C92,FALSE)</f>
        <v>8318.7360000000008</v>
      </c>
      <c r="AJ92">
        <f>VLOOKUP($A92,'Full dataset'!$A$4:$IE$190,2007+AJ$1-$C92,FALSE)</f>
        <v>1335</v>
      </c>
      <c r="AK92">
        <f>VLOOKUP($A92,'Full dataset'!$A$4:$IE$190,2007+AK$1-$C92,FALSE)</f>
        <v>24</v>
      </c>
      <c r="AL92">
        <f>VLOOKUP($A92,'Full dataset'!$A$4:$IE$190,2007+AL$1-$C92,FALSE)</f>
        <v>1146</v>
      </c>
      <c r="AM92" t="s">
        <v>726</v>
      </c>
      <c r="AN92">
        <f>VLOOKUP($A92,'Full dataset'!$A$4:$IE$190,2007+AN$1-$C92,FALSE)</f>
        <v>209500</v>
      </c>
      <c r="AO92">
        <f>VLOOKUP($A92,'Full dataset'!$A$4:$IE$190,2007+AO$1-$C92,FALSE)</f>
        <v>23</v>
      </c>
      <c r="AP92" t="s">
        <v>726</v>
      </c>
      <c r="AQ92" t="s">
        <v>726</v>
      </c>
      <c r="AR92" t="s">
        <v>726</v>
      </c>
      <c r="AS92" t="s">
        <v>726</v>
      </c>
      <c r="AT92" t="s">
        <v>726</v>
      </c>
      <c r="AU92">
        <f>VLOOKUP(A92,'Full dataset'!$A$4:$II$190,$AU$1,FALSE)</f>
        <v>2007</v>
      </c>
      <c r="AV92">
        <v>0</v>
      </c>
      <c r="AW92">
        <f>VLOOKUP(A92,'Full dataset'!$A$5:$IM$190,247,FALSE)</f>
        <v>1</v>
      </c>
      <c r="AX92">
        <f>VLOOKUP(A92,'Full dataset'!$A$4:$II$190,242,FALSE)</f>
        <v>2008</v>
      </c>
      <c r="AY92">
        <f>VLOOKUP(A92,'Full dataset'!$A$5:$IM$190,246,FALSE)</f>
        <v>1</v>
      </c>
      <c r="AZ92">
        <v>9999</v>
      </c>
      <c r="BA92">
        <f>MAX(VLOOKUP($A92,'Full dataset'!$A$4:$IX$190,BA$1,FALSE),AW92)</f>
        <v>1</v>
      </c>
      <c r="BB92">
        <f>IF(VLOOKUP($A92,'Full dataset'!$A$4:$IX$190,BB$1,FALSE)&gt;0,VLOOKUP($A92,'Full dataset'!$A$4:$IX$190,BB$1,FALSE),AU92)</f>
        <v>2007</v>
      </c>
      <c r="BC92">
        <f>MAX(VLOOKUP($A92,'Full dataset'!$A$4:$IX$190,BC$1,FALSE),AY92)</f>
        <v>1</v>
      </c>
      <c r="BD92">
        <f>MAX(VLOOKUP($A92,'Full dataset'!$A$4:$IX$190,BD$1,FALSE),AX92)</f>
        <v>2008</v>
      </c>
      <c r="BE92">
        <f t="shared" si="9"/>
        <v>2007</v>
      </c>
      <c r="BF92">
        <f t="shared" si="10"/>
        <v>0</v>
      </c>
      <c r="BG92">
        <f t="shared" si="11"/>
        <v>0</v>
      </c>
      <c r="BH92">
        <f t="shared" si="6"/>
        <v>0</v>
      </c>
      <c r="BI92">
        <f t="shared" si="7"/>
        <v>0</v>
      </c>
      <c r="BO92">
        <f>IF(BF92=1,VLOOKUP($A92,'Full dataset'!$A$4:$IE$190,2007+BO$1-$C92,FALSE),0)</f>
        <v>0</v>
      </c>
      <c r="BP92">
        <f>IF(BF92=1,VLOOKUP($A92,'Full dataset'!$A$4:$IE$190,2007+BP$1-$C92,FALSE),0)</f>
        <v>0</v>
      </c>
      <c r="BQ92">
        <f>IF(BF92=1,VLOOKUP($A92,'Full dataset'!$A$4:$IE$190,2007+BQ$1-$C92,FALSE),0)</f>
        <v>0</v>
      </c>
      <c r="BR92">
        <f>IF($BG92=1,VLOOKUP($A92,'Full dataset'!$A$4:$IE$190,BR$1-2007+$C92,FALSE),0)</f>
        <v>0</v>
      </c>
      <c r="BS92">
        <f>IF($BG92=1,VLOOKUP($A92,'Full dataset'!$A$4:$IE$190,BS$1-2007+$C92,FALSE),0)</f>
        <v>0</v>
      </c>
      <c r="BT92">
        <f>IF($BG92=1,VLOOKUP($A92,'Full dataset'!$A$4:$IE$190,BT$1-2007+$C92,FALSE),0)</f>
        <v>0</v>
      </c>
      <c r="BU92">
        <f>IF($BG92=1,VLOOKUP($A92,'Full dataset'!$A$4:$IE$190,BU$1-2007+$C92,FALSE),0)</f>
        <v>0</v>
      </c>
      <c r="BV92">
        <f>IF($BG92=1,VLOOKUP($A92,'Full dataset'!$A$4:$IE$190,BV$1-2007+$C92,FALSE),0)</f>
        <v>0</v>
      </c>
      <c r="BW92">
        <f>IF($BG92=1,VLOOKUP($A92,'Full dataset'!$A$4:$IE$190,BW$1-2007+$C92,FALSE),0)</f>
        <v>0</v>
      </c>
      <c r="BX92">
        <f>IF($BG92=1,VLOOKUP($A92,'Full dataset'!$A$4:$IE$190,BX$1-2007+$C92,FALSE),0)</f>
        <v>0</v>
      </c>
    </row>
    <row r="93" spans="1:76" x14ac:dyDescent="0.25">
      <c r="A93">
        <v>91</v>
      </c>
      <c r="B93" t="s">
        <v>135</v>
      </c>
      <c r="C93">
        <v>2007</v>
      </c>
      <c r="D93" t="s">
        <v>591</v>
      </c>
      <c r="E93">
        <f t="shared" si="8"/>
        <v>1</v>
      </c>
      <c r="F93">
        <v>1</v>
      </c>
      <c r="G93">
        <v>481538</v>
      </c>
      <c r="H93">
        <v>14.162882352941176</v>
      </c>
      <c r="I93">
        <v>152618</v>
      </c>
      <c r="J93">
        <v>1</v>
      </c>
      <c r="K93">
        <v>12640</v>
      </c>
      <c r="L93">
        <v>0.37176470588235294</v>
      </c>
      <c r="M93">
        <v>3086</v>
      </c>
      <c r="N93">
        <v>2</v>
      </c>
      <c r="O93">
        <v>9017</v>
      </c>
      <c r="P93">
        <v>0.26520588235294118</v>
      </c>
      <c r="Q93">
        <v>74</v>
      </c>
      <c r="R93">
        <v>39600</v>
      </c>
      <c r="S93">
        <v>7389</v>
      </c>
      <c r="T93">
        <v>541611</v>
      </c>
      <c r="U93">
        <v>1</v>
      </c>
      <c r="V93">
        <v>0</v>
      </c>
      <c r="W93">
        <v>0</v>
      </c>
      <c r="X93">
        <v>0</v>
      </c>
      <c r="Y93">
        <v>1</v>
      </c>
      <c r="Z93">
        <v>1</v>
      </c>
      <c r="AA93" t="s">
        <v>812</v>
      </c>
      <c r="AB93">
        <v>2301068</v>
      </c>
      <c r="AC93" t="s">
        <v>726</v>
      </c>
      <c r="AD93">
        <f>VLOOKUP(A93,'Full dataset'!$A$4:$IE$190,2041-C93,FALSE)</f>
        <v>32318</v>
      </c>
      <c r="AE93" t="s">
        <v>726</v>
      </c>
      <c r="AF93" t="s">
        <v>726</v>
      </c>
      <c r="AG93">
        <f>VLOOKUP($A93,'Full dataset'!$A$4:$IE$190,2007+AG$1-$C93,FALSE)</f>
        <v>1243.1479999999999</v>
      </c>
      <c r="AH93">
        <f>VLOOKUP($A93,'Full dataset'!$A$4:$IE$190,2007+AH$1-$C93,FALSE)</f>
        <v>10747.162</v>
      </c>
      <c r="AI93">
        <f>VLOOKUP($A93,'Full dataset'!$A$4:$IE$190,2007+AI$1-$C93,FALSE)</f>
        <v>21452.746999999999</v>
      </c>
      <c r="AJ93" t="str">
        <f>VLOOKUP($A93,'Full dataset'!$A$4:$IE$190,2007+AJ$1-$C93,FALSE)</f>
        <v>.</v>
      </c>
      <c r="AK93">
        <f>VLOOKUP($A93,'Full dataset'!$A$4:$IE$190,2007+AK$1-$C93,FALSE)</f>
        <v>36</v>
      </c>
      <c r="AL93">
        <f>VLOOKUP($A93,'Full dataset'!$A$4:$IE$190,2007+AL$1-$C93,FALSE)</f>
        <v>1100</v>
      </c>
      <c r="AM93" t="s">
        <v>726</v>
      </c>
      <c r="AN93" t="str">
        <f>VLOOKUP($A93,'Full dataset'!$A$4:$IE$190,2007+AN$1-$C93,FALSE)</f>
        <v>.</v>
      </c>
      <c r="AO93" t="str">
        <f>VLOOKUP($A93,'Full dataset'!$A$4:$IE$190,2007+AO$1-$C93,FALSE)</f>
        <v>.</v>
      </c>
      <c r="AP93" t="s">
        <v>726</v>
      </c>
      <c r="AQ93" t="s">
        <v>726</v>
      </c>
      <c r="AR93" t="s">
        <v>726</v>
      </c>
      <c r="AS93" t="s">
        <v>726</v>
      </c>
      <c r="AT93" t="s">
        <v>726</v>
      </c>
      <c r="AU93">
        <f>VLOOKUP(A93,'Full dataset'!$A$4:$II$190,$AU$1,FALSE)</f>
        <v>2016</v>
      </c>
      <c r="AV93">
        <v>1</v>
      </c>
      <c r="AW93">
        <f>VLOOKUP(A93,'Full dataset'!$A$5:$IM$190,247,FALSE)</f>
        <v>2</v>
      </c>
      <c r="AX93">
        <f>VLOOKUP(A93,'Full dataset'!$A$4:$II$190,242,FALSE)</f>
        <v>2007</v>
      </c>
      <c r="AY93">
        <f>VLOOKUP(A93,'Full dataset'!$A$5:$IM$190,246,FALSE)</f>
        <v>2</v>
      </c>
      <c r="AZ93">
        <v>9999</v>
      </c>
      <c r="BA93">
        <f>MAX(VLOOKUP($A93,'Full dataset'!$A$4:$IX$190,BA$1,FALSE),AW93)</f>
        <v>2</v>
      </c>
      <c r="BB93">
        <f>IF(VLOOKUP($A93,'Full dataset'!$A$4:$IX$190,BB$1,FALSE)&gt;0,VLOOKUP($A93,'Full dataset'!$A$4:$IX$190,BB$1,FALSE),AU93)</f>
        <v>2016</v>
      </c>
      <c r="BC93">
        <f>MAX(VLOOKUP($A93,'Full dataset'!$A$4:$IX$190,BC$1,FALSE),AY93)</f>
        <v>2</v>
      </c>
      <c r="BD93">
        <f>MAX(VLOOKUP($A93,'Full dataset'!$A$4:$IX$190,BD$1,FALSE),AX93)</f>
        <v>2007</v>
      </c>
      <c r="BE93">
        <f t="shared" si="9"/>
        <v>2007</v>
      </c>
      <c r="BF93">
        <f t="shared" si="10"/>
        <v>0</v>
      </c>
      <c r="BG93">
        <f t="shared" si="11"/>
        <v>1</v>
      </c>
      <c r="BH93">
        <f t="shared" si="6"/>
        <v>0</v>
      </c>
      <c r="BI93">
        <f t="shared" si="7"/>
        <v>1</v>
      </c>
      <c r="BO93">
        <f>IF(BF93=1,VLOOKUP($A93,'Full dataset'!$A$4:$IE$190,2007+BO$1-$C93,FALSE),0)</f>
        <v>0</v>
      </c>
      <c r="BP93">
        <f>IF(BF93=1,VLOOKUP($A93,'Full dataset'!$A$4:$IE$190,2007+BP$1-$C93,FALSE),0)</f>
        <v>0</v>
      </c>
      <c r="BQ93">
        <f>IF(BF93=1,VLOOKUP($A93,'Full dataset'!$A$4:$IE$190,2007+BQ$1-$C93,FALSE),0)</f>
        <v>0</v>
      </c>
      <c r="BR93">
        <f>IF($BG93=1,VLOOKUP($A93,'Full dataset'!$A$4:$IE$190,BR$1-2007+$C93,FALSE),0)</f>
        <v>2</v>
      </c>
      <c r="BS93">
        <f>IF($BG93=1,VLOOKUP($A93,'Full dataset'!$A$4:$IE$190,BS$1-2007+$C93,FALSE),0)</f>
        <v>0</v>
      </c>
      <c r="BT93">
        <f>IF($BG93=1,VLOOKUP($A93,'Full dataset'!$A$4:$IE$190,BT$1-2007+$C93,FALSE),0)</f>
        <v>0</v>
      </c>
      <c r="BU93">
        <f>IF($BG93=1,VLOOKUP($A93,'Full dataset'!$A$4:$IE$190,BU$1-2007+$C93,FALSE),0)</f>
        <v>0</v>
      </c>
      <c r="BV93">
        <f>IF($BG93=1,VLOOKUP($A93,'Full dataset'!$A$4:$IE$190,BV$1-2007+$C93,FALSE),0)</f>
        <v>0</v>
      </c>
      <c r="BW93">
        <f>IF($BG93=1,VLOOKUP($A93,'Full dataset'!$A$4:$IE$190,BW$1-2007+$C93,FALSE),0)</f>
        <v>0</v>
      </c>
      <c r="BX93">
        <f>IF($BG93=1,VLOOKUP($A93,'Full dataset'!$A$4:$IE$190,BX$1-2007+$C93,FALSE),0)</f>
        <v>0</v>
      </c>
    </row>
    <row r="94" spans="1:76" x14ac:dyDescent="0.25">
      <c r="A94">
        <v>92</v>
      </c>
      <c r="B94" t="s">
        <v>136</v>
      </c>
      <c r="C94">
        <v>2007</v>
      </c>
      <c r="D94" t="s">
        <v>591</v>
      </c>
      <c r="E94">
        <f t="shared" si="8"/>
        <v>1</v>
      </c>
      <c r="F94">
        <v>1</v>
      </c>
      <c r="G94">
        <v>7655</v>
      </c>
      <c r="H94">
        <v>2.3381185094685399</v>
      </c>
      <c r="I94">
        <v>1360</v>
      </c>
      <c r="J94">
        <v>1</v>
      </c>
      <c r="K94">
        <v>306</v>
      </c>
      <c r="L94">
        <v>9.3463653023824061E-2</v>
      </c>
      <c r="M94">
        <v>32</v>
      </c>
      <c r="N94">
        <v>0</v>
      </c>
      <c r="S94">
        <v>7370</v>
      </c>
      <c r="T94">
        <v>519130</v>
      </c>
      <c r="U94">
        <v>0</v>
      </c>
      <c r="V94" t="s">
        <v>726</v>
      </c>
      <c r="W94" t="s">
        <v>726</v>
      </c>
      <c r="X94" t="s">
        <v>726</v>
      </c>
      <c r="Y94">
        <v>1</v>
      </c>
      <c r="Z94">
        <v>1</v>
      </c>
      <c r="AA94" t="s">
        <v>813</v>
      </c>
      <c r="AB94">
        <v>31236</v>
      </c>
      <c r="AC94" t="s">
        <v>726</v>
      </c>
      <c r="AD94">
        <f>VLOOKUP(A94,'Full dataset'!$A$4:$IE$190,2041-C94,FALSE)</f>
        <v>3274</v>
      </c>
      <c r="AE94" t="s">
        <v>726</v>
      </c>
      <c r="AF94" t="s">
        <v>726</v>
      </c>
      <c r="AG94" t="str">
        <f>VLOOKUP($A94,'Full dataset'!$A$4:$IE$190,2007+AG$1-$C94,FALSE)</f>
        <v>.</v>
      </c>
      <c r="AH94" t="str">
        <f>VLOOKUP($A94,'Full dataset'!$A$4:$IE$190,2007+AH$1-$C94,FALSE)</f>
        <v>.</v>
      </c>
      <c r="AI94" t="str">
        <f>VLOOKUP($A94,'Full dataset'!$A$4:$IE$190,2007+AI$1-$C94,FALSE)</f>
        <v>.</v>
      </c>
      <c r="AJ94" t="str">
        <f>VLOOKUP($A94,'Full dataset'!$A$4:$IE$190,2007+AJ$1-$C94,FALSE)</f>
        <v>.</v>
      </c>
      <c r="AK94" t="str">
        <f>VLOOKUP($A94,'Full dataset'!$A$4:$IE$190,2007+AK$1-$C94,FALSE)</f>
        <v>.</v>
      </c>
      <c r="AL94">
        <f>VLOOKUP($A94,'Full dataset'!$A$4:$IE$190,2007+AL$1-$C94,FALSE)</f>
        <v>400</v>
      </c>
      <c r="AM94" t="s">
        <v>726</v>
      </c>
      <c r="AN94" t="str">
        <f>VLOOKUP($A94,'Full dataset'!$A$4:$IE$190,2007+AN$1-$C94,FALSE)</f>
        <v>.</v>
      </c>
      <c r="AO94" t="str">
        <f>VLOOKUP($A94,'Full dataset'!$A$4:$IE$190,2007+AO$1-$C94,FALSE)</f>
        <v>.</v>
      </c>
      <c r="AP94" t="s">
        <v>726</v>
      </c>
      <c r="AQ94" t="s">
        <v>726</v>
      </c>
      <c r="AR94" t="s">
        <v>726</v>
      </c>
      <c r="AS94" t="s">
        <v>726</v>
      </c>
      <c r="AT94" t="s">
        <v>726</v>
      </c>
      <c r="AU94">
        <f>VLOOKUP(A94,'Full dataset'!$A$4:$II$190,$AU$1,FALSE)</f>
        <v>9999</v>
      </c>
      <c r="AV94">
        <v>1</v>
      </c>
      <c r="AW94">
        <f>VLOOKUP(A94,'Full dataset'!$A$5:$IM$190,247,FALSE)</f>
        <v>0</v>
      </c>
      <c r="AX94">
        <f>VLOOKUP(A94,'Full dataset'!$A$4:$II$190,242,FALSE)</f>
        <v>2008</v>
      </c>
      <c r="AY94">
        <f>VLOOKUP(A94,'Full dataset'!$A$5:$IM$190,246,FALSE)</f>
        <v>1</v>
      </c>
      <c r="AZ94">
        <v>9999</v>
      </c>
      <c r="BA94">
        <f>MAX(VLOOKUP($A94,'Full dataset'!$A$4:$IX$190,BA$1,FALSE),AW94)</f>
        <v>0</v>
      </c>
      <c r="BB94">
        <f>IF(VLOOKUP($A94,'Full dataset'!$A$4:$IX$190,BB$1,FALSE)&gt;0,VLOOKUP($A94,'Full dataset'!$A$4:$IX$190,BB$1,FALSE),AU94)</f>
        <v>9999</v>
      </c>
      <c r="BC94">
        <f>MAX(VLOOKUP($A94,'Full dataset'!$A$4:$IX$190,BC$1,FALSE),AY94)</f>
        <v>1</v>
      </c>
      <c r="BD94">
        <f>MAX(VLOOKUP($A94,'Full dataset'!$A$4:$IX$190,BD$1,FALSE),AX94)</f>
        <v>2008</v>
      </c>
      <c r="BE94">
        <f t="shared" si="9"/>
        <v>2008</v>
      </c>
      <c r="BF94">
        <f t="shared" si="10"/>
        <v>0</v>
      </c>
      <c r="BG94">
        <f t="shared" si="11"/>
        <v>0</v>
      </c>
      <c r="BH94">
        <f t="shared" si="6"/>
        <v>0</v>
      </c>
      <c r="BI94">
        <f t="shared" si="7"/>
        <v>0</v>
      </c>
      <c r="BO94">
        <f>IF(BF94=1,VLOOKUP($A94,'Full dataset'!$A$4:$IE$190,2007+BO$1-$C94,FALSE),0)</f>
        <v>0</v>
      </c>
      <c r="BP94">
        <f>IF(BF94=1,VLOOKUP($A94,'Full dataset'!$A$4:$IE$190,2007+BP$1-$C94,FALSE),0)</f>
        <v>0</v>
      </c>
      <c r="BQ94">
        <f>IF(BF94=1,VLOOKUP($A94,'Full dataset'!$A$4:$IE$190,2007+BQ$1-$C94,FALSE),0)</f>
        <v>0</v>
      </c>
      <c r="BR94">
        <f>IF($BG94=1,VLOOKUP($A94,'Full dataset'!$A$4:$IE$190,BR$1-2007+$C94,FALSE),0)</f>
        <v>0</v>
      </c>
      <c r="BS94">
        <f>IF($BG94=1,VLOOKUP($A94,'Full dataset'!$A$4:$IE$190,BS$1-2007+$C94,FALSE),0)</f>
        <v>0</v>
      </c>
      <c r="BT94">
        <f>IF($BG94=1,VLOOKUP($A94,'Full dataset'!$A$4:$IE$190,BT$1-2007+$C94,FALSE),0)</f>
        <v>0</v>
      </c>
      <c r="BU94">
        <f>IF($BG94=1,VLOOKUP($A94,'Full dataset'!$A$4:$IE$190,BU$1-2007+$C94,FALSE),0)</f>
        <v>0</v>
      </c>
      <c r="BV94">
        <f>IF($BG94=1,VLOOKUP($A94,'Full dataset'!$A$4:$IE$190,BV$1-2007+$C94,FALSE),0)</f>
        <v>0</v>
      </c>
      <c r="BW94">
        <f>IF($BG94=1,VLOOKUP($A94,'Full dataset'!$A$4:$IE$190,BW$1-2007+$C94,FALSE),0)</f>
        <v>0</v>
      </c>
      <c r="BX94">
        <f>IF($BG94=1,VLOOKUP($A94,'Full dataset'!$A$4:$IE$190,BX$1-2007+$C94,FALSE),0)</f>
        <v>0</v>
      </c>
    </row>
    <row r="95" spans="1:76" x14ac:dyDescent="0.25">
      <c r="A95">
        <v>93</v>
      </c>
      <c r="B95" t="s">
        <v>137</v>
      </c>
      <c r="C95">
        <v>2007</v>
      </c>
      <c r="D95" t="s">
        <v>582</v>
      </c>
      <c r="E95">
        <f t="shared" si="8"/>
        <v>0</v>
      </c>
      <c r="F95">
        <v>1</v>
      </c>
      <c r="G95">
        <v>1836</v>
      </c>
      <c r="H95">
        <v>8.8171733179657111E-2</v>
      </c>
      <c r="I95">
        <v>78277</v>
      </c>
      <c r="J95">
        <v>1</v>
      </c>
      <c r="K95">
        <v>7084</v>
      </c>
      <c r="L95">
        <v>0.34020073956682517</v>
      </c>
      <c r="M95">
        <v>995</v>
      </c>
      <c r="N95">
        <v>2</v>
      </c>
      <c r="O95">
        <v>1720</v>
      </c>
      <c r="P95">
        <v>8.2600970081160255E-2</v>
      </c>
      <c r="Q95">
        <v>56</v>
      </c>
      <c r="R95">
        <v>40179</v>
      </c>
      <c r="U95">
        <v>1</v>
      </c>
      <c r="V95">
        <v>1</v>
      </c>
      <c r="W95">
        <v>15294</v>
      </c>
      <c r="X95">
        <v>13491</v>
      </c>
      <c r="Y95">
        <v>1</v>
      </c>
      <c r="Z95">
        <v>1</v>
      </c>
      <c r="AA95" t="s">
        <v>814</v>
      </c>
      <c r="AB95">
        <v>438883</v>
      </c>
      <c r="AC95" t="s">
        <v>726</v>
      </c>
      <c r="AD95">
        <f>VLOOKUP(A95,'Full dataset'!$A$4:$IE$190,2041-C95,FALSE)</f>
        <v>22857</v>
      </c>
      <c r="AE95" t="s">
        <v>726</v>
      </c>
      <c r="AF95" t="s">
        <v>726</v>
      </c>
      <c r="AG95" t="str">
        <f>VLOOKUP($A95,'Full dataset'!$A$4:$IE$190,2007+AG$1-$C95,FALSE)</f>
        <v>.</v>
      </c>
      <c r="AH95" t="str">
        <f>VLOOKUP($A95,'Full dataset'!$A$4:$IE$190,2007+AH$1-$C95,FALSE)</f>
        <v>.</v>
      </c>
      <c r="AI95">
        <f>VLOOKUP($A95,'Full dataset'!$A$4:$IE$190,2007+AI$1-$C95,FALSE)</f>
        <v>22690</v>
      </c>
      <c r="AJ95">
        <f>VLOOKUP($A95,'Full dataset'!$A$4:$IE$190,2007+AJ$1-$C95,FALSE)</f>
        <v>1422</v>
      </c>
      <c r="AK95">
        <f>VLOOKUP($A95,'Full dataset'!$A$4:$IE$190,2007+AK$1-$C95,FALSE)</f>
        <v>44</v>
      </c>
      <c r="AL95">
        <f>VLOOKUP($A95,'Full dataset'!$A$4:$IE$190,2007+AL$1-$C95,FALSE)</f>
        <v>7300</v>
      </c>
      <c r="AM95" t="s">
        <v>726</v>
      </c>
      <c r="AN95">
        <f>VLOOKUP($A95,'Full dataset'!$A$4:$IE$190,2007+AN$1-$C95,FALSE)</f>
        <v>186267</v>
      </c>
      <c r="AO95">
        <f>VLOOKUP($A95,'Full dataset'!$A$4:$IE$190,2007+AO$1-$C95,FALSE)</f>
        <v>17</v>
      </c>
      <c r="AP95" t="s">
        <v>726</v>
      </c>
      <c r="AQ95" t="s">
        <v>726</v>
      </c>
      <c r="AR95" t="s">
        <v>726</v>
      </c>
      <c r="AS95" t="s">
        <v>726</v>
      </c>
      <c r="AT95" t="s">
        <v>726</v>
      </c>
      <c r="AU95">
        <f>VLOOKUP(A95,'Full dataset'!$A$4:$II$190,$AU$1,FALSE)</f>
        <v>2009</v>
      </c>
      <c r="AV95">
        <v>1</v>
      </c>
      <c r="AW95">
        <f>VLOOKUP(A95,'Full dataset'!$A$5:$IM$190,247,FALSE)</f>
        <v>2</v>
      </c>
      <c r="AX95">
        <f>VLOOKUP(A95,'Full dataset'!$A$4:$II$190,242,FALSE)</f>
        <v>2010</v>
      </c>
      <c r="AY95">
        <f>VLOOKUP(A95,'Full dataset'!$A$5:$IM$190,246,FALSE)</f>
        <v>2</v>
      </c>
      <c r="AZ95">
        <v>9999</v>
      </c>
      <c r="BA95">
        <f>MAX(VLOOKUP($A95,'Full dataset'!$A$4:$IX$190,BA$1,FALSE),AW95)</f>
        <v>2</v>
      </c>
      <c r="BB95">
        <f>IF(VLOOKUP($A95,'Full dataset'!$A$4:$IX$190,BB$1,FALSE)&gt;0,VLOOKUP($A95,'Full dataset'!$A$4:$IX$190,BB$1,FALSE),AU95)</f>
        <v>2009</v>
      </c>
      <c r="BC95">
        <f>MAX(VLOOKUP($A95,'Full dataset'!$A$4:$IX$190,BC$1,FALSE),AY95)</f>
        <v>2</v>
      </c>
      <c r="BD95">
        <f>MAX(VLOOKUP($A95,'Full dataset'!$A$4:$IX$190,BD$1,FALSE),AX95)</f>
        <v>2010</v>
      </c>
      <c r="BE95">
        <f t="shared" si="9"/>
        <v>2009</v>
      </c>
      <c r="BF95">
        <f t="shared" si="10"/>
        <v>0</v>
      </c>
      <c r="BG95">
        <f t="shared" si="11"/>
        <v>0</v>
      </c>
      <c r="BH95">
        <f t="shared" si="6"/>
        <v>0</v>
      </c>
      <c r="BI95">
        <f t="shared" si="7"/>
        <v>0</v>
      </c>
      <c r="BO95">
        <f>IF(BF95=1,VLOOKUP($A95,'Full dataset'!$A$4:$IE$190,2007+BO$1-$C95,FALSE),0)</f>
        <v>0</v>
      </c>
      <c r="BP95">
        <f>IF(BF95=1,VLOOKUP($A95,'Full dataset'!$A$4:$IE$190,2007+BP$1-$C95,FALSE),0)</f>
        <v>0</v>
      </c>
      <c r="BQ95">
        <f>IF(BF95=1,VLOOKUP($A95,'Full dataset'!$A$4:$IE$190,2007+BQ$1-$C95,FALSE),0)</f>
        <v>0</v>
      </c>
      <c r="BR95">
        <f>IF($BG95=1,VLOOKUP($A95,'Full dataset'!$A$4:$IE$190,BR$1-2007+$C95,FALSE),0)</f>
        <v>0</v>
      </c>
      <c r="BS95">
        <f>IF($BG95=1,VLOOKUP($A95,'Full dataset'!$A$4:$IE$190,BS$1-2007+$C95,FALSE),0)</f>
        <v>0</v>
      </c>
      <c r="BT95">
        <f>IF($BG95=1,VLOOKUP($A95,'Full dataset'!$A$4:$IE$190,BT$1-2007+$C95,FALSE),0)</f>
        <v>0</v>
      </c>
      <c r="BU95">
        <f>IF($BG95=1,VLOOKUP($A95,'Full dataset'!$A$4:$IE$190,BU$1-2007+$C95,FALSE),0)</f>
        <v>0</v>
      </c>
      <c r="BV95">
        <f>IF($BG95=1,VLOOKUP($A95,'Full dataset'!$A$4:$IE$190,BV$1-2007+$C95,FALSE),0)</f>
        <v>0</v>
      </c>
      <c r="BW95">
        <f>IF($BG95=1,VLOOKUP($A95,'Full dataset'!$A$4:$IE$190,BW$1-2007+$C95,FALSE),0)</f>
        <v>0</v>
      </c>
      <c r="BX95">
        <f>IF($BG95=1,VLOOKUP($A95,'Full dataset'!$A$4:$IE$190,BX$1-2007+$C95,FALSE),0)</f>
        <v>0</v>
      </c>
    </row>
    <row r="96" spans="1:76" x14ac:dyDescent="0.25">
      <c r="A96">
        <v>94</v>
      </c>
      <c r="B96" t="s">
        <v>138</v>
      </c>
      <c r="C96">
        <v>2007</v>
      </c>
      <c r="D96" t="s">
        <v>587</v>
      </c>
      <c r="E96">
        <f t="shared" si="8"/>
        <v>0</v>
      </c>
      <c r="F96">
        <v>1</v>
      </c>
      <c r="G96">
        <v>3647</v>
      </c>
      <c r="H96">
        <v>0.47088444157520981</v>
      </c>
      <c r="I96">
        <v>2067</v>
      </c>
      <c r="J96">
        <v>0</v>
      </c>
      <c r="N96">
        <v>0</v>
      </c>
      <c r="U96">
        <v>0</v>
      </c>
      <c r="V96" t="s">
        <v>726</v>
      </c>
      <c r="W96" t="s">
        <v>726</v>
      </c>
      <c r="X96" t="s">
        <v>726</v>
      </c>
      <c r="Y96">
        <v>1</v>
      </c>
      <c r="Z96">
        <v>1</v>
      </c>
      <c r="AA96" t="s">
        <v>815</v>
      </c>
      <c r="AB96">
        <v>30660</v>
      </c>
      <c r="AC96" t="s">
        <v>726</v>
      </c>
      <c r="AD96">
        <f>VLOOKUP(A96,'Full dataset'!$A$4:$IE$190,2041-C96,FALSE)</f>
        <v>6069</v>
      </c>
      <c r="AE96" t="s">
        <v>726</v>
      </c>
      <c r="AF96" t="s">
        <v>726</v>
      </c>
      <c r="AG96" t="str">
        <f>VLOOKUP($A96,'Full dataset'!$A$4:$IE$190,2007+AG$1-$C96,FALSE)</f>
        <v>.</v>
      </c>
      <c r="AH96" t="str">
        <f>VLOOKUP($A96,'Full dataset'!$A$4:$IE$190,2007+AH$1-$C96,FALSE)</f>
        <v>.</v>
      </c>
      <c r="AI96" t="str">
        <f>VLOOKUP($A96,'Full dataset'!$A$4:$IE$190,2007+AI$1-$C96,FALSE)</f>
        <v>.</v>
      </c>
      <c r="AJ96">
        <f>VLOOKUP($A96,'Full dataset'!$A$4:$IE$190,2007+AJ$1-$C96,FALSE)</f>
        <v>696</v>
      </c>
      <c r="AK96">
        <f>VLOOKUP($A96,'Full dataset'!$A$4:$IE$190,2007+AK$1-$C96,FALSE)</f>
        <v>68</v>
      </c>
      <c r="AL96">
        <f>VLOOKUP($A96,'Full dataset'!$A$4:$IE$190,2007+AL$1-$C96,FALSE)</f>
        <v>277</v>
      </c>
      <c r="AM96" t="s">
        <v>726</v>
      </c>
      <c r="AN96">
        <f>VLOOKUP($A96,'Full dataset'!$A$4:$IE$190,2007+AN$1-$C96,FALSE)</f>
        <v>25000</v>
      </c>
      <c r="AO96">
        <f>VLOOKUP($A96,'Full dataset'!$A$4:$IE$190,2007+AO$1-$C96,FALSE)</f>
        <v>10</v>
      </c>
      <c r="AP96" t="s">
        <v>726</v>
      </c>
      <c r="AQ96" t="s">
        <v>726</v>
      </c>
      <c r="AR96" t="s">
        <v>726</v>
      </c>
      <c r="AS96" t="s">
        <v>726</v>
      </c>
      <c r="AT96" t="s">
        <v>726</v>
      </c>
      <c r="AU96">
        <f>VLOOKUP(A96,'Full dataset'!$A$4:$II$190,$AU$1,FALSE)</f>
        <v>9999</v>
      </c>
      <c r="AV96">
        <v>0</v>
      </c>
      <c r="AW96">
        <f>VLOOKUP(A96,'Full dataset'!$A$5:$IM$190,247,FALSE)</f>
        <v>0</v>
      </c>
      <c r="AX96">
        <f>VLOOKUP(A96,'Full dataset'!$A$4:$II$190,242,FALSE)</f>
        <v>2010</v>
      </c>
      <c r="AY96">
        <f>VLOOKUP(A96,'Full dataset'!$A$5:$IM$190,246,FALSE)</f>
        <v>1</v>
      </c>
      <c r="AZ96">
        <v>9999</v>
      </c>
      <c r="BA96">
        <f>MAX(VLOOKUP($A96,'Full dataset'!$A$4:$IX$190,BA$1,FALSE),AW96)</f>
        <v>1</v>
      </c>
      <c r="BB96">
        <f>IF(VLOOKUP($A96,'Full dataset'!$A$4:$IX$190,BB$1,FALSE)&gt;0,VLOOKUP($A96,'Full dataset'!$A$4:$IX$190,BB$1,FALSE),AU96)</f>
        <v>2010</v>
      </c>
      <c r="BC96">
        <f>MAX(VLOOKUP($A96,'Full dataset'!$A$4:$IX$190,BC$1,FALSE),AY96)</f>
        <v>1</v>
      </c>
      <c r="BD96">
        <f>MAX(VLOOKUP($A96,'Full dataset'!$A$4:$IX$190,BD$1,FALSE),AX96)</f>
        <v>2010</v>
      </c>
      <c r="BE96">
        <f t="shared" si="9"/>
        <v>2010</v>
      </c>
      <c r="BF96">
        <f t="shared" si="10"/>
        <v>0</v>
      </c>
      <c r="BG96">
        <f t="shared" si="11"/>
        <v>0</v>
      </c>
      <c r="BH96">
        <f t="shared" si="6"/>
        <v>0</v>
      </c>
      <c r="BI96">
        <f t="shared" si="7"/>
        <v>0</v>
      </c>
      <c r="BO96">
        <f>IF(BF96=1,VLOOKUP($A96,'Full dataset'!$A$4:$IE$190,2007+BO$1-$C96,FALSE),0)</f>
        <v>0</v>
      </c>
      <c r="BP96">
        <f>IF(BF96=1,VLOOKUP($A96,'Full dataset'!$A$4:$IE$190,2007+BP$1-$C96,FALSE),0)</f>
        <v>0</v>
      </c>
      <c r="BQ96">
        <f>IF(BF96=1,VLOOKUP($A96,'Full dataset'!$A$4:$IE$190,2007+BQ$1-$C96,FALSE),0)</f>
        <v>0</v>
      </c>
      <c r="BR96">
        <f>IF($BG96=1,VLOOKUP($A96,'Full dataset'!$A$4:$IE$190,BR$1-2007+$C96,FALSE),0)</f>
        <v>0</v>
      </c>
      <c r="BS96">
        <f>IF($BG96=1,VLOOKUP($A96,'Full dataset'!$A$4:$IE$190,BS$1-2007+$C96,FALSE),0)</f>
        <v>0</v>
      </c>
      <c r="BT96">
        <f>IF($BG96=1,VLOOKUP($A96,'Full dataset'!$A$4:$IE$190,BT$1-2007+$C96,FALSE),0)</f>
        <v>0</v>
      </c>
      <c r="BU96">
        <f>IF($BG96=1,VLOOKUP($A96,'Full dataset'!$A$4:$IE$190,BU$1-2007+$C96,FALSE),0)</f>
        <v>0</v>
      </c>
      <c r="BV96">
        <f>IF($BG96=1,VLOOKUP($A96,'Full dataset'!$A$4:$IE$190,BV$1-2007+$C96,FALSE),0)</f>
        <v>0</v>
      </c>
      <c r="BW96">
        <f>IF($BG96=1,VLOOKUP($A96,'Full dataset'!$A$4:$IE$190,BW$1-2007+$C96,FALSE),0)</f>
        <v>0</v>
      </c>
      <c r="BX96">
        <f>IF($BG96=1,VLOOKUP($A96,'Full dataset'!$A$4:$IE$190,BX$1-2007+$C96,FALSE),0)</f>
        <v>0</v>
      </c>
    </row>
    <row r="97" spans="1:76" x14ac:dyDescent="0.25">
      <c r="A97">
        <v>95</v>
      </c>
      <c r="B97" t="s">
        <v>139</v>
      </c>
      <c r="C97">
        <v>2007</v>
      </c>
      <c r="D97" t="s">
        <v>587</v>
      </c>
      <c r="E97">
        <f t="shared" si="8"/>
        <v>0</v>
      </c>
      <c r="F97">
        <v>1</v>
      </c>
      <c r="G97">
        <v>2093</v>
      </c>
      <c r="H97">
        <v>0.22425800921461481</v>
      </c>
      <c r="I97">
        <v>1186</v>
      </c>
      <c r="J97">
        <v>0</v>
      </c>
      <c r="N97">
        <v>0</v>
      </c>
      <c r="U97">
        <v>1</v>
      </c>
      <c r="V97">
        <v>568</v>
      </c>
      <c r="W97">
        <v>6054</v>
      </c>
      <c r="X97">
        <v>8197</v>
      </c>
      <c r="Y97">
        <v>1</v>
      </c>
      <c r="Z97">
        <v>0</v>
      </c>
      <c r="AA97" t="s">
        <v>816</v>
      </c>
      <c r="AB97">
        <v>11377</v>
      </c>
      <c r="AC97" t="s">
        <v>726</v>
      </c>
      <c r="AD97">
        <f>VLOOKUP(A97,'Full dataset'!$A$4:$IE$190,2041-C97,FALSE)</f>
        <v>7099</v>
      </c>
      <c r="AE97" t="s">
        <v>726</v>
      </c>
      <c r="AF97" t="s">
        <v>726</v>
      </c>
      <c r="AG97" t="str">
        <f>VLOOKUP($A97,'Full dataset'!$A$4:$IE$190,2007+AG$1-$C97,FALSE)</f>
        <v>.</v>
      </c>
      <c r="AH97" t="str">
        <f>VLOOKUP($A97,'Full dataset'!$A$4:$IE$190,2007+AH$1-$C97,FALSE)</f>
        <v>.</v>
      </c>
      <c r="AI97">
        <f>VLOOKUP($A97,'Full dataset'!$A$4:$IE$190,2007+AI$1-$C97,FALSE)</f>
        <v>982.18899999999996</v>
      </c>
      <c r="AJ97" t="str">
        <f>VLOOKUP($A97,'Full dataset'!$A$4:$IE$190,2007+AJ$1-$C97,FALSE)</f>
        <v>.</v>
      </c>
      <c r="AK97">
        <f>VLOOKUP($A97,'Full dataset'!$A$4:$IE$190,2007+AK$1-$C97,FALSE)</f>
        <v>79</v>
      </c>
      <c r="AL97" t="str">
        <f>VLOOKUP($A97,'Full dataset'!$A$4:$IE$190,2007+AL$1-$C97,FALSE)</f>
        <v>.</v>
      </c>
      <c r="AM97" t="s">
        <v>726</v>
      </c>
      <c r="AN97" t="str">
        <f>VLOOKUP($A97,'Full dataset'!$A$4:$IE$190,2007+AN$1-$C97,FALSE)</f>
        <v>.</v>
      </c>
      <c r="AO97" t="str">
        <f>VLOOKUP($A97,'Full dataset'!$A$4:$IE$190,2007+AO$1-$C97,FALSE)</f>
        <v>.</v>
      </c>
      <c r="AP97" t="s">
        <v>726</v>
      </c>
      <c r="AQ97" t="s">
        <v>726</v>
      </c>
      <c r="AR97" t="s">
        <v>726</v>
      </c>
      <c r="AS97" t="s">
        <v>726</v>
      </c>
      <c r="AT97" t="s">
        <v>726</v>
      </c>
      <c r="AU97">
        <f>VLOOKUP(A97,'Full dataset'!$A$4:$II$190,$AU$1,FALSE)</f>
        <v>2010</v>
      </c>
      <c r="AV97">
        <v>0</v>
      </c>
      <c r="AW97">
        <f>VLOOKUP(A97,'Full dataset'!$A$5:$IM$190,247,FALSE)</f>
        <v>1</v>
      </c>
      <c r="AX97">
        <f>VLOOKUP(A97,'Full dataset'!$A$4:$II$190,242,FALSE)</f>
        <v>9999</v>
      </c>
      <c r="AY97">
        <f>VLOOKUP(A97,'Full dataset'!$A$5:$IM$190,246,FALSE)</f>
        <v>0</v>
      </c>
      <c r="AZ97">
        <v>9999</v>
      </c>
      <c r="BA97">
        <f>MAX(VLOOKUP($A97,'Full dataset'!$A$4:$IX$190,BA$1,FALSE),AW97)</f>
        <v>2</v>
      </c>
      <c r="BB97">
        <f>IF(VLOOKUP($A97,'Full dataset'!$A$4:$IX$190,BB$1,FALSE)&gt;0,VLOOKUP($A97,'Full dataset'!$A$4:$IX$190,BB$1,FALSE),AU97)</f>
        <v>2013</v>
      </c>
      <c r="BC97">
        <f>MAX(VLOOKUP($A97,'Full dataset'!$A$4:$IX$190,BC$1,FALSE),AY97)</f>
        <v>0</v>
      </c>
      <c r="BD97">
        <f>MAX(VLOOKUP($A97,'Full dataset'!$A$4:$IX$190,BD$1,FALSE),AX97)</f>
        <v>9999</v>
      </c>
      <c r="BE97">
        <f t="shared" si="9"/>
        <v>2013</v>
      </c>
      <c r="BF97">
        <f t="shared" si="10"/>
        <v>0</v>
      </c>
      <c r="BG97">
        <f t="shared" si="11"/>
        <v>0</v>
      </c>
      <c r="BH97">
        <f t="shared" si="6"/>
        <v>0</v>
      </c>
      <c r="BI97">
        <f t="shared" si="7"/>
        <v>0</v>
      </c>
      <c r="BO97">
        <f>IF(BF97=1,VLOOKUP($A97,'Full dataset'!$A$4:$IE$190,2007+BO$1-$C97,FALSE),0)</f>
        <v>0</v>
      </c>
      <c r="BP97">
        <f>IF(BF97=1,VLOOKUP($A97,'Full dataset'!$A$4:$IE$190,2007+BP$1-$C97,FALSE),0)</f>
        <v>0</v>
      </c>
      <c r="BQ97">
        <f>IF(BF97=1,VLOOKUP($A97,'Full dataset'!$A$4:$IE$190,2007+BQ$1-$C97,FALSE),0)</f>
        <v>0</v>
      </c>
      <c r="BR97">
        <f>IF($BG97=1,VLOOKUP($A97,'Full dataset'!$A$4:$IE$190,BR$1-2007+$C97,FALSE),0)</f>
        <v>0</v>
      </c>
      <c r="BS97">
        <f>IF($BG97=1,VLOOKUP($A97,'Full dataset'!$A$4:$IE$190,BS$1-2007+$C97,FALSE),0)</f>
        <v>0</v>
      </c>
      <c r="BT97">
        <f>IF($BG97=1,VLOOKUP($A97,'Full dataset'!$A$4:$IE$190,BT$1-2007+$C97,FALSE),0)</f>
        <v>0</v>
      </c>
      <c r="BU97">
        <f>IF($BG97=1,VLOOKUP($A97,'Full dataset'!$A$4:$IE$190,BU$1-2007+$C97,FALSE),0)</f>
        <v>0</v>
      </c>
      <c r="BV97">
        <f>IF($BG97=1,VLOOKUP($A97,'Full dataset'!$A$4:$IE$190,BV$1-2007+$C97,FALSE),0)</f>
        <v>0</v>
      </c>
      <c r="BW97">
        <f>IF($BG97=1,VLOOKUP($A97,'Full dataset'!$A$4:$IE$190,BW$1-2007+$C97,FALSE),0)</f>
        <v>0</v>
      </c>
      <c r="BX97">
        <f>IF($BG97=1,VLOOKUP($A97,'Full dataset'!$A$4:$IE$190,BX$1-2007+$C97,FALSE),0)</f>
        <v>0</v>
      </c>
    </row>
    <row r="98" spans="1:76" x14ac:dyDescent="0.25">
      <c r="A98">
        <v>96</v>
      </c>
      <c r="B98" t="s">
        <v>140</v>
      </c>
      <c r="C98">
        <v>2007</v>
      </c>
      <c r="D98" t="s">
        <v>582</v>
      </c>
      <c r="E98">
        <f t="shared" si="8"/>
        <v>0</v>
      </c>
      <c r="F98">
        <v>0</v>
      </c>
      <c r="J98">
        <v>0</v>
      </c>
      <c r="N98">
        <v>0</v>
      </c>
      <c r="U98">
        <v>0</v>
      </c>
      <c r="V98" t="s">
        <v>726</v>
      </c>
      <c r="W98" t="s">
        <v>726</v>
      </c>
      <c r="X98" t="s">
        <v>726</v>
      </c>
      <c r="Y98">
        <v>1</v>
      </c>
      <c r="Z98">
        <v>0</v>
      </c>
      <c r="AA98" t="s">
        <v>817</v>
      </c>
      <c r="AB98">
        <v>21770</v>
      </c>
      <c r="AC98" t="s">
        <v>726</v>
      </c>
      <c r="AD98">
        <f>VLOOKUP(A98,'Full dataset'!$A$4:$IE$190,2041-C98,FALSE)</f>
        <v>1992</v>
      </c>
      <c r="AE98" t="s">
        <v>726</v>
      </c>
      <c r="AF98" t="s">
        <v>726</v>
      </c>
      <c r="AG98" t="str">
        <f>VLOOKUP($A98,'Full dataset'!$A$4:$IE$190,2007+AG$1-$C98,FALSE)</f>
        <v>.</v>
      </c>
      <c r="AH98" t="str">
        <f>VLOOKUP($A98,'Full dataset'!$A$4:$IE$190,2007+AH$1-$C98,FALSE)</f>
        <v>.</v>
      </c>
      <c r="AI98" t="str">
        <f>VLOOKUP($A98,'Full dataset'!$A$4:$IE$190,2007+AI$1-$C98,FALSE)</f>
        <v>.</v>
      </c>
      <c r="AJ98" t="str">
        <f>VLOOKUP($A98,'Full dataset'!$A$4:$IE$190,2007+AJ$1-$C98,FALSE)</f>
        <v>.</v>
      </c>
      <c r="AK98" t="str">
        <f>VLOOKUP($A98,'Full dataset'!$A$4:$IE$190,2007+AK$1-$C98,FALSE)</f>
        <v>.</v>
      </c>
      <c r="AL98" t="str">
        <f>VLOOKUP($A98,'Full dataset'!$A$4:$IE$190,2007+AL$1-$C98,FALSE)</f>
        <v>.</v>
      </c>
      <c r="AM98" t="s">
        <v>726</v>
      </c>
      <c r="AN98" t="str">
        <f>VLOOKUP($A98,'Full dataset'!$A$4:$IE$190,2007+AN$1-$C98,FALSE)</f>
        <v>.</v>
      </c>
      <c r="AO98" t="str">
        <f>VLOOKUP($A98,'Full dataset'!$A$4:$IE$190,2007+AO$1-$C98,FALSE)</f>
        <v>.</v>
      </c>
      <c r="AP98" t="s">
        <v>726</v>
      </c>
      <c r="AQ98" t="s">
        <v>726</v>
      </c>
      <c r="AR98" t="s">
        <v>726</v>
      </c>
      <c r="AS98" t="s">
        <v>726</v>
      </c>
      <c r="AT98" t="s">
        <v>726</v>
      </c>
      <c r="AU98">
        <f>VLOOKUP(A98,'Full dataset'!$A$4:$II$190,$AU$1,FALSE)</f>
        <v>9999</v>
      </c>
      <c r="AV98">
        <v>0</v>
      </c>
      <c r="AW98">
        <f>VLOOKUP(A98,'Full dataset'!$A$5:$IM$190,247,FALSE)</f>
        <v>0</v>
      </c>
      <c r="AX98">
        <f>VLOOKUP(A98,'Full dataset'!$A$4:$II$190,242,FALSE)</f>
        <v>2014</v>
      </c>
      <c r="AY98">
        <f>VLOOKUP(A98,'Full dataset'!$A$5:$IM$190,246,FALSE)</f>
        <v>1</v>
      </c>
      <c r="AZ98">
        <v>9999</v>
      </c>
      <c r="BA98">
        <f>MAX(VLOOKUP($A98,'Full dataset'!$A$4:$IX$190,BA$1,FALSE),AW98)</f>
        <v>0</v>
      </c>
      <c r="BB98">
        <f>IF(VLOOKUP($A98,'Full dataset'!$A$4:$IX$190,BB$1,FALSE)&gt;0,VLOOKUP($A98,'Full dataset'!$A$4:$IX$190,BB$1,FALSE),AU98)</f>
        <v>9999</v>
      </c>
      <c r="BC98">
        <f>MAX(VLOOKUP($A98,'Full dataset'!$A$4:$IX$190,BC$1,FALSE),AY98)</f>
        <v>1</v>
      </c>
      <c r="BD98">
        <f>MAX(VLOOKUP($A98,'Full dataset'!$A$4:$IX$190,BD$1,FALSE),AX98)</f>
        <v>2014</v>
      </c>
      <c r="BE98">
        <f t="shared" si="9"/>
        <v>2014</v>
      </c>
      <c r="BF98">
        <f t="shared" si="10"/>
        <v>0</v>
      </c>
      <c r="BG98">
        <f t="shared" si="11"/>
        <v>0</v>
      </c>
      <c r="BH98">
        <f t="shared" si="6"/>
        <v>0</v>
      </c>
      <c r="BI98">
        <f t="shared" si="7"/>
        <v>0</v>
      </c>
      <c r="BO98">
        <f>IF(BF98=1,VLOOKUP($A98,'Full dataset'!$A$4:$IE$190,2007+BO$1-$C98,FALSE),0)</f>
        <v>0</v>
      </c>
      <c r="BP98">
        <f>IF(BF98=1,VLOOKUP($A98,'Full dataset'!$A$4:$IE$190,2007+BP$1-$C98,FALSE),0)</f>
        <v>0</v>
      </c>
      <c r="BQ98">
        <f>IF(BF98=1,VLOOKUP($A98,'Full dataset'!$A$4:$IE$190,2007+BQ$1-$C98,FALSE),0)</f>
        <v>0</v>
      </c>
      <c r="BR98">
        <f>IF($BG98=1,VLOOKUP($A98,'Full dataset'!$A$4:$IE$190,BR$1-2007+$C98,FALSE),0)</f>
        <v>0</v>
      </c>
      <c r="BS98">
        <f>IF($BG98=1,VLOOKUP($A98,'Full dataset'!$A$4:$IE$190,BS$1-2007+$C98,FALSE),0)</f>
        <v>0</v>
      </c>
      <c r="BT98">
        <f>IF($BG98=1,VLOOKUP($A98,'Full dataset'!$A$4:$IE$190,BT$1-2007+$C98,FALSE),0)</f>
        <v>0</v>
      </c>
      <c r="BU98">
        <f>IF($BG98=1,VLOOKUP($A98,'Full dataset'!$A$4:$IE$190,BU$1-2007+$C98,FALSE),0)</f>
        <v>0</v>
      </c>
      <c r="BV98">
        <f>IF($BG98=1,VLOOKUP($A98,'Full dataset'!$A$4:$IE$190,BV$1-2007+$C98,FALSE),0)</f>
        <v>0</v>
      </c>
      <c r="BW98">
        <f>IF($BG98=1,VLOOKUP($A98,'Full dataset'!$A$4:$IE$190,BW$1-2007+$C98,FALSE),0)</f>
        <v>0</v>
      </c>
      <c r="BX98">
        <f>IF($BG98=1,VLOOKUP($A98,'Full dataset'!$A$4:$IE$190,BX$1-2007+$C98,FALSE),0)</f>
        <v>0</v>
      </c>
    </row>
    <row r="99" spans="1:76" x14ac:dyDescent="0.25">
      <c r="A99">
        <v>97</v>
      </c>
      <c r="B99" t="s">
        <v>141</v>
      </c>
      <c r="C99">
        <v>2007</v>
      </c>
      <c r="D99" t="s">
        <v>591</v>
      </c>
      <c r="E99">
        <f t="shared" si="8"/>
        <v>1</v>
      </c>
      <c r="F99">
        <v>1</v>
      </c>
      <c r="G99">
        <v>32128</v>
      </c>
      <c r="H99">
        <v>1.1510461450272285</v>
      </c>
      <c r="I99">
        <v>17099</v>
      </c>
      <c r="J99">
        <v>0</v>
      </c>
      <c r="N99">
        <v>0</v>
      </c>
      <c r="S99">
        <v>6141</v>
      </c>
      <c r="T99">
        <v>522210</v>
      </c>
      <c r="U99">
        <v>1</v>
      </c>
      <c r="V99">
        <v>44</v>
      </c>
      <c r="W99">
        <v>1720</v>
      </c>
      <c r="X99">
        <v>1149</v>
      </c>
      <c r="Y99">
        <v>1</v>
      </c>
      <c r="Z99">
        <v>1</v>
      </c>
      <c r="AA99" t="s">
        <v>818</v>
      </c>
      <c r="AB99">
        <v>247412</v>
      </c>
      <c r="AC99" t="s">
        <v>726</v>
      </c>
      <c r="AD99">
        <f>VLOOKUP(A99,'Full dataset'!$A$4:$IE$190,2041-C99,FALSE)</f>
        <v>27912</v>
      </c>
      <c r="AE99" t="s">
        <v>726</v>
      </c>
      <c r="AF99" t="s">
        <v>726</v>
      </c>
      <c r="AG99">
        <f>VLOOKUP($A99,'Full dataset'!$A$4:$IE$190,2007+AG$1-$C99,FALSE)</f>
        <v>1570.3320000000001</v>
      </c>
      <c r="AH99">
        <f>VLOOKUP($A99,'Full dataset'!$A$4:$IE$190,2007+AH$1-$C99,FALSE)</f>
        <v>150590.36900000001</v>
      </c>
      <c r="AI99">
        <f>VLOOKUP($A99,'Full dataset'!$A$4:$IE$190,2007+AI$1-$C99,FALSE)</f>
        <v>19001.179</v>
      </c>
      <c r="AJ99" t="str">
        <f>VLOOKUP($A99,'Full dataset'!$A$4:$IE$190,2007+AJ$1-$C99,FALSE)</f>
        <v>.</v>
      </c>
      <c r="AK99">
        <f>VLOOKUP($A99,'Full dataset'!$A$4:$IE$190,2007+AK$1-$C99,FALSE)</f>
        <v>57</v>
      </c>
      <c r="AL99">
        <f>VLOOKUP($A99,'Full dataset'!$A$4:$IE$190,2007+AL$1-$C99,FALSE)</f>
        <v>3300</v>
      </c>
      <c r="AM99" t="s">
        <v>726</v>
      </c>
      <c r="AN99" t="str">
        <f>VLOOKUP($A99,'Full dataset'!$A$4:$IE$190,2007+AN$1-$C99,FALSE)</f>
        <v>.</v>
      </c>
      <c r="AO99" t="str">
        <f>VLOOKUP($A99,'Full dataset'!$A$4:$IE$190,2007+AO$1-$C99,FALSE)</f>
        <v>.</v>
      </c>
      <c r="AP99" t="s">
        <v>726</v>
      </c>
      <c r="AQ99" t="s">
        <v>726</v>
      </c>
      <c r="AR99" t="s">
        <v>726</v>
      </c>
      <c r="AS99" t="s">
        <v>726</v>
      </c>
      <c r="AT99" t="s">
        <v>726</v>
      </c>
      <c r="AU99">
        <f>VLOOKUP(A99,'Full dataset'!$A$4:$II$190,$AU$1,FALSE)</f>
        <v>2011</v>
      </c>
      <c r="AV99">
        <v>0</v>
      </c>
      <c r="AW99">
        <f>VLOOKUP(A99,'Full dataset'!$A$5:$IM$190,247,FALSE)</f>
        <v>2</v>
      </c>
      <c r="AX99">
        <f>VLOOKUP(A99,'Full dataset'!$A$4:$II$190,242,FALSE)</f>
        <v>2009</v>
      </c>
      <c r="AY99">
        <f>VLOOKUP(A99,'Full dataset'!$A$5:$IM$190,246,FALSE)</f>
        <v>1</v>
      </c>
      <c r="AZ99">
        <v>9999</v>
      </c>
      <c r="BA99">
        <f>MAX(VLOOKUP($A99,'Full dataset'!$A$4:$IX$190,BA$1,FALSE),AW99)</f>
        <v>2</v>
      </c>
      <c r="BB99">
        <f>IF(VLOOKUP($A99,'Full dataset'!$A$4:$IX$190,BB$1,FALSE)&gt;0,VLOOKUP($A99,'Full dataset'!$A$4:$IX$190,BB$1,FALSE),AU99)</f>
        <v>2011</v>
      </c>
      <c r="BC99">
        <f>MAX(VLOOKUP($A99,'Full dataset'!$A$4:$IX$190,BC$1,FALSE),AY99)</f>
        <v>2</v>
      </c>
      <c r="BD99">
        <f>MAX(VLOOKUP($A99,'Full dataset'!$A$4:$IX$190,BD$1,FALSE),AX99)</f>
        <v>2009</v>
      </c>
      <c r="BE99">
        <f t="shared" si="9"/>
        <v>2009</v>
      </c>
      <c r="BF99">
        <f t="shared" si="10"/>
        <v>0</v>
      </c>
      <c r="BG99">
        <f t="shared" si="11"/>
        <v>0</v>
      </c>
      <c r="BH99">
        <f t="shared" si="6"/>
        <v>0</v>
      </c>
      <c r="BI99">
        <f t="shared" si="7"/>
        <v>0</v>
      </c>
      <c r="BO99">
        <f>IF(BF99=1,VLOOKUP($A99,'Full dataset'!$A$4:$IE$190,2007+BO$1-$C99,FALSE),0)</f>
        <v>0</v>
      </c>
      <c r="BP99">
        <f>IF(BF99=1,VLOOKUP($A99,'Full dataset'!$A$4:$IE$190,2007+BP$1-$C99,FALSE),0)</f>
        <v>0</v>
      </c>
      <c r="BQ99">
        <f>IF(BF99=1,VLOOKUP($A99,'Full dataset'!$A$4:$IE$190,2007+BQ$1-$C99,FALSE),0)</f>
        <v>0</v>
      </c>
      <c r="BR99">
        <f>IF($BG99=1,VLOOKUP($A99,'Full dataset'!$A$4:$IE$190,BR$1-2007+$C99,FALSE),0)</f>
        <v>0</v>
      </c>
      <c r="BS99">
        <f>IF($BG99=1,VLOOKUP($A99,'Full dataset'!$A$4:$IE$190,BS$1-2007+$C99,FALSE),0)</f>
        <v>0</v>
      </c>
      <c r="BT99">
        <f>IF($BG99=1,VLOOKUP($A99,'Full dataset'!$A$4:$IE$190,BT$1-2007+$C99,FALSE),0)</f>
        <v>0</v>
      </c>
      <c r="BU99">
        <f>IF($BG99=1,VLOOKUP($A99,'Full dataset'!$A$4:$IE$190,BU$1-2007+$C99,FALSE),0)</f>
        <v>0</v>
      </c>
      <c r="BV99">
        <f>IF($BG99=1,VLOOKUP($A99,'Full dataset'!$A$4:$IE$190,BV$1-2007+$C99,FALSE),0)</f>
        <v>0</v>
      </c>
      <c r="BW99">
        <f>IF($BG99=1,VLOOKUP($A99,'Full dataset'!$A$4:$IE$190,BW$1-2007+$C99,FALSE),0)</f>
        <v>0</v>
      </c>
      <c r="BX99">
        <f>IF($BG99=1,VLOOKUP($A99,'Full dataset'!$A$4:$IE$190,BX$1-2007+$C99,FALSE),0)</f>
        <v>0</v>
      </c>
    </row>
    <row r="100" spans="1:76" x14ac:dyDescent="0.25">
      <c r="A100">
        <v>98</v>
      </c>
      <c r="B100" t="s">
        <v>142</v>
      </c>
      <c r="C100">
        <v>2007</v>
      </c>
      <c r="D100" t="s">
        <v>591</v>
      </c>
      <c r="E100">
        <f t="shared" si="8"/>
        <v>1</v>
      </c>
      <c r="F100">
        <v>1</v>
      </c>
      <c r="G100">
        <v>8356</v>
      </c>
      <c r="H100">
        <v>4.9293282050071968E-2</v>
      </c>
      <c r="I100">
        <v>4138</v>
      </c>
      <c r="J100">
        <v>0</v>
      </c>
      <c r="N100">
        <v>0</v>
      </c>
      <c r="S100">
        <v>5812</v>
      </c>
      <c r="T100">
        <v>722511</v>
      </c>
      <c r="U100">
        <v>1</v>
      </c>
      <c r="V100">
        <v>505</v>
      </c>
      <c r="W100">
        <v>8268</v>
      </c>
      <c r="X100">
        <v>2463</v>
      </c>
      <c r="Y100">
        <v>0</v>
      </c>
      <c r="Z100" t="s">
        <v>726</v>
      </c>
      <c r="AA100" t="s">
        <v>726</v>
      </c>
      <c r="AB100" t="s">
        <v>726</v>
      </c>
      <c r="AC100" t="s">
        <v>726</v>
      </c>
      <c r="AD100">
        <f>VLOOKUP(A100,'Full dataset'!$A$4:$IE$190,2041-C100,FALSE)</f>
        <v>167537</v>
      </c>
      <c r="AE100" t="s">
        <v>726</v>
      </c>
      <c r="AF100" t="s">
        <v>726</v>
      </c>
      <c r="AG100">
        <f>VLOOKUP($A100,'Full dataset'!$A$4:$IE$190,2007+AG$1-$C100,FALSE)</f>
        <v>377.2</v>
      </c>
      <c r="AH100">
        <f>VLOOKUP($A100,'Full dataset'!$A$4:$IE$190,2007+AH$1-$C100,FALSE)</f>
        <v>4730.6000000000004</v>
      </c>
      <c r="AI100">
        <f>VLOOKUP($A100,'Full dataset'!$A$4:$IE$190,2007+AI$1-$C100,FALSE)</f>
        <v>6626.5</v>
      </c>
      <c r="AJ100" t="str">
        <f>VLOOKUP($A100,'Full dataset'!$A$4:$IE$190,2007+AJ$1-$C100,FALSE)</f>
        <v>.</v>
      </c>
      <c r="AK100" t="str">
        <f>VLOOKUP($A100,'Full dataset'!$A$4:$IE$190,2007+AK$1-$C100,FALSE)</f>
        <v>.</v>
      </c>
      <c r="AL100" t="str">
        <f>VLOOKUP($A100,'Full dataset'!$A$4:$IE$190,2007+AL$1-$C100,FALSE)</f>
        <v>.</v>
      </c>
      <c r="AM100" t="s">
        <v>726</v>
      </c>
      <c r="AN100" t="str">
        <f>VLOOKUP($A100,'Full dataset'!$A$4:$IE$190,2007+AN$1-$C100,FALSE)</f>
        <v>.</v>
      </c>
      <c r="AO100" t="str">
        <f>VLOOKUP($A100,'Full dataset'!$A$4:$IE$190,2007+AO$1-$C100,FALSE)</f>
        <v>.</v>
      </c>
      <c r="AP100" t="s">
        <v>726</v>
      </c>
      <c r="AQ100" t="s">
        <v>726</v>
      </c>
      <c r="AR100" t="s">
        <v>726</v>
      </c>
      <c r="AS100" t="s">
        <v>726</v>
      </c>
      <c r="AT100" t="s">
        <v>726</v>
      </c>
      <c r="AU100">
        <f>VLOOKUP(A100,'Full dataset'!$A$4:$II$190,$AU$1,FALSE)</f>
        <v>2011</v>
      </c>
      <c r="AV100">
        <v>0</v>
      </c>
      <c r="AW100">
        <f>VLOOKUP(A100,'Full dataset'!$A$5:$IM$190,247,FALSE)</f>
        <v>1</v>
      </c>
      <c r="AX100">
        <f>VLOOKUP(A100,'Full dataset'!$A$4:$II$190,242,FALSE)</f>
        <v>9999</v>
      </c>
      <c r="AY100">
        <f>VLOOKUP(A100,'Full dataset'!$A$5:$IM$190,246,FALSE)</f>
        <v>1</v>
      </c>
      <c r="AZ100">
        <v>9999</v>
      </c>
      <c r="BA100">
        <f>MAX(VLOOKUP($A100,'Full dataset'!$A$4:$IX$190,BA$1,FALSE),AW100)</f>
        <v>1</v>
      </c>
      <c r="BB100">
        <f>IF(VLOOKUP($A100,'Full dataset'!$A$4:$IX$190,BB$1,FALSE)&gt;0,VLOOKUP($A100,'Full dataset'!$A$4:$IX$190,BB$1,FALSE),AU100)</f>
        <v>2011</v>
      </c>
      <c r="BC100">
        <f>MAX(VLOOKUP($A100,'Full dataset'!$A$4:$IX$190,BC$1,FALSE),AY100)</f>
        <v>1</v>
      </c>
      <c r="BD100">
        <f>MAX(VLOOKUP($A100,'Full dataset'!$A$4:$IX$190,BD$1,FALSE),AX100)</f>
        <v>9999</v>
      </c>
      <c r="BE100">
        <f t="shared" si="9"/>
        <v>2011</v>
      </c>
      <c r="BF100">
        <f t="shared" si="10"/>
        <v>0</v>
      </c>
      <c r="BG100">
        <f t="shared" si="11"/>
        <v>0</v>
      </c>
      <c r="BH100">
        <f t="shared" si="6"/>
        <v>0</v>
      </c>
      <c r="BI100">
        <f t="shared" si="7"/>
        <v>0</v>
      </c>
      <c r="BO100">
        <f>IF(BF100=1,VLOOKUP($A100,'Full dataset'!$A$4:$IE$190,2007+BO$1-$C100,FALSE),0)</f>
        <v>0</v>
      </c>
      <c r="BP100">
        <f>IF(BF100=1,VLOOKUP($A100,'Full dataset'!$A$4:$IE$190,2007+BP$1-$C100,FALSE),0)</f>
        <v>0</v>
      </c>
      <c r="BQ100">
        <f>IF(BF100=1,VLOOKUP($A100,'Full dataset'!$A$4:$IE$190,2007+BQ$1-$C100,FALSE),0)</f>
        <v>0</v>
      </c>
      <c r="BR100">
        <f>IF($BG100=1,VLOOKUP($A100,'Full dataset'!$A$4:$IE$190,BR$1-2007+$C100,FALSE),0)</f>
        <v>0</v>
      </c>
      <c r="BS100">
        <f>IF($BG100=1,VLOOKUP($A100,'Full dataset'!$A$4:$IE$190,BS$1-2007+$C100,FALSE),0)</f>
        <v>0</v>
      </c>
      <c r="BT100">
        <f>IF($BG100=1,VLOOKUP($A100,'Full dataset'!$A$4:$IE$190,BT$1-2007+$C100,FALSE),0)</f>
        <v>0</v>
      </c>
      <c r="BU100">
        <f>IF($BG100=1,VLOOKUP($A100,'Full dataset'!$A$4:$IE$190,BU$1-2007+$C100,FALSE),0)</f>
        <v>0</v>
      </c>
      <c r="BV100">
        <f>IF($BG100=1,VLOOKUP($A100,'Full dataset'!$A$4:$IE$190,BV$1-2007+$C100,FALSE),0)</f>
        <v>0</v>
      </c>
      <c r="BW100">
        <f>IF($BG100=1,VLOOKUP($A100,'Full dataset'!$A$4:$IE$190,BW$1-2007+$C100,FALSE),0)</f>
        <v>0</v>
      </c>
      <c r="BX100">
        <f>IF($BG100=1,VLOOKUP($A100,'Full dataset'!$A$4:$IE$190,BX$1-2007+$C100,FALSE),0)</f>
        <v>0</v>
      </c>
    </row>
    <row r="101" spans="1:76" x14ac:dyDescent="0.25">
      <c r="A101">
        <v>99</v>
      </c>
      <c r="B101" t="s">
        <v>143</v>
      </c>
      <c r="C101">
        <v>2007</v>
      </c>
      <c r="D101" t="s">
        <v>591</v>
      </c>
      <c r="E101">
        <f t="shared" si="8"/>
        <v>1</v>
      </c>
      <c r="F101">
        <v>1</v>
      </c>
      <c r="G101">
        <v>34099</v>
      </c>
      <c r="H101">
        <v>2.3503584229390682</v>
      </c>
      <c r="I101">
        <v>10984</v>
      </c>
      <c r="J101">
        <v>1</v>
      </c>
      <c r="K101">
        <v>554</v>
      </c>
      <c r="L101">
        <v>3.8185828508409153E-2</v>
      </c>
      <c r="M101">
        <v>8606</v>
      </c>
      <c r="N101">
        <v>2</v>
      </c>
      <c r="O101">
        <v>8971</v>
      </c>
      <c r="P101">
        <v>0.61834849738075548</v>
      </c>
      <c r="Q101">
        <v>237</v>
      </c>
      <c r="R101">
        <v>40513</v>
      </c>
      <c r="S101">
        <v>7011</v>
      </c>
      <c r="T101">
        <v>721110</v>
      </c>
      <c r="U101">
        <v>0</v>
      </c>
      <c r="V101" t="s">
        <v>726</v>
      </c>
      <c r="W101" t="s">
        <v>726</v>
      </c>
      <c r="X101" t="s">
        <v>726</v>
      </c>
      <c r="Y101">
        <v>1</v>
      </c>
      <c r="Z101">
        <v>1</v>
      </c>
      <c r="AA101" t="s">
        <v>819</v>
      </c>
      <c r="AB101">
        <v>244264</v>
      </c>
      <c r="AC101" t="s">
        <v>726</v>
      </c>
      <c r="AD101">
        <f>VLOOKUP(A101,'Full dataset'!$A$4:$IE$190,2041-C101,FALSE)</f>
        <v>14508</v>
      </c>
      <c r="AE101" t="s">
        <v>726</v>
      </c>
      <c r="AF101" t="s">
        <v>726</v>
      </c>
      <c r="AG101">
        <f>VLOOKUP($A101,'Full dataset'!$A$4:$IE$190,2007+AG$1-$C101,FALSE)</f>
        <v>458.37299999999999</v>
      </c>
      <c r="AH101">
        <f>VLOOKUP($A101,'Full dataset'!$A$4:$IE$190,2007+AH$1-$C101,FALSE)</f>
        <v>3585.63</v>
      </c>
      <c r="AI101">
        <f>VLOOKUP($A101,'Full dataset'!$A$4:$IE$190,2007+AI$1-$C101,FALSE)</f>
        <v>1752.1369999999999</v>
      </c>
      <c r="AJ101" t="str">
        <f>VLOOKUP($A101,'Full dataset'!$A$4:$IE$190,2007+AJ$1-$C101,FALSE)</f>
        <v>.</v>
      </c>
      <c r="AK101" t="str">
        <f>VLOOKUP($A101,'Full dataset'!$A$4:$IE$190,2007+AK$1-$C101,FALSE)</f>
        <v>.</v>
      </c>
      <c r="AL101" t="str">
        <f>VLOOKUP($A101,'Full dataset'!$A$4:$IE$190,2007+AL$1-$C101,FALSE)</f>
        <v>.</v>
      </c>
      <c r="AM101" t="s">
        <v>726</v>
      </c>
      <c r="AN101" t="str">
        <f>VLOOKUP($A101,'Full dataset'!$A$4:$IE$190,2007+AN$1-$C101,FALSE)</f>
        <v>.</v>
      </c>
      <c r="AO101" t="str">
        <f>VLOOKUP($A101,'Full dataset'!$A$4:$IE$190,2007+AO$1-$C101,FALSE)</f>
        <v>.</v>
      </c>
      <c r="AP101" t="s">
        <v>726</v>
      </c>
      <c r="AQ101" t="s">
        <v>726</v>
      </c>
      <c r="AR101" t="s">
        <v>726</v>
      </c>
      <c r="AS101" t="s">
        <v>726</v>
      </c>
      <c r="AT101" t="s">
        <v>726</v>
      </c>
      <c r="AU101">
        <f>VLOOKUP(A101,'Full dataset'!$A$4:$II$190,$AU$1,FALSE)</f>
        <v>9999</v>
      </c>
      <c r="AV101">
        <v>1</v>
      </c>
      <c r="AW101">
        <f>VLOOKUP(A101,'Full dataset'!$A$5:$IM$190,247,FALSE)</f>
        <v>0</v>
      </c>
      <c r="AX101">
        <f>VLOOKUP(A101,'Full dataset'!$A$4:$II$190,242,FALSE)</f>
        <v>2010</v>
      </c>
      <c r="AY101">
        <f>VLOOKUP(A101,'Full dataset'!$A$5:$IM$190,246,FALSE)</f>
        <v>1</v>
      </c>
      <c r="AZ101">
        <v>9999</v>
      </c>
      <c r="BA101">
        <f>MAX(VLOOKUP($A101,'Full dataset'!$A$4:$IX$190,BA$1,FALSE),AW101)</f>
        <v>0</v>
      </c>
      <c r="BB101">
        <f>IF(VLOOKUP($A101,'Full dataset'!$A$4:$IX$190,BB$1,FALSE)&gt;0,VLOOKUP($A101,'Full dataset'!$A$4:$IX$190,BB$1,FALSE),AU101)</f>
        <v>9999</v>
      </c>
      <c r="BC101">
        <f>MAX(VLOOKUP($A101,'Full dataset'!$A$4:$IX$190,BC$1,FALSE),AY101)</f>
        <v>1</v>
      </c>
      <c r="BD101">
        <f>MAX(VLOOKUP($A101,'Full dataset'!$A$4:$IX$190,BD$1,FALSE),AX101)</f>
        <v>2010</v>
      </c>
      <c r="BE101">
        <f t="shared" si="9"/>
        <v>2010</v>
      </c>
      <c r="BF101">
        <f t="shared" si="10"/>
        <v>0</v>
      </c>
      <c r="BG101">
        <f t="shared" si="11"/>
        <v>0</v>
      </c>
      <c r="BH101">
        <f t="shared" si="6"/>
        <v>0</v>
      </c>
      <c r="BI101">
        <f t="shared" si="7"/>
        <v>0</v>
      </c>
      <c r="BO101">
        <f>IF(BF101=1,VLOOKUP($A101,'Full dataset'!$A$4:$IE$190,2007+BO$1-$C101,FALSE),0)</f>
        <v>0</v>
      </c>
      <c r="BP101">
        <f>IF(BF101=1,VLOOKUP($A101,'Full dataset'!$A$4:$IE$190,2007+BP$1-$C101,FALSE),0)</f>
        <v>0</v>
      </c>
      <c r="BQ101">
        <f>IF(BF101=1,VLOOKUP($A101,'Full dataset'!$A$4:$IE$190,2007+BQ$1-$C101,FALSE),0)</f>
        <v>0</v>
      </c>
      <c r="BR101">
        <f>IF($BG101=1,VLOOKUP($A101,'Full dataset'!$A$4:$IE$190,BR$1-2007+$C101,FALSE),0)</f>
        <v>0</v>
      </c>
      <c r="BS101">
        <f>IF($BG101=1,VLOOKUP($A101,'Full dataset'!$A$4:$IE$190,BS$1-2007+$C101,FALSE),0)</f>
        <v>0</v>
      </c>
      <c r="BT101">
        <f>IF($BG101=1,VLOOKUP($A101,'Full dataset'!$A$4:$IE$190,BT$1-2007+$C101,FALSE),0)</f>
        <v>0</v>
      </c>
      <c r="BU101">
        <f>IF($BG101=1,VLOOKUP($A101,'Full dataset'!$A$4:$IE$190,BU$1-2007+$C101,FALSE),0)</f>
        <v>0</v>
      </c>
      <c r="BV101">
        <f>IF($BG101=1,VLOOKUP($A101,'Full dataset'!$A$4:$IE$190,BV$1-2007+$C101,FALSE),0)</f>
        <v>0</v>
      </c>
      <c r="BW101">
        <f>IF($BG101=1,VLOOKUP($A101,'Full dataset'!$A$4:$IE$190,BW$1-2007+$C101,FALSE),0)</f>
        <v>0</v>
      </c>
      <c r="BX101">
        <f>IF($BG101=1,VLOOKUP($A101,'Full dataset'!$A$4:$IE$190,BX$1-2007+$C101,FALSE),0)</f>
        <v>0</v>
      </c>
    </row>
    <row r="102" spans="1:76" x14ac:dyDescent="0.25">
      <c r="A102">
        <v>100</v>
      </c>
      <c r="B102" t="s">
        <v>144</v>
      </c>
      <c r="C102">
        <v>2007</v>
      </c>
      <c r="D102" t="s">
        <v>582</v>
      </c>
      <c r="E102">
        <f t="shared" si="8"/>
        <v>0</v>
      </c>
      <c r="F102">
        <v>0</v>
      </c>
      <c r="J102">
        <v>0</v>
      </c>
      <c r="N102">
        <v>0</v>
      </c>
      <c r="U102">
        <v>1</v>
      </c>
      <c r="V102">
        <v>3872</v>
      </c>
      <c r="W102">
        <v>7380</v>
      </c>
      <c r="X102">
        <v>9039</v>
      </c>
      <c r="Y102">
        <v>1</v>
      </c>
      <c r="Z102">
        <v>0</v>
      </c>
      <c r="AA102" t="s">
        <v>820</v>
      </c>
      <c r="AB102">
        <v>1333</v>
      </c>
      <c r="AC102" t="s">
        <v>726</v>
      </c>
      <c r="AD102">
        <f>VLOOKUP(A102,'Full dataset'!$A$4:$IE$190,2041-C102,FALSE)</f>
        <v>2282</v>
      </c>
      <c r="AE102" t="s">
        <v>726</v>
      </c>
      <c r="AF102" t="s">
        <v>726</v>
      </c>
      <c r="AG102" t="str">
        <f>VLOOKUP($A102,'Full dataset'!$A$4:$IE$190,2007+AG$1-$C102,FALSE)</f>
        <v>.</v>
      </c>
      <c r="AH102" t="str">
        <f>VLOOKUP($A102,'Full dataset'!$A$4:$IE$190,2007+AH$1-$C102,FALSE)</f>
        <v>.</v>
      </c>
      <c r="AI102">
        <f>VLOOKUP($A102,'Full dataset'!$A$4:$IE$190,2007+AI$1-$C102,FALSE)</f>
        <v>350</v>
      </c>
      <c r="AJ102">
        <f>VLOOKUP($A102,'Full dataset'!$A$4:$IE$190,2007+AJ$1-$C102,FALSE)</f>
        <v>152</v>
      </c>
      <c r="AK102" t="str">
        <f>VLOOKUP($A102,'Full dataset'!$A$4:$IE$190,2007+AK$1-$C102,FALSE)</f>
        <v>.</v>
      </c>
      <c r="AL102" t="str">
        <f>VLOOKUP($A102,'Full dataset'!$A$4:$IE$190,2007+AL$1-$C102,FALSE)</f>
        <v>.</v>
      </c>
      <c r="AM102" t="s">
        <v>726</v>
      </c>
      <c r="AN102">
        <f>VLOOKUP($A102,'Full dataset'!$A$4:$IE$190,2007+AN$1-$C102,FALSE)</f>
        <v>9655</v>
      </c>
      <c r="AO102">
        <f>VLOOKUP($A102,'Full dataset'!$A$4:$IE$190,2007+AO$1-$C102,FALSE)</f>
        <v>10</v>
      </c>
      <c r="AP102" t="s">
        <v>726</v>
      </c>
      <c r="AQ102" t="s">
        <v>726</v>
      </c>
      <c r="AR102" t="s">
        <v>726</v>
      </c>
      <c r="AS102" t="s">
        <v>726</v>
      </c>
      <c r="AT102" t="s">
        <v>726</v>
      </c>
      <c r="AU102">
        <f>VLOOKUP(A102,'Full dataset'!$A$4:$II$190,$AU$1,FALSE)</f>
        <v>2009</v>
      </c>
      <c r="AV102">
        <v>0</v>
      </c>
      <c r="AW102">
        <f>VLOOKUP(A102,'Full dataset'!$A$5:$IM$190,247,FALSE)</f>
        <v>1</v>
      </c>
      <c r="AX102">
        <f>VLOOKUP(A102,'Full dataset'!$A$4:$II$190,242,FALSE)</f>
        <v>2012</v>
      </c>
      <c r="AY102">
        <f>VLOOKUP(A102,'Full dataset'!$A$5:$IM$190,246,FALSE)</f>
        <v>1</v>
      </c>
      <c r="AZ102">
        <v>9999</v>
      </c>
      <c r="BA102">
        <f>MAX(VLOOKUP($A102,'Full dataset'!$A$4:$IX$190,BA$1,FALSE),AW102)</f>
        <v>1</v>
      </c>
      <c r="BB102">
        <f>IF(VLOOKUP($A102,'Full dataset'!$A$4:$IX$190,BB$1,FALSE)&gt;0,VLOOKUP($A102,'Full dataset'!$A$4:$IX$190,BB$1,FALSE),AU102)</f>
        <v>2009</v>
      </c>
      <c r="BC102">
        <f>MAX(VLOOKUP($A102,'Full dataset'!$A$4:$IX$190,BC$1,FALSE),AY102)</f>
        <v>1</v>
      </c>
      <c r="BD102">
        <f>MAX(VLOOKUP($A102,'Full dataset'!$A$4:$IX$190,BD$1,FALSE),AX102)</f>
        <v>2012</v>
      </c>
      <c r="BE102">
        <f t="shared" si="9"/>
        <v>2009</v>
      </c>
      <c r="BF102">
        <f t="shared" si="10"/>
        <v>0</v>
      </c>
      <c r="BG102">
        <f t="shared" si="11"/>
        <v>0</v>
      </c>
      <c r="BH102">
        <f t="shared" si="6"/>
        <v>0</v>
      </c>
      <c r="BI102">
        <f t="shared" si="7"/>
        <v>0</v>
      </c>
      <c r="BO102">
        <f>IF(BF102=1,VLOOKUP($A102,'Full dataset'!$A$4:$IE$190,2007+BO$1-$C102,FALSE),0)</f>
        <v>0</v>
      </c>
      <c r="BP102">
        <f>IF(BF102=1,VLOOKUP($A102,'Full dataset'!$A$4:$IE$190,2007+BP$1-$C102,FALSE),0)</f>
        <v>0</v>
      </c>
      <c r="BQ102">
        <f>IF(BF102=1,VLOOKUP($A102,'Full dataset'!$A$4:$IE$190,2007+BQ$1-$C102,FALSE),0)</f>
        <v>0</v>
      </c>
      <c r="BR102">
        <f>IF($BG102=1,VLOOKUP($A102,'Full dataset'!$A$4:$IE$190,BR$1-2007+$C102,FALSE),0)</f>
        <v>0</v>
      </c>
      <c r="BS102">
        <f>IF($BG102=1,VLOOKUP($A102,'Full dataset'!$A$4:$IE$190,BS$1-2007+$C102,FALSE),0)</f>
        <v>0</v>
      </c>
      <c r="BT102">
        <f>IF($BG102=1,VLOOKUP($A102,'Full dataset'!$A$4:$IE$190,BT$1-2007+$C102,FALSE),0)</f>
        <v>0</v>
      </c>
      <c r="BU102">
        <f>IF($BG102=1,VLOOKUP($A102,'Full dataset'!$A$4:$IE$190,BU$1-2007+$C102,FALSE),0)</f>
        <v>0</v>
      </c>
      <c r="BV102">
        <f>IF($BG102=1,VLOOKUP($A102,'Full dataset'!$A$4:$IE$190,BV$1-2007+$C102,FALSE),0)</f>
        <v>0</v>
      </c>
      <c r="BW102">
        <f>IF($BG102=1,VLOOKUP($A102,'Full dataset'!$A$4:$IE$190,BW$1-2007+$C102,FALSE),0)</f>
        <v>0</v>
      </c>
      <c r="BX102">
        <f>IF($BG102=1,VLOOKUP($A102,'Full dataset'!$A$4:$IE$190,BX$1-2007+$C102,FALSE),0)</f>
        <v>0</v>
      </c>
    </row>
    <row r="103" spans="1:76" x14ac:dyDescent="0.25">
      <c r="A103">
        <v>101</v>
      </c>
      <c r="B103" t="s">
        <v>145</v>
      </c>
      <c r="C103">
        <v>2007</v>
      </c>
      <c r="D103" t="s">
        <v>582</v>
      </c>
      <c r="E103">
        <f t="shared" si="8"/>
        <v>0</v>
      </c>
      <c r="F103">
        <v>0</v>
      </c>
      <c r="J103">
        <v>0</v>
      </c>
      <c r="N103">
        <v>0</v>
      </c>
      <c r="U103">
        <v>0</v>
      </c>
      <c r="V103" t="s">
        <v>726</v>
      </c>
      <c r="W103" t="s">
        <v>726</v>
      </c>
      <c r="X103" t="s">
        <v>726</v>
      </c>
      <c r="Y103">
        <v>1</v>
      </c>
      <c r="Z103">
        <v>0</v>
      </c>
      <c r="AA103" t="s">
        <v>821</v>
      </c>
      <c r="AB103">
        <v>1147</v>
      </c>
      <c r="AC103" t="s">
        <v>726</v>
      </c>
      <c r="AD103">
        <f>VLOOKUP(A103,'Full dataset'!$A$4:$IE$190,2041-C103,FALSE)</f>
        <v>1401</v>
      </c>
      <c r="AE103" t="s">
        <v>726</v>
      </c>
      <c r="AF103" t="s">
        <v>726</v>
      </c>
      <c r="AG103" t="str">
        <f>VLOOKUP($A103,'Full dataset'!$A$4:$IE$190,2007+AG$1-$C103,FALSE)</f>
        <v>.</v>
      </c>
      <c r="AH103" t="str">
        <f>VLOOKUP($A103,'Full dataset'!$A$4:$IE$190,2007+AH$1-$C103,FALSE)</f>
        <v>.</v>
      </c>
      <c r="AI103">
        <f>VLOOKUP($A103,'Full dataset'!$A$4:$IE$190,2007+AI$1-$C103,FALSE)</f>
        <v>325</v>
      </c>
      <c r="AJ103">
        <f>VLOOKUP($A103,'Full dataset'!$A$4:$IE$190,2007+AJ$1-$C103,FALSE)</f>
        <v>308</v>
      </c>
      <c r="AK103" t="str">
        <f>VLOOKUP($A103,'Full dataset'!$A$4:$IE$190,2007+AK$1-$C103,FALSE)</f>
        <v>.</v>
      </c>
      <c r="AL103" t="str">
        <f>VLOOKUP($A103,'Full dataset'!$A$4:$IE$190,2007+AL$1-$C103,FALSE)</f>
        <v>.</v>
      </c>
      <c r="AM103" t="s">
        <v>726</v>
      </c>
      <c r="AN103">
        <f>VLOOKUP($A103,'Full dataset'!$A$4:$IE$190,2007+AN$1-$C103,FALSE)</f>
        <v>7294</v>
      </c>
      <c r="AO103">
        <f>VLOOKUP($A103,'Full dataset'!$A$4:$IE$190,2007+AO$1-$C103,FALSE)</f>
        <v>7</v>
      </c>
      <c r="AP103" t="s">
        <v>726</v>
      </c>
      <c r="AQ103" t="s">
        <v>726</v>
      </c>
      <c r="AR103" t="s">
        <v>726</v>
      </c>
      <c r="AS103" t="s">
        <v>726</v>
      </c>
      <c r="AT103" t="s">
        <v>726</v>
      </c>
      <c r="AU103">
        <f>VLOOKUP(A103,'Full dataset'!$A$4:$II$190,$AU$1,FALSE)</f>
        <v>9999</v>
      </c>
      <c r="AV103">
        <v>0</v>
      </c>
      <c r="AW103">
        <f>VLOOKUP(A103,'Full dataset'!$A$5:$IM$190,247,FALSE)</f>
        <v>0</v>
      </c>
      <c r="AX103">
        <f>VLOOKUP(A103,'Full dataset'!$A$4:$II$190,242,FALSE)</f>
        <v>2012</v>
      </c>
      <c r="AY103">
        <f>VLOOKUP(A103,'Full dataset'!$A$5:$IM$190,246,FALSE)</f>
        <v>1</v>
      </c>
      <c r="AZ103">
        <v>9999</v>
      </c>
      <c r="BA103">
        <f>MAX(VLOOKUP($A103,'Full dataset'!$A$4:$IX$190,BA$1,FALSE),AW103)</f>
        <v>0</v>
      </c>
      <c r="BB103">
        <f>IF(VLOOKUP($A103,'Full dataset'!$A$4:$IX$190,BB$1,FALSE)&gt;0,VLOOKUP($A103,'Full dataset'!$A$4:$IX$190,BB$1,FALSE),AU103)</f>
        <v>9999</v>
      </c>
      <c r="BC103">
        <f>MAX(VLOOKUP($A103,'Full dataset'!$A$4:$IX$190,BC$1,FALSE),AY103)</f>
        <v>1</v>
      </c>
      <c r="BD103">
        <f>MAX(VLOOKUP($A103,'Full dataset'!$A$4:$IX$190,BD$1,FALSE),AX103)</f>
        <v>2012</v>
      </c>
      <c r="BE103">
        <f t="shared" si="9"/>
        <v>2012</v>
      </c>
      <c r="BF103">
        <f t="shared" si="10"/>
        <v>0</v>
      </c>
      <c r="BG103">
        <f t="shared" si="11"/>
        <v>0</v>
      </c>
      <c r="BH103">
        <f t="shared" si="6"/>
        <v>0</v>
      </c>
      <c r="BI103">
        <f t="shared" si="7"/>
        <v>0</v>
      </c>
      <c r="BO103">
        <f>IF(BF103=1,VLOOKUP($A103,'Full dataset'!$A$4:$IE$190,2007+BO$1-$C103,FALSE),0)</f>
        <v>0</v>
      </c>
      <c r="BP103">
        <f>IF(BF103=1,VLOOKUP($A103,'Full dataset'!$A$4:$IE$190,2007+BP$1-$C103,FALSE),0)</f>
        <v>0</v>
      </c>
      <c r="BQ103">
        <f>IF(BF103=1,VLOOKUP($A103,'Full dataset'!$A$4:$IE$190,2007+BQ$1-$C103,FALSE),0)</f>
        <v>0</v>
      </c>
      <c r="BR103">
        <f>IF($BG103=1,VLOOKUP($A103,'Full dataset'!$A$4:$IE$190,BR$1-2007+$C103,FALSE),0)</f>
        <v>0</v>
      </c>
      <c r="BS103">
        <f>IF($BG103=1,VLOOKUP($A103,'Full dataset'!$A$4:$IE$190,BS$1-2007+$C103,FALSE),0)</f>
        <v>0</v>
      </c>
      <c r="BT103">
        <f>IF($BG103=1,VLOOKUP($A103,'Full dataset'!$A$4:$IE$190,BT$1-2007+$C103,FALSE),0)</f>
        <v>0</v>
      </c>
      <c r="BU103">
        <f>IF($BG103=1,VLOOKUP($A103,'Full dataset'!$A$4:$IE$190,BU$1-2007+$C103,FALSE),0)</f>
        <v>0</v>
      </c>
      <c r="BV103">
        <f>IF($BG103=1,VLOOKUP($A103,'Full dataset'!$A$4:$IE$190,BV$1-2007+$C103,FALSE),0)</f>
        <v>0</v>
      </c>
      <c r="BW103">
        <f>IF($BG103=1,VLOOKUP($A103,'Full dataset'!$A$4:$IE$190,BW$1-2007+$C103,FALSE),0)</f>
        <v>0</v>
      </c>
      <c r="BX103">
        <f>IF($BG103=1,VLOOKUP($A103,'Full dataset'!$A$4:$IE$190,BX$1-2007+$C103,FALSE),0)</f>
        <v>0</v>
      </c>
    </row>
    <row r="104" spans="1:76" x14ac:dyDescent="0.25">
      <c r="A104">
        <v>102</v>
      </c>
      <c r="B104" t="s">
        <v>146</v>
      </c>
      <c r="C104">
        <v>2007</v>
      </c>
      <c r="D104" t="s">
        <v>582</v>
      </c>
      <c r="E104">
        <f t="shared" si="8"/>
        <v>0</v>
      </c>
      <c r="F104">
        <v>1</v>
      </c>
      <c r="G104">
        <v>475</v>
      </c>
      <c r="H104">
        <v>0.37728355837966643</v>
      </c>
      <c r="I104">
        <v>245</v>
      </c>
      <c r="J104">
        <v>0</v>
      </c>
      <c r="N104">
        <v>0</v>
      </c>
      <c r="U104">
        <v>0</v>
      </c>
      <c r="V104" t="s">
        <v>726</v>
      </c>
      <c r="W104" t="s">
        <v>726</v>
      </c>
      <c r="X104" t="s">
        <v>726</v>
      </c>
      <c r="Y104">
        <v>0</v>
      </c>
      <c r="Z104" t="s">
        <v>726</v>
      </c>
      <c r="AA104" t="s">
        <v>726</v>
      </c>
      <c r="AB104" t="s">
        <v>726</v>
      </c>
      <c r="AC104" t="s">
        <v>726</v>
      </c>
      <c r="AD104">
        <f>VLOOKUP(A104,'Full dataset'!$A$4:$IE$190,2041-C104,FALSE)</f>
        <v>1259</v>
      </c>
      <c r="AE104" t="s">
        <v>726</v>
      </c>
      <c r="AF104" t="s">
        <v>726</v>
      </c>
      <c r="AG104" t="str">
        <f>VLOOKUP($A104,'Full dataset'!$A$4:$IE$190,2007+AG$1-$C104,FALSE)</f>
        <v>.</v>
      </c>
      <c r="AH104" t="str">
        <f>VLOOKUP($A104,'Full dataset'!$A$4:$IE$190,2007+AH$1-$C104,FALSE)</f>
        <v>.</v>
      </c>
      <c r="AI104">
        <f>VLOOKUP($A104,'Full dataset'!$A$4:$IE$190,2007+AI$1-$C104,FALSE)</f>
        <v>236</v>
      </c>
      <c r="AJ104">
        <f>VLOOKUP($A104,'Full dataset'!$A$4:$IE$190,2007+AJ$1-$C104,FALSE)</f>
        <v>124</v>
      </c>
      <c r="AK104" t="str">
        <f>VLOOKUP($A104,'Full dataset'!$A$4:$IE$190,2007+AK$1-$C104,FALSE)</f>
        <v>.</v>
      </c>
      <c r="AL104" t="str">
        <f>VLOOKUP($A104,'Full dataset'!$A$4:$IE$190,2007+AL$1-$C104,FALSE)</f>
        <v>.</v>
      </c>
      <c r="AM104" t="s">
        <v>726</v>
      </c>
      <c r="AN104">
        <f>VLOOKUP($A104,'Full dataset'!$A$4:$IE$190,2007+AN$1-$C104,FALSE)</f>
        <v>7869</v>
      </c>
      <c r="AO104">
        <f>VLOOKUP($A104,'Full dataset'!$A$4:$IE$190,2007+AO$1-$C104,FALSE)</f>
        <v>9</v>
      </c>
      <c r="AP104" t="s">
        <v>726</v>
      </c>
      <c r="AQ104" t="s">
        <v>726</v>
      </c>
      <c r="AR104" t="s">
        <v>726</v>
      </c>
      <c r="AS104" t="s">
        <v>726</v>
      </c>
      <c r="AT104" t="s">
        <v>726</v>
      </c>
      <c r="AU104">
        <f>VLOOKUP(A104,'Full dataset'!$A$4:$II$190,$AU$1,FALSE)</f>
        <v>9999</v>
      </c>
      <c r="AV104">
        <v>0</v>
      </c>
      <c r="AW104">
        <f>VLOOKUP(A104,'Full dataset'!$A$5:$IM$190,247,FALSE)</f>
        <v>0</v>
      </c>
      <c r="AX104">
        <f>VLOOKUP(A104,'Full dataset'!$A$4:$II$190,242,FALSE)</f>
        <v>9999</v>
      </c>
      <c r="AY104">
        <f>VLOOKUP(A104,'Full dataset'!$A$5:$IM$190,246,FALSE)</f>
        <v>0</v>
      </c>
      <c r="AZ104">
        <v>9999</v>
      </c>
      <c r="BA104">
        <f>MAX(VLOOKUP($A104,'Full dataset'!$A$4:$IX$190,BA$1,FALSE),AW104)</f>
        <v>2</v>
      </c>
      <c r="BB104">
        <f>IF(VLOOKUP($A104,'Full dataset'!$A$4:$IX$190,BB$1,FALSE)&gt;0,VLOOKUP($A104,'Full dataset'!$A$4:$IX$190,BB$1,FALSE),AU104)</f>
        <v>2014</v>
      </c>
      <c r="BC104">
        <f>MAX(VLOOKUP($A104,'Full dataset'!$A$4:$IX$190,BC$1,FALSE),AY104)</f>
        <v>0</v>
      </c>
      <c r="BD104">
        <f>MAX(VLOOKUP($A104,'Full dataset'!$A$4:$IX$190,BD$1,FALSE),AX104)</f>
        <v>9999</v>
      </c>
      <c r="BE104">
        <f t="shared" si="9"/>
        <v>2014</v>
      </c>
      <c r="BF104">
        <f t="shared" si="10"/>
        <v>0</v>
      </c>
      <c r="BG104">
        <f t="shared" si="11"/>
        <v>0</v>
      </c>
      <c r="BH104">
        <f t="shared" si="6"/>
        <v>0</v>
      </c>
      <c r="BI104">
        <f t="shared" si="7"/>
        <v>0</v>
      </c>
      <c r="BO104">
        <f>IF(BF104=1,VLOOKUP($A104,'Full dataset'!$A$4:$IE$190,2007+BO$1-$C104,FALSE),0)</f>
        <v>0</v>
      </c>
      <c r="BP104">
        <f>IF(BF104=1,VLOOKUP($A104,'Full dataset'!$A$4:$IE$190,2007+BP$1-$C104,FALSE),0)</f>
        <v>0</v>
      </c>
      <c r="BQ104">
        <f>IF(BF104=1,VLOOKUP($A104,'Full dataset'!$A$4:$IE$190,2007+BQ$1-$C104,FALSE),0)</f>
        <v>0</v>
      </c>
      <c r="BR104">
        <f>IF($BG104=1,VLOOKUP($A104,'Full dataset'!$A$4:$IE$190,BR$1-2007+$C104,FALSE),0)</f>
        <v>0</v>
      </c>
      <c r="BS104">
        <f>IF($BG104=1,VLOOKUP($A104,'Full dataset'!$A$4:$IE$190,BS$1-2007+$C104,FALSE),0)</f>
        <v>0</v>
      </c>
      <c r="BT104">
        <f>IF($BG104=1,VLOOKUP($A104,'Full dataset'!$A$4:$IE$190,BT$1-2007+$C104,FALSE),0)</f>
        <v>0</v>
      </c>
      <c r="BU104">
        <f>IF($BG104=1,VLOOKUP($A104,'Full dataset'!$A$4:$IE$190,BU$1-2007+$C104,FALSE),0)</f>
        <v>0</v>
      </c>
      <c r="BV104">
        <f>IF($BG104=1,VLOOKUP($A104,'Full dataset'!$A$4:$IE$190,BV$1-2007+$C104,FALSE),0)</f>
        <v>0</v>
      </c>
      <c r="BW104">
        <f>IF($BG104=1,VLOOKUP($A104,'Full dataset'!$A$4:$IE$190,BW$1-2007+$C104,FALSE),0)</f>
        <v>0</v>
      </c>
      <c r="BX104">
        <f>IF($BG104=1,VLOOKUP($A104,'Full dataset'!$A$4:$IE$190,BX$1-2007+$C104,FALSE),0)</f>
        <v>0</v>
      </c>
    </row>
    <row r="105" spans="1:76" x14ac:dyDescent="0.25">
      <c r="A105">
        <v>103</v>
      </c>
      <c r="B105" t="s">
        <v>147</v>
      </c>
      <c r="C105">
        <v>2007</v>
      </c>
      <c r="D105" t="s">
        <v>582</v>
      </c>
      <c r="E105">
        <f t="shared" si="8"/>
        <v>0</v>
      </c>
      <c r="F105">
        <v>1</v>
      </c>
      <c r="G105">
        <v>22615</v>
      </c>
      <c r="H105">
        <v>1.8180721922984162</v>
      </c>
      <c r="I105">
        <v>6121</v>
      </c>
      <c r="J105">
        <v>1</v>
      </c>
      <c r="K105">
        <v>3157</v>
      </c>
      <c r="L105">
        <v>0.25379853685987619</v>
      </c>
      <c r="M105">
        <v>833</v>
      </c>
      <c r="N105">
        <v>2</v>
      </c>
      <c r="O105">
        <v>6026</v>
      </c>
      <c r="P105">
        <v>0.48444408714526893</v>
      </c>
      <c r="Q105">
        <v>55</v>
      </c>
      <c r="R105">
        <v>40118</v>
      </c>
      <c r="U105">
        <v>1</v>
      </c>
      <c r="V105">
        <v>1833</v>
      </c>
      <c r="W105">
        <v>218260</v>
      </c>
      <c r="X105">
        <v>49327</v>
      </c>
      <c r="Y105">
        <v>1</v>
      </c>
      <c r="Z105">
        <v>1</v>
      </c>
      <c r="AA105" t="s">
        <v>822</v>
      </c>
      <c r="AB105">
        <v>313344</v>
      </c>
      <c r="AC105" t="s">
        <v>726</v>
      </c>
      <c r="AD105">
        <f>VLOOKUP(A105,'Full dataset'!$A$4:$IE$190,2041-C105,FALSE)</f>
        <v>12851</v>
      </c>
      <c r="AE105" t="s">
        <v>726</v>
      </c>
      <c r="AF105" t="s">
        <v>726</v>
      </c>
      <c r="AG105" t="str">
        <f>VLOOKUP($A105,'Full dataset'!$A$4:$IE$190,2007+AG$1-$C105,FALSE)</f>
        <v>.</v>
      </c>
      <c r="AH105" t="str">
        <f>VLOOKUP($A105,'Full dataset'!$A$4:$IE$190,2007+AH$1-$C105,FALSE)</f>
        <v>.</v>
      </c>
      <c r="AI105">
        <f>VLOOKUP($A105,'Full dataset'!$A$4:$IE$190,2007+AI$1-$C105,FALSE)</f>
        <v>3489</v>
      </c>
      <c r="AJ105">
        <f>VLOOKUP($A105,'Full dataset'!$A$4:$IE$190,2007+AJ$1-$C105,FALSE)</f>
        <v>2092</v>
      </c>
      <c r="AK105">
        <f>VLOOKUP($A105,'Full dataset'!$A$4:$IE$190,2007+AK$1-$C105,FALSE)</f>
        <v>46</v>
      </c>
      <c r="AL105">
        <f>VLOOKUP($A105,'Full dataset'!$A$4:$IE$190,2007+AL$1-$C105,FALSE)</f>
        <v>969</v>
      </c>
      <c r="AM105" t="s">
        <v>726</v>
      </c>
      <c r="AN105">
        <f>VLOOKUP($A105,'Full dataset'!$A$4:$IE$190,2007+AN$1-$C105,FALSE)</f>
        <v>4904</v>
      </c>
      <c r="AO105">
        <f>VLOOKUP($A105,'Full dataset'!$A$4:$IE$190,2007+AO$1-$C105,FALSE)</f>
        <v>18</v>
      </c>
      <c r="AP105" t="s">
        <v>726</v>
      </c>
      <c r="AQ105" t="s">
        <v>726</v>
      </c>
      <c r="AR105" t="s">
        <v>726</v>
      </c>
      <c r="AS105" t="s">
        <v>726</v>
      </c>
      <c r="AT105" t="s">
        <v>726</v>
      </c>
      <c r="AU105">
        <f>VLOOKUP(A105,'Full dataset'!$A$4:$II$190,$AU$1,FALSE)</f>
        <v>2008</v>
      </c>
      <c r="AV105">
        <v>1</v>
      </c>
      <c r="AW105">
        <f>VLOOKUP(A105,'Full dataset'!$A$5:$IM$190,247,FALSE)</f>
        <v>1</v>
      </c>
      <c r="AX105">
        <f>VLOOKUP(A105,'Full dataset'!$A$4:$II$190,242,FALSE)</f>
        <v>2008</v>
      </c>
      <c r="AY105">
        <f>VLOOKUP(A105,'Full dataset'!$A$5:$IM$190,246,FALSE)</f>
        <v>1</v>
      </c>
      <c r="AZ105">
        <v>9999</v>
      </c>
      <c r="BA105">
        <f>MAX(VLOOKUP($A105,'Full dataset'!$A$4:$IX$190,BA$1,FALSE),AW105)</f>
        <v>2</v>
      </c>
      <c r="BB105">
        <f>IF(VLOOKUP($A105,'Full dataset'!$A$4:$IX$190,BB$1,FALSE)&gt;0,VLOOKUP($A105,'Full dataset'!$A$4:$IX$190,BB$1,FALSE),AU105)</f>
        <v>2009</v>
      </c>
      <c r="BC105">
        <f>MAX(VLOOKUP($A105,'Full dataset'!$A$4:$IX$190,BC$1,FALSE),AY105)</f>
        <v>2</v>
      </c>
      <c r="BD105">
        <f>MAX(VLOOKUP($A105,'Full dataset'!$A$4:$IX$190,BD$1,FALSE),AX105)</f>
        <v>2008</v>
      </c>
      <c r="BE105">
        <f t="shared" si="9"/>
        <v>2008</v>
      </c>
      <c r="BF105">
        <f t="shared" si="10"/>
        <v>0</v>
      </c>
      <c r="BG105">
        <f t="shared" si="11"/>
        <v>0</v>
      </c>
      <c r="BH105">
        <f t="shared" si="6"/>
        <v>0</v>
      </c>
      <c r="BI105">
        <f t="shared" si="7"/>
        <v>0</v>
      </c>
      <c r="BO105">
        <f>IF(BF105=1,VLOOKUP($A105,'Full dataset'!$A$4:$IE$190,2007+BO$1-$C105,FALSE),0)</f>
        <v>0</v>
      </c>
      <c r="BP105">
        <f>IF(BF105=1,VLOOKUP($A105,'Full dataset'!$A$4:$IE$190,2007+BP$1-$C105,FALSE),0)</f>
        <v>0</v>
      </c>
      <c r="BQ105">
        <f>IF(BF105=1,VLOOKUP($A105,'Full dataset'!$A$4:$IE$190,2007+BQ$1-$C105,FALSE),0)</f>
        <v>0</v>
      </c>
      <c r="BR105">
        <f>IF($BG105=1,VLOOKUP($A105,'Full dataset'!$A$4:$IE$190,BR$1-2007+$C105,FALSE),0)</f>
        <v>0</v>
      </c>
      <c r="BS105">
        <f>IF($BG105=1,VLOOKUP($A105,'Full dataset'!$A$4:$IE$190,BS$1-2007+$C105,FALSE),0)</f>
        <v>0</v>
      </c>
      <c r="BT105">
        <f>IF($BG105=1,VLOOKUP($A105,'Full dataset'!$A$4:$IE$190,BT$1-2007+$C105,FALSE),0)</f>
        <v>0</v>
      </c>
      <c r="BU105">
        <f>IF($BG105=1,VLOOKUP($A105,'Full dataset'!$A$4:$IE$190,BU$1-2007+$C105,FALSE),0)</f>
        <v>0</v>
      </c>
      <c r="BV105">
        <f>IF($BG105=1,VLOOKUP($A105,'Full dataset'!$A$4:$IE$190,BV$1-2007+$C105,FALSE),0)</f>
        <v>0</v>
      </c>
      <c r="BW105">
        <f>IF($BG105=1,VLOOKUP($A105,'Full dataset'!$A$4:$IE$190,BW$1-2007+$C105,FALSE),0)</f>
        <v>0</v>
      </c>
      <c r="BX105">
        <f>IF($BG105=1,VLOOKUP($A105,'Full dataset'!$A$4:$IE$190,BX$1-2007+$C105,FALSE),0)</f>
        <v>0</v>
      </c>
    </row>
    <row r="106" spans="1:76" x14ac:dyDescent="0.25">
      <c r="A106">
        <v>104</v>
      </c>
      <c r="B106" t="s">
        <v>148</v>
      </c>
      <c r="C106">
        <v>2007</v>
      </c>
      <c r="D106" t="s">
        <v>582</v>
      </c>
      <c r="E106">
        <f t="shared" si="8"/>
        <v>0</v>
      </c>
      <c r="F106">
        <v>1</v>
      </c>
      <c r="G106">
        <v>13347</v>
      </c>
      <c r="H106">
        <v>4.0323262839879153</v>
      </c>
      <c r="I106">
        <v>3532</v>
      </c>
      <c r="J106">
        <v>0</v>
      </c>
      <c r="N106">
        <v>0</v>
      </c>
      <c r="U106">
        <v>1</v>
      </c>
      <c r="V106">
        <v>364</v>
      </c>
      <c r="W106">
        <v>16537</v>
      </c>
      <c r="X106">
        <v>17142</v>
      </c>
      <c r="Y106">
        <v>1</v>
      </c>
      <c r="Z106">
        <v>1</v>
      </c>
      <c r="AA106" t="s">
        <v>823</v>
      </c>
      <c r="AB106">
        <v>122630</v>
      </c>
      <c r="AC106" t="s">
        <v>726</v>
      </c>
      <c r="AD106">
        <f>VLOOKUP(A106,'Full dataset'!$A$4:$IE$190,2041-C106,FALSE)</f>
        <v>3419</v>
      </c>
      <c r="AE106" t="s">
        <v>726</v>
      </c>
      <c r="AF106" t="s">
        <v>726</v>
      </c>
      <c r="AG106" t="str">
        <f>VLOOKUP($A106,'Full dataset'!$A$4:$IE$190,2007+AG$1-$C106,FALSE)</f>
        <v>.</v>
      </c>
      <c r="AH106" t="str">
        <f>VLOOKUP($A106,'Full dataset'!$A$4:$IE$190,2007+AH$1-$C106,FALSE)</f>
        <v>.</v>
      </c>
      <c r="AI106">
        <f>VLOOKUP($A106,'Full dataset'!$A$4:$IE$190,2007+AI$1-$C106,FALSE)</f>
        <v>8000</v>
      </c>
      <c r="AJ106">
        <f>VLOOKUP($A106,'Full dataset'!$A$4:$IE$190,2007+AJ$1-$C106,FALSE)</f>
        <v>15</v>
      </c>
      <c r="AK106" t="str">
        <f>VLOOKUP($A106,'Full dataset'!$A$4:$IE$190,2007+AK$1-$C106,FALSE)</f>
        <v>.</v>
      </c>
      <c r="AL106" t="str">
        <f>VLOOKUP($A106,'Full dataset'!$A$4:$IE$190,2007+AL$1-$C106,FALSE)</f>
        <v>.</v>
      </c>
      <c r="AM106" t="s">
        <v>726</v>
      </c>
      <c r="AN106">
        <f>VLOOKUP($A106,'Full dataset'!$A$4:$IE$190,2007+AN$1-$C106,FALSE)</f>
        <v>10463</v>
      </c>
      <c r="AO106">
        <f>VLOOKUP($A106,'Full dataset'!$A$4:$IE$190,2007+AO$1-$C106,FALSE)</f>
        <v>2</v>
      </c>
      <c r="AP106" t="s">
        <v>726</v>
      </c>
      <c r="AQ106" t="s">
        <v>726</v>
      </c>
      <c r="AR106" t="s">
        <v>726</v>
      </c>
      <c r="AS106" t="s">
        <v>726</v>
      </c>
      <c r="AT106" t="s">
        <v>726</v>
      </c>
      <c r="AU106">
        <f>VLOOKUP(A106,'Full dataset'!$A$4:$II$190,$AU$1,FALSE)</f>
        <v>2011</v>
      </c>
      <c r="AV106">
        <v>0</v>
      </c>
      <c r="AW106">
        <f>VLOOKUP(A106,'Full dataset'!$A$5:$IM$190,247,FALSE)</f>
        <v>1</v>
      </c>
      <c r="AX106">
        <f>VLOOKUP(A106,'Full dataset'!$A$4:$II$190,242,FALSE)</f>
        <v>9999</v>
      </c>
      <c r="AY106">
        <f>VLOOKUP(A106,'Full dataset'!$A$5:$IM$190,246,FALSE)</f>
        <v>1</v>
      </c>
      <c r="AZ106">
        <v>9999</v>
      </c>
      <c r="BA106">
        <f>MAX(VLOOKUP($A106,'Full dataset'!$A$4:$IX$190,BA$1,FALSE),AW106)</f>
        <v>2</v>
      </c>
      <c r="BB106">
        <f>IF(VLOOKUP($A106,'Full dataset'!$A$4:$IX$190,BB$1,FALSE)&gt;0,VLOOKUP($A106,'Full dataset'!$A$4:$IX$190,BB$1,FALSE),AU106)</f>
        <v>2011</v>
      </c>
      <c r="BC106">
        <f>MAX(VLOOKUP($A106,'Full dataset'!$A$4:$IX$190,BC$1,FALSE),AY106)</f>
        <v>1</v>
      </c>
      <c r="BD106">
        <f>MAX(VLOOKUP($A106,'Full dataset'!$A$4:$IX$190,BD$1,FALSE),AX106)</f>
        <v>9999</v>
      </c>
      <c r="BE106">
        <f t="shared" si="9"/>
        <v>2011</v>
      </c>
      <c r="BF106">
        <f t="shared" si="10"/>
        <v>0</v>
      </c>
      <c r="BG106">
        <f t="shared" si="11"/>
        <v>0</v>
      </c>
      <c r="BH106">
        <f t="shared" si="6"/>
        <v>0</v>
      </c>
      <c r="BI106">
        <f t="shared" si="7"/>
        <v>0</v>
      </c>
      <c r="BO106">
        <f>IF(BF106=1,VLOOKUP($A106,'Full dataset'!$A$4:$IE$190,2007+BO$1-$C106,FALSE),0)</f>
        <v>0</v>
      </c>
      <c r="BP106">
        <f>IF(BF106=1,VLOOKUP($A106,'Full dataset'!$A$4:$IE$190,2007+BP$1-$C106,FALSE),0)</f>
        <v>0</v>
      </c>
      <c r="BQ106">
        <f>IF(BF106=1,VLOOKUP($A106,'Full dataset'!$A$4:$IE$190,2007+BQ$1-$C106,FALSE),0)</f>
        <v>0</v>
      </c>
      <c r="BR106">
        <f>IF($BG106=1,VLOOKUP($A106,'Full dataset'!$A$4:$IE$190,BR$1-2007+$C106,FALSE),0)</f>
        <v>0</v>
      </c>
      <c r="BS106">
        <f>IF($BG106=1,VLOOKUP($A106,'Full dataset'!$A$4:$IE$190,BS$1-2007+$C106,FALSE),0)</f>
        <v>0</v>
      </c>
      <c r="BT106">
        <f>IF($BG106=1,VLOOKUP($A106,'Full dataset'!$A$4:$IE$190,BT$1-2007+$C106,FALSE),0)</f>
        <v>0</v>
      </c>
      <c r="BU106">
        <f>IF($BG106=1,VLOOKUP($A106,'Full dataset'!$A$4:$IE$190,BU$1-2007+$C106,FALSE),0)</f>
        <v>0</v>
      </c>
      <c r="BV106">
        <f>IF($BG106=1,VLOOKUP($A106,'Full dataset'!$A$4:$IE$190,BV$1-2007+$C106,FALSE),0)</f>
        <v>0</v>
      </c>
      <c r="BW106">
        <f>IF($BG106=1,VLOOKUP($A106,'Full dataset'!$A$4:$IE$190,BW$1-2007+$C106,FALSE),0)</f>
        <v>0</v>
      </c>
      <c r="BX106">
        <f>IF($BG106=1,VLOOKUP($A106,'Full dataset'!$A$4:$IE$190,BX$1-2007+$C106,FALSE),0)</f>
        <v>0</v>
      </c>
    </row>
    <row r="107" spans="1:76" x14ac:dyDescent="0.25">
      <c r="A107">
        <v>105</v>
      </c>
      <c r="B107" t="s">
        <v>149</v>
      </c>
      <c r="C107">
        <v>2007</v>
      </c>
      <c r="D107" t="s">
        <v>582</v>
      </c>
      <c r="E107">
        <f t="shared" si="8"/>
        <v>0</v>
      </c>
      <c r="F107">
        <v>0</v>
      </c>
      <c r="J107">
        <v>0</v>
      </c>
      <c r="N107">
        <v>0</v>
      </c>
      <c r="U107">
        <v>1</v>
      </c>
      <c r="V107">
        <v>59</v>
      </c>
      <c r="W107">
        <v>12892</v>
      </c>
      <c r="X107">
        <v>1793</v>
      </c>
      <c r="Y107">
        <v>1</v>
      </c>
      <c r="Z107">
        <v>0</v>
      </c>
      <c r="AA107" t="s">
        <v>824</v>
      </c>
      <c r="AB107">
        <v>5135</v>
      </c>
      <c r="AC107" t="s">
        <v>726</v>
      </c>
      <c r="AD107">
        <f>VLOOKUP(A107,'Full dataset'!$A$4:$IE$190,2041-C107,FALSE)</f>
        <v>3283</v>
      </c>
      <c r="AE107" t="s">
        <v>726</v>
      </c>
      <c r="AF107" t="s">
        <v>726</v>
      </c>
      <c r="AG107" t="str">
        <f>VLOOKUP($A107,'Full dataset'!$A$4:$IE$190,2007+AG$1-$C107,FALSE)</f>
        <v>.</v>
      </c>
      <c r="AH107" t="str">
        <f>VLOOKUP($A107,'Full dataset'!$A$4:$IE$190,2007+AH$1-$C107,FALSE)</f>
        <v>.</v>
      </c>
      <c r="AI107">
        <f>VLOOKUP($A107,'Full dataset'!$A$4:$IE$190,2007+AI$1-$C107,FALSE)</f>
        <v>437</v>
      </c>
      <c r="AJ107">
        <f>VLOOKUP($A107,'Full dataset'!$A$4:$IE$190,2007+AJ$1-$C107,FALSE)</f>
        <v>204</v>
      </c>
      <c r="AK107" t="str">
        <f>VLOOKUP($A107,'Full dataset'!$A$4:$IE$190,2007+AK$1-$C107,FALSE)</f>
        <v>.</v>
      </c>
      <c r="AL107" t="str">
        <f>VLOOKUP($A107,'Full dataset'!$A$4:$IE$190,2007+AL$1-$C107,FALSE)</f>
        <v>.</v>
      </c>
      <c r="AM107" t="s">
        <v>726</v>
      </c>
      <c r="AN107">
        <f>VLOOKUP($A107,'Full dataset'!$A$4:$IE$190,2007+AN$1-$C107,FALSE)</f>
        <v>9339</v>
      </c>
      <c r="AO107">
        <f>VLOOKUP($A107,'Full dataset'!$A$4:$IE$190,2007+AO$1-$C107,FALSE)</f>
        <v>8</v>
      </c>
      <c r="AP107" t="s">
        <v>726</v>
      </c>
      <c r="AQ107" t="s">
        <v>726</v>
      </c>
      <c r="AR107" t="s">
        <v>726</v>
      </c>
      <c r="AS107" t="s">
        <v>726</v>
      </c>
      <c r="AT107" t="s">
        <v>726</v>
      </c>
      <c r="AU107">
        <f>VLOOKUP(A107,'Full dataset'!$A$4:$II$190,$AU$1,FALSE)</f>
        <v>2008</v>
      </c>
      <c r="AV107">
        <v>0</v>
      </c>
      <c r="AW107">
        <f>VLOOKUP(A107,'Full dataset'!$A$5:$IM$190,247,FALSE)</f>
        <v>1</v>
      </c>
      <c r="AX107">
        <f>VLOOKUP(A107,'Full dataset'!$A$4:$II$190,242,FALSE)</f>
        <v>2008</v>
      </c>
      <c r="AY107">
        <f>VLOOKUP(A107,'Full dataset'!$A$5:$IM$190,246,FALSE)</f>
        <v>1</v>
      </c>
      <c r="AZ107">
        <v>9999</v>
      </c>
      <c r="BA107">
        <f>MAX(VLOOKUP($A107,'Full dataset'!$A$4:$IX$190,BA$1,FALSE),AW107)</f>
        <v>1</v>
      </c>
      <c r="BB107">
        <f>IF(VLOOKUP($A107,'Full dataset'!$A$4:$IX$190,BB$1,FALSE)&gt;0,VLOOKUP($A107,'Full dataset'!$A$4:$IX$190,BB$1,FALSE),AU107)</f>
        <v>2008</v>
      </c>
      <c r="BC107">
        <f>MAX(VLOOKUP($A107,'Full dataset'!$A$4:$IX$190,BC$1,FALSE),AY107)</f>
        <v>1</v>
      </c>
      <c r="BD107">
        <f>MAX(VLOOKUP($A107,'Full dataset'!$A$4:$IX$190,BD$1,FALSE),AX107)</f>
        <v>2008</v>
      </c>
      <c r="BE107">
        <f t="shared" si="9"/>
        <v>2008</v>
      </c>
      <c r="BF107">
        <f t="shared" si="10"/>
        <v>0</v>
      </c>
      <c r="BG107">
        <f t="shared" si="11"/>
        <v>0</v>
      </c>
      <c r="BH107">
        <f t="shared" si="6"/>
        <v>0</v>
      </c>
      <c r="BI107">
        <f t="shared" si="7"/>
        <v>0</v>
      </c>
      <c r="BO107">
        <f>IF(BF107=1,VLOOKUP($A107,'Full dataset'!$A$4:$IE$190,2007+BO$1-$C107,FALSE),0)</f>
        <v>0</v>
      </c>
      <c r="BP107">
        <f>IF(BF107=1,VLOOKUP($A107,'Full dataset'!$A$4:$IE$190,2007+BP$1-$C107,FALSE),0)</f>
        <v>0</v>
      </c>
      <c r="BQ107">
        <f>IF(BF107=1,VLOOKUP($A107,'Full dataset'!$A$4:$IE$190,2007+BQ$1-$C107,FALSE),0)</f>
        <v>0</v>
      </c>
      <c r="BR107">
        <f>IF($BG107=1,VLOOKUP($A107,'Full dataset'!$A$4:$IE$190,BR$1-2007+$C107,FALSE),0)</f>
        <v>0</v>
      </c>
      <c r="BS107">
        <f>IF($BG107=1,VLOOKUP($A107,'Full dataset'!$A$4:$IE$190,BS$1-2007+$C107,FALSE),0)</f>
        <v>0</v>
      </c>
      <c r="BT107">
        <f>IF($BG107=1,VLOOKUP($A107,'Full dataset'!$A$4:$IE$190,BT$1-2007+$C107,FALSE),0)</f>
        <v>0</v>
      </c>
      <c r="BU107">
        <f>IF($BG107=1,VLOOKUP($A107,'Full dataset'!$A$4:$IE$190,BU$1-2007+$C107,FALSE),0)</f>
        <v>0</v>
      </c>
      <c r="BV107">
        <f>IF($BG107=1,VLOOKUP($A107,'Full dataset'!$A$4:$IE$190,BV$1-2007+$C107,FALSE),0)</f>
        <v>0</v>
      </c>
      <c r="BW107">
        <f>IF($BG107=1,VLOOKUP($A107,'Full dataset'!$A$4:$IE$190,BW$1-2007+$C107,FALSE),0)</f>
        <v>0</v>
      </c>
      <c r="BX107">
        <f>IF($BG107=1,VLOOKUP($A107,'Full dataset'!$A$4:$IE$190,BX$1-2007+$C107,FALSE),0)</f>
        <v>0</v>
      </c>
    </row>
    <row r="108" spans="1:76" x14ac:dyDescent="0.25">
      <c r="A108">
        <v>106</v>
      </c>
      <c r="B108" t="s">
        <v>150</v>
      </c>
      <c r="C108">
        <v>2007</v>
      </c>
      <c r="D108" t="s">
        <v>582</v>
      </c>
      <c r="E108">
        <f t="shared" si="8"/>
        <v>0</v>
      </c>
      <c r="F108">
        <v>1</v>
      </c>
      <c r="G108">
        <v>4458</v>
      </c>
      <c r="H108">
        <v>2.5315161839863713</v>
      </c>
      <c r="I108">
        <v>1172</v>
      </c>
      <c r="J108">
        <v>0</v>
      </c>
      <c r="N108">
        <v>0</v>
      </c>
      <c r="U108">
        <v>1</v>
      </c>
      <c r="V108">
        <v>605</v>
      </c>
      <c r="W108">
        <v>16200</v>
      </c>
      <c r="X108">
        <v>6704</v>
      </c>
      <c r="Y108">
        <v>1</v>
      </c>
      <c r="Z108">
        <v>0</v>
      </c>
      <c r="AA108" t="s">
        <v>825</v>
      </c>
      <c r="AB108">
        <v>26738</v>
      </c>
      <c r="AC108" t="s">
        <v>726</v>
      </c>
      <c r="AD108">
        <f>VLOOKUP(A108,'Full dataset'!$A$4:$IE$190,2041-C108,FALSE)</f>
        <v>2169</v>
      </c>
      <c r="AE108" t="s">
        <v>726</v>
      </c>
      <c r="AF108" t="s">
        <v>726</v>
      </c>
      <c r="AG108" t="str">
        <f>VLOOKUP($A108,'Full dataset'!$A$4:$IE$190,2007+AG$1-$C108,FALSE)</f>
        <v>.</v>
      </c>
      <c r="AH108" t="str">
        <f>VLOOKUP($A108,'Full dataset'!$A$4:$IE$190,2007+AH$1-$C108,FALSE)</f>
        <v>.</v>
      </c>
      <c r="AI108">
        <f>VLOOKUP($A108,'Full dataset'!$A$4:$IE$190,2007+AI$1-$C108,FALSE)</f>
        <v>2973</v>
      </c>
      <c r="AJ108" t="str">
        <f>VLOOKUP($A108,'Full dataset'!$A$4:$IE$190,2007+AJ$1-$C108,FALSE)</f>
        <v>.</v>
      </c>
      <c r="AK108" t="str">
        <f>VLOOKUP($A108,'Full dataset'!$A$4:$IE$190,2007+AK$1-$C108,FALSE)</f>
        <v>.</v>
      </c>
      <c r="AL108" t="str">
        <f>VLOOKUP($A108,'Full dataset'!$A$4:$IE$190,2007+AL$1-$C108,FALSE)</f>
        <v>.</v>
      </c>
      <c r="AM108" t="s">
        <v>726</v>
      </c>
      <c r="AN108" t="str">
        <f>VLOOKUP($A108,'Full dataset'!$A$4:$IE$190,2007+AN$1-$C108,FALSE)</f>
        <v>.</v>
      </c>
      <c r="AO108" t="str">
        <f>VLOOKUP($A108,'Full dataset'!$A$4:$IE$190,2007+AO$1-$C108,FALSE)</f>
        <v>.</v>
      </c>
      <c r="AP108" t="s">
        <v>726</v>
      </c>
      <c r="AQ108" t="s">
        <v>726</v>
      </c>
      <c r="AR108" t="s">
        <v>726</v>
      </c>
      <c r="AS108" t="s">
        <v>726</v>
      </c>
      <c r="AT108" t="s">
        <v>726</v>
      </c>
      <c r="AU108">
        <f>VLOOKUP(A108,'Full dataset'!$A$4:$II$190,$AU$1,FALSE)</f>
        <v>2009</v>
      </c>
      <c r="AV108">
        <v>0</v>
      </c>
      <c r="AW108">
        <f>VLOOKUP(A108,'Full dataset'!$A$5:$IM$190,247,FALSE)</f>
        <v>1</v>
      </c>
      <c r="AX108">
        <f>VLOOKUP(A108,'Full dataset'!$A$4:$II$190,242,FALSE)</f>
        <v>2012</v>
      </c>
      <c r="AY108">
        <f>VLOOKUP(A108,'Full dataset'!$A$5:$IM$190,246,FALSE)</f>
        <v>1</v>
      </c>
      <c r="AZ108">
        <v>9999</v>
      </c>
      <c r="BA108">
        <f>MAX(VLOOKUP($A108,'Full dataset'!$A$4:$IX$190,BA$1,FALSE),AW108)</f>
        <v>2</v>
      </c>
      <c r="BB108">
        <f>IF(VLOOKUP($A108,'Full dataset'!$A$4:$IX$190,BB$1,FALSE)&gt;0,VLOOKUP($A108,'Full dataset'!$A$4:$IX$190,BB$1,FALSE),AU108)</f>
        <v>2013</v>
      </c>
      <c r="BC108">
        <f>MAX(VLOOKUP($A108,'Full dataset'!$A$4:$IX$190,BC$1,FALSE),AY108)</f>
        <v>1</v>
      </c>
      <c r="BD108">
        <f>MAX(VLOOKUP($A108,'Full dataset'!$A$4:$IX$190,BD$1,FALSE),AX108)</f>
        <v>2012</v>
      </c>
      <c r="BE108">
        <f t="shared" si="9"/>
        <v>2012</v>
      </c>
      <c r="BF108">
        <f t="shared" si="10"/>
        <v>0</v>
      </c>
      <c r="BG108">
        <f t="shared" si="11"/>
        <v>0</v>
      </c>
      <c r="BH108">
        <f t="shared" si="6"/>
        <v>0</v>
      </c>
      <c r="BI108">
        <f t="shared" si="7"/>
        <v>0</v>
      </c>
      <c r="BO108">
        <f>IF(BF108=1,VLOOKUP($A108,'Full dataset'!$A$4:$IE$190,2007+BO$1-$C108,FALSE),0)</f>
        <v>0</v>
      </c>
      <c r="BP108">
        <f>IF(BF108=1,VLOOKUP($A108,'Full dataset'!$A$4:$IE$190,2007+BP$1-$C108,FALSE),0)</f>
        <v>0</v>
      </c>
      <c r="BQ108">
        <f>IF(BF108=1,VLOOKUP($A108,'Full dataset'!$A$4:$IE$190,2007+BQ$1-$C108,FALSE),0)</f>
        <v>0</v>
      </c>
      <c r="BR108">
        <f>IF($BG108=1,VLOOKUP($A108,'Full dataset'!$A$4:$IE$190,BR$1-2007+$C108,FALSE),0)</f>
        <v>0</v>
      </c>
      <c r="BS108">
        <f>IF($BG108=1,VLOOKUP($A108,'Full dataset'!$A$4:$IE$190,BS$1-2007+$C108,FALSE),0)</f>
        <v>0</v>
      </c>
      <c r="BT108">
        <f>IF($BG108=1,VLOOKUP($A108,'Full dataset'!$A$4:$IE$190,BT$1-2007+$C108,FALSE),0)</f>
        <v>0</v>
      </c>
      <c r="BU108">
        <f>IF($BG108=1,VLOOKUP($A108,'Full dataset'!$A$4:$IE$190,BU$1-2007+$C108,FALSE),0)</f>
        <v>0</v>
      </c>
      <c r="BV108">
        <f>IF($BG108=1,VLOOKUP($A108,'Full dataset'!$A$4:$IE$190,BV$1-2007+$C108,FALSE),0)</f>
        <v>0</v>
      </c>
      <c r="BW108">
        <f>IF($BG108=1,VLOOKUP($A108,'Full dataset'!$A$4:$IE$190,BW$1-2007+$C108,FALSE),0)</f>
        <v>0</v>
      </c>
      <c r="BX108">
        <f>IF($BG108=1,VLOOKUP($A108,'Full dataset'!$A$4:$IE$190,BX$1-2007+$C108,FALSE),0)</f>
        <v>0</v>
      </c>
    </row>
    <row r="109" spans="1:76" x14ac:dyDescent="0.25">
      <c r="A109">
        <v>107</v>
      </c>
      <c r="B109" t="s">
        <v>151</v>
      </c>
      <c r="C109">
        <v>2007</v>
      </c>
      <c r="D109" t="s">
        <v>591</v>
      </c>
      <c r="E109">
        <f t="shared" si="8"/>
        <v>1</v>
      </c>
      <c r="F109">
        <v>1</v>
      </c>
      <c r="G109">
        <v>14174</v>
      </c>
      <c r="H109">
        <v>4.5546272493573268</v>
      </c>
      <c r="I109">
        <v>4817</v>
      </c>
      <c r="J109">
        <v>0</v>
      </c>
      <c r="N109">
        <v>1</v>
      </c>
      <c r="O109">
        <v>597</v>
      </c>
      <c r="P109">
        <v>0.19183804627249357</v>
      </c>
      <c r="Q109">
        <v>25</v>
      </c>
      <c r="R109">
        <v>40603</v>
      </c>
      <c r="S109">
        <v>3576</v>
      </c>
      <c r="T109">
        <v>334210</v>
      </c>
      <c r="U109">
        <v>1</v>
      </c>
      <c r="V109">
        <v>2</v>
      </c>
      <c r="W109">
        <v>77</v>
      </c>
      <c r="X109">
        <v>6</v>
      </c>
      <c r="Y109">
        <v>1</v>
      </c>
      <c r="Z109">
        <v>1</v>
      </c>
      <c r="AA109" t="s">
        <v>826</v>
      </c>
      <c r="AB109">
        <v>91195</v>
      </c>
      <c r="AC109" t="s">
        <v>726</v>
      </c>
      <c r="AD109">
        <f>VLOOKUP(A109,'Full dataset'!$A$4:$IE$190,2041-C109,FALSE)</f>
        <v>2873</v>
      </c>
      <c r="AE109" t="s">
        <v>726</v>
      </c>
      <c r="AF109" t="s">
        <v>726</v>
      </c>
      <c r="AG109">
        <f>VLOOKUP($A109,'Full dataset'!$A$4:$IE$190,2007+AG$1-$C109,FALSE)</f>
        <v>76.872</v>
      </c>
      <c r="AH109">
        <f>VLOOKUP($A109,'Full dataset'!$A$4:$IE$190,2007+AH$1-$C109,FALSE)</f>
        <v>1930.1</v>
      </c>
      <c r="AI109">
        <f>VLOOKUP($A109,'Full dataset'!$A$4:$IE$190,2007+AI$1-$C109,FALSE)</f>
        <v>1236.8630000000001</v>
      </c>
      <c r="AJ109" t="str">
        <f>VLOOKUP($A109,'Full dataset'!$A$4:$IE$190,2007+AJ$1-$C109,FALSE)</f>
        <v>.</v>
      </c>
      <c r="AK109" t="str">
        <f>VLOOKUP($A109,'Full dataset'!$A$4:$IE$190,2007+AK$1-$C109,FALSE)</f>
        <v>.</v>
      </c>
      <c r="AL109" t="str">
        <f>VLOOKUP($A109,'Full dataset'!$A$4:$IE$190,2007+AL$1-$C109,FALSE)</f>
        <v>.</v>
      </c>
      <c r="AM109" t="s">
        <v>726</v>
      </c>
      <c r="AN109" t="str">
        <f>VLOOKUP($A109,'Full dataset'!$A$4:$IE$190,2007+AN$1-$C109,FALSE)</f>
        <v>.</v>
      </c>
      <c r="AO109" t="str">
        <f>VLOOKUP($A109,'Full dataset'!$A$4:$IE$190,2007+AO$1-$C109,FALSE)</f>
        <v>.</v>
      </c>
      <c r="AP109" t="s">
        <v>726</v>
      </c>
      <c r="AQ109" t="s">
        <v>726</v>
      </c>
      <c r="AR109" t="s">
        <v>726</v>
      </c>
      <c r="AS109" t="s">
        <v>726</v>
      </c>
      <c r="AT109" t="s">
        <v>726</v>
      </c>
      <c r="AU109">
        <f>VLOOKUP(A109,'Full dataset'!$A$4:$II$190,$AU$1,FALSE)</f>
        <v>2015</v>
      </c>
      <c r="AV109">
        <v>0</v>
      </c>
      <c r="AW109">
        <f>VLOOKUP(A109,'Full dataset'!$A$5:$IM$190,247,FALSE)</f>
        <v>1</v>
      </c>
      <c r="AX109">
        <f>VLOOKUP(A109,'Full dataset'!$A$4:$II$190,242,FALSE)</f>
        <v>2008</v>
      </c>
      <c r="AY109">
        <f>VLOOKUP(A109,'Full dataset'!$A$5:$IM$190,246,FALSE)</f>
        <v>1</v>
      </c>
      <c r="AZ109">
        <v>9999</v>
      </c>
      <c r="BA109">
        <f>MAX(VLOOKUP($A109,'Full dataset'!$A$4:$IX$190,BA$1,FALSE),AW109)</f>
        <v>1</v>
      </c>
      <c r="BB109">
        <f>IF(VLOOKUP($A109,'Full dataset'!$A$4:$IX$190,BB$1,FALSE)&gt;0,VLOOKUP($A109,'Full dataset'!$A$4:$IX$190,BB$1,FALSE),AU109)</f>
        <v>2015</v>
      </c>
      <c r="BC109">
        <f>MAX(VLOOKUP($A109,'Full dataset'!$A$4:$IX$190,BC$1,FALSE),AY109)</f>
        <v>1</v>
      </c>
      <c r="BD109">
        <f>MAX(VLOOKUP($A109,'Full dataset'!$A$4:$IX$190,BD$1,FALSE),AX109)</f>
        <v>2008</v>
      </c>
      <c r="BE109">
        <f t="shared" si="9"/>
        <v>2008</v>
      </c>
      <c r="BF109">
        <f t="shared" si="10"/>
        <v>0</v>
      </c>
      <c r="BG109">
        <f t="shared" si="11"/>
        <v>0</v>
      </c>
      <c r="BH109">
        <f t="shared" si="6"/>
        <v>0</v>
      </c>
      <c r="BI109">
        <f t="shared" si="7"/>
        <v>0</v>
      </c>
      <c r="BO109">
        <f>IF(BF109=1,VLOOKUP($A109,'Full dataset'!$A$4:$IE$190,2007+BO$1-$C109,FALSE),0)</f>
        <v>0</v>
      </c>
      <c r="BP109">
        <f>IF(BF109=1,VLOOKUP($A109,'Full dataset'!$A$4:$IE$190,2007+BP$1-$C109,FALSE),0)</f>
        <v>0</v>
      </c>
      <c r="BQ109">
        <f>IF(BF109=1,VLOOKUP($A109,'Full dataset'!$A$4:$IE$190,2007+BQ$1-$C109,FALSE),0)</f>
        <v>0</v>
      </c>
      <c r="BR109">
        <f>IF($BG109=1,VLOOKUP($A109,'Full dataset'!$A$4:$IE$190,BR$1-2007+$C109,FALSE),0)</f>
        <v>0</v>
      </c>
      <c r="BS109">
        <f>IF($BG109=1,VLOOKUP($A109,'Full dataset'!$A$4:$IE$190,BS$1-2007+$C109,FALSE),0)</f>
        <v>0</v>
      </c>
      <c r="BT109">
        <f>IF($BG109=1,VLOOKUP($A109,'Full dataset'!$A$4:$IE$190,BT$1-2007+$C109,FALSE),0)</f>
        <v>0</v>
      </c>
      <c r="BU109">
        <f>IF($BG109=1,VLOOKUP($A109,'Full dataset'!$A$4:$IE$190,BU$1-2007+$C109,FALSE),0)</f>
        <v>0</v>
      </c>
      <c r="BV109">
        <f>IF($BG109=1,VLOOKUP($A109,'Full dataset'!$A$4:$IE$190,BV$1-2007+$C109,FALSE),0)</f>
        <v>0</v>
      </c>
      <c r="BW109">
        <f>IF($BG109=1,VLOOKUP($A109,'Full dataset'!$A$4:$IE$190,BW$1-2007+$C109,FALSE),0)</f>
        <v>0</v>
      </c>
      <c r="BX109">
        <f>IF($BG109=1,VLOOKUP($A109,'Full dataset'!$A$4:$IE$190,BX$1-2007+$C109,FALSE),0)</f>
        <v>0</v>
      </c>
    </row>
    <row r="110" spans="1:76" x14ac:dyDescent="0.25">
      <c r="A110">
        <v>108</v>
      </c>
      <c r="B110" t="s">
        <v>152</v>
      </c>
      <c r="C110">
        <v>2007</v>
      </c>
      <c r="D110" t="s">
        <v>591</v>
      </c>
      <c r="E110">
        <f t="shared" si="8"/>
        <v>1</v>
      </c>
      <c r="F110">
        <v>1</v>
      </c>
      <c r="G110">
        <v>33835</v>
      </c>
      <c r="H110">
        <v>2.508898116565327</v>
      </c>
      <c r="I110">
        <v>10707</v>
      </c>
      <c r="J110">
        <v>1</v>
      </c>
      <c r="K110">
        <v>1469</v>
      </c>
      <c r="L110">
        <v>0.10892777695387809</v>
      </c>
      <c r="M110">
        <v>3516</v>
      </c>
      <c r="N110">
        <v>2</v>
      </c>
      <c r="O110">
        <v>1043</v>
      </c>
      <c r="P110">
        <v>7.7339463146967227E-2</v>
      </c>
      <c r="Q110">
        <v>39</v>
      </c>
      <c r="R110">
        <v>40330</v>
      </c>
      <c r="S110">
        <v>8711</v>
      </c>
      <c r="T110">
        <v>541330</v>
      </c>
      <c r="U110">
        <v>1</v>
      </c>
      <c r="V110">
        <v>0</v>
      </c>
      <c r="W110">
        <v>20</v>
      </c>
      <c r="X110">
        <v>1</v>
      </c>
      <c r="Y110">
        <v>1</v>
      </c>
      <c r="Z110">
        <v>1</v>
      </c>
      <c r="AA110" t="s">
        <v>827</v>
      </c>
      <c r="AB110">
        <v>270946</v>
      </c>
      <c r="AC110" t="s">
        <v>726</v>
      </c>
      <c r="AD110">
        <f>VLOOKUP(A110,'Full dataset'!$A$4:$IE$190,2041-C110,FALSE)</f>
        <v>15674</v>
      </c>
      <c r="AE110" t="s">
        <v>726</v>
      </c>
      <c r="AF110" t="s">
        <v>726</v>
      </c>
      <c r="AG110">
        <f>VLOOKUP($A110,'Full dataset'!$A$4:$IE$190,2007+AG$1-$C110,FALSE)</f>
        <v>65.998999999999995</v>
      </c>
      <c r="AH110">
        <f>VLOOKUP($A110,'Full dataset'!$A$4:$IE$190,2007+AH$1-$C110,FALSE)</f>
        <v>1909.9459999999999</v>
      </c>
      <c r="AI110">
        <f>VLOOKUP($A110,'Full dataset'!$A$4:$IE$190,2007+AI$1-$C110,FALSE)</f>
        <v>4376.2380000000003</v>
      </c>
      <c r="AJ110">
        <f>VLOOKUP($A110,'Full dataset'!$A$4:$IE$190,2007+AJ$1-$C110,FALSE)</f>
        <v>-268</v>
      </c>
      <c r="AK110" t="str">
        <f>VLOOKUP($A110,'Full dataset'!$A$4:$IE$190,2007+AK$1-$C110,FALSE)</f>
        <v>.</v>
      </c>
      <c r="AL110" t="str">
        <f>VLOOKUP($A110,'Full dataset'!$A$4:$IE$190,2007+AL$1-$C110,FALSE)</f>
        <v>.</v>
      </c>
      <c r="AM110" t="s">
        <v>726</v>
      </c>
      <c r="AN110">
        <f>VLOOKUP($A110,'Full dataset'!$A$4:$IE$190,2007+AN$1-$C110,FALSE)</f>
        <v>133673</v>
      </c>
      <c r="AO110">
        <f>VLOOKUP($A110,'Full dataset'!$A$4:$IE$190,2007+AO$1-$C110,FALSE)</f>
        <v>19</v>
      </c>
      <c r="AP110" t="s">
        <v>726</v>
      </c>
      <c r="AQ110" t="s">
        <v>726</v>
      </c>
      <c r="AR110" t="s">
        <v>726</v>
      </c>
      <c r="AS110" t="s">
        <v>726</v>
      </c>
      <c r="AT110" t="s">
        <v>726</v>
      </c>
      <c r="AU110">
        <f>VLOOKUP(A110,'Full dataset'!$A$4:$II$190,$AU$1,FALSE)</f>
        <v>2015</v>
      </c>
      <c r="AV110">
        <v>1</v>
      </c>
      <c r="AW110">
        <f>VLOOKUP(A110,'Full dataset'!$A$5:$IM$190,247,FALSE)</f>
        <v>2</v>
      </c>
      <c r="AX110">
        <f>VLOOKUP(A110,'Full dataset'!$A$4:$II$190,242,FALSE)</f>
        <v>2010</v>
      </c>
      <c r="AY110">
        <f>VLOOKUP(A110,'Full dataset'!$A$5:$IM$190,246,FALSE)</f>
        <v>2</v>
      </c>
      <c r="AZ110">
        <v>9999</v>
      </c>
      <c r="BA110">
        <f>MAX(VLOOKUP($A110,'Full dataset'!$A$4:$IX$190,BA$1,FALSE),AW110)</f>
        <v>2</v>
      </c>
      <c r="BB110">
        <f>IF(VLOOKUP($A110,'Full dataset'!$A$4:$IX$190,BB$1,FALSE)&gt;0,VLOOKUP($A110,'Full dataset'!$A$4:$IX$190,BB$1,FALSE),AU110)</f>
        <v>2015</v>
      </c>
      <c r="BC110">
        <f>MAX(VLOOKUP($A110,'Full dataset'!$A$4:$IX$190,BC$1,FALSE),AY110)</f>
        <v>2</v>
      </c>
      <c r="BD110">
        <f>MAX(VLOOKUP($A110,'Full dataset'!$A$4:$IX$190,BD$1,FALSE),AX110)</f>
        <v>2010</v>
      </c>
      <c r="BE110">
        <f t="shared" si="9"/>
        <v>2010</v>
      </c>
      <c r="BF110">
        <f t="shared" si="10"/>
        <v>0</v>
      </c>
      <c r="BG110">
        <f t="shared" si="11"/>
        <v>0</v>
      </c>
      <c r="BH110">
        <f t="shared" si="6"/>
        <v>0</v>
      </c>
      <c r="BI110">
        <f t="shared" si="7"/>
        <v>0</v>
      </c>
      <c r="BO110">
        <f>IF(BF110=1,VLOOKUP($A110,'Full dataset'!$A$4:$IE$190,2007+BO$1-$C110,FALSE),0)</f>
        <v>0</v>
      </c>
      <c r="BP110">
        <f>IF(BF110=1,VLOOKUP($A110,'Full dataset'!$A$4:$IE$190,2007+BP$1-$C110,FALSE),0)</f>
        <v>0</v>
      </c>
      <c r="BQ110">
        <f>IF(BF110=1,VLOOKUP($A110,'Full dataset'!$A$4:$IE$190,2007+BQ$1-$C110,FALSE),0)</f>
        <v>0</v>
      </c>
      <c r="BR110">
        <f>IF($BG110=1,VLOOKUP($A110,'Full dataset'!$A$4:$IE$190,BR$1-2007+$C110,FALSE),0)</f>
        <v>0</v>
      </c>
      <c r="BS110">
        <f>IF($BG110=1,VLOOKUP($A110,'Full dataset'!$A$4:$IE$190,BS$1-2007+$C110,FALSE),0)</f>
        <v>0</v>
      </c>
      <c r="BT110">
        <f>IF($BG110=1,VLOOKUP($A110,'Full dataset'!$A$4:$IE$190,BT$1-2007+$C110,FALSE),0)</f>
        <v>0</v>
      </c>
      <c r="BU110">
        <f>IF($BG110=1,VLOOKUP($A110,'Full dataset'!$A$4:$IE$190,BU$1-2007+$C110,FALSE),0)</f>
        <v>0</v>
      </c>
      <c r="BV110">
        <f>IF($BG110=1,VLOOKUP($A110,'Full dataset'!$A$4:$IE$190,BV$1-2007+$C110,FALSE),0)</f>
        <v>0</v>
      </c>
      <c r="BW110">
        <f>IF($BG110=1,VLOOKUP($A110,'Full dataset'!$A$4:$IE$190,BW$1-2007+$C110,FALSE),0)</f>
        <v>0</v>
      </c>
      <c r="BX110">
        <f>IF($BG110=1,VLOOKUP($A110,'Full dataset'!$A$4:$IE$190,BX$1-2007+$C110,FALSE),0)</f>
        <v>0</v>
      </c>
    </row>
    <row r="111" spans="1:76" x14ac:dyDescent="0.25">
      <c r="A111">
        <v>109</v>
      </c>
      <c r="B111" t="s">
        <v>153</v>
      </c>
      <c r="C111">
        <v>2007</v>
      </c>
      <c r="D111" t="s">
        <v>591</v>
      </c>
      <c r="E111">
        <f t="shared" si="8"/>
        <v>1</v>
      </c>
      <c r="F111">
        <v>1</v>
      </c>
      <c r="G111">
        <v>4201</v>
      </c>
      <c r="H111">
        <v>1.0105845561703151</v>
      </c>
      <c r="I111">
        <v>1237</v>
      </c>
      <c r="J111">
        <v>0</v>
      </c>
      <c r="N111">
        <v>0</v>
      </c>
      <c r="S111">
        <v>2033</v>
      </c>
      <c r="T111">
        <v>311421</v>
      </c>
      <c r="U111">
        <v>0</v>
      </c>
      <c r="V111" t="s">
        <v>726</v>
      </c>
      <c r="W111" t="s">
        <v>726</v>
      </c>
      <c r="X111" t="s">
        <v>726</v>
      </c>
      <c r="Y111">
        <v>1</v>
      </c>
      <c r="Z111">
        <v>1</v>
      </c>
      <c r="AA111" t="s">
        <v>828</v>
      </c>
      <c r="AB111">
        <v>28637</v>
      </c>
      <c r="AC111" t="s">
        <v>726</v>
      </c>
      <c r="AD111">
        <f>VLOOKUP(A111,'Full dataset'!$A$4:$IE$190,2041-C111,FALSE)</f>
        <v>3042</v>
      </c>
      <c r="AE111" t="s">
        <v>726</v>
      </c>
      <c r="AF111" t="s">
        <v>726</v>
      </c>
      <c r="AG111">
        <f>VLOOKUP($A111,'Full dataset'!$A$4:$IE$190,2007+AG$1-$C111,FALSE)</f>
        <v>170.37899999999999</v>
      </c>
      <c r="AH111">
        <f>VLOOKUP($A111,'Full dataset'!$A$4:$IE$190,2007+AH$1-$C111,FALSE)</f>
        <v>3129.8809999999999</v>
      </c>
      <c r="AI111">
        <f>VLOOKUP($A111,'Full dataset'!$A$4:$IE$190,2007+AI$1-$C111,FALSE)</f>
        <v>2524.7739999999999</v>
      </c>
      <c r="AJ111">
        <f>VLOOKUP($A111,'Full dataset'!$A$4:$IE$190,2007+AJ$1-$C111,FALSE)</f>
        <v>188</v>
      </c>
      <c r="AK111" t="str">
        <f>VLOOKUP($A111,'Full dataset'!$A$4:$IE$190,2007+AK$1-$C111,FALSE)</f>
        <v>.</v>
      </c>
      <c r="AL111" t="str">
        <f>VLOOKUP($A111,'Full dataset'!$A$4:$IE$190,2007+AL$1-$C111,FALSE)</f>
        <v>.</v>
      </c>
      <c r="AM111" t="s">
        <v>726</v>
      </c>
      <c r="AN111">
        <f>VLOOKUP($A111,'Full dataset'!$A$4:$IE$190,2007+AN$1-$C111,FALSE)</f>
        <v>9500</v>
      </c>
      <c r="AO111">
        <f>VLOOKUP($A111,'Full dataset'!$A$4:$IE$190,2007+AO$1-$C111,FALSE)</f>
        <v>6</v>
      </c>
      <c r="AP111" t="s">
        <v>726</v>
      </c>
      <c r="AQ111" t="s">
        <v>726</v>
      </c>
      <c r="AR111" t="s">
        <v>726</v>
      </c>
      <c r="AS111" t="s">
        <v>726</v>
      </c>
      <c r="AT111" t="s">
        <v>726</v>
      </c>
      <c r="AU111">
        <f>VLOOKUP(A111,'Full dataset'!$A$4:$II$190,$AU$1,FALSE)</f>
        <v>9999</v>
      </c>
      <c r="AV111">
        <v>0</v>
      </c>
      <c r="AW111">
        <f>VLOOKUP(A111,'Full dataset'!$A$5:$IM$190,247,FALSE)</f>
        <v>0</v>
      </c>
      <c r="AX111">
        <f>VLOOKUP(A111,'Full dataset'!$A$4:$II$190,242,FALSE)</f>
        <v>2010</v>
      </c>
      <c r="AY111">
        <f>VLOOKUP(A111,'Full dataset'!$A$5:$IM$190,246,FALSE)</f>
        <v>1</v>
      </c>
      <c r="AZ111">
        <v>9999</v>
      </c>
      <c r="BA111">
        <f>MAX(VLOOKUP($A111,'Full dataset'!$A$4:$IX$190,BA$1,FALSE),AW111)</f>
        <v>0</v>
      </c>
      <c r="BB111">
        <f>IF(VLOOKUP($A111,'Full dataset'!$A$4:$IX$190,BB$1,FALSE)&gt;0,VLOOKUP($A111,'Full dataset'!$A$4:$IX$190,BB$1,FALSE),AU111)</f>
        <v>9999</v>
      </c>
      <c r="BC111">
        <f>MAX(VLOOKUP($A111,'Full dataset'!$A$4:$IX$190,BC$1,FALSE),AY111)</f>
        <v>1</v>
      </c>
      <c r="BD111">
        <f>MAX(VLOOKUP($A111,'Full dataset'!$A$4:$IX$190,BD$1,FALSE),AX111)</f>
        <v>2010</v>
      </c>
      <c r="BE111">
        <f t="shared" si="9"/>
        <v>2010</v>
      </c>
      <c r="BF111">
        <f t="shared" si="10"/>
        <v>0</v>
      </c>
      <c r="BG111">
        <f t="shared" si="11"/>
        <v>0</v>
      </c>
      <c r="BH111">
        <f t="shared" si="6"/>
        <v>0</v>
      </c>
      <c r="BI111">
        <f t="shared" si="7"/>
        <v>0</v>
      </c>
      <c r="BO111">
        <f>IF(BF111=1,VLOOKUP($A111,'Full dataset'!$A$4:$IE$190,2007+BO$1-$C111,FALSE),0)</f>
        <v>0</v>
      </c>
      <c r="BP111">
        <f>IF(BF111=1,VLOOKUP($A111,'Full dataset'!$A$4:$IE$190,2007+BP$1-$C111,FALSE),0)</f>
        <v>0</v>
      </c>
      <c r="BQ111">
        <f>IF(BF111=1,VLOOKUP($A111,'Full dataset'!$A$4:$IE$190,2007+BQ$1-$C111,FALSE),0)</f>
        <v>0</v>
      </c>
      <c r="BR111">
        <f>IF($BG111=1,VLOOKUP($A111,'Full dataset'!$A$4:$IE$190,BR$1-2007+$C111,FALSE),0)</f>
        <v>0</v>
      </c>
      <c r="BS111">
        <f>IF($BG111=1,VLOOKUP($A111,'Full dataset'!$A$4:$IE$190,BS$1-2007+$C111,FALSE),0)</f>
        <v>0</v>
      </c>
      <c r="BT111">
        <f>IF($BG111=1,VLOOKUP($A111,'Full dataset'!$A$4:$IE$190,BT$1-2007+$C111,FALSE),0)</f>
        <v>0</v>
      </c>
      <c r="BU111">
        <f>IF($BG111=1,VLOOKUP($A111,'Full dataset'!$A$4:$IE$190,BU$1-2007+$C111,FALSE),0)</f>
        <v>0</v>
      </c>
      <c r="BV111">
        <f>IF($BG111=1,VLOOKUP($A111,'Full dataset'!$A$4:$IE$190,BV$1-2007+$C111,FALSE),0)</f>
        <v>0</v>
      </c>
      <c r="BW111">
        <f>IF($BG111=1,VLOOKUP($A111,'Full dataset'!$A$4:$IE$190,BW$1-2007+$C111,FALSE),0)</f>
        <v>0</v>
      </c>
      <c r="BX111">
        <f>IF($BG111=1,VLOOKUP($A111,'Full dataset'!$A$4:$IE$190,BX$1-2007+$C111,FALSE),0)</f>
        <v>0</v>
      </c>
    </row>
    <row r="112" spans="1:76" x14ac:dyDescent="0.25">
      <c r="A112">
        <v>110</v>
      </c>
      <c r="B112" t="s">
        <v>154</v>
      </c>
      <c r="C112">
        <v>2007</v>
      </c>
      <c r="D112" t="s">
        <v>591</v>
      </c>
      <c r="E112">
        <f t="shared" si="8"/>
        <v>1</v>
      </c>
      <c r="F112">
        <v>0</v>
      </c>
      <c r="J112">
        <v>0</v>
      </c>
      <c r="N112">
        <v>0</v>
      </c>
      <c r="S112">
        <v>5621</v>
      </c>
      <c r="T112">
        <v>448120</v>
      </c>
      <c r="U112">
        <v>1</v>
      </c>
      <c r="V112">
        <v>5495</v>
      </c>
      <c r="W112">
        <v>752356</v>
      </c>
      <c r="X112">
        <v>11821</v>
      </c>
      <c r="Y112">
        <v>1</v>
      </c>
      <c r="Z112">
        <v>0</v>
      </c>
      <c r="AA112" t="s">
        <v>829</v>
      </c>
      <c r="AB112">
        <v>35748</v>
      </c>
      <c r="AC112" t="s">
        <v>726</v>
      </c>
      <c r="AD112">
        <f>VLOOKUP(A112,'Full dataset'!$A$4:$IE$190,2041-C112,FALSE)</f>
        <v>16589</v>
      </c>
      <c r="AE112" t="s">
        <v>726</v>
      </c>
      <c r="AF112" t="s">
        <v>726</v>
      </c>
      <c r="AG112">
        <f>VLOOKUP($A112,'Full dataset'!$A$4:$IE$190,2007+AG$1-$C112,FALSE)</f>
        <v>129.197</v>
      </c>
      <c r="AH112">
        <f>VLOOKUP($A112,'Full dataset'!$A$4:$IE$190,2007+AH$1-$C112,FALSE)</f>
        <v>514.16899999999998</v>
      </c>
      <c r="AI112">
        <f>VLOOKUP($A112,'Full dataset'!$A$4:$IE$190,2007+AI$1-$C112,FALSE)</f>
        <v>1590.883</v>
      </c>
      <c r="AJ112" t="str">
        <f>VLOOKUP($A112,'Full dataset'!$A$4:$IE$190,2007+AJ$1-$C112,FALSE)</f>
        <v>.</v>
      </c>
      <c r="AK112" t="str">
        <f>VLOOKUP($A112,'Full dataset'!$A$4:$IE$190,2007+AK$1-$C112,FALSE)</f>
        <v>.</v>
      </c>
      <c r="AL112" t="str">
        <f>VLOOKUP($A112,'Full dataset'!$A$4:$IE$190,2007+AL$1-$C112,FALSE)</f>
        <v>.</v>
      </c>
      <c r="AM112" t="s">
        <v>726</v>
      </c>
      <c r="AN112" t="str">
        <f>VLOOKUP($A112,'Full dataset'!$A$4:$IE$190,2007+AN$1-$C112,FALSE)</f>
        <v>.</v>
      </c>
      <c r="AO112" t="str">
        <f>VLOOKUP($A112,'Full dataset'!$A$4:$IE$190,2007+AO$1-$C112,FALSE)</f>
        <v>.</v>
      </c>
      <c r="AP112" t="s">
        <v>726</v>
      </c>
      <c r="AQ112" t="s">
        <v>726</v>
      </c>
      <c r="AR112" t="s">
        <v>726</v>
      </c>
      <c r="AS112" t="s">
        <v>726</v>
      </c>
      <c r="AT112" t="s">
        <v>726</v>
      </c>
      <c r="AU112">
        <f>VLOOKUP(A112,'Full dataset'!$A$4:$II$190,$AU$1,FALSE)</f>
        <v>2009</v>
      </c>
      <c r="AV112">
        <v>0</v>
      </c>
      <c r="AW112">
        <f>VLOOKUP(A112,'Full dataset'!$A$5:$IM$190,247,FALSE)</f>
        <v>1</v>
      </c>
      <c r="AX112">
        <f>VLOOKUP(A112,'Full dataset'!$A$4:$II$190,242,FALSE)</f>
        <v>2008</v>
      </c>
      <c r="AY112">
        <f>VLOOKUP(A112,'Full dataset'!$A$5:$IM$190,246,FALSE)</f>
        <v>1</v>
      </c>
      <c r="AZ112">
        <v>9999</v>
      </c>
      <c r="BA112">
        <f>MAX(VLOOKUP($A112,'Full dataset'!$A$4:$IX$190,BA$1,FALSE),AW112)</f>
        <v>1</v>
      </c>
      <c r="BB112">
        <f>IF(VLOOKUP($A112,'Full dataset'!$A$4:$IX$190,BB$1,FALSE)&gt;0,VLOOKUP($A112,'Full dataset'!$A$4:$IX$190,BB$1,FALSE),AU112)</f>
        <v>2009</v>
      </c>
      <c r="BC112">
        <f>MAX(VLOOKUP($A112,'Full dataset'!$A$4:$IX$190,BC$1,FALSE),AY112)</f>
        <v>2</v>
      </c>
      <c r="BD112">
        <f>MAX(VLOOKUP($A112,'Full dataset'!$A$4:$IX$190,BD$1,FALSE),AX112)</f>
        <v>2008</v>
      </c>
      <c r="BE112">
        <f t="shared" si="9"/>
        <v>2008</v>
      </c>
      <c r="BF112">
        <f t="shared" si="10"/>
        <v>0</v>
      </c>
      <c r="BG112">
        <f t="shared" si="11"/>
        <v>0</v>
      </c>
      <c r="BH112">
        <f t="shared" si="6"/>
        <v>0</v>
      </c>
      <c r="BI112">
        <f t="shared" si="7"/>
        <v>0</v>
      </c>
      <c r="BO112">
        <f>IF(BF112=1,VLOOKUP($A112,'Full dataset'!$A$4:$IE$190,2007+BO$1-$C112,FALSE),0)</f>
        <v>0</v>
      </c>
      <c r="BP112">
        <f>IF(BF112=1,VLOOKUP($A112,'Full dataset'!$A$4:$IE$190,2007+BP$1-$C112,FALSE),0)</f>
        <v>0</v>
      </c>
      <c r="BQ112">
        <f>IF(BF112=1,VLOOKUP($A112,'Full dataset'!$A$4:$IE$190,2007+BQ$1-$C112,FALSE),0)</f>
        <v>0</v>
      </c>
      <c r="BR112">
        <f>IF($BG112=1,VLOOKUP($A112,'Full dataset'!$A$4:$IE$190,BR$1-2007+$C112,FALSE),0)</f>
        <v>0</v>
      </c>
      <c r="BS112">
        <f>IF($BG112=1,VLOOKUP($A112,'Full dataset'!$A$4:$IE$190,BS$1-2007+$C112,FALSE),0)</f>
        <v>0</v>
      </c>
      <c r="BT112">
        <f>IF($BG112=1,VLOOKUP($A112,'Full dataset'!$A$4:$IE$190,BT$1-2007+$C112,FALSE),0)</f>
        <v>0</v>
      </c>
      <c r="BU112">
        <f>IF($BG112=1,VLOOKUP($A112,'Full dataset'!$A$4:$IE$190,BU$1-2007+$C112,FALSE),0)</f>
        <v>0</v>
      </c>
      <c r="BV112">
        <f>IF($BG112=1,VLOOKUP($A112,'Full dataset'!$A$4:$IE$190,BV$1-2007+$C112,FALSE),0)</f>
        <v>0</v>
      </c>
      <c r="BW112">
        <f>IF($BG112=1,VLOOKUP($A112,'Full dataset'!$A$4:$IE$190,BW$1-2007+$C112,FALSE),0)</f>
        <v>0</v>
      </c>
      <c r="BX112">
        <f>IF($BG112=1,VLOOKUP($A112,'Full dataset'!$A$4:$IE$190,BX$1-2007+$C112,FALSE),0)</f>
        <v>0</v>
      </c>
    </row>
    <row r="113" spans="1:76" x14ac:dyDescent="0.25">
      <c r="A113">
        <v>111</v>
      </c>
      <c r="B113" t="s">
        <v>155</v>
      </c>
      <c r="C113">
        <v>2007</v>
      </c>
      <c r="D113" t="s">
        <v>582</v>
      </c>
      <c r="E113">
        <f t="shared" si="8"/>
        <v>0</v>
      </c>
      <c r="F113">
        <v>1</v>
      </c>
      <c r="G113">
        <v>8640</v>
      </c>
      <c r="H113">
        <v>1.2922524678432545</v>
      </c>
      <c r="I113">
        <v>4798</v>
      </c>
      <c r="J113">
        <v>1</v>
      </c>
      <c r="K113">
        <v>144</v>
      </c>
      <c r="L113">
        <v>2.153754113072091E-2</v>
      </c>
      <c r="M113">
        <v>404</v>
      </c>
      <c r="N113">
        <v>0</v>
      </c>
      <c r="U113">
        <v>1</v>
      </c>
      <c r="V113">
        <v>730</v>
      </c>
      <c r="W113">
        <v>4433</v>
      </c>
      <c r="X113">
        <v>2158</v>
      </c>
      <c r="Y113">
        <v>1</v>
      </c>
      <c r="Z113">
        <v>1</v>
      </c>
      <c r="AA113" t="s">
        <v>830</v>
      </c>
      <c r="AB113">
        <v>26581</v>
      </c>
      <c r="AC113" t="s">
        <v>726</v>
      </c>
      <c r="AD113">
        <f>VLOOKUP(A113,'Full dataset'!$A$4:$IE$190,2041-C113,FALSE)</f>
        <v>6037</v>
      </c>
      <c r="AE113" t="s">
        <v>726</v>
      </c>
      <c r="AF113" t="s">
        <v>726</v>
      </c>
      <c r="AG113" t="str">
        <f>VLOOKUP($A113,'Full dataset'!$A$4:$IE$190,2007+AG$1-$C113,FALSE)</f>
        <v>.</v>
      </c>
      <c r="AH113" t="str">
        <f>VLOOKUP($A113,'Full dataset'!$A$4:$IE$190,2007+AH$1-$C113,FALSE)</f>
        <v>.</v>
      </c>
      <c r="AI113">
        <f>VLOOKUP($A113,'Full dataset'!$A$4:$IE$190,2007+AI$1-$C113,FALSE)</f>
        <v>1113</v>
      </c>
      <c r="AJ113">
        <f>VLOOKUP($A113,'Full dataset'!$A$4:$IE$190,2007+AJ$1-$C113,FALSE)</f>
        <v>279</v>
      </c>
      <c r="AK113" t="str">
        <f>VLOOKUP($A113,'Full dataset'!$A$4:$IE$190,2007+AK$1-$C113,FALSE)</f>
        <v>.</v>
      </c>
      <c r="AL113" t="str">
        <f>VLOOKUP($A113,'Full dataset'!$A$4:$IE$190,2007+AL$1-$C113,FALSE)</f>
        <v>.</v>
      </c>
      <c r="AM113" t="s">
        <v>726</v>
      </c>
      <c r="AN113">
        <f>VLOOKUP($A113,'Full dataset'!$A$4:$IE$190,2007+AN$1-$C113,FALSE)</f>
        <v>42381</v>
      </c>
      <c r="AO113">
        <f>VLOOKUP($A113,'Full dataset'!$A$4:$IE$190,2007+AO$1-$C113,FALSE)</f>
        <v>5</v>
      </c>
      <c r="AP113" t="s">
        <v>726</v>
      </c>
      <c r="AQ113" t="s">
        <v>726</v>
      </c>
      <c r="AR113" t="s">
        <v>726</v>
      </c>
      <c r="AS113" t="s">
        <v>726</v>
      </c>
      <c r="AT113" t="s">
        <v>726</v>
      </c>
      <c r="AU113">
        <f>VLOOKUP(A113,'Full dataset'!$A$4:$II$190,$AU$1,FALSE)</f>
        <v>2009</v>
      </c>
      <c r="AV113">
        <v>1</v>
      </c>
      <c r="AW113">
        <f>VLOOKUP(A113,'Full dataset'!$A$5:$IM$190,247,FALSE)</f>
        <v>1</v>
      </c>
      <c r="AX113">
        <f>VLOOKUP(A113,'Full dataset'!$A$4:$II$190,242,FALSE)</f>
        <v>2008</v>
      </c>
      <c r="AY113">
        <f>VLOOKUP(A113,'Full dataset'!$A$5:$IM$190,246,FALSE)</f>
        <v>1</v>
      </c>
      <c r="AZ113">
        <v>9999</v>
      </c>
      <c r="BA113">
        <f>MAX(VLOOKUP($A113,'Full dataset'!$A$4:$IX$190,BA$1,FALSE),AW113)</f>
        <v>2</v>
      </c>
      <c r="BB113">
        <f>IF(VLOOKUP($A113,'Full dataset'!$A$4:$IX$190,BB$1,FALSE)&gt;0,VLOOKUP($A113,'Full dataset'!$A$4:$IX$190,BB$1,FALSE),AU113)</f>
        <v>2014</v>
      </c>
      <c r="BC113">
        <f>MAX(VLOOKUP($A113,'Full dataset'!$A$4:$IX$190,BC$1,FALSE),AY113)</f>
        <v>1</v>
      </c>
      <c r="BD113">
        <f>MAX(VLOOKUP($A113,'Full dataset'!$A$4:$IX$190,BD$1,FALSE),AX113)</f>
        <v>2008</v>
      </c>
      <c r="BE113">
        <f t="shared" si="9"/>
        <v>2008</v>
      </c>
      <c r="BF113">
        <f t="shared" si="10"/>
        <v>0</v>
      </c>
      <c r="BG113">
        <f t="shared" si="11"/>
        <v>0</v>
      </c>
      <c r="BH113">
        <f t="shared" si="6"/>
        <v>0</v>
      </c>
      <c r="BI113">
        <f t="shared" si="7"/>
        <v>0</v>
      </c>
      <c r="BO113">
        <f>IF(BF113=1,VLOOKUP($A113,'Full dataset'!$A$4:$IE$190,2007+BO$1-$C113,FALSE),0)</f>
        <v>0</v>
      </c>
      <c r="BP113">
        <f>IF(BF113=1,VLOOKUP($A113,'Full dataset'!$A$4:$IE$190,2007+BP$1-$C113,FALSE),0)</f>
        <v>0</v>
      </c>
      <c r="BQ113">
        <f>IF(BF113=1,VLOOKUP($A113,'Full dataset'!$A$4:$IE$190,2007+BQ$1-$C113,FALSE),0)</f>
        <v>0</v>
      </c>
      <c r="BR113">
        <f>IF($BG113=1,VLOOKUP($A113,'Full dataset'!$A$4:$IE$190,BR$1-2007+$C113,FALSE),0)</f>
        <v>0</v>
      </c>
      <c r="BS113">
        <f>IF($BG113=1,VLOOKUP($A113,'Full dataset'!$A$4:$IE$190,BS$1-2007+$C113,FALSE),0)</f>
        <v>0</v>
      </c>
      <c r="BT113">
        <f>IF($BG113=1,VLOOKUP($A113,'Full dataset'!$A$4:$IE$190,BT$1-2007+$C113,FALSE),0)</f>
        <v>0</v>
      </c>
      <c r="BU113">
        <f>IF($BG113=1,VLOOKUP($A113,'Full dataset'!$A$4:$IE$190,BU$1-2007+$C113,FALSE),0)</f>
        <v>0</v>
      </c>
      <c r="BV113">
        <f>IF($BG113=1,VLOOKUP($A113,'Full dataset'!$A$4:$IE$190,BV$1-2007+$C113,FALSE),0)</f>
        <v>0</v>
      </c>
      <c r="BW113">
        <f>IF($BG113=1,VLOOKUP($A113,'Full dataset'!$A$4:$IE$190,BW$1-2007+$C113,FALSE),0)</f>
        <v>0</v>
      </c>
      <c r="BX113">
        <f>IF($BG113=1,VLOOKUP($A113,'Full dataset'!$A$4:$IE$190,BX$1-2007+$C113,FALSE),0)</f>
        <v>0</v>
      </c>
    </row>
    <row r="114" spans="1:76" x14ac:dyDescent="0.25">
      <c r="A114">
        <v>112</v>
      </c>
      <c r="B114" t="s">
        <v>602</v>
      </c>
      <c r="C114">
        <v>2007</v>
      </c>
      <c r="D114" t="s">
        <v>591</v>
      </c>
      <c r="E114">
        <f t="shared" si="8"/>
        <v>1</v>
      </c>
      <c r="F114">
        <v>1</v>
      </c>
      <c r="G114">
        <v>12394</v>
      </c>
      <c r="H114">
        <v>0.90473757208555372</v>
      </c>
      <c r="I114">
        <v>6906</v>
      </c>
      <c r="J114">
        <v>1</v>
      </c>
      <c r="K114">
        <v>205</v>
      </c>
      <c r="L114">
        <v>1.4964595955909191E-2</v>
      </c>
      <c r="M114">
        <v>1</v>
      </c>
      <c r="N114">
        <v>2</v>
      </c>
      <c r="O114">
        <v>1967</v>
      </c>
      <c r="P114">
        <v>0.14358712314767502</v>
      </c>
      <c r="Q114">
        <v>37</v>
      </c>
      <c r="R114">
        <v>40787</v>
      </c>
      <c r="S114">
        <v>5000</v>
      </c>
      <c r="T114">
        <v>42</v>
      </c>
      <c r="U114">
        <v>1</v>
      </c>
      <c r="V114">
        <v>49</v>
      </c>
      <c r="W114">
        <v>337</v>
      </c>
      <c r="X114">
        <v>747</v>
      </c>
      <c r="Y114">
        <v>1</v>
      </c>
      <c r="Z114">
        <v>1</v>
      </c>
      <c r="AA114" t="s">
        <v>831</v>
      </c>
      <c r="AB114">
        <v>78812</v>
      </c>
      <c r="AC114" t="s">
        <v>726</v>
      </c>
      <c r="AD114">
        <f>VLOOKUP(A114,'Full dataset'!$A$4:$IE$190,2041-C114,FALSE)</f>
        <v>13699</v>
      </c>
      <c r="AE114" t="s">
        <v>726</v>
      </c>
      <c r="AF114" t="s">
        <v>726</v>
      </c>
      <c r="AG114">
        <f>VLOOKUP($A114,'Full dataset'!$A$4:$IE$190,2007+AG$1-$C114,FALSE)</f>
        <v>420.12</v>
      </c>
      <c r="AH114">
        <f>VLOOKUP($A114,'Full dataset'!$A$4:$IE$190,2007+AH$1-$C114,FALSE)</f>
        <v>3094.0279999999998</v>
      </c>
      <c r="AI114">
        <f>VLOOKUP($A114,'Full dataset'!$A$4:$IE$190,2007+AI$1-$C114,FALSE)</f>
        <v>6418.0140000000001</v>
      </c>
      <c r="AJ114" t="str">
        <f>VLOOKUP($A114,'Full dataset'!$A$4:$IE$190,2007+AJ$1-$C114,FALSE)</f>
        <v>.</v>
      </c>
      <c r="AK114" t="str">
        <f>VLOOKUP($A114,'Full dataset'!$A$4:$IE$190,2007+AK$1-$C114,FALSE)</f>
        <v>.</v>
      </c>
      <c r="AL114" t="str">
        <f>VLOOKUP($A114,'Full dataset'!$A$4:$IE$190,2007+AL$1-$C114,FALSE)</f>
        <v>.</v>
      </c>
      <c r="AM114" t="s">
        <v>726</v>
      </c>
      <c r="AN114" t="str">
        <f>VLOOKUP($A114,'Full dataset'!$A$4:$IE$190,2007+AN$1-$C114,FALSE)</f>
        <v>.</v>
      </c>
      <c r="AO114" t="str">
        <f>VLOOKUP($A114,'Full dataset'!$A$4:$IE$190,2007+AO$1-$C114,FALSE)</f>
        <v>.</v>
      </c>
      <c r="AP114" t="s">
        <v>726</v>
      </c>
      <c r="AQ114" t="s">
        <v>726</v>
      </c>
      <c r="AR114" t="s">
        <v>726</v>
      </c>
      <c r="AS114" t="s">
        <v>726</v>
      </c>
      <c r="AT114" t="s">
        <v>726</v>
      </c>
      <c r="AU114">
        <f>VLOOKUP(A114,'Full dataset'!$A$4:$II$190,$AU$1,FALSE)</f>
        <v>2011</v>
      </c>
      <c r="AV114">
        <v>1</v>
      </c>
      <c r="AW114">
        <f>VLOOKUP(A114,'Full dataset'!$A$5:$IM$190,247,FALSE)</f>
        <v>2</v>
      </c>
      <c r="AX114">
        <f>VLOOKUP(A114,'Full dataset'!$A$4:$II$190,242,FALSE)</f>
        <v>2010</v>
      </c>
      <c r="AY114">
        <f>VLOOKUP(A114,'Full dataset'!$A$5:$IM$190,246,FALSE)</f>
        <v>2</v>
      </c>
      <c r="AZ114">
        <v>9999</v>
      </c>
      <c r="BA114">
        <f>MAX(VLOOKUP($A114,'Full dataset'!$A$4:$IX$190,BA$1,FALSE),AW114)</f>
        <v>2</v>
      </c>
      <c r="BB114">
        <f>IF(VLOOKUP($A114,'Full dataset'!$A$4:$IX$190,BB$1,FALSE)&gt;0,VLOOKUP($A114,'Full dataset'!$A$4:$IX$190,BB$1,FALSE),AU114)</f>
        <v>2011</v>
      </c>
      <c r="BC114">
        <f>MAX(VLOOKUP($A114,'Full dataset'!$A$4:$IX$190,BC$1,FALSE),AY114)</f>
        <v>2</v>
      </c>
      <c r="BD114">
        <f>MAX(VLOOKUP($A114,'Full dataset'!$A$4:$IX$190,BD$1,FALSE),AX114)</f>
        <v>2010</v>
      </c>
      <c r="BE114">
        <f t="shared" si="9"/>
        <v>2010</v>
      </c>
      <c r="BF114">
        <f t="shared" si="10"/>
        <v>0</v>
      </c>
      <c r="BG114">
        <f t="shared" si="11"/>
        <v>0</v>
      </c>
      <c r="BH114">
        <f t="shared" si="6"/>
        <v>0</v>
      </c>
      <c r="BI114">
        <f t="shared" si="7"/>
        <v>0</v>
      </c>
      <c r="BO114">
        <f>IF(BF114=1,VLOOKUP($A114,'Full dataset'!$A$4:$IE$190,2007+BO$1-$C114,FALSE),0)</f>
        <v>0</v>
      </c>
      <c r="BP114">
        <f>IF(BF114=1,VLOOKUP($A114,'Full dataset'!$A$4:$IE$190,2007+BP$1-$C114,FALSE),0)</f>
        <v>0</v>
      </c>
      <c r="BQ114">
        <f>IF(BF114=1,VLOOKUP($A114,'Full dataset'!$A$4:$IE$190,2007+BQ$1-$C114,FALSE),0)</f>
        <v>0</v>
      </c>
      <c r="BR114">
        <f>IF($BG114=1,VLOOKUP($A114,'Full dataset'!$A$4:$IE$190,BR$1-2007+$C114,FALSE),0)</f>
        <v>0</v>
      </c>
      <c r="BS114">
        <f>IF($BG114=1,VLOOKUP($A114,'Full dataset'!$A$4:$IE$190,BS$1-2007+$C114,FALSE),0)</f>
        <v>0</v>
      </c>
      <c r="BT114">
        <f>IF($BG114=1,VLOOKUP($A114,'Full dataset'!$A$4:$IE$190,BT$1-2007+$C114,FALSE),0)</f>
        <v>0</v>
      </c>
      <c r="BU114">
        <f>IF($BG114=1,VLOOKUP($A114,'Full dataset'!$A$4:$IE$190,BU$1-2007+$C114,FALSE),0)</f>
        <v>0</v>
      </c>
      <c r="BV114">
        <f>IF($BG114=1,VLOOKUP($A114,'Full dataset'!$A$4:$IE$190,BV$1-2007+$C114,FALSE),0)</f>
        <v>0</v>
      </c>
      <c r="BW114">
        <f>IF($BG114=1,VLOOKUP($A114,'Full dataset'!$A$4:$IE$190,BW$1-2007+$C114,FALSE),0)</f>
        <v>0</v>
      </c>
      <c r="BX114">
        <f>IF($BG114=1,VLOOKUP($A114,'Full dataset'!$A$4:$IE$190,BX$1-2007+$C114,FALSE),0)</f>
        <v>0</v>
      </c>
    </row>
    <row r="115" spans="1:76" x14ac:dyDescent="0.25">
      <c r="A115">
        <v>113</v>
      </c>
      <c r="B115" t="s">
        <v>157</v>
      </c>
      <c r="C115">
        <v>2007</v>
      </c>
      <c r="D115" t="s">
        <v>591</v>
      </c>
      <c r="E115">
        <f t="shared" si="8"/>
        <v>1</v>
      </c>
      <c r="F115">
        <v>1</v>
      </c>
      <c r="G115">
        <v>28462</v>
      </c>
      <c r="H115">
        <v>5.3041371598956388</v>
      </c>
      <c r="I115">
        <v>8677</v>
      </c>
      <c r="J115">
        <v>0</v>
      </c>
      <c r="N115">
        <v>0</v>
      </c>
      <c r="S115">
        <v>2844</v>
      </c>
      <c r="T115">
        <v>325620</v>
      </c>
      <c r="U115">
        <v>1</v>
      </c>
      <c r="V115">
        <v>799</v>
      </c>
      <c r="W115">
        <v>47986</v>
      </c>
      <c r="X115">
        <v>3861</v>
      </c>
      <c r="Y115">
        <v>1</v>
      </c>
      <c r="Z115">
        <v>1</v>
      </c>
      <c r="AA115" t="s">
        <v>832</v>
      </c>
      <c r="AB115">
        <v>258771</v>
      </c>
      <c r="AC115" t="s">
        <v>726</v>
      </c>
      <c r="AD115">
        <f>VLOOKUP(A115,'Full dataset'!$A$4:$IE$190,2041-C115,FALSE)</f>
        <v>5366</v>
      </c>
      <c r="AE115" t="s">
        <v>726</v>
      </c>
      <c r="AF115" t="s">
        <v>726</v>
      </c>
      <c r="AG115">
        <f>VLOOKUP($A115,'Full dataset'!$A$4:$IE$190,2007+AG$1-$C115,FALSE)</f>
        <v>1737.4</v>
      </c>
      <c r="AH115">
        <f>VLOOKUP($A115,'Full dataset'!$A$4:$IE$190,2007+AH$1-$C115,FALSE)</f>
        <v>10112</v>
      </c>
      <c r="AI115">
        <f>VLOOKUP($A115,'Full dataset'!$A$4:$IE$190,2007+AI$1-$C115,FALSE)</f>
        <v>13791.8</v>
      </c>
      <c r="AJ115" t="str">
        <f>VLOOKUP($A115,'Full dataset'!$A$4:$IE$190,2007+AJ$1-$C115,FALSE)</f>
        <v>.</v>
      </c>
      <c r="AK115" t="str">
        <f>VLOOKUP($A115,'Full dataset'!$A$4:$IE$190,2007+AK$1-$C115,FALSE)</f>
        <v>.</v>
      </c>
      <c r="AL115" t="str">
        <f>VLOOKUP($A115,'Full dataset'!$A$4:$IE$190,2007+AL$1-$C115,FALSE)</f>
        <v>.</v>
      </c>
      <c r="AM115" t="s">
        <v>726</v>
      </c>
      <c r="AN115" t="str">
        <f>VLOOKUP($A115,'Full dataset'!$A$4:$IE$190,2007+AN$1-$C115,FALSE)</f>
        <v>.</v>
      </c>
      <c r="AO115" t="str">
        <f>VLOOKUP($A115,'Full dataset'!$A$4:$IE$190,2007+AO$1-$C115,FALSE)</f>
        <v>.</v>
      </c>
      <c r="AP115" t="s">
        <v>726</v>
      </c>
      <c r="AQ115" t="s">
        <v>726</v>
      </c>
      <c r="AR115" t="s">
        <v>726</v>
      </c>
      <c r="AS115" t="s">
        <v>726</v>
      </c>
      <c r="AT115" t="s">
        <v>726</v>
      </c>
      <c r="AU115">
        <f>VLOOKUP(A115,'Full dataset'!$A$4:$II$190,$AU$1,FALSE)</f>
        <v>2009</v>
      </c>
      <c r="AV115">
        <v>0</v>
      </c>
      <c r="AW115">
        <f>VLOOKUP(A115,'Full dataset'!$A$5:$IM$190,247,FALSE)</f>
        <v>1</v>
      </c>
      <c r="AX115">
        <f>VLOOKUP(A115,'Full dataset'!$A$4:$II$190,242,FALSE)</f>
        <v>9999</v>
      </c>
      <c r="AY115">
        <f>VLOOKUP(A115,'Full dataset'!$A$5:$IM$190,246,FALSE)</f>
        <v>1</v>
      </c>
      <c r="AZ115">
        <v>9999</v>
      </c>
      <c r="BA115">
        <f>MAX(VLOOKUP($A115,'Full dataset'!$A$4:$IX$190,BA$1,FALSE),AW115)</f>
        <v>1</v>
      </c>
      <c r="BB115">
        <f>IF(VLOOKUP($A115,'Full dataset'!$A$4:$IX$190,BB$1,FALSE)&gt;0,VLOOKUP($A115,'Full dataset'!$A$4:$IX$190,BB$1,FALSE),AU115)</f>
        <v>2009</v>
      </c>
      <c r="BC115">
        <f>MAX(VLOOKUP($A115,'Full dataset'!$A$4:$IX$190,BC$1,FALSE),AY115)</f>
        <v>2</v>
      </c>
      <c r="BD115">
        <f>MAX(VLOOKUP($A115,'Full dataset'!$A$4:$IX$190,BD$1,FALSE),AX115)</f>
        <v>9999</v>
      </c>
      <c r="BE115">
        <f t="shared" si="9"/>
        <v>2009</v>
      </c>
      <c r="BF115">
        <f t="shared" si="10"/>
        <v>0</v>
      </c>
      <c r="BG115">
        <f t="shared" si="11"/>
        <v>0</v>
      </c>
      <c r="BH115">
        <f t="shared" si="6"/>
        <v>0</v>
      </c>
      <c r="BI115">
        <f t="shared" si="7"/>
        <v>0</v>
      </c>
      <c r="BO115">
        <f>IF(BF115=1,VLOOKUP($A115,'Full dataset'!$A$4:$IE$190,2007+BO$1-$C115,FALSE),0)</f>
        <v>0</v>
      </c>
      <c r="BP115">
        <f>IF(BF115=1,VLOOKUP($A115,'Full dataset'!$A$4:$IE$190,2007+BP$1-$C115,FALSE),0)</f>
        <v>0</v>
      </c>
      <c r="BQ115">
        <f>IF(BF115=1,VLOOKUP($A115,'Full dataset'!$A$4:$IE$190,2007+BQ$1-$C115,FALSE),0)</f>
        <v>0</v>
      </c>
      <c r="BR115">
        <f>IF($BG115=1,VLOOKUP($A115,'Full dataset'!$A$4:$IE$190,BR$1-2007+$C115,FALSE),0)</f>
        <v>0</v>
      </c>
      <c r="BS115">
        <f>IF($BG115=1,VLOOKUP($A115,'Full dataset'!$A$4:$IE$190,BS$1-2007+$C115,FALSE),0)</f>
        <v>0</v>
      </c>
      <c r="BT115">
        <f>IF($BG115=1,VLOOKUP($A115,'Full dataset'!$A$4:$IE$190,BT$1-2007+$C115,FALSE),0)</f>
        <v>0</v>
      </c>
      <c r="BU115">
        <f>IF($BG115=1,VLOOKUP($A115,'Full dataset'!$A$4:$IE$190,BU$1-2007+$C115,FALSE),0)</f>
        <v>0</v>
      </c>
      <c r="BV115">
        <f>IF($BG115=1,VLOOKUP($A115,'Full dataset'!$A$4:$IE$190,BV$1-2007+$C115,FALSE),0)</f>
        <v>0</v>
      </c>
      <c r="BW115">
        <f>IF($BG115=1,VLOOKUP($A115,'Full dataset'!$A$4:$IE$190,BW$1-2007+$C115,FALSE),0)</f>
        <v>0</v>
      </c>
      <c r="BX115">
        <f>IF($BG115=1,VLOOKUP($A115,'Full dataset'!$A$4:$IE$190,BX$1-2007+$C115,FALSE),0)</f>
        <v>0</v>
      </c>
    </row>
    <row r="116" spans="1:76" x14ac:dyDescent="0.25">
      <c r="A116">
        <v>114</v>
      </c>
      <c r="B116" t="s">
        <v>158</v>
      </c>
      <c r="C116">
        <v>2007</v>
      </c>
      <c r="D116" t="s">
        <v>582</v>
      </c>
      <c r="E116">
        <f t="shared" si="8"/>
        <v>0</v>
      </c>
      <c r="F116">
        <v>1</v>
      </c>
      <c r="G116">
        <v>846</v>
      </c>
      <c r="H116">
        <v>0.41736556487419835</v>
      </c>
      <c r="I116">
        <v>597</v>
      </c>
      <c r="J116">
        <v>0</v>
      </c>
      <c r="N116">
        <v>0</v>
      </c>
      <c r="U116">
        <v>0</v>
      </c>
      <c r="V116" t="s">
        <v>726</v>
      </c>
      <c r="W116" t="s">
        <v>726</v>
      </c>
      <c r="X116" t="s">
        <v>726</v>
      </c>
      <c r="Y116">
        <v>1</v>
      </c>
      <c r="Z116">
        <v>0</v>
      </c>
      <c r="AA116" t="s">
        <v>833</v>
      </c>
      <c r="AB116">
        <v>2835</v>
      </c>
      <c r="AC116" t="s">
        <v>726</v>
      </c>
      <c r="AD116">
        <f>VLOOKUP(A116,'Full dataset'!$A$4:$IE$190,2041-C116,FALSE)</f>
        <v>2027</v>
      </c>
      <c r="AE116" t="s">
        <v>726</v>
      </c>
      <c r="AF116" t="s">
        <v>726</v>
      </c>
      <c r="AG116" t="str">
        <f>VLOOKUP($A116,'Full dataset'!$A$4:$IE$190,2007+AG$1-$C116,FALSE)</f>
        <v>.</v>
      </c>
      <c r="AH116" t="str">
        <f>VLOOKUP($A116,'Full dataset'!$A$4:$IE$190,2007+AH$1-$C116,FALSE)</f>
        <v>.</v>
      </c>
      <c r="AI116" t="str">
        <f>VLOOKUP($A116,'Full dataset'!$A$4:$IE$190,2007+AI$1-$C116,FALSE)</f>
        <v>.</v>
      </c>
      <c r="AJ116" t="str">
        <f>VLOOKUP($A116,'Full dataset'!$A$4:$IE$190,2007+AJ$1-$C116,FALSE)</f>
        <v>.</v>
      </c>
      <c r="AK116" t="str">
        <f>VLOOKUP($A116,'Full dataset'!$A$4:$IE$190,2007+AK$1-$C116,FALSE)</f>
        <v>.</v>
      </c>
      <c r="AL116" t="str">
        <f>VLOOKUP($A116,'Full dataset'!$A$4:$IE$190,2007+AL$1-$C116,FALSE)</f>
        <v>.</v>
      </c>
      <c r="AM116" t="s">
        <v>726</v>
      </c>
      <c r="AN116" t="str">
        <f>VLOOKUP($A116,'Full dataset'!$A$4:$IE$190,2007+AN$1-$C116,FALSE)</f>
        <v>.</v>
      </c>
      <c r="AO116" t="str">
        <f>VLOOKUP($A116,'Full dataset'!$A$4:$IE$190,2007+AO$1-$C116,FALSE)</f>
        <v>.</v>
      </c>
      <c r="AP116" t="s">
        <v>726</v>
      </c>
      <c r="AQ116" t="s">
        <v>726</v>
      </c>
      <c r="AR116" t="s">
        <v>726</v>
      </c>
      <c r="AS116" t="s">
        <v>726</v>
      </c>
      <c r="AT116" t="s">
        <v>726</v>
      </c>
      <c r="AU116">
        <f>VLOOKUP(A116,'Full dataset'!$A$4:$II$190,$AU$1,FALSE)</f>
        <v>9999</v>
      </c>
      <c r="AV116">
        <v>0</v>
      </c>
      <c r="AW116">
        <f>VLOOKUP(A116,'Full dataset'!$A$5:$IM$190,247,FALSE)</f>
        <v>0</v>
      </c>
      <c r="AX116">
        <f>VLOOKUP(A116,'Full dataset'!$A$4:$II$190,242,FALSE)</f>
        <v>2009</v>
      </c>
      <c r="AY116">
        <f>VLOOKUP(A116,'Full dataset'!$A$5:$IM$190,246,FALSE)</f>
        <v>1</v>
      </c>
      <c r="AZ116">
        <v>9999</v>
      </c>
      <c r="BA116">
        <f>MAX(VLOOKUP($A116,'Full dataset'!$A$4:$IX$190,BA$1,FALSE),AW116)</f>
        <v>1</v>
      </c>
      <c r="BB116">
        <f>IF(VLOOKUP($A116,'Full dataset'!$A$4:$IX$190,BB$1,FALSE)&gt;0,VLOOKUP($A116,'Full dataset'!$A$4:$IX$190,BB$1,FALSE),AU116)</f>
        <v>2015</v>
      </c>
      <c r="BC116">
        <f>MAX(VLOOKUP($A116,'Full dataset'!$A$4:$IX$190,BC$1,FALSE),AY116)</f>
        <v>1</v>
      </c>
      <c r="BD116">
        <f>MAX(VLOOKUP($A116,'Full dataset'!$A$4:$IX$190,BD$1,FALSE),AX116)</f>
        <v>2009</v>
      </c>
      <c r="BE116">
        <f t="shared" si="9"/>
        <v>2009</v>
      </c>
      <c r="BF116">
        <f t="shared" si="10"/>
        <v>0</v>
      </c>
      <c r="BG116">
        <f t="shared" si="11"/>
        <v>0</v>
      </c>
      <c r="BH116">
        <f t="shared" si="6"/>
        <v>0</v>
      </c>
      <c r="BI116">
        <f t="shared" si="7"/>
        <v>0</v>
      </c>
      <c r="BO116">
        <f>IF(BF116=1,VLOOKUP($A116,'Full dataset'!$A$4:$IE$190,2007+BO$1-$C116,FALSE),0)</f>
        <v>0</v>
      </c>
      <c r="BP116">
        <f>IF(BF116=1,VLOOKUP($A116,'Full dataset'!$A$4:$IE$190,2007+BP$1-$C116,FALSE),0)</f>
        <v>0</v>
      </c>
      <c r="BQ116">
        <f>IF(BF116=1,VLOOKUP($A116,'Full dataset'!$A$4:$IE$190,2007+BQ$1-$C116,FALSE),0)</f>
        <v>0</v>
      </c>
      <c r="BR116">
        <f>IF($BG116=1,VLOOKUP($A116,'Full dataset'!$A$4:$IE$190,BR$1-2007+$C116,FALSE),0)</f>
        <v>0</v>
      </c>
      <c r="BS116">
        <f>IF($BG116=1,VLOOKUP($A116,'Full dataset'!$A$4:$IE$190,BS$1-2007+$C116,FALSE),0)</f>
        <v>0</v>
      </c>
      <c r="BT116">
        <f>IF($BG116=1,VLOOKUP($A116,'Full dataset'!$A$4:$IE$190,BT$1-2007+$C116,FALSE),0)</f>
        <v>0</v>
      </c>
      <c r="BU116">
        <f>IF($BG116=1,VLOOKUP($A116,'Full dataset'!$A$4:$IE$190,BU$1-2007+$C116,FALSE),0)</f>
        <v>0</v>
      </c>
      <c r="BV116">
        <f>IF($BG116=1,VLOOKUP($A116,'Full dataset'!$A$4:$IE$190,BV$1-2007+$C116,FALSE),0)</f>
        <v>0</v>
      </c>
      <c r="BW116">
        <f>IF($BG116=1,VLOOKUP($A116,'Full dataset'!$A$4:$IE$190,BW$1-2007+$C116,FALSE),0)</f>
        <v>0</v>
      </c>
      <c r="BX116">
        <f>IF($BG116=1,VLOOKUP($A116,'Full dataset'!$A$4:$IE$190,BX$1-2007+$C116,FALSE),0)</f>
        <v>0</v>
      </c>
    </row>
    <row r="117" spans="1:76" x14ac:dyDescent="0.25">
      <c r="A117">
        <v>115</v>
      </c>
      <c r="B117" t="s">
        <v>159</v>
      </c>
      <c r="C117">
        <v>2007</v>
      </c>
      <c r="D117" t="s">
        <v>591</v>
      </c>
      <c r="E117">
        <f t="shared" si="8"/>
        <v>1</v>
      </c>
      <c r="F117">
        <v>1</v>
      </c>
      <c r="G117">
        <v>26191</v>
      </c>
      <c r="H117">
        <v>2.4313962124025252</v>
      </c>
      <c r="I117">
        <v>9438</v>
      </c>
      <c r="J117">
        <v>1</v>
      </c>
      <c r="K117">
        <v>791</v>
      </c>
      <c r="L117">
        <v>7.3431117712588187E-2</v>
      </c>
      <c r="M117">
        <v>328</v>
      </c>
      <c r="N117">
        <v>2</v>
      </c>
      <c r="O117">
        <v>457</v>
      </c>
      <c r="P117">
        <v>4.2424805050129966E-2</v>
      </c>
      <c r="Q117">
        <v>41</v>
      </c>
      <c r="R117">
        <v>40940</v>
      </c>
      <c r="S117">
        <v>100</v>
      </c>
      <c r="T117">
        <v>111</v>
      </c>
      <c r="U117">
        <v>1</v>
      </c>
      <c r="V117">
        <v>381</v>
      </c>
      <c r="W117">
        <v>87468</v>
      </c>
      <c r="X117">
        <v>26196</v>
      </c>
      <c r="Y117">
        <v>1</v>
      </c>
      <c r="Z117">
        <v>1</v>
      </c>
      <c r="AA117" t="s">
        <v>834</v>
      </c>
      <c r="AB117">
        <v>191317</v>
      </c>
      <c r="AC117" t="s">
        <v>726</v>
      </c>
      <c r="AD117">
        <f>VLOOKUP(A117,'Full dataset'!$A$4:$IE$190,2041-C117,FALSE)</f>
        <v>10772</v>
      </c>
      <c r="AE117" t="s">
        <v>726</v>
      </c>
      <c r="AF117" t="s">
        <v>726</v>
      </c>
      <c r="AG117">
        <f>VLOOKUP($A117,'Full dataset'!$A$4:$IE$190,2007+AG$1-$C117,FALSE)</f>
        <v>993</v>
      </c>
      <c r="AH117">
        <f>VLOOKUP($A117,'Full dataset'!$A$4:$IE$190,2007+AH$1-$C117,FALSE)</f>
        <v>12983</v>
      </c>
      <c r="AI117">
        <f>VLOOKUP($A117,'Full dataset'!$A$4:$IE$190,2007+AI$1-$C117,FALSE)</f>
        <v>8563</v>
      </c>
      <c r="AJ117" t="str">
        <f>VLOOKUP($A117,'Full dataset'!$A$4:$IE$190,2007+AJ$1-$C117,FALSE)</f>
        <v>.</v>
      </c>
      <c r="AK117" t="str">
        <f>VLOOKUP($A117,'Full dataset'!$A$4:$IE$190,2007+AK$1-$C117,FALSE)</f>
        <v>.</v>
      </c>
      <c r="AL117" t="str">
        <f>VLOOKUP($A117,'Full dataset'!$A$4:$IE$190,2007+AL$1-$C117,FALSE)</f>
        <v>.</v>
      </c>
      <c r="AM117" t="s">
        <v>726</v>
      </c>
      <c r="AN117" t="str">
        <f>VLOOKUP($A117,'Full dataset'!$A$4:$IE$190,2007+AN$1-$C117,FALSE)</f>
        <v>.</v>
      </c>
      <c r="AO117" t="str">
        <f>VLOOKUP($A117,'Full dataset'!$A$4:$IE$190,2007+AO$1-$C117,FALSE)</f>
        <v>.</v>
      </c>
      <c r="AP117" t="s">
        <v>726</v>
      </c>
      <c r="AQ117" t="s">
        <v>726</v>
      </c>
      <c r="AR117" t="s">
        <v>726</v>
      </c>
      <c r="AS117" t="s">
        <v>726</v>
      </c>
      <c r="AT117" t="s">
        <v>726</v>
      </c>
      <c r="AU117">
        <f>VLOOKUP(A117,'Full dataset'!$A$4:$II$190,$AU$1,FALSE)</f>
        <v>2007</v>
      </c>
      <c r="AV117">
        <v>1</v>
      </c>
      <c r="AW117">
        <f>VLOOKUP(A117,'Full dataset'!$A$5:$IM$190,247,FALSE)</f>
        <v>1</v>
      </c>
      <c r="AX117">
        <f>VLOOKUP(A117,'Full dataset'!$A$4:$II$190,242,FALSE)</f>
        <v>2008</v>
      </c>
      <c r="AY117">
        <f>VLOOKUP(A117,'Full dataset'!$A$5:$IM$190,246,FALSE)</f>
        <v>1</v>
      </c>
      <c r="AZ117">
        <v>9999</v>
      </c>
      <c r="BA117">
        <f>MAX(VLOOKUP($A117,'Full dataset'!$A$4:$IX$190,BA$1,FALSE),AW117)</f>
        <v>2</v>
      </c>
      <c r="BB117">
        <f>IF(VLOOKUP($A117,'Full dataset'!$A$4:$IX$190,BB$1,FALSE)&gt;0,VLOOKUP($A117,'Full dataset'!$A$4:$IX$190,BB$1,FALSE),AU117)</f>
        <v>2010</v>
      </c>
      <c r="BC117">
        <f>MAX(VLOOKUP($A117,'Full dataset'!$A$4:$IX$190,BC$1,FALSE),AY117)</f>
        <v>2</v>
      </c>
      <c r="BD117">
        <f>MAX(VLOOKUP($A117,'Full dataset'!$A$4:$IX$190,BD$1,FALSE),AX117)</f>
        <v>2008</v>
      </c>
      <c r="BE117">
        <f t="shared" si="9"/>
        <v>2008</v>
      </c>
      <c r="BF117">
        <f t="shared" si="10"/>
        <v>0</v>
      </c>
      <c r="BG117">
        <f t="shared" si="11"/>
        <v>0</v>
      </c>
      <c r="BH117">
        <f t="shared" si="6"/>
        <v>0</v>
      </c>
      <c r="BI117">
        <f t="shared" si="7"/>
        <v>0</v>
      </c>
      <c r="BO117">
        <f>IF(BF117=1,VLOOKUP($A117,'Full dataset'!$A$4:$IE$190,2007+BO$1-$C117,FALSE),0)</f>
        <v>0</v>
      </c>
      <c r="BP117">
        <f>IF(BF117=1,VLOOKUP($A117,'Full dataset'!$A$4:$IE$190,2007+BP$1-$C117,FALSE),0)</f>
        <v>0</v>
      </c>
      <c r="BQ117">
        <f>IF(BF117=1,VLOOKUP($A117,'Full dataset'!$A$4:$IE$190,2007+BQ$1-$C117,FALSE),0)</f>
        <v>0</v>
      </c>
      <c r="BR117">
        <f>IF($BG117=1,VLOOKUP($A117,'Full dataset'!$A$4:$IE$190,BR$1-2007+$C117,FALSE),0)</f>
        <v>0</v>
      </c>
      <c r="BS117">
        <f>IF($BG117=1,VLOOKUP($A117,'Full dataset'!$A$4:$IE$190,BS$1-2007+$C117,FALSE),0)</f>
        <v>0</v>
      </c>
      <c r="BT117">
        <f>IF($BG117=1,VLOOKUP($A117,'Full dataset'!$A$4:$IE$190,BT$1-2007+$C117,FALSE),0)</f>
        <v>0</v>
      </c>
      <c r="BU117">
        <f>IF($BG117=1,VLOOKUP($A117,'Full dataset'!$A$4:$IE$190,BU$1-2007+$C117,FALSE),0)</f>
        <v>0</v>
      </c>
      <c r="BV117">
        <f>IF($BG117=1,VLOOKUP($A117,'Full dataset'!$A$4:$IE$190,BV$1-2007+$C117,FALSE),0)</f>
        <v>0</v>
      </c>
      <c r="BW117">
        <f>IF($BG117=1,VLOOKUP($A117,'Full dataset'!$A$4:$IE$190,BW$1-2007+$C117,FALSE),0)</f>
        <v>0</v>
      </c>
      <c r="BX117">
        <f>IF($BG117=1,VLOOKUP($A117,'Full dataset'!$A$4:$IE$190,BX$1-2007+$C117,FALSE),0)</f>
        <v>0</v>
      </c>
    </row>
    <row r="118" spans="1:76" x14ac:dyDescent="0.25">
      <c r="A118">
        <v>116</v>
      </c>
      <c r="B118" t="s">
        <v>160</v>
      </c>
      <c r="C118">
        <v>2007</v>
      </c>
      <c r="D118" t="s">
        <v>591</v>
      </c>
      <c r="E118">
        <f t="shared" si="8"/>
        <v>1</v>
      </c>
      <c r="F118">
        <v>1</v>
      </c>
      <c r="G118">
        <v>31624</v>
      </c>
      <c r="H118">
        <v>0.14455364080998309</v>
      </c>
      <c r="I118">
        <v>15711</v>
      </c>
      <c r="J118">
        <v>1</v>
      </c>
      <c r="K118">
        <v>1862</v>
      </c>
      <c r="L118">
        <v>8.511221831146866E-3</v>
      </c>
      <c r="M118">
        <v>953</v>
      </c>
      <c r="N118">
        <v>0</v>
      </c>
      <c r="S118">
        <v>4513</v>
      </c>
      <c r="T118">
        <v>492110</v>
      </c>
      <c r="U118">
        <v>1</v>
      </c>
      <c r="V118">
        <v>0</v>
      </c>
      <c r="W118">
        <v>170</v>
      </c>
      <c r="X118">
        <v>2878</v>
      </c>
      <c r="Y118">
        <v>1</v>
      </c>
      <c r="Z118">
        <v>1</v>
      </c>
      <c r="AA118" t="s">
        <v>835</v>
      </c>
      <c r="AB118">
        <v>165519</v>
      </c>
      <c r="AC118" t="s">
        <v>726</v>
      </c>
      <c r="AD118">
        <f>VLOOKUP(A118,'Full dataset'!$A$4:$IE$190,2041-C118,FALSE)</f>
        <v>228211</v>
      </c>
      <c r="AE118" t="s">
        <v>726</v>
      </c>
      <c r="AF118" t="s">
        <v>726</v>
      </c>
      <c r="AG118">
        <f>VLOOKUP($A118,'Full dataset'!$A$4:$IE$190,2007+AG$1-$C118,FALSE)</f>
        <v>1125</v>
      </c>
      <c r="AH118">
        <f>VLOOKUP($A118,'Full dataset'!$A$4:$IE$190,2007+AH$1-$C118,FALSE)</f>
        <v>25633</v>
      </c>
      <c r="AI118">
        <f>VLOOKUP($A118,'Full dataset'!$A$4:$IE$190,2007+AI$1-$C118,FALSE)</f>
        <v>37953</v>
      </c>
      <c r="AJ118">
        <f>VLOOKUP($A118,'Full dataset'!$A$4:$IE$190,2007+AJ$1-$C118,FALSE)</f>
        <v>10187</v>
      </c>
      <c r="AK118" t="str">
        <f>VLOOKUP($A118,'Full dataset'!$A$4:$IE$190,2007+AK$1-$C118,FALSE)</f>
        <v>.</v>
      </c>
      <c r="AL118" t="str">
        <f>VLOOKUP($A118,'Full dataset'!$A$4:$IE$190,2007+AL$1-$C118,FALSE)</f>
        <v>.</v>
      </c>
      <c r="AM118" t="s">
        <v>726</v>
      </c>
      <c r="AN118">
        <f>VLOOKUP($A118,'Full dataset'!$A$4:$IE$190,2007+AN$1-$C118,FALSE)</f>
        <v>416964</v>
      </c>
      <c r="AO118">
        <f>VLOOKUP($A118,'Full dataset'!$A$4:$IE$190,2007+AO$1-$C118,FALSE)</f>
        <v>9</v>
      </c>
      <c r="AP118" t="s">
        <v>726</v>
      </c>
      <c r="AQ118" t="s">
        <v>726</v>
      </c>
      <c r="AR118" t="s">
        <v>726</v>
      </c>
      <c r="AS118" t="s">
        <v>726</v>
      </c>
      <c r="AT118" t="s">
        <v>726</v>
      </c>
      <c r="AU118">
        <f>VLOOKUP(A118,'Full dataset'!$A$4:$II$190,$AU$1,FALSE)</f>
        <v>2014</v>
      </c>
      <c r="AV118">
        <v>1</v>
      </c>
      <c r="AW118">
        <f>VLOOKUP(A118,'Full dataset'!$A$5:$IM$190,247,FALSE)</f>
        <v>2</v>
      </c>
      <c r="AX118">
        <f>VLOOKUP(A118,'Full dataset'!$A$4:$II$190,242,FALSE)</f>
        <v>2009</v>
      </c>
      <c r="AY118">
        <f>VLOOKUP(A118,'Full dataset'!$A$5:$IM$190,246,FALSE)</f>
        <v>1</v>
      </c>
      <c r="AZ118">
        <v>9999</v>
      </c>
      <c r="BA118">
        <f>MAX(VLOOKUP($A118,'Full dataset'!$A$4:$IX$190,BA$1,FALSE),AW118)</f>
        <v>2</v>
      </c>
      <c r="BB118">
        <f>IF(VLOOKUP($A118,'Full dataset'!$A$4:$IX$190,BB$1,FALSE)&gt;0,VLOOKUP($A118,'Full dataset'!$A$4:$IX$190,BB$1,FALSE),AU118)</f>
        <v>2013</v>
      </c>
      <c r="BC118">
        <f>MAX(VLOOKUP($A118,'Full dataset'!$A$4:$IX$190,BC$1,FALSE),AY118)</f>
        <v>2</v>
      </c>
      <c r="BD118">
        <f>MAX(VLOOKUP($A118,'Full dataset'!$A$4:$IX$190,BD$1,FALSE),AX118)</f>
        <v>2009</v>
      </c>
      <c r="BE118">
        <f t="shared" si="9"/>
        <v>2009</v>
      </c>
      <c r="BF118">
        <f t="shared" si="10"/>
        <v>0</v>
      </c>
      <c r="BG118">
        <f t="shared" si="11"/>
        <v>0</v>
      </c>
      <c r="BH118">
        <f t="shared" si="6"/>
        <v>0</v>
      </c>
      <c r="BI118">
        <f t="shared" si="7"/>
        <v>0</v>
      </c>
      <c r="BO118">
        <f>IF(BF118=1,VLOOKUP($A118,'Full dataset'!$A$4:$IE$190,2007+BO$1-$C118,FALSE),0)</f>
        <v>0</v>
      </c>
      <c r="BP118">
        <f>IF(BF118=1,VLOOKUP($A118,'Full dataset'!$A$4:$IE$190,2007+BP$1-$C118,FALSE),0)</f>
        <v>0</v>
      </c>
      <c r="BQ118">
        <f>IF(BF118=1,VLOOKUP($A118,'Full dataset'!$A$4:$IE$190,2007+BQ$1-$C118,FALSE),0)</f>
        <v>0</v>
      </c>
      <c r="BR118">
        <f>IF($BG118=1,VLOOKUP($A118,'Full dataset'!$A$4:$IE$190,BR$1-2007+$C118,FALSE),0)</f>
        <v>0</v>
      </c>
      <c r="BS118">
        <f>IF($BG118=1,VLOOKUP($A118,'Full dataset'!$A$4:$IE$190,BS$1-2007+$C118,FALSE),0)</f>
        <v>0</v>
      </c>
      <c r="BT118">
        <f>IF($BG118=1,VLOOKUP($A118,'Full dataset'!$A$4:$IE$190,BT$1-2007+$C118,FALSE),0)</f>
        <v>0</v>
      </c>
      <c r="BU118">
        <f>IF($BG118=1,VLOOKUP($A118,'Full dataset'!$A$4:$IE$190,BU$1-2007+$C118,FALSE),0)</f>
        <v>0</v>
      </c>
      <c r="BV118">
        <f>IF($BG118=1,VLOOKUP($A118,'Full dataset'!$A$4:$IE$190,BV$1-2007+$C118,FALSE),0)</f>
        <v>0</v>
      </c>
      <c r="BW118">
        <f>IF($BG118=1,VLOOKUP($A118,'Full dataset'!$A$4:$IE$190,BW$1-2007+$C118,FALSE),0)</f>
        <v>0</v>
      </c>
      <c r="BX118">
        <f>IF($BG118=1,VLOOKUP($A118,'Full dataset'!$A$4:$IE$190,BX$1-2007+$C118,FALSE),0)</f>
        <v>0</v>
      </c>
    </row>
    <row r="119" spans="1:76" x14ac:dyDescent="0.25">
      <c r="A119">
        <v>117</v>
      </c>
      <c r="B119" t="s">
        <v>161</v>
      </c>
      <c r="C119">
        <v>2007</v>
      </c>
      <c r="D119" t="s">
        <v>582</v>
      </c>
      <c r="E119">
        <f t="shared" si="8"/>
        <v>0</v>
      </c>
      <c r="F119">
        <v>0</v>
      </c>
      <c r="J119">
        <v>0</v>
      </c>
      <c r="N119">
        <v>2</v>
      </c>
      <c r="O119">
        <v>177</v>
      </c>
      <c r="P119">
        <v>0.11951384199864956</v>
      </c>
      <c r="Q119">
        <v>7</v>
      </c>
      <c r="R119">
        <v>40330</v>
      </c>
      <c r="U119">
        <v>1</v>
      </c>
      <c r="V119">
        <v>54</v>
      </c>
      <c r="W119">
        <v>4267</v>
      </c>
      <c r="X119">
        <v>2448</v>
      </c>
      <c r="Y119">
        <v>1</v>
      </c>
      <c r="Z119">
        <v>0</v>
      </c>
      <c r="AA119" t="s">
        <v>836</v>
      </c>
      <c r="AB119">
        <v>10627</v>
      </c>
      <c r="AC119" t="s">
        <v>726</v>
      </c>
      <c r="AD119">
        <f>VLOOKUP(A119,'Full dataset'!$A$4:$IE$190,2041-C119,FALSE)</f>
        <v>1609</v>
      </c>
      <c r="AE119" t="s">
        <v>726</v>
      </c>
      <c r="AF119" t="s">
        <v>726</v>
      </c>
      <c r="AG119" t="str">
        <f>VLOOKUP($A119,'Full dataset'!$A$4:$IE$190,2007+AG$1-$C119,FALSE)</f>
        <v>.</v>
      </c>
      <c r="AH119" t="str">
        <f>VLOOKUP($A119,'Full dataset'!$A$4:$IE$190,2007+AH$1-$C119,FALSE)</f>
        <v>.</v>
      </c>
      <c r="AI119">
        <f>VLOOKUP($A119,'Full dataset'!$A$4:$IE$190,2007+AI$1-$C119,FALSE)</f>
        <v>772</v>
      </c>
      <c r="AJ119" t="str">
        <f>VLOOKUP($A119,'Full dataset'!$A$4:$IE$190,2007+AJ$1-$C119,FALSE)</f>
        <v>.</v>
      </c>
      <c r="AK119" t="str">
        <f>VLOOKUP($A119,'Full dataset'!$A$4:$IE$190,2007+AK$1-$C119,FALSE)</f>
        <v>.</v>
      </c>
      <c r="AL119">
        <f>VLOOKUP($A119,'Full dataset'!$A$4:$IE$190,2007+AL$1-$C119,FALSE)</f>
        <v>42</v>
      </c>
      <c r="AM119" t="s">
        <v>726</v>
      </c>
      <c r="AN119" t="str">
        <f>VLOOKUP($A119,'Full dataset'!$A$4:$IE$190,2007+AN$1-$C119,FALSE)</f>
        <v>.</v>
      </c>
      <c r="AO119" t="str">
        <f>VLOOKUP($A119,'Full dataset'!$A$4:$IE$190,2007+AO$1-$C119,FALSE)</f>
        <v>.</v>
      </c>
      <c r="AP119" t="s">
        <v>726</v>
      </c>
      <c r="AQ119" t="s">
        <v>726</v>
      </c>
      <c r="AR119" t="s">
        <v>726</v>
      </c>
      <c r="AS119" t="s">
        <v>726</v>
      </c>
      <c r="AT119" t="s">
        <v>726</v>
      </c>
      <c r="AU119">
        <f>VLOOKUP(A119,'Full dataset'!$A$4:$II$190,$AU$1,FALSE)</f>
        <v>2009</v>
      </c>
      <c r="AV119">
        <v>0</v>
      </c>
      <c r="AW119">
        <f>VLOOKUP(A119,'Full dataset'!$A$5:$IM$190,247,FALSE)</f>
        <v>1</v>
      </c>
      <c r="AX119">
        <f>VLOOKUP(A119,'Full dataset'!$A$4:$II$190,242,FALSE)</f>
        <v>2009</v>
      </c>
      <c r="AY119">
        <f>VLOOKUP(A119,'Full dataset'!$A$5:$IM$190,246,FALSE)</f>
        <v>1</v>
      </c>
      <c r="AZ119">
        <v>9999</v>
      </c>
      <c r="BA119">
        <f>MAX(VLOOKUP($A119,'Full dataset'!$A$4:$IX$190,BA$1,FALSE),AW119)</f>
        <v>1</v>
      </c>
      <c r="BB119">
        <f>IF(VLOOKUP($A119,'Full dataset'!$A$4:$IX$190,BB$1,FALSE)&gt;0,VLOOKUP($A119,'Full dataset'!$A$4:$IX$190,BB$1,FALSE),AU119)</f>
        <v>2009</v>
      </c>
      <c r="BC119">
        <f>MAX(VLOOKUP($A119,'Full dataset'!$A$4:$IX$190,BC$1,FALSE),AY119)</f>
        <v>1</v>
      </c>
      <c r="BD119">
        <f>MAX(VLOOKUP($A119,'Full dataset'!$A$4:$IX$190,BD$1,FALSE),AX119)</f>
        <v>2009</v>
      </c>
      <c r="BE119">
        <f t="shared" si="9"/>
        <v>2009</v>
      </c>
      <c r="BF119">
        <f t="shared" si="10"/>
        <v>0</v>
      </c>
      <c r="BG119">
        <f t="shared" si="11"/>
        <v>0</v>
      </c>
      <c r="BH119">
        <f t="shared" si="6"/>
        <v>0</v>
      </c>
      <c r="BI119">
        <f t="shared" si="7"/>
        <v>0</v>
      </c>
      <c r="BO119">
        <f>IF(BF119=1,VLOOKUP($A119,'Full dataset'!$A$4:$IE$190,2007+BO$1-$C119,FALSE),0)</f>
        <v>0</v>
      </c>
      <c r="BP119">
        <f>IF(BF119=1,VLOOKUP($A119,'Full dataset'!$A$4:$IE$190,2007+BP$1-$C119,FALSE),0)</f>
        <v>0</v>
      </c>
      <c r="BQ119">
        <f>IF(BF119=1,VLOOKUP($A119,'Full dataset'!$A$4:$IE$190,2007+BQ$1-$C119,FALSE),0)</f>
        <v>0</v>
      </c>
      <c r="BR119">
        <f>IF($BG119=1,VLOOKUP($A119,'Full dataset'!$A$4:$IE$190,BR$1-2007+$C119,FALSE),0)</f>
        <v>0</v>
      </c>
      <c r="BS119">
        <f>IF($BG119=1,VLOOKUP($A119,'Full dataset'!$A$4:$IE$190,BS$1-2007+$C119,FALSE),0)</f>
        <v>0</v>
      </c>
      <c r="BT119">
        <f>IF($BG119=1,VLOOKUP($A119,'Full dataset'!$A$4:$IE$190,BT$1-2007+$C119,FALSE),0)</f>
        <v>0</v>
      </c>
      <c r="BU119">
        <f>IF($BG119=1,VLOOKUP($A119,'Full dataset'!$A$4:$IE$190,BU$1-2007+$C119,FALSE),0)</f>
        <v>0</v>
      </c>
      <c r="BV119">
        <f>IF($BG119=1,VLOOKUP($A119,'Full dataset'!$A$4:$IE$190,BV$1-2007+$C119,FALSE),0)</f>
        <v>0</v>
      </c>
      <c r="BW119">
        <f>IF($BG119=1,VLOOKUP($A119,'Full dataset'!$A$4:$IE$190,BW$1-2007+$C119,FALSE),0)</f>
        <v>0</v>
      </c>
      <c r="BX119">
        <f>IF($BG119=1,VLOOKUP($A119,'Full dataset'!$A$4:$IE$190,BX$1-2007+$C119,FALSE),0)</f>
        <v>0</v>
      </c>
    </row>
    <row r="120" spans="1:76" x14ac:dyDescent="0.25">
      <c r="A120">
        <v>118</v>
      </c>
      <c r="B120" t="s">
        <v>162</v>
      </c>
      <c r="C120">
        <v>2007</v>
      </c>
      <c r="D120" t="s">
        <v>582</v>
      </c>
      <c r="E120">
        <f t="shared" si="8"/>
        <v>0</v>
      </c>
      <c r="F120">
        <v>1</v>
      </c>
      <c r="G120">
        <v>1329</v>
      </c>
      <c r="H120">
        <v>0.20929133858267718</v>
      </c>
      <c r="I120">
        <v>1004</v>
      </c>
      <c r="J120">
        <v>0</v>
      </c>
      <c r="N120">
        <v>2</v>
      </c>
      <c r="O120">
        <v>1173</v>
      </c>
      <c r="P120">
        <v>0.1847244094488189</v>
      </c>
      <c r="Q120">
        <v>2</v>
      </c>
      <c r="R120">
        <v>39600</v>
      </c>
      <c r="U120">
        <v>1</v>
      </c>
      <c r="V120">
        <v>0</v>
      </c>
      <c r="W120">
        <v>32</v>
      </c>
      <c r="X120">
        <v>6</v>
      </c>
      <c r="Y120">
        <v>1</v>
      </c>
      <c r="Z120">
        <v>1</v>
      </c>
      <c r="AA120" t="s">
        <v>837</v>
      </c>
      <c r="AB120">
        <v>6611</v>
      </c>
      <c r="AC120" t="s">
        <v>726</v>
      </c>
      <c r="AD120">
        <f>VLOOKUP(A120,'Full dataset'!$A$4:$IE$190,2041-C120,FALSE)</f>
        <v>6350</v>
      </c>
      <c r="AE120" t="s">
        <v>726</v>
      </c>
      <c r="AF120" t="s">
        <v>726</v>
      </c>
      <c r="AG120" t="str">
        <f>VLOOKUP($A120,'Full dataset'!$A$4:$IE$190,2007+AG$1-$C120,FALSE)</f>
        <v>.</v>
      </c>
      <c r="AH120" t="str">
        <f>VLOOKUP($A120,'Full dataset'!$A$4:$IE$190,2007+AH$1-$C120,FALSE)</f>
        <v>.</v>
      </c>
      <c r="AI120" t="str">
        <f>VLOOKUP($A120,'Full dataset'!$A$4:$IE$190,2007+AI$1-$C120,FALSE)</f>
        <v>.</v>
      </c>
      <c r="AJ120" t="str">
        <f>VLOOKUP($A120,'Full dataset'!$A$4:$IE$190,2007+AJ$1-$C120,FALSE)</f>
        <v>.</v>
      </c>
      <c r="AK120" t="str">
        <f>VLOOKUP($A120,'Full dataset'!$A$4:$IE$190,2007+AK$1-$C120,FALSE)</f>
        <v>.</v>
      </c>
      <c r="AL120" t="str">
        <f>VLOOKUP($A120,'Full dataset'!$A$4:$IE$190,2007+AL$1-$C120,FALSE)</f>
        <v>.</v>
      </c>
      <c r="AM120" t="s">
        <v>726</v>
      </c>
      <c r="AN120" t="str">
        <f>VLOOKUP($A120,'Full dataset'!$A$4:$IE$190,2007+AN$1-$C120,FALSE)</f>
        <v>.</v>
      </c>
      <c r="AO120" t="str">
        <f>VLOOKUP($A120,'Full dataset'!$A$4:$IE$190,2007+AO$1-$C120,FALSE)</f>
        <v>.</v>
      </c>
      <c r="AP120" t="s">
        <v>726</v>
      </c>
      <c r="AQ120" t="s">
        <v>726</v>
      </c>
      <c r="AR120" t="s">
        <v>726</v>
      </c>
      <c r="AS120" t="s">
        <v>726</v>
      </c>
      <c r="AT120" t="s">
        <v>726</v>
      </c>
      <c r="AU120">
        <f>VLOOKUP(A120,'Full dataset'!$A$4:$II$190,$AU$1,FALSE)</f>
        <v>2013</v>
      </c>
      <c r="AV120">
        <v>0</v>
      </c>
      <c r="AW120">
        <f>VLOOKUP(A120,'Full dataset'!$A$5:$IM$190,247,FALSE)</f>
        <v>2</v>
      </c>
      <c r="AX120">
        <f>VLOOKUP(A120,'Full dataset'!$A$4:$II$190,242,FALSE)</f>
        <v>2008</v>
      </c>
      <c r="AY120">
        <f>VLOOKUP(A120,'Full dataset'!$A$5:$IM$190,246,FALSE)</f>
        <v>1</v>
      </c>
      <c r="AZ120">
        <v>9999</v>
      </c>
      <c r="BA120">
        <f>MAX(VLOOKUP($A120,'Full dataset'!$A$4:$IX$190,BA$1,FALSE),AW120)</f>
        <v>2</v>
      </c>
      <c r="BB120">
        <f>IF(VLOOKUP($A120,'Full dataset'!$A$4:$IX$190,BB$1,FALSE)&gt;0,VLOOKUP($A120,'Full dataset'!$A$4:$IX$190,BB$1,FALSE),AU120)</f>
        <v>2013</v>
      </c>
      <c r="BC120">
        <f>MAX(VLOOKUP($A120,'Full dataset'!$A$4:$IX$190,BC$1,FALSE),AY120)</f>
        <v>1</v>
      </c>
      <c r="BD120">
        <f>MAX(VLOOKUP($A120,'Full dataset'!$A$4:$IX$190,BD$1,FALSE),AX120)</f>
        <v>2008</v>
      </c>
      <c r="BE120">
        <f t="shared" si="9"/>
        <v>2008</v>
      </c>
      <c r="BF120">
        <f t="shared" si="10"/>
        <v>0</v>
      </c>
      <c r="BG120">
        <f t="shared" si="11"/>
        <v>0</v>
      </c>
      <c r="BH120">
        <f t="shared" si="6"/>
        <v>0</v>
      </c>
      <c r="BI120">
        <f t="shared" si="7"/>
        <v>0</v>
      </c>
      <c r="BO120">
        <f>IF(BF120=1,VLOOKUP($A120,'Full dataset'!$A$4:$IE$190,2007+BO$1-$C120,FALSE),0)</f>
        <v>0</v>
      </c>
      <c r="BP120">
        <f>IF(BF120=1,VLOOKUP($A120,'Full dataset'!$A$4:$IE$190,2007+BP$1-$C120,FALSE),0)</f>
        <v>0</v>
      </c>
      <c r="BQ120">
        <f>IF(BF120=1,VLOOKUP($A120,'Full dataset'!$A$4:$IE$190,2007+BQ$1-$C120,FALSE),0)</f>
        <v>0</v>
      </c>
      <c r="BR120">
        <f>IF($BG120=1,VLOOKUP($A120,'Full dataset'!$A$4:$IE$190,BR$1-2007+$C120,FALSE),0)</f>
        <v>0</v>
      </c>
      <c r="BS120">
        <f>IF($BG120=1,VLOOKUP($A120,'Full dataset'!$A$4:$IE$190,BS$1-2007+$C120,FALSE),0)</f>
        <v>0</v>
      </c>
      <c r="BT120">
        <f>IF($BG120=1,VLOOKUP($A120,'Full dataset'!$A$4:$IE$190,BT$1-2007+$C120,FALSE),0)</f>
        <v>0</v>
      </c>
      <c r="BU120">
        <f>IF($BG120=1,VLOOKUP($A120,'Full dataset'!$A$4:$IE$190,BU$1-2007+$C120,FALSE),0)</f>
        <v>0</v>
      </c>
      <c r="BV120">
        <f>IF($BG120=1,VLOOKUP($A120,'Full dataset'!$A$4:$IE$190,BV$1-2007+$C120,FALSE),0)</f>
        <v>0</v>
      </c>
      <c r="BW120">
        <f>IF($BG120=1,VLOOKUP($A120,'Full dataset'!$A$4:$IE$190,BW$1-2007+$C120,FALSE),0)</f>
        <v>0</v>
      </c>
      <c r="BX120">
        <f>IF($BG120=1,VLOOKUP($A120,'Full dataset'!$A$4:$IE$190,BX$1-2007+$C120,FALSE),0)</f>
        <v>0</v>
      </c>
    </row>
    <row r="121" spans="1:76" x14ac:dyDescent="0.25">
      <c r="A121">
        <v>119</v>
      </c>
      <c r="B121" t="s">
        <v>163</v>
      </c>
      <c r="C121">
        <v>2007</v>
      </c>
      <c r="D121" t="s">
        <v>591</v>
      </c>
      <c r="E121">
        <f t="shared" si="8"/>
        <v>1</v>
      </c>
      <c r="F121">
        <v>1</v>
      </c>
      <c r="G121">
        <v>5191</v>
      </c>
      <c r="H121">
        <v>1.0009641342074818</v>
      </c>
      <c r="I121">
        <v>1858</v>
      </c>
      <c r="J121">
        <v>0</v>
      </c>
      <c r="N121">
        <v>0</v>
      </c>
      <c r="S121">
        <v>2520</v>
      </c>
      <c r="T121">
        <v>3372</v>
      </c>
      <c r="U121">
        <v>1</v>
      </c>
      <c r="V121">
        <v>1079</v>
      </c>
      <c r="W121">
        <v>379499</v>
      </c>
      <c r="X121">
        <v>11671</v>
      </c>
      <c r="Y121">
        <v>1</v>
      </c>
      <c r="Z121">
        <v>1</v>
      </c>
      <c r="AA121" t="s">
        <v>838</v>
      </c>
      <c r="AB121">
        <v>43712</v>
      </c>
      <c r="AC121" t="s">
        <v>726</v>
      </c>
      <c r="AD121">
        <f>VLOOKUP(A121,'Full dataset'!$A$4:$IE$190,2041-C121,FALSE)</f>
        <v>6063</v>
      </c>
      <c r="AE121" t="s">
        <v>726</v>
      </c>
      <c r="AF121" t="s">
        <v>726</v>
      </c>
      <c r="AG121">
        <f>VLOOKUP($A121,'Full dataset'!$A$4:$IE$190,2007+AG$1-$C121,FALSE)</f>
        <v>152.30000000000001</v>
      </c>
      <c r="AH121">
        <f>VLOOKUP($A121,'Full dataset'!$A$4:$IE$190,2007+AH$1-$C121,FALSE)</f>
        <v>783.2</v>
      </c>
      <c r="AI121">
        <f>VLOOKUP($A121,'Full dataset'!$A$4:$IE$190,2007+AI$1-$C121,FALSE)</f>
        <v>2012.1</v>
      </c>
      <c r="AJ121">
        <f>VLOOKUP($A121,'Full dataset'!$A$4:$IE$190,2007+AJ$1-$C121,FALSE)</f>
        <v>738</v>
      </c>
      <c r="AK121" t="str">
        <f>VLOOKUP($A121,'Full dataset'!$A$4:$IE$190,2007+AK$1-$C121,FALSE)</f>
        <v>.</v>
      </c>
      <c r="AL121" t="str">
        <f>VLOOKUP($A121,'Full dataset'!$A$4:$IE$190,2007+AL$1-$C121,FALSE)</f>
        <v>.</v>
      </c>
      <c r="AM121" t="s">
        <v>726</v>
      </c>
      <c r="AN121">
        <f>VLOOKUP($A121,'Full dataset'!$A$4:$IE$190,2007+AN$1-$C121,FALSE)</f>
        <v>9617</v>
      </c>
      <c r="AO121">
        <f>VLOOKUP($A121,'Full dataset'!$A$4:$IE$190,2007+AO$1-$C121,FALSE)</f>
        <v>3</v>
      </c>
      <c r="AP121" t="s">
        <v>726</v>
      </c>
      <c r="AQ121" t="s">
        <v>726</v>
      </c>
      <c r="AR121" t="s">
        <v>726</v>
      </c>
      <c r="AS121" t="s">
        <v>726</v>
      </c>
      <c r="AT121" t="s">
        <v>726</v>
      </c>
      <c r="AU121">
        <f>VLOOKUP(A121,'Full dataset'!$A$4:$II$190,$AU$1,FALSE)</f>
        <v>2008</v>
      </c>
      <c r="AV121">
        <v>0</v>
      </c>
      <c r="AW121">
        <f>VLOOKUP(A121,'Full dataset'!$A$5:$IM$190,247,FALSE)</f>
        <v>1</v>
      </c>
      <c r="AX121">
        <f>VLOOKUP(A121,'Full dataset'!$A$4:$II$190,242,FALSE)</f>
        <v>2008</v>
      </c>
      <c r="AY121">
        <f>VLOOKUP(A121,'Full dataset'!$A$5:$IM$190,246,FALSE)</f>
        <v>1</v>
      </c>
      <c r="AZ121">
        <v>9999</v>
      </c>
      <c r="BA121">
        <f>MAX(VLOOKUP($A121,'Full dataset'!$A$4:$IX$190,BA$1,FALSE),AW121)</f>
        <v>1</v>
      </c>
      <c r="BB121">
        <f>IF(VLOOKUP($A121,'Full dataset'!$A$4:$IX$190,BB$1,FALSE)&gt;0,VLOOKUP($A121,'Full dataset'!$A$4:$IX$190,BB$1,FALSE),AU121)</f>
        <v>2008</v>
      </c>
      <c r="BC121">
        <f>MAX(VLOOKUP($A121,'Full dataset'!$A$4:$IX$190,BC$1,FALSE),AY121)</f>
        <v>1</v>
      </c>
      <c r="BD121">
        <f>MAX(VLOOKUP($A121,'Full dataset'!$A$4:$IX$190,BD$1,FALSE),AX121)</f>
        <v>2008</v>
      </c>
      <c r="BE121">
        <f t="shared" si="9"/>
        <v>2008</v>
      </c>
      <c r="BF121">
        <f t="shared" si="10"/>
        <v>0</v>
      </c>
      <c r="BG121">
        <f t="shared" si="11"/>
        <v>0</v>
      </c>
      <c r="BH121">
        <f t="shared" si="6"/>
        <v>0</v>
      </c>
      <c r="BI121">
        <f t="shared" si="7"/>
        <v>0</v>
      </c>
      <c r="BO121">
        <f>IF(BF121=1,VLOOKUP($A121,'Full dataset'!$A$4:$IE$190,2007+BO$1-$C121,FALSE),0)</f>
        <v>0</v>
      </c>
      <c r="BP121">
        <f>IF(BF121=1,VLOOKUP($A121,'Full dataset'!$A$4:$IE$190,2007+BP$1-$C121,FALSE),0)</f>
        <v>0</v>
      </c>
      <c r="BQ121">
        <f>IF(BF121=1,VLOOKUP($A121,'Full dataset'!$A$4:$IE$190,2007+BQ$1-$C121,FALSE),0)</f>
        <v>0</v>
      </c>
      <c r="BR121">
        <f>IF($BG121=1,VLOOKUP($A121,'Full dataset'!$A$4:$IE$190,BR$1-2007+$C121,FALSE),0)</f>
        <v>0</v>
      </c>
      <c r="BS121">
        <f>IF($BG121=1,VLOOKUP($A121,'Full dataset'!$A$4:$IE$190,BS$1-2007+$C121,FALSE),0)</f>
        <v>0</v>
      </c>
      <c r="BT121">
        <f>IF($BG121=1,VLOOKUP($A121,'Full dataset'!$A$4:$IE$190,BT$1-2007+$C121,FALSE),0)</f>
        <v>0</v>
      </c>
      <c r="BU121">
        <f>IF($BG121=1,VLOOKUP($A121,'Full dataset'!$A$4:$IE$190,BU$1-2007+$C121,FALSE),0)</f>
        <v>0</v>
      </c>
      <c r="BV121">
        <f>IF($BG121=1,VLOOKUP($A121,'Full dataset'!$A$4:$IE$190,BV$1-2007+$C121,FALSE),0)</f>
        <v>0</v>
      </c>
      <c r="BW121">
        <f>IF($BG121=1,VLOOKUP($A121,'Full dataset'!$A$4:$IE$190,BW$1-2007+$C121,FALSE),0)</f>
        <v>0</v>
      </c>
      <c r="BX121">
        <f>IF($BG121=1,VLOOKUP($A121,'Full dataset'!$A$4:$IE$190,BX$1-2007+$C121,FALSE),0)</f>
        <v>0</v>
      </c>
    </row>
    <row r="122" spans="1:76" x14ac:dyDescent="0.25">
      <c r="A122">
        <v>120</v>
      </c>
      <c r="B122" t="s">
        <v>164</v>
      </c>
      <c r="C122">
        <v>2007</v>
      </c>
      <c r="D122" t="s">
        <v>591</v>
      </c>
      <c r="E122">
        <f t="shared" si="8"/>
        <v>1</v>
      </c>
      <c r="F122">
        <v>1</v>
      </c>
      <c r="G122">
        <v>40885</v>
      </c>
      <c r="H122">
        <v>2.8433827108978371</v>
      </c>
      <c r="I122">
        <v>16484</v>
      </c>
      <c r="J122">
        <v>0</v>
      </c>
      <c r="N122">
        <v>1</v>
      </c>
      <c r="O122">
        <v>14832</v>
      </c>
      <c r="P122">
        <v>1.0315042770707281</v>
      </c>
      <c r="Q122">
        <v>450</v>
      </c>
      <c r="R122">
        <v>40179</v>
      </c>
      <c r="S122">
        <v>3674</v>
      </c>
      <c r="T122">
        <v>334413</v>
      </c>
      <c r="U122">
        <v>1</v>
      </c>
      <c r="V122">
        <v>1742</v>
      </c>
      <c r="W122">
        <v>60449</v>
      </c>
      <c r="X122">
        <v>18427</v>
      </c>
      <c r="Y122">
        <v>1</v>
      </c>
      <c r="Z122">
        <v>1</v>
      </c>
      <c r="AA122" t="s">
        <v>839</v>
      </c>
      <c r="AB122">
        <v>191352</v>
      </c>
      <c r="AC122" t="s">
        <v>726</v>
      </c>
      <c r="AD122">
        <f>VLOOKUP(A122,'Full dataset'!$A$4:$IE$190,2041-C122,FALSE)</f>
        <v>15051</v>
      </c>
      <c r="AE122" t="s">
        <v>726</v>
      </c>
      <c r="AF122" t="s">
        <v>726</v>
      </c>
      <c r="AG122">
        <f>VLOOKUP($A122,'Full dataset'!$A$4:$IE$190,2007+AG$1-$C122,FALSE)</f>
        <v>2657</v>
      </c>
      <c r="AH122">
        <f>VLOOKUP($A122,'Full dataset'!$A$4:$IE$190,2007+AH$1-$C122,FALSE)</f>
        <v>12667</v>
      </c>
      <c r="AI122">
        <f>VLOOKUP($A122,'Full dataset'!$A$4:$IE$190,2007+AI$1-$C122,FALSE)</f>
        <v>13835</v>
      </c>
      <c r="AJ122">
        <f>VLOOKUP($A122,'Full dataset'!$A$4:$IE$190,2007+AJ$1-$C122,FALSE)</f>
        <v>-205</v>
      </c>
      <c r="AK122" t="str">
        <f>VLOOKUP($A122,'Full dataset'!$A$4:$IE$190,2007+AK$1-$C122,FALSE)</f>
        <v>.</v>
      </c>
      <c r="AL122" t="str">
        <f>VLOOKUP($A122,'Full dataset'!$A$4:$IE$190,2007+AL$1-$C122,FALSE)</f>
        <v>.</v>
      </c>
      <c r="AM122" t="s">
        <v>726</v>
      </c>
      <c r="AN122">
        <f>VLOOKUP($A122,'Full dataset'!$A$4:$IE$190,2007+AN$1-$C122,FALSE)</f>
        <v>41330</v>
      </c>
      <c r="AO122">
        <f>VLOOKUP($A122,'Full dataset'!$A$4:$IE$190,2007+AO$1-$C122,FALSE)</f>
        <v>6</v>
      </c>
      <c r="AP122" t="s">
        <v>726</v>
      </c>
      <c r="AQ122" t="s">
        <v>726</v>
      </c>
      <c r="AR122" t="s">
        <v>726</v>
      </c>
      <c r="AS122" t="s">
        <v>726</v>
      </c>
      <c r="AT122" t="s">
        <v>726</v>
      </c>
      <c r="AU122">
        <f>VLOOKUP(A122,'Full dataset'!$A$4:$II$190,$AU$1,FALSE)</f>
        <v>2008</v>
      </c>
      <c r="AV122">
        <v>0</v>
      </c>
      <c r="AW122">
        <f>VLOOKUP(A122,'Full dataset'!$A$5:$IM$190,247,FALSE)</f>
        <v>1</v>
      </c>
      <c r="AX122">
        <f>VLOOKUP(A122,'Full dataset'!$A$4:$II$190,242,FALSE)</f>
        <v>2010</v>
      </c>
      <c r="AY122">
        <f>VLOOKUP(A122,'Full dataset'!$A$5:$IM$190,246,FALSE)</f>
        <v>1</v>
      </c>
      <c r="AZ122">
        <v>9999</v>
      </c>
      <c r="BA122">
        <f>MAX(VLOOKUP($A122,'Full dataset'!$A$4:$IX$190,BA$1,FALSE),AW122)</f>
        <v>1</v>
      </c>
      <c r="BB122">
        <f>IF(VLOOKUP($A122,'Full dataset'!$A$4:$IX$190,BB$1,FALSE)&gt;0,VLOOKUP($A122,'Full dataset'!$A$4:$IX$190,BB$1,FALSE),AU122)</f>
        <v>2008</v>
      </c>
      <c r="BC122">
        <f>MAX(VLOOKUP($A122,'Full dataset'!$A$4:$IX$190,BC$1,FALSE),AY122)</f>
        <v>1</v>
      </c>
      <c r="BD122">
        <f>MAX(VLOOKUP($A122,'Full dataset'!$A$4:$IX$190,BD$1,FALSE),AX122)</f>
        <v>2010</v>
      </c>
      <c r="BE122">
        <f t="shared" si="9"/>
        <v>2008</v>
      </c>
      <c r="BF122">
        <f t="shared" si="10"/>
        <v>0</v>
      </c>
      <c r="BG122">
        <f t="shared" si="11"/>
        <v>0</v>
      </c>
      <c r="BH122">
        <f t="shared" si="6"/>
        <v>0</v>
      </c>
      <c r="BI122">
        <f t="shared" si="7"/>
        <v>0</v>
      </c>
      <c r="BO122">
        <f>IF(BF122=1,VLOOKUP($A122,'Full dataset'!$A$4:$IE$190,2007+BO$1-$C122,FALSE),0)</f>
        <v>0</v>
      </c>
      <c r="BP122">
        <f>IF(BF122=1,VLOOKUP($A122,'Full dataset'!$A$4:$IE$190,2007+BP$1-$C122,FALSE),0)</f>
        <v>0</v>
      </c>
      <c r="BQ122">
        <f>IF(BF122=1,VLOOKUP($A122,'Full dataset'!$A$4:$IE$190,2007+BQ$1-$C122,FALSE),0)</f>
        <v>0</v>
      </c>
      <c r="BR122">
        <f>IF($BG122=1,VLOOKUP($A122,'Full dataset'!$A$4:$IE$190,BR$1-2007+$C122,FALSE),0)</f>
        <v>0</v>
      </c>
      <c r="BS122">
        <f>IF($BG122=1,VLOOKUP($A122,'Full dataset'!$A$4:$IE$190,BS$1-2007+$C122,FALSE),0)</f>
        <v>0</v>
      </c>
      <c r="BT122">
        <f>IF($BG122=1,VLOOKUP($A122,'Full dataset'!$A$4:$IE$190,BT$1-2007+$C122,FALSE),0)</f>
        <v>0</v>
      </c>
      <c r="BU122">
        <f>IF($BG122=1,VLOOKUP($A122,'Full dataset'!$A$4:$IE$190,BU$1-2007+$C122,FALSE),0)</f>
        <v>0</v>
      </c>
      <c r="BV122">
        <f>IF($BG122=1,VLOOKUP($A122,'Full dataset'!$A$4:$IE$190,BV$1-2007+$C122,FALSE),0)</f>
        <v>0</v>
      </c>
      <c r="BW122">
        <f>IF($BG122=1,VLOOKUP($A122,'Full dataset'!$A$4:$IE$190,BW$1-2007+$C122,FALSE),0)</f>
        <v>0</v>
      </c>
      <c r="BX122">
        <f>IF($BG122=1,VLOOKUP($A122,'Full dataset'!$A$4:$IE$190,BX$1-2007+$C122,FALSE),0)</f>
        <v>0</v>
      </c>
    </row>
    <row r="123" spans="1:76" x14ac:dyDescent="0.25">
      <c r="A123">
        <v>121</v>
      </c>
      <c r="B123" t="s">
        <v>165</v>
      </c>
      <c r="C123">
        <v>2007</v>
      </c>
      <c r="D123" t="s">
        <v>582</v>
      </c>
      <c r="E123">
        <f t="shared" si="8"/>
        <v>0</v>
      </c>
      <c r="F123">
        <v>0</v>
      </c>
      <c r="J123">
        <v>0</v>
      </c>
      <c r="N123">
        <v>0</v>
      </c>
      <c r="U123">
        <v>1</v>
      </c>
      <c r="V123">
        <v>590</v>
      </c>
      <c r="W123">
        <v>23298</v>
      </c>
      <c r="X123">
        <v>18314</v>
      </c>
      <c r="Y123">
        <v>1</v>
      </c>
      <c r="Z123">
        <v>1</v>
      </c>
      <c r="AA123" t="s">
        <v>840</v>
      </c>
      <c r="AB123">
        <v>25264</v>
      </c>
      <c r="AC123" t="s">
        <v>726</v>
      </c>
      <c r="AD123">
        <f>VLOOKUP(A123,'Full dataset'!$A$4:$IE$190,2041-C123,FALSE)</f>
        <v>21041</v>
      </c>
      <c r="AE123" t="s">
        <v>726</v>
      </c>
      <c r="AF123" t="s">
        <v>726</v>
      </c>
      <c r="AG123" t="str">
        <f>VLOOKUP($A123,'Full dataset'!$A$4:$IE$190,2007+AG$1-$C123,FALSE)</f>
        <v>.</v>
      </c>
      <c r="AH123" t="str">
        <f>VLOOKUP($A123,'Full dataset'!$A$4:$IE$190,2007+AH$1-$C123,FALSE)</f>
        <v>.</v>
      </c>
      <c r="AI123">
        <f>VLOOKUP($A123,'Full dataset'!$A$4:$IE$190,2007+AI$1-$C123,FALSE)</f>
        <v>2733</v>
      </c>
      <c r="AJ123" t="str">
        <f>VLOOKUP($A123,'Full dataset'!$A$4:$IE$190,2007+AJ$1-$C123,FALSE)</f>
        <v>.</v>
      </c>
      <c r="AK123" t="str">
        <f>VLOOKUP($A123,'Full dataset'!$A$4:$IE$190,2007+AK$1-$C123,FALSE)</f>
        <v>.</v>
      </c>
      <c r="AL123" t="str">
        <f>VLOOKUP($A123,'Full dataset'!$A$4:$IE$190,2007+AL$1-$C123,FALSE)</f>
        <v>.</v>
      </c>
      <c r="AM123" t="s">
        <v>726</v>
      </c>
      <c r="AN123" t="str">
        <f>VLOOKUP($A123,'Full dataset'!$A$4:$IE$190,2007+AN$1-$C123,FALSE)</f>
        <v>.</v>
      </c>
      <c r="AO123" t="str">
        <f>VLOOKUP($A123,'Full dataset'!$A$4:$IE$190,2007+AO$1-$C123,FALSE)</f>
        <v>.</v>
      </c>
      <c r="AP123" t="s">
        <v>726</v>
      </c>
      <c r="AQ123" t="s">
        <v>726</v>
      </c>
      <c r="AR123" t="s">
        <v>726</v>
      </c>
      <c r="AS123" t="s">
        <v>726</v>
      </c>
      <c r="AT123" t="s">
        <v>726</v>
      </c>
      <c r="AU123">
        <f>VLOOKUP(A123,'Full dataset'!$A$4:$II$190,$AU$1,FALSE)</f>
        <v>2009</v>
      </c>
      <c r="AV123">
        <v>0</v>
      </c>
      <c r="AW123">
        <f>VLOOKUP(A123,'Full dataset'!$A$5:$IM$190,247,FALSE)</f>
        <v>1</v>
      </c>
      <c r="AX123">
        <f>VLOOKUP(A123,'Full dataset'!$A$4:$II$190,242,FALSE)</f>
        <v>2008</v>
      </c>
      <c r="AY123">
        <f>VLOOKUP(A123,'Full dataset'!$A$5:$IM$190,246,FALSE)</f>
        <v>1</v>
      </c>
      <c r="AZ123">
        <v>9999</v>
      </c>
      <c r="BA123">
        <f>MAX(VLOOKUP($A123,'Full dataset'!$A$4:$IX$190,BA$1,FALSE),AW123)</f>
        <v>1</v>
      </c>
      <c r="BB123">
        <f>IF(VLOOKUP($A123,'Full dataset'!$A$4:$IX$190,BB$1,FALSE)&gt;0,VLOOKUP($A123,'Full dataset'!$A$4:$IX$190,BB$1,FALSE),AU123)</f>
        <v>2009</v>
      </c>
      <c r="BC123">
        <f>MAX(VLOOKUP($A123,'Full dataset'!$A$4:$IX$190,BC$1,FALSE),AY123)</f>
        <v>1</v>
      </c>
      <c r="BD123">
        <f>MAX(VLOOKUP($A123,'Full dataset'!$A$4:$IX$190,BD$1,FALSE),AX123)</f>
        <v>2008</v>
      </c>
      <c r="BE123">
        <f t="shared" si="9"/>
        <v>2008</v>
      </c>
      <c r="BF123">
        <f t="shared" si="10"/>
        <v>0</v>
      </c>
      <c r="BG123">
        <f t="shared" si="11"/>
        <v>0</v>
      </c>
      <c r="BH123">
        <f t="shared" si="6"/>
        <v>0</v>
      </c>
      <c r="BI123">
        <f t="shared" si="7"/>
        <v>0</v>
      </c>
      <c r="BO123">
        <f>IF(BF123=1,VLOOKUP($A123,'Full dataset'!$A$4:$IE$190,2007+BO$1-$C123,FALSE),0)</f>
        <v>0</v>
      </c>
      <c r="BP123">
        <f>IF(BF123=1,VLOOKUP($A123,'Full dataset'!$A$4:$IE$190,2007+BP$1-$C123,FALSE),0)</f>
        <v>0</v>
      </c>
      <c r="BQ123">
        <f>IF(BF123=1,VLOOKUP($A123,'Full dataset'!$A$4:$IE$190,2007+BQ$1-$C123,FALSE),0)</f>
        <v>0</v>
      </c>
      <c r="BR123">
        <f>IF($BG123=1,VLOOKUP($A123,'Full dataset'!$A$4:$IE$190,BR$1-2007+$C123,FALSE),0)</f>
        <v>0</v>
      </c>
      <c r="BS123">
        <f>IF($BG123=1,VLOOKUP($A123,'Full dataset'!$A$4:$IE$190,BS$1-2007+$C123,FALSE),0)</f>
        <v>0</v>
      </c>
      <c r="BT123">
        <f>IF($BG123=1,VLOOKUP($A123,'Full dataset'!$A$4:$IE$190,BT$1-2007+$C123,FALSE),0)</f>
        <v>0</v>
      </c>
      <c r="BU123">
        <f>IF($BG123=1,VLOOKUP($A123,'Full dataset'!$A$4:$IE$190,BU$1-2007+$C123,FALSE),0)</f>
        <v>0</v>
      </c>
      <c r="BV123">
        <f>IF($BG123=1,VLOOKUP($A123,'Full dataset'!$A$4:$IE$190,BV$1-2007+$C123,FALSE),0)</f>
        <v>0</v>
      </c>
      <c r="BW123">
        <f>IF($BG123=1,VLOOKUP($A123,'Full dataset'!$A$4:$IE$190,BW$1-2007+$C123,FALSE),0)</f>
        <v>0</v>
      </c>
      <c r="BX123">
        <f>IF($BG123=1,VLOOKUP($A123,'Full dataset'!$A$4:$IE$190,BX$1-2007+$C123,FALSE),0)</f>
        <v>0</v>
      </c>
    </row>
    <row r="124" spans="1:76" x14ac:dyDescent="0.25">
      <c r="A124">
        <v>122</v>
      </c>
      <c r="B124" t="s">
        <v>166</v>
      </c>
      <c r="C124">
        <v>2007</v>
      </c>
      <c r="D124" t="s">
        <v>591</v>
      </c>
      <c r="E124">
        <f t="shared" si="8"/>
        <v>1</v>
      </c>
      <c r="F124">
        <v>1</v>
      </c>
      <c r="G124">
        <v>10539</v>
      </c>
      <c r="H124">
        <v>0.35660147526561548</v>
      </c>
      <c r="I124">
        <v>6009</v>
      </c>
      <c r="J124">
        <v>0</v>
      </c>
      <c r="N124">
        <v>0</v>
      </c>
      <c r="S124">
        <v>2851</v>
      </c>
      <c r="T124">
        <v>325510</v>
      </c>
      <c r="U124">
        <v>1</v>
      </c>
      <c r="V124">
        <v>6320</v>
      </c>
      <c r="W124">
        <v>144568</v>
      </c>
      <c r="X124">
        <v>7691</v>
      </c>
      <c r="Y124">
        <v>1</v>
      </c>
      <c r="Z124">
        <v>0</v>
      </c>
      <c r="AA124" t="s">
        <v>841</v>
      </c>
      <c r="AB124">
        <v>52255</v>
      </c>
      <c r="AC124" t="s">
        <v>726</v>
      </c>
      <c r="AD124">
        <f>VLOOKUP(A124,'Full dataset'!$A$4:$IE$190,2041-C124,FALSE)</f>
        <v>29554</v>
      </c>
      <c r="AE124" t="s">
        <v>726</v>
      </c>
      <c r="AF124" t="s">
        <v>726</v>
      </c>
      <c r="AG124">
        <f>VLOOKUP($A124,'Full dataset'!$A$4:$IE$190,2007+AG$1-$C124,FALSE)</f>
        <v>615.57799999999997</v>
      </c>
      <c r="AH124">
        <f>VLOOKUP($A124,'Full dataset'!$A$4:$IE$190,2007+AH$1-$C124,FALSE)</f>
        <v>4855.34</v>
      </c>
      <c r="AI124">
        <f>VLOOKUP($A124,'Full dataset'!$A$4:$IE$190,2007+AI$1-$C124,FALSE)</f>
        <v>8005.2920000000004</v>
      </c>
      <c r="AJ124">
        <f>VLOOKUP($A124,'Full dataset'!$A$4:$IE$190,2007+AJ$1-$C124,FALSE)</f>
        <v>282</v>
      </c>
      <c r="AK124" t="str">
        <f>VLOOKUP($A124,'Full dataset'!$A$4:$IE$190,2007+AK$1-$C124,FALSE)</f>
        <v>.</v>
      </c>
      <c r="AL124" t="str">
        <f>VLOOKUP($A124,'Full dataset'!$A$4:$IE$190,2007+AL$1-$C124,FALSE)</f>
        <v>.</v>
      </c>
      <c r="AM124" t="s">
        <v>726</v>
      </c>
      <c r="AN124">
        <f>VLOOKUP($A124,'Full dataset'!$A$4:$IE$190,2007+AN$1-$C124,FALSE)</f>
        <v>48225</v>
      </c>
      <c r="AO124">
        <f>VLOOKUP($A124,'Full dataset'!$A$4:$IE$190,2007+AO$1-$C124,FALSE)</f>
        <v>9</v>
      </c>
      <c r="AP124" t="s">
        <v>726</v>
      </c>
      <c r="AQ124" t="s">
        <v>726</v>
      </c>
      <c r="AR124" t="s">
        <v>726</v>
      </c>
      <c r="AS124" t="s">
        <v>726</v>
      </c>
      <c r="AT124" t="s">
        <v>726</v>
      </c>
      <c r="AU124">
        <f>VLOOKUP(A124,'Full dataset'!$A$4:$II$190,$AU$1,FALSE)</f>
        <v>2010</v>
      </c>
      <c r="AV124">
        <v>0</v>
      </c>
      <c r="AW124">
        <f>VLOOKUP(A124,'Full dataset'!$A$5:$IM$190,247,FALSE)</f>
        <v>1</v>
      </c>
      <c r="AX124">
        <f>VLOOKUP(A124,'Full dataset'!$A$4:$II$190,242,FALSE)</f>
        <v>2009</v>
      </c>
      <c r="AY124">
        <f>VLOOKUP(A124,'Full dataset'!$A$5:$IM$190,246,FALSE)</f>
        <v>1</v>
      </c>
      <c r="AZ124">
        <v>9999</v>
      </c>
      <c r="BA124">
        <f>MAX(VLOOKUP($A124,'Full dataset'!$A$4:$IX$190,BA$1,FALSE),AW124)</f>
        <v>1</v>
      </c>
      <c r="BB124">
        <f>IF(VLOOKUP($A124,'Full dataset'!$A$4:$IX$190,BB$1,FALSE)&gt;0,VLOOKUP($A124,'Full dataset'!$A$4:$IX$190,BB$1,FALSE),AU124)</f>
        <v>2010</v>
      </c>
      <c r="BC124">
        <f>MAX(VLOOKUP($A124,'Full dataset'!$A$4:$IX$190,BC$1,FALSE),AY124)</f>
        <v>2</v>
      </c>
      <c r="BD124">
        <f>MAX(VLOOKUP($A124,'Full dataset'!$A$4:$IX$190,BD$1,FALSE),AX124)</f>
        <v>2009</v>
      </c>
      <c r="BE124">
        <f t="shared" si="9"/>
        <v>2009</v>
      </c>
      <c r="BF124">
        <f t="shared" si="10"/>
        <v>0</v>
      </c>
      <c r="BG124">
        <f t="shared" si="11"/>
        <v>0</v>
      </c>
      <c r="BH124">
        <f t="shared" si="6"/>
        <v>0</v>
      </c>
      <c r="BI124">
        <f t="shared" si="7"/>
        <v>0</v>
      </c>
      <c r="BO124">
        <f>IF(BF124=1,VLOOKUP($A124,'Full dataset'!$A$4:$IE$190,2007+BO$1-$C124,FALSE),0)</f>
        <v>0</v>
      </c>
      <c r="BP124">
        <f>IF(BF124=1,VLOOKUP($A124,'Full dataset'!$A$4:$IE$190,2007+BP$1-$C124,FALSE),0)</f>
        <v>0</v>
      </c>
      <c r="BQ124">
        <f>IF(BF124=1,VLOOKUP($A124,'Full dataset'!$A$4:$IE$190,2007+BQ$1-$C124,FALSE),0)</f>
        <v>0</v>
      </c>
      <c r="BR124">
        <f>IF($BG124=1,VLOOKUP($A124,'Full dataset'!$A$4:$IE$190,BR$1-2007+$C124,FALSE),0)</f>
        <v>0</v>
      </c>
      <c r="BS124">
        <f>IF($BG124=1,VLOOKUP($A124,'Full dataset'!$A$4:$IE$190,BS$1-2007+$C124,FALSE),0)</f>
        <v>0</v>
      </c>
      <c r="BT124">
        <f>IF($BG124=1,VLOOKUP($A124,'Full dataset'!$A$4:$IE$190,BT$1-2007+$C124,FALSE),0)</f>
        <v>0</v>
      </c>
      <c r="BU124">
        <f>IF($BG124=1,VLOOKUP($A124,'Full dataset'!$A$4:$IE$190,BU$1-2007+$C124,FALSE),0)</f>
        <v>0</v>
      </c>
      <c r="BV124">
        <f>IF($BG124=1,VLOOKUP($A124,'Full dataset'!$A$4:$IE$190,BV$1-2007+$C124,FALSE),0)</f>
        <v>0</v>
      </c>
      <c r="BW124">
        <f>IF($BG124=1,VLOOKUP($A124,'Full dataset'!$A$4:$IE$190,BW$1-2007+$C124,FALSE),0)</f>
        <v>0</v>
      </c>
      <c r="BX124">
        <f>IF($BG124=1,VLOOKUP($A124,'Full dataset'!$A$4:$IE$190,BX$1-2007+$C124,FALSE),0)</f>
        <v>0</v>
      </c>
    </row>
    <row r="125" spans="1:76" x14ac:dyDescent="0.25">
      <c r="A125">
        <v>123</v>
      </c>
      <c r="B125" t="s">
        <v>167</v>
      </c>
      <c r="C125">
        <v>2007</v>
      </c>
      <c r="D125" t="s">
        <v>591</v>
      </c>
      <c r="E125">
        <f t="shared" si="8"/>
        <v>1</v>
      </c>
      <c r="F125">
        <v>1</v>
      </c>
      <c r="G125">
        <v>8521</v>
      </c>
      <c r="H125">
        <v>1.3598787105011172</v>
      </c>
      <c r="I125">
        <v>4380</v>
      </c>
      <c r="J125">
        <v>1</v>
      </c>
      <c r="K125">
        <v>72</v>
      </c>
      <c r="L125">
        <v>1.1490584104691989E-2</v>
      </c>
      <c r="M125">
        <v>391</v>
      </c>
      <c r="N125">
        <v>1</v>
      </c>
      <c r="O125">
        <v>231</v>
      </c>
      <c r="P125">
        <v>3.6865624002553464E-2</v>
      </c>
      <c r="Q125">
        <v>7</v>
      </c>
      <c r="R125">
        <v>40452</v>
      </c>
      <c r="S125">
        <v>7370</v>
      </c>
      <c r="T125">
        <v>541512</v>
      </c>
      <c r="U125">
        <v>1</v>
      </c>
      <c r="V125">
        <v>1</v>
      </c>
      <c r="W125">
        <v>994</v>
      </c>
      <c r="X125">
        <v>978</v>
      </c>
      <c r="Y125">
        <v>1</v>
      </c>
      <c r="Z125">
        <v>1</v>
      </c>
      <c r="AA125" t="s">
        <v>842</v>
      </c>
      <c r="AB125">
        <v>25518</v>
      </c>
      <c r="AC125" t="s">
        <v>726</v>
      </c>
      <c r="AD125">
        <f>VLOOKUP(A125,'Full dataset'!$A$4:$IE$190,2041-C125,FALSE)</f>
        <v>5200</v>
      </c>
      <c r="AE125" t="s">
        <v>726</v>
      </c>
      <c r="AF125" t="s">
        <v>726</v>
      </c>
      <c r="AG125">
        <f>VLOOKUP($A125,'Full dataset'!$A$4:$IE$190,2007+AG$1-$C125,FALSE)</f>
        <v>63.43</v>
      </c>
      <c r="AH125">
        <f>VLOOKUP($A125,'Full dataset'!$A$4:$IE$190,2007+AH$1-$C125,FALSE)</f>
        <v>847.68399999999997</v>
      </c>
      <c r="AI125">
        <f>VLOOKUP($A125,'Full dataset'!$A$4:$IE$190,2007+AI$1-$C125,FALSE)</f>
        <v>1268.8720000000001</v>
      </c>
      <c r="AJ125">
        <f>VLOOKUP($A125,'Full dataset'!$A$4:$IE$190,2007+AJ$1-$C125,FALSE)</f>
        <v>301</v>
      </c>
      <c r="AK125" t="str">
        <f>VLOOKUP($A125,'Full dataset'!$A$4:$IE$190,2007+AK$1-$C125,FALSE)</f>
        <v>.</v>
      </c>
      <c r="AL125" t="str">
        <f>VLOOKUP($A125,'Full dataset'!$A$4:$IE$190,2007+AL$1-$C125,FALSE)</f>
        <v>.</v>
      </c>
      <c r="AM125" t="s">
        <v>726</v>
      </c>
      <c r="AN125">
        <f>VLOOKUP($A125,'Full dataset'!$A$4:$IE$190,2007+AN$1-$C125,FALSE)</f>
        <v>75852</v>
      </c>
      <c r="AO125">
        <f>VLOOKUP($A125,'Full dataset'!$A$4:$IE$190,2007+AO$1-$C125,FALSE)</f>
        <v>15</v>
      </c>
      <c r="AP125" t="s">
        <v>726</v>
      </c>
      <c r="AQ125" t="s">
        <v>726</v>
      </c>
      <c r="AR125" t="s">
        <v>726</v>
      </c>
      <c r="AS125" t="s">
        <v>726</v>
      </c>
      <c r="AT125" t="s">
        <v>726</v>
      </c>
      <c r="AU125">
        <f>VLOOKUP(A125,'Full dataset'!$A$4:$II$190,$AU$1,FALSE)</f>
        <v>2008</v>
      </c>
      <c r="AV125">
        <v>1</v>
      </c>
      <c r="AW125">
        <f>VLOOKUP(A125,'Full dataset'!$A$5:$IM$190,247,FALSE)</f>
        <v>1</v>
      </c>
      <c r="AX125">
        <f>VLOOKUP(A125,'Full dataset'!$A$4:$II$190,242,FALSE)</f>
        <v>2010</v>
      </c>
      <c r="AY125">
        <f>VLOOKUP(A125,'Full dataset'!$A$5:$IM$190,246,FALSE)</f>
        <v>1</v>
      </c>
      <c r="AZ125">
        <v>9999</v>
      </c>
      <c r="BA125">
        <f>MAX(VLOOKUP($A125,'Full dataset'!$A$4:$IX$190,BA$1,FALSE),AW125)</f>
        <v>2</v>
      </c>
      <c r="BB125">
        <f>IF(VLOOKUP($A125,'Full dataset'!$A$4:$IX$190,BB$1,FALSE)&gt;0,VLOOKUP($A125,'Full dataset'!$A$4:$IX$190,BB$1,FALSE),AU125)</f>
        <v>2009</v>
      </c>
      <c r="BC125">
        <f>MAX(VLOOKUP($A125,'Full dataset'!$A$4:$IX$190,BC$1,FALSE),AY125)</f>
        <v>1</v>
      </c>
      <c r="BD125">
        <f>MAX(VLOOKUP($A125,'Full dataset'!$A$4:$IX$190,BD$1,FALSE),AX125)</f>
        <v>2010</v>
      </c>
      <c r="BE125">
        <f t="shared" si="9"/>
        <v>2009</v>
      </c>
      <c r="BF125">
        <f t="shared" si="10"/>
        <v>0</v>
      </c>
      <c r="BG125">
        <f t="shared" si="11"/>
        <v>0</v>
      </c>
      <c r="BH125">
        <f t="shared" si="6"/>
        <v>0</v>
      </c>
      <c r="BI125">
        <f t="shared" si="7"/>
        <v>0</v>
      </c>
      <c r="BO125">
        <f>IF(BF125=1,VLOOKUP($A125,'Full dataset'!$A$4:$IE$190,2007+BO$1-$C125,FALSE),0)</f>
        <v>0</v>
      </c>
      <c r="BP125">
        <f>IF(BF125=1,VLOOKUP($A125,'Full dataset'!$A$4:$IE$190,2007+BP$1-$C125,FALSE),0)</f>
        <v>0</v>
      </c>
      <c r="BQ125">
        <f>IF(BF125=1,VLOOKUP($A125,'Full dataset'!$A$4:$IE$190,2007+BQ$1-$C125,FALSE),0)</f>
        <v>0</v>
      </c>
      <c r="BR125">
        <f>IF($BG125=1,VLOOKUP($A125,'Full dataset'!$A$4:$IE$190,BR$1-2007+$C125,FALSE),0)</f>
        <v>0</v>
      </c>
      <c r="BS125">
        <f>IF($BG125=1,VLOOKUP($A125,'Full dataset'!$A$4:$IE$190,BS$1-2007+$C125,FALSE),0)</f>
        <v>0</v>
      </c>
      <c r="BT125">
        <f>IF($BG125=1,VLOOKUP($A125,'Full dataset'!$A$4:$IE$190,BT$1-2007+$C125,FALSE),0)</f>
        <v>0</v>
      </c>
      <c r="BU125">
        <f>IF($BG125=1,VLOOKUP($A125,'Full dataset'!$A$4:$IE$190,BU$1-2007+$C125,FALSE),0)</f>
        <v>0</v>
      </c>
      <c r="BV125">
        <f>IF($BG125=1,VLOOKUP($A125,'Full dataset'!$A$4:$IE$190,BV$1-2007+$C125,FALSE),0)</f>
        <v>0</v>
      </c>
      <c r="BW125">
        <f>IF($BG125=1,VLOOKUP($A125,'Full dataset'!$A$4:$IE$190,BW$1-2007+$C125,FALSE),0)</f>
        <v>0</v>
      </c>
      <c r="BX125">
        <f>IF($BG125=1,VLOOKUP($A125,'Full dataset'!$A$4:$IE$190,BX$1-2007+$C125,FALSE),0)</f>
        <v>0</v>
      </c>
    </row>
    <row r="126" spans="1:76" x14ac:dyDescent="0.25">
      <c r="A126">
        <v>124</v>
      </c>
      <c r="B126" t="s">
        <v>168</v>
      </c>
      <c r="C126">
        <v>2007</v>
      </c>
      <c r="D126" t="s">
        <v>582</v>
      </c>
      <c r="E126">
        <f t="shared" si="8"/>
        <v>0</v>
      </c>
      <c r="U126">
        <v>1</v>
      </c>
      <c r="V126">
        <v>899</v>
      </c>
      <c r="W126">
        <v>4571</v>
      </c>
      <c r="X126">
        <v>2587</v>
      </c>
      <c r="Y126">
        <v>1</v>
      </c>
      <c r="Z126">
        <v>0</v>
      </c>
      <c r="AA126" t="s">
        <v>843</v>
      </c>
      <c r="AB126">
        <v>9671</v>
      </c>
      <c r="AC126" t="s">
        <v>726</v>
      </c>
      <c r="AD126">
        <f>VLOOKUP(A126,'Full dataset'!$A$4:$IE$190,2041-C126,FALSE)</f>
        <v>1450</v>
      </c>
      <c r="AE126" t="s">
        <v>726</v>
      </c>
      <c r="AF126" t="s">
        <v>726</v>
      </c>
      <c r="AG126" t="str">
        <f>VLOOKUP($A126,'Full dataset'!$A$4:$IE$190,2007+AG$1-$C126,FALSE)</f>
        <v>.</v>
      </c>
      <c r="AH126" t="str">
        <f>VLOOKUP($A126,'Full dataset'!$A$4:$IE$190,2007+AH$1-$C126,FALSE)</f>
        <v>.</v>
      </c>
      <c r="AI126" t="str">
        <f>VLOOKUP($A126,'Full dataset'!$A$4:$IE$190,2007+AI$1-$C126,FALSE)</f>
        <v>.</v>
      </c>
      <c r="AJ126">
        <f>VLOOKUP($A126,'Full dataset'!$A$4:$IE$190,2007+AJ$1-$C126,FALSE)</f>
        <v>-173</v>
      </c>
      <c r="AK126">
        <f>VLOOKUP($A126,'Full dataset'!$A$4:$IE$190,2007+AK$1-$C126,FALSE)</f>
        <v>41</v>
      </c>
      <c r="AL126">
        <f>VLOOKUP($A126,'Full dataset'!$A$4:$IE$190,2007+AL$1-$C126,FALSE)</f>
        <v>115</v>
      </c>
      <c r="AM126" t="s">
        <v>726</v>
      </c>
      <c r="AN126">
        <f>VLOOKUP($A126,'Full dataset'!$A$4:$IE$190,2007+AN$1-$C126,FALSE)</f>
        <v>25000</v>
      </c>
      <c r="AO126">
        <f>VLOOKUP($A126,'Full dataset'!$A$4:$IE$190,2007+AO$1-$C126,FALSE)</f>
        <v>20</v>
      </c>
      <c r="AP126" t="s">
        <v>726</v>
      </c>
      <c r="AQ126" t="s">
        <v>726</v>
      </c>
      <c r="AR126" t="s">
        <v>726</v>
      </c>
      <c r="AS126" t="s">
        <v>726</v>
      </c>
      <c r="AT126" t="s">
        <v>726</v>
      </c>
      <c r="AU126">
        <f>VLOOKUP(A126,'Full dataset'!$A$4:$II$190,$AU$1,FALSE)</f>
        <v>2009</v>
      </c>
      <c r="AW126">
        <f>VLOOKUP(A126,'Full dataset'!$A$5:$IM$190,247,FALSE)</f>
        <v>1</v>
      </c>
      <c r="AX126">
        <f>VLOOKUP(A126,'Full dataset'!$A$4:$II$190,242,FALSE)</f>
        <v>2007</v>
      </c>
      <c r="AY126">
        <f>VLOOKUP(A126,'Full dataset'!$A$5:$IM$190,246,FALSE)</f>
        <v>1</v>
      </c>
      <c r="AZ126">
        <v>9999</v>
      </c>
      <c r="BA126">
        <f>MAX(VLOOKUP($A126,'Full dataset'!$A$4:$IX$190,BA$1,FALSE),AW126)</f>
        <v>1</v>
      </c>
      <c r="BB126">
        <f>IF(VLOOKUP($A126,'Full dataset'!$A$4:$IX$190,BB$1,FALSE)&gt;0,VLOOKUP($A126,'Full dataset'!$A$4:$IX$190,BB$1,FALSE),AU126)</f>
        <v>2009</v>
      </c>
      <c r="BC126">
        <f>MAX(VLOOKUP($A126,'Full dataset'!$A$4:$IX$190,BC$1,FALSE),AY126)</f>
        <v>1</v>
      </c>
      <c r="BD126">
        <f>MAX(VLOOKUP($A126,'Full dataset'!$A$4:$IX$190,BD$1,FALSE),AX126)</f>
        <v>2007</v>
      </c>
      <c r="BE126">
        <f t="shared" si="9"/>
        <v>2007</v>
      </c>
      <c r="BF126">
        <f t="shared" si="10"/>
        <v>0</v>
      </c>
      <c r="BG126">
        <f t="shared" si="11"/>
        <v>0</v>
      </c>
      <c r="BH126">
        <f t="shared" si="6"/>
        <v>0</v>
      </c>
      <c r="BI126">
        <f t="shared" si="7"/>
        <v>0</v>
      </c>
      <c r="BO126">
        <f>IF(BF126=1,VLOOKUP($A126,'Full dataset'!$A$4:$IE$190,2007+BO$1-$C126,FALSE),0)</f>
        <v>0</v>
      </c>
      <c r="BP126">
        <f>IF(BF126=1,VLOOKUP($A126,'Full dataset'!$A$4:$IE$190,2007+BP$1-$C126,FALSE),0)</f>
        <v>0</v>
      </c>
      <c r="BQ126">
        <f>IF(BF126=1,VLOOKUP($A126,'Full dataset'!$A$4:$IE$190,2007+BQ$1-$C126,FALSE),0)</f>
        <v>0</v>
      </c>
      <c r="BR126">
        <f>IF($BG126=1,VLOOKUP($A126,'Full dataset'!$A$4:$IE$190,BR$1-2007+$C126,FALSE),0)</f>
        <v>0</v>
      </c>
      <c r="BS126">
        <f>IF($BG126=1,VLOOKUP($A126,'Full dataset'!$A$4:$IE$190,BS$1-2007+$C126,FALSE),0)</f>
        <v>0</v>
      </c>
      <c r="BT126">
        <f>IF($BG126=1,VLOOKUP($A126,'Full dataset'!$A$4:$IE$190,BT$1-2007+$C126,FALSE),0)</f>
        <v>0</v>
      </c>
      <c r="BU126">
        <f>IF($BG126=1,VLOOKUP($A126,'Full dataset'!$A$4:$IE$190,BU$1-2007+$C126,FALSE),0)</f>
        <v>0</v>
      </c>
      <c r="BV126">
        <f>IF($BG126=1,VLOOKUP($A126,'Full dataset'!$A$4:$IE$190,BV$1-2007+$C126,FALSE),0)</f>
        <v>0</v>
      </c>
      <c r="BW126">
        <f>IF($BG126=1,VLOOKUP($A126,'Full dataset'!$A$4:$IE$190,BW$1-2007+$C126,FALSE),0)</f>
        <v>0</v>
      </c>
      <c r="BX126">
        <f>IF($BG126=1,VLOOKUP($A126,'Full dataset'!$A$4:$IE$190,BX$1-2007+$C126,FALSE),0)</f>
        <v>0</v>
      </c>
    </row>
    <row r="127" spans="1:76" x14ac:dyDescent="0.25">
      <c r="A127">
        <v>125</v>
      </c>
      <c r="B127" t="s">
        <v>169</v>
      </c>
      <c r="C127">
        <v>2007</v>
      </c>
      <c r="D127" t="s">
        <v>582</v>
      </c>
      <c r="E127">
        <f t="shared" si="8"/>
        <v>0</v>
      </c>
      <c r="U127">
        <v>0</v>
      </c>
      <c r="V127" t="s">
        <v>726</v>
      </c>
      <c r="W127" t="s">
        <v>726</v>
      </c>
      <c r="X127" t="s">
        <v>726</v>
      </c>
      <c r="Y127">
        <v>1</v>
      </c>
      <c r="Z127">
        <v>0</v>
      </c>
      <c r="AA127" t="s">
        <v>844</v>
      </c>
      <c r="AB127">
        <v>17159</v>
      </c>
      <c r="AC127" t="s">
        <v>726</v>
      </c>
      <c r="AD127" t="str">
        <f>VLOOKUP(A127,'Full dataset'!$A$4:$IE$190,2041-C127,FALSE)</f>
        <v>.</v>
      </c>
      <c r="AE127" t="s">
        <v>726</v>
      </c>
      <c r="AF127" t="s">
        <v>726</v>
      </c>
      <c r="AG127" t="str">
        <f>VLOOKUP($A127,'Full dataset'!$A$4:$IE$190,2007+AG$1-$C127,FALSE)</f>
        <v>.</v>
      </c>
      <c r="AH127" t="str">
        <f>VLOOKUP($A127,'Full dataset'!$A$4:$IE$190,2007+AH$1-$C127,FALSE)</f>
        <v>.</v>
      </c>
      <c r="AI127" t="str">
        <f>VLOOKUP($A127,'Full dataset'!$A$4:$IE$190,2007+AI$1-$C127,FALSE)</f>
        <v>.</v>
      </c>
      <c r="AJ127" t="str">
        <f>VLOOKUP($A127,'Full dataset'!$A$4:$IE$190,2007+AJ$1-$C127,FALSE)</f>
        <v>.</v>
      </c>
      <c r="AK127">
        <f>VLOOKUP($A127,'Full dataset'!$A$4:$IE$190,2007+AK$1-$C127,FALSE)</f>
        <v>22</v>
      </c>
      <c r="AL127">
        <f>VLOOKUP($A127,'Full dataset'!$A$4:$IE$190,2007+AL$1-$C127,FALSE)</f>
        <v>8</v>
      </c>
      <c r="AM127" t="s">
        <v>726</v>
      </c>
      <c r="AN127" t="str">
        <f>VLOOKUP($A127,'Full dataset'!$A$4:$IE$190,2007+AN$1-$C127,FALSE)</f>
        <v>.</v>
      </c>
      <c r="AO127" t="str">
        <f>VLOOKUP($A127,'Full dataset'!$A$4:$IE$190,2007+AO$1-$C127,FALSE)</f>
        <v>.</v>
      </c>
      <c r="AP127" t="s">
        <v>726</v>
      </c>
      <c r="AQ127" t="s">
        <v>726</v>
      </c>
      <c r="AR127" t="s">
        <v>726</v>
      </c>
      <c r="AS127" t="s">
        <v>726</v>
      </c>
      <c r="AT127" t="s">
        <v>726</v>
      </c>
      <c r="AU127">
        <f>VLOOKUP(A127,'Full dataset'!$A$4:$II$190,$AU$1,FALSE)</f>
        <v>9999</v>
      </c>
      <c r="AW127">
        <f>VLOOKUP(A127,'Full dataset'!$A$5:$IM$190,247,FALSE)</f>
        <v>0</v>
      </c>
      <c r="AX127">
        <f>VLOOKUP(A127,'Full dataset'!$A$4:$II$190,242,FALSE)</f>
        <v>9999</v>
      </c>
      <c r="AY127">
        <f>VLOOKUP(A127,'Full dataset'!$A$5:$IM$190,246,FALSE)</f>
        <v>0</v>
      </c>
      <c r="AZ127">
        <v>9999</v>
      </c>
      <c r="BA127">
        <f>MAX(VLOOKUP($A127,'Full dataset'!$A$4:$IX$190,BA$1,FALSE),AW127)</f>
        <v>0</v>
      </c>
      <c r="BB127">
        <f>IF(VLOOKUP($A127,'Full dataset'!$A$4:$IX$190,BB$1,FALSE)&gt;0,VLOOKUP($A127,'Full dataset'!$A$4:$IX$190,BB$1,FALSE),AU127)</f>
        <v>9999</v>
      </c>
      <c r="BC127">
        <f>MAX(VLOOKUP($A127,'Full dataset'!$A$4:$IX$190,BC$1,FALSE),AY127)</f>
        <v>0</v>
      </c>
      <c r="BD127">
        <f>MAX(VLOOKUP($A127,'Full dataset'!$A$4:$IX$190,BD$1,FALSE),AX127)</f>
        <v>9999</v>
      </c>
      <c r="BE127">
        <f t="shared" si="9"/>
        <v>9999</v>
      </c>
      <c r="BF127">
        <f t="shared" si="10"/>
        <v>0</v>
      </c>
      <c r="BG127">
        <f t="shared" si="11"/>
        <v>0</v>
      </c>
      <c r="BH127">
        <f t="shared" si="6"/>
        <v>0</v>
      </c>
      <c r="BI127">
        <f t="shared" si="7"/>
        <v>0</v>
      </c>
      <c r="BO127">
        <f>IF(BF127=1,VLOOKUP($A127,'Full dataset'!$A$4:$IE$190,2007+BO$1-$C127,FALSE),0)</f>
        <v>0</v>
      </c>
      <c r="BP127">
        <f>IF(BF127=1,VLOOKUP($A127,'Full dataset'!$A$4:$IE$190,2007+BP$1-$C127,FALSE),0)</f>
        <v>0</v>
      </c>
      <c r="BQ127">
        <f>IF(BF127=1,VLOOKUP($A127,'Full dataset'!$A$4:$IE$190,2007+BQ$1-$C127,FALSE),0)</f>
        <v>0</v>
      </c>
      <c r="BR127">
        <f>IF($BG127=1,VLOOKUP($A127,'Full dataset'!$A$4:$IE$190,BR$1-2007+$C127,FALSE),0)</f>
        <v>0</v>
      </c>
      <c r="BS127">
        <f>IF($BG127=1,VLOOKUP($A127,'Full dataset'!$A$4:$IE$190,BS$1-2007+$C127,FALSE),0)</f>
        <v>0</v>
      </c>
      <c r="BT127">
        <f>IF($BG127=1,VLOOKUP($A127,'Full dataset'!$A$4:$IE$190,BT$1-2007+$C127,FALSE),0)</f>
        <v>0</v>
      </c>
      <c r="BU127">
        <f>IF($BG127=1,VLOOKUP($A127,'Full dataset'!$A$4:$IE$190,BU$1-2007+$C127,FALSE),0)</f>
        <v>0</v>
      </c>
      <c r="BV127">
        <f>IF($BG127=1,VLOOKUP($A127,'Full dataset'!$A$4:$IE$190,BV$1-2007+$C127,FALSE),0)</f>
        <v>0</v>
      </c>
      <c r="BW127">
        <f>IF($BG127=1,VLOOKUP($A127,'Full dataset'!$A$4:$IE$190,BW$1-2007+$C127,FALSE),0)</f>
        <v>0</v>
      </c>
      <c r="BX127">
        <f>IF($BG127=1,VLOOKUP($A127,'Full dataset'!$A$4:$IE$190,BX$1-2007+$C127,FALSE),0)</f>
        <v>0</v>
      </c>
    </row>
    <row r="128" spans="1:76" x14ac:dyDescent="0.25">
      <c r="A128">
        <v>126</v>
      </c>
      <c r="B128" t="s">
        <v>170</v>
      </c>
      <c r="C128">
        <v>2007</v>
      </c>
      <c r="D128" t="s">
        <v>596</v>
      </c>
      <c r="E128">
        <f t="shared" si="8"/>
        <v>1</v>
      </c>
      <c r="U128">
        <v>0</v>
      </c>
      <c r="V128" t="s">
        <v>726</v>
      </c>
      <c r="W128" t="s">
        <v>726</v>
      </c>
      <c r="X128" t="s">
        <v>726</v>
      </c>
      <c r="Y128">
        <v>1</v>
      </c>
      <c r="Z128">
        <v>0</v>
      </c>
      <c r="AA128" t="s">
        <v>845</v>
      </c>
      <c r="AB128">
        <v>8041</v>
      </c>
      <c r="AC128" t="s">
        <v>726</v>
      </c>
      <c r="AD128" t="str">
        <f>VLOOKUP(A128,'Full dataset'!$A$4:$IE$190,2041-C128,FALSE)</f>
        <v>.</v>
      </c>
      <c r="AE128" t="s">
        <v>726</v>
      </c>
      <c r="AF128" t="s">
        <v>726</v>
      </c>
      <c r="AG128" t="str">
        <f>VLOOKUP($A128,'Full dataset'!$A$4:$IE$190,2007+AG$1-$C128,FALSE)</f>
        <v>.</v>
      </c>
      <c r="AH128" t="str">
        <f>VLOOKUP($A128,'Full dataset'!$A$4:$IE$190,2007+AH$1-$C128,FALSE)</f>
        <v>.</v>
      </c>
      <c r="AI128" t="str">
        <f>VLOOKUP($A128,'Full dataset'!$A$4:$IE$190,2007+AI$1-$C128,FALSE)</f>
        <v>.</v>
      </c>
      <c r="AJ128" t="str">
        <f>VLOOKUP($A128,'Full dataset'!$A$4:$IE$190,2007+AJ$1-$C128,FALSE)</f>
        <v>.</v>
      </c>
      <c r="AK128">
        <f>VLOOKUP($A128,'Full dataset'!$A$4:$IE$190,2007+AK$1-$C128,FALSE)</f>
        <v>35</v>
      </c>
      <c r="AL128">
        <f>VLOOKUP($A128,'Full dataset'!$A$4:$IE$190,2007+AL$1-$C128,FALSE)</f>
        <v>54</v>
      </c>
      <c r="AM128" t="s">
        <v>726</v>
      </c>
      <c r="AN128" t="str">
        <f>VLOOKUP($A128,'Full dataset'!$A$4:$IE$190,2007+AN$1-$C128,FALSE)</f>
        <v>.</v>
      </c>
      <c r="AO128" t="str">
        <f>VLOOKUP($A128,'Full dataset'!$A$4:$IE$190,2007+AO$1-$C128,FALSE)</f>
        <v>.</v>
      </c>
      <c r="AP128" t="s">
        <v>726</v>
      </c>
      <c r="AQ128" t="s">
        <v>726</v>
      </c>
      <c r="AR128" t="s">
        <v>726</v>
      </c>
      <c r="AS128" t="s">
        <v>726</v>
      </c>
      <c r="AT128" t="s">
        <v>726</v>
      </c>
      <c r="AU128">
        <f>VLOOKUP(A128,'Full dataset'!$A$4:$II$190,$AU$1,FALSE)</f>
        <v>9999</v>
      </c>
      <c r="AW128">
        <f>VLOOKUP(A128,'Full dataset'!$A$5:$IM$190,247,FALSE)</f>
        <v>0</v>
      </c>
      <c r="AX128">
        <f>VLOOKUP(A128,'Full dataset'!$A$4:$II$190,242,FALSE)</f>
        <v>2009</v>
      </c>
      <c r="AY128">
        <f>VLOOKUP(A128,'Full dataset'!$A$5:$IM$190,246,FALSE)</f>
        <v>1</v>
      </c>
      <c r="AZ128">
        <v>9999</v>
      </c>
      <c r="BA128">
        <f>MAX(VLOOKUP($A128,'Full dataset'!$A$4:$IX$190,BA$1,FALSE),AW128)</f>
        <v>0</v>
      </c>
      <c r="BB128">
        <f>IF(VLOOKUP($A128,'Full dataset'!$A$4:$IX$190,BB$1,FALSE)&gt;0,VLOOKUP($A128,'Full dataset'!$A$4:$IX$190,BB$1,FALSE),AU128)</f>
        <v>9999</v>
      </c>
      <c r="BC128">
        <f>MAX(VLOOKUP($A128,'Full dataset'!$A$4:$IX$190,BC$1,FALSE),AY128)</f>
        <v>1</v>
      </c>
      <c r="BD128">
        <f>MAX(VLOOKUP($A128,'Full dataset'!$A$4:$IX$190,BD$1,FALSE),AX128)</f>
        <v>2009</v>
      </c>
      <c r="BE128">
        <f t="shared" si="9"/>
        <v>2009</v>
      </c>
      <c r="BF128">
        <f t="shared" si="10"/>
        <v>0</v>
      </c>
      <c r="BG128">
        <f t="shared" si="11"/>
        <v>0</v>
      </c>
      <c r="BH128">
        <f t="shared" si="6"/>
        <v>0</v>
      </c>
      <c r="BI128">
        <f t="shared" si="7"/>
        <v>0</v>
      </c>
      <c r="BO128">
        <f>IF(BF128=1,VLOOKUP($A128,'Full dataset'!$A$4:$IE$190,2007+BO$1-$C128,FALSE),0)</f>
        <v>0</v>
      </c>
      <c r="BP128">
        <f>IF(BF128=1,VLOOKUP($A128,'Full dataset'!$A$4:$IE$190,2007+BP$1-$C128,FALSE),0)</f>
        <v>0</v>
      </c>
      <c r="BQ128">
        <f>IF(BF128=1,VLOOKUP($A128,'Full dataset'!$A$4:$IE$190,2007+BQ$1-$C128,FALSE),0)</f>
        <v>0</v>
      </c>
      <c r="BR128">
        <f>IF($BG128=1,VLOOKUP($A128,'Full dataset'!$A$4:$IE$190,BR$1-2007+$C128,FALSE),0)</f>
        <v>0</v>
      </c>
      <c r="BS128">
        <f>IF($BG128=1,VLOOKUP($A128,'Full dataset'!$A$4:$IE$190,BS$1-2007+$C128,FALSE),0)</f>
        <v>0</v>
      </c>
      <c r="BT128">
        <f>IF($BG128=1,VLOOKUP($A128,'Full dataset'!$A$4:$IE$190,BT$1-2007+$C128,FALSE),0)</f>
        <v>0</v>
      </c>
      <c r="BU128">
        <f>IF($BG128=1,VLOOKUP($A128,'Full dataset'!$A$4:$IE$190,BU$1-2007+$C128,FALSE),0)</f>
        <v>0</v>
      </c>
      <c r="BV128">
        <f>IF($BG128=1,VLOOKUP($A128,'Full dataset'!$A$4:$IE$190,BV$1-2007+$C128,FALSE),0)</f>
        <v>0</v>
      </c>
      <c r="BW128">
        <f>IF($BG128=1,VLOOKUP($A128,'Full dataset'!$A$4:$IE$190,BW$1-2007+$C128,FALSE),0)</f>
        <v>0</v>
      </c>
      <c r="BX128">
        <f>IF($BG128=1,VLOOKUP($A128,'Full dataset'!$A$4:$IE$190,BX$1-2007+$C128,FALSE),0)</f>
        <v>0</v>
      </c>
    </row>
    <row r="129" spans="1:76" x14ac:dyDescent="0.25">
      <c r="A129">
        <v>127</v>
      </c>
      <c r="B129" t="s">
        <v>171</v>
      </c>
      <c r="C129">
        <v>2007</v>
      </c>
      <c r="D129" t="s">
        <v>587</v>
      </c>
      <c r="E129">
        <f t="shared" si="8"/>
        <v>0</v>
      </c>
      <c r="U129">
        <v>1</v>
      </c>
      <c r="V129">
        <v>223</v>
      </c>
      <c r="W129">
        <v>6748</v>
      </c>
      <c r="X129">
        <v>2916</v>
      </c>
      <c r="Y129">
        <v>1</v>
      </c>
      <c r="Z129">
        <v>1</v>
      </c>
      <c r="AA129" t="s">
        <v>846</v>
      </c>
      <c r="AB129">
        <v>22470</v>
      </c>
      <c r="AC129" t="s">
        <v>726</v>
      </c>
      <c r="AD129" t="str">
        <f>VLOOKUP(A129,'Full dataset'!$A$4:$IE$190,2041-C129,FALSE)</f>
        <v>.</v>
      </c>
      <c r="AE129" t="s">
        <v>726</v>
      </c>
      <c r="AF129" t="s">
        <v>726</v>
      </c>
      <c r="AG129" t="str">
        <f>VLOOKUP($A129,'Full dataset'!$A$4:$IE$190,2007+AG$1-$C129,FALSE)</f>
        <v>.</v>
      </c>
      <c r="AH129" t="str">
        <f>VLOOKUP($A129,'Full dataset'!$A$4:$IE$190,2007+AH$1-$C129,FALSE)</f>
        <v>.</v>
      </c>
      <c r="AI129" t="str">
        <f>VLOOKUP($A129,'Full dataset'!$A$4:$IE$190,2007+AI$1-$C129,FALSE)</f>
        <v>.</v>
      </c>
      <c r="AJ129" t="str">
        <f>VLOOKUP($A129,'Full dataset'!$A$4:$IE$190,2007+AJ$1-$C129,FALSE)</f>
        <v>.</v>
      </c>
      <c r="AK129">
        <f>VLOOKUP($A129,'Full dataset'!$A$4:$IE$190,2007+AK$1-$C129,FALSE)</f>
        <v>81</v>
      </c>
      <c r="AL129">
        <f>VLOOKUP($A129,'Full dataset'!$A$4:$IE$190,2007+AL$1-$C129,FALSE)</f>
        <v>992</v>
      </c>
      <c r="AM129" t="s">
        <v>726</v>
      </c>
      <c r="AN129" t="str">
        <f>VLOOKUP($A129,'Full dataset'!$A$4:$IE$190,2007+AN$1-$C129,FALSE)</f>
        <v>.</v>
      </c>
      <c r="AO129" t="str">
        <f>VLOOKUP($A129,'Full dataset'!$A$4:$IE$190,2007+AO$1-$C129,FALSE)</f>
        <v>.</v>
      </c>
      <c r="AP129" t="s">
        <v>726</v>
      </c>
      <c r="AQ129" t="s">
        <v>726</v>
      </c>
      <c r="AR129" t="s">
        <v>726</v>
      </c>
      <c r="AS129" t="s">
        <v>726</v>
      </c>
      <c r="AT129" t="s">
        <v>726</v>
      </c>
      <c r="AU129">
        <f>VLOOKUP(A129,'Full dataset'!$A$4:$II$190,$AU$1,FALSE)</f>
        <v>2009</v>
      </c>
      <c r="AW129">
        <f>VLOOKUP(A129,'Full dataset'!$A$5:$IM$190,247,FALSE)</f>
        <v>1</v>
      </c>
      <c r="AX129">
        <f>VLOOKUP(A129,'Full dataset'!$A$4:$II$190,242,FALSE)</f>
        <v>2008</v>
      </c>
      <c r="AY129">
        <f>VLOOKUP(A129,'Full dataset'!$A$5:$IM$190,246,FALSE)</f>
        <v>1</v>
      </c>
      <c r="AZ129">
        <v>9999</v>
      </c>
      <c r="BA129">
        <f>MAX(VLOOKUP($A129,'Full dataset'!$A$4:$IX$190,BA$1,FALSE),AW129)</f>
        <v>2</v>
      </c>
      <c r="BB129">
        <f>IF(VLOOKUP($A129,'Full dataset'!$A$4:$IX$190,BB$1,FALSE)&gt;0,VLOOKUP($A129,'Full dataset'!$A$4:$IX$190,BB$1,FALSE),AU129)</f>
        <v>2013</v>
      </c>
      <c r="BC129">
        <f>MAX(VLOOKUP($A129,'Full dataset'!$A$4:$IX$190,BC$1,FALSE),AY129)</f>
        <v>1</v>
      </c>
      <c r="BD129">
        <f>MAX(VLOOKUP($A129,'Full dataset'!$A$4:$IX$190,BD$1,FALSE),AX129)</f>
        <v>2008</v>
      </c>
      <c r="BE129">
        <f t="shared" si="9"/>
        <v>2008</v>
      </c>
      <c r="BF129">
        <f t="shared" si="10"/>
        <v>0</v>
      </c>
      <c r="BG129">
        <f t="shared" si="11"/>
        <v>0</v>
      </c>
      <c r="BH129">
        <f t="shared" si="6"/>
        <v>0</v>
      </c>
      <c r="BI129">
        <f t="shared" si="7"/>
        <v>0</v>
      </c>
      <c r="BO129">
        <f>IF(BF129=1,VLOOKUP($A129,'Full dataset'!$A$4:$IE$190,2007+BO$1-$C129,FALSE),0)</f>
        <v>0</v>
      </c>
      <c r="BP129">
        <f>IF(BF129=1,VLOOKUP($A129,'Full dataset'!$A$4:$IE$190,2007+BP$1-$C129,FALSE),0)</f>
        <v>0</v>
      </c>
      <c r="BQ129">
        <f>IF(BF129=1,VLOOKUP($A129,'Full dataset'!$A$4:$IE$190,2007+BQ$1-$C129,FALSE),0)</f>
        <v>0</v>
      </c>
      <c r="BR129">
        <f>IF($BG129=1,VLOOKUP($A129,'Full dataset'!$A$4:$IE$190,BR$1-2007+$C129,FALSE),0)</f>
        <v>0</v>
      </c>
      <c r="BS129">
        <f>IF($BG129=1,VLOOKUP($A129,'Full dataset'!$A$4:$IE$190,BS$1-2007+$C129,FALSE),0)</f>
        <v>0</v>
      </c>
      <c r="BT129">
        <f>IF($BG129=1,VLOOKUP($A129,'Full dataset'!$A$4:$IE$190,BT$1-2007+$C129,FALSE),0)</f>
        <v>0</v>
      </c>
      <c r="BU129">
        <f>IF($BG129=1,VLOOKUP($A129,'Full dataset'!$A$4:$IE$190,BU$1-2007+$C129,FALSE),0)</f>
        <v>0</v>
      </c>
      <c r="BV129">
        <f>IF($BG129=1,VLOOKUP($A129,'Full dataset'!$A$4:$IE$190,BV$1-2007+$C129,FALSE),0)</f>
        <v>0</v>
      </c>
      <c r="BW129">
        <f>IF($BG129=1,VLOOKUP($A129,'Full dataset'!$A$4:$IE$190,BW$1-2007+$C129,FALSE),0)</f>
        <v>0</v>
      </c>
      <c r="BX129">
        <f>IF($BG129=1,VLOOKUP($A129,'Full dataset'!$A$4:$IE$190,BX$1-2007+$C129,FALSE),0)</f>
        <v>0</v>
      </c>
    </row>
    <row r="130" spans="1:76" x14ac:dyDescent="0.25">
      <c r="A130">
        <v>128</v>
      </c>
      <c r="B130" t="s">
        <v>172</v>
      </c>
      <c r="C130">
        <v>2007</v>
      </c>
      <c r="D130" t="s">
        <v>582</v>
      </c>
      <c r="E130">
        <f t="shared" si="8"/>
        <v>0</v>
      </c>
      <c r="U130">
        <v>1</v>
      </c>
      <c r="V130">
        <v>14</v>
      </c>
      <c r="W130">
        <v>224</v>
      </c>
      <c r="X130">
        <v>269</v>
      </c>
      <c r="Y130">
        <v>1</v>
      </c>
      <c r="Z130">
        <v>1</v>
      </c>
      <c r="AA130" t="s">
        <v>847</v>
      </c>
      <c r="AB130">
        <v>133741</v>
      </c>
      <c r="AC130" t="s">
        <v>726</v>
      </c>
      <c r="AD130" t="str">
        <f>VLOOKUP(A130,'Full dataset'!$A$4:$IE$190,2041-C130,FALSE)</f>
        <v>.</v>
      </c>
      <c r="AE130" t="s">
        <v>726</v>
      </c>
      <c r="AF130" t="s">
        <v>726</v>
      </c>
      <c r="AG130" t="str">
        <f>VLOOKUP($A130,'Full dataset'!$A$4:$IE$190,2007+AG$1-$C130,FALSE)</f>
        <v>.</v>
      </c>
      <c r="AH130" t="str">
        <f>VLOOKUP($A130,'Full dataset'!$A$4:$IE$190,2007+AH$1-$C130,FALSE)</f>
        <v>.</v>
      </c>
      <c r="AI130" t="str">
        <f>VLOOKUP($A130,'Full dataset'!$A$4:$IE$190,2007+AI$1-$C130,FALSE)</f>
        <v>.</v>
      </c>
      <c r="AJ130" t="str">
        <f>VLOOKUP($A130,'Full dataset'!$A$4:$IE$190,2007+AJ$1-$C130,FALSE)</f>
        <v>.</v>
      </c>
      <c r="AK130">
        <f>VLOOKUP($A130,'Full dataset'!$A$4:$IE$190,2007+AK$1-$C130,FALSE)</f>
        <v>45</v>
      </c>
      <c r="AL130">
        <f>VLOOKUP($A130,'Full dataset'!$A$4:$IE$190,2007+AL$1-$C130,FALSE)</f>
        <v>1500</v>
      </c>
      <c r="AM130" t="s">
        <v>726</v>
      </c>
      <c r="AN130" t="str">
        <f>VLOOKUP($A130,'Full dataset'!$A$4:$IE$190,2007+AN$1-$C130,FALSE)</f>
        <v>.</v>
      </c>
      <c r="AO130" t="str">
        <f>VLOOKUP($A130,'Full dataset'!$A$4:$IE$190,2007+AO$1-$C130,FALSE)</f>
        <v>.</v>
      </c>
      <c r="AP130" t="s">
        <v>726</v>
      </c>
      <c r="AQ130" t="s">
        <v>726</v>
      </c>
      <c r="AR130" t="s">
        <v>726</v>
      </c>
      <c r="AS130" t="s">
        <v>726</v>
      </c>
      <c r="AT130" t="s">
        <v>726</v>
      </c>
      <c r="AU130">
        <f>VLOOKUP(A130,'Full dataset'!$A$4:$II$190,$AU$1,FALSE)</f>
        <v>2015</v>
      </c>
      <c r="AW130">
        <f>VLOOKUP(A130,'Full dataset'!$A$5:$IM$190,247,FALSE)</f>
        <v>2</v>
      </c>
      <c r="AX130">
        <f>VLOOKUP(A130,'Full dataset'!$A$4:$II$190,242,FALSE)</f>
        <v>9999</v>
      </c>
      <c r="AY130">
        <f>VLOOKUP(A130,'Full dataset'!$A$5:$IM$190,246,FALSE)</f>
        <v>0</v>
      </c>
      <c r="AZ130">
        <v>9999</v>
      </c>
      <c r="BA130">
        <f>MAX(VLOOKUP($A130,'Full dataset'!$A$4:$IX$190,BA$1,FALSE),AW130)</f>
        <v>2</v>
      </c>
      <c r="BB130">
        <f>IF(VLOOKUP($A130,'Full dataset'!$A$4:$IX$190,BB$1,FALSE)&gt;0,VLOOKUP($A130,'Full dataset'!$A$4:$IX$190,BB$1,FALSE),AU130)</f>
        <v>2015</v>
      </c>
      <c r="BC130">
        <f>MAX(VLOOKUP($A130,'Full dataset'!$A$4:$IX$190,BC$1,FALSE),AY130)</f>
        <v>0</v>
      </c>
      <c r="BD130">
        <f>MAX(VLOOKUP($A130,'Full dataset'!$A$4:$IX$190,BD$1,FALSE),AX130)</f>
        <v>9999</v>
      </c>
      <c r="BE130">
        <f t="shared" si="9"/>
        <v>2015</v>
      </c>
      <c r="BF130">
        <f t="shared" si="10"/>
        <v>0</v>
      </c>
      <c r="BG130">
        <f t="shared" si="11"/>
        <v>0</v>
      </c>
      <c r="BH130">
        <f t="shared" si="6"/>
        <v>0</v>
      </c>
      <c r="BI130">
        <f t="shared" si="7"/>
        <v>0</v>
      </c>
      <c r="BO130">
        <f>IF(BF130=1,VLOOKUP($A130,'Full dataset'!$A$4:$IE$190,2007+BO$1-$C130,FALSE),0)</f>
        <v>0</v>
      </c>
      <c r="BP130">
        <f>IF(BF130=1,VLOOKUP($A130,'Full dataset'!$A$4:$IE$190,2007+BP$1-$C130,FALSE),0)</f>
        <v>0</v>
      </c>
      <c r="BQ130">
        <f>IF(BF130=1,VLOOKUP($A130,'Full dataset'!$A$4:$IE$190,2007+BQ$1-$C130,FALSE),0)</f>
        <v>0</v>
      </c>
      <c r="BR130">
        <f>IF($BG130=1,VLOOKUP($A130,'Full dataset'!$A$4:$IE$190,BR$1-2007+$C130,FALSE),0)</f>
        <v>0</v>
      </c>
      <c r="BS130">
        <f>IF($BG130=1,VLOOKUP($A130,'Full dataset'!$A$4:$IE$190,BS$1-2007+$C130,FALSE),0)</f>
        <v>0</v>
      </c>
      <c r="BT130">
        <f>IF($BG130=1,VLOOKUP($A130,'Full dataset'!$A$4:$IE$190,BT$1-2007+$C130,FALSE),0)</f>
        <v>0</v>
      </c>
      <c r="BU130">
        <f>IF($BG130=1,VLOOKUP($A130,'Full dataset'!$A$4:$IE$190,BU$1-2007+$C130,FALSE),0)</f>
        <v>0</v>
      </c>
      <c r="BV130">
        <f>IF($BG130=1,VLOOKUP($A130,'Full dataset'!$A$4:$IE$190,BV$1-2007+$C130,FALSE),0)</f>
        <v>0</v>
      </c>
      <c r="BW130">
        <f>IF($BG130=1,VLOOKUP($A130,'Full dataset'!$A$4:$IE$190,BW$1-2007+$C130,FALSE),0)</f>
        <v>0</v>
      </c>
      <c r="BX130">
        <f>IF($BG130=1,VLOOKUP($A130,'Full dataset'!$A$4:$IE$190,BX$1-2007+$C130,FALSE),0)</f>
        <v>0</v>
      </c>
    </row>
    <row r="131" spans="1:76" x14ac:dyDescent="0.25">
      <c r="A131">
        <v>129</v>
      </c>
      <c r="B131" t="s">
        <v>173</v>
      </c>
      <c r="C131">
        <v>2007</v>
      </c>
      <c r="D131" t="s">
        <v>591</v>
      </c>
      <c r="E131">
        <f t="shared" si="8"/>
        <v>1</v>
      </c>
      <c r="S131">
        <v>6141</v>
      </c>
      <c r="T131">
        <v>522220</v>
      </c>
      <c r="U131">
        <v>0</v>
      </c>
      <c r="V131" t="s">
        <v>726</v>
      </c>
      <c r="W131" t="s">
        <v>726</v>
      </c>
      <c r="X131" t="s">
        <v>726</v>
      </c>
      <c r="Y131">
        <v>1</v>
      </c>
      <c r="Z131">
        <v>1</v>
      </c>
      <c r="AA131" t="s">
        <v>848</v>
      </c>
      <c r="AB131">
        <v>7139</v>
      </c>
      <c r="AC131" t="s">
        <v>726</v>
      </c>
      <c r="AD131" t="str">
        <f>VLOOKUP(A131,'Full dataset'!$A$4:$IE$190,2041-C131,FALSE)</f>
        <v>.</v>
      </c>
      <c r="AE131" t="s">
        <v>726</v>
      </c>
      <c r="AF131" t="s">
        <v>726</v>
      </c>
      <c r="AG131">
        <f>VLOOKUP($A131,'Full dataset'!$A$4:$IE$190,2007+AG$1-$C131,FALSE)</f>
        <v>54.915999999999997</v>
      </c>
      <c r="AH131">
        <f>VLOOKUP($A131,'Full dataset'!$A$4:$IE$190,2007+AH$1-$C131,FALSE)</f>
        <v>942.18200000000002</v>
      </c>
      <c r="AI131">
        <f>VLOOKUP($A131,'Full dataset'!$A$4:$IE$190,2007+AI$1-$C131,FALSE)</f>
        <v>239.92699999999999</v>
      </c>
      <c r="AJ131" t="str">
        <f>VLOOKUP($A131,'Full dataset'!$A$4:$IE$190,2007+AJ$1-$C131,FALSE)</f>
        <v>.</v>
      </c>
      <c r="AK131">
        <f>VLOOKUP($A131,'Full dataset'!$A$4:$IE$190,2007+AK$1-$C131,FALSE)</f>
        <v>55</v>
      </c>
      <c r="AL131">
        <f>VLOOKUP($A131,'Full dataset'!$A$4:$IE$190,2007+AL$1-$C131,FALSE)</f>
        <v>137</v>
      </c>
      <c r="AM131" t="s">
        <v>726</v>
      </c>
      <c r="AN131" t="str">
        <f>VLOOKUP($A131,'Full dataset'!$A$4:$IE$190,2007+AN$1-$C131,FALSE)</f>
        <v>.</v>
      </c>
      <c r="AO131" t="str">
        <f>VLOOKUP($A131,'Full dataset'!$A$4:$IE$190,2007+AO$1-$C131,FALSE)</f>
        <v>.</v>
      </c>
      <c r="AP131" t="s">
        <v>726</v>
      </c>
      <c r="AQ131" t="s">
        <v>726</v>
      </c>
      <c r="AR131" t="s">
        <v>726</v>
      </c>
      <c r="AS131" t="s">
        <v>726</v>
      </c>
      <c r="AT131" t="s">
        <v>726</v>
      </c>
      <c r="AU131">
        <f>VLOOKUP(A131,'Full dataset'!$A$4:$II$190,$AU$1,FALSE)</f>
        <v>9999</v>
      </c>
      <c r="AW131">
        <f>VLOOKUP(A131,'Full dataset'!$A$5:$IM$190,247,FALSE)</f>
        <v>0</v>
      </c>
      <c r="AX131">
        <f>VLOOKUP(A131,'Full dataset'!$A$4:$II$190,242,FALSE)</f>
        <v>2010</v>
      </c>
      <c r="AY131">
        <f>VLOOKUP(A131,'Full dataset'!$A$5:$IM$190,246,FALSE)</f>
        <v>1</v>
      </c>
      <c r="AZ131">
        <v>9999</v>
      </c>
      <c r="BA131">
        <f>MAX(VLOOKUP($A131,'Full dataset'!$A$4:$IX$190,BA$1,FALSE),AW131)</f>
        <v>0</v>
      </c>
      <c r="BB131">
        <f>IF(VLOOKUP($A131,'Full dataset'!$A$4:$IX$190,BB$1,FALSE)&gt;0,VLOOKUP($A131,'Full dataset'!$A$4:$IX$190,BB$1,FALSE),AU131)</f>
        <v>9999</v>
      </c>
      <c r="BC131">
        <f>MAX(VLOOKUP($A131,'Full dataset'!$A$4:$IX$190,BC$1,FALSE),AY131)</f>
        <v>1</v>
      </c>
      <c r="BD131">
        <f>MAX(VLOOKUP($A131,'Full dataset'!$A$4:$IX$190,BD$1,FALSE),AX131)</f>
        <v>2010</v>
      </c>
      <c r="BE131">
        <f t="shared" si="9"/>
        <v>2010</v>
      </c>
      <c r="BF131">
        <f t="shared" si="10"/>
        <v>0</v>
      </c>
      <c r="BG131">
        <f t="shared" si="11"/>
        <v>0</v>
      </c>
      <c r="BH131">
        <f t="shared" ref="BH131:BH194" si="12">IF(C131&gt;=AZ131,1,0)</f>
        <v>0</v>
      </c>
      <c r="BI131">
        <f t="shared" ref="BI131:BI194" si="13">IF(OR(BH131=1,BG131=1,BF131=1),1,0)</f>
        <v>0</v>
      </c>
      <c r="BO131">
        <f>IF(BF131=1,VLOOKUP($A131,'Full dataset'!$A$4:$IE$190,2007+BO$1-$C131,FALSE),0)</f>
        <v>0</v>
      </c>
      <c r="BP131">
        <f>IF(BF131=1,VLOOKUP($A131,'Full dataset'!$A$4:$IE$190,2007+BP$1-$C131,FALSE),0)</f>
        <v>0</v>
      </c>
      <c r="BQ131">
        <f>IF(BF131=1,VLOOKUP($A131,'Full dataset'!$A$4:$IE$190,2007+BQ$1-$C131,FALSE),0)</f>
        <v>0</v>
      </c>
      <c r="BR131">
        <f>IF($BG131=1,VLOOKUP($A131,'Full dataset'!$A$4:$IE$190,BR$1-2007+$C131,FALSE),0)</f>
        <v>0</v>
      </c>
      <c r="BS131">
        <f>IF($BG131=1,VLOOKUP($A131,'Full dataset'!$A$4:$IE$190,BS$1-2007+$C131,FALSE),0)</f>
        <v>0</v>
      </c>
      <c r="BT131">
        <f>IF($BG131=1,VLOOKUP($A131,'Full dataset'!$A$4:$IE$190,BT$1-2007+$C131,FALSE),0)</f>
        <v>0</v>
      </c>
      <c r="BU131">
        <f>IF($BG131=1,VLOOKUP($A131,'Full dataset'!$A$4:$IE$190,BU$1-2007+$C131,FALSE),0)</f>
        <v>0</v>
      </c>
      <c r="BV131">
        <f>IF($BG131=1,VLOOKUP($A131,'Full dataset'!$A$4:$IE$190,BV$1-2007+$C131,FALSE),0)</f>
        <v>0</v>
      </c>
      <c r="BW131">
        <f>IF($BG131=1,VLOOKUP($A131,'Full dataset'!$A$4:$IE$190,BW$1-2007+$C131,FALSE),0)</f>
        <v>0</v>
      </c>
      <c r="BX131">
        <f>IF($BG131=1,VLOOKUP($A131,'Full dataset'!$A$4:$IE$190,BX$1-2007+$C131,FALSE),0)</f>
        <v>0</v>
      </c>
    </row>
    <row r="132" spans="1:76" x14ac:dyDescent="0.25">
      <c r="A132">
        <v>130</v>
      </c>
      <c r="B132" t="s">
        <v>174</v>
      </c>
      <c r="C132">
        <v>2007</v>
      </c>
      <c r="D132" t="s">
        <v>589</v>
      </c>
      <c r="E132">
        <f t="shared" ref="E132:E195" si="14">IF(OR(D132="Private",D132="Non-Profit"),0,1)</f>
        <v>1</v>
      </c>
      <c r="U132">
        <v>1</v>
      </c>
      <c r="V132">
        <v>387</v>
      </c>
      <c r="W132">
        <v>1599</v>
      </c>
      <c r="X132">
        <v>1297</v>
      </c>
      <c r="Y132">
        <v>1</v>
      </c>
      <c r="Z132">
        <v>1</v>
      </c>
      <c r="AA132" t="s">
        <v>849</v>
      </c>
      <c r="AB132">
        <v>499696</v>
      </c>
      <c r="AC132" t="s">
        <v>726</v>
      </c>
      <c r="AD132" t="str">
        <f>VLOOKUP(A132,'Full dataset'!$A$4:$IE$190,2041-C132,FALSE)</f>
        <v>.</v>
      </c>
      <c r="AE132" t="s">
        <v>726</v>
      </c>
      <c r="AF132" t="s">
        <v>726</v>
      </c>
      <c r="AG132" t="str">
        <f>VLOOKUP($A132,'Full dataset'!$A$4:$IE$190,2007+AG$1-$C132,FALSE)</f>
        <v>.</v>
      </c>
      <c r="AH132" t="str">
        <f>VLOOKUP($A132,'Full dataset'!$A$4:$IE$190,2007+AH$1-$C132,FALSE)</f>
        <v>.</v>
      </c>
      <c r="AI132" t="str">
        <f>VLOOKUP($A132,'Full dataset'!$A$4:$IE$190,2007+AI$1-$C132,FALSE)</f>
        <v>.</v>
      </c>
      <c r="AJ132" t="str">
        <f>VLOOKUP($A132,'Full dataset'!$A$4:$IE$190,2007+AJ$1-$C132,FALSE)</f>
        <v>.</v>
      </c>
      <c r="AK132">
        <f>VLOOKUP($A132,'Full dataset'!$A$4:$IE$190,2007+AK$1-$C132,FALSE)</f>
        <v>44</v>
      </c>
      <c r="AL132">
        <f>VLOOKUP($A132,'Full dataset'!$A$4:$IE$190,2007+AL$1-$C132,FALSE)</f>
        <v>181</v>
      </c>
      <c r="AM132" t="s">
        <v>726</v>
      </c>
      <c r="AN132" t="str">
        <f>VLOOKUP($A132,'Full dataset'!$A$4:$IE$190,2007+AN$1-$C132,FALSE)</f>
        <v>.</v>
      </c>
      <c r="AO132" t="str">
        <f>VLOOKUP($A132,'Full dataset'!$A$4:$IE$190,2007+AO$1-$C132,FALSE)</f>
        <v>.</v>
      </c>
      <c r="AP132" t="s">
        <v>726</v>
      </c>
      <c r="AQ132" t="s">
        <v>726</v>
      </c>
      <c r="AR132" t="s">
        <v>726</v>
      </c>
      <c r="AS132" t="s">
        <v>726</v>
      </c>
      <c r="AT132" t="s">
        <v>726</v>
      </c>
      <c r="AU132">
        <f>VLOOKUP(A132,'Full dataset'!$A$4:$II$190,$AU$1,FALSE)</f>
        <v>2012</v>
      </c>
      <c r="AW132">
        <f>VLOOKUP(A132,'Full dataset'!$A$5:$IM$190,247,FALSE)</f>
        <v>1</v>
      </c>
      <c r="AX132">
        <f>VLOOKUP(A132,'Full dataset'!$A$4:$II$190,242,FALSE)</f>
        <v>2009</v>
      </c>
      <c r="AY132">
        <f>VLOOKUP(A132,'Full dataset'!$A$5:$IM$190,246,FALSE)</f>
        <v>2</v>
      </c>
      <c r="AZ132">
        <v>9999</v>
      </c>
      <c r="BA132">
        <f>MAX(VLOOKUP($A132,'Full dataset'!$A$4:$IX$190,BA$1,FALSE),AW132)</f>
        <v>1</v>
      </c>
      <c r="BB132">
        <f>IF(VLOOKUP($A132,'Full dataset'!$A$4:$IX$190,BB$1,FALSE)&gt;0,VLOOKUP($A132,'Full dataset'!$A$4:$IX$190,BB$1,FALSE),AU132)</f>
        <v>2012</v>
      </c>
      <c r="BC132">
        <f>MAX(VLOOKUP($A132,'Full dataset'!$A$4:$IX$190,BC$1,FALSE),AY132)</f>
        <v>2</v>
      </c>
      <c r="BD132">
        <f>MAX(VLOOKUP($A132,'Full dataset'!$A$4:$IX$190,BD$1,FALSE),AX132)</f>
        <v>2009</v>
      </c>
      <c r="BE132">
        <f t="shared" ref="BE132:BE195" si="15">MIN(AZ132,BB132,BD132)</f>
        <v>2009</v>
      </c>
      <c r="BF132">
        <f t="shared" ref="BF132:BF195" si="16">IF(AND(C132&gt;=BB132,BA132=2),1,0)</f>
        <v>0</v>
      </c>
      <c r="BG132">
        <f t="shared" ref="BG132:BG195" si="17">IF(AND(C132&gt;=BD132,BC132=2),1,0)</f>
        <v>0</v>
      </c>
      <c r="BH132">
        <f t="shared" si="12"/>
        <v>0</v>
      </c>
      <c r="BI132">
        <f t="shared" si="13"/>
        <v>0</v>
      </c>
      <c r="BO132">
        <f>IF(BF132=1,VLOOKUP($A132,'Full dataset'!$A$4:$IE$190,2007+BO$1-$C132,FALSE),0)</f>
        <v>0</v>
      </c>
      <c r="BP132">
        <f>IF(BF132=1,VLOOKUP($A132,'Full dataset'!$A$4:$IE$190,2007+BP$1-$C132,FALSE),0)</f>
        <v>0</v>
      </c>
      <c r="BQ132">
        <f>IF(BF132=1,VLOOKUP($A132,'Full dataset'!$A$4:$IE$190,2007+BQ$1-$C132,FALSE),0)</f>
        <v>0</v>
      </c>
      <c r="BR132">
        <f>IF($BG132=1,VLOOKUP($A132,'Full dataset'!$A$4:$IE$190,BR$1-2007+$C132,FALSE),0)</f>
        <v>0</v>
      </c>
      <c r="BS132">
        <f>IF($BG132=1,VLOOKUP($A132,'Full dataset'!$A$4:$IE$190,BS$1-2007+$C132,FALSE),0)</f>
        <v>0</v>
      </c>
      <c r="BT132">
        <f>IF($BG132=1,VLOOKUP($A132,'Full dataset'!$A$4:$IE$190,BT$1-2007+$C132,FALSE),0)</f>
        <v>0</v>
      </c>
      <c r="BU132">
        <f>IF($BG132=1,VLOOKUP($A132,'Full dataset'!$A$4:$IE$190,BU$1-2007+$C132,FALSE),0)</f>
        <v>0</v>
      </c>
      <c r="BV132">
        <f>IF($BG132=1,VLOOKUP($A132,'Full dataset'!$A$4:$IE$190,BV$1-2007+$C132,FALSE),0)</f>
        <v>0</v>
      </c>
      <c r="BW132">
        <f>IF($BG132=1,VLOOKUP($A132,'Full dataset'!$A$4:$IE$190,BW$1-2007+$C132,FALSE),0)</f>
        <v>0</v>
      </c>
      <c r="BX132">
        <f>IF($BG132=1,VLOOKUP($A132,'Full dataset'!$A$4:$IE$190,BX$1-2007+$C132,FALSE),0)</f>
        <v>0</v>
      </c>
    </row>
    <row r="133" spans="1:76" x14ac:dyDescent="0.25">
      <c r="A133">
        <v>131</v>
      </c>
      <c r="B133" t="s">
        <v>175</v>
      </c>
      <c r="C133">
        <v>2007</v>
      </c>
      <c r="D133" t="s">
        <v>582</v>
      </c>
      <c r="E133">
        <f t="shared" si="14"/>
        <v>0</v>
      </c>
      <c r="U133">
        <v>1</v>
      </c>
      <c r="V133">
        <v>247</v>
      </c>
      <c r="W133">
        <v>2129</v>
      </c>
      <c r="X133">
        <v>577</v>
      </c>
      <c r="Y133">
        <v>1</v>
      </c>
      <c r="Z133">
        <v>1</v>
      </c>
      <c r="AA133" t="s">
        <v>850</v>
      </c>
      <c r="AB133">
        <v>20216</v>
      </c>
      <c r="AC133" t="s">
        <v>726</v>
      </c>
      <c r="AD133">
        <f>VLOOKUP(A133,'Full dataset'!$A$4:$IE$190,2041-C133,FALSE)</f>
        <v>2368</v>
      </c>
      <c r="AE133" t="s">
        <v>726</v>
      </c>
      <c r="AF133" t="s">
        <v>726</v>
      </c>
      <c r="AG133" t="str">
        <f>VLOOKUP($A133,'Full dataset'!$A$4:$IE$190,2007+AG$1-$C133,FALSE)</f>
        <v>.</v>
      </c>
      <c r="AH133" t="str">
        <f>VLOOKUP($A133,'Full dataset'!$A$4:$IE$190,2007+AH$1-$C133,FALSE)</f>
        <v>.</v>
      </c>
      <c r="AI133">
        <f>VLOOKUP($A133,'Full dataset'!$A$4:$IE$190,2007+AI$1-$C133,FALSE)</f>
        <v>504</v>
      </c>
      <c r="AJ133">
        <f>VLOOKUP($A133,'Full dataset'!$A$4:$IE$190,2007+AJ$1-$C133,FALSE)</f>
        <v>193</v>
      </c>
      <c r="AK133">
        <f>VLOOKUP($A133,'Full dataset'!$A$4:$IE$190,2007+AK$1-$C133,FALSE)</f>
        <v>31</v>
      </c>
      <c r="AL133">
        <f>VLOOKUP($A133,'Full dataset'!$A$4:$IE$190,2007+AL$1-$C133,FALSE)</f>
        <v>312</v>
      </c>
      <c r="AM133" t="s">
        <v>726</v>
      </c>
      <c r="AN133">
        <f>VLOOKUP($A133,'Full dataset'!$A$4:$IE$190,2007+AN$1-$C133,FALSE)</f>
        <v>19312</v>
      </c>
      <c r="AO133">
        <f>VLOOKUP($A133,'Full dataset'!$A$4:$IE$190,2007+AO$1-$C133,FALSE)</f>
        <v>8</v>
      </c>
      <c r="AP133" t="s">
        <v>726</v>
      </c>
      <c r="AQ133" t="s">
        <v>726</v>
      </c>
      <c r="AR133" t="s">
        <v>726</v>
      </c>
      <c r="AS133" t="s">
        <v>726</v>
      </c>
      <c r="AT133" t="s">
        <v>726</v>
      </c>
      <c r="AU133">
        <f>VLOOKUP(A133,'Full dataset'!$A$4:$II$190,$AU$1,FALSE)</f>
        <v>2009</v>
      </c>
      <c r="AW133">
        <f>VLOOKUP(A133,'Full dataset'!$A$5:$IM$190,247,FALSE)</f>
        <v>1</v>
      </c>
      <c r="AX133">
        <f>VLOOKUP(A133,'Full dataset'!$A$4:$II$190,242,FALSE)</f>
        <v>2010</v>
      </c>
      <c r="AY133">
        <f>VLOOKUP(A133,'Full dataset'!$A$5:$IM$190,246,FALSE)</f>
        <v>1</v>
      </c>
      <c r="AZ133">
        <v>9999</v>
      </c>
      <c r="BA133">
        <f>MAX(VLOOKUP($A133,'Full dataset'!$A$4:$IX$190,BA$1,FALSE),AW133)</f>
        <v>2</v>
      </c>
      <c r="BB133">
        <f>IF(VLOOKUP($A133,'Full dataset'!$A$4:$IX$190,BB$1,FALSE)&gt;0,VLOOKUP($A133,'Full dataset'!$A$4:$IX$190,BB$1,FALSE),AU133)</f>
        <v>2014</v>
      </c>
      <c r="BC133">
        <f>MAX(VLOOKUP($A133,'Full dataset'!$A$4:$IX$190,BC$1,FALSE),AY133)</f>
        <v>1</v>
      </c>
      <c r="BD133">
        <f>MAX(VLOOKUP($A133,'Full dataset'!$A$4:$IX$190,BD$1,FALSE),AX133)</f>
        <v>2010</v>
      </c>
      <c r="BE133">
        <f t="shared" si="15"/>
        <v>2010</v>
      </c>
      <c r="BF133">
        <f t="shared" si="16"/>
        <v>0</v>
      </c>
      <c r="BG133">
        <f t="shared" si="17"/>
        <v>0</v>
      </c>
      <c r="BH133">
        <f t="shared" si="12"/>
        <v>0</v>
      </c>
      <c r="BI133">
        <f t="shared" si="13"/>
        <v>0</v>
      </c>
      <c r="BO133">
        <f>IF(BF133=1,VLOOKUP($A133,'Full dataset'!$A$4:$IE$190,2007+BO$1-$C133,FALSE),0)</f>
        <v>0</v>
      </c>
      <c r="BP133">
        <f>IF(BF133=1,VLOOKUP($A133,'Full dataset'!$A$4:$IE$190,2007+BP$1-$C133,FALSE),0)</f>
        <v>0</v>
      </c>
      <c r="BQ133">
        <f>IF(BF133=1,VLOOKUP($A133,'Full dataset'!$A$4:$IE$190,2007+BQ$1-$C133,FALSE),0)</f>
        <v>0</v>
      </c>
      <c r="BR133">
        <f>IF($BG133=1,VLOOKUP($A133,'Full dataset'!$A$4:$IE$190,BR$1-2007+$C133,FALSE),0)</f>
        <v>0</v>
      </c>
      <c r="BS133">
        <f>IF($BG133=1,VLOOKUP($A133,'Full dataset'!$A$4:$IE$190,BS$1-2007+$C133,FALSE),0)</f>
        <v>0</v>
      </c>
      <c r="BT133">
        <f>IF($BG133=1,VLOOKUP($A133,'Full dataset'!$A$4:$IE$190,BT$1-2007+$C133,FALSE),0)</f>
        <v>0</v>
      </c>
      <c r="BU133">
        <f>IF($BG133=1,VLOOKUP($A133,'Full dataset'!$A$4:$IE$190,BU$1-2007+$C133,FALSE),0)</f>
        <v>0</v>
      </c>
      <c r="BV133">
        <f>IF($BG133=1,VLOOKUP($A133,'Full dataset'!$A$4:$IE$190,BV$1-2007+$C133,FALSE),0)</f>
        <v>0</v>
      </c>
      <c r="BW133">
        <f>IF($BG133=1,VLOOKUP($A133,'Full dataset'!$A$4:$IE$190,BW$1-2007+$C133,FALSE),0)</f>
        <v>0</v>
      </c>
      <c r="BX133">
        <f>IF($BG133=1,VLOOKUP($A133,'Full dataset'!$A$4:$IE$190,BX$1-2007+$C133,FALSE),0)</f>
        <v>0</v>
      </c>
    </row>
    <row r="134" spans="1:76" x14ac:dyDescent="0.25">
      <c r="A134">
        <v>132</v>
      </c>
      <c r="B134" t="s">
        <v>176</v>
      </c>
      <c r="C134">
        <v>2007</v>
      </c>
      <c r="D134" t="s">
        <v>582</v>
      </c>
      <c r="E134">
        <f t="shared" si="14"/>
        <v>0</v>
      </c>
      <c r="U134">
        <v>1</v>
      </c>
      <c r="V134">
        <v>2635</v>
      </c>
      <c r="W134">
        <v>15355</v>
      </c>
      <c r="X134">
        <v>4104</v>
      </c>
      <c r="Y134">
        <v>1</v>
      </c>
      <c r="Z134">
        <v>1</v>
      </c>
      <c r="AA134" t="s">
        <v>851</v>
      </c>
      <c r="AB134">
        <v>263804</v>
      </c>
      <c r="AC134" t="s">
        <v>726</v>
      </c>
      <c r="AD134" t="str">
        <f>VLOOKUP(A134,'Full dataset'!$A$4:$IE$190,2041-C134,FALSE)</f>
        <v>.</v>
      </c>
      <c r="AE134" t="s">
        <v>726</v>
      </c>
      <c r="AF134" t="s">
        <v>726</v>
      </c>
      <c r="AG134" t="str">
        <f>VLOOKUP($A134,'Full dataset'!$A$4:$IE$190,2007+AG$1-$C134,FALSE)</f>
        <v>.</v>
      </c>
      <c r="AH134" t="str">
        <f>VLOOKUP($A134,'Full dataset'!$A$4:$IE$190,2007+AH$1-$C134,FALSE)</f>
        <v>.</v>
      </c>
      <c r="AI134" t="str">
        <f>VLOOKUP($A134,'Full dataset'!$A$4:$IE$190,2007+AI$1-$C134,FALSE)</f>
        <v>.</v>
      </c>
      <c r="AJ134" t="str">
        <f>VLOOKUP($A134,'Full dataset'!$A$4:$IE$190,2007+AJ$1-$C134,FALSE)</f>
        <v>.</v>
      </c>
      <c r="AK134">
        <f>VLOOKUP($A134,'Full dataset'!$A$4:$IE$190,2007+AK$1-$C134,FALSE)</f>
        <v>35</v>
      </c>
      <c r="AL134">
        <f>VLOOKUP($A134,'Full dataset'!$A$4:$IE$190,2007+AL$1-$C134,FALSE)</f>
        <v>443</v>
      </c>
      <c r="AM134" t="s">
        <v>726</v>
      </c>
      <c r="AN134" t="str">
        <f>VLOOKUP($A134,'Full dataset'!$A$4:$IE$190,2007+AN$1-$C134,FALSE)</f>
        <v>.</v>
      </c>
      <c r="AO134" t="str">
        <f>VLOOKUP($A134,'Full dataset'!$A$4:$IE$190,2007+AO$1-$C134,FALSE)</f>
        <v>.</v>
      </c>
      <c r="AP134" t="s">
        <v>726</v>
      </c>
      <c r="AQ134" t="s">
        <v>726</v>
      </c>
      <c r="AR134" t="s">
        <v>726</v>
      </c>
      <c r="AS134" t="s">
        <v>726</v>
      </c>
      <c r="AT134" t="s">
        <v>726</v>
      </c>
      <c r="AU134">
        <f>VLOOKUP(A134,'Full dataset'!$A$4:$II$190,$AU$1,FALSE)</f>
        <v>2011</v>
      </c>
      <c r="AW134">
        <f>VLOOKUP(A134,'Full dataset'!$A$5:$IM$190,247,FALSE)</f>
        <v>1</v>
      </c>
      <c r="AX134">
        <f>VLOOKUP(A134,'Full dataset'!$A$4:$II$190,242,FALSE)</f>
        <v>2010</v>
      </c>
      <c r="AY134">
        <f>VLOOKUP(A134,'Full dataset'!$A$5:$IM$190,246,FALSE)</f>
        <v>1</v>
      </c>
      <c r="AZ134">
        <v>9999</v>
      </c>
      <c r="BA134">
        <f>MAX(VLOOKUP($A134,'Full dataset'!$A$4:$IX$190,BA$1,FALSE),AW134)</f>
        <v>1</v>
      </c>
      <c r="BB134">
        <f>IF(VLOOKUP($A134,'Full dataset'!$A$4:$IX$190,BB$1,FALSE)&gt;0,VLOOKUP($A134,'Full dataset'!$A$4:$IX$190,BB$1,FALSE),AU134)</f>
        <v>2011</v>
      </c>
      <c r="BC134">
        <f>MAX(VLOOKUP($A134,'Full dataset'!$A$4:$IX$190,BC$1,FALSE),AY134)</f>
        <v>1</v>
      </c>
      <c r="BD134">
        <f>MAX(VLOOKUP($A134,'Full dataset'!$A$4:$IX$190,BD$1,FALSE),AX134)</f>
        <v>2010</v>
      </c>
      <c r="BE134">
        <f t="shared" si="15"/>
        <v>2010</v>
      </c>
      <c r="BF134">
        <f t="shared" si="16"/>
        <v>0</v>
      </c>
      <c r="BG134">
        <f t="shared" si="17"/>
        <v>0</v>
      </c>
      <c r="BH134">
        <f t="shared" si="12"/>
        <v>0</v>
      </c>
      <c r="BI134">
        <f t="shared" si="13"/>
        <v>0</v>
      </c>
      <c r="BO134">
        <f>IF(BF134=1,VLOOKUP($A134,'Full dataset'!$A$4:$IE$190,2007+BO$1-$C134,FALSE),0)</f>
        <v>0</v>
      </c>
      <c r="BP134">
        <f>IF(BF134=1,VLOOKUP($A134,'Full dataset'!$A$4:$IE$190,2007+BP$1-$C134,FALSE),0)</f>
        <v>0</v>
      </c>
      <c r="BQ134">
        <f>IF(BF134=1,VLOOKUP($A134,'Full dataset'!$A$4:$IE$190,2007+BQ$1-$C134,FALSE),0)</f>
        <v>0</v>
      </c>
      <c r="BR134">
        <f>IF($BG134=1,VLOOKUP($A134,'Full dataset'!$A$4:$IE$190,BR$1-2007+$C134,FALSE),0)</f>
        <v>0</v>
      </c>
      <c r="BS134">
        <f>IF($BG134=1,VLOOKUP($A134,'Full dataset'!$A$4:$IE$190,BS$1-2007+$C134,FALSE),0)</f>
        <v>0</v>
      </c>
      <c r="BT134">
        <f>IF($BG134=1,VLOOKUP($A134,'Full dataset'!$A$4:$IE$190,BT$1-2007+$C134,FALSE),0)</f>
        <v>0</v>
      </c>
      <c r="BU134">
        <f>IF($BG134=1,VLOOKUP($A134,'Full dataset'!$A$4:$IE$190,BU$1-2007+$C134,FALSE),0)</f>
        <v>0</v>
      </c>
      <c r="BV134">
        <f>IF($BG134=1,VLOOKUP($A134,'Full dataset'!$A$4:$IE$190,BV$1-2007+$C134,FALSE),0)</f>
        <v>0</v>
      </c>
      <c r="BW134">
        <f>IF($BG134=1,VLOOKUP($A134,'Full dataset'!$A$4:$IE$190,BW$1-2007+$C134,FALSE),0)</f>
        <v>0</v>
      </c>
      <c r="BX134">
        <f>IF($BG134=1,VLOOKUP($A134,'Full dataset'!$A$4:$IE$190,BX$1-2007+$C134,FALSE),0)</f>
        <v>0</v>
      </c>
    </row>
    <row r="135" spans="1:76" x14ac:dyDescent="0.25">
      <c r="A135">
        <v>133</v>
      </c>
      <c r="B135" t="s">
        <v>177</v>
      </c>
      <c r="C135">
        <v>2007</v>
      </c>
      <c r="D135" t="s">
        <v>591</v>
      </c>
      <c r="E135">
        <f t="shared" si="14"/>
        <v>1</v>
      </c>
      <c r="S135">
        <v>4841</v>
      </c>
      <c r="T135">
        <v>515210</v>
      </c>
      <c r="U135">
        <v>1</v>
      </c>
      <c r="V135">
        <v>100</v>
      </c>
      <c r="W135">
        <v>96873</v>
      </c>
      <c r="X135">
        <v>11282</v>
      </c>
      <c r="Y135">
        <v>1</v>
      </c>
      <c r="Z135">
        <v>0</v>
      </c>
      <c r="AA135" t="s">
        <v>852</v>
      </c>
      <c r="AB135">
        <v>210224</v>
      </c>
      <c r="AC135" t="s">
        <v>726</v>
      </c>
      <c r="AD135" t="str">
        <f>VLOOKUP(A135,'Full dataset'!$A$4:$IE$190,2041-C135,FALSE)</f>
        <v>.</v>
      </c>
      <c r="AE135" t="s">
        <v>726</v>
      </c>
      <c r="AF135" t="s">
        <v>726</v>
      </c>
      <c r="AG135">
        <f>VLOOKUP($A135,'Full dataset'!$A$4:$IE$190,2007+AG$1-$C135,FALSE)</f>
        <v>-68.391999999999996</v>
      </c>
      <c r="AH135">
        <f>VLOOKUP($A135,'Full dataset'!$A$4:$IE$190,2007+AH$1-$C135,FALSE)</f>
        <v>5865.7520000000004</v>
      </c>
      <c r="AI135">
        <f>VLOOKUP($A135,'Full dataset'!$A$4:$IE$190,2007+AI$1-$C135,FALSE)</f>
        <v>707.21400000000006</v>
      </c>
      <c r="AJ135" t="str">
        <f>VLOOKUP($A135,'Full dataset'!$A$4:$IE$190,2007+AJ$1-$C135,FALSE)</f>
        <v>.</v>
      </c>
      <c r="AK135" t="str">
        <f>VLOOKUP($A135,'Full dataset'!$A$4:$IE$190,2007+AK$1-$C135,FALSE)</f>
        <v>.</v>
      </c>
      <c r="AL135" t="str">
        <f>VLOOKUP($A135,'Full dataset'!$A$4:$IE$190,2007+AL$1-$C135,FALSE)</f>
        <v>.</v>
      </c>
      <c r="AM135" t="s">
        <v>726</v>
      </c>
      <c r="AN135" t="str">
        <f>VLOOKUP($A135,'Full dataset'!$A$4:$IE$190,2007+AN$1-$C135,FALSE)</f>
        <v>.</v>
      </c>
      <c r="AO135" t="str">
        <f>VLOOKUP($A135,'Full dataset'!$A$4:$IE$190,2007+AO$1-$C135,FALSE)</f>
        <v>.</v>
      </c>
      <c r="AP135" t="s">
        <v>726</v>
      </c>
      <c r="AQ135" t="s">
        <v>726</v>
      </c>
      <c r="AR135" t="s">
        <v>726</v>
      </c>
      <c r="AS135" t="s">
        <v>726</v>
      </c>
      <c r="AT135" t="s">
        <v>726</v>
      </c>
      <c r="AU135">
        <f>VLOOKUP(A135,'Full dataset'!$A$4:$II$190,$AU$1,FALSE)</f>
        <v>2009</v>
      </c>
      <c r="AW135">
        <f>VLOOKUP(A135,'Full dataset'!$A$5:$IM$190,247,FALSE)</f>
        <v>1</v>
      </c>
      <c r="AX135">
        <f>VLOOKUP(A135,'Full dataset'!$A$4:$II$190,242,FALSE)</f>
        <v>2012</v>
      </c>
      <c r="AY135">
        <f>VLOOKUP(A135,'Full dataset'!$A$5:$IM$190,246,FALSE)</f>
        <v>1</v>
      </c>
      <c r="AZ135">
        <v>9999</v>
      </c>
      <c r="BA135">
        <f>MAX(VLOOKUP($A135,'Full dataset'!$A$4:$IX$190,BA$1,FALSE),AW135)</f>
        <v>2</v>
      </c>
      <c r="BB135">
        <f>IF(VLOOKUP($A135,'Full dataset'!$A$4:$IX$190,BB$1,FALSE)&gt;0,VLOOKUP($A135,'Full dataset'!$A$4:$IX$190,BB$1,FALSE),AU135)</f>
        <v>2010</v>
      </c>
      <c r="BC135">
        <f>MAX(VLOOKUP($A135,'Full dataset'!$A$4:$IX$190,BC$1,FALSE),AY135)</f>
        <v>1</v>
      </c>
      <c r="BD135">
        <f>MAX(VLOOKUP($A135,'Full dataset'!$A$4:$IX$190,BD$1,FALSE),AX135)</f>
        <v>2012</v>
      </c>
      <c r="BE135">
        <f t="shared" si="15"/>
        <v>2010</v>
      </c>
      <c r="BF135">
        <f t="shared" si="16"/>
        <v>0</v>
      </c>
      <c r="BG135">
        <f t="shared" si="17"/>
        <v>0</v>
      </c>
      <c r="BH135">
        <f t="shared" si="12"/>
        <v>0</v>
      </c>
      <c r="BI135">
        <f t="shared" si="13"/>
        <v>0</v>
      </c>
      <c r="BO135">
        <f>IF(BF135=1,VLOOKUP($A135,'Full dataset'!$A$4:$IE$190,2007+BO$1-$C135,FALSE),0)</f>
        <v>0</v>
      </c>
      <c r="BP135">
        <f>IF(BF135=1,VLOOKUP($A135,'Full dataset'!$A$4:$IE$190,2007+BP$1-$C135,FALSE),0)</f>
        <v>0</v>
      </c>
      <c r="BQ135">
        <f>IF(BF135=1,VLOOKUP($A135,'Full dataset'!$A$4:$IE$190,2007+BQ$1-$C135,FALSE),0)</f>
        <v>0</v>
      </c>
      <c r="BR135">
        <f>IF($BG135=1,VLOOKUP($A135,'Full dataset'!$A$4:$IE$190,BR$1-2007+$C135,FALSE),0)</f>
        <v>0</v>
      </c>
      <c r="BS135">
        <f>IF($BG135=1,VLOOKUP($A135,'Full dataset'!$A$4:$IE$190,BS$1-2007+$C135,FALSE),0)</f>
        <v>0</v>
      </c>
      <c r="BT135">
        <f>IF($BG135=1,VLOOKUP($A135,'Full dataset'!$A$4:$IE$190,BT$1-2007+$C135,FALSE),0)</f>
        <v>0</v>
      </c>
      <c r="BU135">
        <f>IF($BG135=1,VLOOKUP($A135,'Full dataset'!$A$4:$IE$190,BU$1-2007+$C135,FALSE),0)</f>
        <v>0</v>
      </c>
      <c r="BV135">
        <f>IF($BG135=1,VLOOKUP($A135,'Full dataset'!$A$4:$IE$190,BV$1-2007+$C135,FALSE),0)</f>
        <v>0</v>
      </c>
      <c r="BW135">
        <f>IF($BG135=1,VLOOKUP($A135,'Full dataset'!$A$4:$IE$190,BW$1-2007+$C135,FALSE),0)</f>
        <v>0</v>
      </c>
      <c r="BX135">
        <f>IF($BG135=1,VLOOKUP($A135,'Full dataset'!$A$4:$IE$190,BX$1-2007+$C135,FALSE),0)</f>
        <v>0</v>
      </c>
    </row>
    <row r="136" spans="1:76" x14ac:dyDescent="0.25">
      <c r="A136">
        <v>134</v>
      </c>
      <c r="B136" t="s">
        <v>178</v>
      </c>
      <c r="C136">
        <v>2007</v>
      </c>
      <c r="D136" t="s">
        <v>582</v>
      </c>
      <c r="E136">
        <f t="shared" si="14"/>
        <v>0</v>
      </c>
      <c r="U136">
        <v>1</v>
      </c>
      <c r="V136">
        <v>103</v>
      </c>
      <c r="W136">
        <v>1414</v>
      </c>
      <c r="X136">
        <v>604</v>
      </c>
      <c r="Y136">
        <v>1</v>
      </c>
      <c r="Z136">
        <v>0</v>
      </c>
      <c r="AA136" t="s">
        <v>853</v>
      </c>
      <c r="AB136">
        <v>4806</v>
      </c>
      <c r="AC136" t="s">
        <v>726</v>
      </c>
      <c r="AD136">
        <f>VLOOKUP(A136,'Full dataset'!$A$4:$IE$190,2041-C136,FALSE)</f>
        <v>1272</v>
      </c>
      <c r="AE136" t="s">
        <v>726</v>
      </c>
      <c r="AF136" t="s">
        <v>726</v>
      </c>
      <c r="AG136" t="str">
        <f>VLOOKUP($A136,'Full dataset'!$A$4:$IE$190,2007+AG$1-$C136,FALSE)</f>
        <v>.</v>
      </c>
      <c r="AH136" t="str">
        <f>VLOOKUP($A136,'Full dataset'!$A$4:$IE$190,2007+AH$1-$C136,FALSE)</f>
        <v>.</v>
      </c>
      <c r="AI136">
        <f>VLOOKUP($A136,'Full dataset'!$A$4:$IE$190,2007+AI$1-$C136,FALSE)</f>
        <v>496</v>
      </c>
      <c r="AJ136">
        <f>VLOOKUP($A136,'Full dataset'!$A$4:$IE$190,2007+AJ$1-$C136,FALSE)</f>
        <v>-34</v>
      </c>
      <c r="AK136">
        <f>VLOOKUP($A136,'Full dataset'!$A$4:$IE$190,2007+AK$1-$C136,FALSE)</f>
        <v>51</v>
      </c>
      <c r="AL136">
        <f>VLOOKUP($A136,'Full dataset'!$A$4:$IE$190,2007+AL$1-$C136,FALSE)</f>
        <v>27</v>
      </c>
      <c r="AM136" t="s">
        <v>726</v>
      </c>
      <c r="AN136">
        <f>VLOOKUP($A136,'Full dataset'!$A$4:$IE$190,2007+AN$1-$C136,FALSE)</f>
        <v>17445</v>
      </c>
      <c r="AO136">
        <f>VLOOKUP($A136,'Full dataset'!$A$4:$IE$190,2007+AO$1-$C136,FALSE)</f>
        <v>22</v>
      </c>
      <c r="AP136" t="s">
        <v>726</v>
      </c>
      <c r="AQ136" t="s">
        <v>726</v>
      </c>
      <c r="AR136" t="s">
        <v>726</v>
      </c>
      <c r="AS136" t="s">
        <v>726</v>
      </c>
      <c r="AT136" t="s">
        <v>726</v>
      </c>
      <c r="AU136">
        <f>VLOOKUP(A136,'Full dataset'!$A$4:$II$190,$AU$1,FALSE)</f>
        <v>2013</v>
      </c>
      <c r="AW136">
        <f>VLOOKUP(A136,'Full dataset'!$A$5:$IM$190,247,FALSE)</f>
        <v>1</v>
      </c>
      <c r="AX136">
        <f>VLOOKUP(A136,'Full dataset'!$A$4:$II$190,242,FALSE)</f>
        <v>9999</v>
      </c>
      <c r="AY136">
        <f>VLOOKUP(A136,'Full dataset'!$A$5:$IM$190,246,FALSE)</f>
        <v>1</v>
      </c>
      <c r="AZ136">
        <v>9999</v>
      </c>
      <c r="BA136">
        <f>MAX(VLOOKUP($A136,'Full dataset'!$A$4:$IX$190,BA$1,FALSE),AW136)</f>
        <v>1</v>
      </c>
      <c r="BB136">
        <f>IF(VLOOKUP($A136,'Full dataset'!$A$4:$IX$190,BB$1,FALSE)&gt;0,VLOOKUP($A136,'Full dataset'!$A$4:$IX$190,BB$1,FALSE),AU136)</f>
        <v>2013</v>
      </c>
      <c r="BC136">
        <f>MAX(VLOOKUP($A136,'Full dataset'!$A$4:$IX$190,BC$1,FALSE),AY136)</f>
        <v>1</v>
      </c>
      <c r="BD136">
        <f>MAX(VLOOKUP($A136,'Full dataset'!$A$4:$IX$190,BD$1,FALSE),AX136)</f>
        <v>9999</v>
      </c>
      <c r="BE136">
        <f t="shared" si="15"/>
        <v>2013</v>
      </c>
      <c r="BF136">
        <f t="shared" si="16"/>
        <v>0</v>
      </c>
      <c r="BG136">
        <f t="shared" si="17"/>
        <v>0</v>
      </c>
      <c r="BH136">
        <f t="shared" si="12"/>
        <v>0</v>
      </c>
      <c r="BI136">
        <f t="shared" si="13"/>
        <v>0</v>
      </c>
      <c r="BO136">
        <f>IF(BF136=1,VLOOKUP($A136,'Full dataset'!$A$4:$IE$190,2007+BO$1-$C136,FALSE),0)</f>
        <v>0</v>
      </c>
      <c r="BP136">
        <f>IF(BF136=1,VLOOKUP($A136,'Full dataset'!$A$4:$IE$190,2007+BP$1-$C136,FALSE),0)</f>
        <v>0</v>
      </c>
      <c r="BQ136">
        <f>IF(BF136=1,VLOOKUP($A136,'Full dataset'!$A$4:$IE$190,2007+BQ$1-$C136,FALSE),0)</f>
        <v>0</v>
      </c>
      <c r="BR136">
        <f>IF($BG136=1,VLOOKUP($A136,'Full dataset'!$A$4:$IE$190,BR$1-2007+$C136,FALSE),0)</f>
        <v>0</v>
      </c>
      <c r="BS136">
        <f>IF($BG136=1,VLOOKUP($A136,'Full dataset'!$A$4:$IE$190,BS$1-2007+$C136,FALSE),0)</f>
        <v>0</v>
      </c>
      <c r="BT136">
        <f>IF($BG136=1,VLOOKUP($A136,'Full dataset'!$A$4:$IE$190,BT$1-2007+$C136,FALSE),0)</f>
        <v>0</v>
      </c>
      <c r="BU136">
        <f>IF($BG136=1,VLOOKUP($A136,'Full dataset'!$A$4:$IE$190,BU$1-2007+$C136,FALSE),0)</f>
        <v>0</v>
      </c>
      <c r="BV136">
        <f>IF($BG136=1,VLOOKUP($A136,'Full dataset'!$A$4:$IE$190,BV$1-2007+$C136,FALSE),0)</f>
        <v>0</v>
      </c>
      <c r="BW136">
        <f>IF($BG136=1,VLOOKUP($A136,'Full dataset'!$A$4:$IE$190,BW$1-2007+$C136,FALSE),0)</f>
        <v>0</v>
      </c>
      <c r="BX136">
        <f>IF($BG136=1,VLOOKUP($A136,'Full dataset'!$A$4:$IE$190,BX$1-2007+$C136,FALSE),0)</f>
        <v>0</v>
      </c>
    </row>
    <row r="137" spans="1:76" x14ac:dyDescent="0.25">
      <c r="A137">
        <v>135</v>
      </c>
      <c r="B137" t="s">
        <v>179</v>
      </c>
      <c r="C137">
        <v>2007</v>
      </c>
      <c r="D137" t="s">
        <v>582</v>
      </c>
      <c r="E137">
        <f t="shared" si="14"/>
        <v>0</v>
      </c>
      <c r="U137">
        <v>1</v>
      </c>
      <c r="V137">
        <v>17968</v>
      </c>
      <c r="W137">
        <v>289755</v>
      </c>
      <c r="X137">
        <v>30534</v>
      </c>
      <c r="Y137">
        <v>1</v>
      </c>
      <c r="Z137">
        <v>1</v>
      </c>
      <c r="AA137" t="s">
        <v>854</v>
      </c>
      <c r="AB137">
        <v>8980</v>
      </c>
      <c r="AC137" t="s">
        <v>726</v>
      </c>
      <c r="AD137" t="str">
        <f>VLOOKUP(A137,'Full dataset'!$A$4:$IE$190,2041-C137,FALSE)</f>
        <v>.</v>
      </c>
      <c r="AE137" t="s">
        <v>726</v>
      </c>
      <c r="AF137" t="s">
        <v>726</v>
      </c>
      <c r="AG137" t="str">
        <f>VLOOKUP($A137,'Full dataset'!$A$4:$IE$190,2007+AG$1-$C137,FALSE)</f>
        <v>.</v>
      </c>
      <c r="AH137" t="str">
        <f>VLOOKUP($A137,'Full dataset'!$A$4:$IE$190,2007+AH$1-$C137,FALSE)</f>
        <v>.</v>
      </c>
      <c r="AI137" t="str">
        <f>VLOOKUP($A137,'Full dataset'!$A$4:$IE$190,2007+AI$1-$C137,FALSE)</f>
        <v>.</v>
      </c>
      <c r="AJ137" t="str">
        <f>VLOOKUP($A137,'Full dataset'!$A$4:$IE$190,2007+AJ$1-$C137,FALSE)</f>
        <v>.</v>
      </c>
      <c r="AK137" t="str">
        <f>VLOOKUP($A137,'Full dataset'!$A$4:$IE$190,2007+AK$1-$C137,FALSE)</f>
        <v>.</v>
      </c>
      <c r="AL137">
        <f>VLOOKUP($A137,'Full dataset'!$A$4:$IE$190,2007+AL$1-$C137,FALSE)</f>
        <v>1000</v>
      </c>
      <c r="AM137" t="s">
        <v>726</v>
      </c>
      <c r="AN137" t="str">
        <f>VLOOKUP($A137,'Full dataset'!$A$4:$IE$190,2007+AN$1-$C137,FALSE)</f>
        <v>.</v>
      </c>
      <c r="AO137" t="str">
        <f>VLOOKUP($A137,'Full dataset'!$A$4:$IE$190,2007+AO$1-$C137,FALSE)</f>
        <v>.</v>
      </c>
      <c r="AP137" t="s">
        <v>726</v>
      </c>
      <c r="AQ137" t="s">
        <v>726</v>
      </c>
      <c r="AR137" t="s">
        <v>726</v>
      </c>
      <c r="AS137" t="s">
        <v>726</v>
      </c>
      <c r="AT137" t="s">
        <v>726</v>
      </c>
      <c r="AU137">
        <f>VLOOKUP(A137,'Full dataset'!$A$4:$II$190,$AU$1,FALSE)</f>
        <v>2008</v>
      </c>
      <c r="AW137">
        <f>VLOOKUP(A137,'Full dataset'!$A$5:$IM$190,247,FALSE)</f>
        <v>1</v>
      </c>
      <c r="AX137">
        <f>VLOOKUP(A137,'Full dataset'!$A$4:$II$190,242,FALSE)</f>
        <v>2008</v>
      </c>
      <c r="AY137">
        <f>VLOOKUP(A137,'Full dataset'!$A$5:$IM$190,246,FALSE)</f>
        <v>1</v>
      </c>
      <c r="AZ137">
        <v>9999</v>
      </c>
      <c r="BA137">
        <f>MAX(VLOOKUP($A137,'Full dataset'!$A$4:$IX$190,BA$1,FALSE),AW137)</f>
        <v>2</v>
      </c>
      <c r="BB137">
        <f>IF(VLOOKUP($A137,'Full dataset'!$A$4:$IX$190,BB$1,FALSE)&gt;0,VLOOKUP($A137,'Full dataset'!$A$4:$IX$190,BB$1,FALSE),AU137)</f>
        <v>2012</v>
      </c>
      <c r="BC137">
        <f>MAX(VLOOKUP($A137,'Full dataset'!$A$4:$IX$190,BC$1,FALSE),AY137)</f>
        <v>1</v>
      </c>
      <c r="BD137">
        <f>MAX(VLOOKUP($A137,'Full dataset'!$A$4:$IX$190,BD$1,FALSE),AX137)</f>
        <v>2008</v>
      </c>
      <c r="BE137">
        <f t="shared" si="15"/>
        <v>2008</v>
      </c>
      <c r="BF137">
        <f t="shared" si="16"/>
        <v>0</v>
      </c>
      <c r="BG137">
        <f t="shared" si="17"/>
        <v>0</v>
      </c>
      <c r="BH137">
        <f t="shared" si="12"/>
        <v>0</v>
      </c>
      <c r="BI137">
        <f t="shared" si="13"/>
        <v>0</v>
      </c>
      <c r="BO137">
        <f>IF(BF137=1,VLOOKUP($A137,'Full dataset'!$A$4:$IE$190,2007+BO$1-$C137,FALSE),0)</f>
        <v>0</v>
      </c>
      <c r="BP137">
        <f>IF(BF137=1,VLOOKUP($A137,'Full dataset'!$A$4:$IE$190,2007+BP$1-$C137,FALSE),0)</f>
        <v>0</v>
      </c>
      <c r="BQ137">
        <f>IF(BF137=1,VLOOKUP($A137,'Full dataset'!$A$4:$IE$190,2007+BQ$1-$C137,FALSE),0)</f>
        <v>0</v>
      </c>
      <c r="BR137">
        <f>IF($BG137=1,VLOOKUP($A137,'Full dataset'!$A$4:$IE$190,BR$1-2007+$C137,FALSE),0)</f>
        <v>0</v>
      </c>
      <c r="BS137">
        <f>IF($BG137=1,VLOOKUP($A137,'Full dataset'!$A$4:$IE$190,BS$1-2007+$C137,FALSE),0)</f>
        <v>0</v>
      </c>
      <c r="BT137">
        <f>IF($BG137=1,VLOOKUP($A137,'Full dataset'!$A$4:$IE$190,BT$1-2007+$C137,FALSE),0)</f>
        <v>0</v>
      </c>
      <c r="BU137">
        <f>IF($BG137=1,VLOOKUP($A137,'Full dataset'!$A$4:$IE$190,BU$1-2007+$C137,FALSE),0)</f>
        <v>0</v>
      </c>
      <c r="BV137">
        <f>IF($BG137=1,VLOOKUP($A137,'Full dataset'!$A$4:$IE$190,BV$1-2007+$C137,FALSE),0)</f>
        <v>0</v>
      </c>
      <c r="BW137">
        <f>IF($BG137=1,VLOOKUP($A137,'Full dataset'!$A$4:$IE$190,BW$1-2007+$C137,FALSE),0)</f>
        <v>0</v>
      </c>
      <c r="BX137">
        <f>IF($BG137=1,VLOOKUP($A137,'Full dataset'!$A$4:$IE$190,BX$1-2007+$C137,FALSE),0)</f>
        <v>0</v>
      </c>
    </row>
    <row r="138" spans="1:76" x14ac:dyDescent="0.25">
      <c r="A138">
        <v>136</v>
      </c>
      <c r="B138" t="s">
        <v>180</v>
      </c>
      <c r="C138">
        <v>2007</v>
      </c>
      <c r="D138" t="s">
        <v>591</v>
      </c>
      <c r="E138">
        <f t="shared" si="14"/>
        <v>1</v>
      </c>
      <c r="S138">
        <v>5812</v>
      </c>
      <c r="T138">
        <v>722511</v>
      </c>
      <c r="U138">
        <v>1</v>
      </c>
      <c r="V138">
        <v>0</v>
      </c>
      <c r="W138">
        <v>206</v>
      </c>
      <c r="X138">
        <v>11445</v>
      </c>
      <c r="Y138">
        <v>1</v>
      </c>
      <c r="Z138">
        <v>1</v>
      </c>
      <c r="AA138" t="s">
        <v>855</v>
      </c>
      <c r="AB138">
        <v>30904</v>
      </c>
      <c r="AC138" t="s">
        <v>726</v>
      </c>
      <c r="AD138" t="str">
        <f>VLOOKUP(A138,'Full dataset'!$A$4:$IE$190,2041-C138,FALSE)</f>
        <v>.</v>
      </c>
      <c r="AE138" t="s">
        <v>726</v>
      </c>
      <c r="AF138" t="s">
        <v>726</v>
      </c>
      <c r="AG138">
        <f>VLOOKUP($A138,'Full dataset'!$A$4:$IE$190,2007+AG$1-$C138,FALSE)</f>
        <v>73.963999999999999</v>
      </c>
      <c r="AH138">
        <f>VLOOKUP($A138,'Full dataset'!$A$4:$IE$190,2007+AH$1-$C138,FALSE)</f>
        <v>1145.7529999999999</v>
      </c>
      <c r="AI138">
        <f>VLOOKUP($A138,'Full dataset'!$A$4:$IE$190,2007+AI$1-$C138,FALSE)</f>
        <v>1511.577</v>
      </c>
      <c r="AJ138" t="str">
        <f>VLOOKUP($A138,'Full dataset'!$A$4:$IE$190,2007+AJ$1-$C138,FALSE)</f>
        <v>.</v>
      </c>
      <c r="AK138">
        <f>VLOOKUP($A138,'Full dataset'!$A$4:$IE$190,2007+AK$1-$C138,FALSE)</f>
        <v>42</v>
      </c>
      <c r="AL138">
        <f>VLOOKUP($A138,'Full dataset'!$A$4:$IE$190,2007+AL$1-$C138,FALSE)</f>
        <v>2200</v>
      </c>
      <c r="AM138" t="s">
        <v>726</v>
      </c>
      <c r="AN138" t="str">
        <f>VLOOKUP($A138,'Full dataset'!$A$4:$IE$190,2007+AN$1-$C138,FALSE)</f>
        <v>.</v>
      </c>
      <c r="AO138" t="str">
        <f>VLOOKUP($A138,'Full dataset'!$A$4:$IE$190,2007+AO$1-$C138,FALSE)</f>
        <v>.</v>
      </c>
      <c r="AP138" t="s">
        <v>726</v>
      </c>
      <c r="AQ138" t="s">
        <v>726</v>
      </c>
      <c r="AR138" t="s">
        <v>726</v>
      </c>
      <c r="AS138" t="s">
        <v>726</v>
      </c>
      <c r="AT138" t="s">
        <v>726</v>
      </c>
      <c r="AU138">
        <f>VLOOKUP(A138,'Full dataset'!$A$4:$II$190,$AU$1,FALSE)</f>
        <v>2014</v>
      </c>
      <c r="AW138">
        <f>VLOOKUP(A138,'Full dataset'!$A$5:$IM$190,247,FALSE)</f>
        <v>2</v>
      </c>
      <c r="AX138">
        <f>VLOOKUP(A138,'Full dataset'!$A$4:$II$190,242,FALSE)</f>
        <v>2013</v>
      </c>
      <c r="AY138">
        <f>VLOOKUP(A138,'Full dataset'!$A$5:$IM$190,246,FALSE)</f>
        <v>2</v>
      </c>
      <c r="AZ138">
        <v>9999</v>
      </c>
      <c r="BA138">
        <f>MAX(VLOOKUP($A138,'Full dataset'!$A$4:$IX$190,BA$1,FALSE),AW138)</f>
        <v>2</v>
      </c>
      <c r="BB138">
        <f>IF(VLOOKUP($A138,'Full dataset'!$A$4:$IX$190,BB$1,FALSE)&gt;0,VLOOKUP($A138,'Full dataset'!$A$4:$IX$190,BB$1,FALSE),AU138)</f>
        <v>2009</v>
      </c>
      <c r="BC138">
        <f>MAX(VLOOKUP($A138,'Full dataset'!$A$4:$IX$190,BC$1,FALSE),AY138)</f>
        <v>2</v>
      </c>
      <c r="BD138">
        <f>MAX(VLOOKUP($A138,'Full dataset'!$A$4:$IX$190,BD$1,FALSE),AX138)</f>
        <v>2013</v>
      </c>
      <c r="BE138">
        <f t="shared" si="15"/>
        <v>2009</v>
      </c>
      <c r="BF138">
        <f t="shared" si="16"/>
        <v>0</v>
      </c>
      <c r="BG138">
        <f t="shared" si="17"/>
        <v>0</v>
      </c>
      <c r="BH138">
        <f t="shared" si="12"/>
        <v>0</v>
      </c>
      <c r="BI138">
        <f t="shared" si="13"/>
        <v>0</v>
      </c>
      <c r="BO138">
        <f>IF(BF138=1,VLOOKUP($A138,'Full dataset'!$A$4:$IE$190,2007+BO$1-$C138,FALSE),0)</f>
        <v>0</v>
      </c>
      <c r="BP138">
        <f>IF(BF138=1,VLOOKUP($A138,'Full dataset'!$A$4:$IE$190,2007+BP$1-$C138,FALSE),0)</f>
        <v>0</v>
      </c>
      <c r="BQ138">
        <f>IF(BF138=1,VLOOKUP($A138,'Full dataset'!$A$4:$IE$190,2007+BQ$1-$C138,FALSE),0)</f>
        <v>0</v>
      </c>
      <c r="BR138">
        <f>IF($BG138=1,VLOOKUP($A138,'Full dataset'!$A$4:$IE$190,BR$1-2007+$C138,FALSE),0)</f>
        <v>0</v>
      </c>
      <c r="BS138">
        <f>IF($BG138=1,VLOOKUP($A138,'Full dataset'!$A$4:$IE$190,BS$1-2007+$C138,FALSE),0)</f>
        <v>0</v>
      </c>
      <c r="BT138">
        <f>IF($BG138=1,VLOOKUP($A138,'Full dataset'!$A$4:$IE$190,BT$1-2007+$C138,FALSE),0)</f>
        <v>0</v>
      </c>
      <c r="BU138">
        <f>IF($BG138=1,VLOOKUP($A138,'Full dataset'!$A$4:$IE$190,BU$1-2007+$C138,FALSE),0)</f>
        <v>0</v>
      </c>
      <c r="BV138">
        <f>IF($BG138=1,VLOOKUP($A138,'Full dataset'!$A$4:$IE$190,BV$1-2007+$C138,FALSE),0)</f>
        <v>0</v>
      </c>
      <c r="BW138">
        <f>IF($BG138=1,VLOOKUP($A138,'Full dataset'!$A$4:$IE$190,BW$1-2007+$C138,FALSE),0)</f>
        <v>0</v>
      </c>
      <c r="BX138">
        <f>IF($BG138=1,VLOOKUP($A138,'Full dataset'!$A$4:$IE$190,BX$1-2007+$C138,FALSE),0)</f>
        <v>0</v>
      </c>
    </row>
    <row r="139" spans="1:76" x14ac:dyDescent="0.25">
      <c r="A139">
        <v>137</v>
      </c>
      <c r="B139" t="s">
        <v>181</v>
      </c>
      <c r="C139">
        <v>2007</v>
      </c>
      <c r="D139" t="s">
        <v>582</v>
      </c>
      <c r="E139">
        <f t="shared" si="14"/>
        <v>0</v>
      </c>
      <c r="U139">
        <v>1</v>
      </c>
      <c r="V139">
        <v>1882</v>
      </c>
      <c r="W139">
        <v>11341</v>
      </c>
      <c r="X139">
        <v>11142</v>
      </c>
      <c r="Y139">
        <v>1</v>
      </c>
      <c r="Z139">
        <v>1</v>
      </c>
      <c r="AA139" t="s">
        <v>856</v>
      </c>
      <c r="AB139">
        <v>17946</v>
      </c>
      <c r="AC139" t="s">
        <v>726</v>
      </c>
      <c r="AD139" t="str">
        <f>VLOOKUP(A139,'Full dataset'!$A$4:$IE$190,2041-C139,FALSE)</f>
        <v>.</v>
      </c>
      <c r="AE139" t="s">
        <v>726</v>
      </c>
      <c r="AF139" t="s">
        <v>726</v>
      </c>
      <c r="AG139" t="str">
        <f>VLOOKUP($A139,'Full dataset'!$A$4:$IE$190,2007+AG$1-$C139,FALSE)</f>
        <v>.</v>
      </c>
      <c r="AH139" t="str">
        <f>VLOOKUP($A139,'Full dataset'!$A$4:$IE$190,2007+AH$1-$C139,FALSE)</f>
        <v>.</v>
      </c>
      <c r="AI139" t="str">
        <f>VLOOKUP($A139,'Full dataset'!$A$4:$IE$190,2007+AI$1-$C139,FALSE)</f>
        <v>.</v>
      </c>
      <c r="AJ139" t="str">
        <f>VLOOKUP($A139,'Full dataset'!$A$4:$IE$190,2007+AJ$1-$C139,FALSE)</f>
        <v>.</v>
      </c>
      <c r="AK139">
        <f>VLOOKUP($A139,'Full dataset'!$A$4:$IE$190,2007+AK$1-$C139,FALSE)</f>
        <v>34</v>
      </c>
      <c r="AL139">
        <f>VLOOKUP($A139,'Full dataset'!$A$4:$IE$190,2007+AL$1-$C139,FALSE)</f>
        <v>400</v>
      </c>
      <c r="AM139" t="s">
        <v>726</v>
      </c>
      <c r="AN139" t="str">
        <f>VLOOKUP($A139,'Full dataset'!$A$4:$IE$190,2007+AN$1-$C139,FALSE)</f>
        <v>.</v>
      </c>
      <c r="AO139" t="str">
        <f>VLOOKUP($A139,'Full dataset'!$A$4:$IE$190,2007+AO$1-$C139,FALSE)</f>
        <v>.</v>
      </c>
      <c r="AP139" t="s">
        <v>726</v>
      </c>
      <c r="AQ139" t="s">
        <v>726</v>
      </c>
      <c r="AR139" t="s">
        <v>726</v>
      </c>
      <c r="AS139" t="s">
        <v>726</v>
      </c>
      <c r="AT139" t="s">
        <v>726</v>
      </c>
      <c r="AU139">
        <f>VLOOKUP(A139,'Full dataset'!$A$4:$II$190,$AU$1,FALSE)</f>
        <v>2008</v>
      </c>
      <c r="AW139">
        <f>VLOOKUP(A139,'Full dataset'!$A$5:$IM$190,247,FALSE)</f>
        <v>1</v>
      </c>
      <c r="AX139">
        <f>VLOOKUP(A139,'Full dataset'!$A$4:$II$190,242,FALSE)</f>
        <v>9999</v>
      </c>
      <c r="AY139">
        <f>VLOOKUP(A139,'Full dataset'!$A$5:$IM$190,246,FALSE)</f>
        <v>1</v>
      </c>
      <c r="AZ139">
        <v>9999</v>
      </c>
      <c r="BA139">
        <f>MAX(VLOOKUP($A139,'Full dataset'!$A$4:$IX$190,BA$1,FALSE),AW139)</f>
        <v>1</v>
      </c>
      <c r="BB139">
        <f>IF(VLOOKUP($A139,'Full dataset'!$A$4:$IX$190,BB$1,FALSE)&gt;0,VLOOKUP($A139,'Full dataset'!$A$4:$IX$190,BB$1,FALSE),AU139)</f>
        <v>2008</v>
      </c>
      <c r="BC139">
        <f>MAX(VLOOKUP($A139,'Full dataset'!$A$4:$IX$190,BC$1,FALSE),AY139)</f>
        <v>1</v>
      </c>
      <c r="BD139">
        <f>MAX(VLOOKUP($A139,'Full dataset'!$A$4:$IX$190,BD$1,FALSE),AX139)</f>
        <v>9999</v>
      </c>
      <c r="BE139">
        <f t="shared" si="15"/>
        <v>2008</v>
      </c>
      <c r="BF139">
        <f t="shared" si="16"/>
        <v>0</v>
      </c>
      <c r="BG139">
        <f t="shared" si="17"/>
        <v>0</v>
      </c>
      <c r="BH139">
        <f t="shared" si="12"/>
        <v>0</v>
      </c>
      <c r="BI139">
        <f t="shared" si="13"/>
        <v>0</v>
      </c>
      <c r="BO139">
        <f>IF(BF139=1,VLOOKUP($A139,'Full dataset'!$A$4:$IE$190,2007+BO$1-$C139,FALSE),0)</f>
        <v>0</v>
      </c>
      <c r="BP139">
        <f>IF(BF139=1,VLOOKUP($A139,'Full dataset'!$A$4:$IE$190,2007+BP$1-$C139,FALSE),0)</f>
        <v>0</v>
      </c>
      <c r="BQ139">
        <f>IF(BF139=1,VLOOKUP($A139,'Full dataset'!$A$4:$IE$190,2007+BQ$1-$C139,FALSE),0)</f>
        <v>0</v>
      </c>
      <c r="BR139">
        <f>IF($BG139=1,VLOOKUP($A139,'Full dataset'!$A$4:$IE$190,BR$1-2007+$C139,FALSE),0)</f>
        <v>0</v>
      </c>
      <c r="BS139">
        <f>IF($BG139=1,VLOOKUP($A139,'Full dataset'!$A$4:$IE$190,BS$1-2007+$C139,FALSE),0)</f>
        <v>0</v>
      </c>
      <c r="BT139">
        <f>IF($BG139=1,VLOOKUP($A139,'Full dataset'!$A$4:$IE$190,BT$1-2007+$C139,FALSE),0)</f>
        <v>0</v>
      </c>
      <c r="BU139">
        <f>IF($BG139=1,VLOOKUP($A139,'Full dataset'!$A$4:$IE$190,BU$1-2007+$C139,FALSE),0)</f>
        <v>0</v>
      </c>
      <c r="BV139">
        <f>IF($BG139=1,VLOOKUP($A139,'Full dataset'!$A$4:$IE$190,BV$1-2007+$C139,FALSE),0)</f>
        <v>0</v>
      </c>
      <c r="BW139">
        <f>IF($BG139=1,VLOOKUP($A139,'Full dataset'!$A$4:$IE$190,BW$1-2007+$C139,FALSE),0)</f>
        <v>0</v>
      </c>
      <c r="BX139">
        <f>IF($BG139=1,VLOOKUP($A139,'Full dataset'!$A$4:$IE$190,BX$1-2007+$C139,FALSE),0)</f>
        <v>0</v>
      </c>
    </row>
    <row r="140" spans="1:76" x14ac:dyDescent="0.25">
      <c r="A140">
        <v>138</v>
      </c>
      <c r="B140" t="s">
        <v>182</v>
      </c>
      <c r="C140">
        <v>2007</v>
      </c>
      <c r="D140" t="s">
        <v>591</v>
      </c>
      <c r="E140">
        <f t="shared" si="14"/>
        <v>1</v>
      </c>
      <c r="S140">
        <v>7011</v>
      </c>
      <c r="T140">
        <v>721110</v>
      </c>
      <c r="U140">
        <v>1</v>
      </c>
      <c r="V140">
        <v>111</v>
      </c>
      <c r="W140">
        <v>25743</v>
      </c>
      <c r="X140">
        <v>6849</v>
      </c>
      <c r="Y140">
        <v>1</v>
      </c>
      <c r="Z140">
        <v>0</v>
      </c>
      <c r="AA140" t="s">
        <v>857</v>
      </c>
      <c r="AB140">
        <v>7137</v>
      </c>
      <c r="AC140" t="s">
        <v>726</v>
      </c>
      <c r="AD140" t="str">
        <f>VLOOKUP(A140,'Full dataset'!$A$4:$IE$190,2041-C140,FALSE)</f>
        <v>.</v>
      </c>
      <c r="AE140" t="s">
        <v>726</v>
      </c>
      <c r="AF140" t="s">
        <v>726</v>
      </c>
      <c r="AG140" t="str">
        <f>VLOOKUP($A140,'Full dataset'!$A$4:$IE$190,2007+AG$1-$C140,FALSE)</f>
        <v>.</v>
      </c>
      <c r="AH140" t="str">
        <f>VLOOKUP($A140,'Full dataset'!$A$4:$IE$190,2007+AH$1-$C140,FALSE)</f>
        <v>.</v>
      </c>
      <c r="AI140" t="str">
        <f>VLOOKUP($A140,'Full dataset'!$A$4:$IE$190,2007+AI$1-$C140,FALSE)</f>
        <v>.</v>
      </c>
      <c r="AJ140" t="str">
        <f>VLOOKUP($A140,'Full dataset'!$A$4:$IE$190,2007+AJ$1-$C140,FALSE)</f>
        <v>.</v>
      </c>
      <c r="AK140">
        <f>VLOOKUP($A140,'Full dataset'!$A$4:$IE$190,2007+AK$1-$C140,FALSE)</f>
        <v>50</v>
      </c>
      <c r="AL140">
        <f>VLOOKUP($A140,'Full dataset'!$A$4:$IE$190,2007+AL$1-$C140,FALSE)</f>
        <v>3197</v>
      </c>
      <c r="AM140" t="s">
        <v>726</v>
      </c>
      <c r="AN140" t="str">
        <f>VLOOKUP($A140,'Full dataset'!$A$4:$IE$190,2007+AN$1-$C140,FALSE)</f>
        <v>.</v>
      </c>
      <c r="AO140" t="str">
        <f>VLOOKUP($A140,'Full dataset'!$A$4:$IE$190,2007+AO$1-$C140,FALSE)</f>
        <v>.</v>
      </c>
      <c r="AP140" t="s">
        <v>726</v>
      </c>
      <c r="AQ140" t="s">
        <v>726</v>
      </c>
      <c r="AR140" t="s">
        <v>726</v>
      </c>
      <c r="AS140" t="s">
        <v>726</v>
      </c>
      <c r="AT140" t="s">
        <v>726</v>
      </c>
      <c r="AU140">
        <f>VLOOKUP(A140,'Full dataset'!$A$4:$II$190,$AU$1,FALSE)</f>
        <v>2008</v>
      </c>
      <c r="AW140">
        <f>VLOOKUP(A140,'Full dataset'!$A$5:$IM$190,247,FALSE)</f>
        <v>2</v>
      </c>
      <c r="AX140">
        <f>VLOOKUP(A140,'Full dataset'!$A$4:$II$190,242,FALSE)</f>
        <v>2007</v>
      </c>
      <c r="AY140">
        <f>VLOOKUP(A140,'Full dataset'!$A$5:$IM$190,246,FALSE)</f>
        <v>2</v>
      </c>
      <c r="AZ140">
        <v>9999</v>
      </c>
      <c r="BA140">
        <f>MAX(VLOOKUP($A140,'Full dataset'!$A$4:$IX$190,BA$1,FALSE),AW140)</f>
        <v>2</v>
      </c>
      <c r="BB140">
        <f>IF(VLOOKUP($A140,'Full dataset'!$A$4:$IX$190,BB$1,FALSE)&gt;0,VLOOKUP($A140,'Full dataset'!$A$4:$IX$190,BB$1,FALSE),AU140)</f>
        <v>2008</v>
      </c>
      <c r="BC140">
        <f>MAX(VLOOKUP($A140,'Full dataset'!$A$4:$IX$190,BC$1,FALSE),AY140)</f>
        <v>2</v>
      </c>
      <c r="BD140">
        <f>MAX(VLOOKUP($A140,'Full dataset'!$A$4:$IX$190,BD$1,FALSE),AX140)</f>
        <v>2007</v>
      </c>
      <c r="BE140">
        <f t="shared" si="15"/>
        <v>2007</v>
      </c>
      <c r="BF140">
        <f t="shared" si="16"/>
        <v>0</v>
      </c>
      <c r="BG140">
        <f t="shared" si="17"/>
        <v>1</v>
      </c>
      <c r="BH140">
        <f t="shared" si="12"/>
        <v>0</v>
      </c>
      <c r="BI140">
        <f t="shared" si="13"/>
        <v>1</v>
      </c>
      <c r="BO140">
        <f>IF(BF140=1,VLOOKUP($A140,'Full dataset'!$A$4:$IE$190,2007+BO$1-$C140,FALSE),0)</f>
        <v>0</v>
      </c>
      <c r="BP140">
        <f>IF(BF140=1,VLOOKUP($A140,'Full dataset'!$A$4:$IE$190,2007+BP$1-$C140,FALSE),0)</f>
        <v>0</v>
      </c>
      <c r="BQ140">
        <f>IF(BF140=1,VLOOKUP($A140,'Full dataset'!$A$4:$IE$190,2007+BQ$1-$C140,FALSE),0)</f>
        <v>0</v>
      </c>
      <c r="BR140">
        <f>IF($BG140=1,VLOOKUP($A140,'Full dataset'!$A$4:$IE$190,BR$1-2007+$C140,FALSE),0)</f>
        <v>2</v>
      </c>
      <c r="BS140">
        <f>IF($BG140=1,VLOOKUP($A140,'Full dataset'!$A$4:$IE$190,BS$1-2007+$C140,FALSE),0)</f>
        <v>18</v>
      </c>
      <c r="BT140">
        <f>IF($BG140=1,VLOOKUP($A140,'Full dataset'!$A$4:$IE$190,BT$1-2007+$C140,FALSE),0)</f>
        <v>8</v>
      </c>
      <c r="BU140">
        <f>IF($BG140=1,VLOOKUP($A140,'Full dataset'!$A$4:$IE$190,BU$1-2007+$C140,FALSE),0)</f>
        <v>2</v>
      </c>
      <c r="BV140">
        <f>IF($BG140=1,VLOOKUP($A140,'Full dataset'!$A$4:$IE$190,BV$1-2007+$C140,FALSE),0)</f>
        <v>0</v>
      </c>
      <c r="BW140">
        <f>IF($BG140=1,VLOOKUP($A140,'Full dataset'!$A$4:$IE$190,BW$1-2007+$C140,FALSE),0)</f>
        <v>2</v>
      </c>
      <c r="BX140">
        <f>IF($BG140=1,VLOOKUP($A140,'Full dataset'!$A$4:$IE$190,BX$1-2007+$C140,FALSE),0)</f>
        <v>0</v>
      </c>
    </row>
    <row r="141" spans="1:76" x14ac:dyDescent="0.25">
      <c r="A141">
        <v>139</v>
      </c>
      <c r="B141" t="s">
        <v>183</v>
      </c>
      <c r="C141">
        <v>2007</v>
      </c>
      <c r="D141" t="s">
        <v>582</v>
      </c>
      <c r="E141">
        <f t="shared" si="14"/>
        <v>0</v>
      </c>
      <c r="U141">
        <v>1</v>
      </c>
      <c r="V141">
        <v>22</v>
      </c>
      <c r="W141">
        <v>6521</v>
      </c>
      <c r="X141">
        <v>1542</v>
      </c>
      <c r="Y141">
        <v>1</v>
      </c>
      <c r="Z141">
        <v>1</v>
      </c>
      <c r="AA141" t="s">
        <v>858</v>
      </c>
      <c r="AB141">
        <v>116862</v>
      </c>
      <c r="AC141" t="s">
        <v>726</v>
      </c>
      <c r="AD141" t="str">
        <f>VLOOKUP(A141,'Full dataset'!$A$4:$IE$190,2041-C141,FALSE)</f>
        <v>.</v>
      </c>
      <c r="AE141" t="s">
        <v>726</v>
      </c>
      <c r="AF141" t="s">
        <v>726</v>
      </c>
      <c r="AG141" t="str">
        <f>VLOOKUP($A141,'Full dataset'!$A$4:$IE$190,2007+AG$1-$C141,FALSE)</f>
        <v>.</v>
      </c>
      <c r="AH141" t="str">
        <f>VLOOKUP($A141,'Full dataset'!$A$4:$IE$190,2007+AH$1-$C141,FALSE)</f>
        <v>.</v>
      </c>
      <c r="AI141" t="str">
        <f>VLOOKUP($A141,'Full dataset'!$A$4:$IE$190,2007+AI$1-$C141,FALSE)</f>
        <v>.</v>
      </c>
      <c r="AJ141" t="str">
        <f>VLOOKUP($A141,'Full dataset'!$A$4:$IE$190,2007+AJ$1-$C141,FALSE)</f>
        <v>.</v>
      </c>
      <c r="AK141" t="str">
        <f>VLOOKUP($A141,'Full dataset'!$A$4:$IE$190,2007+AK$1-$C141,FALSE)</f>
        <v>.</v>
      </c>
      <c r="AL141" t="str">
        <f>VLOOKUP($A141,'Full dataset'!$A$4:$IE$190,2007+AL$1-$C141,FALSE)</f>
        <v>.</v>
      </c>
      <c r="AM141" t="s">
        <v>726</v>
      </c>
      <c r="AN141" t="str">
        <f>VLOOKUP($A141,'Full dataset'!$A$4:$IE$190,2007+AN$1-$C141,FALSE)</f>
        <v>.</v>
      </c>
      <c r="AO141" t="str">
        <f>VLOOKUP($A141,'Full dataset'!$A$4:$IE$190,2007+AO$1-$C141,FALSE)</f>
        <v>.</v>
      </c>
      <c r="AP141" t="s">
        <v>726</v>
      </c>
      <c r="AQ141" t="s">
        <v>726</v>
      </c>
      <c r="AR141" t="s">
        <v>726</v>
      </c>
      <c r="AS141" t="s">
        <v>726</v>
      </c>
      <c r="AT141" t="s">
        <v>726</v>
      </c>
      <c r="AU141">
        <f>VLOOKUP(A141,'Full dataset'!$A$4:$II$190,$AU$1,FALSE)</f>
        <v>2011</v>
      </c>
      <c r="AW141">
        <f>VLOOKUP(A141,'Full dataset'!$A$5:$IM$190,247,FALSE)</f>
        <v>1</v>
      </c>
      <c r="AX141">
        <f>VLOOKUP(A141,'Full dataset'!$A$4:$II$190,242,FALSE)</f>
        <v>2012</v>
      </c>
      <c r="AY141">
        <f>VLOOKUP(A141,'Full dataset'!$A$5:$IM$190,246,FALSE)</f>
        <v>1</v>
      </c>
      <c r="AZ141">
        <v>9999</v>
      </c>
      <c r="BA141">
        <f>MAX(VLOOKUP($A141,'Full dataset'!$A$4:$IX$190,BA$1,FALSE),AW141)</f>
        <v>1</v>
      </c>
      <c r="BB141">
        <f>IF(VLOOKUP($A141,'Full dataset'!$A$4:$IX$190,BB$1,FALSE)&gt;0,VLOOKUP($A141,'Full dataset'!$A$4:$IX$190,BB$1,FALSE),AU141)</f>
        <v>2011</v>
      </c>
      <c r="BC141">
        <f>MAX(VLOOKUP($A141,'Full dataset'!$A$4:$IX$190,BC$1,FALSE),AY141)</f>
        <v>1</v>
      </c>
      <c r="BD141">
        <f>MAX(VLOOKUP($A141,'Full dataset'!$A$4:$IX$190,BD$1,FALSE),AX141)</f>
        <v>2012</v>
      </c>
      <c r="BE141">
        <f t="shared" si="15"/>
        <v>2011</v>
      </c>
      <c r="BF141">
        <f t="shared" si="16"/>
        <v>0</v>
      </c>
      <c r="BG141">
        <f t="shared" si="17"/>
        <v>0</v>
      </c>
      <c r="BH141">
        <f t="shared" si="12"/>
        <v>0</v>
      </c>
      <c r="BI141">
        <f t="shared" si="13"/>
        <v>0</v>
      </c>
      <c r="BO141">
        <f>IF(BF141=1,VLOOKUP($A141,'Full dataset'!$A$4:$IE$190,2007+BO$1-$C141,FALSE),0)</f>
        <v>0</v>
      </c>
      <c r="BP141">
        <f>IF(BF141=1,VLOOKUP($A141,'Full dataset'!$A$4:$IE$190,2007+BP$1-$C141,FALSE),0)</f>
        <v>0</v>
      </c>
      <c r="BQ141">
        <f>IF(BF141=1,VLOOKUP($A141,'Full dataset'!$A$4:$IE$190,2007+BQ$1-$C141,FALSE),0)</f>
        <v>0</v>
      </c>
      <c r="BR141">
        <f>IF($BG141=1,VLOOKUP($A141,'Full dataset'!$A$4:$IE$190,BR$1-2007+$C141,FALSE),0)</f>
        <v>0</v>
      </c>
      <c r="BS141">
        <f>IF($BG141=1,VLOOKUP($A141,'Full dataset'!$A$4:$IE$190,BS$1-2007+$C141,FALSE),0)</f>
        <v>0</v>
      </c>
      <c r="BT141">
        <f>IF($BG141=1,VLOOKUP($A141,'Full dataset'!$A$4:$IE$190,BT$1-2007+$C141,FALSE),0)</f>
        <v>0</v>
      </c>
      <c r="BU141">
        <f>IF($BG141=1,VLOOKUP($A141,'Full dataset'!$A$4:$IE$190,BU$1-2007+$C141,FALSE),0)</f>
        <v>0</v>
      </c>
      <c r="BV141">
        <f>IF($BG141=1,VLOOKUP($A141,'Full dataset'!$A$4:$IE$190,BV$1-2007+$C141,FALSE),0)</f>
        <v>0</v>
      </c>
      <c r="BW141">
        <f>IF($BG141=1,VLOOKUP($A141,'Full dataset'!$A$4:$IE$190,BW$1-2007+$C141,FALSE),0)</f>
        <v>0</v>
      </c>
      <c r="BX141">
        <f>IF($BG141=1,VLOOKUP($A141,'Full dataset'!$A$4:$IE$190,BX$1-2007+$C141,FALSE),0)</f>
        <v>0</v>
      </c>
    </row>
    <row r="142" spans="1:76" x14ac:dyDescent="0.25">
      <c r="A142">
        <v>140</v>
      </c>
      <c r="B142" t="s">
        <v>184</v>
      </c>
      <c r="C142">
        <v>2007</v>
      </c>
      <c r="D142" t="s">
        <v>582</v>
      </c>
      <c r="E142">
        <f t="shared" si="14"/>
        <v>0</v>
      </c>
      <c r="U142">
        <v>1</v>
      </c>
      <c r="V142">
        <v>323</v>
      </c>
      <c r="W142">
        <v>5469</v>
      </c>
      <c r="X142">
        <v>5048</v>
      </c>
      <c r="Y142">
        <v>1</v>
      </c>
      <c r="Z142">
        <v>0</v>
      </c>
      <c r="AA142" t="s">
        <v>859</v>
      </c>
      <c r="AB142">
        <v>7160</v>
      </c>
      <c r="AC142" t="s">
        <v>726</v>
      </c>
      <c r="AD142" t="str">
        <f>VLOOKUP(A142,'Full dataset'!$A$4:$IE$190,2041-C142,FALSE)</f>
        <v>.</v>
      </c>
      <c r="AE142" t="s">
        <v>726</v>
      </c>
      <c r="AF142" t="s">
        <v>726</v>
      </c>
      <c r="AG142" t="str">
        <f>VLOOKUP($A142,'Full dataset'!$A$4:$IE$190,2007+AG$1-$C142,FALSE)</f>
        <v>.</v>
      </c>
      <c r="AH142" t="str">
        <f>VLOOKUP($A142,'Full dataset'!$A$4:$IE$190,2007+AH$1-$C142,FALSE)</f>
        <v>.</v>
      </c>
      <c r="AI142" t="str">
        <f>VLOOKUP($A142,'Full dataset'!$A$4:$IE$190,2007+AI$1-$C142,FALSE)</f>
        <v>.</v>
      </c>
      <c r="AJ142" t="str">
        <f>VLOOKUP($A142,'Full dataset'!$A$4:$IE$190,2007+AJ$1-$C142,FALSE)</f>
        <v>.</v>
      </c>
      <c r="AK142">
        <f>VLOOKUP($A142,'Full dataset'!$A$4:$IE$190,2007+AK$1-$C142,FALSE)</f>
        <v>54</v>
      </c>
      <c r="AL142">
        <f>VLOOKUP($A142,'Full dataset'!$A$4:$IE$190,2007+AL$1-$C142,FALSE)</f>
        <v>62</v>
      </c>
      <c r="AM142" t="s">
        <v>726</v>
      </c>
      <c r="AN142" t="str">
        <f>VLOOKUP($A142,'Full dataset'!$A$4:$IE$190,2007+AN$1-$C142,FALSE)</f>
        <v>.</v>
      </c>
      <c r="AO142" t="str">
        <f>VLOOKUP($A142,'Full dataset'!$A$4:$IE$190,2007+AO$1-$C142,FALSE)</f>
        <v>.</v>
      </c>
      <c r="AP142" t="s">
        <v>726</v>
      </c>
      <c r="AQ142" t="s">
        <v>726</v>
      </c>
      <c r="AR142" t="s">
        <v>726</v>
      </c>
      <c r="AS142" t="s">
        <v>726</v>
      </c>
      <c r="AT142" t="s">
        <v>726</v>
      </c>
      <c r="AU142">
        <f>VLOOKUP(A142,'Full dataset'!$A$4:$II$190,$AU$1,FALSE)</f>
        <v>2010</v>
      </c>
      <c r="AW142">
        <f>VLOOKUP(A142,'Full dataset'!$A$5:$IM$190,247,FALSE)</f>
        <v>1</v>
      </c>
      <c r="AX142">
        <f>VLOOKUP(A142,'Full dataset'!$A$4:$II$190,242,FALSE)</f>
        <v>2008</v>
      </c>
      <c r="AY142">
        <f>VLOOKUP(A142,'Full dataset'!$A$5:$IM$190,246,FALSE)</f>
        <v>1</v>
      </c>
      <c r="AZ142">
        <v>9999</v>
      </c>
      <c r="BA142">
        <f>MAX(VLOOKUP($A142,'Full dataset'!$A$4:$IX$190,BA$1,FALSE),AW142)</f>
        <v>1</v>
      </c>
      <c r="BB142">
        <f>IF(VLOOKUP($A142,'Full dataset'!$A$4:$IX$190,BB$1,FALSE)&gt;0,VLOOKUP($A142,'Full dataset'!$A$4:$IX$190,BB$1,FALSE),AU142)</f>
        <v>2010</v>
      </c>
      <c r="BC142">
        <f>MAX(VLOOKUP($A142,'Full dataset'!$A$4:$IX$190,BC$1,FALSE),AY142)</f>
        <v>1</v>
      </c>
      <c r="BD142">
        <f>MAX(VLOOKUP($A142,'Full dataset'!$A$4:$IX$190,BD$1,FALSE),AX142)</f>
        <v>2008</v>
      </c>
      <c r="BE142">
        <f t="shared" si="15"/>
        <v>2008</v>
      </c>
      <c r="BF142">
        <f t="shared" si="16"/>
        <v>0</v>
      </c>
      <c r="BG142">
        <f t="shared" si="17"/>
        <v>0</v>
      </c>
      <c r="BH142">
        <f t="shared" si="12"/>
        <v>0</v>
      </c>
      <c r="BI142">
        <f t="shared" si="13"/>
        <v>0</v>
      </c>
      <c r="BO142">
        <f>IF(BF142=1,VLOOKUP($A142,'Full dataset'!$A$4:$IE$190,2007+BO$1-$C142,FALSE),0)</f>
        <v>0</v>
      </c>
      <c r="BP142">
        <f>IF(BF142=1,VLOOKUP($A142,'Full dataset'!$A$4:$IE$190,2007+BP$1-$C142,FALSE),0)</f>
        <v>0</v>
      </c>
      <c r="BQ142">
        <f>IF(BF142=1,VLOOKUP($A142,'Full dataset'!$A$4:$IE$190,2007+BQ$1-$C142,FALSE),0)</f>
        <v>0</v>
      </c>
      <c r="BR142">
        <f>IF($BG142=1,VLOOKUP($A142,'Full dataset'!$A$4:$IE$190,BR$1-2007+$C142,FALSE),0)</f>
        <v>0</v>
      </c>
      <c r="BS142">
        <f>IF($BG142=1,VLOOKUP($A142,'Full dataset'!$A$4:$IE$190,BS$1-2007+$C142,FALSE),0)</f>
        <v>0</v>
      </c>
      <c r="BT142">
        <f>IF($BG142=1,VLOOKUP($A142,'Full dataset'!$A$4:$IE$190,BT$1-2007+$C142,FALSE),0)</f>
        <v>0</v>
      </c>
      <c r="BU142">
        <f>IF($BG142=1,VLOOKUP($A142,'Full dataset'!$A$4:$IE$190,BU$1-2007+$C142,FALSE),0)</f>
        <v>0</v>
      </c>
      <c r="BV142">
        <f>IF($BG142=1,VLOOKUP($A142,'Full dataset'!$A$4:$IE$190,BV$1-2007+$C142,FALSE),0)</f>
        <v>0</v>
      </c>
      <c r="BW142">
        <f>IF($BG142=1,VLOOKUP($A142,'Full dataset'!$A$4:$IE$190,BW$1-2007+$C142,FALSE),0)</f>
        <v>0</v>
      </c>
      <c r="BX142">
        <f>IF($BG142=1,VLOOKUP($A142,'Full dataset'!$A$4:$IE$190,BX$1-2007+$C142,FALSE),0)</f>
        <v>0</v>
      </c>
    </row>
    <row r="143" spans="1:76" x14ac:dyDescent="0.25">
      <c r="A143">
        <v>141</v>
      </c>
      <c r="B143" t="s">
        <v>185</v>
      </c>
      <c r="C143">
        <v>2007</v>
      </c>
      <c r="D143" t="s">
        <v>582</v>
      </c>
      <c r="E143">
        <f t="shared" si="14"/>
        <v>0</v>
      </c>
      <c r="U143">
        <v>0</v>
      </c>
      <c r="V143" t="s">
        <v>726</v>
      </c>
      <c r="W143" t="s">
        <v>726</v>
      </c>
      <c r="X143" t="s">
        <v>726</v>
      </c>
      <c r="Y143">
        <v>1</v>
      </c>
      <c r="Z143">
        <v>0</v>
      </c>
      <c r="AA143" t="s">
        <v>860</v>
      </c>
      <c r="AB143">
        <v>5354</v>
      </c>
      <c r="AC143" t="s">
        <v>726</v>
      </c>
      <c r="AD143" t="str">
        <f>VLOOKUP(A143,'Full dataset'!$A$4:$IE$190,2041-C143,FALSE)</f>
        <v>.</v>
      </c>
      <c r="AE143" t="s">
        <v>726</v>
      </c>
      <c r="AF143" t="s">
        <v>726</v>
      </c>
      <c r="AG143" t="str">
        <f>VLOOKUP($A143,'Full dataset'!$A$4:$IE$190,2007+AG$1-$C143,FALSE)</f>
        <v>.</v>
      </c>
      <c r="AH143" t="str">
        <f>VLOOKUP($A143,'Full dataset'!$A$4:$IE$190,2007+AH$1-$C143,FALSE)</f>
        <v>.</v>
      </c>
      <c r="AI143" t="str">
        <f>VLOOKUP($A143,'Full dataset'!$A$4:$IE$190,2007+AI$1-$C143,FALSE)</f>
        <v>.</v>
      </c>
      <c r="AJ143" t="str">
        <f>VLOOKUP($A143,'Full dataset'!$A$4:$IE$190,2007+AJ$1-$C143,FALSE)</f>
        <v>.</v>
      </c>
      <c r="AK143" t="str">
        <f>VLOOKUP($A143,'Full dataset'!$A$4:$IE$190,2007+AK$1-$C143,FALSE)</f>
        <v>.</v>
      </c>
      <c r="AL143" t="str">
        <f>VLOOKUP($A143,'Full dataset'!$A$4:$IE$190,2007+AL$1-$C143,FALSE)</f>
        <v>.</v>
      </c>
      <c r="AM143" t="s">
        <v>726</v>
      </c>
      <c r="AN143" t="str">
        <f>VLOOKUP($A143,'Full dataset'!$A$4:$IE$190,2007+AN$1-$C143,FALSE)</f>
        <v>.</v>
      </c>
      <c r="AO143" t="str">
        <f>VLOOKUP($A143,'Full dataset'!$A$4:$IE$190,2007+AO$1-$C143,FALSE)</f>
        <v>.</v>
      </c>
      <c r="AP143" t="s">
        <v>726</v>
      </c>
      <c r="AQ143" t="s">
        <v>726</v>
      </c>
      <c r="AR143" t="s">
        <v>726</v>
      </c>
      <c r="AS143" t="s">
        <v>726</v>
      </c>
      <c r="AT143" t="s">
        <v>726</v>
      </c>
      <c r="AU143">
        <f>VLOOKUP(A143,'Full dataset'!$A$4:$II$190,$AU$1,FALSE)</f>
        <v>9999</v>
      </c>
      <c r="AW143">
        <f>VLOOKUP(A143,'Full dataset'!$A$5:$IM$190,247,FALSE)</f>
        <v>0</v>
      </c>
      <c r="AX143">
        <f>VLOOKUP(A143,'Full dataset'!$A$4:$II$190,242,FALSE)</f>
        <v>9999</v>
      </c>
      <c r="AY143">
        <f>VLOOKUP(A143,'Full dataset'!$A$5:$IM$190,246,FALSE)</f>
        <v>0</v>
      </c>
      <c r="AZ143">
        <v>9999</v>
      </c>
      <c r="BA143">
        <f>MAX(VLOOKUP($A143,'Full dataset'!$A$4:$IX$190,BA$1,FALSE),AW143)</f>
        <v>0</v>
      </c>
      <c r="BB143">
        <f>IF(VLOOKUP($A143,'Full dataset'!$A$4:$IX$190,BB$1,FALSE)&gt;0,VLOOKUP($A143,'Full dataset'!$A$4:$IX$190,BB$1,FALSE),AU143)</f>
        <v>9999</v>
      </c>
      <c r="BC143">
        <f>MAX(VLOOKUP($A143,'Full dataset'!$A$4:$IX$190,BC$1,FALSE),AY143)</f>
        <v>0</v>
      </c>
      <c r="BD143">
        <f>MAX(VLOOKUP($A143,'Full dataset'!$A$4:$IX$190,BD$1,FALSE),AX143)</f>
        <v>9999</v>
      </c>
      <c r="BE143">
        <f t="shared" si="15"/>
        <v>9999</v>
      </c>
      <c r="BF143">
        <f t="shared" si="16"/>
        <v>0</v>
      </c>
      <c r="BG143">
        <f t="shared" si="17"/>
        <v>0</v>
      </c>
      <c r="BH143">
        <f t="shared" si="12"/>
        <v>0</v>
      </c>
      <c r="BI143">
        <f t="shared" si="13"/>
        <v>0</v>
      </c>
      <c r="BO143">
        <f>IF(BF143=1,VLOOKUP($A143,'Full dataset'!$A$4:$IE$190,2007+BO$1-$C143,FALSE),0)</f>
        <v>0</v>
      </c>
      <c r="BP143">
        <f>IF(BF143=1,VLOOKUP($A143,'Full dataset'!$A$4:$IE$190,2007+BP$1-$C143,FALSE),0)</f>
        <v>0</v>
      </c>
      <c r="BQ143">
        <f>IF(BF143=1,VLOOKUP($A143,'Full dataset'!$A$4:$IE$190,2007+BQ$1-$C143,FALSE),0)</f>
        <v>0</v>
      </c>
      <c r="BR143">
        <f>IF($BG143=1,VLOOKUP($A143,'Full dataset'!$A$4:$IE$190,BR$1-2007+$C143,FALSE),0)</f>
        <v>0</v>
      </c>
      <c r="BS143">
        <f>IF($BG143=1,VLOOKUP($A143,'Full dataset'!$A$4:$IE$190,BS$1-2007+$C143,FALSE),0)</f>
        <v>0</v>
      </c>
      <c r="BT143">
        <f>IF($BG143=1,VLOOKUP($A143,'Full dataset'!$A$4:$IE$190,BT$1-2007+$C143,FALSE),0)</f>
        <v>0</v>
      </c>
      <c r="BU143">
        <f>IF($BG143=1,VLOOKUP($A143,'Full dataset'!$A$4:$IE$190,BU$1-2007+$C143,FALSE),0)</f>
        <v>0</v>
      </c>
      <c r="BV143">
        <f>IF($BG143=1,VLOOKUP($A143,'Full dataset'!$A$4:$IE$190,BV$1-2007+$C143,FALSE),0)</f>
        <v>0</v>
      </c>
      <c r="BW143">
        <f>IF($BG143=1,VLOOKUP($A143,'Full dataset'!$A$4:$IE$190,BW$1-2007+$C143,FALSE),0)</f>
        <v>0</v>
      </c>
      <c r="BX143">
        <f>IF($BG143=1,VLOOKUP($A143,'Full dataset'!$A$4:$IE$190,BX$1-2007+$C143,FALSE),0)</f>
        <v>0</v>
      </c>
    </row>
    <row r="144" spans="1:76" x14ac:dyDescent="0.25">
      <c r="A144">
        <v>142</v>
      </c>
      <c r="B144" t="s">
        <v>186</v>
      </c>
      <c r="C144">
        <v>2007</v>
      </c>
      <c r="D144" t="s">
        <v>582</v>
      </c>
      <c r="E144">
        <f t="shared" si="14"/>
        <v>0</v>
      </c>
      <c r="U144">
        <v>0</v>
      </c>
      <c r="V144" t="s">
        <v>726</v>
      </c>
      <c r="W144" t="s">
        <v>726</v>
      </c>
      <c r="X144" t="s">
        <v>726</v>
      </c>
      <c r="Y144">
        <v>0</v>
      </c>
      <c r="Z144" t="s">
        <v>726</v>
      </c>
      <c r="AA144" t="s">
        <v>726</v>
      </c>
      <c r="AB144" t="s">
        <v>726</v>
      </c>
      <c r="AC144" t="s">
        <v>726</v>
      </c>
      <c r="AD144" t="str">
        <f>VLOOKUP(A144,'Full dataset'!$A$4:$IE$190,2041-C144,FALSE)</f>
        <v>.</v>
      </c>
      <c r="AE144" t="s">
        <v>726</v>
      </c>
      <c r="AF144" t="s">
        <v>726</v>
      </c>
      <c r="AG144" t="str">
        <f>VLOOKUP($A144,'Full dataset'!$A$4:$IE$190,2007+AG$1-$C144,FALSE)</f>
        <v>.</v>
      </c>
      <c r="AH144" t="str">
        <f>VLOOKUP($A144,'Full dataset'!$A$4:$IE$190,2007+AH$1-$C144,FALSE)</f>
        <v>.</v>
      </c>
      <c r="AI144" t="str">
        <f>VLOOKUP($A144,'Full dataset'!$A$4:$IE$190,2007+AI$1-$C144,FALSE)</f>
        <v>.</v>
      </c>
      <c r="AJ144" t="str">
        <f>VLOOKUP($A144,'Full dataset'!$A$4:$IE$190,2007+AJ$1-$C144,FALSE)</f>
        <v>.</v>
      </c>
      <c r="AK144">
        <f>VLOOKUP($A144,'Full dataset'!$A$4:$IE$190,2007+AK$1-$C144,FALSE)</f>
        <v>53</v>
      </c>
      <c r="AL144">
        <f>VLOOKUP($A144,'Full dataset'!$A$4:$IE$190,2007+AL$1-$C144,FALSE)</f>
        <v>54</v>
      </c>
      <c r="AM144" t="s">
        <v>726</v>
      </c>
      <c r="AN144" t="str">
        <f>VLOOKUP($A144,'Full dataset'!$A$4:$IE$190,2007+AN$1-$C144,FALSE)</f>
        <v>.</v>
      </c>
      <c r="AO144" t="str">
        <f>VLOOKUP($A144,'Full dataset'!$A$4:$IE$190,2007+AO$1-$C144,FALSE)</f>
        <v>.</v>
      </c>
      <c r="AP144" t="s">
        <v>726</v>
      </c>
      <c r="AQ144" t="s">
        <v>726</v>
      </c>
      <c r="AR144" t="s">
        <v>726</v>
      </c>
      <c r="AS144" t="s">
        <v>726</v>
      </c>
      <c r="AT144" t="s">
        <v>726</v>
      </c>
      <c r="AU144">
        <f>VLOOKUP(A144,'Full dataset'!$A$4:$II$190,$AU$1,FALSE)</f>
        <v>9999</v>
      </c>
      <c r="AW144" t="str">
        <f>VLOOKUP(A144,'Full dataset'!$A$5:$IM$190,247,FALSE)</f>
        <v>.</v>
      </c>
      <c r="AX144" t="str">
        <f>VLOOKUP(A144,'Full dataset'!$A$4:$II$190,242,FALSE)</f>
        <v>.</v>
      </c>
      <c r="AY144" t="str">
        <f>VLOOKUP(A144,'Full dataset'!$A$5:$IM$190,246,FALSE)</f>
        <v>.</v>
      </c>
      <c r="AZ144">
        <v>9999</v>
      </c>
      <c r="BA144">
        <f>MAX(VLOOKUP($A144,'Full dataset'!$A$4:$IX$190,BA$1,FALSE),AW144)</f>
        <v>0</v>
      </c>
      <c r="BB144">
        <f>IF(VLOOKUP($A144,'Full dataset'!$A$4:$IX$190,BB$1,FALSE)&gt;0,VLOOKUP($A144,'Full dataset'!$A$4:$IX$190,BB$1,FALSE),AU144)</f>
        <v>9999</v>
      </c>
      <c r="BC144">
        <f>MAX(VLOOKUP($A144,'Full dataset'!$A$4:$IX$190,BC$1,FALSE),AY144)</f>
        <v>0</v>
      </c>
      <c r="BD144">
        <f>MAX(VLOOKUP($A144,'Full dataset'!$A$4:$IX$190,BD$1,FALSE),AX144)</f>
        <v>0</v>
      </c>
      <c r="BE144">
        <f t="shared" si="15"/>
        <v>0</v>
      </c>
      <c r="BF144">
        <f t="shared" si="16"/>
        <v>0</v>
      </c>
      <c r="BG144">
        <f t="shared" si="17"/>
        <v>0</v>
      </c>
      <c r="BH144">
        <f t="shared" si="12"/>
        <v>0</v>
      </c>
      <c r="BI144">
        <f t="shared" si="13"/>
        <v>0</v>
      </c>
      <c r="BO144">
        <f>IF(BF144=1,VLOOKUP($A144,'Full dataset'!$A$4:$IE$190,2007+BO$1-$C144,FALSE),0)</f>
        <v>0</v>
      </c>
      <c r="BP144">
        <f>IF(BF144=1,VLOOKUP($A144,'Full dataset'!$A$4:$IE$190,2007+BP$1-$C144,FALSE),0)</f>
        <v>0</v>
      </c>
      <c r="BQ144">
        <f>IF(BF144=1,VLOOKUP($A144,'Full dataset'!$A$4:$IE$190,2007+BQ$1-$C144,FALSE),0)</f>
        <v>0</v>
      </c>
      <c r="BR144">
        <f>IF($BG144=1,VLOOKUP($A144,'Full dataset'!$A$4:$IE$190,BR$1-2007+$C144,FALSE),0)</f>
        <v>0</v>
      </c>
      <c r="BS144">
        <f>IF($BG144=1,VLOOKUP($A144,'Full dataset'!$A$4:$IE$190,BS$1-2007+$C144,FALSE),0)</f>
        <v>0</v>
      </c>
      <c r="BT144">
        <f>IF($BG144=1,VLOOKUP($A144,'Full dataset'!$A$4:$IE$190,BT$1-2007+$C144,FALSE),0)</f>
        <v>0</v>
      </c>
      <c r="BU144">
        <f>IF($BG144=1,VLOOKUP($A144,'Full dataset'!$A$4:$IE$190,BU$1-2007+$C144,FALSE),0)</f>
        <v>0</v>
      </c>
      <c r="BV144">
        <f>IF($BG144=1,VLOOKUP($A144,'Full dataset'!$A$4:$IE$190,BV$1-2007+$C144,FALSE),0)</f>
        <v>0</v>
      </c>
      <c r="BW144">
        <f>IF($BG144=1,VLOOKUP($A144,'Full dataset'!$A$4:$IE$190,BW$1-2007+$C144,FALSE),0)</f>
        <v>0</v>
      </c>
      <c r="BX144">
        <f>IF($BG144=1,VLOOKUP($A144,'Full dataset'!$A$4:$IE$190,BX$1-2007+$C144,FALSE),0)</f>
        <v>0</v>
      </c>
    </row>
    <row r="145" spans="1:76" x14ac:dyDescent="0.25">
      <c r="A145">
        <v>143</v>
      </c>
      <c r="B145" t="s">
        <v>187</v>
      </c>
      <c r="C145">
        <v>2007</v>
      </c>
      <c r="D145" t="s">
        <v>582</v>
      </c>
      <c r="E145">
        <f t="shared" si="14"/>
        <v>0</v>
      </c>
      <c r="U145">
        <v>0</v>
      </c>
      <c r="V145" t="s">
        <v>726</v>
      </c>
      <c r="W145" t="s">
        <v>726</v>
      </c>
      <c r="X145" t="s">
        <v>726</v>
      </c>
      <c r="Y145">
        <v>0</v>
      </c>
      <c r="Z145" t="s">
        <v>726</v>
      </c>
      <c r="AA145" t="s">
        <v>726</v>
      </c>
      <c r="AB145" t="s">
        <v>726</v>
      </c>
      <c r="AC145" t="s">
        <v>726</v>
      </c>
      <c r="AD145" t="str">
        <f>VLOOKUP(A145,'Full dataset'!$A$4:$IE$190,2041-C145,FALSE)</f>
        <v>.</v>
      </c>
      <c r="AE145" t="s">
        <v>726</v>
      </c>
      <c r="AF145" t="s">
        <v>726</v>
      </c>
      <c r="AG145" t="str">
        <f>VLOOKUP($A145,'Full dataset'!$A$4:$IE$190,2007+AG$1-$C145,FALSE)</f>
        <v>.</v>
      </c>
      <c r="AH145" t="str">
        <f>VLOOKUP($A145,'Full dataset'!$A$4:$IE$190,2007+AH$1-$C145,FALSE)</f>
        <v>.</v>
      </c>
      <c r="AI145" t="str">
        <f>VLOOKUP($A145,'Full dataset'!$A$4:$IE$190,2007+AI$1-$C145,FALSE)</f>
        <v>.</v>
      </c>
      <c r="AJ145" t="str">
        <f>VLOOKUP($A145,'Full dataset'!$A$4:$IE$190,2007+AJ$1-$C145,FALSE)</f>
        <v>.</v>
      </c>
      <c r="AK145">
        <f>VLOOKUP($A145,'Full dataset'!$A$4:$IE$190,2007+AK$1-$C145,FALSE)</f>
        <v>17</v>
      </c>
      <c r="AL145">
        <f>VLOOKUP($A145,'Full dataset'!$A$4:$IE$190,2007+AL$1-$C145,FALSE)</f>
        <v>273</v>
      </c>
      <c r="AM145" t="s">
        <v>726</v>
      </c>
      <c r="AN145" t="str">
        <f>VLOOKUP($A145,'Full dataset'!$A$4:$IE$190,2007+AN$1-$C145,FALSE)</f>
        <v>.</v>
      </c>
      <c r="AO145" t="str">
        <f>VLOOKUP($A145,'Full dataset'!$A$4:$IE$190,2007+AO$1-$C145,FALSE)</f>
        <v>.</v>
      </c>
      <c r="AP145" t="s">
        <v>726</v>
      </c>
      <c r="AQ145" t="s">
        <v>726</v>
      </c>
      <c r="AR145" t="s">
        <v>726</v>
      </c>
      <c r="AS145" t="s">
        <v>726</v>
      </c>
      <c r="AT145" t="s">
        <v>726</v>
      </c>
      <c r="AU145">
        <f>VLOOKUP(A145,'Full dataset'!$A$4:$II$190,$AU$1,FALSE)</f>
        <v>9999</v>
      </c>
      <c r="AW145" t="str">
        <f>VLOOKUP(A145,'Full dataset'!$A$5:$IM$190,247,FALSE)</f>
        <v>.</v>
      </c>
      <c r="AX145" t="str">
        <f>VLOOKUP(A145,'Full dataset'!$A$4:$II$190,242,FALSE)</f>
        <v>.</v>
      </c>
      <c r="AY145" t="str">
        <f>VLOOKUP(A145,'Full dataset'!$A$5:$IM$190,246,FALSE)</f>
        <v>.</v>
      </c>
      <c r="AZ145">
        <v>9999</v>
      </c>
      <c r="BA145">
        <f>MAX(VLOOKUP($A145,'Full dataset'!$A$4:$IX$190,BA$1,FALSE),AW145)</f>
        <v>0</v>
      </c>
      <c r="BB145">
        <f>IF(VLOOKUP($A145,'Full dataset'!$A$4:$IX$190,BB$1,FALSE)&gt;0,VLOOKUP($A145,'Full dataset'!$A$4:$IX$190,BB$1,FALSE),AU145)</f>
        <v>9999</v>
      </c>
      <c r="BC145">
        <f>MAX(VLOOKUP($A145,'Full dataset'!$A$4:$IX$190,BC$1,FALSE),AY145)</f>
        <v>0</v>
      </c>
      <c r="BD145">
        <f>MAX(VLOOKUP($A145,'Full dataset'!$A$4:$IX$190,BD$1,FALSE),AX145)</f>
        <v>0</v>
      </c>
      <c r="BE145">
        <f t="shared" si="15"/>
        <v>0</v>
      </c>
      <c r="BF145">
        <f t="shared" si="16"/>
        <v>0</v>
      </c>
      <c r="BG145">
        <f t="shared" si="17"/>
        <v>0</v>
      </c>
      <c r="BH145">
        <f t="shared" si="12"/>
        <v>0</v>
      </c>
      <c r="BI145">
        <f t="shared" si="13"/>
        <v>0</v>
      </c>
      <c r="BO145">
        <f>IF(BF145=1,VLOOKUP($A145,'Full dataset'!$A$4:$IE$190,2007+BO$1-$C145,FALSE),0)</f>
        <v>0</v>
      </c>
      <c r="BP145">
        <f>IF(BF145=1,VLOOKUP($A145,'Full dataset'!$A$4:$IE$190,2007+BP$1-$C145,FALSE),0)</f>
        <v>0</v>
      </c>
      <c r="BQ145">
        <f>IF(BF145=1,VLOOKUP($A145,'Full dataset'!$A$4:$IE$190,2007+BQ$1-$C145,FALSE),0)</f>
        <v>0</v>
      </c>
      <c r="BR145">
        <f>IF($BG145=1,VLOOKUP($A145,'Full dataset'!$A$4:$IE$190,BR$1-2007+$C145,FALSE),0)</f>
        <v>0</v>
      </c>
      <c r="BS145">
        <f>IF($BG145=1,VLOOKUP($A145,'Full dataset'!$A$4:$IE$190,BS$1-2007+$C145,FALSE),0)</f>
        <v>0</v>
      </c>
      <c r="BT145">
        <f>IF($BG145=1,VLOOKUP($A145,'Full dataset'!$A$4:$IE$190,BT$1-2007+$C145,FALSE),0)</f>
        <v>0</v>
      </c>
      <c r="BU145">
        <f>IF($BG145=1,VLOOKUP($A145,'Full dataset'!$A$4:$IE$190,BU$1-2007+$C145,FALSE),0)</f>
        <v>0</v>
      </c>
      <c r="BV145">
        <f>IF($BG145=1,VLOOKUP($A145,'Full dataset'!$A$4:$IE$190,BV$1-2007+$C145,FALSE),0)</f>
        <v>0</v>
      </c>
      <c r="BW145">
        <f>IF($BG145=1,VLOOKUP($A145,'Full dataset'!$A$4:$IE$190,BW$1-2007+$C145,FALSE),0)</f>
        <v>0</v>
      </c>
      <c r="BX145">
        <f>IF($BG145=1,VLOOKUP($A145,'Full dataset'!$A$4:$IE$190,BX$1-2007+$C145,FALSE),0)</f>
        <v>0</v>
      </c>
    </row>
    <row r="146" spans="1:76" x14ac:dyDescent="0.25">
      <c r="A146">
        <v>144</v>
      </c>
      <c r="B146" t="s">
        <v>188</v>
      </c>
      <c r="C146">
        <v>2007</v>
      </c>
      <c r="D146" t="s">
        <v>591</v>
      </c>
      <c r="E146">
        <f t="shared" si="14"/>
        <v>1</v>
      </c>
      <c r="S146">
        <v>7370</v>
      </c>
      <c r="T146">
        <v>519130</v>
      </c>
      <c r="U146">
        <v>0</v>
      </c>
      <c r="V146" t="s">
        <v>726</v>
      </c>
      <c r="W146" t="s">
        <v>726</v>
      </c>
      <c r="X146" t="s">
        <v>726</v>
      </c>
      <c r="Y146">
        <v>0</v>
      </c>
      <c r="Z146" t="s">
        <v>726</v>
      </c>
      <c r="AA146" t="s">
        <v>726</v>
      </c>
      <c r="AB146" t="s">
        <v>726</v>
      </c>
      <c r="AC146" t="s">
        <v>726</v>
      </c>
      <c r="AD146" t="str">
        <f>VLOOKUP(A146,'Full dataset'!$A$4:$IE$190,2041-C146,FALSE)</f>
        <v>.</v>
      </c>
      <c r="AE146" t="s">
        <v>726</v>
      </c>
      <c r="AF146" t="s">
        <v>726</v>
      </c>
      <c r="AG146" t="str">
        <f>VLOOKUP($A146,'Full dataset'!$A$4:$IE$190,2007+AG$1-$C146,FALSE)</f>
        <v>.</v>
      </c>
      <c r="AH146" t="str">
        <f>VLOOKUP($A146,'Full dataset'!$A$4:$IE$190,2007+AH$1-$C146,FALSE)</f>
        <v>.</v>
      </c>
      <c r="AI146" t="str">
        <f>VLOOKUP($A146,'Full dataset'!$A$4:$IE$190,2007+AI$1-$C146,FALSE)</f>
        <v>.</v>
      </c>
      <c r="AJ146" t="str">
        <f>VLOOKUP($A146,'Full dataset'!$A$4:$IE$190,2007+AJ$1-$C146,FALSE)</f>
        <v>.</v>
      </c>
      <c r="AK146">
        <f>VLOOKUP($A146,'Full dataset'!$A$4:$IE$190,2007+AK$1-$C146,FALSE)</f>
        <v>27</v>
      </c>
      <c r="AL146" t="str">
        <f>VLOOKUP($A146,'Full dataset'!$A$4:$IE$190,2007+AL$1-$C146,FALSE)</f>
        <v>.</v>
      </c>
      <c r="AM146" t="s">
        <v>726</v>
      </c>
      <c r="AN146" t="str">
        <f>VLOOKUP($A146,'Full dataset'!$A$4:$IE$190,2007+AN$1-$C146,FALSE)</f>
        <v>.</v>
      </c>
      <c r="AO146" t="str">
        <f>VLOOKUP($A146,'Full dataset'!$A$4:$IE$190,2007+AO$1-$C146,FALSE)</f>
        <v>.</v>
      </c>
      <c r="AP146" t="s">
        <v>726</v>
      </c>
      <c r="AQ146" t="s">
        <v>726</v>
      </c>
      <c r="AR146" t="s">
        <v>726</v>
      </c>
      <c r="AS146" t="s">
        <v>726</v>
      </c>
      <c r="AT146" t="s">
        <v>726</v>
      </c>
      <c r="AU146">
        <f>VLOOKUP(A146,'Full dataset'!$A$4:$II$190,$AU$1,FALSE)</f>
        <v>9999</v>
      </c>
      <c r="AW146" t="str">
        <f>VLOOKUP(A146,'Full dataset'!$A$5:$IM$190,247,FALSE)</f>
        <v>.</v>
      </c>
      <c r="AX146" t="str">
        <f>VLOOKUP(A146,'Full dataset'!$A$4:$II$190,242,FALSE)</f>
        <v>.</v>
      </c>
      <c r="AY146" t="str">
        <f>VLOOKUP(A146,'Full dataset'!$A$5:$IM$190,246,FALSE)</f>
        <v>.</v>
      </c>
      <c r="AZ146">
        <v>9999</v>
      </c>
      <c r="BA146">
        <f>MAX(VLOOKUP($A146,'Full dataset'!$A$4:$IX$190,BA$1,FALSE),AW146)</f>
        <v>0</v>
      </c>
      <c r="BB146">
        <f>IF(VLOOKUP($A146,'Full dataset'!$A$4:$IX$190,BB$1,FALSE)&gt;0,VLOOKUP($A146,'Full dataset'!$A$4:$IX$190,BB$1,FALSE),AU146)</f>
        <v>9999</v>
      </c>
      <c r="BC146">
        <f>MAX(VLOOKUP($A146,'Full dataset'!$A$4:$IX$190,BC$1,FALSE),AY146)</f>
        <v>0</v>
      </c>
      <c r="BD146">
        <f>MAX(VLOOKUP($A146,'Full dataset'!$A$4:$IX$190,BD$1,FALSE),AX146)</f>
        <v>0</v>
      </c>
      <c r="BE146">
        <f t="shared" si="15"/>
        <v>0</v>
      </c>
      <c r="BF146">
        <f t="shared" si="16"/>
        <v>0</v>
      </c>
      <c r="BG146">
        <f t="shared" si="17"/>
        <v>0</v>
      </c>
      <c r="BH146">
        <f t="shared" si="12"/>
        <v>0</v>
      </c>
      <c r="BI146">
        <f t="shared" si="13"/>
        <v>0</v>
      </c>
      <c r="BO146">
        <f>IF(BF146=1,VLOOKUP($A146,'Full dataset'!$A$4:$IE$190,2007+BO$1-$C146,FALSE),0)</f>
        <v>0</v>
      </c>
      <c r="BP146">
        <f>IF(BF146=1,VLOOKUP($A146,'Full dataset'!$A$4:$IE$190,2007+BP$1-$C146,FALSE),0)</f>
        <v>0</v>
      </c>
      <c r="BQ146">
        <f>IF(BF146=1,VLOOKUP($A146,'Full dataset'!$A$4:$IE$190,2007+BQ$1-$C146,FALSE),0)</f>
        <v>0</v>
      </c>
      <c r="BR146">
        <f>IF($BG146=1,VLOOKUP($A146,'Full dataset'!$A$4:$IE$190,BR$1-2007+$C146,FALSE),0)</f>
        <v>0</v>
      </c>
      <c r="BS146">
        <f>IF($BG146=1,VLOOKUP($A146,'Full dataset'!$A$4:$IE$190,BS$1-2007+$C146,FALSE),0)</f>
        <v>0</v>
      </c>
      <c r="BT146">
        <f>IF($BG146=1,VLOOKUP($A146,'Full dataset'!$A$4:$IE$190,BT$1-2007+$C146,FALSE),0)</f>
        <v>0</v>
      </c>
      <c r="BU146">
        <f>IF($BG146=1,VLOOKUP($A146,'Full dataset'!$A$4:$IE$190,BU$1-2007+$C146,FALSE),0)</f>
        <v>0</v>
      </c>
      <c r="BV146">
        <f>IF($BG146=1,VLOOKUP($A146,'Full dataset'!$A$4:$IE$190,BV$1-2007+$C146,FALSE),0)</f>
        <v>0</v>
      </c>
      <c r="BW146">
        <f>IF($BG146=1,VLOOKUP($A146,'Full dataset'!$A$4:$IE$190,BW$1-2007+$C146,FALSE),0)</f>
        <v>0</v>
      </c>
      <c r="BX146">
        <f>IF($BG146=1,VLOOKUP($A146,'Full dataset'!$A$4:$IE$190,BX$1-2007+$C146,FALSE),0)</f>
        <v>0</v>
      </c>
    </row>
    <row r="147" spans="1:76" x14ac:dyDescent="0.25">
      <c r="A147">
        <v>145</v>
      </c>
      <c r="B147" t="s">
        <v>189</v>
      </c>
      <c r="C147">
        <v>2007</v>
      </c>
      <c r="D147" t="s">
        <v>591</v>
      </c>
      <c r="E147">
        <f t="shared" si="14"/>
        <v>1</v>
      </c>
      <c r="S147">
        <v>7372</v>
      </c>
      <c r="T147">
        <v>511210</v>
      </c>
      <c r="U147">
        <v>0</v>
      </c>
      <c r="V147" t="s">
        <v>726</v>
      </c>
      <c r="W147" t="s">
        <v>726</v>
      </c>
      <c r="X147" t="s">
        <v>726</v>
      </c>
      <c r="Y147">
        <v>0</v>
      </c>
      <c r="Z147" t="s">
        <v>726</v>
      </c>
      <c r="AA147" t="s">
        <v>726</v>
      </c>
      <c r="AB147" t="s">
        <v>726</v>
      </c>
      <c r="AC147" t="s">
        <v>726</v>
      </c>
      <c r="AD147" t="str">
        <f>VLOOKUP(A147,'Full dataset'!$A$4:$IE$190,2041-C147,FALSE)</f>
        <v>.</v>
      </c>
      <c r="AE147" t="s">
        <v>726</v>
      </c>
      <c r="AF147" t="s">
        <v>726</v>
      </c>
      <c r="AG147" t="str">
        <f>VLOOKUP($A147,'Full dataset'!$A$4:$IE$190,2007+AG$1-$C147,FALSE)</f>
        <v>.</v>
      </c>
      <c r="AH147" t="str">
        <f>VLOOKUP($A147,'Full dataset'!$A$4:$IE$190,2007+AH$1-$C147,FALSE)</f>
        <v>.</v>
      </c>
      <c r="AI147" t="str">
        <f>VLOOKUP($A147,'Full dataset'!$A$4:$IE$190,2007+AI$1-$C147,FALSE)</f>
        <v>.</v>
      </c>
      <c r="AJ147" t="str">
        <f>VLOOKUP($A147,'Full dataset'!$A$4:$IE$190,2007+AJ$1-$C147,FALSE)</f>
        <v>.</v>
      </c>
      <c r="AK147" t="str">
        <f>VLOOKUP($A147,'Full dataset'!$A$4:$IE$190,2007+AK$1-$C147,FALSE)</f>
        <v>.</v>
      </c>
      <c r="AL147">
        <f>VLOOKUP($A147,'Full dataset'!$A$4:$IE$190,2007+AL$1-$C147,FALSE)</f>
        <v>449</v>
      </c>
      <c r="AM147" t="s">
        <v>726</v>
      </c>
      <c r="AN147" t="str">
        <f>VLOOKUP($A147,'Full dataset'!$A$4:$IE$190,2007+AN$1-$C147,FALSE)</f>
        <v>.</v>
      </c>
      <c r="AO147" t="str">
        <f>VLOOKUP($A147,'Full dataset'!$A$4:$IE$190,2007+AO$1-$C147,FALSE)</f>
        <v>.</v>
      </c>
      <c r="AP147" t="s">
        <v>726</v>
      </c>
      <c r="AQ147" t="s">
        <v>726</v>
      </c>
      <c r="AR147" t="s">
        <v>726</v>
      </c>
      <c r="AS147" t="s">
        <v>726</v>
      </c>
      <c r="AT147" t="s">
        <v>726</v>
      </c>
      <c r="AU147">
        <f>VLOOKUP(A147,'Full dataset'!$A$4:$II$190,$AU$1,FALSE)</f>
        <v>9999</v>
      </c>
      <c r="AW147" t="str">
        <f>VLOOKUP(A147,'Full dataset'!$A$5:$IM$190,247,FALSE)</f>
        <v>.</v>
      </c>
      <c r="AX147" t="str">
        <f>VLOOKUP(A147,'Full dataset'!$A$4:$II$190,242,FALSE)</f>
        <v>.</v>
      </c>
      <c r="AY147" t="str">
        <f>VLOOKUP(A147,'Full dataset'!$A$5:$IM$190,246,FALSE)</f>
        <v>.</v>
      </c>
      <c r="AZ147">
        <v>9999</v>
      </c>
      <c r="BA147">
        <f>MAX(VLOOKUP($A147,'Full dataset'!$A$4:$IX$190,BA$1,FALSE),AW147)</f>
        <v>0</v>
      </c>
      <c r="BB147">
        <f>IF(VLOOKUP($A147,'Full dataset'!$A$4:$IX$190,BB$1,FALSE)&gt;0,VLOOKUP($A147,'Full dataset'!$A$4:$IX$190,BB$1,FALSE),AU147)</f>
        <v>9999</v>
      </c>
      <c r="BC147">
        <f>MAX(VLOOKUP($A147,'Full dataset'!$A$4:$IX$190,BC$1,FALSE),AY147)</f>
        <v>0</v>
      </c>
      <c r="BD147">
        <f>MAX(VLOOKUP($A147,'Full dataset'!$A$4:$IX$190,BD$1,FALSE),AX147)</f>
        <v>0</v>
      </c>
      <c r="BE147">
        <f t="shared" si="15"/>
        <v>0</v>
      </c>
      <c r="BF147">
        <f t="shared" si="16"/>
        <v>0</v>
      </c>
      <c r="BG147">
        <f t="shared" si="17"/>
        <v>0</v>
      </c>
      <c r="BH147">
        <f t="shared" si="12"/>
        <v>0</v>
      </c>
      <c r="BI147">
        <f t="shared" si="13"/>
        <v>0</v>
      </c>
      <c r="BO147">
        <f>IF(BF147=1,VLOOKUP($A147,'Full dataset'!$A$4:$IE$190,2007+BO$1-$C147,FALSE),0)</f>
        <v>0</v>
      </c>
      <c r="BP147">
        <f>IF(BF147=1,VLOOKUP($A147,'Full dataset'!$A$4:$IE$190,2007+BP$1-$C147,FALSE),0)</f>
        <v>0</v>
      </c>
      <c r="BQ147">
        <f>IF(BF147=1,VLOOKUP($A147,'Full dataset'!$A$4:$IE$190,2007+BQ$1-$C147,FALSE),0)</f>
        <v>0</v>
      </c>
      <c r="BR147">
        <f>IF($BG147=1,VLOOKUP($A147,'Full dataset'!$A$4:$IE$190,BR$1-2007+$C147,FALSE),0)</f>
        <v>0</v>
      </c>
      <c r="BS147">
        <f>IF($BG147=1,VLOOKUP($A147,'Full dataset'!$A$4:$IE$190,BS$1-2007+$C147,FALSE),0)</f>
        <v>0</v>
      </c>
      <c r="BT147">
        <f>IF($BG147=1,VLOOKUP($A147,'Full dataset'!$A$4:$IE$190,BT$1-2007+$C147,FALSE),0)</f>
        <v>0</v>
      </c>
      <c r="BU147">
        <f>IF($BG147=1,VLOOKUP($A147,'Full dataset'!$A$4:$IE$190,BU$1-2007+$C147,FALSE),0)</f>
        <v>0</v>
      </c>
      <c r="BV147">
        <f>IF($BG147=1,VLOOKUP($A147,'Full dataset'!$A$4:$IE$190,BV$1-2007+$C147,FALSE),0)</f>
        <v>0</v>
      </c>
      <c r="BW147">
        <f>IF($BG147=1,VLOOKUP($A147,'Full dataset'!$A$4:$IE$190,BW$1-2007+$C147,FALSE),0)</f>
        <v>0</v>
      </c>
      <c r="BX147">
        <f>IF($BG147=1,VLOOKUP($A147,'Full dataset'!$A$4:$IE$190,BX$1-2007+$C147,FALSE),0)</f>
        <v>0</v>
      </c>
    </row>
    <row r="148" spans="1:76" x14ac:dyDescent="0.25">
      <c r="A148">
        <v>146</v>
      </c>
      <c r="B148" t="s">
        <v>190</v>
      </c>
      <c r="C148">
        <v>2007</v>
      </c>
      <c r="D148" t="s">
        <v>582</v>
      </c>
      <c r="E148">
        <f t="shared" si="14"/>
        <v>0</v>
      </c>
      <c r="U148">
        <v>0</v>
      </c>
      <c r="V148" t="s">
        <v>726</v>
      </c>
      <c r="W148" t="s">
        <v>726</v>
      </c>
      <c r="X148" t="s">
        <v>726</v>
      </c>
      <c r="Y148">
        <v>0</v>
      </c>
      <c r="Z148" t="s">
        <v>726</v>
      </c>
      <c r="AA148" t="s">
        <v>726</v>
      </c>
      <c r="AB148" t="s">
        <v>726</v>
      </c>
      <c r="AC148" t="s">
        <v>726</v>
      </c>
      <c r="AD148" t="str">
        <f>VLOOKUP(A148,'Full dataset'!$A$4:$IE$190,2041-C148,FALSE)</f>
        <v>.</v>
      </c>
      <c r="AE148" t="s">
        <v>726</v>
      </c>
      <c r="AF148" t="s">
        <v>726</v>
      </c>
      <c r="AG148" t="str">
        <f>VLOOKUP($A148,'Full dataset'!$A$4:$IE$190,2007+AG$1-$C148,FALSE)</f>
        <v>.</v>
      </c>
      <c r="AH148" t="str">
        <f>VLOOKUP($A148,'Full dataset'!$A$4:$IE$190,2007+AH$1-$C148,FALSE)</f>
        <v>.</v>
      </c>
      <c r="AI148" t="str">
        <f>VLOOKUP($A148,'Full dataset'!$A$4:$IE$190,2007+AI$1-$C148,FALSE)</f>
        <v>.</v>
      </c>
      <c r="AJ148" t="str">
        <f>VLOOKUP($A148,'Full dataset'!$A$4:$IE$190,2007+AJ$1-$C148,FALSE)</f>
        <v>.</v>
      </c>
      <c r="AK148">
        <f>VLOOKUP($A148,'Full dataset'!$A$4:$IE$190,2007+AK$1-$C148,FALSE)</f>
        <v>59</v>
      </c>
      <c r="AL148">
        <f>VLOOKUP($A148,'Full dataset'!$A$4:$IE$190,2007+AL$1-$C148,FALSE)</f>
        <v>22</v>
      </c>
      <c r="AM148" t="s">
        <v>726</v>
      </c>
      <c r="AN148" t="str">
        <f>VLOOKUP($A148,'Full dataset'!$A$4:$IE$190,2007+AN$1-$C148,FALSE)</f>
        <v>.</v>
      </c>
      <c r="AO148" t="str">
        <f>VLOOKUP($A148,'Full dataset'!$A$4:$IE$190,2007+AO$1-$C148,FALSE)</f>
        <v>.</v>
      </c>
      <c r="AP148" t="s">
        <v>726</v>
      </c>
      <c r="AQ148" t="s">
        <v>726</v>
      </c>
      <c r="AR148" t="s">
        <v>726</v>
      </c>
      <c r="AS148" t="s">
        <v>726</v>
      </c>
      <c r="AT148" t="s">
        <v>726</v>
      </c>
      <c r="AU148">
        <f>VLOOKUP(A148,'Full dataset'!$A$4:$II$190,$AU$1,FALSE)</f>
        <v>9999</v>
      </c>
      <c r="AW148" t="str">
        <f>VLOOKUP(A148,'Full dataset'!$A$5:$IM$190,247,FALSE)</f>
        <v>.</v>
      </c>
      <c r="AX148" t="str">
        <f>VLOOKUP(A148,'Full dataset'!$A$4:$II$190,242,FALSE)</f>
        <v>.</v>
      </c>
      <c r="AY148" t="str">
        <f>VLOOKUP(A148,'Full dataset'!$A$5:$IM$190,246,FALSE)</f>
        <v>.</v>
      </c>
      <c r="AZ148">
        <v>9999</v>
      </c>
      <c r="BA148">
        <f>MAX(VLOOKUP($A148,'Full dataset'!$A$4:$IX$190,BA$1,FALSE),AW148)</f>
        <v>0</v>
      </c>
      <c r="BB148">
        <f>IF(VLOOKUP($A148,'Full dataset'!$A$4:$IX$190,BB$1,FALSE)&gt;0,VLOOKUP($A148,'Full dataset'!$A$4:$IX$190,BB$1,FALSE),AU148)</f>
        <v>9999</v>
      </c>
      <c r="BC148">
        <f>MAX(VLOOKUP($A148,'Full dataset'!$A$4:$IX$190,BC$1,FALSE),AY148)</f>
        <v>0</v>
      </c>
      <c r="BD148">
        <f>MAX(VLOOKUP($A148,'Full dataset'!$A$4:$IX$190,BD$1,FALSE),AX148)</f>
        <v>0</v>
      </c>
      <c r="BE148">
        <f t="shared" si="15"/>
        <v>0</v>
      </c>
      <c r="BF148">
        <f t="shared" si="16"/>
        <v>0</v>
      </c>
      <c r="BG148">
        <f t="shared" si="17"/>
        <v>0</v>
      </c>
      <c r="BH148">
        <f t="shared" si="12"/>
        <v>0</v>
      </c>
      <c r="BI148">
        <f t="shared" si="13"/>
        <v>0</v>
      </c>
      <c r="BO148">
        <f>IF(BF148=1,VLOOKUP($A148,'Full dataset'!$A$4:$IE$190,2007+BO$1-$C148,FALSE),0)</f>
        <v>0</v>
      </c>
      <c r="BP148">
        <f>IF(BF148=1,VLOOKUP($A148,'Full dataset'!$A$4:$IE$190,2007+BP$1-$C148,FALSE),0)</f>
        <v>0</v>
      </c>
      <c r="BQ148">
        <f>IF(BF148=1,VLOOKUP($A148,'Full dataset'!$A$4:$IE$190,2007+BQ$1-$C148,FALSE),0)</f>
        <v>0</v>
      </c>
      <c r="BR148">
        <f>IF($BG148=1,VLOOKUP($A148,'Full dataset'!$A$4:$IE$190,BR$1-2007+$C148,FALSE),0)</f>
        <v>0</v>
      </c>
      <c r="BS148">
        <f>IF($BG148=1,VLOOKUP($A148,'Full dataset'!$A$4:$IE$190,BS$1-2007+$C148,FALSE),0)</f>
        <v>0</v>
      </c>
      <c r="BT148">
        <f>IF($BG148=1,VLOOKUP($A148,'Full dataset'!$A$4:$IE$190,BT$1-2007+$C148,FALSE),0)</f>
        <v>0</v>
      </c>
      <c r="BU148">
        <f>IF($BG148=1,VLOOKUP($A148,'Full dataset'!$A$4:$IE$190,BU$1-2007+$C148,FALSE),0)</f>
        <v>0</v>
      </c>
      <c r="BV148">
        <f>IF($BG148=1,VLOOKUP($A148,'Full dataset'!$A$4:$IE$190,BV$1-2007+$C148,FALSE),0)</f>
        <v>0</v>
      </c>
      <c r="BW148">
        <f>IF($BG148=1,VLOOKUP($A148,'Full dataset'!$A$4:$IE$190,BW$1-2007+$C148,FALSE),0)</f>
        <v>0</v>
      </c>
      <c r="BX148">
        <f>IF($BG148=1,VLOOKUP($A148,'Full dataset'!$A$4:$IE$190,BX$1-2007+$C148,FALSE),0)</f>
        <v>0</v>
      </c>
    </row>
    <row r="149" spans="1:76" x14ac:dyDescent="0.25">
      <c r="A149">
        <v>147</v>
      </c>
      <c r="B149" t="s">
        <v>191</v>
      </c>
      <c r="C149">
        <v>2007</v>
      </c>
      <c r="D149" t="s">
        <v>582</v>
      </c>
      <c r="E149">
        <f t="shared" si="14"/>
        <v>0</v>
      </c>
      <c r="U149">
        <v>0</v>
      </c>
      <c r="V149" t="s">
        <v>726</v>
      </c>
      <c r="W149" t="s">
        <v>726</v>
      </c>
      <c r="X149" t="s">
        <v>726</v>
      </c>
      <c r="Y149">
        <v>0</v>
      </c>
      <c r="Z149" t="s">
        <v>726</v>
      </c>
      <c r="AA149" t="s">
        <v>726</v>
      </c>
      <c r="AB149" t="s">
        <v>726</v>
      </c>
      <c r="AC149" t="s">
        <v>726</v>
      </c>
      <c r="AD149" t="str">
        <f>VLOOKUP(A149,'Full dataset'!$A$4:$IE$190,2041-C149,FALSE)</f>
        <v>.</v>
      </c>
      <c r="AE149" t="s">
        <v>726</v>
      </c>
      <c r="AF149" t="s">
        <v>726</v>
      </c>
      <c r="AG149" t="str">
        <f>VLOOKUP($A149,'Full dataset'!$A$4:$IE$190,2007+AG$1-$C149,FALSE)</f>
        <v>.</v>
      </c>
      <c r="AH149" t="str">
        <f>VLOOKUP($A149,'Full dataset'!$A$4:$IE$190,2007+AH$1-$C149,FALSE)</f>
        <v>.</v>
      </c>
      <c r="AI149" t="str">
        <f>VLOOKUP($A149,'Full dataset'!$A$4:$IE$190,2007+AI$1-$C149,FALSE)</f>
        <v>.</v>
      </c>
      <c r="AJ149" t="str">
        <f>VLOOKUP($A149,'Full dataset'!$A$4:$IE$190,2007+AJ$1-$C149,FALSE)</f>
        <v>.</v>
      </c>
      <c r="AK149">
        <f>VLOOKUP($A149,'Full dataset'!$A$4:$IE$190,2007+AK$1-$C149,FALSE)</f>
        <v>58</v>
      </c>
      <c r="AL149" t="str">
        <f>VLOOKUP($A149,'Full dataset'!$A$4:$IE$190,2007+AL$1-$C149,FALSE)</f>
        <v>.</v>
      </c>
      <c r="AM149" t="s">
        <v>726</v>
      </c>
      <c r="AN149" t="str">
        <f>VLOOKUP($A149,'Full dataset'!$A$4:$IE$190,2007+AN$1-$C149,FALSE)</f>
        <v>.</v>
      </c>
      <c r="AO149" t="str">
        <f>VLOOKUP($A149,'Full dataset'!$A$4:$IE$190,2007+AO$1-$C149,FALSE)</f>
        <v>.</v>
      </c>
      <c r="AP149" t="s">
        <v>726</v>
      </c>
      <c r="AQ149" t="s">
        <v>726</v>
      </c>
      <c r="AR149" t="s">
        <v>726</v>
      </c>
      <c r="AS149" t="s">
        <v>726</v>
      </c>
      <c r="AT149" t="s">
        <v>726</v>
      </c>
      <c r="AU149">
        <f>VLOOKUP(A149,'Full dataset'!$A$4:$II$190,$AU$1,FALSE)</f>
        <v>9999</v>
      </c>
      <c r="AW149" t="str">
        <f>VLOOKUP(A149,'Full dataset'!$A$5:$IM$190,247,FALSE)</f>
        <v>.</v>
      </c>
      <c r="AX149" t="str">
        <f>VLOOKUP(A149,'Full dataset'!$A$4:$II$190,242,FALSE)</f>
        <v>.</v>
      </c>
      <c r="AY149" t="str">
        <f>VLOOKUP(A149,'Full dataset'!$A$5:$IM$190,246,FALSE)</f>
        <v>.</v>
      </c>
      <c r="AZ149">
        <v>9999</v>
      </c>
      <c r="BA149">
        <f>MAX(VLOOKUP($A149,'Full dataset'!$A$4:$IX$190,BA$1,FALSE),AW149)</f>
        <v>0</v>
      </c>
      <c r="BB149">
        <f>IF(VLOOKUP($A149,'Full dataset'!$A$4:$IX$190,BB$1,FALSE)&gt;0,VLOOKUP($A149,'Full dataset'!$A$4:$IX$190,BB$1,FALSE),AU149)</f>
        <v>9999</v>
      </c>
      <c r="BC149">
        <f>MAX(VLOOKUP($A149,'Full dataset'!$A$4:$IX$190,BC$1,FALSE),AY149)</f>
        <v>0</v>
      </c>
      <c r="BD149">
        <f>MAX(VLOOKUP($A149,'Full dataset'!$A$4:$IX$190,BD$1,FALSE),AX149)</f>
        <v>0</v>
      </c>
      <c r="BE149">
        <f t="shared" si="15"/>
        <v>0</v>
      </c>
      <c r="BF149">
        <f t="shared" si="16"/>
        <v>0</v>
      </c>
      <c r="BG149">
        <f t="shared" si="17"/>
        <v>0</v>
      </c>
      <c r="BH149">
        <f t="shared" si="12"/>
        <v>0</v>
      </c>
      <c r="BI149">
        <f t="shared" si="13"/>
        <v>0</v>
      </c>
      <c r="BO149">
        <f>IF(BF149=1,VLOOKUP($A149,'Full dataset'!$A$4:$IE$190,2007+BO$1-$C149,FALSE),0)</f>
        <v>0</v>
      </c>
      <c r="BP149">
        <f>IF(BF149=1,VLOOKUP($A149,'Full dataset'!$A$4:$IE$190,2007+BP$1-$C149,FALSE),0)</f>
        <v>0</v>
      </c>
      <c r="BQ149">
        <f>IF(BF149=1,VLOOKUP($A149,'Full dataset'!$A$4:$IE$190,2007+BQ$1-$C149,FALSE),0)</f>
        <v>0</v>
      </c>
      <c r="BR149">
        <f>IF($BG149=1,VLOOKUP($A149,'Full dataset'!$A$4:$IE$190,BR$1-2007+$C149,FALSE),0)</f>
        <v>0</v>
      </c>
      <c r="BS149">
        <f>IF($BG149=1,VLOOKUP($A149,'Full dataset'!$A$4:$IE$190,BS$1-2007+$C149,FALSE),0)</f>
        <v>0</v>
      </c>
      <c r="BT149">
        <f>IF($BG149=1,VLOOKUP($A149,'Full dataset'!$A$4:$IE$190,BT$1-2007+$C149,FALSE),0)</f>
        <v>0</v>
      </c>
      <c r="BU149">
        <f>IF($BG149=1,VLOOKUP($A149,'Full dataset'!$A$4:$IE$190,BU$1-2007+$C149,FALSE),0)</f>
        <v>0</v>
      </c>
      <c r="BV149">
        <f>IF($BG149=1,VLOOKUP($A149,'Full dataset'!$A$4:$IE$190,BV$1-2007+$C149,FALSE),0)</f>
        <v>0</v>
      </c>
      <c r="BW149">
        <f>IF($BG149=1,VLOOKUP($A149,'Full dataset'!$A$4:$IE$190,BW$1-2007+$C149,FALSE),0)</f>
        <v>0</v>
      </c>
      <c r="BX149">
        <f>IF($BG149=1,VLOOKUP($A149,'Full dataset'!$A$4:$IE$190,BX$1-2007+$C149,FALSE),0)</f>
        <v>0</v>
      </c>
    </row>
    <row r="150" spans="1:76" x14ac:dyDescent="0.25">
      <c r="A150">
        <v>149</v>
      </c>
      <c r="B150" t="s">
        <v>192</v>
      </c>
      <c r="C150">
        <v>2007</v>
      </c>
      <c r="D150" t="s">
        <v>582</v>
      </c>
      <c r="E150">
        <f t="shared" si="14"/>
        <v>0</v>
      </c>
      <c r="U150">
        <v>0</v>
      </c>
      <c r="V150" t="s">
        <v>726</v>
      </c>
      <c r="W150" t="s">
        <v>726</v>
      </c>
      <c r="X150" t="s">
        <v>726</v>
      </c>
      <c r="Y150">
        <v>0</v>
      </c>
      <c r="Z150" t="s">
        <v>726</v>
      </c>
      <c r="AA150" t="s">
        <v>726</v>
      </c>
      <c r="AB150" t="s">
        <v>726</v>
      </c>
      <c r="AC150" t="s">
        <v>726</v>
      </c>
      <c r="AD150" t="str">
        <f>VLOOKUP(A150,'Full dataset'!$A$4:$IE$190,2041-C150,FALSE)</f>
        <v>.</v>
      </c>
      <c r="AE150" t="s">
        <v>726</v>
      </c>
      <c r="AF150" t="s">
        <v>726</v>
      </c>
      <c r="AG150" t="str">
        <f>VLOOKUP($A150,'Full dataset'!$A$4:$IE$190,2007+AG$1-$C150,FALSE)</f>
        <v>.</v>
      </c>
      <c r="AH150" t="str">
        <f>VLOOKUP($A150,'Full dataset'!$A$4:$IE$190,2007+AH$1-$C150,FALSE)</f>
        <v>.</v>
      </c>
      <c r="AI150" t="str">
        <f>VLOOKUP($A150,'Full dataset'!$A$4:$IE$190,2007+AI$1-$C150,FALSE)</f>
        <v>.</v>
      </c>
      <c r="AJ150" t="str">
        <f>VLOOKUP($A150,'Full dataset'!$A$4:$IE$190,2007+AJ$1-$C150,FALSE)</f>
        <v>.</v>
      </c>
      <c r="AK150">
        <f>VLOOKUP($A150,'Full dataset'!$A$4:$IE$190,2007+AK$1-$C150,FALSE)</f>
        <v>52</v>
      </c>
      <c r="AL150">
        <f>VLOOKUP($A150,'Full dataset'!$A$4:$IE$190,2007+AL$1-$C150,FALSE)</f>
        <v>95</v>
      </c>
      <c r="AM150" t="s">
        <v>726</v>
      </c>
      <c r="AN150" t="str">
        <f>VLOOKUP($A150,'Full dataset'!$A$4:$IE$190,2007+AN$1-$C150,FALSE)</f>
        <v>.</v>
      </c>
      <c r="AO150" t="str">
        <f>VLOOKUP($A150,'Full dataset'!$A$4:$IE$190,2007+AO$1-$C150,FALSE)</f>
        <v>.</v>
      </c>
      <c r="AP150" t="s">
        <v>726</v>
      </c>
      <c r="AQ150" t="s">
        <v>726</v>
      </c>
      <c r="AR150" t="s">
        <v>726</v>
      </c>
      <c r="AS150" t="s">
        <v>726</v>
      </c>
      <c r="AT150" t="s">
        <v>726</v>
      </c>
      <c r="AU150">
        <f>VLOOKUP(A150,'Full dataset'!$A$4:$II$190,$AU$1,FALSE)</f>
        <v>9999</v>
      </c>
      <c r="AW150" t="str">
        <f>VLOOKUP(A150,'Full dataset'!$A$5:$IM$190,247,FALSE)</f>
        <v>.</v>
      </c>
      <c r="AX150" t="str">
        <f>VLOOKUP(A150,'Full dataset'!$A$4:$II$190,242,FALSE)</f>
        <v>.</v>
      </c>
      <c r="AY150" t="str">
        <f>VLOOKUP(A150,'Full dataset'!$A$5:$IM$190,246,FALSE)</f>
        <v>.</v>
      </c>
      <c r="AZ150">
        <v>9999</v>
      </c>
      <c r="BA150">
        <f>MAX(VLOOKUP($A150,'Full dataset'!$A$4:$IX$190,BA$1,FALSE),AW150)</f>
        <v>0</v>
      </c>
      <c r="BB150">
        <f>IF(VLOOKUP($A150,'Full dataset'!$A$4:$IX$190,BB$1,FALSE)&gt;0,VLOOKUP($A150,'Full dataset'!$A$4:$IX$190,BB$1,FALSE),AU150)</f>
        <v>9999</v>
      </c>
      <c r="BC150">
        <f>MAX(VLOOKUP($A150,'Full dataset'!$A$4:$IX$190,BC$1,FALSE),AY150)</f>
        <v>0</v>
      </c>
      <c r="BD150">
        <f>MAX(VLOOKUP($A150,'Full dataset'!$A$4:$IX$190,BD$1,FALSE),AX150)</f>
        <v>0</v>
      </c>
      <c r="BE150">
        <f t="shared" si="15"/>
        <v>0</v>
      </c>
      <c r="BF150">
        <f t="shared" si="16"/>
        <v>0</v>
      </c>
      <c r="BG150">
        <f t="shared" si="17"/>
        <v>0</v>
      </c>
      <c r="BH150">
        <f t="shared" si="12"/>
        <v>0</v>
      </c>
      <c r="BI150">
        <f t="shared" si="13"/>
        <v>0</v>
      </c>
      <c r="BO150">
        <f>IF(BF150=1,VLOOKUP($A150,'Full dataset'!$A$4:$IE$190,2007+BO$1-$C150,FALSE),0)</f>
        <v>0</v>
      </c>
      <c r="BP150">
        <f>IF(BF150=1,VLOOKUP($A150,'Full dataset'!$A$4:$IE$190,2007+BP$1-$C150,FALSE),0)</f>
        <v>0</v>
      </c>
      <c r="BQ150">
        <f>IF(BF150=1,VLOOKUP($A150,'Full dataset'!$A$4:$IE$190,2007+BQ$1-$C150,FALSE),0)</f>
        <v>0</v>
      </c>
      <c r="BR150">
        <f>IF($BG150=1,VLOOKUP($A150,'Full dataset'!$A$4:$IE$190,BR$1-2007+$C150,FALSE),0)</f>
        <v>0</v>
      </c>
      <c r="BS150">
        <f>IF($BG150=1,VLOOKUP($A150,'Full dataset'!$A$4:$IE$190,BS$1-2007+$C150,FALSE),0)</f>
        <v>0</v>
      </c>
      <c r="BT150">
        <f>IF($BG150=1,VLOOKUP($A150,'Full dataset'!$A$4:$IE$190,BT$1-2007+$C150,FALSE),0)</f>
        <v>0</v>
      </c>
      <c r="BU150">
        <f>IF($BG150=1,VLOOKUP($A150,'Full dataset'!$A$4:$IE$190,BU$1-2007+$C150,FALSE),0)</f>
        <v>0</v>
      </c>
      <c r="BV150">
        <f>IF($BG150=1,VLOOKUP($A150,'Full dataset'!$A$4:$IE$190,BV$1-2007+$C150,FALSE),0)</f>
        <v>0</v>
      </c>
      <c r="BW150">
        <f>IF($BG150=1,VLOOKUP($A150,'Full dataset'!$A$4:$IE$190,BW$1-2007+$C150,FALSE),0)</f>
        <v>0</v>
      </c>
      <c r="BX150">
        <f>IF($BG150=1,VLOOKUP($A150,'Full dataset'!$A$4:$IE$190,BX$1-2007+$C150,FALSE),0)</f>
        <v>0</v>
      </c>
    </row>
    <row r="151" spans="1:76" x14ac:dyDescent="0.25">
      <c r="A151">
        <v>150</v>
      </c>
      <c r="B151" t="s">
        <v>193</v>
      </c>
      <c r="C151">
        <v>2007</v>
      </c>
      <c r="D151" t="s">
        <v>591</v>
      </c>
      <c r="E151">
        <f t="shared" si="14"/>
        <v>1</v>
      </c>
      <c r="S151">
        <v>7373</v>
      </c>
      <c r="T151">
        <v>541512</v>
      </c>
      <c r="U151">
        <v>0</v>
      </c>
      <c r="V151" t="s">
        <v>726</v>
      </c>
      <c r="W151" t="s">
        <v>726</v>
      </c>
      <c r="X151" t="s">
        <v>726</v>
      </c>
      <c r="Y151">
        <v>0</v>
      </c>
      <c r="Z151" t="s">
        <v>726</v>
      </c>
      <c r="AA151" t="s">
        <v>726</v>
      </c>
      <c r="AB151" t="s">
        <v>726</v>
      </c>
      <c r="AC151" t="s">
        <v>726</v>
      </c>
      <c r="AD151" t="str">
        <f>VLOOKUP(A151,'Full dataset'!$A$4:$IE$190,2041-C151,FALSE)</f>
        <v>.</v>
      </c>
      <c r="AE151" t="s">
        <v>726</v>
      </c>
      <c r="AF151" t="s">
        <v>726</v>
      </c>
      <c r="AG151">
        <f>VLOOKUP($A151,'Full dataset'!$A$4:$IE$190,2007+AG$1-$C151,FALSE)</f>
        <v>218.137</v>
      </c>
      <c r="AH151">
        <f>VLOOKUP($A151,'Full dataset'!$A$4:$IE$190,2007+AH$1-$C151,FALSE)</f>
        <v>2695.7</v>
      </c>
      <c r="AI151">
        <f>VLOOKUP($A151,'Full dataset'!$A$4:$IE$190,2007+AI$1-$C151,FALSE)</f>
        <v>1325.8109999999999</v>
      </c>
      <c r="AJ151" t="str">
        <f>VLOOKUP($A151,'Full dataset'!$A$4:$IE$190,2007+AJ$1-$C151,FALSE)</f>
        <v>.</v>
      </c>
      <c r="AK151">
        <f>VLOOKUP($A151,'Full dataset'!$A$4:$IE$190,2007+AK$1-$C151,FALSE)</f>
        <v>24</v>
      </c>
      <c r="AL151">
        <f>VLOOKUP($A151,'Full dataset'!$A$4:$IE$190,2007+AL$1-$C151,FALSE)</f>
        <v>2000</v>
      </c>
      <c r="AM151" t="s">
        <v>726</v>
      </c>
      <c r="AN151" t="str">
        <f>VLOOKUP($A151,'Full dataset'!$A$4:$IE$190,2007+AN$1-$C151,FALSE)</f>
        <v>.</v>
      </c>
      <c r="AO151" t="str">
        <f>VLOOKUP($A151,'Full dataset'!$A$4:$IE$190,2007+AO$1-$C151,FALSE)</f>
        <v>.</v>
      </c>
      <c r="AP151" t="s">
        <v>726</v>
      </c>
      <c r="AQ151" t="s">
        <v>726</v>
      </c>
      <c r="AR151" t="s">
        <v>726</v>
      </c>
      <c r="AS151" t="s">
        <v>726</v>
      </c>
      <c r="AT151" t="s">
        <v>726</v>
      </c>
      <c r="AU151">
        <f>VLOOKUP(A151,'Full dataset'!$A$4:$II$190,$AU$1,FALSE)</f>
        <v>9999</v>
      </c>
      <c r="AW151" t="str">
        <f>VLOOKUP(A151,'Full dataset'!$A$5:$IM$190,247,FALSE)</f>
        <v>.</v>
      </c>
      <c r="AX151" t="str">
        <f>VLOOKUP(A151,'Full dataset'!$A$4:$II$190,242,FALSE)</f>
        <v>.</v>
      </c>
      <c r="AY151" t="str">
        <f>VLOOKUP(A151,'Full dataset'!$A$5:$IM$190,246,FALSE)</f>
        <v>.</v>
      </c>
      <c r="AZ151">
        <v>9999</v>
      </c>
      <c r="BA151">
        <f>MAX(VLOOKUP($A151,'Full dataset'!$A$4:$IX$190,BA$1,FALSE),AW151)</f>
        <v>0</v>
      </c>
      <c r="BB151">
        <f>IF(VLOOKUP($A151,'Full dataset'!$A$4:$IX$190,BB$1,FALSE)&gt;0,VLOOKUP($A151,'Full dataset'!$A$4:$IX$190,BB$1,FALSE),AU151)</f>
        <v>9999</v>
      </c>
      <c r="BC151">
        <f>MAX(VLOOKUP($A151,'Full dataset'!$A$4:$IX$190,BC$1,FALSE),AY151)</f>
        <v>0</v>
      </c>
      <c r="BD151">
        <f>MAX(VLOOKUP($A151,'Full dataset'!$A$4:$IX$190,BD$1,FALSE),AX151)</f>
        <v>0</v>
      </c>
      <c r="BE151">
        <f t="shared" si="15"/>
        <v>0</v>
      </c>
      <c r="BF151">
        <f t="shared" si="16"/>
        <v>0</v>
      </c>
      <c r="BG151">
        <f t="shared" si="17"/>
        <v>0</v>
      </c>
      <c r="BH151">
        <f t="shared" si="12"/>
        <v>0</v>
      </c>
      <c r="BI151">
        <f t="shared" si="13"/>
        <v>0</v>
      </c>
      <c r="BO151">
        <f>IF(BF151=1,VLOOKUP($A151,'Full dataset'!$A$4:$IE$190,2007+BO$1-$C151,FALSE),0)</f>
        <v>0</v>
      </c>
      <c r="BP151">
        <f>IF(BF151=1,VLOOKUP($A151,'Full dataset'!$A$4:$IE$190,2007+BP$1-$C151,FALSE),0)</f>
        <v>0</v>
      </c>
      <c r="BQ151">
        <f>IF(BF151=1,VLOOKUP($A151,'Full dataset'!$A$4:$IE$190,2007+BQ$1-$C151,FALSE),0)</f>
        <v>0</v>
      </c>
      <c r="BR151">
        <f>IF($BG151=1,VLOOKUP($A151,'Full dataset'!$A$4:$IE$190,BR$1-2007+$C151,FALSE),0)</f>
        <v>0</v>
      </c>
      <c r="BS151">
        <f>IF($BG151=1,VLOOKUP($A151,'Full dataset'!$A$4:$IE$190,BS$1-2007+$C151,FALSE),0)</f>
        <v>0</v>
      </c>
      <c r="BT151">
        <f>IF($BG151=1,VLOOKUP($A151,'Full dataset'!$A$4:$IE$190,BT$1-2007+$C151,FALSE),0)</f>
        <v>0</v>
      </c>
      <c r="BU151">
        <f>IF($BG151=1,VLOOKUP($A151,'Full dataset'!$A$4:$IE$190,BU$1-2007+$C151,FALSE),0)</f>
        <v>0</v>
      </c>
      <c r="BV151">
        <f>IF($BG151=1,VLOOKUP($A151,'Full dataset'!$A$4:$IE$190,BV$1-2007+$C151,FALSE),0)</f>
        <v>0</v>
      </c>
      <c r="BW151">
        <f>IF($BG151=1,VLOOKUP($A151,'Full dataset'!$A$4:$IE$190,BW$1-2007+$C151,FALSE),0)</f>
        <v>0</v>
      </c>
      <c r="BX151">
        <f>IF($BG151=1,VLOOKUP($A151,'Full dataset'!$A$4:$IE$190,BX$1-2007+$C151,FALSE),0)</f>
        <v>0</v>
      </c>
    </row>
    <row r="152" spans="1:76" x14ac:dyDescent="0.25">
      <c r="A152">
        <v>151</v>
      </c>
      <c r="B152" t="s">
        <v>194</v>
      </c>
      <c r="C152">
        <v>2007</v>
      </c>
      <c r="D152" t="s">
        <v>587</v>
      </c>
      <c r="E152">
        <f t="shared" si="14"/>
        <v>0</v>
      </c>
      <c r="U152">
        <v>0</v>
      </c>
      <c r="V152" t="s">
        <v>726</v>
      </c>
      <c r="W152" t="s">
        <v>726</v>
      </c>
      <c r="X152" t="s">
        <v>726</v>
      </c>
      <c r="Y152">
        <v>0</v>
      </c>
      <c r="Z152" t="s">
        <v>726</v>
      </c>
      <c r="AA152" t="s">
        <v>726</v>
      </c>
      <c r="AB152" t="s">
        <v>726</v>
      </c>
      <c r="AC152" t="s">
        <v>726</v>
      </c>
      <c r="AD152" t="str">
        <f>VLOOKUP(A152,'Full dataset'!$A$4:$IE$190,2041-C152,FALSE)</f>
        <v>.</v>
      </c>
      <c r="AE152" t="s">
        <v>726</v>
      </c>
      <c r="AF152" t="s">
        <v>726</v>
      </c>
      <c r="AG152" t="str">
        <f>VLOOKUP($A152,'Full dataset'!$A$4:$IE$190,2007+AG$1-$C152,FALSE)</f>
        <v>.</v>
      </c>
      <c r="AH152" t="str">
        <f>VLOOKUP($A152,'Full dataset'!$A$4:$IE$190,2007+AH$1-$C152,FALSE)</f>
        <v>.</v>
      </c>
      <c r="AI152" t="str">
        <f>VLOOKUP($A152,'Full dataset'!$A$4:$IE$190,2007+AI$1-$C152,FALSE)</f>
        <v>.</v>
      </c>
      <c r="AJ152" t="str">
        <f>VLOOKUP($A152,'Full dataset'!$A$4:$IE$190,2007+AJ$1-$C152,FALSE)</f>
        <v>.</v>
      </c>
      <c r="AK152">
        <f>VLOOKUP($A152,'Full dataset'!$A$4:$IE$190,2007+AK$1-$C152,FALSE)</f>
        <v>77</v>
      </c>
      <c r="AL152">
        <f>VLOOKUP($A152,'Full dataset'!$A$4:$IE$190,2007+AL$1-$C152,FALSE)</f>
        <v>1206</v>
      </c>
      <c r="AM152" t="s">
        <v>726</v>
      </c>
      <c r="AN152" t="str">
        <f>VLOOKUP($A152,'Full dataset'!$A$4:$IE$190,2007+AN$1-$C152,FALSE)</f>
        <v>.</v>
      </c>
      <c r="AO152" t="str">
        <f>VLOOKUP($A152,'Full dataset'!$A$4:$IE$190,2007+AO$1-$C152,FALSE)</f>
        <v>.</v>
      </c>
      <c r="AP152" t="s">
        <v>726</v>
      </c>
      <c r="AQ152" t="s">
        <v>726</v>
      </c>
      <c r="AR152" t="s">
        <v>726</v>
      </c>
      <c r="AS152" t="s">
        <v>726</v>
      </c>
      <c r="AT152" t="s">
        <v>726</v>
      </c>
      <c r="AU152">
        <f>VLOOKUP(A152,'Full dataset'!$A$4:$II$190,$AU$1,FALSE)</f>
        <v>9999</v>
      </c>
      <c r="AW152" t="str">
        <f>VLOOKUP(A152,'Full dataset'!$A$5:$IM$190,247,FALSE)</f>
        <v>.</v>
      </c>
      <c r="AX152" t="str">
        <f>VLOOKUP(A152,'Full dataset'!$A$4:$II$190,242,FALSE)</f>
        <v>.</v>
      </c>
      <c r="AY152" t="str">
        <f>VLOOKUP(A152,'Full dataset'!$A$5:$IM$190,246,FALSE)</f>
        <v>.</v>
      </c>
      <c r="AZ152">
        <v>9999</v>
      </c>
      <c r="BA152">
        <f>MAX(VLOOKUP($A152,'Full dataset'!$A$4:$IX$190,BA$1,FALSE),AW152)</f>
        <v>0</v>
      </c>
      <c r="BB152">
        <f>IF(VLOOKUP($A152,'Full dataset'!$A$4:$IX$190,BB$1,FALSE)&gt;0,VLOOKUP($A152,'Full dataset'!$A$4:$IX$190,BB$1,FALSE),AU152)</f>
        <v>9999</v>
      </c>
      <c r="BC152">
        <f>MAX(VLOOKUP($A152,'Full dataset'!$A$4:$IX$190,BC$1,FALSE),AY152)</f>
        <v>0</v>
      </c>
      <c r="BD152">
        <f>MAX(VLOOKUP($A152,'Full dataset'!$A$4:$IX$190,BD$1,FALSE),AX152)</f>
        <v>0</v>
      </c>
      <c r="BE152">
        <f t="shared" si="15"/>
        <v>0</v>
      </c>
      <c r="BF152">
        <f t="shared" si="16"/>
        <v>0</v>
      </c>
      <c r="BG152">
        <f t="shared" si="17"/>
        <v>0</v>
      </c>
      <c r="BH152">
        <f t="shared" si="12"/>
        <v>0</v>
      </c>
      <c r="BI152">
        <f t="shared" si="13"/>
        <v>0</v>
      </c>
      <c r="BO152">
        <f>IF(BF152=1,VLOOKUP($A152,'Full dataset'!$A$4:$IE$190,2007+BO$1-$C152,FALSE),0)</f>
        <v>0</v>
      </c>
      <c r="BP152">
        <f>IF(BF152=1,VLOOKUP($A152,'Full dataset'!$A$4:$IE$190,2007+BP$1-$C152,FALSE),0)</f>
        <v>0</v>
      </c>
      <c r="BQ152">
        <f>IF(BF152=1,VLOOKUP($A152,'Full dataset'!$A$4:$IE$190,2007+BQ$1-$C152,FALSE),0)</f>
        <v>0</v>
      </c>
      <c r="BR152">
        <f>IF($BG152=1,VLOOKUP($A152,'Full dataset'!$A$4:$IE$190,BR$1-2007+$C152,FALSE),0)</f>
        <v>0</v>
      </c>
      <c r="BS152">
        <f>IF($BG152=1,VLOOKUP($A152,'Full dataset'!$A$4:$IE$190,BS$1-2007+$C152,FALSE),0)</f>
        <v>0</v>
      </c>
      <c r="BT152">
        <f>IF($BG152=1,VLOOKUP($A152,'Full dataset'!$A$4:$IE$190,BT$1-2007+$C152,FALSE),0)</f>
        <v>0</v>
      </c>
      <c r="BU152">
        <f>IF($BG152=1,VLOOKUP($A152,'Full dataset'!$A$4:$IE$190,BU$1-2007+$C152,FALSE),0)</f>
        <v>0</v>
      </c>
      <c r="BV152">
        <f>IF($BG152=1,VLOOKUP($A152,'Full dataset'!$A$4:$IE$190,BV$1-2007+$C152,FALSE),0)</f>
        <v>0</v>
      </c>
      <c r="BW152">
        <f>IF($BG152=1,VLOOKUP($A152,'Full dataset'!$A$4:$IE$190,BW$1-2007+$C152,FALSE),0)</f>
        <v>0</v>
      </c>
      <c r="BX152">
        <f>IF($BG152=1,VLOOKUP($A152,'Full dataset'!$A$4:$IE$190,BX$1-2007+$C152,FALSE),0)</f>
        <v>0</v>
      </c>
    </row>
    <row r="153" spans="1:76" x14ac:dyDescent="0.25">
      <c r="A153">
        <v>152</v>
      </c>
      <c r="B153" t="s">
        <v>195</v>
      </c>
      <c r="C153">
        <v>2007</v>
      </c>
      <c r="D153" t="s">
        <v>591</v>
      </c>
      <c r="E153">
        <f t="shared" si="14"/>
        <v>1</v>
      </c>
      <c r="S153">
        <v>7372</v>
      </c>
      <c r="T153">
        <v>511210</v>
      </c>
      <c r="U153">
        <v>0</v>
      </c>
      <c r="V153" t="s">
        <v>726</v>
      </c>
      <c r="W153" t="s">
        <v>726</v>
      </c>
      <c r="X153" t="s">
        <v>726</v>
      </c>
      <c r="Y153">
        <v>0</v>
      </c>
      <c r="Z153" t="s">
        <v>726</v>
      </c>
      <c r="AA153" t="s">
        <v>726</v>
      </c>
      <c r="AB153" t="s">
        <v>726</v>
      </c>
      <c r="AC153" t="s">
        <v>726</v>
      </c>
      <c r="AD153" t="str">
        <f>VLOOKUP(A153,'Full dataset'!$A$4:$IE$190,2041-C153,FALSE)</f>
        <v>.</v>
      </c>
      <c r="AE153" t="s">
        <v>726</v>
      </c>
      <c r="AF153" t="s">
        <v>726</v>
      </c>
      <c r="AG153">
        <f>VLOOKUP($A153,'Full dataset'!$A$4:$IE$190,2007+AG$1-$C153,FALSE)</f>
        <v>296.25200000000001</v>
      </c>
      <c r="AH153">
        <f>VLOOKUP($A153,'Full dataset'!$A$4:$IE$190,2007+AH$1-$C153,FALSE)</f>
        <v>3871.15</v>
      </c>
      <c r="AI153">
        <f>VLOOKUP($A153,'Full dataset'!$A$4:$IE$190,2007+AI$1-$C153,FALSE)</f>
        <v>1615.0129999999999</v>
      </c>
      <c r="AJ153" t="str">
        <f>VLOOKUP($A153,'Full dataset'!$A$4:$IE$190,2007+AJ$1-$C153,FALSE)</f>
        <v>.</v>
      </c>
      <c r="AK153">
        <f>VLOOKUP($A153,'Full dataset'!$A$4:$IE$190,2007+AK$1-$C153,FALSE)</f>
        <v>19</v>
      </c>
      <c r="AL153">
        <f>VLOOKUP($A153,'Full dataset'!$A$4:$IE$190,2007+AL$1-$C153,FALSE)</f>
        <v>418</v>
      </c>
      <c r="AM153" t="s">
        <v>726</v>
      </c>
      <c r="AN153" t="str">
        <f>VLOOKUP($A153,'Full dataset'!$A$4:$IE$190,2007+AN$1-$C153,FALSE)</f>
        <v>.</v>
      </c>
      <c r="AO153" t="str">
        <f>VLOOKUP($A153,'Full dataset'!$A$4:$IE$190,2007+AO$1-$C153,FALSE)</f>
        <v>.</v>
      </c>
      <c r="AP153" t="s">
        <v>726</v>
      </c>
      <c r="AQ153" t="s">
        <v>726</v>
      </c>
      <c r="AR153" t="s">
        <v>726</v>
      </c>
      <c r="AS153" t="s">
        <v>726</v>
      </c>
      <c r="AT153" t="s">
        <v>726</v>
      </c>
      <c r="AU153">
        <f>VLOOKUP(A153,'Full dataset'!$A$4:$II$190,$AU$1,FALSE)</f>
        <v>9999</v>
      </c>
      <c r="AW153" t="str">
        <f>VLOOKUP(A153,'Full dataset'!$A$5:$IM$190,247,FALSE)</f>
        <v>.</v>
      </c>
      <c r="AX153" t="str">
        <f>VLOOKUP(A153,'Full dataset'!$A$4:$II$190,242,FALSE)</f>
        <v>.</v>
      </c>
      <c r="AY153" t="str">
        <f>VLOOKUP(A153,'Full dataset'!$A$5:$IM$190,246,FALSE)</f>
        <v>.</v>
      </c>
      <c r="AZ153">
        <v>9999</v>
      </c>
      <c r="BA153">
        <f>MAX(VLOOKUP($A153,'Full dataset'!$A$4:$IX$190,BA$1,FALSE),AW153)</f>
        <v>0</v>
      </c>
      <c r="BB153">
        <f>IF(VLOOKUP($A153,'Full dataset'!$A$4:$IX$190,BB$1,FALSE)&gt;0,VLOOKUP($A153,'Full dataset'!$A$4:$IX$190,BB$1,FALSE),AU153)</f>
        <v>9999</v>
      </c>
      <c r="BC153">
        <f>MAX(VLOOKUP($A153,'Full dataset'!$A$4:$IX$190,BC$1,FALSE),AY153)</f>
        <v>0</v>
      </c>
      <c r="BD153">
        <f>MAX(VLOOKUP($A153,'Full dataset'!$A$4:$IX$190,BD$1,FALSE),AX153)</f>
        <v>0</v>
      </c>
      <c r="BE153">
        <f t="shared" si="15"/>
        <v>0</v>
      </c>
      <c r="BF153">
        <f t="shared" si="16"/>
        <v>0</v>
      </c>
      <c r="BG153">
        <f t="shared" si="17"/>
        <v>0</v>
      </c>
      <c r="BH153">
        <f t="shared" si="12"/>
        <v>0</v>
      </c>
      <c r="BI153">
        <f t="shared" si="13"/>
        <v>0</v>
      </c>
      <c r="BO153">
        <f>IF(BF153=1,VLOOKUP($A153,'Full dataset'!$A$4:$IE$190,2007+BO$1-$C153,FALSE),0)</f>
        <v>0</v>
      </c>
      <c r="BP153">
        <f>IF(BF153=1,VLOOKUP($A153,'Full dataset'!$A$4:$IE$190,2007+BP$1-$C153,FALSE),0)</f>
        <v>0</v>
      </c>
      <c r="BQ153">
        <f>IF(BF153=1,VLOOKUP($A153,'Full dataset'!$A$4:$IE$190,2007+BQ$1-$C153,FALSE),0)</f>
        <v>0</v>
      </c>
      <c r="BR153">
        <f>IF($BG153=1,VLOOKUP($A153,'Full dataset'!$A$4:$IE$190,BR$1-2007+$C153,FALSE),0)</f>
        <v>0</v>
      </c>
      <c r="BS153">
        <f>IF($BG153=1,VLOOKUP($A153,'Full dataset'!$A$4:$IE$190,BS$1-2007+$C153,FALSE),0)</f>
        <v>0</v>
      </c>
      <c r="BT153">
        <f>IF($BG153=1,VLOOKUP($A153,'Full dataset'!$A$4:$IE$190,BT$1-2007+$C153,FALSE),0)</f>
        <v>0</v>
      </c>
      <c r="BU153">
        <f>IF($BG153=1,VLOOKUP($A153,'Full dataset'!$A$4:$IE$190,BU$1-2007+$C153,FALSE),0)</f>
        <v>0</v>
      </c>
      <c r="BV153">
        <f>IF($BG153=1,VLOOKUP($A153,'Full dataset'!$A$4:$IE$190,BV$1-2007+$C153,FALSE),0)</f>
        <v>0</v>
      </c>
      <c r="BW153">
        <f>IF($BG153=1,VLOOKUP($A153,'Full dataset'!$A$4:$IE$190,BW$1-2007+$C153,FALSE),0)</f>
        <v>0</v>
      </c>
      <c r="BX153">
        <f>IF($BG153=1,VLOOKUP($A153,'Full dataset'!$A$4:$IE$190,BX$1-2007+$C153,FALSE),0)</f>
        <v>0</v>
      </c>
    </row>
    <row r="154" spans="1:76" x14ac:dyDescent="0.25">
      <c r="A154">
        <v>153</v>
      </c>
      <c r="B154" t="s">
        <v>196</v>
      </c>
      <c r="C154">
        <v>2007</v>
      </c>
      <c r="D154" t="s">
        <v>582</v>
      </c>
      <c r="E154">
        <f t="shared" si="14"/>
        <v>0</v>
      </c>
      <c r="U154">
        <v>0</v>
      </c>
      <c r="V154" t="s">
        <v>726</v>
      </c>
      <c r="W154" t="s">
        <v>726</v>
      </c>
      <c r="X154" t="s">
        <v>726</v>
      </c>
      <c r="Y154">
        <v>0</v>
      </c>
      <c r="Z154" t="s">
        <v>726</v>
      </c>
      <c r="AA154" t="s">
        <v>726</v>
      </c>
      <c r="AB154" t="s">
        <v>726</v>
      </c>
      <c r="AC154" t="s">
        <v>726</v>
      </c>
      <c r="AD154" t="str">
        <f>VLOOKUP(A154,'Full dataset'!$A$4:$IE$190,2041-C154,FALSE)</f>
        <v>.</v>
      </c>
      <c r="AE154" t="s">
        <v>726</v>
      </c>
      <c r="AF154" t="s">
        <v>726</v>
      </c>
      <c r="AG154" t="str">
        <f>VLOOKUP($A154,'Full dataset'!$A$4:$IE$190,2007+AG$1-$C154,FALSE)</f>
        <v>.</v>
      </c>
      <c r="AH154" t="str">
        <f>VLOOKUP($A154,'Full dataset'!$A$4:$IE$190,2007+AH$1-$C154,FALSE)</f>
        <v>.</v>
      </c>
      <c r="AI154" t="str">
        <f>VLOOKUP($A154,'Full dataset'!$A$4:$IE$190,2007+AI$1-$C154,FALSE)</f>
        <v>.</v>
      </c>
      <c r="AJ154" t="str">
        <f>VLOOKUP($A154,'Full dataset'!$A$4:$IE$190,2007+AJ$1-$C154,FALSE)</f>
        <v>.</v>
      </c>
      <c r="AK154">
        <f>VLOOKUP($A154,'Full dataset'!$A$4:$IE$190,2007+AK$1-$C154,FALSE)</f>
        <v>20</v>
      </c>
      <c r="AL154" t="str">
        <f>VLOOKUP($A154,'Full dataset'!$A$4:$IE$190,2007+AL$1-$C154,FALSE)</f>
        <v>.</v>
      </c>
      <c r="AM154" t="s">
        <v>726</v>
      </c>
      <c r="AN154" t="str">
        <f>VLOOKUP($A154,'Full dataset'!$A$4:$IE$190,2007+AN$1-$C154,FALSE)</f>
        <v>.</v>
      </c>
      <c r="AO154" t="str">
        <f>VLOOKUP($A154,'Full dataset'!$A$4:$IE$190,2007+AO$1-$C154,FALSE)</f>
        <v>.</v>
      </c>
      <c r="AP154" t="s">
        <v>726</v>
      </c>
      <c r="AQ154" t="s">
        <v>726</v>
      </c>
      <c r="AR154" t="s">
        <v>726</v>
      </c>
      <c r="AS154" t="s">
        <v>726</v>
      </c>
      <c r="AT154" t="s">
        <v>726</v>
      </c>
      <c r="AU154">
        <f>VLOOKUP(A154,'Full dataset'!$A$4:$II$190,$AU$1,FALSE)</f>
        <v>9999</v>
      </c>
      <c r="AW154" t="str">
        <f>VLOOKUP(A154,'Full dataset'!$A$5:$IM$190,247,FALSE)</f>
        <v>.</v>
      </c>
      <c r="AX154" t="str">
        <f>VLOOKUP(A154,'Full dataset'!$A$4:$II$190,242,FALSE)</f>
        <v>.</v>
      </c>
      <c r="AY154" t="str">
        <f>VLOOKUP(A154,'Full dataset'!$A$5:$IM$190,246,FALSE)</f>
        <v>.</v>
      </c>
      <c r="AZ154">
        <v>9999</v>
      </c>
      <c r="BA154">
        <f>MAX(VLOOKUP($A154,'Full dataset'!$A$4:$IX$190,BA$1,FALSE),AW154)</f>
        <v>0</v>
      </c>
      <c r="BB154">
        <f>IF(VLOOKUP($A154,'Full dataset'!$A$4:$IX$190,BB$1,FALSE)&gt;0,VLOOKUP($A154,'Full dataset'!$A$4:$IX$190,BB$1,FALSE),AU154)</f>
        <v>9999</v>
      </c>
      <c r="BC154">
        <f>MAX(VLOOKUP($A154,'Full dataset'!$A$4:$IX$190,BC$1,FALSE),AY154)</f>
        <v>0</v>
      </c>
      <c r="BD154">
        <f>MAX(VLOOKUP($A154,'Full dataset'!$A$4:$IX$190,BD$1,FALSE),AX154)</f>
        <v>0</v>
      </c>
      <c r="BE154">
        <f t="shared" si="15"/>
        <v>0</v>
      </c>
      <c r="BF154">
        <f t="shared" si="16"/>
        <v>0</v>
      </c>
      <c r="BG154">
        <f t="shared" si="17"/>
        <v>0</v>
      </c>
      <c r="BH154">
        <f t="shared" si="12"/>
        <v>0</v>
      </c>
      <c r="BI154">
        <f t="shared" si="13"/>
        <v>0</v>
      </c>
      <c r="BO154">
        <f>IF(BF154=1,VLOOKUP($A154,'Full dataset'!$A$4:$IE$190,2007+BO$1-$C154,FALSE),0)</f>
        <v>0</v>
      </c>
      <c r="BP154">
        <f>IF(BF154=1,VLOOKUP($A154,'Full dataset'!$A$4:$IE$190,2007+BP$1-$C154,FALSE),0)</f>
        <v>0</v>
      </c>
      <c r="BQ154">
        <f>IF(BF154=1,VLOOKUP($A154,'Full dataset'!$A$4:$IE$190,2007+BQ$1-$C154,FALSE),0)</f>
        <v>0</v>
      </c>
      <c r="BR154">
        <f>IF($BG154=1,VLOOKUP($A154,'Full dataset'!$A$4:$IE$190,BR$1-2007+$C154,FALSE),0)</f>
        <v>0</v>
      </c>
      <c r="BS154">
        <f>IF($BG154=1,VLOOKUP($A154,'Full dataset'!$A$4:$IE$190,BS$1-2007+$C154,FALSE),0)</f>
        <v>0</v>
      </c>
      <c r="BT154">
        <f>IF($BG154=1,VLOOKUP($A154,'Full dataset'!$A$4:$IE$190,BT$1-2007+$C154,FALSE),0)</f>
        <v>0</v>
      </c>
      <c r="BU154">
        <f>IF($BG154=1,VLOOKUP($A154,'Full dataset'!$A$4:$IE$190,BU$1-2007+$C154,FALSE),0)</f>
        <v>0</v>
      </c>
      <c r="BV154">
        <f>IF($BG154=1,VLOOKUP($A154,'Full dataset'!$A$4:$IE$190,BV$1-2007+$C154,FALSE),0)</f>
        <v>0</v>
      </c>
      <c r="BW154">
        <f>IF($BG154=1,VLOOKUP($A154,'Full dataset'!$A$4:$IE$190,BW$1-2007+$C154,FALSE),0)</f>
        <v>0</v>
      </c>
      <c r="BX154">
        <f>IF($BG154=1,VLOOKUP($A154,'Full dataset'!$A$4:$IE$190,BX$1-2007+$C154,FALSE),0)</f>
        <v>0</v>
      </c>
    </row>
    <row r="155" spans="1:76" x14ac:dyDescent="0.25">
      <c r="A155">
        <v>154</v>
      </c>
      <c r="B155" t="s">
        <v>197</v>
      </c>
      <c r="C155">
        <v>2007</v>
      </c>
      <c r="D155" t="s">
        <v>582</v>
      </c>
      <c r="E155">
        <f t="shared" si="14"/>
        <v>0</v>
      </c>
      <c r="U155">
        <v>0</v>
      </c>
      <c r="V155" t="s">
        <v>726</v>
      </c>
      <c r="W155" t="s">
        <v>726</v>
      </c>
      <c r="X155" t="s">
        <v>726</v>
      </c>
      <c r="Y155">
        <v>0</v>
      </c>
      <c r="Z155" t="s">
        <v>726</v>
      </c>
      <c r="AA155" t="s">
        <v>726</v>
      </c>
      <c r="AB155" t="s">
        <v>726</v>
      </c>
      <c r="AC155" t="s">
        <v>726</v>
      </c>
      <c r="AD155" t="str">
        <f>VLOOKUP(A155,'Full dataset'!$A$4:$IE$190,2041-C155,FALSE)</f>
        <v>.</v>
      </c>
      <c r="AE155" t="s">
        <v>726</v>
      </c>
      <c r="AF155" t="s">
        <v>726</v>
      </c>
      <c r="AG155" t="str">
        <f>VLOOKUP($A155,'Full dataset'!$A$4:$IE$190,2007+AG$1-$C155,FALSE)</f>
        <v>.</v>
      </c>
      <c r="AH155" t="str">
        <f>VLOOKUP($A155,'Full dataset'!$A$4:$IE$190,2007+AH$1-$C155,FALSE)</f>
        <v>.</v>
      </c>
      <c r="AI155" t="str">
        <f>VLOOKUP($A155,'Full dataset'!$A$4:$IE$190,2007+AI$1-$C155,FALSE)</f>
        <v>.</v>
      </c>
      <c r="AJ155" t="str">
        <f>VLOOKUP($A155,'Full dataset'!$A$4:$IE$190,2007+AJ$1-$C155,FALSE)</f>
        <v>.</v>
      </c>
      <c r="AK155">
        <f>VLOOKUP($A155,'Full dataset'!$A$4:$IE$190,2007+AK$1-$C155,FALSE)</f>
        <v>49</v>
      </c>
      <c r="AL155" t="str">
        <f>VLOOKUP($A155,'Full dataset'!$A$4:$IE$190,2007+AL$1-$C155,FALSE)</f>
        <v>.</v>
      </c>
      <c r="AM155" t="s">
        <v>726</v>
      </c>
      <c r="AN155" t="str">
        <f>VLOOKUP($A155,'Full dataset'!$A$4:$IE$190,2007+AN$1-$C155,FALSE)</f>
        <v>.</v>
      </c>
      <c r="AO155" t="str">
        <f>VLOOKUP($A155,'Full dataset'!$A$4:$IE$190,2007+AO$1-$C155,FALSE)</f>
        <v>.</v>
      </c>
      <c r="AP155" t="s">
        <v>726</v>
      </c>
      <c r="AQ155" t="s">
        <v>726</v>
      </c>
      <c r="AR155" t="s">
        <v>726</v>
      </c>
      <c r="AS155" t="s">
        <v>726</v>
      </c>
      <c r="AT155" t="s">
        <v>726</v>
      </c>
      <c r="AU155">
        <f>VLOOKUP(A155,'Full dataset'!$A$4:$II$190,$AU$1,FALSE)</f>
        <v>9999</v>
      </c>
      <c r="AW155" t="str">
        <f>VLOOKUP(A155,'Full dataset'!$A$5:$IM$190,247,FALSE)</f>
        <v>.</v>
      </c>
      <c r="AX155" t="str">
        <f>VLOOKUP(A155,'Full dataset'!$A$4:$II$190,242,FALSE)</f>
        <v>.</v>
      </c>
      <c r="AY155" t="str">
        <f>VLOOKUP(A155,'Full dataset'!$A$5:$IM$190,246,FALSE)</f>
        <v>.</v>
      </c>
      <c r="AZ155">
        <v>9999</v>
      </c>
      <c r="BA155">
        <f>MAX(VLOOKUP($A155,'Full dataset'!$A$4:$IX$190,BA$1,FALSE),AW155)</f>
        <v>0</v>
      </c>
      <c r="BB155">
        <f>IF(VLOOKUP($A155,'Full dataset'!$A$4:$IX$190,BB$1,FALSE)&gt;0,VLOOKUP($A155,'Full dataset'!$A$4:$IX$190,BB$1,FALSE),AU155)</f>
        <v>9999</v>
      </c>
      <c r="BC155">
        <f>MAX(VLOOKUP($A155,'Full dataset'!$A$4:$IX$190,BC$1,FALSE),AY155)</f>
        <v>0</v>
      </c>
      <c r="BD155">
        <f>MAX(VLOOKUP($A155,'Full dataset'!$A$4:$IX$190,BD$1,FALSE),AX155)</f>
        <v>0</v>
      </c>
      <c r="BE155">
        <f t="shared" si="15"/>
        <v>0</v>
      </c>
      <c r="BF155">
        <f t="shared" si="16"/>
        <v>0</v>
      </c>
      <c r="BG155">
        <f t="shared" si="17"/>
        <v>0</v>
      </c>
      <c r="BH155">
        <f t="shared" si="12"/>
        <v>0</v>
      </c>
      <c r="BI155">
        <f t="shared" si="13"/>
        <v>0</v>
      </c>
      <c r="BO155">
        <f>IF(BF155=1,VLOOKUP($A155,'Full dataset'!$A$4:$IE$190,2007+BO$1-$C155,FALSE),0)</f>
        <v>0</v>
      </c>
      <c r="BP155">
        <f>IF(BF155=1,VLOOKUP($A155,'Full dataset'!$A$4:$IE$190,2007+BP$1-$C155,FALSE),0)</f>
        <v>0</v>
      </c>
      <c r="BQ155">
        <f>IF(BF155=1,VLOOKUP($A155,'Full dataset'!$A$4:$IE$190,2007+BQ$1-$C155,FALSE),0)</f>
        <v>0</v>
      </c>
      <c r="BR155">
        <f>IF($BG155=1,VLOOKUP($A155,'Full dataset'!$A$4:$IE$190,BR$1-2007+$C155,FALSE),0)</f>
        <v>0</v>
      </c>
      <c r="BS155">
        <f>IF($BG155=1,VLOOKUP($A155,'Full dataset'!$A$4:$IE$190,BS$1-2007+$C155,FALSE),0)</f>
        <v>0</v>
      </c>
      <c r="BT155">
        <f>IF($BG155=1,VLOOKUP($A155,'Full dataset'!$A$4:$IE$190,BT$1-2007+$C155,FALSE),0)</f>
        <v>0</v>
      </c>
      <c r="BU155">
        <f>IF($BG155=1,VLOOKUP($A155,'Full dataset'!$A$4:$IE$190,BU$1-2007+$C155,FALSE),0)</f>
        <v>0</v>
      </c>
      <c r="BV155">
        <f>IF($BG155=1,VLOOKUP($A155,'Full dataset'!$A$4:$IE$190,BV$1-2007+$C155,FALSE),0)</f>
        <v>0</v>
      </c>
      <c r="BW155">
        <f>IF($BG155=1,VLOOKUP($A155,'Full dataset'!$A$4:$IE$190,BW$1-2007+$C155,FALSE),0)</f>
        <v>0</v>
      </c>
      <c r="BX155">
        <f>IF($BG155=1,VLOOKUP($A155,'Full dataset'!$A$4:$IE$190,BX$1-2007+$C155,FALSE),0)</f>
        <v>0</v>
      </c>
    </row>
    <row r="156" spans="1:76" x14ac:dyDescent="0.25">
      <c r="A156">
        <v>155</v>
      </c>
      <c r="B156" t="s">
        <v>198</v>
      </c>
      <c r="C156">
        <v>2007</v>
      </c>
      <c r="D156" t="s">
        <v>582</v>
      </c>
      <c r="E156">
        <f t="shared" si="14"/>
        <v>0</v>
      </c>
      <c r="U156">
        <v>0</v>
      </c>
      <c r="V156" t="s">
        <v>726</v>
      </c>
      <c r="W156" t="s">
        <v>726</v>
      </c>
      <c r="X156" t="s">
        <v>726</v>
      </c>
      <c r="Y156">
        <v>0</v>
      </c>
      <c r="Z156" t="s">
        <v>726</v>
      </c>
      <c r="AA156" t="s">
        <v>726</v>
      </c>
      <c r="AB156" t="s">
        <v>726</v>
      </c>
      <c r="AC156" t="s">
        <v>726</v>
      </c>
      <c r="AD156" t="str">
        <f>VLOOKUP(A156,'Full dataset'!$A$4:$IE$190,2041-C156,FALSE)</f>
        <v>.</v>
      </c>
      <c r="AE156" t="s">
        <v>726</v>
      </c>
      <c r="AF156" t="s">
        <v>726</v>
      </c>
      <c r="AG156" t="str">
        <f>VLOOKUP($A156,'Full dataset'!$A$4:$IE$190,2007+AG$1-$C156,FALSE)</f>
        <v>.</v>
      </c>
      <c r="AH156" t="str">
        <f>VLOOKUP($A156,'Full dataset'!$A$4:$IE$190,2007+AH$1-$C156,FALSE)</f>
        <v>.</v>
      </c>
      <c r="AI156" t="str">
        <f>VLOOKUP($A156,'Full dataset'!$A$4:$IE$190,2007+AI$1-$C156,FALSE)</f>
        <v>.</v>
      </c>
      <c r="AJ156" t="str">
        <f>VLOOKUP($A156,'Full dataset'!$A$4:$IE$190,2007+AJ$1-$C156,FALSE)</f>
        <v>.</v>
      </c>
      <c r="AK156">
        <f>VLOOKUP($A156,'Full dataset'!$A$4:$IE$190,2007+AK$1-$C156,FALSE)</f>
        <v>40</v>
      </c>
      <c r="AL156">
        <f>VLOOKUP($A156,'Full dataset'!$A$4:$IE$190,2007+AL$1-$C156,FALSE)</f>
        <v>230</v>
      </c>
      <c r="AM156" t="s">
        <v>726</v>
      </c>
      <c r="AN156" t="str">
        <f>VLOOKUP($A156,'Full dataset'!$A$4:$IE$190,2007+AN$1-$C156,FALSE)</f>
        <v>.</v>
      </c>
      <c r="AO156" t="str">
        <f>VLOOKUP($A156,'Full dataset'!$A$4:$IE$190,2007+AO$1-$C156,FALSE)</f>
        <v>.</v>
      </c>
      <c r="AP156" t="s">
        <v>726</v>
      </c>
      <c r="AQ156" t="s">
        <v>726</v>
      </c>
      <c r="AR156" t="s">
        <v>726</v>
      </c>
      <c r="AS156" t="s">
        <v>726</v>
      </c>
      <c r="AT156" t="s">
        <v>726</v>
      </c>
      <c r="AU156">
        <f>VLOOKUP(A156,'Full dataset'!$A$4:$II$190,$AU$1,FALSE)</f>
        <v>9999</v>
      </c>
      <c r="AW156" t="str">
        <f>VLOOKUP(A156,'Full dataset'!$A$5:$IM$190,247,FALSE)</f>
        <v>.</v>
      </c>
      <c r="AX156" t="str">
        <f>VLOOKUP(A156,'Full dataset'!$A$4:$II$190,242,FALSE)</f>
        <v>.</v>
      </c>
      <c r="AY156" t="str">
        <f>VLOOKUP(A156,'Full dataset'!$A$5:$IM$190,246,FALSE)</f>
        <v>.</v>
      </c>
      <c r="AZ156">
        <v>9999</v>
      </c>
      <c r="BA156">
        <f>MAX(VLOOKUP($A156,'Full dataset'!$A$4:$IX$190,BA$1,FALSE),AW156)</f>
        <v>0</v>
      </c>
      <c r="BB156">
        <f>IF(VLOOKUP($A156,'Full dataset'!$A$4:$IX$190,BB$1,FALSE)&gt;0,VLOOKUP($A156,'Full dataset'!$A$4:$IX$190,BB$1,FALSE),AU156)</f>
        <v>9999</v>
      </c>
      <c r="BC156">
        <f>MAX(VLOOKUP($A156,'Full dataset'!$A$4:$IX$190,BC$1,FALSE),AY156)</f>
        <v>0</v>
      </c>
      <c r="BD156">
        <f>MAX(VLOOKUP($A156,'Full dataset'!$A$4:$IX$190,BD$1,FALSE),AX156)</f>
        <v>0</v>
      </c>
      <c r="BE156">
        <f t="shared" si="15"/>
        <v>0</v>
      </c>
      <c r="BF156">
        <f t="shared" si="16"/>
        <v>0</v>
      </c>
      <c r="BG156">
        <f t="shared" si="17"/>
        <v>0</v>
      </c>
      <c r="BH156">
        <f t="shared" si="12"/>
        <v>0</v>
      </c>
      <c r="BI156">
        <f t="shared" si="13"/>
        <v>0</v>
      </c>
      <c r="BO156">
        <f>IF(BF156=1,VLOOKUP($A156,'Full dataset'!$A$4:$IE$190,2007+BO$1-$C156,FALSE),0)</f>
        <v>0</v>
      </c>
      <c r="BP156">
        <f>IF(BF156=1,VLOOKUP($A156,'Full dataset'!$A$4:$IE$190,2007+BP$1-$C156,FALSE),0)</f>
        <v>0</v>
      </c>
      <c r="BQ156">
        <f>IF(BF156=1,VLOOKUP($A156,'Full dataset'!$A$4:$IE$190,2007+BQ$1-$C156,FALSE),0)</f>
        <v>0</v>
      </c>
      <c r="BR156">
        <f>IF($BG156=1,VLOOKUP($A156,'Full dataset'!$A$4:$IE$190,BR$1-2007+$C156,FALSE),0)</f>
        <v>0</v>
      </c>
      <c r="BS156">
        <f>IF($BG156=1,VLOOKUP($A156,'Full dataset'!$A$4:$IE$190,BS$1-2007+$C156,FALSE),0)</f>
        <v>0</v>
      </c>
      <c r="BT156">
        <f>IF($BG156=1,VLOOKUP($A156,'Full dataset'!$A$4:$IE$190,BT$1-2007+$C156,FALSE),0)</f>
        <v>0</v>
      </c>
      <c r="BU156">
        <f>IF($BG156=1,VLOOKUP($A156,'Full dataset'!$A$4:$IE$190,BU$1-2007+$C156,FALSE),0)</f>
        <v>0</v>
      </c>
      <c r="BV156">
        <f>IF($BG156=1,VLOOKUP($A156,'Full dataset'!$A$4:$IE$190,BV$1-2007+$C156,FALSE),0)</f>
        <v>0</v>
      </c>
      <c r="BW156">
        <f>IF($BG156=1,VLOOKUP($A156,'Full dataset'!$A$4:$IE$190,BW$1-2007+$C156,FALSE),0)</f>
        <v>0</v>
      </c>
      <c r="BX156">
        <f>IF($BG156=1,VLOOKUP($A156,'Full dataset'!$A$4:$IE$190,BX$1-2007+$C156,FALSE),0)</f>
        <v>0</v>
      </c>
    </row>
    <row r="157" spans="1:76" x14ac:dyDescent="0.25">
      <c r="A157">
        <v>156</v>
      </c>
      <c r="B157" t="s">
        <v>199</v>
      </c>
      <c r="C157">
        <v>2007</v>
      </c>
      <c r="D157" t="s">
        <v>591</v>
      </c>
      <c r="E157">
        <f t="shared" si="14"/>
        <v>1</v>
      </c>
      <c r="S157">
        <v>6311</v>
      </c>
      <c r="T157">
        <v>524113</v>
      </c>
      <c r="U157">
        <v>0</v>
      </c>
      <c r="V157" t="s">
        <v>726</v>
      </c>
      <c r="W157" t="s">
        <v>726</v>
      </c>
      <c r="X157" t="s">
        <v>726</v>
      </c>
      <c r="Y157">
        <v>0</v>
      </c>
      <c r="Z157" t="s">
        <v>726</v>
      </c>
      <c r="AA157" t="s">
        <v>726</v>
      </c>
      <c r="AB157" t="s">
        <v>726</v>
      </c>
      <c r="AC157" t="s">
        <v>726</v>
      </c>
      <c r="AD157" t="str">
        <f>VLOOKUP(A157,'Full dataset'!$A$4:$IE$190,2041-C157,FALSE)</f>
        <v>.</v>
      </c>
      <c r="AE157" t="s">
        <v>726</v>
      </c>
      <c r="AF157" t="s">
        <v>726</v>
      </c>
      <c r="AG157">
        <f>VLOOKUP($A157,'Full dataset'!$A$4:$IE$190,2007+AG$1-$C157,FALSE)</f>
        <v>626.79999999999995</v>
      </c>
      <c r="AH157">
        <f>VLOOKUP($A157,'Full dataset'!$A$4:$IE$190,2007+AH$1-$C157,FALSE)</f>
        <v>119207.1</v>
      </c>
      <c r="AI157">
        <f>VLOOKUP($A157,'Full dataset'!$A$4:$IE$190,2007+AI$1-$C157,FALSE)</f>
        <v>4528.8999999999996</v>
      </c>
      <c r="AJ157" t="str">
        <f>VLOOKUP($A157,'Full dataset'!$A$4:$IE$190,2007+AJ$1-$C157,FALSE)</f>
        <v>.</v>
      </c>
      <c r="AK157">
        <f>VLOOKUP($A157,'Full dataset'!$A$4:$IE$190,2007+AK$1-$C157,FALSE)</f>
        <v>52</v>
      </c>
      <c r="AL157">
        <f>VLOOKUP($A157,'Full dataset'!$A$4:$IE$190,2007+AL$1-$C157,FALSE)</f>
        <v>436</v>
      </c>
      <c r="AM157" t="s">
        <v>726</v>
      </c>
      <c r="AN157" t="str">
        <f>VLOOKUP($A157,'Full dataset'!$A$4:$IE$190,2007+AN$1-$C157,FALSE)</f>
        <v>.</v>
      </c>
      <c r="AO157" t="str">
        <f>VLOOKUP($A157,'Full dataset'!$A$4:$IE$190,2007+AO$1-$C157,FALSE)</f>
        <v>.</v>
      </c>
      <c r="AP157" t="s">
        <v>726</v>
      </c>
      <c r="AQ157" t="s">
        <v>726</v>
      </c>
      <c r="AR157" t="s">
        <v>726</v>
      </c>
      <c r="AS157" t="s">
        <v>726</v>
      </c>
      <c r="AT157" t="s">
        <v>726</v>
      </c>
      <c r="AU157">
        <f>VLOOKUP(A157,'Full dataset'!$A$4:$II$190,$AU$1,FALSE)</f>
        <v>9999</v>
      </c>
      <c r="AW157" t="str">
        <f>VLOOKUP(A157,'Full dataset'!$A$5:$IM$190,247,FALSE)</f>
        <v>.</v>
      </c>
      <c r="AX157" t="str">
        <f>VLOOKUP(A157,'Full dataset'!$A$4:$II$190,242,FALSE)</f>
        <v>.</v>
      </c>
      <c r="AY157" t="str">
        <f>VLOOKUP(A157,'Full dataset'!$A$5:$IM$190,246,FALSE)</f>
        <v>.</v>
      </c>
      <c r="AZ157">
        <v>9999</v>
      </c>
      <c r="BA157">
        <f>MAX(VLOOKUP($A157,'Full dataset'!$A$4:$IX$190,BA$1,FALSE),AW157)</f>
        <v>0</v>
      </c>
      <c r="BB157">
        <f>IF(VLOOKUP($A157,'Full dataset'!$A$4:$IX$190,BB$1,FALSE)&gt;0,VLOOKUP($A157,'Full dataset'!$A$4:$IX$190,BB$1,FALSE),AU157)</f>
        <v>9999</v>
      </c>
      <c r="BC157">
        <f>MAX(VLOOKUP($A157,'Full dataset'!$A$4:$IX$190,BC$1,FALSE),AY157)</f>
        <v>0</v>
      </c>
      <c r="BD157">
        <f>MAX(VLOOKUP($A157,'Full dataset'!$A$4:$IX$190,BD$1,FALSE),AX157)</f>
        <v>0</v>
      </c>
      <c r="BE157">
        <f t="shared" si="15"/>
        <v>0</v>
      </c>
      <c r="BF157">
        <f t="shared" si="16"/>
        <v>0</v>
      </c>
      <c r="BG157">
        <f t="shared" si="17"/>
        <v>0</v>
      </c>
      <c r="BH157">
        <f t="shared" si="12"/>
        <v>0</v>
      </c>
      <c r="BI157">
        <f t="shared" si="13"/>
        <v>0</v>
      </c>
      <c r="BO157">
        <f>IF(BF157=1,VLOOKUP($A157,'Full dataset'!$A$4:$IE$190,2007+BO$1-$C157,FALSE),0)</f>
        <v>0</v>
      </c>
      <c r="BP157">
        <f>IF(BF157=1,VLOOKUP($A157,'Full dataset'!$A$4:$IE$190,2007+BP$1-$C157,FALSE),0)</f>
        <v>0</v>
      </c>
      <c r="BQ157">
        <f>IF(BF157=1,VLOOKUP($A157,'Full dataset'!$A$4:$IE$190,2007+BQ$1-$C157,FALSE),0)</f>
        <v>0</v>
      </c>
      <c r="BR157">
        <f>IF($BG157=1,VLOOKUP($A157,'Full dataset'!$A$4:$IE$190,BR$1-2007+$C157,FALSE),0)</f>
        <v>0</v>
      </c>
      <c r="BS157">
        <f>IF($BG157=1,VLOOKUP($A157,'Full dataset'!$A$4:$IE$190,BS$1-2007+$C157,FALSE),0)</f>
        <v>0</v>
      </c>
      <c r="BT157">
        <f>IF($BG157=1,VLOOKUP($A157,'Full dataset'!$A$4:$IE$190,BT$1-2007+$C157,FALSE),0)</f>
        <v>0</v>
      </c>
      <c r="BU157">
        <f>IF($BG157=1,VLOOKUP($A157,'Full dataset'!$A$4:$IE$190,BU$1-2007+$C157,FALSE),0)</f>
        <v>0</v>
      </c>
      <c r="BV157">
        <f>IF($BG157=1,VLOOKUP($A157,'Full dataset'!$A$4:$IE$190,BV$1-2007+$C157,FALSE),0)</f>
        <v>0</v>
      </c>
      <c r="BW157">
        <f>IF($BG157=1,VLOOKUP($A157,'Full dataset'!$A$4:$IE$190,BW$1-2007+$C157,FALSE),0)</f>
        <v>0</v>
      </c>
      <c r="BX157">
        <f>IF($BG157=1,VLOOKUP($A157,'Full dataset'!$A$4:$IE$190,BX$1-2007+$C157,FALSE),0)</f>
        <v>0</v>
      </c>
    </row>
    <row r="158" spans="1:76" x14ac:dyDescent="0.25">
      <c r="A158">
        <v>157</v>
      </c>
      <c r="B158" t="s">
        <v>588</v>
      </c>
      <c r="C158">
        <v>2007</v>
      </c>
      <c r="D158" t="s">
        <v>591</v>
      </c>
      <c r="E158">
        <f t="shared" si="14"/>
        <v>1</v>
      </c>
      <c r="S158">
        <v>7372</v>
      </c>
      <c r="T158">
        <v>511210</v>
      </c>
      <c r="U158">
        <v>0</v>
      </c>
      <c r="V158" t="s">
        <v>726</v>
      </c>
      <c r="W158" t="s">
        <v>726</v>
      </c>
      <c r="X158" t="s">
        <v>726</v>
      </c>
      <c r="Y158">
        <v>0</v>
      </c>
      <c r="Z158" t="s">
        <v>726</v>
      </c>
      <c r="AA158" t="s">
        <v>726</v>
      </c>
      <c r="AB158" t="s">
        <v>726</v>
      </c>
      <c r="AC158" t="s">
        <v>726</v>
      </c>
      <c r="AD158" t="str">
        <f>VLOOKUP(A158,'Full dataset'!$A$4:$IE$190,2041-C158,FALSE)</f>
        <v>.</v>
      </c>
      <c r="AE158" t="s">
        <v>726</v>
      </c>
      <c r="AF158" t="s">
        <v>726</v>
      </c>
      <c r="AG158">
        <f>VLOOKUP($A158,'Full dataset'!$A$4:$IE$190,2007+AG$1-$C158,FALSE)</f>
        <v>251.69800000000001</v>
      </c>
      <c r="AH158">
        <f>VLOOKUP($A158,'Full dataset'!$A$4:$IE$190,2007+AH$1-$C158,FALSE)</f>
        <v>902.62199999999996</v>
      </c>
      <c r="AI158">
        <f>VLOOKUP($A158,'Full dataset'!$A$4:$IE$190,2007+AI$1-$C158,FALSE)</f>
        <v>1395.4179999999999</v>
      </c>
      <c r="AJ158" t="str">
        <f>VLOOKUP($A158,'Full dataset'!$A$4:$IE$190,2007+AJ$1-$C158,FALSE)</f>
        <v>.</v>
      </c>
      <c r="AK158">
        <f>VLOOKUP($A158,'Full dataset'!$A$4:$IE$190,2007+AK$1-$C158,FALSE)</f>
        <v>17</v>
      </c>
      <c r="AL158">
        <f>VLOOKUP($A158,'Full dataset'!$A$4:$IE$190,2007+AL$1-$C158,FALSE)</f>
        <v>217</v>
      </c>
      <c r="AM158" t="s">
        <v>726</v>
      </c>
      <c r="AN158" t="str">
        <f>VLOOKUP($A158,'Full dataset'!$A$4:$IE$190,2007+AN$1-$C158,FALSE)</f>
        <v>.</v>
      </c>
      <c r="AO158" t="str">
        <f>VLOOKUP($A158,'Full dataset'!$A$4:$IE$190,2007+AO$1-$C158,FALSE)</f>
        <v>.</v>
      </c>
      <c r="AP158" t="s">
        <v>726</v>
      </c>
      <c r="AQ158" t="s">
        <v>726</v>
      </c>
      <c r="AR158" t="s">
        <v>726</v>
      </c>
      <c r="AS158" t="s">
        <v>726</v>
      </c>
      <c r="AT158" t="s">
        <v>726</v>
      </c>
      <c r="AU158">
        <f>VLOOKUP(A158,'Full dataset'!$A$4:$II$190,$AU$1,FALSE)</f>
        <v>9999</v>
      </c>
      <c r="AW158" t="str">
        <f>VLOOKUP(A158,'Full dataset'!$A$5:$IM$190,247,FALSE)</f>
        <v>.</v>
      </c>
      <c r="AX158" t="str">
        <f>VLOOKUP(A158,'Full dataset'!$A$4:$II$190,242,FALSE)</f>
        <v>.</v>
      </c>
      <c r="AY158" t="str">
        <f>VLOOKUP(A158,'Full dataset'!$A$5:$IM$190,246,FALSE)</f>
        <v>.</v>
      </c>
      <c r="AZ158">
        <v>9999</v>
      </c>
      <c r="BA158">
        <f>MAX(VLOOKUP($A158,'Full dataset'!$A$4:$IX$190,BA$1,FALSE),AW158)</f>
        <v>0</v>
      </c>
      <c r="BB158">
        <f>IF(VLOOKUP($A158,'Full dataset'!$A$4:$IX$190,BB$1,FALSE)&gt;0,VLOOKUP($A158,'Full dataset'!$A$4:$IX$190,BB$1,FALSE),AU158)</f>
        <v>9999</v>
      </c>
      <c r="BC158">
        <f>MAX(VLOOKUP($A158,'Full dataset'!$A$4:$IX$190,BC$1,FALSE),AY158)</f>
        <v>0</v>
      </c>
      <c r="BD158">
        <f>MAX(VLOOKUP($A158,'Full dataset'!$A$4:$IX$190,BD$1,FALSE),AX158)</f>
        <v>0</v>
      </c>
      <c r="BE158">
        <f t="shared" si="15"/>
        <v>0</v>
      </c>
      <c r="BF158">
        <f t="shared" si="16"/>
        <v>0</v>
      </c>
      <c r="BG158">
        <f t="shared" si="17"/>
        <v>0</v>
      </c>
      <c r="BH158">
        <f t="shared" si="12"/>
        <v>0</v>
      </c>
      <c r="BI158">
        <f t="shared" si="13"/>
        <v>0</v>
      </c>
      <c r="BO158">
        <f>IF(BF158=1,VLOOKUP($A158,'Full dataset'!$A$4:$IE$190,2007+BO$1-$C158,FALSE),0)</f>
        <v>0</v>
      </c>
      <c r="BP158">
        <f>IF(BF158=1,VLOOKUP($A158,'Full dataset'!$A$4:$IE$190,2007+BP$1-$C158,FALSE),0)</f>
        <v>0</v>
      </c>
      <c r="BQ158">
        <f>IF(BF158=1,VLOOKUP($A158,'Full dataset'!$A$4:$IE$190,2007+BQ$1-$C158,FALSE),0)</f>
        <v>0</v>
      </c>
      <c r="BR158">
        <f>IF($BG158=1,VLOOKUP($A158,'Full dataset'!$A$4:$IE$190,BR$1-2007+$C158,FALSE),0)</f>
        <v>0</v>
      </c>
      <c r="BS158">
        <f>IF($BG158=1,VLOOKUP($A158,'Full dataset'!$A$4:$IE$190,BS$1-2007+$C158,FALSE),0)</f>
        <v>0</v>
      </c>
      <c r="BT158">
        <f>IF($BG158=1,VLOOKUP($A158,'Full dataset'!$A$4:$IE$190,BT$1-2007+$C158,FALSE),0)</f>
        <v>0</v>
      </c>
      <c r="BU158">
        <f>IF($BG158=1,VLOOKUP($A158,'Full dataset'!$A$4:$IE$190,BU$1-2007+$C158,FALSE),0)</f>
        <v>0</v>
      </c>
      <c r="BV158">
        <f>IF($BG158=1,VLOOKUP($A158,'Full dataset'!$A$4:$IE$190,BV$1-2007+$C158,FALSE),0)</f>
        <v>0</v>
      </c>
      <c r="BW158">
        <f>IF($BG158=1,VLOOKUP($A158,'Full dataset'!$A$4:$IE$190,BW$1-2007+$C158,FALSE),0)</f>
        <v>0</v>
      </c>
      <c r="BX158">
        <f>IF($BG158=1,VLOOKUP($A158,'Full dataset'!$A$4:$IE$190,BX$1-2007+$C158,FALSE),0)</f>
        <v>0</v>
      </c>
    </row>
    <row r="159" spans="1:76" x14ac:dyDescent="0.25">
      <c r="A159">
        <v>158</v>
      </c>
      <c r="B159" t="s">
        <v>200</v>
      </c>
      <c r="C159">
        <v>2007</v>
      </c>
      <c r="D159" t="s">
        <v>591</v>
      </c>
      <c r="E159">
        <f t="shared" si="14"/>
        <v>1</v>
      </c>
      <c r="S159">
        <v>2834</v>
      </c>
      <c r="T159">
        <v>325412</v>
      </c>
      <c r="U159">
        <v>0</v>
      </c>
      <c r="V159" t="s">
        <v>726</v>
      </c>
      <c r="W159" t="s">
        <v>726</v>
      </c>
      <c r="X159" t="s">
        <v>726</v>
      </c>
      <c r="Y159">
        <v>0</v>
      </c>
      <c r="Z159" t="s">
        <v>726</v>
      </c>
      <c r="AA159" t="s">
        <v>726</v>
      </c>
      <c r="AB159" t="s">
        <v>726</v>
      </c>
      <c r="AC159" t="s">
        <v>726</v>
      </c>
      <c r="AD159" t="str">
        <f>VLOOKUP(A159,'Full dataset'!$A$4:$IE$190,2041-C159,FALSE)</f>
        <v>.</v>
      </c>
      <c r="AE159" t="s">
        <v>726</v>
      </c>
      <c r="AF159" t="s">
        <v>726</v>
      </c>
      <c r="AG159">
        <f>VLOOKUP($A159,'Full dataset'!$A$4:$IE$190,2007+AG$1-$C159,FALSE)</f>
        <v>-105.6</v>
      </c>
      <c r="AH159">
        <f>VLOOKUP($A159,'Full dataset'!$A$4:$IE$190,2007+AH$1-$C159,FALSE)</f>
        <v>936.25800000000004</v>
      </c>
      <c r="AI159">
        <f>VLOOKUP($A159,'Full dataset'!$A$4:$IE$190,2007+AI$1-$C159,FALSE)</f>
        <v>125.024</v>
      </c>
      <c r="AJ159" t="str">
        <f>VLOOKUP($A159,'Full dataset'!$A$4:$IE$190,2007+AJ$1-$C159,FALSE)</f>
        <v>.</v>
      </c>
      <c r="AK159">
        <f>VLOOKUP($A159,'Full dataset'!$A$4:$IE$190,2007+AK$1-$C159,FALSE)</f>
        <v>49</v>
      </c>
      <c r="AL159">
        <f>VLOOKUP($A159,'Full dataset'!$A$4:$IE$190,2007+AL$1-$C159,FALSE)</f>
        <v>115</v>
      </c>
      <c r="AM159" t="s">
        <v>726</v>
      </c>
      <c r="AN159" t="str">
        <f>VLOOKUP($A159,'Full dataset'!$A$4:$IE$190,2007+AN$1-$C159,FALSE)</f>
        <v>.</v>
      </c>
      <c r="AO159" t="str">
        <f>VLOOKUP($A159,'Full dataset'!$A$4:$IE$190,2007+AO$1-$C159,FALSE)</f>
        <v>.</v>
      </c>
      <c r="AP159" t="s">
        <v>726</v>
      </c>
      <c r="AQ159" t="s">
        <v>726</v>
      </c>
      <c r="AR159" t="s">
        <v>726</v>
      </c>
      <c r="AS159" t="s">
        <v>726</v>
      </c>
      <c r="AT159" t="s">
        <v>726</v>
      </c>
      <c r="AU159">
        <f>VLOOKUP(A159,'Full dataset'!$A$4:$II$190,$AU$1,FALSE)</f>
        <v>9999</v>
      </c>
      <c r="AW159" t="str">
        <f>VLOOKUP(A159,'Full dataset'!$A$5:$IM$190,247,FALSE)</f>
        <v>.</v>
      </c>
      <c r="AX159" t="str">
        <f>VLOOKUP(A159,'Full dataset'!$A$4:$II$190,242,FALSE)</f>
        <v>.</v>
      </c>
      <c r="AY159" t="str">
        <f>VLOOKUP(A159,'Full dataset'!$A$5:$IM$190,246,FALSE)</f>
        <v>.</v>
      </c>
      <c r="AZ159">
        <v>9999</v>
      </c>
      <c r="BA159">
        <f>MAX(VLOOKUP($A159,'Full dataset'!$A$4:$IX$190,BA$1,FALSE),AW159)</f>
        <v>0</v>
      </c>
      <c r="BB159">
        <f>IF(VLOOKUP($A159,'Full dataset'!$A$4:$IX$190,BB$1,FALSE)&gt;0,VLOOKUP($A159,'Full dataset'!$A$4:$IX$190,BB$1,FALSE),AU159)</f>
        <v>9999</v>
      </c>
      <c r="BC159">
        <f>MAX(VLOOKUP($A159,'Full dataset'!$A$4:$IX$190,BC$1,FALSE),AY159)</f>
        <v>0</v>
      </c>
      <c r="BD159">
        <f>MAX(VLOOKUP($A159,'Full dataset'!$A$4:$IX$190,BD$1,FALSE),AX159)</f>
        <v>0</v>
      </c>
      <c r="BE159">
        <f t="shared" si="15"/>
        <v>0</v>
      </c>
      <c r="BF159">
        <f t="shared" si="16"/>
        <v>0</v>
      </c>
      <c r="BG159">
        <f t="shared" si="17"/>
        <v>0</v>
      </c>
      <c r="BH159">
        <f t="shared" si="12"/>
        <v>0</v>
      </c>
      <c r="BI159">
        <f t="shared" si="13"/>
        <v>0</v>
      </c>
      <c r="BO159">
        <f>IF(BF159=1,VLOOKUP($A159,'Full dataset'!$A$4:$IE$190,2007+BO$1-$C159,FALSE),0)</f>
        <v>0</v>
      </c>
      <c r="BP159">
        <f>IF(BF159=1,VLOOKUP($A159,'Full dataset'!$A$4:$IE$190,2007+BP$1-$C159,FALSE),0)</f>
        <v>0</v>
      </c>
      <c r="BQ159">
        <f>IF(BF159=1,VLOOKUP($A159,'Full dataset'!$A$4:$IE$190,2007+BQ$1-$C159,FALSE),0)</f>
        <v>0</v>
      </c>
      <c r="BR159">
        <f>IF($BG159=1,VLOOKUP($A159,'Full dataset'!$A$4:$IE$190,BR$1-2007+$C159,FALSE),0)</f>
        <v>0</v>
      </c>
      <c r="BS159">
        <f>IF($BG159=1,VLOOKUP($A159,'Full dataset'!$A$4:$IE$190,BS$1-2007+$C159,FALSE),0)</f>
        <v>0</v>
      </c>
      <c r="BT159">
        <f>IF($BG159=1,VLOOKUP($A159,'Full dataset'!$A$4:$IE$190,BT$1-2007+$C159,FALSE),0)</f>
        <v>0</v>
      </c>
      <c r="BU159">
        <f>IF($BG159=1,VLOOKUP($A159,'Full dataset'!$A$4:$IE$190,BU$1-2007+$C159,FALSE),0)</f>
        <v>0</v>
      </c>
      <c r="BV159">
        <f>IF($BG159=1,VLOOKUP($A159,'Full dataset'!$A$4:$IE$190,BV$1-2007+$C159,FALSE),0)</f>
        <v>0</v>
      </c>
      <c r="BW159">
        <f>IF($BG159=1,VLOOKUP($A159,'Full dataset'!$A$4:$IE$190,BW$1-2007+$C159,FALSE),0)</f>
        <v>0</v>
      </c>
      <c r="BX159">
        <f>IF($BG159=1,VLOOKUP($A159,'Full dataset'!$A$4:$IE$190,BX$1-2007+$C159,FALSE),0)</f>
        <v>0</v>
      </c>
    </row>
    <row r="160" spans="1:76" x14ac:dyDescent="0.25">
      <c r="A160">
        <v>159</v>
      </c>
      <c r="B160" t="s">
        <v>201</v>
      </c>
      <c r="C160">
        <v>2007</v>
      </c>
      <c r="D160" t="s">
        <v>599</v>
      </c>
      <c r="E160">
        <f t="shared" si="14"/>
        <v>1</v>
      </c>
      <c r="U160">
        <v>0</v>
      </c>
      <c r="V160" t="s">
        <v>726</v>
      </c>
      <c r="W160" t="s">
        <v>726</v>
      </c>
      <c r="X160" t="s">
        <v>726</v>
      </c>
      <c r="Y160">
        <v>0</v>
      </c>
      <c r="Z160" t="s">
        <v>726</v>
      </c>
      <c r="AA160" t="s">
        <v>726</v>
      </c>
      <c r="AB160" t="s">
        <v>726</v>
      </c>
      <c r="AC160" t="s">
        <v>726</v>
      </c>
      <c r="AD160" t="str">
        <f>VLOOKUP(A160,'Full dataset'!$A$4:$IE$190,2041-C160,FALSE)</f>
        <v>.</v>
      </c>
      <c r="AE160" t="s">
        <v>726</v>
      </c>
      <c r="AF160" t="s">
        <v>726</v>
      </c>
      <c r="AG160" t="str">
        <f>VLOOKUP($A160,'Full dataset'!$A$4:$IE$190,2007+AG$1-$C160,FALSE)</f>
        <v>.</v>
      </c>
      <c r="AH160" t="str">
        <f>VLOOKUP($A160,'Full dataset'!$A$4:$IE$190,2007+AH$1-$C160,FALSE)</f>
        <v>.</v>
      </c>
      <c r="AI160" t="str">
        <f>VLOOKUP($A160,'Full dataset'!$A$4:$IE$190,2007+AI$1-$C160,FALSE)</f>
        <v>.</v>
      </c>
      <c r="AJ160" t="str">
        <f>VLOOKUP($A160,'Full dataset'!$A$4:$IE$190,2007+AJ$1-$C160,FALSE)</f>
        <v>.</v>
      </c>
      <c r="AK160" t="str">
        <f>VLOOKUP($A160,'Full dataset'!$A$4:$IE$190,2007+AK$1-$C160,FALSE)</f>
        <v>.</v>
      </c>
      <c r="AL160">
        <f>VLOOKUP($A160,'Full dataset'!$A$4:$IE$190,2007+AL$1-$C160,FALSE)</f>
        <v>446</v>
      </c>
      <c r="AM160" t="s">
        <v>726</v>
      </c>
      <c r="AN160" t="str">
        <f>VLOOKUP($A160,'Full dataset'!$A$4:$IE$190,2007+AN$1-$C160,FALSE)</f>
        <v>.</v>
      </c>
      <c r="AO160" t="str">
        <f>VLOOKUP($A160,'Full dataset'!$A$4:$IE$190,2007+AO$1-$C160,FALSE)</f>
        <v>.</v>
      </c>
      <c r="AP160" t="s">
        <v>726</v>
      </c>
      <c r="AQ160" t="s">
        <v>726</v>
      </c>
      <c r="AR160" t="s">
        <v>726</v>
      </c>
      <c r="AS160" t="s">
        <v>726</v>
      </c>
      <c r="AT160" t="s">
        <v>726</v>
      </c>
      <c r="AU160">
        <f>VLOOKUP(A160,'Full dataset'!$A$4:$II$190,$AU$1,FALSE)</f>
        <v>9999</v>
      </c>
      <c r="AW160" t="str">
        <f>VLOOKUP(A160,'Full dataset'!$A$5:$IM$190,247,FALSE)</f>
        <v>.</v>
      </c>
      <c r="AX160" t="str">
        <f>VLOOKUP(A160,'Full dataset'!$A$4:$II$190,242,FALSE)</f>
        <v>.</v>
      </c>
      <c r="AY160" t="str">
        <f>VLOOKUP(A160,'Full dataset'!$A$5:$IM$190,246,FALSE)</f>
        <v>.</v>
      </c>
      <c r="AZ160">
        <v>9999</v>
      </c>
      <c r="BA160">
        <f>MAX(VLOOKUP($A160,'Full dataset'!$A$4:$IX$190,BA$1,FALSE),AW160)</f>
        <v>0</v>
      </c>
      <c r="BB160">
        <f>IF(VLOOKUP($A160,'Full dataset'!$A$4:$IX$190,BB$1,FALSE)&gt;0,VLOOKUP($A160,'Full dataset'!$A$4:$IX$190,BB$1,FALSE),AU160)</f>
        <v>9999</v>
      </c>
      <c r="BC160">
        <f>MAX(VLOOKUP($A160,'Full dataset'!$A$4:$IX$190,BC$1,FALSE),AY160)</f>
        <v>0</v>
      </c>
      <c r="BD160">
        <f>MAX(VLOOKUP($A160,'Full dataset'!$A$4:$IX$190,BD$1,FALSE),AX160)</f>
        <v>0</v>
      </c>
      <c r="BE160">
        <f t="shared" si="15"/>
        <v>0</v>
      </c>
      <c r="BF160">
        <f t="shared" si="16"/>
        <v>0</v>
      </c>
      <c r="BG160">
        <f t="shared" si="17"/>
        <v>0</v>
      </c>
      <c r="BH160">
        <f t="shared" si="12"/>
        <v>0</v>
      </c>
      <c r="BI160">
        <f t="shared" si="13"/>
        <v>0</v>
      </c>
      <c r="BO160">
        <f>IF(BF160=1,VLOOKUP($A160,'Full dataset'!$A$4:$IE$190,2007+BO$1-$C160,FALSE),0)</f>
        <v>0</v>
      </c>
      <c r="BP160">
        <f>IF(BF160=1,VLOOKUP($A160,'Full dataset'!$A$4:$IE$190,2007+BP$1-$C160,FALSE),0)</f>
        <v>0</v>
      </c>
      <c r="BQ160">
        <f>IF(BF160=1,VLOOKUP($A160,'Full dataset'!$A$4:$IE$190,2007+BQ$1-$C160,FALSE),0)</f>
        <v>0</v>
      </c>
      <c r="BR160">
        <f>IF($BG160=1,VLOOKUP($A160,'Full dataset'!$A$4:$IE$190,BR$1-2007+$C160,FALSE),0)</f>
        <v>0</v>
      </c>
      <c r="BS160">
        <f>IF($BG160=1,VLOOKUP($A160,'Full dataset'!$A$4:$IE$190,BS$1-2007+$C160,FALSE),0)</f>
        <v>0</v>
      </c>
      <c r="BT160">
        <f>IF($BG160=1,VLOOKUP($A160,'Full dataset'!$A$4:$IE$190,BT$1-2007+$C160,FALSE),0)</f>
        <v>0</v>
      </c>
      <c r="BU160">
        <f>IF($BG160=1,VLOOKUP($A160,'Full dataset'!$A$4:$IE$190,BU$1-2007+$C160,FALSE),0)</f>
        <v>0</v>
      </c>
      <c r="BV160">
        <f>IF($BG160=1,VLOOKUP($A160,'Full dataset'!$A$4:$IE$190,BV$1-2007+$C160,FALSE),0)</f>
        <v>0</v>
      </c>
      <c r="BW160">
        <f>IF($BG160=1,VLOOKUP($A160,'Full dataset'!$A$4:$IE$190,BW$1-2007+$C160,FALSE),0)</f>
        <v>0</v>
      </c>
      <c r="BX160">
        <f>IF($BG160=1,VLOOKUP($A160,'Full dataset'!$A$4:$IE$190,BX$1-2007+$C160,FALSE),0)</f>
        <v>0</v>
      </c>
    </row>
    <row r="161" spans="1:76" x14ac:dyDescent="0.25">
      <c r="A161">
        <v>160</v>
      </c>
      <c r="B161" t="s">
        <v>620</v>
      </c>
      <c r="C161">
        <v>2007</v>
      </c>
      <c r="D161" t="s">
        <v>633</v>
      </c>
      <c r="E161">
        <f t="shared" si="14"/>
        <v>1</v>
      </c>
      <c r="S161">
        <v>3851</v>
      </c>
      <c r="T161">
        <v>339115</v>
      </c>
      <c r="U161">
        <v>0</v>
      </c>
      <c r="V161" t="s">
        <v>726</v>
      </c>
      <c r="W161" t="s">
        <v>726</v>
      </c>
      <c r="X161" t="s">
        <v>726</v>
      </c>
      <c r="Y161">
        <v>0</v>
      </c>
      <c r="Z161" t="s">
        <v>726</v>
      </c>
      <c r="AA161" t="s">
        <v>726</v>
      </c>
      <c r="AB161" t="s">
        <v>726</v>
      </c>
      <c r="AC161" t="s">
        <v>726</v>
      </c>
      <c r="AD161">
        <f>VLOOKUP(A161,'Full dataset'!$A$4:$IE$190,2041-C161,FALSE)</f>
        <v>6848</v>
      </c>
      <c r="AE161" t="s">
        <v>726</v>
      </c>
      <c r="AF161" t="s">
        <v>726</v>
      </c>
      <c r="AG161">
        <f>VLOOKUP($A161,'Full dataset'!$A$4:$IE$190,2007+AG$1-$C161,FALSE)</f>
        <v>1586.4</v>
      </c>
      <c r="AH161">
        <f>VLOOKUP($A161,'Full dataset'!$A$4:$IE$190,2007+AH$1-$C161,FALSE)</f>
        <v>7015.6</v>
      </c>
      <c r="AI161">
        <f>VLOOKUP($A161,'Full dataset'!$A$4:$IE$190,2007+AI$1-$C161,FALSE)</f>
        <v>5584.5</v>
      </c>
      <c r="AJ161">
        <f>VLOOKUP($A161,'Full dataset'!$A$4:$IE$190,2007+AJ$1-$C161,FALSE)</f>
        <v>388</v>
      </c>
      <c r="AK161" t="str">
        <f>VLOOKUP($A161,'Full dataset'!$A$4:$IE$190,2007+AK$1-$C161,FALSE)</f>
        <v>.</v>
      </c>
      <c r="AL161" t="str">
        <f>VLOOKUP($A161,'Full dataset'!$A$4:$IE$190,2007+AL$1-$C161,FALSE)</f>
        <v>.</v>
      </c>
      <c r="AM161" t="s">
        <v>726</v>
      </c>
      <c r="AN161">
        <f>VLOOKUP($A161,'Full dataset'!$A$4:$IE$190,2007+AN$1-$C161,FALSE)</f>
        <v>75306</v>
      </c>
      <c r="AO161">
        <f>VLOOKUP($A161,'Full dataset'!$A$4:$IE$190,2007+AO$1-$C161,FALSE)</f>
        <v>3</v>
      </c>
      <c r="AP161" t="s">
        <v>726</v>
      </c>
      <c r="AQ161" t="s">
        <v>726</v>
      </c>
      <c r="AR161" t="s">
        <v>726</v>
      </c>
      <c r="AS161" t="s">
        <v>726</v>
      </c>
      <c r="AT161" t="s">
        <v>726</v>
      </c>
      <c r="AU161">
        <f>VLOOKUP(A161,'Full dataset'!$A$4:$II$190,$AU$1,FALSE)</f>
        <v>9999</v>
      </c>
      <c r="AW161" t="str">
        <f>VLOOKUP(A161,'Full dataset'!$A$5:$IM$190,247,FALSE)</f>
        <v>.</v>
      </c>
      <c r="AX161" t="str">
        <f>VLOOKUP(A161,'Full dataset'!$A$4:$II$190,242,FALSE)</f>
        <v>.</v>
      </c>
      <c r="AY161" t="str">
        <f>VLOOKUP(A161,'Full dataset'!$A$5:$IM$190,246,FALSE)</f>
        <v>.</v>
      </c>
      <c r="AZ161">
        <v>9999</v>
      </c>
      <c r="BA161">
        <f>MAX(VLOOKUP($A161,'Full dataset'!$A$4:$IX$190,BA$1,FALSE),AW161)</f>
        <v>0</v>
      </c>
      <c r="BB161">
        <f>IF(VLOOKUP($A161,'Full dataset'!$A$4:$IX$190,BB$1,FALSE)&gt;0,VLOOKUP($A161,'Full dataset'!$A$4:$IX$190,BB$1,FALSE),AU161)</f>
        <v>9999</v>
      </c>
      <c r="BC161">
        <f>MAX(VLOOKUP($A161,'Full dataset'!$A$4:$IX$190,BC$1,FALSE),AY161)</f>
        <v>0</v>
      </c>
      <c r="BD161">
        <f>MAX(VLOOKUP($A161,'Full dataset'!$A$4:$IX$190,BD$1,FALSE),AX161)</f>
        <v>0</v>
      </c>
      <c r="BE161">
        <f t="shared" si="15"/>
        <v>0</v>
      </c>
      <c r="BF161">
        <f t="shared" si="16"/>
        <v>0</v>
      </c>
      <c r="BG161">
        <f t="shared" si="17"/>
        <v>0</v>
      </c>
      <c r="BH161">
        <f t="shared" si="12"/>
        <v>0</v>
      </c>
      <c r="BI161">
        <f t="shared" si="13"/>
        <v>0</v>
      </c>
      <c r="BO161">
        <f>IF(BF161=1,VLOOKUP($A161,'Full dataset'!$A$4:$IE$190,2007+BO$1-$C161,FALSE),0)</f>
        <v>0</v>
      </c>
      <c r="BP161">
        <f>IF(BF161=1,VLOOKUP($A161,'Full dataset'!$A$4:$IE$190,2007+BP$1-$C161,FALSE),0)</f>
        <v>0</v>
      </c>
      <c r="BQ161">
        <f>IF(BF161=1,VLOOKUP($A161,'Full dataset'!$A$4:$IE$190,2007+BQ$1-$C161,FALSE),0)</f>
        <v>0</v>
      </c>
      <c r="BR161">
        <f>IF($BG161=1,VLOOKUP($A161,'Full dataset'!$A$4:$IE$190,BR$1-2007+$C161,FALSE),0)</f>
        <v>0</v>
      </c>
      <c r="BS161">
        <f>IF($BG161=1,VLOOKUP($A161,'Full dataset'!$A$4:$IE$190,BS$1-2007+$C161,FALSE),0)</f>
        <v>0</v>
      </c>
      <c r="BT161">
        <f>IF($BG161=1,VLOOKUP($A161,'Full dataset'!$A$4:$IE$190,BT$1-2007+$C161,FALSE),0)</f>
        <v>0</v>
      </c>
      <c r="BU161">
        <f>IF($BG161=1,VLOOKUP($A161,'Full dataset'!$A$4:$IE$190,BU$1-2007+$C161,FALSE),0)</f>
        <v>0</v>
      </c>
      <c r="BV161">
        <f>IF($BG161=1,VLOOKUP($A161,'Full dataset'!$A$4:$IE$190,BV$1-2007+$C161,FALSE),0)</f>
        <v>0</v>
      </c>
      <c r="BW161">
        <f>IF($BG161=1,VLOOKUP($A161,'Full dataset'!$A$4:$IE$190,BW$1-2007+$C161,FALSE),0)</f>
        <v>0</v>
      </c>
      <c r="BX161">
        <f>IF($BG161=1,VLOOKUP($A161,'Full dataset'!$A$4:$IE$190,BX$1-2007+$C161,FALSE),0)</f>
        <v>0</v>
      </c>
    </row>
    <row r="162" spans="1:76" x14ac:dyDescent="0.25">
      <c r="A162">
        <v>161</v>
      </c>
      <c r="B162" t="s">
        <v>603</v>
      </c>
      <c r="C162">
        <v>2007</v>
      </c>
      <c r="D162" t="s">
        <v>582</v>
      </c>
      <c r="E162">
        <f t="shared" si="14"/>
        <v>0</v>
      </c>
      <c r="U162">
        <v>0</v>
      </c>
      <c r="V162" t="s">
        <v>726</v>
      </c>
      <c r="W162" t="s">
        <v>726</v>
      </c>
      <c r="X162" t="s">
        <v>726</v>
      </c>
      <c r="Y162">
        <v>0</v>
      </c>
      <c r="Z162" t="s">
        <v>726</v>
      </c>
      <c r="AA162" t="s">
        <v>726</v>
      </c>
      <c r="AB162" t="s">
        <v>726</v>
      </c>
      <c r="AC162" t="s">
        <v>726</v>
      </c>
      <c r="AD162" t="str">
        <f>VLOOKUP(A162,'Full dataset'!$A$4:$IE$190,2041-C162,FALSE)</f>
        <v>.</v>
      </c>
      <c r="AE162" t="s">
        <v>726</v>
      </c>
      <c r="AF162" t="s">
        <v>726</v>
      </c>
      <c r="AG162" t="str">
        <f>VLOOKUP($A162,'Full dataset'!$A$4:$IE$190,2007+AG$1-$C162,FALSE)</f>
        <v>.</v>
      </c>
      <c r="AH162" t="str">
        <f>VLOOKUP($A162,'Full dataset'!$A$4:$IE$190,2007+AH$1-$C162,FALSE)</f>
        <v>.</v>
      </c>
      <c r="AI162" t="str">
        <f>VLOOKUP($A162,'Full dataset'!$A$4:$IE$190,2007+AI$1-$C162,FALSE)</f>
        <v>.</v>
      </c>
      <c r="AJ162" t="str">
        <f>VLOOKUP($A162,'Full dataset'!$A$4:$IE$190,2007+AJ$1-$C162,FALSE)</f>
        <v>.</v>
      </c>
      <c r="AK162" t="str">
        <f>VLOOKUP($A162,'Full dataset'!$A$4:$IE$190,2007+AK$1-$C162,FALSE)</f>
        <v>.</v>
      </c>
      <c r="AL162" t="str">
        <f>VLOOKUP($A162,'Full dataset'!$A$4:$IE$190,2007+AL$1-$C162,FALSE)</f>
        <v>.</v>
      </c>
      <c r="AM162" t="s">
        <v>726</v>
      </c>
      <c r="AN162" t="str">
        <f>VLOOKUP($A162,'Full dataset'!$A$4:$IE$190,2007+AN$1-$C162,FALSE)</f>
        <v>.</v>
      </c>
      <c r="AO162" t="str">
        <f>VLOOKUP($A162,'Full dataset'!$A$4:$IE$190,2007+AO$1-$C162,FALSE)</f>
        <v>.</v>
      </c>
      <c r="AP162" t="s">
        <v>726</v>
      </c>
      <c r="AQ162" t="s">
        <v>726</v>
      </c>
      <c r="AR162" t="s">
        <v>726</v>
      </c>
      <c r="AS162" t="s">
        <v>726</v>
      </c>
      <c r="AT162" t="s">
        <v>726</v>
      </c>
      <c r="AU162">
        <f>VLOOKUP(A162,'Full dataset'!$A$4:$II$190,$AU$1,FALSE)</f>
        <v>9999</v>
      </c>
      <c r="AW162" t="str">
        <f>VLOOKUP(A162,'Full dataset'!$A$5:$IM$190,247,FALSE)</f>
        <v>.</v>
      </c>
      <c r="AX162" t="str">
        <f>VLOOKUP(A162,'Full dataset'!$A$4:$II$190,242,FALSE)</f>
        <v>.</v>
      </c>
      <c r="AY162" t="str">
        <f>VLOOKUP(A162,'Full dataset'!$A$5:$IM$190,246,FALSE)</f>
        <v>.</v>
      </c>
      <c r="AZ162">
        <v>9999</v>
      </c>
      <c r="BA162">
        <f>MAX(VLOOKUP($A162,'Full dataset'!$A$4:$IX$190,BA$1,FALSE),AW162)</f>
        <v>0</v>
      </c>
      <c r="BB162">
        <f>IF(VLOOKUP($A162,'Full dataset'!$A$4:$IX$190,BB$1,FALSE)&gt;0,VLOOKUP($A162,'Full dataset'!$A$4:$IX$190,BB$1,FALSE),AU162)</f>
        <v>9999</v>
      </c>
      <c r="BC162">
        <f>MAX(VLOOKUP($A162,'Full dataset'!$A$4:$IX$190,BC$1,FALSE),AY162)</f>
        <v>0</v>
      </c>
      <c r="BD162">
        <f>MAX(VLOOKUP($A162,'Full dataset'!$A$4:$IX$190,BD$1,FALSE),AX162)</f>
        <v>0</v>
      </c>
      <c r="BE162">
        <f t="shared" si="15"/>
        <v>0</v>
      </c>
      <c r="BF162">
        <f t="shared" si="16"/>
        <v>0</v>
      </c>
      <c r="BG162">
        <f t="shared" si="17"/>
        <v>0</v>
      </c>
      <c r="BH162">
        <f t="shared" si="12"/>
        <v>0</v>
      </c>
      <c r="BI162">
        <f t="shared" si="13"/>
        <v>0</v>
      </c>
      <c r="BO162">
        <f>IF(BF162=1,VLOOKUP($A162,'Full dataset'!$A$4:$IE$190,2007+BO$1-$C162,FALSE),0)</f>
        <v>0</v>
      </c>
      <c r="BP162">
        <f>IF(BF162=1,VLOOKUP($A162,'Full dataset'!$A$4:$IE$190,2007+BP$1-$C162,FALSE),0)</f>
        <v>0</v>
      </c>
      <c r="BQ162">
        <f>IF(BF162=1,VLOOKUP($A162,'Full dataset'!$A$4:$IE$190,2007+BQ$1-$C162,FALSE),0)</f>
        <v>0</v>
      </c>
      <c r="BR162">
        <f>IF($BG162=1,VLOOKUP($A162,'Full dataset'!$A$4:$IE$190,BR$1-2007+$C162,FALSE),0)</f>
        <v>0</v>
      </c>
      <c r="BS162">
        <f>IF($BG162=1,VLOOKUP($A162,'Full dataset'!$A$4:$IE$190,BS$1-2007+$C162,FALSE),0)</f>
        <v>0</v>
      </c>
      <c r="BT162">
        <f>IF($BG162=1,VLOOKUP($A162,'Full dataset'!$A$4:$IE$190,BT$1-2007+$C162,FALSE),0)</f>
        <v>0</v>
      </c>
      <c r="BU162">
        <f>IF($BG162=1,VLOOKUP($A162,'Full dataset'!$A$4:$IE$190,BU$1-2007+$C162,FALSE),0)</f>
        <v>0</v>
      </c>
      <c r="BV162">
        <f>IF($BG162=1,VLOOKUP($A162,'Full dataset'!$A$4:$IE$190,BV$1-2007+$C162,FALSE),0)</f>
        <v>0</v>
      </c>
      <c r="BW162">
        <f>IF($BG162=1,VLOOKUP($A162,'Full dataset'!$A$4:$IE$190,BW$1-2007+$C162,FALSE),0)</f>
        <v>0</v>
      </c>
      <c r="BX162">
        <f>IF($BG162=1,VLOOKUP($A162,'Full dataset'!$A$4:$IE$190,BX$1-2007+$C162,FALSE),0)</f>
        <v>0</v>
      </c>
    </row>
    <row r="163" spans="1:76" x14ac:dyDescent="0.25">
      <c r="A163">
        <v>162</v>
      </c>
      <c r="B163" t="s">
        <v>605</v>
      </c>
      <c r="C163">
        <v>2007</v>
      </c>
      <c r="D163" t="s">
        <v>587</v>
      </c>
      <c r="E163">
        <f t="shared" si="14"/>
        <v>0</v>
      </c>
      <c r="U163">
        <v>0</v>
      </c>
      <c r="V163" t="s">
        <v>726</v>
      </c>
      <c r="W163" t="s">
        <v>726</v>
      </c>
      <c r="X163" t="s">
        <v>726</v>
      </c>
      <c r="Y163">
        <v>0</v>
      </c>
      <c r="Z163" t="s">
        <v>726</v>
      </c>
      <c r="AA163" t="s">
        <v>726</v>
      </c>
      <c r="AB163" t="s">
        <v>726</v>
      </c>
      <c r="AC163" t="s">
        <v>726</v>
      </c>
      <c r="AD163">
        <f>VLOOKUP(A163,'Full dataset'!$A$4:$IE$190,2041-C163,FALSE)</f>
        <v>2934</v>
      </c>
      <c r="AE163" t="s">
        <v>726</v>
      </c>
      <c r="AF163" t="s">
        <v>726</v>
      </c>
      <c r="AG163" t="str">
        <f>VLOOKUP($A163,'Full dataset'!$A$4:$IE$190,2007+AG$1-$C163,FALSE)</f>
        <v>.</v>
      </c>
      <c r="AH163" t="str">
        <f>VLOOKUP($A163,'Full dataset'!$A$4:$IE$190,2007+AH$1-$C163,FALSE)</f>
        <v>.</v>
      </c>
      <c r="AI163">
        <f>VLOOKUP($A163,'Full dataset'!$A$4:$IE$190,2007+AI$1-$C163,FALSE)</f>
        <v>428</v>
      </c>
      <c r="AJ163">
        <f>VLOOKUP($A163,'Full dataset'!$A$4:$IE$190,2007+AJ$1-$C163,FALSE)</f>
        <v>294</v>
      </c>
      <c r="AK163" t="str">
        <f>VLOOKUP($A163,'Full dataset'!$A$4:$IE$190,2007+AK$1-$C163,FALSE)</f>
        <v>.</v>
      </c>
      <c r="AL163" t="str">
        <f>VLOOKUP($A163,'Full dataset'!$A$4:$IE$190,2007+AL$1-$C163,FALSE)</f>
        <v>.</v>
      </c>
      <c r="AM163" t="s">
        <v>726</v>
      </c>
      <c r="AN163">
        <f>VLOOKUP($A163,'Full dataset'!$A$4:$IE$190,2007+AN$1-$C163,FALSE)</f>
        <v>10240</v>
      </c>
      <c r="AO163">
        <f>VLOOKUP($A163,'Full dataset'!$A$4:$IE$190,2007+AO$1-$C163,FALSE)</f>
        <v>6</v>
      </c>
      <c r="AP163" t="s">
        <v>726</v>
      </c>
      <c r="AQ163" t="s">
        <v>726</v>
      </c>
      <c r="AR163" t="s">
        <v>726</v>
      </c>
      <c r="AS163" t="s">
        <v>726</v>
      </c>
      <c r="AT163" t="s">
        <v>726</v>
      </c>
      <c r="AU163">
        <f>VLOOKUP(A163,'Full dataset'!$A$4:$II$190,$AU$1,FALSE)</f>
        <v>9999</v>
      </c>
      <c r="AW163" t="str">
        <f>VLOOKUP(A163,'Full dataset'!$A$5:$IM$190,247,FALSE)</f>
        <v>.</v>
      </c>
      <c r="AX163" t="str">
        <f>VLOOKUP(A163,'Full dataset'!$A$4:$II$190,242,FALSE)</f>
        <v>.</v>
      </c>
      <c r="AY163" t="str">
        <f>VLOOKUP(A163,'Full dataset'!$A$5:$IM$190,246,FALSE)</f>
        <v>.</v>
      </c>
      <c r="AZ163">
        <v>9999</v>
      </c>
      <c r="BA163">
        <f>MAX(VLOOKUP($A163,'Full dataset'!$A$4:$IX$190,BA$1,FALSE),AW163)</f>
        <v>0</v>
      </c>
      <c r="BB163">
        <f>IF(VLOOKUP($A163,'Full dataset'!$A$4:$IX$190,BB$1,FALSE)&gt;0,VLOOKUP($A163,'Full dataset'!$A$4:$IX$190,BB$1,FALSE),AU163)</f>
        <v>9999</v>
      </c>
      <c r="BC163">
        <f>MAX(VLOOKUP($A163,'Full dataset'!$A$4:$IX$190,BC$1,FALSE),AY163)</f>
        <v>0</v>
      </c>
      <c r="BD163">
        <f>MAX(VLOOKUP($A163,'Full dataset'!$A$4:$IX$190,BD$1,FALSE),AX163)</f>
        <v>0</v>
      </c>
      <c r="BE163">
        <f t="shared" si="15"/>
        <v>0</v>
      </c>
      <c r="BF163">
        <f t="shared" si="16"/>
        <v>0</v>
      </c>
      <c r="BG163">
        <f t="shared" si="17"/>
        <v>0</v>
      </c>
      <c r="BH163">
        <f t="shared" si="12"/>
        <v>0</v>
      </c>
      <c r="BI163">
        <f t="shared" si="13"/>
        <v>0</v>
      </c>
      <c r="BO163">
        <f>IF(BF163=1,VLOOKUP($A163,'Full dataset'!$A$4:$IE$190,2007+BO$1-$C163,FALSE),0)</f>
        <v>0</v>
      </c>
      <c r="BP163">
        <f>IF(BF163=1,VLOOKUP($A163,'Full dataset'!$A$4:$IE$190,2007+BP$1-$C163,FALSE),0)</f>
        <v>0</v>
      </c>
      <c r="BQ163">
        <f>IF(BF163=1,VLOOKUP($A163,'Full dataset'!$A$4:$IE$190,2007+BQ$1-$C163,FALSE),0)</f>
        <v>0</v>
      </c>
      <c r="BR163">
        <f>IF($BG163=1,VLOOKUP($A163,'Full dataset'!$A$4:$IE$190,BR$1-2007+$C163,FALSE),0)</f>
        <v>0</v>
      </c>
      <c r="BS163">
        <f>IF($BG163=1,VLOOKUP($A163,'Full dataset'!$A$4:$IE$190,BS$1-2007+$C163,FALSE),0)</f>
        <v>0</v>
      </c>
      <c r="BT163">
        <f>IF($BG163=1,VLOOKUP($A163,'Full dataset'!$A$4:$IE$190,BT$1-2007+$C163,FALSE),0)</f>
        <v>0</v>
      </c>
      <c r="BU163">
        <f>IF($BG163=1,VLOOKUP($A163,'Full dataset'!$A$4:$IE$190,BU$1-2007+$C163,FALSE),0)</f>
        <v>0</v>
      </c>
      <c r="BV163">
        <f>IF($BG163=1,VLOOKUP($A163,'Full dataset'!$A$4:$IE$190,BV$1-2007+$C163,FALSE),0)</f>
        <v>0</v>
      </c>
      <c r="BW163">
        <f>IF($BG163=1,VLOOKUP($A163,'Full dataset'!$A$4:$IE$190,BW$1-2007+$C163,FALSE),0)</f>
        <v>0</v>
      </c>
      <c r="BX163">
        <f>IF($BG163=1,VLOOKUP($A163,'Full dataset'!$A$4:$IE$190,BX$1-2007+$C163,FALSE),0)</f>
        <v>0</v>
      </c>
    </row>
    <row r="164" spans="1:76" x14ac:dyDescent="0.25">
      <c r="A164">
        <v>163</v>
      </c>
      <c r="B164" t="s">
        <v>606</v>
      </c>
      <c r="C164">
        <v>2007</v>
      </c>
      <c r="D164" t="s">
        <v>591</v>
      </c>
      <c r="E164">
        <f t="shared" si="14"/>
        <v>1</v>
      </c>
      <c r="S164">
        <v>8721</v>
      </c>
      <c r="T164">
        <v>541214</v>
      </c>
      <c r="U164">
        <v>0</v>
      </c>
      <c r="V164" t="s">
        <v>726</v>
      </c>
      <c r="W164" t="s">
        <v>726</v>
      </c>
      <c r="X164" t="s">
        <v>726</v>
      </c>
      <c r="Y164">
        <v>0</v>
      </c>
      <c r="Z164" t="s">
        <v>726</v>
      </c>
      <c r="AA164" t="s">
        <v>726</v>
      </c>
      <c r="AB164" t="s">
        <v>726</v>
      </c>
      <c r="AC164" t="s">
        <v>726</v>
      </c>
      <c r="AD164">
        <f>VLOOKUP(A164,'Full dataset'!$A$4:$IE$190,2041-C164,FALSE)</f>
        <v>11622</v>
      </c>
      <c r="AE164" t="s">
        <v>726</v>
      </c>
      <c r="AF164" t="s">
        <v>726</v>
      </c>
      <c r="AG164">
        <f>VLOOKUP($A164,'Full dataset'!$A$4:$IE$190,2007+AG$1-$C164,FALSE)</f>
        <v>576.14499999999998</v>
      </c>
      <c r="AH164">
        <f>VLOOKUP($A164,'Full dataset'!$A$4:$IE$190,2007+AH$1-$C164,FALSE)</f>
        <v>5309.7910000000002</v>
      </c>
      <c r="AI164">
        <f>VLOOKUP($A164,'Full dataset'!$A$4:$IE$190,2007+AI$1-$C164,FALSE)</f>
        <v>2066.3229999999999</v>
      </c>
      <c r="AJ164">
        <f>VLOOKUP($A164,'Full dataset'!$A$4:$IE$190,2007+AJ$1-$C164,FALSE)</f>
        <v>697</v>
      </c>
      <c r="AK164" t="str">
        <f>VLOOKUP($A164,'Full dataset'!$A$4:$IE$190,2007+AK$1-$C164,FALSE)</f>
        <v>.</v>
      </c>
      <c r="AL164" t="str">
        <f>VLOOKUP($A164,'Full dataset'!$A$4:$IE$190,2007+AL$1-$C164,FALSE)</f>
        <v>.</v>
      </c>
      <c r="AM164" t="s">
        <v>726</v>
      </c>
      <c r="AN164">
        <f>VLOOKUP($A164,'Full dataset'!$A$4:$IE$190,2007+AN$1-$C164,FALSE)</f>
        <v>142491</v>
      </c>
      <c r="AO164">
        <f>VLOOKUP($A164,'Full dataset'!$A$4:$IE$190,2007+AO$1-$C164,FALSE)</f>
        <v>16</v>
      </c>
      <c r="AP164" t="s">
        <v>726</v>
      </c>
      <c r="AQ164" t="s">
        <v>726</v>
      </c>
      <c r="AR164" t="s">
        <v>726</v>
      </c>
      <c r="AS164" t="s">
        <v>726</v>
      </c>
      <c r="AT164" t="s">
        <v>726</v>
      </c>
      <c r="AU164">
        <f>VLOOKUP(A164,'Full dataset'!$A$4:$II$190,$AU$1,FALSE)</f>
        <v>9999</v>
      </c>
      <c r="AW164" t="str">
        <f>VLOOKUP(A164,'Full dataset'!$A$5:$IM$190,247,FALSE)</f>
        <v>.</v>
      </c>
      <c r="AX164" t="str">
        <f>VLOOKUP(A164,'Full dataset'!$A$4:$II$190,242,FALSE)</f>
        <v>.</v>
      </c>
      <c r="AY164" t="str">
        <f>VLOOKUP(A164,'Full dataset'!$A$5:$IM$190,246,FALSE)</f>
        <v>.</v>
      </c>
      <c r="AZ164">
        <v>9999</v>
      </c>
      <c r="BA164">
        <f>MAX(VLOOKUP($A164,'Full dataset'!$A$4:$IX$190,BA$1,FALSE),AW164)</f>
        <v>0</v>
      </c>
      <c r="BB164">
        <f>IF(VLOOKUP($A164,'Full dataset'!$A$4:$IX$190,BB$1,FALSE)&gt;0,VLOOKUP($A164,'Full dataset'!$A$4:$IX$190,BB$1,FALSE),AU164)</f>
        <v>9999</v>
      </c>
      <c r="BC164">
        <f>MAX(VLOOKUP($A164,'Full dataset'!$A$4:$IX$190,BC$1,FALSE),AY164)</f>
        <v>0</v>
      </c>
      <c r="BD164">
        <f>MAX(VLOOKUP($A164,'Full dataset'!$A$4:$IX$190,BD$1,FALSE),AX164)</f>
        <v>0</v>
      </c>
      <c r="BE164">
        <f t="shared" si="15"/>
        <v>0</v>
      </c>
      <c r="BF164">
        <f t="shared" si="16"/>
        <v>0</v>
      </c>
      <c r="BG164">
        <f t="shared" si="17"/>
        <v>0</v>
      </c>
      <c r="BH164">
        <f t="shared" si="12"/>
        <v>0</v>
      </c>
      <c r="BI164">
        <f t="shared" si="13"/>
        <v>0</v>
      </c>
      <c r="BO164">
        <f>IF(BF164=1,VLOOKUP($A164,'Full dataset'!$A$4:$IE$190,2007+BO$1-$C164,FALSE),0)</f>
        <v>0</v>
      </c>
      <c r="BP164">
        <f>IF(BF164=1,VLOOKUP($A164,'Full dataset'!$A$4:$IE$190,2007+BP$1-$C164,FALSE),0)</f>
        <v>0</v>
      </c>
      <c r="BQ164">
        <f>IF(BF164=1,VLOOKUP($A164,'Full dataset'!$A$4:$IE$190,2007+BQ$1-$C164,FALSE),0)</f>
        <v>0</v>
      </c>
      <c r="BR164">
        <f>IF($BG164=1,VLOOKUP($A164,'Full dataset'!$A$4:$IE$190,BR$1-2007+$C164,FALSE),0)</f>
        <v>0</v>
      </c>
      <c r="BS164">
        <f>IF($BG164=1,VLOOKUP($A164,'Full dataset'!$A$4:$IE$190,BS$1-2007+$C164,FALSE),0)</f>
        <v>0</v>
      </c>
      <c r="BT164">
        <f>IF($BG164=1,VLOOKUP($A164,'Full dataset'!$A$4:$IE$190,BT$1-2007+$C164,FALSE),0)</f>
        <v>0</v>
      </c>
      <c r="BU164">
        <f>IF($BG164=1,VLOOKUP($A164,'Full dataset'!$A$4:$IE$190,BU$1-2007+$C164,FALSE),0)</f>
        <v>0</v>
      </c>
      <c r="BV164">
        <f>IF($BG164=1,VLOOKUP($A164,'Full dataset'!$A$4:$IE$190,BV$1-2007+$C164,FALSE),0)</f>
        <v>0</v>
      </c>
      <c r="BW164">
        <f>IF($BG164=1,VLOOKUP($A164,'Full dataset'!$A$4:$IE$190,BW$1-2007+$C164,FALSE),0)</f>
        <v>0</v>
      </c>
      <c r="BX164">
        <f>IF($BG164=1,VLOOKUP($A164,'Full dataset'!$A$4:$IE$190,BX$1-2007+$C164,FALSE),0)</f>
        <v>0</v>
      </c>
    </row>
    <row r="165" spans="1:76" x14ac:dyDescent="0.25">
      <c r="A165">
        <v>164</v>
      </c>
      <c r="B165" t="s">
        <v>607</v>
      </c>
      <c r="C165">
        <v>2007</v>
      </c>
      <c r="D165" t="s">
        <v>587</v>
      </c>
      <c r="E165">
        <f t="shared" si="14"/>
        <v>0</v>
      </c>
      <c r="U165">
        <v>0</v>
      </c>
      <c r="V165" t="s">
        <v>726</v>
      </c>
      <c r="W165" t="s">
        <v>726</v>
      </c>
      <c r="X165" t="s">
        <v>726</v>
      </c>
      <c r="Y165">
        <v>0</v>
      </c>
      <c r="Z165" t="s">
        <v>726</v>
      </c>
      <c r="AA165" t="s">
        <v>726</v>
      </c>
      <c r="AB165" t="s">
        <v>726</v>
      </c>
      <c r="AC165" t="s">
        <v>726</v>
      </c>
      <c r="AD165" t="str">
        <f>VLOOKUP(A165,'Full dataset'!$A$4:$IE$190,2041-C165,FALSE)</f>
        <v>.</v>
      </c>
      <c r="AE165" t="s">
        <v>726</v>
      </c>
      <c r="AF165" t="s">
        <v>726</v>
      </c>
      <c r="AG165">
        <f>VLOOKUP($A165,'Full dataset'!$A$4:$IE$190,2007+AG$1-$C165,FALSE)</f>
        <v>14.26</v>
      </c>
      <c r="AH165">
        <f>VLOOKUP($A165,'Full dataset'!$A$4:$IE$190,2007+AH$1-$C165,FALSE)</f>
        <v>175.893</v>
      </c>
      <c r="AI165">
        <f>VLOOKUP($A165,'Full dataset'!$A$4:$IE$190,2007+AI$1-$C165,FALSE)</f>
        <v>128.93199999999999</v>
      </c>
      <c r="AJ165" t="str">
        <f>VLOOKUP($A165,'Full dataset'!$A$4:$IE$190,2007+AJ$1-$C165,FALSE)</f>
        <v>.</v>
      </c>
      <c r="AK165" t="str">
        <f>VLOOKUP($A165,'Full dataset'!$A$4:$IE$190,2007+AK$1-$C165,FALSE)</f>
        <v>.</v>
      </c>
      <c r="AL165" t="str">
        <f>VLOOKUP($A165,'Full dataset'!$A$4:$IE$190,2007+AL$1-$C165,FALSE)</f>
        <v>.</v>
      </c>
      <c r="AM165" t="s">
        <v>726</v>
      </c>
      <c r="AN165" t="str">
        <f>VLOOKUP($A165,'Full dataset'!$A$4:$IE$190,2007+AN$1-$C165,FALSE)</f>
        <v>.</v>
      </c>
      <c r="AO165" t="str">
        <f>VLOOKUP($A165,'Full dataset'!$A$4:$IE$190,2007+AO$1-$C165,FALSE)</f>
        <v>.</v>
      </c>
      <c r="AP165" t="s">
        <v>726</v>
      </c>
      <c r="AQ165" t="s">
        <v>726</v>
      </c>
      <c r="AR165" t="s">
        <v>726</v>
      </c>
      <c r="AS165" t="s">
        <v>726</v>
      </c>
      <c r="AT165" t="s">
        <v>726</v>
      </c>
      <c r="AU165">
        <f>VLOOKUP(A165,'Full dataset'!$A$4:$II$190,$AU$1,FALSE)</f>
        <v>9999</v>
      </c>
      <c r="AW165" t="str">
        <f>VLOOKUP(A165,'Full dataset'!$A$5:$IM$190,247,FALSE)</f>
        <v>.</v>
      </c>
      <c r="AX165" t="str">
        <f>VLOOKUP(A165,'Full dataset'!$A$4:$II$190,242,FALSE)</f>
        <v>.</v>
      </c>
      <c r="AY165" t="str">
        <f>VLOOKUP(A165,'Full dataset'!$A$5:$IM$190,246,FALSE)</f>
        <v>.</v>
      </c>
      <c r="AZ165">
        <v>9999</v>
      </c>
      <c r="BA165">
        <f>MAX(VLOOKUP($A165,'Full dataset'!$A$4:$IX$190,BA$1,FALSE),AW165)</f>
        <v>0</v>
      </c>
      <c r="BB165">
        <f>IF(VLOOKUP($A165,'Full dataset'!$A$4:$IX$190,BB$1,FALSE)&gt;0,VLOOKUP($A165,'Full dataset'!$A$4:$IX$190,BB$1,FALSE),AU165)</f>
        <v>9999</v>
      </c>
      <c r="BC165">
        <f>MAX(VLOOKUP($A165,'Full dataset'!$A$4:$IX$190,BC$1,FALSE),AY165)</f>
        <v>0</v>
      </c>
      <c r="BD165">
        <f>MAX(VLOOKUP($A165,'Full dataset'!$A$4:$IX$190,BD$1,FALSE),AX165)</f>
        <v>0</v>
      </c>
      <c r="BE165">
        <f t="shared" si="15"/>
        <v>0</v>
      </c>
      <c r="BF165">
        <f t="shared" si="16"/>
        <v>0</v>
      </c>
      <c r="BG165">
        <f t="shared" si="17"/>
        <v>0</v>
      </c>
      <c r="BH165">
        <f t="shared" si="12"/>
        <v>0</v>
      </c>
      <c r="BI165">
        <f t="shared" si="13"/>
        <v>0</v>
      </c>
      <c r="BO165">
        <f>IF(BF165=1,VLOOKUP($A165,'Full dataset'!$A$4:$IE$190,2007+BO$1-$C165,FALSE),0)</f>
        <v>0</v>
      </c>
      <c r="BP165">
        <f>IF(BF165=1,VLOOKUP($A165,'Full dataset'!$A$4:$IE$190,2007+BP$1-$C165,FALSE),0)</f>
        <v>0</v>
      </c>
      <c r="BQ165">
        <f>IF(BF165=1,VLOOKUP($A165,'Full dataset'!$A$4:$IE$190,2007+BQ$1-$C165,FALSE),0)</f>
        <v>0</v>
      </c>
      <c r="BR165">
        <f>IF($BG165=1,VLOOKUP($A165,'Full dataset'!$A$4:$IE$190,BR$1-2007+$C165,FALSE),0)</f>
        <v>0</v>
      </c>
      <c r="BS165">
        <f>IF($BG165=1,VLOOKUP($A165,'Full dataset'!$A$4:$IE$190,BS$1-2007+$C165,FALSE),0)</f>
        <v>0</v>
      </c>
      <c r="BT165">
        <f>IF($BG165=1,VLOOKUP($A165,'Full dataset'!$A$4:$IE$190,BT$1-2007+$C165,FALSE),0)</f>
        <v>0</v>
      </c>
      <c r="BU165">
        <f>IF($BG165=1,VLOOKUP($A165,'Full dataset'!$A$4:$IE$190,BU$1-2007+$C165,FALSE),0)</f>
        <v>0</v>
      </c>
      <c r="BV165">
        <f>IF($BG165=1,VLOOKUP($A165,'Full dataset'!$A$4:$IE$190,BV$1-2007+$C165,FALSE),0)</f>
        <v>0</v>
      </c>
      <c r="BW165">
        <f>IF($BG165=1,VLOOKUP($A165,'Full dataset'!$A$4:$IE$190,BW$1-2007+$C165,FALSE),0)</f>
        <v>0</v>
      </c>
      <c r="BX165">
        <f>IF($BG165=1,VLOOKUP($A165,'Full dataset'!$A$4:$IE$190,BX$1-2007+$C165,FALSE),0)</f>
        <v>0</v>
      </c>
    </row>
    <row r="166" spans="1:76" x14ac:dyDescent="0.25">
      <c r="A166">
        <v>165</v>
      </c>
      <c r="B166" t="s">
        <v>608</v>
      </c>
      <c r="C166">
        <v>2007</v>
      </c>
      <c r="D166" t="s">
        <v>591</v>
      </c>
      <c r="E166">
        <f t="shared" si="14"/>
        <v>1</v>
      </c>
      <c r="U166">
        <v>0</v>
      </c>
      <c r="V166" t="s">
        <v>726</v>
      </c>
      <c r="W166" t="s">
        <v>726</v>
      </c>
      <c r="X166" t="s">
        <v>726</v>
      </c>
      <c r="Y166">
        <v>0</v>
      </c>
      <c r="Z166" t="s">
        <v>726</v>
      </c>
      <c r="AA166" t="s">
        <v>726</v>
      </c>
      <c r="AB166" t="s">
        <v>726</v>
      </c>
      <c r="AC166" t="s">
        <v>726</v>
      </c>
      <c r="AD166" t="str">
        <f>VLOOKUP(A166,'Full dataset'!$A$4:$IE$190,2041-C166,FALSE)</f>
        <v>.</v>
      </c>
      <c r="AE166" t="s">
        <v>726</v>
      </c>
      <c r="AF166" t="s">
        <v>726</v>
      </c>
      <c r="AG166">
        <f>VLOOKUP($A166,'Full dataset'!$A$4:$IE$190,2007+AG$1-$C166,FALSE)</f>
        <v>230.1</v>
      </c>
      <c r="AH166">
        <f>VLOOKUP($A166,'Full dataset'!$A$4:$IE$190,2007+AH$1-$C166,FALSE)</f>
        <v>2787.5</v>
      </c>
      <c r="AI166">
        <f>VLOOKUP($A166,'Full dataset'!$A$4:$IE$190,2007+AI$1-$C166,FALSE)</f>
        <v>2916.2</v>
      </c>
      <c r="AJ166" t="str">
        <f>VLOOKUP($A166,'Full dataset'!$A$4:$IE$190,2007+AJ$1-$C166,FALSE)</f>
        <v>.</v>
      </c>
      <c r="AK166" t="str">
        <f>VLOOKUP($A166,'Full dataset'!$A$4:$IE$190,2007+AK$1-$C166,FALSE)</f>
        <v>.</v>
      </c>
      <c r="AL166" t="str">
        <f>VLOOKUP($A166,'Full dataset'!$A$4:$IE$190,2007+AL$1-$C166,FALSE)</f>
        <v>.</v>
      </c>
      <c r="AM166" t="s">
        <v>726</v>
      </c>
      <c r="AN166" t="str">
        <f>VLOOKUP($A166,'Full dataset'!$A$4:$IE$190,2007+AN$1-$C166,FALSE)</f>
        <v>.</v>
      </c>
      <c r="AO166" t="str">
        <f>VLOOKUP($A166,'Full dataset'!$A$4:$IE$190,2007+AO$1-$C166,FALSE)</f>
        <v>.</v>
      </c>
      <c r="AP166" t="s">
        <v>726</v>
      </c>
      <c r="AQ166" t="s">
        <v>726</v>
      </c>
      <c r="AR166" t="s">
        <v>726</v>
      </c>
      <c r="AS166" t="s">
        <v>726</v>
      </c>
      <c r="AT166" t="s">
        <v>726</v>
      </c>
      <c r="AU166">
        <f>VLOOKUP(A166,'Full dataset'!$A$4:$II$190,$AU$1,FALSE)</f>
        <v>9999</v>
      </c>
      <c r="AW166" t="str">
        <f>VLOOKUP(A166,'Full dataset'!$A$5:$IM$190,247,FALSE)</f>
        <v>.</v>
      </c>
      <c r="AX166" t="str">
        <f>VLOOKUP(A166,'Full dataset'!$A$4:$II$190,242,FALSE)</f>
        <v>.</v>
      </c>
      <c r="AY166" t="str">
        <f>VLOOKUP(A166,'Full dataset'!$A$5:$IM$190,246,FALSE)</f>
        <v>.</v>
      </c>
      <c r="AZ166">
        <v>9999</v>
      </c>
      <c r="BA166">
        <f>MAX(VLOOKUP($A166,'Full dataset'!$A$4:$IX$190,BA$1,FALSE),AW166)</f>
        <v>0</v>
      </c>
      <c r="BB166">
        <f>IF(VLOOKUP($A166,'Full dataset'!$A$4:$IX$190,BB$1,FALSE)&gt;0,VLOOKUP($A166,'Full dataset'!$A$4:$IX$190,BB$1,FALSE),AU166)</f>
        <v>9999</v>
      </c>
      <c r="BC166">
        <f>MAX(VLOOKUP($A166,'Full dataset'!$A$4:$IX$190,BC$1,FALSE),AY166)</f>
        <v>0</v>
      </c>
      <c r="BD166">
        <f>MAX(VLOOKUP($A166,'Full dataset'!$A$4:$IX$190,BD$1,FALSE),AX166)</f>
        <v>0</v>
      </c>
      <c r="BE166">
        <f t="shared" si="15"/>
        <v>0</v>
      </c>
      <c r="BF166">
        <f t="shared" si="16"/>
        <v>0</v>
      </c>
      <c r="BG166">
        <f t="shared" si="17"/>
        <v>0</v>
      </c>
      <c r="BH166">
        <f t="shared" si="12"/>
        <v>0</v>
      </c>
      <c r="BI166">
        <f t="shared" si="13"/>
        <v>0</v>
      </c>
      <c r="BO166">
        <f>IF(BF166=1,VLOOKUP($A166,'Full dataset'!$A$4:$IE$190,2007+BO$1-$C166,FALSE),0)</f>
        <v>0</v>
      </c>
      <c r="BP166">
        <f>IF(BF166=1,VLOOKUP($A166,'Full dataset'!$A$4:$IE$190,2007+BP$1-$C166,FALSE),0)</f>
        <v>0</v>
      </c>
      <c r="BQ166">
        <f>IF(BF166=1,VLOOKUP($A166,'Full dataset'!$A$4:$IE$190,2007+BQ$1-$C166,FALSE),0)</f>
        <v>0</v>
      </c>
      <c r="BR166">
        <f>IF($BG166=1,VLOOKUP($A166,'Full dataset'!$A$4:$IE$190,BR$1-2007+$C166,FALSE),0)</f>
        <v>0</v>
      </c>
      <c r="BS166">
        <f>IF($BG166=1,VLOOKUP($A166,'Full dataset'!$A$4:$IE$190,BS$1-2007+$C166,FALSE),0)</f>
        <v>0</v>
      </c>
      <c r="BT166">
        <f>IF($BG166=1,VLOOKUP($A166,'Full dataset'!$A$4:$IE$190,BT$1-2007+$C166,FALSE),0)</f>
        <v>0</v>
      </c>
      <c r="BU166">
        <f>IF($BG166=1,VLOOKUP($A166,'Full dataset'!$A$4:$IE$190,BU$1-2007+$C166,FALSE),0)</f>
        <v>0</v>
      </c>
      <c r="BV166">
        <f>IF($BG166=1,VLOOKUP($A166,'Full dataset'!$A$4:$IE$190,BV$1-2007+$C166,FALSE),0)</f>
        <v>0</v>
      </c>
      <c r="BW166">
        <f>IF($BG166=1,VLOOKUP($A166,'Full dataset'!$A$4:$IE$190,BW$1-2007+$C166,FALSE),0)</f>
        <v>0</v>
      </c>
      <c r="BX166">
        <f>IF($BG166=1,VLOOKUP($A166,'Full dataset'!$A$4:$IE$190,BX$1-2007+$C166,FALSE),0)</f>
        <v>0</v>
      </c>
    </row>
    <row r="167" spans="1:76" x14ac:dyDescent="0.25">
      <c r="A167">
        <v>166</v>
      </c>
      <c r="B167" t="s">
        <v>609</v>
      </c>
      <c r="C167">
        <v>2007</v>
      </c>
      <c r="D167" t="s">
        <v>591</v>
      </c>
      <c r="E167">
        <f t="shared" si="14"/>
        <v>1</v>
      </c>
      <c r="U167">
        <v>0</v>
      </c>
      <c r="V167" t="s">
        <v>726</v>
      </c>
      <c r="W167" t="s">
        <v>726</v>
      </c>
      <c r="X167" t="s">
        <v>726</v>
      </c>
      <c r="Y167">
        <v>0</v>
      </c>
      <c r="Z167" t="s">
        <v>726</v>
      </c>
      <c r="AA167" t="s">
        <v>726</v>
      </c>
      <c r="AB167" t="s">
        <v>726</v>
      </c>
      <c r="AC167" t="s">
        <v>726</v>
      </c>
      <c r="AD167">
        <f>VLOOKUP(A167,'Full dataset'!$A$4:$IE$190,2041-C167,FALSE)</f>
        <v>13438</v>
      </c>
      <c r="AE167" t="s">
        <v>726</v>
      </c>
      <c r="AF167" t="s">
        <v>726</v>
      </c>
      <c r="AG167">
        <f>VLOOKUP($A167,'Full dataset'!$A$4:$IE$190,2007+AG$1-$C167,FALSE)</f>
        <v>860.3</v>
      </c>
      <c r="AH167">
        <f>VLOOKUP($A167,'Full dataset'!$A$4:$IE$190,2007+AH$1-$C167,FALSE)</f>
        <v>154520.20000000001</v>
      </c>
      <c r="AI167">
        <f>VLOOKUP($A167,'Full dataset'!$A$4:$IE$190,2007+AI$1-$C167,FALSE)</f>
        <v>10800.4</v>
      </c>
      <c r="AJ167">
        <f>VLOOKUP($A167,'Full dataset'!$A$4:$IE$190,2007+AJ$1-$C167,FALSE)</f>
        <v>424</v>
      </c>
      <c r="AK167" t="str">
        <f>VLOOKUP($A167,'Full dataset'!$A$4:$IE$190,2007+AK$1-$C167,FALSE)</f>
        <v>.</v>
      </c>
      <c r="AL167" t="str">
        <f>VLOOKUP($A167,'Full dataset'!$A$4:$IE$190,2007+AL$1-$C167,FALSE)</f>
        <v>.</v>
      </c>
      <c r="AM167" t="s">
        <v>726</v>
      </c>
      <c r="AN167">
        <f>VLOOKUP($A167,'Full dataset'!$A$4:$IE$190,2007+AN$1-$C167,FALSE)</f>
        <v>19842</v>
      </c>
      <c r="AO167">
        <f>VLOOKUP($A167,'Full dataset'!$A$4:$IE$190,2007+AO$1-$C167,FALSE)</f>
        <v>9</v>
      </c>
      <c r="AP167" t="s">
        <v>726</v>
      </c>
      <c r="AQ167" t="s">
        <v>726</v>
      </c>
      <c r="AR167" t="s">
        <v>726</v>
      </c>
      <c r="AS167" t="s">
        <v>726</v>
      </c>
      <c r="AT167" t="s">
        <v>726</v>
      </c>
      <c r="AU167">
        <f>VLOOKUP(A167,'Full dataset'!$A$4:$II$190,$AU$1,FALSE)</f>
        <v>9999</v>
      </c>
      <c r="AW167" t="str">
        <f>VLOOKUP(A167,'Full dataset'!$A$5:$IM$190,247,FALSE)</f>
        <v>.</v>
      </c>
      <c r="AX167" t="str">
        <f>VLOOKUP(A167,'Full dataset'!$A$4:$II$190,242,FALSE)</f>
        <v>.</v>
      </c>
      <c r="AY167" t="str">
        <f>VLOOKUP(A167,'Full dataset'!$A$5:$IM$190,246,FALSE)</f>
        <v>.</v>
      </c>
      <c r="AZ167">
        <v>9999</v>
      </c>
      <c r="BA167">
        <f>MAX(VLOOKUP($A167,'Full dataset'!$A$4:$IX$190,BA$1,FALSE),AW167)</f>
        <v>0</v>
      </c>
      <c r="BB167">
        <f>IF(VLOOKUP($A167,'Full dataset'!$A$4:$IX$190,BB$1,FALSE)&gt;0,VLOOKUP($A167,'Full dataset'!$A$4:$IX$190,BB$1,FALSE),AU167)</f>
        <v>9999</v>
      </c>
      <c r="BC167">
        <f>MAX(VLOOKUP($A167,'Full dataset'!$A$4:$IX$190,BC$1,FALSE),AY167)</f>
        <v>0</v>
      </c>
      <c r="BD167">
        <f>MAX(VLOOKUP($A167,'Full dataset'!$A$4:$IX$190,BD$1,FALSE),AX167)</f>
        <v>0</v>
      </c>
      <c r="BE167">
        <f t="shared" si="15"/>
        <v>0</v>
      </c>
      <c r="BF167">
        <f t="shared" si="16"/>
        <v>0</v>
      </c>
      <c r="BG167">
        <f t="shared" si="17"/>
        <v>0</v>
      </c>
      <c r="BH167">
        <f t="shared" si="12"/>
        <v>0</v>
      </c>
      <c r="BI167">
        <f t="shared" si="13"/>
        <v>0</v>
      </c>
      <c r="BO167">
        <f>IF(BF167=1,VLOOKUP($A167,'Full dataset'!$A$4:$IE$190,2007+BO$1-$C167,FALSE),0)</f>
        <v>0</v>
      </c>
      <c r="BP167">
        <f>IF(BF167=1,VLOOKUP($A167,'Full dataset'!$A$4:$IE$190,2007+BP$1-$C167,FALSE),0)</f>
        <v>0</v>
      </c>
      <c r="BQ167">
        <f>IF(BF167=1,VLOOKUP($A167,'Full dataset'!$A$4:$IE$190,2007+BQ$1-$C167,FALSE),0)</f>
        <v>0</v>
      </c>
      <c r="BR167">
        <f>IF($BG167=1,VLOOKUP($A167,'Full dataset'!$A$4:$IE$190,BR$1-2007+$C167,FALSE),0)</f>
        <v>0</v>
      </c>
      <c r="BS167">
        <f>IF($BG167=1,VLOOKUP($A167,'Full dataset'!$A$4:$IE$190,BS$1-2007+$C167,FALSE),0)</f>
        <v>0</v>
      </c>
      <c r="BT167">
        <f>IF($BG167=1,VLOOKUP($A167,'Full dataset'!$A$4:$IE$190,BT$1-2007+$C167,FALSE),0)</f>
        <v>0</v>
      </c>
      <c r="BU167">
        <f>IF($BG167=1,VLOOKUP($A167,'Full dataset'!$A$4:$IE$190,BU$1-2007+$C167,FALSE),0)</f>
        <v>0</v>
      </c>
      <c r="BV167">
        <f>IF($BG167=1,VLOOKUP($A167,'Full dataset'!$A$4:$IE$190,BV$1-2007+$C167,FALSE),0)</f>
        <v>0</v>
      </c>
      <c r="BW167">
        <f>IF($BG167=1,VLOOKUP($A167,'Full dataset'!$A$4:$IE$190,BW$1-2007+$C167,FALSE),0)</f>
        <v>0</v>
      </c>
      <c r="BX167">
        <f>IF($BG167=1,VLOOKUP($A167,'Full dataset'!$A$4:$IE$190,BX$1-2007+$C167,FALSE),0)</f>
        <v>0</v>
      </c>
    </row>
    <row r="168" spans="1:76" x14ac:dyDescent="0.25">
      <c r="A168">
        <v>167</v>
      </c>
      <c r="B168" t="s">
        <v>610</v>
      </c>
      <c r="C168">
        <v>2007</v>
      </c>
      <c r="D168" t="s">
        <v>582</v>
      </c>
      <c r="E168">
        <f t="shared" si="14"/>
        <v>0</v>
      </c>
      <c r="U168">
        <v>0</v>
      </c>
      <c r="V168" t="s">
        <v>726</v>
      </c>
      <c r="W168" t="s">
        <v>726</v>
      </c>
      <c r="X168" t="s">
        <v>726</v>
      </c>
      <c r="Y168">
        <v>0</v>
      </c>
      <c r="Z168" t="s">
        <v>726</v>
      </c>
      <c r="AA168" t="s">
        <v>726</v>
      </c>
      <c r="AB168" t="s">
        <v>726</v>
      </c>
      <c r="AC168" t="s">
        <v>726</v>
      </c>
      <c r="AD168">
        <f>VLOOKUP(A168,'Full dataset'!$A$4:$IE$190,2041-C168,FALSE)</f>
        <v>10248</v>
      </c>
      <c r="AE168" t="s">
        <v>726</v>
      </c>
      <c r="AF168" t="s">
        <v>726</v>
      </c>
      <c r="AG168" t="str">
        <f>VLOOKUP($A168,'Full dataset'!$A$4:$IE$190,2007+AG$1-$C168,FALSE)</f>
        <v>.</v>
      </c>
      <c r="AH168" t="str">
        <f>VLOOKUP($A168,'Full dataset'!$A$4:$IE$190,2007+AH$1-$C168,FALSE)</f>
        <v>.</v>
      </c>
      <c r="AI168">
        <f>VLOOKUP($A168,'Full dataset'!$A$4:$IE$190,2007+AI$1-$C168,FALSE)</f>
        <v>1300</v>
      </c>
      <c r="AJ168">
        <f>VLOOKUP($A168,'Full dataset'!$A$4:$IE$190,2007+AJ$1-$C168,FALSE)</f>
        <v>684</v>
      </c>
      <c r="AK168" t="str">
        <f>VLOOKUP($A168,'Full dataset'!$A$4:$IE$190,2007+AK$1-$C168,FALSE)</f>
        <v>.</v>
      </c>
      <c r="AL168" t="str">
        <f>VLOOKUP($A168,'Full dataset'!$A$4:$IE$190,2007+AL$1-$C168,FALSE)</f>
        <v>.</v>
      </c>
      <c r="AM168" t="s">
        <v>726</v>
      </c>
      <c r="AN168">
        <f>VLOOKUP($A168,'Full dataset'!$A$4:$IE$190,2007+AN$1-$C168,FALSE)</f>
        <v>45973</v>
      </c>
      <c r="AO168">
        <f>VLOOKUP($A168,'Full dataset'!$A$4:$IE$190,2007+AO$1-$C168,FALSE)</f>
        <v>14</v>
      </c>
      <c r="AP168" t="s">
        <v>726</v>
      </c>
      <c r="AQ168" t="s">
        <v>726</v>
      </c>
      <c r="AR168" t="s">
        <v>726</v>
      </c>
      <c r="AS168" t="s">
        <v>726</v>
      </c>
      <c r="AT168" t="s">
        <v>726</v>
      </c>
      <c r="AU168">
        <f>VLOOKUP(A168,'Full dataset'!$A$4:$II$190,$AU$1,FALSE)</f>
        <v>9999</v>
      </c>
      <c r="AW168" t="str">
        <f>VLOOKUP(A168,'Full dataset'!$A$5:$IM$190,247,FALSE)</f>
        <v>.</v>
      </c>
      <c r="AX168" t="str">
        <f>VLOOKUP(A168,'Full dataset'!$A$4:$II$190,242,FALSE)</f>
        <v>.</v>
      </c>
      <c r="AY168" t="str">
        <f>VLOOKUP(A168,'Full dataset'!$A$5:$IM$190,246,FALSE)</f>
        <v>.</v>
      </c>
      <c r="AZ168">
        <v>9999</v>
      </c>
      <c r="BA168">
        <f>MAX(VLOOKUP($A168,'Full dataset'!$A$4:$IX$190,BA$1,FALSE),AW168)</f>
        <v>0</v>
      </c>
      <c r="BB168">
        <f>IF(VLOOKUP($A168,'Full dataset'!$A$4:$IX$190,BB$1,FALSE)&gt;0,VLOOKUP($A168,'Full dataset'!$A$4:$IX$190,BB$1,FALSE),AU168)</f>
        <v>9999</v>
      </c>
      <c r="BC168">
        <f>MAX(VLOOKUP($A168,'Full dataset'!$A$4:$IX$190,BC$1,FALSE),AY168)</f>
        <v>0</v>
      </c>
      <c r="BD168">
        <f>MAX(VLOOKUP($A168,'Full dataset'!$A$4:$IX$190,BD$1,FALSE),AX168)</f>
        <v>0</v>
      </c>
      <c r="BE168">
        <f t="shared" si="15"/>
        <v>0</v>
      </c>
      <c r="BF168">
        <f t="shared" si="16"/>
        <v>0</v>
      </c>
      <c r="BG168">
        <f t="shared" si="17"/>
        <v>0</v>
      </c>
      <c r="BH168">
        <f t="shared" si="12"/>
        <v>0</v>
      </c>
      <c r="BI168">
        <f t="shared" si="13"/>
        <v>0</v>
      </c>
      <c r="BO168">
        <f>IF(BF168=1,VLOOKUP($A168,'Full dataset'!$A$4:$IE$190,2007+BO$1-$C168,FALSE),0)</f>
        <v>0</v>
      </c>
      <c r="BP168">
        <f>IF(BF168=1,VLOOKUP($A168,'Full dataset'!$A$4:$IE$190,2007+BP$1-$C168,FALSE),0)</f>
        <v>0</v>
      </c>
      <c r="BQ168">
        <f>IF(BF168=1,VLOOKUP($A168,'Full dataset'!$A$4:$IE$190,2007+BQ$1-$C168,FALSE),0)</f>
        <v>0</v>
      </c>
      <c r="BR168">
        <f>IF($BG168=1,VLOOKUP($A168,'Full dataset'!$A$4:$IE$190,BR$1-2007+$C168,FALSE),0)</f>
        <v>0</v>
      </c>
      <c r="BS168">
        <f>IF($BG168=1,VLOOKUP($A168,'Full dataset'!$A$4:$IE$190,BS$1-2007+$C168,FALSE),0)</f>
        <v>0</v>
      </c>
      <c r="BT168">
        <f>IF($BG168=1,VLOOKUP($A168,'Full dataset'!$A$4:$IE$190,BT$1-2007+$C168,FALSE),0)</f>
        <v>0</v>
      </c>
      <c r="BU168">
        <f>IF($BG168=1,VLOOKUP($A168,'Full dataset'!$A$4:$IE$190,BU$1-2007+$C168,FALSE),0)</f>
        <v>0</v>
      </c>
      <c r="BV168">
        <f>IF($BG168=1,VLOOKUP($A168,'Full dataset'!$A$4:$IE$190,BV$1-2007+$C168,FALSE),0)</f>
        <v>0</v>
      </c>
      <c r="BW168">
        <f>IF($BG168=1,VLOOKUP($A168,'Full dataset'!$A$4:$IE$190,BW$1-2007+$C168,FALSE),0)</f>
        <v>0</v>
      </c>
      <c r="BX168">
        <f>IF($BG168=1,VLOOKUP($A168,'Full dataset'!$A$4:$IE$190,BX$1-2007+$C168,FALSE),0)</f>
        <v>0</v>
      </c>
    </row>
    <row r="169" spans="1:76" x14ac:dyDescent="0.25">
      <c r="A169">
        <v>168</v>
      </c>
      <c r="B169" t="s">
        <v>611</v>
      </c>
      <c r="C169">
        <v>2007</v>
      </c>
      <c r="D169" t="s">
        <v>587</v>
      </c>
      <c r="E169">
        <f t="shared" si="14"/>
        <v>0</v>
      </c>
      <c r="U169">
        <v>0</v>
      </c>
      <c r="V169" t="s">
        <v>726</v>
      </c>
      <c r="W169" t="s">
        <v>726</v>
      </c>
      <c r="X169" t="s">
        <v>726</v>
      </c>
      <c r="Y169">
        <v>0</v>
      </c>
      <c r="Z169" t="s">
        <v>726</v>
      </c>
      <c r="AA169" t="s">
        <v>726</v>
      </c>
      <c r="AB169" t="s">
        <v>726</v>
      </c>
      <c r="AC169" t="s">
        <v>726</v>
      </c>
      <c r="AD169">
        <f>VLOOKUP(A169,'Full dataset'!$A$4:$IE$190,2041-C169,FALSE)</f>
        <v>1133</v>
      </c>
      <c r="AE169" t="s">
        <v>726</v>
      </c>
      <c r="AF169" t="s">
        <v>726</v>
      </c>
      <c r="AG169">
        <f>VLOOKUP($A169,'Full dataset'!$A$4:$IE$190,2007+AG$1-$C169,FALSE)</f>
        <v>-1.7889999999999999</v>
      </c>
      <c r="AH169">
        <f>VLOOKUP($A169,'Full dataset'!$A$4:$IE$190,2007+AH$1-$C169,FALSE)</f>
        <v>115.273</v>
      </c>
      <c r="AI169">
        <f>VLOOKUP($A169,'Full dataset'!$A$4:$IE$190,2007+AI$1-$C169,FALSE)</f>
        <v>118.611</v>
      </c>
      <c r="AJ169">
        <f>VLOOKUP($A169,'Full dataset'!$A$4:$IE$190,2007+AJ$1-$C169,FALSE)</f>
        <v>28</v>
      </c>
      <c r="AK169" t="str">
        <f>VLOOKUP($A169,'Full dataset'!$A$4:$IE$190,2007+AK$1-$C169,FALSE)</f>
        <v>.</v>
      </c>
      <c r="AL169" t="str">
        <f>VLOOKUP($A169,'Full dataset'!$A$4:$IE$190,2007+AL$1-$C169,FALSE)</f>
        <v>.</v>
      </c>
      <c r="AM169" t="s">
        <v>726</v>
      </c>
      <c r="AN169">
        <f>VLOOKUP($A169,'Full dataset'!$A$4:$IE$190,2007+AN$1-$C169,FALSE)</f>
        <v>6908</v>
      </c>
      <c r="AO169">
        <f>VLOOKUP($A169,'Full dataset'!$A$4:$IE$190,2007+AO$1-$C169,FALSE)</f>
        <v>10</v>
      </c>
      <c r="AP169" t="s">
        <v>726</v>
      </c>
      <c r="AQ169" t="s">
        <v>726</v>
      </c>
      <c r="AR169" t="s">
        <v>726</v>
      </c>
      <c r="AS169" t="s">
        <v>726</v>
      </c>
      <c r="AT169" t="s">
        <v>726</v>
      </c>
      <c r="AU169">
        <f>VLOOKUP(A169,'Full dataset'!$A$4:$II$190,$AU$1,FALSE)</f>
        <v>9999</v>
      </c>
      <c r="AW169" t="str">
        <f>VLOOKUP(A169,'Full dataset'!$A$5:$IM$190,247,FALSE)</f>
        <v>.</v>
      </c>
      <c r="AX169" t="str">
        <f>VLOOKUP(A169,'Full dataset'!$A$4:$II$190,242,FALSE)</f>
        <v>.</v>
      </c>
      <c r="AY169" t="str">
        <f>VLOOKUP(A169,'Full dataset'!$A$5:$IM$190,246,FALSE)</f>
        <v>.</v>
      </c>
      <c r="AZ169">
        <v>9999</v>
      </c>
      <c r="BA169">
        <f>MAX(VLOOKUP($A169,'Full dataset'!$A$4:$IX$190,BA$1,FALSE),AW169)</f>
        <v>0</v>
      </c>
      <c r="BB169">
        <f>IF(VLOOKUP($A169,'Full dataset'!$A$4:$IX$190,BB$1,FALSE)&gt;0,VLOOKUP($A169,'Full dataset'!$A$4:$IX$190,BB$1,FALSE),AU169)</f>
        <v>9999</v>
      </c>
      <c r="BC169">
        <f>MAX(VLOOKUP($A169,'Full dataset'!$A$4:$IX$190,BC$1,FALSE),AY169)</f>
        <v>0</v>
      </c>
      <c r="BD169">
        <f>MAX(VLOOKUP($A169,'Full dataset'!$A$4:$IX$190,BD$1,FALSE),AX169)</f>
        <v>0</v>
      </c>
      <c r="BE169">
        <f t="shared" si="15"/>
        <v>0</v>
      </c>
      <c r="BF169">
        <f t="shared" si="16"/>
        <v>0</v>
      </c>
      <c r="BG169">
        <f t="shared" si="17"/>
        <v>0</v>
      </c>
      <c r="BH169">
        <f t="shared" si="12"/>
        <v>0</v>
      </c>
      <c r="BI169">
        <f t="shared" si="13"/>
        <v>0</v>
      </c>
      <c r="BO169">
        <f>IF(BF169=1,VLOOKUP($A169,'Full dataset'!$A$4:$IE$190,2007+BO$1-$C169,FALSE),0)</f>
        <v>0</v>
      </c>
      <c r="BP169">
        <f>IF(BF169=1,VLOOKUP($A169,'Full dataset'!$A$4:$IE$190,2007+BP$1-$C169,FALSE),0)</f>
        <v>0</v>
      </c>
      <c r="BQ169">
        <f>IF(BF169=1,VLOOKUP($A169,'Full dataset'!$A$4:$IE$190,2007+BQ$1-$C169,FALSE),0)</f>
        <v>0</v>
      </c>
      <c r="BR169">
        <f>IF($BG169=1,VLOOKUP($A169,'Full dataset'!$A$4:$IE$190,BR$1-2007+$C169,FALSE),0)</f>
        <v>0</v>
      </c>
      <c r="BS169">
        <f>IF($BG169=1,VLOOKUP($A169,'Full dataset'!$A$4:$IE$190,BS$1-2007+$C169,FALSE),0)</f>
        <v>0</v>
      </c>
      <c r="BT169">
        <f>IF($BG169=1,VLOOKUP($A169,'Full dataset'!$A$4:$IE$190,BT$1-2007+$C169,FALSE),0)</f>
        <v>0</v>
      </c>
      <c r="BU169">
        <f>IF($BG169=1,VLOOKUP($A169,'Full dataset'!$A$4:$IE$190,BU$1-2007+$C169,FALSE),0)</f>
        <v>0</v>
      </c>
      <c r="BV169">
        <f>IF($BG169=1,VLOOKUP($A169,'Full dataset'!$A$4:$IE$190,BV$1-2007+$C169,FALSE),0)</f>
        <v>0</v>
      </c>
      <c r="BW169">
        <f>IF($BG169=1,VLOOKUP($A169,'Full dataset'!$A$4:$IE$190,BW$1-2007+$C169,FALSE),0)</f>
        <v>0</v>
      </c>
      <c r="BX169">
        <f>IF($BG169=1,VLOOKUP($A169,'Full dataset'!$A$4:$IE$190,BX$1-2007+$C169,FALSE),0)</f>
        <v>0</v>
      </c>
    </row>
    <row r="170" spans="1:76" x14ac:dyDescent="0.25">
      <c r="A170">
        <v>169</v>
      </c>
      <c r="B170" t="s">
        <v>612</v>
      </c>
      <c r="C170">
        <v>2007</v>
      </c>
      <c r="D170" t="s">
        <v>582</v>
      </c>
      <c r="E170">
        <f t="shared" si="14"/>
        <v>0</v>
      </c>
      <c r="U170">
        <v>0</v>
      </c>
      <c r="V170" t="s">
        <v>726</v>
      </c>
      <c r="W170" t="s">
        <v>726</v>
      </c>
      <c r="X170" t="s">
        <v>726</v>
      </c>
      <c r="Y170">
        <v>0</v>
      </c>
      <c r="Z170" t="s">
        <v>726</v>
      </c>
      <c r="AA170" t="s">
        <v>726</v>
      </c>
      <c r="AB170" t="s">
        <v>726</v>
      </c>
      <c r="AC170" t="s">
        <v>726</v>
      </c>
      <c r="AD170">
        <f>VLOOKUP(A170,'Full dataset'!$A$4:$IE$190,2041-C170,FALSE)</f>
        <v>8800</v>
      </c>
      <c r="AE170" t="s">
        <v>726</v>
      </c>
      <c r="AF170" t="s">
        <v>726</v>
      </c>
      <c r="AG170" t="str">
        <f>VLOOKUP($A170,'Full dataset'!$A$4:$IE$190,2007+AG$1-$C170,FALSE)</f>
        <v>.</v>
      </c>
      <c r="AH170" t="str">
        <f>VLOOKUP($A170,'Full dataset'!$A$4:$IE$190,2007+AH$1-$C170,FALSE)</f>
        <v>.</v>
      </c>
      <c r="AI170" t="str">
        <f>VLOOKUP($A170,'Full dataset'!$A$4:$IE$190,2007+AI$1-$C170,FALSE)</f>
        <v>.</v>
      </c>
      <c r="AJ170">
        <f>VLOOKUP($A170,'Full dataset'!$A$4:$IE$190,2007+AJ$1-$C170,FALSE)</f>
        <v>-700</v>
      </c>
      <c r="AK170" t="str">
        <f>VLOOKUP($A170,'Full dataset'!$A$4:$IE$190,2007+AK$1-$C170,FALSE)</f>
        <v>.</v>
      </c>
      <c r="AL170" t="str">
        <f>VLOOKUP($A170,'Full dataset'!$A$4:$IE$190,2007+AL$1-$C170,FALSE)</f>
        <v>.</v>
      </c>
      <c r="AM170" t="s">
        <v>726</v>
      </c>
      <c r="AN170" t="str">
        <f>VLOOKUP($A170,'Full dataset'!$A$4:$IE$190,2007+AN$1-$C170,FALSE)</f>
        <v>.</v>
      </c>
      <c r="AO170">
        <f>VLOOKUP($A170,'Full dataset'!$A$4:$IE$190,2007+AO$1-$C170,FALSE)</f>
        <v>13</v>
      </c>
      <c r="AP170" t="s">
        <v>726</v>
      </c>
      <c r="AQ170" t="s">
        <v>726</v>
      </c>
      <c r="AR170" t="s">
        <v>726</v>
      </c>
      <c r="AS170" t="s">
        <v>726</v>
      </c>
      <c r="AT170" t="s">
        <v>726</v>
      </c>
      <c r="AU170">
        <f>VLOOKUP(A170,'Full dataset'!$A$4:$II$190,$AU$1,FALSE)</f>
        <v>9999</v>
      </c>
      <c r="AW170" t="str">
        <f>VLOOKUP(A170,'Full dataset'!$A$5:$IM$190,247,FALSE)</f>
        <v>.</v>
      </c>
      <c r="AX170" t="str">
        <f>VLOOKUP(A170,'Full dataset'!$A$4:$II$190,242,FALSE)</f>
        <v>.</v>
      </c>
      <c r="AY170" t="str">
        <f>VLOOKUP(A170,'Full dataset'!$A$5:$IM$190,246,FALSE)</f>
        <v>.</v>
      </c>
      <c r="AZ170">
        <v>9999</v>
      </c>
      <c r="BA170">
        <f>MAX(VLOOKUP($A170,'Full dataset'!$A$4:$IX$190,BA$1,FALSE),AW170)</f>
        <v>0</v>
      </c>
      <c r="BB170">
        <f>IF(VLOOKUP($A170,'Full dataset'!$A$4:$IX$190,BB$1,FALSE)&gt;0,VLOOKUP($A170,'Full dataset'!$A$4:$IX$190,BB$1,FALSE),AU170)</f>
        <v>9999</v>
      </c>
      <c r="BC170">
        <f>MAX(VLOOKUP($A170,'Full dataset'!$A$4:$IX$190,BC$1,FALSE),AY170)</f>
        <v>0</v>
      </c>
      <c r="BD170">
        <f>MAX(VLOOKUP($A170,'Full dataset'!$A$4:$IX$190,BD$1,FALSE),AX170)</f>
        <v>0</v>
      </c>
      <c r="BE170">
        <f t="shared" si="15"/>
        <v>0</v>
      </c>
      <c r="BF170">
        <f t="shared" si="16"/>
        <v>0</v>
      </c>
      <c r="BG170">
        <f t="shared" si="17"/>
        <v>0</v>
      </c>
      <c r="BH170">
        <f t="shared" si="12"/>
        <v>0</v>
      </c>
      <c r="BI170">
        <f t="shared" si="13"/>
        <v>0</v>
      </c>
      <c r="BO170">
        <f>IF(BF170=1,VLOOKUP($A170,'Full dataset'!$A$4:$IE$190,2007+BO$1-$C170,FALSE),0)</f>
        <v>0</v>
      </c>
      <c r="BP170">
        <f>IF(BF170=1,VLOOKUP($A170,'Full dataset'!$A$4:$IE$190,2007+BP$1-$C170,FALSE),0)</f>
        <v>0</v>
      </c>
      <c r="BQ170">
        <f>IF(BF170=1,VLOOKUP($A170,'Full dataset'!$A$4:$IE$190,2007+BQ$1-$C170,FALSE),0)</f>
        <v>0</v>
      </c>
      <c r="BR170">
        <f>IF($BG170=1,VLOOKUP($A170,'Full dataset'!$A$4:$IE$190,BR$1-2007+$C170,FALSE),0)</f>
        <v>0</v>
      </c>
      <c r="BS170">
        <f>IF($BG170=1,VLOOKUP($A170,'Full dataset'!$A$4:$IE$190,BS$1-2007+$C170,FALSE),0)</f>
        <v>0</v>
      </c>
      <c r="BT170">
        <f>IF($BG170=1,VLOOKUP($A170,'Full dataset'!$A$4:$IE$190,BT$1-2007+$C170,FALSE),0)</f>
        <v>0</v>
      </c>
      <c r="BU170">
        <f>IF($BG170=1,VLOOKUP($A170,'Full dataset'!$A$4:$IE$190,BU$1-2007+$C170,FALSE),0)</f>
        <v>0</v>
      </c>
      <c r="BV170">
        <f>IF($BG170=1,VLOOKUP($A170,'Full dataset'!$A$4:$IE$190,BV$1-2007+$C170,FALSE),0)</f>
        <v>0</v>
      </c>
      <c r="BW170">
        <f>IF($BG170=1,VLOOKUP($A170,'Full dataset'!$A$4:$IE$190,BW$1-2007+$C170,FALSE),0)</f>
        <v>0</v>
      </c>
      <c r="BX170">
        <f>IF($BG170=1,VLOOKUP($A170,'Full dataset'!$A$4:$IE$190,BX$1-2007+$C170,FALSE),0)</f>
        <v>0</v>
      </c>
    </row>
    <row r="171" spans="1:76" x14ac:dyDescent="0.25">
      <c r="A171">
        <v>170</v>
      </c>
      <c r="B171" t="s">
        <v>613</v>
      </c>
      <c r="C171">
        <v>2007</v>
      </c>
      <c r="D171" t="s">
        <v>582</v>
      </c>
      <c r="E171">
        <f t="shared" si="14"/>
        <v>0</v>
      </c>
      <c r="U171">
        <v>0</v>
      </c>
      <c r="V171" t="s">
        <v>726</v>
      </c>
      <c r="W171" t="s">
        <v>726</v>
      </c>
      <c r="X171" t="s">
        <v>726</v>
      </c>
      <c r="Y171">
        <v>0</v>
      </c>
      <c r="Z171" t="s">
        <v>726</v>
      </c>
      <c r="AA171" t="s">
        <v>726</v>
      </c>
      <c r="AB171" t="s">
        <v>726</v>
      </c>
      <c r="AC171" t="s">
        <v>726</v>
      </c>
      <c r="AD171">
        <f>VLOOKUP(A171,'Full dataset'!$A$4:$IE$190,2041-C171,FALSE)</f>
        <v>2756</v>
      </c>
      <c r="AE171" t="s">
        <v>726</v>
      </c>
      <c r="AF171" t="s">
        <v>726</v>
      </c>
      <c r="AG171" t="str">
        <f>VLOOKUP($A171,'Full dataset'!$A$4:$IE$190,2007+AG$1-$C171,FALSE)</f>
        <v>.</v>
      </c>
      <c r="AH171" t="str">
        <f>VLOOKUP($A171,'Full dataset'!$A$4:$IE$190,2007+AH$1-$C171,FALSE)</f>
        <v>.</v>
      </c>
      <c r="AI171">
        <f>VLOOKUP($A171,'Full dataset'!$A$4:$IE$190,2007+AI$1-$C171,FALSE)</f>
        <v>604</v>
      </c>
      <c r="AJ171">
        <f>VLOOKUP($A171,'Full dataset'!$A$4:$IE$190,2007+AJ$1-$C171,FALSE)</f>
        <v>180</v>
      </c>
      <c r="AK171" t="str">
        <f>VLOOKUP($A171,'Full dataset'!$A$4:$IE$190,2007+AK$1-$C171,FALSE)</f>
        <v>.</v>
      </c>
      <c r="AL171" t="str">
        <f>VLOOKUP($A171,'Full dataset'!$A$4:$IE$190,2007+AL$1-$C171,FALSE)</f>
        <v>.</v>
      </c>
      <c r="AM171" t="s">
        <v>726</v>
      </c>
      <c r="AN171">
        <f>VLOOKUP($A171,'Full dataset'!$A$4:$IE$190,2007+AN$1-$C171,FALSE)</f>
        <v>24887</v>
      </c>
      <c r="AO171">
        <f>VLOOKUP($A171,'Full dataset'!$A$4:$IE$190,2007+AO$1-$C171,FALSE)</f>
        <v>15</v>
      </c>
      <c r="AP171" t="s">
        <v>726</v>
      </c>
      <c r="AQ171" t="s">
        <v>726</v>
      </c>
      <c r="AR171" t="s">
        <v>726</v>
      </c>
      <c r="AS171" t="s">
        <v>726</v>
      </c>
      <c r="AT171" t="s">
        <v>726</v>
      </c>
      <c r="AU171">
        <f>VLOOKUP(A171,'Full dataset'!$A$4:$II$190,$AU$1,FALSE)</f>
        <v>9999</v>
      </c>
      <c r="AW171" t="str">
        <f>VLOOKUP(A171,'Full dataset'!$A$5:$IM$190,247,FALSE)</f>
        <v>.</v>
      </c>
      <c r="AX171" t="str">
        <f>VLOOKUP(A171,'Full dataset'!$A$4:$II$190,242,FALSE)</f>
        <v>.</v>
      </c>
      <c r="AY171" t="str">
        <f>VLOOKUP(A171,'Full dataset'!$A$5:$IM$190,246,FALSE)</f>
        <v>.</v>
      </c>
      <c r="AZ171">
        <v>9999</v>
      </c>
      <c r="BA171">
        <f>MAX(VLOOKUP($A171,'Full dataset'!$A$4:$IX$190,BA$1,FALSE),AW171)</f>
        <v>0</v>
      </c>
      <c r="BB171">
        <f>IF(VLOOKUP($A171,'Full dataset'!$A$4:$IX$190,BB$1,FALSE)&gt;0,VLOOKUP($A171,'Full dataset'!$A$4:$IX$190,BB$1,FALSE),AU171)</f>
        <v>9999</v>
      </c>
      <c r="BC171">
        <f>MAX(VLOOKUP($A171,'Full dataset'!$A$4:$IX$190,BC$1,FALSE),AY171)</f>
        <v>0</v>
      </c>
      <c r="BD171">
        <f>MAX(VLOOKUP($A171,'Full dataset'!$A$4:$IX$190,BD$1,FALSE),AX171)</f>
        <v>0</v>
      </c>
      <c r="BE171">
        <f t="shared" si="15"/>
        <v>0</v>
      </c>
      <c r="BF171">
        <f t="shared" si="16"/>
        <v>0</v>
      </c>
      <c r="BG171">
        <f t="shared" si="17"/>
        <v>0</v>
      </c>
      <c r="BH171">
        <f t="shared" si="12"/>
        <v>0</v>
      </c>
      <c r="BI171">
        <f t="shared" si="13"/>
        <v>0</v>
      </c>
      <c r="BO171">
        <f>IF(BF171=1,VLOOKUP($A171,'Full dataset'!$A$4:$IE$190,2007+BO$1-$C171,FALSE),0)</f>
        <v>0</v>
      </c>
      <c r="BP171">
        <f>IF(BF171=1,VLOOKUP($A171,'Full dataset'!$A$4:$IE$190,2007+BP$1-$C171,FALSE),0)</f>
        <v>0</v>
      </c>
      <c r="BQ171">
        <f>IF(BF171=1,VLOOKUP($A171,'Full dataset'!$A$4:$IE$190,2007+BQ$1-$C171,FALSE),0)</f>
        <v>0</v>
      </c>
      <c r="BR171">
        <f>IF($BG171=1,VLOOKUP($A171,'Full dataset'!$A$4:$IE$190,BR$1-2007+$C171,FALSE),0)</f>
        <v>0</v>
      </c>
      <c r="BS171">
        <f>IF($BG171=1,VLOOKUP($A171,'Full dataset'!$A$4:$IE$190,BS$1-2007+$C171,FALSE),0)</f>
        <v>0</v>
      </c>
      <c r="BT171">
        <f>IF($BG171=1,VLOOKUP($A171,'Full dataset'!$A$4:$IE$190,BT$1-2007+$C171,FALSE),0)</f>
        <v>0</v>
      </c>
      <c r="BU171">
        <f>IF($BG171=1,VLOOKUP($A171,'Full dataset'!$A$4:$IE$190,BU$1-2007+$C171,FALSE),0)</f>
        <v>0</v>
      </c>
      <c r="BV171">
        <f>IF($BG171=1,VLOOKUP($A171,'Full dataset'!$A$4:$IE$190,BV$1-2007+$C171,FALSE),0)</f>
        <v>0</v>
      </c>
      <c r="BW171">
        <f>IF($BG171=1,VLOOKUP($A171,'Full dataset'!$A$4:$IE$190,BW$1-2007+$C171,FALSE),0)</f>
        <v>0</v>
      </c>
      <c r="BX171">
        <f>IF($BG171=1,VLOOKUP($A171,'Full dataset'!$A$4:$IE$190,BX$1-2007+$C171,FALSE),0)</f>
        <v>0</v>
      </c>
    </row>
    <row r="172" spans="1:76" x14ac:dyDescent="0.25">
      <c r="A172">
        <v>171</v>
      </c>
      <c r="B172" t="s">
        <v>614</v>
      </c>
      <c r="C172">
        <v>2007</v>
      </c>
      <c r="D172" t="s">
        <v>587</v>
      </c>
      <c r="E172">
        <f t="shared" si="14"/>
        <v>0</v>
      </c>
      <c r="U172">
        <v>0</v>
      </c>
      <c r="V172" t="s">
        <v>726</v>
      </c>
      <c r="W172" t="s">
        <v>726</v>
      </c>
      <c r="X172" t="s">
        <v>726</v>
      </c>
      <c r="Y172">
        <v>0</v>
      </c>
      <c r="Z172" t="s">
        <v>726</v>
      </c>
      <c r="AA172" t="s">
        <v>726</v>
      </c>
      <c r="AB172" t="s">
        <v>726</v>
      </c>
      <c r="AC172" t="s">
        <v>726</v>
      </c>
      <c r="AD172">
        <f>VLOOKUP(A172,'Full dataset'!$A$4:$IE$190,2041-C172,FALSE)</f>
        <v>8420</v>
      </c>
      <c r="AE172" t="s">
        <v>726</v>
      </c>
      <c r="AF172" t="s">
        <v>726</v>
      </c>
      <c r="AG172">
        <f>VLOOKUP($A172,'Full dataset'!$A$4:$IE$190,2007+AG$1-$C172,FALSE)</f>
        <v>23.776</v>
      </c>
      <c r="AH172">
        <f>VLOOKUP($A172,'Full dataset'!$A$4:$IE$190,2007+AH$1-$C172,FALSE)</f>
        <v>1168.904</v>
      </c>
      <c r="AI172">
        <f>VLOOKUP($A172,'Full dataset'!$A$4:$IE$190,2007+AI$1-$C172,FALSE)</f>
        <v>830.37</v>
      </c>
      <c r="AJ172">
        <f>VLOOKUP($A172,'Full dataset'!$A$4:$IE$190,2007+AJ$1-$C172,FALSE)</f>
        <v>536</v>
      </c>
      <c r="AK172" t="str">
        <f>VLOOKUP($A172,'Full dataset'!$A$4:$IE$190,2007+AK$1-$C172,FALSE)</f>
        <v>.</v>
      </c>
      <c r="AL172" t="str">
        <f>VLOOKUP($A172,'Full dataset'!$A$4:$IE$190,2007+AL$1-$C172,FALSE)</f>
        <v>.</v>
      </c>
      <c r="AM172" t="s">
        <v>726</v>
      </c>
      <c r="AN172">
        <f>VLOOKUP($A172,'Full dataset'!$A$4:$IE$190,2007+AN$1-$C172,FALSE)</f>
        <v>43134</v>
      </c>
      <c r="AO172">
        <f>VLOOKUP($A172,'Full dataset'!$A$4:$IE$190,2007+AO$1-$C172,FALSE)</f>
        <v>7</v>
      </c>
      <c r="AP172" t="s">
        <v>726</v>
      </c>
      <c r="AQ172" t="s">
        <v>726</v>
      </c>
      <c r="AR172" t="s">
        <v>726</v>
      </c>
      <c r="AS172" t="s">
        <v>726</v>
      </c>
      <c r="AT172" t="s">
        <v>726</v>
      </c>
      <c r="AU172">
        <f>VLOOKUP(A172,'Full dataset'!$A$4:$II$190,$AU$1,FALSE)</f>
        <v>9999</v>
      </c>
      <c r="AW172" t="str">
        <f>VLOOKUP(A172,'Full dataset'!$A$5:$IM$190,247,FALSE)</f>
        <v>.</v>
      </c>
      <c r="AX172" t="str">
        <f>VLOOKUP(A172,'Full dataset'!$A$4:$II$190,242,FALSE)</f>
        <v>.</v>
      </c>
      <c r="AY172" t="str">
        <f>VLOOKUP(A172,'Full dataset'!$A$5:$IM$190,246,FALSE)</f>
        <v>.</v>
      </c>
      <c r="AZ172">
        <v>9999</v>
      </c>
      <c r="BA172">
        <f>MAX(VLOOKUP($A172,'Full dataset'!$A$4:$IX$190,BA$1,FALSE),AW172)</f>
        <v>0</v>
      </c>
      <c r="BB172">
        <f>IF(VLOOKUP($A172,'Full dataset'!$A$4:$IX$190,BB$1,FALSE)&gt;0,VLOOKUP($A172,'Full dataset'!$A$4:$IX$190,BB$1,FALSE),AU172)</f>
        <v>9999</v>
      </c>
      <c r="BC172">
        <f>MAX(VLOOKUP($A172,'Full dataset'!$A$4:$IX$190,BC$1,FALSE),AY172)</f>
        <v>0</v>
      </c>
      <c r="BD172">
        <f>MAX(VLOOKUP($A172,'Full dataset'!$A$4:$IX$190,BD$1,FALSE),AX172)</f>
        <v>0</v>
      </c>
      <c r="BE172">
        <f t="shared" si="15"/>
        <v>0</v>
      </c>
      <c r="BF172">
        <f t="shared" si="16"/>
        <v>0</v>
      </c>
      <c r="BG172">
        <f t="shared" si="17"/>
        <v>0</v>
      </c>
      <c r="BH172">
        <f t="shared" si="12"/>
        <v>0</v>
      </c>
      <c r="BI172">
        <f t="shared" si="13"/>
        <v>0</v>
      </c>
      <c r="BO172">
        <f>IF(BF172=1,VLOOKUP($A172,'Full dataset'!$A$4:$IE$190,2007+BO$1-$C172,FALSE),0)</f>
        <v>0</v>
      </c>
      <c r="BP172">
        <f>IF(BF172=1,VLOOKUP($A172,'Full dataset'!$A$4:$IE$190,2007+BP$1-$C172,FALSE),0)</f>
        <v>0</v>
      </c>
      <c r="BQ172">
        <f>IF(BF172=1,VLOOKUP($A172,'Full dataset'!$A$4:$IE$190,2007+BQ$1-$C172,FALSE),0)</f>
        <v>0</v>
      </c>
      <c r="BR172">
        <f>IF($BG172=1,VLOOKUP($A172,'Full dataset'!$A$4:$IE$190,BR$1-2007+$C172,FALSE),0)</f>
        <v>0</v>
      </c>
      <c r="BS172">
        <f>IF($BG172=1,VLOOKUP($A172,'Full dataset'!$A$4:$IE$190,BS$1-2007+$C172,FALSE),0)</f>
        <v>0</v>
      </c>
      <c r="BT172">
        <f>IF($BG172=1,VLOOKUP($A172,'Full dataset'!$A$4:$IE$190,BT$1-2007+$C172,FALSE),0)</f>
        <v>0</v>
      </c>
      <c r="BU172">
        <f>IF($BG172=1,VLOOKUP($A172,'Full dataset'!$A$4:$IE$190,BU$1-2007+$C172,FALSE),0)</f>
        <v>0</v>
      </c>
      <c r="BV172">
        <f>IF($BG172=1,VLOOKUP($A172,'Full dataset'!$A$4:$IE$190,BV$1-2007+$C172,FALSE),0)</f>
        <v>0</v>
      </c>
      <c r="BW172">
        <f>IF($BG172=1,VLOOKUP($A172,'Full dataset'!$A$4:$IE$190,BW$1-2007+$C172,FALSE),0)</f>
        <v>0</v>
      </c>
      <c r="BX172">
        <f>IF($BG172=1,VLOOKUP($A172,'Full dataset'!$A$4:$IE$190,BX$1-2007+$C172,FALSE),0)</f>
        <v>0</v>
      </c>
    </row>
    <row r="173" spans="1:76" x14ac:dyDescent="0.25">
      <c r="A173">
        <v>172</v>
      </c>
      <c r="B173" t="s">
        <v>615</v>
      </c>
      <c r="C173">
        <v>2007</v>
      </c>
      <c r="D173" t="s">
        <v>587</v>
      </c>
      <c r="E173">
        <f t="shared" si="14"/>
        <v>0</v>
      </c>
      <c r="U173">
        <v>0</v>
      </c>
      <c r="V173" t="s">
        <v>726</v>
      </c>
      <c r="W173" t="s">
        <v>726</v>
      </c>
      <c r="X173" t="s">
        <v>726</v>
      </c>
      <c r="Y173">
        <v>0</v>
      </c>
      <c r="Z173" t="s">
        <v>726</v>
      </c>
      <c r="AA173" t="s">
        <v>726</v>
      </c>
      <c r="AB173" t="s">
        <v>726</v>
      </c>
      <c r="AC173" t="s">
        <v>726</v>
      </c>
      <c r="AD173" t="str">
        <f>VLOOKUP(A173,'Full dataset'!$A$4:$IE$190,2041-C173,FALSE)</f>
        <v>.</v>
      </c>
      <c r="AE173" t="s">
        <v>726</v>
      </c>
      <c r="AF173" t="s">
        <v>726</v>
      </c>
      <c r="AG173">
        <f>VLOOKUP($A173,'Full dataset'!$A$4:$IE$190,2007+AG$1-$C173,FALSE)</f>
        <v>-47.860999999999997</v>
      </c>
      <c r="AH173">
        <f>VLOOKUP($A173,'Full dataset'!$A$4:$IE$190,2007+AH$1-$C173,FALSE)</f>
        <v>557.19000000000005</v>
      </c>
      <c r="AI173">
        <f>VLOOKUP($A173,'Full dataset'!$A$4:$IE$190,2007+AI$1-$C173,FALSE)</f>
        <v>445.07799999999997</v>
      </c>
      <c r="AJ173" t="str">
        <f>VLOOKUP($A173,'Full dataset'!$A$4:$IE$190,2007+AJ$1-$C173,FALSE)</f>
        <v>.</v>
      </c>
      <c r="AK173" t="str">
        <f>VLOOKUP($A173,'Full dataset'!$A$4:$IE$190,2007+AK$1-$C173,FALSE)</f>
        <v>.</v>
      </c>
      <c r="AL173" t="str">
        <f>VLOOKUP($A173,'Full dataset'!$A$4:$IE$190,2007+AL$1-$C173,FALSE)</f>
        <v>.</v>
      </c>
      <c r="AM173" t="s">
        <v>726</v>
      </c>
      <c r="AN173" t="str">
        <f>VLOOKUP($A173,'Full dataset'!$A$4:$IE$190,2007+AN$1-$C173,FALSE)</f>
        <v>.</v>
      </c>
      <c r="AO173" t="str">
        <f>VLOOKUP($A173,'Full dataset'!$A$4:$IE$190,2007+AO$1-$C173,FALSE)</f>
        <v>.</v>
      </c>
      <c r="AP173" t="s">
        <v>726</v>
      </c>
      <c r="AQ173" t="s">
        <v>726</v>
      </c>
      <c r="AR173" t="s">
        <v>726</v>
      </c>
      <c r="AS173" t="s">
        <v>726</v>
      </c>
      <c r="AT173" t="s">
        <v>726</v>
      </c>
      <c r="AU173">
        <f>VLOOKUP(A173,'Full dataset'!$A$4:$II$190,$AU$1,FALSE)</f>
        <v>9999</v>
      </c>
      <c r="AW173" t="str">
        <f>VLOOKUP(A173,'Full dataset'!$A$5:$IM$190,247,FALSE)</f>
        <v>.</v>
      </c>
      <c r="AX173" t="str">
        <f>VLOOKUP(A173,'Full dataset'!$A$4:$II$190,242,FALSE)</f>
        <v>.</v>
      </c>
      <c r="AY173" t="str">
        <f>VLOOKUP(A173,'Full dataset'!$A$5:$IM$190,246,FALSE)</f>
        <v>.</v>
      </c>
      <c r="AZ173">
        <v>9999</v>
      </c>
      <c r="BA173">
        <f>MAX(VLOOKUP($A173,'Full dataset'!$A$4:$IX$190,BA$1,FALSE),AW173)</f>
        <v>0</v>
      </c>
      <c r="BB173">
        <f>IF(VLOOKUP($A173,'Full dataset'!$A$4:$IX$190,BB$1,FALSE)&gt;0,VLOOKUP($A173,'Full dataset'!$A$4:$IX$190,BB$1,FALSE),AU173)</f>
        <v>9999</v>
      </c>
      <c r="BC173">
        <f>MAX(VLOOKUP($A173,'Full dataset'!$A$4:$IX$190,BC$1,FALSE),AY173)</f>
        <v>0</v>
      </c>
      <c r="BD173">
        <f>MAX(VLOOKUP($A173,'Full dataset'!$A$4:$IX$190,BD$1,FALSE),AX173)</f>
        <v>0</v>
      </c>
      <c r="BE173">
        <f t="shared" si="15"/>
        <v>0</v>
      </c>
      <c r="BF173">
        <f t="shared" si="16"/>
        <v>0</v>
      </c>
      <c r="BG173">
        <f t="shared" si="17"/>
        <v>0</v>
      </c>
      <c r="BH173">
        <f t="shared" si="12"/>
        <v>0</v>
      </c>
      <c r="BI173">
        <f t="shared" si="13"/>
        <v>0</v>
      </c>
      <c r="BO173">
        <f>IF(BF173=1,VLOOKUP($A173,'Full dataset'!$A$4:$IE$190,2007+BO$1-$C173,FALSE),0)</f>
        <v>0</v>
      </c>
      <c r="BP173">
        <f>IF(BF173=1,VLOOKUP($A173,'Full dataset'!$A$4:$IE$190,2007+BP$1-$C173,FALSE),0)</f>
        <v>0</v>
      </c>
      <c r="BQ173">
        <f>IF(BF173=1,VLOOKUP($A173,'Full dataset'!$A$4:$IE$190,2007+BQ$1-$C173,FALSE),0)</f>
        <v>0</v>
      </c>
      <c r="BR173">
        <f>IF($BG173=1,VLOOKUP($A173,'Full dataset'!$A$4:$IE$190,BR$1-2007+$C173,FALSE),0)</f>
        <v>0</v>
      </c>
      <c r="BS173">
        <f>IF($BG173=1,VLOOKUP($A173,'Full dataset'!$A$4:$IE$190,BS$1-2007+$C173,FALSE),0)</f>
        <v>0</v>
      </c>
      <c r="BT173">
        <f>IF($BG173=1,VLOOKUP($A173,'Full dataset'!$A$4:$IE$190,BT$1-2007+$C173,FALSE),0)</f>
        <v>0</v>
      </c>
      <c r="BU173">
        <f>IF($BG173=1,VLOOKUP($A173,'Full dataset'!$A$4:$IE$190,BU$1-2007+$C173,FALSE),0)</f>
        <v>0</v>
      </c>
      <c r="BV173">
        <f>IF($BG173=1,VLOOKUP($A173,'Full dataset'!$A$4:$IE$190,BV$1-2007+$C173,FALSE),0)</f>
        <v>0</v>
      </c>
      <c r="BW173">
        <f>IF($BG173=1,VLOOKUP($A173,'Full dataset'!$A$4:$IE$190,BW$1-2007+$C173,FALSE),0)</f>
        <v>0</v>
      </c>
      <c r="BX173">
        <f>IF($BG173=1,VLOOKUP($A173,'Full dataset'!$A$4:$IE$190,BX$1-2007+$C173,FALSE),0)</f>
        <v>0</v>
      </c>
    </row>
    <row r="174" spans="1:76" x14ac:dyDescent="0.25">
      <c r="A174">
        <v>173</v>
      </c>
      <c r="B174" t="s">
        <v>616</v>
      </c>
      <c r="C174">
        <v>2007</v>
      </c>
      <c r="D174" t="s">
        <v>591</v>
      </c>
      <c r="E174">
        <f t="shared" si="14"/>
        <v>1</v>
      </c>
      <c r="S174">
        <v>7370</v>
      </c>
      <c r="T174">
        <v>519130</v>
      </c>
      <c r="U174">
        <v>0</v>
      </c>
      <c r="V174" t="s">
        <v>726</v>
      </c>
      <c r="W174" t="s">
        <v>726</v>
      </c>
      <c r="X174" t="s">
        <v>726</v>
      </c>
      <c r="Y174">
        <v>0</v>
      </c>
      <c r="Z174" t="s">
        <v>726</v>
      </c>
      <c r="AA174" t="s">
        <v>726</v>
      </c>
      <c r="AB174" t="s">
        <v>726</v>
      </c>
      <c r="AC174" t="s">
        <v>726</v>
      </c>
      <c r="AD174">
        <f>VLOOKUP(A174,'Full dataset'!$A$4:$IE$190,2041-C174,FALSE)</f>
        <v>7769</v>
      </c>
      <c r="AE174" t="s">
        <v>726</v>
      </c>
      <c r="AF174" t="s">
        <v>726</v>
      </c>
      <c r="AG174">
        <f>VLOOKUP($A174,'Full dataset'!$A$4:$IE$190,2007+AG$1-$C174,FALSE)</f>
        <v>348.25099999999998</v>
      </c>
      <c r="AH174">
        <f>VLOOKUP($A174,'Full dataset'!$A$4:$IE$190,2007+AH$1-$C174,FALSE)</f>
        <v>15366.037</v>
      </c>
      <c r="AI174">
        <f>VLOOKUP($A174,'Full dataset'!$A$4:$IE$190,2007+AI$1-$C174,FALSE)</f>
        <v>7672.3289999999997</v>
      </c>
      <c r="AJ174">
        <f>VLOOKUP($A174,'Full dataset'!$A$4:$IE$190,2007+AJ$1-$C174,FALSE)</f>
        <v>894</v>
      </c>
      <c r="AK174" t="str">
        <f>VLOOKUP($A174,'Full dataset'!$A$4:$IE$190,2007+AK$1-$C174,FALSE)</f>
        <v>.</v>
      </c>
      <c r="AL174" t="str">
        <f>VLOOKUP($A174,'Full dataset'!$A$4:$IE$190,2007+AL$1-$C174,FALSE)</f>
        <v>.</v>
      </c>
      <c r="AM174" t="s">
        <v>726</v>
      </c>
      <c r="AN174">
        <f>VLOOKUP($A174,'Full dataset'!$A$4:$IE$190,2007+AN$1-$C174,FALSE)</f>
        <v>159108</v>
      </c>
      <c r="AO174">
        <f>VLOOKUP($A174,'Full dataset'!$A$4:$IE$190,2007+AO$1-$C174,FALSE)</f>
        <v>29</v>
      </c>
      <c r="AP174" t="s">
        <v>726</v>
      </c>
      <c r="AQ174" t="s">
        <v>726</v>
      </c>
      <c r="AR174" t="s">
        <v>726</v>
      </c>
      <c r="AS174" t="s">
        <v>726</v>
      </c>
      <c r="AT174" t="s">
        <v>726</v>
      </c>
      <c r="AU174">
        <f>VLOOKUP(A174,'Full dataset'!$A$4:$II$190,$AU$1,FALSE)</f>
        <v>9999</v>
      </c>
      <c r="AW174" t="str">
        <f>VLOOKUP(A174,'Full dataset'!$A$5:$IM$190,247,FALSE)</f>
        <v>.</v>
      </c>
      <c r="AX174" t="str">
        <f>VLOOKUP(A174,'Full dataset'!$A$4:$II$190,242,FALSE)</f>
        <v>.</v>
      </c>
      <c r="AY174" t="str">
        <f>VLOOKUP(A174,'Full dataset'!$A$5:$IM$190,246,FALSE)</f>
        <v>.</v>
      </c>
      <c r="AZ174">
        <v>9999</v>
      </c>
      <c r="BA174">
        <f>MAX(VLOOKUP($A174,'Full dataset'!$A$4:$IX$190,BA$1,FALSE),AW174)</f>
        <v>0</v>
      </c>
      <c r="BB174">
        <f>IF(VLOOKUP($A174,'Full dataset'!$A$4:$IX$190,BB$1,FALSE)&gt;0,VLOOKUP($A174,'Full dataset'!$A$4:$IX$190,BB$1,FALSE),AU174)</f>
        <v>9999</v>
      </c>
      <c r="BC174">
        <f>MAX(VLOOKUP($A174,'Full dataset'!$A$4:$IX$190,BC$1,FALSE),AY174)</f>
        <v>0</v>
      </c>
      <c r="BD174">
        <f>MAX(VLOOKUP($A174,'Full dataset'!$A$4:$IX$190,BD$1,FALSE),AX174)</f>
        <v>0</v>
      </c>
      <c r="BE174">
        <f t="shared" si="15"/>
        <v>0</v>
      </c>
      <c r="BF174">
        <f t="shared" si="16"/>
        <v>0</v>
      </c>
      <c r="BG174">
        <f t="shared" si="17"/>
        <v>0</v>
      </c>
      <c r="BH174">
        <f t="shared" si="12"/>
        <v>0</v>
      </c>
      <c r="BI174">
        <f t="shared" si="13"/>
        <v>0</v>
      </c>
      <c r="BO174">
        <f>IF(BF174=1,VLOOKUP($A174,'Full dataset'!$A$4:$IE$190,2007+BO$1-$C174,FALSE),0)</f>
        <v>0</v>
      </c>
      <c r="BP174">
        <f>IF(BF174=1,VLOOKUP($A174,'Full dataset'!$A$4:$IE$190,2007+BP$1-$C174,FALSE),0)</f>
        <v>0</v>
      </c>
      <c r="BQ174">
        <f>IF(BF174=1,VLOOKUP($A174,'Full dataset'!$A$4:$IE$190,2007+BQ$1-$C174,FALSE),0)</f>
        <v>0</v>
      </c>
      <c r="BR174">
        <f>IF($BG174=1,VLOOKUP($A174,'Full dataset'!$A$4:$IE$190,BR$1-2007+$C174,FALSE),0)</f>
        <v>0</v>
      </c>
      <c r="BS174">
        <f>IF($BG174=1,VLOOKUP($A174,'Full dataset'!$A$4:$IE$190,BS$1-2007+$C174,FALSE),0)</f>
        <v>0</v>
      </c>
      <c r="BT174">
        <f>IF($BG174=1,VLOOKUP($A174,'Full dataset'!$A$4:$IE$190,BT$1-2007+$C174,FALSE),0)</f>
        <v>0</v>
      </c>
      <c r="BU174">
        <f>IF($BG174=1,VLOOKUP($A174,'Full dataset'!$A$4:$IE$190,BU$1-2007+$C174,FALSE),0)</f>
        <v>0</v>
      </c>
      <c r="BV174">
        <f>IF($BG174=1,VLOOKUP($A174,'Full dataset'!$A$4:$IE$190,BV$1-2007+$C174,FALSE),0)</f>
        <v>0</v>
      </c>
      <c r="BW174">
        <f>IF($BG174=1,VLOOKUP($A174,'Full dataset'!$A$4:$IE$190,BW$1-2007+$C174,FALSE),0)</f>
        <v>0</v>
      </c>
      <c r="BX174">
        <f>IF($BG174=1,VLOOKUP($A174,'Full dataset'!$A$4:$IE$190,BX$1-2007+$C174,FALSE),0)</f>
        <v>0</v>
      </c>
    </row>
    <row r="175" spans="1:76" x14ac:dyDescent="0.25">
      <c r="A175">
        <v>174</v>
      </c>
      <c r="B175" t="s">
        <v>617</v>
      </c>
      <c r="C175">
        <v>2007</v>
      </c>
      <c r="D175" t="s">
        <v>591</v>
      </c>
      <c r="E175">
        <f t="shared" si="14"/>
        <v>1</v>
      </c>
      <c r="S175">
        <v>3576</v>
      </c>
      <c r="T175">
        <v>334210</v>
      </c>
      <c r="U175">
        <v>0</v>
      </c>
      <c r="V175" t="s">
        <v>726</v>
      </c>
      <c r="W175" t="s">
        <v>726</v>
      </c>
      <c r="X175" t="s">
        <v>726</v>
      </c>
      <c r="Y175">
        <v>0</v>
      </c>
      <c r="Z175" t="s">
        <v>726</v>
      </c>
      <c r="AA175" t="s">
        <v>726</v>
      </c>
      <c r="AB175" t="s">
        <v>726</v>
      </c>
      <c r="AC175" t="s">
        <v>726</v>
      </c>
      <c r="AD175" t="str">
        <f>VLOOKUP(A175,'Full dataset'!$A$4:$IE$190,2041-C175,FALSE)</f>
        <v>.</v>
      </c>
      <c r="AE175" t="s">
        <v>726</v>
      </c>
      <c r="AF175" t="s">
        <v>726</v>
      </c>
      <c r="AG175">
        <f>VLOOKUP($A175,'Full dataset'!$A$4:$IE$190,2007+AG$1-$C175,FALSE)</f>
        <v>360.83</v>
      </c>
      <c r="AH175">
        <f>VLOOKUP($A175,'Full dataset'!$A$4:$IE$190,2007+AH$1-$C175,FALSE)</f>
        <v>6885.4059999999999</v>
      </c>
      <c r="AI175">
        <f>VLOOKUP($A175,'Full dataset'!$A$4:$IE$190,2007+AI$1-$C175,FALSE)</f>
        <v>2836.0880000000002</v>
      </c>
      <c r="AJ175" t="str">
        <f>VLOOKUP($A175,'Full dataset'!$A$4:$IE$190,2007+AJ$1-$C175,FALSE)</f>
        <v>.</v>
      </c>
      <c r="AK175" t="str">
        <f>VLOOKUP($A175,'Full dataset'!$A$4:$IE$190,2007+AK$1-$C175,FALSE)</f>
        <v>.</v>
      </c>
      <c r="AL175" t="str">
        <f>VLOOKUP($A175,'Full dataset'!$A$4:$IE$190,2007+AL$1-$C175,FALSE)</f>
        <v>.</v>
      </c>
      <c r="AM175" t="s">
        <v>726</v>
      </c>
      <c r="AN175" t="str">
        <f>VLOOKUP($A175,'Full dataset'!$A$4:$IE$190,2007+AN$1-$C175,FALSE)</f>
        <v>.</v>
      </c>
      <c r="AO175" t="str">
        <f>VLOOKUP($A175,'Full dataset'!$A$4:$IE$190,2007+AO$1-$C175,FALSE)</f>
        <v>.</v>
      </c>
      <c r="AP175" t="s">
        <v>726</v>
      </c>
      <c r="AQ175" t="s">
        <v>726</v>
      </c>
      <c r="AR175" t="s">
        <v>726</v>
      </c>
      <c r="AS175" t="s">
        <v>726</v>
      </c>
      <c r="AT175" t="s">
        <v>726</v>
      </c>
      <c r="AU175">
        <f>VLOOKUP(A175,'Full dataset'!$A$4:$II$190,$AU$1,FALSE)</f>
        <v>9999</v>
      </c>
      <c r="AW175" t="str">
        <f>VLOOKUP(A175,'Full dataset'!$A$5:$IM$190,247,FALSE)</f>
        <v>.</v>
      </c>
      <c r="AX175" t="str">
        <f>VLOOKUP(A175,'Full dataset'!$A$4:$II$190,242,FALSE)</f>
        <v>.</v>
      </c>
      <c r="AY175" t="str">
        <f>VLOOKUP(A175,'Full dataset'!$A$5:$IM$190,246,FALSE)</f>
        <v>.</v>
      </c>
      <c r="AZ175">
        <v>9999</v>
      </c>
      <c r="BA175">
        <f>MAX(VLOOKUP($A175,'Full dataset'!$A$4:$IX$190,BA$1,FALSE),AW175)</f>
        <v>0</v>
      </c>
      <c r="BB175">
        <f>IF(VLOOKUP($A175,'Full dataset'!$A$4:$IX$190,BB$1,FALSE)&gt;0,VLOOKUP($A175,'Full dataset'!$A$4:$IX$190,BB$1,FALSE),AU175)</f>
        <v>9999</v>
      </c>
      <c r="BC175">
        <f>MAX(VLOOKUP($A175,'Full dataset'!$A$4:$IX$190,BC$1,FALSE),AY175)</f>
        <v>0</v>
      </c>
      <c r="BD175">
        <f>MAX(VLOOKUP($A175,'Full dataset'!$A$4:$IX$190,BD$1,FALSE),AX175)</f>
        <v>0</v>
      </c>
      <c r="BE175">
        <f t="shared" si="15"/>
        <v>0</v>
      </c>
      <c r="BF175">
        <f t="shared" si="16"/>
        <v>0</v>
      </c>
      <c r="BG175">
        <f t="shared" si="17"/>
        <v>0</v>
      </c>
      <c r="BH175">
        <f t="shared" si="12"/>
        <v>0</v>
      </c>
      <c r="BI175">
        <f t="shared" si="13"/>
        <v>0</v>
      </c>
      <c r="BO175">
        <f>IF(BF175=1,VLOOKUP($A175,'Full dataset'!$A$4:$IE$190,2007+BO$1-$C175,FALSE),0)</f>
        <v>0</v>
      </c>
      <c r="BP175">
        <f>IF(BF175=1,VLOOKUP($A175,'Full dataset'!$A$4:$IE$190,2007+BP$1-$C175,FALSE),0)</f>
        <v>0</v>
      </c>
      <c r="BQ175">
        <f>IF(BF175=1,VLOOKUP($A175,'Full dataset'!$A$4:$IE$190,2007+BQ$1-$C175,FALSE),0)</f>
        <v>0</v>
      </c>
      <c r="BR175">
        <f>IF($BG175=1,VLOOKUP($A175,'Full dataset'!$A$4:$IE$190,BR$1-2007+$C175,FALSE),0)</f>
        <v>0</v>
      </c>
      <c r="BS175">
        <f>IF($BG175=1,VLOOKUP($A175,'Full dataset'!$A$4:$IE$190,BS$1-2007+$C175,FALSE),0)</f>
        <v>0</v>
      </c>
      <c r="BT175">
        <f>IF($BG175=1,VLOOKUP($A175,'Full dataset'!$A$4:$IE$190,BT$1-2007+$C175,FALSE),0)</f>
        <v>0</v>
      </c>
      <c r="BU175">
        <f>IF($BG175=1,VLOOKUP($A175,'Full dataset'!$A$4:$IE$190,BU$1-2007+$C175,FALSE),0)</f>
        <v>0</v>
      </c>
      <c r="BV175">
        <f>IF($BG175=1,VLOOKUP($A175,'Full dataset'!$A$4:$IE$190,BV$1-2007+$C175,FALSE),0)</f>
        <v>0</v>
      </c>
      <c r="BW175">
        <f>IF($BG175=1,VLOOKUP($A175,'Full dataset'!$A$4:$IE$190,BW$1-2007+$C175,FALSE),0)</f>
        <v>0</v>
      </c>
      <c r="BX175">
        <f>IF($BG175=1,VLOOKUP($A175,'Full dataset'!$A$4:$IE$190,BX$1-2007+$C175,FALSE),0)</f>
        <v>0</v>
      </c>
    </row>
    <row r="176" spans="1:76" x14ac:dyDescent="0.25">
      <c r="A176">
        <v>175</v>
      </c>
      <c r="B176" t="s">
        <v>618</v>
      </c>
      <c r="C176">
        <v>2007</v>
      </c>
      <c r="D176" t="s">
        <v>591</v>
      </c>
      <c r="E176">
        <f t="shared" si="14"/>
        <v>1</v>
      </c>
      <c r="S176">
        <v>2911</v>
      </c>
      <c r="T176">
        <v>324110</v>
      </c>
      <c r="U176">
        <v>0</v>
      </c>
      <c r="V176" t="s">
        <v>726</v>
      </c>
      <c r="W176" t="s">
        <v>726</v>
      </c>
      <c r="X176" t="s">
        <v>726</v>
      </c>
      <c r="Y176">
        <v>0</v>
      </c>
      <c r="Z176" t="s">
        <v>726</v>
      </c>
      <c r="AA176" t="s">
        <v>726</v>
      </c>
      <c r="AB176" t="s">
        <v>726</v>
      </c>
      <c r="AC176" t="s">
        <v>726</v>
      </c>
      <c r="AD176">
        <f>VLOOKUP(A176,'Full dataset'!$A$4:$IE$190,2041-C176,FALSE)</f>
        <v>17488</v>
      </c>
      <c r="AE176" t="s">
        <v>726</v>
      </c>
      <c r="AF176" t="s">
        <v>726</v>
      </c>
      <c r="AG176">
        <f>VLOOKUP($A176,'Full dataset'!$A$4:$IE$190,2007+AG$1-$C176,FALSE)</f>
        <v>5234</v>
      </c>
      <c r="AH176">
        <f>VLOOKUP($A176,'Full dataset'!$A$4:$IE$190,2007+AH$1-$C176,FALSE)</f>
        <v>42722</v>
      </c>
      <c r="AI176">
        <f>VLOOKUP($A176,'Full dataset'!$A$4:$IE$190,2007+AI$1-$C176,FALSE)</f>
        <v>94526</v>
      </c>
      <c r="AJ176">
        <f>VLOOKUP($A176,'Full dataset'!$A$4:$IE$190,2007+AJ$1-$C176,FALSE)</f>
        <v>-1379</v>
      </c>
      <c r="AK176" t="str">
        <f>VLOOKUP($A176,'Full dataset'!$A$4:$IE$190,2007+AK$1-$C176,FALSE)</f>
        <v>.</v>
      </c>
      <c r="AL176" t="str">
        <f>VLOOKUP($A176,'Full dataset'!$A$4:$IE$190,2007+AL$1-$C176,FALSE)</f>
        <v>.</v>
      </c>
      <c r="AM176" t="s">
        <v>726</v>
      </c>
      <c r="AN176">
        <f>VLOOKUP($A176,'Full dataset'!$A$4:$IE$190,2007+AN$1-$C176,FALSE)</f>
        <v>113081</v>
      </c>
      <c r="AO176">
        <f>VLOOKUP($A176,'Full dataset'!$A$4:$IE$190,2007+AO$1-$C176,FALSE)</f>
        <v>24</v>
      </c>
      <c r="AP176" t="s">
        <v>726</v>
      </c>
      <c r="AQ176" t="s">
        <v>726</v>
      </c>
      <c r="AR176" t="s">
        <v>726</v>
      </c>
      <c r="AS176" t="s">
        <v>726</v>
      </c>
      <c r="AT176" t="s">
        <v>726</v>
      </c>
      <c r="AU176">
        <f>VLOOKUP(A176,'Full dataset'!$A$4:$II$190,$AU$1,FALSE)</f>
        <v>9999</v>
      </c>
      <c r="AW176" t="str">
        <f>VLOOKUP(A176,'Full dataset'!$A$5:$IM$190,247,FALSE)</f>
        <v>.</v>
      </c>
      <c r="AX176" t="str">
        <f>VLOOKUP(A176,'Full dataset'!$A$4:$II$190,242,FALSE)</f>
        <v>.</v>
      </c>
      <c r="AY176" t="str">
        <f>VLOOKUP(A176,'Full dataset'!$A$5:$IM$190,246,FALSE)</f>
        <v>.</v>
      </c>
      <c r="AZ176">
        <v>9999</v>
      </c>
      <c r="BA176">
        <f>MAX(VLOOKUP($A176,'Full dataset'!$A$4:$IX$190,BA$1,FALSE),AW176)</f>
        <v>0</v>
      </c>
      <c r="BB176">
        <f>IF(VLOOKUP($A176,'Full dataset'!$A$4:$IX$190,BB$1,FALSE)&gt;0,VLOOKUP($A176,'Full dataset'!$A$4:$IX$190,BB$1,FALSE),AU176)</f>
        <v>9999</v>
      </c>
      <c r="BC176">
        <f>MAX(VLOOKUP($A176,'Full dataset'!$A$4:$IX$190,BC$1,FALSE),AY176)</f>
        <v>0</v>
      </c>
      <c r="BD176">
        <f>MAX(VLOOKUP($A176,'Full dataset'!$A$4:$IX$190,BD$1,FALSE),AX176)</f>
        <v>0</v>
      </c>
      <c r="BE176">
        <f t="shared" si="15"/>
        <v>0</v>
      </c>
      <c r="BF176">
        <f t="shared" si="16"/>
        <v>0</v>
      </c>
      <c r="BG176">
        <f t="shared" si="17"/>
        <v>0</v>
      </c>
      <c r="BH176">
        <f t="shared" si="12"/>
        <v>0</v>
      </c>
      <c r="BI176">
        <f t="shared" si="13"/>
        <v>0</v>
      </c>
      <c r="BO176">
        <f>IF(BF176=1,VLOOKUP($A176,'Full dataset'!$A$4:$IE$190,2007+BO$1-$C176,FALSE),0)</f>
        <v>0</v>
      </c>
      <c r="BP176">
        <f>IF(BF176=1,VLOOKUP($A176,'Full dataset'!$A$4:$IE$190,2007+BP$1-$C176,FALSE),0)</f>
        <v>0</v>
      </c>
      <c r="BQ176">
        <f>IF(BF176=1,VLOOKUP($A176,'Full dataset'!$A$4:$IE$190,2007+BQ$1-$C176,FALSE),0)</f>
        <v>0</v>
      </c>
      <c r="BR176">
        <f>IF($BG176=1,VLOOKUP($A176,'Full dataset'!$A$4:$IE$190,BR$1-2007+$C176,FALSE),0)</f>
        <v>0</v>
      </c>
      <c r="BS176">
        <f>IF($BG176=1,VLOOKUP($A176,'Full dataset'!$A$4:$IE$190,BS$1-2007+$C176,FALSE),0)</f>
        <v>0</v>
      </c>
      <c r="BT176">
        <f>IF($BG176=1,VLOOKUP($A176,'Full dataset'!$A$4:$IE$190,BT$1-2007+$C176,FALSE),0)</f>
        <v>0</v>
      </c>
      <c r="BU176">
        <f>IF($BG176=1,VLOOKUP($A176,'Full dataset'!$A$4:$IE$190,BU$1-2007+$C176,FALSE),0)</f>
        <v>0</v>
      </c>
      <c r="BV176">
        <f>IF($BG176=1,VLOOKUP($A176,'Full dataset'!$A$4:$IE$190,BV$1-2007+$C176,FALSE),0)</f>
        <v>0</v>
      </c>
      <c r="BW176">
        <f>IF($BG176=1,VLOOKUP($A176,'Full dataset'!$A$4:$IE$190,BW$1-2007+$C176,FALSE),0)</f>
        <v>0</v>
      </c>
      <c r="BX176">
        <f>IF($BG176=1,VLOOKUP($A176,'Full dataset'!$A$4:$IE$190,BX$1-2007+$C176,FALSE),0)</f>
        <v>0</v>
      </c>
    </row>
    <row r="177" spans="1:76" x14ac:dyDescent="0.25">
      <c r="A177">
        <v>176</v>
      </c>
      <c r="B177" t="s">
        <v>619</v>
      </c>
      <c r="C177">
        <v>2007</v>
      </c>
      <c r="D177" t="s">
        <v>632</v>
      </c>
      <c r="E177">
        <f t="shared" si="14"/>
        <v>1</v>
      </c>
      <c r="S177">
        <v>4812</v>
      </c>
      <c r="T177">
        <v>517210</v>
      </c>
      <c r="U177">
        <v>0</v>
      </c>
      <c r="V177" t="s">
        <v>726</v>
      </c>
      <c r="W177" t="s">
        <v>726</v>
      </c>
      <c r="X177" t="s">
        <v>726</v>
      </c>
      <c r="Y177">
        <v>0</v>
      </c>
      <c r="Z177" t="s">
        <v>726</v>
      </c>
      <c r="AA177" t="s">
        <v>726</v>
      </c>
      <c r="AB177" t="s">
        <v>726</v>
      </c>
      <c r="AC177" t="s">
        <v>726</v>
      </c>
      <c r="AD177" t="str">
        <f>VLOOKUP(A177,'Full dataset'!$A$4:$IE$190,2041-C177,FALSE)</f>
        <v>.</v>
      </c>
      <c r="AE177" t="s">
        <v>726</v>
      </c>
      <c r="AF177" t="s">
        <v>726</v>
      </c>
      <c r="AG177">
        <f>VLOOKUP($A177,'Full dataset'!$A$4:$IE$190,2007+AG$1-$C177,FALSE)</f>
        <v>100.40300000000001</v>
      </c>
      <c r="AH177">
        <f>VLOOKUP($A177,'Full dataset'!$A$4:$IE$190,2007+AH$1-$C177,FALSE)</f>
        <v>5806.13</v>
      </c>
      <c r="AI177">
        <f>VLOOKUP($A177,'Full dataset'!$A$4:$IE$190,2007+AI$1-$C177,FALSE)</f>
        <v>2235.7339999999999</v>
      </c>
      <c r="AJ177">
        <f>VLOOKUP($A177,'Full dataset'!$A$4:$IE$190,2007+AJ$1-$C177,FALSE)</f>
        <v>0</v>
      </c>
      <c r="AK177" t="str">
        <f>VLOOKUP($A177,'Full dataset'!$A$4:$IE$190,2007+AK$1-$C177,FALSE)</f>
        <v>.</v>
      </c>
      <c r="AL177" t="str">
        <f>VLOOKUP($A177,'Full dataset'!$A$4:$IE$190,2007+AL$1-$C177,FALSE)</f>
        <v>.</v>
      </c>
      <c r="AM177" t="s">
        <v>726</v>
      </c>
      <c r="AN177" t="str">
        <f>VLOOKUP($A177,'Full dataset'!$A$4:$IE$190,2007+AN$1-$C177,FALSE)</f>
        <v>.</v>
      </c>
      <c r="AO177" t="str">
        <f>VLOOKUP($A177,'Full dataset'!$A$4:$IE$190,2007+AO$1-$C177,FALSE)</f>
        <v>.</v>
      </c>
      <c r="AP177" t="s">
        <v>726</v>
      </c>
      <c r="AQ177" t="s">
        <v>726</v>
      </c>
      <c r="AR177" t="s">
        <v>726</v>
      </c>
      <c r="AS177" t="s">
        <v>726</v>
      </c>
      <c r="AT177" t="s">
        <v>726</v>
      </c>
      <c r="AU177">
        <f>VLOOKUP(A177,'Full dataset'!$A$4:$II$190,$AU$1,FALSE)</f>
        <v>9999</v>
      </c>
      <c r="AW177" t="str">
        <f>VLOOKUP(A177,'Full dataset'!$A$5:$IM$190,247,FALSE)</f>
        <v>.</v>
      </c>
      <c r="AX177" t="str">
        <f>VLOOKUP(A177,'Full dataset'!$A$4:$II$190,242,FALSE)</f>
        <v>.</v>
      </c>
      <c r="AY177" t="str">
        <f>VLOOKUP(A177,'Full dataset'!$A$5:$IM$190,246,FALSE)</f>
        <v>.</v>
      </c>
      <c r="AZ177">
        <v>9999</v>
      </c>
      <c r="BA177">
        <f>MAX(VLOOKUP($A177,'Full dataset'!$A$4:$IX$190,BA$1,FALSE),AW177)</f>
        <v>0</v>
      </c>
      <c r="BB177">
        <f>IF(VLOOKUP($A177,'Full dataset'!$A$4:$IX$190,BB$1,FALSE)&gt;0,VLOOKUP($A177,'Full dataset'!$A$4:$IX$190,BB$1,FALSE),AU177)</f>
        <v>9999</v>
      </c>
      <c r="BC177">
        <f>MAX(VLOOKUP($A177,'Full dataset'!$A$4:$IX$190,BC$1,FALSE),AY177)</f>
        <v>0</v>
      </c>
      <c r="BD177">
        <f>MAX(VLOOKUP($A177,'Full dataset'!$A$4:$IX$190,BD$1,FALSE),AX177)</f>
        <v>0</v>
      </c>
      <c r="BE177">
        <f t="shared" si="15"/>
        <v>0</v>
      </c>
      <c r="BF177">
        <f t="shared" si="16"/>
        <v>0</v>
      </c>
      <c r="BG177">
        <f t="shared" si="17"/>
        <v>0</v>
      </c>
      <c r="BH177">
        <f t="shared" si="12"/>
        <v>0</v>
      </c>
      <c r="BI177">
        <f t="shared" si="13"/>
        <v>0</v>
      </c>
      <c r="BO177">
        <f>IF(BF177=1,VLOOKUP($A177,'Full dataset'!$A$4:$IE$190,2007+BO$1-$C177,FALSE),0)</f>
        <v>0</v>
      </c>
      <c r="BP177">
        <f>IF(BF177=1,VLOOKUP($A177,'Full dataset'!$A$4:$IE$190,2007+BP$1-$C177,FALSE),0)</f>
        <v>0</v>
      </c>
      <c r="BQ177">
        <f>IF(BF177=1,VLOOKUP($A177,'Full dataset'!$A$4:$IE$190,2007+BQ$1-$C177,FALSE),0)</f>
        <v>0</v>
      </c>
      <c r="BR177">
        <f>IF($BG177=1,VLOOKUP($A177,'Full dataset'!$A$4:$IE$190,BR$1-2007+$C177,FALSE),0)</f>
        <v>0</v>
      </c>
      <c r="BS177">
        <f>IF($BG177=1,VLOOKUP($A177,'Full dataset'!$A$4:$IE$190,BS$1-2007+$C177,FALSE),0)</f>
        <v>0</v>
      </c>
      <c r="BT177">
        <f>IF($BG177=1,VLOOKUP($A177,'Full dataset'!$A$4:$IE$190,BT$1-2007+$C177,FALSE),0)</f>
        <v>0</v>
      </c>
      <c r="BU177">
        <f>IF($BG177=1,VLOOKUP($A177,'Full dataset'!$A$4:$IE$190,BU$1-2007+$C177,FALSE),0)</f>
        <v>0</v>
      </c>
      <c r="BV177">
        <f>IF($BG177=1,VLOOKUP($A177,'Full dataset'!$A$4:$IE$190,BV$1-2007+$C177,FALSE),0)</f>
        <v>0</v>
      </c>
      <c r="BW177">
        <f>IF($BG177=1,VLOOKUP($A177,'Full dataset'!$A$4:$IE$190,BW$1-2007+$C177,FALSE),0)</f>
        <v>0</v>
      </c>
      <c r="BX177">
        <f>IF($BG177=1,VLOOKUP($A177,'Full dataset'!$A$4:$IE$190,BX$1-2007+$C177,FALSE),0)</f>
        <v>0</v>
      </c>
    </row>
    <row r="178" spans="1:76" x14ac:dyDescent="0.25">
      <c r="A178">
        <v>177</v>
      </c>
      <c r="B178" t="s">
        <v>621</v>
      </c>
      <c r="C178">
        <v>2007</v>
      </c>
      <c r="D178" t="s">
        <v>582</v>
      </c>
      <c r="E178">
        <f t="shared" si="14"/>
        <v>0</v>
      </c>
      <c r="U178">
        <v>0</v>
      </c>
      <c r="V178" t="s">
        <v>726</v>
      </c>
      <c r="W178" t="s">
        <v>726</v>
      </c>
      <c r="X178" t="s">
        <v>726</v>
      </c>
      <c r="Y178">
        <v>0</v>
      </c>
      <c r="Z178" t="s">
        <v>726</v>
      </c>
      <c r="AA178" t="s">
        <v>726</v>
      </c>
      <c r="AB178" t="s">
        <v>726</v>
      </c>
      <c r="AC178" t="s">
        <v>726</v>
      </c>
      <c r="AD178">
        <f>VLOOKUP(A178,'Full dataset'!$A$4:$IE$190,2041-C178,FALSE)</f>
        <v>1694</v>
      </c>
      <c r="AE178" t="s">
        <v>726</v>
      </c>
      <c r="AF178" t="s">
        <v>726</v>
      </c>
      <c r="AG178" t="str">
        <f>VLOOKUP($A178,'Full dataset'!$A$4:$IE$190,2007+AG$1-$C178,FALSE)</f>
        <v>.</v>
      </c>
      <c r="AH178" t="str">
        <f>VLOOKUP($A178,'Full dataset'!$A$4:$IE$190,2007+AH$1-$C178,FALSE)</f>
        <v>.</v>
      </c>
      <c r="AI178" t="str">
        <f>VLOOKUP($A178,'Full dataset'!$A$4:$IE$190,2007+AI$1-$C178,FALSE)</f>
        <v>.</v>
      </c>
      <c r="AJ178">
        <f>VLOOKUP($A178,'Full dataset'!$A$4:$IE$190,2007+AJ$1-$C178,FALSE)</f>
        <v>-84</v>
      </c>
      <c r="AK178" t="str">
        <f>VLOOKUP($A178,'Full dataset'!$A$4:$IE$190,2007+AK$1-$C178,FALSE)</f>
        <v>.</v>
      </c>
      <c r="AL178" t="str">
        <f>VLOOKUP($A178,'Full dataset'!$A$4:$IE$190,2007+AL$1-$C178,FALSE)</f>
        <v>.</v>
      </c>
      <c r="AM178" t="s">
        <v>726</v>
      </c>
      <c r="AN178">
        <f>VLOOKUP($A178,'Full dataset'!$A$4:$IE$190,2007+AN$1-$C178,FALSE)</f>
        <v>18691</v>
      </c>
      <c r="AO178">
        <f>VLOOKUP($A178,'Full dataset'!$A$4:$IE$190,2007+AO$1-$C178,FALSE)</f>
        <v>8</v>
      </c>
      <c r="AP178" t="s">
        <v>726</v>
      </c>
      <c r="AQ178" t="s">
        <v>726</v>
      </c>
      <c r="AR178" t="s">
        <v>726</v>
      </c>
      <c r="AS178" t="s">
        <v>726</v>
      </c>
      <c r="AT178" t="s">
        <v>726</v>
      </c>
      <c r="AU178">
        <f>VLOOKUP(A178,'Full dataset'!$A$4:$II$190,$AU$1,FALSE)</f>
        <v>9999</v>
      </c>
      <c r="AW178" t="str">
        <f>VLOOKUP(A178,'Full dataset'!$A$5:$IM$190,247,FALSE)</f>
        <v>.</v>
      </c>
      <c r="AX178" t="str">
        <f>VLOOKUP(A178,'Full dataset'!$A$4:$II$190,242,FALSE)</f>
        <v>.</v>
      </c>
      <c r="AY178" t="str">
        <f>VLOOKUP(A178,'Full dataset'!$A$5:$IM$190,246,FALSE)</f>
        <v>.</v>
      </c>
      <c r="AZ178">
        <v>9999</v>
      </c>
      <c r="BA178">
        <f>MAX(VLOOKUP($A178,'Full dataset'!$A$4:$IX$190,BA$1,FALSE),AW178)</f>
        <v>0</v>
      </c>
      <c r="BB178">
        <f>IF(VLOOKUP($A178,'Full dataset'!$A$4:$IX$190,BB$1,FALSE)&gt;0,VLOOKUP($A178,'Full dataset'!$A$4:$IX$190,BB$1,FALSE),AU178)</f>
        <v>9999</v>
      </c>
      <c r="BC178">
        <f>MAX(VLOOKUP($A178,'Full dataset'!$A$4:$IX$190,BC$1,FALSE),AY178)</f>
        <v>0</v>
      </c>
      <c r="BD178">
        <f>MAX(VLOOKUP($A178,'Full dataset'!$A$4:$IX$190,BD$1,FALSE),AX178)</f>
        <v>0</v>
      </c>
      <c r="BE178">
        <f t="shared" si="15"/>
        <v>0</v>
      </c>
      <c r="BF178">
        <f t="shared" si="16"/>
        <v>0</v>
      </c>
      <c r="BG178">
        <f t="shared" si="17"/>
        <v>0</v>
      </c>
      <c r="BH178">
        <f t="shared" si="12"/>
        <v>0</v>
      </c>
      <c r="BI178">
        <f t="shared" si="13"/>
        <v>0</v>
      </c>
      <c r="BO178">
        <f>IF(BF178=1,VLOOKUP($A178,'Full dataset'!$A$4:$IE$190,2007+BO$1-$C178,FALSE),0)</f>
        <v>0</v>
      </c>
      <c r="BP178">
        <f>IF(BF178=1,VLOOKUP($A178,'Full dataset'!$A$4:$IE$190,2007+BP$1-$C178,FALSE),0)</f>
        <v>0</v>
      </c>
      <c r="BQ178">
        <f>IF(BF178=1,VLOOKUP($A178,'Full dataset'!$A$4:$IE$190,2007+BQ$1-$C178,FALSE),0)</f>
        <v>0</v>
      </c>
      <c r="BR178">
        <f>IF($BG178=1,VLOOKUP($A178,'Full dataset'!$A$4:$IE$190,BR$1-2007+$C178,FALSE),0)</f>
        <v>0</v>
      </c>
      <c r="BS178">
        <f>IF($BG178=1,VLOOKUP($A178,'Full dataset'!$A$4:$IE$190,BS$1-2007+$C178,FALSE),0)</f>
        <v>0</v>
      </c>
      <c r="BT178">
        <f>IF($BG178=1,VLOOKUP($A178,'Full dataset'!$A$4:$IE$190,BT$1-2007+$C178,FALSE),0)</f>
        <v>0</v>
      </c>
      <c r="BU178">
        <f>IF($BG178=1,VLOOKUP($A178,'Full dataset'!$A$4:$IE$190,BU$1-2007+$C178,FALSE),0)</f>
        <v>0</v>
      </c>
      <c r="BV178">
        <f>IF($BG178=1,VLOOKUP($A178,'Full dataset'!$A$4:$IE$190,BV$1-2007+$C178,FALSE),0)</f>
        <v>0</v>
      </c>
      <c r="BW178">
        <f>IF($BG178=1,VLOOKUP($A178,'Full dataset'!$A$4:$IE$190,BW$1-2007+$C178,FALSE),0)</f>
        <v>0</v>
      </c>
      <c r="BX178">
        <f>IF($BG178=1,VLOOKUP($A178,'Full dataset'!$A$4:$IE$190,BX$1-2007+$C178,FALSE),0)</f>
        <v>0</v>
      </c>
    </row>
    <row r="179" spans="1:76" x14ac:dyDescent="0.25">
      <c r="A179">
        <v>178</v>
      </c>
      <c r="B179" t="s">
        <v>622</v>
      </c>
      <c r="C179">
        <v>2007</v>
      </c>
      <c r="D179" t="s">
        <v>582</v>
      </c>
      <c r="E179">
        <f t="shared" si="14"/>
        <v>0</v>
      </c>
      <c r="U179">
        <v>0</v>
      </c>
      <c r="V179" t="s">
        <v>726</v>
      </c>
      <c r="W179" t="s">
        <v>726</v>
      </c>
      <c r="X179" t="s">
        <v>726</v>
      </c>
      <c r="Y179">
        <v>0</v>
      </c>
      <c r="Z179" t="s">
        <v>726</v>
      </c>
      <c r="AA179" t="s">
        <v>726</v>
      </c>
      <c r="AB179" t="s">
        <v>726</v>
      </c>
      <c r="AC179" t="s">
        <v>726</v>
      </c>
      <c r="AD179">
        <f>VLOOKUP(A179,'Full dataset'!$A$4:$IE$190,2041-C179,FALSE)</f>
        <v>14920</v>
      </c>
      <c r="AE179" t="s">
        <v>726</v>
      </c>
      <c r="AF179" t="s">
        <v>726</v>
      </c>
      <c r="AG179" t="str">
        <f>VLOOKUP($A179,'Full dataset'!$A$4:$IE$190,2007+AG$1-$C179,FALSE)</f>
        <v>.</v>
      </c>
      <c r="AH179" t="str">
        <f>VLOOKUP($A179,'Full dataset'!$A$4:$IE$190,2007+AH$1-$C179,FALSE)</f>
        <v>.</v>
      </c>
      <c r="AI179" t="str">
        <f>VLOOKUP($A179,'Full dataset'!$A$4:$IE$190,2007+AI$1-$C179,FALSE)</f>
        <v>.</v>
      </c>
      <c r="AJ179">
        <f>VLOOKUP($A179,'Full dataset'!$A$4:$IE$190,2007+AJ$1-$C179,FALSE)</f>
        <v>742</v>
      </c>
      <c r="AK179" t="str">
        <f>VLOOKUP($A179,'Full dataset'!$A$4:$IE$190,2007+AK$1-$C179,FALSE)</f>
        <v>.</v>
      </c>
      <c r="AL179" t="str">
        <f>VLOOKUP($A179,'Full dataset'!$A$4:$IE$190,2007+AL$1-$C179,FALSE)</f>
        <v>.</v>
      </c>
      <c r="AM179" t="s">
        <v>726</v>
      </c>
      <c r="AN179">
        <f>VLOOKUP($A179,'Full dataset'!$A$4:$IE$190,2007+AN$1-$C179,FALSE)</f>
        <v>100454</v>
      </c>
      <c r="AO179">
        <f>VLOOKUP($A179,'Full dataset'!$A$4:$IE$190,2007+AO$1-$C179,FALSE)</f>
        <v>17</v>
      </c>
      <c r="AP179" t="s">
        <v>726</v>
      </c>
      <c r="AQ179" t="s">
        <v>726</v>
      </c>
      <c r="AR179" t="s">
        <v>726</v>
      </c>
      <c r="AS179" t="s">
        <v>726</v>
      </c>
      <c r="AT179" t="s">
        <v>726</v>
      </c>
      <c r="AU179">
        <f>VLOOKUP(A179,'Full dataset'!$A$4:$II$190,$AU$1,FALSE)</f>
        <v>9999</v>
      </c>
      <c r="AW179" t="str">
        <f>VLOOKUP(A179,'Full dataset'!$A$5:$IM$190,247,FALSE)</f>
        <v>.</v>
      </c>
      <c r="AX179" t="str">
        <f>VLOOKUP(A179,'Full dataset'!$A$4:$II$190,242,FALSE)</f>
        <v>.</v>
      </c>
      <c r="AY179" t="str">
        <f>VLOOKUP(A179,'Full dataset'!$A$5:$IM$190,246,FALSE)</f>
        <v>.</v>
      </c>
      <c r="AZ179">
        <v>9999</v>
      </c>
      <c r="BA179">
        <f>MAX(VLOOKUP($A179,'Full dataset'!$A$4:$IX$190,BA$1,FALSE),AW179)</f>
        <v>0</v>
      </c>
      <c r="BB179">
        <f>IF(VLOOKUP($A179,'Full dataset'!$A$4:$IX$190,BB$1,FALSE)&gt;0,VLOOKUP($A179,'Full dataset'!$A$4:$IX$190,BB$1,FALSE),AU179)</f>
        <v>9999</v>
      </c>
      <c r="BC179">
        <f>MAX(VLOOKUP($A179,'Full dataset'!$A$4:$IX$190,BC$1,FALSE),AY179)</f>
        <v>0</v>
      </c>
      <c r="BD179">
        <f>MAX(VLOOKUP($A179,'Full dataset'!$A$4:$IX$190,BD$1,FALSE),AX179)</f>
        <v>0</v>
      </c>
      <c r="BE179">
        <f t="shared" si="15"/>
        <v>0</v>
      </c>
      <c r="BF179">
        <f t="shared" si="16"/>
        <v>0</v>
      </c>
      <c r="BG179">
        <f t="shared" si="17"/>
        <v>0</v>
      </c>
      <c r="BH179">
        <f t="shared" si="12"/>
        <v>0</v>
      </c>
      <c r="BI179">
        <f t="shared" si="13"/>
        <v>0</v>
      </c>
      <c r="BO179">
        <f>IF(BF179=1,VLOOKUP($A179,'Full dataset'!$A$4:$IE$190,2007+BO$1-$C179,FALSE),0)</f>
        <v>0</v>
      </c>
      <c r="BP179">
        <f>IF(BF179=1,VLOOKUP($A179,'Full dataset'!$A$4:$IE$190,2007+BP$1-$C179,FALSE),0)</f>
        <v>0</v>
      </c>
      <c r="BQ179">
        <f>IF(BF179=1,VLOOKUP($A179,'Full dataset'!$A$4:$IE$190,2007+BQ$1-$C179,FALSE),0)</f>
        <v>0</v>
      </c>
      <c r="BR179">
        <f>IF($BG179=1,VLOOKUP($A179,'Full dataset'!$A$4:$IE$190,BR$1-2007+$C179,FALSE),0)</f>
        <v>0</v>
      </c>
      <c r="BS179">
        <f>IF($BG179=1,VLOOKUP($A179,'Full dataset'!$A$4:$IE$190,BS$1-2007+$C179,FALSE),0)</f>
        <v>0</v>
      </c>
      <c r="BT179">
        <f>IF($BG179=1,VLOOKUP($A179,'Full dataset'!$A$4:$IE$190,BT$1-2007+$C179,FALSE),0)</f>
        <v>0</v>
      </c>
      <c r="BU179">
        <f>IF($BG179=1,VLOOKUP($A179,'Full dataset'!$A$4:$IE$190,BU$1-2007+$C179,FALSE),0)</f>
        <v>0</v>
      </c>
      <c r="BV179">
        <f>IF($BG179=1,VLOOKUP($A179,'Full dataset'!$A$4:$IE$190,BV$1-2007+$C179,FALSE),0)</f>
        <v>0</v>
      </c>
      <c r="BW179">
        <f>IF($BG179=1,VLOOKUP($A179,'Full dataset'!$A$4:$IE$190,BW$1-2007+$C179,FALSE),0)</f>
        <v>0</v>
      </c>
      <c r="BX179">
        <f>IF($BG179=1,VLOOKUP($A179,'Full dataset'!$A$4:$IE$190,BX$1-2007+$C179,FALSE),0)</f>
        <v>0</v>
      </c>
    </row>
    <row r="180" spans="1:76" x14ac:dyDescent="0.25">
      <c r="A180">
        <v>179</v>
      </c>
      <c r="B180" t="s">
        <v>623</v>
      </c>
      <c r="C180">
        <v>2007</v>
      </c>
      <c r="D180" t="s">
        <v>582</v>
      </c>
      <c r="E180">
        <f t="shared" si="14"/>
        <v>0</v>
      </c>
      <c r="U180">
        <v>0</v>
      </c>
      <c r="V180" t="s">
        <v>726</v>
      </c>
      <c r="W180" t="s">
        <v>726</v>
      </c>
      <c r="X180" t="s">
        <v>726</v>
      </c>
      <c r="Y180">
        <v>0</v>
      </c>
      <c r="Z180" t="s">
        <v>726</v>
      </c>
      <c r="AA180" t="s">
        <v>726</v>
      </c>
      <c r="AB180" t="s">
        <v>726</v>
      </c>
      <c r="AC180" t="s">
        <v>726</v>
      </c>
      <c r="AD180">
        <f>VLOOKUP(A180,'Full dataset'!$A$4:$IE$190,2041-C180,FALSE)</f>
        <v>2052</v>
      </c>
      <c r="AE180" t="s">
        <v>726</v>
      </c>
      <c r="AF180" t="s">
        <v>726</v>
      </c>
      <c r="AG180" t="str">
        <f>VLOOKUP($A180,'Full dataset'!$A$4:$IE$190,2007+AG$1-$C180,FALSE)</f>
        <v>.</v>
      </c>
      <c r="AH180" t="str">
        <f>VLOOKUP($A180,'Full dataset'!$A$4:$IE$190,2007+AH$1-$C180,FALSE)</f>
        <v>.</v>
      </c>
      <c r="AI180" t="str">
        <f>VLOOKUP($A180,'Full dataset'!$A$4:$IE$190,2007+AI$1-$C180,FALSE)</f>
        <v>.</v>
      </c>
      <c r="AJ180">
        <f>VLOOKUP($A180,'Full dataset'!$A$4:$IE$190,2007+AJ$1-$C180,FALSE)</f>
        <v>109</v>
      </c>
      <c r="AK180" t="str">
        <f>VLOOKUP($A180,'Full dataset'!$A$4:$IE$190,2007+AK$1-$C180,FALSE)</f>
        <v>.</v>
      </c>
      <c r="AL180" t="str">
        <f>VLOOKUP($A180,'Full dataset'!$A$4:$IE$190,2007+AL$1-$C180,FALSE)</f>
        <v>.</v>
      </c>
      <c r="AM180" t="s">
        <v>726</v>
      </c>
      <c r="AN180">
        <f>VLOOKUP($A180,'Full dataset'!$A$4:$IE$190,2007+AN$1-$C180,FALSE)</f>
        <v>15813</v>
      </c>
      <c r="AO180">
        <f>VLOOKUP($A180,'Full dataset'!$A$4:$IE$190,2007+AO$1-$C180,FALSE)</f>
        <v>9</v>
      </c>
      <c r="AP180" t="s">
        <v>726</v>
      </c>
      <c r="AQ180" t="s">
        <v>726</v>
      </c>
      <c r="AR180" t="s">
        <v>726</v>
      </c>
      <c r="AS180" t="s">
        <v>726</v>
      </c>
      <c r="AT180" t="s">
        <v>726</v>
      </c>
      <c r="AU180">
        <f>VLOOKUP(A180,'Full dataset'!$A$4:$II$190,$AU$1,FALSE)</f>
        <v>9999</v>
      </c>
      <c r="AW180" t="str">
        <f>VLOOKUP(A180,'Full dataset'!$A$5:$IM$190,247,FALSE)</f>
        <v>.</v>
      </c>
      <c r="AX180" t="str">
        <f>VLOOKUP(A180,'Full dataset'!$A$4:$II$190,242,FALSE)</f>
        <v>.</v>
      </c>
      <c r="AY180" t="str">
        <f>VLOOKUP(A180,'Full dataset'!$A$5:$IM$190,246,FALSE)</f>
        <v>.</v>
      </c>
      <c r="AZ180">
        <v>9999</v>
      </c>
      <c r="BA180">
        <f>MAX(VLOOKUP($A180,'Full dataset'!$A$4:$IX$190,BA$1,FALSE),AW180)</f>
        <v>0</v>
      </c>
      <c r="BB180">
        <f>IF(VLOOKUP($A180,'Full dataset'!$A$4:$IX$190,BB$1,FALSE)&gt;0,VLOOKUP($A180,'Full dataset'!$A$4:$IX$190,BB$1,FALSE),AU180)</f>
        <v>9999</v>
      </c>
      <c r="BC180">
        <f>MAX(VLOOKUP($A180,'Full dataset'!$A$4:$IX$190,BC$1,FALSE),AY180)</f>
        <v>0</v>
      </c>
      <c r="BD180">
        <f>MAX(VLOOKUP($A180,'Full dataset'!$A$4:$IX$190,BD$1,FALSE),AX180)</f>
        <v>0</v>
      </c>
      <c r="BE180">
        <f t="shared" si="15"/>
        <v>0</v>
      </c>
      <c r="BF180">
        <f t="shared" si="16"/>
        <v>0</v>
      </c>
      <c r="BG180">
        <f t="shared" si="17"/>
        <v>0</v>
      </c>
      <c r="BH180">
        <f t="shared" si="12"/>
        <v>0</v>
      </c>
      <c r="BI180">
        <f t="shared" si="13"/>
        <v>0</v>
      </c>
      <c r="BO180">
        <f>IF(BF180=1,VLOOKUP($A180,'Full dataset'!$A$4:$IE$190,2007+BO$1-$C180,FALSE),0)</f>
        <v>0</v>
      </c>
      <c r="BP180">
        <f>IF(BF180=1,VLOOKUP($A180,'Full dataset'!$A$4:$IE$190,2007+BP$1-$C180,FALSE),0)</f>
        <v>0</v>
      </c>
      <c r="BQ180">
        <f>IF(BF180=1,VLOOKUP($A180,'Full dataset'!$A$4:$IE$190,2007+BQ$1-$C180,FALSE),0)</f>
        <v>0</v>
      </c>
      <c r="BR180">
        <f>IF($BG180=1,VLOOKUP($A180,'Full dataset'!$A$4:$IE$190,BR$1-2007+$C180,FALSE),0)</f>
        <v>0</v>
      </c>
      <c r="BS180">
        <f>IF($BG180=1,VLOOKUP($A180,'Full dataset'!$A$4:$IE$190,BS$1-2007+$C180,FALSE),0)</f>
        <v>0</v>
      </c>
      <c r="BT180">
        <f>IF($BG180=1,VLOOKUP($A180,'Full dataset'!$A$4:$IE$190,BT$1-2007+$C180,FALSE),0)</f>
        <v>0</v>
      </c>
      <c r="BU180">
        <f>IF($BG180=1,VLOOKUP($A180,'Full dataset'!$A$4:$IE$190,BU$1-2007+$C180,FALSE),0)</f>
        <v>0</v>
      </c>
      <c r="BV180">
        <f>IF($BG180=1,VLOOKUP($A180,'Full dataset'!$A$4:$IE$190,BV$1-2007+$C180,FALSE),0)</f>
        <v>0</v>
      </c>
      <c r="BW180">
        <f>IF($BG180=1,VLOOKUP($A180,'Full dataset'!$A$4:$IE$190,BW$1-2007+$C180,FALSE),0)</f>
        <v>0</v>
      </c>
      <c r="BX180">
        <f>IF($BG180=1,VLOOKUP($A180,'Full dataset'!$A$4:$IE$190,BX$1-2007+$C180,FALSE),0)</f>
        <v>0</v>
      </c>
    </row>
    <row r="181" spans="1:76" x14ac:dyDescent="0.25">
      <c r="A181">
        <v>180</v>
      </c>
      <c r="B181" t="s">
        <v>624</v>
      </c>
      <c r="C181">
        <v>2007</v>
      </c>
      <c r="D181" t="s">
        <v>582</v>
      </c>
      <c r="E181">
        <f t="shared" si="14"/>
        <v>0</v>
      </c>
      <c r="U181">
        <v>0</v>
      </c>
      <c r="V181" t="s">
        <v>726</v>
      </c>
      <c r="W181" t="s">
        <v>726</v>
      </c>
      <c r="X181" t="s">
        <v>726</v>
      </c>
      <c r="Y181">
        <v>0</v>
      </c>
      <c r="Z181" t="s">
        <v>726</v>
      </c>
      <c r="AA181" t="s">
        <v>726</v>
      </c>
      <c r="AB181" t="s">
        <v>726</v>
      </c>
      <c r="AC181" t="s">
        <v>726</v>
      </c>
      <c r="AD181">
        <f>VLOOKUP(A181,'Full dataset'!$A$4:$IE$190,2041-C181,FALSE)</f>
        <v>1267</v>
      </c>
      <c r="AE181" t="s">
        <v>726</v>
      </c>
      <c r="AF181" t="s">
        <v>726</v>
      </c>
      <c r="AG181" t="str">
        <f>VLOOKUP($A181,'Full dataset'!$A$4:$IE$190,2007+AG$1-$C181,FALSE)</f>
        <v>.</v>
      </c>
      <c r="AH181" t="str">
        <f>VLOOKUP($A181,'Full dataset'!$A$4:$IE$190,2007+AH$1-$C181,FALSE)</f>
        <v>.</v>
      </c>
      <c r="AI181" t="str">
        <f>VLOOKUP($A181,'Full dataset'!$A$4:$IE$190,2007+AI$1-$C181,FALSE)</f>
        <v>.</v>
      </c>
      <c r="AJ181">
        <f>VLOOKUP($A181,'Full dataset'!$A$4:$IE$190,2007+AJ$1-$C181,FALSE)</f>
        <v>56</v>
      </c>
      <c r="AK181" t="str">
        <f>VLOOKUP($A181,'Full dataset'!$A$4:$IE$190,2007+AK$1-$C181,FALSE)</f>
        <v>.</v>
      </c>
      <c r="AL181" t="str">
        <f>VLOOKUP($A181,'Full dataset'!$A$4:$IE$190,2007+AL$1-$C181,FALSE)</f>
        <v>.</v>
      </c>
      <c r="AM181" t="s">
        <v>726</v>
      </c>
      <c r="AN181">
        <f>VLOOKUP($A181,'Full dataset'!$A$4:$IE$190,2007+AN$1-$C181,FALSE)</f>
        <v>10928</v>
      </c>
      <c r="AO181">
        <f>VLOOKUP($A181,'Full dataset'!$A$4:$IE$190,2007+AO$1-$C181,FALSE)</f>
        <v>5</v>
      </c>
      <c r="AP181" t="s">
        <v>726</v>
      </c>
      <c r="AQ181" t="s">
        <v>726</v>
      </c>
      <c r="AR181" t="s">
        <v>726</v>
      </c>
      <c r="AS181" t="s">
        <v>726</v>
      </c>
      <c r="AT181" t="s">
        <v>726</v>
      </c>
      <c r="AU181">
        <f>VLOOKUP(A181,'Full dataset'!$A$4:$II$190,$AU$1,FALSE)</f>
        <v>9999</v>
      </c>
      <c r="AW181" t="str">
        <f>VLOOKUP(A181,'Full dataset'!$A$5:$IM$190,247,FALSE)</f>
        <v>.</v>
      </c>
      <c r="AX181" t="str">
        <f>VLOOKUP(A181,'Full dataset'!$A$4:$II$190,242,FALSE)</f>
        <v>.</v>
      </c>
      <c r="AY181" t="str">
        <f>VLOOKUP(A181,'Full dataset'!$A$5:$IM$190,246,FALSE)</f>
        <v>.</v>
      </c>
      <c r="AZ181">
        <v>9999</v>
      </c>
      <c r="BA181">
        <f>MAX(VLOOKUP($A181,'Full dataset'!$A$4:$IX$190,BA$1,FALSE),AW181)</f>
        <v>0</v>
      </c>
      <c r="BB181">
        <f>IF(VLOOKUP($A181,'Full dataset'!$A$4:$IX$190,BB$1,FALSE)&gt;0,VLOOKUP($A181,'Full dataset'!$A$4:$IX$190,BB$1,FALSE),AU181)</f>
        <v>9999</v>
      </c>
      <c r="BC181">
        <f>MAX(VLOOKUP($A181,'Full dataset'!$A$4:$IX$190,BC$1,FALSE),AY181)</f>
        <v>0</v>
      </c>
      <c r="BD181">
        <f>MAX(VLOOKUP($A181,'Full dataset'!$A$4:$IX$190,BD$1,FALSE),AX181)</f>
        <v>0</v>
      </c>
      <c r="BE181">
        <f t="shared" si="15"/>
        <v>0</v>
      </c>
      <c r="BF181">
        <f t="shared" si="16"/>
        <v>0</v>
      </c>
      <c r="BG181">
        <f t="shared" si="17"/>
        <v>0</v>
      </c>
      <c r="BH181">
        <f t="shared" si="12"/>
        <v>0</v>
      </c>
      <c r="BI181">
        <f t="shared" si="13"/>
        <v>0</v>
      </c>
      <c r="BO181">
        <f>IF(BF181=1,VLOOKUP($A181,'Full dataset'!$A$4:$IE$190,2007+BO$1-$C181,FALSE),0)</f>
        <v>0</v>
      </c>
      <c r="BP181">
        <f>IF(BF181=1,VLOOKUP($A181,'Full dataset'!$A$4:$IE$190,2007+BP$1-$C181,FALSE),0)</f>
        <v>0</v>
      </c>
      <c r="BQ181">
        <f>IF(BF181=1,VLOOKUP($A181,'Full dataset'!$A$4:$IE$190,2007+BQ$1-$C181,FALSE),0)</f>
        <v>0</v>
      </c>
      <c r="BR181">
        <f>IF($BG181=1,VLOOKUP($A181,'Full dataset'!$A$4:$IE$190,BR$1-2007+$C181,FALSE),0)</f>
        <v>0</v>
      </c>
      <c r="BS181">
        <f>IF($BG181=1,VLOOKUP($A181,'Full dataset'!$A$4:$IE$190,BS$1-2007+$C181,FALSE),0)</f>
        <v>0</v>
      </c>
      <c r="BT181">
        <f>IF($BG181=1,VLOOKUP($A181,'Full dataset'!$A$4:$IE$190,BT$1-2007+$C181,FALSE),0)</f>
        <v>0</v>
      </c>
      <c r="BU181">
        <f>IF($BG181=1,VLOOKUP($A181,'Full dataset'!$A$4:$IE$190,BU$1-2007+$C181,FALSE),0)</f>
        <v>0</v>
      </c>
      <c r="BV181">
        <f>IF($BG181=1,VLOOKUP($A181,'Full dataset'!$A$4:$IE$190,BV$1-2007+$C181,FALSE),0)</f>
        <v>0</v>
      </c>
      <c r="BW181">
        <f>IF($BG181=1,VLOOKUP($A181,'Full dataset'!$A$4:$IE$190,BW$1-2007+$C181,FALSE),0)</f>
        <v>0</v>
      </c>
      <c r="BX181">
        <f>IF($BG181=1,VLOOKUP($A181,'Full dataset'!$A$4:$IE$190,BX$1-2007+$C181,FALSE),0)</f>
        <v>0</v>
      </c>
    </row>
    <row r="182" spans="1:76" x14ac:dyDescent="0.25">
      <c r="A182">
        <v>181</v>
      </c>
      <c r="B182" t="s">
        <v>625</v>
      </c>
      <c r="C182">
        <v>2007</v>
      </c>
      <c r="D182" t="s">
        <v>582</v>
      </c>
      <c r="E182">
        <f t="shared" si="14"/>
        <v>0</v>
      </c>
      <c r="U182">
        <v>0</v>
      </c>
      <c r="V182" t="s">
        <v>726</v>
      </c>
      <c r="W182" t="s">
        <v>726</v>
      </c>
      <c r="X182" t="s">
        <v>726</v>
      </c>
      <c r="Y182">
        <v>0</v>
      </c>
      <c r="Z182" t="s">
        <v>726</v>
      </c>
      <c r="AA182" t="s">
        <v>726</v>
      </c>
      <c r="AB182" t="s">
        <v>726</v>
      </c>
      <c r="AC182" t="s">
        <v>726</v>
      </c>
      <c r="AD182">
        <f>VLOOKUP(A182,'Full dataset'!$A$4:$IE$190,2041-C182,FALSE)</f>
        <v>1728</v>
      </c>
      <c r="AE182" t="s">
        <v>726</v>
      </c>
      <c r="AF182" t="s">
        <v>726</v>
      </c>
      <c r="AG182" t="str">
        <f>VLOOKUP($A182,'Full dataset'!$A$4:$IE$190,2007+AG$1-$C182,FALSE)</f>
        <v>.</v>
      </c>
      <c r="AH182" t="str">
        <f>VLOOKUP($A182,'Full dataset'!$A$4:$IE$190,2007+AH$1-$C182,FALSE)</f>
        <v>.</v>
      </c>
      <c r="AI182" t="str">
        <f>VLOOKUP($A182,'Full dataset'!$A$4:$IE$190,2007+AI$1-$C182,FALSE)</f>
        <v>.</v>
      </c>
      <c r="AJ182">
        <f>VLOOKUP($A182,'Full dataset'!$A$4:$IE$190,2007+AJ$1-$C182,FALSE)</f>
        <v>129</v>
      </c>
      <c r="AK182" t="str">
        <f>VLOOKUP($A182,'Full dataset'!$A$4:$IE$190,2007+AK$1-$C182,FALSE)</f>
        <v>.</v>
      </c>
      <c r="AL182" t="str">
        <f>VLOOKUP($A182,'Full dataset'!$A$4:$IE$190,2007+AL$1-$C182,FALSE)</f>
        <v>.</v>
      </c>
      <c r="AM182" t="s">
        <v>726</v>
      </c>
      <c r="AN182">
        <f>VLOOKUP($A182,'Full dataset'!$A$4:$IE$190,2007+AN$1-$C182,FALSE)</f>
        <v>12000</v>
      </c>
      <c r="AO182">
        <f>VLOOKUP($A182,'Full dataset'!$A$4:$IE$190,2007+AO$1-$C182,FALSE)</f>
        <v>11</v>
      </c>
      <c r="AP182" t="s">
        <v>726</v>
      </c>
      <c r="AQ182" t="s">
        <v>726</v>
      </c>
      <c r="AR182" t="s">
        <v>726</v>
      </c>
      <c r="AS182" t="s">
        <v>726</v>
      </c>
      <c r="AT182" t="s">
        <v>726</v>
      </c>
      <c r="AU182">
        <f>VLOOKUP(A182,'Full dataset'!$A$4:$II$190,$AU$1,FALSE)</f>
        <v>9999</v>
      </c>
      <c r="AW182" t="str">
        <f>VLOOKUP(A182,'Full dataset'!$A$5:$IM$190,247,FALSE)</f>
        <v>.</v>
      </c>
      <c r="AX182" t="str">
        <f>VLOOKUP(A182,'Full dataset'!$A$4:$II$190,242,FALSE)</f>
        <v>.</v>
      </c>
      <c r="AY182" t="str">
        <f>VLOOKUP(A182,'Full dataset'!$A$5:$IM$190,246,FALSE)</f>
        <v>.</v>
      </c>
      <c r="AZ182">
        <v>9999</v>
      </c>
      <c r="BA182">
        <f>MAX(VLOOKUP($A182,'Full dataset'!$A$4:$IX$190,BA$1,FALSE),AW182)</f>
        <v>0</v>
      </c>
      <c r="BB182">
        <f>IF(VLOOKUP($A182,'Full dataset'!$A$4:$IX$190,BB$1,FALSE)&gt;0,VLOOKUP($A182,'Full dataset'!$A$4:$IX$190,BB$1,FALSE),AU182)</f>
        <v>9999</v>
      </c>
      <c r="BC182">
        <f>MAX(VLOOKUP($A182,'Full dataset'!$A$4:$IX$190,BC$1,FALSE),AY182)</f>
        <v>0</v>
      </c>
      <c r="BD182">
        <f>MAX(VLOOKUP($A182,'Full dataset'!$A$4:$IX$190,BD$1,FALSE),AX182)</f>
        <v>0</v>
      </c>
      <c r="BE182">
        <f t="shared" si="15"/>
        <v>0</v>
      </c>
      <c r="BF182">
        <f t="shared" si="16"/>
        <v>0</v>
      </c>
      <c r="BG182">
        <f t="shared" si="17"/>
        <v>0</v>
      </c>
      <c r="BH182">
        <f t="shared" si="12"/>
        <v>0</v>
      </c>
      <c r="BI182">
        <f t="shared" si="13"/>
        <v>0</v>
      </c>
      <c r="BO182">
        <f>IF(BF182=1,VLOOKUP($A182,'Full dataset'!$A$4:$IE$190,2007+BO$1-$C182,FALSE),0)</f>
        <v>0</v>
      </c>
      <c r="BP182">
        <f>IF(BF182=1,VLOOKUP($A182,'Full dataset'!$A$4:$IE$190,2007+BP$1-$C182,FALSE),0)</f>
        <v>0</v>
      </c>
      <c r="BQ182">
        <f>IF(BF182=1,VLOOKUP($A182,'Full dataset'!$A$4:$IE$190,2007+BQ$1-$C182,FALSE),0)</f>
        <v>0</v>
      </c>
      <c r="BR182">
        <f>IF($BG182=1,VLOOKUP($A182,'Full dataset'!$A$4:$IE$190,BR$1-2007+$C182,FALSE),0)</f>
        <v>0</v>
      </c>
      <c r="BS182">
        <f>IF($BG182=1,VLOOKUP($A182,'Full dataset'!$A$4:$IE$190,BS$1-2007+$C182,FALSE),0)</f>
        <v>0</v>
      </c>
      <c r="BT182">
        <f>IF($BG182=1,VLOOKUP($A182,'Full dataset'!$A$4:$IE$190,BT$1-2007+$C182,FALSE),0)</f>
        <v>0</v>
      </c>
      <c r="BU182">
        <f>IF($BG182=1,VLOOKUP($A182,'Full dataset'!$A$4:$IE$190,BU$1-2007+$C182,FALSE),0)</f>
        <v>0</v>
      </c>
      <c r="BV182">
        <f>IF($BG182=1,VLOOKUP($A182,'Full dataset'!$A$4:$IE$190,BV$1-2007+$C182,FALSE),0)</f>
        <v>0</v>
      </c>
      <c r="BW182">
        <f>IF($BG182=1,VLOOKUP($A182,'Full dataset'!$A$4:$IE$190,BW$1-2007+$C182,FALSE),0)</f>
        <v>0</v>
      </c>
      <c r="BX182">
        <f>IF($BG182=1,VLOOKUP($A182,'Full dataset'!$A$4:$IE$190,BX$1-2007+$C182,FALSE),0)</f>
        <v>0</v>
      </c>
    </row>
    <row r="183" spans="1:76" x14ac:dyDescent="0.25">
      <c r="A183">
        <v>182</v>
      </c>
      <c r="B183" t="s">
        <v>626</v>
      </c>
      <c r="C183">
        <v>2007</v>
      </c>
      <c r="D183" t="s">
        <v>582</v>
      </c>
      <c r="E183">
        <f t="shared" si="14"/>
        <v>0</v>
      </c>
      <c r="U183">
        <v>0</v>
      </c>
      <c r="V183" t="s">
        <v>726</v>
      </c>
      <c r="W183" t="s">
        <v>726</v>
      </c>
      <c r="X183" t="s">
        <v>726</v>
      </c>
      <c r="Y183">
        <v>0</v>
      </c>
      <c r="Z183" t="s">
        <v>726</v>
      </c>
      <c r="AA183" t="s">
        <v>726</v>
      </c>
      <c r="AB183" t="s">
        <v>726</v>
      </c>
      <c r="AC183" t="s">
        <v>726</v>
      </c>
      <c r="AD183">
        <f>VLOOKUP(A183,'Full dataset'!$A$4:$IE$190,2041-C183,FALSE)</f>
        <v>1085</v>
      </c>
      <c r="AE183" t="s">
        <v>726</v>
      </c>
      <c r="AF183" t="s">
        <v>726</v>
      </c>
      <c r="AG183" t="str">
        <f>VLOOKUP($A183,'Full dataset'!$A$4:$IE$190,2007+AG$1-$C183,FALSE)</f>
        <v>.</v>
      </c>
      <c r="AH183" t="str">
        <f>VLOOKUP($A183,'Full dataset'!$A$4:$IE$190,2007+AH$1-$C183,FALSE)</f>
        <v>.</v>
      </c>
      <c r="AI183" t="str">
        <f>VLOOKUP($A183,'Full dataset'!$A$4:$IE$190,2007+AI$1-$C183,FALSE)</f>
        <v>.</v>
      </c>
      <c r="AJ183">
        <f>VLOOKUP($A183,'Full dataset'!$A$4:$IE$190,2007+AJ$1-$C183,FALSE)</f>
        <v>77</v>
      </c>
      <c r="AK183" t="str">
        <f>VLOOKUP($A183,'Full dataset'!$A$4:$IE$190,2007+AK$1-$C183,FALSE)</f>
        <v>.</v>
      </c>
      <c r="AL183" t="str">
        <f>VLOOKUP($A183,'Full dataset'!$A$4:$IE$190,2007+AL$1-$C183,FALSE)</f>
        <v>.</v>
      </c>
      <c r="AM183" t="s">
        <v>726</v>
      </c>
      <c r="AN183">
        <f>VLOOKUP($A183,'Full dataset'!$A$4:$IE$190,2007+AN$1-$C183,FALSE)</f>
        <v>1427</v>
      </c>
      <c r="AO183">
        <f>VLOOKUP($A183,'Full dataset'!$A$4:$IE$190,2007+AO$1-$C183,FALSE)</f>
        <v>11</v>
      </c>
      <c r="AP183" t="s">
        <v>726</v>
      </c>
      <c r="AQ183" t="s">
        <v>726</v>
      </c>
      <c r="AR183" t="s">
        <v>726</v>
      </c>
      <c r="AS183" t="s">
        <v>726</v>
      </c>
      <c r="AT183" t="s">
        <v>726</v>
      </c>
      <c r="AU183">
        <f>VLOOKUP(A183,'Full dataset'!$A$4:$II$190,$AU$1,FALSE)</f>
        <v>9999</v>
      </c>
      <c r="AW183" t="str">
        <f>VLOOKUP(A183,'Full dataset'!$A$5:$IM$190,247,FALSE)</f>
        <v>.</v>
      </c>
      <c r="AX183" t="str">
        <f>VLOOKUP(A183,'Full dataset'!$A$4:$II$190,242,FALSE)</f>
        <v>.</v>
      </c>
      <c r="AY183" t="str">
        <f>VLOOKUP(A183,'Full dataset'!$A$5:$IM$190,246,FALSE)</f>
        <v>.</v>
      </c>
      <c r="AZ183">
        <v>9999</v>
      </c>
      <c r="BA183">
        <f>MAX(VLOOKUP($A183,'Full dataset'!$A$4:$IX$190,BA$1,FALSE),AW183)</f>
        <v>0</v>
      </c>
      <c r="BB183">
        <f>IF(VLOOKUP($A183,'Full dataset'!$A$4:$IX$190,BB$1,FALSE)&gt;0,VLOOKUP($A183,'Full dataset'!$A$4:$IX$190,BB$1,FALSE),AU183)</f>
        <v>9999</v>
      </c>
      <c r="BC183">
        <f>MAX(VLOOKUP($A183,'Full dataset'!$A$4:$IX$190,BC$1,FALSE),AY183)</f>
        <v>0</v>
      </c>
      <c r="BD183">
        <f>MAX(VLOOKUP($A183,'Full dataset'!$A$4:$IX$190,BD$1,FALSE),AX183)</f>
        <v>0</v>
      </c>
      <c r="BE183">
        <f t="shared" si="15"/>
        <v>0</v>
      </c>
      <c r="BF183">
        <f t="shared" si="16"/>
        <v>0</v>
      </c>
      <c r="BG183">
        <f t="shared" si="17"/>
        <v>0</v>
      </c>
      <c r="BH183">
        <f t="shared" si="12"/>
        <v>0</v>
      </c>
      <c r="BI183">
        <f t="shared" si="13"/>
        <v>0</v>
      </c>
      <c r="BO183">
        <f>IF(BF183=1,VLOOKUP($A183,'Full dataset'!$A$4:$IE$190,2007+BO$1-$C183,FALSE),0)</f>
        <v>0</v>
      </c>
      <c r="BP183">
        <f>IF(BF183=1,VLOOKUP($A183,'Full dataset'!$A$4:$IE$190,2007+BP$1-$C183,FALSE),0)</f>
        <v>0</v>
      </c>
      <c r="BQ183">
        <f>IF(BF183=1,VLOOKUP($A183,'Full dataset'!$A$4:$IE$190,2007+BQ$1-$C183,FALSE),0)</f>
        <v>0</v>
      </c>
      <c r="BR183">
        <f>IF($BG183=1,VLOOKUP($A183,'Full dataset'!$A$4:$IE$190,BR$1-2007+$C183,FALSE),0)</f>
        <v>0</v>
      </c>
      <c r="BS183">
        <f>IF($BG183=1,VLOOKUP($A183,'Full dataset'!$A$4:$IE$190,BS$1-2007+$C183,FALSE),0)</f>
        <v>0</v>
      </c>
      <c r="BT183">
        <f>IF($BG183=1,VLOOKUP($A183,'Full dataset'!$A$4:$IE$190,BT$1-2007+$C183,FALSE),0)</f>
        <v>0</v>
      </c>
      <c r="BU183">
        <f>IF($BG183=1,VLOOKUP($A183,'Full dataset'!$A$4:$IE$190,BU$1-2007+$C183,FALSE),0)</f>
        <v>0</v>
      </c>
      <c r="BV183">
        <f>IF($BG183=1,VLOOKUP($A183,'Full dataset'!$A$4:$IE$190,BV$1-2007+$C183,FALSE),0)</f>
        <v>0</v>
      </c>
      <c r="BW183">
        <f>IF($BG183=1,VLOOKUP($A183,'Full dataset'!$A$4:$IE$190,BW$1-2007+$C183,FALSE),0)</f>
        <v>0</v>
      </c>
      <c r="BX183">
        <f>IF($BG183=1,VLOOKUP($A183,'Full dataset'!$A$4:$IE$190,BX$1-2007+$C183,FALSE),0)</f>
        <v>0</v>
      </c>
    </row>
    <row r="184" spans="1:76" x14ac:dyDescent="0.25">
      <c r="A184">
        <v>183</v>
      </c>
      <c r="B184" t="s">
        <v>627</v>
      </c>
      <c r="C184">
        <v>2007</v>
      </c>
      <c r="D184" t="s">
        <v>591</v>
      </c>
      <c r="E184">
        <f t="shared" si="14"/>
        <v>1</v>
      </c>
      <c r="S184">
        <v>1600</v>
      </c>
      <c r="T184">
        <v>237310</v>
      </c>
      <c r="U184">
        <v>0</v>
      </c>
      <c r="V184" t="s">
        <v>726</v>
      </c>
      <c r="W184" t="s">
        <v>726</v>
      </c>
      <c r="X184" t="s">
        <v>726</v>
      </c>
      <c r="Y184">
        <v>0</v>
      </c>
      <c r="Z184" t="s">
        <v>726</v>
      </c>
      <c r="AA184" t="s">
        <v>726</v>
      </c>
      <c r="AB184" t="s">
        <v>726</v>
      </c>
      <c r="AC184" t="s">
        <v>726</v>
      </c>
      <c r="AD184">
        <f>VLOOKUP(A184,'Full dataset'!$A$4:$IE$190,2041-C184,FALSE)</f>
        <v>4650</v>
      </c>
      <c r="AE184" t="s">
        <v>726</v>
      </c>
      <c r="AF184" t="s">
        <v>726</v>
      </c>
      <c r="AG184">
        <f>VLOOKUP($A184,'Full dataset'!$A$4:$IE$190,2007+AG$1-$C184,FALSE)</f>
        <v>112.065</v>
      </c>
      <c r="AH184">
        <f>VLOOKUP($A184,'Full dataset'!$A$4:$IE$190,2007+AH$1-$C184,FALSE)</f>
        <v>1786.4179999999999</v>
      </c>
      <c r="AI184">
        <f>VLOOKUP($A184,'Full dataset'!$A$4:$IE$190,2007+AI$1-$C184,FALSE)</f>
        <v>2737.9140000000002</v>
      </c>
      <c r="AJ184">
        <f>VLOOKUP($A184,'Full dataset'!$A$4:$IE$190,2007+AJ$1-$C184,FALSE)</f>
        <v>109</v>
      </c>
      <c r="AK184" t="str">
        <f>VLOOKUP($A184,'Full dataset'!$A$4:$IE$190,2007+AK$1-$C184,FALSE)</f>
        <v>.</v>
      </c>
      <c r="AL184" t="str">
        <f>VLOOKUP($A184,'Full dataset'!$A$4:$IE$190,2007+AL$1-$C184,FALSE)</f>
        <v>.</v>
      </c>
      <c r="AM184" t="s">
        <v>726</v>
      </c>
      <c r="AN184">
        <f>VLOOKUP($A184,'Full dataset'!$A$4:$IE$190,2007+AN$1-$C184,FALSE)</f>
        <v>16000</v>
      </c>
      <c r="AO184">
        <f>VLOOKUP($A184,'Full dataset'!$A$4:$IE$190,2007+AO$1-$C184,FALSE)</f>
        <v>10</v>
      </c>
      <c r="AP184" t="s">
        <v>726</v>
      </c>
      <c r="AQ184" t="s">
        <v>726</v>
      </c>
      <c r="AR184" t="s">
        <v>726</v>
      </c>
      <c r="AS184" t="s">
        <v>726</v>
      </c>
      <c r="AT184" t="s">
        <v>726</v>
      </c>
      <c r="AU184">
        <f>VLOOKUP(A184,'Full dataset'!$A$4:$II$190,$AU$1,FALSE)</f>
        <v>9999</v>
      </c>
      <c r="AW184" t="str">
        <f>VLOOKUP(A184,'Full dataset'!$A$5:$IM$190,247,FALSE)</f>
        <v>.</v>
      </c>
      <c r="AX184" t="str">
        <f>VLOOKUP(A184,'Full dataset'!$A$4:$II$190,242,FALSE)</f>
        <v>.</v>
      </c>
      <c r="AY184" t="str">
        <f>VLOOKUP(A184,'Full dataset'!$A$5:$IM$190,246,FALSE)</f>
        <v>.</v>
      </c>
      <c r="AZ184">
        <v>9999</v>
      </c>
      <c r="BA184">
        <f>MAX(VLOOKUP($A184,'Full dataset'!$A$4:$IX$190,BA$1,FALSE),AW184)</f>
        <v>0</v>
      </c>
      <c r="BB184">
        <f>IF(VLOOKUP($A184,'Full dataset'!$A$4:$IX$190,BB$1,FALSE)&gt;0,VLOOKUP($A184,'Full dataset'!$A$4:$IX$190,BB$1,FALSE),AU184)</f>
        <v>9999</v>
      </c>
      <c r="BC184">
        <f>MAX(VLOOKUP($A184,'Full dataset'!$A$4:$IX$190,BC$1,FALSE),AY184)</f>
        <v>0</v>
      </c>
      <c r="BD184">
        <f>MAX(VLOOKUP($A184,'Full dataset'!$A$4:$IX$190,BD$1,FALSE),AX184)</f>
        <v>0</v>
      </c>
      <c r="BE184">
        <f t="shared" si="15"/>
        <v>0</v>
      </c>
      <c r="BF184">
        <f t="shared" si="16"/>
        <v>0</v>
      </c>
      <c r="BG184">
        <f t="shared" si="17"/>
        <v>0</v>
      </c>
      <c r="BH184">
        <f t="shared" si="12"/>
        <v>0</v>
      </c>
      <c r="BI184">
        <f t="shared" si="13"/>
        <v>0</v>
      </c>
      <c r="BO184">
        <f>IF(BF184=1,VLOOKUP($A184,'Full dataset'!$A$4:$IE$190,2007+BO$1-$C184,FALSE),0)</f>
        <v>0</v>
      </c>
      <c r="BP184">
        <f>IF(BF184=1,VLOOKUP($A184,'Full dataset'!$A$4:$IE$190,2007+BP$1-$C184,FALSE),0)</f>
        <v>0</v>
      </c>
      <c r="BQ184">
        <f>IF(BF184=1,VLOOKUP($A184,'Full dataset'!$A$4:$IE$190,2007+BQ$1-$C184,FALSE),0)</f>
        <v>0</v>
      </c>
      <c r="BR184">
        <f>IF($BG184=1,VLOOKUP($A184,'Full dataset'!$A$4:$IE$190,BR$1-2007+$C184,FALSE),0)</f>
        <v>0</v>
      </c>
      <c r="BS184">
        <f>IF($BG184=1,VLOOKUP($A184,'Full dataset'!$A$4:$IE$190,BS$1-2007+$C184,FALSE),0)</f>
        <v>0</v>
      </c>
      <c r="BT184">
        <f>IF($BG184=1,VLOOKUP($A184,'Full dataset'!$A$4:$IE$190,BT$1-2007+$C184,FALSE),0)</f>
        <v>0</v>
      </c>
      <c r="BU184">
        <f>IF($BG184=1,VLOOKUP($A184,'Full dataset'!$A$4:$IE$190,BU$1-2007+$C184,FALSE),0)</f>
        <v>0</v>
      </c>
      <c r="BV184">
        <f>IF($BG184=1,VLOOKUP($A184,'Full dataset'!$A$4:$IE$190,BV$1-2007+$C184,FALSE),0)</f>
        <v>0</v>
      </c>
      <c r="BW184">
        <f>IF($BG184=1,VLOOKUP($A184,'Full dataset'!$A$4:$IE$190,BW$1-2007+$C184,FALSE),0)</f>
        <v>0</v>
      </c>
      <c r="BX184">
        <f>IF($BG184=1,VLOOKUP($A184,'Full dataset'!$A$4:$IE$190,BX$1-2007+$C184,FALSE),0)</f>
        <v>0</v>
      </c>
    </row>
    <row r="185" spans="1:76" x14ac:dyDescent="0.25">
      <c r="A185">
        <v>184</v>
      </c>
      <c r="B185" t="s">
        <v>628</v>
      </c>
      <c r="C185">
        <v>2007</v>
      </c>
      <c r="D185" t="s">
        <v>591</v>
      </c>
      <c r="E185">
        <f t="shared" si="14"/>
        <v>1</v>
      </c>
      <c r="S185">
        <v>8090</v>
      </c>
      <c r="T185">
        <v>621999</v>
      </c>
      <c r="U185">
        <v>0</v>
      </c>
      <c r="V185" t="s">
        <v>726</v>
      </c>
      <c r="W185" t="s">
        <v>726</v>
      </c>
      <c r="X185" t="s">
        <v>726</v>
      </c>
      <c r="Y185">
        <v>0</v>
      </c>
      <c r="Z185" t="s">
        <v>726</v>
      </c>
      <c r="AA185" t="s">
        <v>726</v>
      </c>
      <c r="AB185" t="s">
        <v>726</v>
      </c>
      <c r="AC185" t="s">
        <v>726</v>
      </c>
      <c r="AD185">
        <f>VLOOKUP(A185,'Full dataset'!$A$4:$IE$190,2041-C185,FALSE)</f>
        <v>3730</v>
      </c>
      <c r="AE185" t="s">
        <v>726</v>
      </c>
      <c r="AF185" t="s">
        <v>726</v>
      </c>
      <c r="AG185">
        <f>VLOOKUP($A185,'Full dataset'!$A$4:$IE$190,2007+AG$1-$C185,FALSE)</f>
        <v>45.121000000000002</v>
      </c>
      <c r="AH185">
        <f>VLOOKUP($A185,'Full dataset'!$A$4:$IE$190,2007+AH$1-$C185,FALSE)</f>
        <v>828.84500000000003</v>
      </c>
      <c r="AI185">
        <f>VLOOKUP($A185,'Full dataset'!$A$4:$IE$190,2007+AI$1-$C185,FALSE)</f>
        <v>615.58600000000001</v>
      </c>
      <c r="AJ185">
        <f>VLOOKUP($A185,'Full dataset'!$A$4:$IE$190,2007+AJ$1-$C185,FALSE)</f>
        <v>897</v>
      </c>
      <c r="AK185" t="str">
        <f>VLOOKUP($A185,'Full dataset'!$A$4:$IE$190,2007+AK$1-$C185,FALSE)</f>
        <v>.</v>
      </c>
      <c r="AL185" t="str">
        <f>VLOOKUP($A185,'Full dataset'!$A$4:$IE$190,2007+AL$1-$C185,FALSE)</f>
        <v>.</v>
      </c>
      <c r="AM185" t="s">
        <v>726</v>
      </c>
      <c r="AN185">
        <f>VLOOKUP($A185,'Full dataset'!$A$4:$IE$190,2007+AN$1-$C185,FALSE)</f>
        <v>17240</v>
      </c>
      <c r="AO185">
        <f>VLOOKUP($A185,'Full dataset'!$A$4:$IE$190,2007+AO$1-$C185,FALSE)</f>
        <v>13</v>
      </c>
      <c r="AP185" t="s">
        <v>726</v>
      </c>
      <c r="AQ185" t="s">
        <v>726</v>
      </c>
      <c r="AR185" t="s">
        <v>726</v>
      </c>
      <c r="AS185" t="s">
        <v>726</v>
      </c>
      <c r="AT185" t="s">
        <v>726</v>
      </c>
      <c r="AU185">
        <f>VLOOKUP(A185,'Full dataset'!$A$4:$II$190,$AU$1,FALSE)</f>
        <v>9999</v>
      </c>
      <c r="AW185" t="str">
        <f>VLOOKUP(A185,'Full dataset'!$A$5:$IM$190,247,FALSE)</f>
        <v>.</v>
      </c>
      <c r="AX185" t="str">
        <f>VLOOKUP(A185,'Full dataset'!$A$4:$II$190,242,FALSE)</f>
        <v>.</v>
      </c>
      <c r="AY185" t="str">
        <f>VLOOKUP(A185,'Full dataset'!$A$5:$IM$190,246,FALSE)</f>
        <v>.</v>
      </c>
      <c r="AZ185">
        <v>9999</v>
      </c>
      <c r="BA185">
        <f>MAX(VLOOKUP($A185,'Full dataset'!$A$4:$IX$190,BA$1,FALSE),AW185)</f>
        <v>0</v>
      </c>
      <c r="BB185">
        <f>IF(VLOOKUP($A185,'Full dataset'!$A$4:$IX$190,BB$1,FALSE)&gt;0,VLOOKUP($A185,'Full dataset'!$A$4:$IX$190,BB$1,FALSE),AU185)</f>
        <v>9999</v>
      </c>
      <c r="BC185">
        <f>MAX(VLOOKUP($A185,'Full dataset'!$A$4:$IX$190,BC$1,FALSE),AY185)</f>
        <v>0</v>
      </c>
      <c r="BD185">
        <f>MAX(VLOOKUP($A185,'Full dataset'!$A$4:$IX$190,BD$1,FALSE),AX185)</f>
        <v>0</v>
      </c>
      <c r="BE185">
        <f t="shared" si="15"/>
        <v>0</v>
      </c>
      <c r="BF185">
        <f t="shared" si="16"/>
        <v>0</v>
      </c>
      <c r="BG185">
        <f t="shared" si="17"/>
        <v>0</v>
      </c>
      <c r="BH185">
        <f t="shared" si="12"/>
        <v>0</v>
      </c>
      <c r="BI185">
        <f t="shared" si="13"/>
        <v>0</v>
      </c>
      <c r="BO185">
        <f>IF(BF185=1,VLOOKUP($A185,'Full dataset'!$A$4:$IE$190,2007+BO$1-$C185,FALSE),0)</f>
        <v>0</v>
      </c>
      <c r="BP185">
        <f>IF(BF185=1,VLOOKUP($A185,'Full dataset'!$A$4:$IE$190,2007+BP$1-$C185,FALSE),0)</f>
        <v>0</v>
      </c>
      <c r="BQ185">
        <f>IF(BF185=1,VLOOKUP($A185,'Full dataset'!$A$4:$IE$190,2007+BQ$1-$C185,FALSE),0)</f>
        <v>0</v>
      </c>
      <c r="BR185">
        <f>IF($BG185=1,VLOOKUP($A185,'Full dataset'!$A$4:$IE$190,BR$1-2007+$C185,FALSE),0)</f>
        <v>0</v>
      </c>
      <c r="BS185">
        <f>IF($BG185=1,VLOOKUP($A185,'Full dataset'!$A$4:$IE$190,BS$1-2007+$C185,FALSE),0)</f>
        <v>0</v>
      </c>
      <c r="BT185">
        <f>IF($BG185=1,VLOOKUP($A185,'Full dataset'!$A$4:$IE$190,BT$1-2007+$C185,FALSE),0)</f>
        <v>0</v>
      </c>
      <c r="BU185">
        <f>IF($BG185=1,VLOOKUP($A185,'Full dataset'!$A$4:$IE$190,BU$1-2007+$C185,FALSE),0)</f>
        <v>0</v>
      </c>
      <c r="BV185">
        <f>IF($BG185=1,VLOOKUP($A185,'Full dataset'!$A$4:$IE$190,BV$1-2007+$C185,FALSE),0)</f>
        <v>0</v>
      </c>
      <c r="BW185">
        <f>IF($BG185=1,VLOOKUP($A185,'Full dataset'!$A$4:$IE$190,BW$1-2007+$C185,FALSE),0)</f>
        <v>0</v>
      </c>
      <c r="BX185">
        <f>IF($BG185=1,VLOOKUP($A185,'Full dataset'!$A$4:$IE$190,BX$1-2007+$C185,FALSE),0)</f>
        <v>0</v>
      </c>
    </row>
    <row r="186" spans="1:76" x14ac:dyDescent="0.25">
      <c r="A186">
        <v>185</v>
      </c>
      <c r="B186" t="s">
        <v>629</v>
      </c>
      <c r="C186">
        <v>2007</v>
      </c>
      <c r="D186" t="s">
        <v>591</v>
      </c>
      <c r="E186">
        <f t="shared" si="14"/>
        <v>1</v>
      </c>
      <c r="S186">
        <v>3021</v>
      </c>
      <c r="T186">
        <v>316210</v>
      </c>
      <c r="U186">
        <v>0</v>
      </c>
      <c r="V186" t="s">
        <v>726</v>
      </c>
      <c r="W186" t="s">
        <v>726</v>
      </c>
      <c r="X186" t="s">
        <v>726</v>
      </c>
      <c r="Y186">
        <v>0</v>
      </c>
      <c r="Z186" t="s">
        <v>726</v>
      </c>
      <c r="AA186" t="s">
        <v>726</v>
      </c>
      <c r="AB186" t="s">
        <v>726</v>
      </c>
      <c r="AC186" t="s">
        <v>726</v>
      </c>
      <c r="AD186">
        <f>VLOOKUP(A186,'Full dataset'!$A$4:$IE$190,2041-C186,FALSE)</f>
        <v>14570</v>
      </c>
      <c r="AE186" t="s">
        <v>726</v>
      </c>
      <c r="AF186" t="s">
        <v>726</v>
      </c>
      <c r="AG186">
        <f>VLOOKUP($A186,'Full dataset'!$A$4:$IE$190,2007+AG$1-$C186,FALSE)</f>
        <v>1883.4</v>
      </c>
      <c r="AH186">
        <f>VLOOKUP($A186,'Full dataset'!$A$4:$IE$190,2007+AH$1-$C186,FALSE)</f>
        <v>12442.7</v>
      </c>
      <c r="AI186">
        <f>VLOOKUP($A186,'Full dataset'!$A$4:$IE$190,2007+AI$1-$C186,FALSE)</f>
        <v>18627</v>
      </c>
      <c r="AJ186">
        <f>VLOOKUP($A186,'Full dataset'!$A$4:$IE$190,2007+AJ$1-$C186,FALSE)</f>
        <v>378</v>
      </c>
      <c r="AK186" t="str">
        <f>VLOOKUP($A186,'Full dataset'!$A$4:$IE$190,2007+AK$1-$C186,FALSE)</f>
        <v>.</v>
      </c>
      <c r="AL186" t="str">
        <f>VLOOKUP($A186,'Full dataset'!$A$4:$IE$190,2007+AL$1-$C186,FALSE)</f>
        <v>.</v>
      </c>
      <c r="AM186" t="s">
        <v>726</v>
      </c>
      <c r="AN186">
        <f>VLOOKUP($A186,'Full dataset'!$A$4:$IE$190,2007+AN$1-$C186,FALSE)</f>
        <v>272304</v>
      </c>
      <c r="AO186">
        <f>VLOOKUP($A186,'Full dataset'!$A$4:$IE$190,2007+AO$1-$C186,FALSE)</f>
        <v>9</v>
      </c>
      <c r="AP186" t="s">
        <v>726</v>
      </c>
      <c r="AQ186" t="s">
        <v>726</v>
      </c>
      <c r="AR186" t="s">
        <v>726</v>
      </c>
      <c r="AS186" t="s">
        <v>726</v>
      </c>
      <c r="AT186" t="s">
        <v>726</v>
      </c>
      <c r="AU186">
        <f>VLOOKUP(A186,'Full dataset'!$A$4:$II$190,$AU$1,FALSE)</f>
        <v>9999</v>
      </c>
      <c r="AW186" t="str">
        <f>VLOOKUP(A186,'Full dataset'!$A$5:$IM$190,247,FALSE)</f>
        <v>.</v>
      </c>
      <c r="AX186" t="str">
        <f>VLOOKUP(A186,'Full dataset'!$A$4:$II$190,242,FALSE)</f>
        <v>.</v>
      </c>
      <c r="AY186" t="str">
        <f>VLOOKUP(A186,'Full dataset'!$A$5:$IM$190,246,FALSE)</f>
        <v>.</v>
      </c>
      <c r="AZ186">
        <v>9999</v>
      </c>
      <c r="BA186">
        <f>MAX(VLOOKUP($A186,'Full dataset'!$A$4:$IX$190,BA$1,FALSE),AW186)</f>
        <v>0</v>
      </c>
      <c r="BB186">
        <f>IF(VLOOKUP($A186,'Full dataset'!$A$4:$IX$190,BB$1,FALSE)&gt;0,VLOOKUP($A186,'Full dataset'!$A$4:$IX$190,BB$1,FALSE),AU186)</f>
        <v>9999</v>
      </c>
      <c r="BC186">
        <f>MAX(VLOOKUP($A186,'Full dataset'!$A$4:$IX$190,BC$1,FALSE),AY186)</f>
        <v>0</v>
      </c>
      <c r="BD186">
        <f>MAX(VLOOKUP($A186,'Full dataset'!$A$4:$IX$190,BD$1,FALSE),AX186)</f>
        <v>0</v>
      </c>
      <c r="BE186">
        <f t="shared" si="15"/>
        <v>0</v>
      </c>
      <c r="BF186">
        <f t="shared" si="16"/>
        <v>0</v>
      </c>
      <c r="BG186">
        <f t="shared" si="17"/>
        <v>0</v>
      </c>
      <c r="BH186">
        <f t="shared" si="12"/>
        <v>0</v>
      </c>
      <c r="BI186">
        <f t="shared" si="13"/>
        <v>0</v>
      </c>
      <c r="BO186">
        <f>IF(BF186=1,VLOOKUP($A186,'Full dataset'!$A$4:$IE$190,2007+BO$1-$C186,FALSE),0)</f>
        <v>0</v>
      </c>
      <c r="BP186">
        <f>IF(BF186=1,VLOOKUP($A186,'Full dataset'!$A$4:$IE$190,2007+BP$1-$C186,FALSE),0)</f>
        <v>0</v>
      </c>
      <c r="BQ186">
        <f>IF(BF186=1,VLOOKUP($A186,'Full dataset'!$A$4:$IE$190,2007+BQ$1-$C186,FALSE),0)</f>
        <v>0</v>
      </c>
      <c r="BR186">
        <f>IF($BG186=1,VLOOKUP($A186,'Full dataset'!$A$4:$IE$190,BR$1-2007+$C186,FALSE),0)</f>
        <v>0</v>
      </c>
      <c r="BS186">
        <f>IF($BG186=1,VLOOKUP($A186,'Full dataset'!$A$4:$IE$190,BS$1-2007+$C186,FALSE),0)</f>
        <v>0</v>
      </c>
      <c r="BT186">
        <f>IF($BG186=1,VLOOKUP($A186,'Full dataset'!$A$4:$IE$190,BT$1-2007+$C186,FALSE),0)</f>
        <v>0</v>
      </c>
      <c r="BU186">
        <f>IF($BG186=1,VLOOKUP($A186,'Full dataset'!$A$4:$IE$190,BU$1-2007+$C186,FALSE),0)</f>
        <v>0</v>
      </c>
      <c r="BV186">
        <f>IF($BG186=1,VLOOKUP($A186,'Full dataset'!$A$4:$IE$190,BV$1-2007+$C186,FALSE),0)</f>
        <v>0</v>
      </c>
      <c r="BW186">
        <f>IF($BG186=1,VLOOKUP($A186,'Full dataset'!$A$4:$IE$190,BW$1-2007+$C186,FALSE),0)</f>
        <v>0</v>
      </c>
      <c r="BX186">
        <f>IF($BG186=1,VLOOKUP($A186,'Full dataset'!$A$4:$IE$190,BX$1-2007+$C186,FALSE),0)</f>
        <v>0</v>
      </c>
    </row>
    <row r="187" spans="1:76" x14ac:dyDescent="0.25">
      <c r="A187">
        <v>186</v>
      </c>
      <c r="B187" t="s">
        <v>630</v>
      </c>
      <c r="C187">
        <v>2007</v>
      </c>
      <c r="D187" t="s">
        <v>591</v>
      </c>
      <c r="E187">
        <f t="shared" si="14"/>
        <v>1</v>
      </c>
      <c r="S187">
        <v>2834</v>
      </c>
      <c r="T187">
        <v>325412</v>
      </c>
      <c r="U187">
        <v>0</v>
      </c>
      <c r="V187" t="s">
        <v>726</v>
      </c>
      <c r="W187" t="s">
        <v>726</v>
      </c>
      <c r="X187" t="s">
        <v>726</v>
      </c>
      <c r="Y187">
        <v>0</v>
      </c>
      <c r="Z187" t="s">
        <v>726</v>
      </c>
      <c r="AA187" t="s">
        <v>726</v>
      </c>
      <c r="AB187" t="s">
        <v>726</v>
      </c>
      <c r="AC187" t="s">
        <v>726</v>
      </c>
      <c r="AD187">
        <f>VLOOKUP(A187,'Full dataset'!$A$4:$IE$190,2041-C187,FALSE)</f>
        <v>12810</v>
      </c>
      <c r="AE187" t="s">
        <v>726</v>
      </c>
      <c r="AF187" t="s">
        <v>726</v>
      </c>
      <c r="AG187">
        <f>VLOOKUP($A187,'Full dataset'!$A$4:$IE$190,2007+AG$1-$C187,FALSE)</f>
        <v>5595</v>
      </c>
      <c r="AH187">
        <f>VLOOKUP($A187,'Full dataset'!$A$4:$IE$190,2007+AH$1-$C187,FALSE)</f>
        <v>47957</v>
      </c>
      <c r="AI187">
        <f>VLOOKUP($A187,'Full dataset'!$A$4:$IE$190,2007+AI$1-$C187,FALSE)</f>
        <v>30270</v>
      </c>
      <c r="AJ187">
        <f>VLOOKUP($A187,'Full dataset'!$A$4:$IE$190,2007+AJ$1-$C187,FALSE)</f>
        <v>559</v>
      </c>
      <c r="AK187" t="str">
        <f>VLOOKUP($A187,'Full dataset'!$A$4:$IE$190,2007+AK$1-$C187,FALSE)</f>
        <v>.</v>
      </c>
      <c r="AL187" t="str">
        <f>VLOOKUP($A187,'Full dataset'!$A$4:$IE$190,2007+AL$1-$C187,FALSE)</f>
        <v>.</v>
      </c>
      <c r="AM187" t="s">
        <v>726</v>
      </c>
      <c r="AN187">
        <f>VLOOKUP($A187,'Full dataset'!$A$4:$IE$190,2007+AN$1-$C187,FALSE)</f>
        <v>133140</v>
      </c>
      <c r="AO187">
        <f>VLOOKUP($A187,'Full dataset'!$A$4:$IE$190,2007+AO$1-$C187,FALSE)</f>
        <v>5</v>
      </c>
      <c r="AP187" t="s">
        <v>726</v>
      </c>
      <c r="AQ187" t="s">
        <v>726</v>
      </c>
      <c r="AR187" t="s">
        <v>726</v>
      </c>
      <c r="AS187" t="s">
        <v>726</v>
      </c>
      <c r="AT187" t="s">
        <v>726</v>
      </c>
      <c r="AU187">
        <f>VLOOKUP(A187,'Full dataset'!$A$4:$II$190,$AU$1,FALSE)</f>
        <v>9999</v>
      </c>
      <c r="AW187" t="str">
        <f>VLOOKUP(A187,'Full dataset'!$A$5:$IM$190,247,FALSE)</f>
        <v>.</v>
      </c>
      <c r="AX187" t="str">
        <f>VLOOKUP(A187,'Full dataset'!$A$4:$II$190,242,FALSE)</f>
        <v>.</v>
      </c>
      <c r="AY187" t="str">
        <f>VLOOKUP(A187,'Full dataset'!$A$5:$IM$190,246,FALSE)</f>
        <v>.</v>
      </c>
      <c r="AZ187">
        <v>9999</v>
      </c>
      <c r="BA187">
        <f>MAX(VLOOKUP($A187,'Full dataset'!$A$4:$IX$190,BA$1,FALSE),AW187)</f>
        <v>0</v>
      </c>
      <c r="BB187">
        <f>IF(VLOOKUP($A187,'Full dataset'!$A$4:$IX$190,BB$1,FALSE)&gt;0,VLOOKUP($A187,'Full dataset'!$A$4:$IX$190,BB$1,FALSE),AU187)</f>
        <v>9999</v>
      </c>
      <c r="BC187">
        <f>MAX(VLOOKUP($A187,'Full dataset'!$A$4:$IX$190,BC$1,FALSE),AY187)</f>
        <v>0</v>
      </c>
      <c r="BD187">
        <f>MAX(VLOOKUP($A187,'Full dataset'!$A$4:$IX$190,BD$1,FALSE),AX187)</f>
        <v>0</v>
      </c>
      <c r="BE187">
        <f t="shared" si="15"/>
        <v>0</v>
      </c>
      <c r="BF187">
        <f t="shared" si="16"/>
        <v>0</v>
      </c>
      <c r="BG187">
        <f t="shared" si="17"/>
        <v>0</v>
      </c>
      <c r="BH187">
        <f t="shared" si="12"/>
        <v>0</v>
      </c>
      <c r="BI187">
        <f t="shared" si="13"/>
        <v>0</v>
      </c>
      <c r="BO187">
        <f>IF(BF187=1,VLOOKUP($A187,'Full dataset'!$A$4:$IE$190,2007+BO$1-$C187,FALSE),0)</f>
        <v>0</v>
      </c>
      <c r="BP187">
        <f>IF(BF187=1,VLOOKUP($A187,'Full dataset'!$A$4:$IE$190,2007+BP$1-$C187,FALSE),0)</f>
        <v>0</v>
      </c>
      <c r="BQ187">
        <f>IF(BF187=1,VLOOKUP($A187,'Full dataset'!$A$4:$IE$190,2007+BQ$1-$C187,FALSE),0)</f>
        <v>0</v>
      </c>
      <c r="BR187">
        <f>IF($BG187=1,VLOOKUP($A187,'Full dataset'!$A$4:$IE$190,BR$1-2007+$C187,FALSE),0)</f>
        <v>0</v>
      </c>
      <c r="BS187">
        <f>IF($BG187=1,VLOOKUP($A187,'Full dataset'!$A$4:$IE$190,BS$1-2007+$C187,FALSE),0)</f>
        <v>0</v>
      </c>
      <c r="BT187">
        <f>IF($BG187=1,VLOOKUP($A187,'Full dataset'!$A$4:$IE$190,BT$1-2007+$C187,FALSE),0)</f>
        <v>0</v>
      </c>
      <c r="BU187">
        <f>IF($BG187=1,VLOOKUP($A187,'Full dataset'!$A$4:$IE$190,BU$1-2007+$C187,FALSE),0)</f>
        <v>0</v>
      </c>
      <c r="BV187">
        <f>IF($BG187=1,VLOOKUP($A187,'Full dataset'!$A$4:$IE$190,BV$1-2007+$C187,FALSE),0)</f>
        <v>0</v>
      </c>
      <c r="BW187">
        <f>IF($BG187=1,VLOOKUP($A187,'Full dataset'!$A$4:$IE$190,BW$1-2007+$C187,FALSE),0)</f>
        <v>0</v>
      </c>
      <c r="BX187">
        <f>IF($BG187=1,VLOOKUP($A187,'Full dataset'!$A$4:$IE$190,BX$1-2007+$C187,FALSE),0)</f>
        <v>0</v>
      </c>
    </row>
    <row r="188" spans="1:76" x14ac:dyDescent="0.25">
      <c r="A188">
        <v>187</v>
      </c>
      <c r="B188" t="s">
        <v>631</v>
      </c>
      <c r="C188">
        <v>2007</v>
      </c>
      <c r="D188" t="s">
        <v>591</v>
      </c>
      <c r="E188">
        <f t="shared" si="14"/>
        <v>1</v>
      </c>
      <c r="S188">
        <v>7370</v>
      </c>
      <c r="T188">
        <v>519130</v>
      </c>
      <c r="U188">
        <v>0</v>
      </c>
      <c r="V188" t="s">
        <v>726</v>
      </c>
      <c r="W188" t="s">
        <v>726</v>
      </c>
      <c r="X188" t="s">
        <v>726</v>
      </c>
      <c r="Y188">
        <v>0</v>
      </c>
      <c r="Z188" t="s">
        <v>726</v>
      </c>
      <c r="AA188" t="s">
        <v>726</v>
      </c>
      <c r="AB188" t="s">
        <v>726</v>
      </c>
      <c r="AC188" t="s">
        <v>726</v>
      </c>
      <c r="AD188">
        <f>VLOOKUP(A188,'Full dataset'!$A$4:$IE$190,2041-C188,FALSE)</f>
        <v>7915</v>
      </c>
      <c r="AE188" t="s">
        <v>726</v>
      </c>
      <c r="AF188" t="s">
        <v>726</v>
      </c>
      <c r="AG188">
        <f>VLOOKUP($A188,'Full dataset'!$A$4:$IE$190,2007+AG$1-$C188,FALSE)</f>
        <v>660</v>
      </c>
      <c r="AH188">
        <f>VLOOKUP($A188,'Full dataset'!$A$4:$IE$190,2007+AH$1-$C188,FALSE)</f>
        <v>12229.741</v>
      </c>
      <c r="AI188">
        <f>VLOOKUP($A188,'Full dataset'!$A$4:$IE$190,2007+AI$1-$C188,FALSE)</f>
        <v>6969.2740000000003</v>
      </c>
      <c r="AJ188">
        <f>VLOOKUP($A188,'Full dataset'!$A$4:$IE$190,2007+AJ$1-$C188,FALSE)</f>
        <v>1084</v>
      </c>
      <c r="AK188" t="str">
        <f>VLOOKUP($A188,'Full dataset'!$A$4:$IE$190,2007+AK$1-$C188,FALSE)</f>
        <v>.</v>
      </c>
      <c r="AL188" t="str">
        <f>VLOOKUP($A188,'Full dataset'!$A$4:$IE$190,2007+AL$1-$C188,FALSE)</f>
        <v>.</v>
      </c>
      <c r="AM188" t="s">
        <v>726</v>
      </c>
      <c r="AN188">
        <f>VLOOKUP($A188,'Full dataset'!$A$4:$IE$190,2007+AN$1-$C188,FALSE)</f>
        <v>98229</v>
      </c>
      <c r="AO188">
        <f>VLOOKUP($A188,'Full dataset'!$A$4:$IE$190,2007+AO$1-$C188,FALSE)</f>
        <v>16</v>
      </c>
      <c r="AP188" t="s">
        <v>726</v>
      </c>
      <c r="AQ188" t="s">
        <v>726</v>
      </c>
      <c r="AR188" t="s">
        <v>726</v>
      </c>
      <c r="AS188" t="s">
        <v>726</v>
      </c>
      <c r="AT188" t="s">
        <v>726</v>
      </c>
      <c r="AU188">
        <f>VLOOKUP(A188,'Full dataset'!$A$4:$II$190,$AU$1,FALSE)</f>
        <v>9999</v>
      </c>
      <c r="AW188" t="str">
        <f>VLOOKUP(A188,'Full dataset'!$A$5:$IM$190,247,FALSE)</f>
        <v>.</v>
      </c>
      <c r="AX188" t="str">
        <f>VLOOKUP(A188,'Full dataset'!$A$4:$II$190,242,FALSE)</f>
        <v>.</v>
      </c>
      <c r="AY188" t="str">
        <f>VLOOKUP(A188,'Full dataset'!$A$5:$IM$190,246,FALSE)</f>
        <v>.</v>
      </c>
      <c r="AZ188">
        <v>9999</v>
      </c>
      <c r="BA188">
        <f>MAX(VLOOKUP($A188,'Full dataset'!$A$4:$IX$190,BA$1,FALSE),AW188)</f>
        <v>0</v>
      </c>
      <c r="BB188">
        <f>IF(VLOOKUP($A188,'Full dataset'!$A$4:$IX$190,BB$1,FALSE)&gt;0,VLOOKUP($A188,'Full dataset'!$A$4:$IX$190,BB$1,FALSE),AU188)</f>
        <v>9999</v>
      </c>
      <c r="BC188">
        <f>MAX(VLOOKUP($A188,'Full dataset'!$A$4:$IX$190,BC$1,FALSE),AY188)</f>
        <v>0</v>
      </c>
      <c r="BD188">
        <f>MAX(VLOOKUP($A188,'Full dataset'!$A$4:$IX$190,BD$1,FALSE),AX188)</f>
        <v>0</v>
      </c>
      <c r="BE188">
        <f t="shared" si="15"/>
        <v>0</v>
      </c>
      <c r="BF188">
        <f t="shared" si="16"/>
        <v>0</v>
      </c>
      <c r="BG188">
        <f t="shared" si="17"/>
        <v>0</v>
      </c>
      <c r="BH188">
        <f t="shared" si="12"/>
        <v>0</v>
      </c>
      <c r="BI188">
        <f t="shared" si="13"/>
        <v>0</v>
      </c>
      <c r="BO188">
        <f>IF(BF188=1,VLOOKUP($A188,'Full dataset'!$A$4:$IE$190,2007+BO$1-$C188,FALSE),0)</f>
        <v>0</v>
      </c>
      <c r="BP188">
        <f>IF(BF188=1,VLOOKUP($A188,'Full dataset'!$A$4:$IE$190,2007+BP$1-$C188,FALSE),0)</f>
        <v>0</v>
      </c>
      <c r="BQ188">
        <f>IF(BF188=1,VLOOKUP($A188,'Full dataset'!$A$4:$IE$190,2007+BQ$1-$C188,FALSE),0)</f>
        <v>0</v>
      </c>
      <c r="BR188">
        <f>IF($BG188=1,VLOOKUP($A188,'Full dataset'!$A$4:$IE$190,BR$1-2007+$C188,FALSE),0)</f>
        <v>0</v>
      </c>
      <c r="BS188">
        <f>IF($BG188=1,VLOOKUP($A188,'Full dataset'!$A$4:$IE$190,BS$1-2007+$C188,FALSE),0)</f>
        <v>0</v>
      </c>
      <c r="BT188">
        <f>IF($BG188=1,VLOOKUP($A188,'Full dataset'!$A$4:$IE$190,BT$1-2007+$C188,FALSE),0)</f>
        <v>0</v>
      </c>
      <c r="BU188">
        <f>IF($BG188=1,VLOOKUP($A188,'Full dataset'!$A$4:$IE$190,BU$1-2007+$C188,FALSE),0)</f>
        <v>0</v>
      </c>
      <c r="BV188">
        <f>IF($BG188=1,VLOOKUP($A188,'Full dataset'!$A$4:$IE$190,BV$1-2007+$C188,FALSE),0)</f>
        <v>0</v>
      </c>
      <c r="BW188">
        <f>IF($BG188=1,VLOOKUP($A188,'Full dataset'!$A$4:$IE$190,BW$1-2007+$C188,FALSE),0)</f>
        <v>0</v>
      </c>
      <c r="BX188">
        <f>IF($BG188=1,VLOOKUP($A188,'Full dataset'!$A$4:$IE$190,BX$1-2007+$C188,FALSE),0)</f>
        <v>0</v>
      </c>
    </row>
    <row r="189" spans="1:76" x14ac:dyDescent="0.25">
      <c r="A189">
        <v>1</v>
      </c>
      <c r="B189" t="s">
        <v>45</v>
      </c>
      <c r="C189">
        <v>2008</v>
      </c>
      <c r="D189" t="s">
        <v>591</v>
      </c>
      <c r="E189">
        <f t="shared" si="14"/>
        <v>1</v>
      </c>
      <c r="F189">
        <v>1</v>
      </c>
      <c r="G189">
        <v>472650</v>
      </c>
      <c r="H189">
        <v>25.548648648648648</v>
      </c>
      <c r="I189">
        <v>40074</v>
      </c>
      <c r="J189">
        <v>1</v>
      </c>
      <c r="K189">
        <v>154496</v>
      </c>
      <c r="L189">
        <v>8.3511351351351344</v>
      </c>
      <c r="M189">
        <v>7228</v>
      </c>
      <c r="N189">
        <v>2</v>
      </c>
      <c r="O189">
        <v>34309</v>
      </c>
      <c r="P189">
        <v>1.8545405405405406</v>
      </c>
      <c r="Q189">
        <v>223</v>
      </c>
      <c r="R189">
        <v>40087</v>
      </c>
      <c r="S189">
        <v>7370</v>
      </c>
      <c r="T189">
        <v>519130</v>
      </c>
      <c r="U189">
        <v>1</v>
      </c>
      <c r="V189">
        <v>486</v>
      </c>
      <c r="W189">
        <v>14688239</v>
      </c>
      <c r="X189">
        <v>9751</v>
      </c>
      <c r="Y189">
        <v>1</v>
      </c>
      <c r="Z189">
        <v>1</v>
      </c>
      <c r="AA189" t="s">
        <v>722</v>
      </c>
      <c r="AB189">
        <v>4106366</v>
      </c>
      <c r="AC189">
        <f>VLOOKUP(A189,'Full dataset'!$A$4:$IE$190,2033-C189,FALSE)</f>
        <v>10</v>
      </c>
      <c r="AD189">
        <f>VLOOKUP(A189,'Full dataset'!$A$4:$IE$190,2041-C189,FALSE)</f>
        <v>12580</v>
      </c>
      <c r="AE189">
        <f>VLOOKUP(A189,'Full dataset'!$A$4:$IE$190,2050-C189,FALSE)</f>
        <v>0</v>
      </c>
      <c r="AF189">
        <v>5</v>
      </c>
      <c r="AG189">
        <f>VLOOKUP($A189,'Full dataset'!$A$4:$IE$190,2007+AG$1-$C189,FALSE)</f>
        <v>4226.8580000000002</v>
      </c>
      <c r="AH189">
        <f>VLOOKUP($A189,'Full dataset'!$A$4:$IE$190,2007+AH$1-$C189,FALSE)</f>
        <v>31767.575000000001</v>
      </c>
      <c r="AI189">
        <f>VLOOKUP($A189,'Full dataset'!$A$4:$IE$190,2007+AI$1-$C189,FALSE)</f>
        <v>21795.55</v>
      </c>
      <c r="AJ189">
        <f>VLOOKUP($A189,'Full dataset'!$A$4:$IE$190,2007+AJ$1-$C189,FALSE)</f>
        <v>3550</v>
      </c>
      <c r="AK189" t="str">
        <f>VLOOKUP($A189,'Full dataset'!$A$4:$IE$190,2007+AK$1-$C189,FALSE)</f>
        <v>.</v>
      </c>
      <c r="AL189">
        <f>VLOOKUP($A189,'Full dataset'!$A$4:$IE$190,2007+AL$1-$C189,FALSE)</f>
        <v>33</v>
      </c>
      <c r="AM189" t="s">
        <v>726</v>
      </c>
      <c r="AN189">
        <f>VLOOKUP($A189,'Full dataset'!$A$4:$IE$190,2007+AN$1-$C189,FALSE)</f>
        <v>777427</v>
      </c>
      <c r="AO189" t="str">
        <f>VLOOKUP($A189,'Full dataset'!$A$4:$IE$190,2007+AO$1-$C189,FALSE)</f>
        <v>.</v>
      </c>
      <c r="AP189" t="s">
        <v>726</v>
      </c>
      <c r="AQ189" t="s">
        <v>726</v>
      </c>
      <c r="AR189" t="s">
        <v>726</v>
      </c>
      <c r="AS189" t="s">
        <v>726</v>
      </c>
      <c r="AT189" t="s">
        <v>726</v>
      </c>
      <c r="AU189">
        <f>VLOOKUP(A189,'Full dataset'!$A$4:$II$190,$AU$1,FALSE)</f>
        <v>2009</v>
      </c>
      <c r="AV189">
        <v>1</v>
      </c>
      <c r="AW189">
        <f>VLOOKUP(A189,'Full dataset'!$A$5:$IM$190,247,FALSE)</f>
        <v>1</v>
      </c>
      <c r="AX189">
        <f>VLOOKUP(A189,'Full dataset'!$A$4:$II$190,242,FALSE)</f>
        <v>2008</v>
      </c>
      <c r="AY189">
        <f>VLOOKUP(A189,'Full dataset'!$A$5:$IM$190,246,FALSE)</f>
        <v>1</v>
      </c>
      <c r="AZ189">
        <v>9999</v>
      </c>
      <c r="BA189">
        <f>MAX(VLOOKUP($A189,'Full dataset'!$A$4:$IX$190,BA$1,FALSE),AW189)</f>
        <v>2</v>
      </c>
      <c r="BB189">
        <f>IF(VLOOKUP($A189,'Full dataset'!$A$4:$IX$190,BB$1,FALSE)&gt;0,VLOOKUP($A189,'Full dataset'!$A$4:$IX$190,BB$1,FALSE),AU189)</f>
        <v>2009</v>
      </c>
      <c r="BC189">
        <f>MAX(VLOOKUP($A189,'Full dataset'!$A$4:$IX$190,BC$1,FALSE),AY189)</f>
        <v>2</v>
      </c>
      <c r="BD189">
        <f>MAX(VLOOKUP($A189,'Full dataset'!$A$4:$IX$190,BD$1,FALSE),AX189)</f>
        <v>2008</v>
      </c>
      <c r="BE189">
        <f t="shared" si="15"/>
        <v>2008</v>
      </c>
      <c r="BF189">
        <f t="shared" si="16"/>
        <v>0</v>
      </c>
      <c r="BG189">
        <f t="shared" si="17"/>
        <v>1</v>
      </c>
      <c r="BH189">
        <f t="shared" si="12"/>
        <v>0</v>
      </c>
      <c r="BI189">
        <f t="shared" si="13"/>
        <v>1</v>
      </c>
      <c r="BO189">
        <f>IF(BF189=1,VLOOKUP($A189,'Full dataset'!$A$4:$IE$190,2007+BO$1-$C189,FALSE),0)</f>
        <v>0</v>
      </c>
      <c r="BP189">
        <f>IF(BF189=1,VLOOKUP($A189,'Full dataset'!$A$4:$IE$190,2007+BP$1-$C189,FALSE),0)</f>
        <v>0</v>
      </c>
      <c r="BQ189">
        <f>IF(BF189=1,VLOOKUP($A189,'Full dataset'!$A$4:$IE$190,2007+BQ$1-$C189,FALSE),0)</f>
        <v>0</v>
      </c>
      <c r="BR189">
        <f>IF($BG189=1,VLOOKUP($A189,'Full dataset'!$A$4:$IE$190,BR$1-2007+$C189,FALSE),0)</f>
        <v>104</v>
      </c>
      <c r="BS189">
        <f>IF($BG189=1,VLOOKUP($A189,'Full dataset'!$A$4:$IE$190,BS$1-2007+$C189,FALSE),0)</f>
        <v>1997</v>
      </c>
      <c r="BT189">
        <f>IF($BG189=1,VLOOKUP($A189,'Full dataset'!$A$4:$IE$190,BT$1-2007+$C189,FALSE),0)</f>
        <v>7711</v>
      </c>
      <c r="BU189">
        <f>IF($BG189=1,VLOOKUP($A189,'Full dataset'!$A$4:$IE$190,BU$1-2007+$C189,FALSE),0)</f>
        <v>89</v>
      </c>
      <c r="BV189">
        <f>IF($BG189=1,VLOOKUP($A189,'Full dataset'!$A$4:$IE$190,BV$1-2007+$C189,FALSE),0)</f>
        <v>0</v>
      </c>
      <c r="BW189">
        <f>IF($BG189=1,VLOOKUP($A189,'Full dataset'!$A$4:$IE$190,BW$1-2007+$C189,FALSE),0)</f>
        <v>0</v>
      </c>
      <c r="BX189">
        <f>IF($BG189=1,VLOOKUP($A189,'Full dataset'!$A$4:$IE$190,BX$1-2007+$C189,FALSE),0)</f>
        <v>0</v>
      </c>
    </row>
    <row r="190" spans="1:76" x14ac:dyDescent="0.25">
      <c r="A190">
        <v>2</v>
      </c>
      <c r="B190" t="s">
        <v>46</v>
      </c>
      <c r="C190">
        <v>2008</v>
      </c>
      <c r="D190" t="s">
        <v>582</v>
      </c>
      <c r="E190">
        <f t="shared" si="14"/>
        <v>0</v>
      </c>
      <c r="F190">
        <v>1</v>
      </c>
      <c r="G190">
        <v>49970</v>
      </c>
      <c r="H190">
        <v>25.520939734422882</v>
      </c>
      <c r="I190">
        <v>7912</v>
      </c>
      <c r="J190">
        <v>0</v>
      </c>
      <c r="N190">
        <v>1</v>
      </c>
      <c r="O190">
        <v>24367</v>
      </c>
      <c r="P190">
        <v>12.444841675178754</v>
      </c>
      <c r="Q190">
        <v>378</v>
      </c>
      <c r="R190">
        <v>39692</v>
      </c>
      <c r="U190">
        <v>1</v>
      </c>
      <c r="V190">
        <v>1393</v>
      </c>
      <c r="W190">
        <v>113045</v>
      </c>
      <c r="X190">
        <v>7328</v>
      </c>
      <c r="Y190">
        <v>1</v>
      </c>
      <c r="Z190">
        <v>1</v>
      </c>
      <c r="AA190" t="s">
        <v>723</v>
      </c>
      <c r="AB190">
        <v>558243</v>
      </c>
      <c r="AC190">
        <f>VLOOKUP(A190,'Full dataset'!$A$4:$IE$190,2033-C190,FALSE)</f>
        <v>9</v>
      </c>
      <c r="AD190">
        <f>VLOOKUP(A190,'Full dataset'!$A$4:$IE$190,2041-C190,FALSE)</f>
        <v>1680</v>
      </c>
      <c r="AE190">
        <f>VLOOKUP(A190,'Full dataset'!$A$4:$IE$190,2050-C190,FALSE)</f>
        <v>0</v>
      </c>
      <c r="AF190">
        <v>4.5</v>
      </c>
      <c r="AG190" t="str">
        <f>VLOOKUP($A190,'Full dataset'!$A$4:$IE$190,2007+AG$1-$C190,FALSE)</f>
        <v>.</v>
      </c>
      <c r="AH190" t="str">
        <f>VLOOKUP($A190,'Full dataset'!$A$4:$IE$190,2007+AH$1-$C190,FALSE)</f>
        <v>.</v>
      </c>
      <c r="AI190">
        <f>VLOOKUP($A190,'Full dataset'!$A$4:$IE$190,2007+AI$1-$C190,FALSE)</f>
        <v>2400</v>
      </c>
      <c r="AJ190">
        <f>VLOOKUP($A190,'Full dataset'!$A$4:$IE$190,2007+AJ$1-$C190,FALSE)</f>
        <v>142</v>
      </c>
      <c r="AK190">
        <f>VLOOKUP($A190,'Full dataset'!$A$4:$IE$190,2007+AK$1-$C190,FALSE)</f>
        <v>45</v>
      </c>
      <c r="AL190">
        <f>VLOOKUP($A190,'Full dataset'!$A$4:$IE$190,2007+AL$1-$C190,FALSE)</f>
        <v>46</v>
      </c>
      <c r="AM190" t="s">
        <v>726</v>
      </c>
      <c r="AN190">
        <f>VLOOKUP($A190,'Full dataset'!$A$4:$IE$190,2007+AN$1-$C190,FALSE)</f>
        <v>27127</v>
      </c>
      <c r="AO190">
        <f>VLOOKUP($A190,'Full dataset'!$A$4:$IE$190,2007+AO$1-$C190,FALSE)</f>
        <v>11</v>
      </c>
      <c r="AP190" t="s">
        <v>726</v>
      </c>
      <c r="AQ190" t="s">
        <v>726</v>
      </c>
      <c r="AR190" t="s">
        <v>726</v>
      </c>
      <c r="AS190" t="s">
        <v>726</v>
      </c>
      <c r="AT190" t="s">
        <v>726</v>
      </c>
      <c r="AU190">
        <f>VLOOKUP(A190,'Full dataset'!$A$4:$II$190,$AU$1,FALSE)</f>
        <v>2012</v>
      </c>
      <c r="AV190">
        <v>0</v>
      </c>
      <c r="AW190">
        <f>VLOOKUP(A190,'Full dataset'!$A$5:$IM$190,247,FALSE)</f>
        <v>1</v>
      </c>
      <c r="AX190">
        <f>VLOOKUP(A190,'Full dataset'!$A$4:$II$190,242,FALSE)</f>
        <v>2008</v>
      </c>
      <c r="AY190">
        <f>VLOOKUP(A190,'Full dataset'!$A$5:$IM$190,246,FALSE)</f>
        <v>1</v>
      </c>
      <c r="AZ190">
        <v>9999</v>
      </c>
      <c r="BA190">
        <f>MAX(VLOOKUP($A190,'Full dataset'!$A$4:$IX$190,BA$1,FALSE),AW190)</f>
        <v>1</v>
      </c>
      <c r="BB190">
        <f>IF(VLOOKUP($A190,'Full dataset'!$A$4:$IX$190,BB$1,FALSE)&gt;0,VLOOKUP($A190,'Full dataset'!$A$4:$IX$190,BB$1,FALSE),AU190)</f>
        <v>2012</v>
      </c>
      <c r="BC190">
        <f>MAX(VLOOKUP($A190,'Full dataset'!$A$4:$IX$190,BC$1,FALSE),AY190)</f>
        <v>1</v>
      </c>
      <c r="BD190">
        <f>MAX(VLOOKUP($A190,'Full dataset'!$A$4:$IX$190,BD$1,FALSE),AX190)</f>
        <v>2008</v>
      </c>
      <c r="BE190">
        <f t="shared" si="15"/>
        <v>2008</v>
      </c>
      <c r="BF190">
        <f t="shared" si="16"/>
        <v>0</v>
      </c>
      <c r="BG190">
        <f t="shared" si="17"/>
        <v>0</v>
      </c>
      <c r="BH190">
        <f t="shared" si="12"/>
        <v>0</v>
      </c>
      <c r="BI190">
        <f t="shared" si="13"/>
        <v>0</v>
      </c>
      <c r="BO190">
        <f>IF(BF190=1,VLOOKUP($A190,'Full dataset'!$A$4:$IE$190,2007+BO$1-$C190,FALSE),0)</f>
        <v>0</v>
      </c>
      <c r="BP190">
        <f>IF(BF190=1,VLOOKUP($A190,'Full dataset'!$A$4:$IE$190,2007+BP$1-$C190,FALSE),0)</f>
        <v>0</v>
      </c>
      <c r="BQ190">
        <f>IF(BF190=1,VLOOKUP($A190,'Full dataset'!$A$4:$IE$190,2007+BQ$1-$C190,FALSE),0)</f>
        <v>0</v>
      </c>
      <c r="BR190">
        <f>IF($BG190=1,VLOOKUP($A190,'Full dataset'!$A$4:$IE$190,BR$1-2007+$C190,FALSE),0)</f>
        <v>0</v>
      </c>
      <c r="BS190">
        <f>IF($BG190=1,VLOOKUP($A190,'Full dataset'!$A$4:$IE$190,BS$1-2007+$C190,FALSE),0)</f>
        <v>0</v>
      </c>
      <c r="BT190">
        <f>IF($BG190=1,VLOOKUP($A190,'Full dataset'!$A$4:$IE$190,BT$1-2007+$C190,FALSE),0)</f>
        <v>0</v>
      </c>
      <c r="BU190">
        <f>IF($BG190=1,VLOOKUP($A190,'Full dataset'!$A$4:$IE$190,BU$1-2007+$C190,FALSE),0)</f>
        <v>0</v>
      </c>
      <c r="BV190">
        <f>IF($BG190=1,VLOOKUP($A190,'Full dataset'!$A$4:$IE$190,BV$1-2007+$C190,FALSE),0)</f>
        <v>0</v>
      </c>
      <c r="BW190">
        <f>IF($BG190=1,VLOOKUP($A190,'Full dataset'!$A$4:$IE$190,BW$1-2007+$C190,FALSE),0)</f>
        <v>0</v>
      </c>
      <c r="BX190">
        <f>IF($BG190=1,VLOOKUP($A190,'Full dataset'!$A$4:$IE$190,BX$1-2007+$C190,FALSE),0)</f>
        <v>0</v>
      </c>
    </row>
    <row r="191" spans="1:76" x14ac:dyDescent="0.25">
      <c r="A191">
        <v>3</v>
      </c>
      <c r="B191" t="s">
        <v>47</v>
      </c>
      <c r="C191">
        <v>2008</v>
      </c>
      <c r="D191" t="s">
        <v>582</v>
      </c>
      <c r="E191">
        <f t="shared" si="14"/>
        <v>0</v>
      </c>
      <c r="F191">
        <v>1</v>
      </c>
      <c r="G191">
        <v>50394</v>
      </c>
      <c r="H191">
        <v>8.335097585180284</v>
      </c>
      <c r="I191">
        <v>11969</v>
      </c>
      <c r="J191">
        <v>0</v>
      </c>
      <c r="N191">
        <v>0</v>
      </c>
      <c r="U191">
        <v>1</v>
      </c>
      <c r="V191">
        <v>1131</v>
      </c>
      <c r="W191">
        <v>85262</v>
      </c>
      <c r="X191">
        <v>22189</v>
      </c>
      <c r="Y191">
        <v>1</v>
      </c>
      <c r="Z191">
        <v>1</v>
      </c>
      <c r="AA191" t="s">
        <v>724</v>
      </c>
      <c r="AB191">
        <v>281965</v>
      </c>
      <c r="AC191">
        <f>VLOOKUP(A191,'Full dataset'!$A$4:$IE$190,2033-C191,FALSE)</f>
        <v>7.2</v>
      </c>
      <c r="AD191">
        <f>VLOOKUP(A191,'Full dataset'!$A$4:$IE$190,2041-C191,FALSE)</f>
        <v>5381</v>
      </c>
      <c r="AE191">
        <f>VLOOKUP(A191,'Full dataset'!$A$4:$IE$190,2050-C191,FALSE)</f>
        <v>0</v>
      </c>
      <c r="AF191">
        <v>3.6</v>
      </c>
      <c r="AG191" t="str">
        <f>VLOOKUP($A191,'Full dataset'!$A$4:$IE$190,2007+AG$1-$C191,FALSE)</f>
        <v>.</v>
      </c>
      <c r="AH191" t="str">
        <f>VLOOKUP($A191,'Full dataset'!$A$4:$IE$190,2007+AH$1-$C191,FALSE)</f>
        <v>.</v>
      </c>
      <c r="AI191">
        <f>VLOOKUP($A191,'Full dataset'!$A$4:$IE$190,2007+AI$1-$C191,FALSE)</f>
        <v>2300</v>
      </c>
      <c r="AJ191">
        <f>VLOOKUP($A191,'Full dataset'!$A$4:$IE$190,2007+AJ$1-$C191,FALSE)</f>
        <v>237</v>
      </c>
      <c r="AK191">
        <f>VLOOKUP($A191,'Full dataset'!$A$4:$IE$190,2007+AK$1-$C191,FALSE)</f>
        <v>42</v>
      </c>
      <c r="AL191">
        <f>VLOOKUP($A191,'Full dataset'!$A$4:$IE$190,2007+AL$1-$C191,FALSE)</f>
        <v>46</v>
      </c>
      <c r="AM191" t="s">
        <v>726</v>
      </c>
      <c r="AN191">
        <f>VLOOKUP($A191,'Full dataset'!$A$4:$IE$190,2007+AN$1-$C191,FALSE)</f>
        <v>23760</v>
      </c>
      <c r="AO191">
        <f>VLOOKUP($A191,'Full dataset'!$A$4:$IE$190,2007+AO$1-$C191,FALSE)</f>
        <v>3</v>
      </c>
      <c r="AP191" t="s">
        <v>726</v>
      </c>
      <c r="AQ191" t="s">
        <v>726</v>
      </c>
      <c r="AR191" t="s">
        <v>726</v>
      </c>
      <c r="AS191" t="s">
        <v>726</v>
      </c>
      <c r="AT191" t="s">
        <v>726</v>
      </c>
      <c r="AU191">
        <f>VLOOKUP(A191,'Full dataset'!$A$4:$II$190,$AU$1,FALSE)</f>
        <v>2007</v>
      </c>
      <c r="AV191">
        <v>0</v>
      </c>
      <c r="AW191">
        <f>VLOOKUP(A191,'Full dataset'!$A$5:$IM$190,247,FALSE)</f>
        <v>1</v>
      </c>
      <c r="AX191">
        <f>VLOOKUP(A191,'Full dataset'!$A$4:$II$190,242,FALSE)</f>
        <v>2012</v>
      </c>
      <c r="AY191">
        <f>VLOOKUP(A191,'Full dataset'!$A$5:$IM$190,246,FALSE)</f>
        <v>1</v>
      </c>
      <c r="AZ191">
        <v>9999</v>
      </c>
      <c r="BA191">
        <f>MAX(VLOOKUP($A191,'Full dataset'!$A$4:$IX$190,BA$1,FALSE),AW191)</f>
        <v>1</v>
      </c>
      <c r="BB191">
        <f>IF(VLOOKUP($A191,'Full dataset'!$A$4:$IX$190,BB$1,FALSE)&gt;0,VLOOKUP($A191,'Full dataset'!$A$4:$IX$190,BB$1,FALSE),AU191)</f>
        <v>2010</v>
      </c>
      <c r="BC191">
        <f>MAX(VLOOKUP($A191,'Full dataset'!$A$4:$IX$190,BC$1,FALSE),AY191)</f>
        <v>1</v>
      </c>
      <c r="BD191">
        <f>MAX(VLOOKUP($A191,'Full dataset'!$A$4:$IX$190,BD$1,FALSE),AX191)</f>
        <v>2012</v>
      </c>
      <c r="BE191">
        <f t="shared" si="15"/>
        <v>2010</v>
      </c>
      <c r="BF191">
        <f t="shared" si="16"/>
        <v>0</v>
      </c>
      <c r="BG191">
        <f t="shared" si="17"/>
        <v>0</v>
      </c>
      <c r="BH191">
        <f t="shared" si="12"/>
        <v>0</v>
      </c>
      <c r="BI191">
        <f t="shared" si="13"/>
        <v>0</v>
      </c>
      <c r="BO191">
        <f>IF(BF191=1,VLOOKUP($A191,'Full dataset'!$A$4:$IE$190,2007+BO$1-$C191,FALSE),0)</f>
        <v>0</v>
      </c>
      <c r="BP191">
        <f>IF(BF191=1,VLOOKUP($A191,'Full dataset'!$A$4:$IE$190,2007+BP$1-$C191,FALSE),0)</f>
        <v>0</v>
      </c>
      <c r="BQ191">
        <f>IF(BF191=1,VLOOKUP($A191,'Full dataset'!$A$4:$IE$190,2007+BQ$1-$C191,FALSE),0)</f>
        <v>0</v>
      </c>
      <c r="BR191">
        <f>IF($BG191=1,VLOOKUP($A191,'Full dataset'!$A$4:$IE$190,BR$1-2007+$C191,FALSE),0)</f>
        <v>0</v>
      </c>
      <c r="BS191">
        <f>IF($BG191=1,VLOOKUP($A191,'Full dataset'!$A$4:$IE$190,BS$1-2007+$C191,FALSE),0)</f>
        <v>0</v>
      </c>
      <c r="BT191">
        <f>IF($BG191=1,VLOOKUP($A191,'Full dataset'!$A$4:$IE$190,BT$1-2007+$C191,FALSE),0)</f>
        <v>0</v>
      </c>
      <c r="BU191">
        <f>IF($BG191=1,VLOOKUP($A191,'Full dataset'!$A$4:$IE$190,BU$1-2007+$C191,FALSE),0)</f>
        <v>0</v>
      </c>
      <c r="BV191">
        <f>IF($BG191=1,VLOOKUP($A191,'Full dataset'!$A$4:$IE$190,BV$1-2007+$C191,FALSE),0)</f>
        <v>0</v>
      </c>
      <c r="BW191">
        <f>IF($BG191=1,VLOOKUP($A191,'Full dataset'!$A$4:$IE$190,BW$1-2007+$C191,FALSE),0)</f>
        <v>0</v>
      </c>
      <c r="BX191">
        <f>IF($BG191=1,VLOOKUP($A191,'Full dataset'!$A$4:$IE$190,BX$1-2007+$C191,FALSE),0)</f>
        <v>0</v>
      </c>
    </row>
    <row r="192" spans="1:76" x14ac:dyDescent="0.25">
      <c r="A192">
        <v>4</v>
      </c>
      <c r="B192" t="s">
        <v>48</v>
      </c>
      <c r="C192">
        <v>2008</v>
      </c>
      <c r="D192" t="s">
        <v>582</v>
      </c>
      <c r="E192">
        <f t="shared" si="14"/>
        <v>0</v>
      </c>
      <c r="F192">
        <v>0</v>
      </c>
      <c r="J192">
        <v>0</v>
      </c>
      <c r="N192">
        <v>0</v>
      </c>
      <c r="U192">
        <v>1</v>
      </c>
      <c r="V192">
        <v>276</v>
      </c>
      <c r="W192">
        <v>120736</v>
      </c>
      <c r="X192">
        <v>56477</v>
      </c>
      <c r="Y192">
        <v>1</v>
      </c>
      <c r="Z192">
        <v>0</v>
      </c>
      <c r="AA192" t="s">
        <v>725</v>
      </c>
      <c r="AB192">
        <v>38427</v>
      </c>
      <c r="AC192">
        <f>VLOOKUP(A192,'Full dataset'!$A$4:$IE$190,2033-C192,FALSE)</f>
        <v>9.8000000000000007</v>
      </c>
      <c r="AD192">
        <f>VLOOKUP(A192,'Full dataset'!$A$4:$IE$190,2041-C192,FALSE)</f>
        <v>37195</v>
      </c>
      <c r="AE192">
        <f>VLOOKUP(A192,'Full dataset'!$A$4:$IE$190,2050-C192,FALSE)</f>
        <v>0</v>
      </c>
      <c r="AF192">
        <v>4.9000000000000004</v>
      </c>
      <c r="AG192" t="str">
        <f>VLOOKUP($A192,'Full dataset'!$A$4:$IE$190,2007+AG$1-$C192,FALSE)</f>
        <v>.</v>
      </c>
      <c r="AH192" t="str">
        <f>VLOOKUP($A192,'Full dataset'!$A$4:$IE$190,2007+AH$1-$C192,FALSE)</f>
        <v>.</v>
      </c>
      <c r="AI192">
        <f>VLOOKUP($A192,'Full dataset'!$A$4:$IE$190,2007+AI$1-$C192,FALSE)</f>
        <v>4807</v>
      </c>
      <c r="AJ192">
        <f>VLOOKUP($A192,'Full dataset'!$A$4:$IE$190,2007+AJ$1-$C192,FALSE)</f>
        <v>691</v>
      </c>
      <c r="AK192">
        <f>VLOOKUP($A192,'Full dataset'!$A$4:$IE$190,2007+AK$1-$C192,FALSE)</f>
        <v>53</v>
      </c>
      <c r="AL192">
        <f>VLOOKUP($A192,'Full dataset'!$A$4:$IE$190,2007+AL$1-$C192,FALSE)</f>
        <v>53</v>
      </c>
      <c r="AM192" t="s">
        <v>726</v>
      </c>
      <c r="AN192">
        <f>VLOOKUP($A192,'Full dataset'!$A$4:$IE$190,2007+AN$1-$C192,FALSE)</f>
        <v>159019</v>
      </c>
      <c r="AO192">
        <f>VLOOKUP($A192,'Full dataset'!$A$4:$IE$190,2007+AO$1-$C192,FALSE)</f>
        <v>7</v>
      </c>
      <c r="AP192" t="s">
        <v>726</v>
      </c>
      <c r="AQ192" t="s">
        <v>726</v>
      </c>
      <c r="AR192" t="s">
        <v>726</v>
      </c>
      <c r="AS192" t="s">
        <v>726</v>
      </c>
      <c r="AT192" t="s">
        <v>726</v>
      </c>
      <c r="AU192">
        <f>VLOOKUP(A192,'Full dataset'!$A$4:$II$190,$AU$1,FALSE)</f>
        <v>2009</v>
      </c>
      <c r="AV192">
        <v>0</v>
      </c>
      <c r="AW192">
        <f>VLOOKUP(A192,'Full dataset'!$A$5:$IM$190,247,FALSE)</f>
        <v>1</v>
      </c>
      <c r="AX192">
        <f>VLOOKUP(A192,'Full dataset'!$A$4:$II$190,242,FALSE)</f>
        <v>9999</v>
      </c>
      <c r="AY192">
        <f>VLOOKUP(A192,'Full dataset'!$A$5:$IM$190,246,FALSE)</f>
        <v>0</v>
      </c>
      <c r="AZ192">
        <v>9999</v>
      </c>
      <c r="BA192">
        <f>MAX(VLOOKUP($A192,'Full dataset'!$A$4:$IX$190,BA$1,FALSE),AW192)</f>
        <v>1</v>
      </c>
      <c r="BB192">
        <f>IF(VLOOKUP($A192,'Full dataset'!$A$4:$IX$190,BB$1,FALSE)&gt;0,VLOOKUP($A192,'Full dataset'!$A$4:$IX$190,BB$1,FALSE),AU192)</f>
        <v>2009</v>
      </c>
      <c r="BC192">
        <f>MAX(VLOOKUP($A192,'Full dataset'!$A$4:$IX$190,BC$1,FALSE),AY192)</f>
        <v>1</v>
      </c>
      <c r="BD192">
        <f>MAX(VLOOKUP($A192,'Full dataset'!$A$4:$IX$190,BD$1,FALSE),AX192)</f>
        <v>9999</v>
      </c>
      <c r="BE192">
        <f t="shared" si="15"/>
        <v>2009</v>
      </c>
      <c r="BF192">
        <f t="shared" si="16"/>
        <v>0</v>
      </c>
      <c r="BG192">
        <f t="shared" si="17"/>
        <v>0</v>
      </c>
      <c r="BH192">
        <f t="shared" si="12"/>
        <v>0</v>
      </c>
      <c r="BI192">
        <f t="shared" si="13"/>
        <v>0</v>
      </c>
      <c r="BO192">
        <f>IF(BF192=1,VLOOKUP($A192,'Full dataset'!$A$4:$IE$190,2007+BO$1-$C192,FALSE),0)</f>
        <v>0</v>
      </c>
      <c r="BP192">
        <f>IF(BF192=1,VLOOKUP($A192,'Full dataset'!$A$4:$IE$190,2007+BP$1-$C192,FALSE),0)</f>
        <v>0</v>
      </c>
      <c r="BQ192">
        <f>IF(BF192=1,VLOOKUP($A192,'Full dataset'!$A$4:$IE$190,2007+BQ$1-$C192,FALSE),0)</f>
        <v>0</v>
      </c>
      <c r="BR192">
        <f>IF($BG192=1,VLOOKUP($A192,'Full dataset'!$A$4:$IE$190,BR$1-2007+$C192,FALSE),0)</f>
        <v>0</v>
      </c>
      <c r="BS192">
        <f>IF($BG192=1,VLOOKUP($A192,'Full dataset'!$A$4:$IE$190,BS$1-2007+$C192,FALSE),0)</f>
        <v>0</v>
      </c>
      <c r="BT192">
        <f>IF($BG192=1,VLOOKUP($A192,'Full dataset'!$A$4:$IE$190,BT$1-2007+$C192,FALSE),0)</f>
        <v>0</v>
      </c>
      <c r="BU192">
        <f>IF($BG192=1,VLOOKUP($A192,'Full dataset'!$A$4:$IE$190,BU$1-2007+$C192,FALSE),0)</f>
        <v>0</v>
      </c>
      <c r="BV192">
        <f>IF($BG192=1,VLOOKUP($A192,'Full dataset'!$A$4:$IE$190,BV$1-2007+$C192,FALSE),0)</f>
        <v>0</v>
      </c>
      <c r="BW192">
        <f>IF($BG192=1,VLOOKUP($A192,'Full dataset'!$A$4:$IE$190,BW$1-2007+$C192,FALSE),0)</f>
        <v>0</v>
      </c>
      <c r="BX192">
        <f>IF($BG192=1,VLOOKUP($A192,'Full dataset'!$A$4:$IE$190,BX$1-2007+$C192,FALSE),0)</f>
        <v>0</v>
      </c>
    </row>
    <row r="193" spans="1:76" x14ac:dyDescent="0.25">
      <c r="A193">
        <v>5</v>
      </c>
      <c r="B193" t="s">
        <v>49</v>
      </c>
      <c r="C193">
        <v>2008</v>
      </c>
      <c r="D193" t="s">
        <v>582</v>
      </c>
      <c r="E193">
        <f t="shared" si="14"/>
        <v>0</v>
      </c>
      <c r="F193">
        <v>1</v>
      </c>
      <c r="G193">
        <v>25541</v>
      </c>
      <c r="H193">
        <v>0.6914746730920216</v>
      </c>
      <c r="I193">
        <v>12171</v>
      </c>
      <c r="J193">
        <v>0</v>
      </c>
      <c r="N193">
        <v>2</v>
      </c>
      <c r="O193">
        <v>1196</v>
      </c>
      <c r="P193">
        <v>3.2379456913122343E-2</v>
      </c>
      <c r="Q193">
        <v>9</v>
      </c>
      <c r="R193">
        <v>40483</v>
      </c>
      <c r="U193">
        <v>1</v>
      </c>
      <c r="V193">
        <v>2</v>
      </c>
      <c r="W193">
        <v>9775</v>
      </c>
      <c r="X193">
        <v>1437</v>
      </c>
      <c r="Y193">
        <v>0</v>
      </c>
      <c r="Z193" t="s">
        <v>726</v>
      </c>
      <c r="AA193" t="s">
        <v>726</v>
      </c>
      <c r="AB193" t="s">
        <v>726</v>
      </c>
      <c r="AC193">
        <f>VLOOKUP(A193,'Full dataset'!$A$4:$IE$190,2033-C193,FALSE)</f>
        <v>9.6999999999999993</v>
      </c>
      <c r="AD193">
        <f>VLOOKUP(A193,'Full dataset'!$A$4:$IE$190,2041-C193,FALSE)</f>
        <v>34496</v>
      </c>
      <c r="AE193">
        <f>VLOOKUP(A193,'Full dataset'!$A$4:$IE$190,2050-C193,FALSE)</f>
        <v>0</v>
      </c>
      <c r="AF193">
        <v>4.8499999999999996</v>
      </c>
      <c r="AG193" t="str">
        <f>VLOOKUP($A193,'Full dataset'!$A$4:$IE$190,2007+AG$1-$C193,FALSE)</f>
        <v>.</v>
      </c>
      <c r="AH193" t="str">
        <f>VLOOKUP($A193,'Full dataset'!$A$4:$IE$190,2007+AH$1-$C193,FALSE)</f>
        <v>.</v>
      </c>
      <c r="AI193">
        <f>VLOOKUP($A193,'Full dataset'!$A$4:$IE$190,2007+AI$1-$C193,FALSE)</f>
        <v>3859</v>
      </c>
      <c r="AJ193">
        <f>VLOOKUP($A193,'Full dataset'!$A$4:$IE$190,2007+AJ$1-$C193,FALSE)</f>
        <v>2129</v>
      </c>
      <c r="AK193">
        <f>VLOOKUP($A193,'Full dataset'!$A$4:$IE$190,2007+AK$1-$C193,FALSE)</f>
        <v>63</v>
      </c>
      <c r="AL193">
        <f>VLOOKUP($A193,'Full dataset'!$A$4:$IE$190,2007+AL$1-$C193,FALSE)</f>
        <v>65</v>
      </c>
      <c r="AM193" t="s">
        <v>726</v>
      </c>
      <c r="AN193">
        <f>VLOOKUP($A193,'Full dataset'!$A$4:$IE$190,2007+AN$1-$C193,FALSE)</f>
        <v>85374</v>
      </c>
      <c r="AO193">
        <f>VLOOKUP($A193,'Full dataset'!$A$4:$IE$190,2007+AO$1-$C193,FALSE)</f>
        <v>9</v>
      </c>
      <c r="AP193" t="s">
        <v>726</v>
      </c>
      <c r="AQ193" t="s">
        <v>726</v>
      </c>
      <c r="AR193" t="s">
        <v>726</v>
      </c>
      <c r="AS193" t="s">
        <v>726</v>
      </c>
      <c r="AT193" t="s">
        <v>726</v>
      </c>
      <c r="AU193">
        <f>VLOOKUP(A193,'Full dataset'!$A$4:$II$190,$AU$1,FALSE)</f>
        <v>2009</v>
      </c>
      <c r="AV193">
        <v>0</v>
      </c>
      <c r="AW193">
        <f>VLOOKUP(A193,'Full dataset'!$A$5:$IM$190,247,FALSE)</f>
        <v>1</v>
      </c>
      <c r="AX193">
        <f>VLOOKUP(A193,'Full dataset'!$A$4:$II$190,242,FALSE)</f>
        <v>2009</v>
      </c>
      <c r="AY193">
        <f>VLOOKUP(A193,'Full dataset'!$A$5:$IM$190,246,FALSE)</f>
        <v>2</v>
      </c>
      <c r="AZ193">
        <v>9999</v>
      </c>
      <c r="BA193">
        <f>MAX(VLOOKUP($A193,'Full dataset'!$A$4:$IX$190,BA$1,FALSE),AW193)</f>
        <v>1</v>
      </c>
      <c r="BB193">
        <f>IF(VLOOKUP($A193,'Full dataset'!$A$4:$IX$190,BB$1,FALSE)&gt;0,VLOOKUP($A193,'Full dataset'!$A$4:$IX$190,BB$1,FALSE),AU193)</f>
        <v>2009</v>
      </c>
      <c r="BC193">
        <f>MAX(VLOOKUP($A193,'Full dataset'!$A$4:$IX$190,BC$1,FALSE),AY193)</f>
        <v>2</v>
      </c>
      <c r="BD193">
        <f>MAX(VLOOKUP($A193,'Full dataset'!$A$4:$IX$190,BD$1,FALSE),AX193)</f>
        <v>2009</v>
      </c>
      <c r="BE193">
        <f t="shared" si="15"/>
        <v>2009</v>
      </c>
      <c r="BF193">
        <f t="shared" si="16"/>
        <v>0</v>
      </c>
      <c r="BG193">
        <f t="shared" si="17"/>
        <v>0</v>
      </c>
      <c r="BH193">
        <f t="shared" si="12"/>
        <v>0</v>
      </c>
      <c r="BI193">
        <f t="shared" si="13"/>
        <v>0</v>
      </c>
      <c r="BO193">
        <f>IF(BF193=1,VLOOKUP($A193,'Full dataset'!$A$4:$IE$190,2007+BO$1-$C193,FALSE),0)</f>
        <v>0</v>
      </c>
      <c r="BP193">
        <f>IF(BF193=1,VLOOKUP($A193,'Full dataset'!$A$4:$IE$190,2007+BP$1-$C193,FALSE),0)</f>
        <v>0</v>
      </c>
      <c r="BQ193">
        <f>IF(BF193=1,VLOOKUP($A193,'Full dataset'!$A$4:$IE$190,2007+BQ$1-$C193,FALSE),0)</f>
        <v>0</v>
      </c>
      <c r="BR193">
        <f>IF($BG193=1,VLOOKUP($A193,'Full dataset'!$A$4:$IE$190,BR$1-2007+$C193,FALSE),0)</f>
        <v>0</v>
      </c>
      <c r="BS193">
        <f>IF($BG193=1,VLOOKUP($A193,'Full dataset'!$A$4:$IE$190,BS$1-2007+$C193,FALSE),0)</f>
        <v>0</v>
      </c>
      <c r="BT193">
        <f>IF($BG193=1,VLOOKUP($A193,'Full dataset'!$A$4:$IE$190,BT$1-2007+$C193,FALSE),0)</f>
        <v>0</v>
      </c>
      <c r="BU193">
        <f>IF($BG193=1,VLOOKUP($A193,'Full dataset'!$A$4:$IE$190,BU$1-2007+$C193,FALSE),0)</f>
        <v>0</v>
      </c>
      <c r="BV193">
        <f>IF($BG193=1,VLOOKUP($A193,'Full dataset'!$A$4:$IE$190,BV$1-2007+$C193,FALSE),0)</f>
        <v>0</v>
      </c>
      <c r="BW193">
        <f>IF($BG193=1,VLOOKUP($A193,'Full dataset'!$A$4:$IE$190,BW$1-2007+$C193,FALSE),0)</f>
        <v>0</v>
      </c>
      <c r="BX193">
        <f>IF($BG193=1,VLOOKUP($A193,'Full dataset'!$A$4:$IE$190,BX$1-2007+$C193,FALSE),0)</f>
        <v>0</v>
      </c>
    </row>
    <row r="194" spans="1:76" x14ac:dyDescent="0.25">
      <c r="A194">
        <v>6</v>
      </c>
      <c r="B194" t="s">
        <v>50</v>
      </c>
      <c r="C194">
        <v>2008</v>
      </c>
      <c r="D194" t="s">
        <v>591</v>
      </c>
      <c r="E194">
        <f t="shared" si="14"/>
        <v>1</v>
      </c>
      <c r="F194">
        <v>1</v>
      </c>
      <c r="G194">
        <v>51655</v>
      </c>
      <c r="H194">
        <v>7.5003630027588208</v>
      </c>
      <c r="I194">
        <v>12738</v>
      </c>
      <c r="J194">
        <v>1</v>
      </c>
      <c r="K194">
        <v>809</v>
      </c>
      <c r="L194">
        <v>0.11746769275446493</v>
      </c>
      <c r="M194">
        <v>482</v>
      </c>
      <c r="N194">
        <v>2</v>
      </c>
      <c r="O194">
        <v>925</v>
      </c>
      <c r="P194">
        <v>0.13431102076375781</v>
      </c>
      <c r="Q194">
        <v>2</v>
      </c>
      <c r="R194">
        <v>40422</v>
      </c>
      <c r="S194">
        <v>3572</v>
      </c>
      <c r="T194">
        <v>334112</v>
      </c>
      <c r="U194">
        <v>1</v>
      </c>
      <c r="V194">
        <v>23</v>
      </c>
      <c r="W194">
        <v>1553</v>
      </c>
      <c r="X194">
        <v>1177</v>
      </c>
      <c r="Y194">
        <v>1</v>
      </c>
      <c r="Z194">
        <v>1</v>
      </c>
      <c r="AA194" t="s">
        <v>727</v>
      </c>
      <c r="AB194">
        <v>290853</v>
      </c>
      <c r="AC194">
        <f>VLOOKUP(A194,'Full dataset'!$A$4:$IE$190,2033-C194,FALSE)</f>
        <v>8.6999999999999993</v>
      </c>
      <c r="AD194">
        <f>VLOOKUP(A194,'Full dataset'!$A$4:$IE$190,2041-C194,FALSE)</f>
        <v>5014</v>
      </c>
      <c r="AE194">
        <f>VLOOKUP(A194,'Full dataset'!$A$4:$IE$190,2050-C194,FALSE)</f>
        <v>0</v>
      </c>
      <c r="AF194">
        <v>4.3499999999999996</v>
      </c>
      <c r="AG194">
        <f>VLOOKUP($A194,'Full dataset'!$A$4:$IE$190,2007+AG$1-$C194,FALSE)</f>
        <v>86.545000000000002</v>
      </c>
      <c r="AH194">
        <f>VLOOKUP($A194,'Full dataset'!$A$4:$IE$190,2007+AH$1-$C194,FALSE)</f>
        <v>5472.8190000000004</v>
      </c>
      <c r="AI194">
        <f>VLOOKUP($A194,'Full dataset'!$A$4:$IE$190,2007+AI$1-$C194,FALSE)</f>
        <v>3535.1080000000002</v>
      </c>
      <c r="AJ194">
        <f>VLOOKUP($A194,'Full dataset'!$A$4:$IE$190,2007+AJ$1-$C194,FALSE)</f>
        <v>528</v>
      </c>
      <c r="AK194" t="str">
        <f>VLOOKUP($A194,'Full dataset'!$A$4:$IE$190,2007+AK$1-$C194,FALSE)</f>
        <v>.</v>
      </c>
      <c r="AL194">
        <f>VLOOKUP($A194,'Full dataset'!$A$4:$IE$190,2007+AL$1-$C194,FALSE)</f>
        <v>23</v>
      </c>
      <c r="AM194" t="s">
        <v>726</v>
      </c>
      <c r="AN194">
        <f>VLOOKUP($A194,'Full dataset'!$A$4:$IE$190,2007+AN$1-$C194,FALSE)</f>
        <v>45898</v>
      </c>
      <c r="AO194">
        <f>VLOOKUP($A194,'Full dataset'!$A$4:$IE$190,2007+AO$1-$C194,FALSE)</f>
        <v>9</v>
      </c>
      <c r="AP194" t="s">
        <v>726</v>
      </c>
      <c r="AQ194" t="s">
        <v>726</v>
      </c>
      <c r="AR194" t="s">
        <v>726</v>
      </c>
      <c r="AS194" t="s">
        <v>726</v>
      </c>
      <c r="AT194" t="s">
        <v>726</v>
      </c>
      <c r="AU194">
        <f>VLOOKUP(A194,'Full dataset'!$A$4:$II$190,$AU$1,FALSE)</f>
        <v>2009</v>
      </c>
      <c r="AV194">
        <v>1</v>
      </c>
      <c r="AW194">
        <f>VLOOKUP(A194,'Full dataset'!$A$5:$IM$190,247,FALSE)</f>
        <v>2</v>
      </c>
      <c r="AX194">
        <f>VLOOKUP(A194,'Full dataset'!$A$4:$II$190,242,FALSE)</f>
        <v>2009</v>
      </c>
      <c r="AY194">
        <f>VLOOKUP(A194,'Full dataset'!$A$5:$IM$190,246,FALSE)</f>
        <v>2</v>
      </c>
      <c r="AZ194">
        <v>9999</v>
      </c>
      <c r="BA194">
        <f>MAX(VLOOKUP($A194,'Full dataset'!$A$4:$IX$190,BA$1,FALSE),AW194)</f>
        <v>2</v>
      </c>
      <c r="BB194">
        <f>IF(VLOOKUP($A194,'Full dataset'!$A$4:$IX$190,BB$1,FALSE)&gt;0,VLOOKUP($A194,'Full dataset'!$A$4:$IX$190,BB$1,FALSE),AU194)</f>
        <v>2009</v>
      </c>
      <c r="BC194">
        <f>MAX(VLOOKUP($A194,'Full dataset'!$A$4:$IX$190,BC$1,FALSE),AY194)</f>
        <v>2</v>
      </c>
      <c r="BD194">
        <f>MAX(VLOOKUP($A194,'Full dataset'!$A$4:$IX$190,BD$1,FALSE),AX194)</f>
        <v>2009</v>
      </c>
      <c r="BE194">
        <f t="shared" si="15"/>
        <v>2009</v>
      </c>
      <c r="BF194">
        <f t="shared" si="16"/>
        <v>0</v>
      </c>
      <c r="BG194">
        <f t="shared" si="17"/>
        <v>0</v>
      </c>
      <c r="BH194">
        <f t="shared" si="12"/>
        <v>0</v>
      </c>
      <c r="BI194">
        <f t="shared" si="13"/>
        <v>0</v>
      </c>
      <c r="BO194">
        <f>IF(BF194=1,VLOOKUP($A194,'Full dataset'!$A$4:$IE$190,2007+BO$1-$C194,FALSE),0)</f>
        <v>0</v>
      </c>
      <c r="BP194">
        <f>IF(BF194=1,VLOOKUP($A194,'Full dataset'!$A$4:$IE$190,2007+BP$1-$C194,FALSE),0)</f>
        <v>0</v>
      </c>
      <c r="BQ194">
        <f>IF(BF194=1,VLOOKUP($A194,'Full dataset'!$A$4:$IE$190,2007+BQ$1-$C194,FALSE),0)</f>
        <v>0</v>
      </c>
      <c r="BR194">
        <f>IF($BG194=1,VLOOKUP($A194,'Full dataset'!$A$4:$IE$190,BR$1-2007+$C194,FALSE),0)</f>
        <v>0</v>
      </c>
      <c r="BS194">
        <f>IF($BG194=1,VLOOKUP($A194,'Full dataset'!$A$4:$IE$190,BS$1-2007+$C194,FALSE),0)</f>
        <v>0</v>
      </c>
      <c r="BT194">
        <f>IF($BG194=1,VLOOKUP($A194,'Full dataset'!$A$4:$IE$190,BT$1-2007+$C194,FALSE),0)</f>
        <v>0</v>
      </c>
      <c r="BU194">
        <f>IF($BG194=1,VLOOKUP($A194,'Full dataset'!$A$4:$IE$190,BU$1-2007+$C194,FALSE),0)</f>
        <v>0</v>
      </c>
      <c r="BV194">
        <f>IF($BG194=1,VLOOKUP($A194,'Full dataset'!$A$4:$IE$190,BV$1-2007+$C194,FALSE),0)</f>
        <v>0</v>
      </c>
      <c r="BW194">
        <f>IF($BG194=1,VLOOKUP($A194,'Full dataset'!$A$4:$IE$190,BW$1-2007+$C194,FALSE),0)</f>
        <v>0</v>
      </c>
      <c r="BX194">
        <f>IF($BG194=1,VLOOKUP($A194,'Full dataset'!$A$4:$IE$190,BX$1-2007+$C194,FALSE),0)</f>
        <v>0</v>
      </c>
    </row>
    <row r="195" spans="1:76" x14ac:dyDescent="0.25">
      <c r="A195">
        <v>7</v>
      </c>
      <c r="B195" t="s">
        <v>51</v>
      </c>
      <c r="C195">
        <v>2008</v>
      </c>
      <c r="D195" t="s">
        <v>591</v>
      </c>
      <c r="E195">
        <f t="shared" si="14"/>
        <v>1</v>
      </c>
      <c r="F195">
        <v>1</v>
      </c>
      <c r="G195">
        <v>1508</v>
      </c>
      <c r="H195">
        <v>0.89868891537544693</v>
      </c>
      <c r="I195">
        <v>485</v>
      </c>
      <c r="J195">
        <v>0</v>
      </c>
      <c r="N195">
        <v>1</v>
      </c>
      <c r="O195">
        <v>957</v>
      </c>
      <c r="P195">
        <v>0.57032181168057206</v>
      </c>
      <c r="Q195">
        <v>0</v>
      </c>
      <c r="R195">
        <v>40299</v>
      </c>
      <c r="S195">
        <v>6798</v>
      </c>
      <c r="T195">
        <v>531110</v>
      </c>
      <c r="U195">
        <v>0</v>
      </c>
      <c r="V195" t="s">
        <v>726</v>
      </c>
      <c r="W195" t="s">
        <v>726</v>
      </c>
      <c r="X195" t="s">
        <v>726</v>
      </c>
      <c r="Y195">
        <v>1</v>
      </c>
      <c r="Z195">
        <v>0</v>
      </c>
      <c r="AA195" t="s">
        <v>728</v>
      </c>
      <c r="AB195">
        <v>12619</v>
      </c>
      <c r="AC195">
        <f>VLOOKUP(A195,'Full dataset'!$A$4:$IE$190,2033-C195,FALSE)</f>
        <v>5.0999999999999996</v>
      </c>
      <c r="AD195">
        <f>VLOOKUP(A195,'Full dataset'!$A$4:$IE$190,2041-C195,FALSE)</f>
        <v>1849</v>
      </c>
      <c r="AE195">
        <f>VLOOKUP(A195,'Full dataset'!$A$4:$IE$190,2050-C195,FALSE)</f>
        <v>0</v>
      </c>
      <c r="AF195">
        <v>2.5499999999999998</v>
      </c>
      <c r="AG195">
        <f>VLOOKUP($A195,'Full dataset'!$A$4:$IE$190,2007+AG$1-$C195,FALSE)</f>
        <v>70.972999999999999</v>
      </c>
      <c r="AH195">
        <f>VLOOKUP($A195,'Full dataset'!$A$4:$IE$190,2007+AH$1-$C195,FALSE)</f>
        <v>4730.3419999999996</v>
      </c>
      <c r="AI195">
        <f>VLOOKUP($A195,'Full dataset'!$A$4:$IE$190,2007+AI$1-$C195,FALSE)</f>
        <v>636.654</v>
      </c>
      <c r="AJ195">
        <f>VLOOKUP($A195,'Full dataset'!$A$4:$IE$190,2007+AJ$1-$C195,FALSE)</f>
        <v>-18</v>
      </c>
      <c r="AK195">
        <f>VLOOKUP($A195,'Full dataset'!$A$4:$IE$190,2007+AK$1-$C195,FALSE)</f>
        <v>45</v>
      </c>
      <c r="AL195">
        <f>VLOOKUP($A195,'Full dataset'!$A$4:$IE$190,2007+AL$1-$C195,FALSE)</f>
        <v>49</v>
      </c>
      <c r="AM195" t="s">
        <v>726</v>
      </c>
      <c r="AN195">
        <f>VLOOKUP($A195,'Full dataset'!$A$4:$IE$190,2007+AN$1-$C195,FALSE)</f>
        <v>14760</v>
      </c>
      <c r="AO195">
        <f>VLOOKUP($A195,'Full dataset'!$A$4:$IE$190,2007+AO$1-$C195,FALSE)</f>
        <v>25</v>
      </c>
      <c r="AP195" t="s">
        <v>726</v>
      </c>
      <c r="AQ195" t="s">
        <v>726</v>
      </c>
      <c r="AR195" t="s">
        <v>726</v>
      </c>
      <c r="AS195" t="s">
        <v>726</v>
      </c>
      <c r="AT195" t="s">
        <v>726</v>
      </c>
      <c r="AU195">
        <f>VLOOKUP(A195,'Full dataset'!$A$4:$II$190,$AU$1,FALSE)</f>
        <v>9999</v>
      </c>
      <c r="AV195">
        <v>0</v>
      </c>
      <c r="AW195">
        <f>VLOOKUP(A195,'Full dataset'!$A$5:$IM$190,247,FALSE)</f>
        <v>0</v>
      </c>
      <c r="AX195">
        <f>VLOOKUP(A195,'Full dataset'!$A$4:$II$190,242,FALSE)</f>
        <v>2009</v>
      </c>
      <c r="AY195">
        <f>VLOOKUP(A195,'Full dataset'!$A$5:$IM$190,246,FALSE)</f>
        <v>1</v>
      </c>
      <c r="AZ195">
        <v>9999</v>
      </c>
      <c r="BA195">
        <f>MAX(VLOOKUP($A195,'Full dataset'!$A$4:$IX$190,BA$1,FALSE),AW195)</f>
        <v>1</v>
      </c>
      <c r="BB195">
        <f>IF(VLOOKUP($A195,'Full dataset'!$A$4:$IX$190,BB$1,FALSE)&gt;0,VLOOKUP($A195,'Full dataset'!$A$4:$IX$190,BB$1,FALSE),AU195)</f>
        <v>2009</v>
      </c>
      <c r="BC195">
        <f>MAX(VLOOKUP($A195,'Full dataset'!$A$4:$IX$190,BC$1,FALSE),AY195)</f>
        <v>1</v>
      </c>
      <c r="BD195">
        <f>MAX(VLOOKUP($A195,'Full dataset'!$A$4:$IX$190,BD$1,FALSE),AX195)</f>
        <v>2009</v>
      </c>
      <c r="BE195">
        <f t="shared" si="15"/>
        <v>2009</v>
      </c>
      <c r="BF195">
        <f t="shared" si="16"/>
        <v>0</v>
      </c>
      <c r="BG195">
        <f t="shared" si="17"/>
        <v>0</v>
      </c>
      <c r="BH195">
        <f t="shared" ref="BH195:BH258" si="18">IF(C195&gt;=AZ195,1,0)</f>
        <v>0</v>
      </c>
      <c r="BI195">
        <f t="shared" ref="BI195:BI258" si="19">IF(OR(BH195=1,BG195=1,BF195=1),1,0)</f>
        <v>0</v>
      </c>
      <c r="BO195">
        <f>IF(BF195=1,VLOOKUP($A195,'Full dataset'!$A$4:$IE$190,2007+BO$1-$C195,FALSE),0)</f>
        <v>0</v>
      </c>
      <c r="BP195">
        <f>IF(BF195=1,VLOOKUP($A195,'Full dataset'!$A$4:$IE$190,2007+BP$1-$C195,FALSE),0)</f>
        <v>0</v>
      </c>
      <c r="BQ195">
        <f>IF(BF195=1,VLOOKUP($A195,'Full dataset'!$A$4:$IE$190,2007+BQ$1-$C195,FALSE),0)</f>
        <v>0</v>
      </c>
      <c r="BR195">
        <f>IF($BG195=1,VLOOKUP($A195,'Full dataset'!$A$4:$IE$190,BR$1-2007+$C195,FALSE),0)</f>
        <v>0</v>
      </c>
      <c r="BS195">
        <f>IF($BG195=1,VLOOKUP($A195,'Full dataset'!$A$4:$IE$190,BS$1-2007+$C195,FALSE),0)</f>
        <v>0</v>
      </c>
      <c r="BT195">
        <f>IF($BG195=1,VLOOKUP($A195,'Full dataset'!$A$4:$IE$190,BT$1-2007+$C195,FALSE),0)</f>
        <v>0</v>
      </c>
      <c r="BU195">
        <f>IF($BG195=1,VLOOKUP($A195,'Full dataset'!$A$4:$IE$190,BU$1-2007+$C195,FALSE),0)</f>
        <v>0</v>
      </c>
      <c r="BV195">
        <f>IF($BG195=1,VLOOKUP($A195,'Full dataset'!$A$4:$IE$190,BV$1-2007+$C195,FALSE),0)</f>
        <v>0</v>
      </c>
      <c r="BW195">
        <f>IF($BG195=1,VLOOKUP($A195,'Full dataset'!$A$4:$IE$190,BW$1-2007+$C195,FALSE),0)</f>
        <v>0</v>
      </c>
      <c r="BX195">
        <f>IF($BG195=1,VLOOKUP($A195,'Full dataset'!$A$4:$IE$190,BX$1-2007+$C195,FALSE),0)</f>
        <v>0</v>
      </c>
    </row>
    <row r="196" spans="1:76" x14ac:dyDescent="0.25">
      <c r="A196">
        <v>8</v>
      </c>
      <c r="B196" t="s">
        <v>52</v>
      </c>
      <c r="C196">
        <v>2008</v>
      </c>
      <c r="D196" t="s">
        <v>582</v>
      </c>
      <c r="E196">
        <f t="shared" ref="E196:E259" si="20">IF(OR(D196="Private",D196="Non-Profit"),0,1)</f>
        <v>0</v>
      </c>
      <c r="F196">
        <v>1</v>
      </c>
      <c r="G196">
        <v>11441</v>
      </c>
      <c r="H196">
        <v>1.0931587999235619</v>
      </c>
      <c r="I196">
        <v>2865</v>
      </c>
      <c r="J196">
        <v>0</v>
      </c>
      <c r="N196">
        <v>0</v>
      </c>
      <c r="U196">
        <v>1</v>
      </c>
      <c r="V196">
        <v>10124</v>
      </c>
      <c r="W196">
        <v>334800</v>
      </c>
      <c r="X196">
        <v>84633</v>
      </c>
      <c r="Y196">
        <v>1</v>
      </c>
      <c r="Z196">
        <v>1</v>
      </c>
      <c r="AA196" t="s">
        <v>729</v>
      </c>
      <c r="AB196">
        <v>86969</v>
      </c>
      <c r="AC196">
        <f>VLOOKUP(A196,'Full dataset'!$A$4:$IE$190,2033-C196,FALSE)</f>
        <v>6.7</v>
      </c>
      <c r="AD196">
        <f>VLOOKUP(A196,'Full dataset'!$A$4:$IE$190,2041-C196,FALSE)</f>
        <v>9780</v>
      </c>
      <c r="AE196">
        <f>VLOOKUP(A196,'Full dataset'!$A$4:$IE$190,2050-C196,FALSE)</f>
        <v>0</v>
      </c>
      <c r="AF196">
        <v>3.35</v>
      </c>
      <c r="AG196" t="str">
        <f>VLOOKUP($A196,'Full dataset'!$A$4:$IE$190,2007+AG$1-$C196,FALSE)</f>
        <v>.</v>
      </c>
      <c r="AH196" t="str">
        <f>VLOOKUP($A196,'Full dataset'!$A$4:$IE$190,2007+AH$1-$C196,FALSE)</f>
        <v>.</v>
      </c>
      <c r="AI196">
        <f>VLOOKUP($A196,'Full dataset'!$A$4:$IE$190,2007+AI$1-$C196,FALSE)</f>
        <v>1435</v>
      </c>
      <c r="AJ196">
        <f>VLOOKUP($A196,'Full dataset'!$A$4:$IE$190,2007+AJ$1-$C196,FALSE)</f>
        <v>368</v>
      </c>
      <c r="AK196">
        <f>VLOOKUP($A196,'Full dataset'!$A$4:$IE$190,2007+AK$1-$C196,FALSE)</f>
        <v>43</v>
      </c>
      <c r="AL196">
        <f>VLOOKUP($A196,'Full dataset'!$A$4:$IE$190,2007+AL$1-$C196,FALSE)</f>
        <v>41</v>
      </c>
      <c r="AM196" t="s">
        <v>726</v>
      </c>
      <c r="AN196">
        <f>VLOOKUP($A196,'Full dataset'!$A$4:$IE$190,2007+AN$1-$C196,FALSE)</f>
        <v>28392</v>
      </c>
      <c r="AO196">
        <f>VLOOKUP($A196,'Full dataset'!$A$4:$IE$190,2007+AO$1-$C196,FALSE)</f>
        <v>10</v>
      </c>
      <c r="AP196" t="s">
        <v>726</v>
      </c>
      <c r="AQ196" t="s">
        <v>726</v>
      </c>
      <c r="AR196" t="s">
        <v>726</v>
      </c>
      <c r="AS196" t="s">
        <v>726</v>
      </c>
      <c r="AT196" t="s">
        <v>726</v>
      </c>
      <c r="AU196">
        <f>VLOOKUP(A196,'Full dataset'!$A$4:$II$190,$AU$1,FALSE)</f>
        <v>2008</v>
      </c>
      <c r="AV196">
        <v>0</v>
      </c>
      <c r="AW196">
        <f>VLOOKUP(A196,'Full dataset'!$A$5:$IM$190,247,FALSE)</f>
        <v>1</v>
      </c>
      <c r="AX196">
        <f>VLOOKUP(A196,'Full dataset'!$A$4:$II$190,242,FALSE)</f>
        <v>2012</v>
      </c>
      <c r="AY196">
        <f>VLOOKUP(A196,'Full dataset'!$A$5:$IM$190,246,FALSE)</f>
        <v>1</v>
      </c>
      <c r="AZ196">
        <v>9999</v>
      </c>
      <c r="BA196">
        <f>MAX(VLOOKUP($A196,'Full dataset'!$A$4:$IX$190,BA$1,FALSE),AW196)</f>
        <v>1</v>
      </c>
      <c r="BB196">
        <f>IF(VLOOKUP($A196,'Full dataset'!$A$4:$IX$190,BB$1,FALSE)&gt;0,VLOOKUP($A196,'Full dataset'!$A$4:$IX$190,BB$1,FALSE),AU196)</f>
        <v>2008</v>
      </c>
      <c r="BC196">
        <f>MAX(VLOOKUP($A196,'Full dataset'!$A$4:$IX$190,BC$1,FALSE),AY196)</f>
        <v>1</v>
      </c>
      <c r="BD196">
        <f>MAX(VLOOKUP($A196,'Full dataset'!$A$4:$IX$190,BD$1,FALSE),AX196)</f>
        <v>2012</v>
      </c>
      <c r="BE196">
        <f t="shared" ref="BE196:BE259" si="21">MIN(AZ196,BB196,BD196)</f>
        <v>2008</v>
      </c>
      <c r="BF196">
        <f t="shared" ref="BF196:BF259" si="22">IF(AND(C196&gt;=BB196,BA196=2),1,0)</f>
        <v>0</v>
      </c>
      <c r="BG196">
        <f t="shared" ref="BG196:BG259" si="23">IF(AND(C196&gt;=BD196,BC196=2),1,0)</f>
        <v>0</v>
      </c>
      <c r="BH196">
        <f t="shared" si="18"/>
        <v>0</v>
      </c>
      <c r="BI196">
        <f t="shared" si="19"/>
        <v>0</v>
      </c>
      <c r="BO196">
        <f>IF(BF196=1,VLOOKUP($A196,'Full dataset'!$A$4:$IE$190,2007+BO$1-$C196,FALSE),0)</f>
        <v>0</v>
      </c>
      <c r="BP196">
        <f>IF(BF196=1,VLOOKUP($A196,'Full dataset'!$A$4:$IE$190,2007+BP$1-$C196,FALSE),0)</f>
        <v>0</v>
      </c>
      <c r="BQ196">
        <f>IF(BF196=1,VLOOKUP($A196,'Full dataset'!$A$4:$IE$190,2007+BQ$1-$C196,FALSE),0)</f>
        <v>0</v>
      </c>
      <c r="BR196">
        <f>IF($BG196=1,VLOOKUP($A196,'Full dataset'!$A$4:$IE$190,BR$1-2007+$C196,FALSE),0)</f>
        <v>0</v>
      </c>
      <c r="BS196">
        <f>IF($BG196=1,VLOOKUP($A196,'Full dataset'!$A$4:$IE$190,BS$1-2007+$C196,FALSE),0)</f>
        <v>0</v>
      </c>
      <c r="BT196">
        <f>IF($BG196=1,VLOOKUP($A196,'Full dataset'!$A$4:$IE$190,BT$1-2007+$C196,FALSE),0)</f>
        <v>0</v>
      </c>
      <c r="BU196">
        <f>IF($BG196=1,VLOOKUP($A196,'Full dataset'!$A$4:$IE$190,BU$1-2007+$C196,FALSE),0)</f>
        <v>0</v>
      </c>
      <c r="BV196">
        <f>IF($BG196=1,VLOOKUP($A196,'Full dataset'!$A$4:$IE$190,BV$1-2007+$C196,FALSE),0)</f>
        <v>0</v>
      </c>
      <c r="BW196">
        <f>IF($BG196=1,VLOOKUP($A196,'Full dataset'!$A$4:$IE$190,BW$1-2007+$C196,FALSE),0)</f>
        <v>0</v>
      </c>
      <c r="BX196">
        <f>IF($BG196=1,VLOOKUP($A196,'Full dataset'!$A$4:$IE$190,BX$1-2007+$C196,FALSE),0)</f>
        <v>0</v>
      </c>
    </row>
    <row r="197" spans="1:76" x14ac:dyDescent="0.25">
      <c r="A197">
        <v>9</v>
      </c>
      <c r="B197" t="s">
        <v>53</v>
      </c>
      <c r="C197">
        <v>2008</v>
      </c>
      <c r="D197" t="s">
        <v>582</v>
      </c>
      <c r="E197">
        <f t="shared" si="20"/>
        <v>0</v>
      </c>
      <c r="F197">
        <v>1</v>
      </c>
      <c r="G197">
        <v>809</v>
      </c>
      <c r="H197">
        <v>0.61661585365853655</v>
      </c>
      <c r="I197">
        <v>288</v>
      </c>
      <c r="J197">
        <v>0</v>
      </c>
      <c r="N197">
        <v>1</v>
      </c>
      <c r="O197">
        <v>619</v>
      </c>
      <c r="P197">
        <v>0.47179878048780488</v>
      </c>
      <c r="Q197">
        <v>0</v>
      </c>
      <c r="R197">
        <v>39661</v>
      </c>
      <c r="U197">
        <v>1</v>
      </c>
      <c r="V197">
        <v>449</v>
      </c>
      <c r="W197">
        <v>1279</v>
      </c>
      <c r="X197">
        <v>3798</v>
      </c>
      <c r="Y197">
        <v>1</v>
      </c>
      <c r="Z197">
        <v>0</v>
      </c>
      <c r="AA197" t="s">
        <v>730</v>
      </c>
      <c r="AB197">
        <v>8190</v>
      </c>
      <c r="AC197">
        <f>VLOOKUP(A197,'Full dataset'!$A$4:$IE$190,2033-C197,FALSE)</f>
        <v>0</v>
      </c>
      <c r="AD197">
        <f>VLOOKUP(A197,'Full dataset'!$A$4:$IE$190,2041-C197,FALSE)</f>
        <v>1142</v>
      </c>
      <c r="AE197">
        <f>VLOOKUP(A197,'Full dataset'!$A$4:$IE$190,2050-C197,FALSE)</f>
        <v>0</v>
      </c>
      <c r="AF197">
        <v>0</v>
      </c>
      <c r="AG197" t="str">
        <f>VLOOKUP($A197,'Full dataset'!$A$4:$IE$190,2007+AG$1-$C197,FALSE)</f>
        <v>.</v>
      </c>
      <c r="AH197" t="str">
        <f>VLOOKUP($A197,'Full dataset'!$A$4:$IE$190,2007+AH$1-$C197,FALSE)</f>
        <v>.</v>
      </c>
      <c r="AI197">
        <f>VLOOKUP($A197,'Full dataset'!$A$4:$IE$190,2007+AI$1-$C197,FALSE)</f>
        <v>593</v>
      </c>
      <c r="AJ197" t="str">
        <f>VLOOKUP($A197,'Full dataset'!$A$4:$IE$190,2007+AJ$1-$C197,FALSE)</f>
        <v>.</v>
      </c>
      <c r="AK197">
        <f>VLOOKUP($A197,'Full dataset'!$A$4:$IE$190,2007+AK$1-$C197,FALSE)</f>
        <v>59</v>
      </c>
      <c r="AL197" t="str">
        <f>VLOOKUP($A197,'Full dataset'!$A$4:$IE$190,2007+AL$1-$C197,FALSE)</f>
        <v>.</v>
      </c>
      <c r="AM197" t="s">
        <v>726</v>
      </c>
      <c r="AN197" t="str">
        <f>VLOOKUP($A197,'Full dataset'!$A$4:$IE$190,2007+AN$1-$C197,FALSE)</f>
        <v>.</v>
      </c>
      <c r="AO197" t="str">
        <f>VLOOKUP($A197,'Full dataset'!$A$4:$IE$190,2007+AO$1-$C197,FALSE)</f>
        <v>.</v>
      </c>
      <c r="AP197" t="s">
        <v>726</v>
      </c>
      <c r="AQ197" t="s">
        <v>726</v>
      </c>
      <c r="AR197" t="s">
        <v>726</v>
      </c>
      <c r="AS197" t="s">
        <v>726</v>
      </c>
      <c r="AT197" t="s">
        <v>726</v>
      </c>
      <c r="AU197">
        <f>VLOOKUP(A197,'Full dataset'!$A$4:$II$190,$AU$1,FALSE)</f>
        <v>2009</v>
      </c>
      <c r="AV197">
        <v>0</v>
      </c>
      <c r="AW197">
        <f>VLOOKUP(A197,'Full dataset'!$A$5:$IM$190,247,FALSE)</f>
        <v>1</v>
      </c>
      <c r="AX197">
        <f>VLOOKUP(A197,'Full dataset'!$A$4:$II$190,242,FALSE)</f>
        <v>2008</v>
      </c>
      <c r="AY197">
        <f>VLOOKUP(A197,'Full dataset'!$A$5:$IM$190,246,FALSE)</f>
        <v>1</v>
      </c>
      <c r="AZ197">
        <v>9999</v>
      </c>
      <c r="BA197">
        <f>MAX(VLOOKUP($A197,'Full dataset'!$A$4:$IX$190,BA$1,FALSE),AW197)</f>
        <v>1</v>
      </c>
      <c r="BB197">
        <f>IF(VLOOKUP($A197,'Full dataset'!$A$4:$IX$190,BB$1,FALSE)&gt;0,VLOOKUP($A197,'Full dataset'!$A$4:$IX$190,BB$1,FALSE),AU197)</f>
        <v>2009</v>
      </c>
      <c r="BC197">
        <f>MAX(VLOOKUP($A197,'Full dataset'!$A$4:$IX$190,BC$1,FALSE),AY197)</f>
        <v>1</v>
      </c>
      <c r="BD197">
        <f>MAX(VLOOKUP($A197,'Full dataset'!$A$4:$IX$190,BD$1,FALSE),AX197)</f>
        <v>2008</v>
      </c>
      <c r="BE197">
        <f t="shared" si="21"/>
        <v>2008</v>
      </c>
      <c r="BF197">
        <f t="shared" si="22"/>
        <v>0</v>
      </c>
      <c r="BG197">
        <f t="shared" si="23"/>
        <v>0</v>
      </c>
      <c r="BH197">
        <f t="shared" si="18"/>
        <v>0</v>
      </c>
      <c r="BI197">
        <f t="shared" si="19"/>
        <v>0</v>
      </c>
      <c r="BO197">
        <f>IF(BF197=1,VLOOKUP($A197,'Full dataset'!$A$4:$IE$190,2007+BO$1-$C197,FALSE),0)</f>
        <v>0</v>
      </c>
      <c r="BP197">
        <f>IF(BF197=1,VLOOKUP($A197,'Full dataset'!$A$4:$IE$190,2007+BP$1-$C197,FALSE),0)</f>
        <v>0</v>
      </c>
      <c r="BQ197">
        <f>IF(BF197=1,VLOOKUP($A197,'Full dataset'!$A$4:$IE$190,2007+BQ$1-$C197,FALSE),0)</f>
        <v>0</v>
      </c>
      <c r="BR197">
        <f>IF($BG197=1,VLOOKUP($A197,'Full dataset'!$A$4:$IE$190,BR$1-2007+$C197,FALSE),0)</f>
        <v>0</v>
      </c>
      <c r="BS197">
        <f>IF($BG197=1,VLOOKUP($A197,'Full dataset'!$A$4:$IE$190,BS$1-2007+$C197,FALSE),0)</f>
        <v>0</v>
      </c>
      <c r="BT197">
        <f>IF($BG197=1,VLOOKUP($A197,'Full dataset'!$A$4:$IE$190,BT$1-2007+$C197,FALSE),0)</f>
        <v>0</v>
      </c>
      <c r="BU197">
        <f>IF($BG197=1,VLOOKUP($A197,'Full dataset'!$A$4:$IE$190,BU$1-2007+$C197,FALSE),0)</f>
        <v>0</v>
      </c>
      <c r="BV197">
        <f>IF($BG197=1,VLOOKUP($A197,'Full dataset'!$A$4:$IE$190,BV$1-2007+$C197,FALSE),0)</f>
        <v>0</v>
      </c>
      <c r="BW197">
        <f>IF($BG197=1,VLOOKUP($A197,'Full dataset'!$A$4:$IE$190,BW$1-2007+$C197,FALSE),0)</f>
        <v>0</v>
      </c>
      <c r="BX197">
        <f>IF($BG197=1,VLOOKUP($A197,'Full dataset'!$A$4:$IE$190,BX$1-2007+$C197,FALSE),0)</f>
        <v>0</v>
      </c>
    </row>
    <row r="198" spans="1:76" x14ac:dyDescent="0.25">
      <c r="A198">
        <v>10</v>
      </c>
      <c r="B198" t="s">
        <v>54</v>
      </c>
      <c r="C198">
        <v>2008</v>
      </c>
      <c r="D198" t="s">
        <v>582</v>
      </c>
      <c r="E198">
        <f t="shared" si="20"/>
        <v>0</v>
      </c>
      <c r="F198">
        <v>1</v>
      </c>
      <c r="G198">
        <v>4260</v>
      </c>
      <c r="H198">
        <v>1.1186974789915967</v>
      </c>
      <c r="I198">
        <v>2435</v>
      </c>
      <c r="J198">
        <v>1</v>
      </c>
      <c r="K198">
        <v>149</v>
      </c>
      <c r="L198">
        <v>3.9128151260504201E-2</v>
      </c>
      <c r="M198">
        <v>364</v>
      </c>
      <c r="N198">
        <v>1</v>
      </c>
      <c r="O198">
        <v>50703</v>
      </c>
      <c r="P198">
        <v>13.314863445378151</v>
      </c>
      <c r="Q198">
        <v>297</v>
      </c>
      <c r="R198">
        <v>39600</v>
      </c>
      <c r="U198">
        <v>1</v>
      </c>
      <c r="V198">
        <v>12961</v>
      </c>
      <c r="W198">
        <v>38668</v>
      </c>
      <c r="X198">
        <v>38689</v>
      </c>
      <c r="Y198">
        <v>1</v>
      </c>
      <c r="Z198">
        <v>0</v>
      </c>
      <c r="AA198" t="s">
        <v>731</v>
      </c>
      <c r="AB198">
        <v>32447</v>
      </c>
      <c r="AC198">
        <f>VLOOKUP(A198,'Full dataset'!$A$4:$IE$190,2033-C198,FALSE)</f>
        <v>9.9</v>
      </c>
      <c r="AD198">
        <f>VLOOKUP(A198,'Full dataset'!$A$4:$IE$190,2041-C198,FALSE)</f>
        <v>2890</v>
      </c>
      <c r="AE198">
        <f>VLOOKUP(A198,'Full dataset'!$A$4:$IE$190,2050-C198,FALSE)</f>
        <v>0</v>
      </c>
      <c r="AF198">
        <v>4.95</v>
      </c>
      <c r="AG198" t="str">
        <f>VLOOKUP($A198,'Full dataset'!$A$4:$IE$190,2007+AG$1-$C198,FALSE)</f>
        <v>.</v>
      </c>
      <c r="AH198" t="str">
        <f>VLOOKUP($A198,'Full dataset'!$A$4:$IE$190,2007+AH$1-$C198,FALSE)</f>
        <v>.</v>
      </c>
      <c r="AI198">
        <f>VLOOKUP($A198,'Full dataset'!$A$4:$IE$190,2007+AI$1-$C198,FALSE)</f>
        <v>474</v>
      </c>
      <c r="AJ198">
        <f>VLOOKUP($A198,'Full dataset'!$A$4:$IE$190,2007+AJ$1-$C198,FALSE)</f>
        <v>-2007</v>
      </c>
      <c r="AK198">
        <f>VLOOKUP($A198,'Full dataset'!$A$4:$IE$190,2007+AK$1-$C198,FALSE)</f>
        <v>45</v>
      </c>
      <c r="AL198">
        <f>VLOOKUP($A198,'Full dataset'!$A$4:$IE$190,2007+AL$1-$C198,FALSE)</f>
        <v>44</v>
      </c>
      <c r="AM198" t="s">
        <v>726</v>
      </c>
      <c r="AN198">
        <f>VLOOKUP($A198,'Full dataset'!$A$4:$IE$190,2007+AN$1-$C198,FALSE)</f>
        <v>33200</v>
      </c>
      <c r="AO198">
        <f>VLOOKUP($A198,'Full dataset'!$A$4:$IE$190,2007+AO$1-$C198,FALSE)</f>
        <v>45</v>
      </c>
      <c r="AP198" t="s">
        <v>726</v>
      </c>
      <c r="AQ198" t="s">
        <v>726</v>
      </c>
      <c r="AR198" t="s">
        <v>726</v>
      </c>
      <c r="AS198" t="s">
        <v>726</v>
      </c>
      <c r="AT198" t="s">
        <v>726</v>
      </c>
      <c r="AU198">
        <f>VLOOKUP(A198,'Full dataset'!$A$4:$II$190,$AU$1,FALSE)</f>
        <v>2008</v>
      </c>
      <c r="AV198">
        <v>1</v>
      </c>
      <c r="AW198">
        <f>VLOOKUP(A198,'Full dataset'!$A$5:$IM$190,247,FALSE)</f>
        <v>1</v>
      </c>
      <c r="AX198">
        <f>VLOOKUP(A198,'Full dataset'!$A$4:$II$190,242,FALSE)</f>
        <v>2008</v>
      </c>
      <c r="AY198">
        <f>VLOOKUP(A198,'Full dataset'!$A$5:$IM$190,246,FALSE)</f>
        <v>2</v>
      </c>
      <c r="AZ198">
        <v>9999</v>
      </c>
      <c r="BA198">
        <f>MAX(VLOOKUP($A198,'Full dataset'!$A$4:$IX$190,BA$1,FALSE),AW198)</f>
        <v>2</v>
      </c>
      <c r="BB198">
        <f>IF(VLOOKUP($A198,'Full dataset'!$A$4:$IX$190,BB$1,FALSE)&gt;0,VLOOKUP($A198,'Full dataset'!$A$4:$IX$190,BB$1,FALSE),AU198)</f>
        <v>2011</v>
      </c>
      <c r="BC198">
        <f>MAX(VLOOKUP($A198,'Full dataset'!$A$4:$IX$190,BC$1,FALSE),AY198)</f>
        <v>2</v>
      </c>
      <c r="BD198">
        <f>MAX(VLOOKUP($A198,'Full dataset'!$A$4:$IX$190,BD$1,FALSE),AX198)</f>
        <v>2008</v>
      </c>
      <c r="BE198">
        <f t="shared" si="21"/>
        <v>2008</v>
      </c>
      <c r="BF198">
        <f t="shared" si="22"/>
        <v>0</v>
      </c>
      <c r="BG198">
        <f t="shared" si="23"/>
        <v>1</v>
      </c>
      <c r="BH198">
        <f t="shared" si="18"/>
        <v>0</v>
      </c>
      <c r="BI198">
        <f t="shared" si="19"/>
        <v>1</v>
      </c>
      <c r="BO198">
        <f>IF(BF198=1,VLOOKUP($A198,'Full dataset'!$A$4:$IE$190,2007+BO$1-$C198,FALSE),0)</f>
        <v>0</v>
      </c>
      <c r="BP198">
        <f>IF(BF198=1,VLOOKUP($A198,'Full dataset'!$A$4:$IE$190,2007+BP$1-$C198,FALSE),0)</f>
        <v>0</v>
      </c>
      <c r="BQ198">
        <f>IF(BF198=1,VLOOKUP($A198,'Full dataset'!$A$4:$IE$190,2007+BQ$1-$C198,FALSE),0)</f>
        <v>0</v>
      </c>
      <c r="BR198">
        <f>IF($BG198=1,VLOOKUP($A198,'Full dataset'!$A$4:$IE$190,BR$1-2007+$C198,FALSE),0)</f>
        <v>0</v>
      </c>
      <c r="BS198">
        <f>IF($BG198=1,VLOOKUP($A198,'Full dataset'!$A$4:$IE$190,BS$1-2007+$C198,FALSE),0)</f>
        <v>0</v>
      </c>
      <c r="BT198">
        <f>IF($BG198=1,VLOOKUP($A198,'Full dataset'!$A$4:$IE$190,BT$1-2007+$C198,FALSE),0)</f>
        <v>0</v>
      </c>
      <c r="BU198">
        <f>IF($BG198=1,VLOOKUP($A198,'Full dataset'!$A$4:$IE$190,BU$1-2007+$C198,FALSE),0)</f>
        <v>0</v>
      </c>
      <c r="BV198">
        <f>IF($BG198=1,VLOOKUP($A198,'Full dataset'!$A$4:$IE$190,BV$1-2007+$C198,FALSE),0)</f>
        <v>0</v>
      </c>
      <c r="BW198">
        <f>IF($BG198=1,VLOOKUP($A198,'Full dataset'!$A$4:$IE$190,BW$1-2007+$C198,FALSE),0)</f>
        <v>0</v>
      </c>
      <c r="BX198">
        <f>IF($BG198=1,VLOOKUP($A198,'Full dataset'!$A$4:$IE$190,BX$1-2007+$C198,FALSE),0)</f>
        <v>0</v>
      </c>
    </row>
    <row r="199" spans="1:76" x14ac:dyDescent="0.25">
      <c r="A199">
        <v>11</v>
      </c>
      <c r="B199" t="s">
        <v>55</v>
      </c>
      <c r="C199">
        <v>2008</v>
      </c>
      <c r="D199" t="s">
        <v>582</v>
      </c>
      <c r="E199">
        <f t="shared" si="20"/>
        <v>0</v>
      </c>
      <c r="F199">
        <v>1</v>
      </c>
      <c r="G199">
        <v>8345</v>
      </c>
      <c r="H199">
        <v>2.7788877788877788</v>
      </c>
      <c r="I199">
        <v>866</v>
      </c>
      <c r="J199">
        <v>0</v>
      </c>
      <c r="N199">
        <v>1</v>
      </c>
      <c r="O199">
        <v>250708</v>
      </c>
      <c r="P199">
        <v>83.485847485847486</v>
      </c>
      <c r="Q199">
        <v>2903</v>
      </c>
      <c r="R199">
        <v>39387</v>
      </c>
      <c r="U199">
        <v>1</v>
      </c>
      <c r="V199">
        <v>97</v>
      </c>
      <c r="W199">
        <v>445</v>
      </c>
      <c r="X199">
        <v>272</v>
      </c>
      <c r="Y199">
        <v>1</v>
      </c>
      <c r="Z199">
        <v>0</v>
      </c>
      <c r="AA199" t="s">
        <v>732</v>
      </c>
      <c r="AB199">
        <v>57443</v>
      </c>
      <c r="AC199">
        <f>VLOOKUP(A199,'Full dataset'!$A$4:$IE$190,2033-C199,FALSE)</f>
        <v>0</v>
      </c>
      <c r="AD199">
        <f>VLOOKUP(A199,'Full dataset'!$A$4:$IE$190,2041-C199,FALSE)</f>
        <v>1655</v>
      </c>
      <c r="AE199">
        <f>VLOOKUP(A199,'Full dataset'!$A$4:$IE$190,2050-C199,FALSE)</f>
        <v>0</v>
      </c>
      <c r="AF199">
        <v>0</v>
      </c>
      <c r="AG199" t="str">
        <f>VLOOKUP($A199,'Full dataset'!$A$4:$IE$190,2007+AG$1-$C199,FALSE)</f>
        <v>.</v>
      </c>
      <c r="AH199" t="str">
        <f>VLOOKUP($A199,'Full dataset'!$A$4:$IE$190,2007+AH$1-$C199,FALSE)</f>
        <v>.</v>
      </c>
      <c r="AI199">
        <f>VLOOKUP($A199,'Full dataset'!$A$4:$IE$190,2007+AI$1-$C199,FALSE)</f>
        <v>1011</v>
      </c>
      <c r="AJ199">
        <f>VLOOKUP($A199,'Full dataset'!$A$4:$IE$190,2007+AJ$1-$C199,FALSE)</f>
        <v>445</v>
      </c>
      <c r="AK199" t="str">
        <f>VLOOKUP($A199,'Full dataset'!$A$4:$IE$190,2007+AK$1-$C199,FALSE)</f>
        <v>.</v>
      </c>
      <c r="AL199" t="str">
        <f>VLOOKUP($A199,'Full dataset'!$A$4:$IE$190,2007+AL$1-$C199,FALSE)</f>
        <v>.</v>
      </c>
      <c r="AM199" t="s">
        <v>726</v>
      </c>
      <c r="AN199">
        <f>VLOOKUP($A199,'Full dataset'!$A$4:$IE$190,2007+AN$1-$C199,FALSE)</f>
        <v>26000</v>
      </c>
      <c r="AO199">
        <f>VLOOKUP($A199,'Full dataset'!$A$4:$IE$190,2007+AO$1-$C199,FALSE)</f>
        <v>25</v>
      </c>
      <c r="AP199" t="s">
        <v>726</v>
      </c>
      <c r="AQ199" t="s">
        <v>726</v>
      </c>
      <c r="AR199" t="s">
        <v>726</v>
      </c>
      <c r="AS199" t="s">
        <v>726</v>
      </c>
      <c r="AT199" t="s">
        <v>726</v>
      </c>
      <c r="AU199">
        <f>VLOOKUP(A199,'Full dataset'!$A$4:$II$190,$AU$1,FALSE)</f>
        <v>2012</v>
      </c>
      <c r="AV199">
        <v>0</v>
      </c>
      <c r="AW199">
        <f>VLOOKUP(A199,'Full dataset'!$A$5:$IM$190,247,FALSE)</f>
        <v>2</v>
      </c>
      <c r="AX199">
        <f>VLOOKUP(A199,'Full dataset'!$A$4:$II$190,242,FALSE)</f>
        <v>2007</v>
      </c>
      <c r="AY199">
        <f>VLOOKUP(A199,'Full dataset'!$A$5:$IM$190,246,FALSE)</f>
        <v>1</v>
      </c>
      <c r="AZ199">
        <v>9999</v>
      </c>
      <c r="BA199">
        <f>MAX(VLOOKUP($A199,'Full dataset'!$A$4:$IX$190,BA$1,FALSE),AW199)</f>
        <v>2</v>
      </c>
      <c r="BB199">
        <f>IF(VLOOKUP($A199,'Full dataset'!$A$4:$IX$190,BB$1,FALSE)&gt;0,VLOOKUP($A199,'Full dataset'!$A$4:$IX$190,BB$1,FALSE),AU199)</f>
        <v>2012</v>
      </c>
      <c r="BC199">
        <f>MAX(VLOOKUP($A199,'Full dataset'!$A$4:$IX$190,BC$1,FALSE),AY199)</f>
        <v>1</v>
      </c>
      <c r="BD199">
        <f>MAX(VLOOKUP($A199,'Full dataset'!$A$4:$IX$190,BD$1,FALSE),AX199)</f>
        <v>2007</v>
      </c>
      <c r="BE199">
        <f t="shared" si="21"/>
        <v>2007</v>
      </c>
      <c r="BF199">
        <f t="shared" si="22"/>
        <v>0</v>
      </c>
      <c r="BG199">
        <f t="shared" si="23"/>
        <v>0</v>
      </c>
      <c r="BH199">
        <f t="shared" si="18"/>
        <v>0</v>
      </c>
      <c r="BI199">
        <f t="shared" si="19"/>
        <v>0</v>
      </c>
      <c r="BO199">
        <f>IF(BF199=1,VLOOKUP($A199,'Full dataset'!$A$4:$IE$190,2007+BO$1-$C199,FALSE),0)</f>
        <v>0</v>
      </c>
      <c r="BP199">
        <f>IF(BF199=1,VLOOKUP($A199,'Full dataset'!$A$4:$IE$190,2007+BP$1-$C199,FALSE),0)</f>
        <v>0</v>
      </c>
      <c r="BQ199">
        <f>IF(BF199=1,VLOOKUP($A199,'Full dataset'!$A$4:$IE$190,2007+BQ$1-$C199,FALSE),0)</f>
        <v>0</v>
      </c>
      <c r="BR199">
        <f>IF($BG199=1,VLOOKUP($A199,'Full dataset'!$A$4:$IE$190,BR$1-2007+$C199,FALSE),0)</f>
        <v>0</v>
      </c>
      <c r="BS199">
        <f>IF($BG199=1,VLOOKUP($A199,'Full dataset'!$A$4:$IE$190,BS$1-2007+$C199,FALSE),0)</f>
        <v>0</v>
      </c>
      <c r="BT199">
        <f>IF($BG199=1,VLOOKUP($A199,'Full dataset'!$A$4:$IE$190,BT$1-2007+$C199,FALSE),0)</f>
        <v>0</v>
      </c>
      <c r="BU199">
        <f>IF($BG199=1,VLOOKUP($A199,'Full dataset'!$A$4:$IE$190,BU$1-2007+$C199,FALSE),0)</f>
        <v>0</v>
      </c>
      <c r="BV199">
        <f>IF($BG199=1,VLOOKUP($A199,'Full dataset'!$A$4:$IE$190,BV$1-2007+$C199,FALSE),0)</f>
        <v>0</v>
      </c>
      <c r="BW199">
        <f>IF($BG199=1,VLOOKUP($A199,'Full dataset'!$A$4:$IE$190,BW$1-2007+$C199,FALSE),0)</f>
        <v>0</v>
      </c>
      <c r="BX199">
        <f>IF($BG199=1,VLOOKUP($A199,'Full dataset'!$A$4:$IE$190,BX$1-2007+$C199,FALSE),0)</f>
        <v>0</v>
      </c>
    </row>
    <row r="200" spans="1:76" x14ac:dyDescent="0.25">
      <c r="A200">
        <v>12</v>
      </c>
      <c r="B200" t="s">
        <v>56</v>
      </c>
      <c r="C200">
        <v>2008</v>
      </c>
      <c r="D200" t="s">
        <v>582</v>
      </c>
      <c r="E200">
        <f t="shared" si="20"/>
        <v>0</v>
      </c>
      <c r="F200">
        <v>0</v>
      </c>
      <c r="J200">
        <v>1</v>
      </c>
      <c r="K200">
        <v>611</v>
      </c>
      <c r="L200">
        <v>0.36369047619047618</v>
      </c>
      <c r="M200">
        <v>213</v>
      </c>
      <c r="N200">
        <v>0</v>
      </c>
      <c r="U200">
        <v>1</v>
      </c>
      <c r="V200">
        <v>23</v>
      </c>
      <c r="W200">
        <v>2548</v>
      </c>
      <c r="X200">
        <v>997</v>
      </c>
      <c r="Y200">
        <v>1</v>
      </c>
      <c r="Z200">
        <v>1</v>
      </c>
      <c r="AA200" t="s">
        <v>733</v>
      </c>
      <c r="AB200">
        <v>171985</v>
      </c>
      <c r="AC200">
        <f>VLOOKUP(A200,'Full dataset'!$A$4:$IE$190,2033-C200,FALSE)</f>
        <v>0</v>
      </c>
      <c r="AD200">
        <f>VLOOKUP(A200,'Full dataset'!$A$4:$IE$190,2041-C200,FALSE)</f>
        <v>1612</v>
      </c>
      <c r="AE200">
        <f>VLOOKUP(A200,'Full dataset'!$A$4:$IE$190,2050-C200,FALSE)</f>
        <v>0</v>
      </c>
      <c r="AF200">
        <v>0</v>
      </c>
      <c r="AG200" t="str">
        <f>VLOOKUP($A200,'Full dataset'!$A$4:$IE$190,2007+AG$1-$C200,FALSE)</f>
        <v>.</v>
      </c>
      <c r="AH200" t="str">
        <f>VLOOKUP($A200,'Full dataset'!$A$4:$IE$190,2007+AH$1-$C200,FALSE)</f>
        <v>.</v>
      </c>
      <c r="AI200">
        <f>VLOOKUP($A200,'Full dataset'!$A$4:$IE$190,2007+AI$1-$C200,FALSE)</f>
        <v>11600</v>
      </c>
      <c r="AJ200" t="str">
        <f>VLOOKUP($A200,'Full dataset'!$A$4:$IE$190,2007+AJ$1-$C200,FALSE)</f>
        <v>.</v>
      </c>
      <c r="AK200" t="str">
        <f>VLOOKUP($A200,'Full dataset'!$A$4:$IE$190,2007+AK$1-$C200,FALSE)</f>
        <v>.</v>
      </c>
      <c r="AL200" t="str">
        <f>VLOOKUP($A200,'Full dataset'!$A$4:$IE$190,2007+AL$1-$C200,FALSE)</f>
        <v>.</v>
      </c>
      <c r="AM200" t="s">
        <v>726</v>
      </c>
      <c r="AN200" t="str">
        <f>VLOOKUP($A200,'Full dataset'!$A$4:$IE$190,2007+AN$1-$C200,FALSE)</f>
        <v>.</v>
      </c>
      <c r="AO200" t="str">
        <f>VLOOKUP($A200,'Full dataset'!$A$4:$IE$190,2007+AO$1-$C200,FALSE)</f>
        <v>.</v>
      </c>
      <c r="AP200" t="s">
        <v>726</v>
      </c>
      <c r="AQ200" t="s">
        <v>726</v>
      </c>
      <c r="AR200" t="s">
        <v>726</v>
      </c>
      <c r="AS200" t="s">
        <v>726</v>
      </c>
      <c r="AT200" t="s">
        <v>726</v>
      </c>
      <c r="AU200">
        <f>VLOOKUP(A200,'Full dataset'!$A$4:$II$190,$AU$1,FALSE)</f>
        <v>2011</v>
      </c>
      <c r="AV200">
        <v>1</v>
      </c>
      <c r="AW200">
        <f>VLOOKUP(A200,'Full dataset'!$A$5:$IM$190,247,FALSE)</f>
        <v>2</v>
      </c>
      <c r="AX200">
        <f>VLOOKUP(A200,'Full dataset'!$A$4:$II$190,242,FALSE)</f>
        <v>2012</v>
      </c>
      <c r="AY200">
        <f>VLOOKUP(A200,'Full dataset'!$A$5:$IM$190,246,FALSE)</f>
        <v>1</v>
      </c>
      <c r="AZ200">
        <v>9999</v>
      </c>
      <c r="BA200">
        <f>MAX(VLOOKUP($A200,'Full dataset'!$A$4:$IX$190,BA$1,FALSE),AW200)</f>
        <v>2</v>
      </c>
      <c r="BB200">
        <f>IF(VLOOKUP($A200,'Full dataset'!$A$4:$IX$190,BB$1,FALSE)&gt;0,VLOOKUP($A200,'Full dataset'!$A$4:$IX$190,BB$1,FALSE),AU200)</f>
        <v>2011</v>
      </c>
      <c r="BC200">
        <f>MAX(VLOOKUP($A200,'Full dataset'!$A$4:$IX$190,BC$1,FALSE),AY200)</f>
        <v>1</v>
      </c>
      <c r="BD200">
        <f>MAX(VLOOKUP($A200,'Full dataset'!$A$4:$IX$190,BD$1,FALSE),AX200)</f>
        <v>2012</v>
      </c>
      <c r="BE200">
        <f t="shared" si="21"/>
        <v>2011</v>
      </c>
      <c r="BF200">
        <f t="shared" si="22"/>
        <v>0</v>
      </c>
      <c r="BG200">
        <f t="shared" si="23"/>
        <v>0</v>
      </c>
      <c r="BH200">
        <f t="shared" si="18"/>
        <v>0</v>
      </c>
      <c r="BI200">
        <f t="shared" si="19"/>
        <v>0</v>
      </c>
      <c r="BO200">
        <f>IF(BF200=1,VLOOKUP($A200,'Full dataset'!$A$4:$IE$190,2007+BO$1-$C200,FALSE),0)</f>
        <v>0</v>
      </c>
      <c r="BP200">
        <f>IF(BF200=1,VLOOKUP($A200,'Full dataset'!$A$4:$IE$190,2007+BP$1-$C200,FALSE),0)</f>
        <v>0</v>
      </c>
      <c r="BQ200">
        <f>IF(BF200=1,VLOOKUP($A200,'Full dataset'!$A$4:$IE$190,2007+BQ$1-$C200,FALSE),0)</f>
        <v>0</v>
      </c>
      <c r="BR200">
        <f>IF($BG200=1,VLOOKUP($A200,'Full dataset'!$A$4:$IE$190,BR$1-2007+$C200,FALSE),0)</f>
        <v>0</v>
      </c>
      <c r="BS200">
        <f>IF($BG200=1,VLOOKUP($A200,'Full dataset'!$A$4:$IE$190,BS$1-2007+$C200,FALSE),0)</f>
        <v>0</v>
      </c>
      <c r="BT200">
        <f>IF($BG200=1,VLOOKUP($A200,'Full dataset'!$A$4:$IE$190,BT$1-2007+$C200,FALSE),0)</f>
        <v>0</v>
      </c>
      <c r="BU200">
        <f>IF($BG200=1,VLOOKUP($A200,'Full dataset'!$A$4:$IE$190,BU$1-2007+$C200,FALSE),0)</f>
        <v>0</v>
      </c>
      <c r="BV200">
        <f>IF($BG200=1,VLOOKUP($A200,'Full dataset'!$A$4:$IE$190,BV$1-2007+$C200,FALSE),0)</f>
        <v>0</v>
      </c>
      <c r="BW200">
        <f>IF($BG200=1,VLOOKUP($A200,'Full dataset'!$A$4:$IE$190,BW$1-2007+$C200,FALSE),0)</f>
        <v>0</v>
      </c>
      <c r="BX200">
        <f>IF($BG200=1,VLOOKUP($A200,'Full dataset'!$A$4:$IE$190,BX$1-2007+$C200,FALSE),0)</f>
        <v>0</v>
      </c>
    </row>
    <row r="201" spans="1:76" x14ac:dyDescent="0.25">
      <c r="A201">
        <v>13</v>
      </c>
      <c r="B201" t="s">
        <v>57</v>
      </c>
      <c r="C201">
        <v>2008</v>
      </c>
      <c r="D201" t="s">
        <v>582</v>
      </c>
      <c r="E201">
        <f t="shared" si="20"/>
        <v>0</v>
      </c>
      <c r="F201">
        <v>0</v>
      </c>
      <c r="J201">
        <v>0</v>
      </c>
      <c r="N201">
        <v>0</v>
      </c>
      <c r="U201">
        <v>1</v>
      </c>
      <c r="V201">
        <v>1519</v>
      </c>
      <c r="W201">
        <v>12289</v>
      </c>
      <c r="X201">
        <v>2668</v>
      </c>
      <c r="Y201">
        <v>1</v>
      </c>
      <c r="Z201">
        <v>0</v>
      </c>
      <c r="AA201" t="s">
        <v>734</v>
      </c>
      <c r="AB201">
        <v>30163</v>
      </c>
      <c r="AC201">
        <f>VLOOKUP(A201,'Full dataset'!$A$4:$IE$190,2033-C201,FALSE)</f>
        <v>0</v>
      </c>
      <c r="AD201">
        <f>VLOOKUP(A201,'Full dataset'!$A$4:$IE$190,2041-C201,FALSE)</f>
        <v>1142</v>
      </c>
      <c r="AE201">
        <f>VLOOKUP(A201,'Full dataset'!$A$4:$IE$190,2050-C201,FALSE)</f>
        <v>0</v>
      </c>
      <c r="AF201">
        <v>0</v>
      </c>
      <c r="AG201" t="str">
        <f>VLOOKUP($A201,'Full dataset'!$A$4:$IE$190,2007+AG$1-$C201,FALSE)</f>
        <v>.</v>
      </c>
      <c r="AH201" t="str">
        <f>VLOOKUP($A201,'Full dataset'!$A$4:$IE$190,2007+AH$1-$C201,FALSE)</f>
        <v>.</v>
      </c>
      <c r="AI201">
        <f>VLOOKUP($A201,'Full dataset'!$A$4:$IE$190,2007+AI$1-$C201,FALSE)</f>
        <v>1836</v>
      </c>
      <c r="AJ201" t="str">
        <f>VLOOKUP($A201,'Full dataset'!$A$4:$IE$190,2007+AJ$1-$C201,FALSE)</f>
        <v>.</v>
      </c>
      <c r="AK201" t="str">
        <f>VLOOKUP($A201,'Full dataset'!$A$4:$IE$190,2007+AK$1-$C201,FALSE)</f>
        <v>.</v>
      </c>
      <c r="AL201" t="str">
        <f>VLOOKUP($A201,'Full dataset'!$A$4:$IE$190,2007+AL$1-$C201,FALSE)</f>
        <v>.</v>
      </c>
      <c r="AM201" t="s">
        <v>726</v>
      </c>
      <c r="AN201" t="str">
        <f>VLOOKUP($A201,'Full dataset'!$A$4:$IE$190,2007+AN$1-$C201,FALSE)</f>
        <v>.</v>
      </c>
      <c r="AO201" t="str">
        <f>VLOOKUP($A201,'Full dataset'!$A$4:$IE$190,2007+AO$1-$C201,FALSE)</f>
        <v>.</v>
      </c>
      <c r="AP201" t="s">
        <v>726</v>
      </c>
      <c r="AQ201" t="s">
        <v>726</v>
      </c>
      <c r="AR201" t="s">
        <v>726</v>
      </c>
      <c r="AS201" t="s">
        <v>726</v>
      </c>
      <c r="AT201" t="s">
        <v>726</v>
      </c>
      <c r="AU201">
        <f>VLOOKUP(A201,'Full dataset'!$A$4:$II$190,$AU$1,FALSE)</f>
        <v>2009</v>
      </c>
      <c r="AV201">
        <v>0</v>
      </c>
      <c r="AW201">
        <f>VLOOKUP(A201,'Full dataset'!$A$5:$IM$190,247,FALSE)</f>
        <v>1</v>
      </c>
      <c r="AX201">
        <f>VLOOKUP(A201,'Full dataset'!$A$4:$II$190,242,FALSE)</f>
        <v>2012</v>
      </c>
      <c r="AY201">
        <f>VLOOKUP(A201,'Full dataset'!$A$5:$IM$190,246,FALSE)</f>
        <v>1</v>
      </c>
      <c r="AZ201">
        <v>9999</v>
      </c>
      <c r="BA201">
        <f>MAX(VLOOKUP($A201,'Full dataset'!$A$4:$IX$190,BA$1,FALSE),AW201)</f>
        <v>1</v>
      </c>
      <c r="BB201">
        <f>IF(VLOOKUP($A201,'Full dataset'!$A$4:$IX$190,BB$1,FALSE)&gt;0,VLOOKUP($A201,'Full dataset'!$A$4:$IX$190,BB$1,FALSE),AU201)</f>
        <v>2009</v>
      </c>
      <c r="BC201">
        <f>MAX(VLOOKUP($A201,'Full dataset'!$A$4:$IX$190,BC$1,FALSE),AY201)</f>
        <v>1</v>
      </c>
      <c r="BD201">
        <f>MAX(VLOOKUP($A201,'Full dataset'!$A$4:$IX$190,BD$1,FALSE),AX201)</f>
        <v>2012</v>
      </c>
      <c r="BE201">
        <f t="shared" si="21"/>
        <v>2009</v>
      </c>
      <c r="BF201">
        <f t="shared" si="22"/>
        <v>0</v>
      </c>
      <c r="BG201">
        <f t="shared" si="23"/>
        <v>0</v>
      </c>
      <c r="BH201">
        <f t="shared" si="18"/>
        <v>0</v>
      </c>
      <c r="BI201">
        <f t="shared" si="19"/>
        <v>0</v>
      </c>
      <c r="BO201">
        <f>IF(BF201=1,VLOOKUP($A201,'Full dataset'!$A$4:$IE$190,2007+BO$1-$C201,FALSE),0)</f>
        <v>0</v>
      </c>
      <c r="BP201">
        <f>IF(BF201=1,VLOOKUP($A201,'Full dataset'!$A$4:$IE$190,2007+BP$1-$C201,FALSE),0)</f>
        <v>0</v>
      </c>
      <c r="BQ201">
        <f>IF(BF201=1,VLOOKUP($A201,'Full dataset'!$A$4:$IE$190,2007+BQ$1-$C201,FALSE),0)</f>
        <v>0</v>
      </c>
      <c r="BR201">
        <f>IF($BG201=1,VLOOKUP($A201,'Full dataset'!$A$4:$IE$190,BR$1-2007+$C201,FALSE),0)</f>
        <v>0</v>
      </c>
      <c r="BS201">
        <f>IF($BG201=1,VLOOKUP($A201,'Full dataset'!$A$4:$IE$190,BS$1-2007+$C201,FALSE),0)</f>
        <v>0</v>
      </c>
      <c r="BT201">
        <f>IF($BG201=1,VLOOKUP($A201,'Full dataset'!$A$4:$IE$190,BT$1-2007+$C201,FALSE),0)</f>
        <v>0</v>
      </c>
      <c r="BU201">
        <f>IF($BG201=1,VLOOKUP($A201,'Full dataset'!$A$4:$IE$190,BU$1-2007+$C201,FALSE),0)</f>
        <v>0</v>
      </c>
      <c r="BV201">
        <f>IF($BG201=1,VLOOKUP($A201,'Full dataset'!$A$4:$IE$190,BV$1-2007+$C201,FALSE),0)</f>
        <v>0</v>
      </c>
      <c r="BW201">
        <f>IF($BG201=1,VLOOKUP($A201,'Full dataset'!$A$4:$IE$190,BW$1-2007+$C201,FALSE),0)</f>
        <v>0</v>
      </c>
      <c r="BX201">
        <f>IF($BG201=1,VLOOKUP($A201,'Full dataset'!$A$4:$IE$190,BX$1-2007+$C201,FALSE),0)</f>
        <v>0</v>
      </c>
    </row>
    <row r="202" spans="1:76" x14ac:dyDescent="0.25">
      <c r="A202">
        <v>14</v>
      </c>
      <c r="B202" t="s">
        <v>58</v>
      </c>
      <c r="C202">
        <v>2008</v>
      </c>
      <c r="D202" t="s">
        <v>591</v>
      </c>
      <c r="E202">
        <f t="shared" si="20"/>
        <v>1</v>
      </c>
      <c r="F202">
        <v>1</v>
      </c>
      <c r="G202">
        <v>35011</v>
      </c>
      <c r="H202">
        <v>16.276615527661551</v>
      </c>
      <c r="I202">
        <v>2304</v>
      </c>
      <c r="J202">
        <v>0</v>
      </c>
      <c r="N202">
        <v>0</v>
      </c>
      <c r="S202">
        <v>7812</v>
      </c>
      <c r="T202">
        <v>512110</v>
      </c>
      <c r="U202">
        <v>1</v>
      </c>
      <c r="V202">
        <v>2196</v>
      </c>
      <c r="W202">
        <v>1115553</v>
      </c>
      <c r="X202">
        <v>7293</v>
      </c>
      <c r="Y202">
        <v>1</v>
      </c>
      <c r="Z202">
        <v>0</v>
      </c>
      <c r="AA202" t="s">
        <v>735</v>
      </c>
      <c r="AB202">
        <v>125586</v>
      </c>
      <c r="AC202">
        <f>VLOOKUP(A202,'Full dataset'!$A$4:$IE$190,2033-C202,FALSE)</f>
        <v>0</v>
      </c>
      <c r="AD202">
        <f>VLOOKUP(A202,'Full dataset'!$A$4:$IE$190,2041-C202,FALSE)</f>
        <v>1614</v>
      </c>
      <c r="AE202">
        <f>VLOOKUP(A202,'Full dataset'!$A$4:$IE$190,2050-C202,FALSE)</f>
        <v>0</v>
      </c>
      <c r="AF202">
        <v>0</v>
      </c>
      <c r="AG202">
        <f>VLOOKUP($A202,'Full dataset'!$A$4:$IE$190,2007+AG$1-$C202,FALSE)</f>
        <v>142.49799999999999</v>
      </c>
      <c r="AH202">
        <f>VLOOKUP($A202,'Full dataset'!$A$4:$IE$190,2007+AH$1-$C202,FALSE)</f>
        <v>1306.058</v>
      </c>
      <c r="AI202">
        <f>VLOOKUP($A202,'Full dataset'!$A$4:$IE$190,2007+AI$1-$C202,FALSE)</f>
        <v>650.05200000000002</v>
      </c>
      <c r="AJ202">
        <f>VLOOKUP($A202,'Full dataset'!$A$4:$IE$190,2007+AJ$1-$C202,FALSE)</f>
        <v>246</v>
      </c>
      <c r="AK202" t="str">
        <f>VLOOKUP($A202,'Full dataset'!$A$4:$IE$190,2007+AK$1-$C202,FALSE)</f>
        <v>.</v>
      </c>
      <c r="AL202" t="str">
        <f>VLOOKUP($A202,'Full dataset'!$A$4:$IE$190,2007+AL$1-$C202,FALSE)</f>
        <v>.</v>
      </c>
      <c r="AM202" t="s">
        <v>726</v>
      </c>
      <c r="AN202">
        <f>VLOOKUP($A202,'Full dataset'!$A$4:$IE$190,2007+AN$1-$C202,FALSE)</f>
        <v>33000</v>
      </c>
      <c r="AO202">
        <f>VLOOKUP($A202,'Full dataset'!$A$4:$IE$190,2007+AO$1-$C202,FALSE)</f>
        <v>5</v>
      </c>
      <c r="AP202" t="s">
        <v>726</v>
      </c>
      <c r="AQ202" t="s">
        <v>726</v>
      </c>
      <c r="AR202" t="s">
        <v>726</v>
      </c>
      <c r="AS202" t="s">
        <v>726</v>
      </c>
      <c r="AT202" t="s">
        <v>726</v>
      </c>
      <c r="AU202">
        <f>VLOOKUP(A202,'Full dataset'!$A$4:$II$190,$AU$1,FALSE)</f>
        <v>2009</v>
      </c>
      <c r="AV202">
        <v>0</v>
      </c>
      <c r="AW202">
        <f>VLOOKUP(A202,'Full dataset'!$A$5:$IM$190,247,FALSE)</f>
        <v>1</v>
      </c>
      <c r="AX202">
        <f>VLOOKUP(A202,'Full dataset'!$A$4:$II$190,242,FALSE)</f>
        <v>2008</v>
      </c>
      <c r="AY202">
        <f>VLOOKUP(A202,'Full dataset'!$A$5:$IM$190,246,FALSE)</f>
        <v>1</v>
      </c>
      <c r="AZ202">
        <v>9999</v>
      </c>
      <c r="BA202">
        <f>MAX(VLOOKUP($A202,'Full dataset'!$A$4:$IX$190,BA$1,FALSE),AW202)</f>
        <v>1</v>
      </c>
      <c r="BB202">
        <f>IF(VLOOKUP($A202,'Full dataset'!$A$4:$IX$190,BB$1,FALSE)&gt;0,VLOOKUP($A202,'Full dataset'!$A$4:$IX$190,BB$1,FALSE),AU202)</f>
        <v>2009</v>
      </c>
      <c r="BC202">
        <f>MAX(VLOOKUP($A202,'Full dataset'!$A$4:$IX$190,BC$1,FALSE),AY202)</f>
        <v>1</v>
      </c>
      <c r="BD202">
        <f>MAX(VLOOKUP($A202,'Full dataset'!$A$4:$IX$190,BD$1,FALSE),AX202)</f>
        <v>2008</v>
      </c>
      <c r="BE202">
        <f t="shared" si="21"/>
        <v>2008</v>
      </c>
      <c r="BF202">
        <f t="shared" si="22"/>
        <v>0</v>
      </c>
      <c r="BG202">
        <f t="shared" si="23"/>
        <v>0</v>
      </c>
      <c r="BH202">
        <f t="shared" si="18"/>
        <v>0</v>
      </c>
      <c r="BI202">
        <f t="shared" si="19"/>
        <v>0</v>
      </c>
      <c r="BO202">
        <f>IF(BF202=1,VLOOKUP($A202,'Full dataset'!$A$4:$IE$190,2007+BO$1-$C202,FALSE),0)</f>
        <v>0</v>
      </c>
      <c r="BP202">
        <f>IF(BF202=1,VLOOKUP($A202,'Full dataset'!$A$4:$IE$190,2007+BP$1-$C202,FALSE),0)</f>
        <v>0</v>
      </c>
      <c r="BQ202">
        <f>IF(BF202=1,VLOOKUP($A202,'Full dataset'!$A$4:$IE$190,2007+BQ$1-$C202,FALSE),0)</f>
        <v>0</v>
      </c>
      <c r="BR202">
        <f>IF($BG202=1,VLOOKUP($A202,'Full dataset'!$A$4:$IE$190,BR$1-2007+$C202,FALSE),0)</f>
        <v>0</v>
      </c>
      <c r="BS202">
        <f>IF($BG202=1,VLOOKUP($A202,'Full dataset'!$A$4:$IE$190,BS$1-2007+$C202,FALSE),0)</f>
        <v>0</v>
      </c>
      <c r="BT202">
        <f>IF($BG202=1,VLOOKUP($A202,'Full dataset'!$A$4:$IE$190,BT$1-2007+$C202,FALSE),0)</f>
        <v>0</v>
      </c>
      <c r="BU202">
        <f>IF($BG202=1,VLOOKUP($A202,'Full dataset'!$A$4:$IE$190,BU$1-2007+$C202,FALSE),0)</f>
        <v>0</v>
      </c>
      <c r="BV202">
        <f>IF($BG202=1,VLOOKUP($A202,'Full dataset'!$A$4:$IE$190,BV$1-2007+$C202,FALSE),0)</f>
        <v>0</v>
      </c>
      <c r="BW202">
        <f>IF($BG202=1,VLOOKUP($A202,'Full dataset'!$A$4:$IE$190,BW$1-2007+$C202,FALSE),0)</f>
        <v>0</v>
      </c>
      <c r="BX202">
        <f>IF($BG202=1,VLOOKUP($A202,'Full dataset'!$A$4:$IE$190,BX$1-2007+$C202,FALSE),0)</f>
        <v>0</v>
      </c>
    </row>
    <row r="203" spans="1:76" x14ac:dyDescent="0.25">
      <c r="A203">
        <v>15</v>
      </c>
      <c r="B203" t="s">
        <v>59</v>
      </c>
      <c r="C203">
        <v>2008</v>
      </c>
      <c r="D203" t="s">
        <v>591</v>
      </c>
      <c r="E203">
        <f t="shared" si="20"/>
        <v>1</v>
      </c>
      <c r="F203">
        <v>0</v>
      </c>
      <c r="J203">
        <v>0</v>
      </c>
      <c r="N203">
        <v>0</v>
      </c>
      <c r="S203">
        <v>2911</v>
      </c>
      <c r="T203">
        <v>324110</v>
      </c>
      <c r="U203">
        <v>1</v>
      </c>
      <c r="V203">
        <v>48</v>
      </c>
      <c r="W203">
        <v>1079</v>
      </c>
      <c r="X203">
        <v>233</v>
      </c>
      <c r="Y203">
        <v>1</v>
      </c>
      <c r="Z203">
        <v>0</v>
      </c>
      <c r="AA203" t="s">
        <v>736</v>
      </c>
      <c r="AB203">
        <v>13660</v>
      </c>
      <c r="AC203">
        <f>VLOOKUP(A203,'Full dataset'!$A$4:$IE$190,2033-C203,FALSE)</f>
        <v>0</v>
      </c>
      <c r="AD203">
        <f>VLOOKUP(A203,'Full dataset'!$A$4:$IE$190,2041-C203,FALSE)</f>
        <v>1319</v>
      </c>
      <c r="AE203">
        <f>VLOOKUP(A203,'Full dataset'!$A$4:$IE$190,2050-C203,FALSE)</f>
        <v>0</v>
      </c>
      <c r="AF203">
        <v>0</v>
      </c>
      <c r="AG203">
        <f>VLOOKUP($A203,'Full dataset'!$A$4:$IE$190,2007+AG$1-$C203,FALSE)</f>
        <v>254.018</v>
      </c>
      <c r="AH203">
        <f>VLOOKUP($A203,'Full dataset'!$A$4:$IE$190,2007+AH$1-$C203,FALSE)</f>
        <v>4459.5969999999998</v>
      </c>
      <c r="AI203">
        <f>VLOOKUP($A203,'Full dataset'!$A$4:$IE$190,2007+AI$1-$C203,FALSE)</f>
        <v>4828.7700000000004</v>
      </c>
      <c r="AJ203">
        <f>VLOOKUP($A203,'Full dataset'!$A$4:$IE$190,2007+AJ$1-$C203,FALSE)</f>
        <v>245</v>
      </c>
      <c r="AK203">
        <f>VLOOKUP($A203,'Full dataset'!$A$4:$IE$190,2007+AK$1-$C203,FALSE)</f>
        <v>22</v>
      </c>
      <c r="AL203" t="str">
        <f>VLOOKUP($A203,'Full dataset'!$A$4:$IE$190,2007+AL$1-$C203,FALSE)</f>
        <v>.</v>
      </c>
      <c r="AM203" t="s">
        <v>726</v>
      </c>
      <c r="AN203">
        <f>VLOOKUP($A203,'Full dataset'!$A$4:$IE$190,2007+AN$1-$C203,FALSE)</f>
        <v>4798</v>
      </c>
      <c r="AO203">
        <f>VLOOKUP($A203,'Full dataset'!$A$4:$IE$190,2007+AO$1-$C203,FALSE)</f>
        <v>3</v>
      </c>
      <c r="AP203" t="s">
        <v>726</v>
      </c>
      <c r="AQ203" t="s">
        <v>726</v>
      </c>
      <c r="AR203" t="s">
        <v>726</v>
      </c>
      <c r="AS203" t="s">
        <v>726</v>
      </c>
      <c r="AT203" t="s">
        <v>726</v>
      </c>
      <c r="AU203">
        <f>VLOOKUP(A203,'Full dataset'!$A$4:$II$190,$AU$1,FALSE)</f>
        <v>2009</v>
      </c>
      <c r="AV203">
        <v>0</v>
      </c>
      <c r="AW203">
        <f>VLOOKUP(A203,'Full dataset'!$A$5:$IM$190,247,FALSE)</f>
        <v>1</v>
      </c>
      <c r="AX203">
        <f>VLOOKUP(A203,'Full dataset'!$A$4:$II$190,242,FALSE)</f>
        <v>9999</v>
      </c>
      <c r="AY203">
        <f>VLOOKUP(A203,'Full dataset'!$A$5:$IM$190,246,FALSE)</f>
        <v>1</v>
      </c>
      <c r="AZ203">
        <v>9999</v>
      </c>
      <c r="BA203">
        <f>MAX(VLOOKUP($A203,'Full dataset'!$A$4:$IX$190,BA$1,FALSE),AW203)</f>
        <v>1</v>
      </c>
      <c r="BB203">
        <f>IF(VLOOKUP($A203,'Full dataset'!$A$4:$IX$190,BB$1,FALSE)&gt;0,VLOOKUP($A203,'Full dataset'!$A$4:$IX$190,BB$1,FALSE),AU203)</f>
        <v>2009</v>
      </c>
      <c r="BC203">
        <f>MAX(VLOOKUP($A203,'Full dataset'!$A$4:$IX$190,BC$1,FALSE),AY203)</f>
        <v>1</v>
      </c>
      <c r="BD203">
        <f>MAX(VLOOKUP($A203,'Full dataset'!$A$4:$IX$190,BD$1,FALSE),AX203)</f>
        <v>9999</v>
      </c>
      <c r="BE203">
        <f t="shared" si="21"/>
        <v>2009</v>
      </c>
      <c r="BF203">
        <f t="shared" si="22"/>
        <v>0</v>
      </c>
      <c r="BG203">
        <f t="shared" si="23"/>
        <v>0</v>
      </c>
      <c r="BH203">
        <f t="shared" si="18"/>
        <v>0</v>
      </c>
      <c r="BI203">
        <f t="shared" si="19"/>
        <v>0</v>
      </c>
      <c r="BO203">
        <f>IF(BF203=1,VLOOKUP($A203,'Full dataset'!$A$4:$IE$190,2007+BO$1-$C203,FALSE),0)</f>
        <v>0</v>
      </c>
      <c r="BP203">
        <f>IF(BF203=1,VLOOKUP($A203,'Full dataset'!$A$4:$IE$190,2007+BP$1-$C203,FALSE),0)</f>
        <v>0</v>
      </c>
      <c r="BQ203">
        <f>IF(BF203=1,VLOOKUP($A203,'Full dataset'!$A$4:$IE$190,2007+BQ$1-$C203,FALSE),0)</f>
        <v>0</v>
      </c>
      <c r="BR203">
        <f>IF($BG203=1,VLOOKUP($A203,'Full dataset'!$A$4:$IE$190,BR$1-2007+$C203,FALSE),0)</f>
        <v>0</v>
      </c>
      <c r="BS203">
        <f>IF($BG203=1,VLOOKUP($A203,'Full dataset'!$A$4:$IE$190,BS$1-2007+$C203,FALSE),0)</f>
        <v>0</v>
      </c>
      <c r="BT203">
        <f>IF($BG203=1,VLOOKUP($A203,'Full dataset'!$A$4:$IE$190,BT$1-2007+$C203,FALSE),0)</f>
        <v>0</v>
      </c>
      <c r="BU203">
        <f>IF($BG203=1,VLOOKUP($A203,'Full dataset'!$A$4:$IE$190,BU$1-2007+$C203,FALSE),0)</f>
        <v>0</v>
      </c>
      <c r="BV203">
        <f>IF($BG203=1,VLOOKUP($A203,'Full dataset'!$A$4:$IE$190,BV$1-2007+$C203,FALSE),0)</f>
        <v>0</v>
      </c>
      <c r="BW203">
        <f>IF($BG203=1,VLOOKUP($A203,'Full dataset'!$A$4:$IE$190,BW$1-2007+$C203,FALSE),0)</f>
        <v>0</v>
      </c>
      <c r="BX203">
        <f>IF($BG203=1,VLOOKUP($A203,'Full dataset'!$A$4:$IE$190,BX$1-2007+$C203,FALSE),0)</f>
        <v>0</v>
      </c>
    </row>
    <row r="204" spans="1:76" x14ac:dyDescent="0.25">
      <c r="A204">
        <v>16</v>
      </c>
      <c r="B204" t="s">
        <v>60</v>
      </c>
      <c r="C204">
        <v>2008</v>
      </c>
      <c r="D204" t="s">
        <v>593</v>
      </c>
      <c r="E204">
        <f t="shared" si="20"/>
        <v>1</v>
      </c>
      <c r="F204">
        <v>1</v>
      </c>
      <c r="G204">
        <v>4359</v>
      </c>
      <c r="H204">
        <v>0.62307032590051459</v>
      </c>
      <c r="I204">
        <v>842</v>
      </c>
      <c r="J204">
        <v>1</v>
      </c>
      <c r="K204">
        <v>122</v>
      </c>
      <c r="L204">
        <v>1.7438536306460833E-2</v>
      </c>
      <c r="M204">
        <v>229</v>
      </c>
      <c r="N204">
        <v>2</v>
      </c>
      <c r="O204">
        <v>405</v>
      </c>
      <c r="P204">
        <v>5.789022298456261E-2</v>
      </c>
      <c r="Q204">
        <v>5</v>
      </c>
      <c r="R204">
        <v>40544</v>
      </c>
      <c r="U204">
        <v>1</v>
      </c>
      <c r="V204">
        <v>19</v>
      </c>
      <c r="W204">
        <v>600</v>
      </c>
      <c r="X204">
        <v>555</v>
      </c>
      <c r="Y204">
        <v>1</v>
      </c>
      <c r="Z204">
        <v>0</v>
      </c>
      <c r="AA204" t="s">
        <v>737</v>
      </c>
      <c r="AB204">
        <v>31084</v>
      </c>
      <c r="AC204">
        <f>VLOOKUP(A204,'Full dataset'!$A$4:$IE$190,2033-C204,FALSE)</f>
        <v>0</v>
      </c>
      <c r="AD204">
        <f>VLOOKUP(A204,'Full dataset'!$A$4:$IE$190,2041-C204,FALSE)</f>
        <v>6298</v>
      </c>
      <c r="AE204">
        <f>VLOOKUP(A204,'Full dataset'!$A$4:$IE$190,2050-C204,FALSE)</f>
        <v>0</v>
      </c>
      <c r="AF204">
        <v>0</v>
      </c>
      <c r="AG204" t="str">
        <f>VLOOKUP($A204,'Full dataset'!$A$4:$IE$190,2007+AG$1-$C204,FALSE)</f>
        <v>.</v>
      </c>
      <c r="AH204" t="str">
        <f>VLOOKUP($A204,'Full dataset'!$A$4:$IE$190,2007+AH$1-$C204,FALSE)</f>
        <v>.</v>
      </c>
      <c r="AI204">
        <f>VLOOKUP($A204,'Full dataset'!$A$4:$IE$190,2007+AI$1-$C204,FALSE)</f>
        <v>0</v>
      </c>
      <c r="AJ204">
        <f>VLOOKUP($A204,'Full dataset'!$A$4:$IE$190,2007+AJ$1-$C204,FALSE)</f>
        <v>198</v>
      </c>
      <c r="AK204">
        <f>VLOOKUP($A204,'Full dataset'!$A$4:$IE$190,2007+AK$1-$C204,FALSE)</f>
        <v>46</v>
      </c>
      <c r="AL204" t="str">
        <f>VLOOKUP($A204,'Full dataset'!$A$4:$IE$190,2007+AL$1-$C204,FALSE)</f>
        <v>.</v>
      </c>
      <c r="AM204" t="s">
        <v>726</v>
      </c>
      <c r="AN204">
        <f>VLOOKUP($A204,'Full dataset'!$A$4:$IE$190,2007+AN$1-$C204,FALSE)</f>
        <v>4497</v>
      </c>
      <c r="AO204">
        <f>VLOOKUP($A204,'Full dataset'!$A$4:$IE$190,2007+AO$1-$C204,FALSE)</f>
        <v>25</v>
      </c>
      <c r="AP204" t="s">
        <v>726</v>
      </c>
      <c r="AQ204" t="s">
        <v>726</v>
      </c>
      <c r="AR204" t="s">
        <v>726</v>
      </c>
      <c r="AS204" t="s">
        <v>726</v>
      </c>
      <c r="AT204" t="s">
        <v>726</v>
      </c>
      <c r="AU204">
        <f>VLOOKUP(A204,'Full dataset'!$A$4:$II$190,$AU$1,FALSE)</f>
        <v>2011</v>
      </c>
      <c r="AV204">
        <v>1</v>
      </c>
      <c r="AW204">
        <f>VLOOKUP(A204,'Full dataset'!$A$5:$IM$190,247,FALSE)</f>
        <v>2</v>
      </c>
      <c r="AX204">
        <f>VLOOKUP(A204,'Full dataset'!$A$4:$II$190,242,FALSE)</f>
        <v>2008</v>
      </c>
      <c r="AY204">
        <f>VLOOKUP(A204,'Full dataset'!$A$5:$IM$190,246,FALSE)</f>
        <v>1</v>
      </c>
      <c r="AZ204">
        <v>9999</v>
      </c>
      <c r="BA204">
        <f>MAX(VLOOKUP($A204,'Full dataset'!$A$4:$IX$190,BA$1,FALSE),AW204)</f>
        <v>2</v>
      </c>
      <c r="BB204">
        <f>IF(VLOOKUP($A204,'Full dataset'!$A$4:$IX$190,BB$1,FALSE)&gt;0,VLOOKUP($A204,'Full dataset'!$A$4:$IX$190,BB$1,FALSE),AU204)</f>
        <v>2011</v>
      </c>
      <c r="BC204">
        <f>MAX(VLOOKUP($A204,'Full dataset'!$A$4:$IX$190,BC$1,FALSE),AY204)</f>
        <v>1</v>
      </c>
      <c r="BD204">
        <f>MAX(VLOOKUP($A204,'Full dataset'!$A$4:$IX$190,BD$1,FALSE),AX204)</f>
        <v>2008</v>
      </c>
      <c r="BE204">
        <f t="shared" si="21"/>
        <v>2008</v>
      </c>
      <c r="BF204">
        <f t="shared" si="22"/>
        <v>0</v>
      </c>
      <c r="BG204">
        <f t="shared" si="23"/>
        <v>0</v>
      </c>
      <c r="BH204">
        <f t="shared" si="18"/>
        <v>0</v>
      </c>
      <c r="BI204">
        <f t="shared" si="19"/>
        <v>0</v>
      </c>
      <c r="BO204">
        <f>IF(BF204=1,VLOOKUP($A204,'Full dataset'!$A$4:$IE$190,2007+BO$1-$C204,FALSE),0)</f>
        <v>0</v>
      </c>
      <c r="BP204">
        <f>IF(BF204=1,VLOOKUP($A204,'Full dataset'!$A$4:$IE$190,2007+BP$1-$C204,FALSE),0)</f>
        <v>0</v>
      </c>
      <c r="BQ204">
        <f>IF(BF204=1,VLOOKUP($A204,'Full dataset'!$A$4:$IE$190,2007+BQ$1-$C204,FALSE),0)</f>
        <v>0</v>
      </c>
      <c r="BR204">
        <f>IF($BG204=1,VLOOKUP($A204,'Full dataset'!$A$4:$IE$190,BR$1-2007+$C204,FALSE),0)</f>
        <v>0</v>
      </c>
      <c r="BS204">
        <f>IF($BG204=1,VLOOKUP($A204,'Full dataset'!$A$4:$IE$190,BS$1-2007+$C204,FALSE),0)</f>
        <v>0</v>
      </c>
      <c r="BT204">
        <f>IF($BG204=1,VLOOKUP($A204,'Full dataset'!$A$4:$IE$190,BT$1-2007+$C204,FALSE),0)</f>
        <v>0</v>
      </c>
      <c r="BU204">
        <f>IF($BG204=1,VLOOKUP($A204,'Full dataset'!$A$4:$IE$190,BU$1-2007+$C204,FALSE),0)</f>
        <v>0</v>
      </c>
      <c r="BV204">
        <f>IF($BG204=1,VLOOKUP($A204,'Full dataset'!$A$4:$IE$190,BV$1-2007+$C204,FALSE),0)</f>
        <v>0</v>
      </c>
      <c r="BW204">
        <f>IF($BG204=1,VLOOKUP($A204,'Full dataset'!$A$4:$IE$190,BW$1-2007+$C204,FALSE),0)</f>
        <v>0</v>
      </c>
      <c r="BX204">
        <f>IF($BG204=1,VLOOKUP($A204,'Full dataset'!$A$4:$IE$190,BX$1-2007+$C204,FALSE),0)</f>
        <v>0</v>
      </c>
    </row>
    <row r="205" spans="1:76" x14ac:dyDescent="0.25">
      <c r="A205">
        <v>17</v>
      </c>
      <c r="B205" t="s">
        <v>61</v>
      </c>
      <c r="C205">
        <v>2008</v>
      </c>
      <c r="D205" t="s">
        <v>582</v>
      </c>
      <c r="E205">
        <f t="shared" si="20"/>
        <v>0</v>
      </c>
      <c r="F205">
        <v>1</v>
      </c>
      <c r="G205">
        <v>2710</v>
      </c>
      <c r="H205">
        <v>0.73541383989145181</v>
      </c>
      <c r="I205">
        <v>1138</v>
      </c>
      <c r="J205">
        <v>0</v>
      </c>
      <c r="N205">
        <v>0</v>
      </c>
      <c r="U205">
        <v>1</v>
      </c>
      <c r="V205">
        <v>0</v>
      </c>
      <c r="W205">
        <v>188</v>
      </c>
      <c r="X205">
        <v>794</v>
      </c>
      <c r="Y205">
        <v>1</v>
      </c>
      <c r="Z205">
        <v>1</v>
      </c>
      <c r="AA205" t="s">
        <v>738</v>
      </c>
      <c r="AB205">
        <v>14610</v>
      </c>
      <c r="AC205">
        <f>VLOOKUP(A205,'Full dataset'!$A$4:$IE$190,2033-C205,FALSE)</f>
        <v>7.8</v>
      </c>
      <c r="AD205">
        <f>VLOOKUP(A205,'Full dataset'!$A$4:$IE$190,2041-C205,FALSE)</f>
        <v>4577</v>
      </c>
      <c r="AE205">
        <f>VLOOKUP(A205,'Full dataset'!$A$4:$IE$190,2050-C205,FALSE)</f>
        <v>0</v>
      </c>
      <c r="AF205">
        <v>3.9</v>
      </c>
      <c r="AG205" t="str">
        <f>VLOOKUP($A205,'Full dataset'!$A$4:$IE$190,2007+AG$1-$C205,FALSE)</f>
        <v>.</v>
      </c>
      <c r="AH205" t="str">
        <f>VLOOKUP($A205,'Full dataset'!$A$4:$IE$190,2007+AH$1-$C205,FALSE)</f>
        <v>.</v>
      </c>
      <c r="AI205">
        <f>VLOOKUP($A205,'Full dataset'!$A$4:$IE$190,2007+AI$1-$C205,FALSE)</f>
        <v>10100</v>
      </c>
      <c r="AJ205">
        <f>VLOOKUP($A205,'Full dataset'!$A$4:$IE$190,2007+AJ$1-$C205,FALSE)</f>
        <v>-25</v>
      </c>
      <c r="AK205">
        <f>VLOOKUP($A205,'Full dataset'!$A$4:$IE$190,2007+AK$1-$C205,FALSE)</f>
        <v>38</v>
      </c>
      <c r="AL205">
        <f>VLOOKUP($A205,'Full dataset'!$A$4:$IE$190,2007+AL$1-$C205,FALSE)</f>
        <v>41</v>
      </c>
      <c r="AM205" t="s">
        <v>726</v>
      </c>
      <c r="AN205">
        <f>VLOOKUP($A205,'Full dataset'!$A$4:$IE$190,2007+AN$1-$C205,FALSE)</f>
        <v>22302</v>
      </c>
      <c r="AO205">
        <f>VLOOKUP($A205,'Full dataset'!$A$4:$IE$190,2007+AO$1-$C205,FALSE)</f>
        <v>10</v>
      </c>
      <c r="AP205" t="s">
        <v>726</v>
      </c>
      <c r="AQ205" t="s">
        <v>726</v>
      </c>
      <c r="AR205" t="s">
        <v>726</v>
      </c>
      <c r="AS205" t="s">
        <v>726</v>
      </c>
      <c r="AT205" t="s">
        <v>726</v>
      </c>
      <c r="AU205">
        <f>VLOOKUP(A205,'Full dataset'!$A$4:$II$190,$AU$1,FALSE)</f>
        <v>2013</v>
      </c>
      <c r="AV205">
        <v>0</v>
      </c>
      <c r="AW205">
        <f>VLOOKUP(A205,'Full dataset'!$A$5:$IM$190,247,FALSE)</f>
        <v>2</v>
      </c>
      <c r="AX205">
        <f>VLOOKUP(A205,'Full dataset'!$A$4:$II$190,242,FALSE)</f>
        <v>2015</v>
      </c>
      <c r="AY205">
        <f>VLOOKUP(A205,'Full dataset'!$A$5:$IM$190,246,FALSE)</f>
        <v>1</v>
      </c>
      <c r="AZ205">
        <v>9999</v>
      </c>
      <c r="BA205">
        <f>MAX(VLOOKUP($A205,'Full dataset'!$A$4:$IX$190,BA$1,FALSE),AW205)</f>
        <v>2</v>
      </c>
      <c r="BB205">
        <f>IF(VLOOKUP($A205,'Full dataset'!$A$4:$IX$190,BB$1,FALSE)&gt;0,VLOOKUP($A205,'Full dataset'!$A$4:$IX$190,BB$1,FALSE),AU205)</f>
        <v>2013</v>
      </c>
      <c r="BC205">
        <f>MAX(VLOOKUP($A205,'Full dataset'!$A$4:$IX$190,BC$1,FALSE),AY205)</f>
        <v>1</v>
      </c>
      <c r="BD205">
        <f>MAX(VLOOKUP($A205,'Full dataset'!$A$4:$IX$190,BD$1,FALSE),AX205)</f>
        <v>2015</v>
      </c>
      <c r="BE205">
        <f t="shared" si="21"/>
        <v>2013</v>
      </c>
      <c r="BF205">
        <f t="shared" si="22"/>
        <v>0</v>
      </c>
      <c r="BG205">
        <f t="shared" si="23"/>
        <v>0</v>
      </c>
      <c r="BH205">
        <f t="shared" si="18"/>
        <v>0</v>
      </c>
      <c r="BI205">
        <f t="shared" si="19"/>
        <v>0</v>
      </c>
      <c r="BO205">
        <f>IF(BF205=1,VLOOKUP($A205,'Full dataset'!$A$4:$IE$190,2007+BO$1-$C205,FALSE),0)</f>
        <v>0</v>
      </c>
      <c r="BP205">
        <f>IF(BF205=1,VLOOKUP($A205,'Full dataset'!$A$4:$IE$190,2007+BP$1-$C205,FALSE),0)</f>
        <v>0</v>
      </c>
      <c r="BQ205">
        <f>IF(BF205=1,VLOOKUP($A205,'Full dataset'!$A$4:$IE$190,2007+BQ$1-$C205,FALSE),0)</f>
        <v>0</v>
      </c>
      <c r="BR205">
        <f>IF($BG205=1,VLOOKUP($A205,'Full dataset'!$A$4:$IE$190,BR$1-2007+$C205,FALSE),0)</f>
        <v>0</v>
      </c>
      <c r="BS205">
        <f>IF($BG205=1,VLOOKUP($A205,'Full dataset'!$A$4:$IE$190,BS$1-2007+$C205,FALSE),0)</f>
        <v>0</v>
      </c>
      <c r="BT205">
        <f>IF($BG205=1,VLOOKUP($A205,'Full dataset'!$A$4:$IE$190,BT$1-2007+$C205,FALSE),0)</f>
        <v>0</v>
      </c>
      <c r="BU205">
        <f>IF($BG205=1,VLOOKUP($A205,'Full dataset'!$A$4:$IE$190,BU$1-2007+$C205,FALSE),0)</f>
        <v>0</v>
      </c>
      <c r="BV205">
        <f>IF($BG205=1,VLOOKUP($A205,'Full dataset'!$A$4:$IE$190,BV$1-2007+$C205,FALSE),0)</f>
        <v>0</v>
      </c>
      <c r="BW205">
        <f>IF($BG205=1,VLOOKUP($A205,'Full dataset'!$A$4:$IE$190,BW$1-2007+$C205,FALSE),0)</f>
        <v>0</v>
      </c>
      <c r="BX205">
        <f>IF($BG205=1,VLOOKUP($A205,'Full dataset'!$A$4:$IE$190,BX$1-2007+$C205,FALSE),0)</f>
        <v>0</v>
      </c>
    </row>
    <row r="206" spans="1:76" x14ac:dyDescent="0.25">
      <c r="A206">
        <v>18</v>
      </c>
      <c r="B206" t="s">
        <v>62</v>
      </c>
      <c r="C206">
        <v>2008</v>
      </c>
      <c r="D206" t="s">
        <v>591</v>
      </c>
      <c r="E206">
        <f t="shared" si="20"/>
        <v>1</v>
      </c>
      <c r="F206">
        <v>1</v>
      </c>
      <c r="G206">
        <v>11422</v>
      </c>
      <c r="H206">
        <v>1.087602361454961</v>
      </c>
      <c r="I206">
        <v>2917</v>
      </c>
      <c r="J206">
        <v>1</v>
      </c>
      <c r="K206">
        <v>3545</v>
      </c>
      <c r="L206">
        <v>0.33755475147590935</v>
      </c>
      <c r="M206">
        <v>4668</v>
      </c>
      <c r="N206">
        <v>1</v>
      </c>
      <c r="O206">
        <v>17368</v>
      </c>
      <c r="P206">
        <v>1.6537802323366977</v>
      </c>
      <c r="Q206">
        <v>952</v>
      </c>
      <c r="R206">
        <v>40118</v>
      </c>
      <c r="S206">
        <v>1311</v>
      </c>
      <c r="T206">
        <v>211111</v>
      </c>
      <c r="U206">
        <v>1</v>
      </c>
      <c r="V206">
        <v>512</v>
      </c>
      <c r="W206">
        <v>61003</v>
      </c>
      <c r="X206">
        <v>8393</v>
      </c>
      <c r="Y206">
        <v>1</v>
      </c>
      <c r="Z206">
        <v>0</v>
      </c>
      <c r="AA206" t="s">
        <v>739</v>
      </c>
      <c r="AB206">
        <v>84410</v>
      </c>
      <c r="AC206">
        <f>VLOOKUP(A206,'Full dataset'!$A$4:$IE$190,2033-C206,FALSE)</f>
        <v>4</v>
      </c>
      <c r="AD206">
        <f>VLOOKUP(A206,'Full dataset'!$A$4:$IE$190,2041-C206,FALSE)</f>
        <v>6850</v>
      </c>
      <c r="AE206">
        <f>VLOOKUP(A206,'Full dataset'!$A$4:$IE$190,2050-C206,FALSE)</f>
        <v>0</v>
      </c>
      <c r="AF206">
        <v>2</v>
      </c>
      <c r="AG206">
        <f>VLOOKUP($A206,'Full dataset'!$A$4:$IE$190,2007+AG$1-$C206,FALSE)</f>
        <v>723</v>
      </c>
      <c r="AH206">
        <f>VLOOKUP($A206,'Full dataset'!$A$4:$IE$190,2007+AH$1-$C206,FALSE)</f>
        <v>38444</v>
      </c>
      <c r="AI206">
        <f>VLOOKUP($A206,'Full dataset'!$A$4:$IE$190,2007+AI$1-$C206,FALSE)</f>
        <v>11629</v>
      </c>
      <c r="AJ206">
        <f>VLOOKUP($A206,'Full dataset'!$A$4:$IE$190,2007+AJ$1-$C206,FALSE)</f>
        <v>1272</v>
      </c>
      <c r="AK206" t="str">
        <f>VLOOKUP($A206,'Full dataset'!$A$4:$IE$190,2007+AK$1-$C206,FALSE)</f>
        <v>.</v>
      </c>
      <c r="AL206">
        <f>VLOOKUP($A206,'Full dataset'!$A$4:$IE$190,2007+AL$1-$C206,FALSE)</f>
        <v>22</v>
      </c>
      <c r="AM206" t="s">
        <v>726</v>
      </c>
      <c r="AN206">
        <f>VLOOKUP($A206,'Full dataset'!$A$4:$IE$190,2007+AN$1-$C206,FALSE)</f>
        <v>86747</v>
      </c>
      <c r="AO206">
        <f>VLOOKUP($A206,'Full dataset'!$A$4:$IE$190,2007+AO$1-$C206,FALSE)</f>
        <v>24</v>
      </c>
      <c r="AP206" t="s">
        <v>726</v>
      </c>
      <c r="AQ206" t="s">
        <v>726</v>
      </c>
      <c r="AR206" t="s">
        <v>726</v>
      </c>
      <c r="AS206" t="s">
        <v>726</v>
      </c>
      <c r="AT206" t="s">
        <v>726</v>
      </c>
      <c r="AU206">
        <f>VLOOKUP(A206,'Full dataset'!$A$4:$II$190,$AU$1,FALSE)</f>
        <v>2009</v>
      </c>
      <c r="AV206">
        <v>1</v>
      </c>
      <c r="AW206">
        <f>VLOOKUP(A206,'Full dataset'!$A$5:$IM$190,247,FALSE)</f>
        <v>1</v>
      </c>
      <c r="AX206">
        <f>VLOOKUP(A206,'Full dataset'!$A$4:$II$190,242,FALSE)</f>
        <v>2009</v>
      </c>
      <c r="AY206">
        <f>VLOOKUP(A206,'Full dataset'!$A$5:$IM$190,246,FALSE)</f>
        <v>1</v>
      </c>
      <c r="AZ206">
        <v>9999</v>
      </c>
      <c r="BA206">
        <f>MAX(VLOOKUP($A206,'Full dataset'!$A$4:$IX$190,BA$1,FALSE),AW206)</f>
        <v>2</v>
      </c>
      <c r="BB206">
        <f>IF(VLOOKUP($A206,'Full dataset'!$A$4:$IX$190,BB$1,FALSE)&gt;0,VLOOKUP($A206,'Full dataset'!$A$4:$IX$190,BB$1,FALSE),AU206)</f>
        <v>2010</v>
      </c>
      <c r="BC206">
        <f>MAX(VLOOKUP($A206,'Full dataset'!$A$4:$IX$190,BC$1,FALSE),AY206)</f>
        <v>1</v>
      </c>
      <c r="BD206">
        <f>MAX(VLOOKUP($A206,'Full dataset'!$A$4:$IX$190,BD$1,FALSE),AX206)</f>
        <v>2009</v>
      </c>
      <c r="BE206">
        <f t="shared" si="21"/>
        <v>2009</v>
      </c>
      <c r="BF206">
        <f t="shared" si="22"/>
        <v>0</v>
      </c>
      <c r="BG206">
        <f t="shared" si="23"/>
        <v>0</v>
      </c>
      <c r="BH206">
        <f t="shared" si="18"/>
        <v>0</v>
      </c>
      <c r="BI206">
        <f t="shared" si="19"/>
        <v>0</v>
      </c>
      <c r="BO206">
        <f>IF(BF206=1,VLOOKUP($A206,'Full dataset'!$A$4:$IE$190,2007+BO$1-$C206,FALSE),0)</f>
        <v>0</v>
      </c>
      <c r="BP206">
        <f>IF(BF206=1,VLOOKUP($A206,'Full dataset'!$A$4:$IE$190,2007+BP$1-$C206,FALSE),0)</f>
        <v>0</v>
      </c>
      <c r="BQ206">
        <f>IF(BF206=1,VLOOKUP($A206,'Full dataset'!$A$4:$IE$190,2007+BQ$1-$C206,FALSE),0)</f>
        <v>0</v>
      </c>
      <c r="BR206">
        <f>IF($BG206=1,VLOOKUP($A206,'Full dataset'!$A$4:$IE$190,BR$1-2007+$C206,FALSE),0)</f>
        <v>0</v>
      </c>
      <c r="BS206">
        <f>IF($BG206=1,VLOOKUP($A206,'Full dataset'!$A$4:$IE$190,BS$1-2007+$C206,FALSE),0)</f>
        <v>0</v>
      </c>
      <c r="BT206">
        <f>IF($BG206=1,VLOOKUP($A206,'Full dataset'!$A$4:$IE$190,BT$1-2007+$C206,FALSE),0)</f>
        <v>0</v>
      </c>
      <c r="BU206">
        <f>IF($BG206=1,VLOOKUP($A206,'Full dataset'!$A$4:$IE$190,BU$1-2007+$C206,FALSE),0)</f>
        <v>0</v>
      </c>
      <c r="BV206">
        <f>IF($BG206=1,VLOOKUP($A206,'Full dataset'!$A$4:$IE$190,BV$1-2007+$C206,FALSE),0)</f>
        <v>0</v>
      </c>
      <c r="BW206">
        <f>IF($BG206=1,VLOOKUP($A206,'Full dataset'!$A$4:$IE$190,BW$1-2007+$C206,FALSE),0)</f>
        <v>0</v>
      </c>
      <c r="BX206">
        <f>IF($BG206=1,VLOOKUP($A206,'Full dataset'!$A$4:$IE$190,BX$1-2007+$C206,FALSE),0)</f>
        <v>0</v>
      </c>
    </row>
    <row r="207" spans="1:76" x14ac:dyDescent="0.25">
      <c r="A207">
        <v>19</v>
      </c>
      <c r="B207" t="s">
        <v>63</v>
      </c>
      <c r="C207">
        <v>2008</v>
      </c>
      <c r="D207" t="s">
        <v>591</v>
      </c>
      <c r="E207">
        <f t="shared" si="20"/>
        <v>1</v>
      </c>
      <c r="F207">
        <v>1</v>
      </c>
      <c r="G207">
        <v>22607</v>
      </c>
      <c r="H207">
        <v>3.1831878344128413</v>
      </c>
      <c r="I207">
        <v>8001</v>
      </c>
      <c r="J207">
        <v>1</v>
      </c>
      <c r="K207">
        <v>2574</v>
      </c>
      <c r="L207">
        <v>0.36243311743170936</v>
      </c>
      <c r="M207">
        <v>4527</v>
      </c>
      <c r="N207">
        <v>2</v>
      </c>
      <c r="O207">
        <v>2285</v>
      </c>
      <c r="P207">
        <v>0.32174035482962543</v>
      </c>
      <c r="Q207">
        <v>23</v>
      </c>
      <c r="R207">
        <v>39630</v>
      </c>
      <c r="S207">
        <v>7372</v>
      </c>
      <c r="T207">
        <v>511210</v>
      </c>
      <c r="U207">
        <v>0</v>
      </c>
      <c r="V207" t="s">
        <v>726</v>
      </c>
      <c r="W207" t="s">
        <v>726</v>
      </c>
      <c r="X207" t="s">
        <v>726</v>
      </c>
      <c r="Y207">
        <v>1</v>
      </c>
      <c r="Z207">
        <v>1</v>
      </c>
      <c r="AA207" t="s">
        <v>740</v>
      </c>
      <c r="AB207">
        <v>112246</v>
      </c>
      <c r="AC207">
        <f>VLOOKUP(A207,'Full dataset'!$A$4:$IE$190,2033-C207,FALSE)</f>
        <v>5.8</v>
      </c>
      <c r="AD207">
        <f>VLOOKUP(A207,'Full dataset'!$A$4:$IE$190,2041-C207,FALSE)</f>
        <v>7637</v>
      </c>
      <c r="AE207">
        <f>VLOOKUP(A207,'Full dataset'!$A$4:$IE$190,2050-C207,FALSE)</f>
        <v>0</v>
      </c>
      <c r="AF207">
        <v>2.9</v>
      </c>
      <c r="AG207">
        <f>VLOOKUP($A207,'Full dataset'!$A$4:$IE$190,2007+AG$1-$C207,FALSE)</f>
        <v>476.762</v>
      </c>
      <c r="AH207">
        <f>VLOOKUP($A207,'Full dataset'!$A$4:$IE$190,2007+AH$1-$C207,FALSE)</f>
        <v>4666.5839999999998</v>
      </c>
      <c r="AI207">
        <f>VLOOKUP($A207,'Full dataset'!$A$4:$IE$190,2007+AI$1-$C207,FALSE)</f>
        <v>3070.9740000000002</v>
      </c>
      <c r="AJ207">
        <f>VLOOKUP($A207,'Full dataset'!$A$4:$IE$190,2007+AJ$1-$C207,FALSE)</f>
        <v>24</v>
      </c>
      <c r="AK207">
        <f>VLOOKUP($A207,'Full dataset'!$A$4:$IE$190,2007+AK$1-$C207,FALSE)</f>
        <v>40</v>
      </c>
      <c r="AL207">
        <f>VLOOKUP($A207,'Full dataset'!$A$4:$IE$190,2007+AL$1-$C207,FALSE)</f>
        <v>43</v>
      </c>
      <c r="AM207" t="s">
        <v>726</v>
      </c>
      <c r="AN207">
        <f>VLOOKUP($A207,'Full dataset'!$A$4:$IE$190,2007+AN$1-$C207,FALSE)</f>
        <v>117729</v>
      </c>
      <c r="AO207">
        <f>VLOOKUP($A207,'Full dataset'!$A$4:$IE$190,2007+AO$1-$C207,FALSE)</f>
        <v>10</v>
      </c>
      <c r="AP207" t="s">
        <v>726</v>
      </c>
      <c r="AQ207" t="s">
        <v>726</v>
      </c>
      <c r="AR207" t="s">
        <v>726</v>
      </c>
      <c r="AS207" t="s">
        <v>726</v>
      </c>
      <c r="AT207" t="s">
        <v>726</v>
      </c>
      <c r="AU207">
        <f>VLOOKUP(A207,'Full dataset'!$A$4:$II$190,$AU$1,FALSE)</f>
        <v>9999</v>
      </c>
      <c r="AV207">
        <v>1</v>
      </c>
      <c r="AW207">
        <f>VLOOKUP(A207,'Full dataset'!$A$5:$IM$190,247,FALSE)</f>
        <v>0</v>
      </c>
      <c r="AX207">
        <f>VLOOKUP(A207,'Full dataset'!$A$4:$II$190,242,FALSE)</f>
        <v>2008</v>
      </c>
      <c r="AY207">
        <f>VLOOKUP(A207,'Full dataset'!$A$5:$IM$190,246,FALSE)</f>
        <v>0</v>
      </c>
      <c r="AZ207">
        <v>9999</v>
      </c>
      <c r="BA207">
        <f>MAX(VLOOKUP($A207,'Full dataset'!$A$4:$IX$190,BA$1,FALSE),AW207)</f>
        <v>0</v>
      </c>
      <c r="BB207">
        <f>IF(VLOOKUP($A207,'Full dataset'!$A$4:$IX$190,BB$1,FALSE)&gt;0,VLOOKUP($A207,'Full dataset'!$A$4:$IX$190,BB$1,FALSE),AU207)</f>
        <v>9999</v>
      </c>
      <c r="BC207">
        <f>MAX(VLOOKUP($A207,'Full dataset'!$A$4:$IX$190,BC$1,FALSE),AY207)</f>
        <v>0</v>
      </c>
      <c r="BD207">
        <f>MAX(VLOOKUP($A207,'Full dataset'!$A$4:$IX$190,BD$1,FALSE),AX207)</f>
        <v>2008</v>
      </c>
      <c r="BE207">
        <f t="shared" si="21"/>
        <v>2008</v>
      </c>
      <c r="BF207">
        <f t="shared" si="22"/>
        <v>0</v>
      </c>
      <c r="BG207">
        <f t="shared" si="23"/>
        <v>0</v>
      </c>
      <c r="BH207">
        <f t="shared" si="18"/>
        <v>0</v>
      </c>
      <c r="BI207">
        <f t="shared" si="19"/>
        <v>0</v>
      </c>
      <c r="BO207">
        <f>IF(BF207=1,VLOOKUP($A207,'Full dataset'!$A$4:$IE$190,2007+BO$1-$C207,FALSE),0)</f>
        <v>0</v>
      </c>
      <c r="BP207">
        <f>IF(BF207=1,VLOOKUP($A207,'Full dataset'!$A$4:$IE$190,2007+BP$1-$C207,FALSE),0)</f>
        <v>0</v>
      </c>
      <c r="BQ207">
        <f>IF(BF207=1,VLOOKUP($A207,'Full dataset'!$A$4:$IE$190,2007+BQ$1-$C207,FALSE),0)</f>
        <v>0</v>
      </c>
      <c r="BR207">
        <f>IF($BG207=1,VLOOKUP($A207,'Full dataset'!$A$4:$IE$190,BR$1-2007+$C207,FALSE),0)</f>
        <v>0</v>
      </c>
      <c r="BS207">
        <f>IF($BG207=1,VLOOKUP($A207,'Full dataset'!$A$4:$IE$190,BS$1-2007+$C207,FALSE),0)</f>
        <v>0</v>
      </c>
      <c r="BT207">
        <f>IF($BG207=1,VLOOKUP($A207,'Full dataset'!$A$4:$IE$190,BT$1-2007+$C207,FALSE),0)</f>
        <v>0</v>
      </c>
      <c r="BU207">
        <f>IF($BG207=1,VLOOKUP($A207,'Full dataset'!$A$4:$IE$190,BU$1-2007+$C207,FALSE),0)</f>
        <v>0</v>
      </c>
      <c r="BV207">
        <f>IF($BG207=1,VLOOKUP($A207,'Full dataset'!$A$4:$IE$190,BV$1-2007+$C207,FALSE),0)</f>
        <v>0</v>
      </c>
      <c r="BW207">
        <f>IF($BG207=1,VLOOKUP($A207,'Full dataset'!$A$4:$IE$190,BW$1-2007+$C207,FALSE),0)</f>
        <v>0</v>
      </c>
      <c r="BX207">
        <f>IF($BG207=1,VLOOKUP($A207,'Full dataset'!$A$4:$IE$190,BX$1-2007+$C207,FALSE),0)</f>
        <v>0</v>
      </c>
    </row>
    <row r="208" spans="1:76" x14ac:dyDescent="0.25">
      <c r="A208">
        <v>20</v>
      </c>
      <c r="B208" t="s">
        <v>64</v>
      </c>
      <c r="C208">
        <v>2008</v>
      </c>
      <c r="D208" t="s">
        <v>582</v>
      </c>
      <c r="E208">
        <f t="shared" si="20"/>
        <v>0</v>
      </c>
      <c r="F208">
        <v>1</v>
      </c>
      <c r="G208">
        <v>16116</v>
      </c>
      <c r="H208">
        <v>0.69432596613674546</v>
      </c>
      <c r="I208">
        <v>7794</v>
      </c>
      <c r="J208">
        <v>1</v>
      </c>
      <c r="K208">
        <v>512</v>
      </c>
      <c r="L208">
        <v>2.2058506742492785E-2</v>
      </c>
      <c r="M208">
        <v>519</v>
      </c>
      <c r="N208">
        <v>2</v>
      </c>
      <c r="O208">
        <v>5210</v>
      </c>
      <c r="P208">
        <v>0.22446253931325666</v>
      </c>
      <c r="Q208">
        <v>26</v>
      </c>
      <c r="R208">
        <v>40057</v>
      </c>
      <c r="U208">
        <v>1</v>
      </c>
      <c r="V208">
        <v>228</v>
      </c>
      <c r="W208">
        <v>2612</v>
      </c>
      <c r="X208">
        <v>2044</v>
      </c>
      <c r="Y208">
        <v>1</v>
      </c>
      <c r="Z208">
        <v>1</v>
      </c>
      <c r="AA208" t="s">
        <v>741</v>
      </c>
      <c r="AB208">
        <v>103888</v>
      </c>
      <c r="AC208">
        <f>VLOOKUP(A208,'Full dataset'!$A$4:$IE$190,2033-C208,FALSE)</f>
        <v>0</v>
      </c>
      <c r="AD208">
        <f>VLOOKUP(A208,'Full dataset'!$A$4:$IE$190,2041-C208,FALSE)</f>
        <v>21999</v>
      </c>
      <c r="AE208">
        <f>VLOOKUP(A208,'Full dataset'!$A$4:$IE$190,2050-C208,FALSE)</f>
        <v>0</v>
      </c>
      <c r="AF208">
        <v>0</v>
      </c>
      <c r="AG208" t="str">
        <f>VLOOKUP($A208,'Full dataset'!$A$4:$IE$190,2007+AG$1-$C208,FALSE)</f>
        <v>.</v>
      </c>
      <c r="AH208" t="str">
        <f>VLOOKUP($A208,'Full dataset'!$A$4:$IE$190,2007+AH$1-$C208,FALSE)</f>
        <v>.</v>
      </c>
      <c r="AI208">
        <f>VLOOKUP($A208,'Full dataset'!$A$4:$IE$190,2007+AI$1-$C208,FALSE)</f>
        <v>12912</v>
      </c>
      <c r="AJ208" t="str">
        <f>VLOOKUP($A208,'Full dataset'!$A$4:$IE$190,2007+AJ$1-$C208,FALSE)</f>
        <v>.</v>
      </c>
      <c r="AK208">
        <f>VLOOKUP($A208,'Full dataset'!$A$4:$IE$190,2007+AK$1-$C208,FALSE)</f>
        <v>54</v>
      </c>
      <c r="AL208" t="str">
        <f>VLOOKUP($A208,'Full dataset'!$A$4:$IE$190,2007+AL$1-$C208,FALSE)</f>
        <v>.</v>
      </c>
      <c r="AM208" t="s">
        <v>726</v>
      </c>
      <c r="AN208" t="str">
        <f>VLOOKUP($A208,'Full dataset'!$A$4:$IE$190,2007+AN$1-$C208,FALSE)</f>
        <v>.</v>
      </c>
      <c r="AO208" t="str">
        <f>VLOOKUP($A208,'Full dataset'!$A$4:$IE$190,2007+AO$1-$C208,FALSE)</f>
        <v>.</v>
      </c>
      <c r="AP208" t="s">
        <v>726</v>
      </c>
      <c r="AQ208" t="s">
        <v>726</v>
      </c>
      <c r="AR208" t="s">
        <v>726</v>
      </c>
      <c r="AS208" t="s">
        <v>726</v>
      </c>
      <c r="AT208" t="s">
        <v>726</v>
      </c>
      <c r="AU208">
        <f>VLOOKUP(A208,'Full dataset'!$A$4:$II$190,$AU$1,FALSE)</f>
        <v>2009</v>
      </c>
      <c r="AV208">
        <v>1</v>
      </c>
      <c r="AW208">
        <f>VLOOKUP(A208,'Full dataset'!$A$5:$IM$190,247,FALSE)</f>
        <v>2</v>
      </c>
      <c r="AX208">
        <f>VLOOKUP(A208,'Full dataset'!$A$4:$II$190,242,FALSE)</f>
        <v>2008</v>
      </c>
      <c r="AY208">
        <f>VLOOKUP(A208,'Full dataset'!$A$5:$IM$190,246,FALSE)</f>
        <v>2</v>
      </c>
      <c r="AZ208">
        <v>9999</v>
      </c>
      <c r="BA208">
        <f>MAX(VLOOKUP($A208,'Full dataset'!$A$4:$IX$190,BA$1,FALSE),AW208)</f>
        <v>2</v>
      </c>
      <c r="BB208">
        <f>IF(VLOOKUP($A208,'Full dataset'!$A$4:$IX$190,BB$1,FALSE)&gt;0,VLOOKUP($A208,'Full dataset'!$A$4:$IX$190,BB$1,FALSE),AU208)</f>
        <v>2009</v>
      </c>
      <c r="BC208">
        <f>MAX(VLOOKUP($A208,'Full dataset'!$A$4:$IX$190,BC$1,FALSE),AY208)</f>
        <v>2</v>
      </c>
      <c r="BD208">
        <f>MAX(VLOOKUP($A208,'Full dataset'!$A$4:$IX$190,BD$1,FALSE),AX208)</f>
        <v>2008</v>
      </c>
      <c r="BE208">
        <f t="shared" si="21"/>
        <v>2008</v>
      </c>
      <c r="BF208">
        <f t="shared" si="22"/>
        <v>0</v>
      </c>
      <c r="BG208">
        <f t="shared" si="23"/>
        <v>1</v>
      </c>
      <c r="BH208">
        <f t="shared" si="18"/>
        <v>0</v>
      </c>
      <c r="BI208">
        <f t="shared" si="19"/>
        <v>1</v>
      </c>
      <c r="BO208">
        <f>IF(BF208=1,VLOOKUP($A208,'Full dataset'!$A$4:$IE$190,2007+BO$1-$C208,FALSE),0)</f>
        <v>0</v>
      </c>
      <c r="BP208">
        <f>IF(BF208=1,VLOOKUP($A208,'Full dataset'!$A$4:$IE$190,2007+BP$1-$C208,FALSE),0)</f>
        <v>0</v>
      </c>
      <c r="BQ208">
        <f>IF(BF208=1,VLOOKUP($A208,'Full dataset'!$A$4:$IE$190,2007+BQ$1-$C208,FALSE),0)</f>
        <v>0</v>
      </c>
      <c r="BR208">
        <f>IF($BG208=1,VLOOKUP($A208,'Full dataset'!$A$4:$IE$190,BR$1-2007+$C208,FALSE),0)</f>
        <v>5</v>
      </c>
      <c r="BS208">
        <f>IF($BG208=1,VLOOKUP($A208,'Full dataset'!$A$4:$IE$190,BS$1-2007+$C208,FALSE),0)</f>
        <v>36</v>
      </c>
      <c r="BT208">
        <f>IF($BG208=1,VLOOKUP($A208,'Full dataset'!$A$4:$IE$190,BT$1-2007+$C208,FALSE),0)</f>
        <v>49</v>
      </c>
      <c r="BU208">
        <f>IF($BG208=1,VLOOKUP($A208,'Full dataset'!$A$4:$IE$190,BU$1-2007+$C208,FALSE),0)</f>
        <v>0</v>
      </c>
      <c r="BV208">
        <f>IF($BG208=1,VLOOKUP($A208,'Full dataset'!$A$4:$IE$190,BV$1-2007+$C208,FALSE),0)</f>
        <v>0</v>
      </c>
      <c r="BW208">
        <f>IF($BG208=1,VLOOKUP($A208,'Full dataset'!$A$4:$IE$190,BW$1-2007+$C208,FALSE),0)</f>
        <v>0</v>
      </c>
      <c r="BX208">
        <f>IF($BG208=1,VLOOKUP($A208,'Full dataset'!$A$4:$IE$190,BX$1-2007+$C208,FALSE),0)</f>
        <v>0</v>
      </c>
    </row>
    <row r="209" spans="1:76" x14ac:dyDescent="0.25">
      <c r="A209">
        <v>21</v>
      </c>
      <c r="B209" t="s">
        <v>65</v>
      </c>
      <c r="C209">
        <v>2008</v>
      </c>
      <c r="D209" t="s">
        <v>582</v>
      </c>
      <c r="E209">
        <f t="shared" si="20"/>
        <v>0</v>
      </c>
      <c r="F209">
        <v>1</v>
      </c>
      <c r="G209">
        <v>5144</v>
      </c>
      <c r="H209">
        <v>2.0502192108409725</v>
      </c>
      <c r="I209">
        <v>1680</v>
      </c>
      <c r="J209">
        <v>1</v>
      </c>
      <c r="K209">
        <v>143</v>
      </c>
      <c r="L209">
        <v>5.6994818652849742E-2</v>
      </c>
      <c r="M209">
        <v>313</v>
      </c>
      <c r="N209">
        <v>1</v>
      </c>
      <c r="O209">
        <v>291</v>
      </c>
      <c r="P209">
        <v>0.1159824631327222</v>
      </c>
      <c r="Q209">
        <v>1</v>
      </c>
      <c r="R209">
        <v>40391</v>
      </c>
      <c r="U209">
        <v>1</v>
      </c>
      <c r="V209">
        <v>1599</v>
      </c>
      <c r="W209">
        <v>3690</v>
      </c>
      <c r="X209">
        <v>3004</v>
      </c>
      <c r="Y209">
        <v>1</v>
      </c>
      <c r="Z209">
        <v>1</v>
      </c>
      <c r="AA209" t="s">
        <v>742</v>
      </c>
      <c r="AB209">
        <v>21850</v>
      </c>
      <c r="AC209">
        <f>VLOOKUP(A209,'Full dataset'!$A$4:$IE$190,2033-C209,FALSE)</f>
        <v>6.2</v>
      </c>
      <c r="AD209">
        <f>VLOOKUP(A209,'Full dataset'!$A$4:$IE$190,2041-C209,FALSE)</f>
        <v>2184</v>
      </c>
      <c r="AE209">
        <f>VLOOKUP(A209,'Full dataset'!$A$4:$IE$190,2050-C209,FALSE)</f>
        <v>0</v>
      </c>
      <c r="AF209">
        <v>3.1</v>
      </c>
      <c r="AG209" t="str">
        <f>VLOOKUP($A209,'Full dataset'!$A$4:$IE$190,2007+AG$1-$C209,FALSE)</f>
        <v>.</v>
      </c>
      <c r="AH209" t="str">
        <f>VLOOKUP($A209,'Full dataset'!$A$4:$IE$190,2007+AH$1-$C209,FALSE)</f>
        <v>.</v>
      </c>
      <c r="AI209">
        <f>VLOOKUP($A209,'Full dataset'!$A$4:$IE$190,2007+AI$1-$C209,FALSE)</f>
        <v>680</v>
      </c>
      <c r="AJ209">
        <f>VLOOKUP($A209,'Full dataset'!$A$4:$IE$190,2007+AJ$1-$C209,FALSE)</f>
        <v>81</v>
      </c>
      <c r="AK209">
        <f>VLOOKUP($A209,'Full dataset'!$A$4:$IE$190,2007+AK$1-$C209,FALSE)</f>
        <v>40</v>
      </c>
      <c r="AL209">
        <f>VLOOKUP($A209,'Full dataset'!$A$4:$IE$190,2007+AL$1-$C209,FALSE)</f>
        <v>44</v>
      </c>
      <c r="AM209" t="s">
        <v>726</v>
      </c>
      <c r="AN209">
        <f>VLOOKUP($A209,'Full dataset'!$A$4:$IE$190,2007+AN$1-$C209,FALSE)</f>
        <v>17170</v>
      </c>
      <c r="AO209">
        <f>VLOOKUP($A209,'Full dataset'!$A$4:$IE$190,2007+AO$1-$C209,FALSE)</f>
        <v>9</v>
      </c>
      <c r="AP209" t="s">
        <v>726</v>
      </c>
      <c r="AQ209" t="s">
        <v>726</v>
      </c>
      <c r="AR209" t="s">
        <v>726</v>
      </c>
      <c r="AS209" t="s">
        <v>726</v>
      </c>
      <c r="AT209" t="s">
        <v>726</v>
      </c>
      <c r="AU209">
        <f>VLOOKUP(A209,'Full dataset'!$A$4:$II$190,$AU$1,FALSE)</f>
        <v>2010</v>
      </c>
      <c r="AV209">
        <v>1</v>
      </c>
      <c r="AW209">
        <f>VLOOKUP(A209,'Full dataset'!$A$5:$IM$190,247,FALSE)</f>
        <v>1</v>
      </c>
      <c r="AX209">
        <f>VLOOKUP(A209,'Full dataset'!$A$4:$II$190,242,FALSE)</f>
        <v>2009</v>
      </c>
      <c r="AY209">
        <f>VLOOKUP(A209,'Full dataset'!$A$5:$IM$190,246,FALSE)</f>
        <v>1</v>
      </c>
      <c r="AZ209">
        <v>9999</v>
      </c>
      <c r="BA209">
        <f>MAX(VLOOKUP($A209,'Full dataset'!$A$4:$IX$190,BA$1,FALSE),AW209)</f>
        <v>2</v>
      </c>
      <c r="BB209">
        <f>IF(VLOOKUP($A209,'Full dataset'!$A$4:$IX$190,BB$1,FALSE)&gt;0,VLOOKUP($A209,'Full dataset'!$A$4:$IX$190,BB$1,FALSE),AU209)</f>
        <v>2010</v>
      </c>
      <c r="BC209">
        <f>MAX(VLOOKUP($A209,'Full dataset'!$A$4:$IX$190,BC$1,FALSE),AY209)</f>
        <v>1</v>
      </c>
      <c r="BD209">
        <f>MAX(VLOOKUP($A209,'Full dataset'!$A$4:$IX$190,BD$1,FALSE),AX209)</f>
        <v>2009</v>
      </c>
      <c r="BE209">
        <f t="shared" si="21"/>
        <v>2009</v>
      </c>
      <c r="BF209">
        <f t="shared" si="22"/>
        <v>0</v>
      </c>
      <c r="BG209">
        <f t="shared" si="23"/>
        <v>0</v>
      </c>
      <c r="BH209">
        <f t="shared" si="18"/>
        <v>0</v>
      </c>
      <c r="BI209">
        <f t="shared" si="19"/>
        <v>0</v>
      </c>
      <c r="BO209">
        <f>IF(BF209=1,VLOOKUP($A209,'Full dataset'!$A$4:$IE$190,2007+BO$1-$C209,FALSE),0)</f>
        <v>0</v>
      </c>
      <c r="BP209">
        <f>IF(BF209=1,VLOOKUP($A209,'Full dataset'!$A$4:$IE$190,2007+BP$1-$C209,FALSE),0)</f>
        <v>0</v>
      </c>
      <c r="BQ209">
        <f>IF(BF209=1,VLOOKUP($A209,'Full dataset'!$A$4:$IE$190,2007+BQ$1-$C209,FALSE),0)</f>
        <v>0</v>
      </c>
      <c r="BR209">
        <f>IF($BG209=1,VLOOKUP($A209,'Full dataset'!$A$4:$IE$190,BR$1-2007+$C209,FALSE),0)</f>
        <v>0</v>
      </c>
      <c r="BS209">
        <f>IF($BG209=1,VLOOKUP($A209,'Full dataset'!$A$4:$IE$190,BS$1-2007+$C209,FALSE),0)</f>
        <v>0</v>
      </c>
      <c r="BT209">
        <f>IF($BG209=1,VLOOKUP($A209,'Full dataset'!$A$4:$IE$190,BT$1-2007+$C209,FALSE),0)</f>
        <v>0</v>
      </c>
      <c r="BU209">
        <f>IF($BG209=1,VLOOKUP($A209,'Full dataset'!$A$4:$IE$190,BU$1-2007+$C209,FALSE),0)</f>
        <v>0</v>
      </c>
      <c r="BV209">
        <f>IF($BG209=1,VLOOKUP($A209,'Full dataset'!$A$4:$IE$190,BV$1-2007+$C209,FALSE),0)</f>
        <v>0</v>
      </c>
      <c r="BW209">
        <f>IF($BG209=1,VLOOKUP($A209,'Full dataset'!$A$4:$IE$190,BW$1-2007+$C209,FALSE),0)</f>
        <v>0</v>
      </c>
      <c r="BX209">
        <f>IF($BG209=1,VLOOKUP($A209,'Full dataset'!$A$4:$IE$190,BX$1-2007+$C209,FALSE),0)</f>
        <v>0</v>
      </c>
    </row>
    <row r="210" spans="1:76" x14ac:dyDescent="0.25">
      <c r="A210">
        <v>22</v>
      </c>
      <c r="B210" t="s">
        <v>66</v>
      </c>
      <c r="C210">
        <v>2008</v>
      </c>
      <c r="D210" t="s">
        <v>591</v>
      </c>
      <c r="E210">
        <f t="shared" si="20"/>
        <v>1</v>
      </c>
      <c r="F210">
        <v>1</v>
      </c>
      <c r="G210">
        <v>3368</v>
      </c>
      <c r="H210">
        <v>0.96366237482117312</v>
      </c>
      <c r="I210">
        <v>936</v>
      </c>
      <c r="J210">
        <v>0</v>
      </c>
      <c r="N210">
        <v>1</v>
      </c>
      <c r="O210">
        <v>104612</v>
      </c>
      <c r="P210">
        <v>29.931902718168814</v>
      </c>
      <c r="Q210">
        <v>2563</v>
      </c>
      <c r="R210">
        <v>39873</v>
      </c>
      <c r="S210">
        <v>5700</v>
      </c>
      <c r="T210">
        <v>442299</v>
      </c>
      <c r="U210">
        <v>1</v>
      </c>
      <c r="V210">
        <v>4809</v>
      </c>
      <c r="W210">
        <v>36505</v>
      </c>
      <c r="X210">
        <v>17104</v>
      </c>
      <c r="Y210">
        <v>1</v>
      </c>
      <c r="Z210">
        <v>1</v>
      </c>
      <c r="AA210" t="s">
        <v>743</v>
      </c>
      <c r="AB210">
        <v>19657</v>
      </c>
      <c r="AC210">
        <f>VLOOKUP(A210,'Full dataset'!$A$4:$IE$190,2033-C210,FALSE)</f>
        <v>8.1</v>
      </c>
      <c r="AD210">
        <f>VLOOKUP(A210,'Full dataset'!$A$4:$IE$190,2041-C210,FALSE)</f>
        <v>3286</v>
      </c>
      <c r="AE210">
        <f>VLOOKUP(A210,'Full dataset'!$A$4:$IE$190,2050-C210,FALSE)</f>
        <v>0</v>
      </c>
      <c r="AF210">
        <v>4.05</v>
      </c>
      <c r="AG210" t="str">
        <f>VLOOKUP($A210,'Full dataset'!$A$4:$IE$190,2007+AG$1-$C210,FALSE)</f>
        <v>.</v>
      </c>
      <c r="AH210" t="str">
        <f>VLOOKUP($A210,'Full dataset'!$A$4:$IE$190,2007+AH$1-$C210,FALSE)</f>
        <v>.</v>
      </c>
      <c r="AI210">
        <f>VLOOKUP($A210,'Full dataset'!$A$4:$IE$190,2007+AI$1-$C210,FALSE)</f>
        <v>551</v>
      </c>
      <c r="AJ210">
        <f>VLOOKUP($A210,'Full dataset'!$A$4:$IE$190,2007+AJ$1-$C210,FALSE)</f>
        <v>36</v>
      </c>
      <c r="AK210">
        <f>VLOOKUP($A210,'Full dataset'!$A$4:$IE$190,2007+AK$1-$C210,FALSE)</f>
        <v>65</v>
      </c>
      <c r="AL210">
        <f>VLOOKUP($A210,'Full dataset'!$A$4:$IE$190,2007+AL$1-$C210,FALSE)</f>
        <v>65</v>
      </c>
      <c r="AM210" t="s">
        <v>726</v>
      </c>
      <c r="AN210">
        <f>VLOOKUP($A210,'Full dataset'!$A$4:$IE$190,2007+AN$1-$C210,FALSE)</f>
        <v>45030</v>
      </c>
      <c r="AO210">
        <f>VLOOKUP($A210,'Full dataset'!$A$4:$IE$190,2007+AO$1-$C210,FALSE)</f>
        <v>15</v>
      </c>
      <c r="AP210" t="s">
        <v>726</v>
      </c>
      <c r="AQ210" t="s">
        <v>726</v>
      </c>
      <c r="AR210" t="s">
        <v>726</v>
      </c>
      <c r="AS210" t="s">
        <v>726</v>
      </c>
      <c r="AT210" t="s">
        <v>726</v>
      </c>
      <c r="AU210">
        <f>VLOOKUP(A210,'Full dataset'!$A$4:$II$190,$AU$1,FALSE)</f>
        <v>2009</v>
      </c>
      <c r="AV210">
        <v>0</v>
      </c>
      <c r="AW210">
        <f>VLOOKUP(A210,'Full dataset'!$A$5:$IM$190,247,FALSE)</f>
        <v>1</v>
      </c>
      <c r="AX210">
        <f>VLOOKUP(A210,'Full dataset'!$A$4:$II$190,242,FALSE)</f>
        <v>2008</v>
      </c>
      <c r="AY210">
        <f>VLOOKUP(A210,'Full dataset'!$A$5:$IM$190,246,FALSE)</f>
        <v>1</v>
      </c>
      <c r="AZ210">
        <v>9999</v>
      </c>
      <c r="BA210">
        <f>MAX(VLOOKUP($A210,'Full dataset'!$A$4:$IX$190,BA$1,FALSE),AW210)</f>
        <v>1</v>
      </c>
      <c r="BB210">
        <f>IF(VLOOKUP($A210,'Full dataset'!$A$4:$IX$190,BB$1,FALSE)&gt;0,VLOOKUP($A210,'Full dataset'!$A$4:$IX$190,BB$1,FALSE),AU210)</f>
        <v>2009</v>
      </c>
      <c r="BC210">
        <f>MAX(VLOOKUP($A210,'Full dataset'!$A$4:$IX$190,BC$1,FALSE),AY210)</f>
        <v>1</v>
      </c>
      <c r="BD210">
        <f>MAX(VLOOKUP($A210,'Full dataset'!$A$4:$IX$190,BD$1,FALSE),AX210)</f>
        <v>2008</v>
      </c>
      <c r="BE210">
        <f t="shared" si="21"/>
        <v>2008</v>
      </c>
      <c r="BF210">
        <f t="shared" si="22"/>
        <v>0</v>
      </c>
      <c r="BG210">
        <f t="shared" si="23"/>
        <v>0</v>
      </c>
      <c r="BH210">
        <f t="shared" si="18"/>
        <v>0</v>
      </c>
      <c r="BI210">
        <f t="shared" si="19"/>
        <v>0</v>
      </c>
      <c r="BO210">
        <f>IF(BF210=1,VLOOKUP($A210,'Full dataset'!$A$4:$IE$190,2007+BO$1-$C210,FALSE),0)</f>
        <v>0</v>
      </c>
      <c r="BP210">
        <f>IF(BF210=1,VLOOKUP($A210,'Full dataset'!$A$4:$IE$190,2007+BP$1-$C210,FALSE),0)</f>
        <v>0</v>
      </c>
      <c r="BQ210">
        <f>IF(BF210=1,VLOOKUP($A210,'Full dataset'!$A$4:$IE$190,2007+BQ$1-$C210,FALSE),0)</f>
        <v>0</v>
      </c>
      <c r="BR210">
        <f>IF($BG210=1,VLOOKUP($A210,'Full dataset'!$A$4:$IE$190,BR$1-2007+$C210,FALSE),0)</f>
        <v>0</v>
      </c>
      <c r="BS210">
        <f>IF($BG210=1,VLOOKUP($A210,'Full dataset'!$A$4:$IE$190,BS$1-2007+$C210,FALSE),0)</f>
        <v>0</v>
      </c>
      <c r="BT210">
        <f>IF($BG210=1,VLOOKUP($A210,'Full dataset'!$A$4:$IE$190,BT$1-2007+$C210,FALSE),0)</f>
        <v>0</v>
      </c>
      <c r="BU210">
        <f>IF($BG210=1,VLOOKUP($A210,'Full dataset'!$A$4:$IE$190,BU$1-2007+$C210,FALSE),0)</f>
        <v>0</v>
      </c>
      <c r="BV210">
        <f>IF($BG210=1,VLOOKUP($A210,'Full dataset'!$A$4:$IE$190,BV$1-2007+$C210,FALSE),0)</f>
        <v>0</v>
      </c>
      <c r="BW210">
        <f>IF($BG210=1,VLOOKUP($A210,'Full dataset'!$A$4:$IE$190,BW$1-2007+$C210,FALSE),0)</f>
        <v>0</v>
      </c>
      <c r="BX210">
        <f>IF($BG210=1,VLOOKUP($A210,'Full dataset'!$A$4:$IE$190,BX$1-2007+$C210,FALSE),0)</f>
        <v>0</v>
      </c>
    </row>
    <row r="211" spans="1:76" x14ac:dyDescent="0.25">
      <c r="A211">
        <v>23</v>
      </c>
      <c r="B211" t="s">
        <v>67</v>
      </c>
      <c r="C211">
        <v>2008</v>
      </c>
      <c r="D211" t="s">
        <v>591</v>
      </c>
      <c r="E211">
        <f t="shared" si="20"/>
        <v>1</v>
      </c>
      <c r="F211">
        <v>1</v>
      </c>
      <c r="G211">
        <v>46882</v>
      </c>
      <c r="H211">
        <v>3.5109713173069723</v>
      </c>
      <c r="I211">
        <v>14755</v>
      </c>
      <c r="J211">
        <v>1</v>
      </c>
      <c r="K211">
        <v>684</v>
      </c>
      <c r="L211">
        <v>5.1224443945180859E-2</v>
      </c>
      <c r="M211">
        <v>197</v>
      </c>
      <c r="N211">
        <v>2</v>
      </c>
      <c r="O211">
        <v>2382</v>
      </c>
      <c r="P211">
        <v>0.17838687935295439</v>
      </c>
      <c r="Q211">
        <v>23</v>
      </c>
      <c r="R211">
        <v>40026</v>
      </c>
      <c r="S211">
        <v>3674</v>
      </c>
      <c r="T211">
        <v>334413</v>
      </c>
      <c r="U211">
        <v>1</v>
      </c>
      <c r="V211">
        <v>112</v>
      </c>
      <c r="W211">
        <v>254</v>
      </c>
      <c r="X211">
        <v>513</v>
      </c>
      <c r="Y211">
        <v>1</v>
      </c>
      <c r="Z211">
        <v>1</v>
      </c>
      <c r="AA211" t="s">
        <v>744</v>
      </c>
      <c r="AB211">
        <v>241473</v>
      </c>
      <c r="AC211">
        <f>VLOOKUP(A211,'Full dataset'!$A$4:$IE$190,2033-C211,FALSE)</f>
        <v>9.3000000000000007</v>
      </c>
      <c r="AD211">
        <f>VLOOKUP(A211,'Full dataset'!$A$4:$IE$190,2041-C211,FALSE)</f>
        <v>11932</v>
      </c>
      <c r="AE211">
        <f>VLOOKUP(A211,'Full dataset'!$A$4:$IE$190,2050-C211,FALSE)</f>
        <v>0</v>
      </c>
      <c r="AF211">
        <v>4.6500000000000004</v>
      </c>
      <c r="AG211">
        <f>VLOOKUP($A211,'Full dataset'!$A$4:$IE$190,2007+AG$1-$C211,FALSE)</f>
        <v>3160</v>
      </c>
      <c r="AH211">
        <f>VLOOKUP($A211,'Full dataset'!$A$4:$IE$190,2007+AH$1-$C211,FALSE)</f>
        <v>24563</v>
      </c>
      <c r="AI211">
        <f>VLOOKUP($A211,'Full dataset'!$A$4:$IE$190,2007+AI$1-$C211,FALSE)</f>
        <v>11142</v>
      </c>
      <c r="AJ211">
        <f>VLOOKUP($A211,'Full dataset'!$A$4:$IE$190,2007+AJ$1-$C211,FALSE)</f>
        <v>1907</v>
      </c>
      <c r="AK211" t="str">
        <f>VLOOKUP($A211,'Full dataset'!$A$4:$IE$190,2007+AK$1-$C211,FALSE)</f>
        <v>.</v>
      </c>
      <c r="AL211">
        <f>VLOOKUP($A211,'Full dataset'!$A$4:$IE$190,2007+AL$1-$C211,FALSE)</f>
        <v>25</v>
      </c>
      <c r="AM211" t="s">
        <v>726</v>
      </c>
      <c r="AN211">
        <f>VLOOKUP($A211,'Full dataset'!$A$4:$IE$190,2007+AN$1-$C211,FALSE)</f>
        <v>94000</v>
      </c>
      <c r="AO211">
        <f>VLOOKUP($A211,'Full dataset'!$A$4:$IE$190,2007+AO$1-$C211,FALSE)</f>
        <v>6</v>
      </c>
      <c r="AP211" t="s">
        <v>726</v>
      </c>
      <c r="AQ211" t="s">
        <v>726</v>
      </c>
      <c r="AR211" t="s">
        <v>726</v>
      </c>
      <c r="AS211" t="s">
        <v>726</v>
      </c>
      <c r="AT211" t="s">
        <v>726</v>
      </c>
      <c r="AU211">
        <f>VLOOKUP(A211,'Full dataset'!$A$4:$II$190,$AU$1,FALSE)</f>
        <v>2014</v>
      </c>
      <c r="AV211">
        <v>1</v>
      </c>
      <c r="AW211">
        <f>VLOOKUP(A211,'Full dataset'!$A$5:$IM$190,247,FALSE)</f>
        <v>1</v>
      </c>
      <c r="AX211">
        <f>VLOOKUP(A211,'Full dataset'!$A$4:$II$190,242,FALSE)</f>
        <v>2008</v>
      </c>
      <c r="AY211">
        <f>VLOOKUP(A211,'Full dataset'!$A$5:$IM$190,246,FALSE)</f>
        <v>2</v>
      </c>
      <c r="AZ211">
        <v>9999</v>
      </c>
      <c r="BA211">
        <f>MAX(VLOOKUP($A211,'Full dataset'!$A$4:$IX$190,BA$1,FALSE),AW211)</f>
        <v>1</v>
      </c>
      <c r="BB211">
        <f>IF(VLOOKUP($A211,'Full dataset'!$A$4:$IX$190,BB$1,FALSE)&gt;0,VLOOKUP($A211,'Full dataset'!$A$4:$IX$190,BB$1,FALSE),AU211)</f>
        <v>2014</v>
      </c>
      <c r="BC211">
        <f>MAX(VLOOKUP($A211,'Full dataset'!$A$4:$IX$190,BC$1,FALSE),AY211)</f>
        <v>2</v>
      </c>
      <c r="BD211">
        <f>MAX(VLOOKUP($A211,'Full dataset'!$A$4:$IX$190,BD$1,FALSE),AX211)</f>
        <v>2008</v>
      </c>
      <c r="BE211">
        <f t="shared" si="21"/>
        <v>2008</v>
      </c>
      <c r="BF211">
        <f t="shared" si="22"/>
        <v>0</v>
      </c>
      <c r="BG211">
        <f t="shared" si="23"/>
        <v>1</v>
      </c>
      <c r="BH211">
        <f t="shared" si="18"/>
        <v>0</v>
      </c>
      <c r="BI211">
        <f t="shared" si="19"/>
        <v>1</v>
      </c>
      <c r="BO211">
        <f>IF(BF211=1,VLOOKUP($A211,'Full dataset'!$A$4:$IE$190,2007+BO$1-$C211,FALSE),0)</f>
        <v>0</v>
      </c>
      <c r="BP211">
        <f>IF(BF211=1,VLOOKUP($A211,'Full dataset'!$A$4:$IE$190,2007+BP$1-$C211,FALSE),0)</f>
        <v>0</v>
      </c>
      <c r="BQ211">
        <f>IF(BF211=1,VLOOKUP($A211,'Full dataset'!$A$4:$IE$190,2007+BQ$1-$C211,FALSE),0)</f>
        <v>0</v>
      </c>
      <c r="BR211">
        <f>IF($BG211=1,VLOOKUP($A211,'Full dataset'!$A$4:$IE$190,BR$1-2007+$C211,FALSE),0)</f>
        <v>13</v>
      </c>
      <c r="BS211">
        <f>IF($BG211=1,VLOOKUP($A211,'Full dataset'!$A$4:$IE$190,BS$1-2007+$C211,FALSE),0)</f>
        <v>19</v>
      </c>
      <c r="BT211">
        <f>IF($BG211=1,VLOOKUP($A211,'Full dataset'!$A$4:$IE$190,BT$1-2007+$C211,FALSE),0)</f>
        <v>79</v>
      </c>
      <c r="BU211">
        <f>IF($BG211=1,VLOOKUP($A211,'Full dataset'!$A$4:$IE$190,BU$1-2007+$C211,FALSE),0)</f>
        <v>16</v>
      </c>
      <c r="BV211">
        <f>IF($BG211=1,VLOOKUP($A211,'Full dataset'!$A$4:$IE$190,BV$1-2007+$C211,FALSE),0)</f>
        <v>0</v>
      </c>
      <c r="BW211">
        <f>IF($BG211=1,VLOOKUP($A211,'Full dataset'!$A$4:$IE$190,BW$1-2007+$C211,FALSE),0)</f>
        <v>0</v>
      </c>
      <c r="BX211">
        <f>IF($BG211=1,VLOOKUP($A211,'Full dataset'!$A$4:$IE$190,BX$1-2007+$C211,FALSE),0)</f>
        <v>0</v>
      </c>
    </row>
    <row r="212" spans="1:76" x14ac:dyDescent="0.25">
      <c r="A212">
        <v>24</v>
      </c>
      <c r="B212" t="s">
        <v>68</v>
      </c>
      <c r="C212">
        <v>2008</v>
      </c>
      <c r="D212" t="s">
        <v>582</v>
      </c>
      <c r="E212">
        <f t="shared" si="20"/>
        <v>0</v>
      </c>
      <c r="F212">
        <v>1</v>
      </c>
      <c r="G212">
        <v>2631</v>
      </c>
      <c r="H212">
        <v>1.5993920972644378</v>
      </c>
      <c r="I212">
        <v>1475</v>
      </c>
      <c r="J212">
        <v>0</v>
      </c>
      <c r="N212">
        <v>0</v>
      </c>
      <c r="U212">
        <v>1</v>
      </c>
      <c r="V212">
        <v>218</v>
      </c>
      <c r="W212">
        <v>3805</v>
      </c>
      <c r="X212">
        <v>1349</v>
      </c>
      <c r="Y212">
        <v>1</v>
      </c>
      <c r="Z212">
        <v>0</v>
      </c>
      <c r="AA212" t="s">
        <v>745</v>
      </c>
      <c r="AB212">
        <v>8427</v>
      </c>
      <c r="AC212">
        <f>VLOOKUP(A212,'Full dataset'!$A$4:$IE$190,2033-C212,FALSE)</f>
        <v>7</v>
      </c>
      <c r="AD212">
        <f>VLOOKUP(A212,'Full dataset'!$A$4:$IE$190,2041-C212,FALSE)</f>
        <v>1718</v>
      </c>
      <c r="AE212">
        <f>VLOOKUP(A212,'Full dataset'!$A$4:$IE$190,2050-C212,FALSE)</f>
        <v>0</v>
      </c>
      <c r="AF212">
        <v>3.5</v>
      </c>
      <c r="AG212" t="str">
        <f>VLOOKUP($A212,'Full dataset'!$A$4:$IE$190,2007+AG$1-$C212,FALSE)</f>
        <v>.</v>
      </c>
      <c r="AH212" t="str">
        <f>VLOOKUP($A212,'Full dataset'!$A$4:$IE$190,2007+AH$1-$C212,FALSE)</f>
        <v>.</v>
      </c>
      <c r="AI212">
        <f>VLOOKUP($A212,'Full dataset'!$A$4:$IE$190,2007+AI$1-$C212,FALSE)</f>
        <v>552</v>
      </c>
      <c r="AJ212">
        <f>VLOOKUP($A212,'Full dataset'!$A$4:$IE$190,2007+AJ$1-$C212,FALSE)</f>
        <v>103</v>
      </c>
      <c r="AK212">
        <f>VLOOKUP($A212,'Full dataset'!$A$4:$IE$190,2007+AK$1-$C212,FALSE)</f>
        <v>53</v>
      </c>
      <c r="AL212">
        <f>VLOOKUP($A212,'Full dataset'!$A$4:$IE$190,2007+AL$1-$C212,FALSE)</f>
        <v>51</v>
      </c>
      <c r="AM212" t="s">
        <v>726</v>
      </c>
      <c r="AN212">
        <f>VLOOKUP($A212,'Full dataset'!$A$4:$IE$190,2007+AN$1-$C212,FALSE)</f>
        <v>19724</v>
      </c>
      <c r="AO212">
        <f>VLOOKUP($A212,'Full dataset'!$A$4:$IE$190,2007+AO$1-$C212,FALSE)</f>
        <v>10</v>
      </c>
      <c r="AP212" t="s">
        <v>726</v>
      </c>
      <c r="AQ212" t="s">
        <v>726</v>
      </c>
      <c r="AR212" t="s">
        <v>726</v>
      </c>
      <c r="AS212" t="s">
        <v>726</v>
      </c>
      <c r="AT212" t="s">
        <v>726</v>
      </c>
      <c r="AU212">
        <f>VLOOKUP(A212,'Full dataset'!$A$4:$II$190,$AU$1,FALSE)</f>
        <v>2009</v>
      </c>
      <c r="AV212">
        <v>0</v>
      </c>
      <c r="AW212">
        <f>VLOOKUP(A212,'Full dataset'!$A$5:$IM$190,247,FALSE)</f>
        <v>1</v>
      </c>
      <c r="AX212">
        <f>VLOOKUP(A212,'Full dataset'!$A$4:$II$190,242,FALSE)</f>
        <v>2008</v>
      </c>
      <c r="AY212">
        <f>VLOOKUP(A212,'Full dataset'!$A$5:$IM$190,246,FALSE)</f>
        <v>1</v>
      </c>
      <c r="AZ212">
        <v>9999</v>
      </c>
      <c r="BA212">
        <f>MAX(VLOOKUP($A212,'Full dataset'!$A$4:$IX$190,BA$1,FALSE),AW212)</f>
        <v>1</v>
      </c>
      <c r="BB212">
        <f>IF(VLOOKUP($A212,'Full dataset'!$A$4:$IX$190,BB$1,FALSE)&gt;0,VLOOKUP($A212,'Full dataset'!$A$4:$IX$190,BB$1,FALSE),AU212)</f>
        <v>2009</v>
      </c>
      <c r="BC212">
        <f>MAX(VLOOKUP($A212,'Full dataset'!$A$4:$IX$190,BC$1,FALSE),AY212)</f>
        <v>1</v>
      </c>
      <c r="BD212">
        <f>MAX(VLOOKUP($A212,'Full dataset'!$A$4:$IX$190,BD$1,FALSE),AX212)</f>
        <v>2008</v>
      </c>
      <c r="BE212">
        <f t="shared" si="21"/>
        <v>2008</v>
      </c>
      <c r="BF212">
        <f t="shared" si="22"/>
        <v>0</v>
      </c>
      <c r="BG212">
        <f t="shared" si="23"/>
        <v>0</v>
      </c>
      <c r="BH212">
        <f t="shared" si="18"/>
        <v>0</v>
      </c>
      <c r="BI212">
        <f t="shared" si="19"/>
        <v>0</v>
      </c>
      <c r="BO212">
        <f>IF(BF212=1,VLOOKUP($A212,'Full dataset'!$A$4:$IE$190,2007+BO$1-$C212,FALSE),0)</f>
        <v>0</v>
      </c>
      <c r="BP212">
        <f>IF(BF212=1,VLOOKUP($A212,'Full dataset'!$A$4:$IE$190,2007+BP$1-$C212,FALSE),0)</f>
        <v>0</v>
      </c>
      <c r="BQ212">
        <f>IF(BF212=1,VLOOKUP($A212,'Full dataset'!$A$4:$IE$190,2007+BQ$1-$C212,FALSE),0)</f>
        <v>0</v>
      </c>
      <c r="BR212">
        <f>IF($BG212=1,VLOOKUP($A212,'Full dataset'!$A$4:$IE$190,BR$1-2007+$C212,FALSE),0)</f>
        <v>0</v>
      </c>
      <c r="BS212">
        <f>IF($BG212=1,VLOOKUP($A212,'Full dataset'!$A$4:$IE$190,BS$1-2007+$C212,FALSE),0)</f>
        <v>0</v>
      </c>
      <c r="BT212">
        <f>IF($BG212=1,VLOOKUP($A212,'Full dataset'!$A$4:$IE$190,BT$1-2007+$C212,FALSE),0)</f>
        <v>0</v>
      </c>
      <c r="BU212">
        <f>IF($BG212=1,VLOOKUP($A212,'Full dataset'!$A$4:$IE$190,BU$1-2007+$C212,FALSE),0)</f>
        <v>0</v>
      </c>
      <c r="BV212">
        <f>IF($BG212=1,VLOOKUP($A212,'Full dataset'!$A$4:$IE$190,BV$1-2007+$C212,FALSE),0)</f>
        <v>0</v>
      </c>
      <c r="BW212">
        <f>IF($BG212=1,VLOOKUP($A212,'Full dataset'!$A$4:$IE$190,BW$1-2007+$C212,FALSE),0)</f>
        <v>0</v>
      </c>
      <c r="BX212">
        <f>IF($BG212=1,VLOOKUP($A212,'Full dataset'!$A$4:$IE$190,BX$1-2007+$C212,FALSE),0)</f>
        <v>0</v>
      </c>
    </row>
    <row r="213" spans="1:76" x14ac:dyDescent="0.25">
      <c r="A213">
        <v>25</v>
      </c>
      <c r="B213" t="s">
        <v>69</v>
      </c>
      <c r="C213">
        <v>2008</v>
      </c>
      <c r="D213" t="s">
        <v>591</v>
      </c>
      <c r="E213">
        <f t="shared" si="20"/>
        <v>1</v>
      </c>
      <c r="F213">
        <v>1</v>
      </c>
      <c r="G213">
        <v>3261</v>
      </c>
      <c r="H213">
        <v>2.6972704714640199</v>
      </c>
      <c r="I213">
        <v>1197</v>
      </c>
      <c r="J213">
        <v>0</v>
      </c>
      <c r="N213">
        <v>2</v>
      </c>
      <c r="O213">
        <v>87</v>
      </c>
      <c r="P213">
        <v>7.1960297766749379E-2</v>
      </c>
      <c r="Q213">
        <v>0</v>
      </c>
      <c r="R213">
        <v>40269</v>
      </c>
      <c r="S213">
        <v>7372</v>
      </c>
      <c r="T213">
        <v>511210</v>
      </c>
      <c r="U213">
        <v>1</v>
      </c>
      <c r="V213">
        <v>19</v>
      </c>
      <c r="W213">
        <v>1734</v>
      </c>
      <c r="X213">
        <v>1477</v>
      </c>
      <c r="Y213">
        <v>1</v>
      </c>
      <c r="Z213">
        <v>1</v>
      </c>
      <c r="AA213" t="s">
        <v>746</v>
      </c>
      <c r="AB213">
        <v>26553</v>
      </c>
      <c r="AC213">
        <f>VLOOKUP(A213,'Full dataset'!$A$4:$IE$190,2033-C213,FALSE)</f>
        <v>0</v>
      </c>
      <c r="AD213">
        <f>VLOOKUP(A213,'Full dataset'!$A$4:$IE$190,2041-C213,FALSE)</f>
        <v>1209</v>
      </c>
      <c r="AE213">
        <f>VLOOKUP(A213,'Full dataset'!$A$4:$IE$190,2050-C213,FALSE)</f>
        <v>0</v>
      </c>
      <c r="AF213">
        <v>0</v>
      </c>
      <c r="AG213">
        <f>VLOOKUP($A213,'Full dataset'!$A$4:$IE$190,2007+AG$1-$C213,FALSE)</f>
        <v>-2.8969999999999998</v>
      </c>
      <c r="AH213">
        <f>VLOOKUP($A213,'Full dataset'!$A$4:$IE$190,2007+AH$1-$C213,FALSE)</f>
        <v>147.25700000000001</v>
      </c>
      <c r="AI213">
        <f>VLOOKUP($A213,'Full dataset'!$A$4:$IE$190,2007+AI$1-$C213,FALSE)</f>
        <v>178.572</v>
      </c>
      <c r="AJ213" t="str">
        <f>VLOOKUP($A213,'Full dataset'!$A$4:$IE$190,2007+AJ$1-$C213,FALSE)</f>
        <v>.</v>
      </c>
      <c r="AK213">
        <f>VLOOKUP($A213,'Full dataset'!$A$4:$IE$190,2007+AK$1-$C213,FALSE)</f>
        <v>48</v>
      </c>
      <c r="AL213" t="str">
        <f>VLOOKUP($A213,'Full dataset'!$A$4:$IE$190,2007+AL$1-$C213,FALSE)</f>
        <v>.</v>
      </c>
      <c r="AM213" t="s">
        <v>726</v>
      </c>
      <c r="AN213" t="str">
        <f>VLOOKUP($A213,'Full dataset'!$A$4:$IE$190,2007+AN$1-$C213,FALSE)</f>
        <v>.</v>
      </c>
      <c r="AO213" t="str">
        <f>VLOOKUP($A213,'Full dataset'!$A$4:$IE$190,2007+AO$1-$C213,FALSE)</f>
        <v>.</v>
      </c>
      <c r="AP213" t="s">
        <v>726</v>
      </c>
      <c r="AQ213" t="s">
        <v>726</v>
      </c>
      <c r="AR213" t="s">
        <v>726</v>
      </c>
      <c r="AS213" t="s">
        <v>726</v>
      </c>
      <c r="AT213" t="s">
        <v>726</v>
      </c>
      <c r="AU213">
        <f>VLOOKUP(A213,'Full dataset'!$A$4:$II$190,$AU$1,FALSE)</f>
        <v>2011</v>
      </c>
      <c r="AV213">
        <v>0</v>
      </c>
      <c r="AW213">
        <f>VLOOKUP(A213,'Full dataset'!$A$5:$IM$190,247,FALSE)</f>
        <v>2</v>
      </c>
      <c r="AX213">
        <f>VLOOKUP(A213,'Full dataset'!$A$4:$II$190,242,FALSE)</f>
        <v>2008</v>
      </c>
      <c r="AY213">
        <f>VLOOKUP(A213,'Full dataset'!$A$5:$IM$190,246,FALSE)</f>
        <v>1</v>
      </c>
      <c r="AZ213">
        <v>9999</v>
      </c>
      <c r="BA213">
        <f>MAX(VLOOKUP($A213,'Full dataset'!$A$4:$IX$190,BA$1,FALSE),AW213)</f>
        <v>2</v>
      </c>
      <c r="BB213">
        <f>IF(VLOOKUP($A213,'Full dataset'!$A$4:$IX$190,BB$1,FALSE)&gt;0,VLOOKUP($A213,'Full dataset'!$A$4:$IX$190,BB$1,FALSE),AU213)</f>
        <v>2011</v>
      </c>
      <c r="BC213">
        <f>MAX(VLOOKUP($A213,'Full dataset'!$A$4:$IX$190,BC$1,FALSE),AY213)</f>
        <v>1</v>
      </c>
      <c r="BD213">
        <f>MAX(VLOOKUP($A213,'Full dataset'!$A$4:$IX$190,BD$1,FALSE),AX213)</f>
        <v>2008</v>
      </c>
      <c r="BE213">
        <f t="shared" si="21"/>
        <v>2008</v>
      </c>
      <c r="BF213">
        <f t="shared" si="22"/>
        <v>0</v>
      </c>
      <c r="BG213">
        <f t="shared" si="23"/>
        <v>0</v>
      </c>
      <c r="BH213">
        <f t="shared" si="18"/>
        <v>0</v>
      </c>
      <c r="BI213">
        <f t="shared" si="19"/>
        <v>0</v>
      </c>
      <c r="BO213">
        <f>IF(BF213=1,VLOOKUP($A213,'Full dataset'!$A$4:$IE$190,2007+BO$1-$C213,FALSE),0)</f>
        <v>0</v>
      </c>
      <c r="BP213">
        <f>IF(BF213=1,VLOOKUP($A213,'Full dataset'!$A$4:$IE$190,2007+BP$1-$C213,FALSE),0)</f>
        <v>0</v>
      </c>
      <c r="BQ213">
        <f>IF(BF213=1,VLOOKUP($A213,'Full dataset'!$A$4:$IE$190,2007+BQ$1-$C213,FALSE),0)</f>
        <v>0</v>
      </c>
      <c r="BR213">
        <f>IF($BG213=1,VLOOKUP($A213,'Full dataset'!$A$4:$IE$190,BR$1-2007+$C213,FALSE),0)</f>
        <v>0</v>
      </c>
      <c r="BS213">
        <f>IF($BG213=1,VLOOKUP($A213,'Full dataset'!$A$4:$IE$190,BS$1-2007+$C213,FALSE),0)</f>
        <v>0</v>
      </c>
      <c r="BT213">
        <f>IF($BG213=1,VLOOKUP($A213,'Full dataset'!$A$4:$IE$190,BT$1-2007+$C213,FALSE),0)</f>
        <v>0</v>
      </c>
      <c r="BU213">
        <f>IF($BG213=1,VLOOKUP($A213,'Full dataset'!$A$4:$IE$190,BU$1-2007+$C213,FALSE),0)</f>
        <v>0</v>
      </c>
      <c r="BV213">
        <f>IF($BG213=1,VLOOKUP($A213,'Full dataset'!$A$4:$IE$190,BV$1-2007+$C213,FALSE),0)</f>
        <v>0</v>
      </c>
      <c r="BW213">
        <f>IF($BG213=1,VLOOKUP($A213,'Full dataset'!$A$4:$IE$190,BW$1-2007+$C213,FALSE),0)</f>
        <v>0</v>
      </c>
      <c r="BX213">
        <f>IF($BG213=1,VLOOKUP($A213,'Full dataset'!$A$4:$IE$190,BX$1-2007+$C213,FALSE),0)</f>
        <v>0</v>
      </c>
    </row>
    <row r="214" spans="1:76" x14ac:dyDescent="0.25">
      <c r="A214">
        <v>26</v>
      </c>
      <c r="B214" t="s">
        <v>70</v>
      </c>
      <c r="C214">
        <v>2008</v>
      </c>
      <c r="D214" t="s">
        <v>582</v>
      </c>
      <c r="E214">
        <f t="shared" si="20"/>
        <v>0</v>
      </c>
      <c r="F214">
        <v>1</v>
      </c>
      <c r="G214">
        <v>5772</v>
      </c>
      <c r="H214">
        <v>1.8236966824644549</v>
      </c>
      <c r="I214">
        <v>2364</v>
      </c>
      <c r="J214">
        <v>1</v>
      </c>
      <c r="K214">
        <v>544</v>
      </c>
      <c r="L214">
        <v>0.17187993680884675</v>
      </c>
      <c r="M214">
        <v>2383</v>
      </c>
      <c r="N214">
        <v>2</v>
      </c>
      <c r="O214">
        <v>441</v>
      </c>
      <c r="P214">
        <v>0.13933649289099526</v>
      </c>
      <c r="Q214">
        <v>18</v>
      </c>
      <c r="R214">
        <v>40603</v>
      </c>
      <c r="U214">
        <v>1</v>
      </c>
      <c r="V214">
        <v>6</v>
      </c>
      <c r="W214">
        <v>1813</v>
      </c>
      <c r="X214">
        <v>15545</v>
      </c>
      <c r="Y214">
        <v>1</v>
      </c>
      <c r="Z214">
        <v>1</v>
      </c>
      <c r="AA214" t="s">
        <v>747</v>
      </c>
      <c r="AB214">
        <v>47820</v>
      </c>
      <c r="AC214">
        <f>VLOOKUP(A214,'Full dataset'!$A$4:$IE$190,2033-C214,FALSE)</f>
        <v>0</v>
      </c>
      <c r="AD214">
        <f>VLOOKUP(A214,'Full dataset'!$A$4:$IE$190,2041-C214,FALSE)</f>
        <v>2840</v>
      </c>
      <c r="AE214">
        <f>VLOOKUP(A214,'Full dataset'!$A$4:$IE$190,2050-C214,FALSE)</f>
        <v>0</v>
      </c>
      <c r="AF214">
        <v>0</v>
      </c>
      <c r="AG214" t="str">
        <f>VLOOKUP($A214,'Full dataset'!$A$4:$IE$190,2007+AG$1-$C214,FALSE)</f>
        <v>.</v>
      </c>
      <c r="AH214" t="str">
        <f>VLOOKUP($A214,'Full dataset'!$A$4:$IE$190,2007+AH$1-$C214,FALSE)</f>
        <v>.</v>
      </c>
      <c r="AI214" t="str">
        <f>VLOOKUP($A214,'Full dataset'!$A$4:$IE$190,2007+AI$1-$C214,FALSE)</f>
        <v>.</v>
      </c>
      <c r="AJ214">
        <f>VLOOKUP($A214,'Full dataset'!$A$4:$IE$190,2007+AJ$1-$C214,FALSE)</f>
        <v>370</v>
      </c>
      <c r="AK214">
        <f>VLOOKUP($A214,'Full dataset'!$A$4:$IE$190,2007+AK$1-$C214,FALSE)</f>
        <v>23</v>
      </c>
      <c r="AL214" t="str">
        <f>VLOOKUP($A214,'Full dataset'!$A$4:$IE$190,2007+AL$1-$C214,FALSE)</f>
        <v>.</v>
      </c>
      <c r="AM214" t="s">
        <v>726</v>
      </c>
      <c r="AN214">
        <f>VLOOKUP($A214,'Full dataset'!$A$4:$IE$190,2007+AN$1-$C214,FALSE)</f>
        <v>4425</v>
      </c>
      <c r="AO214">
        <f>VLOOKUP($A214,'Full dataset'!$A$4:$IE$190,2007+AO$1-$C214,FALSE)</f>
        <v>5</v>
      </c>
      <c r="AP214" t="s">
        <v>726</v>
      </c>
      <c r="AQ214" t="s">
        <v>726</v>
      </c>
      <c r="AR214" t="s">
        <v>726</v>
      </c>
      <c r="AS214" t="s">
        <v>726</v>
      </c>
      <c r="AT214" t="s">
        <v>726</v>
      </c>
      <c r="AU214">
        <f>VLOOKUP(A214,'Full dataset'!$A$4:$II$190,$AU$1,FALSE)</f>
        <v>2011</v>
      </c>
      <c r="AV214">
        <v>1</v>
      </c>
      <c r="AW214">
        <f>VLOOKUP(A214,'Full dataset'!$A$5:$IM$190,247,FALSE)</f>
        <v>2</v>
      </c>
      <c r="AX214">
        <f>VLOOKUP(A214,'Full dataset'!$A$4:$II$190,242,FALSE)</f>
        <v>2007</v>
      </c>
      <c r="AY214">
        <f>VLOOKUP(A214,'Full dataset'!$A$5:$IM$190,246,FALSE)</f>
        <v>2</v>
      </c>
      <c r="AZ214">
        <v>9999</v>
      </c>
      <c r="BA214">
        <f>MAX(VLOOKUP($A214,'Full dataset'!$A$4:$IX$190,BA$1,FALSE),AW214)</f>
        <v>2</v>
      </c>
      <c r="BB214">
        <f>IF(VLOOKUP($A214,'Full dataset'!$A$4:$IX$190,BB$1,FALSE)&gt;0,VLOOKUP($A214,'Full dataset'!$A$4:$IX$190,BB$1,FALSE),AU214)</f>
        <v>2011</v>
      </c>
      <c r="BC214">
        <f>MAX(VLOOKUP($A214,'Full dataset'!$A$4:$IX$190,BC$1,FALSE),AY214)</f>
        <v>2</v>
      </c>
      <c r="BD214">
        <f>MAX(VLOOKUP($A214,'Full dataset'!$A$4:$IX$190,BD$1,FALSE),AX214)</f>
        <v>2007</v>
      </c>
      <c r="BE214">
        <f t="shared" si="21"/>
        <v>2007</v>
      </c>
      <c r="BF214">
        <f t="shared" si="22"/>
        <v>0</v>
      </c>
      <c r="BG214">
        <f t="shared" si="23"/>
        <v>1</v>
      </c>
      <c r="BH214">
        <f t="shared" si="18"/>
        <v>0</v>
      </c>
      <c r="BI214">
        <f t="shared" si="19"/>
        <v>1</v>
      </c>
      <c r="BO214">
        <f>IF(BF214=1,VLOOKUP($A214,'Full dataset'!$A$4:$IE$190,2007+BO$1-$C214,FALSE),0)</f>
        <v>0</v>
      </c>
      <c r="BP214">
        <f>IF(BF214=1,VLOOKUP($A214,'Full dataset'!$A$4:$IE$190,2007+BP$1-$C214,FALSE),0)</f>
        <v>0</v>
      </c>
      <c r="BQ214">
        <f>IF(BF214=1,VLOOKUP($A214,'Full dataset'!$A$4:$IE$190,2007+BQ$1-$C214,FALSE),0)</f>
        <v>0</v>
      </c>
      <c r="BR214">
        <f>IF($BG214=1,VLOOKUP($A214,'Full dataset'!$A$4:$IE$190,BR$1-2007+$C214,FALSE),0)</f>
        <v>0</v>
      </c>
      <c r="BS214">
        <f>IF($BG214=1,VLOOKUP($A214,'Full dataset'!$A$4:$IE$190,BS$1-2007+$C214,FALSE),0)</f>
        <v>0</v>
      </c>
      <c r="BT214">
        <f>IF($BG214=1,VLOOKUP($A214,'Full dataset'!$A$4:$IE$190,BT$1-2007+$C214,FALSE),0)</f>
        <v>0</v>
      </c>
      <c r="BU214">
        <f>IF($BG214=1,VLOOKUP($A214,'Full dataset'!$A$4:$IE$190,BU$1-2007+$C214,FALSE),0)</f>
        <v>0</v>
      </c>
      <c r="BV214">
        <f>IF($BG214=1,VLOOKUP($A214,'Full dataset'!$A$4:$IE$190,BV$1-2007+$C214,FALSE),0)</f>
        <v>0</v>
      </c>
      <c r="BW214">
        <f>IF($BG214=1,VLOOKUP($A214,'Full dataset'!$A$4:$IE$190,BW$1-2007+$C214,FALSE),0)</f>
        <v>0</v>
      </c>
      <c r="BX214">
        <f>IF($BG214=1,VLOOKUP($A214,'Full dataset'!$A$4:$IE$190,BX$1-2007+$C214,FALSE),0)</f>
        <v>0</v>
      </c>
    </row>
    <row r="215" spans="1:76" x14ac:dyDescent="0.25">
      <c r="A215">
        <v>27</v>
      </c>
      <c r="B215" t="s">
        <v>71</v>
      </c>
      <c r="C215">
        <v>2008</v>
      </c>
      <c r="D215" t="s">
        <v>591</v>
      </c>
      <c r="E215">
        <f t="shared" si="20"/>
        <v>1</v>
      </c>
      <c r="F215">
        <v>1</v>
      </c>
      <c r="G215">
        <v>51878</v>
      </c>
      <c r="H215">
        <v>13.644923724355602</v>
      </c>
      <c r="I215">
        <v>7578</v>
      </c>
      <c r="J215">
        <v>1</v>
      </c>
      <c r="K215">
        <v>7450</v>
      </c>
      <c r="L215">
        <v>1.9594950026301947</v>
      </c>
      <c r="M215">
        <v>991</v>
      </c>
      <c r="N215">
        <v>1</v>
      </c>
      <c r="O215">
        <v>90611</v>
      </c>
      <c r="P215">
        <v>23.832456601788532</v>
      </c>
      <c r="Q215">
        <v>2204</v>
      </c>
      <c r="R215">
        <v>39387</v>
      </c>
      <c r="S215">
        <v>7372</v>
      </c>
      <c r="T215">
        <v>511210</v>
      </c>
      <c r="U215">
        <v>1</v>
      </c>
      <c r="V215">
        <v>1917</v>
      </c>
      <c r="W215">
        <v>2172</v>
      </c>
      <c r="X215">
        <v>299</v>
      </c>
      <c r="Y215">
        <v>1</v>
      </c>
      <c r="Z215">
        <v>0</v>
      </c>
      <c r="AA215" t="s">
        <v>748</v>
      </c>
      <c r="AB215">
        <v>609917</v>
      </c>
      <c r="AC215">
        <f>VLOOKUP(A215,'Full dataset'!$A$4:$IE$190,2033-C215,FALSE)</f>
        <v>0</v>
      </c>
      <c r="AD215">
        <f>VLOOKUP(A215,'Full dataset'!$A$4:$IE$190,2041-C215,FALSE)</f>
        <v>1958</v>
      </c>
      <c r="AE215">
        <f>VLOOKUP(A215,'Full dataset'!$A$4:$IE$190,2050-C215,FALSE)</f>
        <v>0</v>
      </c>
      <c r="AF215">
        <v>0</v>
      </c>
      <c r="AG215">
        <f>VLOOKUP($A215,'Full dataset'!$A$4:$IE$190,2007+AG$1-$C215,FALSE)</f>
        <v>43.427999999999997</v>
      </c>
      <c r="AH215">
        <f>VLOOKUP($A215,'Full dataset'!$A$4:$IE$190,2007+AH$1-$C215,FALSE)</f>
        <v>1479.8219999999999</v>
      </c>
      <c r="AI215">
        <f>VLOOKUP($A215,'Full dataset'!$A$4:$IE$190,2007+AI$1-$C215,FALSE)</f>
        <v>1076.769</v>
      </c>
      <c r="AJ215">
        <f>VLOOKUP($A215,'Full dataset'!$A$4:$IE$190,2007+AJ$1-$C215,FALSE)</f>
        <v>381</v>
      </c>
      <c r="AK215">
        <f>VLOOKUP($A215,'Full dataset'!$A$4:$IE$190,2007+AK$1-$C215,FALSE)</f>
        <v>32</v>
      </c>
      <c r="AL215" t="str">
        <f>VLOOKUP($A215,'Full dataset'!$A$4:$IE$190,2007+AL$1-$C215,FALSE)</f>
        <v>.</v>
      </c>
      <c r="AM215" t="s">
        <v>726</v>
      </c>
      <c r="AN215">
        <f>VLOOKUP($A215,'Full dataset'!$A$4:$IE$190,2007+AN$1-$C215,FALSE)</f>
        <v>35159</v>
      </c>
      <c r="AO215">
        <f>VLOOKUP($A215,'Full dataset'!$A$4:$IE$190,2007+AO$1-$C215,FALSE)</f>
        <v>10</v>
      </c>
      <c r="AP215" t="s">
        <v>726</v>
      </c>
      <c r="AQ215" t="s">
        <v>726</v>
      </c>
      <c r="AR215" t="s">
        <v>726</v>
      </c>
      <c r="AS215" t="s">
        <v>726</v>
      </c>
      <c r="AT215" t="s">
        <v>726</v>
      </c>
      <c r="AU215">
        <f>VLOOKUP(A215,'Full dataset'!$A$4:$II$190,$AU$1,FALSE)</f>
        <v>2014</v>
      </c>
      <c r="AV215">
        <v>1</v>
      </c>
      <c r="AW215">
        <f>VLOOKUP(A215,'Full dataset'!$A$5:$IM$190,247,FALSE)</f>
        <v>1</v>
      </c>
      <c r="AX215">
        <f>VLOOKUP(A215,'Full dataset'!$A$4:$II$190,242,FALSE)</f>
        <v>2007</v>
      </c>
      <c r="AY215">
        <f>VLOOKUP(A215,'Full dataset'!$A$5:$IM$190,246,FALSE)</f>
        <v>1</v>
      </c>
      <c r="AZ215">
        <v>9999</v>
      </c>
      <c r="BA215">
        <f>MAX(VLOOKUP($A215,'Full dataset'!$A$4:$IX$190,BA$1,FALSE),AW215)</f>
        <v>2</v>
      </c>
      <c r="BB215">
        <f>IF(VLOOKUP($A215,'Full dataset'!$A$4:$IX$190,BB$1,FALSE)&gt;0,VLOOKUP($A215,'Full dataset'!$A$4:$IX$190,BB$1,FALSE),AU215)</f>
        <v>2009</v>
      </c>
      <c r="BC215">
        <f>MAX(VLOOKUP($A215,'Full dataset'!$A$4:$IX$190,BC$1,FALSE),AY215)</f>
        <v>1</v>
      </c>
      <c r="BD215">
        <f>MAX(VLOOKUP($A215,'Full dataset'!$A$4:$IX$190,BD$1,FALSE),AX215)</f>
        <v>2007</v>
      </c>
      <c r="BE215">
        <f t="shared" si="21"/>
        <v>2007</v>
      </c>
      <c r="BF215">
        <f t="shared" si="22"/>
        <v>0</v>
      </c>
      <c r="BG215">
        <f t="shared" si="23"/>
        <v>0</v>
      </c>
      <c r="BH215">
        <f t="shared" si="18"/>
        <v>0</v>
      </c>
      <c r="BI215">
        <f t="shared" si="19"/>
        <v>0</v>
      </c>
      <c r="BO215">
        <f>IF(BF215=1,VLOOKUP($A215,'Full dataset'!$A$4:$IE$190,2007+BO$1-$C215,FALSE),0)</f>
        <v>0</v>
      </c>
      <c r="BP215">
        <f>IF(BF215=1,VLOOKUP($A215,'Full dataset'!$A$4:$IE$190,2007+BP$1-$C215,FALSE),0)</f>
        <v>0</v>
      </c>
      <c r="BQ215">
        <f>IF(BF215=1,VLOOKUP($A215,'Full dataset'!$A$4:$IE$190,2007+BQ$1-$C215,FALSE),0)</f>
        <v>0</v>
      </c>
      <c r="BR215">
        <f>IF($BG215=1,VLOOKUP($A215,'Full dataset'!$A$4:$IE$190,BR$1-2007+$C215,FALSE),0)</f>
        <v>0</v>
      </c>
      <c r="BS215">
        <f>IF($BG215=1,VLOOKUP($A215,'Full dataset'!$A$4:$IE$190,BS$1-2007+$C215,FALSE),0)</f>
        <v>0</v>
      </c>
      <c r="BT215">
        <f>IF($BG215=1,VLOOKUP($A215,'Full dataset'!$A$4:$IE$190,BT$1-2007+$C215,FALSE),0)</f>
        <v>0</v>
      </c>
      <c r="BU215">
        <f>IF($BG215=1,VLOOKUP($A215,'Full dataset'!$A$4:$IE$190,BU$1-2007+$C215,FALSE),0)</f>
        <v>0</v>
      </c>
      <c r="BV215">
        <f>IF($BG215=1,VLOOKUP($A215,'Full dataset'!$A$4:$IE$190,BV$1-2007+$C215,FALSE),0)</f>
        <v>0</v>
      </c>
      <c r="BW215">
        <f>IF($BG215=1,VLOOKUP($A215,'Full dataset'!$A$4:$IE$190,BW$1-2007+$C215,FALSE),0)</f>
        <v>0</v>
      </c>
      <c r="BX215">
        <f>IF($BG215=1,VLOOKUP($A215,'Full dataset'!$A$4:$IE$190,BX$1-2007+$C215,FALSE),0)</f>
        <v>0</v>
      </c>
    </row>
    <row r="216" spans="1:76" x14ac:dyDescent="0.25">
      <c r="A216">
        <v>28</v>
      </c>
      <c r="B216" t="s">
        <v>72</v>
      </c>
      <c r="C216">
        <v>2008</v>
      </c>
      <c r="D216" t="s">
        <v>591</v>
      </c>
      <c r="E216">
        <f t="shared" si="20"/>
        <v>1</v>
      </c>
      <c r="F216">
        <v>1</v>
      </c>
      <c r="G216">
        <v>11342</v>
      </c>
      <c r="H216">
        <v>3.4516129032258065</v>
      </c>
      <c r="I216">
        <v>2658</v>
      </c>
      <c r="J216">
        <v>0</v>
      </c>
      <c r="N216">
        <v>0</v>
      </c>
      <c r="S216">
        <v>1311</v>
      </c>
      <c r="T216">
        <v>211111</v>
      </c>
      <c r="U216">
        <v>1</v>
      </c>
      <c r="V216">
        <v>0</v>
      </c>
      <c r="W216">
        <v>8407</v>
      </c>
      <c r="X216">
        <v>14</v>
      </c>
      <c r="Y216">
        <v>1</v>
      </c>
      <c r="Z216">
        <v>1</v>
      </c>
      <c r="AA216" t="s">
        <v>749</v>
      </c>
      <c r="AB216">
        <v>131335</v>
      </c>
      <c r="AC216">
        <f>VLOOKUP(A216,'Full dataset'!$A$4:$IE$190,2033-C216,FALSE)</f>
        <v>5.3</v>
      </c>
      <c r="AD216">
        <f>VLOOKUP(A216,'Full dataset'!$A$4:$IE$190,2041-C216,FALSE)</f>
        <v>3752</v>
      </c>
      <c r="AE216">
        <f>VLOOKUP(A216,'Full dataset'!$A$4:$IE$190,2050-C216,FALSE)</f>
        <v>7.36</v>
      </c>
      <c r="AF216">
        <v>6.33</v>
      </c>
      <c r="AG216">
        <f>VLOOKUP($A216,'Full dataset'!$A$4:$IE$190,2007+AG$1-$C216,FALSE)</f>
        <v>-2148</v>
      </c>
      <c r="AH216">
        <f>VLOOKUP($A216,'Full dataset'!$A$4:$IE$190,2007+AH$1-$C216,FALSE)</f>
        <v>31908</v>
      </c>
      <c r="AI216">
        <f>VLOOKUP($A216,'Full dataset'!$A$4:$IE$190,2007+AI$1-$C216,FALSE)</f>
        <v>15211</v>
      </c>
      <c r="AJ216">
        <f>VLOOKUP($A216,'Full dataset'!$A$4:$IE$190,2007+AJ$1-$C216,FALSE)</f>
        <v>378</v>
      </c>
      <c r="AK216" t="str">
        <f>VLOOKUP($A216,'Full dataset'!$A$4:$IE$190,2007+AK$1-$C216,FALSE)</f>
        <v>.</v>
      </c>
      <c r="AL216">
        <f>VLOOKUP($A216,'Full dataset'!$A$4:$IE$190,2007+AL$1-$C216,FALSE)</f>
        <v>32</v>
      </c>
      <c r="AM216" t="s">
        <v>726</v>
      </c>
      <c r="AN216">
        <f>VLOOKUP($A216,'Full dataset'!$A$4:$IE$190,2007+AN$1-$C216,FALSE)</f>
        <v>18803</v>
      </c>
      <c r="AO216">
        <f>VLOOKUP($A216,'Full dataset'!$A$4:$IE$190,2007+AO$1-$C216,FALSE)</f>
        <v>4</v>
      </c>
      <c r="AP216" t="s">
        <v>726</v>
      </c>
      <c r="AQ216" t="s">
        <v>726</v>
      </c>
      <c r="AR216" t="s">
        <v>726</v>
      </c>
      <c r="AS216" t="s">
        <v>726</v>
      </c>
      <c r="AT216" t="s">
        <v>726</v>
      </c>
      <c r="AU216">
        <f>VLOOKUP(A216,'Full dataset'!$A$4:$II$190,$AU$1,FALSE)</f>
        <v>2009</v>
      </c>
      <c r="AV216">
        <v>0</v>
      </c>
      <c r="AW216">
        <f>VLOOKUP(A216,'Full dataset'!$A$5:$IM$190,247,FALSE)</f>
        <v>1</v>
      </c>
      <c r="AX216">
        <f>VLOOKUP(A216,'Full dataset'!$A$4:$II$190,242,FALSE)</f>
        <v>9999</v>
      </c>
      <c r="AY216">
        <f>VLOOKUP(A216,'Full dataset'!$A$5:$IM$190,246,FALSE)</f>
        <v>0</v>
      </c>
      <c r="AZ216">
        <v>9999</v>
      </c>
      <c r="BA216">
        <f>MAX(VLOOKUP($A216,'Full dataset'!$A$4:$IX$190,BA$1,FALSE),AW216)</f>
        <v>2</v>
      </c>
      <c r="BB216">
        <f>IF(VLOOKUP($A216,'Full dataset'!$A$4:$IX$190,BB$1,FALSE)&gt;0,VLOOKUP($A216,'Full dataset'!$A$4:$IX$190,BB$1,FALSE),AU216)</f>
        <v>2013</v>
      </c>
      <c r="BC216">
        <f>MAX(VLOOKUP($A216,'Full dataset'!$A$4:$IX$190,BC$1,FALSE),AY216)</f>
        <v>0</v>
      </c>
      <c r="BD216">
        <f>MAX(VLOOKUP($A216,'Full dataset'!$A$4:$IX$190,BD$1,FALSE),AX216)</f>
        <v>9999</v>
      </c>
      <c r="BE216">
        <f t="shared" si="21"/>
        <v>2013</v>
      </c>
      <c r="BF216">
        <f t="shared" si="22"/>
        <v>0</v>
      </c>
      <c r="BG216">
        <f t="shared" si="23"/>
        <v>0</v>
      </c>
      <c r="BH216">
        <f t="shared" si="18"/>
        <v>0</v>
      </c>
      <c r="BI216">
        <f t="shared" si="19"/>
        <v>0</v>
      </c>
      <c r="BO216">
        <f>IF(BF216=1,VLOOKUP($A216,'Full dataset'!$A$4:$IE$190,2007+BO$1-$C216,FALSE),0)</f>
        <v>0</v>
      </c>
      <c r="BP216">
        <f>IF(BF216=1,VLOOKUP($A216,'Full dataset'!$A$4:$IE$190,2007+BP$1-$C216,FALSE),0)</f>
        <v>0</v>
      </c>
      <c r="BQ216">
        <f>IF(BF216=1,VLOOKUP($A216,'Full dataset'!$A$4:$IE$190,2007+BQ$1-$C216,FALSE),0)</f>
        <v>0</v>
      </c>
      <c r="BR216">
        <f>IF($BG216=1,VLOOKUP($A216,'Full dataset'!$A$4:$IE$190,BR$1-2007+$C216,FALSE),0)</f>
        <v>0</v>
      </c>
      <c r="BS216">
        <f>IF($BG216=1,VLOOKUP($A216,'Full dataset'!$A$4:$IE$190,BS$1-2007+$C216,FALSE),0)</f>
        <v>0</v>
      </c>
      <c r="BT216">
        <f>IF($BG216=1,VLOOKUP($A216,'Full dataset'!$A$4:$IE$190,BT$1-2007+$C216,FALSE),0)</f>
        <v>0</v>
      </c>
      <c r="BU216">
        <f>IF($BG216=1,VLOOKUP($A216,'Full dataset'!$A$4:$IE$190,BU$1-2007+$C216,FALSE),0)</f>
        <v>0</v>
      </c>
      <c r="BV216">
        <f>IF($BG216=1,VLOOKUP($A216,'Full dataset'!$A$4:$IE$190,BV$1-2007+$C216,FALSE),0)</f>
        <v>0</v>
      </c>
      <c r="BW216">
        <f>IF($BG216=1,VLOOKUP($A216,'Full dataset'!$A$4:$IE$190,BW$1-2007+$C216,FALSE),0)</f>
        <v>0</v>
      </c>
      <c r="BX216">
        <f>IF($BG216=1,VLOOKUP($A216,'Full dataset'!$A$4:$IE$190,BX$1-2007+$C216,FALSE),0)</f>
        <v>0</v>
      </c>
    </row>
    <row r="217" spans="1:76" x14ac:dyDescent="0.25">
      <c r="A217">
        <v>29</v>
      </c>
      <c r="B217" t="s">
        <v>73</v>
      </c>
      <c r="C217">
        <v>2008</v>
      </c>
      <c r="D217" t="s">
        <v>582</v>
      </c>
      <c r="E217">
        <f t="shared" si="20"/>
        <v>0</v>
      </c>
      <c r="F217">
        <v>0</v>
      </c>
      <c r="J217">
        <v>0</v>
      </c>
      <c r="N217">
        <v>0</v>
      </c>
      <c r="U217">
        <v>1</v>
      </c>
      <c r="V217">
        <v>796</v>
      </c>
      <c r="W217">
        <v>11124</v>
      </c>
      <c r="X217">
        <v>3536</v>
      </c>
      <c r="Y217">
        <v>1</v>
      </c>
      <c r="Z217">
        <v>1</v>
      </c>
      <c r="AA217" t="s">
        <v>750</v>
      </c>
      <c r="AB217">
        <v>70109</v>
      </c>
      <c r="AC217">
        <f>VLOOKUP(A217,'Full dataset'!$A$4:$IE$190,2033-C217,FALSE)</f>
        <v>2.4</v>
      </c>
      <c r="AD217">
        <f>VLOOKUP(A217,'Full dataset'!$A$4:$IE$190,2041-C217,FALSE)</f>
        <v>4420</v>
      </c>
      <c r="AE217">
        <f>VLOOKUP(A217,'Full dataset'!$A$4:$IE$190,2050-C217,FALSE)</f>
        <v>0</v>
      </c>
      <c r="AF217">
        <v>1.2</v>
      </c>
      <c r="AG217" t="str">
        <f>VLOOKUP($A217,'Full dataset'!$A$4:$IE$190,2007+AG$1-$C217,FALSE)</f>
        <v>.</v>
      </c>
      <c r="AH217" t="str">
        <f>VLOOKUP($A217,'Full dataset'!$A$4:$IE$190,2007+AH$1-$C217,FALSE)</f>
        <v>.</v>
      </c>
      <c r="AI217">
        <f>VLOOKUP($A217,'Full dataset'!$A$4:$IE$190,2007+AI$1-$C217,FALSE)</f>
        <v>5922</v>
      </c>
      <c r="AJ217">
        <f>VLOOKUP($A217,'Full dataset'!$A$4:$IE$190,2007+AJ$1-$C217,FALSE)</f>
        <v>864</v>
      </c>
      <c r="AK217">
        <f>VLOOKUP($A217,'Full dataset'!$A$4:$IE$190,2007+AK$1-$C217,FALSE)</f>
        <v>18</v>
      </c>
      <c r="AL217">
        <f>VLOOKUP($A217,'Full dataset'!$A$4:$IE$190,2007+AL$1-$C217,FALSE)</f>
        <v>10</v>
      </c>
      <c r="AM217" t="s">
        <v>726</v>
      </c>
      <c r="AN217">
        <f>VLOOKUP($A217,'Full dataset'!$A$4:$IE$190,2007+AN$1-$C217,FALSE)</f>
        <v>9597</v>
      </c>
      <c r="AO217">
        <f>VLOOKUP($A217,'Full dataset'!$A$4:$IE$190,2007+AO$1-$C217,FALSE)</f>
        <v>29</v>
      </c>
      <c r="AP217" t="s">
        <v>726</v>
      </c>
      <c r="AQ217" t="s">
        <v>726</v>
      </c>
      <c r="AR217" t="s">
        <v>726</v>
      </c>
      <c r="AS217" t="s">
        <v>726</v>
      </c>
      <c r="AT217" t="s">
        <v>726</v>
      </c>
      <c r="AU217">
        <f>VLOOKUP(A217,'Full dataset'!$A$4:$II$190,$AU$1,FALSE)</f>
        <v>2010</v>
      </c>
      <c r="AV217">
        <v>0</v>
      </c>
      <c r="AW217">
        <f>VLOOKUP(A217,'Full dataset'!$A$5:$IM$190,247,FALSE)</f>
        <v>1</v>
      </c>
      <c r="AX217">
        <f>VLOOKUP(A217,'Full dataset'!$A$4:$II$190,242,FALSE)</f>
        <v>2012</v>
      </c>
      <c r="AY217">
        <f>VLOOKUP(A217,'Full dataset'!$A$5:$IM$190,246,FALSE)</f>
        <v>1</v>
      </c>
      <c r="AZ217">
        <v>9999</v>
      </c>
      <c r="BA217">
        <f>MAX(VLOOKUP($A217,'Full dataset'!$A$4:$IX$190,BA$1,FALSE),AW217)</f>
        <v>2</v>
      </c>
      <c r="BB217">
        <f>IF(VLOOKUP($A217,'Full dataset'!$A$4:$IX$190,BB$1,FALSE)&gt;0,VLOOKUP($A217,'Full dataset'!$A$4:$IX$190,BB$1,FALSE),AU217)</f>
        <v>2012</v>
      </c>
      <c r="BC217">
        <f>MAX(VLOOKUP($A217,'Full dataset'!$A$4:$IX$190,BC$1,FALSE),AY217)</f>
        <v>1</v>
      </c>
      <c r="BD217">
        <f>MAX(VLOOKUP($A217,'Full dataset'!$A$4:$IX$190,BD$1,FALSE),AX217)</f>
        <v>2012</v>
      </c>
      <c r="BE217">
        <f t="shared" si="21"/>
        <v>2012</v>
      </c>
      <c r="BF217">
        <f t="shared" si="22"/>
        <v>0</v>
      </c>
      <c r="BG217">
        <f t="shared" si="23"/>
        <v>0</v>
      </c>
      <c r="BH217">
        <f t="shared" si="18"/>
        <v>0</v>
      </c>
      <c r="BI217">
        <f t="shared" si="19"/>
        <v>0</v>
      </c>
      <c r="BO217">
        <f>IF(BF217=1,VLOOKUP($A217,'Full dataset'!$A$4:$IE$190,2007+BO$1-$C217,FALSE),0)</f>
        <v>0</v>
      </c>
      <c r="BP217">
        <f>IF(BF217=1,VLOOKUP($A217,'Full dataset'!$A$4:$IE$190,2007+BP$1-$C217,FALSE),0)</f>
        <v>0</v>
      </c>
      <c r="BQ217">
        <f>IF(BF217=1,VLOOKUP($A217,'Full dataset'!$A$4:$IE$190,2007+BQ$1-$C217,FALSE),0)</f>
        <v>0</v>
      </c>
      <c r="BR217">
        <f>IF($BG217=1,VLOOKUP($A217,'Full dataset'!$A$4:$IE$190,BR$1-2007+$C217,FALSE),0)</f>
        <v>0</v>
      </c>
      <c r="BS217">
        <f>IF($BG217=1,VLOOKUP($A217,'Full dataset'!$A$4:$IE$190,BS$1-2007+$C217,FALSE),0)</f>
        <v>0</v>
      </c>
      <c r="BT217">
        <f>IF($BG217=1,VLOOKUP($A217,'Full dataset'!$A$4:$IE$190,BT$1-2007+$C217,FALSE),0)</f>
        <v>0</v>
      </c>
      <c r="BU217">
        <f>IF($BG217=1,VLOOKUP($A217,'Full dataset'!$A$4:$IE$190,BU$1-2007+$C217,FALSE),0)</f>
        <v>0</v>
      </c>
      <c r="BV217">
        <f>IF($BG217=1,VLOOKUP($A217,'Full dataset'!$A$4:$IE$190,BV$1-2007+$C217,FALSE),0)</f>
        <v>0</v>
      </c>
      <c r="BW217">
        <f>IF($BG217=1,VLOOKUP($A217,'Full dataset'!$A$4:$IE$190,BW$1-2007+$C217,FALSE),0)</f>
        <v>0</v>
      </c>
      <c r="BX217">
        <f>IF($BG217=1,VLOOKUP($A217,'Full dataset'!$A$4:$IE$190,BX$1-2007+$C217,FALSE),0)</f>
        <v>0</v>
      </c>
    </row>
    <row r="218" spans="1:76" x14ac:dyDescent="0.25">
      <c r="A218">
        <v>30</v>
      </c>
      <c r="B218" t="s">
        <v>74</v>
      </c>
      <c r="C218">
        <v>2008</v>
      </c>
      <c r="D218" t="s">
        <v>582</v>
      </c>
      <c r="E218">
        <f t="shared" si="20"/>
        <v>0</v>
      </c>
      <c r="F218">
        <v>0</v>
      </c>
      <c r="J218">
        <v>0</v>
      </c>
      <c r="N218">
        <v>0</v>
      </c>
      <c r="U218">
        <v>1</v>
      </c>
      <c r="V218">
        <v>0</v>
      </c>
      <c r="W218">
        <v>1704</v>
      </c>
      <c r="X218">
        <v>770</v>
      </c>
      <c r="Y218">
        <v>1</v>
      </c>
      <c r="Z218">
        <v>0</v>
      </c>
      <c r="AA218" t="s">
        <v>751</v>
      </c>
      <c r="AB218">
        <v>7061</v>
      </c>
      <c r="AC218">
        <f>VLOOKUP(A218,'Full dataset'!$A$4:$IE$190,2033-C218,FALSE)</f>
        <v>6</v>
      </c>
      <c r="AD218">
        <f>VLOOKUP(A218,'Full dataset'!$A$4:$IE$190,2041-C218,FALSE)</f>
        <v>1605</v>
      </c>
      <c r="AE218">
        <f>VLOOKUP(A218,'Full dataset'!$A$4:$IE$190,2050-C218,FALSE)</f>
        <v>0</v>
      </c>
      <c r="AF218">
        <v>3</v>
      </c>
      <c r="AG218" t="str">
        <f>VLOOKUP($A218,'Full dataset'!$A$4:$IE$190,2007+AG$1-$C218,FALSE)</f>
        <v>.</v>
      </c>
      <c r="AH218" t="str">
        <f>VLOOKUP($A218,'Full dataset'!$A$4:$IE$190,2007+AH$1-$C218,FALSE)</f>
        <v>.</v>
      </c>
      <c r="AI218">
        <f>VLOOKUP($A218,'Full dataset'!$A$4:$IE$190,2007+AI$1-$C218,FALSE)</f>
        <v>767</v>
      </c>
      <c r="AJ218">
        <f>VLOOKUP($A218,'Full dataset'!$A$4:$IE$190,2007+AJ$1-$C218,FALSE)</f>
        <v>-31</v>
      </c>
      <c r="AK218" t="str">
        <f>VLOOKUP($A218,'Full dataset'!$A$4:$IE$190,2007+AK$1-$C218,FALSE)</f>
        <v>.</v>
      </c>
      <c r="AL218">
        <f>VLOOKUP($A218,'Full dataset'!$A$4:$IE$190,2007+AL$1-$C218,FALSE)</f>
        <v>65</v>
      </c>
      <c r="AM218" t="s">
        <v>726</v>
      </c>
      <c r="AN218">
        <f>VLOOKUP($A218,'Full dataset'!$A$4:$IE$190,2007+AN$1-$C218,FALSE)</f>
        <v>13806</v>
      </c>
      <c r="AO218">
        <f>VLOOKUP($A218,'Full dataset'!$A$4:$IE$190,2007+AO$1-$C218,FALSE)</f>
        <v>13</v>
      </c>
      <c r="AP218" t="s">
        <v>726</v>
      </c>
      <c r="AQ218" t="s">
        <v>726</v>
      </c>
      <c r="AR218" t="s">
        <v>726</v>
      </c>
      <c r="AS218" t="s">
        <v>726</v>
      </c>
      <c r="AT218" t="s">
        <v>726</v>
      </c>
      <c r="AU218">
        <f>VLOOKUP(A218,'Full dataset'!$A$4:$II$190,$AU$1,FALSE)</f>
        <v>2009</v>
      </c>
      <c r="AV218">
        <v>0</v>
      </c>
      <c r="AW218">
        <f>VLOOKUP(A218,'Full dataset'!$A$5:$IM$190,247,FALSE)</f>
        <v>1</v>
      </c>
      <c r="AX218">
        <f>VLOOKUP(A218,'Full dataset'!$A$4:$II$190,242,FALSE)</f>
        <v>9999</v>
      </c>
      <c r="AY218">
        <f>VLOOKUP(A218,'Full dataset'!$A$5:$IM$190,246,FALSE)</f>
        <v>0</v>
      </c>
      <c r="AZ218">
        <v>9999</v>
      </c>
      <c r="BA218">
        <f>MAX(VLOOKUP($A218,'Full dataset'!$A$4:$IX$190,BA$1,FALSE),AW218)</f>
        <v>1</v>
      </c>
      <c r="BB218">
        <f>IF(VLOOKUP($A218,'Full dataset'!$A$4:$IX$190,BB$1,FALSE)&gt;0,VLOOKUP($A218,'Full dataset'!$A$4:$IX$190,BB$1,FALSE),AU218)</f>
        <v>2009</v>
      </c>
      <c r="BC218">
        <f>MAX(VLOOKUP($A218,'Full dataset'!$A$4:$IX$190,BC$1,FALSE),AY218)</f>
        <v>0</v>
      </c>
      <c r="BD218">
        <f>MAX(VLOOKUP($A218,'Full dataset'!$A$4:$IX$190,BD$1,FALSE),AX218)</f>
        <v>9999</v>
      </c>
      <c r="BE218">
        <f t="shared" si="21"/>
        <v>2009</v>
      </c>
      <c r="BF218">
        <f t="shared" si="22"/>
        <v>0</v>
      </c>
      <c r="BG218">
        <f t="shared" si="23"/>
        <v>0</v>
      </c>
      <c r="BH218">
        <f t="shared" si="18"/>
        <v>0</v>
      </c>
      <c r="BI218">
        <f t="shared" si="19"/>
        <v>0</v>
      </c>
      <c r="BO218">
        <f>IF(BF218=1,VLOOKUP($A218,'Full dataset'!$A$4:$IE$190,2007+BO$1-$C218,FALSE),0)</f>
        <v>0</v>
      </c>
      <c r="BP218">
        <f>IF(BF218=1,VLOOKUP($A218,'Full dataset'!$A$4:$IE$190,2007+BP$1-$C218,FALSE),0)</f>
        <v>0</v>
      </c>
      <c r="BQ218">
        <f>IF(BF218=1,VLOOKUP($A218,'Full dataset'!$A$4:$IE$190,2007+BQ$1-$C218,FALSE),0)</f>
        <v>0</v>
      </c>
      <c r="BR218">
        <f>IF($BG218=1,VLOOKUP($A218,'Full dataset'!$A$4:$IE$190,BR$1-2007+$C218,FALSE),0)</f>
        <v>0</v>
      </c>
      <c r="BS218">
        <f>IF($BG218=1,VLOOKUP($A218,'Full dataset'!$A$4:$IE$190,BS$1-2007+$C218,FALSE),0)</f>
        <v>0</v>
      </c>
      <c r="BT218">
        <f>IF($BG218=1,VLOOKUP($A218,'Full dataset'!$A$4:$IE$190,BT$1-2007+$C218,FALSE),0)</f>
        <v>0</v>
      </c>
      <c r="BU218">
        <f>IF($BG218=1,VLOOKUP($A218,'Full dataset'!$A$4:$IE$190,BU$1-2007+$C218,FALSE),0)</f>
        <v>0</v>
      </c>
      <c r="BV218">
        <f>IF($BG218=1,VLOOKUP($A218,'Full dataset'!$A$4:$IE$190,BV$1-2007+$C218,FALSE),0)</f>
        <v>0</v>
      </c>
      <c r="BW218">
        <f>IF($BG218=1,VLOOKUP($A218,'Full dataset'!$A$4:$IE$190,BW$1-2007+$C218,FALSE),0)</f>
        <v>0</v>
      </c>
      <c r="BX218">
        <f>IF($BG218=1,VLOOKUP($A218,'Full dataset'!$A$4:$IE$190,BX$1-2007+$C218,FALSE),0)</f>
        <v>0</v>
      </c>
    </row>
    <row r="219" spans="1:76" x14ac:dyDescent="0.25">
      <c r="A219">
        <v>31</v>
      </c>
      <c r="B219" t="s">
        <v>75</v>
      </c>
      <c r="C219">
        <v>2008</v>
      </c>
      <c r="D219" t="s">
        <v>582</v>
      </c>
      <c r="E219">
        <f t="shared" si="20"/>
        <v>0</v>
      </c>
      <c r="F219">
        <v>1</v>
      </c>
      <c r="G219">
        <v>4110</v>
      </c>
      <c r="H219">
        <v>1.3093341828607836</v>
      </c>
      <c r="I219">
        <v>1751</v>
      </c>
      <c r="J219">
        <v>1</v>
      </c>
      <c r="K219">
        <v>1184</v>
      </c>
      <c r="L219">
        <v>0.3771901879579484</v>
      </c>
      <c r="M219">
        <v>696</v>
      </c>
      <c r="N219">
        <v>2</v>
      </c>
      <c r="O219">
        <v>736</v>
      </c>
      <c r="P219">
        <v>0.23446957629818413</v>
      </c>
      <c r="Q219">
        <v>5</v>
      </c>
      <c r="R219">
        <v>39722</v>
      </c>
      <c r="U219">
        <v>1</v>
      </c>
      <c r="V219">
        <v>26</v>
      </c>
      <c r="W219">
        <v>72520</v>
      </c>
      <c r="X219">
        <v>18159</v>
      </c>
      <c r="Y219">
        <v>1</v>
      </c>
      <c r="Z219">
        <v>1</v>
      </c>
      <c r="AA219" t="s">
        <v>752</v>
      </c>
      <c r="AB219">
        <v>20846</v>
      </c>
      <c r="AC219">
        <f>VLOOKUP(A219,'Full dataset'!$A$4:$IE$190,2033-C219,FALSE)</f>
        <v>4.3</v>
      </c>
      <c r="AD219">
        <f>VLOOKUP(A219,'Full dataset'!$A$4:$IE$190,2041-C219,FALSE)</f>
        <v>1946</v>
      </c>
      <c r="AE219">
        <f>VLOOKUP(A219,'Full dataset'!$A$4:$IE$190,2050-C219,FALSE)</f>
        <v>0</v>
      </c>
      <c r="AF219">
        <v>2.15</v>
      </c>
      <c r="AG219" t="str">
        <f>VLOOKUP($A219,'Full dataset'!$A$4:$IE$190,2007+AG$1-$C219,FALSE)</f>
        <v>.</v>
      </c>
      <c r="AH219" t="str">
        <f>VLOOKUP($A219,'Full dataset'!$A$4:$IE$190,2007+AH$1-$C219,FALSE)</f>
        <v>.</v>
      </c>
      <c r="AI219">
        <f>VLOOKUP($A219,'Full dataset'!$A$4:$IE$190,2007+AI$1-$C219,FALSE)</f>
        <v>971</v>
      </c>
      <c r="AJ219">
        <f>VLOOKUP($A219,'Full dataset'!$A$4:$IE$190,2007+AJ$1-$C219,FALSE)</f>
        <v>390</v>
      </c>
      <c r="AK219" t="str">
        <f>VLOOKUP($A219,'Full dataset'!$A$4:$IE$190,2007+AK$1-$C219,FALSE)</f>
        <v>.</v>
      </c>
      <c r="AL219">
        <f>VLOOKUP($A219,'Full dataset'!$A$4:$IE$190,2007+AL$1-$C219,FALSE)</f>
        <v>39</v>
      </c>
      <c r="AM219" t="s">
        <v>726</v>
      </c>
      <c r="AN219">
        <f>VLOOKUP($A219,'Full dataset'!$A$4:$IE$190,2007+AN$1-$C219,FALSE)</f>
        <v>55960</v>
      </c>
      <c r="AO219">
        <f>VLOOKUP($A219,'Full dataset'!$A$4:$IE$190,2007+AO$1-$C219,FALSE)</f>
        <v>8</v>
      </c>
      <c r="AP219" t="s">
        <v>726</v>
      </c>
      <c r="AQ219" t="s">
        <v>726</v>
      </c>
      <c r="AR219" t="s">
        <v>726</v>
      </c>
      <c r="AS219" t="s">
        <v>726</v>
      </c>
      <c r="AT219" t="s">
        <v>726</v>
      </c>
      <c r="AU219">
        <f>VLOOKUP(A219,'Full dataset'!$A$4:$II$190,$AU$1,FALSE)</f>
        <v>2008</v>
      </c>
      <c r="AV219">
        <v>1</v>
      </c>
      <c r="AW219">
        <f>VLOOKUP(A219,'Full dataset'!$A$5:$IM$190,247,FALSE)</f>
        <v>1</v>
      </c>
      <c r="AX219">
        <f>VLOOKUP(A219,'Full dataset'!$A$4:$II$190,242,FALSE)</f>
        <v>2007</v>
      </c>
      <c r="AY219">
        <f>VLOOKUP(A219,'Full dataset'!$A$5:$IM$190,246,FALSE)</f>
        <v>1</v>
      </c>
      <c r="AZ219">
        <v>9999</v>
      </c>
      <c r="BA219">
        <f>MAX(VLOOKUP($A219,'Full dataset'!$A$4:$IX$190,BA$1,FALSE),AW219)</f>
        <v>2</v>
      </c>
      <c r="BB219">
        <f>IF(VLOOKUP($A219,'Full dataset'!$A$4:$IX$190,BB$1,FALSE)&gt;0,VLOOKUP($A219,'Full dataset'!$A$4:$IX$190,BB$1,FALSE),AU219)</f>
        <v>2010</v>
      </c>
      <c r="BC219">
        <f>MAX(VLOOKUP($A219,'Full dataset'!$A$4:$IX$190,BC$1,FALSE),AY219)</f>
        <v>1</v>
      </c>
      <c r="BD219">
        <f>MAX(VLOOKUP($A219,'Full dataset'!$A$4:$IX$190,BD$1,FALSE),AX219)</f>
        <v>2007</v>
      </c>
      <c r="BE219">
        <f t="shared" si="21"/>
        <v>2007</v>
      </c>
      <c r="BF219">
        <f t="shared" si="22"/>
        <v>0</v>
      </c>
      <c r="BG219">
        <f t="shared" si="23"/>
        <v>0</v>
      </c>
      <c r="BH219">
        <f t="shared" si="18"/>
        <v>0</v>
      </c>
      <c r="BI219">
        <f t="shared" si="19"/>
        <v>0</v>
      </c>
      <c r="BO219">
        <f>IF(BF219=1,VLOOKUP($A219,'Full dataset'!$A$4:$IE$190,2007+BO$1-$C219,FALSE),0)</f>
        <v>0</v>
      </c>
      <c r="BP219">
        <f>IF(BF219=1,VLOOKUP($A219,'Full dataset'!$A$4:$IE$190,2007+BP$1-$C219,FALSE),0)</f>
        <v>0</v>
      </c>
      <c r="BQ219">
        <f>IF(BF219=1,VLOOKUP($A219,'Full dataset'!$A$4:$IE$190,2007+BQ$1-$C219,FALSE),0)</f>
        <v>0</v>
      </c>
      <c r="BR219">
        <f>IF($BG219=1,VLOOKUP($A219,'Full dataset'!$A$4:$IE$190,BR$1-2007+$C219,FALSE),0)</f>
        <v>0</v>
      </c>
      <c r="BS219">
        <f>IF($BG219=1,VLOOKUP($A219,'Full dataset'!$A$4:$IE$190,BS$1-2007+$C219,FALSE),0)</f>
        <v>0</v>
      </c>
      <c r="BT219">
        <f>IF($BG219=1,VLOOKUP($A219,'Full dataset'!$A$4:$IE$190,BT$1-2007+$C219,FALSE),0)</f>
        <v>0</v>
      </c>
      <c r="BU219">
        <f>IF($BG219=1,VLOOKUP($A219,'Full dataset'!$A$4:$IE$190,BU$1-2007+$C219,FALSE),0)</f>
        <v>0</v>
      </c>
      <c r="BV219">
        <f>IF($BG219=1,VLOOKUP($A219,'Full dataset'!$A$4:$IE$190,BV$1-2007+$C219,FALSE),0)</f>
        <v>0</v>
      </c>
      <c r="BW219">
        <f>IF($BG219=1,VLOOKUP($A219,'Full dataset'!$A$4:$IE$190,BW$1-2007+$C219,FALSE),0)</f>
        <v>0</v>
      </c>
      <c r="BX219">
        <f>IF($BG219=1,VLOOKUP($A219,'Full dataset'!$A$4:$IE$190,BX$1-2007+$C219,FALSE),0)</f>
        <v>0</v>
      </c>
    </row>
    <row r="220" spans="1:76" x14ac:dyDescent="0.25">
      <c r="A220">
        <v>32</v>
      </c>
      <c r="B220" t="s">
        <v>76</v>
      </c>
      <c r="C220">
        <v>2008</v>
      </c>
      <c r="D220" t="s">
        <v>591</v>
      </c>
      <c r="E220">
        <f t="shared" si="20"/>
        <v>1</v>
      </c>
      <c r="F220">
        <v>1</v>
      </c>
      <c r="G220">
        <v>22112</v>
      </c>
      <c r="H220">
        <v>0.36722966801189111</v>
      </c>
      <c r="I220">
        <v>8109</v>
      </c>
      <c r="J220">
        <v>0</v>
      </c>
      <c r="N220">
        <v>0</v>
      </c>
      <c r="S220">
        <v>5411</v>
      </c>
      <c r="T220">
        <v>445110</v>
      </c>
      <c r="U220">
        <v>1</v>
      </c>
      <c r="V220">
        <v>22025</v>
      </c>
      <c r="W220">
        <v>4824452</v>
      </c>
      <c r="X220">
        <v>202111</v>
      </c>
      <c r="Y220">
        <v>1</v>
      </c>
      <c r="Z220">
        <v>0</v>
      </c>
      <c r="AA220" t="s">
        <v>753</v>
      </c>
      <c r="AB220">
        <v>6604</v>
      </c>
      <c r="AC220">
        <f>VLOOKUP(A220,'Full dataset'!$A$4:$IE$190,2033-C220,FALSE)</f>
        <v>8.5</v>
      </c>
      <c r="AD220">
        <f>VLOOKUP(A220,'Full dataset'!$A$4:$IE$190,2041-C220,FALSE)</f>
        <v>51967</v>
      </c>
      <c r="AE220">
        <f>VLOOKUP(A220,'Full dataset'!$A$4:$IE$190,2050-C220,FALSE)</f>
        <v>0</v>
      </c>
      <c r="AF220">
        <v>4.25</v>
      </c>
      <c r="AG220">
        <f>VLOOKUP($A220,'Full dataset'!$A$4:$IE$190,2007+AG$1-$C220,FALSE)</f>
        <v>114.524</v>
      </c>
      <c r="AH220">
        <f>VLOOKUP($A220,'Full dataset'!$A$4:$IE$190,2007+AH$1-$C220,FALSE)</f>
        <v>3380.7359999999999</v>
      </c>
      <c r="AI220">
        <f>VLOOKUP($A220,'Full dataset'!$A$4:$IE$190,2007+AI$1-$C220,FALSE)</f>
        <v>7953.9120000000003</v>
      </c>
      <c r="AJ220">
        <f>VLOOKUP($A220,'Full dataset'!$A$4:$IE$190,2007+AJ$1-$C220,FALSE)</f>
        <v>8570</v>
      </c>
      <c r="AK220">
        <f>VLOOKUP($A220,'Full dataset'!$A$4:$IE$190,2007+AK$1-$C220,FALSE)</f>
        <v>45</v>
      </c>
      <c r="AL220">
        <f>VLOOKUP($A220,'Full dataset'!$A$4:$IE$190,2007+AL$1-$C220,FALSE)</f>
        <v>43</v>
      </c>
      <c r="AM220" t="s">
        <v>726</v>
      </c>
      <c r="AN220" t="str">
        <f>VLOOKUP($A220,'Full dataset'!$A$4:$IE$190,2007+AN$1-$C220,FALSE)</f>
        <v>.</v>
      </c>
      <c r="AO220">
        <f>VLOOKUP($A220,'Full dataset'!$A$4:$IE$190,2007+AO$1-$C220,FALSE)</f>
        <v>26</v>
      </c>
      <c r="AP220" t="s">
        <v>726</v>
      </c>
      <c r="AQ220" t="s">
        <v>726</v>
      </c>
      <c r="AR220" t="s">
        <v>726</v>
      </c>
      <c r="AS220" t="s">
        <v>726</v>
      </c>
      <c r="AT220" t="s">
        <v>726</v>
      </c>
      <c r="AU220">
        <f>VLOOKUP(A220,'Full dataset'!$A$4:$II$190,$AU$1,FALSE)</f>
        <v>2008</v>
      </c>
      <c r="AV220">
        <v>0</v>
      </c>
      <c r="AW220">
        <f>VLOOKUP(A220,'Full dataset'!$A$5:$IM$190,247,FALSE)</f>
        <v>1</v>
      </c>
      <c r="AX220">
        <f>VLOOKUP(A220,'Full dataset'!$A$4:$II$190,242,FALSE)</f>
        <v>2012</v>
      </c>
      <c r="AY220">
        <f>VLOOKUP(A220,'Full dataset'!$A$5:$IM$190,246,FALSE)</f>
        <v>2</v>
      </c>
      <c r="AZ220">
        <v>9999</v>
      </c>
      <c r="BA220">
        <f>MAX(VLOOKUP($A220,'Full dataset'!$A$4:$IX$190,BA$1,FALSE),AW220)</f>
        <v>2</v>
      </c>
      <c r="BB220">
        <f>IF(VLOOKUP($A220,'Full dataset'!$A$4:$IX$190,BB$1,FALSE)&gt;0,VLOOKUP($A220,'Full dataset'!$A$4:$IX$190,BB$1,FALSE),AU220)</f>
        <v>2014</v>
      </c>
      <c r="BC220">
        <f>MAX(VLOOKUP($A220,'Full dataset'!$A$4:$IX$190,BC$1,FALSE),AY220)</f>
        <v>2</v>
      </c>
      <c r="BD220">
        <f>MAX(VLOOKUP($A220,'Full dataset'!$A$4:$IX$190,BD$1,FALSE),AX220)</f>
        <v>2012</v>
      </c>
      <c r="BE220">
        <f t="shared" si="21"/>
        <v>2012</v>
      </c>
      <c r="BF220">
        <f t="shared" si="22"/>
        <v>0</v>
      </c>
      <c r="BG220">
        <f t="shared" si="23"/>
        <v>0</v>
      </c>
      <c r="BH220">
        <f t="shared" si="18"/>
        <v>0</v>
      </c>
      <c r="BI220">
        <f t="shared" si="19"/>
        <v>0</v>
      </c>
      <c r="BO220">
        <f>IF(BF220=1,VLOOKUP($A220,'Full dataset'!$A$4:$IE$190,2007+BO$1-$C220,FALSE),0)</f>
        <v>0</v>
      </c>
      <c r="BP220">
        <f>IF(BF220=1,VLOOKUP($A220,'Full dataset'!$A$4:$IE$190,2007+BP$1-$C220,FALSE),0)</f>
        <v>0</v>
      </c>
      <c r="BQ220">
        <f>IF(BF220=1,VLOOKUP($A220,'Full dataset'!$A$4:$IE$190,2007+BQ$1-$C220,FALSE),0)</f>
        <v>0</v>
      </c>
      <c r="BR220">
        <f>IF($BG220=1,VLOOKUP($A220,'Full dataset'!$A$4:$IE$190,BR$1-2007+$C220,FALSE),0)</f>
        <v>0</v>
      </c>
      <c r="BS220">
        <f>IF($BG220=1,VLOOKUP($A220,'Full dataset'!$A$4:$IE$190,BS$1-2007+$C220,FALSE),0)</f>
        <v>0</v>
      </c>
      <c r="BT220">
        <f>IF($BG220=1,VLOOKUP($A220,'Full dataset'!$A$4:$IE$190,BT$1-2007+$C220,FALSE),0)</f>
        <v>0</v>
      </c>
      <c r="BU220">
        <f>IF($BG220=1,VLOOKUP($A220,'Full dataset'!$A$4:$IE$190,BU$1-2007+$C220,FALSE),0)</f>
        <v>0</v>
      </c>
      <c r="BV220">
        <f>IF($BG220=1,VLOOKUP($A220,'Full dataset'!$A$4:$IE$190,BV$1-2007+$C220,FALSE),0)</f>
        <v>0</v>
      </c>
      <c r="BW220">
        <f>IF($BG220=1,VLOOKUP($A220,'Full dataset'!$A$4:$IE$190,BW$1-2007+$C220,FALSE),0)</f>
        <v>0</v>
      </c>
      <c r="BX220">
        <f>IF($BG220=1,VLOOKUP($A220,'Full dataset'!$A$4:$IE$190,BX$1-2007+$C220,FALSE),0)</f>
        <v>0</v>
      </c>
    </row>
    <row r="221" spans="1:76" x14ac:dyDescent="0.25">
      <c r="A221">
        <v>33</v>
      </c>
      <c r="B221" t="s">
        <v>77</v>
      </c>
      <c r="C221">
        <v>2008</v>
      </c>
      <c r="D221" t="s">
        <v>591</v>
      </c>
      <c r="E221">
        <f t="shared" si="20"/>
        <v>1</v>
      </c>
      <c r="F221">
        <v>1</v>
      </c>
      <c r="G221">
        <v>107164</v>
      </c>
      <c r="H221">
        <v>7.6137833037300178</v>
      </c>
      <c r="I221">
        <v>25033</v>
      </c>
      <c r="J221">
        <v>0</v>
      </c>
      <c r="N221">
        <v>0</v>
      </c>
      <c r="S221">
        <v>6211</v>
      </c>
      <c r="T221">
        <v>523110</v>
      </c>
      <c r="U221">
        <v>1</v>
      </c>
      <c r="V221">
        <v>5</v>
      </c>
      <c r="W221">
        <v>507065</v>
      </c>
      <c r="X221">
        <v>5875</v>
      </c>
      <c r="Y221">
        <v>1</v>
      </c>
      <c r="Z221">
        <v>1</v>
      </c>
      <c r="AA221" t="s">
        <v>754</v>
      </c>
      <c r="AB221">
        <v>645457</v>
      </c>
      <c r="AC221">
        <f>VLOOKUP(A221,'Full dataset'!$A$4:$IE$190,2033-C221,FALSE)</f>
        <v>9.1999999999999993</v>
      </c>
      <c r="AD221">
        <f>VLOOKUP(A221,'Full dataset'!$A$4:$IE$190,2041-C221,FALSE)</f>
        <v>14088</v>
      </c>
      <c r="AE221">
        <f>VLOOKUP(A221,'Full dataset'!$A$4:$IE$190,2050-C221,FALSE)</f>
        <v>0</v>
      </c>
      <c r="AF221">
        <v>4.5999999999999996</v>
      </c>
      <c r="AG221">
        <f>VLOOKUP($A221,'Full dataset'!$A$4:$IE$190,2007+AG$1-$C221,FALSE)</f>
        <v>2322</v>
      </c>
      <c r="AH221">
        <f>VLOOKUP($A221,'Full dataset'!$A$4:$IE$190,2007+AH$1-$C221,FALSE)</f>
        <v>884547</v>
      </c>
      <c r="AI221">
        <f>VLOOKUP($A221,'Full dataset'!$A$4:$IE$190,2007+AI$1-$C221,FALSE)</f>
        <v>53579</v>
      </c>
      <c r="AJ221">
        <f>VLOOKUP($A221,'Full dataset'!$A$4:$IE$190,2007+AJ$1-$C221,FALSE)</f>
        <v>308</v>
      </c>
      <c r="AK221" t="str">
        <f>VLOOKUP($A221,'Full dataset'!$A$4:$IE$190,2007+AK$1-$C221,FALSE)</f>
        <v>.</v>
      </c>
      <c r="AL221">
        <f>VLOOKUP($A221,'Full dataset'!$A$4:$IE$190,2007+AL$1-$C221,FALSE)</f>
        <v>37</v>
      </c>
      <c r="AM221" t="s">
        <v>726</v>
      </c>
      <c r="AN221">
        <f>VLOOKUP($A221,'Full dataset'!$A$4:$IE$190,2007+AN$1-$C221,FALSE)</f>
        <v>76513</v>
      </c>
      <c r="AO221" t="str">
        <f>VLOOKUP($A221,'Full dataset'!$A$4:$IE$190,2007+AO$1-$C221,FALSE)</f>
        <v>.</v>
      </c>
      <c r="AP221" t="s">
        <v>726</v>
      </c>
      <c r="AQ221" t="s">
        <v>726</v>
      </c>
      <c r="AR221" t="s">
        <v>726</v>
      </c>
      <c r="AS221" t="s">
        <v>726</v>
      </c>
      <c r="AT221" t="s">
        <v>726</v>
      </c>
      <c r="AU221">
        <f>VLOOKUP(A221,'Full dataset'!$A$4:$II$190,$AU$1,FALSE)</f>
        <v>2011</v>
      </c>
      <c r="AV221">
        <v>0</v>
      </c>
      <c r="AW221">
        <f>VLOOKUP(A221,'Full dataset'!$A$5:$IM$190,247,FALSE)</f>
        <v>1</v>
      </c>
      <c r="AX221">
        <f>VLOOKUP(A221,'Full dataset'!$A$4:$II$190,242,FALSE)</f>
        <v>9999</v>
      </c>
      <c r="AY221">
        <f>VLOOKUP(A221,'Full dataset'!$A$5:$IM$190,246,FALSE)</f>
        <v>2</v>
      </c>
      <c r="AZ221">
        <v>9999</v>
      </c>
      <c r="BA221">
        <f>MAX(VLOOKUP($A221,'Full dataset'!$A$4:$IX$190,BA$1,FALSE),AW221)</f>
        <v>2</v>
      </c>
      <c r="BB221">
        <f>IF(VLOOKUP($A221,'Full dataset'!$A$4:$IX$190,BB$1,FALSE)&gt;0,VLOOKUP($A221,'Full dataset'!$A$4:$IX$190,BB$1,FALSE),AU221)</f>
        <v>2013</v>
      </c>
      <c r="BC221">
        <f>MAX(VLOOKUP($A221,'Full dataset'!$A$4:$IX$190,BC$1,FALSE),AY221)</f>
        <v>2</v>
      </c>
      <c r="BD221">
        <f>MAX(VLOOKUP($A221,'Full dataset'!$A$4:$IX$190,BD$1,FALSE),AX221)</f>
        <v>9999</v>
      </c>
      <c r="BE221">
        <f t="shared" si="21"/>
        <v>2013</v>
      </c>
      <c r="BF221">
        <f t="shared" si="22"/>
        <v>0</v>
      </c>
      <c r="BG221">
        <f t="shared" si="23"/>
        <v>0</v>
      </c>
      <c r="BH221">
        <f t="shared" si="18"/>
        <v>0</v>
      </c>
      <c r="BI221">
        <f t="shared" si="19"/>
        <v>0</v>
      </c>
      <c r="BO221">
        <f>IF(BF221=1,VLOOKUP($A221,'Full dataset'!$A$4:$IE$190,2007+BO$1-$C221,FALSE),0)</f>
        <v>0</v>
      </c>
      <c r="BP221">
        <f>IF(BF221=1,VLOOKUP($A221,'Full dataset'!$A$4:$IE$190,2007+BP$1-$C221,FALSE),0)</f>
        <v>0</v>
      </c>
      <c r="BQ221">
        <f>IF(BF221=1,VLOOKUP($A221,'Full dataset'!$A$4:$IE$190,2007+BQ$1-$C221,FALSE),0)</f>
        <v>0</v>
      </c>
      <c r="BR221">
        <f>IF($BG221=1,VLOOKUP($A221,'Full dataset'!$A$4:$IE$190,BR$1-2007+$C221,FALSE),0)</f>
        <v>0</v>
      </c>
      <c r="BS221">
        <f>IF($BG221=1,VLOOKUP($A221,'Full dataset'!$A$4:$IE$190,BS$1-2007+$C221,FALSE),0)</f>
        <v>0</v>
      </c>
      <c r="BT221">
        <f>IF($BG221=1,VLOOKUP($A221,'Full dataset'!$A$4:$IE$190,BT$1-2007+$C221,FALSE),0)</f>
        <v>0</v>
      </c>
      <c r="BU221">
        <f>IF($BG221=1,VLOOKUP($A221,'Full dataset'!$A$4:$IE$190,BU$1-2007+$C221,FALSE),0)</f>
        <v>0</v>
      </c>
      <c r="BV221">
        <f>IF($BG221=1,VLOOKUP($A221,'Full dataset'!$A$4:$IE$190,BV$1-2007+$C221,FALSE),0)</f>
        <v>0</v>
      </c>
      <c r="BW221">
        <f>IF($BG221=1,VLOOKUP($A221,'Full dataset'!$A$4:$IE$190,BW$1-2007+$C221,FALSE),0)</f>
        <v>0</v>
      </c>
      <c r="BX221">
        <f>IF($BG221=1,VLOOKUP($A221,'Full dataset'!$A$4:$IE$190,BX$1-2007+$C221,FALSE),0)</f>
        <v>0</v>
      </c>
    </row>
    <row r="222" spans="1:76" x14ac:dyDescent="0.25">
      <c r="A222">
        <v>34</v>
      </c>
      <c r="B222" t="s">
        <v>78</v>
      </c>
      <c r="C222">
        <v>2008</v>
      </c>
      <c r="D222" t="s">
        <v>582</v>
      </c>
      <c r="E222">
        <f t="shared" si="20"/>
        <v>0</v>
      </c>
      <c r="F222">
        <v>0</v>
      </c>
      <c r="J222">
        <v>0</v>
      </c>
      <c r="N222">
        <v>0</v>
      </c>
      <c r="U222">
        <v>1</v>
      </c>
      <c r="V222">
        <v>506</v>
      </c>
      <c r="W222">
        <v>4370</v>
      </c>
      <c r="X222">
        <v>2679</v>
      </c>
      <c r="Y222">
        <v>1</v>
      </c>
      <c r="Z222">
        <v>0</v>
      </c>
      <c r="AA222" t="s">
        <v>755</v>
      </c>
      <c r="AB222">
        <v>1483</v>
      </c>
      <c r="AC222">
        <f>VLOOKUP(A222,'Full dataset'!$A$4:$IE$190,2033-C222,FALSE)</f>
        <v>8.9</v>
      </c>
      <c r="AD222">
        <f>VLOOKUP(A222,'Full dataset'!$A$4:$IE$190,2041-C222,FALSE)</f>
        <v>1536</v>
      </c>
      <c r="AE222">
        <f>VLOOKUP(A222,'Full dataset'!$A$4:$IE$190,2050-C222,FALSE)</f>
        <v>0</v>
      </c>
      <c r="AF222">
        <v>4.45</v>
      </c>
      <c r="AG222" t="str">
        <f>VLOOKUP($A222,'Full dataset'!$A$4:$IE$190,2007+AG$1-$C222,FALSE)</f>
        <v>.</v>
      </c>
      <c r="AH222" t="str">
        <f>VLOOKUP($A222,'Full dataset'!$A$4:$IE$190,2007+AH$1-$C222,FALSE)</f>
        <v>.</v>
      </c>
      <c r="AI222">
        <f>VLOOKUP($A222,'Full dataset'!$A$4:$IE$190,2007+AI$1-$C222,FALSE)</f>
        <v>287</v>
      </c>
      <c r="AJ222">
        <f>VLOOKUP($A222,'Full dataset'!$A$4:$IE$190,2007+AJ$1-$C222,FALSE)</f>
        <v>173</v>
      </c>
      <c r="AK222">
        <f>VLOOKUP($A222,'Full dataset'!$A$4:$IE$190,2007+AK$1-$C222,FALSE)</f>
        <v>45</v>
      </c>
      <c r="AL222">
        <f>VLOOKUP($A222,'Full dataset'!$A$4:$IE$190,2007+AL$1-$C222,FALSE)</f>
        <v>45</v>
      </c>
      <c r="AM222" t="s">
        <v>726</v>
      </c>
      <c r="AN222">
        <f>VLOOKUP($A222,'Full dataset'!$A$4:$IE$190,2007+AN$1-$C222,FALSE)</f>
        <v>20638</v>
      </c>
      <c r="AO222">
        <f>VLOOKUP($A222,'Full dataset'!$A$4:$IE$190,2007+AO$1-$C222,FALSE)</f>
        <v>11</v>
      </c>
      <c r="AP222" t="s">
        <v>726</v>
      </c>
      <c r="AQ222" t="s">
        <v>726</v>
      </c>
      <c r="AR222" t="s">
        <v>726</v>
      </c>
      <c r="AS222" t="s">
        <v>726</v>
      </c>
      <c r="AT222" t="s">
        <v>726</v>
      </c>
      <c r="AU222">
        <f>VLOOKUP(A222,'Full dataset'!$A$4:$II$190,$AU$1,FALSE)</f>
        <v>2009</v>
      </c>
      <c r="AV222">
        <v>0</v>
      </c>
      <c r="AW222">
        <f>VLOOKUP(A222,'Full dataset'!$A$5:$IM$190,247,FALSE)</f>
        <v>1</v>
      </c>
      <c r="AX222">
        <f>VLOOKUP(A222,'Full dataset'!$A$4:$II$190,242,FALSE)</f>
        <v>2009</v>
      </c>
      <c r="AY222">
        <f>VLOOKUP(A222,'Full dataset'!$A$5:$IM$190,246,FALSE)</f>
        <v>1</v>
      </c>
      <c r="AZ222">
        <v>9999</v>
      </c>
      <c r="BA222">
        <f>MAX(VLOOKUP($A222,'Full dataset'!$A$4:$IX$190,BA$1,FALSE),AW222)</f>
        <v>1</v>
      </c>
      <c r="BB222">
        <f>IF(VLOOKUP($A222,'Full dataset'!$A$4:$IX$190,BB$1,FALSE)&gt;0,VLOOKUP($A222,'Full dataset'!$A$4:$IX$190,BB$1,FALSE),AU222)</f>
        <v>2009</v>
      </c>
      <c r="BC222">
        <f>MAX(VLOOKUP($A222,'Full dataset'!$A$4:$IX$190,BC$1,FALSE),AY222)</f>
        <v>1</v>
      </c>
      <c r="BD222">
        <f>MAX(VLOOKUP($A222,'Full dataset'!$A$4:$IX$190,BD$1,FALSE),AX222)</f>
        <v>2009</v>
      </c>
      <c r="BE222">
        <f t="shared" si="21"/>
        <v>2009</v>
      </c>
      <c r="BF222">
        <f t="shared" si="22"/>
        <v>0</v>
      </c>
      <c r="BG222">
        <f t="shared" si="23"/>
        <v>0</v>
      </c>
      <c r="BH222">
        <f t="shared" si="18"/>
        <v>0</v>
      </c>
      <c r="BI222">
        <f t="shared" si="19"/>
        <v>0</v>
      </c>
      <c r="BO222">
        <f>IF(BF222=1,VLOOKUP($A222,'Full dataset'!$A$4:$IE$190,2007+BO$1-$C222,FALSE),0)</f>
        <v>0</v>
      </c>
      <c r="BP222">
        <f>IF(BF222=1,VLOOKUP($A222,'Full dataset'!$A$4:$IE$190,2007+BP$1-$C222,FALSE),0)</f>
        <v>0</v>
      </c>
      <c r="BQ222">
        <f>IF(BF222=1,VLOOKUP($A222,'Full dataset'!$A$4:$IE$190,2007+BQ$1-$C222,FALSE),0)</f>
        <v>0</v>
      </c>
      <c r="BR222">
        <f>IF($BG222=1,VLOOKUP($A222,'Full dataset'!$A$4:$IE$190,BR$1-2007+$C222,FALSE),0)</f>
        <v>0</v>
      </c>
      <c r="BS222">
        <f>IF($BG222=1,VLOOKUP($A222,'Full dataset'!$A$4:$IE$190,BS$1-2007+$C222,FALSE),0)</f>
        <v>0</v>
      </c>
      <c r="BT222">
        <f>IF($BG222=1,VLOOKUP($A222,'Full dataset'!$A$4:$IE$190,BT$1-2007+$C222,FALSE),0)</f>
        <v>0</v>
      </c>
      <c r="BU222">
        <f>IF($BG222=1,VLOOKUP($A222,'Full dataset'!$A$4:$IE$190,BU$1-2007+$C222,FALSE),0)</f>
        <v>0</v>
      </c>
      <c r="BV222">
        <f>IF($BG222=1,VLOOKUP($A222,'Full dataset'!$A$4:$IE$190,BV$1-2007+$C222,FALSE),0)</f>
        <v>0</v>
      </c>
      <c r="BW222">
        <f>IF($BG222=1,VLOOKUP($A222,'Full dataset'!$A$4:$IE$190,BW$1-2007+$C222,FALSE),0)</f>
        <v>0</v>
      </c>
      <c r="BX222">
        <f>IF($BG222=1,VLOOKUP($A222,'Full dataset'!$A$4:$IE$190,BX$1-2007+$C222,FALSE),0)</f>
        <v>0</v>
      </c>
    </row>
    <row r="223" spans="1:76" x14ac:dyDescent="0.25">
      <c r="A223">
        <v>35</v>
      </c>
      <c r="B223" t="s">
        <v>79</v>
      </c>
      <c r="C223">
        <v>2008</v>
      </c>
      <c r="D223" t="s">
        <v>582</v>
      </c>
      <c r="E223">
        <f t="shared" si="20"/>
        <v>0</v>
      </c>
      <c r="F223">
        <v>1</v>
      </c>
      <c r="G223">
        <v>4123</v>
      </c>
      <c r="H223">
        <v>3.1449275362318843</v>
      </c>
      <c r="I223">
        <v>1477</v>
      </c>
      <c r="J223">
        <v>0</v>
      </c>
      <c r="N223">
        <v>0</v>
      </c>
      <c r="U223">
        <v>1</v>
      </c>
      <c r="V223">
        <v>732</v>
      </c>
      <c r="W223">
        <v>8775</v>
      </c>
      <c r="X223">
        <v>6215</v>
      </c>
      <c r="Y223">
        <v>1</v>
      </c>
      <c r="Z223">
        <v>0</v>
      </c>
      <c r="AA223" t="s">
        <v>756</v>
      </c>
      <c r="AB223">
        <v>22447</v>
      </c>
      <c r="AC223">
        <f>VLOOKUP(A223,'Full dataset'!$A$4:$IE$190,2033-C223,FALSE)</f>
        <v>0</v>
      </c>
      <c r="AD223">
        <f>VLOOKUP(A223,'Full dataset'!$A$4:$IE$190,2041-C223,FALSE)</f>
        <v>1269</v>
      </c>
      <c r="AE223">
        <f>VLOOKUP(A223,'Full dataset'!$A$4:$IE$190,2050-C223,FALSE)</f>
        <v>0</v>
      </c>
      <c r="AF223">
        <v>0</v>
      </c>
      <c r="AG223" t="str">
        <f>VLOOKUP($A223,'Full dataset'!$A$4:$IE$190,2007+AG$1-$C223,FALSE)</f>
        <v>.</v>
      </c>
      <c r="AH223" t="str">
        <f>VLOOKUP($A223,'Full dataset'!$A$4:$IE$190,2007+AH$1-$C223,FALSE)</f>
        <v>.</v>
      </c>
      <c r="AI223" t="str">
        <f>VLOOKUP($A223,'Full dataset'!$A$4:$IE$190,2007+AI$1-$C223,FALSE)</f>
        <v>.</v>
      </c>
      <c r="AJ223" t="str">
        <f>VLOOKUP($A223,'Full dataset'!$A$4:$IE$190,2007+AJ$1-$C223,FALSE)</f>
        <v>.</v>
      </c>
      <c r="AK223" t="str">
        <f>VLOOKUP($A223,'Full dataset'!$A$4:$IE$190,2007+AK$1-$C223,FALSE)</f>
        <v>.</v>
      </c>
      <c r="AL223" t="str">
        <f>VLOOKUP($A223,'Full dataset'!$A$4:$IE$190,2007+AL$1-$C223,FALSE)</f>
        <v>.</v>
      </c>
      <c r="AM223" t="s">
        <v>726</v>
      </c>
      <c r="AN223" t="str">
        <f>VLOOKUP($A223,'Full dataset'!$A$4:$IE$190,2007+AN$1-$C223,FALSE)</f>
        <v>.</v>
      </c>
      <c r="AO223" t="str">
        <f>VLOOKUP($A223,'Full dataset'!$A$4:$IE$190,2007+AO$1-$C223,FALSE)</f>
        <v>.</v>
      </c>
      <c r="AP223" t="s">
        <v>726</v>
      </c>
      <c r="AQ223" t="s">
        <v>726</v>
      </c>
      <c r="AR223" t="s">
        <v>726</v>
      </c>
      <c r="AS223" t="s">
        <v>726</v>
      </c>
      <c r="AT223" t="s">
        <v>726</v>
      </c>
      <c r="AU223">
        <f>VLOOKUP(A223,'Full dataset'!$A$4:$II$190,$AU$1,FALSE)</f>
        <v>2011</v>
      </c>
      <c r="AV223">
        <v>0</v>
      </c>
      <c r="AW223">
        <f>VLOOKUP(A223,'Full dataset'!$A$5:$IM$190,247,FALSE)</f>
        <v>1</v>
      </c>
      <c r="AX223">
        <f>VLOOKUP(A223,'Full dataset'!$A$4:$II$190,242,FALSE)</f>
        <v>2010</v>
      </c>
      <c r="AY223">
        <f>VLOOKUP(A223,'Full dataset'!$A$5:$IM$190,246,FALSE)</f>
        <v>1</v>
      </c>
      <c r="AZ223">
        <v>9999</v>
      </c>
      <c r="BA223">
        <f>MAX(VLOOKUP($A223,'Full dataset'!$A$4:$IX$190,BA$1,FALSE),AW223)</f>
        <v>1</v>
      </c>
      <c r="BB223">
        <f>IF(VLOOKUP($A223,'Full dataset'!$A$4:$IX$190,BB$1,FALSE)&gt;0,VLOOKUP($A223,'Full dataset'!$A$4:$IX$190,BB$1,FALSE),AU223)</f>
        <v>2011</v>
      </c>
      <c r="BC223">
        <f>MAX(VLOOKUP($A223,'Full dataset'!$A$4:$IX$190,BC$1,FALSE),AY223)</f>
        <v>1</v>
      </c>
      <c r="BD223">
        <f>MAX(VLOOKUP($A223,'Full dataset'!$A$4:$IX$190,BD$1,FALSE),AX223)</f>
        <v>2010</v>
      </c>
      <c r="BE223">
        <f t="shared" si="21"/>
        <v>2010</v>
      </c>
      <c r="BF223">
        <f t="shared" si="22"/>
        <v>0</v>
      </c>
      <c r="BG223">
        <f t="shared" si="23"/>
        <v>0</v>
      </c>
      <c r="BH223">
        <f t="shared" si="18"/>
        <v>0</v>
      </c>
      <c r="BI223">
        <f t="shared" si="19"/>
        <v>0</v>
      </c>
      <c r="BO223">
        <f>IF(BF223=1,VLOOKUP($A223,'Full dataset'!$A$4:$IE$190,2007+BO$1-$C223,FALSE),0)</f>
        <v>0</v>
      </c>
      <c r="BP223">
        <f>IF(BF223=1,VLOOKUP($A223,'Full dataset'!$A$4:$IE$190,2007+BP$1-$C223,FALSE),0)</f>
        <v>0</v>
      </c>
      <c r="BQ223">
        <f>IF(BF223=1,VLOOKUP($A223,'Full dataset'!$A$4:$IE$190,2007+BQ$1-$C223,FALSE),0)</f>
        <v>0</v>
      </c>
      <c r="BR223">
        <f>IF($BG223=1,VLOOKUP($A223,'Full dataset'!$A$4:$IE$190,BR$1-2007+$C223,FALSE),0)</f>
        <v>0</v>
      </c>
      <c r="BS223">
        <f>IF($BG223=1,VLOOKUP($A223,'Full dataset'!$A$4:$IE$190,BS$1-2007+$C223,FALSE),0)</f>
        <v>0</v>
      </c>
      <c r="BT223">
        <f>IF($BG223=1,VLOOKUP($A223,'Full dataset'!$A$4:$IE$190,BT$1-2007+$C223,FALSE),0)</f>
        <v>0</v>
      </c>
      <c r="BU223">
        <f>IF($BG223=1,VLOOKUP($A223,'Full dataset'!$A$4:$IE$190,BU$1-2007+$C223,FALSE),0)</f>
        <v>0</v>
      </c>
      <c r="BV223">
        <f>IF($BG223=1,VLOOKUP($A223,'Full dataset'!$A$4:$IE$190,BV$1-2007+$C223,FALSE),0)</f>
        <v>0</v>
      </c>
      <c r="BW223">
        <f>IF($BG223=1,VLOOKUP($A223,'Full dataset'!$A$4:$IE$190,BW$1-2007+$C223,FALSE),0)</f>
        <v>0</v>
      </c>
      <c r="BX223">
        <f>IF($BG223=1,VLOOKUP($A223,'Full dataset'!$A$4:$IE$190,BX$1-2007+$C223,FALSE),0)</f>
        <v>0</v>
      </c>
    </row>
    <row r="224" spans="1:76" x14ac:dyDescent="0.25">
      <c r="A224">
        <v>36</v>
      </c>
      <c r="B224" t="s">
        <v>80</v>
      </c>
      <c r="C224">
        <v>2008</v>
      </c>
      <c r="D224" t="s">
        <v>587</v>
      </c>
      <c r="E224">
        <f t="shared" si="20"/>
        <v>0</v>
      </c>
      <c r="F224">
        <v>0</v>
      </c>
      <c r="J224">
        <v>0</v>
      </c>
      <c r="N224">
        <v>0</v>
      </c>
      <c r="U224">
        <v>0</v>
      </c>
      <c r="V224" t="s">
        <v>726</v>
      </c>
      <c r="W224" t="s">
        <v>726</v>
      </c>
      <c r="X224" t="s">
        <v>726</v>
      </c>
      <c r="Y224">
        <v>1</v>
      </c>
      <c r="Z224">
        <v>0</v>
      </c>
      <c r="AA224" t="s">
        <v>757</v>
      </c>
      <c r="AB224">
        <v>1437</v>
      </c>
      <c r="AC224">
        <f>VLOOKUP(A224,'Full dataset'!$A$4:$IE$190,2033-C224,FALSE)</f>
        <v>2.6</v>
      </c>
      <c r="AD224">
        <f>VLOOKUP(A224,'Full dataset'!$A$4:$IE$190,2041-C224,FALSE)</f>
        <v>2188</v>
      </c>
      <c r="AE224">
        <f>VLOOKUP(A224,'Full dataset'!$A$4:$IE$190,2050-C224,FALSE)</f>
        <v>0</v>
      </c>
      <c r="AF224">
        <v>1.3</v>
      </c>
      <c r="AG224" t="str">
        <f>VLOOKUP($A224,'Full dataset'!$A$4:$IE$190,2007+AG$1-$C224,FALSE)</f>
        <v>.</v>
      </c>
      <c r="AH224" t="str">
        <f>VLOOKUP($A224,'Full dataset'!$A$4:$IE$190,2007+AH$1-$C224,FALSE)</f>
        <v>.</v>
      </c>
      <c r="AI224" t="str">
        <f>VLOOKUP($A224,'Full dataset'!$A$4:$IE$190,2007+AI$1-$C224,FALSE)</f>
        <v>.</v>
      </c>
      <c r="AJ224">
        <f>VLOOKUP($A224,'Full dataset'!$A$4:$IE$190,2007+AJ$1-$C224,FALSE)</f>
        <v>57</v>
      </c>
      <c r="AK224">
        <f>VLOOKUP($A224,'Full dataset'!$A$4:$IE$190,2007+AK$1-$C224,FALSE)</f>
        <v>79</v>
      </c>
      <c r="AL224">
        <f>VLOOKUP($A224,'Full dataset'!$A$4:$IE$190,2007+AL$1-$C224,FALSE)</f>
        <v>84</v>
      </c>
      <c r="AM224" t="s">
        <v>726</v>
      </c>
      <c r="AN224">
        <f>VLOOKUP($A224,'Full dataset'!$A$4:$IE$190,2007+AN$1-$C224,FALSE)</f>
        <v>14806</v>
      </c>
      <c r="AO224">
        <f>VLOOKUP($A224,'Full dataset'!$A$4:$IE$190,2007+AO$1-$C224,FALSE)</f>
        <v>6</v>
      </c>
      <c r="AP224" t="s">
        <v>726</v>
      </c>
      <c r="AQ224" t="s">
        <v>726</v>
      </c>
      <c r="AR224" t="s">
        <v>726</v>
      </c>
      <c r="AS224" t="s">
        <v>726</v>
      </c>
      <c r="AT224" t="s">
        <v>726</v>
      </c>
      <c r="AU224">
        <f>VLOOKUP(A224,'Full dataset'!$A$4:$II$190,$AU$1,FALSE)</f>
        <v>9999</v>
      </c>
      <c r="AV224">
        <v>0</v>
      </c>
      <c r="AW224">
        <f>VLOOKUP(A224,'Full dataset'!$A$5:$IM$190,247,FALSE)</f>
        <v>0</v>
      </c>
      <c r="AX224">
        <f>VLOOKUP(A224,'Full dataset'!$A$4:$II$190,242,FALSE)</f>
        <v>2012</v>
      </c>
      <c r="AY224">
        <f>VLOOKUP(A224,'Full dataset'!$A$5:$IM$190,246,FALSE)</f>
        <v>1</v>
      </c>
      <c r="AZ224">
        <v>9999</v>
      </c>
      <c r="BA224">
        <f>MAX(VLOOKUP($A224,'Full dataset'!$A$4:$IX$190,BA$1,FALSE),AW224)</f>
        <v>1</v>
      </c>
      <c r="BB224">
        <f>IF(VLOOKUP($A224,'Full dataset'!$A$4:$IX$190,BB$1,FALSE)&gt;0,VLOOKUP($A224,'Full dataset'!$A$4:$IX$190,BB$1,FALSE),AU224)</f>
        <v>2009</v>
      </c>
      <c r="BC224">
        <f>MAX(VLOOKUP($A224,'Full dataset'!$A$4:$IX$190,BC$1,FALSE),AY224)</f>
        <v>1</v>
      </c>
      <c r="BD224">
        <f>MAX(VLOOKUP($A224,'Full dataset'!$A$4:$IX$190,BD$1,FALSE),AX224)</f>
        <v>2012</v>
      </c>
      <c r="BE224">
        <f t="shared" si="21"/>
        <v>2009</v>
      </c>
      <c r="BF224">
        <f t="shared" si="22"/>
        <v>0</v>
      </c>
      <c r="BG224">
        <f t="shared" si="23"/>
        <v>0</v>
      </c>
      <c r="BH224">
        <f t="shared" si="18"/>
        <v>0</v>
      </c>
      <c r="BI224">
        <f t="shared" si="19"/>
        <v>0</v>
      </c>
      <c r="BO224">
        <f>IF(BF224=1,VLOOKUP($A224,'Full dataset'!$A$4:$IE$190,2007+BO$1-$C224,FALSE),0)</f>
        <v>0</v>
      </c>
      <c r="BP224">
        <f>IF(BF224=1,VLOOKUP($A224,'Full dataset'!$A$4:$IE$190,2007+BP$1-$C224,FALSE),0)</f>
        <v>0</v>
      </c>
      <c r="BQ224">
        <f>IF(BF224=1,VLOOKUP($A224,'Full dataset'!$A$4:$IE$190,2007+BQ$1-$C224,FALSE),0)</f>
        <v>0</v>
      </c>
      <c r="BR224">
        <f>IF($BG224=1,VLOOKUP($A224,'Full dataset'!$A$4:$IE$190,BR$1-2007+$C224,FALSE),0)</f>
        <v>0</v>
      </c>
      <c r="BS224">
        <f>IF($BG224=1,VLOOKUP($A224,'Full dataset'!$A$4:$IE$190,BS$1-2007+$C224,FALSE),0)</f>
        <v>0</v>
      </c>
      <c r="BT224">
        <f>IF($BG224=1,VLOOKUP($A224,'Full dataset'!$A$4:$IE$190,BT$1-2007+$C224,FALSE),0)</f>
        <v>0</v>
      </c>
      <c r="BU224">
        <f>IF($BG224=1,VLOOKUP($A224,'Full dataset'!$A$4:$IE$190,BU$1-2007+$C224,FALSE),0)</f>
        <v>0</v>
      </c>
      <c r="BV224">
        <f>IF($BG224=1,VLOOKUP($A224,'Full dataset'!$A$4:$IE$190,BV$1-2007+$C224,FALSE),0)</f>
        <v>0</v>
      </c>
      <c r="BW224">
        <f>IF($BG224=1,VLOOKUP($A224,'Full dataset'!$A$4:$IE$190,BW$1-2007+$C224,FALSE),0)</f>
        <v>0</v>
      </c>
      <c r="BX224">
        <f>IF($BG224=1,VLOOKUP($A224,'Full dataset'!$A$4:$IE$190,BX$1-2007+$C224,FALSE),0)</f>
        <v>0</v>
      </c>
    </row>
    <row r="225" spans="1:76" x14ac:dyDescent="0.25">
      <c r="A225">
        <v>37</v>
      </c>
      <c r="B225" t="s">
        <v>81</v>
      </c>
      <c r="C225">
        <v>2008</v>
      </c>
      <c r="D225" t="s">
        <v>582</v>
      </c>
      <c r="E225">
        <f t="shared" si="20"/>
        <v>0</v>
      </c>
      <c r="F225">
        <v>1</v>
      </c>
      <c r="G225">
        <v>3720</v>
      </c>
      <c r="H225">
        <v>2.5203252032520327</v>
      </c>
      <c r="I225">
        <v>1530</v>
      </c>
      <c r="J225">
        <v>0</v>
      </c>
      <c r="N225">
        <v>2</v>
      </c>
      <c r="O225">
        <v>903</v>
      </c>
      <c r="P225">
        <v>0.61178861788617889</v>
      </c>
      <c r="Q225">
        <v>55</v>
      </c>
      <c r="R225">
        <v>39965</v>
      </c>
      <c r="U225">
        <v>1</v>
      </c>
      <c r="V225">
        <v>0</v>
      </c>
      <c r="W225">
        <v>134</v>
      </c>
      <c r="X225">
        <v>48</v>
      </c>
      <c r="Y225">
        <v>1</v>
      </c>
      <c r="Z225">
        <v>1</v>
      </c>
      <c r="AA225" t="s">
        <v>758</v>
      </c>
      <c r="AB225">
        <v>16775</v>
      </c>
      <c r="AC225">
        <f>VLOOKUP(A225,'Full dataset'!$A$4:$IE$190,2033-C225,FALSE)</f>
        <v>5.7</v>
      </c>
      <c r="AD225">
        <f>VLOOKUP(A225,'Full dataset'!$A$4:$IE$190,2041-C225,FALSE)</f>
        <v>1476</v>
      </c>
      <c r="AE225">
        <f>VLOOKUP(A225,'Full dataset'!$A$4:$IE$190,2050-C225,FALSE)</f>
        <v>0</v>
      </c>
      <c r="AF225">
        <v>2.85</v>
      </c>
      <c r="AG225" t="str">
        <f>VLOOKUP($A225,'Full dataset'!$A$4:$IE$190,2007+AG$1-$C225,FALSE)</f>
        <v>.</v>
      </c>
      <c r="AH225" t="str">
        <f>VLOOKUP($A225,'Full dataset'!$A$4:$IE$190,2007+AH$1-$C225,FALSE)</f>
        <v>.</v>
      </c>
      <c r="AI225">
        <f>VLOOKUP($A225,'Full dataset'!$A$4:$IE$190,2007+AI$1-$C225,FALSE)</f>
        <v>302</v>
      </c>
      <c r="AJ225">
        <f>VLOOKUP($A225,'Full dataset'!$A$4:$IE$190,2007+AJ$1-$C225,FALSE)</f>
        <v>62</v>
      </c>
      <c r="AK225">
        <f>VLOOKUP($A225,'Full dataset'!$A$4:$IE$190,2007+AK$1-$C225,FALSE)</f>
        <v>48</v>
      </c>
      <c r="AL225">
        <f>VLOOKUP($A225,'Full dataset'!$A$4:$IE$190,2007+AL$1-$C225,FALSE)</f>
        <v>56</v>
      </c>
      <c r="AM225" t="s">
        <v>726</v>
      </c>
      <c r="AN225">
        <f>VLOOKUP($A225,'Full dataset'!$A$4:$IE$190,2007+AN$1-$C225,FALSE)</f>
        <v>22022</v>
      </c>
      <c r="AO225">
        <f>VLOOKUP($A225,'Full dataset'!$A$4:$IE$190,2007+AO$1-$C225,FALSE)</f>
        <v>11</v>
      </c>
      <c r="AP225" t="s">
        <v>726</v>
      </c>
      <c r="AQ225" t="s">
        <v>726</v>
      </c>
      <c r="AR225" t="s">
        <v>726</v>
      </c>
      <c r="AS225" t="s">
        <v>726</v>
      </c>
      <c r="AT225" t="s">
        <v>726</v>
      </c>
      <c r="AU225">
        <f>VLOOKUP(A225,'Full dataset'!$A$4:$II$190,$AU$1,FALSE)</f>
        <v>2012</v>
      </c>
      <c r="AV225">
        <v>0</v>
      </c>
      <c r="AW225">
        <f>VLOOKUP(A225,'Full dataset'!$A$5:$IM$190,247,FALSE)</f>
        <v>1</v>
      </c>
      <c r="AX225">
        <f>VLOOKUP(A225,'Full dataset'!$A$4:$II$190,242,FALSE)</f>
        <v>2009</v>
      </c>
      <c r="AY225">
        <f>VLOOKUP(A225,'Full dataset'!$A$5:$IM$190,246,FALSE)</f>
        <v>0</v>
      </c>
      <c r="AZ225">
        <v>9999</v>
      </c>
      <c r="BA225">
        <f>MAX(VLOOKUP($A225,'Full dataset'!$A$4:$IX$190,BA$1,FALSE),AW225)</f>
        <v>1</v>
      </c>
      <c r="BB225">
        <f>IF(VLOOKUP($A225,'Full dataset'!$A$4:$IX$190,BB$1,FALSE)&gt;0,VLOOKUP($A225,'Full dataset'!$A$4:$IX$190,BB$1,FALSE),AU225)</f>
        <v>2009</v>
      </c>
      <c r="BC225">
        <f>MAX(VLOOKUP($A225,'Full dataset'!$A$4:$IX$190,BC$1,FALSE),AY225)</f>
        <v>1</v>
      </c>
      <c r="BD225">
        <f>MAX(VLOOKUP($A225,'Full dataset'!$A$4:$IX$190,BD$1,FALSE),AX225)</f>
        <v>2009</v>
      </c>
      <c r="BE225">
        <f t="shared" si="21"/>
        <v>2009</v>
      </c>
      <c r="BF225">
        <f t="shared" si="22"/>
        <v>0</v>
      </c>
      <c r="BG225">
        <f t="shared" si="23"/>
        <v>0</v>
      </c>
      <c r="BH225">
        <f t="shared" si="18"/>
        <v>0</v>
      </c>
      <c r="BI225">
        <f t="shared" si="19"/>
        <v>0</v>
      </c>
      <c r="BO225">
        <f>IF(BF225=1,VLOOKUP($A225,'Full dataset'!$A$4:$IE$190,2007+BO$1-$C225,FALSE),0)</f>
        <v>0</v>
      </c>
      <c r="BP225">
        <f>IF(BF225=1,VLOOKUP($A225,'Full dataset'!$A$4:$IE$190,2007+BP$1-$C225,FALSE),0)</f>
        <v>0</v>
      </c>
      <c r="BQ225">
        <f>IF(BF225=1,VLOOKUP($A225,'Full dataset'!$A$4:$IE$190,2007+BQ$1-$C225,FALSE),0)</f>
        <v>0</v>
      </c>
      <c r="BR225">
        <f>IF($BG225=1,VLOOKUP($A225,'Full dataset'!$A$4:$IE$190,BR$1-2007+$C225,FALSE),0)</f>
        <v>0</v>
      </c>
      <c r="BS225">
        <f>IF($BG225=1,VLOOKUP($A225,'Full dataset'!$A$4:$IE$190,BS$1-2007+$C225,FALSE),0)</f>
        <v>0</v>
      </c>
      <c r="BT225">
        <f>IF($BG225=1,VLOOKUP($A225,'Full dataset'!$A$4:$IE$190,BT$1-2007+$C225,FALSE),0)</f>
        <v>0</v>
      </c>
      <c r="BU225">
        <f>IF($BG225=1,VLOOKUP($A225,'Full dataset'!$A$4:$IE$190,BU$1-2007+$C225,FALSE),0)</f>
        <v>0</v>
      </c>
      <c r="BV225">
        <f>IF($BG225=1,VLOOKUP($A225,'Full dataset'!$A$4:$IE$190,BV$1-2007+$C225,FALSE),0)</f>
        <v>0</v>
      </c>
      <c r="BW225">
        <f>IF($BG225=1,VLOOKUP($A225,'Full dataset'!$A$4:$IE$190,BW$1-2007+$C225,FALSE),0)</f>
        <v>0</v>
      </c>
      <c r="BX225">
        <f>IF($BG225=1,VLOOKUP($A225,'Full dataset'!$A$4:$IE$190,BX$1-2007+$C225,FALSE),0)</f>
        <v>0</v>
      </c>
    </row>
    <row r="226" spans="1:76" x14ac:dyDescent="0.25">
      <c r="A226">
        <v>38</v>
      </c>
      <c r="B226" t="s">
        <v>82</v>
      </c>
      <c r="C226">
        <v>2008</v>
      </c>
      <c r="D226" t="s">
        <v>582</v>
      </c>
      <c r="E226">
        <f t="shared" si="20"/>
        <v>0</v>
      </c>
      <c r="F226">
        <v>0</v>
      </c>
      <c r="J226">
        <v>0</v>
      </c>
      <c r="N226">
        <v>0</v>
      </c>
      <c r="U226">
        <v>0</v>
      </c>
      <c r="V226" t="s">
        <v>726</v>
      </c>
      <c r="W226" t="s">
        <v>726</v>
      </c>
      <c r="X226" t="s">
        <v>726</v>
      </c>
      <c r="Y226">
        <v>1</v>
      </c>
      <c r="Z226">
        <v>1</v>
      </c>
      <c r="AA226" t="s">
        <v>759</v>
      </c>
      <c r="AB226">
        <v>29533</v>
      </c>
      <c r="AC226">
        <f>VLOOKUP(A226,'Full dataset'!$A$4:$IE$190,2033-C226,FALSE)</f>
        <v>8.6</v>
      </c>
      <c r="AD226">
        <f>VLOOKUP(A226,'Full dataset'!$A$4:$IE$190,2041-C226,FALSE)</f>
        <v>5481</v>
      </c>
      <c r="AE226">
        <f>VLOOKUP(A226,'Full dataset'!$A$4:$IE$190,2050-C226,FALSE)</f>
        <v>0</v>
      </c>
      <c r="AF226">
        <v>4.3</v>
      </c>
      <c r="AG226" t="str">
        <f>VLOOKUP($A226,'Full dataset'!$A$4:$IE$190,2007+AG$1-$C226,FALSE)</f>
        <v>.</v>
      </c>
      <c r="AH226" t="str">
        <f>VLOOKUP($A226,'Full dataset'!$A$4:$IE$190,2007+AH$1-$C226,FALSE)</f>
        <v>.</v>
      </c>
      <c r="AI226">
        <f>VLOOKUP($A226,'Full dataset'!$A$4:$IE$190,2007+AI$1-$C226,FALSE)</f>
        <v>2540</v>
      </c>
      <c r="AJ226">
        <f>VLOOKUP($A226,'Full dataset'!$A$4:$IE$190,2007+AJ$1-$C226,FALSE)</f>
        <v>276</v>
      </c>
      <c r="AK226">
        <f>VLOOKUP($A226,'Full dataset'!$A$4:$IE$190,2007+AK$1-$C226,FALSE)</f>
        <v>39</v>
      </c>
      <c r="AL226">
        <f>VLOOKUP($A226,'Full dataset'!$A$4:$IE$190,2007+AL$1-$C226,FALSE)</f>
        <v>39</v>
      </c>
      <c r="AM226" t="s">
        <v>726</v>
      </c>
      <c r="AN226">
        <f>VLOOKUP($A226,'Full dataset'!$A$4:$IE$190,2007+AN$1-$C226,FALSE)</f>
        <v>19108</v>
      </c>
      <c r="AO226">
        <f>VLOOKUP($A226,'Full dataset'!$A$4:$IE$190,2007+AO$1-$C226,FALSE)</f>
        <v>5</v>
      </c>
      <c r="AP226" t="s">
        <v>726</v>
      </c>
      <c r="AQ226" t="s">
        <v>726</v>
      </c>
      <c r="AR226" t="s">
        <v>726</v>
      </c>
      <c r="AS226" t="s">
        <v>726</v>
      </c>
      <c r="AT226" t="s">
        <v>726</v>
      </c>
      <c r="AU226">
        <f>VLOOKUP(A226,'Full dataset'!$A$4:$II$190,$AU$1,FALSE)</f>
        <v>9999</v>
      </c>
      <c r="AV226">
        <v>0</v>
      </c>
      <c r="AW226">
        <f>VLOOKUP(A226,'Full dataset'!$A$5:$IM$190,247,FALSE)</f>
        <v>0</v>
      </c>
      <c r="AX226">
        <f>VLOOKUP(A226,'Full dataset'!$A$4:$II$190,242,FALSE)</f>
        <v>9999</v>
      </c>
      <c r="AY226">
        <f>VLOOKUP(A226,'Full dataset'!$A$5:$IM$190,246,FALSE)</f>
        <v>1</v>
      </c>
      <c r="AZ226">
        <v>9999</v>
      </c>
      <c r="BA226">
        <f>MAX(VLOOKUP($A226,'Full dataset'!$A$4:$IX$190,BA$1,FALSE),AW226)</f>
        <v>0</v>
      </c>
      <c r="BB226">
        <f>IF(VLOOKUP($A226,'Full dataset'!$A$4:$IX$190,BB$1,FALSE)&gt;0,VLOOKUP($A226,'Full dataset'!$A$4:$IX$190,BB$1,FALSE),AU226)</f>
        <v>9999</v>
      </c>
      <c r="BC226">
        <f>MAX(VLOOKUP($A226,'Full dataset'!$A$4:$IX$190,BC$1,FALSE),AY226)</f>
        <v>1</v>
      </c>
      <c r="BD226">
        <f>MAX(VLOOKUP($A226,'Full dataset'!$A$4:$IX$190,BD$1,FALSE),AX226)</f>
        <v>9999</v>
      </c>
      <c r="BE226">
        <f t="shared" si="21"/>
        <v>9999</v>
      </c>
      <c r="BF226">
        <f t="shared" si="22"/>
        <v>0</v>
      </c>
      <c r="BG226">
        <f t="shared" si="23"/>
        <v>0</v>
      </c>
      <c r="BH226">
        <f t="shared" si="18"/>
        <v>0</v>
      </c>
      <c r="BI226">
        <f t="shared" si="19"/>
        <v>0</v>
      </c>
      <c r="BO226">
        <f>IF(BF226=1,VLOOKUP($A226,'Full dataset'!$A$4:$IE$190,2007+BO$1-$C226,FALSE),0)</f>
        <v>0</v>
      </c>
      <c r="BP226">
        <f>IF(BF226=1,VLOOKUP($A226,'Full dataset'!$A$4:$IE$190,2007+BP$1-$C226,FALSE),0)</f>
        <v>0</v>
      </c>
      <c r="BQ226">
        <f>IF(BF226=1,VLOOKUP($A226,'Full dataset'!$A$4:$IE$190,2007+BQ$1-$C226,FALSE),0)</f>
        <v>0</v>
      </c>
      <c r="BR226">
        <f>IF($BG226=1,VLOOKUP($A226,'Full dataset'!$A$4:$IE$190,BR$1-2007+$C226,FALSE),0)</f>
        <v>0</v>
      </c>
      <c r="BS226">
        <f>IF($BG226=1,VLOOKUP($A226,'Full dataset'!$A$4:$IE$190,BS$1-2007+$C226,FALSE),0)</f>
        <v>0</v>
      </c>
      <c r="BT226">
        <f>IF($BG226=1,VLOOKUP($A226,'Full dataset'!$A$4:$IE$190,BT$1-2007+$C226,FALSE),0)</f>
        <v>0</v>
      </c>
      <c r="BU226">
        <f>IF($BG226=1,VLOOKUP($A226,'Full dataset'!$A$4:$IE$190,BU$1-2007+$C226,FALSE),0)</f>
        <v>0</v>
      </c>
      <c r="BV226">
        <f>IF($BG226=1,VLOOKUP($A226,'Full dataset'!$A$4:$IE$190,BV$1-2007+$C226,FALSE),0)</f>
        <v>0</v>
      </c>
      <c r="BW226">
        <f>IF($BG226=1,VLOOKUP($A226,'Full dataset'!$A$4:$IE$190,BW$1-2007+$C226,FALSE),0)</f>
        <v>0</v>
      </c>
      <c r="BX226">
        <f>IF($BG226=1,VLOOKUP($A226,'Full dataset'!$A$4:$IE$190,BX$1-2007+$C226,FALSE),0)</f>
        <v>0</v>
      </c>
    </row>
    <row r="227" spans="1:76" x14ac:dyDescent="0.25">
      <c r="A227">
        <v>39</v>
      </c>
      <c r="B227" t="s">
        <v>83</v>
      </c>
      <c r="C227">
        <v>2008</v>
      </c>
      <c r="D227" t="s">
        <v>587</v>
      </c>
      <c r="E227">
        <f t="shared" si="20"/>
        <v>0</v>
      </c>
      <c r="F227">
        <v>0</v>
      </c>
      <c r="J227">
        <v>0</v>
      </c>
      <c r="N227">
        <v>0</v>
      </c>
      <c r="U227">
        <v>1</v>
      </c>
      <c r="V227">
        <v>20128</v>
      </c>
      <c r="W227">
        <v>402042</v>
      </c>
      <c r="X227">
        <v>7091</v>
      </c>
      <c r="Y227">
        <v>1</v>
      </c>
      <c r="Z227">
        <v>1</v>
      </c>
      <c r="AA227" t="s">
        <v>760</v>
      </c>
      <c r="AB227">
        <v>42066</v>
      </c>
      <c r="AC227">
        <f>VLOOKUP(A227,'Full dataset'!$A$4:$IE$190,2033-C227,FALSE)</f>
        <v>0</v>
      </c>
      <c r="AD227">
        <f>VLOOKUP(A227,'Full dataset'!$A$4:$IE$190,2041-C227,FALSE)</f>
        <v>3557</v>
      </c>
      <c r="AE227">
        <f>VLOOKUP(A227,'Full dataset'!$A$4:$IE$190,2050-C227,FALSE)</f>
        <v>0</v>
      </c>
      <c r="AF227">
        <v>0</v>
      </c>
      <c r="AG227">
        <f>VLOOKUP($A227,'Full dataset'!$A$4:$IE$190,2007+AG$1-$C227,FALSE)</f>
        <v>-11.336</v>
      </c>
      <c r="AH227">
        <f>VLOOKUP($A227,'Full dataset'!$A$4:$IE$190,2007+AH$1-$C227,FALSE)</f>
        <v>2229.7750000000001</v>
      </c>
      <c r="AI227">
        <f>VLOOKUP($A227,'Full dataset'!$A$4:$IE$190,2007+AI$1-$C227,FALSE)</f>
        <v>551.41600000000005</v>
      </c>
      <c r="AJ227" t="str">
        <f>VLOOKUP($A227,'Full dataset'!$A$4:$IE$190,2007+AJ$1-$C227,FALSE)</f>
        <v>.</v>
      </c>
      <c r="AK227">
        <f>VLOOKUP($A227,'Full dataset'!$A$4:$IE$190,2007+AK$1-$C227,FALSE)</f>
        <v>67</v>
      </c>
      <c r="AL227" t="str">
        <f>VLOOKUP($A227,'Full dataset'!$A$4:$IE$190,2007+AL$1-$C227,FALSE)</f>
        <v>.</v>
      </c>
      <c r="AM227" t="s">
        <v>726</v>
      </c>
      <c r="AN227" t="str">
        <f>VLOOKUP($A227,'Full dataset'!$A$4:$IE$190,2007+AN$1-$C227,FALSE)</f>
        <v>.</v>
      </c>
      <c r="AO227" t="str">
        <f>VLOOKUP($A227,'Full dataset'!$A$4:$IE$190,2007+AO$1-$C227,FALSE)</f>
        <v>.</v>
      </c>
      <c r="AP227" t="s">
        <v>726</v>
      </c>
      <c r="AQ227" t="s">
        <v>726</v>
      </c>
      <c r="AR227" t="s">
        <v>726</v>
      </c>
      <c r="AS227" t="s">
        <v>726</v>
      </c>
      <c r="AT227" t="s">
        <v>726</v>
      </c>
      <c r="AU227">
        <f>VLOOKUP(A227,'Full dataset'!$A$4:$II$190,$AU$1,FALSE)</f>
        <v>2007</v>
      </c>
      <c r="AV227">
        <v>0</v>
      </c>
      <c r="AW227">
        <f>VLOOKUP(A227,'Full dataset'!$A$5:$IM$190,247,FALSE)</f>
        <v>1</v>
      </c>
      <c r="AX227">
        <f>VLOOKUP(A227,'Full dataset'!$A$4:$II$190,242,FALSE)</f>
        <v>2012</v>
      </c>
      <c r="AY227">
        <f>VLOOKUP(A227,'Full dataset'!$A$5:$IM$190,246,FALSE)</f>
        <v>1</v>
      </c>
      <c r="AZ227">
        <v>9999</v>
      </c>
      <c r="BA227">
        <f>MAX(VLOOKUP($A227,'Full dataset'!$A$4:$IX$190,BA$1,FALSE),AW227)</f>
        <v>2</v>
      </c>
      <c r="BB227">
        <f>IF(VLOOKUP($A227,'Full dataset'!$A$4:$IX$190,BB$1,FALSE)&gt;0,VLOOKUP($A227,'Full dataset'!$A$4:$IX$190,BB$1,FALSE),AU227)</f>
        <v>2014</v>
      </c>
      <c r="BC227">
        <f>MAX(VLOOKUP($A227,'Full dataset'!$A$4:$IX$190,BC$1,FALSE),AY227)</f>
        <v>1</v>
      </c>
      <c r="BD227">
        <f>MAX(VLOOKUP($A227,'Full dataset'!$A$4:$IX$190,BD$1,FALSE),AX227)</f>
        <v>2012</v>
      </c>
      <c r="BE227">
        <f t="shared" si="21"/>
        <v>2012</v>
      </c>
      <c r="BF227">
        <f t="shared" si="22"/>
        <v>0</v>
      </c>
      <c r="BG227">
        <f t="shared" si="23"/>
        <v>0</v>
      </c>
      <c r="BH227">
        <f t="shared" si="18"/>
        <v>0</v>
      </c>
      <c r="BI227">
        <f t="shared" si="19"/>
        <v>0</v>
      </c>
      <c r="BO227">
        <f>IF(BF227=1,VLOOKUP($A227,'Full dataset'!$A$4:$IE$190,2007+BO$1-$C227,FALSE),0)</f>
        <v>0</v>
      </c>
      <c r="BP227">
        <f>IF(BF227=1,VLOOKUP($A227,'Full dataset'!$A$4:$IE$190,2007+BP$1-$C227,FALSE),0)</f>
        <v>0</v>
      </c>
      <c r="BQ227">
        <f>IF(BF227=1,VLOOKUP($A227,'Full dataset'!$A$4:$IE$190,2007+BQ$1-$C227,FALSE),0)</f>
        <v>0</v>
      </c>
      <c r="BR227">
        <f>IF($BG227=1,VLOOKUP($A227,'Full dataset'!$A$4:$IE$190,BR$1-2007+$C227,FALSE),0)</f>
        <v>0</v>
      </c>
      <c r="BS227">
        <f>IF($BG227=1,VLOOKUP($A227,'Full dataset'!$A$4:$IE$190,BS$1-2007+$C227,FALSE),0)</f>
        <v>0</v>
      </c>
      <c r="BT227">
        <f>IF($BG227=1,VLOOKUP($A227,'Full dataset'!$A$4:$IE$190,BT$1-2007+$C227,FALSE),0)</f>
        <v>0</v>
      </c>
      <c r="BU227">
        <f>IF($BG227=1,VLOOKUP($A227,'Full dataset'!$A$4:$IE$190,BU$1-2007+$C227,FALSE),0)</f>
        <v>0</v>
      </c>
      <c r="BV227">
        <f>IF($BG227=1,VLOOKUP($A227,'Full dataset'!$A$4:$IE$190,BV$1-2007+$C227,FALSE),0)</f>
        <v>0</v>
      </c>
      <c r="BW227">
        <f>IF($BG227=1,VLOOKUP($A227,'Full dataset'!$A$4:$IE$190,BW$1-2007+$C227,FALSE),0)</f>
        <v>0</v>
      </c>
      <c r="BX227">
        <f>IF($BG227=1,VLOOKUP($A227,'Full dataset'!$A$4:$IE$190,BX$1-2007+$C227,FALSE),0)</f>
        <v>0</v>
      </c>
    </row>
    <row r="228" spans="1:76" x14ac:dyDescent="0.25">
      <c r="A228">
        <v>40</v>
      </c>
      <c r="B228" t="s">
        <v>84</v>
      </c>
      <c r="C228">
        <v>2008</v>
      </c>
      <c r="D228" t="s">
        <v>591</v>
      </c>
      <c r="E228">
        <f t="shared" si="20"/>
        <v>1</v>
      </c>
      <c r="F228">
        <v>1</v>
      </c>
      <c r="G228">
        <v>2184</v>
      </c>
      <c r="H228">
        <v>1.6189770200148259</v>
      </c>
      <c r="I228">
        <v>588</v>
      </c>
      <c r="J228">
        <v>1</v>
      </c>
      <c r="K228">
        <v>65</v>
      </c>
      <c r="L228">
        <v>4.8183839881393624E-2</v>
      </c>
      <c r="M228">
        <v>139</v>
      </c>
      <c r="N228">
        <v>0</v>
      </c>
      <c r="S228">
        <v>6020</v>
      </c>
      <c r="T228">
        <v>522110</v>
      </c>
      <c r="U228">
        <v>1</v>
      </c>
      <c r="V228">
        <v>7107</v>
      </c>
      <c r="W228">
        <v>19554</v>
      </c>
      <c r="X228">
        <v>13149</v>
      </c>
      <c r="Y228">
        <v>1</v>
      </c>
      <c r="Z228">
        <v>0</v>
      </c>
      <c r="AA228" t="s">
        <v>761</v>
      </c>
      <c r="AB228">
        <v>6064</v>
      </c>
      <c r="AC228">
        <f>VLOOKUP(A228,'Full dataset'!$A$4:$IE$190,2033-C228,FALSE)</f>
        <v>0</v>
      </c>
      <c r="AD228">
        <f>VLOOKUP(A228,'Full dataset'!$A$4:$IE$190,2041-C228,FALSE)</f>
        <v>1349</v>
      </c>
      <c r="AE228">
        <f>VLOOKUP(A228,'Full dataset'!$A$4:$IE$190,2050-C228,FALSE)</f>
        <v>0</v>
      </c>
      <c r="AF228">
        <v>0</v>
      </c>
      <c r="AG228">
        <f>VLOOKUP($A228,'Full dataset'!$A$4:$IE$190,2007+AG$1-$C228,FALSE)</f>
        <v>78.628</v>
      </c>
      <c r="AH228">
        <f>VLOOKUP($A228,'Full dataset'!$A$4:$IE$190,2007+AH$1-$C228,FALSE)</f>
        <v>10020.892</v>
      </c>
      <c r="AI228">
        <f>VLOOKUP($A228,'Full dataset'!$A$4:$IE$190,2007+AI$1-$C228,FALSE)</f>
        <v>595.63900000000001</v>
      </c>
      <c r="AJ228" t="str">
        <f>VLOOKUP($A228,'Full dataset'!$A$4:$IE$190,2007+AJ$1-$C228,FALSE)</f>
        <v>.</v>
      </c>
      <c r="AK228" t="str">
        <f>VLOOKUP($A228,'Full dataset'!$A$4:$IE$190,2007+AK$1-$C228,FALSE)</f>
        <v>.</v>
      </c>
      <c r="AL228" t="str">
        <f>VLOOKUP($A228,'Full dataset'!$A$4:$IE$190,2007+AL$1-$C228,FALSE)</f>
        <v>.</v>
      </c>
      <c r="AM228" t="s">
        <v>726</v>
      </c>
      <c r="AN228" t="str">
        <f>VLOOKUP($A228,'Full dataset'!$A$4:$IE$190,2007+AN$1-$C228,FALSE)</f>
        <v>.</v>
      </c>
      <c r="AO228" t="str">
        <f>VLOOKUP($A228,'Full dataset'!$A$4:$IE$190,2007+AO$1-$C228,FALSE)</f>
        <v>.</v>
      </c>
      <c r="AP228" t="s">
        <v>726</v>
      </c>
      <c r="AQ228" t="s">
        <v>726</v>
      </c>
      <c r="AR228" t="s">
        <v>726</v>
      </c>
      <c r="AS228" t="s">
        <v>726</v>
      </c>
      <c r="AT228" t="s">
        <v>726</v>
      </c>
      <c r="AU228">
        <f>VLOOKUP(A228,'Full dataset'!$A$4:$II$190,$AU$1,FALSE)</f>
        <v>2008</v>
      </c>
      <c r="AV228">
        <v>1</v>
      </c>
      <c r="AW228">
        <f>VLOOKUP(A228,'Full dataset'!$A$5:$IM$190,247,FALSE)</f>
        <v>1</v>
      </c>
      <c r="AX228">
        <f>VLOOKUP(A228,'Full dataset'!$A$4:$II$190,242,FALSE)</f>
        <v>2007</v>
      </c>
      <c r="AY228">
        <f>VLOOKUP(A228,'Full dataset'!$A$5:$IM$190,246,FALSE)</f>
        <v>1</v>
      </c>
      <c r="AZ228">
        <v>9999</v>
      </c>
      <c r="BA228">
        <f>MAX(VLOOKUP($A228,'Full dataset'!$A$4:$IX$190,BA$1,FALSE),AW228)</f>
        <v>2</v>
      </c>
      <c r="BB228">
        <f>IF(VLOOKUP($A228,'Full dataset'!$A$4:$IX$190,BB$1,FALSE)&gt;0,VLOOKUP($A228,'Full dataset'!$A$4:$IX$190,BB$1,FALSE),AU228)</f>
        <v>2010</v>
      </c>
      <c r="BC228">
        <f>MAX(VLOOKUP($A228,'Full dataset'!$A$4:$IX$190,BC$1,FALSE),AY228)</f>
        <v>1</v>
      </c>
      <c r="BD228">
        <f>MAX(VLOOKUP($A228,'Full dataset'!$A$4:$IX$190,BD$1,FALSE),AX228)</f>
        <v>2007</v>
      </c>
      <c r="BE228">
        <f t="shared" si="21"/>
        <v>2007</v>
      </c>
      <c r="BF228">
        <f t="shared" si="22"/>
        <v>0</v>
      </c>
      <c r="BG228">
        <f t="shared" si="23"/>
        <v>0</v>
      </c>
      <c r="BH228">
        <f t="shared" si="18"/>
        <v>0</v>
      </c>
      <c r="BI228">
        <f t="shared" si="19"/>
        <v>0</v>
      </c>
      <c r="BO228">
        <f>IF(BF228=1,VLOOKUP($A228,'Full dataset'!$A$4:$IE$190,2007+BO$1-$C228,FALSE),0)</f>
        <v>0</v>
      </c>
      <c r="BP228">
        <f>IF(BF228=1,VLOOKUP($A228,'Full dataset'!$A$4:$IE$190,2007+BP$1-$C228,FALSE),0)</f>
        <v>0</v>
      </c>
      <c r="BQ228">
        <f>IF(BF228=1,VLOOKUP($A228,'Full dataset'!$A$4:$IE$190,2007+BQ$1-$C228,FALSE),0)</f>
        <v>0</v>
      </c>
      <c r="BR228">
        <f>IF($BG228=1,VLOOKUP($A228,'Full dataset'!$A$4:$IE$190,BR$1-2007+$C228,FALSE),0)</f>
        <v>0</v>
      </c>
      <c r="BS228">
        <f>IF($BG228=1,VLOOKUP($A228,'Full dataset'!$A$4:$IE$190,BS$1-2007+$C228,FALSE),0)</f>
        <v>0</v>
      </c>
      <c r="BT228">
        <f>IF($BG228=1,VLOOKUP($A228,'Full dataset'!$A$4:$IE$190,BT$1-2007+$C228,FALSE),0)</f>
        <v>0</v>
      </c>
      <c r="BU228">
        <f>IF($BG228=1,VLOOKUP($A228,'Full dataset'!$A$4:$IE$190,BU$1-2007+$C228,FALSE),0)</f>
        <v>0</v>
      </c>
      <c r="BV228">
        <f>IF($BG228=1,VLOOKUP($A228,'Full dataset'!$A$4:$IE$190,BV$1-2007+$C228,FALSE),0)</f>
        <v>0</v>
      </c>
      <c r="BW228">
        <f>IF($BG228=1,VLOOKUP($A228,'Full dataset'!$A$4:$IE$190,BW$1-2007+$C228,FALSE),0)</f>
        <v>0</v>
      </c>
      <c r="BX228">
        <f>IF($BG228=1,VLOOKUP($A228,'Full dataset'!$A$4:$IE$190,BX$1-2007+$C228,FALSE),0)</f>
        <v>0</v>
      </c>
    </row>
    <row r="229" spans="1:76" x14ac:dyDescent="0.25">
      <c r="A229">
        <v>41</v>
      </c>
      <c r="B229" t="s">
        <v>85</v>
      </c>
      <c r="C229">
        <v>2008</v>
      </c>
      <c r="D229" t="s">
        <v>591</v>
      </c>
      <c r="E229">
        <f t="shared" si="20"/>
        <v>1</v>
      </c>
      <c r="F229">
        <v>1</v>
      </c>
      <c r="G229">
        <v>74765</v>
      </c>
      <c r="H229">
        <v>14.117258308157099</v>
      </c>
      <c r="I229">
        <v>10307</v>
      </c>
      <c r="J229">
        <v>1</v>
      </c>
      <c r="K229">
        <v>1862</v>
      </c>
      <c r="L229">
        <v>0.35158610271903323</v>
      </c>
      <c r="M229">
        <v>581</v>
      </c>
      <c r="N229">
        <v>1</v>
      </c>
      <c r="O229">
        <v>63851</v>
      </c>
      <c r="P229">
        <v>12.056457703927492</v>
      </c>
      <c r="Q229">
        <v>1683</v>
      </c>
      <c r="R229">
        <v>40210</v>
      </c>
      <c r="S229">
        <v>7372</v>
      </c>
      <c r="T229">
        <v>511210</v>
      </c>
      <c r="U229">
        <v>1</v>
      </c>
      <c r="V229">
        <v>1213</v>
      </c>
      <c r="W229">
        <v>7200</v>
      </c>
      <c r="X229">
        <v>5151</v>
      </c>
      <c r="Y229">
        <v>1</v>
      </c>
      <c r="Z229">
        <v>1</v>
      </c>
      <c r="AA229" t="s">
        <v>762</v>
      </c>
      <c r="AB229">
        <v>552527</v>
      </c>
      <c r="AC229">
        <f>VLOOKUP(A229,'Full dataset'!$A$4:$IE$190,2033-C229,FALSE)</f>
        <v>6.1</v>
      </c>
      <c r="AD229">
        <f>VLOOKUP(A229,'Full dataset'!$A$4:$IE$190,2041-C229,FALSE)</f>
        <v>5296</v>
      </c>
      <c r="AE229">
        <f>VLOOKUP(A229,'Full dataset'!$A$4:$IE$190,2050-C229,FALSE)</f>
        <v>0</v>
      </c>
      <c r="AF229">
        <v>3.05</v>
      </c>
      <c r="AG229">
        <f>VLOOKUP($A229,'Full dataset'!$A$4:$IE$190,2007+AG$1-$C229,FALSE)</f>
        <v>871.81399999999996</v>
      </c>
      <c r="AH229">
        <f>VLOOKUP($A229,'Full dataset'!$A$4:$IE$190,2007+AH$1-$C229,FALSE)</f>
        <v>5821.598</v>
      </c>
      <c r="AI229">
        <f>VLOOKUP($A229,'Full dataset'!$A$4:$IE$190,2007+AI$1-$C229,FALSE)</f>
        <v>3579.8890000000001</v>
      </c>
      <c r="AJ229">
        <f>VLOOKUP($A229,'Full dataset'!$A$4:$IE$190,2007+AJ$1-$C229,FALSE)</f>
        <v>343</v>
      </c>
      <c r="AK229">
        <f>VLOOKUP($A229,'Full dataset'!$A$4:$IE$190,2007+AK$1-$C229,FALSE)</f>
        <v>31</v>
      </c>
      <c r="AL229">
        <f>VLOOKUP($A229,'Full dataset'!$A$4:$IE$190,2007+AL$1-$C229,FALSE)</f>
        <v>36</v>
      </c>
      <c r="AM229" t="s">
        <v>726</v>
      </c>
      <c r="AN229">
        <f>VLOOKUP($A229,'Full dataset'!$A$4:$IE$190,2007+AN$1-$C229,FALSE)</f>
        <v>78290</v>
      </c>
      <c r="AO229">
        <f>VLOOKUP($A229,'Full dataset'!$A$4:$IE$190,2007+AO$1-$C229,FALSE)</f>
        <v>8</v>
      </c>
      <c r="AP229" t="s">
        <v>726</v>
      </c>
      <c r="AQ229" t="s">
        <v>726</v>
      </c>
      <c r="AR229" t="s">
        <v>726</v>
      </c>
      <c r="AS229" t="s">
        <v>726</v>
      </c>
      <c r="AT229" t="s">
        <v>726</v>
      </c>
      <c r="AU229">
        <f>VLOOKUP(A229,'Full dataset'!$A$4:$II$190,$AU$1,FALSE)</f>
        <v>2011</v>
      </c>
      <c r="AV229">
        <v>1</v>
      </c>
      <c r="AW229">
        <f>VLOOKUP(A229,'Full dataset'!$A$5:$IM$190,247,FALSE)</f>
        <v>2</v>
      </c>
      <c r="AX229">
        <f>VLOOKUP(A229,'Full dataset'!$A$4:$II$190,242,FALSE)</f>
        <v>2010</v>
      </c>
      <c r="AY229">
        <f>VLOOKUP(A229,'Full dataset'!$A$5:$IM$190,246,FALSE)</f>
        <v>1</v>
      </c>
      <c r="AZ229">
        <v>9999</v>
      </c>
      <c r="BA229">
        <f>MAX(VLOOKUP($A229,'Full dataset'!$A$4:$IX$190,BA$1,FALSE),AW229)</f>
        <v>2</v>
      </c>
      <c r="BB229">
        <f>IF(VLOOKUP($A229,'Full dataset'!$A$4:$IX$190,BB$1,FALSE)&gt;0,VLOOKUP($A229,'Full dataset'!$A$4:$IX$190,BB$1,FALSE),AU229)</f>
        <v>2011</v>
      </c>
      <c r="BC229">
        <f>MAX(VLOOKUP($A229,'Full dataset'!$A$4:$IX$190,BC$1,FALSE),AY229)</f>
        <v>1</v>
      </c>
      <c r="BD229">
        <f>MAX(VLOOKUP($A229,'Full dataset'!$A$4:$IX$190,BD$1,FALSE),AX229)</f>
        <v>2010</v>
      </c>
      <c r="BE229">
        <f t="shared" si="21"/>
        <v>2010</v>
      </c>
      <c r="BF229">
        <f t="shared" si="22"/>
        <v>0</v>
      </c>
      <c r="BG229">
        <f t="shared" si="23"/>
        <v>0</v>
      </c>
      <c r="BH229">
        <f t="shared" si="18"/>
        <v>0</v>
      </c>
      <c r="BI229">
        <f t="shared" si="19"/>
        <v>0</v>
      </c>
      <c r="BO229">
        <f>IF(BF229=1,VLOOKUP($A229,'Full dataset'!$A$4:$IE$190,2007+BO$1-$C229,FALSE),0)</f>
        <v>0</v>
      </c>
      <c r="BP229">
        <f>IF(BF229=1,VLOOKUP($A229,'Full dataset'!$A$4:$IE$190,2007+BP$1-$C229,FALSE),0)</f>
        <v>0</v>
      </c>
      <c r="BQ229">
        <f>IF(BF229=1,VLOOKUP($A229,'Full dataset'!$A$4:$IE$190,2007+BQ$1-$C229,FALSE),0)</f>
        <v>0</v>
      </c>
      <c r="BR229">
        <f>IF($BG229=1,VLOOKUP($A229,'Full dataset'!$A$4:$IE$190,BR$1-2007+$C229,FALSE),0)</f>
        <v>0</v>
      </c>
      <c r="BS229">
        <f>IF($BG229=1,VLOOKUP($A229,'Full dataset'!$A$4:$IE$190,BS$1-2007+$C229,FALSE),0)</f>
        <v>0</v>
      </c>
      <c r="BT229">
        <f>IF($BG229=1,VLOOKUP($A229,'Full dataset'!$A$4:$IE$190,BT$1-2007+$C229,FALSE),0)</f>
        <v>0</v>
      </c>
      <c r="BU229">
        <f>IF($BG229=1,VLOOKUP($A229,'Full dataset'!$A$4:$IE$190,BU$1-2007+$C229,FALSE),0)</f>
        <v>0</v>
      </c>
      <c r="BV229">
        <f>IF($BG229=1,VLOOKUP($A229,'Full dataset'!$A$4:$IE$190,BV$1-2007+$C229,FALSE),0)</f>
        <v>0</v>
      </c>
      <c r="BW229">
        <f>IF($BG229=1,VLOOKUP($A229,'Full dataset'!$A$4:$IE$190,BW$1-2007+$C229,FALSE),0)</f>
        <v>0</v>
      </c>
      <c r="BX229">
        <f>IF($BG229=1,VLOOKUP($A229,'Full dataset'!$A$4:$IE$190,BX$1-2007+$C229,FALSE),0)</f>
        <v>0</v>
      </c>
    </row>
    <row r="230" spans="1:76" x14ac:dyDescent="0.25">
      <c r="A230">
        <v>42</v>
      </c>
      <c r="B230" t="s">
        <v>86</v>
      </c>
      <c r="C230">
        <v>2008</v>
      </c>
      <c r="D230" t="s">
        <v>587</v>
      </c>
      <c r="E230">
        <f t="shared" si="20"/>
        <v>0</v>
      </c>
      <c r="F230">
        <v>0</v>
      </c>
      <c r="J230">
        <v>0</v>
      </c>
      <c r="N230">
        <v>0</v>
      </c>
      <c r="U230">
        <v>0</v>
      </c>
      <c r="V230" t="s">
        <v>726</v>
      </c>
      <c r="W230" t="s">
        <v>726</v>
      </c>
      <c r="X230" t="s">
        <v>726</v>
      </c>
      <c r="Y230">
        <v>1</v>
      </c>
      <c r="Z230">
        <v>1</v>
      </c>
      <c r="AA230" t="s">
        <v>763</v>
      </c>
      <c r="AB230">
        <v>24890</v>
      </c>
      <c r="AC230">
        <f>VLOOKUP(A230,'Full dataset'!$A$4:$IE$190,2033-C230,FALSE)</f>
        <v>0.7</v>
      </c>
      <c r="AD230">
        <f>VLOOKUP(A230,'Full dataset'!$A$4:$IE$190,2041-C230,FALSE)</f>
        <v>10641</v>
      </c>
      <c r="AE230">
        <f>VLOOKUP(A230,'Full dataset'!$A$4:$IE$190,2050-C230,FALSE)</f>
        <v>0</v>
      </c>
      <c r="AF230">
        <v>0.35</v>
      </c>
      <c r="AG230" t="str">
        <f>VLOOKUP($A230,'Full dataset'!$A$4:$IE$190,2007+AG$1-$C230,FALSE)</f>
        <v>.</v>
      </c>
      <c r="AH230" t="str">
        <f>VLOOKUP($A230,'Full dataset'!$A$4:$IE$190,2007+AH$1-$C230,FALSE)</f>
        <v>.</v>
      </c>
      <c r="AI230">
        <f>VLOOKUP($A230,'Full dataset'!$A$4:$IE$190,2007+AI$1-$C230,FALSE)</f>
        <v>1899</v>
      </c>
      <c r="AJ230">
        <f>VLOOKUP($A230,'Full dataset'!$A$4:$IE$190,2007+AJ$1-$C230,FALSE)</f>
        <v>741</v>
      </c>
      <c r="AK230">
        <f>VLOOKUP($A230,'Full dataset'!$A$4:$IE$190,2007+AK$1-$C230,FALSE)</f>
        <v>73</v>
      </c>
      <c r="AL230">
        <f>VLOOKUP($A230,'Full dataset'!$A$4:$IE$190,2007+AL$1-$C230,FALSE)</f>
        <v>75</v>
      </c>
      <c r="AM230" t="s">
        <v>726</v>
      </c>
      <c r="AN230">
        <f>VLOOKUP($A230,'Full dataset'!$A$4:$IE$190,2007+AN$1-$C230,FALSE)</f>
        <v>112829</v>
      </c>
      <c r="AO230">
        <f>VLOOKUP($A230,'Full dataset'!$A$4:$IE$190,2007+AO$1-$C230,FALSE)</f>
        <v>10</v>
      </c>
      <c r="AP230" t="s">
        <v>726</v>
      </c>
      <c r="AQ230" t="s">
        <v>726</v>
      </c>
      <c r="AR230" t="s">
        <v>726</v>
      </c>
      <c r="AS230" t="s">
        <v>726</v>
      </c>
      <c r="AT230" t="s">
        <v>726</v>
      </c>
      <c r="AU230">
        <f>VLOOKUP(A230,'Full dataset'!$A$4:$II$190,$AU$1,FALSE)</f>
        <v>9999</v>
      </c>
      <c r="AV230">
        <v>0</v>
      </c>
      <c r="AW230">
        <f>VLOOKUP(A230,'Full dataset'!$A$5:$IM$190,247,FALSE)</f>
        <v>0</v>
      </c>
      <c r="AX230">
        <f>VLOOKUP(A230,'Full dataset'!$A$4:$II$190,242,FALSE)</f>
        <v>2008</v>
      </c>
      <c r="AY230">
        <f>VLOOKUP(A230,'Full dataset'!$A$5:$IM$190,246,FALSE)</f>
        <v>1</v>
      </c>
      <c r="AZ230">
        <v>9999</v>
      </c>
      <c r="BA230">
        <f>MAX(VLOOKUP($A230,'Full dataset'!$A$4:$IX$190,BA$1,FALSE),AW230)</f>
        <v>1</v>
      </c>
      <c r="BB230">
        <f>IF(VLOOKUP($A230,'Full dataset'!$A$4:$IX$190,BB$1,FALSE)&gt;0,VLOOKUP($A230,'Full dataset'!$A$4:$IX$190,BB$1,FALSE),AU230)</f>
        <v>2009</v>
      </c>
      <c r="BC230">
        <f>MAX(VLOOKUP($A230,'Full dataset'!$A$4:$IX$190,BC$1,FALSE),AY230)</f>
        <v>1</v>
      </c>
      <c r="BD230">
        <f>MAX(VLOOKUP($A230,'Full dataset'!$A$4:$IX$190,BD$1,FALSE),AX230)</f>
        <v>2008</v>
      </c>
      <c r="BE230">
        <f t="shared" si="21"/>
        <v>2008</v>
      </c>
      <c r="BF230">
        <f t="shared" si="22"/>
        <v>0</v>
      </c>
      <c r="BG230">
        <f t="shared" si="23"/>
        <v>0</v>
      </c>
      <c r="BH230">
        <f t="shared" si="18"/>
        <v>0</v>
      </c>
      <c r="BI230">
        <f t="shared" si="19"/>
        <v>0</v>
      </c>
      <c r="BO230">
        <f>IF(BF230=1,VLOOKUP($A230,'Full dataset'!$A$4:$IE$190,2007+BO$1-$C230,FALSE),0)</f>
        <v>0</v>
      </c>
      <c r="BP230">
        <f>IF(BF230=1,VLOOKUP($A230,'Full dataset'!$A$4:$IE$190,2007+BP$1-$C230,FALSE),0)</f>
        <v>0</v>
      </c>
      <c r="BQ230">
        <f>IF(BF230=1,VLOOKUP($A230,'Full dataset'!$A$4:$IE$190,2007+BQ$1-$C230,FALSE),0)</f>
        <v>0</v>
      </c>
      <c r="BR230">
        <f>IF($BG230=1,VLOOKUP($A230,'Full dataset'!$A$4:$IE$190,BR$1-2007+$C230,FALSE),0)</f>
        <v>0</v>
      </c>
      <c r="BS230">
        <f>IF($BG230=1,VLOOKUP($A230,'Full dataset'!$A$4:$IE$190,BS$1-2007+$C230,FALSE),0)</f>
        <v>0</v>
      </c>
      <c r="BT230">
        <f>IF($BG230=1,VLOOKUP($A230,'Full dataset'!$A$4:$IE$190,BT$1-2007+$C230,FALSE),0)</f>
        <v>0</v>
      </c>
      <c r="BU230">
        <f>IF($BG230=1,VLOOKUP($A230,'Full dataset'!$A$4:$IE$190,BU$1-2007+$C230,FALSE),0)</f>
        <v>0</v>
      </c>
      <c r="BV230">
        <f>IF($BG230=1,VLOOKUP($A230,'Full dataset'!$A$4:$IE$190,BV$1-2007+$C230,FALSE),0)</f>
        <v>0</v>
      </c>
      <c r="BW230">
        <f>IF($BG230=1,VLOOKUP($A230,'Full dataset'!$A$4:$IE$190,BW$1-2007+$C230,FALSE),0)</f>
        <v>0</v>
      </c>
      <c r="BX230">
        <f>IF($BG230=1,VLOOKUP($A230,'Full dataset'!$A$4:$IE$190,BX$1-2007+$C230,FALSE),0)</f>
        <v>0</v>
      </c>
    </row>
    <row r="231" spans="1:76" x14ac:dyDescent="0.25">
      <c r="A231">
        <v>43</v>
      </c>
      <c r="B231" t="s">
        <v>87</v>
      </c>
      <c r="C231">
        <v>2008</v>
      </c>
      <c r="D231" t="s">
        <v>591</v>
      </c>
      <c r="E231">
        <f t="shared" si="20"/>
        <v>1</v>
      </c>
      <c r="F231">
        <v>1</v>
      </c>
      <c r="G231">
        <v>37253</v>
      </c>
      <c r="H231">
        <v>9.4049482453925783</v>
      </c>
      <c r="I231">
        <v>12645</v>
      </c>
      <c r="J231">
        <v>0</v>
      </c>
      <c r="N231">
        <v>1</v>
      </c>
      <c r="O231">
        <v>6128</v>
      </c>
      <c r="P231">
        <v>1.547084069679374</v>
      </c>
      <c r="Q231">
        <v>93</v>
      </c>
      <c r="R231">
        <v>39965</v>
      </c>
      <c r="S231">
        <v>2834</v>
      </c>
      <c r="T231">
        <v>325412</v>
      </c>
      <c r="U231">
        <v>1</v>
      </c>
      <c r="V231">
        <v>1421</v>
      </c>
      <c r="W231">
        <v>15290</v>
      </c>
      <c r="X231">
        <v>1586</v>
      </c>
      <c r="Y231">
        <v>1</v>
      </c>
      <c r="Z231">
        <v>1</v>
      </c>
      <c r="AA231" t="s">
        <v>764</v>
      </c>
      <c r="AB231">
        <v>397066</v>
      </c>
      <c r="AC231">
        <f>VLOOKUP(A231,'Full dataset'!$A$4:$IE$190,2033-C231,FALSE)</f>
        <v>0</v>
      </c>
      <c r="AD231">
        <f>VLOOKUP(A231,'Full dataset'!$A$4:$IE$190,2041-C231,FALSE)</f>
        <v>3053</v>
      </c>
      <c r="AE231">
        <f>VLOOKUP(A231,'Full dataset'!$A$4:$IE$190,2050-C231,FALSE)</f>
        <v>0</v>
      </c>
      <c r="AF231">
        <v>0</v>
      </c>
      <c r="AG231">
        <f>VLOOKUP($A231,'Full dataset'!$A$4:$IE$190,2007+AG$1-$C231,FALSE)</f>
        <v>1802.905</v>
      </c>
      <c r="AH231">
        <f>VLOOKUP($A231,'Full dataset'!$A$4:$IE$190,2007+AH$1-$C231,FALSE)</f>
        <v>9459.0349999999999</v>
      </c>
      <c r="AI231">
        <f>VLOOKUP($A231,'Full dataset'!$A$4:$IE$190,2007+AI$1-$C231,FALSE)</f>
        <v>8559.1720000000005</v>
      </c>
      <c r="AJ231">
        <f>VLOOKUP($A231,'Full dataset'!$A$4:$IE$190,2007+AJ$1-$C231,FALSE)</f>
        <v>293</v>
      </c>
      <c r="AK231">
        <f>VLOOKUP($A231,'Full dataset'!$A$4:$IE$190,2007+AK$1-$C231,FALSE)</f>
        <v>56</v>
      </c>
      <c r="AL231" t="str">
        <f>VLOOKUP($A231,'Full dataset'!$A$4:$IE$190,2007+AL$1-$C231,FALSE)</f>
        <v>.</v>
      </c>
      <c r="AM231" t="s">
        <v>726</v>
      </c>
      <c r="AN231">
        <f>VLOOKUP($A231,'Full dataset'!$A$4:$IE$190,2007+AN$1-$C231,FALSE)</f>
        <v>10800</v>
      </c>
      <c r="AO231">
        <f>VLOOKUP($A231,'Full dataset'!$A$4:$IE$190,2007+AO$1-$C231,FALSE)</f>
        <v>6</v>
      </c>
      <c r="AP231" t="s">
        <v>726</v>
      </c>
      <c r="AQ231" t="s">
        <v>726</v>
      </c>
      <c r="AR231" t="s">
        <v>726</v>
      </c>
      <c r="AS231" t="s">
        <v>726</v>
      </c>
      <c r="AT231" t="s">
        <v>726</v>
      </c>
      <c r="AU231">
        <f>VLOOKUP(A231,'Full dataset'!$A$4:$II$190,$AU$1,FALSE)</f>
        <v>2010</v>
      </c>
      <c r="AV231">
        <v>0</v>
      </c>
      <c r="AW231">
        <f>VLOOKUP(A231,'Full dataset'!$A$5:$IM$190,247,FALSE)</f>
        <v>1</v>
      </c>
      <c r="AX231">
        <f>VLOOKUP(A231,'Full dataset'!$A$4:$II$190,242,FALSE)</f>
        <v>2009</v>
      </c>
      <c r="AY231">
        <f>VLOOKUP(A231,'Full dataset'!$A$5:$IM$190,246,FALSE)</f>
        <v>1</v>
      </c>
      <c r="AZ231">
        <v>9999</v>
      </c>
      <c r="BA231">
        <f>MAX(VLOOKUP($A231,'Full dataset'!$A$4:$IX$190,BA$1,FALSE),AW231)</f>
        <v>1</v>
      </c>
      <c r="BB231">
        <f>IF(VLOOKUP($A231,'Full dataset'!$A$4:$IX$190,BB$1,FALSE)&gt;0,VLOOKUP($A231,'Full dataset'!$A$4:$IX$190,BB$1,FALSE),AU231)</f>
        <v>2010</v>
      </c>
      <c r="BC231">
        <f>MAX(VLOOKUP($A231,'Full dataset'!$A$4:$IX$190,BC$1,FALSE),AY231)</f>
        <v>2</v>
      </c>
      <c r="BD231">
        <f>MAX(VLOOKUP($A231,'Full dataset'!$A$4:$IX$190,BD$1,FALSE),AX231)</f>
        <v>2009</v>
      </c>
      <c r="BE231">
        <f t="shared" si="21"/>
        <v>2009</v>
      </c>
      <c r="BF231">
        <f t="shared" si="22"/>
        <v>0</v>
      </c>
      <c r="BG231">
        <f t="shared" si="23"/>
        <v>0</v>
      </c>
      <c r="BH231">
        <f t="shared" si="18"/>
        <v>0</v>
      </c>
      <c r="BI231">
        <f t="shared" si="19"/>
        <v>0</v>
      </c>
      <c r="BO231">
        <f>IF(BF231=1,VLOOKUP($A231,'Full dataset'!$A$4:$IE$190,2007+BO$1-$C231,FALSE),0)</f>
        <v>0</v>
      </c>
      <c r="BP231">
        <f>IF(BF231=1,VLOOKUP($A231,'Full dataset'!$A$4:$IE$190,2007+BP$1-$C231,FALSE),0)</f>
        <v>0</v>
      </c>
      <c r="BQ231">
        <f>IF(BF231=1,VLOOKUP($A231,'Full dataset'!$A$4:$IE$190,2007+BQ$1-$C231,FALSE),0)</f>
        <v>0</v>
      </c>
      <c r="BR231">
        <f>IF($BG231=1,VLOOKUP($A231,'Full dataset'!$A$4:$IE$190,BR$1-2007+$C231,FALSE),0)</f>
        <v>0</v>
      </c>
      <c r="BS231">
        <f>IF($BG231=1,VLOOKUP($A231,'Full dataset'!$A$4:$IE$190,BS$1-2007+$C231,FALSE),0)</f>
        <v>0</v>
      </c>
      <c r="BT231">
        <f>IF($BG231=1,VLOOKUP($A231,'Full dataset'!$A$4:$IE$190,BT$1-2007+$C231,FALSE),0)</f>
        <v>0</v>
      </c>
      <c r="BU231">
        <f>IF($BG231=1,VLOOKUP($A231,'Full dataset'!$A$4:$IE$190,BU$1-2007+$C231,FALSE),0)</f>
        <v>0</v>
      </c>
      <c r="BV231">
        <f>IF($BG231=1,VLOOKUP($A231,'Full dataset'!$A$4:$IE$190,BV$1-2007+$C231,FALSE),0)</f>
        <v>0</v>
      </c>
      <c r="BW231">
        <f>IF($BG231=1,VLOOKUP($A231,'Full dataset'!$A$4:$IE$190,BW$1-2007+$C231,FALSE),0)</f>
        <v>0</v>
      </c>
      <c r="BX231">
        <f>IF($BG231=1,VLOOKUP($A231,'Full dataset'!$A$4:$IE$190,BX$1-2007+$C231,FALSE),0)</f>
        <v>0</v>
      </c>
    </row>
    <row r="232" spans="1:76" x14ac:dyDescent="0.25">
      <c r="A232">
        <v>44</v>
      </c>
      <c r="B232" t="s">
        <v>88</v>
      </c>
      <c r="C232">
        <v>2008</v>
      </c>
      <c r="D232" t="s">
        <v>592</v>
      </c>
      <c r="E232">
        <f t="shared" si="20"/>
        <v>1</v>
      </c>
      <c r="F232">
        <v>0</v>
      </c>
      <c r="J232">
        <v>0</v>
      </c>
      <c r="N232">
        <v>0</v>
      </c>
      <c r="U232">
        <v>1</v>
      </c>
      <c r="V232">
        <v>163</v>
      </c>
      <c r="W232">
        <v>44844</v>
      </c>
      <c r="X232">
        <v>1070</v>
      </c>
      <c r="Y232">
        <v>1</v>
      </c>
      <c r="Z232">
        <v>1</v>
      </c>
      <c r="AA232" t="s">
        <v>765</v>
      </c>
      <c r="AB232">
        <v>70140</v>
      </c>
      <c r="AC232">
        <f>VLOOKUP(A232,'Full dataset'!$A$4:$IE$190,2033-C232,FALSE)</f>
        <v>0</v>
      </c>
      <c r="AD232">
        <f>VLOOKUP(A232,'Full dataset'!$A$4:$IE$190,2041-C232,FALSE)</f>
        <v>1514</v>
      </c>
      <c r="AE232">
        <f>VLOOKUP(A232,'Full dataset'!$A$4:$IE$190,2050-C232,FALSE)</f>
        <v>0</v>
      </c>
      <c r="AF232">
        <v>0</v>
      </c>
      <c r="AG232">
        <f>VLOOKUP($A232,'Full dataset'!$A$4:$IE$190,2007+AG$1-$C232,FALSE)</f>
        <v>0</v>
      </c>
      <c r="AH232">
        <f>VLOOKUP($A232,'Full dataset'!$A$4:$IE$190,2007+AH$1-$C232,FALSE)</f>
        <v>0</v>
      </c>
      <c r="AI232">
        <f>VLOOKUP($A232,'Full dataset'!$A$4:$IE$190,2007+AI$1-$C232,FALSE)</f>
        <v>2400</v>
      </c>
      <c r="AJ232" t="str">
        <f>VLOOKUP($A232,'Full dataset'!$A$4:$IE$190,2007+AJ$1-$C232,FALSE)</f>
        <v>.</v>
      </c>
      <c r="AK232" t="str">
        <f>VLOOKUP($A232,'Full dataset'!$A$4:$IE$190,2007+AK$1-$C232,FALSE)</f>
        <v>.</v>
      </c>
      <c r="AL232" t="str">
        <f>VLOOKUP($A232,'Full dataset'!$A$4:$IE$190,2007+AL$1-$C232,FALSE)</f>
        <v>.</v>
      </c>
      <c r="AM232" t="s">
        <v>726</v>
      </c>
      <c r="AN232" t="str">
        <f>VLOOKUP($A232,'Full dataset'!$A$4:$IE$190,2007+AN$1-$C232,FALSE)</f>
        <v>.</v>
      </c>
      <c r="AO232" t="str">
        <f>VLOOKUP($A232,'Full dataset'!$A$4:$IE$190,2007+AO$1-$C232,FALSE)</f>
        <v>.</v>
      </c>
      <c r="AP232" t="s">
        <v>726</v>
      </c>
      <c r="AQ232" t="s">
        <v>726</v>
      </c>
      <c r="AR232" t="s">
        <v>726</v>
      </c>
      <c r="AS232" t="s">
        <v>726</v>
      </c>
      <c r="AT232" t="s">
        <v>726</v>
      </c>
      <c r="AU232">
        <f>VLOOKUP(A232,'Full dataset'!$A$4:$II$190,$AU$1,FALSE)</f>
        <v>2011</v>
      </c>
      <c r="AV232">
        <v>0</v>
      </c>
      <c r="AW232">
        <f>VLOOKUP(A232,'Full dataset'!$A$5:$IM$190,247,FALSE)</f>
        <v>1</v>
      </c>
      <c r="AX232">
        <f>VLOOKUP(A232,'Full dataset'!$A$4:$II$190,242,FALSE)</f>
        <v>2009</v>
      </c>
      <c r="AY232">
        <f>VLOOKUP(A232,'Full dataset'!$A$5:$IM$190,246,FALSE)</f>
        <v>1</v>
      </c>
      <c r="AZ232">
        <v>9999</v>
      </c>
      <c r="BA232">
        <f>MAX(VLOOKUP($A232,'Full dataset'!$A$4:$IX$190,BA$1,FALSE),AW232)</f>
        <v>1</v>
      </c>
      <c r="BB232">
        <f>IF(VLOOKUP($A232,'Full dataset'!$A$4:$IX$190,BB$1,FALSE)&gt;0,VLOOKUP($A232,'Full dataset'!$A$4:$IX$190,BB$1,FALSE),AU232)</f>
        <v>2011</v>
      </c>
      <c r="BC232">
        <f>MAX(VLOOKUP($A232,'Full dataset'!$A$4:$IX$190,BC$1,FALSE),AY232)</f>
        <v>1</v>
      </c>
      <c r="BD232">
        <f>MAX(VLOOKUP($A232,'Full dataset'!$A$4:$IX$190,BD$1,FALSE),AX232)</f>
        <v>2009</v>
      </c>
      <c r="BE232">
        <f t="shared" si="21"/>
        <v>2009</v>
      </c>
      <c r="BF232">
        <f t="shared" si="22"/>
        <v>0</v>
      </c>
      <c r="BG232">
        <f t="shared" si="23"/>
        <v>0</v>
      </c>
      <c r="BH232">
        <f t="shared" si="18"/>
        <v>0</v>
      </c>
      <c r="BI232">
        <f t="shared" si="19"/>
        <v>0</v>
      </c>
      <c r="BO232">
        <f>IF(BF232=1,VLOOKUP($A232,'Full dataset'!$A$4:$IE$190,2007+BO$1-$C232,FALSE),0)</f>
        <v>0</v>
      </c>
      <c r="BP232">
        <f>IF(BF232=1,VLOOKUP($A232,'Full dataset'!$A$4:$IE$190,2007+BP$1-$C232,FALSE),0)</f>
        <v>0</v>
      </c>
      <c r="BQ232">
        <f>IF(BF232=1,VLOOKUP($A232,'Full dataset'!$A$4:$IE$190,2007+BQ$1-$C232,FALSE),0)</f>
        <v>0</v>
      </c>
      <c r="BR232">
        <f>IF($BG232=1,VLOOKUP($A232,'Full dataset'!$A$4:$IE$190,BR$1-2007+$C232,FALSE),0)</f>
        <v>0</v>
      </c>
      <c r="BS232">
        <f>IF($BG232=1,VLOOKUP($A232,'Full dataset'!$A$4:$IE$190,BS$1-2007+$C232,FALSE),0)</f>
        <v>0</v>
      </c>
      <c r="BT232">
        <f>IF($BG232=1,VLOOKUP($A232,'Full dataset'!$A$4:$IE$190,BT$1-2007+$C232,FALSE),0)</f>
        <v>0</v>
      </c>
      <c r="BU232">
        <f>IF($BG232=1,VLOOKUP($A232,'Full dataset'!$A$4:$IE$190,BU$1-2007+$C232,FALSE),0)</f>
        <v>0</v>
      </c>
      <c r="BV232">
        <f>IF($BG232=1,VLOOKUP($A232,'Full dataset'!$A$4:$IE$190,BV$1-2007+$C232,FALSE),0)</f>
        <v>0</v>
      </c>
      <c r="BW232">
        <f>IF($BG232=1,VLOOKUP($A232,'Full dataset'!$A$4:$IE$190,BW$1-2007+$C232,FALSE),0)</f>
        <v>0</v>
      </c>
      <c r="BX232">
        <f>IF($BG232=1,VLOOKUP($A232,'Full dataset'!$A$4:$IE$190,BX$1-2007+$C232,FALSE),0)</f>
        <v>0</v>
      </c>
    </row>
    <row r="233" spans="1:76" x14ac:dyDescent="0.25">
      <c r="A233">
        <v>45</v>
      </c>
      <c r="B233" t="s">
        <v>89</v>
      </c>
      <c r="C233">
        <v>2008</v>
      </c>
      <c r="D233" t="s">
        <v>591</v>
      </c>
      <c r="E233">
        <f t="shared" si="20"/>
        <v>1</v>
      </c>
      <c r="F233">
        <v>1</v>
      </c>
      <c r="G233">
        <v>9476</v>
      </c>
      <c r="H233">
        <v>3.4992614475627768</v>
      </c>
      <c r="I233">
        <v>3651</v>
      </c>
      <c r="J233">
        <v>0</v>
      </c>
      <c r="N233">
        <v>1</v>
      </c>
      <c r="O233">
        <v>8053</v>
      </c>
      <c r="P233">
        <v>2.973781388478582</v>
      </c>
      <c r="Q233">
        <v>194</v>
      </c>
      <c r="R233">
        <v>39630</v>
      </c>
      <c r="S233">
        <v>7372</v>
      </c>
      <c r="T233">
        <v>511210</v>
      </c>
      <c r="U233">
        <v>1</v>
      </c>
      <c r="V233">
        <v>4145</v>
      </c>
      <c r="W233">
        <v>15992</v>
      </c>
      <c r="X233">
        <v>3323</v>
      </c>
      <c r="Y233">
        <v>1</v>
      </c>
      <c r="Z233">
        <v>1</v>
      </c>
      <c r="AA233" t="s">
        <v>766</v>
      </c>
      <c r="AB233">
        <v>63414</v>
      </c>
      <c r="AC233">
        <f>VLOOKUP(A233,'Full dataset'!$A$4:$IE$190,2033-C233,FALSE)</f>
        <v>2.2000000000000002</v>
      </c>
      <c r="AD233">
        <f>VLOOKUP(A233,'Full dataset'!$A$4:$IE$190,2041-C233,FALSE)</f>
        <v>2527</v>
      </c>
      <c r="AE233">
        <f>VLOOKUP(A233,'Full dataset'!$A$4:$IE$190,2050-C233,FALSE)</f>
        <v>0</v>
      </c>
      <c r="AF233">
        <v>1.1000000000000001</v>
      </c>
      <c r="AG233">
        <f>VLOOKUP($A233,'Full dataset'!$A$4:$IE$190,2007+AG$1-$C233,FALSE)</f>
        <v>84.826999999999998</v>
      </c>
      <c r="AH233">
        <f>VLOOKUP($A233,'Full dataset'!$A$4:$IE$190,2007+AH$1-$C233,FALSE)</f>
        <v>832.59100000000001</v>
      </c>
      <c r="AI233">
        <f>VLOOKUP($A233,'Full dataset'!$A$4:$IE$190,2007+AI$1-$C233,FALSE)</f>
        <v>820.53700000000003</v>
      </c>
      <c r="AJ233">
        <f>VLOOKUP($A233,'Full dataset'!$A$4:$IE$190,2007+AJ$1-$C233,FALSE)</f>
        <v>174</v>
      </c>
      <c r="AK233" t="str">
        <f>VLOOKUP($A233,'Full dataset'!$A$4:$IE$190,2007+AK$1-$C233,FALSE)</f>
        <v>.</v>
      </c>
      <c r="AL233">
        <f>VLOOKUP($A233,'Full dataset'!$A$4:$IE$190,2007+AL$1-$C233,FALSE)</f>
        <v>27</v>
      </c>
      <c r="AM233" t="s">
        <v>726</v>
      </c>
      <c r="AN233" t="str">
        <f>VLOOKUP($A233,'Full dataset'!$A$4:$IE$190,2007+AN$1-$C233,FALSE)</f>
        <v>.</v>
      </c>
      <c r="AO233">
        <f>VLOOKUP($A233,'Full dataset'!$A$4:$IE$190,2007+AO$1-$C233,FALSE)</f>
        <v>9</v>
      </c>
      <c r="AP233" t="s">
        <v>726</v>
      </c>
      <c r="AQ233" t="s">
        <v>726</v>
      </c>
      <c r="AR233" t="s">
        <v>726</v>
      </c>
      <c r="AS233" t="s">
        <v>726</v>
      </c>
      <c r="AT233" t="s">
        <v>726</v>
      </c>
      <c r="AU233">
        <f>VLOOKUP(A233,'Full dataset'!$A$4:$II$190,$AU$1,FALSE)</f>
        <v>2009</v>
      </c>
      <c r="AV233">
        <v>0</v>
      </c>
      <c r="AW233">
        <f>VLOOKUP(A233,'Full dataset'!$A$5:$IM$190,247,FALSE)</f>
        <v>1</v>
      </c>
      <c r="AX233">
        <f>VLOOKUP(A233,'Full dataset'!$A$4:$II$190,242,FALSE)</f>
        <v>2008</v>
      </c>
      <c r="AY233">
        <f>VLOOKUP(A233,'Full dataset'!$A$5:$IM$190,246,FALSE)</f>
        <v>1</v>
      </c>
      <c r="AZ233">
        <v>9999</v>
      </c>
      <c r="BA233">
        <f>MAX(VLOOKUP($A233,'Full dataset'!$A$4:$IX$190,BA$1,FALSE),AW233)</f>
        <v>2</v>
      </c>
      <c r="BB233">
        <f>IF(VLOOKUP($A233,'Full dataset'!$A$4:$IX$190,BB$1,FALSE)&gt;0,VLOOKUP($A233,'Full dataset'!$A$4:$IX$190,BB$1,FALSE),AU233)</f>
        <v>2016</v>
      </c>
      <c r="BC233">
        <f>MAX(VLOOKUP($A233,'Full dataset'!$A$4:$IX$190,BC$1,FALSE),AY233)</f>
        <v>1</v>
      </c>
      <c r="BD233">
        <f>MAX(VLOOKUP($A233,'Full dataset'!$A$4:$IX$190,BD$1,FALSE),AX233)</f>
        <v>2008</v>
      </c>
      <c r="BE233">
        <f t="shared" si="21"/>
        <v>2008</v>
      </c>
      <c r="BF233">
        <f t="shared" si="22"/>
        <v>0</v>
      </c>
      <c r="BG233">
        <f t="shared" si="23"/>
        <v>0</v>
      </c>
      <c r="BH233">
        <f t="shared" si="18"/>
        <v>0</v>
      </c>
      <c r="BI233">
        <f t="shared" si="19"/>
        <v>0</v>
      </c>
      <c r="BO233">
        <f>IF(BF233=1,VLOOKUP($A233,'Full dataset'!$A$4:$IE$190,2007+BO$1-$C233,FALSE),0)</f>
        <v>0</v>
      </c>
      <c r="BP233">
        <f>IF(BF233=1,VLOOKUP($A233,'Full dataset'!$A$4:$IE$190,2007+BP$1-$C233,FALSE),0)</f>
        <v>0</v>
      </c>
      <c r="BQ233">
        <f>IF(BF233=1,VLOOKUP($A233,'Full dataset'!$A$4:$IE$190,2007+BQ$1-$C233,FALSE),0)</f>
        <v>0</v>
      </c>
      <c r="BR233">
        <f>IF($BG233=1,VLOOKUP($A233,'Full dataset'!$A$4:$IE$190,BR$1-2007+$C233,FALSE),0)</f>
        <v>0</v>
      </c>
      <c r="BS233">
        <f>IF($BG233=1,VLOOKUP($A233,'Full dataset'!$A$4:$IE$190,BS$1-2007+$C233,FALSE),0)</f>
        <v>0</v>
      </c>
      <c r="BT233">
        <f>IF($BG233=1,VLOOKUP($A233,'Full dataset'!$A$4:$IE$190,BT$1-2007+$C233,FALSE),0)</f>
        <v>0</v>
      </c>
      <c r="BU233">
        <f>IF($BG233=1,VLOOKUP($A233,'Full dataset'!$A$4:$IE$190,BU$1-2007+$C233,FALSE),0)</f>
        <v>0</v>
      </c>
      <c r="BV233">
        <f>IF($BG233=1,VLOOKUP($A233,'Full dataset'!$A$4:$IE$190,BV$1-2007+$C233,FALSE),0)</f>
        <v>0</v>
      </c>
      <c r="BW233">
        <f>IF($BG233=1,VLOOKUP($A233,'Full dataset'!$A$4:$IE$190,BW$1-2007+$C233,FALSE),0)</f>
        <v>0</v>
      </c>
      <c r="BX233">
        <f>IF($BG233=1,VLOOKUP($A233,'Full dataset'!$A$4:$IE$190,BX$1-2007+$C233,FALSE),0)</f>
        <v>0</v>
      </c>
    </row>
    <row r="234" spans="1:76" x14ac:dyDescent="0.25">
      <c r="A234">
        <v>46</v>
      </c>
      <c r="B234" t="s">
        <v>90</v>
      </c>
      <c r="C234">
        <v>2008</v>
      </c>
      <c r="D234" t="s">
        <v>591</v>
      </c>
      <c r="E234">
        <f t="shared" si="20"/>
        <v>1</v>
      </c>
      <c r="F234">
        <v>1</v>
      </c>
      <c r="G234">
        <v>147205</v>
      </c>
      <c r="H234">
        <v>3.3297518604808976</v>
      </c>
      <c r="I234">
        <v>59389</v>
      </c>
      <c r="J234">
        <v>1</v>
      </c>
      <c r="K234">
        <v>13852</v>
      </c>
      <c r="L234">
        <v>0.31332986495962362</v>
      </c>
      <c r="M234">
        <v>3452</v>
      </c>
      <c r="N234">
        <v>2</v>
      </c>
      <c r="O234">
        <v>13315</v>
      </c>
      <c r="P234">
        <v>0.30118301703273087</v>
      </c>
      <c r="Q234">
        <v>200</v>
      </c>
      <c r="R234">
        <v>40026</v>
      </c>
      <c r="S234">
        <v>3674</v>
      </c>
      <c r="T234">
        <v>334413</v>
      </c>
      <c r="U234">
        <v>1</v>
      </c>
      <c r="V234">
        <v>1809</v>
      </c>
      <c r="W234">
        <v>4511219</v>
      </c>
      <c r="X234">
        <v>8851</v>
      </c>
      <c r="Y234">
        <v>1</v>
      </c>
      <c r="Z234">
        <v>1</v>
      </c>
      <c r="AA234" t="s">
        <v>767</v>
      </c>
      <c r="AB234">
        <v>732960</v>
      </c>
      <c r="AC234">
        <f>VLOOKUP(A234,'Full dataset'!$A$4:$IE$190,2033-C234,FALSE)</f>
        <v>0</v>
      </c>
      <c r="AD234">
        <f>VLOOKUP(A234,'Full dataset'!$A$4:$IE$190,2041-C234,FALSE)</f>
        <v>43905</v>
      </c>
      <c r="AE234">
        <f>VLOOKUP(A234,'Full dataset'!$A$4:$IE$190,2050-C234,FALSE)</f>
        <v>6.98</v>
      </c>
      <c r="AF234">
        <v>3.49</v>
      </c>
      <c r="AG234">
        <f>VLOOKUP($A234,'Full dataset'!$A$4:$IE$190,2007+AG$1-$C234,FALSE)</f>
        <v>5292</v>
      </c>
      <c r="AH234">
        <f>VLOOKUP($A234,'Full dataset'!$A$4:$IE$190,2007+AH$1-$C234,FALSE)</f>
        <v>50715</v>
      </c>
      <c r="AI234">
        <f>VLOOKUP($A234,'Full dataset'!$A$4:$IE$190,2007+AI$1-$C234,FALSE)</f>
        <v>37586</v>
      </c>
      <c r="AJ234" t="str">
        <f>VLOOKUP($A234,'Full dataset'!$A$4:$IE$190,2007+AJ$1-$C234,FALSE)</f>
        <v>.</v>
      </c>
      <c r="AK234" t="str">
        <f>VLOOKUP($A234,'Full dataset'!$A$4:$IE$190,2007+AK$1-$C234,FALSE)</f>
        <v>.</v>
      </c>
      <c r="AL234" t="str">
        <f>VLOOKUP($A234,'Full dataset'!$A$4:$IE$190,2007+AL$1-$C234,FALSE)</f>
        <v>.</v>
      </c>
      <c r="AM234" t="s">
        <v>726</v>
      </c>
      <c r="AN234" t="str">
        <f>VLOOKUP($A234,'Full dataset'!$A$4:$IE$190,2007+AN$1-$C234,FALSE)</f>
        <v>.</v>
      </c>
      <c r="AO234" t="str">
        <f>VLOOKUP($A234,'Full dataset'!$A$4:$IE$190,2007+AO$1-$C234,FALSE)</f>
        <v>.</v>
      </c>
      <c r="AP234" t="s">
        <v>726</v>
      </c>
      <c r="AQ234" t="s">
        <v>726</v>
      </c>
      <c r="AR234" t="s">
        <v>726</v>
      </c>
      <c r="AS234" t="s">
        <v>726</v>
      </c>
      <c r="AT234" t="s">
        <v>726</v>
      </c>
      <c r="AU234">
        <f>VLOOKUP(A234,'Full dataset'!$A$4:$II$190,$AU$1,FALSE)</f>
        <v>2007</v>
      </c>
      <c r="AV234">
        <v>1</v>
      </c>
      <c r="AW234">
        <f>VLOOKUP(A234,'Full dataset'!$A$5:$IM$190,247,FALSE)</f>
        <v>1</v>
      </c>
      <c r="AX234">
        <f>VLOOKUP(A234,'Full dataset'!$A$4:$II$190,242,FALSE)</f>
        <v>2007</v>
      </c>
      <c r="AY234">
        <f>VLOOKUP(A234,'Full dataset'!$A$5:$IM$190,246,FALSE)</f>
        <v>1</v>
      </c>
      <c r="AZ234">
        <v>9999</v>
      </c>
      <c r="BA234">
        <f>MAX(VLOOKUP($A234,'Full dataset'!$A$4:$IX$190,BA$1,FALSE),AW234)</f>
        <v>2</v>
      </c>
      <c r="BB234">
        <f>IF(VLOOKUP($A234,'Full dataset'!$A$4:$IX$190,BB$1,FALSE)&gt;0,VLOOKUP($A234,'Full dataset'!$A$4:$IX$190,BB$1,FALSE),AU234)</f>
        <v>2008</v>
      </c>
      <c r="BC234">
        <f>MAX(VLOOKUP($A234,'Full dataset'!$A$4:$IX$190,BC$1,FALSE),AY234)</f>
        <v>2</v>
      </c>
      <c r="BD234">
        <f>MAX(VLOOKUP($A234,'Full dataset'!$A$4:$IX$190,BD$1,FALSE),AX234)</f>
        <v>2007</v>
      </c>
      <c r="BE234">
        <f t="shared" si="21"/>
        <v>2007</v>
      </c>
      <c r="BF234">
        <f t="shared" si="22"/>
        <v>1</v>
      </c>
      <c r="BG234">
        <f t="shared" si="23"/>
        <v>1</v>
      </c>
      <c r="BH234">
        <f t="shared" si="18"/>
        <v>0</v>
      </c>
      <c r="BI234">
        <f t="shared" si="19"/>
        <v>1</v>
      </c>
      <c r="BO234">
        <f>IF(BF234=1,VLOOKUP($A234,'Full dataset'!$A$4:$IE$190,2007+BO$1-$C234,FALSE),0)</f>
        <v>0</v>
      </c>
      <c r="BP234">
        <f>IF(BF234=1,VLOOKUP($A234,'Full dataset'!$A$4:$IE$190,2007+BP$1-$C234,FALSE),0)</f>
        <v>0</v>
      </c>
      <c r="BQ234">
        <f>IF(BF234=1,VLOOKUP($A234,'Full dataset'!$A$4:$IE$190,2007+BQ$1-$C234,FALSE),0)</f>
        <v>0</v>
      </c>
      <c r="BR234">
        <f>IF($BG234=1,VLOOKUP($A234,'Full dataset'!$A$4:$IE$190,BR$1-2007+$C234,FALSE),0)</f>
        <v>326</v>
      </c>
      <c r="BS234">
        <f>IF($BG234=1,VLOOKUP($A234,'Full dataset'!$A$4:$IE$190,BS$1-2007+$C234,FALSE),0)</f>
        <v>909</v>
      </c>
      <c r="BT234">
        <f>IF($BG234=1,VLOOKUP($A234,'Full dataset'!$A$4:$IE$190,BT$1-2007+$C234,FALSE),0)</f>
        <v>4391</v>
      </c>
      <c r="BU234">
        <f>IF($BG234=1,VLOOKUP($A234,'Full dataset'!$A$4:$IE$190,BU$1-2007+$C234,FALSE),0)</f>
        <v>171</v>
      </c>
      <c r="BV234">
        <f>IF($BG234=1,VLOOKUP($A234,'Full dataset'!$A$4:$IE$190,BV$1-2007+$C234,FALSE),0)</f>
        <v>1</v>
      </c>
      <c r="BW234">
        <f>IF($BG234=1,VLOOKUP($A234,'Full dataset'!$A$4:$IE$190,BW$1-2007+$C234,FALSE),0)</f>
        <v>45</v>
      </c>
      <c r="BX234">
        <f>IF($BG234=1,VLOOKUP($A234,'Full dataset'!$A$4:$IE$190,BX$1-2007+$C234,FALSE),0)</f>
        <v>4</v>
      </c>
    </row>
    <row r="235" spans="1:76" x14ac:dyDescent="0.25">
      <c r="A235">
        <v>47</v>
      </c>
      <c r="B235" t="s">
        <v>91</v>
      </c>
      <c r="C235">
        <v>2008</v>
      </c>
      <c r="D235" t="s">
        <v>582</v>
      </c>
      <c r="E235">
        <f t="shared" si="20"/>
        <v>0</v>
      </c>
      <c r="F235">
        <v>1</v>
      </c>
      <c r="G235">
        <v>967</v>
      </c>
      <c r="H235">
        <v>0.64899328859060401</v>
      </c>
      <c r="I235">
        <v>109</v>
      </c>
      <c r="J235">
        <v>0</v>
      </c>
      <c r="N235">
        <v>2</v>
      </c>
      <c r="O235">
        <v>46</v>
      </c>
      <c r="P235">
        <v>3.087248322147651E-2</v>
      </c>
      <c r="Q235">
        <v>6</v>
      </c>
      <c r="R235">
        <v>40299</v>
      </c>
      <c r="U235">
        <v>1</v>
      </c>
      <c r="V235">
        <v>423</v>
      </c>
      <c r="W235">
        <v>1019</v>
      </c>
      <c r="X235">
        <v>3818</v>
      </c>
      <c r="Y235">
        <v>1</v>
      </c>
      <c r="Z235">
        <v>1</v>
      </c>
      <c r="AA235" t="s">
        <v>768</v>
      </c>
      <c r="AB235">
        <v>3610</v>
      </c>
      <c r="AC235">
        <f>VLOOKUP(A235,'Full dataset'!$A$4:$IE$190,2033-C235,FALSE)</f>
        <v>7.7</v>
      </c>
      <c r="AD235">
        <f>VLOOKUP(A235,'Full dataset'!$A$4:$IE$190,2041-C235,FALSE)</f>
        <v>1509</v>
      </c>
      <c r="AE235">
        <f>VLOOKUP(A235,'Full dataset'!$A$4:$IE$190,2050-C235,FALSE)</f>
        <v>0</v>
      </c>
      <c r="AF235">
        <v>3.85</v>
      </c>
      <c r="AG235" t="str">
        <f>VLOOKUP($A235,'Full dataset'!$A$4:$IE$190,2007+AG$1-$C235,FALSE)</f>
        <v>.</v>
      </c>
      <c r="AH235" t="str">
        <f>VLOOKUP($A235,'Full dataset'!$A$4:$IE$190,2007+AH$1-$C235,FALSE)</f>
        <v>.</v>
      </c>
      <c r="AI235">
        <f>VLOOKUP($A235,'Full dataset'!$A$4:$IE$190,2007+AI$1-$C235,FALSE)</f>
        <v>846</v>
      </c>
      <c r="AJ235">
        <f>VLOOKUP($A235,'Full dataset'!$A$4:$IE$190,2007+AJ$1-$C235,FALSE)</f>
        <v>134</v>
      </c>
      <c r="AK235">
        <f>VLOOKUP($A235,'Full dataset'!$A$4:$IE$190,2007+AK$1-$C235,FALSE)</f>
        <v>61</v>
      </c>
      <c r="AL235">
        <f>VLOOKUP($A235,'Full dataset'!$A$4:$IE$190,2007+AL$1-$C235,FALSE)</f>
        <v>68</v>
      </c>
      <c r="AM235" t="s">
        <v>726</v>
      </c>
      <c r="AN235">
        <f>VLOOKUP($A235,'Full dataset'!$A$4:$IE$190,2007+AN$1-$C235,FALSE)</f>
        <v>7876</v>
      </c>
      <c r="AO235">
        <f>VLOOKUP($A235,'Full dataset'!$A$4:$IE$190,2007+AO$1-$C235,FALSE)</f>
        <v>7</v>
      </c>
      <c r="AP235" t="s">
        <v>726</v>
      </c>
      <c r="AQ235" t="s">
        <v>726</v>
      </c>
      <c r="AR235" t="s">
        <v>726</v>
      </c>
      <c r="AS235" t="s">
        <v>726</v>
      </c>
      <c r="AT235" t="s">
        <v>726</v>
      </c>
      <c r="AU235">
        <f>VLOOKUP(A235,'Full dataset'!$A$4:$II$190,$AU$1,FALSE)</f>
        <v>2011</v>
      </c>
      <c r="AV235">
        <v>0</v>
      </c>
      <c r="AW235">
        <f>VLOOKUP(A235,'Full dataset'!$A$5:$IM$190,247,FALSE)</f>
        <v>1</v>
      </c>
      <c r="AX235">
        <f>VLOOKUP(A235,'Full dataset'!$A$4:$II$190,242,FALSE)</f>
        <v>2010</v>
      </c>
      <c r="AY235">
        <f>VLOOKUP(A235,'Full dataset'!$A$5:$IM$190,246,FALSE)</f>
        <v>1</v>
      </c>
      <c r="AZ235">
        <v>9999</v>
      </c>
      <c r="BA235">
        <f>MAX(VLOOKUP($A235,'Full dataset'!$A$4:$IX$190,BA$1,FALSE),AW235)</f>
        <v>2</v>
      </c>
      <c r="BB235">
        <f>IF(VLOOKUP($A235,'Full dataset'!$A$4:$IX$190,BB$1,FALSE)&gt;0,VLOOKUP($A235,'Full dataset'!$A$4:$IX$190,BB$1,FALSE),AU235)</f>
        <v>2009</v>
      </c>
      <c r="BC235">
        <f>MAX(VLOOKUP($A235,'Full dataset'!$A$4:$IX$190,BC$1,FALSE),AY235)</f>
        <v>2</v>
      </c>
      <c r="BD235">
        <f>MAX(VLOOKUP($A235,'Full dataset'!$A$4:$IX$190,BD$1,FALSE),AX235)</f>
        <v>2010</v>
      </c>
      <c r="BE235">
        <f t="shared" si="21"/>
        <v>2009</v>
      </c>
      <c r="BF235">
        <f t="shared" si="22"/>
        <v>0</v>
      </c>
      <c r="BG235">
        <f t="shared" si="23"/>
        <v>0</v>
      </c>
      <c r="BH235">
        <f t="shared" si="18"/>
        <v>0</v>
      </c>
      <c r="BI235">
        <f t="shared" si="19"/>
        <v>0</v>
      </c>
      <c r="BO235">
        <f>IF(BF235=1,VLOOKUP($A235,'Full dataset'!$A$4:$IE$190,2007+BO$1-$C235,FALSE),0)</f>
        <v>0</v>
      </c>
      <c r="BP235">
        <f>IF(BF235=1,VLOOKUP($A235,'Full dataset'!$A$4:$IE$190,2007+BP$1-$C235,FALSE),0)</f>
        <v>0</v>
      </c>
      <c r="BQ235">
        <f>IF(BF235=1,VLOOKUP($A235,'Full dataset'!$A$4:$IE$190,2007+BQ$1-$C235,FALSE),0)</f>
        <v>0</v>
      </c>
      <c r="BR235">
        <f>IF($BG235=1,VLOOKUP($A235,'Full dataset'!$A$4:$IE$190,BR$1-2007+$C235,FALSE),0)</f>
        <v>0</v>
      </c>
      <c r="BS235">
        <f>IF($BG235=1,VLOOKUP($A235,'Full dataset'!$A$4:$IE$190,BS$1-2007+$C235,FALSE),0)</f>
        <v>0</v>
      </c>
      <c r="BT235">
        <f>IF($BG235=1,VLOOKUP($A235,'Full dataset'!$A$4:$IE$190,BT$1-2007+$C235,FALSE),0)</f>
        <v>0</v>
      </c>
      <c r="BU235">
        <f>IF($BG235=1,VLOOKUP($A235,'Full dataset'!$A$4:$IE$190,BU$1-2007+$C235,FALSE),0)</f>
        <v>0</v>
      </c>
      <c r="BV235">
        <f>IF($BG235=1,VLOOKUP($A235,'Full dataset'!$A$4:$IE$190,BV$1-2007+$C235,FALSE),0)</f>
        <v>0</v>
      </c>
      <c r="BW235">
        <f>IF($BG235=1,VLOOKUP($A235,'Full dataset'!$A$4:$IE$190,BW$1-2007+$C235,FALSE),0)</f>
        <v>0</v>
      </c>
      <c r="BX235">
        <f>IF($BG235=1,VLOOKUP($A235,'Full dataset'!$A$4:$IE$190,BX$1-2007+$C235,FALSE),0)</f>
        <v>0</v>
      </c>
    </row>
    <row r="236" spans="1:76" x14ac:dyDescent="0.25">
      <c r="A236">
        <v>48</v>
      </c>
      <c r="B236" t="s">
        <v>92</v>
      </c>
      <c r="C236">
        <v>2008</v>
      </c>
      <c r="D236" t="s">
        <v>582</v>
      </c>
      <c r="E236">
        <f t="shared" si="20"/>
        <v>0</v>
      </c>
      <c r="F236">
        <v>1</v>
      </c>
      <c r="G236">
        <v>262690</v>
      </c>
      <c r="H236">
        <v>8.5933462003990968</v>
      </c>
      <c r="I236">
        <v>104026</v>
      </c>
      <c r="J236">
        <v>1</v>
      </c>
      <c r="K236">
        <v>6193</v>
      </c>
      <c r="L236">
        <v>0.20259086002159049</v>
      </c>
      <c r="M236">
        <v>616</v>
      </c>
      <c r="N236">
        <v>2</v>
      </c>
      <c r="O236">
        <v>10472</v>
      </c>
      <c r="P236">
        <v>0.34256926952141059</v>
      </c>
      <c r="Q236">
        <v>161</v>
      </c>
      <c r="R236">
        <v>40179</v>
      </c>
      <c r="U236">
        <v>1</v>
      </c>
      <c r="V236">
        <v>4299</v>
      </c>
      <c r="W236">
        <v>20256</v>
      </c>
      <c r="X236">
        <v>4199</v>
      </c>
      <c r="Y236">
        <v>1</v>
      </c>
      <c r="Z236">
        <v>1</v>
      </c>
      <c r="AA236" t="s">
        <v>769</v>
      </c>
      <c r="AB236">
        <v>1105246</v>
      </c>
      <c r="AC236">
        <f>VLOOKUP(A236,'Full dataset'!$A$4:$IE$190,2033-C236,FALSE)</f>
        <v>1.1000000000000001</v>
      </c>
      <c r="AD236">
        <f>VLOOKUP(A236,'Full dataset'!$A$4:$IE$190,2041-C236,FALSE)</f>
        <v>29144</v>
      </c>
      <c r="AE236">
        <f>VLOOKUP(A236,'Full dataset'!$A$4:$IE$190,2050-C236,FALSE)</f>
        <v>0</v>
      </c>
      <c r="AF236">
        <v>0.55000000000000004</v>
      </c>
      <c r="AG236" t="str">
        <f>VLOOKUP($A236,'Full dataset'!$A$4:$IE$190,2007+AG$1-$C236,FALSE)</f>
        <v>.</v>
      </c>
      <c r="AH236" t="str">
        <f>VLOOKUP($A236,'Full dataset'!$A$4:$IE$190,2007+AH$1-$C236,FALSE)</f>
        <v>.</v>
      </c>
      <c r="AI236">
        <f>VLOOKUP($A236,'Full dataset'!$A$4:$IE$190,2007+AI$1-$C236,FALSE)</f>
        <v>28185</v>
      </c>
      <c r="AJ236">
        <f>VLOOKUP($A236,'Full dataset'!$A$4:$IE$190,2007+AJ$1-$C236,FALSE)</f>
        <v>-583</v>
      </c>
      <c r="AK236" t="str">
        <f>VLOOKUP($A236,'Full dataset'!$A$4:$IE$190,2007+AK$1-$C236,FALSE)</f>
        <v>.</v>
      </c>
      <c r="AL236">
        <f>VLOOKUP($A236,'Full dataset'!$A$4:$IE$190,2007+AL$1-$C236,FALSE)</f>
        <v>49</v>
      </c>
      <c r="AM236" t="s">
        <v>726</v>
      </c>
      <c r="AN236">
        <f>VLOOKUP($A236,'Full dataset'!$A$4:$IE$190,2007+AN$1-$C236,FALSE)</f>
        <v>263923</v>
      </c>
      <c r="AO236">
        <f>VLOOKUP($A236,'Full dataset'!$A$4:$IE$190,2007+AO$1-$C236,FALSE)</f>
        <v>13</v>
      </c>
      <c r="AP236" t="s">
        <v>726</v>
      </c>
      <c r="AQ236" t="s">
        <v>726</v>
      </c>
      <c r="AR236" t="s">
        <v>726</v>
      </c>
      <c r="AS236" t="s">
        <v>726</v>
      </c>
      <c r="AT236" t="s">
        <v>726</v>
      </c>
      <c r="AU236">
        <f>VLOOKUP(A236,'Full dataset'!$A$4:$II$190,$AU$1,FALSE)</f>
        <v>2009</v>
      </c>
      <c r="AV236">
        <v>1</v>
      </c>
      <c r="AW236">
        <f>VLOOKUP(A236,'Full dataset'!$A$5:$IM$190,247,FALSE)</f>
        <v>2</v>
      </c>
      <c r="AX236">
        <f>VLOOKUP(A236,'Full dataset'!$A$4:$II$190,242,FALSE)</f>
        <v>2009</v>
      </c>
      <c r="AY236">
        <f>VLOOKUP(A236,'Full dataset'!$A$5:$IM$190,246,FALSE)</f>
        <v>2</v>
      </c>
      <c r="AZ236">
        <v>9999</v>
      </c>
      <c r="BA236">
        <f>MAX(VLOOKUP($A236,'Full dataset'!$A$4:$IX$190,BA$1,FALSE),AW236)</f>
        <v>2</v>
      </c>
      <c r="BB236">
        <f>IF(VLOOKUP($A236,'Full dataset'!$A$4:$IX$190,BB$1,FALSE)&gt;0,VLOOKUP($A236,'Full dataset'!$A$4:$IX$190,BB$1,FALSE),AU236)</f>
        <v>2009</v>
      </c>
      <c r="BC236">
        <f>MAX(VLOOKUP($A236,'Full dataset'!$A$4:$IX$190,BC$1,FALSE),AY236)</f>
        <v>2</v>
      </c>
      <c r="BD236">
        <f>MAX(VLOOKUP($A236,'Full dataset'!$A$4:$IX$190,BD$1,FALSE),AX236)</f>
        <v>2009</v>
      </c>
      <c r="BE236">
        <f t="shared" si="21"/>
        <v>2009</v>
      </c>
      <c r="BF236">
        <f t="shared" si="22"/>
        <v>0</v>
      </c>
      <c r="BG236">
        <f t="shared" si="23"/>
        <v>0</v>
      </c>
      <c r="BH236">
        <f t="shared" si="18"/>
        <v>0</v>
      </c>
      <c r="BI236">
        <f t="shared" si="19"/>
        <v>0</v>
      </c>
      <c r="BO236">
        <f>IF(BF236=1,VLOOKUP($A236,'Full dataset'!$A$4:$IE$190,2007+BO$1-$C236,FALSE),0)</f>
        <v>0</v>
      </c>
      <c r="BP236">
        <f>IF(BF236=1,VLOOKUP($A236,'Full dataset'!$A$4:$IE$190,2007+BP$1-$C236,FALSE),0)</f>
        <v>0</v>
      </c>
      <c r="BQ236">
        <f>IF(BF236=1,VLOOKUP($A236,'Full dataset'!$A$4:$IE$190,2007+BQ$1-$C236,FALSE),0)</f>
        <v>0</v>
      </c>
      <c r="BR236">
        <f>IF($BG236=1,VLOOKUP($A236,'Full dataset'!$A$4:$IE$190,BR$1-2007+$C236,FALSE),0)</f>
        <v>0</v>
      </c>
      <c r="BS236">
        <f>IF($BG236=1,VLOOKUP($A236,'Full dataset'!$A$4:$IE$190,BS$1-2007+$C236,FALSE),0)</f>
        <v>0</v>
      </c>
      <c r="BT236">
        <f>IF($BG236=1,VLOOKUP($A236,'Full dataset'!$A$4:$IE$190,BT$1-2007+$C236,FALSE),0)</f>
        <v>0</v>
      </c>
      <c r="BU236">
        <f>IF($BG236=1,VLOOKUP($A236,'Full dataset'!$A$4:$IE$190,BU$1-2007+$C236,FALSE),0)</f>
        <v>0</v>
      </c>
      <c r="BV236">
        <f>IF($BG236=1,VLOOKUP($A236,'Full dataset'!$A$4:$IE$190,BV$1-2007+$C236,FALSE),0)</f>
        <v>0</v>
      </c>
      <c r="BW236">
        <f>IF($BG236=1,VLOOKUP($A236,'Full dataset'!$A$4:$IE$190,BW$1-2007+$C236,FALSE),0)</f>
        <v>0</v>
      </c>
      <c r="BX236">
        <f>IF($BG236=1,VLOOKUP($A236,'Full dataset'!$A$4:$IE$190,BX$1-2007+$C236,FALSE),0)</f>
        <v>0</v>
      </c>
    </row>
    <row r="237" spans="1:76" x14ac:dyDescent="0.25">
      <c r="A237">
        <v>49</v>
      </c>
      <c r="B237" t="s">
        <v>93</v>
      </c>
      <c r="C237">
        <v>2008</v>
      </c>
      <c r="D237" t="s">
        <v>587</v>
      </c>
      <c r="E237">
        <f t="shared" si="20"/>
        <v>0</v>
      </c>
      <c r="F237">
        <v>1</v>
      </c>
      <c r="G237">
        <v>5199</v>
      </c>
      <c r="H237">
        <v>0.78582224909310761</v>
      </c>
      <c r="I237">
        <v>2692</v>
      </c>
      <c r="J237">
        <v>0</v>
      </c>
      <c r="N237">
        <v>1</v>
      </c>
      <c r="O237">
        <v>19118</v>
      </c>
      <c r="P237">
        <v>2.8896614268440146</v>
      </c>
      <c r="Q237">
        <v>285</v>
      </c>
      <c r="R237">
        <v>40238</v>
      </c>
      <c r="U237">
        <v>0</v>
      </c>
      <c r="V237" t="s">
        <v>726</v>
      </c>
      <c r="W237" t="s">
        <v>726</v>
      </c>
      <c r="X237" t="s">
        <v>726</v>
      </c>
      <c r="Y237">
        <v>1</v>
      </c>
      <c r="Z237">
        <v>1</v>
      </c>
      <c r="AA237" t="s">
        <v>770</v>
      </c>
      <c r="AB237">
        <v>33544</v>
      </c>
      <c r="AC237">
        <f>VLOOKUP(A237,'Full dataset'!$A$4:$IE$190,2033-C237,FALSE)</f>
        <v>5.6</v>
      </c>
      <c r="AD237">
        <f>VLOOKUP(A237,'Full dataset'!$A$4:$IE$190,2041-C237,FALSE)</f>
        <v>5850</v>
      </c>
      <c r="AE237">
        <f>VLOOKUP(A237,'Full dataset'!$A$4:$IE$190,2050-C237,FALSE)</f>
        <v>0</v>
      </c>
      <c r="AF237">
        <v>2.8</v>
      </c>
      <c r="AG237" t="str">
        <f>VLOOKUP($A237,'Full dataset'!$A$4:$IE$190,2007+AG$1-$C237,FALSE)</f>
        <v>.</v>
      </c>
      <c r="AH237" t="str">
        <f>VLOOKUP($A237,'Full dataset'!$A$4:$IE$190,2007+AH$1-$C237,FALSE)</f>
        <v>.</v>
      </c>
      <c r="AI237">
        <f>VLOOKUP($A237,'Full dataset'!$A$4:$IE$190,2007+AI$1-$C237,FALSE)</f>
        <v>1550</v>
      </c>
      <c r="AJ237">
        <f>VLOOKUP($A237,'Full dataset'!$A$4:$IE$190,2007+AJ$1-$C237,FALSE)</f>
        <v>344</v>
      </c>
      <c r="AK237">
        <f>VLOOKUP($A237,'Full dataset'!$A$4:$IE$190,2007+AK$1-$C237,FALSE)</f>
        <v>83</v>
      </c>
      <c r="AL237">
        <f>VLOOKUP($A237,'Full dataset'!$A$4:$IE$190,2007+AL$1-$C237,FALSE)</f>
        <v>82</v>
      </c>
      <c r="AM237" t="s">
        <v>726</v>
      </c>
      <c r="AN237">
        <f>VLOOKUP($A237,'Full dataset'!$A$4:$IE$190,2007+AN$1-$C237,FALSE)</f>
        <v>30881</v>
      </c>
      <c r="AO237">
        <f>VLOOKUP($A237,'Full dataset'!$A$4:$IE$190,2007+AO$1-$C237,FALSE)</f>
        <v>8</v>
      </c>
      <c r="AP237" t="s">
        <v>726</v>
      </c>
      <c r="AQ237" t="s">
        <v>726</v>
      </c>
      <c r="AR237" t="s">
        <v>726</v>
      </c>
      <c r="AS237" t="s">
        <v>726</v>
      </c>
      <c r="AT237" t="s">
        <v>726</v>
      </c>
      <c r="AU237">
        <f>VLOOKUP(A237,'Full dataset'!$A$4:$II$190,$AU$1,FALSE)</f>
        <v>9999</v>
      </c>
      <c r="AV237">
        <v>0</v>
      </c>
      <c r="AW237">
        <f>VLOOKUP(A237,'Full dataset'!$A$5:$IM$190,247,FALSE)</f>
        <v>0</v>
      </c>
      <c r="AX237">
        <f>VLOOKUP(A237,'Full dataset'!$A$4:$II$190,242,FALSE)</f>
        <v>2009</v>
      </c>
      <c r="AY237">
        <f>VLOOKUP(A237,'Full dataset'!$A$5:$IM$190,246,FALSE)</f>
        <v>1</v>
      </c>
      <c r="AZ237">
        <v>9999</v>
      </c>
      <c r="BA237">
        <f>MAX(VLOOKUP($A237,'Full dataset'!$A$4:$IX$190,BA$1,FALSE),AW237)</f>
        <v>1</v>
      </c>
      <c r="BB237">
        <f>IF(VLOOKUP($A237,'Full dataset'!$A$4:$IX$190,BB$1,FALSE)&gt;0,VLOOKUP($A237,'Full dataset'!$A$4:$IX$190,BB$1,FALSE),AU237)</f>
        <v>2010</v>
      </c>
      <c r="BC237">
        <f>MAX(VLOOKUP($A237,'Full dataset'!$A$4:$IX$190,BC$1,FALSE),AY237)</f>
        <v>1</v>
      </c>
      <c r="BD237">
        <f>MAX(VLOOKUP($A237,'Full dataset'!$A$4:$IX$190,BD$1,FALSE),AX237)</f>
        <v>2009</v>
      </c>
      <c r="BE237">
        <f t="shared" si="21"/>
        <v>2009</v>
      </c>
      <c r="BF237">
        <f t="shared" si="22"/>
        <v>0</v>
      </c>
      <c r="BG237">
        <f t="shared" si="23"/>
        <v>0</v>
      </c>
      <c r="BH237">
        <f t="shared" si="18"/>
        <v>0</v>
      </c>
      <c r="BI237">
        <f t="shared" si="19"/>
        <v>0</v>
      </c>
      <c r="BO237">
        <f>IF(BF237=1,VLOOKUP($A237,'Full dataset'!$A$4:$IE$190,2007+BO$1-$C237,FALSE),0)</f>
        <v>0</v>
      </c>
      <c r="BP237">
        <f>IF(BF237=1,VLOOKUP($A237,'Full dataset'!$A$4:$IE$190,2007+BP$1-$C237,FALSE),0)</f>
        <v>0</v>
      </c>
      <c r="BQ237">
        <f>IF(BF237=1,VLOOKUP($A237,'Full dataset'!$A$4:$IE$190,2007+BQ$1-$C237,FALSE),0)</f>
        <v>0</v>
      </c>
      <c r="BR237">
        <f>IF($BG237=1,VLOOKUP($A237,'Full dataset'!$A$4:$IE$190,BR$1-2007+$C237,FALSE),0)</f>
        <v>0</v>
      </c>
      <c r="BS237">
        <f>IF($BG237=1,VLOOKUP($A237,'Full dataset'!$A$4:$IE$190,BS$1-2007+$C237,FALSE),0)</f>
        <v>0</v>
      </c>
      <c r="BT237">
        <f>IF($BG237=1,VLOOKUP($A237,'Full dataset'!$A$4:$IE$190,BT$1-2007+$C237,FALSE),0)</f>
        <v>0</v>
      </c>
      <c r="BU237">
        <f>IF($BG237=1,VLOOKUP($A237,'Full dataset'!$A$4:$IE$190,BU$1-2007+$C237,FALSE),0)</f>
        <v>0</v>
      </c>
      <c r="BV237">
        <f>IF($BG237=1,VLOOKUP($A237,'Full dataset'!$A$4:$IE$190,BV$1-2007+$C237,FALSE),0)</f>
        <v>0</v>
      </c>
      <c r="BW237">
        <f>IF($BG237=1,VLOOKUP($A237,'Full dataset'!$A$4:$IE$190,BW$1-2007+$C237,FALSE),0)</f>
        <v>0</v>
      </c>
      <c r="BX237">
        <f>IF($BG237=1,VLOOKUP($A237,'Full dataset'!$A$4:$IE$190,BX$1-2007+$C237,FALSE),0)</f>
        <v>0</v>
      </c>
    </row>
    <row r="238" spans="1:76" x14ac:dyDescent="0.25">
      <c r="A238">
        <v>50</v>
      </c>
      <c r="B238" t="s">
        <v>94</v>
      </c>
      <c r="C238">
        <v>2008</v>
      </c>
      <c r="D238" t="s">
        <v>582</v>
      </c>
      <c r="E238">
        <f t="shared" si="20"/>
        <v>0</v>
      </c>
      <c r="F238">
        <v>0</v>
      </c>
      <c r="J238">
        <v>0</v>
      </c>
      <c r="N238">
        <v>0</v>
      </c>
      <c r="U238">
        <v>0</v>
      </c>
      <c r="V238" t="s">
        <v>726</v>
      </c>
      <c r="W238" t="s">
        <v>726</v>
      </c>
      <c r="X238" t="s">
        <v>726</v>
      </c>
      <c r="Y238">
        <v>1</v>
      </c>
      <c r="Z238">
        <v>1</v>
      </c>
      <c r="AA238" t="s">
        <v>771</v>
      </c>
      <c r="AB238">
        <v>28318</v>
      </c>
      <c r="AC238">
        <f>VLOOKUP(A238,'Full dataset'!$A$4:$IE$190,2033-C238,FALSE)</f>
        <v>0</v>
      </c>
      <c r="AD238">
        <f>VLOOKUP(A238,'Full dataset'!$A$4:$IE$190,2041-C238,FALSE)</f>
        <v>1470</v>
      </c>
      <c r="AE238">
        <f>VLOOKUP(A238,'Full dataset'!$A$4:$IE$190,2050-C238,FALSE)</f>
        <v>0</v>
      </c>
      <c r="AF238">
        <v>0</v>
      </c>
      <c r="AG238" t="str">
        <f>VLOOKUP($A238,'Full dataset'!$A$4:$IE$190,2007+AG$1-$C238,FALSE)</f>
        <v>.</v>
      </c>
      <c r="AH238" t="str">
        <f>VLOOKUP($A238,'Full dataset'!$A$4:$IE$190,2007+AH$1-$C238,FALSE)</f>
        <v>.</v>
      </c>
      <c r="AI238" t="str">
        <f>VLOOKUP($A238,'Full dataset'!$A$4:$IE$190,2007+AI$1-$C238,FALSE)</f>
        <v>.</v>
      </c>
      <c r="AJ238" t="str">
        <f>VLOOKUP($A238,'Full dataset'!$A$4:$IE$190,2007+AJ$1-$C238,FALSE)</f>
        <v>.</v>
      </c>
      <c r="AK238">
        <f>VLOOKUP($A238,'Full dataset'!$A$4:$IE$190,2007+AK$1-$C238,FALSE)</f>
        <v>31</v>
      </c>
      <c r="AL238" t="str">
        <f>VLOOKUP($A238,'Full dataset'!$A$4:$IE$190,2007+AL$1-$C238,FALSE)</f>
        <v>.</v>
      </c>
      <c r="AM238" t="s">
        <v>726</v>
      </c>
      <c r="AN238" t="str">
        <f>VLOOKUP($A238,'Full dataset'!$A$4:$IE$190,2007+AN$1-$C238,FALSE)</f>
        <v>.</v>
      </c>
      <c r="AO238" t="str">
        <f>VLOOKUP($A238,'Full dataset'!$A$4:$IE$190,2007+AO$1-$C238,FALSE)</f>
        <v>.</v>
      </c>
      <c r="AP238" t="s">
        <v>726</v>
      </c>
      <c r="AQ238" t="s">
        <v>726</v>
      </c>
      <c r="AR238" t="s">
        <v>726</v>
      </c>
      <c r="AS238" t="s">
        <v>726</v>
      </c>
      <c r="AT238" t="s">
        <v>726</v>
      </c>
      <c r="AU238">
        <f>VLOOKUP(A238,'Full dataset'!$A$4:$II$190,$AU$1,FALSE)</f>
        <v>9999</v>
      </c>
      <c r="AV238">
        <v>0</v>
      </c>
      <c r="AW238">
        <f>VLOOKUP(A238,'Full dataset'!$A$5:$IM$190,247,FALSE)</f>
        <v>0</v>
      </c>
      <c r="AX238">
        <f>VLOOKUP(A238,'Full dataset'!$A$4:$II$190,242,FALSE)</f>
        <v>2008</v>
      </c>
      <c r="AY238">
        <f>VLOOKUP(A238,'Full dataset'!$A$5:$IM$190,246,FALSE)</f>
        <v>1</v>
      </c>
      <c r="AZ238">
        <v>9999</v>
      </c>
      <c r="BA238">
        <f>MAX(VLOOKUP($A238,'Full dataset'!$A$4:$IX$190,BA$1,FALSE),AW238)</f>
        <v>1</v>
      </c>
      <c r="BB238">
        <f>IF(VLOOKUP($A238,'Full dataset'!$A$4:$IX$190,BB$1,FALSE)&gt;0,VLOOKUP($A238,'Full dataset'!$A$4:$IX$190,BB$1,FALSE),AU238)</f>
        <v>2011</v>
      </c>
      <c r="BC238">
        <f>MAX(VLOOKUP($A238,'Full dataset'!$A$4:$IX$190,BC$1,FALSE),AY238)</f>
        <v>1</v>
      </c>
      <c r="BD238">
        <f>MAX(VLOOKUP($A238,'Full dataset'!$A$4:$IX$190,BD$1,FALSE),AX238)</f>
        <v>2008</v>
      </c>
      <c r="BE238">
        <f t="shared" si="21"/>
        <v>2008</v>
      </c>
      <c r="BF238">
        <f t="shared" si="22"/>
        <v>0</v>
      </c>
      <c r="BG238">
        <f t="shared" si="23"/>
        <v>0</v>
      </c>
      <c r="BH238">
        <f t="shared" si="18"/>
        <v>0</v>
      </c>
      <c r="BI238">
        <f t="shared" si="19"/>
        <v>0</v>
      </c>
      <c r="BO238">
        <f>IF(BF238=1,VLOOKUP($A238,'Full dataset'!$A$4:$IE$190,2007+BO$1-$C238,FALSE),0)</f>
        <v>0</v>
      </c>
      <c r="BP238">
        <f>IF(BF238=1,VLOOKUP($A238,'Full dataset'!$A$4:$IE$190,2007+BP$1-$C238,FALSE),0)</f>
        <v>0</v>
      </c>
      <c r="BQ238">
        <f>IF(BF238=1,VLOOKUP($A238,'Full dataset'!$A$4:$IE$190,2007+BQ$1-$C238,FALSE),0)</f>
        <v>0</v>
      </c>
      <c r="BR238">
        <f>IF($BG238=1,VLOOKUP($A238,'Full dataset'!$A$4:$IE$190,BR$1-2007+$C238,FALSE),0)</f>
        <v>0</v>
      </c>
      <c r="BS238">
        <f>IF($BG238=1,VLOOKUP($A238,'Full dataset'!$A$4:$IE$190,BS$1-2007+$C238,FALSE),0)</f>
        <v>0</v>
      </c>
      <c r="BT238">
        <f>IF($BG238=1,VLOOKUP($A238,'Full dataset'!$A$4:$IE$190,BT$1-2007+$C238,FALSE),0)</f>
        <v>0</v>
      </c>
      <c r="BU238">
        <f>IF($BG238=1,VLOOKUP($A238,'Full dataset'!$A$4:$IE$190,BU$1-2007+$C238,FALSE),0)</f>
        <v>0</v>
      </c>
      <c r="BV238">
        <f>IF($BG238=1,VLOOKUP($A238,'Full dataset'!$A$4:$IE$190,BV$1-2007+$C238,FALSE),0)</f>
        <v>0</v>
      </c>
      <c r="BW238">
        <f>IF($BG238=1,VLOOKUP($A238,'Full dataset'!$A$4:$IE$190,BW$1-2007+$C238,FALSE),0)</f>
        <v>0</v>
      </c>
      <c r="BX238">
        <f>IF($BG238=1,VLOOKUP($A238,'Full dataset'!$A$4:$IE$190,BX$1-2007+$C238,FALSE),0)</f>
        <v>0</v>
      </c>
    </row>
    <row r="239" spans="1:76" x14ac:dyDescent="0.25">
      <c r="A239">
        <v>51</v>
      </c>
      <c r="B239" t="s">
        <v>95</v>
      </c>
      <c r="C239">
        <v>2008</v>
      </c>
      <c r="D239" t="s">
        <v>594</v>
      </c>
      <c r="E239">
        <f t="shared" si="20"/>
        <v>1</v>
      </c>
      <c r="F239">
        <v>1</v>
      </c>
      <c r="G239">
        <v>3939</v>
      </c>
      <c r="H239">
        <v>2.3021624780829923</v>
      </c>
      <c r="I239">
        <v>1635</v>
      </c>
      <c r="J239">
        <v>1</v>
      </c>
      <c r="K239">
        <v>499</v>
      </c>
      <c r="L239">
        <v>0.29164231443600236</v>
      </c>
      <c r="M239">
        <v>774</v>
      </c>
      <c r="N239">
        <v>2</v>
      </c>
      <c r="O239">
        <v>3519</v>
      </c>
      <c r="P239">
        <v>2.0566919929865577</v>
      </c>
      <c r="Q239">
        <v>162</v>
      </c>
      <c r="R239">
        <v>40483</v>
      </c>
      <c r="U239">
        <v>1</v>
      </c>
      <c r="V239">
        <v>8</v>
      </c>
      <c r="W239">
        <v>1509</v>
      </c>
      <c r="X239">
        <v>11655</v>
      </c>
      <c r="Y239">
        <v>1</v>
      </c>
      <c r="Z239">
        <v>1</v>
      </c>
      <c r="AA239" t="s">
        <v>772</v>
      </c>
      <c r="AB239">
        <v>163790</v>
      </c>
      <c r="AC239">
        <f>VLOOKUP(A239,'Full dataset'!$A$4:$IE$190,2033-C239,FALSE)</f>
        <v>0</v>
      </c>
      <c r="AD239">
        <f>VLOOKUP(A239,'Full dataset'!$A$4:$IE$190,2041-C239,FALSE)</f>
        <v>1711</v>
      </c>
      <c r="AE239">
        <f>VLOOKUP(A239,'Full dataset'!$A$4:$IE$190,2050-C239,FALSE)</f>
        <v>0</v>
      </c>
      <c r="AF239">
        <v>0</v>
      </c>
      <c r="AG239" t="str">
        <f>VLOOKUP($A239,'Full dataset'!$A$4:$IE$190,2007+AG$1-$C239,FALSE)</f>
        <v>.</v>
      </c>
      <c r="AH239" t="str">
        <f>VLOOKUP($A239,'Full dataset'!$A$4:$IE$190,2007+AH$1-$C239,FALSE)</f>
        <v>.</v>
      </c>
      <c r="AI239" t="str">
        <f>VLOOKUP($A239,'Full dataset'!$A$4:$IE$190,2007+AI$1-$C239,FALSE)</f>
        <v>.</v>
      </c>
      <c r="AJ239" t="str">
        <f>VLOOKUP($A239,'Full dataset'!$A$4:$IE$190,2007+AJ$1-$C239,FALSE)</f>
        <v>.</v>
      </c>
      <c r="AK239">
        <f>VLOOKUP($A239,'Full dataset'!$A$4:$IE$190,2007+AK$1-$C239,FALSE)</f>
        <v>50</v>
      </c>
      <c r="AL239" t="str">
        <f>VLOOKUP($A239,'Full dataset'!$A$4:$IE$190,2007+AL$1-$C239,FALSE)</f>
        <v>.</v>
      </c>
      <c r="AM239" t="s">
        <v>726</v>
      </c>
      <c r="AN239" t="str">
        <f>VLOOKUP($A239,'Full dataset'!$A$4:$IE$190,2007+AN$1-$C239,FALSE)</f>
        <v>.</v>
      </c>
      <c r="AO239" t="str">
        <f>VLOOKUP($A239,'Full dataset'!$A$4:$IE$190,2007+AO$1-$C239,FALSE)</f>
        <v>.</v>
      </c>
      <c r="AP239" t="s">
        <v>726</v>
      </c>
      <c r="AQ239" t="s">
        <v>726</v>
      </c>
      <c r="AR239" t="s">
        <v>726</v>
      </c>
      <c r="AS239" t="s">
        <v>726</v>
      </c>
      <c r="AT239" t="s">
        <v>726</v>
      </c>
      <c r="AU239">
        <f>VLOOKUP(A239,'Full dataset'!$A$4:$II$190,$AU$1,FALSE)</f>
        <v>2010</v>
      </c>
      <c r="AV239">
        <v>1</v>
      </c>
      <c r="AW239">
        <f>VLOOKUP(A239,'Full dataset'!$A$5:$IM$190,247,FALSE)</f>
        <v>2</v>
      </c>
      <c r="AX239">
        <f>VLOOKUP(A239,'Full dataset'!$A$4:$II$190,242,FALSE)</f>
        <v>2010</v>
      </c>
      <c r="AY239">
        <f>VLOOKUP(A239,'Full dataset'!$A$5:$IM$190,246,FALSE)</f>
        <v>2</v>
      </c>
      <c r="AZ239">
        <v>9999</v>
      </c>
      <c r="BA239">
        <f>MAX(VLOOKUP($A239,'Full dataset'!$A$4:$IX$190,BA$1,FALSE),AW239)</f>
        <v>2</v>
      </c>
      <c r="BB239">
        <f>IF(VLOOKUP($A239,'Full dataset'!$A$4:$IX$190,BB$1,FALSE)&gt;0,VLOOKUP($A239,'Full dataset'!$A$4:$IX$190,BB$1,FALSE),AU239)</f>
        <v>2010</v>
      </c>
      <c r="BC239">
        <f>MAX(VLOOKUP($A239,'Full dataset'!$A$4:$IX$190,BC$1,FALSE),AY239)</f>
        <v>2</v>
      </c>
      <c r="BD239">
        <f>MAX(VLOOKUP($A239,'Full dataset'!$A$4:$IX$190,BD$1,FALSE),AX239)</f>
        <v>2010</v>
      </c>
      <c r="BE239">
        <f t="shared" si="21"/>
        <v>2010</v>
      </c>
      <c r="BF239">
        <f t="shared" si="22"/>
        <v>0</v>
      </c>
      <c r="BG239">
        <f t="shared" si="23"/>
        <v>0</v>
      </c>
      <c r="BH239">
        <f t="shared" si="18"/>
        <v>0</v>
      </c>
      <c r="BI239">
        <f t="shared" si="19"/>
        <v>0</v>
      </c>
      <c r="BO239">
        <f>IF(BF239=1,VLOOKUP($A239,'Full dataset'!$A$4:$IE$190,2007+BO$1-$C239,FALSE),0)</f>
        <v>0</v>
      </c>
      <c r="BP239">
        <f>IF(BF239=1,VLOOKUP($A239,'Full dataset'!$A$4:$IE$190,2007+BP$1-$C239,FALSE),0)</f>
        <v>0</v>
      </c>
      <c r="BQ239">
        <f>IF(BF239=1,VLOOKUP($A239,'Full dataset'!$A$4:$IE$190,2007+BQ$1-$C239,FALSE),0)</f>
        <v>0</v>
      </c>
      <c r="BR239">
        <f>IF($BG239=1,VLOOKUP($A239,'Full dataset'!$A$4:$IE$190,BR$1-2007+$C239,FALSE),0)</f>
        <v>0</v>
      </c>
      <c r="BS239">
        <f>IF($BG239=1,VLOOKUP($A239,'Full dataset'!$A$4:$IE$190,BS$1-2007+$C239,FALSE),0)</f>
        <v>0</v>
      </c>
      <c r="BT239">
        <f>IF($BG239=1,VLOOKUP($A239,'Full dataset'!$A$4:$IE$190,BT$1-2007+$C239,FALSE),0)</f>
        <v>0</v>
      </c>
      <c r="BU239">
        <f>IF($BG239=1,VLOOKUP($A239,'Full dataset'!$A$4:$IE$190,BU$1-2007+$C239,FALSE),0)</f>
        <v>0</v>
      </c>
      <c r="BV239">
        <f>IF($BG239=1,VLOOKUP($A239,'Full dataset'!$A$4:$IE$190,BV$1-2007+$C239,FALSE),0)</f>
        <v>0</v>
      </c>
      <c r="BW239">
        <f>IF($BG239=1,VLOOKUP($A239,'Full dataset'!$A$4:$IE$190,BW$1-2007+$C239,FALSE),0)</f>
        <v>0</v>
      </c>
      <c r="BX239">
        <f>IF($BG239=1,VLOOKUP($A239,'Full dataset'!$A$4:$IE$190,BX$1-2007+$C239,FALSE),0)</f>
        <v>0</v>
      </c>
    </row>
    <row r="240" spans="1:76" x14ac:dyDescent="0.25">
      <c r="A240">
        <v>52</v>
      </c>
      <c r="B240" t="s">
        <v>96</v>
      </c>
      <c r="C240">
        <v>2008</v>
      </c>
      <c r="D240" t="s">
        <v>591</v>
      </c>
      <c r="E240">
        <f t="shared" si="20"/>
        <v>1</v>
      </c>
      <c r="F240">
        <v>1</v>
      </c>
      <c r="G240">
        <v>22730</v>
      </c>
      <c r="H240">
        <v>8.1236597569692641</v>
      </c>
      <c r="I240">
        <v>6811</v>
      </c>
      <c r="J240">
        <v>0</v>
      </c>
      <c r="N240">
        <v>0</v>
      </c>
      <c r="S240">
        <v>7372</v>
      </c>
      <c r="T240">
        <v>511210</v>
      </c>
      <c r="U240">
        <v>1</v>
      </c>
      <c r="V240">
        <v>83</v>
      </c>
      <c r="W240">
        <v>1139</v>
      </c>
      <c r="X240">
        <v>908</v>
      </c>
      <c r="Y240">
        <v>1</v>
      </c>
      <c r="Z240">
        <v>1</v>
      </c>
      <c r="AA240" t="s">
        <v>773</v>
      </c>
      <c r="AB240">
        <v>151938</v>
      </c>
      <c r="AC240">
        <f>VLOOKUP(A240,'Full dataset'!$A$4:$IE$190,2033-C240,FALSE)</f>
        <v>0</v>
      </c>
      <c r="AD240">
        <f>VLOOKUP(A240,'Full dataset'!$A$4:$IE$190,2041-C240,FALSE)</f>
        <v>2798</v>
      </c>
      <c r="AE240">
        <f>VLOOKUP(A240,'Full dataset'!$A$4:$IE$190,2050-C240,FALSE)</f>
        <v>0</v>
      </c>
      <c r="AF240">
        <v>0</v>
      </c>
      <c r="AG240">
        <f>VLOOKUP($A240,'Full dataset'!$A$4:$IE$190,2007+AG$1-$C240,FALSE)</f>
        <v>183.6</v>
      </c>
      <c r="AH240">
        <f>VLOOKUP($A240,'Full dataset'!$A$4:$IE$190,2007+AH$1-$C240,FALSE)</f>
        <v>2420.6999999999998</v>
      </c>
      <c r="AI240">
        <f>VLOOKUP($A240,'Full dataset'!$A$4:$IE$190,2007+AI$1-$C240,FALSE)</f>
        <v>2315.1999999999998</v>
      </c>
      <c r="AJ240" t="str">
        <f>VLOOKUP($A240,'Full dataset'!$A$4:$IE$190,2007+AJ$1-$C240,FALSE)</f>
        <v>.</v>
      </c>
      <c r="AK240">
        <f>VLOOKUP($A240,'Full dataset'!$A$4:$IE$190,2007+AK$1-$C240,FALSE)</f>
        <v>33</v>
      </c>
      <c r="AL240" t="str">
        <f>VLOOKUP($A240,'Full dataset'!$A$4:$IE$190,2007+AL$1-$C240,FALSE)</f>
        <v>.</v>
      </c>
      <c r="AM240" t="s">
        <v>726</v>
      </c>
      <c r="AN240" t="str">
        <f>VLOOKUP($A240,'Full dataset'!$A$4:$IE$190,2007+AN$1-$C240,FALSE)</f>
        <v>.</v>
      </c>
      <c r="AO240" t="str">
        <f>VLOOKUP($A240,'Full dataset'!$A$4:$IE$190,2007+AO$1-$C240,FALSE)</f>
        <v>.</v>
      </c>
      <c r="AP240" t="s">
        <v>726</v>
      </c>
      <c r="AQ240" t="s">
        <v>726</v>
      </c>
      <c r="AR240" t="s">
        <v>726</v>
      </c>
      <c r="AS240" t="s">
        <v>726</v>
      </c>
      <c r="AT240" t="s">
        <v>726</v>
      </c>
      <c r="AU240">
        <f>VLOOKUP(A240,'Full dataset'!$A$4:$II$190,$AU$1,FALSE)</f>
        <v>2011</v>
      </c>
      <c r="AV240">
        <v>0</v>
      </c>
      <c r="AW240">
        <f>VLOOKUP(A240,'Full dataset'!$A$5:$IM$190,247,FALSE)</f>
        <v>2</v>
      </c>
      <c r="AX240">
        <f>VLOOKUP(A240,'Full dataset'!$A$4:$II$190,242,FALSE)</f>
        <v>2009</v>
      </c>
      <c r="AY240">
        <f>VLOOKUP(A240,'Full dataset'!$A$5:$IM$190,246,FALSE)</f>
        <v>2</v>
      </c>
      <c r="AZ240">
        <v>9999</v>
      </c>
      <c r="BA240">
        <f>MAX(VLOOKUP($A240,'Full dataset'!$A$4:$IX$190,BA$1,FALSE),AW240)</f>
        <v>2</v>
      </c>
      <c r="BB240">
        <f>IF(VLOOKUP($A240,'Full dataset'!$A$4:$IX$190,BB$1,FALSE)&gt;0,VLOOKUP($A240,'Full dataset'!$A$4:$IX$190,BB$1,FALSE),AU240)</f>
        <v>2011</v>
      </c>
      <c r="BC240">
        <f>MAX(VLOOKUP($A240,'Full dataset'!$A$4:$IX$190,BC$1,FALSE),AY240)</f>
        <v>2</v>
      </c>
      <c r="BD240">
        <f>MAX(VLOOKUP($A240,'Full dataset'!$A$4:$IX$190,BD$1,FALSE),AX240)</f>
        <v>2009</v>
      </c>
      <c r="BE240">
        <f t="shared" si="21"/>
        <v>2009</v>
      </c>
      <c r="BF240">
        <f t="shared" si="22"/>
        <v>0</v>
      </c>
      <c r="BG240">
        <f t="shared" si="23"/>
        <v>0</v>
      </c>
      <c r="BH240">
        <f t="shared" si="18"/>
        <v>0</v>
      </c>
      <c r="BI240">
        <f t="shared" si="19"/>
        <v>0</v>
      </c>
      <c r="BO240">
        <f>IF(BF240=1,VLOOKUP($A240,'Full dataset'!$A$4:$IE$190,2007+BO$1-$C240,FALSE),0)</f>
        <v>0</v>
      </c>
      <c r="BP240">
        <f>IF(BF240=1,VLOOKUP($A240,'Full dataset'!$A$4:$IE$190,2007+BP$1-$C240,FALSE),0)</f>
        <v>0</v>
      </c>
      <c r="BQ240">
        <f>IF(BF240=1,VLOOKUP($A240,'Full dataset'!$A$4:$IE$190,2007+BQ$1-$C240,FALSE),0)</f>
        <v>0</v>
      </c>
      <c r="BR240">
        <f>IF($BG240=1,VLOOKUP($A240,'Full dataset'!$A$4:$IE$190,BR$1-2007+$C240,FALSE),0)</f>
        <v>0</v>
      </c>
      <c r="BS240">
        <f>IF($BG240=1,VLOOKUP($A240,'Full dataset'!$A$4:$IE$190,BS$1-2007+$C240,FALSE),0)</f>
        <v>0</v>
      </c>
      <c r="BT240">
        <f>IF($BG240=1,VLOOKUP($A240,'Full dataset'!$A$4:$IE$190,BT$1-2007+$C240,FALSE),0)</f>
        <v>0</v>
      </c>
      <c r="BU240">
        <f>IF($BG240=1,VLOOKUP($A240,'Full dataset'!$A$4:$IE$190,BU$1-2007+$C240,FALSE),0)</f>
        <v>0</v>
      </c>
      <c r="BV240">
        <f>IF($BG240=1,VLOOKUP($A240,'Full dataset'!$A$4:$IE$190,BV$1-2007+$C240,FALSE),0)</f>
        <v>0</v>
      </c>
      <c r="BW240">
        <f>IF($BG240=1,VLOOKUP($A240,'Full dataset'!$A$4:$IE$190,BW$1-2007+$C240,FALSE),0)</f>
        <v>0</v>
      </c>
      <c r="BX240">
        <f>IF($BG240=1,VLOOKUP($A240,'Full dataset'!$A$4:$IE$190,BX$1-2007+$C240,FALSE),0)</f>
        <v>0</v>
      </c>
    </row>
    <row r="241" spans="1:76" x14ac:dyDescent="0.25">
      <c r="A241">
        <v>53</v>
      </c>
      <c r="B241" t="s">
        <v>600</v>
      </c>
      <c r="C241">
        <v>2008</v>
      </c>
      <c r="D241" t="s">
        <v>587</v>
      </c>
      <c r="E241">
        <f t="shared" si="20"/>
        <v>0</v>
      </c>
      <c r="F241">
        <v>1</v>
      </c>
      <c r="G241">
        <v>4904</v>
      </c>
      <c r="H241">
        <v>0.40355497037524685</v>
      </c>
      <c r="I241">
        <v>2926</v>
      </c>
      <c r="J241">
        <v>0</v>
      </c>
      <c r="N241">
        <v>1</v>
      </c>
      <c r="O241">
        <v>4902</v>
      </c>
      <c r="P241">
        <v>0.40339038841342989</v>
      </c>
      <c r="Q241">
        <v>527</v>
      </c>
      <c r="R241">
        <v>39814</v>
      </c>
      <c r="U241">
        <v>1</v>
      </c>
      <c r="V241">
        <v>1</v>
      </c>
      <c r="W241">
        <v>442</v>
      </c>
      <c r="X241">
        <v>1069</v>
      </c>
      <c r="Y241">
        <v>1</v>
      </c>
      <c r="Z241">
        <v>0</v>
      </c>
      <c r="AA241" t="s">
        <v>774</v>
      </c>
      <c r="AB241">
        <v>1772</v>
      </c>
      <c r="AC241">
        <f>VLOOKUP(A241,'Full dataset'!$A$4:$IE$190,2033-C241,FALSE)</f>
        <v>9.1</v>
      </c>
      <c r="AD241">
        <f>VLOOKUP(A241,'Full dataset'!$A$4:$IE$190,2041-C241,FALSE)</f>
        <v>10535</v>
      </c>
      <c r="AE241">
        <f>VLOOKUP(A241,'Full dataset'!$A$4:$IE$190,2050-C241,FALSE)</f>
        <v>0</v>
      </c>
      <c r="AF241">
        <v>4.55</v>
      </c>
      <c r="AG241" t="str">
        <f>VLOOKUP($A241,'Full dataset'!$A$4:$IE$190,2007+AG$1-$C241,FALSE)</f>
        <v>.</v>
      </c>
      <c r="AH241" t="str">
        <f>VLOOKUP($A241,'Full dataset'!$A$4:$IE$190,2007+AH$1-$C241,FALSE)</f>
        <v>.</v>
      </c>
      <c r="AI241">
        <f>VLOOKUP($A241,'Full dataset'!$A$4:$IE$190,2007+AI$1-$C241,FALSE)</f>
        <v>1839</v>
      </c>
      <c r="AJ241">
        <f>VLOOKUP($A241,'Full dataset'!$A$4:$IE$190,2007+AJ$1-$C241,FALSE)</f>
        <v>67</v>
      </c>
      <c r="AK241" t="str">
        <f>VLOOKUP($A241,'Full dataset'!$A$4:$IE$190,2007+AK$1-$C241,FALSE)</f>
        <v>.</v>
      </c>
      <c r="AL241">
        <f>VLOOKUP($A241,'Full dataset'!$A$4:$IE$190,2007+AL$1-$C241,FALSE)</f>
        <v>76</v>
      </c>
      <c r="AM241" t="s">
        <v>726</v>
      </c>
      <c r="AN241">
        <f>VLOOKUP($A241,'Full dataset'!$A$4:$IE$190,2007+AN$1-$C241,FALSE)</f>
        <v>135639</v>
      </c>
      <c r="AO241">
        <f>VLOOKUP($A241,'Full dataset'!$A$4:$IE$190,2007+AO$1-$C241,FALSE)</f>
        <v>11</v>
      </c>
      <c r="AP241" t="s">
        <v>726</v>
      </c>
      <c r="AQ241" t="s">
        <v>726</v>
      </c>
      <c r="AR241" t="s">
        <v>726</v>
      </c>
      <c r="AS241" t="s">
        <v>726</v>
      </c>
      <c r="AT241" t="s">
        <v>726</v>
      </c>
      <c r="AU241">
        <f>VLOOKUP(A241,'Full dataset'!$A$4:$II$190,$AU$1,FALSE)</f>
        <v>2010</v>
      </c>
      <c r="AV241">
        <v>0</v>
      </c>
      <c r="AW241">
        <f>VLOOKUP(A241,'Full dataset'!$A$5:$IM$190,247,FALSE)</f>
        <v>1</v>
      </c>
      <c r="AX241">
        <f>VLOOKUP(A241,'Full dataset'!$A$4:$II$190,242,FALSE)</f>
        <v>2009</v>
      </c>
      <c r="AY241">
        <f>VLOOKUP(A241,'Full dataset'!$A$5:$IM$190,246,FALSE)</f>
        <v>1</v>
      </c>
      <c r="AZ241">
        <v>9999</v>
      </c>
      <c r="BA241">
        <f>MAX(VLOOKUP($A241,'Full dataset'!$A$4:$IX$190,BA$1,FALSE),AW241)</f>
        <v>2</v>
      </c>
      <c r="BB241">
        <f>IF(VLOOKUP($A241,'Full dataset'!$A$4:$IX$190,BB$1,FALSE)&gt;0,VLOOKUP($A241,'Full dataset'!$A$4:$IX$190,BB$1,FALSE),AU241)</f>
        <v>2013</v>
      </c>
      <c r="BC241">
        <f>MAX(VLOOKUP($A241,'Full dataset'!$A$4:$IX$190,BC$1,FALSE),AY241)</f>
        <v>2</v>
      </c>
      <c r="BD241">
        <f>MAX(VLOOKUP($A241,'Full dataset'!$A$4:$IX$190,BD$1,FALSE),AX241)</f>
        <v>2009</v>
      </c>
      <c r="BE241">
        <f t="shared" si="21"/>
        <v>2009</v>
      </c>
      <c r="BF241">
        <f t="shared" si="22"/>
        <v>0</v>
      </c>
      <c r="BG241">
        <f t="shared" si="23"/>
        <v>0</v>
      </c>
      <c r="BH241">
        <f t="shared" si="18"/>
        <v>0</v>
      </c>
      <c r="BI241">
        <f t="shared" si="19"/>
        <v>0</v>
      </c>
      <c r="BO241">
        <f>IF(BF241=1,VLOOKUP($A241,'Full dataset'!$A$4:$IE$190,2007+BO$1-$C241,FALSE),0)</f>
        <v>0</v>
      </c>
      <c r="BP241">
        <f>IF(BF241=1,VLOOKUP($A241,'Full dataset'!$A$4:$IE$190,2007+BP$1-$C241,FALSE),0)</f>
        <v>0</v>
      </c>
      <c r="BQ241">
        <f>IF(BF241=1,VLOOKUP($A241,'Full dataset'!$A$4:$IE$190,2007+BQ$1-$C241,FALSE),0)</f>
        <v>0</v>
      </c>
      <c r="BR241">
        <f>IF($BG241=1,VLOOKUP($A241,'Full dataset'!$A$4:$IE$190,BR$1-2007+$C241,FALSE),0)</f>
        <v>0</v>
      </c>
      <c r="BS241">
        <f>IF($BG241=1,VLOOKUP($A241,'Full dataset'!$A$4:$IE$190,BS$1-2007+$C241,FALSE),0)</f>
        <v>0</v>
      </c>
      <c r="BT241">
        <f>IF($BG241=1,VLOOKUP($A241,'Full dataset'!$A$4:$IE$190,BT$1-2007+$C241,FALSE),0)</f>
        <v>0</v>
      </c>
      <c r="BU241">
        <f>IF($BG241=1,VLOOKUP($A241,'Full dataset'!$A$4:$IE$190,BU$1-2007+$C241,FALSE),0)</f>
        <v>0</v>
      </c>
      <c r="BV241">
        <f>IF($BG241=1,VLOOKUP($A241,'Full dataset'!$A$4:$IE$190,BV$1-2007+$C241,FALSE),0)</f>
        <v>0</v>
      </c>
      <c r="BW241">
        <f>IF($BG241=1,VLOOKUP($A241,'Full dataset'!$A$4:$IE$190,BW$1-2007+$C241,FALSE),0)</f>
        <v>0</v>
      </c>
      <c r="BX241">
        <f>IF($BG241=1,VLOOKUP($A241,'Full dataset'!$A$4:$IE$190,BX$1-2007+$C241,FALSE),0)</f>
        <v>0</v>
      </c>
    </row>
    <row r="242" spans="1:76" x14ac:dyDescent="0.25">
      <c r="A242">
        <v>54</v>
      </c>
      <c r="B242" t="s">
        <v>98</v>
      </c>
      <c r="C242">
        <v>2008</v>
      </c>
      <c r="D242" t="s">
        <v>582</v>
      </c>
      <c r="E242">
        <f t="shared" si="20"/>
        <v>0</v>
      </c>
      <c r="F242">
        <v>0</v>
      </c>
      <c r="J242">
        <v>0</v>
      </c>
      <c r="N242">
        <v>0</v>
      </c>
      <c r="U242">
        <v>1</v>
      </c>
      <c r="V242">
        <v>186</v>
      </c>
      <c r="W242">
        <v>2696</v>
      </c>
      <c r="X242">
        <v>3708</v>
      </c>
      <c r="Y242">
        <v>1</v>
      </c>
      <c r="Z242">
        <v>1</v>
      </c>
      <c r="AA242" t="s">
        <v>775</v>
      </c>
      <c r="AB242">
        <v>4216</v>
      </c>
      <c r="AC242">
        <f>VLOOKUP(A242,'Full dataset'!$A$4:$IE$190,2033-C242,FALSE)</f>
        <v>0</v>
      </c>
      <c r="AD242">
        <f>VLOOKUP(A242,'Full dataset'!$A$4:$IE$190,2041-C242,FALSE)</f>
        <v>1127</v>
      </c>
      <c r="AE242">
        <f>VLOOKUP(A242,'Full dataset'!$A$4:$IE$190,2050-C242,FALSE)</f>
        <v>0</v>
      </c>
      <c r="AF242">
        <v>0</v>
      </c>
      <c r="AG242" t="str">
        <f>VLOOKUP($A242,'Full dataset'!$A$4:$IE$190,2007+AG$1-$C242,FALSE)</f>
        <v>.</v>
      </c>
      <c r="AH242" t="str">
        <f>VLOOKUP($A242,'Full dataset'!$A$4:$IE$190,2007+AH$1-$C242,FALSE)</f>
        <v>.</v>
      </c>
      <c r="AI242">
        <f>VLOOKUP($A242,'Full dataset'!$A$4:$IE$190,2007+AI$1-$C242,FALSE)</f>
        <v>236</v>
      </c>
      <c r="AJ242" t="str">
        <f>VLOOKUP($A242,'Full dataset'!$A$4:$IE$190,2007+AJ$1-$C242,FALSE)</f>
        <v>.</v>
      </c>
      <c r="AK242">
        <f>VLOOKUP($A242,'Full dataset'!$A$4:$IE$190,2007+AK$1-$C242,FALSE)</f>
        <v>58</v>
      </c>
      <c r="AL242" t="str">
        <f>VLOOKUP($A242,'Full dataset'!$A$4:$IE$190,2007+AL$1-$C242,FALSE)</f>
        <v>.</v>
      </c>
      <c r="AM242" t="s">
        <v>726</v>
      </c>
      <c r="AN242" t="str">
        <f>VLOOKUP($A242,'Full dataset'!$A$4:$IE$190,2007+AN$1-$C242,FALSE)</f>
        <v>.</v>
      </c>
      <c r="AO242" t="str">
        <f>VLOOKUP($A242,'Full dataset'!$A$4:$IE$190,2007+AO$1-$C242,FALSE)</f>
        <v>.</v>
      </c>
      <c r="AP242" t="s">
        <v>726</v>
      </c>
      <c r="AQ242" t="s">
        <v>726</v>
      </c>
      <c r="AR242" t="s">
        <v>726</v>
      </c>
      <c r="AS242" t="s">
        <v>726</v>
      </c>
      <c r="AT242" t="s">
        <v>726</v>
      </c>
      <c r="AU242">
        <f>VLOOKUP(A242,'Full dataset'!$A$4:$II$190,$AU$1,FALSE)</f>
        <v>2009</v>
      </c>
      <c r="AV242">
        <v>0</v>
      </c>
      <c r="AW242">
        <f>VLOOKUP(A242,'Full dataset'!$A$5:$IM$190,247,FALSE)</f>
        <v>1</v>
      </c>
      <c r="AX242">
        <f>VLOOKUP(A242,'Full dataset'!$A$4:$II$190,242,FALSE)</f>
        <v>9999</v>
      </c>
      <c r="AY242">
        <f>VLOOKUP(A242,'Full dataset'!$A$5:$IM$190,246,FALSE)</f>
        <v>1</v>
      </c>
      <c r="AZ242">
        <v>9999</v>
      </c>
      <c r="BA242">
        <f>MAX(VLOOKUP($A242,'Full dataset'!$A$4:$IX$190,BA$1,FALSE),AW242)</f>
        <v>1</v>
      </c>
      <c r="BB242">
        <f>IF(VLOOKUP($A242,'Full dataset'!$A$4:$IX$190,BB$1,FALSE)&gt;0,VLOOKUP($A242,'Full dataset'!$A$4:$IX$190,BB$1,FALSE),AU242)</f>
        <v>2009</v>
      </c>
      <c r="BC242">
        <f>MAX(VLOOKUP($A242,'Full dataset'!$A$4:$IX$190,BC$1,FALSE),AY242)</f>
        <v>1</v>
      </c>
      <c r="BD242">
        <f>MAX(VLOOKUP($A242,'Full dataset'!$A$4:$IX$190,BD$1,FALSE),AX242)</f>
        <v>9999</v>
      </c>
      <c r="BE242">
        <f t="shared" si="21"/>
        <v>2009</v>
      </c>
      <c r="BF242">
        <f t="shared" si="22"/>
        <v>0</v>
      </c>
      <c r="BG242">
        <f t="shared" si="23"/>
        <v>0</v>
      </c>
      <c r="BH242">
        <f t="shared" si="18"/>
        <v>0</v>
      </c>
      <c r="BI242">
        <f t="shared" si="19"/>
        <v>0</v>
      </c>
      <c r="BO242">
        <f>IF(BF242=1,VLOOKUP($A242,'Full dataset'!$A$4:$IE$190,2007+BO$1-$C242,FALSE),0)</f>
        <v>0</v>
      </c>
      <c r="BP242">
        <f>IF(BF242=1,VLOOKUP($A242,'Full dataset'!$A$4:$IE$190,2007+BP$1-$C242,FALSE),0)</f>
        <v>0</v>
      </c>
      <c r="BQ242">
        <f>IF(BF242=1,VLOOKUP($A242,'Full dataset'!$A$4:$IE$190,2007+BQ$1-$C242,FALSE),0)</f>
        <v>0</v>
      </c>
      <c r="BR242">
        <f>IF($BG242=1,VLOOKUP($A242,'Full dataset'!$A$4:$IE$190,BR$1-2007+$C242,FALSE),0)</f>
        <v>0</v>
      </c>
      <c r="BS242">
        <f>IF($BG242=1,VLOOKUP($A242,'Full dataset'!$A$4:$IE$190,BS$1-2007+$C242,FALSE),0)</f>
        <v>0</v>
      </c>
      <c r="BT242">
        <f>IF($BG242=1,VLOOKUP($A242,'Full dataset'!$A$4:$IE$190,BT$1-2007+$C242,FALSE),0)</f>
        <v>0</v>
      </c>
      <c r="BU242">
        <f>IF($BG242=1,VLOOKUP($A242,'Full dataset'!$A$4:$IE$190,BU$1-2007+$C242,FALSE),0)</f>
        <v>0</v>
      </c>
      <c r="BV242">
        <f>IF($BG242=1,VLOOKUP($A242,'Full dataset'!$A$4:$IE$190,BV$1-2007+$C242,FALSE),0)</f>
        <v>0</v>
      </c>
      <c r="BW242">
        <f>IF($BG242=1,VLOOKUP($A242,'Full dataset'!$A$4:$IE$190,BW$1-2007+$C242,FALSE),0)</f>
        <v>0</v>
      </c>
      <c r="BX242">
        <f>IF($BG242=1,VLOOKUP($A242,'Full dataset'!$A$4:$IE$190,BX$1-2007+$C242,FALSE),0)</f>
        <v>0</v>
      </c>
    </row>
    <row r="243" spans="1:76" x14ac:dyDescent="0.25">
      <c r="A243">
        <v>55</v>
      </c>
      <c r="B243" t="s">
        <v>99</v>
      </c>
      <c r="C243">
        <v>2008</v>
      </c>
      <c r="D243" t="s">
        <v>591</v>
      </c>
      <c r="E243">
        <f t="shared" si="20"/>
        <v>1</v>
      </c>
      <c r="F243">
        <v>1</v>
      </c>
      <c r="G243">
        <v>2007</v>
      </c>
      <c r="H243">
        <v>0.13575487012987014</v>
      </c>
      <c r="I243">
        <v>1257</v>
      </c>
      <c r="J243">
        <v>0</v>
      </c>
      <c r="N243">
        <v>0</v>
      </c>
      <c r="S243">
        <v>5600</v>
      </c>
      <c r="T243">
        <v>448110</v>
      </c>
      <c r="U243">
        <v>1</v>
      </c>
      <c r="V243">
        <v>8532</v>
      </c>
      <c r="W243">
        <v>44856</v>
      </c>
      <c r="X243">
        <v>27761</v>
      </c>
      <c r="Y243">
        <v>1</v>
      </c>
      <c r="Z243">
        <v>1</v>
      </c>
      <c r="AA243" t="s">
        <v>776</v>
      </c>
      <c r="AB243">
        <v>17141</v>
      </c>
      <c r="AC243">
        <f>VLOOKUP(A243,'Full dataset'!$A$4:$IE$190,2033-C243,FALSE)</f>
        <v>0.6</v>
      </c>
      <c r="AD243">
        <f>VLOOKUP(A243,'Full dataset'!$A$4:$IE$190,2041-C243,FALSE)</f>
        <v>16477</v>
      </c>
      <c r="AE243">
        <f>VLOOKUP(A243,'Full dataset'!$A$4:$IE$190,2050-C243,FALSE)</f>
        <v>0</v>
      </c>
      <c r="AF243">
        <v>0.3</v>
      </c>
      <c r="AG243">
        <f>VLOOKUP($A243,'Full dataset'!$A$4:$IE$190,2007+AG$1-$C243,FALSE)</f>
        <v>58.844000000000001</v>
      </c>
      <c r="AH243">
        <f>VLOOKUP($A243,'Full dataset'!$A$4:$IE$190,2007+AH$1-$C243,FALSE)</f>
        <v>1187.73</v>
      </c>
      <c r="AI243">
        <f>VLOOKUP($A243,'Full dataset'!$A$4:$IE$190,2007+AI$1-$C243,FALSE)</f>
        <v>1972.4179999999999</v>
      </c>
      <c r="AJ243">
        <f>VLOOKUP($A243,'Full dataset'!$A$4:$IE$190,2007+AJ$1-$C243,FALSE)</f>
        <v>-128</v>
      </c>
      <c r="AK243" t="str">
        <f>VLOOKUP($A243,'Full dataset'!$A$4:$IE$190,2007+AK$1-$C243,FALSE)</f>
        <v>.</v>
      </c>
      <c r="AL243">
        <f>VLOOKUP($A243,'Full dataset'!$A$4:$IE$190,2007+AL$1-$C243,FALSE)</f>
        <v>46</v>
      </c>
      <c r="AM243" t="s">
        <v>726</v>
      </c>
      <c r="AN243" t="str">
        <f>VLOOKUP($A243,'Full dataset'!$A$4:$IE$190,2007+AN$1-$C243,FALSE)</f>
        <v>.</v>
      </c>
      <c r="AO243">
        <f>VLOOKUP($A243,'Full dataset'!$A$4:$IE$190,2007+AO$1-$C243,FALSE)</f>
        <v>27</v>
      </c>
      <c r="AP243" t="s">
        <v>726</v>
      </c>
      <c r="AQ243" t="s">
        <v>726</v>
      </c>
      <c r="AR243" t="s">
        <v>726</v>
      </c>
      <c r="AS243" t="s">
        <v>726</v>
      </c>
      <c r="AT243" t="s">
        <v>726</v>
      </c>
      <c r="AU243">
        <f>VLOOKUP(A243,'Full dataset'!$A$4:$II$190,$AU$1,FALSE)</f>
        <v>2009</v>
      </c>
      <c r="AV243">
        <v>0</v>
      </c>
      <c r="AW243">
        <f>VLOOKUP(A243,'Full dataset'!$A$5:$IM$190,247,FALSE)</f>
        <v>1</v>
      </c>
      <c r="AX243">
        <f>VLOOKUP(A243,'Full dataset'!$A$4:$II$190,242,FALSE)</f>
        <v>2009</v>
      </c>
      <c r="AY243">
        <f>VLOOKUP(A243,'Full dataset'!$A$5:$IM$190,246,FALSE)</f>
        <v>1</v>
      </c>
      <c r="AZ243">
        <v>9999</v>
      </c>
      <c r="BA243">
        <f>MAX(VLOOKUP($A243,'Full dataset'!$A$4:$IX$190,BA$1,FALSE),AW243)</f>
        <v>1</v>
      </c>
      <c r="BB243">
        <f>IF(VLOOKUP($A243,'Full dataset'!$A$4:$IX$190,BB$1,FALSE)&gt;0,VLOOKUP($A243,'Full dataset'!$A$4:$IX$190,BB$1,FALSE),AU243)</f>
        <v>2009</v>
      </c>
      <c r="BC243">
        <f>MAX(VLOOKUP($A243,'Full dataset'!$A$4:$IX$190,BC$1,FALSE),AY243)</f>
        <v>1</v>
      </c>
      <c r="BD243">
        <f>MAX(VLOOKUP($A243,'Full dataset'!$A$4:$IX$190,BD$1,FALSE),AX243)</f>
        <v>2009</v>
      </c>
      <c r="BE243">
        <f t="shared" si="21"/>
        <v>2009</v>
      </c>
      <c r="BF243">
        <f t="shared" si="22"/>
        <v>0</v>
      </c>
      <c r="BG243">
        <f t="shared" si="23"/>
        <v>0</v>
      </c>
      <c r="BH243">
        <f t="shared" si="18"/>
        <v>0</v>
      </c>
      <c r="BI243">
        <f t="shared" si="19"/>
        <v>0</v>
      </c>
      <c r="BO243">
        <f>IF(BF243=1,VLOOKUP($A243,'Full dataset'!$A$4:$IE$190,2007+BO$1-$C243,FALSE),0)</f>
        <v>0</v>
      </c>
      <c r="BP243">
        <f>IF(BF243=1,VLOOKUP($A243,'Full dataset'!$A$4:$IE$190,2007+BP$1-$C243,FALSE),0)</f>
        <v>0</v>
      </c>
      <c r="BQ243">
        <f>IF(BF243=1,VLOOKUP($A243,'Full dataset'!$A$4:$IE$190,2007+BQ$1-$C243,FALSE),0)</f>
        <v>0</v>
      </c>
      <c r="BR243">
        <f>IF($BG243=1,VLOOKUP($A243,'Full dataset'!$A$4:$IE$190,BR$1-2007+$C243,FALSE),0)</f>
        <v>0</v>
      </c>
      <c r="BS243">
        <f>IF($BG243=1,VLOOKUP($A243,'Full dataset'!$A$4:$IE$190,BS$1-2007+$C243,FALSE),0)</f>
        <v>0</v>
      </c>
      <c r="BT243">
        <f>IF($BG243=1,VLOOKUP($A243,'Full dataset'!$A$4:$IE$190,BT$1-2007+$C243,FALSE),0)</f>
        <v>0</v>
      </c>
      <c r="BU243">
        <f>IF($BG243=1,VLOOKUP($A243,'Full dataset'!$A$4:$IE$190,BU$1-2007+$C243,FALSE),0)</f>
        <v>0</v>
      </c>
      <c r="BV243">
        <f>IF($BG243=1,VLOOKUP($A243,'Full dataset'!$A$4:$IE$190,BV$1-2007+$C243,FALSE),0)</f>
        <v>0</v>
      </c>
      <c r="BW243">
        <f>IF($BG243=1,VLOOKUP($A243,'Full dataset'!$A$4:$IE$190,BW$1-2007+$C243,FALSE),0)</f>
        <v>0</v>
      </c>
      <c r="BX243">
        <f>IF($BG243=1,VLOOKUP($A243,'Full dataset'!$A$4:$IE$190,BX$1-2007+$C243,FALSE),0)</f>
        <v>0</v>
      </c>
    </row>
    <row r="244" spans="1:76" x14ac:dyDescent="0.25">
      <c r="A244">
        <v>56</v>
      </c>
      <c r="B244" t="s">
        <v>100</v>
      </c>
      <c r="C244">
        <v>2008</v>
      </c>
      <c r="D244" t="s">
        <v>587</v>
      </c>
      <c r="E244">
        <f t="shared" si="20"/>
        <v>0</v>
      </c>
      <c r="F244">
        <v>1</v>
      </c>
      <c r="G244">
        <v>4101</v>
      </c>
      <c r="H244">
        <v>0.3415792103948026</v>
      </c>
      <c r="I244">
        <v>2357</v>
      </c>
      <c r="J244">
        <v>0</v>
      </c>
      <c r="N244">
        <v>1</v>
      </c>
      <c r="O244">
        <v>3177</v>
      </c>
      <c r="P244">
        <v>0.2646176911544228</v>
      </c>
      <c r="Q244">
        <v>131</v>
      </c>
      <c r="R244">
        <v>39539</v>
      </c>
      <c r="U244">
        <v>1</v>
      </c>
      <c r="V244">
        <v>41</v>
      </c>
      <c r="W244">
        <v>930</v>
      </c>
      <c r="X244">
        <v>832</v>
      </c>
      <c r="Y244">
        <v>1</v>
      </c>
      <c r="Z244">
        <v>1</v>
      </c>
      <c r="AA244" t="s">
        <v>777</v>
      </c>
      <c r="AB244">
        <v>25240</v>
      </c>
      <c r="AC244">
        <f>VLOOKUP(A244,'Full dataset'!$A$4:$IE$190,2033-C244,FALSE)</f>
        <v>4.5</v>
      </c>
      <c r="AD244">
        <f>VLOOKUP(A244,'Full dataset'!$A$4:$IE$190,2041-C244,FALSE)</f>
        <v>10374</v>
      </c>
      <c r="AE244">
        <f>VLOOKUP(A244,'Full dataset'!$A$4:$IE$190,2050-C244,FALSE)</f>
        <v>0</v>
      </c>
      <c r="AF244">
        <v>2.25</v>
      </c>
      <c r="AG244">
        <f>VLOOKUP($A244,'Full dataset'!$A$4:$IE$190,2007+AG$1-$C244,FALSE)</f>
        <v>99.278000000000006</v>
      </c>
      <c r="AH244">
        <f>VLOOKUP($A244,'Full dataset'!$A$4:$IE$190,2007+AH$1-$C244,FALSE)</f>
        <v>2176.0749999999998</v>
      </c>
      <c r="AI244">
        <f>VLOOKUP($A244,'Full dataset'!$A$4:$IE$190,2007+AI$1-$C244,FALSE)</f>
        <v>2057.0529999999999</v>
      </c>
      <c r="AJ244">
        <f>VLOOKUP($A244,'Full dataset'!$A$4:$IE$190,2007+AJ$1-$C244,FALSE)</f>
        <v>508</v>
      </c>
      <c r="AK244">
        <f>VLOOKUP($A244,'Full dataset'!$A$4:$IE$190,2007+AK$1-$C244,FALSE)</f>
        <v>76</v>
      </c>
      <c r="AL244">
        <f>VLOOKUP($A244,'Full dataset'!$A$4:$IE$190,2007+AL$1-$C244,FALSE)</f>
        <v>68</v>
      </c>
      <c r="AM244" t="s">
        <v>726</v>
      </c>
      <c r="AN244">
        <f>VLOOKUP($A244,'Full dataset'!$A$4:$IE$190,2007+AN$1-$C244,FALSE)</f>
        <v>108981</v>
      </c>
      <c r="AO244">
        <f>VLOOKUP($A244,'Full dataset'!$A$4:$IE$190,2007+AO$1-$C244,FALSE)</f>
        <v>8</v>
      </c>
      <c r="AP244" t="s">
        <v>726</v>
      </c>
      <c r="AQ244" t="s">
        <v>726</v>
      </c>
      <c r="AR244" t="s">
        <v>726</v>
      </c>
      <c r="AS244" t="s">
        <v>726</v>
      </c>
      <c r="AT244" t="s">
        <v>726</v>
      </c>
      <c r="AU244">
        <f>VLOOKUP(A244,'Full dataset'!$A$4:$II$190,$AU$1,FALSE)</f>
        <v>2013</v>
      </c>
      <c r="AV244">
        <v>0</v>
      </c>
      <c r="AW244">
        <f>VLOOKUP(A244,'Full dataset'!$A$5:$IM$190,247,FALSE)</f>
        <v>2</v>
      </c>
      <c r="AX244">
        <f>VLOOKUP(A244,'Full dataset'!$A$4:$II$190,242,FALSE)</f>
        <v>2007</v>
      </c>
      <c r="AY244">
        <f>VLOOKUP(A244,'Full dataset'!$A$5:$IM$190,246,FALSE)</f>
        <v>1</v>
      </c>
      <c r="AZ244">
        <v>9999</v>
      </c>
      <c r="BA244">
        <f>MAX(VLOOKUP($A244,'Full dataset'!$A$4:$IX$190,BA$1,FALSE),AW244)</f>
        <v>2</v>
      </c>
      <c r="BB244">
        <f>IF(VLOOKUP($A244,'Full dataset'!$A$4:$IX$190,BB$1,FALSE)&gt;0,VLOOKUP($A244,'Full dataset'!$A$4:$IX$190,BB$1,FALSE),AU244)</f>
        <v>2013</v>
      </c>
      <c r="BC244">
        <f>MAX(VLOOKUP($A244,'Full dataset'!$A$4:$IX$190,BC$1,FALSE),AY244)</f>
        <v>1</v>
      </c>
      <c r="BD244">
        <f>MAX(VLOOKUP($A244,'Full dataset'!$A$4:$IX$190,BD$1,FALSE),AX244)</f>
        <v>2007</v>
      </c>
      <c r="BE244">
        <f t="shared" si="21"/>
        <v>2007</v>
      </c>
      <c r="BF244">
        <f t="shared" si="22"/>
        <v>0</v>
      </c>
      <c r="BG244">
        <f t="shared" si="23"/>
        <v>0</v>
      </c>
      <c r="BH244">
        <f t="shared" si="18"/>
        <v>0</v>
      </c>
      <c r="BI244">
        <f t="shared" si="19"/>
        <v>0</v>
      </c>
      <c r="BO244">
        <f>IF(BF244=1,VLOOKUP($A244,'Full dataset'!$A$4:$IE$190,2007+BO$1-$C244,FALSE),0)</f>
        <v>0</v>
      </c>
      <c r="BP244">
        <f>IF(BF244=1,VLOOKUP($A244,'Full dataset'!$A$4:$IE$190,2007+BP$1-$C244,FALSE),0)</f>
        <v>0</v>
      </c>
      <c r="BQ244">
        <f>IF(BF244=1,VLOOKUP($A244,'Full dataset'!$A$4:$IE$190,2007+BQ$1-$C244,FALSE),0)</f>
        <v>0</v>
      </c>
      <c r="BR244">
        <f>IF($BG244=1,VLOOKUP($A244,'Full dataset'!$A$4:$IE$190,BR$1-2007+$C244,FALSE),0)</f>
        <v>0</v>
      </c>
      <c r="BS244">
        <f>IF($BG244=1,VLOOKUP($A244,'Full dataset'!$A$4:$IE$190,BS$1-2007+$C244,FALSE),0)</f>
        <v>0</v>
      </c>
      <c r="BT244">
        <f>IF($BG244=1,VLOOKUP($A244,'Full dataset'!$A$4:$IE$190,BT$1-2007+$C244,FALSE),0)</f>
        <v>0</v>
      </c>
      <c r="BU244">
        <f>IF($BG244=1,VLOOKUP($A244,'Full dataset'!$A$4:$IE$190,BU$1-2007+$C244,FALSE),0)</f>
        <v>0</v>
      </c>
      <c r="BV244">
        <f>IF($BG244=1,VLOOKUP($A244,'Full dataset'!$A$4:$IE$190,BV$1-2007+$C244,FALSE),0)</f>
        <v>0</v>
      </c>
      <c r="BW244">
        <f>IF($BG244=1,VLOOKUP($A244,'Full dataset'!$A$4:$IE$190,BW$1-2007+$C244,FALSE),0)</f>
        <v>0</v>
      </c>
      <c r="BX244">
        <f>IF($BG244=1,VLOOKUP($A244,'Full dataset'!$A$4:$IE$190,BX$1-2007+$C244,FALSE),0)</f>
        <v>0</v>
      </c>
    </row>
    <row r="245" spans="1:76" x14ac:dyDescent="0.25">
      <c r="A245">
        <v>57</v>
      </c>
      <c r="B245" t="s">
        <v>101</v>
      </c>
      <c r="C245">
        <v>2008</v>
      </c>
      <c r="D245" t="s">
        <v>591</v>
      </c>
      <c r="E245">
        <f t="shared" si="20"/>
        <v>1</v>
      </c>
      <c r="F245">
        <v>1</v>
      </c>
      <c r="G245">
        <v>59540</v>
      </c>
      <c r="H245">
        <v>0.5465443964053277</v>
      </c>
      <c r="I245">
        <v>21874</v>
      </c>
      <c r="J245">
        <v>1</v>
      </c>
      <c r="K245">
        <v>2541</v>
      </c>
      <c r="L245">
        <v>2.3324980034698316E-2</v>
      </c>
      <c r="M245">
        <v>1630</v>
      </c>
      <c r="N245">
        <v>2</v>
      </c>
      <c r="O245">
        <v>38303</v>
      </c>
      <c r="P245">
        <v>0.35160043694177473</v>
      </c>
      <c r="Q245">
        <v>5898</v>
      </c>
      <c r="R245">
        <v>40391</v>
      </c>
      <c r="S245">
        <v>7011</v>
      </c>
      <c r="T245">
        <v>721110</v>
      </c>
      <c r="U245">
        <v>1</v>
      </c>
      <c r="V245">
        <v>13145</v>
      </c>
      <c r="W245">
        <v>409932</v>
      </c>
      <c r="X245">
        <v>23520</v>
      </c>
      <c r="Y245">
        <v>1</v>
      </c>
      <c r="Z245">
        <v>1</v>
      </c>
      <c r="AA245" t="s">
        <v>778</v>
      </c>
      <c r="AB245">
        <v>414793</v>
      </c>
      <c r="AC245">
        <f>VLOOKUP(A245,'Full dataset'!$A$4:$IE$190,2033-C245,FALSE)</f>
        <v>2.9</v>
      </c>
      <c r="AD245">
        <f>VLOOKUP(A245,'Full dataset'!$A$4:$IE$190,2041-C245,FALSE)</f>
        <v>124247</v>
      </c>
      <c r="AE245">
        <f>VLOOKUP(A245,'Full dataset'!$A$4:$IE$190,2050-C245,FALSE)</f>
        <v>0</v>
      </c>
      <c r="AF245">
        <v>1.45</v>
      </c>
      <c r="AG245">
        <f>VLOOKUP($A245,'Full dataset'!$A$4:$IE$190,2007+AG$1-$C245,FALSE)</f>
        <v>362</v>
      </c>
      <c r="AH245">
        <f>VLOOKUP($A245,'Full dataset'!$A$4:$IE$190,2007+AH$1-$C245,FALSE)</f>
        <v>8903</v>
      </c>
      <c r="AI245">
        <f>VLOOKUP($A245,'Full dataset'!$A$4:$IE$190,2007+AI$1-$C245,FALSE)</f>
        <v>12928</v>
      </c>
      <c r="AJ245">
        <f>VLOOKUP($A245,'Full dataset'!$A$4:$IE$190,2007+AJ$1-$C245,FALSE)</f>
        <v>1873</v>
      </c>
      <c r="AK245">
        <f>VLOOKUP($A245,'Full dataset'!$A$4:$IE$190,2007+AK$1-$C245,FALSE)</f>
        <v>54</v>
      </c>
      <c r="AL245">
        <f>VLOOKUP($A245,'Full dataset'!$A$4:$IE$190,2007+AL$1-$C245,FALSE)</f>
        <v>55</v>
      </c>
      <c r="AM245" t="s">
        <v>726</v>
      </c>
      <c r="AN245">
        <f>VLOOKUP($A245,'Full dataset'!$A$4:$IE$190,2007+AN$1-$C245,FALSE)</f>
        <v>509795</v>
      </c>
      <c r="AO245">
        <f>VLOOKUP($A245,'Full dataset'!$A$4:$IE$190,2007+AO$1-$C245,FALSE)</f>
        <v>17</v>
      </c>
      <c r="AP245" t="s">
        <v>726</v>
      </c>
      <c r="AQ245" t="s">
        <v>726</v>
      </c>
      <c r="AR245" t="s">
        <v>726</v>
      </c>
      <c r="AS245" t="s">
        <v>726</v>
      </c>
      <c r="AT245" t="s">
        <v>726</v>
      </c>
      <c r="AU245">
        <f>VLOOKUP(A245,'Full dataset'!$A$4:$II$190,$AU$1,FALSE)</f>
        <v>2008</v>
      </c>
      <c r="AV245">
        <v>1</v>
      </c>
      <c r="AW245">
        <f>VLOOKUP(A245,'Full dataset'!$A$5:$IM$190,247,FALSE)</f>
        <v>1</v>
      </c>
      <c r="AX245">
        <f>VLOOKUP(A245,'Full dataset'!$A$4:$II$190,242,FALSE)</f>
        <v>2010</v>
      </c>
      <c r="AY245">
        <f>VLOOKUP(A245,'Full dataset'!$A$5:$IM$190,246,FALSE)</f>
        <v>1</v>
      </c>
      <c r="AZ245">
        <v>9999</v>
      </c>
      <c r="BA245">
        <f>MAX(VLOOKUP($A245,'Full dataset'!$A$4:$IX$190,BA$1,FALSE),AW245)</f>
        <v>2</v>
      </c>
      <c r="BB245">
        <f>IF(VLOOKUP($A245,'Full dataset'!$A$4:$IX$190,BB$1,FALSE)&gt;0,VLOOKUP($A245,'Full dataset'!$A$4:$IX$190,BB$1,FALSE),AU245)</f>
        <v>2010</v>
      </c>
      <c r="BC245">
        <f>MAX(VLOOKUP($A245,'Full dataset'!$A$4:$IX$190,BC$1,FALSE),AY245)</f>
        <v>2</v>
      </c>
      <c r="BD245">
        <f>MAX(VLOOKUP($A245,'Full dataset'!$A$4:$IX$190,BD$1,FALSE),AX245)</f>
        <v>2010</v>
      </c>
      <c r="BE245">
        <f t="shared" si="21"/>
        <v>2010</v>
      </c>
      <c r="BF245">
        <f t="shared" si="22"/>
        <v>0</v>
      </c>
      <c r="BG245">
        <f t="shared" si="23"/>
        <v>0</v>
      </c>
      <c r="BH245">
        <f t="shared" si="18"/>
        <v>0</v>
      </c>
      <c r="BI245">
        <f t="shared" si="19"/>
        <v>0</v>
      </c>
      <c r="BO245">
        <f>IF(BF245=1,VLOOKUP($A245,'Full dataset'!$A$4:$IE$190,2007+BO$1-$C245,FALSE),0)</f>
        <v>0</v>
      </c>
      <c r="BP245">
        <f>IF(BF245=1,VLOOKUP($A245,'Full dataset'!$A$4:$IE$190,2007+BP$1-$C245,FALSE),0)</f>
        <v>0</v>
      </c>
      <c r="BQ245">
        <f>IF(BF245=1,VLOOKUP($A245,'Full dataset'!$A$4:$IE$190,2007+BQ$1-$C245,FALSE),0)</f>
        <v>0</v>
      </c>
      <c r="BR245">
        <f>IF($BG245=1,VLOOKUP($A245,'Full dataset'!$A$4:$IE$190,BR$1-2007+$C245,FALSE),0)</f>
        <v>0</v>
      </c>
      <c r="BS245">
        <f>IF($BG245=1,VLOOKUP($A245,'Full dataset'!$A$4:$IE$190,BS$1-2007+$C245,FALSE),0)</f>
        <v>0</v>
      </c>
      <c r="BT245">
        <f>IF($BG245=1,VLOOKUP($A245,'Full dataset'!$A$4:$IE$190,BT$1-2007+$C245,FALSE),0)</f>
        <v>0</v>
      </c>
      <c r="BU245">
        <f>IF($BG245=1,VLOOKUP($A245,'Full dataset'!$A$4:$IE$190,BU$1-2007+$C245,FALSE),0)</f>
        <v>0</v>
      </c>
      <c r="BV245">
        <f>IF($BG245=1,VLOOKUP($A245,'Full dataset'!$A$4:$IE$190,BV$1-2007+$C245,FALSE),0)</f>
        <v>0</v>
      </c>
      <c r="BW245">
        <f>IF($BG245=1,VLOOKUP($A245,'Full dataset'!$A$4:$IE$190,BW$1-2007+$C245,FALSE),0)</f>
        <v>0</v>
      </c>
      <c r="BX245">
        <f>IF($BG245=1,VLOOKUP($A245,'Full dataset'!$A$4:$IE$190,BX$1-2007+$C245,FALSE),0)</f>
        <v>0</v>
      </c>
    </row>
    <row r="246" spans="1:76" x14ac:dyDescent="0.25">
      <c r="A246">
        <v>58</v>
      </c>
      <c r="B246" t="s">
        <v>102</v>
      </c>
      <c r="C246">
        <v>2008</v>
      </c>
      <c r="D246" t="s">
        <v>582</v>
      </c>
      <c r="E246">
        <f t="shared" si="20"/>
        <v>0</v>
      </c>
      <c r="F246">
        <v>0</v>
      </c>
      <c r="J246">
        <v>0</v>
      </c>
      <c r="N246">
        <v>0</v>
      </c>
      <c r="U246">
        <v>1</v>
      </c>
      <c r="V246">
        <v>9</v>
      </c>
      <c r="W246">
        <v>5718</v>
      </c>
      <c r="X246">
        <v>2164</v>
      </c>
      <c r="Y246">
        <v>1</v>
      </c>
      <c r="Z246">
        <v>1</v>
      </c>
      <c r="AA246" t="s">
        <v>779</v>
      </c>
      <c r="AB246">
        <v>8758</v>
      </c>
      <c r="AC246">
        <f>VLOOKUP(A246,'Full dataset'!$A$4:$IE$190,2033-C246,FALSE)</f>
        <v>4.5999999999999996</v>
      </c>
      <c r="AD246">
        <f>VLOOKUP(A246,'Full dataset'!$A$4:$IE$190,2041-C246,FALSE)</f>
        <v>1696</v>
      </c>
      <c r="AE246">
        <f>VLOOKUP(A246,'Full dataset'!$A$4:$IE$190,2050-C246,FALSE)</f>
        <v>0</v>
      </c>
      <c r="AF246">
        <v>2.2999999999999998</v>
      </c>
      <c r="AG246" t="str">
        <f>VLOOKUP($A246,'Full dataset'!$A$4:$IE$190,2007+AG$1-$C246,FALSE)</f>
        <v>.</v>
      </c>
      <c r="AH246" t="str">
        <f>VLOOKUP($A246,'Full dataset'!$A$4:$IE$190,2007+AH$1-$C246,FALSE)</f>
        <v>.</v>
      </c>
      <c r="AI246">
        <f>VLOOKUP($A246,'Full dataset'!$A$4:$IE$190,2007+AI$1-$C246,FALSE)</f>
        <v>424</v>
      </c>
      <c r="AJ246">
        <f>VLOOKUP($A246,'Full dataset'!$A$4:$IE$190,2007+AJ$1-$C246,FALSE)</f>
        <v>44</v>
      </c>
      <c r="AK246">
        <f>VLOOKUP($A246,'Full dataset'!$A$4:$IE$190,2007+AK$1-$C246,FALSE)</f>
        <v>54</v>
      </c>
      <c r="AL246">
        <f>VLOOKUP($A246,'Full dataset'!$A$4:$IE$190,2007+AL$1-$C246,FALSE)</f>
        <v>58</v>
      </c>
      <c r="AM246" t="s">
        <v>726</v>
      </c>
      <c r="AN246">
        <f>VLOOKUP($A246,'Full dataset'!$A$4:$IE$190,2007+AN$1-$C246,FALSE)</f>
        <v>11783</v>
      </c>
      <c r="AO246">
        <f>VLOOKUP($A246,'Full dataset'!$A$4:$IE$190,2007+AO$1-$C246,FALSE)</f>
        <v>13</v>
      </c>
      <c r="AP246" t="s">
        <v>726</v>
      </c>
      <c r="AQ246" t="s">
        <v>726</v>
      </c>
      <c r="AR246" t="s">
        <v>726</v>
      </c>
      <c r="AS246" t="s">
        <v>726</v>
      </c>
      <c r="AT246" t="s">
        <v>726</v>
      </c>
      <c r="AU246">
        <f>VLOOKUP(A246,'Full dataset'!$A$4:$II$190,$AU$1,FALSE)</f>
        <v>2009</v>
      </c>
      <c r="AV246">
        <v>0</v>
      </c>
      <c r="AW246">
        <f>VLOOKUP(A246,'Full dataset'!$A$5:$IM$190,247,FALSE)</f>
        <v>1</v>
      </c>
      <c r="AX246">
        <f>VLOOKUP(A246,'Full dataset'!$A$4:$II$190,242,FALSE)</f>
        <v>2012</v>
      </c>
      <c r="AY246">
        <f>VLOOKUP(A246,'Full dataset'!$A$5:$IM$190,246,FALSE)</f>
        <v>1</v>
      </c>
      <c r="AZ246">
        <v>9999</v>
      </c>
      <c r="BA246">
        <f>MAX(VLOOKUP($A246,'Full dataset'!$A$4:$IX$190,BA$1,FALSE),AW246)</f>
        <v>1</v>
      </c>
      <c r="BB246">
        <f>IF(VLOOKUP($A246,'Full dataset'!$A$4:$IX$190,BB$1,FALSE)&gt;0,VLOOKUP($A246,'Full dataset'!$A$4:$IX$190,BB$1,FALSE),AU246)</f>
        <v>2009</v>
      </c>
      <c r="BC246">
        <f>MAX(VLOOKUP($A246,'Full dataset'!$A$4:$IX$190,BC$1,FALSE),AY246)</f>
        <v>1</v>
      </c>
      <c r="BD246">
        <f>MAX(VLOOKUP($A246,'Full dataset'!$A$4:$IX$190,BD$1,FALSE),AX246)</f>
        <v>2012</v>
      </c>
      <c r="BE246">
        <f t="shared" si="21"/>
        <v>2009</v>
      </c>
      <c r="BF246">
        <f t="shared" si="22"/>
        <v>0</v>
      </c>
      <c r="BG246">
        <f t="shared" si="23"/>
        <v>0</v>
      </c>
      <c r="BH246">
        <f t="shared" si="18"/>
        <v>0</v>
      </c>
      <c r="BI246">
        <f t="shared" si="19"/>
        <v>0</v>
      </c>
      <c r="BO246">
        <f>IF(BF246=1,VLOOKUP($A246,'Full dataset'!$A$4:$IE$190,2007+BO$1-$C246,FALSE),0)</f>
        <v>0</v>
      </c>
      <c r="BP246">
        <f>IF(BF246=1,VLOOKUP($A246,'Full dataset'!$A$4:$IE$190,2007+BP$1-$C246,FALSE),0)</f>
        <v>0</v>
      </c>
      <c r="BQ246">
        <f>IF(BF246=1,VLOOKUP($A246,'Full dataset'!$A$4:$IE$190,2007+BQ$1-$C246,FALSE),0)</f>
        <v>0</v>
      </c>
      <c r="BR246">
        <f>IF($BG246=1,VLOOKUP($A246,'Full dataset'!$A$4:$IE$190,BR$1-2007+$C246,FALSE),0)</f>
        <v>0</v>
      </c>
      <c r="BS246">
        <f>IF($BG246=1,VLOOKUP($A246,'Full dataset'!$A$4:$IE$190,BS$1-2007+$C246,FALSE),0)</f>
        <v>0</v>
      </c>
      <c r="BT246">
        <f>IF($BG246=1,VLOOKUP($A246,'Full dataset'!$A$4:$IE$190,BT$1-2007+$C246,FALSE),0)</f>
        <v>0</v>
      </c>
      <c r="BU246">
        <f>IF($BG246=1,VLOOKUP($A246,'Full dataset'!$A$4:$IE$190,BU$1-2007+$C246,FALSE),0)</f>
        <v>0</v>
      </c>
      <c r="BV246">
        <f>IF($BG246=1,VLOOKUP($A246,'Full dataset'!$A$4:$IE$190,BV$1-2007+$C246,FALSE),0)</f>
        <v>0</v>
      </c>
      <c r="BW246">
        <f>IF($BG246=1,VLOOKUP($A246,'Full dataset'!$A$4:$IE$190,BW$1-2007+$C246,FALSE),0)</f>
        <v>0</v>
      </c>
      <c r="BX246">
        <f>IF($BG246=1,VLOOKUP($A246,'Full dataset'!$A$4:$IE$190,BX$1-2007+$C246,FALSE),0)</f>
        <v>0</v>
      </c>
    </row>
    <row r="247" spans="1:76" x14ac:dyDescent="0.25">
      <c r="A247">
        <v>59</v>
      </c>
      <c r="B247" t="s">
        <v>103</v>
      </c>
      <c r="C247">
        <v>2008</v>
      </c>
      <c r="D247" t="s">
        <v>582</v>
      </c>
      <c r="E247">
        <f t="shared" si="20"/>
        <v>0</v>
      </c>
      <c r="F247">
        <v>1</v>
      </c>
      <c r="G247">
        <v>84240</v>
      </c>
      <c r="H247">
        <v>3.4599745348502897</v>
      </c>
      <c r="I247">
        <v>94643</v>
      </c>
      <c r="J247">
        <v>1</v>
      </c>
      <c r="K247">
        <v>18486</v>
      </c>
      <c r="L247">
        <v>0.75927218959214693</v>
      </c>
      <c r="M247">
        <v>416</v>
      </c>
      <c r="N247">
        <v>2</v>
      </c>
      <c r="O247">
        <v>88372</v>
      </c>
      <c r="P247">
        <v>3.6296874358237154</v>
      </c>
      <c r="Q247">
        <v>596</v>
      </c>
      <c r="R247">
        <v>39508</v>
      </c>
      <c r="U247">
        <v>1</v>
      </c>
      <c r="V247">
        <v>676</v>
      </c>
      <c r="W247">
        <v>173102</v>
      </c>
      <c r="X247">
        <v>6557</v>
      </c>
      <c r="Y247">
        <v>1</v>
      </c>
      <c r="Z247">
        <v>1</v>
      </c>
      <c r="AA247" t="s">
        <v>780</v>
      </c>
      <c r="AB247">
        <v>1366169</v>
      </c>
      <c r="AC247">
        <f>VLOOKUP(A247,'Full dataset'!$A$4:$IE$190,2033-C247,FALSE)</f>
        <v>4.4000000000000004</v>
      </c>
      <c r="AD247">
        <f>VLOOKUP(A247,'Full dataset'!$A$4:$IE$190,2041-C247,FALSE)</f>
        <v>26090</v>
      </c>
      <c r="AE247">
        <f>VLOOKUP(A247,'Full dataset'!$A$4:$IE$190,2050-C247,FALSE)</f>
        <v>0</v>
      </c>
      <c r="AF247">
        <v>2.2000000000000002</v>
      </c>
      <c r="AG247" t="str">
        <f>VLOOKUP($A247,'Full dataset'!$A$4:$IE$190,2007+AG$1-$C247,FALSE)</f>
        <v>.</v>
      </c>
      <c r="AH247" t="str">
        <f>VLOOKUP($A247,'Full dataset'!$A$4:$IE$190,2007+AH$1-$C247,FALSE)</f>
        <v>.</v>
      </c>
      <c r="AI247">
        <f>VLOOKUP($A247,'Full dataset'!$A$4:$IE$190,2007+AI$1-$C247,FALSE)</f>
        <v>24522</v>
      </c>
      <c r="AJ247">
        <f>VLOOKUP($A247,'Full dataset'!$A$4:$IE$190,2007+AJ$1-$C247,FALSE)</f>
        <v>119</v>
      </c>
      <c r="AK247">
        <f>VLOOKUP($A247,'Full dataset'!$A$4:$IE$190,2007+AK$1-$C247,FALSE)</f>
        <v>45</v>
      </c>
      <c r="AL247">
        <f>VLOOKUP($A247,'Full dataset'!$A$4:$IE$190,2007+AL$1-$C247,FALSE)</f>
        <v>49</v>
      </c>
      <c r="AM247" t="s">
        <v>726</v>
      </c>
      <c r="AN247">
        <f>VLOOKUP($A247,'Full dataset'!$A$4:$IE$190,2007+AN$1-$C247,FALSE)</f>
        <v>301968</v>
      </c>
      <c r="AO247">
        <f>VLOOKUP($A247,'Full dataset'!$A$4:$IE$190,2007+AO$1-$C247,FALSE)</f>
        <v>14</v>
      </c>
      <c r="AP247" t="s">
        <v>726</v>
      </c>
      <c r="AQ247" t="s">
        <v>726</v>
      </c>
      <c r="AR247" t="s">
        <v>726</v>
      </c>
      <c r="AS247" t="s">
        <v>726</v>
      </c>
      <c r="AT247" t="s">
        <v>726</v>
      </c>
      <c r="AU247">
        <f>VLOOKUP(A247,'Full dataset'!$A$4:$II$190,$AU$1,FALSE)</f>
        <v>2008</v>
      </c>
      <c r="AV247">
        <v>1</v>
      </c>
      <c r="AW247">
        <f>VLOOKUP(A247,'Full dataset'!$A$5:$IM$190,247,FALSE)</f>
        <v>2</v>
      </c>
      <c r="AX247">
        <f>VLOOKUP(A247,'Full dataset'!$A$4:$II$190,242,FALSE)</f>
        <v>2008</v>
      </c>
      <c r="AY247">
        <f>VLOOKUP(A247,'Full dataset'!$A$5:$IM$190,246,FALSE)</f>
        <v>1</v>
      </c>
      <c r="AZ247">
        <v>9999</v>
      </c>
      <c r="BA247">
        <f>MAX(VLOOKUP($A247,'Full dataset'!$A$4:$IX$190,BA$1,FALSE),AW247)</f>
        <v>2</v>
      </c>
      <c r="BB247">
        <f>IF(VLOOKUP($A247,'Full dataset'!$A$4:$IX$190,BB$1,FALSE)&gt;0,VLOOKUP($A247,'Full dataset'!$A$4:$IX$190,BB$1,FALSE),AU247)</f>
        <v>2008</v>
      </c>
      <c r="BC247">
        <f>MAX(VLOOKUP($A247,'Full dataset'!$A$4:$IX$190,BC$1,FALSE),AY247)</f>
        <v>2</v>
      </c>
      <c r="BD247">
        <f>MAX(VLOOKUP($A247,'Full dataset'!$A$4:$IX$190,BD$1,FALSE),AX247)</f>
        <v>2008</v>
      </c>
      <c r="BE247">
        <f t="shared" si="21"/>
        <v>2008</v>
      </c>
      <c r="BF247">
        <f t="shared" si="22"/>
        <v>1</v>
      </c>
      <c r="BG247">
        <f t="shared" si="23"/>
        <v>1</v>
      </c>
      <c r="BH247">
        <f t="shared" si="18"/>
        <v>0</v>
      </c>
      <c r="BI247">
        <f t="shared" si="19"/>
        <v>1</v>
      </c>
      <c r="BO247">
        <f>IF(BF247=1,VLOOKUP($A247,'Full dataset'!$A$4:$IE$190,2007+BO$1-$C247,FALSE),0)</f>
        <v>123</v>
      </c>
      <c r="BP247">
        <f>IF(BF247=1,VLOOKUP($A247,'Full dataset'!$A$4:$IE$190,2007+BP$1-$C247,FALSE),0)</f>
        <v>15</v>
      </c>
      <c r="BQ247">
        <f>IF(BF247=1,VLOOKUP($A247,'Full dataset'!$A$4:$IE$190,2007+BQ$1-$C247,FALSE),0)</f>
        <v>1</v>
      </c>
      <c r="BR247">
        <f>IF($BG247=1,VLOOKUP($A247,'Full dataset'!$A$4:$IE$190,BR$1-2007+$C247,FALSE),0)</f>
        <v>0</v>
      </c>
      <c r="BS247">
        <f>IF($BG247=1,VLOOKUP($A247,'Full dataset'!$A$4:$IE$190,BS$1-2007+$C247,FALSE),0)</f>
        <v>0</v>
      </c>
      <c r="BT247">
        <f>IF($BG247=1,VLOOKUP($A247,'Full dataset'!$A$4:$IE$190,BT$1-2007+$C247,FALSE),0)</f>
        <v>0</v>
      </c>
      <c r="BU247">
        <f>IF($BG247=1,VLOOKUP($A247,'Full dataset'!$A$4:$IE$190,BU$1-2007+$C247,FALSE),0)</f>
        <v>0</v>
      </c>
      <c r="BV247">
        <f>IF($BG247=1,VLOOKUP($A247,'Full dataset'!$A$4:$IE$190,BV$1-2007+$C247,FALSE),0)</f>
        <v>0</v>
      </c>
      <c r="BW247">
        <f>IF($BG247=1,VLOOKUP($A247,'Full dataset'!$A$4:$IE$190,BW$1-2007+$C247,FALSE),0)</f>
        <v>0</v>
      </c>
      <c r="BX247">
        <f>IF($BG247=1,VLOOKUP($A247,'Full dataset'!$A$4:$IE$190,BX$1-2007+$C247,FALSE),0)</f>
        <v>0</v>
      </c>
    </row>
    <row r="248" spans="1:76" x14ac:dyDescent="0.25">
      <c r="A248">
        <v>60</v>
      </c>
      <c r="B248" t="s">
        <v>104</v>
      </c>
      <c r="C248">
        <v>2008</v>
      </c>
      <c r="D248" t="s">
        <v>591</v>
      </c>
      <c r="E248">
        <f t="shared" si="20"/>
        <v>1</v>
      </c>
      <c r="F248">
        <v>1</v>
      </c>
      <c r="G248">
        <v>83086</v>
      </c>
      <c r="H248">
        <v>3.0507068110886726</v>
      </c>
      <c r="I248">
        <v>33885</v>
      </c>
      <c r="J248">
        <v>0</v>
      </c>
      <c r="N248">
        <v>1</v>
      </c>
      <c r="O248">
        <v>2462366</v>
      </c>
      <c r="P248">
        <v>90.411823021846885</v>
      </c>
      <c r="Q248">
        <v>7460</v>
      </c>
      <c r="R248">
        <v>39387</v>
      </c>
      <c r="S248">
        <v>6141</v>
      </c>
      <c r="T248">
        <v>522210</v>
      </c>
      <c r="U248">
        <v>1</v>
      </c>
      <c r="V248">
        <v>9</v>
      </c>
      <c r="W248">
        <v>873096</v>
      </c>
      <c r="X248">
        <v>44715</v>
      </c>
      <c r="Y248">
        <v>1</v>
      </c>
      <c r="Z248">
        <v>1</v>
      </c>
      <c r="AA248" t="s">
        <v>781</v>
      </c>
      <c r="AB248">
        <v>442992</v>
      </c>
      <c r="AC248">
        <f>VLOOKUP(A248,'Full dataset'!$A$4:$IE$190,2033-C248,FALSE)</f>
        <v>3.9</v>
      </c>
      <c r="AD248">
        <f>VLOOKUP(A248,'Full dataset'!$A$4:$IE$190,2041-C248,FALSE)</f>
        <v>27265</v>
      </c>
      <c r="AE248">
        <f>VLOOKUP(A248,'Full dataset'!$A$4:$IE$190,2050-C248,FALSE)</f>
        <v>0</v>
      </c>
      <c r="AF248">
        <v>1.95</v>
      </c>
      <c r="AG248">
        <f>VLOOKUP($A248,'Full dataset'!$A$4:$IE$190,2007+AG$1-$C248,FALSE)</f>
        <v>2699</v>
      </c>
      <c r="AH248">
        <f>VLOOKUP($A248,'Full dataset'!$A$4:$IE$190,2007+AH$1-$C248,FALSE)</f>
        <v>126074</v>
      </c>
      <c r="AI248">
        <f>VLOOKUP($A248,'Full dataset'!$A$4:$IE$190,2007+AI$1-$C248,FALSE)</f>
        <v>31920</v>
      </c>
      <c r="AJ248" t="str">
        <f>VLOOKUP($A248,'Full dataset'!$A$4:$IE$190,2007+AJ$1-$C248,FALSE)</f>
        <v>.</v>
      </c>
      <c r="AK248">
        <f>VLOOKUP($A248,'Full dataset'!$A$4:$IE$190,2007+AK$1-$C248,FALSE)</f>
        <v>57</v>
      </c>
      <c r="AL248">
        <f>VLOOKUP($A248,'Full dataset'!$A$4:$IE$190,2007+AL$1-$C248,FALSE)</f>
        <v>67</v>
      </c>
      <c r="AM248" t="s">
        <v>726</v>
      </c>
      <c r="AN248" t="str">
        <f>VLOOKUP($A248,'Full dataset'!$A$4:$IE$190,2007+AN$1-$C248,FALSE)</f>
        <v>.</v>
      </c>
      <c r="AO248" t="str">
        <f>VLOOKUP($A248,'Full dataset'!$A$4:$IE$190,2007+AO$1-$C248,FALSE)</f>
        <v>.</v>
      </c>
      <c r="AP248" t="s">
        <v>726</v>
      </c>
      <c r="AQ248" t="s">
        <v>726</v>
      </c>
      <c r="AR248" t="s">
        <v>726</v>
      </c>
      <c r="AS248" t="s">
        <v>726</v>
      </c>
      <c r="AT248" t="s">
        <v>726</v>
      </c>
      <c r="AU248">
        <f>VLOOKUP(A248,'Full dataset'!$A$4:$II$190,$AU$1,FALSE)</f>
        <v>2009</v>
      </c>
      <c r="AV248">
        <v>0</v>
      </c>
      <c r="AW248">
        <f>VLOOKUP(A248,'Full dataset'!$A$5:$IM$190,247,FALSE)</f>
        <v>1</v>
      </c>
      <c r="AX248">
        <f>VLOOKUP(A248,'Full dataset'!$A$4:$II$190,242,FALSE)</f>
        <v>2007</v>
      </c>
      <c r="AY248">
        <f>VLOOKUP(A248,'Full dataset'!$A$5:$IM$190,246,FALSE)</f>
        <v>1</v>
      </c>
      <c r="AZ248">
        <v>9999</v>
      </c>
      <c r="BA248">
        <f>MAX(VLOOKUP($A248,'Full dataset'!$A$4:$IX$190,BA$1,FALSE),AW248)</f>
        <v>1</v>
      </c>
      <c r="BB248">
        <f>IF(VLOOKUP($A248,'Full dataset'!$A$4:$IX$190,BB$1,FALSE)&gt;0,VLOOKUP($A248,'Full dataset'!$A$4:$IX$190,BB$1,FALSE),AU248)</f>
        <v>2009</v>
      </c>
      <c r="BC248">
        <f>MAX(VLOOKUP($A248,'Full dataset'!$A$4:$IX$190,BC$1,FALSE),AY248)</f>
        <v>1</v>
      </c>
      <c r="BD248">
        <f>MAX(VLOOKUP($A248,'Full dataset'!$A$4:$IX$190,BD$1,FALSE),AX248)</f>
        <v>2007</v>
      </c>
      <c r="BE248">
        <f t="shared" si="21"/>
        <v>2007</v>
      </c>
      <c r="BF248">
        <f t="shared" si="22"/>
        <v>0</v>
      </c>
      <c r="BG248">
        <f t="shared" si="23"/>
        <v>0</v>
      </c>
      <c r="BH248">
        <f t="shared" si="18"/>
        <v>0</v>
      </c>
      <c r="BI248">
        <f t="shared" si="19"/>
        <v>0</v>
      </c>
      <c r="BO248">
        <f>IF(BF248=1,VLOOKUP($A248,'Full dataset'!$A$4:$IE$190,2007+BO$1-$C248,FALSE),0)</f>
        <v>0</v>
      </c>
      <c r="BP248">
        <f>IF(BF248=1,VLOOKUP($A248,'Full dataset'!$A$4:$IE$190,2007+BP$1-$C248,FALSE),0)</f>
        <v>0</v>
      </c>
      <c r="BQ248">
        <f>IF(BF248=1,VLOOKUP($A248,'Full dataset'!$A$4:$IE$190,2007+BQ$1-$C248,FALSE),0)</f>
        <v>0</v>
      </c>
      <c r="BR248">
        <f>IF($BG248=1,VLOOKUP($A248,'Full dataset'!$A$4:$IE$190,BR$1-2007+$C248,FALSE),0)</f>
        <v>0</v>
      </c>
      <c r="BS248">
        <f>IF($BG248=1,VLOOKUP($A248,'Full dataset'!$A$4:$IE$190,BS$1-2007+$C248,FALSE),0)</f>
        <v>0</v>
      </c>
      <c r="BT248">
        <f>IF($BG248=1,VLOOKUP($A248,'Full dataset'!$A$4:$IE$190,BT$1-2007+$C248,FALSE),0)</f>
        <v>0</v>
      </c>
      <c r="BU248">
        <f>IF($BG248=1,VLOOKUP($A248,'Full dataset'!$A$4:$IE$190,BU$1-2007+$C248,FALSE),0)</f>
        <v>0</v>
      </c>
      <c r="BV248">
        <f>IF($BG248=1,VLOOKUP($A248,'Full dataset'!$A$4:$IE$190,BV$1-2007+$C248,FALSE),0)</f>
        <v>0</v>
      </c>
      <c r="BW248">
        <f>IF($BG248=1,VLOOKUP($A248,'Full dataset'!$A$4:$IE$190,BW$1-2007+$C248,FALSE),0)</f>
        <v>0</v>
      </c>
      <c r="BX248">
        <f>IF($BG248=1,VLOOKUP($A248,'Full dataset'!$A$4:$IE$190,BX$1-2007+$C248,FALSE),0)</f>
        <v>0</v>
      </c>
    </row>
    <row r="249" spans="1:76" x14ac:dyDescent="0.25">
      <c r="A249">
        <v>61</v>
      </c>
      <c r="B249" t="s">
        <v>105</v>
      </c>
      <c r="C249">
        <v>2008</v>
      </c>
      <c r="D249" t="s">
        <v>591</v>
      </c>
      <c r="E249">
        <f t="shared" si="20"/>
        <v>1</v>
      </c>
      <c r="F249">
        <v>1</v>
      </c>
      <c r="G249">
        <v>23731</v>
      </c>
      <c r="H249">
        <v>0.45261391161717307</v>
      </c>
      <c r="I249">
        <v>10956</v>
      </c>
      <c r="J249">
        <v>0</v>
      </c>
      <c r="N249">
        <v>0</v>
      </c>
      <c r="S249">
        <v>5651</v>
      </c>
      <c r="T249">
        <v>448140</v>
      </c>
      <c r="U249">
        <v>1</v>
      </c>
      <c r="V249">
        <v>1863</v>
      </c>
      <c r="W249">
        <v>691192</v>
      </c>
      <c r="X249">
        <v>206875</v>
      </c>
      <c r="Y249">
        <v>1</v>
      </c>
      <c r="Z249">
        <v>1</v>
      </c>
      <c r="AA249" t="s">
        <v>782</v>
      </c>
      <c r="AB249">
        <v>197845</v>
      </c>
      <c r="AC249">
        <f>VLOOKUP(A249,'Full dataset'!$A$4:$IE$190,2033-C249,FALSE)</f>
        <v>6.5</v>
      </c>
      <c r="AD249">
        <f>VLOOKUP(A249,'Full dataset'!$A$4:$IE$190,2041-C249,FALSE)</f>
        <v>49236</v>
      </c>
      <c r="AE249">
        <f>VLOOKUP(A249,'Full dataset'!$A$4:$IE$190,2050-C249,FALSE)</f>
        <v>0</v>
      </c>
      <c r="AF249">
        <v>3.25</v>
      </c>
      <c r="AG249">
        <f>VLOOKUP($A249,'Full dataset'!$A$4:$IE$190,2007+AG$1-$C249,FALSE)</f>
        <v>401</v>
      </c>
      <c r="AH249">
        <f>VLOOKUP($A249,'Full dataset'!$A$4:$IE$190,2007+AH$1-$C249,FALSE)</f>
        <v>5661</v>
      </c>
      <c r="AI249">
        <f>VLOOKUP($A249,'Full dataset'!$A$4:$IE$190,2007+AI$1-$C249,FALSE)</f>
        <v>8573</v>
      </c>
      <c r="AJ249">
        <f>VLOOKUP($A249,'Full dataset'!$A$4:$IE$190,2007+AJ$1-$C249,FALSE)</f>
        <v>-2421</v>
      </c>
      <c r="AK249">
        <f>VLOOKUP($A249,'Full dataset'!$A$4:$IE$190,2007+AK$1-$C249,FALSE)</f>
        <v>71</v>
      </c>
      <c r="AL249">
        <f>VLOOKUP($A249,'Full dataset'!$A$4:$IE$190,2007+AL$1-$C249,FALSE)</f>
        <v>73</v>
      </c>
      <c r="AM249" t="s">
        <v>726</v>
      </c>
      <c r="AN249">
        <f>VLOOKUP($A249,'Full dataset'!$A$4:$IE$190,2007+AN$1-$C249,FALSE)</f>
        <v>410073</v>
      </c>
      <c r="AO249" t="str">
        <f>VLOOKUP($A249,'Full dataset'!$A$4:$IE$190,2007+AO$1-$C249,FALSE)</f>
        <v>.</v>
      </c>
      <c r="AP249" t="s">
        <v>726</v>
      </c>
      <c r="AQ249" t="s">
        <v>726</v>
      </c>
      <c r="AR249" t="s">
        <v>726</v>
      </c>
      <c r="AS249" t="s">
        <v>726</v>
      </c>
      <c r="AT249" t="s">
        <v>726</v>
      </c>
      <c r="AU249">
        <f>VLOOKUP(A249,'Full dataset'!$A$4:$II$190,$AU$1,FALSE)</f>
        <v>2008</v>
      </c>
      <c r="AV249">
        <v>0</v>
      </c>
      <c r="AW249">
        <f>VLOOKUP(A249,'Full dataset'!$A$5:$IM$190,247,FALSE)</f>
        <v>1</v>
      </c>
      <c r="AX249">
        <f>VLOOKUP(A249,'Full dataset'!$A$4:$II$190,242,FALSE)</f>
        <v>9999</v>
      </c>
      <c r="AY249">
        <f>VLOOKUP(A249,'Full dataset'!$A$5:$IM$190,246,FALSE)</f>
        <v>1</v>
      </c>
      <c r="AZ249">
        <v>9999</v>
      </c>
      <c r="BA249">
        <f>MAX(VLOOKUP($A249,'Full dataset'!$A$4:$IX$190,BA$1,FALSE),AW249)</f>
        <v>2</v>
      </c>
      <c r="BB249">
        <f>IF(VLOOKUP($A249,'Full dataset'!$A$4:$IX$190,BB$1,FALSE)&gt;0,VLOOKUP($A249,'Full dataset'!$A$4:$IX$190,BB$1,FALSE),AU249)</f>
        <v>2012</v>
      </c>
      <c r="BC249">
        <f>MAX(VLOOKUP($A249,'Full dataset'!$A$4:$IX$190,BC$1,FALSE),AY249)</f>
        <v>1</v>
      </c>
      <c r="BD249">
        <f>MAX(VLOOKUP($A249,'Full dataset'!$A$4:$IX$190,BD$1,FALSE),AX249)</f>
        <v>9999</v>
      </c>
      <c r="BE249">
        <f t="shared" si="21"/>
        <v>2012</v>
      </c>
      <c r="BF249">
        <f t="shared" si="22"/>
        <v>0</v>
      </c>
      <c r="BG249">
        <f t="shared" si="23"/>
        <v>0</v>
      </c>
      <c r="BH249">
        <f t="shared" si="18"/>
        <v>0</v>
      </c>
      <c r="BI249">
        <f t="shared" si="19"/>
        <v>0</v>
      </c>
      <c r="BO249">
        <f>IF(BF249=1,VLOOKUP($A249,'Full dataset'!$A$4:$IE$190,2007+BO$1-$C249,FALSE),0)</f>
        <v>0</v>
      </c>
      <c r="BP249">
        <f>IF(BF249=1,VLOOKUP($A249,'Full dataset'!$A$4:$IE$190,2007+BP$1-$C249,FALSE),0)</f>
        <v>0</v>
      </c>
      <c r="BQ249">
        <f>IF(BF249=1,VLOOKUP($A249,'Full dataset'!$A$4:$IE$190,2007+BQ$1-$C249,FALSE),0)</f>
        <v>0</v>
      </c>
      <c r="BR249">
        <f>IF($BG249=1,VLOOKUP($A249,'Full dataset'!$A$4:$IE$190,BR$1-2007+$C249,FALSE),0)</f>
        <v>0</v>
      </c>
      <c r="BS249">
        <f>IF($BG249=1,VLOOKUP($A249,'Full dataset'!$A$4:$IE$190,BS$1-2007+$C249,FALSE),0)</f>
        <v>0</v>
      </c>
      <c r="BT249">
        <f>IF($BG249=1,VLOOKUP($A249,'Full dataset'!$A$4:$IE$190,BT$1-2007+$C249,FALSE),0)</f>
        <v>0</v>
      </c>
      <c r="BU249">
        <f>IF($BG249=1,VLOOKUP($A249,'Full dataset'!$A$4:$IE$190,BU$1-2007+$C249,FALSE),0)</f>
        <v>0</v>
      </c>
      <c r="BV249">
        <f>IF($BG249=1,VLOOKUP($A249,'Full dataset'!$A$4:$IE$190,BV$1-2007+$C249,FALSE),0)</f>
        <v>0</v>
      </c>
      <c r="BW249">
        <f>IF($BG249=1,VLOOKUP($A249,'Full dataset'!$A$4:$IE$190,BW$1-2007+$C249,FALSE),0)</f>
        <v>0</v>
      </c>
      <c r="BX249">
        <f>IF($BG249=1,VLOOKUP($A249,'Full dataset'!$A$4:$IE$190,BX$1-2007+$C249,FALSE),0)</f>
        <v>0</v>
      </c>
    </row>
    <row r="250" spans="1:76" x14ac:dyDescent="0.25">
      <c r="A250">
        <v>62</v>
      </c>
      <c r="B250" t="s">
        <v>106</v>
      </c>
      <c r="C250">
        <v>2008</v>
      </c>
      <c r="D250" t="s">
        <v>591</v>
      </c>
      <c r="E250">
        <f t="shared" si="20"/>
        <v>1</v>
      </c>
      <c r="F250">
        <v>1</v>
      </c>
      <c r="G250">
        <v>1880</v>
      </c>
      <c r="H250">
        <v>0.52749719416386087</v>
      </c>
      <c r="I250">
        <v>761</v>
      </c>
      <c r="J250">
        <v>1</v>
      </c>
      <c r="K250">
        <v>185</v>
      </c>
      <c r="L250">
        <v>5.1907968574635241E-2</v>
      </c>
      <c r="M250">
        <v>164</v>
      </c>
      <c r="N250">
        <v>0</v>
      </c>
      <c r="S250">
        <v>5945</v>
      </c>
      <c r="T250">
        <v>451120</v>
      </c>
      <c r="U250">
        <v>1</v>
      </c>
      <c r="V250">
        <v>5795</v>
      </c>
      <c r="W250">
        <v>54393</v>
      </c>
      <c r="X250">
        <v>9592</v>
      </c>
      <c r="Y250">
        <v>1</v>
      </c>
      <c r="Z250">
        <v>0</v>
      </c>
      <c r="AA250" t="s">
        <v>783</v>
      </c>
      <c r="AB250">
        <v>7360</v>
      </c>
      <c r="AC250">
        <f>VLOOKUP(A250,'Full dataset'!$A$4:$IE$190,2033-C250,FALSE)</f>
        <v>0</v>
      </c>
      <c r="AD250">
        <f>VLOOKUP(A250,'Full dataset'!$A$4:$IE$190,2041-C250,FALSE)</f>
        <v>4886</v>
      </c>
      <c r="AE250">
        <f>VLOOKUP(A250,'Full dataset'!$A$4:$IE$190,2050-C250,FALSE)</f>
        <v>0</v>
      </c>
      <c r="AF250">
        <v>0</v>
      </c>
      <c r="AG250">
        <f>VLOOKUP($A250,'Full dataset'!$A$4:$IE$190,2007+AG$1-$C250,FALSE)</f>
        <v>4.5640000000000001</v>
      </c>
      <c r="AH250">
        <f>VLOOKUP($A250,'Full dataset'!$A$4:$IE$190,2007+AH$1-$C250,FALSE)</f>
        <v>300.15199999999999</v>
      </c>
      <c r="AI250">
        <f>VLOOKUP($A250,'Full dataset'!$A$4:$IE$190,2007+AI$1-$C250,FALSE)</f>
        <v>467.86099999999999</v>
      </c>
      <c r="AJ250">
        <f>VLOOKUP($A250,'Full dataset'!$A$4:$IE$190,2007+AJ$1-$C250,FALSE)</f>
        <v>16</v>
      </c>
      <c r="AK250">
        <f>VLOOKUP($A250,'Full dataset'!$A$4:$IE$190,2007+AK$1-$C250,FALSE)</f>
        <v>88</v>
      </c>
      <c r="AL250" t="str">
        <f>VLOOKUP($A250,'Full dataset'!$A$4:$IE$190,2007+AL$1-$C250,FALSE)</f>
        <v>.</v>
      </c>
      <c r="AM250" t="s">
        <v>726</v>
      </c>
      <c r="AN250">
        <f>VLOOKUP($A250,'Full dataset'!$A$4:$IE$190,2007+AN$1-$C250,FALSE)</f>
        <v>11209</v>
      </c>
      <c r="AO250">
        <f>VLOOKUP($A250,'Full dataset'!$A$4:$IE$190,2007+AO$1-$C250,FALSE)</f>
        <v>30</v>
      </c>
      <c r="AP250" t="s">
        <v>726</v>
      </c>
      <c r="AQ250" t="s">
        <v>726</v>
      </c>
      <c r="AR250" t="s">
        <v>726</v>
      </c>
      <c r="AS250" t="s">
        <v>726</v>
      </c>
      <c r="AT250" t="s">
        <v>726</v>
      </c>
      <c r="AU250">
        <f>VLOOKUP(A250,'Full dataset'!$A$4:$II$190,$AU$1,FALSE)</f>
        <v>2008</v>
      </c>
      <c r="AV250">
        <v>1</v>
      </c>
      <c r="AW250">
        <f>VLOOKUP(A250,'Full dataset'!$A$5:$IM$190,247,FALSE)</f>
        <v>1</v>
      </c>
      <c r="AX250">
        <f>VLOOKUP(A250,'Full dataset'!$A$4:$II$190,242,FALSE)</f>
        <v>2007</v>
      </c>
      <c r="AY250">
        <f>VLOOKUP(A250,'Full dataset'!$A$5:$IM$190,246,FALSE)</f>
        <v>1</v>
      </c>
      <c r="AZ250">
        <v>9999</v>
      </c>
      <c r="BA250">
        <f>MAX(VLOOKUP($A250,'Full dataset'!$A$4:$IX$190,BA$1,FALSE),AW250)</f>
        <v>1</v>
      </c>
      <c r="BB250">
        <f>IF(VLOOKUP($A250,'Full dataset'!$A$4:$IX$190,BB$1,FALSE)&gt;0,VLOOKUP($A250,'Full dataset'!$A$4:$IX$190,BB$1,FALSE),AU250)</f>
        <v>2008</v>
      </c>
      <c r="BC250">
        <f>MAX(VLOOKUP($A250,'Full dataset'!$A$4:$IX$190,BC$1,FALSE),AY250)</f>
        <v>1</v>
      </c>
      <c r="BD250">
        <f>MAX(VLOOKUP($A250,'Full dataset'!$A$4:$IX$190,BD$1,FALSE),AX250)</f>
        <v>2007</v>
      </c>
      <c r="BE250">
        <f t="shared" si="21"/>
        <v>2007</v>
      </c>
      <c r="BF250">
        <f t="shared" si="22"/>
        <v>0</v>
      </c>
      <c r="BG250">
        <f t="shared" si="23"/>
        <v>0</v>
      </c>
      <c r="BH250">
        <f t="shared" si="18"/>
        <v>0</v>
      </c>
      <c r="BI250">
        <f t="shared" si="19"/>
        <v>0</v>
      </c>
      <c r="BO250">
        <f>IF(BF250=1,VLOOKUP($A250,'Full dataset'!$A$4:$IE$190,2007+BO$1-$C250,FALSE),0)</f>
        <v>0</v>
      </c>
      <c r="BP250">
        <f>IF(BF250=1,VLOOKUP($A250,'Full dataset'!$A$4:$IE$190,2007+BP$1-$C250,FALSE),0)</f>
        <v>0</v>
      </c>
      <c r="BQ250">
        <f>IF(BF250=1,VLOOKUP($A250,'Full dataset'!$A$4:$IE$190,2007+BQ$1-$C250,FALSE),0)</f>
        <v>0</v>
      </c>
      <c r="BR250">
        <f>IF($BG250=1,VLOOKUP($A250,'Full dataset'!$A$4:$IE$190,BR$1-2007+$C250,FALSE),0)</f>
        <v>0</v>
      </c>
      <c r="BS250">
        <f>IF($BG250=1,VLOOKUP($A250,'Full dataset'!$A$4:$IE$190,BS$1-2007+$C250,FALSE),0)</f>
        <v>0</v>
      </c>
      <c r="BT250">
        <f>IF($BG250=1,VLOOKUP($A250,'Full dataset'!$A$4:$IE$190,BT$1-2007+$C250,FALSE),0)</f>
        <v>0</v>
      </c>
      <c r="BU250">
        <f>IF($BG250=1,VLOOKUP($A250,'Full dataset'!$A$4:$IE$190,BU$1-2007+$C250,FALSE),0)</f>
        <v>0</v>
      </c>
      <c r="BV250">
        <f>IF($BG250=1,VLOOKUP($A250,'Full dataset'!$A$4:$IE$190,BV$1-2007+$C250,FALSE),0)</f>
        <v>0</v>
      </c>
      <c r="BW250">
        <f>IF($BG250=1,VLOOKUP($A250,'Full dataset'!$A$4:$IE$190,BW$1-2007+$C250,FALSE),0)</f>
        <v>0</v>
      </c>
      <c r="BX250">
        <f>IF($BG250=1,VLOOKUP($A250,'Full dataset'!$A$4:$IE$190,BX$1-2007+$C250,FALSE),0)</f>
        <v>0</v>
      </c>
    </row>
    <row r="251" spans="1:76" x14ac:dyDescent="0.25">
      <c r="A251">
        <v>63</v>
      </c>
      <c r="B251" t="s">
        <v>107</v>
      </c>
      <c r="C251">
        <v>2008</v>
      </c>
      <c r="D251" t="s">
        <v>591</v>
      </c>
      <c r="E251">
        <f t="shared" si="20"/>
        <v>1</v>
      </c>
      <c r="F251">
        <v>1</v>
      </c>
      <c r="G251">
        <v>24853</v>
      </c>
      <c r="H251">
        <v>1.4672058563079284</v>
      </c>
      <c r="I251">
        <v>8568</v>
      </c>
      <c r="J251">
        <v>1</v>
      </c>
      <c r="K251">
        <v>2346</v>
      </c>
      <c r="L251">
        <v>0.13849695967884762</v>
      </c>
      <c r="M251">
        <v>789</v>
      </c>
      <c r="N251">
        <v>2</v>
      </c>
      <c r="O251">
        <v>12644</v>
      </c>
      <c r="P251">
        <v>0.74644311942853769</v>
      </c>
      <c r="Q251">
        <v>51</v>
      </c>
      <c r="R251">
        <v>40483</v>
      </c>
      <c r="S251">
        <v>2040</v>
      </c>
      <c r="T251">
        <v>311230</v>
      </c>
      <c r="U251">
        <v>1</v>
      </c>
      <c r="V251">
        <v>172</v>
      </c>
      <c r="W251">
        <v>5920</v>
      </c>
      <c r="X251">
        <v>2367</v>
      </c>
      <c r="Y251">
        <v>1</v>
      </c>
      <c r="Z251">
        <v>1</v>
      </c>
      <c r="AA251" t="s">
        <v>784</v>
      </c>
      <c r="AB251">
        <v>173599</v>
      </c>
      <c r="AC251">
        <f>VLOOKUP(A251,'Full dataset'!$A$4:$IE$190,2033-C251,FALSE)</f>
        <v>3.2</v>
      </c>
      <c r="AD251">
        <f>VLOOKUP(A251,'Full dataset'!$A$4:$IE$190,2041-C251,FALSE)</f>
        <v>17018</v>
      </c>
      <c r="AE251">
        <f>VLOOKUP(A251,'Full dataset'!$A$4:$IE$190,2050-C251,FALSE)</f>
        <v>7.03</v>
      </c>
      <c r="AF251">
        <v>5.1150000000000002</v>
      </c>
      <c r="AG251">
        <f>VLOOKUP($A251,'Full dataset'!$A$4:$IE$190,2007+AG$1-$C251,FALSE)</f>
        <v>1304.4000000000001</v>
      </c>
      <c r="AH251">
        <f>VLOOKUP($A251,'Full dataset'!$A$4:$IE$190,2007+AH$1-$C251,FALSE)</f>
        <v>17874.8</v>
      </c>
      <c r="AI251">
        <f>VLOOKUP($A251,'Full dataset'!$A$4:$IE$190,2007+AI$1-$C251,FALSE)</f>
        <v>14691.3</v>
      </c>
      <c r="AJ251">
        <f>VLOOKUP($A251,'Full dataset'!$A$4:$IE$190,2007+AJ$1-$C251,FALSE)</f>
        <v>-85</v>
      </c>
      <c r="AK251" t="str">
        <f>VLOOKUP($A251,'Full dataset'!$A$4:$IE$190,2007+AK$1-$C251,FALSE)</f>
        <v>.</v>
      </c>
      <c r="AL251">
        <f>VLOOKUP($A251,'Full dataset'!$A$4:$IE$190,2007+AL$1-$C251,FALSE)</f>
        <v>40</v>
      </c>
      <c r="AM251" t="s">
        <v>726</v>
      </c>
      <c r="AN251">
        <f>VLOOKUP($A251,'Full dataset'!$A$4:$IE$190,2007+AN$1-$C251,FALSE)</f>
        <v>111974</v>
      </c>
      <c r="AO251">
        <f>VLOOKUP($A251,'Full dataset'!$A$4:$IE$190,2007+AO$1-$C251,FALSE)</f>
        <v>4</v>
      </c>
      <c r="AP251" t="s">
        <v>726</v>
      </c>
      <c r="AQ251" t="s">
        <v>726</v>
      </c>
      <c r="AR251" t="s">
        <v>726</v>
      </c>
      <c r="AS251" t="s">
        <v>726</v>
      </c>
      <c r="AT251" t="s">
        <v>726</v>
      </c>
      <c r="AU251">
        <f>VLOOKUP(A251,'Full dataset'!$A$4:$II$190,$AU$1,FALSE)</f>
        <v>2010</v>
      </c>
      <c r="AV251">
        <v>1</v>
      </c>
      <c r="AW251">
        <f>VLOOKUP(A251,'Full dataset'!$A$5:$IM$190,247,FALSE)</f>
        <v>2</v>
      </c>
      <c r="AX251">
        <f>VLOOKUP(A251,'Full dataset'!$A$4:$II$190,242,FALSE)</f>
        <v>2009</v>
      </c>
      <c r="AY251">
        <f>VLOOKUP(A251,'Full dataset'!$A$5:$IM$190,246,FALSE)</f>
        <v>2</v>
      </c>
      <c r="AZ251">
        <v>9999</v>
      </c>
      <c r="BA251">
        <f>MAX(VLOOKUP($A251,'Full dataset'!$A$4:$IX$190,BA$1,FALSE),AW251)</f>
        <v>2</v>
      </c>
      <c r="BB251">
        <f>IF(VLOOKUP($A251,'Full dataset'!$A$4:$IX$190,BB$1,FALSE)&gt;0,VLOOKUP($A251,'Full dataset'!$A$4:$IX$190,BB$1,FALSE),AU251)</f>
        <v>2010</v>
      </c>
      <c r="BC251">
        <f>MAX(VLOOKUP($A251,'Full dataset'!$A$4:$IX$190,BC$1,FALSE),AY251)</f>
        <v>2</v>
      </c>
      <c r="BD251">
        <f>MAX(VLOOKUP($A251,'Full dataset'!$A$4:$IX$190,BD$1,FALSE),AX251)</f>
        <v>2009</v>
      </c>
      <c r="BE251">
        <f t="shared" si="21"/>
        <v>2009</v>
      </c>
      <c r="BF251">
        <f t="shared" si="22"/>
        <v>0</v>
      </c>
      <c r="BG251">
        <f t="shared" si="23"/>
        <v>0</v>
      </c>
      <c r="BH251">
        <f t="shared" si="18"/>
        <v>0</v>
      </c>
      <c r="BI251">
        <f t="shared" si="19"/>
        <v>0</v>
      </c>
      <c r="BO251">
        <f>IF(BF251=1,VLOOKUP($A251,'Full dataset'!$A$4:$IE$190,2007+BO$1-$C251,FALSE),0)</f>
        <v>0</v>
      </c>
      <c r="BP251">
        <f>IF(BF251=1,VLOOKUP($A251,'Full dataset'!$A$4:$IE$190,2007+BP$1-$C251,FALSE),0)</f>
        <v>0</v>
      </c>
      <c r="BQ251">
        <f>IF(BF251=1,VLOOKUP($A251,'Full dataset'!$A$4:$IE$190,2007+BQ$1-$C251,FALSE),0)</f>
        <v>0</v>
      </c>
      <c r="BR251">
        <f>IF($BG251=1,VLOOKUP($A251,'Full dataset'!$A$4:$IE$190,BR$1-2007+$C251,FALSE),0)</f>
        <v>0</v>
      </c>
      <c r="BS251">
        <f>IF($BG251=1,VLOOKUP($A251,'Full dataset'!$A$4:$IE$190,BS$1-2007+$C251,FALSE),0)</f>
        <v>0</v>
      </c>
      <c r="BT251">
        <f>IF($BG251=1,VLOOKUP($A251,'Full dataset'!$A$4:$IE$190,BT$1-2007+$C251,FALSE),0)</f>
        <v>0</v>
      </c>
      <c r="BU251">
        <f>IF($BG251=1,VLOOKUP($A251,'Full dataset'!$A$4:$IE$190,BU$1-2007+$C251,FALSE),0)</f>
        <v>0</v>
      </c>
      <c r="BV251">
        <f>IF($BG251=1,VLOOKUP($A251,'Full dataset'!$A$4:$IE$190,BV$1-2007+$C251,FALSE),0)</f>
        <v>0</v>
      </c>
      <c r="BW251">
        <f>IF($BG251=1,VLOOKUP($A251,'Full dataset'!$A$4:$IE$190,BW$1-2007+$C251,FALSE),0)</f>
        <v>0</v>
      </c>
      <c r="BX251">
        <f>IF($BG251=1,VLOOKUP($A251,'Full dataset'!$A$4:$IE$190,BX$1-2007+$C251,FALSE),0)</f>
        <v>0</v>
      </c>
    </row>
    <row r="252" spans="1:76" x14ac:dyDescent="0.25">
      <c r="A252">
        <v>64</v>
      </c>
      <c r="B252" t="s">
        <v>108</v>
      </c>
      <c r="C252">
        <v>2008</v>
      </c>
      <c r="D252" t="s">
        <v>582</v>
      </c>
      <c r="E252">
        <f t="shared" si="20"/>
        <v>0</v>
      </c>
      <c r="F252">
        <v>1</v>
      </c>
      <c r="G252">
        <v>979</v>
      </c>
      <c r="H252">
        <v>0.62998712998713002</v>
      </c>
      <c r="I252">
        <v>380</v>
      </c>
      <c r="J252">
        <v>0</v>
      </c>
      <c r="N252">
        <v>0</v>
      </c>
      <c r="U252">
        <v>1</v>
      </c>
      <c r="V252">
        <v>233</v>
      </c>
      <c r="W252">
        <v>240</v>
      </c>
      <c r="X252">
        <v>709</v>
      </c>
      <c r="Y252">
        <v>1</v>
      </c>
      <c r="Z252">
        <v>1</v>
      </c>
      <c r="AA252" t="s">
        <v>785</v>
      </c>
      <c r="AB252">
        <v>4956</v>
      </c>
      <c r="AC252">
        <f>VLOOKUP(A252,'Full dataset'!$A$4:$IE$190,2033-C252,FALSE)</f>
        <v>6.6</v>
      </c>
      <c r="AD252">
        <f>VLOOKUP(A252,'Full dataset'!$A$4:$IE$190,2041-C252,FALSE)</f>
        <v>1713</v>
      </c>
      <c r="AE252">
        <f>VLOOKUP(A252,'Full dataset'!$A$4:$IE$190,2050-C252,FALSE)</f>
        <v>0</v>
      </c>
      <c r="AF252">
        <v>3.3</v>
      </c>
      <c r="AG252" t="str">
        <f>VLOOKUP($A252,'Full dataset'!$A$4:$IE$190,2007+AG$1-$C252,FALSE)</f>
        <v>.</v>
      </c>
      <c r="AH252" t="str">
        <f>VLOOKUP($A252,'Full dataset'!$A$4:$IE$190,2007+AH$1-$C252,FALSE)</f>
        <v>.</v>
      </c>
      <c r="AI252">
        <f>VLOOKUP($A252,'Full dataset'!$A$4:$IE$190,2007+AI$1-$C252,FALSE)</f>
        <v>324</v>
      </c>
      <c r="AJ252">
        <f>VLOOKUP($A252,'Full dataset'!$A$4:$IE$190,2007+AJ$1-$C252,FALSE)</f>
        <v>114</v>
      </c>
      <c r="AK252">
        <f>VLOOKUP($A252,'Full dataset'!$A$4:$IE$190,2007+AK$1-$C252,FALSE)</f>
        <v>11</v>
      </c>
      <c r="AL252">
        <f>VLOOKUP($A252,'Full dataset'!$A$4:$IE$190,2007+AL$1-$C252,FALSE)</f>
        <v>9</v>
      </c>
      <c r="AM252" t="s">
        <v>726</v>
      </c>
      <c r="AN252">
        <f>VLOOKUP($A252,'Full dataset'!$A$4:$IE$190,2007+AN$1-$C252,FALSE)</f>
        <v>882</v>
      </c>
      <c r="AO252">
        <f>VLOOKUP($A252,'Full dataset'!$A$4:$IE$190,2007+AO$1-$C252,FALSE)</f>
        <v>13</v>
      </c>
      <c r="AP252" t="s">
        <v>726</v>
      </c>
      <c r="AQ252" t="s">
        <v>726</v>
      </c>
      <c r="AR252" t="s">
        <v>726</v>
      </c>
      <c r="AS252" t="s">
        <v>726</v>
      </c>
      <c r="AT252" t="s">
        <v>726</v>
      </c>
      <c r="AU252">
        <f>VLOOKUP(A252,'Full dataset'!$A$4:$II$190,$AU$1,FALSE)</f>
        <v>2014</v>
      </c>
      <c r="AV252">
        <v>0</v>
      </c>
      <c r="AW252">
        <f>VLOOKUP(A252,'Full dataset'!$A$5:$IM$190,247,FALSE)</f>
        <v>1</v>
      </c>
      <c r="AX252">
        <f>VLOOKUP(A252,'Full dataset'!$A$4:$II$190,242,FALSE)</f>
        <v>9999</v>
      </c>
      <c r="AY252">
        <f>VLOOKUP(A252,'Full dataset'!$A$5:$IM$190,246,FALSE)</f>
        <v>0</v>
      </c>
      <c r="AZ252">
        <v>9999</v>
      </c>
      <c r="BA252">
        <f>MAX(VLOOKUP($A252,'Full dataset'!$A$4:$IX$190,BA$1,FALSE),AW252)</f>
        <v>1</v>
      </c>
      <c r="BB252">
        <f>IF(VLOOKUP($A252,'Full dataset'!$A$4:$IX$190,BB$1,FALSE)&gt;0,VLOOKUP($A252,'Full dataset'!$A$4:$IX$190,BB$1,FALSE),AU252)</f>
        <v>2014</v>
      </c>
      <c r="BC252">
        <f>MAX(VLOOKUP($A252,'Full dataset'!$A$4:$IX$190,BC$1,FALSE),AY252)</f>
        <v>0</v>
      </c>
      <c r="BD252">
        <f>MAX(VLOOKUP($A252,'Full dataset'!$A$4:$IX$190,BD$1,FALSE),AX252)</f>
        <v>9999</v>
      </c>
      <c r="BE252">
        <f t="shared" si="21"/>
        <v>2014</v>
      </c>
      <c r="BF252">
        <f t="shared" si="22"/>
        <v>0</v>
      </c>
      <c r="BG252">
        <f t="shared" si="23"/>
        <v>0</v>
      </c>
      <c r="BH252">
        <f t="shared" si="18"/>
        <v>0</v>
      </c>
      <c r="BI252">
        <f t="shared" si="19"/>
        <v>0</v>
      </c>
      <c r="BO252">
        <f>IF(BF252=1,VLOOKUP($A252,'Full dataset'!$A$4:$IE$190,2007+BO$1-$C252,FALSE),0)</f>
        <v>0</v>
      </c>
      <c r="BP252">
        <f>IF(BF252=1,VLOOKUP($A252,'Full dataset'!$A$4:$IE$190,2007+BP$1-$C252,FALSE),0)</f>
        <v>0</v>
      </c>
      <c r="BQ252">
        <f>IF(BF252=1,VLOOKUP($A252,'Full dataset'!$A$4:$IE$190,2007+BQ$1-$C252,FALSE),0)</f>
        <v>0</v>
      </c>
      <c r="BR252">
        <f>IF($BG252=1,VLOOKUP($A252,'Full dataset'!$A$4:$IE$190,BR$1-2007+$C252,FALSE),0)</f>
        <v>0</v>
      </c>
      <c r="BS252">
        <f>IF($BG252=1,VLOOKUP($A252,'Full dataset'!$A$4:$IE$190,BS$1-2007+$C252,FALSE),0)</f>
        <v>0</v>
      </c>
      <c r="BT252">
        <f>IF($BG252=1,VLOOKUP($A252,'Full dataset'!$A$4:$IE$190,BT$1-2007+$C252,FALSE),0)</f>
        <v>0</v>
      </c>
      <c r="BU252">
        <f>IF($BG252=1,VLOOKUP($A252,'Full dataset'!$A$4:$IE$190,BU$1-2007+$C252,FALSE),0)</f>
        <v>0</v>
      </c>
      <c r="BV252">
        <f>IF($BG252=1,VLOOKUP($A252,'Full dataset'!$A$4:$IE$190,BV$1-2007+$C252,FALSE),0)</f>
        <v>0</v>
      </c>
      <c r="BW252">
        <f>IF($BG252=1,VLOOKUP($A252,'Full dataset'!$A$4:$IE$190,BW$1-2007+$C252,FALSE),0)</f>
        <v>0</v>
      </c>
      <c r="BX252">
        <f>IF($BG252=1,VLOOKUP($A252,'Full dataset'!$A$4:$IE$190,BX$1-2007+$C252,FALSE),0)</f>
        <v>0</v>
      </c>
    </row>
    <row r="253" spans="1:76" x14ac:dyDescent="0.25">
      <c r="A253">
        <v>65</v>
      </c>
      <c r="B253" t="s">
        <v>109</v>
      </c>
      <c r="C253">
        <v>2008</v>
      </c>
      <c r="D253" t="s">
        <v>587</v>
      </c>
      <c r="E253">
        <f t="shared" si="20"/>
        <v>0</v>
      </c>
      <c r="F253">
        <v>1</v>
      </c>
      <c r="G253">
        <v>1401</v>
      </c>
      <c r="H253">
        <v>0.19310820124052377</v>
      </c>
      <c r="I253">
        <v>922</v>
      </c>
      <c r="J253">
        <v>1</v>
      </c>
      <c r="K253">
        <v>75</v>
      </c>
      <c r="L253">
        <v>1.0337698139214336E-2</v>
      </c>
      <c r="M253">
        <v>219</v>
      </c>
      <c r="N253">
        <v>2</v>
      </c>
      <c r="O253">
        <v>478</v>
      </c>
      <c r="P253">
        <v>6.5885596140592695E-2</v>
      </c>
      <c r="Q253">
        <v>4</v>
      </c>
      <c r="R253">
        <v>39965</v>
      </c>
      <c r="U253">
        <v>1</v>
      </c>
      <c r="V253">
        <v>0</v>
      </c>
      <c r="W253">
        <v>2</v>
      </c>
      <c r="X253">
        <v>0</v>
      </c>
      <c r="Y253">
        <v>1</v>
      </c>
      <c r="Z253">
        <v>0</v>
      </c>
      <c r="AA253" t="s">
        <v>786</v>
      </c>
      <c r="AB253">
        <v>8608</v>
      </c>
      <c r="AC253">
        <f>VLOOKUP(A253,'Full dataset'!$A$4:$IE$190,2033-C253,FALSE)</f>
        <v>0</v>
      </c>
      <c r="AD253">
        <f>VLOOKUP(A253,'Full dataset'!$A$4:$IE$190,2041-C253,FALSE)</f>
        <v>6968</v>
      </c>
      <c r="AE253">
        <f>VLOOKUP(A253,'Full dataset'!$A$4:$IE$190,2050-C253,FALSE)</f>
        <v>0</v>
      </c>
      <c r="AF253">
        <v>0</v>
      </c>
      <c r="AG253">
        <f>VLOOKUP($A253,'Full dataset'!$A$4:$IE$190,2007+AG$1-$C253,FALSE)</f>
        <v>-24.594000000000001</v>
      </c>
      <c r="AH253">
        <f>VLOOKUP($A253,'Full dataset'!$A$4:$IE$190,2007+AH$1-$C253,FALSE)</f>
        <v>1317.7840000000001</v>
      </c>
      <c r="AI253">
        <f>VLOOKUP($A253,'Full dataset'!$A$4:$IE$190,2007+AI$1-$C253,FALSE)</f>
        <v>1095.902</v>
      </c>
      <c r="AJ253">
        <f>VLOOKUP($A253,'Full dataset'!$A$4:$IE$190,2007+AJ$1-$C253,FALSE)</f>
        <v>109</v>
      </c>
      <c r="AK253">
        <f>VLOOKUP($A253,'Full dataset'!$A$4:$IE$190,2007+AK$1-$C253,FALSE)</f>
        <v>77</v>
      </c>
      <c r="AL253" t="str">
        <f>VLOOKUP($A253,'Full dataset'!$A$4:$IE$190,2007+AL$1-$C253,FALSE)</f>
        <v>.</v>
      </c>
      <c r="AM253" t="s">
        <v>726</v>
      </c>
      <c r="AN253">
        <f>VLOOKUP($A253,'Full dataset'!$A$4:$IE$190,2007+AN$1-$C253,FALSE)</f>
        <v>40874</v>
      </c>
      <c r="AO253">
        <f>VLOOKUP($A253,'Full dataset'!$A$4:$IE$190,2007+AO$1-$C253,FALSE)</f>
        <v>5</v>
      </c>
      <c r="AP253" t="s">
        <v>726</v>
      </c>
      <c r="AQ253" t="s">
        <v>726</v>
      </c>
      <c r="AR253" t="s">
        <v>726</v>
      </c>
      <c r="AS253" t="s">
        <v>726</v>
      </c>
      <c r="AT253" t="s">
        <v>726</v>
      </c>
      <c r="AU253">
        <f>VLOOKUP(A253,'Full dataset'!$A$4:$II$190,$AU$1,FALSE)</f>
        <v>2015</v>
      </c>
      <c r="AV253">
        <v>1</v>
      </c>
      <c r="AW253">
        <f>VLOOKUP(A253,'Full dataset'!$A$5:$IM$190,247,FALSE)</f>
        <v>1</v>
      </c>
      <c r="AX253">
        <f>VLOOKUP(A253,'Full dataset'!$A$4:$II$190,242,FALSE)</f>
        <v>2008</v>
      </c>
      <c r="AY253">
        <f>VLOOKUP(A253,'Full dataset'!$A$5:$IM$190,246,FALSE)</f>
        <v>2</v>
      </c>
      <c r="AZ253">
        <v>9999</v>
      </c>
      <c r="BA253">
        <f>MAX(VLOOKUP($A253,'Full dataset'!$A$4:$IX$190,BA$1,FALSE),AW253)</f>
        <v>2</v>
      </c>
      <c r="BB253">
        <f>IF(VLOOKUP($A253,'Full dataset'!$A$4:$IX$190,BB$1,FALSE)&gt;0,VLOOKUP($A253,'Full dataset'!$A$4:$IX$190,BB$1,FALSE),AU253)</f>
        <v>2009</v>
      </c>
      <c r="BC253">
        <f>MAX(VLOOKUP($A253,'Full dataset'!$A$4:$IX$190,BC$1,FALSE),AY253)</f>
        <v>2</v>
      </c>
      <c r="BD253">
        <f>MAX(VLOOKUP($A253,'Full dataset'!$A$4:$IX$190,BD$1,FALSE),AX253)</f>
        <v>2008</v>
      </c>
      <c r="BE253">
        <f t="shared" si="21"/>
        <v>2008</v>
      </c>
      <c r="BF253">
        <f t="shared" si="22"/>
        <v>0</v>
      </c>
      <c r="BG253">
        <f t="shared" si="23"/>
        <v>1</v>
      </c>
      <c r="BH253">
        <f t="shared" si="18"/>
        <v>0</v>
      </c>
      <c r="BI253">
        <f t="shared" si="19"/>
        <v>1</v>
      </c>
      <c r="BO253">
        <f>IF(BF253=1,VLOOKUP($A253,'Full dataset'!$A$4:$IE$190,2007+BO$1-$C253,FALSE),0)</f>
        <v>0</v>
      </c>
      <c r="BP253">
        <f>IF(BF253=1,VLOOKUP($A253,'Full dataset'!$A$4:$IE$190,2007+BP$1-$C253,FALSE),0)</f>
        <v>0</v>
      </c>
      <c r="BQ253">
        <f>IF(BF253=1,VLOOKUP($A253,'Full dataset'!$A$4:$IE$190,2007+BQ$1-$C253,FALSE),0)</f>
        <v>0</v>
      </c>
      <c r="BR253">
        <f>IF($BG253=1,VLOOKUP($A253,'Full dataset'!$A$4:$IE$190,BR$1-2007+$C253,FALSE),0)</f>
        <v>17</v>
      </c>
      <c r="BS253">
        <f>IF($BG253=1,VLOOKUP($A253,'Full dataset'!$A$4:$IE$190,BS$1-2007+$C253,FALSE),0)</f>
        <v>2</v>
      </c>
      <c r="BT253">
        <f>IF($BG253=1,VLOOKUP($A253,'Full dataset'!$A$4:$IE$190,BT$1-2007+$C253,FALSE),0)</f>
        <v>3</v>
      </c>
      <c r="BU253">
        <f>IF($BG253=1,VLOOKUP($A253,'Full dataset'!$A$4:$IE$190,BU$1-2007+$C253,FALSE),0)</f>
        <v>0</v>
      </c>
      <c r="BV253">
        <f>IF($BG253=1,VLOOKUP($A253,'Full dataset'!$A$4:$IE$190,BV$1-2007+$C253,FALSE),0)</f>
        <v>0</v>
      </c>
      <c r="BW253">
        <f>IF($BG253=1,VLOOKUP($A253,'Full dataset'!$A$4:$IE$190,BW$1-2007+$C253,FALSE),0)</f>
        <v>0</v>
      </c>
      <c r="BX253">
        <f>IF($BG253=1,VLOOKUP($A253,'Full dataset'!$A$4:$IE$190,BX$1-2007+$C253,FALSE),0)</f>
        <v>0</v>
      </c>
    </row>
    <row r="254" spans="1:76" x14ac:dyDescent="0.25">
      <c r="A254">
        <v>66</v>
      </c>
      <c r="B254" t="s">
        <v>585</v>
      </c>
      <c r="C254">
        <v>2008</v>
      </c>
      <c r="D254" t="s">
        <v>582</v>
      </c>
      <c r="E254">
        <f t="shared" si="20"/>
        <v>0</v>
      </c>
      <c r="F254">
        <v>1</v>
      </c>
      <c r="G254">
        <v>1452</v>
      </c>
      <c r="H254">
        <v>0.1250107619457598</v>
      </c>
      <c r="I254">
        <v>741</v>
      </c>
      <c r="J254">
        <v>0</v>
      </c>
      <c r="N254">
        <v>0</v>
      </c>
      <c r="U254">
        <v>1</v>
      </c>
      <c r="V254">
        <v>4284</v>
      </c>
      <c r="W254">
        <v>16524</v>
      </c>
      <c r="X254">
        <v>8959</v>
      </c>
      <c r="Y254">
        <v>1</v>
      </c>
      <c r="Z254">
        <v>0</v>
      </c>
      <c r="AA254" t="s">
        <v>787</v>
      </c>
      <c r="AB254">
        <v>12778</v>
      </c>
      <c r="AC254">
        <f>VLOOKUP(A254,'Full dataset'!$A$4:$IE$190,2033-C254,FALSE)</f>
        <v>7.3</v>
      </c>
      <c r="AD254">
        <f>VLOOKUP(A254,'Full dataset'!$A$4:$IE$190,2041-C254,FALSE)</f>
        <v>10159</v>
      </c>
      <c r="AE254">
        <f>VLOOKUP(A254,'Full dataset'!$A$4:$IE$190,2050-C254,FALSE)</f>
        <v>0</v>
      </c>
      <c r="AF254">
        <v>3.65</v>
      </c>
      <c r="AG254" t="str">
        <f>VLOOKUP($A254,'Full dataset'!$A$4:$IE$190,2007+AG$1-$C254,FALSE)</f>
        <v>.</v>
      </c>
      <c r="AH254" t="str">
        <f>VLOOKUP($A254,'Full dataset'!$A$4:$IE$190,2007+AH$1-$C254,FALSE)</f>
        <v>.</v>
      </c>
      <c r="AI254">
        <f>VLOOKUP($A254,'Full dataset'!$A$4:$IE$190,2007+AI$1-$C254,FALSE)</f>
        <v>8509</v>
      </c>
      <c r="AJ254">
        <f>VLOOKUP($A254,'Full dataset'!$A$4:$IE$190,2007+AJ$1-$C254,FALSE)</f>
        <v>1469</v>
      </c>
      <c r="AK254">
        <f>VLOOKUP($A254,'Full dataset'!$A$4:$IE$190,2007+AK$1-$C254,FALSE)</f>
        <v>41</v>
      </c>
      <c r="AL254">
        <f>VLOOKUP($A254,'Full dataset'!$A$4:$IE$190,2007+AL$1-$C254,FALSE)</f>
        <v>37</v>
      </c>
      <c r="AM254" t="s">
        <v>726</v>
      </c>
      <c r="AN254">
        <f>VLOOKUP($A254,'Full dataset'!$A$4:$IE$190,2007+AN$1-$C254,FALSE)</f>
        <v>163668</v>
      </c>
      <c r="AO254">
        <f>VLOOKUP($A254,'Full dataset'!$A$4:$IE$190,2007+AO$1-$C254,FALSE)</f>
        <v>14</v>
      </c>
      <c r="AP254" t="s">
        <v>726</v>
      </c>
      <c r="AQ254" t="s">
        <v>726</v>
      </c>
      <c r="AR254" t="s">
        <v>726</v>
      </c>
      <c r="AS254" t="s">
        <v>726</v>
      </c>
      <c r="AT254" t="s">
        <v>726</v>
      </c>
      <c r="AU254">
        <f>VLOOKUP(A254,'Full dataset'!$A$4:$II$190,$AU$1,FALSE)</f>
        <v>2013</v>
      </c>
      <c r="AV254">
        <v>0</v>
      </c>
      <c r="AW254">
        <f>VLOOKUP(A254,'Full dataset'!$A$5:$IM$190,247,FALSE)</f>
        <v>1</v>
      </c>
      <c r="AX254">
        <f>VLOOKUP(A254,'Full dataset'!$A$4:$II$190,242,FALSE)</f>
        <v>2009</v>
      </c>
      <c r="AY254">
        <f>VLOOKUP(A254,'Full dataset'!$A$5:$IM$190,246,FALSE)</f>
        <v>1</v>
      </c>
      <c r="AZ254">
        <v>9999</v>
      </c>
      <c r="BA254">
        <f>MAX(VLOOKUP($A254,'Full dataset'!$A$4:$IX$190,BA$1,FALSE),AW254)</f>
        <v>1</v>
      </c>
      <c r="BB254">
        <f>IF(VLOOKUP($A254,'Full dataset'!$A$4:$IX$190,BB$1,FALSE)&gt;0,VLOOKUP($A254,'Full dataset'!$A$4:$IX$190,BB$1,FALSE),AU254)</f>
        <v>2013</v>
      </c>
      <c r="BC254">
        <f>MAX(VLOOKUP($A254,'Full dataset'!$A$4:$IX$190,BC$1,FALSE),AY254)</f>
        <v>1</v>
      </c>
      <c r="BD254">
        <f>MAX(VLOOKUP($A254,'Full dataset'!$A$4:$IX$190,BD$1,FALSE),AX254)</f>
        <v>2009</v>
      </c>
      <c r="BE254">
        <f t="shared" si="21"/>
        <v>2009</v>
      </c>
      <c r="BF254">
        <f t="shared" si="22"/>
        <v>0</v>
      </c>
      <c r="BG254">
        <f t="shared" si="23"/>
        <v>0</v>
      </c>
      <c r="BH254">
        <f t="shared" si="18"/>
        <v>0</v>
      </c>
      <c r="BI254">
        <f t="shared" si="19"/>
        <v>0</v>
      </c>
      <c r="BO254">
        <f>IF(BF254=1,VLOOKUP($A254,'Full dataset'!$A$4:$IE$190,2007+BO$1-$C254,FALSE),0)</f>
        <v>0</v>
      </c>
      <c r="BP254">
        <f>IF(BF254=1,VLOOKUP($A254,'Full dataset'!$A$4:$IE$190,2007+BP$1-$C254,FALSE),0)</f>
        <v>0</v>
      </c>
      <c r="BQ254">
        <f>IF(BF254=1,VLOOKUP($A254,'Full dataset'!$A$4:$IE$190,2007+BQ$1-$C254,FALSE),0)</f>
        <v>0</v>
      </c>
      <c r="BR254">
        <f>IF($BG254=1,VLOOKUP($A254,'Full dataset'!$A$4:$IE$190,BR$1-2007+$C254,FALSE),0)</f>
        <v>0</v>
      </c>
      <c r="BS254">
        <f>IF($BG254=1,VLOOKUP($A254,'Full dataset'!$A$4:$IE$190,BS$1-2007+$C254,FALSE),0)</f>
        <v>0</v>
      </c>
      <c r="BT254">
        <f>IF($BG254=1,VLOOKUP($A254,'Full dataset'!$A$4:$IE$190,BT$1-2007+$C254,FALSE),0)</f>
        <v>0</v>
      </c>
      <c r="BU254">
        <f>IF($BG254=1,VLOOKUP($A254,'Full dataset'!$A$4:$IE$190,BU$1-2007+$C254,FALSE),0)</f>
        <v>0</v>
      </c>
      <c r="BV254">
        <f>IF($BG254=1,VLOOKUP($A254,'Full dataset'!$A$4:$IE$190,BV$1-2007+$C254,FALSE),0)</f>
        <v>0</v>
      </c>
      <c r="BW254">
        <f>IF($BG254=1,VLOOKUP($A254,'Full dataset'!$A$4:$IE$190,BW$1-2007+$C254,FALSE),0)</f>
        <v>0</v>
      </c>
      <c r="BX254">
        <f>IF($BG254=1,VLOOKUP($A254,'Full dataset'!$A$4:$IE$190,BX$1-2007+$C254,FALSE),0)</f>
        <v>0</v>
      </c>
    </row>
    <row r="255" spans="1:76" x14ac:dyDescent="0.25">
      <c r="A255">
        <v>67</v>
      </c>
      <c r="B255" t="s">
        <v>111</v>
      </c>
      <c r="C255">
        <v>2008</v>
      </c>
      <c r="D255" t="s">
        <v>582</v>
      </c>
      <c r="E255">
        <f t="shared" si="20"/>
        <v>0</v>
      </c>
      <c r="F255">
        <v>1</v>
      </c>
      <c r="G255">
        <v>326792</v>
      </c>
      <c r="H255">
        <v>7.9463100303951366</v>
      </c>
      <c r="I255">
        <v>89203</v>
      </c>
      <c r="J255">
        <v>1</v>
      </c>
      <c r="K255">
        <v>5075</v>
      </c>
      <c r="L255">
        <v>0.12340425531914893</v>
      </c>
      <c r="M255">
        <v>384</v>
      </c>
      <c r="N255">
        <v>2</v>
      </c>
      <c r="O255">
        <v>16629</v>
      </c>
      <c r="P255">
        <v>0.40435258358662612</v>
      </c>
      <c r="Q255">
        <v>142</v>
      </c>
      <c r="R255">
        <v>39995</v>
      </c>
      <c r="U255">
        <v>1</v>
      </c>
      <c r="V255">
        <v>930</v>
      </c>
      <c r="W255">
        <v>301266</v>
      </c>
      <c r="X255">
        <v>15492</v>
      </c>
      <c r="Y255">
        <v>1</v>
      </c>
      <c r="Z255">
        <v>1</v>
      </c>
      <c r="AA255" t="s">
        <v>788</v>
      </c>
      <c r="AB255">
        <v>1866538</v>
      </c>
      <c r="AC255">
        <f>VLOOKUP(A255,'Full dataset'!$A$4:$IE$190,2033-C255,FALSE)</f>
        <v>0</v>
      </c>
      <c r="AD255">
        <f>VLOOKUP(A255,'Full dataset'!$A$4:$IE$190,2041-C255,FALSE)</f>
        <v>38903</v>
      </c>
      <c r="AE255">
        <f>VLOOKUP(A255,'Full dataset'!$A$4:$IE$190,2050-C255,FALSE)</f>
        <v>0</v>
      </c>
      <c r="AF255">
        <v>0</v>
      </c>
      <c r="AG255" t="str">
        <f>VLOOKUP($A255,'Full dataset'!$A$4:$IE$190,2007+AG$1-$C255,FALSE)</f>
        <v>.</v>
      </c>
      <c r="AH255" t="str">
        <f>VLOOKUP($A255,'Full dataset'!$A$4:$IE$190,2007+AH$1-$C255,FALSE)</f>
        <v>.</v>
      </c>
      <c r="AI255">
        <f>VLOOKUP($A255,'Full dataset'!$A$4:$IE$190,2007+AI$1-$C255,FALSE)</f>
        <v>26200</v>
      </c>
      <c r="AJ255">
        <f>VLOOKUP($A255,'Full dataset'!$A$4:$IE$190,2007+AJ$1-$C255,FALSE)</f>
        <v>2311</v>
      </c>
      <c r="AK255">
        <f>VLOOKUP($A255,'Full dataset'!$A$4:$IE$190,2007+AK$1-$C255,FALSE)</f>
        <v>42</v>
      </c>
      <c r="AL255" t="str">
        <f>VLOOKUP($A255,'Full dataset'!$A$4:$IE$190,2007+AL$1-$C255,FALSE)</f>
        <v>.</v>
      </c>
      <c r="AM255" t="s">
        <v>726</v>
      </c>
      <c r="AN255">
        <f>VLOOKUP($A255,'Full dataset'!$A$4:$IE$190,2007+AN$1-$C255,FALSE)</f>
        <v>281729</v>
      </c>
      <c r="AO255">
        <f>VLOOKUP($A255,'Full dataset'!$A$4:$IE$190,2007+AO$1-$C255,FALSE)</f>
        <v>14</v>
      </c>
      <c r="AP255" t="s">
        <v>726</v>
      </c>
      <c r="AQ255" t="s">
        <v>726</v>
      </c>
      <c r="AR255" t="s">
        <v>726</v>
      </c>
      <c r="AS255" t="s">
        <v>726</v>
      </c>
      <c r="AT255" t="s">
        <v>726</v>
      </c>
      <c r="AU255">
        <f>VLOOKUP(A255,'Full dataset'!$A$4:$II$190,$AU$1,FALSE)</f>
        <v>2007</v>
      </c>
      <c r="AV255">
        <v>1</v>
      </c>
      <c r="AW255">
        <f>VLOOKUP(A255,'Full dataset'!$A$5:$IM$190,247,FALSE)</f>
        <v>1</v>
      </c>
      <c r="AX255">
        <f>VLOOKUP(A255,'Full dataset'!$A$4:$II$190,242,FALSE)</f>
        <v>2009</v>
      </c>
      <c r="AY255">
        <f>VLOOKUP(A255,'Full dataset'!$A$5:$IM$190,246,FALSE)</f>
        <v>2</v>
      </c>
      <c r="AZ255">
        <v>9999</v>
      </c>
      <c r="BA255">
        <f>MAX(VLOOKUP($A255,'Full dataset'!$A$4:$IX$190,BA$1,FALSE),AW255)</f>
        <v>2</v>
      </c>
      <c r="BB255">
        <f>IF(VLOOKUP($A255,'Full dataset'!$A$4:$IX$190,BB$1,FALSE)&gt;0,VLOOKUP($A255,'Full dataset'!$A$4:$IX$190,BB$1,FALSE),AU255)</f>
        <v>2009</v>
      </c>
      <c r="BC255">
        <f>MAX(VLOOKUP($A255,'Full dataset'!$A$4:$IX$190,BC$1,FALSE),AY255)</f>
        <v>2</v>
      </c>
      <c r="BD255">
        <f>MAX(VLOOKUP($A255,'Full dataset'!$A$4:$IX$190,BD$1,FALSE),AX255)</f>
        <v>2009</v>
      </c>
      <c r="BE255">
        <f t="shared" si="21"/>
        <v>2009</v>
      </c>
      <c r="BF255">
        <f t="shared" si="22"/>
        <v>0</v>
      </c>
      <c r="BG255">
        <f t="shared" si="23"/>
        <v>0</v>
      </c>
      <c r="BH255">
        <f t="shared" si="18"/>
        <v>0</v>
      </c>
      <c r="BI255">
        <f t="shared" si="19"/>
        <v>0</v>
      </c>
      <c r="BO255">
        <f>IF(BF255=1,VLOOKUP($A255,'Full dataset'!$A$4:$IE$190,2007+BO$1-$C255,FALSE),0)</f>
        <v>0</v>
      </c>
      <c r="BP255">
        <f>IF(BF255=1,VLOOKUP($A255,'Full dataset'!$A$4:$IE$190,2007+BP$1-$C255,FALSE),0)</f>
        <v>0</v>
      </c>
      <c r="BQ255">
        <f>IF(BF255=1,VLOOKUP($A255,'Full dataset'!$A$4:$IE$190,2007+BQ$1-$C255,FALSE),0)</f>
        <v>0</v>
      </c>
      <c r="BR255">
        <f>IF($BG255=1,VLOOKUP($A255,'Full dataset'!$A$4:$IE$190,BR$1-2007+$C255,FALSE),0)</f>
        <v>0</v>
      </c>
      <c r="BS255">
        <f>IF($BG255=1,VLOOKUP($A255,'Full dataset'!$A$4:$IE$190,BS$1-2007+$C255,FALSE),0)</f>
        <v>0</v>
      </c>
      <c r="BT255">
        <f>IF($BG255=1,VLOOKUP($A255,'Full dataset'!$A$4:$IE$190,BT$1-2007+$C255,FALSE),0)</f>
        <v>0</v>
      </c>
      <c r="BU255">
        <f>IF($BG255=1,VLOOKUP($A255,'Full dataset'!$A$4:$IE$190,BU$1-2007+$C255,FALSE),0)</f>
        <v>0</v>
      </c>
      <c r="BV255">
        <f>IF($BG255=1,VLOOKUP($A255,'Full dataset'!$A$4:$IE$190,BV$1-2007+$C255,FALSE),0)</f>
        <v>0</v>
      </c>
      <c r="BW255">
        <f>IF($BG255=1,VLOOKUP($A255,'Full dataset'!$A$4:$IE$190,BW$1-2007+$C255,FALSE),0)</f>
        <v>0</v>
      </c>
      <c r="BX255">
        <f>IF($BG255=1,VLOOKUP($A255,'Full dataset'!$A$4:$IE$190,BX$1-2007+$C255,FALSE),0)</f>
        <v>0</v>
      </c>
    </row>
    <row r="256" spans="1:76" x14ac:dyDescent="0.25">
      <c r="A256">
        <v>68</v>
      </c>
      <c r="B256" t="s">
        <v>112</v>
      </c>
      <c r="C256">
        <v>2008</v>
      </c>
      <c r="D256" t="s">
        <v>590</v>
      </c>
      <c r="E256">
        <f t="shared" si="20"/>
        <v>1</v>
      </c>
      <c r="F256">
        <v>1</v>
      </c>
      <c r="G256">
        <v>38209</v>
      </c>
      <c r="H256">
        <v>3.2961525189786061</v>
      </c>
      <c r="I256">
        <v>13378</v>
      </c>
      <c r="J256">
        <v>1</v>
      </c>
      <c r="K256">
        <v>1195</v>
      </c>
      <c r="L256">
        <v>0.10308833678398896</v>
      </c>
      <c r="M256">
        <v>467</v>
      </c>
      <c r="N256">
        <v>2</v>
      </c>
      <c r="O256">
        <v>3310</v>
      </c>
      <c r="P256">
        <v>0.28554175293305728</v>
      </c>
      <c r="Q256">
        <v>50</v>
      </c>
      <c r="R256">
        <v>40360</v>
      </c>
      <c r="S256">
        <v>2834</v>
      </c>
      <c r="T256">
        <v>325412</v>
      </c>
      <c r="U256">
        <v>1</v>
      </c>
      <c r="V256">
        <v>491</v>
      </c>
      <c r="W256">
        <v>3208</v>
      </c>
      <c r="X256">
        <v>6416</v>
      </c>
      <c r="Y256">
        <v>1</v>
      </c>
      <c r="Z256">
        <v>1</v>
      </c>
      <c r="AA256" t="s">
        <v>789</v>
      </c>
      <c r="AB256">
        <v>188795</v>
      </c>
      <c r="AC256">
        <f>VLOOKUP(A256,'Full dataset'!$A$4:$IE$190,2033-C256,FALSE)</f>
        <v>9.6</v>
      </c>
      <c r="AD256">
        <f>VLOOKUP(A256,'Full dataset'!$A$4:$IE$190,2041-C256,FALSE)</f>
        <v>10969</v>
      </c>
      <c r="AE256">
        <f>VLOOKUP(A256,'Full dataset'!$A$4:$IE$190,2050-C256,FALSE)</f>
        <v>0</v>
      </c>
      <c r="AF256">
        <v>4.8</v>
      </c>
      <c r="AG256">
        <f>VLOOKUP($A256,'Full dataset'!$A$4:$IE$190,2007+AG$1-$C256,FALSE)</f>
        <v>3427</v>
      </c>
      <c r="AH256">
        <f>VLOOKUP($A256,'Full dataset'!$A$4:$IE$190,2007+AH$1-$C256,FALSE)</f>
        <v>21787</v>
      </c>
      <c r="AI256">
        <f>VLOOKUP($A256,'Full dataset'!$A$4:$IE$190,2007+AI$1-$C256,FALSE)</f>
        <v>13418</v>
      </c>
      <c r="AJ256">
        <f>VLOOKUP($A256,'Full dataset'!$A$4:$IE$190,2007+AJ$1-$C256,FALSE)</f>
        <v>529</v>
      </c>
      <c r="AK256">
        <f>VLOOKUP($A256,'Full dataset'!$A$4:$IE$190,2007+AK$1-$C256,FALSE)</f>
        <v>52</v>
      </c>
      <c r="AL256">
        <f>VLOOKUP($A256,'Full dataset'!$A$4:$IE$190,2007+AL$1-$C256,FALSE)</f>
        <v>50</v>
      </c>
      <c r="AM256" t="s">
        <v>726</v>
      </c>
      <c r="AN256">
        <f>VLOOKUP($A256,'Full dataset'!$A$4:$IE$190,2007+AN$1-$C256,FALSE)</f>
        <v>199810</v>
      </c>
      <c r="AO256">
        <f>VLOOKUP($A256,'Full dataset'!$A$4:$IE$190,2007+AO$1-$C256,FALSE)</f>
        <v>5</v>
      </c>
      <c r="AP256" t="s">
        <v>726</v>
      </c>
      <c r="AQ256" t="s">
        <v>726</v>
      </c>
      <c r="AR256" t="s">
        <v>726</v>
      </c>
      <c r="AS256" t="s">
        <v>726</v>
      </c>
      <c r="AT256" t="s">
        <v>726</v>
      </c>
      <c r="AU256">
        <f>VLOOKUP(A256,'Full dataset'!$A$4:$II$190,$AU$1,FALSE)</f>
        <v>2009</v>
      </c>
      <c r="AV256">
        <v>1</v>
      </c>
      <c r="AW256">
        <f>VLOOKUP(A256,'Full dataset'!$A$5:$IM$190,247,FALSE)</f>
        <v>2</v>
      </c>
      <c r="AX256">
        <f>VLOOKUP(A256,'Full dataset'!$A$4:$II$190,242,FALSE)</f>
        <v>2009</v>
      </c>
      <c r="AY256">
        <f>VLOOKUP(A256,'Full dataset'!$A$5:$IM$190,246,FALSE)</f>
        <v>2</v>
      </c>
      <c r="AZ256">
        <v>9999</v>
      </c>
      <c r="BA256">
        <f>MAX(VLOOKUP($A256,'Full dataset'!$A$4:$IX$190,BA$1,FALSE),AW256)</f>
        <v>2</v>
      </c>
      <c r="BB256">
        <f>IF(VLOOKUP($A256,'Full dataset'!$A$4:$IX$190,BB$1,FALSE)&gt;0,VLOOKUP($A256,'Full dataset'!$A$4:$IX$190,BB$1,FALSE),AU256)</f>
        <v>2009</v>
      </c>
      <c r="BC256">
        <f>MAX(VLOOKUP($A256,'Full dataset'!$A$4:$IX$190,BC$1,FALSE),AY256)</f>
        <v>2</v>
      </c>
      <c r="BD256">
        <f>MAX(VLOOKUP($A256,'Full dataset'!$A$4:$IX$190,BD$1,FALSE),AX256)</f>
        <v>2009</v>
      </c>
      <c r="BE256">
        <f t="shared" si="21"/>
        <v>2009</v>
      </c>
      <c r="BF256">
        <f t="shared" si="22"/>
        <v>0</v>
      </c>
      <c r="BG256">
        <f t="shared" si="23"/>
        <v>0</v>
      </c>
      <c r="BH256">
        <f t="shared" si="18"/>
        <v>0</v>
      </c>
      <c r="BI256">
        <f t="shared" si="19"/>
        <v>0</v>
      </c>
      <c r="BO256">
        <f>IF(BF256=1,VLOOKUP($A256,'Full dataset'!$A$4:$IE$190,2007+BO$1-$C256,FALSE),0)</f>
        <v>0</v>
      </c>
      <c r="BP256">
        <f>IF(BF256=1,VLOOKUP($A256,'Full dataset'!$A$4:$IE$190,2007+BP$1-$C256,FALSE),0)</f>
        <v>0</v>
      </c>
      <c r="BQ256">
        <f>IF(BF256=1,VLOOKUP($A256,'Full dataset'!$A$4:$IE$190,2007+BQ$1-$C256,FALSE),0)</f>
        <v>0</v>
      </c>
      <c r="BR256">
        <f>IF($BG256=1,VLOOKUP($A256,'Full dataset'!$A$4:$IE$190,BR$1-2007+$C256,FALSE),0)</f>
        <v>0</v>
      </c>
      <c r="BS256">
        <f>IF($BG256=1,VLOOKUP($A256,'Full dataset'!$A$4:$IE$190,BS$1-2007+$C256,FALSE),0)</f>
        <v>0</v>
      </c>
      <c r="BT256">
        <f>IF($BG256=1,VLOOKUP($A256,'Full dataset'!$A$4:$IE$190,BT$1-2007+$C256,FALSE),0)</f>
        <v>0</v>
      </c>
      <c r="BU256">
        <f>IF($BG256=1,VLOOKUP($A256,'Full dataset'!$A$4:$IE$190,BU$1-2007+$C256,FALSE),0)</f>
        <v>0</v>
      </c>
      <c r="BV256">
        <f>IF($BG256=1,VLOOKUP($A256,'Full dataset'!$A$4:$IE$190,BV$1-2007+$C256,FALSE),0)</f>
        <v>0</v>
      </c>
      <c r="BW256">
        <f>IF($BG256=1,VLOOKUP($A256,'Full dataset'!$A$4:$IE$190,BW$1-2007+$C256,FALSE),0)</f>
        <v>0</v>
      </c>
      <c r="BX256">
        <f>IF($BG256=1,VLOOKUP($A256,'Full dataset'!$A$4:$IE$190,BX$1-2007+$C256,FALSE),0)</f>
        <v>0</v>
      </c>
    </row>
    <row r="257" spans="1:76" x14ac:dyDescent="0.25">
      <c r="A257">
        <v>69</v>
      </c>
      <c r="B257" t="s">
        <v>113</v>
      </c>
      <c r="C257">
        <v>2008</v>
      </c>
      <c r="D257" t="s">
        <v>591</v>
      </c>
      <c r="E257">
        <f t="shared" si="20"/>
        <v>1</v>
      </c>
      <c r="F257">
        <v>1</v>
      </c>
      <c r="G257">
        <v>2126</v>
      </c>
      <c r="H257">
        <v>0.94741532976827092</v>
      </c>
      <c r="I257">
        <v>1063</v>
      </c>
      <c r="J257">
        <v>1</v>
      </c>
      <c r="K257">
        <v>467</v>
      </c>
      <c r="L257">
        <v>0.20811051693404634</v>
      </c>
      <c r="M257">
        <v>608</v>
      </c>
      <c r="N257">
        <v>0</v>
      </c>
      <c r="S257">
        <v>6020</v>
      </c>
      <c r="T257">
        <v>522110</v>
      </c>
      <c r="U257">
        <v>1</v>
      </c>
      <c r="V257">
        <v>0</v>
      </c>
      <c r="W257">
        <v>466</v>
      </c>
      <c r="X257">
        <v>608</v>
      </c>
      <c r="Y257">
        <v>1</v>
      </c>
      <c r="Z257">
        <v>1</v>
      </c>
      <c r="AA257" t="s">
        <v>790</v>
      </c>
      <c r="AB257">
        <v>10507</v>
      </c>
      <c r="AC257">
        <f>VLOOKUP(A257,'Full dataset'!$A$4:$IE$190,2033-C257,FALSE)</f>
        <v>8.8000000000000007</v>
      </c>
      <c r="AD257">
        <f>VLOOKUP(A257,'Full dataset'!$A$4:$IE$190,2041-C257,FALSE)</f>
        <v>1707</v>
      </c>
      <c r="AE257">
        <f>VLOOKUP(A257,'Full dataset'!$A$4:$IE$190,2050-C257,FALSE)</f>
        <v>0</v>
      </c>
      <c r="AF257">
        <v>4.4000000000000004</v>
      </c>
      <c r="AG257">
        <f>VLOOKUP($A257,'Full dataset'!$A$4:$IE$190,2007+AG$1-$C257,FALSE)</f>
        <v>51.043999999999997</v>
      </c>
      <c r="AH257">
        <f>VLOOKUP($A257,'Full dataset'!$A$4:$IE$190,2007+AH$1-$C257,FALSE)</f>
        <v>8597.5499999999993</v>
      </c>
      <c r="AI257">
        <f>VLOOKUP($A257,'Full dataset'!$A$4:$IE$190,2007+AI$1-$C257,FALSE)</f>
        <v>541.351</v>
      </c>
      <c r="AJ257">
        <f>VLOOKUP($A257,'Full dataset'!$A$4:$IE$190,2007+AJ$1-$C257,FALSE)</f>
        <v>-73</v>
      </c>
      <c r="AK257" t="str">
        <f>VLOOKUP($A257,'Full dataset'!$A$4:$IE$190,2007+AK$1-$C257,FALSE)</f>
        <v>.</v>
      </c>
      <c r="AL257">
        <f>VLOOKUP($A257,'Full dataset'!$A$4:$IE$190,2007+AL$1-$C257,FALSE)</f>
        <v>77</v>
      </c>
      <c r="AM257" t="s">
        <v>726</v>
      </c>
      <c r="AN257">
        <f>VLOOKUP($A257,'Full dataset'!$A$4:$IE$190,2007+AN$1-$C257,FALSE)</f>
        <v>7938</v>
      </c>
      <c r="AO257">
        <f>VLOOKUP($A257,'Full dataset'!$A$4:$IE$190,2007+AO$1-$C257,FALSE)</f>
        <v>20</v>
      </c>
      <c r="AP257" t="s">
        <v>726</v>
      </c>
      <c r="AQ257" t="s">
        <v>726</v>
      </c>
      <c r="AR257" t="s">
        <v>726</v>
      </c>
      <c r="AS257" t="s">
        <v>726</v>
      </c>
      <c r="AT257" t="s">
        <v>726</v>
      </c>
      <c r="AU257">
        <f>VLOOKUP(A257,'Full dataset'!$A$4:$II$190,$AU$1,FALSE)</f>
        <v>2009</v>
      </c>
      <c r="AV257">
        <v>1</v>
      </c>
      <c r="AW257">
        <f>VLOOKUP(A257,'Full dataset'!$A$5:$IM$190,247,FALSE)</f>
        <v>2</v>
      </c>
      <c r="AX257">
        <f>VLOOKUP(A257,'Full dataset'!$A$4:$II$190,242,FALSE)</f>
        <v>2010</v>
      </c>
      <c r="AY257">
        <f>VLOOKUP(A257,'Full dataset'!$A$5:$IM$190,246,FALSE)</f>
        <v>1</v>
      </c>
      <c r="AZ257">
        <v>9999</v>
      </c>
      <c r="BA257">
        <f>MAX(VLOOKUP($A257,'Full dataset'!$A$4:$IX$190,BA$1,FALSE),AW257)</f>
        <v>2</v>
      </c>
      <c r="BB257">
        <f>IF(VLOOKUP($A257,'Full dataset'!$A$4:$IX$190,BB$1,FALSE)&gt;0,VLOOKUP($A257,'Full dataset'!$A$4:$IX$190,BB$1,FALSE),AU257)</f>
        <v>2009</v>
      </c>
      <c r="BC257">
        <f>MAX(VLOOKUP($A257,'Full dataset'!$A$4:$IX$190,BC$1,FALSE),AY257)</f>
        <v>1</v>
      </c>
      <c r="BD257">
        <f>MAX(VLOOKUP($A257,'Full dataset'!$A$4:$IX$190,BD$1,FALSE),AX257)</f>
        <v>2010</v>
      </c>
      <c r="BE257">
        <f t="shared" si="21"/>
        <v>2009</v>
      </c>
      <c r="BF257">
        <f t="shared" si="22"/>
        <v>0</v>
      </c>
      <c r="BG257">
        <f t="shared" si="23"/>
        <v>0</v>
      </c>
      <c r="BH257">
        <f t="shared" si="18"/>
        <v>0</v>
      </c>
      <c r="BI257">
        <f t="shared" si="19"/>
        <v>0</v>
      </c>
      <c r="BO257">
        <f>IF(BF257=1,VLOOKUP($A257,'Full dataset'!$A$4:$IE$190,2007+BO$1-$C257,FALSE),0)</f>
        <v>0</v>
      </c>
      <c r="BP257">
        <f>IF(BF257=1,VLOOKUP($A257,'Full dataset'!$A$4:$IE$190,2007+BP$1-$C257,FALSE),0)</f>
        <v>0</v>
      </c>
      <c r="BQ257">
        <f>IF(BF257=1,VLOOKUP($A257,'Full dataset'!$A$4:$IE$190,2007+BQ$1-$C257,FALSE),0)</f>
        <v>0</v>
      </c>
      <c r="BR257">
        <f>IF($BG257=1,VLOOKUP($A257,'Full dataset'!$A$4:$IE$190,BR$1-2007+$C257,FALSE),0)</f>
        <v>0</v>
      </c>
      <c r="BS257">
        <f>IF($BG257=1,VLOOKUP($A257,'Full dataset'!$A$4:$IE$190,BS$1-2007+$C257,FALSE),0)</f>
        <v>0</v>
      </c>
      <c r="BT257">
        <f>IF($BG257=1,VLOOKUP($A257,'Full dataset'!$A$4:$IE$190,BT$1-2007+$C257,FALSE),0)</f>
        <v>0</v>
      </c>
      <c r="BU257">
        <f>IF($BG257=1,VLOOKUP($A257,'Full dataset'!$A$4:$IE$190,BU$1-2007+$C257,FALSE),0)</f>
        <v>0</v>
      </c>
      <c r="BV257">
        <f>IF($BG257=1,VLOOKUP($A257,'Full dataset'!$A$4:$IE$190,BV$1-2007+$C257,FALSE),0)</f>
        <v>0</v>
      </c>
      <c r="BW257">
        <f>IF($BG257=1,VLOOKUP($A257,'Full dataset'!$A$4:$IE$190,BW$1-2007+$C257,FALSE),0)</f>
        <v>0</v>
      </c>
      <c r="BX257">
        <f>IF($BG257=1,VLOOKUP($A257,'Full dataset'!$A$4:$IE$190,BX$1-2007+$C257,FALSE),0)</f>
        <v>0</v>
      </c>
    </row>
    <row r="258" spans="1:76" x14ac:dyDescent="0.25">
      <c r="A258">
        <v>70</v>
      </c>
      <c r="B258" t="s">
        <v>114</v>
      </c>
      <c r="C258">
        <v>2008</v>
      </c>
      <c r="D258" t="s">
        <v>582</v>
      </c>
      <c r="E258">
        <f t="shared" si="20"/>
        <v>0</v>
      </c>
      <c r="F258">
        <v>1</v>
      </c>
      <c r="G258">
        <v>9262</v>
      </c>
      <c r="H258">
        <v>6.3049693669162696</v>
      </c>
      <c r="I258">
        <v>4887</v>
      </c>
      <c r="J258">
        <v>0</v>
      </c>
      <c r="N258">
        <v>0</v>
      </c>
      <c r="U258">
        <v>1</v>
      </c>
      <c r="V258">
        <v>20767</v>
      </c>
      <c r="W258">
        <v>137365</v>
      </c>
      <c r="X258">
        <v>20378</v>
      </c>
      <c r="Y258">
        <v>1</v>
      </c>
      <c r="Z258">
        <v>1</v>
      </c>
      <c r="AA258" t="s">
        <v>791</v>
      </c>
      <c r="AB258">
        <v>78781</v>
      </c>
      <c r="AC258">
        <f>VLOOKUP(A258,'Full dataset'!$A$4:$IE$190,2033-C258,FALSE)</f>
        <v>0</v>
      </c>
      <c r="AD258">
        <f>VLOOKUP(A258,'Full dataset'!$A$4:$IE$190,2041-C258,FALSE)</f>
        <v>1236</v>
      </c>
      <c r="AE258">
        <f>VLOOKUP(A258,'Full dataset'!$A$4:$IE$190,2050-C258,FALSE)</f>
        <v>0</v>
      </c>
      <c r="AF258">
        <v>0</v>
      </c>
      <c r="AG258" t="str">
        <f>VLOOKUP($A258,'Full dataset'!$A$4:$IE$190,2007+AG$1-$C258,FALSE)</f>
        <v>.</v>
      </c>
      <c r="AH258" t="str">
        <f>VLOOKUP($A258,'Full dataset'!$A$4:$IE$190,2007+AH$1-$C258,FALSE)</f>
        <v>.</v>
      </c>
      <c r="AI258" t="str">
        <f>VLOOKUP($A258,'Full dataset'!$A$4:$IE$190,2007+AI$1-$C258,FALSE)</f>
        <v>.</v>
      </c>
      <c r="AJ258" t="str">
        <f>VLOOKUP($A258,'Full dataset'!$A$4:$IE$190,2007+AJ$1-$C258,FALSE)</f>
        <v>.</v>
      </c>
      <c r="AK258" t="str">
        <f>VLOOKUP($A258,'Full dataset'!$A$4:$IE$190,2007+AK$1-$C258,FALSE)</f>
        <v>.</v>
      </c>
      <c r="AL258" t="str">
        <f>VLOOKUP($A258,'Full dataset'!$A$4:$IE$190,2007+AL$1-$C258,FALSE)</f>
        <v>.</v>
      </c>
      <c r="AM258" t="s">
        <v>726</v>
      </c>
      <c r="AN258" t="str">
        <f>VLOOKUP($A258,'Full dataset'!$A$4:$IE$190,2007+AN$1-$C258,FALSE)</f>
        <v>.</v>
      </c>
      <c r="AO258" t="str">
        <f>VLOOKUP($A258,'Full dataset'!$A$4:$IE$190,2007+AO$1-$C258,FALSE)</f>
        <v>.</v>
      </c>
      <c r="AP258" t="s">
        <v>726</v>
      </c>
      <c r="AQ258" t="s">
        <v>726</v>
      </c>
      <c r="AR258" t="s">
        <v>726</v>
      </c>
      <c r="AS258" t="s">
        <v>726</v>
      </c>
      <c r="AT258" t="s">
        <v>726</v>
      </c>
      <c r="AU258">
        <f>VLOOKUP(A258,'Full dataset'!$A$4:$II$190,$AU$1,FALSE)</f>
        <v>2009</v>
      </c>
      <c r="AV258">
        <v>0</v>
      </c>
      <c r="AW258">
        <f>VLOOKUP(A258,'Full dataset'!$A$5:$IM$190,247,FALSE)</f>
        <v>1</v>
      </c>
      <c r="AX258">
        <f>VLOOKUP(A258,'Full dataset'!$A$4:$II$190,242,FALSE)</f>
        <v>2008</v>
      </c>
      <c r="AY258">
        <f>VLOOKUP(A258,'Full dataset'!$A$5:$IM$190,246,FALSE)</f>
        <v>1</v>
      </c>
      <c r="AZ258">
        <v>9999</v>
      </c>
      <c r="BA258">
        <f>MAX(VLOOKUP($A258,'Full dataset'!$A$4:$IX$190,BA$1,FALSE),AW258)</f>
        <v>2</v>
      </c>
      <c r="BB258">
        <f>IF(VLOOKUP($A258,'Full dataset'!$A$4:$IX$190,BB$1,FALSE)&gt;0,VLOOKUP($A258,'Full dataset'!$A$4:$IX$190,BB$1,FALSE),AU258)</f>
        <v>2012</v>
      </c>
      <c r="BC258">
        <f>MAX(VLOOKUP($A258,'Full dataset'!$A$4:$IX$190,BC$1,FALSE),AY258)</f>
        <v>1</v>
      </c>
      <c r="BD258">
        <f>MAX(VLOOKUP($A258,'Full dataset'!$A$4:$IX$190,BD$1,FALSE),AX258)</f>
        <v>2008</v>
      </c>
      <c r="BE258">
        <f t="shared" si="21"/>
        <v>2008</v>
      </c>
      <c r="BF258">
        <f t="shared" si="22"/>
        <v>0</v>
      </c>
      <c r="BG258">
        <f t="shared" si="23"/>
        <v>0</v>
      </c>
      <c r="BH258">
        <f t="shared" si="18"/>
        <v>0</v>
      </c>
      <c r="BI258">
        <f t="shared" si="19"/>
        <v>0</v>
      </c>
      <c r="BO258">
        <f>IF(BF258=1,VLOOKUP($A258,'Full dataset'!$A$4:$IE$190,2007+BO$1-$C258,FALSE),0)</f>
        <v>0</v>
      </c>
      <c r="BP258">
        <f>IF(BF258=1,VLOOKUP($A258,'Full dataset'!$A$4:$IE$190,2007+BP$1-$C258,FALSE),0)</f>
        <v>0</v>
      </c>
      <c r="BQ258">
        <f>IF(BF258=1,VLOOKUP($A258,'Full dataset'!$A$4:$IE$190,2007+BQ$1-$C258,FALSE),0)</f>
        <v>0</v>
      </c>
      <c r="BR258">
        <f>IF($BG258=1,VLOOKUP($A258,'Full dataset'!$A$4:$IE$190,BR$1-2007+$C258,FALSE),0)</f>
        <v>0</v>
      </c>
      <c r="BS258">
        <f>IF($BG258=1,VLOOKUP($A258,'Full dataset'!$A$4:$IE$190,BS$1-2007+$C258,FALSE),0)</f>
        <v>0</v>
      </c>
      <c r="BT258">
        <f>IF($BG258=1,VLOOKUP($A258,'Full dataset'!$A$4:$IE$190,BT$1-2007+$C258,FALSE),0)</f>
        <v>0</v>
      </c>
      <c r="BU258">
        <f>IF($BG258=1,VLOOKUP($A258,'Full dataset'!$A$4:$IE$190,BU$1-2007+$C258,FALSE),0)</f>
        <v>0</v>
      </c>
      <c r="BV258">
        <f>IF($BG258=1,VLOOKUP($A258,'Full dataset'!$A$4:$IE$190,BV$1-2007+$C258,FALSE),0)</f>
        <v>0</v>
      </c>
      <c r="BW258">
        <f>IF($BG258=1,VLOOKUP($A258,'Full dataset'!$A$4:$IE$190,BW$1-2007+$C258,FALSE),0)</f>
        <v>0</v>
      </c>
      <c r="BX258">
        <f>IF($BG258=1,VLOOKUP($A258,'Full dataset'!$A$4:$IE$190,BX$1-2007+$C258,FALSE),0)</f>
        <v>0</v>
      </c>
    </row>
    <row r="259" spans="1:76" x14ac:dyDescent="0.25">
      <c r="A259">
        <v>71</v>
      </c>
      <c r="B259" t="s">
        <v>115</v>
      </c>
      <c r="C259">
        <v>2008</v>
      </c>
      <c r="D259" t="s">
        <v>587</v>
      </c>
      <c r="E259">
        <f t="shared" si="20"/>
        <v>0</v>
      </c>
      <c r="F259">
        <v>1</v>
      </c>
      <c r="G259">
        <v>15694</v>
      </c>
      <c r="H259">
        <v>0.37412095639943743</v>
      </c>
      <c r="I259">
        <v>9918</v>
      </c>
      <c r="J259">
        <v>1</v>
      </c>
      <c r="K259">
        <v>2640</v>
      </c>
      <c r="L259">
        <v>6.2933562182650366E-2</v>
      </c>
      <c r="M259">
        <v>13220</v>
      </c>
      <c r="N259">
        <v>2</v>
      </c>
      <c r="O259">
        <v>5098</v>
      </c>
      <c r="P259">
        <v>0.12152852272998164</v>
      </c>
      <c r="Q259">
        <v>42</v>
      </c>
      <c r="R259">
        <v>39753</v>
      </c>
      <c r="U259">
        <v>1</v>
      </c>
      <c r="V259">
        <v>0</v>
      </c>
      <c r="W259">
        <v>4380</v>
      </c>
      <c r="X259">
        <v>39783</v>
      </c>
      <c r="Y259">
        <v>1</v>
      </c>
      <c r="Z259">
        <v>1</v>
      </c>
      <c r="AA259" t="s">
        <v>792</v>
      </c>
      <c r="AB259">
        <v>82173</v>
      </c>
      <c r="AC259">
        <f>VLOOKUP(A259,'Full dataset'!$A$4:$IE$190,2033-C259,FALSE)</f>
        <v>4.2</v>
      </c>
      <c r="AD259">
        <f>VLOOKUP(A259,'Full dataset'!$A$4:$IE$190,2041-C259,FALSE)</f>
        <v>41955</v>
      </c>
      <c r="AE259">
        <f>VLOOKUP(A259,'Full dataset'!$A$4:$IE$190,2050-C259,FALSE)</f>
        <v>0</v>
      </c>
      <c r="AF259">
        <v>2.1</v>
      </c>
      <c r="AG259" t="str">
        <f>VLOOKUP($A259,'Full dataset'!$A$4:$IE$190,2007+AG$1-$C259,FALSE)</f>
        <v>.</v>
      </c>
      <c r="AH259" t="str">
        <f>VLOOKUP($A259,'Full dataset'!$A$4:$IE$190,2007+AH$1-$C259,FALSE)</f>
        <v>.</v>
      </c>
      <c r="AI259">
        <f>VLOOKUP($A259,'Full dataset'!$A$4:$IE$190,2007+AI$1-$C259,FALSE)</f>
        <v>7222</v>
      </c>
      <c r="AJ259">
        <f>VLOOKUP($A259,'Full dataset'!$A$4:$IE$190,2007+AJ$1-$C259,FALSE)</f>
        <v>890</v>
      </c>
      <c r="AK259">
        <f>VLOOKUP($A259,'Full dataset'!$A$4:$IE$190,2007+AK$1-$C259,FALSE)</f>
        <v>2</v>
      </c>
      <c r="AL259">
        <f>VLOOKUP($A259,'Full dataset'!$A$4:$IE$190,2007+AL$1-$C259,FALSE)</f>
        <v>70</v>
      </c>
      <c r="AM259" t="s">
        <v>726</v>
      </c>
      <c r="AN259">
        <f>VLOOKUP($A259,'Full dataset'!$A$4:$IE$190,2007+AN$1-$C259,FALSE)</f>
        <v>48417</v>
      </c>
      <c r="AO259">
        <f>VLOOKUP($A259,'Full dataset'!$A$4:$IE$190,2007+AO$1-$C259,FALSE)</f>
        <v>5</v>
      </c>
      <c r="AP259" t="s">
        <v>726</v>
      </c>
      <c r="AQ259" t="s">
        <v>726</v>
      </c>
      <c r="AR259" t="s">
        <v>726</v>
      </c>
      <c r="AS259" t="s">
        <v>726</v>
      </c>
      <c r="AT259" t="s">
        <v>726</v>
      </c>
      <c r="AU259">
        <f>VLOOKUP(A259,'Full dataset'!$A$4:$II$190,$AU$1,FALSE)</f>
        <v>2008</v>
      </c>
      <c r="AV259">
        <v>1</v>
      </c>
      <c r="AW259">
        <f>VLOOKUP(A259,'Full dataset'!$A$5:$IM$190,247,FALSE)</f>
        <v>2</v>
      </c>
      <c r="AX259">
        <f>VLOOKUP(A259,'Full dataset'!$A$4:$II$190,242,FALSE)</f>
        <v>2007</v>
      </c>
      <c r="AY259">
        <f>VLOOKUP(A259,'Full dataset'!$A$5:$IM$190,246,FALSE)</f>
        <v>1</v>
      </c>
      <c r="AZ259">
        <v>9999</v>
      </c>
      <c r="BA259">
        <f>MAX(VLOOKUP($A259,'Full dataset'!$A$4:$IX$190,BA$1,FALSE),AW259)</f>
        <v>2</v>
      </c>
      <c r="BB259">
        <f>IF(VLOOKUP($A259,'Full dataset'!$A$4:$IX$190,BB$1,FALSE)&gt;0,VLOOKUP($A259,'Full dataset'!$A$4:$IX$190,BB$1,FALSE),AU259)</f>
        <v>2008</v>
      </c>
      <c r="BC259">
        <f>MAX(VLOOKUP($A259,'Full dataset'!$A$4:$IX$190,BC$1,FALSE),AY259)</f>
        <v>2</v>
      </c>
      <c r="BD259">
        <f>MAX(VLOOKUP($A259,'Full dataset'!$A$4:$IX$190,BD$1,FALSE),AX259)</f>
        <v>2007</v>
      </c>
      <c r="BE259">
        <f t="shared" si="21"/>
        <v>2007</v>
      </c>
      <c r="BF259">
        <f t="shared" si="22"/>
        <v>1</v>
      </c>
      <c r="BG259">
        <f t="shared" si="23"/>
        <v>1</v>
      </c>
      <c r="BH259">
        <f t="shared" ref="BH259:BH322" si="24">IF(C259&gt;=AZ259,1,0)</f>
        <v>0</v>
      </c>
      <c r="BI259">
        <f t="shared" ref="BI259:BI322" si="25">IF(OR(BH259=1,BG259=1,BF259=1),1,0)</f>
        <v>1</v>
      </c>
      <c r="BO259">
        <f>IF(BF259=1,VLOOKUP($A259,'Full dataset'!$A$4:$IE$190,2007+BO$1-$C259,FALSE),0)</f>
        <v>0</v>
      </c>
      <c r="BP259">
        <f>IF(BF259=1,VLOOKUP($A259,'Full dataset'!$A$4:$IE$190,2007+BP$1-$C259,FALSE),0)</f>
        <v>0</v>
      </c>
      <c r="BQ259">
        <f>IF(BF259=1,VLOOKUP($A259,'Full dataset'!$A$4:$IE$190,2007+BQ$1-$C259,FALSE),0)</f>
        <v>0</v>
      </c>
      <c r="BR259">
        <f>IF($BG259=1,VLOOKUP($A259,'Full dataset'!$A$4:$IE$190,BR$1-2007+$C259,FALSE),0)</f>
        <v>161</v>
      </c>
      <c r="BS259">
        <f>IF($BG259=1,VLOOKUP($A259,'Full dataset'!$A$4:$IE$190,BS$1-2007+$C259,FALSE),0)</f>
        <v>304</v>
      </c>
      <c r="BT259">
        <f>IF($BG259=1,VLOOKUP($A259,'Full dataset'!$A$4:$IE$190,BT$1-2007+$C259,FALSE),0)</f>
        <v>1018</v>
      </c>
      <c r="BU259">
        <f>IF($BG259=1,VLOOKUP($A259,'Full dataset'!$A$4:$IE$190,BU$1-2007+$C259,FALSE),0)</f>
        <v>38</v>
      </c>
      <c r="BV259">
        <f>IF($BG259=1,VLOOKUP($A259,'Full dataset'!$A$4:$IE$190,BV$1-2007+$C259,FALSE),0)</f>
        <v>0</v>
      </c>
      <c r="BW259">
        <f>IF($BG259=1,VLOOKUP($A259,'Full dataset'!$A$4:$IE$190,BW$1-2007+$C259,FALSE),0)</f>
        <v>19</v>
      </c>
      <c r="BX259">
        <f>IF($BG259=1,VLOOKUP($A259,'Full dataset'!$A$4:$IE$190,BX$1-2007+$C259,FALSE),0)</f>
        <v>5</v>
      </c>
    </row>
    <row r="260" spans="1:76" x14ac:dyDescent="0.25">
      <c r="A260">
        <v>72</v>
      </c>
      <c r="B260" t="s">
        <v>116</v>
      </c>
      <c r="C260">
        <v>2008</v>
      </c>
      <c r="D260" t="s">
        <v>591</v>
      </c>
      <c r="E260">
        <f t="shared" ref="E260:E323" si="26">IF(OR(D260="Private",D260="Non-Profit"),0,1)</f>
        <v>1</v>
      </c>
      <c r="F260">
        <v>1</v>
      </c>
      <c r="G260">
        <v>3622</v>
      </c>
      <c r="H260">
        <v>1.7556955889481338</v>
      </c>
      <c r="I260">
        <v>1117</v>
      </c>
      <c r="J260">
        <v>0</v>
      </c>
      <c r="N260">
        <v>0</v>
      </c>
      <c r="S260">
        <v>1311</v>
      </c>
      <c r="T260">
        <v>211111</v>
      </c>
      <c r="U260">
        <v>0</v>
      </c>
      <c r="V260" t="s">
        <v>726</v>
      </c>
      <c r="W260" t="s">
        <v>726</v>
      </c>
      <c r="X260" t="s">
        <v>726</v>
      </c>
      <c r="Y260">
        <v>1</v>
      </c>
      <c r="Z260">
        <v>0</v>
      </c>
      <c r="AA260" t="s">
        <v>793</v>
      </c>
      <c r="AB260">
        <v>50875</v>
      </c>
      <c r="AC260">
        <f>VLOOKUP(A260,'Full dataset'!$A$4:$IE$190,2033-C260,FALSE)</f>
        <v>3.7</v>
      </c>
      <c r="AD260">
        <f>VLOOKUP(A260,'Full dataset'!$A$4:$IE$190,2041-C260,FALSE)</f>
        <v>1803</v>
      </c>
      <c r="AE260">
        <f>VLOOKUP(A260,'Full dataset'!$A$4:$IE$190,2050-C260,FALSE)</f>
        <v>0</v>
      </c>
      <c r="AF260">
        <v>1.85</v>
      </c>
      <c r="AG260">
        <f>VLOOKUP($A260,'Full dataset'!$A$4:$IE$190,2007+AG$1-$C260,FALSE)</f>
        <v>2436.9189999999999</v>
      </c>
      <c r="AH260">
        <f>VLOOKUP($A260,'Full dataset'!$A$4:$IE$190,2007+AH$1-$C260,FALSE)</f>
        <v>15951.226000000001</v>
      </c>
      <c r="AI260">
        <f>VLOOKUP($A260,'Full dataset'!$A$4:$IE$190,2007+AI$1-$C260,FALSE)</f>
        <v>6984.43</v>
      </c>
      <c r="AJ260">
        <f>VLOOKUP($A260,'Full dataset'!$A$4:$IE$190,2007+AJ$1-$C260,FALSE)</f>
        <v>418</v>
      </c>
      <c r="AK260" t="str">
        <f>VLOOKUP($A260,'Full dataset'!$A$4:$IE$190,2007+AK$1-$C260,FALSE)</f>
        <v>.</v>
      </c>
      <c r="AL260">
        <f>VLOOKUP($A260,'Full dataset'!$A$4:$IE$190,2007+AL$1-$C260,FALSE)</f>
        <v>39</v>
      </c>
      <c r="AM260" t="s">
        <v>726</v>
      </c>
      <c r="AN260">
        <f>VLOOKUP($A260,'Full dataset'!$A$4:$IE$190,2007+AN$1-$C260,FALSE)</f>
        <v>5406</v>
      </c>
      <c r="AO260">
        <f>VLOOKUP($A260,'Full dataset'!$A$4:$IE$190,2007+AO$1-$C260,FALSE)</f>
        <v>5</v>
      </c>
      <c r="AP260" t="s">
        <v>726</v>
      </c>
      <c r="AQ260" t="s">
        <v>726</v>
      </c>
      <c r="AR260" t="s">
        <v>726</v>
      </c>
      <c r="AS260" t="s">
        <v>726</v>
      </c>
      <c r="AT260" t="s">
        <v>726</v>
      </c>
      <c r="AU260">
        <f>VLOOKUP(A260,'Full dataset'!$A$4:$II$190,$AU$1,FALSE)</f>
        <v>9999</v>
      </c>
      <c r="AV260">
        <v>0</v>
      </c>
      <c r="AW260">
        <f>VLOOKUP(A260,'Full dataset'!$A$5:$IM$190,247,FALSE)</f>
        <v>0</v>
      </c>
      <c r="AX260">
        <f>VLOOKUP(A260,'Full dataset'!$A$4:$II$190,242,FALSE)</f>
        <v>9999</v>
      </c>
      <c r="AY260">
        <f>VLOOKUP(A260,'Full dataset'!$A$5:$IM$190,246,FALSE)</f>
        <v>1</v>
      </c>
      <c r="AZ260">
        <v>9999</v>
      </c>
      <c r="BA260">
        <f>MAX(VLOOKUP($A260,'Full dataset'!$A$4:$IX$190,BA$1,FALSE),AW260)</f>
        <v>0</v>
      </c>
      <c r="BB260">
        <f>IF(VLOOKUP($A260,'Full dataset'!$A$4:$IX$190,BB$1,FALSE)&gt;0,VLOOKUP($A260,'Full dataset'!$A$4:$IX$190,BB$1,FALSE),AU260)</f>
        <v>9999</v>
      </c>
      <c r="BC260">
        <f>MAX(VLOOKUP($A260,'Full dataset'!$A$4:$IX$190,BC$1,FALSE),AY260)</f>
        <v>1</v>
      </c>
      <c r="BD260">
        <f>MAX(VLOOKUP($A260,'Full dataset'!$A$4:$IX$190,BD$1,FALSE),AX260)</f>
        <v>9999</v>
      </c>
      <c r="BE260">
        <f t="shared" ref="BE260:BE323" si="27">MIN(AZ260,BB260,BD260)</f>
        <v>9999</v>
      </c>
      <c r="BF260">
        <f t="shared" ref="BF260:BF323" si="28">IF(AND(C260&gt;=BB260,BA260=2),1,0)</f>
        <v>0</v>
      </c>
      <c r="BG260">
        <f t="shared" ref="BG260:BG323" si="29">IF(AND(C260&gt;=BD260,BC260=2),1,0)</f>
        <v>0</v>
      </c>
      <c r="BH260">
        <f t="shared" si="24"/>
        <v>0</v>
      </c>
      <c r="BI260">
        <f t="shared" si="25"/>
        <v>0</v>
      </c>
      <c r="BO260">
        <f>IF(BF260=1,VLOOKUP($A260,'Full dataset'!$A$4:$IE$190,2007+BO$1-$C260,FALSE),0)</f>
        <v>0</v>
      </c>
      <c r="BP260">
        <f>IF(BF260=1,VLOOKUP($A260,'Full dataset'!$A$4:$IE$190,2007+BP$1-$C260,FALSE),0)</f>
        <v>0</v>
      </c>
      <c r="BQ260">
        <f>IF(BF260=1,VLOOKUP($A260,'Full dataset'!$A$4:$IE$190,2007+BQ$1-$C260,FALSE),0)</f>
        <v>0</v>
      </c>
      <c r="BR260">
        <f>IF($BG260=1,VLOOKUP($A260,'Full dataset'!$A$4:$IE$190,BR$1-2007+$C260,FALSE),0)</f>
        <v>0</v>
      </c>
      <c r="BS260">
        <f>IF($BG260=1,VLOOKUP($A260,'Full dataset'!$A$4:$IE$190,BS$1-2007+$C260,FALSE),0)</f>
        <v>0</v>
      </c>
      <c r="BT260">
        <f>IF($BG260=1,VLOOKUP($A260,'Full dataset'!$A$4:$IE$190,BT$1-2007+$C260,FALSE),0)</f>
        <v>0</v>
      </c>
      <c r="BU260">
        <f>IF($BG260=1,VLOOKUP($A260,'Full dataset'!$A$4:$IE$190,BU$1-2007+$C260,FALSE),0)</f>
        <v>0</v>
      </c>
      <c r="BV260">
        <f>IF($BG260=1,VLOOKUP($A260,'Full dataset'!$A$4:$IE$190,BV$1-2007+$C260,FALSE),0)</f>
        <v>0</v>
      </c>
      <c r="BW260">
        <f>IF($BG260=1,VLOOKUP($A260,'Full dataset'!$A$4:$IE$190,BW$1-2007+$C260,FALSE),0)</f>
        <v>0</v>
      </c>
      <c r="BX260">
        <f>IF($BG260=1,VLOOKUP($A260,'Full dataset'!$A$4:$IE$190,BX$1-2007+$C260,FALSE),0)</f>
        <v>0</v>
      </c>
    </row>
    <row r="261" spans="1:76" x14ac:dyDescent="0.25">
      <c r="A261">
        <v>73</v>
      </c>
      <c r="B261" t="s">
        <v>117</v>
      </c>
      <c r="C261">
        <v>2008</v>
      </c>
      <c r="D261" t="s">
        <v>591</v>
      </c>
      <c r="E261">
        <f t="shared" si="26"/>
        <v>1</v>
      </c>
      <c r="F261">
        <v>1</v>
      </c>
      <c r="G261">
        <v>104031</v>
      </c>
      <c r="H261">
        <v>0.95025439133333944</v>
      </c>
      <c r="I261">
        <v>23016</v>
      </c>
      <c r="J261">
        <v>1</v>
      </c>
      <c r="K261">
        <v>39568</v>
      </c>
      <c r="L261">
        <v>0.36142751445509103</v>
      </c>
      <c r="M261">
        <v>4891</v>
      </c>
      <c r="N261">
        <v>1</v>
      </c>
      <c r="O261">
        <v>30374900</v>
      </c>
      <c r="P261">
        <v>277.45462517241066</v>
      </c>
      <c r="Q261">
        <v>256927</v>
      </c>
      <c r="R261">
        <v>39508</v>
      </c>
      <c r="S261">
        <v>5812</v>
      </c>
      <c r="T261">
        <v>722513</v>
      </c>
      <c r="U261">
        <v>1</v>
      </c>
      <c r="V261">
        <v>2886</v>
      </c>
      <c r="W261">
        <v>87179</v>
      </c>
      <c r="X261">
        <v>11126</v>
      </c>
      <c r="Y261">
        <v>1</v>
      </c>
      <c r="Z261">
        <v>1</v>
      </c>
      <c r="AA261" t="s">
        <v>794</v>
      </c>
      <c r="AB261">
        <v>685137</v>
      </c>
      <c r="AC261">
        <f>VLOOKUP(A261,'Full dataset'!$A$4:$IE$190,2033-C261,FALSE)</f>
        <v>9.4</v>
      </c>
      <c r="AD261">
        <f>VLOOKUP(A261,'Full dataset'!$A$4:$IE$190,2041-C261,FALSE)</f>
        <v>146700</v>
      </c>
      <c r="AE261">
        <f>VLOOKUP(A261,'Full dataset'!$A$4:$IE$190,2050-C261,FALSE)</f>
        <v>0</v>
      </c>
      <c r="AF261">
        <v>4.7</v>
      </c>
      <c r="AG261">
        <f>VLOOKUP($A261,'Full dataset'!$A$4:$IE$190,2007+AG$1-$C261,FALSE)</f>
        <v>315.5</v>
      </c>
      <c r="AH261">
        <f>VLOOKUP($A261,'Full dataset'!$A$4:$IE$190,2007+AH$1-$C261,FALSE)</f>
        <v>5672.6</v>
      </c>
      <c r="AI261">
        <f>VLOOKUP($A261,'Full dataset'!$A$4:$IE$190,2007+AI$1-$C261,FALSE)</f>
        <v>10383</v>
      </c>
      <c r="AJ261">
        <f>VLOOKUP($A261,'Full dataset'!$A$4:$IE$190,2007+AJ$1-$C261,FALSE)</f>
        <v>-1173</v>
      </c>
      <c r="AK261" t="str">
        <f>VLOOKUP($A261,'Full dataset'!$A$4:$IE$190,2007+AK$1-$C261,FALSE)</f>
        <v>.</v>
      </c>
      <c r="AL261">
        <f>VLOOKUP($A261,'Full dataset'!$A$4:$IE$190,2007+AL$1-$C261,FALSE)</f>
        <v>66</v>
      </c>
      <c r="AM261" t="s">
        <v>726</v>
      </c>
      <c r="AN261">
        <f>VLOOKUP($A261,'Full dataset'!$A$4:$IE$190,2007+AN$1-$C261,FALSE)</f>
        <v>224718</v>
      </c>
      <c r="AO261">
        <f>VLOOKUP($A261,'Full dataset'!$A$4:$IE$190,2007+AO$1-$C261,FALSE)</f>
        <v>15</v>
      </c>
      <c r="AP261" t="s">
        <v>726</v>
      </c>
      <c r="AQ261" t="s">
        <v>726</v>
      </c>
      <c r="AR261" t="s">
        <v>726</v>
      </c>
      <c r="AS261" t="s">
        <v>726</v>
      </c>
      <c r="AT261" t="s">
        <v>726</v>
      </c>
      <c r="AU261">
        <f>VLOOKUP(A261,'Full dataset'!$A$4:$II$190,$AU$1,FALSE)</f>
        <v>2009</v>
      </c>
      <c r="AV261">
        <v>1</v>
      </c>
      <c r="AW261">
        <f>VLOOKUP(A261,'Full dataset'!$A$5:$IM$190,247,FALSE)</f>
        <v>2</v>
      </c>
      <c r="AX261">
        <f>VLOOKUP(A261,'Full dataset'!$A$4:$II$190,242,FALSE)</f>
        <v>2008</v>
      </c>
      <c r="AY261">
        <f>VLOOKUP(A261,'Full dataset'!$A$5:$IM$190,246,FALSE)</f>
        <v>1</v>
      </c>
      <c r="AZ261">
        <v>9999</v>
      </c>
      <c r="BA261">
        <f>MAX(VLOOKUP($A261,'Full dataset'!$A$4:$IX$190,BA$1,FALSE),AW261)</f>
        <v>2</v>
      </c>
      <c r="BB261">
        <f>IF(VLOOKUP($A261,'Full dataset'!$A$4:$IX$190,BB$1,FALSE)&gt;0,VLOOKUP($A261,'Full dataset'!$A$4:$IX$190,BB$1,FALSE),AU261)</f>
        <v>2009</v>
      </c>
      <c r="BC261">
        <f>MAX(VLOOKUP($A261,'Full dataset'!$A$4:$IX$190,BC$1,FALSE),AY261)</f>
        <v>1</v>
      </c>
      <c r="BD261">
        <f>MAX(VLOOKUP($A261,'Full dataset'!$A$4:$IX$190,BD$1,FALSE),AX261)</f>
        <v>2008</v>
      </c>
      <c r="BE261">
        <f t="shared" si="27"/>
        <v>2008</v>
      </c>
      <c r="BF261">
        <f t="shared" si="28"/>
        <v>0</v>
      </c>
      <c r="BG261">
        <f t="shared" si="29"/>
        <v>0</v>
      </c>
      <c r="BH261">
        <f t="shared" si="24"/>
        <v>0</v>
      </c>
      <c r="BI261">
        <f t="shared" si="25"/>
        <v>0</v>
      </c>
      <c r="BO261">
        <f>IF(BF261=1,VLOOKUP($A261,'Full dataset'!$A$4:$IE$190,2007+BO$1-$C261,FALSE),0)</f>
        <v>0</v>
      </c>
      <c r="BP261">
        <f>IF(BF261=1,VLOOKUP($A261,'Full dataset'!$A$4:$IE$190,2007+BP$1-$C261,FALSE),0)</f>
        <v>0</v>
      </c>
      <c r="BQ261">
        <f>IF(BF261=1,VLOOKUP($A261,'Full dataset'!$A$4:$IE$190,2007+BQ$1-$C261,FALSE),0)</f>
        <v>0</v>
      </c>
      <c r="BR261">
        <f>IF($BG261=1,VLOOKUP($A261,'Full dataset'!$A$4:$IE$190,BR$1-2007+$C261,FALSE),0)</f>
        <v>0</v>
      </c>
      <c r="BS261">
        <f>IF($BG261=1,VLOOKUP($A261,'Full dataset'!$A$4:$IE$190,BS$1-2007+$C261,FALSE),0)</f>
        <v>0</v>
      </c>
      <c r="BT261">
        <f>IF($BG261=1,VLOOKUP($A261,'Full dataset'!$A$4:$IE$190,BT$1-2007+$C261,FALSE),0)</f>
        <v>0</v>
      </c>
      <c r="BU261">
        <f>IF($BG261=1,VLOOKUP($A261,'Full dataset'!$A$4:$IE$190,BU$1-2007+$C261,FALSE),0)</f>
        <v>0</v>
      </c>
      <c r="BV261">
        <f>IF($BG261=1,VLOOKUP($A261,'Full dataset'!$A$4:$IE$190,BV$1-2007+$C261,FALSE),0)</f>
        <v>0</v>
      </c>
      <c r="BW261">
        <f>IF($BG261=1,VLOOKUP($A261,'Full dataset'!$A$4:$IE$190,BW$1-2007+$C261,FALSE),0)</f>
        <v>0</v>
      </c>
      <c r="BX261">
        <f>IF($BG261=1,VLOOKUP($A261,'Full dataset'!$A$4:$IE$190,BX$1-2007+$C261,FALSE),0)</f>
        <v>0</v>
      </c>
    </row>
    <row r="262" spans="1:76" x14ac:dyDescent="0.25">
      <c r="A262">
        <v>74</v>
      </c>
      <c r="B262" t="s">
        <v>118</v>
      </c>
      <c r="C262">
        <v>2008</v>
      </c>
      <c r="D262" t="s">
        <v>591</v>
      </c>
      <c r="E262">
        <f t="shared" si="26"/>
        <v>1</v>
      </c>
      <c r="F262">
        <v>1</v>
      </c>
      <c r="G262">
        <v>15454</v>
      </c>
      <c r="H262">
        <v>5.1053848695077635</v>
      </c>
      <c r="I262">
        <v>3257</v>
      </c>
      <c r="J262">
        <v>1</v>
      </c>
      <c r="K262">
        <v>417</v>
      </c>
      <c r="L262">
        <v>0.1377601585728444</v>
      </c>
      <c r="M262">
        <v>741</v>
      </c>
      <c r="N262">
        <v>2</v>
      </c>
      <c r="O262">
        <v>148</v>
      </c>
      <c r="P262">
        <v>4.8893293690122235E-2</v>
      </c>
      <c r="Q262">
        <v>1</v>
      </c>
      <c r="R262">
        <v>40634</v>
      </c>
      <c r="S262">
        <v>7370</v>
      </c>
      <c r="T262">
        <v>519130</v>
      </c>
      <c r="U262">
        <v>1</v>
      </c>
      <c r="V262">
        <v>0</v>
      </c>
      <c r="W262">
        <v>519</v>
      </c>
      <c r="X262">
        <v>741</v>
      </c>
      <c r="Y262">
        <v>1</v>
      </c>
      <c r="Z262">
        <v>1</v>
      </c>
      <c r="AA262" t="s">
        <v>795</v>
      </c>
      <c r="AB262">
        <v>85283</v>
      </c>
      <c r="AC262">
        <f>VLOOKUP(A262,'Full dataset'!$A$4:$IE$190,2033-C262,FALSE)</f>
        <v>6.9</v>
      </c>
      <c r="AD262">
        <f>VLOOKUP(A262,'Full dataset'!$A$4:$IE$190,2041-C262,FALSE)</f>
        <v>1992</v>
      </c>
      <c r="AE262">
        <f>VLOOKUP(A262,'Full dataset'!$A$4:$IE$190,2050-C262,FALSE)</f>
        <v>0</v>
      </c>
      <c r="AF262">
        <v>3.45</v>
      </c>
      <c r="AG262">
        <f>VLOOKUP($A262,'Full dataset'!$A$4:$IE$190,2007+AG$1-$C262,FALSE)</f>
        <v>21.702999999999999</v>
      </c>
      <c r="AH262">
        <f>VLOOKUP($A262,'Full dataset'!$A$4:$IE$190,2007+AH$1-$C262,FALSE)</f>
        <v>685.26099999999997</v>
      </c>
      <c r="AI262">
        <f>VLOOKUP($A262,'Full dataset'!$A$4:$IE$190,2007+AI$1-$C262,FALSE)</f>
        <v>531.93299999999999</v>
      </c>
      <c r="AJ262">
        <f>VLOOKUP($A262,'Full dataset'!$A$4:$IE$190,2007+AJ$1-$C262,FALSE)</f>
        <v>729</v>
      </c>
      <c r="AK262" t="str">
        <f>VLOOKUP($A262,'Full dataset'!$A$4:$IE$190,2007+AK$1-$C262,FALSE)</f>
        <v>.</v>
      </c>
      <c r="AL262">
        <f>VLOOKUP($A262,'Full dataset'!$A$4:$IE$190,2007+AL$1-$C262,FALSE)</f>
        <v>23</v>
      </c>
      <c r="AM262" t="s">
        <v>726</v>
      </c>
      <c r="AN262">
        <f>VLOOKUP($A262,'Full dataset'!$A$4:$IE$190,2007+AN$1-$C262,FALSE)</f>
        <v>19931</v>
      </c>
      <c r="AO262">
        <f>VLOOKUP($A262,'Full dataset'!$A$4:$IE$190,2007+AO$1-$C262,FALSE)</f>
        <v>11</v>
      </c>
      <c r="AP262" t="s">
        <v>726</v>
      </c>
      <c r="AQ262" t="s">
        <v>726</v>
      </c>
      <c r="AR262" t="s">
        <v>726</v>
      </c>
      <c r="AS262" t="s">
        <v>726</v>
      </c>
      <c r="AT262" t="s">
        <v>726</v>
      </c>
      <c r="AU262">
        <f>VLOOKUP(A262,'Full dataset'!$A$4:$II$190,$AU$1,FALSE)</f>
        <v>2009</v>
      </c>
      <c r="AV262">
        <v>1</v>
      </c>
      <c r="AW262">
        <f>VLOOKUP(A262,'Full dataset'!$A$5:$IM$190,247,FALSE)</f>
        <v>2</v>
      </c>
      <c r="AX262">
        <f>VLOOKUP(A262,'Full dataset'!$A$4:$II$190,242,FALSE)</f>
        <v>2010</v>
      </c>
      <c r="AY262">
        <f>VLOOKUP(A262,'Full dataset'!$A$5:$IM$190,246,FALSE)</f>
        <v>2</v>
      </c>
      <c r="AZ262">
        <v>9999</v>
      </c>
      <c r="BA262">
        <f>MAX(VLOOKUP($A262,'Full dataset'!$A$4:$IX$190,BA$1,FALSE),AW262)</f>
        <v>2</v>
      </c>
      <c r="BB262">
        <f>IF(VLOOKUP($A262,'Full dataset'!$A$4:$IX$190,BB$1,FALSE)&gt;0,VLOOKUP($A262,'Full dataset'!$A$4:$IX$190,BB$1,FALSE),AU262)</f>
        <v>2009</v>
      </c>
      <c r="BC262">
        <f>MAX(VLOOKUP($A262,'Full dataset'!$A$4:$IX$190,BC$1,FALSE),AY262)</f>
        <v>2</v>
      </c>
      <c r="BD262">
        <f>MAX(VLOOKUP($A262,'Full dataset'!$A$4:$IX$190,BD$1,FALSE),AX262)</f>
        <v>2010</v>
      </c>
      <c r="BE262">
        <f t="shared" si="27"/>
        <v>2009</v>
      </c>
      <c r="BF262">
        <f t="shared" si="28"/>
        <v>0</v>
      </c>
      <c r="BG262">
        <f t="shared" si="29"/>
        <v>0</v>
      </c>
      <c r="BH262">
        <f t="shared" si="24"/>
        <v>0</v>
      </c>
      <c r="BI262">
        <f t="shared" si="25"/>
        <v>0</v>
      </c>
      <c r="BO262">
        <f>IF(BF262=1,VLOOKUP($A262,'Full dataset'!$A$4:$IE$190,2007+BO$1-$C262,FALSE),0)</f>
        <v>0</v>
      </c>
      <c r="BP262">
        <f>IF(BF262=1,VLOOKUP($A262,'Full dataset'!$A$4:$IE$190,2007+BP$1-$C262,FALSE),0)</f>
        <v>0</v>
      </c>
      <c r="BQ262">
        <f>IF(BF262=1,VLOOKUP($A262,'Full dataset'!$A$4:$IE$190,2007+BQ$1-$C262,FALSE),0)</f>
        <v>0</v>
      </c>
      <c r="BR262">
        <f>IF($BG262=1,VLOOKUP($A262,'Full dataset'!$A$4:$IE$190,BR$1-2007+$C262,FALSE),0)</f>
        <v>0</v>
      </c>
      <c r="BS262">
        <f>IF($BG262=1,VLOOKUP($A262,'Full dataset'!$A$4:$IE$190,BS$1-2007+$C262,FALSE),0)</f>
        <v>0</v>
      </c>
      <c r="BT262">
        <f>IF($BG262=1,VLOOKUP($A262,'Full dataset'!$A$4:$IE$190,BT$1-2007+$C262,FALSE),0)</f>
        <v>0</v>
      </c>
      <c r="BU262">
        <f>IF($BG262=1,VLOOKUP($A262,'Full dataset'!$A$4:$IE$190,BU$1-2007+$C262,FALSE),0)</f>
        <v>0</v>
      </c>
      <c r="BV262">
        <f>IF($BG262=1,VLOOKUP($A262,'Full dataset'!$A$4:$IE$190,BV$1-2007+$C262,FALSE),0)</f>
        <v>0</v>
      </c>
      <c r="BW262">
        <f>IF($BG262=1,VLOOKUP($A262,'Full dataset'!$A$4:$IE$190,BW$1-2007+$C262,FALSE),0)</f>
        <v>0</v>
      </c>
      <c r="BX262">
        <f>IF($BG262=1,VLOOKUP($A262,'Full dataset'!$A$4:$IE$190,BX$1-2007+$C262,FALSE),0)</f>
        <v>0</v>
      </c>
    </row>
    <row r="263" spans="1:76" x14ac:dyDescent="0.25">
      <c r="A263">
        <v>75</v>
      </c>
      <c r="B263" t="s">
        <v>119</v>
      </c>
      <c r="C263">
        <v>2008</v>
      </c>
      <c r="D263" t="s">
        <v>591</v>
      </c>
      <c r="E263">
        <f t="shared" si="26"/>
        <v>1</v>
      </c>
      <c r="F263">
        <v>1</v>
      </c>
      <c r="G263">
        <v>8139</v>
      </c>
      <c r="H263">
        <v>4.8941671677690923</v>
      </c>
      <c r="I263">
        <v>3138</v>
      </c>
      <c r="J263">
        <v>1</v>
      </c>
      <c r="K263">
        <v>578</v>
      </c>
      <c r="L263">
        <v>0.34756464221286831</v>
      </c>
      <c r="M263">
        <v>1319</v>
      </c>
      <c r="N263">
        <v>1</v>
      </c>
      <c r="O263">
        <v>2688</v>
      </c>
      <c r="P263">
        <v>1.6163559831629586</v>
      </c>
      <c r="Q263">
        <v>109</v>
      </c>
      <c r="R263">
        <v>39600</v>
      </c>
      <c r="S263">
        <v>7370</v>
      </c>
      <c r="T263">
        <v>519130</v>
      </c>
      <c r="U263">
        <v>1</v>
      </c>
      <c r="V263">
        <v>252</v>
      </c>
      <c r="W263">
        <v>1830</v>
      </c>
      <c r="X263">
        <v>9617</v>
      </c>
      <c r="Y263">
        <v>1</v>
      </c>
      <c r="Z263">
        <v>0</v>
      </c>
      <c r="AA263" t="s">
        <v>796</v>
      </c>
      <c r="AB263">
        <v>44262</v>
      </c>
      <c r="AC263">
        <f>VLOOKUP(A263,'Full dataset'!$A$4:$IE$190,2033-C263,FALSE)</f>
        <v>4.9000000000000004</v>
      </c>
      <c r="AD263">
        <f>VLOOKUP(A263,'Full dataset'!$A$4:$IE$190,2041-C263,FALSE)</f>
        <v>1102</v>
      </c>
      <c r="AE263">
        <f>VLOOKUP(A263,'Full dataset'!$A$4:$IE$190,2050-C263,FALSE)</f>
        <v>0</v>
      </c>
      <c r="AF263">
        <v>2.4500000000000002</v>
      </c>
      <c r="AG263">
        <f>VLOOKUP($A263,'Full dataset'!$A$4:$IE$190,2007+AG$1-$C263,FALSE)</f>
        <v>125.017</v>
      </c>
      <c r="AH263">
        <f>VLOOKUP($A263,'Full dataset'!$A$4:$IE$190,2007+AH$1-$C263,FALSE)</f>
        <v>587.274</v>
      </c>
      <c r="AI263">
        <f>VLOOKUP($A263,'Full dataset'!$A$4:$IE$190,2007+AI$1-$C263,FALSE)</f>
        <v>575.51900000000001</v>
      </c>
      <c r="AJ263" t="str">
        <f>VLOOKUP($A263,'Full dataset'!$A$4:$IE$190,2007+AJ$1-$C263,FALSE)</f>
        <v>.</v>
      </c>
      <c r="AK263">
        <f>VLOOKUP($A263,'Full dataset'!$A$4:$IE$190,2007+AK$1-$C263,FALSE)</f>
        <v>29</v>
      </c>
      <c r="AL263">
        <f>VLOOKUP($A263,'Full dataset'!$A$4:$IE$190,2007+AL$1-$C263,FALSE)</f>
        <v>32</v>
      </c>
      <c r="AM263" t="s">
        <v>726</v>
      </c>
      <c r="AN263" t="str">
        <f>VLOOKUP($A263,'Full dataset'!$A$4:$IE$190,2007+AN$1-$C263,FALSE)</f>
        <v>.</v>
      </c>
      <c r="AO263" t="str">
        <f>VLOOKUP($A263,'Full dataset'!$A$4:$IE$190,2007+AO$1-$C263,FALSE)</f>
        <v>.</v>
      </c>
      <c r="AP263" t="s">
        <v>726</v>
      </c>
      <c r="AQ263" t="s">
        <v>726</v>
      </c>
      <c r="AR263" t="s">
        <v>726</v>
      </c>
      <c r="AS263" t="s">
        <v>726</v>
      </c>
      <c r="AT263" t="s">
        <v>726</v>
      </c>
      <c r="AU263">
        <f>VLOOKUP(A263,'Full dataset'!$A$4:$II$190,$AU$1,FALSE)</f>
        <v>2009</v>
      </c>
      <c r="AV263">
        <v>1</v>
      </c>
      <c r="AW263">
        <f>VLOOKUP(A263,'Full dataset'!$A$5:$IM$190,247,FALSE)</f>
        <v>2</v>
      </c>
      <c r="AX263">
        <f>VLOOKUP(A263,'Full dataset'!$A$4:$II$190,242,FALSE)</f>
        <v>2008</v>
      </c>
      <c r="AY263">
        <f>VLOOKUP(A263,'Full dataset'!$A$5:$IM$190,246,FALSE)</f>
        <v>1</v>
      </c>
      <c r="AZ263">
        <v>9999</v>
      </c>
      <c r="BA263">
        <f>MAX(VLOOKUP($A263,'Full dataset'!$A$4:$IX$190,BA$1,FALSE),AW263)</f>
        <v>2</v>
      </c>
      <c r="BB263">
        <f>IF(VLOOKUP($A263,'Full dataset'!$A$4:$IX$190,BB$1,FALSE)&gt;0,VLOOKUP($A263,'Full dataset'!$A$4:$IX$190,BB$1,FALSE),AU263)</f>
        <v>2009</v>
      </c>
      <c r="BC263">
        <f>MAX(VLOOKUP($A263,'Full dataset'!$A$4:$IX$190,BC$1,FALSE),AY263)</f>
        <v>1</v>
      </c>
      <c r="BD263">
        <f>MAX(VLOOKUP($A263,'Full dataset'!$A$4:$IX$190,BD$1,FALSE),AX263)</f>
        <v>2008</v>
      </c>
      <c r="BE263">
        <f t="shared" si="27"/>
        <v>2008</v>
      </c>
      <c r="BF263">
        <f t="shared" si="28"/>
        <v>0</v>
      </c>
      <c r="BG263">
        <f t="shared" si="29"/>
        <v>0</v>
      </c>
      <c r="BH263">
        <f t="shared" si="24"/>
        <v>0</v>
      </c>
      <c r="BI263">
        <f t="shared" si="25"/>
        <v>0</v>
      </c>
      <c r="BO263">
        <f>IF(BF263=1,VLOOKUP($A263,'Full dataset'!$A$4:$IE$190,2007+BO$1-$C263,FALSE),0)</f>
        <v>0</v>
      </c>
      <c r="BP263">
        <f>IF(BF263=1,VLOOKUP($A263,'Full dataset'!$A$4:$IE$190,2007+BP$1-$C263,FALSE),0)</f>
        <v>0</v>
      </c>
      <c r="BQ263">
        <f>IF(BF263=1,VLOOKUP($A263,'Full dataset'!$A$4:$IE$190,2007+BQ$1-$C263,FALSE),0)</f>
        <v>0</v>
      </c>
      <c r="BR263">
        <f>IF($BG263=1,VLOOKUP($A263,'Full dataset'!$A$4:$IE$190,BR$1-2007+$C263,FALSE),0)</f>
        <v>0</v>
      </c>
      <c r="BS263">
        <f>IF($BG263=1,VLOOKUP($A263,'Full dataset'!$A$4:$IE$190,BS$1-2007+$C263,FALSE),0)</f>
        <v>0</v>
      </c>
      <c r="BT263">
        <f>IF($BG263=1,VLOOKUP($A263,'Full dataset'!$A$4:$IE$190,BT$1-2007+$C263,FALSE),0)</f>
        <v>0</v>
      </c>
      <c r="BU263">
        <f>IF($BG263=1,VLOOKUP($A263,'Full dataset'!$A$4:$IE$190,BU$1-2007+$C263,FALSE),0)</f>
        <v>0</v>
      </c>
      <c r="BV263">
        <f>IF($BG263=1,VLOOKUP($A263,'Full dataset'!$A$4:$IE$190,BV$1-2007+$C263,FALSE),0)</f>
        <v>0</v>
      </c>
      <c r="BW263">
        <f>IF($BG263=1,VLOOKUP($A263,'Full dataset'!$A$4:$IE$190,BW$1-2007+$C263,FALSE),0)</f>
        <v>0</v>
      </c>
      <c r="BX263">
        <f>IF($BG263=1,VLOOKUP($A263,'Full dataset'!$A$4:$IE$190,BX$1-2007+$C263,FALSE),0)</f>
        <v>0</v>
      </c>
    </row>
    <row r="264" spans="1:76" x14ac:dyDescent="0.25">
      <c r="A264">
        <v>76</v>
      </c>
      <c r="B264" t="s">
        <v>120</v>
      </c>
      <c r="C264">
        <v>2008</v>
      </c>
      <c r="D264" t="s">
        <v>591</v>
      </c>
      <c r="E264">
        <f t="shared" si="26"/>
        <v>1</v>
      </c>
      <c r="F264">
        <v>1</v>
      </c>
      <c r="G264">
        <v>486988</v>
      </c>
      <c r="H264">
        <v>9.1179179928852268</v>
      </c>
      <c r="I264">
        <v>110737</v>
      </c>
      <c r="J264">
        <v>1</v>
      </c>
      <c r="K264">
        <v>11560</v>
      </c>
      <c r="L264">
        <v>0.2164388691256319</v>
      </c>
      <c r="M264">
        <v>1466</v>
      </c>
      <c r="N264">
        <v>2</v>
      </c>
      <c r="O264">
        <v>67776</v>
      </c>
      <c r="P264">
        <v>1.2689758472196218</v>
      </c>
      <c r="Q264">
        <v>525</v>
      </c>
      <c r="R264">
        <v>39417</v>
      </c>
      <c r="S264">
        <v>7372</v>
      </c>
      <c r="T264">
        <v>511210</v>
      </c>
      <c r="U264">
        <v>1</v>
      </c>
      <c r="V264">
        <v>5846</v>
      </c>
      <c r="W264">
        <v>68855</v>
      </c>
      <c r="X264">
        <v>13306</v>
      </c>
      <c r="Y264">
        <v>1</v>
      </c>
      <c r="Z264">
        <v>1</v>
      </c>
      <c r="AA264" t="s">
        <v>797</v>
      </c>
      <c r="AB264">
        <v>2891181</v>
      </c>
      <c r="AC264">
        <f>VLOOKUP(A264,'Full dataset'!$A$4:$IE$190,2033-C264,FALSE)</f>
        <v>1.5</v>
      </c>
      <c r="AD264">
        <f>VLOOKUP(A264,'Full dataset'!$A$4:$IE$190,2041-C264,FALSE)</f>
        <v>55237</v>
      </c>
      <c r="AE264">
        <f>VLOOKUP(A264,'Full dataset'!$A$4:$IE$190,2050-C264,FALSE)</f>
        <v>7.16</v>
      </c>
      <c r="AF264">
        <v>4.33</v>
      </c>
      <c r="AG264">
        <f>VLOOKUP($A264,'Full dataset'!$A$4:$IE$190,2007+AG$1-$C264,FALSE)</f>
        <v>17681</v>
      </c>
      <c r="AH264">
        <f>VLOOKUP($A264,'Full dataset'!$A$4:$IE$190,2007+AH$1-$C264,FALSE)</f>
        <v>72793</v>
      </c>
      <c r="AI264">
        <f>VLOOKUP($A264,'Full dataset'!$A$4:$IE$190,2007+AI$1-$C264,FALSE)</f>
        <v>60420</v>
      </c>
      <c r="AJ264">
        <f>VLOOKUP($A264,'Full dataset'!$A$4:$IE$190,2007+AJ$1-$C264,FALSE)</f>
        <v>7130</v>
      </c>
      <c r="AK264" t="str">
        <f>VLOOKUP($A264,'Full dataset'!$A$4:$IE$190,2007+AK$1-$C264,FALSE)</f>
        <v>.</v>
      </c>
      <c r="AL264">
        <f>VLOOKUP($A264,'Full dataset'!$A$4:$IE$190,2007+AL$1-$C264,FALSE)</f>
        <v>25</v>
      </c>
      <c r="AM264" t="s">
        <v>726</v>
      </c>
      <c r="AN264" t="str">
        <f>VLOOKUP($A264,'Full dataset'!$A$4:$IE$190,2007+AN$1-$C264,FALSE)</f>
        <v>.</v>
      </c>
      <c r="AO264">
        <f>VLOOKUP($A264,'Full dataset'!$A$4:$IE$190,2007+AO$1-$C264,FALSE)</f>
        <v>6</v>
      </c>
      <c r="AP264" t="s">
        <v>726</v>
      </c>
      <c r="AQ264" t="s">
        <v>726</v>
      </c>
      <c r="AR264" t="s">
        <v>726</v>
      </c>
      <c r="AS264" t="s">
        <v>726</v>
      </c>
      <c r="AT264" t="s">
        <v>726</v>
      </c>
      <c r="AU264">
        <f>VLOOKUP(A264,'Full dataset'!$A$4:$II$190,$AU$1,FALSE)</f>
        <v>2008</v>
      </c>
      <c r="AV264">
        <v>1</v>
      </c>
      <c r="AW264">
        <f>VLOOKUP(A264,'Full dataset'!$A$5:$IM$190,247,FALSE)</f>
        <v>2</v>
      </c>
      <c r="AX264">
        <f>VLOOKUP(A264,'Full dataset'!$A$4:$II$190,242,FALSE)</f>
        <v>2007</v>
      </c>
      <c r="AY264">
        <f>VLOOKUP(A264,'Full dataset'!$A$5:$IM$190,246,FALSE)</f>
        <v>2</v>
      </c>
      <c r="AZ264">
        <v>9999</v>
      </c>
      <c r="BA264">
        <f>MAX(VLOOKUP($A264,'Full dataset'!$A$4:$IX$190,BA$1,FALSE),AW264)</f>
        <v>2</v>
      </c>
      <c r="BB264">
        <f>IF(VLOOKUP($A264,'Full dataset'!$A$4:$IX$190,BB$1,FALSE)&gt;0,VLOOKUP($A264,'Full dataset'!$A$4:$IX$190,BB$1,FALSE),AU264)</f>
        <v>2008</v>
      </c>
      <c r="BC264">
        <f>MAX(VLOOKUP($A264,'Full dataset'!$A$4:$IX$190,BC$1,FALSE),AY264)</f>
        <v>2</v>
      </c>
      <c r="BD264">
        <f>MAX(VLOOKUP($A264,'Full dataset'!$A$4:$IX$190,BD$1,FALSE),AX264)</f>
        <v>2007</v>
      </c>
      <c r="BE264">
        <f t="shared" si="27"/>
        <v>2007</v>
      </c>
      <c r="BF264">
        <f t="shared" si="28"/>
        <v>1</v>
      </c>
      <c r="BG264">
        <f t="shared" si="29"/>
        <v>1</v>
      </c>
      <c r="BH264">
        <f t="shared" si="24"/>
        <v>0</v>
      </c>
      <c r="BI264">
        <f t="shared" si="25"/>
        <v>1</v>
      </c>
      <c r="BO264">
        <f>IF(BF264=1,VLOOKUP($A264,'Full dataset'!$A$4:$IE$190,2007+BO$1-$C264,FALSE),0)</f>
        <v>0</v>
      </c>
      <c r="BP264">
        <f>IF(BF264=1,VLOOKUP($A264,'Full dataset'!$A$4:$IE$190,2007+BP$1-$C264,FALSE),0)</f>
        <v>0</v>
      </c>
      <c r="BQ264">
        <f>IF(BF264=1,VLOOKUP($A264,'Full dataset'!$A$4:$IE$190,2007+BQ$1-$C264,FALSE),0)</f>
        <v>0</v>
      </c>
      <c r="BR264">
        <f>IF($BG264=1,VLOOKUP($A264,'Full dataset'!$A$4:$IE$190,BR$1-2007+$C264,FALSE),0)</f>
        <v>50</v>
      </c>
      <c r="BS264">
        <f>IF($BG264=1,VLOOKUP($A264,'Full dataset'!$A$4:$IE$190,BS$1-2007+$C264,FALSE),0)</f>
        <v>125</v>
      </c>
      <c r="BT264">
        <f>IF($BG264=1,VLOOKUP($A264,'Full dataset'!$A$4:$IE$190,BT$1-2007+$C264,FALSE),0)</f>
        <v>522</v>
      </c>
      <c r="BU264">
        <f>IF($BG264=1,VLOOKUP($A264,'Full dataset'!$A$4:$IE$190,BU$1-2007+$C264,FALSE),0)</f>
        <v>6</v>
      </c>
      <c r="BV264">
        <f>IF($BG264=1,VLOOKUP($A264,'Full dataset'!$A$4:$IE$190,BV$1-2007+$C264,FALSE),0)</f>
        <v>0</v>
      </c>
      <c r="BW264">
        <f>IF($BG264=1,VLOOKUP($A264,'Full dataset'!$A$4:$IE$190,BW$1-2007+$C264,FALSE),0)</f>
        <v>0</v>
      </c>
      <c r="BX264">
        <f>IF($BG264=1,VLOOKUP($A264,'Full dataset'!$A$4:$IE$190,BX$1-2007+$C264,FALSE),0)</f>
        <v>50</v>
      </c>
    </row>
    <row r="265" spans="1:76" x14ac:dyDescent="0.25">
      <c r="A265">
        <v>77</v>
      </c>
      <c r="B265" t="s">
        <v>121</v>
      </c>
      <c r="C265">
        <v>2008</v>
      </c>
      <c r="D265" t="s">
        <v>591</v>
      </c>
      <c r="E265">
        <f t="shared" si="26"/>
        <v>1</v>
      </c>
      <c r="F265">
        <v>1</v>
      </c>
      <c r="G265">
        <v>25864</v>
      </c>
      <c r="H265">
        <v>6.097123998114097</v>
      </c>
      <c r="I265">
        <v>16444</v>
      </c>
      <c r="J265">
        <v>0</v>
      </c>
      <c r="N265">
        <v>0</v>
      </c>
      <c r="S265">
        <v>6321</v>
      </c>
      <c r="T265">
        <v>524114</v>
      </c>
      <c r="U265">
        <v>1</v>
      </c>
      <c r="V265">
        <v>214</v>
      </c>
      <c r="W265">
        <v>24352</v>
      </c>
      <c r="X265">
        <v>2334</v>
      </c>
      <c r="Y265">
        <v>1</v>
      </c>
      <c r="Z265">
        <v>1</v>
      </c>
      <c r="AA265" t="s">
        <v>798</v>
      </c>
      <c r="AB265">
        <v>65947</v>
      </c>
      <c r="AC265">
        <f>VLOOKUP(A265,'Full dataset'!$A$4:$IE$190,2033-C265,FALSE)</f>
        <v>7.1</v>
      </c>
      <c r="AD265">
        <f>VLOOKUP(A265,'Full dataset'!$A$4:$IE$190,2041-C265,FALSE)</f>
        <v>4493</v>
      </c>
      <c r="AE265">
        <f>VLOOKUP(A265,'Full dataset'!$A$4:$IE$190,2050-C265,FALSE)</f>
        <v>0</v>
      </c>
      <c r="AF265">
        <v>3.55</v>
      </c>
      <c r="AG265">
        <f>VLOOKUP($A265,'Full dataset'!$A$4:$IE$190,2007+AG$1-$C265,FALSE)</f>
        <v>1254</v>
      </c>
      <c r="AH265">
        <f>VLOOKUP($A265,'Full dataset'!$A$4:$IE$190,2007+AH$1-$C265,FALSE)</f>
        <v>79331</v>
      </c>
      <c r="AI265">
        <f>VLOOKUP($A265,'Full dataset'!$A$4:$IE$190,2007+AI$1-$C265,FALSE)</f>
        <v>16554</v>
      </c>
      <c r="AJ265">
        <f>VLOOKUP($A265,'Full dataset'!$A$4:$IE$190,2007+AJ$1-$C265,FALSE)</f>
        <v>30</v>
      </c>
      <c r="AK265">
        <f>VLOOKUP($A265,'Full dataset'!$A$4:$IE$190,2007+AK$1-$C265,FALSE)</f>
        <v>67</v>
      </c>
      <c r="AL265">
        <f>VLOOKUP($A265,'Full dataset'!$A$4:$IE$190,2007+AL$1-$C265,FALSE)</f>
        <v>68</v>
      </c>
      <c r="AM265" t="s">
        <v>726</v>
      </c>
      <c r="AN265">
        <f>VLOOKUP($A265,'Full dataset'!$A$4:$IE$190,2007+AN$1-$C265,FALSE)</f>
        <v>32641</v>
      </c>
      <c r="AO265">
        <f>VLOOKUP($A265,'Full dataset'!$A$4:$IE$190,2007+AO$1-$C265,FALSE)</f>
        <v>8</v>
      </c>
      <c r="AP265" t="s">
        <v>726</v>
      </c>
      <c r="AQ265" t="s">
        <v>726</v>
      </c>
      <c r="AR265" t="s">
        <v>726</v>
      </c>
      <c r="AS265" t="s">
        <v>726</v>
      </c>
      <c r="AT265" t="s">
        <v>726</v>
      </c>
      <c r="AU265">
        <f>VLOOKUP(A265,'Full dataset'!$A$4:$II$190,$AU$1,FALSE)</f>
        <v>2011</v>
      </c>
      <c r="AV265">
        <v>0</v>
      </c>
      <c r="AW265">
        <f>VLOOKUP(A265,'Full dataset'!$A$5:$IM$190,247,FALSE)</f>
        <v>1</v>
      </c>
      <c r="AX265">
        <f>VLOOKUP(A265,'Full dataset'!$A$4:$II$190,242,FALSE)</f>
        <v>2007</v>
      </c>
      <c r="AY265">
        <f>VLOOKUP(A265,'Full dataset'!$A$5:$IM$190,246,FALSE)</f>
        <v>1</v>
      </c>
      <c r="AZ265">
        <v>9999</v>
      </c>
      <c r="BA265">
        <f>MAX(VLOOKUP($A265,'Full dataset'!$A$4:$IX$190,BA$1,FALSE),AW265)</f>
        <v>1</v>
      </c>
      <c r="BB265">
        <f>IF(VLOOKUP($A265,'Full dataset'!$A$4:$IX$190,BB$1,FALSE)&gt;0,VLOOKUP($A265,'Full dataset'!$A$4:$IX$190,BB$1,FALSE),AU265)</f>
        <v>2011</v>
      </c>
      <c r="BC265">
        <f>MAX(VLOOKUP($A265,'Full dataset'!$A$4:$IX$190,BC$1,FALSE),AY265)</f>
        <v>1</v>
      </c>
      <c r="BD265">
        <f>MAX(VLOOKUP($A265,'Full dataset'!$A$4:$IX$190,BD$1,FALSE),AX265)</f>
        <v>2007</v>
      </c>
      <c r="BE265">
        <f t="shared" si="27"/>
        <v>2007</v>
      </c>
      <c r="BF265">
        <f t="shared" si="28"/>
        <v>0</v>
      </c>
      <c r="BG265">
        <f t="shared" si="29"/>
        <v>0</v>
      </c>
      <c r="BH265">
        <f t="shared" si="24"/>
        <v>0</v>
      </c>
      <c r="BI265">
        <f t="shared" si="25"/>
        <v>0</v>
      </c>
      <c r="BO265">
        <f>IF(BF265=1,VLOOKUP($A265,'Full dataset'!$A$4:$IE$190,2007+BO$1-$C265,FALSE),0)</f>
        <v>0</v>
      </c>
      <c r="BP265">
        <f>IF(BF265=1,VLOOKUP($A265,'Full dataset'!$A$4:$IE$190,2007+BP$1-$C265,FALSE),0)</f>
        <v>0</v>
      </c>
      <c r="BQ265">
        <f>IF(BF265=1,VLOOKUP($A265,'Full dataset'!$A$4:$IE$190,2007+BQ$1-$C265,FALSE),0)</f>
        <v>0</v>
      </c>
      <c r="BR265">
        <f>IF($BG265=1,VLOOKUP($A265,'Full dataset'!$A$4:$IE$190,BR$1-2007+$C265,FALSE),0)</f>
        <v>0</v>
      </c>
      <c r="BS265">
        <f>IF($BG265=1,VLOOKUP($A265,'Full dataset'!$A$4:$IE$190,BS$1-2007+$C265,FALSE),0)</f>
        <v>0</v>
      </c>
      <c r="BT265">
        <f>IF($BG265=1,VLOOKUP($A265,'Full dataset'!$A$4:$IE$190,BT$1-2007+$C265,FALSE),0)</f>
        <v>0</v>
      </c>
      <c r="BU265">
        <f>IF($BG265=1,VLOOKUP($A265,'Full dataset'!$A$4:$IE$190,BU$1-2007+$C265,FALSE),0)</f>
        <v>0</v>
      </c>
      <c r="BV265">
        <f>IF($BG265=1,VLOOKUP($A265,'Full dataset'!$A$4:$IE$190,BV$1-2007+$C265,FALSE),0)</f>
        <v>0</v>
      </c>
      <c r="BW265">
        <f>IF($BG265=1,VLOOKUP($A265,'Full dataset'!$A$4:$IE$190,BW$1-2007+$C265,FALSE),0)</f>
        <v>0</v>
      </c>
      <c r="BX265">
        <f>IF($BG265=1,VLOOKUP($A265,'Full dataset'!$A$4:$IE$190,BX$1-2007+$C265,FALSE),0)</f>
        <v>0</v>
      </c>
    </row>
    <row r="266" spans="1:76" x14ac:dyDescent="0.25">
      <c r="A266">
        <v>78</v>
      </c>
      <c r="B266" t="s">
        <v>122</v>
      </c>
      <c r="C266">
        <v>2008</v>
      </c>
      <c r="D266" t="s">
        <v>591</v>
      </c>
      <c r="E266">
        <f t="shared" si="26"/>
        <v>1</v>
      </c>
      <c r="F266">
        <v>1</v>
      </c>
      <c r="G266">
        <v>10075</v>
      </c>
      <c r="H266">
        <v>6.8184894423389278E-2</v>
      </c>
      <c r="I266">
        <v>6245</v>
      </c>
      <c r="J266">
        <v>1</v>
      </c>
      <c r="K266">
        <v>4444</v>
      </c>
      <c r="L266">
        <v>3.0075798592311857E-2</v>
      </c>
      <c r="M266">
        <v>3387</v>
      </c>
      <c r="N266">
        <v>1</v>
      </c>
      <c r="O266">
        <v>280</v>
      </c>
      <c r="P266">
        <v>1.8949648077964266E-3</v>
      </c>
      <c r="Q266">
        <v>2</v>
      </c>
      <c r="R266">
        <v>40391</v>
      </c>
      <c r="S266">
        <v>5411</v>
      </c>
      <c r="T266">
        <v>445110</v>
      </c>
      <c r="U266">
        <v>1</v>
      </c>
      <c r="V266">
        <v>107</v>
      </c>
      <c r="W266">
        <v>11620</v>
      </c>
      <c r="X266">
        <v>12980</v>
      </c>
      <c r="Y266">
        <v>1</v>
      </c>
      <c r="Z266">
        <v>1</v>
      </c>
      <c r="AA266" t="s">
        <v>799</v>
      </c>
      <c r="AB266">
        <v>59387</v>
      </c>
      <c r="AC266">
        <f>VLOOKUP(A266,'Full dataset'!$A$4:$IE$190,2033-C266,FALSE)</f>
        <v>1</v>
      </c>
      <c r="AD266">
        <f>VLOOKUP(A266,'Full dataset'!$A$4:$IE$190,2041-C266,FALSE)</f>
        <v>141314</v>
      </c>
      <c r="AE266">
        <f>VLOOKUP(A266,'Full dataset'!$A$4:$IE$190,2050-C266,FALSE)</f>
        <v>0</v>
      </c>
      <c r="AF266">
        <v>0.5</v>
      </c>
      <c r="AG266">
        <f>VLOOKUP($A266,'Full dataset'!$A$4:$IE$190,2007+AG$1-$C266,FALSE)</f>
        <v>1089.77</v>
      </c>
      <c r="AH266">
        <f>VLOOKUP($A266,'Full dataset'!$A$4:$IE$190,2007+AH$1-$C266,FALSE)</f>
        <v>8089.6719999999996</v>
      </c>
      <c r="AI266">
        <f>VLOOKUP($A266,'Full dataset'!$A$4:$IE$190,2007+AI$1-$C266,FALSE)</f>
        <v>24109.583999999999</v>
      </c>
      <c r="AJ266">
        <f>VLOOKUP($A266,'Full dataset'!$A$4:$IE$190,2007+AJ$1-$C266,FALSE)</f>
        <v>1828</v>
      </c>
      <c r="AK266">
        <f>VLOOKUP($A266,'Full dataset'!$A$4:$IE$190,2007+AK$1-$C266,FALSE)</f>
        <v>48</v>
      </c>
      <c r="AL266">
        <f>VLOOKUP($A266,'Full dataset'!$A$4:$IE$190,2007+AL$1-$C266,FALSE)</f>
        <v>50</v>
      </c>
      <c r="AM266" t="s">
        <v>726</v>
      </c>
      <c r="AN266">
        <f>VLOOKUP($A266,'Full dataset'!$A$4:$IE$190,2007+AN$1-$C266,FALSE)</f>
        <v>493400</v>
      </c>
      <c r="AO266">
        <f>VLOOKUP($A266,'Full dataset'!$A$4:$IE$190,2007+AO$1-$C266,FALSE)</f>
        <v>8</v>
      </c>
      <c r="AP266" t="s">
        <v>726</v>
      </c>
      <c r="AQ266" t="s">
        <v>726</v>
      </c>
      <c r="AR266" t="s">
        <v>726</v>
      </c>
      <c r="AS266" t="s">
        <v>726</v>
      </c>
      <c r="AT266" t="s">
        <v>726</v>
      </c>
      <c r="AU266">
        <f>VLOOKUP(A266,'Full dataset'!$A$4:$II$190,$AU$1,FALSE)</f>
        <v>2009</v>
      </c>
      <c r="AV266">
        <v>1</v>
      </c>
      <c r="AW266">
        <f>VLOOKUP(A266,'Full dataset'!$A$5:$IM$190,247,FALSE)</f>
        <v>2</v>
      </c>
      <c r="AX266">
        <f>VLOOKUP(A266,'Full dataset'!$A$4:$II$190,242,FALSE)</f>
        <v>2010</v>
      </c>
      <c r="AY266">
        <f>VLOOKUP(A266,'Full dataset'!$A$5:$IM$190,246,FALSE)</f>
        <v>2</v>
      </c>
      <c r="AZ266">
        <v>9999</v>
      </c>
      <c r="BA266">
        <f>MAX(VLOOKUP($A266,'Full dataset'!$A$4:$IX$190,BA$1,FALSE),AW266)</f>
        <v>2</v>
      </c>
      <c r="BB266">
        <f>IF(VLOOKUP($A266,'Full dataset'!$A$4:$IX$190,BB$1,FALSE)&gt;0,VLOOKUP($A266,'Full dataset'!$A$4:$IX$190,BB$1,FALSE),AU266)</f>
        <v>2009</v>
      </c>
      <c r="BC266">
        <f>MAX(VLOOKUP($A266,'Full dataset'!$A$4:$IX$190,BC$1,FALSE),AY266)</f>
        <v>2</v>
      </c>
      <c r="BD266">
        <f>MAX(VLOOKUP($A266,'Full dataset'!$A$4:$IX$190,BD$1,FALSE),AX266)</f>
        <v>2010</v>
      </c>
      <c r="BE266">
        <f t="shared" si="27"/>
        <v>2009</v>
      </c>
      <c r="BF266">
        <f t="shared" si="28"/>
        <v>0</v>
      </c>
      <c r="BG266">
        <f t="shared" si="29"/>
        <v>0</v>
      </c>
      <c r="BH266">
        <f t="shared" si="24"/>
        <v>0</v>
      </c>
      <c r="BI266">
        <f t="shared" si="25"/>
        <v>0</v>
      </c>
      <c r="BO266">
        <f>IF(BF266=1,VLOOKUP($A266,'Full dataset'!$A$4:$IE$190,2007+BO$1-$C266,FALSE),0)</f>
        <v>0</v>
      </c>
      <c r="BP266">
        <f>IF(BF266=1,VLOOKUP($A266,'Full dataset'!$A$4:$IE$190,2007+BP$1-$C266,FALSE),0)</f>
        <v>0</v>
      </c>
      <c r="BQ266">
        <f>IF(BF266=1,VLOOKUP($A266,'Full dataset'!$A$4:$IE$190,2007+BQ$1-$C266,FALSE),0)</f>
        <v>0</v>
      </c>
      <c r="BR266">
        <f>IF($BG266=1,VLOOKUP($A266,'Full dataset'!$A$4:$IE$190,BR$1-2007+$C266,FALSE),0)</f>
        <v>0</v>
      </c>
      <c r="BS266">
        <f>IF($BG266=1,VLOOKUP($A266,'Full dataset'!$A$4:$IE$190,BS$1-2007+$C266,FALSE),0)</f>
        <v>0</v>
      </c>
      <c r="BT266">
        <f>IF($BG266=1,VLOOKUP($A266,'Full dataset'!$A$4:$IE$190,BT$1-2007+$C266,FALSE),0)</f>
        <v>0</v>
      </c>
      <c r="BU266">
        <f>IF($BG266=1,VLOOKUP($A266,'Full dataset'!$A$4:$IE$190,BU$1-2007+$C266,FALSE),0)</f>
        <v>0</v>
      </c>
      <c r="BV266">
        <f>IF($BG266=1,VLOOKUP($A266,'Full dataset'!$A$4:$IE$190,BV$1-2007+$C266,FALSE),0)</f>
        <v>0</v>
      </c>
      <c r="BW266">
        <f>IF($BG266=1,VLOOKUP($A266,'Full dataset'!$A$4:$IE$190,BW$1-2007+$C266,FALSE),0)</f>
        <v>0</v>
      </c>
      <c r="BX266">
        <f>IF($BG266=1,VLOOKUP($A266,'Full dataset'!$A$4:$IE$190,BX$1-2007+$C266,FALSE),0)</f>
        <v>0</v>
      </c>
    </row>
    <row r="267" spans="1:76" x14ac:dyDescent="0.25">
      <c r="A267">
        <v>79</v>
      </c>
      <c r="B267" t="s">
        <v>123</v>
      </c>
      <c r="C267">
        <v>2008</v>
      </c>
      <c r="D267" t="s">
        <v>591</v>
      </c>
      <c r="E267">
        <f t="shared" si="26"/>
        <v>1</v>
      </c>
      <c r="F267">
        <v>1</v>
      </c>
      <c r="G267">
        <v>11611</v>
      </c>
      <c r="H267">
        <v>2.2423715720355348</v>
      </c>
      <c r="I267">
        <v>3666</v>
      </c>
      <c r="J267">
        <v>1</v>
      </c>
      <c r="K267">
        <v>3196</v>
      </c>
      <c r="L267">
        <v>0.61722672846658944</v>
      </c>
      <c r="M267">
        <v>935</v>
      </c>
      <c r="N267">
        <v>2</v>
      </c>
      <c r="O267">
        <v>235</v>
      </c>
      <c r="P267">
        <v>4.538431826960216E-2</v>
      </c>
      <c r="Q267">
        <v>0</v>
      </c>
      <c r="R267">
        <v>39934</v>
      </c>
      <c r="S267">
        <v>3942</v>
      </c>
      <c r="T267">
        <v>339930</v>
      </c>
      <c r="U267">
        <v>1</v>
      </c>
      <c r="V267">
        <v>346</v>
      </c>
      <c r="W267">
        <v>53662</v>
      </c>
      <c r="X267">
        <v>4014</v>
      </c>
      <c r="Y267">
        <v>1</v>
      </c>
      <c r="Z267">
        <v>1</v>
      </c>
      <c r="AA267" t="s">
        <v>800</v>
      </c>
      <c r="AB267">
        <v>91006</v>
      </c>
      <c r="AC267">
        <f>VLOOKUP(A267,'Full dataset'!$A$4:$IE$190,2033-C267,FALSE)</f>
        <v>3.1</v>
      </c>
      <c r="AD267">
        <f>VLOOKUP(A267,'Full dataset'!$A$4:$IE$190,2041-C267,FALSE)</f>
        <v>5552</v>
      </c>
      <c r="AE267">
        <f>VLOOKUP(A267,'Full dataset'!$A$4:$IE$190,2050-C267,FALSE)</f>
        <v>0</v>
      </c>
      <c r="AF267">
        <v>1.55</v>
      </c>
      <c r="AG267">
        <f>VLOOKUP($A267,'Full dataset'!$A$4:$IE$190,2007+AG$1-$C267,FALSE)</f>
        <v>379.63600000000002</v>
      </c>
      <c r="AH267">
        <f>VLOOKUP($A267,'Full dataset'!$A$4:$IE$190,2007+AH$1-$C267,FALSE)</f>
        <v>4675.0389999999998</v>
      </c>
      <c r="AI267">
        <f>VLOOKUP($A267,'Full dataset'!$A$4:$IE$190,2007+AI$1-$C267,FALSE)</f>
        <v>5918.0020000000004</v>
      </c>
      <c r="AJ267" t="str">
        <f>VLOOKUP($A267,'Full dataset'!$A$4:$IE$190,2007+AJ$1-$C267,FALSE)</f>
        <v>.</v>
      </c>
      <c r="AK267" t="str">
        <f>VLOOKUP($A267,'Full dataset'!$A$4:$IE$190,2007+AK$1-$C267,FALSE)</f>
        <v>.</v>
      </c>
      <c r="AL267">
        <f>VLOOKUP($A267,'Full dataset'!$A$4:$IE$190,2007+AL$1-$C267,FALSE)</f>
        <v>66</v>
      </c>
      <c r="AM267" t="s">
        <v>726</v>
      </c>
      <c r="AN267">
        <f>VLOOKUP($A267,'Full dataset'!$A$4:$IE$190,2007+AN$1-$C267,FALSE)</f>
        <v>33064</v>
      </c>
      <c r="AO267" t="str">
        <f>VLOOKUP($A267,'Full dataset'!$A$4:$IE$190,2007+AO$1-$C267,FALSE)</f>
        <v>.</v>
      </c>
      <c r="AP267" t="s">
        <v>726</v>
      </c>
      <c r="AQ267" t="s">
        <v>726</v>
      </c>
      <c r="AR267" t="s">
        <v>726</v>
      </c>
      <c r="AS267" t="s">
        <v>726</v>
      </c>
      <c r="AT267" t="s">
        <v>726</v>
      </c>
      <c r="AU267">
        <f>VLOOKUP(A267,'Full dataset'!$A$4:$II$190,$AU$1,FALSE)</f>
        <v>2009</v>
      </c>
      <c r="AV267">
        <v>1</v>
      </c>
      <c r="AW267">
        <f>VLOOKUP(A267,'Full dataset'!$A$5:$IM$190,247,FALSE)</f>
        <v>1</v>
      </c>
      <c r="AX267">
        <f>VLOOKUP(A267,'Full dataset'!$A$4:$II$190,242,FALSE)</f>
        <v>2008</v>
      </c>
      <c r="AY267">
        <f>VLOOKUP(A267,'Full dataset'!$A$5:$IM$190,246,FALSE)</f>
        <v>1</v>
      </c>
      <c r="AZ267">
        <v>9999</v>
      </c>
      <c r="BA267">
        <f>MAX(VLOOKUP($A267,'Full dataset'!$A$4:$IX$190,BA$1,FALSE),AW267)</f>
        <v>2</v>
      </c>
      <c r="BB267">
        <f>IF(VLOOKUP($A267,'Full dataset'!$A$4:$IX$190,BB$1,FALSE)&gt;0,VLOOKUP($A267,'Full dataset'!$A$4:$IX$190,BB$1,FALSE),AU267)</f>
        <v>2009</v>
      </c>
      <c r="BC267">
        <f>MAX(VLOOKUP($A267,'Full dataset'!$A$4:$IX$190,BC$1,FALSE),AY267)</f>
        <v>2</v>
      </c>
      <c r="BD267">
        <f>MAX(VLOOKUP($A267,'Full dataset'!$A$4:$IX$190,BD$1,FALSE),AX267)</f>
        <v>2008</v>
      </c>
      <c r="BE267">
        <f t="shared" si="27"/>
        <v>2008</v>
      </c>
      <c r="BF267">
        <f t="shared" si="28"/>
        <v>0</v>
      </c>
      <c r="BG267">
        <f t="shared" si="29"/>
        <v>1</v>
      </c>
      <c r="BH267">
        <f t="shared" si="24"/>
        <v>0</v>
      </c>
      <c r="BI267">
        <f t="shared" si="25"/>
        <v>1</v>
      </c>
      <c r="BO267">
        <f>IF(BF267=1,VLOOKUP($A267,'Full dataset'!$A$4:$IE$190,2007+BO$1-$C267,FALSE),0)</f>
        <v>0</v>
      </c>
      <c r="BP267">
        <f>IF(BF267=1,VLOOKUP($A267,'Full dataset'!$A$4:$IE$190,2007+BP$1-$C267,FALSE),0)</f>
        <v>0</v>
      </c>
      <c r="BQ267">
        <f>IF(BF267=1,VLOOKUP($A267,'Full dataset'!$A$4:$IE$190,2007+BQ$1-$C267,FALSE),0)</f>
        <v>0</v>
      </c>
      <c r="BR267">
        <f>IF($BG267=1,VLOOKUP($A267,'Full dataset'!$A$4:$IE$190,BR$1-2007+$C267,FALSE),0)</f>
        <v>36</v>
      </c>
      <c r="BS267">
        <f>IF($BG267=1,VLOOKUP($A267,'Full dataset'!$A$4:$IE$190,BS$1-2007+$C267,FALSE),0)</f>
        <v>34</v>
      </c>
      <c r="BT267">
        <f>IF($BG267=1,VLOOKUP($A267,'Full dataset'!$A$4:$IE$190,BT$1-2007+$C267,FALSE),0)</f>
        <v>258</v>
      </c>
      <c r="BU267">
        <f>IF($BG267=1,VLOOKUP($A267,'Full dataset'!$A$4:$IE$190,BU$1-2007+$C267,FALSE),0)</f>
        <v>36</v>
      </c>
      <c r="BV267">
        <f>IF($BG267=1,VLOOKUP($A267,'Full dataset'!$A$4:$IE$190,BV$1-2007+$C267,FALSE),0)</f>
        <v>0</v>
      </c>
      <c r="BW267">
        <f>IF($BG267=1,VLOOKUP($A267,'Full dataset'!$A$4:$IE$190,BW$1-2007+$C267,FALSE),0)</f>
        <v>1</v>
      </c>
      <c r="BX267">
        <f>IF($BG267=1,VLOOKUP($A267,'Full dataset'!$A$4:$IE$190,BX$1-2007+$C267,FALSE),0)</f>
        <v>0</v>
      </c>
    </row>
    <row r="268" spans="1:76" x14ac:dyDescent="0.25">
      <c r="A268">
        <v>80</v>
      </c>
      <c r="B268" t="s">
        <v>124</v>
      </c>
      <c r="C268">
        <v>2008</v>
      </c>
      <c r="D268" t="s">
        <v>591</v>
      </c>
      <c r="E268">
        <f t="shared" si="26"/>
        <v>1</v>
      </c>
      <c r="F268">
        <v>1</v>
      </c>
      <c r="G268">
        <v>22771</v>
      </c>
      <c r="H268">
        <v>2.1962770061728394</v>
      </c>
      <c r="I268">
        <v>8600</v>
      </c>
      <c r="J268">
        <v>1</v>
      </c>
      <c r="K268">
        <v>80</v>
      </c>
      <c r="L268">
        <v>7.716049382716049E-3</v>
      </c>
      <c r="M268">
        <v>61</v>
      </c>
      <c r="N268">
        <v>0</v>
      </c>
      <c r="S268">
        <v>3842</v>
      </c>
      <c r="T268">
        <v>339113</v>
      </c>
      <c r="U268">
        <v>1</v>
      </c>
      <c r="V268">
        <v>149</v>
      </c>
      <c r="W268">
        <v>1775</v>
      </c>
      <c r="X268">
        <v>1296</v>
      </c>
      <c r="Y268">
        <v>1</v>
      </c>
      <c r="Z268">
        <v>1</v>
      </c>
      <c r="AA268" t="s">
        <v>801</v>
      </c>
      <c r="AB268">
        <v>250878</v>
      </c>
      <c r="AC268">
        <f>VLOOKUP(A268,'Full dataset'!$A$4:$IE$190,2033-C268,FALSE)</f>
        <v>0</v>
      </c>
      <c r="AD268">
        <f>VLOOKUP(A268,'Full dataset'!$A$4:$IE$190,2041-C268,FALSE)</f>
        <v>8389</v>
      </c>
      <c r="AE268">
        <f>VLOOKUP(A268,'Full dataset'!$A$4:$IE$190,2050-C268,FALSE)</f>
        <v>0</v>
      </c>
      <c r="AF268">
        <v>0</v>
      </c>
      <c r="AG268">
        <f>VLOOKUP($A268,'Full dataset'!$A$4:$IE$190,2007+AG$1-$C268,FALSE)</f>
        <v>1147.8</v>
      </c>
      <c r="AH268">
        <f>VLOOKUP($A268,'Full dataset'!$A$4:$IE$190,2007+AH$1-$C268,FALSE)</f>
        <v>7603.3</v>
      </c>
      <c r="AI268">
        <f>VLOOKUP($A268,'Full dataset'!$A$4:$IE$190,2007+AI$1-$C268,FALSE)</f>
        <v>6718.2</v>
      </c>
      <c r="AJ268" t="str">
        <f>VLOOKUP($A268,'Full dataset'!$A$4:$IE$190,2007+AJ$1-$C268,FALSE)</f>
        <v>.</v>
      </c>
      <c r="AK268">
        <f>VLOOKUP($A268,'Full dataset'!$A$4:$IE$190,2007+AK$1-$C268,FALSE)</f>
        <v>31</v>
      </c>
      <c r="AL268" t="str">
        <f>VLOOKUP($A268,'Full dataset'!$A$4:$IE$190,2007+AL$1-$C268,FALSE)</f>
        <v>.</v>
      </c>
      <c r="AM268" t="s">
        <v>726</v>
      </c>
      <c r="AN268" t="str">
        <f>VLOOKUP($A268,'Full dataset'!$A$4:$IE$190,2007+AN$1-$C268,FALSE)</f>
        <v>.</v>
      </c>
      <c r="AO268" t="str">
        <f>VLOOKUP($A268,'Full dataset'!$A$4:$IE$190,2007+AO$1-$C268,FALSE)</f>
        <v>.</v>
      </c>
      <c r="AP268" t="s">
        <v>726</v>
      </c>
      <c r="AQ268" t="s">
        <v>726</v>
      </c>
      <c r="AR268" t="s">
        <v>726</v>
      </c>
      <c r="AS268" t="s">
        <v>726</v>
      </c>
      <c r="AT268" t="s">
        <v>726</v>
      </c>
      <c r="AU268">
        <f>VLOOKUP(A268,'Full dataset'!$A$4:$II$190,$AU$1,FALSE)</f>
        <v>2011</v>
      </c>
      <c r="AV268">
        <v>1</v>
      </c>
      <c r="AW268">
        <f>VLOOKUP(A268,'Full dataset'!$A$5:$IM$190,247,FALSE)</f>
        <v>2</v>
      </c>
      <c r="AX268">
        <f>VLOOKUP(A268,'Full dataset'!$A$4:$II$190,242,FALSE)</f>
        <v>9999</v>
      </c>
      <c r="AY268">
        <f>VLOOKUP(A268,'Full dataset'!$A$5:$IM$190,246,FALSE)</f>
        <v>0</v>
      </c>
      <c r="AZ268">
        <v>9999</v>
      </c>
      <c r="BA268">
        <f>MAX(VLOOKUP($A268,'Full dataset'!$A$4:$IX$190,BA$1,FALSE),AW268)</f>
        <v>2</v>
      </c>
      <c r="BB268">
        <f>IF(VLOOKUP($A268,'Full dataset'!$A$4:$IX$190,BB$1,FALSE)&gt;0,VLOOKUP($A268,'Full dataset'!$A$4:$IX$190,BB$1,FALSE),AU268)</f>
        <v>2011</v>
      </c>
      <c r="BC268">
        <f>MAX(VLOOKUP($A268,'Full dataset'!$A$4:$IX$190,BC$1,FALSE),AY268)</f>
        <v>2</v>
      </c>
      <c r="BD268">
        <f>MAX(VLOOKUP($A268,'Full dataset'!$A$4:$IX$190,BD$1,FALSE),AX268)</f>
        <v>9999</v>
      </c>
      <c r="BE268">
        <f t="shared" si="27"/>
        <v>2011</v>
      </c>
      <c r="BF268">
        <f t="shared" si="28"/>
        <v>0</v>
      </c>
      <c r="BG268">
        <f t="shared" si="29"/>
        <v>0</v>
      </c>
      <c r="BH268">
        <f t="shared" si="24"/>
        <v>0</v>
      </c>
      <c r="BI268">
        <f t="shared" si="25"/>
        <v>0</v>
      </c>
      <c r="BO268">
        <f>IF(BF268=1,VLOOKUP($A268,'Full dataset'!$A$4:$IE$190,2007+BO$1-$C268,FALSE),0)</f>
        <v>0</v>
      </c>
      <c r="BP268">
        <f>IF(BF268=1,VLOOKUP($A268,'Full dataset'!$A$4:$IE$190,2007+BP$1-$C268,FALSE),0)</f>
        <v>0</v>
      </c>
      <c r="BQ268">
        <f>IF(BF268=1,VLOOKUP($A268,'Full dataset'!$A$4:$IE$190,2007+BQ$1-$C268,FALSE),0)</f>
        <v>0</v>
      </c>
      <c r="BR268">
        <f>IF($BG268=1,VLOOKUP($A268,'Full dataset'!$A$4:$IE$190,BR$1-2007+$C268,FALSE),0)</f>
        <v>0</v>
      </c>
      <c r="BS268">
        <f>IF($BG268=1,VLOOKUP($A268,'Full dataset'!$A$4:$IE$190,BS$1-2007+$C268,FALSE),0)</f>
        <v>0</v>
      </c>
      <c r="BT268">
        <f>IF($BG268=1,VLOOKUP($A268,'Full dataset'!$A$4:$IE$190,BT$1-2007+$C268,FALSE),0)</f>
        <v>0</v>
      </c>
      <c r="BU268">
        <f>IF($BG268=1,VLOOKUP($A268,'Full dataset'!$A$4:$IE$190,BU$1-2007+$C268,FALSE),0)</f>
        <v>0</v>
      </c>
      <c r="BV268">
        <f>IF($BG268=1,VLOOKUP($A268,'Full dataset'!$A$4:$IE$190,BV$1-2007+$C268,FALSE),0)</f>
        <v>0</v>
      </c>
      <c r="BW268">
        <f>IF($BG268=1,VLOOKUP($A268,'Full dataset'!$A$4:$IE$190,BW$1-2007+$C268,FALSE),0)</f>
        <v>0</v>
      </c>
      <c r="BX268">
        <f>IF($BG268=1,VLOOKUP($A268,'Full dataset'!$A$4:$IE$190,BX$1-2007+$C268,FALSE),0)</f>
        <v>0</v>
      </c>
    </row>
    <row r="269" spans="1:76" x14ac:dyDescent="0.25">
      <c r="A269">
        <v>81</v>
      </c>
      <c r="B269" t="s">
        <v>125</v>
      </c>
      <c r="C269">
        <v>2008</v>
      </c>
      <c r="D269" t="s">
        <v>582</v>
      </c>
      <c r="E269">
        <f t="shared" si="26"/>
        <v>0</v>
      </c>
      <c r="F269">
        <v>1</v>
      </c>
      <c r="G269">
        <v>1185</v>
      </c>
      <c r="H269">
        <v>1.0277536860364267</v>
      </c>
      <c r="I269">
        <v>483</v>
      </c>
      <c r="J269">
        <v>1</v>
      </c>
      <c r="K269">
        <v>22</v>
      </c>
      <c r="L269">
        <v>1.9080659150043366E-2</v>
      </c>
      <c r="M269">
        <v>112</v>
      </c>
      <c r="N269">
        <v>0</v>
      </c>
      <c r="U269">
        <v>1</v>
      </c>
      <c r="V269">
        <v>0</v>
      </c>
      <c r="W269">
        <v>20</v>
      </c>
      <c r="X269">
        <v>204</v>
      </c>
      <c r="Y269">
        <v>1</v>
      </c>
      <c r="Z269">
        <v>0</v>
      </c>
      <c r="AA269" t="s">
        <v>802</v>
      </c>
      <c r="AB269">
        <v>685</v>
      </c>
      <c r="AC269">
        <f>VLOOKUP(A269,'Full dataset'!$A$4:$IE$190,2033-C269,FALSE)</f>
        <v>0</v>
      </c>
      <c r="AD269">
        <f>VLOOKUP(A269,'Full dataset'!$A$4:$IE$190,2041-C269,FALSE)</f>
        <v>1054</v>
      </c>
      <c r="AE269">
        <f>VLOOKUP(A269,'Full dataset'!$A$4:$IE$190,2050-C269,FALSE)</f>
        <v>0</v>
      </c>
      <c r="AF269">
        <v>0</v>
      </c>
      <c r="AG269" t="str">
        <f>VLOOKUP($A269,'Full dataset'!$A$4:$IE$190,2007+AG$1-$C269,FALSE)</f>
        <v>.</v>
      </c>
      <c r="AH269" t="str">
        <f>VLOOKUP($A269,'Full dataset'!$A$4:$IE$190,2007+AH$1-$C269,FALSE)</f>
        <v>.</v>
      </c>
      <c r="AI269" t="str">
        <f>VLOOKUP($A269,'Full dataset'!$A$4:$IE$190,2007+AI$1-$C269,FALSE)</f>
        <v>.</v>
      </c>
      <c r="AJ269" t="str">
        <f>VLOOKUP($A269,'Full dataset'!$A$4:$IE$190,2007+AJ$1-$C269,FALSE)</f>
        <v>.</v>
      </c>
      <c r="AK269" t="str">
        <f>VLOOKUP($A269,'Full dataset'!$A$4:$IE$190,2007+AK$1-$C269,FALSE)</f>
        <v>.</v>
      </c>
      <c r="AL269" t="str">
        <f>VLOOKUP($A269,'Full dataset'!$A$4:$IE$190,2007+AL$1-$C269,FALSE)</f>
        <v>.</v>
      </c>
      <c r="AM269" t="s">
        <v>726</v>
      </c>
      <c r="AN269" t="str">
        <f>VLOOKUP($A269,'Full dataset'!$A$4:$IE$190,2007+AN$1-$C269,FALSE)</f>
        <v>.</v>
      </c>
      <c r="AO269" t="str">
        <f>VLOOKUP($A269,'Full dataset'!$A$4:$IE$190,2007+AO$1-$C269,FALSE)</f>
        <v>.</v>
      </c>
      <c r="AP269" t="s">
        <v>726</v>
      </c>
      <c r="AQ269" t="s">
        <v>726</v>
      </c>
      <c r="AR269" t="s">
        <v>726</v>
      </c>
      <c r="AS269" t="s">
        <v>726</v>
      </c>
      <c r="AT269" t="s">
        <v>726</v>
      </c>
      <c r="AU269">
        <f>VLOOKUP(A269,'Full dataset'!$A$4:$II$190,$AU$1,FALSE)</f>
        <v>2009</v>
      </c>
      <c r="AV269">
        <v>1</v>
      </c>
      <c r="AW269">
        <f>VLOOKUP(A269,'Full dataset'!$A$5:$IM$190,247,FALSE)</f>
        <v>2</v>
      </c>
      <c r="AX269">
        <f>VLOOKUP(A269,'Full dataset'!$A$4:$II$190,242,FALSE)</f>
        <v>9999</v>
      </c>
      <c r="AY269">
        <f>VLOOKUP(A269,'Full dataset'!$A$5:$IM$190,246,FALSE)</f>
        <v>0</v>
      </c>
      <c r="AZ269">
        <v>9999</v>
      </c>
      <c r="BA269">
        <f>MAX(VLOOKUP($A269,'Full dataset'!$A$4:$IX$190,BA$1,FALSE),AW269)</f>
        <v>2</v>
      </c>
      <c r="BB269">
        <f>IF(VLOOKUP($A269,'Full dataset'!$A$4:$IX$190,BB$1,FALSE)&gt;0,VLOOKUP($A269,'Full dataset'!$A$4:$IX$190,BB$1,FALSE),AU269)</f>
        <v>2009</v>
      </c>
      <c r="BC269">
        <f>MAX(VLOOKUP($A269,'Full dataset'!$A$4:$IX$190,BC$1,FALSE),AY269)</f>
        <v>0</v>
      </c>
      <c r="BD269">
        <f>MAX(VLOOKUP($A269,'Full dataset'!$A$4:$IX$190,BD$1,FALSE),AX269)</f>
        <v>9999</v>
      </c>
      <c r="BE269">
        <f t="shared" si="27"/>
        <v>2009</v>
      </c>
      <c r="BF269">
        <f t="shared" si="28"/>
        <v>0</v>
      </c>
      <c r="BG269">
        <f t="shared" si="29"/>
        <v>0</v>
      </c>
      <c r="BH269">
        <f t="shared" si="24"/>
        <v>0</v>
      </c>
      <c r="BI269">
        <f t="shared" si="25"/>
        <v>0</v>
      </c>
      <c r="BO269">
        <f>IF(BF269=1,VLOOKUP($A269,'Full dataset'!$A$4:$IE$190,2007+BO$1-$C269,FALSE),0)</f>
        <v>0</v>
      </c>
      <c r="BP269">
        <f>IF(BF269=1,VLOOKUP($A269,'Full dataset'!$A$4:$IE$190,2007+BP$1-$C269,FALSE),0)</f>
        <v>0</v>
      </c>
      <c r="BQ269">
        <f>IF(BF269=1,VLOOKUP($A269,'Full dataset'!$A$4:$IE$190,2007+BQ$1-$C269,FALSE),0)</f>
        <v>0</v>
      </c>
      <c r="BR269">
        <f>IF($BG269=1,VLOOKUP($A269,'Full dataset'!$A$4:$IE$190,BR$1-2007+$C269,FALSE),0)</f>
        <v>0</v>
      </c>
      <c r="BS269">
        <f>IF($BG269=1,VLOOKUP($A269,'Full dataset'!$A$4:$IE$190,BS$1-2007+$C269,FALSE),0)</f>
        <v>0</v>
      </c>
      <c r="BT269">
        <f>IF($BG269=1,VLOOKUP($A269,'Full dataset'!$A$4:$IE$190,BT$1-2007+$C269,FALSE),0)</f>
        <v>0</v>
      </c>
      <c r="BU269">
        <f>IF($BG269=1,VLOOKUP($A269,'Full dataset'!$A$4:$IE$190,BU$1-2007+$C269,FALSE),0)</f>
        <v>0</v>
      </c>
      <c r="BV269">
        <f>IF($BG269=1,VLOOKUP($A269,'Full dataset'!$A$4:$IE$190,BV$1-2007+$C269,FALSE),0)</f>
        <v>0</v>
      </c>
      <c r="BW269">
        <f>IF($BG269=1,VLOOKUP($A269,'Full dataset'!$A$4:$IE$190,BW$1-2007+$C269,FALSE),0)</f>
        <v>0</v>
      </c>
      <c r="BX269">
        <f>IF($BG269=1,VLOOKUP($A269,'Full dataset'!$A$4:$IE$190,BX$1-2007+$C269,FALSE),0)</f>
        <v>0</v>
      </c>
    </row>
    <row r="270" spans="1:76" x14ac:dyDescent="0.25">
      <c r="A270">
        <v>82</v>
      </c>
      <c r="B270" t="s">
        <v>126</v>
      </c>
      <c r="C270">
        <v>2008</v>
      </c>
      <c r="D270" t="s">
        <v>591</v>
      </c>
      <c r="E270">
        <f t="shared" si="26"/>
        <v>1</v>
      </c>
      <c r="F270">
        <v>1</v>
      </c>
      <c r="G270">
        <v>8072</v>
      </c>
      <c r="H270">
        <v>2.5797379354426333</v>
      </c>
      <c r="I270">
        <v>2361</v>
      </c>
      <c r="J270">
        <v>1</v>
      </c>
      <c r="K270">
        <v>565</v>
      </c>
      <c r="L270">
        <v>0.18056887184403964</v>
      </c>
      <c r="M270">
        <v>449</v>
      </c>
      <c r="N270">
        <v>0</v>
      </c>
      <c r="S270">
        <v>3944</v>
      </c>
      <c r="T270">
        <v>339930</v>
      </c>
      <c r="U270">
        <v>1</v>
      </c>
      <c r="V270">
        <v>78</v>
      </c>
      <c r="W270">
        <v>1736</v>
      </c>
      <c r="X270">
        <v>1532</v>
      </c>
      <c r="Y270">
        <v>1</v>
      </c>
      <c r="Z270">
        <v>1</v>
      </c>
      <c r="AA270" t="s">
        <v>803</v>
      </c>
      <c r="AB270">
        <v>78222</v>
      </c>
      <c r="AC270">
        <f>VLOOKUP(A270,'Full dataset'!$A$4:$IE$190,2033-C270,FALSE)</f>
        <v>0</v>
      </c>
      <c r="AD270">
        <f>VLOOKUP(A270,'Full dataset'!$A$4:$IE$190,2041-C270,FALSE)</f>
        <v>3055</v>
      </c>
      <c r="AE270">
        <f>VLOOKUP(A270,'Full dataset'!$A$4:$IE$190,2050-C270,FALSE)</f>
        <v>0</v>
      </c>
      <c r="AF270">
        <v>0</v>
      </c>
      <c r="AG270">
        <f>VLOOKUP($A270,'Full dataset'!$A$4:$IE$190,2007+AG$1-$C270,FALSE)</f>
        <v>306.76600000000002</v>
      </c>
      <c r="AH270">
        <f>VLOOKUP($A270,'Full dataset'!$A$4:$IE$190,2007+AH$1-$C270,FALSE)</f>
        <v>3168.797</v>
      </c>
      <c r="AI270">
        <f>VLOOKUP($A270,'Full dataset'!$A$4:$IE$190,2007+AI$1-$C270,FALSE)</f>
        <v>4021.52</v>
      </c>
      <c r="AJ270" t="str">
        <f>VLOOKUP($A270,'Full dataset'!$A$4:$IE$190,2007+AJ$1-$C270,FALSE)</f>
        <v>.</v>
      </c>
      <c r="AK270" t="str">
        <f>VLOOKUP($A270,'Full dataset'!$A$4:$IE$190,2007+AK$1-$C270,FALSE)</f>
        <v>.</v>
      </c>
      <c r="AL270" t="str">
        <f>VLOOKUP($A270,'Full dataset'!$A$4:$IE$190,2007+AL$1-$C270,FALSE)</f>
        <v>.</v>
      </c>
      <c r="AM270" t="s">
        <v>726</v>
      </c>
      <c r="AN270" t="str">
        <f>VLOOKUP($A270,'Full dataset'!$A$4:$IE$190,2007+AN$1-$C270,FALSE)</f>
        <v>.</v>
      </c>
      <c r="AO270" t="str">
        <f>VLOOKUP($A270,'Full dataset'!$A$4:$IE$190,2007+AO$1-$C270,FALSE)</f>
        <v>.</v>
      </c>
      <c r="AP270" t="s">
        <v>726</v>
      </c>
      <c r="AQ270" t="s">
        <v>726</v>
      </c>
      <c r="AR270" t="s">
        <v>726</v>
      </c>
      <c r="AS270" t="s">
        <v>726</v>
      </c>
      <c r="AT270" t="s">
        <v>726</v>
      </c>
      <c r="AU270">
        <f>VLOOKUP(A270,'Full dataset'!$A$4:$II$190,$AU$1,FALSE)</f>
        <v>2011</v>
      </c>
      <c r="AV270">
        <v>1</v>
      </c>
      <c r="AW270">
        <f>VLOOKUP(A270,'Full dataset'!$A$5:$IM$190,247,FALSE)</f>
        <v>2</v>
      </c>
      <c r="AX270">
        <f>VLOOKUP(A270,'Full dataset'!$A$4:$II$190,242,FALSE)</f>
        <v>9999</v>
      </c>
      <c r="AY270">
        <f>VLOOKUP(A270,'Full dataset'!$A$5:$IM$190,246,FALSE)</f>
        <v>0</v>
      </c>
      <c r="AZ270">
        <v>9999</v>
      </c>
      <c r="BA270">
        <f>MAX(VLOOKUP($A270,'Full dataset'!$A$4:$IX$190,BA$1,FALSE),AW270)</f>
        <v>2</v>
      </c>
      <c r="BB270">
        <f>IF(VLOOKUP($A270,'Full dataset'!$A$4:$IX$190,BB$1,FALSE)&gt;0,VLOOKUP($A270,'Full dataset'!$A$4:$IX$190,BB$1,FALSE),AU270)</f>
        <v>2011</v>
      </c>
      <c r="BC270">
        <f>MAX(VLOOKUP($A270,'Full dataset'!$A$4:$IX$190,BC$1,FALSE),AY270)</f>
        <v>2</v>
      </c>
      <c r="BD270">
        <f>MAX(VLOOKUP($A270,'Full dataset'!$A$4:$IX$190,BD$1,FALSE),AX270)</f>
        <v>9999</v>
      </c>
      <c r="BE270">
        <f t="shared" si="27"/>
        <v>2011</v>
      </c>
      <c r="BF270">
        <f t="shared" si="28"/>
        <v>0</v>
      </c>
      <c r="BG270">
        <f t="shared" si="29"/>
        <v>0</v>
      </c>
      <c r="BH270">
        <f t="shared" si="24"/>
        <v>0</v>
      </c>
      <c r="BI270">
        <f t="shared" si="25"/>
        <v>0</v>
      </c>
      <c r="BO270">
        <f>IF(BF270=1,VLOOKUP($A270,'Full dataset'!$A$4:$IE$190,2007+BO$1-$C270,FALSE),0)</f>
        <v>0</v>
      </c>
      <c r="BP270">
        <f>IF(BF270=1,VLOOKUP($A270,'Full dataset'!$A$4:$IE$190,2007+BP$1-$C270,FALSE),0)</f>
        <v>0</v>
      </c>
      <c r="BQ270">
        <f>IF(BF270=1,VLOOKUP($A270,'Full dataset'!$A$4:$IE$190,2007+BQ$1-$C270,FALSE),0)</f>
        <v>0</v>
      </c>
      <c r="BR270">
        <f>IF($BG270=1,VLOOKUP($A270,'Full dataset'!$A$4:$IE$190,BR$1-2007+$C270,FALSE),0)</f>
        <v>0</v>
      </c>
      <c r="BS270">
        <f>IF($BG270=1,VLOOKUP($A270,'Full dataset'!$A$4:$IE$190,BS$1-2007+$C270,FALSE),0)</f>
        <v>0</v>
      </c>
      <c r="BT270">
        <f>IF($BG270=1,VLOOKUP($A270,'Full dataset'!$A$4:$IE$190,BT$1-2007+$C270,FALSE),0)</f>
        <v>0</v>
      </c>
      <c r="BU270">
        <f>IF($BG270=1,VLOOKUP($A270,'Full dataset'!$A$4:$IE$190,BU$1-2007+$C270,FALSE),0)</f>
        <v>0</v>
      </c>
      <c r="BV270">
        <f>IF($BG270=1,VLOOKUP($A270,'Full dataset'!$A$4:$IE$190,BV$1-2007+$C270,FALSE),0)</f>
        <v>0</v>
      </c>
      <c r="BW270">
        <f>IF($BG270=1,VLOOKUP($A270,'Full dataset'!$A$4:$IE$190,BW$1-2007+$C270,FALSE),0)</f>
        <v>0</v>
      </c>
      <c r="BX270">
        <f>IF($BG270=1,VLOOKUP($A270,'Full dataset'!$A$4:$IE$190,BX$1-2007+$C270,FALSE),0)</f>
        <v>0</v>
      </c>
    </row>
    <row r="271" spans="1:76" x14ac:dyDescent="0.25">
      <c r="A271">
        <v>83</v>
      </c>
      <c r="B271" t="s">
        <v>127</v>
      </c>
      <c r="C271">
        <v>2008</v>
      </c>
      <c r="D271" t="s">
        <v>591</v>
      </c>
      <c r="E271">
        <f t="shared" si="26"/>
        <v>1</v>
      </c>
      <c r="F271">
        <v>1</v>
      </c>
      <c r="G271">
        <v>3974</v>
      </c>
      <c r="H271">
        <v>0.27706895349647914</v>
      </c>
      <c r="I271">
        <v>2248</v>
      </c>
      <c r="J271">
        <v>0</v>
      </c>
      <c r="N271">
        <v>2</v>
      </c>
      <c r="O271">
        <v>264</v>
      </c>
      <c r="P271">
        <v>1.8406191173394686E-2</v>
      </c>
      <c r="Q271">
        <v>24</v>
      </c>
      <c r="R271">
        <v>40634</v>
      </c>
      <c r="S271">
        <v>8351</v>
      </c>
      <c r="T271">
        <v>624410</v>
      </c>
      <c r="U271">
        <v>1</v>
      </c>
      <c r="V271">
        <v>19</v>
      </c>
      <c r="W271">
        <v>1074</v>
      </c>
      <c r="X271">
        <v>968</v>
      </c>
      <c r="Y271">
        <v>1</v>
      </c>
      <c r="Z271">
        <v>1</v>
      </c>
      <c r="AA271" t="s">
        <v>804</v>
      </c>
      <c r="AB271">
        <v>23800</v>
      </c>
      <c r="AC271">
        <f>VLOOKUP(A271,'Full dataset'!$A$4:$IE$190,2033-C271,FALSE)</f>
        <v>1.2</v>
      </c>
      <c r="AD271">
        <f>VLOOKUP(A271,'Full dataset'!$A$4:$IE$190,2041-C271,FALSE)</f>
        <v>14660</v>
      </c>
      <c r="AE271">
        <f>VLOOKUP(A271,'Full dataset'!$A$4:$IE$190,2050-C271,FALSE)</f>
        <v>0</v>
      </c>
      <c r="AF271">
        <v>0.6</v>
      </c>
      <c r="AG271" t="str">
        <f>VLOOKUP($A271,'Full dataset'!$A$4:$IE$190,2007+AG$1-$C271,FALSE)</f>
        <v>.</v>
      </c>
      <c r="AH271" t="str">
        <f>VLOOKUP($A271,'Full dataset'!$A$4:$IE$190,2007+AH$1-$C271,FALSE)</f>
        <v>.</v>
      </c>
      <c r="AI271">
        <f>VLOOKUP($A271,'Full dataset'!$A$4:$IE$190,2007+AI$1-$C271,FALSE)</f>
        <v>814</v>
      </c>
      <c r="AJ271">
        <f>VLOOKUP($A271,'Full dataset'!$A$4:$IE$190,2007+AJ$1-$C271,FALSE)</f>
        <v>-101</v>
      </c>
      <c r="AK271" t="str">
        <f>VLOOKUP($A271,'Full dataset'!$A$4:$IE$190,2007+AK$1-$C271,FALSE)</f>
        <v>.</v>
      </c>
      <c r="AL271">
        <f>VLOOKUP($A271,'Full dataset'!$A$4:$IE$190,2007+AL$1-$C271,FALSE)</f>
        <v>96</v>
      </c>
      <c r="AM271" t="s">
        <v>726</v>
      </c>
      <c r="AN271">
        <f>VLOOKUP($A271,'Full dataset'!$A$4:$IE$190,2007+AN$1-$C271,FALSE)</f>
        <v>25425</v>
      </c>
      <c r="AO271">
        <f>VLOOKUP($A271,'Full dataset'!$A$4:$IE$190,2007+AO$1-$C271,FALSE)</f>
        <v>17</v>
      </c>
      <c r="AP271" t="s">
        <v>726</v>
      </c>
      <c r="AQ271" t="s">
        <v>726</v>
      </c>
      <c r="AR271" t="s">
        <v>726</v>
      </c>
      <c r="AS271" t="s">
        <v>726</v>
      </c>
      <c r="AT271" t="s">
        <v>726</v>
      </c>
      <c r="AU271">
        <f>VLOOKUP(A271,'Full dataset'!$A$4:$II$190,$AU$1,FALSE)</f>
        <v>2011</v>
      </c>
      <c r="AV271">
        <v>0</v>
      </c>
      <c r="AW271">
        <f>VLOOKUP(A271,'Full dataset'!$A$5:$IM$190,247,FALSE)</f>
        <v>2</v>
      </c>
      <c r="AX271">
        <f>VLOOKUP(A271,'Full dataset'!$A$4:$II$190,242,FALSE)</f>
        <v>2011</v>
      </c>
      <c r="AY271">
        <f>VLOOKUP(A271,'Full dataset'!$A$5:$IM$190,246,FALSE)</f>
        <v>2</v>
      </c>
      <c r="AZ271">
        <v>9999</v>
      </c>
      <c r="BA271">
        <f>MAX(VLOOKUP($A271,'Full dataset'!$A$4:$IX$190,BA$1,FALSE),AW271)</f>
        <v>2</v>
      </c>
      <c r="BB271">
        <f>IF(VLOOKUP($A271,'Full dataset'!$A$4:$IX$190,BB$1,FALSE)&gt;0,VLOOKUP($A271,'Full dataset'!$A$4:$IX$190,BB$1,FALSE),AU271)</f>
        <v>2015</v>
      </c>
      <c r="BC271">
        <f>MAX(VLOOKUP($A271,'Full dataset'!$A$4:$IX$190,BC$1,FALSE),AY271)</f>
        <v>2</v>
      </c>
      <c r="BD271">
        <f>MAX(VLOOKUP($A271,'Full dataset'!$A$4:$IX$190,BD$1,FALSE),AX271)</f>
        <v>2011</v>
      </c>
      <c r="BE271">
        <f t="shared" si="27"/>
        <v>2011</v>
      </c>
      <c r="BF271">
        <f t="shared" si="28"/>
        <v>0</v>
      </c>
      <c r="BG271">
        <f t="shared" si="29"/>
        <v>0</v>
      </c>
      <c r="BH271">
        <f t="shared" si="24"/>
        <v>0</v>
      </c>
      <c r="BI271">
        <f t="shared" si="25"/>
        <v>0</v>
      </c>
      <c r="BO271">
        <f>IF(BF271=1,VLOOKUP($A271,'Full dataset'!$A$4:$IE$190,2007+BO$1-$C271,FALSE),0)</f>
        <v>0</v>
      </c>
      <c r="BP271">
        <f>IF(BF271=1,VLOOKUP($A271,'Full dataset'!$A$4:$IE$190,2007+BP$1-$C271,FALSE),0)</f>
        <v>0</v>
      </c>
      <c r="BQ271">
        <f>IF(BF271=1,VLOOKUP($A271,'Full dataset'!$A$4:$IE$190,2007+BQ$1-$C271,FALSE),0)</f>
        <v>0</v>
      </c>
      <c r="BR271">
        <f>IF($BG271=1,VLOOKUP($A271,'Full dataset'!$A$4:$IE$190,BR$1-2007+$C271,FALSE),0)</f>
        <v>0</v>
      </c>
      <c r="BS271">
        <f>IF($BG271=1,VLOOKUP($A271,'Full dataset'!$A$4:$IE$190,BS$1-2007+$C271,FALSE),0)</f>
        <v>0</v>
      </c>
      <c r="BT271">
        <f>IF($BG271=1,VLOOKUP($A271,'Full dataset'!$A$4:$IE$190,BT$1-2007+$C271,FALSE),0)</f>
        <v>0</v>
      </c>
      <c r="BU271">
        <f>IF($BG271=1,VLOOKUP($A271,'Full dataset'!$A$4:$IE$190,BU$1-2007+$C271,FALSE),0)</f>
        <v>0</v>
      </c>
      <c r="BV271">
        <f>IF($BG271=1,VLOOKUP($A271,'Full dataset'!$A$4:$IE$190,BV$1-2007+$C271,FALSE),0)</f>
        <v>0</v>
      </c>
      <c r="BW271">
        <f>IF($BG271=1,VLOOKUP($A271,'Full dataset'!$A$4:$IE$190,BW$1-2007+$C271,FALSE),0)</f>
        <v>0</v>
      </c>
      <c r="BX271">
        <f>IF($BG271=1,VLOOKUP($A271,'Full dataset'!$A$4:$IE$190,BX$1-2007+$C271,FALSE),0)</f>
        <v>0</v>
      </c>
    </row>
    <row r="272" spans="1:76" x14ac:dyDescent="0.25">
      <c r="A272">
        <v>84</v>
      </c>
      <c r="B272" t="s">
        <v>128</v>
      </c>
      <c r="C272">
        <v>2008</v>
      </c>
      <c r="D272" t="s">
        <v>591</v>
      </c>
      <c r="E272">
        <f t="shared" si="26"/>
        <v>1</v>
      </c>
      <c r="F272">
        <v>1</v>
      </c>
      <c r="G272">
        <v>60284</v>
      </c>
      <c r="H272">
        <v>2.4289455658970951</v>
      </c>
      <c r="I272">
        <v>21581</v>
      </c>
      <c r="J272">
        <v>0</v>
      </c>
      <c r="N272">
        <v>1</v>
      </c>
      <c r="O272">
        <v>15785</v>
      </c>
      <c r="P272">
        <v>0.63600467383859138</v>
      </c>
      <c r="Q272">
        <v>353</v>
      </c>
      <c r="R272">
        <v>40026</v>
      </c>
      <c r="S272">
        <v>7370</v>
      </c>
      <c r="T272">
        <v>541519</v>
      </c>
      <c r="U272">
        <v>1</v>
      </c>
      <c r="V272">
        <v>5942</v>
      </c>
      <c r="W272">
        <v>36866</v>
      </c>
      <c r="X272">
        <v>12191</v>
      </c>
      <c r="Y272">
        <v>1</v>
      </c>
      <c r="Z272">
        <v>1</v>
      </c>
      <c r="AA272" t="s">
        <v>805</v>
      </c>
      <c r="AB272">
        <v>242246</v>
      </c>
      <c r="AC272">
        <f>VLOOKUP(A272,'Full dataset'!$A$4:$IE$190,2033-C272,FALSE)</f>
        <v>2</v>
      </c>
      <c r="AD272">
        <f>VLOOKUP(A272,'Full dataset'!$A$4:$IE$190,2041-C272,FALSE)</f>
        <v>19243</v>
      </c>
      <c r="AE272">
        <f>VLOOKUP(A272,'Full dataset'!$A$4:$IE$190,2050-C272,FALSE)</f>
        <v>0</v>
      </c>
      <c r="AF272">
        <v>1</v>
      </c>
      <c r="AG272" t="str">
        <f>VLOOKUP($A272,'Full dataset'!$A$4:$IE$190,2007+AG$1-$C272,FALSE)</f>
        <v>.</v>
      </c>
      <c r="AH272" t="str">
        <f>VLOOKUP($A272,'Full dataset'!$A$4:$IE$190,2007+AH$1-$C272,FALSE)</f>
        <v>.</v>
      </c>
      <c r="AI272">
        <f>VLOOKUP($A272,'Full dataset'!$A$4:$IE$190,2007+AI$1-$C272,FALSE)</f>
        <v>4400</v>
      </c>
      <c r="AJ272">
        <f>VLOOKUP($A272,'Full dataset'!$A$4:$IE$190,2007+AJ$1-$C272,FALSE)</f>
        <v>1516</v>
      </c>
      <c r="AK272" t="str">
        <f>VLOOKUP($A272,'Full dataset'!$A$4:$IE$190,2007+AK$1-$C272,FALSE)</f>
        <v>.</v>
      </c>
      <c r="AL272">
        <f>VLOOKUP($A272,'Full dataset'!$A$4:$IE$190,2007+AL$1-$C272,FALSE)</f>
        <v>38</v>
      </c>
      <c r="AM272" t="s">
        <v>726</v>
      </c>
      <c r="AN272">
        <f>VLOOKUP($A272,'Full dataset'!$A$4:$IE$190,2007+AN$1-$C272,FALSE)</f>
        <v>150000</v>
      </c>
      <c r="AO272">
        <f>VLOOKUP($A272,'Full dataset'!$A$4:$IE$190,2007+AO$1-$C272,FALSE)</f>
        <v>13</v>
      </c>
      <c r="AP272" t="s">
        <v>726</v>
      </c>
      <c r="AQ272" t="s">
        <v>726</v>
      </c>
      <c r="AR272" t="s">
        <v>726</v>
      </c>
      <c r="AS272" t="s">
        <v>726</v>
      </c>
      <c r="AT272" t="s">
        <v>726</v>
      </c>
      <c r="AU272">
        <f>VLOOKUP(A272,'Full dataset'!$A$4:$II$190,$AU$1,FALSE)</f>
        <v>2008</v>
      </c>
      <c r="AV272">
        <v>0</v>
      </c>
      <c r="AW272">
        <f>VLOOKUP(A272,'Full dataset'!$A$5:$IM$190,247,FALSE)</f>
        <v>1</v>
      </c>
      <c r="AX272">
        <f>VLOOKUP(A272,'Full dataset'!$A$4:$II$190,242,FALSE)</f>
        <v>2008</v>
      </c>
      <c r="AY272">
        <f>VLOOKUP(A272,'Full dataset'!$A$5:$IM$190,246,FALSE)</f>
        <v>1</v>
      </c>
      <c r="AZ272">
        <v>9999</v>
      </c>
      <c r="BA272">
        <f>MAX(VLOOKUP($A272,'Full dataset'!$A$4:$IX$190,BA$1,FALSE),AW272)</f>
        <v>1</v>
      </c>
      <c r="BB272">
        <f>IF(VLOOKUP($A272,'Full dataset'!$A$4:$IX$190,BB$1,FALSE)&gt;0,VLOOKUP($A272,'Full dataset'!$A$4:$IX$190,BB$1,FALSE),AU272)</f>
        <v>2008</v>
      </c>
      <c r="BC272">
        <f>MAX(VLOOKUP($A272,'Full dataset'!$A$4:$IX$190,BC$1,FALSE),AY272)</f>
        <v>1</v>
      </c>
      <c r="BD272">
        <f>MAX(VLOOKUP($A272,'Full dataset'!$A$4:$IX$190,BD$1,FALSE),AX272)</f>
        <v>2008</v>
      </c>
      <c r="BE272">
        <f t="shared" si="27"/>
        <v>2008</v>
      </c>
      <c r="BF272">
        <f t="shared" si="28"/>
        <v>0</v>
      </c>
      <c r="BG272">
        <f t="shared" si="29"/>
        <v>0</v>
      </c>
      <c r="BH272">
        <f t="shared" si="24"/>
        <v>0</v>
      </c>
      <c r="BI272">
        <f t="shared" si="25"/>
        <v>0</v>
      </c>
      <c r="BO272">
        <f>IF(BF272=1,VLOOKUP($A272,'Full dataset'!$A$4:$IE$190,2007+BO$1-$C272,FALSE),0)</f>
        <v>0</v>
      </c>
      <c r="BP272">
        <f>IF(BF272=1,VLOOKUP($A272,'Full dataset'!$A$4:$IE$190,2007+BP$1-$C272,FALSE),0)</f>
        <v>0</v>
      </c>
      <c r="BQ272">
        <f>IF(BF272=1,VLOOKUP($A272,'Full dataset'!$A$4:$IE$190,2007+BQ$1-$C272,FALSE),0)</f>
        <v>0</v>
      </c>
      <c r="BR272">
        <f>IF($BG272=1,VLOOKUP($A272,'Full dataset'!$A$4:$IE$190,BR$1-2007+$C272,FALSE),0)</f>
        <v>0</v>
      </c>
      <c r="BS272">
        <f>IF($BG272=1,VLOOKUP($A272,'Full dataset'!$A$4:$IE$190,BS$1-2007+$C272,FALSE),0)</f>
        <v>0</v>
      </c>
      <c r="BT272">
        <f>IF($BG272=1,VLOOKUP($A272,'Full dataset'!$A$4:$IE$190,BT$1-2007+$C272,FALSE),0)</f>
        <v>0</v>
      </c>
      <c r="BU272">
        <f>IF($BG272=1,VLOOKUP($A272,'Full dataset'!$A$4:$IE$190,BU$1-2007+$C272,FALSE),0)</f>
        <v>0</v>
      </c>
      <c r="BV272">
        <f>IF($BG272=1,VLOOKUP($A272,'Full dataset'!$A$4:$IE$190,BV$1-2007+$C272,FALSE),0)</f>
        <v>0</v>
      </c>
      <c r="BW272">
        <f>IF($BG272=1,VLOOKUP($A272,'Full dataset'!$A$4:$IE$190,BW$1-2007+$C272,FALSE),0)</f>
        <v>0</v>
      </c>
      <c r="BX272">
        <f>IF($BG272=1,VLOOKUP($A272,'Full dataset'!$A$4:$IE$190,BX$1-2007+$C272,FALSE),0)</f>
        <v>0</v>
      </c>
    </row>
    <row r="273" spans="1:76" x14ac:dyDescent="0.25">
      <c r="A273">
        <v>85</v>
      </c>
      <c r="B273" t="s">
        <v>129</v>
      </c>
      <c r="C273">
        <v>2008</v>
      </c>
      <c r="D273" t="s">
        <v>595</v>
      </c>
      <c r="E273">
        <f t="shared" si="26"/>
        <v>1</v>
      </c>
      <c r="F273">
        <v>1</v>
      </c>
      <c r="G273">
        <v>11388</v>
      </c>
      <c r="H273">
        <v>5.1763636363636367</v>
      </c>
      <c r="I273">
        <v>4906</v>
      </c>
      <c r="J273">
        <v>0</v>
      </c>
      <c r="N273">
        <v>2</v>
      </c>
      <c r="O273">
        <v>572</v>
      </c>
      <c r="P273">
        <v>0.26</v>
      </c>
      <c r="Q273">
        <v>19</v>
      </c>
      <c r="R273">
        <v>40330</v>
      </c>
      <c r="U273">
        <v>1</v>
      </c>
      <c r="V273">
        <v>1155</v>
      </c>
      <c r="W273">
        <v>20478</v>
      </c>
      <c r="X273">
        <v>14935</v>
      </c>
      <c r="Y273">
        <v>1</v>
      </c>
      <c r="Z273">
        <v>1</v>
      </c>
      <c r="AA273" t="s">
        <v>806</v>
      </c>
      <c r="AB273">
        <v>94518</v>
      </c>
      <c r="AC273">
        <f>VLOOKUP(A273,'Full dataset'!$A$4:$IE$190,2033-C273,FALSE)</f>
        <v>0</v>
      </c>
      <c r="AD273">
        <f>VLOOKUP(A273,'Full dataset'!$A$4:$IE$190,2041-C273,FALSE)</f>
        <v>2200</v>
      </c>
      <c r="AE273">
        <f>VLOOKUP(A273,'Full dataset'!$A$4:$IE$190,2050-C273,FALSE)</f>
        <v>0</v>
      </c>
      <c r="AF273">
        <v>0</v>
      </c>
      <c r="AG273" t="str">
        <f>VLOOKUP($A273,'Full dataset'!$A$4:$IE$190,2007+AG$1-$C273,FALSE)</f>
        <v>.</v>
      </c>
      <c r="AH273" t="str">
        <f>VLOOKUP($A273,'Full dataset'!$A$4:$IE$190,2007+AH$1-$C273,FALSE)</f>
        <v>.</v>
      </c>
      <c r="AI273" t="str">
        <f>VLOOKUP($A273,'Full dataset'!$A$4:$IE$190,2007+AI$1-$C273,FALSE)</f>
        <v>.</v>
      </c>
      <c r="AJ273" t="str">
        <f>VLOOKUP($A273,'Full dataset'!$A$4:$IE$190,2007+AJ$1-$C273,FALSE)</f>
        <v>.</v>
      </c>
      <c r="AK273" t="str">
        <f>VLOOKUP($A273,'Full dataset'!$A$4:$IE$190,2007+AK$1-$C273,FALSE)</f>
        <v>.</v>
      </c>
      <c r="AL273" t="str">
        <f>VLOOKUP($A273,'Full dataset'!$A$4:$IE$190,2007+AL$1-$C273,FALSE)</f>
        <v>.</v>
      </c>
      <c r="AM273" t="s">
        <v>726</v>
      </c>
      <c r="AN273" t="str">
        <f>VLOOKUP($A273,'Full dataset'!$A$4:$IE$190,2007+AN$1-$C273,FALSE)</f>
        <v>.</v>
      </c>
      <c r="AO273" t="str">
        <f>VLOOKUP($A273,'Full dataset'!$A$4:$IE$190,2007+AO$1-$C273,FALSE)</f>
        <v>.</v>
      </c>
      <c r="AP273" t="s">
        <v>726</v>
      </c>
      <c r="AQ273" t="s">
        <v>726</v>
      </c>
      <c r="AR273" t="s">
        <v>726</v>
      </c>
      <c r="AS273" t="s">
        <v>726</v>
      </c>
      <c r="AT273" t="s">
        <v>726</v>
      </c>
      <c r="AU273">
        <f>VLOOKUP(A273,'Full dataset'!$A$4:$II$190,$AU$1,FALSE)</f>
        <v>2008</v>
      </c>
      <c r="AV273">
        <v>0</v>
      </c>
      <c r="AW273">
        <f>VLOOKUP(A273,'Full dataset'!$A$5:$IM$190,247,FALSE)</f>
        <v>1</v>
      </c>
      <c r="AX273">
        <f>VLOOKUP(A273,'Full dataset'!$A$4:$II$190,242,FALSE)</f>
        <v>2009</v>
      </c>
      <c r="AY273">
        <f>VLOOKUP(A273,'Full dataset'!$A$5:$IM$190,246,FALSE)</f>
        <v>2</v>
      </c>
      <c r="AZ273">
        <v>9999</v>
      </c>
      <c r="BA273">
        <f>MAX(VLOOKUP($A273,'Full dataset'!$A$4:$IX$190,BA$1,FALSE),AW273)</f>
        <v>2</v>
      </c>
      <c r="BB273">
        <f>IF(VLOOKUP($A273,'Full dataset'!$A$4:$IX$190,BB$1,FALSE)&gt;0,VLOOKUP($A273,'Full dataset'!$A$4:$IX$190,BB$1,FALSE),AU273)</f>
        <v>2010</v>
      </c>
      <c r="BC273">
        <f>MAX(VLOOKUP($A273,'Full dataset'!$A$4:$IX$190,BC$1,FALSE),AY273)</f>
        <v>2</v>
      </c>
      <c r="BD273">
        <f>MAX(VLOOKUP($A273,'Full dataset'!$A$4:$IX$190,BD$1,FALSE),AX273)</f>
        <v>2009</v>
      </c>
      <c r="BE273">
        <f t="shared" si="27"/>
        <v>2009</v>
      </c>
      <c r="BF273">
        <f t="shared" si="28"/>
        <v>0</v>
      </c>
      <c r="BG273">
        <f t="shared" si="29"/>
        <v>0</v>
      </c>
      <c r="BH273">
        <f t="shared" si="24"/>
        <v>0</v>
      </c>
      <c r="BI273">
        <f t="shared" si="25"/>
        <v>0</v>
      </c>
      <c r="BO273">
        <f>IF(BF273=1,VLOOKUP($A273,'Full dataset'!$A$4:$IE$190,2007+BO$1-$C273,FALSE),0)</f>
        <v>0</v>
      </c>
      <c r="BP273">
        <f>IF(BF273=1,VLOOKUP($A273,'Full dataset'!$A$4:$IE$190,2007+BP$1-$C273,FALSE),0)</f>
        <v>0</v>
      </c>
      <c r="BQ273">
        <f>IF(BF273=1,VLOOKUP($A273,'Full dataset'!$A$4:$IE$190,2007+BQ$1-$C273,FALSE),0)</f>
        <v>0</v>
      </c>
      <c r="BR273">
        <f>IF($BG273=1,VLOOKUP($A273,'Full dataset'!$A$4:$IE$190,BR$1-2007+$C273,FALSE),0)</f>
        <v>0</v>
      </c>
      <c r="BS273">
        <f>IF($BG273=1,VLOOKUP($A273,'Full dataset'!$A$4:$IE$190,BS$1-2007+$C273,FALSE),0)</f>
        <v>0</v>
      </c>
      <c r="BT273">
        <f>IF($BG273=1,VLOOKUP($A273,'Full dataset'!$A$4:$IE$190,BT$1-2007+$C273,FALSE),0)</f>
        <v>0</v>
      </c>
      <c r="BU273">
        <f>IF($BG273=1,VLOOKUP($A273,'Full dataset'!$A$4:$IE$190,BU$1-2007+$C273,FALSE),0)</f>
        <v>0</v>
      </c>
      <c r="BV273">
        <f>IF($BG273=1,VLOOKUP($A273,'Full dataset'!$A$4:$IE$190,BV$1-2007+$C273,FALSE),0)</f>
        <v>0</v>
      </c>
      <c r="BW273">
        <f>IF($BG273=1,VLOOKUP($A273,'Full dataset'!$A$4:$IE$190,BW$1-2007+$C273,FALSE),0)</f>
        <v>0</v>
      </c>
      <c r="BX273">
        <f>IF($BG273=1,VLOOKUP($A273,'Full dataset'!$A$4:$IE$190,BX$1-2007+$C273,FALSE),0)</f>
        <v>0</v>
      </c>
    </row>
    <row r="274" spans="1:76" x14ac:dyDescent="0.25">
      <c r="A274">
        <v>86</v>
      </c>
      <c r="B274" t="s">
        <v>130</v>
      </c>
      <c r="C274">
        <v>2008</v>
      </c>
      <c r="D274" t="s">
        <v>582</v>
      </c>
      <c r="E274">
        <f t="shared" si="26"/>
        <v>0</v>
      </c>
      <c r="F274">
        <v>0</v>
      </c>
      <c r="J274">
        <v>0</v>
      </c>
      <c r="N274">
        <v>0</v>
      </c>
      <c r="U274">
        <v>1</v>
      </c>
      <c r="V274">
        <v>862</v>
      </c>
      <c r="W274">
        <v>2045</v>
      </c>
      <c r="X274">
        <v>7604</v>
      </c>
      <c r="Y274">
        <v>1</v>
      </c>
      <c r="Z274">
        <v>0</v>
      </c>
      <c r="AA274" t="s">
        <v>807</v>
      </c>
      <c r="AB274">
        <v>3232</v>
      </c>
      <c r="AC274">
        <f>VLOOKUP(A274,'Full dataset'!$A$4:$IE$190,2033-C274,FALSE)</f>
        <v>0</v>
      </c>
      <c r="AD274">
        <f>VLOOKUP(A274,'Full dataset'!$A$4:$IE$190,2041-C274,FALSE)</f>
        <v>1633</v>
      </c>
      <c r="AE274">
        <f>VLOOKUP(A274,'Full dataset'!$A$4:$IE$190,2050-C274,FALSE)</f>
        <v>0</v>
      </c>
      <c r="AF274">
        <v>0</v>
      </c>
      <c r="AG274" t="str">
        <f>VLOOKUP($A274,'Full dataset'!$A$4:$IE$190,2007+AG$1-$C274,FALSE)</f>
        <v>.</v>
      </c>
      <c r="AH274" t="str">
        <f>VLOOKUP($A274,'Full dataset'!$A$4:$IE$190,2007+AH$1-$C274,FALSE)</f>
        <v>.</v>
      </c>
      <c r="AI274" t="str">
        <f>VLOOKUP($A274,'Full dataset'!$A$4:$IE$190,2007+AI$1-$C274,FALSE)</f>
        <v>.</v>
      </c>
      <c r="AJ274" t="str">
        <f>VLOOKUP($A274,'Full dataset'!$A$4:$IE$190,2007+AJ$1-$C274,FALSE)</f>
        <v>.</v>
      </c>
      <c r="AK274" t="str">
        <f>VLOOKUP($A274,'Full dataset'!$A$4:$IE$190,2007+AK$1-$C274,FALSE)</f>
        <v>.</v>
      </c>
      <c r="AL274" t="str">
        <f>VLOOKUP($A274,'Full dataset'!$A$4:$IE$190,2007+AL$1-$C274,FALSE)</f>
        <v>.</v>
      </c>
      <c r="AM274" t="s">
        <v>726</v>
      </c>
      <c r="AN274" t="str">
        <f>VLOOKUP($A274,'Full dataset'!$A$4:$IE$190,2007+AN$1-$C274,FALSE)</f>
        <v>.</v>
      </c>
      <c r="AO274" t="str">
        <f>VLOOKUP($A274,'Full dataset'!$A$4:$IE$190,2007+AO$1-$C274,FALSE)</f>
        <v>.</v>
      </c>
      <c r="AP274" t="s">
        <v>726</v>
      </c>
      <c r="AQ274" t="s">
        <v>726</v>
      </c>
      <c r="AR274" t="s">
        <v>726</v>
      </c>
      <c r="AS274" t="s">
        <v>726</v>
      </c>
      <c r="AT274" t="s">
        <v>726</v>
      </c>
      <c r="AU274">
        <f>VLOOKUP(A274,'Full dataset'!$A$4:$II$190,$AU$1,FALSE)</f>
        <v>2009</v>
      </c>
      <c r="AV274">
        <v>0</v>
      </c>
      <c r="AW274">
        <f>VLOOKUP(A274,'Full dataset'!$A$5:$IM$190,247,FALSE)</f>
        <v>1</v>
      </c>
      <c r="AX274">
        <f>VLOOKUP(A274,'Full dataset'!$A$4:$II$190,242,FALSE)</f>
        <v>2012</v>
      </c>
      <c r="AY274">
        <f>VLOOKUP(A274,'Full dataset'!$A$5:$IM$190,246,FALSE)</f>
        <v>1</v>
      </c>
      <c r="AZ274">
        <v>9999</v>
      </c>
      <c r="BA274">
        <f>MAX(VLOOKUP($A274,'Full dataset'!$A$4:$IX$190,BA$1,FALSE),AW274)</f>
        <v>1</v>
      </c>
      <c r="BB274">
        <f>IF(VLOOKUP($A274,'Full dataset'!$A$4:$IX$190,BB$1,FALSE)&gt;0,VLOOKUP($A274,'Full dataset'!$A$4:$IX$190,BB$1,FALSE),AU274)</f>
        <v>2009</v>
      </c>
      <c r="BC274">
        <f>MAX(VLOOKUP($A274,'Full dataset'!$A$4:$IX$190,BC$1,FALSE),AY274)</f>
        <v>1</v>
      </c>
      <c r="BD274">
        <f>MAX(VLOOKUP($A274,'Full dataset'!$A$4:$IX$190,BD$1,FALSE),AX274)</f>
        <v>2012</v>
      </c>
      <c r="BE274">
        <f t="shared" si="27"/>
        <v>2009</v>
      </c>
      <c r="BF274">
        <f t="shared" si="28"/>
        <v>0</v>
      </c>
      <c r="BG274">
        <f t="shared" si="29"/>
        <v>0</v>
      </c>
      <c r="BH274">
        <f t="shared" si="24"/>
        <v>0</v>
      </c>
      <c r="BI274">
        <f t="shared" si="25"/>
        <v>0</v>
      </c>
      <c r="BO274">
        <f>IF(BF274=1,VLOOKUP($A274,'Full dataset'!$A$4:$IE$190,2007+BO$1-$C274,FALSE),0)</f>
        <v>0</v>
      </c>
      <c r="BP274">
        <f>IF(BF274=1,VLOOKUP($A274,'Full dataset'!$A$4:$IE$190,2007+BP$1-$C274,FALSE),0)</f>
        <v>0</v>
      </c>
      <c r="BQ274">
        <f>IF(BF274=1,VLOOKUP($A274,'Full dataset'!$A$4:$IE$190,2007+BQ$1-$C274,FALSE),0)</f>
        <v>0</v>
      </c>
      <c r="BR274">
        <f>IF($BG274=1,VLOOKUP($A274,'Full dataset'!$A$4:$IE$190,BR$1-2007+$C274,FALSE),0)</f>
        <v>0</v>
      </c>
      <c r="BS274">
        <f>IF($BG274=1,VLOOKUP($A274,'Full dataset'!$A$4:$IE$190,BS$1-2007+$C274,FALSE),0)</f>
        <v>0</v>
      </c>
      <c r="BT274">
        <f>IF($BG274=1,VLOOKUP($A274,'Full dataset'!$A$4:$IE$190,BT$1-2007+$C274,FALSE),0)</f>
        <v>0</v>
      </c>
      <c r="BU274">
        <f>IF($BG274=1,VLOOKUP($A274,'Full dataset'!$A$4:$IE$190,BU$1-2007+$C274,FALSE),0)</f>
        <v>0</v>
      </c>
      <c r="BV274">
        <f>IF($BG274=1,VLOOKUP($A274,'Full dataset'!$A$4:$IE$190,BV$1-2007+$C274,FALSE),0)</f>
        <v>0</v>
      </c>
      <c r="BW274">
        <f>IF($BG274=1,VLOOKUP($A274,'Full dataset'!$A$4:$IE$190,BW$1-2007+$C274,FALSE),0)</f>
        <v>0</v>
      </c>
      <c r="BX274">
        <f>IF($BG274=1,VLOOKUP($A274,'Full dataset'!$A$4:$IE$190,BX$1-2007+$C274,FALSE),0)</f>
        <v>0</v>
      </c>
    </row>
    <row r="275" spans="1:76" x14ac:dyDescent="0.25">
      <c r="A275">
        <v>87</v>
      </c>
      <c r="B275" t="s">
        <v>131</v>
      </c>
      <c r="C275">
        <v>2008</v>
      </c>
      <c r="D275" t="s">
        <v>587</v>
      </c>
      <c r="E275">
        <f t="shared" si="26"/>
        <v>0</v>
      </c>
      <c r="F275">
        <v>1</v>
      </c>
      <c r="G275">
        <v>3240</v>
      </c>
      <c r="H275">
        <v>0.25069637883008355</v>
      </c>
      <c r="I275">
        <v>1861</v>
      </c>
      <c r="J275">
        <v>0</v>
      </c>
      <c r="N275">
        <v>0</v>
      </c>
      <c r="U275">
        <v>1</v>
      </c>
      <c r="V275">
        <v>0</v>
      </c>
      <c r="W275">
        <v>170</v>
      </c>
      <c r="X275">
        <v>943</v>
      </c>
      <c r="Y275">
        <v>1</v>
      </c>
      <c r="Z275">
        <v>1</v>
      </c>
      <c r="AA275" t="s">
        <v>808</v>
      </c>
      <c r="AB275">
        <v>22997</v>
      </c>
      <c r="AC275">
        <f>VLOOKUP(A275,'Full dataset'!$A$4:$IE$190,2033-C275,FALSE)</f>
        <v>8.3000000000000007</v>
      </c>
      <c r="AD275">
        <f>VLOOKUP(A275,'Full dataset'!$A$4:$IE$190,2041-C275,FALSE)</f>
        <v>11858</v>
      </c>
      <c r="AE275">
        <f>VLOOKUP(A275,'Full dataset'!$A$4:$IE$190,2050-C275,FALSE)</f>
        <v>0</v>
      </c>
      <c r="AF275">
        <v>4.1500000000000004</v>
      </c>
      <c r="AG275">
        <f>VLOOKUP($A275,'Full dataset'!$A$4:$IE$190,2007+AG$1-$C275,FALSE)</f>
        <v>94.798000000000002</v>
      </c>
      <c r="AH275">
        <f>VLOOKUP($A275,'Full dataset'!$A$4:$IE$190,2007+AH$1-$C275,FALSE)</f>
        <v>2013.9390000000001</v>
      </c>
      <c r="AI275">
        <f>VLOOKUP($A275,'Full dataset'!$A$4:$IE$190,2007+AI$1-$C275,FALSE)</f>
        <v>1794.3720000000001</v>
      </c>
      <c r="AJ275">
        <f>VLOOKUP($A275,'Full dataset'!$A$4:$IE$190,2007+AJ$1-$C275,FALSE)</f>
        <v>639</v>
      </c>
      <c r="AK275">
        <f>VLOOKUP($A275,'Full dataset'!$A$4:$IE$190,2007+AK$1-$C275,FALSE)</f>
        <v>77</v>
      </c>
      <c r="AL275">
        <f>VLOOKUP($A275,'Full dataset'!$A$4:$IE$190,2007+AL$1-$C275,FALSE)</f>
        <v>78</v>
      </c>
      <c r="AM275" t="s">
        <v>726</v>
      </c>
      <c r="AN275">
        <f>VLOOKUP($A275,'Full dataset'!$A$4:$IE$190,2007+AN$1-$C275,FALSE)</f>
        <v>60154</v>
      </c>
      <c r="AO275">
        <f>VLOOKUP($A275,'Full dataset'!$A$4:$IE$190,2007+AO$1-$C275,FALSE)</f>
        <v>8</v>
      </c>
      <c r="AP275" t="s">
        <v>726</v>
      </c>
      <c r="AQ275" t="s">
        <v>726</v>
      </c>
      <c r="AR275" t="s">
        <v>726</v>
      </c>
      <c r="AS275" t="s">
        <v>726</v>
      </c>
      <c r="AT275" t="s">
        <v>726</v>
      </c>
      <c r="AU275">
        <f>VLOOKUP(A275,'Full dataset'!$A$4:$II$190,$AU$1,FALSE)</f>
        <v>2014</v>
      </c>
      <c r="AV275">
        <v>0</v>
      </c>
      <c r="AW275">
        <f>VLOOKUP(A275,'Full dataset'!$A$5:$IM$190,247,FALSE)</f>
        <v>2</v>
      </c>
      <c r="AX275">
        <f>VLOOKUP(A275,'Full dataset'!$A$4:$II$190,242,FALSE)</f>
        <v>2007</v>
      </c>
      <c r="AY275">
        <f>VLOOKUP(A275,'Full dataset'!$A$5:$IM$190,246,FALSE)</f>
        <v>1</v>
      </c>
      <c r="AZ275">
        <v>9999</v>
      </c>
      <c r="BA275">
        <f>MAX(VLOOKUP($A275,'Full dataset'!$A$4:$IX$190,BA$1,FALSE),AW275)</f>
        <v>2</v>
      </c>
      <c r="BB275">
        <f>IF(VLOOKUP($A275,'Full dataset'!$A$4:$IX$190,BB$1,FALSE)&gt;0,VLOOKUP($A275,'Full dataset'!$A$4:$IX$190,BB$1,FALSE),AU275)</f>
        <v>2014</v>
      </c>
      <c r="BC275">
        <f>MAX(VLOOKUP($A275,'Full dataset'!$A$4:$IX$190,BC$1,FALSE),AY275)</f>
        <v>1</v>
      </c>
      <c r="BD275">
        <f>MAX(VLOOKUP($A275,'Full dataset'!$A$4:$IX$190,BD$1,FALSE),AX275)</f>
        <v>2007</v>
      </c>
      <c r="BE275">
        <f t="shared" si="27"/>
        <v>2007</v>
      </c>
      <c r="BF275">
        <f t="shared" si="28"/>
        <v>0</v>
      </c>
      <c r="BG275">
        <f t="shared" si="29"/>
        <v>0</v>
      </c>
      <c r="BH275">
        <f t="shared" si="24"/>
        <v>0</v>
      </c>
      <c r="BI275">
        <f t="shared" si="25"/>
        <v>0</v>
      </c>
      <c r="BO275">
        <f>IF(BF275=1,VLOOKUP($A275,'Full dataset'!$A$4:$IE$190,2007+BO$1-$C275,FALSE),0)</f>
        <v>0</v>
      </c>
      <c r="BP275">
        <f>IF(BF275=1,VLOOKUP($A275,'Full dataset'!$A$4:$IE$190,2007+BP$1-$C275,FALSE),0)</f>
        <v>0</v>
      </c>
      <c r="BQ275">
        <f>IF(BF275=1,VLOOKUP($A275,'Full dataset'!$A$4:$IE$190,2007+BQ$1-$C275,FALSE),0)</f>
        <v>0</v>
      </c>
      <c r="BR275">
        <f>IF($BG275=1,VLOOKUP($A275,'Full dataset'!$A$4:$IE$190,BR$1-2007+$C275,FALSE),0)</f>
        <v>0</v>
      </c>
      <c r="BS275">
        <f>IF($BG275=1,VLOOKUP($A275,'Full dataset'!$A$4:$IE$190,BS$1-2007+$C275,FALSE),0)</f>
        <v>0</v>
      </c>
      <c r="BT275">
        <f>IF($BG275=1,VLOOKUP($A275,'Full dataset'!$A$4:$IE$190,BT$1-2007+$C275,FALSE),0)</f>
        <v>0</v>
      </c>
      <c r="BU275">
        <f>IF($BG275=1,VLOOKUP($A275,'Full dataset'!$A$4:$IE$190,BU$1-2007+$C275,FALSE),0)</f>
        <v>0</v>
      </c>
      <c r="BV275">
        <f>IF($BG275=1,VLOOKUP($A275,'Full dataset'!$A$4:$IE$190,BV$1-2007+$C275,FALSE),0)</f>
        <v>0</v>
      </c>
      <c r="BW275">
        <f>IF($BG275=1,VLOOKUP($A275,'Full dataset'!$A$4:$IE$190,BW$1-2007+$C275,FALSE),0)</f>
        <v>0</v>
      </c>
      <c r="BX275">
        <f>IF($BG275=1,VLOOKUP($A275,'Full dataset'!$A$4:$IE$190,BX$1-2007+$C275,FALSE),0)</f>
        <v>0</v>
      </c>
    </row>
    <row r="276" spans="1:76" x14ac:dyDescent="0.25">
      <c r="A276">
        <v>88</v>
      </c>
      <c r="B276" t="s">
        <v>132</v>
      </c>
      <c r="C276">
        <v>2008</v>
      </c>
      <c r="D276" t="s">
        <v>591</v>
      </c>
      <c r="E276">
        <f t="shared" si="26"/>
        <v>1</v>
      </c>
      <c r="F276">
        <v>1</v>
      </c>
      <c r="G276">
        <v>7044</v>
      </c>
      <c r="H276">
        <v>5.1642228739002931</v>
      </c>
      <c r="I276">
        <v>2282</v>
      </c>
      <c r="J276">
        <v>0</v>
      </c>
      <c r="N276">
        <v>0</v>
      </c>
      <c r="S276">
        <v>7370</v>
      </c>
      <c r="T276">
        <v>519130</v>
      </c>
      <c r="U276">
        <v>1</v>
      </c>
      <c r="V276">
        <v>28</v>
      </c>
      <c r="W276">
        <v>234</v>
      </c>
      <c r="X276">
        <v>361</v>
      </c>
      <c r="Y276">
        <v>1</v>
      </c>
      <c r="Z276">
        <v>1</v>
      </c>
      <c r="AA276" t="s">
        <v>809</v>
      </c>
      <c r="AB276">
        <v>50563</v>
      </c>
      <c r="AC276">
        <f>VLOOKUP(A276,'Full dataset'!$A$4:$IE$190,2033-C276,FALSE)</f>
        <v>0</v>
      </c>
      <c r="AD276">
        <f>VLOOKUP(A276,'Full dataset'!$A$4:$IE$190,2041-C276,FALSE)</f>
        <v>1224</v>
      </c>
      <c r="AE276">
        <f>VLOOKUP(A276,'Full dataset'!$A$4:$IE$190,2050-C276,FALSE)</f>
        <v>0</v>
      </c>
      <c r="AF276">
        <v>0</v>
      </c>
      <c r="AG276">
        <f>VLOOKUP($A276,'Full dataset'!$A$4:$IE$190,2007+AG$1-$C276,FALSE)</f>
        <v>92.531999999999996</v>
      </c>
      <c r="AH276">
        <f>VLOOKUP($A276,'Full dataset'!$A$4:$IE$190,2007+AH$1-$C276,FALSE)</f>
        <v>803.94</v>
      </c>
      <c r="AI276">
        <f>VLOOKUP($A276,'Full dataset'!$A$4:$IE$190,2007+AI$1-$C276,FALSE)</f>
        <v>502.45699999999999</v>
      </c>
      <c r="AJ276" t="str">
        <f>VLOOKUP($A276,'Full dataset'!$A$4:$IE$190,2007+AJ$1-$C276,FALSE)</f>
        <v>.</v>
      </c>
      <c r="AK276" t="str">
        <f>VLOOKUP($A276,'Full dataset'!$A$4:$IE$190,2007+AK$1-$C276,FALSE)</f>
        <v>.</v>
      </c>
      <c r="AL276" t="str">
        <f>VLOOKUP($A276,'Full dataset'!$A$4:$IE$190,2007+AL$1-$C276,FALSE)</f>
        <v>.</v>
      </c>
      <c r="AM276" t="s">
        <v>726</v>
      </c>
      <c r="AN276" t="str">
        <f>VLOOKUP($A276,'Full dataset'!$A$4:$IE$190,2007+AN$1-$C276,FALSE)</f>
        <v>.</v>
      </c>
      <c r="AO276" t="str">
        <f>VLOOKUP($A276,'Full dataset'!$A$4:$IE$190,2007+AO$1-$C276,FALSE)</f>
        <v>.</v>
      </c>
      <c r="AP276" t="s">
        <v>726</v>
      </c>
      <c r="AQ276" t="s">
        <v>726</v>
      </c>
      <c r="AR276" t="s">
        <v>726</v>
      </c>
      <c r="AS276" t="s">
        <v>726</v>
      </c>
      <c r="AT276" t="s">
        <v>726</v>
      </c>
      <c r="AU276">
        <f>VLOOKUP(A276,'Full dataset'!$A$4:$II$190,$AU$1,FALSE)</f>
        <v>2012</v>
      </c>
      <c r="AV276">
        <v>0</v>
      </c>
      <c r="AW276">
        <f>VLOOKUP(A276,'Full dataset'!$A$5:$IM$190,247,FALSE)</f>
        <v>2</v>
      </c>
      <c r="AX276">
        <f>VLOOKUP(A276,'Full dataset'!$A$4:$II$190,242,FALSE)</f>
        <v>2010</v>
      </c>
      <c r="AY276">
        <f>VLOOKUP(A276,'Full dataset'!$A$5:$IM$190,246,FALSE)</f>
        <v>1</v>
      </c>
      <c r="AZ276">
        <v>9999</v>
      </c>
      <c r="BA276">
        <f>MAX(VLOOKUP($A276,'Full dataset'!$A$4:$IX$190,BA$1,FALSE),AW276)</f>
        <v>2</v>
      </c>
      <c r="BB276">
        <f>IF(VLOOKUP($A276,'Full dataset'!$A$4:$IX$190,BB$1,FALSE)&gt;0,VLOOKUP($A276,'Full dataset'!$A$4:$IX$190,BB$1,FALSE),AU276)</f>
        <v>2012</v>
      </c>
      <c r="BC276">
        <f>MAX(VLOOKUP($A276,'Full dataset'!$A$4:$IX$190,BC$1,FALSE),AY276)</f>
        <v>2</v>
      </c>
      <c r="BD276">
        <f>MAX(VLOOKUP($A276,'Full dataset'!$A$4:$IX$190,BD$1,FALSE),AX276)</f>
        <v>2010</v>
      </c>
      <c r="BE276">
        <f t="shared" si="27"/>
        <v>2010</v>
      </c>
      <c r="BF276">
        <f t="shared" si="28"/>
        <v>0</v>
      </c>
      <c r="BG276">
        <f t="shared" si="29"/>
        <v>0</v>
      </c>
      <c r="BH276">
        <f t="shared" si="24"/>
        <v>0</v>
      </c>
      <c r="BI276">
        <f t="shared" si="25"/>
        <v>0</v>
      </c>
      <c r="BO276">
        <f>IF(BF276=1,VLOOKUP($A276,'Full dataset'!$A$4:$IE$190,2007+BO$1-$C276,FALSE),0)</f>
        <v>0</v>
      </c>
      <c r="BP276">
        <f>IF(BF276=1,VLOOKUP($A276,'Full dataset'!$A$4:$IE$190,2007+BP$1-$C276,FALSE),0)</f>
        <v>0</v>
      </c>
      <c r="BQ276">
        <f>IF(BF276=1,VLOOKUP($A276,'Full dataset'!$A$4:$IE$190,2007+BQ$1-$C276,FALSE),0)</f>
        <v>0</v>
      </c>
      <c r="BR276">
        <f>IF($BG276=1,VLOOKUP($A276,'Full dataset'!$A$4:$IE$190,BR$1-2007+$C276,FALSE),0)</f>
        <v>0</v>
      </c>
      <c r="BS276">
        <f>IF($BG276=1,VLOOKUP($A276,'Full dataset'!$A$4:$IE$190,BS$1-2007+$C276,FALSE),0)</f>
        <v>0</v>
      </c>
      <c r="BT276">
        <f>IF($BG276=1,VLOOKUP($A276,'Full dataset'!$A$4:$IE$190,BT$1-2007+$C276,FALSE),0)</f>
        <v>0</v>
      </c>
      <c r="BU276">
        <f>IF($BG276=1,VLOOKUP($A276,'Full dataset'!$A$4:$IE$190,BU$1-2007+$C276,FALSE),0)</f>
        <v>0</v>
      </c>
      <c r="BV276">
        <f>IF($BG276=1,VLOOKUP($A276,'Full dataset'!$A$4:$IE$190,BV$1-2007+$C276,FALSE),0)</f>
        <v>0</v>
      </c>
      <c r="BW276">
        <f>IF($BG276=1,VLOOKUP($A276,'Full dataset'!$A$4:$IE$190,BW$1-2007+$C276,FALSE),0)</f>
        <v>0</v>
      </c>
      <c r="BX276">
        <f>IF($BG276=1,VLOOKUP($A276,'Full dataset'!$A$4:$IE$190,BX$1-2007+$C276,FALSE),0)</f>
        <v>0</v>
      </c>
    </row>
    <row r="277" spans="1:76" x14ac:dyDescent="0.25">
      <c r="A277">
        <v>89</v>
      </c>
      <c r="B277" t="s">
        <v>133</v>
      </c>
      <c r="C277">
        <v>2008</v>
      </c>
      <c r="D277" t="s">
        <v>591</v>
      </c>
      <c r="E277">
        <f t="shared" si="26"/>
        <v>1</v>
      </c>
      <c r="F277">
        <v>1</v>
      </c>
      <c r="G277">
        <v>270590</v>
      </c>
      <c r="H277">
        <v>7.7650873819841015</v>
      </c>
      <c r="I277">
        <v>74061</v>
      </c>
      <c r="J277">
        <v>1</v>
      </c>
      <c r="K277">
        <v>345</v>
      </c>
      <c r="L277">
        <v>9.9004218440611816E-3</v>
      </c>
      <c r="M277">
        <v>1428</v>
      </c>
      <c r="N277">
        <v>2</v>
      </c>
      <c r="O277">
        <v>629</v>
      </c>
      <c r="P277">
        <v>1.8050334318592706E-2</v>
      </c>
      <c r="Q277">
        <v>12</v>
      </c>
      <c r="R277">
        <v>40299</v>
      </c>
      <c r="S277">
        <v>3576</v>
      </c>
      <c r="T277">
        <v>334210</v>
      </c>
      <c r="U277">
        <v>1</v>
      </c>
      <c r="V277">
        <v>0</v>
      </c>
      <c r="W277">
        <v>1173</v>
      </c>
      <c r="X277">
        <v>5690</v>
      </c>
      <c r="Y277">
        <v>1</v>
      </c>
      <c r="Z277">
        <v>1</v>
      </c>
      <c r="AA277" t="s">
        <v>810</v>
      </c>
      <c r="AB277">
        <v>1204223</v>
      </c>
      <c r="AC277">
        <f>VLOOKUP(A277,'Full dataset'!$A$4:$IE$190,2033-C277,FALSE)</f>
        <v>9.5</v>
      </c>
      <c r="AD277">
        <f>VLOOKUP(A277,'Full dataset'!$A$4:$IE$190,2041-C277,FALSE)</f>
        <v>37123</v>
      </c>
      <c r="AE277">
        <f>VLOOKUP(A277,'Full dataset'!$A$4:$IE$190,2050-C277,FALSE)</f>
        <v>0</v>
      </c>
      <c r="AF277">
        <v>4.75</v>
      </c>
      <c r="AG277">
        <f>VLOOKUP($A277,'Full dataset'!$A$4:$IE$190,2007+AG$1-$C277,FALSE)</f>
        <v>8052</v>
      </c>
      <c r="AH277">
        <f>VLOOKUP($A277,'Full dataset'!$A$4:$IE$190,2007+AH$1-$C277,FALSE)</f>
        <v>58734</v>
      </c>
      <c r="AI277">
        <f>VLOOKUP($A277,'Full dataset'!$A$4:$IE$190,2007+AI$1-$C277,FALSE)</f>
        <v>39540</v>
      </c>
      <c r="AJ277">
        <f>VLOOKUP($A277,'Full dataset'!$A$4:$IE$190,2007+AJ$1-$C277,FALSE)</f>
        <v>2443</v>
      </c>
      <c r="AK277">
        <f>VLOOKUP($A277,'Full dataset'!$A$4:$IE$190,2007+AK$1-$C277,FALSE)</f>
        <v>26</v>
      </c>
      <c r="AL277">
        <f>VLOOKUP($A277,'Full dataset'!$A$4:$IE$190,2007+AL$1-$C277,FALSE)</f>
        <v>25</v>
      </c>
      <c r="AM277" t="s">
        <v>726</v>
      </c>
      <c r="AN277">
        <f>VLOOKUP($A277,'Full dataset'!$A$4:$IE$190,2007+AN$1-$C277,FALSE)</f>
        <v>241498</v>
      </c>
      <c r="AO277">
        <f>VLOOKUP($A277,'Full dataset'!$A$4:$IE$190,2007+AO$1-$C277,FALSE)</f>
        <v>5</v>
      </c>
      <c r="AP277" t="s">
        <v>726</v>
      </c>
      <c r="AQ277" t="s">
        <v>726</v>
      </c>
      <c r="AR277" t="s">
        <v>726</v>
      </c>
      <c r="AS277" t="s">
        <v>726</v>
      </c>
      <c r="AT277" t="s">
        <v>726</v>
      </c>
      <c r="AU277">
        <f>VLOOKUP(A277,'Full dataset'!$A$4:$II$190,$AU$1,FALSE)</f>
        <v>2009</v>
      </c>
      <c r="AV277">
        <v>1</v>
      </c>
      <c r="AW277">
        <f>VLOOKUP(A277,'Full dataset'!$A$5:$IM$190,247,FALSE)</f>
        <v>2</v>
      </c>
      <c r="AX277">
        <f>VLOOKUP(A277,'Full dataset'!$A$4:$II$190,242,FALSE)</f>
        <v>2008</v>
      </c>
      <c r="AY277">
        <f>VLOOKUP(A277,'Full dataset'!$A$5:$IM$190,246,FALSE)</f>
        <v>1</v>
      </c>
      <c r="AZ277">
        <v>9999</v>
      </c>
      <c r="BA277">
        <f>MAX(VLOOKUP($A277,'Full dataset'!$A$4:$IX$190,BA$1,FALSE),AW277)</f>
        <v>2</v>
      </c>
      <c r="BB277">
        <f>IF(VLOOKUP($A277,'Full dataset'!$A$4:$IX$190,BB$1,FALSE)&gt;0,VLOOKUP($A277,'Full dataset'!$A$4:$IX$190,BB$1,FALSE),AU277)</f>
        <v>2009</v>
      </c>
      <c r="BC277">
        <f>MAX(VLOOKUP($A277,'Full dataset'!$A$4:$IX$190,BC$1,FALSE),AY277)</f>
        <v>1</v>
      </c>
      <c r="BD277">
        <f>MAX(VLOOKUP($A277,'Full dataset'!$A$4:$IX$190,BD$1,FALSE),AX277)</f>
        <v>2008</v>
      </c>
      <c r="BE277">
        <f t="shared" si="27"/>
        <v>2008</v>
      </c>
      <c r="BF277">
        <f t="shared" si="28"/>
        <v>0</v>
      </c>
      <c r="BG277">
        <f t="shared" si="29"/>
        <v>0</v>
      </c>
      <c r="BH277">
        <f t="shared" si="24"/>
        <v>0</v>
      </c>
      <c r="BI277">
        <f t="shared" si="25"/>
        <v>0</v>
      </c>
      <c r="BO277">
        <f>IF(BF277=1,VLOOKUP($A277,'Full dataset'!$A$4:$IE$190,2007+BO$1-$C277,FALSE),0)</f>
        <v>0</v>
      </c>
      <c r="BP277">
        <f>IF(BF277=1,VLOOKUP($A277,'Full dataset'!$A$4:$IE$190,2007+BP$1-$C277,FALSE),0)</f>
        <v>0</v>
      </c>
      <c r="BQ277">
        <f>IF(BF277=1,VLOOKUP($A277,'Full dataset'!$A$4:$IE$190,2007+BQ$1-$C277,FALSE),0)</f>
        <v>0</v>
      </c>
      <c r="BR277">
        <f>IF($BG277=1,VLOOKUP($A277,'Full dataset'!$A$4:$IE$190,BR$1-2007+$C277,FALSE),0)</f>
        <v>0</v>
      </c>
      <c r="BS277">
        <f>IF($BG277=1,VLOOKUP($A277,'Full dataset'!$A$4:$IE$190,BS$1-2007+$C277,FALSE),0)</f>
        <v>0</v>
      </c>
      <c r="BT277">
        <f>IF($BG277=1,VLOOKUP($A277,'Full dataset'!$A$4:$IE$190,BT$1-2007+$C277,FALSE),0)</f>
        <v>0</v>
      </c>
      <c r="BU277">
        <f>IF($BG277=1,VLOOKUP($A277,'Full dataset'!$A$4:$IE$190,BU$1-2007+$C277,FALSE),0)</f>
        <v>0</v>
      </c>
      <c r="BV277">
        <f>IF($BG277=1,VLOOKUP($A277,'Full dataset'!$A$4:$IE$190,BV$1-2007+$C277,FALSE),0)</f>
        <v>0</v>
      </c>
      <c r="BW277">
        <f>IF($BG277=1,VLOOKUP($A277,'Full dataset'!$A$4:$IE$190,BW$1-2007+$C277,FALSE),0)</f>
        <v>0</v>
      </c>
      <c r="BX277">
        <f>IF($BG277=1,VLOOKUP($A277,'Full dataset'!$A$4:$IE$190,BX$1-2007+$C277,FALSE),0)</f>
        <v>0</v>
      </c>
    </row>
    <row r="278" spans="1:76" x14ac:dyDescent="0.25">
      <c r="A278">
        <v>90</v>
      </c>
      <c r="B278" t="s">
        <v>134</v>
      </c>
      <c r="C278">
        <v>2008</v>
      </c>
      <c r="D278" t="s">
        <v>591</v>
      </c>
      <c r="E278">
        <f t="shared" si="26"/>
        <v>1</v>
      </c>
      <c r="F278">
        <v>1</v>
      </c>
      <c r="G278">
        <v>3977</v>
      </c>
      <c r="H278">
        <v>0.25550915515579825</v>
      </c>
      <c r="I278">
        <v>2621</v>
      </c>
      <c r="J278">
        <v>0</v>
      </c>
      <c r="N278">
        <v>1</v>
      </c>
      <c r="O278">
        <v>25665</v>
      </c>
      <c r="P278">
        <v>1.6488917442981048</v>
      </c>
      <c r="Q278">
        <v>275</v>
      </c>
      <c r="R278">
        <v>39873</v>
      </c>
      <c r="S278">
        <v>5500</v>
      </c>
      <c r="T278">
        <v>441120</v>
      </c>
      <c r="U278">
        <v>1</v>
      </c>
      <c r="V278">
        <v>1899</v>
      </c>
      <c r="W278">
        <v>35900</v>
      </c>
      <c r="X278">
        <v>24570</v>
      </c>
      <c r="Y278">
        <v>1</v>
      </c>
      <c r="Z278">
        <v>0</v>
      </c>
      <c r="AA278" t="s">
        <v>811</v>
      </c>
      <c r="AB278">
        <v>30692</v>
      </c>
      <c r="AC278">
        <f>VLOOKUP(A278,'Full dataset'!$A$4:$IE$190,2033-C278,FALSE)</f>
        <v>5.5</v>
      </c>
      <c r="AD278">
        <f>VLOOKUP(A278,'Full dataset'!$A$4:$IE$190,2041-C278,FALSE)</f>
        <v>16107</v>
      </c>
      <c r="AE278">
        <f>VLOOKUP(A278,'Full dataset'!$A$4:$IE$190,2050-C278,FALSE)</f>
        <v>0</v>
      </c>
      <c r="AF278">
        <v>2.75</v>
      </c>
      <c r="AG278">
        <f>VLOOKUP($A278,'Full dataset'!$A$4:$IE$190,2007+AG$1-$C278,FALSE)</f>
        <v>59.213000000000001</v>
      </c>
      <c r="AH278">
        <f>VLOOKUP($A278,'Full dataset'!$A$4:$IE$190,2007+AH$1-$C278,FALSE)</f>
        <v>2379.1869999999999</v>
      </c>
      <c r="AI278">
        <f>VLOOKUP($A278,'Full dataset'!$A$4:$IE$190,2007+AI$1-$C278,FALSE)</f>
        <v>7028.3519999999999</v>
      </c>
      <c r="AJ278">
        <f>VLOOKUP($A278,'Full dataset'!$A$4:$IE$190,2007+AJ$1-$C278,FALSE)</f>
        <v>1580</v>
      </c>
      <c r="AK278">
        <f>VLOOKUP($A278,'Full dataset'!$A$4:$IE$190,2007+AK$1-$C278,FALSE)</f>
        <v>25</v>
      </c>
      <c r="AL278">
        <f>VLOOKUP($A278,'Full dataset'!$A$4:$IE$190,2007+AL$1-$C278,FALSE)</f>
        <v>24</v>
      </c>
      <c r="AM278" t="s">
        <v>726</v>
      </c>
      <c r="AN278">
        <f>VLOOKUP($A278,'Full dataset'!$A$4:$IE$190,2007+AN$1-$C278,FALSE)</f>
        <v>234000</v>
      </c>
      <c r="AO278">
        <f>VLOOKUP($A278,'Full dataset'!$A$4:$IE$190,2007+AO$1-$C278,FALSE)</f>
        <v>22</v>
      </c>
      <c r="AP278" t="s">
        <v>726</v>
      </c>
      <c r="AQ278" t="s">
        <v>726</v>
      </c>
      <c r="AR278" t="s">
        <v>726</v>
      </c>
      <c r="AS278" t="s">
        <v>726</v>
      </c>
      <c r="AT278" t="s">
        <v>726</v>
      </c>
      <c r="AU278">
        <f>VLOOKUP(A278,'Full dataset'!$A$4:$II$190,$AU$1,FALSE)</f>
        <v>2007</v>
      </c>
      <c r="AV278">
        <v>0</v>
      </c>
      <c r="AW278">
        <f>VLOOKUP(A278,'Full dataset'!$A$5:$IM$190,247,FALSE)</f>
        <v>1</v>
      </c>
      <c r="AX278">
        <f>VLOOKUP(A278,'Full dataset'!$A$4:$II$190,242,FALSE)</f>
        <v>2008</v>
      </c>
      <c r="AY278">
        <f>VLOOKUP(A278,'Full dataset'!$A$5:$IM$190,246,FALSE)</f>
        <v>1</v>
      </c>
      <c r="AZ278">
        <v>9999</v>
      </c>
      <c r="BA278">
        <f>MAX(VLOOKUP($A278,'Full dataset'!$A$4:$IX$190,BA$1,FALSE),AW278)</f>
        <v>1</v>
      </c>
      <c r="BB278">
        <f>IF(VLOOKUP($A278,'Full dataset'!$A$4:$IX$190,BB$1,FALSE)&gt;0,VLOOKUP($A278,'Full dataset'!$A$4:$IX$190,BB$1,FALSE),AU278)</f>
        <v>2007</v>
      </c>
      <c r="BC278">
        <f>MAX(VLOOKUP($A278,'Full dataset'!$A$4:$IX$190,BC$1,FALSE),AY278)</f>
        <v>1</v>
      </c>
      <c r="BD278">
        <f>MAX(VLOOKUP($A278,'Full dataset'!$A$4:$IX$190,BD$1,FALSE),AX278)</f>
        <v>2008</v>
      </c>
      <c r="BE278">
        <f t="shared" si="27"/>
        <v>2007</v>
      </c>
      <c r="BF278">
        <f t="shared" si="28"/>
        <v>0</v>
      </c>
      <c r="BG278">
        <f t="shared" si="29"/>
        <v>0</v>
      </c>
      <c r="BH278">
        <f t="shared" si="24"/>
        <v>0</v>
      </c>
      <c r="BI278">
        <f t="shared" si="25"/>
        <v>0</v>
      </c>
      <c r="BO278">
        <f>IF(BF278=1,VLOOKUP($A278,'Full dataset'!$A$4:$IE$190,2007+BO$1-$C278,FALSE),0)</f>
        <v>0</v>
      </c>
      <c r="BP278">
        <f>IF(BF278=1,VLOOKUP($A278,'Full dataset'!$A$4:$IE$190,2007+BP$1-$C278,FALSE),0)</f>
        <v>0</v>
      </c>
      <c r="BQ278">
        <f>IF(BF278=1,VLOOKUP($A278,'Full dataset'!$A$4:$IE$190,2007+BQ$1-$C278,FALSE),0)</f>
        <v>0</v>
      </c>
      <c r="BR278">
        <f>IF($BG278=1,VLOOKUP($A278,'Full dataset'!$A$4:$IE$190,BR$1-2007+$C278,FALSE),0)</f>
        <v>0</v>
      </c>
      <c r="BS278">
        <f>IF($BG278=1,VLOOKUP($A278,'Full dataset'!$A$4:$IE$190,BS$1-2007+$C278,FALSE),0)</f>
        <v>0</v>
      </c>
      <c r="BT278">
        <f>IF($BG278=1,VLOOKUP($A278,'Full dataset'!$A$4:$IE$190,BT$1-2007+$C278,FALSE),0)</f>
        <v>0</v>
      </c>
      <c r="BU278">
        <f>IF($BG278=1,VLOOKUP($A278,'Full dataset'!$A$4:$IE$190,BU$1-2007+$C278,FALSE),0)</f>
        <v>0</v>
      </c>
      <c r="BV278">
        <f>IF($BG278=1,VLOOKUP($A278,'Full dataset'!$A$4:$IE$190,BV$1-2007+$C278,FALSE),0)</f>
        <v>0</v>
      </c>
      <c r="BW278">
        <f>IF($BG278=1,VLOOKUP($A278,'Full dataset'!$A$4:$IE$190,BW$1-2007+$C278,FALSE),0)</f>
        <v>0</v>
      </c>
      <c r="BX278">
        <f>IF($BG278=1,VLOOKUP($A278,'Full dataset'!$A$4:$IE$190,BX$1-2007+$C278,FALSE),0)</f>
        <v>0</v>
      </c>
    </row>
    <row r="279" spans="1:76" x14ac:dyDescent="0.25">
      <c r="A279">
        <v>91</v>
      </c>
      <c r="B279" t="s">
        <v>135</v>
      </c>
      <c r="C279">
        <v>2008</v>
      </c>
      <c r="D279" t="s">
        <v>591</v>
      </c>
      <c r="E279">
        <f t="shared" si="26"/>
        <v>1</v>
      </c>
      <c r="F279">
        <v>1</v>
      </c>
      <c r="G279">
        <v>481538</v>
      </c>
      <c r="H279">
        <v>14.162882352941176</v>
      </c>
      <c r="I279">
        <v>152618</v>
      </c>
      <c r="J279">
        <v>1</v>
      </c>
      <c r="K279">
        <v>12640</v>
      </c>
      <c r="L279">
        <v>0.37176470588235294</v>
      </c>
      <c r="M279">
        <v>3086</v>
      </c>
      <c r="N279">
        <v>2</v>
      </c>
      <c r="O279">
        <v>9017</v>
      </c>
      <c r="P279">
        <v>0.26520588235294118</v>
      </c>
      <c r="Q279">
        <v>74</v>
      </c>
      <c r="R279">
        <v>39600</v>
      </c>
      <c r="S279">
        <v>7389</v>
      </c>
      <c r="T279">
        <v>541611</v>
      </c>
      <c r="U279">
        <v>1</v>
      </c>
      <c r="V279">
        <v>0</v>
      </c>
      <c r="W279">
        <v>0</v>
      </c>
      <c r="X279">
        <v>0</v>
      </c>
      <c r="Y279">
        <v>1</v>
      </c>
      <c r="Z279">
        <v>1</v>
      </c>
      <c r="AA279" t="s">
        <v>812</v>
      </c>
      <c r="AB279">
        <v>2301068</v>
      </c>
      <c r="AC279">
        <f>VLOOKUP(A279,'Full dataset'!$A$4:$IE$190,2033-C279,FALSE)</f>
        <v>0</v>
      </c>
      <c r="AD279">
        <f>VLOOKUP(A279,'Full dataset'!$A$4:$IE$190,2041-C279,FALSE)</f>
        <v>32318</v>
      </c>
      <c r="AE279">
        <f>VLOOKUP(A279,'Full dataset'!$A$4:$IE$190,2050-C279,FALSE)</f>
        <v>0</v>
      </c>
      <c r="AF279">
        <v>0</v>
      </c>
      <c r="AG279">
        <f>VLOOKUP($A279,'Full dataset'!$A$4:$IE$190,2007+AG$1-$C279,FALSE)</f>
        <v>1691.751</v>
      </c>
      <c r="AH279">
        <f>VLOOKUP($A279,'Full dataset'!$A$4:$IE$190,2007+AH$1-$C279,FALSE)</f>
        <v>12398.525</v>
      </c>
      <c r="AI279">
        <f>VLOOKUP($A279,'Full dataset'!$A$4:$IE$190,2007+AI$1-$C279,FALSE)</f>
        <v>25313.826000000001</v>
      </c>
      <c r="AJ279">
        <f>VLOOKUP($A279,'Full dataset'!$A$4:$IE$190,2007+AJ$1-$C279,FALSE)</f>
        <v>2176</v>
      </c>
      <c r="AK279">
        <f>VLOOKUP($A279,'Full dataset'!$A$4:$IE$190,2007+AK$1-$C279,FALSE)</f>
        <v>36</v>
      </c>
      <c r="AL279" t="str">
        <f>VLOOKUP($A279,'Full dataset'!$A$4:$IE$190,2007+AL$1-$C279,FALSE)</f>
        <v>.</v>
      </c>
      <c r="AM279" t="s">
        <v>726</v>
      </c>
      <c r="AN279">
        <f>VLOOKUP($A279,'Full dataset'!$A$4:$IE$190,2007+AN$1-$C279,FALSE)</f>
        <v>66000</v>
      </c>
      <c r="AO279">
        <f>VLOOKUP($A279,'Full dataset'!$A$4:$IE$190,2007+AO$1-$C279,FALSE)</f>
        <v>12</v>
      </c>
      <c r="AP279" t="s">
        <v>726</v>
      </c>
      <c r="AQ279" t="s">
        <v>726</v>
      </c>
      <c r="AR279" t="s">
        <v>726</v>
      </c>
      <c r="AS279" t="s">
        <v>726</v>
      </c>
      <c r="AT279" t="s">
        <v>726</v>
      </c>
      <c r="AU279">
        <f>VLOOKUP(A279,'Full dataset'!$A$4:$II$190,$AU$1,FALSE)</f>
        <v>2016</v>
      </c>
      <c r="AV279">
        <v>1</v>
      </c>
      <c r="AW279">
        <f>VLOOKUP(A279,'Full dataset'!$A$5:$IM$190,247,FALSE)</f>
        <v>2</v>
      </c>
      <c r="AX279">
        <f>VLOOKUP(A279,'Full dataset'!$A$4:$II$190,242,FALSE)</f>
        <v>2007</v>
      </c>
      <c r="AY279">
        <f>VLOOKUP(A279,'Full dataset'!$A$5:$IM$190,246,FALSE)</f>
        <v>2</v>
      </c>
      <c r="AZ279">
        <v>9999</v>
      </c>
      <c r="BA279">
        <f>MAX(VLOOKUP($A279,'Full dataset'!$A$4:$IX$190,BA$1,FALSE),AW279)</f>
        <v>2</v>
      </c>
      <c r="BB279">
        <f>IF(VLOOKUP($A279,'Full dataset'!$A$4:$IX$190,BB$1,FALSE)&gt;0,VLOOKUP($A279,'Full dataset'!$A$4:$IX$190,BB$1,FALSE),AU279)</f>
        <v>2016</v>
      </c>
      <c r="BC279">
        <f>MAX(VLOOKUP($A279,'Full dataset'!$A$4:$IX$190,BC$1,FALSE),AY279)</f>
        <v>2</v>
      </c>
      <c r="BD279">
        <f>MAX(VLOOKUP($A279,'Full dataset'!$A$4:$IX$190,BD$1,FALSE),AX279)</f>
        <v>2007</v>
      </c>
      <c r="BE279">
        <f t="shared" si="27"/>
        <v>2007</v>
      </c>
      <c r="BF279">
        <f t="shared" si="28"/>
        <v>0</v>
      </c>
      <c r="BG279">
        <f t="shared" si="29"/>
        <v>1</v>
      </c>
      <c r="BH279">
        <f t="shared" si="24"/>
        <v>0</v>
      </c>
      <c r="BI279">
        <f t="shared" si="25"/>
        <v>1</v>
      </c>
      <c r="BO279">
        <f>IF(BF279=1,VLOOKUP($A279,'Full dataset'!$A$4:$IE$190,2007+BO$1-$C279,FALSE),0)</f>
        <v>0</v>
      </c>
      <c r="BP279">
        <f>IF(BF279=1,VLOOKUP($A279,'Full dataset'!$A$4:$IE$190,2007+BP$1-$C279,FALSE),0)</f>
        <v>0</v>
      </c>
      <c r="BQ279">
        <f>IF(BF279=1,VLOOKUP($A279,'Full dataset'!$A$4:$IE$190,2007+BQ$1-$C279,FALSE),0)</f>
        <v>0</v>
      </c>
      <c r="BR279">
        <f>IF($BG279=1,VLOOKUP($A279,'Full dataset'!$A$4:$IE$190,BR$1-2007+$C279,FALSE),0)</f>
        <v>17</v>
      </c>
      <c r="BS279">
        <f>IF($BG279=1,VLOOKUP($A279,'Full dataset'!$A$4:$IE$190,BS$1-2007+$C279,FALSE),0)</f>
        <v>2</v>
      </c>
      <c r="BT279">
        <f>IF($BG279=1,VLOOKUP($A279,'Full dataset'!$A$4:$IE$190,BT$1-2007+$C279,FALSE),0)</f>
        <v>38</v>
      </c>
      <c r="BU279">
        <f>IF($BG279=1,VLOOKUP($A279,'Full dataset'!$A$4:$IE$190,BU$1-2007+$C279,FALSE),0)</f>
        <v>0</v>
      </c>
      <c r="BV279">
        <f>IF($BG279=1,VLOOKUP($A279,'Full dataset'!$A$4:$IE$190,BV$1-2007+$C279,FALSE),0)</f>
        <v>0</v>
      </c>
      <c r="BW279">
        <f>IF($BG279=1,VLOOKUP($A279,'Full dataset'!$A$4:$IE$190,BW$1-2007+$C279,FALSE),0)</f>
        <v>2</v>
      </c>
      <c r="BX279">
        <f>IF($BG279=1,VLOOKUP($A279,'Full dataset'!$A$4:$IE$190,BX$1-2007+$C279,FALSE),0)</f>
        <v>12</v>
      </c>
    </row>
    <row r="280" spans="1:76" x14ac:dyDescent="0.25">
      <c r="A280">
        <v>92</v>
      </c>
      <c r="B280" t="s">
        <v>136</v>
      </c>
      <c r="C280">
        <v>2008</v>
      </c>
      <c r="D280" t="s">
        <v>591</v>
      </c>
      <c r="E280">
        <f t="shared" si="26"/>
        <v>1</v>
      </c>
      <c r="F280">
        <v>1</v>
      </c>
      <c r="G280">
        <v>7655</v>
      </c>
      <c r="H280">
        <v>2.3381185094685399</v>
      </c>
      <c r="I280">
        <v>1360</v>
      </c>
      <c r="J280">
        <v>1</v>
      </c>
      <c r="K280">
        <v>306</v>
      </c>
      <c r="L280">
        <v>9.3463653023824061E-2</v>
      </c>
      <c r="M280">
        <v>32</v>
      </c>
      <c r="N280">
        <v>0</v>
      </c>
      <c r="S280">
        <v>7370</v>
      </c>
      <c r="T280">
        <v>519130</v>
      </c>
      <c r="U280">
        <v>0</v>
      </c>
      <c r="V280" t="s">
        <v>726</v>
      </c>
      <c r="W280" t="s">
        <v>726</v>
      </c>
      <c r="X280" t="s">
        <v>726</v>
      </c>
      <c r="Y280">
        <v>1</v>
      </c>
      <c r="Z280">
        <v>1</v>
      </c>
      <c r="AA280" t="s">
        <v>813</v>
      </c>
      <c r="AB280">
        <v>31236</v>
      </c>
      <c r="AC280">
        <f>VLOOKUP(A280,'Full dataset'!$A$4:$IE$190,2033-C280,FALSE)</f>
        <v>0</v>
      </c>
      <c r="AD280">
        <f>VLOOKUP(A280,'Full dataset'!$A$4:$IE$190,2041-C280,FALSE)</f>
        <v>3274</v>
      </c>
      <c r="AE280">
        <f>VLOOKUP(A280,'Full dataset'!$A$4:$IE$190,2050-C280,FALSE)</f>
        <v>0</v>
      </c>
      <c r="AF280">
        <v>0</v>
      </c>
      <c r="AG280" t="str">
        <f>VLOOKUP($A280,'Full dataset'!$A$4:$IE$190,2007+AG$1-$C280,FALSE)</f>
        <v>.</v>
      </c>
      <c r="AH280" t="str">
        <f>VLOOKUP($A280,'Full dataset'!$A$4:$IE$190,2007+AH$1-$C280,FALSE)</f>
        <v>.</v>
      </c>
      <c r="AI280" t="str">
        <f>VLOOKUP($A280,'Full dataset'!$A$4:$IE$190,2007+AI$1-$C280,FALSE)</f>
        <v>.</v>
      </c>
      <c r="AJ280" t="str">
        <f>VLOOKUP($A280,'Full dataset'!$A$4:$IE$190,2007+AJ$1-$C280,FALSE)</f>
        <v>.</v>
      </c>
      <c r="AK280">
        <f>VLOOKUP($A280,'Full dataset'!$A$4:$IE$190,2007+AK$1-$C280,FALSE)</f>
        <v>25</v>
      </c>
      <c r="AL280" t="str">
        <f>VLOOKUP($A280,'Full dataset'!$A$4:$IE$190,2007+AL$1-$C280,FALSE)</f>
        <v>.</v>
      </c>
      <c r="AM280" t="s">
        <v>726</v>
      </c>
      <c r="AN280" t="str">
        <f>VLOOKUP($A280,'Full dataset'!$A$4:$IE$190,2007+AN$1-$C280,FALSE)</f>
        <v>.</v>
      </c>
      <c r="AO280" t="str">
        <f>VLOOKUP($A280,'Full dataset'!$A$4:$IE$190,2007+AO$1-$C280,FALSE)</f>
        <v>.</v>
      </c>
      <c r="AP280" t="s">
        <v>726</v>
      </c>
      <c r="AQ280" t="s">
        <v>726</v>
      </c>
      <c r="AR280" t="s">
        <v>726</v>
      </c>
      <c r="AS280" t="s">
        <v>726</v>
      </c>
      <c r="AT280" t="s">
        <v>726</v>
      </c>
      <c r="AU280">
        <f>VLOOKUP(A280,'Full dataset'!$A$4:$II$190,$AU$1,FALSE)</f>
        <v>9999</v>
      </c>
      <c r="AV280">
        <v>1</v>
      </c>
      <c r="AW280">
        <f>VLOOKUP(A280,'Full dataset'!$A$5:$IM$190,247,FALSE)</f>
        <v>0</v>
      </c>
      <c r="AX280">
        <f>VLOOKUP(A280,'Full dataset'!$A$4:$II$190,242,FALSE)</f>
        <v>2008</v>
      </c>
      <c r="AY280">
        <f>VLOOKUP(A280,'Full dataset'!$A$5:$IM$190,246,FALSE)</f>
        <v>1</v>
      </c>
      <c r="AZ280">
        <v>9999</v>
      </c>
      <c r="BA280">
        <f>MAX(VLOOKUP($A280,'Full dataset'!$A$4:$IX$190,BA$1,FALSE),AW280)</f>
        <v>0</v>
      </c>
      <c r="BB280">
        <f>IF(VLOOKUP($A280,'Full dataset'!$A$4:$IX$190,BB$1,FALSE)&gt;0,VLOOKUP($A280,'Full dataset'!$A$4:$IX$190,BB$1,FALSE),AU280)</f>
        <v>9999</v>
      </c>
      <c r="BC280">
        <f>MAX(VLOOKUP($A280,'Full dataset'!$A$4:$IX$190,BC$1,FALSE),AY280)</f>
        <v>1</v>
      </c>
      <c r="BD280">
        <f>MAX(VLOOKUP($A280,'Full dataset'!$A$4:$IX$190,BD$1,FALSE),AX280)</f>
        <v>2008</v>
      </c>
      <c r="BE280">
        <f t="shared" si="27"/>
        <v>2008</v>
      </c>
      <c r="BF280">
        <f t="shared" si="28"/>
        <v>0</v>
      </c>
      <c r="BG280">
        <f t="shared" si="29"/>
        <v>0</v>
      </c>
      <c r="BH280">
        <f t="shared" si="24"/>
        <v>0</v>
      </c>
      <c r="BI280">
        <f t="shared" si="25"/>
        <v>0</v>
      </c>
      <c r="BO280">
        <f>IF(BF280=1,VLOOKUP($A280,'Full dataset'!$A$4:$IE$190,2007+BO$1-$C280,FALSE),0)</f>
        <v>0</v>
      </c>
      <c r="BP280">
        <f>IF(BF280=1,VLOOKUP($A280,'Full dataset'!$A$4:$IE$190,2007+BP$1-$C280,FALSE),0)</f>
        <v>0</v>
      </c>
      <c r="BQ280">
        <f>IF(BF280=1,VLOOKUP($A280,'Full dataset'!$A$4:$IE$190,2007+BQ$1-$C280,FALSE),0)</f>
        <v>0</v>
      </c>
      <c r="BR280">
        <f>IF($BG280=1,VLOOKUP($A280,'Full dataset'!$A$4:$IE$190,BR$1-2007+$C280,FALSE),0)</f>
        <v>0</v>
      </c>
      <c r="BS280">
        <f>IF($BG280=1,VLOOKUP($A280,'Full dataset'!$A$4:$IE$190,BS$1-2007+$C280,FALSE),0)</f>
        <v>0</v>
      </c>
      <c r="BT280">
        <f>IF($BG280=1,VLOOKUP($A280,'Full dataset'!$A$4:$IE$190,BT$1-2007+$C280,FALSE),0)</f>
        <v>0</v>
      </c>
      <c r="BU280">
        <f>IF($BG280=1,VLOOKUP($A280,'Full dataset'!$A$4:$IE$190,BU$1-2007+$C280,FALSE),0)</f>
        <v>0</v>
      </c>
      <c r="BV280">
        <f>IF($BG280=1,VLOOKUP($A280,'Full dataset'!$A$4:$IE$190,BV$1-2007+$C280,FALSE),0)</f>
        <v>0</v>
      </c>
      <c r="BW280">
        <f>IF($BG280=1,VLOOKUP($A280,'Full dataset'!$A$4:$IE$190,BW$1-2007+$C280,FALSE),0)</f>
        <v>0</v>
      </c>
      <c r="BX280">
        <f>IF($BG280=1,VLOOKUP($A280,'Full dataset'!$A$4:$IE$190,BX$1-2007+$C280,FALSE),0)</f>
        <v>0</v>
      </c>
    </row>
    <row r="281" spans="1:76" x14ac:dyDescent="0.25">
      <c r="A281">
        <v>93</v>
      </c>
      <c r="B281" t="s">
        <v>137</v>
      </c>
      <c r="C281">
        <v>2008</v>
      </c>
      <c r="D281" t="s">
        <v>582</v>
      </c>
      <c r="E281">
        <f t="shared" si="26"/>
        <v>0</v>
      </c>
      <c r="F281">
        <v>1</v>
      </c>
      <c r="G281">
        <v>1836</v>
      </c>
      <c r="H281">
        <v>8.8171733179657111E-2</v>
      </c>
      <c r="I281">
        <v>78277</v>
      </c>
      <c r="J281">
        <v>1</v>
      </c>
      <c r="K281">
        <v>7084</v>
      </c>
      <c r="L281">
        <v>0.34020073956682517</v>
      </c>
      <c r="M281">
        <v>995</v>
      </c>
      <c r="N281">
        <v>2</v>
      </c>
      <c r="O281">
        <v>1720</v>
      </c>
      <c r="P281">
        <v>8.2600970081160255E-2</v>
      </c>
      <c r="Q281">
        <v>56</v>
      </c>
      <c r="R281">
        <v>40179</v>
      </c>
      <c r="U281">
        <v>1</v>
      </c>
      <c r="V281">
        <v>1</v>
      </c>
      <c r="W281">
        <v>15294</v>
      </c>
      <c r="X281">
        <v>13491</v>
      </c>
      <c r="Y281">
        <v>1</v>
      </c>
      <c r="Z281">
        <v>1</v>
      </c>
      <c r="AA281" t="s">
        <v>814</v>
      </c>
      <c r="AB281">
        <v>438883</v>
      </c>
      <c r="AC281">
        <f>VLOOKUP(A281,'Full dataset'!$A$4:$IE$190,2033-C281,FALSE)</f>
        <v>3</v>
      </c>
      <c r="AD281">
        <f>VLOOKUP(A281,'Full dataset'!$A$4:$IE$190,2041-C281,FALSE)</f>
        <v>24442</v>
      </c>
      <c r="AE281">
        <f>VLOOKUP(A281,'Full dataset'!$A$4:$IE$190,2050-C281,FALSE)</f>
        <v>0</v>
      </c>
      <c r="AF281">
        <v>1.5</v>
      </c>
      <c r="AG281" t="str">
        <f>VLOOKUP($A281,'Full dataset'!$A$4:$IE$190,2007+AG$1-$C281,FALSE)</f>
        <v>.</v>
      </c>
      <c r="AH281" t="str">
        <f>VLOOKUP($A281,'Full dataset'!$A$4:$IE$190,2007+AH$1-$C281,FALSE)</f>
        <v>.</v>
      </c>
      <c r="AI281">
        <f>VLOOKUP($A281,'Full dataset'!$A$4:$IE$190,2007+AI$1-$C281,FALSE)</f>
        <v>20110</v>
      </c>
      <c r="AJ281">
        <f>VLOOKUP($A281,'Full dataset'!$A$4:$IE$190,2007+AJ$1-$C281,FALSE)</f>
        <v>1478</v>
      </c>
      <c r="AK281">
        <f>VLOOKUP($A281,'Full dataset'!$A$4:$IE$190,2007+AK$1-$C281,FALSE)</f>
        <v>44</v>
      </c>
      <c r="AL281">
        <f>VLOOKUP($A281,'Full dataset'!$A$4:$IE$190,2007+AL$1-$C281,FALSE)</f>
        <v>44</v>
      </c>
      <c r="AM281" t="s">
        <v>726</v>
      </c>
      <c r="AN281">
        <f>VLOOKUP($A281,'Full dataset'!$A$4:$IE$190,2007+AN$1-$C281,FALSE)</f>
        <v>173726</v>
      </c>
      <c r="AO281">
        <f>VLOOKUP($A281,'Full dataset'!$A$4:$IE$190,2007+AO$1-$C281,FALSE)</f>
        <v>14</v>
      </c>
      <c r="AP281" t="s">
        <v>726</v>
      </c>
      <c r="AQ281" t="s">
        <v>726</v>
      </c>
      <c r="AR281" t="s">
        <v>726</v>
      </c>
      <c r="AS281" t="s">
        <v>726</v>
      </c>
      <c r="AT281" t="s">
        <v>726</v>
      </c>
      <c r="AU281">
        <f>VLOOKUP(A281,'Full dataset'!$A$4:$II$190,$AU$1,FALSE)</f>
        <v>2009</v>
      </c>
      <c r="AV281">
        <v>1</v>
      </c>
      <c r="AW281">
        <f>VLOOKUP(A281,'Full dataset'!$A$5:$IM$190,247,FALSE)</f>
        <v>2</v>
      </c>
      <c r="AX281">
        <f>VLOOKUP(A281,'Full dataset'!$A$4:$II$190,242,FALSE)</f>
        <v>2010</v>
      </c>
      <c r="AY281">
        <f>VLOOKUP(A281,'Full dataset'!$A$5:$IM$190,246,FALSE)</f>
        <v>2</v>
      </c>
      <c r="AZ281">
        <v>9999</v>
      </c>
      <c r="BA281">
        <f>MAX(VLOOKUP($A281,'Full dataset'!$A$4:$IX$190,BA$1,FALSE),AW281)</f>
        <v>2</v>
      </c>
      <c r="BB281">
        <f>IF(VLOOKUP($A281,'Full dataset'!$A$4:$IX$190,BB$1,FALSE)&gt;0,VLOOKUP($A281,'Full dataset'!$A$4:$IX$190,BB$1,FALSE),AU281)</f>
        <v>2009</v>
      </c>
      <c r="BC281">
        <f>MAX(VLOOKUP($A281,'Full dataset'!$A$4:$IX$190,BC$1,FALSE),AY281)</f>
        <v>2</v>
      </c>
      <c r="BD281">
        <f>MAX(VLOOKUP($A281,'Full dataset'!$A$4:$IX$190,BD$1,FALSE),AX281)</f>
        <v>2010</v>
      </c>
      <c r="BE281">
        <f t="shared" si="27"/>
        <v>2009</v>
      </c>
      <c r="BF281">
        <f t="shared" si="28"/>
        <v>0</v>
      </c>
      <c r="BG281">
        <f t="shared" si="29"/>
        <v>0</v>
      </c>
      <c r="BH281">
        <f t="shared" si="24"/>
        <v>0</v>
      </c>
      <c r="BI281">
        <f t="shared" si="25"/>
        <v>0</v>
      </c>
      <c r="BO281">
        <f>IF(BF281=1,VLOOKUP($A281,'Full dataset'!$A$4:$IE$190,2007+BO$1-$C281,FALSE),0)</f>
        <v>0</v>
      </c>
      <c r="BP281">
        <f>IF(BF281=1,VLOOKUP($A281,'Full dataset'!$A$4:$IE$190,2007+BP$1-$C281,FALSE),0)</f>
        <v>0</v>
      </c>
      <c r="BQ281">
        <f>IF(BF281=1,VLOOKUP($A281,'Full dataset'!$A$4:$IE$190,2007+BQ$1-$C281,FALSE),0)</f>
        <v>0</v>
      </c>
      <c r="BR281">
        <f>IF($BG281=1,VLOOKUP($A281,'Full dataset'!$A$4:$IE$190,BR$1-2007+$C281,FALSE),0)</f>
        <v>0</v>
      </c>
      <c r="BS281">
        <f>IF($BG281=1,VLOOKUP($A281,'Full dataset'!$A$4:$IE$190,BS$1-2007+$C281,FALSE),0)</f>
        <v>0</v>
      </c>
      <c r="BT281">
        <f>IF($BG281=1,VLOOKUP($A281,'Full dataset'!$A$4:$IE$190,BT$1-2007+$C281,FALSE),0)</f>
        <v>0</v>
      </c>
      <c r="BU281">
        <f>IF($BG281=1,VLOOKUP($A281,'Full dataset'!$A$4:$IE$190,BU$1-2007+$C281,FALSE),0)</f>
        <v>0</v>
      </c>
      <c r="BV281">
        <f>IF($BG281=1,VLOOKUP($A281,'Full dataset'!$A$4:$IE$190,BV$1-2007+$C281,FALSE),0)</f>
        <v>0</v>
      </c>
      <c r="BW281">
        <f>IF($BG281=1,VLOOKUP($A281,'Full dataset'!$A$4:$IE$190,BW$1-2007+$C281,FALSE),0)</f>
        <v>0</v>
      </c>
      <c r="BX281">
        <f>IF($BG281=1,VLOOKUP($A281,'Full dataset'!$A$4:$IE$190,BX$1-2007+$C281,FALSE),0)</f>
        <v>0</v>
      </c>
    </row>
    <row r="282" spans="1:76" x14ac:dyDescent="0.25">
      <c r="A282">
        <v>94</v>
      </c>
      <c r="B282" t="s">
        <v>138</v>
      </c>
      <c r="C282">
        <v>2008</v>
      </c>
      <c r="D282" t="s">
        <v>587</v>
      </c>
      <c r="E282">
        <f t="shared" si="26"/>
        <v>0</v>
      </c>
      <c r="F282">
        <v>1</v>
      </c>
      <c r="G282">
        <v>3647</v>
      </c>
      <c r="H282">
        <v>0.47088444157520981</v>
      </c>
      <c r="I282">
        <v>2067</v>
      </c>
      <c r="J282">
        <v>0</v>
      </c>
      <c r="N282">
        <v>0</v>
      </c>
      <c r="U282">
        <v>0</v>
      </c>
      <c r="V282" t="s">
        <v>726</v>
      </c>
      <c r="W282" t="s">
        <v>726</v>
      </c>
      <c r="X282" t="s">
        <v>726</v>
      </c>
      <c r="Y282">
        <v>1</v>
      </c>
      <c r="Z282">
        <v>1</v>
      </c>
      <c r="AA282" t="s">
        <v>815</v>
      </c>
      <c r="AB282">
        <v>30660</v>
      </c>
      <c r="AC282">
        <f>VLOOKUP(A282,'Full dataset'!$A$4:$IE$190,2033-C282,FALSE)</f>
        <v>2.2999999999999998</v>
      </c>
      <c r="AD282">
        <f>VLOOKUP(A282,'Full dataset'!$A$4:$IE$190,2041-C282,FALSE)</f>
        <v>7745</v>
      </c>
      <c r="AE282">
        <f>VLOOKUP(A282,'Full dataset'!$A$4:$IE$190,2050-C282,FALSE)</f>
        <v>0</v>
      </c>
      <c r="AF282">
        <v>1.1499999999999999</v>
      </c>
      <c r="AG282" t="str">
        <f>VLOOKUP($A282,'Full dataset'!$A$4:$IE$190,2007+AG$1-$C282,FALSE)</f>
        <v>.</v>
      </c>
      <c r="AH282" t="str">
        <f>VLOOKUP($A282,'Full dataset'!$A$4:$IE$190,2007+AH$1-$C282,FALSE)</f>
        <v>.</v>
      </c>
      <c r="AI282" t="str">
        <f>VLOOKUP($A282,'Full dataset'!$A$4:$IE$190,2007+AI$1-$C282,FALSE)</f>
        <v>.</v>
      </c>
      <c r="AJ282" t="str">
        <f>VLOOKUP($A282,'Full dataset'!$A$4:$IE$190,2007+AJ$1-$C282,FALSE)</f>
        <v>.</v>
      </c>
      <c r="AK282">
        <f>VLOOKUP($A282,'Full dataset'!$A$4:$IE$190,2007+AK$1-$C282,FALSE)</f>
        <v>61</v>
      </c>
      <c r="AL282">
        <f>VLOOKUP($A282,'Full dataset'!$A$4:$IE$190,2007+AL$1-$C282,FALSE)</f>
        <v>72</v>
      </c>
      <c r="AM282" t="s">
        <v>726</v>
      </c>
      <c r="AN282" t="str">
        <f>VLOOKUP($A282,'Full dataset'!$A$4:$IE$190,2007+AN$1-$C282,FALSE)</f>
        <v>.</v>
      </c>
      <c r="AO282" t="str">
        <f>VLOOKUP($A282,'Full dataset'!$A$4:$IE$190,2007+AO$1-$C282,FALSE)</f>
        <v>.</v>
      </c>
      <c r="AP282" t="s">
        <v>726</v>
      </c>
      <c r="AQ282" t="s">
        <v>726</v>
      </c>
      <c r="AR282" t="s">
        <v>726</v>
      </c>
      <c r="AS282" t="s">
        <v>726</v>
      </c>
      <c r="AT282" t="s">
        <v>726</v>
      </c>
      <c r="AU282">
        <f>VLOOKUP(A282,'Full dataset'!$A$4:$II$190,$AU$1,FALSE)</f>
        <v>9999</v>
      </c>
      <c r="AV282">
        <v>0</v>
      </c>
      <c r="AW282">
        <f>VLOOKUP(A282,'Full dataset'!$A$5:$IM$190,247,FALSE)</f>
        <v>0</v>
      </c>
      <c r="AX282">
        <f>VLOOKUP(A282,'Full dataset'!$A$4:$II$190,242,FALSE)</f>
        <v>2010</v>
      </c>
      <c r="AY282">
        <f>VLOOKUP(A282,'Full dataset'!$A$5:$IM$190,246,FALSE)</f>
        <v>1</v>
      </c>
      <c r="AZ282">
        <v>9999</v>
      </c>
      <c r="BA282">
        <f>MAX(VLOOKUP($A282,'Full dataset'!$A$4:$IX$190,BA$1,FALSE),AW282)</f>
        <v>1</v>
      </c>
      <c r="BB282">
        <f>IF(VLOOKUP($A282,'Full dataset'!$A$4:$IX$190,BB$1,FALSE)&gt;0,VLOOKUP($A282,'Full dataset'!$A$4:$IX$190,BB$1,FALSE),AU282)</f>
        <v>2010</v>
      </c>
      <c r="BC282">
        <f>MAX(VLOOKUP($A282,'Full dataset'!$A$4:$IX$190,BC$1,FALSE),AY282)</f>
        <v>1</v>
      </c>
      <c r="BD282">
        <f>MAX(VLOOKUP($A282,'Full dataset'!$A$4:$IX$190,BD$1,FALSE),AX282)</f>
        <v>2010</v>
      </c>
      <c r="BE282">
        <f t="shared" si="27"/>
        <v>2010</v>
      </c>
      <c r="BF282">
        <f t="shared" si="28"/>
        <v>0</v>
      </c>
      <c r="BG282">
        <f t="shared" si="29"/>
        <v>0</v>
      </c>
      <c r="BH282">
        <f t="shared" si="24"/>
        <v>0</v>
      </c>
      <c r="BI282">
        <f t="shared" si="25"/>
        <v>0</v>
      </c>
      <c r="BO282">
        <f>IF(BF282=1,VLOOKUP($A282,'Full dataset'!$A$4:$IE$190,2007+BO$1-$C282,FALSE),0)</f>
        <v>0</v>
      </c>
      <c r="BP282">
        <f>IF(BF282=1,VLOOKUP($A282,'Full dataset'!$A$4:$IE$190,2007+BP$1-$C282,FALSE),0)</f>
        <v>0</v>
      </c>
      <c r="BQ282">
        <f>IF(BF282=1,VLOOKUP($A282,'Full dataset'!$A$4:$IE$190,2007+BQ$1-$C282,FALSE),0)</f>
        <v>0</v>
      </c>
      <c r="BR282">
        <f>IF($BG282=1,VLOOKUP($A282,'Full dataset'!$A$4:$IE$190,BR$1-2007+$C282,FALSE),0)</f>
        <v>0</v>
      </c>
      <c r="BS282">
        <f>IF($BG282=1,VLOOKUP($A282,'Full dataset'!$A$4:$IE$190,BS$1-2007+$C282,FALSE),0)</f>
        <v>0</v>
      </c>
      <c r="BT282">
        <f>IF($BG282=1,VLOOKUP($A282,'Full dataset'!$A$4:$IE$190,BT$1-2007+$C282,FALSE),0)</f>
        <v>0</v>
      </c>
      <c r="BU282">
        <f>IF($BG282=1,VLOOKUP($A282,'Full dataset'!$A$4:$IE$190,BU$1-2007+$C282,FALSE),0)</f>
        <v>0</v>
      </c>
      <c r="BV282">
        <f>IF($BG282=1,VLOOKUP($A282,'Full dataset'!$A$4:$IE$190,BV$1-2007+$C282,FALSE),0)</f>
        <v>0</v>
      </c>
      <c r="BW282">
        <f>IF($BG282=1,VLOOKUP($A282,'Full dataset'!$A$4:$IE$190,BW$1-2007+$C282,FALSE),0)</f>
        <v>0</v>
      </c>
      <c r="BX282">
        <f>IF($BG282=1,VLOOKUP($A282,'Full dataset'!$A$4:$IE$190,BX$1-2007+$C282,FALSE),0)</f>
        <v>0</v>
      </c>
    </row>
    <row r="283" spans="1:76" x14ac:dyDescent="0.25">
      <c r="A283">
        <v>95</v>
      </c>
      <c r="B283" t="s">
        <v>139</v>
      </c>
      <c r="C283">
        <v>2008</v>
      </c>
      <c r="D283" t="s">
        <v>587</v>
      </c>
      <c r="E283">
        <f t="shared" si="26"/>
        <v>0</v>
      </c>
      <c r="F283">
        <v>1</v>
      </c>
      <c r="G283">
        <v>2093</v>
      </c>
      <c r="H283">
        <v>0.22425800921461481</v>
      </c>
      <c r="I283">
        <v>1186</v>
      </c>
      <c r="J283">
        <v>0</v>
      </c>
      <c r="N283">
        <v>0</v>
      </c>
      <c r="U283">
        <v>1</v>
      </c>
      <c r="V283">
        <v>568</v>
      </c>
      <c r="W283">
        <v>6054</v>
      </c>
      <c r="X283">
        <v>8197</v>
      </c>
      <c r="Y283">
        <v>1</v>
      </c>
      <c r="Z283">
        <v>0</v>
      </c>
      <c r="AA283" t="s">
        <v>816</v>
      </c>
      <c r="AB283">
        <v>11377</v>
      </c>
      <c r="AC283">
        <f>VLOOKUP(A283,'Full dataset'!$A$4:$IE$190,2033-C283,FALSE)</f>
        <v>0</v>
      </c>
      <c r="AD283">
        <f>VLOOKUP(A283,'Full dataset'!$A$4:$IE$190,2041-C283,FALSE)</f>
        <v>7099</v>
      </c>
      <c r="AE283">
        <f>VLOOKUP(A283,'Full dataset'!$A$4:$IE$190,2050-C283,FALSE)</f>
        <v>0</v>
      </c>
      <c r="AF283">
        <v>0</v>
      </c>
      <c r="AG283" t="str">
        <f>VLOOKUP($A283,'Full dataset'!$A$4:$IE$190,2007+AG$1-$C283,FALSE)</f>
        <v>.</v>
      </c>
      <c r="AH283" t="str">
        <f>VLOOKUP($A283,'Full dataset'!$A$4:$IE$190,2007+AH$1-$C283,FALSE)</f>
        <v>.</v>
      </c>
      <c r="AI283">
        <f>VLOOKUP($A283,'Full dataset'!$A$4:$IE$190,2007+AI$1-$C283,FALSE)</f>
        <v>1051.895</v>
      </c>
      <c r="AJ283" t="str">
        <f>VLOOKUP($A283,'Full dataset'!$A$4:$IE$190,2007+AJ$1-$C283,FALSE)</f>
        <v>.</v>
      </c>
      <c r="AK283" t="str">
        <f>VLOOKUP($A283,'Full dataset'!$A$4:$IE$190,2007+AK$1-$C283,FALSE)</f>
        <v>.</v>
      </c>
      <c r="AL283" t="str">
        <f>VLOOKUP($A283,'Full dataset'!$A$4:$IE$190,2007+AL$1-$C283,FALSE)</f>
        <v>.</v>
      </c>
      <c r="AM283" t="s">
        <v>726</v>
      </c>
      <c r="AN283" t="str">
        <f>VLOOKUP($A283,'Full dataset'!$A$4:$IE$190,2007+AN$1-$C283,FALSE)</f>
        <v>.</v>
      </c>
      <c r="AO283" t="str">
        <f>VLOOKUP($A283,'Full dataset'!$A$4:$IE$190,2007+AO$1-$C283,FALSE)</f>
        <v>.</v>
      </c>
      <c r="AP283" t="s">
        <v>726</v>
      </c>
      <c r="AQ283" t="s">
        <v>726</v>
      </c>
      <c r="AR283" t="s">
        <v>726</v>
      </c>
      <c r="AS283" t="s">
        <v>726</v>
      </c>
      <c r="AT283" t="s">
        <v>726</v>
      </c>
      <c r="AU283">
        <f>VLOOKUP(A283,'Full dataset'!$A$4:$II$190,$AU$1,FALSE)</f>
        <v>2010</v>
      </c>
      <c r="AV283">
        <v>0</v>
      </c>
      <c r="AW283">
        <f>VLOOKUP(A283,'Full dataset'!$A$5:$IM$190,247,FALSE)</f>
        <v>1</v>
      </c>
      <c r="AX283">
        <f>VLOOKUP(A283,'Full dataset'!$A$4:$II$190,242,FALSE)</f>
        <v>9999</v>
      </c>
      <c r="AY283">
        <f>VLOOKUP(A283,'Full dataset'!$A$5:$IM$190,246,FALSE)</f>
        <v>0</v>
      </c>
      <c r="AZ283">
        <v>9999</v>
      </c>
      <c r="BA283">
        <f>MAX(VLOOKUP($A283,'Full dataset'!$A$4:$IX$190,BA$1,FALSE),AW283)</f>
        <v>2</v>
      </c>
      <c r="BB283">
        <f>IF(VLOOKUP($A283,'Full dataset'!$A$4:$IX$190,BB$1,FALSE)&gt;0,VLOOKUP($A283,'Full dataset'!$A$4:$IX$190,BB$1,FALSE),AU283)</f>
        <v>2013</v>
      </c>
      <c r="BC283">
        <f>MAX(VLOOKUP($A283,'Full dataset'!$A$4:$IX$190,BC$1,FALSE),AY283)</f>
        <v>0</v>
      </c>
      <c r="BD283">
        <f>MAX(VLOOKUP($A283,'Full dataset'!$A$4:$IX$190,BD$1,FALSE),AX283)</f>
        <v>9999</v>
      </c>
      <c r="BE283">
        <f t="shared" si="27"/>
        <v>2013</v>
      </c>
      <c r="BF283">
        <f t="shared" si="28"/>
        <v>0</v>
      </c>
      <c r="BG283">
        <f t="shared" si="29"/>
        <v>0</v>
      </c>
      <c r="BH283">
        <f t="shared" si="24"/>
        <v>0</v>
      </c>
      <c r="BI283">
        <f t="shared" si="25"/>
        <v>0</v>
      </c>
      <c r="BO283">
        <f>IF(BF283=1,VLOOKUP($A283,'Full dataset'!$A$4:$IE$190,2007+BO$1-$C283,FALSE),0)</f>
        <v>0</v>
      </c>
      <c r="BP283">
        <f>IF(BF283=1,VLOOKUP($A283,'Full dataset'!$A$4:$IE$190,2007+BP$1-$C283,FALSE),0)</f>
        <v>0</v>
      </c>
      <c r="BQ283">
        <f>IF(BF283=1,VLOOKUP($A283,'Full dataset'!$A$4:$IE$190,2007+BQ$1-$C283,FALSE),0)</f>
        <v>0</v>
      </c>
      <c r="BR283">
        <f>IF($BG283=1,VLOOKUP($A283,'Full dataset'!$A$4:$IE$190,BR$1-2007+$C283,FALSE),0)</f>
        <v>0</v>
      </c>
      <c r="BS283">
        <f>IF($BG283=1,VLOOKUP($A283,'Full dataset'!$A$4:$IE$190,BS$1-2007+$C283,FALSE),0)</f>
        <v>0</v>
      </c>
      <c r="BT283">
        <f>IF($BG283=1,VLOOKUP($A283,'Full dataset'!$A$4:$IE$190,BT$1-2007+$C283,FALSE),0)</f>
        <v>0</v>
      </c>
      <c r="BU283">
        <f>IF($BG283=1,VLOOKUP($A283,'Full dataset'!$A$4:$IE$190,BU$1-2007+$C283,FALSE),0)</f>
        <v>0</v>
      </c>
      <c r="BV283">
        <f>IF($BG283=1,VLOOKUP($A283,'Full dataset'!$A$4:$IE$190,BV$1-2007+$C283,FALSE),0)</f>
        <v>0</v>
      </c>
      <c r="BW283">
        <f>IF($BG283=1,VLOOKUP($A283,'Full dataset'!$A$4:$IE$190,BW$1-2007+$C283,FALSE),0)</f>
        <v>0</v>
      </c>
      <c r="BX283">
        <f>IF($BG283=1,VLOOKUP($A283,'Full dataset'!$A$4:$IE$190,BX$1-2007+$C283,FALSE),0)</f>
        <v>0</v>
      </c>
    </row>
    <row r="284" spans="1:76" x14ac:dyDescent="0.25">
      <c r="A284">
        <v>96</v>
      </c>
      <c r="B284" t="s">
        <v>140</v>
      </c>
      <c r="C284">
        <v>2008</v>
      </c>
      <c r="D284" t="s">
        <v>582</v>
      </c>
      <c r="E284">
        <f t="shared" si="26"/>
        <v>0</v>
      </c>
      <c r="F284">
        <v>0</v>
      </c>
      <c r="J284">
        <v>0</v>
      </c>
      <c r="N284">
        <v>0</v>
      </c>
      <c r="U284">
        <v>0</v>
      </c>
      <c r="V284" t="s">
        <v>726</v>
      </c>
      <c r="W284" t="s">
        <v>726</v>
      </c>
      <c r="X284" t="s">
        <v>726</v>
      </c>
      <c r="Y284">
        <v>1</v>
      </c>
      <c r="Z284">
        <v>0</v>
      </c>
      <c r="AA284" t="s">
        <v>817</v>
      </c>
      <c r="AB284">
        <v>21770</v>
      </c>
      <c r="AC284">
        <f>VLOOKUP(A284,'Full dataset'!$A$4:$IE$190,2033-C284,FALSE)</f>
        <v>0</v>
      </c>
      <c r="AD284">
        <f>VLOOKUP(A284,'Full dataset'!$A$4:$IE$190,2041-C284,FALSE)</f>
        <v>1992</v>
      </c>
      <c r="AE284">
        <f>VLOOKUP(A284,'Full dataset'!$A$4:$IE$190,2050-C284,FALSE)</f>
        <v>0</v>
      </c>
      <c r="AF284">
        <v>0</v>
      </c>
      <c r="AG284" t="str">
        <f>VLOOKUP($A284,'Full dataset'!$A$4:$IE$190,2007+AG$1-$C284,FALSE)</f>
        <v>.</v>
      </c>
      <c r="AH284" t="str">
        <f>VLOOKUP($A284,'Full dataset'!$A$4:$IE$190,2007+AH$1-$C284,FALSE)</f>
        <v>.</v>
      </c>
      <c r="AI284" t="str">
        <f>VLOOKUP($A284,'Full dataset'!$A$4:$IE$190,2007+AI$1-$C284,FALSE)</f>
        <v>.</v>
      </c>
      <c r="AJ284" t="str">
        <f>VLOOKUP($A284,'Full dataset'!$A$4:$IE$190,2007+AJ$1-$C284,FALSE)</f>
        <v>.</v>
      </c>
      <c r="AK284" t="str">
        <f>VLOOKUP($A284,'Full dataset'!$A$4:$IE$190,2007+AK$1-$C284,FALSE)</f>
        <v>.</v>
      </c>
      <c r="AL284" t="str">
        <f>VLOOKUP($A284,'Full dataset'!$A$4:$IE$190,2007+AL$1-$C284,FALSE)</f>
        <v>.</v>
      </c>
      <c r="AM284" t="s">
        <v>726</v>
      </c>
      <c r="AN284" t="str">
        <f>VLOOKUP($A284,'Full dataset'!$A$4:$IE$190,2007+AN$1-$C284,FALSE)</f>
        <v>.</v>
      </c>
      <c r="AO284" t="str">
        <f>VLOOKUP($A284,'Full dataset'!$A$4:$IE$190,2007+AO$1-$C284,FALSE)</f>
        <v>.</v>
      </c>
      <c r="AP284" t="s">
        <v>726</v>
      </c>
      <c r="AQ284" t="s">
        <v>726</v>
      </c>
      <c r="AR284" t="s">
        <v>726</v>
      </c>
      <c r="AS284" t="s">
        <v>726</v>
      </c>
      <c r="AT284" t="s">
        <v>726</v>
      </c>
      <c r="AU284">
        <f>VLOOKUP(A284,'Full dataset'!$A$4:$II$190,$AU$1,FALSE)</f>
        <v>9999</v>
      </c>
      <c r="AV284">
        <v>0</v>
      </c>
      <c r="AW284">
        <f>VLOOKUP(A284,'Full dataset'!$A$5:$IM$190,247,FALSE)</f>
        <v>0</v>
      </c>
      <c r="AX284">
        <f>VLOOKUP(A284,'Full dataset'!$A$4:$II$190,242,FALSE)</f>
        <v>2014</v>
      </c>
      <c r="AY284">
        <f>VLOOKUP(A284,'Full dataset'!$A$5:$IM$190,246,FALSE)</f>
        <v>1</v>
      </c>
      <c r="AZ284">
        <v>9999</v>
      </c>
      <c r="BA284">
        <f>MAX(VLOOKUP($A284,'Full dataset'!$A$4:$IX$190,BA$1,FALSE),AW284)</f>
        <v>0</v>
      </c>
      <c r="BB284">
        <f>IF(VLOOKUP($A284,'Full dataset'!$A$4:$IX$190,BB$1,FALSE)&gt;0,VLOOKUP($A284,'Full dataset'!$A$4:$IX$190,BB$1,FALSE),AU284)</f>
        <v>9999</v>
      </c>
      <c r="BC284">
        <f>MAX(VLOOKUP($A284,'Full dataset'!$A$4:$IX$190,BC$1,FALSE),AY284)</f>
        <v>1</v>
      </c>
      <c r="BD284">
        <f>MAX(VLOOKUP($A284,'Full dataset'!$A$4:$IX$190,BD$1,FALSE),AX284)</f>
        <v>2014</v>
      </c>
      <c r="BE284">
        <f t="shared" si="27"/>
        <v>2014</v>
      </c>
      <c r="BF284">
        <f t="shared" si="28"/>
        <v>0</v>
      </c>
      <c r="BG284">
        <f t="shared" si="29"/>
        <v>0</v>
      </c>
      <c r="BH284">
        <f t="shared" si="24"/>
        <v>0</v>
      </c>
      <c r="BI284">
        <f t="shared" si="25"/>
        <v>0</v>
      </c>
      <c r="BO284">
        <f>IF(BF284=1,VLOOKUP($A284,'Full dataset'!$A$4:$IE$190,2007+BO$1-$C284,FALSE),0)</f>
        <v>0</v>
      </c>
      <c r="BP284">
        <f>IF(BF284=1,VLOOKUP($A284,'Full dataset'!$A$4:$IE$190,2007+BP$1-$C284,FALSE),0)</f>
        <v>0</v>
      </c>
      <c r="BQ284">
        <f>IF(BF284=1,VLOOKUP($A284,'Full dataset'!$A$4:$IE$190,2007+BQ$1-$C284,FALSE),0)</f>
        <v>0</v>
      </c>
      <c r="BR284">
        <f>IF($BG284=1,VLOOKUP($A284,'Full dataset'!$A$4:$IE$190,BR$1-2007+$C284,FALSE),0)</f>
        <v>0</v>
      </c>
      <c r="BS284">
        <f>IF($BG284=1,VLOOKUP($A284,'Full dataset'!$A$4:$IE$190,BS$1-2007+$C284,FALSE),0)</f>
        <v>0</v>
      </c>
      <c r="BT284">
        <f>IF($BG284=1,VLOOKUP($A284,'Full dataset'!$A$4:$IE$190,BT$1-2007+$C284,FALSE),0)</f>
        <v>0</v>
      </c>
      <c r="BU284">
        <f>IF($BG284=1,VLOOKUP($A284,'Full dataset'!$A$4:$IE$190,BU$1-2007+$C284,FALSE),0)</f>
        <v>0</v>
      </c>
      <c r="BV284">
        <f>IF($BG284=1,VLOOKUP($A284,'Full dataset'!$A$4:$IE$190,BV$1-2007+$C284,FALSE),0)</f>
        <v>0</v>
      </c>
      <c r="BW284">
        <f>IF($BG284=1,VLOOKUP($A284,'Full dataset'!$A$4:$IE$190,BW$1-2007+$C284,FALSE),0)</f>
        <v>0</v>
      </c>
      <c r="BX284">
        <f>IF($BG284=1,VLOOKUP($A284,'Full dataset'!$A$4:$IE$190,BX$1-2007+$C284,FALSE),0)</f>
        <v>0</v>
      </c>
    </row>
    <row r="285" spans="1:76" x14ac:dyDescent="0.25">
      <c r="A285">
        <v>97</v>
      </c>
      <c r="B285" t="s">
        <v>141</v>
      </c>
      <c r="C285">
        <v>2008</v>
      </c>
      <c r="D285" t="s">
        <v>591</v>
      </c>
      <c r="E285">
        <f t="shared" si="26"/>
        <v>1</v>
      </c>
      <c r="F285">
        <v>1</v>
      </c>
      <c r="G285">
        <v>32128</v>
      </c>
      <c r="H285">
        <v>1.1510461450272285</v>
      </c>
      <c r="I285">
        <v>17099</v>
      </c>
      <c r="J285">
        <v>0</v>
      </c>
      <c r="N285">
        <v>0</v>
      </c>
      <c r="S285">
        <v>6141</v>
      </c>
      <c r="T285">
        <v>522210</v>
      </c>
      <c r="U285">
        <v>1</v>
      </c>
      <c r="V285">
        <v>44</v>
      </c>
      <c r="W285">
        <v>1720</v>
      </c>
      <c r="X285">
        <v>1149</v>
      </c>
      <c r="Y285">
        <v>1</v>
      </c>
      <c r="Z285">
        <v>1</v>
      </c>
      <c r="AA285" t="s">
        <v>818</v>
      </c>
      <c r="AB285">
        <v>247412</v>
      </c>
      <c r="AC285">
        <f>VLOOKUP(A285,'Full dataset'!$A$4:$IE$190,2033-C285,FALSE)</f>
        <v>0</v>
      </c>
      <c r="AD285">
        <f>VLOOKUP(A285,'Full dataset'!$A$4:$IE$190,2041-C285,FALSE)</f>
        <v>27912</v>
      </c>
      <c r="AE285">
        <f>VLOOKUP(A285,'Full dataset'!$A$4:$IE$190,2050-C285,FALSE)</f>
        <v>0</v>
      </c>
      <c r="AF285">
        <v>0</v>
      </c>
      <c r="AG285">
        <f>VLOOKUP($A285,'Full dataset'!$A$4:$IE$190,2007+AG$1-$C285,FALSE)</f>
        <v>-45.997999999999998</v>
      </c>
      <c r="AH285">
        <f>VLOOKUP($A285,'Full dataset'!$A$4:$IE$190,2007+AH$1-$C285,FALSE)</f>
        <v>165913.45199999999</v>
      </c>
      <c r="AI285">
        <f>VLOOKUP($A285,'Full dataset'!$A$4:$IE$190,2007+AI$1-$C285,FALSE)</f>
        <v>17650.07</v>
      </c>
      <c r="AJ285" t="str">
        <f>VLOOKUP($A285,'Full dataset'!$A$4:$IE$190,2007+AJ$1-$C285,FALSE)</f>
        <v>.</v>
      </c>
      <c r="AK285">
        <f>VLOOKUP($A285,'Full dataset'!$A$4:$IE$190,2007+AK$1-$C285,FALSE)</f>
        <v>57</v>
      </c>
      <c r="AL285" t="str">
        <f>VLOOKUP($A285,'Full dataset'!$A$4:$IE$190,2007+AL$1-$C285,FALSE)</f>
        <v>.</v>
      </c>
      <c r="AM285" t="s">
        <v>726</v>
      </c>
      <c r="AN285" t="str">
        <f>VLOOKUP($A285,'Full dataset'!$A$4:$IE$190,2007+AN$1-$C285,FALSE)</f>
        <v>.</v>
      </c>
      <c r="AO285" t="str">
        <f>VLOOKUP($A285,'Full dataset'!$A$4:$IE$190,2007+AO$1-$C285,FALSE)</f>
        <v>.</v>
      </c>
      <c r="AP285" t="s">
        <v>726</v>
      </c>
      <c r="AQ285" t="s">
        <v>726</v>
      </c>
      <c r="AR285" t="s">
        <v>726</v>
      </c>
      <c r="AS285" t="s">
        <v>726</v>
      </c>
      <c r="AT285" t="s">
        <v>726</v>
      </c>
      <c r="AU285">
        <f>VLOOKUP(A285,'Full dataset'!$A$4:$II$190,$AU$1,FALSE)</f>
        <v>2011</v>
      </c>
      <c r="AV285">
        <v>0</v>
      </c>
      <c r="AW285">
        <f>VLOOKUP(A285,'Full dataset'!$A$5:$IM$190,247,FALSE)</f>
        <v>2</v>
      </c>
      <c r="AX285">
        <f>VLOOKUP(A285,'Full dataset'!$A$4:$II$190,242,FALSE)</f>
        <v>2009</v>
      </c>
      <c r="AY285">
        <f>VLOOKUP(A285,'Full dataset'!$A$5:$IM$190,246,FALSE)</f>
        <v>1</v>
      </c>
      <c r="AZ285">
        <v>9999</v>
      </c>
      <c r="BA285">
        <f>MAX(VLOOKUP($A285,'Full dataset'!$A$4:$IX$190,BA$1,FALSE),AW285)</f>
        <v>2</v>
      </c>
      <c r="BB285">
        <f>IF(VLOOKUP($A285,'Full dataset'!$A$4:$IX$190,BB$1,FALSE)&gt;0,VLOOKUP($A285,'Full dataset'!$A$4:$IX$190,BB$1,FALSE),AU285)</f>
        <v>2011</v>
      </c>
      <c r="BC285">
        <f>MAX(VLOOKUP($A285,'Full dataset'!$A$4:$IX$190,BC$1,FALSE),AY285)</f>
        <v>2</v>
      </c>
      <c r="BD285">
        <f>MAX(VLOOKUP($A285,'Full dataset'!$A$4:$IX$190,BD$1,FALSE),AX285)</f>
        <v>2009</v>
      </c>
      <c r="BE285">
        <f t="shared" si="27"/>
        <v>2009</v>
      </c>
      <c r="BF285">
        <f t="shared" si="28"/>
        <v>0</v>
      </c>
      <c r="BG285">
        <f t="shared" si="29"/>
        <v>0</v>
      </c>
      <c r="BH285">
        <f t="shared" si="24"/>
        <v>0</v>
      </c>
      <c r="BI285">
        <f t="shared" si="25"/>
        <v>0</v>
      </c>
      <c r="BO285">
        <f>IF(BF285=1,VLOOKUP($A285,'Full dataset'!$A$4:$IE$190,2007+BO$1-$C285,FALSE),0)</f>
        <v>0</v>
      </c>
      <c r="BP285">
        <f>IF(BF285=1,VLOOKUP($A285,'Full dataset'!$A$4:$IE$190,2007+BP$1-$C285,FALSE),0)</f>
        <v>0</v>
      </c>
      <c r="BQ285">
        <f>IF(BF285=1,VLOOKUP($A285,'Full dataset'!$A$4:$IE$190,2007+BQ$1-$C285,FALSE),0)</f>
        <v>0</v>
      </c>
      <c r="BR285">
        <f>IF($BG285=1,VLOOKUP($A285,'Full dataset'!$A$4:$IE$190,BR$1-2007+$C285,FALSE),0)</f>
        <v>0</v>
      </c>
      <c r="BS285">
        <f>IF($BG285=1,VLOOKUP($A285,'Full dataset'!$A$4:$IE$190,BS$1-2007+$C285,FALSE),0)</f>
        <v>0</v>
      </c>
      <c r="BT285">
        <f>IF($BG285=1,VLOOKUP($A285,'Full dataset'!$A$4:$IE$190,BT$1-2007+$C285,FALSE),0)</f>
        <v>0</v>
      </c>
      <c r="BU285">
        <f>IF($BG285=1,VLOOKUP($A285,'Full dataset'!$A$4:$IE$190,BU$1-2007+$C285,FALSE),0)</f>
        <v>0</v>
      </c>
      <c r="BV285">
        <f>IF($BG285=1,VLOOKUP($A285,'Full dataset'!$A$4:$IE$190,BV$1-2007+$C285,FALSE),0)</f>
        <v>0</v>
      </c>
      <c r="BW285">
        <f>IF($BG285=1,VLOOKUP($A285,'Full dataset'!$A$4:$IE$190,BW$1-2007+$C285,FALSE),0)</f>
        <v>0</v>
      </c>
      <c r="BX285">
        <f>IF($BG285=1,VLOOKUP($A285,'Full dataset'!$A$4:$IE$190,BX$1-2007+$C285,FALSE),0)</f>
        <v>0</v>
      </c>
    </row>
    <row r="286" spans="1:76" x14ac:dyDescent="0.25">
      <c r="A286">
        <v>98</v>
      </c>
      <c r="B286" t="s">
        <v>142</v>
      </c>
      <c r="C286">
        <v>2008</v>
      </c>
      <c r="D286" t="s">
        <v>591</v>
      </c>
      <c r="E286">
        <f t="shared" si="26"/>
        <v>1</v>
      </c>
      <c r="F286">
        <v>1</v>
      </c>
      <c r="G286">
        <v>8356</v>
      </c>
      <c r="H286">
        <v>4.9293282050071968E-2</v>
      </c>
      <c r="I286">
        <v>4138</v>
      </c>
      <c r="J286">
        <v>0</v>
      </c>
      <c r="N286">
        <v>0</v>
      </c>
      <c r="S286">
        <v>5812</v>
      </c>
      <c r="T286">
        <v>722511</v>
      </c>
      <c r="U286">
        <v>1</v>
      </c>
      <c r="V286">
        <v>505</v>
      </c>
      <c r="W286">
        <v>8268</v>
      </c>
      <c r="X286">
        <v>2463</v>
      </c>
      <c r="Y286">
        <v>0</v>
      </c>
      <c r="Z286" t="s">
        <v>726</v>
      </c>
      <c r="AA286" t="s">
        <v>726</v>
      </c>
      <c r="AB286" t="s">
        <v>726</v>
      </c>
      <c r="AC286">
        <f>VLOOKUP(A286,'Full dataset'!$A$4:$IE$190,2033-C286,FALSE)</f>
        <v>0</v>
      </c>
      <c r="AD286">
        <f>VLOOKUP(A286,'Full dataset'!$A$4:$IE$190,2041-C286,FALSE)</f>
        <v>167537</v>
      </c>
      <c r="AE286">
        <f>VLOOKUP(A286,'Full dataset'!$A$4:$IE$190,2050-C286,FALSE)</f>
        <v>0</v>
      </c>
      <c r="AF286">
        <v>0</v>
      </c>
      <c r="AG286">
        <f>VLOOKUP($A286,'Full dataset'!$A$4:$IE$190,2007+AG$1-$C286,FALSE)</f>
        <v>372.2</v>
      </c>
      <c r="AH286">
        <f>VLOOKUP($A286,'Full dataset'!$A$4:$IE$190,2007+AH$1-$C286,FALSE)</f>
        <v>5025.2</v>
      </c>
      <c r="AI286">
        <f>VLOOKUP($A286,'Full dataset'!$A$4:$IE$190,2007+AI$1-$C286,FALSE)</f>
        <v>7217.5</v>
      </c>
      <c r="AJ286" t="str">
        <f>VLOOKUP($A286,'Full dataset'!$A$4:$IE$190,2007+AJ$1-$C286,FALSE)</f>
        <v>.</v>
      </c>
      <c r="AK286" t="str">
        <f>VLOOKUP($A286,'Full dataset'!$A$4:$IE$190,2007+AK$1-$C286,FALSE)</f>
        <v>.</v>
      </c>
      <c r="AL286" t="str">
        <f>VLOOKUP($A286,'Full dataset'!$A$4:$IE$190,2007+AL$1-$C286,FALSE)</f>
        <v>.</v>
      </c>
      <c r="AM286" t="s">
        <v>726</v>
      </c>
      <c r="AN286" t="str">
        <f>VLOOKUP($A286,'Full dataset'!$A$4:$IE$190,2007+AN$1-$C286,FALSE)</f>
        <v>.</v>
      </c>
      <c r="AO286" t="str">
        <f>VLOOKUP($A286,'Full dataset'!$A$4:$IE$190,2007+AO$1-$C286,FALSE)</f>
        <v>.</v>
      </c>
      <c r="AP286" t="s">
        <v>726</v>
      </c>
      <c r="AQ286" t="s">
        <v>726</v>
      </c>
      <c r="AR286" t="s">
        <v>726</v>
      </c>
      <c r="AS286" t="s">
        <v>726</v>
      </c>
      <c r="AT286" t="s">
        <v>726</v>
      </c>
      <c r="AU286">
        <f>VLOOKUP(A286,'Full dataset'!$A$4:$II$190,$AU$1,FALSE)</f>
        <v>2011</v>
      </c>
      <c r="AV286">
        <v>0</v>
      </c>
      <c r="AW286">
        <f>VLOOKUP(A286,'Full dataset'!$A$5:$IM$190,247,FALSE)</f>
        <v>1</v>
      </c>
      <c r="AX286">
        <f>VLOOKUP(A286,'Full dataset'!$A$4:$II$190,242,FALSE)</f>
        <v>9999</v>
      </c>
      <c r="AY286">
        <f>VLOOKUP(A286,'Full dataset'!$A$5:$IM$190,246,FALSE)</f>
        <v>1</v>
      </c>
      <c r="AZ286">
        <v>9999</v>
      </c>
      <c r="BA286">
        <f>MAX(VLOOKUP($A286,'Full dataset'!$A$4:$IX$190,BA$1,FALSE),AW286)</f>
        <v>1</v>
      </c>
      <c r="BB286">
        <f>IF(VLOOKUP($A286,'Full dataset'!$A$4:$IX$190,BB$1,FALSE)&gt;0,VLOOKUP($A286,'Full dataset'!$A$4:$IX$190,BB$1,FALSE),AU286)</f>
        <v>2011</v>
      </c>
      <c r="BC286">
        <f>MAX(VLOOKUP($A286,'Full dataset'!$A$4:$IX$190,BC$1,FALSE),AY286)</f>
        <v>1</v>
      </c>
      <c r="BD286">
        <f>MAX(VLOOKUP($A286,'Full dataset'!$A$4:$IX$190,BD$1,FALSE),AX286)</f>
        <v>9999</v>
      </c>
      <c r="BE286">
        <f t="shared" si="27"/>
        <v>2011</v>
      </c>
      <c r="BF286">
        <f t="shared" si="28"/>
        <v>0</v>
      </c>
      <c r="BG286">
        <f t="shared" si="29"/>
        <v>0</v>
      </c>
      <c r="BH286">
        <f t="shared" si="24"/>
        <v>0</v>
      </c>
      <c r="BI286">
        <f t="shared" si="25"/>
        <v>0</v>
      </c>
      <c r="BO286">
        <f>IF(BF286=1,VLOOKUP($A286,'Full dataset'!$A$4:$IE$190,2007+BO$1-$C286,FALSE),0)</f>
        <v>0</v>
      </c>
      <c r="BP286">
        <f>IF(BF286=1,VLOOKUP($A286,'Full dataset'!$A$4:$IE$190,2007+BP$1-$C286,FALSE),0)</f>
        <v>0</v>
      </c>
      <c r="BQ286">
        <f>IF(BF286=1,VLOOKUP($A286,'Full dataset'!$A$4:$IE$190,2007+BQ$1-$C286,FALSE),0)</f>
        <v>0</v>
      </c>
      <c r="BR286">
        <f>IF($BG286=1,VLOOKUP($A286,'Full dataset'!$A$4:$IE$190,BR$1-2007+$C286,FALSE),0)</f>
        <v>0</v>
      </c>
      <c r="BS286">
        <f>IF($BG286=1,VLOOKUP($A286,'Full dataset'!$A$4:$IE$190,BS$1-2007+$C286,FALSE),0)</f>
        <v>0</v>
      </c>
      <c r="BT286">
        <f>IF($BG286=1,VLOOKUP($A286,'Full dataset'!$A$4:$IE$190,BT$1-2007+$C286,FALSE),0)</f>
        <v>0</v>
      </c>
      <c r="BU286">
        <f>IF($BG286=1,VLOOKUP($A286,'Full dataset'!$A$4:$IE$190,BU$1-2007+$C286,FALSE),0)</f>
        <v>0</v>
      </c>
      <c r="BV286">
        <f>IF($BG286=1,VLOOKUP($A286,'Full dataset'!$A$4:$IE$190,BV$1-2007+$C286,FALSE),0)</f>
        <v>0</v>
      </c>
      <c r="BW286">
        <f>IF($BG286=1,VLOOKUP($A286,'Full dataset'!$A$4:$IE$190,BW$1-2007+$C286,FALSE),0)</f>
        <v>0</v>
      </c>
      <c r="BX286">
        <f>IF($BG286=1,VLOOKUP($A286,'Full dataset'!$A$4:$IE$190,BX$1-2007+$C286,FALSE),0)</f>
        <v>0</v>
      </c>
    </row>
    <row r="287" spans="1:76" x14ac:dyDescent="0.25">
      <c r="A287">
        <v>99</v>
      </c>
      <c r="B287" t="s">
        <v>143</v>
      </c>
      <c r="C287">
        <v>2008</v>
      </c>
      <c r="D287" t="s">
        <v>591</v>
      </c>
      <c r="E287">
        <f t="shared" si="26"/>
        <v>1</v>
      </c>
      <c r="F287">
        <v>1</v>
      </c>
      <c r="G287">
        <v>34099</v>
      </c>
      <c r="H287">
        <v>2.3503584229390682</v>
      </c>
      <c r="I287">
        <v>10984</v>
      </c>
      <c r="J287">
        <v>1</v>
      </c>
      <c r="K287">
        <v>554</v>
      </c>
      <c r="L287">
        <v>3.8185828508409153E-2</v>
      </c>
      <c r="M287">
        <v>8606</v>
      </c>
      <c r="N287">
        <v>2</v>
      </c>
      <c r="O287">
        <v>8971</v>
      </c>
      <c r="P287">
        <v>0.61834849738075548</v>
      </c>
      <c r="Q287">
        <v>237</v>
      </c>
      <c r="R287">
        <v>40513</v>
      </c>
      <c r="S287">
        <v>7011</v>
      </c>
      <c r="T287">
        <v>721110</v>
      </c>
      <c r="U287">
        <v>0</v>
      </c>
      <c r="V287" t="s">
        <v>726</v>
      </c>
      <c r="W287" t="s">
        <v>726</v>
      </c>
      <c r="X287" t="s">
        <v>726</v>
      </c>
      <c r="Y287">
        <v>1</v>
      </c>
      <c r="Z287">
        <v>1</v>
      </c>
      <c r="AA287" t="s">
        <v>819</v>
      </c>
      <c r="AB287">
        <v>244264</v>
      </c>
      <c r="AC287">
        <f>VLOOKUP(A287,'Full dataset'!$A$4:$IE$190,2033-C287,FALSE)</f>
        <v>0</v>
      </c>
      <c r="AD287">
        <f>VLOOKUP(A287,'Full dataset'!$A$4:$IE$190,2041-C287,FALSE)</f>
        <v>14508</v>
      </c>
      <c r="AE287">
        <f>VLOOKUP(A287,'Full dataset'!$A$4:$IE$190,2050-C287,FALSE)</f>
        <v>0</v>
      </c>
      <c r="AF287">
        <v>0</v>
      </c>
      <c r="AG287">
        <f>VLOOKUP($A287,'Full dataset'!$A$4:$IE$190,2007+AG$1-$C287,FALSE)</f>
        <v>262</v>
      </c>
      <c r="AH287">
        <f>VLOOKUP($A287,'Full dataset'!$A$4:$IE$190,2007+AH$1-$C287,FALSE)</f>
        <v>3118</v>
      </c>
      <c r="AI287">
        <f>VLOOKUP($A287,'Full dataset'!$A$4:$IE$190,2007+AI$1-$C287,FALSE)</f>
        <v>1854</v>
      </c>
      <c r="AJ287" t="str">
        <f>VLOOKUP($A287,'Full dataset'!$A$4:$IE$190,2007+AJ$1-$C287,FALSE)</f>
        <v>.</v>
      </c>
      <c r="AK287" t="str">
        <f>VLOOKUP($A287,'Full dataset'!$A$4:$IE$190,2007+AK$1-$C287,FALSE)</f>
        <v>.</v>
      </c>
      <c r="AL287" t="str">
        <f>VLOOKUP($A287,'Full dataset'!$A$4:$IE$190,2007+AL$1-$C287,FALSE)</f>
        <v>.</v>
      </c>
      <c r="AM287" t="s">
        <v>726</v>
      </c>
      <c r="AN287" t="str">
        <f>VLOOKUP($A287,'Full dataset'!$A$4:$IE$190,2007+AN$1-$C287,FALSE)</f>
        <v>.</v>
      </c>
      <c r="AO287" t="str">
        <f>VLOOKUP($A287,'Full dataset'!$A$4:$IE$190,2007+AO$1-$C287,FALSE)</f>
        <v>.</v>
      </c>
      <c r="AP287" t="s">
        <v>726</v>
      </c>
      <c r="AQ287" t="s">
        <v>726</v>
      </c>
      <c r="AR287" t="s">
        <v>726</v>
      </c>
      <c r="AS287" t="s">
        <v>726</v>
      </c>
      <c r="AT287" t="s">
        <v>726</v>
      </c>
      <c r="AU287">
        <f>VLOOKUP(A287,'Full dataset'!$A$4:$II$190,$AU$1,FALSE)</f>
        <v>9999</v>
      </c>
      <c r="AV287">
        <v>1</v>
      </c>
      <c r="AW287">
        <f>VLOOKUP(A287,'Full dataset'!$A$5:$IM$190,247,FALSE)</f>
        <v>0</v>
      </c>
      <c r="AX287">
        <f>VLOOKUP(A287,'Full dataset'!$A$4:$II$190,242,FALSE)</f>
        <v>2010</v>
      </c>
      <c r="AY287">
        <f>VLOOKUP(A287,'Full dataset'!$A$5:$IM$190,246,FALSE)</f>
        <v>1</v>
      </c>
      <c r="AZ287">
        <v>9999</v>
      </c>
      <c r="BA287">
        <f>MAX(VLOOKUP($A287,'Full dataset'!$A$4:$IX$190,BA$1,FALSE),AW287)</f>
        <v>0</v>
      </c>
      <c r="BB287">
        <f>IF(VLOOKUP($A287,'Full dataset'!$A$4:$IX$190,BB$1,FALSE)&gt;0,VLOOKUP($A287,'Full dataset'!$A$4:$IX$190,BB$1,FALSE),AU287)</f>
        <v>9999</v>
      </c>
      <c r="BC287">
        <f>MAX(VLOOKUP($A287,'Full dataset'!$A$4:$IX$190,BC$1,FALSE),AY287)</f>
        <v>1</v>
      </c>
      <c r="BD287">
        <f>MAX(VLOOKUP($A287,'Full dataset'!$A$4:$IX$190,BD$1,FALSE),AX287)</f>
        <v>2010</v>
      </c>
      <c r="BE287">
        <f t="shared" si="27"/>
        <v>2010</v>
      </c>
      <c r="BF287">
        <f t="shared" si="28"/>
        <v>0</v>
      </c>
      <c r="BG287">
        <f t="shared" si="29"/>
        <v>0</v>
      </c>
      <c r="BH287">
        <f t="shared" si="24"/>
        <v>0</v>
      </c>
      <c r="BI287">
        <f t="shared" si="25"/>
        <v>0</v>
      </c>
      <c r="BO287">
        <f>IF(BF287=1,VLOOKUP($A287,'Full dataset'!$A$4:$IE$190,2007+BO$1-$C287,FALSE),0)</f>
        <v>0</v>
      </c>
      <c r="BP287">
        <f>IF(BF287=1,VLOOKUP($A287,'Full dataset'!$A$4:$IE$190,2007+BP$1-$C287,FALSE),0)</f>
        <v>0</v>
      </c>
      <c r="BQ287">
        <f>IF(BF287=1,VLOOKUP($A287,'Full dataset'!$A$4:$IE$190,2007+BQ$1-$C287,FALSE),0)</f>
        <v>0</v>
      </c>
      <c r="BR287">
        <f>IF($BG287=1,VLOOKUP($A287,'Full dataset'!$A$4:$IE$190,BR$1-2007+$C287,FALSE),0)</f>
        <v>0</v>
      </c>
      <c r="BS287">
        <f>IF($BG287=1,VLOOKUP($A287,'Full dataset'!$A$4:$IE$190,BS$1-2007+$C287,FALSE),0)</f>
        <v>0</v>
      </c>
      <c r="BT287">
        <f>IF($BG287=1,VLOOKUP($A287,'Full dataset'!$A$4:$IE$190,BT$1-2007+$C287,FALSE),0)</f>
        <v>0</v>
      </c>
      <c r="BU287">
        <f>IF($BG287=1,VLOOKUP($A287,'Full dataset'!$A$4:$IE$190,BU$1-2007+$C287,FALSE),0)</f>
        <v>0</v>
      </c>
      <c r="BV287">
        <f>IF($BG287=1,VLOOKUP($A287,'Full dataset'!$A$4:$IE$190,BV$1-2007+$C287,FALSE),0)</f>
        <v>0</v>
      </c>
      <c r="BW287">
        <f>IF($BG287=1,VLOOKUP($A287,'Full dataset'!$A$4:$IE$190,BW$1-2007+$C287,FALSE),0)</f>
        <v>0</v>
      </c>
      <c r="BX287">
        <f>IF($BG287=1,VLOOKUP($A287,'Full dataset'!$A$4:$IE$190,BX$1-2007+$C287,FALSE),0)</f>
        <v>0</v>
      </c>
    </row>
    <row r="288" spans="1:76" x14ac:dyDescent="0.25">
      <c r="A288">
        <v>100</v>
      </c>
      <c r="B288" t="s">
        <v>144</v>
      </c>
      <c r="C288">
        <v>2008</v>
      </c>
      <c r="D288" t="s">
        <v>582</v>
      </c>
      <c r="E288">
        <f t="shared" si="26"/>
        <v>0</v>
      </c>
      <c r="F288">
        <v>0</v>
      </c>
      <c r="J288">
        <v>0</v>
      </c>
      <c r="N288">
        <v>0</v>
      </c>
      <c r="U288">
        <v>1</v>
      </c>
      <c r="V288">
        <v>3872</v>
      </c>
      <c r="W288">
        <v>7380</v>
      </c>
      <c r="X288">
        <v>9039</v>
      </c>
      <c r="Y288">
        <v>1</v>
      </c>
      <c r="Z288">
        <v>0</v>
      </c>
      <c r="AA288" t="s">
        <v>820</v>
      </c>
      <c r="AB288">
        <v>1333</v>
      </c>
      <c r="AC288">
        <f>VLOOKUP(A288,'Full dataset'!$A$4:$IE$190,2033-C288,FALSE)</f>
        <v>7.5</v>
      </c>
      <c r="AD288">
        <f>VLOOKUP(A288,'Full dataset'!$A$4:$IE$190,2041-C288,FALSE)</f>
        <v>2219</v>
      </c>
      <c r="AE288">
        <f>VLOOKUP(A288,'Full dataset'!$A$4:$IE$190,2050-C288,FALSE)</f>
        <v>0</v>
      </c>
      <c r="AF288">
        <v>3.75</v>
      </c>
      <c r="AG288" t="str">
        <f>VLOOKUP($A288,'Full dataset'!$A$4:$IE$190,2007+AG$1-$C288,FALSE)</f>
        <v>.</v>
      </c>
      <c r="AH288" t="str">
        <f>VLOOKUP($A288,'Full dataset'!$A$4:$IE$190,2007+AH$1-$C288,FALSE)</f>
        <v>.</v>
      </c>
      <c r="AI288">
        <f>VLOOKUP($A288,'Full dataset'!$A$4:$IE$190,2007+AI$1-$C288,FALSE)</f>
        <v>376</v>
      </c>
      <c r="AJ288">
        <f>VLOOKUP($A288,'Full dataset'!$A$4:$IE$190,2007+AJ$1-$C288,FALSE)</f>
        <v>-24</v>
      </c>
      <c r="AK288" t="str">
        <f>VLOOKUP($A288,'Full dataset'!$A$4:$IE$190,2007+AK$1-$C288,FALSE)</f>
        <v>.</v>
      </c>
      <c r="AL288">
        <f>VLOOKUP($A288,'Full dataset'!$A$4:$IE$190,2007+AL$1-$C288,FALSE)</f>
        <v>45</v>
      </c>
      <c r="AM288" t="s">
        <v>726</v>
      </c>
      <c r="AN288">
        <f>VLOOKUP($A288,'Full dataset'!$A$4:$IE$190,2007+AN$1-$C288,FALSE)</f>
        <v>10139</v>
      </c>
      <c r="AO288">
        <f>VLOOKUP($A288,'Full dataset'!$A$4:$IE$190,2007+AO$1-$C288,FALSE)</f>
        <v>15</v>
      </c>
      <c r="AP288" t="s">
        <v>726</v>
      </c>
      <c r="AQ288" t="s">
        <v>726</v>
      </c>
      <c r="AR288" t="s">
        <v>726</v>
      </c>
      <c r="AS288" t="s">
        <v>726</v>
      </c>
      <c r="AT288" t="s">
        <v>726</v>
      </c>
      <c r="AU288">
        <f>VLOOKUP(A288,'Full dataset'!$A$4:$II$190,$AU$1,FALSE)</f>
        <v>2009</v>
      </c>
      <c r="AV288">
        <v>0</v>
      </c>
      <c r="AW288">
        <f>VLOOKUP(A288,'Full dataset'!$A$5:$IM$190,247,FALSE)</f>
        <v>1</v>
      </c>
      <c r="AX288">
        <f>VLOOKUP(A288,'Full dataset'!$A$4:$II$190,242,FALSE)</f>
        <v>2012</v>
      </c>
      <c r="AY288">
        <f>VLOOKUP(A288,'Full dataset'!$A$5:$IM$190,246,FALSE)</f>
        <v>1</v>
      </c>
      <c r="AZ288">
        <v>9999</v>
      </c>
      <c r="BA288">
        <f>MAX(VLOOKUP($A288,'Full dataset'!$A$4:$IX$190,BA$1,FALSE),AW288)</f>
        <v>1</v>
      </c>
      <c r="BB288">
        <f>IF(VLOOKUP($A288,'Full dataset'!$A$4:$IX$190,BB$1,FALSE)&gt;0,VLOOKUP($A288,'Full dataset'!$A$4:$IX$190,BB$1,FALSE),AU288)</f>
        <v>2009</v>
      </c>
      <c r="BC288">
        <f>MAX(VLOOKUP($A288,'Full dataset'!$A$4:$IX$190,BC$1,FALSE),AY288)</f>
        <v>1</v>
      </c>
      <c r="BD288">
        <f>MAX(VLOOKUP($A288,'Full dataset'!$A$4:$IX$190,BD$1,FALSE),AX288)</f>
        <v>2012</v>
      </c>
      <c r="BE288">
        <f t="shared" si="27"/>
        <v>2009</v>
      </c>
      <c r="BF288">
        <f t="shared" si="28"/>
        <v>0</v>
      </c>
      <c r="BG288">
        <f t="shared" si="29"/>
        <v>0</v>
      </c>
      <c r="BH288">
        <f t="shared" si="24"/>
        <v>0</v>
      </c>
      <c r="BI288">
        <f t="shared" si="25"/>
        <v>0</v>
      </c>
      <c r="BO288">
        <f>IF(BF288=1,VLOOKUP($A288,'Full dataset'!$A$4:$IE$190,2007+BO$1-$C288,FALSE),0)</f>
        <v>0</v>
      </c>
      <c r="BP288">
        <f>IF(BF288=1,VLOOKUP($A288,'Full dataset'!$A$4:$IE$190,2007+BP$1-$C288,FALSE),0)</f>
        <v>0</v>
      </c>
      <c r="BQ288">
        <f>IF(BF288=1,VLOOKUP($A288,'Full dataset'!$A$4:$IE$190,2007+BQ$1-$C288,FALSE),0)</f>
        <v>0</v>
      </c>
      <c r="BR288">
        <f>IF($BG288=1,VLOOKUP($A288,'Full dataset'!$A$4:$IE$190,BR$1-2007+$C288,FALSE),0)</f>
        <v>0</v>
      </c>
      <c r="BS288">
        <f>IF($BG288=1,VLOOKUP($A288,'Full dataset'!$A$4:$IE$190,BS$1-2007+$C288,FALSE),0)</f>
        <v>0</v>
      </c>
      <c r="BT288">
        <f>IF($BG288=1,VLOOKUP($A288,'Full dataset'!$A$4:$IE$190,BT$1-2007+$C288,FALSE),0)</f>
        <v>0</v>
      </c>
      <c r="BU288">
        <f>IF($BG288=1,VLOOKUP($A288,'Full dataset'!$A$4:$IE$190,BU$1-2007+$C288,FALSE),0)</f>
        <v>0</v>
      </c>
      <c r="BV288">
        <f>IF($BG288=1,VLOOKUP($A288,'Full dataset'!$A$4:$IE$190,BV$1-2007+$C288,FALSE),0)</f>
        <v>0</v>
      </c>
      <c r="BW288">
        <f>IF($BG288=1,VLOOKUP($A288,'Full dataset'!$A$4:$IE$190,BW$1-2007+$C288,FALSE),0)</f>
        <v>0</v>
      </c>
      <c r="BX288">
        <f>IF($BG288=1,VLOOKUP($A288,'Full dataset'!$A$4:$IE$190,BX$1-2007+$C288,FALSE),0)</f>
        <v>0</v>
      </c>
    </row>
    <row r="289" spans="1:76" x14ac:dyDescent="0.25">
      <c r="A289">
        <v>101</v>
      </c>
      <c r="B289" t="s">
        <v>145</v>
      </c>
      <c r="C289">
        <v>2008</v>
      </c>
      <c r="D289" t="s">
        <v>582</v>
      </c>
      <c r="E289">
        <f t="shared" si="26"/>
        <v>0</v>
      </c>
      <c r="F289">
        <v>0</v>
      </c>
      <c r="J289">
        <v>0</v>
      </c>
      <c r="N289">
        <v>0</v>
      </c>
      <c r="U289">
        <v>0</v>
      </c>
      <c r="V289" t="s">
        <v>726</v>
      </c>
      <c r="W289" t="s">
        <v>726</v>
      </c>
      <c r="X289" t="s">
        <v>726</v>
      </c>
      <c r="Y289">
        <v>1</v>
      </c>
      <c r="Z289">
        <v>0</v>
      </c>
      <c r="AA289" t="s">
        <v>821</v>
      </c>
      <c r="AB289">
        <v>1147</v>
      </c>
      <c r="AC289">
        <f>VLOOKUP(A289,'Full dataset'!$A$4:$IE$190,2033-C289,FALSE)</f>
        <v>7.6</v>
      </c>
      <c r="AD289">
        <f>VLOOKUP(A289,'Full dataset'!$A$4:$IE$190,2041-C289,FALSE)</f>
        <v>1568</v>
      </c>
      <c r="AE289">
        <f>VLOOKUP(A289,'Full dataset'!$A$4:$IE$190,2050-C289,FALSE)</f>
        <v>0</v>
      </c>
      <c r="AF289">
        <v>3.8</v>
      </c>
      <c r="AG289" t="str">
        <f>VLOOKUP($A289,'Full dataset'!$A$4:$IE$190,2007+AG$1-$C289,FALSE)</f>
        <v>.</v>
      </c>
      <c r="AH289" t="str">
        <f>VLOOKUP($A289,'Full dataset'!$A$4:$IE$190,2007+AH$1-$C289,FALSE)</f>
        <v>.</v>
      </c>
      <c r="AI289">
        <f>VLOOKUP($A289,'Full dataset'!$A$4:$IE$190,2007+AI$1-$C289,FALSE)</f>
        <v>332</v>
      </c>
      <c r="AJ289">
        <f>VLOOKUP($A289,'Full dataset'!$A$4:$IE$190,2007+AJ$1-$C289,FALSE)</f>
        <v>163</v>
      </c>
      <c r="AK289" t="str">
        <f>VLOOKUP($A289,'Full dataset'!$A$4:$IE$190,2007+AK$1-$C289,FALSE)</f>
        <v>.</v>
      </c>
      <c r="AL289">
        <f>VLOOKUP($A289,'Full dataset'!$A$4:$IE$190,2007+AL$1-$C289,FALSE)</f>
        <v>26</v>
      </c>
      <c r="AM289" t="s">
        <v>726</v>
      </c>
      <c r="AN289">
        <f>VLOOKUP($A289,'Full dataset'!$A$4:$IE$190,2007+AN$1-$C289,FALSE)</f>
        <v>4827</v>
      </c>
      <c r="AO289">
        <f>VLOOKUP($A289,'Full dataset'!$A$4:$IE$190,2007+AO$1-$C289,FALSE)</f>
        <v>7</v>
      </c>
      <c r="AP289" t="s">
        <v>726</v>
      </c>
      <c r="AQ289" t="s">
        <v>726</v>
      </c>
      <c r="AR289" t="s">
        <v>726</v>
      </c>
      <c r="AS289" t="s">
        <v>726</v>
      </c>
      <c r="AT289" t="s">
        <v>726</v>
      </c>
      <c r="AU289">
        <f>VLOOKUP(A289,'Full dataset'!$A$4:$II$190,$AU$1,FALSE)</f>
        <v>9999</v>
      </c>
      <c r="AV289">
        <v>0</v>
      </c>
      <c r="AW289">
        <f>VLOOKUP(A289,'Full dataset'!$A$5:$IM$190,247,FALSE)</f>
        <v>0</v>
      </c>
      <c r="AX289">
        <f>VLOOKUP(A289,'Full dataset'!$A$4:$II$190,242,FALSE)</f>
        <v>2012</v>
      </c>
      <c r="AY289">
        <f>VLOOKUP(A289,'Full dataset'!$A$5:$IM$190,246,FALSE)</f>
        <v>1</v>
      </c>
      <c r="AZ289">
        <v>9999</v>
      </c>
      <c r="BA289">
        <f>MAX(VLOOKUP($A289,'Full dataset'!$A$4:$IX$190,BA$1,FALSE),AW289)</f>
        <v>0</v>
      </c>
      <c r="BB289">
        <f>IF(VLOOKUP($A289,'Full dataset'!$A$4:$IX$190,BB$1,FALSE)&gt;0,VLOOKUP($A289,'Full dataset'!$A$4:$IX$190,BB$1,FALSE),AU289)</f>
        <v>9999</v>
      </c>
      <c r="BC289">
        <f>MAX(VLOOKUP($A289,'Full dataset'!$A$4:$IX$190,BC$1,FALSE),AY289)</f>
        <v>1</v>
      </c>
      <c r="BD289">
        <f>MAX(VLOOKUP($A289,'Full dataset'!$A$4:$IX$190,BD$1,FALSE),AX289)</f>
        <v>2012</v>
      </c>
      <c r="BE289">
        <f t="shared" si="27"/>
        <v>2012</v>
      </c>
      <c r="BF289">
        <f t="shared" si="28"/>
        <v>0</v>
      </c>
      <c r="BG289">
        <f t="shared" si="29"/>
        <v>0</v>
      </c>
      <c r="BH289">
        <f t="shared" si="24"/>
        <v>0</v>
      </c>
      <c r="BI289">
        <f t="shared" si="25"/>
        <v>0</v>
      </c>
      <c r="BO289">
        <f>IF(BF289=1,VLOOKUP($A289,'Full dataset'!$A$4:$IE$190,2007+BO$1-$C289,FALSE),0)</f>
        <v>0</v>
      </c>
      <c r="BP289">
        <f>IF(BF289=1,VLOOKUP($A289,'Full dataset'!$A$4:$IE$190,2007+BP$1-$C289,FALSE),0)</f>
        <v>0</v>
      </c>
      <c r="BQ289">
        <f>IF(BF289=1,VLOOKUP($A289,'Full dataset'!$A$4:$IE$190,2007+BQ$1-$C289,FALSE),0)</f>
        <v>0</v>
      </c>
      <c r="BR289">
        <f>IF($BG289=1,VLOOKUP($A289,'Full dataset'!$A$4:$IE$190,BR$1-2007+$C289,FALSE),0)</f>
        <v>0</v>
      </c>
      <c r="BS289">
        <f>IF($BG289=1,VLOOKUP($A289,'Full dataset'!$A$4:$IE$190,BS$1-2007+$C289,FALSE),0)</f>
        <v>0</v>
      </c>
      <c r="BT289">
        <f>IF($BG289=1,VLOOKUP($A289,'Full dataset'!$A$4:$IE$190,BT$1-2007+$C289,FALSE),0)</f>
        <v>0</v>
      </c>
      <c r="BU289">
        <f>IF($BG289=1,VLOOKUP($A289,'Full dataset'!$A$4:$IE$190,BU$1-2007+$C289,FALSE),0)</f>
        <v>0</v>
      </c>
      <c r="BV289">
        <f>IF($BG289=1,VLOOKUP($A289,'Full dataset'!$A$4:$IE$190,BV$1-2007+$C289,FALSE),0)</f>
        <v>0</v>
      </c>
      <c r="BW289">
        <f>IF($BG289=1,VLOOKUP($A289,'Full dataset'!$A$4:$IE$190,BW$1-2007+$C289,FALSE),0)</f>
        <v>0</v>
      </c>
      <c r="BX289">
        <f>IF($BG289=1,VLOOKUP($A289,'Full dataset'!$A$4:$IE$190,BX$1-2007+$C289,FALSE),0)</f>
        <v>0</v>
      </c>
    </row>
    <row r="290" spans="1:76" x14ac:dyDescent="0.25">
      <c r="A290">
        <v>102</v>
      </c>
      <c r="B290" t="s">
        <v>146</v>
      </c>
      <c r="C290">
        <v>2008</v>
      </c>
      <c r="D290" t="s">
        <v>582</v>
      </c>
      <c r="E290">
        <f t="shared" si="26"/>
        <v>0</v>
      </c>
      <c r="F290">
        <v>1</v>
      </c>
      <c r="G290">
        <v>475</v>
      </c>
      <c r="H290">
        <v>0.37728355837966643</v>
      </c>
      <c r="I290">
        <v>245</v>
      </c>
      <c r="J290">
        <v>0</v>
      </c>
      <c r="N290">
        <v>0</v>
      </c>
      <c r="U290">
        <v>0</v>
      </c>
      <c r="V290" t="s">
        <v>726</v>
      </c>
      <c r="W290" t="s">
        <v>726</v>
      </c>
      <c r="X290" t="s">
        <v>726</v>
      </c>
      <c r="Y290">
        <v>0</v>
      </c>
      <c r="Z290" t="s">
        <v>726</v>
      </c>
      <c r="AA290" t="s">
        <v>726</v>
      </c>
      <c r="AB290" t="s">
        <v>726</v>
      </c>
      <c r="AC290">
        <f>VLOOKUP(A290,'Full dataset'!$A$4:$IE$190,2033-C290,FALSE)</f>
        <v>6.4</v>
      </c>
      <c r="AD290">
        <f>VLOOKUP(A290,'Full dataset'!$A$4:$IE$190,2041-C290,FALSE)</f>
        <v>1300</v>
      </c>
      <c r="AE290">
        <f>VLOOKUP(A290,'Full dataset'!$A$4:$IE$190,2050-C290,FALSE)</f>
        <v>0</v>
      </c>
      <c r="AF290">
        <v>3.2</v>
      </c>
      <c r="AG290" t="str">
        <f>VLOOKUP($A290,'Full dataset'!$A$4:$IE$190,2007+AG$1-$C290,FALSE)</f>
        <v>.</v>
      </c>
      <c r="AH290" t="str">
        <f>VLOOKUP($A290,'Full dataset'!$A$4:$IE$190,2007+AH$1-$C290,FALSE)</f>
        <v>.</v>
      </c>
      <c r="AI290">
        <f>VLOOKUP($A290,'Full dataset'!$A$4:$IE$190,2007+AI$1-$C290,FALSE)</f>
        <v>237</v>
      </c>
      <c r="AJ290">
        <f>VLOOKUP($A290,'Full dataset'!$A$4:$IE$190,2007+AJ$1-$C290,FALSE)</f>
        <v>45</v>
      </c>
      <c r="AK290" t="str">
        <f>VLOOKUP($A290,'Full dataset'!$A$4:$IE$190,2007+AK$1-$C290,FALSE)</f>
        <v>.</v>
      </c>
      <c r="AL290">
        <f>VLOOKUP($A290,'Full dataset'!$A$4:$IE$190,2007+AL$1-$C290,FALSE)</f>
        <v>71</v>
      </c>
      <c r="AM290" t="s">
        <v>726</v>
      </c>
      <c r="AN290">
        <f>VLOOKUP($A290,'Full dataset'!$A$4:$IE$190,2007+AN$1-$C290,FALSE)</f>
        <v>9693</v>
      </c>
      <c r="AO290">
        <f>VLOOKUP($A290,'Full dataset'!$A$4:$IE$190,2007+AO$1-$C290,FALSE)</f>
        <v>7</v>
      </c>
      <c r="AP290" t="s">
        <v>726</v>
      </c>
      <c r="AQ290" t="s">
        <v>726</v>
      </c>
      <c r="AR290" t="s">
        <v>726</v>
      </c>
      <c r="AS290" t="s">
        <v>726</v>
      </c>
      <c r="AT290" t="s">
        <v>726</v>
      </c>
      <c r="AU290">
        <f>VLOOKUP(A290,'Full dataset'!$A$4:$II$190,$AU$1,FALSE)</f>
        <v>9999</v>
      </c>
      <c r="AV290">
        <v>0</v>
      </c>
      <c r="AW290">
        <f>VLOOKUP(A290,'Full dataset'!$A$5:$IM$190,247,FALSE)</f>
        <v>0</v>
      </c>
      <c r="AX290">
        <f>VLOOKUP(A290,'Full dataset'!$A$4:$II$190,242,FALSE)</f>
        <v>9999</v>
      </c>
      <c r="AY290">
        <f>VLOOKUP(A290,'Full dataset'!$A$5:$IM$190,246,FALSE)</f>
        <v>0</v>
      </c>
      <c r="AZ290">
        <v>9999</v>
      </c>
      <c r="BA290">
        <f>MAX(VLOOKUP($A290,'Full dataset'!$A$4:$IX$190,BA$1,FALSE),AW290)</f>
        <v>2</v>
      </c>
      <c r="BB290">
        <f>IF(VLOOKUP($A290,'Full dataset'!$A$4:$IX$190,BB$1,FALSE)&gt;0,VLOOKUP($A290,'Full dataset'!$A$4:$IX$190,BB$1,FALSE),AU290)</f>
        <v>2014</v>
      </c>
      <c r="BC290">
        <f>MAX(VLOOKUP($A290,'Full dataset'!$A$4:$IX$190,BC$1,FALSE),AY290)</f>
        <v>0</v>
      </c>
      <c r="BD290">
        <f>MAX(VLOOKUP($A290,'Full dataset'!$A$4:$IX$190,BD$1,FALSE),AX290)</f>
        <v>9999</v>
      </c>
      <c r="BE290">
        <f t="shared" si="27"/>
        <v>2014</v>
      </c>
      <c r="BF290">
        <f t="shared" si="28"/>
        <v>0</v>
      </c>
      <c r="BG290">
        <f t="shared" si="29"/>
        <v>0</v>
      </c>
      <c r="BH290">
        <f t="shared" si="24"/>
        <v>0</v>
      </c>
      <c r="BI290">
        <f t="shared" si="25"/>
        <v>0</v>
      </c>
      <c r="BO290">
        <f>IF(BF290=1,VLOOKUP($A290,'Full dataset'!$A$4:$IE$190,2007+BO$1-$C290,FALSE),0)</f>
        <v>0</v>
      </c>
      <c r="BP290">
        <f>IF(BF290=1,VLOOKUP($A290,'Full dataset'!$A$4:$IE$190,2007+BP$1-$C290,FALSE),0)</f>
        <v>0</v>
      </c>
      <c r="BQ290">
        <f>IF(BF290=1,VLOOKUP($A290,'Full dataset'!$A$4:$IE$190,2007+BQ$1-$C290,FALSE),0)</f>
        <v>0</v>
      </c>
      <c r="BR290">
        <f>IF($BG290=1,VLOOKUP($A290,'Full dataset'!$A$4:$IE$190,BR$1-2007+$C290,FALSE),0)</f>
        <v>0</v>
      </c>
      <c r="BS290">
        <f>IF($BG290=1,VLOOKUP($A290,'Full dataset'!$A$4:$IE$190,BS$1-2007+$C290,FALSE),0)</f>
        <v>0</v>
      </c>
      <c r="BT290">
        <f>IF($BG290=1,VLOOKUP($A290,'Full dataset'!$A$4:$IE$190,BT$1-2007+$C290,FALSE),0)</f>
        <v>0</v>
      </c>
      <c r="BU290">
        <f>IF($BG290=1,VLOOKUP($A290,'Full dataset'!$A$4:$IE$190,BU$1-2007+$C290,FALSE),0)</f>
        <v>0</v>
      </c>
      <c r="BV290">
        <f>IF($BG290=1,VLOOKUP($A290,'Full dataset'!$A$4:$IE$190,BV$1-2007+$C290,FALSE),0)</f>
        <v>0</v>
      </c>
      <c r="BW290">
        <f>IF($BG290=1,VLOOKUP($A290,'Full dataset'!$A$4:$IE$190,BW$1-2007+$C290,FALSE),0)</f>
        <v>0</v>
      </c>
      <c r="BX290">
        <f>IF($BG290=1,VLOOKUP($A290,'Full dataset'!$A$4:$IE$190,BX$1-2007+$C290,FALSE),0)</f>
        <v>0</v>
      </c>
    </row>
    <row r="291" spans="1:76" x14ac:dyDescent="0.25">
      <c r="A291">
        <v>103</v>
      </c>
      <c r="B291" t="s">
        <v>147</v>
      </c>
      <c r="C291">
        <v>2008</v>
      </c>
      <c r="D291" t="s">
        <v>582</v>
      </c>
      <c r="E291">
        <f t="shared" si="26"/>
        <v>0</v>
      </c>
      <c r="F291">
        <v>1</v>
      </c>
      <c r="G291">
        <v>22615</v>
      </c>
      <c r="H291">
        <v>1.8180721922984162</v>
      </c>
      <c r="I291">
        <v>6121</v>
      </c>
      <c r="J291">
        <v>1</v>
      </c>
      <c r="K291">
        <v>3157</v>
      </c>
      <c r="L291">
        <v>0.25379853685987619</v>
      </c>
      <c r="M291">
        <v>833</v>
      </c>
      <c r="N291">
        <v>2</v>
      </c>
      <c r="O291">
        <v>6026</v>
      </c>
      <c r="P291">
        <v>0.48444408714526893</v>
      </c>
      <c r="Q291">
        <v>55</v>
      </c>
      <c r="R291">
        <v>40118</v>
      </c>
      <c r="U291">
        <v>1</v>
      </c>
      <c r="V291">
        <v>1833</v>
      </c>
      <c r="W291">
        <v>218260</v>
      </c>
      <c r="X291">
        <v>49327</v>
      </c>
      <c r="Y291">
        <v>1</v>
      </c>
      <c r="Z291">
        <v>1</v>
      </c>
      <c r="AA291" t="s">
        <v>822</v>
      </c>
      <c r="AB291">
        <v>313344</v>
      </c>
      <c r="AC291">
        <f>VLOOKUP(A291,'Full dataset'!$A$4:$IE$190,2033-C291,FALSE)</f>
        <v>1.3</v>
      </c>
      <c r="AD291">
        <f>VLOOKUP(A291,'Full dataset'!$A$4:$IE$190,2041-C291,FALSE)</f>
        <v>13401</v>
      </c>
      <c r="AE291">
        <f>VLOOKUP(A291,'Full dataset'!$A$4:$IE$190,2050-C291,FALSE)</f>
        <v>0</v>
      </c>
      <c r="AF291">
        <v>0.65</v>
      </c>
      <c r="AG291" t="str">
        <f>VLOOKUP($A291,'Full dataset'!$A$4:$IE$190,2007+AG$1-$C291,FALSE)</f>
        <v>.</v>
      </c>
      <c r="AH291" t="str">
        <f>VLOOKUP($A291,'Full dataset'!$A$4:$IE$190,2007+AH$1-$C291,FALSE)</f>
        <v>.</v>
      </c>
      <c r="AI291">
        <f>VLOOKUP($A291,'Full dataset'!$A$4:$IE$190,2007+AI$1-$C291,FALSE)</f>
        <v>3681</v>
      </c>
      <c r="AJ291">
        <f>VLOOKUP($A291,'Full dataset'!$A$4:$IE$190,2007+AJ$1-$C291,FALSE)</f>
        <v>513</v>
      </c>
      <c r="AK291">
        <f>VLOOKUP($A291,'Full dataset'!$A$4:$IE$190,2007+AK$1-$C291,FALSE)</f>
        <v>46</v>
      </c>
      <c r="AL291">
        <f>VLOOKUP($A291,'Full dataset'!$A$4:$IE$190,2007+AL$1-$C291,FALSE)</f>
        <v>44</v>
      </c>
      <c r="AM291" t="s">
        <v>726</v>
      </c>
      <c r="AN291">
        <f>VLOOKUP($A291,'Full dataset'!$A$4:$IE$190,2007+AN$1-$C291,FALSE)</f>
        <v>3159</v>
      </c>
      <c r="AO291">
        <f>VLOOKUP($A291,'Full dataset'!$A$4:$IE$190,2007+AO$1-$C291,FALSE)</f>
        <v>20</v>
      </c>
      <c r="AP291" t="s">
        <v>726</v>
      </c>
      <c r="AQ291" t="s">
        <v>726</v>
      </c>
      <c r="AR291" t="s">
        <v>726</v>
      </c>
      <c r="AS291" t="s">
        <v>726</v>
      </c>
      <c r="AT291" t="s">
        <v>726</v>
      </c>
      <c r="AU291">
        <f>VLOOKUP(A291,'Full dataset'!$A$4:$II$190,$AU$1,FALSE)</f>
        <v>2008</v>
      </c>
      <c r="AV291">
        <v>1</v>
      </c>
      <c r="AW291">
        <f>VLOOKUP(A291,'Full dataset'!$A$5:$IM$190,247,FALSE)</f>
        <v>1</v>
      </c>
      <c r="AX291">
        <f>VLOOKUP(A291,'Full dataset'!$A$4:$II$190,242,FALSE)</f>
        <v>2008</v>
      </c>
      <c r="AY291">
        <f>VLOOKUP(A291,'Full dataset'!$A$5:$IM$190,246,FALSE)</f>
        <v>1</v>
      </c>
      <c r="AZ291">
        <v>9999</v>
      </c>
      <c r="BA291">
        <f>MAX(VLOOKUP($A291,'Full dataset'!$A$4:$IX$190,BA$1,FALSE),AW291)</f>
        <v>2</v>
      </c>
      <c r="BB291">
        <f>IF(VLOOKUP($A291,'Full dataset'!$A$4:$IX$190,BB$1,FALSE)&gt;0,VLOOKUP($A291,'Full dataset'!$A$4:$IX$190,BB$1,FALSE),AU291)</f>
        <v>2009</v>
      </c>
      <c r="BC291">
        <f>MAX(VLOOKUP($A291,'Full dataset'!$A$4:$IX$190,BC$1,FALSE),AY291)</f>
        <v>2</v>
      </c>
      <c r="BD291">
        <f>MAX(VLOOKUP($A291,'Full dataset'!$A$4:$IX$190,BD$1,FALSE),AX291)</f>
        <v>2008</v>
      </c>
      <c r="BE291">
        <f t="shared" si="27"/>
        <v>2008</v>
      </c>
      <c r="BF291">
        <f t="shared" si="28"/>
        <v>0</v>
      </c>
      <c r="BG291">
        <f t="shared" si="29"/>
        <v>1</v>
      </c>
      <c r="BH291">
        <f t="shared" si="24"/>
        <v>0</v>
      </c>
      <c r="BI291">
        <f t="shared" si="25"/>
        <v>1</v>
      </c>
      <c r="BO291">
        <f>IF(BF291=1,VLOOKUP($A291,'Full dataset'!$A$4:$IE$190,2007+BO$1-$C291,FALSE),0)</f>
        <v>0</v>
      </c>
      <c r="BP291">
        <f>IF(BF291=1,VLOOKUP($A291,'Full dataset'!$A$4:$IE$190,2007+BP$1-$C291,FALSE),0)</f>
        <v>0</v>
      </c>
      <c r="BQ291">
        <f>IF(BF291=1,VLOOKUP($A291,'Full dataset'!$A$4:$IE$190,2007+BQ$1-$C291,FALSE),0)</f>
        <v>0</v>
      </c>
      <c r="BR291">
        <f>IF($BG291=1,VLOOKUP($A291,'Full dataset'!$A$4:$IE$190,BR$1-2007+$C291,FALSE),0)</f>
        <v>24</v>
      </c>
      <c r="BS291">
        <f>IF($BG291=1,VLOOKUP($A291,'Full dataset'!$A$4:$IE$190,BS$1-2007+$C291,FALSE),0)</f>
        <v>256</v>
      </c>
      <c r="BT291">
        <f>IF($BG291=1,VLOOKUP($A291,'Full dataset'!$A$4:$IE$190,BT$1-2007+$C291,FALSE),0)</f>
        <v>1303</v>
      </c>
      <c r="BU291">
        <f>IF($BG291=1,VLOOKUP($A291,'Full dataset'!$A$4:$IE$190,BU$1-2007+$C291,FALSE),0)</f>
        <v>26</v>
      </c>
      <c r="BV291">
        <f>IF($BG291=1,VLOOKUP($A291,'Full dataset'!$A$4:$IE$190,BV$1-2007+$C291,FALSE),0)</f>
        <v>0</v>
      </c>
      <c r="BW291">
        <f>IF($BG291=1,VLOOKUP($A291,'Full dataset'!$A$4:$IE$190,BW$1-2007+$C291,FALSE),0)</f>
        <v>0</v>
      </c>
      <c r="BX291">
        <f>IF($BG291=1,VLOOKUP($A291,'Full dataset'!$A$4:$IE$190,BX$1-2007+$C291,FALSE),0)</f>
        <v>0</v>
      </c>
    </row>
    <row r="292" spans="1:76" x14ac:dyDescent="0.25">
      <c r="A292">
        <v>104</v>
      </c>
      <c r="B292" t="s">
        <v>148</v>
      </c>
      <c r="C292">
        <v>2008</v>
      </c>
      <c r="D292" t="s">
        <v>582</v>
      </c>
      <c r="E292">
        <f t="shared" si="26"/>
        <v>0</v>
      </c>
      <c r="F292">
        <v>1</v>
      </c>
      <c r="G292">
        <v>13347</v>
      </c>
      <c r="H292">
        <v>4.0323262839879153</v>
      </c>
      <c r="I292">
        <v>3532</v>
      </c>
      <c r="J292">
        <v>0</v>
      </c>
      <c r="N292">
        <v>0</v>
      </c>
      <c r="U292">
        <v>1</v>
      </c>
      <c r="V292">
        <v>364</v>
      </c>
      <c r="W292">
        <v>16537</v>
      </c>
      <c r="X292">
        <v>17142</v>
      </c>
      <c r="Y292">
        <v>1</v>
      </c>
      <c r="Z292">
        <v>1</v>
      </c>
      <c r="AA292" t="s">
        <v>823</v>
      </c>
      <c r="AB292">
        <v>122630</v>
      </c>
      <c r="AC292">
        <f>VLOOKUP(A292,'Full dataset'!$A$4:$IE$190,2033-C292,FALSE)</f>
        <v>7.4</v>
      </c>
      <c r="AD292">
        <f>VLOOKUP(A292,'Full dataset'!$A$4:$IE$190,2041-C292,FALSE)</f>
        <v>3368</v>
      </c>
      <c r="AE292">
        <f>VLOOKUP(A292,'Full dataset'!$A$4:$IE$190,2050-C292,FALSE)</f>
        <v>0</v>
      </c>
      <c r="AF292">
        <v>3.7</v>
      </c>
      <c r="AG292" t="str">
        <f>VLOOKUP($A292,'Full dataset'!$A$4:$IE$190,2007+AG$1-$C292,FALSE)</f>
        <v>.</v>
      </c>
      <c r="AH292" t="str">
        <f>VLOOKUP($A292,'Full dataset'!$A$4:$IE$190,2007+AH$1-$C292,FALSE)</f>
        <v>.</v>
      </c>
      <c r="AI292">
        <f>VLOOKUP($A292,'Full dataset'!$A$4:$IE$190,2007+AI$1-$C292,FALSE)</f>
        <v>8100</v>
      </c>
      <c r="AJ292">
        <f>VLOOKUP($A292,'Full dataset'!$A$4:$IE$190,2007+AJ$1-$C292,FALSE)</f>
        <v>-50</v>
      </c>
      <c r="AK292" t="str">
        <f>VLOOKUP($A292,'Full dataset'!$A$4:$IE$190,2007+AK$1-$C292,FALSE)</f>
        <v>.</v>
      </c>
      <c r="AL292">
        <f>VLOOKUP($A292,'Full dataset'!$A$4:$IE$190,2007+AL$1-$C292,FALSE)</f>
        <v>38</v>
      </c>
      <c r="AM292" t="s">
        <v>726</v>
      </c>
      <c r="AN292">
        <f>VLOOKUP($A292,'Full dataset'!$A$4:$IE$190,2007+AN$1-$C292,FALSE)</f>
        <v>7336</v>
      </c>
      <c r="AO292">
        <f>VLOOKUP($A292,'Full dataset'!$A$4:$IE$190,2007+AO$1-$C292,FALSE)</f>
        <v>2</v>
      </c>
      <c r="AP292" t="s">
        <v>726</v>
      </c>
      <c r="AQ292" t="s">
        <v>726</v>
      </c>
      <c r="AR292" t="s">
        <v>726</v>
      </c>
      <c r="AS292" t="s">
        <v>726</v>
      </c>
      <c r="AT292" t="s">
        <v>726</v>
      </c>
      <c r="AU292">
        <f>VLOOKUP(A292,'Full dataset'!$A$4:$II$190,$AU$1,FALSE)</f>
        <v>2011</v>
      </c>
      <c r="AV292">
        <v>0</v>
      </c>
      <c r="AW292">
        <f>VLOOKUP(A292,'Full dataset'!$A$5:$IM$190,247,FALSE)</f>
        <v>1</v>
      </c>
      <c r="AX292">
        <f>VLOOKUP(A292,'Full dataset'!$A$4:$II$190,242,FALSE)</f>
        <v>9999</v>
      </c>
      <c r="AY292">
        <f>VLOOKUP(A292,'Full dataset'!$A$5:$IM$190,246,FALSE)</f>
        <v>1</v>
      </c>
      <c r="AZ292">
        <v>9999</v>
      </c>
      <c r="BA292">
        <f>MAX(VLOOKUP($A292,'Full dataset'!$A$4:$IX$190,BA$1,FALSE),AW292)</f>
        <v>2</v>
      </c>
      <c r="BB292">
        <f>IF(VLOOKUP($A292,'Full dataset'!$A$4:$IX$190,BB$1,FALSE)&gt;0,VLOOKUP($A292,'Full dataset'!$A$4:$IX$190,BB$1,FALSE),AU292)</f>
        <v>2011</v>
      </c>
      <c r="BC292">
        <f>MAX(VLOOKUP($A292,'Full dataset'!$A$4:$IX$190,BC$1,FALSE),AY292)</f>
        <v>1</v>
      </c>
      <c r="BD292">
        <f>MAX(VLOOKUP($A292,'Full dataset'!$A$4:$IX$190,BD$1,FALSE),AX292)</f>
        <v>9999</v>
      </c>
      <c r="BE292">
        <f t="shared" si="27"/>
        <v>2011</v>
      </c>
      <c r="BF292">
        <f t="shared" si="28"/>
        <v>0</v>
      </c>
      <c r="BG292">
        <f t="shared" si="29"/>
        <v>0</v>
      </c>
      <c r="BH292">
        <f t="shared" si="24"/>
        <v>0</v>
      </c>
      <c r="BI292">
        <f t="shared" si="25"/>
        <v>0</v>
      </c>
      <c r="BO292">
        <f>IF(BF292=1,VLOOKUP($A292,'Full dataset'!$A$4:$IE$190,2007+BO$1-$C292,FALSE),0)</f>
        <v>0</v>
      </c>
      <c r="BP292">
        <f>IF(BF292=1,VLOOKUP($A292,'Full dataset'!$A$4:$IE$190,2007+BP$1-$C292,FALSE),0)</f>
        <v>0</v>
      </c>
      <c r="BQ292">
        <f>IF(BF292=1,VLOOKUP($A292,'Full dataset'!$A$4:$IE$190,2007+BQ$1-$C292,FALSE),0)</f>
        <v>0</v>
      </c>
      <c r="BR292">
        <f>IF($BG292=1,VLOOKUP($A292,'Full dataset'!$A$4:$IE$190,BR$1-2007+$C292,FALSE),0)</f>
        <v>0</v>
      </c>
      <c r="BS292">
        <f>IF($BG292=1,VLOOKUP($A292,'Full dataset'!$A$4:$IE$190,BS$1-2007+$C292,FALSE),0)</f>
        <v>0</v>
      </c>
      <c r="BT292">
        <f>IF($BG292=1,VLOOKUP($A292,'Full dataset'!$A$4:$IE$190,BT$1-2007+$C292,FALSE),0)</f>
        <v>0</v>
      </c>
      <c r="BU292">
        <f>IF($BG292=1,VLOOKUP($A292,'Full dataset'!$A$4:$IE$190,BU$1-2007+$C292,FALSE),0)</f>
        <v>0</v>
      </c>
      <c r="BV292">
        <f>IF($BG292=1,VLOOKUP($A292,'Full dataset'!$A$4:$IE$190,BV$1-2007+$C292,FALSE),0)</f>
        <v>0</v>
      </c>
      <c r="BW292">
        <f>IF($BG292=1,VLOOKUP($A292,'Full dataset'!$A$4:$IE$190,BW$1-2007+$C292,FALSE),0)</f>
        <v>0</v>
      </c>
      <c r="BX292">
        <f>IF($BG292=1,VLOOKUP($A292,'Full dataset'!$A$4:$IE$190,BX$1-2007+$C292,FALSE),0)</f>
        <v>0</v>
      </c>
    </row>
    <row r="293" spans="1:76" x14ac:dyDescent="0.25">
      <c r="A293">
        <v>105</v>
      </c>
      <c r="B293" t="s">
        <v>149</v>
      </c>
      <c r="C293">
        <v>2008</v>
      </c>
      <c r="D293" t="s">
        <v>582</v>
      </c>
      <c r="E293">
        <f t="shared" si="26"/>
        <v>0</v>
      </c>
      <c r="F293">
        <v>0</v>
      </c>
      <c r="J293">
        <v>0</v>
      </c>
      <c r="N293">
        <v>0</v>
      </c>
      <c r="U293">
        <v>1</v>
      </c>
      <c r="V293">
        <v>59</v>
      </c>
      <c r="W293">
        <v>12892</v>
      </c>
      <c r="X293">
        <v>1793</v>
      </c>
      <c r="Y293">
        <v>1</v>
      </c>
      <c r="Z293">
        <v>0</v>
      </c>
      <c r="AA293" t="s">
        <v>824</v>
      </c>
      <c r="AB293">
        <v>5135</v>
      </c>
      <c r="AC293">
        <f>VLOOKUP(A293,'Full dataset'!$A$4:$IE$190,2033-C293,FALSE)</f>
        <v>2.5</v>
      </c>
      <c r="AD293">
        <f>VLOOKUP(A293,'Full dataset'!$A$4:$IE$190,2041-C293,FALSE)</f>
        <v>3527</v>
      </c>
      <c r="AE293">
        <f>VLOOKUP(A293,'Full dataset'!$A$4:$IE$190,2050-C293,FALSE)</f>
        <v>0</v>
      </c>
      <c r="AF293">
        <v>1.25</v>
      </c>
      <c r="AG293" t="str">
        <f>VLOOKUP($A293,'Full dataset'!$A$4:$IE$190,2007+AG$1-$C293,FALSE)</f>
        <v>.</v>
      </c>
      <c r="AH293" t="str">
        <f>VLOOKUP($A293,'Full dataset'!$A$4:$IE$190,2007+AH$1-$C293,FALSE)</f>
        <v>.</v>
      </c>
      <c r="AI293">
        <f>VLOOKUP($A293,'Full dataset'!$A$4:$IE$190,2007+AI$1-$C293,FALSE)</f>
        <v>490</v>
      </c>
      <c r="AJ293">
        <f>VLOOKUP($A293,'Full dataset'!$A$4:$IE$190,2007+AJ$1-$C293,FALSE)</f>
        <v>155</v>
      </c>
      <c r="AK293" t="str">
        <f>VLOOKUP($A293,'Full dataset'!$A$4:$IE$190,2007+AK$1-$C293,FALSE)</f>
        <v>.</v>
      </c>
      <c r="AL293">
        <f>VLOOKUP($A293,'Full dataset'!$A$4:$IE$190,2007+AL$1-$C293,FALSE)</f>
        <v>80</v>
      </c>
      <c r="AM293" t="s">
        <v>726</v>
      </c>
      <c r="AN293">
        <f>VLOOKUP($A293,'Full dataset'!$A$4:$IE$190,2007+AN$1-$C293,FALSE)</f>
        <v>10633</v>
      </c>
      <c r="AO293">
        <f>VLOOKUP($A293,'Full dataset'!$A$4:$IE$190,2007+AO$1-$C293,FALSE)</f>
        <v>8</v>
      </c>
      <c r="AP293" t="s">
        <v>726</v>
      </c>
      <c r="AQ293" t="s">
        <v>726</v>
      </c>
      <c r="AR293" t="s">
        <v>726</v>
      </c>
      <c r="AS293" t="s">
        <v>726</v>
      </c>
      <c r="AT293" t="s">
        <v>726</v>
      </c>
      <c r="AU293">
        <f>VLOOKUP(A293,'Full dataset'!$A$4:$II$190,$AU$1,FALSE)</f>
        <v>2008</v>
      </c>
      <c r="AV293">
        <v>0</v>
      </c>
      <c r="AW293">
        <f>VLOOKUP(A293,'Full dataset'!$A$5:$IM$190,247,FALSE)</f>
        <v>1</v>
      </c>
      <c r="AX293">
        <f>VLOOKUP(A293,'Full dataset'!$A$4:$II$190,242,FALSE)</f>
        <v>2008</v>
      </c>
      <c r="AY293">
        <f>VLOOKUP(A293,'Full dataset'!$A$5:$IM$190,246,FALSE)</f>
        <v>1</v>
      </c>
      <c r="AZ293">
        <v>9999</v>
      </c>
      <c r="BA293">
        <f>MAX(VLOOKUP($A293,'Full dataset'!$A$4:$IX$190,BA$1,FALSE),AW293)</f>
        <v>1</v>
      </c>
      <c r="BB293">
        <f>IF(VLOOKUP($A293,'Full dataset'!$A$4:$IX$190,BB$1,FALSE)&gt;0,VLOOKUP($A293,'Full dataset'!$A$4:$IX$190,BB$1,FALSE),AU293)</f>
        <v>2008</v>
      </c>
      <c r="BC293">
        <f>MAX(VLOOKUP($A293,'Full dataset'!$A$4:$IX$190,BC$1,FALSE),AY293)</f>
        <v>1</v>
      </c>
      <c r="BD293">
        <f>MAX(VLOOKUP($A293,'Full dataset'!$A$4:$IX$190,BD$1,FALSE),AX293)</f>
        <v>2008</v>
      </c>
      <c r="BE293">
        <f t="shared" si="27"/>
        <v>2008</v>
      </c>
      <c r="BF293">
        <f t="shared" si="28"/>
        <v>0</v>
      </c>
      <c r="BG293">
        <f t="shared" si="29"/>
        <v>0</v>
      </c>
      <c r="BH293">
        <f t="shared" si="24"/>
        <v>0</v>
      </c>
      <c r="BI293">
        <f t="shared" si="25"/>
        <v>0</v>
      </c>
      <c r="BO293">
        <f>IF(BF293=1,VLOOKUP($A293,'Full dataset'!$A$4:$IE$190,2007+BO$1-$C293,FALSE),0)</f>
        <v>0</v>
      </c>
      <c r="BP293">
        <f>IF(BF293=1,VLOOKUP($A293,'Full dataset'!$A$4:$IE$190,2007+BP$1-$C293,FALSE),0)</f>
        <v>0</v>
      </c>
      <c r="BQ293">
        <f>IF(BF293=1,VLOOKUP($A293,'Full dataset'!$A$4:$IE$190,2007+BQ$1-$C293,FALSE),0)</f>
        <v>0</v>
      </c>
      <c r="BR293">
        <f>IF($BG293=1,VLOOKUP($A293,'Full dataset'!$A$4:$IE$190,BR$1-2007+$C293,FALSE),0)</f>
        <v>0</v>
      </c>
      <c r="BS293">
        <f>IF($BG293=1,VLOOKUP($A293,'Full dataset'!$A$4:$IE$190,BS$1-2007+$C293,FALSE),0)</f>
        <v>0</v>
      </c>
      <c r="BT293">
        <f>IF($BG293=1,VLOOKUP($A293,'Full dataset'!$A$4:$IE$190,BT$1-2007+$C293,FALSE),0)</f>
        <v>0</v>
      </c>
      <c r="BU293">
        <f>IF($BG293=1,VLOOKUP($A293,'Full dataset'!$A$4:$IE$190,BU$1-2007+$C293,FALSE),0)</f>
        <v>0</v>
      </c>
      <c r="BV293">
        <f>IF($BG293=1,VLOOKUP($A293,'Full dataset'!$A$4:$IE$190,BV$1-2007+$C293,FALSE),0)</f>
        <v>0</v>
      </c>
      <c r="BW293">
        <f>IF($BG293=1,VLOOKUP($A293,'Full dataset'!$A$4:$IE$190,BW$1-2007+$C293,FALSE),0)</f>
        <v>0</v>
      </c>
      <c r="BX293">
        <f>IF($BG293=1,VLOOKUP($A293,'Full dataset'!$A$4:$IE$190,BX$1-2007+$C293,FALSE),0)</f>
        <v>0</v>
      </c>
    </row>
    <row r="294" spans="1:76" x14ac:dyDescent="0.25">
      <c r="A294">
        <v>106</v>
      </c>
      <c r="B294" t="s">
        <v>150</v>
      </c>
      <c r="C294">
        <v>2008</v>
      </c>
      <c r="D294" t="s">
        <v>582</v>
      </c>
      <c r="E294">
        <f t="shared" si="26"/>
        <v>0</v>
      </c>
      <c r="F294">
        <v>1</v>
      </c>
      <c r="G294">
        <v>4458</v>
      </c>
      <c r="H294">
        <v>2.5315161839863713</v>
      </c>
      <c r="I294">
        <v>1172</v>
      </c>
      <c r="J294">
        <v>0</v>
      </c>
      <c r="N294">
        <v>0</v>
      </c>
      <c r="U294">
        <v>1</v>
      </c>
      <c r="V294">
        <v>605</v>
      </c>
      <c r="W294">
        <v>16200</v>
      </c>
      <c r="X294">
        <v>6704</v>
      </c>
      <c r="Y294">
        <v>1</v>
      </c>
      <c r="Z294">
        <v>0</v>
      </c>
      <c r="AA294" t="s">
        <v>825</v>
      </c>
      <c r="AB294">
        <v>26738</v>
      </c>
      <c r="AC294">
        <f>VLOOKUP(A294,'Full dataset'!$A$4:$IE$190,2033-C294,FALSE)</f>
        <v>0</v>
      </c>
      <c r="AD294">
        <f>VLOOKUP(A294,'Full dataset'!$A$4:$IE$190,2041-C294,FALSE)</f>
        <v>2169</v>
      </c>
      <c r="AE294">
        <f>VLOOKUP(A294,'Full dataset'!$A$4:$IE$190,2050-C294,FALSE)</f>
        <v>0</v>
      </c>
      <c r="AF294">
        <v>0</v>
      </c>
      <c r="AG294" t="str">
        <f>VLOOKUP($A294,'Full dataset'!$A$4:$IE$190,2007+AG$1-$C294,FALSE)</f>
        <v>.</v>
      </c>
      <c r="AH294" t="str">
        <f>VLOOKUP($A294,'Full dataset'!$A$4:$IE$190,2007+AH$1-$C294,FALSE)</f>
        <v>.</v>
      </c>
      <c r="AI294">
        <f>VLOOKUP($A294,'Full dataset'!$A$4:$IE$190,2007+AI$1-$C294,FALSE)</f>
        <v>3212</v>
      </c>
      <c r="AJ294">
        <f>VLOOKUP($A294,'Full dataset'!$A$4:$IE$190,2007+AJ$1-$C294,FALSE)</f>
        <v>235</v>
      </c>
      <c r="AK294" t="str">
        <f>VLOOKUP($A294,'Full dataset'!$A$4:$IE$190,2007+AK$1-$C294,FALSE)</f>
        <v>.</v>
      </c>
      <c r="AL294" t="str">
        <f>VLOOKUP($A294,'Full dataset'!$A$4:$IE$190,2007+AL$1-$C294,FALSE)</f>
        <v>.</v>
      </c>
      <c r="AM294" t="s">
        <v>726</v>
      </c>
      <c r="AN294" t="str">
        <f>VLOOKUP($A294,'Full dataset'!$A$4:$IE$190,2007+AN$1-$C294,FALSE)</f>
        <v>.</v>
      </c>
      <c r="AO294">
        <f>VLOOKUP($A294,'Full dataset'!$A$4:$IE$190,2007+AO$1-$C294,FALSE)</f>
        <v>8</v>
      </c>
      <c r="AP294" t="s">
        <v>726</v>
      </c>
      <c r="AQ294" t="s">
        <v>726</v>
      </c>
      <c r="AR294" t="s">
        <v>726</v>
      </c>
      <c r="AS294" t="s">
        <v>726</v>
      </c>
      <c r="AT294" t="s">
        <v>726</v>
      </c>
      <c r="AU294">
        <f>VLOOKUP(A294,'Full dataset'!$A$4:$II$190,$AU$1,FALSE)</f>
        <v>2009</v>
      </c>
      <c r="AV294">
        <v>0</v>
      </c>
      <c r="AW294">
        <f>VLOOKUP(A294,'Full dataset'!$A$5:$IM$190,247,FALSE)</f>
        <v>1</v>
      </c>
      <c r="AX294">
        <f>VLOOKUP(A294,'Full dataset'!$A$4:$II$190,242,FALSE)</f>
        <v>2012</v>
      </c>
      <c r="AY294">
        <f>VLOOKUP(A294,'Full dataset'!$A$5:$IM$190,246,FALSE)</f>
        <v>1</v>
      </c>
      <c r="AZ294">
        <v>9999</v>
      </c>
      <c r="BA294">
        <f>MAX(VLOOKUP($A294,'Full dataset'!$A$4:$IX$190,BA$1,FALSE),AW294)</f>
        <v>2</v>
      </c>
      <c r="BB294">
        <f>IF(VLOOKUP($A294,'Full dataset'!$A$4:$IX$190,BB$1,FALSE)&gt;0,VLOOKUP($A294,'Full dataset'!$A$4:$IX$190,BB$1,FALSE),AU294)</f>
        <v>2013</v>
      </c>
      <c r="BC294">
        <f>MAX(VLOOKUP($A294,'Full dataset'!$A$4:$IX$190,BC$1,FALSE),AY294)</f>
        <v>1</v>
      </c>
      <c r="BD294">
        <f>MAX(VLOOKUP($A294,'Full dataset'!$A$4:$IX$190,BD$1,FALSE),AX294)</f>
        <v>2012</v>
      </c>
      <c r="BE294">
        <f t="shared" si="27"/>
        <v>2012</v>
      </c>
      <c r="BF294">
        <f t="shared" si="28"/>
        <v>0</v>
      </c>
      <c r="BG294">
        <f t="shared" si="29"/>
        <v>0</v>
      </c>
      <c r="BH294">
        <f t="shared" si="24"/>
        <v>0</v>
      </c>
      <c r="BI294">
        <f t="shared" si="25"/>
        <v>0</v>
      </c>
      <c r="BO294">
        <f>IF(BF294=1,VLOOKUP($A294,'Full dataset'!$A$4:$IE$190,2007+BO$1-$C294,FALSE),0)</f>
        <v>0</v>
      </c>
      <c r="BP294">
        <f>IF(BF294=1,VLOOKUP($A294,'Full dataset'!$A$4:$IE$190,2007+BP$1-$C294,FALSE),0)</f>
        <v>0</v>
      </c>
      <c r="BQ294">
        <f>IF(BF294=1,VLOOKUP($A294,'Full dataset'!$A$4:$IE$190,2007+BQ$1-$C294,FALSE),0)</f>
        <v>0</v>
      </c>
      <c r="BR294">
        <f>IF($BG294=1,VLOOKUP($A294,'Full dataset'!$A$4:$IE$190,BR$1-2007+$C294,FALSE),0)</f>
        <v>0</v>
      </c>
      <c r="BS294">
        <f>IF($BG294=1,VLOOKUP($A294,'Full dataset'!$A$4:$IE$190,BS$1-2007+$C294,FALSE),0)</f>
        <v>0</v>
      </c>
      <c r="BT294">
        <f>IF($BG294=1,VLOOKUP($A294,'Full dataset'!$A$4:$IE$190,BT$1-2007+$C294,FALSE),0)</f>
        <v>0</v>
      </c>
      <c r="BU294">
        <f>IF($BG294=1,VLOOKUP($A294,'Full dataset'!$A$4:$IE$190,BU$1-2007+$C294,FALSE),0)</f>
        <v>0</v>
      </c>
      <c r="BV294">
        <f>IF($BG294=1,VLOOKUP($A294,'Full dataset'!$A$4:$IE$190,BV$1-2007+$C294,FALSE),0)</f>
        <v>0</v>
      </c>
      <c r="BW294">
        <f>IF($BG294=1,VLOOKUP($A294,'Full dataset'!$A$4:$IE$190,BW$1-2007+$C294,FALSE),0)</f>
        <v>0</v>
      </c>
      <c r="BX294">
        <f>IF($BG294=1,VLOOKUP($A294,'Full dataset'!$A$4:$IE$190,BX$1-2007+$C294,FALSE),0)</f>
        <v>0</v>
      </c>
    </row>
    <row r="295" spans="1:76" x14ac:dyDescent="0.25">
      <c r="A295">
        <v>107</v>
      </c>
      <c r="B295" t="s">
        <v>151</v>
      </c>
      <c r="C295">
        <v>2008</v>
      </c>
      <c r="D295" t="s">
        <v>591</v>
      </c>
      <c r="E295">
        <f t="shared" si="26"/>
        <v>1</v>
      </c>
      <c r="F295">
        <v>1</v>
      </c>
      <c r="G295">
        <v>14174</v>
      </c>
      <c r="H295">
        <v>4.5546272493573268</v>
      </c>
      <c r="I295">
        <v>4817</v>
      </c>
      <c r="J295">
        <v>0</v>
      </c>
      <c r="N295">
        <v>1</v>
      </c>
      <c r="O295">
        <v>597</v>
      </c>
      <c r="P295">
        <v>0.19183804627249357</v>
      </c>
      <c r="Q295">
        <v>25</v>
      </c>
      <c r="R295">
        <v>40603</v>
      </c>
      <c r="S295">
        <v>3576</v>
      </c>
      <c r="T295">
        <v>334210</v>
      </c>
      <c r="U295">
        <v>1</v>
      </c>
      <c r="V295">
        <v>2</v>
      </c>
      <c r="W295">
        <v>77</v>
      </c>
      <c r="X295">
        <v>6</v>
      </c>
      <c r="Y295">
        <v>1</v>
      </c>
      <c r="Z295">
        <v>1</v>
      </c>
      <c r="AA295" t="s">
        <v>826</v>
      </c>
      <c r="AB295">
        <v>91195</v>
      </c>
      <c r="AC295">
        <f>VLOOKUP(A295,'Full dataset'!$A$4:$IE$190,2033-C295,FALSE)</f>
        <v>0</v>
      </c>
      <c r="AD295">
        <f>VLOOKUP(A295,'Full dataset'!$A$4:$IE$190,2041-C295,FALSE)</f>
        <v>2873</v>
      </c>
      <c r="AE295">
        <f>VLOOKUP(A295,'Full dataset'!$A$4:$IE$190,2050-C295,FALSE)</f>
        <v>0</v>
      </c>
      <c r="AF295">
        <v>0</v>
      </c>
      <c r="AG295">
        <f>VLOOKUP($A295,'Full dataset'!$A$4:$IE$190,2007+AG$1-$C295,FALSE)</f>
        <v>167.07</v>
      </c>
      <c r="AH295">
        <f>VLOOKUP($A295,'Full dataset'!$A$4:$IE$190,2007+AH$1-$C295,FALSE)</f>
        <v>3298.6480000000001</v>
      </c>
      <c r="AI295">
        <f>VLOOKUP($A295,'Full dataset'!$A$4:$IE$190,2007+AI$1-$C295,FALSE)</f>
        <v>1466.9369999999999</v>
      </c>
      <c r="AJ295" t="str">
        <f>VLOOKUP($A295,'Full dataset'!$A$4:$IE$190,2007+AJ$1-$C295,FALSE)</f>
        <v>.</v>
      </c>
      <c r="AK295" t="str">
        <f>VLOOKUP($A295,'Full dataset'!$A$4:$IE$190,2007+AK$1-$C295,FALSE)</f>
        <v>.</v>
      </c>
      <c r="AL295" t="str">
        <f>VLOOKUP($A295,'Full dataset'!$A$4:$IE$190,2007+AL$1-$C295,FALSE)</f>
        <v>.</v>
      </c>
      <c r="AM295" t="s">
        <v>726</v>
      </c>
      <c r="AN295" t="str">
        <f>VLOOKUP($A295,'Full dataset'!$A$4:$IE$190,2007+AN$1-$C295,FALSE)</f>
        <v>.</v>
      </c>
      <c r="AO295" t="str">
        <f>VLOOKUP($A295,'Full dataset'!$A$4:$IE$190,2007+AO$1-$C295,FALSE)</f>
        <v>.</v>
      </c>
      <c r="AP295" t="s">
        <v>726</v>
      </c>
      <c r="AQ295" t="s">
        <v>726</v>
      </c>
      <c r="AR295" t="s">
        <v>726</v>
      </c>
      <c r="AS295" t="s">
        <v>726</v>
      </c>
      <c r="AT295" t="s">
        <v>726</v>
      </c>
      <c r="AU295">
        <f>VLOOKUP(A295,'Full dataset'!$A$4:$II$190,$AU$1,FALSE)</f>
        <v>2015</v>
      </c>
      <c r="AV295">
        <v>0</v>
      </c>
      <c r="AW295">
        <f>VLOOKUP(A295,'Full dataset'!$A$5:$IM$190,247,FALSE)</f>
        <v>1</v>
      </c>
      <c r="AX295">
        <f>VLOOKUP(A295,'Full dataset'!$A$4:$II$190,242,FALSE)</f>
        <v>2008</v>
      </c>
      <c r="AY295">
        <f>VLOOKUP(A295,'Full dataset'!$A$5:$IM$190,246,FALSE)</f>
        <v>1</v>
      </c>
      <c r="AZ295">
        <v>9999</v>
      </c>
      <c r="BA295">
        <f>MAX(VLOOKUP($A295,'Full dataset'!$A$4:$IX$190,BA$1,FALSE),AW295)</f>
        <v>1</v>
      </c>
      <c r="BB295">
        <f>IF(VLOOKUP($A295,'Full dataset'!$A$4:$IX$190,BB$1,FALSE)&gt;0,VLOOKUP($A295,'Full dataset'!$A$4:$IX$190,BB$1,FALSE),AU295)</f>
        <v>2015</v>
      </c>
      <c r="BC295">
        <f>MAX(VLOOKUP($A295,'Full dataset'!$A$4:$IX$190,BC$1,FALSE),AY295)</f>
        <v>1</v>
      </c>
      <c r="BD295">
        <f>MAX(VLOOKUP($A295,'Full dataset'!$A$4:$IX$190,BD$1,FALSE),AX295)</f>
        <v>2008</v>
      </c>
      <c r="BE295">
        <f t="shared" si="27"/>
        <v>2008</v>
      </c>
      <c r="BF295">
        <f t="shared" si="28"/>
        <v>0</v>
      </c>
      <c r="BG295">
        <f t="shared" si="29"/>
        <v>0</v>
      </c>
      <c r="BH295">
        <f t="shared" si="24"/>
        <v>0</v>
      </c>
      <c r="BI295">
        <f t="shared" si="25"/>
        <v>0</v>
      </c>
      <c r="BO295">
        <f>IF(BF295=1,VLOOKUP($A295,'Full dataset'!$A$4:$IE$190,2007+BO$1-$C295,FALSE),0)</f>
        <v>0</v>
      </c>
      <c r="BP295">
        <f>IF(BF295=1,VLOOKUP($A295,'Full dataset'!$A$4:$IE$190,2007+BP$1-$C295,FALSE),0)</f>
        <v>0</v>
      </c>
      <c r="BQ295">
        <f>IF(BF295=1,VLOOKUP($A295,'Full dataset'!$A$4:$IE$190,2007+BQ$1-$C295,FALSE),0)</f>
        <v>0</v>
      </c>
      <c r="BR295">
        <f>IF($BG295=1,VLOOKUP($A295,'Full dataset'!$A$4:$IE$190,BR$1-2007+$C295,FALSE),0)</f>
        <v>0</v>
      </c>
      <c r="BS295">
        <f>IF($BG295=1,VLOOKUP($A295,'Full dataset'!$A$4:$IE$190,BS$1-2007+$C295,FALSE),0)</f>
        <v>0</v>
      </c>
      <c r="BT295">
        <f>IF($BG295=1,VLOOKUP($A295,'Full dataset'!$A$4:$IE$190,BT$1-2007+$C295,FALSE),0)</f>
        <v>0</v>
      </c>
      <c r="BU295">
        <f>IF($BG295=1,VLOOKUP($A295,'Full dataset'!$A$4:$IE$190,BU$1-2007+$C295,FALSE),0)</f>
        <v>0</v>
      </c>
      <c r="BV295">
        <f>IF($BG295=1,VLOOKUP($A295,'Full dataset'!$A$4:$IE$190,BV$1-2007+$C295,FALSE),0)</f>
        <v>0</v>
      </c>
      <c r="BW295">
        <f>IF($BG295=1,VLOOKUP($A295,'Full dataset'!$A$4:$IE$190,BW$1-2007+$C295,FALSE),0)</f>
        <v>0</v>
      </c>
      <c r="BX295">
        <f>IF($BG295=1,VLOOKUP($A295,'Full dataset'!$A$4:$IE$190,BX$1-2007+$C295,FALSE),0)</f>
        <v>0</v>
      </c>
    </row>
    <row r="296" spans="1:76" x14ac:dyDescent="0.25">
      <c r="A296">
        <v>108</v>
      </c>
      <c r="B296" t="s">
        <v>152</v>
      </c>
      <c r="C296">
        <v>2008</v>
      </c>
      <c r="D296" t="s">
        <v>591</v>
      </c>
      <c r="E296">
        <f t="shared" si="26"/>
        <v>1</v>
      </c>
      <c r="F296">
        <v>1</v>
      </c>
      <c r="G296">
        <v>33835</v>
      </c>
      <c r="H296">
        <v>2.508898116565327</v>
      </c>
      <c r="I296">
        <v>10707</v>
      </c>
      <c r="J296">
        <v>1</v>
      </c>
      <c r="K296">
        <v>1469</v>
      </c>
      <c r="L296">
        <v>0.10892777695387809</v>
      </c>
      <c r="M296">
        <v>3516</v>
      </c>
      <c r="N296">
        <v>2</v>
      </c>
      <c r="O296">
        <v>1043</v>
      </c>
      <c r="P296">
        <v>7.7339463146967227E-2</v>
      </c>
      <c r="Q296">
        <v>39</v>
      </c>
      <c r="R296">
        <v>40330</v>
      </c>
      <c r="S296">
        <v>8711</v>
      </c>
      <c r="T296">
        <v>541330</v>
      </c>
      <c r="U296">
        <v>1</v>
      </c>
      <c r="V296">
        <v>0</v>
      </c>
      <c r="W296">
        <v>20</v>
      </c>
      <c r="X296">
        <v>1</v>
      </c>
      <c r="Y296">
        <v>1</v>
      </c>
      <c r="Z296">
        <v>1</v>
      </c>
      <c r="AA296" t="s">
        <v>827</v>
      </c>
      <c r="AB296">
        <v>270946</v>
      </c>
      <c r="AC296">
        <f>VLOOKUP(A296,'Full dataset'!$A$4:$IE$190,2033-C296,FALSE)</f>
        <v>4.7</v>
      </c>
      <c r="AD296">
        <f>VLOOKUP(A296,'Full dataset'!$A$4:$IE$190,2041-C296,FALSE)</f>
        <v>19011</v>
      </c>
      <c r="AE296">
        <f>VLOOKUP(A296,'Full dataset'!$A$4:$IE$190,2050-C296,FALSE)</f>
        <v>0</v>
      </c>
      <c r="AF296">
        <v>2.35</v>
      </c>
      <c r="AG296">
        <f>VLOOKUP($A296,'Full dataset'!$A$4:$IE$190,2007+AG$1-$C296,FALSE)</f>
        <v>32.055999999999997</v>
      </c>
      <c r="AH296">
        <f>VLOOKUP($A296,'Full dataset'!$A$4:$IE$190,2007+AH$1-$C296,FALSE)</f>
        <v>1971.8409999999999</v>
      </c>
      <c r="AI296">
        <f>VLOOKUP($A296,'Full dataset'!$A$4:$IE$190,2007+AI$1-$C296,FALSE)</f>
        <v>5589.9059999999999</v>
      </c>
      <c r="AJ296">
        <f>VLOOKUP($A296,'Full dataset'!$A$4:$IE$190,2007+AJ$1-$C296,FALSE)</f>
        <v>970</v>
      </c>
      <c r="AK296" t="str">
        <f>VLOOKUP($A296,'Full dataset'!$A$4:$IE$190,2007+AK$1-$C296,FALSE)</f>
        <v>.</v>
      </c>
      <c r="AL296">
        <f>VLOOKUP($A296,'Full dataset'!$A$4:$IE$190,2007+AL$1-$C296,FALSE)</f>
        <v>29</v>
      </c>
      <c r="AM296" t="s">
        <v>726</v>
      </c>
      <c r="AN296">
        <f>VLOOKUP($A296,'Full dataset'!$A$4:$IE$190,2007+AN$1-$C296,FALSE)</f>
        <v>237618</v>
      </c>
      <c r="AO296">
        <f>VLOOKUP($A296,'Full dataset'!$A$4:$IE$190,2007+AO$1-$C296,FALSE)</f>
        <v>15</v>
      </c>
      <c r="AP296" t="s">
        <v>726</v>
      </c>
      <c r="AQ296" t="s">
        <v>726</v>
      </c>
      <c r="AR296" t="s">
        <v>726</v>
      </c>
      <c r="AS296" t="s">
        <v>726</v>
      </c>
      <c r="AT296" t="s">
        <v>726</v>
      </c>
      <c r="AU296">
        <f>VLOOKUP(A296,'Full dataset'!$A$4:$II$190,$AU$1,FALSE)</f>
        <v>2015</v>
      </c>
      <c r="AV296">
        <v>1</v>
      </c>
      <c r="AW296">
        <f>VLOOKUP(A296,'Full dataset'!$A$5:$IM$190,247,FALSE)</f>
        <v>2</v>
      </c>
      <c r="AX296">
        <f>VLOOKUP(A296,'Full dataset'!$A$4:$II$190,242,FALSE)</f>
        <v>2010</v>
      </c>
      <c r="AY296">
        <f>VLOOKUP(A296,'Full dataset'!$A$5:$IM$190,246,FALSE)</f>
        <v>2</v>
      </c>
      <c r="AZ296">
        <v>9999</v>
      </c>
      <c r="BA296">
        <f>MAX(VLOOKUP($A296,'Full dataset'!$A$4:$IX$190,BA$1,FALSE),AW296)</f>
        <v>2</v>
      </c>
      <c r="BB296">
        <f>IF(VLOOKUP($A296,'Full dataset'!$A$4:$IX$190,BB$1,FALSE)&gt;0,VLOOKUP($A296,'Full dataset'!$A$4:$IX$190,BB$1,FALSE),AU296)</f>
        <v>2015</v>
      </c>
      <c r="BC296">
        <f>MAX(VLOOKUP($A296,'Full dataset'!$A$4:$IX$190,BC$1,FALSE),AY296)</f>
        <v>2</v>
      </c>
      <c r="BD296">
        <f>MAX(VLOOKUP($A296,'Full dataset'!$A$4:$IX$190,BD$1,FALSE),AX296)</f>
        <v>2010</v>
      </c>
      <c r="BE296">
        <f t="shared" si="27"/>
        <v>2010</v>
      </c>
      <c r="BF296">
        <f t="shared" si="28"/>
        <v>0</v>
      </c>
      <c r="BG296">
        <f t="shared" si="29"/>
        <v>0</v>
      </c>
      <c r="BH296">
        <f t="shared" si="24"/>
        <v>0</v>
      </c>
      <c r="BI296">
        <f t="shared" si="25"/>
        <v>0</v>
      </c>
      <c r="BO296">
        <f>IF(BF296=1,VLOOKUP($A296,'Full dataset'!$A$4:$IE$190,2007+BO$1-$C296,FALSE),0)</f>
        <v>0</v>
      </c>
      <c r="BP296">
        <f>IF(BF296=1,VLOOKUP($A296,'Full dataset'!$A$4:$IE$190,2007+BP$1-$C296,FALSE),0)</f>
        <v>0</v>
      </c>
      <c r="BQ296">
        <f>IF(BF296=1,VLOOKUP($A296,'Full dataset'!$A$4:$IE$190,2007+BQ$1-$C296,FALSE),0)</f>
        <v>0</v>
      </c>
      <c r="BR296">
        <f>IF($BG296=1,VLOOKUP($A296,'Full dataset'!$A$4:$IE$190,BR$1-2007+$C296,FALSE),0)</f>
        <v>0</v>
      </c>
      <c r="BS296">
        <f>IF($BG296=1,VLOOKUP($A296,'Full dataset'!$A$4:$IE$190,BS$1-2007+$C296,FALSE),0)</f>
        <v>0</v>
      </c>
      <c r="BT296">
        <f>IF($BG296=1,VLOOKUP($A296,'Full dataset'!$A$4:$IE$190,BT$1-2007+$C296,FALSE),0)</f>
        <v>0</v>
      </c>
      <c r="BU296">
        <f>IF($BG296=1,VLOOKUP($A296,'Full dataset'!$A$4:$IE$190,BU$1-2007+$C296,FALSE),0)</f>
        <v>0</v>
      </c>
      <c r="BV296">
        <f>IF($BG296=1,VLOOKUP($A296,'Full dataset'!$A$4:$IE$190,BV$1-2007+$C296,FALSE),0)</f>
        <v>0</v>
      </c>
      <c r="BW296">
        <f>IF($BG296=1,VLOOKUP($A296,'Full dataset'!$A$4:$IE$190,BW$1-2007+$C296,FALSE),0)</f>
        <v>0</v>
      </c>
      <c r="BX296">
        <f>IF($BG296=1,VLOOKUP($A296,'Full dataset'!$A$4:$IE$190,BX$1-2007+$C296,FALSE),0)</f>
        <v>0</v>
      </c>
    </row>
    <row r="297" spans="1:76" x14ac:dyDescent="0.25">
      <c r="A297">
        <v>109</v>
      </c>
      <c r="B297" t="s">
        <v>153</v>
      </c>
      <c r="C297">
        <v>2008</v>
      </c>
      <c r="D297" t="s">
        <v>591</v>
      </c>
      <c r="E297">
        <f t="shared" si="26"/>
        <v>1</v>
      </c>
      <c r="F297">
        <v>1</v>
      </c>
      <c r="G297">
        <v>4201</v>
      </c>
      <c r="H297">
        <v>1.0105845561703151</v>
      </c>
      <c r="I297">
        <v>1237</v>
      </c>
      <c r="J297">
        <v>0</v>
      </c>
      <c r="N297">
        <v>0</v>
      </c>
      <c r="S297">
        <v>2033</v>
      </c>
      <c r="T297">
        <v>311421</v>
      </c>
      <c r="U297">
        <v>0</v>
      </c>
      <c r="V297" t="s">
        <v>726</v>
      </c>
      <c r="W297" t="s">
        <v>726</v>
      </c>
      <c r="X297" t="s">
        <v>726</v>
      </c>
      <c r="Y297">
        <v>1</v>
      </c>
      <c r="Z297">
        <v>1</v>
      </c>
      <c r="AA297" t="s">
        <v>828</v>
      </c>
      <c r="AB297">
        <v>28637</v>
      </c>
      <c r="AC297">
        <f>VLOOKUP(A297,'Full dataset'!$A$4:$IE$190,2033-C297,FALSE)</f>
        <v>5.4</v>
      </c>
      <c r="AD297">
        <f>VLOOKUP(A297,'Full dataset'!$A$4:$IE$190,2041-C297,FALSE)</f>
        <v>3042</v>
      </c>
      <c r="AE297">
        <f>VLOOKUP(A297,'Full dataset'!$A$4:$IE$190,2050-C297,FALSE)</f>
        <v>0</v>
      </c>
      <c r="AF297">
        <v>2.7</v>
      </c>
      <c r="AG297">
        <f>VLOOKUP($A297,'Full dataset'!$A$4:$IE$190,2007+AG$1-$C297,FALSE)</f>
        <v>265.95299999999997</v>
      </c>
      <c r="AH297">
        <f>VLOOKUP($A297,'Full dataset'!$A$4:$IE$190,2007+AH$1-$C297,FALSE)</f>
        <v>8192.1610000000001</v>
      </c>
      <c r="AI297">
        <f>VLOOKUP($A297,'Full dataset'!$A$4:$IE$190,2007+AI$1-$C297,FALSE)</f>
        <v>3757.933</v>
      </c>
      <c r="AJ297" t="str">
        <f>VLOOKUP($A297,'Full dataset'!$A$4:$IE$190,2007+AJ$1-$C297,FALSE)</f>
        <v>.</v>
      </c>
      <c r="AK297" t="str">
        <f>VLOOKUP($A297,'Full dataset'!$A$4:$IE$190,2007+AK$1-$C297,FALSE)</f>
        <v>.</v>
      </c>
      <c r="AL297">
        <f>VLOOKUP($A297,'Full dataset'!$A$4:$IE$190,2007+AL$1-$C297,FALSE)</f>
        <v>41</v>
      </c>
      <c r="AM297" t="s">
        <v>726</v>
      </c>
      <c r="AN297" t="str">
        <f>VLOOKUP($A297,'Full dataset'!$A$4:$IE$190,2007+AN$1-$C297,FALSE)</f>
        <v>.</v>
      </c>
      <c r="AO297" t="str">
        <f>VLOOKUP($A297,'Full dataset'!$A$4:$IE$190,2007+AO$1-$C297,FALSE)</f>
        <v>.</v>
      </c>
      <c r="AP297" t="s">
        <v>726</v>
      </c>
      <c r="AQ297" t="s">
        <v>726</v>
      </c>
      <c r="AR297" t="s">
        <v>726</v>
      </c>
      <c r="AS297" t="s">
        <v>726</v>
      </c>
      <c r="AT297" t="s">
        <v>726</v>
      </c>
      <c r="AU297">
        <f>VLOOKUP(A297,'Full dataset'!$A$4:$II$190,$AU$1,FALSE)</f>
        <v>9999</v>
      </c>
      <c r="AV297">
        <v>0</v>
      </c>
      <c r="AW297">
        <f>VLOOKUP(A297,'Full dataset'!$A$5:$IM$190,247,FALSE)</f>
        <v>0</v>
      </c>
      <c r="AX297">
        <f>VLOOKUP(A297,'Full dataset'!$A$4:$II$190,242,FALSE)</f>
        <v>2010</v>
      </c>
      <c r="AY297">
        <f>VLOOKUP(A297,'Full dataset'!$A$5:$IM$190,246,FALSE)</f>
        <v>1</v>
      </c>
      <c r="AZ297">
        <v>9999</v>
      </c>
      <c r="BA297">
        <f>MAX(VLOOKUP($A297,'Full dataset'!$A$4:$IX$190,BA$1,FALSE),AW297)</f>
        <v>0</v>
      </c>
      <c r="BB297">
        <f>IF(VLOOKUP($A297,'Full dataset'!$A$4:$IX$190,BB$1,FALSE)&gt;0,VLOOKUP($A297,'Full dataset'!$A$4:$IX$190,BB$1,FALSE),AU297)</f>
        <v>9999</v>
      </c>
      <c r="BC297">
        <f>MAX(VLOOKUP($A297,'Full dataset'!$A$4:$IX$190,BC$1,FALSE),AY297)</f>
        <v>1</v>
      </c>
      <c r="BD297">
        <f>MAX(VLOOKUP($A297,'Full dataset'!$A$4:$IX$190,BD$1,FALSE),AX297)</f>
        <v>2010</v>
      </c>
      <c r="BE297">
        <f t="shared" si="27"/>
        <v>2010</v>
      </c>
      <c r="BF297">
        <f t="shared" si="28"/>
        <v>0</v>
      </c>
      <c r="BG297">
        <f t="shared" si="29"/>
        <v>0</v>
      </c>
      <c r="BH297">
        <f t="shared" si="24"/>
        <v>0</v>
      </c>
      <c r="BI297">
        <f t="shared" si="25"/>
        <v>0</v>
      </c>
      <c r="BO297">
        <f>IF(BF297=1,VLOOKUP($A297,'Full dataset'!$A$4:$IE$190,2007+BO$1-$C297,FALSE),0)</f>
        <v>0</v>
      </c>
      <c r="BP297">
        <f>IF(BF297=1,VLOOKUP($A297,'Full dataset'!$A$4:$IE$190,2007+BP$1-$C297,FALSE),0)</f>
        <v>0</v>
      </c>
      <c r="BQ297">
        <f>IF(BF297=1,VLOOKUP($A297,'Full dataset'!$A$4:$IE$190,2007+BQ$1-$C297,FALSE),0)</f>
        <v>0</v>
      </c>
      <c r="BR297">
        <f>IF($BG297=1,VLOOKUP($A297,'Full dataset'!$A$4:$IE$190,BR$1-2007+$C297,FALSE),0)</f>
        <v>0</v>
      </c>
      <c r="BS297">
        <f>IF($BG297=1,VLOOKUP($A297,'Full dataset'!$A$4:$IE$190,BS$1-2007+$C297,FALSE),0)</f>
        <v>0</v>
      </c>
      <c r="BT297">
        <f>IF($BG297=1,VLOOKUP($A297,'Full dataset'!$A$4:$IE$190,BT$1-2007+$C297,FALSE),0)</f>
        <v>0</v>
      </c>
      <c r="BU297">
        <f>IF($BG297=1,VLOOKUP($A297,'Full dataset'!$A$4:$IE$190,BU$1-2007+$C297,FALSE),0)</f>
        <v>0</v>
      </c>
      <c r="BV297">
        <f>IF($BG297=1,VLOOKUP($A297,'Full dataset'!$A$4:$IE$190,BV$1-2007+$C297,FALSE),0)</f>
        <v>0</v>
      </c>
      <c r="BW297">
        <f>IF($BG297=1,VLOOKUP($A297,'Full dataset'!$A$4:$IE$190,BW$1-2007+$C297,FALSE),0)</f>
        <v>0</v>
      </c>
      <c r="BX297">
        <f>IF($BG297=1,VLOOKUP($A297,'Full dataset'!$A$4:$IE$190,BX$1-2007+$C297,FALSE),0)</f>
        <v>0</v>
      </c>
    </row>
    <row r="298" spans="1:76" x14ac:dyDescent="0.25">
      <c r="A298">
        <v>110</v>
      </c>
      <c r="B298" t="s">
        <v>154</v>
      </c>
      <c r="C298">
        <v>2008</v>
      </c>
      <c r="D298" t="s">
        <v>591</v>
      </c>
      <c r="E298">
        <f t="shared" si="26"/>
        <v>1</v>
      </c>
      <c r="F298">
        <v>0</v>
      </c>
      <c r="J298">
        <v>0</v>
      </c>
      <c r="N298">
        <v>0</v>
      </c>
      <c r="S298">
        <v>5621</v>
      </c>
      <c r="T298">
        <v>448120</v>
      </c>
      <c r="U298">
        <v>1</v>
      </c>
      <c r="V298">
        <v>5495</v>
      </c>
      <c r="W298">
        <v>752356</v>
      </c>
      <c r="X298">
        <v>11821</v>
      </c>
      <c r="Y298">
        <v>1</v>
      </c>
      <c r="Z298">
        <v>0</v>
      </c>
      <c r="AA298" t="s">
        <v>829</v>
      </c>
      <c r="AB298">
        <v>35748</v>
      </c>
      <c r="AC298">
        <f>VLOOKUP(A298,'Full dataset'!$A$4:$IE$190,2033-C298,FALSE)</f>
        <v>0</v>
      </c>
      <c r="AD298">
        <f>VLOOKUP(A298,'Full dataset'!$A$4:$IE$190,2041-C298,FALSE)</f>
        <v>16589</v>
      </c>
      <c r="AE298">
        <f>VLOOKUP(A298,'Full dataset'!$A$4:$IE$190,2050-C298,FALSE)</f>
        <v>0</v>
      </c>
      <c r="AF298">
        <v>0</v>
      </c>
      <c r="AG298">
        <f>VLOOKUP($A298,'Full dataset'!$A$4:$IE$190,2007+AG$1-$C298,FALSE)</f>
        <v>149.422</v>
      </c>
      <c r="AH298">
        <f>VLOOKUP($A298,'Full dataset'!$A$4:$IE$190,2007+AH$1-$C298,FALSE)</f>
        <v>657.91899999999998</v>
      </c>
      <c r="AI298">
        <f>VLOOKUP($A298,'Full dataset'!$A$4:$IE$190,2007+AI$1-$C298,FALSE)</f>
        <v>1885.5309999999999</v>
      </c>
      <c r="AJ298" t="str">
        <f>VLOOKUP($A298,'Full dataset'!$A$4:$IE$190,2007+AJ$1-$C298,FALSE)</f>
        <v>.</v>
      </c>
      <c r="AK298" t="str">
        <f>VLOOKUP($A298,'Full dataset'!$A$4:$IE$190,2007+AK$1-$C298,FALSE)</f>
        <v>.</v>
      </c>
      <c r="AL298" t="str">
        <f>VLOOKUP($A298,'Full dataset'!$A$4:$IE$190,2007+AL$1-$C298,FALSE)</f>
        <v>.</v>
      </c>
      <c r="AM298" t="s">
        <v>726</v>
      </c>
      <c r="AN298" t="str">
        <f>VLOOKUP($A298,'Full dataset'!$A$4:$IE$190,2007+AN$1-$C298,FALSE)</f>
        <v>.</v>
      </c>
      <c r="AO298" t="str">
        <f>VLOOKUP($A298,'Full dataset'!$A$4:$IE$190,2007+AO$1-$C298,FALSE)</f>
        <v>.</v>
      </c>
      <c r="AP298" t="s">
        <v>726</v>
      </c>
      <c r="AQ298" t="s">
        <v>726</v>
      </c>
      <c r="AR298" t="s">
        <v>726</v>
      </c>
      <c r="AS298" t="s">
        <v>726</v>
      </c>
      <c r="AT298" t="s">
        <v>726</v>
      </c>
      <c r="AU298">
        <f>VLOOKUP(A298,'Full dataset'!$A$4:$II$190,$AU$1,FALSE)</f>
        <v>2009</v>
      </c>
      <c r="AV298">
        <v>0</v>
      </c>
      <c r="AW298">
        <f>VLOOKUP(A298,'Full dataset'!$A$5:$IM$190,247,FALSE)</f>
        <v>1</v>
      </c>
      <c r="AX298">
        <f>VLOOKUP(A298,'Full dataset'!$A$4:$II$190,242,FALSE)</f>
        <v>2008</v>
      </c>
      <c r="AY298">
        <f>VLOOKUP(A298,'Full dataset'!$A$5:$IM$190,246,FALSE)</f>
        <v>1</v>
      </c>
      <c r="AZ298">
        <v>9999</v>
      </c>
      <c r="BA298">
        <f>MAX(VLOOKUP($A298,'Full dataset'!$A$4:$IX$190,BA$1,FALSE),AW298)</f>
        <v>1</v>
      </c>
      <c r="BB298">
        <f>IF(VLOOKUP($A298,'Full dataset'!$A$4:$IX$190,BB$1,FALSE)&gt;0,VLOOKUP($A298,'Full dataset'!$A$4:$IX$190,BB$1,FALSE),AU298)</f>
        <v>2009</v>
      </c>
      <c r="BC298">
        <f>MAX(VLOOKUP($A298,'Full dataset'!$A$4:$IX$190,BC$1,FALSE),AY298)</f>
        <v>2</v>
      </c>
      <c r="BD298">
        <f>MAX(VLOOKUP($A298,'Full dataset'!$A$4:$IX$190,BD$1,FALSE),AX298)</f>
        <v>2008</v>
      </c>
      <c r="BE298">
        <f t="shared" si="27"/>
        <v>2008</v>
      </c>
      <c r="BF298">
        <f t="shared" si="28"/>
        <v>0</v>
      </c>
      <c r="BG298">
        <f t="shared" si="29"/>
        <v>1</v>
      </c>
      <c r="BH298">
        <f t="shared" si="24"/>
        <v>0</v>
      </c>
      <c r="BI298">
        <f t="shared" si="25"/>
        <v>1</v>
      </c>
      <c r="BO298">
        <f>IF(BF298=1,VLOOKUP($A298,'Full dataset'!$A$4:$IE$190,2007+BO$1-$C298,FALSE),0)</f>
        <v>0</v>
      </c>
      <c r="BP298">
        <f>IF(BF298=1,VLOOKUP($A298,'Full dataset'!$A$4:$IE$190,2007+BP$1-$C298,FALSE),0)</f>
        <v>0</v>
      </c>
      <c r="BQ298">
        <f>IF(BF298=1,VLOOKUP($A298,'Full dataset'!$A$4:$IE$190,2007+BQ$1-$C298,FALSE),0)</f>
        <v>0</v>
      </c>
      <c r="BR298">
        <f>IF($BG298=1,VLOOKUP($A298,'Full dataset'!$A$4:$IE$190,BR$1-2007+$C298,FALSE),0)</f>
        <v>7</v>
      </c>
      <c r="BS298">
        <f>IF($BG298=1,VLOOKUP($A298,'Full dataset'!$A$4:$IE$190,BS$1-2007+$C298,FALSE),0)</f>
        <v>493</v>
      </c>
      <c r="BT298">
        <f>IF($BG298=1,VLOOKUP($A298,'Full dataset'!$A$4:$IE$190,BT$1-2007+$C298,FALSE),0)</f>
        <v>2736</v>
      </c>
      <c r="BU298">
        <f>IF($BG298=1,VLOOKUP($A298,'Full dataset'!$A$4:$IE$190,BU$1-2007+$C298,FALSE),0)</f>
        <v>34</v>
      </c>
      <c r="BV298">
        <f>IF($BG298=1,VLOOKUP($A298,'Full dataset'!$A$4:$IE$190,BV$1-2007+$C298,FALSE),0)</f>
        <v>0</v>
      </c>
      <c r="BW298">
        <f>IF($BG298=1,VLOOKUP($A298,'Full dataset'!$A$4:$IE$190,BW$1-2007+$C298,FALSE),0)</f>
        <v>0</v>
      </c>
      <c r="BX298">
        <f>IF($BG298=1,VLOOKUP($A298,'Full dataset'!$A$4:$IE$190,BX$1-2007+$C298,FALSE),0)</f>
        <v>0</v>
      </c>
    </row>
    <row r="299" spans="1:76" x14ac:dyDescent="0.25">
      <c r="A299">
        <v>111</v>
      </c>
      <c r="B299" t="s">
        <v>155</v>
      </c>
      <c r="C299">
        <v>2008</v>
      </c>
      <c r="D299" t="s">
        <v>582</v>
      </c>
      <c r="E299">
        <f t="shared" si="26"/>
        <v>0</v>
      </c>
      <c r="F299">
        <v>1</v>
      </c>
      <c r="G299">
        <v>8640</v>
      </c>
      <c r="H299">
        <v>1.2922524678432545</v>
      </c>
      <c r="I299">
        <v>4798</v>
      </c>
      <c r="J299">
        <v>1</v>
      </c>
      <c r="K299">
        <v>144</v>
      </c>
      <c r="L299">
        <v>2.153754113072091E-2</v>
      </c>
      <c r="M299">
        <v>404</v>
      </c>
      <c r="N299">
        <v>0</v>
      </c>
      <c r="U299">
        <v>1</v>
      </c>
      <c r="V299">
        <v>730</v>
      </c>
      <c r="W299">
        <v>4433</v>
      </c>
      <c r="X299">
        <v>2158</v>
      </c>
      <c r="Y299">
        <v>1</v>
      </c>
      <c r="Z299">
        <v>1</v>
      </c>
      <c r="AA299" t="s">
        <v>830</v>
      </c>
      <c r="AB299">
        <v>26581</v>
      </c>
      <c r="AC299">
        <f>VLOOKUP(A299,'Full dataset'!$A$4:$IE$190,2033-C299,FALSE)</f>
        <v>5.9</v>
      </c>
      <c r="AD299">
        <f>VLOOKUP(A299,'Full dataset'!$A$4:$IE$190,2041-C299,FALSE)</f>
        <v>6420</v>
      </c>
      <c r="AE299">
        <f>VLOOKUP(A299,'Full dataset'!$A$4:$IE$190,2050-C299,FALSE)</f>
        <v>0</v>
      </c>
      <c r="AF299">
        <v>2.95</v>
      </c>
      <c r="AG299" t="str">
        <f>VLOOKUP($A299,'Full dataset'!$A$4:$IE$190,2007+AG$1-$C299,FALSE)</f>
        <v>.</v>
      </c>
      <c r="AH299" t="str">
        <f>VLOOKUP($A299,'Full dataset'!$A$4:$IE$190,2007+AH$1-$C299,FALSE)</f>
        <v>.</v>
      </c>
      <c r="AI299">
        <f>VLOOKUP($A299,'Full dataset'!$A$4:$IE$190,2007+AI$1-$C299,FALSE)</f>
        <v>1234</v>
      </c>
      <c r="AJ299">
        <f>VLOOKUP($A299,'Full dataset'!$A$4:$IE$190,2007+AJ$1-$C299,FALSE)</f>
        <v>326</v>
      </c>
      <c r="AK299" t="str">
        <f>VLOOKUP($A299,'Full dataset'!$A$4:$IE$190,2007+AK$1-$C299,FALSE)</f>
        <v>.</v>
      </c>
      <c r="AL299">
        <f>VLOOKUP($A299,'Full dataset'!$A$4:$IE$190,2007+AL$1-$C299,FALSE)</f>
        <v>33</v>
      </c>
      <c r="AM299" t="s">
        <v>726</v>
      </c>
      <c r="AN299">
        <f>VLOOKUP($A299,'Full dataset'!$A$4:$IE$190,2007+AN$1-$C299,FALSE)</f>
        <v>35444</v>
      </c>
      <c r="AO299">
        <f>VLOOKUP($A299,'Full dataset'!$A$4:$IE$190,2007+AO$1-$C299,FALSE)</f>
        <v>4</v>
      </c>
      <c r="AP299" t="s">
        <v>726</v>
      </c>
      <c r="AQ299" t="s">
        <v>726</v>
      </c>
      <c r="AR299" t="s">
        <v>726</v>
      </c>
      <c r="AS299" t="s">
        <v>726</v>
      </c>
      <c r="AT299" t="s">
        <v>726</v>
      </c>
      <c r="AU299">
        <f>VLOOKUP(A299,'Full dataset'!$A$4:$II$190,$AU$1,FALSE)</f>
        <v>2009</v>
      </c>
      <c r="AV299">
        <v>1</v>
      </c>
      <c r="AW299">
        <f>VLOOKUP(A299,'Full dataset'!$A$5:$IM$190,247,FALSE)</f>
        <v>1</v>
      </c>
      <c r="AX299">
        <f>VLOOKUP(A299,'Full dataset'!$A$4:$II$190,242,FALSE)</f>
        <v>2008</v>
      </c>
      <c r="AY299">
        <f>VLOOKUP(A299,'Full dataset'!$A$5:$IM$190,246,FALSE)</f>
        <v>1</v>
      </c>
      <c r="AZ299">
        <v>9999</v>
      </c>
      <c r="BA299">
        <f>MAX(VLOOKUP($A299,'Full dataset'!$A$4:$IX$190,BA$1,FALSE),AW299)</f>
        <v>2</v>
      </c>
      <c r="BB299">
        <f>IF(VLOOKUP($A299,'Full dataset'!$A$4:$IX$190,BB$1,FALSE)&gt;0,VLOOKUP($A299,'Full dataset'!$A$4:$IX$190,BB$1,FALSE),AU299)</f>
        <v>2014</v>
      </c>
      <c r="BC299">
        <f>MAX(VLOOKUP($A299,'Full dataset'!$A$4:$IX$190,BC$1,FALSE),AY299)</f>
        <v>1</v>
      </c>
      <c r="BD299">
        <f>MAX(VLOOKUP($A299,'Full dataset'!$A$4:$IX$190,BD$1,FALSE),AX299)</f>
        <v>2008</v>
      </c>
      <c r="BE299">
        <f t="shared" si="27"/>
        <v>2008</v>
      </c>
      <c r="BF299">
        <f t="shared" si="28"/>
        <v>0</v>
      </c>
      <c r="BG299">
        <f t="shared" si="29"/>
        <v>0</v>
      </c>
      <c r="BH299">
        <f t="shared" si="24"/>
        <v>0</v>
      </c>
      <c r="BI299">
        <f t="shared" si="25"/>
        <v>0</v>
      </c>
      <c r="BO299">
        <f>IF(BF299=1,VLOOKUP($A299,'Full dataset'!$A$4:$IE$190,2007+BO$1-$C299,FALSE),0)</f>
        <v>0</v>
      </c>
      <c r="BP299">
        <f>IF(BF299=1,VLOOKUP($A299,'Full dataset'!$A$4:$IE$190,2007+BP$1-$C299,FALSE),0)</f>
        <v>0</v>
      </c>
      <c r="BQ299">
        <f>IF(BF299=1,VLOOKUP($A299,'Full dataset'!$A$4:$IE$190,2007+BQ$1-$C299,FALSE),0)</f>
        <v>0</v>
      </c>
      <c r="BR299">
        <f>IF($BG299=1,VLOOKUP($A299,'Full dataset'!$A$4:$IE$190,BR$1-2007+$C299,FALSE),0)</f>
        <v>0</v>
      </c>
      <c r="BS299">
        <f>IF($BG299=1,VLOOKUP($A299,'Full dataset'!$A$4:$IE$190,BS$1-2007+$C299,FALSE),0)</f>
        <v>0</v>
      </c>
      <c r="BT299">
        <f>IF($BG299=1,VLOOKUP($A299,'Full dataset'!$A$4:$IE$190,BT$1-2007+$C299,FALSE),0)</f>
        <v>0</v>
      </c>
      <c r="BU299">
        <f>IF($BG299=1,VLOOKUP($A299,'Full dataset'!$A$4:$IE$190,BU$1-2007+$C299,FALSE),0)</f>
        <v>0</v>
      </c>
      <c r="BV299">
        <f>IF($BG299=1,VLOOKUP($A299,'Full dataset'!$A$4:$IE$190,BV$1-2007+$C299,FALSE),0)</f>
        <v>0</v>
      </c>
      <c r="BW299">
        <f>IF($BG299=1,VLOOKUP($A299,'Full dataset'!$A$4:$IE$190,BW$1-2007+$C299,FALSE),0)</f>
        <v>0</v>
      </c>
      <c r="BX299">
        <f>IF($BG299=1,VLOOKUP($A299,'Full dataset'!$A$4:$IE$190,BX$1-2007+$C299,FALSE),0)</f>
        <v>0</v>
      </c>
    </row>
    <row r="300" spans="1:76" x14ac:dyDescent="0.25">
      <c r="A300">
        <v>112</v>
      </c>
      <c r="B300" t="s">
        <v>602</v>
      </c>
      <c r="C300">
        <v>2008</v>
      </c>
      <c r="D300" t="s">
        <v>591</v>
      </c>
      <c r="E300">
        <f t="shared" si="26"/>
        <v>1</v>
      </c>
      <c r="F300">
        <v>1</v>
      </c>
      <c r="G300">
        <v>12394</v>
      </c>
      <c r="H300">
        <v>0.90473757208555372</v>
      </c>
      <c r="I300">
        <v>6906</v>
      </c>
      <c r="J300">
        <v>1</v>
      </c>
      <c r="K300">
        <v>205</v>
      </c>
      <c r="L300">
        <v>1.4964595955909191E-2</v>
      </c>
      <c r="M300">
        <v>1</v>
      </c>
      <c r="N300">
        <v>2</v>
      </c>
      <c r="O300">
        <v>1967</v>
      </c>
      <c r="P300">
        <v>0.14358712314767502</v>
      </c>
      <c r="Q300">
        <v>37</v>
      </c>
      <c r="R300">
        <v>40787</v>
      </c>
      <c r="S300">
        <v>5000</v>
      </c>
      <c r="T300">
        <v>42</v>
      </c>
      <c r="U300">
        <v>1</v>
      </c>
      <c r="V300">
        <v>49</v>
      </c>
      <c r="W300">
        <v>337</v>
      </c>
      <c r="X300">
        <v>747</v>
      </c>
      <c r="Y300">
        <v>1</v>
      </c>
      <c r="Z300">
        <v>1</v>
      </c>
      <c r="AA300" t="s">
        <v>831</v>
      </c>
      <c r="AB300">
        <v>78812</v>
      </c>
      <c r="AC300">
        <f>VLOOKUP(A300,'Full dataset'!$A$4:$IE$190,2033-C300,FALSE)</f>
        <v>0</v>
      </c>
      <c r="AD300">
        <f>VLOOKUP(A300,'Full dataset'!$A$4:$IE$190,2041-C300,FALSE)</f>
        <v>13699</v>
      </c>
      <c r="AE300">
        <f>VLOOKUP(A300,'Full dataset'!$A$4:$IE$190,2050-C300,FALSE)</f>
        <v>0</v>
      </c>
      <c r="AF300">
        <v>0</v>
      </c>
      <c r="AG300">
        <f>VLOOKUP($A300,'Full dataset'!$A$4:$IE$190,2007+AG$1-$C300,FALSE)</f>
        <v>475.35500000000002</v>
      </c>
      <c r="AH300">
        <f>VLOOKUP($A300,'Full dataset'!$A$4:$IE$190,2007+AH$1-$C300,FALSE)</f>
        <v>3515.4169999999999</v>
      </c>
      <c r="AI300">
        <f>VLOOKUP($A300,'Full dataset'!$A$4:$IE$190,2007+AI$1-$C300,FALSE)</f>
        <v>6850.0320000000002</v>
      </c>
      <c r="AJ300" t="str">
        <f>VLOOKUP($A300,'Full dataset'!$A$4:$IE$190,2007+AJ$1-$C300,FALSE)</f>
        <v>.</v>
      </c>
      <c r="AK300" t="str">
        <f>VLOOKUP($A300,'Full dataset'!$A$4:$IE$190,2007+AK$1-$C300,FALSE)</f>
        <v>.</v>
      </c>
      <c r="AL300" t="str">
        <f>VLOOKUP($A300,'Full dataset'!$A$4:$IE$190,2007+AL$1-$C300,FALSE)</f>
        <v>.</v>
      </c>
      <c r="AM300" t="s">
        <v>726</v>
      </c>
      <c r="AN300" t="str">
        <f>VLOOKUP($A300,'Full dataset'!$A$4:$IE$190,2007+AN$1-$C300,FALSE)</f>
        <v>.</v>
      </c>
      <c r="AO300" t="str">
        <f>VLOOKUP($A300,'Full dataset'!$A$4:$IE$190,2007+AO$1-$C300,FALSE)</f>
        <v>.</v>
      </c>
      <c r="AP300" t="s">
        <v>726</v>
      </c>
      <c r="AQ300" t="s">
        <v>726</v>
      </c>
      <c r="AR300" t="s">
        <v>726</v>
      </c>
      <c r="AS300" t="s">
        <v>726</v>
      </c>
      <c r="AT300" t="s">
        <v>726</v>
      </c>
      <c r="AU300">
        <f>VLOOKUP(A300,'Full dataset'!$A$4:$II$190,$AU$1,FALSE)</f>
        <v>2011</v>
      </c>
      <c r="AV300">
        <v>1</v>
      </c>
      <c r="AW300">
        <f>VLOOKUP(A300,'Full dataset'!$A$5:$IM$190,247,FALSE)</f>
        <v>2</v>
      </c>
      <c r="AX300">
        <f>VLOOKUP(A300,'Full dataset'!$A$4:$II$190,242,FALSE)</f>
        <v>2010</v>
      </c>
      <c r="AY300">
        <f>VLOOKUP(A300,'Full dataset'!$A$5:$IM$190,246,FALSE)</f>
        <v>2</v>
      </c>
      <c r="AZ300">
        <v>9999</v>
      </c>
      <c r="BA300">
        <f>MAX(VLOOKUP($A300,'Full dataset'!$A$4:$IX$190,BA$1,FALSE),AW300)</f>
        <v>2</v>
      </c>
      <c r="BB300">
        <f>IF(VLOOKUP($A300,'Full dataset'!$A$4:$IX$190,BB$1,FALSE)&gt;0,VLOOKUP($A300,'Full dataset'!$A$4:$IX$190,BB$1,FALSE),AU300)</f>
        <v>2011</v>
      </c>
      <c r="BC300">
        <f>MAX(VLOOKUP($A300,'Full dataset'!$A$4:$IX$190,BC$1,FALSE),AY300)</f>
        <v>2</v>
      </c>
      <c r="BD300">
        <f>MAX(VLOOKUP($A300,'Full dataset'!$A$4:$IX$190,BD$1,FALSE),AX300)</f>
        <v>2010</v>
      </c>
      <c r="BE300">
        <f t="shared" si="27"/>
        <v>2010</v>
      </c>
      <c r="BF300">
        <f t="shared" si="28"/>
        <v>0</v>
      </c>
      <c r="BG300">
        <f t="shared" si="29"/>
        <v>0</v>
      </c>
      <c r="BH300">
        <f t="shared" si="24"/>
        <v>0</v>
      </c>
      <c r="BI300">
        <f t="shared" si="25"/>
        <v>0</v>
      </c>
      <c r="BO300">
        <f>IF(BF300=1,VLOOKUP($A300,'Full dataset'!$A$4:$IE$190,2007+BO$1-$C300,FALSE),0)</f>
        <v>0</v>
      </c>
      <c r="BP300">
        <f>IF(BF300=1,VLOOKUP($A300,'Full dataset'!$A$4:$IE$190,2007+BP$1-$C300,FALSE),0)</f>
        <v>0</v>
      </c>
      <c r="BQ300">
        <f>IF(BF300=1,VLOOKUP($A300,'Full dataset'!$A$4:$IE$190,2007+BQ$1-$C300,FALSE),0)</f>
        <v>0</v>
      </c>
      <c r="BR300">
        <f>IF($BG300=1,VLOOKUP($A300,'Full dataset'!$A$4:$IE$190,BR$1-2007+$C300,FALSE),0)</f>
        <v>0</v>
      </c>
      <c r="BS300">
        <f>IF($BG300=1,VLOOKUP($A300,'Full dataset'!$A$4:$IE$190,BS$1-2007+$C300,FALSE),0)</f>
        <v>0</v>
      </c>
      <c r="BT300">
        <f>IF($BG300=1,VLOOKUP($A300,'Full dataset'!$A$4:$IE$190,BT$1-2007+$C300,FALSE),0)</f>
        <v>0</v>
      </c>
      <c r="BU300">
        <f>IF($BG300=1,VLOOKUP($A300,'Full dataset'!$A$4:$IE$190,BU$1-2007+$C300,FALSE),0)</f>
        <v>0</v>
      </c>
      <c r="BV300">
        <f>IF($BG300=1,VLOOKUP($A300,'Full dataset'!$A$4:$IE$190,BV$1-2007+$C300,FALSE),0)</f>
        <v>0</v>
      </c>
      <c r="BW300">
        <f>IF($BG300=1,VLOOKUP($A300,'Full dataset'!$A$4:$IE$190,BW$1-2007+$C300,FALSE),0)</f>
        <v>0</v>
      </c>
      <c r="BX300">
        <f>IF($BG300=1,VLOOKUP($A300,'Full dataset'!$A$4:$IE$190,BX$1-2007+$C300,FALSE),0)</f>
        <v>0</v>
      </c>
    </row>
    <row r="301" spans="1:76" x14ac:dyDescent="0.25">
      <c r="A301">
        <v>113</v>
      </c>
      <c r="B301" t="s">
        <v>157</v>
      </c>
      <c r="C301">
        <v>2008</v>
      </c>
      <c r="D301" t="s">
        <v>591</v>
      </c>
      <c r="E301">
        <f t="shared" si="26"/>
        <v>1</v>
      </c>
      <c r="F301">
        <v>1</v>
      </c>
      <c r="G301">
        <v>28462</v>
      </c>
      <c r="H301">
        <v>5.3041371598956388</v>
      </c>
      <c r="I301">
        <v>8677</v>
      </c>
      <c r="J301">
        <v>0</v>
      </c>
      <c r="N301">
        <v>0</v>
      </c>
      <c r="S301">
        <v>2844</v>
      </c>
      <c r="T301">
        <v>325620</v>
      </c>
      <c r="U301">
        <v>1</v>
      </c>
      <c r="V301">
        <v>799</v>
      </c>
      <c r="W301">
        <v>47986</v>
      </c>
      <c r="X301">
        <v>3861</v>
      </c>
      <c r="Y301">
        <v>1</v>
      </c>
      <c r="Z301">
        <v>1</v>
      </c>
      <c r="AA301" t="s">
        <v>832</v>
      </c>
      <c r="AB301">
        <v>258771</v>
      </c>
      <c r="AC301">
        <f>VLOOKUP(A301,'Full dataset'!$A$4:$IE$190,2033-C301,FALSE)</f>
        <v>0</v>
      </c>
      <c r="AD301">
        <f>VLOOKUP(A301,'Full dataset'!$A$4:$IE$190,2041-C301,FALSE)</f>
        <v>5366</v>
      </c>
      <c r="AE301">
        <f>VLOOKUP(A301,'Full dataset'!$A$4:$IE$190,2050-C301,FALSE)</f>
        <v>6.81</v>
      </c>
      <c r="AF301">
        <v>3.4049999999999998</v>
      </c>
      <c r="AG301">
        <f>VLOOKUP($A301,'Full dataset'!$A$4:$IE$190,2007+AG$1-$C301,FALSE)</f>
        <v>1957.2</v>
      </c>
      <c r="AH301">
        <f>VLOOKUP($A301,'Full dataset'!$A$4:$IE$190,2007+AH$1-$C301,FALSE)</f>
        <v>9979.2999999999993</v>
      </c>
      <c r="AI301">
        <f>VLOOKUP($A301,'Full dataset'!$A$4:$IE$190,2007+AI$1-$C301,FALSE)</f>
        <v>15329.9</v>
      </c>
      <c r="AJ301" t="str">
        <f>VLOOKUP($A301,'Full dataset'!$A$4:$IE$190,2007+AJ$1-$C301,FALSE)</f>
        <v>.</v>
      </c>
      <c r="AK301" t="str">
        <f>VLOOKUP($A301,'Full dataset'!$A$4:$IE$190,2007+AK$1-$C301,FALSE)</f>
        <v>.</v>
      </c>
      <c r="AL301" t="str">
        <f>VLOOKUP($A301,'Full dataset'!$A$4:$IE$190,2007+AL$1-$C301,FALSE)</f>
        <v>.</v>
      </c>
      <c r="AM301" t="s">
        <v>726</v>
      </c>
      <c r="AN301" t="str">
        <f>VLOOKUP($A301,'Full dataset'!$A$4:$IE$190,2007+AN$1-$C301,FALSE)</f>
        <v>.</v>
      </c>
      <c r="AO301" t="str">
        <f>VLOOKUP($A301,'Full dataset'!$A$4:$IE$190,2007+AO$1-$C301,FALSE)</f>
        <v>.</v>
      </c>
      <c r="AP301" t="s">
        <v>726</v>
      </c>
      <c r="AQ301" t="s">
        <v>726</v>
      </c>
      <c r="AR301" t="s">
        <v>726</v>
      </c>
      <c r="AS301" t="s">
        <v>726</v>
      </c>
      <c r="AT301" t="s">
        <v>726</v>
      </c>
      <c r="AU301">
        <f>VLOOKUP(A301,'Full dataset'!$A$4:$II$190,$AU$1,FALSE)</f>
        <v>2009</v>
      </c>
      <c r="AV301">
        <v>0</v>
      </c>
      <c r="AW301">
        <f>VLOOKUP(A301,'Full dataset'!$A$5:$IM$190,247,FALSE)</f>
        <v>1</v>
      </c>
      <c r="AX301">
        <f>VLOOKUP(A301,'Full dataset'!$A$4:$II$190,242,FALSE)</f>
        <v>9999</v>
      </c>
      <c r="AY301">
        <f>VLOOKUP(A301,'Full dataset'!$A$5:$IM$190,246,FALSE)</f>
        <v>1</v>
      </c>
      <c r="AZ301">
        <v>9999</v>
      </c>
      <c r="BA301">
        <f>MAX(VLOOKUP($A301,'Full dataset'!$A$4:$IX$190,BA$1,FALSE),AW301)</f>
        <v>1</v>
      </c>
      <c r="BB301">
        <f>IF(VLOOKUP($A301,'Full dataset'!$A$4:$IX$190,BB$1,FALSE)&gt;0,VLOOKUP($A301,'Full dataset'!$A$4:$IX$190,BB$1,FALSE),AU301)</f>
        <v>2009</v>
      </c>
      <c r="BC301">
        <f>MAX(VLOOKUP($A301,'Full dataset'!$A$4:$IX$190,BC$1,FALSE),AY301)</f>
        <v>2</v>
      </c>
      <c r="BD301">
        <f>MAX(VLOOKUP($A301,'Full dataset'!$A$4:$IX$190,BD$1,FALSE),AX301)</f>
        <v>9999</v>
      </c>
      <c r="BE301">
        <f t="shared" si="27"/>
        <v>2009</v>
      </c>
      <c r="BF301">
        <f t="shared" si="28"/>
        <v>0</v>
      </c>
      <c r="BG301">
        <f t="shared" si="29"/>
        <v>0</v>
      </c>
      <c r="BH301">
        <f t="shared" si="24"/>
        <v>0</v>
      </c>
      <c r="BI301">
        <f t="shared" si="25"/>
        <v>0</v>
      </c>
      <c r="BO301">
        <f>IF(BF301=1,VLOOKUP($A301,'Full dataset'!$A$4:$IE$190,2007+BO$1-$C301,FALSE),0)</f>
        <v>0</v>
      </c>
      <c r="BP301">
        <f>IF(BF301=1,VLOOKUP($A301,'Full dataset'!$A$4:$IE$190,2007+BP$1-$C301,FALSE),0)</f>
        <v>0</v>
      </c>
      <c r="BQ301">
        <f>IF(BF301=1,VLOOKUP($A301,'Full dataset'!$A$4:$IE$190,2007+BQ$1-$C301,FALSE),0)</f>
        <v>0</v>
      </c>
      <c r="BR301">
        <f>IF($BG301=1,VLOOKUP($A301,'Full dataset'!$A$4:$IE$190,BR$1-2007+$C301,FALSE),0)</f>
        <v>0</v>
      </c>
      <c r="BS301">
        <f>IF($BG301=1,VLOOKUP($A301,'Full dataset'!$A$4:$IE$190,BS$1-2007+$C301,FALSE),0)</f>
        <v>0</v>
      </c>
      <c r="BT301">
        <f>IF($BG301=1,VLOOKUP($A301,'Full dataset'!$A$4:$IE$190,BT$1-2007+$C301,FALSE),0)</f>
        <v>0</v>
      </c>
      <c r="BU301">
        <f>IF($BG301=1,VLOOKUP($A301,'Full dataset'!$A$4:$IE$190,BU$1-2007+$C301,FALSE),0)</f>
        <v>0</v>
      </c>
      <c r="BV301">
        <f>IF($BG301=1,VLOOKUP($A301,'Full dataset'!$A$4:$IE$190,BV$1-2007+$C301,FALSE),0)</f>
        <v>0</v>
      </c>
      <c r="BW301">
        <f>IF($BG301=1,VLOOKUP($A301,'Full dataset'!$A$4:$IE$190,BW$1-2007+$C301,FALSE),0)</f>
        <v>0</v>
      </c>
      <c r="BX301">
        <f>IF($BG301=1,VLOOKUP($A301,'Full dataset'!$A$4:$IE$190,BX$1-2007+$C301,FALSE),0)</f>
        <v>0</v>
      </c>
    </row>
    <row r="302" spans="1:76" x14ac:dyDescent="0.25">
      <c r="A302">
        <v>114</v>
      </c>
      <c r="B302" t="s">
        <v>158</v>
      </c>
      <c r="C302">
        <v>2008</v>
      </c>
      <c r="D302" t="s">
        <v>582</v>
      </c>
      <c r="E302">
        <f t="shared" si="26"/>
        <v>0</v>
      </c>
      <c r="F302">
        <v>1</v>
      </c>
      <c r="G302">
        <v>846</v>
      </c>
      <c r="H302">
        <v>0.41736556487419835</v>
      </c>
      <c r="I302">
        <v>597</v>
      </c>
      <c r="J302">
        <v>0</v>
      </c>
      <c r="N302">
        <v>0</v>
      </c>
      <c r="U302">
        <v>0</v>
      </c>
      <c r="V302" t="s">
        <v>726</v>
      </c>
      <c r="W302" t="s">
        <v>726</v>
      </c>
      <c r="X302" t="s">
        <v>726</v>
      </c>
      <c r="Y302">
        <v>1</v>
      </c>
      <c r="Z302">
        <v>0</v>
      </c>
      <c r="AA302" t="s">
        <v>833</v>
      </c>
      <c r="AB302">
        <v>2835</v>
      </c>
      <c r="AC302">
        <f>VLOOKUP(A302,'Full dataset'!$A$4:$IE$190,2033-C302,FALSE)</f>
        <v>0</v>
      </c>
      <c r="AD302">
        <f>VLOOKUP(A302,'Full dataset'!$A$4:$IE$190,2041-C302,FALSE)</f>
        <v>2027</v>
      </c>
      <c r="AE302">
        <f>VLOOKUP(A302,'Full dataset'!$A$4:$IE$190,2050-C302,FALSE)</f>
        <v>0</v>
      </c>
      <c r="AF302">
        <v>0</v>
      </c>
      <c r="AG302" t="str">
        <f>VLOOKUP($A302,'Full dataset'!$A$4:$IE$190,2007+AG$1-$C302,FALSE)</f>
        <v>.</v>
      </c>
      <c r="AH302" t="str">
        <f>VLOOKUP($A302,'Full dataset'!$A$4:$IE$190,2007+AH$1-$C302,FALSE)</f>
        <v>.</v>
      </c>
      <c r="AI302">
        <f>VLOOKUP($A302,'Full dataset'!$A$4:$IE$190,2007+AI$1-$C302,FALSE)</f>
        <v>262</v>
      </c>
      <c r="AJ302" t="str">
        <f>VLOOKUP($A302,'Full dataset'!$A$4:$IE$190,2007+AJ$1-$C302,FALSE)</f>
        <v>.</v>
      </c>
      <c r="AK302" t="str">
        <f>VLOOKUP($A302,'Full dataset'!$A$4:$IE$190,2007+AK$1-$C302,FALSE)</f>
        <v>.</v>
      </c>
      <c r="AL302" t="str">
        <f>VLOOKUP($A302,'Full dataset'!$A$4:$IE$190,2007+AL$1-$C302,FALSE)</f>
        <v>.</v>
      </c>
      <c r="AM302" t="s">
        <v>726</v>
      </c>
      <c r="AN302" t="str">
        <f>VLOOKUP($A302,'Full dataset'!$A$4:$IE$190,2007+AN$1-$C302,FALSE)</f>
        <v>.</v>
      </c>
      <c r="AO302" t="str">
        <f>VLOOKUP($A302,'Full dataset'!$A$4:$IE$190,2007+AO$1-$C302,FALSE)</f>
        <v>.</v>
      </c>
      <c r="AP302" t="s">
        <v>726</v>
      </c>
      <c r="AQ302" t="s">
        <v>726</v>
      </c>
      <c r="AR302" t="s">
        <v>726</v>
      </c>
      <c r="AS302" t="s">
        <v>726</v>
      </c>
      <c r="AT302" t="s">
        <v>726</v>
      </c>
      <c r="AU302">
        <f>VLOOKUP(A302,'Full dataset'!$A$4:$II$190,$AU$1,FALSE)</f>
        <v>9999</v>
      </c>
      <c r="AV302">
        <v>0</v>
      </c>
      <c r="AW302">
        <f>VLOOKUP(A302,'Full dataset'!$A$5:$IM$190,247,FALSE)</f>
        <v>0</v>
      </c>
      <c r="AX302">
        <f>VLOOKUP(A302,'Full dataset'!$A$4:$II$190,242,FALSE)</f>
        <v>2009</v>
      </c>
      <c r="AY302">
        <f>VLOOKUP(A302,'Full dataset'!$A$5:$IM$190,246,FALSE)</f>
        <v>1</v>
      </c>
      <c r="AZ302">
        <v>9999</v>
      </c>
      <c r="BA302">
        <f>MAX(VLOOKUP($A302,'Full dataset'!$A$4:$IX$190,BA$1,FALSE),AW302)</f>
        <v>1</v>
      </c>
      <c r="BB302">
        <f>IF(VLOOKUP($A302,'Full dataset'!$A$4:$IX$190,BB$1,FALSE)&gt;0,VLOOKUP($A302,'Full dataset'!$A$4:$IX$190,BB$1,FALSE),AU302)</f>
        <v>2015</v>
      </c>
      <c r="BC302">
        <f>MAX(VLOOKUP($A302,'Full dataset'!$A$4:$IX$190,BC$1,FALSE),AY302)</f>
        <v>1</v>
      </c>
      <c r="BD302">
        <f>MAX(VLOOKUP($A302,'Full dataset'!$A$4:$IX$190,BD$1,FALSE),AX302)</f>
        <v>2009</v>
      </c>
      <c r="BE302">
        <f t="shared" si="27"/>
        <v>2009</v>
      </c>
      <c r="BF302">
        <f t="shared" si="28"/>
        <v>0</v>
      </c>
      <c r="BG302">
        <f t="shared" si="29"/>
        <v>0</v>
      </c>
      <c r="BH302">
        <f t="shared" si="24"/>
        <v>0</v>
      </c>
      <c r="BI302">
        <f t="shared" si="25"/>
        <v>0</v>
      </c>
      <c r="BO302">
        <f>IF(BF302=1,VLOOKUP($A302,'Full dataset'!$A$4:$IE$190,2007+BO$1-$C302,FALSE),0)</f>
        <v>0</v>
      </c>
      <c r="BP302">
        <f>IF(BF302=1,VLOOKUP($A302,'Full dataset'!$A$4:$IE$190,2007+BP$1-$C302,FALSE),0)</f>
        <v>0</v>
      </c>
      <c r="BQ302">
        <f>IF(BF302=1,VLOOKUP($A302,'Full dataset'!$A$4:$IE$190,2007+BQ$1-$C302,FALSE),0)</f>
        <v>0</v>
      </c>
      <c r="BR302">
        <f>IF($BG302=1,VLOOKUP($A302,'Full dataset'!$A$4:$IE$190,BR$1-2007+$C302,FALSE),0)</f>
        <v>0</v>
      </c>
      <c r="BS302">
        <f>IF($BG302=1,VLOOKUP($A302,'Full dataset'!$A$4:$IE$190,BS$1-2007+$C302,FALSE),0)</f>
        <v>0</v>
      </c>
      <c r="BT302">
        <f>IF($BG302=1,VLOOKUP($A302,'Full dataset'!$A$4:$IE$190,BT$1-2007+$C302,FALSE),0)</f>
        <v>0</v>
      </c>
      <c r="BU302">
        <f>IF($BG302=1,VLOOKUP($A302,'Full dataset'!$A$4:$IE$190,BU$1-2007+$C302,FALSE),0)</f>
        <v>0</v>
      </c>
      <c r="BV302">
        <f>IF($BG302=1,VLOOKUP($A302,'Full dataset'!$A$4:$IE$190,BV$1-2007+$C302,FALSE),0)</f>
        <v>0</v>
      </c>
      <c r="BW302">
        <f>IF($BG302=1,VLOOKUP($A302,'Full dataset'!$A$4:$IE$190,BW$1-2007+$C302,FALSE),0)</f>
        <v>0</v>
      </c>
      <c r="BX302">
        <f>IF($BG302=1,VLOOKUP($A302,'Full dataset'!$A$4:$IE$190,BX$1-2007+$C302,FALSE),0)</f>
        <v>0</v>
      </c>
    </row>
    <row r="303" spans="1:76" x14ac:dyDescent="0.25">
      <c r="A303">
        <v>115</v>
      </c>
      <c r="B303" t="s">
        <v>159</v>
      </c>
      <c r="C303">
        <v>2008</v>
      </c>
      <c r="D303" t="s">
        <v>591</v>
      </c>
      <c r="E303">
        <f t="shared" si="26"/>
        <v>1</v>
      </c>
      <c r="F303">
        <v>1</v>
      </c>
      <c r="G303">
        <v>26191</v>
      </c>
      <c r="H303">
        <v>2.4313962124025252</v>
      </c>
      <c r="I303">
        <v>9438</v>
      </c>
      <c r="J303">
        <v>1</v>
      </c>
      <c r="K303">
        <v>791</v>
      </c>
      <c r="L303">
        <v>7.3431117712588187E-2</v>
      </c>
      <c r="M303">
        <v>328</v>
      </c>
      <c r="N303">
        <v>2</v>
      </c>
      <c r="O303">
        <v>457</v>
      </c>
      <c r="P303">
        <v>4.2424805050129966E-2</v>
      </c>
      <c r="Q303">
        <v>41</v>
      </c>
      <c r="R303">
        <v>40940</v>
      </c>
      <c r="S303">
        <v>100</v>
      </c>
      <c r="T303">
        <v>111</v>
      </c>
      <c r="U303">
        <v>1</v>
      </c>
      <c r="V303">
        <v>381</v>
      </c>
      <c r="W303">
        <v>87468</v>
      </c>
      <c r="X303">
        <v>26196</v>
      </c>
      <c r="Y303">
        <v>1</v>
      </c>
      <c r="Z303">
        <v>1</v>
      </c>
      <c r="AA303" t="s">
        <v>834</v>
      </c>
      <c r="AB303">
        <v>191317</v>
      </c>
      <c r="AC303">
        <f>VLOOKUP(A303,'Full dataset'!$A$4:$IE$190,2033-C303,FALSE)</f>
        <v>0</v>
      </c>
      <c r="AD303">
        <f>VLOOKUP(A303,'Full dataset'!$A$4:$IE$190,2041-C303,FALSE)</f>
        <v>10772</v>
      </c>
      <c r="AE303">
        <f>VLOOKUP(A303,'Full dataset'!$A$4:$IE$190,2050-C303,FALSE)</f>
        <v>0</v>
      </c>
      <c r="AF303">
        <v>0</v>
      </c>
      <c r="AG303">
        <f>VLOOKUP($A303,'Full dataset'!$A$4:$IE$190,2007+AG$1-$C303,FALSE)</f>
        <v>2024</v>
      </c>
      <c r="AH303">
        <f>VLOOKUP($A303,'Full dataset'!$A$4:$IE$190,2007+AH$1-$C303,FALSE)</f>
        <v>17991</v>
      </c>
      <c r="AI303">
        <f>VLOOKUP($A303,'Full dataset'!$A$4:$IE$190,2007+AI$1-$C303,FALSE)</f>
        <v>11365</v>
      </c>
      <c r="AJ303" t="str">
        <f>VLOOKUP($A303,'Full dataset'!$A$4:$IE$190,2007+AJ$1-$C303,FALSE)</f>
        <v>.</v>
      </c>
      <c r="AK303" t="str">
        <f>VLOOKUP($A303,'Full dataset'!$A$4:$IE$190,2007+AK$1-$C303,FALSE)</f>
        <v>.</v>
      </c>
      <c r="AL303" t="str">
        <f>VLOOKUP($A303,'Full dataset'!$A$4:$IE$190,2007+AL$1-$C303,FALSE)</f>
        <v>.</v>
      </c>
      <c r="AM303" t="s">
        <v>726</v>
      </c>
      <c r="AN303" t="str">
        <f>VLOOKUP($A303,'Full dataset'!$A$4:$IE$190,2007+AN$1-$C303,FALSE)</f>
        <v>.</v>
      </c>
      <c r="AO303" t="str">
        <f>VLOOKUP($A303,'Full dataset'!$A$4:$IE$190,2007+AO$1-$C303,FALSE)</f>
        <v>.</v>
      </c>
      <c r="AP303" t="s">
        <v>726</v>
      </c>
      <c r="AQ303" t="s">
        <v>726</v>
      </c>
      <c r="AR303" t="s">
        <v>726</v>
      </c>
      <c r="AS303" t="s">
        <v>726</v>
      </c>
      <c r="AT303" t="s">
        <v>726</v>
      </c>
      <c r="AU303">
        <f>VLOOKUP(A303,'Full dataset'!$A$4:$II$190,$AU$1,FALSE)</f>
        <v>2007</v>
      </c>
      <c r="AV303">
        <v>1</v>
      </c>
      <c r="AW303">
        <f>VLOOKUP(A303,'Full dataset'!$A$5:$IM$190,247,FALSE)</f>
        <v>1</v>
      </c>
      <c r="AX303">
        <f>VLOOKUP(A303,'Full dataset'!$A$4:$II$190,242,FALSE)</f>
        <v>2008</v>
      </c>
      <c r="AY303">
        <f>VLOOKUP(A303,'Full dataset'!$A$5:$IM$190,246,FALSE)</f>
        <v>1</v>
      </c>
      <c r="AZ303">
        <v>9999</v>
      </c>
      <c r="BA303">
        <f>MAX(VLOOKUP($A303,'Full dataset'!$A$4:$IX$190,BA$1,FALSE),AW303)</f>
        <v>2</v>
      </c>
      <c r="BB303">
        <f>IF(VLOOKUP($A303,'Full dataset'!$A$4:$IX$190,BB$1,FALSE)&gt;0,VLOOKUP($A303,'Full dataset'!$A$4:$IX$190,BB$1,FALSE),AU303)</f>
        <v>2010</v>
      </c>
      <c r="BC303">
        <f>MAX(VLOOKUP($A303,'Full dataset'!$A$4:$IX$190,BC$1,FALSE),AY303)</f>
        <v>2</v>
      </c>
      <c r="BD303">
        <f>MAX(VLOOKUP($A303,'Full dataset'!$A$4:$IX$190,BD$1,FALSE),AX303)</f>
        <v>2008</v>
      </c>
      <c r="BE303">
        <f t="shared" si="27"/>
        <v>2008</v>
      </c>
      <c r="BF303">
        <f t="shared" si="28"/>
        <v>0</v>
      </c>
      <c r="BG303">
        <f t="shared" si="29"/>
        <v>1</v>
      </c>
      <c r="BH303">
        <f t="shared" si="24"/>
        <v>0</v>
      </c>
      <c r="BI303">
        <f t="shared" si="25"/>
        <v>1</v>
      </c>
      <c r="BO303">
        <f>IF(BF303=1,VLOOKUP($A303,'Full dataset'!$A$4:$IE$190,2007+BO$1-$C303,FALSE),0)</f>
        <v>0</v>
      </c>
      <c r="BP303">
        <f>IF(BF303=1,VLOOKUP($A303,'Full dataset'!$A$4:$IE$190,2007+BP$1-$C303,FALSE),0)</f>
        <v>0</v>
      </c>
      <c r="BQ303">
        <f>IF(BF303=1,VLOOKUP($A303,'Full dataset'!$A$4:$IE$190,2007+BQ$1-$C303,FALSE),0)</f>
        <v>0</v>
      </c>
      <c r="BR303">
        <f>IF($BG303=1,VLOOKUP($A303,'Full dataset'!$A$4:$IE$190,BR$1-2007+$C303,FALSE),0)</f>
        <v>35</v>
      </c>
      <c r="BS303">
        <f>IF($BG303=1,VLOOKUP($A303,'Full dataset'!$A$4:$IE$190,BS$1-2007+$C303,FALSE),0)</f>
        <v>285</v>
      </c>
      <c r="BT303">
        <f>IF($BG303=1,VLOOKUP($A303,'Full dataset'!$A$4:$IE$190,BT$1-2007+$C303,FALSE),0)</f>
        <v>509</v>
      </c>
      <c r="BU303">
        <f>IF($BG303=1,VLOOKUP($A303,'Full dataset'!$A$4:$IE$190,BU$1-2007+$C303,FALSE),0)</f>
        <v>54</v>
      </c>
      <c r="BV303">
        <f>IF($BG303=1,VLOOKUP($A303,'Full dataset'!$A$4:$IE$190,BV$1-2007+$C303,FALSE),0)</f>
        <v>0</v>
      </c>
      <c r="BW303">
        <f>IF($BG303=1,VLOOKUP($A303,'Full dataset'!$A$4:$IE$190,BW$1-2007+$C303,FALSE),0)</f>
        <v>0</v>
      </c>
      <c r="BX303">
        <f>IF($BG303=1,VLOOKUP($A303,'Full dataset'!$A$4:$IE$190,BX$1-2007+$C303,FALSE),0)</f>
        <v>0</v>
      </c>
    </row>
    <row r="304" spans="1:76" x14ac:dyDescent="0.25">
      <c r="A304">
        <v>116</v>
      </c>
      <c r="B304" t="s">
        <v>160</v>
      </c>
      <c r="C304">
        <v>2008</v>
      </c>
      <c r="D304" t="s">
        <v>591</v>
      </c>
      <c r="E304">
        <f t="shared" si="26"/>
        <v>1</v>
      </c>
      <c r="F304">
        <v>1</v>
      </c>
      <c r="G304">
        <v>31624</v>
      </c>
      <c r="H304">
        <v>0.14455364080998309</v>
      </c>
      <c r="I304">
        <v>15711</v>
      </c>
      <c r="J304">
        <v>1</v>
      </c>
      <c r="K304">
        <v>1862</v>
      </c>
      <c r="L304">
        <v>8.511221831146866E-3</v>
      </c>
      <c r="M304">
        <v>953</v>
      </c>
      <c r="N304">
        <v>0</v>
      </c>
      <c r="S304">
        <v>4513</v>
      </c>
      <c r="T304">
        <v>492110</v>
      </c>
      <c r="U304">
        <v>1</v>
      </c>
      <c r="V304">
        <v>0</v>
      </c>
      <c r="W304">
        <v>170</v>
      </c>
      <c r="X304">
        <v>2878</v>
      </c>
      <c r="Y304">
        <v>1</v>
      </c>
      <c r="Z304">
        <v>1</v>
      </c>
      <c r="AA304" t="s">
        <v>835</v>
      </c>
      <c r="AB304">
        <v>165519</v>
      </c>
      <c r="AC304">
        <f>VLOOKUP(A304,'Full dataset'!$A$4:$IE$190,2033-C304,FALSE)</f>
        <v>0.4</v>
      </c>
      <c r="AD304">
        <f>VLOOKUP(A304,'Full dataset'!$A$4:$IE$190,2041-C304,FALSE)</f>
        <v>233457</v>
      </c>
      <c r="AE304">
        <f>VLOOKUP(A304,'Full dataset'!$A$4:$IE$190,2050-C304,FALSE)</f>
        <v>7.9</v>
      </c>
      <c r="AF304">
        <v>4.1500000000000004</v>
      </c>
      <c r="AG304">
        <f>VLOOKUP($A304,'Full dataset'!$A$4:$IE$190,2007+AG$1-$C304,FALSE)</f>
        <v>98</v>
      </c>
      <c r="AH304">
        <f>VLOOKUP($A304,'Full dataset'!$A$4:$IE$190,2007+AH$1-$C304,FALSE)</f>
        <v>24244</v>
      </c>
      <c r="AI304">
        <f>VLOOKUP($A304,'Full dataset'!$A$4:$IE$190,2007+AI$1-$C304,FALSE)</f>
        <v>35497</v>
      </c>
      <c r="AJ304">
        <f>VLOOKUP($A304,'Full dataset'!$A$4:$IE$190,2007+AJ$1-$C304,FALSE)</f>
        <v>-1405</v>
      </c>
      <c r="AK304" t="str">
        <f>VLOOKUP($A304,'Full dataset'!$A$4:$IE$190,2007+AK$1-$C304,FALSE)</f>
        <v>.</v>
      </c>
      <c r="AL304">
        <f>VLOOKUP($A304,'Full dataset'!$A$4:$IE$190,2007+AL$1-$C304,FALSE)</f>
        <v>29</v>
      </c>
      <c r="AM304" t="s">
        <v>726</v>
      </c>
      <c r="AN304">
        <f>VLOOKUP($A304,'Full dataset'!$A$4:$IE$190,2007+AN$1-$C304,FALSE)</f>
        <v>962140</v>
      </c>
      <c r="AO304">
        <f>VLOOKUP($A304,'Full dataset'!$A$4:$IE$190,2007+AO$1-$C304,FALSE)</f>
        <v>6</v>
      </c>
      <c r="AP304" t="s">
        <v>726</v>
      </c>
      <c r="AQ304" t="s">
        <v>726</v>
      </c>
      <c r="AR304" t="s">
        <v>726</v>
      </c>
      <c r="AS304" t="s">
        <v>726</v>
      </c>
      <c r="AT304" t="s">
        <v>726</v>
      </c>
      <c r="AU304">
        <f>VLOOKUP(A304,'Full dataset'!$A$4:$II$190,$AU$1,FALSE)</f>
        <v>2014</v>
      </c>
      <c r="AV304">
        <v>1</v>
      </c>
      <c r="AW304">
        <f>VLOOKUP(A304,'Full dataset'!$A$5:$IM$190,247,FALSE)</f>
        <v>2</v>
      </c>
      <c r="AX304">
        <f>VLOOKUP(A304,'Full dataset'!$A$4:$II$190,242,FALSE)</f>
        <v>2009</v>
      </c>
      <c r="AY304">
        <f>VLOOKUP(A304,'Full dataset'!$A$5:$IM$190,246,FALSE)</f>
        <v>1</v>
      </c>
      <c r="AZ304">
        <v>9999</v>
      </c>
      <c r="BA304">
        <f>MAX(VLOOKUP($A304,'Full dataset'!$A$4:$IX$190,BA$1,FALSE),AW304)</f>
        <v>2</v>
      </c>
      <c r="BB304">
        <f>IF(VLOOKUP($A304,'Full dataset'!$A$4:$IX$190,BB$1,FALSE)&gt;0,VLOOKUP($A304,'Full dataset'!$A$4:$IX$190,BB$1,FALSE),AU304)</f>
        <v>2013</v>
      </c>
      <c r="BC304">
        <f>MAX(VLOOKUP($A304,'Full dataset'!$A$4:$IX$190,BC$1,FALSE),AY304)</f>
        <v>2</v>
      </c>
      <c r="BD304">
        <f>MAX(VLOOKUP($A304,'Full dataset'!$A$4:$IX$190,BD$1,FALSE),AX304)</f>
        <v>2009</v>
      </c>
      <c r="BE304">
        <f t="shared" si="27"/>
        <v>2009</v>
      </c>
      <c r="BF304">
        <f t="shared" si="28"/>
        <v>0</v>
      </c>
      <c r="BG304">
        <f t="shared" si="29"/>
        <v>0</v>
      </c>
      <c r="BH304">
        <f t="shared" si="24"/>
        <v>0</v>
      </c>
      <c r="BI304">
        <f t="shared" si="25"/>
        <v>0</v>
      </c>
      <c r="BO304">
        <f>IF(BF304=1,VLOOKUP($A304,'Full dataset'!$A$4:$IE$190,2007+BO$1-$C304,FALSE),0)</f>
        <v>0</v>
      </c>
      <c r="BP304">
        <f>IF(BF304=1,VLOOKUP($A304,'Full dataset'!$A$4:$IE$190,2007+BP$1-$C304,FALSE),0)</f>
        <v>0</v>
      </c>
      <c r="BQ304">
        <f>IF(BF304=1,VLOOKUP($A304,'Full dataset'!$A$4:$IE$190,2007+BQ$1-$C304,FALSE),0)</f>
        <v>0</v>
      </c>
      <c r="BR304">
        <f>IF($BG304=1,VLOOKUP($A304,'Full dataset'!$A$4:$IE$190,BR$1-2007+$C304,FALSE),0)</f>
        <v>0</v>
      </c>
      <c r="BS304">
        <f>IF($BG304=1,VLOOKUP($A304,'Full dataset'!$A$4:$IE$190,BS$1-2007+$C304,FALSE),0)</f>
        <v>0</v>
      </c>
      <c r="BT304">
        <f>IF($BG304=1,VLOOKUP($A304,'Full dataset'!$A$4:$IE$190,BT$1-2007+$C304,FALSE),0)</f>
        <v>0</v>
      </c>
      <c r="BU304">
        <f>IF($BG304=1,VLOOKUP($A304,'Full dataset'!$A$4:$IE$190,BU$1-2007+$C304,FALSE),0)</f>
        <v>0</v>
      </c>
      <c r="BV304">
        <f>IF($BG304=1,VLOOKUP($A304,'Full dataset'!$A$4:$IE$190,BV$1-2007+$C304,FALSE),0)</f>
        <v>0</v>
      </c>
      <c r="BW304">
        <f>IF($BG304=1,VLOOKUP($A304,'Full dataset'!$A$4:$IE$190,BW$1-2007+$C304,FALSE),0)</f>
        <v>0</v>
      </c>
      <c r="BX304">
        <f>IF($BG304=1,VLOOKUP($A304,'Full dataset'!$A$4:$IE$190,BX$1-2007+$C304,FALSE),0)</f>
        <v>0</v>
      </c>
    </row>
    <row r="305" spans="1:76" x14ac:dyDescent="0.25">
      <c r="A305">
        <v>117</v>
      </c>
      <c r="B305" t="s">
        <v>161</v>
      </c>
      <c r="C305">
        <v>2008</v>
      </c>
      <c r="D305" t="s">
        <v>582</v>
      </c>
      <c r="E305">
        <f t="shared" si="26"/>
        <v>0</v>
      </c>
      <c r="F305">
        <v>0</v>
      </c>
      <c r="J305">
        <v>0</v>
      </c>
      <c r="N305">
        <v>2</v>
      </c>
      <c r="O305">
        <v>177</v>
      </c>
      <c r="P305">
        <v>0.11951384199864956</v>
      </c>
      <c r="Q305">
        <v>7</v>
      </c>
      <c r="R305">
        <v>40330</v>
      </c>
      <c r="U305">
        <v>1</v>
      </c>
      <c r="V305">
        <v>54</v>
      </c>
      <c r="W305">
        <v>4267</v>
      </c>
      <c r="X305">
        <v>2448</v>
      </c>
      <c r="Y305">
        <v>1</v>
      </c>
      <c r="Z305">
        <v>0</v>
      </c>
      <c r="AA305" t="s">
        <v>836</v>
      </c>
      <c r="AB305">
        <v>10627</v>
      </c>
      <c r="AC305">
        <f>VLOOKUP(A305,'Full dataset'!$A$4:$IE$190,2033-C305,FALSE)</f>
        <v>0</v>
      </c>
      <c r="AD305">
        <f>VLOOKUP(A305,'Full dataset'!$A$4:$IE$190,2041-C305,FALSE)</f>
        <v>1609</v>
      </c>
      <c r="AE305">
        <f>VLOOKUP(A305,'Full dataset'!$A$4:$IE$190,2050-C305,FALSE)</f>
        <v>0</v>
      </c>
      <c r="AF305">
        <v>0</v>
      </c>
      <c r="AG305" t="str">
        <f>VLOOKUP($A305,'Full dataset'!$A$4:$IE$190,2007+AG$1-$C305,FALSE)</f>
        <v>.</v>
      </c>
      <c r="AH305" t="str">
        <f>VLOOKUP($A305,'Full dataset'!$A$4:$IE$190,2007+AH$1-$C305,FALSE)</f>
        <v>.</v>
      </c>
      <c r="AI305">
        <f>VLOOKUP($A305,'Full dataset'!$A$4:$IE$190,2007+AI$1-$C305,FALSE)</f>
        <v>835</v>
      </c>
      <c r="AJ305">
        <f>VLOOKUP($A305,'Full dataset'!$A$4:$IE$190,2007+AJ$1-$C305,FALSE)</f>
        <v>120</v>
      </c>
      <c r="AK305">
        <f>VLOOKUP($A305,'Full dataset'!$A$4:$IE$190,2007+AK$1-$C305,FALSE)</f>
        <v>49</v>
      </c>
      <c r="AL305" t="str">
        <f>VLOOKUP($A305,'Full dataset'!$A$4:$IE$190,2007+AL$1-$C305,FALSE)</f>
        <v>.</v>
      </c>
      <c r="AM305" t="s">
        <v>726</v>
      </c>
      <c r="AN305">
        <f>VLOOKUP($A305,'Full dataset'!$A$4:$IE$190,2007+AN$1-$C305,FALSE)</f>
        <v>10297</v>
      </c>
      <c r="AO305">
        <f>VLOOKUP($A305,'Full dataset'!$A$4:$IE$190,2007+AO$1-$C305,FALSE)</f>
        <v>11</v>
      </c>
      <c r="AP305" t="s">
        <v>726</v>
      </c>
      <c r="AQ305" t="s">
        <v>726</v>
      </c>
      <c r="AR305" t="s">
        <v>726</v>
      </c>
      <c r="AS305" t="s">
        <v>726</v>
      </c>
      <c r="AT305" t="s">
        <v>726</v>
      </c>
      <c r="AU305">
        <f>VLOOKUP(A305,'Full dataset'!$A$4:$II$190,$AU$1,FALSE)</f>
        <v>2009</v>
      </c>
      <c r="AV305">
        <v>0</v>
      </c>
      <c r="AW305">
        <f>VLOOKUP(A305,'Full dataset'!$A$5:$IM$190,247,FALSE)</f>
        <v>1</v>
      </c>
      <c r="AX305">
        <f>VLOOKUP(A305,'Full dataset'!$A$4:$II$190,242,FALSE)</f>
        <v>2009</v>
      </c>
      <c r="AY305">
        <f>VLOOKUP(A305,'Full dataset'!$A$5:$IM$190,246,FALSE)</f>
        <v>1</v>
      </c>
      <c r="AZ305">
        <v>9999</v>
      </c>
      <c r="BA305">
        <f>MAX(VLOOKUP($A305,'Full dataset'!$A$4:$IX$190,BA$1,FALSE),AW305)</f>
        <v>1</v>
      </c>
      <c r="BB305">
        <f>IF(VLOOKUP($A305,'Full dataset'!$A$4:$IX$190,BB$1,FALSE)&gt;0,VLOOKUP($A305,'Full dataset'!$A$4:$IX$190,BB$1,FALSE),AU305)</f>
        <v>2009</v>
      </c>
      <c r="BC305">
        <f>MAX(VLOOKUP($A305,'Full dataset'!$A$4:$IX$190,BC$1,FALSE),AY305)</f>
        <v>1</v>
      </c>
      <c r="BD305">
        <f>MAX(VLOOKUP($A305,'Full dataset'!$A$4:$IX$190,BD$1,FALSE),AX305)</f>
        <v>2009</v>
      </c>
      <c r="BE305">
        <f t="shared" si="27"/>
        <v>2009</v>
      </c>
      <c r="BF305">
        <f t="shared" si="28"/>
        <v>0</v>
      </c>
      <c r="BG305">
        <f t="shared" si="29"/>
        <v>0</v>
      </c>
      <c r="BH305">
        <f t="shared" si="24"/>
        <v>0</v>
      </c>
      <c r="BI305">
        <f t="shared" si="25"/>
        <v>0</v>
      </c>
      <c r="BO305">
        <f>IF(BF305=1,VLOOKUP($A305,'Full dataset'!$A$4:$IE$190,2007+BO$1-$C305,FALSE),0)</f>
        <v>0</v>
      </c>
      <c r="BP305">
        <f>IF(BF305=1,VLOOKUP($A305,'Full dataset'!$A$4:$IE$190,2007+BP$1-$C305,FALSE),0)</f>
        <v>0</v>
      </c>
      <c r="BQ305">
        <f>IF(BF305=1,VLOOKUP($A305,'Full dataset'!$A$4:$IE$190,2007+BQ$1-$C305,FALSE),0)</f>
        <v>0</v>
      </c>
      <c r="BR305">
        <f>IF($BG305=1,VLOOKUP($A305,'Full dataset'!$A$4:$IE$190,BR$1-2007+$C305,FALSE),0)</f>
        <v>0</v>
      </c>
      <c r="BS305">
        <f>IF($BG305=1,VLOOKUP($A305,'Full dataset'!$A$4:$IE$190,BS$1-2007+$C305,FALSE),0)</f>
        <v>0</v>
      </c>
      <c r="BT305">
        <f>IF($BG305=1,VLOOKUP($A305,'Full dataset'!$A$4:$IE$190,BT$1-2007+$C305,FALSE),0)</f>
        <v>0</v>
      </c>
      <c r="BU305">
        <f>IF($BG305=1,VLOOKUP($A305,'Full dataset'!$A$4:$IE$190,BU$1-2007+$C305,FALSE),0)</f>
        <v>0</v>
      </c>
      <c r="BV305">
        <f>IF($BG305=1,VLOOKUP($A305,'Full dataset'!$A$4:$IE$190,BV$1-2007+$C305,FALSE),0)</f>
        <v>0</v>
      </c>
      <c r="BW305">
        <f>IF($BG305=1,VLOOKUP($A305,'Full dataset'!$A$4:$IE$190,BW$1-2007+$C305,FALSE),0)</f>
        <v>0</v>
      </c>
      <c r="BX305">
        <f>IF($BG305=1,VLOOKUP($A305,'Full dataset'!$A$4:$IE$190,BX$1-2007+$C305,FALSE),0)</f>
        <v>0</v>
      </c>
    </row>
    <row r="306" spans="1:76" x14ac:dyDescent="0.25">
      <c r="A306">
        <v>118</v>
      </c>
      <c r="B306" t="s">
        <v>162</v>
      </c>
      <c r="C306">
        <v>2008</v>
      </c>
      <c r="D306" t="s">
        <v>582</v>
      </c>
      <c r="E306">
        <f t="shared" si="26"/>
        <v>0</v>
      </c>
      <c r="F306">
        <v>1</v>
      </c>
      <c r="G306">
        <v>1329</v>
      </c>
      <c r="H306">
        <v>0.20929133858267718</v>
      </c>
      <c r="I306">
        <v>1004</v>
      </c>
      <c r="J306">
        <v>0</v>
      </c>
      <c r="N306">
        <v>2</v>
      </c>
      <c r="O306">
        <v>1173</v>
      </c>
      <c r="P306">
        <v>0.1847244094488189</v>
      </c>
      <c r="Q306">
        <v>2</v>
      </c>
      <c r="R306">
        <v>39600</v>
      </c>
      <c r="U306">
        <v>1</v>
      </c>
      <c r="V306">
        <v>0</v>
      </c>
      <c r="W306">
        <v>32</v>
      </c>
      <c r="X306">
        <v>6</v>
      </c>
      <c r="Y306">
        <v>1</v>
      </c>
      <c r="Z306">
        <v>1</v>
      </c>
      <c r="AA306" t="s">
        <v>837</v>
      </c>
      <c r="AB306">
        <v>6611</v>
      </c>
      <c r="AC306">
        <f>VLOOKUP(A306,'Full dataset'!$A$4:$IE$190,2033-C306,FALSE)</f>
        <v>0</v>
      </c>
      <c r="AD306">
        <f>VLOOKUP(A306,'Full dataset'!$A$4:$IE$190,2041-C306,FALSE)</f>
        <v>6350</v>
      </c>
      <c r="AE306">
        <f>VLOOKUP(A306,'Full dataset'!$A$4:$IE$190,2050-C306,FALSE)</f>
        <v>0</v>
      </c>
      <c r="AF306">
        <v>0</v>
      </c>
      <c r="AG306" t="str">
        <f>VLOOKUP($A306,'Full dataset'!$A$4:$IE$190,2007+AG$1-$C306,FALSE)</f>
        <v>.</v>
      </c>
      <c r="AH306" t="str">
        <f>VLOOKUP($A306,'Full dataset'!$A$4:$IE$190,2007+AH$1-$C306,FALSE)</f>
        <v>.</v>
      </c>
      <c r="AI306">
        <f>VLOOKUP($A306,'Full dataset'!$A$4:$IE$190,2007+AI$1-$C306,FALSE)</f>
        <v>1000</v>
      </c>
      <c r="AJ306" t="str">
        <f>VLOOKUP($A306,'Full dataset'!$A$4:$IE$190,2007+AJ$1-$C306,FALSE)</f>
        <v>.</v>
      </c>
      <c r="AK306" t="str">
        <f>VLOOKUP($A306,'Full dataset'!$A$4:$IE$190,2007+AK$1-$C306,FALSE)</f>
        <v>.</v>
      </c>
      <c r="AL306" t="str">
        <f>VLOOKUP($A306,'Full dataset'!$A$4:$IE$190,2007+AL$1-$C306,FALSE)</f>
        <v>.</v>
      </c>
      <c r="AM306" t="s">
        <v>726</v>
      </c>
      <c r="AN306" t="str">
        <f>VLOOKUP($A306,'Full dataset'!$A$4:$IE$190,2007+AN$1-$C306,FALSE)</f>
        <v>.</v>
      </c>
      <c r="AO306" t="str">
        <f>VLOOKUP($A306,'Full dataset'!$A$4:$IE$190,2007+AO$1-$C306,FALSE)</f>
        <v>.</v>
      </c>
      <c r="AP306" t="s">
        <v>726</v>
      </c>
      <c r="AQ306" t="s">
        <v>726</v>
      </c>
      <c r="AR306" t="s">
        <v>726</v>
      </c>
      <c r="AS306" t="s">
        <v>726</v>
      </c>
      <c r="AT306" t="s">
        <v>726</v>
      </c>
      <c r="AU306">
        <f>VLOOKUP(A306,'Full dataset'!$A$4:$II$190,$AU$1,FALSE)</f>
        <v>2013</v>
      </c>
      <c r="AV306">
        <v>0</v>
      </c>
      <c r="AW306">
        <f>VLOOKUP(A306,'Full dataset'!$A$5:$IM$190,247,FALSE)</f>
        <v>2</v>
      </c>
      <c r="AX306">
        <f>VLOOKUP(A306,'Full dataset'!$A$4:$II$190,242,FALSE)</f>
        <v>2008</v>
      </c>
      <c r="AY306">
        <f>VLOOKUP(A306,'Full dataset'!$A$5:$IM$190,246,FALSE)</f>
        <v>1</v>
      </c>
      <c r="AZ306">
        <v>9999</v>
      </c>
      <c r="BA306">
        <f>MAX(VLOOKUP($A306,'Full dataset'!$A$4:$IX$190,BA$1,FALSE),AW306)</f>
        <v>2</v>
      </c>
      <c r="BB306">
        <f>IF(VLOOKUP($A306,'Full dataset'!$A$4:$IX$190,BB$1,FALSE)&gt;0,VLOOKUP($A306,'Full dataset'!$A$4:$IX$190,BB$1,FALSE),AU306)</f>
        <v>2013</v>
      </c>
      <c r="BC306">
        <f>MAX(VLOOKUP($A306,'Full dataset'!$A$4:$IX$190,BC$1,FALSE),AY306)</f>
        <v>1</v>
      </c>
      <c r="BD306">
        <f>MAX(VLOOKUP($A306,'Full dataset'!$A$4:$IX$190,BD$1,FALSE),AX306)</f>
        <v>2008</v>
      </c>
      <c r="BE306">
        <f t="shared" si="27"/>
        <v>2008</v>
      </c>
      <c r="BF306">
        <f t="shared" si="28"/>
        <v>0</v>
      </c>
      <c r="BG306">
        <f t="shared" si="29"/>
        <v>0</v>
      </c>
      <c r="BH306">
        <f t="shared" si="24"/>
        <v>0</v>
      </c>
      <c r="BI306">
        <f t="shared" si="25"/>
        <v>0</v>
      </c>
      <c r="BO306">
        <f>IF(BF306=1,VLOOKUP($A306,'Full dataset'!$A$4:$IE$190,2007+BO$1-$C306,FALSE),0)</f>
        <v>0</v>
      </c>
      <c r="BP306">
        <f>IF(BF306=1,VLOOKUP($A306,'Full dataset'!$A$4:$IE$190,2007+BP$1-$C306,FALSE),0)</f>
        <v>0</v>
      </c>
      <c r="BQ306">
        <f>IF(BF306=1,VLOOKUP($A306,'Full dataset'!$A$4:$IE$190,2007+BQ$1-$C306,FALSE),0)</f>
        <v>0</v>
      </c>
      <c r="BR306">
        <f>IF($BG306=1,VLOOKUP($A306,'Full dataset'!$A$4:$IE$190,BR$1-2007+$C306,FALSE),0)</f>
        <v>0</v>
      </c>
      <c r="BS306">
        <f>IF($BG306=1,VLOOKUP($A306,'Full dataset'!$A$4:$IE$190,BS$1-2007+$C306,FALSE),0)</f>
        <v>0</v>
      </c>
      <c r="BT306">
        <f>IF($BG306=1,VLOOKUP($A306,'Full dataset'!$A$4:$IE$190,BT$1-2007+$C306,FALSE),0)</f>
        <v>0</v>
      </c>
      <c r="BU306">
        <f>IF($BG306=1,VLOOKUP($A306,'Full dataset'!$A$4:$IE$190,BU$1-2007+$C306,FALSE),0)</f>
        <v>0</v>
      </c>
      <c r="BV306">
        <f>IF($BG306=1,VLOOKUP($A306,'Full dataset'!$A$4:$IE$190,BV$1-2007+$C306,FALSE),0)</f>
        <v>0</v>
      </c>
      <c r="BW306">
        <f>IF($BG306=1,VLOOKUP($A306,'Full dataset'!$A$4:$IE$190,BW$1-2007+$C306,FALSE),0)</f>
        <v>0</v>
      </c>
      <c r="BX306">
        <f>IF($BG306=1,VLOOKUP($A306,'Full dataset'!$A$4:$IE$190,BX$1-2007+$C306,FALSE),0)</f>
        <v>0</v>
      </c>
    </row>
    <row r="307" spans="1:76" x14ac:dyDescent="0.25">
      <c r="A307">
        <v>119</v>
      </c>
      <c r="B307" t="s">
        <v>163</v>
      </c>
      <c r="C307">
        <v>2008</v>
      </c>
      <c r="D307" t="s">
        <v>591</v>
      </c>
      <c r="E307">
        <f t="shared" si="26"/>
        <v>1</v>
      </c>
      <c r="F307">
        <v>1</v>
      </c>
      <c r="G307">
        <v>5191</v>
      </c>
      <c r="H307">
        <v>1.0009641342074818</v>
      </c>
      <c r="I307">
        <v>1858</v>
      </c>
      <c r="J307">
        <v>0</v>
      </c>
      <c r="N307">
        <v>0</v>
      </c>
      <c r="S307">
        <v>2520</v>
      </c>
      <c r="T307">
        <v>3372</v>
      </c>
      <c r="U307">
        <v>1</v>
      </c>
      <c r="V307">
        <v>1079</v>
      </c>
      <c r="W307">
        <v>379499</v>
      </c>
      <c r="X307">
        <v>11671</v>
      </c>
      <c r="Y307">
        <v>1</v>
      </c>
      <c r="Z307">
        <v>1</v>
      </c>
      <c r="AA307" t="s">
        <v>838</v>
      </c>
      <c r="AB307">
        <v>43712</v>
      </c>
      <c r="AC307">
        <f>VLOOKUP(A307,'Full dataset'!$A$4:$IE$190,2033-C307,FALSE)</f>
        <v>0.5</v>
      </c>
      <c r="AD307">
        <f>VLOOKUP(A307,'Full dataset'!$A$4:$IE$190,2041-C307,FALSE)</f>
        <v>5646</v>
      </c>
      <c r="AE307">
        <f>VLOOKUP(A307,'Full dataset'!$A$4:$IE$190,2050-C307,FALSE)</f>
        <v>0</v>
      </c>
      <c r="AF307">
        <v>0.25</v>
      </c>
      <c r="AG307">
        <f>VLOOKUP($A307,'Full dataset'!$A$4:$IE$190,2007+AG$1-$C307,FALSE)</f>
        <v>68</v>
      </c>
      <c r="AH307">
        <f>VLOOKUP($A307,'Full dataset'!$A$4:$IE$190,2007+AH$1-$C307,FALSE)</f>
        <v>767.3</v>
      </c>
      <c r="AI307">
        <f>VLOOKUP($A307,'Full dataset'!$A$4:$IE$190,2007+AI$1-$C307,FALSE)</f>
        <v>1630</v>
      </c>
      <c r="AJ307">
        <f>VLOOKUP($A307,'Full dataset'!$A$4:$IE$190,2007+AJ$1-$C307,FALSE)</f>
        <v>-389</v>
      </c>
      <c r="AK307" t="str">
        <f>VLOOKUP($A307,'Full dataset'!$A$4:$IE$190,2007+AK$1-$C307,FALSE)</f>
        <v>.</v>
      </c>
      <c r="AL307">
        <f>VLOOKUP($A307,'Full dataset'!$A$4:$IE$190,2007+AL$1-$C307,FALSE)</f>
        <v>40</v>
      </c>
      <c r="AM307" t="s">
        <v>726</v>
      </c>
      <c r="AN307">
        <f>VLOOKUP($A307,'Full dataset'!$A$4:$IE$190,2007+AN$1-$C307,FALSE)</f>
        <v>8756</v>
      </c>
      <c r="AO307">
        <f>VLOOKUP($A307,'Full dataset'!$A$4:$IE$190,2007+AO$1-$C307,FALSE)</f>
        <v>5</v>
      </c>
      <c r="AP307" t="s">
        <v>726</v>
      </c>
      <c r="AQ307" t="s">
        <v>726</v>
      </c>
      <c r="AR307" t="s">
        <v>726</v>
      </c>
      <c r="AS307" t="s">
        <v>726</v>
      </c>
      <c r="AT307" t="s">
        <v>726</v>
      </c>
      <c r="AU307">
        <f>VLOOKUP(A307,'Full dataset'!$A$4:$II$190,$AU$1,FALSE)</f>
        <v>2008</v>
      </c>
      <c r="AV307">
        <v>0</v>
      </c>
      <c r="AW307">
        <f>VLOOKUP(A307,'Full dataset'!$A$5:$IM$190,247,FALSE)</f>
        <v>1</v>
      </c>
      <c r="AX307">
        <f>VLOOKUP(A307,'Full dataset'!$A$4:$II$190,242,FALSE)</f>
        <v>2008</v>
      </c>
      <c r="AY307">
        <f>VLOOKUP(A307,'Full dataset'!$A$5:$IM$190,246,FALSE)</f>
        <v>1</v>
      </c>
      <c r="AZ307">
        <v>9999</v>
      </c>
      <c r="BA307">
        <f>MAX(VLOOKUP($A307,'Full dataset'!$A$4:$IX$190,BA$1,FALSE),AW307)</f>
        <v>1</v>
      </c>
      <c r="BB307">
        <f>IF(VLOOKUP($A307,'Full dataset'!$A$4:$IX$190,BB$1,FALSE)&gt;0,VLOOKUP($A307,'Full dataset'!$A$4:$IX$190,BB$1,FALSE),AU307)</f>
        <v>2008</v>
      </c>
      <c r="BC307">
        <f>MAX(VLOOKUP($A307,'Full dataset'!$A$4:$IX$190,BC$1,FALSE),AY307)</f>
        <v>1</v>
      </c>
      <c r="BD307">
        <f>MAX(VLOOKUP($A307,'Full dataset'!$A$4:$IX$190,BD$1,FALSE),AX307)</f>
        <v>2008</v>
      </c>
      <c r="BE307">
        <f t="shared" si="27"/>
        <v>2008</v>
      </c>
      <c r="BF307">
        <f t="shared" si="28"/>
        <v>0</v>
      </c>
      <c r="BG307">
        <f t="shared" si="29"/>
        <v>0</v>
      </c>
      <c r="BH307">
        <f t="shared" si="24"/>
        <v>0</v>
      </c>
      <c r="BI307">
        <f t="shared" si="25"/>
        <v>0</v>
      </c>
      <c r="BO307">
        <f>IF(BF307=1,VLOOKUP($A307,'Full dataset'!$A$4:$IE$190,2007+BO$1-$C307,FALSE),0)</f>
        <v>0</v>
      </c>
      <c r="BP307">
        <f>IF(BF307=1,VLOOKUP($A307,'Full dataset'!$A$4:$IE$190,2007+BP$1-$C307,FALSE),0)</f>
        <v>0</v>
      </c>
      <c r="BQ307">
        <f>IF(BF307=1,VLOOKUP($A307,'Full dataset'!$A$4:$IE$190,2007+BQ$1-$C307,FALSE),0)</f>
        <v>0</v>
      </c>
      <c r="BR307">
        <f>IF($BG307=1,VLOOKUP($A307,'Full dataset'!$A$4:$IE$190,BR$1-2007+$C307,FALSE),0)</f>
        <v>0</v>
      </c>
      <c r="BS307">
        <f>IF($BG307=1,VLOOKUP($A307,'Full dataset'!$A$4:$IE$190,BS$1-2007+$C307,FALSE),0)</f>
        <v>0</v>
      </c>
      <c r="BT307">
        <f>IF($BG307=1,VLOOKUP($A307,'Full dataset'!$A$4:$IE$190,BT$1-2007+$C307,FALSE),0)</f>
        <v>0</v>
      </c>
      <c r="BU307">
        <f>IF($BG307=1,VLOOKUP($A307,'Full dataset'!$A$4:$IE$190,BU$1-2007+$C307,FALSE),0)</f>
        <v>0</v>
      </c>
      <c r="BV307">
        <f>IF($BG307=1,VLOOKUP($A307,'Full dataset'!$A$4:$IE$190,BV$1-2007+$C307,FALSE),0)</f>
        <v>0</v>
      </c>
      <c r="BW307">
        <f>IF($BG307=1,VLOOKUP($A307,'Full dataset'!$A$4:$IE$190,BW$1-2007+$C307,FALSE),0)</f>
        <v>0</v>
      </c>
      <c r="BX307">
        <f>IF($BG307=1,VLOOKUP($A307,'Full dataset'!$A$4:$IE$190,BX$1-2007+$C307,FALSE),0)</f>
        <v>0</v>
      </c>
    </row>
    <row r="308" spans="1:76" x14ac:dyDescent="0.25">
      <c r="A308">
        <v>120</v>
      </c>
      <c r="B308" t="s">
        <v>164</v>
      </c>
      <c r="C308">
        <v>2008</v>
      </c>
      <c r="D308" t="s">
        <v>591</v>
      </c>
      <c r="E308">
        <f t="shared" si="26"/>
        <v>1</v>
      </c>
      <c r="F308">
        <v>1</v>
      </c>
      <c r="G308">
        <v>40885</v>
      </c>
      <c r="H308">
        <v>2.8433827108978371</v>
      </c>
      <c r="I308">
        <v>16484</v>
      </c>
      <c r="J308">
        <v>0</v>
      </c>
      <c r="N308">
        <v>1</v>
      </c>
      <c r="O308">
        <v>14832</v>
      </c>
      <c r="P308">
        <v>1.0315042770707281</v>
      </c>
      <c r="Q308">
        <v>450</v>
      </c>
      <c r="R308">
        <v>40179</v>
      </c>
      <c r="S308">
        <v>3674</v>
      </c>
      <c r="T308">
        <v>334413</v>
      </c>
      <c r="U308">
        <v>1</v>
      </c>
      <c r="V308">
        <v>1742</v>
      </c>
      <c r="W308">
        <v>60449</v>
      </c>
      <c r="X308">
        <v>18427</v>
      </c>
      <c r="Y308">
        <v>1</v>
      </c>
      <c r="Z308">
        <v>1</v>
      </c>
      <c r="AA308" t="s">
        <v>839</v>
      </c>
      <c r="AB308">
        <v>191352</v>
      </c>
      <c r="AC308">
        <f>VLOOKUP(A308,'Full dataset'!$A$4:$IE$190,2033-C308,FALSE)</f>
        <v>0.1</v>
      </c>
      <c r="AD308">
        <f>VLOOKUP(A308,'Full dataset'!$A$4:$IE$190,2041-C308,FALSE)</f>
        <v>14379</v>
      </c>
      <c r="AE308">
        <f>VLOOKUP(A308,'Full dataset'!$A$4:$IE$190,2050-C308,FALSE)</f>
        <v>7.26</v>
      </c>
      <c r="AF308">
        <v>3.6799999999999997</v>
      </c>
      <c r="AG308">
        <f>VLOOKUP($A308,'Full dataset'!$A$4:$IE$190,2007+AG$1-$C308,FALSE)</f>
        <v>1920</v>
      </c>
      <c r="AH308">
        <f>VLOOKUP($A308,'Full dataset'!$A$4:$IE$190,2007+AH$1-$C308,FALSE)</f>
        <v>11923</v>
      </c>
      <c r="AI308">
        <f>VLOOKUP($A308,'Full dataset'!$A$4:$IE$190,2007+AI$1-$C308,FALSE)</f>
        <v>12501</v>
      </c>
      <c r="AJ308">
        <f>VLOOKUP($A308,'Full dataset'!$A$4:$IE$190,2007+AJ$1-$C308,FALSE)</f>
        <v>-668</v>
      </c>
      <c r="AK308" t="str">
        <f>VLOOKUP($A308,'Full dataset'!$A$4:$IE$190,2007+AK$1-$C308,FALSE)</f>
        <v>.</v>
      </c>
      <c r="AL308">
        <f>VLOOKUP($A308,'Full dataset'!$A$4:$IE$190,2007+AL$1-$C308,FALSE)</f>
        <v>23</v>
      </c>
      <c r="AM308" t="s">
        <v>726</v>
      </c>
      <c r="AN308">
        <f>VLOOKUP($A308,'Full dataset'!$A$4:$IE$190,2007+AN$1-$C308,FALSE)</f>
        <v>19813</v>
      </c>
      <c r="AO308">
        <f>VLOOKUP($A308,'Full dataset'!$A$4:$IE$190,2007+AO$1-$C308,FALSE)</f>
        <v>7</v>
      </c>
      <c r="AP308" t="s">
        <v>726</v>
      </c>
      <c r="AQ308" t="s">
        <v>726</v>
      </c>
      <c r="AR308" t="s">
        <v>726</v>
      </c>
      <c r="AS308" t="s">
        <v>726</v>
      </c>
      <c r="AT308" t="s">
        <v>726</v>
      </c>
      <c r="AU308">
        <f>VLOOKUP(A308,'Full dataset'!$A$4:$II$190,$AU$1,FALSE)</f>
        <v>2008</v>
      </c>
      <c r="AV308">
        <v>0</v>
      </c>
      <c r="AW308">
        <f>VLOOKUP(A308,'Full dataset'!$A$5:$IM$190,247,FALSE)</f>
        <v>1</v>
      </c>
      <c r="AX308">
        <f>VLOOKUP(A308,'Full dataset'!$A$4:$II$190,242,FALSE)</f>
        <v>2010</v>
      </c>
      <c r="AY308">
        <f>VLOOKUP(A308,'Full dataset'!$A$5:$IM$190,246,FALSE)</f>
        <v>1</v>
      </c>
      <c r="AZ308">
        <v>9999</v>
      </c>
      <c r="BA308">
        <f>MAX(VLOOKUP($A308,'Full dataset'!$A$4:$IX$190,BA$1,FALSE),AW308)</f>
        <v>1</v>
      </c>
      <c r="BB308">
        <f>IF(VLOOKUP($A308,'Full dataset'!$A$4:$IX$190,BB$1,FALSE)&gt;0,VLOOKUP($A308,'Full dataset'!$A$4:$IX$190,BB$1,FALSE),AU308)</f>
        <v>2008</v>
      </c>
      <c r="BC308">
        <f>MAX(VLOOKUP($A308,'Full dataset'!$A$4:$IX$190,BC$1,FALSE),AY308)</f>
        <v>1</v>
      </c>
      <c r="BD308">
        <f>MAX(VLOOKUP($A308,'Full dataset'!$A$4:$IX$190,BD$1,FALSE),AX308)</f>
        <v>2010</v>
      </c>
      <c r="BE308">
        <f t="shared" si="27"/>
        <v>2008</v>
      </c>
      <c r="BF308">
        <f t="shared" si="28"/>
        <v>0</v>
      </c>
      <c r="BG308">
        <f t="shared" si="29"/>
        <v>0</v>
      </c>
      <c r="BH308">
        <f t="shared" si="24"/>
        <v>0</v>
      </c>
      <c r="BI308">
        <f t="shared" si="25"/>
        <v>0</v>
      </c>
      <c r="BO308">
        <f>IF(BF308=1,VLOOKUP($A308,'Full dataset'!$A$4:$IE$190,2007+BO$1-$C308,FALSE),0)</f>
        <v>0</v>
      </c>
      <c r="BP308">
        <f>IF(BF308=1,VLOOKUP($A308,'Full dataset'!$A$4:$IE$190,2007+BP$1-$C308,FALSE),0)</f>
        <v>0</v>
      </c>
      <c r="BQ308">
        <f>IF(BF308=1,VLOOKUP($A308,'Full dataset'!$A$4:$IE$190,2007+BQ$1-$C308,FALSE),0)</f>
        <v>0</v>
      </c>
      <c r="BR308">
        <f>IF($BG308=1,VLOOKUP($A308,'Full dataset'!$A$4:$IE$190,BR$1-2007+$C308,FALSE),0)</f>
        <v>0</v>
      </c>
      <c r="BS308">
        <f>IF($BG308=1,VLOOKUP($A308,'Full dataset'!$A$4:$IE$190,BS$1-2007+$C308,FALSE),0)</f>
        <v>0</v>
      </c>
      <c r="BT308">
        <f>IF($BG308=1,VLOOKUP($A308,'Full dataset'!$A$4:$IE$190,BT$1-2007+$C308,FALSE),0)</f>
        <v>0</v>
      </c>
      <c r="BU308">
        <f>IF($BG308=1,VLOOKUP($A308,'Full dataset'!$A$4:$IE$190,BU$1-2007+$C308,FALSE),0)</f>
        <v>0</v>
      </c>
      <c r="BV308">
        <f>IF($BG308=1,VLOOKUP($A308,'Full dataset'!$A$4:$IE$190,BV$1-2007+$C308,FALSE),0)</f>
        <v>0</v>
      </c>
      <c r="BW308">
        <f>IF($BG308=1,VLOOKUP($A308,'Full dataset'!$A$4:$IE$190,BW$1-2007+$C308,FALSE),0)</f>
        <v>0</v>
      </c>
      <c r="BX308">
        <f>IF($BG308=1,VLOOKUP($A308,'Full dataset'!$A$4:$IE$190,BX$1-2007+$C308,FALSE),0)</f>
        <v>0</v>
      </c>
    </row>
    <row r="309" spans="1:76" x14ac:dyDescent="0.25">
      <c r="A309">
        <v>121</v>
      </c>
      <c r="B309" t="s">
        <v>165</v>
      </c>
      <c r="C309">
        <v>2008</v>
      </c>
      <c r="D309" t="s">
        <v>582</v>
      </c>
      <c r="E309">
        <f t="shared" si="26"/>
        <v>0</v>
      </c>
      <c r="F309">
        <v>0</v>
      </c>
      <c r="J309">
        <v>0</v>
      </c>
      <c r="N309">
        <v>0</v>
      </c>
      <c r="U309">
        <v>1</v>
      </c>
      <c r="V309">
        <v>590</v>
      </c>
      <c r="W309">
        <v>23298</v>
      </c>
      <c r="X309">
        <v>18314</v>
      </c>
      <c r="Y309">
        <v>1</v>
      </c>
      <c r="Z309">
        <v>1</v>
      </c>
      <c r="AA309" t="s">
        <v>840</v>
      </c>
      <c r="AB309">
        <v>25264</v>
      </c>
      <c r="AC309">
        <f>VLOOKUP(A309,'Full dataset'!$A$4:$IE$190,2033-C309,FALSE)</f>
        <v>0</v>
      </c>
      <c r="AD309">
        <f>VLOOKUP(A309,'Full dataset'!$A$4:$IE$190,2041-C309,FALSE)</f>
        <v>21041</v>
      </c>
      <c r="AE309">
        <f>VLOOKUP(A309,'Full dataset'!$A$4:$IE$190,2050-C309,FALSE)</f>
        <v>0</v>
      </c>
      <c r="AF309">
        <v>0</v>
      </c>
      <c r="AG309" t="str">
        <f>VLOOKUP($A309,'Full dataset'!$A$4:$IE$190,2007+AG$1-$C309,FALSE)</f>
        <v>.</v>
      </c>
      <c r="AH309" t="str">
        <f>VLOOKUP($A309,'Full dataset'!$A$4:$IE$190,2007+AH$1-$C309,FALSE)</f>
        <v>.</v>
      </c>
      <c r="AI309" t="str">
        <f>VLOOKUP($A309,'Full dataset'!$A$4:$IE$190,2007+AI$1-$C309,FALSE)</f>
        <v>.</v>
      </c>
      <c r="AJ309">
        <f>VLOOKUP($A309,'Full dataset'!$A$4:$IE$190,2007+AJ$1-$C309,FALSE)</f>
        <v>1042</v>
      </c>
      <c r="AK309" t="str">
        <f>VLOOKUP($A309,'Full dataset'!$A$4:$IE$190,2007+AK$1-$C309,FALSE)</f>
        <v>.</v>
      </c>
      <c r="AL309" t="str">
        <f>VLOOKUP($A309,'Full dataset'!$A$4:$IE$190,2007+AL$1-$C309,FALSE)</f>
        <v>.</v>
      </c>
      <c r="AM309" t="s">
        <v>726</v>
      </c>
      <c r="AN309">
        <f>VLOOKUP($A309,'Full dataset'!$A$4:$IE$190,2007+AN$1-$C309,FALSE)</f>
        <v>40083</v>
      </c>
      <c r="AO309">
        <f>VLOOKUP($A309,'Full dataset'!$A$4:$IE$190,2007+AO$1-$C309,FALSE)</f>
        <v>12</v>
      </c>
      <c r="AP309" t="s">
        <v>726</v>
      </c>
      <c r="AQ309" t="s">
        <v>726</v>
      </c>
      <c r="AR309" t="s">
        <v>726</v>
      </c>
      <c r="AS309" t="s">
        <v>726</v>
      </c>
      <c r="AT309" t="s">
        <v>726</v>
      </c>
      <c r="AU309">
        <f>VLOOKUP(A309,'Full dataset'!$A$4:$II$190,$AU$1,FALSE)</f>
        <v>2009</v>
      </c>
      <c r="AV309">
        <v>0</v>
      </c>
      <c r="AW309">
        <f>VLOOKUP(A309,'Full dataset'!$A$5:$IM$190,247,FALSE)</f>
        <v>1</v>
      </c>
      <c r="AX309">
        <f>VLOOKUP(A309,'Full dataset'!$A$4:$II$190,242,FALSE)</f>
        <v>2008</v>
      </c>
      <c r="AY309">
        <f>VLOOKUP(A309,'Full dataset'!$A$5:$IM$190,246,FALSE)</f>
        <v>1</v>
      </c>
      <c r="AZ309">
        <v>9999</v>
      </c>
      <c r="BA309">
        <f>MAX(VLOOKUP($A309,'Full dataset'!$A$4:$IX$190,BA$1,FALSE),AW309)</f>
        <v>1</v>
      </c>
      <c r="BB309">
        <f>IF(VLOOKUP($A309,'Full dataset'!$A$4:$IX$190,BB$1,FALSE)&gt;0,VLOOKUP($A309,'Full dataset'!$A$4:$IX$190,BB$1,FALSE),AU309)</f>
        <v>2009</v>
      </c>
      <c r="BC309">
        <f>MAX(VLOOKUP($A309,'Full dataset'!$A$4:$IX$190,BC$1,FALSE),AY309)</f>
        <v>1</v>
      </c>
      <c r="BD309">
        <f>MAX(VLOOKUP($A309,'Full dataset'!$A$4:$IX$190,BD$1,FALSE),AX309)</f>
        <v>2008</v>
      </c>
      <c r="BE309">
        <f t="shared" si="27"/>
        <v>2008</v>
      </c>
      <c r="BF309">
        <f t="shared" si="28"/>
        <v>0</v>
      </c>
      <c r="BG309">
        <f t="shared" si="29"/>
        <v>0</v>
      </c>
      <c r="BH309">
        <f t="shared" si="24"/>
        <v>0</v>
      </c>
      <c r="BI309">
        <f t="shared" si="25"/>
        <v>0</v>
      </c>
      <c r="BO309">
        <f>IF(BF309=1,VLOOKUP($A309,'Full dataset'!$A$4:$IE$190,2007+BO$1-$C309,FALSE),0)</f>
        <v>0</v>
      </c>
      <c r="BP309">
        <f>IF(BF309=1,VLOOKUP($A309,'Full dataset'!$A$4:$IE$190,2007+BP$1-$C309,FALSE),0)</f>
        <v>0</v>
      </c>
      <c r="BQ309">
        <f>IF(BF309=1,VLOOKUP($A309,'Full dataset'!$A$4:$IE$190,2007+BQ$1-$C309,FALSE),0)</f>
        <v>0</v>
      </c>
      <c r="BR309">
        <f>IF($BG309=1,VLOOKUP($A309,'Full dataset'!$A$4:$IE$190,BR$1-2007+$C309,FALSE),0)</f>
        <v>0</v>
      </c>
      <c r="BS309">
        <f>IF($BG309=1,VLOOKUP($A309,'Full dataset'!$A$4:$IE$190,BS$1-2007+$C309,FALSE),0)</f>
        <v>0</v>
      </c>
      <c r="BT309">
        <f>IF($BG309=1,VLOOKUP($A309,'Full dataset'!$A$4:$IE$190,BT$1-2007+$C309,FALSE),0)</f>
        <v>0</v>
      </c>
      <c r="BU309">
        <f>IF($BG309=1,VLOOKUP($A309,'Full dataset'!$A$4:$IE$190,BU$1-2007+$C309,FALSE),0)</f>
        <v>0</v>
      </c>
      <c r="BV309">
        <f>IF($BG309=1,VLOOKUP($A309,'Full dataset'!$A$4:$IE$190,BV$1-2007+$C309,FALSE),0)</f>
        <v>0</v>
      </c>
      <c r="BW309">
        <f>IF($BG309=1,VLOOKUP($A309,'Full dataset'!$A$4:$IE$190,BW$1-2007+$C309,FALSE),0)</f>
        <v>0</v>
      </c>
      <c r="BX309">
        <f>IF($BG309=1,VLOOKUP($A309,'Full dataset'!$A$4:$IE$190,BX$1-2007+$C309,FALSE),0)</f>
        <v>0</v>
      </c>
    </row>
    <row r="310" spans="1:76" x14ac:dyDescent="0.25">
      <c r="A310">
        <v>122</v>
      </c>
      <c r="B310" t="s">
        <v>166</v>
      </c>
      <c r="C310">
        <v>2008</v>
      </c>
      <c r="D310" t="s">
        <v>591</v>
      </c>
      <c r="E310">
        <f t="shared" si="26"/>
        <v>1</v>
      </c>
      <c r="F310">
        <v>1</v>
      </c>
      <c r="G310">
        <v>10539</v>
      </c>
      <c r="H310">
        <v>0.35660147526561548</v>
      </c>
      <c r="I310">
        <v>6009</v>
      </c>
      <c r="J310">
        <v>0</v>
      </c>
      <c r="N310">
        <v>0</v>
      </c>
      <c r="S310">
        <v>2851</v>
      </c>
      <c r="T310">
        <v>325510</v>
      </c>
      <c r="U310">
        <v>1</v>
      </c>
      <c r="V310">
        <v>6320</v>
      </c>
      <c r="W310">
        <v>144568</v>
      </c>
      <c r="X310">
        <v>7691</v>
      </c>
      <c r="Y310">
        <v>1</v>
      </c>
      <c r="Z310">
        <v>0</v>
      </c>
      <c r="AA310" t="s">
        <v>841</v>
      </c>
      <c r="AB310">
        <v>52255</v>
      </c>
      <c r="AC310">
        <f>VLOOKUP(A310,'Full dataset'!$A$4:$IE$190,2033-C310,FALSE)</f>
        <v>0.3</v>
      </c>
      <c r="AD310">
        <f>VLOOKUP(A310,'Full dataset'!$A$4:$IE$190,2041-C310,FALSE)</f>
        <v>29554</v>
      </c>
      <c r="AE310">
        <f>VLOOKUP(A310,'Full dataset'!$A$4:$IE$190,2050-C310,FALSE)</f>
        <v>0</v>
      </c>
      <c r="AF310">
        <v>0.15</v>
      </c>
      <c r="AG310">
        <f>VLOOKUP($A310,'Full dataset'!$A$4:$IE$190,2007+AG$1-$C310,FALSE)</f>
        <v>476.87599999999998</v>
      </c>
      <c r="AH310">
        <f>VLOOKUP($A310,'Full dataset'!$A$4:$IE$190,2007+AH$1-$C310,FALSE)</f>
        <v>4415.759</v>
      </c>
      <c r="AI310">
        <f>VLOOKUP($A310,'Full dataset'!$A$4:$IE$190,2007+AI$1-$C310,FALSE)</f>
        <v>7979.7269999999999</v>
      </c>
      <c r="AJ310" t="str">
        <f>VLOOKUP($A310,'Full dataset'!$A$4:$IE$190,2007+AJ$1-$C310,FALSE)</f>
        <v>.</v>
      </c>
      <c r="AK310" t="str">
        <f>VLOOKUP($A310,'Full dataset'!$A$4:$IE$190,2007+AK$1-$C310,FALSE)</f>
        <v>.</v>
      </c>
      <c r="AL310">
        <f>VLOOKUP($A310,'Full dataset'!$A$4:$IE$190,2007+AL$1-$C310,FALSE)</f>
        <v>20</v>
      </c>
      <c r="AM310" t="s">
        <v>726</v>
      </c>
      <c r="AN310" t="str">
        <f>VLOOKUP($A310,'Full dataset'!$A$4:$IE$190,2007+AN$1-$C310,FALSE)</f>
        <v>.</v>
      </c>
      <c r="AO310" t="str">
        <f>VLOOKUP($A310,'Full dataset'!$A$4:$IE$190,2007+AO$1-$C310,FALSE)</f>
        <v>.</v>
      </c>
      <c r="AP310" t="s">
        <v>726</v>
      </c>
      <c r="AQ310" t="s">
        <v>726</v>
      </c>
      <c r="AR310" t="s">
        <v>726</v>
      </c>
      <c r="AS310" t="s">
        <v>726</v>
      </c>
      <c r="AT310" t="s">
        <v>726</v>
      </c>
      <c r="AU310">
        <f>VLOOKUP(A310,'Full dataset'!$A$4:$II$190,$AU$1,FALSE)</f>
        <v>2010</v>
      </c>
      <c r="AV310">
        <v>0</v>
      </c>
      <c r="AW310">
        <f>VLOOKUP(A310,'Full dataset'!$A$5:$IM$190,247,FALSE)</f>
        <v>1</v>
      </c>
      <c r="AX310">
        <f>VLOOKUP(A310,'Full dataset'!$A$4:$II$190,242,FALSE)</f>
        <v>2009</v>
      </c>
      <c r="AY310">
        <f>VLOOKUP(A310,'Full dataset'!$A$5:$IM$190,246,FALSE)</f>
        <v>1</v>
      </c>
      <c r="AZ310">
        <v>9999</v>
      </c>
      <c r="BA310">
        <f>MAX(VLOOKUP($A310,'Full dataset'!$A$4:$IX$190,BA$1,FALSE),AW310)</f>
        <v>1</v>
      </c>
      <c r="BB310">
        <f>IF(VLOOKUP($A310,'Full dataset'!$A$4:$IX$190,BB$1,FALSE)&gt;0,VLOOKUP($A310,'Full dataset'!$A$4:$IX$190,BB$1,FALSE),AU310)</f>
        <v>2010</v>
      </c>
      <c r="BC310">
        <f>MAX(VLOOKUP($A310,'Full dataset'!$A$4:$IX$190,BC$1,FALSE),AY310)</f>
        <v>2</v>
      </c>
      <c r="BD310">
        <f>MAX(VLOOKUP($A310,'Full dataset'!$A$4:$IX$190,BD$1,FALSE),AX310)</f>
        <v>2009</v>
      </c>
      <c r="BE310">
        <f t="shared" si="27"/>
        <v>2009</v>
      </c>
      <c r="BF310">
        <f t="shared" si="28"/>
        <v>0</v>
      </c>
      <c r="BG310">
        <f t="shared" si="29"/>
        <v>0</v>
      </c>
      <c r="BH310">
        <f t="shared" si="24"/>
        <v>0</v>
      </c>
      <c r="BI310">
        <f t="shared" si="25"/>
        <v>0</v>
      </c>
      <c r="BO310">
        <f>IF(BF310=1,VLOOKUP($A310,'Full dataset'!$A$4:$IE$190,2007+BO$1-$C310,FALSE),0)</f>
        <v>0</v>
      </c>
      <c r="BP310">
        <f>IF(BF310=1,VLOOKUP($A310,'Full dataset'!$A$4:$IE$190,2007+BP$1-$C310,FALSE),0)</f>
        <v>0</v>
      </c>
      <c r="BQ310">
        <f>IF(BF310=1,VLOOKUP($A310,'Full dataset'!$A$4:$IE$190,2007+BQ$1-$C310,FALSE),0)</f>
        <v>0</v>
      </c>
      <c r="BR310">
        <f>IF($BG310=1,VLOOKUP($A310,'Full dataset'!$A$4:$IE$190,BR$1-2007+$C310,FALSE),0)</f>
        <v>0</v>
      </c>
      <c r="BS310">
        <f>IF($BG310=1,VLOOKUP($A310,'Full dataset'!$A$4:$IE$190,BS$1-2007+$C310,FALSE),0)</f>
        <v>0</v>
      </c>
      <c r="BT310">
        <f>IF($BG310=1,VLOOKUP($A310,'Full dataset'!$A$4:$IE$190,BT$1-2007+$C310,FALSE),0)</f>
        <v>0</v>
      </c>
      <c r="BU310">
        <f>IF($BG310=1,VLOOKUP($A310,'Full dataset'!$A$4:$IE$190,BU$1-2007+$C310,FALSE),0)</f>
        <v>0</v>
      </c>
      <c r="BV310">
        <f>IF($BG310=1,VLOOKUP($A310,'Full dataset'!$A$4:$IE$190,BV$1-2007+$C310,FALSE),0)</f>
        <v>0</v>
      </c>
      <c r="BW310">
        <f>IF($BG310=1,VLOOKUP($A310,'Full dataset'!$A$4:$IE$190,BW$1-2007+$C310,FALSE),0)</f>
        <v>0</v>
      </c>
      <c r="BX310">
        <f>IF($BG310=1,VLOOKUP($A310,'Full dataset'!$A$4:$IE$190,BX$1-2007+$C310,FALSE),0)</f>
        <v>0</v>
      </c>
    </row>
    <row r="311" spans="1:76" x14ac:dyDescent="0.25">
      <c r="A311">
        <v>123</v>
      </c>
      <c r="B311" t="s">
        <v>167</v>
      </c>
      <c r="C311">
        <v>2008</v>
      </c>
      <c r="D311" t="s">
        <v>591</v>
      </c>
      <c r="E311">
        <f t="shared" si="26"/>
        <v>1</v>
      </c>
      <c r="F311">
        <v>1</v>
      </c>
      <c r="G311">
        <v>8521</v>
      </c>
      <c r="H311">
        <v>1.3598787105011172</v>
      </c>
      <c r="I311">
        <v>4380</v>
      </c>
      <c r="J311">
        <v>1</v>
      </c>
      <c r="K311">
        <v>72</v>
      </c>
      <c r="L311">
        <v>1.1490584104691989E-2</v>
      </c>
      <c r="M311">
        <v>391</v>
      </c>
      <c r="N311">
        <v>1</v>
      </c>
      <c r="O311">
        <v>231</v>
      </c>
      <c r="P311">
        <v>3.6865624002553464E-2</v>
      </c>
      <c r="Q311">
        <v>7</v>
      </c>
      <c r="R311">
        <v>40452</v>
      </c>
      <c r="S311">
        <v>7370</v>
      </c>
      <c r="T311">
        <v>541512</v>
      </c>
      <c r="U311">
        <v>1</v>
      </c>
      <c r="V311">
        <v>1</v>
      </c>
      <c r="W311">
        <v>994</v>
      </c>
      <c r="X311">
        <v>978</v>
      </c>
      <c r="Y311">
        <v>1</v>
      </c>
      <c r="Z311">
        <v>1</v>
      </c>
      <c r="AA311" t="s">
        <v>842</v>
      </c>
      <c r="AB311">
        <v>25518</v>
      </c>
      <c r="AC311">
        <f>VLOOKUP(A311,'Full dataset'!$A$4:$IE$190,2033-C311,FALSE)</f>
        <v>0.2</v>
      </c>
      <c r="AD311">
        <f>VLOOKUP(A311,'Full dataset'!$A$4:$IE$190,2041-C311,FALSE)</f>
        <v>6266</v>
      </c>
      <c r="AE311">
        <f>VLOOKUP(A311,'Full dataset'!$A$4:$IE$190,2050-C311,FALSE)</f>
        <v>0</v>
      </c>
      <c r="AF311">
        <v>0.1</v>
      </c>
      <c r="AG311">
        <f>VLOOKUP($A311,'Full dataset'!$A$4:$IE$190,2007+AG$1-$C311,FALSE)</f>
        <v>73.263999999999996</v>
      </c>
      <c r="AH311">
        <f>VLOOKUP($A311,'Full dataset'!$A$4:$IE$190,2007+AH$1-$C311,FALSE)</f>
        <v>1136.5150000000001</v>
      </c>
      <c r="AI311">
        <f>VLOOKUP($A311,'Full dataset'!$A$4:$IE$190,2007+AI$1-$C311,FALSE)</f>
        <v>1506.933</v>
      </c>
      <c r="AJ311">
        <f>VLOOKUP($A311,'Full dataset'!$A$4:$IE$190,2007+AJ$1-$C311,FALSE)</f>
        <v>1058</v>
      </c>
      <c r="AK311" t="str">
        <f>VLOOKUP($A311,'Full dataset'!$A$4:$IE$190,2007+AK$1-$C311,FALSE)</f>
        <v>.</v>
      </c>
      <c r="AL311">
        <f>VLOOKUP($A311,'Full dataset'!$A$4:$IE$190,2007+AL$1-$C311,FALSE)</f>
        <v>36</v>
      </c>
      <c r="AM311" t="s">
        <v>726</v>
      </c>
      <c r="AN311">
        <f>VLOOKUP($A311,'Full dataset'!$A$4:$IE$190,2007+AN$1-$C311,FALSE)</f>
        <v>117509</v>
      </c>
      <c r="AO311">
        <f>VLOOKUP($A311,'Full dataset'!$A$4:$IE$190,2007+AO$1-$C311,FALSE)</f>
        <v>17</v>
      </c>
      <c r="AP311" t="s">
        <v>726</v>
      </c>
      <c r="AQ311" t="s">
        <v>726</v>
      </c>
      <c r="AR311" t="s">
        <v>726</v>
      </c>
      <c r="AS311" t="s">
        <v>726</v>
      </c>
      <c r="AT311" t="s">
        <v>726</v>
      </c>
      <c r="AU311">
        <f>VLOOKUP(A311,'Full dataset'!$A$4:$II$190,$AU$1,FALSE)</f>
        <v>2008</v>
      </c>
      <c r="AV311">
        <v>1</v>
      </c>
      <c r="AW311">
        <f>VLOOKUP(A311,'Full dataset'!$A$5:$IM$190,247,FALSE)</f>
        <v>1</v>
      </c>
      <c r="AX311">
        <f>VLOOKUP(A311,'Full dataset'!$A$4:$II$190,242,FALSE)</f>
        <v>2010</v>
      </c>
      <c r="AY311">
        <f>VLOOKUP(A311,'Full dataset'!$A$5:$IM$190,246,FALSE)</f>
        <v>1</v>
      </c>
      <c r="AZ311">
        <v>9999</v>
      </c>
      <c r="BA311">
        <f>MAX(VLOOKUP($A311,'Full dataset'!$A$4:$IX$190,BA$1,FALSE),AW311)</f>
        <v>2</v>
      </c>
      <c r="BB311">
        <f>IF(VLOOKUP($A311,'Full dataset'!$A$4:$IX$190,BB$1,FALSE)&gt;0,VLOOKUP($A311,'Full dataset'!$A$4:$IX$190,BB$1,FALSE),AU311)</f>
        <v>2009</v>
      </c>
      <c r="BC311">
        <f>MAX(VLOOKUP($A311,'Full dataset'!$A$4:$IX$190,BC$1,FALSE),AY311)</f>
        <v>1</v>
      </c>
      <c r="BD311">
        <f>MAX(VLOOKUP($A311,'Full dataset'!$A$4:$IX$190,BD$1,FALSE),AX311)</f>
        <v>2010</v>
      </c>
      <c r="BE311">
        <f t="shared" si="27"/>
        <v>2009</v>
      </c>
      <c r="BF311">
        <f t="shared" si="28"/>
        <v>0</v>
      </c>
      <c r="BG311">
        <f t="shared" si="29"/>
        <v>0</v>
      </c>
      <c r="BH311">
        <f t="shared" si="24"/>
        <v>0</v>
      </c>
      <c r="BI311">
        <f t="shared" si="25"/>
        <v>0</v>
      </c>
      <c r="BO311">
        <f>IF(BF311=1,VLOOKUP($A311,'Full dataset'!$A$4:$IE$190,2007+BO$1-$C311,FALSE),0)</f>
        <v>0</v>
      </c>
      <c r="BP311">
        <f>IF(BF311=1,VLOOKUP($A311,'Full dataset'!$A$4:$IE$190,2007+BP$1-$C311,FALSE),0)</f>
        <v>0</v>
      </c>
      <c r="BQ311">
        <f>IF(BF311=1,VLOOKUP($A311,'Full dataset'!$A$4:$IE$190,2007+BQ$1-$C311,FALSE),0)</f>
        <v>0</v>
      </c>
      <c r="BR311">
        <f>IF($BG311=1,VLOOKUP($A311,'Full dataset'!$A$4:$IE$190,BR$1-2007+$C311,FALSE),0)</f>
        <v>0</v>
      </c>
      <c r="BS311">
        <f>IF($BG311=1,VLOOKUP($A311,'Full dataset'!$A$4:$IE$190,BS$1-2007+$C311,FALSE),0)</f>
        <v>0</v>
      </c>
      <c r="BT311">
        <f>IF($BG311=1,VLOOKUP($A311,'Full dataset'!$A$4:$IE$190,BT$1-2007+$C311,FALSE),0)</f>
        <v>0</v>
      </c>
      <c r="BU311">
        <f>IF($BG311=1,VLOOKUP($A311,'Full dataset'!$A$4:$IE$190,BU$1-2007+$C311,FALSE),0)</f>
        <v>0</v>
      </c>
      <c r="BV311">
        <f>IF($BG311=1,VLOOKUP($A311,'Full dataset'!$A$4:$IE$190,BV$1-2007+$C311,FALSE),0)</f>
        <v>0</v>
      </c>
      <c r="BW311">
        <f>IF($BG311=1,VLOOKUP($A311,'Full dataset'!$A$4:$IE$190,BW$1-2007+$C311,FALSE),0)</f>
        <v>0</v>
      </c>
      <c r="BX311">
        <f>IF($BG311=1,VLOOKUP($A311,'Full dataset'!$A$4:$IE$190,BX$1-2007+$C311,FALSE),0)</f>
        <v>0</v>
      </c>
    </row>
    <row r="312" spans="1:76" x14ac:dyDescent="0.25">
      <c r="A312">
        <v>124</v>
      </c>
      <c r="B312" t="s">
        <v>168</v>
      </c>
      <c r="C312">
        <v>2008</v>
      </c>
      <c r="D312" t="s">
        <v>582</v>
      </c>
      <c r="E312">
        <f t="shared" si="26"/>
        <v>0</v>
      </c>
      <c r="U312">
        <v>1</v>
      </c>
      <c r="V312">
        <v>899</v>
      </c>
      <c r="W312">
        <v>4571</v>
      </c>
      <c r="X312">
        <v>2587</v>
      </c>
      <c r="Y312">
        <v>1</v>
      </c>
      <c r="Z312">
        <v>0</v>
      </c>
      <c r="AA312" t="s">
        <v>843</v>
      </c>
      <c r="AB312">
        <v>9671</v>
      </c>
      <c r="AC312">
        <f>VLOOKUP(A312,'Full dataset'!$A$4:$IE$190,2033-C312,FALSE)</f>
        <v>8.4</v>
      </c>
      <c r="AD312" t="str">
        <f>VLOOKUP(A312,'Full dataset'!$A$4:$IE$190,2041-C312,FALSE)</f>
        <v>.</v>
      </c>
      <c r="AE312">
        <f>VLOOKUP(A312,'Full dataset'!$A$4:$IE$190,2050-C312,FALSE)</f>
        <v>0</v>
      </c>
      <c r="AF312">
        <v>4.2</v>
      </c>
      <c r="AG312" t="str">
        <f>VLOOKUP($A312,'Full dataset'!$A$4:$IE$190,2007+AG$1-$C312,FALSE)</f>
        <v>.</v>
      </c>
      <c r="AH312" t="str">
        <f>VLOOKUP($A312,'Full dataset'!$A$4:$IE$190,2007+AH$1-$C312,FALSE)</f>
        <v>.</v>
      </c>
      <c r="AI312" t="str">
        <f>VLOOKUP($A312,'Full dataset'!$A$4:$IE$190,2007+AI$1-$C312,FALSE)</f>
        <v>.</v>
      </c>
      <c r="AJ312" t="str">
        <f>VLOOKUP($A312,'Full dataset'!$A$4:$IE$190,2007+AJ$1-$C312,FALSE)</f>
        <v>.</v>
      </c>
      <c r="AK312">
        <f>VLOOKUP($A312,'Full dataset'!$A$4:$IE$190,2007+AK$1-$C312,FALSE)</f>
        <v>41</v>
      </c>
      <c r="AL312">
        <f>VLOOKUP($A312,'Full dataset'!$A$4:$IE$190,2007+AL$1-$C312,FALSE)</f>
        <v>44</v>
      </c>
      <c r="AM312" t="s">
        <v>726</v>
      </c>
      <c r="AN312" t="str">
        <f>VLOOKUP($A312,'Full dataset'!$A$4:$IE$190,2007+AN$1-$C312,FALSE)</f>
        <v>.</v>
      </c>
      <c r="AO312" t="str">
        <f>VLOOKUP($A312,'Full dataset'!$A$4:$IE$190,2007+AO$1-$C312,FALSE)</f>
        <v>.</v>
      </c>
      <c r="AP312" t="s">
        <v>726</v>
      </c>
      <c r="AQ312" t="s">
        <v>726</v>
      </c>
      <c r="AR312" t="s">
        <v>726</v>
      </c>
      <c r="AS312" t="s">
        <v>726</v>
      </c>
      <c r="AT312" t="s">
        <v>726</v>
      </c>
      <c r="AU312">
        <f>VLOOKUP(A312,'Full dataset'!$A$4:$II$190,$AU$1,FALSE)</f>
        <v>2009</v>
      </c>
      <c r="AW312">
        <f>VLOOKUP(A312,'Full dataset'!$A$5:$IM$190,247,FALSE)</f>
        <v>1</v>
      </c>
      <c r="AX312">
        <f>VLOOKUP(A312,'Full dataset'!$A$4:$II$190,242,FALSE)</f>
        <v>2007</v>
      </c>
      <c r="AY312">
        <f>VLOOKUP(A312,'Full dataset'!$A$5:$IM$190,246,FALSE)</f>
        <v>1</v>
      </c>
      <c r="AZ312">
        <v>9999</v>
      </c>
      <c r="BA312">
        <f>MAX(VLOOKUP($A312,'Full dataset'!$A$4:$IX$190,BA$1,FALSE),AW312)</f>
        <v>1</v>
      </c>
      <c r="BB312">
        <f>IF(VLOOKUP($A312,'Full dataset'!$A$4:$IX$190,BB$1,FALSE)&gt;0,VLOOKUP($A312,'Full dataset'!$A$4:$IX$190,BB$1,FALSE),AU312)</f>
        <v>2009</v>
      </c>
      <c r="BC312">
        <f>MAX(VLOOKUP($A312,'Full dataset'!$A$4:$IX$190,BC$1,FALSE),AY312)</f>
        <v>1</v>
      </c>
      <c r="BD312">
        <f>MAX(VLOOKUP($A312,'Full dataset'!$A$4:$IX$190,BD$1,FALSE),AX312)</f>
        <v>2007</v>
      </c>
      <c r="BE312">
        <f t="shared" si="27"/>
        <v>2007</v>
      </c>
      <c r="BF312">
        <f t="shared" si="28"/>
        <v>0</v>
      </c>
      <c r="BG312">
        <f t="shared" si="29"/>
        <v>0</v>
      </c>
      <c r="BH312">
        <f t="shared" si="24"/>
        <v>0</v>
      </c>
      <c r="BI312">
        <f t="shared" si="25"/>
        <v>0</v>
      </c>
      <c r="BO312">
        <f>IF(BF312=1,VLOOKUP($A312,'Full dataset'!$A$4:$IE$190,2007+BO$1-$C312,FALSE),0)</f>
        <v>0</v>
      </c>
      <c r="BP312">
        <f>IF(BF312=1,VLOOKUP($A312,'Full dataset'!$A$4:$IE$190,2007+BP$1-$C312,FALSE),0)</f>
        <v>0</v>
      </c>
      <c r="BQ312">
        <f>IF(BF312=1,VLOOKUP($A312,'Full dataset'!$A$4:$IE$190,2007+BQ$1-$C312,FALSE),0)</f>
        <v>0</v>
      </c>
      <c r="BR312">
        <f>IF($BG312=1,VLOOKUP($A312,'Full dataset'!$A$4:$IE$190,BR$1-2007+$C312,FALSE),0)</f>
        <v>0</v>
      </c>
      <c r="BS312">
        <f>IF($BG312=1,VLOOKUP($A312,'Full dataset'!$A$4:$IE$190,BS$1-2007+$C312,FALSE),0)</f>
        <v>0</v>
      </c>
      <c r="BT312">
        <f>IF($BG312=1,VLOOKUP($A312,'Full dataset'!$A$4:$IE$190,BT$1-2007+$C312,FALSE),0)</f>
        <v>0</v>
      </c>
      <c r="BU312">
        <f>IF($BG312=1,VLOOKUP($A312,'Full dataset'!$A$4:$IE$190,BU$1-2007+$C312,FALSE),0)</f>
        <v>0</v>
      </c>
      <c r="BV312">
        <f>IF($BG312=1,VLOOKUP($A312,'Full dataset'!$A$4:$IE$190,BV$1-2007+$C312,FALSE),0)</f>
        <v>0</v>
      </c>
      <c r="BW312">
        <f>IF($BG312=1,VLOOKUP($A312,'Full dataset'!$A$4:$IE$190,BW$1-2007+$C312,FALSE),0)</f>
        <v>0</v>
      </c>
      <c r="BX312">
        <f>IF($BG312=1,VLOOKUP($A312,'Full dataset'!$A$4:$IE$190,BX$1-2007+$C312,FALSE),0)</f>
        <v>0</v>
      </c>
    </row>
    <row r="313" spans="1:76" x14ac:dyDescent="0.25">
      <c r="A313">
        <v>125</v>
      </c>
      <c r="B313" t="s">
        <v>169</v>
      </c>
      <c r="C313">
        <v>2008</v>
      </c>
      <c r="D313" t="s">
        <v>582</v>
      </c>
      <c r="E313">
        <f t="shared" si="26"/>
        <v>0</v>
      </c>
      <c r="U313">
        <v>0</v>
      </c>
      <c r="V313" t="s">
        <v>726</v>
      </c>
      <c r="W313" t="s">
        <v>726</v>
      </c>
      <c r="X313" t="s">
        <v>726</v>
      </c>
      <c r="Y313">
        <v>1</v>
      </c>
      <c r="Z313">
        <v>0</v>
      </c>
      <c r="AA313" t="s">
        <v>844</v>
      </c>
      <c r="AB313">
        <v>17159</v>
      </c>
      <c r="AC313">
        <f>VLOOKUP(A313,'Full dataset'!$A$4:$IE$190,2033-C313,FALSE)</f>
        <v>0</v>
      </c>
      <c r="AD313" t="str">
        <f>VLOOKUP(A313,'Full dataset'!$A$4:$IE$190,2041-C313,FALSE)</f>
        <v>.</v>
      </c>
      <c r="AE313">
        <f>VLOOKUP(A313,'Full dataset'!$A$4:$IE$190,2050-C313,FALSE)</f>
        <v>0</v>
      </c>
      <c r="AF313">
        <v>0</v>
      </c>
      <c r="AG313" t="str">
        <f>VLOOKUP($A313,'Full dataset'!$A$4:$IE$190,2007+AG$1-$C313,FALSE)</f>
        <v>.</v>
      </c>
      <c r="AH313" t="str">
        <f>VLOOKUP($A313,'Full dataset'!$A$4:$IE$190,2007+AH$1-$C313,FALSE)</f>
        <v>.</v>
      </c>
      <c r="AI313" t="str">
        <f>VLOOKUP($A313,'Full dataset'!$A$4:$IE$190,2007+AI$1-$C313,FALSE)</f>
        <v>.</v>
      </c>
      <c r="AJ313" t="str">
        <f>VLOOKUP($A313,'Full dataset'!$A$4:$IE$190,2007+AJ$1-$C313,FALSE)</f>
        <v>.</v>
      </c>
      <c r="AK313">
        <f>VLOOKUP($A313,'Full dataset'!$A$4:$IE$190,2007+AK$1-$C313,FALSE)</f>
        <v>20</v>
      </c>
      <c r="AL313" t="str">
        <f>VLOOKUP($A313,'Full dataset'!$A$4:$IE$190,2007+AL$1-$C313,FALSE)</f>
        <v>.</v>
      </c>
      <c r="AM313" t="s">
        <v>726</v>
      </c>
      <c r="AN313" t="str">
        <f>VLOOKUP($A313,'Full dataset'!$A$4:$IE$190,2007+AN$1-$C313,FALSE)</f>
        <v>.</v>
      </c>
      <c r="AO313" t="str">
        <f>VLOOKUP($A313,'Full dataset'!$A$4:$IE$190,2007+AO$1-$C313,FALSE)</f>
        <v>.</v>
      </c>
      <c r="AP313" t="s">
        <v>726</v>
      </c>
      <c r="AQ313" t="s">
        <v>726</v>
      </c>
      <c r="AR313" t="s">
        <v>726</v>
      </c>
      <c r="AS313" t="s">
        <v>726</v>
      </c>
      <c r="AT313" t="s">
        <v>726</v>
      </c>
      <c r="AU313">
        <f>VLOOKUP(A313,'Full dataset'!$A$4:$II$190,$AU$1,FALSE)</f>
        <v>9999</v>
      </c>
      <c r="AW313">
        <f>VLOOKUP(A313,'Full dataset'!$A$5:$IM$190,247,FALSE)</f>
        <v>0</v>
      </c>
      <c r="AX313">
        <f>VLOOKUP(A313,'Full dataset'!$A$4:$II$190,242,FALSE)</f>
        <v>9999</v>
      </c>
      <c r="AY313">
        <f>VLOOKUP(A313,'Full dataset'!$A$5:$IM$190,246,FALSE)</f>
        <v>0</v>
      </c>
      <c r="AZ313">
        <v>9999</v>
      </c>
      <c r="BA313">
        <f>MAX(VLOOKUP($A313,'Full dataset'!$A$4:$IX$190,BA$1,FALSE),AW313)</f>
        <v>0</v>
      </c>
      <c r="BB313">
        <f>IF(VLOOKUP($A313,'Full dataset'!$A$4:$IX$190,BB$1,FALSE)&gt;0,VLOOKUP($A313,'Full dataset'!$A$4:$IX$190,BB$1,FALSE),AU313)</f>
        <v>9999</v>
      </c>
      <c r="BC313">
        <f>MAX(VLOOKUP($A313,'Full dataset'!$A$4:$IX$190,BC$1,FALSE),AY313)</f>
        <v>0</v>
      </c>
      <c r="BD313">
        <f>MAX(VLOOKUP($A313,'Full dataset'!$A$4:$IX$190,BD$1,FALSE),AX313)</f>
        <v>9999</v>
      </c>
      <c r="BE313">
        <f t="shared" si="27"/>
        <v>9999</v>
      </c>
      <c r="BF313">
        <f t="shared" si="28"/>
        <v>0</v>
      </c>
      <c r="BG313">
        <f t="shared" si="29"/>
        <v>0</v>
      </c>
      <c r="BH313">
        <f t="shared" si="24"/>
        <v>0</v>
      </c>
      <c r="BI313">
        <f t="shared" si="25"/>
        <v>0</v>
      </c>
      <c r="BO313">
        <f>IF(BF313=1,VLOOKUP($A313,'Full dataset'!$A$4:$IE$190,2007+BO$1-$C313,FALSE),0)</f>
        <v>0</v>
      </c>
      <c r="BP313">
        <f>IF(BF313=1,VLOOKUP($A313,'Full dataset'!$A$4:$IE$190,2007+BP$1-$C313,FALSE),0)</f>
        <v>0</v>
      </c>
      <c r="BQ313">
        <f>IF(BF313=1,VLOOKUP($A313,'Full dataset'!$A$4:$IE$190,2007+BQ$1-$C313,FALSE),0)</f>
        <v>0</v>
      </c>
      <c r="BR313">
        <f>IF($BG313=1,VLOOKUP($A313,'Full dataset'!$A$4:$IE$190,BR$1-2007+$C313,FALSE),0)</f>
        <v>0</v>
      </c>
      <c r="BS313">
        <f>IF($BG313=1,VLOOKUP($A313,'Full dataset'!$A$4:$IE$190,BS$1-2007+$C313,FALSE),0)</f>
        <v>0</v>
      </c>
      <c r="BT313">
        <f>IF($BG313=1,VLOOKUP($A313,'Full dataset'!$A$4:$IE$190,BT$1-2007+$C313,FALSE),0)</f>
        <v>0</v>
      </c>
      <c r="BU313">
        <f>IF($BG313=1,VLOOKUP($A313,'Full dataset'!$A$4:$IE$190,BU$1-2007+$C313,FALSE),0)</f>
        <v>0</v>
      </c>
      <c r="BV313">
        <f>IF($BG313=1,VLOOKUP($A313,'Full dataset'!$A$4:$IE$190,BV$1-2007+$C313,FALSE),0)</f>
        <v>0</v>
      </c>
      <c r="BW313">
        <f>IF($BG313=1,VLOOKUP($A313,'Full dataset'!$A$4:$IE$190,BW$1-2007+$C313,FALSE),0)</f>
        <v>0</v>
      </c>
      <c r="BX313">
        <f>IF($BG313=1,VLOOKUP($A313,'Full dataset'!$A$4:$IE$190,BX$1-2007+$C313,FALSE),0)</f>
        <v>0</v>
      </c>
    </row>
    <row r="314" spans="1:76" x14ac:dyDescent="0.25">
      <c r="A314">
        <v>126</v>
      </c>
      <c r="B314" t="s">
        <v>170</v>
      </c>
      <c r="C314">
        <v>2008</v>
      </c>
      <c r="D314" t="s">
        <v>596</v>
      </c>
      <c r="E314">
        <f t="shared" si="26"/>
        <v>1</v>
      </c>
      <c r="U314">
        <v>0</v>
      </c>
      <c r="V314" t="s">
        <v>726</v>
      </c>
      <c r="W314" t="s">
        <v>726</v>
      </c>
      <c r="X314" t="s">
        <v>726</v>
      </c>
      <c r="Y314">
        <v>1</v>
      </c>
      <c r="Z314">
        <v>0</v>
      </c>
      <c r="AA314" t="s">
        <v>845</v>
      </c>
      <c r="AB314">
        <v>8041</v>
      </c>
      <c r="AC314">
        <f>VLOOKUP(A314,'Full dataset'!$A$4:$IE$190,2033-C314,FALSE)</f>
        <v>0</v>
      </c>
      <c r="AD314" t="str">
        <f>VLOOKUP(A314,'Full dataset'!$A$4:$IE$190,2041-C314,FALSE)</f>
        <v>.</v>
      </c>
      <c r="AE314">
        <f>VLOOKUP(A314,'Full dataset'!$A$4:$IE$190,2050-C314,FALSE)</f>
        <v>0</v>
      </c>
      <c r="AF314">
        <v>0</v>
      </c>
      <c r="AG314" t="str">
        <f>VLOOKUP($A314,'Full dataset'!$A$4:$IE$190,2007+AG$1-$C314,FALSE)</f>
        <v>.</v>
      </c>
      <c r="AH314" t="str">
        <f>VLOOKUP($A314,'Full dataset'!$A$4:$IE$190,2007+AH$1-$C314,FALSE)</f>
        <v>.</v>
      </c>
      <c r="AI314" t="str">
        <f>VLOOKUP($A314,'Full dataset'!$A$4:$IE$190,2007+AI$1-$C314,FALSE)</f>
        <v>.</v>
      </c>
      <c r="AJ314" t="str">
        <f>VLOOKUP($A314,'Full dataset'!$A$4:$IE$190,2007+AJ$1-$C314,FALSE)</f>
        <v>.</v>
      </c>
      <c r="AK314">
        <f>VLOOKUP($A314,'Full dataset'!$A$4:$IE$190,2007+AK$1-$C314,FALSE)</f>
        <v>37</v>
      </c>
      <c r="AL314" t="str">
        <f>VLOOKUP($A314,'Full dataset'!$A$4:$IE$190,2007+AL$1-$C314,FALSE)</f>
        <v>.</v>
      </c>
      <c r="AM314" t="s">
        <v>726</v>
      </c>
      <c r="AN314" t="str">
        <f>VLOOKUP($A314,'Full dataset'!$A$4:$IE$190,2007+AN$1-$C314,FALSE)</f>
        <v>.</v>
      </c>
      <c r="AO314" t="str">
        <f>VLOOKUP($A314,'Full dataset'!$A$4:$IE$190,2007+AO$1-$C314,FALSE)</f>
        <v>.</v>
      </c>
      <c r="AP314" t="s">
        <v>726</v>
      </c>
      <c r="AQ314" t="s">
        <v>726</v>
      </c>
      <c r="AR314" t="s">
        <v>726</v>
      </c>
      <c r="AS314" t="s">
        <v>726</v>
      </c>
      <c r="AT314" t="s">
        <v>726</v>
      </c>
      <c r="AU314">
        <f>VLOOKUP(A314,'Full dataset'!$A$4:$II$190,$AU$1,FALSE)</f>
        <v>9999</v>
      </c>
      <c r="AW314">
        <f>VLOOKUP(A314,'Full dataset'!$A$5:$IM$190,247,FALSE)</f>
        <v>0</v>
      </c>
      <c r="AX314">
        <f>VLOOKUP(A314,'Full dataset'!$A$4:$II$190,242,FALSE)</f>
        <v>2009</v>
      </c>
      <c r="AY314">
        <f>VLOOKUP(A314,'Full dataset'!$A$5:$IM$190,246,FALSE)</f>
        <v>1</v>
      </c>
      <c r="AZ314">
        <v>9999</v>
      </c>
      <c r="BA314">
        <f>MAX(VLOOKUP($A314,'Full dataset'!$A$4:$IX$190,BA$1,FALSE),AW314)</f>
        <v>0</v>
      </c>
      <c r="BB314">
        <f>IF(VLOOKUP($A314,'Full dataset'!$A$4:$IX$190,BB$1,FALSE)&gt;0,VLOOKUP($A314,'Full dataset'!$A$4:$IX$190,BB$1,FALSE),AU314)</f>
        <v>9999</v>
      </c>
      <c r="BC314">
        <f>MAX(VLOOKUP($A314,'Full dataset'!$A$4:$IX$190,BC$1,FALSE),AY314)</f>
        <v>1</v>
      </c>
      <c r="BD314">
        <f>MAX(VLOOKUP($A314,'Full dataset'!$A$4:$IX$190,BD$1,FALSE),AX314)</f>
        <v>2009</v>
      </c>
      <c r="BE314">
        <f t="shared" si="27"/>
        <v>2009</v>
      </c>
      <c r="BF314">
        <f t="shared" si="28"/>
        <v>0</v>
      </c>
      <c r="BG314">
        <f t="shared" si="29"/>
        <v>0</v>
      </c>
      <c r="BH314">
        <f t="shared" si="24"/>
        <v>0</v>
      </c>
      <c r="BI314">
        <f t="shared" si="25"/>
        <v>0</v>
      </c>
      <c r="BO314">
        <f>IF(BF314=1,VLOOKUP($A314,'Full dataset'!$A$4:$IE$190,2007+BO$1-$C314,FALSE),0)</f>
        <v>0</v>
      </c>
      <c r="BP314">
        <f>IF(BF314=1,VLOOKUP($A314,'Full dataset'!$A$4:$IE$190,2007+BP$1-$C314,FALSE),0)</f>
        <v>0</v>
      </c>
      <c r="BQ314">
        <f>IF(BF314=1,VLOOKUP($A314,'Full dataset'!$A$4:$IE$190,2007+BQ$1-$C314,FALSE),0)</f>
        <v>0</v>
      </c>
      <c r="BR314">
        <f>IF($BG314=1,VLOOKUP($A314,'Full dataset'!$A$4:$IE$190,BR$1-2007+$C314,FALSE),0)</f>
        <v>0</v>
      </c>
      <c r="BS314">
        <f>IF($BG314=1,VLOOKUP($A314,'Full dataset'!$A$4:$IE$190,BS$1-2007+$C314,FALSE),0)</f>
        <v>0</v>
      </c>
      <c r="BT314">
        <f>IF($BG314=1,VLOOKUP($A314,'Full dataset'!$A$4:$IE$190,BT$1-2007+$C314,FALSE),0)</f>
        <v>0</v>
      </c>
      <c r="BU314">
        <f>IF($BG314=1,VLOOKUP($A314,'Full dataset'!$A$4:$IE$190,BU$1-2007+$C314,FALSE),0)</f>
        <v>0</v>
      </c>
      <c r="BV314">
        <f>IF($BG314=1,VLOOKUP($A314,'Full dataset'!$A$4:$IE$190,BV$1-2007+$C314,FALSE),0)</f>
        <v>0</v>
      </c>
      <c r="BW314">
        <f>IF($BG314=1,VLOOKUP($A314,'Full dataset'!$A$4:$IE$190,BW$1-2007+$C314,FALSE),0)</f>
        <v>0</v>
      </c>
      <c r="BX314">
        <f>IF($BG314=1,VLOOKUP($A314,'Full dataset'!$A$4:$IE$190,BX$1-2007+$C314,FALSE),0)</f>
        <v>0</v>
      </c>
    </row>
    <row r="315" spans="1:76" x14ac:dyDescent="0.25">
      <c r="A315">
        <v>127</v>
      </c>
      <c r="B315" t="s">
        <v>171</v>
      </c>
      <c r="C315">
        <v>2008</v>
      </c>
      <c r="D315" t="s">
        <v>587</v>
      </c>
      <c r="E315">
        <f t="shared" si="26"/>
        <v>0</v>
      </c>
      <c r="U315">
        <v>1</v>
      </c>
      <c r="V315">
        <v>223</v>
      </c>
      <c r="W315">
        <v>6748</v>
      </c>
      <c r="X315">
        <v>2916</v>
      </c>
      <c r="Y315">
        <v>1</v>
      </c>
      <c r="Z315">
        <v>1</v>
      </c>
      <c r="AA315" t="s">
        <v>846</v>
      </c>
      <c r="AB315">
        <v>22470</v>
      </c>
      <c r="AC315">
        <f>VLOOKUP(A315,'Full dataset'!$A$4:$IE$190,2033-C315,FALSE)</f>
        <v>0</v>
      </c>
      <c r="AD315" t="str">
        <f>VLOOKUP(A315,'Full dataset'!$A$4:$IE$190,2041-C315,FALSE)</f>
        <v>.</v>
      </c>
      <c r="AE315">
        <f>VLOOKUP(A315,'Full dataset'!$A$4:$IE$190,2050-C315,FALSE)</f>
        <v>0</v>
      </c>
      <c r="AF315">
        <v>0</v>
      </c>
      <c r="AG315" t="str">
        <f>VLOOKUP($A315,'Full dataset'!$A$4:$IE$190,2007+AG$1-$C315,FALSE)</f>
        <v>.</v>
      </c>
      <c r="AH315" t="str">
        <f>VLOOKUP($A315,'Full dataset'!$A$4:$IE$190,2007+AH$1-$C315,FALSE)</f>
        <v>.</v>
      </c>
      <c r="AI315" t="str">
        <f>VLOOKUP($A315,'Full dataset'!$A$4:$IE$190,2007+AI$1-$C315,FALSE)</f>
        <v>.</v>
      </c>
      <c r="AJ315" t="str">
        <f>VLOOKUP($A315,'Full dataset'!$A$4:$IE$190,2007+AJ$1-$C315,FALSE)</f>
        <v>.</v>
      </c>
      <c r="AK315">
        <f>VLOOKUP($A315,'Full dataset'!$A$4:$IE$190,2007+AK$1-$C315,FALSE)</f>
        <v>81</v>
      </c>
      <c r="AL315" t="str">
        <f>VLOOKUP($A315,'Full dataset'!$A$4:$IE$190,2007+AL$1-$C315,FALSE)</f>
        <v>.</v>
      </c>
      <c r="AM315" t="s">
        <v>726</v>
      </c>
      <c r="AN315" t="str">
        <f>VLOOKUP($A315,'Full dataset'!$A$4:$IE$190,2007+AN$1-$C315,FALSE)</f>
        <v>.</v>
      </c>
      <c r="AO315" t="str">
        <f>VLOOKUP($A315,'Full dataset'!$A$4:$IE$190,2007+AO$1-$C315,FALSE)</f>
        <v>.</v>
      </c>
      <c r="AP315" t="s">
        <v>726</v>
      </c>
      <c r="AQ315" t="s">
        <v>726</v>
      </c>
      <c r="AR315" t="s">
        <v>726</v>
      </c>
      <c r="AS315" t="s">
        <v>726</v>
      </c>
      <c r="AT315" t="s">
        <v>726</v>
      </c>
      <c r="AU315">
        <f>VLOOKUP(A315,'Full dataset'!$A$4:$II$190,$AU$1,FALSE)</f>
        <v>2009</v>
      </c>
      <c r="AW315">
        <f>VLOOKUP(A315,'Full dataset'!$A$5:$IM$190,247,FALSE)</f>
        <v>1</v>
      </c>
      <c r="AX315">
        <f>VLOOKUP(A315,'Full dataset'!$A$4:$II$190,242,FALSE)</f>
        <v>2008</v>
      </c>
      <c r="AY315">
        <f>VLOOKUP(A315,'Full dataset'!$A$5:$IM$190,246,FALSE)</f>
        <v>1</v>
      </c>
      <c r="AZ315">
        <v>9999</v>
      </c>
      <c r="BA315">
        <f>MAX(VLOOKUP($A315,'Full dataset'!$A$4:$IX$190,BA$1,FALSE),AW315)</f>
        <v>2</v>
      </c>
      <c r="BB315">
        <f>IF(VLOOKUP($A315,'Full dataset'!$A$4:$IX$190,BB$1,FALSE)&gt;0,VLOOKUP($A315,'Full dataset'!$A$4:$IX$190,BB$1,FALSE),AU315)</f>
        <v>2013</v>
      </c>
      <c r="BC315">
        <f>MAX(VLOOKUP($A315,'Full dataset'!$A$4:$IX$190,BC$1,FALSE),AY315)</f>
        <v>1</v>
      </c>
      <c r="BD315">
        <f>MAX(VLOOKUP($A315,'Full dataset'!$A$4:$IX$190,BD$1,FALSE),AX315)</f>
        <v>2008</v>
      </c>
      <c r="BE315">
        <f t="shared" si="27"/>
        <v>2008</v>
      </c>
      <c r="BF315">
        <f t="shared" si="28"/>
        <v>0</v>
      </c>
      <c r="BG315">
        <f t="shared" si="29"/>
        <v>0</v>
      </c>
      <c r="BH315">
        <f t="shared" si="24"/>
        <v>0</v>
      </c>
      <c r="BI315">
        <f t="shared" si="25"/>
        <v>0</v>
      </c>
      <c r="BO315">
        <f>IF(BF315=1,VLOOKUP($A315,'Full dataset'!$A$4:$IE$190,2007+BO$1-$C315,FALSE),0)</f>
        <v>0</v>
      </c>
      <c r="BP315">
        <f>IF(BF315=1,VLOOKUP($A315,'Full dataset'!$A$4:$IE$190,2007+BP$1-$C315,FALSE),0)</f>
        <v>0</v>
      </c>
      <c r="BQ315">
        <f>IF(BF315=1,VLOOKUP($A315,'Full dataset'!$A$4:$IE$190,2007+BQ$1-$C315,FALSE),0)</f>
        <v>0</v>
      </c>
      <c r="BR315">
        <f>IF($BG315=1,VLOOKUP($A315,'Full dataset'!$A$4:$IE$190,BR$1-2007+$C315,FALSE),0)</f>
        <v>0</v>
      </c>
      <c r="BS315">
        <f>IF($BG315=1,VLOOKUP($A315,'Full dataset'!$A$4:$IE$190,BS$1-2007+$C315,FALSE),0)</f>
        <v>0</v>
      </c>
      <c r="BT315">
        <f>IF($BG315=1,VLOOKUP($A315,'Full dataset'!$A$4:$IE$190,BT$1-2007+$C315,FALSE),0)</f>
        <v>0</v>
      </c>
      <c r="BU315">
        <f>IF($BG315=1,VLOOKUP($A315,'Full dataset'!$A$4:$IE$190,BU$1-2007+$C315,FALSE),0)</f>
        <v>0</v>
      </c>
      <c r="BV315">
        <f>IF($BG315=1,VLOOKUP($A315,'Full dataset'!$A$4:$IE$190,BV$1-2007+$C315,FALSE),0)</f>
        <v>0</v>
      </c>
      <c r="BW315">
        <f>IF($BG315=1,VLOOKUP($A315,'Full dataset'!$A$4:$IE$190,BW$1-2007+$C315,FALSE),0)</f>
        <v>0</v>
      </c>
      <c r="BX315">
        <f>IF($BG315=1,VLOOKUP($A315,'Full dataset'!$A$4:$IE$190,BX$1-2007+$C315,FALSE),0)</f>
        <v>0</v>
      </c>
    </row>
    <row r="316" spans="1:76" x14ac:dyDescent="0.25">
      <c r="A316">
        <v>128</v>
      </c>
      <c r="B316" t="s">
        <v>172</v>
      </c>
      <c r="C316">
        <v>2008</v>
      </c>
      <c r="D316" t="s">
        <v>582</v>
      </c>
      <c r="E316">
        <f t="shared" si="26"/>
        <v>0</v>
      </c>
      <c r="U316">
        <v>1</v>
      </c>
      <c r="V316">
        <v>14</v>
      </c>
      <c r="W316">
        <v>224</v>
      </c>
      <c r="X316">
        <v>269</v>
      </c>
      <c r="Y316">
        <v>1</v>
      </c>
      <c r="Z316">
        <v>1</v>
      </c>
      <c r="AA316" t="s">
        <v>847</v>
      </c>
      <c r="AB316">
        <v>133741</v>
      </c>
      <c r="AC316">
        <f>VLOOKUP(A316,'Full dataset'!$A$4:$IE$190,2033-C316,FALSE)</f>
        <v>0</v>
      </c>
      <c r="AD316" t="str">
        <f>VLOOKUP(A316,'Full dataset'!$A$4:$IE$190,2041-C316,FALSE)</f>
        <v>.</v>
      </c>
      <c r="AE316">
        <f>VLOOKUP(A316,'Full dataset'!$A$4:$IE$190,2050-C316,FALSE)</f>
        <v>0</v>
      </c>
      <c r="AF316">
        <v>0</v>
      </c>
      <c r="AG316" t="str">
        <f>VLOOKUP($A316,'Full dataset'!$A$4:$IE$190,2007+AG$1-$C316,FALSE)</f>
        <v>.</v>
      </c>
      <c r="AH316" t="str">
        <f>VLOOKUP($A316,'Full dataset'!$A$4:$IE$190,2007+AH$1-$C316,FALSE)</f>
        <v>.</v>
      </c>
      <c r="AI316" t="str">
        <f>VLOOKUP($A316,'Full dataset'!$A$4:$IE$190,2007+AI$1-$C316,FALSE)</f>
        <v>.</v>
      </c>
      <c r="AJ316" t="str">
        <f>VLOOKUP($A316,'Full dataset'!$A$4:$IE$190,2007+AJ$1-$C316,FALSE)</f>
        <v>.</v>
      </c>
      <c r="AK316">
        <f>VLOOKUP($A316,'Full dataset'!$A$4:$IE$190,2007+AK$1-$C316,FALSE)</f>
        <v>43</v>
      </c>
      <c r="AL316" t="str">
        <f>VLOOKUP($A316,'Full dataset'!$A$4:$IE$190,2007+AL$1-$C316,FALSE)</f>
        <v>.</v>
      </c>
      <c r="AM316" t="s">
        <v>726</v>
      </c>
      <c r="AN316" t="str">
        <f>VLOOKUP($A316,'Full dataset'!$A$4:$IE$190,2007+AN$1-$C316,FALSE)</f>
        <v>.</v>
      </c>
      <c r="AO316" t="str">
        <f>VLOOKUP($A316,'Full dataset'!$A$4:$IE$190,2007+AO$1-$C316,FALSE)</f>
        <v>.</v>
      </c>
      <c r="AP316" t="s">
        <v>726</v>
      </c>
      <c r="AQ316" t="s">
        <v>726</v>
      </c>
      <c r="AR316" t="s">
        <v>726</v>
      </c>
      <c r="AS316" t="s">
        <v>726</v>
      </c>
      <c r="AT316" t="s">
        <v>726</v>
      </c>
      <c r="AU316">
        <f>VLOOKUP(A316,'Full dataset'!$A$4:$II$190,$AU$1,FALSE)</f>
        <v>2015</v>
      </c>
      <c r="AW316">
        <f>VLOOKUP(A316,'Full dataset'!$A$5:$IM$190,247,FALSE)</f>
        <v>2</v>
      </c>
      <c r="AX316">
        <f>VLOOKUP(A316,'Full dataset'!$A$4:$II$190,242,FALSE)</f>
        <v>9999</v>
      </c>
      <c r="AY316">
        <f>VLOOKUP(A316,'Full dataset'!$A$5:$IM$190,246,FALSE)</f>
        <v>0</v>
      </c>
      <c r="AZ316">
        <v>9999</v>
      </c>
      <c r="BA316">
        <f>MAX(VLOOKUP($A316,'Full dataset'!$A$4:$IX$190,BA$1,FALSE),AW316)</f>
        <v>2</v>
      </c>
      <c r="BB316">
        <f>IF(VLOOKUP($A316,'Full dataset'!$A$4:$IX$190,BB$1,FALSE)&gt;0,VLOOKUP($A316,'Full dataset'!$A$4:$IX$190,BB$1,FALSE),AU316)</f>
        <v>2015</v>
      </c>
      <c r="BC316">
        <f>MAX(VLOOKUP($A316,'Full dataset'!$A$4:$IX$190,BC$1,FALSE),AY316)</f>
        <v>0</v>
      </c>
      <c r="BD316">
        <f>MAX(VLOOKUP($A316,'Full dataset'!$A$4:$IX$190,BD$1,FALSE),AX316)</f>
        <v>9999</v>
      </c>
      <c r="BE316">
        <f t="shared" si="27"/>
        <v>2015</v>
      </c>
      <c r="BF316">
        <f t="shared" si="28"/>
        <v>0</v>
      </c>
      <c r="BG316">
        <f t="shared" si="29"/>
        <v>0</v>
      </c>
      <c r="BH316">
        <f t="shared" si="24"/>
        <v>0</v>
      </c>
      <c r="BI316">
        <f t="shared" si="25"/>
        <v>0</v>
      </c>
      <c r="BO316">
        <f>IF(BF316=1,VLOOKUP($A316,'Full dataset'!$A$4:$IE$190,2007+BO$1-$C316,FALSE),0)</f>
        <v>0</v>
      </c>
      <c r="BP316">
        <f>IF(BF316=1,VLOOKUP($A316,'Full dataset'!$A$4:$IE$190,2007+BP$1-$C316,FALSE),0)</f>
        <v>0</v>
      </c>
      <c r="BQ316">
        <f>IF(BF316=1,VLOOKUP($A316,'Full dataset'!$A$4:$IE$190,2007+BQ$1-$C316,FALSE),0)</f>
        <v>0</v>
      </c>
      <c r="BR316">
        <f>IF($BG316=1,VLOOKUP($A316,'Full dataset'!$A$4:$IE$190,BR$1-2007+$C316,FALSE),0)</f>
        <v>0</v>
      </c>
      <c r="BS316">
        <f>IF($BG316=1,VLOOKUP($A316,'Full dataset'!$A$4:$IE$190,BS$1-2007+$C316,FALSE),0)</f>
        <v>0</v>
      </c>
      <c r="BT316">
        <f>IF($BG316=1,VLOOKUP($A316,'Full dataset'!$A$4:$IE$190,BT$1-2007+$C316,FALSE),0)</f>
        <v>0</v>
      </c>
      <c r="BU316">
        <f>IF($BG316=1,VLOOKUP($A316,'Full dataset'!$A$4:$IE$190,BU$1-2007+$C316,FALSE),0)</f>
        <v>0</v>
      </c>
      <c r="BV316">
        <f>IF($BG316=1,VLOOKUP($A316,'Full dataset'!$A$4:$IE$190,BV$1-2007+$C316,FALSE),0)</f>
        <v>0</v>
      </c>
      <c r="BW316">
        <f>IF($BG316=1,VLOOKUP($A316,'Full dataset'!$A$4:$IE$190,BW$1-2007+$C316,FALSE),0)</f>
        <v>0</v>
      </c>
      <c r="BX316">
        <f>IF($BG316=1,VLOOKUP($A316,'Full dataset'!$A$4:$IE$190,BX$1-2007+$C316,FALSE),0)</f>
        <v>0</v>
      </c>
    </row>
    <row r="317" spans="1:76" x14ac:dyDescent="0.25">
      <c r="A317">
        <v>129</v>
      </c>
      <c r="B317" t="s">
        <v>173</v>
      </c>
      <c r="C317">
        <v>2008</v>
      </c>
      <c r="D317" t="s">
        <v>591</v>
      </c>
      <c r="E317">
        <f t="shared" si="26"/>
        <v>1</v>
      </c>
      <c r="S317">
        <v>6141</v>
      </c>
      <c r="T317">
        <v>522220</v>
      </c>
      <c r="U317">
        <v>0</v>
      </c>
      <c r="V317" t="s">
        <v>726</v>
      </c>
      <c r="W317" t="s">
        <v>726</v>
      </c>
      <c r="X317" t="s">
        <v>726</v>
      </c>
      <c r="Y317">
        <v>1</v>
      </c>
      <c r="Z317">
        <v>1</v>
      </c>
      <c r="AA317" t="s">
        <v>848</v>
      </c>
      <c r="AB317">
        <v>7139</v>
      </c>
      <c r="AC317">
        <f>VLOOKUP(A317,'Full dataset'!$A$4:$IE$190,2033-C317,FALSE)</f>
        <v>0</v>
      </c>
      <c r="AD317" t="str">
        <f>VLOOKUP(A317,'Full dataset'!$A$4:$IE$190,2041-C317,FALSE)</f>
        <v>.</v>
      </c>
      <c r="AE317">
        <f>VLOOKUP(A317,'Full dataset'!$A$4:$IE$190,2050-C317,FALSE)</f>
        <v>0</v>
      </c>
      <c r="AF317">
        <v>0</v>
      </c>
      <c r="AG317">
        <f>VLOOKUP($A317,'Full dataset'!$A$4:$IE$190,2007+AG$1-$C317,FALSE)</f>
        <v>67.177000000000007</v>
      </c>
      <c r="AH317">
        <f>VLOOKUP($A317,'Full dataset'!$A$4:$IE$190,2007+AH$1-$C317,FALSE)</f>
        <v>1139.354</v>
      </c>
      <c r="AI317">
        <f>VLOOKUP($A317,'Full dataset'!$A$4:$IE$190,2007+AI$1-$C317,FALSE)</f>
        <v>312.18599999999998</v>
      </c>
      <c r="AJ317" t="str">
        <f>VLOOKUP($A317,'Full dataset'!$A$4:$IE$190,2007+AJ$1-$C317,FALSE)</f>
        <v>.</v>
      </c>
      <c r="AK317">
        <f>VLOOKUP($A317,'Full dataset'!$A$4:$IE$190,2007+AK$1-$C317,FALSE)</f>
        <v>55</v>
      </c>
      <c r="AL317" t="str">
        <f>VLOOKUP($A317,'Full dataset'!$A$4:$IE$190,2007+AL$1-$C317,FALSE)</f>
        <v>.</v>
      </c>
      <c r="AM317" t="s">
        <v>726</v>
      </c>
      <c r="AN317" t="str">
        <f>VLOOKUP($A317,'Full dataset'!$A$4:$IE$190,2007+AN$1-$C317,FALSE)</f>
        <v>.</v>
      </c>
      <c r="AO317" t="str">
        <f>VLOOKUP($A317,'Full dataset'!$A$4:$IE$190,2007+AO$1-$C317,FALSE)</f>
        <v>.</v>
      </c>
      <c r="AP317" t="s">
        <v>726</v>
      </c>
      <c r="AQ317" t="s">
        <v>726</v>
      </c>
      <c r="AR317" t="s">
        <v>726</v>
      </c>
      <c r="AS317" t="s">
        <v>726</v>
      </c>
      <c r="AT317" t="s">
        <v>726</v>
      </c>
      <c r="AU317">
        <f>VLOOKUP(A317,'Full dataset'!$A$4:$II$190,$AU$1,FALSE)</f>
        <v>9999</v>
      </c>
      <c r="AW317">
        <f>VLOOKUP(A317,'Full dataset'!$A$5:$IM$190,247,FALSE)</f>
        <v>0</v>
      </c>
      <c r="AX317">
        <f>VLOOKUP(A317,'Full dataset'!$A$4:$II$190,242,FALSE)</f>
        <v>2010</v>
      </c>
      <c r="AY317">
        <f>VLOOKUP(A317,'Full dataset'!$A$5:$IM$190,246,FALSE)</f>
        <v>1</v>
      </c>
      <c r="AZ317">
        <v>9999</v>
      </c>
      <c r="BA317">
        <f>MAX(VLOOKUP($A317,'Full dataset'!$A$4:$IX$190,BA$1,FALSE),AW317)</f>
        <v>0</v>
      </c>
      <c r="BB317">
        <f>IF(VLOOKUP($A317,'Full dataset'!$A$4:$IX$190,BB$1,FALSE)&gt;0,VLOOKUP($A317,'Full dataset'!$A$4:$IX$190,BB$1,FALSE),AU317)</f>
        <v>9999</v>
      </c>
      <c r="BC317">
        <f>MAX(VLOOKUP($A317,'Full dataset'!$A$4:$IX$190,BC$1,FALSE),AY317)</f>
        <v>1</v>
      </c>
      <c r="BD317">
        <f>MAX(VLOOKUP($A317,'Full dataset'!$A$4:$IX$190,BD$1,FALSE),AX317)</f>
        <v>2010</v>
      </c>
      <c r="BE317">
        <f t="shared" si="27"/>
        <v>2010</v>
      </c>
      <c r="BF317">
        <f t="shared" si="28"/>
        <v>0</v>
      </c>
      <c r="BG317">
        <f t="shared" si="29"/>
        <v>0</v>
      </c>
      <c r="BH317">
        <f t="shared" si="24"/>
        <v>0</v>
      </c>
      <c r="BI317">
        <f t="shared" si="25"/>
        <v>0</v>
      </c>
      <c r="BO317">
        <f>IF(BF317=1,VLOOKUP($A317,'Full dataset'!$A$4:$IE$190,2007+BO$1-$C317,FALSE),0)</f>
        <v>0</v>
      </c>
      <c r="BP317">
        <f>IF(BF317=1,VLOOKUP($A317,'Full dataset'!$A$4:$IE$190,2007+BP$1-$C317,FALSE),0)</f>
        <v>0</v>
      </c>
      <c r="BQ317">
        <f>IF(BF317=1,VLOOKUP($A317,'Full dataset'!$A$4:$IE$190,2007+BQ$1-$C317,FALSE),0)</f>
        <v>0</v>
      </c>
      <c r="BR317">
        <f>IF($BG317=1,VLOOKUP($A317,'Full dataset'!$A$4:$IE$190,BR$1-2007+$C317,FALSE),0)</f>
        <v>0</v>
      </c>
      <c r="BS317">
        <f>IF($BG317=1,VLOOKUP($A317,'Full dataset'!$A$4:$IE$190,BS$1-2007+$C317,FALSE),0)</f>
        <v>0</v>
      </c>
      <c r="BT317">
        <f>IF($BG317=1,VLOOKUP($A317,'Full dataset'!$A$4:$IE$190,BT$1-2007+$C317,FALSE),0)</f>
        <v>0</v>
      </c>
      <c r="BU317">
        <f>IF($BG317=1,VLOOKUP($A317,'Full dataset'!$A$4:$IE$190,BU$1-2007+$C317,FALSE),0)</f>
        <v>0</v>
      </c>
      <c r="BV317">
        <f>IF($BG317=1,VLOOKUP($A317,'Full dataset'!$A$4:$IE$190,BV$1-2007+$C317,FALSE),0)</f>
        <v>0</v>
      </c>
      <c r="BW317">
        <f>IF($BG317=1,VLOOKUP($A317,'Full dataset'!$A$4:$IE$190,BW$1-2007+$C317,FALSE),0)</f>
        <v>0</v>
      </c>
      <c r="BX317">
        <f>IF($BG317=1,VLOOKUP($A317,'Full dataset'!$A$4:$IE$190,BX$1-2007+$C317,FALSE),0)</f>
        <v>0</v>
      </c>
    </row>
    <row r="318" spans="1:76" x14ac:dyDescent="0.25">
      <c r="A318">
        <v>130</v>
      </c>
      <c r="B318" t="s">
        <v>174</v>
      </c>
      <c r="C318">
        <v>2008</v>
      </c>
      <c r="D318" t="s">
        <v>589</v>
      </c>
      <c r="E318">
        <f t="shared" si="26"/>
        <v>1</v>
      </c>
      <c r="U318">
        <v>1</v>
      </c>
      <c r="V318">
        <v>387</v>
      </c>
      <c r="W318">
        <v>1599</v>
      </c>
      <c r="X318">
        <v>1297</v>
      </c>
      <c r="Y318">
        <v>1</v>
      </c>
      <c r="Z318">
        <v>1</v>
      </c>
      <c r="AA318" t="s">
        <v>849</v>
      </c>
      <c r="AB318">
        <v>499696</v>
      </c>
      <c r="AC318">
        <f>VLOOKUP(A318,'Full dataset'!$A$4:$IE$190,2033-C318,FALSE)</f>
        <v>0</v>
      </c>
      <c r="AD318" t="str">
        <f>VLOOKUP(A318,'Full dataset'!$A$4:$IE$190,2041-C318,FALSE)</f>
        <v>.</v>
      </c>
      <c r="AE318">
        <f>VLOOKUP(A318,'Full dataset'!$A$4:$IE$190,2050-C318,FALSE)</f>
        <v>0</v>
      </c>
      <c r="AF318">
        <v>0</v>
      </c>
      <c r="AG318" t="str">
        <f>VLOOKUP($A318,'Full dataset'!$A$4:$IE$190,2007+AG$1-$C318,FALSE)</f>
        <v>.</v>
      </c>
      <c r="AH318" t="str">
        <f>VLOOKUP($A318,'Full dataset'!$A$4:$IE$190,2007+AH$1-$C318,FALSE)</f>
        <v>.</v>
      </c>
      <c r="AI318" t="str">
        <f>VLOOKUP($A318,'Full dataset'!$A$4:$IE$190,2007+AI$1-$C318,FALSE)</f>
        <v>.</v>
      </c>
      <c r="AJ318" t="str">
        <f>VLOOKUP($A318,'Full dataset'!$A$4:$IE$190,2007+AJ$1-$C318,FALSE)</f>
        <v>.</v>
      </c>
      <c r="AK318">
        <f>VLOOKUP($A318,'Full dataset'!$A$4:$IE$190,2007+AK$1-$C318,FALSE)</f>
        <v>45</v>
      </c>
      <c r="AL318" t="str">
        <f>VLOOKUP($A318,'Full dataset'!$A$4:$IE$190,2007+AL$1-$C318,FALSE)</f>
        <v>.</v>
      </c>
      <c r="AM318" t="s">
        <v>726</v>
      </c>
      <c r="AN318" t="str">
        <f>VLOOKUP($A318,'Full dataset'!$A$4:$IE$190,2007+AN$1-$C318,FALSE)</f>
        <v>.</v>
      </c>
      <c r="AO318" t="str">
        <f>VLOOKUP($A318,'Full dataset'!$A$4:$IE$190,2007+AO$1-$C318,FALSE)</f>
        <v>.</v>
      </c>
      <c r="AP318" t="s">
        <v>726</v>
      </c>
      <c r="AQ318" t="s">
        <v>726</v>
      </c>
      <c r="AR318" t="s">
        <v>726</v>
      </c>
      <c r="AS318" t="s">
        <v>726</v>
      </c>
      <c r="AT318" t="s">
        <v>726</v>
      </c>
      <c r="AU318">
        <f>VLOOKUP(A318,'Full dataset'!$A$4:$II$190,$AU$1,FALSE)</f>
        <v>2012</v>
      </c>
      <c r="AW318">
        <f>VLOOKUP(A318,'Full dataset'!$A$5:$IM$190,247,FALSE)</f>
        <v>1</v>
      </c>
      <c r="AX318">
        <f>VLOOKUP(A318,'Full dataset'!$A$4:$II$190,242,FALSE)</f>
        <v>2009</v>
      </c>
      <c r="AY318">
        <f>VLOOKUP(A318,'Full dataset'!$A$5:$IM$190,246,FALSE)</f>
        <v>2</v>
      </c>
      <c r="AZ318">
        <v>9999</v>
      </c>
      <c r="BA318">
        <f>MAX(VLOOKUP($A318,'Full dataset'!$A$4:$IX$190,BA$1,FALSE),AW318)</f>
        <v>1</v>
      </c>
      <c r="BB318">
        <f>IF(VLOOKUP($A318,'Full dataset'!$A$4:$IX$190,BB$1,FALSE)&gt;0,VLOOKUP($A318,'Full dataset'!$A$4:$IX$190,BB$1,FALSE),AU318)</f>
        <v>2012</v>
      </c>
      <c r="BC318">
        <f>MAX(VLOOKUP($A318,'Full dataset'!$A$4:$IX$190,BC$1,FALSE),AY318)</f>
        <v>2</v>
      </c>
      <c r="BD318">
        <f>MAX(VLOOKUP($A318,'Full dataset'!$A$4:$IX$190,BD$1,FALSE),AX318)</f>
        <v>2009</v>
      </c>
      <c r="BE318">
        <f t="shared" si="27"/>
        <v>2009</v>
      </c>
      <c r="BF318">
        <f t="shared" si="28"/>
        <v>0</v>
      </c>
      <c r="BG318">
        <f t="shared" si="29"/>
        <v>0</v>
      </c>
      <c r="BH318">
        <f t="shared" si="24"/>
        <v>0</v>
      </c>
      <c r="BI318">
        <f t="shared" si="25"/>
        <v>0</v>
      </c>
      <c r="BO318">
        <f>IF(BF318=1,VLOOKUP($A318,'Full dataset'!$A$4:$IE$190,2007+BO$1-$C318,FALSE),0)</f>
        <v>0</v>
      </c>
      <c r="BP318">
        <f>IF(BF318=1,VLOOKUP($A318,'Full dataset'!$A$4:$IE$190,2007+BP$1-$C318,FALSE),0)</f>
        <v>0</v>
      </c>
      <c r="BQ318">
        <f>IF(BF318=1,VLOOKUP($A318,'Full dataset'!$A$4:$IE$190,2007+BQ$1-$C318,FALSE),0)</f>
        <v>0</v>
      </c>
      <c r="BR318">
        <f>IF($BG318=1,VLOOKUP($A318,'Full dataset'!$A$4:$IE$190,BR$1-2007+$C318,FALSE),0)</f>
        <v>0</v>
      </c>
      <c r="BS318">
        <f>IF($BG318=1,VLOOKUP($A318,'Full dataset'!$A$4:$IE$190,BS$1-2007+$C318,FALSE),0)</f>
        <v>0</v>
      </c>
      <c r="BT318">
        <f>IF($BG318=1,VLOOKUP($A318,'Full dataset'!$A$4:$IE$190,BT$1-2007+$C318,FALSE),0)</f>
        <v>0</v>
      </c>
      <c r="BU318">
        <f>IF($BG318=1,VLOOKUP($A318,'Full dataset'!$A$4:$IE$190,BU$1-2007+$C318,FALSE),0)</f>
        <v>0</v>
      </c>
      <c r="BV318">
        <f>IF($BG318=1,VLOOKUP($A318,'Full dataset'!$A$4:$IE$190,BV$1-2007+$C318,FALSE),0)</f>
        <v>0</v>
      </c>
      <c r="BW318">
        <f>IF($BG318=1,VLOOKUP($A318,'Full dataset'!$A$4:$IE$190,BW$1-2007+$C318,FALSE),0)</f>
        <v>0</v>
      </c>
      <c r="BX318">
        <f>IF($BG318=1,VLOOKUP($A318,'Full dataset'!$A$4:$IE$190,BX$1-2007+$C318,FALSE),0)</f>
        <v>0</v>
      </c>
    </row>
    <row r="319" spans="1:76" x14ac:dyDescent="0.25">
      <c r="A319">
        <v>131</v>
      </c>
      <c r="B319" t="s">
        <v>175</v>
      </c>
      <c r="C319">
        <v>2008</v>
      </c>
      <c r="D319" t="s">
        <v>582</v>
      </c>
      <c r="E319">
        <f t="shared" si="26"/>
        <v>0</v>
      </c>
      <c r="U319">
        <v>1</v>
      </c>
      <c r="V319">
        <v>247</v>
      </c>
      <c r="W319">
        <v>2129</v>
      </c>
      <c r="X319">
        <v>577</v>
      </c>
      <c r="Y319">
        <v>1</v>
      </c>
      <c r="Z319">
        <v>1</v>
      </c>
      <c r="AA319" t="s">
        <v>850</v>
      </c>
      <c r="AB319">
        <v>20216</v>
      </c>
      <c r="AC319">
        <f>VLOOKUP(A319,'Full dataset'!$A$4:$IE$190,2033-C319,FALSE)</f>
        <v>6.3</v>
      </c>
      <c r="AD319">
        <f>VLOOKUP(A319,'Full dataset'!$A$4:$IE$190,2041-C319,FALSE)</f>
        <v>2190</v>
      </c>
      <c r="AE319">
        <f>VLOOKUP(A319,'Full dataset'!$A$4:$IE$190,2050-C319,FALSE)</f>
        <v>0</v>
      </c>
      <c r="AF319">
        <v>3.15</v>
      </c>
      <c r="AG319" t="str">
        <f>VLOOKUP($A319,'Full dataset'!$A$4:$IE$190,2007+AG$1-$C319,FALSE)</f>
        <v>.</v>
      </c>
      <c r="AH319" t="str">
        <f>VLOOKUP($A319,'Full dataset'!$A$4:$IE$190,2007+AH$1-$C319,FALSE)</f>
        <v>.</v>
      </c>
      <c r="AI319">
        <f>VLOOKUP($A319,'Full dataset'!$A$4:$IE$190,2007+AI$1-$C319,FALSE)</f>
        <v>461</v>
      </c>
      <c r="AJ319">
        <f>VLOOKUP($A319,'Full dataset'!$A$4:$IE$190,2007+AJ$1-$C319,FALSE)</f>
        <v>-186</v>
      </c>
      <c r="AK319">
        <f>VLOOKUP($A319,'Full dataset'!$A$4:$IE$190,2007+AK$1-$C319,FALSE)</f>
        <v>32</v>
      </c>
      <c r="AL319">
        <f>VLOOKUP($A319,'Full dataset'!$A$4:$IE$190,2007+AL$1-$C319,FALSE)</f>
        <v>35</v>
      </c>
      <c r="AM319" t="s">
        <v>726</v>
      </c>
      <c r="AN319">
        <f>VLOOKUP($A319,'Full dataset'!$A$4:$IE$190,2007+AN$1-$C319,FALSE)</f>
        <v>19113</v>
      </c>
      <c r="AO319">
        <f>VLOOKUP($A319,'Full dataset'!$A$4:$IE$190,2007+AO$1-$C319,FALSE)</f>
        <v>5</v>
      </c>
      <c r="AP319" t="s">
        <v>726</v>
      </c>
      <c r="AQ319" t="s">
        <v>726</v>
      </c>
      <c r="AR319" t="s">
        <v>726</v>
      </c>
      <c r="AS319" t="s">
        <v>726</v>
      </c>
      <c r="AT319" t="s">
        <v>726</v>
      </c>
      <c r="AU319">
        <f>VLOOKUP(A319,'Full dataset'!$A$4:$II$190,$AU$1,FALSE)</f>
        <v>2009</v>
      </c>
      <c r="AW319">
        <f>VLOOKUP(A319,'Full dataset'!$A$5:$IM$190,247,FALSE)</f>
        <v>1</v>
      </c>
      <c r="AX319">
        <f>VLOOKUP(A319,'Full dataset'!$A$4:$II$190,242,FALSE)</f>
        <v>2010</v>
      </c>
      <c r="AY319">
        <f>VLOOKUP(A319,'Full dataset'!$A$5:$IM$190,246,FALSE)</f>
        <v>1</v>
      </c>
      <c r="AZ319">
        <v>9999</v>
      </c>
      <c r="BA319">
        <f>MAX(VLOOKUP($A319,'Full dataset'!$A$4:$IX$190,BA$1,FALSE),AW319)</f>
        <v>2</v>
      </c>
      <c r="BB319">
        <f>IF(VLOOKUP($A319,'Full dataset'!$A$4:$IX$190,BB$1,FALSE)&gt;0,VLOOKUP($A319,'Full dataset'!$A$4:$IX$190,BB$1,FALSE),AU319)</f>
        <v>2014</v>
      </c>
      <c r="BC319">
        <f>MAX(VLOOKUP($A319,'Full dataset'!$A$4:$IX$190,BC$1,FALSE),AY319)</f>
        <v>1</v>
      </c>
      <c r="BD319">
        <f>MAX(VLOOKUP($A319,'Full dataset'!$A$4:$IX$190,BD$1,FALSE),AX319)</f>
        <v>2010</v>
      </c>
      <c r="BE319">
        <f t="shared" si="27"/>
        <v>2010</v>
      </c>
      <c r="BF319">
        <f t="shared" si="28"/>
        <v>0</v>
      </c>
      <c r="BG319">
        <f t="shared" si="29"/>
        <v>0</v>
      </c>
      <c r="BH319">
        <f t="shared" si="24"/>
        <v>0</v>
      </c>
      <c r="BI319">
        <f t="shared" si="25"/>
        <v>0</v>
      </c>
      <c r="BO319">
        <f>IF(BF319=1,VLOOKUP($A319,'Full dataset'!$A$4:$IE$190,2007+BO$1-$C319,FALSE),0)</f>
        <v>0</v>
      </c>
      <c r="BP319">
        <f>IF(BF319=1,VLOOKUP($A319,'Full dataset'!$A$4:$IE$190,2007+BP$1-$C319,FALSE),0)</f>
        <v>0</v>
      </c>
      <c r="BQ319">
        <f>IF(BF319=1,VLOOKUP($A319,'Full dataset'!$A$4:$IE$190,2007+BQ$1-$C319,FALSE),0)</f>
        <v>0</v>
      </c>
      <c r="BR319">
        <f>IF($BG319=1,VLOOKUP($A319,'Full dataset'!$A$4:$IE$190,BR$1-2007+$C319,FALSE),0)</f>
        <v>0</v>
      </c>
      <c r="BS319">
        <f>IF($BG319=1,VLOOKUP($A319,'Full dataset'!$A$4:$IE$190,BS$1-2007+$C319,FALSE),0)</f>
        <v>0</v>
      </c>
      <c r="BT319">
        <f>IF($BG319=1,VLOOKUP($A319,'Full dataset'!$A$4:$IE$190,BT$1-2007+$C319,FALSE),0)</f>
        <v>0</v>
      </c>
      <c r="BU319">
        <f>IF($BG319=1,VLOOKUP($A319,'Full dataset'!$A$4:$IE$190,BU$1-2007+$C319,FALSE),0)</f>
        <v>0</v>
      </c>
      <c r="BV319">
        <f>IF($BG319=1,VLOOKUP($A319,'Full dataset'!$A$4:$IE$190,BV$1-2007+$C319,FALSE),0)</f>
        <v>0</v>
      </c>
      <c r="BW319">
        <f>IF($BG319=1,VLOOKUP($A319,'Full dataset'!$A$4:$IE$190,BW$1-2007+$C319,FALSE),0)</f>
        <v>0</v>
      </c>
      <c r="BX319">
        <f>IF($BG319=1,VLOOKUP($A319,'Full dataset'!$A$4:$IE$190,BX$1-2007+$C319,FALSE),0)</f>
        <v>0</v>
      </c>
    </row>
    <row r="320" spans="1:76" x14ac:dyDescent="0.25">
      <c r="A320">
        <v>132</v>
      </c>
      <c r="B320" t="s">
        <v>176</v>
      </c>
      <c r="C320">
        <v>2008</v>
      </c>
      <c r="D320" t="s">
        <v>582</v>
      </c>
      <c r="E320">
        <f t="shared" si="26"/>
        <v>0</v>
      </c>
      <c r="U320">
        <v>1</v>
      </c>
      <c r="V320">
        <v>2635</v>
      </c>
      <c r="W320">
        <v>15355</v>
      </c>
      <c r="X320">
        <v>4104</v>
      </c>
      <c r="Y320">
        <v>1</v>
      </c>
      <c r="Z320">
        <v>1</v>
      </c>
      <c r="AA320" t="s">
        <v>851</v>
      </c>
      <c r="AB320">
        <v>263804</v>
      </c>
      <c r="AC320">
        <f>VLOOKUP(A320,'Full dataset'!$A$4:$IE$190,2033-C320,FALSE)</f>
        <v>0</v>
      </c>
      <c r="AD320" t="str">
        <f>VLOOKUP(A320,'Full dataset'!$A$4:$IE$190,2041-C320,FALSE)</f>
        <v>.</v>
      </c>
      <c r="AE320">
        <f>VLOOKUP(A320,'Full dataset'!$A$4:$IE$190,2050-C320,FALSE)</f>
        <v>0</v>
      </c>
      <c r="AF320">
        <v>0</v>
      </c>
      <c r="AG320" t="str">
        <f>VLOOKUP($A320,'Full dataset'!$A$4:$IE$190,2007+AG$1-$C320,FALSE)</f>
        <v>.</v>
      </c>
      <c r="AH320" t="str">
        <f>VLOOKUP($A320,'Full dataset'!$A$4:$IE$190,2007+AH$1-$C320,FALSE)</f>
        <v>.</v>
      </c>
      <c r="AI320" t="str">
        <f>VLOOKUP($A320,'Full dataset'!$A$4:$IE$190,2007+AI$1-$C320,FALSE)</f>
        <v>.</v>
      </c>
      <c r="AJ320" t="str">
        <f>VLOOKUP($A320,'Full dataset'!$A$4:$IE$190,2007+AJ$1-$C320,FALSE)</f>
        <v>.</v>
      </c>
      <c r="AK320">
        <f>VLOOKUP($A320,'Full dataset'!$A$4:$IE$190,2007+AK$1-$C320,FALSE)</f>
        <v>35</v>
      </c>
      <c r="AL320" t="str">
        <f>VLOOKUP($A320,'Full dataset'!$A$4:$IE$190,2007+AL$1-$C320,FALSE)</f>
        <v>.</v>
      </c>
      <c r="AM320" t="s">
        <v>726</v>
      </c>
      <c r="AN320" t="str">
        <f>VLOOKUP($A320,'Full dataset'!$A$4:$IE$190,2007+AN$1-$C320,FALSE)</f>
        <v>.</v>
      </c>
      <c r="AO320" t="str">
        <f>VLOOKUP($A320,'Full dataset'!$A$4:$IE$190,2007+AO$1-$C320,FALSE)</f>
        <v>.</v>
      </c>
      <c r="AP320" t="s">
        <v>726</v>
      </c>
      <c r="AQ320" t="s">
        <v>726</v>
      </c>
      <c r="AR320" t="s">
        <v>726</v>
      </c>
      <c r="AS320" t="s">
        <v>726</v>
      </c>
      <c r="AT320" t="s">
        <v>726</v>
      </c>
      <c r="AU320">
        <f>VLOOKUP(A320,'Full dataset'!$A$4:$II$190,$AU$1,FALSE)</f>
        <v>2011</v>
      </c>
      <c r="AW320">
        <f>VLOOKUP(A320,'Full dataset'!$A$5:$IM$190,247,FALSE)</f>
        <v>1</v>
      </c>
      <c r="AX320">
        <f>VLOOKUP(A320,'Full dataset'!$A$4:$II$190,242,FALSE)</f>
        <v>2010</v>
      </c>
      <c r="AY320">
        <f>VLOOKUP(A320,'Full dataset'!$A$5:$IM$190,246,FALSE)</f>
        <v>1</v>
      </c>
      <c r="AZ320">
        <v>9999</v>
      </c>
      <c r="BA320">
        <f>MAX(VLOOKUP($A320,'Full dataset'!$A$4:$IX$190,BA$1,FALSE),AW320)</f>
        <v>1</v>
      </c>
      <c r="BB320">
        <f>IF(VLOOKUP($A320,'Full dataset'!$A$4:$IX$190,BB$1,FALSE)&gt;0,VLOOKUP($A320,'Full dataset'!$A$4:$IX$190,BB$1,FALSE),AU320)</f>
        <v>2011</v>
      </c>
      <c r="BC320">
        <f>MAX(VLOOKUP($A320,'Full dataset'!$A$4:$IX$190,BC$1,FALSE),AY320)</f>
        <v>1</v>
      </c>
      <c r="BD320">
        <f>MAX(VLOOKUP($A320,'Full dataset'!$A$4:$IX$190,BD$1,FALSE),AX320)</f>
        <v>2010</v>
      </c>
      <c r="BE320">
        <f t="shared" si="27"/>
        <v>2010</v>
      </c>
      <c r="BF320">
        <f t="shared" si="28"/>
        <v>0</v>
      </c>
      <c r="BG320">
        <f t="shared" si="29"/>
        <v>0</v>
      </c>
      <c r="BH320">
        <f t="shared" si="24"/>
        <v>0</v>
      </c>
      <c r="BI320">
        <f t="shared" si="25"/>
        <v>0</v>
      </c>
      <c r="BO320">
        <f>IF(BF320=1,VLOOKUP($A320,'Full dataset'!$A$4:$IE$190,2007+BO$1-$C320,FALSE),0)</f>
        <v>0</v>
      </c>
      <c r="BP320">
        <f>IF(BF320=1,VLOOKUP($A320,'Full dataset'!$A$4:$IE$190,2007+BP$1-$C320,FALSE),0)</f>
        <v>0</v>
      </c>
      <c r="BQ320">
        <f>IF(BF320=1,VLOOKUP($A320,'Full dataset'!$A$4:$IE$190,2007+BQ$1-$C320,FALSE),0)</f>
        <v>0</v>
      </c>
      <c r="BR320">
        <f>IF($BG320=1,VLOOKUP($A320,'Full dataset'!$A$4:$IE$190,BR$1-2007+$C320,FALSE),0)</f>
        <v>0</v>
      </c>
      <c r="BS320">
        <f>IF($BG320=1,VLOOKUP($A320,'Full dataset'!$A$4:$IE$190,BS$1-2007+$C320,FALSE),0)</f>
        <v>0</v>
      </c>
      <c r="BT320">
        <f>IF($BG320=1,VLOOKUP($A320,'Full dataset'!$A$4:$IE$190,BT$1-2007+$C320,FALSE),0)</f>
        <v>0</v>
      </c>
      <c r="BU320">
        <f>IF($BG320=1,VLOOKUP($A320,'Full dataset'!$A$4:$IE$190,BU$1-2007+$C320,FALSE),0)</f>
        <v>0</v>
      </c>
      <c r="BV320">
        <f>IF($BG320=1,VLOOKUP($A320,'Full dataset'!$A$4:$IE$190,BV$1-2007+$C320,FALSE),0)</f>
        <v>0</v>
      </c>
      <c r="BW320">
        <f>IF($BG320=1,VLOOKUP($A320,'Full dataset'!$A$4:$IE$190,BW$1-2007+$C320,FALSE),0)</f>
        <v>0</v>
      </c>
      <c r="BX320">
        <f>IF($BG320=1,VLOOKUP($A320,'Full dataset'!$A$4:$IE$190,BX$1-2007+$C320,FALSE),0)</f>
        <v>0</v>
      </c>
    </row>
    <row r="321" spans="1:76" x14ac:dyDescent="0.25">
      <c r="A321">
        <v>133</v>
      </c>
      <c r="B321" t="s">
        <v>177</v>
      </c>
      <c r="C321">
        <v>2008</v>
      </c>
      <c r="D321" t="s">
        <v>591</v>
      </c>
      <c r="E321">
        <f t="shared" si="26"/>
        <v>1</v>
      </c>
      <c r="S321">
        <v>4841</v>
      </c>
      <c r="T321">
        <v>515210</v>
      </c>
      <c r="U321">
        <v>1</v>
      </c>
      <c r="V321">
        <v>100</v>
      </c>
      <c r="W321">
        <v>96873</v>
      </c>
      <c r="X321">
        <v>11282</v>
      </c>
      <c r="Y321">
        <v>1</v>
      </c>
      <c r="Z321">
        <v>0</v>
      </c>
      <c r="AA321" t="s">
        <v>852</v>
      </c>
      <c r="AB321">
        <v>210224</v>
      </c>
      <c r="AC321">
        <f>VLOOKUP(A321,'Full dataset'!$A$4:$IE$190,2033-C321,FALSE)</f>
        <v>0</v>
      </c>
      <c r="AD321" t="str">
        <f>VLOOKUP(A321,'Full dataset'!$A$4:$IE$190,2041-C321,FALSE)</f>
        <v>.</v>
      </c>
      <c r="AE321">
        <f>VLOOKUP(A321,'Full dataset'!$A$4:$IE$190,2050-C321,FALSE)</f>
        <v>0</v>
      </c>
      <c r="AF321">
        <v>0</v>
      </c>
      <c r="AG321">
        <f>VLOOKUP($A321,'Full dataset'!$A$4:$IE$190,2007+AG$1-$C321,FALSE)</f>
        <v>317</v>
      </c>
      <c r="AH321">
        <f>VLOOKUP($A321,'Full dataset'!$A$4:$IE$190,2007+AH$1-$C321,FALSE)</f>
        <v>10484</v>
      </c>
      <c r="AI321">
        <f>VLOOKUP($A321,'Full dataset'!$A$4:$IE$190,2007+AI$1-$C321,FALSE)</f>
        <v>3443</v>
      </c>
      <c r="AJ321" t="str">
        <f>VLOOKUP($A321,'Full dataset'!$A$4:$IE$190,2007+AJ$1-$C321,FALSE)</f>
        <v>.</v>
      </c>
      <c r="AK321" t="str">
        <f>VLOOKUP($A321,'Full dataset'!$A$4:$IE$190,2007+AK$1-$C321,FALSE)</f>
        <v>.</v>
      </c>
      <c r="AL321" t="str">
        <f>VLOOKUP($A321,'Full dataset'!$A$4:$IE$190,2007+AL$1-$C321,FALSE)</f>
        <v>.</v>
      </c>
      <c r="AM321" t="s">
        <v>726</v>
      </c>
      <c r="AN321" t="str">
        <f>VLOOKUP($A321,'Full dataset'!$A$4:$IE$190,2007+AN$1-$C321,FALSE)</f>
        <v>.</v>
      </c>
      <c r="AO321" t="str">
        <f>VLOOKUP($A321,'Full dataset'!$A$4:$IE$190,2007+AO$1-$C321,FALSE)</f>
        <v>.</v>
      </c>
      <c r="AP321" t="s">
        <v>726</v>
      </c>
      <c r="AQ321" t="s">
        <v>726</v>
      </c>
      <c r="AR321" t="s">
        <v>726</v>
      </c>
      <c r="AS321" t="s">
        <v>726</v>
      </c>
      <c r="AT321" t="s">
        <v>726</v>
      </c>
      <c r="AU321">
        <f>VLOOKUP(A321,'Full dataset'!$A$4:$II$190,$AU$1,FALSE)</f>
        <v>2009</v>
      </c>
      <c r="AW321">
        <f>VLOOKUP(A321,'Full dataset'!$A$5:$IM$190,247,FALSE)</f>
        <v>1</v>
      </c>
      <c r="AX321">
        <f>VLOOKUP(A321,'Full dataset'!$A$4:$II$190,242,FALSE)</f>
        <v>2012</v>
      </c>
      <c r="AY321">
        <f>VLOOKUP(A321,'Full dataset'!$A$5:$IM$190,246,FALSE)</f>
        <v>1</v>
      </c>
      <c r="AZ321">
        <v>9999</v>
      </c>
      <c r="BA321">
        <f>MAX(VLOOKUP($A321,'Full dataset'!$A$4:$IX$190,BA$1,FALSE),AW321)</f>
        <v>2</v>
      </c>
      <c r="BB321">
        <f>IF(VLOOKUP($A321,'Full dataset'!$A$4:$IX$190,BB$1,FALSE)&gt;0,VLOOKUP($A321,'Full dataset'!$A$4:$IX$190,BB$1,FALSE),AU321)</f>
        <v>2010</v>
      </c>
      <c r="BC321">
        <f>MAX(VLOOKUP($A321,'Full dataset'!$A$4:$IX$190,BC$1,FALSE),AY321)</f>
        <v>1</v>
      </c>
      <c r="BD321">
        <f>MAX(VLOOKUP($A321,'Full dataset'!$A$4:$IX$190,BD$1,FALSE),AX321)</f>
        <v>2012</v>
      </c>
      <c r="BE321">
        <f t="shared" si="27"/>
        <v>2010</v>
      </c>
      <c r="BF321">
        <f t="shared" si="28"/>
        <v>0</v>
      </c>
      <c r="BG321">
        <f t="shared" si="29"/>
        <v>0</v>
      </c>
      <c r="BH321">
        <f t="shared" si="24"/>
        <v>0</v>
      </c>
      <c r="BI321">
        <f t="shared" si="25"/>
        <v>0</v>
      </c>
      <c r="BO321">
        <f>IF(BF321=1,VLOOKUP($A321,'Full dataset'!$A$4:$IE$190,2007+BO$1-$C321,FALSE),0)</f>
        <v>0</v>
      </c>
      <c r="BP321">
        <f>IF(BF321=1,VLOOKUP($A321,'Full dataset'!$A$4:$IE$190,2007+BP$1-$C321,FALSE),0)</f>
        <v>0</v>
      </c>
      <c r="BQ321">
        <f>IF(BF321=1,VLOOKUP($A321,'Full dataset'!$A$4:$IE$190,2007+BQ$1-$C321,FALSE),0)</f>
        <v>0</v>
      </c>
      <c r="BR321">
        <f>IF($BG321=1,VLOOKUP($A321,'Full dataset'!$A$4:$IE$190,BR$1-2007+$C321,FALSE),0)</f>
        <v>0</v>
      </c>
      <c r="BS321">
        <f>IF($BG321=1,VLOOKUP($A321,'Full dataset'!$A$4:$IE$190,BS$1-2007+$C321,FALSE),0)</f>
        <v>0</v>
      </c>
      <c r="BT321">
        <f>IF($BG321=1,VLOOKUP($A321,'Full dataset'!$A$4:$IE$190,BT$1-2007+$C321,FALSE),0)</f>
        <v>0</v>
      </c>
      <c r="BU321">
        <f>IF($BG321=1,VLOOKUP($A321,'Full dataset'!$A$4:$IE$190,BU$1-2007+$C321,FALSE),0)</f>
        <v>0</v>
      </c>
      <c r="BV321">
        <f>IF($BG321=1,VLOOKUP($A321,'Full dataset'!$A$4:$IE$190,BV$1-2007+$C321,FALSE),0)</f>
        <v>0</v>
      </c>
      <c r="BW321">
        <f>IF($BG321=1,VLOOKUP($A321,'Full dataset'!$A$4:$IE$190,BW$1-2007+$C321,FALSE),0)</f>
        <v>0</v>
      </c>
      <c r="BX321">
        <f>IF($BG321=1,VLOOKUP($A321,'Full dataset'!$A$4:$IE$190,BX$1-2007+$C321,FALSE),0)</f>
        <v>0</v>
      </c>
    </row>
    <row r="322" spans="1:76" x14ac:dyDescent="0.25">
      <c r="A322">
        <v>134</v>
      </c>
      <c r="B322" t="s">
        <v>178</v>
      </c>
      <c r="C322">
        <v>2008</v>
      </c>
      <c r="D322" t="s">
        <v>582</v>
      </c>
      <c r="E322">
        <f t="shared" si="26"/>
        <v>0</v>
      </c>
      <c r="U322">
        <v>1</v>
      </c>
      <c r="V322">
        <v>103</v>
      </c>
      <c r="W322">
        <v>1414</v>
      </c>
      <c r="X322">
        <v>604</v>
      </c>
      <c r="Y322">
        <v>1</v>
      </c>
      <c r="Z322">
        <v>0</v>
      </c>
      <c r="AA322" t="s">
        <v>853</v>
      </c>
      <c r="AB322">
        <v>4806</v>
      </c>
      <c r="AC322">
        <f>VLOOKUP(A322,'Full dataset'!$A$4:$IE$190,2033-C322,FALSE)</f>
        <v>8.1999999999999993</v>
      </c>
      <c r="AD322">
        <f>VLOOKUP(A322,'Full dataset'!$A$4:$IE$190,2041-C322,FALSE)</f>
        <v>1296</v>
      </c>
      <c r="AE322">
        <f>VLOOKUP(A322,'Full dataset'!$A$4:$IE$190,2050-C322,FALSE)</f>
        <v>0</v>
      </c>
      <c r="AF322">
        <v>4.0999999999999996</v>
      </c>
      <c r="AG322" t="str">
        <f>VLOOKUP($A322,'Full dataset'!$A$4:$IE$190,2007+AG$1-$C322,FALSE)</f>
        <v>.</v>
      </c>
      <c r="AH322" t="str">
        <f>VLOOKUP($A322,'Full dataset'!$A$4:$IE$190,2007+AH$1-$C322,FALSE)</f>
        <v>.</v>
      </c>
      <c r="AI322">
        <f>VLOOKUP($A322,'Full dataset'!$A$4:$IE$190,2007+AI$1-$C322,FALSE)</f>
        <v>508</v>
      </c>
      <c r="AJ322">
        <f>VLOOKUP($A322,'Full dataset'!$A$4:$IE$190,2007+AJ$1-$C322,FALSE)</f>
        <v>32</v>
      </c>
      <c r="AK322">
        <f>VLOOKUP($A322,'Full dataset'!$A$4:$IE$190,2007+AK$1-$C322,FALSE)</f>
        <v>52</v>
      </c>
      <c r="AL322">
        <f>VLOOKUP($A322,'Full dataset'!$A$4:$IE$190,2007+AL$1-$C322,FALSE)</f>
        <v>57</v>
      </c>
      <c r="AM322" t="s">
        <v>726</v>
      </c>
      <c r="AN322">
        <f>VLOOKUP($A322,'Full dataset'!$A$4:$IE$190,2007+AN$1-$C322,FALSE)</f>
        <v>19568</v>
      </c>
      <c r="AO322">
        <f>VLOOKUP($A322,'Full dataset'!$A$4:$IE$190,2007+AO$1-$C322,FALSE)</f>
        <v>20</v>
      </c>
      <c r="AP322" t="s">
        <v>726</v>
      </c>
      <c r="AQ322" t="s">
        <v>726</v>
      </c>
      <c r="AR322" t="s">
        <v>726</v>
      </c>
      <c r="AS322" t="s">
        <v>726</v>
      </c>
      <c r="AT322" t="s">
        <v>726</v>
      </c>
      <c r="AU322">
        <f>VLOOKUP(A322,'Full dataset'!$A$4:$II$190,$AU$1,FALSE)</f>
        <v>2013</v>
      </c>
      <c r="AW322">
        <f>VLOOKUP(A322,'Full dataset'!$A$5:$IM$190,247,FALSE)</f>
        <v>1</v>
      </c>
      <c r="AX322">
        <f>VLOOKUP(A322,'Full dataset'!$A$4:$II$190,242,FALSE)</f>
        <v>9999</v>
      </c>
      <c r="AY322">
        <f>VLOOKUP(A322,'Full dataset'!$A$5:$IM$190,246,FALSE)</f>
        <v>1</v>
      </c>
      <c r="AZ322">
        <v>9999</v>
      </c>
      <c r="BA322">
        <f>MAX(VLOOKUP($A322,'Full dataset'!$A$4:$IX$190,BA$1,FALSE),AW322)</f>
        <v>1</v>
      </c>
      <c r="BB322">
        <f>IF(VLOOKUP($A322,'Full dataset'!$A$4:$IX$190,BB$1,FALSE)&gt;0,VLOOKUP($A322,'Full dataset'!$A$4:$IX$190,BB$1,FALSE),AU322)</f>
        <v>2013</v>
      </c>
      <c r="BC322">
        <f>MAX(VLOOKUP($A322,'Full dataset'!$A$4:$IX$190,BC$1,FALSE),AY322)</f>
        <v>1</v>
      </c>
      <c r="BD322">
        <f>MAX(VLOOKUP($A322,'Full dataset'!$A$4:$IX$190,BD$1,FALSE),AX322)</f>
        <v>9999</v>
      </c>
      <c r="BE322">
        <f t="shared" si="27"/>
        <v>2013</v>
      </c>
      <c r="BF322">
        <f t="shared" si="28"/>
        <v>0</v>
      </c>
      <c r="BG322">
        <f t="shared" si="29"/>
        <v>0</v>
      </c>
      <c r="BH322">
        <f t="shared" si="24"/>
        <v>0</v>
      </c>
      <c r="BI322">
        <f t="shared" si="25"/>
        <v>0</v>
      </c>
      <c r="BO322">
        <f>IF(BF322=1,VLOOKUP($A322,'Full dataset'!$A$4:$IE$190,2007+BO$1-$C322,FALSE),0)</f>
        <v>0</v>
      </c>
      <c r="BP322">
        <f>IF(BF322=1,VLOOKUP($A322,'Full dataset'!$A$4:$IE$190,2007+BP$1-$C322,FALSE),0)</f>
        <v>0</v>
      </c>
      <c r="BQ322">
        <f>IF(BF322=1,VLOOKUP($A322,'Full dataset'!$A$4:$IE$190,2007+BQ$1-$C322,FALSE),0)</f>
        <v>0</v>
      </c>
      <c r="BR322">
        <f>IF($BG322=1,VLOOKUP($A322,'Full dataset'!$A$4:$IE$190,BR$1-2007+$C322,FALSE),0)</f>
        <v>0</v>
      </c>
      <c r="BS322">
        <f>IF($BG322=1,VLOOKUP($A322,'Full dataset'!$A$4:$IE$190,BS$1-2007+$C322,FALSE),0)</f>
        <v>0</v>
      </c>
      <c r="BT322">
        <f>IF($BG322=1,VLOOKUP($A322,'Full dataset'!$A$4:$IE$190,BT$1-2007+$C322,FALSE),0)</f>
        <v>0</v>
      </c>
      <c r="BU322">
        <f>IF($BG322=1,VLOOKUP($A322,'Full dataset'!$A$4:$IE$190,BU$1-2007+$C322,FALSE),0)</f>
        <v>0</v>
      </c>
      <c r="BV322">
        <f>IF($BG322=1,VLOOKUP($A322,'Full dataset'!$A$4:$IE$190,BV$1-2007+$C322,FALSE),0)</f>
        <v>0</v>
      </c>
      <c r="BW322">
        <f>IF($BG322=1,VLOOKUP($A322,'Full dataset'!$A$4:$IE$190,BW$1-2007+$C322,FALSE),0)</f>
        <v>0</v>
      </c>
      <c r="BX322">
        <f>IF($BG322=1,VLOOKUP($A322,'Full dataset'!$A$4:$IE$190,BX$1-2007+$C322,FALSE),0)</f>
        <v>0</v>
      </c>
    </row>
    <row r="323" spans="1:76" x14ac:dyDescent="0.25">
      <c r="A323">
        <v>135</v>
      </c>
      <c r="B323" t="s">
        <v>179</v>
      </c>
      <c r="C323">
        <v>2008</v>
      </c>
      <c r="D323" t="s">
        <v>582</v>
      </c>
      <c r="E323">
        <f t="shared" si="26"/>
        <v>0</v>
      </c>
      <c r="U323">
        <v>1</v>
      </c>
      <c r="V323">
        <v>17968</v>
      </c>
      <c r="W323">
        <v>289755</v>
      </c>
      <c r="X323">
        <v>30534</v>
      </c>
      <c r="Y323">
        <v>1</v>
      </c>
      <c r="Z323">
        <v>1</v>
      </c>
      <c r="AA323" t="s">
        <v>854</v>
      </c>
      <c r="AB323">
        <v>8980</v>
      </c>
      <c r="AC323">
        <f>VLOOKUP(A323,'Full dataset'!$A$4:$IE$190,2033-C323,FALSE)</f>
        <v>0</v>
      </c>
      <c r="AD323" t="str">
        <f>VLOOKUP(A323,'Full dataset'!$A$4:$IE$190,2041-C323,FALSE)</f>
        <v>.</v>
      </c>
      <c r="AE323">
        <f>VLOOKUP(A323,'Full dataset'!$A$4:$IE$190,2050-C323,FALSE)</f>
        <v>0</v>
      </c>
      <c r="AF323">
        <v>0</v>
      </c>
      <c r="AG323" t="str">
        <f>VLOOKUP($A323,'Full dataset'!$A$4:$IE$190,2007+AG$1-$C323,FALSE)</f>
        <v>.</v>
      </c>
      <c r="AH323" t="str">
        <f>VLOOKUP($A323,'Full dataset'!$A$4:$IE$190,2007+AH$1-$C323,FALSE)</f>
        <v>.</v>
      </c>
      <c r="AI323" t="str">
        <f>VLOOKUP($A323,'Full dataset'!$A$4:$IE$190,2007+AI$1-$C323,FALSE)</f>
        <v>.</v>
      </c>
      <c r="AJ323" t="str">
        <f>VLOOKUP($A323,'Full dataset'!$A$4:$IE$190,2007+AJ$1-$C323,FALSE)</f>
        <v>.</v>
      </c>
      <c r="AK323">
        <f>VLOOKUP($A323,'Full dataset'!$A$4:$IE$190,2007+AK$1-$C323,FALSE)</f>
        <v>66</v>
      </c>
      <c r="AL323" t="str">
        <f>VLOOKUP($A323,'Full dataset'!$A$4:$IE$190,2007+AL$1-$C323,FALSE)</f>
        <v>.</v>
      </c>
      <c r="AM323" t="s">
        <v>726</v>
      </c>
      <c r="AN323" t="str">
        <f>VLOOKUP($A323,'Full dataset'!$A$4:$IE$190,2007+AN$1-$C323,FALSE)</f>
        <v>.</v>
      </c>
      <c r="AO323" t="str">
        <f>VLOOKUP($A323,'Full dataset'!$A$4:$IE$190,2007+AO$1-$C323,FALSE)</f>
        <v>.</v>
      </c>
      <c r="AP323" t="s">
        <v>726</v>
      </c>
      <c r="AQ323" t="s">
        <v>726</v>
      </c>
      <c r="AR323" t="s">
        <v>726</v>
      </c>
      <c r="AS323" t="s">
        <v>726</v>
      </c>
      <c r="AT323" t="s">
        <v>726</v>
      </c>
      <c r="AU323">
        <f>VLOOKUP(A323,'Full dataset'!$A$4:$II$190,$AU$1,FALSE)</f>
        <v>2008</v>
      </c>
      <c r="AW323">
        <f>VLOOKUP(A323,'Full dataset'!$A$5:$IM$190,247,FALSE)</f>
        <v>1</v>
      </c>
      <c r="AX323">
        <f>VLOOKUP(A323,'Full dataset'!$A$4:$II$190,242,FALSE)</f>
        <v>2008</v>
      </c>
      <c r="AY323">
        <f>VLOOKUP(A323,'Full dataset'!$A$5:$IM$190,246,FALSE)</f>
        <v>1</v>
      </c>
      <c r="AZ323">
        <v>9999</v>
      </c>
      <c r="BA323">
        <f>MAX(VLOOKUP($A323,'Full dataset'!$A$4:$IX$190,BA$1,FALSE),AW323)</f>
        <v>2</v>
      </c>
      <c r="BB323">
        <f>IF(VLOOKUP($A323,'Full dataset'!$A$4:$IX$190,BB$1,FALSE)&gt;0,VLOOKUP($A323,'Full dataset'!$A$4:$IX$190,BB$1,FALSE),AU323)</f>
        <v>2012</v>
      </c>
      <c r="BC323">
        <f>MAX(VLOOKUP($A323,'Full dataset'!$A$4:$IX$190,BC$1,FALSE),AY323)</f>
        <v>1</v>
      </c>
      <c r="BD323">
        <f>MAX(VLOOKUP($A323,'Full dataset'!$A$4:$IX$190,BD$1,FALSE),AX323)</f>
        <v>2008</v>
      </c>
      <c r="BE323">
        <f t="shared" si="27"/>
        <v>2008</v>
      </c>
      <c r="BF323">
        <f t="shared" si="28"/>
        <v>0</v>
      </c>
      <c r="BG323">
        <f t="shared" si="29"/>
        <v>0</v>
      </c>
      <c r="BH323">
        <f t="shared" ref="BH323:BH386" si="30">IF(C323&gt;=AZ323,1,0)</f>
        <v>0</v>
      </c>
      <c r="BI323">
        <f t="shared" ref="BI323:BI386" si="31">IF(OR(BH323=1,BG323=1,BF323=1),1,0)</f>
        <v>0</v>
      </c>
      <c r="BO323">
        <f>IF(BF323=1,VLOOKUP($A323,'Full dataset'!$A$4:$IE$190,2007+BO$1-$C323,FALSE),0)</f>
        <v>0</v>
      </c>
      <c r="BP323">
        <f>IF(BF323=1,VLOOKUP($A323,'Full dataset'!$A$4:$IE$190,2007+BP$1-$C323,FALSE),0)</f>
        <v>0</v>
      </c>
      <c r="BQ323">
        <f>IF(BF323=1,VLOOKUP($A323,'Full dataset'!$A$4:$IE$190,2007+BQ$1-$C323,FALSE),0)</f>
        <v>0</v>
      </c>
      <c r="BR323">
        <f>IF($BG323=1,VLOOKUP($A323,'Full dataset'!$A$4:$IE$190,BR$1-2007+$C323,FALSE),0)</f>
        <v>0</v>
      </c>
      <c r="BS323">
        <f>IF($BG323=1,VLOOKUP($A323,'Full dataset'!$A$4:$IE$190,BS$1-2007+$C323,FALSE),0)</f>
        <v>0</v>
      </c>
      <c r="BT323">
        <f>IF($BG323=1,VLOOKUP($A323,'Full dataset'!$A$4:$IE$190,BT$1-2007+$C323,FALSE),0)</f>
        <v>0</v>
      </c>
      <c r="BU323">
        <f>IF($BG323=1,VLOOKUP($A323,'Full dataset'!$A$4:$IE$190,BU$1-2007+$C323,FALSE),0)</f>
        <v>0</v>
      </c>
      <c r="BV323">
        <f>IF($BG323=1,VLOOKUP($A323,'Full dataset'!$A$4:$IE$190,BV$1-2007+$C323,FALSE),0)</f>
        <v>0</v>
      </c>
      <c r="BW323">
        <f>IF($BG323=1,VLOOKUP($A323,'Full dataset'!$A$4:$IE$190,BW$1-2007+$C323,FALSE),0)</f>
        <v>0</v>
      </c>
      <c r="BX323">
        <f>IF($BG323=1,VLOOKUP($A323,'Full dataset'!$A$4:$IE$190,BX$1-2007+$C323,FALSE),0)</f>
        <v>0</v>
      </c>
    </row>
    <row r="324" spans="1:76" x14ac:dyDescent="0.25">
      <c r="A324">
        <v>136</v>
      </c>
      <c r="B324" t="s">
        <v>180</v>
      </c>
      <c r="C324">
        <v>2008</v>
      </c>
      <c r="D324" t="s">
        <v>591</v>
      </c>
      <c r="E324">
        <f t="shared" ref="E324:E387" si="32">IF(OR(D324="Private",D324="Non-Profit"),0,1)</f>
        <v>1</v>
      </c>
      <c r="S324">
        <v>5812</v>
      </c>
      <c r="T324">
        <v>722511</v>
      </c>
      <c r="U324">
        <v>1</v>
      </c>
      <c r="V324">
        <v>0</v>
      </c>
      <c r="W324">
        <v>206</v>
      </c>
      <c r="X324">
        <v>11445</v>
      </c>
      <c r="Y324">
        <v>1</v>
      </c>
      <c r="Z324">
        <v>1</v>
      </c>
      <c r="AA324" t="s">
        <v>855</v>
      </c>
      <c r="AB324">
        <v>30904</v>
      </c>
      <c r="AC324">
        <f>VLOOKUP(A324,'Full dataset'!$A$4:$IE$190,2033-C324,FALSE)</f>
        <v>0</v>
      </c>
      <c r="AD324" t="str">
        <f>VLOOKUP(A324,'Full dataset'!$A$4:$IE$190,2041-C324,FALSE)</f>
        <v>.</v>
      </c>
      <c r="AE324">
        <f>VLOOKUP(A324,'Full dataset'!$A$4:$IE$190,2050-C324,FALSE)</f>
        <v>0</v>
      </c>
      <c r="AF324">
        <v>0</v>
      </c>
      <c r="AG324">
        <f>VLOOKUP($A324,'Full dataset'!$A$4:$IE$190,2007+AG$1-$C324,FALSE)</f>
        <v>52.292999999999999</v>
      </c>
      <c r="AH324">
        <f>VLOOKUP($A324,'Full dataset'!$A$4:$IE$190,2007+AH$1-$C324,FALSE)</f>
        <v>1142.6300000000001</v>
      </c>
      <c r="AI324">
        <f>VLOOKUP($A324,'Full dataset'!$A$4:$IE$190,2007+AI$1-$C324,FALSE)</f>
        <v>1606.4059999999999</v>
      </c>
      <c r="AJ324" t="str">
        <f>VLOOKUP($A324,'Full dataset'!$A$4:$IE$190,2007+AJ$1-$C324,FALSE)</f>
        <v>.</v>
      </c>
      <c r="AK324">
        <f>VLOOKUP($A324,'Full dataset'!$A$4:$IE$190,2007+AK$1-$C324,FALSE)</f>
        <v>43</v>
      </c>
      <c r="AL324" t="str">
        <f>VLOOKUP($A324,'Full dataset'!$A$4:$IE$190,2007+AL$1-$C324,FALSE)</f>
        <v>.</v>
      </c>
      <c r="AM324" t="s">
        <v>726</v>
      </c>
      <c r="AN324" t="str">
        <f>VLOOKUP($A324,'Full dataset'!$A$4:$IE$190,2007+AN$1-$C324,FALSE)</f>
        <v>.</v>
      </c>
      <c r="AO324" t="str">
        <f>VLOOKUP($A324,'Full dataset'!$A$4:$IE$190,2007+AO$1-$C324,FALSE)</f>
        <v>.</v>
      </c>
      <c r="AP324" t="s">
        <v>726</v>
      </c>
      <c r="AQ324" t="s">
        <v>726</v>
      </c>
      <c r="AR324" t="s">
        <v>726</v>
      </c>
      <c r="AS324" t="s">
        <v>726</v>
      </c>
      <c r="AT324" t="s">
        <v>726</v>
      </c>
      <c r="AU324">
        <f>VLOOKUP(A324,'Full dataset'!$A$4:$II$190,$AU$1,FALSE)</f>
        <v>2014</v>
      </c>
      <c r="AW324">
        <f>VLOOKUP(A324,'Full dataset'!$A$5:$IM$190,247,FALSE)</f>
        <v>2</v>
      </c>
      <c r="AX324">
        <f>VLOOKUP(A324,'Full dataset'!$A$4:$II$190,242,FALSE)</f>
        <v>2013</v>
      </c>
      <c r="AY324">
        <f>VLOOKUP(A324,'Full dataset'!$A$5:$IM$190,246,FALSE)</f>
        <v>2</v>
      </c>
      <c r="AZ324">
        <v>9999</v>
      </c>
      <c r="BA324">
        <f>MAX(VLOOKUP($A324,'Full dataset'!$A$4:$IX$190,BA$1,FALSE),AW324)</f>
        <v>2</v>
      </c>
      <c r="BB324">
        <f>IF(VLOOKUP($A324,'Full dataset'!$A$4:$IX$190,BB$1,FALSE)&gt;0,VLOOKUP($A324,'Full dataset'!$A$4:$IX$190,BB$1,FALSE),AU324)</f>
        <v>2009</v>
      </c>
      <c r="BC324">
        <f>MAX(VLOOKUP($A324,'Full dataset'!$A$4:$IX$190,BC$1,FALSE),AY324)</f>
        <v>2</v>
      </c>
      <c r="BD324">
        <f>MAX(VLOOKUP($A324,'Full dataset'!$A$4:$IX$190,BD$1,FALSE),AX324)</f>
        <v>2013</v>
      </c>
      <c r="BE324">
        <f t="shared" ref="BE324:BE387" si="33">MIN(AZ324,BB324,BD324)</f>
        <v>2009</v>
      </c>
      <c r="BF324">
        <f t="shared" ref="BF324:BF387" si="34">IF(AND(C324&gt;=BB324,BA324=2),1,0)</f>
        <v>0</v>
      </c>
      <c r="BG324">
        <f t="shared" ref="BG324:BG387" si="35">IF(AND(C324&gt;=BD324,BC324=2),1,0)</f>
        <v>0</v>
      </c>
      <c r="BH324">
        <f t="shared" si="30"/>
        <v>0</v>
      </c>
      <c r="BI324">
        <f t="shared" si="31"/>
        <v>0</v>
      </c>
      <c r="BO324">
        <f>IF(BF324=1,VLOOKUP($A324,'Full dataset'!$A$4:$IE$190,2007+BO$1-$C324,FALSE),0)</f>
        <v>0</v>
      </c>
      <c r="BP324">
        <f>IF(BF324=1,VLOOKUP($A324,'Full dataset'!$A$4:$IE$190,2007+BP$1-$C324,FALSE),0)</f>
        <v>0</v>
      </c>
      <c r="BQ324">
        <f>IF(BF324=1,VLOOKUP($A324,'Full dataset'!$A$4:$IE$190,2007+BQ$1-$C324,FALSE),0)</f>
        <v>0</v>
      </c>
      <c r="BR324">
        <f>IF($BG324=1,VLOOKUP($A324,'Full dataset'!$A$4:$IE$190,BR$1-2007+$C324,FALSE),0)</f>
        <v>0</v>
      </c>
      <c r="BS324">
        <f>IF($BG324=1,VLOOKUP($A324,'Full dataset'!$A$4:$IE$190,BS$1-2007+$C324,FALSE),0)</f>
        <v>0</v>
      </c>
      <c r="BT324">
        <f>IF($BG324=1,VLOOKUP($A324,'Full dataset'!$A$4:$IE$190,BT$1-2007+$C324,FALSE),0)</f>
        <v>0</v>
      </c>
      <c r="BU324">
        <f>IF($BG324=1,VLOOKUP($A324,'Full dataset'!$A$4:$IE$190,BU$1-2007+$C324,FALSE),0)</f>
        <v>0</v>
      </c>
      <c r="BV324">
        <f>IF($BG324=1,VLOOKUP($A324,'Full dataset'!$A$4:$IE$190,BV$1-2007+$C324,FALSE),0)</f>
        <v>0</v>
      </c>
      <c r="BW324">
        <f>IF($BG324=1,VLOOKUP($A324,'Full dataset'!$A$4:$IE$190,BW$1-2007+$C324,FALSE),0)</f>
        <v>0</v>
      </c>
      <c r="BX324">
        <f>IF($BG324=1,VLOOKUP($A324,'Full dataset'!$A$4:$IE$190,BX$1-2007+$C324,FALSE),0)</f>
        <v>0</v>
      </c>
    </row>
    <row r="325" spans="1:76" x14ac:dyDescent="0.25">
      <c r="A325">
        <v>137</v>
      </c>
      <c r="B325" t="s">
        <v>181</v>
      </c>
      <c r="C325">
        <v>2008</v>
      </c>
      <c r="D325" t="s">
        <v>582</v>
      </c>
      <c r="E325">
        <f t="shared" si="32"/>
        <v>0</v>
      </c>
      <c r="U325">
        <v>1</v>
      </c>
      <c r="V325">
        <v>1882</v>
      </c>
      <c r="W325">
        <v>11341</v>
      </c>
      <c r="X325">
        <v>11142</v>
      </c>
      <c r="Y325">
        <v>1</v>
      </c>
      <c r="Z325">
        <v>1</v>
      </c>
      <c r="AA325" t="s">
        <v>856</v>
      </c>
      <c r="AB325">
        <v>17946</v>
      </c>
      <c r="AC325">
        <f>VLOOKUP(A325,'Full dataset'!$A$4:$IE$190,2033-C325,FALSE)</f>
        <v>0</v>
      </c>
      <c r="AD325" t="str">
        <f>VLOOKUP(A325,'Full dataset'!$A$4:$IE$190,2041-C325,FALSE)</f>
        <v>.</v>
      </c>
      <c r="AE325">
        <f>VLOOKUP(A325,'Full dataset'!$A$4:$IE$190,2050-C325,FALSE)</f>
        <v>0</v>
      </c>
      <c r="AF325">
        <v>0</v>
      </c>
      <c r="AG325" t="str">
        <f>VLOOKUP($A325,'Full dataset'!$A$4:$IE$190,2007+AG$1-$C325,FALSE)</f>
        <v>.</v>
      </c>
      <c r="AH325" t="str">
        <f>VLOOKUP($A325,'Full dataset'!$A$4:$IE$190,2007+AH$1-$C325,FALSE)</f>
        <v>.</v>
      </c>
      <c r="AI325" t="str">
        <f>VLOOKUP($A325,'Full dataset'!$A$4:$IE$190,2007+AI$1-$C325,FALSE)</f>
        <v>.</v>
      </c>
      <c r="AJ325" t="str">
        <f>VLOOKUP($A325,'Full dataset'!$A$4:$IE$190,2007+AJ$1-$C325,FALSE)</f>
        <v>.</v>
      </c>
      <c r="AK325">
        <f>VLOOKUP($A325,'Full dataset'!$A$4:$IE$190,2007+AK$1-$C325,FALSE)</f>
        <v>33</v>
      </c>
      <c r="AL325" t="str">
        <f>VLOOKUP($A325,'Full dataset'!$A$4:$IE$190,2007+AL$1-$C325,FALSE)</f>
        <v>.</v>
      </c>
      <c r="AM325" t="s">
        <v>726</v>
      </c>
      <c r="AN325" t="str">
        <f>VLOOKUP($A325,'Full dataset'!$A$4:$IE$190,2007+AN$1-$C325,FALSE)</f>
        <v>.</v>
      </c>
      <c r="AO325" t="str">
        <f>VLOOKUP($A325,'Full dataset'!$A$4:$IE$190,2007+AO$1-$C325,FALSE)</f>
        <v>.</v>
      </c>
      <c r="AP325" t="s">
        <v>726</v>
      </c>
      <c r="AQ325" t="s">
        <v>726</v>
      </c>
      <c r="AR325" t="s">
        <v>726</v>
      </c>
      <c r="AS325" t="s">
        <v>726</v>
      </c>
      <c r="AT325" t="s">
        <v>726</v>
      </c>
      <c r="AU325">
        <f>VLOOKUP(A325,'Full dataset'!$A$4:$II$190,$AU$1,FALSE)</f>
        <v>2008</v>
      </c>
      <c r="AW325">
        <f>VLOOKUP(A325,'Full dataset'!$A$5:$IM$190,247,FALSE)</f>
        <v>1</v>
      </c>
      <c r="AX325">
        <f>VLOOKUP(A325,'Full dataset'!$A$4:$II$190,242,FALSE)</f>
        <v>9999</v>
      </c>
      <c r="AY325">
        <f>VLOOKUP(A325,'Full dataset'!$A$5:$IM$190,246,FALSE)</f>
        <v>1</v>
      </c>
      <c r="AZ325">
        <v>9999</v>
      </c>
      <c r="BA325">
        <f>MAX(VLOOKUP($A325,'Full dataset'!$A$4:$IX$190,BA$1,FALSE),AW325)</f>
        <v>1</v>
      </c>
      <c r="BB325">
        <f>IF(VLOOKUP($A325,'Full dataset'!$A$4:$IX$190,BB$1,FALSE)&gt;0,VLOOKUP($A325,'Full dataset'!$A$4:$IX$190,BB$1,FALSE),AU325)</f>
        <v>2008</v>
      </c>
      <c r="BC325">
        <f>MAX(VLOOKUP($A325,'Full dataset'!$A$4:$IX$190,BC$1,FALSE),AY325)</f>
        <v>1</v>
      </c>
      <c r="BD325">
        <f>MAX(VLOOKUP($A325,'Full dataset'!$A$4:$IX$190,BD$1,FALSE),AX325)</f>
        <v>9999</v>
      </c>
      <c r="BE325">
        <f t="shared" si="33"/>
        <v>2008</v>
      </c>
      <c r="BF325">
        <f t="shared" si="34"/>
        <v>0</v>
      </c>
      <c r="BG325">
        <f t="shared" si="35"/>
        <v>0</v>
      </c>
      <c r="BH325">
        <f t="shared" si="30"/>
        <v>0</v>
      </c>
      <c r="BI325">
        <f t="shared" si="31"/>
        <v>0</v>
      </c>
      <c r="BO325">
        <f>IF(BF325=1,VLOOKUP($A325,'Full dataset'!$A$4:$IE$190,2007+BO$1-$C325,FALSE),0)</f>
        <v>0</v>
      </c>
      <c r="BP325">
        <f>IF(BF325=1,VLOOKUP($A325,'Full dataset'!$A$4:$IE$190,2007+BP$1-$C325,FALSE),0)</f>
        <v>0</v>
      </c>
      <c r="BQ325">
        <f>IF(BF325=1,VLOOKUP($A325,'Full dataset'!$A$4:$IE$190,2007+BQ$1-$C325,FALSE),0)</f>
        <v>0</v>
      </c>
      <c r="BR325">
        <f>IF($BG325=1,VLOOKUP($A325,'Full dataset'!$A$4:$IE$190,BR$1-2007+$C325,FALSE),0)</f>
        <v>0</v>
      </c>
      <c r="BS325">
        <f>IF($BG325=1,VLOOKUP($A325,'Full dataset'!$A$4:$IE$190,BS$1-2007+$C325,FALSE),0)</f>
        <v>0</v>
      </c>
      <c r="BT325">
        <f>IF($BG325=1,VLOOKUP($A325,'Full dataset'!$A$4:$IE$190,BT$1-2007+$C325,FALSE),0)</f>
        <v>0</v>
      </c>
      <c r="BU325">
        <f>IF($BG325=1,VLOOKUP($A325,'Full dataset'!$A$4:$IE$190,BU$1-2007+$C325,FALSE),0)</f>
        <v>0</v>
      </c>
      <c r="BV325">
        <f>IF($BG325=1,VLOOKUP($A325,'Full dataset'!$A$4:$IE$190,BV$1-2007+$C325,FALSE),0)</f>
        <v>0</v>
      </c>
      <c r="BW325">
        <f>IF($BG325=1,VLOOKUP($A325,'Full dataset'!$A$4:$IE$190,BW$1-2007+$C325,FALSE),0)</f>
        <v>0</v>
      </c>
      <c r="BX325">
        <f>IF($BG325=1,VLOOKUP($A325,'Full dataset'!$A$4:$IE$190,BX$1-2007+$C325,FALSE),0)</f>
        <v>0</v>
      </c>
    </row>
    <row r="326" spans="1:76" x14ac:dyDescent="0.25">
      <c r="A326">
        <v>138</v>
      </c>
      <c r="B326" t="s">
        <v>182</v>
      </c>
      <c r="C326">
        <v>2008</v>
      </c>
      <c r="D326" t="s">
        <v>591</v>
      </c>
      <c r="E326">
        <f t="shared" si="32"/>
        <v>1</v>
      </c>
      <c r="S326">
        <v>7011</v>
      </c>
      <c r="T326">
        <v>721110</v>
      </c>
      <c r="U326">
        <v>1</v>
      </c>
      <c r="V326">
        <v>111</v>
      </c>
      <c r="W326">
        <v>25743</v>
      </c>
      <c r="X326">
        <v>6849</v>
      </c>
      <c r="Y326">
        <v>1</v>
      </c>
      <c r="Z326">
        <v>0</v>
      </c>
      <c r="AA326" t="s">
        <v>857</v>
      </c>
      <c r="AB326">
        <v>7137</v>
      </c>
      <c r="AC326">
        <f>VLOOKUP(A326,'Full dataset'!$A$4:$IE$190,2033-C326,FALSE)</f>
        <v>0</v>
      </c>
      <c r="AD326" t="str">
        <f>VLOOKUP(A326,'Full dataset'!$A$4:$IE$190,2041-C326,FALSE)</f>
        <v>.</v>
      </c>
      <c r="AE326">
        <f>VLOOKUP(A326,'Full dataset'!$A$4:$IE$190,2050-C326,FALSE)</f>
        <v>0</v>
      </c>
      <c r="AF326">
        <v>0</v>
      </c>
      <c r="AG326">
        <f>VLOOKUP($A326,'Full dataset'!$A$4:$IE$190,2007+AG$1-$C326,FALSE)</f>
        <v>168</v>
      </c>
      <c r="AH326">
        <f>VLOOKUP($A326,'Full dataset'!$A$4:$IE$190,2007+AH$1-$C326,FALSE)</f>
        <v>6119</v>
      </c>
      <c r="AI326">
        <f>VLOOKUP($A326,'Full dataset'!$A$4:$IE$190,2007+AI$1-$C326,FALSE)</f>
        <v>3837</v>
      </c>
      <c r="AJ326" t="str">
        <f>VLOOKUP($A326,'Full dataset'!$A$4:$IE$190,2007+AJ$1-$C326,FALSE)</f>
        <v>.</v>
      </c>
      <c r="AK326">
        <f>VLOOKUP($A326,'Full dataset'!$A$4:$IE$190,2007+AK$1-$C326,FALSE)</f>
        <v>50</v>
      </c>
      <c r="AL326" t="str">
        <f>VLOOKUP($A326,'Full dataset'!$A$4:$IE$190,2007+AL$1-$C326,FALSE)</f>
        <v>.</v>
      </c>
      <c r="AM326" t="s">
        <v>726</v>
      </c>
      <c r="AN326" t="str">
        <f>VLOOKUP($A326,'Full dataset'!$A$4:$IE$190,2007+AN$1-$C326,FALSE)</f>
        <v>.</v>
      </c>
      <c r="AO326" t="str">
        <f>VLOOKUP($A326,'Full dataset'!$A$4:$IE$190,2007+AO$1-$C326,FALSE)</f>
        <v>.</v>
      </c>
      <c r="AP326" t="s">
        <v>726</v>
      </c>
      <c r="AQ326" t="s">
        <v>726</v>
      </c>
      <c r="AR326" t="s">
        <v>726</v>
      </c>
      <c r="AS326" t="s">
        <v>726</v>
      </c>
      <c r="AT326" t="s">
        <v>726</v>
      </c>
      <c r="AU326">
        <f>VLOOKUP(A326,'Full dataset'!$A$4:$II$190,$AU$1,FALSE)</f>
        <v>2008</v>
      </c>
      <c r="AW326">
        <f>VLOOKUP(A326,'Full dataset'!$A$5:$IM$190,247,FALSE)</f>
        <v>2</v>
      </c>
      <c r="AX326">
        <f>VLOOKUP(A326,'Full dataset'!$A$4:$II$190,242,FALSE)</f>
        <v>2007</v>
      </c>
      <c r="AY326">
        <f>VLOOKUP(A326,'Full dataset'!$A$5:$IM$190,246,FALSE)</f>
        <v>2</v>
      </c>
      <c r="AZ326">
        <v>9999</v>
      </c>
      <c r="BA326">
        <f>MAX(VLOOKUP($A326,'Full dataset'!$A$4:$IX$190,BA$1,FALSE),AW326)</f>
        <v>2</v>
      </c>
      <c r="BB326">
        <f>IF(VLOOKUP($A326,'Full dataset'!$A$4:$IX$190,BB$1,FALSE)&gt;0,VLOOKUP($A326,'Full dataset'!$A$4:$IX$190,BB$1,FALSE),AU326)</f>
        <v>2008</v>
      </c>
      <c r="BC326">
        <f>MAX(VLOOKUP($A326,'Full dataset'!$A$4:$IX$190,BC$1,FALSE),AY326)</f>
        <v>2</v>
      </c>
      <c r="BD326">
        <f>MAX(VLOOKUP($A326,'Full dataset'!$A$4:$IX$190,BD$1,FALSE),AX326)</f>
        <v>2007</v>
      </c>
      <c r="BE326">
        <f t="shared" si="33"/>
        <v>2007</v>
      </c>
      <c r="BF326">
        <f t="shared" si="34"/>
        <v>1</v>
      </c>
      <c r="BG326">
        <f t="shared" si="35"/>
        <v>1</v>
      </c>
      <c r="BH326">
        <f t="shared" si="30"/>
        <v>0</v>
      </c>
      <c r="BI326">
        <f t="shared" si="31"/>
        <v>1</v>
      </c>
      <c r="BO326">
        <f>IF(BF326=1,VLOOKUP($A326,'Full dataset'!$A$4:$IE$190,2007+BO$1-$C326,FALSE),0)</f>
        <v>0</v>
      </c>
      <c r="BP326">
        <f>IF(BF326=1,VLOOKUP($A326,'Full dataset'!$A$4:$IE$190,2007+BP$1-$C326,FALSE),0)</f>
        <v>0</v>
      </c>
      <c r="BQ326">
        <f>IF(BF326=1,VLOOKUP($A326,'Full dataset'!$A$4:$IE$190,2007+BQ$1-$C326,FALSE),0)</f>
        <v>0</v>
      </c>
      <c r="BR326">
        <f>IF($BG326=1,VLOOKUP($A326,'Full dataset'!$A$4:$IE$190,BR$1-2007+$C326,FALSE),0)</f>
        <v>52</v>
      </c>
      <c r="BS326">
        <f>IF($BG326=1,VLOOKUP($A326,'Full dataset'!$A$4:$IE$190,BS$1-2007+$C326,FALSE),0)</f>
        <v>193</v>
      </c>
      <c r="BT326">
        <f>IF($BG326=1,VLOOKUP($A326,'Full dataset'!$A$4:$IE$190,BT$1-2007+$C326,FALSE),0)</f>
        <v>591</v>
      </c>
      <c r="BU326">
        <f>IF($BG326=1,VLOOKUP($A326,'Full dataset'!$A$4:$IE$190,BU$1-2007+$C326,FALSE),0)</f>
        <v>27</v>
      </c>
      <c r="BV326">
        <f>IF($BG326=1,VLOOKUP($A326,'Full dataset'!$A$4:$IE$190,BV$1-2007+$C326,FALSE),0)</f>
        <v>0</v>
      </c>
      <c r="BW326">
        <f>IF($BG326=1,VLOOKUP($A326,'Full dataset'!$A$4:$IE$190,BW$1-2007+$C326,FALSE),0)</f>
        <v>31</v>
      </c>
      <c r="BX326">
        <f>IF($BG326=1,VLOOKUP($A326,'Full dataset'!$A$4:$IE$190,BX$1-2007+$C326,FALSE),0)</f>
        <v>4</v>
      </c>
    </row>
    <row r="327" spans="1:76" x14ac:dyDescent="0.25">
      <c r="A327">
        <v>139</v>
      </c>
      <c r="B327" t="s">
        <v>183</v>
      </c>
      <c r="C327">
        <v>2008</v>
      </c>
      <c r="D327" t="s">
        <v>582</v>
      </c>
      <c r="E327">
        <f t="shared" si="32"/>
        <v>0</v>
      </c>
      <c r="U327">
        <v>1</v>
      </c>
      <c r="V327">
        <v>22</v>
      </c>
      <c r="W327">
        <v>6521</v>
      </c>
      <c r="X327">
        <v>1542</v>
      </c>
      <c r="Y327">
        <v>1</v>
      </c>
      <c r="Z327">
        <v>1</v>
      </c>
      <c r="AA327" t="s">
        <v>858</v>
      </c>
      <c r="AB327">
        <v>116862</v>
      </c>
      <c r="AC327">
        <f>VLOOKUP(A327,'Full dataset'!$A$4:$IE$190,2033-C327,FALSE)</f>
        <v>0</v>
      </c>
      <c r="AD327" t="str">
        <f>VLOOKUP(A327,'Full dataset'!$A$4:$IE$190,2041-C327,FALSE)</f>
        <v>.</v>
      </c>
      <c r="AE327">
        <f>VLOOKUP(A327,'Full dataset'!$A$4:$IE$190,2050-C327,FALSE)</f>
        <v>0</v>
      </c>
      <c r="AF327">
        <v>0</v>
      </c>
      <c r="AG327" t="str">
        <f>VLOOKUP($A327,'Full dataset'!$A$4:$IE$190,2007+AG$1-$C327,FALSE)</f>
        <v>.</v>
      </c>
      <c r="AH327" t="str">
        <f>VLOOKUP($A327,'Full dataset'!$A$4:$IE$190,2007+AH$1-$C327,FALSE)</f>
        <v>.</v>
      </c>
      <c r="AI327" t="str">
        <f>VLOOKUP($A327,'Full dataset'!$A$4:$IE$190,2007+AI$1-$C327,FALSE)</f>
        <v>.</v>
      </c>
      <c r="AJ327" t="str">
        <f>VLOOKUP($A327,'Full dataset'!$A$4:$IE$190,2007+AJ$1-$C327,FALSE)</f>
        <v>.</v>
      </c>
      <c r="AK327" t="str">
        <f>VLOOKUP($A327,'Full dataset'!$A$4:$IE$190,2007+AK$1-$C327,FALSE)</f>
        <v>.</v>
      </c>
      <c r="AL327" t="str">
        <f>VLOOKUP($A327,'Full dataset'!$A$4:$IE$190,2007+AL$1-$C327,FALSE)</f>
        <v>.</v>
      </c>
      <c r="AM327" t="s">
        <v>726</v>
      </c>
      <c r="AN327" t="str">
        <f>VLOOKUP($A327,'Full dataset'!$A$4:$IE$190,2007+AN$1-$C327,FALSE)</f>
        <v>.</v>
      </c>
      <c r="AO327" t="str">
        <f>VLOOKUP($A327,'Full dataset'!$A$4:$IE$190,2007+AO$1-$C327,FALSE)</f>
        <v>.</v>
      </c>
      <c r="AP327" t="s">
        <v>726</v>
      </c>
      <c r="AQ327" t="s">
        <v>726</v>
      </c>
      <c r="AR327" t="s">
        <v>726</v>
      </c>
      <c r="AS327" t="s">
        <v>726</v>
      </c>
      <c r="AT327" t="s">
        <v>726</v>
      </c>
      <c r="AU327">
        <f>VLOOKUP(A327,'Full dataset'!$A$4:$II$190,$AU$1,FALSE)</f>
        <v>2011</v>
      </c>
      <c r="AW327">
        <f>VLOOKUP(A327,'Full dataset'!$A$5:$IM$190,247,FALSE)</f>
        <v>1</v>
      </c>
      <c r="AX327">
        <f>VLOOKUP(A327,'Full dataset'!$A$4:$II$190,242,FALSE)</f>
        <v>2012</v>
      </c>
      <c r="AY327">
        <f>VLOOKUP(A327,'Full dataset'!$A$5:$IM$190,246,FALSE)</f>
        <v>1</v>
      </c>
      <c r="AZ327">
        <v>9999</v>
      </c>
      <c r="BA327">
        <f>MAX(VLOOKUP($A327,'Full dataset'!$A$4:$IX$190,BA$1,FALSE),AW327)</f>
        <v>1</v>
      </c>
      <c r="BB327">
        <f>IF(VLOOKUP($A327,'Full dataset'!$A$4:$IX$190,BB$1,FALSE)&gt;0,VLOOKUP($A327,'Full dataset'!$A$4:$IX$190,BB$1,FALSE),AU327)</f>
        <v>2011</v>
      </c>
      <c r="BC327">
        <f>MAX(VLOOKUP($A327,'Full dataset'!$A$4:$IX$190,BC$1,FALSE),AY327)</f>
        <v>1</v>
      </c>
      <c r="BD327">
        <f>MAX(VLOOKUP($A327,'Full dataset'!$A$4:$IX$190,BD$1,FALSE),AX327)</f>
        <v>2012</v>
      </c>
      <c r="BE327">
        <f t="shared" si="33"/>
        <v>2011</v>
      </c>
      <c r="BF327">
        <f t="shared" si="34"/>
        <v>0</v>
      </c>
      <c r="BG327">
        <f t="shared" si="35"/>
        <v>0</v>
      </c>
      <c r="BH327">
        <f t="shared" si="30"/>
        <v>0</v>
      </c>
      <c r="BI327">
        <f t="shared" si="31"/>
        <v>0</v>
      </c>
      <c r="BO327">
        <f>IF(BF327=1,VLOOKUP($A327,'Full dataset'!$A$4:$IE$190,2007+BO$1-$C327,FALSE),0)</f>
        <v>0</v>
      </c>
      <c r="BP327">
        <f>IF(BF327=1,VLOOKUP($A327,'Full dataset'!$A$4:$IE$190,2007+BP$1-$C327,FALSE),0)</f>
        <v>0</v>
      </c>
      <c r="BQ327">
        <f>IF(BF327=1,VLOOKUP($A327,'Full dataset'!$A$4:$IE$190,2007+BQ$1-$C327,FALSE),0)</f>
        <v>0</v>
      </c>
      <c r="BR327">
        <f>IF($BG327=1,VLOOKUP($A327,'Full dataset'!$A$4:$IE$190,BR$1-2007+$C327,FALSE),0)</f>
        <v>0</v>
      </c>
      <c r="BS327">
        <f>IF($BG327=1,VLOOKUP($A327,'Full dataset'!$A$4:$IE$190,BS$1-2007+$C327,FALSE),0)</f>
        <v>0</v>
      </c>
      <c r="BT327">
        <f>IF($BG327=1,VLOOKUP($A327,'Full dataset'!$A$4:$IE$190,BT$1-2007+$C327,FALSE),0)</f>
        <v>0</v>
      </c>
      <c r="BU327">
        <f>IF($BG327=1,VLOOKUP($A327,'Full dataset'!$A$4:$IE$190,BU$1-2007+$C327,FALSE),0)</f>
        <v>0</v>
      </c>
      <c r="BV327">
        <f>IF($BG327=1,VLOOKUP($A327,'Full dataset'!$A$4:$IE$190,BV$1-2007+$C327,FALSE),0)</f>
        <v>0</v>
      </c>
      <c r="BW327">
        <f>IF($BG327=1,VLOOKUP($A327,'Full dataset'!$A$4:$IE$190,BW$1-2007+$C327,FALSE),0)</f>
        <v>0</v>
      </c>
      <c r="BX327">
        <f>IF($BG327=1,VLOOKUP($A327,'Full dataset'!$A$4:$IE$190,BX$1-2007+$C327,FALSE),0)</f>
        <v>0</v>
      </c>
    </row>
    <row r="328" spans="1:76" x14ac:dyDescent="0.25">
      <c r="A328">
        <v>140</v>
      </c>
      <c r="B328" t="s">
        <v>184</v>
      </c>
      <c r="C328">
        <v>2008</v>
      </c>
      <c r="D328" t="s">
        <v>582</v>
      </c>
      <c r="E328">
        <f t="shared" si="32"/>
        <v>0</v>
      </c>
      <c r="U328">
        <v>1</v>
      </c>
      <c r="V328">
        <v>323</v>
      </c>
      <c r="W328">
        <v>5469</v>
      </c>
      <c r="X328">
        <v>5048</v>
      </c>
      <c r="Y328">
        <v>1</v>
      </c>
      <c r="Z328">
        <v>0</v>
      </c>
      <c r="AA328" t="s">
        <v>859</v>
      </c>
      <c r="AB328">
        <v>7160</v>
      </c>
      <c r="AC328">
        <f>VLOOKUP(A328,'Full dataset'!$A$4:$IE$190,2033-C328,FALSE)</f>
        <v>0</v>
      </c>
      <c r="AD328" t="str">
        <f>VLOOKUP(A328,'Full dataset'!$A$4:$IE$190,2041-C328,FALSE)</f>
        <v>.</v>
      </c>
      <c r="AE328">
        <f>VLOOKUP(A328,'Full dataset'!$A$4:$IE$190,2050-C328,FALSE)</f>
        <v>0</v>
      </c>
      <c r="AF328">
        <v>0</v>
      </c>
      <c r="AG328" t="str">
        <f>VLOOKUP($A328,'Full dataset'!$A$4:$IE$190,2007+AG$1-$C328,FALSE)</f>
        <v>.</v>
      </c>
      <c r="AH328" t="str">
        <f>VLOOKUP($A328,'Full dataset'!$A$4:$IE$190,2007+AH$1-$C328,FALSE)</f>
        <v>.</v>
      </c>
      <c r="AI328" t="str">
        <f>VLOOKUP($A328,'Full dataset'!$A$4:$IE$190,2007+AI$1-$C328,FALSE)</f>
        <v>.</v>
      </c>
      <c r="AJ328" t="str">
        <f>VLOOKUP($A328,'Full dataset'!$A$4:$IE$190,2007+AJ$1-$C328,FALSE)</f>
        <v>.</v>
      </c>
      <c r="AK328">
        <f>VLOOKUP($A328,'Full dataset'!$A$4:$IE$190,2007+AK$1-$C328,FALSE)</f>
        <v>56</v>
      </c>
      <c r="AL328" t="str">
        <f>VLOOKUP($A328,'Full dataset'!$A$4:$IE$190,2007+AL$1-$C328,FALSE)</f>
        <v>.</v>
      </c>
      <c r="AM328" t="s">
        <v>726</v>
      </c>
      <c r="AN328" t="str">
        <f>VLOOKUP($A328,'Full dataset'!$A$4:$IE$190,2007+AN$1-$C328,FALSE)</f>
        <v>.</v>
      </c>
      <c r="AO328" t="str">
        <f>VLOOKUP($A328,'Full dataset'!$A$4:$IE$190,2007+AO$1-$C328,FALSE)</f>
        <v>.</v>
      </c>
      <c r="AP328" t="s">
        <v>726</v>
      </c>
      <c r="AQ328" t="s">
        <v>726</v>
      </c>
      <c r="AR328" t="s">
        <v>726</v>
      </c>
      <c r="AS328" t="s">
        <v>726</v>
      </c>
      <c r="AT328" t="s">
        <v>726</v>
      </c>
      <c r="AU328">
        <f>VLOOKUP(A328,'Full dataset'!$A$4:$II$190,$AU$1,FALSE)</f>
        <v>2010</v>
      </c>
      <c r="AW328">
        <f>VLOOKUP(A328,'Full dataset'!$A$5:$IM$190,247,FALSE)</f>
        <v>1</v>
      </c>
      <c r="AX328">
        <f>VLOOKUP(A328,'Full dataset'!$A$4:$II$190,242,FALSE)</f>
        <v>2008</v>
      </c>
      <c r="AY328">
        <f>VLOOKUP(A328,'Full dataset'!$A$5:$IM$190,246,FALSE)</f>
        <v>1</v>
      </c>
      <c r="AZ328">
        <v>9999</v>
      </c>
      <c r="BA328">
        <f>MAX(VLOOKUP($A328,'Full dataset'!$A$4:$IX$190,BA$1,FALSE),AW328)</f>
        <v>1</v>
      </c>
      <c r="BB328">
        <f>IF(VLOOKUP($A328,'Full dataset'!$A$4:$IX$190,BB$1,FALSE)&gt;0,VLOOKUP($A328,'Full dataset'!$A$4:$IX$190,BB$1,FALSE),AU328)</f>
        <v>2010</v>
      </c>
      <c r="BC328">
        <f>MAX(VLOOKUP($A328,'Full dataset'!$A$4:$IX$190,BC$1,FALSE),AY328)</f>
        <v>1</v>
      </c>
      <c r="BD328">
        <f>MAX(VLOOKUP($A328,'Full dataset'!$A$4:$IX$190,BD$1,FALSE),AX328)</f>
        <v>2008</v>
      </c>
      <c r="BE328">
        <f t="shared" si="33"/>
        <v>2008</v>
      </c>
      <c r="BF328">
        <f t="shared" si="34"/>
        <v>0</v>
      </c>
      <c r="BG328">
        <f t="shared" si="35"/>
        <v>0</v>
      </c>
      <c r="BH328">
        <f t="shared" si="30"/>
        <v>0</v>
      </c>
      <c r="BI328">
        <f t="shared" si="31"/>
        <v>0</v>
      </c>
      <c r="BO328">
        <f>IF(BF328=1,VLOOKUP($A328,'Full dataset'!$A$4:$IE$190,2007+BO$1-$C328,FALSE),0)</f>
        <v>0</v>
      </c>
      <c r="BP328">
        <f>IF(BF328=1,VLOOKUP($A328,'Full dataset'!$A$4:$IE$190,2007+BP$1-$C328,FALSE),0)</f>
        <v>0</v>
      </c>
      <c r="BQ328">
        <f>IF(BF328=1,VLOOKUP($A328,'Full dataset'!$A$4:$IE$190,2007+BQ$1-$C328,FALSE),0)</f>
        <v>0</v>
      </c>
      <c r="BR328">
        <f>IF($BG328=1,VLOOKUP($A328,'Full dataset'!$A$4:$IE$190,BR$1-2007+$C328,FALSE),0)</f>
        <v>0</v>
      </c>
      <c r="BS328">
        <f>IF($BG328=1,VLOOKUP($A328,'Full dataset'!$A$4:$IE$190,BS$1-2007+$C328,FALSE),0)</f>
        <v>0</v>
      </c>
      <c r="BT328">
        <f>IF($BG328=1,VLOOKUP($A328,'Full dataset'!$A$4:$IE$190,BT$1-2007+$C328,FALSE),0)</f>
        <v>0</v>
      </c>
      <c r="BU328">
        <f>IF($BG328=1,VLOOKUP($A328,'Full dataset'!$A$4:$IE$190,BU$1-2007+$C328,FALSE),0)</f>
        <v>0</v>
      </c>
      <c r="BV328">
        <f>IF($BG328=1,VLOOKUP($A328,'Full dataset'!$A$4:$IE$190,BV$1-2007+$C328,FALSE),0)</f>
        <v>0</v>
      </c>
      <c r="BW328">
        <f>IF($BG328=1,VLOOKUP($A328,'Full dataset'!$A$4:$IE$190,BW$1-2007+$C328,FALSE),0)</f>
        <v>0</v>
      </c>
      <c r="BX328">
        <f>IF($BG328=1,VLOOKUP($A328,'Full dataset'!$A$4:$IE$190,BX$1-2007+$C328,FALSE),0)</f>
        <v>0</v>
      </c>
    </row>
    <row r="329" spans="1:76" x14ac:dyDescent="0.25">
      <c r="A329">
        <v>141</v>
      </c>
      <c r="B329" t="s">
        <v>185</v>
      </c>
      <c r="C329">
        <v>2008</v>
      </c>
      <c r="D329" t="s">
        <v>582</v>
      </c>
      <c r="E329">
        <f t="shared" si="32"/>
        <v>0</v>
      </c>
      <c r="U329">
        <v>0</v>
      </c>
      <c r="V329" t="s">
        <v>726</v>
      </c>
      <c r="W329" t="s">
        <v>726</v>
      </c>
      <c r="X329" t="s">
        <v>726</v>
      </c>
      <c r="Y329">
        <v>1</v>
      </c>
      <c r="Z329">
        <v>0</v>
      </c>
      <c r="AA329" t="s">
        <v>860</v>
      </c>
      <c r="AB329">
        <v>5354</v>
      </c>
      <c r="AC329">
        <f>VLOOKUP(A329,'Full dataset'!$A$4:$IE$190,2033-C329,FALSE)</f>
        <v>0</v>
      </c>
      <c r="AD329" t="str">
        <f>VLOOKUP(A329,'Full dataset'!$A$4:$IE$190,2041-C329,FALSE)</f>
        <v>.</v>
      </c>
      <c r="AE329">
        <f>VLOOKUP(A329,'Full dataset'!$A$4:$IE$190,2050-C329,FALSE)</f>
        <v>0</v>
      </c>
      <c r="AF329">
        <v>0</v>
      </c>
      <c r="AG329" t="str">
        <f>VLOOKUP($A329,'Full dataset'!$A$4:$IE$190,2007+AG$1-$C329,FALSE)</f>
        <v>.</v>
      </c>
      <c r="AH329" t="str">
        <f>VLOOKUP($A329,'Full dataset'!$A$4:$IE$190,2007+AH$1-$C329,FALSE)</f>
        <v>.</v>
      </c>
      <c r="AI329" t="str">
        <f>VLOOKUP($A329,'Full dataset'!$A$4:$IE$190,2007+AI$1-$C329,FALSE)</f>
        <v>.</v>
      </c>
      <c r="AJ329" t="str">
        <f>VLOOKUP($A329,'Full dataset'!$A$4:$IE$190,2007+AJ$1-$C329,FALSE)</f>
        <v>.</v>
      </c>
      <c r="AK329" t="str">
        <f>VLOOKUP($A329,'Full dataset'!$A$4:$IE$190,2007+AK$1-$C329,FALSE)</f>
        <v>.</v>
      </c>
      <c r="AL329" t="str">
        <f>VLOOKUP($A329,'Full dataset'!$A$4:$IE$190,2007+AL$1-$C329,FALSE)</f>
        <v>.</v>
      </c>
      <c r="AM329" t="s">
        <v>726</v>
      </c>
      <c r="AN329" t="str">
        <f>VLOOKUP($A329,'Full dataset'!$A$4:$IE$190,2007+AN$1-$C329,FALSE)</f>
        <v>.</v>
      </c>
      <c r="AO329" t="str">
        <f>VLOOKUP($A329,'Full dataset'!$A$4:$IE$190,2007+AO$1-$C329,FALSE)</f>
        <v>.</v>
      </c>
      <c r="AP329" t="s">
        <v>726</v>
      </c>
      <c r="AQ329" t="s">
        <v>726</v>
      </c>
      <c r="AR329" t="s">
        <v>726</v>
      </c>
      <c r="AS329" t="s">
        <v>726</v>
      </c>
      <c r="AT329" t="s">
        <v>726</v>
      </c>
      <c r="AU329">
        <f>VLOOKUP(A329,'Full dataset'!$A$4:$II$190,$AU$1,FALSE)</f>
        <v>9999</v>
      </c>
      <c r="AW329">
        <f>VLOOKUP(A329,'Full dataset'!$A$5:$IM$190,247,FALSE)</f>
        <v>0</v>
      </c>
      <c r="AX329">
        <f>VLOOKUP(A329,'Full dataset'!$A$4:$II$190,242,FALSE)</f>
        <v>9999</v>
      </c>
      <c r="AY329">
        <f>VLOOKUP(A329,'Full dataset'!$A$5:$IM$190,246,FALSE)</f>
        <v>0</v>
      </c>
      <c r="AZ329">
        <v>9999</v>
      </c>
      <c r="BA329">
        <f>MAX(VLOOKUP($A329,'Full dataset'!$A$4:$IX$190,BA$1,FALSE),AW329)</f>
        <v>0</v>
      </c>
      <c r="BB329">
        <f>IF(VLOOKUP($A329,'Full dataset'!$A$4:$IX$190,BB$1,FALSE)&gt;0,VLOOKUP($A329,'Full dataset'!$A$4:$IX$190,BB$1,FALSE),AU329)</f>
        <v>9999</v>
      </c>
      <c r="BC329">
        <f>MAX(VLOOKUP($A329,'Full dataset'!$A$4:$IX$190,BC$1,FALSE),AY329)</f>
        <v>0</v>
      </c>
      <c r="BD329">
        <f>MAX(VLOOKUP($A329,'Full dataset'!$A$4:$IX$190,BD$1,FALSE),AX329)</f>
        <v>9999</v>
      </c>
      <c r="BE329">
        <f t="shared" si="33"/>
        <v>9999</v>
      </c>
      <c r="BF329">
        <f t="shared" si="34"/>
        <v>0</v>
      </c>
      <c r="BG329">
        <f t="shared" si="35"/>
        <v>0</v>
      </c>
      <c r="BH329">
        <f t="shared" si="30"/>
        <v>0</v>
      </c>
      <c r="BI329">
        <f t="shared" si="31"/>
        <v>0</v>
      </c>
      <c r="BO329">
        <f>IF(BF329=1,VLOOKUP($A329,'Full dataset'!$A$4:$IE$190,2007+BO$1-$C329,FALSE),0)</f>
        <v>0</v>
      </c>
      <c r="BP329">
        <f>IF(BF329=1,VLOOKUP($A329,'Full dataset'!$A$4:$IE$190,2007+BP$1-$C329,FALSE),0)</f>
        <v>0</v>
      </c>
      <c r="BQ329">
        <f>IF(BF329=1,VLOOKUP($A329,'Full dataset'!$A$4:$IE$190,2007+BQ$1-$C329,FALSE),0)</f>
        <v>0</v>
      </c>
      <c r="BR329">
        <f>IF($BG329=1,VLOOKUP($A329,'Full dataset'!$A$4:$IE$190,BR$1-2007+$C329,FALSE),0)</f>
        <v>0</v>
      </c>
      <c r="BS329">
        <f>IF($BG329=1,VLOOKUP($A329,'Full dataset'!$A$4:$IE$190,BS$1-2007+$C329,FALSE),0)</f>
        <v>0</v>
      </c>
      <c r="BT329">
        <f>IF($BG329=1,VLOOKUP($A329,'Full dataset'!$A$4:$IE$190,BT$1-2007+$C329,FALSE),0)</f>
        <v>0</v>
      </c>
      <c r="BU329">
        <f>IF($BG329=1,VLOOKUP($A329,'Full dataset'!$A$4:$IE$190,BU$1-2007+$C329,FALSE),0)</f>
        <v>0</v>
      </c>
      <c r="BV329">
        <f>IF($BG329=1,VLOOKUP($A329,'Full dataset'!$A$4:$IE$190,BV$1-2007+$C329,FALSE),0)</f>
        <v>0</v>
      </c>
      <c r="BW329">
        <f>IF($BG329=1,VLOOKUP($A329,'Full dataset'!$A$4:$IE$190,BW$1-2007+$C329,FALSE),0)</f>
        <v>0</v>
      </c>
      <c r="BX329">
        <f>IF($BG329=1,VLOOKUP($A329,'Full dataset'!$A$4:$IE$190,BX$1-2007+$C329,FALSE),0)</f>
        <v>0</v>
      </c>
    </row>
    <row r="330" spans="1:76" x14ac:dyDescent="0.25">
      <c r="A330">
        <v>142</v>
      </c>
      <c r="B330" t="s">
        <v>186</v>
      </c>
      <c r="C330">
        <v>2008</v>
      </c>
      <c r="D330" t="s">
        <v>582</v>
      </c>
      <c r="E330">
        <f t="shared" si="32"/>
        <v>0</v>
      </c>
      <c r="U330">
        <v>0</v>
      </c>
      <c r="V330" t="s">
        <v>726</v>
      </c>
      <c r="W330" t="s">
        <v>726</v>
      </c>
      <c r="X330" t="s">
        <v>726</v>
      </c>
      <c r="Y330">
        <v>0</v>
      </c>
      <c r="Z330" t="s">
        <v>726</v>
      </c>
      <c r="AA330" t="s">
        <v>726</v>
      </c>
      <c r="AB330" t="s">
        <v>726</v>
      </c>
      <c r="AC330">
        <f>VLOOKUP(A330,'Full dataset'!$A$4:$IE$190,2033-C330,FALSE)</f>
        <v>0</v>
      </c>
      <c r="AD330" t="str">
        <f>VLOOKUP(A330,'Full dataset'!$A$4:$IE$190,2041-C330,FALSE)</f>
        <v>.</v>
      </c>
      <c r="AE330">
        <f>VLOOKUP(A330,'Full dataset'!$A$4:$IE$190,2050-C330,FALSE)</f>
        <v>0</v>
      </c>
      <c r="AF330">
        <v>0</v>
      </c>
      <c r="AG330" t="str">
        <f>VLOOKUP($A330,'Full dataset'!$A$4:$IE$190,2007+AG$1-$C330,FALSE)</f>
        <v>.</v>
      </c>
      <c r="AH330" t="str">
        <f>VLOOKUP($A330,'Full dataset'!$A$4:$IE$190,2007+AH$1-$C330,FALSE)</f>
        <v>.</v>
      </c>
      <c r="AI330" t="str">
        <f>VLOOKUP($A330,'Full dataset'!$A$4:$IE$190,2007+AI$1-$C330,FALSE)</f>
        <v>.</v>
      </c>
      <c r="AJ330" t="str">
        <f>VLOOKUP($A330,'Full dataset'!$A$4:$IE$190,2007+AJ$1-$C330,FALSE)</f>
        <v>.</v>
      </c>
      <c r="AK330">
        <f>VLOOKUP($A330,'Full dataset'!$A$4:$IE$190,2007+AK$1-$C330,FALSE)</f>
        <v>53</v>
      </c>
      <c r="AL330" t="str">
        <f>VLOOKUP($A330,'Full dataset'!$A$4:$IE$190,2007+AL$1-$C330,FALSE)</f>
        <v>.</v>
      </c>
      <c r="AM330" t="s">
        <v>726</v>
      </c>
      <c r="AN330" t="str">
        <f>VLOOKUP($A330,'Full dataset'!$A$4:$IE$190,2007+AN$1-$C330,FALSE)</f>
        <v>.</v>
      </c>
      <c r="AO330" t="str">
        <f>VLOOKUP($A330,'Full dataset'!$A$4:$IE$190,2007+AO$1-$C330,FALSE)</f>
        <v>.</v>
      </c>
      <c r="AP330" t="s">
        <v>726</v>
      </c>
      <c r="AQ330" t="s">
        <v>726</v>
      </c>
      <c r="AR330" t="s">
        <v>726</v>
      </c>
      <c r="AS330" t="s">
        <v>726</v>
      </c>
      <c r="AT330" t="s">
        <v>726</v>
      </c>
      <c r="AU330">
        <f>VLOOKUP(A330,'Full dataset'!$A$4:$II$190,$AU$1,FALSE)</f>
        <v>9999</v>
      </c>
      <c r="AW330" t="str">
        <f>VLOOKUP(A330,'Full dataset'!$A$5:$IM$190,247,FALSE)</f>
        <v>.</v>
      </c>
      <c r="AX330" t="str">
        <f>VLOOKUP(A330,'Full dataset'!$A$4:$II$190,242,FALSE)</f>
        <v>.</v>
      </c>
      <c r="AY330" t="str">
        <f>VLOOKUP(A330,'Full dataset'!$A$5:$IM$190,246,FALSE)</f>
        <v>.</v>
      </c>
      <c r="AZ330">
        <v>9999</v>
      </c>
      <c r="BA330">
        <f>MAX(VLOOKUP($A330,'Full dataset'!$A$4:$IX$190,BA$1,FALSE),AW330)</f>
        <v>0</v>
      </c>
      <c r="BB330">
        <f>IF(VLOOKUP($A330,'Full dataset'!$A$4:$IX$190,BB$1,FALSE)&gt;0,VLOOKUP($A330,'Full dataset'!$A$4:$IX$190,BB$1,FALSE),AU330)</f>
        <v>9999</v>
      </c>
      <c r="BC330">
        <f>MAX(VLOOKUP($A330,'Full dataset'!$A$4:$IX$190,BC$1,FALSE),AY330)</f>
        <v>0</v>
      </c>
      <c r="BD330">
        <f>MAX(VLOOKUP($A330,'Full dataset'!$A$4:$IX$190,BD$1,FALSE),AX330)</f>
        <v>0</v>
      </c>
      <c r="BE330">
        <f t="shared" si="33"/>
        <v>0</v>
      </c>
      <c r="BF330">
        <f t="shared" si="34"/>
        <v>0</v>
      </c>
      <c r="BG330">
        <f t="shared" si="35"/>
        <v>0</v>
      </c>
      <c r="BH330">
        <f t="shared" si="30"/>
        <v>0</v>
      </c>
      <c r="BI330">
        <f t="shared" si="31"/>
        <v>0</v>
      </c>
      <c r="BO330">
        <f>IF(BF330=1,VLOOKUP($A330,'Full dataset'!$A$4:$IE$190,2007+BO$1-$C330,FALSE),0)</f>
        <v>0</v>
      </c>
      <c r="BP330">
        <f>IF(BF330=1,VLOOKUP($A330,'Full dataset'!$A$4:$IE$190,2007+BP$1-$C330,FALSE),0)</f>
        <v>0</v>
      </c>
      <c r="BQ330">
        <f>IF(BF330=1,VLOOKUP($A330,'Full dataset'!$A$4:$IE$190,2007+BQ$1-$C330,FALSE),0)</f>
        <v>0</v>
      </c>
      <c r="BR330">
        <f>IF($BG330=1,VLOOKUP($A330,'Full dataset'!$A$4:$IE$190,BR$1-2007+$C330,FALSE),0)</f>
        <v>0</v>
      </c>
      <c r="BS330">
        <f>IF($BG330=1,VLOOKUP($A330,'Full dataset'!$A$4:$IE$190,BS$1-2007+$C330,FALSE),0)</f>
        <v>0</v>
      </c>
      <c r="BT330">
        <f>IF($BG330=1,VLOOKUP($A330,'Full dataset'!$A$4:$IE$190,BT$1-2007+$C330,FALSE),0)</f>
        <v>0</v>
      </c>
      <c r="BU330">
        <f>IF($BG330=1,VLOOKUP($A330,'Full dataset'!$A$4:$IE$190,BU$1-2007+$C330,FALSE),0)</f>
        <v>0</v>
      </c>
      <c r="BV330">
        <f>IF($BG330=1,VLOOKUP($A330,'Full dataset'!$A$4:$IE$190,BV$1-2007+$C330,FALSE),0)</f>
        <v>0</v>
      </c>
      <c r="BW330">
        <f>IF($BG330=1,VLOOKUP($A330,'Full dataset'!$A$4:$IE$190,BW$1-2007+$C330,FALSE),0)</f>
        <v>0</v>
      </c>
      <c r="BX330">
        <f>IF($BG330=1,VLOOKUP($A330,'Full dataset'!$A$4:$IE$190,BX$1-2007+$C330,FALSE),0)</f>
        <v>0</v>
      </c>
    </row>
    <row r="331" spans="1:76" x14ac:dyDescent="0.25">
      <c r="A331">
        <v>143</v>
      </c>
      <c r="B331" t="s">
        <v>187</v>
      </c>
      <c r="C331">
        <v>2008</v>
      </c>
      <c r="D331" t="s">
        <v>582</v>
      </c>
      <c r="E331">
        <f t="shared" si="32"/>
        <v>0</v>
      </c>
      <c r="U331">
        <v>0</v>
      </c>
      <c r="V331" t="s">
        <v>726</v>
      </c>
      <c r="W331" t="s">
        <v>726</v>
      </c>
      <c r="X331" t="s">
        <v>726</v>
      </c>
      <c r="Y331">
        <v>0</v>
      </c>
      <c r="Z331" t="s">
        <v>726</v>
      </c>
      <c r="AA331" t="s">
        <v>726</v>
      </c>
      <c r="AB331" t="s">
        <v>726</v>
      </c>
      <c r="AC331">
        <f>VLOOKUP(A331,'Full dataset'!$A$4:$IE$190,2033-C331,FALSE)</f>
        <v>0</v>
      </c>
      <c r="AD331" t="str">
        <f>VLOOKUP(A331,'Full dataset'!$A$4:$IE$190,2041-C331,FALSE)</f>
        <v>.</v>
      </c>
      <c r="AE331">
        <f>VLOOKUP(A331,'Full dataset'!$A$4:$IE$190,2050-C331,FALSE)</f>
        <v>0</v>
      </c>
      <c r="AF331">
        <v>0</v>
      </c>
      <c r="AG331" t="str">
        <f>VLOOKUP($A331,'Full dataset'!$A$4:$IE$190,2007+AG$1-$C331,FALSE)</f>
        <v>.</v>
      </c>
      <c r="AH331" t="str">
        <f>VLOOKUP($A331,'Full dataset'!$A$4:$IE$190,2007+AH$1-$C331,FALSE)</f>
        <v>.</v>
      </c>
      <c r="AI331" t="str">
        <f>VLOOKUP($A331,'Full dataset'!$A$4:$IE$190,2007+AI$1-$C331,FALSE)</f>
        <v>.</v>
      </c>
      <c r="AJ331" t="str">
        <f>VLOOKUP($A331,'Full dataset'!$A$4:$IE$190,2007+AJ$1-$C331,FALSE)</f>
        <v>.</v>
      </c>
      <c r="AK331">
        <f>VLOOKUP($A331,'Full dataset'!$A$4:$IE$190,2007+AK$1-$C331,FALSE)</f>
        <v>23</v>
      </c>
      <c r="AL331" t="str">
        <f>VLOOKUP($A331,'Full dataset'!$A$4:$IE$190,2007+AL$1-$C331,FALSE)</f>
        <v>.</v>
      </c>
      <c r="AM331" t="s">
        <v>726</v>
      </c>
      <c r="AN331" t="str">
        <f>VLOOKUP($A331,'Full dataset'!$A$4:$IE$190,2007+AN$1-$C331,FALSE)</f>
        <v>.</v>
      </c>
      <c r="AO331" t="str">
        <f>VLOOKUP($A331,'Full dataset'!$A$4:$IE$190,2007+AO$1-$C331,FALSE)</f>
        <v>.</v>
      </c>
      <c r="AP331" t="s">
        <v>726</v>
      </c>
      <c r="AQ331" t="s">
        <v>726</v>
      </c>
      <c r="AR331" t="s">
        <v>726</v>
      </c>
      <c r="AS331" t="s">
        <v>726</v>
      </c>
      <c r="AT331" t="s">
        <v>726</v>
      </c>
      <c r="AU331">
        <f>VLOOKUP(A331,'Full dataset'!$A$4:$II$190,$AU$1,FALSE)</f>
        <v>9999</v>
      </c>
      <c r="AW331" t="str">
        <f>VLOOKUP(A331,'Full dataset'!$A$5:$IM$190,247,FALSE)</f>
        <v>.</v>
      </c>
      <c r="AX331" t="str">
        <f>VLOOKUP(A331,'Full dataset'!$A$4:$II$190,242,FALSE)</f>
        <v>.</v>
      </c>
      <c r="AY331" t="str">
        <f>VLOOKUP(A331,'Full dataset'!$A$5:$IM$190,246,FALSE)</f>
        <v>.</v>
      </c>
      <c r="AZ331">
        <v>9999</v>
      </c>
      <c r="BA331">
        <f>MAX(VLOOKUP($A331,'Full dataset'!$A$4:$IX$190,BA$1,FALSE),AW331)</f>
        <v>0</v>
      </c>
      <c r="BB331">
        <f>IF(VLOOKUP($A331,'Full dataset'!$A$4:$IX$190,BB$1,FALSE)&gt;0,VLOOKUP($A331,'Full dataset'!$A$4:$IX$190,BB$1,FALSE),AU331)</f>
        <v>9999</v>
      </c>
      <c r="BC331">
        <f>MAX(VLOOKUP($A331,'Full dataset'!$A$4:$IX$190,BC$1,FALSE),AY331)</f>
        <v>0</v>
      </c>
      <c r="BD331">
        <f>MAX(VLOOKUP($A331,'Full dataset'!$A$4:$IX$190,BD$1,FALSE),AX331)</f>
        <v>0</v>
      </c>
      <c r="BE331">
        <f t="shared" si="33"/>
        <v>0</v>
      </c>
      <c r="BF331">
        <f t="shared" si="34"/>
        <v>0</v>
      </c>
      <c r="BG331">
        <f t="shared" si="35"/>
        <v>0</v>
      </c>
      <c r="BH331">
        <f t="shared" si="30"/>
        <v>0</v>
      </c>
      <c r="BI331">
        <f t="shared" si="31"/>
        <v>0</v>
      </c>
      <c r="BO331">
        <f>IF(BF331=1,VLOOKUP($A331,'Full dataset'!$A$4:$IE$190,2007+BO$1-$C331,FALSE),0)</f>
        <v>0</v>
      </c>
      <c r="BP331">
        <f>IF(BF331=1,VLOOKUP($A331,'Full dataset'!$A$4:$IE$190,2007+BP$1-$C331,FALSE),0)</f>
        <v>0</v>
      </c>
      <c r="BQ331">
        <f>IF(BF331=1,VLOOKUP($A331,'Full dataset'!$A$4:$IE$190,2007+BQ$1-$C331,FALSE),0)</f>
        <v>0</v>
      </c>
      <c r="BR331">
        <f>IF($BG331=1,VLOOKUP($A331,'Full dataset'!$A$4:$IE$190,BR$1-2007+$C331,FALSE),0)</f>
        <v>0</v>
      </c>
      <c r="BS331">
        <f>IF($BG331=1,VLOOKUP($A331,'Full dataset'!$A$4:$IE$190,BS$1-2007+$C331,FALSE),0)</f>
        <v>0</v>
      </c>
      <c r="BT331">
        <f>IF($BG331=1,VLOOKUP($A331,'Full dataset'!$A$4:$IE$190,BT$1-2007+$C331,FALSE),0)</f>
        <v>0</v>
      </c>
      <c r="BU331">
        <f>IF($BG331=1,VLOOKUP($A331,'Full dataset'!$A$4:$IE$190,BU$1-2007+$C331,FALSE),0)</f>
        <v>0</v>
      </c>
      <c r="BV331">
        <f>IF($BG331=1,VLOOKUP($A331,'Full dataset'!$A$4:$IE$190,BV$1-2007+$C331,FALSE),0)</f>
        <v>0</v>
      </c>
      <c r="BW331">
        <f>IF($BG331=1,VLOOKUP($A331,'Full dataset'!$A$4:$IE$190,BW$1-2007+$C331,FALSE),0)</f>
        <v>0</v>
      </c>
      <c r="BX331">
        <f>IF($BG331=1,VLOOKUP($A331,'Full dataset'!$A$4:$IE$190,BX$1-2007+$C331,FALSE),0)</f>
        <v>0</v>
      </c>
    </row>
    <row r="332" spans="1:76" x14ac:dyDescent="0.25">
      <c r="A332">
        <v>144</v>
      </c>
      <c r="B332" t="s">
        <v>188</v>
      </c>
      <c r="C332">
        <v>2008</v>
      </c>
      <c r="D332" t="s">
        <v>591</v>
      </c>
      <c r="E332">
        <f t="shared" si="32"/>
        <v>1</v>
      </c>
      <c r="S332">
        <v>7370</v>
      </c>
      <c r="T332">
        <v>519130</v>
      </c>
      <c r="U332">
        <v>0</v>
      </c>
      <c r="V332" t="s">
        <v>726</v>
      </c>
      <c r="W332" t="s">
        <v>726</v>
      </c>
      <c r="X332" t="s">
        <v>726</v>
      </c>
      <c r="Y332">
        <v>0</v>
      </c>
      <c r="Z332" t="s">
        <v>726</v>
      </c>
      <c r="AA332" t="s">
        <v>726</v>
      </c>
      <c r="AB332" t="s">
        <v>726</v>
      </c>
      <c r="AC332">
        <f>VLOOKUP(A332,'Full dataset'!$A$4:$IE$190,2033-C332,FALSE)</f>
        <v>0</v>
      </c>
      <c r="AD332" t="str">
        <f>VLOOKUP(A332,'Full dataset'!$A$4:$IE$190,2041-C332,FALSE)</f>
        <v>.</v>
      </c>
      <c r="AE332">
        <f>VLOOKUP(A332,'Full dataset'!$A$4:$IE$190,2050-C332,FALSE)</f>
        <v>0</v>
      </c>
      <c r="AF332">
        <v>0</v>
      </c>
      <c r="AG332" t="str">
        <f>VLOOKUP($A332,'Full dataset'!$A$4:$IE$190,2007+AG$1-$C332,FALSE)</f>
        <v>.</v>
      </c>
      <c r="AH332" t="str">
        <f>VLOOKUP($A332,'Full dataset'!$A$4:$IE$190,2007+AH$1-$C332,FALSE)</f>
        <v>.</v>
      </c>
      <c r="AI332" t="str">
        <f>VLOOKUP($A332,'Full dataset'!$A$4:$IE$190,2007+AI$1-$C332,FALSE)</f>
        <v>.</v>
      </c>
      <c r="AJ332" t="str">
        <f>VLOOKUP($A332,'Full dataset'!$A$4:$IE$190,2007+AJ$1-$C332,FALSE)</f>
        <v>.</v>
      </c>
      <c r="AK332" t="str">
        <f>VLOOKUP($A332,'Full dataset'!$A$4:$IE$190,2007+AK$1-$C332,FALSE)</f>
        <v>.</v>
      </c>
      <c r="AL332" t="str">
        <f>VLOOKUP($A332,'Full dataset'!$A$4:$IE$190,2007+AL$1-$C332,FALSE)</f>
        <v>.</v>
      </c>
      <c r="AM332" t="s">
        <v>726</v>
      </c>
      <c r="AN332" t="str">
        <f>VLOOKUP($A332,'Full dataset'!$A$4:$IE$190,2007+AN$1-$C332,FALSE)</f>
        <v>.</v>
      </c>
      <c r="AO332" t="str">
        <f>VLOOKUP($A332,'Full dataset'!$A$4:$IE$190,2007+AO$1-$C332,FALSE)</f>
        <v>.</v>
      </c>
      <c r="AP332" t="s">
        <v>726</v>
      </c>
      <c r="AQ332" t="s">
        <v>726</v>
      </c>
      <c r="AR332" t="s">
        <v>726</v>
      </c>
      <c r="AS332" t="s">
        <v>726</v>
      </c>
      <c r="AT332" t="s">
        <v>726</v>
      </c>
      <c r="AU332">
        <f>VLOOKUP(A332,'Full dataset'!$A$4:$II$190,$AU$1,FALSE)</f>
        <v>9999</v>
      </c>
      <c r="AW332" t="str">
        <f>VLOOKUP(A332,'Full dataset'!$A$5:$IM$190,247,FALSE)</f>
        <v>.</v>
      </c>
      <c r="AX332" t="str">
        <f>VLOOKUP(A332,'Full dataset'!$A$4:$II$190,242,FALSE)</f>
        <v>.</v>
      </c>
      <c r="AY332" t="str">
        <f>VLOOKUP(A332,'Full dataset'!$A$5:$IM$190,246,FALSE)</f>
        <v>.</v>
      </c>
      <c r="AZ332">
        <v>9999</v>
      </c>
      <c r="BA332">
        <f>MAX(VLOOKUP($A332,'Full dataset'!$A$4:$IX$190,BA$1,FALSE),AW332)</f>
        <v>0</v>
      </c>
      <c r="BB332">
        <f>IF(VLOOKUP($A332,'Full dataset'!$A$4:$IX$190,BB$1,FALSE)&gt;0,VLOOKUP($A332,'Full dataset'!$A$4:$IX$190,BB$1,FALSE),AU332)</f>
        <v>9999</v>
      </c>
      <c r="BC332">
        <f>MAX(VLOOKUP($A332,'Full dataset'!$A$4:$IX$190,BC$1,FALSE),AY332)</f>
        <v>0</v>
      </c>
      <c r="BD332">
        <f>MAX(VLOOKUP($A332,'Full dataset'!$A$4:$IX$190,BD$1,FALSE),AX332)</f>
        <v>0</v>
      </c>
      <c r="BE332">
        <f t="shared" si="33"/>
        <v>0</v>
      </c>
      <c r="BF332">
        <f t="shared" si="34"/>
        <v>0</v>
      </c>
      <c r="BG332">
        <f t="shared" si="35"/>
        <v>0</v>
      </c>
      <c r="BH332">
        <f t="shared" si="30"/>
        <v>0</v>
      </c>
      <c r="BI332">
        <f t="shared" si="31"/>
        <v>0</v>
      </c>
      <c r="BO332">
        <f>IF(BF332=1,VLOOKUP($A332,'Full dataset'!$A$4:$IE$190,2007+BO$1-$C332,FALSE),0)</f>
        <v>0</v>
      </c>
      <c r="BP332">
        <f>IF(BF332=1,VLOOKUP($A332,'Full dataset'!$A$4:$IE$190,2007+BP$1-$C332,FALSE),0)</f>
        <v>0</v>
      </c>
      <c r="BQ332">
        <f>IF(BF332=1,VLOOKUP($A332,'Full dataset'!$A$4:$IE$190,2007+BQ$1-$C332,FALSE),0)</f>
        <v>0</v>
      </c>
      <c r="BR332">
        <f>IF($BG332=1,VLOOKUP($A332,'Full dataset'!$A$4:$IE$190,BR$1-2007+$C332,FALSE),0)</f>
        <v>0</v>
      </c>
      <c r="BS332">
        <f>IF($BG332=1,VLOOKUP($A332,'Full dataset'!$A$4:$IE$190,BS$1-2007+$C332,FALSE),0)</f>
        <v>0</v>
      </c>
      <c r="BT332">
        <f>IF($BG332=1,VLOOKUP($A332,'Full dataset'!$A$4:$IE$190,BT$1-2007+$C332,FALSE),0)</f>
        <v>0</v>
      </c>
      <c r="BU332">
        <f>IF($BG332=1,VLOOKUP($A332,'Full dataset'!$A$4:$IE$190,BU$1-2007+$C332,FALSE),0)</f>
        <v>0</v>
      </c>
      <c r="BV332">
        <f>IF($BG332=1,VLOOKUP($A332,'Full dataset'!$A$4:$IE$190,BV$1-2007+$C332,FALSE),0)</f>
        <v>0</v>
      </c>
      <c r="BW332">
        <f>IF($BG332=1,VLOOKUP($A332,'Full dataset'!$A$4:$IE$190,BW$1-2007+$C332,FALSE),0)</f>
        <v>0</v>
      </c>
      <c r="BX332">
        <f>IF($BG332=1,VLOOKUP($A332,'Full dataset'!$A$4:$IE$190,BX$1-2007+$C332,FALSE),0)</f>
        <v>0</v>
      </c>
    </row>
    <row r="333" spans="1:76" x14ac:dyDescent="0.25">
      <c r="A333">
        <v>145</v>
      </c>
      <c r="B333" t="s">
        <v>189</v>
      </c>
      <c r="C333">
        <v>2008</v>
      </c>
      <c r="D333" t="s">
        <v>591</v>
      </c>
      <c r="E333">
        <f t="shared" si="32"/>
        <v>1</v>
      </c>
      <c r="S333">
        <v>7372</v>
      </c>
      <c r="T333">
        <v>511210</v>
      </c>
      <c r="U333">
        <v>0</v>
      </c>
      <c r="V333" t="s">
        <v>726</v>
      </c>
      <c r="W333" t="s">
        <v>726</v>
      </c>
      <c r="X333" t="s">
        <v>726</v>
      </c>
      <c r="Y333">
        <v>0</v>
      </c>
      <c r="Z333" t="s">
        <v>726</v>
      </c>
      <c r="AA333" t="s">
        <v>726</v>
      </c>
      <c r="AB333" t="s">
        <v>726</v>
      </c>
      <c r="AC333">
        <f>VLOOKUP(A333,'Full dataset'!$A$4:$IE$190,2033-C333,FALSE)</f>
        <v>0</v>
      </c>
      <c r="AD333" t="str">
        <f>VLOOKUP(A333,'Full dataset'!$A$4:$IE$190,2041-C333,FALSE)</f>
        <v>.</v>
      </c>
      <c r="AE333">
        <f>VLOOKUP(A333,'Full dataset'!$A$4:$IE$190,2050-C333,FALSE)</f>
        <v>0</v>
      </c>
      <c r="AF333">
        <v>0</v>
      </c>
      <c r="AG333" t="str">
        <f>VLOOKUP($A333,'Full dataset'!$A$4:$IE$190,2007+AG$1-$C333,FALSE)</f>
        <v>.</v>
      </c>
      <c r="AH333" t="str">
        <f>VLOOKUP($A333,'Full dataset'!$A$4:$IE$190,2007+AH$1-$C333,FALSE)</f>
        <v>.</v>
      </c>
      <c r="AI333" t="str">
        <f>VLOOKUP($A333,'Full dataset'!$A$4:$IE$190,2007+AI$1-$C333,FALSE)</f>
        <v>.</v>
      </c>
      <c r="AJ333" t="str">
        <f>VLOOKUP($A333,'Full dataset'!$A$4:$IE$190,2007+AJ$1-$C333,FALSE)</f>
        <v>.</v>
      </c>
      <c r="AK333">
        <f>VLOOKUP($A333,'Full dataset'!$A$4:$IE$190,2007+AK$1-$C333,FALSE)</f>
        <v>38</v>
      </c>
      <c r="AL333" t="str">
        <f>VLOOKUP($A333,'Full dataset'!$A$4:$IE$190,2007+AL$1-$C333,FALSE)</f>
        <v>.</v>
      </c>
      <c r="AM333" t="s">
        <v>726</v>
      </c>
      <c r="AN333" t="str">
        <f>VLOOKUP($A333,'Full dataset'!$A$4:$IE$190,2007+AN$1-$C333,FALSE)</f>
        <v>.</v>
      </c>
      <c r="AO333" t="str">
        <f>VLOOKUP($A333,'Full dataset'!$A$4:$IE$190,2007+AO$1-$C333,FALSE)</f>
        <v>.</v>
      </c>
      <c r="AP333" t="s">
        <v>726</v>
      </c>
      <c r="AQ333" t="s">
        <v>726</v>
      </c>
      <c r="AR333" t="s">
        <v>726</v>
      </c>
      <c r="AS333" t="s">
        <v>726</v>
      </c>
      <c r="AT333" t="s">
        <v>726</v>
      </c>
      <c r="AU333">
        <f>VLOOKUP(A333,'Full dataset'!$A$4:$II$190,$AU$1,FALSE)</f>
        <v>9999</v>
      </c>
      <c r="AW333" t="str">
        <f>VLOOKUP(A333,'Full dataset'!$A$5:$IM$190,247,FALSE)</f>
        <v>.</v>
      </c>
      <c r="AX333" t="str">
        <f>VLOOKUP(A333,'Full dataset'!$A$4:$II$190,242,FALSE)</f>
        <v>.</v>
      </c>
      <c r="AY333" t="str">
        <f>VLOOKUP(A333,'Full dataset'!$A$5:$IM$190,246,FALSE)</f>
        <v>.</v>
      </c>
      <c r="AZ333">
        <v>9999</v>
      </c>
      <c r="BA333">
        <f>MAX(VLOOKUP($A333,'Full dataset'!$A$4:$IX$190,BA$1,FALSE),AW333)</f>
        <v>0</v>
      </c>
      <c r="BB333">
        <f>IF(VLOOKUP($A333,'Full dataset'!$A$4:$IX$190,BB$1,FALSE)&gt;0,VLOOKUP($A333,'Full dataset'!$A$4:$IX$190,BB$1,FALSE),AU333)</f>
        <v>9999</v>
      </c>
      <c r="BC333">
        <f>MAX(VLOOKUP($A333,'Full dataset'!$A$4:$IX$190,BC$1,FALSE),AY333)</f>
        <v>0</v>
      </c>
      <c r="BD333">
        <f>MAX(VLOOKUP($A333,'Full dataset'!$A$4:$IX$190,BD$1,FALSE),AX333)</f>
        <v>0</v>
      </c>
      <c r="BE333">
        <f t="shared" si="33"/>
        <v>0</v>
      </c>
      <c r="BF333">
        <f t="shared" si="34"/>
        <v>0</v>
      </c>
      <c r="BG333">
        <f t="shared" si="35"/>
        <v>0</v>
      </c>
      <c r="BH333">
        <f t="shared" si="30"/>
        <v>0</v>
      </c>
      <c r="BI333">
        <f t="shared" si="31"/>
        <v>0</v>
      </c>
      <c r="BO333">
        <f>IF(BF333=1,VLOOKUP($A333,'Full dataset'!$A$4:$IE$190,2007+BO$1-$C333,FALSE),0)</f>
        <v>0</v>
      </c>
      <c r="BP333">
        <f>IF(BF333=1,VLOOKUP($A333,'Full dataset'!$A$4:$IE$190,2007+BP$1-$C333,FALSE),0)</f>
        <v>0</v>
      </c>
      <c r="BQ333">
        <f>IF(BF333=1,VLOOKUP($A333,'Full dataset'!$A$4:$IE$190,2007+BQ$1-$C333,FALSE),0)</f>
        <v>0</v>
      </c>
      <c r="BR333">
        <f>IF($BG333=1,VLOOKUP($A333,'Full dataset'!$A$4:$IE$190,BR$1-2007+$C333,FALSE),0)</f>
        <v>0</v>
      </c>
      <c r="BS333">
        <f>IF($BG333=1,VLOOKUP($A333,'Full dataset'!$A$4:$IE$190,BS$1-2007+$C333,FALSE),0)</f>
        <v>0</v>
      </c>
      <c r="BT333">
        <f>IF($BG333=1,VLOOKUP($A333,'Full dataset'!$A$4:$IE$190,BT$1-2007+$C333,FALSE),0)</f>
        <v>0</v>
      </c>
      <c r="BU333">
        <f>IF($BG333=1,VLOOKUP($A333,'Full dataset'!$A$4:$IE$190,BU$1-2007+$C333,FALSE),0)</f>
        <v>0</v>
      </c>
      <c r="BV333">
        <f>IF($BG333=1,VLOOKUP($A333,'Full dataset'!$A$4:$IE$190,BV$1-2007+$C333,FALSE),0)</f>
        <v>0</v>
      </c>
      <c r="BW333">
        <f>IF($BG333=1,VLOOKUP($A333,'Full dataset'!$A$4:$IE$190,BW$1-2007+$C333,FALSE),0)</f>
        <v>0</v>
      </c>
      <c r="BX333">
        <f>IF($BG333=1,VLOOKUP($A333,'Full dataset'!$A$4:$IE$190,BX$1-2007+$C333,FALSE),0)</f>
        <v>0</v>
      </c>
    </row>
    <row r="334" spans="1:76" x14ac:dyDescent="0.25">
      <c r="A334">
        <v>146</v>
      </c>
      <c r="B334" t="s">
        <v>190</v>
      </c>
      <c r="C334">
        <v>2008</v>
      </c>
      <c r="D334" t="s">
        <v>582</v>
      </c>
      <c r="E334">
        <f t="shared" si="32"/>
        <v>0</v>
      </c>
      <c r="U334">
        <v>0</v>
      </c>
      <c r="V334" t="s">
        <v>726</v>
      </c>
      <c r="W334" t="s">
        <v>726</v>
      </c>
      <c r="X334" t="s">
        <v>726</v>
      </c>
      <c r="Y334">
        <v>0</v>
      </c>
      <c r="Z334" t="s">
        <v>726</v>
      </c>
      <c r="AA334" t="s">
        <v>726</v>
      </c>
      <c r="AB334" t="s">
        <v>726</v>
      </c>
      <c r="AC334">
        <f>VLOOKUP(A334,'Full dataset'!$A$4:$IE$190,2033-C334,FALSE)</f>
        <v>0</v>
      </c>
      <c r="AD334" t="str">
        <f>VLOOKUP(A334,'Full dataset'!$A$4:$IE$190,2041-C334,FALSE)</f>
        <v>.</v>
      </c>
      <c r="AE334">
        <f>VLOOKUP(A334,'Full dataset'!$A$4:$IE$190,2050-C334,FALSE)</f>
        <v>0</v>
      </c>
      <c r="AF334">
        <v>0</v>
      </c>
      <c r="AG334" t="str">
        <f>VLOOKUP($A334,'Full dataset'!$A$4:$IE$190,2007+AG$1-$C334,FALSE)</f>
        <v>.</v>
      </c>
      <c r="AH334" t="str">
        <f>VLOOKUP($A334,'Full dataset'!$A$4:$IE$190,2007+AH$1-$C334,FALSE)</f>
        <v>.</v>
      </c>
      <c r="AI334" t="str">
        <f>VLOOKUP($A334,'Full dataset'!$A$4:$IE$190,2007+AI$1-$C334,FALSE)</f>
        <v>.</v>
      </c>
      <c r="AJ334" t="str">
        <f>VLOOKUP($A334,'Full dataset'!$A$4:$IE$190,2007+AJ$1-$C334,FALSE)</f>
        <v>.</v>
      </c>
      <c r="AK334">
        <f>VLOOKUP($A334,'Full dataset'!$A$4:$IE$190,2007+AK$1-$C334,FALSE)</f>
        <v>59</v>
      </c>
      <c r="AL334" t="str">
        <f>VLOOKUP($A334,'Full dataset'!$A$4:$IE$190,2007+AL$1-$C334,FALSE)</f>
        <v>.</v>
      </c>
      <c r="AM334" t="s">
        <v>726</v>
      </c>
      <c r="AN334" t="str">
        <f>VLOOKUP($A334,'Full dataset'!$A$4:$IE$190,2007+AN$1-$C334,FALSE)</f>
        <v>.</v>
      </c>
      <c r="AO334" t="str">
        <f>VLOOKUP($A334,'Full dataset'!$A$4:$IE$190,2007+AO$1-$C334,FALSE)</f>
        <v>.</v>
      </c>
      <c r="AP334" t="s">
        <v>726</v>
      </c>
      <c r="AQ334" t="s">
        <v>726</v>
      </c>
      <c r="AR334" t="s">
        <v>726</v>
      </c>
      <c r="AS334" t="s">
        <v>726</v>
      </c>
      <c r="AT334" t="s">
        <v>726</v>
      </c>
      <c r="AU334">
        <f>VLOOKUP(A334,'Full dataset'!$A$4:$II$190,$AU$1,FALSE)</f>
        <v>9999</v>
      </c>
      <c r="AW334" t="str">
        <f>VLOOKUP(A334,'Full dataset'!$A$5:$IM$190,247,FALSE)</f>
        <v>.</v>
      </c>
      <c r="AX334" t="str">
        <f>VLOOKUP(A334,'Full dataset'!$A$4:$II$190,242,FALSE)</f>
        <v>.</v>
      </c>
      <c r="AY334" t="str">
        <f>VLOOKUP(A334,'Full dataset'!$A$5:$IM$190,246,FALSE)</f>
        <v>.</v>
      </c>
      <c r="AZ334">
        <v>9999</v>
      </c>
      <c r="BA334">
        <f>MAX(VLOOKUP($A334,'Full dataset'!$A$4:$IX$190,BA$1,FALSE),AW334)</f>
        <v>0</v>
      </c>
      <c r="BB334">
        <f>IF(VLOOKUP($A334,'Full dataset'!$A$4:$IX$190,BB$1,FALSE)&gt;0,VLOOKUP($A334,'Full dataset'!$A$4:$IX$190,BB$1,FALSE),AU334)</f>
        <v>9999</v>
      </c>
      <c r="BC334">
        <f>MAX(VLOOKUP($A334,'Full dataset'!$A$4:$IX$190,BC$1,FALSE),AY334)</f>
        <v>0</v>
      </c>
      <c r="BD334">
        <f>MAX(VLOOKUP($A334,'Full dataset'!$A$4:$IX$190,BD$1,FALSE),AX334)</f>
        <v>0</v>
      </c>
      <c r="BE334">
        <f t="shared" si="33"/>
        <v>0</v>
      </c>
      <c r="BF334">
        <f t="shared" si="34"/>
        <v>0</v>
      </c>
      <c r="BG334">
        <f t="shared" si="35"/>
        <v>0</v>
      </c>
      <c r="BH334">
        <f t="shared" si="30"/>
        <v>0</v>
      </c>
      <c r="BI334">
        <f t="shared" si="31"/>
        <v>0</v>
      </c>
      <c r="BO334">
        <f>IF(BF334=1,VLOOKUP($A334,'Full dataset'!$A$4:$IE$190,2007+BO$1-$C334,FALSE),0)</f>
        <v>0</v>
      </c>
      <c r="BP334">
        <f>IF(BF334=1,VLOOKUP($A334,'Full dataset'!$A$4:$IE$190,2007+BP$1-$C334,FALSE),0)</f>
        <v>0</v>
      </c>
      <c r="BQ334">
        <f>IF(BF334=1,VLOOKUP($A334,'Full dataset'!$A$4:$IE$190,2007+BQ$1-$C334,FALSE),0)</f>
        <v>0</v>
      </c>
      <c r="BR334">
        <f>IF($BG334=1,VLOOKUP($A334,'Full dataset'!$A$4:$IE$190,BR$1-2007+$C334,FALSE),0)</f>
        <v>0</v>
      </c>
      <c r="BS334">
        <f>IF($BG334=1,VLOOKUP($A334,'Full dataset'!$A$4:$IE$190,BS$1-2007+$C334,FALSE),0)</f>
        <v>0</v>
      </c>
      <c r="BT334">
        <f>IF($BG334=1,VLOOKUP($A334,'Full dataset'!$A$4:$IE$190,BT$1-2007+$C334,FALSE),0)</f>
        <v>0</v>
      </c>
      <c r="BU334">
        <f>IF($BG334=1,VLOOKUP($A334,'Full dataset'!$A$4:$IE$190,BU$1-2007+$C334,FALSE),0)</f>
        <v>0</v>
      </c>
      <c r="BV334">
        <f>IF($BG334=1,VLOOKUP($A334,'Full dataset'!$A$4:$IE$190,BV$1-2007+$C334,FALSE),0)</f>
        <v>0</v>
      </c>
      <c r="BW334">
        <f>IF($BG334=1,VLOOKUP($A334,'Full dataset'!$A$4:$IE$190,BW$1-2007+$C334,FALSE),0)</f>
        <v>0</v>
      </c>
      <c r="BX334">
        <f>IF($BG334=1,VLOOKUP($A334,'Full dataset'!$A$4:$IE$190,BX$1-2007+$C334,FALSE),0)</f>
        <v>0</v>
      </c>
    </row>
    <row r="335" spans="1:76" x14ac:dyDescent="0.25">
      <c r="A335">
        <v>147</v>
      </c>
      <c r="B335" t="s">
        <v>191</v>
      </c>
      <c r="C335">
        <v>2008</v>
      </c>
      <c r="D335" t="s">
        <v>582</v>
      </c>
      <c r="E335">
        <f t="shared" si="32"/>
        <v>0</v>
      </c>
      <c r="U335">
        <v>0</v>
      </c>
      <c r="V335" t="s">
        <v>726</v>
      </c>
      <c r="W335" t="s">
        <v>726</v>
      </c>
      <c r="X335" t="s">
        <v>726</v>
      </c>
      <c r="Y335">
        <v>0</v>
      </c>
      <c r="Z335" t="s">
        <v>726</v>
      </c>
      <c r="AA335" t="s">
        <v>726</v>
      </c>
      <c r="AB335" t="s">
        <v>726</v>
      </c>
      <c r="AC335">
        <f>VLOOKUP(A335,'Full dataset'!$A$4:$IE$190,2033-C335,FALSE)</f>
        <v>0</v>
      </c>
      <c r="AD335" t="str">
        <f>VLOOKUP(A335,'Full dataset'!$A$4:$IE$190,2041-C335,FALSE)</f>
        <v>.</v>
      </c>
      <c r="AE335">
        <f>VLOOKUP(A335,'Full dataset'!$A$4:$IE$190,2050-C335,FALSE)</f>
        <v>0</v>
      </c>
      <c r="AF335">
        <v>0</v>
      </c>
      <c r="AG335" t="str">
        <f>VLOOKUP($A335,'Full dataset'!$A$4:$IE$190,2007+AG$1-$C335,FALSE)</f>
        <v>.</v>
      </c>
      <c r="AH335" t="str">
        <f>VLOOKUP($A335,'Full dataset'!$A$4:$IE$190,2007+AH$1-$C335,FALSE)</f>
        <v>.</v>
      </c>
      <c r="AI335" t="str">
        <f>VLOOKUP($A335,'Full dataset'!$A$4:$IE$190,2007+AI$1-$C335,FALSE)</f>
        <v>.</v>
      </c>
      <c r="AJ335" t="str">
        <f>VLOOKUP($A335,'Full dataset'!$A$4:$IE$190,2007+AJ$1-$C335,FALSE)</f>
        <v>.</v>
      </c>
      <c r="AK335" t="str">
        <f>VLOOKUP($A335,'Full dataset'!$A$4:$IE$190,2007+AK$1-$C335,FALSE)</f>
        <v>.</v>
      </c>
      <c r="AL335" t="str">
        <f>VLOOKUP($A335,'Full dataset'!$A$4:$IE$190,2007+AL$1-$C335,FALSE)</f>
        <v>.</v>
      </c>
      <c r="AM335" t="s">
        <v>726</v>
      </c>
      <c r="AN335" t="str">
        <f>VLOOKUP($A335,'Full dataset'!$A$4:$IE$190,2007+AN$1-$C335,FALSE)</f>
        <v>.</v>
      </c>
      <c r="AO335" t="str">
        <f>VLOOKUP($A335,'Full dataset'!$A$4:$IE$190,2007+AO$1-$C335,FALSE)</f>
        <v>.</v>
      </c>
      <c r="AP335" t="s">
        <v>726</v>
      </c>
      <c r="AQ335" t="s">
        <v>726</v>
      </c>
      <c r="AR335" t="s">
        <v>726</v>
      </c>
      <c r="AS335" t="s">
        <v>726</v>
      </c>
      <c r="AT335" t="s">
        <v>726</v>
      </c>
      <c r="AU335">
        <f>VLOOKUP(A335,'Full dataset'!$A$4:$II$190,$AU$1,FALSE)</f>
        <v>9999</v>
      </c>
      <c r="AW335" t="str">
        <f>VLOOKUP(A335,'Full dataset'!$A$5:$IM$190,247,FALSE)</f>
        <v>.</v>
      </c>
      <c r="AX335" t="str">
        <f>VLOOKUP(A335,'Full dataset'!$A$4:$II$190,242,FALSE)</f>
        <v>.</v>
      </c>
      <c r="AY335" t="str">
        <f>VLOOKUP(A335,'Full dataset'!$A$5:$IM$190,246,FALSE)</f>
        <v>.</v>
      </c>
      <c r="AZ335">
        <v>9999</v>
      </c>
      <c r="BA335">
        <f>MAX(VLOOKUP($A335,'Full dataset'!$A$4:$IX$190,BA$1,FALSE),AW335)</f>
        <v>0</v>
      </c>
      <c r="BB335">
        <f>IF(VLOOKUP($A335,'Full dataset'!$A$4:$IX$190,BB$1,FALSE)&gt;0,VLOOKUP($A335,'Full dataset'!$A$4:$IX$190,BB$1,FALSE),AU335)</f>
        <v>9999</v>
      </c>
      <c r="BC335">
        <f>MAX(VLOOKUP($A335,'Full dataset'!$A$4:$IX$190,BC$1,FALSE),AY335)</f>
        <v>0</v>
      </c>
      <c r="BD335">
        <f>MAX(VLOOKUP($A335,'Full dataset'!$A$4:$IX$190,BD$1,FALSE),AX335)</f>
        <v>0</v>
      </c>
      <c r="BE335">
        <f t="shared" si="33"/>
        <v>0</v>
      </c>
      <c r="BF335">
        <f t="shared" si="34"/>
        <v>0</v>
      </c>
      <c r="BG335">
        <f t="shared" si="35"/>
        <v>0</v>
      </c>
      <c r="BH335">
        <f t="shared" si="30"/>
        <v>0</v>
      </c>
      <c r="BI335">
        <f t="shared" si="31"/>
        <v>0</v>
      </c>
      <c r="BO335">
        <f>IF(BF335=1,VLOOKUP($A335,'Full dataset'!$A$4:$IE$190,2007+BO$1-$C335,FALSE),0)</f>
        <v>0</v>
      </c>
      <c r="BP335">
        <f>IF(BF335=1,VLOOKUP($A335,'Full dataset'!$A$4:$IE$190,2007+BP$1-$C335,FALSE),0)</f>
        <v>0</v>
      </c>
      <c r="BQ335">
        <f>IF(BF335=1,VLOOKUP($A335,'Full dataset'!$A$4:$IE$190,2007+BQ$1-$C335,FALSE),0)</f>
        <v>0</v>
      </c>
      <c r="BR335">
        <f>IF($BG335=1,VLOOKUP($A335,'Full dataset'!$A$4:$IE$190,BR$1-2007+$C335,FALSE),0)</f>
        <v>0</v>
      </c>
      <c r="BS335">
        <f>IF($BG335=1,VLOOKUP($A335,'Full dataset'!$A$4:$IE$190,BS$1-2007+$C335,FALSE),0)</f>
        <v>0</v>
      </c>
      <c r="BT335">
        <f>IF($BG335=1,VLOOKUP($A335,'Full dataset'!$A$4:$IE$190,BT$1-2007+$C335,FALSE),0)</f>
        <v>0</v>
      </c>
      <c r="BU335">
        <f>IF($BG335=1,VLOOKUP($A335,'Full dataset'!$A$4:$IE$190,BU$1-2007+$C335,FALSE),0)</f>
        <v>0</v>
      </c>
      <c r="BV335">
        <f>IF($BG335=1,VLOOKUP($A335,'Full dataset'!$A$4:$IE$190,BV$1-2007+$C335,FALSE),0)</f>
        <v>0</v>
      </c>
      <c r="BW335">
        <f>IF($BG335=1,VLOOKUP($A335,'Full dataset'!$A$4:$IE$190,BW$1-2007+$C335,FALSE),0)</f>
        <v>0</v>
      </c>
      <c r="BX335">
        <f>IF($BG335=1,VLOOKUP($A335,'Full dataset'!$A$4:$IE$190,BX$1-2007+$C335,FALSE),0)</f>
        <v>0</v>
      </c>
    </row>
    <row r="336" spans="1:76" x14ac:dyDescent="0.25">
      <c r="A336">
        <v>149</v>
      </c>
      <c r="B336" t="s">
        <v>192</v>
      </c>
      <c r="C336">
        <v>2008</v>
      </c>
      <c r="D336" t="s">
        <v>582</v>
      </c>
      <c r="E336">
        <f t="shared" si="32"/>
        <v>0</v>
      </c>
      <c r="U336">
        <v>0</v>
      </c>
      <c r="V336" t="s">
        <v>726</v>
      </c>
      <c r="W336" t="s">
        <v>726</v>
      </c>
      <c r="X336" t="s">
        <v>726</v>
      </c>
      <c r="Y336">
        <v>0</v>
      </c>
      <c r="Z336" t="s">
        <v>726</v>
      </c>
      <c r="AA336" t="s">
        <v>726</v>
      </c>
      <c r="AB336" t="s">
        <v>726</v>
      </c>
      <c r="AC336">
        <f>VLOOKUP(A336,'Full dataset'!$A$4:$IE$190,2033-C336,FALSE)</f>
        <v>0</v>
      </c>
      <c r="AD336" t="str">
        <f>VLOOKUP(A336,'Full dataset'!$A$4:$IE$190,2041-C336,FALSE)</f>
        <v>.</v>
      </c>
      <c r="AE336">
        <f>VLOOKUP(A336,'Full dataset'!$A$4:$IE$190,2050-C336,FALSE)</f>
        <v>0</v>
      </c>
      <c r="AF336">
        <v>0</v>
      </c>
      <c r="AG336" t="str">
        <f>VLOOKUP($A336,'Full dataset'!$A$4:$IE$190,2007+AG$1-$C336,FALSE)</f>
        <v>.</v>
      </c>
      <c r="AH336" t="str">
        <f>VLOOKUP($A336,'Full dataset'!$A$4:$IE$190,2007+AH$1-$C336,FALSE)</f>
        <v>.</v>
      </c>
      <c r="AI336" t="str">
        <f>VLOOKUP($A336,'Full dataset'!$A$4:$IE$190,2007+AI$1-$C336,FALSE)</f>
        <v>.</v>
      </c>
      <c r="AJ336" t="str">
        <f>VLOOKUP($A336,'Full dataset'!$A$4:$IE$190,2007+AJ$1-$C336,FALSE)</f>
        <v>.</v>
      </c>
      <c r="AK336">
        <f>VLOOKUP($A336,'Full dataset'!$A$4:$IE$190,2007+AK$1-$C336,FALSE)</f>
        <v>52</v>
      </c>
      <c r="AL336" t="str">
        <f>VLOOKUP($A336,'Full dataset'!$A$4:$IE$190,2007+AL$1-$C336,FALSE)</f>
        <v>.</v>
      </c>
      <c r="AM336" t="s">
        <v>726</v>
      </c>
      <c r="AN336" t="str">
        <f>VLOOKUP($A336,'Full dataset'!$A$4:$IE$190,2007+AN$1-$C336,FALSE)</f>
        <v>.</v>
      </c>
      <c r="AO336" t="str">
        <f>VLOOKUP($A336,'Full dataset'!$A$4:$IE$190,2007+AO$1-$C336,FALSE)</f>
        <v>.</v>
      </c>
      <c r="AP336" t="s">
        <v>726</v>
      </c>
      <c r="AQ336" t="s">
        <v>726</v>
      </c>
      <c r="AR336" t="s">
        <v>726</v>
      </c>
      <c r="AS336" t="s">
        <v>726</v>
      </c>
      <c r="AT336" t="s">
        <v>726</v>
      </c>
      <c r="AU336">
        <f>VLOOKUP(A336,'Full dataset'!$A$4:$II$190,$AU$1,FALSE)</f>
        <v>9999</v>
      </c>
      <c r="AW336" t="str">
        <f>VLOOKUP(A336,'Full dataset'!$A$5:$IM$190,247,FALSE)</f>
        <v>.</v>
      </c>
      <c r="AX336" t="str">
        <f>VLOOKUP(A336,'Full dataset'!$A$4:$II$190,242,FALSE)</f>
        <v>.</v>
      </c>
      <c r="AY336" t="str">
        <f>VLOOKUP(A336,'Full dataset'!$A$5:$IM$190,246,FALSE)</f>
        <v>.</v>
      </c>
      <c r="AZ336">
        <v>9999</v>
      </c>
      <c r="BA336">
        <f>MAX(VLOOKUP($A336,'Full dataset'!$A$4:$IX$190,BA$1,FALSE),AW336)</f>
        <v>0</v>
      </c>
      <c r="BB336">
        <f>IF(VLOOKUP($A336,'Full dataset'!$A$4:$IX$190,BB$1,FALSE)&gt;0,VLOOKUP($A336,'Full dataset'!$A$4:$IX$190,BB$1,FALSE),AU336)</f>
        <v>9999</v>
      </c>
      <c r="BC336">
        <f>MAX(VLOOKUP($A336,'Full dataset'!$A$4:$IX$190,BC$1,FALSE),AY336)</f>
        <v>0</v>
      </c>
      <c r="BD336">
        <f>MAX(VLOOKUP($A336,'Full dataset'!$A$4:$IX$190,BD$1,FALSE),AX336)</f>
        <v>0</v>
      </c>
      <c r="BE336">
        <f t="shared" si="33"/>
        <v>0</v>
      </c>
      <c r="BF336">
        <f t="shared" si="34"/>
        <v>0</v>
      </c>
      <c r="BG336">
        <f t="shared" si="35"/>
        <v>0</v>
      </c>
      <c r="BH336">
        <f t="shared" si="30"/>
        <v>0</v>
      </c>
      <c r="BI336">
        <f t="shared" si="31"/>
        <v>0</v>
      </c>
      <c r="BO336">
        <f>IF(BF336=1,VLOOKUP($A336,'Full dataset'!$A$4:$IE$190,2007+BO$1-$C336,FALSE),0)</f>
        <v>0</v>
      </c>
      <c r="BP336">
        <f>IF(BF336=1,VLOOKUP($A336,'Full dataset'!$A$4:$IE$190,2007+BP$1-$C336,FALSE),0)</f>
        <v>0</v>
      </c>
      <c r="BQ336">
        <f>IF(BF336=1,VLOOKUP($A336,'Full dataset'!$A$4:$IE$190,2007+BQ$1-$C336,FALSE),0)</f>
        <v>0</v>
      </c>
      <c r="BR336">
        <f>IF($BG336=1,VLOOKUP($A336,'Full dataset'!$A$4:$IE$190,BR$1-2007+$C336,FALSE),0)</f>
        <v>0</v>
      </c>
      <c r="BS336">
        <f>IF($BG336=1,VLOOKUP($A336,'Full dataset'!$A$4:$IE$190,BS$1-2007+$C336,FALSE),0)</f>
        <v>0</v>
      </c>
      <c r="BT336">
        <f>IF($BG336=1,VLOOKUP($A336,'Full dataset'!$A$4:$IE$190,BT$1-2007+$C336,FALSE),0)</f>
        <v>0</v>
      </c>
      <c r="BU336">
        <f>IF($BG336=1,VLOOKUP($A336,'Full dataset'!$A$4:$IE$190,BU$1-2007+$C336,FALSE),0)</f>
        <v>0</v>
      </c>
      <c r="BV336">
        <f>IF($BG336=1,VLOOKUP($A336,'Full dataset'!$A$4:$IE$190,BV$1-2007+$C336,FALSE),0)</f>
        <v>0</v>
      </c>
      <c r="BW336">
        <f>IF($BG336=1,VLOOKUP($A336,'Full dataset'!$A$4:$IE$190,BW$1-2007+$C336,FALSE),0)</f>
        <v>0</v>
      </c>
      <c r="BX336">
        <f>IF($BG336=1,VLOOKUP($A336,'Full dataset'!$A$4:$IE$190,BX$1-2007+$C336,FALSE),0)</f>
        <v>0</v>
      </c>
    </row>
    <row r="337" spans="1:76" x14ac:dyDescent="0.25">
      <c r="A337">
        <v>150</v>
      </c>
      <c r="B337" t="s">
        <v>193</v>
      </c>
      <c r="C337">
        <v>2008</v>
      </c>
      <c r="D337" t="s">
        <v>591</v>
      </c>
      <c r="E337">
        <f t="shared" si="32"/>
        <v>1</v>
      </c>
      <c r="S337">
        <v>7373</v>
      </c>
      <c r="T337">
        <v>541512</v>
      </c>
      <c r="U337">
        <v>0</v>
      </c>
      <c r="V337" t="s">
        <v>726</v>
      </c>
      <c r="W337" t="s">
        <v>726</v>
      </c>
      <c r="X337" t="s">
        <v>726</v>
      </c>
      <c r="Y337">
        <v>0</v>
      </c>
      <c r="Z337" t="s">
        <v>726</v>
      </c>
      <c r="AA337" t="s">
        <v>726</v>
      </c>
      <c r="AB337" t="s">
        <v>726</v>
      </c>
      <c r="AC337">
        <f>VLOOKUP(A337,'Full dataset'!$A$4:$IE$190,2033-C337,FALSE)</f>
        <v>0</v>
      </c>
      <c r="AD337" t="str">
        <f>VLOOKUP(A337,'Full dataset'!$A$4:$IE$190,2041-C337,FALSE)</f>
        <v>.</v>
      </c>
      <c r="AE337">
        <f>VLOOKUP(A337,'Full dataset'!$A$4:$IE$190,2050-C337,FALSE)</f>
        <v>0</v>
      </c>
      <c r="AF337">
        <v>0</v>
      </c>
      <c r="AG337">
        <f>VLOOKUP($A337,'Full dataset'!$A$4:$IE$190,2007+AG$1-$C337,FALSE)</f>
        <v>290.13299999999998</v>
      </c>
      <c r="AH337">
        <f>VLOOKUP($A337,'Full dataset'!$A$4:$IE$190,2007+AH$1-$C337,FALSE)</f>
        <v>3839.2049999999999</v>
      </c>
      <c r="AI337">
        <f>VLOOKUP($A337,'Full dataset'!$A$4:$IE$190,2007+AI$1-$C337,FALSE)</f>
        <v>1881.027</v>
      </c>
      <c r="AJ337" t="str">
        <f>VLOOKUP($A337,'Full dataset'!$A$4:$IE$190,2007+AJ$1-$C337,FALSE)</f>
        <v>.</v>
      </c>
      <c r="AK337">
        <f>VLOOKUP($A337,'Full dataset'!$A$4:$IE$190,2007+AK$1-$C337,FALSE)</f>
        <v>24</v>
      </c>
      <c r="AL337" t="str">
        <f>VLOOKUP($A337,'Full dataset'!$A$4:$IE$190,2007+AL$1-$C337,FALSE)</f>
        <v>.</v>
      </c>
      <c r="AM337" t="s">
        <v>726</v>
      </c>
      <c r="AN337" t="str">
        <f>VLOOKUP($A337,'Full dataset'!$A$4:$IE$190,2007+AN$1-$C337,FALSE)</f>
        <v>.</v>
      </c>
      <c r="AO337" t="str">
        <f>VLOOKUP($A337,'Full dataset'!$A$4:$IE$190,2007+AO$1-$C337,FALSE)</f>
        <v>.</v>
      </c>
      <c r="AP337" t="s">
        <v>726</v>
      </c>
      <c r="AQ337" t="s">
        <v>726</v>
      </c>
      <c r="AR337" t="s">
        <v>726</v>
      </c>
      <c r="AS337" t="s">
        <v>726</v>
      </c>
      <c r="AT337" t="s">
        <v>726</v>
      </c>
      <c r="AU337">
        <f>VLOOKUP(A337,'Full dataset'!$A$4:$II$190,$AU$1,FALSE)</f>
        <v>9999</v>
      </c>
      <c r="AW337" t="str">
        <f>VLOOKUP(A337,'Full dataset'!$A$5:$IM$190,247,FALSE)</f>
        <v>.</v>
      </c>
      <c r="AX337" t="str">
        <f>VLOOKUP(A337,'Full dataset'!$A$4:$II$190,242,FALSE)</f>
        <v>.</v>
      </c>
      <c r="AY337" t="str">
        <f>VLOOKUP(A337,'Full dataset'!$A$5:$IM$190,246,FALSE)</f>
        <v>.</v>
      </c>
      <c r="AZ337">
        <v>9999</v>
      </c>
      <c r="BA337">
        <f>MAX(VLOOKUP($A337,'Full dataset'!$A$4:$IX$190,BA$1,FALSE),AW337)</f>
        <v>0</v>
      </c>
      <c r="BB337">
        <f>IF(VLOOKUP($A337,'Full dataset'!$A$4:$IX$190,BB$1,FALSE)&gt;0,VLOOKUP($A337,'Full dataset'!$A$4:$IX$190,BB$1,FALSE),AU337)</f>
        <v>9999</v>
      </c>
      <c r="BC337">
        <f>MAX(VLOOKUP($A337,'Full dataset'!$A$4:$IX$190,BC$1,FALSE),AY337)</f>
        <v>0</v>
      </c>
      <c r="BD337">
        <f>MAX(VLOOKUP($A337,'Full dataset'!$A$4:$IX$190,BD$1,FALSE),AX337)</f>
        <v>0</v>
      </c>
      <c r="BE337">
        <f t="shared" si="33"/>
        <v>0</v>
      </c>
      <c r="BF337">
        <f t="shared" si="34"/>
        <v>0</v>
      </c>
      <c r="BG337">
        <f t="shared" si="35"/>
        <v>0</v>
      </c>
      <c r="BH337">
        <f t="shared" si="30"/>
        <v>0</v>
      </c>
      <c r="BI337">
        <f t="shared" si="31"/>
        <v>0</v>
      </c>
      <c r="BO337">
        <f>IF(BF337=1,VLOOKUP($A337,'Full dataset'!$A$4:$IE$190,2007+BO$1-$C337,FALSE),0)</f>
        <v>0</v>
      </c>
      <c r="BP337">
        <f>IF(BF337=1,VLOOKUP($A337,'Full dataset'!$A$4:$IE$190,2007+BP$1-$C337,FALSE),0)</f>
        <v>0</v>
      </c>
      <c r="BQ337">
        <f>IF(BF337=1,VLOOKUP($A337,'Full dataset'!$A$4:$IE$190,2007+BQ$1-$C337,FALSE),0)</f>
        <v>0</v>
      </c>
      <c r="BR337">
        <f>IF($BG337=1,VLOOKUP($A337,'Full dataset'!$A$4:$IE$190,BR$1-2007+$C337,FALSE),0)</f>
        <v>0</v>
      </c>
      <c r="BS337">
        <f>IF($BG337=1,VLOOKUP($A337,'Full dataset'!$A$4:$IE$190,BS$1-2007+$C337,FALSE),0)</f>
        <v>0</v>
      </c>
      <c r="BT337">
        <f>IF($BG337=1,VLOOKUP($A337,'Full dataset'!$A$4:$IE$190,BT$1-2007+$C337,FALSE),0)</f>
        <v>0</v>
      </c>
      <c r="BU337">
        <f>IF($BG337=1,VLOOKUP($A337,'Full dataset'!$A$4:$IE$190,BU$1-2007+$C337,FALSE),0)</f>
        <v>0</v>
      </c>
      <c r="BV337">
        <f>IF($BG337=1,VLOOKUP($A337,'Full dataset'!$A$4:$IE$190,BV$1-2007+$C337,FALSE),0)</f>
        <v>0</v>
      </c>
      <c r="BW337">
        <f>IF($BG337=1,VLOOKUP($A337,'Full dataset'!$A$4:$IE$190,BW$1-2007+$C337,FALSE),0)</f>
        <v>0</v>
      </c>
      <c r="BX337">
        <f>IF($BG337=1,VLOOKUP($A337,'Full dataset'!$A$4:$IE$190,BX$1-2007+$C337,FALSE),0)</f>
        <v>0</v>
      </c>
    </row>
    <row r="338" spans="1:76" x14ac:dyDescent="0.25">
      <c r="A338">
        <v>151</v>
      </c>
      <c r="B338" t="s">
        <v>194</v>
      </c>
      <c r="C338">
        <v>2008</v>
      </c>
      <c r="D338" t="s">
        <v>587</v>
      </c>
      <c r="E338">
        <f t="shared" si="32"/>
        <v>0</v>
      </c>
      <c r="U338">
        <v>0</v>
      </c>
      <c r="V338" t="s">
        <v>726</v>
      </c>
      <c r="W338" t="s">
        <v>726</v>
      </c>
      <c r="X338" t="s">
        <v>726</v>
      </c>
      <c r="Y338">
        <v>0</v>
      </c>
      <c r="Z338" t="s">
        <v>726</v>
      </c>
      <c r="AA338" t="s">
        <v>726</v>
      </c>
      <c r="AB338" t="s">
        <v>726</v>
      </c>
      <c r="AC338">
        <f>VLOOKUP(A338,'Full dataset'!$A$4:$IE$190,2033-C338,FALSE)</f>
        <v>0</v>
      </c>
      <c r="AD338" t="str">
        <f>VLOOKUP(A338,'Full dataset'!$A$4:$IE$190,2041-C338,FALSE)</f>
        <v>.</v>
      </c>
      <c r="AE338">
        <f>VLOOKUP(A338,'Full dataset'!$A$4:$IE$190,2050-C338,FALSE)</f>
        <v>0</v>
      </c>
      <c r="AF338">
        <v>0</v>
      </c>
      <c r="AG338" t="str">
        <f>VLOOKUP($A338,'Full dataset'!$A$4:$IE$190,2007+AG$1-$C338,FALSE)</f>
        <v>.</v>
      </c>
      <c r="AH338" t="str">
        <f>VLOOKUP($A338,'Full dataset'!$A$4:$IE$190,2007+AH$1-$C338,FALSE)</f>
        <v>.</v>
      </c>
      <c r="AI338" t="str">
        <f>VLOOKUP($A338,'Full dataset'!$A$4:$IE$190,2007+AI$1-$C338,FALSE)</f>
        <v>.</v>
      </c>
      <c r="AJ338" t="str">
        <f>VLOOKUP($A338,'Full dataset'!$A$4:$IE$190,2007+AJ$1-$C338,FALSE)</f>
        <v>.</v>
      </c>
      <c r="AK338">
        <f>VLOOKUP($A338,'Full dataset'!$A$4:$IE$190,2007+AK$1-$C338,FALSE)</f>
        <v>77</v>
      </c>
      <c r="AL338" t="str">
        <f>VLOOKUP($A338,'Full dataset'!$A$4:$IE$190,2007+AL$1-$C338,FALSE)</f>
        <v>.</v>
      </c>
      <c r="AM338" t="s">
        <v>726</v>
      </c>
      <c r="AN338" t="str">
        <f>VLOOKUP($A338,'Full dataset'!$A$4:$IE$190,2007+AN$1-$C338,FALSE)</f>
        <v>.</v>
      </c>
      <c r="AO338" t="str">
        <f>VLOOKUP($A338,'Full dataset'!$A$4:$IE$190,2007+AO$1-$C338,FALSE)</f>
        <v>.</v>
      </c>
      <c r="AP338" t="s">
        <v>726</v>
      </c>
      <c r="AQ338" t="s">
        <v>726</v>
      </c>
      <c r="AR338" t="s">
        <v>726</v>
      </c>
      <c r="AS338" t="s">
        <v>726</v>
      </c>
      <c r="AT338" t="s">
        <v>726</v>
      </c>
      <c r="AU338">
        <f>VLOOKUP(A338,'Full dataset'!$A$4:$II$190,$AU$1,FALSE)</f>
        <v>9999</v>
      </c>
      <c r="AW338" t="str">
        <f>VLOOKUP(A338,'Full dataset'!$A$5:$IM$190,247,FALSE)</f>
        <v>.</v>
      </c>
      <c r="AX338" t="str">
        <f>VLOOKUP(A338,'Full dataset'!$A$4:$II$190,242,FALSE)</f>
        <v>.</v>
      </c>
      <c r="AY338" t="str">
        <f>VLOOKUP(A338,'Full dataset'!$A$5:$IM$190,246,FALSE)</f>
        <v>.</v>
      </c>
      <c r="AZ338">
        <v>9999</v>
      </c>
      <c r="BA338">
        <f>MAX(VLOOKUP($A338,'Full dataset'!$A$4:$IX$190,BA$1,FALSE),AW338)</f>
        <v>0</v>
      </c>
      <c r="BB338">
        <f>IF(VLOOKUP($A338,'Full dataset'!$A$4:$IX$190,BB$1,FALSE)&gt;0,VLOOKUP($A338,'Full dataset'!$A$4:$IX$190,BB$1,FALSE),AU338)</f>
        <v>9999</v>
      </c>
      <c r="BC338">
        <f>MAX(VLOOKUP($A338,'Full dataset'!$A$4:$IX$190,BC$1,FALSE),AY338)</f>
        <v>0</v>
      </c>
      <c r="BD338">
        <f>MAX(VLOOKUP($A338,'Full dataset'!$A$4:$IX$190,BD$1,FALSE),AX338)</f>
        <v>0</v>
      </c>
      <c r="BE338">
        <f t="shared" si="33"/>
        <v>0</v>
      </c>
      <c r="BF338">
        <f t="shared" si="34"/>
        <v>0</v>
      </c>
      <c r="BG338">
        <f t="shared" si="35"/>
        <v>0</v>
      </c>
      <c r="BH338">
        <f t="shared" si="30"/>
        <v>0</v>
      </c>
      <c r="BI338">
        <f t="shared" si="31"/>
        <v>0</v>
      </c>
      <c r="BO338">
        <f>IF(BF338=1,VLOOKUP($A338,'Full dataset'!$A$4:$IE$190,2007+BO$1-$C338,FALSE),0)</f>
        <v>0</v>
      </c>
      <c r="BP338">
        <f>IF(BF338=1,VLOOKUP($A338,'Full dataset'!$A$4:$IE$190,2007+BP$1-$C338,FALSE),0)</f>
        <v>0</v>
      </c>
      <c r="BQ338">
        <f>IF(BF338=1,VLOOKUP($A338,'Full dataset'!$A$4:$IE$190,2007+BQ$1-$C338,FALSE),0)</f>
        <v>0</v>
      </c>
      <c r="BR338">
        <f>IF($BG338=1,VLOOKUP($A338,'Full dataset'!$A$4:$IE$190,BR$1-2007+$C338,FALSE),0)</f>
        <v>0</v>
      </c>
      <c r="BS338">
        <f>IF($BG338=1,VLOOKUP($A338,'Full dataset'!$A$4:$IE$190,BS$1-2007+$C338,FALSE),0)</f>
        <v>0</v>
      </c>
      <c r="BT338">
        <f>IF($BG338=1,VLOOKUP($A338,'Full dataset'!$A$4:$IE$190,BT$1-2007+$C338,FALSE),0)</f>
        <v>0</v>
      </c>
      <c r="BU338">
        <f>IF($BG338=1,VLOOKUP($A338,'Full dataset'!$A$4:$IE$190,BU$1-2007+$C338,FALSE),0)</f>
        <v>0</v>
      </c>
      <c r="BV338">
        <f>IF($BG338=1,VLOOKUP($A338,'Full dataset'!$A$4:$IE$190,BV$1-2007+$C338,FALSE),0)</f>
        <v>0</v>
      </c>
      <c r="BW338">
        <f>IF($BG338=1,VLOOKUP($A338,'Full dataset'!$A$4:$IE$190,BW$1-2007+$C338,FALSE),0)</f>
        <v>0</v>
      </c>
      <c r="BX338">
        <f>IF($BG338=1,VLOOKUP($A338,'Full dataset'!$A$4:$IE$190,BX$1-2007+$C338,FALSE),0)</f>
        <v>0</v>
      </c>
    </row>
    <row r="339" spans="1:76" x14ac:dyDescent="0.25">
      <c r="A339">
        <v>152</v>
      </c>
      <c r="B339" t="s">
        <v>195</v>
      </c>
      <c r="C339">
        <v>2008</v>
      </c>
      <c r="D339" t="s">
        <v>591</v>
      </c>
      <c r="E339">
        <f t="shared" si="32"/>
        <v>1</v>
      </c>
      <c r="S339">
        <v>7372</v>
      </c>
      <c r="T339">
        <v>511210</v>
      </c>
      <c r="U339">
        <v>0</v>
      </c>
      <c r="V339" t="s">
        <v>726</v>
      </c>
      <c r="W339" t="s">
        <v>726</v>
      </c>
      <c r="X339" t="s">
        <v>726</v>
      </c>
      <c r="Y339">
        <v>0</v>
      </c>
      <c r="Z339" t="s">
        <v>726</v>
      </c>
      <c r="AA339" t="s">
        <v>726</v>
      </c>
      <c r="AB339" t="s">
        <v>726</v>
      </c>
      <c r="AC339">
        <f>VLOOKUP(A339,'Full dataset'!$A$4:$IE$190,2033-C339,FALSE)</f>
        <v>0</v>
      </c>
      <c r="AD339" t="str">
        <f>VLOOKUP(A339,'Full dataset'!$A$4:$IE$190,2041-C339,FALSE)</f>
        <v>.</v>
      </c>
      <c r="AE339">
        <f>VLOOKUP(A339,'Full dataset'!$A$4:$IE$190,2050-C339,FALSE)</f>
        <v>0</v>
      </c>
      <c r="AF339">
        <v>0</v>
      </c>
      <c r="AG339">
        <f>VLOOKUP($A339,'Full dataset'!$A$4:$IE$190,2007+AG$1-$C339,FALSE)</f>
        <v>-1854.038</v>
      </c>
      <c r="AH339">
        <f>VLOOKUP($A339,'Full dataset'!$A$4:$IE$190,2007+AH$1-$C339,FALSE)</f>
        <v>1678.7139999999999</v>
      </c>
      <c r="AI339">
        <f>VLOOKUP($A339,'Full dataset'!$A$4:$IE$190,2007+AI$1-$C339,FALSE)</f>
        <v>1038.614</v>
      </c>
      <c r="AJ339" t="str">
        <f>VLOOKUP($A339,'Full dataset'!$A$4:$IE$190,2007+AJ$1-$C339,FALSE)</f>
        <v>.</v>
      </c>
      <c r="AK339">
        <f>VLOOKUP($A339,'Full dataset'!$A$4:$IE$190,2007+AK$1-$C339,FALSE)</f>
        <v>20</v>
      </c>
      <c r="AL339" t="str">
        <f>VLOOKUP($A339,'Full dataset'!$A$4:$IE$190,2007+AL$1-$C339,FALSE)</f>
        <v>.</v>
      </c>
      <c r="AM339" t="s">
        <v>726</v>
      </c>
      <c r="AN339" t="str">
        <f>VLOOKUP($A339,'Full dataset'!$A$4:$IE$190,2007+AN$1-$C339,FALSE)</f>
        <v>.</v>
      </c>
      <c r="AO339" t="str">
        <f>VLOOKUP($A339,'Full dataset'!$A$4:$IE$190,2007+AO$1-$C339,FALSE)</f>
        <v>.</v>
      </c>
      <c r="AP339" t="s">
        <v>726</v>
      </c>
      <c r="AQ339" t="s">
        <v>726</v>
      </c>
      <c r="AR339" t="s">
        <v>726</v>
      </c>
      <c r="AS339" t="s">
        <v>726</v>
      </c>
      <c r="AT339" t="s">
        <v>726</v>
      </c>
      <c r="AU339">
        <f>VLOOKUP(A339,'Full dataset'!$A$4:$II$190,$AU$1,FALSE)</f>
        <v>9999</v>
      </c>
      <c r="AW339" t="str">
        <f>VLOOKUP(A339,'Full dataset'!$A$5:$IM$190,247,FALSE)</f>
        <v>.</v>
      </c>
      <c r="AX339" t="str">
        <f>VLOOKUP(A339,'Full dataset'!$A$4:$II$190,242,FALSE)</f>
        <v>.</v>
      </c>
      <c r="AY339" t="str">
        <f>VLOOKUP(A339,'Full dataset'!$A$5:$IM$190,246,FALSE)</f>
        <v>.</v>
      </c>
      <c r="AZ339">
        <v>9999</v>
      </c>
      <c r="BA339">
        <f>MAX(VLOOKUP($A339,'Full dataset'!$A$4:$IX$190,BA$1,FALSE),AW339)</f>
        <v>0</v>
      </c>
      <c r="BB339">
        <f>IF(VLOOKUP($A339,'Full dataset'!$A$4:$IX$190,BB$1,FALSE)&gt;0,VLOOKUP($A339,'Full dataset'!$A$4:$IX$190,BB$1,FALSE),AU339)</f>
        <v>9999</v>
      </c>
      <c r="BC339">
        <f>MAX(VLOOKUP($A339,'Full dataset'!$A$4:$IX$190,BC$1,FALSE),AY339)</f>
        <v>0</v>
      </c>
      <c r="BD339">
        <f>MAX(VLOOKUP($A339,'Full dataset'!$A$4:$IX$190,BD$1,FALSE),AX339)</f>
        <v>0</v>
      </c>
      <c r="BE339">
        <f t="shared" si="33"/>
        <v>0</v>
      </c>
      <c r="BF339">
        <f t="shared" si="34"/>
        <v>0</v>
      </c>
      <c r="BG339">
        <f t="shared" si="35"/>
        <v>0</v>
      </c>
      <c r="BH339">
        <f t="shared" si="30"/>
        <v>0</v>
      </c>
      <c r="BI339">
        <f t="shared" si="31"/>
        <v>0</v>
      </c>
      <c r="BO339">
        <f>IF(BF339=1,VLOOKUP($A339,'Full dataset'!$A$4:$IE$190,2007+BO$1-$C339,FALSE),0)</f>
        <v>0</v>
      </c>
      <c r="BP339">
        <f>IF(BF339=1,VLOOKUP($A339,'Full dataset'!$A$4:$IE$190,2007+BP$1-$C339,FALSE),0)</f>
        <v>0</v>
      </c>
      <c r="BQ339">
        <f>IF(BF339=1,VLOOKUP($A339,'Full dataset'!$A$4:$IE$190,2007+BQ$1-$C339,FALSE),0)</f>
        <v>0</v>
      </c>
      <c r="BR339">
        <f>IF($BG339=1,VLOOKUP($A339,'Full dataset'!$A$4:$IE$190,BR$1-2007+$C339,FALSE),0)</f>
        <v>0</v>
      </c>
      <c r="BS339">
        <f>IF($BG339=1,VLOOKUP($A339,'Full dataset'!$A$4:$IE$190,BS$1-2007+$C339,FALSE),0)</f>
        <v>0</v>
      </c>
      <c r="BT339">
        <f>IF($BG339=1,VLOOKUP($A339,'Full dataset'!$A$4:$IE$190,BT$1-2007+$C339,FALSE),0)</f>
        <v>0</v>
      </c>
      <c r="BU339">
        <f>IF($BG339=1,VLOOKUP($A339,'Full dataset'!$A$4:$IE$190,BU$1-2007+$C339,FALSE),0)</f>
        <v>0</v>
      </c>
      <c r="BV339">
        <f>IF($BG339=1,VLOOKUP($A339,'Full dataset'!$A$4:$IE$190,BV$1-2007+$C339,FALSE),0)</f>
        <v>0</v>
      </c>
      <c r="BW339">
        <f>IF($BG339=1,VLOOKUP($A339,'Full dataset'!$A$4:$IE$190,BW$1-2007+$C339,FALSE),0)</f>
        <v>0</v>
      </c>
      <c r="BX339">
        <f>IF($BG339=1,VLOOKUP($A339,'Full dataset'!$A$4:$IE$190,BX$1-2007+$C339,FALSE),0)</f>
        <v>0</v>
      </c>
    </row>
    <row r="340" spans="1:76" x14ac:dyDescent="0.25">
      <c r="A340">
        <v>153</v>
      </c>
      <c r="B340" t="s">
        <v>196</v>
      </c>
      <c r="C340">
        <v>2008</v>
      </c>
      <c r="D340" t="s">
        <v>582</v>
      </c>
      <c r="E340">
        <f t="shared" si="32"/>
        <v>0</v>
      </c>
      <c r="U340">
        <v>0</v>
      </c>
      <c r="V340" t="s">
        <v>726</v>
      </c>
      <c r="W340" t="s">
        <v>726</v>
      </c>
      <c r="X340" t="s">
        <v>726</v>
      </c>
      <c r="Y340">
        <v>0</v>
      </c>
      <c r="Z340" t="s">
        <v>726</v>
      </c>
      <c r="AA340" t="s">
        <v>726</v>
      </c>
      <c r="AB340" t="s">
        <v>726</v>
      </c>
      <c r="AC340">
        <f>VLOOKUP(A340,'Full dataset'!$A$4:$IE$190,2033-C340,FALSE)</f>
        <v>0</v>
      </c>
      <c r="AD340" t="str">
        <f>VLOOKUP(A340,'Full dataset'!$A$4:$IE$190,2041-C340,FALSE)</f>
        <v>.</v>
      </c>
      <c r="AE340">
        <f>VLOOKUP(A340,'Full dataset'!$A$4:$IE$190,2050-C340,FALSE)</f>
        <v>0</v>
      </c>
      <c r="AF340">
        <v>0</v>
      </c>
      <c r="AG340" t="str">
        <f>VLOOKUP($A340,'Full dataset'!$A$4:$IE$190,2007+AG$1-$C340,FALSE)</f>
        <v>.</v>
      </c>
      <c r="AH340" t="str">
        <f>VLOOKUP($A340,'Full dataset'!$A$4:$IE$190,2007+AH$1-$C340,FALSE)</f>
        <v>.</v>
      </c>
      <c r="AI340" t="str">
        <f>VLOOKUP($A340,'Full dataset'!$A$4:$IE$190,2007+AI$1-$C340,FALSE)</f>
        <v>.</v>
      </c>
      <c r="AJ340" t="str">
        <f>VLOOKUP($A340,'Full dataset'!$A$4:$IE$190,2007+AJ$1-$C340,FALSE)</f>
        <v>.</v>
      </c>
      <c r="AK340" t="str">
        <f>VLOOKUP($A340,'Full dataset'!$A$4:$IE$190,2007+AK$1-$C340,FALSE)</f>
        <v>.</v>
      </c>
      <c r="AL340" t="str">
        <f>VLOOKUP($A340,'Full dataset'!$A$4:$IE$190,2007+AL$1-$C340,FALSE)</f>
        <v>.</v>
      </c>
      <c r="AM340" t="s">
        <v>726</v>
      </c>
      <c r="AN340" t="str">
        <f>VLOOKUP($A340,'Full dataset'!$A$4:$IE$190,2007+AN$1-$C340,FALSE)</f>
        <v>.</v>
      </c>
      <c r="AO340" t="str">
        <f>VLOOKUP($A340,'Full dataset'!$A$4:$IE$190,2007+AO$1-$C340,FALSE)</f>
        <v>.</v>
      </c>
      <c r="AP340" t="s">
        <v>726</v>
      </c>
      <c r="AQ340" t="s">
        <v>726</v>
      </c>
      <c r="AR340" t="s">
        <v>726</v>
      </c>
      <c r="AS340" t="s">
        <v>726</v>
      </c>
      <c r="AT340" t="s">
        <v>726</v>
      </c>
      <c r="AU340">
        <f>VLOOKUP(A340,'Full dataset'!$A$4:$II$190,$AU$1,FALSE)</f>
        <v>9999</v>
      </c>
      <c r="AW340" t="str">
        <f>VLOOKUP(A340,'Full dataset'!$A$5:$IM$190,247,FALSE)</f>
        <v>.</v>
      </c>
      <c r="AX340" t="str">
        <f>VLOOKUP(A340,'Full dataset'!$A$4:$II$190,242,FALSE)</f>
        <v>.</v>
      </c>
      <c r="AY340" t="str">
        <f>VLOOKUP(A340,'Full dataset'!$A$5:$IM$190,246,FALSE)</f>
        <v>.</v>
      </c>
      <c r="AZ340">
        <v>9999</v>
      </c>
      <c r="BA340">
        <f>MAX(VLOOKUP($A340,'Full dataset'!$A$4:$IX$190,BA$1,FALSE),AW340)</f>
        <v>0</v>
      </c>
      <c r="BB340">
        <f>IF(VLOOKUP($A340,'Full dataset'!$A$4:$IX$190,BB$1,FALSE)&gt;0,VLOOKUP($A340,'Full dataset'!$A$4:$IX$190,BB$1,FALSE),AU340)</f>
        <v>9999</v>
      </c>
      <c r="BC340">
        <f>MAX(VLOOKUP($A340,'Full dataset'!$A$4:$IX$190,BC$1,FALSE),AY340)</f>
        <v>0</v>
      </c>
      <c r="BD340">
        <f>MAX(VLOOKUP($A340,'Full dataset'!$A$4:$IX$190,BD$1,FALSE),AX340)</f>
        <v>0</v>
      </c>
      <c r="BE340">
        <f t="shared" si="33"/>
        <v>0</v>
      </c>
      <c r="BF340">
        <f t="shared" si="34"/>
        <v>0</v>
      </c>
      <c r="BG340">
        <f t="shared" si="35"/>
        <v>0</v>
      </c>
      <c r="BH340">
        <f t="shared" si="30"/>
        <v>0</v>
      </c>
      <c r="BI340">
        <f t="shared" si="31"/>
        <v>0</v>
      </c>
      <c r="BO340">
        <f>IF(BF340=1,VLOOKUP($A340,'Full dataset'!$A$4:$IE$190,2007+BO$1-$C340,FALSE),0)</f>
        <v>0</v>
      </c>
      <c r="BP340">
        <f>IF(BF340=1,VLOOKUP($A340,'Full dataset'!$A$4:$IE$190,2007+BP$1-$C340,FALSE),0)</f>
        <v>0</v>
      </c>
      <c r="BQ340">
        <f>IF(BF340=1,VLOOKUP($A340,'Full dataset'!$A$4:$IE$190,2007+BQ$1-$C340,FALSE),0)</f>
        <v>0</v>
      </c>
      <c r="BR340">
        <f>IF($BG340=1,VLOOKUP($A340,'Full dataset'!$A$4:$IE$190,BR$1-2007+$C340,FALSE),0)</f>
        <v>0</v>
      </c>
      <c r="BS340">
        <f>IF($BG340=1,VLOOKUP($A340,'Full dataset'!$A$4:$IE$190,BS$1-2007+$C340,FALSE),0)</f>
        <v>0</v>
      </c>
      <c r="BT340">
        <f>IF($BG340=1,VLOOKUP($A340,'Full dataset'!$A$4:$IE$190,BT$1-2007+$C340,FALSE),0)</f>
        <v>0</v>
      </c>
      <c r="BU340">
        <f>IF($BG340=1,VLOOKUP($A340,'Full dataset'!$A$4:$IE$190,BU$1-2007+$C340,FALSE),0)</f>
        <v>0</v>
      </c>
      <c r="BV340">
        <f>IF($BG340=1,VLOOKUP($A340,'Full dataset'!$A$4:$IE$190,BV$1-2007+$C340,FALSE),0)</f>
        <v>0</v>
      </c>
      <c r="BW340">
        <f>IF($BG340=1,VLOOKUP($A340,'Full dataset'!$A$4:$IE$190,BW$1-2007+$C340,FALSE),0)</f>
        <v>0</v>
      </c>
      <c r="BX340">
        <f>IF($BG340=1,VLOOKUP($A340,'Full dataset'!$A$4:$IE$190,BX$1-2007+$C340,FALSE),0)</f>
        <v>0</v>
      </c>
    </row>
    <row r="341" spans="1:76" x14ac:dyDescent="0.25">
      <c r="A341">
        <v>154</v>
      </c>
      <c r="B341" t="s">
        <v>197</v>
      </c>
      <c r="C341">
        <v>2008</v>
      </c>
      <c r="D341" t="s">
        <v>582</v>
      </c>
      <c r="E341">
        <f t="shared" si="32"/>
        <v>0</v>
      </c>
      <c r="U341">
        <v>0</v>
      </c>
      <c r="V341" t="s">
        <v>726</v>
      </c>
      <c r="W341" t="s">
        <v>726</v>
      </c>
      <c r="X341" t="s">
        <v>726</v>
      </c>
      <c r="Y341">
        <v>0</v>
      </c>
      <c r="Z341" t="s">
        <v>726</v>
      </c>
      <c r="AA341" t="s">
        <v>726</v>
      </c>
      <c r="AB341" t="s">
        <v>726</v>
      </c>
      <c r="AC341">
        <f>VLOOKUP(A341,'Full dataset'!$A$4:$IE$190,2033-C341,FALSE)</f>
        <v>0</v>
      </c>
      <c r="AD341" t="str">
        <f>VLOOKUP(A341,'Full dataset'!$A$4:$IE$190,2041-C341,FALSE)</f>
        <v>.</v>
      </c>
      <c r="AE341">
        <f>VLOOKUP(A341,'Full dataset'!$A$4:$IE$190,2050-C341,FALSE)</f>
        <v>0</v>
      </c>
      <c r="AF341">
        <v>0</v>
      </c>
      <c r="AG341" t="str">
        <f>VLOOKUP($A341,'Full dataset'!$A$4:$IE$190,2007+AG$1-$C341,FALSE)</f>
        <v>.</v>
      </c>
      <c r="AH341" t="str">
        <f>VLOOKUP($A341,'Full dataset'!$A$4:$IE$190,2007+AH$1-$C341,FALSE)</f>
        <v>.</v>
      </c>
      <c r="AI341" t="str">
        <f>VLOOKUP($A341,'Full dataset'!$A$4:$IE$190,2007+AI$1-$C341,FALSE)</f>
        <v>.</v>
      </c>
      <c r="AJ341" t="str">
        <f>VLOOKUP($A341,'Full dataset'!$A$4:$IE$190,2007+AJ$1-$C341,FALSE)</f>
        <v>.</v>
      </c>
      <c r="AK341" t="str">
        <f>VLOOKUP($A341,'Full dataset'!$A$4:$IE$190,2007+AK$1-$C341,FALSE)</f>
        <v>.</v>
      </c>
      <c r="AL341" t="str">
        <f>VLOOKUP($A341,'Full dataset'!$A$4:$IE$190,2007+AL$1-$C341,FALSE)</f>
        <v>.</v>
      </c>
      <c r="AM341" t="s">
        <v>726</v>
      </c>
      <c r="AN341" t="str">
        <f>VLOOKUP($A341,'Full dataset'!$A$4:$IE$190,2007+AN$1-$C341,FALSE)</f>
        <v>.</v>
      </c>
      <c r="AO341" t="str">
        <f>VLOOKUP($A341,'Full dataset'!$A$4:$IE$190,2007+AO$1-$C341,FALSE)</f>
        <v>.</v>
      </c>
      <c r="AP341" t="s">
        <v>726</v>
      </c>
      <c r="AQ341" t="s">
        <v>726</v>
      </c>
      <c r="AR341" t="s">
        <v>726</v>
      </c>
      <c r="AS341" t="s">
        <v>726</v>
      </c>
      <c r="AT341" t="s">
        <v>726</v>
      </c>
      <c r="AU341">
        <f>VLOOKUP(A341,'Full dataset'!$A$4:$II$190,$AU$1,FALSE)</f>
        <v>9999</v>
      </c>
      <c r="AW341" t="str">
        <f>VLOOKUP(A341,'Full dataset'!$A$5:$IM$190,247,FALSE)</f>
        <v>.</v>
      </c>
      <c r="AX341" t="str">
        <f>VLOOKUP(A341,'Full dataset'!$A$4:$II$190,242,FALSE)</f>
        <v>.</v>
      </c>
      <c r="AY341" t="str">
        <f>VLOOKUP(A341,'Full dataset'!$A$5:$IM$190,246,FALSE)</f>
        <v>.</v>
      </c>
      <c r="AZ341">
        <v>9999</v>
      </c>
      <c r="BA341">
        <f>MAX(VLOOKUP($A341,'Full dataset'!$A$4:$IX$190,BA$1,FALSE),AW341)</f>
        <v>0</v>
      </c>
      <c r="BB341">
        <f>IF(VLOOKUP($A341,'Full dataset'!$A$4:$IX$190,BB$1,FALSE)&gt;0,VLOOKUP($A341,'Full dataset'!$A$4:$IX$190,BB$1,FALSE),AU341)</f>
        <v>9999</v>
      </c>
      <c r="BC341">
        <f>MAX(VLOOKUP($A341,'Full dataset'!$A$4:$IX$190,BC$1,FALSE),AY341)</f>
        <v>0</v>
      </c>
      <c r="BD341">
        <f>MAX(VLOOKUP($A341,'Full dataset'!$A$4:$IX$190,BD$1,FALSE),AX341)</f>
        <v>0</v>
      </c>
      <c r="BE341">
        <f t="shared" si="33"/>
        <v>0</v>
      </c>
      <c r="BF341">
        <f t="shared" si="34"/>
        <v>0</v>
      </c>
      <c r="BG341">
        <f t="shared" si="35"/>
        <v>0</v>
      </c>
      <c r="BH341">
        <f t="shared" si="30"/>
        <v>0</v>
      </c>
      <c r="BI341">
        <f t="shared" si="31"/>
        <v>0</v>
      </c>
      <c r="BO341">
        <f>IF(BF341=1,VLOOKUP($A341,'Full dataset'!$A$4:$IE$190,2007+BO$1-$C341,FALSE),0)</f>
        <v>0</v>
      </c>
      <c r="BP341">
        <f>IF(BF341=1,VLOOKUP($A341,'Full dataset'!$A$4:$IE$190,2007+BP$1-$C341,FALSE),0)</f>
        <v>0</v>
      </c>
      <c r="BQ341">
        <f>IF(BF341=1,VLOOKUP($A341,'Full dataset'!$A$4:$IE$190,2007+BQ$1-$C341,FALSE),0)</f>
        <v>0</v>
      </c>
      <c r="BR341">
        <f>IF($BG341=1,VLOOKUP($A341,'Full dataset'!$A$4:$IE$190,BR$1-2007+$C341,FALSE),0)</f>
        <v>0</v>
      </c>
      <c r="BS341">
        <f>IF($BG341=1,VLOOKUP($A341,'Full dataset'!$A$4:$IE$190,BS$1-2007+$C341,FALSE),0)</f>
        <v>0</v>
      </c>
      <c r="BT341">
        <f>IF($BG341=1,VLOOKUP($A341,'Full dataset'!$A$4:$IE$190,BT$1-2007+$C341,FALSE),0)</f>
        <v>0</v>
      </c>
      <c r="BU341">
        <f>IF($BG341=1,VLOOKUP($A341,'Full dataset'!$A$4:$IE$190,BU$1-2007+$C341,FALSE),0)</f>
        <v>0</v>
      </c>
      <c r="BV341">
        <f>IF($BG341=1,VLOOKUP($A341,'Full dataset'!$A$4:$IE$190,BV$1-2007+$C341,FALSE),0)</f>
        <v>0</v>
      </c>
      <c r="BW341">
        <f>IF($BG341=1,VLOOKUP($A341,'Full dataset'!$A$4:$IE$190,BW$1-2007+$C341,FALSE),0)</f>
        <v>0</v>
      </c>
      <c r="BX341">
        <f>IF($BG341=1,VLOOKUP($A341,'Full dataset'!$A$4:$IE$190,BX$1-2007+$C341,FALSE),0)</f>
        <v>0</v>
      </c>
    </row>
    <row r="342" spans="1:76" x14ac:dyDescent="0.25">
      <c r="A342">
        <v>155</v>
      </c>
      <c r="B342" t="s">
        <v>198</v>
      </c>
      <c r="C342">
        <v>2008</v>
      </c>
      <c r="D342" t="s">
        <v>582</v>
      </c>
      <c r="E342">
        <f t="shared" si="32"/>
        <v>0</v>
      </c>
      <c r="U342">
        <v>0</v>
      </c>
      <c r="V342" t="s">
        <v>726</v>
      </c>
      <c r="W342" t="s">
        <v>726</v>
      </c>
      <c r="X342" t="s">
        <v>726</v>
      </c>
      <c r="Y342">
        <v>0</v>
      </c>
      <c r="Z342" t="s">
        <v>726</v>
      </c>
      <c r="AA342" t="s">
        <v>726</v>
      </c>
      <c r="AB342" t="s">
        <v>726</v>
      </c>
      <c r="AC342">
        <f>VLOOKUP(A342,'Full dataset'!$A$4:$IE$190,2033-C342,FALSE)</f>
        <v>0</v>
      </c>
      <c r="AD342" t="str">
        <f>VLOOKUP(A342,'Full dataset'!$A$4:$IE$190,2041-C342,FALSE)</f>
        <v>.</v>
      </c>
      <c r="AE342">
        <f>VLOOKUP(A342,'Full dataset'!$A$4:$IE$190,2050-C342,FALSE)</f>
        <v>0</v>
      </c>
      <c r="AF342">
        <v>0</v>
      </c>
      <c r="AG342" t="str">
        <f>VLOOKUP($A342,'Full dataset'!$A$4:$IE$190,2007+AG$1-$C342,FALSE)</f>
        <v>.</v>
      </c>
      <c r="AH342" t="str">
        <f>VLOOKUP($A342,'Full dataset'!$A$4:$IE$190,2007+AH$1-$C342,FALSE)</f>
        <v>.</v>
      </c>
      <c r="AI342" t="str">
        <f>VLOOKUP($A342,'Full dataset'!$A$4:$IE$190,2007+AI$1-$C342,FALSE)</f>
        <v>.</v>
      </c>
      <c r="AJ342" t="str">
        <f>VLOOKUP($A342,'Full dataset'!$A$4:$IE$190,2007+AJ$1-$C342,FALSE)</f>
        <v>.</v>
      </c>
      <c r="AK342">
        <f>VLOOKUP($A342,'Full dataset'!$A$4:$IE$190,2007+AK$1-$C342,FALSE)</f>
        <v>40</v>
      </c>
      <c r="AL342" t="str">
        <f>VLOOKUP($A342,'Full dataset'!$A$4:$IE$190,2007+AL$1-$C342,FALSE)</f>
        <v>.</v>
      </c>
      <c r="AM342" t="s">
        <v>726</v>
      </c>
      <c r="AN342" t="str">
        <f>VLOOKUP($A342,'Full dataset'!$A$4:$IE$190,2007+AN$1-$C342,FALSE)</f>
        <v>.</v>
      </c>
      <c r="AO342" t="str">
        <f>VLOOKUP($A342,'Full dataset'!$A$4:$IE$190,2007+AO$1-$C342,FALSE)</f>
        <v>.</v>
      </c>
      <c r="AP342" t="s">
        <v>726</v>
      </c>
      <c r="AQ342" t="s">
        <v>726</v>
      </c>
      <c r="AR342" t="s">
        <v>726</v>
      </c>
      <c r="AS342" t="s">
        <v>726</v>
      </c>
      <c r="AT342" t="s">
        <v>726</v>
      </c>
      <c r="AU342">
        <f>VLOOKUP(A342,'Full dataset'!$A$4:$II$190,$AU$1,FALSE)</f>
        <v>9999</v>
      </c>
      <c r="AW342" t="str">
        <f>VLOOKUP(A342,'Full dataset'!$A$5:$IM$190,247,FALSE)</f>
        <v>.</v>
      </c>
      <c r="AX342" t="str">
        <f>VLOOKUP(A342,'Full dataset'!$A$4:$II$190,242,FALSE)</f>
        <v>.</v>
      </c>
      <c r="AY342" t="str">
        <f>VLOOKUP(A342,'Full dataset'!$A$5:$IM$190,246,FALSE)</f>
        <v>.</v>
      </c>
      <c r="AZ342">
        <v>9999</v>
      </c>
      <c r="BA342">
        <f>MAX(VLOOKUP($A342,'Full dataset'!$A$4:$IX$190,BA$1,FALSE),AW342)</f>
        <v>0</v>
      </c>
      <c r="BB342">
        <f>IF(VLOOKUP($A342,'Full dataset'!$A$4:$IX$190,BB$1,FALSE)&gt;0,VLOOKUP($A342,'Full dataset'!$A$4:$IX$190,BB$1,FALSE),AU342)</f>
        <v>9999</v>
      </c>
      <c r="BC342">
        <f>MAX(VLOOKUP($A342,'Full dataset'!$A$4:$IX$190,BC$1,FALSE),AY342)</f>
        <v>0</v>
      </c>
      <c r="BD342">
        <f>MAX(VLOOKUP($A342,'Full dataset'!$A$4:$IX$190,BD$1,FALSE),AX342)</f>
        <v>0</v>
      </c>
      <c r="BE342">
        <f t="shared" si="33"/>
        <v>0</v>
      </c>
      <c r="BF342">
        <f t="shared" si="34"/>
        <v>0</v>
      </c>
      <c r="BG342">
        <f t="shared" si="35"/>
        <v>0</v>
      </c>
      <c r="BH342">
        <f t="shared" si="30"/>
        <v>0</v>
      </c>
      <c r="BI342">
        <f t="shared" si="31"/>
        <v>0</v>
      </c>
      <c r="BO342">
        <f>IF(BF342=1,VLOOKUP($A342,'Full dataset'!$A$4:$IE$190,2007+BO$1-$C342,FALSE),0)</f>
        <v>0</v>
      </c>
      <c r="BP342">
        <f>IF(BF342=1,VLOOKUP($A342,'Full dataset'!$A$4:$IE$190,2007+BP$1-$C342,FALSE),0)</f>
        <v>0</v>
      </c>
      <c r="BQ342">
        <f>IF(BF342=1,VLOOKUP($A342,'Full dataset'!$A$4:$IE$190,2007+BQ$1-$C342,FALSE),0)</f>
        <v>0</v>
      </c>
      <c r="BR342">
        <f>IF($BG342=1,VLOOKUP($A342,'Full dataset'!$A$4:$IE$190,BR$1-2007+$C342,FALSE),0)</f>
        <v>0</v>
      </c>
      <c r="BS342">
        <f>IF($BG342=1,VLOOKUP($A342,'Full dataset'!$A$4:$IE$190,BS$1-2007+$C342,FALSE),0)</f>
        <v>0</v>
      </c>
      <c r="BT342">
        <f>IF($BG342=1,VLOOKUP($A342,'Full dataset'!$A$4:$IE$190,BT$1-2007+$C342,FALSE),0)</f>
        <v>0</v>
      </c>
      <c r="BU342">
        <f>IF($BG342=1,VLOOKUP($A342,'Full dataset'!$A$4:$IE$190,BU$1-2007+$C342,FALSE),0)</f>
        <v>0</v>
      </c>
      <c r="BV342">
        <f>IF($BG342=1,VLOOKUP($A342,'Full dataset'!$A$4:$IE$190,BV$1-2007+$C342,FALSE),0)</f>
        <v>0</v>
      </c>
      <c r="BW342">
        <f>IF($BG342=1,VLOOKUP($A342,'Full dataset'!$A$4:$IE$190,BW$1-2007+$C342,FALSE),0)</f>
        <v>0</v>
      </c>
      <c r="BX342">
        <f>IF($BG342=1,VLOOKUP($A342,'Full dataset'!$A$4:$IE$190,BX$1-2007+$C342,FALSE),0)</f>
        <v>0</v>
      </c>
    </row>
    <row r="343" spans="1:76" x14ac:dyDescent="0.25">
      <c r="A343">
        <v>156</v>
      </c>
      <c r="B343" t="s">
        <v>199</v>
      </c>
      <c r="C343">
        <v>2008</v>
      </c>
      <c r="D343" t="s">
        <v>582</v>
      </c>
      <c r="E343">
        <f t="shared" si="32"/>
        <v>0</v>
      </c>
      <c r="S343">
        <v>6311</v>
      </c>
      <c r="T343">
        <v>524113</v>
      </c>
      <c r="U343">
        <v>0</v>
      </c>
      <c r="V343" t="s">
        <v>726</v>
      </c>
      <c r="W343" t="s">
        <v>726</v>
      </c>
      <c r="X343" t="s">
        <v>726</v>
      </c>
      <c r="Y343">
        <v>0</v>
      </c>
      <c r="Z343" t="s">
        <v>726</v>
      </c>
      <c r="AA343" t="s">
        <v>726</v>
      </c>
      <c r="AB343" t="s">
        <v>726</v>
      </c>
      <c r="AC343">
        <f>VLOOKUP(A343,'Full dataset'!$A$4:$IE$190,2033-C343,FALSE)</f>
        <v>0</v>
      </c>
      <c r="AD343" t="str">
        <f>VLOOKUP(A343,'Full dataset'!$A$4:$IE$190,2041-C343,FALSE)</f>
        <v>.</v>
      </c>
      <c r="AE343">
        <f>VLOOKUP(A343,'Full dataset'!$A$4:$IE$190,2050-C343,FALSE)</f>
        <v>0</v>
      </c>
      <c r="AF343">
        <v>0</v>
      </c>
      <c r="AG343" t="str">
        <f>VLOOKUP($A343,'Full dataset'!$A$4:$IE$190,2007+AG$1-$C343,FALSE)</f>
        <v>.</v>
      </c>
      <c r="AH343" t="str">
        <f>VLOOKUP($A343,'Full dataset'!$A$4:$IE$190,2007+AH$1-$C343,FALSE)</f>
        <v>.</v>
      </c>
      <c r="AI343" t="str">
        <f>VLOOKUP($A343,'Full dataset'!$A$4:$IE$190,2007+AI$1-$C343,FALSE)</f>
        <v>.</v>
      </c>
      <c r="AJ343" t="str">
        <f>VLOOKUP($A343,'Full dataset'!$A$4:$IE$190,2007+AJ$1-$C343,FALSE)</f>
        <v>.</v>
      </c>
      <c r="AK343">
        <f>VLOOKUP($A343,'Full dataset'!$A$4:$IE$190,2007+AK$1-$C343,FALSE)</f>
        <v>52</v>
      </c>
      <c r="AL343" t="str">
        <f>VLOOKUP($A343,'Full dataset'!$A$4:$IE$190,2007+AL$1-$C343,FALSE)</f>
        <v>.</v>
      </c>
      <c r="AM343" t="s">
        <v>726</v>
      </c>
      <c r="AN343" t="str">
        <f>VLOOKUP($A343,'Full dataset'!$A$4:$IE$190,2007+AN$1-$C343,FALSE)</f>
        <v>.</v>
      </c>
      <c r="AO343" t="str">
        <f>VLOOKUP($A343,'Full dataset'!$A$4:$IE$190,2007+AO$1-$C343,FALSE)</f>
        <v>.</v>
      </c>
      <c r="AP343" t="s">
        <v>726</v>
      </c>
      <c r="AQ343" t="s">
        <v>726</v>
      </c>
      <c r="AR343" t="s">
        <v>726</v>
      </c>
      <c r="AS343" t="s">
        <v>726</v>
      </c>
      <c r="AT343" t="s">
        <v>726</v>
      </c>
      <c r="AU343">
        <f>VLOOKUP(A343,'Full dataset'!$A$4:$II$190,$AU$1,FALSE)</f>
        <v>9999</v>
      </c>
      <c r="AW343" t="str">
        <f>VLOOKUP(A343,'Full dataset'!$A$5:$IM$190,247,FALSE)</f>
        <v>.</v>
      </c>
      <c r="AX343" t="str">
        <f>VLOOKUP(A343,'Full dataset'!$A$4:$II$190,242,FALSE)</f>
        <v>.</v>
      </c>
      <c r="AY343" t="str">
        <f>VLOOKUP(A343,'Full dataset'!$A$5:$IM$190,246,FALSE)</f>
        <v>.</v>
      </c>
      <c r="AZ343">
        <v>9999</v>
      </c>
      <c r="BA343">
        <f>MAX(VLOOKUP($A343,'Full dataset'!$A$4:$IX$190,BA$1,FALSE),AW343)</f>
        <v>0</v>
      </c>
      <c r="BB343">
        <f>IF(VLOOKUP($A343,'Full dataset'!$A$4:$IX$190,BB$1,FALSE)&gt;0,VLOOKUP($A343,'Full dataset'!$A$4:$IX$190,BB$1,FALSE),AU343)</f>
        <v>9999</v>
      </c>
      <c r="BC343">
        <f>MAX(VLOOKUP($A343,'Full dataset'!$A$4:$IX$190,BC$1,FALSE),AY343)</f>
        <v>0</v>
      </c>
      <c r="BD343">
        <f>MAX(VLOOKUP($A343,'Full dataset'!$A$4:$IX$190,BD$1,FALSE),AX343)</f>
        <v>0</v>
      </c>
      <c r="BE343">
        <f t="shared" si="33"/>
        <v>0</v>
      </c>
      <c r="BF343">
        <f t="shared" si="34"/>
        <v>0</v>
      </c>
      <c r="BG343">
        <f t="shared" si="35"/>
        <v>0</v>
      </c>
      <c r="BH343">
        <f t="shared" si="30"/>
        <v>0</v>
      </c>
      <c r="BI343">
        <f t="shared" si="31"/>
        <v>0</v>
      </c>
      <c r="BO343">
        <f>IF(BF343=1,VLOOKUP($A343,'Full dataset'!$A$4:$IE$190,2007+BO$1-$C343,FALSE),0)</f>
        <v>0</v>
      </c>
      <c r="BP343">
        <f>IF(BF343=1,VLOOKUP($A343,'Full dataset'!$A$4:$IE$190,2007+BP$1-$C343,FALSE),0)</f>
        <v>0</v>
      </c>
      <c r="BQ343">
        <f>IF(BF343=1,VLOOKUP($A343,'Full dataset'!$A$4:$IE$190,2007+BQ$1-$C343,FALSE),0)</f>
        <v>0</v>
      </c>
      <c r="BR343">
        <f>IF($BG343=1,VLOOKUP($A343,'Full dataset'!$A$4:$IE$190,BR$1-2007+$C343,FALSE),0)</f>
        <v>0</v>
      </c>
      <c r="BS343">
        <f>IF($BG343=1,VLOOKUP($A343,'Full dataset'!$A$4:$IE$190,BS$1-2007+$C343,FALSE),0)</f>
        <v>0</v>
      </c>
      <c r="BT343">
        <f>IF($BG343=1,VLOOKUP($A343,'Full dataset'!$A$4:$IE$190,BT$1-2007+$C343,FALSE),0)</f>
        <v>0</v>
      </c>
      <c r="BU343">
        <f>IF($BG343=1,VLOOKUP($A343,'Full dataset'!$A$4:$IE$190,BU$1-2007+$C343,FALSE),0)</f>
        <v>0</v>
      </c>
      <c r="BV343">
        <f>IF($BG343=1,VLOOKUP($A343,'Full dataset'!$A$4:$IE$190,BV$1-2007+$C343,FALSE),0)</f>
        <v>0</v>
      </c>
      <c r="BW343">
        <f>IF($BG343=1,VLOOKUP($A343,'Full dataset'!$A$4:$IE$190,BW$1-2007+$C343,FALSE),0)</f>
        <v>0</v>
      </c>
      <c r="BX343">
        <f>IF($BG343=1,VLOOKUP($A343,'Full dataset'!$A$4:$IE$190,BX$1-2007+$C343,FALSE),0)</f>
        <v>0</v>
      </c>
    </row>
    <row r="344" spans="1:76" x14ac:dyDescent="0.25">
      <c r="A344">
        <v>157</v>
      </c>
      <c r="B344" t="s">
        <v>588</v>
      </c>
      <c r="C344">
        <v>2008</v>
      </c>
      <c r="D344" t="s">
        <v>591</v>
      </c>
      <c r="E344">
        <f t="shared" si="32"/>
        <v>1</v>
      </c>
      <c r="S344">
        <v>7372</v>
      </c>
      <c r="T344">
        <v>511210</v>
      </c>
      <c r="U344">
        <v>0</v>
      </c>
      <c r="V344" t="s">
        <v>726</v>
      </c>
      <c r="W344" t="s">
        <v>726</v>
      </c>
      <c r="X344" t="s">
        <v>726</v>
      </c>
      <c r="Y344">
        <v>0</v>
      </c>
      <c r="Z344" t="s">
        <v>726</v>
      </c>
      <c r="AA344" t="s">
        <v>726</v>
      </c>
      <c r="AB344" t="s">
        <v>726</v>
      </c>
      <c r="AC344">
        <f>VLOOKUP(A344,'Full dataset'!$A$4:$IE$190,2033-C344,FALSE)</f>
        <v>0</v>
      </c>
      <c r="AD344" t="str">
        <f>VLOOKUP(A344,'Full dataset'!$A$4:$IE$190,2041-C344,FALSE)</f>
        <v>.</v>
      </c>
      <c r="AE344">
        <f>VLOOKUP(A344,'Full dataset'!$A$4:$IE$190,2050-C344,FALSE)</f>
        <v>0</v>
      </c>
      <c r="AF344">
        <v>0</v>
      </c>
      <c r="AG344">
        <f>VLOOKUP($A344,'Full dataset'!$A$4:$IE$190,2007+AG$1-$C344,FALSE)</f>
        <v>-107</v>
      </c>
      <c r="AH344">
        <f>VLOOKUP($A344,'Full dataset'!$A$4:$IE$190,2007+AH$1-$C344,FALSE)</f>
        <v>14701</v>
      </c>
      <c r="AI344">
        <f>VLOOKUP($A344,'Full dataset'!$A$4:$IE$190,2007+AI$1-$C344,FALSE)</f>
        <v>3026</v>
      </c>
      <c r="AJ344" t="str">
        <f>VLOOKUP($A344,'Full dataset'!$A$4:$IE$190,2007+AJ$1-$C344,FALSE)</f>
        <v>.</v>
      </c>
      <c r="AK344">
        <f>VLOOKUP($A344,'Full dataset'!$A$4:$IE$190,2007+AK$1-$C344,FALSE)</f>
        <v>17</v>
      </c>
      <c r="AL344" t="str">
        <f>VLOOKUP($A344,'Full dataset'!$A$4:$IE$190,2007+AL$1-$C344,FALSE)</f>
        <v>.</v>
      </c>
      <c r="AM344" t="s">
        <v>726</v>
      </c>
      <c r="AN344" t="str">
        <f>VLOOKUP($A344,'Full dataset'!$A$4:$IE$190,2007+AN$1-$C344,FALSE)</f>
        <v>.</v>
      </c>
      <c r="AO344" t="str">
        <f>VLOOKUP($A344,'Full dataset'!$A$4:$IE$190,2007+AO$1-$C344,FALSE)</f>
        <v>.</v>
      </c>
      <c r="AP344" t="s">
        <v>726</v>
      </c>
      <c r="AQ344" t="s">
        <v>726</v>
      </c>
      <c r="AR344" t="s">
        <v>726</v>
      </c>
      <c r="AS344" t="s">
        <v>726</v>
      </c>
      <c r="AT344" t="s">
        <v>726</v>
      </c>
      <c r="AU344">
        <f>VLOOKUP(A344,'Full dataset'!$A$4:$II$190,$AU$1,FALSE)</f>
        <v>9999</v>
      </c>
      <c r="AW344" t="str">
        <f>VLOOKUP(A344,'Full dataset'!$A$5:$IM$190,247,FALSE)</f>
        <v>.</v>
      </c>
      <c r="AX344" t="str">
        <f>VLOOKUP(A344,'Full dataset'!$A$4:$II$190,242,FALSE)</f>
        <v>.</v>
      </c>
      <c r="AY344" t="str">
        <f>VLOOKUP(A344,'Full dataset'!$A$5:$IM$190,246,FALSE)</f>
        <v>.</v>
      </c>
      <c r="AZ344">
        <v>9999</v>
      </c>
      <c r="BA344">
        <f>MAX(VLOOKUP($A344,'Full dataset'!$A$4:$IX$190,BA$1,FALSE),AW344)</f>
        <v>0</v>
      </c>
      <c r="BB344">
        <f>IF(VLOOKUP($A344,'Full dataset'!$A$4:$IX$190,BB$1,FALSE)&gt;0,VLOOKUP($A344,'Full dataset'!$A$4:$IX$190,BB$1,FALSE),AU344)</f>
        <v>9999</v>
      </c>
      <c r="BC344">
        <f>MAX(VLOOKUP($A344,'Full dataset'!$A$4:$IX$190,BC$1,FALSE),AY344)</f>
        <v>0</v>
      </c>
      <c r="BD344">
        <f>MAX(VLOOKUP($A344,'Full dataset'!$A$4:$IX$190,BD$1,FALSE),AX344)</f>
        <v>0</v>
      </c>
      <c r="BE344">
        <f t="shared" si="33"/>
        <v>0</v>
      </c>
      <c r="BF344">
        <f t="shared" si="34"/>
        <v>0</v>
      </c>
      <c r="BG344">
        <f t="shared" si="35"/>
        <v>0</v>
      </c>
      <c r="BH344">
        <f t="shared" si="30"/>
        <v>0</v>
      </c>
      <c r="BI344">
        <f t="shared" si="31"/>
        <v>0</v>
      </c>
      <c r="BO344">
        <f>IF(BF344=1,VLOOKUP($A344,'Full dataset'!$A$4:$IE$190,2007+BO$1-$C344,FALSE),0)</f>
        <v>0</v>
      </c>
      <c r="BP344">
        <f>IF(BF344=1,VLOOKUP($A344,'Full dataset'!$A$4:$IE$190,2007+BP$1-$C344,FALSE),0)</f>
        <v>0</v>
      </c>
      <c r="BQ344">
        <f>IF(BF344=1,VLOOKUP($A344,'Full dataset'!$A$4:$IE$190,2007+BQ$1-$C344,FALSE),0)</f>
        <v>0</v>
      </c>
      <c r="BR344">
        <f>IF($BG344=1,VLOOKUP($A344,'Full dataset'!$A$4:$IE$190,BR$1-2007+$C344,FALSE),0)</f>
        <v>0</v>
      </c>
      <c r="BS344">
        <f>IF($BG344=1,VLOOKUP($A344,'Full dataset'!$A$4:$IE$190,BS$1-2007+$C344,FALSE),0)</f>
        <v>0</v>
      </c>
      <c r="BT344">
        <f>IF($BG344=1,VLOOKUP($A344,'Full dataset'!$A$4:$IE$190,BT$1-2007+$C344,FALSE),0)</f>
        <v>0</v>
      </c>
      <c r="BU344">
        <f>IF($BG344=1,VLOOKUP($A344,'Full dataset'!$A$4:$IE$190,BU$1-2007+$C344,FALSE),0)</f>
        <v>0</v>
      </c>
      <c r="BV344">
        <f>IF($BG344=1,VLOOKUP($A344,'Full dataset'!$A$4:$IE$190,BV$1-2007+$C344,FALSE),0)</f>
        <v>0</v>
      </c>
      <c r="BW344">
        <f>IF($BG344=1,VLOOKUP($A344,'Full dataset'!$A$4:$IE$190,BW$1-2007+$C344,FALSE),0)</f>
        <v>0</v>
      </c>
      <c r="BX344">
        <f>IF($BG344=1,VLOOKUP($A344,'Full dataset'!$A$4:$IE$190,BX$1-2007+$C344,FALSE),0)</f>
        <v>0</v>
      </c>
    </row>
    <row r="345" spans="1:76" x14ac:dyDescent="0.25">
      <c r="A345">
        <v>158</v>
      </c>
      <c r="B345" t="s">
        <v>200</v>
      </c>
      <c r="C345">
        <v>2008</v>
      </c>
      <c r="D345" t="s">
        <v>591</v>
      </c>
      <c r="E345">
        <f t="shared" si="32"/>
        <v>1</v>
      </c>
      <c r="S345">
        <v>2834</v>
      </c>
      <c r="T345">
        <v>325412</v>
      </c>
      <c r="U345">
        <v>0</v>
      </c>
      <c r="V345" t="s">
        <v>726</v>
      </c>
      <c r="W345" t="s">
        <v>726</v>
      </c>
      <c r="X345" t="s">
        <v>726</v>
      </c>
      <c r="Y345">
        <v>0</v>
      </c>
      <c r="Z345" t="s">
        <v>726</v>
      </c>
      <c r="AA345" t="s">
        <v>726</v>
      </c>
      <c r="AB345" t="s">
        <v>726</v>
      </c>
      <c r="AC345">
        <f>VLOOKUP(A345,'Full dataset'!$A$4:$IE$190,2033-C345,FALSE)</f>
        <v>0</v>
      </c>
      <c r="AD345" t="str">
        <f>VLOOKUP(A345,'Full dataset'!$A$4:$IE$190,2041-C345,FALSE)</f>
        <v>.</v>
      </c>
      <c r="AE345">
        <f>VLOOKUP(A345,'Full dataset'!$A$4:$IE$190,2050-C345,FALSE)</f>
        <v>0</v>
      </c>
      <c r="AF345">
        <v>0</v>
      </c>
      <c r="AG345">
        <f>VLOOKUP($A345,'Full dataset'!$A$4:$IE$190,2007+AG$1-$C345,FALSE)</f>
        <v>-82.71</v>
      </c>
      <c r="AH345">
        <f>VLOOKUP($A345,'Full dataset'!$A$4:$IE$190,2007+AH$1-$C345,FALSE)</f>
        <v>670.03800000000001</v>
      </c>
      <c r="AI345">
        <f>VLOOKUP($A345,'Full dataset'!$A$4:$IE$190,2007+AI$1-$C345,FALSE)</f>
        <v>238.45699999999999</v>
      </c>
      <c r="AJ345" t="str">
        <f>VLOOKUP($A345,'Full dataset'!$A$4:$IE$190,2007+AJ$1-$C345,FALSE)</f>
        <v>.</v>
      </c>
      <c r="AK345">
        <f>VLOOKUP($A345,'Full dataset'!$A$4:$IE$190,2007+AK$1-$C345,FALSE)</f>
        <v>49</v>
      </c>
      <c r="AL345" t="str">
        <f>VLOOKUP($A345,'Full dataset'!$A$4:$IE$190,2007+AL$1-$C345,FALSE)</f>
        <v>.</v>
      </c>
      <c r="AM345" t="s">
        <v>726</v>
      </c>
      <c r="AN345" t="str">
        <f>VLOOKUP($A345,'Full dataset'!$A$4:$IE$190,2007+AN$1-$C345,FALSE)</f>
        <v>.</v>
      </c>
      <c r="AO345" t="str">
        <f>VLOOKUP($A345,'Full dataset'!$A$4:$IE$190,2007+AO$1-$C345,FALSE)</f>
        <v>.</v>
      </c>
      <c r="AP345" t="s">
        <v>726</v>
      </c>
      <c r="AQ345" t="s">
        <v>726</v>
      </c>
      <c r="AR345" t="s">
        <v>726</v>
      </c>
      <c r="AS345" t="s">
        <v>726</v>
      </c>
      <c r="AT345" t="s">
        <v>726</v>
      </c>
      <c r="AU345">
        <f>VLOOKUP(A345,'Full dataset'!$A$4:$II$190,$AU$1,FALSE)</f>
        <v>9999</v>
      </c>
      <c r="AW345" t="str">
        <f>VLOOKUP(A345,'Full dataset'!$A$5:$IM$190,247,FALSE)</f>
        <v>.</v>
      </c>
      <c r="AX345" t="str">
        <f>VLOOKUP(A345,'Full dataset'!$A$4:$II$190,242,FALSE)</f>
        <v>.</v>
      </c>
      <c r="AY345" t="str">
        <f>VLOOKUP(A345,'Full dataset'!$A$5:$IM$190,246,FALSE)</f>
        <v>.</v>
      </c>
      <c r="AZ345">
        <v>9999</v>
      </c>
      <c r="BA345">
        <f>MAX(VLOOKUP($A345,'Full dataset'!$A$4:$IX$190,BA$1,FALSE),AW345)</f>
        <v>0</v>
      </c>
      <c r="BB345">
        <f>IF(VLOOKUP($A345,'Full dataset'!$A$4:$IX$190,BB$1,FALSE)&gt;0,VLOOKUP($A345,'Full dataset'!$A$4:$IX$190,BB$1,FALSE),AU345)</f>
        <v>9999</v>
      </c>
      <c r="BC345">
        <f>MAX(VLOOKUP($A345,'Full dataset'!$A$4:$IX$190,BC$1,FALSE),AY345)</f>
        <v>0</v>
      </c>
      <c r="BD345">
        <f>MAX(VLOOKUP($A345,'Full dataset'!$A$4:$IX$190,BD$1,FALSE),AX345)</f>
        <v>0</v>
      </c>
      <c r="BE345">
        <f t="shared" si="33"/>
        <v>0</v>
      </c>
      <c r="BF345">
        <f t="shared" si="34"/>
        <v>0</v>
      </c>
      <c r="BG345">
        <f t="shared" si="35"/>
        <v>0</v>
      </c>
      <c r="BH345">
        <f t="shared" si="30"/>
        <v>0</v>
      </c>
      <c r="BI345">
        <f t="shared" si="31"/>
        <v>0</v>
      </c>
      <c r="BO345">
        <f>IF(BF345=1,VLOOKUP($A345,'Full dataset'!$A$4:$IE$190,2007+BO$1-$C345,FALSE),0)</f>
        <v>0</v>
      </c>
      <c r="BP345">
        <f>IF(BF345=1,VLOOKUP($A345,'Full dataset'!$A$4:$IE$190,2007+BP$1-$C345,FALSE),0)</f>
        <v>0</v>
      </c>
      <c r="BQ345">
        <f>IF(BF345=1,VLOOKUP($A345,'Full dataset'!$A$4:$IE$190,2007+BQ$1-$C345,FALSE),0)</f>
        <v>0</v>
      </c>
      <c r="BR345">
        <f>IF($BG345=1,VLOOKUP($A345,'Full dataset'!$A$4:$IE$190,BR$1-2007+$C345,FALSE),0)</f>
        <v>0</v>
      </c>
      <c r="BS345">
        <f>IF($BG345=1,VLOOKUP($A345,'Full dataset'!$A$4:$IE$190,BS$1-2007+$C345,FALSE),0)</f>
        <v>0</v>
      </c>
      <c r="BT345">
        <f>IF($BG345=1,VLOOKUP($A345,'Full dataset'!$A$4:$IE$190,BT$1-2007+$C345,FALSE),0)</f>
        <v>0</v>
      </c>
      <c r="BU345">
        <f>IF($BG345=1,VLOOKUP($A345,'Full dataset'!$A$4:$IE$190,BU$1-2007+$C345,FALSE),0)</f>
        <v>0</v>
      </c>
      <c r="BV345">
        <f>IF($BG345=1,VLOOKUP($A345,'Full dataset'!$A$4:$IE$190,BV$1-2007+$C345,FALSE),0)</f>
        <v>0</v>
      </c>
      <c r="BW345">
        <f>IF($BG345=1,VLOOKUP($A345,'Full dataset'!$A$4:$IE$190,BW$1-2007+$C345,FALSE),0)</f>
        <v>0</v>
      </c>
      <c r="BX345">
        <f>IF($BG345=1,VLOOKUP($A345,'Full dataset'!$A$4:$IE$190,BX$1-2007+$C345,FALSE),0)</f>
        <v>0</v>
      </c>
    </row>
    <row r="346" spans="1:76" x14ac:dyDescent="0.25">
      <c r="A346">
        <v>159</v>
      </c>
      <c r="B346" t="s">
        <v>201</v>
      </c>
      <c r="C346">
        <v>2008</v>
      </c>
      <c r="D346" t="s">
        <v>599</v>
      </c>
      <c r="E346">
        <f t="shared" si="32"/>
        <v>1</v>
      </c>
      <c r="U346">
        <v>0</v>
      </c>
      <c r="V346" t="s">
        <v>726</v>
      </c>
      <c r="W346" t="s">
        <v>726</v>
      </c>
      <c r="X346" t="s">
        <v>726</v>
      </c>
      <c r="Y346">
        <v>0</v>
      </c>
      <c r="Z346" t="s">
        <v>726</v>
      </c>
      <c r="AA346" t="s">
        <v>726</v>
      </c>
      <c r="AB346" t="s">
        <v>726</v>
      </c>
      <c r="AC346">
        <f>VLOOKUP(A346,'Full dataset'!$A$4:$IE$190,2033-C346,FALSE)</f>
        <v>0</v>
      </c>
      <c r="AD346" t="str">
        <f>VLOOKUP(A346,'Full dataset'!$A$4:$IE$190,2041-C346,FALSE)</f>
        <v>.</v>
      </c>
      <c r="AE346">
        <f>VLOOKUP(A346,'Full dataset'!$A$4:$IE$190,2050-C346,FALSE)</f>
        <v>0</v>
      </c>
      <c r="AF346">
        <v>0</v>
      </c>
      <c r="AG346" t="str">
        <f>VLOOKUP($A346,'Full dataset'!$A$4:$IE$190,2007+AG$1-$C346,FALSE)</f>
        <v>.</v>
      </c>
      <c r="AH346" t="str">
        <f>VLOOKUP($A346,'Full dataset'!$A$4:$IE$190,2007+AH$1-$C346,FALSE)</f>
        <v>.</v>
      </c>
      <c r="AI346" t="str">
        <f>VLOOKUP($A346,'Full dataset'!$A$4:$IE$190,2007+AI$1-$C346,FALSE)</f>
        <v>.</v>
      </c>
      <c r="AJ346" t="str">
        <f>VLOOKUP($A346,'Full dataset'!$A$4:$IE$190,2007+AJ$1-$C346,FALSE)</f>
        <v>.</v>
      </c>
      <c r="AK346" t="str">
        <f>VLOOKUP($A346,'Full dataset'!$A$4:$IE$190,2007+AK$1-$C346,FALSE)</f>
        <v>.</v>
      </c>
      <c r="AL346" t="str">
        <f>VLOOKUP($A346,'Full dataset'!$A$4:$IE$190,2007+AL$1-$C346,FALSE)</f>
        <v>.</v>
      </c>
      <c r="AM346" t="s">
        <v>726</v>
      </c>
      <c r="AN346" t="str">
        <f>VLOOKUP($A346,'Full dataset'!$A$4:$IE$190,2007+AN$1-$C346,FALSE)</f>
        <v>.</v>
      </c>
      <c r="AO346" t="str">
        <f>VLOOKUP($A346,'Full dataset'!$A$4:$IE$190,2007+AO$1-$C346,FALSE)</f>
        <v>.</v>
      </c>
      <c r="AP346" t="s">
        <v>726</v>
      </c>
      <c r="AQ346" t="s">
        <v>726</v>
      </c>
      <c r="AR346" t="s">
        <v>726</v>
      </c>
      <c r="AS346" t="s">
        <v>726</v>
      </c>
      <c r="AT346" t="s">
        <v>726</v>
      </c>
      <c r="AU346">
        <f>VLOOKUP(A346,'Full dataset'!$A$4:$II$190,$AU$1,FALSE)</f>
        <v>9999</v>
      </c>
      <c r="AW346" t="str">
        <f>VLOOKUP(A346,'Full dataset'!$A$5:$IM$190,247,FALSE)</f>
        <v>.</v>
      </c>
      <c r="AX346" t="str">
        <f>VLOOKUP(A346,'Full dataset'!$A$4:$II$190,242,FALSE)</f>
        <v>.</v>
      </c>
      <c r="AY346" t="str">
        <f>VLOOKUP(A346,'Full dataset'!$A$5:$IM$190,246,FALSE)</f>
        <v>.</v>
      </c>
      <c r="AZ346">
        <v>9999</v>
      </c>
      <c r="BA346">
        <f>MAX(VLOOKUP($A346,'Full dataset'!$A$4:$IX$190,BA$1,FALSE),AW346)</f>
        <v>0</v>
      </c>
      <c r="BB346">
        <f>IF(VLOOKUP($A346,'Full dataset'!$A$4:$IX$190,BB$1,FALSE)&gt;0,VLOOKUP($A346,'Full dataset'!$A$4:$IX$190,BB$1,FALSE),AU346)</f>
        <v>9999</v>
      </c>
      <c r="BC346">
        <f>MAX(VLOOKUP($A346,'Full dataset'!$A$4:$IX$190,BC$1,FALSE),AY346)</f>
        <v>0</v>
      </c>
      <c r="BD346">
        <f>MAX(VLOOKUP($A346,'Full dataset'!$A$4:$IX$190,BD$1,FALSE),AX346)</f>
        <v>0</v>
      </c>
      <c r="BE346">
        <f t="shared" si="33"/>
        <v>0</v>
      </c>
      <c r="BF346">
        <f t="shared" si="34"/>
        <v>0</v>
      </c>
      <c r="BG346">
        <f t="shared" si="35"/>
        <v>0</v>
      </c>
      <c r="BH346">
        <f t="shared" si="30"/>
        <v>0</v>
      </c>
      <c r="BI346">
        <f t="shared" si="31"/>
        <v>0</v>
      </c>
      <c r="BO346">
        <f>IF(BF346=1,VLOOKUP($A346,'Full dataset'!$A$4:$IE$190,2007+BO$1-$C346,FALSE),0)</f>
        <v>0</v>
      </c>
      <c r="BP346">
        <f>IF(BF346=1,VLOOKUP($A346,'Full dataset'!$A$4:$IE$190,2007+BP$1-$C346,FALSE),0)</f>
        <v>0</v>
      </c>
      <c r="BQ346">
        <f>IF(BF346=1,VLOOKUP($A346,'Full dataset'!$A$4:$IE$190,2007+BQ$1-$C346,FALSE),0)</f>
        <v>0</v>
      </c>
      <c r="BR346">
        <f>IF($BG346=1,VLOOKUP($A346,'Full dataset'!$A$4:$IE$190,BR$1-2007+$C346,FALSE),0)</f>
        <v>0</v>
      </c>
      <c r="BS346">
        <f>IF($BG346=1,VLOOKUP($A346,'Full dataset'!$A$4:$IE$190,BS$1-2007+$C346,FALSE),0)</f>
        <v>0</v>
      </c>
      <c r="BT346">
        <f>IF($BG346=1,VLOOKUP($A346,'Full dataset'!$A$4:$IE$190,BT$1-2007+$C346,FALSE),0)</f>
        <v>0</v>
      </c>
      <c r="BU346">
        <f>IF($BG346=1,VLOOKUP($A346,'Full dataset'!$A$4:$IE$190,BU$1-2007+$C346,FALSE),0)</f>
        <v>0</v>
      </c>
      <c r="BV346">
        <f>IF($BG346=1,VLOOKUP($A346,'Full dataset'!$A$4:$IE$190,BV$1-2007+$C346,FALSE),0)</f>
        <v>0</v>
      </c>
      <c r="BW346">
        <f>IF($BG346=1,VLOOKUP($A346,'Full dataset'!$A$4:$IE$190,BW$1-2007+$C346,FALSE),0)</f>
        <v>0</v>
      </c>
      <c r="BX346">
        <f>IF($BG346=1,VLOOKUP($A346,'Full dataset'!$A$4:$IE$190,BX$1-2007+$C346,FALSE),0)</f>
        <v>0</v>
      </c>
    </row>
    <row r="347" spans="1:76" x14ac:dyDescent="0.25">
      <c r="A347">
        <v>160</v>
      </c>
      <c r="B347" t="s">
        <v>620</v>
      </c>
      <c r="C347">
        <v>2008</v>
      </c>
      <c r="D347" t="s">
        <v>633</v>
      </c>
      <c r="E347">
        <f t="shared" si="32"/>
        <v>1</v>
      </c>
      <c r="S347">
        <v>3851</v>
      </c>
      <c r="T347">
        <v>339115</v>
      </c>
      <c r="U347">
        <v>0</v>
      </c>
      <c r="V347" t="s">
        <v>726</v>
      </c>
      <c r="W347" t="s">
        <v>726</v>
      </c>
      <c r="X347" t="s">
        <v>726</v>
      </c>
      <c r="Y347">
        <v>0</v>
      </c>
      <c r="Z347" t="s">
        <v>726</v>
      </c>
      <c r="AA347" t="s">
        <v>726</v>
      </c>
      <c r="AB347" t="s">
        <v>726</v>
      </c>
      <c r="AC347">
        <f>VLOOKUP(A347,'Full dataset'!$A$4:$IE$190,2033-C347,FALSE)</f>
        <v>4.0999999999999996</v>
      </c>
      <c r="AD347">
        <f>VLOOKUP(A347,'Full dataset'!$A$4:$IE$190,2041-C347,FALSE)</f>
        <v>7160</v>
      </c>
      <c r="AE347">
        <f>VLOOKUP(A347,'Full dataset'!$A$4:$IE$190,2050-C347,FALSE)</f>
        <v>0</v>
      </c>
      <c r="AF347">
        <v>2.0499999999999998</v>
      </c>
      <c r="AG347">
        <f>VLOOKUP($A347,'Full dataset'!$A$4:$IE$190,2007+AG$1-$C347,FALSE)</f>
        <v>2046.5</v>
      </c>
      <c r="AH347">
        <f>VLOOKUP($A347,'Full dataset'!$A$4:$IE$190,2007+AH$1-$C347,FALSE)</f>
        <v>7551.1</v>
      </c>
      <c r="AI347">
        <f>VLOOKUP($A347,'Full dataset'!$A$4:$IE$190,2007+AI$1-$C347,FALSE)</f>
        <v>6293.7</v>
      </c>
      <c r="AJ347">
        <f>VLOOKUP($A347,'Full dataset'!$A$4:$IE$190,2007+AJ$1-$C347,FALSE)</f>
        <v>315</v>
      </c>
      <c r="AK347" t="str">
        <f>VLOOKUP($A347,'Full dataset'!$A$4:$IE$190,2007+AK$1-$C347,FALSE)</f>
        <v>.</v>
      </c>
      <c r="AL347">
        <f>VLOOKUP($A347,'Full dataset'!$A$4:$IE$190,2007+AL$1-$C347,FALSE)</f>
        <v>47</v>
      </c>
      <c r="AM347" t="s">
        <v>726</v>
      </c>
      <c r="AN347">
        <f>VLOOKUP($A347,'Full dataset'!$A$4:$IE$190,2007+AN$1-$C347,FALSE)</f>
        <v>78227</v>
      </c>
      <c r="AO347">
        <f>VLOOKUP($A347,'Full dataset'!$A$4:$IE$190,2007+AO$1-$C347,FALSE)</f>
        <v>3</v>
      </c>
      <c r="AP347" t="s">
        <v>726</v>
      </c>
      <c r="AQ347" t="s">
        <v>726</v>
      </c>
      <c r="AR347" t="s">
        <v>726</v>
      </c>
      <c r="AS347" t="s">
        <v>726</v>
      </c>
      <c r="AT347" t="s">
        <v>726</v>
      </c>
      <c r="AU347">
        <f>VLOOKUP(A347,'Full dataset'!$A$4:$II$190,$AU$1,FALSE)</f>
        <v>9999</v>
      </c>
      <c r="AW347" t="str">
        <f>VLOOKUP(A347,'Full dataset'!$A$5:$IM$190,247,FALSE)</f>
        <v>.</v>
      </c>
      <c r="AX347" t="str">
        <f>VLOOKUP(A347,'Full dataset'!$A$4:$II$190,242,FALSE)</f>
        <v>.</v>
      </c>
      <c r="AY347" t="str">
        <f>VLOOKUP(A347,'Full dataset'!$A$5:$IM$190,246,FALSE)</f>
        <v>.</v>
      </c>
      <c r="AZ347">
        <v>9999</v>
      </c>
      <c r="BA347">
        <f>MAX(VLOOKUP($A347,'Full dataset'!$A$4:$IX$190,BA$1,FALSE),AW347)</f>
        <v>0</v>
      </c>
      <c r="BB347">
        <f>IF(VLOOKUP($A347,'Full dataset'!$A$4:$IX$190,BB$1,FALSE)&gt;0,VLOOKUP($A347,'Full dataset'!$A$4:$IX$190,BB$1,FALSE),AU347)</f>
        <v>9999</v>
      </c>
      <c r="BC347">
        <f>MAX(VLOOKUP($A347,'Full dataset'!$A$4:$IX$190,BC$1,FALSE),AY347)</f>
        <v>0</v>
      </c>
      <c r="BD347">
        <f>MAX(VLOOKUP($A347,'Full dataset'!$A$4:$IX$190,BD$1,FALSE),AX347)</f>
        <v>0</v>
      </c>
      <c r="BE347">
        <f t="shared" si="33"/>
        <v>0</v>
      </c>
      <c r="BF347">
        <f t="shared" si="34"/>
        <v>0</v>
      </c>
      <c r="BG347">
        <f t="shared" si="35"/>
        <v>0</v>
      </c>
      <c r="BH347">
        <f t="shared" si="30"/>
        <v>0</v>
      </c>
      <c r="BI347">
        <f t="shared" si="31"/>
        <v>0</v>
      </c>
      <c r="BO347">
        <f>IF(BF347=1,VLOOKUP($A347,'Full dataset'!$A$4:$IE$190,2007+BO$1-$C347,FALSE),0)</f>
        <v>0</v>
      </c>
      <c r="BP347">
        <f>IF(BF347=1,VLOOKUP($A347,'Full dataset'!$A$4:$IE$190,2007+BP$1-$C347,FALSE),0)</f>
        <v>0</v>
      </c>
      <c r="BQ347">
        <f>IF(BF347=1,VLOOKUP($A347,'Full dataset'!$A$4:$IE$190,2007+BQ$1-$C347,FALSE),0)</f>
        <v>0</v>
      </c>
      <c r="BR347">
        <f>IF($BG347=1,VLOOKUP($A347,'Full dataset'!$A$4:$IE$190,BR$1-2007+$C347,FALSE),0)</f>
        <v>0</v>
      </c>
      <c r="BS347">
        <f>IF($BG347=1,VLOOKUP($A347,'Full dataset'!$A$4:$IE$190,BS$1-2007+$C347,FALSE),0)</f>
        <v>0</v>
      </c>
      <c r="BT347">
        <f>IF($BG347=1,VLOOKUP($A347,'Full dataset'!$A$4:$IE$190,BT$1-2007+$C347,FALSE),0)</f>
        <v>0</v>
      </c>
      <c r="BU347">
        <f>IF($BG347=1,VLOOKUP($A347,'Full dataset'!$A$4:$IE$190,BU$1-2007+$C347,FALSE),0)</f>
        <v>0</v>
      </c>
      <c r="BV347">
        <f>IF($BG347=1,VLOOKUP($A347,'Full dataset'!$A$4:$IE$190,BV$1-2007+$C347,FALSE),0)</f>
        <v>0</v>
      </c>
      <c r="BW347">
        <f>IF($BG347=1,VLOOKUP($A347,'Full dataset'!$A$4:$IE$190,BW$1-2007+$C347,FALSE),0)</f>
        <v>0</v>
      </c>
      <c r="BX347">
        <f>IF($BG347=1,VLOOKUP($A347,'Full dataset'!$A$4:$IE$190,BX$1-2007+$C347,FALSE),0)</f>
        <v>0</v>
      </c>
    </row>
    <row r="348" spans="1:76" x14ac:dyDescent="0.25">
      <c r="A348">
        <v>161</v>
      </c>
      <c r="B348" t="s">
        <v>603</v>
      </c>
      <c r="C348">
        <v>2008</v>
      </c>
      <c r="D348" t="s">
        <v>582</v>
      </c>
      <c r="E348">
        <f t="shared" si="32"/>
        <v>0</v>
      </c>
      <c r="U348">
        <v>0</v>
      </c>
      <c r="V348" t="s">
        <v>726</v>
      </c>
      <c r="W348" t="s">
        <v>726</v>
      </c>
      <c r="X348" t="s">
        <v>726</v>
      </c>
      <c r="Y348">
        <v>0</v>
      </c>
      <c r="Z348" t="s">
        <v>726</v>
      </c>
      <c r="AA348" t="s">
        <v>726</v>
      </c>
      <c r="AB348" t="s">
        <v>726</v>
      </c>
      <c r="AC348">
        <f>VLOOKUP(A348,'Full dataset'!$A$4:$IE$190,2033-C348,FALSE)</f>
        <v>0</v>
      </c>
      <c r="AD348" t="str">
        <f>VLOOKUP(A348,'Full dataset'!$A$4:$IE$190,2041-C348,FALSE)</f>
        <v>.</v>
      </c>
      <c r="AE348">
        <f>VLOOKUP(A348,'Full dataset'!$A$4:$IE$190,2050-C348,FALSE)</f>
        <v>0</v>
      </c>
      <c r="AF348">
        <v>0</v>
      </c>
      <c r="AG348" t="str">
        <f>VLOOKUP($A348,'Full dataset'!$A$4:$IE$190,2007+AG$1-$C348,FALSE)</f>
        <v>.</v>
      </c>
      <c r="AH348" t="str">
        <f>VLOOKUP($A348,'Full dataset'!$A$4:$IE$190,2007+AH$1-$C348,FALSE)</f>
        <v>.</v>
      </c>
      <c r="AI348">
        <f>VLOOKUP($A348,'Full dataset'!$A$4:$IE$190,2007+AI$1-$C348,FALSE)</f>
        <v>332</v>
      </c>
      <c r="AJ348" t="str">
        <f>VLOOKUP($A348,'Full dataset'!$A$4:$IE$190,2007+AJ$1-$C348,FALSE)</f>
        <v>.</v>
      </c>
      <c r="AK348" t="str">
        <f>VLOOKUP($A348,'Full dataset'!$A$4:$IE$190,2007+AK$1-$C348,FALSE)</f>
        <v>.</v>
      </c>
      <c r="AL348" t="str">
        <f>VLOOKUP($A348,'Full dataset'!$A$4:$IE$190,2007+AL$1-$C348,FALSE)</f>
        <v>.</v>
      </c>
      <c r="AM348" t="s">
        <v>726</v>
      </c>
      <c r="AN348" t="str">
        <f>VLOOKUP($A348,'Full dataset'!$A$4:$IE$190,2007+AN$1-$C348,FALSE)</f>
        <v>.</v>
      </c>
      <c r="AO348" t="str">
        <f>VLOOKUP($A348,'Full dataset'!$A$4:$IE$190,2007+AO$1-$C348,FALSE)</f>
        <v>.</v>
      </c>
      <c r="AP348" t="s">
        <v>726</v>
      </c>
      <c r="AQ348" t="s">
        <v>726</v>
      </c>
      <c r="AR348" t="s">
        <v>726</v>
      </c>
      <c r="AS348" t="s">
        <v>726</v>
      </c>
      <c r="AT348" t="s">
        <v>726</v>
      </c>
      <c r="AU348">
        <f>VLOOKUP(A348,'Full dataset'!$A$4:$II$190,$AU$1,FALSE)</f>
        <v>9999</v>
      </c>
      <c r="AW348" t="str">
        <f>VLOOKUP(A348,'Full dataset'!$A$5:$IM$190,247,FALSE)</f>
        <v>.</v>
      </c>
      <c r="AX348" t="str">
        <f>VLOOKUP(A348,'Full dataset'!$A$4:$II$190,242,FALSE)</f>
        <v>.</v>
      </c>
      <c r="AY348" t="str">
        <f>VLOOKUP(A348,'Full dataset'!$A$5:$IM$190,246,FALSE)</f>
        <v>.</v>
      </c>
      <c r="AZ348">
        <v>9999</v>
      </c>
      <c r="BA348">
        <f>MAX(VLOOKUP($A348,'Full dataset'!$A$4:$IX$190,BA$1,FALSE),AW348)</f>
        <v>0</v>
      </c>
      <c r="BB348">
        <f>IF(VLOOKUP($A348,'Full dataset'!$A$4:$IX$190,BB$1,FALSE)&gt;0,VLOOKUP($A348,'Full dataset'!$A$4:$IX$190,BB$1,FALSE),AU348)</f>
        <v>9999</v>
      </c>
      <c r="BC348">
        <f>MAX(VLOOKUP($A348,'Full dataset'!$A$4:$IX$190,BC$1,FALSE),AY348)</f>
        <v>0</v>
      </c>
      <c r="BD348">
        <f>MAX(VLOOKUP($A348,'Full dataset'!$A$4:$IX$190,BD$1,FALSE),AX348)</f>
        <v>0</v>
      </c>
      <c r="BE348">
        <f t="shared" si="33"/>
        <v>0</v>
      </c>
      <c r="BF348">
        <f t="shared" si="34"/>
        <v>0</v>
      </c>
      <c r="BG348">
        <f t="shared" si="35"/>
        <v>0</v>
      </c>
      <c r="BH348">
        <f t="shared" si="30"/>
        <v>0</v>
      </c>
      <c r="BI348">
        <f t="shared" si="31"/>
        <v>0</v>
      </c>
      <c r="BO348">
        <f>IF(BF348=1,VLOOKUP($A348,'Full dataset'!$A$4:$IE$190,2007+BO$1-$C348,FALSE),0)</f>
        <v>0</v>
      </c>
      <c r="BP348">
        <f>IF(BF348=1,VLOOKUP($A348,'Full dataset'!$A$4:$IE$190,2007+BP$1-$C348,FALSE),0)</f>
        <v>0</v>
      </c>
      <c r="BQ348">
        <f>IF(BF348=1,VLOOKUP($A348,'Full dataset'!$A$4:$IE$190,2007+BQ$1-$C348,FALSE),0)</f>
        <v>0</v>
      </c>
      <c r="BR348">
        <f>IF($BG348=1,VLOOKUP($A348,'Full dataset'!$A$4:$IE$190,BR$1-2007+$C348,FALSE),0)</f>
        <v>0</v>
      </c>
      <c r="BS348">
        <f>IF($BG348=1,VLOOKUP($A348,'Full dataset'!$A$4:$IE$190,BS$1-2007+$C348,FALSE),0)</f>
        <v>0</v>
      </c>
      <c r="BT348">
        <f>IF($BG348=1,VLOOKUP($A348,'Full dataset'!$A$4:$IE$190,BT$1-2007+$C348,FALSE),0)</f>
        <v>0</v>
      </c>
      <c r="BU348">
        <f>IF($BG348=1,VLOOKUP($A348,'Full dataset'!$A$4:$IE$190,BU$1-2007+$C348,FALSE),0)</f>
        <v>0</v>
      </c>
      <c r="BV348">
        <f>IF($BG348=1,VLOOKUP($A348,'Full dataset'!$A$4:$IE$190,BV$1-2007+$C348,FALSE),0)</f>
        <v>0</v>
      </c>
      <c r="BW348">
        <f>IF($BG348=1,VLOOKUP($A348,'Full dataset'!$A$4:$IE$190,BW$1-2007+$C348,FALSE),0)</f>
        <v>0</v>
      </c>
      <c r="BX348">
        <f>IF($BG348=1,VLOOKUP($A348,'Full dataset'!$A$4:$IE$190,BX$1-2007+$C348,FALSE),0)</f>
        <v>0</v>
      </c>
    </row>
    <row r="349" spans="1:76" x14ac:dyDescent="0.25">
      <c r="A349">
        <v>162</v>
      </c>
      <c r="B349" t="s">
        <v>605</v>
      </c>
      <c r="C349">
        <v>2008</v>
      </c>
      <c r="D349" t="s">
        <v>587</v>
      </c>
      <c r="E349">
        <f t="shared" si="32"/>
        <v>0</v>
      </c>
      <c r="U349">
        <v>0</v>
      </c>
      <c r="V349" t="s">
        <v>726</v>
      </c>
      <c r="W349" t="s">
        <v>726</v>
      </c>
      <c r="X349" t="s">
        <v>726</v>
      </c>
      <c r="Y349">
        <v>0</v>
      </c>
      <c r="Z349" t="s">
        <v>726</v>
      </c>
      <c r="AA349" t="s">
        <v>726</v>
      </c>
      <c r="AB349" t="s">
        <v>726</v>
      </c>
      <c r="AC349">
        <f>VLOOKUP(A349,'Full dataset'!$A$4:$IE$190,2033-C349,FALSE)</f>
        <v>3.8</v>
      </c>
      <c r="AD349">
        <f>VLOOKUP(A349,'Full dataset'!$A$4:$IE$190,2041-C349,FALSE)</f>
        <v>3041</v>
      </c>
      <c r="AE349">
        <f>VLOOKUP(A349,'Full dataset'!$A$4:$IE$190,2050-C349,FALSE)</f>
        <v>0</v>
      </c>
      <c r="AF349">
        <v>1.9</v>
      </c>
      <c r="AG349" t="str">
        <f>VLOOKUP($A349,'Full dataset'!$A$4:$IE$190,2007+AG$1-$C349,FALSE)</f>
        <v>.</v>
      </c>
      <c r="AH349" t="str">
        <f>VLOOKUP($A349,'Full dataset'!$A$4:$IE$190,2007+AH$1-$C349,FALSE)</f>
        <v>.</v>
      </c>
      <c r="AI349">
        <f>VLOOKUP($A349,'Full dataset'!$A$4:$IE$190,2007+AI$1-$C349,FALSE)</f>
        <v>480</v>
      </c>
      <c r="AJ349">
        <f>VLOOKUP($A349,'Full dataset'!$A$4:$IE$190,2007+AJ$1-$C349,FALSE)</f>
        <v>91</v>
      </c>
      <c r="AK349" t="str">
        <f>VLOOKUP($A349,'Full dataset'!$A$4:$IE$190,2007+AK$1-$C349,FALSE)</f>
        <v>.</v>
      </c>
      <c r="AL349">
        <f>VLOOKUP($A349,'Full dataset'!$A$4:$IE$190,2007+AL$1-$C349,FALSE)</f>
        <v>76</v>
      </c>
      <c r="AM349" t="s">
        <v>726</v>
      </c>
      <c r="AN349">
        <f>VLOOKUP($A349,'Full dataset'!$A$4:$IE$190,2007+AN$1-$C349,FALSE)</f>
        <v>11106</v>
      </c>
      <c r="AO349">
        <f>VLOOKUP($A349,'Full dataset'!$A$4:$IE$190,2007+AO$1-$C349,FALSE)</f>
        <v>7</v>
      </c>
      <c r="AP349" t="s">
        <v>726</v>
      </c>
      <c r="AQ349" t="s">
        <v>726</v>
      </c>
      <c r="AR349" t="s">
        <v>726</v>
      </c>
      <c r="AS349" t="s">
        <v>726</v>
      </c>
      <c r="AT349" t="s">
        <v>726</v>
      </c>
      <c r="AU349">
        <f>VLOOKUP(A349,'Full dataset'!$A$4:$II$190,$AU$1,FALSE)</f>
        <v>9999</v>
      </c>
      <c r="AW349" t="str">
        <f>VLOOKUP(A349,'Full dataset'!$A$5:$IM$190,247,FALSE)</f>
        <v>.</v>
      </c>
      <c r="AX349" t="str">
        <f>VLOOKUP(A349,'Full dataset'!$A$4:$II$190,242,FALSE)</f>
        <v>.</v>
      </c>
      <c r="AY349" t="str">
        <f>VLOOKUP(A349,'Full dataset'!$A$5:$IM$190,246,FALSE)</f>
        <v>.</v>
      </c>
      <c r="AZ349">
        <v>9999</v>
      </c>
      <c r="BA349">
        <f>MAX(VLOOKUP($A349,'Full dataset'!$A$4:$IX$190,BA$1,FALSE),AW349)</f>
        <v>0</v>
      </c>
      <c r="BB349">
        <f>IF(VLOOKUP($A349,'Full dataset'!$A$4:$IX$190,BB$1,FALSE)&gt;0,VLOOKUP($A349,'Full dataset'!$A$4:$IX$190,BB$1,FALSE),AU349)</f>
        <v>9999</v>
      </c>
      <c r="BC349">
        <f>MAX(VLOOKUP($A349,'Full dataset'!$A$4:$IX$190,BC$1,FALSE),AY349)</f>
        <v>0</v>
      </c>
      <c r="BD349">
        <f>MAX(VLOOKUP($A349,'Full dataset'!$A$4:$IX$190,BD$1,FALSE),AX349)</f>
        <v>0</v>
      </c>
      <c r="BE349">
        <f t="shared" si="33"/>
        <v>0</v>
      </c>
      <c r="BF349">
        <f t="shared" si="34"/>
        <v>0</v>
      </c>
      <c r="BG349">
        <f t="shared" si="35"/>
        <v>0</v>
      </c>
      <c r="BH349">
        <f t="shared" si="30"/>
        <v>0</v>
      </c>
      <c r="BI349">
        <f t="shared" si="31"/>
        <v>0</v>
      </c>
      <c r="BO349">
        <f>IF(BF349=1,VLOOKUP($A349,'Full dataset'!$A$4:$IE$190,2007+BO$1-$C349,FALSE),0)</f>
        <v>0</v>
      </c>
      <c r="BP349">
        <f>IF(BF349=1,VLOOKUP($A349,'Full dataset'!$A$4:$IE$190,2007+BP$1-$C349,FALSE),0)</f>
        <v>0</v>
      </c>
      <c r="BQ349">
        <f>IF(BF349=1,VLOOKUP($A349,'Full dataset'!$A$4:$IE$190,2007+BQ$1-$C349,FALSE),0)</f>
        <v>0</v>
      </c>
      <c r="BR349">
        <f>IF($BG349=1,VLOOKUP($A349,'Full dataset'!$A$4:$IE$190,BR$1-2007+$C349,FALSE),0)</f>
        <v>0</v>
      </c>
      <c r="BS349">
        <f>IF($BG349=1,VLOOKUP($A349,'Full dataset'!$A$4:$IE$190,BS$1-2007+$C349,FALSE),0)</f>
        <v>0</v>
      </c>
      <c r="BT349">
        <f>IF($BG349=1,VLOOKUP($A349,'Full dataset'!$A$4:$IE$190,BT$1-2007+$C349,FALSE),0)</f>
        <v>0</v>
      </c>
      <c r="BU349">
        <f>IF($BG349=1,VLOOKUP($A349,'Full dataset'!$A$4:$IE$190,BU$1-2007+$C349,FALSE),0)</f>
        <v>0</v>
      </c>
      <c r="BV349">
        <f>IF($BG349=1,VLOOKUP($A349,'Full dataset'!$A$4:$IE$190,BV$1-2007+$C349,FALSE),0)</f>
        <v>0</v>
      </c>
      <c r="BW349">
        <f>IF($BG349=1,VLOOKUP($A349,'Full dataset'!$A$4:$IE$190,BW$1-2007+$C349,FALSE),0)</f>
        <v>0</v>
      </c>
      <c r="BX349">
        <f>IF($BG349=1,VLOOKUP($A349,'Full dataset'!$A$4:$IE$190,BX$1-2007+$C349,FALSE),0)</f>
        <v>0</v>
      </c>
    </row>
    <row r="350" spans="1:76" x14ac:dyDescent="0.25">
      <c r="A350">
        <v>163</v>
      </c>
      <c r="B350" t="s">
        <v>606</v>
      </c>
      <c r="C350">
        <v>2008</v>
      </c>
      <c r="D350" t="s">
        <v>591</v>
      </c>
      <c r="E350">
        <f t="shared" si="32"/>
        <v>1</v>
      </c>
      <c r="S350">
        <v>8721</v>
      </c>
      <c r="T350">
        <v>541214</v>
      </c>
      <c r="U350">
        <v>0</v>
      </c>
      <c r="V350" t="s">
        <v>726</v>
      </c>
      <c r="W350" t="s">
        <v>726</v>
      </c>
      <c r="X350" t="s">
        <v>726</v>
      </c>
      <c r="Y350">
        <v>0</v>
      </c>
      <c r="Z350" t="s">
        <v>726</v>
      </c>
      <c r="AA350" t="s">
        <v>726</v>
      </c>
      <c r="AB350" t="s">
        <v>726</v>
      </c>
      <c r="AC350">
        <f>VLOOKUP(A350,'Full dataset'!$A$4:$IE$190,2033-C350,FALSE)</f>
        <v>5</v>
      </c>
      <c r="AD350">
        <f>VLOOKUP(A350,'Full dataset'!$A$4:$IE$190,2041-C350,FALSE)</f>
        <v>12207</v>
      </c>
      <c r="AE350">
        <f>VLOOKUP(A350,'Full dataset'!$A$4:$IE$190,2050-C350,FALSE)</f>
        <v>0</v>
      </c>
      <c r="AF350">
        <v>2.5</v>
      </c>
      <c r="AG350">
        <f>VLOOKUP($A350,'Full dataset'!$A$4:$IE$190,2007+AG$1-$C350,FALSE)</f>
        <v>533.54499999999996</v>
      </c>
      <c r="AH350">
        <f>VLOOKUP($A350,'Full dataset'!$A$4:$IE$190,2007+AH$1-$C350,FALSE)</f>
        <v>5127.415</v>
      </c>
      <c r="AI350">
        <f>VLOOKUP($A350,'Full dataset'!$A$4:$IE$190,2007+AI$1-$C350,FALSE)</f>
        <v>2082.759</v>
      </c>
      <c r="AJ350">
        <f>VLOOKUP($A350,'Full dataset'!$A$4:$IE$190,2007+AJ$1-$C350,FALSE)</f>
        <v>579</v>
      </c>
      <c r="AK350" t="str">
        <f>VLOOKUP($A350,'Full dataset'!$A$4:$IE$190,2007+AK$1-$C350,FALSE)</f>
        <v>.</v>
      </c>
      <c r="AL350">
        <f>VLOOKUP($A350,'Full dataset'!$A$4:$IE$190,2007+AL$1-$C350,FALSE)</f>
        <v>62</v>
      </c>
      <c r="AM350" t="s">
        <v>726</v>
      </c>
      <c r="AN350">
        <f>VLOOKUP($A350,'Full dataset'!$A$4:$IE$190,2007+AN$1-$C350,FALSE)</f>
        <v>112982</v>
      </c>
      <c r="AO350">
        <f>VLOOKUP($A350,'Full dataset'!$A$4:$IE$190,2007+AO$1-$C350,FALSE)</f>
        <v>16</v>
      </c>
      <c r="AP350" t="s">
        <v>726</v>
      </c>
      <c r="AQ350" t="s">
        <v>726</v>
      </c>
      <c r="AR350" t="s">
        <v>726</v>
      </c>
      <c r="AS350" t="s">
        <v>726</v>
      </c>
      <c r="AT350" t="s">
        <v>726</v>
      </c>
      <c r="AU350">
        <f>VLOOKUP(A350,'Full dataset'!$A$4:$II$190,$AU$1,FALSE)</f>
        <v>9999</v>
      </c>
      <c r="AW350" t="str">
        <f>VLOOKUP(A350,'Full dataset'!$A$5:$IM$190,247,FALSE)</f>
        <v>.</v>
      </c>
      <c r="AX350" t="str">
        <f>VLOOKUP(A350,'Full dataset'!$A$4:$II$190,242,FALSE)</f>
        <v>.</v>
      </c>
      <c r="AY350" t="str">
        <f>VLOOKUP(A350,'Full dataset'!$A$5:$IM$190,246,FALSE)</f>
        <v>.</v>
      </c>
      <c r="AZ350">
        <v>9999</v>
      </c>
      <c r="BA350">
        <f>MAX(VLOOKUP($A350,'Full dataset'!$A$4:$IX$190,BA$1,FALSE),AW350)</f>
        <v>0</v>
      </c>
      <c r="BB350">
        <f>IF(VLOOKUP($A350,'Full dataset'!$A$4:$IX$190,BB$1,FALSE)&gt;0,VLOOKUP($A350,'Full dataset'!$A$4:$IX$190,BB$1,FALSE),AU350)</f>
        <v>9999</v>
      </c>
      <c r="BC350">
        <f>MAX(VLOOKUP($A350,'Full dataset'!$A$4:$IX$190,BC$1,FALSE),AY350)</f>
        <v>0</v>
      </c>
      <c r="BD350">
        <f>MAX(VLOOKUP($A350,'Full dataset'!$A$4:$IX$190,BD$1,FALSE),AX350)</f>
        <v>0</v>
      </c>
      <c r="BE350">
        <f t="shared" si="33"/>
        <v>0</v>
      </c>
      <c r="BF350">
        <f t="shared" si="34"/>
        <v>0</v>
      </c>
      <c r="BG350">
        <f t="shared" si="35"/>
        <v>0</v>
      </c>
      <c r="BH350">
        <f t="shared" si="30"/>
        <v>0</v>
      </c>
      <c r="BI350">
        <f t="shared" si="31"/>
        <v>0</v>
      </c>
      <c r="BO350">
        <f>IF(BF350=1,VLOOKUP($A350,'Full dataset'!$A$4:$IE$190,2007+BO$1-$C350,FALSE),0)</f>
        <v>0</v>
      </c>
      <c r="BP350">
        <f>IF(BF350=1,VLOOKUP($A350,'Full dataset'!$A$4:$IE$190,2007+BP$1-$C350,FALSE),0)</f>
        <v>0</v>
      </c>
      <c r="BQ350">
        <f>IF(BF350=1,VLOOKUP($A350,'Full dataset'!$A$4:$IE$190,2007+BQ$1-$C350,FALSE),0)</f>
        <v>0</v>
      </c>
      <c r="BR350">
        <f>IF($BG350=1,VLOOKUP($A350,'Full dataset'!$A$4:$IE$190,BR$1-2007+$C350,FALSE),0)</f>
        <v>0</v>
      </c>
      <c r="BS350">
        <f>IF($BG350=1,VLOOKUP($A350,'Full dataset'!$A$4:$IE$190,BS$1-2007+$C350,FALSE),0)</f>
        <v>0</v>
      </c>
      <c r="BT350">
        <f>IF($BG350=1,VLOOKUP($A350,'Full dataset'!$A$4:$IE$190,BT$1-2007+$C350,FALSE),0)</f>
        <v>0</v>
      </c>
      <c r="BU350">
        <f>IF($BG350=1,VLOOKUP($A350,'Full dataset'!$A$4:$IE$190,BU$1-2007+$C350,FALSE),0)</f>
        <v>0</v>
      </c>
      <c r="BV350">
        <f>IF($BG350=1,VLOOKUP($A350,'Full dataset'!$A$4:$IE$190,BV$1-2007+$C350,FALSE),0)</f>
        <v>0</v>
      </c>
      <c r="BW350">
        <f>IF($BG350=1,VLOOKUP($A350,'Full dataset'!$A$4:$IE$190,BW$1-2007+$C350,FALSE),0)</f>
        <v>0</v>
      </c>
      <c r="BX350">
        <f>IF($BG350=1,VLOOKUP($A350,'Full dataset'!$A$4:$IE$190,BX$1-2007+$C350,FALSE),0)</f>
        <v>0</v>
      </c>
    </row>
    <row r="351" spans="1:76" x14ac:dyDescent="0.25">
      <c r="A351">
        <v>164</v>
      </c>
      <c r="B351" t="s">
        <v>607</v>
      </c>
      <c r="C351">
        <v>2008</v>
      </c>
      <c r="D351" t="s">
        <v>587</v>
      </c>
      <c r="E351">
        <f t="shared" si="32"/>
        <v>0</v>
      </c>
      <c r="U351">
        <v>0</v>
      </c>
      <c r="V351" t="s">
        <v>726</v>
      </c>
      <c r="W351" t="s">
        <v>726</v>
      </c>
      <c r="X351" t="s">
        <v>726</v>
      </c>
      <c r="Y351">
        <v>0</v>
      </c>
      <c r="Z351" t="s">
        <v>726</v>
      </c>
      <c r="AA351" t="s">
        <v>726</v>
      </c>
      <c r="AB351" t="s">
        <v>726</v>
      </c>
      <c r="AC351">
        <f>VLOOKUP(A351,'Full dataset'!$A$4:$IE$190,2033-C351,FALSE)</f>
        <v>0</v>
      </c>
      <c r="AD351" t="str">
        <f>VLOOKUP(A351,'Full dataset'!$A$4:$IE$190,2041-C351,FALSE)</f>
        <v>.</v>
      </c>
      <c r="AE351">
        <f>VLOOKUP(A351,'Full dataset'!$A$4:$IE$190,2050-C351,FALSE)</f>
        <v>0</v>
      </c>
      <c r="AF351">
        <v>0</v>
      </c>
      <c r="AG351">
        <f>VLOOKUP($A351,'Full dataset'!$A$4:$IE$190,2007+AG$1-$C351,FALSE)</f>
        <v>-0.13100000000000001</v>
      </c>
      <c r="AH351">
        <f>VLOOKUP($A351,'Full dataset'!$A$4:$IE$190,2007+AH$1-$C351,FALSE)</f>
        <v>170.61099999999999</v>
      </c>
      <c r="AI351">
        <f>VLOOKUP($A351,'Full dataset'!$A$4:$IE$190,2007+AI$1-$C351,FALSE)</f>
        <v>125.35299999999999</v>
      </c>
      <c r="AJ351" t="str">
        <f>VLOOKUP($A351,'Full dataset'!$A$4:$IE$190,2007+AJ$1-$C351,FALSE)</f>
        <v>.</v>
      </c>
      <c r="AK351" t="str">
        <f>VLOOKUP($A351,'Full dataset'!$A$4:$IE$190,2007+AK$1-$C351,FALSE)</f>
        <v>.</v>
      </c>
      <c r="AL351" t="str">
        <f>VLOOKUP($A351,'Full dataset'!$A$4:$IE$190,2007+AL$1-$C351,FALSE)</f>
        <v>.</v>
      </c>
      <c r="AM351" t="s">
        <v>726</v>
      </c>
      <c r="AN351" t="str">
        <f>VLOOKUP($A351,'Full dataset'!$A$4:$IE$190,2007+AN$1-$C351,FALSE)</f>
        <v>.</v>
      </c>
      <c r="AO351" t="str">
        <f>VLOOKUP($A351,'Full dataset'!$A$4:$IE$190,2007+AO$1-$C351,FALSE)</f>
        <v>.</v>
      </c>
      <c r="AP351" t="s">
        <v>726</v>
      </c>
      <c r="AQ351" t="s">
        <v>726</v>
      </c>
      <c r="AR351" t="s">
        <v>726</v>
      </c>
      <c r="AS351" t="s">
        <v>726</v>
      </c>
      <c r="AT351" t="s">
        <v>726</v>
      </c>
      <c r="AU351">
        <f>VLOOKUP(A351,'Full dataset'!$A$4:$II$190,$AU$1,FALSE)</f>
        <v>9999</v>
      </c>
      <c r="AW351" t="str">
        <f>VLOOKUP(A351,'Full dataset'!$A$5:$IM$190,247,FALSE)</f>
        <v>.</v>
      </c>
      <c r="AX351" t="str">
        <f>VLOOKUP(A351,'Full dataset'!$A$4:$II$190,242,FALSE)</f>
        <v>.</v>
      </c>
      <c r="AY351" t="str">
        <f>VLOOKUP(A351,'Full dataset'!$A$5:$IM$190,246,FALSE)</f>
        <v>.</v>
      </c>
      <c r="AZ351">
        <v>9999</v>
      </c>
      <c r="BA351">
        <f>MAX(VLOOKUP($A351,'Full dataset'!$A$4:$IX$190,BA$1,FALSE),AW351)</f>
        <v>0</v>
      </c>
      <c r="BB351">
        <f>IF(VLOOKUP($A351,'Full dataset'!$A$4:$IX$190,BB$1,FALSE)&gt;0,VLOOKUP($A351,'Full dataset'!$A$4:$IX$190,BB$1,FALSE),AU351)</f>
        <v>9999</v>
      </c>
      <c r="BC351">
        <f>MAX(VLOOKUP($A351,'Full dataset'!$A$4:$IX$190,BC$1,FALSE),AY351)</f>
        <v>0</v>
      </c>
      <c r="BD351">
        <f>MAX(VLOOKUP($A351,'Full dataset'!$A$4:$IX$190,BD$1,FALSE),AX351)</f>
        <v>0</v>
      </c>
      <c r="BE351">
        <f t="shared" si="33"/>
        <v>0</v>
      </c>
      <c r="BF351">
        <f t="shared" si="34"/>
        <v>0</v>
      </c>
      <c r="BG351">
        <f t="shared" si="35"/>
        <v>0</v>
      </c>
      <c r="BH351">
        <f t="shared" si="30"/>
        <v>0</v>
      </c>
      <c r="BI351">
        <f t="shared" si="31"/>
        <v>0</v>
      </c>
      <c r="BO351">
        <f>IF(BF351=1,VLOOKUP($A351,'Full dataset'!$A$4:$IE$190,2007+BO$1-$C351,FALSE),0)</f>
        <v>0</v>
      </c>
      <c r="BP351">
        <f>IF(BF351=1,VLOOKUP($A351,'Full dataset'!$A$4:$IE$190,2007+BP$1-$C351,FALSE),0)</f>
        <v>0</v>
      </c>
      <c r="BQ351">
        <f>IF(BF351=1,VLOOKUP($A351,'Full dataset'!$A$4:$IE$190,2007+BQ$1-$C351,FALSE),0)</f>
        <v>0</v>
      </c>
      <c r="BR351">
        <f>IF($BG351=1,VLOOKUP($A351,'Full dataset'!$A$4:$IE$190,BR$1-2007+$C351,FALSE),0)</f>
        <v>0</v>
      </c>
      <c r="BS351">
        <f>IF($BG351=1,VLOOKUP($A351,'Full dataset'!$A$4:$IE$190,BS$1-2007+$C351,FALSE),0)</f>
        <v>0</v>
      </c>
      <c r="BT351">
        <f>IF($BG351=1,VLOOKUP($A351,'Full dataset'!$A$4:$IE$190,BT$1-2007+$C351,FALSE),0)</f>
        <v>0</v>
      </c>
      <c r="BU351">
        <f>IF($BG351=1,VLOOKUP($A351,'Full dataset'!$A$4:$IE$190,BU$1-2007+$C351,FALSE),0)</f>
        <v>0</v>
      </c>
      <c r="BV351">
        <f>IF($BG351=1,VLOOKUP($A351,'Full dataset'!$A$4:$IE$190,BV$1-2007+$C351,FALSE),0)</f>
        <v>0</v>
      </c>
      <c r="BW351">
        <f>IF($BG351=1,VLOOKUP($A351,'Full dataset'!$A$4:$IE$190,BW$1-2007+$C351,FALSE),0)</f>
        <v>0</v>
      </c>
      <c r="BX351">
        <f>IF($BG351=1,VLOOKUP($A351,'Full dataset'!$A$4:$IE$190,BX$1-2007+$C351,FALSE),0)</f>
        <v>0</v>
      </c>
    </row>
    <row r="352" spans="1:76" x14ac:dyDescent="0.25">
      <c r="A352">
        <v>165</v>
      </c>
      <c r="B352" t="s">
        <v>608</v>
      </c>
      <c r="C352">
        <v>2008</v>
      </c>
      <c r="D352" t="s">
        <v>591</v>
      </c>
      <c r="E352">
        <f t="shared" si="32"/>
        <v>1</v>
      </c>
      <c r="U352">
        <v>0</v>
      </c>
      <c r="V352" t="s">
        <v>726</v>
      </c>
      <c r="W352" t="s">
        <v>726</v>
      </c>
      <c r="X352" t="s">
        <v>726</v>
      </c>
      <c r="Y352">
        <v>0</v>
      </c>
      <c r="Z352" t="s">
        <v>726</v>
      </c>
      <c r="AA352" t="s">
        <v>726</v>
      </c>
      <c r="AB352" t="s">
        <v>726</v>
      </c>
      <c r="AC352">
        <f>VLOOKUP(A352,'Full dataset'!$A$4:$IE$190,2033-C352,FALSE)</f>
        <v>0</v>
      </c>
      <c r="AD352" t="str">
        <f>VLOOKUP(A352,'Full dataset'!$A$4:$IE$190,2041-C352,FALSE)</f>
        <v>.</v>
      </c>
      <c r="AE352">
        <f>VLOOKUP(A352,'Full dataset'!$A$4:$IE$190,2050-C352,FALSE)</f>
        <v>0</v>
      </c>
      <c r="AF352">
        <v>0</v>
      </c>
      <c r="AG352">
        <f>VLOOKUP($A352,'Full dataset'!$A$4:$IE$190,2007+AG$1-$C352,FALSE)</f>
        <v>255.8</v>
      </c>
      <c r="AH352">
        <f>VLOOKUP($A352,'Full dataset'!$A$4:$IE$190,2007+AH$1-$C352,FALSE)</f>
        <v>3220.3</v>
      </c>
      <c r="AI352">
        <f>VLOOKUP($A352,'Full dataset'!$A$4:$IE$190,2007+AI$1-$C352,FALSE)</f>
        <v>3176.6</v>
      </c>
      <c r="AJ352" t="str">
        <f>VLOOKUP($A352,'Full dataset'!$A$4:$IE$190,2007+AJ$1-$C352,FALSE)</f>
        <v>.</v>
      </c>
      <c r="AK352" t="str">
        <f>VLOOKUP($A352,'Full dataset'!$A$4:$IE$190,2007+AK$1-$C352,FALSE)</f>
        <v>.</v>
      </c>
      <c r="AL352" t="str">
        <f>VLOOKUP($A352,'Full dataset'!$A$4:$IE$190,2007+AL$1-$C352,FALSE)</f>
        <v>.</v>
      </c>
      <c r="AM352" t="s">
        <v>726</v>
      </c>
      <c r="AN352" t="str">
        <f>VLOOKUP($A352,'Full dataset'!$A$4:$IE$190,2007+AN$1-$C352,FALSE)</f>
        <v>.</v>
      </c>
      <c r="AO352" t="str">
        <f>VLOOKUP($A352,'Full dataset'!$A$4:$IE$190,2007+AO$1-$C352,FALSE)</f>
        <v>.</v>
      </c>
      <c r="AP352" t="s">
        <v>726</v>
      </c>
      <c r="AQ352" t="s">
        <v>726</v>
      </c>
      <c r="AR352" t="s">
        <v>726</v>
      </c>
      <c r="AS352" t="s">
        <v>726</v>
      </c>
      <c r="AT352" t="s">
        <v>726</v>
      </c>
      <c r="AU352">
        <f>VLOOKUP(A352,'Full dataset'!$A$4:$II$190,$AU$1,FALSE)</f>
        <v>9999</v>
      </c>
      <c r="AW352" t="str">
        <f>VLOOKUP(A352,'Full dataset'!$A$5:$IM$190,247,FALSE)</f>
        <v>.</v>
      </c>
      <c r="AX352" t="str">
        <f>VLOOKUP(A352,'Full dataset'!$A$4:$II$190,242,FALSE)</f>
        <v>.</v>
      </c>
      <c r="AY352" t="str">
        <f>VLOOKUP(A352,'Full dataset'!$A$5:$IM$190,246,FALSE)</f>
        <v>.</v>
      </c>
      <c r="AZ352">
        <v>9999</v>
      </c>
      <c r="BA352">
        <f>MAX(VLOOKUP($A352,'Full dataset'!$A$4:$IX$190,BA$1,FALSE),AW352)</f>
        <v>0</v>
      </c>
      <c r="BB352">
        <f>IF(VLOOKUP($A352,'Full dataset'!$A$4:$IX$190,BB$1,FALSE)&gt;0,VLOOKUP($A352,'Full dataset'!$A$4:$IX$190,BB$1,FALSE),AU352)</f>
        <v>9999</v>
      </c>
      <c r="BC352">
        <f>MAX(VLOOKUP($A352,'Full dataset'!$A$4:$IX$190,BC$1,FALSE),AY352)</f>
        <v>0</v>
      </c>
      <c r="BD352">
        <f>MAX(VLOOKUP($A352,'Full dataset'!$A$4:$IX$190,BD$1,FALSE),AX352)</f>
        <v>0</v>
      </c>
      <c r="BE352">
        <f t="shared" si="33"/>
        <v>0</v>
      </c>
      <c r="BF352">
        <f t="shared" si="34"/>
        <v>0</v>
      </c>
      <c r="BG352">
        <f t="shared" si="35"/>
        <v>0</v>
      </c>
      <c r="BH352">
        <f t="shared" si="30"/>
        <v>0</v>
      </c>
      <c r="BI352">
        <f t="shared" si="31"/>
        <v>0</v>
      </c>
      <c r="BO352">
        <f>IF(BF352=1,VLOOKUP($A352,'Full dataset'!$A$4:$IE$190,2007+BO$1-$C352,FALSE),0)</f>
        <v>0</v>
      </c>
      <c r="BP352">
        <f>IF(BF352=1,VLOOKUP($A352,'Full dataset'!$A$4:$IE$190,2007+BP$1-$C352,FALSE),0)</f>
        <v>0</v>
      </c>
      <c r="BQ352">
        <f>IF(BF352=1,VLOOKUP($A352,'Full dataset'!$A$4:$IE$190,2007+BQ$1-$C352,FALSE),0)</f>
        <v>0</v>
      </c>
      <c r="BR352">
        <f>IF($BG352=1,VLOOKUP($A352,'Full dataset'!$A$4:$IE$190,BR$1-2007+$C352,FALSE),0)</f>
        <v>0</v>
      </c>
      <c r="BS352">
        <f>IF($BG352=1,VLOOKUP($A352,'Full dataset'!$A$4:$IE$190,BS$1-2007+$C352,FALSE),0)</f>
        <v>0</v>
      </c>
      <c r="BT352">
        <f>IF($BG352=1,VLOOKUP($A352,'Full dataset'!$A$4:$IE$190,BT$1-2007+$C352,FALSE),0)</f>
        <v>0</v>
      </c>
      <c r="BU352">
        <f>IF($BG352=1,VLOOKUP($A352,'Full dataset'!$A$4:$IE$190,BU$1-2007+$C352,FALSE),0)</f>
        <v>0</v>
      </c>
      <c r="BV352">
        <f>IF($BG352=1,VLOOKUP($A352,'Full dataset'!$A$4:$IE$190,BV$1-2007+$C352,FALSE),0)</f>
        <v>0</v>
      </c>
      <c r="BW352">
        <f>IF($BG352=1,VLOOKUP($A352,'Full dataset'!$A$4:$IE$190,BW$1-2007+$C352,FALSE),0)</f>
        <v>0</v>
      </c>
      <c r="BX352">
        <f>IF($BG352=1,VLOOKUP($A352,'Full dataset'!$A$4:$IE$190,BX$1-2007+$C352,FALSE),0)</f>
        <v>0</v>
      </c>
    </row>
    <row r="353" spans="1:76" x14ac:dyDescent="0.25">
      <c r="A353">
        <v>166</v>
      </c>
      <c r="B353" t="s">
        <v>609</v>
      </c>
      <c r="C353">
        <v>2008</v>
      </c>
      <c r="D353" t="s">
        <v>591</v>
      </c>
      <c r="E353">
        <f t="shared" si="32"/>
        <v>1</v>
      </c>
      <c r="U353">
        <v>0</v>
      </c>
      <c r="V353" t="s">
        <v>726</v>
      </c>
      <c r="W353" t="s">
        <v>726</v>
      </c>
      <c r="X353" t="s">
        <v>726</v>
      </c>
      <c r="Y353">
        <v>0</v>
      </c>
      <c r="Z353" t="s">
        <v>726</v>
      </c>
      <c r="AA353" t="s">
        <v>726</v>
      </c>
      <c r="AB353" t="s">
        <v>726</v>
      </c>
      <c r="AC353">
        <f>VLOOKUP(A353,'Full dataset'!$A$4:$IE$190,2033-C353,FALSE)</f>
        <v>8</v>
      </c>
      <c r="AD353">
        <f>VLOOKUP(A353,'Full dataset'!$A$4:$IE$190,2041-C353,FALSE)</f>
        <v>13343</v>
      </c>
      <c r="AE353">
        <f>VLOOKUP(A353,'Full dataset'!$A$4:$IE$190,2050-C353,FALSE)</f>
        <v>0</v>
      </c>
      <c r="AF353">
        <v>4</v>
      </c>
      <c r="AG353">
        <f>VLOOKUP($A353,'Full dataset'!$A$4:$IE$190,2007+AG$1-$C353,FALSE)</f>
        <v>458.1</v>
      </c>
      <c r="AH353">
        <f>VLOOKUP($A353,'Full dataset'!$A$4:$IE$190,2007+AH$1-$C353,FALSE)</f>
        <v>128182.39999999999</v>
      </c>
      <c r="AI353">
        <f>VLOOKUP($A353,'Full dataset'!$A$4:$IE$190,2007+AI$1-$C353,FALSE)</f>
        <v>9908.7000000000007</v>
      </c>
      <c r="AJ353">
        <f>VLOOKUP($A353,'Full dataset'!$A$4:$IE$190,2007+AJ$1-$C353,FALSE)</f>
        <v>-139</v>
      </c>
      <c r="AK353" t="str">
        <f>VLOOKUP($A353,'Full dataset'!$A$4:$IE$190,2007+AK$1-$C353,FALSE)</f>
        <v>.</v>
      </c>
      <c r="AL353">
        <f>VLOOKUP($A353,'Full dataset'!$A$4:$IE$190,2007+AL$1-$C353,FALSE)</f>
        <v>67</v>
      </c>
      <c r="AM353" t="s">
        <v>726</v>
      </c>
      <c r="AN353">
        <f>VLOOKUP($A353,'Full dataset'!$A$4:$IE$190,2007+AN$1-$C353,FALSE)</f>
        <v>22999</v>
      </c>
      <c r="AO353">
        <f>VLOOKUP($A353,'Full dataset'!$A$4:$IE$190,2007+AO$1-$C353,FALSE)</f>
        <v>8</v>
      </c>
      <c r="AP353" t="s">
        <v>726</v>
      </c>
      <c r="AQ353" t="s">
        <v>726</v>
      </c>
      <c r="AR353" t="s">
        <v>726</v>
      </c>
      <c r="AS353" t="s">
        <v>726</v>
      </c>
      <c r="AT353" t="s">
        <v>726</v>
      </c>
      <c r="AU353">
        <f>VLOOKUP(A353,'Full dataset'!$A$4:$II$190,$AU$1,FALSE)</f>
        <v>9999</v>
      </c>
      <c r="AW353" t="str">
        <f>VLOOKUP(A353,'Full dataset'!$A$5:$IM$190,247,FALSE)</f>
        <v>.</v>
      </c>
      <c r="AX353" t="str">
        <f>VLOOKUP(A353,'Full dataset'!$A$4:$II$190,242,FALSE)</f>
        <v>.</v>
      </c>
      <c r="AY353" t="str">
        <f>VLOOKUP(A353,'Full dataset'!$A$5:$IM$190,246,FALSE)</f>
        <v>.</v>
      </c>
      <c r="AZ353">
        <v>9999</v>
      </c>
      <c r="BA353">
        <f>MAX(VLOOKUP($A353,'Full dataset'!$A$4:$IX$190,BA$1,FALSE),AW353)</f>
        <v>0</v>
      </c>
      <c r="BB353">
        <f>IF(VLOOKUP($A353,'Full dataset'!$A$4:$IX$190,BB$1,FALSE)&gt;0,VLOOKUP($A353,'Full dataset'!$A$4:$IX$190,BB$1,FALSE),AU353)</f>
        <v>9999</v>
      </c>
      <c r="BC353">
        <f>MAX(VLOOKUP($A353,'Full dataset'!$A$4:$IX$190,BC$1,FALSE),AY353)</f>
        <v>0</v>
      </c>
      <c r="BD353">
        <f>MAX(VLOOKUP($A353,'Full dataset'!$A$4:$IX$190,BD$1,FALSE),AX353)</f>
        <v>0</v>
      </c>
      <c r="BE353">
        <f t="shared" si="33"/>
        <v>0</v>
      </c>
      <c r="BF353">
        <f t="shared" si="34"/>
        <v>0</v>
      </c>
      <c r="BG353">
        <f t="shared" si="35"/>
        <v>0</v>
      </c>
      <c r="BH353">
        <f t="shared" si="30"/>
        <v>0</v>
      </c>
      <c r="BI353">
        <f t="shared" si="31"/>
        <v>0</v>
      </c>
      <c r="BO353">
        <f>IF(BF353=1,VLOOKUP($A353,'Full dataset'!$A$4:$IE$190,2007+BO$1-$C353,FALSE),0)</f>
        <v>0</v>
      </c>
      <c r="BP353">
        <f>IF(BF353=1,VLOOKUP($A353,'Full dataset'!$A$4:$IE$190,2007+BP$1-$C353,FALSE),0)</f>
        <v>0</v>
      </c>
      <c r="BQ353">
        <f>IF(BF353=1,VLOOKUP($A353,'Full dataset'!$A$4:$IE$190,2007+BQ$1-$C353,FALSE),0)</f>
        <v>0</v>
      </c>
      <c r="BR353">
        <f>IF($BG353=1,VLOOKUP($A353,'Full dataset'!$A$4:$IE$190,BR$1-2007+$C353,FALSE),0)</f>
        <v>0</v>
      </c>
      <c r="BS353">
        <f>IF($BG353=1,VLOOKUP($A353,'Full dataset'!$A$4:$IE$190,BS$1-2007+$C353,FALSE),0)</f>
        <v>0</v>
      </c>
      <c r="BT353">
        <f>IF($BG353=1,VLOOKUP($A353,'Full dataset'!$A$4:$IE$190,BT$1-2007+$C353,FALSE),0)</f>
        <v>0</v>
      </c>
      <c r="BU353">
        <f>IF($BG353=1,VLOOKUP($A353,'Full dataset'!$A$4:$IE$190,BU$1-2007+$C353,FALSE),0)</f>
        <v>0</v>
      </c>
      <c r="BV353">
        <f>IF($BG353=1,VLOOKUP($A353,'Full dataset'!$A$4:$IE$190,BV$1-2007+$C353,FALSE),0)</f>
        <v>0</v>
      </c>
      <c r="BW353">
        <f>IF($BG353=1,VLOOKUP($A353,'Full dataset'!$A$4:$IE$190,BW$1-2007+$C353,FALSE),0)</f>
        <v>0</v>
      </c>
      <c r="BX353">
        <f>IF($BG353=1,VLOOKUP($A353,'Full dataset'!$A$4:$IE$190,BX$1-2007+$C353,FALSE),0)</f>
        <v>0</v>
      </c>
    </row>
    <row r="354" spans="1:76" x14ac:dyDescent="0.25">
      <c r="A354">
        <v>167</v>
      </c>
      <c r="B354" t="s">
        <v>610</v>
      </c>
      <c r="C354">
        <v>2008</v>
      </c>
      <c r="D354" t="s">
        <v>582</v>
      </c>
      <c r="E354">
        <f t="shared" si="32"/>
        <v>0</v>
      </c>
      <c r="U354">
        <v>0</v>
      </c>
      <c r="V354" t="s">
        <v>726</v>
      </c>
      <c r="W354" t="s">
        <v>726</v>
      </c>
      <c r="X354" t="s">
        <v>726</v>
      </c>
      <c r="Y354">
        <v>0</v>
      </c>
      <c r="Z354" t="s">
        <v>726</v>
      </c>
      <c r="AA354" t="s">
        <v>726</v>
      </c>
      <c r="AB354" t="s">
        <v>726</v>
      </c>
      <c r="AC354">
        <f>VLOOKUP(A354,'Full dataset'!$A$4:$IE$190,2033-C354,FALSE)</f>
        <v>0.8</v>
      </c>
      <c r="AD354">
        <f>VLOOKUP(A354,'Full dataset'!$A$4:$IE$190,2041-C354,FALSE)</f>
        <v>10871</v>
      </c>
      <c r="AE354">
        <f>VLOOKUP(A354,'Full dataset'!$A$4:$IE$190,2050-C354,FALSE)</f>
        <v>0</v>
      </c>
      <c r="AF354">
        <v>0.4</v>
      </c>
      <c r="AG354" t="str">
        <f>VLOOKUP($A354,'Full dataset'!$A$4:$IE$190,2007+AG$1-$C354,FALSE)</f>
        <v>.</v>
      </c>
      <c r="AH354" t="str">
        <f>VLOOKUP($A354,'Full dataset'!$A$4:$IE$190,2007+AH$1-$C354,FALSE)</f>
        <v>.</v>
      </c>
      <c r="AI354" t="str">
        <f>VLOOKUP($A354,'Full dataset'!$A$4:$IE$190,2007+AI$1-$C354,FALSE)</f>
        <v>.</v>
      </c>
      <c r="AJ354">
        <f>VLOOKUP($A354,'Full dataset'!$A$4:$IE$190,2007+AJ$1-$C354,FALSE)</f>
        <v>971</v>
      </c>
      <c r="AK354" t="str">
        <f>VLOOKUP($A354,'Full dataset'!$A$4:$IE$190,2007+AK$1-$C354,FALSE)</f>
        <v>.</v>
      </c>
      <c r="AL354">
        <f>VLOOKUP($A354,'Full dataset'!$A$4:$IE$190,2007+AL$1-$C354,FALSE)</f>
        <v>65</v>
      </c>
      <c r="AM354" t="s">
        <v>726</v>
      </c>
      <c r="AN354">
        <f>VLOOKUP($A354,'Full dataset'!$A$4:$IE$190,2007+AN$1-$C354,FALSE)</f>
        <v>74917</v>
      </c>
      <c r="AO354">
        <f>VLOOKUP($A354,'Full dataset'!$A$4:$IE$190,2007+AO$1-$C354,FALSE)</f>
        <v>14</v>
      </c>
      <c r="AP354" t="s">
        <v>726</v>
      </c>
      <c r="AQ354" t="s">
        <v>726</v>
      </c>
      <c r="AR354" t="s">
        <v>726</v>
      </c>
      <c r="AS354" t="s">
        <v>726</v>
      </c>
      <c r="AT354" t="s">
        <v>726</v>
      </c>
      <c r="AU354">
        <f>VLOOKUP(A354,'Full dataset'!$A$4:$II$190,$AU$1,FALSE)</f>
        <v>9999</v>
      </c>
      <c r="AW354" t="str">
        <f>VLOOKUP(A354,'Full dataset'!$A$5:$IM$190,247,FALSE)</f>
        <v>.</v>
      </c>
      <c r="AX354" t="str">
        <f>VLOOKUP(A354,'Full dataset'!$A$4:$II$190,242,FALSE)</f>
        <v>.</v>
      </c>
      <c r="AY354" t="str">
        <f>VLOOKUP(A354,'Full dataset'!$A$5:$IM$190,246,FALSE)</f>
        <v>.</v>
      </c>
      <c r="AZ354">
        <v>9999</v>
      </c>
      <c r="BA354">
        <f>MAX(VLOOKUP($A354,'Full dataset'!$A$4:$IX$190,BA$1,FALSE),AW354)</f>
        <v>0</v>
      </c>
      <c r="BB354">
        <f>IF(VLOOKUP($A354,'Full dataset'!$A$4:$IX$190,BB$1,FALSE)&gt;0,VLOOKUP($A354,'Full dataset'!$A$4:$IX$190,BB$1,FALSE),AU354)</f>
        <v>9999</v>
      </c>
      <c r="BC354">
        <f>MAX(VLOOKUP($A354,'Full dataset'!$A$4:$IX$190,BC$1,FALSE),AY354)</f>
        <v>0</v>
      </c>
      <c r="BD354">
        <f>MAX(VLOOKUP($A354,'Full dataset'!$A$4:$IX$190,BD$1,FALSE),AX354)</f>
        <v>0</v>
      </c>
      <c r="BE354">
        <f t="shared" si="33"/>
        <v>0</v>
      </c>
      <c r="BF354">
        <f t="shared" si="34"/>
        <v>0</v>
      </c>
      <c r="BG354">
        <f t="shared" si="35"/>
        <v>0</v>
      </c>
      <c r="BH354">
        <f t="shared" si="30"/>
        <v>0</v>
      </c>
      <c r="BI354">
        <f t="shared" si="31"/>
        <v>0</v>
      </c>
      <c r="BO354">
        <f>IF(BF354=1,VLOOKUP($A354,'Full dataset'!$A$4:$IE$190,2007+BO$1-$C354,FALSE),0)</f>
        <v>0</v>
      </c>
      <c r="BP354">
        <f>IF(BF354=1,VLOOKUP($A354,'Full dataset'!$A$4:$IE$190,2007+BP$1-$C354,FALSE),0)</f>
        <v>0</v>
      </c>
      <c r="BQ354">
        <f>IF(BF354=1,VLOOKUP($A354,'Full dataset'!$A$4:$IE$190,2007+BQ$1-$C354,FALSE),0)</f>
        <v>0</v>
      </c>
      <c r="BR354">
        <f>IF($BG354=1,VLOOKUP($A354,'Full dataset'!$A$4:$IE$190,BR$1-2007+$C354,FALSE),0)</f>
        <v>0</v>
      </c>
      <c r="BS354">
        <f>IF($BG354=1,VLOOKUP($A354,'Full dataset'!$A$4:$IE$190,BS$1-2007+$C354,FALSE),0)</f>
        <v>0</v>
      </c>
      <c r="BT354">
        <f>IF($BG354=1,VLOOKUP($A354,'Full dataset'!$A$4:$IE$190,BT$1-2007+$C354,FALSE),0)</f>
        <v>0</v>
      </c>
      <c r="BU354">
        <f>IF($BG354=1,VLOOKUP($A354,'Full dataset'!$A$4:$IE$190,BU$1-2007+$C354,FALSE),0)</f>
        <v>0</v>
      </c>
      <c r="BV354">
        <f>IF($BG354=1,VLOOKUP($A354,'Full dataset'!$A$4:$IE$190,BV$1-2007+$C354,FALSE),0)</f>
        <v>0</v>
      </c>
      <c r="BW354">
        <f>IF($BG354=1,VLOOKUP($A354,'Full dataset'!$A$4:$IE$190,BW$1-2007+$C354,FALSE),0)</f>
        <v>0</v>
      </c>
      <c r="BX354">
        <f>IF($BG354=1,VLOOKUP($A354,'Full dataset'!$A$4:$IE$190,BX$1-2007+$C354,FALSE),0)</f>
        <v>0</v>
      </c>
    </row>
    <row r="355" spans="1:76" x14ac:dyDescent="0.25">
      <c r="A355">
        <v>168</v>
      </c>
      <c r="B355" t="s">
        <v>611</v>
      </c>
      <c r="C355">
        <v>2008</v>
      </c>
      <c r="D355" t="s">
        <v>587</v>
      </c>
      <c r="E355">
        <f t="shared" si="32"/>
        <v>0</v>
      </c>
      <c r="U355">
        <v>0</v>
      </c>
      <c r="V355" t="s">
        <v>726</v>
      </c>
      <c r="W355" t="s">
        <v>726</v>
      </c>
      <c r="X355" t="s">
        <v>726</v>
      </c>
      <c r="Y355">
        <v>0</v>
      </c>
      <c r="Z355" t="s">
        <v>726</v>
      </c>
      <c r="AA355" t="s">
        <v>726</v>
      </c>
      <c r="AB355" t="s">
        <v>726</v>
      </c>
      <c r="AC355">
        <f>VLOOKUP(A355,'Full dataset'!$A$4:$IE$190,2033-C355,FALSE)</f>
        <v>5.2</v>
      </c>
      <c r="AD355">
        <f>VLOOKUP(A355,'Full dataset'!$A$4:$IE$190,2041-C355,FALSE)</f>
        <v>1143</v>
      </c>
      <c r="AE355">
        <f>VLOOKUP(A355,'Full dataset'!$A$4:$IE$190,2050-C355,FALSE)</f>
        <v>0</v>
      </c>
      <c r="AF355">
        <v>2.6</v>
      </c>
      <c r="AG355">
        <f>VLOOKUP($A355,'Full dataset'!$A$4:$IE$190,2007+AG$1-$C355,FALSE)</f>
        <v>1.0449999999999999</v>
      </c>
      <c r="AH355">
        <f>VLOOKUP($A355,'Full dataset'!$A$4:$IE$190,2007+AH$1-$C355,FALSE)</f>
        <v>122.494</v>
      </c>
      <c r="AI355">
        <f>VLOOKUP($A355,'Full dataset'!$A$4:$IE$190,2007+AI$1-$C355,FALSE)</f>
        <v>124.709</v>
      </c>
      <c r="AJ355">
        <f>VLOOKUP($A355,'Full dataset'!$A$4:$IE$190,2007+AJ$1-$C355,FALSE)</f>
        <v>-16</v>
      </c>
      <c r="AK355" t="str">
        <f>VLOOKUP($A355,'Full dataset'!$A$4:$IE$190,2007+AK$1-$C355,FALSE)</f>
        <v>.</v>
      </c>
      <c r="AL355">
        <f>VLOOKUP($A355,'Full dataset'!$A$4:$IE$190,2007+AL$1-$C355,FALSE)</f>
        <v>78</v>
      </c>
      <c r="AM355" t="s">
        <v>726</v>
      </c>
      <c r="AN355">
        <f>VLOOKUP($A355,'Full dataset'!$A$4:$IE$190,2007+AN$1-$C355,FALSE)</f>
        <v>6483</v>
      </c>
      <c r="AO355">
        <f>VLOOKUP($A355,'Full dataset'!$A$4:$IE$190,2007+AO$1-$C355,FALSE)</f>
        <v>7</v>
      </c>
      <c r="AP355" t="s">
        <v>726</v>
      </c>
      <c r="AQ355" t="s">
        <v>726</v>
      </c>
      <c r="AR355" t="s">
        <v>726</v>
      </c>
      <c r="AS355" t="s">
        <v>726</v>
      </c>
      <c r="AT355" t="s">
        <v>726</v>
      </c>
      <c r="AU355">
        <f>VLOOKUP(A355,'Full dataset'!$A$4:$II$190,$AU$1,FALSE)</f>
        <v>9999</v>
      </c>
      <c r="AW355" t="str">
        <f>VLOOKUP(A355,'Full dataset'!$A$5:$IM$190,247,FALSE)</f>
        <v>.</v>
      </c>
      <c r="AX355" t="str">
        <f>VLOOKUP(A355,'Full dataset'!$A$4:$II$190,242,FALSE)</f>
        <v>.</v>
      </c>
      <c r="AY355" t="str">
        <f>VLOOKUP(A355,'Full dataset'!$A$5:$IM$190,246,FALSE)</f>
        <v>.</v>
      </c>
      <c r="AZ355">
        <v>9999</v>
      </c>
      <c r="BA355">
        <f>MAX(VLOOKUP($A355,'Full dataset'!$A$4:$IX$190,BA$1,FALSE),AW355)</f>
        <v>0</v>
      </c>
      <c r="BB355">
        <f>IF(VLOOKUP($A355,'Full dataset'!$A$4:$IX$190,BB$1,FALSE)&gt;0,VLOOKUP($A355,'Full dataset'!$A$4:$IX$190,BB$1,FALSE),AU355)</f>
        <v>9999</v>
      </c>
      <c r="BC355">
        <f>MAX(VLOOKUP($A355,'Full dataset'!$A$4:$IX$190,BC$1,FALSE),AY355)</f>
        <v>0</v>
      </c>
      <c r="BD355">
        <f>MAX(VLOOKUP($A355,'Full dataset'!$A$4:$IX$190,BD$1,FALSE),AX355)</f>
        <v>0</v>
      </c>
      <c r="BE355">
        <f t="shared" si="33"/>
        <v>0</v>
      </c>
      <c r="BF355">
        <f t="shared" si="34"/>
        <v>0</v>
      </c>
      <c r="BG355">
        <f t="shared" si="35"/>
        <v>0</v>
      </c>
      <c r="BH355">
        <f t="shared" si="30"/>
        <v>0</v>
      </c>
      <c r="BI355">
        <f t="shared" si="31"/>
        <v>0</v>
      </c>
      <c r="BO355">
        <f>IF(BF355=1,VLOOKUP($A355,'Full dataset'!$A$4:$IE$190,2007+BO$1-$C355,FALSE),0)</f>
        <v>0</v>
      </c>
      <c r="BP355">
        <f>IF(BF355=1,VLOOKUP($A355,'Full dataset'!$A$4:$IE$190,2007+BP$1-$C355,FALSE),0)</f>
        <v>0</v>
      </c>
      <c r="BQ355">
        <f>IF(BF355=1,VLOOKUP($A355,'Full dataset'!$A$4:$IE$190,2007+BQ$1-$C355,FALSE),0)</f>
        <v>0</v>
      </c>
      <c r="BR355">
        <f>IF($BG355=1,VLOOKUP($A355,'Full dataset'!$A$4:$IE$190,BR$1-2007+$C355,FALSE),0)</f>
        <v>0</v>
      </c>
      <c r="BS355">
        <f>IF($BG355=1,VLOOKUP($A355,'Full dataset'!$A$4:$IE$190,BS$1-2007+$C355,FALSE),0)</f>
        <v>0</v>
      </c>
      <c r="BT355">
        <f>IF($BG355=1,VLOOKUP($A355,'Full dataset'!$A$4:$IE$190,BT$1-2007+$C355,FALSE),0)</f>
        <v>0</v>
      </c>
      <c r="BU355">
        <f>IF($BG355=1,VLOOKUP($A355,'Full dataset'!$A$4:$IE$190,BU$1-2007+$C355,FALSE),0)</f>
        <v>0</v>
      </c>
      <c r="BV355">
        <f>IF($BG355=1,VLOOKUP($A355,'Full dataset'!$A$4:$IE$190,BV$1-2007+$C355,FALSE),0)</f>
        <v>0</v>
      </c>
      <c r="BW355">
        <f>IF($BG355=1,VLOOKUP($A355,'Full dataset'!$A$4:$IE$190,BW$1-2007+$C355,FALSE),0)</f>
        <v>0</v>
      </c>
      <c r="BX355">
        <f>IF($BG355=1,VLOOKUP($A355,'Full dataset'!$A$4:$IE$190,BX$1-2007+$C355,FALSE),0)</f>
        <v>0</v>
      </c>
    </row>
    <row r="356" spans="1:76" x14ac:dyDescent="0.25">
      <c r="A356">
        <v>169</v>
      </c>
      <c r="B356" t="s">
        <v>612</v>
      </c>
      <c r="C356">
        <v>2008</v>
      </c>
      <c r="D356" t="s">
        <v>582</v>
      </c>
      <c r="E356">
        <f t="shared" si="32"/>
        <v>0</v>
      </c>
      <c r="U356">
        <v>0</v>
      </c>
      <c r="V356" t="s">
        <v>726</v>
      </c>
      <c r="W356" t="s">
        <v>726</v>
      </c>
      <c r="X356" t="s">
        <v>726</v>
      </c>
      <c r="Y356">
        <v>0</v>
      </c>
      <c r="Z356" t="s">
        <v>726</v>
      </c>
      <c r="AA356" t="s">
        <v>726</v>
      </c>
      <c r="AB356" t="s">
        <v>726</v>
      </c>
      <c r="AC356">
        <f>VLOOKUP(A356,'Full dataset'!$A$4:$IE$190,2033-C356,FALSE)</f>
        <v>0.9</v>
      </c>
      <c r="AD356">
        <f>VLOOKUP(A356,'Full dataset'!$A$4:$IE$190,2041-C356,FALSE)</f>
        <v>8150</v>
      </c>
      <c r="AE356">
        <f>VLOOKUP(A356,'Full dataset'!$A$4:$IE$190,2050-C356,FALSE)</f>
        <v>0</v>
      </c>
      <c r="AF356">
        <v>0.45</v>
      </c>
      <c r="AG356" t="str">
        <f>VLOOKUP($A356,'Full dataset'!$A$4:$IE$190,2007+AG$1-$C356,FALSE)</f>
        <v>.</v>
      </c>
      <c r="AH356" t="str">
        <f>VLOOKUP($A356,'Full dataset'!$A$4:$IE$190,2007+AH$1-$C356,FALSE)</f>
        <v>.</v>
      </c>
      <c r="AI356" t="str">
        <f>VLOOKUP($A356,'Full dataset'!$A$4:$IE$190,2007+AI$1-$C356,FALSE)</f>
        <v>.</v>
      </c>
      <c r="AJ356">
        <f>VLOOKUP($A356,'Full dataset'!$A$4:$IE$190,2007+AJ$1-$C356,FALSE)</f>
        <v>-550</v>
      </c>
      <c r="AK356" t="str">
        <f>VLOOKUP($A356,'Full dataset'!$A$4:$IE$190,2007+AK$1-$C356,FALSE)</f>
        <v>.</v>
      </c>
      <c r="AL356">
        <f>VLOOKUP($A356,'Full dataset'!$A$4:$IE$190,2007+AL$1-$C356,FALSE)</f>
        <v>39</v>
      </c>
      <c r="AM356" t="s">
        <v>726</v>
      </c>
      <c r="AN356" t="str">
        <f>VLOOKUP($A356,'Full dataset'!$A$4:$IE$190,2007+AN$1-$C356,FALSE)</f>
        <v>.</v>
      </c>
      <c r="AO356">
        <f>VLOOKUP($A356,'Full dataset'!$A$4:$IE$190,2007+AO$1-$C356,FALSE)</f>
        <v>8</v>
      </c>
      <c r="AP356" t="s">
        <v>726</v>
      </c>
      <c r="AQ356" t="s">
        <v>726</v>
      </c>
      <c r="AR356" t="s">
        <v>726</v>
      </c>
      <c r="AS356" t="s">
        <v>726</v>
      </c>
      <c r="AT356" t="s">
        <v>726</v>
      </c>
      <c r="AU356">
        <f>VLOOKUP(A356,'Full dataset'!$A$4:$II$190,$AU$1,FALSE)</f>
        <v>9999</v>
      </c>
      <c r="AW356" t="str">
        <f>VLOOKUP(A356,'Full dataset'!$A$5:$IM$190,247,FALSE)</f>
        <v>.</v>
      </c>
      <c r="AX356" t="str">
        <f>VLOOKUP(A356,'Full dataset'!$A$4:$II$190,242,FALSE)</f>
        <v>.</v>
      </c>
      <c r="AY356" t="str">
        <f>VLOOKUP(A356,'Full dataset'!$A$5:$IM$190,246,FALSE)</f>
        <v>.</v>
      </c>
      <c r="AZ356">
        <v>9999</v>
      </c>
      <c r="BA356">
        <f>MAX(VLOOKUP($A356,'Full dataset'!$A$4:$IX$190,BA$1,FALSE),AW356)</f>
        <v>0</v>
      </c>
      <c r="BB356">
        <f>IF(VLOOKUP($A356,'Full dataset'!$A$4:$IX$190,BB$1,FALSE)&gt;0,VLOOKUP($A356,'Full dataset'!$A$4:$IX$190,BB$1,FALSE),AU356)</f>
        <v>9999</v>
      </c>
      <c r="BC356">
        <f>MAX(VLOOKUP($A356,'Full dataset'!$A$4:$IX$190,BC$1,FALSE),AY356)</f>
        <v>0</v>
      </c>
      <c r="BD356">
        <f>MAX(VLOOKUP($A356,'Full dataset'!$A$4:$IX$190,BD$1,FALSE),AX356)</f>
        <v>0</v>
      </c>
      <c r="BE356">
        <f t="shared" si="33"/>
        <v>0</v>
      </c>
      <c r="BF356">
        <f t="shared" si="34"/>
        <v>0</v>
      </c>
      <c r="BG356">
        <f t="shared" si="35"/>
        <v>0</v>
      </c>
      <c r="BH356">
        <f t="shared" si="30"/>
        <v>0</v>
      </c>
      <c r="BI356">
        <f t="shared" si="31"/>
        <v>0</v>
      </c>
      <c r="BO356">
        <f>IF(BF356=1,VLOOKUP($A356,'Full dataset'!$A$4:$IE$190,2007+BO$1-$C356,FALSE),0)</f>
        <v>0</v>
      </c>
      <c r="BP356">
        <f>IF(BF356=1,VLOOKUP($A356,'Full dataset'!$A$4:$IE$190,2007+BP$1-$C356,FALSE),0)</f>
        <v>0</v>
      </c>
      <c r="BQ356">
        <f>IF(BF356=1,VLOOKUP($A356,'Full dataset'!$A$4:$IE$190,2007+BQ$1-$C356,FALSE),0)</f>
        <v>0</v>
      </c>
      <c r="BR356">
        <f>IF($BG356=1,VLOOKUP($A356,'Full dataset'!$A$4:$IE$190,BR$1-2007+$C356,FALSE),0)</f>
        <v>0</v>
      </c>
      <c r="BS356">
        <f>IF($BG356=1,VLOOKUP($A356,'Full dataset'!$A$4:$IE$190,BS$1-2007+$C356,FALSE),0)</f>
        <v>0</v>
      </c>
      <c r="BT356">
        <f>IF($BG356=1,VLOOKUP($A356,'Full dataset'!$A$4:$IE$190,BT$1-2007+$C356,FALSE),0)</f>
        <v>0</v>
      </c>
      <c r="BU356">
        <f>IF($BG356=1,VLOOKUP($A356,'Full dataset'!$A$4:$IE$190,BU$1-2007+$C356,FALSE),0)</f>
        <v>0</v>
      </c>
      <c r="BV356">
        <f>IF($BG356=1,VLOOKUP($A356,'Full dataset'!$A$4:$IE$190,BV$1-2007+$C356,FALSE),0)</f>
        <v>0</v>
      </c>
      <c r="BW356">
        <f>IF($BG356=1,VLOOKUP($A356,'Full dataset'!$A$4:$IE$190,BW$1-2007+$C356,FALSE),0)</f>
        <v>0</v>
      </c>
      <c r="BX356">
        <f>IF($BG356=1,VLOOKUP($A356,'Full dataset'!$A$4:$IE$190,BX$1-2007+$C356,FALSE),0)</f>
        <v>0</v>
      </c>
    </row>
    <row r="357" spans="1:76" x14ac:dyDescent="0.25">
      <c r="A357">
        <v>170</v>
      </c>
      <c r="B357" t="s">
        <v>613</v>
      </c>
      <c r="C357">
        <v>2008</v>
      </c>
      <c r="D357" t="s">
        <v>582</v>
      </c>
      <c r="E357">
        <f t="shared" si="32"/>
        <v>0</v>
      </c>
      <c r="U357">
        <v>0</v>
      </c>
      <c r="V357" t="s">
        <v>726</v>
      </c>
      <c r="W357" t="s">
        <v>726</v>
      </c>
      <c r="X357" t="s">
        <v>726</v>
      </c>
      <c r="Y357">
        <v>0</v>
      </c>
      <c r="Z357" t="s">
        <v>726</v>
      </c>
      <c r="AA357" t="s">
        <v>726</v>
      </c>
      <c r="AB357" t="s">
        <v>726</v>
      </c>
      <c r="AC357">
        <f>VLOOKUP(A357,'Full dataset'!$A$4:$IE$190,2033-C357,FALSE)</f>
        <v>1.7</v>
      </c>
      <c r="AD357">
        <f>VLOOKUP(A357,'Full dataset'!$A$4:$IE$190,2041-C357,FALSE)</f>
        <v>4590</v>
      </c>
      <c r="AE357">
        <f>VLOOKUP(A357,'Full dataset'!$A$4:$IE$190,2050-C357,FALSE)</f>
        <v>0</v>
      </c>
      <c r="AF357">
        <v>0.85</v>
      </c>
      <c r="AG357" t="str">
        <f>VLOOKUP($A357,'Full dataset'!$A$4:$IE$190,2007+AG$1-$C357,FALSE)</f>
        <v>.</v>
      </c>
      <c r="AH357" t="str">
        <f>VLOOKUP($A357,'Full dataset'!$A$4:$IE$190,2007+AH$1-$C357,FALSE)</f>
        <v>.</v>
      </c>
      <c r="AI357" t="str">
        <f>VLOOKUP($A357,'Full dataset'!$A$4:$IE$190,2007+AI$1-$C357,FALSE)</f>
        <v>.</v>
      </c>
      <c r="AJ357">
        <f>VLOOKUP($A357,'Full dataset'!$A$4:$IE$190,2007+AJ$1-$C357,FALSE)</f>
        <v>1902</v>
      </c>
      <c r="AK357" t="str">
        <f>VLOOKUP($A357,'Full dataset'!$A$4:$IE$190,2007+AK$1-$C357,FALSE)</f>
        <v>.</v>
      </c>
      <c r="AL357">
        <f>VLOOKUP($A357,'Full dataset'!$A$4:$IE$190,2007+AL$1-$C357,FALSE)</f>
        <v>40</v>
      </c>
      <c r="AM357" t="s">
        <v>726</v>
      </c>
      <c r="AN357">
        <f>VLOOKUP($A357,'Full dataset'!$A$4:$IE$190,2007+AN$1-$C357,FALSE)</f>
        <v>29310</v>
      </c>
      <c r="AO357">
        <f>VLOOKUP($A357,'Full dataset'!$A$4:$IE$190,2007+AO$1-$C357,FALSE)</f>
        <v>16</v>
      </c>
      <c r="AP357" t="s">
        <v>726</v>
      </c>
      <c r="AQ357" t="s">
        <v>726</v>
      </c>
      <c r="AR357" t="s">
        <v>726</v>
      </c>
      <c r="AS357" t="s">
        <v>726</v>
      </c>
      <c r="AT357" t="s">
        <v>726</v>
      </c>
      <c r="AU357">
        <f>VLOOKUP(A357,'Full dataset'!$A$4:$II$190,$AU$1,FALSE)</f>
        <v>9999</v>
      </c>
      <c r="AW357" t="str">
        <f>VLOOKUP(A357,'Full dataset'!$A$5:$IM$190,247,FALSE)</f>
        <v>.</v>
      </c>
      <c r="AX357" t="str">
        <f>VLOOKUP(A357,'Full dataset'!$A$4:$II$190,242,FALSE)</f>
        <v>.</v>
      </c>
      <c r="AY357" t="str">
        <f>VLOOKUP(A357,'Full dataset'!$A$5:$IM$190,246,FALSE)</f>
        <v>.</v>
      </c>
      <c r="AZ357">
        <v>9999</v>
      </c>
      <c r="BA357">
        <f>MAX(VLOOKUP($A357,'Full dataset'!$A$4:$IX$190,BA$1,FALSE),AW357)</f>
        <v>0</v>
      </c>
      <c r="BB357">
        <f>IF(VLOOKUP($A357,'Full dataset'!$A$4:$IX$190,BB$1,FALSE)&gt;0,VLOOKUP($A357,'Full dataset'!$A$4:$IX$190,BB$1,FALSE),AU357)</f>
        <v>9999</v>
      </c>
      <c r="BC357">
        <f>MAX(VLOOKUP($A357,'Full dataset'!$A$4:$IX$190,BC$1,FALSE),AY357)</f>
        <v>0</v>
      </c>
      <c r="BD357">
        <f>MAX(VLOOKUP($A357,'Full dataset'!$A$4:$IX$190,BD$1,FALSE),AX357)</f>
        <v>0</v>
      </c>
      <c r="BE357">
        <f t="shared" si="33"/>
        <v>0</v>
      </c>
      <c r="BF357">
        <f t="shared" si="34"/>
        <v>0</v>
      </c>
      <c r="BG357">
        <f t="shared" si="35"/>
        <v>0</v>
      </c>
      <c r="BH357">
        <f t="shared" si="30"/>
        <v>0</v>
      </c>
      <c r="BI357">
        <f t="shared" si="31"/>
        <v>0</v>
      </c>
      <c r="BO357">
        <f>IF(BF357=1,VLOOKUP($A357,'Full dataset'!$A$4:$IE$190,2007+BO$1-$C357,FALSE),0)</f>
        <v>0</v>
      </c>
      <c r="BP357">
        <f>IF(BF357=1,VLOOKUP($A357,'Full dataset'!$A$4:$IE$190,2007+BP$1-$C357,FALSE),0)</f>
        <v>0</v>
      </c>
      <c r="BQ357">
        <f>IF(BF357=1,VLOOKUP($A357,'Full dataset'!$A$4:$IE$190,2007+BQ$1-$C357,FALSE),0)</f>
        <v>0</v>
      </c>
      <c r="BR357">
        <f>IF($BG357=1,VLOOKUP($A357,'Full dataset'!$A$4:$IE$190,BR$1-2007+$C357,FALSE),0)</f>
        <v>0</v>
      </c>
      <c r="BS357">
        <f>IF($BG357=1,VLOOKUP($A357,'Full dataset'!$A$4:$IE$190,BS$1-2007+$C357,FALSE),0)</f>
        <v>0</v>
      </c>
      <c r="BT357">
        <f>IF($BG357=1,VLOOKUP($A357,'Full dataset'!$A$4:$IE$190,BT$1-2007+$C357,FALSE),0)</f>
        <v>0</v>
      </c>
      <c r="BU357">
        <f>IF($BG357=1,VLOOKUP($A357,'Full dataset'!$A$4:$IE$190,BU$1-2007+$C357,FALSE),0)</f>
        <v>0</v>
      </c>
      <c r="BV357">
        <f>IF($BG357=1,VLOOKUP($A357,'Full dataset'!$A$4:$IE$190,BV$1-2007+$C357,FALSE),0)</f>
        <v>0</v>
      </c>
      <c r="BW357">
        <f>IF($BG357=1,VLOOKUP($A357,'Full dataset'!$A$4:$IE$190,BW$1-2007+$C357,FALSE),0)</f>
        <v>0</v>
      </c>
      <c r="BX357">
        <f>IF($BG357=1,VLOOKUP($A357,'Full dataset'!$A$4:$IE$190,BX$1-2007+$C357,FALSE),0)</f>
        <v>0</v>
      </c>
    </row>
    <row r="358" spans="1:76" x14ac:dyDescent="0.25">
      <c r="A358">
        <v>171</v>
      </c>
      <c r="B358" t="s">
        <v>614</v>
      </c>
      <c r="C358">
        <v>2008</v>
      </c>
      <c r="D358" t="s">
        <v>587</v>
      </c>
      <c r="E358">
        <f t="shared" si="32"/>
        <v>0</v>
      </c>
      <c r="U358">
        <v>0</v>
      </c>
      <c r="V358" t="s">
        <v>726</v>
      </c>
      <c r="W358" t="s">
        <v>726</v>
      </c>
      <c r="X358" t="s">
        <v>726</v>
      </c>
      <c r="Y358">
        <v>0</v>
      </c>
      <c r="Z358" t="s">
        <v>726</v>
      </c>
      <c r="AA358" t="s">
        <v>726</v>
      </c>
      <c r="AB358" t="s">
        <v>726</v>
      </c>
      <c r="AC358">
        <f>VLOOKUP(A358,'Full dataset'!$A$4:$IE$190,2033-C358,FALSE)</f>
        <v>1.6</v>
      </c>
      <c r="AD358">
        <f>VLOOKUP(A358,'Full dataset'!$A$4:$IE$190,2041-C358,FALSE)</f>
        <v>8897</v>
      </c>
      <c r="AE358">
        <f>VLOOKUP(A358,'Full dataset'!$A$4:$IE$190,2050-C358,FALSE)</f>
        <v>0</v>
      </c>
      <c r="AF358">
        <v>0.8</v>
      </c>
      <c r="AG358">
        <f>VLOOKUP($A358,'Full dataset'!$A$4:$IE$190,2007+AG$1-$C358,FALSE)</f>
        <v>-34.825000000000003</v>
      </c>
      <c r="AH358">
        <f>VLOOKUP($A358,'Full dataset'!$A$4:$IE$190,2007+AH$1-$C358,FALSE)</f>
        <v>1118.954</v>
      </c>
      <c r="AI358">
        <f>VLOOKUP($A358,'Full dataset'!$A$4:$IE$190,2007+AI$1-$C358,FALSE)</f>
        <v>834.91600000000005</v>
      </c>
      <c r="AJ358">
        <f>VLOOKUP($A358,'Full dataset'!$A$4:$IE$190,2007+AJ$1-$C358,FALSE)</f>
        <v>431</v>
      </c>
      <c r="AK358" t="str">
        <f>VLOOKUP($A358,'Full dataset'!$A$4:$IE$190,2007+AK$1-$C358,FALSE)</f>
        <v>.</v>
      </c>
      <c r="AL358">
        <f>VLOOKUP($A358,'Full dataset'!$A$4:$IE$190,2007+AL$1-$C358,FALSE)</f>
        <v>81</v>
      </c>
      <c r="AM358" t="s">
        <v>726</v>
      </c>
      <c r="AN358">
        <f>VLOOKUP($A358,'Full dataset'!$A$4:$IE$190,2007+AN$1-$C358,FALSE)</f>
        <v>31158</v>
      </c>
      <c r="AO358">
        <f>VLOOKUP($A358,'Full dataset'!$A$4:$IE$190,2007+AO$1-$C358,FALSE)</f>
        <v>6</v>
      </c>
      <c r="AP358" t="s">
        <v>726</v>
      </c>
      <c r="AQ358" t="s">
        <v>726</v>
      </c>
      <c r="AR358" t="s">
        <v>726</v>
      </c>
      <c r="AS358" t="s">
        <v>726</v>
      </c>
      <c r="AT358" t="s">
        <v>726</v>
      </c>
      <c r="AU358">
        <f>VLOOKUP(A358,'Full dataset'!$A$4:$II$190,$AU$1,FALSE)</f>
        <v>9999</v>
      </c>
      <c r="AW358" t="str">
        <f>VLOOKUP(A358,'Full dataset'!$A$5:$IM$190,247,FALSE)</f>
        <v>.</v>
      </c>
      <c r="AX358" t="str">
        <f>VLOOKUP(A358,'Full dataset'!$A$4:$II$190,242,FALSE)</f>
        <v>.</v>
      </c>
      <c r="AY358" t="str">
        <f>VLOOKUP(A358,'Full dataset'!$A$5:$IM$190,246,FALSE)</f>
        <v>.</v>
      </c>
      <c r="AZ358">
        <v>9999</v>
      </c>
      <c r="BA358">
        <f>MAX(VLOOKUP($A358,'Full dataset'!$A$4:$IX$190,BA$1,FALSE),AW358)</f>
        <v>0</v>
      </c>
      <c r="BB358">
        <f>IF(VLOOKUP($A358,'Full dataset'!$A$4:$IX$190,BB$1,FALSE)&gt;0,VLOOKUP($A358,'Full dataset'!$A$4:$IX$190,BB$1,FALSE),AU358)</f>
        <v>9999</v>
      </c>
      <c r="BC358">
        <f>MAX(VLOOKUP($A358,'Full dataset'!$A$4:$IX$190,BC$1,FALSE),AY358)</f>
        <v>0</v>
      </c>
      <c r="BD358">
        <f>MAX(VLOOKUP($A358,'Full dataset'!$A$4:$IX$190,BD$1,FALSE),AX358)</f>
        <v>0</v>
      </c>
      <c r="BE358">
        <f t="shared" si="33"/>
        <v>0</v>
      </c>
      <c r="BF358">
        <f t="shared" si="34"/>
        <v>0</v>
      </c>
      <c r="BG358">
        <f t="shared" si="35"/>
        <v>0</v>
      </c>
      <c r="BH358">
        <f t="shared" si="30"/>
        <v>0</v>
      </c>
      <c r="BI358">
        <f t="shared" si="31"/>
        <v>0</v>
      </c>
      <c r="BO358">
        <f>IF(BF358=1,VLOOKUP($A358,'Full dataset'!$A$4:$IE$190,2007+BO$1-$C358,FALSE),0)</f>
        <v>0</v>
      </c>
      <c r="BP358">
        <f>IF(BF358=1,VLOOKUP($A358,'Full dataset'!$A$4:$IE$190,2007+BP$1-$C358,FALSE),0)</f>
        <v>0</v>
      </c>
      <c r="BQ358">
        <f>IF(BF358=1,VLOOKUP($A358,'Full dataset'!$A$4:$IE$190,2007+BQ$1-$C358,FALSE),0)</f>
        <v>0</v>
      </c>
      <c r="BR358">
        <f>IF($BG358=1,VLOOKUP($A358,'Full dataset'!$A$4:$IE$190,BR$1-2007+$C358,FALSE),0)</f>
        <v>0</v>
      </c>
      <c r="BS358">
        <f>IF($BG358=1,VLOOKUP($A358,'Full dataset'!$A$4:$IE$190,BS$1-2007+$C358,FALSE),0)</f>
        <v>0</v>
      </c>
      <c r="BT358">
        <f>IF($BG358=1,VLOOKUP($A358,'Full dataset'!$A$4:$IE$190,BT$1-2007+$C358,FALSE),0)</f>
        <v>0</v>
      </c>
      <c r="BU358">
        <f>IF($BG358=1,VLOOKUP($A358,'Full dataset'!$A$4:$IE$190,BU$1-2007+$C358,FALSE),0)</f>
        <v>0</v>
      </c>
      <c r="BV358">
        <f>IF($BG358=1,VLOOKUP($A358,'Full dataset'!$A$4:$IE$190,BV$1-2007+$C358,FALSE),0)</f>
        <v>0</v>
      </c>
      <c r="BW358">
        <f>IF($BG358=1,VLOOKUP($A358,'Full dataset'!$A$4:$IE$190,BW$1-2007+$C358,FALSE),0)</f>
        <v>0</v>
      </c>
      <c r="BX358">
        <f>IF($BG358=1,VLOOKUP($A358,'Full dataset'!$A$4:$IE$190,BX$1-2007+$C358,FALSE),0)</f>
        <v>0</v>
      </c>
    </row>
    <row r="359" spans="1:76" x14ac:dyDescent="0.25">
      <c r="A359">
        <v>172</v>
      </c>
      <c r="B359" t="s">
        <v>615</v>
      </c>
      <c r="C359">
        <v>2008</v>
      </c>
      <c r="D359" t="s">
        <v>587</v>
      </c>
      <c r="E359">
        <f t="shared" si="32"/>
        <v>0</v>
      </c>
      <c r="U359">
        <v>0</v>
      </c>
      <c r="V359" t="s">
        <v>726</v>
      </c>
      <c r="W359" t="s">
        <v>726</v>
      </c>
      <c r="X359" t="s">
        <v>726</v>
      </c>
      <c r="Y359">
        <v>0</v>
      </c>
      <c r="Z359" t="s">
        <v>726</v>
      </c>
      <c r="AA359" t="s">
        <v>726</v>
      </c>
      <c r="AB359" t="s">
        <v>726</v>
      </c>
      <c r="AC359">
        <f>VLOOKUP(A359,'Full dataset'!$A$4:$IE$190,2033-C359,FALSE)</f>
        <v>0</v>
      </c>
      <c r="AD359">
        <f>VLOOKUP(A359,'Full dataset'!$A$4:$IE$190,2041-C359,FALSE)</f>
        <v>3372</v>
      </c>
      <c r="AE359">
        <f>VLOOKUP(A359,'Full dataset'!$A$4:$IE$190,2050-C359,FALSE)</f>
        <v>0</v>
      </c>
      <c r="AF359">
        <v>0</v>
      </c>
      <c r="AG359">
        <f>VLOOKUP($A359,'Full dataset'!$A$4:$IE$190,2007+AG$1-$C359,FALSE)</f>
        <v>28.238</v>
      </c>
      <c r="AH359">
        <f>VLOOKUP($A359,'Full dataset'!$A$4:$IE$190,2007+AH$1-$C359,FALSE)</f>
        <v>575.28</v>
      </c>
      <c r="AI359">
        <f>VLOOKUP($A359,'Full dataset'!$A$4:$IE$190,2007+AI$1-$C359,FALSE)</f>
        <v>482.43700000000001</v>
      </c>
      <c r="AJ359">
        <f>VLOOKUP($A359,'Full dataset'!$A$4:$IE$190,2007+AJ$1-$C359,FALSE)</f>
        <v>-40</v>
      </c>
      <c r="AK359" t="str">
        <f>VLOOKUP($A359,'Full dataset'!$A$4:$IE$190,2007+AK$1-$C359,FALSE)</f>
        <v>.</v>
      </c>
      <c r="AL359" t="str">
        <f>VLOOKUP($A359,'Full dataset'!$A$4:$IE$190,2007+AL$1-$C359,FALSE)</f>
        <v>.</v>
      </c>
      <c r="AM359" t="s">
        <v>726</v>
      </c>
      <c r="AN359">
        <f>VLOOKUP($A359,'Full dataset'!$A$4:$IE$190,2007+AN$1-$C359,FALSE)</f>
        <v>8576</v>
      </c>
      <c r="AO359">
        <f>VLOOKUP($A359,'Full dataset'!$A$4:$IE$190,2007+AO$1-$C359,FALSE)</f>
        <v>5</v>
      </c>
      <c r="AP359" t="s">
        <v>726</v>
      </c>
      <c r="AQ359" t="s">
        <v>726</v>
      </c>
      <c r="AR359" t="s">
        <v>726</v>
      </c>
      <c r="AS359" t="s">
        <v>726</v>
      </c>
      <c r="AT359" t="s">
        <v>726</v>
      </c>
      <c r="AU359">
        <f>VLOOKUP(A359,'Full dataset'!$A$4:$II$190,$AU$1,FALSE)</f>
        <v>9999</v>
      </c>
      <c r="AW359" t="str">
        <f>VLOOKUP(A359,'Full dataset'!$A$5:$IM$190,247,FALSE)</f>
        <v>.</v>
      </c>
      <c r="AX359" t="str">
        <f>VLOOKUP(A359,'Full dataset'!$A$4:$II$190,242,FALSE)</f>
        <v>.</v>
      </c>
      <c r="AY359" t="str">
        <f>VLOOKUP(A359,'Full dataset'!$A$5:$IM$190,246,FALSE)</f>
        <v>.</v>
      </c>
      <c r="AZ359">
        <v>9999</v>
      </c>
      <c r="BA359">
        <f>MAX(VLOOKUP($A359,'Full dataset'!$A$4:$IX$190,BA$1,FALSE),AW359)</f>
        <v>0</v>
      </c>
      <c r="BB359">
        <f>IF(VLOOKUP($A359,'Full dataset'!$A$4:$IX$190,BB$1,FALSE)&gt;0,VLOOKUP($A359,'Full dataset'!$A$4:$IX$190,BB$1,FALSE),AU359)</f>
        <v>9999</v>
      </c>
      <c r="BC359">
        <f>MAX(VLOOKUP($A359,'Full dataset'!$A$4:$IX$190,BC$1,FALSE),AY359)</f>
        <v>0</v>
      </c>
      <c r="BD359">
        <f>MAX(VLOOKUP($A359,'Full dataset'!$A$4:$IX$190,BD$1,FALSE),AX359)</f>
        <v>0</v>
      </c>
      <c r="BE359">
        <f t="shared" si="33"/>
        <v>0</v>
      </c>
      <c r="BF359">
        <f t="shared" si="34"/>
        <v>0</v>
      </c>
      <c r="BG359">
        <f t="shared" si="35"/>
        <v>0</v>
      </c>
      <c r="BH359">
        <f t="shared" si="30"/>
        <v>0</v>
      </c>
      <c r="BI359">
        <f t="shared" si="31"/>
        <v>0</v>
      </c>
      <c r="BO359">
        <f>IF(BF359=1,VLOOKUP($A359,'Full dataset'!$A$4:$IE$190,2007+BO$1-$C359,FALSE),0)</f>
        <v>0</v>
      </c>
      <c r="BP359">
        <f>IF(BF359=1,VLOOKUP($A359,'Full dataset'!$A$4:$IE$190,2007+BP$1-$C359,FALSE),0)</f>
        <v>0</v>
      </c>
      <c r="BQ359">
        <f>IF(BF359=1,VLOOKUP($A359,'Full dataset'!$A$4:$IE$190,2007+BQ$1-$C359,FALSE),0)</f>
        <v>0</v>
      </c>
      <c r="BR359">
        <f>IF($BG359=1,VLOOKUP($A359,'Full dataset'!$A$4:$IE$190,BR$1-2007+$C359,FALSE),0)</f>
        <v>0</v>
      </c>
      <c r="BS359">
        <f>IF($BG359=1,VLOOKUP($A359,'Full dataset'!$A$4:$IE$190,BS$1-2007+$C359,FALSE),0)</f>
        <v>0</v>
      </c>
      <c r="BT359">
        <f>IF($BG359=1,VLOOKUP($A359,'Full dataset'!$A$4:$IE$190,BT$1-2007+$C359,FALSE),0)</f>
        <v>0</v>
      </c>
      <c r="BU359">
        <f>IF($BG359=1,VLOOKUP($A359,'Full dataset'!$A$4:$IE$190,BU$1-2007+$C359,FALSE),0)</f>
        <v>0</v>
      </c>
      <c r="BV359">
        <f>IF($BG359=1,VLOOKUP($A359,'Full dataset'!$A$4:$IE$190,BV$1-2007+$C359,FALSE),0)</f>
        <v>0</v>
      </c>
      <c r="BW359">
        <f>IF($BG359=1,VLOOKUP($A359,'Full dataset'!$A$4:$IE$190,BW$1-2007+$C359,FALSE),0)</f>
        <v>0</v>
      </c>
      <c r="BX359">
        <f>IF($BG359=1,VLOOKUP($A359,'Full dataset'!$A$4:$IE$190,BX$1-2007+$C359,FALSE),0)</f>
        <v>0</v>
      </c>
    </row>
    <row r="360" spans="1:76" x14ac:dyDescent="0.25">
      <c r="A360">
        <v>173</v>
      </c>
      <c r="B360" t="s">
        <v>616</v>
      </c>
      <c r="C360">
        <v>2008</v>
      </c>
      <c r="D360" t="s">
        <v>591</v>
      </c>
      <c r="E360">
        <f t="shared" si="32"/>
        <v>1</v>
      </c>
      <c r="S360">
        <v>7370</v>
      </c>
      <c r="T360">
        <v>519130</v>
      </c>
      <c r="U360">
        <v>0</v>
      </c>
      <c r="V360" t="s">
        <v>726</v>
      </c>
      <c r="W360" t="s">
        <v>726</v>
      </c>
      <c r="X360" t="s">
        <v>726</v>
      </c>
      <c r="Y360">
        <v>0</v>
      </c>
      <c r="Z360" t="s">
        <v>726</v>
      </c>
      <c r="AA360" t="s">
        <v>726</v>
      </c>
      <c r="AB360" t="s">
        <v>726</v>
      </c>
      <c r="AC360">
        <f>VLOOKUP(A360,'Full dataset'!$A$4:$IE$190,2033-C360,FALSE)</f>
        <v>3.3</v>
      </c>
      <c r="AD360">
        <f>VLOOKUP(A360,'Full dataset'!$A$4:$IE$190,2041-C360,FALSE)</f>
        <v>9089</v>
      </c>
      <c r="AE360">
        <f>VLOOKUP(A360,'Full dataset'!$A$4:$IE$190,2050-C360,FALSE)</f>
        <v>0</v>
      </c>
      <c r="AF360">
        <v>1.65</v>
      </c>
      <c r="AG360">
        <f>VLOOKUP($A360,'Full dataset'!$A$4:$IE$190,2007+AG$1-$C360,FALSE)</f>
        <v>1779.4739999999999</v>
      </c>
      <c r="AH360">
        <f>VLOOKUP($A360,'Full dataset'!$A$4:$IE$190,2007+AH$1-$C360,FALSE)</f>
        <v>15592.439</v>
      </c>
      <c r="AI360">
        <f>VLOOKUP($A360,'Full dataset'!$A$4:$IE$190,2007+AI$1-$C360,FALSE)</f>
        <v>8541.2610000000004</v>
      </c>
      <c r="AJ360">
        <f>VLOOKUP($A360,'Full dataset'!$A$4:$IE$190,2007+AJ$1-$C360,FALSE)</f>
        <v>773</v>
      </c>
      <c r="AK360" t="str">
        <f>VLOOKUP($A360,'Full dataset'!$A$4:$IE$190,2007+AK$1-$C360,FALSE)</f>
        <v>.</v>
      </c>
      <c r="AL360">
        <f>VLOOKUP($A360,'Full dataset'!$A$4:$IE$190,2007+AL$1-$C360,FALSE)</f>
        <v>43</v>
      </c>
      <c r="AM360" t="s">
        <v>726</v>
      </c>
      <c r="AN360">
        <f>VLOOKUP($A360,'Full dataset'!$A$4:$IE$190,2007+AN$1-$C360,FALSE)</f>
        <v>58048</v>
      </c>
      <c r="AO360">
        <f>VLOOKUP($A360,'Full dataset'!$A$4:$IE$190,2007+AO$1-$C360,FALSE)</f>
        <v>12</v>
      </c>
      <c r="AP360" t="s">
        <v>726</v>
      </c>
      <c r="AQ360" t="s">
        <v>726</v>
      </c>
      <c r="AR360" t="s">
        <v>726</v>
      </c>
      <c r="AS360" t="s">
        <v>726</v>
      </c>
      <c r="AT360" t="s">
        <v>726</v>
      </c>
      <c r="AU360">
        <f>VLOOKUP(A360,'Full dataset'!$A$4:$II$190,$AU$1,FALSE)</f>
        <v>9999</v>
      </c>
      <c r="AW360" t="str">
        <f>VLOOKUP(A360,'Full dataset'!$A$5:$IM$190,247,FALSE)</f>
        <v>.</v>
      </c>
      <c r="AX360" t="str">
        <f>VLOOKUP(A360,'Full dataset'!$A$4:$II$190,242,FALSE)</f>
        <v>.</v>
      </c>
      <c r="AY360" t="str">
        <f>VLOOKUP(A360,'Full dataset'!$A$5:$IM$190,246,FALSE)</f>
        <v>.</v>
      </c>
      <c r="AZ360">
        <v>9999</v>
      </c>
      <c r="BA360">
        <f>MAX(VLOOKUP($A360,'Full dataset'!$A$4:$IX$190,BA$1,FALSE),AW360)</f>
        <v>0</v>
      </c>
      <c r="BB360">
        <f>IF(VLOOKUP($A360,'Full dataset'!$A$4:$IX$190,BB$1,FALSE)&gt;0,VLOOKUP($A360,'Full dataset'!$A$4:$IX$190,BB$1,FALSE),AU360)</f>
        <v>9999</v>
      </c>
      <c r="BC360">
        <f>MAX(VLOOKUP($A360,'Full dataset'!$A$4:$IX$190,BC$1,FALSE),AY360)</f>
        <v>0</v>
      </c>
      <c r="BD360">
        <f>MAX(VLOOKUP($A360,'Full dataset'!$A$4:$IX$190,BD$1,FALSE),AX360)</f>
        <v>0</v>
      </c>
      <c r="BE360">
        <f t="shared" si="33"/>
        <v>0</v>
      </c>
      <c r="BF360">
        <f t="shared" si="34"/>
        <v>0</v>
      </c>
      <c r="BG360">
        <f t="shared" si="35"/>
        <v>0</v>
      </c>
      <c r="BH360">
        <f t="shared" si="30"/>
        <v>0</v>
      </c>
      <c r="BI360">
        <f t="shared" si="31"/>
        <v>0</v>
      </c>
      <c r="BO360">
        <f>IF(BF360=1,VLOOKUP($A360,'Full dataset'!$A$4:$IE$190,2007+BO$1-$C360,FALSE),0)</f>
        <v>0</v>
      </c>
      <c r="BP360">
        <f>IF(BF360=1,VLOOKUP($A360,'Full dataset'!$A$4:$IE$190,2007+BP$1-$C360,FALSE),0)</f>
        <v>0</v>
      </c>
      <c r="BQ360">
        <f>IF(BF360=1,VLOOKUP($A360,'Full dataset'!$A$4:$IE$190,2007+BQ$1-$C360,FALSE),0)</f>
        <v>0</v>
      </c>
      <c r="BR360">
        <f>IF($BG360=1,VLOOKUP($A360,'Full dataset'!$A$4:$IE$190,BR$1-2007+$C360,FALSE),0)</f>
        <v>0</v>
      </c>
      <c r="BS360">
        <f>IF($BG360=1,VLOOKUP($A360,'Full dataset'!$A$4:$IE$190,BS$1-2007+$C360,FALSE),0)</f>
        <v>0</v>
      </c>
      <c r="BT360">
        <f>IF($BG360=1,VLOOKUP($A360,'Full dataset'!$A$4:$IE$190,BT$1-2007+$C360,FALSE),0)</f>
        <v>0</v>
      </c>
      <c r="BU360">
        <f>IF($BG360=1,VLOOKUP($A360,'Full dataset'!$A$4:$IE$190,BU$1-2007+$C360,FALSE),0)</f>
        <v>0</v>
      </c>
      <c r="BV360">
        <f>IF($BG360=1,VLOOKUP($A360,'Full dataset'!$A$4:$IE$190,BV$1-2007+$C360,FALSE),0)</f>
        <v>0</v>
      </c>
      <c r="BW360">
        <f>IF($BG360=1,VLOOKUP($A360,'Full dataset'!$A$4:$IE$190,BW$1-2007+$C360,FALSE),0)</f>
        <v>0</v>
      </c>
      <c r="BX360">
        <f>IF($BG360=1,VLOOKUP($A360,'Full dataset'!$A$4:$IE$190,BX$1-2007+$C360,FALSE),0)</f>
        <v>0</v>
      </c>
    </row>
    <row r="361" spans="1:76" x14ac:dyDescent="0.25">
      <c r="A361">
        <v>174</v>
      </c>
      <c r="B361" t="s">
        <v>617</v>
      </c>
      <c r="C361">
        <v>2008</v>
      </c>
      <c r="D361" t="s">
        <v>591</v>
      </c>
      <c r="E361">
        <f t="shared" si="32"/>
        <v>1</v>
      </c>
      <c r="S361">
        <v>3576</v>
      </c>
      <c r="T361">
        <v>334210</v>
      </c>
      <c r="U361">
        <v>0</v>
      </c>
      <c r="V361" t="s">
        <v>726</v>
      </c>
      <c r="W361" t="s">
        <v>726</v>
      </c>
      <c r="X361" t="s">
        <v>726</v>
      </c>
      <c r="Y361">
        <v>0</v>
      </c>
      <c r="Z361" t="s">
        <v>726</v>
      </c>
      <c r="AA361" t="s">
        <v>726</v>
      </c>
      <c r="AB361" t="s">
        <v>726</v>
      </c>
      <c r="AC361">
        <f>VLOOKUP(A361,'Full dataset'!$A$4:$IE$190,2033-C361,FALSE)</f>
        <v>0</v>
      </c>
      <c r="AD361">
        <f>VLOOKUP(A361,'Full dataset'!$A$4:$IE$190,2041-C361,FALSE)</f>
        <v>3743</v>
      </c>
      <c r="AE361">
        <f>VLOOKUP(A361,'Full dataset'!$A$4:$IE$190,2050-C361,FALSE)</f>
        <v>0</v>
      </c>
      <c r="AF361">
        <v>0</v>
      </c>
      <c r="AG361">
        <f>VLOOKUP($A361,'Full dataset'!$A$4:$IE$190,2007+AG$1-$C361,FALSE)</f>
        <v>511.74900000000002</v>
      </c>
      <c r="AH361">
        <f>VLOOKUP($A361,'Full dataset'!$A$4:$IE$190,2007+AH$1-$C361,FALSE)</f>
        <v>7187.3410000000003</v>
      </c>
      <c r="AI361">
        <f>VLOOKUP($A361,'Full dataset'!$A$4:$IE$190,2007+AI$1-$C361,FALSE)</f>
        <v>3572.3760000000002</v>
      </c>
      <c r="AJ361">
        <f>VLOOKUP($A361,'Full dataset'!$A$4:$IE$190,2007+AJ$1-$C361,FALSE)</f>
        <v>477</v>
      </c>
      <c r="AK361" t="str">
        <f>VLOOKUP($A361,'Full dataset'!$A$4:$IE$190,2007+AK$1-$C361,FALSE)</f>
        <v>.</v>
      </c>
      <c r="AL361" t="str">
        <f>VLOOKUP($A361,'Full dataset'!$A$4:$IE$190,2007+AL$1-$C361,FALSE)</f>
        <v>.</v>
      </c>
      <c r="AM361" t="s">
        <v>726</v>
      </c>
      <c r="AN361">
        <f>VLOOKUP($A361,'Full dataset'!$A$4:$IE$190,2007+AN$1-$C361,FALSE)</f>
        <v>100</v>
      </c>
      <c r="AO361">
        <f>VLOOKUP($A361,'Full dataset'!$A$4:$IE$190,2007+AO$1-$C361,FALSE)</f>
        <v>4</v>
      </c>
      <c r="AP361" t="s">
        <v>726</v>
      </c>
      <c r="AQ361" t="s">
        <v>726</v>
      </c>
      <c r="AR361" t="s">
        <v>726</v>
      </c>
      <c r="AS361" t="s">
        <v>726</v>
      </c>
      <c r="AT361" t="s">
        <v>726</v>
      </c>
      <c r="AU361">
        <f>VLOOKUP(A361,'Full dataset'!$A$4:$II$190,$AU$1,FALSE)</f>
        <v>9999</v>
      </c>
      <c r="AW361" t="str">
        <f>VLOOKUP(A361,'Full dataset'!$A$5:$IM$190,247,FALSE)</f>
        <v>.</v>
      </c>
      <c r="AX361" t="str">
        <f>VLOOKUP(A361,'Full dataset'!$A$4:$II$190,242,FALSE)</f>
        <v>.</v>
      </c>
      <c r="AY361" t="str">
        <f>VLOOKUP(A361,'Full dataset'!$A$5:$IM$190,246,FALSE)</f>
        <v>.</v>
      </c>
      <c r="AZ361">
        <v>9999</v>
      </c>
      <c r="BA361">
        <f>MAX(VLOOKUP($A361,'Full dataset'!$A$4:$IX$190,BA$1,FALSE),AW361)</f>
        <v>0</v>
      </c>
      <c r="BB361">
        <f>IF(VLOOKUP($A361,'Full dataset'!$A$4:$IX$190,BB$1,FALSE)&gt;0,VLOOKUP($A361,'Full dataset'!$A$4:$IX$190,BB$1,FALSE),AU361)</f>
        <v>9999</v>
      </c>
      <c r="BC361">
        <f>MAX(VLOOKUP($A361,'Full dataset'!$A$4:$IX$190,BC$1,FALSE),AY361)</f>
        <v>0</v>
      </c>
      <c r="BD361">
        <f>MAX(VLOOKUP($A361,'Full dataset'!$A$4:$IX$190,BD$1,FALSE),AX361)</f>
        <v>0</v>
      </c>
      <c r="BE361">
        <f t="shared" si="33"/>
        <v>0</v>
      </c>
      <c r="BF361">
        <f t="shared" si="34"/>
        <v>0</v>
      </c>
      <c r="BG361">
        <f t="shared" si="35"/>
        <v>0</v>
      </c>
      <c r="BH361">
        <f t="shared" si="30"/>
        <v>0</v>
      </c>
      <c r="BI361">
        <f t="shared" si="31"/>
        <v>0</v>
      </c>
      <c r="BO361">
        <f>IF(BF361=1,VLOOKUP($A361,'Full dataset'!$A$4:$IE$190,2007+BO$1-$C361,FALSE),0)</f>
        <v>0</v>
      </c>
      <c r="BP361">
        <f>IF(BF361=1,VLOOKUP($A361,'Full dataset'!$A$4:$IE$190,2007+BP$1-$C361,FALSE),0)</f>
        <v>0</v>
      </c>
      <c r="BQ361">
        <f>IF(BF361=1,VLOOKUP($A361,'Full dataset'!$A$4:$IE$190,2007+BQ$1-$C361,FALSE),0)</f>
        <v>0</v>
      </c>
      <c r="BR361">
        <f>IF($BG361=1,VLOOKUP($A361,'Full dataset'!$A$4:$IE$190,BR$1-2007+$C361,FALSE),0)</f>
        <v>0</v>
      </c>
      <c r="BS361">
        <f>IF($BG361=1,VLOOKUP($A361,'Full dataset'!$A$4:$IE$190,BS$1-2007+$C361,FALSE),0)</f>
        <v>0</v>
      </c>
      <c r="BT361">
        <f>IF($BG361=1,VLOOKUP($A361,'Full dataset'!$A$4:$IE$190,BT$1-2007+$C361,FALSE),0)</f>
        <v>0</v>
      </c>
      <c r="BU361">
        <f>IF($BG361=1,VLOOKUP($A361,'Full dataset'!$A$4:$IE$190,BU$1-2007+$C361,FALSE),0)</f>
        <v>0</v>
      </c>
      <c r="BV361">
        <f>IF($BG361=1,VLOOKUP($A361,'Full dataset'!$A$4:$IE$190,BV$1-2007+$C361,FALSE),0)</f>
        <v>0</v>
      </c>
      <c r="BW361">
        <f>IF($BG361=1,VLOOKUP($A361,'Full dataset'!$A$4:$IE$190,BW$1-2007+$C361,FALSE),0)</f>
        <v>0</v>
      </c>
      <c r="BX361">
        <f>IF($BG361=1,VLOOKUP($A361,'Full dataset'!$A$4:$IE$190,BX$1-2007+$C361,FALSE),0)</f>
        <v>0</v>
      </c>
    </row>
    <row r="362" spans="1:76" x14ac:dyDescent="0.25">
      <c r="A362">
        <v>175</v>
      </c>
      <c r="B362" t="s">
        <v>618</v>
      </c>
      <c r="C362">
        <v>2008</v>
      </c>
      <c r="D362" t="s">
        <v>591</v>
      </c>
      <c r="E362">
        <f t="shared" si="32"/>
        <v>1</v>
      </c>
      <c r="S362">
        <v>2911</v>
      </c>
      <c r="T362">
        <v>324110</v>
      </c>
      <c r="U362">
        <v>0</v>
      </c>
      <c r="V362" t="s">
        <v>726</v>
      </c>
      <c r="W362" t="s">
        <v>726</v>
      </c>
      <c r="X362" t="s">
        <v>726</v>
      </c>
      <c r="Y362">
        <v>0</v>
      </c>
      <c r="Z362" t="s">
        <v>726</v>
      </c>
      <c r="AA362" t="s">
        <v>726</v>
      </c>
      <c r="AB362" t="s">
        <v>726</v>
      </c>
      <c r="AC362">
        <f>VLOOKUP(A362,'Full dataset'!$A$4:$IE$190,2033-C362,FALSE)</f>
        <v>3.4</v>
      </c>
      <c r="AD362">
        <f>VLOOKUP(A362,'Full dataset'!$A$4:$IE$190,2041-C362,FALSE)</f>
        <v>16881</v>
      </c>
      <c r="AE362">
        <f>VLOOKUP(A362,'Full dataset'!$A$4:$IE$190,2050-C362,FALSE)</f>
        <v>0</v>
      </c>
      <c r="AF362">
        <v>1.7</v>
      </c>
      <c r="AG362">
        <f>VLOOKUP($A362,'Full dataset'!$A$4:$IE$190,2007+AG$1-$C362,FALSE)</f>
        <v>-1131</v>
      </c>
      <c r="AH362">
        <f>VLOOKUP($A362,'Full dataset'!$A$4:$IE$190,2007+AH$1-$C362,FALSE)</f>
        <v>34417</v>
      </c>
      <c r="AI362">
        <f>VLOOKUP($A362,'Full dataset'!$A$4:$IE$190,2007+AI$1-$C362,FALSE)</f>
        <v>118298</v>
      </c>
      <c r="AJ362">
        <f>VLOOKUP($A362,'Full dataset'!$A$4:$IE$190,2007+AJ$1-$C362,FALSE)</f>
        <v>-571</v>
      </c>
      <c r="AK362" t="str">
        <f>VLOOKUP($A362,'Full dataset'!$A$4:$IE$190,2007+AK$1-$C362,FALSE)</f>
        <v>.</v>
      </c>
      <c r="AL362">
        <f>VLOOKUP($A362,'Full dataset'!$A$4:$IE$190,2007+AL$1-$C362,FALSE)</f>
        <v>37</v>
      </c>
      <c r="AM362" t="s">
        <v>726</v>
      </c>
      <c r="AN362">
        <f>VLOOKUP($A362,'Full dataset'!$A$4:$IE$190,2007+AN$1-$C362,FALSE)</f>
        <v>80434</v>
      </c>
      <c r="AO362">
        <f>VLOOKUP($A362,'Full dataset'!$A$4:$IE$190,2007+AO$1-$C362,FALSE)</f>
        <v>24</v>
      </c>
      <c r="AP362" t="s">
        <v>726</v>
      </c>
      <c r="AQ362" t="s">
        <v>726</v>
      </c>
      <c r="AR362" t="s">
        <v>726</v>
      </c>
      <c r="AS362" t="s">
        <v>726</v>
      </c>
      <c r="AT362" t="s">
        <v>726</v>
      </c>
      <c r="AU362">
        <f>VLOOKUP(A362,'Full dataset'!$A$4:$II$190,$AU$1,FALSE)</f>
        <v>9999</v>
      </c>
      <c r="AW362" t="str">
        <f>VLOOKUP(A362,'Full dataset'!$A$5:$IM$190,247,FALSE)</f>
        <v>.</v>
      </c>
      <c r="AX362" t="str">
        <f>VLOOKUP(A362,'Full dataset'!$A$4:$II$190,242,FALSE)</f>
        <v>.</v>
      </c>
      <c r="AY362" t="str">
        <f>VLOOKUP(A362,'Full dataset'!$A$5:$IM$190,246,FALSE)</f>
        <v>.</v>
      </c>
      <c r="AZ362">
        <v>9999</v>
      </c>
      <c r="BA362">
        <f>MAX(VLOOKUP($A362,'Full dataset'!$A$4:$IX$190,BA$1,FALSE),AW362)</f>
        <v>0</v>
      </c>
      <c r="BB362">
        <f>IF(VLOOKUP($A362,'Full dataset'!$A$4:$IX$190,BB$1,FALSE)&gt;0,VLOOKUP($A362,'Full dataset'!$A$4:$IX$190,BB$1,FALSE),AU362)</f>
        <v>9999</v>
      </c>
      <c r="BC362">
        <f>MAX(VLOOKUP($A362,'Full dataset'!$A$4:$IX$190,BC$1,FALSE),AY362)</f>
        <v>0</v>
      </c>
      <c r="BD362">
        <f>MAX(VLOOKUP($A362,'Full dataset'!$A$4:$IX$190,BD$1,FALSE),AX362)</f>
        <v>0</v>
      </c>
      <c r="BE362">
        <f t="shared" si="33"/>
        <v>0</v>
      </c>
      <c r="BF362">
        <f t="shared" si="34"/>
        <v>0</v>
      </c>
      <c r="BG362">
        <f t="shared" si="35"/>
        <v>0</v>
      </c>
      <c r="BH362">
        <f t="shared" si="30"/>
        <v>0</v>
      </c>
      <c r="BI362">
        <f t="shared" si="31"/>
        <v>0</v>
      </c>
      <c r="BO362">
        <f>IF(BF362=1,VLOOKUP($A362,'Full dataset'!$A$4:$IE$190,2007+BO$1-$C362,FALSE),0)</f>
        <v>0</v>
      </c>
      <c r="BP362">
        <f>IF(BF362=1,VLOOKUP($A362,'Full dataset'!$A$4:$IE$190,2007+BP$1-$C362,FALSE),0)</f>
        <v>0</v>
      </c>
      <c r="BQ362">
        <f>IF(BF362=1,VLOOKUP($A362,'Full dataset'!$A$4:$IE$190,2007+BQ$1-$C362,FALSE),0)</f>
        <v>0</v>
      </c>
      <c r="BR362">
        <f>IF($BG362=1,VLOOKUP($A362,'Full dataset'!$A$4:$IE$190,BR$1-2007+$C362,FALSE),0)</f>
        <v>0</v>
      </c>
      <c r="BS362">
        <f>IF($BG362=1,VLOOKUP($A362,'Full dataset'!$A$4:$IE$190,BS$1-2007+$C362,FALSE),0)</f>
        <v>0</v>
      </c>
      <c r="BT362">
        <f>IF($BG362=1,VLOOKUP($A362,'Full dataset'!$A$4:$IE$190,BT$1-2007+$C362,FALSE),0)</f>
        <v>0</v>
      </c>
      <c r="BU362">
        <f>IF($BG362=1,VLOOKUP($A362,'Full dataset'!$A$4:$IE$190,BU$1-2007+$C362,FALSE),0)</f>
        <v>0</v>
      </c>
      <c r="BV362">
        <f>IF($BG362=1,VLOOKUP($A362,'Full dataset'!$A$4:$IE$190,BV$1-2007+$C362,FALSE),0)</f>
        <v>0</v>
      </c>
      <c r="BW362">
        <f>IF($BG362=1,VLOOKUP($A362,'Full dataset'!$A$4:$IE$190,BW$1-2007+$C362,FALSE),0)</f>
        <v>0</v>
      </c>
      <c r="BX362">
        <f>IF($BG362=1,VLOOKUP($A362,'Full dataset'!$A$4:$IE$190,BX$1-2007+$C362,FALSE),0)</f>
        <v>0</v>
      </c>
    </row>
    <row r="363" spans="1:76" x14ac:dyDescent="0.25">
      <c r="A363">
        <v>176</v>
      </c>
      <c r="B363" t="s">
        <v>619</v>
      </c>
      <c r="C363">
        <v>2008</v>
      </c>
      <c r="D363" t="s">
        <v>632</v>
      </c>
      <c r="E363">
        <f t="shared" si="32"/>
        <v>1</v>
      </c>
      <c r="S363">
        <v>4812</v>
      </c>
      <c r="T363">
        <v>517210</v>
      </c>
      <c r="U363">
        <v>0</v>
      </c>
      <c r="V363" t="s">
        <v>726</v>
      </c>
      <c r="W363" t="s">
        <v>726</v>
      </c>
      <c r="X363" t="s">
        <v>726</v>
      </c>
      <c r="Y363">
        <v>0</v>
      </c>
      <c r="Z363" t="s">
        <v>726</v>
      </c>
      <c r="AA363" t="s">
        <v>726</v>
      </c>
      <c r="AB363" t="s">
        <v>726</v>
      </c>
      <c r="AC363">
        <f>VLOOKUP(A363,'Full dataset'!$A$4:$IE$190,2033-C363,FALSE)</f>
        <v>0</v>
      </c>
      <c r="AD363">
        <f>VLOOKUP(A363,'Full dataset'!$A$4:$IE$190,2041-C363,FALSE)</f>
        <v>39822</v>
      </c>
      <c r="AE363">
        <f>VLOOKUP(A363,'Full dataset'!$A$4:$IE$190,2050-C363,FALSE)</f>
        <v>0</v>
      </c>
      <c r="AF363">
        <v>0</v>
      </c>
      <c r="AG363">
        <f>VLOOKUP($A363,'Full dataset'!$A$4:$IE$190,2007+AG$1-$C363,FALSE)</f>
        <v>149.43799999999999</v>
      </c>
      <c r="AH363">
        <f>VLOOKUP($A363,'Full dataset'!$A$4:$IE$190,2007+AH$1-$C363,FALSE)</f>
        <v>6422.1480000000001</v>
      </c>
      <c r="AI363">
        <f>VLOOKUP($A363,'Full dataset'!$A$4:$IE$190,2007+AI$1-$C363,FALSE)</f>
        <v>2751.5160000000001</v>
      </c>
      <c r="AJ363">
        <f>VLOOKUP($A363,'Full dataset'!$A$4:$IE$190,2007+AJ$1-$C363,FALSE)</f>
        <v>3586</v>
      </c>
      <c r="AK363" t="str">
        <f>VLOOKUP($A363,'Full dataset'!$A$4:$IE$190,2007+AK$1-$C363,FALSE)</f>
        <v>.</v>
      </c>
      <c r="AL363" t="str">
        <f>VLOOKUP($A363,'Full dataset'!$A$4:$IE$190,2007+AL$1-$C363,FALSE)</f>
        <v>.</v>
      </c>
      <c r="AM363" t="s">
        <v>726</v>
      </c>
      <c r="AN363">
        <f>VLOOKUP($A363,'Full dataset'!$A$4:$IE$190,2007+AN$1-$C363,FALSE)</f>
        <v>499767</v>
      </c>
      <c r="AO363">
        <f>VLOOKUP($A363,'Full dataset'!$A$4:$IE$190,2007+AO$1-$C363,FALSE)</f>
        <v>22</v>
      </c>
      <c r="AP363" t="s">
        <v>726</v>
      </c>
      <c r="AQ363" t="s">
        <v>726</v>
      </c>
      <c r="AR363" t="s">
        <v>726</v>
      </c>
      <c r="AS363" t="s">
        <v>726</v>
      </c>
      <c r="AT363" t="s">
        <v>726</v>
      </c>
      <c r="AU363">
        <f>VLOOKUP(A363,'Full dataset'!$A$4:$II$190,$AU$1,FALSE)</f>
        <v>9999</v>
      </c>
      <c r="AW363" t="str">
        <f>VLOOKUP(A363,'Full dataset'!$A$5:$IM$190,247,FALSE)</f>
        <v>.</v>
      </c>
      <c r="AX363" t="str">
        <f>VLOOKUP(A363,'Full dataset'!$A$4:$II$190,242,FALSE)</f>
        <v>.</v>
      </c>
      <c r="AY363" t="str">
        <f>VLOOKUP(A363,'Full dataset'!$A$5:$IM$190,246,FALSE)</f>
        <v>.</v>
      </c>
      <c r="AZ363">
        <v>9999</v>
      </c>
      <c r="BA363">
        <f>MAX(VLOOKUP($A363,'Full dataset'!$A$4:$IX$190,BA$1,FALSE),AW363)</f>
        <v>0</v>
      </c>
      <c r="BB363">
        <f>IF(VLOOKUP($A363,'Full dataset'!$A$4:$IX$190,BB$1,FALSE)&gt;0,VLOOKUP($A363,'Full dataset'!$A$4:$IX$190,BB$1,FALSE),AU363)</f>
        <v>9999</v>
      </c>
      <c r="BC363">
        <f>MAX(VLOOKUP($A363,'Full dataset'!$A$4:$IX$190,BC$1,FALSE),AY363)</f>
        <v>0</v>
      </c>
      <c r="BD363">
        <f>MAX(VLOOKUP($A363,'Full dataset'!$A$4:$IX$190,BD$1,FALSE),AX363)</f>
        <v>0</v>
      </c>
      <c r="BE363">
        <f t="shared" si="33"/>
        <v>0</v>
      </c>
      <c r="BF363">
        <f t="shared" si="34"/>
        <v>0</v>
      </c>
      <c r="BG363">
        <f t="shared" si="35"/>
        <v>0</v>
      </c>
      <c r="BH363">
        <f t="shared" si="30"/>
        <v>0</v>
      </c>
      <c r="BI363">
        <f t="shared" si="31"/>
        <v>0</v>
      </c>
      <c r="BO363">
        <f>IF(BF363=1,VLOOKUP($A363,'Full dataset'!$A$4:$IE$190,2007+BO$1-$C363,FALSE),0)</f>
        <v>0</v>
      </c>
      <c r="BP363">
        <f>IF(BF363=1,VLOOKUP($A363,'Full dataset'!$A$4:$IE$190,2007+BP$1-$C363,FALSE),0)</f>
        <v>0</v>
      </c>
      <c r="BQ363">
        <f>IF(BF363=1,VLOOKUP($A363,'Full dataset'!$A$4:$IE$190,2007+BQ$1-$C363,FALSE),0)</f>
        <v>0</v>
      </c>
      <c r="BR363">
        <f>IF($BG363=1,VLOOKUP($A363,'Full dataset'!$A$4:$IE$190,BR$1-2007+$C363,FALSE),0)</f>
        <v>0</v>
      </c>
      <c r="BS363">
        <f>IF($BG363=1,VLOOKUP($A363,'Full dataset'!$A$4:$IE$190,BS$1-2007+$C363,FALSE),0)</f>
        <v>0</v>
      </c>
      <c r="BT363">
        <f>IF($BG363=1,VLOOKUP($A363,'Full dataset'!$A$4:$IE$190,BT$1-2007+$C363,FALSE),0)</f>
        <v>0</v>
      </c>
      <c r="BU363">
        <f>IF($BG363=1,VLOOKUP($A363,'Full dataset'!$A$4:$IE$190,BU$1-2007+$C363,FALSE),0)</f>
        <v>0</v>
      </c>
      <c r="BV363">
        <f>IF($BG363=1,VLOOKUP($A363,'Full dataset'!$A$4:$IE$190,BV$1-2007+$C363,FALSE),0)</f>
        <v>0</v>
      </c>
      <c r="BW363">
        <f>IF($BG363=1,VLOOKUP($A363,'Full dataset'!$A$4:$IE$190,BW$1-2007+$C363,FALSE),0)</f>
        <v>0</v>
      </c>
      <c r="BX363">
        <f>IF($BG363=1,VLOOKUP($A363,'Full dataset'!$A$4:$IE$190,BX$1-2007+$C363,FALSE),0)</f>
        <v>0</v>
      </c>
    </row>
    <row r="364" spans="1:76" x14ac:dyDescent="0.25">
      <c r="A364">
        <v>177</v>
      </c>
      <c r="B364" t="s">
        <v>621</v>
      </c>
      <c r="C364">
        <v>2008</v>
      </c>
      <c r="D364" t="s">
        <v>582</v>
      </c>
      <c r="E364">
        <f t="shared" si="32"/>
        <v>0</v>
      </c>
      <c r="U364">
        <v>0</v>
      </c>
      <c r="V364" t="s">
        <v>726</v>
      </c>
      <c r="W364" t="s">
        <v>726</v>
      </c>
      <c r="X364" t="s">
        <v>726</v>
      </c>
      <c r="Y364">
        <v>0</v>
      </c>
      <c r="Z364" t="s">
        <v>726</v>
      </c>
      <c r="AA364" t="s">
        <v>726</v>
      </c>
      <c r="AB364" t="s">
        <v>726</v>
      </c>
      <c r="AC364">
        <f>VLOOKUP(A364,'Full dataset'!$A$4:$IE$190,2033-C364,FALSE)</f>
        <v>7.9</v>
      </c>
      <c r="AD364" t="str">
        <f>VLOOKUP(A364,'Full dataset'!$A$4:$IE$190,2041-C364,FALSE)</f>
        <v>.</v>
      </c>
      <c r="AE364">
        <f>VLOOKUP(A364,'Full dataset'!$A$4:$IE$190,2050-C364,FALSE)</f>
        <v>0</v>
      </c>
      <c r="AF364">
        <v>3.95</v>
      </c>
      <c r="AG364" t="str">
        <f>VLOOKUP($A364,'Full dataset'!$A$4:$IE$190,2007+AG$1-$C364,FALSE)</f>
        <v>.</v>
      </c>
      <c r="AH364" t="str">
        <f>VLOOKUP($A364,'Full dataset'!$A$4:$IE$190,2007+AH$1-$C364,FALSE)</f>
        <v>.</v>
      </c>
      <c r="AI364" t="str">
        <f>VLOOKUP($A364,'Full dataset'!$A$4:$IE$190,2007+AI$1-$C364,FALSE)</f>
        <v>.</v>
      </c>
      <c r="AJ364" t="str">
        <f>VLOOKUP($A364,'Full dataset'!$A$4:$IE$190,2007+AJ$1-$C364,FALSE)</f>
        <v>.</v>
      </c>
      <c r="AK364" t="str">
        <f>VLOOKUP($A364,'Full dataset'!$A$4:$IE$190,2007+AK$1-$C364,FALSE)</f>
        <v>.</v>
      </c>
      <c r="AL364">
        <f>VLOOKUP($A364,'Full dataset'!$A$4:$IE$190,2007+AL$1-$C364,FALSE)</f>
        <v>48</v>
      </c>
      <c r="AM364" t="s">
        <v>726</v>
      </c>
      <c r="AN364" t="str">
        <f>VLOOKUP($A364,'Full dataset'!$A$4:$IE$190,2007+AN$1-$C364,FALSE)</f>
        <v>.</v>
      </c>
      <c r="AO364" t="str">
        <f>VLOOKUP($A364,'Full dataset'!$A$4:$IE$190,2007+AO$1-$C364,FALSE)</f>
        <v>.</v>
      </c>
      <c r="AP364" t="s">
        <v>726</v>
      </c>
      <c r="AQ364" t="s">
        <v>726</v>
      </c>
      <c r="AR364" t="s">
        <v>726</v>
      </c>
      <c r="AS364" t="s">
        <v>726</v>
      </c>
      <c r="AT364" t="s">
        <v>726</v>
      </c>
      <c r="AU364">
        <f>VLOOKUP(A364,'Full dataset'!$A$4:$II$190,$AU$1,FALSE)</f>
        <v>9999</v>
      </c>
      <c r="AW364" t="str">
        <f>VLOOKUP(A364,'Full dataset'!$A$5:$IM$190,247,FALSE)</f>
        <v>.</v>
      </c>
      <c r="AX364" t="str">
        <f>VLOOKUP(A364,'Full dataset'!$A$4:$II$190,242,FALSE)</f>
        <v>.</v>
      </c>
      <c r="AY364" t="str">
        <f>VLOOKUP(A364,'Full dataset'!$A$5:$IM$190,246,FALSE)</f>
        <v>.</v>
      </c>
      <c r="AZ364">
        <v>9999</v>
      </c>
      <c r="BA364">
        <f>MAX(VLOOKUP($A364,'Full dataset'!$A$4:$IX$190,BA$1,FALSE),AW364)</f>
        <v>0</v>
      </c>
      <c r="BB364">
        <f>IF(VLOOKUP($A364,'Full dataset'!$A$4:$IX$190,BB$1,FALSE)&gt;0,VLOOKUP($A364,'Full dataset'!$A$4:$IX$190,BB$1,FALSE),AU364)</f>
        <v>9999</v>
      </c>
      <c r="BC364">
        <f>MAX(VLOOKUP($A364,'Full dataset'!$A$4:$IX$190,BC$1,FALSE),AY364)</f>
        <v>0</v>
      </c>
      <c r="BD364">
        <f>MAX(VLOOKUP($A364,'Full dataset'!$A$4:$IX$190,BD$1,FALSE),AX364)</f>
        <v>0</v>
      </c>
      <c r="BE364">
        <f t="shared" si="33"/>
        <v>0</v>
      </c>
      <c r="BF364">
        <f t="shared" si="34"/>
        <v>0</v>
      </c>
      <c r="BG364">
        <f t="shared" si="35"/>
        <v>0</v>
      </c>
      <c r="BH364">
        <f t="shared" si="30"/>
        <v>0</v>
      </c>
      <c r="BI364">
        <f t="shared" si="31"/>
        <v>0</v>
      </c>
      <c r="BO364">
        <f>IF(BF364=1,VLOOKUP($A364,'Full dataset'!$A$4:$IE$190,2007+BO$1-$C364,FALSE),0)</f>
        <v>0</v>
      </c>
      <c r="BP364">
        <f>IF(BF364=1,VLOOKUP($A364,'Full dataset'!$A$4:$IE$190,2007+BP$1-$C364,FALSE),0)</f>
        <v>0</v>
      </c>
      <c r="BQ364">
        <f>IF(BF364=1,VLOOKUP($A364,'Full dataset'!$A$4:$IE$190,2007+BQ$1-$C364,FALSE),0)</f>
        <v>0</v>
      </c>
      <c r="BR364">
        <f>IF($BG364=1,VLOOKUP($A364,'Full dataset'!$A$4:$IE$190,BR$1-2007+$C364,FALSE),0)</f>
        <v>0</v>
      </c>
      <c r="BS364">
        <f>IF($BG364=1,VLOOKUP($A364,'Full dataset'!$A$4:$IE$190,BS$1-2007+$C364,FALSE),0)</f>
        <v>0</v>
      </c>
      <c r="BT364">
        <f>IF($BG364=1,VLOOKUP($A364,'Full dataset'!$A$4:$IE$190,BT$1-2007+$C364,FALSE),0)</f>
        <v>0</v>
      </c>
      <c r="BU364">
        <f>IF($BG364=1,VLOOKUP($A364,'Full dataset'!$A$4:$IE$190,BU$1-2007+$C364,FALSE),0)</f>
        <v>0</v>
      </c>
      <c r="BV364">
        <f>IF($BG364=1,VLOOKUP($A364,'Full dataset'!$A$4:$IE$190,BV$1-2007+$C364,FALSE),0)</f>
        <v>0</v>
      </c>
      <c r="BW364">
        <f>IF($BG364=1,VLOOKUP($A364,'Full dataset'!$A$4:$IE$190,BW$1-2007+$C364,FALSE),0)</f>
        <v>0</v>
      </c>
      <c r="BX364">
        <f>IF($BG364=1,VLOOKUP($A364,'Full dataset'!$A$4:$IE$190,BX$1-2007+$C364,FALSE),0)</f>
        <v>0</v>
      </c>
    </row>
    <row r="365" spans="1:76" x14ac:dyDescent="0.25">
      <c r="A365">
        <v>178</v>
      </c>
      <c r="B365" t="s">
        <v>622</v>
      </c>
      <c r="C365">
        <v>2008</v>
      </c>
      <c r="D365" t="s">
        <v>582</v>
      </c>
      <c r="E365">
        <f t="shared" si="32"/>
        <v>0</v>
      </c>
      <c r="U365">
        <v>0</v>
      </c>
      <c r="V365" t="s">
        <v>726</v>
      </c>
      <c r="W365" t="s">
        <v>726</v>
      </c>
      <c r="X365" t="s">
        <v>726</v>
      </c>
      <c r="Y365">
        <v>0</v>
      </c>
      <c r="Z365" t="s">
        <v>726</v>
      </c>
      <c r="AA365" t="s">
        <v>726</v>
      </c>
      <c r="AB365" t="s">
        <v>726</v>
      </c>
      <c r="AC365">
        <f>VLOOKUP(A365,'Full dataset'!$A$4:$IE$190,2033-C365,FALSE)</f>
        <v>6.8</v>
      </c>
      <c r="AD365" t="str">
        <f>VLOOKUP(A365,'Full dataset'!$A$4:$IE$190,2041-C365,FALSE)</f>
        <v>.</v>
      </c>
      <c r="AE365">
        <f>VLOOKUP(A365,'Full dataset'!$A$4:$IE$190,2050-C365,FALSE)</f>
        <v>0</v>
      </c>
      <c r="AF365">
        <v>3.4</v>
      </c>
      <c r="AG365" t="str">
        <f>VLOOKUP($A365,'Full dataset'!$A$4:$IE$190,2007+AG$1-$C365,FALSE)</f>
        <v>.</v>
      </c>
      <c r="AH365" t="str">
        <f>VLOOKUP($A365,'Full dataset'!$A$4:$IE$190,2007+AH$1-$C365,FALSE)</f>
        <v>.</v>
      </c>
      <c r="AI365" t="str">
        <f>VLOOKUP($A365,'Full dataset'!$A$4:$IE$190,2007+AI$1-$C365,FALSE)</f>
        <v>.</v>
      </c>
      <c r="AJ365" t="str">
        <f>VLOOKUP($A365,'Full dataset'!$A$4:$IE$190,2007+AJ$1-$C365,FALSE)</f>
        <v>.</v>
      </c>
      <c r="AK365" t="str">
        <f>VLOOKUP($A365,'Full dataset'!$A$4:$IE$190,2007+AK$1-$C365,FALSE)</f>
        <v>.</v>
      </c>
      <c r="AL365">
        <f>VLOOKUP($A365,'Full dataset'!$A$4:$IE$190,2007+AL$1-$C365,FALSE)</f>
        <v>50</v>
      </c>
      <c r="AM365" t="s">
        <v>726</v>
      </c>
      <c r="AN365" t="str">
        <f>VLOOKUP($A365,'Full dataset'!$A$4:$IE$190,2007+AN$1-$C365,FALSE)</f>
        <v>.</v>
      </c>
      <c r="AO365" t="str">
        <f>VLOOKUP($A365,'Full dataset'!$A$4:$IE$190,2007+AO$1-$C365,FALSE)</f>
        <v>.</v>
      </c>
      <c r="AP365" t="s">
        <v>726</v>
      </c>
      <c r="AQ365" t="s">
        <v>726</v>
      </c>
      <c r="AR365" t="s">
        <v>726</v>
      </c>
      <c r="AS365" t="s">
        <v>726</v>
      </c>
      <c r="AT365" t="s">
        <v>726</v>
      </c>
      <c r="AU365">
        <f>VLOOKUP(A365,'Full dataset'!$A$4:$II$190,$AU$1,FALSE)</f>
        <v>9999</v>
      </c>
      <c r="AW365" t="str">
        <f>VLOOKUP(A365,'Full dataset'!$A$5:$IM$190,247,FALSE)</f>
        <v>.</v>
      </c>
      <c r="AX365" t="str">
        <f>VLOOKUP(A365,'Full dataset'!$A$4:$II$190,242,FALSE)</f>
        <v>.</v>
      </c>
      <c r="AY365" t="str">
        <f>VLOOKUP(A365,'Full dataset'!$A$5:$IM$190,246,FALSE)</f>
        <v>.</v>
      </c>
      <c r="AZ365">
        <v>9999</v>
      </c>
      <c r="BA365">
        <f>MAX(VLOOKUP($A365,'Full dataset'!$A$4:$IX$190,BA$1,FALSE),AW365)</f>
        <v>0</v>
      </c>
      <c r="BB365">
        <f>IF(VLOOKUP($A365,'Full dataset'!$A$4:$IX$190,BB$1,FALSE)&gt;0,VLOOKUP($A365,'Full dataset'!$A$4:$IX$190,BB$1,FALSE),AU365)</f>
        <v>9999</v>
      </c>
      <c r="BC365">
        <f>MAX(VLOOKUP($A365,'Full dataset'!$A$4:$IX$190,BC$1,FALSE),AY365)</f>
        <v>0</v>
      </c>
      <c r="BD365">
        <f>MAX(VLOOKUP($A365,'Full dataset'!$A$4:$IX$190,BD$1,FALSE),AX365)</f>
        <v>0</v>
      </c>
      <c r="BE365">
        <f t="shared" si="33"/>
        <v>0</v>
      </c>
      <c r="BF365">
        <f t="shared" si="34"/>
        <v>0</v>
      </c>
      <c r="BG365">
        <f t="shared" si="35"/>
        <v>0</v>
      </c>
      <c r="BH365">
        <f t="shared" si="30"/>
        <v>0</v>
      </c>
      <c r="BI365">
        <f t="shared" si="31"/>
        <v>0</v>
      </c>
      <c r="BO365">
        <f>IF(BF365=1,VLOOKUP($A365,'Full dataset'!$A$4:$IE$190,2007+BO$1-$C365,FALSE),0)</f>
        <v>0</v>
      </c>
      <c r="BP365">
        <f>IF(BF365=1,VLOOKUP($A365,'Full dataset'!$A$4:$IE$190,2007+BP$1-$C365,FALSE),0)</f>
        <v>0</v>
      </c>
      <c r="BQ365">
        <f>IF(BF365=1,VLOOKUP($A365,'Full dataset'!$A$4:$IE$190,2007+BQ$1-$C365,FALSE),0)</f>
        <v>0</v>
      </c>
      <c r="BR365">
        <f>IF($BG365=1,VLOOKUP($A365,'Full dataset'!$A$4:$IE$190,BR$1-2007+$C365,FALSE),0)</f>
        <v>0</v>
      </c>
      <c r="BS365">
        <f>IF($BG365=1,VLOOKUP($A365,'Full dataset'!$A$4:$IE$190,BS$1-2007+$C365,FALSE),0)</f>
        <v>0</v>
      </c>
      <c r="BT365">
        <f>IF($BG365=1,VLOOKUP($A365,'Full dataset'!$A$4:$IE$190,BT$1-2007+$C365,FALSE),0)</f>
        <v>0</v>
      </c>
      <c r="BU365">
        <f>IF($BG365=1,VLOOKUP($A365,'Full dataset'!$A$4:$IE$190,BU$1-2007+$C365,FALSE),0)</f>
        <v>0</v>
      </c>
      <c r="BV365">
        <f>IF($BG365=1,VLOOKUP($A365,'Full dataset'!$A$4:$IE$190,BV$1-2007+$C365,FALSE),0)</f>
        <v>0</v>
      </c>
      <c r="BW365">
        <f>IF($BG365=1,VLOOKUP($A365,'Full dataset'!$A$4:$IE$190,BW$1-2007+$C365,FALSE),0)</f>
        <v>0</v>
      </c>
      <c r="BX365">
        <f>IF($BG365=1,VLOOKUP($A365,'Full dataset'!$A$4:$IE$190,BX$1-2007+$C365,FALSE),0)</f>
        <v>0</v>
      </c>
    </row>
    <row r="366" spans="1:76" x14ac:dyDescent="0.25">
      <c r="A366">
        <v>179</v>
      </c>
      <c r="B366" t="s">
        <v>623</v>
      </c>
      <c r="C366">
        <v>2008</v>
      </c>
      <c r="D366" t="s">
        <v>582</v>
      </c>
      <c r="E366">
        <f t="shared" si="32"/>
        <v>0</v>
      </c>
      <c r="U366">
        <v>0</v>
      </c>
      <c r="V366" t="s">
        <v>726</v>
      </c>
      <c r="W366" t="s">
        <v>726</v>
      </c>
      <c r="X366" t="s">
        <v>726</v>
      </c>
      <c r="Y366">
        <v>0</v>
      </c>
      <c r="Z366" t="s">
        <v>726</v>
      </c>
      <c r="AA366" t="s">
        <v>726</v>
      </c>
      <c r="AB366" t="s">
        <v>726</v>
      </c>
      <c r="AC366">
        <f>VLOOKUP(A366,'Full dataset'!$A$4:$IE$190,2033-C366,FALSE)</f>
        <v>4.8</v>
      </c>
      <c r="AD366" t="str">
        <f>VLOOKUP(A366,'Full dataset'!$A$4:$IE$190,2041-C366,FALSE)</f>
        <v>.</v>
      </c>
      <c r="AE366">
        <f>VLOOKUP(A366,'Full dataset'!$A$4:$IE$190,2050-C366,FALSE)</f>
        <v>0</v>
      </c>
      <c r="AF366">
        <v>2.4</v>
      </c>
      <c r="AG366" t="str">
        <f>VLOOKUP($A366,'Full dataset'!$A$4:$IE$190,2007+AG$1-$C366,FALSE)</f>
        <v>.</v>
      </c>
      <c r="AH366" t="str">
        <f>VLOOKUP($A366,'Full dataset'!$A$4:$IE$190,2007+AH$1-$C366,FALSE)</f>
        <v>.</v>
      </c>
      <c r="AI366" t="str">
        <f>VLOOKUP($A366,'Full dataset'!$A$4:$IE$190,2007+AI$1-$C366,FALSE)</f>
        <v>.</v>
      </c>
      <c r="AJ366" t="str">
        <f>VLOOKUP($A366,'Full dataset'!$A$4:$IE$190,2007+AJ$1-$C366,FALSE)</f>
        <v>.</v>
      </c>
      <c r="AK366" t="str">
        <f>VLOOKUP($A366,'Full dataset'!$A$4:$IE$190,2007+AK$1-$C366,FALSE)</f>
        <v>.</v>
      </c>
      <c r="AL366">
        <f>VLOOKUP($A366,'Full dataset'!$A$4:$IE$190,2007+AL$1-$C366,FALSE)</f>
        <v>68</v>
      </c>
      <c r="AM366" t="s">
        <v>726</v>
      </c>
      <c r="AN366" t="str">
        <f>VLOOKUP($A366,'Full dataset'!$A$4:$IE$190,2007+AN$1-$C366,FALSE)</f>
        <v>.</v>
      </c>
      <c r="AO366" t="str">
        <f>VLOOKUP($A366,'Full dataset'!$A$4:$IE$190,2007+AO$1-$C366,FALSE)</f>
        <v>.</v>
      </c>
      <c r="AP366" t="s">
        <v>726</v>
      </c>
      <c r="AQ366" t="s">
        <v>726</v>
      </c>
      <c r="AR366" t="s">
        <v>726</v>
      </c>
      <c r="AS366" t="s">
        <v>726</v>
      </c>
      <c r="AT366" t="s">
        <v>726</v>
      </c>
      <c r="AU366">
        <f>VLOOKUP(A366,'Full dataset'!$A$4:$II$190,$AU$1,FALSE)</f>
        <v>9999</v>
      </c>
      <c r="AW366" t="str">
        <f>VLOOKUP(A366,'Full dataset'!$A$5:$IM$190,247,FALSE)</f>
        <v>.</v>
      </c>
      <c r="AX366" t="str">
        <f>VLOOKUP(A366,'Full dataset'!$A$4:$II$190,242,FALSE)</f>
        <v>.</v>
      </c>
      <c r="AY366" t="str">
        <f>VLOOKUP(A366,'Full dataset'!$A$5:$IM$190,246,FALSE)</f>
        <v>.</v>
      </c>
      <c r="AZ366">
        <v>9999</v>
      </c>
      <c r="BA366">
        <f>MAX(VLOOKUP($A366,'Full dataset'!$A$4:$IX$190,BA$1,FALSE),AW366)</f>
        <v>0</v>
      </c>
      <c r="BB366">
        <f>IF(VLOOKUP($A366,'Full dataset'!$A$4:$IX$190,BB$1,FALSE)&gt;0,VLOOKUP($A366,'Full dataset'!$A$4:$IX$190,BB$1,FALSE),AU366)</f>
        <v>9999</v>
      </c>
      <c r="BC366">
        <f>MAX(VLOOKUP($A366,'Full dataset'!$A$4:$IX$190,BC$1,FALSE),AY366)</f>
        <v>0</v>
      </c>
      <c r="BD366">
        <f>MAX(VLOOKUP($A366,'Full dataset'!$A$4:$IX$190,BD$1,FALSE),AX366)</f>
        <v>0</v>
      </c>
      <c r="BE366">
        <f t="shared" si="33"/>
        <v>0</v>
      </c>
      <c r="BF366">
        <f t="shared" si="34"/>
        <v>0</v>
      </c>
      <c r="BG366">
        <f t="shared" si="35"/>
        <v>0</v>
      </c>
      <c r="BH366">
        <f t="shared" si="30"/>
        <v>0</v>
      </c>
      <c r="BI366">
        <f t="shared" si="31"/>
        <v>0</v>
      </c>
      <c r="BO366">
        <f>IF(BF366=1,VLOOKUP($A366,'Full dataset'!$A$4:$IE$190,2007+BO$1-$C366,FALSE),0)</f>
        <v>0</v>
      </c>
      <c r="BP366">
        <f>IF(BF366=1,VLOOKUP($A366,'Full dataset'!$A$4:$IE$190,2007+BP$1-$C366,FALSE),0)</f>
        <v>0</v>
      </c>
      <c r="BQ366">
        <f>IF(BF366=1,VLOOKUP($A366,'Full dataset'!$A$4:$IE$190,2007+BQ$1-$C366,FALSE),0)</f>
        <v>0</v>
      </c>
      <c r="BR366">
        <f>IF($BG366=1,VLOOKUP($A366,'Full dataset'!$A$4:$IE$190,BR$1-2007+$C366,FALSE),0)</f>
        <v>0</v>
      </c>
      <c r="BS366">
        <f>IF($BG366=1,VLOOKUP($A366,'Full dataset'!$A$4:$IE$190,BS$1-2007+$C366,FALSE),0)</f>
        <v>0</v>
      </c>
      <c r="BT366">
        <f>IF($BG366=1,VLOOKUP($A366,'Full dataset'!$A$4:$IE$190,BT$1-2007+$C366,FALSE),0)</f>
        <v>0</v>
      </c>
      <c r="BU366">
        <f>IF($BG366=1,VLOOKUP($A366,'Full dataset'!$A$4:$IE$190,BU$1-2007+$C366,FALSE),0)</f>
        <v>0</v>
      </c>
      <c r="BV366">
        <f>IF($BG366=1,VLOOKUP($A366,'Full dataset'!$A$4:$IE$190,BV$1-2007+$C366,FALSE),0)</f>
        <v>0</v>
      </c>
      <c r="BW366">
        <f>IF($BG366=1,VLOOKUP($A366,'Full dataset'!$A$4:$IE$190,BW$1-2007+$C366,FALSE),0)</f>
        <v>0</v>
      </c>
      <c r="BX366">
        <f>IF($BG366=1,VLOOKUP($A366,'Full dataset'!$A$4:$IE$190,BX$1-2007+$C366,FALSE),0)</f>
        <v>0</v>
      </c>
    </row>
    <row r="367" spans="1:76" x14ac:dyDescent="0.25">
      <c r="A367">
        <v>180</v>
      </c>
      <c r="B367" t="s">
        <v>624</v>
      </c>
      <c r="C367">
        <v>2008</v>
      </c>
      <c r="D367" t="s">
        <v>582</v>
      </c>
      <c r="E367">
        <f t="shared" si="32"/>
        <v>0</v>
      </c>
      <c r="U367">
        <v>0</v>
      </c>
      <c r="V367" t="s">
        <v>726</v>
      </c>
      <c r="W367" t="s">
        <v>726</v>
      </c>
      <c r="X367" t="s">
        <v>726</v>
      </c>
      <c r="Y367">
        <v>0</v>
      </c>
      <c r="Z367" t="s">
        <v>726</v>
      </c>
      <c r="AA367" t="s">
        <v>726</v>
      </c>
      <c r="AB367" t="s">
        <v>726</v>
      </c>
      <c r="AC367">
        <f>VLOOKUP(A367,'Full dataset'!$A$4:$IE$190,2033-C367,FALSE)</f>
        <v>3.6</v>
      </c>
      <c r="AD367" t="str">
        <f>VLOOKUP(A367,'Full dataset'!$A$4:$IE$190,2041-C367,FALSE)</f>
        <v>.</v>
      </c>
      <c r="AE367">
        <f>VLOOKUP(A367,'Full dataset'!$A$4:$IE$190,2050-C367,FALSE)</f>
        <v>0</v>
      </c>
      <c r="AF367">
        <v>1.8</v>
      </c>
      <c r="AG367" t="str">
        <f>VLOOKUP($A367,'Full dataset'!$A$4:$IE$190,2007+AG$1-$C367,FALSE)</f>
        <v>.</v>
      </c>
      <c r="AH367" t="str">
        <f>VLOOKUP($A367,'Full dataset'!$A$4:$IE$190,2007+AH$1-$C367,FALSE)</f>
        <v>.</v>
      </c>
      <c r="AI367" t="str">
        <f>VLOOKUP($A367,'Full dataset'!$A$4:$IE$190,2007+AI$1-$C367,FALSE)</f>
        <v>.</v>
      </c>
      <c r="AJ367" t="str">
        <f>VLOOKUP($A367,'Full dataset'!$A$4:$IE$190,2007+AJ$1-$C367,FALSE)</f>
        <v>.</v>
      </c>
      <c r="AK367" t="str">
        <f>VLOOKUP($A367,'Full dataset'!$A$4:$IE$190,2007+AK$1-$C367,FALSE)</f>
        <v>.</v>
      </c>
      <c r="AL367">
        <f>VLOOKUP($A367,'Full dataset'!$A$4:$IE$190,2007+AL$1-$C367,FALSE)</f>
        <v>51</v>
      </c>
      <c r="AM367" t="s">
        <v>726</v>
      </c>
      <c r="AN367" t="str">
        <f>VLOOKUP($A367,'Full dataset'!$A$4:$IE$190,2007+AN$1-$C367,FALSE)</f>
        <v>.</v>
      </c>
      <c r="AO367" t="str">
        <f>VLOOKUP($A367,'Full dataset'!$A$4:$IE$190,2007+AO$1-$C367,FALSE)</f>
        <v>.</v>
      </c>
      <c r="AP367" t="s">
        <v>726</v>
      </c>
      <c r="AQ367" t="s">
        <v>726</v>
      </c>
      <c r="AR367" t="s">
        <v>726</v>
      </c>
      <c r="AS367" t="s">
        <v>726</v>
      </c>
      <c r="AT367" t="s">
        <v>726</v>
      </c>
      <c r="AU367">
        <f>VLOOKUP(A367,'Full dataset'!$A$4:$II$190,$AU$1,FALSE)</f>
        <v>9999</v>
      </c>
      <c r="AW367" t="str">
        <f>VLOOKUP(A367,'Full dataset'!$A$5:$IM$190,247,FALSE)</f>
        <v>.</v>
      </c>
      <c r="AX367" t="str">
        <f>VLOOKUP(A367,'Full dataset'!$A$4:$II$190,242,FALSE)</f>
        <v>.</v>
      </c>
      <c r="AY367" t="str">
        <f>VLOOKUP(A367,'Full dataset'!$A$5:$IM$190,246,FALSE)</f>
        <v>.</v>
      </c>
      <c r="AZ367">
        <v>9999</v>
      </c>
      <c r="BA367">
        <f>MAX(VLOOKUP($A367,'Full dataset'!$A$4:$IX$190,BA$1,FALSE),AW367)</f>
        <v>0</v>
      </c>
      <c r="BB367">
        <f>IF(VLOOKUP($A367,'Full dataset'!$A$4:$IX$190,BB$1,FALSE)&gt;0,VLOOKUP($A367,'Full dataset'!$A$4:$IX$190,BB$1,FALSE),AU367)</f>
        <v>9999</v>
      </c>
      <c r="BC367">
        <f>MAX(VLOOKUP($A367,'Full dataset'!$A$4:$IX$190,BC$1,FALSE),AY367)</f>
        <v>0</v>
      </c>
      <c r="BD367">
        <f>MAX(VLOOKUP($A367,'Full dataset'!$A$4:$IX$190,BD$1,FALSE),AX367)</f>
        <v>0</v>
      </c>
      <c r="BE367">
        <f t="shared" si="33"/>
        <v>0</v>
      </c>
      <c r="BF367">
        <f t="shared" si="34"/>
        <v>0</v>
      </c>
      <c r="BG367">
        <f t="shared" si="35"/>
        <v>0</v>
      </c>
      <c r="BH367">
        <f t="shared" si="30"/>
        <v>0</v>
      </c>
      <c r="BI367">
        <f t="shared" si="31"/>
        <v>0</v>
      </c>
      <c r="BO367">
        <f>IF(BF367=1,VLOOKUP($A367,'Full dataset'!$A$4:$IE$190,2007+BO$1-$C367,FALSE),0)</f>
        <v>0</v>
      </c>
      <c r="BP367">
        <f>IF(BF367=1,VLOOKUP($A367,'Full dataset'!$A$4:$IE$190,2007+BP$1-$C367,FALSE),0)</f>
        <v>0</v>
      </c>
      <c r="BQ367">
        <f>IF(BF367=1,VLOOKUP($A367,'Full dataset'!$A$4:$IE$190,2007+BQ$1-$C367,FALSE),0)</f>
        <v>0</v>
      </c>
      <c r="BR367">
        <f>IF($BG367=1,VLOOKUP($A367,'Full dataset'!$A$4:$IE$190,BR$1-2007+$C367,FALSE),0)</f>
        <v>0</v>
      </c>
      <c r="BS367">
        <f>IF($BG367=1,VLOOKUP($A367,'Full dataset'!$A$4:$IE$190,BS$1-2007+$C367,FALSE),0)</f>
        <v>0</v>
      </c>
      <c r="BT367">
        <f>IF($BG367=1,VLOOKUP($A367,'Full dataset'!$A$4:$IE$190,BT$1-2007+$C367,FALSE),0)</f>
        <v>0</v>
      </c>
      <c r="BU367">
        <f>IF($BG367=1,VLOOKUP($A367,'Full dataset'!$A$4:$IE$190,BU$1-2007+$C367,FALSE),0)</f>
        <v>0</v>
      </c>
      <c r="BV367">
        <f>IF($BG367=1,VLOOKUP($A367,'Full dataset'!$A$4:$IE$190,BV$1-2007+$C367,FALSE),0)</f>
        <v>0</v>
      </c>
      <c r="BW367">
        <f>IF($BG367=1,VLOOKUP($A367,'Full dataset'!$A$4:$IE$190,BW$1-2007+$C367,FALSE),0)</f>
        <v>0</v>
      </c>
      <c r="BX367">
        <f>IF($BG367=1,VLOOKUP($A367,'Full dataset'!$A$4:$IE$190,BX$1-2007+$C367,FALSE),0)</f>
        <v>0</v>
      </c>
    </row>
    <row r="368" spans="1:76" x14ac:dyDescent="0.25">
      <c r="A368">
        <v>181</v>
      </c>
      <c r="B368" t="s">
        <v>625</v>
      </c>
      <c r="C368">
        <v>2008</v>
      </c>
      <c r="D368" t="s">
        <v>582</v>
      </c>
      <c r="E368">
        <f t="shared" si="32"/>
        <v>0</v>
      </c>
      <c r="U368">
        <v>0</v>
      </c>
      <c r="V368" t="s">
        <v>726</v>
      </c>
      <c r="W368" t="s">
        <v>726</v>
      </c>
      <c r="X368" t="s">
        <v>726</v>
      </c>
      <c r="Y368">
        <v>0</v>
      </c>
      <c r="Z368" t="s">
        <v>726</v>
      </c>
      <c r="AA368" t="s">
        <v>726</v>
      </c>
      <c r="AB368" t="s">
        <v>726</v>
      </c>
      <c r="AC368">
        <f>VLOOKUP(A368,'Full dataset'!$A$4:$IE$190,2033-C368,FALSE)</f>
        <v>3.5</v>
      </c>
      <c r="AD368" t="str">
        <f>VLOOKUP(A368,'Full dataset'!$A$4:$IE$190,2041-C368,FALSE)</f>
        <v>.</v>
      </c>
      <c r="AE368">
        <f>VLOOKUP(A368,'Full dataset'!$A$4:$IE$190,2050-C368,FALSE)</f>
        <v>0</v>
      </c>
      <c r="AF368">
        <v>1.75</v>
      </c>
      <c r="AG368" t="str">
        <f>VLOOKUP($A368,'Full dataset'!$A$4:$IE$190,2007+AG$1-$C368,FALSE)</f>
        <v>.</v>
      </c>
      <c r="AH368" t="str">
        <f>VLOOKUP($A368,'Full dataset'!$A$4:$IE$190,2007+AH$1-$C368,FALSE)</f>
        <v>.</v>
      </c>
      <c r="AI368" t="str">
        <f>VLOOKUP($A368,'Full dataset'!$A$4:$IE$190,2007+AI$1-$C368,FALSE)</f>
        <v>.</v>
      </c>
      <c r="AJ368" t="str">
        <f>VLOOKUP($A368,'Full dataset'!$A$4:$IE$190,2007+AJ$1-$C368,FALSE)</f>
        <v>.</v>
      </c>
      <c r="AK368" t="str">
        <f>VLOOKUP($A368,'Full dataset'!$A$4:$IE$190,2007+AK$1-$C368,FALSE)</f>
        <v>.</v>
      </c>
      <c r="AL368">
        <f>VLOOKUP($A368,'Full dataset'!$A$4:$IE$190,2007+AL$1-$C368,FALSE)</f>
        <v>59</v>
      </c>
      <c r="AM368" t="s">
        <v>726</v>
      </c>
      <c r="AN368" t="str">
        <f>VLOOKUP($A368,'Full dataset'!$A$4:$IE$190,2007+AN$1-$C368,FALSE)</f>
        <v>.</v>
      </c>
      <c r="AO368" t="str">
        <f>VLOOKUP($A368,'Full dataset'!$A$4:$IE$190,2007+AO$1-$C368,FALSE)</f>
        <v>.</v>
      </c>
      <c r="AP368" t="s">
        <v>726</v>
      </c>
      <c r="AQ368" t="s">
        <v>726</v>
      </c>
      <c r="AR368" t="s">
        <v>726</v>
      </c>
      <c r="AS368" t="s">
        <v>726</v>
      </c>
      <c r="AT368" t="s">
        <v>726</v>
      </c>
      <c r="AU368">
        <f>VLOOKUP(A368,'Full dataset'!$A$4:$II$190,$AU$1,FALSE)</f>
        <v>9999</v>
      </c>
      <c r="AW368" t="str">
        <f>VLOOKUP(A368,'Full dataset'!$A$5:$IM$190,247,FALSE)</f>
        <v>.</v>
      </c>
      <c r="AX368" t="str">
        <f>VLOOKUP(A368,'Full dataset'!$A$4:$II$190,242,FALSE)</f>
        <v>.</v>
      </c>
      <c r="AY368" t="str">
        <f>VLOOKUP(A368,'Full dataset'!$A$5:$IM$190,246,FALSE)</f>
        <v>.</v>
      </c>
      <c r="AZ368">
        <v>9999</v>
      </c>
      <c r="BA368">
        <f>MAX(VLOOKUP($A368,'Full dataset'!$A$4:$IX$190,BA$1,FALSE),AW368)</f>
        <v>0</v>
      </c>
      <c r="BB368">
        <f>IF(VLOOKUP($A368,'Full dataset'!$A$4:$IX$190,BB$1,FALSE)&gt;0,VLOOKUP($A368,'Full dataset'!$A$4:$IX$190,BB$1,FALSE),AU368)</f>
        <v>9999</v>
      </c>
      <c r="BC368">
        <f>MAX(VLOOKUP($A368,'Full dataset'!$A$4:$IX$190,BC$1,FALSE),AY368)</f>
        <v>0</v>
      </c>
      <c r="BD368">
        <f>MAX(VLOOKUP($A368,'Full dataset'!$A$4:$IX$190,BD$1,FALSE),AX368)</f>
        <v>0</v>
      </c>
      <c r="BE368">
        <f t="shared" si="33"/>
        <v>0</v>
      </c>
      <c r="BF368">
        <f t="shared" si="34"/>
        <v>0</v>
      </c>
      <c r="BG368">
        <f t="shared" si="35"/>
        <v>0</v>
      </c>
      <c r="BH368">
        <f t="shared" si="30"/>
        <v>0</v>
      </c>
      <c r="BI368">
        <f t="shared" si="31"/>
        <v>0</v>
      </c>
      <c r="BO368">
        <f>IF(BF368=1,VLOOKUP($A368,'Full dataset'!$A$4:$IE$190,2007+BO$1-$C368,FALSE),0)</f>
        <v>0</v>
      </c>
      <c r="BP368">
        <f>IF(BF368=1,VLOOKUP($A368,'Full dataset'!$A$4:$IE$190,2007+BP$1-$C368,FALSE),0)</f>
        <v>0</v>
      </c>
      <c r="BQ368">
        <f>IF(BF368=1,VLOOKUP($A368,'Full dataset'!$A$4:$IE$190,2007+BQ$1-$C368,FALSE),0)</f>
        <v>0</v>
      </c>
      <c r="BR368">
        <f>IF($BG368=1,VLOOKUP($A368,'Full dataset'!$A$4:$IE$190,BR$1-2007+$C368,FALSE),0)</f>
        <v>0</v>
      </c>
      <c r="BS368">
        <f>IF($BG368=1,VLOOKUP($A368,'Full dataset'!$A$4:$IE$190,BS$1-2007+$C368,FALSE),0)</f>
        <v>0</v>
      </c>
      <c r="BT368">
        <f>IF($BG368=1,VLOOKUP($A368,'Full dataset'!$A$4:$IE$190,BT$1-2007+$C368,FALSE),0)</f>
        <v>0</v>
      </c>
      <c r="BU368">
        <f>IF($BG368=1,VLOOKUP($A368,'Full dataset'!$A$4:$IE$190,BU$1-2007+$C368,FALSE),0)</f>
        <v>0</v>
      </c>
      <c r="BV368">
        <f>IF($BG368=1,VLOOKUP($A368,'Full dataset'!$A$4:$IE$190,BV$1-2007+$C368,FALSE),0)</f>
        <v>0</v>
      </c>
      <c r="BW368">
        <f>IF($BG368=1,VLOOKUP($A368,'Full dataset'!$A$4:$IE$190,BW$1-2007+$C368,FALSE),0)</f>
        <v>0</v>
      </c>
      <c r="BX368">
        <f>IF($BG368=1,VLOOKUP($A368,'Full dataset'!$A$4:$IE$190,BX$1-2007+$C368,FALSE),0)</f>
        <v>0</v>
      </c>
    </row>
    <row r="369" spans="1:76" x14ac:dyDescent="0.25">
      <c r="A369">
        <v>182</v>
      </c>
      <c r="B369" t="s">
        <v>626</v>
      </c>
      <c r="C369">
        <v>2008</v>
      </c>
      <c r="D369" t="s">
        <v>582</v>
      </c>
      <c r="E369">
        <f t="shared" si="32"/>
        <v>0</v>
      </c>
      <c r="U369">
        <v>0</v>
      </c>
      <c r="V369" t="s">
        <v>726</v>
      </c>
      <c r="W369" t="s">
        <v>726</v>
      </c>
      <c r="X369" t="s">
        <v>726</v>
      </c>
      <c r="Y369">
        <v>0</v>
      </c>
      <c r="Z369" t="s">
        <v>726</v>
      </c>
      <c r="AA369" t="s">
        <v>726</v>
      </c>
      <c r="AB369" t="s">
        <v>726</v>
      </c>
      <c r="AC369">
        <f>VLOOKUP(A369,'Full dataset'!$A$4:$IE$190,2033-C369,FALSE)</f>
        <v>2.8</v>
      </c>
      <c r="AD369" t="str">
        <f>VLOOKUP(A369,'Full dataset'!$A$4:$IE$190,2041-C369,FALSE)</f>
        <v>.</v>
      </c>
      <c r="AE369">
        <f>VLOOKUP(A369,'Full dataset'!$A$4:$IE$190,2050-C369,FALSE)</f>
        <v>0</v>
      </c>
      <c r="AF369">
        <v>1.4</v>
      </c>
      <c r="AG369" t="str">
        <f>VLOOKUP($A369,'Full dataset'!$A$4:$IE$190,2007+AG$1-$C369,FALSE)</f>
        <v>.</v>
      </c>
      <c r="AH369" t="str">
        <f>VLOOKUP($A369,'Full dataset'!$A$4:$IE$190,2007+AH$1-$C369,FALSE)</f>
        <v>.</v>
      </c>
      <c r="AI369" t="str">
        <f>VLOOKUP($A369,'Full dataset'!$A$4:$IE$190,2007+AI$1-$C369,FALSE)</f>
        <v>.</v>
      </c>
      <c r="AJ369" t="str">
        <f>VLOOKUP($A369,'Full dataset'!$A$4:$IE$190,2007+AJ$1-$C369,FALSE)</f>
        <v>.</v>
      </c>
      <c r="AK369" t="str">
        <f>VLOOKUP($A369,'Full dataset'!$A$4:$IE$190,2007+AK$1-$C369,FALSE)</f>
        <v>.</v>
      </c>
      <c r="AL369">
        <f>VLOOKUP($A369,'Full dataset'!$A$4:$IE$190,2007+AL$1-$C369,FALSE)</f>
        <v>31</v>
      </c>
      <c r="AM369" t="s">
        <v>726</v>
      </c>
      <c r="AN369" t="str">
        <f>VLOOKUP($A369,'Full dataset'!$A$4:$IE$190,2007+AN$1-$C369,FALSE)</f>
        <v>.</v>
      </c>
      <c r="AO369" t="str">
        <f>VLOOKUP($A369,'Full dataset'!$A$4:$IE$190,2007+AO$1-$C369,FALSE)</f>
        <v>.</v>
      </c>
      <c r="AP369" t="s">
        <v>726</v>
      </c>
      <c r="AQ369" t="s">
        <v>726</v>
      </c>
      <c r="AR369" t="s">
        <v>726</v>
      </c>
      <c r="AS369" t="s">
        <v>726</v>
      </c>
      <c r="AT369" t="s">
        <v>726</v>
      </c>
      <c r="AU369">
        <f>VLOOKUP(A369,'Full dataset'!$A$4:$II$190,$AU$1,FALSE)</f>
        <v>9999</v>
      </c>
      <c r="AW369" t="str">
        <f>VLOOKUP(A369,'Full dataset'!$A$5:$IM$190,247,FALSE)</f>
        <v>.</v>
      </c>
      <c r="AX369" t="str">
        <f>VLOOKUP(A369,'Full dataset'!$A$4:$II$190,242,FALSE)</f>
        <v>.</v>
      </c>
      <c r="AY369" t="str">
        <f>VLOOKUP(A369,'Full dataset'!$A$5:$IM$190,246,FALSE)</f>
        <v>.</v>
      </c>
      <c r="AZ369">
        <v>9999</v>
      </c>
      <c r="BA369">
        <f>MAX(VLOOKUP($A369,'Full dataset'!$A$4:$IX$190,BA$1,FALSE),AW369)</f>
        <v>0</v>
      </c>
      <c r="BB369">
        <f>IF(VLOOKUP($A369,'Full dataset'!$A$4:$IX$190,BB$1,FALSE)&gt;0,VLOOKUP($A369,'Full dataset'!$A$4:$IX$190,BB$1,FALSE),AU369)</f>
        <v>9999</v>
      </c>
      <c r="BC369">
        <f>MAX(VLOOKUP($A369,'Full dataset'!$A$4:$IX$190,BC$1,FALSE),AY369)</f>
        <v>0</v>
      </c>
      <c r="BD369">
        <f>MAX(VLOOKUP($A369,'Full dataset'!$A$4:$IX$190,BD$1,FALSE),AX369)</f>
        <v>0</v>
      </c>
      <c r="BE369">
        <f t="shared" si="33"/>
        <v>0</v>
      </c>
      <c r="BF369">
        <f t="shared" si="34"/>
        <v>0</v>
      </c>
      <c r="BG369">
        <f t="shared" si="35"/>
        <v>0</v>
      </c>
      <c r="BH369">
        <f t="shared" si="30"/>
        <v>0</v>
      </c>
      <c r="BI369">
        <f t="shared" si="31"/>
        <v>0</v>
      </c>
      <c r="BO369">
        <f>IF(BF369=1,VLOOKUP($A369,'Full dataset'!$A$4:$IE$190,2007+BO$1-$C369,FALSE),0)</f>
        <v>0</v>
      </c>
      <c r="BP369">
        <f>IF(BF369=1,VLOOKUP($A369,'Full dataset'!$A$4:$IE$190,2007+BP$1-$C369,FALSE),0)</f>
        <v>0</v>
      </c>
      <c r="BQ369">
        <f>IF(BF369=1,VLOOKUP($A369,'Full dataset'!$A$4:$IE$190,2007+BQ$1-$C369,FALSE),0)</f>
        <v>0</v>
      </c>
      <c r="BR369">
        <f>IF($BG369=1,VLOOKUP($A369,'Full dataset'!$A$4:$IE$190,BR$1-2007+$C369,FALSE),0)</f>
        <v>0</v>
      </c>
      <c r="BS369">
        <f>IF($BG369=1,VLOOKUP($A369,'Full dataset'!$A$4:$IE$190,BS$1-2007+$C369,FALSE),0)</f>
        <v>0</v>
      </c>
      <c r="BT369">
        <f>IF($BG369=1,VLOOKUP($A369,'Full dataset'!$A$4:$IE$190,BT$1-2007+$C369,FALSE),0)</f>
        <v>0</v>
      </c>
      <c r="BU369">
        <f>IF($BG369=1,VLOOKUP($A369,'Full dataset'!$A$4:$IE$190,BU$1-2007+$C369,FALSE),0)</f>
        <v>0</v>
      </c>
      <c r="BV369">
        <f>IF($BG369=1,VLOOKUP($A369,'Full dataset'!$A$4:$IE$190,BV$1-2007+$C369,FALSE),0)</f>
        <v>0</v>
      </c>
      <c r="BW369">
        <f>IF($BG369=1,VLOOKUP($A369,'Full dataset'!$A$4:$IE$190,BW$1-2007+$C369,FALSE),0)</f>
        <v>0</v>
      </c>
      <c r="BX369">
        <f>IF($BG369=1,VLOOKUP($A369,'Full dataset'!$A$4:$IE$190,BX$1-2007+$C369,FALSE),0)</f>
        <v>0</v>
      </c>
    </row>
    <row r="370" spans="1:76" x14ac:dyDescent="0.25">
      <c r="A370">
        <v>183</v>
      </c>
      <c r="B370" t="s">
        <v>627</v>
      </c>
      <c r="C370">
        <v>2008</v>
      </c>
      <c r="D370" t="s">
        <v>591</v>
      </c>
      <c r="E370">
        <f t="shared" si="32"/>
        <v>1</v>
      </c>
      <c r="S370">
        <v>1600</v>
      </c>
      <c r="T370">
        <v>237310</v>
      </c>
      <c r="U370">
        <v>0</v>
      </c>
      <c r="V370" t="s">
        <v>726</v>
      </c>
      <c r="W370" t="s">
        <v>726</v>
      </c>
      <c r="X370" t="s">
        <v>726</v>
      </c>
      <c r="Y370">
        <v>0</v>
      </c>
      <c r="Z370" t="s">
        <v>726</v>
      </c>
      <c r="AA370" t="s">
        <v>726</v>
      </c>
      <c r="AB370" t="s">
        <v>726</v>
      </c>
      <c r="AC370">
        <f>VLOOKUP(A370,'Full dataset'!$A$4:$IE$190,2033-C370,FALSE)</f>
        <v>2.7</v>
      </c>
      <c r="AD370" t="str">
        <f>VLOOKUP(A370,'Full dataset'!$A$4:$IE$190,2041-C370,FALSE)</f>
        <v>.</v>
      </c>
      <c r="AE370">
        <f>VLOOKUP(A370,'Full dataset'!$A$4:$IE$190,2050-C370,FALSE)</f>
        <v>0</v>
      </c>
      <c r="AF370">
        <v>1.35</v>
      </c>
      <c r="AG370">
        <f>VLOOKUP($A370,'Full dataset'!$A$4:$IE$190,2007+AG$1-$C370,FALSE)</f>
        <v>122.404</v>
      </c>
      <c r="AH370">
        <f>VLOOKUP($A370,'Full dataset'!$A$4:$IE$190,2007+AH$1-$C370,FALSE)</f>
        <v>1743.4549999999999</v>
      </c>
      <c r="AI370">
        <f>VLOOKUP($A370,'Full dataset'!$A$4:$IE$190,2007+AI$1-$C370,FALSE)</f>
        <v>2674.2440000000001</v>
      </c>
      <c r="AJ370" t="str">
        <f>VLOOKUP($A370,'Full dataset'!$A$4:$IE$190,2007+AJ$1-$C370,FALSE)</f>
        <v>.</v>
      </c>
      <c r="AK370" t="str">
        <f>VLOOKUP($A370,'Full dataset'!$A$4:$IE$190,2007+AK$1-$C370,FALSE)</f>
        <v>.</v>
      </c>
      <c r="AL370">
        <f>VLOOKUP($A370,'Full dataset'!$A$4:$IE$190,2007+AL$1-$C370,FALSE)</f>
        <v>14</v>
      </c>
      <c r="AM370" t="s">
        <v>726</v>
      </c>
      <c r="AN370" t="str">
        <f>VLOOKUP($A370,'Full dataset'!$A$4:$IE$190,2007+AN$1-$C370,FALSE)</f>
        <v>.</v>
      </c>
      <c r="AO370" t="str">
        <f>VLOOKUP($A370,'Full dataset'!$A$4:$IE$190,2007+AO$1-$C370,FALSE)</f>
        <v>.</v>
      </c>
      <c r="AP370" t="s">
        <v>726</v>
      </c>
      <c r="AQ370" t="s">
        <v>726</v>
      </c>
      <c r="AR370" t="s">
        <v>726</v>
      </c>
      <c r="AS370" t="s">
        <v>726</v>
      </c>
      <c r="AT370" t="s">
        <v>726</v>
      </c>
      <c r="AU370">
        <f>VLOOKUP(A370,'Full dataset'!$A$4:$II$190,$AU$1,FALSE)</f>
        <v>9999</v>
      </c>
      <c r="AW370" t="str">
        <f>VLOOKUP(A370,'Full dataset'!$A$5:$IM$190,247,FALSE)</f>
        <v>.</v>
      </c>
      <c r="AX370" t="str">
        <f>VLOOKUP(A370,'Full dataset'!$A$4:$II$190,242,FALSE)</f>
        <v>.</v>
      </c>
      <c r="AY370" t="str">
        <f>VLOOKUP(A370,'Full dataset'!$A$5:$IM$190,246,FALSE)</f>
        <v>.</v>
      </c>
      <c r="AZ370">
        <v>9999</v>
      </c>
      <c r="BA370">
        <f>MAX(VLOOKUP($A370,'Full dataset'!$A$4:$IX$190,BA$1,FALSE),AW370)</f>
        <v>0</v>
      </c>
      <c r="BB370">
        <f>IF(VLOOKUP($A370,'Full dataset'!$A$4:$IX$190,BB$1,FALSE)&gt;0,VLOOKUP($A370,'Full dataset'!$A$4:$IX$190,BB$1,FALSE),AU370)</f>
        <v>9999</v>
      </c>
      <c r="BC370">
        <f>MAX(VLOOKUP($A370,'Full dataset'!$A$4:$IX$190,BC$1,FALSE),AY370)</f>
        <v>0</v>
      </c>
      <c r="BD370">
        <f>MAX(VLOOKUP($A370,'Full dataset'!$A$4:$IX$190,BD$1,FALSE),AX370)</f>
        <v>0</v>
      </c>
      <c r="BE370">
        <f t="shared" si="33"/>
        <v>0</v>
      </c>
      <c r="BF370">
        <f t="shared" si="34"/>
        <v>0</v>
      </c>
      <c r="BG370">
        <f t="shared" si="35"/>
        <v>0</v>
      </c>
      <c r="BH370">
        <f t="shared" si="30"/>
        <v>0</v>
      </c>
      <c r="BI370">
        <f t="shared" si="31"/>
        <v>0</v>
      </c>
      <c r="BO370">
        <f>IF(BF370=1,VLOOKUP($A370,'Full dataset'!$A$4:$IE$190,2007+BO$1-$C370,FALSE),0)</f>
        <v>0</v>
      </c>
      <c r="BP370">
        <f>IF(BF370=1,VLOOKUP($A370,'Full dataset'!$A$4:$IE$190,2007+BP$1-$C370,FALSE),0)</f>
        <v>0</v>
      </c>
      <c r="BQ370">
        <f>IF(BF370=1,VLOOKUP($A370,'Full dataset'!$A$4:$IE$190,2007+BQ$1-$C370,FALSE),0)</f>
        <v>0</v>
      </c>
      <c r="BR370">
        <f>IF($BG370=1,VLOOKUP($A370,'Full dataset'!$A$4:$IE$190,BR$1-2007+$C370,FALSE),0)</f>
        <v>0</v>
      </c>
      <c r="BS370">
        <f>IF($BG370=1,VLOOKUP($A370,'Full dataset'!$A$4:$IE$190,BS$1-2007+$C370,FALSE),0)</f>
        <v>0</v>
      </c>
      <c r="BT370">
        <f>IF($BG370=1,VLOOKUP($A370,'Full dataset'!$A$4:$IE$190,BT$1-2007+$C370,FALSE),0)</f>
        <v>0</v>
      </c>
      <c r="BU370">
        <f>IF($BG370=1,VLOOKUP($A370,'Full dataset'!$A$4:$IE$190,BU$1-2007+$C370,FALSE),0)</f>
        <v>0</v>
      </c>
      <c r="BV370">
        <f>IF($BG370=1,VLOOKUP($A370,'Full dataset'!$A$4:$IE$190,BV$1-2007+$C370,FALSE),0)</f>
        <v>0</v>
      </c>
      <c r="BW370">
        <f>IF($BG370=1,VLOOKUP($A370,'Full dataset'!$A$4:$IE$190,BW$1-2007+$C370,FALSE),0)</f>
        <v>0</v>
      </c>
      <c r="BX370">
        <f>IF($BG370=1,VLOOKUP($A370,'Full dataset'!$A$4:$IE$190,BX$1-2007+$C370,FALSE),0)</f>
        <v>0</v>
      </c>
    </row>
    <row r="371" spans="1:76" x14ac:dyDescent="0.25">
      <c r="A371">
        <v>184</v>
      </c>
      <c r="B371" t="s">
        <v>628</v>
      </c>
      <c r="C371">
        <v>2008</v>
      </c>
      <c r="D371" t="s">
        <v>591</v>
      </c>
      <c r="E371">
        <f t="shared" si="32"/>
        <v>1</v>
      </c>
      <c r="S371">
        <v>8090</v>
      </c>
      <c r="T371">
        <v>621999</v>
      </c>
      <c r="U371">
        <v>0</v>
      </c>
      <c r="V371" t="s">
        <v>726</v>
      </c>
      <c r="W371" t="s">
        <v>726</v>
      </c>
      <c r="X371" t="s">
        <v>726</v>
      </c>
      <c r="Y371">
        <v>0</v>
      </c>
      <c r="Z371" t="s">
        <v>726</v>
      </c>
      <c r="AA371" t="s">
        <v>726</v>
      </c>
      <c r="AB371" t="s">
        <v>726</v>
      </c>
      <c r="AC371">
        <f>VLOOKUP(A371,'Full dataset'!$A$4:$IE$190,2033-C371,FALSE)</f>
        <v>2.1</v>
      </c>
      <c r="AD371" t="str">
        <f>VLOOKUP(A371,'Full dataset'!$A$4:$IE$190,2041-C371,FALSE)</f>
        <v>.</v>
      </c>
      <c r="AE371">
        <f>VLOOKUP(A371,'Full dataset'!$A$4:$IE$190,2050-C371,FALSE)</f>
        <v>0</v>
      </c>
      <c r="AF371">
        <v>1.05</v>
      </c>
      <c r="AG371">
        <f>VLOOKUP($A371,'Full dataset'!$A$4:$IE$190,2007+AG$1-$C371,FALSE)</f>
        <v>54.814999999999998</v>
      </c>
      <c r="AH371">
        <f>VLOOKUP($A371,'Full dataset'!$A$4:$IE$190,2007+AH$1-$C371,FALSE)</f>
        <v>906.81299999999999</v>
      </c>
      <c r="AI371">
        <f>VLOOKUP($A371,'Full dataset'!$A$4:$IE$190,2007+AI$1-$C371,FALSE)</f>
        <v>736.24300000000005</v>
      </c>
      <c r="AJ371" t="str">
        <f>VLOOKUP($A371,'Full dataset'!$A$4:$IE$190,2007+AJ$1-$C371,FALSE)</f>
        <v>.</v>
      </c>
      <c r="AK371" t="str">
        <f>VLOOKUP($A371,'Full dataset'!$A$4:$IE$190,2007+AK$1-$C371,FALSE)</f>
        <v>.</v>
      </c>
      <c r="AL371">
        <f>VLOOKUP($A371,'Full dataset'!$A$4:$IE$190,2007+AL$1-$C371,FALSE)</f>
        <v>76</v>
      </c>
      <c r="AM371" t="s">
        <v>726</v>
      </c>
      <c r="AN371" t="str">
        <f>VLOOKUP($A371,'Full dataset'!$A$4:$IE$190,2007+AN$1-$C371,FALSE)</f>
        <v>.</v>
      </c>
      <c r="AO371" t="str">
        <f>VLOOKUP($A371,'Full dataset'!$A$4:$IE$190,2007+AO$1-$C371,FALSE)</f>
        <v>.</v>
      </c>
      <c r="AP371" t="s">
        <v>726</v>
      </c>
      <c r="AQ371" t="s">
        <v>726</v>
      </c>
      <c r="AR371" t="s">
        <v>726</v>
      </c>
      <c r="AS371" t="s">
        <v>726</v>
      </c>
      <c r="AT371" t="s">
        <v>726</v>
      </c>
      <c r="AU371">
        <f>VLOOKUP(A371,'Full dataset'!$A$4:$II$190,$AU$1,FALSE)</f>
        <v>9999</v>
      </c>
      <c r="AW371" t="str">
        <f>VLOOKUP(A371,'Full dataset'!$A$5:$IM$190,247,FALSE)</f>
        <v>.</v>
      </c>
      <c r="AX371" t="str">
        <f>VLOOKUP(A371,'Full dataset'!$A$4:$II$190,242,FALSE)</f>
        <v>.</v>
      </c>
      <c r="AY371" t="str">
        <f>VLOOKUP(A371,'Full dataset'!$A$5:$IM$190,246,FALSE)</f>
        <v>.</v>
      </c>
      <c r="AZ371">
        <v>9999</v>
      </c>
      <c r="BA371">
        <f>MAX(VLOOKUP($A371,'Full dataset'!$A$4:$IX$190,BA$1,FALSE),AW371)</f>
        <v>0</v>
      </c>
      <c r="BB371">
        <f>IF(VLOOKUP($A371,'Full dataset'!$A$4:$IX$190,BB$1,FALSE)&gt;0,VLOOKUP($A371,'Full dataset'!$A$4:$IX$190,BB$1,FALSE),AU371)</f>
        <v>9999</v>
      </c>
      <c r="BC371">
        <f>MAX(VLOOKUP($A371,'Full dataset'!$A$4:$IX$190,BC$1,FALSE),AY371)</f>
        <v>0</v>
      </c>
      <c r="BD371">
        <f>MAX(VLOOKUP($A371,'Full dataset'!$A$4:$IX$190,BD$1,FALSE),AX371)</f>
        <v>0</v>
      </c>
      <c r="BE371">
        <f t="shared" si="33"/>
        <v>0</v>
      </c>
      <c r="BF371">
        <f t="shared" si="34"/>
        <v>0</v>
      </c>
      <c r="BG371">
        <f t="shared" si="35"/>
        <v>0</v>
      </c>
      <c r="BH371">
        <f t="shared" si="30"/>
        <v>0</v>
      </c>
      <c r="BI371">
        <f t="shared" si="31"/>
        <v>0</v>
      </c>
      <c r="BO371">
        <f>IF(BF371=1,VLOOKUP($A371,'Full dataset'!$A$4:$IE$190,2007+BO$1-$C371,FALSE),0)</f>
        <v>0</v>
      </c>
      <c r="BP371">
        <f>IF(BF371=1,VLOOKUP($A371,'Full dataset'!$A$4:$IE$190,2007+BP$1-$C371,FALSE),0)</f>
        <v>0</v>
      </c>
      <c r="BQ371">
        <f>IF(BF371=1,VLOOKUP($A371,'Full dataset'!$A$4:$IE$190,2007+BQ$1-$C371,FALSE),0)</f>
        <v>0</v>
      </c>
      <c r="BR371">
        <f>IF($BG371=1,VLOOKUP($A371,'Full dataset'!$A$4:$IE$190,BR$1-2007+$C371,FALSE),0)</f>
        <v>0</v>
      </c>
      <c r="BS371">
        <f>IF($BG371=1,VLOOKUP($A371,'Full dataset'!$A$4:$IE$190,BS$1-2007+$C371,FALSE),0)</f>
        <v>0</v>
      </c>
      <c r="BT371">
        <f>IF($BG371=1,VLOOKUP($A371,'Full dataset'!$A$4:$IE$190,BT$1-2007+$C371,FALSE),0)</f>
        <v>0</v>
      </c>
      <c r="BU371">
        <f>IF($BG371=1,VLOOKUP($A371,'Full dataset'!$A$4:$IE$190,BU$1-2007+$C371,FALSE),0)</f>
        <v>0</v>
      </c>
      <c r="BV371">
        <f>IF($BG371=1,VLOOKUP($A371,'Full dataset'!$A$4:$IE$190,BV$1-2007+$C371,FALSE),0)</f>
        <v>0</v>
      </c>
      <c r="BW371">
        <f>IF($BG371=1,VLOOKUP($A371,'Full dataset'!$A$4:$IE$190,BW$1-2007+$C371,FALSE),0)</f>
        <v>0</v>
      </c>
      <c r="BX371">
        <f>IF($BG371=1,VLOOKUP($A371,'Full dataset'!$A$4:$IE$190,BX$1-2007+$C371,FALSE),0)</f>
        <v>0</v>
      </c>
    </row>
    <row r="372" spans="1:76" x14ac:dyDescent="0.25">
      <c r="A372">
        <v>185</v>
      </c>
      <c r="B372" t="s">
        <v>629</v>
      </c>
      <c r="C372">
        <v>2008</v>
      </c>
      <c r="D372" t="s">
        <v>591</v>
      </c>
      <c r="E372">
        <f t="shared" si="32"/>
        <v>1</v>
      </c>
      <c r="S372">
        <v>3021</v>
      </c>
      <c r="T372">
        <v>316210</v>
      </c>
      <c r="U372">
        <v>0</v>
      </c>
      <c r="V372" t="s">
        <v>726</v>
      </c>
      <c r="W372" t="s">
        <v>726</v>
      </c>
      <c r="X372" t="s">
        <v>726</v>
      </c>
      <c r="Y372">
        <v>0</v>
      </c>
      <c r="Z372" t="s">
        <v>726</v>
      </c>
      <c r="AA372" t="s">
        <v>726</v>
      </c>
      <c r="AB372" t="s">
        <v>726</v>
      </c>
      <c r="AC372">
        <f>VLOOKUP(A372,'Full dataset'!$A$4:$IE$190,2033-C372,FALSE)</f>
        <v>1.9</v>
      </c>
      <c r="AD372" t="str">
        <f>VLOOKUP(A372,'Full dataset'!$A$4:$IE$190,2041-C372,FALSE)</f>
        <v>.</v>
      </c>
      <c r="AE372">
        <f>VLOOKUP(A372,'Full dataset'!$A$4:$IE$190,2050-C372,FALSE)</f>
        <v>0</v>
      </c>
      <c r="AF372">
        <v>0.95</v>
      </c>
      <c r="AG372">
        <f>VLOOKUP($A372,'Full dataset'!$A$4:$IE$190,2007+AG$1-$C372,FALSE)</f>
        <v>1486.7</v>
      </c>
      <c r="AH372">
        <f>VLOOKUP($A372,'Full dataset'!$A$4:$IE$190,2007+AH$1-$C372,FALSE)</f>
        <v>13249.6</v>
      </c>
      <c r="AI372">
        <f>VLOOKUP($A372,'Full dataset'!$A$4:$IE$190,2007+AI$1-$C372,FALSE)</f>
        <v>19176.099999999999</v>
      </c>
      <c r="AJ372" t="str">
        <f>VLOOKUP($A372,'Full dataset'!$A$4:$IE$190,2007+AJ$1-$C372,FALSE)</f>
        <v>.</v>
      </c>
      <c r="AK372" t="str">
        <f>VLOOKUP($A372,'Full dataset'!$A$4:$IE$190,2007+AK$1-$C372,FALSE)</f>
        <v>.</v>
      </c>
      <c r="AL372">
        <f>VLOOKUP($A372,'Full dataset'!$A$4:$IE$190,2007+AL$1-$C372,FALSE)</f>
        <v>47</v>
      </c>
      <c r="AM372" t="s">
        <v>726</v>
      </c>
      <c r="AN372" t="str">
        <f>VLOOKUP($A372,'Full dataset'!$A$4:$IE$190,2007+AN$1-$C372,FALSE)</f>
        <v>.</v>
      </c>
      <c r="AO372" t="str">
        <f>VLOOKUP($A372,'Full dataset'!$A$4:$IE$190,2007+AO$1-$C372,FALSE)</f>
        <v>.</v>
      </c>
      <c r="AP372" t="s">
        <v>726</v>
      </c>
      <c r="AQ372" t="s">
        <v>726</v>
      </c>
      <c r="AR372" t="s">
        <v>726</v>
      </c>
      <c r="AS372" t="s">
        <v>726</v>
      </c>
      <c r="AT372" t="s">
        <v>726</v>
      </c>
      <c r="AU372">
        <f>VLOOKUP(A372,'Full dataset'!$A$4:$II$190,$AU$1,FALSE)</f>
        <v>9999</v>
      </c>
      <c r="AW372" t="str">
        <f>VLOOKUP(A372,'Full dataset'!$A$5:$IM$190,247,FALSE)</f>
        <v>.</v>
      </c>
      <c r="AX372" t="str">
        <f>VLOOKUP(A372,'Full dataset'!$A$4:$II$190,242,FALSE)</f>
        <v>.</v>
      </c>
      <c r="AY372" t="str">
        <f>VLOOKUP(A372,'Full dataset'!$A$5:$IM$190,246,FALSE)</f>
        <v>.</v>
      </c>
      <c r="AZ372">
        <v>9999</v>
      </c>
      <c r="BA372">
        <f>MAX(VLOOKUP($A372,'Full dataset'!$A$4:$IX$190,BA$1,FALSE),AW372)</f>
        <v>0</v>
      </c>
      <c r="BB372">
        <f>IF(VLOOKUP($A372,'Full dataset'!$A$4:$IX$190,BB$1,FALSE)&gt;0,VLOOKUP($A372,'Full dataset'!$A$4:$IX$190,BB$1,FALSE),AU372)</f>
        <v>9999</v>
      </c>
      <c r="BC372">
        <f>MAX(VLOOKUP($A372,'Full dataset'!$A$4:$IX$190,BC$1,FALSE),AY372)</f>
        <v>0</v>
      </c>
      <c r="BD372">
        <f>MAX(VLOOKUP($A372,'Full dataset'!$A$4:$IX$190,BD$1,FALSE),AX372)</f>
        <v>0</v>
      </c>
      <c r="BE372">
        <f t="shared" si="33"/>
        <v>0</v>
      </c>
      <c r="BF372">
        <f t="shared" si="34"/>
        <v>0</v>
      </c>
      <c r="BG372">
        <f t="shared" si="35"/>
        <v>0</v>
      </c>
      <c r="BH372">
        <f t="shared" si="30"/>
        <v>0</v>
      </c>
      <c r="BI372">
        <f t="shared" si="31"/>
        <v>0</v>
      </c>
      <c r="BO372">
        <f>IF(BF372=1,VLOOKUP($A372,'Full dataset'!$A$4:$IE$190,2007+BO$1-$C372,FALSE),0)</f>
        <v>0</v>
      </c>
      <c r="BP372">
        <f>IF(BF372=1,VLOOKUP($A372,'Full dataset'!$A$4:$IE$190,2007+BP$1-$C372,FALSE),0)</f>
        <v>0</v>
      </c>
      <c r="BQ372">
        <f>IF(BF372=1,VLOOKUP($A372,'Full dataset'!$A$4:$IE$190,2007+BQ$1-$C372,FALSE),0)</f>
        <v>0</v>
      </c>
      <c r="BR372">
        <f>IF($BG372=1,VLOOKUP($A372,'Full dataset'!$A$4:$IE$190,BR$1-2007+$C372,FALSE),0)</f>
        <v>0</v>
      </c>
      <c r="BS372">
        <f>IF($BG372=1,VLOOKUP($A372,'Full dataset'!$A$4:$IE$190,BS$1-2007+$C372,FALSE),0)</f>
        <v>0</v>
      </c>
      <c r="BT372">
        <f>IF($BG372=1,VLOOKUP($A372,'Full dataset'!$A$4:$IE$190,BT$1-2007+$C372,FALSE),0)</f>
        <v>0</v>
      </c>
      <c r="BU372">
        <f>IF($BG372=1,VLOOKUP($A372,'Full dataset'!$A$4:$IE$190,BU$1-2007+$C372,FALSE),0)</f>
        <v>0</v>
      </c>
      <c r="BV372">
        <f>IF($BG372=1,VLOOKUP($A372,'Full dataset'!$A$4:$IE$190,BV$1-2007+$C372,FALSE),0)</f>
        <v>0</v>
      </c>
      <c r="BW372">
        <f>IF($BG372=1,VLOOKUP($A372,'Full dataset'!$A$4:$IE$190,BW$1-2007+$C372,FALSE),0)</f>
        <v>0</v>
      </c>
      <c r="BX372">
        <f>IF($BG372=1,VLOOKUP($A372,'Full dataset'!$A$4:$IE$190,BX$1-2007+$C372,FALSE),0)</f>
        <v>0</v>
      </c>
    </row>
    <row r="373" spans="1:76" x14ac:dyDescent="0.25">
      <c r="A373">
        <v>186</v>
      </c>
      <c r="B373" t="s">
        <v>630</v>
      </c>
      <c r="C373">
        <v>2008</v>
      </c>
      <c r="D373" t="s">
        <v>591</v>
      </c>
      <c r="E373">
        <f t="shared" si="32"/>
        <v>1</v>
      </c>
      <c r="S373">
        <v>2834</v>
      </c>
      <c r="T373">
        <v>325412</v>
      </c>
      <c r="U373">
        <v>0</v>
      </c>
      <c r="V373" t="s">
        <v>726</v>
      </c>
      <c r="W373" t="s">
        <v>726</v>
      </c>
      <c r="X373" t="s">
        <v>726</v>
      </c>
      <c r="Y373">
        <v>0</v>
      </c>
      <c r="Z373" t="s">
        <v>726</v>
      </c>
      <c r="AA373" t="s">
        <v>726</v>
      </c>
      <c r="AB373" t="s">
        <v>726</v>
      </c>
      <c r="AC373">
        <f>VLOOKUP(A373,'Full dataset'!$A$4:$IE$190,2033-C373,FALSE)</f>
        <v>1.8</v>
      </c>
      <c r="AD373" t="str">
        <f>VLOOKUP(A373,'Full dataset'!$A$4:$IE$190,2041-C373,FALSE)</f>
        <v>.</v>
      </c>
      <c r="AE373">
        <f>VLOOKUP(A373,'Full dataset'!$A$4:$IE$190,2050-C373,FALSE)</f>
        <v>0</v>
      </c>
      <c r="AF373">
        <v>0.9</v>
      </c>
      <c r="AG373">
        <f>VLOOKUP($A373,'Full dataset'!$A$4:$IE$190,2007+AG$1-$C373,FALSE)</f>
        <v>6101</v>
      </c>
      <c r="AH373">
        <f>VLOOKUP($A373,'Full dataset'!$A$4:$IE$190,2007+AH$1-$C373,FALSE)</f>
        <v>46784</v>
      </c>
      <c r="AI373">
        <f>VLOOKUP($A373,'Full dataset'!$A$4:$IE$190,2007+AI$1-$C373,FALSE)</f>
        <v>32215</v>
      </c>
      <c r="AJ373" t="str">
        <f>VLOOKUP($A373,'Full dataset'!$A$4:$IE$190,2007+AJ$1-$C373,FALSE)</f>
        <v>.</v>
      </c>
      <c r="AK373" t="str">
        <f>VLOOKUP($A373,'Full dataset'!$A$4:$IE$190,2007+AK$1-$C373,FALSE)</f>
        <v>.</v>
      </c>
      <c r="AL373">
        <f>VLOOKUP($A373,'Full dataset'!$A$4:$IE$190,2007+AL$1-$C373,FALSE)</f>
        <v>54</v>
      </c>
      <c r="AM373" t="s">
        <v>726</v>
      </c>
      <c r="AN373" t="str">
        <f>VLOOKUP($A373,'Full dataset'!$A$4:$IE$190,2007+AN$1-$C373,FALSE)</f>
        <v>.</v>
      </c>
      <c r="AO373" t="str">
        <f>VLOOKUP($A373,'Full dataset'!$A$4:$IE$190,2007+AO$1-$C373,FALSE)</f>
        <v>.</v>
      </c>
      <c r="AP373" t="s">
        <v>726</v>
      </c>
      <c r="AQ373" t="s">
        <v>726</v>
      </c>
      <c r="AR373" t="s">
        <v>726</v>
      </c>
      <c r="AS373" t="s">
        <v>726</v>
      </c>
      <c r="AT373" t="s">
        <v>726</v>
      </c>
      <c r="AU373">
        <f>VLOOKUP(A373,'Full dataset'!$A$4:$II$190,$AU$1,FALSE)</f>
        <v>9999</v>
      </c>
      <c r="AW373" t="str">
        <f>VLOOKUP(A373,'Full dataset'!$A$5:$IM$190,247,FALSE)</f>
        <v>.</v>
      </c>
      <c r="AX373" t="str">
        <f>VLOOKUP(A373,'Full dataset'!$A$4:$II$190,242,FALSE)</f>
        <v>.</v>
      </c>
      <c r="AY373" t="str">
        <f>VLOOKUP(A373,'Full dataset'!$A$5:$IM$190,246,FALSE)</f>
        <v>.</v>
      </c>
      <c r="AZ373">
        <v>9999</v>
      </c>
      <c r="BA373">
        <f>MAX(VLOOKUP($A373,'Full dataset'!$A$4:$IX$190,BA$1,FALSE),AW373)</f>
        <v>0</v>
      </c>
      <c r="BB373">
        <f>IF(VLOOKUP($A373,'Full dataset'!$A$4:$IX$190,BB$1,FALSE)&gt;0,VLOOKUP($A373,'Full dataset'!$A$4:$IX$190,BB$1,FALSE),AU373)</f>
        <v>9999</v>
      </c>
      <c r="BC373">
        <f>MAX(VLOOKUP($A373,'Full dataset'!$A$4:$IX$190,BC$1,FALSE),AY373)</f>
        <v>0</v>
      </c>
      <c r="BD373">
        <f>MAX(VLOOKUP($A373,'Full dataset'!$A$4:$IX$190,BD$1,FALSE),AX373)</f>
        <v>0</v>
      </c>
      <c r="BE373">
        <f t="shared" si="33"/>
        <v>0</v>
      </c>
      <c r="BF373">
        <f t="shared" si="34"/>
        <v>0</v>
      </c>
      <c r="BG373">
        <f t="shared" si="35"/>
        <v>0</v>
      </c>
      <c r="BH373">
        <f t="shared" si="30"/>
        <v>0</v>
      </c>
      <c r="BI373">
        <f t="shared" si="31"/>
        <v>0</v>
      </c>
      <c r="BO373">
        <f>IF(BF373=1,VLOOKUP($A373,'Full dataset'!$A$4:$IE$190,2007+BO$1-$C373,FALSE),0)</f>
        <v>0</v>
      </c>
      <c r="BP373">
        <f>IF(BF373=1,VLOOKUP($A373,'Full dataset'!$A$4:$IE$190,2007+BP$1-$C373,FALSE),0)</f>
        <v>0</v>
      </c>
      <c r="BQ373">
        <f>IF(BF373=1,VLOOKUP($A373,'Full dataset'!$A$4:$IE$190,2007+BQ$1-$C373,FALSE),0)</f>
        <v>0</v>
      </c>
      <c r="BR373">
        <f>IF($BG373=1,VLOOKUP($A373,'Full dataset'!$A$4:$IE$190,BR$1-2007+$C373,FALSE),0)</f>
        <v>0</v>
      </c>
      <c r="BS373">
        <f>IF($BG373=1,VLOOKUP($A373,'Full dataset'!$A$4:$IE$190,BS$1-2007+$C373,FALSE),0)</f>
        <v>0</v>
      </c>
      <c r="BT373">
        <f>IF($BG373=1,VLOOKUP($A373,'Full dataset'!$A$4:$IE$190,BT$1-2007+$C373,FALSE),0)</f>
        <v>0</v>
      </c>
      <c r="BU373">
        <f>IF($BG373=1,VLOOKUP($A373,'Full dataset'!$A$4:$IE$190,BU$1-2007+$C373,FALSE),0)</f>
        <v>0</v>
      </c>
      <c r="BV373">
        <f>IF($BG373=1,VLOOKUP($A373,'Full dataset'!$A$4:$IE$190,BV$1-2007+$C373,FALSE),0)</f>
        <v>0</v>
      </c>
      <c r="BW373">
        <f>IF($BG373=1,VLOOKUP($A373,'Full dataset'!$A$4:$IE$190,BW$1-2007+$C373,FALSE),0)</f>
        <v>0</v>
      </c>
      <c r="BX373">
        <f>IF($BG373=1,VLOOKUP($A373,'Full dataset'!$A$4:$IE$190,BX$1-2007+$C373,FALSE),0)</f>
        <v>0</v>
      </c>
    </row>
    <row r="374" spans="1:76" x14ac:dyDescent="0.25">
      <c r="A374">
        <v>187</v>
      </c>
      <c r="B374" t="s">
        <v>631</v>
      </c>
      <c r="C374">
        <v>2008</v>
      </c>
      <c r="D374" t="s">
        <v>591</v>
      </c>
      <c r="E374">
        <f t="shared" si="32"/>
        <v>1</v>
      </c>
      <c r="S374">
        <v>7370</v>
      </c>
      <c r="T374">
        <v>519130</v>
      </c>
      <c r="U374">
        <v>0</v>
      </c>
      <c r="V374" t="s">
        <v>726</v>
      </c>
      <c r="W374" t="s">
        <v>726</v>
      </c>
      <c r="X374" t="s">
        <v>726</v>
      </c>
      <c r="Y374">
        <v>0</v>
      </c>
      <c r="Z374" t="s">
        <v>726</v>
      </c>
      <c r="AA374" t="s">
        <v>726</v>
      </c>
      <c r="AB374" t="s">
        <v>726</v>
      </c>
      <c r="AC374">
        <f>VLOOKUP(A374,'Full dataset'!$A$4:$IE$190,2033-C374,FALSE)</f>
        <v>1.4</v>
      </c>
      <c r="AD374" t="str">
        <f>VLOOKUP(A374,'Full dataset'!$A$4:$IE$190,2041-C374,FALSE)</f>
        <v>.</v>
      </c>
      <c r="AE374">
        <f>VLOOKUP(A374,'Full dataset'!$A$4:$IE$190,2050-C374,FALSE)</f>
        <v>0</v>
      </c>
      <c r="AF374">
        <v>0.7</v>
      </c>
      <c r="AG374">
        <f>VLOOKUP($A374,'Full dataset'!$A$4:$IE$190,2007+AG$1-$C374,FALSE)</f>
        <v>424.298</v>
      </c>
      <c r="AH374">
        <f>VLOOKUP($A374,'Full dataset'!$A$4:$IE$190,2007+AH$1-$C374,FALSE)</f>
        <v>13689.848</v>
      </c>
      <c r="AI374">
        <f>VLOOKUP($A374,'Full dataset'!$A$4:$IE$190,2007+AI$1-$C374,FALSE)</f>
        <v>7208.5020000000004</v>
      </c>
      <c r="AJ374" t="str">
        <f>VLOOKUP($A374,'Full dataset'!$A$4:$IE$190,2007+AJ$1-$C374,FALSE)</f>
        <v>.</v>
      </c>
      <c r="AK374" t="str">
        <f>VLOOKUP($A374,'Full dataset'!$A$4:$IE$190,2007+AK$1-$C374,FALSE)</f>
        <v>.</v>
      </c>
      <c r="AL374">
        <f>VLOOKUP($A374,'Full dataset'!$A$4:$IE$190,2007+AL$1-$C374,FALSE)</f>
        <v>32</v>
      </c>
      <c r="AM374" t="s">
        <v>726</v>
      </c>
      <c r="AN374" t="str">
        <f>VLOOKUP($A374,'Full dataset'!$A$4:$IE$190,2007+AN$1-$C374,FALSE)</f>
        <v>.</v>
      </c>
      <c r="AO374" t="str">
        <f>VLOOKUP($A374,'Full dataset'!$A$4:$IE$190,2007+AO$1-$C374,FALSE)</f>
        <v>.</v>
      </c>
      <c r="AP374" t="s">
        <v>726</v>
      </c>
      <c r="AQ374" t="s">
        <v>726</v>
      </c>
      <c r="AR374" t="s">
        <v>726</v>
      </c>
      <c r="AS374" t="s">
        <v>726</v>
      </c>
      <c r="AT374" t="s">
        <v>726</v>
      </c>
      <c r="AU374">
        <f>VLOOKUP(A374,'Full dataset'!$A$4:$II$190,$AU$1,FALSE)</f>
        <v>9999</v>
      </c>
      <c r="AW374" t="str">
        <f>VLOOKUP(A374,'Full dataset'!$A$5:$IM$190,247,FALSE)</f>
        <v>.</v>
      </c>
      <c r="AX374" t="str">
        <f>VLOOKUP(A374,'Full dataset'!$A$4:$II$190,242,FALSE)</f>
        <v>.</v>
      </c>
      <c r="AY374" t="str">
        <f>VLOOKUP(A374,'Full dataset'!$A$5:$IM$190,246,FALSE)</f>
        <v>.</v>
      </c>
      <c r="AZ374">
        <v>9999</v>
      </c>
      <c r="BA374">
        <f>MAX(VLOOKUP($A374,'Full dataset'!$A$4:$IX$190,BA$1,FALSE),AW374)</f>
        <v>0</v>
      </c>
      <c r="BB374">
        <f>IF(VLOOKUP($A374,'Full dataset'!$A$4:$IX$190,BB$1,FALSE)&gt;0,VLOOKUP($A374,'Full dataset'!$A$4:$IX$190,BB$1,FALSE),AU374)</f>
        <v>9999</v>
      </c>
      <c r="BC374">
        <f>MAX(VLOOKUP($A374,'Full dataset'!$A$4:$IX$190,BC$1,FALSE),AY374)</f>
        <v>0</v>
      </c>
      <c r="BD374">
        <f>MAX(VLOOKUP($A374,'Full dataset'!$A$4:$IX$190,BD$1,FALSE),AX374)</f>
        <v>0</v>
      </c>
      <c r="BE374">
        <f t="shared" si="33"/>
        <v>0</v>
      </c>
      <c r="BF374">
        <f t="shared" si="34"/>
        <v>0</v>
      </c>
      <c r="BG374">
        <f t="shared" si="35"/>
        <v>0</v>
      </c>
      <c r="BH374">
        <f t="shared" si="30"/>
        <v>0</v>
      </c>
      <c r="BI374">
        <f t="shared" si="31"/>
        <v>0</v>
      </c>
      <c r="BO374">
        <f>IF(BF374=1,VLOOKUP($A374,'Full dataset'!$A$4:$IE$190,2007+BO$1-$C374,FALSE),0)</f>
        <v>0</v>
      </c>
      <c r="BP374">
        <f>IF(BF374=1,VLOOKUP($A374,'Full dataset'!$A$4:$IE$190,2007+BP$1-$C374,FALSE),0)</f>
        <v>0</v>
      </c>
      <c r="BQ374">
        <f>IF(BF374=1,VLOOKUP($A374,'Full dataset'!$A$4:$IE$190,2007+BQ$1-$C374,FALSE),0)</f>
        <v>0</v>
      </c>
      <c r="BR374">
        <f>IF($BG374=1,VLOOKUP($A374,'Full dataset'!$A$4:$IE$190,BR$1-2007+$C374,FALSE),0)</f>
        <v>0</v>
      </c>
      <c r="BS374">
        <f>IF($BG374=1,VLOOKUP($A374,'Full dataset'!$A$4:$IE$190,BS$1-2007+$C374,FALSE),0)</f>
        <v>0</v>
      </c>
      <c r="BT374">
        <f>IF($BG374=1,VLOOKUP($A374,'Full dataset'!$A$4:$IE$190,BT$1-2007+$C374,FALSE),0)</f>
        <v>0</v>
      </c>
      <c r="BU374">
        <f>IF($BG374=1,VLOOKUP($A374,'Full dataset'!$A$4:$IE$190,BU$1-2007+$C374,FALSE),0)</f>
        <v>0</v>
      </c>
      <c r="BV374">
        <f>IF($BG374=1,VLOOKUP($A374,'Full dataset'!$A$4:$IE$190,BV$1-2007+$C374,FALSE),0)</f>
        <v>0</v>
      </c>
      <c r="BW374">
        <f>IF($BG374=1,VLOOKUP($A374,'Full dataset'!$A$4:$IE$190,BW$1-2007+$C374,FALSE),0)</f>
        <v>0</v>
      </c>
      <c r="BX374">
        <f>IF($BG374=1,VLOOKUP($A374,'Full dataset'!$A$4:$IE$190,BX$1-2007+$C374,FALSE),0)</f>
        <v>0</v>
      </c>
    </row>
    <row r="375" spans="1:76" x14ac:dyDescent="0.25">
      <c r="A375">
        <v>1</v>
      </c>
      <c r="B375" t="s">
        <v>45</v>
      </c>
      <c r="C375">
        <v>2009</v>
      </c>
      <c r="D375" t="s">
        <v>591</v>
      </c>
      <c r="E375">
        <f t="shared" si="32"/>
        <v>1</v>
      </c>
      <c r="F375">
        <v>1</v>
      </c>
      <c r="G375">
        <v>472650</v>
      </c>
      <c r="H375">
        <v>25.548648648648648</v>
      </c>
      <c r="I375">
        <v>40074</v>
      </c>
      <c r="J375">
        <v>1</v>
      </c>
      <c r="K375">
        <v>154496</v>
      </c>
      <c r="L375">
        <v>8.3511351351351344</v>
      </c>
      <c r="M375">
        <v>7228</v>
      </c>
      <c r="N375">
        <v>2</v>
      </c>
      <c r="O375">
        <v>34309</v>
      </c>
      <c r="P375">
        <v>1.8545405405405406</v>
      </c>
      <c r="Q375">
        <v>223</v>
      </c>
      <c r="R375">
        <v>40087</v>
      </c>
      <c r="S375">
        <v>7370</v>
      </c>
      <c r="T375">
        <v>519130</v>
      </c>
      <c r="U375">
        <v>1</v>
      </c>
      <c r="V375">
        <v>486</v>
      </c>
      <c r="W375">
        <v>14688239</v>
      </c>
      <c r="X375">
        <v>9751</v>
      </c>
      <c r="Y375">
        <v>1</v>
      </c>
      <c r="Z375">
        <v>1</v>
      </c>
      <c r="AA375" t="s">
        <v>722</v>
      </c>
      <c r="AB375">
        <v>4106366</v>
      </c>
      <c r="AC375">
        <f>VLOOKUP(A375,'Full dataset'!$A$4:$IE$190,2033-C375,FALSE)</f>
        <v>9.6999999999999993</v>
      </c>
      <c r="AD375">
        <f>VLOOKUP(A375,'Full dataset'!$A$4:$IE$190,2041-C375,FALSE)</f>
        <v>18500</v>
      </c>
      <c r="AE375">
        <f>VLOOKUP(A375,'Full dataset'!$A$4:$IE$190,2050-C375,FALSE)</f>
        <v>7.73</v>
      </c>
      <c r="AF375">
        <v>8.7149999999999999</v>
      </c>
      <c r="AG375">
        <f>VLOOKUP($A375,'Full dataset'!$A$4:$IE$190,2007+AG$1-$C375,FALSE)</f>
        <v>6520.4480000000003</v>
      </c>
      <c r="AH375">
        <f>VLOOKUP($A375,'Full dataset'!$A$4:$IE$190,2007+AH$1-$C375,FALSE)</f>
        <v>40496.777999999998</v>
      </c>
      <c r="AI375">
        <f>VLOOKUP($A375,'Full dataset'!$A$4:$IE$190,2007+AI$1-$C375,FALSE)</f>
        <v>23650.562999999998</v>
      </c>
      <c r="AJ375" t="str">
        <f>VLOOKUP($A375,'Full dataset'!$A$4:$IE$190,2007+AJ$1-$C375,FALSE)</f>
        <v>.</v>
      </c>
      <c r="AK375">
        <f>VLOOKUP($A375,'Full dataset'!$A$4:$IE$190,2007+AK$1-$C375,FALSE)</f>
        <v>60</v>
      </c>
      <c r="AL375">
        <f>VLOOKUP($A375,'Full dataset'!$A$4:$IE$190,2007+AL$1-$C375,FALSE)</f>
        <v>33</v>
      </c>
      <c r="AM375" t="str">
        <f>VLOOKUP($A375,'Full dataset'!$A$4:$IE$190,2007+AM$1-$C375,FALSE)</f>
        <v>.</v>
      </c>
      <c r="AN375" t="str">
        <f>VLOOKUP($A375,'Full dataset'!$A$4:$IE$190,2007+AN$1-$C375,FALSE)</f>
        <v>.</v>
      </c>
      <c r="AO375" t="str">
        <f>VLOOKUP($A375,'Full dataset'!$A$4:$IE$190,2007+AO$1-$C375,FALSE)</f>
        <v>.</v>
      </c>
      <c r="AP375" t="s">
        <v>726</v>
      </c>
      <c r="AQ375" t="s">
        <v>726</v>
      </c>
      <c r="AR375" t="s">
        <v>726</v>
      </c>
      <c r="AS375" t="s">
        <v>726</v>
      </c>
      <c r="AT375" t="s">
        <v>726</v>
      </c>
      <c r="AU375">
        <f>VLOOKUP(A375,'Full dataset'!$A$4:$II$190,$AU$1,FALSE)</f>
        <v>2009</v>
      </c>
      <c r="AV375">
        <v>1</v>
      </c>
      <c r="AW375">
        <f>VLOOKUP(A375,'Full dataset'!$A$5:$IM$190,247,FALSE)</f>
        <v>1</v>
      </c>
      <c r="AX375">
        <f>VLOOKUP(A375,'Full dataset'!$A$4:$II$190,242,FALSE)</f>
        <v>2008</v>
      </c>
      <c r="AY375">
        <f>VLOOKUP(A375,'Full dataset'!$A$5:$IM$190,246,FALSE)</f>
        <v>1</v>
      </c>
      <c r="AZ375">
        <v>9999</v>
      </c>
      <c r="BA375">
        <f>MAX(VLOOKUP($A375,'Full dataset'!$A$4:$IX$190,BA$1,FALSE),AW375)</f>
        <v>2</v>
      </c>
      <c r="BB375">
        <f>IF(VLOOKUP($A375,'Full dataset'!$A$4:$IX$190,BB$1,FALSE)&gt;0,VLOOKUP($A375,'Full dataset'!$A$4:$IX$190,BB$1,FALSE),AU375)</f>
        <v>2009</v>
      </c>
      <c r="BC375">
        <f>MAX(VLOOKUP($A375,'Full dataset'!$A$4:$IX$190,BC$1,FALSE),AY375)</f>
        <v>2</v>
      </c>
      <c r="BD375">
        <f>MAX(VLOOKUP($A375,'Full dataset'!$A$4:$IX$190,BD$1,FALSE),AX375)</f>
        <v>2008</v>
      </c>
      <c r="BE375">
        <f t="shared" si="33"/>
        <v>2008</v>
      </c>
      <c r="BF375">
        <f t="shared" si="34"/>
        <v>1</v>
      </c>
      <c r="BG375">
        <f t="shared" si="35"/>
        <v>1</v>
      </c>
      <c r="BH375">
        <f t="shared" si="30"/>
        <v>0</v>
      </c>
      <c r="BI375">
        <f t="shared" si="31"/>
        <v>1</v>
      </c>
      <c r="BO375">
        <f>IF(BF375=1,VLOOKUP($A375,'Full dataset'!$A$4:$IE$190,2007+BO$1-$C375,FALSE),0)</f>
        <v>0</v>
      </c>
      <c r="BP375">
        <f>IF(BF375=1,VLOOKUP($A375,'Full dataset'!$A$4:$IE$190,2007+BP$1-$C375,FALSE),0)</f>
        <v>0</v>
      </c>
      <c r="BQ375">
        <f>IF(BF375=1,VLOOKUP($A375,'Full dataset'!$A$4:$IE$190,2007+BQ$1-$C375,FALSE),0)</f>
        <v>0</v>
      </c>
      <c r="BR375">
        <f>IF($BG375=1,VLOOKUP($A375,'Full dataset'!$A$4:$IE$190,BR$1-2007+$C375,FALSE),0)</f>
        <v>344</v>
      </c>
      <c r="BS375">
        <f>IF($BG375=1,VLOOKUP($A375,'Full dataset'!$A$4:$IE$190,BS$1-2007+$C375,FALSE),0)</f>
        <v>26814</v>
      </c>
      <c r="BT375">
        <f>IF($BG375=1,VLOOKUP($A375,'Full dataset'!$A$4:$IE$190,BT$1-2007+$C375,FALSE),0)</f>
        <v>146826</v>
      </c>
      <c r="BU375">
        <f>IF($BG375=1,VLOOKUP($A375,'Full dataset'!$A$4:$IE$190,BU$1-2007+$C375,FALSE),0)</f>
        <v>2088</v>
      </c>
      <c r="BV375">
        <f>IF($BG375=1,VLOOKUP($A375,'Full dataset'!$A$4:$IE$190,BV$1-2007+$C375,FALSE),0)</f>
        <v>1</v>
      </c>
      <c r="BW375">
        <f>IF($BG375=1,VLOOKUP($A375,'Full dataset'!$A$4:$IE$190,BW$1-2007+$C375,FALSE),0)</f>
        <v>0</v>
      </c>
      <c r="BX375">
        <f>IF($BG375=1,VLOOKUP($A375,'Full dataset'!$A$4:$IE$190,BX$1-2007+$C375,FALSE),0)</f>
        <v>1</v>
      </c>
    </row>
    <row r="376" spans="1:76" x14ac:dyDescent="0.25">
      <c r="A376">
        <v>2</v>
      </c>
      <c r="B376" t="s">
        <v>46</v>
      </c>
      <c r="C376">
        <v>2009</v>
      </c>
      <c r="D376" t="s">
        <v>582</v>
      </c>
      <c r="E376">
        <f t="shared" si="32"/>
        <v>0</v>
      </c>
      <c r="F376">
        <v>1</v>
      </c>
      <c r="G376">
        <v>49970</v>
      </c>
      <c r="H376">
        <v>25.520939734422882</v>
      </c>
      <c r="I376">
        <v>7912</v>
      </c>
      <c r="J376">
        <v>0</v>
      </c>
      <c r="N376">
        <v>1</v>
      </c>
      <c r="O376">
        <v>24367</v>
      </c>
      <c r="P376">
        <v>12.444841675178754</v>
      </c>
      <c r="Q376">
        <v>378</v>
      </c>
      <c r="R376">
        <v>39692</v>
      </c>
      <c r="U376">
        <v>1</v>
      </c>
      <c r="V376">
        <v>1393</v>
      </c>
      <c r="W376">
        <v>113045</v>
      </c>
      <c r="X376">
        <v>7328</v>
      </c>
      <c r="Y376">
        <v>1</v>
      </c>
      <c r="Z376">
        <v>1</v>
      </c>
      <c r="AA376" t="s">
        <v>723</v>
      </c>
      <c r="AB376">
        <v>558243</v>
      </c>
      <c r="AC376">
        <f>VLOOKUP(A376,'Full dataset'!$A$4:$IE$190,2033-C376,FALSE)</f>
        <v>9.8000000000000007</v>
      </c>
      <c r="AD376">
        <f>VLOOKUP(A376,'Full dataset'!$A$4:$IE$190,2041-C376,FALSE)</f>
        <v>1737</v>
      </c>
      <c r="AE376">
        <f>VLOOKUP(A376,'Full dataset'!$A$4:$IE$190,2050-C376,FALSE)</f>
        <v>0</v>
      </c>
      <c r="AF376">
        <v>4.9000000000000004</v>
      </c>
      <c r="AG376" t="str">
        <f>VLOOKUP($A376,'Full dataset'!$A$4:$IE$190,2007+AG$1-$C376,FALSE)</f>
        <v>.</v>
      </c>
      <c r="AH376" t="str">
        <f>VLOOKUP($A376,'Full dataset'!$A$4:$IE$190,2007+AH$1-$C376,FALSE)</f>
        <v>.</v>
      </c>
      <c r="AI376">
        <f>VLOOKUP($A376,'Full dataset'!$A$4:$IE$190,2007+AI$1-$C376,FALSE)</f>
        <v>2750</v>
      </c>
      <c r="AJ376">
        <f>VLOOKUP($A376,'Full dataset'!$A$4:$IE$190,2007+AJ$1-$C376,FALSE)</f>
        <v>54</v>
      </c>
      <c r="AK376">
        <f>VLOOKUP($A376,'Full dataset'!$A$4:$IE$190,2007+AK$1-$C376,FALSE)</f>
        <v>8</v>
      </c>
      <c r="AL376">
        <f>VLOOKUP($A376,'Full dataset'!$A$4:$IE$190,2007+AL$1-$C376,FALSE)</f>
        <v>47</v>
      </c>
      <c r="AM376">
        <f>VLOOKUP($A376,'Full dataset'!$A$4:$IE$190,2007+AM$1-$C376,FALSE)</f>
        <v>2000</v>
      </c>
      <c r="AN376">
        <f>VLOOKUP($A376,'Full dataset'!$A$4:$IE$190,2007+AN$1-$C376,FALSE)</f>
        <v>29378</v>
      </c>
      <c r="AO376">
        <f>VLOOKUP($A376,'Full dataset'!$A$4:$IE$190,2007+AO$1-$C376,FALSE)</f>
        <v>10</v>
      </c>
      <c r="AP376" t="s">
        <v>726</v>
      </c>
      <c r="AQ376" t="s">
        <v>726</v>
      </c>
      <c r="AR376" t="s">
        <v>726</v>
      </c>
      <c r="AS376" t="s">
        <v>726</v>
      </c>
      <c r="AT376" t="s">
        <v>726</v>
      </c>
      <c r="AU376">
        <f>VLOOKUP(A376,'Full dataset'!$A$4:$II$190,$AU$1,FALSE)</f>
        <v>2012</v>
      </c>
      <c r="AV376">
        <v>0</v>
      </c>
      <c r="AW376">
        <f>VLOOKUP(A376,'Full dataset'!$A$5:$IM$190,247,FALSE)</f>
        <v>1</v>
      </c>
      <c r="AX376">
        <f>VLOOKUP(A376,'Full dataset'!$A$4:$II$190,242,FALSE)</f>
        <v>2008</v>
      </c>
      <c r="AY376">
        <f>VLOOKUP(A376,'Full dataset'!$A$5:$IM$190,246,FALSE)</f>
        <v>1</v>
      </c>
      <c r="AZ376">
        <v>9999</v>
      </c>
      <c r="BA376">
        <f>MAX(VLOOKUP($A376,'Full dataset'!$A$4:$IX$190,BA$1,FALSE),AW376)</f>
        <v>1</v>
      </c>
      <c r="BB376">
        <f>IF(VLOOKUP($A376,'Full dataset'!$A$4:$IX$190,BB$1,FALSE)&gt;0,VLOOKUP($A376,'Full dataset'!$A$4:$IX$190,BB$1,FALSE),AU376)</f>
        <v>2012</v>
      </c>
      <c r="BC376">
        <f>MAX(VLOOKUP($A376,'Full dataset'!$A$4:$IX$190,BC$1,FALSE),AY376)</f>
        <v>1</v>
      </c>
      <c r="BD376">
        <f>MAX(VLOOKUP($A376,'Full dataset'!$A$4:$IX$190,BD$1,FALSE),AX376)</f>
        <v>2008</v>
      </c>
      <c r="BE376">
        <f t="shared" si="33"/>
        <v>2008</v>
      </c>
      <c r="BF376">
        <f t="shared" si="34"/>
        <v>0</v>
      </c>
      <c r="BG376">
        <f t="shared" si="35"/>
        <v>0</v>
      </c>
      <c r="BH376">
        <f t="shared" si="30"/>
        <v>0</v>
      </c>
      <c r="BI376">
        <f t="shared" si="31"/>
        <v>0</v>
      </c>
      <c r="BO376">
        <f>IF(BF376=1,VLOOKUP($A376,'Full dataset'!$A$4:$IE$190,2007+BO$1-$C376,FALSE),0)</f>
        <v>0</v>
      </c>
      <c r="BP376">
        <f>IF(BF376=1,VLOOKUP($A376,'Full dataset'!$A$4:$IE$190,2007+BP$1-$C376,FALSE),0)</f>
        <v>0</v>
      </c>
      <c r="BQ376">
        <f>IF(BF376=1,VLOOKUP($A376,'Full dataset'!$A$4:$IE$190,2007+BQ$1-$C376,FALSE),0)</f>
        <v>0</v>
      </c>
      <c r="BR376">
        <f>IF($BG376=1,VLOOKUP($A376,'Full dataset'!$A$4:$IE$190,BR$1-2007+$C376,FALSE),0)</f>
        <v>0</v>
      </c>
      <c r="BS376">
        <f>IF($BG376=1,VLOOKUP($A376,'Full dataset'!$A$4:$IE$190,BS$1-2007+$C376,FALSE),0)</f>
        <v>0</v>
      </c>
      <c r="BT376">
        <f>IF($BG376=1,VLOOKUP($A376,'Full dataset'!$A$4:$IE$190,BT$1-2007+$C376,FALSE),0)</f>
        <v>0</v>
      </c>
      <c r="BU376">
        <f>IF($BG376=1,VLOOKUP($A376,'Full dataset'!$A$4:$IE$190,BU$1-2007+$C376,FALSE),0)</f>
        <v>0</v>
      </c>
      <c r="BV376">
        <f>IF($BG376=1,VLOOKUP($A376,'Full dataset'!$A$4:$IE$190,BV$1-2007+$C376,FALSE),0)</f>
        <v>0</v>
      </c>
      <c r="BW376">
        <f>IF($BG376=1,VLOOKUP($A376,'Full dataset'!$A$4:$IE$190,BW$1-2007+$C376,FALSE),0)</f>
        <v>0</v>
      </c>
      <c r="BX376">
        <f>IF($BG376=1,VLOOKUP($A376,'Full dataset'!$A$4:$IE$190,BX$1-2007+$C376,FALSE),0)</f>
        <v>0</v>
      </c>
    </row>
    <row r="377" spans="1:76" x14ac:dyDescent="0.25">
      <c r="A377">
        <v>3</v>
      </c>
      <c r="B377" t="s">
        <v>47</v>
      </c>
      <c r="C377">
        <v>2009</v>
      </c>
      <c r="D377" t="s">
        <v>582</v>
      </c>
      <c r="E377">
        <f t="shared" si="32"/>
        <v>0</v>
      </c>
      <c r="F377">
        <v>1</v>
      </c>
      <c r="G377">
        <v>50394</v>
      </c>
      <c r="H377">
        <v>8.335097585180284</v>
      </c>
      <c r="I377">
        <v>11969</v>
      </c>
      <c r="J377">
        <v>0</v>
      </c>
      <c r="N377">
        <v>0</v>
      </c>
      <c r="U377">
        <v>1</v>
      </c>
      <c r="V377">
        <v>1131</v>
      </c>
      <c r="W377">
        <v>85262</v>
      </c>
      <c r="X377">
        <v>22189</v>
      </c>
      <c r="Y377">
        <v>1</v>
      </c>
      <c r="Z377">
        <v>1</v>
      </c>
      <c r="AA377" t="s">
        <v>724</v>
      </c>
      <c r="AB377">
        <v>281965</v>
      </c>
      <c r="AC377">
        <f>VLOOKUP(A377,'Full dataset'!$A$4:$IE$190,2033-C377,FALSE)</f>
        <v>8.1</v>
      </c>
      <c r="AD377">
        <f>VLOOKUP(A377,'Full dataset'!$A$4:$IE$190,2041-C377,FALSE)</f>
        <v>5487</v>
      </c>
      <c r="AE377">
        <f>VLOOKUP(A377,'Full dataset'!$A$4:$IE$190,2050-C377,FALSE)</f>
        <v>0</v>
      </c>
      <c r="AF377">
        <v>4.05</v>
      </c>
      <c r="AG377" t="str">
        <f>VLOOKUP($A377,'Full dataset'!$A$4:$IE$190,2007+AG$1-$C377,FALSE)</f>
        <v>.</v>
      </c>
      <c r="AH377" t="str">
        <f>VLOOKUP($A377,'Full dataset'!$A$4:$IE$190,2007+AH$1-$C377,FALSE)</f>
        <v>.</v>
      </c>
      <c r="AI377">
        <f>VLOOKUP($A377,'Full dataset'!$A$4:$IE$190,2007+AI$1-$C377,FALSE)</f>
        <v>2310</v>
      </c>
      <c r="AJ377">
        <f>VLOOKUP($A377,'Full dataset'!$A$4:$IE$190,2007+AJ$1-$C377,FALSE)</f>
        <v>119</v>
      </c>
      <c r="AK377">
        <f>VLOOKUP($A377,'Full dataset'!$A$4:$IE$190,2007+AK$1-$C377,FALSE)</f>
        <v>-1</v>
      </c>
      <c r="AL377">
        <f>VLOOKUP($A377,'Full dataset'!$A$4:$IE$190,2007+AL$1-$C377,FALSE)</f>
        <v>45</v>
      </c>
      <c r="AM377" t="str">
        <f>VLOOKUP($A377,'Full dataset'!$A$4:$IE$190,2007+AM$1-$C377,FALSE)</f>
        <v>.</v>
      </c>
      <c r="AN377">
        <f>VLOOKUP($A377,'Full dataset'!$A$4:$IE$190,2007+AN$1-$C377,FALSE)</f>
        <v>26432</v>
      </c>
      <c r="AO377">
        <f>VLOOKUP($A377,'Full dataset'!$A$4:$IE$190,2007+AO$1-$C377,FALSE)</f>
        <v>2</v>
      </c>
      <c r="AP377" t="s">
        <v>726</v>
      </c>
      <c r="AQ377" t="s">
        <v>726</v>
      </c>
      <c r="AR377" t="s">
        <v>726</v>
      </c>
      <c r="AS377" t="s">
        <v>726</v>
      </c>
      <c r="AT377" t="s">
        <v>726</v>
      </c>
      <c r="AU377">
        <f>VLOOKUP(A377,'Full dataset'!$A$4:$II$190,$AU$1,FALSE)</f>
        <v>2007</v>
      </c>
      <c r="AV377">
        <v>0</v>
      </c>
      <c r="AW377">
        <f>VLOOKUP(A377,'Full dataset'!$A$5:$IM$190,247,FALSE)</f>
        <v>1</v>
      </c>
      <c r="AX377">
        <f>VLOOKUP(A377,'Full dataset'!$A$4:$II$190,242,FALSE)</f>
        <v>2012</v>
      </c>
      <c r="AY377">
        <f>VLOOKUP(A377,'Full dataset'!$A$5:$IM$190,246,FALSE)</f>
        <v>1</v>
      </c>
      <c r="AZ377">
        <v>9999</v>
      </c>
      <c r="BA377">
        <f>MAX(VLOOKUP($A377,'Full dataset'!$A$4:$IX$190,BA$1,FALSE),AW377)</f>
        <v>1</v>
      </c>
      <c r="BB377">
        <f>IF(VLOOKUP($A377,'Full dataset'!$A$4:$IX$190,BB$1,FALSE)&gt;0,VLOOKUP($A377,'Full dataset'!$A$4:$IX$190,BB$1,FALSE),AU377)</f>
        <v>2010</v>
      </c>
      <c r="BC377">
        <f>MAX(VLOOKUP($A377,'Full dataset'!$A$4:$IX$190,BC$1,FALSE),AY377)</f>
        <v>1</v>
      </c>
      <c r="BD377">
        <f>MAX(VLOOKUP($A377,'Full dataset'!$A$4:$IX$190,BD$1,FALSE),AX377)</f>
        <v>2012</v>
      </c>
      <c r="BE377">
        <f t="shared" si="33"/>
        <v>2010</v>
      </c>
      <c r="BF377">
        <f t="shared" si="34"/>
        <v>0</v>
      </c>
      <c r="BG377">
        <f t="shared" si="35"/>
        <v>0</v>
      </c>
      <c r="BH377">
        <f t="shared" si="30"/>
        <v>0</v>
      </c>
      <c r="BI377">
        <f t="shared" si="31"/>
        <v>0</v>
      </c>
      <c r="BO377">
        <f>IF(BF377=1,VLOOKUP($A377,'Full dataset'!$A$4:$IE$190,2007+BO$1-$C377,FALSE),0)</f>
        <v>0</v>
      </c>
      <c r="BP377">
        <f>IF(BF377=1,VLOOKUP($A377,'Full dataset'!$A$4:$IE$190,2007+BP$1-$C377,FALSE),0)</f>
        <v>0</v>
      </c>
      <c r="BQ377">
        <f>IF(BF377=1,VLOOKUP($A377,'Full dataset'!$A$4:$IE$190,2007+BQ$1-$C377,FALSE),0)</f>
        <v>0</v>
      </c>
      <c r="BR377">
        <f>IF($BG377=1,VLOOKUP($A377,'Full dataset'!$A$4:$IE$190,BR$1-2007+$C377,FALSE),0)</f>
        <v>0</v>
      </c>
      <c r="BS377">
        <f>IF($BG377=1,VLOOKUP($A377,'Full dataset'!$A$4:$IE$190,BS$1-2007+$C377,FALSE),0)</f>
        <v>0</v>
      </c>
      <c r="BT377">
        <f>IF($BG377=1,VLOOKUP($A377,'Full dataset'!$A$4:$IE$190,BT$1-2007+$C377,FALSE),0)</f>
        <v>0</v>
      </c>
      <c r="BU377">
        <f>IF($BG377=1,VLOOKUP($A377,'Full dataset'!$A$4:$IE$190,BU$1-2007+$C377,FALSE),0)</f>
        <v>0</v>
      </c>
      <c r="BV377">
        <f>IF($BG377=1,VLOOKUP($A377,'Full dataset'!$A$4:$IE$190,BV$1-2007+$C377,FALSE),0)</f>
        <v>0</v>
      </c>
      <c r="BW377">
        <f>IF($BG377=1,VLOOKUP($A377,'Full dataset'!$A$4:$IE$190,BW$1-2007+$C377,FALSE),0)</f>
        <v>0</v>
      </c>
      <c r="BX377">
        <f>IF($BG377=1,VLOOKUP($A377,'Full dataset'!$A$4:$IE$190,BX$1-2007+$C377,FALSE),0)</f>
        <v>0</v>
      </c>
    </row>
    <row r="378" spans="1:76" x14ac:dyDescent="0.25">
      <c r="A378">
        <v>4</v>
      </c>
      <c r="B378" t="s">
        <v>48</v>
      </c>
      <c r="C378">
        <v>2009</v>
      </c>
      <c r="D378" t="s">
        <v>582</v>
      </c>
      <c r="E378">
        <f t="shared" si="32"/>
        <v>0</v>
      </c>
      <c r="F378">
        <v>0</v>
      </c>
      <c r="J378">
        <v>0</v>
      </c>
      <c r="N378">
        <v>0</v>
      </c>
      <c r="U378">
        <v>1</v>
      </c>
      <c r="V378">
        <v>276</v>
      </c>
      <c r="W378">
        <v>120736</v>
      </c>
      <c r="X378">
        <v>56477</v>
      </c>
      <c r="Y378">
        <v>1</v>
      </c>
      <c r="Z378">
        <v>0</v>
      </c>
      <c r="AA378" t="s">
        <v>725</v>
      </c>
      <c r="AB378">
        <v>38427</v>
      </c>
      <c r="AC378">
        <f>VLOOKUP(A378,'Full dataset'!$A$4:$IE$190,2033-C378,FALSE)</f>
        <v>9.6</v>
      </c>
      <c r="AD378">
        <f>VLOOKUP(A378,'Full dataset'!$A$4:$IE$190,2041-C378,FALSE)</f>
        <v>36770</v>
      </c>
      <c r="AE378">
        <f>VLOOKUP(A378,'Full dataset'!$A$4:$IE$190,2050-C378,FALSE)</f>
        <v>0</v>
      </c>
      <c r="AF378">
        <v>4.8</v>
      </c>
      <c r="AG378" t="str">
        <f>VLOOKUP($A378,'Full dataset'!$A$4:$IE$190,2007+AG$1-$C378,FALSE)</f>
        <v>.</v>
      </c>
      <c r="AH378" t="str">
        <f>VLOOKUP($A378,'Full dataset'!$A$4:$IE$190,2007+AH$1-$C378,FALSE)</f>
        <v>.</v>
      </c>
      <c r="AI378">
        <f>VLOOKUP($A378,'Full dataset'!$A$4:$IE$190,2007+AI$1-$C378,FALSE)</f>
        <v>5193</v>
      </c>
      <c r="AJ378">
        <f>VLOOKUP($A378,'Full dataset'!$A$4:$IE$190,2007+AJ$1-$C378,FALSE)</f>
        <v>36</v>
      </c>
      <c r="AK378">
        <f>VLOOKUP($A378,'Full dataset'!$A$4:$IE$190,2007+AK$1-$C378,FALSE)</f>
        <v>4</v>
      </c>
      <c r="AL378">
        <f>VLOOKUP($A378,'Full dataset'!$A$4:$IE$190,2007+AL$1-$C378,FALSE)</f>
        <v>54</v>
      </c>
      <c r="AM378">
        <f>VLOOKUP($A378,'Full dataset'!$A$4:$IE$190,2007+AM$1-$C378,FALSE)</f>
        <v>2000</v>
      </c>
      <c r="AN378">
        <f>VLOOKUP($A378,'Full dataset'!$A$4:$IE$190,2007+AN$1-$C378,FALSE)</f>
        <v>200082</v>
      </c>
      <c r="AO378">
        <f>VLOOKUP($A378,'Full dataset'!$A$4:$IE$190,2007+AO$1-$C378,FALSE)</f>
        <v>4</v>
      </c>
      <c r="AP378" t="s">
        <v>726</v>
      </c>
      <c r="AQ378" t="s">
        <v>726</v>
      </c>
      <c r="AR378" t="s">
        <v>726</v>
      </c>
      <c r="AS378" t="s">
        <v>726</v>
      </c>
      <c r="AT378" t="s">
        <v>726</v>
      </c>
      <c r="AU378">
        <f>VLOOKUP(A378,'Full dataset'!$A$4:$II$190,$AU$1,FALSE)</f>
        <v>2009</v>
      </c>
      <c r="AV378">
        <v>0</v>
      </c>
      <c r="AW378">
        <f>VLOOKUP(A378,'Full dataset'!$A$5:$IM$190,247,FALSE)</f>
        <v>1</v>
      </c>
      <c r="AX378">
        <f>VLOOKUP(A378,'Full dataset'!$A$4:$II$190,242,FALSE)</f>
        <v>9999</v>
      </c>
      <c r="AY378">
        <f>VLOOKUP(A378,'Full dataset'!$A$5:$IM$190,246,FALSE)</f>
        <v>0</v>
      </c>
      <c r="AZ378">
        <v>9999</v>
      </c>
      <c r="BA378">
        <f>MAX(VLOOKUP($A378,'Full dataset'!$A$4:$IX$190,BA$1,FALSE),AW378)</f>
        <v>1</v>
      </c>
      <c r="BB378">
        <f>IF(VLOOKUP($A378,'Full dataset'!$A$4:$IX$190,BB$1,FALSE)&gt;0,VLOOKUP($A378,'Full dataset'!$A$4:$IX$190,BB$1,FALSE),AU378)</f>
        <v>2009</v>
      </c>
      <c r="BC378">
        <f>MAX(VLOOKUP($A378,'Full dataset'!$A$4:$IX$190,BC$1,FALSE),AY378)</f>
        <v>1</v>
      </c>
      <c r="BD378">
        <f>MAX(VLOOKUP($A378,'Full dataset'!$A$4:$IX$190,BD$1,FALSE),AX378)</f>
        <v>9999</v>
      </c>
      <c r="BE378">
        <f t="shared" si="33"/>
        <v>2009</v>
      </c>
      <c r="BF378">
        <f t="shared" si="34"/>
        <v>0</v>
      </c>
      <c r="BG378">
        <f t="shared" si="35"/>
        <v>0</v>
      </c>
      <c r="BH378">
        <f t="shared" si="30"/>
        <v>0</v>
      </c>
      <c r="BI378">
        <f t="shared" si="31"/>
        <v>0</v>
      </c>
      <c r="BO378">
        <f>IF(BF378=1,VLOOKUP($A378,'Full dataset'!$A$4:$IE$190,2007+BO$1-$C378,FALSE),0)</f>
        <v>0</v>
      </c>
      <c r="BP378">
        <f>IF(BF378=1,VLOOKUP($A378,'Full dataset'!$A$4:$IE$190,2007+BP$1-$C378,FALSE),0)</f>
        <v>0</v>
      </c>
      <c r="BQ378">
        <f>IF(BF378=1,VLOOKUP($A378,'Full dataset'!$A$4:$IE$190,2007+BQ$1-$C378,FALSE),0)</f>
        <v>0</v>
      </c>
      <c r="BR378">
        <f>IF($BG378=1,VLOOKUP($A378,'Full dataset'!$A$4:$IE$190,BR$1-2007+$C378,FALSE),0)</f>
        <v>0</v>
      </c>
      <c r="BS378">
        <f>IF($BG378=1,VLOOKUP($A378,'Full dataset'!$A$4:$IE$190,BS$1-2007+$C378,FALSE),0)</f>
        <v>0</v>
      </c>
      <c r="BT378">
        <f>IF($BG378=1,VLOOKUP($A378,'Full dataset'!$A$4:$IE$190,BT$1-2007+$C378,FALSE),0)</f>
        <v>0</v>
      </c>
      <c r="BU378">
        <f>IF($BG378=1,VLOOKUP($A378,'Full dataset'!$A$4:$IE$190,BU$1-2007+$C378,FALSE),0)</f>
        <v>0</v>
      </c>
      <c r="BV378">
        <f>IF($BG378=1,VLOOKUP($A378,'Full dataset'!$A$4:$IE$190,BV$1-2007+$C378,FALSE),0)</f>
        <v>0</v>
      </c>
      <c r="BW378">
        <f>IF($BG378=1,VLOOKUP($A378,'Full dataset'!$A$4:$IE$190,BW$1-2007+$C378,FALSE),0)</f>
        <v>0</v>
      </c>
      <c r="BX378">
        <f>IF($BG378=1,VLOOKUP($A378,'Full dataset'!$A$4:$IE$190,BX$1-2007+$C378,FALSE),0)</f>
        <v>0</v>
      </c>
    </row>
    <row r="379" spans="1:76" x14ac:dyDescent="0.25">
      <c r="A379">
        <v>5</v>
      </c>
      <c r="B379" t="s">
        <v>49</v>
      </c>
      <c r="C379">
        <v>2009</v>
      </c>
      <c r="D379" t="s">
        <v>582</v>
      </c>
      <c r="E379">
        <f t="shared" si="32"/>
        <v>0</v>
      </c>
      <c r="F379">
        <v>1</v>
      </c>
      <c r="G379">
        <v>25541</v>
      </c>
      <c r="H379">
        <v>0.6914746730920216</v>
      </c>
      <c r="I379">
        <v>12171</v>
      </c>
      <c r="J379">
        <v>0</v>
      </c>
      <c r="N379">
        <v>2</v>
      </c>
      <c r="O379">
        <v>1196</v>
      </c>
      <c r="P379">
        <v>3.2379456913122343E-2</v>
      </c>
      <c r="Q379">
        <v>9</v>
      </c>
      <c r="R379">
        <v>40483</v>
      </c>
      <c r="U379">
        <v>1</v>
      </c>
      <c r="V379">
        <v>2</v>
      </c>
      <c r="W379">
        <v>9775</v>
      </c>
      <c r="X379">
        <v>1437</v>
      </c>
      <c r="Y379">
        <v>0</v>
      </c>
      <c r="Z379" t="s">
        <v>726</v>
      </c>
      <c r="AA379" t="s">
        <v>726</v>
      </c>
      <c r="AB379" t="s">
        <v>726</v>
      </c>
      <c r="AC379">
        <f>VLOOKUP(A379,'Full dataset'!$A$4:$IE$190,2033-C379,FALSE)</f>
        <v>9.9</v>
      </c>
      <c r="AD379">
        <f>VLOOKUP(A379,'Full dataset'!$A$4:$IE$190,2041-C379,FALSE)</f>
        <v>37079</v>
      </c>
      <c r="AE379">
        <f>VLOOKUP(A379,'Full dataset'!$A$4:$IE$190,2050-C379,FALSE)</f>
        <v>0</v>
      </c>
      <c r="AF379">
        <v>4.95</v>
      </c>
      <c r="AG379" t="str">
        <f>VLOOKUP($A379,'Full dataset'!$A$4:$IE$190,2007+AG$1-$C379,FALSE)</f>
        <v>.</v>
      </c>
      <c r="AH379" t="str">
        <f>VLOOKUP($A379,'Full dataset'!$A$4:$IE$190,2007+AH$1-$C379,FALSE)</f>
        <v>.</v>
      </c>
      <c r="AI379">
        <f>VLOOKUP($A379,'Full dataset'!$A$4:$IE$190,2007+AI$1-$C379,FALSE)</f>
        <v>3548</v>
      </c>
      <c r="AJ379">
        <f>VLOOKUP($A379,'Full dataset'!$A$4:$IE$190,2007+AJ$1-$C379,FALSE)</f>
        <v>1926</v>
      </c>
      <c r="AK379">
        <f>VLOOKUP($A379,'Full dataset'!$A$4:$IE$190,2007+AK$1-$C379,FALSE)</f>
        <v>5</v>
      </c>
      <c r="AL379">
        <f>VLOOKUP($A379,'Full dataset'!$A$4:$IE$190,2007+AL$1-$C379,FALSE)</f>
        <v>65</v>
      </c>
      <c r="AM379">
        <f>VLOOKUP($A379,'Full dataset'!$A$4:$IE$190,2007+AM$1-$C379,FALSE)</f>
        <v>890</v>
      </c>
      <c r="AN379">
        <f>VLOOKUP($A379,'Full dataset'!$A$4:$IE$190,2007+AN$1-$C379,FALSE)</f>
        <v>221018</v>
      </c>
      <c r="AO379">
        <f>VLOOKUP($A379,'Full dataset'!$A$4:$IE$190,2007+AO$1-$C379,FALSE)</f>
        <v>9</v>
      </c>
      <c r="AP379" t="s">
        <v>726</v>
      </c>
      <c r="AQ379" t="s">
        <v>726</v>
      </c>
      <c r="AR379" t="s">
        <v>726</v>
      </c>
      <c r="AS379" t="s">
        <v>726</v>
      </c>
      <c r="AT379" t="s">
        <v>726</v>
      </c>
      <c r="AU379">
        <f>VLOOKUP(A379,'Full dataset'!$A$4:$II$190,$AU$1,FALSE)</f>
        <v>2009</v>
      </c>
      <c r="AV379">
        <v>0</v>
      </c>
      <c r="AW379">
        <f>VLOOKUP(A379,'Full dataset'!$A$5:$IM$190,247,FALSE)</f>
        <v>1</v>
      </c>
      <c r="AX379">
        <f>VLOOKUP(A379,'Full dataset'!$A$4:$II$190,242,FALSE)</f>
        <v>2009</v>
      </c>
      <c r="AY379">
        <f>VLOOKUP(A379,'Full dataset'!$A$5:$IM$190,246,FALSE)</f>
        <v>2</v>
      </c>
      <c r="AZ379">
        <v>9999</v>
      </c>
      <c r="BA379">
        <f>MAX(VLOOKUP($A379,'Full dataset'!$A$4:$IX$190,BA$1,FALSE),AW379)</f>
        <v>1</v>
      </c>
      <c r="BB379">
        <f>IF(VLOOKUP($A379,'Full dataset'!$A$4:$IX$190,BB$1,FALSE)&gt;0,VLOOKUP($A379,'Full dataset'!$A$4:$IX$190,BB$1,FALSE),AU379)</f>
        <v>2009</v>
      </c>
      <c r="BC379">
        <f>MAX(VLOOKUP($A379,'Full dataset'!$A$4:$IX$190,BC$1,FALSE),AY379)</f>
        <v>2</v>
      </c>
      <c r="BD379">
        <f>MAX(VLOOKUP($A379,'Full dataset'!$A$4:$IX$190,BD$1,FALSE),AX379)</f>
        <v>2009</v>
      </c>
      <c r="BE379">
        <f t="shared" si="33"/>
        <v>2009</v>
      </c>
      <c r="BF379">
        <f t="shared" si="34"/>
        <v>0</v>
      </c>
      <c r="BG379">
        <f t="shared" si="35"/>
        <v>1</v>
      </c>
      <c r="BH379">
        <f t="shared" si="30"/>
        <v>0</v>
      </c>
      <c r="BI379">
        <f t="shared" si="31"/>
        <v>1</v>
      </c>
      <c r="BO379">
        <f>IF(BF379=1,VLOOKUP($A379,'Full dataset'!$A$4:$IE$190,2007+BO$1-$C379,FALSE),0)</f>
        <v>0</v>
      </c>
      <c r="BP379">
        <f>IF(BF379=1,VLOOKUP($A379,'Full dataset'!$A$4:$IE$190,2007+BP$1-$C379,FALSE),0)</f>
        <v>0</v>
      </c>
      <c r="BQ379">
        <f>IF(BF379=1,VLOOKUP($A379,'Full dataset'!$A$4:$IE$190,2007+BQ$1-$C379,FALSE),0)</f>
        <v>0</v>
      </c>
      <c r="BR379">
        <f>IF($BG379=1,VLOOKUP($A379,'Full dataset'!$A$4:$IE$190,BR$1-2007+$C379,FALSE),0)</f>
        <v>1</v>
      </c>
      <c r="BS379">
        <f>IF($BG379=1,VLOOKUP($A379,'Full dataset'!$A$4:$IE$190,BS$1-2007+$C379,FALSE),0)</f>
        <v>0</v>
      </c>
      <c r="BT379">
        <f>IF($BG379=1,VLOOKUP($A379,'Full dataset'!$A$4:$IE$190,BT$1-2007+$C379,FALSE),0)</f>
        <v>2</v>
      </c>
      <c r="BU379">
        <f>IF($BG379=1,VLOOKUP($A379,'Full dataset'!$A$4:$IE$190,BU$1-2007+$C379,FALSE),0)</f>
        <v>0</v>
      </c>
      <c r="BV379">
        <f>IF($BG379=1,VLOOKUP($A379,'Full dataset'!$A$4:$IE$190,BV$1-2007+$C379,FALSE),0)</f>
        <v>0</v>
      </c>
      <c r="BW379">
        <f>IF($BG379=1,VLOOKUP($A379,'Full dataset'!$A$4:$IE$190,BW$1-2007+$C379,FALSE),0)</f>
        <v>0</v>
      </c>
      <c r="BX379">
        <f>IF($BG379=1,VLOOKUP($A379,'Full dataset'!$A$4:$IE$190,BX$1-2007+$C379,FALSE),0)</f>
        <v>0</v>
      </c>
    </row>
    <row r="380" spans="1:76" x14ac:dyDescent="0.25">
      <c r="A380">
        <v>6</v>
      </c>
      <c r="B380" t="s">
        <v>50</v>
      </c>
      <c r="C380">
        <v>2009</v>
      </c>
      <c r="D380" t="s">
        <v>591</v>
      </c>
      <c r="E380">
        <f t="shared" si="32"/>
        <v>1</v>
      </c>
      <c r="F380">
        <v>1</v>
      </c>
      <c r="G380">
        <v>51655</v>
      </c>
      <c r="H380">
        <v>7.5003630027588208</v>
      </c>
      <c r="I380">
        <v>12738</v>
      </c>
      <c r="J380">
        <v>1</v>
      </c>
      <c r="K380">
        <v>809</v>
      </c>
      <c r="L380">
        <v>0.11746769275446493</v>
      </c>
      <c r="M380">
        <v>482</v>
      </c>
      <c r="N380">
        <v>2</v>
      </c>
      <c r="O380">
        <v>925</v>
      </c>
      <c r="P380">
        <v>0.13431102076375781</v>
      </c>
      <c r="Q380">
        <v>2</v>
      </c>
      <c r="R380">
        <v>40422</v>
      </c>
      <c r="S380">
        <v>3572</v>
      </c>
      <c r="T380">
        <v>334112</v>
      </c>
      <c r="U380">
        <v>1</v>
      </c>
      <c r="V380">
        <v>23</v>
      </c>
      <c r="W380">
        <v>1553</v>
      </c>
      <c r="X380">
        <v>1177</v>
      </c>
      <c r="Y380">
        <v>1</v>
      </c>
      <c r="Z380">
        <v>1</v>
      </c>
      <c r="AA380" t="s">
        <v>727</v>
      </c>
      <c r="AB380">
        <v>290853</v>
      </c>
      <c r="AC380">
        <f>VLOOKUP(A380,'Full dataset'!$A$4:$IE$190,2033-C380,FALSE)</f>
        <v>10</v>
      </c>
      <c r="AD380">
        <f>VLOOKUP(A380,'Full dataset'!$A$4:$IE$190,2041-C380,FALSE)</f>
        <v>5033</v>
      </c>
      <c r="AE380">
        <f>VLOOKUP(A380,'Full dataset'!$A$4:$IE$190,2050-C380,FALSE)</f>
        <v>0</v>
      </c>
      <c r="AF380">
        <v>5</v>
      </c>
      <c r="AG380">
        <f>VLOOKUP($A380,'Full dataset'!$A$4:$IE$190,2007+AG$1-$C380,FALSE)</f>
        <v>400.4</v>
      </c>
      <c r="AH380">
        <f>VLOOKUP($A380,'Full dataset'!$A$4:$IE$190,2007+AH$1-$C380,FALSE)</f>
        <v>6494.4</v>
      </c>
      <c r="AI380">
        <f>VLOOKUP($A380,'Full dataset'!$A$4:$IE$190,2007+AI$1-$C380,FALSE)</f>
        <v>3931.4</v>
      </c>
      <c r="AJ380">
        <f>VLOOKUP($A380,'Full dataset'!$A$4:$IE$190,2007+AJ$1-$C380,FALSE)</f>
        <v>-24</v>
      </c>
      <c r="AK380">
        <f>VLOOKUP($A380,'Full dataset'!$A$4:$IE$190,2007+AK$1-$C380,FALSE)</f>
        <v>25</v>
      </c>
      <c r="AL380">
        <f>VLOOKUP($A380,'Full dataset'!$A$4:$IE$190,2007+AL$1-$C380,FALSE)</f>
        <v>24</v>
      </c>
      <c r="AM380">
        <f>VLOOKUP($A380,'Full dataset'!$A$4:$IE$190,2007+AM$1-$C380,FALSE)</f>
        <v>2500</v>
      </c>
      <c r="AN380">
        <f>VLOOKUP($A380,'Full dataset'!$A$4:$IE$190,2007+AN$1-$C380,FALSE)</f>
        <v>70000</v>
      </c>
      <c r="AO380">
        <f>VLOOKUP($A380,'Full dataset'!$A$4:$IE$190,2007+AO$1-$C380,FALSE)</f>
        <v>5</v>
      </c>
      <c r="AP380" t="s">
        <v>726</v>
      </c>
      <c r="AQ380" t="s">
        <v>726</v>
      </c>
      <c r="AR380" t="s">
        <v>726</v>
      </c>
      <c r="AS380" t="s">
        <v>726</v>
      </c>
      <c r="AT380" t="s">
        <v>726</v>
      </c>
      <c r="AU380">
        <f>VLOOKUP(A380,'Full dataset'!$A$4:$II$190,$AU$1,FALSE)</f>
        <v>2009</v>
      </c>
      <c r="AV380">
        <v>1</v>
      </c>
      <c r="AW380">
        <f>VLOOKUP(A380,'Full dataset'!$A$5:$IM$190,247,FALSE)</f>
        <v>2</v>
      </c>
      <c r="AX380">
        <f>VLOOKUP(A380,'Full dataset'!$A$4:$II$190,242,FALSE)</f>
        <v>2009</v>
      </c>
      <c r="AY380">
        <f>VLOOKUP(A380,'Full dataset'!$A$5:$IM$190,246,FALSE)</f>
        <v>2</v>
      </c>
      <c r="AZ380">
        <v>9999</v>
      </c>
      <c r="BA380">
        <f>MAX(VLOOKUP($A380,'Full dataset'!$A$4:$IX$190,BA$1,FALSE),AW380)</f>
        <v>2</v>
      </c>
      <c r="BB380">
        <f>IF(VLOOKUP($A380,'Full dataset'!$A$4:$IX$190,BB$1,FALSE)&gt;0,VLOOKUP($A380,'Full dataset'!$A$4:$IX$190,BB$1,FALSE),AU380)</f>
        <v>2009</v>
      </c>
      <c r="BC380">
        <f>MAX(VLOOKUP($A380,'Full dataset'!$A$4:$IX$190,BC$1,FALSE),AY380)</f>
        <v>2</v>
      </c>
      <c r="BD380">
        <f>MAX(VLOOKUP($A380,'Full dataset'!$A$4:$IX$190,BD$1,FALSE),AX380)</f>
        <v>2009</v>
      </c>
      <c r="BE380">
        <f t="shared" si="33"/>
        <v>2009</v>
      </c>
      <c r="BF380">
        <f t="shared" si="34"/>
        <v>1</v>
      </c>
      <c r="BG380">
        <f t="shared" si="35"/>
        <v>1</v>
      </c>
      <c r="BH380">
        <f t="shared" si="30"/>
        <v>0</v>
      </c>
      <c r="BI380">
        <f t="shared" si="31"/>
        <v>1</v>
      </c>
      <c r="BO380">
        <f>IF(BF380=1,VLOOKUP($A380,'Full dataset'!$A$4:$IE$190,2007+BO$1-$C380,FALSE),0)</f>
        <v>0</v>
      </c>
      <c r="BP380">
        <f>IF(BF380=1,VLOOKUP($A380,'Full dataset'!$A$4:$IE$190,2007+BP$1-$C380,FALSE),0)</f>
        <v>0</v>
      </c>
      <c r="BQ380">
        <f>IF(BF380=1,VLOOKUP($A380,'Full dataset'!$A$4:$IE$190,2007+BQ$1-$C380,FALSE),0)</f>
        <v>0</v>
      </c>
      <c r="BR380">
        <f>IF($BG380=1,VLOOKUP($A380,'Full dataset'!$A$4:$IE$190,BR$1-2007+$C380,FALSE),0)</f>
        <v>27</v>
      </c>
      <c r="BS380">
        <f>IF($BG380=1,VLOOKUP($A380,'Full dataset'!$A$4:$IE$190,BS$1-2007+$C380,FALSE),0)</f>
        <v>2</v>
      </c>
      <c r="BT380">
        <f>IF($BG380=1,VLOOKUP($A380,'Full dataset'!$A$4:$IE$190,BT$1-2007+$C380,FALSE),0)</f>
        <v>41</v>
      </c>
      <c r="BU380">
        <f>IF($BG380=1,VLOOKUP($A380,'Full dataset'!$A$4:$IE$190,BU$1-2007+$C380,FALSE),0)</f>
        <v>0</v>
      </c>
      <c r="BV380">
        <f>IF($BG380=1,VLOOKUP($A380,'Full dataset'!$A$4:$IE$190,BV$1-2007+$C380,FALSE),0)</f>
        <v>2</v>
      </c>
      <c r="BW380">
        <f>IF($BG380=1,VLOOKUP($A380,'Full dataset'!$A$4:$IE$190,BW$1-2007+$C380,FALSE),0)</f>
        <v>0</v>
      </c>
      <c r="BX380">
        <f>IF($BG380=1,VLOOKUP($A380,'Full dataset'!$A$4:$IE$190,BX$1-2007+$C380,FALSE),0)</f>
        <v>0</v>
      </c>
    </row>
    <row r="381" spans="1:76" x14ac:dyDescent="0.25">
      <c r="A381">
        <v>7</v>
      </c>
      <c r="B381" t="s">
        <v>51</v>
      </c>
      <c r="C381">
        <v>2009</v>
      </c>
      <c r="D381" t="s">
        <v>591</v>
      </c>
      <c r="E381">
        <f t="shared" si="32"/>
        <v>1</v>
      </c>
      <c r="F381">
        <v>1</v>
      </c>
      <c r="G381">
        <v>1508</v>
      </c>
      <c r="H381">
        <v>0.89868891537544693</v>
      </c>
      <c r="I381">
        <v>485</v>
      </c>
      <c r="J381">
        <v>0</v>
      </c>
      <c r="N381">
        <v>1</v>
      </c>
      <c r="O381">
        <v>957</v>
      </c>
      <c r="P381">
        <v>0.57032181168057206</v>
      </c>
      <c r="Q381">
        <v>0</v>
      </c>
      <c r="R381">
        <v>40299</v>
      </c>
      <c r="S381">
        <v>6798</v>
      </c>
      <c r="T381">
        <v>531110</v>
      </c>
      <c r="U381">
        <v>0</v>
      </c>
      <c r="V381" t="s">
        <v>726</v>
      </c>
      <c r="W381" t="s">
        <v>726</v>
      </c>
      <c r="X381" t="s">
        <v>726</v>
      </c>
      <c r="Y381">
        <v>1</v>
      </c>
      <c r="Z381">
        <v>0</v>
      </c>
      <c r="AA381" t="s">
        <v>728</v>
      </c>
      <c r="AB381">
        <v>12619</v>
      </c>
      <c r="AC381">
        <f>VLOOKUP(A381,'Full dataset'!$A$4:$IE$190,2033-C381,FALSE)</f>
        <v>6</v>
      </c>
      <c r="AD381">
        <f>VLOOKUP(A381,'Full dataset'!$A$4:$IE$190,2041-C381,FALSE)</f>
        <v>1743</v>
      </c>
      <c r="AE381">
        <f>VLOOKUP(A381,'Full dataset'!$A$4:$IE$190,2050-C381,FALSE)</f>
        <v>0</v>
      </c>
      <c r="AF381">
        <v>3</v>
      </c>
      <c r="AG381">
        <f>VLOOKUP($A381,'Full dataset'!$A$4:$IE$190,2007+AG$1-$C381,FALSE)</f>
        <v>-50.8</v>
      </c>
      <c r="AH381">
        <f>VLOOKUP($A381,'Full dataset'!$A$4:$IE$190,2007+AH$1-$C381,FALSE)</f>
        <v>4607.9989999999998</v>
      </c>
      <c r="AI381">
        <f>VLOOKUP($A381,'Full dataset'!$A$4:$IE$190,2007+AI$1-$C381,FALSE)</f>
        <v>635.45500000000004</v>
      </c>
      <c r="AJ381">
        <f>VLOOKUP($A381,'Full dataset'!$A$4:$IE$190,2007+AJ$1-$C381,FALSE)</f>
        <v>-108</v>
      </c>
      <c r="AK381">
        <f>VLOOKUP($A381,'Full dataset'!$A$4:$IE$190,2007+AK$1-$C381,FALSE)</f>
        <v>-5</v>
      </c>
      <c r="AL381">
        <f>VLOOKUP($A381,'Full dataset'!$A$4:$IE$190,2007+AL$1-$C381,FALSE)</f>
        <v>50</v>
      </c>
      <c r="AM381" t="str">
        <f>VLOOKUP($A381,'Full dataset'!$A$4:$IE$190,2007+AM$1-$C381,FALSE)</f>
        <v>.</v>
      </c>
      <c r="AN381">
        <f>VLOOKUP($A381,'Full dataset'!$A$4:$IE$190,2007+AN$1-$C381,FALSE)</f>
        <v>22190</v>
      </c>
      <c r="AO381">
        <f>VLOOKUP($A381,'Full dataset'!$A$4:$IE$190,2007+AO$1-$C381,FALSE)</f>
        <v>18</v>
      </c>
      <c r="AP381" t="s">
        <v>726</v>
      </c>
      <c r="AQ381" t="s">
        <v>726</v>
      </c>
      <c r="AR381" t="s">
        <v>726</v>
      </c>
      <c r="AS381" t="s">
        <v>726</v>
      </c>
      <c r="AT381" t="s">
        <v>726</v>
      </c>
      <c r="AU381">
        <f>VLOOKUP(A381,'Full dataset'!$A$4:$II$190,$AU$1,FALSE)</f>
        <v>9999</v>
      </c>
      <c r="AV381">
        <v>0</v>
      </c>
      <c r="AW381">
        <f>VLOOKUP(A381,'Full dataset'!$A$5:$IM$190,247,FALSE)</f>
        <v>0</v>
      </c>
      <c r="AX381">
        <f>VLOOKUP(A381,'Full dataset'!$A$4:$II$190,242,FALSE)</f>
        <v>2009</v>
      </c>
      <c r="AY381">
        <f>VLOOKUP(A381,'Full dataset'!$A$5:$IM$190,246,FALSE)</f>
        <v>1</v>
      </c>
      <c r="AZ381">
        <v>9999</v>
      </c>
      <c r="BA381">
        <f>MAX(VLOOKUP($A381,'Full dataset'!$A$4:$IX$190,BA$1,FALSE),AW381)</f>
        <v>1</v>
      </c>
      <c r="BB381">
        <f>IF(VLOOKUP($A381,'Full dataset'!$A$4:$IX$190,BB$1,FALSE)&gt;0,VLOOKUP($A381,'Full dataset'!$A$4:$IX$190,BB$1,FALSE),AU381)</f>
        <v>2009</v>
      </c>
      <c r="BC381">
        <f>MAX(VLOOKUP($A381,'Full dataset'!$A$4:$IX$190,BC$1,FALSE),AY381)</f>
        <v>1</v>
      </c>
      <c r="BD381">
        <f>MAX(VLOOKUP($A381,'Full dataset'!$A$4:$IX$190,BD$1,FALSE),AX381)</f>
        <v>2009</v>
      </c>
      <c r="BE381">
        <f t="shared" si="33"/>
        <v>2009</v>
      </c>
      <c r="BF381">
        <f t="shared" si="34"/>
        <v>0</v>
      </c>
      <c r="BG381">
        <f t="shared" si="35"/>
        <v>0</v>
      </c>
      <c r="BH381">
        <f t="shared" si="30"/>
        <v>0</v>
      </c>
      <c r="BI381">
        <f t="shared" si="31"/>
        <v>0</v>
      </c>
      <c r="BO381">
        <f>IF(BF381=1,VLOOKUP($A381,'Full dataset'!$A$4:$IE$190,2007+BO$1-$C381,FALSE),0)</f>
        <v>0</v>
      </c>
      <c r="BP381">
        <f>IF(BF381=1,VLOOKUP($A381,'Full dataset'!$A$4:$IE$190,2007+BP$1-$C381,FALSE),0)</f>
        <v>0</v>
      </c>
      <c r="BQ381">
        <f>IF(BF381=1,VLOOKUP($A381,'Full dataset'!$A$4:$IE$190,2007+BQ$1-$C381,FALSE),0)</f>
        <v>0</v>
      </c>
      <c r="BR381">
        <f>IF($BG381=1,VLOOKUP($A381,'Full dataset'!$A$4:$IE$190,BR$1-2007+$C381,FALSE),0)</f>
        <v>0</v>
      </c>
      <c r="BS381">
        <f>IF($BG381=1,VLOOKUP($A381,'Full dataset'!$A$4:$IE$190,BS$1-2007+$C381,FALSE),0)</f>
        <v>0</v>
      </c>
      <c r="BT381">
        <f>IF($BG381=1,VLOOKUP($A381,'Full dataset'!$A$4:$IE$190,BT$1-2007+$C381,FALSE),0)</f>
        <v>0</v>
      </c>
      <c r="BU381">
        <f>IF($BG381=1,VLOOKUP($A381,'Full dataset'!$A$4:$IE$190,BU$1-2007+$C381,FALSE),0)</f>
        <v>0</v>
      </c>
      <c r="BV381">
        <f>IF($BG381=1,VLOOKUP($A381,'Full dataset'!$A$4:$IE$190,BV$1-2007+$C381,FALSE),0)</f>
        <v>0</v>
      </c>
      <c r="BW381">
        <f>IF($BG381=1,VLOOKUP($A381,'Full dataset'!$A$4:$IE$190,BW$1-2007+$C381,FALSE),0)</f>
        <v>0</v>
      </c>
      <c r="BX381">
        <f>IF($BG381=1,VLOOKUP($A381,'Full dataset'!$A$4:$IE$190,BX$1-2007+$C381,FALSE),0)</f>
        <v>0</v>
      </c>
    </row>
    <row r="382" spans="1:76" x14ac:dyDescent="0.25">
      <c r="A382">
        <v>8</v>
      </c>
      <c r="B382" t="s">
        <v>52</v>
      </c>
      <c r="C382">
        <v>2009</v>
      </c>
      <c r="D382" t="s">
        <v>582</v>
      </c>
      <c r="E382">
        <f t="shared" si="32"/>
        <v>0</v>
      </c>
      <c r="F382">
        <v>1</v>
      </c>
      <c r="G382">
        <v>11441</v>
      </c>
      <c r="H382">
        <v>1.0931587999235619</v>
      </c>
      <c r="I382">
        <v>2865</v>
      </c>
      <c r="J382">
        <v>0</v>
      </c>
      <c r="N382">
        <v>0</v>
      </c>
      <c r="U382">
        <v>1</v>
      </c>
      <c r="V382">
        <v>10124</v>
      </c>
      <c r="W382">
        <v>334800</v>
      </c>
      <c r="X382">
        <v>84633</v>
      </c>
      <c r="Y382">
        <v>1</v>
      </c>
      <c r="Z382">
        <v>1</v>
      </c>
      <c r="AA382" t="s">
        <v>729</v>
      </c>
      <c r="AB382">
        <v>86969</v>
      </c>
      <c r="AC382">
        <f>VLOOKUP(A382,'Full dataset'!$A$4:$IE$190,2033-C382,FALSE)</f>
        <v>8.9</v>
      </c>
      <c r="AD382">
        <f>VLOOKUP(A382,'Full dataset'!$A$4:$IE$190,2041-C382,FALSE)</f>
        <v>9380</v>
      </c>
      <c r="AE382">
        <f>VLOOKUP(A382,'Full dataset'!$A$4:$IE$190,2050-C382,FALSE)</f>
        <v>0</v>
      </c>
      <c r="AF382">
        <v>4.45</v>
      </c>
      <c r="AG382" t="str">
        <f>VLOOKUP($A382,'Full dataset'!$A$4:$IE$190,2007+AG$1-$C382,FALSE)</f>
        <v>.</v>
      </c>
      <c r="AH382" t="str">
        <f>VLOOKUP($A382,'Full dataset'!$A$4:$IE$190,2007+AH$1-$C382,FALSE)</f>
        <v>.</v>
      </c>
      <c r="AI382">
        <f>VLOOKUP($A382,'Full dataset'!$A$4:$IE$190,2007+AI$1-$C382,FALSE)</f>
        <v>1455</v>
      </c>
      <c r="AJ382">
        <f>VLOOKUP($A382,'Full dataset'!$A$4:$IE$190,2007+AJ$1-$C382,FALSE)</f>
        <v>-203</v>
      </c>
      <c r="AK382">
        <f>VLOOKUP($A382,'Full dataset'!$A$4:$IE$190,2007+AK$1-$C382,FALSE)</f>
        <v>19</v>
      </c>
      <c r="AL382">
        <f>VLOOKUP($A382,'Full dataset'!$A$4:$IE$190,2007+AL$1-$C382,FALSE)</f>
        <v>41</v>
      </c>
      <c r="AM382" t="str">
        <f>VLOOKUP($A382,'Full dataset'!$A$4:$IE$190,2007+AM$1-$C382,FALSE)</f>
        <v>.</v>
      </c>
      <c r="AN382">
        <f>VLOOKUP($A382,'Full dataset'!$A$4:$IE$190,2007+AN$1-$C382,FALSE)</f>
        <v>24602</v>
      </c>
      <c r="AO382">
        <f>VLOOKUP($A382,'Full dataset'!$A$4:$IE$190,2007+AO$1-$C382,FALSE)</f>
        <v>8</v>
      </c>
      <c r="AP382" t="s">
        <v>726</v>
      </c>
      <c r="AQ382" t="s">
        <v>726</v>
      </c>
      <c r="AR382" t="s">
        <v>726</v>
      </c>
      <c r="AS382" t="s">
        <v>726</v>
      </c>
      <c r="AT382" t="s">
        <v>726</v>
      </c>
      <c r="AU382">
        <f>VLOOKUP(A382,'Full dataset'!$A$4:$II$190,$AU$1,FALSE)</f>
        <v>2008</v>
      </c>
      <c r="AV382">
        <v>0</v>
      </c>
      <c r="AW382">
        <f>VLOOKUP(A382,'Full dataset'!$A$5:$IM$190,247,FALSE)</f>
        <v>1</v>
      </c>
      <c r="AX382">
        <f>VLOOKUP(A382,'Full dataset'!$A$4:$II$190,242,FALSE)</f>
        <v>2012</v>
      </c>
      <c r="AY382">
        <f>VLOOKUP(A382,'Full dataset'!$A$5:$IM$190,246,FALSE)</f>
        <v>1</v>
      </c>
      <c r="AZ382">
        <v>9999</v>
      </c>
      <c r="BA382">
        <f>MAX(VLOOKUP($A382,'Full dataset'!$A$4:$IX$190,BA$1,FALSE),AW382)</f>
        <v>1</v>
      </c>
      <c r="BB382">
        <f>IF(VLOOKUP($A382,'Full dataset'!$A$4:$IX$190,BB$1,FALSE)&gt;0,VLOOKUP($A382,'Full dataset'!$A$4:$IX$190,BB$1,FALSE),AU382)</f>
        <v>2008</v>
      </c>
      <c r="BC382">
        <f>MAX(VLOOKUP($A382,'Full dataset'!$A$4:$IX$190,BC$1,FALSE),AY382)</f>
        <v>1</v>
      </c>
      <c r="BD382">
        <f>MAX(VLOOKUP($A382,'Full dataset'!$A$4:$IX$190,BD$1,FALSE),AX382)</f>
        <v>2012</v>
      </c>
      <c r="BE382">
        <f t="shared" si="33"/>
        <v>2008</v>
      </c>
      <c r="BF382">
        <f t="shared" si="34"/>
        <v>0</v>
      </c>
      <c r="BG382">
        <f t="shared" si="35"/>
        <v>0</v>
      </c>
      <c r="BH382">
        <f t="shared" si="30"/>
        <v>0</v>
      </c>
      <c r="BI382">
        <f t="shared" si="31"/>
        <v>0</v>
      </c>
      <c r="BO382">
        <f>IF(BF382=1,VLOOKUP($A382,'Full dataset'!$A$4:$IE$190,2007+BO$1-$C382,FALSE),0)</f>
        <v>0</v>
      </c>
      <c r="BP382">
        <f>IF(BF382=1,VLOOKUP($A382,'Full dataset'!$A$4:$IE$190,2007+BP$1-$C382,FALSE),0)</f>
        <v>0</v>
      </c>
      <c r="BQ382">
        <f>IF(BF382=1,VLOOKUP($A382,'Full dataset'!$A$4:$IE$190,2007+BQ$1-$C382,FALSE),0)</f>
        <v>0</v>
      </c>
      <c r="BR382">
        <f>IF($BG382=1,VLOOKUP($A382,'Full dataset'!$A$4:$IE$190,BR$1-2007+$C382,FALSE),0)</f>
        <v>0</v>
      </c>
      <c r="BS382">
        <f>IF($BG382=1,VLOOKUP($A382,'Full dataset'!$A$4:$IE$190,BS$1-2007+$C382,FALSE),0)</f>
        <v>0</v>
      </c>
      <c r="BT382">
        <f>IF($BG382=1,VLOOKUP($A382,'Full dataset'!$A$4:$IE$190,BT$1-2007+$C382,FALSE),0)</f>
        <v>0</v>
      </c>
      <c r="BU382">
        <f>IF($BG382=1,VLOOKUP($A382,'Full dataset'!$A$4:$IE$190,BU$1-2007+$C382,FALSE),0)</f>
        <v>0</v>
      </c>
      <c r="BV382">
        <f>IF($BG382=1,VLOOKUP($A382,'Full dataset'!$A$4:$IE$190,BV$1-2007+$C382,FALSE),0)</f>
        <v>0</v>
      </c>
      <c r="BW382">
        <f>IF($BG382=1,VLOOKUP($A382,'Full dataset'!$A$4:$IE$190,BW$1-2007+$C382,FALSE),0)</f>
        <v>0</v>
      </c>
      <c r="BX382">
        <f>IF($BG382=1,VLOOKUP($A382,'Full dataset'!$A$4:$IE$190,BX$1-2007+$C382,FALSE),0)</f>
        <v>0</v>
      </c>
    </row>
    <row r="383" spans="1:76" x14ac:dyDescent="0.25">
      <c r="A383">
        <v>9</v>
      </c>
      <c r="B383" t="s">
        <v>53</v>
      </c>
      <c r="C383">
        <v>2009</v>
      </c>
      <c r="D383" t="s">
        <v>582</v>
      </c>
      <c r="E383">
        <f t="shared" si="32"/>
        <v>0</v>
      </c>
      <c r="F383">
        <v>1</v>
      </c>
      <c r="G383">
        <v>809</v>
      </c>
      <c r="H383">
        <v>0.61661585365853655</v>
      </c>
      <c r="I383">
        <v>288</v>
      </c>
      <c r="J383">
        <v>0</v>
      </c>
      <c r="N383">
        <v>1</v>
      </c>
      <c r="O383">
        <v>619</v>
      </c>
      <c r="P383">
        <v>0.47179878048780488</v>
      </c>
      <c r="Q383">
        <v>0</v>
      </c>
      <c r="R383">
        <v>39661</v>
      </c>
      <c r="U383">
        <v>1</v>
      </c>
      <c r="V383">
        <v>449</v>
      </c>
      <c r="W383">
        <v>1279</v>
      </c>
      <c r="X383">
        <v>3798</v>
      </c>
      <c r="Y383">
        <v>1</v>
      </c>
      <c r="Z383">
        <v>0</v>
      </c>
      <c r="AA383" t="s">
        <v>730</v>
      </c>
      <c r="AB383">
        <v>8190</v>
      </c>
      <c r="AC383">
        <f>VLOOKUP(A383,'Full dataset'!$A$4:$IE$190,2033-C383,FALSE)</f>
        <v>0</v>
      </c>
      <c r="AD383">
        <f>VLOOKUP(A383,'Full dataset'!$A$4:$IE$190,2041-C383,FALSE)</f>
        <v>1142</v>
      </c>
      <c r="AE383">
        <f>VLOOKUP(A383,'Full dataset'!$A$4:$IE$190,2050-C383,FALSE)</f>
        <v>0</v>
      </c>
      <c r="AF383">
        <v>0</v>
      </c>
      <c r="AG383" t="str">
        <f>VLOOKUP($A383,'Full dataset'!$A$4:$IE$190,2007+AG$1-$C383,FALSE)</f>
        <v>.</v>
      </c>
      <c r="AH383" t="str">
        <f>VLOOKUP($A383,'Full dataset'!$A$4:$IE$190,2007+AH$1-$C383,FALSE)</f>
        <v>.</v>
      </c>
      <c r="AI383">
        <f>VLOOKUP($A383,'Full dataset'!$A$4:$IE$190,2007+AI$1-$C383,FALSE)</f>
        <v>529</v>
      </c>
      <c r="AJ383">
        <f>VLOOKUP($A383,'Full dataset'!$A$4:$IE$190,2007+AJ$1-$C383,FALSE)</f>
        <v>-147</v>
      </c>
      <c r="AK383" t="str">
        <f>VLOOKUP($A383,'Full dataset'!$A$4:$IE$190,2007+AK$1-$C383,FALSE)</f>
        <v>.</v>
      </c>
      <c r="AL383" t="str">
        <f>VLOOKUP($A383,'Full dataset'!$A$4:$IE$190,2007+AL$1-$C383,FALSE)</f>
        <v>.</v>
      </c>
      <c r="AM383" t="str">
        <f>VLOOKUP($A383,'Full dataset'!$A$4:$IE$190,2007+AM$1-$C383,FALSE)</f>
        <v>.</v>
      </c>
      <c r="AN383">
        <f>VLOOKUP($A383,'Full dataset'!$A$4:$IE$190,2007+AN$1-$C383,FALSE)</f>
        <v>8874</v>
      </c>
      <c r="AO383">
        <f>VLOOKUP($A383,'Full dataset'!$A$4:$IE$190,2007+AO$1-$C383,FALSE)</f>
        <v>12</v>
      </c>
      <c r="AP383" t="s">
        <v>726</v>
      </c>
      <c r="AQ383" t="s">
        <v>726</v>
      </c>
      <c r="AR383" t="s">
        <v>726</v>
      </c>
      <c r="AS383" t="s">
        <v>726</v>
      </c>
      <c r="AT383" t="s">
        <v>726</v>
      </c>
      <c r="AU383">
        <f>VLOOKUP(A383,'Full dataset'!$A$4:$II$190,$AU$1,FALSE)</f>
        <v>2009</v>
      </c>
      <c r="AV383">
        <v>0</v>
      </c>
      <c r="AW383">
        <f>VLOOKUP(A383,'Full dataset'!$A$5:$IM$190,247,FALSE)</f>
        <v>1</v>
      </c>
      <c r="AX383">
        <f>VLOOKUP(A383,'Full dataset'!$A$4:$II$190,242,FALSE)</f>
        <v>2008</v>
      </c>
      <c r="AY383">
        <f>VLOOKUP(A383,'Full dataset'!$A$5:$IM$190,246,FALSE)</f>
        <v>1</v>
      </c>
      <c r="AZ383">
        <v>9999</v>
      </c>
      <c r="BA383">
        <f>MAX(VLOOKUP($A383,'Full dataset'!$A$4:$IX$190,BA$1,FALSE),AW383)</f>
        <v>1</v>
      </c>
      <c r="BB383">
        <f>IF(VLOOKUP($A383,'Full dataset'!$A$4:$IX$190,BB$1,FALSE)&gt;0,VLOOKUP($A383,'Full dataset'!$A$4:$IX$190,BB$1,FALSE),AU383)</f>
        <v>2009</v>
      </c>
      <c r="BC383">
        <f>MAX(VLOOKUP($A383,'Full dataset'!$A$4:$IX$190,BC$1,FALSE),AY383)</f>
        <v>1</v>
      </c>
      <c r="BD383">
        <f>MAX(VLOOKUP($A383,'Full dataset'!$A$4:$IX$190,BD$1,FALSE),AX383)</f>
        <v>2008</v>
      </c>
      <c r="BE383">
        <f t="shared" si="33"/>
        <v>2008</v>
      </c>
      <c r="BF383">
        <f t="shared" si="34"/>
        <v>0</v>
      </c>
      <c r="BG383">
        <f t="shared" si="35"/>
        <v>0</v>
      </c>
      <c r="BH383">
        <f t="shared" si="30"/>
        <v>0</v>
      </c>
      <c r="BI383">
        <f t="shared" si="31"/>
        <v>0</v>
      </c>
      <c r="BO383">
        <f>IF(BF383=1,VLOOKUP($A383,'Full dataset'!$A$4:$IE$190,2007+BO$1-$C383,FALSE),0)</f>
        <v>0</v>
      </c>
      <c r="BP383">
        <f>IF(BF383=1,VLOOKUP($A383,'Full dataset'!$A$4:$IE$190,2007+BP$1-$C383,FALSE),0)</f>
        <v>0</v>
      </c>
      <c r="BQ383">
        <f>IF(BF383=1,VLOOKUP($A383,'Full dataset'!$A$4:$IE$190,2007+BQ$1-$C383,FALSE),0)</f>
        <v>0</v>
      </c>
      <c r="BR383">
        <f>IF($BG383=1,VLOOKUP($A383,'Full dataset'!$A$4:$IE$190,BR$1-2007+$C383,FALSE),0)</f>
        <v>0</v>
      </c>
      <c r="BS383">
        <f>IF($BG383=1,VLOOKUP($A383,'Full dataset'!$A$4:$IE$190,BS$1-2007+$C383,FALSE),0)</f>
        <v>0</v>
      </c>
      <c r="BT383">
        <f>IF($BG383=1,VLOOKUP($A383,'Full dataset'!$A$4:$IE$190,BT$1-2007+$C383,FALSE),0)</f>
        <v>0</v>
      </c>
      <c r="BU383">
        <f>IF($BG383=1,VLOOKUP($A383,'Full dataset'!$A$4:$IE$190,BU$1-2007+$C383,FALSE),0)</f>
        <v>0</v>
      </c>
      <c r="BV383">
        <f>IF($BG383=1,VLOOKUP($A383,'Full dataset'!$A$4:$IE$190,BV$1-2007+$C383,FALSE),0)</f>
        <v>0</v>
      </c>
      <c r="BW383">
        <f>IF($BG383=1,VLOOKUP($A383,'Full dataset'!$A$4:$IE$190,BW$1-2007+$C383,FALSE),0)</f>
        <v>0</v>
      </c>
      <c r="BX383">
        <f>IF($BG383=1,VLOOKUP($A383,'Full dataset'!$A$4:$IE$190,BX$1-2007+$C383,FALSE),0)</f>
        <v>0</v>
      </c>
    </row>
    <row r="384" spans="1:76" x14ac:dyDescent="0.25">
      <c r="A384">
        <v>10</v>
      </c>
      <c r="B384" t="s">
        <v>54</v>
      </c>
      <c r="C384">
        <v>2009</v>
      </c>
      <c r="D384" t="s">
        <v>582</v>
      </c>
      <c r="E384">
        <f t="shared" si="32"/>
        <v>0</v>
      </c>
      <c r="F384">
        <v>1</v>
      </c>
      <c r="G384">
        <v>4260</v>
      </c>
      <c r="H384">
        <v>1.1186974789915967</v>
      </c>
      <c r="I384">
        <v>2435</v>
      </c>
      <c r="J384">
        <v>1</v>
      </c>
      <c r="K384">
        <v>149</v>
      </c>
      <c r="L384">
        <v>3.9128151260504201E-2</v>
      </c>
      <c r="M384">
        <v>364</v>
      </c>
      <c r="N384">
        <v>1</v>
      </c>
      <c r="O384">
        <v>50703</v>
      </c>
      <c r="P384">
        <v>13.314863445378151</v>
      </c>
      <c r="Q384">
        <v>297</v>
      </c>
      <c r="R384">
        <v>39600</v>
      </c>
      <c r="U384">
        <v>1</v>
      </c>
      <c r="V384">
        <v>12961</v>
      </c>
      <c r="W384">
        <v>38668</v>
      </c>
      <c r="X384">
        <v>38689</v>
      </c>
      <c r="Y384">
        <v>1</v>
      </c>
      <c r="Z384">
        <v>0</v>
      </c>
      <c r="AA384" t="s">
        <v>731</v>
      </c>
      <c r="AB384">
        <v>32447</v>
      </c>
      <c r="AC384">
        <f>VLOOKUP(A384,'Full dataset'!$A$4:$IE$190,2033-C384,FALSE)</f>
        <v>7.2</v>
      </c>
      <c r="AD384">
        <f>VLOOKUP(A384,'Full dataset'!$A$4:$IE$190,2041-C384,FALSE)</f>
        <v>2893</v>
      </c>
      <c r="AE384">
        <f>VLOOKUP(A384,'Full dataset'!$A$4:$IE$190,2050-C384,FALSE)</f>
        <v>0</v>
      </c>
      <c r="AF384">
        <v>3.6</v>
      </c>
      <c r="AG384" t="str">
        <f>VLOOKUP($A384,'Full dataset'!$A$4:$IE$190,2007+AG$1-$C384,FALSE)</f>
        <v>.</v>
      </c>
      <c r="AH384" t="str">
        <f>VLOOKUP($A384,'Full dataset'!$A$4:$IE$190,2007+AH$1-$C384,FALSE)</f>
        <v>.</v>
      </c>
      <c r="AI384">
        <f>VLOOKUP($A384,'Full dataset'!$A$4:$IE$190,2007+AI$1-$C384,FALSE)</f>
        <v>902</v>
      </c>
      <c r="AJ384">
        <f>VLOOKUP($A384,'Full dataset'!$A$4:$IE$190,2007+AJ$1-$C384,FALSE)</f>
        <v>4</v>
      </c>
      <c r="AK384">
        <f>VLOOKUP($A384,'Full dataset'!$A$4:$IE$190,2007+AK$1-$C384,FALSE)</f>
        <v>68</v>
      </c>
      <c r="AL384">
        <f>VLOOKUP($A384,'Full dataset'!$A$4:$IE$190,2007+AL$1-$C384,FALSE)</f>
        <v>43</v>
      </c>
      <c r="AM384" t="str">
        <f>VLOOKUP($A384,'Full dataset'!$A$4:$IE$190,2007+AM$1-$C384,FALSE)</f>
        <v>.</v>
      </c>
      <c r="AN384">
        <f>VLOOKUP($A384,'Full dataset'!$A$4:$IE$190,2007+AN$1-$C384,FALSE)</f>
        <v>32536</v>
      </c>
      <c r="AO384">
        <f>VLOOKUP($A384,'Full dataset'!$A$4:$IE$190,2007+AO$1-$C384,FALSE)</f>
        <v>18</v>
      </c>
      <c r="AP384" t="s">
        <v>726</v>
      </c>
      <c r="AQ384" t="s">
        <v>726</v>
      </c>
      <c r="AR384" t="s">
        <v>726</v>
      </c>
      <c r="AS384" t="s">
        <v>726</v>
      </c>
      <c r="AT384" t="s">
        <v>726</v>
      </c>
      <c r="AU384">
        <f>VLOOKUP(A384,'Full dataset'!$A$4:$II$190,$AU$1,FALSE)</f>
        <v>2008</v>
      </c>
      <c r="AV384">
        <v>1</v>
      </c>
      <c r="AW384">
        <f>VLOOKUP(A384,'Full dataset'!$A$5:$IM$190,247,FALSE)</f>
        <v>1</v>
      </c>
      <c r="AX384">
        <f>VLOOKUP(A384,'Full dataset'!$A$4:$II$190,242,FALSE)</f>
        <v>2008</v>
      </c>
      <c r="AY384">
        <f>VLOOKUP(A384,'Full dataset'!$A$5:$IM$190,246,FALSE)</f>
        <v>2</v>
      </c>
      <c r="AZ384">
        <v>9999</v>
      </c>
      <c r="BA384">
        <f>MAX(VLOOKUP($A384,'Full dataset'!$A$4:$IX$190,BA$1,FALSE),AW384)</f>
        <v>2</v>
      </c>
      <c r="BB384">
        <f>IF(VLOOKUP($A384,'Full dataset'!$A$4:$IX$190,BB$1,FALSE)&gt;0,VLOOKUP($A384,'Full dataset'!$A$4:$IX$190,BB$1,FALSE),AU384)</f>
        <v>2011</v>
      </c>
      <c r="BC384">
        <f>MAX(VLOOKUP($A384,'Full dataset'!$A$4:$IX$190,BC$1,FALSE),AY384)</f>
        <v>2</v>
      </c>
      <c r="BD384">
        <f>MAX(VLOOKUP($A384,'Full dataset'!$A$4:$IX$190,BD$1,FALSE),AX384)</f>
        <v>2008</v>
      </c>
      <c r="BE384">
        <f t="shared" si="33"/>
        <v>2008</v>
      </c>
      <c r="BF384">
        <f t="shared" si="34"/>
        <v>0</v>
      </c>
      <c r="BG384">
        <f t="shared" si="35"/>
        <v>1</v>
      </c>
      <c r="BH384">
        <f t="shared" si="30"/>
        <v>0</v>
      </c>
      <c r="BI384">
        <f t="shared" si="31"/>
        <v>1</v>
      </c>
      <c r="BO384">
        <f>IF(BF384=1,VLOOKUP($A384,'Full dataset'!$A$4:$IE$190,2007+BO$1-$C384,FALSE),0)</f>
        <v>0</v>
      </c>
      <c r="BP384">
        <f>IF(BF384=1,VLOOKUP($A384,'Full dataset'!$A$4:$IE$190,2007+BP$1-$C384,FALSE),0)</f>
        <v>0</v>
      </c>
      <c r="BQ384">
        <f>IF(BF384=1,VLOOKUP($A384,'Full dataset'!$A$4:$IE$190,2007+BQ$1-$C384,FALSE),0)</f>
        <v>0</v>
      </c>
      <c r="BR384">
        <f>IF($BG384=1,VLOOKUP($A384,'Full dataset'!$A$4:$IE$190,BR$1-2007+$C384,FALSE),0)</f>
        <v>0</v>
      </c>
      <c r="BS384">
        <f>IF($BG384=1,VLOOKUP($A384,'Full dataset'!$A$4:$IE$190,BS$1-2007+$C384,FALSE),0)</f>
        <v>0</v>
      </c>
      <c r="BT384">
        <f>IF($BG384=1,VLOOKUP($A384,'Full dataset'!$A$4:$IE$190,BT$1-2007+$C384,FALSE),0)</f>
        <v>0</v>
      </c>
      <c r="BU384">
        <f>IF($BG384=1,VLOOKUP($A384,'Full dataset'!$A$4:$IE$190,BU$1-2007+$C384,FALSE),0)</f>
        <v>0</v>
      </c>
      <c r="BV384">
        <f>IF($BG384=1,VLOOKUP($A384,'Full dataset'!$A$4:$IE$190,BV$1-2007+$C384,FALSE),0)</f>
        <v>0</v>
      </c>
      <c r="BW384">
        <f>IF($BG384=1,VLOOKUP($A384,'Full dataset'!$A$4:$IE$190,BW$1-2007+$C384,FALSE),0)</f>
        <v>0</v>
      </c>
      <c r="BX384">
        <f>IF($BG384=1,VLOOKUP($A384,'Full dataset'!$A$4:$IE$190,BX$1-2007+$C384,FALSE),0)</f>
        <v>0</v>
      </c>
    </row>
    <row r="385" spans="1:76" x14ac:dyDescent="0.25">
      <c r="A385">
        <v>11</v>
      </c>
      <c r="B385" t="s">
        <v>55</v>
      </c>
      <c r="C385">
        <v>2009</v>
      </c>
      <c r="D385" t="s">
        <v>598</v>
      </c>
      <c r="E385">
        <f t="shared" si="32"/>
        <v>1</v>
      </c>
      <c r="F385">
        <v>1</v>
      </c>
      <c r="G385">
        <v>8345</v>
      </c>
      <c r="H385">
        <v>2.7788877788877788</v>
      </c>
      <c r="I385">
        <v>866</v>
      </c>
      <c r="J385">
        <v>0</v>
      </c>
      <c r="N385">
        <v>1</v>
      </c>
      <c r="O385">
        <v>250708</v>
      </c>
      <c r="P385">
        <v>83.485847485847486</v>
      </c>
      <c r="Q385">
        <v>2903</v>
      </c>
      <c r="R385">
        <v>39387</v>
      </c>
      <c r="U385">
        <v>1</v>
      </c>
      <c r="V385">
        <v>97</v>
      </c>
      <c r="W385">
        <v>445</v>
      </c>
      <c r="X385">
        <v>272</v>
      </c>
      <c r="Y385">
        <v>1</v>
      </c>
      <c r="Z385">
        <v>0</v>
      </c>
      <c r="AA385" t="s">
        <v>732</v>
      </c>
      <c r="AB385">
        <v>57443</v>
      </c>
      <c r="AC385">
        <f>VLOOKUP(A385,'Full dataset'!$A$4:$IE$190,2033-C385,FALSE)</f>
        <v>7.8</v>
      </c>
      <c r="AD385">
        <f>VLOOKUP(A385,'Full dataset'!$A$4:$IE$190,2041-C385,FALSE)</f>
        <v>1300</v>
      </c>
      <c r="AE385">
        <f>VLOOKUP(A385,'Full dataset'!$A$4:$IE$190,2050-C385,FALSE)</f>
        <v>0</v>
      </c>
      <c r="AF385">
        <v>3.9</v>
      </c>
      <c r="AG385" t="str">
        <f>VLOOKUP($A385,'Full dataset'!$A$4:$IE$190,2007+AG$1-$C385,FALSE)</f>
        <v>.</v>
      </c>
      <c r="AH385" t="str">
        <f>VLOOKUP($A385,'Full dataset'!$A$4:$IE$190,2007+AH$1-$C385,FALSE)</f>
        <v>.</v>
      </c>
      <c r="AI385">
        <f>VLOOKUP($A385,'Full dataset'!$A$4:$IE$190,2007+AI$1-$C385,FALSE)</f>
        <v>1190</v>
      </c>
      <c r="AJ385">
        <f>VLOOKUP($A385,'Full dataset'!$A$4:$IE$190,2007+AJ$1-$C385,FALSE)</f>
        <v>-323</v>
      </c>
      <c r="AK385" t="str">
        <f>VLOOKUP($A385,'Full dataset'!$A$4:$IE$190,2007+AK$1-$C385,FALSE)</f>
        <v>.</v>
      </c>
      <c r="AL385">
        <f>VLOOKUP($A385,'Full dataset'!$A$4:$IE$190,2007+AL$1-$C385,FALSE)</f>
        <v>59</v>
      </c>
      <c r="AM385" t="str">
        <f>VLOOKUP($A385,'Full dataset'!$A$4:$IE$190,2007+AM$1-$C385,FALSE)</f>
        <v>.</v>
      </c>
      <c r="AN385">
        <f>VLOOKUP($A385,'Full dataset'!$A$4:$IE$190,2007+AN$1-$C385,FALSE)</f>
        <v>12900</v>
      </c>
      <c r="AO385">
        <f>VLOOKUP($A385,'Full dataset'!$A$4:$IE$190,2007+AO$1-$C385,FALSE)</f>
        <v>15</v>
      </c>
      <c r="AP385" t="s">
        <v>726</v>
      </c>
      <c r="AQ385" t="s">
        <v>726</v>
      </c>
      <c r="AR385" t="s">
        <v>726</v>
      </c>
      <c r="AS385" t="s">
        <v>726</v>
      </c>
      <c r="AT385" t="s">
        <v>726</v>
      </c>
      <c r="AU385">
        <f>VLOOKUP(A385,'Full dataset'!$A$4:$II$190,$AU$1,FALSE)</f>
        <v>2012</v>
      </c>
      <c r="AV385">
        <v>0</v>
      </c>
      <c r="AW385">
        <f>VLOOKUP(A385,'Full dataset'!$A$5:$IM$190,247,FALSE)</f>
        <v>2</v>
      </c>
      <c r="AX385">
        <f>VLOOKUP(A385,'Full dataset'!$A$4:$II$190,242,FALSE)</f>
        <v>2007</v>
      </c>
      <c r="AY385">
        <f>VLOOKUP(A385,'Full dataset'!$A$5:$IM$190,246,FALSE)</f>
        <v>1</v>
      </c>
      <c r="AZ385">
        <v>9999</v>
      </c>
      <c r="BA385">
        <f>MAX(VLOOKUP($A385,'Full dataset'!$A$4:$IX$190,BA$1,FALSE),AW385)</f>
        <v>2</v>
      </c>
      <c r="BB385">
        <f>IF(VLOOKUP($A385,'Full dataset'!$A$4:$IX$190,BB$1,FALSE)&gt;0,VLOOKUP($A385,'Full dataset'!$A$4:$IX$190,BB$1,FALSE),AU385)</f>
        <v>2012</v>
      </c>
      <c r="BC385">
        <f>MAX(VLOOKUP($A385,'Full dataset'!$A$4:$IX$190,BC$1,FALSE),AY385)</f>
        <v>1</v>
      </c>
      <c r="BD385">
        <f>MAX(VLOOKUP($A385,'Full dataset'!$A$4:$IX$190,BD$1,FALSE),AX385)</f>
        <v>2007</v>
      </c>
      <c r="BE385">
        <f t="shared" si="33"/>
        <v>2007</v>
      </c>
      <c r="BF385">
        <f t="shared" si="34"/>
        <v>0</v>
      </c>
      <c r="BG385">
        <f t="shared" si="35"/>
        <v>0</v>
      </c>
      <c r="BH385">
        <f t="shared" si="30"/>
        <v>0</v>
      </c>
      <c r="BI385">
        <f t="shared" si="31"/>
        <v>0</v>
      </c>
      <c r="BO385">
        <f>IF(BF385=1,VLOOKUP($A385,'Full dataset'!$A$4:$IE$190,2007+BO$1-$C385,FALSE),0)</f>
        <v>0</v>
      </c>
      <c r="BP385">
        <f>IF(BF385=1,VLOOKUP($A385,'Full dataset'!$A$4:$IE$190,2007+BP$1-$C385,FALSE),0)</f>
        <v>0</v>
      </c>
      <c r="BQ385">
        <f>IF(BF385=1,VLOOKUP($A385,'Full dataset'!$A$4:$IE$190,2007+BQ$1-$C385,FALSE),0)</f>
        <v>0</v>
      </c>
      <c r="BR385">
        <f>IF($BG385=1,VLOOKUP($A385,'Full dataset'!$A$4:$IE$190,BR$1-2007+$C385,FALSE),0)</f>
        <v>0</v>
      </c>
      <c r="BS385">
        <f>IF($BG385=1,VLOOKUP($A385,'Full dataset'!$A$4:$IE$190,BS$1-2007+$C385,FALSE),0)</f>
        <v>0</v>
      </c>
      <c r="BT385">
        <f>IF($BG385=1,VLOOKUP($A385,'Full dataset'!$A$4:$IE$190,BT$1-2007+$C385,FALSE),0)</f>
        <v>0</v>
      </c>
      <c r="BU385">
        <f>IF($BG385=1,VLOOKUP($A385,'Full dataset'!$A$4:$IE$190,BU$1-2007+$C385,FALSE),0)</f>
        <v>0</v>
      </c>
      <c r="BV385">
        <f>IF($BG385=1,VLOOKUP($A385,'Full dataset'!$A$4:$IE$190,BV$1-2007+$C385,FALSE),0)</f>
        <v>0</v>
      </c>
      <c r="BW385">
        <f>IF($BG385=1,VLOOKUP($A385,'Full dataset'!$A$4:$IE$190,BW$1-2007+$C385,FALSE),0)</f>
        <v>0</v>
      </c>
      <c r="BX385">
        <f>IF($BG385=1,VLOOKUP($A385,'Full dataset'!$A$4:$IE$190,BX$1-2007+$C385,FALSE),0)</f>
        <v>0</v>
      </c>
    </row>
    <row r="386" spans="1:76" x14ac:dyDescent="0.25">
      <c r="A386">
        <v>12</v>
      </c>
      <c r="B386" t="s">
        <v>56</v>
      </c>
      <c r="C386">
        <v>2009</v>
      </c>
      <c r="D386" t="s">
        <v>582</v>
      </c>
      <c r="E386">
        <f t="shared" si="32"/>
        <v>0</v>
      </c>
      <c r="F386">
        <v>0</v>
      </c>
      <c r="J386">
        <v>1</v>
      </c>
      <c r="K386">
        <v>611</v>
      </c>
      <c r="L386">
        <v>0.36369047619047618</v>
      </c>
      <c r="M386">
        <v>213</v>
      </c>
      <c r="N386">
        <v>0</v>
      </c>
      <c r="U386">
        <v>1</v>
      </c>
      <c r="V386">
        <v>23</v>
      </c>
      <c r="W386">
        <v>2548</v>
      </c>
      <c r="X386">
        <v>997</v>
      </c>
      <c r="Y386">
        <v>1</v>
      </c>
      <c r="Z386">
        <v>1</v>
      </c>
      <c r="AA386" t="s">
        <v>733</v>
      </c>
      <c r="AB386">
        <v>171985</v>
      </c>
      <c r="AC386">
        <f>VLOOKUP(A386,'Full dataset'!$A$4:$IE$190,2033-C386,FALSE)</f>
        <v>0</v>
      </c>
      <c r="AD386">
        <f>VLOOKUP(A386,'Full dataset'!$A$4:$IE$190,2041-C386,FALSE)</f>
        <v>1612</v>
      </c>
      <c r="AE386">
        <f>VLOOKUP(A386,'Full dataset'!$A$4:$IE$190,2050-C386,FALSE)</f>
        <v>0</v>
      </c>
      <c r="AF386">
        <v>0</v>
      </c>
      <c r="AG386" t="str">
        <f>VLOOKUP($A386,'Full dataset'!$A$4:$IE$190,2007+AG$1-$C386,FALSE)</f>
        <v>.</v>
      </c>
      <c r="AH386" t="str">
        <f>VLOOKUP($A386,'Full dataset'!$A$4:$IE$190,2007+AH$1-$C386,FALSE)</f>
        <v>.</v>
      </c>
      <c r="AI386">
        <f>VLOOKUP($A386,'Full dataset'!$A$4:$IE$190,2007+AI$1-$C386,FALSE)</f>
        <v>9000</v>
      </c>
      <c r="AJ386">
        <f>VLOOKUP($A386,'Full dataset'!$A$4:$IE$190,2007+AJ$1-$C386,FALSE)</f>
        <v>7</v>
      </c>
      <c r="AK386" t="str">
        <f>VLOOKUP($A386,'Full dataset'!$A$4:$IE$190,2007+AK$1-$C386,FALSE)</f>
        <v>.</v>
      </c>
      <c r="AL386" t="str">
        <f>VLOOKUP($A386,'Full dataset'!$A$4:$IE$190,2007+AL$1-$C386,FALSE)</f>
        <v>.</v>
      </c>
      <c r="AM386" t="str">
        <f>VLOOKUP($A386,'Full dataset'!$A$4:$IE$190,2007+AM$1-$C386,FALSE)</f>
        <v>.</v>
      </c>
      <c r="AN386">
        <f>VLOOKUP($A386,'Full dataset'!$A$4:$IE$190,2007+AN$1-$C386,FALSE)</f>
        <v>59000</v>
      </c>
      <c r="AO386">
        <f>VLOOKUP($A386,'Full dataset'!$A$4:$IE$190,2007+AO$1-$C386,FALSE)</f>
        <v>3</v>
      </c>
      <c r="AP386" t="s">
        <v>726</v>
      </c>
      <c r="AQ386" t="s">
        <v>726</v>
      </c>
      <c r="AR386" t="s">
        <v>726</v>
      </c>
      <c r="AS386" t="s">
        <v>726</v>
      </c>
      <c r="AT386" t="s">
        <v>726</v>
      </c>
      <c r="AU386">
        <f>VLOOKUP(A386,'Full dataset'!$A$4:$II$190,$AU$1,FALSE)</f>
        <v>2011</v>
      </c>
      <c r="AV386">
        <v>1</v>
      </c>
      <c r="AW386">
        <f>VLOOKUP(A386,'Full dataset'!$A$5:$IM$190,247,FALSE)</f>
        <v>2</v>
      </c>
      <c r="AX386">
        <f>VLOOKUP(A386,'Full dataset'!$A$4:$II$190,242,FALSE)</f>
        <v>2012</v>
      </c>
      <c r="AY386">
        <f>VLOOKUP(A386,'Full dataset'!$A$5:$IM$190,246,FALSE)</f>
        <v>1</v>
      </c>
      <c r="AZ386">
        <v>9999</v>
      </c>
      <c r="BA386">
        <f>MAX(VLOOKUP($A386,'Full dataset'!$A$4:$IX$190,BA$1,FALSE),AW386)</f>
        <v>2</v>
      </c>
      <c r="BB386">
        <f>IF(VLOOKUP($A386,'Full dataset'!$A$4:$IX$190,BB$1,FALSE)&gt;0,VLOOKUP($A386,'Full dataset'!$A$4:$IX$190,BB$1,FALSE),AU386)</f>
        <v>2011</v>
      </c>
      <c r="BC386">
        <f>MAX(VLOOKUP($A386,'Full dataset'!$A$4:$IX$190,BC$1,FALSE),AY386)</f>
        <v>1</v>
      </c>
      <c r="BD386">
        <f>MAX(VLOOKUP($A386,'Full dataset'!$A$4:$IX$190,BD$1,FALSE),AX386)</f>
        <v>2012</v>
      </c>
      <c r="BE386">
        <f t="shared" si="33"/>
        <v>2011</v>
      </c>
      <c r="BF386">
        <f t="shared" si="34"/>
        <v>0</v>
      </c>
      <c r="BG386">
        <f t="shared" si="35"/>
        <v>0</v>
      </c>
      <c r="BH386">
        <f t="shared" si="30"/>
        <v>0</v>
      </c>
      <c r="BI386">
        <f t="shared" si="31"/>
        <v>0</v>
      </c>
      <c r="BO386">
        <f>IF(BF386=1,VLOOKUP($A386,'Full dataset'!$A$4:$IE$190,2007+BO$1-$C386,FALSE),0)</f>
        <v>0</v>
      </c>
      <c r="BP386">
        <f>IF(BF386=1,VLOOKUP($A386,'Full dataset'!$A$4:$IE$190,2007+BP$1-$C386,FALSE),0)</f>
        <v>0</v>
      </c>
      <c r="BQ386">
        <f>IF(BF386=1,VLOOKUP($A386,'Full dataset'!$A$4:$IE$190,2007+BQ$1-$C386,FALSE),0)</f>
        <v>0</v>
      </c>
      <c r="BR386">
        <f>IF($BG386=1,VLOOKUP($A386,'Full dataset'!$A$4:$IE$190,BR$1-2007+$C386,FALSE),0)</f>
        <v>0</v>
      </c>
      <c r="BS386">
        <f>IF($BG386=1,VLOOKUP($A386,'Full dataset'!$A$4:$IE$190,BS$1-2007+$C386,FALSE),0)</f>
        <v>0</v>
      </c>
      <c r="BT386">
        <f>IF($BG386=1,VLOOKUP($A386,'Full dataset'!$A$4:$IE$190,BT$1-2007+$C386,FALSE),0)</f>
        <v>0</v>
      </c>
      <c r="BU386">
        <f>IF($BG386=1,VLOOKUP($A386,'Full dataset'!$A$4:$IE$190,BU$1-2007+$C386,FALSE),0)</f>
        <v>0</v>
      </c>
      <c r="BV386">
        <f>IF($BG386=1,VLOOKUP($A386,'Full dataset'!$A$4:$IE$190,BV$1-2007+$C386,FALSE),0)</f>
        <v>0</v>
      </c>
      <c r="BW386">
        <f>IF($BG386=1,VLOOKUP($A386,'Full dataset'!$A$4:$IE$190,BW$1-2007+$C386,FALSE),0)</f>
        <v>0</v>
      </c>
      <c r="BX386">
        <f>IF($BG386=1,VLOOKUP($A386,'Full dataset'!$A$4:$IE$190,BX$1-2007+$C386,FALSE),0)</f>
        <v>0</v>
      </c>
    </row>
    <row r="387" spans="1:76" x14ac:dyDescent="0.25">
      <c r="A387">
        <v>13</v>
      </c>
      <c r="B387" t="s">
        <v>57</v>
      </c>
      <c r="C387">
        <v>2009</v>
      </c>
      <c r="D387" t="s">
        <v>582</v>
      </c>
      <c r="E387">
        <f t="shared" si="32"/>
        <v>0</v>
      </c>
      <c r="F387">
        <v>0</v>
      </c>
      <c r="J387">
        <v>0</v>
      </c>
      <c r="N387">
        <v>0</v>
      </c>
      <c r="U387">
        <v>1</v>
      </c>
      <c r="V387">
        <v>1519</v>
      </c>
      <c r="W387">
        <v>12289</v>
      </c>
      <c r="X387">
        <v>2668</v>
      </c>
      <c r="Y387">
        <v>1</v>
      </c>
      <c r="Z387">
        <v>0</v>
      </c>
      <c r="AA387" t="s">
        <v>734</v>
      </c>
      <c r="AB387">
        <v>30163</v>
      </c>
      <c r="AC387">
        <f>VLOOKUP(A387,'Full dataset'!$A$4:$IE$190,2033-C387,FALSE)</f>
        <v>0</v>
      </c>
      <c r="AD387">
        <f>VLOOKUP(A387,'Full dataset'!$A$4:$IE$190,2041-C387,FALSE)</f>
        <v>1142</v>
      </c>
      <c r="AE387">
        <f>VLOOKUP(A387,'Full dataset'!$A$4:$IE$190,2050-C387,FALSE)</f>
        <v>0</v>
      </c>
      <c r="AF387">
        <v>0</v>
      </c>
      <c r="AG387" t="str">
        <f>VLOOKUP($A387,'Full dataset'!$A$4:$IE$190,2007+AG$1-$C387,FALSE)</f>
        <v>.</v>
      </c>
      <c r="AH387" t="str">
        <f>VLOOKUP($A387,'Full dataset'!$A$4:$IE$190,2007+AH$1-$C387,FALSE)</f>
        <v>.</v>
      </c>
      <c r="AI387">
        <f>VLOOKUP($A387,'Full dataset'!$A$4:$IE$190,2007+AI$1-$C387,FALSE)</f>
        <v>1161</v>
      </c>
      <c r="AJ387">
        <f>VLOOKUP($A387,'Full dataset'!$A$4:$IE$190,2007+AJ$1-$C387,FALSE)</f>
        <v>-21</v>
      </c>
      <c r="AK387" t="str">
        <f>VLOOKUP($A387,'Full dataset'!$A$4:$IE$190,2007+AK$1-$C387,FALSE)</f>
        <v>.</v>
      </c>
      <c r="AL387" t="str">
        <f>VLOOKUP($A387,'Full dataset'!$A$4:$IE$190,2007+AL$1-$C387,FALSE)</f>
        <v>.</v>
      </c>
      <c r="AM387" t="str">
        <f>VLOOKUP($A387,'Full dataset'!$A$4:$IE$190,2007+AM$1-$C387,FALSE)</f>
        <v>.</v>
      </c>
      <c r="AN387">
        <f>VLOOKUP($A387,'Full dataset'!$A$4:$IE$190,2007+AN$1-$C387,FALSE)</f>
        <v>362</v>
      </c>
      <c r="AO387">
        <f>VLOOKUP($A387,'Full dataset'!$A$4:$IE$190,2007+AO$1-$C387,FALSE)</f>
        <v>3</v>
      </c>
      <c r="AP387" t="s">
        <v>726</v>
      </c>
      <c r="AQ387" t="s">
        <v>726</v>
      </c>
      <c r="AR387" t="s">
        <v>726</v>
      </c>
      <c r="AS387" t="s">
        <v>726</v>
      </c>
      <c r="AT387" t="s">
        <v>726</v>
      </c>
      <c r="AU387">
        <f>VLOOKUP(A387,'Full dataset'!$A$4:$II$190,$AU$1,FALSE)</f>
        <v>2009</v>
      </c>
      <c r="AV387">
        <v>0</v>
      </c>
      <c r="AW387">
        <f>VLOOKUP(A387,'Full dataset'!$A$5:$IM$190,247,FALSE)</f>
        <v>1</v>
      </c>
      <c r="AX387">
        <f>VLOOKUP(A387,'Full dataset'!$A$4:$II$190,242,FALSE)</f>
        <v>2012</v>
      </c>
      <c r="AY387">
        <f>VLOOKUP(A387,'Full dataset'!$A$5:$IM$190,246,FALSE)</f>
        <v>1</v>
      </c>
      <c r="AZ387">
        <v>9999</v>
      </c>
      <c r="BA387">
        <f>MAX(VLOOKUP($A387,'Full dataset'!$A$4:$IX$190,BA$1,FALSE),AW387)</f>
        <v>1</v>
      </c>
      <c r="BB387">
        <f>IF(VLOOKUP($A387,'Full dataset'!$A$4:$IX$190,BB$1,FALSE)&gt;0,VLOOKUP($A387,'Full dataset'!$A$4:$IX$190,BB$1,FALSE),AU387)</f>
        <v>2009</v>
      </c>
      <c r="BC387">
        <f>MAX(VLOOKUP($A387,'Full dataset'!$A$4:$IX$190,BC$1,FALSE),AY387)</f>
        <v>1</v>
      </c>
      <c r="BD387">
        <f>MAX(VLOOKUP($A387,'Full dataset'!$A$4:$IX$190,BD$1,FALSE),AX387)</f>
        <v>2012</v>
      </c>
      <c r="BE387">
        <f t="shared" si="33"/>
        <v>2009</v>
      </c>
      <c r="BF387">
        <f t="shared" si="34"/>
        <v>0</v>
      </c>
      <c r="BG387">
        <f t="shared" si="35"/>
        <v>0</v>
      </c>
      <c r="BH387">
        <f t="shared" ref="BH387:BH450" si="36">IF(C387&gt;=AZ387,1,0)</f>
        <v>0</v>
      </c>
      <c r="BI387">
        <f t="shared" ref="BI387:BI450" si="37">IF(OR(BH387=1,BG387=1,BF387=1),1,0)</f>
        <v>0</v>
      </c>
      <c r="BO387">
        <f>IF(BF387=1,VLOOKUP($A387,'Full dataset'!$A$4:$IE$190,2007+BO$1-$C387,FALSE),0)</f>
        <v>0</v>
      </c>
      <c r="BP387">
        <f>IF(BF387=1,VLOOKUP($A387,'Full dataset'!$A$4:$IE$190,2007+BP$1-$C387,FALSE),0)</f>
        <v>0</v>
      </c>
      <c r="BQ387">
        <f>IF(BF387=1,VLOOKUP($A387,'Full dataset'!$A$4:$IE$190,2007+BQ$1-$C387,FALSE),0)</f>
        <v>0</v>
      </c>
      <c r="BR387">
        <f>IF($BG387=1,VLOOKUP($A387,'Full dataset'!$A$4:$IE$190,BR$1-2007+$C387,FALSE),0)</f>
        <v>0</v>
      </c>
      <c r="BS387">
        <f>IF($BG387=1,VLOOKUP($A387,'Full dataset'!$A$4:$IE$190,BS$1-2007+$C387,FALSE),0)</f>
        <v>0</v>
      </c>
      <c r="BT387">
        <f>IF($BG387=1,VLOOKUP($A387,'Full dataset'!$A$4:$IE$190,BT$1-2007+$C387,FALSE),0)</f>
        <v>0</v>
      </c>
      <c r="BU387">
        <f>IF($BG387=1,VLOOKUP($A387,'Full dataset'!$A$4:$IE$190,BU$1-2007+$C387,FALSE),0)</f>
        <v>0</v>
      </c>
      <c r="BV387">
        <f>IF($BG387=1,VLOOKUP($A387,'Full dataset'!$A$4:$IE$190,BV$1-2007+$C387,FALSE),0)</f>
        <v>0</v>
      </c>
      <c r="BW387">
        <f>IF($BG387=1,VLOOKUP($A387,'Full dataset'!$A$4:$IE$190,BW$1-2007+$C387,FALSE),0)</f>
        <v>0</v>
      </c>
      <c r="BX387">
        <f>IF($BG387=1,VLOOKUP($A387,'Full dataset'!$A$4:$IE$190,BX$1-2007+$C387,FALSE),0)</f>
        <v>0</v>
      </c>
    </row>
    <row r="388" spans="1:76" x14ac:dyDescent="0.25">
      <c r="A388">
        <v>14</v>
      </c>
      <c r="B388" t="s">
        <v>58</v>
      </c>
      <c r="C388">
        <v>2009</v>
      </c>
      <c r="D388" t="s">
        <v>591</v>
      </c>
      <c r="E388">
        <f t="shared" ref="E388:E451" si="38">IF(OR(D388="Private",D388="Non-Profit"),0,1)</f>
        <v>1</v>
      </c>
      <c r="F388">
        <v>1</v>
      </c>
      <c r="G388">
        <v>35011</v>
      </c>
      <c r="H388">
        <v>16.276615527661551</v>
      </c>
      <c r="I388">
        <v>2304</v>
      </c>
      <c r="J388">
        <v>0</v>
      </c>
      <c r="N388">
        <v>0</v>
      </c>
      <c r="S388">
        <v>7812</v>
      </c>
      <c r="T388">
        <v>512110</v>
      </c>
      <c r="U388">
        <v>1</v>
      </c>
      <c r="V388">
        <v>2196</v>
      </c>
      <c r="W388">
        <v>1115553</v>
      </c>
      <c r="X388">
        <v>7293</v>
      </c>
      <c r="Y388">
        <v>1</v>
      </c>
      <c r="Z388">
        <v>0</v>
      </c>
      <c r="AA388" t="s">
        <v>735</v>
      </c>
      <c r="AB388">
        <v>125586</v>
      </c>
      <c r="AC388">
        <f>VLOOKUP(A388,'Full dataset'!$A$4:$IE$190,2033-C388,FALSE)</f>
        <v>5.4</v>
      </c>
      <c r="AD388">
        <f>VLOOKUP(A388,'Full dataset'!$A$4:$IE$190,2041-C388,FALSE)</f>
        <v>1825</v>
      </c>
      <c r="AE388">
        <f>VLOOKUP(A388,'Full dataset'!$A$4:$IE$190,2050-C388,FALSE)</f>
        <v>0</v>
      </c>
      <c r="AF388">
        <v>2.7</v>
      </c>
      <c r="AG388">
        <f>VLOOKUP($A388,'Full dataset'!$A$4:$IE$190,2007+AG$1-$C388,FALSE)</f>
        <v>151.035</v>
      </c>
      <c r="AH388">
        <f>VLOOKUP($A388,'Full dataset'!$A$4:$IE$190,2007+AH$1-$C388,FALSE)</f>
        <v>1394.597</v>
      </c>
      <c r="AI388">
        <f>VLOOKUP($A388,'Full dataset'!$A$4:$IE$190,2007+AI$1-$C388,FALSE)</f>
        <v>725.17899999999997</v>
      </c>
      <c r="AJ388">
        <f>VLOOKUP($A388,'Full dataset'!$A$4:$IE$190,2007+AJ$1-$C388,FALSE)</f>
        <v>211</v>
      </c>
      <c r="AK388" t="str">
        <f>VLOOKUP($A388,'Full dataset'!$A$4:$IE$190,2007+AK$1-$C388,FALSE)</f>
        <v>.</v>
      </c>
      <c r="AL388">
        <f>VLOOKUP($A388,'Full dataset'!$A$4:$IE$190,2007+AL$1-$C388,FALSE)</f>
        <v>29</v>
      </c>
      <c r="AM388" t="str">
        <f>VLOOKUP($A388,'Full dataset'!$A$4:$IE$190,2007+AM$1-$C388,FALSE)</f>
        <v>.</v>
      </c>
      <c r="AN388">
        <f>VLOOKUP($A388,'Full dataset'!$A$4:$IE$190,2007+AN$1-$C388,FALSE)</f>
        <v>36000</v>
      </c>
      <c r="AO388">
        <f>VLOOKUP($A388,'Full dataset'!$A$4:$IE$190,2007+AO$1-$C388,FALSE)</f>
        <v>4</v>
      </c>
      <c r="AP388" t="s">
        <v>726</v>
      </c>
      <c r="AQ388" t="s">
        <v>726</v>
      </c>
      <c r="AR388" t="s">
        <v>726</v>
      </c>
      <c r="AS388" t="s">
        <v>726</v>
      </c>
      <c r="AT388" t="s">
        <v>726</v>
      </c>
      <c r="AU388">
        <f>VLOOKUP(A388,'Full dataset'!$A$4:$II$190,$AU$1,FALSE)</f>
        <v>2009</v>
      </c>
      <c r="AV388">
        <v>0</v>
      </c>
      <c r="AW388">
        <f>VLOOKUP(A388,'Full dataset'!$A$5:$IM$190,247,FALSE)</f>
        <v>1</v>
      </c>
      <c r="AX388">
        <f>VLOOKUP(A388,'Full dataset'!$A$4:$II$190,242,FALSE)</f>
        <v>2008</v>
      </c>
      <c r="AY388">
        <f>VLOOKUP(A388,'Full dataset'!$A$5:$IM$190,246,FALSE)</f>
        <v>1</v>
      </c>
      <c r="AZ388">
        <v>9999</v>
      </c>
      <c r="BA388">
        <f>MAX(VLOOKUP($A388,'Full dataset'!$A$4:$IX$190,BA$1,FALSE),AW388)</f>
        <v>1</v>
      </c>
      <c r="BB388">
        <f>IF(VLOOKUP($A388,'Full dataset'!$A$4:$IX$190,BB$1,FALSE)&gt;0,VLOOKUP($A388,'Full dataset'!$A$4:$IX$190,BB$1,FALSE),AU388)</f>
        <v>2009</v>
      </c>
      <c r="BC388">
        <f>MAX(VLOOKUP($A388,'Full dataset'!$A$4:$IX$190,BC$1,FALSE),AY388)</f>
        <v>1</v>
      </c>
      <c r="BD388">
        <f>MAX(VLOOKUP($A388,'Full dataset'!$A$4:$IX$190,BD$1,FALSE),AX388)</f>
        <v>2008</v>
      </c>
      <c r="BE388">
        <f t="shared" ref="BE388:BE451" si="39">MIN(AZ388,BB388,BD388)</f>
        <v>2008</v>
      </c>
      <c r="BF388">
        <f t="shared" ref="BF388:BF451" si="40">IF(AND(C388&gt;=BB388,BA388=2),1,0)</f>
        <v>0</v>
      </c>
      <c r="BG388">
        <f t="shared" ref="BG388:BG451" si="41">IF(AND(C388&gt;=BD388,BC388=2),1,0)</f>
        <v>0</v>
      </c>
      <c r="BH388">
        <f t="shared" si="36"/>
        <v>0</v>
      </c>
      <c r="BI388">
        <f t="shared" si="37"/>
        <v>0</v>
      </c>
      <c r="BO388">
        <f>IF(BF388=1,VLOOKUP($A388,'Full dataset'!$A$4:$IE$190,2007+BO$1-$C388,FALSE),0)</f>
        <v>0</v>
      </c>
      <c r="BP388">
        <f>IF(BF388=1,VLOOKUP($A388,'Full dataset'!$A$4:$IE$190,2007+BP$1-$C388,FALSE),0)</f>
        <v>0</v>
      </c>
      <c r="BQ388">
        <f>IF(BF388=1,VLOOKUP($A388,'Full dataset'!$A$4:$IE$190,2007+BQ$1-$C388,FALSE),0)</f>
        <v>0</v>
      </c>
      <c r="BR388">
        <f>IF($BG388=1,VLOOKUP($A388,'Full dataset'!$A$4:$IE$190,BR$1-2007+$C388,FALSE),0)</f>
        <v>0</v>
      </c>
      <c r="BS388">
        <f>IF($BG388=1,VLOOKUP($A388,'Full dataset'!$A$4:$IE$190,BS$1-2007+$C388,FALSE),0)</f>
        <v>0</v>
      </c>
      <c r="BT388">
        <f>IF($BG388=1,VLOOKUP($A388,'Full dataset'!$A$4:$IE$190,BT$1-2007+$C388,FALSE),0)</f>
        <v>0</v>
      </c>
      <c r="BU388">
        <f>IF($BG388=1,VLOOKUP($A388,'Full dataset'!$A$4:$IE$190,BU$1-2007+$C388,FALSE),0)</f>
        <v>0</v>
      </c>
      <c r="BV388">
        <f>IF($BG388=1,VLOOKUP($A388,'Full dataset'!$A$4:$IE$190,BV$1-2007+$C388,FALSE),0)</f>
        <v>0</v>
      </c>
      <c r="BW388">
        <f>IF($BG388=1,VLOOKUP($A388,'Full dataset'!$A$4:$IE$190,BW$1-2007+$C388,FALSE),0)</f>
        <v>0</v>
      </c>
      <c r="BX388">
        <f>IF($BG388=1,VLOOKUP($A388,'Full dataset'!$A$4:$IE$190,BX$1-2007+$C388,FALSE),0)</f>
        <v>0</v>
      </c>
    </row>
    <row r="389" spans="1:76" x14ac:dyDescent="0.25">
      <c r="A389">
        <v>15</v>
      </c>
      <c r="B389" t="s">
        <v>59</v>
      </c>
      <c r="C389">
        <v>2009</v>
      </c>
      <c r="D389" t="s">
        <v>591</v>
      </c>
      <c r="E389">
        <f t="shared" si="38"/>
        <v>1</v>
      </c>
      <c r="F389">
        <v>0</v>
      </c>
      <c r="J389">
        <v>0</v>
      </c>
      <c r="N389">
        <v>0</v>
      </c>
      <c r="S389">
        <v>2911</v>
      </c>
      <c r="T389">
        <v>324110</v>
      </c>
      <c r="U389">
        <v>1</v>
      </c>
      <c r="V389">
        <v>48</v>
      </c>
      <c r="W389">
        <v>1079</v>
      </c>
      <c r="X389">
        <v>233</v>
      </c>
      <c r="Y389">
        <v>1</v>
      </c>
      <c r="Z389">
        <v>0</v>
      </c>
      <c r="AA389" t="s">
        <v>736</v>
      </c>
      <c r="AB389">
        <v>13660</v>
      </c>
      <c r="AC389">
        <f>VLOOKUP(A389,'Full dataset'!$A$4:$IE$190,2033-C389,FALSE)</f>
        <v>5.7</v>
      </c>
      <c r="AD389">
        <f>VLOOKUP(A389,'Full dataset'!$A$4:$IE$190,2041-C389,FALSE)</f>
        <v>1375</v>
      </c>
      <c r="AE389">
        <f>VLOOKUP(A389,'Full dataset'!$A$4:$IE$190,2050-C389,FALSE)</f>
        <v>0</v>
      </c>
      <c r="AF389">
        <v>2.85</v>
      </c>
      <c r="AG389">
        <f>VLOOKUP($A389,'Full dataset'!$A$4:$IE$190,2007+AG$1-$C389,FALSE)</f>
        <v>224.875</v>
      </c>
      <c r="AH389">
        <f>VLOOKUP($A389,'Full dataset'!$A$4:$IE$190,2007+AH$1-$C389,FALSE)</f>
        <v>4774.6729999999998</v>
      </c>
      <c r="AI389">
        <f>VLOOKUP($A389,'Full dataset'!$A$4:$IE$190,2007+AI$1-$C389,FALSE)</f>
        <v>3855.8710000000001</v>
      </c>
      <c r="AJ389">
        <f>VLOOKUP($A389,'Full dataset'!$A$4:$IE$190,2007+AJ$1-$C389,FALSE)</f>
        <v>46</v>
      </c>
      <c r="AK389" t="str">
        <f>VLOOKUP($A389,'Full dataset'!$A$4:$IE$190,2007+AK$1-$C389,FALSE)</f>
        <v>.</v>
      </c>
      <c r="AL389">
        <f>VLOOKUP($A389,'Full dataset'!$A$4:$IE$190,2007+AL$1-$C389,FALSE)</f>
        <v>19</v>
      </c>
      <c r="AM389" t="str">
        <f>VLOOKUP($A389,'Full dataset'!$A$4:$IE$190,2007+AM$1-$C389,FALSE)</f>
        <v>.</v>
      </c>
      <c r="AN389">
        <f>VLOOKUP($A389,'Full dataset'!$A$4:$IE$190,2007+AN$1-$C389,FALSE)</f>
        <v>10790</v>
      </c>
      <c r="AO389">
        <f>VLOOKUP($A389,'Full dataset'!$A$4:$IE$190,2007+AO$1-$C389,FALSE)</f>
        <v>3</v>
      </c>
      <c r="AP389" t="s">
        <v>726</v>
      </c>
      <c r="AQ389" t="s">
        <v>726</v>
      </c>
      <c r="AR389" t="s">
        <v>726</v>
      </c>
      <c r="AS389" t="s">
        <v>726</v>
      </c>
      <c r="AT389" t="s">
        <v>726</v>
      </c>
      <c r="AU389">
        <f>VLOOKUP(A389,'Full dataset'!$A$4:$II$190,$AU$1,FALSE)</f>
        <v>2009</v>
      </c>
      <c r="AV389">
        <v>0</v>
      </c>
      <c r="AW389">
        <f>VLOOKUP(A389,'Full dataset'!$A$5:$IM$190,247,FALSE)</f>
        <v>1</v>
      </c>
      <c r="AX389">
        <f>VLOOKUP(A389,'Full dataset'!$A$4:$II$190,242,FALSE)</f>
        <v>9999</v>
      </c>
      <c r="AY389">
        <f>VLOOKUP(A389,'Full dataset'!$A$5:$IM$190,246,FALSE)</f>
        <v>1</v>
      </c>
      <c r="AZ389">
        <v>9999</v>
      </c>
      <c r="BA389">
        <f>MAX(VLOOKUP($A389,'Full dataset'!$A$4:$IX$190,BA$1,FALSE),AW389)</f>
        <v>1</v>
      </c>
      <c r="BB389">
        <f>IF(VLOOKUP($A389,'Full dataset'!$A$4:$IX$190,BB$1,FALSE)&gt;0,VLOOKUP($A389,'Full dataset'!$A$4:$IX$190,BB$1,FALSE),AU389)</f>
        <v>2009</v>
      </c>
      <c r="BC389">
        <f>MAX(VLOOKUP($A389,'Full dataset'!$A$4:$IX$190,BC$1,FALSE),AY389)</f>
        <v>1</v>
      </c>
      <c r="BD389">
        <f>MAX(VLOOKUP($A389,'Full dataset'!$A$4:$IX$190,BD$1,FALSE),AX389)</f>
        <v>9999</v>
      </c>
      <c r="BE389">
        <f t="shared" si="39"/>
        <v>2009</v>
      </c>
      <c r="BF389">
        <f t="shared" si="40"/>
        <v>0</v>
      </c>
      <c r="BG389">
        <f t="shared" si="41"/>
        <v>0</v>
      </c>
      <c r="BH389">
        <f t="shared" si="36"/>
        <v>0</v>
      </c>
      <c r="BI389">
        <f t="shared" si="37"/>
        <v>0</v>
      </c>
      <c r="BO389">
        <f>IF(BF389=1,VLOOKUP($A389,'Full dataset'!$A$4:$IE$190,2007+BO$1-$C389,FALSE),0)</f>
        <v>0</v>
      </c>
      <c r="BP389">
        <f>IF(BF389=1,VLOOKUP($A389,'Full dataset'!$A$4:$IE$190,2007+BP$1-$C389,FALSE),0)</f>
        <v>0</v>
      </c>
      <c r="BQ389">
        <f>IF(BF389=1,VLOOKUP($A389,'Full dataset'!$A$4:$IE$190,2007+BQ$1-$C389,FALSE),0)</f>
        <v>0</v>
      </c>
      <c r="BR389">
        <f>IF($BG389=1,VLOOKUP($A389,'Full dataset'!$A$4:$IE$190,BR$1-2007+$C389,FALSE),0)</f>
        <v>0</v>
      </c>
      <c r="BS389">
        <f>IF($BG389=1,VLOOKUP($A389,'Full dataset'!$A$4:$IE$190,BS$1-2007+$C389,FALSE),0)</f>
        <v>0</v>
      </c>
      <c r="BT389">
        <f>IF($BG389=1,VLOOKUP($A389,'Full dataset'!$A$4:$IE$190,BT$1-2007+$C389,FALSE),0)</f>
        <v>0</v>
      </c>
      <c r="BU389">
        <f>IF($BG389=1,VLOOKUP($A389,'Full dataset'!$A$4:$IE$190,BU$1-2007+$C389,FALSE),0)</f>
        <v>0</v>
      </c>
      <c r="BV389">
        <f>IF($BG389=1,VLOOKUP($A389,'Full dataset'!$A$4:$IE$190,BV$1-2007+$C389,FALSE),0)</f>
        <v>0</v>
      </c>
      <c r="BW389">
        <f>IF($BG389=1,VLOOKUP($A389,'Full dataset'!$A$4:$IE$190,BW$1-2007+$C389,FALSE),0)</f>
        <v>0</v>
      </c>
      <c r="BX389">
        <f>IF($BG389=1,VLOOKUP($A389,'Full dataset'!$A$4:$IE$190,BX$1-2007+$C389,FALSE),0)</f>
        <v>0</v>
      </c>
    </row>
    <row r="390" spans="1:76" x14ac:dyDescent="0.25">
      <c r="A390">
        <v>16</v>
      </c>
      <c r="B390" t="s">
        <v>60</v>
      </c>
      <c r="C390">
        <v>2009</v>
      </c>
      <c r="D390" t="s">
        <v>593</v>
      </c>
      <c r="E390">
        <f t="shared" si="38"/>
        <v>1</v>
      </c>
      <c r="F390">
        <v>1</v>
      </c>
      <c r="G390">
        <v>4359</v>
      </c>
      <c r="H390">
        <v>0.62307032590051459</v>
      </c>
      <c r="I390">
        <v>842</v>
      </c>
      <c r="J390">
        <v>1</v>
      </c>
      <c r="K390">
        <v>122</v>
      </c>
      <c r="L390">
        <v>1.7438536306460833E-2</v>
      </c>
      <c r="M390">
        <v>229</v>
      </c>
      <c r="N390">
        <v>2</v>
      </c>
      <c r="O390">
        <v>405</v>
      </c>
      <c r="P390">
        <v>5.789022298456261E-2</v>
      </c>
      <c r="Q390">
        <v>5</v>
      </c>
      <c r="R390">
        <v>40544</v>
      </c>
      <c r="U390">
        <v>1</v>
      </c>
      <c r="V390">
        <v>19</v>
      </c>
      <c r="W390">
        <v>600</v>
      </c>
      <c r="X390">
        <v>555</v>
      </c>
      <c r="Y390">
        <v>1</v>
      </c>
      <c r="Z390">
        <v>0</v>
      </c>
      <c r="AA390" t="s">
        <v>737</v>
      </c>
      <c r="AB390">
        <v>31084</v>
      </c>
      <c r="AC390">
        <f>VLOOKUP(A390,'Full dataset'!$A$4:$IE$190,2033-C390,FALSE)</f>
        <v>0.6</v>
      </c>
      <c r="AD390">
        <f>VLOOKUP(A390,'Full dataset'!$A$4:$IE$190,2041-C390,FALSE)</f>
        <v>6735</v>
      </c>
      <c r="AE390">
        <f>VLOOKUP(A390,'Full dataset'!$A$4:$IE$190,2050-C390,FALSE)</f>
        <v>0</v>
      </c>
      <c r="AF390">
        <v>0.3</v>
      </c>
      <c r="AG390" t="str">
        <f>VLOOKUP($A390,'Full dataset'!$A$4:$IE$190,2007+AG$1-$C390,FALSE)</f>
        <v>.</v>
      </c>
      <c r="AH390" t="str">
        <f>VLOOKUP($A390,'Full dataset'!$A$4:$IE$190,2007+AH$1-$C390,FALSE)</f>
        <v>.</v>
      </c>
      <c r="AI390">
        <f>VLOOKUP($A390,'Full dataset'!$A$4:$IE$190,2007+AI$1-$C390,FALSE)</f>
        <v>616</v>
      </c>
      <c r="AJ390" t="str">
        <f>VLOOKUP($A390,'Full dataset'!$A$4:$IE$190,2007+AJ$1-$C390,FALSE)</f>
        <v>.</v>
      </c>
      <c r="AK390" t="str">
        <f>VLOOKUP($A390,'Full dataset'!$A$4:$IE$190,2007+AK$1-$C390,FALSE)</f>
        <v>.</v>
      </c>
      <c r="AL390">
        <f>VLOOKUP($A390,'Full dataset'!$A$4:$IE$190,2007+AL$1-$C390,FALSE)</f>
        <v>44</v>
      </c>
      <c r="AM390" t="str">
        <f>VLOOKUP($A390,'Full dataset'!$A$4:$IE$190,2007+AM$1-$C390,FALSE)</f>
        <v>.</v>
      </c>
      <c r="AN390" t="str">
        <f>VLOOKUP($A390,'Full dataset'!$A$4:$IE$190,2007+AN$1-$C390,FALSE)</f>
        <v>.</v>
      </c>
      <c r="AO390" t="str">
        <f>VLOOKUP($A390,'Full dataset'!$A$4:$IE$190,2007+AO$1-$C390,FALSE)</f>
        <v>.</v>
      </c>
      <c r="AP390" t="s">
        <v>726</v>
      </c>
      <c r="AQ390" t="s">
        <v>726</v>
      </c>
      <c r="AR390" t="s">
        <v>726</v>
      </c>
      <c r="AS390" t="s">
        <v>726</v>
      </c>
      <c r="AT390" t="s">
        <v>726</v>
      </c>
      <c r="AU390">
        <f>VLOOKUP(A390,'Full dataset'!$A$4:$II$190,$AU$1,FALSE)</f>
        <v>2011</v>
      </c>
      <c r="AV390">
        <v>1</v>
      </c>
      <c r="AW390">
        <f>VLOOKUP(A390,'Full dataset'!$A$5:$IM$190,247,FALSE)</f>
        <v>2</v>
      </c>
      <c r="AX390">
        <f>VLOOKUP(A390,'Full dataset'!$A$4:$II$190,242,FALSE)</f>
        <v>2008</v>
      </c>
      <c r="AY390">
        <f>VLOOKUP(A390,'Full dataset'!$A$5:$IM$190,246,FALSE)</f>
        <v>1</v>
      </c>
      <c r="AZ390">
        <v>9999</v>
      </c>
      <c r="BA390">
        <f>MAX(VLOOKUP($A390,'Full dataset'!$A$4:$IX$190,BA$1,FALSE),AW390)</f>
        <v>2</v>
      </c>
      <c r="BB390">
        <f>IF(VLOOKUP($A390,'Full dataset'!$A$4:$IX$190,BB$1,FALSE)&gt;0,VLOOKUP($A390,'Full dataset'!$A$4:$IX$190,BB$1,FALSE),AU390)</f>
        <v>2011</v>
      </c>
      <c r="BC390">
        <f>MAX(VLOOKUP($A390,'Full dataset'!$A$4:$IX$190,BC$1,FALSE),AY390)</f>
        <v>1</v>
      </c>
      <c r="BD390">
        <f>MAX(VLOOKUP($A390,'Full dataset'!$A$4:$IX$190,BD$1,FALSE),AX390)</f>
        <v>2008</v>
      </c>
      <c r="BE390">
        <f t="shared" si="39"/>
        <v>2008</v>
      </c>
      <c r="BF390">
        <f t="shared" si="40"/>
        <v>0</v>
      </c>
      <c r="BG390">
        <f t="shared" si="41"/>
        <v>0</v>
      </c>
      <c r="BH390">
        <f t="shared" si="36"/>
        <v>0</v>
      </c>
      <c r="BI390">
        <f t="shared" si="37"/>
        <v>0</v>
      </c>
      <c r="BO390">
        <f>IF(BF390=1,VLOOKUP($A390,'Full dataset'!$A$4:$IE$190,2007+BO$1-$C390,FALSE),0)</f>
        <v>0</v>
      </c>
      <c r="BP390">
        <f>IF(BF390=1,VLOOKUP($A390,'Full dataset'!$A$4:$IE$190,2007+BP$1-$C390,FALSE),0)</f>
        <v>0</v>
      </c>
      <c r="BQ390">
        <f>IF(BF390=1,VLOOKUP($A390,'Full dataset'!$A$4:$IE$190,2007+BQ$1-$C390,FALSE),0)</f>
        <v>0</v>
      </c>
      <c r="BR390">
        <f>IF($BG390=1,VLOOKUP($A390,'Full dataset'!$A$4:$IE$190,BR$1-2007+$C390,FALSE),0)</f>
        <v>0</v>
      </c>
      <c r="BS390">
        <f>IF($BG390=1,VLOOKUP($A390,'Full dataset'!$A$4:$IE$190,BS$1-2007+$C390,FALSE),0)</f>
        <v>0</v>
      </c>
      <c r="BT390">
        <f>IF($BG390=1,VLOOKUP($A390,'Full dataset'!$A$4:$IE$190,BT$1-2007+$C390,FALSE),0)</f>
        <v>0</v>
      </c>
      <c r="BU390">
        <f>IF($BG390=1,VLOOKUP($A390,'Full dataset'!$A$4:$IE$190,BU$1-2007+$C390,FALSE),0)</f>
        <v>0</v>
      </c>
      <c r="BV390">
        <f>IF($BG390=1,VLOOKUP($A390,'Full dataset'!$A$4:$IE$190,BV$1-2007+$C390,FALSE),0)</f>
        <v>0</v>
      </c>
      <c r="BW390">
        <f>IF($BG390=1,VLOOKUP($A390,'Full dataset'!$A$4:$IE$190,BW$1-2007+$C390,FALSE),0)</f>
        <v>0</v>
      </c>
      <c r="BX390">
        <f>IF($BG390=1,VLOOKUP($A390,'Full dataset'!$A$4:$IE$190,BX$1-2007+$C390,FALSE),0)</f>
        <v>0</v>
      </c>
    </row>
    <row r="391" spans="1:76" x14ac:dyDescent="0.25">
      <c r="A391">
        <v>17</v>
      </c>
      <c r="B391" t="s">
        <v>61</v>
      </c>
      <c r="C391">
        <v>2009</v>
      </c>
      <c r="D391" t="s">
        <v>582</v>
      </c>
      <c r="E391">
        <f t="shared" si="38"/>
        <v>0</v>
      </c>
      <c r="F391">
        <v>1</v>
      </c>
      <c r="G391">
        <v>2710</v>
      </c>
      <c r="H391">
        <v>0.73541383989145181</v>
      </c>
      <c r="I391">
        <v>1138</v>
      </c>
      <c r="J391">
        <v>0</v>
      </c>
      <c r="N391">
        <v>0</v>
      </c>
      <c r="U391">
        <v>1</v>
      </c>
      <c r="V391">
        <v>0</v>
      </c>
      <c r="W391">
        <v>188</v>
      </c>
      <c r="X391">
        <v>794</v>
      </c>
      <c r="Y391">
        <v>1</v>
      </c>
      <c r="Z391">
        <v>1</v>
      </c>
      <c r="AA391" t="s">
        <v>738</v>
      </c>
      <c r="AB391">
        <v>14610</v>
      </c>
      <c r="AC391">
        <f>VLOOKUP(A391,'Full dataset'!$A$4:$IE$190,2033-C391,FALSE)</f>
        <v>6.8</v>
      </c>
      <c r="AD391">
        <f>VLOOKUP(A391,'Full dataset'!$A$4:$IE$190,2041-C391,FALSE)</f>
        <v>3772</v>
      </c>
      <c r="AE391">
        <f>VLOOKUP(A391,'Full dataset'!$A$4:$IE$190,2050-C391,FALSE)</f>
        <v>0</v>
      </c>
      <c r="AF391">
        <v>3.4</v>
      </c>
      <c r="AG391" t="str">
        <f>VLOOKUP($A391,'Full dataset'!$A$4:$IE$190,2007+AG$1-$C391,FALSE)</f>
        <v>.</v>
      </c>
      <c r="AH391" t="str">
        <f>VLOOKUP($A391,'Full dataset'!$A$4:$IE$190,2007+AH$1-$C391,FALSE)</f>
        <v>.</v>
      </c>
      <c r="AI391">
        <f>VLOOKUP($A391,'Full dataset'!$A$4:$IE$190,2007+AI$1-$C391,FALSE)</f>
        <v>8400</v>
      </c>
      <c r="AJ391">
        <f>VLOOKUP($A391,'Full dataset'!$A$4:$IE$190,2007+AJ$1-$C391,FALSE)</f>
        <v>-795</v>
      </c>
      <c r="AK391">
        <f>VLOOKUP($A391,'Full dataset'!$A$4:$IE$190,2007+AK$1-$C391,FALSE)</f>
        <v>4</v>
      </c>
      <c r="AL391">
        <f>VLOOKUP($A391,'Full dataset'!$A$4:$IE$190,2007+AL$1-$C391,FALSE)</f>
        <v>41</v>
      </c>
      <c r="AM391" t="str">
        <f>VLOOKUP($A391,'Full dataset'!$A$4:$IE$190,2007+AM$1-$C391,FALSE)</f>
        <v>.</v>
      </c>
      <c r="AN391">
        <f>VLOOKUP($A391,'Full dataset'!$A$4:$IE$190,2007+AN$1-$C391,FALSE)</f>
        <v>18680</v>
      </c>
      <c r="AO391">
        <f>VLOOKUP($A391,'Full dataset'!$A$4:$IE$190,2007+AO$1-$C391,FALSE)</f>
        <v>8</v>
      </c>
      <c r="AP391" t="s">
        <v>726</v>
      </c>
      <c r="AQ391" t="s">
        <v>726</v>
      </c>
      <c r="AR391" t="s">
        <v>726</v>
      </c>
      <c r="AS391" t="s">
        <v>726</v>
      </c>
      <c r="AT391" t="s">
        <v>726</v>
      </c>
      <c r="AU391">
        <f>VLOOKUP(A391,'Full dataset'!$A$4:$II$190,$AU$1,FALSE)</f>
        <v>2013</v>
      </c>
      <c r="AV391">
        <v>0</v>
      </c>
      <c r="AW391">
        <f>VLOOKUP(A391,'Full dataset'!$A$5:$IM$190,247,FALSE)</f>
        <v>2</v>
      </c>
      <c r="AX391">
        <f>VLOOKUP(A391,'Full dataset'!$A$4:$II$190,242,FALSE)</f>
        <v>2015</v>
      </c>
      <c r="AY391">
        <f>VLOOKUP(A391,'Full dataset'!$A$5:$IM$190,246,FALSE)</f>
        <v>1</v>
      </c>
      <c r="AZ391">
        <v>9999</v>
      </c>
      <c r="BA391">
        <f>MAX(VLOOKUP($A391,'Full dataset'!$A$4:$IX$190,BA$1,FALSE),AW391)</f>
        <v>2</v>
      </c>
      <c r="BB391">
        <f>IF(VLOOKUP($A391,'Full dataset'!$A$4:$IX$190,BB$1,FALSE)&gt;0,VLOOKUP($A391,'Full dataset'!$A$4:$IX$190,BB$1,FALSE),AU391)</f>
        <v>2013</v>
      </c>
      <c r="BC391">
        <f>MAX(VLOOKUP($A391,'Full dataset'!$A$4:$IX$190,BC$1,FALSE),AY391)</f>
        <v>1</v>
      </c>
      <c r="BD391">
        <f>MAX(VLOOKUP($A391,'Full dataset'!$A$4:$IX$190,BD$1,FALSE),AX391)</f>
        <v>2015</v>
      </c>
      <c r="BE391">
        <f t="shared" si="39"/>
        <v>2013</v>
      </c>
      <c r="BF391">
        <f t="shared" si="40"/>
        <v>0</v>
      </c>
      <c r="BG391">
        <f t="shared" si="41"/>
        <v>0</v>
      </c>
      <c r="BH391">
        <f t="shared" si="36"/>
        <v>0</v>
      </c>
      <c r="BI391">
        <f t="shared" si="37"/>
        <v>0</v>
      </c>
      <c r="BO391">
        <f>IF(BF391=1,VLOOKUP($A391,'Full dataset'!$A$4:$IE$190,2007+BO$1-$C391,FALSE),0)</f>
        <v>0</v>
      </c>
      <c r="BP391">
        <f>IF(BF391=1,VLOOKUP($A391,'Full dataset'!$A$4:$IE$190,2007+BP$1-$C391,FALSE),0)</f>
        <v>0</v>
      </c>
      <c r="BQ391">
        <f>IF(BF391=1,VLOOKUP($A391,'Full dataset'!$A$4:$IE$190,2007+BQ$1-$C391,FALSE),0)</f>
        <v>0</v>
      </c>
      <c r="BR391">
        <f>IF($BG391=1,VLOOKUP($A391,'Full dataset'!$A$4:$IE$190,BR$1-2007+$C391,FALSE),0)</f>
        <v>0</v>
      </c>
      <c r="BS391">
        <f>IF($BG391=1,VLOOKUP($A391,'Full dataset'!$A$4:$IE$190,BS$1-2007+$C391,FALSE),0)</f>
        <v>0</v>
      </c>
      <c r="BT391">
        <f>IF($BG391=1,VLOOKUP($A391,'Full dataset'!$A$4:$IE$190,BT$1-2007+$C391,FALSE),0)</f>
        <v>0</v>
      </c>
      <c r="BU391">
        <f>IF($BG391=1,VLOOKUP($A391,'Full dataset'!$A$4:$IE$190,BU$1-2007+$C391,FALSE),0)</f>
        <v>0</v>
      </c>
      <c r="BV391">
        <f>IF($BG391=1,VLOOKUP($A391,'Full dataset'!$A$4:$IE$190,BV$1-2007+$C391,FALSE),0)</f>
        <v>0</v>
      </c>
      <c r="BW391">
        <f>IF($BG391=1,VLOOKUP($A391,'Full dataset'!$A$4:$IE$190,BW$1-2007+$C391,FALSE),0)</f>
        <v>0</v>
      </c>
      <c r="BX391">
        <f>IF($BG391=1,VLOOKUP($A391,'Full dataset'!$A$4:$IE$190,BX$1-2007+$C391,FALSE),0)</f>
        <v>0</v>
      </c>
    </row>
    <row r="392" spans="1:76" x14ac:dyDescent="0.25">
      <c r="A392">
        <v>18</v>
      </c>
      <c r="B392" t="s">
        <v>62</v>
      </c>
      <c r="C392">
        <v>2009</v>
      </c>
      <c r="D392" t="s">
        <v>591</v>
      </c>
      <c r="E392">
        <f t="shared" si="38"/>
        <v>1</v>
      </c>
      <c r="F392">
        <v>1</v>
      </c>
      <c r="G392">
        <v>11422</v>
      </c>
      <c r="H392">
        <v>1.087602361454961</v>
      </c>
      <c r="I392">
        <v>2917</v>
      </c>
      <c r="J392">
        <v>1</v>
      </c>
      <c r="K392">
        <v>3545</v>
      </c>
      <c r="L392">
        <v>0.33755475147590935</v>
      </c>
      <c r="M392">
        <v>4668</v>
      </c>
      <c r="N392">
        <v>1</v>
      </c>
      <c r="O392">
        <v>17368</v>
      </c>
      <c r="P392">
        <v>1.6537802323366977</v>
      </c>
      <c r="Q392">
        <v>952</v>
      </c>
      <c r="R392">
        <v>40118</v>
      </c>
      <c r="S392">
        <v>1311</v>
      </c>
      <c r="T392">
        <v>211111</v>
      </c>
      <c r="U392">
        <v>1</v>
      </c>
      <c r="V392">
        <v>512</v>
      </c>
      <c r="W392">
        <v>61003</v>
      </c>
      <c r="X392">
        <v>8393</v>
      </c>
      <c r="Y392">
        <v>1</v>
      </c>
      <c r="Z392">
        <v>0</v>
      </c>
      <c r="AA392" t="s">
        <v>739</v>
      </c>
      <c r="AB392">
        <v>84410</v>
      </c>
      <c r="AC392">
        <f>VLOOKUP(A392,'Full dataset'!$A$4:$IE$190,2033-C392,FALSE)</f>
        <v>2.8</v>
      </c>
      <c r="AD392">
        <f>VLOOKUP(A392,'Full dataset'!$A$4:$IE$190,2041-C392,FALSE)</f>
        <v>7720</v>
      </c>
      <c r="AE392">
        <f>VLOOKUP(A392,'Full dataset'!$A$4:$IE$190,2050-C392,FALSE)</f>
        <v>0</v>
      </c>
      <c r="AF392">
        <v>1.4</v>
      </c>
      <c r="AG392">
        <f>VLOOKUP($A392,'Full dataset'!$A$4:$IE$190,2007+AG$1-$C392,FALSE)</f>
        <v>-5830</v>
      </c>
      <c r="AH392">
        <f>VLOOKUP($A392,'Full dataset'!$A$4:$IE$190,2007+AH$1-$C392,FALSE)</f>
        <v>29914</v>
      </c>
      <c r="AI392">
        <f>VLOOKUP($A392,'Full dataset'!$A$4:$IE$190,2007+AI$1-$C392,FALSE)</f>
        <v>7702</v>
      </c>
      <c r="AJ392">
        <f>VLOOKUP($A392,'Full dataset'!$A$4:$IE$190,2007+AJ$1-$C392,FALSE)</f>
        <v>1277</v>
      </c>
      <c r="AK392">
        <f>VLOOKUP($A392,'Full dataset'!$A$4:$IE$190,2007+AK$1-$C392,FALSE)</f>
        <v>15</v>
      </c>
      <c r="AL392">
        <f>VLOOKUP($A392,'Full dataset'!$A$4:$IE$190,2007+AL$1-$C392,FALSE)</f>
        <v>23</v>
      </c>
      <c r="AM392" t="str">
        <f>VLOOKUP($A392,'Full dataset'!$A$4:$IE$190,2007+AM$1-$C392,FALSE)</f>
        <v>.</v>
      </c>
      <c r="AN392">
        <f>VLOOKUP($A392,'Full dataset'!$A$4:$IE$190,2007+AN$1-$C392,FALSE)</f>
        <v>118763</v>
      </c>
      <c r="AO392">
        <f>VLOOKUP($A392,'Full dataset'!$A$4:$IE$190,2007+AO$1-$C392,FALSE)</f>
        <v>17</v>
      </c>
      <c r="AP392" t="s">
        <v>726</v>
      </c>
      <c r="AQ392" t="s">
        <v>726</v>
      </c>
      <c r="AR392" t="s">
        <v>726</v>
      </c>
      <c r="AS392" t="s">
        <v>726</v>
      </c>
      <c r="AT392" t="s">
        <v>726</v>
      </c>
      <c r="AU392">
        <f>VLOOKUP(A392,'Full dataset'!$A$4:$II$190,$AU$1,FALSE)</f>
        <v>2009</v>
      </c>
      <c r="AV392">
        <v>1</v>
      </c>
      <c r="AW392">
        <f>VLOOKUP(A392,'Full dataset'!$A$5:$IM$190,247,FALSE)</f>
        <v>1</v>
      </c>
      <c r="AX392">
        <f>VLOOKUP(A392,'Full dataset'!$A$4:$II$190,242,FALSE)</f>
        <v>2009</v>
      </c>
      <c r="AY392">
        <f>VLOOKUP(A392,'Full dataset'!$A$5:$IM$190,246,FALSE)</f>
        <v>1</v>
      </c>
      <c r="AZ392">
        <v>9999</v>
      </c>
      <c r="BA392">
        <f>MAX(VLOOKUP($A392,'Full dataset'!$A$4:$IX$190,BA$1,FALSE),AW392)</f>
        <v>2</v>
      </c>
      <c r="BB392">
        <f>IF(VLOOKUP($A392,'Full dataset'!$A$4:$IX$190,BB$1,FALSE)&gt;0,VLOOKUP($A392,'Full dataset'!$A$4:$IX$190,BB$1,FALSE),AU392)</f>
        <v>2010</v>
      </c>
      <c r="BC392">
        <f>MAX(VLOOKUP($A392,'Full dataset'!$A$4:$IX$190,BC$1,FALSE),AY392)</f>
        <v>1</v>
      </c>
      <c r="BD392">
        <f>MAX(VLOOKUP($A392,'Full dataset'!$A$4:$IX$190,BD$1,FALSE),AX392)</f>
        <v>2009</v>
      </c>
      <c r="BE392">
        <f t="shared" si="39"/>
        <v>2009</v>
      </c>
      <c r="BF392">
        <f t="shared" si="40"/>
        <v>0</v>
      </c>
      <c r="BG392">
        <f t="shared" si="41"/>
        <v>0</v>
      </c>
      <c r="BH392">
        <f t="shared" si="36"/>
        <v>0</v>
      </c>
      <c r="BI392">
        <f t="shared" si="37"/>
        <v>0</v>
      </c>
      <c r="BO392">
        <f>IF(BF392=1,VLOOKUP($A392,'Full dataset'!$A$4:$IE$190,2007+BO$1-$C392,FALSE),0)</f>
        <v>0</v>
      </c>
      <c r="BP392">
        <f>IF(BF392=1,VLOOKUP($A392,'Full dataset'!$A$4:$IE$190,2007+BP$1-$C392,FALSE),0)</f>
        <v>0</v>
      </c>
      <c r="BQ392">
        <f>IF(BF392=1,VLOOKUP($A392,'Full dataset'!$A$4:$IE$190,2007+BQ$1-$C392,FALSE),0)</f>
        <v>0</v>
      </c>
      <c r="BR392">
        <f>IF($BG392=1,VLOOKUP($A392,'Full dataset'!$A$4:$IE$190,BR$1-2007+$C392,FALSE),0)</f>
        <v>0</v>
      </c>
      <c r="BS392">
        <f>IF($BG392=1,VLOOKUP($A392,'Full dataset'!$A$4:$IE$190,BS$1-2007+$C392,FALSE),0)</f>
        <v>0</v>
      </c>
      <c r="BT392">
        <f>IF($BG392=1,VLOOKUP($A392,'Full dataset'!$A$4:$IE$190,BT$1-2007+$C392,FALSE),0)</f>
        <v>0</v>
      </c>
      <c r="BU392">
        <f>IF($BG392=1,VLOOKUP($A392,'Full dataset'!$A$4:$IE$190,BU$1-2007+$C392,FALSE),0)</f>
        <v>0</v>
      </c>
      <c r="BV392">
        <f>IF($BG392=1,VLOOKUP($A392,'Full dataset'!$A$4:$IE$190,BV$1-2007+$C392,FALSE),0)</f>
        <v>0</v>
      </c>
      <c r="BW392">
        <f>IF($BG392=1,VLOOKUP($A392,'Full dataset'!$A$4:$IE$190,BW$1-2007+$C392,FALSE),0)</f>
        <v>0</v>
      </c>
      <c r="BX392">
        <f>IF($BG392=1,VLOOKUP($A392,'Full dataset'!$A$4:$IE$190,BX$1-2007+$C392,FALSE),0)</f>
        <v>0</v>
      </c>
    </row>
    <row r="393" spans="1:76" x14ac:dyDescent="0.25">
      <c r="A393">
        <v>19</v>
      </c>
      <c r="B393" t="s">
        <v>63</v>
      </c>
      <c r="C393">
        <v>2009</v>
      </c>
      <c r="D393" t="s">
        <v>591</v>
      </c>
      <c r="E393">
        <f t="shared" si="38"/>
        <v>1</v>
      </c>
      <c r="F393">
        <v>1</v>
      </c>
      <c r="G393">
        <v>22607</v>
      </c>
      <c r="H393">
        <v>3.1831878344128413</v>
      </c>
      <c r="I393">
        <v>8001</v>
      </c>
      <c r="J393">
        <v>1</v>
      </c>
      <c r="K393">
        <v>2574</v>
      </c>
      <c r="L393">
        <v>0.36243311743170936</v>
      </c>
      <c r="M393">
        <v>4527</v>
      </c>
      <c r="N393">
        <v>2</v>
      </c>
      <c r="O393">
        <v>2285</v>
      </c>
      <c r="P393">
        <v>0.32174035482962543</v>
      </c>
      <c r="Q393">
        <v>23</v>
      </c>
      <c r="R393">
        <v>39630</v>
      </c>
      <c r="S393">
        <v>7372</v>
      </c>
      <c r="T393">
        <v>511210</v>
      </c>
      <c r="U393">
        <v>0</v>
      </c>
      <c r="V393" t="s">
        <v>726</v>
      </c>
      <c r="W393" t="s">
        <v>726</v>
      </c>
      <c r="X393" t="s">
        <v>726</v>
      </c>
      <c r="Y393">
        <v>1</v>
      </c>
      <c r="Z393">
        <v>1</v>
      </c>
      <c r="AA393" t="s">
        <v>740</v>
      </c>
      <c r="AB393">
        <v>112246</v>
      </c>
      <c r="AC393">
        <f>VLOOKUP(A393,'Full dataset'!$A$4:$IE$190,2033-C393,FALSE)</f>
        <v>5.2</v>
      </c>
      <c r="AD393">
        <f>VLOOKUP(A393,'Full dataset'!$A$4:$IE$190,2041-C393,FALSE)</f>
        <v>6710</v>
      </c>
      <c r="AE393">
        <f>VLOOKUP(A393,'Full dataset'!$A$4:$IE$190,2050-C393,FALSE)</f>
        <v>7.41</v>
      </c>
      <c r="AF393">
        <v>6.3049999999999997</v>
      </c>
      <c r="AG393">
        <f>VLOOKUP($A393,'Full dataset'!$A$4:$IE$190,2007+AG$1-$C393,FALSE)</f>
        <v>447.041</v>
      </c>
      <c r="AH393">
        <f>VLOOKUP($A393,'Full dataset'!$A$4:$IE$190,2007+AH$1-$C393,FALSE)</f>
        <v>4826.3289999999997</v>
      </c>
      <c r="AI393">
        <f>VLOOKUP($A393,'Full dataset'!$A$4:$IE$190,2007+AI$1-$C393,FALSE)</f>
        <v>3182.5369999999998</v>
      </c>
      <c r="AJ393">
        <f>VLOOKUP($A393,'Full dataset'!$A$4:$IE$190,2007+AJ$1-$C393,FALSE)</f>
        <v>-467</v>
      </c>
      <c r="AK393">
        <f>VLOOKUP($A393,'Full dataset'!$A$4:$IE$190,2007+AK$1-$C393,FALSE)</f>
        <v>11</v>
      </c>
      <c r="AL393">
        <f>VLOOKUP($A393,'Full dataset'!$A$4:$IE$190,2007+AL$1-$C393,FALSE)</f>
        <v>43</v>
      </c>
      <c r="AM393" t="str">
        <f>VLOOKUP($A393,'Full dataset'!$A$4:$IE$190,2007+AM$1-$C393,FALSE)</f>
        <v>.</v>
      </c>
      <c r="AN393">
        <f>VLOOKUP($A393,'Full dataset'!$A$4:$IE$190,2007+AN$1-$C393,FALSE)</f>
        <v>75000</v>
      </c>
      <c r="AO393">
        <f>VLOOKUP($A393,'Full dataset'!$A$4:$IE$190,2007+AO$1-$C393,FALSE)</f>
        <v>6</v>
      </c>
      <c r="AP393" t="s">
        <v>726</v>
      </c>
      <c r="AQ393" t="s">
        <v>726</v>
      </c>
      <c r="AR393" t="s">
        <v>726</v>
      </c>
      <c r="AS393" t="s">
        <v>726</v>
      </c>
      <c r="AT393" t="s">
        <v>726</v>
      </c>
      <c r="AU393">
        <f>VLOOKUP(A393,'Full dataset'!$A$4:$II$190,$AU$1,FALSE)</f>
        <v>9999</v>
      </c>
      <c r="AV393">
        <v>1</v>
      </c>
      <c r="AW393">
        <f>VLOOKUP(A393,'Full dataset'!$A$5:$IM$190,247,FALSE)</f>
        <v>0</v>
      </c>
      <c r="AX393">
        <f>VLOOKUP(A393,'Full dataset'!$A$4:$II$190,242,FALSE)</f>
        <v>2008</v>
      </c>
      <c r="AY393">
        <f>VLOOKUP(A393,'Full dataset'!$A$5:$IM$190,246,FALSE)</f>
        <v>0</v>
      </c>
      <c r="AZ393">
        <v>9999</v>
      </c>
      <c r="BA393">
        <f>MAX(VLOOKUP($A393,'Full dataset'!$A$4:$IX$190,BA$1,FALSE),AW393)</f>
        <v>0</v>
      </c>
      <c r="BB393">
        <f>IF(VLOOKUP($A393,'Full dataset'!$A$4:$IX$190,BB$1,FALSE)&gt;0,VLOOKUP($A393,'Full dataset'!$A$4:$IX$190,BB$1,FALSE),AU393)</f>
        <v>9999</v>
      </c>
      <c r="BC393">
        <f>MAX(VLOOKUP($A393,'Full dataset'!$A$4:$IX$190,BC$1,FALSE),AY393)</f>
        <v>0</v>
      </c>
      <c r="BD393">
        <f>MAX(VLOOKUP($A393,'Full dataset'!$A$4:$IX$190,BD$1,FALSE),AX393)</f>
        <v>2008</v>
      </c>
      <c r="BE393">
        <f t="shared" si="39"/>
        <v>2008</v>
      </c>
      <c r="BF393">
        <f t="shared" si="40"/>
        <v>0</v>
      </c>
      <c r="BG393">
        <f t="shared" si="41"/>
        <v>0</v>
      </c>
      <c r="BH393">
        <f t="shared" si="36"/>
        <v>0</v>
      </c>
      <c r="BI393">
        <f t="shared" si="37"/>
        <v>0</v>
      </c>
      <c r="BO393">
        <f>IF(BF393=1,VLOOKUP($A393,'Full dataset'!$A$4:$IE$190,2007+BO$1-$C393,FALSE),0)</f>
        <v>0</v>
      </c>
      <c r="BP393">
        <f>IF(BF393=1,VLOOKUP($A393,'Full dataset'!$A$4:$IE$190,2007+BP$1-$C393,FALSE),0)</f>
        <v>0</v>
      </c>
      <c r="BQ393">
        <f>IF(BF393=1,VLOOKUP($A393,'Full dataset'!$A$4:$IE$190,2007+BQ$1-$C393,FALSE),0)</f>
        <v>0</v>
      </c>
      <c r="BR393">
        <f>IF($BG393=1,VLOOKUP($A393,'Full dataset'!$A$4:$IE$190,BR$1-2007+$C393,FALSE),0)</f>
        <v>0</v>
      </c>
      <c r="BS393">
        <f>IF($BG393=1,VLOOKUP($A393,'Full dataset'!$A$4:$IE$190,BS$1-2007+$C393,FALSE),0)</f>
        <v>0</v>
      </c>
      <c r="BT393">
        <f>IF($BG393=1,VLOOKUP($A393,'Full dataset'!$A$4:$IE$190,BT$1-2007+$C393,FALSE),0)</f>
        <v>0</v>
      </c>
      <c r="BU393">
        <f>IF($BG393=1,VLOOKUP($A393,'Full dataset'!$A$4:$IE$190,BU$1-2007+$C393,FALSE),0)</f>
        <v>0</v>
      </c>
      <c r="BV393">
        <f>IF($BG393=1,VLOOKUP($A393,'Full dataset'!$A$4:$IE$190,BV$1-2007+$C393,FALSE),0)</f>
        <v>0</v>
      </c>
      <c r="BW393">
        <f>IF($BG393=1,VLOOKUP($A393,'Full dataset'!$A$4:$IE$190,BW$1-2007+$C393,FALSE),0)</f>
        <v>0</v>
      </c>
      <c r="BX393">
        <f>IF($BG393=1,VLOOKUP($A393,'Full dataset'!$A$4:$IE$190,BX$1-2007+$C393,FALSE),0)</f>
        <v>0</v>
      </c>
    </row>
    <row r="394" spans="1:76" x14ac:dyDescent="0.25">
      <c r="A394">
        <v>20</v>
      </c>
      <c r="B394" t="s">
        <v>64</v>
      </c>
      <c r="C394">
        <v>2009</v>
      </c>
      <c r="D394" t="s">
        <v>582</v>
      </c>
      <c r="E394">
        <f t="shared" si="38"/>
        <v>0</v>
      </c>
      <c r="F394">
        <v>1</v>
      </c>
      <c r="G394">
        <v>16116</v>
      </c>
      <c r="H394">
        <v>0.69432596613674546</v>
      </c>
      <c r="I394">
        <v>7794</v>
      </c>
      <c r="J394">
        <v>1</v>
      </c>
      <c r="K394">
        <v>512</v>
      </c>
      <c r="L394">
        <v>2.2058506742492785E-2</v>
      </c>
      <c r="M394">
        <v>519</v>
      </c>
      <c r="N394">
        <v>2</v>
      </c>
      <c r="O394">
        <v>5210</v>
      </c>
      <c r="P394">
        <v>0.22446253931325666</v>
      </c>
      <c r="Q394">
        <v>26</v>
      </c>
      <c r="R394">
        <v>40057</v>
      </c>
      <c r="U394">
        <v>1</v>
      </c>
      <c r="V394">
        <v>228</v>
      </c>
      <c r="W394">
        <v>2612</v>
      </c>
      <c r="X394">
        <v>2044</v>
      </c>
      <c r="Y394">
        <v>1</v>
      </c>
      <c r="Z394">
        <v>1</v>
      </c>
      <c r="AA394" t="s">
        <v>741</v>
      </c>
      <c r="AB394">
        <v>103888</v>
      </c>
      <c r="AC394">
        <f>VLOOKUP(A394,'Full dataset'!$A$4:$IE$190,2033-C394,FALSE)</f>
        <v>0</v>
      </c>
      <c r="AD394">
        <f>VLOOKUP(A394,'Full dataset'!$A$4:$IE$190,2041-C394,FALSE)</f>
        <v>21999</v>
      </c>
      <c r="AE394">
        <f>VLOOKUP(A394,'Full dataset'!$A$4:$IE$190,2050-C394,FALSE)</f>
        <v>0</v>
      </c>
      <c r="AF394">
        <v>0</v>
      </c>
      <c r="AG394" t="str">
        <f>VLOOKUP($A394,'Full dataset'!$A$4:$IE$190,2007+AG$1-$C394,FALSE)</f>
        <v>.</v>
      </c>
      <c r="AH394" t="str">
        <f>VLOOKUP($A394,'Full dataset'!$A$4:$IE$190,2007+AH$1-$C394,FALSE)</f>
        <v>.</v>
      </c>
      <c r="AI394">
        <f>VLOOKUP($A394,'Full dataset'!$A$4:$IE$190,2007+AI$1-$C394,FALSE)</f>
        <v>17558</v>
      </c>
      <c r="AJ394">
        <f>VLOOKUP($A394,'Full dataset'!$A$4:$IE$190,2007+AJ$1-$C394,FALSE)</f>
        <v>-127</v>
      </c>
      <c r="AK394" t="str">
        <f>VLOOKUP($A394,'Full dataset'!$A$4:$IE$190,2007+AK$1-$C394,FALSE)</f>
        <v>.</v>
      </c>
      <c r="AL394" t="str">
        <f>VLOOKUP($A394,'Full dataset'!$A$4:$IE$190,2007+AL$1-$C394,FALSE)</f>
        <v>.</v>
      </c>
      <c r="AM394" t="str">
        <f>VLOOKUP($A394,'Full dataset'!$A$4:$IE$190,2007+AM$1-$C394,FALSE)</f>
        <v>.</v>
      </c>
      <c r="AN394">
        <f>VLOOKUP($A394,'Full dataset'!$A$4:$IE$190,2007+AN$1-$C394,FALSE)</f>
        <v>182389</v>
      </c>
      <c r="AO394">
        <f>VLOOKUP($A394,'Full dataset'!$A$4:$IE$190,2007+AO$1-$C394,FALSE)</f>
        <v>6</v>
      </c>
      <c r="AP394" t="s">
        <v>726</v>
      </c>
      <c r="AQ394" t="s">
        <v>726</v>
      </c>
      <c r="AR394" t="s">
        <v>726</v>
      </c>
      <c r="AS394" t="s">
        <v>726</v>
      </c>
      <c r="AT394" t="s">
        <v>726</v>
      </c>
      <c r="AU394">
        <f>VLOOKUP(A394,'Full dataset'!$A$4:$II$190,$AU$1,FALSE)</f>
        <v>2009</v>
      </c>
      <c r="AV394">
        <v>1</v>
      </c>
      <c r="AW394">
        <f>VLOOKUP(A394,'Full dataset'!$A$5:$IM$190,247,FALSE)</f>
        <v>2</v>
      </c>
      <c r="AX394">
        <f>VLOOKUP(A394,'Full dataset'!$A$4:$II$190,242,FALSE)</f>
        <v>2008</v>
      </c>
      <c r="AY394">
        <f>VLOOKUP(A394,'Full dataset'!$A$5:$IM$190,246,FALSE)</f>
        <v>2</v>
      </c>
      <c r="AZ394">
        <v>9999</v>
      </c>
      <c r="BA394">
        <f>MAX(VLOOKUP($A394,'Full dataset'!$A$4:$IX$190,BA$1,FALSE),AW394)</f>
        <v>2</v>
      </c>
      <c r="BB394">
        <f>IF(VLOOKUP($A394,'Full dataset'!$A$4:$IX$190,BB$1,FALSE)&gt;0,VLOOKUP($A394,'Full dataset'!$A$4:$IX$190,BB$1,FALSE),AU394)</f>
        <v>2009</v>
      </c>
      <c r="BC394">
        <f>MAX(VLOOKUP($A394,'Full dataset'!$A$4:$IX$190,BC$1,FALSE),AY394)</f>
        <v>2</v>
      </c>
      <c r="BD394">
        <f>MAX(VLOOKUP($A394,'Full dataset'!$A$4:$IX$190,BD$1,FALSE),AX394)</f>
        <v>2008</v>
      </c>
      <c r="BE394">
        <f t="shared" si="39"/>
        <v>2008</v>
      </c>
      <c r="BF394">
        <f t="shared" si="40"/>
        <v>1</v>
      </c>
      <c r="BG394">
        <f t="shared" si="41"/>
        <v>1</v>
      </c>
      <c r="BH394">
        <f t="shared" si="36"/>
        <v>0</v>
      </c>
      <c r="BI394">
        <f t="shared" si="37"/>
        <v>1</v>
      </c>
      <c r="BO394">
        <f>IF(BF394=1,VLOOKUP($A394,'Full dataset'!$A$4:$IE$190,2007+BO$1-$C394,FALSE),0)</f>
        <v>0</v>
      </c>
      <c r="BP394">
        <f>IF(BF394=1,VLOOKUP($A394,'Full dataset'!$A$4:$IE$190,2007+BP$1-$C394,FALSE),0)</f>
        <v>0</v>
      </c>
      <c r="BQ394">
        <f>IF(BF394=1,VLOOKUP($A394,'Full dataset'!$A$4:$IE$190,2007+BQ$1-$C394,FALSE),0)</f>
        <v>0</v>
      </c>
      <c r="BR394">
        <f>IF($BG394=1,VLOOKUP($A394,'Full dataset'!$A$4:$IE$190,BR$1-2007+$C394,FALSE),0)</f>
        <v>161</v>
      </c>
      <c r="BS394">
        <f>IF($BG394=1,VLOOKUP($A394,'Full dataset'!$A$4:$IE$190,BS$1-2007+$C394,FALSE),0)</f>
        <v>112</v>
      </c>
      <c r="BT394">
        <f>IF($BG394=1,VLOOKUP($A394,'Full dataset'!$A$4:$IE$190,BT$1-2007+$C394,FALSE),0)</f>
        <v>406</v>
      </c>
      <c r="BU394">
        <f>IF($BG394=1,VLOOKUP($A394,'Full dataset'!$A$4:$IE$190,BU$1-2007+$C394,FALSE),0)</f>
        <v>0</v>
      </c>
      <c r="BV394">
        <f>IF($BG394=1,VLOOKUP($A394,'Full dataset'!$A$4:$IE$190,BV$1-2007+$C394,FALSE),0)</f>
        <v>22</v>
      </c>
      <c r="BW394">
        <f>IF($BG394=1,VLOOKUP($A394,'Full dataset'!$A$4:$IE$190,BW$1-2007+$C394,FALSE),0)</f>
        <v>0</v>
      </c>
      <c r="BX394">
        <f>IF($BG394=1,VLOOKUP($A394,'Full dataset'!$A$4:$IE$190,BX$1-2007+$C394,FALSE),0)</f>
        <v>19</v>
      </c>
    </row>
    <row r="395" spans="1:76" x14ac:dyDescent="0.25">
      <c r="A395">
        <v>21</v>
      </c>
      <c r="B395" t="s">
        <v>65</v>
      </c>
      <c r="C395">
        <v>2009</v>
      </c>
      <c r="D395" t="s">
        <v>582</v>
      </c>
      <c r="E395">
        <f t="shared" si="38"/>
        <v>0</v>
      </c>
      <c r="F395">
        <v>1</v>
      </c>
      <c r="G395">
        <v>5144</v>
      </c>
      <c r="H395">
        <v>2.0502192108409725</v>
      </c>
      <c r="I395">
        <v>1680</v>
      </c>
      <c r="J395">
        <v>1</v>
      </c>
      <c r="K395">
        <v>143</v>
      </c>
      <c r="L395">
        <v>5.6994818652849742E-2</v>
      </c>
      <c r="M395">
        <v>313</v>
      </c>
      <c r="N395">
        <v>1</v>
      </c>
      <c r="O395">
        <v>291</v>
      </c>
      <c r="P395">
        <v>0.1159824631327222</v>
      </c>
      <c r="Q395">
        <v>1</v>
      </c>
      <c r="R395">
        <v>40391</v>
      </c>
      <c r="U395">
        <v>1</v>
      </c>
      <c r="V395">
        <v>1599</v>
      </c>
      <c r="W395">
        <v>3690</v>
      </c>
      <c r="X395">
        <v>3004</v>
      </c>
      <c r="Y395">
        <v>1</v>
      </c>
      <c r="Z395">
        <v>1</v>
      </c>
      <c r="AA395" t="s">
        <v>742</v>
      </c>
      <c r="AB395">
        <v>21850</v>
      </c>
      <c r="AC395">
        <f>VLOOKUP(A395,'Full dataset'!$A$4:$IE$190,2033-C395,FALSE)</f>
        <v>8.6999999999999993</v>
      </c>
      <c r="AD395">
        <f>VLOOKUP(A395,'Full dataset'!$A$4:$IE$190,2041-C395,FALSE)</f>
        <v>2406</v>
      </c>
      <c r="AE395">
        <f>VLOOKUP(A395,'Full dataset'!$A$4:$IE$190,2050-C395,FALSE)</f>
        <v>0</v>
      </c>
      <c r="AF395">
        <v>4.3499999999999996</v>
      </c>
      <c r="AG395" t="str">
        <f>VLOOKUP($A395,'Full dataset'!$A$4:$IE$190,2007+AG$1-$C395,FALSE)</f>
        <v>.</v>
      </c>
      <c r="AH395" t="str">
        <f>VLOOKUP($A395,'Full dataset'!$A$4:$IE$190,2007+AH$1-$C395,FALSE)</f>
        <v>.</v>
      </c>
      <c r="AI395">
        <f>VLOOKUP($A395,'Full dataset'!$A$4:$IE$190,2007+AI$1-$C395,FALSE)</f>
        <v>718</v>
      </c>
      <c r="AJ395">
        <f>VLOOKUP($A395,'Full dataset'!$A$4:$IE$190,2007+AJ$1-$C395,FALSE)</f>
        <v>115</v>
      </c>
      <c r="AK395">
        <f>VLOOKUP($A395,'Full dataset'!$A$4:$IE$190,2007+AK$1-$C395,FALSE)</f>
        <v>0</v>
      </c>
      <c r="AL395">
        <f>VLOOKUP($A395,'Full dataset'!$A$4:$IE$190,2007+AL$1-$C395,FALSE)</f>
        <v>44</v>
      </c>
      <c r="AM395" t="str">
        <f>VLOOKUP($A395,'Full dataset'!$A$4:$IE$190,2007+AM$1-$C395,FALSE)</f>
        <v>.</v>
      </c>
      <c r="AN395">
        <f>VLOOKUP($A395,'Full dataset'!$A$4:$IE$190,2007+AN$1-$C395,FALSE)</f>
        <v>16862</v>
      </c>
      <c r="AO395">
        <f>VLOOKUP($A395,'Full dataset'!$A$4:$IE$190,2007+AO$1-$C395,FALSE)</f>
        <v>5</v>
      </c>
      <c r="AP395" t="s">
        <v>726</v>
      </c>
      <c r="AQ395" t="s">
        <v>726</v>
      </c>
      <c r="AR395" t="s">
        <v>726</v>
      </c>
      <c r="AS395" t="s">
        <v>726</v>
      </c>
      <c r="AT395" t="s">
        <v>726</v>
      </c>
      <c r="AU395">
        <f>VLOOKUP(A395,'Full dataset'!$A$4:$II$190,$AU$1,FALSE)</f>
        <v>2010</v>
      </c>
      <c r="AV395">
        <v>1</v>
      </c>
      <c r="AW395">
        <f>VLOOKUP(A395,'Full dataset'!$A$5:$IM$190,247,FALSE)</f>
        <v>1</v>
      </c>
      <c r="AX395">
        <f>VLOOKUP(A395,'Full dataset'!$A$4:$II$190,242,FALSE)</f>
        <v>2009</v>
      </c>
      <c r="AY395">
        <f>VLOOKUP(A395,'Full dataset'!$A$5:$IM$190,246,FALSE)</f>
        <v>1</v>
      </c>
      <c r="AZ395">
        <v>9999</v>
      </c>
      <c r="BA395">
        <f>MAX(VLOOKUP($A395,'Full dataset'!$A$4:$IX$190,BA$1,FALSE),AW395)</f>
        <v>2</v>
      </c>
      <c r="BB395">
        <f>IF(VLOOKUP($A395,'Full dataset'!$A$4:$IX$190,BB$1,FALSE)&gt;0,VLOOKUP($A395,'Full dataset'!$A$4:$IX$190,BB$1,FALSE),AU395)</f>
        <v>2010</v>
      </c>
      <c r="BC395">
        <f>MAX(VLOOKUP($A395,'Full dataset'!$A$4:$IX$190,BC$1,FALSE),AY395)</f>
        <v>1</v>
      </c>
      <c r="BD395">
        <f>MAX(VLOOKUP($A395,'Full dataset'!$A$4:$IX$190,BD$1,FALSE),AX395)</f>
        <v>2009</v>
      </c>
      <c r="BE395">
        <f t="shared" si="39"/>
        <v>2009</v>
      </c>
      <c r="BF395">
        <f t="shared" si="40"/>
        <v>0</v>
      </c>
      <c r="BG395">
        <f t="shared" si="41"/>
        <v>0</v>
      </c>
      <c r="BH395">
        <f t="shared" si="36"/>
        <v>0</v>
      </c>
      <c r="BI395">
        <f t="shared" si="37"/>
        <v>0</v>
      </c>
      <c r="BO395">
        <f>IF(BF395=1,VLOOKUP($A395,'Full dataset'!$A$4:$IE$190,2007+BO$1-$C395,FALSE),0)</f>
        <v>0</v>
      </c>
      <c r="BP395">
        <f>IF(BF395=1,VLOOKUP($A395,'Full dataset'!$A$4:$IE$190,2007+BP$1-$C395,FALSE),0)</f>
        <v>0</v>
      </c>
      <c r="BQ395">
        <f>IF(BF395=1,VLOOKUP($A395,'Full dataset'!$A$4:$IE$190,2007+BQ$1-$C395,FALSE),0)</f>
        <v>0</v>
      </c>
      <c r="BR395">
        <f>IF($BG395=1,VLOOKUP($A395,'Full dataset'!$A$4:$IE$190,BR$1-2007+$C395,FALSE),0)</f>
        <v>0</v>
      </c>
      <c r="BS395">
        <f>IF($BG395=1,VLOOKUP($A395,'Full dataset'!$A$4:$IE$190,BS$1-2007+$C395,FALSE),0)</f>
        <v>0</v>
      </c>
      <c r="BT395">
        <f>IF($BG395=1,VLOOKUP($A395,'Full dataset'!$A$4:$IE$190,BT$1-2007+$C395,FALSE),0)</f>
        <v>0</v>
      </c>
      <c r="BU395">
        <f>IF($BG395=1,VLOOKUP($A395,'Full dataset'!$A$4:$IE$190,BU$1-2007+$C395,FALSE),0)</f>
        <v>0</v>
      </c>
      <c r="BV395">
        <f>IF($BG395=1,VLOOKUP($A395,'Full dataset'!$A$4:$IE$190,BV$1-2007+$C395,FALSE),0)</f>
        <v>0</v>
      </c>
      <c r="BW395">
        <f>IF($BG395=1,VLOOKUP($A395,'Full dataset'!$A$4:$IE$190,BW$1-2007+$C395,FALSE),0)</f>
        <v>0</v>
      </c>
      <c r="BX395">
        <f>IF($BG395=1,VLOOKUP($A395,'Full dataset'!$A$4:$IE$190,BX$1-2007+$C395,FALSE),0)</f>
        <v>0</v>
      </c>
    </row>
    <row r="396" spans="1:76" x14ac:dyDescent="0.25">
      <c r="A396">
        <v>22</v>
      </c>
      <c r="B396" t="s">
        <v>66</v>
      </c>
      <c r="C396">
        <v>2009</v>
      </c>
      <c r="D396" t="s">
        <v>591</v>
      </c>
      <c r="E396">
        <f t="shared" si="38"/>
        <v>1</v>
      </c>
      <c r="F396">
        <v>1</v>
      </c>
      <c r="G396">
        <v>3368</v>
      </c>
      <c r="H396">
        <v>0.96366237482117312</v>
      </c>
      <c r="I396">
        <v>936</v>
      </c>
      <c r="J396">
        <v>0</v>
      </c>
      <c r="N396">
        <v>1</v>
      </c>
      <c r="O396">
        <v>104612</v>
      </c>
      <c r="P396">
        <v>29.931902718168814</v>
      </c>
      <c r="Q396">
        <v>2563</v>
      </c>
      <c r="R396">
        <v>39873</v>
      </c>
      <c r="S396">
        <v>5700</v>
      </c>
      <c r="T396">
        <v>442299</v>
      </c>
      <c r="U396">
        <v>1</v>
      </c>
      <c r="V396">
        <v>4809</v>
      </c>
      <c r="W396">
        <v>36505</v>
      </c>
      <c r="X396">
        <v>17104</v>
      </c>
      <c r="Y396">
        <v>1</v>
      </c>
      <c r="Z396">
        <v>1</v>
      </c>
      <c r="AA396" t="s">
        <v>743</v>
      </c>
      <c r="AB396">
        <v>19657</v>
      </c>
      <c r="AC396">
        <f>VLOOKUP(A396,'Full dataset'!$A$4:$IE$190,2033-C396,FALSE)</f>
        <v>6.9</v>
      </c>
      <c r="AD396">
        <f>VLOOKUP(A396,'Full dataset'!$A$4:$IE$190,2041-C396,FALSE)</f>
        <v>3233</v>
      </c>
      <c r="AE396">
        <f>VLOOKUP(A396,'Full dataset'!$A$4:$IE$190,2050-C396,FALSE)</f>
        <v>0</v>
      </c>
      <c r="AF396">
        <v>3.45</v>
      </c>
      <c r="AG396" t="str">
        <f>VLOOKUP($A396,'Full dataset'!$A$4:$IE$190,2007+AG$1-$C396,FALSE)</f>
        <v>.</v>
      </c>
      <c r="AH396" t="str">
        <f>VLOOKUP($A396,'Full dataset'!$A$4:$IE$190,2007+AH$1-$C396,FALSE)</f>
        <v>.</v>
      </c>
      <c r="AI396">
        <f>VLOOKUP($A396,'Full dataset'!$A$4:$IE$190,2007+AI$1-$C396,FALSE)</f>
        <v>523</v>
      </c>
      <c r="AJ396">
        <f>VLOOKUP($A396,'Full dataset'!$A$4:$IE$190,2007+AJ$1-$C396,FALSE)</f>
        <v>-99</v>
      </c>
      <c r="AK396">
        <f>VLOOKUP($A396,'Full dataset'!$A$4:$IE$190,2007+AK$1-$C396,FALSE)</f>
        <v>5</v>
      </c>
      <c r="AL396">
        <f>VLOOKUP($A396,'Full dataset'!$A$4:$IE$190,2007+AL$1-$C396,FALSE)</f>
        <v>66</v>
      </c>
      <c r="AM396" t="str">
        <f>VLOOKUP($A396,'Full dataset'!$A$4:$IE$190,2007+AM$1-$C396,FALSE)</f>
        <v>.</v>
      </c>
      <c r="AN396">
        <f>VLOOKUP($A396,'Full dataset'!$A$4:$IE$190,2007+AN$1-$C396,FALSE)</f>
        <v>54552</v>
      </c>
      <c r="AO396">
        <f>VLOOKUP($A396,'Full dataset'!$A$4:$IE$190,2007+AO$1-$C396,FALSE)</f>
        <v>9</v>
      </c>
      <c r="AP396" t="s">
        <v>726</v>
      </c>
      <c r="AQ396" t="s">
        <v>726</v>
      </c>
      <c r="AR396" t="s">
        <v>726</v>
      </c>
      <c r="AS396" t="s">
        <v>726</v>
      </c>
      <c r="AT396" t="s">
        <v>726</v>
      </c>
      <c r="AU396">
        <f>VLOOKUP(A396,'Full dataset'!$A$4:$II$190,$AU$1,FALSE)</f>
        <v>2009</v>
      </c>
      <c r="AV396">
        <v>0</v>
      </c>
      <c r="AW396">
        <f>VLOOKUP(A396,'Full dataset'!$A$5:$IM$190,247,FALSE)</f>
        <v>1</v>
      </c>
      <c r="AX396">
        <f>VLOOKUP(A396,'Full dataset'!$A$4:$II$190,242,FALSE)</f>
        <v>2008</v>
      </c>
      <c r="AY396">
        <f>VLOOKUP(A396,'Full dataset'!$A$5:$IM$190,246,FALSE)</f>
        <v>1</v>
      </c>
      <c r="AZ396">
        <v>9999</v>
      </c>
      <c r="BA396">
        <f>MAX(VLOOKUP($A396,'Full dataset'!$A$4:$IX$190,BA$1,FALSE),AW396)</f>
        <v>1</v>
      </c>
      <c r="BB396">
        <f>IF(VLOOKUP($A396,'Full dataset'!$A$4:$IX$190,BB$1,FALSE)&gt;0,VLOOKUP($A396,'Full dataset'!$A$4:$IX$190,BB$1,FALSE),AU396)</f>
        <v>2009</v>
      </c>
      <c r="BC396">
        <f>MAX(VLOOKUP($A396,'Full dataset'!$A$4:$IX$190,BC$1,FALSE),AY396)</f>
        <v>1</v>
      </c>
      <c r="BD396">
        <f>MAX(VLOOKUP($A396,'Full dataset'!$A$4:$IX$190,BD$1,FALSE),AX396)</f>
        <v>2008</v>
      </c>
      <c r="BE396">
        <f t="shared" si="39"/>
        <v>2008</v>
      </c>
      <c r="BF396">
        <f t="shared" si="40"/>
        <v>0</v>
      </c>
      <c r="BG396">
        <f t="shared" si="41"/>
        <v>0</v>
      </c>
      <c r="BH396">
        <f t="shared" si="36"/>
        <v>0</v>
      </c>
      <c r="BI396">
        <f t="shared" si="37"/>
        <v>0</v>
      </c>
      <c r="BO396">
        <f>IF(BF396=1,VLOOKUP($A396,'Full dataset'!$A$4:$IE$190,2007+BO$1-$C396,FALSE),0)</f>
        <v>0</v>
      </c>
      <c r="BP396">
        <f>IF(BF396=1,VLOOKUP($A396,'Full dataset'!$A$4:$IE$190,2007+BP$1-$C396,FALSE),0)</f>
        <v>0</v>
      </c>
      <c r="BQ396">
        <f>IF(BF396=1,VLOOKUP($A396,'Full dataset'!$A$4:$IE$190,2007+BQ$1-$C396,FALSE),0)</f>
        <v>0</v>
      </c>
      <c r="BR396">
        <f>IF($BG396=1,VLOOKUP($A396,'Full dataset'!$A$4:$IE$190,BR$1-2007+$C396,FALSE),0)</f>
        <v>0</v>
      </c>
      <c r="BS396">
        <f>IF($BG396=1,VLOOKUP($A396,'Full dataset'!$A$4:$IE$190,BS$1-2007+$C396,FALSE),0)</f>
        <v>0</v>
      </c>
      <c r="BT396">
        <f>IF($BG396=1,VLOOKUP($A396,'Full dataset'!$A$4:$IE$190,BT$1-2007+$C396,FALSE),0)</f>
        <v>0</v>
      </c>
      <c r="BU396">
        <f>IF($BG396=1,VLOOKUP($A396,'Full dataset'!$A$4:$IE$190,BU$1-2007+$C396,FALSE),0)</f>
        <v>0</v>
      </c>
      <c r="BV396">
        <f>IF($BG396=1,VLOOKUP($A396,'Full dataset'!$A$4:$IE$190,BV$1-2007+$C396,FALSE),0)</f>
        <v>0</v>
      </c>
      <c r="BW396">
        <f>IF($BG396=1,VLOOKUP($A396,'Full dataset'!$A$4:$IE$190,BW$1-2007+$C396,FALSE),0)</f>
        <v>0</v>
      </c>
      <c r="BX396">
        <f>IF($BG396=1,VLOOKUP($A396,'Full dataset'!$A$4:$IE$190,BX$1-2007+$C396,FALSE),0)</f>
        <v>0</v>
      </c>
    </row>
    <row r="397" spans="1:76" x14ac:dyDescent="0.25">
      <c r="A397">
        <v>23</v>
      </c>
      <c r="B397" t="s">
        <v>67</v>
      </c>
      <c r="C397">
        <v>2009</v>
      </c>
      <c r="D397" t="s">
        <v>591</v>
      </c>
      <c r="E397">
        <f t="shared" si="38"/>
        <v>1</v>
      </c>
      <c r="F397">
        <v>1</v>
      </c>
      <c r="G397">
        <v>46882</v>
      </c>
      <c r="H397">
        <v>3.5109713173069723</v>
      </c>
      <c r="I397">
        <v>14755</v>
      </c>
      <c r="J397">
        <v>1</v>
      </c>
      <c r="K397">
        <v>684</v>
      </c>
      <c r="L397">
        <v>5.1224443945180859E-2</v>
      </c>
      <c r="M397">
        <v>197</v>
      </c>
      <c r="N397">
        <v>2</v>
      </c>
      <c r="O397">
        <v>2382</v>
      </c>
      <c r="P397">
        <v>0.17838687935295439</v>
      </c>
      <c r="Q397">
        <v>23</v>
      </c>
      <c r="R397">
        <v>40026</v>
      </c>
      <c r="S397">
        <v>3674</v>
      </c>
      <c r="T397">
        <v>334413</v>
      </c>
      <c r="U397">
        <v>1</v>
      </c>
      <c r="V397">
        <v>112</v>
      </c>
      <c r="W397">
        <v>254</v>
      </c>
      <c r="X397">
        <v>513</v>
      </c>
      <c r="Y397">
        <v>1</v>
      </c>
      <c r="Z397">
        <v>1</v>
      </c>
      <c r="AA397" t="s">
        <v>744</v>
      </c>
      <c r="AB397">
        <v>241473</v>
      </c>
      <c r="AC397">
        <f>VLOOKUP(A397,'Full dataset'!$A$4:$IE$190,2033-C397,FALSE)</f>
        <v>8.5</v>
      </c>
      <c r="AD397">
        <f>VLOOKUP(A397,'Full dataset'!$A$4:$IE$190,2041-C397,FALSE)</f>
        <v>12255</v>
      </c>
      <c r="AE397">
        <f>VLOOKUP(A397,'Full dataset'!$A$4:$IE$190,2050-C397,FALSE)</f>
        <v>7.04</v>
      </c>
      <c r="AF397">
        <v>7.77</v>
      </c>
      <c r="AG397">
        <f>VLOOKUP($A397,'Full dataset'!$A$4:$IE$190,2007+AG$1-$C397,FALSE)</f>
        <v>1592</v>
      </c>
      <c r="AH397">
        <f>VLOOKUP($A397,'Full dataset'!$A$4:$IE$190,2007+AH$1-$C397,FALSE)</f>
        <v>27445</v>
      </c>
      <c r="AI397">
        <f>VLOOKUP($A397,'Full dataset'!$A$4:$IE$190,2007+AI$1-$C397,FALSE)</f>
        <v>10416</v>
      </c>
      <c r="AJ397">
        <f>VLOOKUP($A397,'Full dataset'!$A$4:$IE$190,2007+AJ$1-$C397,FALSE)</f>
        <v>329</v>
      </c>
      <c r="AK397">
        <f>VLOOKUP($A397,'Full dataset'!$A$4:$IE$190,2007+AK$1-$C397,FALSE)</f>
        <v>15</v>
      </c>
      <c r="AL397">
        <f>VLOOKUP($A397,'Full dataset'!$A$4:$IE$190,2007+AL$1-$C397,FALSE)</f>
        <v>25</v>
      </c>
      <c r="AM397" t="str">
        <f>VLOOKUP($A397,'Full dataset'!$A$4:$IE$190,2007+AM$1-$C397,FALSE)</f>
        <v>.</v>
      </c>
      <c r="AN397">
        <f>VLOOKUP($A397,'Full dataset'!$A$4:$IE$190,2007+AN$1-$C397,FALSE)</f>
        <v>69000</v>
      </c>
      <c r="AO397">
        <f>VLOOKUP($A397,'Full dataset'!$A$4:$IE$190,2007+AO$1-$C397,FALSE)</f>
        <v>2</v>
      </c>
      <c r="AP397" t="s">
        <v>726</v>
      </c>
      <c r="AQ397" t="s">
        <v>726</v>
      </c>
      <c r="AR397" t="s">
        <v>726</v>
      </c>
      <c r="AS397" t="s">
        <v>726</v>
      </c>
      <c r="AT397" t="s">
        <v>726</v>
      </c>
      <c r="AU397">
        <f>VLOOKUP(A397,'Full dataset'!$A$4:$II$190,$AU$1,FALSE)</f>
        <v>2014</v>
      </c>
      <c r="AV397">
        <v>1</v>
      </c>
      <c r="AW397">
        <f>VLOOKUP(A397,'Full dataset'!$A$5:$IM$190,247,FALSE)</f>
        <v>1</v>
      </c>
      <c r="AX397">
        <f>VLOOKUP(A397,'Full dataset'!$A$4:$II$190,242,FALSE)</f>
        <v>2008</v>
      </c>
      <c r="AY397">
        <f>VLOOKUP(A397,'Full dataset'!$A$5:$IM$190,246,FALSE)</f>
        <v>2</v>
      </c>
      <c r="AZ397">
        <v>9999</v>
      </c>
      <c r="BA397">
        <f>MAX(VLOOKUP($A397,'Full dataset'!$A$4:$IX$190,BA$1,FALSE),AW397)</f>
        <v>1</v>
      </c>
      <c r="BB397">
        <f>IF(VLOOKUP($A397,'Full dataset'!$A$4:$IX$190,BB$1,FALSE)&gt;0,VLOOKUP($A397,'Full dataset'!$A$4:$IX$190,BB$1,FALSE),AU397)</f>
        <v>2014</v>
      </c>
      <c r="BC397">
        <f>MAX(VLOOKUP($A397,'Full dataset'!$A$4:$IX$190,BC$1,FALSE),AY397)</f>
        <v>2</v>
      </c>
      <c r="BD397">
        <f>MAX(VLOOKUP($A397,'Full dataset'!$A$4:$IX$190,BD$1,FALSE),AX397)</f>
        <v>2008</v>
      </c>
      <c r="BE397">
        <f t="shared" si="39"/>
        <v>2008</v>
      </c>
      <c r="BF397">
        <f t="shared" si="40"/>
        <v>0</v>
      </c>
      <c r="BG397">
        <f t="shared" si="41"/>
        <v>1</v>
      </c>
      <c r="BH397">
        <f t="shared" si="36"/>
        <v>0</v>
      </c>
      <c r="BI397">
        <f t="shared" si="37"/>
        <v>1</v>
      </c>
      <c r="BO397">
        <f>IF(BF397=1,VLOOKUP($A397,'Full dataset'!$A$4:$IE$190,2007+BO$1-$C397,FALSE),0)</f>
        <v>0</v>
      </c>
      <c r="BP397">
        <f>IF(BF397=1,VLOOKUP($A397,'Full dataset'!$A$4:$IE$190,2007+BP$1-$C397,FALSE),0)</f>
        <v>0</v>
      </c>
      <c r="BQ397">
        <f>IF(BF397=1,VLOOKUP($A397,'Full dataset'!$A$4:$IE$190,2007+BQ$1-$C397,FALSE),0)</f>
        <v>0</v>
      </c>
      <c r="BR397">
        <f>IF($BG397=1,VLOOKUP($A397,'Full dataset'!$A$4:$IE$190,BR$1-2007+$C397,FALSE),0)</f>
        <v>92</v>
      </c>
      <c r="BS397">
        <f>IF($BG397=1,VLOOKUP($A397,'Full dataset'!$A$4:$IE$190,BS$1-2007+$C397,FALSE),0)</f>
        <v>66</v>
      </c>
      <c r="BT397">
        <f>IF($BG397=1,VLOOKUP($A397,'Full dataset'!$A$4:$IE$190,BT$1-2007+$C397,FALSE),0)</f>
        <v>305</v>
      </c>
      <c r="BU397">
        <f>IF($BG397=1,VLOOKUP($A397,'Full dataset'!$A$4:$IE$190,BU$1-2007+$C397,FALSE),0)</f>
        <v>0</v>
      </c>
      <c r="BV397">
        <f>IF($BG397=1,VLOOKUP($A397,'Full dataset'!$A$4:$IE$190,BV$1-2007+$C397,FALSE),0)</f>
        <v>0</v>
      </c>
      <c r="BW397">
        <f>IF($BG397=1,VLOOKUP($A397,'Full dataset'!$A$4:$IE$190,BW$1-2007+$C397,FALSE),0)</f>
        <v>11</v>
      </c>
      <c r="BX397">
        <f>IF($BG397=1,VLOOKUP($A397,'Full dataset'!$A$4:$IE$190,BX$1-2007+$C397,FALSE),0)</f>
        <v>125</v>
      </c>
    </row>
    <row r="398" spans="1:76" x14ac:dyDescent="0.25">
      <c r="A398">
        <v>24</v>
      </c>
      <c r="B398" t="s">
        <v>68</v>
      </c>
      <c r="C398">
        <v>2009</v>
      </c>
      <c r="D398" t="s">
        <v>582</v>
      </c>
      <c r="E398">
        <f t="shared" si="38"/>
        <v>0</v>
      </c>
      <c r="F398">
        <v>1</v>
      </c>
      <c r="G398">
        <v>2631</v>
      </c>
      <c r="H398">
        <v>1.5993920972644378</v>
      </c>
      <c r="I398">
        <v>1475</v>
      </c>
      <c r="J398">
        <v>0</v>
      </c>
      <c r="N398">
        <v>0</v>
      </c>
      <c r="U398">
        <v>1</v>
      </c>
      <c r="V398">
        <v>218</v>
      </c>
      <c r="W398">
        <v>3805</v>
      </c>
      <c r="X398">
        <v>1349</v>
      </c>
      <c r="Y398">
        <v>1</v>
      </c>
      <c r="Z398">
        <v>0</v>
      </c>
      <c r="AA398" t="s">
        <v>745</v>
      </c>
      <c r="AB398">
        <v>8427</v>
      </c>
      <c r="AC398">
        <f>VLOOKUP(A398,'Full dataset'!$A$4:$IE$190,2033-C398,FALSE)</f>
        <v>6.5</v>
      </c>
      <c r="AD398">
        <f>VLOOKUP(A398,'Full dataset'!$A$4:$IE$190,2041-C398,FALSE)</f>
        <v>1842</v>
      </c>
      <c r="AE398">
        <f>VLOOKUP(A398,'Full dataset'!$A$4:$IE$190,2050-C398,FALSE)</f>
        <v>0</v>
      </c>
      <c r="AF398">
        <v>3.25</v>
      </c>
      <c r="AG398" t="str">
        <f>VLOOKUP($A398,'Full dataset'!$A$4:$IE$190,2007+AG$1-$C398,FALSE)</f>
        <v>.</v>
      </c>
      <c r="AH398" t="str">
        <f>VLOOKUP($A398,'Full dataset'!$A$4:$IE$190,2007+AH$1-$C398,FALSE)</f>
        <v>.</v>
      </c>
      <c r="AI398">
        <f>VLOOKUP($A398,'Full dataset'!$A$4:$IE$190,2007+AI$1-$C398,FALSE)</f>
        <v>551</v>
      </c>
      <c r="AJ398">
        <f>VLOOKUP($A398,'Full dataset'!$A$4:$IE$190,2007+AJ$1-$C398,FALSE)</f>
        <v>121</v>
      </c>
      <c r="AK398">
        <f>VLOOKUP($A398,'Full dataset'!$A$4:$IE$190,2007+AK$1-$C398,FALSE)</f>
        <v>0</v>
      </c>
      <c r="AL398">
        <f>VLOOKUP($A398,'Full dataset'!$A$4:$IE$190,2007+AL$1-$C398,FALSE)</f>
        <v>59</v>
      </c>
      <c r="AM398" t="str">
        <f>VLOOKUP($A398,'Full dataset'!$A$4:$IE$190,2007+AM$1-$C398,FALSE)</f>
        <v>.</v>
      </c>
      <c r="AN398">
        <f>VLOOKUP($A398,'Full dataset'!$A$4:$IE$190,2007+AN$1-$C398,FALSE)</f>
        <v>14424</v>
      </c>
      <c r="AO398">
        <f>VLOOKUP($A398,'Full dataset'!$A$4:$IE$190,2007+AO$1-$C398,FALSE)</f>
        <v>9</v>
      </c>
      <c r="AP398" t="s">
        <v>726</v>
      </c>
      <c r="AQ398" t="s">
        <v>726</v>
      </c>
      <c r="AR398" t="s">
        <v>726</v>
      </c>
      <c r="AS398" t="s">
        <v>726</v>
      </c>
      <c r="AT398" t="s">
        <v>726</v>
      </c>
      <c r="AU398">
        <f>VLOOKUP(A398,'Full dataset'!$A$4:$II$190,$AU$1,FALSE)</f>
        <v>2009</v>
      </c>
      <c r="AV398">
        <v>0</v>
      </c>
      <c r="AW398">
        <f>VLOOKUP(A398,'Full dataset'!$A$5:$IM$190,247,FALSE)</f>
        <v>1</v>
      </c>
      <c r="AX398">
        <f>VLOOKUP(A398,'Full dataset'!$A$4:$II$190,242,FALSE)</f>
        <v>2008</v>
      </c>
      <c r="AY398">
        <f>VLOOKUP(A398,'Full dataset'!$A$5:$IM$190,246,FALSE)</f>
        <v>1</v>
      </c>
      <c r="AZ398">
        <v>9999</v>
      </c>
      <c r="BA398">
        <f>MAX(VLOOKUP($A398,'Full dataset'!$A$4:$IX$190,BA$1,FALSE),AW398)</f>
        <v>1</v>
      </c>
      <c r="BB398">
        <f>IF(VLOOKUP($A398,'Full dataset'!$A$4:$IX$190,BB$1,FALSE)&gt;0,VLOOKUP($A398,'Full dataset'!$A$4:$IX$190,BB$1,FALSE),AU398)</f>
        <v>2009</v>
      </c>
      <c r="BC398">
        <f>MAX(VLOOKUP($A398,'Full dataset'!$A$4:$IX$190,BC$1,FALSE),AY398)</f>
        <v>1</v>
      </c>
      <c r="BD398">
        <f>MAX(VLOOKUP($A398,'Full dataset'!$A$4:$IX$190,BD$1,FALSE),AX398)</f>
        <v>2008</v>
      </c>
      <c r="BE398">
        <f t="shared" si="39"/>
        <v>2008</v>
      </c>
      <c r="BF398">
        <f t="shared" si="40"/>
        <v>0</v>
      </c>
      <c r="BG398">
        <f t="shared" si="41"/>
        <v>0</v>
      </c>
      <c r="BH398">
        <f t="shared" si="36"/>
        <v>0</v>
      </c>
      <c r="BI398">
        <f t="shared" si="37"/>
        <v>0</v>
      </c>
      <c r="BO398">
        <f>IF(BF398=1,VLOOKUP($A398,'Full dataset'!$A$4:$IE$190,2007+BO$1-$C398,FALSE),0)</f>
        <v>0</v>
      </c>
      <c r="BP398">
        <f>IF(BF398=1,VLOOKUP($A398,'Full dataset'!$A$4:$IE$190,2007+BP$1-$C398,FALSE),0)</f>
        <v>0</v>
      </c>
      <c r="BQ398">
        <f>IF(BF398=1,VLOOKUP($A398,'Full dataset'!$A$4:$IE$190,2007+BQ$1-$C398,FALSE),0)</f>
        <v>0</v>
      </c>
      <c r="BR398">
        <f>IF($BG398=1,VLOOKUP($A398,'Full dataset'!$A$4:$IE$190,BR$1-2007+$C398,FALSE),0)</f>
        <v>0</v>
      </c>
      <c r="BS398">
        <f>IF($BG398=1,VLOOKUP($A398,'Full dataset'!$A$4:$IE$190,BS$1-2007+$C398,FALSE),0)</f>
        <v>0</v>
      </c>
      <c r="BT398">
        <f>IF($BG398=1,VLOOKUP($A398,'Full dataset'!$A$4:$IE$190,BT$1-2007+$C398,FALSE),0)</f>
        <v>0</v>
      </c>
      <c r="BU398">
        <f>IF($BG398=1,VLOOKUP($A398,'Full dataset'!$A$4:$IE$190,BU$1-2007+$C398,FALSE),0)</f>
        <v>0</v>
      </c>
      <c r="BV398">
        <f>IF($BG398=1,VLOOKUP($A398,'Full dataset'!$A$4:$IE$190,BV$1-2007+$C398,FALSE),0)</f>
        <v>0</v>
      </c>
      <c r="BW398">
        <f>IF($BG398=1,VLOOKUP($A398,'Full dataset'!$A$4:$IE$190,BW$1-2007+$C398,FALSE),0)</f>
        <v>0</v>
      </c>
      <c r="BX398">
        <f>IF($BG398=1,VLOOKUP($A398,'Full dataset'!$A$4:$IE$190,BX$1-2007+$C398,FALSE),0)</f>
        <v>0</v>
      </c>
    </row>
    <row r="399" spans="1:76" x14ac:dyDescent="0.25">
      <c r="A399">
        <v>25</v>
      </c>
      <c r="B399" t="s">
        <v>69</v>
      </c>
      <c r="C399">
        <v>2009</v>
      </c>
      <c r="D399" t="s">
        <v>591</v>
      </c>
      <c r="E399">
        <f t="shared" si="38"/>
        <v>1</v>
      </c>
      <c r="F399">
        <v>1</v>
      </c>
      <c r="G399">
        <v>3261</v>
      </c>
      <c r="H399">
        <v>2.6972704714640199</v>
      </c>
      <c r="I399">
        <v>1197</v>
      </c>
      <c r="J399">
        <v>0</v>
      </c>
      <c r="N399">
        <v>2</v>
      </c>
      <c r="O399">
        <v>87</v>
      </c>
      <c r="P399">
        <v>7.1960297766749379E-2</v>
      </c>
      <c r="Q399">
        <v>0</v>
      </c>
      <c r="R399">
        <v>40269</v>
      </c>
      <c r="S399">
        <v>7372</v>
      </c>
      <c r="T399">
        <v>511210</v>
      </c>
      <c r="U399">
        <v>1</v>
      </c>
      <c r="V399">
        <v>19</v>
      </c>
      <c r="W399">
        <v>1734</v>
      </c>
      <c r="X399">
        <v>1477</v>
      </c>
      <c r="Y399">
        <v>1</v>
      </c>
      <c r="Z399">
        <v>1</v>
      </c>
      <c r="AA399" t="s">
        <v>746</v>
      </c>
      <c r="AB399">
        <v>26553</v>
      </c>
      <c r="AC399">
        <f>VLOOKUP(A399,'Full dataset'!$A$4:$IE$190,2033-C399,FALSE)</f>
        <v>0</v>
      </c>
      <c r="AD399">
        <f>VLOOKUP(A399,'Full dataset'!$A$4:$IE$190,2041-C399,FALSE)</f>
        <v>1209</v>
      </c>
      <c r="AE399">
        <f>VLOOKUP(A399,'Full dataset'!$A$4:$IE$190,2050-C399,FALSE)</f>
        <v>0</v>
      </c>
      <c r="AF399">
        <v>0</v>
      </c>
      <c r="AG399">
        <f>VLOOKUP($A399,'Full dataset'!$A$4:$IE$190,2007+AG$1-$C399,FALSE)</f>
        <v>-1.1419999999999999</v>
      </c>
      <c r="AH399">
        <f>VLOOKUP($A399,'Full dataset'!$A$4:$IE$190,2007+AH$1-$C399,FALSE)</f>
        <v>171.13</v>
      </c>
      <c r="AI399">
        <f>VLOOKUP($A399,'Full dataset'!$A$4:$IE$190,2007+AI$1-$C399,FALSE)</f>
        <v>196.57900000000001</v>
      </c>
      <c r="AJ399" t="str">
        <f>VLOOKUP($A399,'Full dataset'!$A$4:$IE$190,2007+AJ$1-$C399,FALSE)</f>
        <v>.</v>
      </c>
      <c r="AK399" t="str">
        <f>VLOOKUP($A399,'Full dataset'!$A$4:$IE$190,2007+AK$1-$C399,FALSE)</f>
        <v>.</v>
      </c>
      <c r="AL399" t="str">
        <f>VLOOKUP($A399,'Full dataset'!$A$4:$IE$190,2007+AL$1-$C399,FALSE)</f>
        <v>.</v>
      </c>
      <c r="AM399" t="str">
        <f>VLOOKUP($A399,'Full dataset'!$A$4:$IE$190,2007+AM$1-$C399,FALSE)</f>
        <v>.</v>
      </c>
      <c r="AN399" t="str">
        <f>VLOOKUP($A399,'Full dataset'!$A$4:$IE$190,2007+AN$1-$C399,FALSE)</f>
        <v>.</v>
      </c>
      <c r="AO399" t="str">
        <f>VLOOKUP($A399,'Full dataset'!$A$4:$IE$190,2007+AO$1-$C399,FALSE)</f>
        <v>.</v>
      </c>
      <c r="AP399" t="s">
        <v>726</v>
      </c>
      <c r="AQ399" t="s">
        <v>726</v>
      </c>
      <c r="AR399" t="s">
        <v>726</v>
      </c>
      <c r="AS399" t="s">
        <v>726</v>
      </c>
      <c r="AT399" t="s">
        <v>726</v>
      </c>
      <c r="AU399">
        <f>VLOOKUP(A399,'Full dataset'!$A$4:$II$190,$AU$1,FALSE)</f>
        <v>2011</v>
      </c>
      <c r="AV399">
        <v>0</v>
      </c>
      <c r="AW399">
        <f>VLOOKUP(A399,'Full dataset'!$A$5:$IM$190,247,FALSE)</f>
        <v>2</v>
      </c>
      <c r="AX399">
        <f>VLOOKUP(A399,'Full dataset'!$A$4:$II$190,242,FALSE)</f>
        <v>2008</v>
      </c>
      <c r="AY399">
        <f>VLOOKUP(A399,'Full dataset'!$A$5:$IM$190,246,FALSE)</f>
        <v>1</v>
      </c>
      <c r="AZ399">
        <v>9999</v>
      </c>
      <c r="BA399">
        <f>MAX(VLOOKUP($A399,'Full dataset'!$A$4:$IX$190,BA$1,FALSE),AW399)</f>
        <v>2</v>
      </c>
      <c r="BB399">
        <f>IF(VLOOKUP($A399,'Full dataset'!$A$4:$IX$190,BB$1,FALSE)&gt;0,VLOOKUP($A399,'Full dataset'!$A$4:$IX$190,BB$1,FALSE),AU399)</f>
        <v>2011</v>
      </c>
      <c r="BC399">
        <f>MAX(VLOOKUP($A399,'Full dataset'!$A$4:$IX$190,BC$1,FALSE),AY399)</f>
        <v>1</v>
      </c>
      <c r="BD399">
        <f>MAX(VLOOKUP($A399,'Full dataset'!$A$4:$IX$190,BD$1,FALSE),AX399)</f>
        <v>2008</v>
      </c>
      <c r="BE399">
        <f t="shared" si="39"/>
        <v>2008</v>
      </c>
      <c r="BF399">
        <f t="shared" si="40"/>
        <v>0</v>
      </c>
      <c r="BG399">
        <f t="shared" si="41"/>
        <v>0</v>
      </c>
      <c r="BH399">
        <f t="shared" si="36"/>
        <v>0</v>
      </c>
      <c r="BI399">
        <f t="shared" si="37"/>
        <v>0</v>
      </c>
      <c r="BO399">
        <f>IF(BF399=1,VLOOKUP($A399,'Full dataset'!$A$4:$IE$190,2007+BO$1-$C399,FALSE),0)</f>
        <v>0</v>
      </c>
      <c r="BP399">
        <f>IF(BF399=1,VLOOKUP($A399,'Full dataset'!$A$4:$IE$190,2007+BP$1-$C399,FALSE),0)</f>
        <v>0</v>
      </c>
      <c r="BQ399">
        <f>IF(BF399=1,VLOOKUP($A399,'Full dataset'!$A$4:$IE$190,2007+BQ$1-$C399,FALSE),0)</f>
        <v>0</v>
      </c>
      <c r="BR399">
        <f>IF($BG399=1,VLOOKUP($A399,'Full dataset'!$A$4:$IE$190,BR$1-2007+$C399,FALSE),0)</f>
        <v>0</v>
      </c>
      <c r="BS399">
        <f>IF($BG399=1,VLOOKUP($A399,'Full dataset'!$A$4:$IE$190,BS$1-2007+$C399,FALSE),0)</f>
        <v>0</v>
      </c>
      <c r="BT399">
        <f>IF($BG399=1,VLOOKUP($A399,'Full dataset'!$A$4:$IE$190,BT$1-2007+$C399,FALSE),0)</f>
        <v>0</v>
      </c>
      <c r="BU399">
        <f>IF($BG399=1,VLOOKUP($A399,'Full dataset'!$A$4:$IE$190,BU$1-2007+$C399,FALSE),0)</f>
        <v>0</v>
      </c>
      <c r="BV399">
        <f>IF($BG399=1,VLOOKUP($A399,'Full dataset'!$A$4:$IE$190,BV$1-2007+$C399,FALSE),0)</f>
        <v>0</v>
      </c>
      <c r="BW399">
        <f>IF($BG399=1,VLOOKUP($A399,'Full dataset'!$A$4:$IE$190,BW$1-2007+$C399,FALSE),0)</f>
        <v>0</v>
      </c>
      <c r="BX399">
        <f>IF($BG399=1,VLOOKUP($A399,'Full dataset'!$A$4:$IE$190,BX$1-2007+$C399,FALSE),0)</f>
        <v>0</v>
      </c>
    </row>
    <row r="400" spans="1:76" x14ac:dyDescent="0.25">
      <c r="A400">
        <v>26</v>
      </c>
      <c r="B400" t="s">
        <v>70</v>
      </c>
      <c r="C400">
        <v>2009</v>
      </c>
      <c r="D400" t="s">
        <v>582</v>
      </c>
      <c r="E400">
        <f t="shared" si="38"/>
        <v>0</v>
      </c>
      <c r="F400">
        <v>1</v>
      </c>
      <c r="G400">
        <v>5772</v>
      </c>
      <c r="H400">
        <v>1.8236966824644549</v>
      </c>
      <c r="I400">
        <v>2364</v>
      </c>
      <c r="J400">
        <v>1</v>
      </c>
      <c r="K400">
        <v>544</v>
      </c>
      <c r="L400">
        <v>0.17187993680884675</v>
      </c>
      <c r="M400">
        <v>2383</v>
      </c>
      <c r="N400">
        <v>2</v>
      </c>
      <c r="O400">
        <v>441</v>
      </c>
      <c r="P400">
        <v>0.13933649289099526</v>
      </c>
      <c r="Q400">
        <v>18</v>
      </c>
      <c r="R400">
        <v>40603</v>
      </c>
      <c r="U400">
        <v>1</v>
      </c>
      <c r="V400">
        <v>6</v>
      </c>
      <c r="W400">
        <v>1813</v>
      </c>
      <c r="X400">
        <v>15545</v>
      </c>
      <c r="Y400">
        <v>1</v>
      </c>
      <c r="Z400">
        <v>1</v>
      </c>
      <c r="AA400" t="s">
        <v>747</v>
      </c>
      <c r="AB400">
        <v>47820</v>
      </c>
      <c r="AC400">
        <f>VLOOKUP(A400,'Full dataset'!$A$4:$IE$190,2033-C400,FALSE)</f>
        <v>5.0999999999999996</v>
      </c>
      <c r="AD400">
        <f>VLOOKUP(A400,'Full dataset'!$A$4:$IE$190,2041-C400,FALSE)</f>
        <v>3165</v>
      </c>
      <c r="AE400">
        <f>VLOOKUP(A400,'Full dataset'!$A$4:$IE$190,2050-C400,FALSE)</f>
        <v>0</v>
      </c>
      <c r="AF400">
        <v>2.5499999999999998</v>
      </c>
      <c r="AG400" t="str">
        <f>VLOOKUP($A400,'Full dataset'!$A$4:$IE$190,2007+AG$1-$C400,FALSE)</f>
        <v>.</v>
      </c>
      <c r="AH400" t="str">
        <f>VLOOKUP($A400,'Full dataset'!$A$4:$IE$190,2007+AH$1-$C400,FALSE)</f>
        <v>.</v>
      </c>
      <c r="AI400" t="str">
        <f>VLOOKUP($A400,'Full dataset'!$A$4:$IE$190,2007+AI$1-$C400,FALSE)</f>
        <v>.</v>
      </c>
      <c r="AJ400" t="str">
        <f>VLOOKUP($A400,'Full dataset'!$A$4:$IE$190,2007+AJ$1-$C400,FALSE)</f>
        <v>.</v>
      </c>
      <c r="AK400" t="str">
        <f>VLOOKUP($A400,'Full dataset'!$A$4:$IE$190,2007+AK$1-$C400,FALSE)</f>
        <v>.</v>
      </c>
      <c r="AL400">
        <f>VLOOKUP($A400,'Full dataset'!$A$4:$IE$190,2007+AL$1-$C400,FALSE)</f>
        <v>23</v>
      </c>
      <c r="AM400" t="str">
        <f>VLOOKUP($A400,'Full dataset'!$A$4:$IE$190,2007+AM$1-$C400,FALSE)</f>
        <v>.</v>
      </c>
      <c r="AN400" t="str">
        <f>VLOOKUP($A400,'Full dataset'!$A$4:$IE$190,2007+AN$1-$C400,FALSE)</f>
        <v>.</v>
      </c>
      <c r="AO400" t="str">
        <f>VLOOKUP($A400,'Full dataset'!$A$4:$IE$190,2007+AO$1-$C400,FALSE)</f>
        <v>.</v>
      </c>
      <c r="AP400" t="s">
        <v>726</v>
      </c>
      <c r="AQ400" t="s">
        <v>726</v>
      </c>
      <c r="AR400" t="s">
        <v>726</v>
      </c>
      <c r="AS400" t="s">
        <v>726</v>
      </c>
      <c r="AT400" t="s">
        <v>726</v>
      </c>
      <c r="AU400">
        <f>VLOOKUP(A400,'Full dataset'!$A$4:$II$190,$AU$1,FALSE)</f>
        <v>2011</v>
      </c>
      <c r="AV400">
        <v>1</v>
      </c>
      <c r="AW400">
        <f>VLOOKUP(A400,'Full dataset'!$A$5:$IM$190,247,FALSE)</f>
        <v>2</v>
      </c>
      <c r="AX400">
        <f>VLOOKUP(A400,'Full dataset'!$A$4:$II$190,242,FALSE)</f>
        <v>2007</v>
      </c>
      <c r="AY400">
        <f>VLOOKUP(A400,'Full dataset'!$A$5:$IM$190,246,FALSE)</f>
        <v>2</v>
      </c>
      <c r="AZ400">
        <v>9999</v>
      </c>
      <c r="BA400">
        <f>MAX(VLOOKUP($A400,'Full dataset'!$A$4:$IX$190,BA$1,FALSE),AW400)</f>
        <v>2</v>
      </c>
      <c r="BB400">
        <f>IF(VLOOKUP($A400,'Full dataset'!$A$4:$IX$190,BB$1,FALSE)&gt;0,VLOOKUP($A400,'Full dataset'!$A$4:$IX$190,BB$1,FALSE),AU400)</f>
        <v>2011</v>
      </c>
      <c r="BC400">
        <f>MAX(VLOOKUP($A400,'Full dataset'!$A$4:$IX$190,BC$1,FALSE),AY400)</f>
        <v>2</v>
      </c>
      <c r="BD400">
        <f>MAX(VLOOKUP($A400,'Full dataset'!$A$4:$IX$190,BD$1,FALSE),AX400)</f>
        <v>2007</v>
      </c>
      <c r="BE400">
        <f t="shared" si="39"/>
        <v>2007</v>
      </c>
      <c r="BF400">
        <f t="shared" si="40"/>
        <v>0</v>
      </c>
      <c r="BG400">
        <f t="shared" si="41"/>
        <v>1</v>
      </c>
      <c r="BH400">
        <f t="shared" si="36"/>
        <v>0</v>
      </c>
      <c r="BI400">
        <f t="shared" si="37"/>
        <v>1</v>
      </c>
      <c r="BO400">
        <f>IF(BF400=1,VLOOKUP($A400,'Full dataset'!$A$4:$IE$190,2007+BO$1-$C400,FALSE),0)</f>
        <v>0</v>
      </c>
      <c r="BP400">
        <f>IF(BF400=1,VLOOKUP($A400,'Full dataset'!$A$4:$IE$190,2007+BP$1-$C400,FALSE),0)</f>
        <v>0</v>
      </c>
      <c r="BQ400">
        <f>IF(BF400=1,VLOOKUP($A400,'Full dataset'!$A$4:$IE$190,2007+BQ$1-$C400,FALSE),0)</f>
        <v>0</v>
      </c>
      <c r="BR400">
        <f>IF($BG400=1,VLOOKUP($A400,'Full dataset'!$A$4:$IE$190,BR$1-2007+$C400,FALSE),0)</f>
        <v>0</v>
      </c>
      <c r="BS400">
        <f>IF($BG400=1,VLOOKUP($A400,'Full dataset'!$A$4:$IE$190,BS$1-2007+$C400,FALSE),0)</f>
        <v>0</v>
      </c>
      <c r="BT400">
        <f>IF($BG400=1,VLOOKUP($A400,'Full dataset'!$A$4:$IE$190,BT$1-2007+$C400,FALSE),0)</f>
        <v>0</v>
      </c>
      <c r="BU400">
        <f>IF($BG400=1,VLOOKUP($A400,'Full dataset'!$A$4:$IE$190,BU$1-2007+$C400,FALSE),0)</f>
        <v>0</v>
      </c>
      <c r="BV400">
        <f>IF($BG400=1,VLOOKUP($A400,'Full dataset'!$A$4:$IE$190,BV$1-2007+$C400,FALSE),0)</f>
        <v>0</v>
      </c>
      <c r="BW400">
        <f>IF($BG400=1,VLOOKUP($A400,'Full dataset'!$A$4:$IE$190,BW$1-2007+$C400,FALSE),0)</f>
        <v>0</v>
      </c>
      <c r="BX400">
        <f>IF($BG400=1,VLOOKUP($A400,'Full dataset'!$A$4:$IE$190,BX$1-2007+$C400,FALSE),0)</f>
        <v>0</v>
      </c>
    </row>
    <row r="401" spans="1:76" x14ac:dyDescent="0.25">
      <c r="A401">
        <v>27</v>
      </c>
      <c r="B401" t="s">
        <v>71</v>
      </c>
      <c r="C401">
        <v>2009</v>
      </c>
      <c r="D401" t="s">
        <v>591</v>
      </c>
      <c r="E401">
        <f t="shared" si="38"/>
        <v>1</v>
      </c>
      <c r="F401">
        <v>1</v>
      </c>
      <c r="G401">
        <v>51878</v>
      </c>
      <c r="H401">
        <v>13.644923724355602</v>
      </c>
      <c r="I401">
        <v>7578</v>
      </c>
      <c r="J401">
        <v>1</v>
      </c>
      <c r="K401">
        <v>7450</v>
      </c>
      <c r="L401">
        <v>1.9594950026301947</v>
      </c>
      <c r="M401">
        <v>991</v>
      </c>
      <c r="N401">
        <v>1</v>
      </c>
      <c r="O401">
        <v>90611</v>
      </c>
      <c r="P401">
        <v>23.832456601788532</v>
      </c>
      <c r="Q401">
        <v>2204</v>
      </c>
      <c r="R401">
        <v>39387</v>
      </c>
      <c r="S401">
        <v>7372</v>
      </c>
      <c r="T401">
        <v>511210</v>
      </c>
      <c r="U401">
        <v>1</v>
      </c>
      <c r="V401">
        <v>1917</v>
      </c>
      <c r="W401">
        <v>2172</v>
      </c>
      <c r="X401">
        <v>299</v>
      </c>
      <c r="Y401">
        <v>1</v>
      </c>
      <c r="Z401">
        <v>0</v>
      </c>
      <c r="AA401" t="s">
        <v>748</v>
      </c>
      <c r="AB401">
        <v>609917</v>
      </c>
      <c r="AC401">
        <f>VLOOKUP(A401,'Full dataset'!$A$4:$IE$190,2033-C401,FALSE)</f>
        <v>4.5999999999999996</v>
      </c>
      <c r="AD401">
        <f>VLOOKUP(A401,'Full dataset'!$A$4:$IE$190,2041-C401,FALSE)</f>
        <v>2361</v>
      </c>
      <c r="AE401">
        <f>VLOOKUP(A401,'Full dataset'!$A$4:$IE$190,2050-C401,FALSE)</f>
        <v>0</v>
      </c>
      <c r="AF401">
        <v>2.2999999999999998</v>
      </c>
      <c r="AG401">
        <f>VLOOKUP($A401,'Full dataset'!$A$4:$IE$190,2007+AG$1-$C401,FALSE)</f>
        <v>80.718999999999994</v>
      </c>
      <c r="AH401">
        <f>VLOOKUP($A401,'Full dataset'!$A$4:$IE$190,2007+AH$1-$C401,FALSE)</f>
        <v>2460.201</v>
      </c>
      <c r="AI401">
        <f>VLOOKUP($A401,'Full dataset'!$A$4:$IE$190,2007+AI$1-$C401,FALSE)</f>
        <v>1305.5830000000001</v>
      </c>
      <c r="AJ401">
        <f>VLOOKUP($A401,'Full dataset'!$A$4:$IE$190,2007+AJ$1-$C401,FALSE)</f>
        <v>408</v>
      </c>
      <c r="AK401" t="str">
        <f>VLOOKUP($A401,'Full dataset'!$A$4:$IE$190,2007+AK$1-$C401,FALSE)</f>
        <v>.</v>
      </c>
      <c r="AL401">
        <f>VLOOKUP($A401,'Full dataset'!$A$4:$IE$190,2007+AL$1-$C401,FALSE)</f>
        <v>33</v>
      </c>
      <c r="AM401" t="str">
        <f>VLOOKUP($A401,'Full dataset'!$A$4:$IE$190,2007+AM$1-$C401,FALSE)</f>
        <v>.</v>
      </c>
      <c r="AN401">
        <f>VLOOKUP($A401,'Full dataset'!$A$4:$IE$190,2007+AN$1-$C401,FALSE)</f>
        <v>58231</v>
      </c>
      <c r="AO401">
        <f>VLOOKUP($A401,'Full dataset'!$A$4:$IE$190,2007+AO$1-$C401,FALSE)</f>
        <v>7</v>
      </c>
      <c r="AP401" t="s">
        <v>726</v>
      </c>
      <c r="AQ401" t="s">
        <v>726</v>
      </c>
      <c r="AR401" t="s">
        <v>726</v>
      </c>
      <c r="AS401" t="s">
        <v>726</v>
      </c>
      <c r="AT401" t="s">
        <v>726</v>
      </c>
      <c r="AU401">
        <f>VLOOKUP(A401,'Full dataset'!$A$4:$II$190,$AU$1,FALSE)</f>
        <v>2014</v>
      </c>
      <c r="AV401">
        <v>1</v>
      </c>
      <c r="AW401">
        <f>VLOOKUP(A401,'Full dataset'!$A$5:$IM$190,247,FALSE)</f>
        <v>1</v>
      </c>
      <c r="AX401">
        <f>VLOOKUP(A401,'Full dataset'!$A$4:$II$190,242,FALSE)</f>
        <v>2007</v>
      </c>
      <c r="AY401">
        <f>VLOOKUP(A401,'Full dataset'!$A$5:$IM$190,246,FALSE)</f>
        <v>1</v>
      </c>
      <c r="AZ401">
        <v>9999</v>
      </c>
      <c r="BA401">
        <f>MAX(VLOOKUP($A401,'Full dataset'!$A$4:$IX$190,BA$1,FALSE),AW401)</f>
        <v>2</v>
      </c>
      <c r="BB401">
        <f>IF(VLOOKUP($A401,'Full dataset'!$A$4:$IX$190,BB$1,FALSE)&gt;0,VLOOKUP($A401,'Full dataset'!$A$4:$IX$190,BB$1,FALSE),AU401)</f>
        <v>2009</v>
      </c>
      <c r="BC401">
        <f>MAX(VLOOKUP($A401,'Full dataset'!$A$4:$IX$190,BC$1,FALSE),AY401)</f>
        <v>1</v>
      </c>
      <c r="BD401">
        <f>MAX(VLOOKUP($A401,'Full dataset'!$A$4:$IX$190,BD$1,FALSE),AX401)</f>
        <v>2007</v>
      </c>
      <c r="BE401">
        <f t="shared" si="39"/>
        <v>2007</v>
      </c>
      <c r="BF401">
        <f t="shared" si="40"/>
        <v>1</v>
      </c>
      <c r="BG401">
        <f t="shared" si="41"/>
        <v>0</v>
      </c>
      <c r="BH401">
        <f t="shared" si="36"/>
        <v>0</v>
      </c>
      <c r="BI401">
        <f t="shared" si="37"/>
        <v>1</v>
      </c>
      <c r="BO401">
        <f>IF(BF401=1,VLOOKUP($A401,'Full dataset'!$A$4:$IE$190,2007+BO$1-$C401,FALSE),0)</f>
        <v>0</v>
      </c>
      <c r="BP401">
        <f>IF(BF401=1,VLOOKUP($A401,'Full dataset'!$A$4:$IE$190,2007+BP$1-$C401,FALSE),0)</f>
        <v>0</v>
      </c>
      <c r="BQ401">
        <f>IF(BF401=1,VLOOKUP($A401,'Full dataset'!$A$4:$IE$190,2007+BQ$1-$C401,FALSE),0)</f>
        <v>0</v>
      </c>
      <c r="BR401">
        <f>IF($BG401=1,VLOOKUP($A401,'Full dataset'!$A$4:$IE$190,BR$1-2007+$C401,FALSE),0)</f>
        <v>0</v>
      </c>
      <c r="BS401">
        <f>IF($BG401=1,VLOOKUP($A401,'Full dataset'!$A$4:$IE$190,BS$1-2007+$C401,FALSE),0)</f>
        <v>0</v>
      </c>
      <c r="BT401">
        <f>IF($BG401=1,VLOOKUP($A401,'Full dataset'!$A$4:$IE$190,BT$1-2007+$C401,FALSE),0)</f>
        <v>0</v>
      </c>
      <c r="BU401">
        <f>IF($BG401=1,VLOOKUP($A401,'Full dataset'!$A$4:$IE$190,BU$1-2007+$C401,FALSE),0)</f>
        <v>0</v>
      </c>
      <c r="BV401">
        <f>IF($BG401=1,VLOOKUP($A401,'Full dataset'!$A$4:$IE$190,BV$1-2007+$C401,FALSE),0)</f>
        <v>0</v>
      </c>
      <c r="BW401">
        <f>IF($BG401=1,VLOOKUP($A401,'Full dataset'!$A$4:$IE$190,BW$1-2007+$C401,FALSE),0)</f>
        <v>0</v>
      </c>
      <c r="BX401">
        <f>IF($BG401=1,VLOOKUP($A401,'Full dataset'!$A$4:$IE$190,BX$1-2007+$C401,FALSE),0)</f>
        <v>0</v>
      </c>
    </row>
    <row r="402" spans="1:76" x14ac:dyDescent="0.25">
      <c r="A402">
        <v>28</v>
      </c>
      <c r="B402" t="s">
        <v>72</v>
      </c>
      <c r="C402">
        <v>2009</v>
      </c>
      <c r="D402" t="s">
        <v>591</v>
      </c>
      <c r="E402">
        <f t="shared" si="38"/>
        <v>1</v>
      </c>
      <c r="F402">
        <v>1</v>
      </c>
      <c r="G402">
        <v>11342</v>
      </c>
      <c r="H402">
        <v>3.4516129032258065</v>
      </c>
      <c r="I402">
        <v>2658</v>
      </c>
      <c r="J402">
        <v>0</v>
      </c>
      <c r="N402">
        <v>0</v>
      </c>
      <c r="S402">
        <v>1311</v>
      </c>
      <c r="T402">
        <v>211111</v>
      </c>
      <c r="U402">
        <v>1</v>
      </c>
      <c r="V402">
        <v>0</v>
      </c>
      <c r="W402">
        <v>8407</v>
      </c>
      <c r="X402">
        <v>14</v>
      </c>
      <c r="Y402">
        <v>1</v>
      </c>
      <c r="Z402">
        <v>1</v>
      </c>
      <c r="AA402" t="s">
        <v>749</v>
      </c>
      <c r="AB402">
        <v>131335</v>
      </c>
      <c r="AC402">
        <f>VLOOKUP(A402,'Full dataset'!$A$4:$IE$190,2033-C402,FALSE)</f>
        <v>8.8000000000000007</v>
      </c>
      <c r="AD402">
        <f>VLOOKUP(A402,'Full dataset'!$A$4:$IE$190,2041-C402,FALSE)</f>
        <v>3912</v>
      </c>
      <c r="AE402">
        <f>VLOOKUP(A402,'Full dataset'!$A$4:$IE$190,2050-C402,FALSE)</f>
        <v>7.44</v>
      </c>
      <c r="AF402">
        <v>8.120000000000001</v>
      </c>
      <c r="AG402">
        <f>VLOOKUP($A402,'Full dataset'!$A$4:$IE$190,2007+AG$1-$C402,FALSE)</f>
        <v>-2479</v>
      </c>
      <c r="AH402">
        <f>VLOOKUP($A402,'Full dataset'!$A$4:$IE$190,2007+AH$1-$C402,FALSE)</f>
        <v>29686</v>
      </c>
      <c r="AI402">
        <f>VLOOKUP($A402,'Full dataset'!$A$4:$IE$190,2007+AI$1-$C402,FALSE)</f>
        <v>8015</v>
      </c>
      <c r="AJ402">
        <f>VLOOKUP($A402,'Full dataset'!$A$4:$IE$190,2007+AJ$1-$C402,FALSE)</f>
        <v>162</v>
      </c>
      <c r="AK402">
        <f>VLOOKUP($A402,'Full dataset'!$A$4:$IE$190,2007+AK$1-$C402,FALSE)</f>
        <v>15</v>
      </c>
      <c r="AL402">
        <f>VLOOKUP($A402,'Full dataset'!$A$4:$IE$190,2007+AL$1-$C402,FALSE)</f>
        <v>32</v>
      </c>
      <c r="AM402" t="str">
        <f>VLOOKUP($A402,'Full dataset'!$A$4:$IE$190,2007+AM$1-$C402,FALSE)</f>
        <v>.</v>
      </c>
      <c r="AN402">
        <f>VLOOKUP($A402,'Full dataset'!$A$4:$IE$190,2007+AN$1-$C402,FALSE)</f>
        <v>53063</v>
      </c>
      <c r="AO402">
        <f>VLOOKUP($A402,'Full dataset'!$A$4:$IE$190,2007+AO$1-$C402,FALSE)</f>
        <v>2</v>
      </c>
      <c r="AP402" t="s">
        <v>726</v>
      </c>
      <c r="AQ402" t="s">
        <v>726</v>
      </c>
      <c r="AR402" t="s">
        <v>726</v>
      </c>
      <c r="AS402" t="s">
        <v>726</v>
      </c>
      <c r="AT402" t="s">
        <v>726</v>
      </c>
      <c r="AU402">
        <f>VLOOKUP(A402,'Full dataset'!$A$4:$II$190,$AU$1,FALSE)</f>
        <v>2009</v>
      </c>
      <c r="AV402">
        <v>0</v>
      </c>
      <c r="AW402">
        <f>VLOOKUP(A402,'Full dataset'!$A$5:$IM$190,247,FALSE)</f>
        <v>1</v>
      </c>
      <c r="AX402">
        <f>VLOOKUP(A402,'Full dataset'!$A$4:$II$190,242,FALSE)</f>
        <v>9999</v>
      </c>
      <c r="AY402">
        <f>VLOOKUP(A402,'Full dataset'!$A$5:$IM$190,246,FALSE)</f>
        <v>0</v>
      </c>
      <c r="AZ402">
        <v>9999</v>
      </c>
      <c r="BA402">
        <f>MAX(VLOOKUP($A402,'Full dataset'!$A$4:$IX$190,BA$1,FALSE),AW402)</f>
        <v>2</v>
      </c>
      <c r="BB402">
        <f>IF(VLOOKUP($A402,'Full dataset'!$A$4:$IX$190,BB$1,FALSE)&gt;0,VLOOKUP($A402,'Full dataset'!$A$4:$IX$190,BB$1,FALSE),AU402)</f>
        <v>2013</v>
      </c>
      <c r="BC402">
        <f>MAX(VLOOKUP($A402,'Full dataset'!$A$4:$IX$190,BC$1,FALSE),AY402)</f>
        <v>0</v>
      </c>
      <c r="BD402">
        <f>MAX(VLOOKUP($A402,'Full dataset'!$A$4:$IX$190,BD$1,FALSE),AX402)</f>
        <v>9999</v>
      </c>
      <c r="BE402">
        <f t="shared" si="39"/>
        <v>2013</v>
      </c>
      <c r="BF402">
        <f t="shared" si="40"/>
        <v>0</v>
      </c>
      <c r="BG402">
        <f t="shared" si="41"/>
        <v>0</v>
      </c>
      <c r="BH402">
        <f t="shared" si="36"/>
        <v>0</v>
      </c>
      <c r="BI402">
        <f t="shared" si="37"/>
        <v>0</v>
      </c>
      <c r="BO402">
        <f>IF(BF402=1,VLOOKUP($A402,'Full dataset'!$A$4:$IE$190,2007+BO$1-$C402,FALSE),0)</f>
        <v>0</v>
      </c>
      <c r="BP402">
        <f>IF(BF402=1,VLOOKUP($A402,'Full dataset'!$A$4:$IE$190,2007+BP$1-$C402,FALSE),0)</f>
        <v>0</v>
      </c>
      <c r="BQ402">
        <f>IF(BF402=1,VLOOKUP($A402,'Full dataset'!$A$4:$IE$190,2007+BQ$1-$C402,FALSE),0)</f>
        <v>0</v>
      </c>
      <c r="BR402">
        <f>IF($BG402=1,VLOOKUP($A402,'Full dataset'!$A$4:$IE$190,BR$1-2007+$C402,FALSE),0)</f>
        <v>0</v>
      </c>
      <c r="BS402">
        <f>IF($BG402=1,VLOOKUP($A402,'Full dataset'!$A$4:$IE$190,BS$1-2007+$C402,FALSE),0)</f>
        <v>0</v>
      </c>
      <c r="BT402">
        <f>IF($BG402=1,VLOOKUP($A402,'Full dataset'!$A$4:$IE$190,BT$1-2007+$C402,FALSE),0)</f>
        <v>0</v>
      </c>
      <c r="BU402">
        <f>IF($BG402=1,VLOOKUP($A402,'Full dataset'!$A$4:$IE$190,BU$1-2007+$C402,FALSE),0)</f>
        <v>0</v>
      </c>
      <c r="BV402">
        <f>IF($BG402=1,VLOOKUP($A402,'Full dataset'!$A$4:$IE$190,BV$1-2007+$C402,FALSE),0)</f>
        <v>0</v>
      </c>
      <c r="BW402">
        <f>IF($BG402=1,VLOOKUP($A402,'Full dataset'!$A$4:$IE$190,BW$1-2007+$C402,FALSE),0)</f>
        <v>0</v>
      </c>
      <c r="BX402">
        <f>IF($BG402=1,VLOOKUP($A402,'Full dataset'!$A$4:$IE$190,BX$1-2007+$C402,FALSE),0)</f>
        <v>0</v>
      </c>
    </row>
    <row r="403" spans="1:76" x14ac:dyDescent="0.25">
      <c r="A403">
        <v>29</v>
      </c>
      <c r="B403" t="s">
        <v>73</v>
      </c>
      <c r="C403">
        <v>2009</v>
      </c>
      <c r="D403" t="s">
        <v>582</v>
      </c>
      <c r="E403">
        <f t="shared" si="38"/>
        <v>0</v>
      </c>
      <c r="F403">
        <v>0</v>
      </c>
      <c r="J403">
        <v>0</v>
      </c>
      <c r="N403">
        <v>0</v>
      </c>
      <c r="U403">
        <v>1</v>
      </c>
      <c r="V403">
        <v>796</v>
      </c>
      <c r="W403">
        <v>11124</v>
      </c>
      <c r="X403">
        <v>3536</v>
      </c>
      <c r="Y403">
        <v>1</v>
      </c>
      <c r="Z403">
        <v>1</v>
      </c>
      <c r="AA403" t="s">
        <v>750</v>
      </c>
      <c r="AB403">
        <v>70109</v>
      </c>
      <c r="AC403">
        <f>VLOOKUP(A403,'Full dataset'!$A$4:$IE$190,2033-C403,FALSE)</f>
        <v>7.3</v>
      </c>
      <c r="AD403">
        <f>VLOOKUP(A403,'Full dataset'!$A$4:$IE$190,2041-C403,FALSE)</f>
        <v>3970</v>
      </c>
      <c r="AE403">
        <f>VLOOKUP(A403,'Full dataset'!$A$4:$IE$190,2050-C403,FALSE)</f>
        <v>0</v>
      </c>
      <c r="AF403">
        <v>3.65</v>
      </c>
      <c r="AG403" t="str">
        <f>VLOOKUP($A403,'Full dataset'!$A$4:$IE$190,2007+AG$1-$C403,FALSE)</f>
        <v>.</v>
      </c>
      <c r="AH403" t="str">
        <f>VLOOKUP($A403,'Full dataset'!$A$4:$IE$190,2007+AH$1-$C403,FALSE)</f>
        <v>.</v>
      </c>
      <c r="AI403">
        <f>VLOOKUP($A403,'Full dataset'!$A$4:$IE$190,2007+AI$1-$C403,FALSE)</f>
        <v>5429</v>
      </c>
      <c r="AJ403">
        <f>VLOOKUP($A403,'Full dataset'!$A$4:$IE$190,2007+AJ$1-$C403,FALSE)</f>
        <v>-448</v>
      </c>
      <c r="AK403">
        <f>VLOOKUP($A403,'Full dataset'!$A$4:$IE$190,2007+AK$1-$C403,FALSE)</f>
        <v>18</v>
      </c>
      <c r="AL403">
        <f>VLOOKUP($A403,'Full dataset'!$A$4:$IE$190,2007+AL$1-$C403,FALSE)</f>
        <v>10</v>
      </c>
      <c r="AM403" t="str">
        <f>VLOOKUP($A403,'Full dataset'!$A$4:$IE$190,2007+AM$1-$C403,FALSE)</f>
        <v>.</v>
      </c>
      <c r="AN403">
        <f>VLOOKUP($A403,'Full dataset'!$A$4:$IE$190,2007+AN$1-$C403,FALSE)</f>
        <v>15522</v>
      </c>
      <c r="AO403">
        <f>VLOOKUP($A403,'Full dataset'!$A$4:$IE$190,2007+AO$1-$C403,FALSE)</f>
        <v>2</v>
      </c>
      <c r="AP403" t="s">
        <v>726</v>
      </c>
      <c r="AQ403" t="s">
        <v>726</v>
      </c>
      <c r="AR403" t="s">
        <v>726</v>
      </c>
      <c r="AS403" t="s">
        <v>726</v>
      </c>
      <c r="AT403" t="s">
        <v>726</v>
      </c>
      <c r="AU403">
        <f>VLOOKUP(A403,'Full dataset'!$A$4:$II$190,$AU$1,FALSE)</f>
        <v>2010</v>
      </c>
      <c r="AV403">
        <v>0</v>
      </c>
      <c r="AW403">
        <f>VLOOKUP(A403,'Full dataset'!$A$5:$IM$190,247,FALSE)</f>
        <v>1</v>
      </c>
      <c r="AX403">
        <f>VLOOKUP(A403,'Full dataset'!$A$4:$II$190,242,FALSE)</f>
        <v>2012</v>
      </c>
      <c r="AY403">
        <f>VLOOKUP(A403,'Full dataset'!$A$5:$IM$190,246,FALSE)</f>
        <v>1</v>
      </c>
      <c r="AZ403">
        <v>9999</v>
      </c>
      <c r="BA403">
        <f>MAX(VLOOKUP($A403,'Full dataset'!$A$4:$IX$190,BA$1,FALSE),AW403)</f>
        <v>2</v>
      </c>
      <c r="BB403">
        <f>IF(VLOOKUP($A403,'Full dataset'!$A$4:$IX$190,BB$1,FALSE)&gt;0,VLOOKUP($A403,'Full dataset'!$A$4:$IX$190,BB$1,FALSE),AU403)</f>
        <v>2012</v>
      </c>
      <c r="BC403">
        <f>MAX(VLOOKUP($A403,'Full dataset'!$A$4:$IX$190,BC$1,FALSE),AY403)</f>
        <v>1</v>
      </c>
      <c r="BD403">
        <f>MAX(VLOOKUP($A403,'Full dataset'!$A$4:$IX$190,BD$1,FALSE),AX403)</f>
        <v>2012</v>
      </c>
      <c r="BE403">
        <f t="shared" si="39"/>
        <v>2012</v>
      </c>
      <c r="BF403">
        <f t="shared" si="40"/>
        <v>0</v>
      </c>
      <c r="BG403">
        <f t="shared" si="41"/>
        <v>0</v>
      </c>
      <c r="BH403">
        <f t="shared" si="36"/>
        <v>0</v>
      </c>
      <c r="BI403">
        <f t="shared" si="37"/>
        <v>0</v>
      </c>
      <c r="BO403">
        <f>IF(BF403=1,VLOOKUP($A403,'Full dataset'!$A$4:$IE$190,2007+BO$1-$C403,FALSE),0)</f>
        <v>0</v>
      </c>
      <c r="BP403">
        <f>IF(BF403=1,VLOOKUP($A403,'Full dataset'!$A$4:$IE$190,2007+BP$1-$C403,FALSE),0)</f>
        <v>0</v>
      </c>
      <c r="BQ403">
        <f>IF(BF403=1,VLOOKUP($A403,'Full dataset'!$A$4:$IE$190,2007+BQ$1-$C403,FALSE),0)</f>
        <v>0</v>
      </c>
      <c r="BR403">
        <f>IF($BG403=1,VLOOKUP($A403,'Full dataset'!$A$4:$IE$190,BR$1-2007+$C403,FALSE),0)</f>
        <v>0</v>
      </c>
      <c r="BS403">
        <f>IF($BG403=1,VLOOKUP($A403,'Full dataset'!$A$4:$IE$190,BS$1-2007+$C403,FALSE),0)</f>
        <v>0</v>
      </c>
      <c r="BT403">
        <f>IF($BG403=1,VLOOKUP($A403,'Full dataset'!$A$4:$IE$190,BT$1-2007+$C403,FALSE),0)</f>
        <v>0</v>
      </c>
      <c r="BU403">
        <f>IF($BG403=1,VLOOKUP($A403,'Full dataset'!$A$4:$IE$190,BU$1-2007+$C403,FALSE),0)</f>
        <v>0</v>
      </c>
      <c r="BV403">
        <f>IF($BG403=1,VLOOKUP($A403,'Full dataset'!$A$4:$IE$190,BV$1-2007+$C403,FALSE),0)</f>
        <v>0</v>
      </c>
      <c r="BW403">
        <f>IF($BG403=1,VLOOKUP($A403,'Full dataset'!$A$4:$IE$190,BW$1-2007+$C403,FALSE),0)</f>
        <v>0</v>
      </c>
      <c r="BX403">
        <f>IF($BG403=1,VLOOKUP($A403,'Full dataset'!$A$4:$IE$190,BX$1-2007+$C403,FALSE),0)</f>
        <v>0</v>
      </c>
    </row>
    <row r="404" spans="1:76" x14ac:dyDescent="0.25">
      <c r="A404">
        <v>30</v>
      </c>
      <c r="B404" t="s">
        <v>74</v>
      </c>
      <c r="C404">
        <v>2009</v>
      </c>
      <c r="D404" t="s">
        <v>582</v>
      </c>
      <c r="E404">
        <f t="shared" si="38"/>
        <v>0</v>
      </c>
      <c r="F404">
        <v>0</v>
      </c>
      <c r="J404">
        <v>0</v>
      </c>
      <c r="N404">
        <v>0</v>
      </c>
      <c r="U404">
        <v>1</v>
      </c>
      <c r="V404">
        <v>0</v>
      </c>
      <c r="W404">
        <v>1704</v>
      </c>
      <c r="X404">
        <v>770</v>
      </c>
      <c r="Y404">
        <v>1</v>
      </c>
      <c r="Z404">
        <v>0</v>
      </c>
      <c r="AA404" t="s">
        <v>751</v>
      </c>
      <c r="AB404">
        <v>7061</v>
      </c>
      <c r="AC404">
        <f>VLOOKUP(A404,'Full dataset'!$A$4:$IE$190,2033-C404,FALSE)</f>
        <v>7.1</v>
      </c>
      <c r="AD404">
        <f>VLOOKUP(A404,'Full dataset'!$A$4:$IE$190,2041-C404,FALSE)</f>
        <v>1859</v>
      </c>
      <c r="AE404">
        <f>VLOOKUP(A404,'Full dataset'!$A$4:$IE$190,2050-C404,FALSE)</f>
        <v>0</v>
      </c>
      <c r="AF404">
        <v>3.55</v>
      </c>
      <c r="AG404" t="str">
        <f>VLOOKUP($A404,'Full dataset'!$A$4:$IE$190,2007+AG$1-$C404,FALSE)</f>
        <v>.</v>
      </c>
      <c r="AH404" t="str">
        <f>VLOOKUP($A404,'Full dataset'!$A$4:$IE$190,2007+AH$1-$C404,FALSE)</f>
        <v>.</v>
      </c>
      <c r="AI404">
        <f>VLOOKUP($A404,'Full dataset'!$A$4:$IE$190,2007+AI$1-$C404,FALSE)</f>
        <v>860</v>
      </c>
      <c r="AJ404">
        <f>VLOOKUP($A404,'Full dataset'!$A$4:$IE$190,2007+AJ$1-$C404,FALSE)</f>
        <v>-100</v>
      </c>
      <c r="AK404">
        <f>VLOOKUP($A404,'Full dataset'!$A$4:$IE$190,2007+AK$1-$C404,FALSE)</f>
        <v>0</v>
      </c>
      <c r="AL404">
        <f>VLOOKUP($A404,'Full dataset'!$A$4:$IE$190,2007+AL$1-$C404,FALSE)</f>
        <v>63</v>
      </c>
      <c r="AM404" t="str">
        <f>VLOOKUP($A404,'Full dataset'!$A$4:$IE$190,2007+AM$1-$C404,FALSE)</f>
        <v>.</v>
      </c>
      <c r="AN404">
        <f>VLOOKUP($A404,'Full dataset'!$A$4:$IE$190,2007+AN$1-$C404,FALSE)</f>
        <v>10521</v>
      </c>
      <c r="AO404">
        <f>VLOOKUP($A404,'Full dataset'!$A$4:$IE$190,2007+AO$1-$C404,FALSE)</f>
        <v>6</v>
      </c>
      <c r="AP404" t="s">
        <v>726</v>
      </c>
      <c r="AQ404" t="s">
        <v>726</v>
      </c>
      <c r="AR404" t="s">
        <v>726</v>
      </c>
      <c r="AS404" t="s">
        <v>726</v>
      </c>
      <c r="AT404" t="s">
        <v>726</v>
      </c>
      <c r="AU404">
        <f>VLOOKUP(A404,'Full dataset'!$A$4:$II$190,$AU$1,FALSE)</f>
        <v>2009</v>
      </c>
      <c r="AV404">
        <v>0</v>
      </c>
      <c r="AW404">
        <f>VLOOKUP(A404,'Full dataset'!$A$5:$IM$190,247,FALSE)</f>
        <v>1</v>
      </c>
      <c r="AX404">
        <f>VLOOKUP(A404,'Full dataset'!$A$4:$II$190,242,FALSE)</f>
        <v>9999</v>
      </c>
      <c r="AY404">
        <f>VLOOKUP(A404,'Full dataset'!$A$5:$IM$190,246,FALSE)</f>
        <v>0</v>
      </c>
      <c r="AZ404">
        <v>9999</v>
      </c>
      <c r="BA404">
        <f>MAX(VLOOKUP($A404,'Full dataset'!$A$4:$IX$190,BA$1,FALSE),AW404)</f>
        <v>1</v>
      </c>
      <c r="BB404">
        <f>IF(VLOOKUP($A404,'Full dataset'!$A$4:$IX$190,BB$1,FALSE)&gt;0,VLOOKUP($A404,'Full dataset'!$A$4:$IX$190,BB$1,FALSE),AU404)</f>
        <v>2009</v>
      </c>
      <c r="BC404">
        <f>MAX(VLOOKUP($A404,'Full dataset'!$A$4:$IX$190,BC$1,FALSE),AY404)</f>
        <v>0</v>
      </c>
      <c r="BD404">
        <f>MAX(VLOOKUP($A404,'Full dataset'!$A$4:$IX$190,BD$1,FALSE),AX404)</f>
        <v>9999</v>
      </c>
      <c r="BE404">
        <f t="shared" si="39"/>
        <v>2009</v>
      </c>
      <c r="BF404">
        <f t="shared" si="40"/>
        <v>0</v>
      </c>
      <c r="BG404">
        <f t="shared" si="41"/>
        <v>0</v>
      </c>
      <c r="BH404">
        <f t="shared" si="36"/>
        <v>0</v>
      </c>
      <c r="BI404">
        <f t="shared" si="37"/>
        <v>0</v>
      </c>
      <c r="BO404">
        <f>IF(BF404=1,VLOOKUP($A404,'Full dataset'!$A$4:$IE$190,2007+BO$1-$C404,FALSE),0)</f>
        <v>0</v>
      </c>
      <c r="BP404">
        <f>IF(BF404=1,VLOOKUP($A404,'Full dataset'!$A$4:$IE$190,2007+BP$1-$C404,FALSE),0)</f>
        <v>0</v>
      </c>
      <c r="BQ404">
        <f>IF(BF404=1,VLOOKUP($A404,'Full dataset'!$A$4:$IE$190,2007+BQ$1-$C404,FALSE),0)</f>
        <v>0</v>
      </c>
      <c r="BR404">
        <f>IF($BG404=1,VLOOKUP($A404,'Full dataset'!$A$4:$IE$190,BR$1-2007+$C404,FALSE),0)</f>
        <v>0</v>
      </c>
      <c r="BS404">
        <f>IF($BG404=1,VLOOKUP($A404,'Full dataset'!$A$4:$IE$190,BS$1-2007+$C404,FALSE),0)</f>
        <v>0</v>
      </c>
      <c r="BT404">
        <f>IF($BG404=1,VLOOKUP($A404,'Full dataset'!$A$4:$IE$190,BT$1-2007+$C404,FALSE),0)</f>
        <v>0</v>
      </c>
      <c r="BU404">
        <f>IF($BG404=1,VLOOKUP($A404,'Full dataset'!$A$4:$IE$190,BU$1-2007+$C404,FALSE),0)</f>
        <v>0</v>
      </c>
      <c r="BV404">
        <f>IF($BG404=1,VLOOKUP($A404,'Full dataset'!$A$4:$IE$190,BV$1-2007+$C404,FALSE),0)</f>
        <v>0</v>
      </c>
      <c r="BW404">
        <f>IF($BG404=1,VLOOKUP($A404,'Full dataset'!$A$4:$IE$190,BW$1-2007+$C404,FALSE),0)</f>
        <v>0</v>
      </c>
      <c r="BX404">
        <f>IF($BG404=1,VLOOKUP($A404,'Full dataset'!$A$4:$IE$190,BX$1-2007+$C404,FALSE),0)</f>
        <v>0</v>
      </c>
    </row>
    <row r="405" spans="1:76" x14ac:dyDescent="0.25">
      <c r="A405">
        <v>31</v>
      </c>
      <c r="B405" t="s">
        <v>75</v>
      </c>
      <c r="C405">
        <v>2009</v>
      </c>
      <c r="D405" t="s">
        <v>582</v>
      </c>
      <c r="E405">
        <f t="shared" si="38"/>
        <v>0</v>
      </c>
      <c r="F405">
        <v>1</v>
      </c>
      <c r="G405">
        <v>4110</v>
      </c>
      <c r="H405">
        <v>1.3093341828607836</v>
      </c>
      <c r="I405">
        <v>1751</v>
      </c>
      <c r="J405">
        <v>1</v>
      </c>
      <c r="K405">
        <v>1184</v>
      </c>
      <c r="L405">
        <v>0.3771901879579484</v>
      </c>
      <c r="M405">
        <v>696</v>
      </c>
      <c r="N405">
        <v>2</v>
      </c>
      <c r="O405">
        <v>736</v>
      </c>
      <c r="P405">
        <v>0.23446957629818413</v>
      </c>
      <c r="Q405">
        <v>5</v>
      </c>
      <c r="R405">
        <v>39722</v>
      </c>
      <c r="U405">
        <v>1</v>
      </c>
      <c r="V405">
        <v>26</v>
      </c>
      <c r="W405">
        <v>72520</v>
      </c>
      <c r="X405">
        <v>18159</v>
      </c>
      <c r="Y405">
        <v>1</v>
      </c>
      <c r="Z405">
        <v>1</v>
      </c>
      <c r="AA405" t="s">
        <v>752</v>
      </c>
      <c r="AB405">
        <v>20846</v>
      </c>
      <c r="AC405">
        <f>VLOOKUP(A405,'Full dataset'!$A$4:$IE$190,2033-C405,FALSE)</f>
        <v>4.0999999999999996</v>
      </c>
      <c r="AD405">
        <f>VLOOKUP(A405,'Full dataset'!$A$4:$IE$190,2041-C405,FALSE)</f>
        <v>2409</v>
      </c>
      <c r="AE405">
        <f>VLOOKUP(A405,'Full dataset'!$A$4:$IE$190,2050-C405,FALSE)</f>
        <v>0</v>
      </c>
      <c r="AF405">
        <v>2.0499999999999998</v>
      </c>
      <c r="AG405" t="str">
        <f>VLOOKUP($A405,'Full dataset'!$A$4:$IE$190,2007+AG$1-$C405,FALSE)</f>
        <v>.</v>
      </c>
      <c r="AH405" t="str">
        <f>VLOOKUP($A405,'Full dataset'!$A$4:$IE$190,2007+AH$1-$C405,FALSE)</f>
        <v>.</v>
      </c>
      <c r="AI405">
        <f>VLOOKUP($A405,'Full dataset'!$A$4:$IE$190,2007+AI$1-$C405,FALSE)</f>
        <v>863</v>
      </c>
      <c r="AJ405">
        <f>VLOOKUP($A405,'Full dataset'!$A$4:$IE$190,2007+AJ$1-$C405,FALSE)</f>
        <v>436</v>
      </c>
      <c r="AK405">
        <f>VLOOKUP($A405,'Full dataset'!$A$4:$IE$190,2007+AK$1-$C405,FALSE)</f>
        <v>13</v>
      </c>
      <c r="AL405">
        <f>VLOOKUP($A405,'Full dataset'!$A$4:$IE$190,2007+AL$1-$C405,FALSE)</f>
        <v>34</v>
      </c>
      <c r="AM405" t="str">
        <f>VLOOKUP($A405,'Full dataset'!$A$4:$IE$190,2007+AM$1-$C405,FALSE)</f>
        <v>.</v>
      </c>
      <c r="AN405">
        <f>VLOOKUP($A405,'Full dataset'!$A$4:$IE$190,2007+AN$1-$C405,FALSE)</f>
        <v>72722</v>
      </c>
      <c r="AO405">
        <f>VLOOKUP($A405,'Full dataset'!$A$4:$IE$190,2007+AO$1-$C405,FALSE)</f>
        <v>2</v>
      </c>
      <c r="AP405" t="s">
        <v>726</v>
      </c>
      <c r="AQ405" t="s">
        <v>726</v>
      </c>
      <c r="AR405" t="s">
        <v>726</v>
      </c>
      <c r="AS405" t="s">
        <v>726</v>
      </c>
      <c r="AT405" t="s">
        <v>726</v>
      </c>
      <c r="AU405">
        <f>VLOOKUP(A405,'Full dataset'!$A$4:$II$190,$AU$1,FALSE)</f>
        <v>2008</v>
      </c>
      <c r="AV405">
        <v>1</v>
      </c>
      <c r="AW405">
        <f>VLOOKUP(A405,'Full dataset'!$A$5:$IM$190,247,FALSE)</f>
        <v>1</v>
      </c>
      <c r="AX405">
        <f>VLOOKUP(A405,'Full dataset'!$A$4:$II$190,242,FALSE)</f>
        <v>2007</v>
      </c>
      <c r="AY405">
        <f>VLOOKUP(A405,'Full dataset'!$A$5:$IM$190,246,FALSE)</f>
        <v>1</v>
      </c>
      <c r="AZ405">
        <v>9999</v>
      </c>
      <c r="BA405">
        <f>MAX(VLOOKUP($A405,'Full dataset'!$A$4:$IX$190,BA$1,FALSE),AW405)</f>
        <v>2</v>
      </c>
      <c r="BB405">
        <f>IF(VLOOKUP($A405,'Full dataset'!$A$4:$IX$190,BB$1,FALSE)&gt;0,VLOOKUP($A405,'Full dataset'!$A$4:$IX$190,BB$1,FALSE),AU405)</f>
        <v>2010</v>
      </c>
      <c r="BC405">
        <f>MAX(VLOOKUP($A405,'Full dataset'!$A$4:$IX$190,BC$1,FALSE),AY405)</f>
        <v>1</v>
      </c>
      <c r="BD405">
        <f>MAX(VLOOKUP($A405,'Full dataset'!$A$4:$IX$190,BD$1,FALSE),AX405)</f>
        <v>2007</v>
      </c>
      <c r="BE405">
        <f t="shared" si="39"/>
        <v>2007</v>
      </c>
      <c r="BF405">
        <f t="shared" si="40"/>
        <v>0</v>
      </c>
      <c r="BG405">
        <f t="shared" si="41"/>
        <v>0</v>
      </c>
      <c r="BH405">
        <f t="shared" si="36"/>
        <v>0</v>
      </c>
      <c r="BI405">
        <f t="shared" si="37"/>
        <v>0</v>
      </c>
      <c r="BO405">
        <f>IF(BF405=1,VLOOKUP($A405,'Full dataset'!$A$4:$IE$190,2007+BO$1-$C405,FALSE),0)</f>
        <v>0</v>
      </c>
      <c r="BP405">
        <f>IF(BF405=1,VLOOKUP($A405,'Full dataset'!$A$4:$IE$190,2007+BP$1-$C405,FALSE),0)</f>
        <v>0</v>
      </c>
      <c r="BQ405">
        <f>IF(BF405=1,VLOOKUP($A405,'Full dataset'!$A$4:$IE$190,2007+BQ$1-$C405,FALSE),0)</f>
        <v>0</v>
      </c>
      <c r="BR405">
        <f>IF($BG405=1,VLOOKUP($A405,'Full dataset'!$A$4:$IE$190,BR$1-2007+$C405,FALSE),0)</f>
        <v>0</v>
      </c>
      <c r="BS405">
        <f>IF($BG405=1,VLOOKUP($A405,'Full dataset'!$A$4:$IE$190,BS$1-2007+$C405,FALSE),0)</f>
        <v>0</v>
      </c>
      <c r="BT405">
        <f>IF($BG405=1,VLOOKUP($A405,'Full dataset'!$A$4:$IE$190,BT$1-2007+$C405,FALSE),0)</f>
        <v>0</v>
      </c>
      <c r="BU405">
        <f>IF($BG405=1,VLOOKUP($A405,'Full dataset'!$A$4:$IE$190,BU$1-2007+$C405,FALSE),0)</f>
        <v>0</v>
      </c>
      <c r="BV405">
        <f>IF($BG405=1,VLOOKUP($A405,'Full dataset'!$A$4:$IE$190,BV$1-2007+$C405,FALSE),0)</f>
        <v>0</v>
      </c>
      <c r="BW405">
        <f>IF($BG405=1,VLOOKUP($A405,'Full dataset'!$A$4:$IE$190,BW$1-2007+$C405,FALSE),0)</f>
        <v>0</v>
      </c>
      <c r="BX405">
        <f>IF($BG405=1,VLOOKUP($A405,'Full dataset'!$A$4:$IE$190,BX$1-2007+$C405,FALSE),0)</f>
        <v>0</v>
      </c>
    </row>
    <row r="406" spans="1:76" x14ac:dyDescent="0.25">
      <c r="A406">
        <v>32</v>
      </c>
      <c r="B406" t="s">
        <v>76</v>
      </c>
      <c r="C406">
        <v>2009</v>
      </c>
      <c r="D406" t="s">
        <v>591</v>
      </c>
      <c r="E406">
        <f t="shared" si="38"/>
        <v>1</v>
      </c>
      <c r="F406">
        <v>1</v>
      </c>
      <c r="G406">
        <v>22112</v>
      </c>
      <c r="H406">
        <v>0.36722966801189111</v>
      </c>
      <c r="I406">
        <v>8109</v>
      </c>
      <c r="J406">
        <v>0</v>
      </c>
      <c r="N406">
        <v>0</v>
      </c>
      <c r="S406">
        <v>5411</v>
      </c>
      <c r="T406">
        <v>445110</v>
      </c>
      <c r="U406">
        <v>1</v>
      </c>
      <c r="V406">
        <v>22025</v>
      </c>
      <c r="W406">
        <v>4824452</v>
      </c>
      <c r="X406">
        <v>202111</v>
      </c>
      <c r="Y406">
        <v>1</v>
      </c>
      <c r="Z406">
        <v>0</v>
      </c>
      <c r="AA406" t="s">
        <v>753</v>
      </c>
      <c r="AB406">
        <v>6604</v>
      </c>
      <c r="AC406">
        <f>VLOOKUP(A406,'Full dataset'!$A$4:$IE$190,2033-C406,FALSE)</f>
        <v>7.9</v>
      </c>
      <c r="AD406">
        <f>VLOOKUP(A406,'Full dataset'!$A$4:$IE$190,2041-C406,FALSE)</f>
        <v>47478</v>
      </c>
      <c r="AE406">
        <f>VLOOKUP(A406,'Full dataset'!$A$4:$IE$190,2050-C406,FALSE)</f>
        <v>0</v>
      </c>
      <c r="AF406">
        <v>3.95</v>
      </c>
      <c r="AG406">
        <f>VLOOKUP($A406,'Full dataset'!$A$4:$IE$190,2007+AG$1-$C406,FALSE)</f>
        <v>146.804</v>
      </c>
      <c r="AH406">
        <f>VLOOKUP($A406,'Full dataset'!$A$4:$IE$190,2007+AH$1-$C406,FALSE)</f>
        <v>3783.3879999999999</v>
      </c>
      <c r="AI406">
        <f>VLOOKUP($A406,'Full dataset'!$A$4:$IE$190,2007+AI$1-$C406,FALSE)</f>
        <v>8031.62</v>
      </c>
      <c r="AJ406">
        <f>VLOOKUP($A406,'Full dataset'!$A$4:$IE$190,2007+AJ$1-$C406,FALSE)</f>
        <v>-4287</v>
      </c>
      <c r="AK406">
        <f>VLOOKUP($A406,'Full dataset'!$A$4:$IE$190,2007+AK$1-$C406,FALSE)</f>
        <v>11</v>
      </c>
      <c r="AL406">
        <f>VLOOKUP($A406,'Full dataset'!$A$4:$IE$190,2007+AL$1-$C406,FALSE)</f>
        <v>44</v>
      </c>
      <c r="AM406">
        <f>VLOOKUP($A406,'Full dataset'!$A$4:$IE$190,2007+AM$1-$C406,FALSE)</f>
        <v>1800</v>
      </c>
      <c r="AN406">
        <f>VLOOKUP($A406,'Full dataset'!$A$4:$IE$190,2007+AN$1-$C406,FALSE)</f>
        <v>617696</v>
      </c>
      <c r="AO406">
        <f>VLOOKUP($A406,'Full dataset'!$A$4:$IE$190,2007+AO$1-$C406,FALSE)</f>
        <v>15</v>
      </c>
      <c r="AP406" t="s">
        <v>726</v>
      </c>
      <c r="AQ406" t="s">
        <v>726</v>
      </c>
      <c r="AR406" t="s">
        <v>726</v>
      </c>
      <c r="AS406" t="s">
        <v>726</v>
      </c>
      <c r="AT406" t="s">
        <v>726</v>
      </c>
      <c r="AU406">
        <f>VLOOKUP(A406,'Full dataset'!$A$4:$II$190,$AU$1,FALSE)</f>
        <v>2008</v>
      </c>
      <c r="AV406">
        <v>0</v>
      </c>
      <c r="AW406">
        <f>VLOOKUP(A406,'Full dataset'!$A$5:$IM$190,247,FALSE)</f>
        <v>1</v>
      </c>
      <c r="AX406">
        <f>VLOOKUP(A406,'Full dataset'!$A$4:$II$190,242,FALSE)</f>
        <v>2012</v>
      </c>
      <c r="AY406">
        <f>VLOOKUP(A406,'Full dataset'!$A$5:$IM$190,246,FALSE)</f>
        <v>2</v>
      </c>
      <c r="AZ406">
        <v>9999</v>
      </c>
      <c r="BA406">
        <f>MAX(VLOOKUP($A406,'Full dataset'!$A$4:$IX$190,BA$1,FALSE),AW406)</f>
        <v>2</v>
      </c>
      <c r="BB406">
        <f>IF(VLOOKUP($A406,'Full dataset'!$A$4:$IX$190,BB$1,FALSE)&gt;0,VLOOKUP($A406,'Full dataset'!$A$4:$IX$190,BB$1,FALSE),AU406)</f>
        <v>2014</v>
      </c>
      <c r="BC406">
        <f>MAX(VLOOKUP($A406,'Full dataset'!$A$4:$IX$190,BC$1,FALSE),AY406)</f>
        <v>2</v>
      </c>
      <c r="BD406">
        <f>MAX(VLOOKUP($A406,'Full dataset'!$A$4:$IX$190,BD$1,FALSE),AX406)</f>
        <v>2012</v>
      </c>
      <c r="BE406">
        <f t="shared" si="39"/>
        <v>2012</v>
      </c>
      <c r="BF406">
        <f t="shared" si="40"/>
        <v>0</v>
      </c>
      <c r="BG406">
        <f t="shared" si="41"/>
        <v>0</v>
      </c>
      <c r="BH406">
        <f t="shared" si="36"/>
        <v>0</v>
      </c>
      <c r="BI406">
        <f t="shared" si="37"/>
        <v>0</v>
      </c>
      <c r="BO406">
        <f>IF(BF406=1,VLOOKUP($A406,'Full dataset'!$A$4:$IE$190,2007+BO$1-$C406,FALSE),0)</f>
        <v>0</v>
      </c>
      <c r="BP406">
        <f>IF(BF406=1,VLOOKUP($A406,'Full dataset'!$A$4:$IE$190,2007+BP$1-$C406,FALSE),0)</f>
        <v>0</v>
      </c>
      <c r="BQ406">
        <f>IF(BF406=1,VLOOKUP($A406,'Full dataset'!$A$4:$IE$190,2007+BQ$1-$C406,FALSE),0)</f>
        <v>0</v>
      </c>
      <c r="BR406">
        <f>IF($BG406=1,VLOOKUP($A406,'Full dataset'!$A$4:$IE$190,BR$1-2007+$C406,FALSE),0)</f>
        <v>0</v>
      </c>
      <c r="BS406">
        <f>IF($BG406=1,VLOOKUP($A406,'Full dataset'!$A$4:$IE$190,BS$1-2007+$C406,FALSE),0)</f>
        <v>0</v>
      </c>
      <c r="BT406">
        <f>IF($BG406=1,VLOOKUP($A406,'Full dataset'!$A$4:$IE$190,BT$1-2007+$C406,FALSE),0)</f>
        <v>0</v>
      </c>
      <c r="BU406">
        <f>IF($BG406=1,VLOOKUP($A406,'Full dataset'!$A$4:$IE$190,BU$1-2007+$C406,FALSE),0)</f>
        <v>0</v>
      </c>
      <c r="BV406">
        <f>IF($BG406=1,VLOOKUP($A406,'Full dataset'!$A$4:$IE$190,BV$1-2007+$C406,FALSE),0)</f>
        <v>0</v>
      </c>
      <c r="BW406">
        <f>IF($BG406=1,VLOOKUP($A406,'Full dataset'!$A$4:$IE$190,BW$1-2007+$C406,FALSE),0)</f>
        <v>0</v>
      </c>
      <c r="BX406">
        <f>IF($BG406=1,VLOOKUP($A406,'Full dataset'!$A$4:$IE$190,BX$1-2007+$C406,FALSE),0)</f>
        <v>0</v>
      </c>
    </row>
    <row r="407" spans="1:76" x14ac:dyDescent="0.25">
      <c r="A407">
        <v>33</v>
      </c>
      <c r="B407" t="s">
        <v>77</v>
      </c>
      <c r="C407">
        <v>2009</v>
      </c>
      <c r="D407" t="s">
        <v>591</v>
      </c>
      <c r="E407">
        <f t="shared" si="38"/>
        <v>1</v>
      </c>
      <c r="F407">
        <v>1</v>
      </c>
      <c r="G407">
        <v>107164</v>
      </c>
      <c r="H407">
        <v>7.6137833037300178</v>
      </c>
      <c r="I407">
        <v>25033</v>
      </c>
      <c r="J407">
        <v>0</v>
      </c>
      <c r="N407">
        <v>0</v>
      </c>
      <c r="S407">
        <v>6211</v>
      </c>
      <c r="T407">
        <v>523110</v>
      </c>
      <c r="U407">
        <v>1</v>
      </c>
      <c r="V407">
        <v>5</v>
      </c>
      <c r="W407">
        <v>507065</v>
      </c>
      <c r="X407">
        <v>5875</v>
      </c>
      <c r="Y407">
        <v>1</v>
      </c>
      <c r="Z407">
        <v>1</v>
      </c>
      <c r="AA407" t="s">
        <v>754</v>
      </c>
      <c r="AB407">
        <v>645457</v>
      </c>
      <c r="AC407">
        <f>VLOOKUP(A407,'Full dataset'!$A$4:$IE$190,2033-C407,FALSE)</f>
        <v>9.1999999999999993</v>
      </c>
      <c r="AD407">
        <f>VLOOKUP(A407,'Full dataset'!$A$4:$IE$190,2041-C407,FALSE)</f>
        <v>12243</v>
      </c>
      <c r="AE407">
        <f>VLOOKUP(A407,'Full dataset'!$A$4:$IE$190,2050-C407,FALSE)</f>
        <v>0</v>
      </c>
      <c r="AF407">
        <v>4.5999999999999996</v>
      </c>
      <c r="AG407">
        <f>VLOOKUP($A407,'Full dataset'!$A$4:$IE$190,2007+AG$1-$C407,FALSE)</f>
        <v>13385</v>
      </c>
      <c r="AH407">
        <f>VLOOKUP($A407,'Full dataset'!$A$4:$IE$190,2007+AH$1-$C407,FALSE)</f>
        <v>848942</v>
      </c>
      <c r="AI407">
        <f>VLOOKUP($A407,'Full dataset'!$A$4:$IE$190,2007+AI$1-$C407,FALSE)</f>
        <v>51673</v>
      </c>
      <c r="AJ407">
        <f>VLOOKUP($A407,'Full dataset'!$A$4:$IE$190,2007+AJ$1-$C407,FALSE)</f>
        <v>-1754</v>
      </c>
      <c r="AK407">
        <f>VLOOKUP($A407,'Full dataset'!$A$4:$IE$190,2007+AK$1-$C407,FALSE)</f>
        <v>10</v>
      </c>
      <c r="AL407">
        <f>VLOOKUP($A407,'Full dataset'!$A$4:$IE$190,2007+AL$1-$C407,FALSE)</f>
        <v>37</v>
      </c>
      <c r="AM407" t="str">
        <f>VLOOKUP($A407,'Full dataset'!$A$4:$IE$190,2007+AM$1-$C407,FALSE)</f>
        <v>.</v>
      </c>
      <c r="AN407">
        <f>VLOOKUP($A407,'Full dataset'!$A$4:$IE$190,2007+AN$1-$C407,FALSE)</f>
        <v>40078</v>
      </c>
      <c r="AO407" t="str">
        <f>VLOOKUP($A407,'Full dataset'!$A$4:$IE$190,2007+AO$1-$C407,FALSE)</f>
        <v>.</v>
      </c>
      <c r="AP407" t="s">
        <v>726</v>
      </c>
      <c r="AQ407" t="s">
        <v>726</v>
      </c>
      <c r="AR407" t="s">
        <v>726</v>
      </c>
      <c r="AS407" t="s">
        <v>726</v>
      </c>
      <c r="AT407" t="s">
        <v>726</v>
      </c>
      <c r="AU407">
        <f>VLOOKUP(A407,'Full dataset'!$A$4:$II$190,$AU$1,FALSE)</f>
        <v>2011</v>
      </c>
      <c r="AV407">
        <v>0</v>
      </c>
      <c r="AW407">
        <f>VLOOKUP(A407,'Full dataset'!$A$5:$IM$190,247,FALSE)</f>
        <v>1</v>
      </c>
      <c r="AX407">
        <f>VLOOKUP(A407,'Full dataset'!$A$4:$II$190,242,FALSE)</f>
        <v>9999</v>
      </c>
      <c r="AY407">
        <f>VLOOKUP(A407,'Full dataset'!$A$5:$IM$190,246,FALSE)</f>
        <v>2</v>
      </c>
      <c r="AZ407">
        <v>9999</v>
      </c>
      <c r="BA407">
        <f>MAX(VLOOKUP($A407,'Full dataset'!$A$4:$IX$190,BA$1,FALSE),AW407)</f>
        <v>2</v>
      </c>
      <c r="BB407">
        <f>IF(VLOOKUP($A407,'Full dataset'!$A$4:$IX$190,BB$1,FALSE)&gt;0,VLOOKUP($A407,'Full dataset'!$A$4:$IX$190,BB$1,FALSE),AU407)</f>
        <v>2013</v>
      </c>
      <c r="BC407">
        <f>MAX(VLOOKUP($A407,'Full dataset'!$A$4:$IX$190,BC$1,FALSE),AY407)</f>
        <v>2</v>
      </c>
      <c r="BD407">
        <f>MAX(VLOOKUP($A407,'Full dataset'!$A$4:$IX$190,BD$1,FALSE),AX407)</f>
        <v>9999</v>
      </c>
      <c r="BE407">
        <f t="shared" si="39"/>
        <v>2013</v>
      </c>
      <c r="BF407">
        <f t="shared" si="40"/>
        <v>0</v>
      </c>
      <c r="BG407">
        <f t="shared" si="41"/>
        <v>0</v>
      </c>
      <c r="BH407">
        <f t="shared" si="36"/>
        <v>0</v>
      </c>
      <c r="BI407">
        <f t="shared" si="37"/>
        <v>0</v>
      </c>
      <c r="BO407">
        <f>IF(BF407=1,VLOOKUP($A407,'Full dataset'!$A$4:$IE$190,2007+BO$1-$C407,FALSE),0)</f>
        <v>0</v>
      </c>
      <c r="BP407">
        <f>IF(BF407=1,VLOOKUP($A407,'Full dataset'!$A$4:$IE$190,2007+BP$1-$C407,FALSE),0)</f>
        <v>0</v>
      </c>
      <c r="BQ407">
        <f>IF(BF407=1,VLOOKUP($A407,'Full dataset'!$A$4:$IE$190,2007+BQ$1-$C407,FALSE),0)</f>
        <v>0</v>
      </c>
      <c r="BR407">
        <f>IF($BG407=1,VLOOKUP($A407,'Full dataset'!$A$4:$IE$190,BR$1-2007+$C407,FALSE),0)</f>
        <v>0</v>
      </c>
      <c r="BS407">
        <f>IF($BG407=1,VLOOKUP($A407,'Full dataset'!$A$4:$IE$190,BS$1-2007+$C407,FALSE),0)</f>
        <v>0</v>
      </c>
      <c r="BT407">
        <f>IF($BG407=1,VLOOKUP($A407,'Full dataset'!$A$4:$IE$190,BT$1-2007+$C407,FALSE),0)</f>
        <v>0</v>
      </c>
      <c r="BU407">
        <f>IF($BG407=1,VLOOKUP($A407,'Full dataset'!$A$4:$IE$190,BU$1-2007+$C407,FALSE),0)</f>
        <v>0</v>
      </c>
      <c r="BV407">
        <f>IF($BG407=1,VLOOKUP($A407,'Full dataset'!$A$4:$IE$190,BV$1-2007+$C407,FALSE),0)</f>
        <v>0</v>
      </c>
      <c r="BW407">
        <f>IF($BG407=1,VLOOKUP($A407,'Full dataset'!$A$4:$IE$190,BW$1-2007+$C407,FALSE),0)</f>
        <v>0</v>
      </c>
      <c r="BX407">
        <f>IF($BG407=1,VLOOKUP($A407,'Full dataset'!$A$4:$IE$190,BX$1-2007+$C407,FALSE),0)</f>
        <v>0</v>
      </c>
    </row>
    <row r="408" spans="1:76" x14ac:dyDescent="0.25">
      <c r="A408">
        <v>34</v>
      </c>
      <c r="B408" t="s">
        <v>78</v>
      </c>
      <c r="C408">
        <v>2009</v>
      </c>
      <c r="D408" t="s">
        <v>582</v>
      </c>
      <c r="E408">
        <f t="shared" si="38"/>
        <v>0</v>
      </c>
      <c r="F408">
        <v>0</v>
      </c>
      <c r="J408">
        <v>0</v>
      </c>
      <c r="N408">
        <v>0</v>
      </c>
      <c r="U408">
        <v>1</v>
      </c>
      <c r="V408">
        <v>506</v>
      </c>
      <c r="W408">
        <v>4370</v>
      </c>
      <c r="X408">
        <v>2679</v>
      </c>
      <c r="Y408">
        <v>1</v>
      </c>
      <c r="Z408">
        <v>0</v>
      </c>
      <c r="AA408" t="s">
        <v>755</v>
      </c>
      <c r="AB408">
        <v>1483</v>
      </c>
      <c r="AC408">
        <f>VLOOKUP(A408,'Full dataset'!$A$4:$IE$190,2033-C408,FALSE)</f>
        <v>9.1</v>
      </c>
      <c r="AD408">
        <f>VLOOKUP(A408,'Full dataset'!$A$4:$IE$190,2041-C408,FALSE)</f>
        <v>1342</v>
      </c>
      <c r="AE408">
        <f>VLOOKUP(A408,'Full dataset'!$A$4:$IE$190,2050-C408,FALSE)</f>
        <v>0</v>
      </c>
      <c r="AF408">
        <v>4.55</v>
      </c>
      <c r="AG408" t="str">
        <f>VLOOKUP($A408,'Full dataset'!$A$4:$IE$190,2007+AG$1-$C408,FALSE)</f>
        <v>.</v>
      </c>
      <c r="AH408" t="str">
        <f>VLOOKUP($A408,'Full dataset'!$A$4:$IE$190,2007+AH$1-$C408,FALSE)</f>
        <v>.</v>
      </c>
      <c r="AI408">
        <f>VLOOKUP($A408,'Full dataset'!$A$4:$IE$190,2007+AI$1-$C408,FALSE)</f>
        <v>288</v>
      </c>
      <c r="AJ408">
        <f>VLOOKUP($A408,'Full dataset'!$A$4:$IE$190,2007+AJ$1-$C408,FALSE)</f>
        <v>-156</v>
      </c>
      <c r="AK408">
        <f>VLOOKUP($A408,'Full dataset'!$A$4:$IE$190,2007+AK$1-$C408,FALSE)</f>
        <v>20</v>
      </c>
      <c r="AL408">
        <f>VLOOKUP($A408,'Full dataset'!$A$4:$IE$190,2007+AL$1-$C408,FALSE)</f>
        <v>44</v>
      </c>
      <c r="AM408" t="str">
        <f>VLOOKUP($A408,'Full dataset'!$A$4:$IE$190,2007+AM$1-$C408,FALSE)</f>
        <v>.</v>
      </c>
      <c r="AN408">
        <f>VLOOKUP($A408,'Full dataset'!$A$4:$IE$190,2007+AN$1-$C408,FALSE)</f>
        <v>11829</v>
      </c>
      <c r="AO408">
        <f>VLOOKUP($A408,'Full dataset'!$A$4:$IE$190,2007+AO$1-$C408,FALSE)</f>
        <v>13</v>
      </c>
      <c r="AP408" t="s">
        <v>726</v>
      </c>
      <c r="AQ408" t="s">
        <v>726</v>
      </c>
      <c r="AR408" t="s">
        <v>726</v>
      </c>
      <c r="AS408" t="s">
        <v>726</v>
      </c>
      <c r="AT408" t="s">
        <v>726</v>
      </c>
      <c r="AU408">
        <f>VLOOKUP(A408,'Full dataset'!$A$4:$II$190,$AU$1,FALSE)</f>
        <v>2009</v>
      </c>
      <c r="AV408">
        <v>0</v>
      </c>
      <c r="AW408">
        <f>VLOOKUP(A408,'Full dataset'!$A$5:$IM$190,247,FALSE)</f>
        <v>1</v>
      </c>
      <c r="AX408">
        <f>VLOOKUP(A408,'Full dataset'!$A$4:$II$190,242,FALSE)</f>
        <v>2009</v>
      </c>
      <c r="AY408">
        <f>VLOOKUP(A408,'Full dataset'!$A$5:$IM$190,246,FALSE)</f>
        <v>1</v>
      </c>
      <c r="AZ408">
        <v>9999</v>
      </c>
      <c r="BA408">
        <f>MAX(VLOOKUP($A408,'Full dataset'!$A$4:$IX$190,BA$1,FALSE),AW408)</f>
        <v>1</v>
      </c>
      <c r="BB408">
        <f>IF(VLOOKUP($A408,'Full dataset'!$A$4:$IX$190,BB$1,FALSE)&gt;0,VLOOKUP($A408,'Full dataset'!$A$4:$IX$190,BB$1,FALSE),AU408)</f>
        <v>2009</v>
      </c>
      <c r="BC408">
        <f>MAX(VLOOKUP($A408,'Full dataset'!$A$4:$IX$190,BC$1,FALSE),AY408)</f>
        <v>1</v>
      </c>
      <c r="BD408">
        <f>MAX(VLOOKUP($A408,'Full dataset'!$A$4:$IX$190,BD$1,FALSE),AX408)</f>
        <v>2009</v>
      </c>
      <c r="BE408">
        <f t="shared" si="39"/>
        <v>2009</v>
      </c>
      <c r="BF408">
        <f t="shared" si="40"/>
        <v>0</v>
      </c>
      <c r="BG408">
        <f t="shared" si="41"/>
        <v>0</v>
      </c>
      <c r="BH408">
        <f t="shared" si="36"/>
        <v>0</v>
      </c>
      <c r="BI408">
        <f t="shared" si="37"/>
        <v>0</v>
      </c>
      <c r="BO408">
        <f>IF(BF408=1,VLOOKUP($A408,'Full dataset'!$A$4:$IE$190,2007+BO$1-$C408,FALSE),0)</f>
        <v>0</v>
      </c>
      <c r="BP408">
        <f>IF(BF408=1,VLOOKUP($A408,'Full dataset'!$A$4:$IE$190,2007+BP$1-$C408,FALSE),0)</f>
        <v>0</v>
      </c>
      <c r="BQ408">
        <f>IF(BF408=1,VLOOKUP($A408,'Full dataset'!$A$4:$IE$190,2007+BQ$1-$C408,FALSE),0)</f>
        <v>0</v>
      </c>
      <c r="BR408">
        <f>IF($BG408=1,VLOOKUP($A408,'Full dataset'!$A$4:$IE$190,BR$1-2007+$C408,FALSE),0)</f>
        <v>0</v>
      </c>
      <c r="BS408">
        <f>IF($BG408=1,VLOOKUP($A408,'Full dataset'!$A$4:$IE$190,BS$1-2007+$C408,FALSE),0)</f>
        <v>0</v>
      </c>
      <c r="BT408">
        <f>IF($BG408=1,VLOOKUP($A408,'Full dataset'!$A$4:$IE$190,BT$1-2007+$C408,FALSE),0)</f>
        <v>0</v>
      </c>
      <c r="BU408">
        <f>IF($BG408=1,VLOOKUP($A408,'Full dataset'!$A$4:$IE$190,BU$1-2007+$C408,FALSE),0)</f>
        <v>0</v>
      </c>
      <c r="BV408">
        <f>IF($BG408=1,VLOOKUP($A408,'Full dataset'!$A$4:$IE$190,BV$1-2007+$C408,FALSE),0)</f>
        <v>0</v>
      </c>
      <c r="BW408">
        <f>IF($BG408=1,VLOOKUP($A408,'Full dataset'!$A$4:$IE$190,BW$1-2007+$C408,FALSE),0)</f>
        <v>0</v>
      </c>
      <c r="BX408">
        <f>IF($BG408=1,VLOOKUP($A408,'Full dataset'!$A$4:$IE$190,BX$1-2007+$C408,FALSE),0)</f>
        <v>0</v>
      </c>
    </row>
    <row r="409" spans="1:76" x14ac:dyDescent="0.25">
      <c r="A409">
        <v>35</v>
      </c>
      <c r="B409" t="s">
        <v>79</v>
      </c>
      <c r="C409">
        <v>2009</v>
      </c>
      <c r="D409" t="s">
        <v>582</v>
      </c>
      <c r="E409">
        <f t="shared" si="38"/>
        <v>0</v>
      </c>
      <c r="F409">
        <v>1</v>
      </c>
      <c r="G409">
        <v>4123</v>
      </c>
      <c r="H409">
        <v>3.1449275362318843</v>
      </c>
      <c r="I409">
        <v>1477</v>
      </c>
      <c r="J409">
        <v>0</v>
      </c>
      <c r="N409">
        <v>0</v>
      </c>
      <c r="U409">
        <v>1</v>
      </c>
      <c r="V409">
        <v>732</v>
      </c>
      <c r="W409">
        <v>8775</v>
      </c>
      <c r="X409">
        <v>6215</v>
      </c>
      <c r="Y409">
        <v>1</v>
      </c>
      <c r="Z409">
        <v>0</v>
      </c>
      <c r="AA409" t="s">
        <v>756</v>
      </c>
      <c r="AB409">
        <v>22447</v>
      </c>
      <c r="AC409">
        <f>VLOOKUP(A409,'Full dataset'!$A$4:$IE$190,2033-C409,FALSE)</f>
        <v>0</v>
      </c>
      <c r="AD409">
        <f>VLOOKUP(A409,'Full dataset'!$A$4:$IE$190,2041-C409,FALSE)</f>
        <v>1269</v>
      </c>
      <c r="AE409">
        <f>VLOOKUP(A409,'Full dataset'!$A$4:$IE$190,2050-C409,FALSE)</f>
        <v>0</v>
      </c>
      <c r="AF409">
        <v>0</v>
      </c>
      <c r="AG409" t="str">
        <f>VLOOKUP($A409,'Full dataset'!$A$4:$IE$190,2007+AG$1-$C409,FALSE)</f>
        <v>.</v>
      </c>
      <c r="AH409" t="str">
        <f>VLOOKUP($A409,'Full dataset'!$A$4:$IE$190,2007+AH$1-$C409,FALSE)</f>
        <v>.</v>
      </c>
      <c r="AI409" t="str">
        <f>VLOOKUP($A409,'Full dataset'!$A$4:$IE$190,2007+AI$1-$C409,FALSE)</f>
        <v>.</v>
      </c>
      <c r="AJ409" t="str">
        <f>VLOOKUP($A409,'Full dataset'!$A$4:$IE$190,2007+AJ$1-$C409,FALSE)</f>
        <v>.</v>
      </c>
      <c r="AK409" t="str">
        <f>VLOOKUP($A409,'Full dataset'!$A$4:$IE$190,2007+AK$1-$C409,FALSE)</f>
        <v>.</v>
      </c>
      <c r="AL409" t="str">
        <f>VLOOKUP($A409,'Full dataset'!$A$4:$IE$190,2007+AL$1-$C409,FALSE)</f>
        <v>.</v>
      </c>
      <c r="AM409" t="str">
        <f>VLOOKUP($A409,'Full dataset'!$A$4:$IE$190,2007+AM$1-$C409,FALSE)</f>
        <v>.</v>
      </c>
      <c r="AN409" t="str">
        <f>VLOOKUP($A409,'Full dataset'!$A$4:$IE$190,2007+AN$1-$C409,FALSE)</f>
        <v>.</v>
      </c>
      <c r="AO409" t="str">
        <f>VLOOKUP($A409,'Full dataset'!$A$4:$IE$190,2007+AO$1-$C409,FALSE)</f>
        <v>.</v>
      </c>
      <c r="AP409" t="s">
        <v>726</v>
      </c>
      <c r="AQ409" t="s">
        <v>726</v>
      </c>
      <c r="AR409" t="s">
        <v>726</v>
      </c>
      <c r="AS409" t="s">
        <v>726</v>
      </c>
      <c r="AT409" t="s">
        <v>726</v>
      </c>
      <c r="AU409">
        <f>VLOOKUP(A409,'Full dataset'!$A$4:$II$190,$AU$1,FALSE)</f>
        <v>2011</v>
      </c>
      <c r="AV409">
        <v>0</v>
      </c>
      <c r="AW409">
        <f>VLOOKUP(A409,'Full dataset'!$A$5:$IM$190,247,FALSE)</f>
        <v>1</v>
      </c>
      <c r="AX409">
        <f>VLOOKUP(A409,'Full dataset'!$A$4:$II$190,242,FALSE)</f>
        <v>2010</v>
      </c>
      <c r="AY409">
        <f>VLOOKUP(A409,'Full dataset'!$A$5:$IM$190,246,FALSE)</f>
        <v>1</v>
      </c>
      <c r="AZ409">
        <v>9999</v>
      </c>
      <c r="BA409">
        <f>MAX(VLOOKUP($A409,'Full dataset'!$A$4:$IX$190,BA$1,FALSE),AW409)</f>
        <v>1</v>
      </c>
      <c r="BB409">
        <f>IF(VLOOKUP($A409,'Full dataset'!$A$4:$IX$190,BB$1,FALSE)&gt;0,VLOOKUP($A409,'Full dataset'!$A$4:$IX$190,BB$1,FALSE),AU409)</f>
        <v>2011</v>
      </c>
      <c r="BC409">
        <f>MAX(VLOOKUP($A409,'Full dataset'!$A$4:$IX$190,BC$1,FALSE),AY409)</f>
        <v>1</v>
      </c>
      <c r="BD409">
        <f>MAX(VLOOKUP($A409,'Full dataset'!$A$4:$IX$190,BD$1,FALSE),AX409)</f>
        <v>2010</v>
      </c>
      <c r="BE409">
        <f t="shared" si="39"/>
        <v>2010</v>
      </c>
      <c r="BF409">
        <f t="shared" si="40"/>
        <v>0</v>
      </c>
      <c r="BG409">
        <f t="shared" si="41"/>
        <v>0</v>
      </c>
      <c r="BH409">
        <f t="shared" si="36"/>
        <v>0</v>
      </c>
      <c r="BI409">
        <f t="shared" si="37"/>
        <v>0</v>
      </c>
      <c r="BO409">
        <f>IF(BF409=1,VLOOKUP($A409,'Full dataset'!$A$4:$IE$190,2007+BO$1-$C409,FALSE),0)</f>
        <v>0</v>
      </c>
      <c r="BP409">
        <f>IF(BF409=1,VLOOKUP($A409,'Full dataset'!$A$4:$IE$190,2007+BP$1-$C409,FALSE),0)</f>
        <v>0</v>
      </c>
      <c r="BQ409">
        <f>IF(BF409=1,VLOOKUP($A409,'Full dataset'!$A$4:$IE$190,2007+BQ$1-$C409,FALSE),0)</f>
        <v>0</v>
      </c>
      <c r="BR409">
        <f>IF($BG409=1,VLOOKUP($A409,'Full dataset'!$A$4:$IE$190,BR$1-2007+$C409,FALSE),0)</f>
        <v>0</v>
      </c>
      <c r="BS409">
        <f>IF($BG409=1,VLOOKUP($A409,'Full dataset'!$A$4:$IE$190,BS$1-2007+$C409,FALSE),0)</f>
        <v>0</v>
      </c>
      <c r="BT409">
        <f>IF($BG409=1,VLOOKUP($A409,'Full dataset'!$A$4:$IE$190,BT$1-2007+$C409,FALSE),0)</f>
        <v>0</v>
      </c>
      <c r="BU409">
        <f>IF($BG409=1,VLOOKUP($A409,'Full dataset'!$A$4:$IE$190,BU$1-2007+$C409,FALSE),0)</f>
        <v>0</v>
      </c>
      <c r="BV409">
        <f>IF($BG409=1,VLOOKUP($A409,'Full dataset'!$A$4:$IE$190,BV$1-2007+$C409,FALSE),0)</f>
        <v>0</v>
      </c>
      <c r="BW409">
        <f>IF($BG409=1,VLOOKUP($A409,'Full dataset'!$A$4:$IE$190,BW$1-2007+$C409,FALSE),0)</f>
        <v>0</v>
      </c>
      <c r="BX409">
        <f>IF($BG409=1,VLOOKUP($A409,'Full dataset'!$A$4:$IE$190,BX$1-2007+$C409,FALSE),0)</f>
        <v>0</v>
      </c>
    </row>
    <row r="410" spans="1:76" x14ac:dyDescent="0.25">
      <c r="A410">
        <v>36</v>
      </c>
      <c r="B410" t="s">
        <v>80</v>
      </c>
      <c r="C410">
        <v>2009</v>
      </c>
      <c r="D410" t="s">
        <v>587</v>
      </c>
      <c r="E410">
        <f t="shared" si="38"/>
        <v>0</v>
      </c>
      <c r="F410">
        <v>0</v>
      </c>
      <c r="J410">
        <v>0</v>
      </c>
      <c r="N410">
        <v>0</v>
      </c>
      <c r="U410">
        <v>0</v>
      </c>
      <c r="V410" t="s">
        <v>726</v>
      </c>
      <c r="W410" t="s">
        <v>726</v>
      </c>
      <c r="X410" t="s">
        <v>726</v>
      </c>
      <c r="Y410">
        <v>1</v>
      </c>
      <c r="Z410">
        <v>0</v>
      </c>
      <c r="AA410" t="s">
        <v>757</v>
      </c>
      <c r="AB410">
        <v>1437</v>
      </c>
      <c r="AC410">
        <f>VLOOKUP(A410,'Full dataset'!$A$4:$IE$190,2033-C410,FALSE)</f>
        <v>3.3</v>
      </c>
      <c r="AD410">
        <f>VLOOKUP(A410,'Full dataset'!$A$4:$IE$190,2041-C410,FALSE)</f>
        <v>2286</v>
      </c>
      <c r="AE410">
        <f>VLOOKUP(A410,'Full dataset'!$A$4:$IE$190,2050-C410,FALSE)</f>
        <v>0</v>
      </c>
      <c r="AF410">
        <v>1.65</v>
      </c>
      <c r="AG410" t="str">
        <f>VLOOKUP($A410,'Full dataset'!$A$4:$IE$190,2007+AG$1-$C410,FALSE)</f>
        <v>.</v>
      </c>
      <c r="AH410" t="str">
        <f>VLOOKUP($A410,'Full dataset'!$A$4:$IE$190,2007+AH$1-$C410,FALSE)</f>
        <v>.</v>
      </c>
      <c r="AI410" t="str">
        <f>VLOOKUP($A410,'Full dataset'!$A$4:$IE$190,2007+AI$1-$C410,FALSE)</f>
        <v>.</v>
      </c>
      <c r="AJ410">
        <f>VLOOKUP($A410,'Full dataset'!$A$4:$IE$190,2007+AJ$1-$C410,FALSE)</f>
        <v>121</v>
      </c>
      <c r="AK410">
        <f>VLOOKUP($A410,'Full dataset'!$A$4:$IE$190,2007+AK$1-$C410,FALSE)</f>
        <v>7</v>
      </c>
      <c r="AL410">
        <f>VLOOKUP($A410,'Full dataset'!$A$4:$IE$190,2007+AL$1-$C410,FALSE)</f>
        <v>82</v>
      </c>
      <c r="AM410" t="str">
        <f>VLOOKUP($A410,'Full dataset'!$A$4:$IE$190,2007+AM$1-$C410,FALSE)</f>
        <v>.</v>
      </c>
      <c r="AN410">
        <f>VLOOKUP($A410,'Full dataset'!$A$4:$IE$190,2007+AN$1-$C410,FALSE)</f>
        <v>13175</v>
      </c>
      <c r="AO410">
        <f>VLOOKUP($A410,'Full dataset'!$A$4:$IE$190,2007+AO$1-$C410,FALSE)</f>
        <v>2</v>
      </c>
      <c r="AP410" t="s">
        <v>726</v>
      </c>
      <c r="AQ410" t="s">
        <v>726</v>
      </c>
      <c r="AR410" t="s">
        <v>726</v>
      </c>
      <c r="AS410" t="s">
        <v>726</v>
      </c>
      <c r="AT410" t="s">
        <v>726</v>
      </c>
      <c r="AU410">
        <f>VLOOKUP(A410,'Full dataset'!$A$4:$II$190,$AU$1,FALSE)</f>
        <v>9999</v>
      </c>
      <c r="AV410">
        <v>0</v>
      </c>
      <c r="AW410">
        <f>VLOOKUP(A410,'Full dataset'!$A$5:$IM$190,247,FALSE)</f>
        <v>0</v>
      </c>
      <c r="AX410">
        <f>VLOOKUP(A410,'Full dataset'!$A$4:$II$190,242,FALSE)</f>
        <v>2012</v>
      </c>
      <c r="AY410">
        <f>VLOOKUP(A410,'Full dataset'!$A$5:$IM$190,246,FALSE)</f>
        <v>1</v>
      </c>
      <c r="AZ410">
        <v>9999</v>
      </c>
      <c r="BA410">
        <f>MAX(VLOOKUP($A410,'Full dataset'!$A$4:$IX$190,BA$1,FALSE),AW410)</f>
        <v>1</v>
      </c>
      <c r="BB410">
        <f>IF(VLOOKUP($A410,'Full dataset'!$A$4:$IX$190,BB$1,FALSE)&gt;0,VLOOKUP($A410,'Full dataset'!$A$4:$IX$190,BB$1,FALSE),AU410)</f>
        <v>2009</v>
      </c>
      <c r="BC410">
        <f>MAX(VLOOKUP($A410,'Full dataset'!$A$4:$IX$190,BC$1,FALSE),AY410)</f>
        <v>1</v>
      </c>
      <c r="BD410">
        <f>MAX(VLOOKUP($A410,'Full dataset'!$A$4:$IX$190,BD$1,FALSE),AX410)</f>
        <v>2012</v>
      </c>
      <c r="BE410">
        <f t="shared" si="39"/>
        <v>2009</v>
      </c>
      <c r="BF410">
        <f t="shared" si="40"/>
        <v>0</v>
      </c>
      <c r="BG410">
        <f t="shared" si="41"/>
        <v>0</v>
      </c>
      <c r="BH410">
        <f t="shared" si="36"/>
        <v>0</v>
      </c>
      <c r="BI410">
        <f t="shared" si="37"/>
        <v>0</v>
      </c>
      <c r="BO410">
        <f>IF(BF410=1,VLOOKUP($A410,'Full dataset'!$A$4:$IE$190,2007+BO$1-$C410,FALSE),0)</f>
        <v>0</v>
      </c>
      <c r="BP410">
        <f>IF(BF410=1,VLOOKUP($A410,'Full dataset'!$A$4:$IE$190,2007+BP$1-$C410,FALSE),0)</f>
        <v>0</v>
      </c>
      <c r="BQ410">
        <f>IF(BF410=1,VLOOKUP($A410,'Full dataset'!$A$4:$IE$190,2007+BQ$1-$C410,FALSE),0)</f>
        <v>0</v>
      </c>
      <c r="BR410">
        <f>IF($BG410=1,VLOOKUP($A410,'Full dataset'!$A$4:$IE$190,BR$1-2007+$C410,FALSE),0)</f>
        <v>0</v>
      </c>
      <c r="BS410">
        <f>IF($BG410=1,VLOOKUP($A410,'Full dataset'!$A$4:$IE$190,BS$1-2007+$C410,FALSE),0)</f>
        <v>0</v>
      </c>
      <c r="BT410">
        <f>IF($BG410=1,VLOOKUP($A410,'Full dataset'!$A$4:$IE$190,BT$1-2007+$C410,FALSE),0)</f>
        <v>0</v>
      </c>
      <c r="BU410">
        <f>IF($BG410=1,VLOOKUP($A410,'Full dataset'!$A$4:$IE$190,BU$1-2007+$C410,FALSE),0)</f>
        <v>0</v>
      </c>
      <c r="BV410">
        <f>IF($BG410=1,VLOOKUP($A410,'Full dataset'!$A$4:$IE$190,BV$1-2007+$C410,FALSE),0)</f>
        <v>0</v>
      </c>
      <c r="BW410">
        <f>IF($BG410=1,VLOOKUP($A410,'Full dataset'!$A$4:$IE$190,BW$1-2007+$C410,FALSE),0)</f>
        <v>0</v>
      </c>
      <c r="BX410">
        <f>IF($BG410=1,VLOOKUP($A410,'Full dataset'!$A$4:$IE$190,BX$1-2007+$C410,FALSE),0)</f>
        <v>0</v>
      </c>
    </row>
    <row r="411" spans="1:76" x14ac:dyDescent="0.25">
      <c r="A411">
        <v>37</v>
      </c>
      <c r="B411" t="s">
        <v>81</v>
      </c>
      <c r="C411">
        <v>2009</v>
      </c>
      <c r="D411" t="s">
        <v>582</v>
      </c>
      <c r="E411">
        <f t="shared" si="38"/>
        <v>0</v>
      </c>
      <c r="F411">
        <v>1</v>
      </c>
      <c r="G411">
        <v>3720</v>
      </c>
      <c r="H411">
        <v>2.5203252032520327</v>
      </c>
      <c r="I411">
        <v>1530</v>
      </c>
      <c r="J411">
        <v>0</v>
      </c>
      <c r="N411">
        <v>2</v>
      </c>
      <c r="O411">
        <v>903</v>
      </c>
      <c r="P411">
        <v>0.61178861788617889</v>
      </c>
      <c r="Q411">
        <v>55</v>
      </c>
      <c r="R411">
        <v>39965</v>
      </c>
      <c r="U411">
        <v>1</v>
      </c>
      <c r="V411">
        <v>0</v>
      </c>
      <c r="W411">
        <v>134</v>
      </c>
      <c r="X411">
        <v>48</v>
      </c>
      <c r="Y411">
        <v>1</v>
      </c>
      <c r="Z411">
        <v>1</v>
      </c>
      <c r="AA411" t="s">
        <v>758</v>
      </c>
      <c r="AB411">
        <v>16775</v>
      </c>
      <c r="AC411">
        <f>VLOOKUP(A411,'Full dataset'!$A$4:$IE$190,2033-C411,FALSE)</f>
        <v>5.9</v>
      </c>
      <c r="AD411">
        <f>VLOOKUP(A411,'Full dataset'!$A$4:$IE$190,2041-C411,FALSE)</f>
        <v>1476</v>
      </c>
      <c r="AE411">
        <f>VLOOKUP(A411,'Full dataset'!$A$4:$IE$190,2050-C411,FALSE)</f>
        <v>0</v>
      </c>
      <c r="AF411">
        <v>2.95</v>
      </c>
      <c r="AG411" t="str">
        <f>VLOOKUP($A411,'Full dataset'!$A$4:$IE$190,2007+AG$1-$C411,FALSE)</f>
        <v>.</v>
      </c>
      <c r="AH411" t="str">
        <f>VLOOKUP($A411,'Full dataset'!$A$4:$IE$190,2007+AH$1-$C411,FALSE)</f>
        <v>.</v>
      </c>
      <c r="AI411">
        <f>VLOOKUP($A411,'Full dataset'!$A$4:$IE$190,2007+AI$1-$C411,FALSE)</f>
        <v>296</v>
      </c>
      <c r="AJ411">
        <f>VLOOKUP($A411,'Full dataset'!$A$4:$IE$190,2007+AJ$1-$C411,FALSE)</f>
        <v>10</v>
      </c>
      <c r="AK411">
        <f>VLOOKUP($A411,'Full dataset'!$A$4:$IE$190,2007+AK$1-$C411,FALSE)</f>
        <v>0</v>
      </c>
      <c r="AL411">
        <f>VLOOKUP($A411,'Full dataset'!$A$4:$IE$190,2007+AL$1-$C411,FALSE)</f>
        <v>55</v>
      </c>
      <c r="AM411" t="str">
        <f>VLOOKUP($A411,'Full dataset'!$A$4:$IE$190,2007+AM$1-$C411,FALSE)</f>
        <v>.</v>
      </c>
      <c r="AN411">
        <f>VLOOKUP($A411,'Full dataset'!$A$4:$IE$190,2007+AN$1-$C411,FALSE)</f>
        <v>22000</v>
      </c>
      <c r="AO411">
        <f>VLOOKUP($A411,'Full dataset'!$A$4:$IE$190,2007+AO$1-$C411,FALSE)</f>
        <v>7</v>
      </c>
      <c r="AP411" t="s">
        <v>726</v>
      </c>
      <c r="AQ411" t="s">
        <v>726</v>
      </c>
      <c r="AR411" t="s">
        <v>726</v>
      </c>
      <c r="AS411" t="s">
        <v>726</v>
      </c>
      <c r="AT411" t="s">
        <v>726</v>
      </c>
      <c r="AU411">
        <f>VLOOKUP(A411,'Full dataset'!$A$4:$II$190,$AU$1,FALSE)</f>
        <v>2012</v>
      </c>
      <c r="AV411">
        <v>0</v>
      </c>
      <c r="AW411">
        <f>VLOOKUP(A411,'Full dataset'!$A$5:$IM$190,247,FALSE)</f>
        <v>1</v>
      </c>
      <c r="AX411">
        <f>VLOOKUP(A411,'Full dataset'!$A$4:$II$190,242,FALSE)</f>
        <v>2009</v>
      </c>
      <c r="AY411">
        <f>VLOOKUP(A411,'Full dataset'!$A$5:$IM$190,246,FALSE)</f>
        <v>0</v>
      </c>
      <c r="AZ411">
        <v>9999</v>
      </c>
      <c r="BA411">
        <f>MAX(VLOOKUP($A411,'Full dataset'!$A$4:$IX$190,BA$1,FALSE),AW411)</f>
        <v>1</v>
      </c>
      <c r="BB411">
        <f>IF(VLOOKUP($A411,'Full dataset'!$A$4:$IX$190,BB$1,FALSE)&gt;0,VLOOKUP($A411,'Full dataset'!$A$4:$IX$190,BB$1,FALSE),AU411)</f>
        <v>2009</v>
      </c>
      <c r="BC411">
        <f>MAX(VLOOKUP($A411,'Full dataset'!$A$4:$IX$190,BC$1,FALSE),AY411)</f>
        <v>1</v>
      </c>
      <c r="BD411">
        <f>MAX(VLOOKUP($A411,'Full dataset'!$A$4:$IX$190,BD$1,FALSE),AX411)</f>
        <v>2009</v>
      </c>
      <c r="BE411">
        <f t="shared" si="39"/>
        <v>2009</v>
      </c>
      <c r="BF411">
        <f t="shared" si="40"/>
        <v>0</v>
      </c>
      <c r="BG411">
        <f t="shared" si="41"/>
        <v>0</v>
      </c>
      <c r="BH411">
        <f t="shared" si="36"/>
        <v>0</v>
      </c>
      <c r="BI411">
        <f t="shared" si="37"/>
        <v>0</v>
      </c>
      <c r="BO411">
        <f>IF(BF411=1,VLOOKUP($A411,'Full dataset'!$A$4:$IE$190,2007+BO$1-$C411,FALSE),0)</f>
        <v>0</v>
      </c>
      <c r="BP411">
        <f>IF(BF411=1,VLOOKUP($A411,'Full dataset'!$A$4:$IE$190,2007+BP$1-$C411,FALSE),0)</f>
        <v>0</v>
      </c>
      <c r="BQ411">
        <f>IF(BF411=1,VLOOKUP($A411,'Full dataset'!$A$4:$IE$190,2007+BQ$1-$C411,FALSE),0)</f>
        <v>0</v>
      </c>
      <c r="BR411">
        <f>IF($BG411=1,VLOOKUP($A411,'Full dataset'!$A$4:$IE$190,BR$1-2007+$C411,FALSE),0)</f>
        <v>0</v>
      </c>
      <c r="BS411">
        <f>IF($BG411=1,VLOOKUP($A411,'Full dataset'!$A$4:$IE$190,BS$1-2007+$C411,FALSE),0)</f>
        <v>0</v>
      </c>
      <c r="BT411">
        <f>IF($BG411=1,VLOOKUP($A411,'Full dataset'!$A$4:$IE$190,BT$1-2007+$C411,FALSE),0)</f>
        <v>0</v>
      </c>
      <c r="BU411">
        <f>IF($BG411=1,VLOOKUP($A411,'Full dataset'!$A$4:$IE$190,BU$1-2007+$C411,FALSE),0)</f>
        <v>0</v>
      </c>
      <c r="BV411">
        <f>IF($BG411=1,VLOOKUP($A411,'Full dataset'!$A$4:$IE$190,BV$1-2007+$C411,FALSE),0)</f>
        <v>0</v>
      </c>
      <c r="BW411">
        <f>IF($BG411=1,VLOOKUP($A411,'Full dataset'!$A$4:$IE$190,BW$1-2007+$C411,FALSE),0)</f>
        <v>0</v>
      </c>
      <c r="BX411">
        <f>IF($BG411=1,VLOOKUP($A411,'Full dataset'!$A$4:$IE$190,BX$1-2007+$C411,FALSE),0)</f>
        <v>0</v>
      </c>
    </row>
    <row r="412" spans="1:76" x14ac:dyDescent="0.25">
      <c r="A412">
        <v>38</v>
      </c>
      <c r="B412" t="s">
        <v>82</v>
      </c>
      <c r="C412">
        <v>2009</v>
      </c>
      <c r="D412" t="s">
        <v>582</v>
      </c>
      <c r="E412">
        <f t="shared" si="38"/>
        <v>0</v>
      </c>
      <c r="F412">
        <v>0</v>
      </c>
      <c r="J412">
        <v>0</v>
      </c>
      <c r="N412">
        <v>0</v>
      </c>
      <c r="U412">
        <v>0</v>
      </c>
      <c r="V412" t="s">
        <v>726</v>
      </c>
      <c r="W412" t="s">
        <v>726</v>
      </c>
      <c r="X412" t="s">
        <v>726</v>
      </c>
      <c r="Y412">
        <v>1</v>
      </c>
      <c r="Z412">
        <v>1</v>
      </c>
      <c r="AA412" t="s">
        <v>759</v>
      </c>
      <c r="AB412">
        <v>29533</v>
      </c>
      <c r="AC412">
        <f>VLOOKUP(A412,'Full dataset'!$A$4:$IE$190,2033-C412,FALSE)</f>
        <v>8.6</v>
      </c>
      <c r="AD412">
        <f>VLOOKUP(A412,'Full dataset'!$A$4:$IE$190,2041-C412,FALSE)</f>
        <v>5764</v>
      </c>
      <c r="AE412">
        <f>VLOOKUP(A412,'Full dataset'!$A$4:$IE$190,2050-C412,FALSE)</f>
        <v>0</v>
      </c>
      <c r="AF412">
        <v>4.3</v>
      </c>
      <c r="AG412" t="str">
        <f>VLOOKUP($A412,'Full dataset'!$A$4:$IE$190,2007+AG$1-$C412,FALSE)</f>
        <v>.</v>
      </c>
      <c r="AH412" t="str">
        <f>VLOOKUP($A412,'Full dataset'!$A$4:$IE$190,2007+AH$1-$C412,FALSE)</f>
        <v>.</v>
      </c>
      <c r="AI412">
        <f>VLOOKUP($A412,'Full dataset'!$A$4:$IE$190,2007+AI$1-$C412,FALSE)</f>
        <v>2554</v>
      </c>
      <c r="AJ412">
        <f>VLOOKUP($A412,'Full dataset'!$A$4:$IE$190,2007+AJ$1-$C412,FALSE)</f>
        <v>270</v>
      </c>
      <c r="AK412">
        <f>VLOOKUP($A412,'Full dataset'!$A$4:$IE$190,2007+AK$1-$C412,FALSE)</f>
        <v>6</v>
      </c>
      <c r="AL412">
        <f>VLOOKUP($A412,'Full dataset'!$A$4:$IE$190,2007+AL$1-$C412,FALSE)</f>
        <v>40</v>
      </c>
      <c r="AM412" t="str">
        <f>VLOOKUP($A412,'Full dataset'!$A$4:$IE$190,2007+AM$1-$C412,FALSE)</f>
        <v>.</v>
      </c>
      <c r="AN412">
        <f>VLOOKUP($A412,'Full dataset'!$A$4:$IE$190,2007+AN$1-$C412,FALSE)</f>
        <v>17508</v>
      </c>
      <c r="AO412">
        <f>VLOOKUP($A412,'Full dataset'!$A$4:$IE$190,2007+AO$1-$C412,FALSE)</f>
        <v>3</v>
      </c>
      <c r="AP412" t="s">
        <v>726</v>
      </c>
      <c r="AQ412" t="s">
        <v>726</v>
      </c>
      <c r="AR412" t="s">
        <v>726</v>
      </c>
      <c r="AS412" t="s">
        <v>726</v>
      </c>
      <c r="AT412" t="s">
        <v>726</v>
      </c>
      <c r="AU412">
        <f>VLOOKUP(A412,'Full dataset'!$A$4:$II$190,$AU$1,FALSE)</f>
        <v>9999</v>
      </c>
      <c r="AV412">
        <v>0</v>
      </c>
      <c r="AW412">
        <f>VLOOKUP(A412,'Full dataset'!$A$5:$IM$190,247,FALSE)</f>
        <v>0</v>
      </c>
      <c r="AX412">
        <f>VLOOKUP(A412,'Full dataset'!$A$4:$II$190,242,FALSE)</f>
        <v>9999</v>
      </c>
      <c r="AY412">
        <f>VLOOKUP(A412,'Full dataset'!$A$5:$IM$190,246,FALSE)</f>
        <v>1</v>
      </c>
      <c r="AZ412">
        <v>9999</v>
      </c>
      <c r="BA412">
        <f>MAX(VLOOKUP($A412,'Full dataset'!$A$4:$IX$190,BA$1,FALSE),AW412)</f>
        <v>0</v>
      </c>
      <c r="BB412">
        <f>IF(VLOOKUP($A412,'Full dataset'!$A$4:$IX$190,BB$1,FALSE)&gt;0,VLOOKUP($A412,'Full dataset'!$A$4:$IX$190,BB$1,FALSE),AU412)</f>
        <v>9999</v>
      </c>
      <c r="BC412">
        <f>MAX(VLOOKUP($A412,'Full dataset'!$A$4:$IX$190,BC$1,FALSE),AY412)</f>
        <v>1</v>
      </c>
      <c r="BD412">
        <f>MAX(VLOOKUP($A412,'Full dataset'!$A$4:$IX$190,BD$1,FALSE),AX412)</f>
        <v>9999</v>
      </c>
      <c r="BE412">
        <f t="shared" si="39"/>
        <v>9999</v>
      </c>
      <c r="BF412">
        <f t="shared" si="40"/>
        <v>0</v>
      </c>
      <c r="BG412">
        <f t="shared" si="41"/>
        <v>0</v>
      </c>
      <c r="BH412">
        <f t="shared" si="36"/>
        <v>0</v>
      </c>
      <c r="BI412">
        <f t="shared" si="37"/>
        <v>0</v>
      </c>
      <c r="BO412">
        <f>IF(BF412=1,VLOOKUP($A412,'Full dataset'!$A$4:$IE$190,2007+BO$1-$C412,FALSE),0)</f>
        <v>0</v>
      </c>
      <c r="BP412">
        <f>IF(BF412=1,VLOOKUP($A412,'Full dataset'!$A$4:$IE$190,2007+BP$1-$C412,FALSE),0)</f>
        <v>0</v>
      </c>
      <c r="BQ412">
        <f>IF(BF412=1,VLOOKUP($A412,'Full dataset'!$A$4:$IE$190,2007+BQ$1-$C412,FALSE),0)</f>
        <v>0</v>
      </c>
      <c r="BR412">
        <f>IF($BG412=1,VLOOKUP($A412,'Full dataset'!$A$4:$IE$190,BR$1-2007+$C412,FALSE),0)</f>
        <v>0</v>
      </c>
      <c r="BS412">
        <f>IF($BG412=1,VLOOKUP($A412,'Full dataset'!$A$4:$IE$190,BS$1-2007+$C412,FALSE),0)</f>
        <v>0</v>
      </c>
      <c r="BT412">
        <f>IF($BG412=1,VLOOKUP($A412,'Full dataset'!$A$4:$IE$190,BT$1-2007+$C412,FALSE),0)</f>
        <v>0</v>
      </c>
      <c r="BU412">
        <f>IF($BG412=1,VLOOKUP($A412,'Full dataset'!$A$4:$IE$190,BU$1-2007+$C412,FALSE),0)</f>
        <v>0</v>
      </c>
      <c r="BV412">
        <f>IF($BG412=1,VLOOKUP($A412,'Full dataset'!$A$4:$IE$190,BV$1-2007+$C412,FALSE),0)</f>
        <v>0</v>
      </c>
      <c r="BW412">
        <f>IF($BG412=1,VLOOKUP($A412,'Full dataset'!$A$4:$IE$190,BW$1-2007+$C412,FALSE),0)</f>
        <v>0</v>
      </c>
      <c r="BX412">
        <f>IF($BG412=1,VLOOKUP($A412,'Full dataset'!$A$4:$IE$190,BX$1-2007+$C412,FALSE),0)</f>
        <v>0</v>
      </c>
    </row>
    <row r="413" spans="1:76" x14ac:dyDescent="0.25">
      <c r="A413">
        <v>39</v>
      </c>
      <c r="B413" t="s">
        <v>83</v>
      </c>
      <c r="C413">
        <v>2009</v>
      </c>
      <c r="D413" t="s">
        <v>587</v>
      </c>
      <c r="E413">
        <f t="shared" si="38"/>
        <v>0</v>
      </c>
      <c r="F413">
        <v>0</v>
      </c>
      <c r="J413">
        <v>0</v>
      </c>
      <c r="N413">
        <v>0</v>
      </c>
      <c r="U413">
        <v>1</v>
      </c>
      <c r="V413">
        <v>20128</v>
      </c>
      <c r="W413">
        <v>402042</v>
      </c>
      <c r="X413">
        <v>7091</v>
      </c>
      <c r="Y413">
        <v>1</v>
      </c>
      <c r="Z413">
        <v>1</v>
      </c>
      <c r="AA413" t="s">
        <v>760</v>
      </c>
      <c r="AB413">
        <v>42066</v>
      </c>
      <c r="AC413">
        <f>VLOOKUP(A413,'Full dataset'!$A$4:$IE$190,2033-C413,FALSE)</f>
        <v>0</v>
      </c>
      <c r="AD413">
        <f>VLOOKUP(A413,'Full dataset'!$A$4:$IE$190,2041-C413,FALSE)</f>
        <v>3557</v>
      </c>
      <c r="AE413">
        <f>VLOOKUP(A413,'Full dataset'!$A$4:$IE$190,2050-C413,FALSE)</f>
        <v>0</v>
      </c>
      <c r="AF413">
        <v>0</v>
      </c>
      <c r="AG413">
        <f>VLOOKUP($A413,'Full dataset'!$A$4:$IE$190,2007+AG$1-$C413,FALSE)</f>
        <v>-5.0389999999999997</v>
      </c>
      <c r="AH413">
        <f>VLOOKUP($A413,'Full dataset'!$A$4:$IE$190,2007+AH$1-$C413,FALSE)</f>
        <v>2440.9670000000001</v>
      </c>
      <c r="AI413">
        <f>VLOOKUP($A413,'Full dataset'!$A$4:$IE$190,2007+AI$1-$C413,FALSE)</f>
        <v>589.88499999999999</v>
      </c>
      <c r="AJ413" t="str">
        <f>VLOOKUP($A413,'Full dataset'!$A$4:$IE$190,2007+AJ$1-$C413,FALSE)</f>
        <v>.</v>
      </c>
      <c r="AK413" t="str">
        <f>VLOOKUP($A413,'Full dataset'!$A$4:$IE$190,2007+AK$1-$C413,FALSE)</f>
        <v>.</v>
      </c>
      <c r="AL413" t="str">
        <f>VLOOKUP($A413,'Full dataset'!$A$4:$IE$190,2007+AL$1-$C413,FALSE)</f>
        <v>.</v>
      </c>
      <c r="AM413" t="str">
        <f>VLOOKUP($A413,'Full dataset'!$A$4:$IE$190,2007+AM$1-$C413,FALSE)</f>
        <v>.</v>
      </c>
      <c r="AN413" t="str">
        <f>VLOOKUP($A413,'Full dataset'!$A$4:$IE$190,2007+AN$1-$C413,FALSE)</f>
        <v>.</v>
      </c>
      <c r="AO413" t="str">
        <f>VLOOKUP($A413,'Full dataset'!$A$4:$IE$190,2007+AO$1-$C413,FALSE)</f>
        <v>.</v>
      </c>
      <c r="AP413" t="s">
        <v>726</v>
      </c>
      <c r="AQ413" t="s">
        <v>726</v>
      </c>
      <c r="AR413" t="s">
        <v>726</v>
      </c>
      <c r="AS413" t="s">
        <v>726</v>
      </c>
      <c r="AT413" t="s">
        <v>726</v>
      </c>
      <c r="AU413">
        <f>VLOOKUP(A413,'Full dataset'!$A$4:$II$190,$AU$1,FALSE)</f>
        <v>2007</v>
      </c>
      <c r="AV413">
        <v>0</v>
      </c>
      <c r="AW413">
        <f>VLOOKUP(A413,'Full dataset'!$A$5:$IM$190,247,FALSE)</f>
        <v>1</v>
      </c>
      <c r="AX413">
        <f>VLOOKUP(A413,'Full dataset'!$A$4:$II$190,242,FALSE)</f>
        <v>2012</v>
      </c>
      <c r="AY413">
        <f>VLOOKUP(A413,'Full dataset'!$A$5:$IM$190,246,FALSE)</f>
        <v>1</v>
      </c>
      <c r="AZ413">
        <v>9999</v>
      </c>
      <c r="BA413">
        <f>MAX(VLOOKUP($A413,'Full dataset'!$A$4:$IX$190,BA$1,FALSE),AW413)</f>
        <v>2</v>
      </c>
      <c r="BB413">
        <f>IF(VLOOKUP($A413,'Full dataset'!$A$4:$IX$190,BB$1,FALSE)&gt;0,VLOOKUP($A413,'Full dataset'!$A$4:$IX$190,BB$1,FALSE),AU413)</f>
        <v>2014</v>
      </c>
      <c r="BC413">
        <f>MAX(VLOOKUP($A413,'Full dataset'!$A$4:$IX$190,BC$1,FALSE),AY413)</f>
        <v>1</v>
      </c>
      <c r="BD413">
        <f>MAX(VLOOKUP($A413,'Full dataset'!$A$4:$IX$190,BD$1,FALSE),AX413)</f>
        <v>2012</v>
      </c>
      <c r="BE413">
        <f t="shared" si="39"/>
        <v>2012</v>
      </c>
      <c r="BF413">
        <f t="shared" si="40"/>
        <v>0</v>
      </c>
      <c r="BG413">
        <f t="shared" si="41"/>
        <v>0</v>
      </c>
      <c r="BH413">
        <f t="shared" si="36"/>
        <v>0</v>
      </c>
      <c r="BI413">
        <f t="shared" si="37"/>
        <v>0</v>
      </c>
      <c r="BO413">
        <f>IF(BF413=1,VLOOKUP($A413,'Full dataset'!$A$4:$IE$190,2007+BO$1-$C413,FALSE),0)</f>
        <v>0</v>
      </c>
      <c r="BP413">
        <f>IF(BF413=1,VLOOKUP($A413,'Full dataset'!$A$4:$IE$190,2007+BP$1-$C413,FALSE),0)</f>
        <v>0</v>
      </c>
      <c r="BQ413">
        <f>IF(BF413=1,VLOOKUP($A413,'Full dataset'!$A$4:$IE$190,2007+BQ$1-$C413,FALSE),0)</f>
        <v>0</v>
      </c>
      <c r="BR413">
        <f>IF($BG413=1,VLOOKUP($A413,'Full dataset'!$A$4:$IE$190,BR$1-2007+$C413,FALSE),0)</f>
        <v>0</v>
      </c>
      <c r="BS413">
        <f>IF($BG413=1,VLOOKUP($A413,'Full dataset'!$A$4:$IE$190,BS$1-2007+$C413,FALSE),0)</f>
        <v>0</v>
      </c>
      <c r="BT413">
        <f>IF($BG413=1,VLOOKUP($A413,'Full dataset'!$A$4:$IE$190,BT$1-2007+$C413,FALSE),0)</f>
        <v>0</v>
      </c>
      <c r="BU413">
        <f>IF($BG413=1,VLOOKUP($A413,'Full dataset'!$A$4:$IE$190,BU$1-2007+$C413,FALSE),0)</f>
        <v>0</v>
      </c>
      <c r="BV413">
        <f>IF($BG413=1,VLOOKUP($A413,'Full dataset'!$A$4:$IE$190,BV$1-2007+$C413,FALSE),0)</f>
        <v>0</v>
      </c>
      <c r="BW413">
        <f>IF($BG413=1,VLOOKUP($A413,'Full dataset'!$A$4:$IE$190,BW$1-2007+$C413,FALSE),0)</f>
        <v>0</v>
      </c>
      <c r="BX413">
        <f>IF($BG413=1,VLOOKUP($A413,'Full dataset'!$A$4:$IE$190,BX$1-2007+$C413,FALSE),0)</f>
        <v>0</v>
      </c>
    </row>
    <row r="414" spans="1:76" x14ac:dyDescent="0.25">
      <c r="A414">
        <v>40</v>
      </c>
      <c r="B414" t="s">
        <v>84</v>
      </c>
      <c r="C414">
        <v>2009</v>
      </c>
      <c r="D414" t="s">
        <v>591</v>
      </c>
      <c r="E414">
        <f t="shared" si="38"/>
        <v>1</v>
      </c>
      <c r="F414">
        <v>1</v>
      </c>
      <c r="G414">
        <v>2184</v>
      </c>
      <c r="H414">
        <v>1.6189770200148259</v>
      </c>
      <c r="I414">
        <v>588</v>
      </c>
      <c r="J414">
        <v>1</v>
      </c>
      <c r="K414">
        <v>65</v>
      </c>
      <c r="L414">
        <v>4.8183839881393624E-2</v>
      </c>
      <c r="M414">
        <v>139</v>
      </c>
      <c r="N414">
        <v>0</v>
      </c>
      <c r="S414">
        <v>6020</v>
      </c>
      <c r="T414">
        <v>522110</v>
      </c>
      <c r="U414">
        <v>1</v>
      </c>
      <c r="V414">
        <v>7107</v>
      </c>
      <c r="W414">
        <v>19554</v>
      </c>
      <c r="X414">
        <v>13149</v>
      </c>
      <c r="Y414">
        <v>1</v>
      </c>
      <c r="Z414">
        <v>0</v>
      </c>
      <c r="AA414" t="s">
        <v>761</v>
      </c>
      <c r="AB414">
        <v>6064</v>
      </c>
      <c r="AC414">
        <f>VLOOKUP(A414,'Full dataset'!$A$4:$IE$190,2033-C414,FALSE)</f>
        <v>0</v>
      </c>
      <c r="AD414">
        <f>VLOOKUP(A414,'Full dataset'!$A$4:$IE$190,2041-C414,FALSE)</f>
        <v>1349</v>
      </c>
      <c r="AE414">
        <f>VLOOKUP(A414,'Full dataset'!$A$4:$IE$190,2050-C414,FALSE)</f>
        <v>0</v>
      </c>
      <c r="AF414">
        <v>0</v>
      </c>
      <c r="AG414">
        <f>VLOOKUP($A414,'Full dataset'!$A$4:$IE$190,2007+AG$1-$C414,FALSE)</f>
        <v>48.01</v>
      </c>
      <c r="AH414">
        <f>VLOOKUP($A414,'Full dataset'!$A$4:$IE$190,2007+AH$1-$C414,FALSE)</f>
        <v>12841.398999999999</v>
      </c>
      <c r="AI414">
        <f>VLOOKUP($A414,'Full dataset'!$A$4:$IE$190,2007+AI$1-$C414,FALSE)</f>
        <v>528.96900000000005</v>
      </c>
      <c r="AJ414" t="str">
        <f>VLOOKUP($A414,'Full dataset'!$A$4:$IE$190,2007+AJ$1-$C414,FALSE)</f>
        <v>.</v>
      </c>
      <c r="AK414" t="str">
        <f>VLOOKUP($A414,'Full dataset'!$A$4:$IE$190,2007+AK$1-$C414,FALSE)</f>
        <v>.</v>
      </c>
      <c r="AL414" t="str">
        <f>VLOOKUP($A414,'Full dataset'!$A$4:$IE$190,2007+AL$1-$C414,FALSE)</f>
        <v>.</v>
      </c>
      <c r="AM414" t="str">
        <f>VLOOKUP($A414,'Full dataset'!$A$4:$IE$190,2007+AM$1-$C414,FALSE)</f>
        <v>.</v>
      </c>
      <c r="AN414" t="str">
        <f>VLOOKUP($A414,'Full dataset'!$A$4:$IE$190,2007+AN$1-$C414,FALSE)</f>
        <v>.</v>
      </c>
      <c r="AO414" t="str">
        <f>VLOOKUP($A414,'Full dataset'!$A$4:$IE$190,2007+AO$1-$C414,FALSE)</f>
        <v>.</v>
      </c>
      <c r="AP414" t="s">
        <v>726</v>
      </c>
      <c r="AQ414" t="s">
        <v>726</v>
      </c>
      <c r="AR414" t="s">
        <v>726</v>
      </c>
      <c r="AS414" t="s">
        <v>726</v>
      </c>
      <c r="AT414" t="s">
        <v>726</v>
      </c>
      <c r="AU414">
        <f>VLOOKUP(A414,'Full dataset'!$A$4:$II$190,$AU$1,FALSE)</f>
        <v>2008</v>
      </c>
      <c r="AV414">
        <v>1</v>
      </c>
      <c r="AW414">
        <f>VLOOKUP(A414,'Full dataset'!$A$5:$IM$190,247,FALSE)</f>
        <v>1</v>
      </c>
      <c r="AX414">
        <f>VLOOKUP(A414,'Full dataset'!$A$4:$II$190,242,FALSE)</f>
        <v>2007</v>
      </c>
      <c r="AY414">
        <f>VLOOKUP(A414,'Full dataset'!$A$5:$IM$190,246,FALSE)</f>
        <v>1</v>
      </c>
      <c r="AZ414">
        <v>9999</v>
      </c>
      <c r="BA414">
        <f>MAX(VLOOKUP($A414,'Full dataset'!$A$4:$IX$190,BA$1,FALSE),AW414)</f>
        <v>2</v>
      </c>
      <c r="BB414">
        <f>IF(VLOOKUP($A414,'Full dataset'!$A$4:$IX$190,BB$1,FALSE)&gt;0,VLOOKUP($A414,'Full dataset'!$A$4:$IX$190,BB$1,FALSE),AU414)</f>
        <v>2010</v>
      </c>
      <c r="BC414">
        <f>MAX(VLOOKUP($A414,'Full dataset'!$A$4:$IX$190,BC$1,FALSE),AY414)</f>
        <v>1</v>
      </c>
      <c r="BD414">
        <f>MAX(VLOOKUP($A414,'Full dataset'!$A$4:$IX$190,BD$1,FALSE),AX414)</f>
        <v>2007</v>
      </c>
      <c r="BE414">
        <f t="shared" si="39"/>
        <v>2007</v>
      </c>
      <c r="BF414">
        <f t="shared" si="40"/>
        <v>0</v>
      </c>
      <c r="BG414">
        <f t="shared" si="41"/>
        <v>0</v>
      </c>
      <c r="BH414">
        <f t="shared" si="36"/>
        <v>0</v>
      </c>
      <c r="BI414">
        <f t="shared" si="37"/>
        <v>0</v>
      </c>
      <c r="BO414">
        <f>IF(BF414=1,VLOOKUP($A414,'Full dataset'!$A$4:$IE$190,2007+BO$1-$C414,FALSE),0)</f>
        <v>0</v>
      </c>
      <c r="BP414">
        <f>IF(BF414=1,VLOOKUP($A414,'Full dataset'!$A$4:$IE$190,2007+BP$1-$C414,FALSE),0)</f>
        <v>0</v>
      </c>
      <c r="BQ414">
        <f>IF(BF414=1,VLOOKUP($A414,'Full dataset'!$A$4:$IE$190,2007+BQ$1-$C414,FALSE),0)</f>
        <v>0</v>
      </c>
      <c r="BR414">
        <f>IF($BG414=1,VLOOKUP($A414,'Full dataset'!$A$4:$IE$190,BR$1-2007+$C414,FALSE),0)</f>
        <v>0</v>
      </c>
      <c r="BS414">
        <f>IF($BG414=1,VLOOKUP($A414,'Full dataset'!$A$4:$IE$190,BS$1-2007+$C414,FALSE),0)</f>
        <v>0</v>
      </c>
      <c r="BT414">
        <f>IF($BG414=1,VLOOKUP($A414,'Full dataset'!$A$4:$IE$190,BT$1-2007+$C414,FALSE),0)</f>
        <v>0</v>
      </c>
      <c r="BU414">
        <f>IF($BG414=1,VLOOKUP($A414,'Full dataset'!$A$4:$IE$190,BU$1-2007+$C414,FALSE),0)</f>
        <v>0</v>
      </c>
      <c r="BV414">
        <f>IF($BG414=1,VLOOKUP($A414,'Full dataset'!$A$4:$IE$190,BV$1-2007+$C414,FALSE),0)</f>
        <v>0</v>
      </c>
      <c r="BW414">
        <f>IF($BG414=1,VLOOKUP($A414,'Full dataset'!$A$4:$IE$190,BW$1-2007+$C414,FALSE),0)</f>
        <v>0</v>
      </c>
      <c r="BX414">
        <f>IF($BG414=1,VLOOKUP($A414,'Full dataset'!$A$4:$IE$190,BX$1-2007+$C414,FALSE),0)</f>
        <v>0</v>
      </c>
    </row>
    <row r="415" spans="1:76" x14ac:dyDescent="0.25">
      <c r="A415">
        <v>41</v>
      </c>
      <c r="B415" t="s">
        <v>85</v>
      </c>
      <c r="C415">
        <v>2009</v>
      </c>
      <c r="D415" t="s">
        <v>591</v>
      </c>
      <c r="E415">
        <f t="shared" si="38"/>
        <v>1</v>
      </c>
      <c r="F415">
        <v>1</v>
      </c>
      <c r="G415">
        <v>74765</v>
      </c>
      <c r="H415">
        <v>14.117258308157099</v>
      </c>
      <c r="I415">
        <v>10307</v>
      </c>
      <c r="J415">
        <v>1</v>
      </c>
      <c r="K415">
        <v>1862</v>
      </c>
      <c r="L415">
        <v>0.35158610271903323</v>
      </c>
      <c r="M415">
        <v>581</v>
      </c>
      <c r="N415">
        <v>1</v>
      </c>
      <c r="O415">
        <v>63851</v>
      </c>
      <c r="P415">
        <v>12.056457703927492</v>
      </c>
      <c r="Q415">
        <v>1683</v>
      </c>
      <c r="R415">
        <v>40210</v>
      </c>
      <c r="S415">
        <v>7372</v>
      </c>
      <c r="T415">
        <v>511210</v>
      </c>
      <c r="U415">
        <v>1</v>
      </c>
      <c r="V415">
        <v>1213</v>
      </c>
      <c r="W415">
        <v>7200</v>
      </c>
      <c r="X415">
        <v>5151</v>
      </c>
      <c r="Y415">
        <v>1</v>
      </c>
      <c r="Z415">
        <v>1</v>
      </c>
      <c r="AA415" t="s">
        <v>762</v>
      </c>
      <c r="AB415">
        <v>552527</v>
      </c>
      <c r="AC415">
        <f>VLOOKUP(A415,'Full dataset'!$A$4:$IE$190,2033-C415,FALSE)</f>
        <v>9</v>
      </c>
      <c r="AD415">
        <f>VLOOKUP(A415,'Full dataset'!$A$4:$IE$190,2041-C415,FALSE)</f>
        <v>5296</v>
      </c>
      <c r="AE415">
        <f>VLOOKUP(A415,'Full dataset'!$A$4:$IE$190,2050-C415,FALSE)</f>
        <v>0</v>
      </c>
      <c r="AF415">
        <v>4.5</v>
      </c>
      <c r="AG415">
        <f>VLOOKUP($A415,'Full dataset'!$A$4:$IE$190,2007+AG$1-$C415,FALSE)</f>
        <v>386.50799999999998</v>
      </c>
      <c r="AH415">
        <f>VLOOKUP($A415,'Full dataset'!$A$4:$IE$190,2007+AH$1-$C415,FALSE)</f>
        <v>7282.2370000000001</v>
      </c>
      <c r="AI415">
        <f>VLOOKUP($A415,'Full dataset'!$A$4:$IE$190,2007+AI$1-$C415,FALSE)</f>
        <v>2945.8530000000001</v>
      </c>
      <c r="AJ415">
        <f>VLOOKUP($A415,'Full dataset'!$A$4:$IE$190,2007+AJ$1-$C415,FALSE)</f>
        <v>-169</v>
      </c>
      <c r="AK415">
        <f>VLOOKUP($A415,'Full dataset'!$A$4:$IE$190,2007+AK$1-$C415,FALSE)</f>
        <v>8</v>
      </c>
      <c r="AL415">
        <f>VLOOKUP($A415,'Full dataset'!$A$4:$IE$190,2007+AL$1-$C415,FALSE)</f>
        <v>35</v>
      </c>
      <c r="AM415">
        <f>VLOOKUP($A415,'Full dataset'!$A$4:$IE$190,2007+AM$1-$C415,FALSE)</f>
        <v>1000</v>
      </c>
      <c r="AN415">
        <f>VLOOKUP($A415,'Full dataset'!$A$4:$IE$190,2007+AN$1-$C415,FALSE)</f>
        <v>74214</v>
      </c>
      <c r="AO415">
        <f>VLOOKUP($A415,'Full dataset'!$A$4:$IE$190,2007+AO$1-$C415,FALSE)</f>
        <v>7</v>
      </c>
      <c r="AP415" t="s">
        <v>726</v>
      </c>
      <c r="AQ415" t="s">
        <v>726</v>
      </c>
      <c r="AR415" t="s">
        <v>726</v>
      </c>
      <c r="AS415" t="s">
        <v>726</v>
      </c>
      <c r="AT415" t="s">
        <v>726</v>
      </c>
      <c r="AU415">
        <f>VLOOKUP(A415,'Full dataset'!$A$4:$II$190,$AU$1,FALSE)</f>
        <v>2011</v>
      </c>
      <c r="AV415">
        <v>1</v>
      </c>
      <c r="AW415">
        <f>VLOOKUP(A415,'Full dataset'!$A$5:$IM$190,247,FALSE)</f>
        <v>2</v>
      </c>
      <c r="AX415">
        <f>VLOOKUP(A415,'Full dataset'!$A$4:$II$190,242,FALSE)</f>
        <v>2010</v>
      </c>
      <c r="AY415">
        <f>VLOOKUP(A415,'Full dataset'!$A$5:$IM$190,246,FALSE)</f>
        <v>1</v>
      </c>
      <c r="AZ415">
        <v>9999</v>
      </c>
      <c r="BA415">
        <f>MAX(VLOOKUP($A415,'Full dataset'!$A$4:$IX$190,BA$1,FALSE),AW415)</f>
        <v>2</v>
      </c>
      <c r="BB415">
        <f>IF(VLOOKUP($A415,'Full dataset'!$A$4:$IX$190,BB$1,FALSE)&gt;0,VLOOKUP($A415,'Full dataset'!$A$4:$IX$190,BB$1,FALSE),AU415)</f>
        <v>2011</v>
      </c>
      <c r="BC415">
        <f>MAX(VLOOKUP($A415,'Full dataset'!$A$4:$IX$190,BC$1,FALSE),AY415)</f>
        <v>1</v>
      </c>
      <c r="BD415">
        <f>MAX(VLOOKUP($A415,'Full dataset'!$A$4:$IX$190,BD$1,FALSE),AX415)</f>
        <v>2010</v>
      </c>
      <c r="BE415">
        <f t="shared" si="39"/>
        <v>2010</v>
      </c>
      <c r="BF415">
        <f t="shared" si="40"/>
        <v>0</v>
      </c>
      <c r="BG415">
        <f t="shared" si="41"/>
        <v>0</v>
      </c>
      <c r="BH415">
        <f t="shared" si="36"/>
        <v>0</v>
      </c>
      <c r="BI415">
        <f t="shared" si="37"/>
        <v>0</v>
      </c>
      <c r="BO415">
        <f>IF(BF415=1,VLOOKUP($A415,'Full dataset'!$A$4:$IE$190,2007+BO$1-$C415,FALSE),0)</f>
        <v>0</v>
      </c>
      <c r="BP415">
        <f>IF(BF415=1,VLOOKUP($A415,'Full dataset'!$A$4:$IE$190,2007+BP$1-$C415,FALSE),0)</f>
        <v>0</v>
      </c>
      <c r="BQ415">
        <f>IF(BF415=1,VLOOKUP($A415,'Full dataset'!$A$4:$IE$190,2007+BQ$1-$C415,FALSE),0)</f>
        <v>0</v>
      </c>
      <c r="BR415">
        <f>IF($BG415=1,VLOOKUP($A415,'Full dataset'!$A$4:$IE$190,BR$1-2007+$C415,FALSE),0)</f>
        <v>0</v>
      </c>
      <c r="BS415">
        <f>IF($BG415=1,VLOOKUP($A415,'Full dataset'!$A$4:$IE$190,BS$1-2007+$C415,FALSE),0)</f>
        <v>0</v>
      </c>
      <c r="BT415">
        <f>IF($BG415=1,VLOOKUP($A415,'Full dataset'!$A$4:$IE$190,BT$1-2007+$C415,FALSE),0)</f>
        <v>0</v>
      </c>
      <c r="BU415">
        <f>IF($BG415=1,VLOOKUP($A415,'Full dataset'!$A$4:$IE$190,BU$1-2007+$C415,FALSE),0)</f>
        <v>0</v>
      </c>
      <c r="BV415">
        <f>IF($BG415=1,VLOOKUP($A415,'Full dataset'!$A$4:$IE$190,BV$1-2007+$C415,FALSE),0)</f>
        <v>0</v>
      </c>
      <c r="BW415">
        <f>IF($BG415=1,VLOOKUP($A415,'Full dataset'!$A$4:$IE$190,BW$1-2007+$C415,FALSE),0)</f>
        <v>0</v>
      </c>
      <c r="BX415">
        <f>IF($BG415=1,VLOOKUP($A415,'Full dataset'!$A$4:$IE$190,BX$1-2007+$C415,FALSE),0)</f>
        <v>0</v>
      </c>
    </row>
    <row r="416" spans="1:76" x14ac:dyDescent="0.25">
      <c r="A416">
        <v>42</v>
      </c>
      <c r="B416" t="s">
        <v>86</v>
      </c>
      <c r="C416">
        <v>2009</v>
      </c>
      <c r="D416" t="s">
        <v>587</v>
      </c>
      <c r="E416">
        <f t="shared" si="38"/>
        <v>0</v>
      </c>
      <c r="F416">
        <v>0</v>
      </c>
      <c r="J416">
        <v>0</v>
      </c>
      <c r="N416">
        <v>0</v>
      </c>
      <c r="U416">
        <v>0</v>
      </c>
      <c r="V416" t="s">
        <v>726</v>
      </c>
      <c r="W416" t="s">
        <v>726</v>
      </c>
      <c r="X416" t="s">
        <v>726</v>
      </c>
      <c r="Y416">
        <v>1</v>
      </c>
      <c r="Z416">
        <v>1</v>
      </c>
      <c r="AA416" t="s">
        <v>763</v>
      </c>
      <c r="AB416">
        <v>24890</v>
      </c>
      <c r="AC416">
        <f>VLOOKUP(A416,'Full dataset'!$A$4:$IE$190,2033-C416,FALSE)</f>
        <v>2.2000000000000002</v>
      </c>
      <c r="AD416">
        <f>VLOOKUP(A416,'Full dataset'!$A$4:$IE$190,2041-C416,FALSE)</f>
        <v>11729</v>
      </c>
      <c r="AE416">
        <f>VLOOKUP(A416,'Full dataset'!$A$4:$IE$190,2050-C416,FALSE)</f>
        <v>0</v>
      </c>
      <c r="AF416">
        <v>1.1000000000000001</v>
      </c>
      <c r="AG416" t="str">
        <f>VLOOKUP($A416,'Full dataset'!$A$4:$IE$190,2007+AG$1-$C416,FALSE)</f>
        <v>.</v>
      </c>
      <c r="AH416" t="str">
        <f>VLOOKUP($A416,'Full dataset'!$A$4:$IE$190,2007+AH$1-$C416,FALSE)</f>
        <v>.</v>
      </c>
      <c r="AI416">
        <f>VLOOKUP($A416,'Full dataset'!$A$4:$IE$190,2007+AI$1-$C416,FALSE)</f>
        <v>2067</v>
      </c>
      <c r="AJ416">
        <f>VLOOKUP($A416,'Full dataset'!$A$4:$IE$190,2007+AJ$1-$C416,FALSE)</f>
        <v>968</v>
      </c>
      <c r="AK416">
        <f>VLOOKUP($A416,'Full dataset'!$A$4:$IE$190,2007+AK$1-$C416,FALSE)</f>
        <v>4</v>
      </c>
      <c r="AL416">
        <f>VLOOKUP($A416,'Full dataset'!$A$4:$IE$190,2007+AL$1-$C416,FALSE)</f>
        <v>75</v>
      </c>
      <c r="AM416">
        <f>VLOOKUP($A416,'Full dataset'!$A$4:$IE$190,2007+AM$1-$C416,FALSE)</f>
        <v>869</v>
      </c>
      <c r="AN416">
        <f>VLOOKUP($A416,'Full dataset'!$A$4:$IE$190,2007+AN$1-$C416,FALSE)</f>
        <v>247215</v>
      </c>
      <c r="AO416">
        <f>VLOOKUP($A416,'Full dataset'!$A$4:$IE$190,2007+AO$1-$C416,FALSE)</f>
        <v>9</v>
      </c>
      <c r="AP416" t="s">
        <v>726</v>
      </c>
      <c r="AQ416" t="s">
        <v>726</v>
      </c>
      <c r="AR416" t="s">
        <v>726</v>
      </c>
      <c r="AS416" t="s">
        <v>726</v>
      </c>
      <c r="AT416" t="s">
        <v>726</v>
      </c>
      <c r="AU416">
        <f>VLOOKUP(A416,'Full dataset'!$A$4:$II$190,$AU$1,FALSE)</f>
        <v>9999</v>
      </c>
      <c r="AV416">
        <v>0</v>
      </c>
      <c r="AW416">
        <f>VLOOKUP(A416,'Full dataset'!$A$5:$IM$190,247,FALSE)</f>
        <v>0</v>
      </c>
      <c r="AX416">
        <f>VLOOKUP(A416,'Full dataset'!$A$4:$II$190,242,FALSE)</f>
        <v>2008</v>
      </c>
      <c r="AY416">
        <f>VLOOKUP(A416,'Full dataset'!$A$5:$IM$190,246,FALSE)</f>
        <v>1</v>
      </c>
      <c r="AZ416">
        <v>9999</v>
      </c>
      <c r="BA416">
        <f>MAX(VLOOKUP($A416,'Full dataset'!$A$4:$IX$190,BA$1,FALSE),AW416)</f>
        <v>1</v>
      </c>
      <c r="BB416">
        <f>IF(VLOOKUP($A416,'Full dataset'!$A$4:$IX$190,BB$1,FALSE)&gt;0,VLOOKUP($A416,'Full dataset'!$A$4:$IX$190,BB$1,FALSE),AU416)</f>
        <v>2009</v>
      </c>
      <c r="BC416">
        <f>MAX(VLOOKUP($A416,'Full dataset'!$A$4:$IX$190,BC$1,FALSE),AY416)</f>
        <v>1</v>
      </c>
      <c r="BD416">
        <f>MAX(VLOOKUP($A416,'Full dataset'!$A$4:$IX$190,BD$1,FALSE),AX416)</f>
        <v>2008</v>
      </c>
      <c r="BE416">
        <f t="shared" si="39"/>
        <v>2008</v>
      </c>
      <c r="BF416">
        <f t="shared" si="40"/>
        <v>0</v>
      </c>
      <c r="BG416">
        <f t="shared" si="41"/>
        <v>0</v>
      </c>
      <c r="BH416">
        <f t="shared" si="36"/>
        <v>0</v>
      </c>
      <c r="BI416">
        <f t="shared" si="37"/>
        <v>0</v>
      </c>
      <c r="BO416">
        <f>IF(BF416=1,VLOOKUP($A416,'Full dataset'!$A$4:$IE$190,2007+BO$1-$C416,FALSE),0)</f>
        <v>0</v>
      </c>
      <c r="BP416">
        <f>IF(BF416=1,VLOOKUP($A416,'Full dataset'!$A$4:$IE$190,2007+BP$1-$C416,FALSE),0)</f>
        <v>0</v>
      </c>
      <c r="BQ416">
        <f>IF(BF416=1,VLOOKUP($A416,'Full dataset'!$A$4:$IE$190,2007+BQ$1-$C416,FALSE),0)</f>
        <v>0</v>
      </c>
      <c r="BR416">
        <f>IF($BG416=1,VLOOKUP($A416,'Full dataset'!$A$4:$IE$190,BR$1-2007+$C416,FALSE),0)</f>
        <v>0</v>
      </c>
      <c r="BS416">
        <f>IF($BG416=1,VLOOKUP($A416,'Full dataset'!$A$4:$IE$190,BS$1-2007+$C416,FALSE),0)</f>
        <v>0</v>
      </c>
      <c r="BT416">
        <f>IF($BG416=1,VLOOKUP($A416,'Full dataset'!$A$4:$IE$190,BT$1-2007+$C416,FALSE),0)</f>
        <v>0</v>
      </c>
      <c r="BU416">
        <f>IF($BG416=1,VLOOKUP($A416,'Full dataset'!$A$4:$IE$190,BU$1-2007+$C416,FALSE),0)</f>
        <v>0</v>
      </c>
      <c r="BV416">
        <f>IF($BG416=1,VLOOKUP($A416,'Full dataset'!$A$4:$IE$190,BV$1-2007+$C416,FALSE),0)</f>
        <v>0</v>
      </c>
      <c r="BW416">
        <f>IF($BG416=1,VLOOKUP($A416,'Full dataset'!$A$4:$IE$190,BW$1-2007+$C416,FALSE),0)</f>
        <v>0</v>
      </c>
      <c r="BX416">
        <f>IF($BG416=1,VLOOKUP($A416,'Full dataset'!$A$4:$IE$190,BX$1-2007+$C416,FALSE),0)</f>
        <v>0</v>
      </c>
    </row>
    <row r="417" spans="1:76" x14ac:dyDescent="0.25">
      <c r="A417">
        <v>43</v>
      </c>
      <c r="B417" t="s">
        <v>87</v>
      </c>
      <c r="C417">
        <v>2009</v>
      </c>
      <c r="D417" t="s">
        <v>591</v>
      </c>
      <c r="E417">
        <f t="shared" si="38"/>
        <v>1</v>
      </c>
      <c r="F417">
        <v>1</v>
      </c>
      <c r="G417">
        <v>37253</v>
      </c>
      <c r="H417">
        <v>9.4049482453925783</v>
      </c>
      <c r="I417">
        <v>12645</v>
      </c>
      <c r="J417">
        <v>0</v>
      </c>
      <c r="N417">
        <v>1</v>
      </c>
      <c r="O417">
        <v>6128</v>
      </c>
      <c r="P417">
        <v>1.547084069679374</v>
      </c>
      <c r="Q417">
        <v>93</v>
      </c>
      <c r="R417">
        <v>39965</v>
      </c>
      <c r="S417">
        <v>2834</v>
      </c>
      <c r="T417">
        <v>325412</v>
      </c>
      <c r="U417">
        <v>1</v>
      </c>
      <c r="V417">
        <v>1421</v>
      </c>
      <c r="W417">
        <v>15290</v>
      </c>
      <c r="X417">
        <v>1586</v>
      </c>
      <c r="Y417">
        <v>1</v>
      </c>
      <c r="Z417">
        <v>1</v>
      </c>
      <c r="AA417" t="s">
        <v>764</v>
      </c>
      <c r="AB417">
        <v>397066</v>
      </c>
      <c r="AC417">
        <f>VLOOKUP(A417,'Full dataset'!$A$4:$IE$190,2033-C417,FALSE)</f>
        <v>4.4000000000000004</v>
      </c>
      <c r="AD417">
        <f>VLOOKUP(A417,'Full dataset'!$A$4:$IE$190,2041-C417,FALSE)</f>
        <v>3360</v>
      </c>
      <c r="AE417">
        <f>VLOOKUP(A417,'Full dataset'!$A$4:$IE$190,2050-C417,FALSE)</f>
        <v>0</v>
      </c>
      <c r="AF417">
        <v>2.2000000000000002</v>
      </c>
      <c r="AG417">
        <f>VLOOKUP($A417,'Full dataset'!$A$4:$IE$190,2007+AG$1-$C417,FALSE)</f>
        <v>2074.4389999999999</v>
      </c>
      <c r="AH417">
        <f>VLOOKUP($A417,'Full dataset'!$A$4:$IE$190,2007+AH$1-$C417,FALSE)</f>
        <v>10545.966</v>
      </c>
      <c r="AI417">
        <f>VLOOKUP($A417,'Full dataset'!$A$4:$IE$190,2007+AI$1-$C417,FALSE)</f>
        <v>9887.3009999999995</v>
      </c>
      <c r="AJ417">
        <f>VLOOKUP($A417,'Full dataset'!$A$4:$IE$190,2007+AJ$1-$C417,FALSE)</f>
        <v>306</v>
      </c>
      <c r="AK417">
        <f>VLOOKUP($A417,'Full dataset'!$A$4:$IE$190,2007+AK$1-$C417,FALSE)</f>
        <v>0</v>
      </c>
      <c r="AL417">
        <f>VLOOKUP($A417,'Full dataset'!$A$4:$IE$190,2007+AL$1-$C417,FALSE)</f>
        <v>55</v>
      </c>
      <c r="AM417" t="str">
        <f>VLOOKUP($A417,'Full dataset'!$A$4:$IE$190,2007+AM$1-$C417,FALSE)</f>
        <v>.</v>
      </c>
      <c r="AN417">
        <f>VLOOKUP($A417,'Full dataset'!$A$4:$IE$190,2007+AN$1-$C417,FALSE)</f>
        <v>48681</v>
      </c>
      <c r="AO417">
        <f>VLOOKUP($A417,'Full dataset'!$A$4:$IE$190,2007+AO$1-$C417,FALSE)</f>
        <v>4</v>
      </c>
      <c r="AP417" t="s">
        <v>726</v>
      </c>
      <c r="AQ417" t="s">
        <v>726</v>
      </c>
      <c r="AR417" t="s">
        <v>726</v>
      </c>
      <c r="AS417" t="s">
        <v>726</v>
      </c>
      <c r="AT417" t="s">
        <v>726</v>
      </c>
      <c r="AU417">
        <f>VLOOKUP(A417,'Full dataset'!$A$4:$II$190,$AU$1,FALSE)</f>
        <v>2010</v>
      </c>
      <c r="AV417">
        <v>0</v>
      </c>
      <c r="AW417">
        <f>VLOOKUP(A417,'Full dataset'!$A$5:$IM$190,247,FALSE)</f>
        <v>1</v>
      </c>
      <c r="AX417">
        <f>VLOOKUP(A417,'Full dataset'!$A$4:$II$190,242,FALSE)</f>
        <v>2009</v>
      </c>
      <c r="AY417">
        <f>VLOOKUP(A417,'Full dataset'!$A$5:$IM$190,246,FALSE)</f>
        <v>1</v>
      </c>
      <c r="AZ417">
        <v>9999</v>
      </c>
      <c r="BA417">
        <f>MAX(VLOOKUP($A417,'Full dataset'!$A$4:$IX$190,BA$1,FALSE),AW417)</f>
        <v>1</v>
      </c>
      <c r="BB417">
        <f>IF(VLOOKUP($A417,'Full dataset'!$A$4:$IX$190,BB$1,FALSE)&gt;0,VLOOKUP($A417,'Full dataset'!$A$4:$IX$190,BB$1,FALSE),AU417)</f>
        <v>2010</v>
      </c>
      <c r="BC417">
        <f>MAX(VLOOKUP($A417,'Full dataset'!$A$4:$IX$190,BC$1,FALSE),AY417)</f>
        <v>2</v>
      </c>
      <c r="BD417">
        <f>MAX(VLOOKUP($A417,'Full dataset'!$A$4:$IX$190,BD$1,FALSE),AX417)</f>
        <v>2009</v>
      </c>
      <c r="BE417">
        <f t="shared" si="39"/>
        <v>2009</v>
      </c>
      <c r="BF417">
        <f t="shared" si="40"/>
        <v>0</v>
      </c>
      <c r="BG417">
        <f t="shared" si="41"/>
        <v>1</v>
      </c>
      <c r="BH417">
        <f t="shared" si="36"/>
        <v>0</v>
      </c>
      <c r="BI417">
        <f t="shared" si="37"/>
        <v>1</v>
      </c>
      <c r="BO417">
        <f>IF(BF417=1,VLOOKUP($A417,'Full dataset'!$A$4:$IE$190,2007+BO$1-$C417,FALSE),0)</f>
        <v>0</v>
      </c>
      <c r="BP417">
        <f>IF(BF417=1,VLOOKUP($A417,'Full dataset'!$A$4:$IE$190,2007+BP$1-$C417,FALSE),0)</f>
        <v>0</v>
      </c>
      <c r="BQ417">
        <f>IF(BF417=1,VLOOKUP($A417,'Full dataset'!$A$4:$IE$190,2007+BQ$1-$C417,FALSE),0)</f>
        <v>0</v>
      </c>
      <c r="BR417">
        <f>IF($BG417=1,VLOOKUP($A417,'Full dataset'!$A$4:$IE$190,BR$1-2007+$C417,FALSE),0)</f>
        <v>0</v>
      </c>
      <c r="BS417">
        <f>IF($BG417=1,VLOOKUP($A417,'Full dataset'!$A$4:$IE$190,BS$1-2007+$C417,FALSE),0)</f>
        <v>0</v>
      </c>
      <c r="BT417">
        <f>IF($BG417=1,VLOOKUP($A417,'Full dataset'!$A$4:$IE$190,BT$1-2007+$C417,FALSE),0)</f>
        <v>0</v>
      </c>
      <c r="BU417">
        <f>IF($BG417=1,VLOOKUP($A417,'Full dataset'!$A$4:$IE$190,BU$1-2007+$C417,FALSE),0)</f>
        <v>0</v>
      </c>
      <c r="BV417">
        <f>IF($BG417=1,VLOOKUP($A417,'Full dataset'!$A$4:$IE$190,BV$1-2007+$C417,FALSE),0)</f>
        <v>0</v>
      </c>
      <c r="BW417">
        <f>IF($BG417=1,VLOOKUP($A417,'Full dataset'!$A$4:$IE$190,BW$1-2007+$C417,FALSE),0)</f>
        <v>8</v>
      </c>
      <c r="BX417">
        <f>IF($BG417=1,VLOOKUP($A417,'Full dataset'!$A$4:$IE$190,BX$1-2007+$C417,FALSE),0)</f>
        <v>1</v>
      </c>
    </row>
    <row r="418" spans="1:76" x14ac:dyDescent="0.25">
      <c r="A418">
        <v>44</v>
      </c>
      <c r="B418" t="s">
        <v>88</v>
      </c>
      <c r="C418">
        <v>2009</v>
      </c>
      <c r="D418" t="s">
        <v>592</v>
      </c>
      <c r="E418">
        <f t="shared" si="38"/>
        <v>1</v>
      </c>
      <c r="F418">
        <v>0</v>
      </c>
      <c r="J418">
        <v>0</v>
      </c>
      <c r="N418">
        <v>0</v>
      </c>
      <c r="U418">
        <v>1</v>
      </c>
      <c r="V418">
        <v>163</v>
      </c>
      <c r="W418">
        <v>44844</v>
      </c>
      <c r="X418">
        <v>1070</v>
      </c>
      <c r="Y418">
        <v>1</v>
      </c>
      <c r="Z418">
        <v>1</v>
      </c>
      <c r="AA418" t="s">
        <v>765</v>
      </c>
      <c r="AB418">
        <v>70140</v>
      </c>
      <c r="AC418">
        <f>VLOOKUP(A418,'Full dataset'!$A$4:$IE$190,2033-C418,FALSE)</f>
        <v>0</v>
      </c>
      <c r="AD418">
        <f>VLOOKUP(A418,'Full dataset'!$A$4:$IE$190,2041-C418,FALSE)</f>
        <v>1514</v>
      </c>
      <c r="AE418">
        <f>VLOOKUP(A418,'Full dataset'!$A$4:$IE$190,2050-C418,FALSE)</f>
        <v>0</v>
      </c>
      <c r="AF418">
        <v>0</v>
      </c>
      <c r="AG418">
        <f>VLOOKUP($A418,'Full dataset'!$A$4:$IE$190,2007+AG$1-$C418,FALSE)</f>
        <v>0</v>
      </c>
      <c r="AH418">
        <f>VLOOKUP($A418,'Full dataset'!$A$4:$IE$190,2007+AH$1-$C418,FALSE)</f>
        <v>0</v>
      </c>
      <c r="AI418">
        <f>VLOOKUP($A418,'Full dataset'!$A$4:$IE$190,2007+AI$1-$C418,FALSE)</f>
        <v>2475</v>
      </c>
      <c r="AJ418">
        <f>VLOOKUP($A418,'Full dataset'!$A$4:$IE$190,2007+AJ$1-$C418,FALSE)</f>
        <v>-204</v>
      </c>
      <c r="AK418" t="str">
        <f>VLOOKUP($A418,'Full dataset'!$A$4:$IE$190,2007+AK$1-$C418,FALSE)</f>
        <v>.</v>
      </c>
      <c r="AL418" t="str">
        <f>VLOOKUP($A418,'Full dataset'!$A$4:$IE$190,2007+AL$1-$C418,FALSE)</f>
        <v>.</v>
      </c>
      <c r="AM418" t="str">
        <f>VLOOKUP($A418,'Full dataset'!$A$4:$IE$190,2007+AM$1-$C418,FALSE)</f>
        <v>.</v>
      </c>
      <c r="AN418">
        <f>VLOOKUP($A418,'Full dataset'!$A$4:$IE$190,2007+AN$1-$C418,FALSE)</f>
        <v>3280</v>
      </c>
      <c r="AO418">
        <f>VLOOKUP($A418,'Full dataset'!$A$4:$IE$190,2007+AO$1-$C418,FALSE)</f>
        <v>5</v>
      </c>
      <c r="AP418" t="s">
        <v>726</v>
      </c>
      <c r="AQ418" t="s">
        <v>726</v>
      </c>
      <c r="AR418" t="s">
        <v>726</v>
      </c>
      <c r="AS418" t="s">
        <v>726</v>
      </c>
      <c r="AT418" t="s">
        <v>726</v>
      </c>
      <c r="AU418">
        <f>VLOOKUP(A418,'Full dataset'!$A$4:$II$190,$AU$1,FALSE)</f>
        <v>2011</v>
      </c>
      <c r="AV418">
        <v>0</v>
      </c>
      <c r="AW418">
        <f>VLOOKUP(A418,'Full dataset'!$A$5:$IM$190,247,FALSE)</f>
        <v>1</v>
      </c>
      <c r="AX418">
        <f>VLOOKUP(A418,'Full dataset'!$A$4:$II$190,242,FALSE)</f>
        <v>2009</v>
      </c>
      <c r="AY418">
        <f>VLOOKUP(A418,'Full dataset'!$A$5:$IM$190,246,FALSE)</f>
        <v>1</v>
      </c>
      <c r="AZ418">
        <v>9999</v>
      </c>
      <c r="BA418">
        <f>MAX(VLOOKUP($A418,'Full dataset'!$A$4:$IX$190,BA$1,FALSE),AW418)</f>
        <v>1</v>
      </c>
      <c r="BB418">
        <f>IF(VLOOKUP($A418,'Full dataset'!$A$4:$IX$190,BB$1,FALSE)&gt;0,VLOOKUP($A418,'Full dataset'!$A$4:$IX$190,BB$1,FALSE),AU418)</f>
        <v>2011</v>
      </c>
      <c r="BC418">
        <f>MAX(VLOOKUP($A418,'Full dataset'!$A$4:$IX$190,BC$1,FALSE),AY418)</f>
        <v>1</v>
      </c>
      <c r="BD418">
        <f>MAX(VLOOKUP($A418,'Full dataset'!$A$4:$IX$190,BD$1,FALSE),AX418)</f>
        <v>2009</v>
      </c>
      <c r="BE418">
        <f t="shared" si="39"/>
        <v>2009</v>
      </c>
      <c r="BF418">
        <f t="shared" si="40"/>
        <v>0</v>
      </c>
      <c r="BG418">
        <f t="shared" si="41"/>
        <v>0</v>
      </c>
      <c r="BH418">
        <f t="shared" si="36"/>
        <v>0</v>
      </c>
      <c r="BI418">
        <f t="shared" si="37"/>
        <v>0</v>
      </c>
      <c r="BO418">
        <f>IF(BF418=1,VLOOKUP($A418,'Full dataset'!$A$4:$IE$190,2007+BO$1-$C418,FALSE),0)</f>
        <v>0</v>
      </c>
      <c r="BP418">
        <f>IF(BF418=1,VLOOKUP($A418,'Full dataset'!$A$4:$IE$190,2007+BP$1-$C418,FALSE),0)</f>
        <v>0</v>
      </c>
      <c r="BQ418">
        <f>IF(BF418=1,VLOOKUP($A418,'Full dataset'!$A$4:$IE$190,2007+BQ$1-$C418,FALSE),0)</f>
        <v>0</v>
      </c>
      <c r="BR418">
        <f>IF($BG418=1,VLOOKUP($A418,'Full dataset'!$A$4:$IE$190,BR$1-2007+$C418,FALSE),0)</f>
        <v>0</v>
      </c>
      <c r="BS418">
        <f>IF($BG418=1,VLOOKUP($A418,'Full dataset'!$A$4:$IE$190,BS$1-2007+$C418,FALSE),0)</f>
        <v>0</v>
      </c>
      <c r="BT418">
        <f>IF($BG418=1,VLOOKUP($A418,'Full dataset'!$A$4:$IE$190,BT$1-2007+$C418,FALSE),0)</f>
        <v>0</v>
      </c>
      <c r="BU418">
        <f>IF($BG418=1,VLOOKUP($A418,'Full dataset'!$A$4:$IE$190,BU$1-2007+$C418,FALSE),0)</f>
        <v>0</v>
      </c>
      <c r="BV418">
        <f>IF($BG418=1,VLOOKUP($A418,'Full dataset'!$A$4:$IE$190,BV$1-2007+$C418,FALSE),0)</f>
        <v>0</v>
      </c>
      <c r="BW418">
        <f>IF($BG418=1,VLOOKUP($A418,'Full dataset'!$A$4:$IE$190,BW$1-2007+$C418,FALSE),0)</f>
        <v>0</v>
      </c>
      <c r="BX418">
        <f>IF($BG418=1,VLOOKUP($A418,'Full dataset'!$A$4:$IE$190,BX$1-2007+$C418,FALSE),0)</f>
        <v>0</v>
      </c>
    </row>
    <row r="419" spans="1:76" x14ac:dyDescent="0.25">
      <c r="A419">
        <v>45</v>
      </c>
      <c r="B419" t="s">
        <v>89</v>
      </c>
      <c r="C419">
        <v>2009</v>
      </c>
      <c r="D419" t="s">
        <v>591</v>
      </c>
      <c r="E419">
        <f t="shared" si="38"/>
        <v>1</v>
      </c>
      <c r="F419">
        <v>1</v>
      </c>
      <c r="G419">
        <v>9476</v>
      </c>
      <c r="H419">
        <v>3.4992614475627768</v>
      </c>
      <c r="I419">
        <v>3651</v>
      </c>
      <c r="J419">
        <v>0</v>
      </c>
      <c r="N419">
        <v>1</v>
      </c>
      <c r="O419">
        <v>8053</v>
      </c>
      <c r="P419">
        <v>2.973781388478582</v>
      </c>
      <c r="Q419">
        <v>194</v>
      </c>
      <c r="R419">
        <v>39630</v>
      </c>
      <c r="S419">
        <v>7372</v>
      </c>
      <c r="T419">
        <v>511210</v>
      </c>
      <c r="U419">
        <v>1</v>
      </c>
      <c r="V419">
        <v>4145</v>
      </c>
      <c r="W419">
        <v>15992</v>
      </c>
      <c r="X419">
        <v>3323</v>
      </c>
      <c r="Y419">
        <v>1</v>
      </c>
      <c r="Z419">
        <v>1</v>
      </c>
      <c r="AA419" t="s">
        <v>766</v>
      </c>
      <c r="AB419">
        <v>63414</v>
      </c>
      <c r="AC419">
        <f>VLOOKUP(A419,'Full dataset'!$A$4:$IE$190,2033-C419,FALSE)</f>
        <v>3.2</v>
      </c>
      <c r="AD419">
        <f>VLOOKUP(A419,'Full dataset'!$A$4:$IE$190,2041-C419,FALSE)</f>
        <v>2568</v>
      </c>
      <c r="AE419">
        <f>VLOOKUP(A419,'Full dataset'!$A$4:$IE$190,2050-C419,FALSE)</f>
        <v>0</v>
      </c>
      <c r="AF419">
        <v>1.6</v>
      </c>
      <c r="AG419">
        <f>VLOOKUP($A419,'Full dataset'!$A$4:$IE$190,2007+AG$1-$C419,FALSE)</f>
        <v>17.085000000000001</v>
      </c>
      <c r="AH419">
        <f>VLOOKUP($A419,'Full dataset'!$A$4:$IE$190,2007+AH$1-$C419,FALSE)</f>
        <v>813.029</v>
      </c>
      <c r="AI419">
        <f>VLOOKUP($A419,'Full dataset'!$A$4:$IE$190,2007+AI$1-$C419,FALSE)</f>
        <v>676.59400000000005</v>
      </c>
      <c r="AJ419">
        <f>VLOOKUP($A419,'Full dataset'!$A$4:$IE$190,2007+AJ$1-$C419,FALSE)</f>
        <v>39</v>
      </c>
      <c r="AK419">
        <f>VLOOKUP($A419,'Full dataset'!$A$4:$IE$190,2007+AK$1-$C419,FALSE)</f>
        <v>3</v>
      </c>
      <c r="AL419">
        <f>VLOOKUP($A419,'Full dataset'!$A$4:$IE$190,2007+AL$1-$C419,FALSE)</f>
        <v>27</v>
      </c>
      <c r="AM419" t="str">
        <f>VLOOKUP($A419,'Full dataset'!$A$4:$IE$190,2007+AM$1-$C419,FALSE)</f>
        <v>.</v>
      </c>
      <c r="AN419">
        <f>VLOOKUP($A419,'Full dataset'!$A$4:$IE$190,2007+AN$1-$C419,FALSE)</f>
        <v>4905</v>
      </c>
      <c r="AO419">
        <f>VLOOKUP($A419,'Full dataset'!$A$4:$IE$190,2007+AO$1-$C419,FALSE)</f>
        <v>5</v>
      </c>
      <c r="AP419" t="s">
        <v>726</v>
      </c>
      <c r="AQ419" t="s">
        <v>726</v>
      </c>
      <c r="AR419" t="s">
        <v>726</v>
      </c>
      <c r="AS419" t="s">
        <v>726</v>
      </c>
      <c r="AT419" t="s">
        <v>726</v>
      </c>
      <c r="AU419">
        <f>VLOOKUP(A419,'Full dataset'!$A$4:$II$190,$AU$1,FALSE)</f>
        <v>2009</v>
      </c>
      <c r="AV419">
        <v>0</v>
      </c>
      <c r="AW419">
        <f>VLOOKUP(A419,'Full dataset'!$A$5:$IM$190,247,FALSE)</f>
        <v>1</v>
      </c>
      <c r="AX419">
        <f>VLOOKUP(A419,'Full dataset'!$A$4:$II$190,242,FALSE)</f>
        <v>2008</v>
      </c>
      <c r="AY419">
        <f>VLOOKUP(A419,'Full dataset'!$A$5:$IM$190,246,FALSE)</f>
        <v>1</v>
      </c>
      <c r="AZ419">
        <v>9999</v>
      </c>
      <c r="BA419">
        <f>MAX(VLOOKUP($A419,'Full dataset'!$A$4:$IX$190,BA$1,FALSE),AW419)</f>
        <v>2</v>
      </c>
      <c r="BB419">
        <f>IF(VLOOKUP($A419,'Full dataset'!$A$4:$IX$190,BB$1,FALSE)&gt;0,VLOOKUP($A419,'Full dataset'!$A$4:$IX$190,BB$1,FALSE),AU419)</f>
        <v>2016</v>
      </c>
      <c r="BC419">
        <f>MAX(VLOOKUP($A419,'Full dataset'!$A$4:$IX$190,BC$1,FALSE),AY419)</f>
        <v>1</v>
      </c>
      <c r="BD419">
        <f>MAX(VLOOKUP($A419,'Full dataset'!$A$4:$IX$190,BD$1,FALSE),AX419)</f>
        <v>2008</v>
      </c>
      <c r="BE419">
        <f t="shared" si="39"/>
        <v>2008</v>
      </c>
      <c r="BF419">
        <f t="shared" si="40"/>
        <v>0</v>
      </c>
      <c r="BG419">
        <f t="shared" si="41"/>
        <v>0</v>
      </c>
      <c r="BH419">
        <f t="shared" si="36"/>
        <v>0</v>
      </c>
      <c r="BI419">
        <f t="shared" si="37"/>
        <v>0</v>
      </c>
      <c r="BO419">
        <f>IF(BF419=1,VLOOKUP($A419,'Full dataset'!$A$4:$IE$190,2007+BO$1-$C419,FALSE),0)</f>
        <v>0</v>
      </c>
      <c r="BP419">
        <f>IF(BF419=1,VLOOKUP($A419,'Full dataset'!$A$4:$IE$190,2007+BP$1-$C419,FALSE),0)</f>
        <v>0</v>
      </c>
      <c r="BQ419">
        <f>IF(BF419=1,VLOOKUP($A419,'Full dataset'!$A$4:$IE$190,2007+BQ$1-$C419,FALSE),0)</f>
        <v>0</v>
      </c>
      <c r="BR419">
        <f>IF($BG419=1,VLOOKUP($A419,'Full dataset'!$A$4:$IE$190,BR$1-2007+$C419,FALSE),0)</f>
        <v>0</v>
      </c>
      <c r="BS419">
        <f>IF($BG419=1,VLOOKUP($A419,'Full dataset'!$A$4:$IE$190,BS$1-2007+$C419,FALSE),0)</f>
        <v>0</v>
      </c>
      <c r="BT419">
        <f>IF($BG419=1,VLOOKUP($A419,'Full dataset'!$A$4:$IE$190,BT$1-2007+$C419,FALSE),0)</f>
        <v>0</v>
      </c>
      <c r="BU419">
        <f>IF($BG419=1,VLOOKUP($A419,'Full dataset'!$A$4:$IE$190,BU$1-2007+$C419,FALSE),0)</f>
        <v>0</v>
      </c>
      <c r="BV419">
        <f>IF($BG419=1,VLOOKUP($A419,'Full dataset'!$A$4:$IE$190,BV$1-2007+$C419,FALSE),0)</f>
        <v>0</v>
      </c>
      <c r="BW419">
        <f>IF($BG419=1,VLOOKUP($A419,'Full dataset'!$A$4:$IE$190,BW$1-2007+$C419,FALSE),0)</f>
        <v>0</v>
      </c>
      <c r="BX419">
        <f>IF($BG419=1,VLOOKUP($A419,'Full dataset'!$A$4:$IE$190,BX$1-2007+$C419,FALSE),0)</f>
        <v>0</v>
      </c>
    </row>
    <row r="420" spans="1:76" x14ac:dyDescent="0.25">
      <c r="A420">
        <v>46</v>
      </c>
      <c r="B420" t="s">
        <v>90</v>
      </c>
      <c r="C420">
        <v>2009</v>
      </c>
      <c r="D420" t="s">
        <v>591</v>
      </c>
      <c r="E420">
        <f t="shared" si="38"/>
        <v>1</v>
      </c>
      <c r="F420">
        <v>1</v>
      </c>
      <c r="G420">
        <v>147205</v>
      </c>
      <c r="H420">
        <v>3.3297518604808976</v>
      </c>
      <c r="I420">
        <v>59389</v>
      </c>
      <c r="J420">
        <v>1</v>
      </c>
      <c r="K420">
        <v>13852</v>
      </c>
      <c r="L420">
        <v>0.31332986495962362</v>
      </c>
      <c r="M420">
        <v>3452</v>
      </c>
      <c r="N420">
        <v>2</v>
      </c>
      <c r="O420">
        <v>13315</v>
      </c>
      <c r="P420">
        <v>0.30118301703273087</v>
      </c>
      <c r="Q420">
        <v>200</v>
      </c>
      <c r="R420">
        <v>40026</v>
      </c>
      <c r="S420">
        <v>3674</v>
      </c>
      <c r="T420">
        <v>334413</v>
      </c>
      <c r="U420">
        <v>1</v>
      </c>
      <c r="V420">
        <v>1809</v>
      </c>
      <c r="W420">
        <v>4511219</v>
      </c>
      <c r="X420">
        <v>8851</v>
      </c>
      <c r="Y420">
        <v>1</v>
      </c>
      <c r="Z420">
        <v>1</v>
      </c>
      <c r="AA420" t="s">
        <v>767</v>
      </c>
      <c r="AB420">
        <v>732960</v>
      </c>
      <c r="AC420">
        <f>VLOOKUP(A420,'Full dataset'!$A$4:$IE$190,2033-C420,FALSE)</f>
        <v>0</v>
      </c>
      <c r="AD420">
        <f>VLOOKUP(A420,'Full dataset'!$A$4:$IE$190,2041-C420,FALSE)</f>
        <v>43905</v>
      </c>
      <c r="AE420">
        <f>VLOOKUP(A420,'Full dataset'!$A$4:$IE$190,2050-C420,FALSE)</f>
        <v>7.57</v>
      </c>
      <c r="AF420">
        <v>3.7850000000000001</v>
      </c>
      <c r="AG420">
        <f>VLOOKUP($A420,'Full dataset'!$A$4:$IE$190,2007+AG$1-$C420,FALSE)</f>
        <v>4369</v>
      </c>
      <c r="AH420">
        <f>VLOOKUP($A420,'Full dataset'!$A$4:$IE$190,2007+AH$1-$C420,FALSE)</f>
        <v>53095</v>
      </c>
      <c r="AI420">
        <f>VLOOKUP($A420,'Full dataset'!$A$4:$IE$190,2007+AI$1-$C420,FALSE)</f>
        <v>35127</v>
      </c>
      <c r="AJ420">
        <f>VLOOKUP($A420,'Full dataset'!$A$4:$IE$190,2007+AJ$1-$C420,FALSE)</f>
        <v>-58</v>
      </c>
      <c r="AK420" t="str">
        <f>VLOOKUP($A420,'Full dataset'!$A$4:$IE$190,2007+AK$1-$C420,FALSE)</f>
        <v>.</v>
      </c>
      <c r="AL420" t="str">
        <f>VLOOKUP($A420,'Full dataset'!$A$4:$IE$190,2007+AL$1-$C420,FALSE)</f>
        <v>.</v>
      </c>
      <c r="AM420">
        <f>VLOOKUP($A420,'Full dataset'!$A$4:$IE$190,2007+AM$1-$C420,FALSE)</f>
        <v>2900</v>
      </c>
      <c r="AN420">
        <f>VLOOKUP($A420,'Full dataset'!$A$4:$IE$190,2007+AN$1-$C420,FALSE)</f>
        <v>50167</v>
      </c>
      <c r="AO420">
        <f>VLOOKUP($A420,'Full dataset'!$A$4:$IE$190,2007+AO$1-$C420,FALSE)</f>
        <v>3</v>
      </c>
      <c r="AP420" t="s">
        <v>726</v>
      </c>
      <c r="AQ420" t="s">
        <v>726</v>
      </c>
      <c r="AR420" t="s">
        <v>726</v>
      </c>
      <c r="AS420" t="s">
        <v>726</v>
      </c>
      <c r="AT420" t="s">
        <v>726</v>
      </c>
      <c r="AU420">
        <f>VLOOKUP(A420,'Full dataset'!$A$4:$II$190,$AU$1,FALSE)</f>
        <v>2007</v>
      </c>
      <c r="AV420">
        <v>1</v>
      </c>
      <c r="AW420">
        <f>VLOOKUP(A420,'Full dataset'!$A$5:$IM$190,247,FALSE)</f>
        <v>1</v>
      </c>
      <c r="AX420">
        <f>VLOOKUP(A420,'Full dataset'!$A$4:$II$190,242,FALSE)</f>
        <v>2007</v>
      </c>
      <c r="AY420">
        <f>VLOOKUP(A420,'Full dataset'!$A$5:$IM$190,246,FALSE)</f>
        <v>1</v>
      </c>
      <c r="AZ420">
        <v>9999</v>
      </c>
      <c r="BA420">
        <f>MAX(VLOOKUP($A420,'Full dataset'!$A$4:$IX$190,BA$1,FALSE),AW420)</f>
        <v>2</v>
      </c>
      <c r="BB420">
        <f>IF(VLOOKUP($A420,'Full dataset'!$A$4:$IX$190,BB$1,FALSE)&gt;0,VLOOKUP($A420,'Full dataset'!$A$4:$IX$190,BB$1,FALSE),AU420)</f>
        <v>2008</v>
      </c>
      <c r="BC420">
        <f>MAX(VLOOKUP($A420,'Full dataset'!$A$4:$IX$190,BC$1,FALSE),AY420)</f>
        <v>2</v>
      </c>
      <c r="BD420">
        <f>MAX(VLOOKUP($A420,'Full dataset'!$A$4:$IX$190,BD$1,FALSE),AX420)</f>
        <v>2007</v>
      </c>
      <c r="BE420">
        <f t="shared" si="39"/>
        <v>2007</v>
      </c>
      <c r="BF420">
        <f t="shared" si="40"/>
        <v>1</v>
      </c>
      <c r="BG420">
        <f t="shared" si="41"/>
        <v>1</v>
      </c>
      <c r="BH420">
        <f t="shared" si="36"/>
        <v>0</v>
      </c>
      <c r="BI420">
        <f t="shared" si="37"/>
        <v>1</v>
      </c>
      <c r="BO420">
        <f>IF(BF420=1,VLOOKUP($A420,'Full dataset'!$A$4:$IE$190,2007+BO$1-$C420,FALSE),0)</f>
        <v>0</v>
      </c>
      <c r="BP420">
        <f>IF(BF420=1,VLOOKUP($A420,'Full dataset'!$A$4:$IE$190,2007+BP$1-$C420,FALSE),0)</f>
        <v>0</v>
      </c>
      <c r="BQ420">
        <f>IF(BF420=1,VLOOKUP($A420,'Full dataset'!$A$4:$IE$190,2007+BQ$1-$C420,FALSE),0)</f>
        <v>0</v>
      </c>
      <c r="BR420">
        <f>IF($BG420=1,VLOOKUP($A420,'Full dataset'!$A$4:$IE$190,BR$1-2007+$C420,FALSE),0)</f>
        <v>342</v>
      </c>
      <c r="BS420">
        <f>IF($BG420=1,VLOOKUP($A420,'Full dataset'!$A$4:$IE$190,BS$1-2007+$C420,FALSE),0)</f>
        <v>8931</v>
      </c>
      <c r="BT420">
        <f>IF($BG420=1,VLOOKUP($A420,'Full dataset'!$A$4:$IE$190,BT$1-2007+$C420,FALSE),0)</f>
        <v>26238</v>
      </c>
      <c r="BU420">
        <f>IF($BG420=1,VLOOKUP($A420,'Full dataset'!$A$4:$IE$190,BU$1-2007+$C420,FALSE),0)</f>
        <v>712</v>
      </c>
      <c r="BV420">
        <f>IF($BG420=1,VLOOKUP($A420,'Full dataset'!$A$4:$IE$190,BV$1-2007+$C420,FALSE),0)</f>
        <v>24</v>
      </c>
      <c r="BW420">
        <f>IF($BG420=1,VLOOKUP($A420,'Full dataset'!$A$4:$IE$190,BW$1-2007+$C420,FALSE),0)</f>
        <v>281</v>
      </c>
      <c r="BX420">
        <f>IF($BG420=1,VLOOKUP($A420,'Full dataset'!$A$4:$IE$190,BX$1-2007+$C420,FALSE),0)</f>
        <v>49</v>
      </c>
    </row>
    <row r="421" spans="1:76" x14ac:dyDescent="0.25">
      <c r="A421">
        <v>47</v>
      </c>
      <c r="B421" t="s">
        <v>91</v>
      </c>
      <c r="C421">
        <v>2009</v>
      </c>
      <c r="D421" t="s">
        <v>582</v>
      </c>
      <c r="E421">
        <f t="shared" si="38"/>
        <v>0</v>
      </c>
      <c r="F421">
        <v>1</v>
      </c>
      <c r="G421">
        <v>967</v>
      </c>
      <c r="H421">
        <v>0.64899328859060401</v>
      </c>
      <c r="I421">
        <v>109</v>
      </c>
      <c r="J421">
        <v>0</v>
      </c>
      <c r="N421">
        <v>2</v>
      </c>
      <c r="O421">
        <v>46</v>
      </c>
      <c r="P421">
        <v>3.087248322147651E-2</v>
      </c>
      <c r="Q421">
        <v>6</v>
      </c>
      <c r="R421">
        <v>40299</v>
      </c>
      <c r="U421">
        <v>1</v>
      </c>
      <c r="V421">
        <v>423</v>
      </c>
      <c r="W421">
        <v>1019</v>
      </c>
      <c r="X421">
        <v>3818</v>
      </c>
      <c r="Y421">
        <v>1</v>
      </c>
      <c r="Z421">
        <v>1</v>
      </c>
      <c r="AA421" t="s">
        <v>768</v>
      </c>
      <c r="AB421">
        <v>3610</v>
      </c>
      <c r="AC421">
        <f>VLOOKUP(A421,'Full dataset'!$A$4:$IE$190,2033-C421,FALSE)</f>
        <v>5.5</v>
      </c>
      <c r="AD421">
        <f>VLOOKUP(A421,'Full dataset'!$A$4:$IE$190,2041-C421,FALSE)</f>
        <v>1495</v>
      </c>
      <c r="AE421">
        <f>VLOOKUP(A421,'Full dataset'!$A$4:$IE$190,2050-C421,FALSE)</f>
        <v>0</v>
      </c>
      <c r="AF421">
        <v>2.75</v>
      </c>
      <c r="AG421" t="str">
        <f>VLOOKUP($A421,'Full dataset'!$A$4:$IE$190,2007+AG$1-$C421,FALSE)</f>
        <v>.</v>
      </c>
      <c r="AH421" t="str">
        <f>VLOOKUP($A421,'Full dataset'!$A$4:$IE$190,2007+AH$1-$C421,FALSE)</f>
        <v>.</v>
      </c>
      <c r="AI421">
        <f>VLOOKUP($A421,'Full dataset'!$A$4:$IE$190,2007+AI$1-$C421,FALSE)</f>
        <v>814</v>
      </c>
      <c r="AJ421">
        <f>VLOOKUP($A421,'Full dataset'!$A$4:$IE$190,2007+AJ$1-$C421,FALSE)</f>
        <v>-8</v>
      </c>
      <c r="AK421">
        <f>VLOOKUP($A421,'Full dataset'!$A$4:$IE$190,2007+AK$1-$C421,FALSE)</f>
        <v>1</v>
      </c>
      <c r="AL421">
        <f>VLOOKUP($A421,'Full dataset'!$A$4:$IE$190,2007+AL$1-$C421,FALSE)</f>
        <v>67</v>
      </c>
      <c r="AM421" t="str">
        <f>VLOOKUP($A421,'Full dataset'!$A$4:$IE$190,2007+AM$1-$C421,FALSE)</f>
        <v>.</v>
      </c>
      <c r="AN421">
        <f>VLOOKUP($A421,'Full dataset'!$A$4:$IE$190,2007+AN$1-$C421,FALSE)</f>
        <v>16067</v>
      </c>
      <c r="AO421">
        <f>VLOOKUP($A421,'Full dataset'!$A$4:$IE$190,2007+AO$1-$C421,FALSE)</f>
        <v>7</v>
      </c>
      <c r="AP421" t="s">
        <v>726</v>
      </c>
      <c r="AQ421" t="s">
        <v>726</v>
      </c>
      <c r="AR421" t="s">
        <v>726</v>
      </c>
      <c r="AS421" t="s">
        <v>726</v>
      </c>
      <c r="AT421" t="s">
        <v>726</v>
      </c>
      <c r="AU421">
        <f>VLOOKUP(A421,'Full dataset'!$A$4:$II$190,$AU$1,FALSE)</f>
        <v>2011</v>
      </c>
      <c r="AV421">
        <v>0</v>
      </c>
      <c r="AW421">
        <f>VLOOKUP(A421,'Full dataset'!$A$5:$IM$190,247,FALSE)</f>
        <v>1</v>
      </c>
      <c r="AX421">
        <f>VLOOKUP(A421,'Full dataset'!$A$4:$II$190,242,FALSE)</f>
        <v>2010</v>
      </c>
      <c r="AY421">
        <f>VLOOKUP(A421,'Full dataset'!$A$5:$IM$190,246,FALSE)</f>
        <v>1</v>
      </c>
      <c r="AZ421">
        <v>9999</v>
      </c>
      <c r="BA421">
        <f>MAX(VLOOKUP($A421,'Full dataset'!$A$4:$IX$190,BA$1,FALSE),AW421)</f>
        <v>2</v>
      </c>
      <c r="BB421">
        <f>IF(VLOOKUP($A421,'Full dataset'!$A$4:$IX$190,BB$1,FALSE)&gt;0,VLOOKUP($A421,'Full dataset'!$A$4:$IX$190,BB$1,FALSE),AU421)</f>
        <v>2009</v>
      </c>
      <c r="BC421">
        <f>MAX(VLOOKUP($A421,'Full dataset'!$A$4:$IX$190,BC$1,FALSE),AY421)</f>
        <v>2</v>
      </c>
      <c r="BD421">
        <f>MAX(VLOOKUP($A421,'Full dataset'!$A$4:$IX$190,BD$1,FALSE),AX421)</f>
        <v>2010</v>
      </c>
      <c r="BE421">
        <f t="shared" si="39"/>
        <v>2009</v>
      </c>
      <c r="BF421">
        <f t="shared" si="40"/>
        <v>1</v>
      </c>
      <c r="BG421">
        <f t="shared" si="41"/>
        <v>0</v>
      </c>
      <c r="BH421">
        <f t="shared" si="36"/>
        <v>0</v>
      </c>
      <c r="BI421">
        <f t="shared" si="37"/>
        <v>1</v>
      </c>
      <c r="BO421">
        <f>IF(BF421=1,VLOOKUP($A421,'Full dataset'!$A$4:$IE$190,2007+BO$1-$C421,FALSE),0)</f>
        <v>0</v>
      </c>
      <c r="BP421">
        <f>IF(BF421=1,VLOOKUP($A421,'Full dataset'!$A$4:$IE$190,2007+BP$1-$C421,FALSE),0)</f>
        <v>0</v>
      </c>
      <c r="BQ421">
        <f>IF(BF421=1,VLOOKUP($A421,'Full dataset'!$A$4:$IE$190,2007+BQ$1-$C421,FALSE),0)</f>
        <v>0</v>
      </c>
      <c r="BR421">
        <f>IF($BG421=1,VLOOKUP($A421,'Full dataset'!$A$4:$IE$190,BR$1-2007+$C421,FALSE),0)</f>
        <v>0</v>
      </c>
      <c r="BS421">
        <f>IF($BG421=1,VLOOKUP($A421,'Full dataset'!$A$4:$IE$190,BS$1-2007+$C421,FALSE),0)</f>
        <v>0</v>
      </c>
      <c r="BT421">
        <f>IF($BG421=1,VLOOKUP($A421,'Full dataset'!$A$4:$IE$190,BT$1-2007+$C421,FALSE),0)</f>
        <v>0</v>
      </c>
      <c r="BU421">
        <f>IF($BG421=1,VLOOKUP($A421,'Full dataset'!$A$4:$IE$190,BU$1-2007+$C421,FALSE),0)</f>
        <v>0</v>
      </c>
      <c r="BV421">
        <f>IF($BG421=1,VLOOKUP($A421,'Full dataset'!$A$4:$IE$190,BV$1-2007+$C421,FALSE),0)</f>
        <v>0</v>
      </c>
      <c r="BW421">
        <f>IF($BG421=1,VLOOKUP($A421,'Full dataset'!$A$4:$IE$190,BW$1-2007+$C421,FALSE),0)</f>
        <v>0</v>
      </c>
      <c r="BX421">
        <f>IF($BG421=1,VLOOKUP($A421,'Full dataset'!$A$4:$IE$190,BX$1-2007+$C421,FALSE),0)</f>
        <v>0</v>
      </c>
    </row>
    <row r="422" spans="1:76" x14ac:dyDescent="0.25">
      <c r="A422">
        <v>48</v>
      </c>
      <c r="B422" t="s">
        <v>92</v>
      </c>
      <c r="C422">
        <v>2009</v>
      </c>
      <c r="D422" t="s">
        <v>582</v>
      </c>
      <c r="E422">
        <f t="shared" si="38"/>
        <v>0</v>
      </c>
      <c r="F422">
        <v>1</v>
      </c>
      <c r="G422">
        <v>262690</v>
      </c>
      <c r="H422">
        <v>8.5933462003990968</v>
      </c>
      <c r="I422">
        <v>104026</v>
      </c>
      <c r="J422">
        <v>1</v>
      </c>
      <c r="K422">
        <v>6193</v>
      </c>
      <c r="L422">
        <v>0.20259086002159049</v>
      </c>
      <c r="M422">
        <v>616</v>
      </c>
      <c r="N422">
        <v>2</v>
      </c>
      <c r="O422">
        <v>10472</v>
      </c>
      <c r="P422">
        <v>0.34256926952141059</v>
      </c>
      <c r="Q422">
        <v>161</v>
      </c>
      <c r="R422">
        <v>40179</v>
      </c>
      <c r="U422">
        <v>1</v>
      </c>
      <c r="V422">
        <v>4299</v>
      </c>
      <c r="W422">
        <v>20256</v>
      </c>
      <c r="X422">
        <v>4199</v>
      </c>
      <c r="Y422">
        <v>1</v>
      </c>
      <c r="Z422">
        <v>1</v>
      </c>
      <c r="AA422" t="s">
        <v>769</v>
      </c>
      <c r="AB422">
        <v>1105246</v>
      </c>
      <c r="AC422">
        <f>VLOOKUP(A422,'Full dataset'!$A$4:$IE$190,2033-C422,FALSE)</f>
        <v>4.3</v>
      </c>
      <c r="AD422">
        <f>VLOOKUP(A422,'Full dataset'!$A$4:$IE$190,2041-C422,FALSE)</f>
        <v>29387</v>
      </c>
      <c r="AE422">
        <f>VLOOKUP(A422,'Full dataset'!$A$4:$IE$190,2050-C422,FALSE)</f>
        <v>0</v>
      </c>
      <c r="AF422">
        <v>2.15</v>
      </c>
      <c r="AG422" t="str">
        <f>VLOOKUP($A422,'Full dataset'!$A$4:$IE$190,2007+AG$1-$C422,FALSE)</f>
        <v>.</v>
      </c>
      <c r="AH422" t="str">
        <f>VLOOKUP($A422,'Full dataset'!$A$4:$IE$190,2007+AH$1-$C422,FALSE)</f>
        <v>.</v>
      </c>
      <c r="AI422">
        <f>VLOOKUP($A422,'Full dataset'!$A$4:$IE$190,2007+AI$1-$C422,FALSE)</f>
        <v>26171</v>
      </c>
      <c r="AJ422">
        <f>VLOOKUP($A422,'Full dataset'!$A$4:$IE$190,2007+AJ$1-$C422,FALSE)</f>
        <v>402</v>
      </c>
      <c r="AK422">
        <f>VLOOKUP($A422,'Full dataset'!$A$4:$IE$190,2007+AK$1-$C422,FALSE)</f>
        <v>5</v>
      </c>
      <c r="AL422">
        <f>VLOOKUP($A422,'Full dataset'!$A$4:$IE$190,2007+AL$1-$C422,FALSE)</f>
        <v>48</v>
      </c>
      <c r="AM422">
        <f>VLOOKUP($A422,'Full dataset'!$A$4:$IE$190,2007+AM$1-$C422,FALSE)</f>
        <v>9144</v>
      </c>
      <c r="AN422">
        <f>VLOOKUP($A422,'Full dataset'!$A$4:$IE$190,2007+AN$1-$C422,FALSE)</f>
        <v>282041</v>
      </c>
      <c r="AO422">
        <f>VLOOKUP($A422,'Full dataset'!$A$4:$IE$190,2007+AO$1-$C422,FALSE)</f>
        <v>8</v>
      </c>
      <c r="AP422" t="s">
        <v>726</v>
      </c>
      <c r="AQ422" t="s">
        <v>726</v>
      </c>
      <c r="AR422" t="s">
        <v>726</v>
      </c>
      <c r="AS422" t="s">
        <v>726</v>
      </c>
      <c r="AT422" t="s">
        <v>726</v>
      </c>
      <c r="AU422">
        <f>VLOOKUP(A422,'Full dataset'!$A$4:$II$190,$AU$1,FALSE)</f>
        <v>2009</v>
      </c>
      <c r="AV422">
        <v>1</v>
      </c>
      <c r="AW422">
        <f>VLOOKUP(A422,'Full dataset'!$A$5:$IM$190,247,FALSE)</f>
        <v>2</v>
      </c>
      <c r="AX422">
        <f>VLOOKUP(A422,'Full dataset'!$A$4:$II$190,242,FALSE)</f>
        <v>2009</v>
      </c>
      <c r="AY422">
        <f>VLOOKUP(A422,'Full dataset'!$A$5:$IM$190,246,FALSE)</f>
        <v>2</v>
      </c>
      <c r="AZ422">
        <v>9999</v>
      </c>
      <c r="BA422">
        <f>MAX(VLOOKUP($A422,'Full dataset'!$A$4:$IX$190,BA$1,FALSE),AW422)</f>
        <v>2</v>
      </c>
      <c r="BB422">
        <f>IF(VLOOKUP($A422,'Full dataset'!$A$4:$IX$190,BB$1,FALSE)&gt;0,VLOOKUP($A422,'Full dataset'!$A$4:$IX$190,BB$1,FALSE),AU422)</f>
        <v>2009</v>
      </c>
      <c r="BC422">
        <f>MAX(VLOOKUP($A422,'Full dataset'!$A$4:$IX$190,BC$1,FALSE),AY422)</f>
        <v>2</v>
      </c>
      <c r="BD422">
        <f>MAX(VLOOKUP($A422,'Full dataset'!$A$4:$IX$190,BD$1,FALSE),AX422)</f>
        <v>2009</v>
      </c>
      <c r="BE422">
        <f t="shared" si="39"/>
        <v>2009</v>
      </c>
      <c r="BF422">
        <f t="shared" si="40"/>
        <v>1</v>
      </c>
      <c r="BG422">
        <f t="shared" si="41"/>
        <v>1</v>
      </c>
      <c r="BH422">
        <f t="shared" si="36"/>
        <v>0</v>
      </c>
      <c r="BI422">
        <f t="shared" si="37"/>
        <v>1</v>
      </c>
      <c r="BO422">
        <f>IF(BF422=1,VLOOKUP($A422,'Full dataset'!$A$4:$IE$190,2007+BO$1-$C422,FALSE),0)</f>
        <v>0</v>
      </c>
      <c r="BP422">
        <f>IF(BF422=1,VLOOKUP($A422,'Full dataset'!$A$4:$IE$190,2007+BP$1-$C422,FALSE),0)</f>
        <v>0</v>
      </c>
      <c r="BQ422">
        <f>IF(BF422=1,VLOOKUP($A422,'Full dataset'!$A$4:$IE$190,2007+BQ$1-$C422,FALSE),0)</f>
        <v>0</v>
      </c>
      <c r="BR422">
        <f>IF($BG422=1,VLOOKUP($A422,'Full dataset'!$A$4:$IE$190,BR$1-2007+$C422,FALSE),0)</f>
        <v>106</v>
      </c>
      <c r="BS422">
        <f>IF($BG422=1,VLOOKUP($A422,'Full dataset'!$A$4:$IE$190,BS$1-2007+$C422,FALSE),0)</f>
        <v>85</v>
      </c>
      <c r="BT422">
        <f>IF($BG422=1,VLOOKUP($A422,'Full dataset'!$A$4:$IE$190,BT$1-2007+$C422,FALSE),0)</f>
        <v>993</v>
      </c>
      <c r="BU422">
        <f>IF($BG422=1,VLOOKUP($A422,'Full dataset'!$A$4:$IE$190,BU$1-2007+$C422,FALSE),0)</f>
        <v>3</v>
      </c>
      <c r="BV422">
        <f>IF($BG422=1,VLOOKUP($A422,'Full dataset'!$A$4:$IE$190,BV$1-2007+$C422,FALSE),0)</f>
        <v>0</v>
      </c>
      <c r="BW422">
        <f>IF($BG422=1,VLOOKUP($A422,'Full dataset'!$A$4:$IE$190,BW$1-2007+$C422,FALSE),0)</f>
        <v>0</v>
      </c>
      <c r="BX422">
        <f>IF($BG422=1,VLOOKUP($A422,'Full dataset'!$A$4:$IE$190,BX$1-2007+$C422,FALSE),0)</f>
        <v>0</v>
      </c>
    </row>
    <row r="423" spans="1:76" x14ac:dyDescent="0.25">
      <c r="A423">
        <v>49</v>
      </c>
      <c r="B423" t="s">
        <v>93</v>
      </c>
      <c r="C423">
        <v>2009</v>
      </c>
      <c r="D423" t="s">
        <v>587</v>
      </c>
      <c r="E423">
        <f t="shared" si="38"/>
        <v>0</v>
      </c>
      <c r="F423">
        <v>1</v>
      </c>
      <c r="G423">
        <v>5199</v>
      </c>
      <c r="H423">
        <v>0.78582224909310761</v>
      </c>
      <c r="I423">
        <v>2692</v>
      </c>
      <c r="J423">
        <v>0</v>
      </c>
      <c r="N423">
        <v>1</v>
      </c>
      <c r="O423">
        <v>19118</v>
      </c>
      <c r="P423">
        <v>2.8896614268440146</v>
      </c>
      <c r="Q423">
        <v>285</v>
      </c>
      <c r="R423">
        <v>40238</v>
      </c>
      <c r="U423">
        <v>0</v>
      </c>
      <c r="V423" t="s">
        <v>726</v>
      </c>
      <c r="W423" t="s">
        <v>726</v>
      </c>
      <c r="X423" t="s">
        <v>726</v>
      </c>
      <c r="Y423">
        <v>1</v>
      </c>
      <c r="Z423">
        <v>1</v>
      </c>
      <c r="AA423" t="s">
        <v>770</v>
      </c>
      <c r="AB423">
        <v>33544</v>
      </c>
      <c r="AC423">
        <f>VLOOKUP(A423,'Full dataset'!$A$4:$IE$190,2033-C423,FALSE)</f>
        <v>3.4</v>
      </c>
      <c r="AD423">
        <f>VLOOKUP(A423,'Full dataset'!$A$4:$IE$190,2041-C423,FALSE)</f>
        <v>6536</v>
      </c>
      <c r="AE423">
        <f>VLOOKUP(A423,'Full dataset'!$A$4:$IE$190,2050-C423,FALSE)</f>
        <v>0</v>
      </c>
      <c r="AF423">
        <v>1.7</v>
      </c>
      <c r="AG423" t="str">
        <f>VLOOKUP($A423,'Full dataset'!$A$4:$IE$190,2007+AG$1-$C423,FALSE)</f>
        <v>.</v>
      </c>
      <c r="AH423" t="str">
        <f>VLOOKUP($A423,'Full dataset'!$A$4:$IE$190,2007+AH$1-$C423,FALSE)</f>
        <v>.</v>
      </c>
      <c r="AI423">
        <f>VLOOKUP($A423,'Full dataset'!$A$4:$IE$190,2007+AI$1-$C423,FALSE)</f>
        <v>1723</v>
      </c>
      <c r="AJ423">
        <f>VLOOKUP($A423,'Full dataset'!$A$4:$IE$190,2007+AJ$1-$C423,FALSE)</f>
        <v>617</v>
      </c>
      <c r="AK423">
        <f>VLOOKUP($A423,'Full dataset'!$A$4:$IE$190,2007+AK$1-$C423,FALSE)</f>
        <v>3</v>
      </c>
      <c r="AL423">
        <f>VLOOKUP($A423,'Full dataset'!$A$4:$IE$190,2007+AL$1-$C423,FALSE)</f>
        <v>82</v>
      </c>
      <c r="AM423" t="str">
        <f>VLOOKUP($A423,'Full dataset'!$A$4:$IE$190,2007+AM$1-$C423,FALSE)</f>
        <v>.</v>
      </c>
      <c r="AN423">
        <f>VLOOKUP($A423,'Full dataset'!$A$4:$IE$190,2007+AN$1-$C423,FALSE)</f>
        <v>55781</v>
      </c>
      <c r="AO423">
        <f>VLOOKUP($A423,'Full dataset'!$A$4:$IE$190,2007+AO$1-$C423,FALSE)</f>
        <v>6</v>
      </c>
      <c r="AP423" t="s">
        <v>726</v>
      </c>
      <c r="AQ423" t="s">
        <v>726</v>
      </c>
      <c r="AR423" t="s">
        <v>726</v>
      </c>
      <c r="AS423" t="s">
        <v>726</v>
      </c>
      <c r="AT423" t="s">
        <v>726</v>
      </c>
      <c r="AU423">
        <f>VLOOKUP(A423,'Full dataset'!$A$4:$II$190,$AU$1,FALSE)</f>
        <v>9999</v>
      </c>
      <c r="AV423">
        <v>0</v>
      </c>
      <c r="AW423">
        <f>VLOOKUP(A423,'Full dataset'!$A$5:$IM$190,247,FALSE)</f>
        <v>0</v>
      </c>
      <c r="AX423">
        <f>VLOOKUP(A423,'Full dataset'!$A$4:$II$190,242,FALSE)</f>
        <v>2009</v>
      </c>
      <c r="AY423">
        <f>VLOOKUP(A423,'Full dataset'!$A$5:$IM$190,246,FALSE)</f>
        <v>1</v>
      </c>
      <c r="AZ423">
        <v>9999</v>
      </c>
      <c r="BA423">
        <f>MAX(VLOOKUP($A423,'Full dataset'!$A$4:$IX$190,BA$1,FALSE),AW423)</f>
        <v>1</v>
      </c>
      <c r="BB423">
        <f>IF(VLOOKUP($A423,'Full dataset'!$A$4:$IX$190,BB$1,FALSE)&gt;0,VLOOKUP($A423,'Full dataset'!$A$4:$IX$190,BB$1,FALSE),AU423)</f>
        <v>2010</v>
      </c>
      <c r="BC423">
        <f>MAX(VLOOKUP($A423,'Full dataset'!$A$4:$IX$190,BC$1,FALSE),AY423)</f>
        <v>1</v>
      </c>
      <c r="BD423">
        <f>MAX(VLOOKUP($A423,'Full dataset'!$A$4:$IX$190,BD$1,FALSE),AX423)</f>
        <v>2009</v>
      </c>
      <c r="BE423">
        <f t="shared" si="39"/>
        <v>2009</v>
      </c>
      <c r="BF423">
        <f t="shared" si="40"/>
        <v>0</v>
      </c>
      <c r="BG423">
        <f t="shared" si="41"/>
        <v>0</v>
      </c>
      <c r="BH423">
        <f t="shared" si="36"/>
        <v>0</v>
      </c>
      <c r="BI423">
        <f t="shared" si="37"/>
        <v>0</v>
      </c>
      <c r="BO423">
        <f>IF(BF423=1,VLOOKUP($A423,'Full dataset'!$A$4:$IE$190,2007+BO$1-$C423,FALSE),0)</f>
        <v>0</v>
      </c>
      <c r="BP423">
        <f>IF(BF423=1,VLOOKUP($A423,'Full dataset'!$A$4:$IE$190,2007+BP$1-$C423,FALSE),0)</f>
        <v>0</v>
      </c>
      <c r="BQ423">
        <f>IF(BF423=1,VLOOKUP($A423,'Full dataset'!$A$4:$IE$190,2007+BQ$1-$C423,FALSE),0)</f>
        <v>0</v>
      </c>
      <c r="BR423">
        <f>IF($BG423=1,VLOOKUP($A423,'Full dataset'!$A$4:$IE$190,BR$1-2007+$C423,FALSE),0)</f>
        <v>0</v>
      </c>
      <c r="BS423">
        <f>IF($BG423=1,VLOOKUP($A423,'Full dataset'!$A$4:$IE$190,BS$1-2007+$C423,FALSE),0)</f>
        <v>0</v>
      </c>
      <c r="BT423">
        <f>IF($BG423=1,VLOOKUP($A423,'Full dataset'!$A$4:$IE$190,BT$1-2007+$C423,FALSE),0)</f>
        <v>0</v>
      </c>
      <c r="BU423">
        <f>IF($BG423=1,VLOOKUP($A423,'Full dataset'!$A$4:$IE$190,BU$1-2007+$C423,FALSE),0)</f>
        <v>0</v>
      </c>
      <c r="BV423">
        <f>IF($BG423=1,VLOOKUP($A423,'Full dataset'!$A$4:$IE$190,BV$1-2007+$C423,FALSE),0)</f>
        <v>0</v>
      </c>
      <c r="BW423">
        <f>IF($BG423=1,VLOOKUP($A423,'Full dataset'!$A$4:$IE$190,BW$1-2007+$C423,FALSE),0)</f>
        <v>0</v>
      </c>
      <c r="BX423">
        <f>IF($BG423=1,VLOOKUP($A423,'Full dataset'!$A$4:$IE$190,BX$1-2007+$C423,FALSE),0)</f>
        <v>0</v>
      </c>
    </row>
    <row r="424" spans="1:76" x14ac:dyDescent="0.25">
      <c r="A424">
        <v>50</v>
      </c>
      <c r="B424" t="s">
        <v>94</v>
      </c>
      <c r="C424">
        <v>2009</v>
      </c>
      <c r="D424" t="s">
        <v>582</v>
      </c>
      <c r="E424">
        <f t="shared" si="38"/>
        <v>0</v>
      </c>
      <c r="F424">
        <v>0</v>
      </c>
      <c r="J424">
        <v>0</v>
      </c>
      <c r="N424">
        <v>0</v>
      </c>
      <c r="U424">
        <v>0</v>
      </c>
      <c r="V424" t="s">
        <v>726</v>
      </c>
      <c r="W424" t="s">
        <v>726</v>
      </c>
      <c r="X424" t="s">
        <v>726</v>
      </c>
      <c r="Y424">
        <v>1</v>
      </c>
      <c r="Z424">
        <v>1</v>
      </c>
      <c r="AA424" t="s">
        <v>771</v>
      </c>
      <c r="AB424">
        <v>28318</v>
      </c>
      <c r="AC424">
        <f>VLOOKUP(A424,'Full dataset'!$A$4:$IE$190,2033-C424,FALSE)</f>
        <v>0</v>
      </c>
      <c r="AD424">
        <f>VLOOKUP(A424,'Full dataset'!$A$4:$IE$190,2041-C424,FALSE)</f>
        <v>1470</v>
      </c>
      <c r="AE424">
        <f>VLOOKUP(A424,'Full dataset'!$A$4:$IE$190,2050-C424,FALSE)</f>
        <v>0</v>
      </c>
      <c r="AF424">
        <v>0</v>
      </c>
      <c r="AG424" t="str">
        <f>VLOOKUP($A424,'Full dataset'!$A$4:$IE$190,2007+AG$1-$C424,FALSE)</f>
        <v>.</v>
      </c>
      <c r="AH424" t="str">
        <f>VLOOKUP($A424,'Full dataset'!$A$4:$IE$190,2007+AH$1-$C424,FALSE)</f>
        <v>.</v>
      </c>
      <c r="AI424" t="str">
        <f>VLOOKUP($A424,'Full dataset'!$A$4:$IE$190,2007+AI$1-$C424,FALSE)</f>
        <v>.</v>
      </c>
      <c r="AJ424" t="str">
        <f>VLOOKUP($A424,'Full dataset'!$A$4:$IE$190,2007+AJ$1-$C424,FALSE)</f>
        <v>.</v>
      </c>
      <c r="AK424" t="str">
        <f>VLOOKUP($A424,'Full dataset'!$A$4:$IE$190,2007+AK$1-$C424,FALSE)</f>
        <v>.</v>
      </c>
      <c r="AL424" t="str">
        <f>VLOOKUP($A424,'Full dataset'!$A$4:$IE$190,2007+AL$1-$C424,FALSE)</f>
        <v>.</v>
      </c>
      <c r="AM424" t="str">
        <f>VLOOKUP($A424,'Full dataset'!$A$4:$IE$190,2007+AM$1-$C424,FALSE)</f>
        <v>.</v>
      </c>
      <c r="AN424" t="str">
        <f>VLOOKUP($A424,'Full dataset'!$A$4:$IE$190,2007+AN$1-$C424,FALSE)</f>
        <v>.</v>
      </c>
      <c r="AO424" t="str">
        <f>VLOOKUP($A424,'Full dataset'!$A$4:$IE$190,2007+AO$1-$C424,FALSE)</f>
        <v>.</v>
      </c>
      <c r="AP424" t="s">
        <v>726</v>
      </c>
      <c r="AQ424" t="s">
        <v>726</v>
      </c>
      <c r="AR424" t="s">
        <v>726</v>
      </c>
      <c r="AS424" t="s">
        <v>726</v>
      </c>
      <c r="AT424" t="s">
        <v>726</v>
      </c>
      <c r="AU424">
        <f>VLOOKUP(A424,'Full dataset'!$A$4:$II$190,$AU$1,FALSE)</f>
        <v>9999</v>
      </c>
      <c r="AV424">
        <v>0</v>
      </c>
      <c r="AW424">
        <f>VLOOKUP(A424,'Full dataset'!$A$5:$IM$190,247,FALSE)</f>
        <v>0</v>
      </c>
      <c r="AX424">
        <f>VLOOKUP(A424,'Full dataset'!$A$4:$II$190,242,FALSE)</f>
        <v>2008</v>
      </c>
      <c r="AY424">
        <f>VLOOKUP(A424,'Full dataset'!$A$5:$IM$190,246,FALSE)</f>
        <v>1</v>
      </c>
      <c r="AZ424">
        <v>9999</v>
      </c>
      <c r="BA424">
        <f>MAX(VLOOKUP($A424,'Full dataset'!$A$4:$IX$190,BA$1,FALSE),AW424)</f>
        <v>1</v>
      </c>
      <c r="BB424">
        <f>IF(VLOOKUP($A424,'Full dataset'!$A$4:$IX$190,BB$1,FALSE)&gt;0,VLOOKUP($A424,'Full dataset'!$A$4:$IX$190,BB$1,FALSE),AU424)</f>
        <v>2011</v>
      </c>
      <c r="BC424">
        <f>MAX(VLOOKUP($A424,'Full dataset'!$A$4:$IX$190,BC$1,FALSE),AY424)</f>
        <v>1</v>
      </c>
      <c r="BD424">
        <f>MAX(VLOOKUP($A424,'Full dataset'!$A$4:$IX$190,BD$1,FALSE),AX424)</f>
        <v>2008</v>
      </c>
      <c r="BE424">
        <f t="shared" si="39"/>
        <v>2008</v>
      </c>
      <c r="BF424">
        <f t="shared" si="40"/>
        <v>0</v>
      </c>
      <c r="BG424">
        <f t="shared" si="41"/>
        <v>0</v>
      </c>
      <c r="BH424">
        <f t="shared" si="36"/>
        <v>0</v>
      </c>
      <c r="BI424">
        <f t="shared" si="37"/>
        <v>0</v>
      </c>
      <c r="BO424">
        <f>IF(BF424=1,VLOOKUP($A424,'Full dataset'!$A$4:$IE$190,2007+BO$1-$C424,FALSE),0)</f>
        <v>0</v>
      </c>
      <c r="BP424">
        <f>IF(BF424=1,VLOOKUP($A424,'Full dataset'!$A$4:$IE$190,2007+BP$1-$C424,FALSE),0)</f>
        <v>0</v>
      </c>
      <c r="BQ424">
        <f>IF(BF424=1,VLOOKUP($A424,'Full dataset'!$A$4:$IE$190,2007+BQ$1-$C424,FALSE),0)</f>
        <v>0</v>
      </c>
      <c r="BR424">
        <f>IF($BG424=1,VLOOKUP($A424,'Full dataset'!$A$4:$IE$190,BR$1-2007+$C424,FALSE),0)</f>
        <v>0</v>
      </c>
      <c r="BS424">
        <f>IF($BG424=1,VLOOKUP($A424,'Full dataset'!$A$4:$IE$190,BS$1-2007+$C424,FALSE),0)</f>
        <v>0</v>
      </c>
      <c r="BT424">
        <f>IF($BG424=1,VLOOKUP($A424,'Full dataset'!$A$4:$IE$190,BT$1-2007+$C424,FALSE),0)</f>
        <v>0</v>
      </c>
      <c r="BU424">
        <f>IF($BG424=1,VLOOKUP($A424,'Full dataset'!$A$4:$IE$190,BU$1-2007+$C424,FALSE),0)</f>
        <v>0</v>
      </c>
      <c r="BV424">
        <f>IF($BG424=1,VLOOKUP($A424,'Full dataset'!$A$4:$IE$190,BV$1-2007+$C424,FALSE),0)</f>
        <v>0</v>
      </c>
      <c r="BW424">
        <f>IF($BG424=1,VLOOKUP($A424,'Full dataset'!$A$4:$IE$190,BW$1-2007+$C424,FALSE),0)</f>
        <v>0</v>
      </c>
      <c r="BX424">
        <f>IF($BG424=1,VLOOKUP($A424,'Full dataset'!$A$4:$IE$190,BX$1-2007+$C424,FALSE),0)</f>
        <v>0</v>
      </c>
    </row>
    <row r="425" spans="1:76" x14ac:dyDescent="0.25">
      <c r="A425">
        <v>51</v>
      </c>
      <c r="B425" t="s">
        <v>95</v>
      </c>
      <c r="C425">
        <v>2009</v>
      </c>
      <c r="D425" t="s">
        <v>594</v>
      </c>
      <c r="E425">
        <f t="shared" si="38"/>
        <v>1</v>
      </c>
      <c r="F425">
        <v>1</v>
      </c>
      <c r="G425">
        <v>3939</v>
      </c>
      <c r="H425">
        <v>2.3021624780829923</v>
      </c>
      <c r="I425">
        <v>1635</v>
      </c>
      <c r="J425">
        <v>1</v>
      </c>
      <c r="K425">
        <v>499</v>
      </c>
      <c r="L425">
        <v>0.29164231443600236</v>
      </c>
      <c r="M425">
        <v>774</v>
      </c>
      <c r="N425">
        <v>2</v>
      </c>
      <c r="O425">
        <v>3519</v>
      </c>
      <c r="P425">
        <v>2.0566919929865577</v>
      </c>
      <c r="Q425">
        <v>162</v>
      </c>
      <c r="R425">
        <v>40483</v>
      </c>
      <c r="U425">
        <v>1</v>
      </c>
      <c r="V425">
        <v>8</v>
      </c>
      <c r="W425">
        <v>1509</v>
      </c>
      <c r="X425">
        <v>11655</v>
      </c>
      <c r="Y425">
        <v>1</v>
      </c>
      <c r="Z425">
        <v>1</v>
      </c>
      <c r="AA425" t="s">
        <v>772</v>
      </c>
      <c r="AB425">
        <v>163790</v>
      </c>
      <c r="AC425">
        <f>VLOOKUP(A425,'Full dataset'!$A$4:$IE$190,2033-C425,FALSE)</f>
        <v>0</v>
      </c>
      <c r="AD425">
        <f>VLOOKUP(A425,'Full dataset'!$A$4:$IE$190,2041-C425,FALSE)</f>
        <v>1711</v>
      </c>
      <c r="AE425">
        <f>VLOOKUP(A425,'Full dataset'!$A$4:$IE$190,2050-C425,FALSE)</f>
        <v>0</v>
      </c>
      <c r="AF425">
        <v>0</v>
      </c>
      <c r="AG425" t="str">
        <f>VLOOKUP($A425,'Full dataset'!$A$4:$IE$190,2007+AG$1-$C425,FALSE)</f>
        <v>.</v>
      </c>
      <c r="AH425" t="str">
        <f>VLOOKUP($A425,'Full dataset'!$A$4:$IE$190,2007+AH$1-$C425,FALSE)</f>
        <v>.</v>
      </c>
      <c r="AI425" t="str">
        <f>VLOOKUP($A425,'Full dataset'!$A$4:$IE$190,2007+AI$1-$C425,FALSE)</f>
        <v>.</v>
      </c>
      <c r="AJ425" t="str">
        <f>VLOOKUP($A425,'Full dataset'!$A$4:$IE$190,2007+AJ$1-$C425,FALSE)</f>
        <v>.</v>
      </c>
      <c r="AK425" t="str">
        <f>VLOOKUP($A425,'Full dataset'!$A$4:$IE$190,2007+AK$1-$C425,FALSE)</f>
        <v>.</v>
      </c>
      <c r="AL425" t="str">
        <f>VLOOKUP($A425,'Full dataset'!$A$4:$IE$190,2007+AL$1-$C425,FALSE)</f>
        <v>.</v>
      </c>
      <c r="AM425" t="str">
        <f>VLOOKUP($A425,'Full dataset'!$A$4:$IE$190,2007+AM$1-$C425,FALSE)</f>
        <v>.</v>
      </c>
      <c r="AN425" t="str">
        <f>VLOOKUP($A425,'Full dataset'!$A$4:$IE$190,2007+AN$1-$C425,FALSE)</f>
        <v>.</v>
      </c>
      <c r="AO425" t="str">
        <f>VLOOKUP($A425,'Full dataset'!$A$4:$IE$190,2007+AO$1-$C425,FALSE)</f>
        <v>.</v>
      </c>
      <c r="AP425" t="s">
        <v>726</v>
      </c>
      <c r="AQ425" t="s">
        <v>726</v>
      </c>
      <c r="AR425" t="s">
        <v>726</v>
      </c>
      <c r="AS425" t="s">
        <v>726</v>
      </c>
      <c r="AT425" t="s">
        <v>726</v>
      </c>
      <c r="AU425">
        <f>VLOOKUP(A425,'Full dataset'!$A$4:$II$190,$AU$1,FALSE)</f>
        <v>2010</v>
      </c>
      <c r="AV425">
        <v>1</v>
      </c>
      <c r="AW425">
        <f>VLOOKUP(A425,'Full dataset'!$A$5:$IM$190,247,FALSE)</f>
        <v>2</v>
      </c>
      <c r="AX425">
        <f>VLOOKUP(A425,'Full dataset'!$A$4:$II$190,242,FALSE)</f>
        <v>2010</v>
      </c>
      <c r="AY425">
        <f>VLOOKUP(A425,'Full dataset'!$A$5:$IM$190,246,FALSE)</f>
        <v>2</v>
      </c>
      <c r="AZ425">
        <v>9999</v>
      </c>
      <c r="BA425">
        <f>MAX(VLOOKUP($A425,'Full dataset'!$A$4:$IX$190,BA$1,FALSE),AW425)</f>
        <v>2</v>
      </c>
      <c r="BB425">
        <f>IF(VLOOKUP($A425,'Full dataset'!$A$4:$IX$190,BB$1,FALSE)&gt;0,VLOOKUP($A425,'Full dataset'!$A$4:$IX$190,BB$1,FALSE),AU425)</f>
        <v>2010</v>
      </c>
      <c r="BC425">
        <f>MAX(VLOOKUP($A425,'Full dataset'!$A$4:$IX$190,BC$1,FALSE),AY425)</f>
        <v>2</v>
      </c>
      <c r="BD425">
        <f>MAX(VLOOKUP($A425,'Full dataset'!$A$4:$IX$190,BD$1,FALSE),AX425)</f>
        <v>2010</v>
      </c>
      <c r="BE425">
        <f t="shared" si="39"/>
        <v>2010</v>
      </c>
      <c r="BF425">
        <f t="shared" si="40"/>
        <v>0</v>
      </c>
      <c r="BG425">
        <f t="shared" si="41"/>
        <v>0</v>
      </c>
      <c r="BH425">
        <f t="shared" si="36"/>
        <v>0</v>
      </c>
      <c r="BI425">
        <f t="shared" si="37"/>
        <v>0</v>
      </c>
      <c r="BO425">
        <f>IF(BF425=1,VLOOKUP($A425,'Full dataset'!$A$4:$IE$190,2007+BO$1-$C425,FALSE),0)</f>
        <v>0</v>
      </c>
      <c r="BP425">
        <f>IF(BF425=1,VLOOKUP($A425,'Full dataset'!$A$4:$IE$190,2007+BP$1-$C425,FALSE),0)</f>
        <v>0</v>
      </c>
      <c r="BQ425">
        <f>IF(BF425=1,VLOOKUP($A425,'Full dataset'!$A$4:$IE$190,2007+BQ$1-$C425,FALSE),0)</f>
        <v>0</v>
      </c>
      <c r="BR425">
        <f>IF($BG425=1,VLOOKUP($A425,'Full dataset'!$A$4:$IE$190,BR$1-2007+$C425,FALSE),0)</f>
        <v>0</v>
      </c>
      <c r="BS425">
        <f>IF($BG425=1,VLOOKUP($A425,'Full dataset'!$A$4:$IE$190,BS$1-2007+$C425,FALSE),0)</f>
        <v>0</v>
      </c>
      <c r="BT425">
        <f>IF($BG425=1,VLOOKUP($A425,'Full dataset'!$A$4:$IE$190,BT$1-2007+$C425,FALSE),0)</f>
        <v>0</v>
      </c>
      <c r="BU425">
        <f>IF($BG425=1,VLOOKUP($A425,'Full dataset'!$A$4:$IE$190,BU$1-2007+$C425,FALSE),0)</f>
        <v>0</v>
      </c>
      <c r="BV425">
        <f>IF($BG425=1,VLOOKUP($A425,'Full dataset'!$A$4:$IE$190,BV$1-2007+$C425,FALSE),0)</f>
        <v>0</v>
      </c>
      <c r="BW425">
        <f>IF($BG425=1,VLOOKUP($A425,'Full dataset'!$A$4:$IE$190,BW$1-2007+$C425,FALSE),0)</f>
        <v>0</v>
      </c>
      <c r="BX425">
        <f>IF($BG425=1,VLOOKUP($A425,'Full dataset'!$A$4:$IE$190,BX$1-2007+$C425,FALSE),0)</f>
        <v>0</v>
      </c>
    </row>
    <row r="426" spans="1:76" x14ac:dyDescent="0.25">
      <c r="A426">
        <v>52</v>
      </c>
      <c r="B426" t="s">
        <v>96</v>
      </c>
      <c r="C426">
        <v>2009</v>
      </c>
      <c r="D426" t="s">
        <v>591</v>
      </c>
      <c r="E426">
        <f t="shared" si="38"/>
        <v>1</v>
      </c>
      <c r="F426">
        <v>1</v>
      </c>
      <c r="G426">
        <v>22730</v>
      </c>
      <c r="H426">
        <v>8.1236597569692641</v>
      </c>
      <c r="I426">
        <v>6811</v>
      </c>
      <c r="J426">
        <v>0</v>
      </c>
      <c r="N426">
        <v>0</v>
      </c>
      <c r="S426">
        <v>7372</v>
      </c>
      <c r="T426">
        <v>511210</v>
      </c>
      <c r="U426">
        <v>1</v>
      </c>
      <c r="V426">
        <v>83</v>
      </c>
      <c r="W426">
        <v>1139</v>
      </c>
      <c r="X426">
        <v>908</v>
      </c>
      <c r="Y426">
        <v>1</v>
      </c>
      <c r="Z426">
        <v>1</v>
      </c>
      <c r="AA426" t="s">
        <v>773</v>
      </c>
      <c r="AB426">
        <v>151938</v>
      </c>
      <c r="AC426">
        <f>VLOOKUP(A426,'Full dataset'!$A$4:$IE$190,2033-C426,FALSE)</f>
        <v>0</v>
      </c>
      <c r="AD426">
        <f>VLOOKUP(A426,'Full dataset'!$A$4:$IE$190,2041-C426,FALSE)</f>
        <v>2798</v>
      </c>
      <c r="AE426">
        <f>VLOOKUP(A426,'Full dataset'!$A$4:$IE$190,2050-C426,FALSE)</f>
        <v>6.63</v>
      </c>
      <c r="AF426">
        <v>3.3149999999999999</v>
      </c>
      <c r="AG426">
        <f>VLOOKUP($A426,'Full dataset'!$A$4:$IE$190,2007+AG$1-$C426,FALSE)</f>
        <v>58</v>
      </c>
      <c r="AH426">
        <f>VLOOKUP($A426,'Full dataset'!$A$4:$IE$190,2007+AH$1-$C426,FALSE)</f>
        <v>2447.1999999999998</v>
      </c>
      <c r="AI426">
        <f>VLOOKUP($A426,'Full dataset'!$A$4:$IE$190,2007+AI$1-$C426,FALSE)</f>
        <v>1713.7</v>
      </c>
      <c r="AJ426" t="str">
        <f>VLOOKUP($A426,'Full dataset'!$A$4:$IE$190,2007+AJ$1-$C426,FALSE)</f>
        <v>.</v>
      </c>
      <c r="AK426" t="str">
        <f>VLOOKUP($A426,'Full dataset'!$A$4:$IE$190,2007+AK$1-$C426,FALSE)</f>
        <v>.</v>
      </c>
      <c r="AL426" t="str">
        <f>VLOOKUP($A426,'Full dataset'!$A$4:$IE$190,2007+AL$1-$C426,FALSE)</f>
        <v>.</v>
      </c>
      <c r="AM426" t="str">
        <f>VLOOKUP($A426,'Full dataset'!$A$4:$IE$190,2007+AM$1-$C426,FALSE)</f>
        <v>.</v>
      </c>
      <c r="AN426" t="str">
        <f>VLOOKUP($A426,'Full dataset'!$A$4:$IE$190,2007+AN$1-$C426,FALSE)</f>
        <v>.</v>
      </c>
      <c r="AO426" t="str">
        <f>VLOOKUP($A426,'Full dataset'!$A$4:$IE$190,2007+AO$1-$C426,FALSE)</f>
        <v>.</v>
      </c>
      <c r="AP426" t="s">
        <v>726</v>
      </c>
      <c r="AQ426" t="s">
        <v>726</v>
      </c>
      <c r="AR426" t="s">
        <v>726</v>
      </c>
      <c r="AS426" t="s">
        <v>726</v>
      </c>
      <c r="AT426" t="s">
        <v>726</v>
      </c>
      <c r="AU426">
        <f>VLOOKUP(A426,'Full dataset'!$A$4:$II$190,$AU$1,FALSE)</f>
        <v>2011</v>
      </c>
      <c r="AV426">
        <v>0</v>
      </c>
      <c r="AW426">
        <f>VLOOKUP(A426,'Full dataset'!$A$5:$IM$190,247,FALSE)</f>
        <v>2</v>
      </c>
      <c r="AX426">
        <f>VLOOKUP(A426,'Full dataset'!$A$4:$II$190,242,FALSE)</f>
        <v>2009</v>
      </c>
      <c r="AY426">
        <f>VLOOKUP(A426,'Full dataset'!$A$5:$IM$190,246,FALSE)</f>
        <v>2</v>
      </c>
      <c r="AZ426">
        <v>9999</v>
      </c>
      <c r="BA426">
        <f>MAX(VLOOKUP($A426,'Full dataset'!$A$4:$IX$190,BA$1,FALSE),AW426)</f>
        <v>2</v>
      </c>
      <c r="BB426">
        <f>IF(VLOOKUP($A426,'Full dataset'!$A$4:$IX$190,BB$1,FALSE)&gt;0,VLOOKUP($A426,'Full dataset'!$A$4:$IX$190,BB$1,FALSE),AU426)</f>
        <v>2011</v>
      </c>
      <c r="BC426">
        <f>MAX(VLOOKUP($A426,'Full dataset'!$A$4:$IX$190,BC$1,FALSE),AY426)</f>
        <v>2</v>
      </c>
      <c r="BD426">
        <f>MAX(VLOOKUP($A426,'Full dataset'!$A$4:$IX$190,BD$1,FALSE),AX426)</f>
        <v>2009</v>
      </c>
      <c r="BE426">
        <f t="shared" si="39"/>
        <v>2009</v>
      </c>
      <c r="BF426">
        <f t="shared" si="40"/>
        <v>0</v>
      </c>
      <c r="BG426">
        <f t="shared" si="41"/>
        <v>1</v>
      </c>
      <c r="BH426">
        <f t="shared" si="36"/>
        <v>0</v>
      </c>
      <c r="BI426">
        <f t="shared" si="37"/>
        <v>1</v>
      </c>
      <c r="BO426">
        <f>IF(BF426=1,VLOOKUP($A426,'Full dataset'!$A$4:$IE$190,2007+BO$1-$C426,FALSE),0)</f>
        <v>0</v>
      </c>
      <c r="BP426">
        <f>IF(BF426=1,VLOOKUP($A426,'Full dataset'!$A$4:$IE$190,2007+BP$1-$C426,FALSE),0)</f>
        <v>0</v>
      </c>
      <c r="BQ426">
        <f>IF(BF426=1,VLOOKUP($A426,'Full dataset'!$A$4:$IE$190,2007+BQ$1-$C426,FALSE),0)</f>
        <v>0</v>
      </c>
      <c r="BR426">
        <f>IF($BG426=1,VLOOKUP($A426,'Full dataset'!$A$4:$IE$190,BR$1-2007+$C426,FALSE),0)</f>
        <v>3</v>
      </c>
      <c r="BS426">
        <f>IF($BG426=1,VLOOKUP($A426,'Full dataset'!$A$4:$IE$190,BS$1-2007+$C426,FALSE),0)</f>
        <v>7</v>
      </c>
      <c r="BT426">
        <f>IF($BG426=1,VLOOKUP($A426,'Full dataset'!$A$4:$IE$190,BT$1-2007+$C426,FALSE),0)</f>
        <v>52</v>
      </c>
      <c r="BU426">
        <f>IF($BG426=1,VLOOKUP($A426,'Full dataset'!$A$4:$IE$190,BU$1-2007+$C426,FALSE),0)</f>
        <v>0</v>
      </c>
      <c r="BV426">
        <f>IF($BG426=1,VLOOKUP($A426,'Full dataset'!$A$4:$IE$190,BV$1-2007+$C426,FALSE),0)</f>
        <v>0</v>
      </c>
      <c r="BW426">
        <f>IF($BG426=1,VLOOKUP($A426,'Full dataset'!$A$4:$IE$190,BW$1-2007+$C426,FALSE),0)</f>
        <v>14</v>
      </c>
      <c r="BX426">
        <f>IF($BG426=1,VLOOKUP($A426,'Full dataset'!$A$4:$IE$190,BX$1-2007+$C426,FALSE),0)</f>
        <v>0</v>
      </c>
    </row>
    <row r="427" spans="1:76" x14ac:dyDescent="0.25">
      <c r="A427">
        <v>53</v>
      </c>
      <c r="B427" t="s">
        <v>600</v>
      </c>
      <c r="C427">
        <v>2009</v>
      </c>
      <c r="D427" t="s">
        <v>587</v>
      </c>
      <c r="E427">
        <f t="shared" si="38"/>
        <v>0</v>
      </c>
      <c r="F427">
        <v>1</v>
      </c>
      <c r="G427">
        <v>4904</v>
      </c>
      <c r="H427">
        <v>0.40355497037524685</v>
      </c>
      <c r="I427">
        <v>2926</v>
      </c>
      <c r="J427">
        <v>0</v>
      </c>
      <c r="N427">
        <v>1</v>
      </c>
      <c r="O427">
        <v>4902</v>
      </c>
      <c r="P427">
        <v>0.40339038841342989</v>
      </c>
      <c r="Q427">
        <v>527</v>
      </c>
      <c r="R427">
        <v>39814</v>
      </c>
      <c r="U427">
        <v>1</v>
      </c>
      <c r="V427">
        <v>1</v>
      </c>
      <c r="W427">
        <v>442</v>
      </c>
      <c r="X427">
        <v>1069</v>
      </c>
      <c r="Y427">
        <v>1</v>
      </c>
      <c r="Z427">
        <v>0</v>
      </c>
      <c r="AA427" t="s">
        <v>774</v>
      </c>
      <c r="AB427">
        <v>1772</v>
      </c>
      <c r="AC427">
        <f>VLOOKUP(A427,'Full dataset'!$A$4:$IE$190,2033-C427,FALSE)</f>
        <v>9.3000000000000007</v>
      </c>
      <c r="AD427">
        <f>VLOOKUP(A427,'Full dataset'!$A$4:$IE$190,2041-C427,FALSE)</f>
        <v>11145</v>
      </c>
      <c r="AE427">
        <f>VLOOKUP(A427,'Full dataset'!$A$4:$IE$190,2050-C427,FALSE)</f>
        <v>0</v>
      </c>
      <c r="AF427">
        <v>4.6500000000000004</v>
      </c>
      <c r="AG427" t="str">
        <f>VLOOKUP($A427,'Full dataset'!$A$4:$IE$190,2007+AG$1-$C427,FALSE)</f>
        <v>.</v>
      </c>
      <c r="AH427" t="str">
        <f>VLOOKUP($A427,'Full dataset'!$A$4:$IE$190,2007+AH$1-$C427,FALSE)</f>
        <v>.</v>
      </c>
      <c r="AI427">
        <f>VLOOKUP($A427,'Full dataset'!$A$4:$IE$190,2007+AI$1-$C427,FALSE)</f>
        <v>2086</v>
      </c>
      <c r="AJ427">
        <f>VLOOKUP($A427,'Full dataset'!$A$4:$IE$190,2007+AJ$1-$C427,FALSE)</f>
        <v>538</v>
      </c>
      <c r="AK427">
        <f>VLOOKUP($A427,'Full dataset'!$A$4:$IE$190,2007+AK$1-$C427,FALSE)</f>
        <v>11</v>
      </c>
      <c r="AL427">
        <f>VLOOKUP($A427,'Full dataset'!$A$4:$IE$190,2007+AL$1-$C427,FALSE)</f>
        <v>75</v>
      </c>
      <c r="AM427" t="str">
        <f>VLOOKUP($A427,'Full dataset'!$A$4:$IE$190,2007+AM$1-$C427,FALSE)</f>
        <v>.</v>
      </c>
      <c r="AN427">
        <f>VLOOKUP($A427,'Full dataset'!$A$4:$IE$190,2007+AN$1-$C427,FALSE)</f>
        <v>48033</v>
      </c>
      <c r="AO427">
        <f>VLOOKUP($A427,'Full dataset'!$A$4:$IE$190,2007+AO$1-$C427,FALSE)</f>
        <v>9</v>
      </c>
      <c r="AP427" t="s">
        <v>726</v>
      </c>
      <c r="AQ427" t="s">
        <v>726</v>
      </c>
      <c r="AR427" t="s">
        <v>726</v>
      </c>
      <c r="AS427" t="s">
        <v>726</v>
      </c>
      <c r="AT427" t="s">
        <v>726</v>
      </c>
      <c r="AU427">
        <f>VLOOKUP(A427,'Full dataset'!$A$4:$II$190,$AU$1,FALSE)</f>
        <v>2010</v>
      </c>
      <c r="AV427">
        <v>0</v>
      </c>
      <c r="AW427">
        <f>VLOOKUP(A427,'Full dataset'!$A$5:$IM$190,247,FALSE)</f>
        <v>1</v>
      </c>
      <c r="AX427">
        <f>VLOOKUP(A427,'Full dataset'!$A$4:$II$190,242,FALSE)</f>
        <v>2009</v>
      </c>
      <c r="AY427">
        <f>VLOOKUP(A427,'Full dataset'!$A$5:$IM$190,246,FALSE)</f>
        <v>1</v>
      </c>
      <c r="AZ427">
        <v>9999</v>
      </c>
      <c r="BA427">
        <f>MAX(VLOOKUP($A427,'Full dataset'!$A$4:$IX$190,BA$1,FALSE),AW427)</f>
        <v>2</v>
      </c>
      <c r="BB427">
        <f>IF(VLOOKUP($A427,'Full dataset'!$A$4:$IX$190,BB$1,FALSE)&gt;0,VLOOKUP($A427,'Full dataset'!$A$4:$IX$190,BB$1,FALSE),AU427)</f>
        <v>2013</v>
      </c>
      <c r="BC427">
        <f>MAX(VLOOKUP($A427,'Full dataset'!$A$4:$IX$190,BC$1,FALSE),AY427)</f>
        <v>2</v>
      </c>
      <c r="BD427">
        <f>MAX(VLOOKUP($A427,'Full dataset'!$A$4:$IX$190,BD$1,FALSE),AX427)</f>
        <v>2009</v>
      </c>
      <c r="BE427">
        <f t="shared" si="39"/>
        <v>2009</v>
      </c>
      <c r="BF427">
        <f t="shared" si="40"/>
        <v>0</v>
      </c>
      <c r="BG427">
        <f t="shared" si="41"/>
        <v>1</v>
      </c>
      <c r="BH427">
        <f t="shared" si="36"/>
        <v>0</v>
      </c>
      <c r="BI427">
        <f t="shared" si="37"/>
        <v>1</v>
      </c>
      <c r="BO427">
        <f>IF(BF427=1,VLOOKUP($A427,'Full dataset'!$A$4:$IE$190,2007+BO$1-$C427,FALSE),0)</f>
        <v>0</v>
      </c>
      <c r="BP427">
        <f>IF(BF427=1,VLOOKUP($A427,'Full dataset'!$A$4:$IE$190,2007+BP$1-$C427,FALSE),0)</f>
        <v>0</v>
      </c>
      <c r="BQ427">
        <f>IF(BF427=1,VLOOKUP($A427,'Full dataset'!$A$4:$IE$190,2007+BQ$1-$C427,FALSE),0)</f>
        <v>0</v>
      </c>
      <c r="BR427">
        <f>IF($BG427=1,VLOOKUP($A427,'Full dataset'!$A$4:$IE$190,BR$1-2007+$C427,FALSE),0)</f>
        <v>0</v>
      </c>
      <c r="BS427">
        <f>IF($BG427=1,VLOOKUP($A427,'Full dataset'!$A$4:$IE$190,BS$1-2007+$C427,FALSE),0)</f>
        <v>0</v>
      </c>
      <c r="BT427">
        <f>IF($BG427=1,VLOOKUP($A427,'Full dataset'!$A$4:$IE$190,BT$1-2007+$C427,FALSE),0)</f>
        <v>0</v>
      </c>
      <c r="BU427">
        <f>IF($BG427=1,VLOOKUP($A427,'Full dataset'!$A$4:$IE$190,BU$1-2007+$C427,FALSE),0)</f>
        <v>0</v>
      </c>
      <c r="BV427">
        <f>IF($BG427=1,VLOOKUP($A427,'Full dataset'!$A$4:$IE$190,BV$1-2007+$C427,FALSE),0)</f>
        <v>0</v>
      </c>
      <c r="BW427">
        <f>IF($BG427=1,VLOOKUP($A427,'Full dataset'!$A$4:$IE$190,BW$1-2007+$C427,FALSE),0)</f>
        <v>0</v>
      </c>
      <c r="BX427">
        <f>IF($BG427=1,VLOOKUP($A427,'Full dataset'!$A$4:$IE$190,BX$1-2007+$C427,FALSE),0)</f>
        <v>0</v>
      </c>
    </row>
    <row r="428" spans="1:76" x14ac:dyDescent="0.25">
      <c r="A428">
        <v>54</v>
      </c>
      <c r="B428" t="s">
        <v>98</v>
      </c>
      <c r="C428">
        <v>2009</v>
      </c>
      <c r="D428" t="s">
        <v>582</v>
      </c>
      <c r="E428">
        <f t="shared" si="38"/>
        <v>0</v>
      </c>
      <c r="F428">
        <v>0</v>
      </c>
      <c r="J428">
        <v>0</v>
      </c>
      <c r="N428">
        <v>0</v>
      </c>
      <c r="U428">
        <v>1</v>
      </c>
      <c r="V428">
        <v>186</v>
      </c>
      <c r="W428">
        <v>2696</v>
      </c>
      <c r="X428">
        <v>3708</v>
      </c>
      <c r="Y428">
        <v>1</v>
      </c>
      <c r="Z428">
        <v>1</v>
      </c>
      <c r="AA428" t="s">
        <v>775</v>
      </c>
      <c r="AB428">
        <v>4216</v>
      </c>
      <c r="AC428">
        <f>VLOOKUP(A428,'Full dataset'!$A$4:$IE$190,2033-C428,FALSE)</f>
        <v>0</v>
      </c>
      <c r="AD428">
        <f>VLOOKUP(A428,'Full dataset'!$A$4:$IE$190,2041-C428,FALSE)</f>
        <v>1127</v>
      </c>
      <c r="AE428">
        <f>VLOOKUP(A428,'Full dataset'!$A$4:$IE$190,2050-C428,FALSE)</f>
        <v>0</v>
      </c>
      <c r="AF428">
        <v>0</v>
      </c>
      <c r="AG428" t="str">
        <f>VLOOKUP($A428,'Full dataset'!$A$4:$IE$190,2007+AG$1-$C428,FALSE)</f>
        <v>.</v>
      </c>
      <c r="AH428" t="str">
        <f>VLOOKUP($A428,'Full dataset'!$A$4:$IE$190,2007+AH$1-$C428,FALSE)</f>
        <v>.</v>
      </c>
      <c r="AI428">
        <f>VLOOKUP($A428,'Full dataset'!$A$4:$IE$190,2007+AI$1-$C428,FALSE)</f>
        <v>244</v>
      </c>
      <c r="AJ428">
        <f>VLOOKUP($A428,'Full dataset'!$A$4:$IE$190,2007+AJ$1-$C428,FALSE)</f>
        <v>-13</v>
      </c>
      <c r="AK428" t="str">
        <f>VLOOKUP($A428,'Full dataset'!$A$4:$IE$190,2007+AK$1-$C428,FALSE)</f>
        <v>.</v>
      </c>
      <c r="AL428" t="str">
        <f>VLOOKUP($A428,'Full dataset'!$A$4:$IE$190,2007+AL$1-$C428,FALSE)</f>
        <v>.</v>
      </c>
      <c r="AM428" t="str">
        <f>VLOOKUP($A428,'Full dataset'!$A$4:$IE$190,2007+AM$1-$C428,FALSE)</f>
        <v>.</v>
      </c>
      <c r="AN428" t="str">
        <f>VLOOKUP($A428,'Full dataset'!$A$4:$IE$190,2007+AN$1-$C428,FALSE)</f>
        <v>.</v>
      </c>
      <c r="AO428">
        <f>VLOOKUP($A428,'Full dataset'!$A$4:$IE$190,2007+AO$1-$C428,FALSE)</f>
        <v>7</v>
      </c>
      <c r="AP428" t="s">
        <v>726</v>
      </c>
      <c r="AQ428" t="s">
        <v>726</v>
      </c>
      <c r="AR428" t="s">
        <v>726</v>
      </c>
      <c r="AS428" t="s">
        <v>726</v>
      </c>
      <c r="AT428" t="s">
        <v>726</v>
      </c>
      <c r="AU428">
        <f>VLOOKUP(A428,'Full dataset'!$A$4:$II$190,$AU$1,FALSE)</f>
        <v>2009</v>
      </c>
      <c r="AV428">
        <v>0</v>
      </c>
      <c r="AW428">
        <f>VLOOKUP(A428,'Full dataset'!$A$5:$IM$190,247,FALSE)</f>
        <v>1</v>
      </c>
      <c r="AX428">
        <f>VLOOKUP(A428,'Full dataset'!$A$4:$II$190,242,FALSE)</f>
        <v>9999</v>
      </c>
      <c r="AY428">
        <f>VLOOKUP(A428,'Full dataset'!$A$5:$IM$190,246,FALSE)</f>
        <v>1</v>
      </c>
      <c r="AZ428">
        <v>9999</v>
      </c>
      <c r="BA428">
        <f>MAX(VLOOKUP($A428,'Full dataset'!$A$4:$IX$190,BA$1,FALSE),AW428)</f>
        <v>1</v>
      </c>
      <c r="BB428">
        <f>IF(VLOOKUP($A428,'Full dataset'!$A$4:$IX$190,BB$1,FALSE)&gt;0,VLOOKUP($A428,'Full dataset'!$A$4:$IX$190,BB$1,FALSE),AU428)</f>
        <v>2009</v>
      </c>
      <c r="BC428">
        <f>MAX(VLOOKUP($A428,'Full dataset'!$A$4:$IX$190,BC$1,FALSE),AY428)</f>
        <v>1</v>
      </c>
      <c r="BD428">
        <f>MAX(VLOOKUP($A428,'Full dataset'!$A$4:$IX$190,BD$1,FALSE),AX428)</f>
        <v>9999</v>
      </c>
      <c r="BE428">
        <f t="shared" si="39"/>
        <v>2009</v>
      </c>
      <c r="BF428">
        <f t="shared" si="40"/>
        <v>0</v>
      </c>
      <c r="BG428">
        <f t="shared" si="41"/>
        <v>0</v>
      </c>
      <c r="BH428">
        <f t="shared" si="36"/>
        <v>0</v>
      </c>
      <c r="BI428">
        <f t="shared" si="37"/>
        <v>0</v>
      </c>
      <c r="BO428">
        <f>IF(BF428=1,VLOOKUP($A428,'Full dataset'!$A$4:$IE$190,2007+BO$1-$C428,FALSE),0)</f>
        <v>0</v>
      </c>
      <c r="BP428">
        <f>IF(BF428=1,VLOOKUP($A428,'Full dataset'!$A$4:$IE$190,2007+BP$1-$C428,FALSE),0)</f>
        <v>0</v>
      </c>
      <c r="BQ428">
        <f>IF(BF428=1,VLOOKUP($A428,'Full dataset'!$A$4:$IE$190,2007+BQ$1-$C428,FALSE),0)</f>
        <v>0</v>
      </c>
      <c r="BR428">
        <f>IF($BG428=1,VLOOKUP($A428,'Full dataset'!$A$4:$IE$190,BR$1-2007+$C428,FALSE),0)</f>
        <v>0</v>
      </c>
      <c r="BS428">
        <f>IF($BG428=1,VLOOKUP($A428,'Full dataset'!$A$4:$IE$190,BS$1-2007+$C428,FALSE),0)</f>
        <v>0</v>
      </c>
      <c r="BT428">
        <f>IF($BG428=1,VLOOKUP($A428,'Full dataset'!$A$4:$IE$190,BT$1-2007+$C428,FALSE),0)</f>
        <v>0</v>
      </c>
      <c r="BU428">
        <f>IF($BG428=1,VLOOKUP($A428,'Full dataset'!$A$4:$IE$190,BU$1-2007+$C428,FALSE),0)</f>
        <v>0</v>
      </c>
      <c r="BV428">
        <f>IF($BG428=1,VLOOKUP($A428,'Full dataset'!$A$4:$IE$190,BV$1-2007+$C428,FALSE),0)</f>
        <v>0</v>
      </c>
      <c r="BW428">
        <f>IF($BG428=1,VLOOKUP($A428,'Full dataset'!$A$4:$IE$190,BW$1-2007+$C428,FALSE),0)</f>
        <v>0</v>
      </c>
      <c r="BX428">
        <f>IF($BG428=1,VLOOKUP($A428,'Full dataset'!$A$4:$IE$190,BX$1-2007+$C428,FALSE),0)</f>
        <v>0</v>
      </c>
    </row>
    <row r="429" spans="1:76" x14ac:dyDescent="0.25">
      <c r="A429">
        <v>55</v>
      </c>
      <c r="B429" t="s">
        <v>99</v>
      </c>
      <c r="C429">
        <v>2009</v>
      </c>
      <c r="D429" t="s">
        <v>591</v>
      </c>
      <c r="E429">
        <f t="shared" si="38"/>
        <v>1</v>
      </c>
      <c r="F429">
        <v>1</v>
      </c>
      <c r="G429">
        <v>2007</v>
      </c>
      <c r="H429">
        <v>0.13575487012987014</v>
      </c>
      <c r="I429">
        <v>1257</v>
      </c>
      <c r="J429">
        <v>0</v>
      </c>
      <c r="N429">
        <v>0</v>
      </c>
      <c r="S429">
        <v>5600</v>
      </c>
      <c r="T429">
        <v>448110</v>
      </c>
      <c r="U429">
        <v>1</v>
      </c>
      <c r="V429">
        <v>8532</v>
      </c>
      <c r="W429">
        <v>44856</v>
      </c>
      <c r="X429">
        <v>27761</v>
      </c>
      <c r="Y429">
        <v>1</v>
      </c>
      <c r="Z429">
        <v>1</v>
      </c>
      <c r="AA429" t="s">
        <v>776</v>
      </c>
      <c r="AB429">
        <v>17141</v>
      </c>
      <c r="AC429">
        <f>VLOOKUP(A429,'Full dataset'!$A$4:$IE$190,2033-C429,FALSE)</f>
        <v>3</v>
      </c>
      <c r="AD429">
        <f>VLOOKUP(A429,'Full dataset'!$A$4:$IE$190,2041-C429,FALSE)</f>
        <v>14764</v>
      </c>
      <c r="AE429">
        <f>VLOOKUP(A429,'Full dataset'!$A$4:$IE$190,2050-C429,FALSE)</f>
        <v>0</v>
      </c>
      <c r="AF429">
        <v>1.5</v>
      </c>
      <c r="AG429">
        <f>VLOOKUP($A429,'Full dataset'!$A$4:$IE$190,2007+AG$1-$C429,FALSE)</f>
        <v>45.508000000000003</v>
      </c>
      <c r="AH429">
        <f>VLOOKUP($A429,'Full dataset'!$A$4:$IE$190,2007+AH$1-$C429,FALSE)</f>
        <v>1232.106</v>
      </c>
      <c r="AI429">
        <f>VLOOKUP($A429,'Full dataset'!$A$4:$IE$190,2007+AI$1-$C429,FALSE)</f>
        <v>1909.575</v>
      </c>
      <c r="AJ429">
        <f>VLOOKUP($A429,'Full dataset'!$A$4:$IE$190,2007+AJ$1-$C429,FALSE)</f>
        <v>-1044</v>
      </c>
      <c r="AK429">
        <f>VLOOKUP($A429,'Full dataset'!$A$4:$IE$190,2007+AK$1-$C429,FALSE)</f>
        <v>7</v>
      </c>
      <c r="AL429">
        <f>VLOOKUP($A429,'Full dataset'!$A$4:$IE$190,2007+AL$1-$C429,FALSE)</f>
        <v>50</v>
      </c>
      <c r="AM429" t="str">
        <f>VLOOKUP($A429,'Full dataset'!$A$4:$IE$190,2007+AM$1-$C429,FALSE)</f>
        <v>.</v>
      </c>
      <c r="AN429" t="str">
        <f>VLOOKUP($A429,'Full dataset'!$A$4:$IE$190,2007+AN$1-$C429,FALSE)</f>
        <v>.</v>
      </c>
      <c r="AO429">
        <f>VLOOKUP($A429,'Full dataset'!$A$4:$IE$190,2007+AO$1-$C429,FALSE)</f>
        <v>16</v>
      </c>
      <c r="AP429" t="s">
        <v>726</v>
      </c>
      <c r="AQ429" t="s">
        <v>726</v>
      </c>
      <c r="AR429" t="s">
        <v>726</v>
      </c>
      <c r="AS429" t="s">
        <v>726</v>
      </c>
      <c r="AT429" t="s">
        <v>726</v>
      </c>
      <c r="AU429">
        <f>VLOOKUP(A429,'Full dataset'!$A$4:$II$190,$AU$1,FALSE)</f>
        <v>2009</v>
      </c>
      <c r="AV429">
        <v>0</v>
      </c>
      <c r="AW429">
        <f>VLOOKUP(A429,'Full dataset'!$A$5:$IM$190,247,FALSE)</f>
        <v>1</v>
      </c>
      <c r="AX429">
        <f>VLOOKUP(A429,'Full dataset'!$A$4:$II$190,242,FALSE)</f>
        <v>2009</v>
      </c>
      <c r="AY429">
        <f>VLOOKUP(A429,'Full dataset'!$A$5:$IM$190,246,FALSE)</f>
        <v>1</v>
      </c>
      <c r="AZ429">
        <v>9999</v>
      </c>
      <c r="BA429">
        <f>MAX(VLOOKUP($A429,'Full dataset'!$A$4:$IX$190,BA$1,FALSE),AW429)</f>
        <v>1</v>
      </c>
      <c r="BB429">
        <f>IF(VLOOKUP($A429,'Full dataset'!$A$4:$IX$190,BB$1,FALSE)&gt;0,VLOOKUP($A429,'Full dataset'!$A$4:$IX$190,BB$1,FALSE),AU429)</f>
        <v>2009</v>
      </c>
      <c r="BC429">
        <f>MAX(VLOOKUP($A429,'Full dataset'!$A$4:$IX$190,BC$1,FALSE),AY429)</f>
        <v>1</v>
      </c>
      <c r="BD429">
        <f>MAX(VLOOKUP($A429,'Full dataset'!$A$4:$IX$190,BD$1,FALSE),AX429)</f>
        <v>2009</v>
      </c>
      <c r="BE429">
        <f t="shared" si="39"/>
        <v>2009</v>
      </c>
      <c r="BF429">
        <f t="shared" si="40"/>
        <v>0</v>
      </c>
      <c r="BG429">
        <f t="shared" si="41"/>
        <v>0</v>
      </c>
      <c r="BH429">
        <f t="shared" si="36"/>
        <v>0</v>
      </c>
      <c r="BI429">
        <f t="shared" si="37"/>
        <v>0</v>
      </c>
      <c r="BO429">
        <f>IF(BF429=1,VLOOKUP($A429,'Full dataset'!$A$4:$IE$190,2007+BO$1-$C429,FALSE),0)</f>
        <v>0</v>
      </c>
      <c r="BP429">
        <f>IF(BF429=1,VLOOKUP($A429,'Full dataset'!$A$4:$IE$190,2007+BP$1-$C429,FALSE),0)</f>
        <v>0</v>
      </c>
      <c r="BQ429">
        <f>IF(BF429=1,VLOOKUP($A429,'Full dataset'!$A$4:$IE$190,2007+BQ$1-$C429,FALSE),0)</f>
        <v>0</v>
      </c>
      <c r="BR429">
        <f>IF($BG429=1,VLOOKUP($A429,'Full dataset'!$A$4:$IE$190,BR$1-2007+$C429,FALSE),0)</f>
        <v>0</v>
      </c>
      <c r="BS429">
        <f>IF($BG429=1,VLOOKUP($A429,'Full dataset'!$A$4:$IE$190,BS$1-2007+$C429,FALSE),0)</f>
        <v>0</v>
      </c>
      <c r="BT429">
        <f>IF($BG429=1,VLOOKUP($A429,'Full dataset'!$A$4:$IE$190,BT$1-2007+$C429,FALSE),0)</f>
        <v>0</v>
      </c>
      <c r="BU429">
        <f>IF($BG429=1,VLOOKUP($A429,'Full dataset'!$A$4:$IE$190,BU$1-2007+$C429,FALSE),0)</f>
        <v>0</v>
      </c>
      <c r="BV429">
        <f>IF($BG429=1,VLOOKUP($A429,'Full dataset'!$A$4:$IE$190,BV$1-2007+$C429,FALSE),0)</f>
        <v>0</v>
      </c>
      <c r="BW429">
        <f>IF($BG429=1,VLOOKUP($A429,'Full dataset'!$A$4:$IE$190,BW$1-2007+$C429,FALSE),0)</f>
        <v>0</v>
      </c>
      <c r="BX429">
        <f>IF($BG429=1,VLOOKUP($A429,'Full dataset'!$A$4:$IE$190,BX$1-2007+$C429,FALSE),0)</f>
        <v>0</v>
      </c>
    </row>
    <row r="430" spans="1:76" x14ac:dyDescent="0.25">
      <c r="A430">
        <v>56</v>
      </c>
      <c r="B430" t="s">
        <v>100</v>
      </c>
      <c r="C430">
        <v>2009</v>
      </c>
      <c r="D430" t="s">
        <v>587</v>
      </c>
      <c r="E430">
        <f t="shared" si="38"/>
        <v>0</v>
      </c>
      <c r="F430">
        <v>1</v>
      </c>
      <c r="G430">
        <v>4101</v>
      </c>
      <c r="H430">
        <v>0.3415792103948026</v>
      </c>
      <c r="I430">
        <v>2357</v>
      </c>
      <c r="J430">
        <v>0</v>
      </c>
      <c r="N430">
        <v>1</v>
      </c>
      <c r="O430">
        <v>3177</v>
      </c>
      <c r="P430">
        <v>0.2646176911544228</v>
      </c>
      <c r="Q430">
        <v>131</v>
      </c>
      <c r="R430">
        <v>39539</v>
      </c>
      <c r="U430">
        <v>1</v>
      </c>
      <c r="V430">
        <v>41</v>
      </c>
      <c r="W430">
        <v>930</v>
      </c>
      <c r="X430">
        <v>832</v>
      </c>
      <c r="Y430">
        <v>1</v>
      </c>
      <c r="Z430">
        <v>1</v>
      </c>
      <c r="AA430" t="s">
        <v>777</v>
      </c>
      <c r="AB430">
        <v>25240</v>
      </c>
      <c r="AC430">
        <f>VLOOKUP(A430,'Full dataset'!$A$4:$IE$190,2033-C430,FALSE)</f>
        <v>4.2</v>
      </c>
      <c r="AD430">
        <f>VLOOKUP(A430,'Full dataset'!$A$4:$IE$190,2041-C430,FALSE)</f>
        <v>11444</v>
      </c>
      <c r="AE430">
        <f>VLOOKUP(A430,'Full dataset'!$A$4:$IE$190,2050-C430,FALSE)</f>
        <v>0</v>
      </c>
      <c r="AF430">
        <v>2.1</v>
      </c>
      <c r="AG430">
        <f>VLOOKUP($A430,'Full dataset'!$A$4:$IE$190,2007+AG$1-$C430,FALSE)</f>
        <v>189.45500000000001</v>
      </c>
      <c r="AH430">
        <f>VLOOKUP($A430,'Full dataset'!$A$4:$IE$190,2007+AH$1-$C430,FALSE)</f>
        <v>2593.8609999999999</v>
      </c>
      <c r="AI430">
        <f>VLOOKUP($A430,'Full dataset'!$A$4:$IE$190,2007+AI$1-$C430,FALSE)</f>
        <v>2266.4490000000001</v>
      </c>
      <c r="AJ430">
        <f>VLOOKUP($A430,'Full dataset'!$A$4:$IE$190,2007+AJ$1-$C430,FALSE)</f>
        <v>1318</v>
      </c>
      <c r="AK430">
        <f>VLOOKUP($A430,'Full dataset'!$A$4:$IE$190,2007+AK$1-$C430,FALSE)</f>
        <v>6</v>
      </c>
      <c r="AL430">
        <f>VLOOKUP($A430,'Full dataset'!$A$4:$IE$190,2007+AL$1-$C430,FALSE)</f>
        <v>78</v>
      </c>
      <c r="AM430" t="str">
        <f>VLOOKUP($A430,'Full dataset'!$A$4:$IE$190,2007+AM$1-$C430,FALSE)</f>
        <v>.</v>
      </c>
      <c r="AN430">
        <f>VLOOKUP($A430,'Full dataset'!$A$4:$IE$190,2007+AN$1-$C430,FALSE)</f>
        <v>113082</v>
      </c>
      <c r="AO430">
        <f>VLOOKUP($A430,'Full dataset'!$A$4:$IE$190,2007+AO$1-$C430,FALSE)</f>
        <v>6</v>
      </c>
      <c r="AP430" t="s">
        <v>726</v>
      </c>
      <c r="AQ430" t="s">
        <v>726</v>
      </c>
      <c r="AR430" t="s">
        <v>726</v>
      </c>
      <c r="AS430" t="s">
        <v>726</v>
      </c>
      <c r="AT430" t="s">
        <v>726</v>
      </c>
      <c r="AU430">
        <f>VLOOKUP(A430,'Full dataset'!$A$4:$II$190,$AU$1,FALSE)</f>
        <v>2013</v>
      </c>
      <c r="AV430">
        <v>0</v>
      </c>
      <c r="AW430">
        <f>VLOOKUP(A430,'Full dataset'!$A$5:$IM$190,247,FALSE)</f>
        <v>2</v>
      </c>
      <c r="AX430">
        <f>VLOOKUP(A430,'Full dataset'!$A$4:$II$190,242,FALSE)</f>
        <v>2007</v>
      </c>
      <c r="AY430">
        <f>VLOOKUP(A430,'Full dataset'!$A$5:$IM$190,246,FALSE)</f>
        <v>1</v>
      </c>
      <c r="AZ430">
        <v>9999</v>
      </c>
      <c r="BA430">
        <f>MAX(VLOOKUP($A430,'Full dataset'!$A$4:$IX$190,BA$1,FALSE),AW430)</f>
        <v>2</v>
      </c>
      <c r="BB430">
        <f>IF(VLOOKUP($A430,'Full dataset'!$A$4:$IX$190,BB$1,FALSE)&gt;0,VLOOKUP($A430,'Full dataset'!$A$4:$IX$190,BB$1,FALSE),AU430)</f>
        <v>2013</v>
      </c>
      <c r="BC430">
        <f>MAX(VLOOKUP($A430,'Full dataset'!$A$4:$IX$190,BC$1,FALSE),AY430)</f>
        <v>1</v>
      </c>
      <c r="BD430">
        <f>MAX(VLOOKUP($A430,'Full dataset'!$A$4:$IX$190,BD$1,FALSE),AX430)</f>
        <v>2007</v>
      </c>
      <c r="BE430">
        <f t="shared" si="39"/>
        <v>2007</v>
      </c>
      <c r="BF430">
        <f t="shared" si="40"/>
        <v>0</v>
      </c>
      <c r="BG430">
        <f t="shared" si="41"/>
        <v>0</v>
      </c>
      <c r="BH430">
        <f t="shared" si="36"/>
        <v>0</v>
      </c>
      <c r="BI430">
        <f t="shared" si="37"/>
        <v>0</v>
      </c>
      <c r="BO430">
        <f>IF(BF430=1,VLOOKUP($A430,'Full dataset'!$A$4:$IE$190,2007+BO$1-$C430,FALSE),0)</f>
        <v>0</v>
      </c>
      <c r="BP430">
        <f>IF(BF430=1,VLOOKUP($A430,'Full dataset'!$A$4:$IE$190,2007+BP$1-$C430,FALSE),0)</f>
        <v>0</v>
      </c>
      <c r="BQ430">
        <f>IF(BF430=1,VLOOKUP($A430,'Full dataset'!$A$4:$IE$190,2007+BQ$1-$C430,FALSE),0)</f>
        <v>0</v>
      </c>
      <c r="BR430">
        <f>IF($BG430=1,VLOOKUP($A430,'Full dataset'!$A$4:$IE$190,BR$1-2007+$C430,FALSE),0)</f>
        <v>0</v>
      </c>
      <c r="BS430">
        <f>IF($BG430=1,VLOOKUP($A430,'Full dataset'!$A$4:$IE$190,BS$1-2007+$C430,FALSE),0)</f>
        <v>0</v>
      </c>
      <c r="BT430">
        <f>IF($BG430=1,VLOOKUP($A430,'Full dataset'!$A$4:$IE$190,BT$1-2007+$C430,FALSE),0)</f>
        <v>0</v>
      </c>
      <c r="BU430">
        <f>IF($BG430=1,VLOOKUP($A430,'Full dataset'!$A$4:$IE$190,BU$1-2007+$C430,FALSE),0)</f>
        <v>0</v>
      </c>
      <c r="BV430">
        <f>IF($BG430=1,VLOOKUP($A430,'Full dataset'!$A$4:$IE$190,BV$1-2007+$C430,FALSE),0)</f>
        <v>0</v>
      </c>
      <c r="BW430">
        <f>IF($BG430=1,VLOOKUP($A430,'Full dataset'!$A$4:$IE$190,BW$1-2007+$C430,FALSE),0)</f>
        <v>0</v>
      </c>
      <c r="BX430">
        <f>IF($BG430=1,VLOOKUP($A430,'Full dataset'!$A$4:$IE$190,BX$1-2007+$C430,FALSE),0)</f>
        <v>0</v>
      </c>
    </row>
    <row r="431" spans="1:76" x14ac:dyDescent="0.25">
      <c r="A431">
        <v>57</v>
      </c>
      <c r="B431" t="s">
        <v>101</v>
      </c>
      <c r="C431">
        <v>2009</v>
      </c>
      <c r="D431" t="s">
        <v>591</v>
      </c>
      <c r="E431">
        <f t="shared" si="38"/>
        <v>1</v>
      </c>
      <c r="F431">
        <v>1</v>
      </c>
      <c r="G431">
        <v>59540</v>
      </c>
      <c r="H431">
        <v>0.5465443964053277</v>
      </c>
      <c r="I431">
        <v>21874</v>
      </c>
      <c r="J431">
        <v>1</v>
      </c>
      <c r="K431">
        <v>2541</v>
      </c>
      <c r="L431">
        <v>2.3324980034698316E-2</v>
      </c>
      <c r="M431">
        <v>1630</v>
      </c>
      <c r="N431">
        <v>2</v>
      </c>
      <c r="O431">
        <v>38303</v>
      </c>
      <c r="P431">
        <v>0.35160043694177473</v>
      </c>
      <c r="Q431">
        <v>5898</v>
      </c>
      <c r="R431">
        <v>40391</v>
      </c>
      <c r="S431">
        <v>7011</v>
      </c>
      <c r="T431">
        <v>721110</v>
      </c>
      <c r="U431">
        <v>1</v>
      </c>
      <c r="V431">
        <v>13145</v>
      </c>
      <c r="W431">
        <v>409932</v>
      </c>
      <c r="X431">
        <v>23520</v>
      </c>
      <c r="Y431">
        <v>1</v>
      </c>
      <c r="Z431">
        <v>1</v>
      </c>
      <c r="AA431" t="s">
        <v>778</v>
      </c>
      <c r="AB431">
        <v>414793</v>
      </c>
      <c r="AC431">
        <f>VLOOKUP(A431,'Full dataset'!$A$4:$IE$190,2033-C431,FALSE)</f>
        <v>2.2999999999999998</v>
      </c>
      <c r="AD431">
        <f>VLOOKUP(A431,'Full dataset'!$A$4:$IE$190,2041-C431,FALSE)</f>
        <v>110091</v>
      </c>
      <c r="AE431">
        <f>VLOOKUP(A431,'Full dataset'!$A$4:$IE$190,2050-C431,FALSE)</f>
        <v>8.2200000000000006</v>
      </c>
      <c r="AF431">
        <v>5.26</v>
      </c>
      <c r="AG431">
        <f>VLOOKUP($A431,'Full dataset'!$A$4:$IE$190,2007+AG$1-$C431,FALSE)</f>
        <v>-346</v>
      </c>
      <c r="AH431">
        <f>VLOOKUP($A431,'Full dataset'!$A$4:$IE$190,2007+AH$1-$C431,FALSE)</f>
        <v>7933</v>
      </c>
      <c r="AI431">
        <f>VLOOKUP($A431,'Full dataset'!$A$4:$IE$190,2007+AI$1-$C431,FALSE)</f>
        <v>10932</v>
      </c>
      <c r="AJ431">
        <f>VLOOKUP($A431,'Full dataset'!$A$4:$IE$190,2007+AJ$1-$C431,FALSE)</f>
        <v>-10358</v>
      </c>
      <c r="AK431">
        <f>VLOOKUP($A431,'Full dataset'!$A$4:$IE$190,2007+AK$1-$C431,FALSE)</f>
        <v>-2</v>
      </c>
      <c r="AL431">
        <f>VLOOKUP($A431,'Full dataset'!$A$4:$IE$190,2007+AL$1-$C431,FALSE)</f>
        <v>55</v>
      </c>
      <c r="AM431">
        <f>VLOOKUP($A431,'Full dataset'!$A$4:$IE$190,2007+AM$1-$C431,FALSE)</f>
        <v>4459</v>
      </c>
      <c r="AN431">
        <f>VLOOKUP($A431,'Full dataset'!$A$4:$IE$190,2007+AN$1-$C431,FALSE)</f>
        <v>712528</v>
      </c>
      <c r="AO431">
        <f>VLOOKUP($A431,'Full dataset'!$A$4:$IE$190,2007+AO$1-$C431,FALSE)</f>
        <v>13</v>
      </c>
      <c r="AP431" t="s">
        <v>726</v>
      </c>
      <c r="AQ431" t="s">
        <v>726</v>
      </c>
      <c r="AR431" t="s">
        <v>726</v>
      </c>
      <c r="AS431" t="s">
        <v>726</v>
      </c>
      <c r="AT431" t="s">
        <v>726</v>
      </c>
      <c r="AU431">
        <f>VLOOKUP(A431,'Full dataset'!$A$4:$II$190,$AU$1,FALSE)</f>
        <v>2008</v>
      </c>
      <c r="AV431">
        <v>1</v>
      </c>
      <c r="AW431">
        <f>VLOOKUP(A431,'Full dataset'!$A$5:$IM$190,247,FALSE)</f>
        <v>1</v>
      </c>
      <c r="AX431">
        <f>VLOOKUP(A431,'Full dataset'!$A$4:$II$190,242,FALSE)</f>
        <v>2010</v>
      </c>
      <c r="AY431">
        <f>VLOOKUP(A431,'Full dataset'!$A$5:$IM$190,246,FALSE)</f>
        <v>1</v>
      </c>
      <c r="AZ431">
        <v>9999</v>
      </c>
      <c r="BA431">
        <f>MAX(VLOOKUP($A431,'Full dataset'!$A$4:$IX$190,BA$1,FALSE),AW431)</f>
        <v>2</v>
      </c>
      <c r="BB431">
        <f>IF(VLOOKUP($A431,'Full dataset'!$A$4:$IX$190,BB$1,FALSE)&gt;0,VLOOKUP($A431,'Full dataset'!$A$4:$IX$190,BB$1,FALSE),AU431)</f>
        <v>2010</v>
      </c>
      <c r="BC431">
        <f>MAX(VLOOKUP($A431,'Full dataset'!$A$4:$IX$190,BC$1,FALSE),AY431)</f>
        <v>2</v>
      </c>
      <c r="BD431">
        <f>MAX(VLOOKUP($A431,'Full dataset'!$A$4:$IX$190,BD$1,FALSE),AX431)</f>
        <v>2010</v>
      </c>
      <c r="BE431">
        <f t="shared" si="39"/>
        <v>2010</v>
      </c>
      <c r="BF431">
        <f t="shared" si="40"/>
        <v>0</v>
      </c>
      <c r="BG431">
        <f t="shared" si="41"/>
        <v>0</v>
      </c>
      <c r="BH431">
        <f t="shared" si="36"/>
        <v>0</v>
      </c>
      <c r="BI431">
        <f t="shared" si="37"/>
        <v>0</v>
      </c>
      <c r="BO431">
        <f>IF(BF431=1,VLOOKUP($A431,'Full dataset'!$A$4:$IE$190,2007+BO$1-$C431,FALSE),0)</f>
        <v>0</v>
      </c>
      <c r="BP431">
        <f>IF(BF431=1,VLOOKUP($A431,'Full dataset'!$A$4:$IE$190,2007+BP$1-$C431,FALSE),0)</f>
        <v>0</v>
      </c>
      <c r="BQ431">
        <f>IF(BF431=1,VLOOKUP($A431,'Full dataset'!$A$4:$IE$190,2007+BQ$1-$C431,FALSE),0)</f>
        <v>0</v>
      </c>
      <c r="BR431">
        <f>IF($BG431=1,VLOOKUP($A431,'Full dataset'!$A$4:$IE$190,BR$1-2007+$C431,FALSE),0)</f>
        <v>0</v>
      </c>
      <c r="BS431">
        <f>IF($BG431=1,VLOOKUP($A431,'Full dataset'!$A$4:$IE$190,BS$1-2007+$C431,FALSE),0)</f>
        <v>0</v>
      </c>
      <c r="BT431">
        <f>IF($BG431=1,VLOOKUP($A431,'Full dataset'!$A$4:$IE$190,BT$1-2007+$C431,FALSE),0)</f>
        <v>0</v>
      </c>
      <c r="BU431">
        <f>IF($BG431=1,VLOOKUP($A431,'Full dataset'!$A$4:$IE$190,BU$1-2007+$C431,FALSE),0)</f>
        <v>0</v>
      </c>
      <c r="BV431">
        <f>IF($BG431=1,VLOOKUP($A431,'Full dataset'!$A$4:$IE$190,BV$1-2007+$C431,FALSE),0)</f>
        <v>0</v>
      </c>
      <c r="BW431">
        <f>IF($BG431=1,VLOOKUP($A431,'Full dataset'!$A$4:$IE$190,BW$1-2007+$C431,FALSE),0)</f>
        <v>0</v>
      </c>
      <c r="BX431">
        <f>IF($BG431=1,VLOOKUP($A431,'Full dataset'!$A$4:$IE$190,BX$1-2007+$C431,FALSE),0)</f>
        <v>0</v>
      </c>
    </row>
    <row r="432" spans="1:76" x14ac:dyDescent="0.25">
      <c r="A432">
        <v>58</v>
      </c>
      <c r="B432" t="s">
        <v>102</v>
      </c>
      <c r="C432">
        <v>2009</v>
      </c>
      <c r="D432" t="s">
        <v>582</v>
      </c>
      <c r="E432">
        <f t="shared" si="38"/>
        <v>0</v>
      </c>
      <c r="F432">
        <v>0</v>
      </c>
      <c r="J432">
        <v>0</v>
      </c>
      <c r="N432">
        <v>0</v>
      </c>
      <c r="U432">
        <v>1</v>
      </c>
      <c r="V432">
        <v>9</v>
      </c>
      <c r="W432">
        <v>5718</v>
      </c>
      <c r="X432">
        <v>2164</v>
      </c>
      <c r="Y432">
        <v>1</v>
      </c>
      <c r="Z432">
        <v>1</v>
      </c>
      <c r="AA432" t="s">
        <v>779</v>
      </c>
      <c r="AB432">
        <v>8758</v>
      </c>
      <c r="AC432">
        <f>VLOOKUP(A432,'Full dataset'!$A$4:$IE$190,2033-C432,FALSE)</f>
        <v>1.9</v>
      </c>
      <c r="AD432">
        <f>VLOOKUP(A432,'Full dataset'!$A$4:$IE$190,2041-C432,FALSE)</f>
        <v>1680</v>
      </c>
      <c r="AE432">
        <f>VLOOKUP(A432,'Full dataset'!$A$4:$IE$190,2050-C432,FALSE)</f>
        <v>0</v>
      </c>
      <c r="AF432">
        <v>0.95</v>
      </c>
      <c r="AG432" t="str">
        <f>VLOOKUP($A432,'Full dataset'!$A$4:$IE$190,2007+AG$1-$C432,FALSE)</f>
        <v>.</v>
      </c>
      <c r="AH432" t="str">
        <f>VLOOKUP($A432,'Full dataset'!$A$4:$IE$190,2007+AH$1-$C432,FALSE)</f>
        <v>.</v>
      </c>
      <c r="AI432">
        <f>VLOOKUP($A432,'Full dataset'!$A$4:$IE$190,2007+AI$1-$C432,FALSE)</f>
        <v>433</v>
      </c>
      <c r="AJ432">
        <f>VLOOKUP($A432,'Full dataset'!$A$4:$IE$190,2007+AJ$1-$C432,FALSE)</f>
        <v>-49</v>
      </c>
      <c r="AK432">
        <f>VLOOKUP($A432,'Full dataset'!$A$4:$IE$190,2007+AK$1-$C432,FALSE)</f>
        <v>6</v>
      </c>
      <c r="AL432">
        <f>VLOOKUP($A432,'Full dataset'!$A$4:$IE$190,2007+AL$1-$C432,FALSE)</f>
        <v>59</v>
      </c>
      <c r="AM432" t="str">
        <f>VLOOKUP($A432,'Full dataset'!$A$4:$IE$190,2007+AM$1-$C432,FALSE)</f>
        <v>.</v>
      </c>
      <c r="AN432">
        <f>VLOOKUP($A432,'Full dataset'!$A$4:$IE$190,2007+AN$1-$C432,FALSE)</f>
        <v>8658</v>
      </c>
      <c r="AO432">
        <f>VLOOKUP($A432,'Full dataset'!$A$4:$IE$190,2007+AO$1-$C432,FALSE)</f>
        <v>7</v>
      </c>
      <c r="AP432" t="s">
        <v>726</v>
      </c>
      <c r="AQ432" t="s">
        <v>726</v>
      </c>
      <c r="AR432" t="s">
        <v>726</v>
      </c>
      <c r="AS432" t="s">
        <v>726</v>
      </c>
      <c r="AT432" t="s">
        <v>726</v>
      </c>
      <c r="AU432">
        <f>VLOOKUP(A432,'Full dataset'!$A$4:$II$190,$AU$1,FALSE)</f>
        <v>2009</v>
      </c>
      <c r="AV432">
        <v>0</v>
      </c>
      <c r="AW432">
        <f>VLOOKUP(A432,'Full dataset'!$A$5:$IM$190,247,FALSE)</f>
        <v>1</v>
      </c>
      <c r="AX432">
        <f>VLOOKUP(A432,'Full dataset'!$A$4:$II$190,242,FALSE)</f>
        <v>2012</v>
      </c>
      <c r="AY432">
        <f>VLOOKUP(A432,'Full dataset'!$A$5:$IM$190,246,FALSE)</f>
        <v>1</v>
      </c>
      <c r="AZ432">
        <v>9999</v>
      </c>
      <c r="BA432">
        <f>MAX(VLOOKUP($A432,'Full dataset'!$A$4:$IX$190,BA$1,FALSE),AW432)</f>
        <v>1</v>
      </c>
      <c r="BB432">
        <f>IF(VLOOKUP($A432,'Full dataset'!$A$4:$IX$190,BB$1,FALSE)&gt;0,VLOOKUP($A432,'Full dataset'!$A$4:$IX$190,BB$1,FALSE),AU432)</f>
        <v>2009</v>
      </c>
      <c r="BC432">
        <f>MAX(VLOOKUP($A432,'Full dataset'!$A$4:$IX$190,BC$1,FALSE),AY432)</f>
        <v>1</v>
      </c>
      <c r="BD432">
        <f>MAX(VLOOKUP($A432,'Full dataset'!$A$4:$IX$190,BD$1,FALSE),AX432)</f>
        <v>2012</v>
      </c>
      <c r="BE432">
        <f t="shared" si="39"/>
        <v>2009</v>
      </c>
      <c r="BF432">
        <f t="shared" si="40"/>
        <v>0</v>
      </c>
      <c r="BG432">
        <f t="shared" si="41"/>
        <v>0</v>
      </c>
      <c r="BH432">
        <f t="shared" si="36"/>
        <v>0</v>
      </c>
      <c r="BI432">
        <f t="shared" si="37"/>
        <v>0</v>
      </c>
      <c r="BO432">
        <f>IF(BF432=1,VLOOKUP($A432,'Full dataset'!$A$4:$IE$190,2007+BO$1-$C432,FALSE),0)</f>
        <v>0</v>
      </c>
      <c r="BP432">
        <f>IF(BF432=1,VLOOKUP($A432,'Full dataset'!$A$4:$IE$190,2007+BP$1-$C432,FALSE),0)</f>
        <v>0</v>
      </c>
      <c r="BQ432">
        <f>IF(BF432=1,VLOOKUP($A432,'Full dataset'!$A$4:$IE$190,2007+BQ$1-$C432,FALSE),0)</f>
        <v>0</v>
      </c>
      <c r="BR432">
        <f>IF($BG432=1,VLOOKUP($A432,'Full dataset'!$A$4:$IE$190,BR$1-2007+$C432,FALSE),0)</f>
        <v>0</v>
      </c>
      <c r="BS432">
        <f>IF($BG432=1,VLOOKUP($A432,'Full dataset'!$A$4:$IE$190,BS$1-2007+$C432,FALSE),0)</f>
        <v>0</v>
      </c>
      <c r="BT432">
        <f>IF($BG432=1,VLOOKUP($A432,'Full dataset'!$A$4:$IE$190,BT$1-2007+$C432,FALSE),0)</f>
        <v>0</v>
      </c>
      <c r="BU432">
        <f>IF($BG432=1,VLOOKUP($A432,'Full dataset'!$A$4:$IE$190,BU$1-2007+$C432,FALSE),0)</f>
        <v>0</v>
      </c>
      <c r="BV432">
        <f>IF($BG432=1,VLOOKUP($A432,'Full dataset'!$A$4:$IE$190,BV$1-2007+$C432,FALSE),0)</f>
        <v>0</v>
      </c>
      <c r="BW432">
        <f>IF($BG432=1,VLOOKUP($A432,'Full dataset'!$A$4:$IE$190,BW$1-2007+$C432,FALSE),0)</f>
        <v>0</v>
      </c>
      <c r="BX432">
        <f>IF($BG432=1,VLOOKUP($A432,'Full dataset'!$A$4:$IE$190,BX$1-2007+$C432,FALSE),0)</f>
        <v>0</v>
      </c>
    </row>
    <row r="433" spans="1:76" x14ac:dyDescent="0.25">
      <c r="A433">
        <v>59</v>
      </c>
      <c r="B433" t="s">
        <v>103</v>
      </c>
      <c r="C433">
        <v>2009</v>
      </c>
      <c r="D433" t="s">
        <v>582</v>
      </c>
      <c r="E433">
        <f t="shared" si="38"/>
        <v>0</v>
      </c>
      <c r="F433">
        <v>1</v>
      </c>
      <c r="G433">
        <v>84240</v>
      </c>
      <c r="H433">
        <v>3.4599745348502897</v>
      </c>
      <c r="I433">
        <v>94643</v>
      </c>
      <c r="J433">
        <v>1</v>
      </c>
      <c r="K433">
        <v>18486</v>
      </c>
      <c r="L433">
        <v>0.75927218959214693</v>
      </c>
      <c r="M433">
        <v>416</v>
      </c>
      <c r="N433">
        <v>2</v>
      </c>
      <c r="O433">
        <v>88372</v>
      </c>
      <c r="P433">
        <v>3.6296874358237154</v>
      </c>
      <c r="Q433">
        <v>596</v>
      </c>
      <c r="R433">
        <v>39508</v>
      </c>
      <c r="U433">
        <v>1</v>
      </c>
      <c r="V433">
        <v>676</v>
      </c>
      <c r="W433">
        <v>173102</v>
      </c>
      <c r="X433">
        <v>6557</v>
      </c>
      <c r="Y433">
        <v>1</v>
      </c>
      <c r="Z433">
        <v>1</v>
      </c>
      <c r="AA433" t="s">
        <v>780</v>
      </c>
      <c r="AB433">
        <v>1366169</v>
      </c>
      <c r="AC433">
        <f>VLOOKUP(A433,'Full dataset'!$A$4:$IE$190,2033-C433,FALSE)</f>
        <v>5</v>
      </c>
      <c r="AD433">
        <f>VLOOKUP(A433,'Full dataset'!$A$4:$IE$190,2041-C433,FALSE)</f>
        <v>24815</v>
      </c>
      <c r="AE433">
        <f>VLOOKUP(A433,'Full dataset'!$A$4:$IE$190,2050-C433,FALSE)</f>
        <v>0</v>
      </c>
      <c r="AF433">
        <v>2.5</v>
      </c>
      <c r="AG433" t="str">
        <f>VLOOKUP($A433,'Full dataset'!$A$4:$IE$190,2007+AG$1-$C433,FALSE)</f>
        <v>.</v>
      </c>
      <c r="AH433" t="str">
        <f>VLOOKUP($A433,'Full dataset'!$A$4:$IE$190,2007+AH$1-$C433,FALSE)</f>
        <v>.</v>
      </c>
      <c r="AI433">
        <f>VLOOKUP($A433,'Full dataset'!$A$4:$IE$190,2007+AI$1-$C433,FALSE)</f>
        <v>21440</v>
      </c>
      <c r="AJ433">
        <f>VLOOKUP($A433,'Full dataset'!$A$4:$IE$190,2007+AJ$1-$C433,FALSE)</f>
        <v>-1111</v>
      </c>
      <c r="AK433">
        <f>VLOOKUP($A433,'Full dataset'!$A$4:$IE$190,2007+AK$1-$C433,FALSE)</f>
        <v>4</v>
      </c>
      <c r="AL433">
        <f>VLOOKUP($A433,'Full dataset'!$A$4:$IE$190,2007+AL$1-$C433,FALSE)</f>
        <v>49</v>
      </c>
      <c r="AM433">
        <f>VLOOKUP($A433,'Full dataset'!$A$4:$IE$190,2007+AM$1-$C433,FALSE)</f>
        <v>10000</v>
      </c>
      <c r="AN433">
        <f>VLOOKUP($A433,'Full dataset'!$A$4:$IE$190,2007+AN$1-$C433,FALSE)</f>
        <v>261128</v>
      </c>
      <c r="AO433">
        <f>VLOOKUP($A433,'Full dataset'!$A$4:$IE$190,2007+AO$1-$C433,FALSE)</f>
        <v>10</v>
      </c>
      <c r="AP433" t="s">
        <v>726</v>
      </c>
      <c r="AQ433" t="s">
        <v>726</v>
      </c>
      <c r="AR433" t="s">
        <v>726</v>
      </c>
      <c r="AS433" t="s">
        <v>726</v>
      </c>
      <c r="AT433" t="s">
        <v>726</v>
      </c>
      <c r="AU433">
        <f>VLOOKUP(A433,'Full dataset'!$A$4:$II$190,$AU$1,FALSE)</f>
        <v>2008</v>
      </c>
      <c r="AV433">
        <v>1</v>
      </c>
      <c r="AW433">
        <f>VLOOKUP(A433,'Full dataset'!$A$5:$IM$190,247,FALSE)</f>
        <v>2</v>
      </c>
      <c r="AX433">
        <f>VLOOKUP(A433,'Full dataset'!$A$4:$II$190,242,FALSE)</f>
        <v>2008</v>
      </c>
      <c r="AY433">
        <f>VLOOKUP(A433,'Full dataset'!$A$5:$IM$190,246,FALSE)</f>
        <v>1</v>
      </c>
      <c r="AZ433">
        <v>9999</v>
      </c>
      <c r="BA433">
        <f>MAX(VLOOKUP($A433,'Full dataset'!$A$4:$IX$190,BA$1,FALSE),AW433)</f>
        <v>2</v>
      </c>
      <c r="BB433">
        <f>IF(VLOOKUP($A433,'Full dataset'!$A$4:$IX$190,BB$1,FALSE)&gt;0,VLOOKUP($A433,'Full dataset'!$A$4:$IX$190,BB$1,FALSE),AU433)</f>
        <v>2008</v>
      </c>
      <c r="BC433">
        <f>MAX(VLOOKUP($A433,'Full dataset'!$A$4:$IX$190,BC$1,FALSE),AY433)</f>
        <v>2</v>
      </c>
      <c r="BD433">
        <f>MAX(VLOOKUP($A433,'Full dataset'!$A$4:$IX$190,BD$1,FALSE),AX433)</f>
        <v>2008</v>
      </c>
      <c r="BE433">
        <f t="shared" si="39"/>
        <v>2008</v>
      </c>
      <c r="BF433">
        <f t="shared" si="40"/>
        <v>1</v>
      </c>
      <c r="BG433">
        <f t="shared" si="41"/>
        <v>1</v>
      </c>
      <c r="BH433">
        <f t="shared" si="36"/>
        <v>0</v>
      </c>
      <c r="BI433">
        <f t="shared" si="37"/>
        <v>1</v>
      </c>
      <c r="BO433">
        <f>IF(BF433=1,VLOOKUP($A433,'Full dataset'!$A$4:$IE$190,2007+BO$1-$C433,FALSE),0)</f>
        <v>151</v>
      </c>
      <c r="BP433">
        <f>IF(BF433=1,VLOOKUP($A433,'Full dataset'!$A$4:$IE$190,2007+BP$1-$C433,FALSE),0)</f>
        <v>23</v>
      </c>
      <c r="BQ433">
        <f>IF(BF433=1,VLOOKUP($A433,'Full dataset'!$A$4:$IE$190,2007+BQ$1-$C433,FALSE),0)</f>
        <v>5</v>
      </c>
      <c r="BR433">
        <f>IF($BG433=1,VLOOKUP($A433,'Full dataset'!$A$4:$IE$190,BR$1-2007+$C433,FALSE),0)</f>
        <v>0</v>
      </c>
      <c r="BS433">
        <f>IF($BG433=1,VLOOKUP($A433,'Full dataset'!$A$4:$IE$190,BS$1-2007+$C433,FALSE),0)</f>
        <v>0</v>
      </c>
      <c r="BT433">
        <f>IF($BG433=1,VLOOKUP($A433,'Full dataset'!$A$4:$IE$190,BT$1-2007+$C433,FALSE),0)</f>
        <v>0</v>
      </c>
      <c r="BU433">
        <f>IF($BG433=1,VLOOKUP($A433,'Full dataset'!$A$4:$IE$190,BU$1-2007+$C433,FALSE),0)</f>
        <v>0</v>
      </c>
      <c r="BV433">
        <f>IF($BG433=1,VLOOKUP($A433,'Full dataset'!$A$4:$IE$190,BV$1-2007+$C433,FALSE),0)</f>
        <v>0</v>
      </c>
      <c r="BW433">
        <f>IF($BG433=1,VLOOKUP($A433,'Full dataset'!$A$4:$IE$190,BW$1-2007+$C433,FALSE),0)</f>
        <v>0</v>
      </c>
      <c r="BX433">
        <f>IF($BG433=1,VLOOKUP($A433,'Full dataset'!$A$4:$IE$190,BX$1-2007+$C433,FALSE),0)</f>
        <v>0</v>
      </c>
    </row>
    <row r="434" spans="1:76" x14ac:dyDescent="0.25">
      <c r="A434">
        <v>60</v>
      </c>
      <c r="B434" t="s">
        <v>104</v>
      </c>
      <c r="C434">
        <v>2009</v>
      </c>
      <c r="D434" t="s">
        <v>591</v>
      </c>
      <c r="E434">
        <f t="shared" si="38"/>
        <v>1</v>
      </c>
      <c r="F434">
        <v>1</v>
      </c>
      <c r="G434">
        <v>83086</v>
      </c>
      <c r="H434">
        <v>3.0507068110886726</v>
      </c>
      <c r="I434">
        <v>33885</v>
      </c>
      <c r="J434">
        <v>0</v>
      </c>
      <c r="N434">
        <v>1</v>
      </c>
      <c r="O434">
        <v>2462366</v>
      </c>
      <c r="P434">
        <v>90.411823021846885</v>
      </c>
      <c r="Q434">
        <v>7460</v>
      </c>
      <c r="R434">
        <v>39387</v>
      </c>
      <c r="S434">
        <v>6141</v>
      </c>
      <c r="T434">
        <v>522210</v>
      </c>
      <c r="U434">
        <v>1</v>
      </c>
      <c r="V434">
        <v>9</v>
      </c>
      <c r="W434">
        <v>873096</v>
      </c>
      <c r="X434">
        <v>44715</v>
      </c>
      <c r="Y434">
        <v>1</v>
      </c>
      <c r="Z434">
        <v>1</v>
      </c>
      <c r="AA434" t="s">
        <v>781</v>
      </c>
      <c r="AB434">
        <v>442992</v>
      </c>
      <c r="AC434">
        <f>VLOOKUP(A434,'Full dataset'!$A$4:$IE$190,2033-C434,FALSE)</f>
        <v>0</v>
      </c>
      <c r="AD434">
        <f>VLOOKUP(A434,'Full dataset'!$A$4:$IE$190,2041-C434,FALSE)</f>
        <v>27265</v>
      </c>
      <c r="AE434">
        <f>VLOOKUP(A434,'Full dataset'!$A$4:$IE$190,2050-C434,FALSE)</f>
        <v>6.79</v>
      </c>
      <c r="AF434">
        <v>3.395</v>
      </c>
      <c r="AG434">
        <f>VLOOKUP($A434,'Full dataset'!$A$4:$IE$190,2007+AG$1-$C434,FALSE)</f>
        <v>2130</v>
      </c>
      <c r="AH434">
        <f>VLOOKUP($A434,'Full dataset'!$A$4:$IE$190,2007+AH$1-$C434,FALSE)</f>
        <v>124088</v>
      </c>
      <c r="AI434">
        <f>VLOOKUP($A434,'Full dataset'!$A$4:$IE$190,2007+AI$1-$C434,FALSE)</f>
        <v>26519</v>
      </c>
      <c r="AJ434">
        <f>VLOOKUP($A434,'Full dataset'!$A$4:$IE$190,2007+AJ$1-$C434,FALSE)</f>
        <v>-2853</v>
      </c>
      <c r="AK434">
        <f>VLOOKUP($A434,'Full dataset'!$A$4:$IE$190,2007+AK$1-$C434,FALSE)</f>
        <v>4</v>
      </c>
      <c r="AL434" t="str">
        <f>VLOOKUP($A434,'Full dataset'!$A$4:$IE$190,2007+AL$1-$C434,FALSE)</f>
        <v>.</v>
      </c>
      <c r="AM434">
        <f>VLOOKUP($A434,'Full dataset'!$A$4:$IE$190,2007+AM$1-$C434,FALSE)</f>
        <v>1813</v>
      </c>
      <c r="AN434">
        <f>VLOOKUP($A434,'Full dataset'!$A$4:$IE$190,2007+AN$1-$C434,FALSE)</f>
        <v>86712</v>
      </c>
      <c r="AO434">
        <f>VLOOKUP($A434,'Full dataset'!$A$4:$IE$190,2007+AO$1-$C434,FALSE)</f>
        <v>7</v>
      </c>
      <c r="AP434" t="s">
        <v>726</v>
      </c>
      <c r="AQ434" t="s">
        <v>726</v>
      </c>
      <c r="AR434" t="s">
        <v>726</v>
      </c>
      <c r="AS434" t="s">
        <v>726</v>
      </c>
      <c r="AT434" t="s">
        <v>726</v>
      </c>
      <c r="AU434">
        <f>VLOOKUP(A434,'Full dataset'!$A$4:$II$190,$AU$1,FALSE)</f>
        <v>2009</v>
      </c>
      <c r="AV434">
        <v>0</v>
      </c>
      <c r="AW434">
        <f>VLOOKUP(A434,'Full dataset'!$A$5:$IM$190,247,FALSE)</f>
        <v>1</v>
      </c>
      <c r="AX434">
        <f>VLOOKUP(A434,'Full dataset'!$A$4:$II$190,242,FALSE)</f>
        <v>2007</v>
      </c>
      <c r="AY434">
        <f>VLOOKUP(A434,'Full dataset'!$A$5:$IM$190,246,FALSE)</f>
        <v>1</v>
      </c>
      <c r="AZ434">
        <v>9999</v>
      </c>
      <c r="BA434">
        <f>MAX(VLOOKUP($A434,'Full dataset'!$A$4:$IX$190,BA$1,FALSE),AW434)</f>
        <v>1</v>
      </c>
      <c r="BB434">
        <f>IF(VLOOKUP($A434,'Full dataset'!$A$4:$IX$190,BB$1,FALSE)&gt;0,VLOOKUP($A434,'Full dataset'!$A$4:$IX$190,BB$1,FALSE),AU434)</f>
        <v>2009</v>
      </c>
      <c r="BC434">
        <f>MAX(VLOOKUP($A434,'Full dataset'!$A$4:$IX$190,BC$1,FALSE),AY434)</f>
        <v>1</v>
      </c>
      <c r="BD434">
        <f>MAX(VLOOKUP($A434,'Full dataset'!$A$4:$IX$190,BD$1,FALSE),AX434)</f>
        <v>2007</v>
      </c>
      <c r="BE434">
        <f t="shared" si="39"/>
        <v>2007</v>
      </c>
      <c r="BF434">
        <f t="shared" si="40"/>
        <v>0</v>
      </c>
      <c r="BG434">
        <f t="shared" si="41"/>
        <v>0</v>
      </c>
      <c r="BH434">
        <f t="shared" si="36"/>
        <v>0</v>
      </c>
      <c r="BI434">
        <f t="shared" si="37"/>
        <v>0</v>
      </c>
      <c r="BO434">
        <f>IF(BF434=1,VLOOKUP($A434,'Full dataset'!$A$4:$IE$190,2007+BO$1-$C434,FALSE),0)</f>
        <v>0</v>
      </c>
      <c r="BP434">
        <f>IF(BF434=1,VLOOKUP($A434,'Full dataset'!$A$4:$IE$190,2007+BP$1-$C434,FALSE),0)</f>
        <v>0</v>
      </c>
      <c r="BQ434">
        <f>IF(BF434=1,VLOOKUP($A434,'Full dataset'!$A$4:$IE$190,2007+BQ$1-$C434,FALSE),0)</f>
        <v>0</v>
      </c>
      <c r="BR434">
        <f>IF($BG434=1,VLOOKUP($A434,'Full dataset'!$A$4:$IE$190,BR$1-2007+$C434,FALSE),0)</f>
        <v>0</v>
      </c>
      <c r="BS434">
        <f>IF($BG434=1,VLOOKUP($A434,'Full dataset'!$A$4:$IE$190,BS$1-2007+$C434,FALSE),0)</f>
        <v>0</v>
      </c>
      <c r="BT434">
        <f>IF($BG434=1,VLOOKUP($A434,'Full dataset'!$A$4:$IE$190,BT$1-2007+$C434,FALSE),0)</f>
        <v>0</v>
      </c>
      <c r="BU434">
        <f>IF($BG434=1,VLOOKUP($A434,'Full dataset'!$A$4:$IE$190,BU$1-2007+$C434,FALSE),0)</f>
        <v>0</v>
      </c>
      <c r="BV434">
        <f>IF($BG434=1,VLOOKUP($A434,'Full dataset'!$A$4:$IE$190,BV$1-2007+$C434,FALSE),0)</f>
        <v>0</v>
      </c>
      <c r="BW434">
        <f>IF($BG434=1,VLOOKUP($A434,'Full dataset'!$A$4:$IE$190,BW$1-2007+$C434,FALSE),0)</f>
        <v>0</v>
      </c>
      <c r="BX434">
        <f>IF($BG434=1,VLOOKUP($A434,'Full dataset'!$A$4:$IE$190,BX$1-2007+$C434,FALSE),0)</f>
        <v>0</v>
      </c>
    </row>
    <row r="435" spans="1:76" x14ac:dyDescent="0.25">
      <c r="A435">
        <v>61</v>
      </c>
      <c r="B435" t="s">
        <v>105</v>
      </c>
      <c r="C435">
        <v>2009</v>
      </c>
      <c r="D435" t="s">
        <v>591</v>
      </c>
      <c r="E435">
        <f t="shared" si="38"/>
        <v>1</v>
      </c>
      <c r="F435">
        <v>1</v>
      </c>
      <c r="G435">
        <v>23731</v>
      </c>
      <c r="H435">
        <v>0.45261391161717307</v>
      </c>
      <c r="I435">
        <v>10956</v>
      </c>
      <c r="J435">
        <v>0</v>
      </c>
      <c r="N435">
        <v>0</v>
      </c>
      <c r="S435">
        <v>5651</v>
      </c>
      <c r="T435">
        <v>448140</v>
      </c>
      <c r="U435">
        <v>1</v>
      </c>
      <c r="V435">
        <v>1863</v>
      </c>
      <c r="W435">
        <v>691192</v>
      </c>
      <c r="X435">
        <v>206875</v>
      </c>
      <c r="Y435">
        <v>1</v>
      </c>
      <c r="Z435">
        <v>1</v>
      </c>
      <c r="AA435" t="s">
        <v>782</v>
      </c>
      <c r="AB435">
        <v>197845</v>
      </c>
      <c r="AC435">
        <f>VLOOKUP(A435,'Full dataset'!$A$4:$IE$190,2033-C435,FALSE)</f>
        <v>2.9</v>
      </c>
      <c r="AD435">
        <f>VLOOKUP(A435,'Full dataset'!$A$4:$IE$190,2041-C435,FALSE)</f>
        <v>45853</v>
      </c>
      <c r="AE435">
        <f>VLOOKUP(A435,'Full dataset'!$A$4:$IE$190,2050-C435,FALSE)</f>
        <v>6.49</v>
      </c>
      <c r="AF435">
        <v>4.6950000000000003</v>
      </c>
      <c r="AG435">
        <f>VLOOKUP($A435,'Full dataset'!$A$4:$IE$190,2007+AG$1-$C435,FALSE)</f>
        <v>441</v>
      </c>
      <c r="AH435">
        <f>VLOOKUP($A435,'Full dataset'!$A$4:$IE$190,2007+AH$1-$C435,FALSE)</f>
        <v>6579</v>
      </c>
      <c r="AI435">
        <f>VLOOKUP($A435,'Full dataset'!$A$4:$IE$190,2007+AI$1-$C435,FALSE)</f>
        <v>8627</v>
      </c>
      <c r="AJ435">
        <f>VLOOKUP($A435,'Full dataset'!$A$4:$IE$190,2007+AJ$1-$C435,FALSE)</f>
        <v>-2151</v>
      </c>
      <c r="AK435">
        <f>VLOOKUP($A435,'Full dataset'!$A$4:$IE$190,2007+AK$1-$C435,FALSE)</f>
        <v>0</v>
      </c>
      <c r="AL435">
        <f>VLOOKUP($A435,'Full dataset'!$A$4:$IE$190,2007+AL$1-$C435,FALSE)</f>
        <v>72</v>
      </c>
      <c r="AM435">
        <f>VLOOKUP($A435,'Full dataset'!$A$4:$IE$190,2007+AM$1-$C435,FALSE)</f>
        <v>3663</v>
      </c>
      <c r="AN435">
        <f>VLOOKUP($A435,'Full dataset'!$A$4:$IE$190,2007+AN$1-$C435,FALSE)</f>
        <v>476139</v>
      </c>
      <c r="AO435" t="str">
        <f>VLOOKUP($A435,'Full dataset'!$A$4:$IE$190,2007+AO$1-$C435,FALSE)</f>
        <v>.</v>
      </c>
      <c r="AP435" t="s">
        <v>726</v>
      </c>
      <c r="AQ435" t="s">
        <v>726</v>
      </c>
      <c r="AR435" t="s">
        <v>726</v>
      </c>
      <c r="AS435" t="s">
        <v>726</v>
      </c>
      <c r="AT435" t="s">
        <v>726</v>
      </c>
      <c r="AU435">
        <f>VLOOKUP(A435,'Full dataset'!$A$4:$II$190,$AU$1,FALSE)</f>
        <v>2008</v>
      </c>
      <c r="AV435">
        <v>0</v>
      </c>
      <c r="AW435">
        <f>VLOOKUP(A435,'Full dataset'!$A$5:$IM$190,247,FALSE)</f>
        <v>1</v>
      </c>
      <c r="AX435">
        <f>VLOOKUP(A435,'Full dataset'!$A$4:$II$190,242,FALSE)</f>
        <v>9999</v>
      </c>
      <c r="AY435">
        <f>VLOOKUP(A435,'Full dataset'!$A$5:$IM$190,246,FALSE)</f>
        <v>1</v>
      </c>
      <c r="AZ435">
        <v>9999</v>
      </c>
      <c r="BA435">
        <f>MAX(VLOOKUP($A435,'Full dataset'!$A$4:$IX$190,BA$1,FALSE),AW435)</f>
        <v>2</v>
      </c>
      <c r="BB435">
        <f>IF(VLOOKUP($A435,'Full dataset'!$A$4:$IX$190,BB$1,FALSE)&gt;0,VLOOKUP($A435,'Full dataset'!$A$4:$IX$190,BB$1,FALSE),AU435)</f>
        <v>2012</v>
      </c>
      <c r="BC435">
        <f>MAX(VLOOKUP($A435,'Full dataset'!$A$4:$IX$190,BC$1,FALSE),AY435)</f>
        <v>1</v>
      </c>
      <c r="BD435">
        <f>MAX(VLOOKUP($A435,'Full dataset'!$A$4:$IX$190,BD$1,FALSE),AX435)</f>
        <v>9999</v>
      </c>
      <c r="BE435">
        <f t="shared" si="39"/>
        <v>2012</v>
      </c>
      <c r="BF435">
        <f t="shared" si="40"/>
        <v>0</v>
      </c>
      <c r="BG435">
        <f t="shared" si="41"/>
        <v>0</v>
      </c>
      <c r="BH435">
        <f t="shared" si="36"/>
        <v>0</v>
      </c>
      <c r="BI435">
        <f t="shared" si="37"/>
        <v>0</v>
      </c>
      <c r="BO435">
        <f>IF(BF435=1,VLOOKUP($A435,'Full dataset'!$A$4:$IE$190,2007+BO$1-$C435,FALSE),0)</f>
        <v>0</v>
      </c>
      <c r="BP435">
        <f>IF(BF435=1,VLOOKUP($A435,'Full dataset'!$A$4:$IE$190,2007+BP$1-$C435,FALSE),0)</f>
        <v>0</v>
      </c>
      <c r="BQ435">
        <f>IF(BF435=1,VLOOKUP($A435,'Full dataset'!$A$4:$IE$190,2007+BQ$1-$C435,FALSE),0)</f>
        <v>0</v>
      </c>
      <c r="BR435">
        <f>IF($BG435=1,VLOOKUP($A435,'Full dataset'!$A$4:$IE$190,BR$1-2007+$C435,FALSE),0)</f>
        <v>0</v>
      </c>
      <c r="BS435">
        <f>IF($BG435=1,VLOOKUP($A435,'Full dataset'!$A$4:$IE$190,BS$1-2007+$C435,FALSE),0)</f>
        <v>0</v>
      </c>
      <c r="BT435">
        <f>IF($BG435=1,VLOOKUP($A435,'Full dataset'!$A$4:$IE$190,BT$1-2007+$C435,FALSE),0)</f>
        <v>0</v>
      </c>
      <c r="BU435">
        <f>IF($BG435=1,VLOOKUP($A435,'Full dataset'!$A$4:$IE$190,BU$1-2007+$C435,FALSE),0)</f>
        <v>0</v>
      </c>
      <c r="BV435">
        <f>IF($BG435=1,VLOOKUP($A435,'Full dataset'!$A$4:$IE$190,BV$1-2007+$C435,FALSE),0)</f>
        <v>0</v>
      </c>
      <c r="BW435">
        <f>IF($BG435=1,VLOOKUP($A435,'Full dataset'!$A$4:$IE$190,BW$1-2007+$C435,FALSE),0)</f>
        <v>0</v>
      </c>
      <c r="BX435">
        <f>IF($BG435=1,VLOOKUP($A435,'Full dataset'!$A$4:$IE$190,BX$1-2007+$C435,FALSE),0)</f>
        <v>0</v>
      </c>
    </row>
    <row r="436" spans="1:76" x14ac:dyDescent="0.25">
      <c r="A436">
        <v>62</v>
      </c>
      <c r="B436" t="s">
        <v>106</v>
      </c>
      <c r="C436">
        <v>2009</v>
      </c>
      <c r="D436" t="s">
        <v>591</v>
      </c>
      <c r="E436">
        <f t="shared" si="38"/>
        <v>1</v>
      </c>
      <c r="F436">
        <v>1</v>
      </c>
      <c r="G436">
        <v>1880</v>
      </c>
      <c r="H436">
        <v>0.52749719416386087</v>
      </c>
      <c r="I436">
        <v>761</v>
      </c>
      <c r="J436">
        <v>1</v>
      </c>
      <c r="K436">
        <v>185</v>
      </c>
      <c r="L436">
        <v>5.1907968574635241E-2</v>
      </c>
      <c r="M436">
        <v>164</v>
      </c>
      <c r="N436">
        <v>0</v>
      </c>
      <c r="S436">
        <v>5945</v>
      </c>
      <c r="T436">
        <v>451120</v>
      </c>
      <c r="U436">
        <v>1</v>
      </c>
      <c r="V436">
        <v>5795</v>
      </c>
      <c r="W436">
        <v>54393</v>
      </c>
      <c r="X436">
        <v>9592</v>
      </c>
      <c r="Y436">
        <v>1</v>
      </c>
      <c r="Z436">
        <v>0</v>
      </c>
      <c r="AA436" t="s">
        <v>783</v>
      </c>
      <c r="AB436">
        <v>7360</v>
      </c>
      <c r="AC436">
        <f>VLOOKUP(A436,'Full dataset'!$A$4:$IE$190,2033-C436,FALSE)</f>
        <v>0.7</v>
      </c>
      <c r="AD436">
        <f>VLOOKUP(A436,'Full dataset'!$A$4:$IE$190,2041-C436,FALSE)</f>
        <v>4588</v>
      </c>
      <c r="AE436">
        <f>VLOOKUP(A436,'Full dataset'!$A$4:$IE$190,2050-C436,FALSE)</f>
        <v>0</v>
      </c>
      <c r="AF436">
        <v>0.35</v>
      </c>
      <c r="AG436">
        <f>VLOOKUP($A436,'Full dataset'!$A$4:$IE$190,2007+AG$1-$C436,FALSE)</f>
        <v>-12.473000000000001</v>
      </c>
      <c r="AH436">
        <f>VLOOKUP($A436,'Full dataset'!$A$4:$IE$190,2007+AH$1-$C436,FALSE)</f>
        <v>284.27300000000002</v>
      </c>
      <c r="AI436">
        <f>VLOOKUP($A436,'Full dataset'!$A$4:$IE$190,2007+AI$1-$C436,FALSE)</f>
        <v>394.375</v>
      </c>
      <c r="AJ436">
        <f>VLOOKUP($A436,'Full dataset'!$A$4:$IE$190,2007+AJ$1-$C436,FALSE)</f>
        <v>-150</v>
      </c>
      <c r="AK436" t="str">
        <f>VLOOKUP($A436,'Full dataset'!$A$4:$IE$190,2007+AK$1-$C436,FALSE)</f>
        <v>.</v>
      </c>
      <c r="AL436">
        <f>VLOOKUP($A436,'Full dataset'!$A$4:$IE$190,2007+AL$1-$C436,FALSE)</f>
        <v>86</v>
      </c>
      <c r="AM436" t="str">
        <f>VLOOKUP($A436,'Full dataset'!$A$4:$IE$190,2007+AM$1-$C436,FALSE)</f>
        <v>.</v>
      </c>
      <c r="AN436">
        <f>VLOOKUP($A436,'Full dataset'!$A$4:$IE$190,2007+AN$1-$C436,FALSE)</f>
        <v>14150</v>
      </c>
      <c r="AO436">
        <f>VLOOKUP($A436,'Full dataset'!$A$4:$IE$190,2007+AO$1-$C436,FALSE)</f>
        <v>14</v>
      </c>
      <c r="AP436" t="s">
        <v>726</v>
      </c>
      <c r="AQ436" t="s">
        <v>726</v>
      </c>
      <c r="AR436" t="s">
        <v>726</v>
      </c>
      <c r="AS436" t="s">
        <v>726</v>
      </c>
      <c r="AT436" t="s">
        <v>726</v>
      </c>
      <c r="AU436">
        <f>VLOOKUP(A436,'Full dataset'!$A$4:$II$190,$AU$1,FALSE)</f>
        <v>2008</v>
      </c>
      <c r="AV436">
        <v>1</v>
      </c>
      <c r="AW436">
        <f>VLOOKUP(A436,'Full dataset'!$A$5:$IM$190,247,FALSE)</f>
        <v>1</v>
      </c>
      <c r="AX436">
        <f>VLOOKUP(A436,'Full dataset'!$A$4:$II$190,242,FALSE)</f>
        <v>2007</v>
      </c>
      <c r="AY436">
        <f>VLOOKUP(A436,'Full dataset'!$A$5:$IM$190,246,FALSE)</f>
        <v>1</v>
      </c>
      <c r="AZ436">
        <v>9999</v>
      </c>
      <c r="BA436">
        <f>MAX(VLOOKUP($A436,'Full dataset'!$A$4:$IX$190,BA$1,FALSE),AW436)</f>
        <v>1</v>
      </c>
      <c r="BB436">
        <f>IF(VLOOKUP($A436,'Full dataset'!$A$4:$IX$190,BB$1,FALSE)&gt;0,VLOOKUP($A436,'Full dataset'!$A$4:$IX$190,BB$1,FALSE),AU436)</f>
        <v>2008</v>
      </c>
      <c r="BC436">
        <f>MAX(VLOOKUP($A436,'Full dataset'!$A$4:$IX$190,BC$1,FALSE),AY436)</f>
        <v>1</v>
      </c>
      <c r="BD436">
        <f>MAX(VLOOKUP($A436,'Full dataset'!$A$4:$IX$190,BD$1,FALSE),AX436)</f>
        <v>2007</v>
      </c>
      <c r="BE436">
        <f t="shared" si="39"/>
        <v>2007</v>
      </c>
      <c r="BF436">
        <f t="shared" si="40"/>
        <v>0</v>
      </c>
      <c r="BG436">
        <f t="shared" si="41"/>
        <v>0</v>
      </c>
      <c r="BH436">
        <f t="shared" si="36"/>
        <v>0</v>
      </c>
      <c r="BI436">
        <f t="shared" si="37"/>
        <v>0</v>
      </c>
      <c r="BO436">
        <f>IF(BF436=1,VLOOKUP($A436,'Full dataset'!$A$4:$IE$190,2007+BO$1-$C436,FALSE),0)</f>
        <v>0</v>
      </c>
      <c r="BP436">
        <f>IF(BF436=1,VLOOKUP($A436,'Full dataset'!$A$4:$IE$190,2007+BP$1-$C436,FALSE),0)</f>
        <v>0</v>
      </c>
      <c r="BQ436">
        <f>IF(BF436=1,VLOOKUP($A436,'Full dataset'!$A$4:$IE$190,2007+BQ$1-$C436,FALSE),0)</f>
        <v>0</v>
      </c>
      <c r="BR436">
        <f>IF($BG436=1,VLOOKUP($A436,'Full dataset'!$A$4:$IE$190,BR$1-2007+$C436,FALSE),0)</f>
        <v>0</v>
      </c>
      <c r="BS436">
        <f>IF($BG436=1,VLOOKUP($A436,'Full dataset'!$A$4:$IE$190,BS$1-2007+$C436,FALSE),0)</f>
        <v>0</v>
      </c>
      <c r="BT436">
        <f>IF($BG436=1,VLOOKUP($A436,'Full dataset'!$A$4:$IE$190,BT$1-2007+$C436,FALSE),0)</f>
        <v>0</v>
      </c>
      <c r="BU436">
        <f>IF($BG436=1,VLOOKUP($A436,'Full dataset'!$A$4:$IE$190,BU$1-2007+$C436,FALSE),0)</f>
        <v>0</v>
      </c>
      <c r="BV436">
        <f>IF($BG436=1,VLOOKUP($A436,'Full dataset'!$A$4:$IE$190,BV$1-2007+$C436,FALSE),0)</f>
        <v>0</v>
      </c>
      <c r="BW436">
        <f>IF($BG436=1,VLOOKUP($A436,'Full dataset'!$A$4:$IE$190,BW$1-2007+$C436,FALSE),0)</f>
        <v>0</v>
      </c>
      <c r="BX436">
        <f>IF($BG436=1,VLOOKUP($A436,'Full dataset'!$A$4:$IE$190,BX$1-2007+$C436,FALSE),0)</f>
        <v>0</v>
      </c>
    </row>
    <row r="437" spans="1:76" x14ac:dyDescent="0.25">
      <c r="A437">
        <v>63</v>
      </c>
      <c r="B437" t="s">
        <v>107</v>
      </c>
      <c r="C437">
        <v>2009</v>
      </c>
      <c r="D437" t="s">
        <v>591</v>
      </c>
      <c r="E437">
        <f t="shared" si="38"/>
        <v>1</v>
      </c>
      <c r="F437">
        <v>1</v>
      </c>
      <c r="G437">
        <v>24853</v>
      </c>
      <c r="H437">
        <v>1.4672058563079284</v>
      </c>
      <c r="I437">
        <v>8568</v>
      </c>
      <c r="J437">
        <v>1</v>
      </c>
      <c r="K437">
        <v>2346</v>
      </c>
      <c r="L437">
        <v>0.13849695967884762</v>
      </c>
      <c r="M437">
        <v>789</v>
      </c>
      <c r="N437">
        <v>2</v>
      </c>
      <c r="O437">
        <v>12644</v>
      </c>
      <c r="P437">
        <v>0.74644311942853769</v>
      </c>
      <c r="Q437">
        <v>51</v>
      </c>
      <c r="R437">
        <v>40483</v>
      </c>
      <c r="S437">
        <v>2040</v>
      </c>
      <c r="T437">
        <v>311230</v>
      </c>
      <c r="U437">
        <v>1</v>
      </c>
      <c r="V437">
        <v>172</v>
      </c>
      <c r="W437">
        <v>5920</v>
      </c>
      <c r="X437">
        <v>2367</v>
      </c>
      <c r="Y437">
        <v>1</v>
      </c>
      <c r="Z437">
        <v>1</v>
      </c>
      <c r="AA437" t="s">
        <v>784</v>
      </c>
      <c r="AB437">
        <v>173599</v>
      </c>
      <c r="AC437">
        <f>VLOOKUP(A437,'Full dataset'!$A$4:$IE$190,2033-C437,FALSE)</f>
        <v>0.2</v>
      </c>
      <c r="AD437">
        <f>VLOOKUP(A437,'Full dataset'!$A$4:$IE$190,2041-C437,FALSE)</f>
        <v>16681</v>
      </c>
      <c r="AE437">
        <f>VLOOKUP(A437,'Full dataset'!$A$4:$IE$190,2050-C437,FALSE)</f>
        <v>6.89</v>
      </c>
      <c r="AF437">
        <v>3.5449999999999999</v>
      </c>
      <c r="AG437">
        <f>VLOOKUP($A437,'Full dataset'!$A$4:$IE$190,2007+AG$1-$C437,FALSE)</f>
        <v>1530.5</v>
      </c>
      <c r="AH437">
        <f>VLOOKUP($A437,'Full dataset'!$A$4:$IE$190,2007+AH$1-$C437,FALSE)</f>
        <v>17678.900000000001</v>
      </c>
      <c r="AI437">
        <f>VLOOKUP($A437,'Full dataset'!$A$4:$IE$190,2007+AI$1-$C437,FALSE)</f>
        <v>14796.5</v>
      </c>
      <c r="AJ437">
        <f>VLOOKUP($A437,'Full dataset'!$A$4:$IE$190,2007+AJ$1-$C437,FALSE)</f>
        <v>-325</v>
      </c>
      <c r="AK437">
        <f>VLOOKUP($A437,'Full dataset'!$A$4:$IE$190,2007+AK$1-$C437,FALSE)</f>
        <v>-2</v>
      </c>
      <c r="AL437">
        <f>VLOOKUP($A437,'Full dataset'!$A$4:$IE$190,2007+AL$1-$C437,FALSE)</f>
        <v>40</v>
      </c>
      <c r="AM437" t="str">
        <f>VLOOKUP($A437,'Full dataset'!$A$4:$IE$190,2007+AM$1-$C437,FALSE)</f>
        <v>.</v>
      </c>
      <c r="AN437">
        <f>VLOOKUP($A437,'Full dataset'!$A$4:$IE$190,2007+AN$1-$C437,FALSE)</f>
        <v>136331</v>
      </c>
      <c r="AO437">
        <f>VLOOKUP($A437,'Full dataset'!$A$4:$IE$190,2007+AO$1-$C437,FALSE)</f>
        <v>3</v>
      </c>
      <c r="AP437" t="s">
        <v>726</v>
      </c>
      <c r="AQ437" t="s">
        <v>726</v>
      </c>
      <c r="AR437" t="s">
        <v>726</v>
      </c>
      <c r="AS437" t="s">
        <v>726</v>
      </c>
      <c r="AT437" t="s">
        <v>726</v>
      </c>
      <c r="AU437">
        <f>VLOOKUP(A437,'Full dataset'!$A$4:$II$190,$AU$1,FALSE)</f>
        <v>2010</v>
      </c>
      <c r="AV437">
        <v>1</v>
      </c>
      <c r="AW437">
        <f>VLOOKUP(A437,'Full dataset'!$A$5:$IM$190,247,FALSE)</f>
        <v>2</v>
      </c>
      <c r="AX437">
        <f>VLOOKUP(A437,'Full dataset'!$A$4:$II$190,242,FALSE)</f>
        <v>2009</v>
      </c>
      <c r="AY437">
        <f>VLOOKUP(A437,'Full dataset'!$A$5:$IM$190,246,FALSE)</f>
        <v>2</v>
      </c>
      <c r="AZ437">
        <v>9999</v>
      </c>
      <c r="BA437">
        <f>MAX(VLOOKUP($A437,'Full dataset'!$A$4:$IX$190,BA$1,FALSE),AW437)</f>
        <v>2</v>
      </c>
      <c r="BB437">
        <f>IF(VLOOKUP($A437,'Full dataset'!$A$4:$IX$190,BB$1,FALSE)&gt;0,VLOOKUP($A437,'Full dataset'!$A$4:$IX$190,BB$1,FALSE),AU437)</f>
        <v>2010</v>
      </c>
      <c r="BC437">
        <f>MAX(VLOOKUP($A437,'Full dataset'!$A$4:$IX$190,BC$1,FALSE),AY437)</f>
        <v>2</v>
      </c>
      <c r="BD437">
        <f>MAX(VLOOKUP($A437,'Full dataset'!$A$4:$IX$190,BD$1,FALSE),AX437)</f>
        <v>2009</v>
      </c>
      <c r="BE437">
        <f t="shared" si="39"/>
        <v>2009</v>
      </c>
      <c r="BF437">
        <f t="shared" si="40"/>
        <v>0</v>
      </c>
      <c r="BG437">
        <f t="shared" si="41"/>
        <v>1</v>
      </c>
      <c r="BH437">
        <f t="shared" si="36"/>
        <v>0</v>
      </c>
      <c r="BI437">
        <f t="shared" si="37"/>
        <v>1</v>
      </c>
      <c r="BO437">
        <f>IF(BF437=1,VLOOKUP($A437,'Full dataset'!$A$4:$IE$190,2007+BO$1-$C437,FALSE),0)</f>
        <v>0</v>
      </c>
      <c r="BP437">
        <f>IF(BF437=1,VLOOKUP($A437,'Full dataset'!$A$4:$IE$190,2007+BP$1-$C437,FALSE),0)</f>
        <v>0</v>
      </c>
      <c r="BQ437">
        <f>IF(BF437=1,VLOOKUP($A437,'Full dataset'!$A$4:$IE$190,2007+BQ$1-$C437,FALSE),0)</f>
        <v>0</v>
      </c>
      <c r="BR437">
        <f>IF($BG437=1,VLOOKUP($A437,'Full dataset'!$A$4:$IE$190,BR$1-2007+$C437,FALSE),0)</f>
        <v>17</v>
      </c>
      <c r="BS437">
        <f>IF($BG437=1,VLOOKUP($A437,'Full dataset'!$A$4:$IE$190,BS$1-2007+$C437,FALSE),0)</f>
        <v>30</v>
      </c>
      <c r="BT437">
        <f>IF($BG437=1,VLOOKUP($A437,'Full dataset'!$A$4:$IE$190,BT$1-2007+$C437,FALSE),0)</f>
        <v>17</v>
      </c>
      <c r="BU437">
        <f>IF($BG437=1,VLOOKUP($A437,'Full dataset'!$A$4:$IE$190,BU$1-2007+$C437,FALSE),0)</f>
        <v>0</v>
      </c>
      <c r="BV437">
        <f>IF($BG437=1,VLOOKUP($A437,'Full dataset'!$A$4:$IE$190,BV$1-2007+$C437,FALSE),0)</f>
        <v>0</v>
      </c>
      <c r="BW437">
        <f>IF($BG437=1,VLOOKUP($A437,'Full dataset'!$A$4:$IE$190,BW$1-2007+$C437,FALSE),0)</f>
        <v>1</v>
      </c>
      <c r="BX437">
        <f>IF($BG437=1,VLOOKUP($A437,'Full dataset'!$A$4:$IE$190,BX$1-2007+$C437,FALSE),0)</f>
        <v>0</v>
      </c>
    </row>
    <row r="438" spans="1:76" x14ac:dyDescent="0.25">
      <c r="A438">
        <v>64</v>
      </c>
      <c r="B438" t="s">
        <v>108</v>
      </c>
      <c r="C438">
        <v>2009</v>
      </c>
      <c r="D438" t="s">
        <v>582</v>
      </c>
      <c r="E438">
        <f t="shared" si="38"/>
        <v>0</v>
      </c>
      <c r="F438">
        <v>1</v>
      </c>
      <c r="G438">
        <v>979</v>
      </c>
      <c r="H438">
        <v>0.62998712998713002</v>
      </c>
      <c r="I438">
        <v>380</v>
      </c>
      <c r="J438">
        <v>0</v>
      </c>
      <c r="N438">
        <v>0</v>
      </c>
      <c r="U438">
        <v>1</v>
      </c>
      <c r="V438">
        <v>233</v>
      </c>
      <c r="W438">
        <v>240</v>
      </c>
      <c r="X438">
        <v>709</v>
      </c>
      <c r="Y438">
        <v>1</v>
      </c>
      <c r="Z438">
        <v>1</v>
      </c>
      <c r="AA438" t="s">
        <v>785</v>
      </c>
      <c r="AB438">
        <v>4956</v>
      </c>
      <c r="AC438">
        <f>VLOOKUP(A438,'Full dataset'!$A$4:$IE$190,2033-C438,FALSE)</f>
        <v>6.4</v>
      </c>
      <c r="AD438">
        <f>VLOOKUP(A438,'Full dataset'!$A$4:$IE$190,2041-C438,FALSE)</f>
        <v>1588</v>
      </c>
      <c r="AE438">
        <f>VLOOKUP(A438,'Full dataset'!$A$4:$IE$190,2050-C438,FALSE)</f>
        <v>0</v>
      </c>
      <c r="AF438">
        <v>3.2</v>
      </c>
      <c r="AG438" t="str">
        <f>VLOOKUP($A438,'Full dataset'!$A$4:$IE$190,2007+AG$1-$C438,FALSE)</f>
        <v>.</v>
      </c>
      <c r="AH438" t="str">
        <f>VLOOKUP($A438,'Full dataset'!$A$4:$IE$190,2007+AH$1-$C438,FALSE)</f>
        <v>.</v>
      </c>
      <c r="AI438">
        <f>VLOOKUP($A438,'Full dataset'!$A$4:$IE$190,2007+AI$1-$C438,FALSE)</f>
        <v>300</v>
      </c>
      <c r="AJ438">
        <f>VLOOKUP($A438,'Full dataset'!$A$4:$IE$190,2007+AJ$1-$C438,FALSE)</f>
        <v>118</v>
      </c>
      <c r="AK438">
        <f>VLOOKUP($A438,'Full dataset'!$A$4:$IE$190,2007+AK$1-$C438,FALSE)</f>
        <v>19</v>
      </c>
      <c r="AL438">
        <f>VLOOKUP($A438,'Full dataset'!$A$4:$IE$190,2007+AL$1-$C438,FALSE)</f>
        <v>9</v>
      </c>
      <c r="AM438" t="str">
        <f>VLOOKUP($A438,'Full dataset'!$A$4:$IE$190,2007+AM$1-$C438,FALSE)</f>
        <v>.</v>
      </c>
      <c r="AN438">
        <f>VLOOKUP($A438,'Full dataset'!$A$4:$IE$190,2007+AN$1-$C438,FALSE)</f>
        <v>820</v>
      </c>
      <c r="AO438">
        <f>VLOOKUP($A438,'Full dataset'!$A$4:$IE$190,2007+AO$1-$C438,FALSE)</f>
        <v>7</v>
      </c>
      <c r="AP438" t="s">
        <v>726</v>
      </c>
      <c r="AQ438" t="s">
        <v>726</v>
      </c>
      <c r="AR438" t="s">
        <v>726</v>
      </c>
      <c r="AS438" t="s">
        <v>726</v>
      </c>
      <c r="AT438" t="s">
        <v>726</v>
      </c>
      <c r="AU438">
        <f>VLOOKUP(A438,'Full dataset'!$A$4:$II$190,$AU$1,FALSE)</f>
        <v>2014</v>
      </c>
      <c r="AV438">
        <v>0</v>
      </c>
      <c r="AW438">
        <f>VLOOKUP(A438,'Full dataset'!$A$5:$IM$190,247,FALSE)</f>
        <v>1</v>
      </c>
      <c r="AX438">
        <f>VLOOKUP(A438,'Full dataset'!$A$4:$II$190,242,FALSE)</f>
        <v>9999</v>
      </c>
      <c r="AY438">
        <f>VLOOKUP(A438,'Full dataset'!$A$5:$IM$190,246,FALSE)</f>
        <v>0</v>
      </c>
      <c r="AZ438">
        <v>9999</v>
      </c>
      <c r="BA438">
        <f>MAX(VLOOKUP($A438,'Full dataset'!$A$4:$IX$190,BA$1,FALSE),AW438)</f>
        <v>1</v>
      </c>
      <c r="BB438">
        <f>IF(VLOOKUP($A438,'Full dataset'!$A$4:$IX$190,BB$1,FALSE)&gt;0,VLOOKUP($A438,'Full dataset'!$A$4:$IX$190,BB$1,FALSE),AU438)</f>
        <v>2014</v>
      </c>
      <c r="BC438">
        <f>MAX(VLOOKUP($A438,'Full dataset'!$A$4:$IX$190,BC$1,FALSE),AY438)</f>
        <v>0</v>
      </c>
      <c r="BD438">
        <f>MAX(VLOOKUP($A438,'Full dataset'!$A$4:$IX$190,BD$1,FALSE),AX438)</f>
        <v>9999</v>
      </c>
      <c r="BE438">
        <f t="shared" si="39"/>
        <v>2014</v>
      </c>
      <c r="BF438">
        <f t="shared" si="40"/>
        <v>0</v>
      </c>
      <c r="BG438">
        <f t="shared" si="41"/>
        <v>0</v>
      </c>
      <c r="BH438">
        <f t="shared" si="36"/>
        <v>0</v>
      </c>
      <c r="BI438">
        <f t="shared" si="37"/>
        <v>0</v>
      </c>
      <c r="BO438">
        <f>IF(BF438=1,VLOOKUP($A438,'Full dataset'!$A$4:$IE$190,2007+BO$1-$C438,FALSE),0)</f>
        <v>0</v>
      </c>
      <c r="BP438">
        <f>IF(BF438=1,VLOOKUP($A438,'Full dataset'!$A$4:$IE$190,2007+BP$1-$C438,FALSE),0)</f>
        <v>0</v>
      </c>
      <c r="BQ438">
        <f>IF(BF438=1,VLOOKUP($A438,'Full dataset'!$A$4:$IE$190,2007+BQ$1-$C438,FALSE),0)</f>
        <v>0</v>
      </c>
      <c r="BR438">
        <f>IF($BG438=1,VLOOKUP($A438,'Full dataset'!$A$4:$IE$190,BR$1-2007+$C438,FALSE),0)</f>
        <v>0</v>
      </c>
      <c r="BS438">
        <f>IF($BG438=1,VLOOKUP($A438,'Full dataset'!$A$4:$IE$190,BS$1-2007+$C438,FALSE),0)</f>
        <v>0</v>
      </c>
      <c r="BT438">
        <f>IF($BG438=1,VLOOKUP($A438,'Full dataset'!$A$4:$IE$190,BT$1-2007+$C438,FALSE),0)</f>
        <v>0</v>
      </c>
      <c r="BU438">
        <f>IF($BG438=1,VLOOKUP($A438,'Full dataset'!$A$4:$IE$190,BU$1-2007+$C438,FALSE),0)</f>
        <v>0</v>
      </c>
      <c r="BV438">
        <f>IF($BG438=1,VLOOKUP($A438,'Full dataset'!$A$4:$IE$190,BV$1-2007+$C438,FALSE),0)</f>
        <v>0</v>
      </c>
      <c r="BW438">
        <f>IF($BG438=1,VLOOKUP($A438,'Full dataset'!$A$4:$IE$190,BW$1-2007+$C438,FALSE),0)</f>
        <v>0</v>
      </c>
      <c r="BX438">
        <f>IF($BG438=1,VLOOKUP($A438,'Full dataset'!$A$4:$IE$190,BX$1-2007+$C438,FALSE),0)</f>
        <v>0</v>
      </c>
    </row>
    <row r="439" spans="1:76" x14ac:dyDescent="0.25">
      <c r="A439">
        <v>65</v>
      </c>
      <c r="B439" t="s">
        <v>109</v>
      </c>
      <c r="C439">
        <v>2009</v>
      </c>
      <c r="D439" t="s">
        <v>587</v>
      </c>
      <c r="E439">
        <f t="shared" si="38"/>
        <v>0</v>
      </c>
      <c r="F439">
        <v>1</v>
      </c>
      <c r="G439">
        <v>1401</v>
      </c>
      <c r="H439">
        <v>0.19310820124052377</v>
      </c>
      <c r="I439">
        <v>922</v>
      </c>
      <c r="J439">
        <v>1</v>
      </c>
      <c r="K439">
        <v>75</v>
      </c>
      <c r="L439">
        <v>1.0337698139214336E-2</v>
      </c>
      <c r="M439">
        <v>219</v>
      </c>
      <c r="N439">
        <v>2</v>
      </c>
      <c r="O439">
        <v>478</v>
      </c>
      <c r="P439">
        <v>6.5885596140592695E-2</v>
      </c>
      <c r="Q439">
        <v>4</v>
      </c>
      <c r="R439">
        <v>39965</v>
      </c>
      <c r="U439">
        <v>1</v>
      </c>
      <c r="V439">
        <v>0</v>
      </c>
      <c r="W439">
        <v>2</v>
      </c>
      <c r="X439">
        <v>0</v>
      </c>
      <c r="Y439">
        <v>1</v>
      </c>
      <c r="Z439">
        <v>0</v>
      </c>
      <c r="AA439" t="s">
        <v>786</v>
      </c>
      <c r="AB439">
        <v>8608</v>
      </c>
      <c r="AC439">
        <f>VLOOKUP(A439,'Full dataset'!$A$4:$IE$190,2033-C439,FALSE)</f>
        <v>2.6</v>
      </c>
      <c r="AD439">
        <f>VLOOKUP(A439,'Full dataset'!$A$4:$IE$190,2041-C439,FALSE)</f>
        <v>7114</v>
      </c>
      <c r="AE439">
        <f>VLOOKUP(A439,'Full dataset'!$A$4:$IE$190,2050-C439,FALSE)</f>
        <v>0</v>
      </c>
      <c r="AF439">
        <v>1.3</v>
      </c>
      <c r="AG439">
        <f>VLOOKUP($A439,'Full dataset'!$A$4:$IE$190,2007+AG$1-$C439,FALSE)</f>
        <v>37.348999999999997</v>
      </c>
      <c r="AH439">
        <f>VLOOKUP($A439,'Full dataset'!$A$4:$IE$190,2007+AH$1-$C439,FALSE)</f>
        <v>1387.9559999999999</v>
      </c>
      <c r="AI439">
        <f>VLOOKUP($A439,'Full dataset'!$A$4:$IE$190,2007+AI$1-$C439,FALSE)</f>
        <v>1235.9829999999999</v>
      </c>
      <c r="AJ439">
        <f>VLOOKUP($A439,'Full dataset'!$A$4:$IE$190,2007+AJ$1-$C439,FALSE)</f>
        <v>147</v>
      </c>
      <c r="AK439">
        <f>VLOOKUP($A439,'Full dataset'!$A$4:$IE$190,2007+AK$1-$C439,FALSE)</f>
        <v>0</v>
      </c>
      <c r="AL439">
        <f>VLOOKUP($A439,'Full dataset'!$A$4:$IE$190,2007+AL$1-$C439,FALSE)</f>
        <v>77</v>
      </c>
      <c r="AM439" t="str">
        <f>VLOOKUP($A439,'Full dataset'!$A$4:$IE$190,2007+AM$1-$C439,FALSE)</f>
        <v>.</v>
      </c>
      <c r="AN439">
        <f>VLOOKUP($A439,'Full dataset'!$A$4:$IE$190,2007+AN$1-$C439,FALSE)</f>
        <v>55496</v>
      </c>
      <c r="AO439">
        <f>VLOOKUP($A439,'Full dataset'!$A$4:$IE$190,2007+AO$1-$C439,FALSE)</f>
        <v>3</v>
      </c>
      <c r="AP439" t="s">
        <v>726</v>
      </c>
      <c r="AQ439" t="s">
        <v>726</v>
      </c>
      <c r="AR439" t="s">
        <v>726</v>
      </c>
      <c r="AS439" t="s">
        <v>726</v>
      </c>
      <c r="AT439" t="s">
        <v>726</v>
      </c>
      <c r="AU439">
        <f>VLOOKUP(A439,'Full dataset'!$A$4:$II$190,$AU$1,FALSE)</f>
        <v>2015</v>
      </c>
      <c r="AV439">
        <v>1</v>
      </c>
      <c r="AW439">
        <f>VLOOKUP(A439,'Full dataset'!$A$5:$IM$190,247,FALSE)</f>
        <v>1</v>
      </c>
      <c r="AX439">
        <f>VLOOKUP(A439,'Full dataset'!$A$4:$II$190,242,FALSE)</f>
        <v>2008</v>
      </c>
      <c r="AY439">
        <f>VLOOKUP(A439,'Full dataset'!$A$5:$IM$190,246,FALSE)</f>
        <v>2</v>
      </c>
      <c r="AZ439">
        <v>9999</v>
      </c>
      <c r="BA439">
        <f>MAX(VLOOKUP($A439,'Full dataset'!$A$4:$IX$190,BA$1,FALSE),AW439)</f>
        <v>2</v>
      </c>
      <c r="BB439">
        <f>IF(VLOOKUP($A439,'Full dataset'!$A$4:$IX$190,BB$1,FALSE)&gt;0,VLOOKUP($A439,'Full dataset'!$A$4:$IX$190,BB$1,FALSE),AU439)</f>
        <v>2009</v>
      </c>
      <c r="BC439">
        <f>MAX(VLOOKUP($A439,'Full dataset'!$A$4:$IX$190,BC$1,FALSE),AY439)</f>
        <v>2</v>
      </c>
      <c r="BD439">
        <f>MAX(VLOOKUP($A439,'Full dataset'!$A$4:$IX$190,BD$1,FALSE),AX439)</f>
        <v>2008</v>
      </c>
      <c r="BE439">
        <f t="shared" si="39"/>
        <v>2008</v>
      </c>
      <c r="BF439">
        <f t="shared" si="40"/>
        <v>1</v>
      </c>
      <c r="BG439">
        <f t="shared" si="41"/>
        <v>1</v>
      </c>
      <c r="BH439">
        <f t="shared" si="36"/>
        <v>0</v>
      </c>
      <c r="BI439">
        <f t="shared" si="37"/>
        <v>1</v>
      </c>
      <c r="BO439">
        <f>IF(BF439=1,VLOOKUP($A439,'Full dataset'!$A$4:$IE$190,2007+BO$1-$C439,FALSE),0)</f>
        <v>0</v>
      </c>
      <c r="BP439">
        <f>IF(BF439=1,VLOOKUP($A439,'Full dataset'!$A$4:$IE$190,2007+BP$1-$C439,FALSE),0)</f>
        <v>0</v>
      </c>
      <c r="BQ439">
        <f>IF(BF439=1,VLOOKUP($A439,'Full dataset'!$A$4:$IE$190,2007+BQ$1-$C439,FALSE),0)</f>
        <v>0</v>
      </c>
      <c r="BR439">
        <f>IF($BG439=1,VLOOKUP($A439,'Full dataset'!$A$4:$IE$190,BR$1-2007+$C439,FALSE),0)</f>
        <v>59</v>
      </c>
      <c r="BS439">
        <f>IF($BG439=1,VLOOKUP($A439,'Full dataset'!$A$4:$IE$190,BS$1-2007+$C439,FALSE),0)</f>
        <v>0</v>
      </c>
      <c r="BT439">
        <f>IF($BG439=1,VLOOKUP($A439,'Full dataset'!$A$4:$IE$190,BT$1-2007+$C439,FALSE),0)</f>
        <v>13</v>
      </c>
      <c r="BU439">
        <f>IF($BG439=1,VLOOKUP($A439,'Full dataset'!$A$4:$IE$190,BU$1-2007+$C439,FALSE),0)</f>
        <v>0</v>
      </c>
      <c r="BV439">
        <f>IF($BG439=1,VLOOKUP($A439,'Full dataset'!$A$4:$IE$190,BV$1-2007+$C439,FALSE),0)</f>
        <v>0</v>
      </c>
      <c r="BW439">
        <f>IF($BG439=1,VLOOKUP($A439,'Full dataset'!$A$4:$IE$190,BW$1-2007+$C439,FALSE),0)</f>
        <v>0</v>
      </c>
      <c r="BX439">
        <f>IF($BG439=1,VLOOKUP($A439,'Full dataset'!$A$4:$IE$190,BX$1-2007+$C439,FALSE),0)</f>
        <v>14</v>
      </c>
    </row>
    <row r="440" spans="1:76" x14ac:dyDescent="0.25">
      <c r="A440">
        <v>66</v>
      </c>
      <c r="B440" t="s">
        <v>585</v>
      </c>
      <c r="C440">
        <v>2009</v>
      </c>
      <c r="D440" t="s">
        <v>582</v>
      </c>
      <c r="E440">
        <f t="shared" si="38"/>
        <v>0</v>
      </c>
      <c r="F440">
        <v>1</v>
      </c>
      <c r="G440">
        <v>1452</v>
      </c>
      <c r="H440">
        <v>0.1250107619457598</v>
      </c>
      <c r="I440">
        <v>741</v>
      </c>
      <c r="J440">
        <v>0</v>
      </c>
      <c r="N440">
        <v>0</v>
      </c>
      <c r="U440">
        <v>1</v>
      </c>
      <c r="V440">
        <v>4284</v>
      </c>
      <c r="W440">
        <v>16524</v>
      </c>
      <c r="X440">
        <v>8959</v>
      </c>
      <c r="Y440">
        <v>1</v>
      </c>
      <c r="Z440">
        <v>0</v>
      </c>
      <c r="AA440" t="s">
        <v>787</v>
      </c>
      <c r="AB440">
        <v>12778</v>
      </c>
      <c r="AC440">
        <f>VLOOKUP(A440,'Full dataset'!$A$4:$IE$190,2033-C440,FALSE)</f>
        <v>7.4</v>
      </c>
      <c r="AD440">
        <f>VLOOKUP(A440,'Full dataset'!$A$4:$IE$190,2041-C440,FALSE)</f>
        <v>10311</v>
      </c>
      <c r="AE440">
        <f>VLOOKUP(A440,'Full dataset'!$A$4:$IE$190,2050-C440,FALSE)</f>
        <v>0</v>
      </c>
      <c r="AF440">
        <v>3.7</v>
      </c>
      <c r="AG440" t="str">
        <f>VLOOKUP($A440,'Full dataset'!$A$4:$IE$190,2007+AG$1-$C440,FALSE)</f>
        <v>.</v>
      </c>
      <c r="AH440" t="str">
        <f>VLOOKUP($A440,'Full dataset'!$A$4:$IE$190,2007+AH$1-$C440,FALSE)</f>
        <v>.</v>
      </c>
      <c r="AI440">
        <f>VLOOKUP($A440,'Full dataset'!$A$4:$IE$190,2007+AI$1-$C440,FALSE)</f>
        <v>8098</v>
      </c>
      <c r="AJ440">
        <f>VLOOKUP($A440,'Full dataset'!$A$4:$IE$190,2007+AJ$1-$C440,FALSE)</f>
        <v>314</v>
      </c>
      <c r="AK440">
        <f>VLOOKUP($A440,'Full dataset'!$A$4:$IE$190,2007+AK$1-$C440,FALSE)</f>
        <v>-5</v>
      </c>
      <c r="AL440">
        <f>VLOOKUP($A440,'Full dataset'!$A$4:$IE$190,2007+AL$1-$C440,FALSE)</f>
        <v>37</v>
      </c>
      <c r="AM440" t="str">
        <f>VLOOKUP($A440,'Full dataset'!$A$4:$IE$190,2007+AM$1-$C440,FALSE)</f>
        <v>.</v>
      </c>
      <c r="AN440">
        <f>VLOOKUP($A440,'Full dataset'!$A$4:$IE$190,2007+AN$1-$C440,FALSE)</f>
        <v>185611</v>
      </c>
      <c r="AO440">
        <f>VLOOKUP($A440,'Full dataset'!$A$4:$IE$190,2007+AO$1-$C440,FALSE)</f>
        <v>12</v>
      </c>
      <c r="AP440" t="s">
        <v>726</v>
      </c>
      <c r="AQ440" t="s">
        <v>726</v>
      </c>
      <c r="AR440" t="s">
        <v>726</v>
      </c>
      <c r="AS440" t="s">
        <v>726</v>
      </c>
      <c r="AT440" t="s">
        <v>726</v>
      </c>
      <c r="AU440">
        <f>VLOOKUP(A440,'Full dataset'!$A$4:$II$190,$AU$1,FALSE)</f>
        <v>2013</v>
      </c>
      <c r="AV440">
        <v>0</v>
      </c>
      <c r="AW440">
        <f>VLOOKUP(A440,'Full dataset'!$A$5:$IM$190,247,FALSE)</f>
        <v>1</v>
      </c>
      <c r="AX440">
        <f>VLOOKUP(A440,'Full dataset'!$A$4:$II$190,242,FALSE)</f>
        <v>2009</v>
      </c>
      <c r="AY440">
        <f>VLOOKUP(A440,'Full dataset'!$A$5:$IM$190,246,FALSE)</f>
        <v>1</v>
      </c>
      <c r="AZ440">
        <v>9999</v>
      </c>
      <c r="BA440">
        <f>MAX(VLOOKUP($A440,'Full dataset'!$A$4:$IX$190,BA$1,FALSE),AW440)</f>
        <v>1</v>
      </c>
      <c r="BB440">
        <f>IF(VLOOKUP($A440,'Full dataset'!$A$4:$IX$190,BB$1,FALSE)&gt;0,VLOOKUP($A440,'Full dataset'!$A$4:$IX$190,BB$1,FALSE),AU440)</f>
        <v>2013</v>
      </c>
      <c r="BC440">
        <f>MAX(VLOOKUP($A440,'Full dataset'!$A$4:$IX$190,BC$1,FALSE),AY440)</f>
        <v>1</v>
      </c>
      <c r="BD440">
        <f>MAX(VLOOKUP($A440,'Full dataset'!$A$4:$IX$190,BD$1,FALSE),AX440)</f>
        <v>2009</v>
      </c>
      <c r="BE440">
        <f t="shared" si="39"/>
        <v>2009</v>
      </c>
      <c r="BF440">
        <f t="shared" si="40"/>
        <v>0</v>
      </c>
      <c r="BG440">
        <f t="shared" si="41"/>
        <v>0</v>
      </c>
      <c r="BH440">
        <f t="shared" si="36"/>
        <v>0</v>
      </c>
      <c r="BI440">
        <f t="shared" si="37"/>
        <v>0</v>
      </c>
      <c r="BO440">
        <f>IF(BF440=1,VLOOKUP($A440,'Full dataset'!$A$4:$IE$190,2007+BO$1-$C440,FALSE),0)</f>
        <v>0</v>
      </c>
      <c r="BP440">
        <f>IF(BF440=1,VLOOKUP($A440,'Full dataset'!$A$4:$IE$190,2007+BP$1-$C440,FALSE),0)</f>
        <v>0</v>
      </c>
      <c r="BQ440">
        <f>IF(BF440=1,VLOOKUP($A440,'Full dataset'!$A$4:$IE$190,2007+BQ$1-$C440,FALSE),0)</f>
        <v>0</v>
      </c>
      <c r="BR440">
        <f>IF($BG440=1,VLOOKUP($A440,'Full dataset'!$A$4:$IE$190,BR$1-2007+$C440,FALSE),0)</f>
        <v>0</v>
      </c>
      <c r="BS440">
        <f>IF($BG440=1,VLOOKUP($A440,'Full dataset'!$A$4:$IE$190,BS$1-2007+$C440,FALSE),0)</f>
        <v>0</v>
      </c>
      <c r="BT440">
        <f>IF($BG440=1,VLOOKUP($A440,'Full dataset'!$A$4:$IE$190,BT$1-2007+$C440,FALSE),0)</f>
        <v>0</v>
      </c>
      <c r="BU440">
        <f>IF($BG440=1,VLOOKUP($A440,'Full dataset'!$A$4:$IE$190,BU$1-2007+$C440,FALSE),0)</f>
        <v>0</v>
      </c>
      <c r="BV440">
        <f>IF($BG440=1,VLOOKUP($A440,'Full dataset'!$A$4:$IE$190,BV$1-2007+$C440,FALSE),0)</f>
        <v>0</v>
      </c>
      <c r="BW440">
        <f>IF($BG440=1,VLOOKUP($A440,'Full dataset'!$A$4:$IE$190,BW$1-2007+$C440,FALSE),0)</f>
        <v>0</v>
      </c>
      <c r="BX440">
        <f>IF($BG440=1,VLOOKUP($A440,'Full dataset'!$A$4:$IE$190,BX$1-2007+$C440,FALSE),0)</f>
        <v>0</v>
      </c>
    </row>
    <row r="441" spans="1:76" x14ac:dyDescent="0.25">
      <c r="A441">
        <v>67</v>
      </c>
      <c r="B441" t="s">
        <v>111</v>
      </c>
      <c r="C441">
        <v>2009</v>
      </c>
      <c r="D441" t="s">
        <v>582</v>
      </c>
      <c r="E441">
        <f t="shared" si="38"/>
        <v>0</v>
      </c>
      <c r="F441">
        <v>1</v>
      </c>
      <c r="G441">
        <v>326792</v>
      </c>
      <c r="H441">
        <v>7.9463100303951366</v>
      </c>
      <c r="I441">
        <v>89203</v>
      </c>
      <c r="J441">
        <v>1</v>
      </c>
      <c r="K441">
        <v>5075</v>
      </c>
      <c r="L441">
        <v>0.12340425531914893</v>
      </c>
      <c r="M441">
        <v>384</v>
      </c>
      <c r="N441">
        <v>2</v>
      </c>
      <c r="O441">
        <v>16629</v>
      </c>
      <c r="P441">
        <v>0.40435258358662612</v>
      </c>
      <c r="Q441">
        <v>142</v>
      </c>
      <c r="R441">
        <v>39995</v>
      </c>
      <c r="U441">
        <v>1</v>
      </c>
      <c r="V441">
        <v>930</v>
      </c>
      <c r="W441">
        <v>301266</v>
      </c>
      <c r="X441">
        <v>15492</v>
      </c>
      <c r="Y441">
        <v>1</v>
      </c>
      <c r="Z441">
        <v>1</v>
      </c>
      <c r="AA441" t="s">
        <v>788</v>
      </c>
      <c r="AB441">
        <v>1866538</v>
      </c>
      <c r="AC441">
        <f>VLOOKUP(A441,'Full dataset'!$A$4:$IE$190,2033-C441,FALSE)</f>
        <v>4</v>
      </c>
      <c r="AD441">
        <f>VLOOKUP(A441,'Full dataset'!$A$4:$IE$190,2041-C441,FALSE)</f>
        <v>39065</v>
      </c>
      <c r="AE441">
        <f>VLOOKUP(A441,'Full dataset'!$A$4:$IE$190,2050-C441,FALSE)</f>
        <v>0</v>
      </c>
      <c r="AF441">
        <v>2</v>
      </c>
      <c r="AG441" t="str">
        <f>VLOOKUP($A441,'Full dataset'!$A$4:$IE$190,2007+AG$1-$C441,FALSE)</f>
        <v>.</v>
      </c>
      <c r="AH441" t="str">
        <f>VLOOKUP($A441,'Full dataset'!$A$4:$IE$190,2007+AH$1-$C441,FALSE)</f>
        <v>.</v>
      </c>
      <c r="AI441">
        <f>VLOOKUP($A441,'Full dataset'!$A$4:$IE$190,2007+AI$1-$C441,FALSE)</f>
        <v>26600</v>
      </c>
      <c r="AJ441">
        <f>VLOOKUP($A441,'Full dataset'!$A$4:$IE$190,2007+AJ$1-$C441,FALSE)</f>
        <v>296</v>
      </c>
      <c r="AK441">
        <f>VLOOKUP($A441,'Full dataset'!$A$4:$IE$190,2007+AK$1-$C441,FALSE)</f>
        <v>0</v>
      </c>
      <c r="AL441">
        <f>VLOOKUP($A441,'Full dataset'!$A$4:$IE$190,2007+AL$1-$C441,FALSE)</f>
        <v>45</v>
      </c>
      <c r="AM441">
        <f>VLOOKUP($A441,'Full dataset'!$A$4:$IE$190,2007+AM$1-$C441,FALSE)</f>
        <v>3511</v>
      </c>
      <c r="AN441">
        <f>VLOOKUP($A441,'Full dataset'!$A$4:$IE$190,2007+AN$1-$C441,FALSE)</f>
        <v>318731</v>
      </c>
      <c r="AO441">
        <f>VLOOKUP($A441,'Full dataset'!$A$4:$IE$190,2007+AO$1-$C441,FALSE)</f>
        <v>10</v>
      </c>
      <c r="AP441" t="s">
        <v>726</v>
      </c>
      <c r="AQ441" t="s">
        <v>726</v>
      </c>
      <c r="AR441" t="s">
        <v>726</v>
      </c>
      <c r="AS441" t="s">
        <v>726</v>
      </c>
      <c r="AT441" t="s">
        <v>726</v>
      </c>
      <c r="AU441">
        <f>VLOOKUP(A441,'Full dataset'!$A$4:$II$190,$AU$1,FALSE)</f>
        <v>2007</v>
      </c>
      <c r="AV441">
        <v>1</v>
      </c>
      <c r="AW441">
        <f>VLOOKUP(A441,'Full dataset'!$A$5:$IM$190,247,FALSE)</f>
        <v>1</v>
      </c>
      <c r="AX441">
        <f>VLOOKUP(A441,'Full dataset'!$A$4:$II$190,242,FALSE)</f>
        <v>2009</v>
      </c>
      <c r="AY441">
        <f>VLOOKUP(A441,'Full dataset'!$A$5:$IM$190,246,FALSE)</f>
        <v>2</v>
      </c>
      <c r="AZ441">
        <v>9999</v>
      </c>
      <c r="BA441">
        <f>MAX(VLOOKUP($A441,'Full dataset'!$A$4:$IX$190,BA$1,FALSE),AW441)</f>
        <v>2</v>
      </c>
      <c r="BB441">
        <f>IF(VLOOKUP($A441,'Full dataset'!$A$4:$IX$190,BB$1,FALSE)&gt;0,VLOOKUP($A441,'Full dataset'!$A$4:$IX$190,BB$1,FALSE),AU441)</f>
        <v>2009</v>
      </c>
      <c r="BC441">
        <f>MAX(VLOOKUP($A441,'Full dataset'!$A$4:$IX$190,BC$1,FALSE),AY441)</f>
        <v>2</v>
      </c>
      <c r="BD441">
        <f>MAX(VLOOKUP($A441,'Full dataset'!$A$4:$IX$190,BD$1,FALSE),AX441)</f>
        <v>2009</v>
      </c>
      <c r="BE441">
        <f t="shared" si="39"/>
        <v>2009</v>
      </c>
      <c r="BF441">
        <f t="shared" si="40"/>
        <v>1</v>
      </c>
      <c r="BG441">
        <f t="shared" si="41"/>
        <v>1</v>
      </c>
      <c r="BH441">
        <f t="shared" si="36"/>
        <v>0</v>
      </c>
      <c r="BI441">
        <f t="shared" si="37"/>
        <v>1</v>
      </c>
      <c r="BO441">
        <f>IF(BF441=1,VLOOKUP($A441,'Full dataset'!$A$4:$IE$190,2007+BO$1-$C441,FALSE),0)</f>
        <v>0</v>
      </c>
      <c r="BP441">
        <f>IF(BF441=1,VLOOKUP($A441,'Full dataset'!$A$4:$IE$190,2007+BP$1-$C441,FALSE),0)</f>
        <v>0</v>
      </c>
      <c r="BQ441">
        <f>IF(BF441=1,VLOOKUP($A441,'Full dataset'!$A$4:$IE$190,2007+BQ$1-$C441,FALSE),0)</f>
        <v>0</v>
      </c>
      <c r="BR441">
        <f>IF($BG441=1,VLOOKUP($A441,'Full dataset'!$A$4:$IE$190,BR$1-2007+$C441,FALSE),0)</f>
        <v>0</v>
      </c>
      <c r="BS441">
        <f>IF($BG441=1,VLOOKUP($A441,'Full dataset'!$A$4:$IE$190,BS$1-2007+$C441,FALSE),0)</f>
        <v>0</v>
      </c>
      <c r="BT441">
        <f>IF($BG441=1,VLOOKUP($A441,'Full dataset'!$A$4:$IE$190,BT$1-2007+$C441,FALSE),0)</f>
        <v>0</v>
      </c>
      <c r="BU441">
        <f>IF($BG441=1,VLOOKUP($A441,'Full dataset'!$A$4:$IE$190,BU$1-2007+$C441,FALSE),0)</f>
        <v>0</v>
      </c>
      <c r="BV441">
        <f>IF($BG441=1,VLOOKUP($A441,'Full dataset'!$A$4:$IE$190,BV$1-2007+$C441,FALSE),0)</f>
        <v>0</v>
      </c>
      <c r="BW441">
        <f>IF($BG441=1,VLOOKUP($A441,'Full dataset'!$A$4:$IE$190,BW$1-2007+$C441,FALSE),0)</f>
        <v>0</v>
      </c>
      <c r="BX441">
        <f>IF($BG441=1,VLOOKUP($A441,'Full dataset'!$A$4:$IE$190,BX$1-2007+$C441,FALSE),0)</f>
        <v>0</v>
      </c>
    </row>
    <row r="442" spans="1:76" x14ac:dyDescent="0.25">
      <c r="A442">
        <v>68</v>
      </c>
      <c r="B442" t="s">
        <v>112</v>
      </c>
      <c r="C442">
        <v>2009</v>
      </c>
      <c r="D442" t="s">
        <v>590</v>
      </c>
      <c r="E442">
        <f t="shared" si="38"/>
        <v>1</v>
      </c>
      <c r="F442">
        <v>1</v>
      </c>
      <c r="G442">
        <v>38209</v>
      </c>
      <c r="H442">
        <v>3.2961525189786061</v>
      </c>
      <c r="I442">
        <v>13378</v>
      </c>
      <c r="J442">
        <v>1</v>
      </c>
      <c r="K442">
        <v>1195</v>
      </c>
      <c r="L442">
        <v>0.10308833678398896</v>
      </c>
      <c r="M442">
        <v>467</v>
      </c>
      <c r="N442">
        <v>2</v>
      </c>
      <c r="O442">
        <v>3310</v>
      </c>
      <c r="P442">
        <v>0.28554175293305728</v>
      </c>
      <c r="Q442">
        <v>50</v>
      </c>
      <c r="R442">
        <v>40360</v>
      </c>
      <c r="S442">
        <v>2834</v>
      </c>
      <c r="T442">
        <v>325412</v>
      </c>
      <c r="U442">
        <v>1</v>
      </c>
      <c r="V442">
        <v>491</v>
      </c>
      <c r="W442">
        <v>3208</v>
      </c>
      <c r="X442">
        <v>6416</v>
      </c>
      <c r="Y442">
        <v>1</v>
      </c>
      <c r="Z442">
        <v>1</v>
      </c>
      <c r="AA442" t="s">
        <v>789</v>
      </c>
      <c r="AB442">
        <v>188795</v>
      </c>
      <c r="AC442">
        <f>VLOOKUP(A442,'Full dataset'!$A$4:$IE$190,2033-C442,FALSE)</f>
        <v>9.4</v>
      </c>
      <c r="AD442">
        <f>VLOOKUP(A442,'Full dataset'!$A$4:$IE$190,2041-C442,FALSE)</f>
        <v>11146</v>
      </c>
      <c r="AE442">
        <f>VLOOKUP(A442,'Full dataset'!$A$4:$IE$190,2050-C442,FALSE)</f>
        <v>0</v>
      </c>
      <c r="AF442">
        <v>4.7</v>
      </c>
      <c r="AG442" t="str">
        <f>VLOOKUP($A442,'Full dataset'!$A$4:$IE$190,2007+AG$1-$C442,FALSE)</f>
        <v>.</v>
      </c>
      <c r="AH442" t="str">
        <f>VLOOKUP($A442,'Full dataset'!$A$4:$IE$190,2007+AH$1-$C442,FALSE)</f>
        <v>.</v>
      </c>
      <c r="AI442">
        <f>VLOOKUP($A442,'Full dataset'!$A$4:$IE$190,2007+AI$1-$C442,FALSE)</f>
        <v>13713</v>
      </c>
      <c r="AJ442">
        <f>VLOOKUP($A442,'Full dataset'!$A$4:$IE$190,2007+AJ$1-$C442,FALSE)</f>
        <v>180</v>
      </c>
      <c r="AK442">
        <f>VLOOKUP($A442,'Full dataset'!$A$4:$IE$190,2007+AK$1-$C442,FALSE)</f>
        <v>9</v>
      </c>
      <c r="AL442">
        <f>VLOOKUP($A442,'Full dataset'!$A$4:$IE$190,2007+AL$1-$C442,FALSE)</f>
        <v>51</v>
      </c>
      <c r="AM442" t="str">
        <f>VLOOKUP($A442,'Full dataset'!$A$4:$IE$190,2007+AM$1-$C442,FALSE)</f>
        <v>.</v>
      </c>
      <c r="AN442">
        <f>VLOOKUP($A442,'Full dataset'!$A$4:$IE$190,2007+AN$1-$C442,FALSE)</f>
        <v>202580</v>
      </c>
      <c r="AO442">
        <f>VLOOKUP($A442,'Full dataset'!$A$4:$IE$190,2007+AO$1-$C442,FALSE)</f>
        <v>7</v>
      </c>
      <c r="AP442" t="s">
        <v>726</v>
      </c>
      <c r="AQ442" t="s">
        <v>726</v>
      </c>
      <c r="AR442" t="s">
        <v>726</v>
      </c>
      <c r="AS442" t="s">
        <v>726</v>
      </c>
      <c r="AT442" t="s">
        <v>726</v>
      </c>
      <c r="AU442">
        <f>VLOOKUP(A442,'Full dataset'!$A$4:$II$190,$AU$1,FALSE)</f>
        <v>2009</v>
      </c>
      <c r="AV442">
        <v>1</v>
      </c>
      <c r="AW442">
        <f>VLOOKUP(A442,'Full dataset'!$A$5:$IM$190,247,FALSE)</f>
        <v>2</v>
      </c>
      <c r="AX442">
        <f>VLOOKUP(A442,'Full dataset'!$A$4:$II$190,242,FALSE)</f>
        <v>2009</v>
      </c>
      <c r="AY442">
        <f>VLOOKUP(A442,'Full dataset'!$A$5:$IM$190,246,FALSE)</f>
        <v>2</v>
      </c>
      <c r="AZ442">
        <v>9999</v>
      </c>
      <c r="BA442">
        <f>MAX(VLOOKUP($A442,'Full dataset'!$A$4:$IX$190,BA$1,FALSE),AW442)</f>
        <v>2</v>
      </c>
      <c r="BB442">
        <f>IF(VLOOKUP($A442,'Full dataset'!$A$4:$IX$190,BB$1,FALSE)&gt;0,VLOOKUP($A442,'Full dataset'!$A$4:$IX$190,BB$1,FALSE),AU442)</f>
        <v>2009</v>
      </c>
      <c r="BC442">
        <f>MAX(VLOOKUP($A442,'Full dataset'!$A$4:$IX$190,BC$1,FALSE),AY442)</f>
        <v>2</v>
      </c>
      <c r="BD442">
        <f>MAX(VLOOKUP($A442,'Full dataset'!$A$4:$IX$190,BD$1,FALSE),AX442)</f>
        <v>2009</v>
      </c>
      <c r="BE442">
        <f t="shared" si="39"/>
        <v>2009</v>
      </c>
      <c r="BF442">
        <f t="shared" si="40"/>
        <v>1</v>
      </c>
      <c r="BG442">
        <f t="shared" si="41"/>
        <v>1</v>
      </c>
      <c r="BH442">
        <f t="shared" si="36"/>
        <v>0</v>
      </c>
      <c r="BI442">
        <f t="shared" si="37"/>
        <v>1</v>
      </c>
      <c r="BO442">
        <f>IF(BF442=1,VLOOKUP($A442,'Full dataset'!$A$4:$IE$190,2007+BO$1-$C442,FALSE),0)</f>
        <v>0</v>
      </c>
      <c r="BP442">
        <f>IF(BF442=1,VLOOKUP($A442,'Full dataset'!$A$4:$IE$190,2007+BP$1-$C442,FALSE),0)</f>
        <v>0</v>
      </c>
      <c r="BQ442">
        <f>IF(BF442=1,VLOOKUP($A442,'Full dataset'!$A$4:$IE$190,2007+BQ$1-$C442,FALSE),0)</f>
        <v>0</v>
      </c>
      <c r="BR442">
        <f>IF($BG442=1,VLOOKUP($A442,'Full dataset'!$A$4:$IE$190,BR$1-2007+$C442,FALSE),0)</f>
        <v>73</v>
      </c>
      <c r="BS442">
        <f>IF($BG442=1,VLOOKUP($A442,'Full dataset'!$A$4:$IE$190,BS$1-2007+$C442,FALSE),0)</f>
        <v>11</v>
      </c>
      <c r="BT442">
        <f>IF($BG442=1,VLOOKUP($A442,'Full dataset'!$A$4:$IE$190,BT$1-2007+$C442,FALSE),0)</f>
        <v>65</v>
      </c>
      <c r="BU442">
        <f>IF($BG442=1,VLOOKUP($A442,'Full dataset'!$A$4:$IE$190,BU$1-2007+$C442,FALSE),0)</f>
        <v>0</v>
      </c>
      <c r="BV442">
        <f>IF($BG442=1,VLOOKUP($A442,'Full dataset'!$A$4:$IE$190,BV$1-2007+$C442,FALSE),0)</f>
        <v>57</v>
      </c>
      <c r="BW442">
        <f>IF($BG442=1,VLOOKUP($A442,'Full dataset'!$A$4:$IE$190,BW$1-2007+$C442,FALSE),0)</f>
        <v>0</v>
      </c>
      <c r="BX442">
        <f>IF($BG442=1,VLOOKUP($A442,'Full dataset'!$A$4:$IE$190,BX$1-2007+$C442,FALSE),0)</f>
        <v>0</v>
      </c>
    </row>
    <row r="443" spans="1:76" x14ac:dyDescent="0.25">
      <c r="A443">
        <v>69</v>
      </c>
      <c r="B443" t="s">
        <v>113</v>
      </c>
      <c r="C443">
        <v>2009</v>
      </c>
      <c r="D443" t="s">
        <v>591</v>
      </c>
      <c r="E443">
        <f t="shared" si="38"/>
        <v>1</v>
      </c>
      <c r="F443">
        <v>1</v>
      </c>
      <c r="G443">
        <v>2126</v>
      </c>
      <c r="H443">
        <v>0.94741532976827092</v>
      </c>
      <c r="I443">
        <v>1063</v>
      </c>
      <c r="J443">
        <v>1</v>
      </c>
      <c r="K443">
        <v>467</v>
      </c>
      <c r="L443">
        <v>0.20811051693404634</v>
      </c>
      <c r="M443">
        <v>608</v>
      </c>
      <c r="N443">
        <v>0</v>
      </c>
      <c r="S443">
        <v>6020</v>
      </c>
      <c r="T443">
        <v>522110</v>
      </c>
      <c r="U443">
        <v>1</v>
      </c>
      <c r="V443">
        <v>0</v>
      </c>
      <c r="W443">
        <v>466</v>
      </c>
      <c r="X443">
        <v>608</v>
      </c>
      <c r="Y443">
        <v>1</v>
      </c>
      <c r="Z443">
        <v>1</v>
      </c>
      <c r="AA443" t="s">
        <v>790</v>
      </c>
      <c r="AB443">
        <v>10507</v>
      </c>
      <c r="AC443">
        <f>VLOOKUP(A443,'Full dataset'!$A$4:$IE$190,2033-C443,FALSE)</f>
        <v>6.7</v>
      </c>
      <c r="AD443">
        <f>VLOOKUP(A443,'Full dataset'!$A$4:$IE$190,2041-C443,FALSE)</f>
        <v>1836</v>
      </c>
      <c r="AE443">
        <f>VLOOKUP(A443,'Full dataset'!$A$4:$IE$190,2050-C443,FALSE)</f>
        <v>0</v>
      </c>
      <c r="AF443">
        <v>3.35</v>
      </c>
      <c r="AG443">
        <f>VLOOKUP($A443,'Full dataset'!$A$4:$IE$190,2007+AG$1-$C443,FALSE)</f>
        <v>-153.36600000000001</v>
      </c>
      <c r="AH443">
        <f>VLOOKUP($A443,'Full dataset'!$A$4:$IE$190,2007+AH$1-$C443,FALSE)</f>
        <v>9381.3719999999994</v>
      </c>
      <c r="AI443">
        <f>VLOOKUP($A443,'Full dataset'!$A$4:$IE$190,2007+AI$1-$C443,FALSE)</f>
        <v>497.24799999999999</v>
      </c>
      <c r="AJ443">
        <f>VLOOKUP($A443,'Full dataset'!$A$4:$IE$190,2007+AJ$1-$C443,FALSE)</f>
        <v>120</v>
      </c>
      <c r="AK443">
        <f>VLOOKUP($A443,'Full dataset'!$A$4:$IE$190,2007+AK$1-$C443,FALSE)</f>
        <v>25</v>
      </c>
      <c r="AL443">
        <f>VLOOKUP($A443,'Full dataset'!$A$4:$IE$190,2007+AL$1-$C443,FALSE)</f>
        <v>76</v>
      </c>
      <c r="AM443" t="str">
        <f>VLOOKUP($A443,'Full dataset'!$A$4:$IE$190,2007+AM$1-$C443,FALSE)</f>
        <v>.</v>
      </c>
      <c r="AN443">
        <f>VLOOKUP($A443,'Full dataset'!$A$4:$IE$190,2007+AN$1-$C443,FALSE)</f>
        <v>14352</v>
      </c>
      <c r="AO443">
        <f>VLOOKUP($A443,'Full dataset'!$A$4:$IE$190,2007+AO$1-$C443,FALSE)</f>
        <v>11</v>
      </c>
      <c r="AP443" t="s">
        <v>726</v>
      </c>
      <c r="AQ443" t="s">
        <v>726</v>
      </c>
      <c r="AR443" t="s">
        <v>726</v>
      </c>
      <c r="AS443" t="s">
        <v>726</v>
      </c>
      <c r="AT443" t="s">
        <v>726</v>
      </c>
      <c r="AU443">
        <f>VLOOKUP(A443,'Full dataset'!$A$4:$II$190,$AU$1,FALSE)</f>
        <v>2009</v>
      </c>
      <c r="AV443">
        <v>1</v>
      </c>
      <c r="AW443">
        <f>VLOOKUP(A443,'Full dataset'!$A$5:$IM$190,247,FALSE)</f>
        <v>2</v>
      </c>
      <c r="AX443">
        <f>VLOOKUP(A443,'Full dataset'!$A$4:$II$190,242,FALSE)</f>
        <v>2010</v>
      </c>
      <c r="AY443">
        <f>VLOOKUP(A443,'Full dataset'!$A$5:$IM$190,246,FALSE)</f>
        <v>1</v>
      </c>
      <c r="AZ443">
        <v>9999</v>
      </c>
      <c r="BA443">
        <f>MAX(VLOOKUP($A443,'Full dataset'!$A$4:$IX$190,BA$1,FALSE),AW443)</f>
        <v>2</v>
      </c>
      <c r="BB443">
        <f>IF(VLOOKUP($A443,'Full dataset'!$A$4:$IX$190,BB$1,FALSE)&gt;0,VLOOKUP($A443,'Full dataset'!$A$4:$IX$190,BB$1,FALSE),AU443)</f>
        <v>2009</v>
      </c>
      <c r="BC443">
        <f>MAX(VLOOKUP($A443,'Full dataset'!$A$4:$IX$190,BC$1,FALSE),AY443)</f>
        <v>1</v>
      </c>
      <c r="BD443">
        <f>MAX(VLOOKUP($A443,'Full dataset'!$A$4:$IX$190,BD$1,FALSE),AX443)</f>
        <v>2010</v>
      </c>
      <c r="BE443">
        <f t="shared" si="39"/>
        <v>2009</v>
      </c>
      <c r="BF443">
        <f t="shared" si="40"/>
        <v>1</v>
      </c>
      <c r="BG443">
        <f t="shared" si="41"/>
        <v>0</v>
      </c>
      <c r="BH443">
        <f t="shared" si="36"/>
        <v>0</v>
      </c>
      <c r="BI443">
        <f t="shared" si="37"/>
        <v>1</v>
      </c>
      <c r="BO443">
        <f>IF(BF443=1,VLOOKUP($A443,'Full dataset'!$A$4:$IE$190,2007+BO$1-$C443,FALSE),0)</f>
        <v>0</v>
      </c>
      <c r="BP443">
        <f>IF(BF443=1,VLOOKUP($A443,'Full dataset'!$A$4:$IE$190,2007+BP$1-$C443,FALSE),0)</f>
        <v>0</v>
      </c>
      <c r="BQ443">
        <f>IF(BF443=1,VLOOKUP($A443,'Full dataset'!$A$4:$IE$190,2007+BQ$1-$C443,FALSE),0)</f>
        <v>0</v>
      </c>
      <c r="BR443">
        <f>IF($BG443=1,VLOOKUP($A443,'Full dataset'!$A$4:$IE$190,BR$1-2007+$C443,FALSE),0)</f>
        <v>0</v>
      </c>
      <c r="BS443">
        <f>IF($BG443=1,VLOOKUP($A443,'Full dataset'!$A$4:$IE$190,BS$1-2007+$C443,FALSE),0)</f>
        <v>0</v>
      </c>
      <c r="BT443">
        <f>IF($BG443=1,VLOOKUP($A443,'Full dataset'!$A$4:$IE$190,BT$1-2007+$C443,FALSE),0)</f>
        <v>0</v>
      </c>
      <c r="BU443">
        <f>IF($BG443=1,VLOOKUP($A443,'Full dataset'!$A$4:$IE$190,BU$1-2007+$C443,FALSE),0)</f>
        <v>0</v>
      </c>
      <c r="BV443">
        <f>IF($BG443=1,VLOOKUP($A443,'Full dataset'!$A$4:$IE$190,BV$1-2007+$C443,FALSE),0)</f>
        <v>0</v>
      </c>
      <c r="BW443">
        <f>IF($BG443=1,VLOOKUP($A443,'Full dataset'!$A$4:$IE$190,BW$1-2007+$C443,FALSE),0)</f>
        <v>0</v>
      </c>
      <c r="BX443">
        <f>IF($BG443=1,VLOOKUP($A443,'Full dataset'!$A$4:$IE$190,BX$1-2007+$C443,FALSE),0)</f>
        <v>0</v>
      </c>
    </row>
    <row r="444" spans="1:76" x14ac:dyDescent="0.25">
      <c r="A444">
        <v>70</v>
      </c>
      <c r="B444" t="s">
        <v>114</v>
      </c>
      <c r="C444">
        <v>2009</v>
      </c>
      <c r="D444" t="s">
        <v>582</v>
      </c>
      <c r="E444">
        <f t="shared" si="38"/>
        <v>0</v>
      </c>
      <c r="F444">
        <v>1</v>
      </c>
      <c r="G444">
        <v>9262</v>
      </c>
      <c r="H444">
        <v>6.3049693669162696</v>
      </c>
      <c r="I444">
        <v>4887</v>
      </c>
      <c r="J444">
        <v>0</v>
      </c>
      <c r="N444">
        <v>0</v>
      </c>
      <c r="U444">
        <v>1</v>
      </c>
      <c r="V444">
        <v>20767</v>
      </c>
      <c r="W444">
        <v>137365</v>
      </c>
      <c r="X444">
        <v>20378</v>
      </c>
      <c r="Y444">
        <v>1</v>
      </c>
      <c r="Z444">
        <v>1</v>
      </c>
      <c r="AA444" t="s">
        <v>791</v>
      </c>
      <c r="AB444">
        <v>78781</v>
      </c>
      <c r="AC444">
        <f>VLOOKUP(A444,'Full dataset'!$A$4:$IE$190,2033-C444,FALSE)</f>
        <v>0</v>
      </c>
      <c r="AD444">
        <f>VLOOKUP(A444,'Full dataset'!$A$4:$IE$190,2041-C444,FALSE)</f>
        <v>1236</v>
      </c>
      <c r="AE444">
        <f>VLOOKUP(A444,'Full dataset'!$A$4:$IE$190,2050-C444,FALSE)</f>
        <v>0</v>
      </c>
      <c r="AF444">
        <v>0</v>
      </c>
      <c r="AG444" t="str">
        <f>VLOOKUP($A444,'Full dataset'!$A$4:$IE$190,2007+AG$1-$C444,FALSE)</f>
        <v>.</v>
      </c>
      <c r="AH444" t="str">
        <f>VLOOKUP($A444,'Full dataset'!$A$4:$IE$190,2007+AH$1-$C444,FALSE)</f>
        <v>.</v>
      </c>
      <c r="AI444">
        <f>VLOOKUP($A444,'Full dataset'!$A$4:$IE$190,2007+AI$1-$C444,FALSE)</f>
        <v>272</v>
      </c>
      <c r="AJ444" t="str">
        <f>VLOOKUP($A444,'Full dataset'!$A$4:$IE$190,2007+AJ$1-$C444,FALSE)</f>
        <v>.</v>
      </c>
      <c r="AK444" t="str">
        <f>VLOOKUP($A444,'Full dataset'!$A$4:$IE$190,2007+AK$1-$C444,FALSE)</f>
        <v>.</v>
      </c>
      <c r="AL444" t="str">
        <f>VLOOKUP($A444,'Full dataset'!$A$4:$IE$190,2007+AL$1-$C444,FALSE)</f>
        <v>.</v>
      </c>
      <c r="AM444" t="str">
        <f>VLOOKUP($A444,'Full dataset'!$A$4:$IE$190,2007+AM$1-$C444,FALSE)</f>
        <v>.</v>
      </c>
      <c r="AN444" t="str">
        <f>VLOOKUP($A444,'Full dataset'!$A$4:$IE$190,2007+AN$1-$C444,FALSE)</f>
        <v>.</v>
      </c>
      <c r="AO444" t="str">
        <f>VLOOKUP($A444,'Full dataset'!$A$4:$IE$190,2007+AO$1-$C444,FALSE)</f>
        <v>.</v>
      </c>
      <c r="AP444" t="s">
        <v>726</v>
      </c>
      <c r="AQ444" t="s">
        <v>726</v>
      </c>
      <c r="AR444" t="s">
        <v>726</v>
      </c>
      <c r="AS444" t="s">
        <v>726</v>
      </c>
      <c r="AT444" t="s">
        <v>726</v>
      </c>
      <c r="AU444">
        <f>VLOOKUP(A444,'Full dataset'!$A$4:$II$190,$AU$1,FALSE)</f>
        <v>2009</v>
      </c>
      <c r="AV444">
        <v>0</v>
      </c>
      <c r="AW444">
        <f>VLOOKUP(A444,'Full dataset'!$A$5:$IM$190,247,FALSE)</f>
        <v>1</v>
      </c>
      <c r="AX444">
        <f>VLOOKUP(A444,'Full dataset'!$A$4:$II$190,242,FALSE)</f>
        <v>2008</v>
      </c>
      <c r="AY444">
        <f>VLOOKUP(A444,'Full dataset'!$A$5:$IM$190,246,FALSE)</f>
        <v>1</v>
      </c>
      <c r="AZ444">
        <v>9999</v>
      </c>
      <c r="BA444">
        <f>MAX(VLOOKUP($A444,'Full dataset'!$A$4:$IX$190,BA$1,FALSE),AW444)</f>
        <v>2</v>
      </c>
      <c r="BB444">
        <f>IF(VLOOKUP($A444,'Full dataset'!$A$4:$IX$190,BB$1,FALSE)&gt;0,VLOOKUP($A444,'Full dataset'!$A$4:$IX$190,BB$1,FALSE),AU444)</f>
        <v>2012</v>
      </c>
      <c r="BC444">
        <f>MAX(VLOOKUP($A444,'Full dataset'!$A$4:$IX$190,BC$1,FALSE),AY444)</f>
        <v>1</v>
      </c>
      <c r="BD444">
        <f>MAX(VLOOKUP($A444,'Full dataset'!$A$4:$IX$190,BD$1,FALSE),AX444)</f>
        <v>2008</v>
      </c>
      <c r="BE444">
        <f t="shared" si="39"/>
        <v>2008</v>
      </c>
      <c r="BF444">
        <f t="shared" si="40"/>
        <v>0</v>
      </c>
      <c r="BG444">
        <f t="shared" si="41"/>
        <v>0</v>
      </c>
      <c r="BH444">
        <f t="shared" si="36"/>
        <v>0</v>
      </c>
      <c r="BI444">
        <f t="shared" si="37"/>
        <v>0</v>
      </c>
      <c r="BO444">
        <f>IF(BF444=1,VLOOKUP($A444,'Full dataset'!$A$4:$IE$190,2007+BO$1-$C444,FALSE),0)</f>
        <v>0</v>
      </c>
      <c r="BP444">
        <f>IF(BF444=1,VLOOKUP($A444,'Full dataset'!$A$4:$IE$190,2007+BP$1-$C444,FALSE),0)</f>
        <v>0</v>
      </c>
      <c r="BQ444">
        <f>IF(BF444=1,VLOOKUP($A444,'Full dataset'!$A$4:$IE$190,2007+BQ$1-$C444,FALSE),0)</f>
        <v>0</v>
      </c>
      <c r="BR444">
        <f>IF($BG444=1,VLOOKUP($A444,'Full dataset'!$A$4:$IE$190,BR$1-2007+$C444,FALSE),0)</f>
        <v>0</v>
      </c>
      <c r="BS444">
        <f>IF($BG444=1,VLOOKUP($A444,'Full dataset'!$A$4:$IE$190,BS$1-2007+$C444,FALSE),0)</f>
        <v>0</v>
      </c>
      <c r="BT444">
        <f>IF($BG444=1,VLOOKUP($A444,'Full dataset'!$A$4:$IE$190,BT$1-2007+$C444,FALSE),0)</f>
        <v>0</v>
      </c>
      <c r="BU444">
        <f>IF($BG444=1,VLOOKUP($A444,'Full dataset'!$A$4:$IE$190,BU$1-2007+$C444,FALSE),0)</f>
        <v>0</v>
      </c>
      <c r="BV444">
        <f>IF($BG444=1,VLOOKUP($A444,'Full dataset'!$A$4:$IE$190,BV$1-2007+$C444,FALSE),0)</f>
        <v>0</v>
      </c>
      <c r="BW444">
        <f>IF($BG444=1,VLOOKUP($A444,'Full dataset'!$A$4:$IE$190,BW$1-2007+$C444,FALSE),0)</f>
        <v>0</v>
      </c>
      <c r="BX444">
        <f>IF($BG444=1,VLOOKUP($A444,'Full dataset'!$A$4:$IE$190,BX$1-2007+$C444,FALSE),0)</f>
        <v>0</v>
      </c>
    </row>
    <row r="445" spans="1:76" x14ac:dyDescent="0.25">
      <c r="A445">
        <v>71</v>
      </c>
      <c r="B445" t="s">
        <v>115</v>
      </c>
      <c r="C445">
        <v>2009</v>
      </c>
      <c r="D445" t="s">
        <v>587</v>
      </c>
      <c r="E445">
        <f t="shared" si="38"/>
        <v>0</v>
      </c>
      <c r="F445">
        <v>1</v>
      </c>
      <c r="G445">
        <v>15694</v>
      </c>
      <c r="H445">
        <v>0.37412095639943743</v>
      </c>
      <c r="I445">
        <v>9918</v>
      </c>
      <c r="J445">
        <v>1</v>
      </c>
      <c r="K445">
        <v>2640</v>
      </c>
      <c r="L445">
        <v>6.2933562182650366E-2</v>
      </c>
      <c r="M445">
        <v>13220</v>
      </c>
      <c r="N445">
        <v>2</v>
      </c>
      <c r="O445">
        <v>5098</v>
      </c>
      <c r="P445">
        <v>0.12152852272998164</v>
      </c>
      <c r="Q445">
        <v>42</v>
      </c>
      <c r="R445">
        <v>39753</v>
      </c>
      <c r="U445">
        <v>1</v>
      </c>
      <c r="V445">
        <v>0</v>
      </c>
      <c r="W445">
        <v>4380</v>
      </c>
      <c r="X445">
        <v>39783</v>
      </c>
      <c r="Y445">
        <v>1</v>
      </c>
      <c r="Z445">
        <v>1</v>
      </c>
      <c r="AA445" t="s">
        <v>792</v>
      </c>
      <c r="AB445">
        <v>82173</v>
      </c>
      <c r="AC445">
        <f>VLOOKUP(A445,'Full dataset'!$A$4:$IE$190,2033-C445,FALSE)</f>
        <v>3.8</v>
      </c>
      <c r="AD445">
        <f>VLOOKUP(A445,'Full dataset'!$A$4:$IE$190,2041-C445,FALSE)</f>
        <v>41839</v>
      </c>
      <c r="AE445">
        <f>VLOOKUP(A445,'Full dataset'!$A$4:$IE$190,2050-C445,FALSE)</f>
        <v>0</v>
      </c>
      <c r="AF445">
        <v>1.9</v>
      </c>
      <c r="AG445" t="str">
        <f>VLOOKUP($A445,'Full dataset'!$A$4:$IE$190,2007+AG$1-$C445,FALSE)</f>
        <v>.</v>
      </c>
      <c r="AH445" t="str">
        <f>VLOOKUP($A445,'Full dataset'!$A$4:$IE$190,2007+AH$1-$C445,FALSE)</f>
        <v>.</v>
      </c>
      <c r="AI445">
        <f>VLOOKUP($A445,'Full dataset'!$A$4:$IE$190,2007+AI$1-$C445,FALSE)</f>
        <v>7582</v>
      </c>
      <c r="AJ445">
        <f>VLOOKUP($A445,'Full dataset'!$A$4:$IE$190,2007+AJ$1-$C445,FALSE)</f>
        <v>36</v>
      </c>
      <c r="AK445">
        <f>VLOOKUP($A445,'Full dataset'!$A$4:$IE$190,2007+AK$1-$C445,FALSE)</f>
        <v>4</v>
      </c>
      <c r="AL445">
        <f>VLOOKUP($A445,'Full dataset'!$A$4:$IE$190,2007+AL$1-$C445,FALSE)</f>
        <v>71</v>
      </c>
      <c r="AM445">
        <f>VLOOKUP($A445,'Full dataset'!$A$4:$IE$190,2007+AM$1-$C445,FALSE)</f>
        <v>800</v>
      </c>
      <c r="AN445">
        <f>VLOOKUP($A445,'Full dataset'!$A$4:$IE$190,2007+AN$1-$C445,FALSE)</f>
        <v>32410</v>
      </c>
      <c r="AO445">
        <f>VLOOKUP($A445,'Full dataset'!$A$4:$IE$190,2007+AO$1-$C445,FALSE)</f>
        <v>5</v>
      </c>
      <c r="AP445" t="s">
        <v>726</v>
      </c>
      <c r="AQ445" t="s">
        <v>726</v>
      </c>
      <c r="AR445" t="s">
        <v>726</v>
      </c>
      <c r="AS445" t="s">
        <v>726</v>
      </c>
      <c r="AT445" t="s">
        <v>726</v>
      </c>
      <c r="AU445">
        <f>VLOOKUP(A445,'Full dataset'!$A$4:$II$190,$AU$1,FALSE)</f>
        <v>2008</v>
      </c>
      <c r="AV445">
        <v>1</v>
      </c>
      <c r="AW445">
        <f>VLOOKUP(A445,'Full dataset'!$A$5:$IM$190,247,FALSE)</f>
        <v>2</v>
      </c>
      <c r="AX445">
        <f>VLOOKUP(A445,'Full dataset'!$A$4:$II$190,242,FALSE)</f>
        <v>2007</v>
      </c>
      <c r="AY445">
        <f>VLOOKUP(A445,'Full dataset'!$A$5:$IM$190,246,FALSE)</f>
        <v>1</v>
      </c>
      <c r="AZ445">
        <v>9999</v>
      </c>
      <c r="BA445">
        <f>MAX(VLOOKUP($A445,'Full dataset'!$A$4:$IX$190,BA$1,FALSE),AW445)</f>
        <v>2</v>
      </c>
      <c r="BB445">
        <f>IF(VLOOKUP($A445,'Full dataset'!$A$4:$IX$190,BB$1,FALSE)&gt;0,VLOOKUP($A445,'Full dataset'!$A$4:$IX$190,BB$1,FALSE),AU445)</f>
        <v>2008</v>
      </c>
      <c r="BC445">
        <f>MAX(VLOOKUP($A445,'Full dataset'!$A$4:$IX$190,BC$1,FALSE),AY445)</f>
        <v>2</v>
      </c>
      <c r="BD445">
        <f>MAX(VLOOKUP($A445,'Full dataset'!$A$4:$IX$190,BD$1,FALSE),AX445)</f>
        <v>2007</v>
      </c>
      <c r="BE445">
        <f t="shared" si="39"/>
        <v>2007</v>
      </c>
      <c r="BF445">
        <f t="shared" si="40"/>
        <v>1</v>
      </c>
      <c r="BG445">
        <f t="shared" si="41"/>
        <v>1</v>
      </c>
      <c r="BH445">
        <f t="shared" si="36"/>
        <v>0</v>
      </c>
      <c r="BI445">
        <f t="shared" si="37"/>
        <v>1</v>
      </c>
      <c r="BO445">
        <f>IF(BF445=1,VLOOKUP($A445,'Full dataset'!$A$4:$IE$190,2007+BO$1-$C445,FALSE),0)</f>
        <v>0</v>
      </c>
      <c r="BP445">
        <f>IF(BF445=1,VLOOKUP($A445,'Full dataset'!$A$4:$IE$190,2007+BP$1-$C445,FALSE),0)</f>
        <v>0</v>
      </c>
      <c r="BQ445">
        <f>IF(BF445=1,VLOOKUP($A445,'Full dataset'!$A$4:$IE$190,2007+BQ$1-$C445,FALSE),0)</f>
        <v>0</v>
      </c>
      <c r="BR445">
        <f>IF($BG445=1,VLOOKUP($A445,'Full dataset'!$A$4:$IE$190,BR$1-2007+$C445,FALSE),0)</f>
        <v>267</v>
      </c>
      <c r="BS445">
        <f>IF($BG445=1,VLOOKUP($A445,'Full dataset'!$A$4:$IE$190,BS$1-2007+$C445,FALSE),0)</f>
        <v>770</v>
      </c>
      <c r="BT445">
        <f>IF($BG445=1,VLOOKUP($A445,'Full dataset'!$A$4:$IE$190,BT$1-2007+$C445,FALSE),0)</f>
        <v>4851</v>
      </c>
      <c r="BU445">
        <f>IF($BG445=1,VLOOKUP($A445,'Full dataset'!$A$4:$IE$190,BU$1-2007+$C445,FALSE),0)</f>
        <v>120</v>
      </c>
      <c r="BV445">
        <f>IF($BG445=1,VLOOKUP($A445,'Full dataset'!$A$4:$IE$190,BV$1-2007+$C445,FALSE),0)</f>
        <v>0</v>
      </c>
      <c r="BW445">
        <f>IF($BG445=1,VLOOKUP($A445,'Full dataset'!$A$4:$IE$190,BW$1-2007+$C445,FALSE),0)</f>
        <v>218</v>
      </c>
      <c r="BX445">
        <f>IF($BG445=1,VLOOKUP($A445,'Full dataset'!$A$4:$IE$190,BX$1-2007+$C445,FALSE),0)</f>
        <v>0</v>
      </c>
    </row>
    <row r="446" spans="1:76" x14ac:dyDescent="0.25">
      <c r="A446">
        <v>72</v>
      </c>
      <c r="B446" t="s">
        <v>116</v>
      </c>
      <c r="C446">
        <v>2009</v>
      </c>
      <c r="D446" t="s">
        <v>591</v>
      </c>
      <c r="E446">
        <f t="shared" si="38"/>
        <v>1</v>
      </c>
      <c r="F446">
        <v>1</v>
      </c>
      <c r="G446">
        <v>3622</v>
      </c>
      <c r="H446">
        <v>1.7556955889481338</v>
      </c>
      <c r="I446">
        <v>1117</v>
      </c>
      <c r="J446">
        <v>0</v>
      </c>
      <c r="N446">
        <v>0</v>
      </c>
      <c r="S446">
        <v>1311</v>
      </c>
      <c r="T446">
        <v>211111</v>
      </c>
      <c r="U446">
        <v>0</v>
      </c>
      <c r="V446" t="s">
        <v>726</v>
      </c>
      <c r="W446" t="s">
        <v>726</v>
      </c>
      <c r="X446" t="s">
        <v>726</v>
      </c>
      <c r="Y446">
        <v>1</v>
      </c>
      <c r="Z446">
        <v>0</v>
      </c>
      <c r="AA446" t="s">
        <v>793</v>
      </c>
      <c r="AB446">
        <v>50875</v>
      </c>
      <c r="AC446">
        <f>VLOOKUP(A446,'Full dataset'!$A$4:$IE$190,2033-C446,FALSE)</f>
        <v>6.1</v>
      </c>
      <c r="AD446">
        <f>VLOOKUP(A446,'Full dataset'!$A$4:$IE$190,2041-C446,FALSE)</f>
        <v>1725</v>
      </c>
      <c r="AE446">
        <f>VLOOKUP(A446,'Full dataset'!$A$4:$IE$190,2050-C446,FALSE)</f>
        <v>0</v>
      </c>
      <c r="AF446">
        <v>3.05</v>
      </c>
      <c r="AG446">
        <f>VLOOKUP($A446,'Full dataset'!$A$4:$IE$190,2007+AG$1-$C446,FALSE)</f>
        <v>546.62699999999995</v>
      </c>
      <c r="AH446">
        <f>VLOOKUP($A446,'Full dataset'!$A$4:$IE$190,2007+AH$1-$C446,FALSE)</f>
        <v>18118.667000000001</v>
      </c>
      <c r="AI446">
        <f>VLOOKUP($A446,'Full dataset'!$A$4:$IE$190,2007+AI$1-$C446,FALSE)</f>
        <v>4238.3459999999995</v>
      </c>
      <c r="AJ446">
        <f>VLOOKUP($A446,'Full dataset'!$A$4:$IE$190,2007+AJ$1-$C446,FALSE)</f>
        <v>89</v>
      </c>
      <c r="AK446">
        <f>VLOOKUP($A446,'Full dataset'!$A$4:$IE$190,2007+AK$1-$C446,FALSE)</f>
        <v>17</v>
      </c>
      <c r="AL446">
        <f>VLOOKUP($A446,'Full dataset'!$A$4:$IE$190,2007+AL$1-$C446,FALSE)</f>
        <v>39</v>
      </c>
      <c r="AM446" t="str">
        <f>VLOOKUP($A446,'Full dataset'!$A$4:$IE$190,2007+AM$1-$C446,FALSE)</f>
        <v>.</v>
      </c>
      <c r="AN446">
        <f>VLOOKUP($A446,'Full dataset'!$A$4:$IE$190,2007+AN$1-$C446,FALSE)</f>
        <v>7567</v>
      </c>
      <c r="AO446">
        <f>VLOOKUP($A446,'Full dataset'!$A$4:$IE$190,2007+AO$1-$C446,FALSE)</f>
        <v>5</v>
      </c>
      <c r="AP446" t="s">
        <v>726</v>
      </c>
      <c r="AQ446" t="s">
        <v>726</v>
      </c>
      <c r="AR446" t="s">
        <v>726</v>
      </c>
      <c r="AS446" t="s">
        <v>726</v>
      </c>
      <c r="AT446" t="s">
        <v>726</v>
      </c>
      <c r="AU446">
        <f>VLOOKUP(A446,'Full dataset'!$A$4:$II$190,$AU$1,FALSE)</f>
        <v>9999</v>
      </c>
      <c r="AV446">
        <v>0</v>
      </c>
      <c r="AW446">
        <f>VLOOKUP(A446,'Full dataset'!$A$5:$IM$190,247,FALSE)</f>
        <v>0</v>
      </c>
      <c r="AX446">
        <f>VLOOKUP(A446,'Full dataset'!$A$4:$II$190,242,FALSE)</f>
        <v>9999</v>
      </c>
      <c r="AY446">
        <f>VLOOKUP(A446,'Full dataset'!$A$5:$IM$190,246,FALSE)</f>
        <v>1</v>
      </c>
      <c r="AZ446">
        <v>9999</v>
      </c>
      <c r="BA446">
        <f>MAX(VLOOKUP($A446,'Full dataset'!$A$4:$IX$190,BA$1,FALSE),AW446)</f>
        <v>0</v>
      </c>
      <c r="BB446">
        <f>IF(VLOOKUP($A446,'Full dataset'!$A$4:$IX$190,BB$1,FALSE)&gt;0,VLOOKUP($A446,'Full dataset'!$A$4:$IX$190,BB$1,FALSE),AU446)</f>
        <v>9999</v>
      </c>
      <c r="BC446">
        <f>MAX(VLOOKUP($A446,'Full dataset'!$A$4:$IX$190,BC$1,FALSE),AY446)</f>
        <v>1</v>
      </c>
      <c r="BD446">
        <f>MAX(VLOOKUP($A446,'Full dataset'!$A$4:$IX$190,BD$1,FALSE),AX446)</f>
        <v>9999</v>
      </c>
      <c r="BE446">
        <f t="shared" si="39"/>
        <v>9999</v>
      </c>
      <c r="BF446">
        <f t="shared" si="40"/>
        <v>0</v>
      </c>
      <c r="BG446">
        <f t="shared" si="41"/>
        <v>0</v>
      </c>
      <c r="BH446">
        <f t="shared" si="36"/>
        <v>0</v>
      </c>
      <c r="BI446">
        <f t="shared" si="37"/>
        <v>0</v>
      </c>
      <c r="BO446">
        <f>IF(BF446=1,VLOOKUP($A446,'Full dataset'!$A$4:$IE$190,2007+BO$1-$C446,FALSE),0)</f>
        <v>0</v>
      </c>
      <c r="BP446">
        <f>IF(BF446=1,VLOOKUP($A446,'Full dataset'!$A$4:$IE$190,2007+BP$1-$C446,FALSE),0)</f>
        <v>0</v>
      </c>
      <c r="BQ446">
        <f>IF(BF446=1,VLOOKUP($A446,'Full dataset'!$A$4:$IE$190,2007+BQ$1-$C446,FALSE),0)</f>
        <v>0</v>
      </c>
      <c r="BR446">
        <f>IF($BG446=1,VLOOKUP($A446,'Full dataset'!$A$4:$IE$190,BR$1-2007+$C446,FALSE),0)</f>
        <v>0</v>
      </c>
      <c r="BS446">
        <f>IF($BG446=1,VLOOKUP($A446,'Full dataset'!$A$4:$IE$190,BS$1-2007+$C446,FALSE),0)</f>
        <v>0</v>
      </c>
      <c r="BT446">
        <f>IF($BG446=1,VLOOKUP($A446,'Full dataset'!$A$4:$IE$190,BT$1-2007+$C446,FALSE),0)</f>
        <v>0</v>
      </c>
      <c r="BU446">
        <f>IF($BG446=1,VLOOKUP($A446,'Full dataset'!$A$4:$IE$190,BU$1-2007+$C446,FALSE),0)</f>
        <v>0</v>
      </c>
      <c r="BV446">
        <f>IF($BG446=1,VLOOKUP($A446,'Full dataset'!$A$4:$IE$190,BV$1-2007+$C446,FALSE),0)</f>
        <v>0</v>
      </c>
      <c r="BW446">
        <f>IF($BG446=1,VLOOKUP($A446,'Full dataset'!$A$4:$IE$190,BW$1-2007+$C446,FALSE),0)</f>
        <v>0</v>
      </c>
      <c r="BX446">
        <f>IF($BG446=1,VLOOKUP($A446,'Full dataset'!$A$4:$IE$190,BX$1-2007+$C446,FALSE),0)</f>
        <v>0</v>
      </c>
    </row>
    <row r="447" spans="1:76" x14ac:dyDescent="0.25">
      <c r="A447">
        <v>73</v>
      </c>
      <c r="B447" t="s">
        <v>117</v>
      </c>
      <c r="C447">
        <v>2009</v>
      </c>
      <c r="D447" t="s">
        <v>591</v>
      </c>
      <c r="E447">
        <f t="shared" si="38"/>
        <v>1</v>
      </c>
      <c r="F447">
        <v>1</v>
      </c>
      <c r="G447">
        <v>104031</v>
      </c>
      <c r="H447">
        <v>0.95025439133333944</v>
      </c>
      <c r="I447">
        <v>23016</v>
      </c>
      <c r="J447">
        <v>1</v>
      </c>
      <c r="K447">
        <v>39568</v>
      </c>
      <c r="L447">
        <v>0.36142751445509103</v>
      </c>
      <c r="M447">
        <v>4891</v>
      </c>
      <c r="N447">
        <v>1</v>
      </c>
      <c r="O447">
        <v>30374900</v>
      </c>
      <c r="P447">
        <v>277.45462517241066</v>
      </c>
      <c r="Q447">
        <v>256927</v>
      </c>
      <c r="R447">
        <v>39508</v>
      </c>
      <c r="S447">
        <v>5812</v>
      </c>
      <c r="T447">
        <v>722513</v>
      </c>
      <c r="U447">
        <v>1</v>
      </c>
      <c r="V447">
        <v>2886</v>
      </c>
      <c r="W447">
        <v>87179</v>
      </c>
      <c r="X447">
        <v>11126</v>
      </c>
      <c r="Y447">
        <v>1</v>
      </c>
      <c r="Z447">
        <v>1</v>
      </c>
      <c r="AA447" t="s">
        <v>794</v>
      </c>
      <c r="AB447">
        <v>685137</v>
      </c>
      <c r="AC447">
        <f>VLOOKUP(A447,'Full dataset'!$A$4:$IE$190,2033-C447,FALSE)</f>
        <v>7.7</v>
      </c>
      <c r="AD447">
        <f>VLOOKUP(A447,'Full dataset'!$A$4:$IE$190,2041-C447,FALSE)</f>
        <v>116357</v>
      </c>
      <c r="AE447">
        <f>VLOOKUP(A447,'Full dataset'!$A$4:$IE$190,2050-C447,FALSE)</f>
        <v>6.88</v>
      </c>
      <c r="AF447">
        <v>7.29</v>
      </c>
      <c r="AG447">
        <f>VLOOKUP($A447,'Full dataset'!$A$4:$IE$190,2007+AG$1-$C447,FALSE)</f>
        <v>390.8</v>
      </c>
      <c r="AH447">
        <f>VLOOKUP($A447,'Full dataset'!$A$4:$IE$190,2007+AH$1-$C447,FALSE)</f>
        <v>5576.8</v>
      </c>
      <c r="AI447">
        <f>VLOOKUP($A447,'Full dataset'!$A$4:$IE$190,2007+AI$1-$C447,FALSE)</f>
        <v>9774.6</v>
      </c>
      <c r="AJ447">
        <f>VLOOKUP($A447,'Full dataset'!$A$4:$IE$190,2007+AJ$1-$C447,FALSE)</f>
        <v>-5342</v>
      </c>
      <c r="AK447">
        <f>VLOOKUP($A447,'Full dataset'!$A$4:$IE$190,2007+AK$1-$C447,FALSE)</f>
        <v>15</v>
      </c>
      <c r="AL447">
        <f>VLOOKUP($A447,'Full dataset'!$A$4:$IE$190,2007+AL$1-$C447,FALSE)</f>
        <v>66</v>
      </c>
      <c r="AM447">
        <f>VLOOKUP($A447,'Full dataset'!$A$4:$IE$190,2007+AM$1-$C447,FALSE)</f>
        <v>2000</v>
      </c>
      <c r="AN447">
        <f>VLOOKUP($A447,'Full dataset'!$A$4:$IE$190,2007+AN$1-$C447,FALSE)</f>
        <v>156146</v>
      </c>
      <c r="AO447">
        <f>VLOOKUP($A447,'Full dataset'!$A$4:$IE$190,2007+AO$1-$C447,FALSE)</f>
        <v>13</v>
      </c>
      <c r="AP447" t="s">
        <v>726</v>
      </c>
      <c r="AQ447" t="s">
        <v>726</v>
      </c>
      <c r="AR447" t="s">
        <v>726</v>
      </c>
      <c r="AS447" t="s">
        <v>726</v>
      </c>
      <c r="AT447" t="s">
        <v>726</v>
      </c>
      <c r="AU447">
        <f>VLOOKUP(A447,'Full dataset'!$A$4:$II$190,$AU$1,FALSE)</f>
        <v>2009</v>
      </c>
      <c r="AV447">
        <v>1</v>
      </c>
      <c r="AW447">
        <f>VLOOKUP(A447,'Full dataset'!$A$5:$IM$190,247,FALSE)</f>
        <v>2</v>
      </c>
      <c r="AX447">
        <f>VLOOKUP(A447,'Full dataset'!$A$4:$II$190,242,FALSE)</f>
        <v>2008</v>
      </c>
      <c r="AY447">
        <f>VLOOKUP(A447,'Full dataset'!$A$5:$IM$190,246,FALSE)</f>
        <v>1</v>
      </c>
      <c r="AZ447">
        <v>9999</v>
      </c>
      <c r="BA447">
        <f>MAX(VLOOKUP($A447,'Full dataset'!$A$4:$IX$190,BA$1,FALSE),AW447)</f>
        <v>2</v>
      </c>
      <c r="BB447">
        <f>IF(VLOOKUP($A447,'Full dataset'!$A$4:$IX$190,BB$1,FALSE)&gt;0,VLOOKUP($A447,'Full dataset'!$A$4:$IX$190,BB$1,FALSE),AU447)</f>
        <v>2009</v>
      </c>
      <c r="BC447">
        <f>MAX(VLOOKUP($A447,'Full dataset'!$A$4:$IX$190,BC$1,FALSE),AY447)</f>
        <v>1</v>
      </c>
      <c r="BD447">
        <f>MAX(VLOOKUP($A447,'Full dataset'!$A$4:$IX$190,BD$1,FALSE),AX447)</f>
        <v>2008</v>
      </c>
      <c r="BE447">
        <f t="shared" si="39"/>
        <v>2008</v>
      </c>
      <c r="BF447">
        <f t="shared" si="40"/>
        <v>1</v>
      </c>
      <c r="BG447">
        <f t="shared" si="41"/>
        <v>0</v>
      </c>
      <c r="BH447">
        <f t="shared" si="36"/>
        <v>0</v>
      </c>
      <c r="BI447">
        <f t="shared" si="37"/>
        <v>1</v>
      </c>
      <c r="BO447">
        <f>IF(BF447=1,VLOOKUP($A447,'Full dataset'!$A$4:$IE$190,2007+BO$1-$C447,FALSE),0)</f>
        <v>0</v>
      </c>
      <c r="BP447">
        <f>IF(BF447=1,VLOOKUP($A447,'Full dataset'!$A$4:$IE$190,2007+BP$1-$C447,FALSE),0)</f>
        <v>0</v>
      </c>
      <c r="BQ447">
        <f>IF(BF447=1,VLOOKUP($A447,'Full dataset'!$A$4:$IE$190,2007+BQ$1-$C447,FALSE),0)</f>
        <v>0</v>
      </c>
      <c r="BR447">
        <f>IF($BG447=1,VLOOKUP($A447,'Full dataset'!$A$4:$IE$190,BR$1-2007+$C447,FALSE),0)</f>
        <v>0</v>
      </c>
      <c r="BS447">
        <f>IF($BG447=1,VLOOKUP($A447,'Full dataset'!$A$4:$IE$190,BS$1-2007+$C447,FALSE),0)</f>
        <v>0</v>
      </c>
      <c r="BT447">
        <f>IF($BG447=1,VLOOKUP($A447,'Full dataset'!$A$4:$IE$190,BT$1-2007+$C447,FALSE),0)</f>
        <v>0</v>
      </c>
      <c r="BU447">
        <f>IF($BG447=1,VLOOKUP($A447,'Full dataset'!$A$4:$IE$190,BU$1-2007+$C447,FALSE),0)</f>
        <v>0</v>
      </c>
      <c r="BV447">
        <f>IF($BG447=1,VLOOKUP($A447,'Full dataset'!$A$4:$IE$190,BV$1-2007+$C447,FALSE),0)</f>
        <v>0</v>
      </c>
      <c r="BW447">
        <f>IF($BG447=1,VLOOKUP($A447,'Full dataset'!$A$4:$IE$190,BW$1-2007+$C447,FALSE),0)</f>
        <v>0</v>
      </c>
      <c r="BX447">
        <f>IF($BG447=1,VLOOKUP($A447,'Full dataset'!$A$4:$IE$190,BX$1-2007+$C447,FALSE),0)</f>
        <v>0</v>
      </c>
    </row>
    <row r="448" spans="1:76" x14ac:dyDescent="0.25">
      <c r="A448">
        <v>74</v>
      </c>
      <c r="B448" t="s">
        <v>118</v>
      </c>
      <c r="C448">
        <v>2009</v>
      </c>
      <c r="D448" t="s">
        <v>591</v>
      </c>
      <c r="E448">
        <f t="shared" si="38"/>
        <v>1</v>
      </c>
      <c r="F448">
        <v>1</v>
      </c>
      <c r="G448">
        <v>15454</v>
      </c>
      <c r="H448">
        <v>5.1053848695077635</v>
      </c>
      <c r="I448">
        <v>3257</v>
      </c>
      <c r="J448">
        <v>1</v>
      </c>
      <c r="K448">
        <v>417</v>
      </c>
      <c r="L448">
        <v>0.1377601585728444</v>
      </c>
      <c r="M448">
        <v>741</v>
      </c>
      <c r="N448">
        <v>2</v>
      </c>
      <c r="O448">
        <v>148</v>
      </c>
      <c r="P448">
        <v>4.8893293690122235E-2</v>
      </c>
      <c r="Q448">
        <v>1</v>
      </c>
      <c r="R448">
        <v>40634</v>
      </c>
      <c r="S448">
        <v>7370</v>
      </c>
      <c r="T448">
        <v>519130</v>
      </c>
      <c r="U448">
        <v>1</v>
      </c>
      <c r="V448">
        <v>0</v>
      </c>
      <c r="W448">
        <v>519</v>
      </c>
      <c r="X448">
        <v>741</v>
      </c>
      <c r="Y448">
        <v>1</v>
      </c>
      <c r="Z448">
        <v>1</v>
      </c>
      <c r="AA448" t="s">
        <v>795</v>
      </c>
      <c r="AB448">
        <v>85283</v>
      </c>
      <c r="AC448">
        <f>VLOOKUP(A448,'Full dataset'!$A$4:$IE$190,2033-C448,FALSE)</f>
        <v>5.8</v>
      </c>
      <c r="AD448">
        <f>VLOOKUP(A448,'Full dataset'!$A$4:$IE$190,2041-C448,FALSE)</f>
        <v>2405</v>
      </c>
      <c r="AE448">
        <f>VLOOKUP(A448,'Full dataset'!$A$4:$IE$190,2050-C448,FALSE)</f>
        <v>0</v>
      </c>
      <c r="AF448">
        <v>2.9</v>
      </c>
      <c r="AG448">
        <f>VLOOKUP($A448,'Full dataset'!$A$4:$IE$190,2007+AG$1-$C448,FALSE)</f>
        <v>30.218</v>
      </c>
      <c r="AH448">
        <f>VLOOKUP($A448,'Full dataset'!$A$4:$IE$190,2007+AH$1-$C448,FALSE)</f>
        <v>668.64499999999998</v>
      </c>
      <c r="AI448">
        <f>VLOOKUP($A448,'Full dataset'!$A$4:$IE$190,2007+AI$1-$C448,FALSE)</f>
        <v>628.98699999999997</v>
      </c>
      <c r="AJ448" t="str">
        <f>VLOOKUP($A448,'Full dataset'!$A$4:$IE$190,2007+AJ$1-$C448,FALSE)</f>
        <v>.</v>
      </c>
      <c r="AK448">
        <f>VLOOKUP($A448,'Full dataset'!$A$4:$IE$190,2007+AK$1-$C448,FALSE)</f>
        <v>38</v>
      </c>
      <c r="AL448">
        <f>VLOOKUP($A448,'Full dataset'!$A$4:$IE$190,2007+AL$1-$C448,FALSE)</f>
        <v>22</v>
      </c>
      <c r="AM448" t="str">
        <f>VLOOKUP($A448,'Full dataset'!$A$4:$IE$190,2007+AM$1-$C448,FALSE)</f>
        <v>.</v>
      </c>
      <c r="AN448" t="str">
        <f>VLOOKUP($A448,'Full dataset'!$A$4:$IE$190,2007+AN$1-$C448,FALSE)</f>
        <v>.</v>
      </c>
      <c r="AO448" t="str">
        <f>VLOOKUP($A448,'Full dataset'!$A$4:$IE$190,2007+AO$1-$C448,FALSE)</f>
        <v>.</v>
      </c>
      <c r="AP448" t="s">
        <v>726</v>
      </c>
      <c r="AQ448" t="s">
        <v>726</v>
      </c>
      <c r="AR448" t="s">
        <v>726</v>
      </c>
      <c r="AS448" t="s">
        <v>726</v>
      </c>
      <c r="AT448" t="s">
        <v>726</v>
      </c>
      <c r="AU448">
        <f>VLOOKUP(A448,'Full dataset'!$A$4:$II$190,$AU$1,FALSE)</f>
        <v>2009</v>
      </c>
      <c r="AV448">
        <v>1</v>
      </c>
      <c r="AW448">
        <f>VLOOKUP(A448,'Full dataset'!$A$5:$IM$190,247,FALSE)</f>
        <v>2</v>
      </c>
      <c r="AX448">
        <f>VLOOKUP(A448,'Full dataset'!$A$4:$II$190,242,FALSE)</f>
        <v>2010</v>
      </c>
      <c r="AY448">
        <f>VLOOKUP(A448,'Full dataset'!$A$5:$IM$190,246,FALSE)</f>
        <v>2</v>
      </c>
      <c r="AZ448">
        <v>9999</v>
      </c>
      <c r="BA448">
        <f>MAX(VLOOKUP($A448,'Full dataset'!$A$4:$IX$190,BA$1,FALSE),AW448)</f>
        <v>2</v>
      </c>
      <c r="BB448">
        <f>IF(VLOOKUP($A448,'Full dataset'!$A$4:$IX$190,BB$1,FALSE)&gt;0,VLOOKUP($A448,'Full dataset'!$A$4:$IX$190,BB$1,FALSE),AU448)</f>
        <v>2009</v>
      </c>
      <c r="BC448">
        <f>MAX(VLOOKUP($A448,'Full dataset'!$A$4:$IX$190,BC$1,FALSE),AY448)</f>
        <v>2</v>
      </c>
      <c r="BD448">
        <f>MAX(VLOOKUP($A448,'Full dataset'!$A$4:$IX$190,BD$1,FALSE),AX448)</f>
        <v>2010</v>
      </c>
      <c r="BE448">
        <f t="shared" si="39"/>
        <v>2009</v>
      </c>
      <c r="BF448">
        <f t="shared" si="40"/>
        <v>1</v>
      </c>
      <c r="BG448">
        <f t="shared" si="41"/>
        <v>0</v>
      </c>
      <c r="BH448">
        <f t="shared" si="36"/>
        <v>0</v>
      </c>
      <c r="BI448">
        <f t="shared" si="37"/>
        <v>1</v>
      </c>
      <c r="BO448">
        <f>IF(BF448=1,VLOOKUP($A448,'Full dataset'!$A$4:$IE$190,2007+BO$1-$C448,FALSE),0)</f>
        <v>570</v>
      </c>
      <c r="BP448">
        <f>IF(BF448=1,VLOOKUP($A448,'Full dataset'!$A$4:$IE$190,2007+BP$1-$C448,FALSE),0)</f>
        <v>5</v>
      </c>
      <c r="BQ448">
        <f>IF(BF448=1,VLOOKUP($A448,'Full dataset'!$A$4:$IE$190,2007+BQ$1-$C448,FALSE),0)</f>
        <v>0</v>
      </c>
      <c r="BR448">
        <f>IF($BG448=1,VLOOKUP($A448,'Full dataset'!$A$4:$IE$190,BR$1-2007+$C448,FALSE),0)</f>
        <v>0</v>
      </c>
      <c r="BS448">
        <f>IF($BG448=1,VLOOKUP($A448,'Full dataset'!$A$4:$IE$190,BS$1-2007+$C448,FALSE),0)</f>
        <v>0</v>
      </c>
      <c r="BT448">
        <f>IF($BG448=1,VLOOKUP($A448,'Full dataset'!$A$4:$IE$190,BT$1-2007+$C448,FALSE),0)</f>
        <v>0</v>
      </c>
      <c r="BU448">
        <f>IF($BG448=1,VLOOKUP($A448,'Full dataset'!$A$4:$IE$190,BU$1-2007+$C448,FALSE),0)</f>
        <v>0</v>
      </c>
      <c r="BV448">
        <f>IF($BG448=1,VLOOKUP($A448,'Full dataset'!$A$4:$IE$190,BV$1-2007+$C448,FALSE),0)</f>
        <v>0</v>
      </c>
      <c r="BW448">
        <f>IF($BG448=1,VLOOKUP($A448,'Full dataset'!$A$4:$IE$190,BW$1-2007+$C448,FALSE),0)</f>
        <v>0</v>
      </c>
      <c r="BX448">
        <f>IF($BG448=1,VLOOKUP($A448,'Full dataset'!$A$4:$IE$190,BX$1-2007+$C448,FALSE),0)</f>
        <v>0</v>
      </c>
    </row>
    <row r="449" spans="1:76" x14ac:dyDescent="0.25">
      <c r="A449">
        <v>75</v>
      </c>
      <c r="B449" t="s">
        <v>119</v>
      </c>
      <c r="C449">
        <v>2009</v>
      </c>
      <c r="D449" t="s">
        <v>591</v>
      </c>
      <c r="E449">
        <f t="shared" si="38"/>
        <v>1</v>
      </c>
      <c r="F449">
        <v>1</v>
      </c>
      <c r="G449">
        <v>8139</v>
      </c>
      <c r="H449">
        <v>4.8941671677690923</v>
      </c>
      <c r="I449">
        <v>3138</v>
      </c>
      <c r="J449">
        <v>1</v>
      </c>
      <c r="K449">
        <v>578</v>
      </c>
      <c r="L449">
        <v>0.34756464221286831</v>
      </c>
      <c r="M449">
        <v>1319</v>
      </c>
      <c r="N449">
        <v>1</v>
      </c>
      <c r="O449">
        <v>2688</v>
      </c>
      <c r="P449">
        <v>1.6163559831629586</v>
      </c>
      <c r="Q449">
        <v>109</v>
      </c>
      <c r="R449">
        <v>39600</v>
      </c>
      <c r="S449">
        <v>7370</v>
      </c>
      <c r="T449">
        <v>519130</v>
      </c>
      <c r="U449">
        <v>1</v>
      </c>
      <c r="V449">
        <v>252</v>
      </c>
      <c r="W449">
        <v>1830</v>
      </c>
      <c r="X449">
        <v>9617</v>
      </c>
      <c r="Y449">
        <v>1</v>
      </c>
      <c r="Z449">
        <v>0</v>
      </c>
      <c r="AA449" t="s">
        <v>796</v>
      </c>
      <c r="AB449">
        <v>44262</v>
      </c>
      <c r="AC449">
        <f>VLOOKUP(A449,'Full dataset'!$A$4:$IE$190,2033-C449,FALSE)</f>
        <v>0</v>
      </c>
      <c r="AD449">
        <f>VLOOKUP(A449,'Full dataset'!$A$4:$IE$190,2041-C449,FALSE)</f>
        <v>1322</v>
      </c>
      <c r="AE449">
        <f>VLOOKUP(A449,'Full dataset'!$A$4:$IE$190,2050-C449,FALSE)</f>
        <v>0</v>
      </c>
      <c r="AF449">
        <v>0</v>
      </c>
      <c r="AG449">
        <f>VLOOKUP($A449,'Full dataset'!$A$4:$IE$190,2007+AG$1-$C449,FALSE)</f>
        <v>144.94999999999999</v>
      </c>
      <c r="AH449">
        <f>VLOOKUP($A449,'Full dataset'!$A$4:$IE$190,2007+AH$1-$C449,FALSE)</f>
        <v>633.13699999999994</v>
      </c>
      <c r="AI449">
        <f>VLOOKUP($A449,'Full dataset'!$A$4:$IE$190,2007+AI$1-$C449,FALSE)</f>
        <v>622.02300000000002</v>
      </c>
      <c r="AJ449">
        <f>VLOOKUP($A449,'Full dataset'!$A$4:$IE$190,2007+AJ$1-$C449,FALSE)</f>
        <v>113</v>
      </c>
      <c r="AK449">
        <f>VLOOKUP($A449,'Full dataset'!$A$4:$IE$190,2007+AK$1-$C449,FALSE)</f>
        <v>21</v>
      </c>
      <c r="AL449" t="str">
        <f>VLOOKUP($A449,'Full dataset'!$A$4:$IE$190,2007+AL$1-$C449,FALSE)</f>
        <v>.</v>
      </c>
      <c r="AM449" t="str">
        <f>VLOOKUP($A449,'Full dataset'!$A$4:$IE$190,2007+AM$1-$C449,FALSE)</f>
        <v>.</v>
      </c>
      <c r="AN449">
        <f>VLOOKUP($A449,'Full dataset'!$A$4:$IE$190,2007+AN$1-$C449,FALSE)</f>
        <v>1674</v>
      </c>
      <c r="AO449">
        <f>VLOOKUP($A449,'Full dataset'!$A$4:$IE$190,2007+AO$1-$C449,FALSE)</f>
        <v>5</v>
      </c>
      <c r="AP449" t="s">
        <v>726</v>
      </c>
      <c r="AQ449" t="s">
        <v>726</v>
      </c>
      <c r="AR449" t="s">
        <v>726</v>
      </c>
      <c r="AS449" t="s">
        <v>726</v>
      </c>
      <c r="AT449" t="s">
        <v>726</v>
      </c>
      <c r="AU449">
        <f>VLOOKUP(A449,'Full dataset'!$A$4:$II$190,$AU$1,FALSE)</f>
        <v>2009</v>
      </c>
      <c r="AV449">
        <v>1</v>
      </c>
      <c r="AW449">
        <f>VLOOKUP(A449,'Full dataset'!$A$5:$IM$190,247,FALSE)</f>
        <v>2</v>
      </c>
      <c r="AX449">
        <f>VLOOKUP(A449,'Full dataset'!$A$4:$II$190,242,FALSE)</f>
        <v>2008</v>
      </c>
      <c r="AY449">
        <f>VLOOKUP(A449,'Full dataset'!$A$5:$IM$190,246,FALSE)</f>
        <v>1</v>
      </c>
      <c r="AZ449">
        <v>9999</v>
      </c>
      <c r="BA449">
        <f>MAX(VLOOKUP($A449,'Full dataset'!$A$4:$IX$190,BA$1,FALSE),AW449)</f>
        <v>2</v>
      </c>
      <c r="BB449">
        <f>IF(VLOOKUP($A449,'Full dataset'!$A$4:$IX$190,BB$1,FALSE)&gt;0,VLOOKUP($A449,'Full dataset'!$A$4:$IX$190,BB$1,FALSE),AU449)</f>
        <v>2009</v>
      </c>
      <c r="BC449">
        <f>MAX(VLOOKUP($A449,'Full dataset'!$A$4:$IX$190,BC$1,FALSE),AY449)</f>
        <v>1</v>
      </c>
      <c r="BD449">
        <f>MAX(VLOOKUP($A449,'Full dataset'!$A$4:$IX$190,BD$1,FALSE),AX449)</f>
        <v>2008</v>
      </c>
      <c r="BE449">
        <f t="shared" si="39"/>
        <v>2008</v>
      </c>
      <c r="BF449">
        <f t="shared" si="40"/>
        <v>1</v>
      </c>
      <c r="BG449">
        <f t="shared" si="41"/>
        <v>0</v>
      </c>
      <c r="BH449">
        <f t="shared" si="36"/>
        <v>0</v>
      </c>
      <c r="BI449">
        <f t="shared" si="37"/>
        <v>1</v>
      </c>
      <c r="BO449">
        <f>IF(BF449=1,VLOOKUP($A449,'Full dataset'!$A$4:$IE$190,2007+BO$1-$C449,FALSE),0)</f>
        <v>0</v>
      </c>
      <c r="BP449">
        <f>IF(BF449=1,VLOOKUP($A449,'Full dataset'!$A$4:$IE$190,2007+BP$1-$C449,FALSE),0)</f>
        <v>0</v>
      </c>
      <c r="BQ449">
        <f>IF(BF449=1,VLOOKUP($A449,'Full dataset'!$A$4:$IE$190,2007+BQ$1-$C449,FALSE),0)</f>
        <v>0</v>
      </c>
      <c r="BR449">
        <f>IF($BG449=1,VLOOKUP($A449,'Full dataset'!$A$4:$IE$190,BR$1-2007+$C449,FALSE),0)</f>
        <v>0</v>
      </c>
      <c r="BS449">
        <f>IF($BG449=1,VLOOKUP($A449,'Full dataset'!$A$4:$IE$190,BS$1-2007+$C449,FALSE),0)</f>
        <v>0</v>
      </c>
      <c r="BT449">
        <f>IF($BG449=1,VLOOKUP($A449,'Full dataset'!$A$4:$IE$190,BT$1-2007+$C449,FALSE),0)</f>
        <v>0</v>
      </c>
      <c r="BU449">
        <f>IF($BG449=1,VLOOKUP($A449,'Full dataset'!$A$4:$IE$190,BU$1-2007+$C449,FALSE),0)</f>
        <v>0</v>
      </c>
      <c r="BV449">
        <f>IF($BG449=1,VLOOKUP($A449,'Full dataset'!$A$4:$IE$190,BV$1-2007+$C449,FALSE),0)</f>
        <v>0</v>
      </c>
      <c r="BW449">
        <f>IF($BG449=1,VLOOKUP($A449,'Full dataset'!$A$4:$IE$190,BW$1-2007+$C449,FALSE),0)</f>
        <v>0</v>
      </c>
      <c r="BX449">
        <f>IF($BG449=1,VLOOKUP($A449,'Full dataset'!$A$4:$IE$190,BX$1-2007+$C449,FALSE),0)</f>
        <v>0</v>
      </c>
    </row>
    <row r="450" spans="1:76" x14ac:dyDescent="0.25">
      <c r="A450">
        <v>76</v>
      </c>
      <c r="B450" t="s">
        <v>120</v>
      </c>
      <c r="C450">
        <v>2009</v>
      </c>
      <c r="D450" t="s">
        <v>591</v>
      </c>
      <c r="E450">
        <f t="shared" si="38"/>
        <v>1</v>
      </c>
      <c r="F450">
        <v>1</v>
      </c>
      <c r="G450">
        <v>486988</v>
      </c>
      <c r="H450">
        <v>9.1179179928852268</v>
      </c>
      <c r="I450">
        <v>110737</v>
      </c>
      <c r="J450">
        <v>1</v>
      </c>
      <c r="K450">
        <v>11560</v>
      </c>
      <c r="L450">
        <v>0.2164388691256319</v>
      </c>
      <c r="M450">
        <v>1466</v>
      </c>
      <c r="N450">
        <v>2</v>
      </c>
      <c r="O450">
        <v>67776</v>
      </c>
      <c r="P450">
        <v>1.2689758472196218</v>
      </c>
      <c r="Q450">
        <v>525</v>
      </c>
      <c r="R450">
        <v>39417</v>
      </c>
      <c r="S450">
        <v>7372</v>
      </c>
      <c r="T450">
        <v>511210</v>
      </c>
      <c r="U450">
        <v>1</v>
      </c>
      <c r="V450">
        <v>5846</v>
      </c>
      <c r="W450">
        <v>68855</v>
      </c>
      <c r="X450">
        <v>13306</v>
      </c>
      <c r="Y450">
        <v>1</v>
      </c>
      <c r="Z450">
        <v>1</v>
      </c>
      <c r="AA450" t="s">
        <v>797</v>
      </c>
      <c r="AB450">
        <v>2891181</v>
      </c>
      <c r="AC450">
        <f>VLOOKUP(A450,'Full dataset'!$A$4:$IE$190,2033-C450,FALSE)</f>
        <v>6.3</v>
      </c>
      <c r="AD450">
        <f>VLOOKUP(A450,'Full dataset'!$A$4:$IE$190,2041-C450,FALSE)</f>
        <v>54923</v>
      </c>
      <c r="AE450">
        <f>VLOOKUP(A450,'Full dataset'!$A$4:$IE$190,2050-C450,FALSE)</f>
        <v>6.37</v>
      </c>
      <c r="AF450">
        <v>6.335</v>
      </c>
      <c r="AG450">
        <f>VLOOKUP($A450,'Full dataset'!$A$4:$IE$190,2007+AG$1-$C450,FALSE)</f>
        <v>14569</v>
      </c>
      <c r="AH450">
        <f>VLOOKUP($A450,'Full dataset'!$A$4:$IE$190,2007+AH$1-$C450,FALSE)</f>
        <v>77888</v>
      </c>
      <c r="AI450">
        <f>VLOOKUP($A450,'Full dataset'!$A$4:$IE$190,2007+AI$1-$C450,FALSE)</f>
        <v>58437</v>
      </c>
      <c r="AJ450">
        <f>VLOOKUP($A450,'Full dataset'!$A$4:$IE$190,2007+AJ$1-$C450,FALSE)</f>
        <v>1096</v>
      </c>
      <c r="AK450">
        <f>VLOOKUP($A450,'Full dataset'!$A$4:$IE$190,2007+AK$1-$C450,FALSE)</f>
        <v>8</v>
      </c>
      <c r="AL450">
        <f>VLOOKUP($A450,'Full dataset'!$A$4:$IE$190,2007+AL$1-$C450,FALSE)</f>
        <v>25</v>
      </c>
      <c r="AM450">
        <f>VLOOKUP($A450,'Full dataset'!$A$4:$IE$190,2007+AM$1-$C450,FALSE)</f>
        <v>6338</v>
      </c>
      <c r="AN450" t="str">
        <f>VLOOKUP($A450,'Full dataset'!$A$4:$IE$190,2007+AN$1-$C450,FALSE)</f>
        <v>.</v>
      </c>
      <c r="AO450">
        <f>VLOOKUP($A450,'Full dataset'!$A$4:$IE$190,2007+AO$1-$C450,FALSE)</f>
        <v>4</v>
      </c>
      <c r="AP450" t="s">
        <v>726</v>
      </c>
      <c r="AQ450" t="s">
        <v>726</v>
      </c>
      <c r="AR450" t="s">
        <v>726</v>
      </c>
      <c r="AS450" t="s">
        <v>726</v>
      </c>
      <c r="AT450" t="s">
        <v>726</v>
      </c>
      <c r="AU450">
        <f>VLOOKUP(A450,'Full dataset'!$A$4:$II$190,$AU$1,FALSE)</f>
        <v>2008</v>
      </c>
      <c r="AV450">
        <v>1</v>
      </c>
      <c r="AW450">
        <f>VLOOKUP(A450,'Full dataset'!$A$5:$IM$190,247,FALSE)</f>
        <v>2</v>
      </c>
      <c r="AX450">
        <f>VLOOKUP(A450,'Full dataset'!$A$4:$II$190,242,FALSE)</f>
        <v>2007</v>
      </c>
      <c r="AY450">
        <f>VLOOKUP(A450,'Full dataset'!$A$5:$IM$190,246,FALSE)</f>
        <v>2</v>
      </c>
      <c r="AZ450">
        <v>9999</v>
      </c>
      <c r="BA450">
        <f>MAX(VLOOKUP($A450,'Full dataset'!$A$4:$IX$190,BA$1,FALSE),AW450)</f>
        <v>2</v>
      </c>
      <c r="BB450">
        <f>IF(VLOOKUP($A450,'Full dataset'!$A$4:$IX$190,BB$1,FALSE)&gt;0,VLOOKUP($A450,'Full dataset'!$A$4:$IX$190,BB$1,FALSE),AU450)</f>
        <v>2008</v>
      </c>
      <c r="BC450">
        <f>MAX(VLOOKUP($A450,'Full dataset'!$A$4:$IX$190,BC$1,FALSE),AY450)</f>
        <v>2</v>
      </c>
      <c r="BD450">
        <f>MAX(VLOOKUP($A450,'Full dataset'!$A$4:$IX$190,BD$1,FALSE),AX450)</f>
        <v>2007</v>
      </c>
      <c r="BE450">
        <f t="shared" si="39"/>
        <v>2007</v>
      </c>
      <c r="BF450">
        <f t="shared" si="40"/>
        <v>1</v>
      </c>
      <c r="BG450">
        <f t="shared" si="41"/>
        <v>1</v>
      </c>
      <c r="BH450">
        <f t="shared" si="36"/>
        <v>0</v>
      </c>
      <c r="BI450">
        <f t="shared" si="37"/>
        <v>1</v>
      </c>
      <c r="BO450">
        <f>IF(BF450=1,VLOOKUP($A450,'Full dataset'!$A$4:$IE$190,2007+BO$1-$C450,FALSE),0)</f>
        <v>0</v>
      </c>
      <c r="BP450">
        <f>IF(BF450=1,VLOOKUP($A450,'Full dataset'!$A$4:$IE$190,2007+BP$1-$C450,FALSE),0)</f>
        <v>0</v>
      </c>
      <c r="BQ450">
        <f>IF(BF450=1,VLOOKUP($A450,'Full dataset'!$A$4:$IE$190,2007+BQ$1-$C450,FALSE),0)</f>
        <v>0</v>
      </c>
      <c r="BR450">
        <f>IF($BG450=1,VLOOKUP($A450,'Full dataset'!$A$4:$IE$190,BR$1-2007+$C450,FALSE),0)</f>
        <v>243</v>
      </c>
      <c r="BS450">
        <f>IF($BG450=1,VLOOKUP($A450,'Full dataset'!$A$4:$IE$190,BS$1-2007+$C450,FALSE),0)</f>
        <v>682</v>
      </c>
      <c r="BT450">
        <f>IF($BG450=1,VLOOKUP($A450,'Full dataset'!$A$4:$IE$190,BT$1-2007+$C450,FALSE),0)</f>
        <v>4447</v>
      </c>
      <c r="BU450">
        <f>IF($BG450=1,VLOOKUP($A450,'Full dataset'!$A$4:$IE$190,BU$1-2007+$C450,FALSE),0)</f>
        <v>1</v>
      </c>
      <c r="BV450">
        <f>IF($BG450=1,VLOOKUP($A450,'Full dataset'!$A$4:$IE$190,BV$1-2007+$C450,FALSE),0)</f>
        <v>14</v>
      </c>
      <c r="BW450">
        <f>IF($BG450=1,VLOOKUP($A450,'Full dataset'!$A$4:$IE$190,BW$1-2007+$C450,FALSE),0)</f>
        <v>0</v>
      </c>
      <c r="BX450">
        <f>IF($BG450=1,VLOOKUP($A450,'Full dataset'!$A$4:$IE$190,BX$1-2007+$C450,FALSE),0)</f>
        <v>7</v>
      </c>
    </row>
    <row r="451" spans="1:76" x14ac:dyDescent="0.25">
      <c r="A451">
        <v>77</v>
      </c>
      <c r="B451" t="s">
        <v>121</v>
      </c>
      <c r="C451">
        <v>2009</v>
      </c>
      <c r="D451" t="s">
        <v>591</v>
      </c>
      <c r="E451">
        <f t="shared" si="38"/>
        <v>1</v>
      </c>
      <c r="F451">
        <v>1</v>
      </c>
      <c r="G451">
        <v>25864</v>
      </c>
      <c r="H451">
        <v>6.097123998114097</v>
      </c>
      <c r="I451">
        <v>16444</v>
      </c>
      <c r="J451">
        <v>0</v>
      </c>
      <c r="N451">
        <v>0</v>
      </c>
      <c r="S451">
        <v>6321</v>
      </c>
      <c r="T451">
        <v>524114</v>
      </c>
      <c r="U451">
        <v>1</v>
      </c>
      <c r="V451">
        <v>214</v>
      </c>
      <c r="W451">
        <v>24352</v>
      </c>
      <c r="X451">
        <v>2334</v>
      </c>
      <c r="Y451">
        <v>1</v>
      </c>
      <c r="Z451">
        <v>1</v>
      </c>
      <c r="AA451" t="s">
        <v>798</v>
      </c>
      <c r="AB451">
        <v>65947</v>
      </c>
      <c r="AC451">
        <f>VLOOKUP(A451,'Full dataset'!$A$4:$IE$190,2033-C451,FALSE)</f>
        <v>7.5</v>
      </c>
      <c r="AD451">
        <f>VLOOKUP(A451,'Full dataset'!$A$4:$IE$190,2041-C451,FALSE)</f>
        <v>4353</v>
      </c>
      <c r="AE451">
        <f>VLOOKUP(A451,'Full dataset'!$A$4:$IE$190,2050-C451,FALSE)</f>
        <v>6.68</v>
      </c>
      <c r="AF451">
        <v>7.09</v>
      </c>
      <c r="AG451">
        <f>VLOOKUP($A451,'Full dataset'!$A$4:$IE$190,2007+AG$1-$C451,FALSE)</f>
        <v>1497</v>
      </c>
      <c r="AH451">
        <f>VLOOKUP($A451,'Full dataset'!$A$4:$IE$190,2007+AH$1-$C451,FALSE)</f>
        <v>84106</v>
      </c>
      <c r="AI451">
        <f>VLOOKUP($A451,'Full dataset'!$A$4:$IE$190,2007+AI$1-$C451,FALSE)</f>
        <v>18237</v>
      </c>
      <c r="AJ451">
        <f>VLOOKUP($A451,'Full dataset'!$A$4:$IE$190,2007+AJ$1-$C451,FALSE)</f>
        <v>-141</v>
      </c>
      <c r="AK451">
        <f>VLOOKUP($A451,'Full dataset'!$A$4:$IE$190,2007+AK$1-$C451,FALSE)</f>
        <v>5</v>
      </c>
      <c r="AL451">
        <f>VLOOKUP($A451,'Full dataset'!$A$4:$IE$190,2007+AL$1-$C451,FALSE)</f>
        <v>67</v>
      </c>
      <c r="AM451" t="str">
        <f>VLOOKUP($A451,'Full dataset'!$A$4:$IE$190,2007+AM$1-$C451,FALSE)</f>
        <v>.</v>
      </c>
      <c r="AN451">
        <f>VLOOKUP($A451,'Full dataset'!$A$4:$IE$190,2007+AN$1-$C451,FALSE)</f>
        <v>45133</v>
      </c>
      <c r="AO451">
        <f>VLOOKUP($A451,'Full dataset'!$A$4:$IE$190,2007+AO$1-$C451,FALSE)</f>
        <v>7</v>
      </c>
      <c r="AP451" t="s">
        <v>726</v>
      </c>
      <c r="AQ451" t="s">
        <v>726</v>
      </c>
      <c r="AR451" t="s">
        <v>726</v>
      </c>
      <c r="AS451" t="s">
        <v>726</v>
      </c>
      <c r="AT451" t="s">
        <v>726</v>
      </c>
      <c r="AU451">
        <f>VLOOKUP(A451,'Full dataset'!$A$4:$II$190,$AU$1,FALSE)</f>
        <v>2011</v>
      </c>
      <c r="AV451">
        <v>0</v>
      </c>
      <c r="AW451">
        <f>VLOOKUP(A451,'Full dataset'!$A$5:$IM$190,247,FALSE)</f>
        <v>1</v>
      </c>
      <c r="AX451">
        <f>VLOOKUP(A451,'Full dataset'!$A$4:$II$190,242,FALSE)</f>
        <v>2007</v>
      </c>
      <c r="AY451">
        <f>VLOOKUP(A451,'Full dataset'!$A$5:$IM$190,246,FALSE)</f>
        <v>1</v>
      </c>
      <c r="AZ451">
        <v>9999</v>
      </c>
      <c r="BA451">
        <f>MAX(VLOOKUP($A451,'Full dataset'!$A$4:$IX$190,BA$1,FALSE),AW451)</f>
        <v>1</v>
      </c>
      <c r="BB451">
        <f>IF(VLOOKUP($A451,'Full dataset'!$A$4:$IX$190,BB$1,FALSE)&gt;0,VLOOKUP($A451,'Full dataset'!$A$4:$IX$190,BB$1,FALSE),AU451)</f>
        <v>2011</v>
      </c>
      <c r="BC451">
        <f>MAX(VLOOKUP($A451,'Full dataset'!$A$4:$IX$190,BC$1,FALSE),AY451)</f>
        <v>1</v>
      </c>
      <c r="BD451">
        <f>MAX(VLOOKUP($A451,'Full dataset'!$A$4:$IX$190,BD$1,FALSE),AX451)</f>
        <v>2007</v>
      </c>
      <c r="BE451">
        <f t="shared" si="39"/>
        <v>2007</v>
      </c>
      <c r="BF451">
        <f t="shared" si="40"/>
        <v>0</v>
      </c>
      <c r="BG451">
        <f t="shared" si="41"/>
        <v>0</v>
      </c>
      <c r="BH451">
        <f t="shared" ref="BH451:BH514" si="42">IF(C451&gt;=AZ451,1,0)</f>
        <v>0</v>
      </c>
      <c r="BI451">
        <f t="shared" ref="BI451:BI514" si="43">IF(OR(BH451=1,BG451=1,BF451=1),1,0)</f>
        <v>0</v>
      </c>
      <c r="BO451">
        <f>IF(BF451=1,VLOOKUP($A451,'Full dataset'!$A$4:$IE$190,2007+BO$1-$C451,FALSE),0)</f>
        <v>0</v>
      </c>
      <c r="BP451">
        <f>IF(BF451=1,VLOOKUP($A451,'Full dataset'!$A$4:$IE$190,2007+BP$1-$C451,FALSE),0)</f>
        <v>0</v>
      </c>
      <c r="BQ451">
        <f>IF(BF451=1,VLOOKUP($A451,'Full dataset'!$A$4:$IE$190,2007+BQ$1-$C451,FALSE),0)</f>
        <v>0</v>
      </c>
      <c r="BR451">
        <f>IF($BG451=1,VLOOKUP($A451,'Full dataset'!$A$4:$IE$190,BR$1-2007+$C451,FALSE),0)</f>
        <v>0</v>
      </c>
      <c r="BS451">
        <f>IF($BG451=1,VLOOKUP($A451,'Full dataset'!$A$4:$IE$190,BS$1-2007+$C451,FALSE),0)</f>
        <v>0</v>
      </c>
      <c r="BT451">
        <f>IF($BG451=1,VLOOKUP($A451,'Full dataset'!$A$4:$IE$190,BT$1-2007+$C451,FALSE),0)</f>
        <v>0</v>
      </c>
      <c r="BU451">
        <f>IF($BG451=1,VLOOKUP($A451,'Full dataset'!$A$4:$IE$190,BU$1-2007+$C451,FALSE),0)</f>
        <v>0</v>
      </c>
      <c r="BV451">
        <f>IF($BG451=1,VLOOKUP($A451,'Full dataset'!$A$4:$IE$190,BV$1-2007+$C451,FALSE),0)</f>
        <v>0</v>
      </c>
      <c r="BW451">
        <f>IF($BG451=1,VLOOKUP($A451,'Full dataset'!$A$4:$IE$190,BW$1-2007+$C451,FALSE),0)</f>
        <v>0</v>
      </c>
      <c r="BX451">
        <f>IF($BG451=1,VLOOKUP($A451,'Full dataset'!$A$4:$IE$190,BX$1-2007+$C451,FALSE),0)</f>
        <v>0</v>
      </c>
    </row>
    <row r="452" spans="1:76" x14ac:dyDescent="0.25">
      <c r="A452">
        <v>78</v>
      </c>
      <c r="B452" t="s">
        <v>122</v>
      </c>
      <c r="C452">
        <v>2009</v>
      </c>
      <c r="D452" t="s">
        <v>591</v>
      </c>
      <c r="E452">
        <f t="shared" ref="E452:E515" si="44">IF(OR(D452="Private",D452="Non-Profit"),0,1)</f>
        <v>1</v>
      </c>
      <c r="F452">
        <v>1</v>
      </c>
      <c r="G452">
        <v>10075</v>
      </c>
      <c r="H452">
        <v>6.8184894423389278E-2</v>
      </c>
      <c r="I452">
        <v>6245</v>
      </c>
      <c r="J452">
        <v>1</v>
      </c>
      <c r="K452">
        <v>4444</v>
      </c>
      <c r="L452">
        <v>3.0075798592311857E-2</v>
      </c>
      <c r="M452">
        <v>3387</v>
      </c>
      <c r="N452">
        <v>1</v>
      </c>
      <c r="O452">
        <v>280</v>
      </c>
      <c r="P452">
        <v>1.8949648077964266E-3</v>
      </c>
      <c r="Q452">
        <v>2</v>
      </c>
      <c r="R452">
        <v>40391</v>
      </c>
      <c r="S452">
        <v>5411</v>
      </c>
      <c r="T452">
        <v>445110</v>
      </c>
      <c r="U452">
        <v>1</v>
      </c>
      <c r="V452">
        <v>107</v>
      </c>
      <c r="W452">
        <v>11620</v>
      </c>
      <c r="X452">
        <v>12980</v>
      </c>
      <c r="Y452">
        <v>1</v>
      </c>
      <c r="Z452">
        <v>1</v>
      </c>
      <c r="AA452" t="s">
        <v>799</v>
      </c>
      <c r="AB452">
        <v>59387</v>
      </c>
      <c r="AC452">
        <f>VLOOKUP(A452,'Full dataset'!$A$4:$IE$190,2033-C452,FALSE)</f>
        <v>1.3</v>
      </c>
      <c r="AD452">
        <f>VLOOKUP(A452,'Full dataset'!$A$4:$IE$190,2041-C452,FALSE)</f>
        <v>139578</v>
      </c>
      <c r="AE452">
        <f>VLOOKUP(A452,'Full dataset'!$A$4:$IE$190,2050-C452,FALSE)</f>
        <v>6.87</v>
      </c>
      <c r="AF452">
        <v>4.085</v>
      </c>
      <c r="AG452">
        <f>VLOOKUP($A452,'Full dataset'!$A$4:$IE$190,2007+AG$1-$C452,FALSE)</f>
        <v>1161.442</v>
      </c>
      <c r="AH452">
        <f>VLOOKUP($A452,'Full dataset'!$A$4:$IE$190,2007+AH$1-$C452,FALSE)</f>
        <v>9004.2919999999995</v>
      </c>
      <c r="AI452">
        <f>VLOOKUP($A452,'Full dataset'!$A$4:$IE$190,2007+AI$1-$C452,FALSE)</f>
        <v>24514.959999999999</v>
      </c>
      <c r="AJ452">
        <f>VLOOKUP($A452,'Full dataset'!$A$4:$IE$190,2007+AJ$1-$C452,FALSE)</f>
        <v>1386</v>
      </c>
      <c r="AK452">
        <f>VLOOKUP($A452,'Full dataset'!$A$4:$IE$190,2007+AK$1-$C452,FALSE)</f>
        <v>5</v>
      </c>
      <c r="AL452">
        <f>VLOOKUP($A452,'Full dataset'!$A$4:$IE$190,2007+AL$1-$C452,FALSE)</f>
        <v>49</v>
      </c>
      <c r="AM452">
        <f>VLOOKUP($A452,'Full dataset'!$A$4:$IE$190,2007+AM$1-$C452,FALSE)</f>
        <v>1590</v>
      </c>
      <c r="AN452">
        <f>VLOOKUP($A452,'Full dataset'!$A$4:$IE$190,2007+AN$1-$C452,FALSE)</f>
        <v>584276</v>
      </c>
      <c r="AO452">
        <f>VLOOKUP($A452,'Full dataset'!$A$4:$IE$190,2007+AO$1-$C452,FALSE)</f>
        <v>5</v>
      </c>
      <c r="AP452" t="s">
        <v>726</v>
      </c>
      <c r="AQ452" t="s">
        <v>726</v>
      </c>
      <c r="AR452" t="s">
        <v>726</v>
      </c>
      <c r="AS452" t="s">
        <v>726</v>
      </c>
      <c r="AT452" t="s">
        <v>726</v>
      </c>
      <c r="AU452">
        <f>VLOOKUP(A452,'Full dataset'!$A$4:$II$190,$AU$1,FALSE)</f>
        <v>2009</v>
      </c>
      <c r="AV452">
        <v>1</v>
      </c>
      <c r="AW452">
        <f>VLOOKUP(A452,'Full dataset'!$A$5:$IM$190,247,FALSE)</f>
        <v>2</v>
      </c>
      <c r="AX452">
        <f>VLOOKUP(A452,'Full dataset'!$A$4:$II$190,242,FALSE)</f>
        <v>2010</v>
      </c>
      <c r="AY452">
        <f>VLOOKUP(A452,'Full dataset'!$A$5:$IM$190,246,FALSE)</f>
        <v>2</v>
      </c>
      <c r="AZ452">
        <v>9999</v>
      </c>
      <c r="BA452">
        <f>MAX(VLOOKUP($A452,'Full dataset'!$A$4:$IX$190,BA$1,FALSE),AW452)</f>
        <v>2</v>
      </c>
      <c r="BB452">
        <f>IF(VLOOKUP($A452,'Full dataset'!$A$4:$IX$190,BB$1,FALSE)&gt;0,VLOOKUP($A452,'Full dataset'!$A$4:$IX$190,BB$1,FALSE),AU452)</f>
        <v>2009</v>
      </c>
      <c r="BC452">
        <f>MAX(VLOOKUP($A452,'Full dataset'!$A$4:$IX$190,BC$1,FALSE),AY452)</f>
        <v>2</v>
      </c>
      <c r="BD452">
        <f>MAX(VLOOKUP($A452,'Full dataset'!$A$4:$IX$190,BD$1,FALSE),AX452)</f>
        <v>2010</v>
      </c>
      <c r="BE452">
        <f t="shared" ref="BE452:BE515" si="45">MIN(AZ452,BB452,BD452)</f>
        <v>2009</v>
      </c>
      <c r="BF452">
        <f t="shared" ref="BF452:BF515" si="46">IF(AND(C452&gt;=BB452,BA452=2),1,0)</f>
        <v>1</v>
      </c>
      <c r="BG452">
        <f t="shared" ref="BG452:BG515" si="47">IF(AND(C452&gt;=BD452,BC452=2),1,0)</f>
        <v>0</v>
      </c>
      <c r="BH452">
        <f t="shared" si="42"/>
        <v>0</v>
      </c>
      <c r="BI452">
        <f t="shared" si="43"/>
        <v>1</v>
      </c>
      <c r="BO452">
        <f>IF(BF452=1,VLOOKUP($A452,'Full dataset'!$A$4:$IE$190,2007+BO$1-$C452,FALSE),0)</f>
        <v>0</v>
      </c>
      <c r="BP452">
        <f>IF(BF452=1,VLOOKUP($A452,'Full dataset'!$A$4:$IE$190,2007+BP$1-$C452,FALSE),0)</f>
        <v>0</v>
      </c>
      <c r="BQ452">
        <f>IF(BF452=1,VLOOKUP($A452,'Full dataset'!$A$4:$IE$190,2007+BQ$1-$C452,FALSE),0)</f>
        <v>0</v>
      </c>
      <c r="BR452">
        <f>IF($BG452=1,VLOOKUP($A452,'Full dataset'!$A$4:$IE$190,BR$1-2007+$C452,FALSE),0)</f>
        <v>0</v>
      </c>
      <c r="BS452">
        <f>IF($BG452=1,VLOOKUP($A452,'Full dataset'!$A$4:$IE$190,BS$1-2007+$C452,FALSE),0)</f>
        <v>0</v>
      </c>
      <c r="BT452">
        <f>IF($BG452=1,VLOOKUP($A452,'Full dataset'!$A$4:$IE$190,BT$1-2007+$C452,FALSE),0)</f>
        <v>0</v>
      </c>
      <c r="BU452">
        <f>IF($BG452=1,VLOOKUP($A452,'Full dataset'!$A$4:$IE$190,BU$1-2007+$C452,FALSE),0)</f>
        <v>0</v>
      </c>
      <c r="BV452">
        <f>IF($BG452=1,VLOOKUP($A452,'Full dataset'!$A$4:$IE$190,BV$1-2007+$C452,FALSE),0)</f>
        <v>0</v>
      </c>
      <c r="BW452">
        <f>IF($BG452=1,VLOOKUP($A452,'Full dataset'!$A$4:$IE$190,BW$1-2007+$C452,FALSE),0)</f>
        <v>0</v>
      </c>
      <c r="BX452">
        <f>IF($BG452=1,VLOOKUP($A452,'Full dataset'!$A$4:$IE$190,BX$1-2007+$C452,FALSE),0)</f>
        <v>0</v>
      </c>
    </row>
    <row r="453" spans="1:76" x14ac:dyDescent="0.25">
      <c r="A453">
        <v>79</v>
      </c>
      <c r="B453" t="s">
        <v>123</v>
      </c>
      <c r="C453">
        <v>2009</v>
      </c>
      <c r="D453" t="s">
        <v>591</v>
      </c>
      <c r="E453">
        <f t="shared" si="44"/>
        <v>1</v>
      </c>
      <c r="F453">
        <v>1</v>
      </c>
      <c r="G453">
        <v>11611</v>
      </c>
      <c r="H453">
        <v>2.2423715720355348</v>
      </c>
      <c r="I453">
        <v>3666</v>
      </c>
      <c r="J453">
        <v>1</v>
      </c>
      <c r="K453">
        <v>3196</v>
      </c>
      <c r="L453">
        <v>0.61722672846658944</v>
      </c>
      <c r="M453">
        <v>935</v>
      </c>
      <c r="N453">
        <v>2</v>
      </c>
      <c r="O453">
        <v>235</v>
      </c>
      <c r="P453">
        <v>4.538431826960216E-2</v>
      </c>
      <c r="Q453">
        <v>0</v>
      </c>
      <c r="R453">
        <v>39934</v>
      </c>
      <c r="S453">
        <v>3942</v>
      </c>
      <c r="T453">
        <v>339930</v>
      </c>
      <c r="U453">
        <v>1</v>
      </c>
      <c r="V453">
        <v>346</v>
      </c>
      <c r="W453">
        <v>53662</v>
      </c>
      <c r="X453">
        <v>4014</v>
      </c>
      <c r="Y453">
        <v>1</v>
      </c>
      <c r="Z453">
        <v>1</v>
      </c>
      <c r="AA453" t="s">
        <v>800</v>
      </c>
      <c r="AB453">
        <v>91006</v>
      </c>
      <c r="AC453">
        <f>VLOOKUP(A453,'Full dataset'!$A$4:$IE$190,2033-C453,FALSE)</f>
        <v>5.3</v>
      </c>
      <c r="AD453">
        <f>VLOOKUP(A453,'Full dataset'!$A$4:$IE$190,2041-C453,FALSE)</f>
        <v>5293</v>
      </c>
      <c r="AE453">
        <f>VLOOKUP(A453,'Full dataset'!$A$4:$IE$190,2050-C453,FALSE)</f>
        <v>0</v>
      </c>
      <c r="AF453">
        <v>2.65</v>
      </c>
      <c r="AG453">
        <f>VLOOKUP($A453,'Full dataset'!$A$4:$IE$190,2007+AG$1-$C453,FALSE)</f>
        <v>528.70399999999995</v>
      </c>
      <c r="AH453">
        <f>VLOOKUP($A453,'Full dataset'!$A$4:$IE$190,2007+AH$1-$C453,FALSE)</f>
        <v>4780.5550000000003</v>
      </c>
      <c r="AI453">
        <f>VLOOKUP($A453,'Full dataset'!$A$4:$IE$190,2007+AI$1-$C453,FALSE)</f>
        <v>5430.8459999999995</v>
      </c>
      <c r="AJ453">
        <f>VLOOKUP($A453,'Full dataset'!$A$4:$IE$190,2007+AJ$1-$C453,FALSE)</f>
        <v>-394</v>
      </c>
      <c r="AK453">
        <f>VLOOKUP($A453,'Full dataset'!$A$4:$IE$190,2007+AK$1-$C453,FALSE)</f>
        <v>2</v>
      </c>
      <c r="AL453">
        <f>VLOOKUP($A453,'Full dataset'!$A$4:$IE$190,2007+AL$1-$C453,FALSE)</f>
        <v>60</v>
      </c>
      <c r="AM453" t="str">
        <f>VLOOKUP($A453,'Full dataset'!$A$4:$IE$190,2007+AM$1-$C453,FALSE)</f>
        <v>.</v>
      </c>
      <c r="AN453">
        <f>VLOOKUP($A453,'Full dataset'!$A$4:$IE$190,2007+AN$1-$C453,FALSE)</f>
        <v>80000</v>
      </c>
      <c r="AO453">
        <f>VLOOKUP($A453,'Full dataset'!$A$4:$IE$190,2007+AO$1-$C453,FALSE)</f>
        <v>5</v>
      </c>
      <c r="AP453" t="s">
        <v>726</v>
      </c>
      <c r="AQ453" t="s">
        <v>726</v>
      </c>
      <c r="AR453" t="s">
        <v>726</v>
      </c>
      <c r="AS453" t="s">
        <v>726</v>
      </c>
      <c r="AT453" t="s">
        <v>726</v>
      </c>
      <c r="AU453">
        <f>VLOOKUP(A453,'Full dataset'!$A$4:$II$190,$AU$1,FALSE)</f>
        <v>2009</v>
      </c>
      <c r="AV453">
        <v>1</v>
      </c>
      <c r="AW453">
        <f>VLOOKUP(A453,'Full dataset'!$A$5:$IM$190,247,FALSE)</f>
        <v>1</v>
      </c>
      <c r="AX453">
        <f>VLOOKUP(A453,'Full dataset'!$A$4:$II$190,242,FALSE)</f>
        <v>2008</v>
      </c>
      <c r="AY453">
        <f>VLOOKUP(A453,'Full dataset'!$A$5:$IM$190,246,FALSE)</f>
        <v>1</v>
      </c>
      <c r="AZ453">
        <v>9999</v>
      </c>
      <c r="BA453">
        <f>MAX(VLOOKUP($A453,'Full dataset'!$A$4:$IX$190,BA$1,FALSE),AW453)</f>
        <v>2</v>
      </c>
      <c r="BB453">
        <f>IF(VLOOKUP($A453,'Full dataset'!$A$4:$IX$190,BB$1,FALSE)&gt;0,VLOOKUP($A453,'Full dataset'!$A$4:$IX$190,BB$1,FALSE),AU453)</f>
        <v>2009</v>
      </c>
      <c r="BC453">
        <f>MAX(VLOOKUP($A453,'Full dataset'!$A$4:$IX$190,BC$1,FALSE),AY453)</f>
        <v>2</v>
      </c>
      <c r="BD453">
        <f>MAX(VLOOKUP($A453,'Full dataset'!$A$4:$IX$190,BD$1,FALSE),AX453)</f>
        <v>2008</v>
      </c>
      <c r="BE453">
        <f t="shared" si="45"/>
        <v>2008</v>
      </c>
      <c r="BF453">
        <f t="shared" si="46"/>
        <v>1</v>
      </c>
      <c r="BG453">
        <f t="shared" si="47"/>
        <v>1</v>
      </c>
      <c r="BH453">
        <f t="shared" si="42"/>
        <v>0</v>
      </c>
      <c r="BI453">
        <f t="shared" si="43"/>
        <v>1</v>
      </c>
      <c r="BO453">
        <f>IF(BF453=1,VLOOKUP($A453,'Full dataset'!$A$4:$IE$190,2007+BO$1-$C453,FALSE),0)</f>
        <v>0</v>
      </c>
      <c r="BP453">
        <f>IF(BF453=1,VLOOKUP($A453,'Full dataset'!$A$4:$IE$190,2007+BP$1-$C453,FALSE),0)</f>
        <v>0</v>
      </c>
      <c r="BQ453">
        <f>IF(BF453=1,VLOOKUP($A453,'Full dataset'!$A$4:$IE$190,2007+BQ$1-$C453,FALSE),0)</f>
        <v>0</v>
      </c>
      <c r="BR453">
        <f>IF($BG453=1,VLOOKUP($A453,'Full dataset'!$A$4:$IE$190,BR$1-2007+$C453,FALSE),0)</f>
        <v>63</v>
      </c>
      <c r="BS453">
        <f>IF($BG453=1,VLOOKUP($A453,'Full dataset'!$A$4:$IE$190,BS$1-2007+$C453,FALSE),0)</f>
        <v>186</v>
      </c>
      <c r="BT453">
        <f>IF($BG453=1,VLOOKUP($A453,'Full dataset'!$A$4:$IE$190,BT$1-2007+$C453,FALSE),0)</f>
        <v>877</v>
      </c>
      <c r="BU453">
        <f>IF($BG453=1,VLOOKUP($A453,'Full dataset'!$A$4:$IE$190,BU$1-2007+$C453,FALSE),0)</f>
        <v>76</v>
      </c>
      <c r="BV453">
        <f>IF($BG453=1,VLOOKUP($A453,'Full dataset'!$A$4:$IE$190,BV$1-2007+$C453,FALSE),0)</f>
        <v>2</v>
      </c>
      <c r="BW453">
        <f>IF($BG453=1,VLOOKUP($A453,'Full dataset'!$A$4:$IE$190,BW$1-2007+$C453,FALSE),0)</f>
        <v>73</v>
      </c>
      <c r="BX453">
        <f>IF($BG453=1,VLOOKUP($A453,'Full dataset'!$A$4:$IE$190,BX$1-2007+$C453,FALSE),0)</f>
        <v>32</v>
      </c>
    </row>
    <row r="454" spans="1:76" x14ac:dyDescent="0.25">
      <c r="A454">
        <v>80</v>
      </c>
      <c r="B454" t="s">
        <v>124</v>
      </c>
      <c r="C454">
        <v>2009</v>
      </c>
      <c r="D454" t="s">
        <v>591</v>
      </c>
      <c r="E454">
        <f t="shared" si="44"/>
        <v>1</v>
      </c>
      <c r="F454">
        <v>1</v>
      </c>
      <c r="G454">
        <v>22771</v>
      </c>
      <c r="H454">
        <v>2.1962770061728394</v>
      </c>
      <c r="I454">
        <v>8600</v>
      </c>
      <c r="J454">
        <v>1</v>
      </c>
      <c r="K454">
        <v>80</v>
      </c>
      <c r="L454">
        <v>7.716049382716049E-3</v>
      </c>
      <c r="M454">
        <v>61</v>
      </c>
      <c r="N454">
        <v>0</v>
      </c>
      <c r="S454">
        <v>3842</v>
      </c>
      <c r="T454">
        <v>339113</v>
      </c>
      <c r="U454">
        <v>1</v>
      </c>
      <c r="V454">
        <v>149</v>
      </c>
      <c r="W454">
        <v>1775</v>
      </c>
      <c r="X454">
        <v>1296</v>
      </c>
      <c r="Y454">
        <v>1</v>
      </c>
      <c r="Z454">
        <v>1</v>
      </c>
      <c r="AA454" t="s">
        <v>801</v>
      </c>
      <c r="AB454">
        <v>250878</v>
      </c>
      <c r="AC454">
        <f>VLOOKUP(A454,'Full dataset'!$A$4:$IE$190,2033-C454,FALSE)</f>
        <v>0</v>
      </c>
      <c r="AD454">
        <f>VLOOKUP(A454,'Full dataset'!$A$4:$IE$190,2041-C454,FALSE)</f>
        <v>8389</v>
      </c>
      <c r="AE454">
        <f>VLOOKUP(A454,'Full dataset'!$A$4:$IE$190,2050-C454,FALSE)</f>
        <v>6.47</v>
      </c>
      <c r="AF454">
        <v>3.2349999999999999</v>
      </c>
      <c r="AG454">
        <f>VLOOKUP($A454,'Full dataset'!$A$4:$IE$190,2007+AG$1-$C454,FALSE)</f>
        <v>1107.4000000000001</v>
      </c>
      <c r="AH454">
        <f>VLOOKUP($A454,'Full dataset'!$A$4:$IE$190,2007+AH$1-$C454,FALSE)</f>
        <v>9071.2999999999993</v>
      </c>
      <c r="AI454">
        <f>VLOOKUP($A454,'Full dataset'!$A$4:$IE$190,2007+AI$1-$C454,FALSE)</f>
        <v>6723.1</v>
      </c>
      <c r="AJ454" t="str">
        <f>VLOOKUP($A454,'Full dataset'!$A$4:$IE$190,2007+AJ$1-$C454,FALSE)</f>
        <v>.</v>
      </c>
      <c r="AK454" t="str">
        <f>VLOOKUP($A454,'Full dataset'!$A$4:$IE$190,2007+AK$1-$C454,FALSE)</f>
        <v>.</v>
      </c>
      <c r="AL454" t="str">
        <f>VLOOKUP($A454,'Full dataset'!$A$4:$IE$190,2007+AL$1-$C454,FALSE)</f>
        <v>.</v>
      </c>
      <c r="AM454" t="str">
        <f>VLOOKUP($A454,'Full dataset'!$A$4:$IE$190,2007+AM$1-$C454,FALSE)</f>
        <v>.</v>
      </c>
      <c r="AN454" t="str">
        <f>VLOOKUP($A454,'Full dataset'!$A$4:$IE$190,2007+AN$1-$C454,FALSE)</f>
        <v>.</v>
      </c>
      <c r="AO454" t="str">
        <f>VLOOKUP($A454,'Full dataset'!$A$4:$IE$190,2007+AO$1-$C454,FALSE)</f>
        <v>.</v>
      </c>
      <c r="AP454" t="s">
        <v>726</v>
      </c>
      <c r="AQ454" t="s">
        <v>726</v>
      </c>
      <c r="AR454" t="s">
        <v>726</v>
      </c>
      <c r="AS454" t="s">
        <v>726</v>
      </c>
      <c r="AT454" t="s">
        <v>726</v>
      </c>
      <c r="AU454">
        <f>VLOOKUP(A454,'Full dataset'!$A$4:$II$190,$AU$1,FALSE)</f>
        <v>2011</v>
      </c>
      <c r="AV454">
        <v>1</v>
      </c>
      <c r="AW454">
        <f>VLOOKUP(A454,'Full dataset'!$A$5:$IM$190,247,FALSE)</f>
        <v>2</v>
      </c>
      <c r="AX454">
        <f>VLOOKUP(A454,'Full dataset'!$A$4:$II$190,242,FALSE)</f>
        <v>9999</v>
      </c>
      <c r="AY454">
        <f>VLOOKUP(A454,'Full dataset'!$A$5:$IM$190,246,FALSE)</f>
        <v>0</v>
      </c>
      <c r="AZ454">
        <v>9999</v>
      </c>
      <c r="BA454">
        <f>MAX(VLOOKUP($A454,'Full dataset'!$A$4:$IX$190,BA$1,FALSE),AW454)</f>
        <v>2</v>
      </c>
      <c r="BB454">
        <f>IF(VLOOKUP($A454,'Full dataset'!$A$4:$IX$190,BB$1,FALSE)&gt;0,VLOOKUP($A454,'Full dataset'!$A$4:$IX$190,BB$1,FALSE),AU454)</f>
        <v>2011</v>
      </c>
      <c r="BC454">
        <f>MAX(VLOOKUP($A454,'Full dataset'!$A$4:$IX$190,BC$1,FALSE),AY454)</f>
        <v>2</v>
      </c>
      <c r="BD454">
        <f>MAX(VLOOKUP($A454,'Full dataset'!$A$4:$IX$190,BD$1,FALSE),AX454)</f>
        <v>9999</v>
      </c>
      <c r="BE454">
        <f t="shared" si="45"/>
        <v>2011</v>
      </c>
      <c r="BF454">
        <f t="shared" si="46"/>
        <v>0</v>
      </c>
      <c r="BG454">
        <f t="shared" si="47"/>
        <v>0</v>
      </c>
      <c r="BH454">
        <f t="shared" si="42"/>
        <v>0</v>
      </c>
      <c r="BI454">
        <f t="shared" si="43"/>
        <v>0</v>
      </c>
      <c r="BO454">
        <f>IF(BF454=1,VLOOKUP($A454,'Full dataset'!$A$4:$IE$190,2007+BO$1-$C454,FALSE),0)</f>
        <v>0</v>
      </c>
      <c r="BP454">
        <f>IF(BF454=1,VLOOKUP($A454,'Full dataset'!$A$4:$IE$190,2007+BP$1-$C454,FALSE),0)</f>
        <v>0</v>
      </c>
      <c r="BQ454">
        <f>IF(BF454=1,VLOOKUP($A454,'Full dataset'!$A$4:$IE$190,2007+BQ$1-$C454,FALSE),0)</f>
        <v>0</v>
      </c>
      <c r="BR454">
        <f>IF($BG454=1,VLOOKUP($A454,'Full dataset'!$A$4:$IE$190,BR$1-2007+$C454,FALSE),0)</f>
        <v>0</v>
      </c>
      <c r="BS454">
        <f>IF($BG454=1,VLOOKUP($A454,'Full dataset'!$A$4:$IE$190,BS$1-2007+$C454,FALSE),0)</f>
        <v>0</v>
      </c>
      <c r="BT454">
        <f>IF($BG454=1,VLOOKUP($A454,'Full dataset'!$A$4:$IE$190,BT$1-2007+$C454,FALSE),0)</f>
        <v>0</v>
      </c>
      <c r="BU454">
        <f>IF($BG454=1,VLOOKUP($A454,'Full dataset'!$A$4:$IE$190,BU$1-2007+$C454,FALSE),0)</f>
        <v>0</v>
      </c>
      <c r="BV454">
        <f>IF($BG454=1,VLOOKUP($A454,'Full dataset'!$A$4:$IE$190,BV$1-2007+$C454,FALSE),0)</f>
        <v>0</v>
      </c>
      <c r="BW454">
        <f>IF($BG454=1,VLOOKUP($A454,'Full dataset'!$A$4:$IE$190,BW$1-2007+$C454,FALSE),0)</f>
        <v>0</v>
      </c>
      <c r="BX454">
        <f>IF($BG454=1,VLOOKUP($A454,'Full dataset'!$A$4:$IE$190,BX$1-2007+$C454,FALSE),0)</f>
        <v>0</v>
      </c>
    </row>
    <row r="455" spans="1:76" x14ac:dyDescent="0.25">
      <c r="A455">
        <v>81</v>
      </c>
      <c r="B455" t="s">
        <v>125</v>
      </c>
      <c r="C455">
        <v>2009</v>
      </c>
      <c r="D455" t="s">
        <v>582</v>
      </c>
      <c r="E455">
        <f t="shared" si="44"/>
        <v>0</v>
      </c>
      <c r="F455">
        <v>1</v>
      </c>
      <c r="G455">
        <v>1185</v>
      </c>
      <c r="H455">
        <v>1.0277536860364267</v>
      </c>
      <c r="I455">
        <v>483</v>
      </c>
      <c r="J455">
        <v>1</v>
      </c>
      <c r="K455">
        <v>22</v>
      </c>
      <c r="L455">
        <v>1.9080659150043366E-2</v>
      </c>
      <c r="M455">
        <v>112</v>
      </c>
      <c r="N455">
        <v>0</v>
      </c>
      <c r="U455">
        <v>1</v>
      </c>
      <c r="V455">
        <v>0</v>
      </c>
      <c r="W455">
        <v>20</v>
      </c>
      <c r="X455">
        <v>204</v>
      </c>
      <c r="Y455">
        <v>1</v>
      </c>
      <c r="Z455">
        <v>0</v>
      </c>
      <c r="AA455" t="s">
        <v>802</v>
      </c>
      <c r="AB455">
        <v>685</v>
      </c>
      <c r="AC455">
        <f>VLOOKUP(A455,'Full dataset'!$A$4:$IE$190,2033-C455,FALSE)</f>
        <v>0</v>
      </c>
      <c r="AD455">
        <f>VLOOKUP(A455,'Full dataset'!$A$4:$IE$190,2041-C455,FALSE)</f>
        <v>1054</v>
      </c>
      <c r="AE455">
        <f>VLOOKUP(A455,'Full dataset'!$A$4:$IE$190,2050-C455,FALSE)</f>
        <v>0</v>
      </c>
      <c r="AF455">
        <v>0</v>
      </c>
      <c r="AG455" t="str">
        <f>VLOOKUP($A455,'Full dataset'!$A$4:$IE$190,2007+AG$1-$C455,FALSE)</f>
        <v>.</v>
      </c>
      <c r="AH455" t="str">
        <f>VLOOKUP($A455,'Full dataset'!$A$4:$IE$190,2007+AH$1-$C455,FALSE)</f>
        <v>.</v>
      </c>
      <c r="AI455">
        <f>VLOOKUP($A455,'Full dataset'!$A$4:$IE$190,2007+AI$1-$C455,FALSE)</f>
        <v>483</v>
      </c>
      <c r="AJ455" t="str">
        <f>VLOOKUP($A455,'Full dataset'!$A$4:$IE$190,2007+AJ$1-$C455,FALSE)</f>
        <v>.</v>
      </c>
      <c r="AK455" t="str">
        <f>VLOOKUP($A455,'Full dataset'!$A$4:$IE$190,2007+AK$1-$C455,FALSE)</f>
        <v>.</v>
      </c>
      <c r="AL455" t="str">
        <f>VLOOKUP($A455,'Full dataset'!$A$4:$IE$190,2007+AL$1-$C455,FALSE)</f>
        <v>.</v>
      </c>
      <c r="AM455" t="str">
        <f>VLOOKUP($A455,'Full dataset'!$A$4:$IE$190,2007+AM$1-$C455,FALSE)</f>
        <v>.</v>
      </c>
      <c r="AN455" t="str">
        <f>VLOOKUP($A455,'Full dataset'!$A$4:$IE$190,2007+AN$1-$C455,FALSE)</f>
        <v>.</v>
      </c>
      <c r="AO455" t="str">
        <f>VLOOKUP($A455,'Full dataset'!$A$4:$IE$190,2007+AO$1-$C455,FALSE)</f>
        <v>.</v>
      </c>
      <c r="AP455" t="s">
        <v>726</v>
      </c>
      <c r="AQ455" t="s">
        <v>726</v>
      </c>
      <c r="AR455" t="s">
        <v>726</v>
      </c>
      <c r="AS455" t="s">
        <v>726</v>
      </c>
      <c r="AT455" t="s">
        <v>726</v>
      </c>
      <c r="AU455">
        <f>VLOOKUP(A455,'Full dataset'!$A$4:$II$190,$AU$1,FALSE)</f>
        <v>2009</v>
      </c>
      <c r="AV455">
        <v>1</v>
      </c>
      <c r="AW455">
        <f>VLOOKUP(A455,'Full dataset'!$A$5:$IM$190,247,FALSE)</f>
        <v>2</v>
      </c>
      <c r="AX455">
        <f>VLOOKUP(A455,'Full dataset'!$A$4:$II$190,242,FALSE)</f>
        <v>9999</v>
      </c>
      <c r="AY455">
        <f>VLOOKUP(A455,'Full dataset'!$A$5:$IM$190,246,FALSE)</f>
        <v>0</v>
      </c>
      <c r="AZ455">
        <v>9999</v>
      </c>
      <c r="BA455">
        <f>MAX(VLOOKUP($A455,'Full dataset'!$A$4:$IX$190,BA$1,FALSE),AW455)</f>
        <v>2</v>
      </c>
      <c r="BB455">
        <f>IF(VLOOKUP($A455,'Full dataset'!$A$4:$IX$190,BB$1,FALSE)&gt;0,VLOOKUP($A455,'Full dataset'!$A$4:$IX$190,BB$1,FALSE),AU455)</f>
        <v>2009</v>
      </c>
      <c r="BC455">
        <f>MAX(VLOOKUP($A455,'Full dataset'!$A$4:$IX$190,BC$1,FALSE),AY455)</f>
        <v>0</v>
      </c>
      <c r="BD455">
        <f>MAX(VLOOKUP($A455,'Full dataset'!$A$4:$IX$190,BD$1,FALSE),AX455)</f>
        <v>9999</v>
      </c>
      <c r="BE455">
        <f t="shared" si="45"/>
        <v>2009</v>
      </c>
      <c r="BF455">
        <f t="shared" si="46"/>
        <v>1</v>
      </c>
      <c r="BG455">
        <f t="shared" si="47"/>
        <v>0</v>
      </c>
      <c r="BH455">
        <f t="shared" si="42"/>
        <v>0</v>
      </c>
      <c r="BI455">
        <f t="shared" si="43"/>
        <v>1</v>
      </c>
      <c r="BO455">
        <f>IF(BF455=1,VLOOKUP($A455,'Full dataset'!$A$4:$IE$190,2007+BO$1-$C455,FALSE),0)</f>
        <v>19</v>
      </c>
      <c r="BP455">
        <f>IF(BF455=1,VLOOKUP($A455,'Full dataset'!$A$4:$IE$190,2007+BP$1-$C455,FALSE),0)</f>
        <v>0</v>
      </c>
      <c r="BQ455">
        <f>IF(BF455=1,VLOOKUP($A455,'Full dataset'!$A$4:$IE$190,2007+BQ$1-$C455,FALSE),0)</f>
        <v>0</v>
      </c>
      <c r="BR455">
        <f>IF($BG455=1,VLOOKUP($A455,'Full dataset'!$A$4:$IE$190,BR$1-2007+$C455,FALSE),0)</f>
        <v>0</v>
      </c>
      <c r="BS455">
        <f>IF($BG455=1,VLOOKUP($A455,'Full dataset'!$A$4:$IE$190,BS$1-2007+$C455,FALSE),0)</f>
        <v>0</v>
      </c>
      <c r="BT455">
        <f>IF($BG455=1,VLOOKUP($A455,'Full dataset'!$A$4:$IE$190,BT$1-2007+$C455,FALSE),0)</f>
        <v>0</v>
      </c>
      <c r="BU455">
        <f>IF($BG455=1,VLOOKUP($A455,'Full dataset'!$A$4:$IE$190,BU$1-2007+$C455,FALSE),0)</f>
        <v>0</v>
      </c>
      <c r="BV455">
        <f>IF($BG455=1,VLOOKUP($A455,'Full dataset'!$A$4:$IE$190,BV$1-2007+$C455,FALSE),0)</f>
        <v>0</v>
      </c>
      <c r="BW455">
        <f>IF($BG455=1,VLOOKUP($A455,'Full dataset'!$A$4:$IE$190,BW$1-2007+$C455,FALSE),0)</f>
        <v>0</v>
      </c>
      <c r="BX455">
        <f>IF($BG455=1,VLOOKUP($A455,'Full dataset'!$A$4:$IE$190,BX$1-2007+$C455,FALSE),0)</f>
        <v>0</v>
      </c>
    </row>
    <row r="456" spans="1:76" x14ac:dyDescent="0.25">
      <c r="A456">
        <v>82</v>
      </c>
      <c r="B456" t="s">
        <v>126</v>
      </c>
      <c r="C456">
        <v>2009</v>
      </c>
      <c r="D456" t="s">
        <v>591</v>
      </c>
      <c r="E456">
        <f t="shared" si="44"/>
        <v>1</v>
      </c>
      <c r="F456">
        <v>1</v>
      </c>
      <c r="G456">
        <v>8072</v>
      </c>
      <c r="H456">
        <v>2.5797379354426333</v>
      </c>
      <c r="I456">
        <v>2361</v>
      </c>
      <c r="J456">
        <v>1</v>
      </c>
      <c r="K456">
        <v>565</v>
      </c>
      <c r="L456">
        <v>0.18056887184403964</v>
      </c>
      <c r="M456">
        <v>449</v>
      </c>
      <c r="N456">
        <v>0</v>
      </c>
      <c r="S456">
        <v>3944</v>
      </c>
      <c r="T456">
        <v>339930</v>
      </c>
      <c r="U456">
        <v>1</v>
      </c>
      <c r="V456">
        <v>78</v>
      </c>
      <c r="W456">
        <v>1736</v>
      </c>
      <c r="X456">
        <v>1532</v>
      </c>
      <c r="Y456">
        <v>1</v>
      </c>
      <c r="Z456">
        <v>1</v>
      </c>
      <c r="AA456" t="s">
        <v>803</v>
      </c>
      <c r="AB456">
        <v>78222</v>
      </c>
      <c r="AC456">
        <f>VLOOKUP(A456,'Full dataset'!$A$4:$IE$190,2033-C456,FALSE)</f>
        <v>0</v>
      </c>
      <c r="AD456">
        <f>VLOOKUP(A456,'Full dataset'!$A$4:$IE$190,2041-C456,FALSE)</f>
        <v>3055</v>
      </c>
      <c r="AE456">
        <f>VLOOKUP(A456,'Full dataset'!$A$4:$IE$190,2050-C456,FALSE)</f>
        <v>0</v>
      </c>
      <c r="AF456">
        <v>0</v>
      </c>
      <c r="AG456">
        <f>VLOOKUP($A456,'Full dataset'!$A$4:$IE$190,2007+AG$1-$C456,FALSE)</f>
        <v>374.93</v>
      </c>
      <c r="AH456">
        <f>VLOOKUP($A456,'Full dataset'!$A$4:$IE$190,2007+AH$1-$C456,FALSE)</f>
        <v>3896.8919999999998</v>
      </c>
      <c r="AI456">
        <f>VLOOKUP($A456,'Full dataset'!$A$4:$IE$190,2007+AI$1-$C456,FALSE)</f>
        <v>4067.9470000000001</v>
      </c>
      <c r="AJ456" t="str">
        <f>VLOOKUP($A456,'Full dataset'!$A$4:$IE$190,2007+AJ$1-$C456,FALSE)</f>
        <v>.</v>
      </c>
      <c r="AK456" t="str">
        <f>VLOOKUP($A456,'Full dataset'!$A$4:$IE$190,2007+AK$1-$C456,FALSE)</f>
        <v>.</v>
      </c>
      <c r="AL456" t="str">
        <f>VLOOKUP($A456,'Full dataset'!$A$4:$IE$190,2007+AL$1-$C456,FALSE)</f>
        <v>.</v>
      </c>
      <c r="AM456" t="str">
        <f>VLOOKUP($A456,'Full dataset'!$A$4:$IE$190,2007+AM$1-$C456,FALSE)</f>
        <v>.</v>
      </c>
      <c r="AN456" t="str">
        <f>VLOOKUP($A456,'Full dataset'!$A$4:$IE$190,2007+AN$1-$C456,FALSE)</f>
        <v>.</v>
      </c>
      <c r="AO456" t="str">
        <f>VLOOKUP($A456,'Full dataset'!$A$4:$IE$190,2007+AO$1-$C456,FALSE)</f>
        <v>.</v>
      </c>
      <c r="AP456" t="s">
        <v>726</v>
      </c>
      <c r="AQ456" t="s">
        <v>726</v>
      </c>
      <c r="AR456" t="s">
        <v>726</v>
      </c>
      <c r="AS456" t="s">
        <v>726</v>
      </c>
      <c r="AT456" t="s">
        <v>726</v>
      </c>
      <c r="AU456">
        <f>VLOOKUP(A456,'Full dataset'!$A$4:$II$190,$AU$1,FALSE)</f>
        <v>2011</v>
      </c>
      <c r="AV456">
        <v>1</v>
      </c>
      <c r="AW456">
        <f>VLOOKUP(A456,'Full dataset'!$A$5:$IM$190,247,FALSE)</f>
        <v>2</v>
      </c>
      <c r="AX456">
        <f>VLOOKUP(A456,'Full dataset'!$A$4:$II$190,242,FALSE)</f>
        <v>9999</v>
      </c>
      <c r="AY456">
        <f>VLOOKUP(A456,'Full dataset'!$A$5:$IM$190,246,FALSE)</f>
        <v>0</v>
      </c>
      <c r="AZ456">
        <v>9999</v>
      </c>
      <c r="BA456">
        <f>MAX(VLOOKUP($A456,'Full dataset'!$A$4:$IX$190,BA$1,FALSE),AW456)</f>
        <v>2</v>
      </c>
      <c r="BB456">
        <f>IF(VLOOKUP($A456,'Full dataset'!$A$4:$IX$190,BB$1,FALSE)&gt;0,VLOOKUP($A456,'Full dataset'!$A$4:$IX$190,BB$1,FALSE),AU456)</f>
        <v>2011</v>
      </c>
      <c r="BC456">
        <f>MAX(VLOOKUP($A456,'Full dataset'!$A$4:$IX$190,BC$1,FALSE),AY456)</f>
        <v>2</v>
      </c>
      <c r="BD456">
        <f>MAX(VLOOKUP($A456,'Full dataset'!$A$4:$IX$190,BD$1,FALSE),AX456)</f>
        <v>9999</v>
      </c>
      <c r="BE456">
        <f t="shared" si="45"/>
        <v>2011</v>
      </c>
      <c r="BF456">
        <f t="shared" si="46"/>
        <v>0</v>
      </c>
      <c r="BG456">
        <f t="shared" si="47"/>
        <v>0</v>
      </c>
      <c r="BH456">
        <f t="shared" si="42"/>
        <v>0</v>
      </c>
      <c r="BI456">
        <f t="shared" si="43"/>
        <v>0</v>
      </c>
      <c r="BO456">
        <f>IF(BF456=1,VLOOKUP($A456,'Full dataset'!$A$4:$IE$190,2007+BO$1-$C456,FALSE),0)</f>
        <v>0</v>
      </c>
      <c r="BP456">
        <f>IF(BF456=1,VLOOKUP($A456,'Full dataset'!$A$4:$IE$190,2007+BP$1-$C456,FALSE),0)</f>
        <v>0</v>
      </c>
      <c r="BQ456">
        <f>IF(BF456=1,VLOOKUP($A456,'Full dataset'!$A$4:$IE$190,2007+BQ$1-$C456,FALSE),0)</f>
        <v>0</v>
      </c>
      <c r="BR456">
        <f>IF($BG456=1,VLOOKUP($A456,'Full dataset'!$A$4:$IE$190,BR$1-2007+$C456,FALSE),0)</f>
        <v>0</v>
      </c>
      <c r="BS456">
        <f>IF($BG456=1,VLOOKUP($A456,'Full dataset'!$A$4:$IE$190,BS$1-2007+$C456,FALSE),0)</f>
        <v>0</v>
      </c>
      <c r="BT456">
        <f>IF($BG456=1,VLOOKUP($A456,'Full dataset'!$A$4:$IE$190,BT$1-2007+$C456,FALSE),0)</f>
        <v>0</v>
      </c>
      <c r="BU456">
        <f>IF($BG456=1,VLOOKUP($A456,'Full dataset'!$A$4:$IE$190,BU$1-2007+$C456,FALSE),0)</f>
        <v>0</v>
      </c>
      <c r="BV456">
        <f>IF($BG456=1,VLOOKUP($A456,'Full dataset'!$A$4:$IE$190,BV$1-2007+$C456,FALSE),0)</f>
        <v>0</v>
      </c>
      <c r="BW456">
        <f>IF($BG456=1,VLOOKUP($A456,'Full dataset'!$A$4:$IE$190,BW$1-2007+$C456,FALSE),0)</f>
        <v>0</v>
      </c>
      <c r="BX456">
        <f>IF($BG456=1,VLOOKUP($A456,'Full dataset'!$A$4:$IE$190,BX$1-2007+$C456,FALSE),0)</f>
        <v>0</v>
      </c>
    </row>
    <row r="457" spans="1:76" x14ac:dyDescent="0.25">
      <c r="A457">
        <v>83</v>
      </c>
      <c r="B457" t="s">
        <v>127</v>
      </c>
      <c r="C457">
        <v>2009</v>
      </c>
      <c r="D457" t="s">
        <v>591</v>
      </c>
      <c r="E457">
        <f t="shared" si="44"/>
        <v>1</v>
      </c>
      <c r="F457">
        <v>1</v>
      </c>
      <c r="G457">
        <v>3974</v>
      </c>
      <c r="H457">
        <v>0.27706895349647914</v>
      </c>
      <c r="I457">
        <v>2248</v>
      </c>
      <c r="J457">
        <v>0</v>
      </c>
      <c r="N457">
        <v>2</v>
      </c>
      <c r="O457">
        <v>264</v>
      </c>
      <c r="P457">
        <v>1.8406191173394686E-2</v>
      </c>
      <c r="Q457">
        <v>24</v>
      </c>
      <c r="R457">
        <v>40634</v>
      </c>
      <c r="S457">
        <v>8351</v>
      </c>
      <c r="T457">
        <v>624410</v>
      </c>
      <c r="U457">
        <v>1</v>
      </c>
      <c r="V457">
        <v>19</v>
      </c>
      <c r="W457">
        <v>1074</v>
      </c>
      <c r="X457">
        <v>968</v>
      </c>
      <c r="Y457">
        <v>1</v>
      </c>
      <c r="Z457">
        <v>1</v>
      </c>
      <c r="AA457" t="s">
        <v>804</v>
      </c>
      <c r="AB457">
        <v>23800</v>
      </c>
      <c r="AC457">
        <f>VLOOKUP(A457,'Full dataset'!$A$4:$IE$190,2033-C457,FALSE)</f>
        <v>2.1</v>
      </c>
      <c r="AD457">
        <f>VLOOKUP(A457,'Full dataset'!$A$4:$IE$190,2041-C457,FALSE)</f>
        <v>14660</v>
      </c>
      <c r="AE457">
        <f>VLOOKUP(A457,'Full dataset'!$A$4:$IE$190,2050-C457,FALSE)</f>
        <v>0</v>
      </c>
      <c r="AF457">
        <v>1.05</v>
      </c>
      <c r="AG457" t="str">
        <f>VLOOKUP($A457,'Full dataset'!$A$4:$IE$190,2007+AG$1-$C457,FALSE)</f>
        <v>.</v>
      </c>
      <c r="AH457" t="str">
        <f>VLOOKUP($A457,'Full dataset'!$A$4:$IE$190,2007+AH$1-$C457,FALSE)</f>
        <v>.</v>
      </c>
      <c r="AI457">
        <f>VLOOKUP($A457,'Full dataset'!$A$4:$IE$190,2007+AI$1-$C457,FALSE)</f>
        <v>852</v>
      </c>
      <c r="AJ457">
        <f>VLOOKUP($A457,'Full dataset'!$A$4:$IE$190,2007+AJ$1-$C457,FALSE)</f>
        <v>28</v>
      </c>
      <c r="AK457">
        <f>VLOOKUP($A457,'Full dataset'!$A$4:$IE$190,2007+AK$1-$C457,FALSE)</f>
        <v>7</v>
      </c>
      <c r="AL457">
        <f>VLOOKUP($A457,'Full dataset'!$A$4:$IE$190,2007+AL$1-$C457,FALSE)</f>
        <v>96</v>
      </c>
      <c r="AM457" t="str">
        <f>VLOOKUP($A457,'Full dataset'!$A$4:$IE$190,2007+AM$1-$C457,FALSE)</f>
        <v>.</v>
      </c>
      <c r="AN457">
        <f>VLOOKUP($A457,'Full dataset'!$A$4:$IE$190,2007+AN$1-$C457,FALSE)</f>
        <v>31744</v>
      </c>
      <c r="AO457">
        <f>VLOOKUP($A457,'Full dataset'!$A$4:$IE$190,2007+AO$1-$C457,FALSE)</f>
        <v>14</v>
      </c>
      <c r="AP457" t="s">
        <v>726</v>
      </c>
      <c r="AQ457" t="s">
        <v>726</v>
      </c>
      <c r="AR457" t="s">
        <v>726</v>
      </c>
      <c r="AS457" t="s">
        <v>726</v>
      </c>
      <c r="AT457" t="s">
        <v>726</v>
      </c>
      <c r="AU457">
        <f>VLOOKUP(A457,'Full dataset'!$A$4:$II$190,$AU$1,FALSE)</f>
        <v>2011</v>
      </c>
      <c r="AV457">
        <v>0</v>
      </c>
      <c r="AW457">
        <f>VLOOKUP(A457,'Full dataset'!$A$5:$IM$190,247,FALSE)</f>
        <v>2</v>
      </c>
      <c r="AX457">
        <f>VLOOKUP(A457,'Full dataset'!$A$4:$II$190,242,FALSE)</f>
        <v>2011</v>
      </c>
      <c r="AY457">
        <f>VLOOKUP(A457,'Full dataset'!$A$5:$IM$190,246,FALSE)</f>
        <v>2</v>
      </c>
      <c r="AZ457">
        <v>9999</v>
      </c>
      <c r="BA457">
        <f>MAX(VLOOKUP($A457,'Full dataset'!$A$4:$IX$190,BA$1,FALSE),AW457)</f>
        <v>2</v>
      </c>
      <c r="BB457">
        <f>IF(VLOOKUP($A457,'Full dataset'!$A$4:$IX$190,BB$1,FALSE)&gt;0,VLOOKUP($A457,'Full dataset'!$A$4:$IX$190,BB$1,FALSE),AU457)</f>
        <v>2015</v>
      </c>
      <c r="BC457">
        <f>MAX(VLOOKUP($A457,'Full dataset'!$A$4:$IX$190,BC$1,FALSE),AY457)</f>
        <v>2</v>
      </c>
      <c r="BD457">
        <f>MAX(VLOOKUP($A457,'Full dataset'!$A$4:$IX$190,BD$1,FALSE),AX457)</f>
        <v>2011</v>
      </c>
      <c r="BE457">
        <f t="shared" si="45"/>
        <v>2011</v>
      </c>
      <c r="BF457">
        <f t="shared" si="46"/>
        <v>0</v>
      </c>
      <c r="BG457">
        <f t="shared" si="47"/>
        <v>0</v>
      </c>
      <c r="BH457">
        <f t="shared" si="42"/>
        <v>0</v>
      </c>
      <c r="BI457">
        <f t="shared" si="43"/>
        <v>0</v>
      </c>
      <c r="BO457">
        <f>IF(BF457=1,VLOOKUP($A457,'Full dataset'!$A$4:$IE$190,2007+BO$1-$C457,FALSE),0)</f>
        <v>0</v>
      </c>
      <c r="BP457">
        <f>IF(BF457=1,VLOOKUP($A457,'Full dataset'!$A$4:$IE$190,2007+BP$1-$C457,FALSE),0)</f>
        <v>0</v>
      </c>
      <c r="BQ457">
        <f>IF(BF457=1,VLOOKUP($A457,'Full dataset'!$A$4:$IE$190,2007+BQ$1-$C457,FALSE),0)</f>
        <v>0</v>
      </c>
      <c r="BR457">
        <f>IF($BG457=1,VLOOKUP($A457,'Full dataset'!$A$4:$IE$190,BR$1-2007+$C457,FALSE),0)</f>
        <v>0</v>
      </c>
      <c r="BS457">
        <f>IF($BG457=1,VLOOKUP($A457,'Full dataset'!$A$4:$IE$190,BS$1-2007+$C457,FALSE),0)</f>
        <v>0</v>
      </c>
      <c r="BT457">
        <f>IF($BG457=1,VLOOKUP($A457,'Full dataset'!$A$4:$IE$190,BT$1-2007+$C457,FALSE),0)</f>
        <v>0</v>
      </c>
      <c r="BU457">
        <f>IF($BG457=1,VLOOKUP($A457,'Full dataset'!$A$4:$IE$190,BU$1-2007+$C457,FALSE),0)</f>
        <v>0</v>
      </c>
      <c r="BV457">
        <f>IF($BG457=1,VLOOKUP($A457,'Full dataset'!$A$4:$IE$190,BV$1-2007+$C457,FALSE),0)</f>
        <v>0</v>
      </c>
      <c r="BW457">
        <f>IF($BG457=1,VLOOKUP($A457,'Full dataset'!$A$4:$IE$190,BW$1-2007+$C457,FALSE),0)</f>
        <v>0</v>
      </c>
      <c r="BX457">
        <f>IF($BG457=1,VLOOKUP($A457,'Full dataset'!$A$4:$IE$190,BX$1-2007+$C457,FALSE),0)</f>
        <v>0</v>
      </c>
    </row>
    <row r="458" spans="1:76" x14ac:dyDescent="0.25">
      <c r="A458">
        <v>84</v>
      </c>
      <c r="B458" t="s">
        <v>128</v>
      </c>
      <c r="C458">
        <v>2009</v>
      </c>
      <c r="D458" t="s">
        <v>591</v>
      </c>
      <c r="E458">
        <f t="shared" si="44"/>
        <v>1</v>
      </c>
      <c r="F458">
        <v>1</v>
      </c>
      <c r="G458">
        <v>60284</v>
      </c>
      <c r="H458">
        <v>2.4289455658970951</v>
      </c>
      <c r="I458">
        <v>21581</v>
      </c>
      <c r="J458">
        <v>0</v>
      </c>
      <c r="N458">
        <v>1</v>
      </c>
      <c r="O458">
        <v>15785</v>
      </c>
      <c r="P458">
        <v>0.63600467383859138</v>
      </c>
      <c r="Q458">
        <v>353</v>
      </c>
      <c r="R458">
        <v>40026</v>
      </c>
      <c r="S458">
        <v>7370</v>
      </c>
      <c r="T458">
        <v>541519</v>
      </c>
      <c r="U458">
        <v>1</v>
      </c>
      <c r="V458">
        <v>5942</v>
      </c>
      <c r="W458">
        <v>36866</v>
      </c>
      <c r="X458">
        <v>12191</v>
      </c>
      <c r="Y458">
        <v>1</v>
      </c>
      <c r="Z458">
        <v>1</v>
      </c>
      <c r="AA458" t="s">
        <v>805</v>
      </c>
      <c r="AB458">
        <v>242246</v>
      </c>
      <c r="AC458">
        <f>VLOOKUP(A458,'Full dataset'!$A$4:$IE$190,2033-C458,FALSE)</f>
        <v>4.9000000000000004</v>
      </c>
      <c r="AD458">
        <f>VLOOKUP(A458,'Full dataset'!$A$4:$IE$190,2041-C458,FALSE)</f>
        <v>21303</v>
      </c>
      <c r="AE458">
        <f>VLOOKUP(A458,'Full dataset'!$A$4:$IE$190,2050-C458,FALSE)</f>
        <v>0</v>
      </c>
      <c r="AF458">
        <v>2.4500000000000002</v>
      </c>
      <c r="AG458">
        <f>VLOOKUP($A458,'Full dataset'!$A$4:$IE$190,2007+AG$1-$C458,FALSE)</f>
        <v>25.419</v>
      </c>
      <c r="AH458">
        <f>VLOOKUP($A458,'Full dataset'!$A$4:$IE$190,2007+AH$1-$C458,FALSE)</f>
        <v>3062.223</v>
      </c>
      <c r="AI458">
        <f>VLOOKUP($A458,'Full dataset'!$A$4:$IE$190,2007+AI$1-$C458,FALSE)</f>
        <v>5122.6329999999998</v>
      </c>
      <c r="AJ458">
        <f>VLOOKUP($A458,'Full dataset'!$A$4:$IE$190,2007+AJ$1-$C458,FALSE)</f>
        <v>2368</v>
      </c>
      <c r="AK458">
        <f>VLOOKUP($A458,'Full dataset'!$A$4:$IE$190,2007+AK$1-$C458,FALSE)</f>
        <v>7</v>
      </c>
      <c r="AL458">
        <f>VLOOKUP($A458,'Full dataset'!$A$4:$IE$190,2007+AL$1-$C458,FALSE)</f>
        <v>38</v>
      </c>
      <c r="AM458">
        <f>VLOOKUP($A458,'Full dataset'!$A$4:$IE$190,2007+AM$1-$C458,FALSE)</f>
        <v>700</v>
      </c>
      <c r="AN458">
        <f>VLOOKUP($A458,'Full dataset'!$A$4:$IE$190,2007+AN$1-$C458,FALSE)</f>
        <v>170000</v>
      </c>
      <c r="AO458">
        <f>VLOOKUP($A458,'Full dataset'!$A$4:$IE$190,2007+AO$1-$C458,FALSE)</f>
        <v>10</v>
      </c>
      <c r="AP458" t="s">
        <v>726</v>
      </c>
      <c r="AQ458" t="s">
        <v>726</v>
      </c>
      <c r="AR458" t="s">
        <v>726</v>
      </c>
      <c r="AS458" t="s">
        <v>726</v>
      </c>
      <c r="AT458" t="s">
        <v>726</v>
      </c>
      <c r="AU458">
        <f>VLOOKUP(A458,'Full dataset'!$A$4:$II$190,$AU$1,FALSE)</f>
        <v>2008</v>
      </c>
      <c r="AV458">
        <v>0</v>
      </c>
      <c r="AW458">
        <f>VLOOKUP(A458,'Full dataset'!$A$5:$IM$190,247,FALSE)</f>
        <v>1</v>
      </c>
      <c r="AX458">
        <f>VLOOKUP(A458,'Full dataset'!$A$4:$II$190,242,FALSE)</f>
        <v>2008</v>
      </c>
      <c r="AY458">
        <f>VLOOKUP(A458,'Full dataset'!$A$5:$IM$190,246,FALSE)</f>
        <v>1</v>
      </c>
      <c r="AZ458">
        <v>9999</v>
      </c>
      <c r="BA458">
        <f>MAX(VLOOKUP($A458,'Full dataset'!$A$4:$IX$190,BA$1,FALSE),AW458)</f>
        <v>1</v>
      </c>
      <c r="BB458">
        <f>IF(VLOOKUP($A458,'Full dataset'!$A$4:$IX$190,BB$1,FALSE)&gt;0,VLOOKUP($A458,'Full dataset'!$A$4:$IX$190,BB$1,FALSE),AU458)</f>
        <v>2008</v>
      </c>
      <c r="BC458">
        <f>MAX(VLOOKUP($A458,'Full dataset'!$A$4:$IX$190,BC$1,FALSE),AY458)</f>
        <v>1</v>
      </c>
      <c r="BD458">
        <f>MAX(VLOOKUP($A458,'Full dataset'!$A$4:$IX$190,BD$1,FALSE),AX458)</f>
        <v>2008</v>
      </c>
      <c r="BE458">
        <f t="shared" si="45"/>
        <v>2008</v>
      </c>
      <c r="BF458">
        <f t="shared" si="46"/>
        <v>0</v>
      </c>
      <c r="BG458">
        <f t="shared" si="47"/>
        <v>0</v>
      </c>
      <c r="BH458">
        <f t="shared" si="42"/>
        <v>0</v>
      </c>
      <c r="BI458">
        <f t="shared" si="43"/>
        <v>0</v>
      </c>
      <c r="BO458">
        <f>IF(BF458=1,VLOOKUP($A458,'Full dataset'!$A$4:$IE$190,2007+BO$1-$C458,FALSE),0)</f>
        <v>0</v>
      </c>
      <c r="BP458">
        <f>IF(BF458=1,VLOOKUP($A458,'Full dataset'!$A$4:$IE$190,2007+BP$1-$C458,FALSE),0)</f>
        <v>0</v>
      </c>
      <c r="BQ458">
        <f>IF(BF458=1,VLOOKUP($A458,'Full dataset'!$A$4:$IE$190,2007+BQ$1-$C458,FALSE),0)</f>
        <v>0</v>
      </c>
      <c r="BR458">
        <f>IF($BG458=1,VLOOKUP($A458,'Full dataset'!$A$4:$IE$190,BR$1-2007+$C458,FALSE),0)</f>
        <v>0</v>
      </c>
      <c r="BS458">
        <f>IF($BG458=1,VLOOKUP($A458,'Full dataset'!$A$4:$IE$190,BS$1-2007+$C458,FALSE),0)</f>
        <v>0</v>
      </c>
      <c r="BT458">
        <f>IF($BG458=1,VLOOKUP($A458,'Full dataset'!$A$4:$IE$190,BT$1-2007+$C458,FALSE),0)</f>
        <v>0</v>
      </c>
      <c r="BU458">
        <f>IF($BG458=1,VLOOKUP($A458,'Full dataset'!$A$4:$IE$190,BU$1-2007+$C458,FALSE),0)</f>
        <v>0</v>
      </c>
      <c r="BV458">
        <f>IF($BG458=1,VLOOKUP($A458,'Full dataset'!$A$4:$IE$190,BV$1-2007+$C458,FALSE),0)</f>
        <v>0</v>
      </c>
      <c r="BW458">
        <f>IF($BG458=1,VLOOKUP($A458,'Full dataset'!$A$4:$IE$190,BW$1-2007+$C458,FALSE),0)</f>
        <v>0</v>
      </c>
      <c r="BX458">
        <f>IF($BG458=1,VLOOKUP($A458,'Full dataset'!$A$4:$IE$190,BX$1-2007+$C458,FALSE),0)</f>
        <v>0</v>
      </c>
    </row>
    <row r="459" spans="1:76" x14ac:dyDescent="0.25">
      <c r="A459">
        <v>85</v>
      </c>
      <c r="B459" t="s">
        <v>129</v>
      </c>
      <c r="C459">
        <v>2009</v>
      </c>
      <c r="D459" t="s">
        <v>595</v>
      </c>
      <c r="E459">
        <f t="shared" si="44"/>
        <v>1</v>
      </c>
      <c r="F459">
        <v>1</v>
      </c>
      <c r="G459">
        <v>11388</v>
      </c>
      <c r="H459">
        <v>5.1763636363636367</v>
      </c>
      <c r="I459">
        <v>4906</v>
      </c>
      <c r="J459">
        <v>0</v>
      </c>
      <c r="N459">
        <v>2</v>
      </c>
      <c r="O459">
        <v>572</v>
      </c>
      <c r="P459">
        <v>0.26</v>
      </c>
      <c r="Q459">
        <v>19</v>
      </c>
      <c r="R459">
        <v>40330</v>
      </c>
      <c r="U459">
        <v>1</v>
      </c>
      <c r="V459">
        <v>1155</v>
      </c>
      <c r="W459">
        <v>20478</v>
      </c>
      <c r="X459">
        <v>14935</v>
      </c>
      <c r="Y459">
        <v>1</v>
      </c>
      <c r="Z459">
        <v>1</v>
      </c>
      <c r="AA459" t="s">
        <v>806</v>
      </c>
      <c r="AB459">
        <v>94518</v>
      </c>
      <c r="AC459">
        <f>VLOOKUP(A459,'Full dataset'!$A$4:$IE$190,2033-C459,FALSE)</f>
        <v>0</v>
      </c>
      <c r="AD459">
        <f>VLOOKUP(A459,'Full dataset'!$A$4:$IE$190,2041-C459,FALSE)</f>
        <v>2200</v>
      </c>
      <c r="AE459">
        <f>VLOOKUP(A459,'Full dataset'!$A$4:$IE$190,2050-C459,FALSE)</f>
        <v>0</v>
      </c>
      <c r="AF459">
        <v>0</v>
      </c>
      <c r="AG459" t="str">
        <f>VLOOKUP($A459,'Full dataset'!$A$4:$IE$190,2007+AG$1-$C459,FALSE)</f>
        <v>.</v>
      </c>
      <c r="AH459" t="str">
        <f>VLOOKUP($A459,'Full dataset'!$A$4:$IE$190,2007+AH$1-$C459,FALSE)</f>
        <v>.</v>
      </c>
      <c r="AI459" t="str">
        <f>VLOOKUP($A459,'Full dataset'!$A$4:$IE$190,2007+AI$1-$C459,FALSE)</f>
        <v>.</v>
      </c>
      <c r="AJ459" t="str">
        <f>VLOOKUP($A459,'Full dataset'!$A$4:$IE$190,2007+AJ$1-$C459,FALSE)</f>
        <v>.</v>
      </c>
      <c r="AK459" t="str">
        <f>VLOOKUP($A459,'Full dataset'!$A$4:$IE$190,2007+AK$1-$C459,FALSE)</f>
        <v>.</v>
      </c>
      <c r="AL459" t="str">
        <f>VLOOKUP($A459,'Full dataset'!$A$4:$IE$190,2007+AL$1-$C459,FALSE)</f>
        <v>.</v>
      </c>
      <c r="AM459" t="str">
        <f>VLOOKUP($A459,'Full dataset'!$A$4:$IE$190,2007+AM$1-$C459,FALSE)</f>
        <v>.</v>
      </c>
      <c r="AN459" t="str">
        <f>VLOOKUP($A459,'Full dataset'!$A$4:$IE$190,2007+AN$1-$C459,FALSE)</f>
        <v>.</v>
      </c>
      <c r="AO459" t="str">
        <f>VLOOKUP($A459,'Full dataset'!$A$4:$IE$190,2007+AO$1-$C459,FALSE)</f>
        <v>.</v>
      </c>
      <c r="AP459" t="s">
        <v>726</v>
      </c>
      <c r="AQ459" t="s">
        <v>726</v>
      </c>
      <c r="AR459" t="s">
        <v>726</v>
      </c>
      <c r="AS459" t="s">
        <v>726</v>
      </c>
      <c r="AT459" t="s">
        <v>726</v>
      </c>
      <c r="AU459">
        <f>VLOOKUP(A459,'Full dataset'!$A$4:$II$190,$AU$1,FALSE)</f>
        <v>2008</v>
      </c>
      <c r="AV459">
        <v>0</v>
      </c>
      <c r="AW459">
        <f>VLOOKUP(A459,'Full dataset'!$A$5:$IM$190,247,FALSE)</f>
        <v>1</v>
      </c>
      <c r="AX459">
        <f>VLOOKUP(A459,'Full dataset'!$A$4:$II$190,242,FALSE)</f>
        <v>2009</v>
      </c>
      <c r="AY459">
        <f>VLOOKUP(A459,'Full dataset'!$A$5:$IM$190,246,FALSE)</f>
        <v>2</v>
      </c>
      <c r="AZ459">
        <v>9999</v>
      </c>
      <c r="BA459">
        <f>MAX(VLOOKUP($A459,'Full dataset'!$A$4:$IX$190,BA$1,FALSE),AW459)</f>
        <v>2</v>
      </c>
      <c r="BB459">
        <f>IF(VLOOKUP($A459,'Full dataset'!$A$4:$IX$190,BB$1,FALSE)&gt;0,VLOOKUP($A459,'Full dataset'!$A$4:$IX$190,BB$1,FALSE),AU459)</f>
        <v>2010</v>
      </c>
      <c r="BC459">
        <f>MAX(VLOOKUP($A459,'Full dataset'!$A$4:$IX$190,BC$1,FALSE),AY459)</f>
        <v>2</v>
      </c>
      <c r="BD459">
        <f>MAX(VLOOKUP($A459,'Full dataset'!$A$4:$IX$190,BD$1,FALSE),AX459)</f>
        <v>2009</v>
      </c>
      <c r="BE459">
        <f t="shared" si="45"/>
        <v>2009</v>
      </c>
      <c r="BF459">
        <f t="shared" si="46"/>
        <v>0</v>
      </c>
      <c r="BG459">
        <f t="shared" si="47"/>
        <v>1</v>
      </c>
      <c r="BH459">
        <f t="shared" si="42"/>
        <v>0</v>
      </c>
      <c r="BI459">
        <f t="shared" si="43"/>
        <v>1</v>
      </c>
      <c r="BO459">
        <f>IF(BF459=1,VLOOKUP($A459,'Full dataset'!$A$4:$IE$190,2007+BO$1-$C459,FALSE),0)</f>
        <v>0</v>
      </c>
      <c r="BP459">
        <f>IF(BF459=1,VLOOKUP($A459,'Full dataset'!$A$4:$IE$190,2007+BP$1-$C459,FALSE),0)</f>
        <v>0</v>
      </c>
      <c r="BQ459">
        <f>IF(BF459=1,VLOOKUP($A459,'Full dataset'!$A$4:$IE$190,2007+BQ$1-$C459,FALSE),0)</f>
        <v>0</v>
      </c>
      <c r="BR459">
        <f>IF($BG459=1,VLOOKUP($A459,'Full dataset'!$A$4:$IE$190,BR$1-2007+$C459,FALSE),0)</f>
        <v>75</v>
      </c>
      <c r="BS459">
        <f>IF($BG459=1,VLOOKUP($A459,'Full dataset'!$A$4:$IE$190,BS$1-2007+$C459,FALSE),0)</f>
        <v>12</v>
      </c>
      <c r="BT459">
        <f>IF($BG459=1,VLOOKUP($A459,'Full dataset'!$A$4:$IE$190,BT$1-2007+$C459,FALSE),0)</f>
        <v>71</v>
      </c>
      <c r="BU459">
        <f>IF($BG459=1,VLOOKUP($A459,'Full dataset'!$A$4:$IE$190,BU$1-2007+$C459,FALSE),0)</f>
        <v>0</v>
      </c>
      <c r="BV459">
        <f>IF($BG459=1,VLOOKUP($A459,'Full dataset'!$A$4:$IE$190,BV$1-2007+$C459,FALSE),0)</f>
        <v>7</v>
      </c>
      <c r="BW459">
        <f>IF($BG459=1,VLOOKUP($A459,'Full dataset'!$A$4:$IE$190,BW$1-2007+$C459,FALSE),0)</f>
        <v>0</v>
      </c>
      <c r="BX459">
        <f>IF($BG459=1,VLOOKUP($A459,'Full dataset'!$A$4:$IE$190,BX$1-2007+$C459,FALSE),0)</f>
        <v>0</v>
      </c>
    </row>
    <row r="460" spans="1:76" x14ac:dyDescent="0.25">
      <c r="A460">
        <v>86</v>
      </c>
      <c r="B460" t="s">
        <v>130</v>
      </c>
      <c r="C460">
        <v>2009</v>
      </c>
      <c r="D460" t="s">
        <v>582</v>
      </c>
      <c r="E460">
        <f t="shared" si="44"/>
        <v>0</v>
      </c>
      <c r="F460">
        <v>0</v>
      </c>
      <c r="J460">
        <v>0</v>
      </c>
      <c r="N460">
        <v>0</v>
      </c>
      <c r="U460">
        <v>1</v>
      </c>
      <c r="V460">
        <v>862</v>
      </c>
      <c r="W460">
        <v>2045</v>
      </c>
      <c r="X460">
        <v>7604</v>
      </c>
      <c r="Y460">
        <v>1</v>
      </c>
      <c r="Z460">
        <v>0</v>
      </c>
      <c r="AA460" t="s">
        <v>807</v>
      </c>
      <c r="AB460">
        <v>3232</v>
      </c>
      <c r="AC460">
        <f>VLOOKUP(A460,'Full dataset'!$A$4:$IE$190,2033-C460,FALSE)</f>
        <v>0</v>
      </c>
      <c r="AD460">
        <f>VLOOKUP(A460,'Full dataset'!$A$4:$IE$190,2041-C460,FALSE)</f>
        <v>1633</v>
      </c>
      <c r="AE460">
        <f>VLOOKUP(A460,'Full dataset'!$A$4:$IE$190,2050-C460,FALSE)</f>
        <v>0</v>
      </c>
      <c r="AF460">
        <v>0</v>
      </c>
      <c r="AG460" t="str">
        <f>VLOOKUP($A460,'Full dataset'!$A$4:$IE$190,2007+AG$1-$C460,FALSE)</f>
        <v>.</v>
      </c>
      <c r="AH460" t="str">
        <f>VLOOKUP($A460,'Full dataset'!$A$4:$IE$190,2007+AH$1-$C460,FALSE)</f>
        <v>.</v>
      </c>
      <c r="AI460">
        <f>VLOOKUP($A460,'Full dataset'!$A$4:$IE$190,2007+AI$1-$C460,FALSE)</f>
        <v>298</v>
      </c>
      <c r="AJ460" t="str">
        <f>VLOOKUP($A460,'Full dataset'!$A$4:$IE$190,2007+AJ$1-$C460,FALSE)</f>
        <v>.</v>
      </c>
      <c r="AK460" t="str">
        <f>VLOOKUP($A460,'Full dataset'!$A$4:$IE$190,2007+AK$1-$C460,FALSE)</f>
        <v>.</v>
      </c>
      <c r="AL460" t="str">
        <f>VLOOKUP($A460,'Full dataset'!$A$4:$IE$190,2007+AL$1-$C460,FALSE)</f>
        <v>.</v>
      </c>
      <c r="AM460" t="str">
        <f>VLOOKUP($A460,'Full dataset'!$A$4:$IE$190,2007+AM$1-$C460,FALSE)</f>
        <v>.</v>
      </c>
      <c r="AN460" t="str">
        <f>VLOOKUP($A460,'Full dataset'!$A$4:$IE$190,2007+AN$1-$C460,FALSE)</f>
        <v>.</v>
      </c>
      <c r="AO460" t="str">
        <f>VLOOKUP($A460,'Full dataset'!$A$4:$IE$190,2007+AO$1-$C460,FALSE)</f>
        <v>.</v>
      </c>
      <c r="AP460" t="s">
        <v>726</v>
      </c>
      <c r="AQ460" t="s">
        <v>726</v>
      </c>
      <c r="AR460" t="s">
        <v>726</v>
      </c>
      <c r="AS460" t="s">
        <v>726</v>
      </c>
      <c r="AT460" t="s">
        <v>726</v>
      </c>
      <c r="AU460">
        <f>VLOOKUP(A460,'Full dataset'!$A$4:$II$190,$AU$1,FALSE)</f>
        <v>2009</v>
      </c>
      <c r="AV460">
        <v>0</v>
      </c>
      <c r="AW460">
        <f>VLOOKUP(A460,'Full dataset'!$A$5:$IM$190,247,FALSE)</f>
        <v>1</v>
      </c>
      <c r="AX460">
        <f>VLOOKUP(A460,'Full dataset'!$A$4:$II$190,242,FALSE)</f>
        <v>2012</v>
      </c>
      <c r="AY460">
        <f>VLOOKUP(A460,'Full dataset'!$A$5:$IM$190,246,FALSE)</f>
        <v>1</v>
      </c>
      <c r="AZ460">
        <v>9999</v>
      </c>
      <c r="BA460">
        <f>MAX(VLOOKUP($A460,'Full dataset'!$A$4:$IX$190,BA$1,FALSE),AW460)</f>
        <v>1</v>
      </c>
      <c r="BB460">
        <f>IF(VLOOKUP($A460,'Full dataset'!$A$4:$IX$190,BB$1,FALSE)&gt;0,VLOOKUP($A460,'Full dataset'!$A$4:$IX$190,BB$1,FALSE),AU460)</f>
        <v>2009</v>
      </c>
      <c r="BC460">
        <f>MAX(VLOOKUP($A460,'Full dataset'!$A$4:$IX$190,BC$1,FALSE),AY460)</f>
        <v>1</v>
      </c>
      <c r="BD460">
        <f>MAX(VLOOKUP($A460,'Full dataset'!$A$4:$IX$190,BD$1,FALSE),AX460)</f>
        <v>2012</v>
      </c>
      <c r="BE460">
        <f t="shared" si="45"/>
        <v>2009</v>
      </c>
      <c r="BF460">
        <f t="shared" si="46"/>
        <v>0</v>
      </c>
      <c r="BG460">
        <f t="shared" si="47"/>
        <v>0</v>
      </c>
      <c r="BH460">
        <f t="shared" si="42"/>
        <v>0</v>
      </c>
      <c r="BI460">
        <f t="shared" si="43"/>
        <v>0</v>
      </c>
      <c r="BO460">
        <f>IF(BF460=1,VLOOKUP($A460,'Full dataset'!$A$4:$IE$190,2007+BO$1-$C460,FALSE),0)</f>
        <v>0</v>
      </c>
      <c r="BP460">
        <f>IF(BF460=1,VLOOKUP($A460,'Full dataset'!$A$4:$IE$190,2007+BP$1-$C460,FALSE),0)</f>
        <v>0</v>
      </c>
      <c r="BQ460">
        <f>IF(BF460=1,VLOOKUP($A460,'Full dataset'!$A$4:$IE$190,2007+BQ$1-$C460,FALSE),0)</f>
        <v>0</v>
      </c>
      <c r="BR460">
        <f>IF($BG460=1,VLOOKUP($A460,'Full dataset'!$A$4:$IE$190,BR$1-2007+$C460,FALSE),0)</f>
        <v>0</v>
      </c>
      <c r="BS460">
        <f>IF($BG460=1,VLOOKUP($A460,'Full dataset'!$A$4:$IE$190,BS$1-2007+$C460,FALSE),0)</f>
        <v>0</v>
      </c>
      <c r="BT460">
        <f>IF($BG460=1,VLOOKUP($A460,'Full dataset'!$A$4:$IE$190,BT$1-2007+$C460,FALSE),0)</f>
        <v>0</v>
      </c>
      <c r="BU460">
        <f>IF($BG460=1,VLOOKUP($A460,'Full dataset'!$A$4:$IE$190,BU$1-2007+$C460,FALSE),0)</f>
        <v>0</v>
      </c>
      <c r="BV460">
        <f>IF($BG460=1,VLOOKUP($A460,'Full dataset'!$A$4:$IE$190,BV$1-2007+$C460,FALSE),0)</f>
        <v>0</v>
      </c>
      <c r="BW460">
        <f>IF($BG460=1,VLOOKUP($A460,'Full dataset'!$A$4:$IE$190,BW$1-2007+$C460,FALSE),0)</f>
        <v>0</v>
      </c>
      <c r="BX460">
        <f>IF($BG460=1,VLOOKUP($A460,'Full dataset'!$A$4:$IE$190,BX$1-2007+$C460,FALSE),0)</f>
        <v>0</v>
      </c>
    </row>
    <row r="461" spans="1:76" x14ac:dyDescent="0.25">
      <c r="A461">
        <v>87</v>
      </c>
      <c r="B461" t="s">
        <v>131</v>
      </c>
      <c r="C461">
        <v>2009</v>
      </c>
      <c r="D461" t="s">
        <v>587</v>
      </c>
      <c r="E461">
        <f t="shared" si="44"/>
        <v>0</v>
      </c>
      <c r="F461">
        <v>1</v>
      </c>
      <c r="G461">
        <v>3240</v>
      </c>
      <c r="H461">
        <v>0.25069637883008355</v>
      </c>
      <c r="I461">
        <v>1861</v>
      </c>
      <c r="J461">
        <v>0</v>
      </c>
      <c r="N461">
        <v>0</v>
      </c>
      <c r="U461">
        <v>1</v>
      </c>
      <c r="V461">
        <v>0</v>
      </c>
      <c r="W461">
        <v>170</v>
      </c>
      <c r="X461">
        <v>943</v>
      </c>
      <c r="Y461">
        <v>1</v>
      </c>
      <c r="Z461">
        <v>1</v>
      </c>
      <c r="AA461" t="s">
        <v>808</v>
      </c>
      <c r="AB461">
        <v>22997</v>
      </c>
      <c r="AC461">
        <f>VLOOKUP(A461,'Full dataset'!$A$4:$IE$190,2033-C461,FALSE)</f>
        <v>8.1999999999999993</v>
      </c>
      <c r="AD461">
        <f>VLOOKUP(A461,'Full dataset'!$A$4:$IE$190,2041-C461,FALSE)</f>
        <v>12128</v>
      </c>
      <c r="AE461">
        <f>VLOOKUP(A461,'Full dataset'!$A$4:$IE$190,2050-C461,FALSE)</f>
        <v>0</v>
      </c>
      <c r="AF461">
        <v>4.0999999999999996</v>
      </c>
      <c r="AG461">
        <f>VLOOKUP($A461,'Full dataset'!$A$4:$IE$190,2007+AG$1-$C461,FALSE)</f>
        <v>221.512</v>
      </c>
      <c r="AH461">
        <f>VLOOKUP($A461,'Full dataset'!$A$4:$IE$190,2007+AH$1-$C461,FALSE)</f>
        <v>2349.9059999999999</v>
      </c>
      <c r="AI461">
        <f>VLOOKUP($A461,'Full dataset'!$A$4:$IE$190,2007+AI$1-$C461,FALSE)</f>
        <v>1967.4459999999999</v>
      </c>
      <c r="AJ461">
        <f>VLOOKUP($A461,'Full dataset'!$A$4:$IE$190,2007+AJ$1-$C461,FALSE)</f>
        <v>311</v>
      </c>
      <c r="AK461">
        <f>VLOOKUP($A461,'Full dataset'!$A$4:$IE$190,2007+AK$1-$C461,FALSE)</f>
        <v>4</v>
      </c>
      <c r="AL461">
        <f>VLOOKUP($A461,'Full dataset'!$A$4:$IE$190,2007+AL$1-$C461,FALSE)</f>
        <v>78</v>
      </c>
      <c r="AM461" t="str">
        <f>VLOOKUP($A461,'Full dataset'!$A$4:$IE$190,2007+AM$1-$C461,FALSE)</f>
        <v>.</v>
      </c>
      <c r="AN461">
        <f>VLOOKUP($A461,'Full dataset'!$A$4:$IE$190,2007+AN$1-$C461,FALSE)</f>
        <v>50668</v>
      </c>
      <c r="AO461">
        <f>VLOOKUP($A461,'Full dataset'!$A$4:$IE$190,2007+AO$1-$C461,FALSE)</f>
        <v>6</v>
      </c>
      <c r="AP461" t="s">
        <v>726</v>
      </c>
      <c r="AQ461" t="s">
        <v>726</v>
      </c>
      <c r="AR461" t="s">
        <v>726</v>
      </c>
      <c r="AS461" t="s">
        <v>726</v>
      </c>
      <c r="AT461" t="s">
        <v>726</v>
      </c>
      <c r="AU461">
        <f>VLOOKUP(A461,'Full dataset'!$A$4:$II$190,$AU$1,FALSE)</f>
        <v>2014</v>
      </c>
      <c r="AV461">
        <v>0</v>
      </c>
      <c r="AW461">
        <f>VLOOKUP(A461,'Full dataset'!$A$5:$IM$190,247,FALSE)</f>
        <v>2</v>
      </c>
      <c r="AX461">
        <f>VLOOKUP(A461,'Full dataset'!$A$4:$II$190,242,FALSE)</f>
        <v>2007</v>
      </c>
      <c r="AY461">
        <f>VLOOKUP(A461,'Full dataset'!$A$5:$IM$190,246,FALSE)</f>
        <v>1</v>
      </c>
      <c r="AZ461">
        <v>9999</v>
      </c>
      <c r="BA461">
        <f>MAX(VLOOKUP($A461,'Full dataset'!$A$4:$IX$190,BA$1,FALSE),AW461)</f>
        <v>2</v>
      </c>
      <c r="BB461">
        <f>IF(VLOOKUP($A461,'Full dataset'!$A$4:$IX$190,BB$1,FALSE)&gt;0,VLOOKUP($A461,'Full dataset'!$A$4:$IX$190,BB$1,FALSE),AU461)</f>
        <v>2014</v>
      </c>
      <c r="BC461">
        <f>MAX(VLOOKUP($A461,'Full dataset'!$A$4:$IX$190,BC$1,FALSE),AY461)</f>
        <v>1</v>
      </c>
      <c r="BD461">
        <f>MAX(VLOOKUP($A461,'Full dataset'!$A$4:$IX$190,BD$1,FALSE),AX461)</f>
        <v>2007</v>
      </c>
      <c r="BE461">
        <f t="shared" si="45"/>
        <v>2007</v>
      </c>
      <c r="BF461">
        <f t="shared" si="46"/>
        <v>0</v>
      </c>
      <c r="BG461">
        <f t="shared" si="47"/>
        <v>0</v>
      </c>
      <c r="BH461">
        <f t="shared" si="42"/>
        <v>0</v>
      </c>
      <c r="BI461">
        <f t="shared" si="43"/>
        <v>0</v>
      </c>
      <c r="BO461">
        <f>IF(BF461=1,VLOOKUP($A461,'Full dataset'!$A$4:$IE$190,2007+BO$1-$C461,FALSE),0)</f>
        <v>0</v>
      </c>
      <c r="BP461">
        <f>IF(BF461=1,VLOOKUP($A461,'Full dataset'!$A$4:$IE$190,2007+BP$1-$C461,FALSE),0)</f>
        <v>0</v>
      </c>
      <c r="BQ461">
        <f>IF(BF461=1,VLOOKUP($A461,'Full dataset'!$A$4:$IE$190,2007+BQ$1-$C461,FALSE),0)</f>
        <v>0</v>
      </c>
      <c r="BR461">
        <f>IF($BG461=1,VLOOKUP($A461,'Full dataset'!$A$4:$IE$190,BR$1-2007+$C461,FALSE),0)</f>
        <v>0</v>
      </c>
      <c r="BS461">
        <f>IF($BG461=1,VLOOKUP($A461,'Full dataset'!$A$4:$IE$190,BS$1-2007+$C461,FALSE),0)</f>
        <v>0</v>
      </c>
      <c r="BT461">
        <f>IF($BG461=1,VLOOKUP($A461,'Full dataset'!$A$4:$IE$190,BT$1-2007+$C461,FALSE),0)</f>
        <v>0</v>
      </c>
      <c r="BU461">
        <f>IF($BG461=1,VLOOKUP($A461,'Full dataset'!$A$4:$IE$190,BU$1-2007+$C461,FALSE),0)</f>
        <v>0</v>
      </c>
      <c r="BV461">
        <f>IF($BG461=1,VLOOKUP($A461,'Full dataset'!$A$4:$IE$190,BV$1-2007+$C461,FALSE),0)</f>
        <v>0</v>
      </c>
      <c r="BW461">
        <f>IF($BG461=1,VLOOKUP($A461,'Full dataset'!$A$4:$IE$190,BW$1-2007+$C461,FALSE),0)</f>
        <v>0</v>
      </c>
      <c r="BX461">
        <f>IF($BG461=1,VLOOKUP($A461,'Full dataset'!$A$4:$IE$190,BX$1-2007+$C461,FALSE),0)</f>
        <v>0</v>
      </c>
    </row>
    <row r="462" spans="1:76" x14ac:dyDescent="0.25">
      <c r="A462">
        <v>88</v>
      </c>
      <c r="B462" t="s">
        <v>132</v>
      </c>
      <c r="C462">
        <v>2009</v>
      </c>
      <c r="D462" t="s">
        <v>591</v>
      </c>
      <c r="E462">
        <f t="shared" si="44"/>
        <v>1</v>
      </c>
      <c r="F462">
        <v>1</v>
      </c>
      <c r="G462">
        <v>7044</v>
      </c>
      <c r="H462">
        <v>5.1642228739002931</v>
      </c>
      <c r="I462">
        <v>2282</v>
      </c>
      <c r="J462">
        <v>0</v>
      </c>
      <c r="N462">
        <v>0</v>
      </c>
      <c r="S462">
        <v>7370</v>
      </c>
      <c r="T462">
        <v>519130</v>
      </c>
      <c r="U462">
        <v>1</v>
      </c>
      <c r="V462">
        <v>28</v>
      </c>
      <c r="W462">
        <v>234</v>
      </c>
      <c r="X462">
        <v>361</v>
      </c>
      <c r="Y462">
        <v>1</v>
      </c>
      <c r="Z462">
        <v>1</v>
      </c>
      <c r="AA462" t="s">
        <v>809</v>
      </c>
      <c r="AB462">
        <v>50563</v>
      </c>
      <c r="AC462">
        <f>VLOOKUP(A462,'Full dataset'!$A$4:$IE$190,2033-C462,FALSE)</f>
        <v>0</v>
      </c>
      <c r="AD462">
        <f>VLOOKUP(A462,'Full dataset'!$A$4:$IE$190,2041-C462,FALSE)</f>
        <v>1224</v>
      </c>
      <c r="AE462">
        <f>VLOOKUP(A462,'Full dataset'!$A$4:$IE$190,2050-C462,FALSE)</f>
        <v>0</v>
      </c>
      <c r="AF462">
        <v>0</v>
      </c>
      <c r="AG462">
        <f>VLOOKUP($A462,'Full dataset'!$A$4:$IE$190,2007+AG$1-$C462,FALSE)</f>
        <v>82.456000000000003</v>
      </c>
      <c r="AH462">
        <f>VLOOKUP($A462,'Full dataset'!$A$4:$IE$190,2007+AH$1-$C462,FALSE)</f>
        <v>919.58299999999997</v>
      </c>
      <c r="AI462">
        <f>VLOOKUP($A462,'Full dataset'!$A$4:$IE$190,2007+AI$1-$C462,FALSE)</f>
        <v>478.99599999999998</v>
      </c>
      <c r="AJ462">
        <f>VLOOKUP($A462,'Full dataset'!$A$4:$IE$190,2007+AJ$1-$C462,FALSE)</f>
        <v>0</v>
      </c>
      <c r="AK462" t="str">
        <f>VLOOKUP($A462,'Full dataset'!$A$4:$IE$190,2007+AK$1-$C462,FALSE)</f>
        <v>.</v>
      </c>
      <c r="AL462" t="str">
        <f>VLOOKUP($A462,'Full dataset'!$A$4:$IE$190,2007+AL$1-$C462,FALSE)</f>
        <v>.</v>
      </c>
      <c r="AM462" t="str">
        <f>VLOOKUP($A462,'Full dataset'!$A$4:$IE$190,2007+AM$1-$C462,FALSE)</f>
        <v>.</v>
      </c>
      <c r="AN462" t="str">
        <f>VLOOKUP($A462,'Full dataset'!$A$4:$IE$190,2007+AN$1-$C462,FALSE)</f>
        <v>.</v>
      </c>
      <c r="AO462" t="str">
        <f>VLOOKUP($A462,'Full dataset'!$A$4:$IE$190,2007+AO$1-$C462,FALSE)</f>
        <v>.</v>
      </c>
      <c r="AP462" t="s">
        <v>726</v>
      </c>
      <c r="AQ462" t="s">
        <v>726</v>
      </c>
      <c r="AR462" t="s">
        <v>726</v>
      </c>
      <c r="AS462" t="s">
        <v>726</v>
      </c>
      <c r="AT462" t="s">
        <v>726</v>
      </c>
      <c r="AU462">
        <f>VLOOKUP(A462,'Full dataset'!$A$4:$II$190,$AU$1,FALSE)</f>
        <v>2012</v>
      </c>
      <c r="AV462">
        <v>0</v>
      </c>
      <c r="AW462">
        <f>VLOOKUP(A462,'Full dataset'!$A$5:$IM$190,247,FALSE)</f>
        <v>2</v>
      </c>
      <c r="AX462">
        <f>VLOOKUP(A462,'Full dataset'!$A$4:$II$190,242,FALSE)</f>
        <v>2010</v>
      </c>
      <c r="AY462">
        <f>VLOOKUP(A462,'Full dataset'!$A$5:$IM$190,246,FALSE)</f>
        <v>1</v>
      </c>
      <c r="AZ462">
        <v>9999</v>
      </c>
      <c r="BA462">
        <f>MAX(VLOOKUP($A462,'Full dataset'!$A$4:$IX$190,BA$1,FALSE),AW462)</f>
        <v>2</v>
      </c>
      <c r="BB462">
        <f>IF(VLOOKUP($A462,'Full dataset'!$A$4:$IX$190,BB$1,FALSE)&gt;0,VLOOKUP($A462,'Full dataset'!$A$4:$IX$190,BB$1,FALSE),AU462)</f>
        <v>2012</v>
      </c>
      <c r="BC462">
        <f>MAX(VLOOKUP($A462,'Full dataset'!$A$4:$IX$190,BC$1,FALSE),AY462)</f>
        <v>2</v>
      </c>
      <c r="BD462">
        <f>MAX(VLOOKUP($A462,'Full dataset'!$A$4:$IX$190,BD$1,FALSE),AX462)</f>
        <v>2010</v>
      </c>
      <c r="BE462">
        <f t="shared" si="45"/>
        <v>2010</v>
      </c>
      <c r="BF462">
        <f t="shared" si="46"/>
        <v>0</v>
      </c>
      <c r="BG462">
        <f t="shared" si="47"/>
        <v>0</v>
      </c>
      <c r="BH462">
        <f t="shared" si="42"/>
        <v>0</v>
      </c>
      <c r="BI462">
        <f t="shared" si="43"/>
        <v>0</v>
      </c>
      <c r="BO462">
        <f>IF(BF462=1,VLOOKUP($A462,'Full dataset'!$A$4:$IE$190,2007+BO$1-$C462,FALSE),0)</f>
        <v>0</v>
      </c>
      <c r="BP462">
        <f>IF(BF462=1,VLOOKUP($A462,'Full dataset'!$A$4:$IE$190,2007+BP$1-$C462,FALSE),0)</f>
        <v>0</v>
      </c>
      <c r="BQ462">
        <f>IF(BF462=1,VLOOKUP($A462,'Full dataset'!$A$4:$IE$190,2007+BQ$1-$C462,FALSE),0)</f>
        <v>0</v>
      </c>
      <c r="BR462">
        <f>IF($BG462=1,VLOOKUP($A462,'Full dataset'!$A$4:$IE$190,BR$1-2007+$C462,FALSE),0)</f>
        <v>0</v>
      </c>
      <c r="BS462">
        <f>IF($BG462=1,VLOOKUP($A462,'Full dataset'!$A$4:$IE$190,BS$1-2007+$C462,FALSE),0)</f>
        <v>0</v>
      </c>
      <c r="BT462">
        <f>IF($BG462=1,VLOOKUP($A462,'Full dataset'!$A$4:$IE$190,BT$1-2007+$C462,FALSE),0)</f>
        <v>0</v>
      </c>
      <c r="BU462">
        <f>IF($BG462=1,VLOOKUP($A462,'Full dataset'!$A$4:$IE$190,BU$1-2007+$C462,FALSE),0)</f>
        <v>0</v>
      </c>
      <c r="BV462">
        <f>IF($BG462=1,VLOOKUP($A462,'Full dataset'!$A$4:$IE$190,BV$1-2007+$C462,FALSE),0)</f>
        <v>0</v>
      </c>
      <c r="BW462">
        <f>IF($BG462=1,VLOOKUP($A462,'Full dataset'!$A$4:$IE$190,BW$1-2007+$C462,FALSE),0)</f>
        <v>0</v>
      </c>
      <c r="BX462">
        <f>IF($BG462=1,VLOOKUP($A462,'Full dataset'!$A$4:$IE$190,BX$1-2007+$C462,FALSE),0)</f>
        <v>0</v>
      </c>
    </row>
    <row r="463" spans="1:76" x14ac:dyDescent="0.25">
      <c r="A463">
        <v>89</v>
      </c>
      <c r="B463" t="s">
        <v>133</v>
      </c>
      <c r="C463">
        <v>2009</v>
      </c>
      <c r="D463" t="s">
        <v>591</v>
      </c>
      <c r="E463">
        <f t="shared" si="44"/>
        <v>1</v>
      </c>
      <c r="F463">
        <v>1</v>
      </c>
      <c r="G463">
        <v>270590</v>
      </c>
      <c r="H463">
        <v>7.7650873819841015</v>
      </c>
      <c r="I463">
        <v>74061</v>
      </c>
      <c r="J463">
        <v>1</v>
      </c>
      <c r="K463">
        <v>345</v>
      </c>
      <c r="L463">
        <v>9.9004218440611816E-3</v>
      </c>
      <c r="M463">
        <v>1428</v>
      </c>
      <c r="N463">
        <v>2</v>
      </c>
      <c r="O463">
        <v>629</v>
      </c>
      <c r="P463">
        <v>1.8050334318592706E-2</v>
      </c>
      <c r="Q463">
        <v>12</v>
      </c>
      <c r="R463">
        <v>40299</v>
      </c>
      <c r="S463">
        <v>3576</v>
      </c>
      <c r="T463">
        <v>334210</v>
      </c>
      <c r="U463">
        <v>1</v>
      </c>
      <c r="V463">
        <v>0</v>
      </c>
      <c r="W463">
        <v>1173</v>
      </c>
      <c r="X463">
        <v>5690</v>
      </c>
      <c r="Y463">
        <v>1</v>
      </c>
      <c r="Z463">
        <v>1</v>
      </c>
      <c r="AA463" t="s">
        <v>810</v>
      </c>
      <c r="AB463">
        <v>1204223</v>
      </c>
      <c r="AC463">
        <f>VLOOKUP(A463,'Full dataset'!$A$4:$IE$190,2033-C463,FALSE)</f>
        <v>9.5</v>
      </c>
      <c r="AD463">
        <f>VLOOKUP(A463,'Full dataset'!$A$4:$IE$190,2041-C463,FALSE)</f>
        <v>37276</v>
      </c>
      <c r="AE463">
        <f>VLOOKUP(A463,'Full dataset'!$A$4:$IE$190,2050-C463,FALSE)</f>
        <v>0</v>
      </c>
      <c r="AF463">
        <v>4.75</v>
      </c>
      <c r="AG463">
        <f>VLOOKUP($A463,'Full dataset'!$A$4:$IE$190,2007+AG$1-$C463,FALSE)</f>
        <v>6134</v>
      </c>
      <c r="AH463">
        <f>VLOOKUP($A463,'Full dataset'!$A$4:$IE$190,2007+AH$1-$C463,FALSE)</f>
        <v>68128</v>
      </c>
      <c r="AI463">
        <f>VLOOKUP($A463,'Full dataset'!$A$4:$IE$190,2007+AI$1-$C463,FALSE)</f>
        <v>36117</v>
      </c>
      <c r="AJ463">
        <f>VLOOKUP($A463,'Full dataset'!$A$4:$IE$190,2007+AJ$1-$C463,FALSE)</f>
        <v>181</v>
      </c>
      <c r="AK463">
        <f>VLOOKUP($A463,'Full dataset'!$A$4:$IE$190,2007+AK$1-$C463,FALSE)</f>
        <v>17</v>
      </c>
      <c r="AL463">
        <f>VLOOKUP($A463,'Full dataset'!$A$4:$IE$190,2007+AL$1-$C463,FALSE)</f>
        <v>26</v>
      </c>
      <c r="AM463">
        <f>VLOOKUP($A463,'Full dataset'!$A$4:$IE$190,2007+AM$1-$C463,FALSE)</f>
        <v>4591</v>
      </c>
      <c r="AN463">
        <f>VLOOKUP($A463,'Full dataset'!$A$4:$IE$190,2007+AN$1-$C463,FALSE)</f>
        <v>251064</v>
      </c>
      <c r="AO463">
        <f>VLOOKUP($A463,'Full dataset'!$A$4:$IE$190,2007+AO$1-$C463,FALSE)</f>
        <v>3</v>
      </c>
      <c r="AP463" t="s">
        <v>726</v>
      </c>
      <c r="AQ463" t="s">
        <v>726</v>
      </c>
      <c r="AR463" t="s">
        <v>726</v>
      </c>
      <c r="AS463" t="s">
        <v>726</v>
      </c>
      <c r="AT463" t="s">
        <v>726</v>
      </c>
      <c r="AU463">
        <f>VLOOKUP(A463,'Full dataset'!$A$4:$II$190,$AU$1,FALSE)</f>
        <v>2009</v>
      </c>
      <c r="AV463">
        <v>1</v>
      </c>
      <c r="AW463">
        <f>VLOOKUP(A463,'Full dataset'!$A$5:$IM$190,247,FALSE)</f>
        <v>2</v>
      </c>
      <c r="AX463">
        <f>VLOOKUP(A463,'Full dataset'!$A$4:$II$190,242,FALSE)</f>
        <v>2008</v>
      </c>
      <c r="AY463">
        <f>VLOOKUP(A463,'Full dataset'!$A$5:$IM$190,246,FALSE)</f>
        <v>1</v>
      </c>
      <c r="AZ463">
        <v>9999</v>
      </c>
      <c r="BA463">
        <f>MAX(VLOOKUP($A463,'Full dataset'!$A$4:$IX$190,BA$1,FALSE),AW463)</f>
        <v>2</v>
      </c>
      <c r="BB463">
        <f>IF(VLOOKUP($A463,'Full dataset'!$A$4:$IX$190,BB$1,FALSE)&gt;0,VLOOKUP($A463,'Full dataset'!$A$4:$IX$190,BB$1,FALSE),AU463)</f>
        <v>2009</v>
      </c>
      <c r="BC463">
        <f>MAX(VLOOKUP($A463,'Full dataset'!$A$4:$IX$190,BC$1,FALSE),AY463)</f>
        <v>1</v>
      </c>
      <c r="BD463">
        <f>MAX(VLOOKUP($A463,'Full dataset'!$A$4:$IX$190,BD$1,FALSE),AX463)</f>
        <v>2008</v>
      </c>
      <c r="BE463">
        <f t="shared" si="45"/>
        <v>2008</v>
      </c>
      <c r="BF463">
        <f t="shared" si="46"/>
        <v>1</v>
      </c>
      <c r="BG463">
        <f t="shared" si="47"/>
        <v>0</v>
      </c>
      <c r="BH463">
        <f t="shared" si="42"/>
        <v>0</v>
      </c>
      <c r="BI463">
        <f t="shared" si="43"/>
        <v>1</v>
      </c>
      <c r="BO463">
        <f>IF(BF463=1,VLOOKUP($A463,'Full dataset'!$A$4:$IE$190,2007+BO$1-$C463,FALSE),0)</f>
        <v>0</v>
      </c>
      <c r="BP463">
        <f>IF(BF463=1,VLOOKUP($A463,'Full dataset'!$A$4:$IE$190,2007+BP$1-$C463,FALSE),0)</f>
        <v>0</v>
      </c>
      <c r="BQ463">
        <f>IF(BF463=1,VLOOKUP($A463,'Full dataset'!$A$4:$IE$190,2007+BQ$1-$C463,FALSE),0)</f>
        <v>0</v>
      </c>
      <c r="BR463">
        <f>IF($BG463=1,VLOOKUP($A463,'Full dataset'!$A$4:$IE$190,BR$1-2007+$C463,FALSE),0)</f>
        <v>0</v>
      </c>
      <c r="BS463">
        <f>IF($BG463=1,VLOOKUP($A463,'Full dataset'!$A$4:$IE$190,BS$1-2007+$C463,FALSE),0)</f>
        <v>0</v>
      </c>
      <c r="BT463">
        <f>IF($BG463=1,VLOOKUP($A463,'Full dataset'!$A$4:$IE$190,BT$1-2007+$C463,FALSE),0)</f>
        <v>0</v>
      </c>
      <c r="BU463">
        <f>IF($BG463=1,VLOOKUP($A463,'Full dataset'!$A$4:$IE$190,BU$1-2007+$C463,FALSE),0)</f>
        <v>0</v>
      </c>
      <c r="BV463">
        <f>IF($BG463=1,VLOOKUP($A463,'Full dataset'!$A$4:$IE$190,BV$1-2007+$C463,FALSE),0)</f>
        <v>0</v>
      </c>
      <c r="BW463">
        <f>IF($BG463=1,VLOOKUP($A463,'Full dataset'!$A$4:$IE$190,BW$1-2007+$C463,FALSE),0)</f>
        <v>0</v>
      </c>
      <c r="BX463">
        <f>IF($BG463=1,VLOOKUP($A463,'Full dataset'!$A$4:$IE$190,BX$1-2007+$C463,FALSE),0)</f>
        <v>0</v>
      </c>
    </row>
    <row r="464" spans="1:76" x14ac:dyDescent="0.25">
      <c r="A464">
        <v>90</v>
      </c>
      <c r="B464" t="s">
        <v>134</v>
      </c>
      <c r="C464">
        <v>2009</v>
      </c>
      <c r="D464" t="s">
        <v>591</v>
      </c>
      <c r="E464">
        <f t="shared" si="44"/>
        <v>1</v>
      </c>
      <c r="F464">
        <v>1</v>
      </c>
      <c r="G464">
        <v>3977</v>
      </c>
      <c r="H464">
        <v>0.25550915515579825</v>
      </c>
      <c r="I464">
        <v>2621</v>
      </c>
      <c r="J464">
        <v>0</v>
      </c>
      <c r="N464">
        <v>1</v>
      </c>
      <c r="O464">
        <v>25665</v>
      </c>
      <c r="P464">
        <v>1.6488917442981048</v>
      </c>
      <c r="Q464">
        <v>275</v>
      </c>
      <c r="R464">
        <v>39873</v>
      </c>
      <c r="S464">
        <v>5500</v>
      </c>
      <c r="T464">
        <v>441120</v>
      </c>
      <c r="U464">
        <v>1</v>
      </c>
      <c r="V464">
        <v>1899</v>
      </c>
      <c r="W464">
        <v>35900</v>
      </c>
      <c r="X464">
        <v>24570</v>
      </c>
      <c r="Y464">
        <v>1</v>
      </c>
      <c r="Z464">
        <v>0</v>
      </c>
      <c r="AA464" t="s">
        <v>811</v>
      </c>
      <c r="AB464">
        <v>30692</v>
      </c>
      <c r="AC464">
        <f>VLOOKUP(A464,'Full dataset'!$A$4:$IE$190,2033-C464,FALSE)</f>
        <v>7</v>
      </c>
      <c r="AD464">
        <f>VLOOKUP(A464,'Full dataset'!$A$4:$IE$190,2041-C464,FALSE)</f>
        <v>13030</v>
      </c>
      <c r="AE464">
        <f>VLOOKUP(A464,'Full dataset'!$A$4:$IE$190,2050-C464,FALSE)</f>
        <v>0</v>
      </c>
      <c r="AF464">
        <v>3.5</v>
      </c>
      <c r="AG464">
        <f>VLOOKUP($A464,'Full dataset'!$A$4:$IE$190,2007+AG$1-$C464,FALSE)</f>
        <v>281.66800000000001</v>
      </c>
      <c r="AH464">
        <f>VLOOKUP($A464,'Full dataset'!$A$4:$IE$190,2007+AH$1-$C464,FALSE)</f>
        <v>2556.1909999999998</v>
      </c>
      <c r="AI464">
        <f>VLOOKUP($A464,'Full dataset'!$A$4:$IE$190,2007+AI$1-$C464,FALSE)</f>
        <v>7690.31</v>
      </c>
      <c r="AJ464">
        <f>VLOOKUP($A464,'Full dataset'!$A$4:$IE$190,2007+AJ$1-$C464,FALSE)</f>
        <v>-2136</v>
      </c>
      <c r="AK464">
        <f>VLOOKUP($A464,'Full dataset'!$A$4:$IE$190,2007+AK$1-$C464,FALSE)</f>
        <v>13</v>
      </c>
      <c r="AL464">
        <f>VLOOKUP($A464,'Full dataset'!$A$4:$IE$190,2007+AL$1-$C464,FALSE)</f>
        <v>24</v>
      </c>
      <c r="AM464">
        <f>VLOOKUP($A464,'Full dataset'!$A$4:$IE$190,2007+AM$1-$C464,FALSE)</f>
        <v>1035</v>
      </c>
      <c r="AN464">
        <f>VLOOKUP($A464,'Full dataset'!$A$4:$IE$190,2007+AN$1-$C464,FALSE)</f>
        <v>146300</v>
      </c>
      <c r="AO464">
        <f>VLOOKUP($A464,'Full dataset'!$A$4:$IE$190,2007+AO$1-$C464,FALSE)</f>
        <v>22</v>
      </c>
      <c r="AP464" t="s">
        <v>726</v>
      </c>
      <c r="AQ464" t="s">
        <v>726</v>
      </c>
      <c r="AR464" t="s">
        <v>726</v>
      </c>
      <c r="AS464" t="s">
        <v>726</v>
      </c>
      <c r="AT464" t="s">
        <v>726</v>
      </c>
      <c r="AU464">
        <f>VLOOKUP(A464,'Full dataset'!$A$4:$II$190,$AU$1,FALSE)</f>
        <v>2007</v>
      </c>
      <c r="AV464">
        <v>0</v>
      </c>
      <c r="AW464">
        <f>VLOOKUP(A464,'Full dataset'!$A$5:$IM$190,247,FALSE)</f>
        <v>1</v>
      </c>
      <c r="AX464">
        <f>VLOOKUP(A464,'Full dataset'!$A$4:$II$190,242,FALSE)</f>
        <v>2008</v>
      </c>
      <c r="AY464">
        <f>VLOOKUP(A464,'Full dataset'!$A$5:$IM$190,246,FALSE)</f>
        <v>1</v>
      </c>
      <c r="AZ464">
        <v>9999</v>
      </c>
      <c r="BA464">
        <f>MAX(VLOOKUP($A464,'Full dataset'!$A$4:$IX$190,BA$1,FALSE),AW464)</f>
        <v>1</v>
      </c>
      <c r="BB464">
        <f>IF(VLOOKUP($A464,'Full dataset'!$A$4:$IX$190,BB$1,FALSE)&gt;0,VLOOKUP($A464,'Full dataset'!$A$4:$IX$190,BB$1,FALSE),AU464)</f>
        <v>2007</v>
      </c>
      <c r="BC464">
        <f>MAX(VLOOKUP($A464,'Full dataset'!$A$4:$IX$190,BC$1,FALSE),AY464)</f>
        <v>1</v>
      </c>
      <c r="BD464">
        <f>MAX(VLOOKUP($A464,'Full dataset'!$A$4:$IX$190,BD$1,FALSE),AX464)</f>
        <v>2008</v>
      </c>
      <c r="BE464">
        <f t="shared" si="45"/>
        <v>2007</v>
      </c>
      <c r="BF464">
        <f t="shared" si="46"/>
        <v>0</v>
      </c>
      <c r="BG464">
        <f t="shared" si="47"/>
        <v>0</v>
      </c>
      <c r="BH464">
        <f t="shared" si="42"/>
        <v>0</v>
      </c>
      <c r="BI464">
        <f t="shared" si="43"/>
        <v>0</v>
      </c>
      <c r="BO464">
        <f>IF(BF464=1,VLOOKUP($A464,'Full dataset'!$A$4:$IE$190,2007+BO$1-$C464,FALSE),0)</f>
        <v>0</v>
      </c>
      <c r="BP464">
        <f>IF(BF464=1,VLOOKUP($A464,'Full dataset'!$A$4:$IE$190,2007+BP$1-$C464,FALSE),0)</f>
        <v>0</v>
      </c>
      <c r="BQ464">
        <f>IF(BF464=1,VLOOKUP($A464,'Full dataset'!$A$4:$IE$190,2007+BQ$1-$C464,FALSE),0)</f>
        <v>0</v>
      </c>
      <c r="BR464">
        <f>IF($BG464=1,VLOOKUP($A464,'Full dataset'!$A$4:$IE$190,BR$1-2007+$C464,FALSE),0)</f>
        <v>0</v>
      </c>
      <c r="BS464">
        <f>IF($BG464=1,VLOOKUP($A464,'Full dataset'!$A$4:$IE$190,BS$1-2007+$C464,FALSE),0)</f>
        <v>0</v>
      </c>
      <c r="BT464">
        <f>IF($BG464=1,VLOOKUP($A464,'Full dataset'!$A$4:$IE$190,BT$1-2007+$C464,FALSE),0)</f>
        <v>0</v>
      </c>
      <c r="BU464">
        <f>IF($BG464=1,VLOOKUP($A464,'Full dataset'!$A$4:$IE$190,BU$1-2007+$C464,FALSE),0)</f>
        <v>0</v>
      </c>
      <c r="BV464">
        <f>IF($BG464=1,VLOOKUP($A464,'Full dataset'!$A$4:$IE$190,BV$1-2007+$C464,FALSE),0)</f>
        <v>0</v>
      </c>
      <c r="BW464">
        <f>IF($BG464=1,VLOOKUP($A464,'Full dataset'!$A$4:$IE$190,BW$1-2007+$C464,FALSE),0)</f>
        <v>0</v>
      </c>
      <c r="BX464">
        <f>IF($BG464=1,VLOOKUP($A464,'Full dataset'!$A$4:$IE$190,BX$1-2007+$C464,FALSE),0)</f>
        <v>0</v>
      </c>
    </row>
    <row r="465" spans="1:76" x14ac:dyDescent="0.25">
      <c r="A465">
        <v>91</v>
      </c>
      <c r="B465" t="s">
        <v>135</v>
      </c>
      <c r="C465">
        <v>2009</v>
      </c>
      <c r="D465" t="s">
        <v>591</v>
      </c>
      <c r="E465">
        <f t="shared" si="44"/>
        <v>1</v>
      </c>
      <c r="F465">
        <v>1</v>
      </c>
      <c r="G465">
        <v>481538</v>
      </c>
      <c r="H465">
        <v>14.162882352941176</v>
      </c>
      <c r="I465">
        <v>152618</v>
      </c>
      <c r="J465">
        <v>1</v>
      </c>
      <c r="K465">
        <v>12640</v>
      </c>
      <c r="L465">
        <v>0.37176470588235294</v>
      </c>
      <c r="M465">
        <v>3086</v>
      </c>
      <c r="N465">
        <v>2</v>
      </c>
      <c r="O465">
        <v>9017</v>
      </c>
      <c r="P465">
        <v>0.26520588235294118</v>
      </c>
      <c r="Q465">
        <v>74</v>
      </c>
      <c r="R465">
        <v>39600</v>
      </c>
      <c r="S465">
        <v>7389</v>
      </c>
      <c r="T465">
        <v>541611</v>
      </c>
      <c r="U465">
        <v>1</v>
      </c>
      <c r="V465">
        <v>0</v>
      </c>
      <c r="W465">
        <v>0</v>
      </c>
      <c r="X465">
        <v>0</v>
      </c>
      <c r="Y465">
        <v>1</v>
      </c>
      <c r="Z465">
        <v>1</v>
      </c>
      <c r="AA465" t="s">
        <v>812</v>
      </c>
      <c r="AB465">
        <v>2301068</v>
      </c>
      <c r="AC465">
        <f>VLOOKUP(A465,'Full dataset'!$A$4:$IE$190,2033-C465,FALSE)</f>
        <v>0.4</v>
      </c>
      <c r="AD465">
        <f>VLOOKUP(A465,'Full dataset'!$A$4:$IE$190,2041-C465,FALSE)</f>
        <v>30000</v>
      </c>
      <c r="AE465">
        <f>VLOOKUP(A465,'Full dataset'!$A$4:$IE$190,2050-C465,FALSE)</f>
        <v>0</v>
      </c>
      <c r="AF465">
        <v>0.2</v>
      </c>
      <c r="AG465">
        <f>VLOOKUP($A465,'Full dataset'!$A$4:$IE$190,2007+AG$1-$C465,FALSE)</f>
        <v>1589.963</v>
      </c>
      <c r="AH465">
        <f>VLOOKUP($A465,'Full dataset'!$A$4:$IE$190,2007+AH$1-$C465,FALSE)</f>
        <v>12255.734</v>
      </c>
      <c r="AI465">
        <f>VLOOKUP($A465,'Full dataset'!$A$4:$IE$190,2007+AI$1-$C465,FALSE)</f>
        <v>23170.968000000001</v>
      </c>
      <c r="AJ465">
        <f>VLOOKUP($A465,'Full dataset'!$A$4:$IE$190,2007+AJ$1-$C465,FALSE)</f>
        <v>-2330</v>
      </c>
      <c r="AK465" t="str">
        <f>VLOOKUP($A465,'Full dataset'!$A$4:$IE$190,2007+AK$1-$C465,FALSE)</f>
        <v>.</v>
      </c>
      <c r="AL465">
        <f>VLOOKUP($A465,'Full dataset'!$A$4:$IE$190,2007+AL$1-$C465,FALSE)</f>
        <v>40</v>
      </c>
      <c r="AM465">
        <f>VLOOKUP($A465,'Full dataset'!$A$4:$IE$190,2007+AM$1-$C465,FALSE)</f>
        <v>64000</v>
      </c>
      <c r="AN465">
        <f>VLOOKUP($A465,'Full dataset'!$A$4:$IE$190,2007+AN$1-$C465,FALSE)</f>
        <v>66760</v>
      </c>
      <c r="AO465">
        <f>VLOOKUP($A465,'Full dataset'!$A$4:$IE$190,2007+AO$1-$C465,FALSE)</f>
        <v>7</v>
      </c>
      <c r="AP465" t="s">
        <v>726</v>
      </c>
      <c r="AQ465" t="s">
        <v>726</v>
      </c>
      <c r="AR465" t="s">
        <v>726</v>
      </c>
      <c r="AS465" t="s">
        <v>726</v>
      </c>
      <c r="AT465" t="s">
        <v>726</v>
      </c>
      <c r="AU465">
        <f>VLOOKUP(A465,'Full dataset'!$A$4:$II$190,$AU$1,FALSE)</f>
        <v>2016</v>
      </c>
      <c r="AV465">
        <v>1</v>
      </c>
      <c r="AW465">
        <f>VLOOKUP(A465,'Full dataset'!$A$5:$IM$190,247,FALSE)</f>
        <v>2</v>
      </c>
      <c r="AX465">
        <f>VLOOKUP(A465,'Full dataset'!$A$4:$II$190,242,FALSE)</f>
        <v>2007</v>
      </c>
      <c r="AY465">
        <f>VLOOKUP(A465,'Full dataset'!$A$5:$IM$190,246,FALSE)</f>
        <v>2</v>
      </c>
      <c r="AZ465">
        <v>9999</v>
      </c>
      <c r="BA465">
        <f>MAX(VLOOKUP($A465,'Full dataset'!$A$4:$IX$190,BA$1,FALSE),AW465)</f>
        <v>2</v>
      </c>
      <c r="BB465">
        <f>IF(VLOOKUP($A465,'Full dataset'!$A$4:$IX$190,BB$1,FALSE)&gt;0,VLOOKUP($A465,'Full dataset'!$A$4:$IX$190,BB$1,FALSE),AU465)</f>
        <v>2016</v>
      </c>
      <c r="BC465">
        <f>MAX(VLOOKUP($A465,'Full dataset'!$A$4:$IX$190,BC$1,FALSE),AY465)</f>
        <v>2</v>
      </c>
      <c r="BD465">
        <f>MAX(VLOOKUP($A465,'Full dataset'!$A$4:$IX$190,BD$1,FALSE),AX465)</f>
        <v>2007</v>
      </c>
      <c r="BE465">
        <f t="shared" si="45"/>
        <v>2007</v>
      </c>
      <c r="BF465">
        <f t="shared" si="46"/>
        <v>0</v>
      </c>
      <c r="BG465">
        <f t="shared" si="47"/>
        <v>1</v>
      </c>
      <c r="BH465">
        <f t="shared" si="42"/>
        <v>0</v>
      </c>
      <c r="BI465">
        <f t="shared" si="43"/>
        <v>1</v>
      </c>
      <c r="BO465">
        <f>IF(BF465=1,VLOOKUP($A465,'Full dataset'!$A$4:$IE$190,2007+BO$1-$C465,FALSE),0)</f>
        <v>0</v>
      </c>
      <c r="BP465">
        <f>IF(BF465=1,VLOOKUP($A465,'Full dataset'!$A$4:$IE$190,2007+BP$1-$C465,FALSE),0)</f>
        <v>0</v>
      </c>
      <c r="BQ465">
        <f>IF(BF465=1,VLOOKUP($A465,'Full dataset'!$A$4:$IE$190,2007+BQ$1-$C465,FALSE),0)</f>
        <v>0</v>
      </c>
      <c r="BR465">
        <f>IF($BG465=1,VLOOKUP($A465,'Full dataset'!$A$4:$IE$190,BR$1-2007+$C465,FALSE),0)</f>
        <v>64</v>
      </c>
      <c r="BS465">
        <f>IF($BG465=1,VLOOKUP($A465,'Full dataset'!$A$4:$IE$190,BS$1-2007+$C465,FALSE),0)</f>
        <v>43</v>
      </c>
      <c r="BT465">
        <f>IF($BG465=1,VLOOKUP($A465,'Full dataset'!$A$4:$IE$190,BT$1-2007+$C465,FALSE),0)</f>
        <v>214</v>
      </c>
      <c r="BU465">
        <f>IF($BG465=1,VLOOKUP($A465,'Full dataset'!$A$4:$IE$190,BU$1-2007+$C465,FALSE),0)</f>
        <v>0</v>
      </c>
      <c r="BV465">
        <f>IF($BG465=1,VLOOKUP($A465,'Full dataset'!$A$4:$IE$190,BV$1-2007+$C465,FALSE),0)</f>
        <v>0</v>
      </c>
      <c r="BW465">
        <f>IF($BG465=1,VLOOKUP($A465,'Full dataset'!$A$4:$IE$190,BW$1-2007+$C465,FALSE),0)</f>
        <v>18</v>
      </c>
      <c r="BX465">
        <f>IF($BG465=1,VLOOKUP($A465,'Full dataset'!$A$4:$IE$190,BX$1-2007+$C465,FALSE),0)</f>
        <v>109</v>
      </c>
    </row>
    <row r="466" spans="1:76" x14ac:dyDescent="0.25">
      <c r="A466">
        <v>92</v>
      </c>
      <c r="B466" t="s">
        <v>136</v>
      </c>
      <c r="C466">
        <v>2009</v>
      </c>
      <c r="D466" t="s">
        <v>591</v>
      </c>
      <c r="E466">
        <f t="shared" si="44"/>
        <v>1</v>
      </c>
      <c r="F466">
        <v>1</v>
      </c>
      <c r="G466">
        <v>7655</v>
      </c>
      <c r="H466">
        <v>2.3381185094685399</v>
      </c>
      <c r="I466">
        <v>1360</v>
      </c>
      <c r="J466">
        <v>1</v>
      </c>
      <c r="K466">
        <v>306</v>
      </c>
      <c r="L466">
        <v>9.3463653023824061E-2</v>
      </c>
      <c r="M466">
        <v>32</v>
      </c>
      <c r="N466">
        <v>0</v>
      </c>
      <c r="S466">
        <v>7370</v>
      </c>
      <c r="T466">
        <v>519130</v>
      </c>
      <c r="U466">
        <v>0</v>
      </c>
      <c r="V466" t="s">
        <v>726</v>
      </c>
      <c r="W466" t="s">
        <v>726</v>
      </c>
      <c r="X466" t="s">
        <v>726</v>
      </c>
      <c r="Y466">
        <v>1</v>
      </c>
      <c r="Z466">
        <v>1</v>
      </c>
      <c r="AA466" t="s">
        <v>813</v>
      </c>
      <c r="AB466">
        <v>31236</v>
      </c>
      <c r="AC466">
        <f>VLOOKUP(A466,'Full dataset'!$A$4:$IE$190,2033-C466,FALSE)</f>
        <v>0</v>
      </c>
      <c r="AD466">
        <f>VLOOKUP(A466,'Full dataset'!$A$4:$IE$190,2041-C466,FALSE)</f>
        <v>3274</v>
      </c>
      <c r="AE466">
        <f>VLOOKUP(A466,'Full dataset'!$A$4:$IE$190,2050-C466,FALSE)</f>
        <v>0</v>
      </c>
      <c r="AF466">
        <v>0</v>
      </c>
      <c r="AG466" t="str">
        <f>VLOOKUP($A466,'Full dataset'!$A$4:$IE$190,2007+AG$1-$C466,FALSE)</f>
        <v>.</v>
      </c>
      <c r="AH466" t="str">
        <f>VLOOKUP($A466,'Full dataset'!$A$4:$IE$190,2007+AH$1-$C466,FALSE)</f>
        <v>.</v>
      </c>
      <c r="AI466" t="str">
        <f>VLOOKUP($A466,'Full dataset'!$A$4:$IE$190,2007+AI$1-$C466,FALSE)</f>
        <v>.</v>
      </c>
      <c r="AJ466" t="str">
        <f>VLOOKUP($A466,'Full dataset'!$A$4:$IE$190,2007+AJ$1-$C466,FALSE)</f>
        <v>.</v>
      </c>
      <c r="AK466" t="str">
        <f>VLOOKUP($A466,'Full dataset'!$A$4:$IE$190,2007+AK$1-$C466,FALSE)</f>
        <v>.</v>
      </c>
      <c r="AL466" t="str">
        <f>VLOOKUP($A466,'Full dataset'!$A$4:$IE$190,2007+AL$1-$C466,FALSE)</f>
        <v>.</v>
      </c>
      <c r="AM466" t="str">
        <f>VLOOKUP($A466,'Full dataset'!$A$4:$IE$190,2007+AM$1-$C466,FALSE)</f>
        <v>.</v>
      </c>
      <c r="AN466" t="str">
        <f>VLOOKUP($A466,'Full dataset'!$A$4:$IE$190,2007+AN$1-$C466,FALSE)</f>
        <v>.</v>
      </c>
      <c r="AO466" t="str">
        <f>VLOOKUP($A466,'Full dataset'!$A$4:$IE$190,2007+AO$1-$C466,FALSE)</f>
        <v>.</v>
      </c>
      <c r="AP466" t="s">
        <v>726</v>
      </c>
      <c r="AQ466" t="s">
        <v>726</v>
      </c>
      <c r="AR466" t="s">
        <v>726</v>
      </c>
      <c r="AS466" t="s">
        <v>726</v>
      </c>
      <c r="AT466" t="s">
        <v>726</v>
      </c>
      <c r="AU466">
        <f>VLOOKUP(A466,'Full dataset'!$A$4:$II$190,$AU$1,FALSE)</f>
        <v>9999</v>
      </c>
      <c r="AV466">
        <v>1</v>
      </c>
      <c r="AW466">
        <f>VLOOKUP(A466,'Full dataset'!$A$5:$IM$190,247,FALSE)</f>
        <v>0</v>
      </c>
      <c r="AX466">
        <f>VLOOKUP(A466,'Full dataset'!$A$4:$II$190,242,FALSE)</f>
        <v>2008</v>
      </c>
      <c r="AY466">
        <f>VLOOKUP(A466,'Full dataset'!$A$5:$IM$190,246,FALSE)</f>
        <v>1</v>
      </c>
      <c r="AZ466">
        <v>9999</v>
      </c>
      <c r="BA466">
        <f>MAX(VLOOKUP($A466,'Full dataset'!$A$4:$IX$190,BA$1,FALSE),AW466)</f>
        <v>0</v>
      </c>
      <c r="BB466">
        <f>IF(VLOOKUP($A466,'Full dataset'!$A$4:$IX$190,BB$1,FALSE)&gt;0,VLOOKUP($A466,'Full dataset'!$A$4:$IX$190,BB$1,FALSE),AU466)</f>
        <v>9999</v>
      </c>
      <c r="BC466">
        <f>MAX(VLOOKUP($A466,'Full dataset'!$A$4:$IX$190,BC$1,FALSE),AY466)</f>
        <v>1</v>
      </c>
      <c r="BD466">
        <f>MAX(VLOOKUP($A466,'Full dataset'!$A$4:$IX$190,BD$1,FALSE),AX466)</f>
        <v>2008</v>
      </c>
      <c r="BE466">
        <f t="shared" si="45"/>
        <v>2008</v>
      </c>
      <c r="BF466">
        <f t="shared" si="46"/>
        <v>0</v>
      </c>
      <c r="BG466">
        <f t="shared" si="47"/>
        <v>0</v>
      </c>
      <c r="BH466">
        <f t="shared" si="42"/>
        <v>0</v>
      </c>
      <c r="BI466">
        <f t="shared" si="43"/>
        <v>0</v>
      </c>
      <c r="BO466">
        <f>IF(BF466=1,VLOOKUP($A466,'Full dataset'!$A$4:$IE$190,2007+BO$1-$C466,FALSE),0)</f>
        <v>0</v>
      </c>
      <c r="BP466">
        <f>IF(BF466=1,VLOOKUP($A466,'Full dataset'!$A$4:$IE$190,2007+BP$1-$C466,FALSE),0)</f>
        <v>0</v>
      </c>
      <c r="BQ466">
        <f>IF(BF466=1,VLOOKUP($A466,'Full dataset'!$A$4:$IE$190,2007+BQ$1-$C466,FALSE),0)</f>
        <v>0</v>
      </c>
      <c r="BR466">
        <f>IF($BG466=1,VLOOKUP($A466,'Full dataset'!$A$4:$IE$190,BR$1-2007+$C466,FALSE),0)</f>
        <v>0</v>
      </c>
      <c r="BS466">
        <f>IF($BG466=1,VLOOKUP($A466,'Full dataset'!$A$4:$IE$190,BS$1-2007+$C466,FALSE),0)</f>
        <v>0</v>
      </c>
      <c r="BT466">
        <f>IF($BG466=1,VLOOKUP($A466,'Full dataset'!$A$4:$IE$190,BT$1-2007+$C466,FALSE),0)</f>
        <v>0</v>
      </c>
      <c r="BU466">
        <f>IF($BG466=1,VLOOKUP($A466,'Full dataset'!$A$4:$IE$190,BU$1-2007+$C466,FALSE),0)</f>
        <v>0</v>
      </c>
      <c r="BV466">
        <f>IF($BG466=1,VLOOKUP($A466,'Full dataset'!$A$4:$IE$190,BV$1-2007+$C466,FALSE),0)</f>
        <v>0</v>
      </c>
      <c r="BW466">
        <f>IF($BG466=1,VLOOKUP($A466,'Full dataset'!$A$4:$IE$190,BW$1-2007+$C466,FALSE),0)</f>
        <v>0</v>
      </c>
      <c r="BX466">
        <f>IF($BG466=1,VLOOKUP($A466,'Full dataset'!$A$4:$IE$190,BX$1-2007+$C466,FALSE),0)</f>
        <v>0</v>
      </c>
    </row>
    <row r="467" spans="1:76" x14ac:dyDescent="0.25">
      <c r="A467">
        <v>93</v>
      </c>
      <c r="B467" t="s">
        <v>137</v>
      </c>
      <c r="C467">
        <v>2009</v>
      </c>
      <c r="D467" t="s">
        <v>582</v>
      </c>
      <c r="E467">
        <f t="shared" si="44"/>
        <v>0</v>
      </c>
      <c r="F467">
        <v>1</v>
      </c>
      <c r="G467">
        <v>1836</v>
      </c>
      <c r="H467">
        <v>8.8171733179657111E-2</v>
      </c>
      <c r="I467">
        <v>78277</v>
      </c>
      <c r="J467">
        <v>1</v>
      </c>
      <c r="K467">
        <v>7084</v>
      </c>
      <c r="L467">
        <v>0.34020073956682517</v>
      </c>
      <c r="M467">
        <v>995</v>
      </c>
      <c r="N467">
        <v>2</v>
      </c>
      <c r="O467">
        <v>1720</v>
      </c>
      <c r="P467">
        <v>8.2600970081160255E-2</v>
      </c>
      <c r="Q467">
        <v>56</v>
      </c>
      <c r="R467">
        <v>40179</v>
      </c>
      <c r="U467">
        <v>1</v>
      </c>
      <c r="V467">
        <v>1</v>
      </c>
      <c r="W467">
        <v>15294</v>
      </c>
      <c r="X467">
        <v>13491</v>
      </c>
      <c r="Y467">
        <v>1</v>
      </c>
      <c r="Z467">
        <v>1</v>
      </c>
      <c r="AA467" t="s">
        <v>814</v>
      </c>
      <c r="AB467">
        <v>438883</v>
      </c>
      <c r="AC467">
        <f>VLOOKUP(A467,'Full dataset'!$A$4:$IE$190,2033-C467,FALSE)</f>
        <v>4.5</v>
      </c>
      <c r="AD467">
        <f>VLOOKUP(A467,'Full dataset'!$A$4:$IE$190,2041-C467,FALSE)</f>
        <v>20972</v>
      </c>
      <c r="AE467">
        <f>VLOOKUP(A467,'Full dataset'!$A$4:$IE$190,2050-C467,FALSE)</f>
        <v>0</v>
      </c>
      <c r="AF467">
        <v>2.25</v>
      </c>
      <c r="AG467" t="str">
        <f>VLOOKUP($A467,'Full dataset'!$A$4:$IE$190,2007+AG$1-$C467,FALSE)</f>
        <v>.</v>
      </c>
      <c r="AH467" t="str">
        <f>VLOOKUP($A467,'Full dataset'!$A$4:$IE$190,2007+AH$1-$C467,FALSE)</f>
        <v>.</v>
      </c>
      <c r="AI467">
        <f>VLOOKUP($A467,'Full dataset'!$A$4:$IE$190,2007+AI$1-$C467,FALSE)</f>
        <v>20110</v>
      </c>
      <c r="AJ467">
        <f>VLOOKUP($A467,'Full dataset'!$A$4:$IE$190,2007+AJ$1-$C467,FALSE)</f>
        <v>-1581</v>
      </c>
      <c r="AK467">
        <f>VLOOKUP($A467,'Full dataset'!$A$4:$IE$190,2007+AK$1-$C467,FALSE)</f>
        <v>8</v>
      </c>
      <c r="AL467">
        <f>VLOOKUP($A467,'Full dataset'!$A$4:$IE$190,2007+AL$1-$C467,FALSE)</f>
        <v>49</v>
      </c>
      <c r="AM467">
        <f>VLOOKUP($A467,'Full dataset'!$A$4:$IE$190,2007+AM$1-$C467,FALSE)</f>
        <v>5000</v>
      </c>
      <c r="AN467">
        <f>VLOOKUP($A467,'Full dataset'!$A$4:$IE$190,2007+AN$1-$C467,FALSE)</f>
        <v>150058</v>
      </c>
      <c r="AO467">
        <f>VLOOKUP($A467,'Full dataset'!$A$4:$IE$190,2007+AO$1-$C467,FALSE)</f>
        <v>12</v>
      </c>
      <c r="AP467" t="s">
        <v>726</v>
      </c>
      <c r="AQ467" t="s">
        <v>726</v>
      </c>
      <c r="AR467" t="s">
        <v>726</v>
      </c>
      <c r="AS467" t="s">
        <v>726</v>
      </c>
      <c r="AT467" t="s">
        <v>726</v>
      </c>
      <c r="AU467">
        <f>VLOOKUP(A467,'Full dataset'!$A$4:$II$190,$AU$1,FALSE)</f>
        <v>2009</v>
      </c>
      <c r="AV467">
        <v>1</v>
      </c>
      <c r="AW467">
        <f>VLOOKUP(A467,'Full dataset'!$A$5:$IM$190,247,FALSE)</f>
        <v>2</v>
      </c>
      <c r="AX467">
        <f>VLOOKUP(A467,'Full dataset'!$A$4:$II$190,242,FALSE)</f>
        <v>2010</v>
      </c>
      <c r="AY467">
        <f>VLOOKUP(A467,'Full dataset'!$A$5:$IM$190,246,FALSE)</f>
        <v>2</v>
      </c>
      <c r="AZ467">
        <v>9999</v>
      </c>
      <c r="BA467">
        <f>MAX(VLOOKUP($A467,'Full dataset'!$A$4:$IX$190,BA$1,FALSE),AW467)</f>
        <v>2</v>
      </c>
      <c r="BB467">
        <f>IF(VLOOKUP($A467,'Full dataset'!$A$4:$IX$190,BB$1,FALSE)&gt;0,VLOOKUP($A467,'Full dataset'!$A$4:$IX$190,BB$1,FALSE),AU467)</f>
        <v>2009</v>
      </c>
      <c r="BC467">
        <f>MAX(VLOOKUP($A467,'Full dataset'!$A$4:$IX$190,BC$1,FALSE),AY467)</f>
        <v>2</v>
      </c>
      <c r="BD467">
        <f>MAX(VLOOKUP($A467,'Full dataset'!$A$4:$IX$190,BD$1,FALSE),AX467)</f>
        <v>2010</v>
      </c>
      <c r="BE467">
        <f t="shared" si="45"/>
        <v>2009</v>
      </c>
      <c r="BF467">
        <f t="shared" si="46"/>
        <v>1</v>
      </c>
      <c r="BG467">
        <f t="shared" si="47"/>
        <v>0</v>
      </c>
      <c r="BH467">
        <f t="shared" si="42"/>
        <v>0</v>
      </c>
      <c r="BI467">
        <f t="shared" si="43"/>
        <v>1</v>
      </c>
      <c r="BO467">
        <f>IF(BF467=1,VLOOKUP($A467,'Full dataset'!$A$4:$IE$190,2007+BO$1-$C467,FALSE),0)</f>
        <v>0</v>
      </c>
      <c r="BP467">
        <f>IF(BF467=1,VLOOKUP($A467,'Full dataset'!$A$4:$IE$190,2007+BP$1-$C467,FALSE),0)</f>
        <v>0</v>
      </c>
      <c r="BQ467">
        <f>IF(BF467=1,VLOOKUP($A467,'Full dataset'!$A$4:$IE$190,2007+BQ$1-$C467,FALSE),0)</f>
        <v>0</v>
      </c>
      <c r="BR467">
        <f>IF($BG467=1,VLOOKUP($A467,'Full dataset'!$A$4:$IE$190,BR$1-2007+$C467,FALSE),0)</f>
        <v>0</v>
      </c>
      <c r="BS467">
        <f>IF($BG467=1,VLOOKUP($A467,'Full dataset'!$A$4:$IE$190,BS$1-2007+$C467,FALSE),0)</f>
        <v>0</v>
      </c>
      <c r="BT467">
        <f>IF($BG467=1,VLOOKUP($A467,'Full dataset'!$A$4:$IE$190,BT$1-2007+$C467,FALSE),0)</f>
        <v>0</v>
      </c>
      <c r="BU467">
        <f>IF($BG467=1,VLOOKUP($A467,'Full dataset'!$A$4:$IE$190,BU$1-2007+$C467,FALSE),0)</f>
        <v>0</v>
      </c>
      <c r="BV467">
        <f>IF($BG467=1,VLOOKUP($A467,'Full dataset'!$A$4:$IE$190,BV$1-2007+$C467,FALSE),0)</f>
        <v>0</v>
      </c>
      <c r="BW467">
        <f>IF($BG467=1,VLOOKUP($A467,'Full dataset'!$A$4:$IE$190,BW$1-2007+$C467,FALSE),0)</f>
        <v>0</v>
      </c>
      <c r="BX467">
        <f>IF($BG467=1,VLOOKUP($A467,'Full dataset'!$A$4:$IE$190,BX$1-2007+$C467,FALSE),0)</f>
        <v>0</v>
      </c>
    </row>
    <row r="468" spans="1:76" x14ac:dyDescent="0.25">
      <c r="A468">
        <v>94</v>
      </c>
      <c r="B468" t="s">
        <v>138</v>
      </c>
      <c r="C468">
        <v>2009</v>
      </c>
      <c r="D468" t="s">
        <v>587</v>
      </c>
      <c r="E468">
        <f t="shared" si="44"/>
        <v>0</v>
      </c>
      <c r="F468">
        <v>1</v>
      </c>
      <c r="G468">
        <v>3647</v>
      </c>
      <c r="H468">
        <v>0.47088444157520981</v>
      </c>
      <c r="I468">
        <v>2067</v>
      </c>
      <c r="J468">
        <v>0</v>
      </c>
      <c r="N468">
        <v>0</v>
      </c>
      <c r="U468">
        <v>0</v>
      </c>
      <c r="V468" t="s">
        <v>726</v>
      </c>
      <c r="W468" t="s">
        <v>726</v>
      </c>
      <c r="X468" t="s">
        <v>726</v>
      </c>
      <c r="Y468">
        <v>1</v>
      </c>
      <c r="Z468">
        <v>1</v>
      </c>
      <c r="AA468" t="s">
        <v>815</v>
      </c>
      <c r="AB468">
        <v>30660</v>
      </c>
      <c r="AC468">
        <f>VLOOKUP(A468,'Full dataset'!$A$4:$IE$190,2033-C468,FALSE)</f>
        <v>0</v>
      </c>
      <c r="AD468">
        <f>VLOOKUP(A468,'Full dataset'!$A$4:$IE$190,2041-C468,FALSE)</f>
        <v>7745</v>
      </c>
      <c r="AE468">
        <f>VLOOKUP(A468,'Full dataset'!$A$4:$IE$190,2050-C468,FALSE)</f>
        <v>0</v>
      </c>
      <c r="AF468">
        <v>0</v>
      </c>
      <c r="AG468" t="str">
        <f>VLOOKUP($A468,'Full dataset'!$A$4:$IE$190,2007+AG$1-$C468,FALSE)</f>
        <v>.</v>
      </c>
      <c r="AH468">
        <f>VLOOKUP($A468,'Full dataset'!$A$4:$IE$190,2007+AH$1-$C468,FALSE)</f>
        <v>39597</v>
      </c>
      <c r="AI468" t="str">
        <f>VLOOKUP($A468,'Full dataset'!$A$4:$IE$190,2007+AI$1-$C468,FALSE)</f>
        <v>.</v>
      </c>
      <c r="AJ468">
        <f>VLOOKUP($A468,'Full dataset'!$A$4:$IE$190,2007+AJ$1-$C468,FALSE)</f>
        <v>0</v>
      </c>
      <c r="AK468">
        <f>VLOOKUP($A468,'Full dataset'!$A$4:$IE$190,2007+AK$1-$C468,FALSE)</f>
        <v>15</v>
      </c>
      <c r="AL468" t="str">
        <f>VLOOKUP($A468,'Full dataset'!$A$4:$IE$190,2007+AL$1-$C468,FALSE)</f>
        <v>.</v>
      </c>
      <c r="AM468" t="str">
        <f>VLOOKUP($A468,'Full dataset'!$A$4:$IE$190,2007+AM$1-$C468,FALSE)</f>
        <v>.</v>
      </c>
      <c r="AN468" t="str">
        <f>VLOOKUP($A468,'Full dataset'!$A$4:$IE$190,2007+AN$1-$C468,FALSE)</f>
        <v>.</v>
      </c>
      <c r="AO468" t="str">
        <f>VLOOKUP($A468,'Full dataset'!$A$4:$IE$190,2007+AO$1-$C468,FALSE)</f>
        <v>.</v>
      </c>
      <c r="AP468" t="s">
        <v>726</v>
      </c>
      <c r="AQ468" t="s">
        <v>726</v>
      </c>
      <c r="AR468" t="s">
        <v>726</v>
      </c>
      <c r="AS468" t="s">
        <v>726</v>
      </c>
      <c r="AT468" t="s">
        <v>726</v>
      </c>
      <c r="AU468">
        <f>VLOOKUP(A468,'Full dataset'!$A$4:$II$190,$AU$1,FALSE)</f>
        <v>9999</v>
      </c>
      <c r="AV468">
        <v>0</v>
      </c>
      <c r="AW468">
        <f>VLOOKUP(A468,'Full dataset'!$A$5:$IM$190,247,FALSE)</f>
        <v>0</v>
      </c>
      <c r="AX468">
        <f>VLOOKUP(A468,'Full dataset'!$A$4:$II$190,242,FALSE)</f>
        <v>2010</v>
      </c>
      <c r="AY468">
        <f>VLOOKUP(A468,'Full dataset'!$A$5:$IM$190,246,FALSE)</f>
        <v>1</v>
      </c>
      <c r="AZ468">
        <v>9999</v>
      </c>
      <c r="BA468">
        <f>MAX(VLOOKUP($A468,'Full dataset'!$A$4:$IX$190,BA$1,FALSE),AW468)</f>
        <v>1</v>
      </c>
      <c r="BB468">
        <f>IF(VLOOKUP($A468,'Full dataset'!$A$4:$IX$190,BB$1,FALSE)&gt;0,VLOOKUP($A468,'Full dataset'!$A$4:$IX$190,BB$1,FALSE),AU468)</f>
        <v>2010</v>
      </c>
      <c r="BC468">
        <f>MAX(VLOOKUP($A468,'Full dataset'!$A$4:$IX$190,BC$1,FALSE),AY468)</f>
        <v>1</v>
      </c>
      <c r="BD468">
        <f>MAX(VLOOKUP($A468,'Full dataset'!$A$4:$IX$190,BD$1,FALSE),AX468)</f>
        <v>2010</v>
      </c>
      <c r="BE468">
        <f t="shared" si="45"/>
        <v>2010</v>
      </c>
      <c r="BF468">
        <f t="shared" si="46"/>
        <v>0</v>
      </c>
      <c r="BG468">
        <f t="shared" si="47"/>
        <v>0</v>
      </c>
      <c r="BH468">
        <f t="shared" si="42"/>
        <v>0</v>
      </c>
      <c r="BI468">
        <f t="shared" si="43"/>
        <v>0</v>
      </c>
      <c r="BO468">
        <f>IF(BF468=1,VLOOKUP($A468,'Full dataset'!$A$4:$IE$190,2007+BO$1-$C468,FALSE),0)</f>
        <v>0</v>
      </c>
      <c r="BP468">
        <f>IF(BF468=1,VLOOKUP($A468,'Full dataset'!$A$4:$IE$190,2007+BP$1-$C468,FALSE),0)</f>
        <v>0</v>
      </c>
      <c r="BQ468">
        <f>IF(BF468=1,VLOOKUP($A468,'Full dataset'!$A$4:$IE$190,2007+BQ$1-$C468,FALSE),0)</f>
        <v>0</v>
      </c>
      <c r="BR468">
        <f>IF($BG468=1,VLOOKUP($A468,'Full dataset'!$A$4:$IE$190,BR$1-2007+$C468,FALSE),0)</f>
        <v>0</v>
      </c>
      <c r="BS468">
        <f>IF($BG468=1,VLOOKUP($A468,'Full dataset'!$A$4:$IE$190,BS$1-2007+$C468,FALSE),0)</f>
        <v>0</v>
      </c>
      <c r="BT468">
        <f>IF($BG468=1,VLOOKUP($A468,'Full dataset'!$A$4:$IE$190,BT$1-2007+$C468,FALSE),0)</f>
        <v>0</v>
      </c>
      <c r="BU468">
        <f>IF($BG468=1,VLOOKUP($A468,'Full dataset'!$A$4:$IE$190,BU$1-2007+$C468,FALSE),0)</f>
        <v>0</v>
      </c>
      <c r="BV468">
        <f>IF($BG468=1,VLOOKUP($A468,'Full dataset'!$A$4:$IE$190,BV$1-2007+$C468,FALSE),0)</f>
        <v>0</v>
      </c>
      <c r="BW468">
        <f>IF($BG468=1,VLOOKUP($A468,'Full dataset'!$A$4:$IE$190,BW$1-2007+$C468,FALSE),0)</f>
        <v>0</v>
      </c>
      <c r="BX468">
        <f>IF($BG468=1,VLOOKUP($A468,'Full dataset'!$A$4:$IE$190,BX$1-2007+$C468,FALSE),0)</f>
        <v>0</v>
      </c>
    </row>
    <row r="469" spans="1:76" x14ac:dyDescent="0.25">
      <c r="A469">
        <v>95</v>
      </c>
      <c r="B469" t="s">
        <v>139</v>
      </c>
      <c r="C469">
        <v>2009</v>
      </c>
      <c r="D469" t="s">
        <v>587</v>
      </c>
      <c r="E469">
        <f t="shared" si="44"/>
        <v>0</v>
      </c>
      <c r="F469">
        <v>1</v>
      </c>
      <c r="G469">
        <v>2093</v>
      </c>
      <c r="H469">
        <v>0.22425800921461481</v>
      </c>
      <c r="I469">
        <v>1186</v>
      </c>
      <c r="J469">
        <v>0</v>
      </c>
      <c r="N469">
        <v>0</v>
      </c>
      <c r="U469">
        <v>1</v>
      </c>
      <c r="V469">
        <v>568</v>
      </c>
      <c r="W469">
        <v>6054</v>
      </c>
      <c r="X469">
        <v>8197</v>
      </c>
      <c r="Y469">
        <v>1</v>
      </c>
      <c r="Z469">
        <v>0</v>
      </c>
      <c r="AA469" t="s">
        <v>816</v>
      </c>
      <c r="AB469">
        <v>11377</v>
      </c>
      <c r="AC469">
        <f>VLOOKUP(A469,'Full dataset'!$A$4:$IE$190,2033-C469,FALSE)</f>
        <v>0</v>
      </c>
      <c r="AD469">
        <f>VLOOKUP(A469,'Full dataset'!$A$4:$IE$190,2041-C469,FALSE)</f>
        <v>7099</v>
      </c>
      <c r="AE469">
        <f>VLOOKUP(A469,'Full dataset'!$A$4:$IE$190,2050-C469,FALSE)</f>
        <v>0</v>
      </c>
      <c r="AF469">
        <v>0</v>
      </c>
      <c r="AG469" t="str">
        <f>VLOOKUP($A469,'Full dataset'!$A$4:$IE$190,2007+AG$1-$C469,FALSE)</f>
        <v>.</v>
      </c>
      <c r="AH469" t="str">
        <f>VLOOKUP($A469,'Full dataset'!$A$4:$IE$190,2007+AH$1-$C469,FALSE)</f>
        <v>.</v>
      </c>
      <c r="AI469">
        <f>VLOOKUP($A469,'Full dataset'!$A$4:$IE$190,2007+AI$1-$C469,FALSE)</f>
        <v>1124.3430000000001</v>
      </c>
      <c r="AJ469">
        <f>VLOOKUP($A469,'Full dataset'!$A$4:$IE$190,2007+AJ$1-$C469,FALSE)</f>
        <v>615</v>
      </c>
      <c r="AK469" t="str">
        <f>VLOOKUP($A469,'Full dataset'!$A$4:$IE$190,2007+AK$1-$C469,FALSE)</f>
        <v>.</v>
      </c>
      <c r="AL469" t="str">
        <f>VLOOKUP($A469,'Full dataset'!$A$4:$IE$190,2007+AL$1-$C469,FALSE)</f>
        <v>.</v>
      </c>
      <c r="AM469" t="str">
        <f>VLOOKUP($A469,'Full dataset'!$A$4:$IE$190,2007+AM$1-$C469,FALSE)</f>
        <v>.</v>
      </c>
      <c r="AN469">
        <f>VLOOKUP($A469,'Full dataset'!$A$4:$IE$190,2007+AN$1-$C469,FALSE)</f>
        <v>45594</v>
      </c>
      <c r="AO469">
        <f>VLOOKUP($A469,'Full dataset'!$A$4:$IE$190,2007+AO$1-$C469,FALSE)</f>
        <v>3</v>
      </c>
      <c r="AP469" t="s">
        <v>726</v>
      </c>
      <c r="AQ469" t="s">
        <v>726</v>
      </c>
      <c r="AR469" t="s">
        <v>726</v>
      </c>
      <c r="AS469" t="s">
        <v>726</v>
      </c>
      <c r="AT469" t="s">
        <v>726</v>
      </c>
      <c r="AU469">
        <f>VLOOKUP(A469,'Full dataset'!$A$4:$II$190,$AU$1,FALSE)</f>
        <v>2010</v>
      </c>
      <c r="AV469">
        <v>0</v>
      </c>
      <c r="AW469">
        <f>VLOOKUP(A469,'Full dataset'!$A$5:$IM$190,247,FALSE)</f>
        <v>1</v>
      </c>
      <c r="AX469">
        <f>VLOOKUP(A469,'Full dataset'!$A$4:$II$190,242,FALSE)</f>
        <v>9999</v>
      </c>
      <c r="AY469">
        <f>VLOOKUP(A469,'Full dataset'!$A$5:$IM$190,246,FALSE)</f>
        <v>0</v>
      </c>
      <c r="AZ469">
        <v>9999</v>
      </c>
      <c r="BA469">
        <f>MAX(VLOOKUP($A469,'Full dataset'!$A$4:$IX$190,BA$1,FALSE),AW469)</f>
        <v>2</v>
      </c>
      <c r="BB469">
        <f>IF(VLOOKUP($A469,'Full dataset'!$A$4:$IX$190,BB$1,FALSE)&gt;0,VLOOKUP($A469,'Full dataset'!$A$4:$IX$190,BB$1,FALSE),AU469)</f>
        <v>2013</v>
      </c>
      <c r="BC469">
        <f>MAX(VLOOKUP($A469,'Full dataset'!$A$4:$IX$190,BC$1,FALSE),AY469)</f>
        <v>0</v>
      </c>
      <c r="BD469">
        <f>MAX(VLOOKUP($A469,'Full dataset'!$A$4:$IX$190,BD$1,FALSE),AX469)</f>
        <v>9999</v>
      </c>
      <c r="BE469">
        <f t="shared" si="45"/>
        <v>2013</v>
      </c>
      <c r="BF469">
        <f t="shared" si="46"/>
        <v>0</v>
      </c>
      <c r="BG469">
        <f t="shared" si="47"/>
        <v>0</v>
      </c>
      <c r="BH469">
        <f t="shared" si="42"/>
        <v>0</v>
      </c>
      <c r="BI469">
        <f t="shared" si="43"/>
        <v>0</v>
      </c>
      <c r="BO469">
        <f>IF(BF469=1,VLOOKUP($A469,'Full dataset'!$A$4:$IE$190,2007+BO$1-$C469,FALSE),0)</f>
        <v>0</v>
      </c>
      <c r="BP469">
        <f>IF(BF469=1,VLOOKUP($A469,'Full dataset'!$A$4:$IE$190,2007+BP$1-$C469,FALSE),0)</f>
        <v>0</v>
      </c>
      <c r="BQ469">
        <f>IF(BF469=1,VLOOKUP($A469,'Full dataset'!$A$4:$IE$190,2007+BQ$1-$C469,FALSE),0)</f>
        <v>0</v>
      </c>
      <c r="BR469">
        <f>IF($BG469=1,VLOOKUP($A469,'Full dataset'!$A$4:$IE$190,BR$1-2007+$C469,FALSE),0)</f>
        <v>0</v>
      </c>
      <c r="BS469">
        <f>IF($BG469=1,VLOOKUP($A469,'Full dataset'!$A$4:$IE$190,BS$1-2007+$C469,FALSE),0)</f>
        <v>0</v>
      </c>
      <c r="BT469">
        <f>IF($BG469=1,VLOOKUP($A469,'Full dataset'!$A$4:$IE$190,BT$1-2007+$C469,FALSE),0)</f>
        <v>0</v>
      </c>
      <c r="BU469">
        <f>IF($BG469=1,VLOOKUP($A469,'Full dataset'!$A$4:$IE$190,BU$1-2007+$C469,FALSE),0)</f>
        <v>0</v>
      </c>
      <c r="BV469">
        <f>IF($BG469=1,VLOOKUP($A469,'Full dataset'!$A$4:$IE$190,BV$1-2007+$C469,FALSE),0)</f>
        <v>0</v>
      </c>
      <c r="BW469">
        <f>IF($BG469=1,VLOOKUP($A469,'Full dataset'!$A$4:$IE$190,BW$1-2007+$C469,FALSE),0)</f>
        <v>0</v>
      </c>
      <c r="BX469">
        <f>IF($BG469=1,VLOOKUP($A469,'Full dataset'!$A$4:$IE$190,BX$1-2007+$C469,FALSE),0)</f>
        <v>0</v>
      </c>
    </row>
    <row r="470" spans="1:76" x14ac:dyDescent="0.25">
      <c r="A470">
        <v>96</v>
      </c>
      <c r="B470" t="s">
        <v>140</v>
      </c>
      <c r="C470">
        <v>2009</v>
      </c>
      <c r="D470" t="s">
        <v>582</v>
      </c>
      <c r="E470">
        <f t="shared" si="44"/>
        <v>0</v>
      </c>
      <c r="F470">
        <v>0</v>
      </c>
      <c r="J470">
        <v>0</v>
      </c>
      <c r="N470">
        <v>0</v>
      </c>
      <c r="U470">
        <v>0</v>
      </c>
      <c r="V470" t="s">
        <v>726</v>
      </c>
      <c r="W470" t="s">
        <v>726</v>
      </c>
      <c r="X470" t="s">
        <v>726</v>
      </c>
      <c r="Y470">
        <v>1</v>
      </c>
      <c r="Z470">
        <v>0</v>
      </c>
      <c r="AA470" t="s">
        <v>817</v>
      </c>
      <c r="AB470">
        <v>21770</v>
      </c>
      <c r="AC470">
        <f>VLOOKUP(A470,'Full dataset'!$A$4:$IE$190,2033-C470,FALSE)</f>
        <v>0</v>
      </c>
      <c r="AD470">
        <f>VLOOKUP(A470,'Full dataset'!$A$4:$IE$190,2041-C470,FALSE)</f>
        <v>1992</v>
      </c>
      <c r="AE470">
        <f>VLOOKUP(A470,'Full dataset'!$A$4:$IE$190,2050-C470,FALSE)</f>
        <v>0</v>
      </c>
      <c r="AF470">
        <v>0</v>
      </c>
      <c r="AG470" t="str">
        <f>VLOOKUP($A470,'Full dataset'!$A$4:$IE$190,2007+AG$1-$C470,FALSE)</f>
        <v>.</v>
      </c>
      <c r="AH470" t="str">
        <f>VLOOKUP($A470,'Full dataset'!$A$4:$IE$190,2007+AH$1-$C470,FALSE)</f>
        <v>.</v>
      </c>
      <c r="AI470" t="str">
        <f>VLOOKUP($A470,'Full dataset'!$A$4:$IE$190,2007+AI$1-$C470,FALSE)</f>
        <v>.</v>
      </c>
      <c r="AJ470" t="str">
        <f>VLOOKUP($A470,'Full dataset'!$A$4:$IE$190,2007+AJ$1-$C470,FALSE)</f>
        <v>.</v>
      </c>
      <c r="AK470" t="str">
        <f>VLOOKUP($A470,'Full dataset'!$A$4:$IE$190,2007+AK$1-$C470,FALSE)</f>
        <v>.</v>
      </c>
      <c r="AL470" t="str">
        <f>VLOOKUP($A470,'Full dataset'!$A$4:$IE$190,2007+AL$1-$C470,FALSE)</f>
        <v>.</v>
      </c>
      <c r="AM470" t="str">
        <f>VLOOKUP($A470,'Full dataset'!$A$4:$IE$190,2007+AM$1-$C470,FALSE)</f>
        <v>.</v>
      </c>
      <c r="AN470" t="str">
        <f>VLOOKUP($A470,'Full dataset'!$A$4:$IE$190,2007+AN$1-$C470,FALSE)</f>
        <v>.</v>
      </c>
      <c r="AO470" t="str">
        <f>VLOOKUP($A470,'Full dataset'!$A$4:$IE$190,2007+AO$1-$C470,FALSE)</f>
        <v>.</v>
      </c>
      <c r="AP470" t="s">
        <v>726</v>
      </c>
      <c r="AQ470" t="s">
        <v>726</v>
      </c>
      <c r="AR470" t="s">
        <v>726</v>
      </c>
      <c r="AS470" t="s">
        <v>726</v>
      </c>
      <c r="AT470" t="s">
        <v>726</v>
      </c>
      <c r="AU470">
        <f>VLOOKUP(A470,'Full dataset'!$A$4:$II$190,$AU$1,FALSE)</f>
        <v>9999</v>
      </c>
      <c r="AV470">
        <v>0</v>
      </c>
      <c r="AW470">
        <f>VLOOKUP(A470,'Full dataset'!$A$5:$IM$190,247,FALSE)</f>
        <v>0</v>
      </c>
      <c r="AX470">
        <f>VLOOKUP(A470,'Full dataset'!$A$4:$II$190,242,FALSE)</f>
        <v>2014</v>
      </c>
      <c r="AY470">
        <f>VLOOKUP(A470,'Full dataset'!$A$5:$IM$190,246,FALSE)</f>
        <v>1</v>
      </c>
      <c r="AZ470">
        <v>9999</v>
      </c>
      <c r="BA470">
        <f>MAX(VLOOKUP($A470,'Full dataset'!$A$4:$IX$190,BA$1,FALSE),AW470)</f>
        <v>0</v>
      </c>
      <c r="BB470">
        <f>IF(VLOOKUP($A470,'Full dataset'!$A$4:$IX$190,BB$1,FALSE)&gt;0,VLOOKUP($A470,'Full dataset'!$A$4:$IX$190,BB$1,FALSE),AU470)</f>
        <v>9999</v>
      </c>
      <c r="BC470">
        <f>MAX(VLOOKUP($A470,'Full dataset'!$A$4:$IX$190,BC$1,FALSE),AY470)</f>
        <v>1</v>
      </c>
      <c r="BD470">
        <f>MAX(VLOOKUP($A470,'Full dataset'!$A$4:$IX$190,BD$1,FALSE),AX470)</f>
        <v>2014</v>
      </c>
      <c r="BE470">
        <f t="shared" si="45"/>
        <v>2014</v>
      </c>
      <c r="BF470">
        <f t="shared" si="46"/>
        <v>0</v>
      </c>
      <c r="BG470">
        <f t="shared" si="47"/>
        <v>0</v>
      </c>
      <c r="BH470">
        <f t="shared" si="42"/>
        <v>0</v>
      </c>
      <c r="BI470">
        <f t="shared" si="43"/>
        <v>0</v>
      </c>
      <c r="BO470">
        <f>IF(BF470=1,VLOOKUP($A470,'Full dataset'!$A$4:$IE$190,2007+BO$1-$C470,FALSE),0)</f>
        <v>0</v>
      </c>
      <c r="BP470">
        <f>IF(BF470=1,VLOOKUP($A470,'Full dataset'!$A$4:$IE$190,2007+BP$1-$C470,FALSE),0)</f>
        <v>0</v>
      </c>
      <c r="BQ470">
        <f>IF(BF470=1,VLOOKUP($A470,'Full dataset'!$A$4:$IE$190,2007+BQ$1-$C470,FALSE),0)</f>
        <v>0</v>
      </c>
      <c r="BR470">
        <f>IF($BG470=1,VLOOKUP($A470,'Full dataset'!$A$4:$IE$190,BR$1-2007+$C470,FALSE),0)</f>
        <v>0</v>
      </c>
      <c r="BS470">
        <f>IF($BG470=1,VLOOKUP($A470,'Full dataset'!$A$4:$IE$190,BS$1-2007+$C470,FALSE),0)</f>
        <v>0</v>
      </c>
      <c r="BT470">
        <f>IF($BG470=1,VLOOKUP($A470,'Full dataset'!$A$4:$IE$190,BT$1-2007+$C470,FALSE),0)</f>
        <v>0</v>
      </c>
      <c r="BU470">
        <f>IF($BG470=1,VLOOKUP($A470,'Full dataset'!$A$4:$IE$190,BU$1-2007+$C470,FALSE),0)</f>
        <v>0</v>
      </c>
      <c r="BV470">
        <f>IF($BG470=1,VLOOKUP($A470,'Full dataset'!$A$4:$IE$190,BV$1-2007+$C470,FALSE),0)</f>
        <v>0</v>
      </c>
      <c r="BW470">
        <f>IF($BG470=1,VLOOKUP($A470,'Full dataset'!$A$4:$IE$190,BW$1-2007+$C470,FALSE),0)</f>
        <v>0</v>
      </c>
      <c r="BX470">
        <f>IF($BG470=1,VLOOKUP($A470,'Full dataset'!$A$4:$IE$190,BX$1-2007+$C470,FALSE),0)</f>
        <v>0</v>
      </c>
    </row>
    <row r="471" spans="1:76" x14ac:dyDescent="0.25">
      <c r="A471">
        <v>97</v>
      </c>
      <c r="B471" t="s">
        <v>141</v>
      </c>
      <c r="C471">
        <v>2009</v>
      </c>
      <c r="D471" t="s">
        <v>591</v>
      </c>
      <c r="E471">
        <f t="shared" si="44"/>
        <v>1</v>
      </c>
      <c r="F471">
        <v>1</v>
      </c>
      <c r="G471">
        <v>32128</v>
      </c>
      <c r="H471">
        <v>1.1510461450272285</v>
      </c>
      <c r="I471">
        <v>17099</v>
      </c>
      <c r="J471">
        <v>0</v>
      </c>
      <c r="N471">
        <v>0</v>
      </c>
      <c r="S471">
        <v>6141</v>
      </c>
      <c r="T471">
        <v>522210</v>
      </c>
      <c r="U471">
        <v>1</v>
      </c>
      <c r="V471">
        <v>44</v>
      </c>
      <c r="W471">
        <v>1720</v>
      </c>
      <c r="X471">
        <v>1149</v>
      </c>
      <c r="Y471">
        <v>1</v>
      </c>
      <c r="Z471">
        <v>1</v>
      </c>
      <c r="AA471" t="s">
        <v>818</v>
      </c>
      <c r="AB471">
        <v>247412</v>
      </c>
      <c r="AC471">
        <f>VLOOKUP(A471,'Full dataset'!$A$4:$IE$190,2033-C471,FALSE)</f>
        <v>0</v>
      </c>
      <c r="AD471">
        <f>VLOOKUP(A471,'Full dataset'!$A$4:$IE$190,2041-C471,FALSE)</f>
        <v>27912</v>
      </c>
      <c r="AE471">
        <f>VLOOKUP(A471,'Full dataset'!$A$4:$IE$190,2050-C471,FALSE)</f>
        <v>0</v>
      </c>
      <c r="AF471">
        <v>0</v>
      </c>
      <c r="AG471">
        <f>VLOOKUP($A471,'Full dataset'!$A$4:$IE$190,2007+AG$1-$C471,FALSE)</f>
        <v>883.78099999999995</v>
      </c>
      <c r="AH471">
        <f>VLOOKUP($A471,'Full dataset'!$A$4:$IE$190,2007+AH$1-$C471,FALSE)</f>
        <v>169646.36300000001</v>
      </c>
      <c r="AI471">
        <f>VLOOKUP($A471,'Full dataset'!$A$4:$IE$190,2007+AI$1-$C471,FALSE)</f>
        <v>15885.236999999999</v>
      </c>
      <c r="AJ471" t="str">
        <f>VLOOKUP($A471,'Full dataset'!$A$4:$IE$190,2007+AJ$1-$C471,FALSE)</f>
        <v>.</v>
      </c>
      <c r="AK471" t="str">
        <f>VLOOKUP($A471,'Full dataset'!$A$4:$IE$190,2007+AK$1-$C471,FALSE)</f>
        <v>.</v>
      </c>
      <c r="AL471" t="str">
        <f>VLOOKUP($A471,'Full dataset'!$A$4:$IE$190,2007+AL$1-$C471,FALSE)</f>
        <v>.</v>
      </c>
      <c r="AM471" t="str">
        <f>VLOOKUP($A471,'Full dataset'!$A$4:$IE$190,2007+AM$1-$C471,FALSE)</f>
        <v>.</v>
      </c>
      <c r="AN471" t="str">
        <f>VLOOKUP($A471,'Full dataset'!$A$4:$IE$190,2007+AN$1-$C471,FALSE)</f>
        <v>.</v>
      </c>
      <c r="AO471" t="str">
        <f>VLOOKUP($A471,'Full dataset'!$A$4:$IE$190,2007+AO$1-$C471,FALSE)</f>
        <v>.</v>
      </c>
      <c r="AP471" t="s">
        <v>726</v>
      </c>
      <c r="AQ471" t="s">
        <v>726</v>
      </c>
      <c r="AR471" t="s">
        <v>726</v>
      </c>
      <c r="AS471" t="s">
        <v>726</v>
      </c>
      <c r="AT471" t="s">
        <v>726</v>
      </c>
      <c r="AU471">
        <f>VLOOKUP(A471,'Full dataset'!$A$4:$II$190,$AU$1,FALSE)</f>
        <v>2011</v>
      </c>
      <c r="AV471">
        <v>0</v>
      </c>
      <c r="AW471">
        <f>VLOOKUP(A471,'Full dataset'!$A$5:$IM$190,247,FALSE)</f>
        <v>2</v>
      </c>
      <c r="AX471">
        <f>VLOOKUP(A471,'Full dataset'!$A$4:$II$190,242,FALSE)</f>
        <v>2009</v>
      </c>
      <c r="AY471">
        <f>VLOOKUP(A471,'Full dataset'!$A$5:$IM$190,246,FALSE)</f>
        <v>1</v>
      </c>
      <c r="AZ471">
        <v>9999</v>
      </c>
      <c r="BA471">
        <f>MAX(VLOOKUP($A471,'Full dataset'!$A$4:$IX$190,BA$1,FALSE),AW471)</f>
        <v>2</v>
      </c>
      <c r="BB471">
        <f>IF(VLOOKUP($A471,'Full dataset'!$A$4:$IX$190,BB$1,FALSE)&gt;0,VLOOKUP($A471,'Full dataset'!$A$4:$IX$190,BB$1,FALSE),AU471)</f>
        <v>2011</v>
      </c>
      <c r="BC471">
        <f>MAX(VLOOKUP($A471,'Full dataset'!$A$4:$IX$190,BC$1,FALSE),AY471)</f>
        <v>2</v>
      </c>
      <c r="BD471">
        <f>MAX(VLOOKUP($A471,'Full dataset'!$A$4:$IX$190,BD$1,FALSE),AX471)</f>
        <v>2009</v>
      </c>
      <c r="BE471">
        <f t="shared" si="45"/>
        <v>2009</v>
      </c>
      <c r="BF471">
        <f t="shared" si="46"/>
        <v>0</v>
      </c>
      <c r="BG471">
        <f t="shared" si="47"/>
        <v>1</v>
      </c>
      <c r="BH471">
        <f t="shared" si="42"/>
        <v>0</v>
      </c>
      <c r="BI471">
        <f t="shared" si="43"/>
        <v>1</v>
      </c>
      <c r="BO471">
        <f>IF(BF471=1,VLOOKUP($A471,'Full dataset'!$A$4:$IE$190,2007+BO$1-$C471,FALSE),0)</f>
        <v>0</v>
      </c>
      <c r="BP471">
        <f>IF(BF471=1,VLOOKUP($A471,'Full dataset'!$A$4:$IE$190,2007+BP$1-$C471,FALSE),0)</f>
        <v>0</v>
      </c>
      <c r="BQ471">
        <f>IF(BF471=1,VLOOKUP($A471,'Full dataset'!$A$4:$IE$190,2007+BQ$1-$C471,FALSE),0)</f>
        <v>0</v>
      </c>
      <c r="BR471">
        <f>IF($BG471=1,VLOOKUP($A471,'Full dataset'!$A$4:$IE$190,BR$1-2007+$C471,FALSE),0)</f>
        <v>21</v>
      </c>
      <c r="BS471">
        <f>IF($BG471=1,VLOOKUP($A471,'Full dataset'!$A$4:$IE$190,BS$1-2007+$C471,FALSE),0)</f>
        <v>100</v>
      </c>
      <c r="BT471">
        <f>IF($BG471=1,VLOOKUP($A471,'Full dataset'!$A$4:$IE$190,BT$1-2007+$C471,FALSE),0)</f>
        <v>342</v>
      </c>
      <c r="BU471">
        <f>IF($BG471=1,VLOOKUP($A471,'Full dataset'!$A$4:$IE$190,BU$1-2007+$C471,FALSE),0)</f>
        <v>0</v>
      </c>
      <c r="BV471">
        <f>IF($BG471=1,VLOOKUP($A471,'Full dataset'!$A$4:$IE$190,BV$1-2007+$C471,FALSE),0)</f>
        <v>0</v>
      </c>
      <c r="BW471">
        <f>IF($BG471=1,VLOOKUP($A471,'Full dataset'!$A$4:$IE$190,BW$1-2007+$C471,FALSE),0)</f>
        <v>0</v>
      </c>
      <c r="BX471">
        <f>IF($BG471=1,VLOOKUP($A471,'Full dataset'!$A$4:$IE$190,BX$1-2007+$C471,FALSE),0)</f>
        <v>0</v>
      </c>
    </row>
    <row r="472" spans="1:76" x14ac:dyDescent="0.25">
      <c r="A472">
        <v>98</v>
      </c>
      <c r="B472" t="s">
        <v>142</v>
      </c>
      <c r="C472">
        <v>2009</v>
      </c>
      <c r="D472" t="s">
        <v>591</v>
      </c>
      <c r="E472">
        <f t="shared" si="44"/>
        <v>1</v>
      </c>
      <c r="F472">
        <v>1</v>
      </c>
      <c r="G472">
        <v>8356</v>
      </c>
      <c r="H472">
        <v>4.9293282050071968E-2</v>
      </c>
      <c r="I472">
        <v>4138</v>
      </c>
      <c r="J472">
        <v>0</v>
      </c>
      <c r="N472">
        <v>0</v>
      </c>
      <c r="S472">
        <v>5812</v>
      </c>
      <c r="T472">
        <v>722511</v>
      </c>
      <c r="U472">
        <v>1</v>
      </c>
      <c r="V472">
        <v>505</v>
      </c>
      <c r="W472">
        <v>8268</v>
      </c>
      <c r="X472">
        <v>2463</v>
      </c>
      <c r="Y472">
        <v>0</v>
      </c>
      <c r="Z472" t="s">
        <v>726</v>
      </c>
      <c r="AA472" t="s">
        <v>726</v>
      </c>
      <c r="AB472" t="s">
        <v>726</v>
      </c>
      <c r="AC472">
        <f>VLOOKUP(A472,'Full dataset'!$A$4:$IE$190,2033-C472,FALSE)</f>
        <v>0</v>
      </c>
      <c r="AD472">
        <f>VLOOKUP(A472,'Full dataset'!$A$4:$IE$190,2041-C472,FALSE)</f>
        <v>167537</v>
      </c>
      <c r="AE472">
        <f>VLOOKUP(A472,'Full dataset'!$A$4:$IE$190,2050-C472,FALSE)</f>
        <v>6.37</v>
      </c>
      <c r="AF472">
        <v>3.1850000000000001</v>
      </c>
      <c r="AG472">
        <f>VLOOKUP($A472,'Full dataset'!$A$4:$IE$190,2007+AG$1-$C472,FALSE)</f>
        <v>404.5</v>
      </c>
      <c r="AH472">
        <f>VLOOKUP($A472,'Full dataset'!$A$4:$IE$190,2007+AH$1-$C472,FALSE)</f>
        <v>5247.4</v>
      </c>
      <c r="AI472">
        <f>VLOOKUP($A472,'Full dataset'!$A$4:$IE$190,2007+AI$1-$C472,FALSE)</f>
        <v>7113.1</v>
      </c>
      <c r="AJ472" t="str">
        <f>VLOOKUP($A472,'Full dataset'!$A$4:$IE$190,2007+AJ$1-$C472,FALSE)</f>
        <v>.</v>
      </c>
      <c r="AK472" t="str">
        <f>VLOOKUP($A472,'Full dataset'!$A$4:$IE$190,2007+AK$1-$C472,FALSE)</f>
        <v>.</v>
      </c>
      <c r="AL472" t="str">
        <f>VLOOKUP($A472,'Full dataset'!$A$4:$IE$190,2007+AL$1-$C472,FALSE)</f>
        <v>.</v>
      </c>
      <c r="AM472">
        <f>VLOOKUP($A472,'Full dataset'!$A$4:$IE$190,2007+AM$1-$C472,FALSE)</f>
        <v>3600</v>
      </c>
      <c r="AN472" t="str">
        <f>VLOOKUP($A472,'Full dataset'!$A$4:$IE$190,2007+AN$1-$C472,FALSE)</f>
        <v>.</v>
      </c>
      <c r="AO472" t="str">
        <f>VLOOKUP($A472,'Full dataset'!$A$4:$IE$190,2007+AO$1-$C472,FALSE)</f>
        <v>.</v>
      </c>
      <c r="AP472" t="s">
        <v>726</v>
      </c>
      <c r="AQ472" t="s">
        <v>726</v>
      </c>
      <c r="AR472" t="s">
        <v>726</v>
      </c>
      <c r="AS472" t="s">
        <v>726</v>
      </c>
      <c r="AT472" t="s">
        <v>726</v>
      </c>
      <c r="AU472">
        <f>VLOOKUP(A472,'Full dataset'!$A$4:$II$190,$AU$1,FALSE)</f>
        <v>2011</v>
      </c>
      <c r="AV472">
        <v>0</v>
      </c>
      <c r="AW472">
        <f>VLOOKUP(A472,'Full dataset'!$A$5:$IM$190,247,FALSE)</f>
        <v>1</v>
      </c>
      <c r="AX472">
        <f>VLOOKUP(A472,'Full dataset'!$A$4:$II$190,242,FALSE)</f>
        <v>9999</v>
      </c>
      <c r="AY472">
        <f>VLOOKUP(A472,'Full dataset'!$A$5:$IM$190,246,FALSE)</f>
        <v>1</v>
      </c>
      <c r="AZ472">
        <v>9999</v>
      </c>
      <c r="BA472">
        <f>MAX(VLOOKUP($A472,'Full dataset'!$A$4:$IX$190,BA$1,FALSE),AW472)</f>
        <v>1</v>
      </c>
      <c r="BB472">
        <f>IF(VLOOKUP($A472,'Full dataset'!$A$4:$IX$190,BB$1,FALSE)&gt;0,VLOOKUP($A472,'Full dataset'!$A$4:$IX$190,BB$1,FALSE),AU472)</f>
        <v>2011</v>
      </c>
      <c r="BC472">
        <f>MAX(VLOOKUP($A472,'Full dataset'!$A$4:$IX$190,BC$1,FALSE),AY472)</f>
        <v>1</v>
      </c>
      <c r="BD472">
        <f>MAX(VLOOKUP($A472,'Full dataset'!$A$4:$IX$190,BD$1,FALSE),AX472)</f>
        <v>9999</v>
      </c>
      <c r="BE472">
        <f t="shared" si="45"/>
        <v>2011</v>
      </c>
      <c r="BF472">
        <f t="shared" si="46"/>
        <v>0</v>
      </c>
      <c r="BG472">
        <f t="shared" si="47"/>
        <v>0</v>
      </c>
      <c r="BH472">
        <f t="shared" si="42"/>
        <v>0</v>
      </c>
      <c r="BI472">
        <f t="shared" si="43"/>
        <v>0</v>
      </c>
      <c r="BO472">
        <f>IF(BF472=1,VLOOKUP($A472,'Full dataset'!$A$4:$IE$190,2007+BO$1-$C472,FALSE),0)</f>
        <v>0</v>
      </c>
      <c r="BP472">
        <f>IF(BF472=1,VLOOKUP($A472,'Full dataset'!$A$4:$IE$190,2007+BP$1-$C472,FALSE),0)</f>
        <v>0</v>
      </c>
      <c r="BQ472">
        <f>IF(BF472=1,VLOOKUP($A472,'Full dataset'!$A$4:$IE$190,2007+BQ$1-$C472,FALSE),0)</f>
        <v>0</v>
      </c>
      <c r="BR472">
        <f>IF($BG472=1,VLOOKUP($A472,'Full dataset'!$A$4:$IE$190,BR$1-2007+$C472,FALSE),0)</f>
        <v>0</v>
      </c>
      <c r="BS472">
        <f>IF($BG472=1,VLOOKUP($A472,'Full dataset'!$A$4:$IE$190,BS$1-2007+$C472,FALSE),0)</f>
        <v>0</v>
      </c>
      <c r="BT472">
        <f>IF($BG472=1,VLOOKUP($A472,'Full dataset'!$A$4:$IE$190,BT$1-2007+$C472,FALSE),0)</f>
        <v>0</v>
      </c>
      <c r="BU472">
        <f>IF($BG472=1,VLOOKUP($A472,'Full dataset'!$A$4:$IE$190,BU$1-2007+$C472,FALSE),0)</f>
        <v>0</v>
      </c>
      <c r="BV472">
        <f>IF($BG472=1,VLOOKUP($A472,'Full dataset'!$A$4:$IE$190,BV$1-2007+$C472,FALSE),0)</f>
        <v>0</v>
      </c>
      <c r="BW472">
        <f>IF($BG472=1,VLOOKUP($A472,'Full dataset'!$A$4:$IE$190,BW$1-2007+$C472,FALSE),0)</f>
        <v>0</v>
      </c>
      <c r="BX472">
        <f>IF($BG472=1,VLOOKUP($A472,'Full dataset'!$A$4:$IE$190,BX$1-2007+$C472,FALSE),0)</f>
        <v>0</v>
      </c>
    </row>
    <row r="473" spans="1:76" x14ac:dyDescent="0.25">
      <c r="A473">
        <v>99</v>
      </c>
      <c r="B473" t="s">
        <v>143</v>
      </c>
      <c r="C473">
        <v>2009</v>
      </c>
      <c r="D473" t="s">
        <v>591</v>
      </c>
      <c r="E473">
        <f t="shared" si="44"/>
        <v>1</v>
      </c>
      <c r="F473">
        <v>1</v>
      </c>
      <c r="G473">
        <v>34099</v>
      </c>
      <c r="H473">
        <v>2.3503584229390682</v>
      </c>
      <c r="I473">
        <v>10984</v>
      </c>
      <c r="J473">
        <v>1</v>
      </c>
      <c r="K473">
        <v>554</v>
      </c>
      <c r="L473">
        <v>3.8185828508409153E-2</v>
      </c>
      <c r="M473">
        <v>8606</v>
      </c>
      <c r="N473">
        <v>2</v>
      </c>
      <c r="O473">
        <v>8971</v>
      </c>
      <c r="P473">
        <v>0.61834849738075548</v>
      </c>
      <c r="Q473">
        <v>237</v>
      </c>
      <c r="R473">
        <v>40513</v>
      </c>
      <c r="S473">
        <v>7011</v>
      </c>
      <c r="T473">
        <v>721110</v>
      </c>
      <c r="U473">
        <v>0</v>
      </c>
      <c r="V473" t="s">
        <v>726</v>
      </c>
      <c r="W473" t="s">
        <v>726</v>
      </c>
      <c r="X473" t="s">
        <v>726</v>
      </c>
      <c r="Y473">
        <v>1</v>
      </c>
      <c r="Z473">
        <v>1</v>
      </c>
      <c r="AA473" t="s">
        <v>819</v>
      </c>
      <c r="AB473">
        <v>244264</v>
      </c>
      <c r="AC473">
        <f>VLOOKUP(A473,'Full dataset'!$A$4:$IE$190,2033-C473,FALSE)</f>
        <v>0</v>
      </c>
      <c r="AD473">
        <f>VLOOKUP(A473,'Full dataset'!$A$4:$IE$190,2041-C473,FALSE)</f>
        <v>14508</v>
      </c>
      <c r="AE473">
        <f>VLOOKUP(A473,'Full dataset'!$A$4:$IE$190,2050-C473,FALSE)</f>
        <v>0</v>
      </c>
      <c r="AF473">
        <v>0</v>
      </c>
      <c r="AG473">
        <f>VLOOKUP($A473,'Full dataset'!$A$4:$IE$190,2007+AG$1-$C473,FALSE)</f>
        <v>213</v>
      </c>
      <c r="AH473">
        <f>VLOOKUP($A473,'Full dataset'!$A$4:$IE$190,2007+AH$1-$C473,FALSE)</f>
        <v>2893</v>
      </c>
      <c r="AI473">
        <f>VLOOKUP($A473,'Full dataset'!$A$4:$IE$190,2007+AI$1-$C473,FALSE)</f>
        <v>1538</v>
      </c>
      <c r="AJ473" t="str">
        <f>VLOOKUP($A473,'Full dataset'!$A$4:$IE$190,2007+AJ$1-$C473,FALSE)</f>
        <v>.</v>
      </c>
      <c r="AK473" t="str">
        <f>VLOOKUP($A473,'Full dataset'!$A$4:$IE$190,2007+AK$1-$C473,FALSE)</f>
        <v>.</v>
      </c>
      <c r="AL473" t="str">
        <f>VLOOKUP($A473,'Full dataset'!$A$4:$IE$190,2007+AL$1-$C473,FALSE)</f>
        <v>.</v>
      </c>
      <c r="AM473" t="str">
        <f>VLOOKUP($A473,'Full dataset'!$A$4:$IE$190,2007+AM$1-$C473,FALSE)</f>
        <v>.</v>
      </c>
      <c r="AN473" t="str">
        <f>VLOOKUP($A473,'Full dataset'!$A$4:$IE$190,2007+AN$1-$C473,FALSE)</f>
        <v>.</v>
      </c>
      <c r="AO473" t="str">
        <f>VLOOKUP($A473,'Full dataset'!$A$4:$IE$190,2007+AO$1-$C473,FALSE)</f>
        <v>.</v>
      </c>
      <c r="AP473" t="s">
        <v>726</v>
      </c>
      <c r="AQ473" t="s">
        <v>726</v>
      </c>
      <c r="AR473" t="s">
        <v>726</v>
      </c>
      <c r="AS473" t="s">
        <v>726</v>
      </c>
      <c r="AT473" t="s">
        <v>726</v>
      </c>
      <c r="AU473">
        <f>VLOOKUP(A473,'Full dataset'!$A$4:$II$190,$AU$1,FALSE)</f>
        <v>9999</v>
      </c>
      <c r="AV473">
        <v>1</v>
      </c>
      <c r="AW473">
        <f>VLOOKUP(A473,'Full dataset'!$A$5:$IM$190,247,FALSE)</f>
        <v>0</v>
      </c>
      <c r="AX473">
        <f>VLOOKUP(A473,'Full dataset'!$A$4:$II$190,242,FALSE)</f>
        <v>2010</v>
      </c>
      <c r="AY473">
        <f>VLOOKUP(A473,'Full dataset'!$A$5:$IM$190,246,FALSE)</f>
        <v>1</v>
      </c>
      <c r="AZ473">
        <v>9999</v>
      </c>
      <c r="BA473">
        <f>MAX(VLOOKUP($A473,'Full dataset'!$A$4:$IX$190,BA$1,FALSE),AW473)</f>
        <v>0</v>
      </c>
      <c r="BB473">
        <f>IF(VLOOKUP($A473,'Full dataset'!$A$4:$IX$190,BB$1,FALSE)&gt;0,VLOOKUP($A473,'Full dataset'!$A$4:$IX$190,BB$1,FALSE),AU473)</f>
        <v>9999</v>
      </c>
      <c r="BC473">
        <f>MAX(VLOOKUP($A473,'Full dataset'!$A$4:$IX$190,BC$1,FALSE),AY473)</f>
        <v>1</v>
      </c>
      <c r="BD473">
        <f>MAX(VLOOKUP($A473,'Full dataset'!$A$4:$IX$190,BD$1,FALSE),AX473)</f>
        <v>2010</v>
      </c>
      <c r="BE473">
        <f t="shared" si="45"/>
        <v>2010</v>
      </c>
      <c r="BF473">
        <f t="shared" si="46"/>
        <v>0</v>
      </c>
      <c r="BG473">
        <f t="shared" si="47"/>
        <v>0</v>
      </c>
      <c r="BH473">
        <f t="shared" si="42"/>
        <v>0</v>
      </c>
      <c r="BI473">
        <f t="shared" si="43"/>
        <v>0</v>
      </c>
      <c r="BO473">
        <f>IF(BF473=1,VLOOKUP($A473,'Full dataset'!$A$4:$IE$190,2007+BO$1-$C473,FALSE),0)</f>
        <v>0</v>
      </c>
      <c r="BP473">
        <f>IF(BF473=1,VLOOKUP($A473,'Full dataset'!$A$4:$IE$190,2007+BP$1-$C473,FALSE),0)</f>
        <v>0</v>
      </c>
      <c r="BQ473">
        <f>IF(BF473=1,VLOOKUP($A473,'Full dataset'!$A$4:$IE$190,2007+BQ$1-$C473,FALSE),0)</f>
        <v>0</v>
      </c>
      <c r="BR473">
        <f>IF($BG473=1,VLOOKUP($A473,'Full dataset'!$A$4:$IE$190,BR$1-2007+$C473,FALSE),0)</f>
        <v>0</v>
      </c>
      <c r="BS473">
        <f>IF($BG473=1,VLOOKUP($A473,'Full dataset'!$A$4:$IE$190,BS$1-2007+$C473,FALSE),0)</f>
        <v>0</v>
      </c>
      <c r="BT473">
        <f>IF($BG473=1,VLOOKUP($A473,'Full dataset'!$A$4:$IE$190,BT$1-2007+$C473,FALSE),0)</f>
        <v>0</v>
      </c>
      <c r="BU473">
        <f>IF($BG473=1,VLOOKUP($A473,'Full dataset'!$A$4:$IE$190,BU$1-2007+$C473,FALSE),0)</f>
        <v>0</v>
      </c>
      <c r="BV473">
        <f>IF($BG473=1,VLOOKUP($A473,'Full dataset'!$A$4:$IE$190,BV$1-2007+$C473,FALSE),0)</f>
        <v>0</v>
      </c>
      <c r="BW473">
        <f>IF($BG473=1,VLOOKUP($A473,'Full dataset'!$A$4:$IE$190,BW$1-2007+$C473,FALSE),0)</f>
        <v>0</v>
      </c>
      <c r="BX473">
        <f>IF($BG473=1,VLOOKUP($A473,'Full dataset'!$A$4:$IE$190,BX$1-2007+$C473,FALSE),0)</f>
        <v>0</v>
      </c>
    </row>
    <row r="474" spans="1:76" x14ac:dyDescent="0.25">
      <c r="A474">
        <v>100</v>
      </c>
      <c r="B474" t="s">
        <v>144</v>
      </c>
      <c r="C474">
        <v>2009</v>
      </c>
      <c r="D474" t="s">
        <v>582</v>
      </c>
      <c r="E474">
        <f t="shared" si="44"/>
        <v>0</v>
      </c>
      <c r="F474">
        <v>0</v>
      </c>
      <c r="J474">
        <v>0</v>
      </c>
      <c r="N474">
        <v>0</v>
      </c>
      <c r="U474">
        <v>1</v>
      </c>
      <c r="V474">
        <v>3872</v>
      </c>
      <c r="W474">
        <v>7380</v>
      </c>
      <c r="X474">
        <v>9039</v>
      </c>
      <c r="Y474">
        <v>1</v>
      </c>
      <c r="Z474">
        <v>0</v>
      </c>
      <c r="AA474" t="s">
        <v>820</v>
      </c>
      <c r="AB474">
        <v>1333</v>
      </c>
      <c r="AC474">
        <f>VLOOKUP(A474,'Full dataset'!$A$4:$IE$190,2033-C474,FALSE)</f>
        <v>4.8</v>
      </c>
      <c r="AD474">
        <f>VLOOKUP(A474,'Full dataset'!$A$4:$IE$190,2041-C474,FALSE)</f>
        <v>2037</v>
      </c>
      <c r="AE474">
        <f>VLOOKUP(A474,'Full dataset'!$A$4:$IE$190,2050-C474,FALSE)</f>
        <v>0</v>
      </c>
      <c r="AF474">
        <v>2.4</v>
      </c>
      <c r="AG474" t="str">
        <f>VLOOKUP($A474,'Full dataset'!$A$4:$IE$190,2007+AG$1-$C474,FALSE)</f>
        <v>.</v>
      </c>
      <c r="AH474" t="str">
        <f>VLOOKUP($A474,'Full dataset'!$A$4:$IE$190,2007+AH$1-$C474,FALSE)</f>
        <v>.</v>
      </c>
      <c r="AI474">
        <f>VLOOKUP($A474,'Full dataset'!$A$4:$IE$190,2007+AI$1-$C474,FALSE)</f>
        <v>379</v>
      </c>
      <c r="AJ474">
        <f>VLOOKUP($A474,'Full dataset'!$A$4:$IE$190,2007+AJ$1-$C474,FALSE)</f>
        <v>-80</v>
      </c>
      <c r="AK474">
        <f>VLOOKUP($A474,'Full dataset'!$A$4:$IE$190,2007+AK$1-$C474,FALSE)</f>
        <v>13</v>
      </c>
      <c r="AL474">
        <f>VLOOKUP($A474,'Full dataset'!$A$4:$IE$190,2007+AL$1-$C474,FALSE)</f>
        <v>43</v>
      </c>
      <c r="AM474" t="str">
        <f>VLOOKUP($A474,'Full dataset'!$A$4:$IE$190,2007+AM$1-$C474,FALSE)</f>
        <v>.</v>
      </c>
      <c r="AN474">
        <f>VLOOKUP($A474,'Full dataset'!$A$4:$IE$190,2007+AN$1-$C474,FALSE)</f>
        <v>11888</v>
      </c>
      <c r="AO474">
        <f>VLOOKUP($A474,'Full dataset'!$A$4:$IE$190,2007+AO$1-$C474,FALSE)</f>
        <v>6</v>
      </c>
      <c r="AP474" t="s">
        <v>726</v>
      </c>
      <c r="AQ474" t="s">
        <v>726</v>
      </c>
      <c r="AR474" t="s">
        <v>726</v>
      </c>
      <c r="AS474" t="s">
        <v>726</v>
      </c>
      <c r="AT474" t="s">
        <v>726</v>
      </c>
      <c r="AU474">
        <f>VLOOKUP(A474,'Full dataset'!$A$4:$II$190,$AU$1,FALSE)</f>
        <v>2009</v>
      </c>
      <c r="AV474">
        <v>0</v>
      </c>
      <c r="AW474">
        <f>VLOOKUP(A474,'Full dataset'!$A$5:$IM$190,247,FALSE)</f>
        <v>1</v>
      </c>
      <c r="AX474">
        <f>VLOOKUP(A474,'Full dataset'!$A$4:$II$190,242,FALSE)</f>
        <v>2012</v>
      </c>
      <c r="AY474">
        <f>VLOOKUP(A474,'Full dataset'!$A$5:$IM$190,246,FALSE)</f>
        <v>1</v>
      </c>
      <c r="AZ474">
        <v>9999</v>
      </c>
      <c r="BA474">
        <f>MAX(VLOOKUP($A474,'Full dataset'!$A$4:$IX$190,BA$1,FALSE),AW474)</f>
        <v>1</v>
      </c>
      <c r="BB474">
        <f>IF(VLOOKUP($A474,'Full dataset'!$A$4:$IX$190,BB$1,FALSE)&gt;0,VLOOKUP($A474,'Full dataset'!$A$4:$IX$190,BB$1,FALSE),AU474)</f>
        <v>2009</v>
      </c>
      <c r="BC474">
        <f>MAX(VLOOKUP($A474,'Full dataset'!$A$4:$IX$190,BC$1,FALSE),AY474)</f>
        <v>1</v>
      </c>
      <c r="BD474">
        <f>MAX(VLOOKUP($A474,'Full dataset'!$A$4:$IX$190,BD$1,FALSE),AX474)</f>
        <v>2012</v>
      </c>
      <c r="BE474">
        <f t="shared" si="45"/>
        <v>2009</v>
      </c>
      <c r="BF474">
        <f t="shared" si="46"/>
        <v>0</v>
      </c>
      <c r="BG474">
        <f t="shared" si="47"/>
        <v>0</v>
      </c>
      <c r="BH474">
        <f t="shared" si="42"/>
        <v>0</v>
      </c>
      <c r="BI474">
        <f t="shared" si="43"/>
        <v>0</v>
      </c>
      <c r="BO474">
        <f>IF(BF474=1,VLOOKUP($A474,'Full dataset'!$A$4:$IE$190,2007+BO$1-$C474,FALSE),0)</f>
        <v>0</v>
      </c>
      <c r="BP474">
        <f>IF(BF474=1,VLOOKUP($A474,'Full dataset'!$A$4:$IE$190,2007+BP$1-$C474,FALSE),0)</f>
        <v>0</v>
      </c>
      <c r="BQ474">
        <f>IF(BF474=1,VLOOKUP($A474,'Full dataset'!$A$4:$IE$190,2007+BQ$1-$C474,FALSE),0)</f>
        <v>0</v>
      </c>
      <c r="BR474">
        <f>IF($BG474=1,VLOOKUP($A474,'Full dataset'!$A$4:$IE$190,BR$1-2007+$C474,FALSE),0)</f>
        <v>0</v>
      </c>
      <c r="BS474">
        <f>IF($BG474=1,VLOOKUP($A474,'Full dataset'!$A$4:$IE$190,BS$1-2007+$C474,FALSE),0)</f>
        <v>0</v>
      </c>
      <c r="BT474">
        <f>IF($BG474=1,VLOOKUP($A474,'Full dataset'!$A$4:$IE$190,BT$1-2007+$C474,FALSE),0)</f>
        <v>0</v>
      </c>
      <c r="BU474">
        <f>IF($BG474=1,VLOOKUP($A474,'Full dataset'!$A$4:$IE$190,BU$1-2007+$C474,FALSE),0)</f>
        <v>0</v>
      </c>
      <c r="BV474">
        <f>IF($BG474=1,VLOOKUP($A474,'Full dataset'!$A$4:$IE$190,BV$1-2007+$C474,FALSE),0)</f>
        <v>0</v>
      </c>
      <c r="BW474">
        <f>IF($BG474=1,VLOOKUP($A474,'Full dataset'!$A$4:$IE$190,BW$1-2007+$C474,FALSE),0)</f>
        <v>0</v>
      </c>
      <c r="BX474">
        <f>IF($BG474=1,VLOOKUP($A474,'Full dataset'!$A$4:$IE$190,BX$1-2007+$C474,FALSE),0)</f>
        <v>0</v>
      </c>
    </row>
    <row r="475" spans="1:76" x14ac:dyDescent="0.25">
      <c r="A475">
        <v>101</v>
      </c>
      <c r="B475" t="s">
        <v>145</v>
      </c>
      <c r="C475">
        <v>2009</v>
      </c>
      <c r="D475" t="s">
        <v>582</v>
      </c>
      <c r="E475">
        <f t="shared" si="44"/>
        <v>0</v>
      </c>
      <c r="F475">
        <v>0</v>
      </c>
      <c r="J475">
        <v>0</v>
      </c>
      <c r="N475">
        <v>0</v>
      </c>
      <c r="U475">
        <v>0</v>
      </c>
      <c r="V475" t="s">
        <v>726</v>
      </c>
      <c r="W475" t="s">
        <v>726</v>
      </c>
      <c r="X475" t="s">
        <v>726</v>
      </c>
      <c r="Y475">
        <v>1</v>
      </c>
      <c r="Z475">
        <v>0</v>
      </c>
      <c r="AA475" t="s">
        <v>821</v>
      </c>
      <c r="AB475">
        <v>1147</v>
      </c>
      <c r="AC475">
        <f>VLOOKUP(A475,'Full dataset'!$A$4:$IE$190,2033-C475,FALSE)</f>
        <v>8.3000000000000007</v>
      </c>
      <c r="AD475">
        <f>VLOOKUP(A475,'Full dataset'!$A$4:$IE$190,2041-C475,FALSE)</f>
        <v>1243</v>
      </c>
      <c r="AE475">
        <f>VLOOKUP(A475,'Full dataset'!$A$4:$IE$190,2050-C475,FALSE)</f>
        <v>0</v>
      </c>
      <c r="AF475">
        <v>4.1500000000000004</v>
      </c>
      <c r="AG475" t="str">
        <f>VLOOKUP($A475,'Full dataset'!$A$4:$IE$190,2007+AG$1-$C475,FALSE)</f>
        <v>.</v>
      </c>
      <c r="AH475" t="str">
        <f>VLOOKUP($A475,'Full dataset'!$A$4:$IE$190,2007+AH$1-$C475,FALSE)</f>
        <v>.</v>
      </c>
      <c r="AI475">
        <f>VLOOKUP($A475,'Full dataset'!$A$4:$IE$190,2007+AI$1-$C475,FALSE)</f>
        <v>252</v>
      </c>
      <c r="AJ475">
        <f>VLOOKUP($A475,'Full dataset'!$A$4:$IE$190,2007+AJ$1-$C475,FALSE)</f>
        <v>-321</v>
      </c>
      <c r="AK475">
        <f>VLOOKUP($A475,'Full dataset'!$A$4:$IE$190,2007+AK$1-$C475,FALSE)</f>
        <v>28</v>
      </c>
      <c r="AL475">
        <f>VLOOKUP($A475,'Full dataset'!$A$4:$IE$190,2007+AL$1-$C475,FALSE)</f>
        <v>26</v>
      </c>
      <c r="AM475" t="str">
        <f>VLOOKUP($A475,'Full dataset'!$A$4:$IE$190,2007+AM$1-$C475,FALSE)</f>
        <v>.</v>
      </c>
      <c r="AN475">
        <f>VLOOKUP($A475,'Full dataset'!$A$4:$IE$190,2007+AN$1-$C475,FALSE)</f>
        <v>3681</v>
      </c>
      <c r="AO475">
        <f>VLOOKUP($A475,'Full dataset'!$A$4:$IE$190,2007+AO$1-$C475,FALSE)</f>
        <v>5</v>
      </c>
      <c r="AP475" t="s">
        <v>726</v>
      </c>
      <c r="AQ475" t="s">
        <v>726</v>
      </c>
      <c r="AR475" t="s">
        <v>726</v>
      </c>
      <c r="AS475" t="s">
        <v>726</v>
      </c>
      <c r="AT475" t="s">
        <v>726</v>
      </c>
      <c r="AU475">
        <f>VLOOKUP(A475,'Full dataset'!$A$4:$II$190,$AU$1,FALSE)</f>
        <v>9999</v>
      </c>
      <c r="AV475">
        <v>0</v>
      </c>
      <c r="AW475">
        <f>VLOOKUP(A475,'Full dataset'!$A$5:$IM$190,247,FALSE)</f>
        <v>0</v>
      </c>
      <c r="AX475">
        <f>VLOOKUP(A475,'Full dataset'!$A$4:$II$190,242,FALSE)</f>
        <v>2012</v>
      </c>
      <c r="AY475">
        <f>VLOOKUP(A475,'Full dataset'!$A$5:$IM$190,246,FALSE)</f>
        <v>1</v>
      </c>
      <c r="AZ475">
        <v>9999</v>
      </c>
      <c r="BA475">
        <f>MAX(VLOOKUP($A475,'Full dataset'!$A$4:$IX$190,BA$1,FALSE),AW475)</f>
        <v>0</v>
      </c>
      <c r="BB475">
        <f>IF(VLOOKUP($A475,'Full dataset'!$A$4:$IX$190,BB$1,FALSE)&gt;0,VLOOKUP($A475,'Full dataset'!$A$4:$IX$190,BB$1,FALSE),AU475)</f>
        <v>9999</v>
      </c>
      <c r="BC475">
        <f>MAX(VLOOKUP($A475,'Full dataset'!$A$4:$IX$190,BC$1,FALSE),AY475)</f>
        <v>1</v>
      </c>
      <c r="BD475">
        <f>MAX(VLOOKUP($A475,'Full dataset'!$A$4:$IX$190,BD$1,FALSE),AX475)</f>
        <v>2012</v>
      </c>
      <c r="BE475">
        <f t="shared" si="45"/>
        <v>2012</v>
      </c>
      <c r="BF475">
        <f t="shared" si="46"/>
        <v>0</v>
      </c>
      <c r="BG475">
        <f t="shared" si="47"/>
        <v>0</v>
      </c>
      <c r="BH475">
        <f t="shared" si="42"/>
        <v>0</v>
      </c>
      <c r="BI475">
        <f t="shared" si="43"/>
        <v>0</v>
      </c>
      <c r="BO475">
        <f>IF(BF475=1,VLOOKUP($A475,'Full dataset'!$A$4:$IE$190,2007+BO$1-$C475,FALSE),0)</f>
        <v>0</v>
      </c>
      <c r="BP475">
        <f>IF(BF475=1,VLOOKUP($A475,'Full dataset'!$A$4:$IE$190,2007+BP$1-$C475,FALSE),0)</f>
        <v>0</v>
      </c>
      <c r="BQ475">
        <f>IF(BF475=1,VLOOKUP($A475,'Full dataset'!$A$4:$IE$190,2007+BQ$1-$C475,FALSE),0)</f>
        <v>0</v>
      </c>
      <c r="BR475">
        <f>IF($BG475=1,VLOOKUP($A475,'Full dataset'!$A$4:$IE$190,BR$1-2007+$C475,FALSE),0)</f>
        <v>0</v>
      </c>
      <c r="BS475">
        <f>IF($BG475=1,VLOOKUP($A475,'Full dataset'!$A$4:$IE$190,BS$1-2007+$C475,FALSE),0)</f>
        <v>0</v>
      </c>
      <c r="BT475">
        <f>IF($BG475=1,VLOOKUP($A475,'Full dataset'!$A$4:$IE$190,BT$1-2007+$C475,FALSE),0)</f>
        <v>0</v>
      </c>
      <c r="BU475">
        <f>IF($BG475=1,VLOOKUP($A475,'Full dataset'!$A$4:$IE$190,BU$1-2007+$C475,FALSE),0)</f>
        <v>0</v>
      </c>
      <c r="BV475">
        <f>IF($BG475=1,VLOOKUP($A475,'Full dataset'!$A$4:$IE$190,BV$1-2007+$C475,FALSE),0)</f>
        <v>0</v>
      </c>
      <c r="BW475">
        <f>IF($BG475=1,VLOOKUP($A475,'Full dataset'!$A$4:$IE$190,BW$1-2007+$C475,FALSE),0)</f>
        <v>0</v>
      </c>
      <c r="BX475">
        <f>IF($BG475=1,VLOOKUP($A475,'Full dataset'!$A$4:$IE$190,BX$1-2007+$C475,FALSE),0)</f>
        <v>0</v>
      </c>
    </row>
    <row r="476" spans="1:76" x14ac:dyDescent="0.25">
      <c r="A476">
        <v>102</v>
      </c>
      <c r="B476" t="s">
        <v>146</v>
      </c>
      <c r="C476">
        <v>2009</v>
      </c>
      <c r="D476" t="s">
        <v>582</v>
      </c>
      <c r="E476">
        <f t="shared" si="44"/>
        <v>0</v>
      </c>
      <c r="F476">
        <v>1</v>
      </c>
      <c r="G476">
        <v>475</v>
      </c>
      <c r="H476">
        <v>0.37728355837966643</v>
      </c>
      <c r="I476">
        <v>245</v>
      </c>
      <c r="J476">
        <v>0</v>
      </c>
      <c r="N476">
        <v>0</v>
      </c>
      <c r="U476">
        <v>0</v>
      </c>
      <c r="V476" t="s">
        <v>726</v>
      </c>
      <c r="W476" t="s">
        <v>726</v>
      </c>
      <c r="X476" t="s">
        <v>726</v>
      </c>
      <c r="Y476">
        <v>0</v>
      </c>
      <c r="Z476" t="s">
        <v>726</v>
      </c>
      <c r="AA476" t="s">
        <v>726</v>
      </c>
      <c r="AB476" t="s">
        <v>726</v>
      </c>
      <c r="AC476">
        <f>VLOOKUP(A476,'Full dataset'!$A$4:$IE$190,2033-C476,FALSE)</f>
        <v>7.6</v>
      </c>
      <c r="AD476">
        <f>VLOOKUP(A476,'Full dataset'!$A$4:$IE$190,2041-C476,FALSE)</f>
        <v>1316</v>
      </c>
      <c r="AE476">
        <f>VLOOKUP(A476,'Full dataset'!$A$4:$IE$190,2050-C476,FALSE)</f>
        <v>0</v>
      </c>
      <c r="AF476">
        <v>3.8</v>
      </c>
      <c r="AG476" t="str">
        <f>VLOOKUP($A476,'Full dataset'!$A$4:$IE$190,2007+AG$1-$C476,FALSE)</f>
        <v>.</v>
      </c>
      <c r="AH476" t="str">
        <f>VLOOKUP($A476,'Full dataset'!$A$4:$IE$190,2007+AH$1-$C476,FALSE)</f>
        <v>.</v>
      </c>
      <c r="AI476">
        <f>VLOOKUP($A476,'Full dataset'!$A$4:$IE$190,2007+AI$1-$C476,FALSE)</f>
        <v>268</v>
      </c>
      <c r="AJ476">
        <f>VLOOKUP($A476,'Full dataset'!$A$4:$IE$190,2007+AJ$1-$C476,FALSE)</f>
        <v>10</v>
      </c>
      <c r="AK476">
        <f>VLOOKUP($A476,'Full dataset'!$A$4:$IE$190,2007+AK$1-$C476,FALSE)</f>
        <v>12</v>
      </c>
      <c r="AL476">
        <f>VLOOKUP($A476,'Full dataset'!$A$4:$IE$190,2007+AL$1-$C476,FALSE)</f>
        <v>71</v>
      </c>
      <c r="AM476" t="str">
        <f>VLOOKUP($A476,'Full dataset'!$A$4:$IE$190,2007+AM$1-$C476,FALSE)</f>
        <v>.</v>
      </c>
      <c r="AN476">
        <f>VLOOKUP($A476,'Full dataset'!$A$4:$IE$190,2007+AN$1-$C476,FALSE)</f>
        <v>8190</v>
      </c>
      <c r="AO476">
        <f>VLOOKUP($A476,'Full dataset'!$A$4:$IE$190,2007+AO$1-$C476,FALSE)</f>
        <v>6</v>
      </c>
      <c r="AP476" t="s">
        <v>726</v>
      </c>
      <c r="AQ476" t="s">
        <v>726</v>
      </c>
      <c r="AR476" t="s">
        <v>726</v>
      </c>
      <c r="AS476" t="s">
        <v>726</v>
      </c>
      <c r="AT476" t="s">
        <v>726</v>
      </c>
      <c r="AU476">
        <f>VLOOKUP(A476,'Full dataset'!$A$4:$II$190,$AU$1,FALSE)</f>
        <v>9999</v>
      </c>
      <c r="AV476">
        <v>0</v>
      </c>
      <c r="AW476">
        <f>VLOOKUP(A476,'Full dataset'!$A$5:$IM$190,247,FALSE)</f>
        <v>0</v>
      </c>
      <c r="AX476">
        <f>VLOOKUP(A476,'Full dataset'!$A$4:$II$190,242,FALSE)</f>
        <v>9999</v>
      </c>
      <c r="AY476">
        <f>VLOOKUP(A476,'Full dataset'!$A$5:$IM$190,246,FALSE)</f>
        <v>0</v>
      </c>
      <c r="AZ476">
        <v>9999</v>
      </c>
      <c r="BA476">
        <f>MAX(VLOOKUP($A476,'Full dataset'!$A$4:$IX$190,BA$1,FALSE),AW476)</f>
        <v>2</v>
      </c>
      <c r="BB476">
        <f>IF(VLOOKUP($A476,'Full dataset'!$A$4:$IX$190,BB$1,FALSE)&gt;0,VLOOKUP($A476,'Full dataset'!$A$4:$IX$190,BB$1,FALSE),AU476)</f>
        <v>2014</v>
      </c>
      <c r="BC476">
        <f>MAX(VLOOKUP($A476,'Full dataset'!$A$4:$IX$190,BC$1,FALSE),AY476)</f>
        <v>0</v>
      </c>
      <c r="BD476">
        <f>MAX(VLOOKUP($A476,'Full dataset'!$A$4:$IX$190,BD$1,FALSE),AX476)</f>
        <v>9999</v>
      </c>
      <c r="BE476">
        <f t="shared" si="45"/>
        <v>2014</v>
      </c>
      <c r="BF476">
        <f t="shared" si="46"/>
        <v>0</v>
      </c>
      <c r="BG476">
        <f t="shared" si="47"/>
        <v>0</v>
      </c>
      <c r="BH476">
        <f t="shared" si="42"/>
        <v>0</v>
      </c>
      <c r="BI476">
        <f t="shared" si="43"/>
        <v>0</v>
      </c>
      <c r="BO476">
        <f>IF(BF476=1,VLOOKUP($A476,'Full dataset'!$A$4:$IE$190,2007+BO$1-$C476,FALSE),0)</f>
        <v>0</v>
      </c>
      <c r="BP476">
        <f>IF(BF476=1,VLOOKUP($A476,'Full dataset'!$A$4:$IE$190,2007+BP$1-$C476,FALSE),0)</f>
        <v>0</v>
      </c>
      <c r="BQ476">
        <f>IF(BF476=1,VLOOKUP($A476,'Full dataset'!$A$4:$IE$190,2007+BQ$1-$C476,FALSE),0)</f>
        <v>0</v>
      </c>
      <c r="BR476">
        <f>IF($BG476=1,VLOOKUP($A476,'Full dataset'!$A$4:$IE$190,BR$1-2007+$C476,FALSE),0)</f>
        <v>0</v>
      </c>
      <c r="BS476">
        <f>IF($BG476=1,VLOOKUP($A476,'Full dataset'!$A$4:$IE$190,BS$1-2007+$C476,FALSE),0)</f>
        <v>0</v>
      </c>
      <c r="BT476">
        <f>IF($BG476=1,VLOOKUP($A476,'Full dataset'!$A$4:$IE$190,BT$1-2007+$C476,FALSE),0)</f>
        <v>0</v>
      </c>
      <c r="BU476">
        <f>IF($BG476=1,VLOOKUP($A476,'Full dataset'!$A$4:$IE$190,BU$1-2007+$C476,FALSE),0)</f>
        <v>0</v>
      </c>
      <c r="BV476">
        <f>IF($BG476=1,VLOOKUP($A476,'Full dataset'!$A$4:$IE$190,BV$1-2007+$C476,FALSE),0)</f>
        <v>0</v>
      </c>
      <c r="BW476">
        <f>IF($BG476=1,VLOOKUP($A476,'Full dataset'!$A$4:$IE$190,BW$1-2007+$C476,FALSE),0)</f>
        <v>0</v>
      </c>
      <c r="BX476">
        <f>IF($BG476=1,VLOOKUP($A476,'Full dataset'!$A$4:$IE$190,BX$1-2007+$C476,FALSE),0)</f>
        <v>0</v>
      </c>
    </row>
    <row r="477" spans="1:76" x14ac:dyDescent="0.25">
      <c r="A477">
        <v>103</v>
      </c>
      <c r="B477" t="s">
        <v>147</v>
      </c>
      <c r="C477">
        <v>2009</v>
      </c>
      <c r="D477" t="s">
        <v>582</v>
      </c>
      <c r="E477">
        <f t="shared" si="44"/>
        <v>0</v>
      </c>
      <c r="F477">
        <v>1</v>
      </c>
      <c r="G477">
        <v>22615</v>
      </c>
      <c r="H477">
        <v>1.8180721922984162</v>
      </c>
      <c r="I477">
        <v>6121</v>
      </c>
      <c r="J477">
        <v>1</v>
      </c>
      <c r="K477">
        <v>3157</v>
      </c>
      <c r="L477">
        <v>0.25379853685987619</v>
      </c>
      <c r="M477">
        <v>833</v>
      </c>
      <c r="N477">
        <v>2</v>
      </c>
      <c r="O477">
        <v>6026</v>
      </c>
      <c r="P477">
        <v>0.48444408714526893</v>
      </c>
      <c r="Q477">
        <v>55</v>
      </c>
      <c r="R477">
        <v>40118</v>
      </c>
      <c r="U477">
        <v>1</v>
      </c>
      <c r="V477">
        <v>1833</v>
      </c>
      <c r="W477">
        <v>218260</v>
      </c>
      <c r="X477">
        <v>49327</v>
      </c>
      <c r="Y477">
        <v>1</v>
      </c>
      <c r="Z477">
        <v>1</v>
      </c>
      <c r="AA477" t="s">
        <v>822</v>
      </c>
      <c r="AB477">
        <v>313344</v>
      </c>
      <c r="AC477">
        <f>VLOOKUP(A477,'Full dataset'!$A$4:$IE$190,2033-C477,FALSE)</f>
        <v>0.9</v>
      </c>
      <c r="AD477">
        <f>VLOOKUP(A477,'Full dataset'!$A$4:$IE$190,2041-C477,FALSE)</f>
        <v>12345</v>
      </c>
      <c r="AE477">
        <f>VLOOKUP(A477,'Full dataset'!$A$4:$IE$190,2050-C477,FALSE)</f>
        <v>0</v>
      </c>
      <c r="AF477">
        <v>0.45</v>
      </c>
      <c r="AG477" t="str">
        <f>VLOOKUP($A477,'Full dataset'!$A$4:$IE$190,2007+AG$1-$C477,FALSE)</f>
        <v>.</v>
      </c>
      <c r="AH477" t="str">
        <f>VLOOKUP($A477,'Full dataset'!$A$4:$IE$190,2007+AH$1-$C477,FALSE)</f>
        <v>.</v>
      </c>
      <c r="AI477">
        <f>VLOOKUP($A477,'Full dataset'!$A$4:$IE$190,2007+AI$1-$C477,FALSE)</f>
        <v>2900</v>
      </c>
      <c r="AJ477">
        <f>VLOOKUP($A477,'Full dataset'!$A$4:$IE$190,2007+AJ$1-$C477,FALSE)</f>
        <v>-1135</v>
      </c>
      <c r="AK477">
        <f>VLOOKUP($A477,'Full dataset'!$A$4:$IE$190,2007+AK$1-$C477,FALSE)</f>
        <v>21</v>
      </c>
      <c r="AL477">
        <f>VLOOKUP($A477,'Full dataset'!$A$4:$IE$190,2007+AL$1-$C477,FALSE)</f>
        <v>45</v>
      </c>
      <c r="AM477" t="str">
        <f>VLOOKUP($A477,'Full dataset'!$A$4:$IE$190,2007+AM$1-$C477,FALSE)</f>
        <v>.</v>
      </c>
      <c r="AN477">
        <f>VLOOKUP($A477,'Full dataset'!$A$4:$IE$190,2007+AN$1-$C477,FALSE)</f>
        <v>2862</v>
      </c>
      <c r="AO477">
        <f>VLOOKUP($A477,'Full dataset'!$A$4:$IE$190,2007+AO$1-$C477,FALSE)</f>
        <v>12</v>
      </c>
      <c r="AP477" t="s">
        <v>726</v>
      </c>
      <c r="AQ477" t="s">
        <v>726</v>
      </c>
      <c r="AR477" t="s">
        <v>726</v>
      </c>
      <c r="AS477" t="s">
        <v>726</v>
      </c>
      <c r="AT477" t="s">
        <v>726</v>
      </c>
      <c r="AU477">
        <f>VLOOKUP(A477,'Full dataset'!$A$4:$II$190,$AU$1,FALSE)</f>
        <v>2008</v>
      </c>
      <c r="AV477">
        <v>1</v>
      </c>
      <c r="AW477">
        <f>VLOOKUP(A477,'Full dataset'!$A$5:$IM$190,247,FALSE)</f>
        <v>1</v>
      </c>
      <c r="AX477">
        <f>VLOOKUP(A477,'Full dataset'!$A$4:$II$190,242,FALSE)</f>
        <v>2008</v>
      </c>
      <c r="AY477">
        <f>VLOOKUP(A477,'Full dataset'!$A$5:$IM$190,246,FALSE)</f>
        <v>1</v>
      </c>
      <c r="AZ477">
        <v>9999</v>
      </c>
      <c r="BA477">
        <f>MAX(VLOOKUP($A477,'Full dataset'!$A$4:$IX$190,BA$1,FALSE),AW477)</f>
        <v>2</v>
      </c>
      <c r="BB477">
        <f>IF(VLOOKUP($A477,'Full dataset'!$A$4:$IX$190,BB$1,FALSE)&gt;0,VLOOKUP($A477,'Full dataset'!$A$4:$IX$190,BB$1,FALSE),AU477)</f>
        <v>2009</v>
      </c>
      <c r="BC477">
        <f>MAX(VLOOKUP($A477,'Full dataset'!$A$4:$IX$190,BC$1,FALSE),AY477)</f>
        <v>2</v>
      </c>
      <c r="BD477">
        <f>MAX(VLOOKUP($A477,'Full dataset'!$A$4:$IX$190,BD$1,FALSE),AX477)</f>
        <v>2008</v>
      </c>
      <c r="BE477">
        <f t="shared" si="45"/>
        <v>2008</v>
      </c>
      <c r="BF477">
        <f t="shared" si="46"/>
        <v>1</v>
      </c>
      <c r="BG477">
        <f t="shared" si="47"/>
        <v>1</v>
      </c>
      <c r="BH477">
        <f t="shared" si="42"/>
        <v>0</v>
      </c>
      <c r="BI477">
        <f t="shared" si="43"/>
        <v>1</v>
      </c>
      <c r="BO477">
        <f>IF(BF477=1,VLOOKUP($A477,'Full dataset'!$A$4:$IE$190,2007+BO$1-$C477,FALSE),0)</f>
        <v>0</v>
      </c>
      <c r="BP477">
        <f>IF(BF477=1,VLOOKUP($A477,'Full dataset'!$A$4:$IE$190,2007+BP$1-$C477,FALSE),0)</f>
        <v>0</v>
      </c>
      <c r="BQ477">
        <f>IF(BF477=1,VLOOKUP($A477,'Full dataset'!$A$4:$IE$190,2007+BQ$1-$C477,FALSE),0)</f>
        <v>0</v>
      </c>
      <c r="BR477">
        <f>IF($BG477=1,VLOOKUP($A477,'Full dataset'!$A$4:$IE$190,BR$1-2007+$C477,FALSE),0)</f>
        <v>170</v>
      </c>
      <c r="BS477">
        <f>IF($BG477=1,VLOOKUP($A477,'Full dataset'!$A$4:$IE$190,BS$1-2007+$C477,FALSE),0)</f>
        <v>1848</v>
      </c>
      <c r="BT477">
        <f>IF($BG477=1,VLOOKUP($A477,'Full dataset'!$A$4:$IE$190,BT$1-2007+$C477,FALSE),0)</f>
        <v>9053</v>
      </c>
      <c r="BU477">
        <f>IF($BG477=1,VLOOKUP($A477,'Full dataset'!$A$4:$IE$190,BU$1-2007+$C477,FALSE),0)</f>
        <v>121</v>
      </c>
      <c r="BV477">
        <f>IF($BG477=1,VLOOKUP($A477,'Full dataset'!$A$4:$IE$190,BV$1-2007+$C477,FALSE),0)</f>
        <v>14</v>
      </c>
      <c r="BW477">
        <f>IF($BG477=1,VLOOKUP($A477,'Full dataset'!$A$4:$IE$190,BW$1-2007+$C477,FALSE),0)</f>
        <v>110</v>
      </c>
      <c r="BX477">
        <f>IF($BG477=1,VLOOKUP($A477,'Full dataset'!$A$4:$IE$190,BX$1-2007+$C477,FALSE),0)</f>
        <v>113</v>
      </c>
    </row>
    <row r="478" spans="1:76" x14ac:dyDescent="0.25">
      <c r="A478">
        <v>104</v>
      </c>
      <c r="B478" t="s">
        <v>148</v>
      </c>
      <c r="C478">
        <v>2009</v>
      </c>
      <c r="D478" t="s">
        <v>582</v>
      </c>
      <c r="E478">
        <f t="shared" si="44"/>
        <v>0</v>
      </c>
      <c r="F478">
        <v>1</v>
      </c>
      <c r="G478">
        <v>13347</v>
      </c>
      <c r="H478">
        <v>4.0323262839879153</v>
      </c>
      <c r="I478">
        <v>3532</v>
      </c>
      <c r="J478">
        <v>0</v>
      </c>
      <c r="N478">
        <v>0</v>
      </c>
      <c r="U478">
        <v>1</v>
      </c>
      <c r="V478">
        <v>364</v>
      </c>
      <c r="W478">
        <v>16537</v>
      </c>
      <c r="X478">
        <v>17142</v>
      </c>
      <c r="Y478">
        <v>1</v>
      </c>
      <c r="Z478">
        <v>1</v>
      </c>
      <c r="AA478" t="s">
        <v>823</v>
      </c>
      <c r="AB478">
        <v>122630</v>
      </c>
      <c r="AC478">
        <f>VLOOKUP(A478,'Full dataset'!$A$4:$IE$190,2033-C478,FALSE)</f>
        <v>2</v>
      </c>
      <c r="AD478">
        <f>VLOOKUP(A478,'Full dataset'!$A$4:$IE$190,2041-C478,FALSE)</f>
        <v>3368</v>
      </c>
      <c r="AE478">
        <f>VLOOKUP(A478,'Full dataset'!$A$4:$IE$190,2050-C478,FALSE)</f>
        <v>0</v>
      </c>
      <c r="AF478">
        <v>1</v>
      </c>
      <c r="AG478" t="str">
        <f>VLOOKUP($A478,'Full dataset'!$A$4:$IE$190,2007+AG$1-$C478,FALSE)</f>
        <v>.</v>
      </c>
      <c r="AH478" t="str">
        <f>VLOOKUP($A478,'Full dataset'!$A$4:$IE$190,2007+AH$1-$C478,FALSE)</f>
        <v>.</v>
      </c>
      <c r="AI478">
        <f>VLOOKUP($A478,'Full dataset'!$A$4:$IE$190,2007+AI$1-$C478,FALSE)</f>
        <v>8400</v>
      </c>
      <c r="AJ478">
        <f>VLOOKUP($A478,'Full dataset'!$A$4:$IE$190,2007+AJ$1-$C478,FALSE)</f>
        <v>-14</v>
      </c>
      <c r="AK478">
        <f>VLOOKUP($A478,'Full dataset'!$A$4:$IE$190,2007+AK$1-$C478,FALSE)</f>
        <v>0</v>
      </c>
      <c r="AL478">
        <f>VLOOKUP($A478,'Full dataset'!$A$4:$IE$190,2007+AL$1-$C478,FALSE)</f>
        <v>39</v>
      </c>
      <c r="AM478" t="str">
        <f>VLOOKUP($A478,'Full dataset'!$A$4:$IE$190,2007+AM$1-$C478,FALSE)</f>
        <v>.</v>
      </c>
      <c r="AN478">
        <f>VLOOKUP($A478,'Full dataset'!$A$4:$IE$190,2007+AN$1-$C478,FALSE)</f>
        <v>3609</v>
      </c>
      <c r="AO478">
        <f>VLOOKUP($A478,'Full dataset'!$A$4:$IE$190,2007+AO$1-$C478,FALSE)</f>
        <v>2</v>
      </c>
      <c r="AP478" t="s">
        <v>726</v>
      </c>
      <c r="AQ478" t="s">
        <v>726</v>
      </c>
      <c r="AR478" t="s">
        <v>726</v>
      </c>
      <c r="AS478" t="s">
        <v>726</v>
      </c>
      <c r="AT478" t="s">
        <v>726</v>
      </c>
      <c r="AU478">
        <f>VLOOKUP(A478,'Full dataset'!$A$4:$II$190,$AU$1,FALSE)</f>
        <v>2011</v>
      </c>
      <c r="AV478">
        <v>0</v>
      </c>
      <c r="AW478">
        <f>VLOOKUP(A478,'Full dataset'!$A$5:$IM$190,247,FALSE)</f>
        <v>1</v>
      </c>
      <c r="AX478">
        <f>VLOOKUP(A478,'Full dataset'!$A$4:$II$190,242,FALSE)</f>
        <v>9999</v>
      </c>
      <c r="AY478">
        <f>VLOOKUP(A478,'Full dataset'!$A$5:$IM$190,246,FALSE)</f>
        <v>1</v>
      </c>
      <c r="AZ478">
        <v>9999</v>
      </c>
      <c r="BA478">
        <f>MAX(VLOOKUP($A478,'Full dataset'!$A$4:$IX$190,BA$1,FALSE),AW478)</f>
        <v>2</v>
      </c>
      <c r="BB478">
        <f>IF(VLOOKUP($A478,'Full dataset'!$A$4:$IX$190,BB$1,FALSE)&gt;0,VLOOKUP($A478,'Full dataset'!$A$4:$IX$190,BB$1,FALSE),AU478)</f>
        <v>2011</v>
      </c>
      <c r="BC478">
        <f>MAX(VLOOKUP($A478,'Full dataset'!$A$4:$IX$190,BC$1,FALSE),AY478)</f>
        <v>1</v>
      </c>
      <c r="BD478">
        <f>MAX(VLOOKUP($A478,'Full dataset'!$A$4:$IX$190,BD$1,FALSE),AX478)</f>
        <v>9999</v>
      </c>
      <c r="BE478">
        <f t="shared" si="45"/>
        <v>2011</v>
      </c>
      <c r="BF478">
        <f t="shared" si="46"/>
        <v>0</v>
      </c>
      <c r="BG478">
        <f t="shared" si="47"/>
        <v>0</v>
      </c>
      <c r="BH478">
        <f t="shared" si="42"/>
        <v>0</v>
      </c>
      <c r="BI478">
        <f t="shared" si="43"/>
        <v>0</v>
      </c>
      <c r="BO478">
        <f>IF(BF478=1,VLOOKUP($A478,'Full dataset'!$A$4:$IE$190,2007+BO$1-$C478,FALSE),0)</f>
        <v>0</v>
      </c>
      <c r="BP478">
        <f>IF(BF478=1,VLOOKUP($A478,'Full dataset'!$A$4:$IE$190,2007+BP$1-$C478,FALSE),0)</f>
        <v>0</v>
      </c>
      <c r="BQ478">
        <f>IF(BF478=1,VLOOKUP($A478,'Full dataset'!$A$4:$IE$190,2007+BQ$1-$C478,FALSE),0)</f>
        <v>0</v>
      </c>
      <c r="BR478">
        <f>IF($BG478=1,VLOOKUP($A478,'Full dataset'!$A$4:$IE$190,BR$1-2007+$C478,FALSE),0)</f>
        <v>0</v>
      </c>
      <c r="BS478">
        <f>IF($BG478=1,VLOOKUP($A478,'Full dataset'!$A$4:$IE$190,BS$1-2007+$C478,FALSE),0)</f>
        <v>0</v>
      </c>
      <c r="BT478">
        <f>IF($BG478=1,VLOOKUP($A478,'Full dataset'!$A$4:$IE$190,BT$1-2007+$C478,FALSE),0)</f>
        <v>0</v>
      </c>
      <c r="BU478">
        <f>IF($BG478=1,VLOOKUP($A478,'Full dataset'!$A$4:$IE$190,BU$1-2007+$C478,FALSE),0)</f>
        <v>0</v>
      </c>
      <c r="BV478">
        <f>IF($BG478=1,VLOOKUP($A478,'Full dataset'!$A$4:$IE$190,BV$1-2007+$C478,FALSE),0)</f>
        <v>0</v>
      </c>
      <c r="BW478">
        <f>IF($BG478=1,VLOOKUP($A478,'Full dataset'!$A$4:$IE$190,BW$1-2007+$C478,FALSE),0)</f>
        <v>0</v>
      </c>
      <c r="BX478">
        <f>IF($BG478=1,VLOOKUP($A478,'Full dataset'!$A$4:$IE$190,BX$1-2007+$C478,FALSE),0)</f>
        <v>0</v>
      </c>
    </row>
    <row r="479" spans="1:76" x14ac:dyDescent="0.25">
      <c r="A479">
        <v>105</v>
      </c>
      <c r="B479" t="s">
        <v>149</v>
      </c>
      <c r="C479">
        <v>2009</v>
      </c>
      <c r="D479" t="s">
        <v>582</v>
      </c>
      <c r="E479">
        <f t="shared" si="44"/>
        <v>0</v>
      </c>
      <c r="F479">
        <v>0</v>
      </c>
      <c r="J479">
        <v>0</v>
      </c>
      <c r="N479">
        <v>0</v>
      </c>
      <c r="U479">
        <v>1</v>
      </c>
      <c r="V479">
        <v>59</v>
      </c>
      <c r="W479">
        <v>12892</v>
      </c>
      <c r="X479">
        <v>1793</v>
      </c>
      <c r="Y479">
        <v>1</v>
      </c>
      <c r="Z479">
        <v>0</v>
      </c>
      <c r="AA479" t="s">
        <v>824</v>
      </c>
      <c r="AB479">
        <v>5135</v>
      </c>
      <c r="AC479">
        <f>VLOOKUP(A479,'Full dataset'!$A$4:$IE$190,2033-C479,FALSE)</f>
        <v>1.6</v>
      </c>
      <c r="AD479">
        <f>VLOOKUP(A479,'Full dataset'!$A$4:$IE$190,2041-C479,FALSE)</f>
        <v>3733</v>
      </c>
      <c r="AE479">
        <f>VLOOKUP(A479,'Full dataset'!$A$4:$IE$190,2050-C479,FALSE)</f>
        <v>0</v>
      </c>
      <c r="AF479">
        <v>0.8</v>
      </c>
      <c r="AG479" t="str">
        <f>VLOOKUP($A479,'Full dataset'!$A$4:$IE$190,2007+AG$1-$C479,FALSE)</f>
        <v>.</v>
      </c>
      <c r="AH479" t="str">
        <f>VLOOKUP($A479,'Full dataset'!$A$4:$IE$190,2007+AH$1-$C479,FALSE)</f>
        <v>.</v>
      </c>
      <c r="AI479">
        <f>VLOOKUP($A479,'Full dataset'!$A$4:$IE$190,2007+AI$1-$C479,FALSE)</f>
        <v>499</v>
      </c>
      <c r="AJ479">
        <f>VLOOKUP($A479,'Full dataset'!$A$4:$IE$190,2007+AJ$1-$C479,FALSE)</f>
        <v>220</v>
      </c>
      <c r="AK479">
        <f>VLOOKUP($A479,'Full dataset'!$A$4:$IE$190,2007+AK$1-$C479,FALSE)</f>
        <v>8</v>
      </c>
      <c r="AL479">
        <f>VLOOKUP($A479,'Full dataset'!$A$4:$IE$190,2007+AL$1-$C479,FALSE)</f>
        <v>81</v>
      </c>
      <c r="AM479" t="str">
        <f>VLOOKUP($A479,'Full dataset'!$A$4:$IE$190,2007+AM$1-$C479,FALSE)</f>
        <v>.</v>
      </c>
      <c r="AN479">
        <f>VLOOKUP($A479,'Full dataset'!$A$4:$IE$190,2007+AN$1-$C479,FALSE)</f>
        <v>12838</v>
      </c>
      <c r="AO479">
        <f>VLOOKUP($A479,'Full dataset'!$A$4:$IE$190,2007+AO$1-$C479,FALSE)</f>
        <v>6</v>
      </c>
      <c r="AP479" t="s">
        <v>726</v>
      </c>
      <c r="AQ479" t="s">
        <v>726</v>
      </c>
      <c r="AR479" t="s">
        <v>726</v>
      </c>
      <c r="AS479" t="s">
        <v>726</v>
      </c>
      <c r="AT479" t="s">
        <v>726</v>
      </c>
      <c r="AU479">
        <f>VLOOKUP(A479,'Full dataset'!$A$4:$II$190,$AU$1,FALSE)</f>
        <v>2008</v>
      </c>
      <c r="AV479">
        <v>0</v>
      </c>
      <c r="AW479">
        <f>VLOOKUP(A479,'Full dataset'!$A$5:$IM$190,247,FALSE)</f>
        <v>1</v>
      </c>
      <c r="AX479">
        <f>VLOOKUP(A479,'Full dataset'!$A$4:$II$190,242,FALSE)</f>
        <v>2008</v>
      </c>
      <c r="AY479">
        <f>VLOOKUP(A479,'Full dataset'!$A$5:$IM$190,246,FALSE)</f>
        <v>1</v>
      </c>
      <c r="AZ479">
        <v>9999</v>
      </c>
      <c r="BA479">
        <f>MAX(VLOOKUP($A479,'Full dataset'!$A$4:$IX$190,BA$1,FALSE),AW479)</f>
        <v>1</v>
      </c>
      <c r="BB479">
        <f>IF(VLOOKUP($A479,'Full dataset'!$A$4:$IX$190,BB$1,FALSE)&gt;0,VLOOKUP($A479,'Full dataset'!$A$4:$IX$190,BB$1,FALSE),AU479)</f>
        <v>2008</v>
      </c>
      <c r="BC479">
        <f>MAX(VLOOKUP($A479,'Full dataset'!$A$4:$IX$190,BC$1,FALSE),AY479)</f>
        <v>1</v>
      </c>
      <c r="BD479">
        <f>MAX(VLOOKUP($A479,'Full dataset'!$A$4:$IX$190,BD$1,FALSE),AX479)</f>
        <v>2008</v>
      </c>
      <c r="BE479">
        <f t="shared" si="45"/>
        <v>2008</v>
      </c>
      <c r="BF479">
        <f t="shared" si="46"/>
        <v>0</v>
      </c>
      <c r="BG479">
        <f t="shared" si="47"/>
        <v>0</v>
      </c>
      <c r="BH479">
        <f t="shared" si="42"/>
        <v>0</v>
      </c>
      <c r="BI479">
        <f t="shared" si="43"/>
        <v>0</v>
      </c>
      <c r="BO479">
        <f>IF(BF479=1,VLOOKUP($A479,'Full dataset'!$A$4:$IE$190,2007+BO$1-$C479,FALSE),0)</f>
        <v>0</v>
      </c>
      <c r="BP479">
        <f>IF(BF479=1,VLOOKUP($A479,'Full dataset'!$A$4:$IE$190,2007+BP$1-$C479,FALSE),0)</f>
        <v>0</v>
      </c>
      <c r="BQ479">
        <f>IF(BF479=1,VLOOKUP($A479,'Full dataset'!$A$4:$IE$190,2007+BQ$1-$C479,FALSE),0)</f>
        <v>0</v>
      </c>
      <c r="BR479">
        <f>IF($BG479=1,VLOOKUP($A479,'Full dataset'!$A$4:$IE$190,BR$1-2007+$C479,FALSE),0)</f>
        <v>0</v>
      </c>
      <c r="BS479">
        <f>IF($BG479=1,VLOOKUP($A479,'Full dataset'!$A$4:$IE$190,BS$1-2007+$C479,FALSE),0)</f>
        <v>0</v>
      </c>
      <c r="BT479">
        <f>IF($BG479=1,VLOOKUP($A479,'Full dataset'!$A$4:$IE$190,BT$1-2007+$C479,FALSE),0)</f>
        <v>0</v>
      </c>
      <c r="BU479">
        <f>IF($BG479=1,VLOOKUP($A479,'Full dataset'!$A$4:$IE$190,BU$1-2007+$C479,FALSE),0)</f>
        <v>0</v>
      </c>
      <c r="BV479">
        <f>IF($BG479=1,VLOOKUP($A479,'Full dataset'!$A$4:$IE$190,BV$1-2007+$C479,FALSE),0)</f>
        <v>0</v>
      </c>
      <c r="BW479">
        <f>IF($BG479=1,VLOOKUP($A479,'Full dataset'!$A$4:$IE$190,BW$1-2007+$C479,FALSE),0)</f>
        <v>0</v>
      </c>
      <c r="BX479">
        <f>IF($BG479=1,VLOOKUP($A479,'Full dataset'!$A$4:$IE$190,BX$1-2007+$C479,FALSE),0)</f>
        <v>0</v>
      </c>
    </row>
    <row r="480" spans="1:76" x14ac:dyDescent="0.25">
      <c r="A480">
        <v>106</v>
      </c>
      <c r="B480" t="s">
        <v>150</v>
      </c>
      <c r="C480">
        <v>2009</v>
      </c>
      <c r="D480" t="s">
        <v>582</v>
      </c>
      <c r="E480">
        <f t="shared" si="44"/>
        <v>0</v>
      </c>
      <c r="F480">
        <v>1</v>
      </c>
      <c r="G480">
        <v>4458</v>
      </c>
      <c r="H480">
        <v>2.5315161839863713</v>
      </c>
      <c r="I480">
        <v>1172</v>
      </c>
      <c r="J480">
        <v>0</v>
      </c>
      <c r="N480">
        <v>0</v>
      </c>
      <c r="U480">
        <v>1</v>
      </c>
      <c r="V480">
        <v>605</v>
      </c>
      <c r="W480">
        <v>16200</v>
      </c>
      <c r="X480">
        <v>6704</v>
      </c>
      <c r="Y480">
        <v>1</v>
      </c>
      <c r="Z480">
        <v>0</v>
      </c>
      <c r="AA480" t="s">
        <v>825</v>
      </c>
      <c r="AB480">
        <v>26738</v>
      </c>
      <c r="AC480">
        <f>VLOOKUP(A480,'Full dataset'!$A$4:$IE$190,2033-C480,FALSE)</f>
        <v>1</v>
      </c>
      <c r="AD480">
        <f>VLOOKUP(A480,'Full dataset'!$A$4:$IE$190,2041-C480,FALSE)</f>
        <v>1934</v>
      </c>
      <c r="AE480">
        <f>VLOOKUP(A480,'Full dataset'!$A$4:$IE$190,2050-C480,FALSE)</f>
        <v>0</v>
      </c>
      <c r="AF480">
        <v>0.5</v>
      </c>
      <c r="AG480" t="str">
        <f>VLOOKUP($A480,'Full dataset'!$A$4:$IE$190,2007+AG$1-$C480,FALSE)</f>
        <v>.</v>
      </c>
      <c r="AH480" t="str">
        <f>VLOOKUP($A480,'Full dataset'!$A$4:$IE$190,2007+AH$1-$C480,FALSE)</f>
        <v>.</v>
      </c>
      <c r="AI480">
        <f>VLOOKUP($A480,'Full dataset'!$A$4:$IE$190,2007+AI$1-$C480,FALSE)</f>
        <v>3072</v>
      </c>
      <c r="AJ480">
        <f>VLOOKUP($A480,'Full dataset'!$A$4:$IE$190,2007+AJ$1-$C480,FALSE)</f>
        <v>-233</v>
      </c>
      <c r="AK480" t="str">
        <f>VLOOKUP($A480,'Full dataset'!$A$4:$IE$190,2007+AK$1-$C480,FALSE)</f>
        <v>.</v>
      </c>
      <c r="AL480">
        <f>VLOOKUP($A480,'Full dataset'!$A$4:$IE$190,2007+AL$1-$C480,FALSE)</f>
        <v>26</v>
      </c>
      <c r="AM480" t="str">
        <f>VLOOKUP($A480,'Full dataset'!$A$4:$IE$190,2007+AM$1-$C480,FALSE)</f>
        <v>.</v>
      </c>
      <c r="AN480">
        <f>VLOOKUP($A480,'Full dataset'!$A$4:$IE$190,2007+AN$1-$C480,FALSE)</f>
        <v>165</v>
      </c>
      <c r="AO480">
        <f>VLOOKUP($A480,'Full dataset'!$A$4:$IE$190,2007+AO$1-$C480,FALSE)</f>
        <v>5</v>
      </c>
      <c r="AP480" t="s">
        <v>726</v>
      </c>
      <c r="AQ480" t="s">
        <v>726</v>
      </c>
      <c r="AR480" t="s">
        <v>726</v>
      </c>
      <c r="AS480" t="s">
        <v>726</v>
      </c>
      <c r="AT480" t="s">
        <v>726</v>
      </c>
      <c r="AU480">
        <f>VLOOKUP(A480,'Full dataset'!$A$4:$II$190,$AU$1,FALSE)</f>
        <v>2009</v>
      </c>
      <c r="AV480">
        <v>0</v>
      </c>
      <c r="AW480">
        <f>VLOOKUP(A480,'Full dataset'!$A$5:$IM$190,247,FALSE)</f>
        <v>1</v>
      </c>
      <c r="AX480">
        <f>VLOOKUP(A480,'Full dataset'!$A$4:$II$190,242,FALSE)</f>
        <v>2012</v>
      </c>
      <c r="AY480">
        <f>VLOOKUP(A480,'Full dataset'!$A$5:$IM$190,246,FALSE)</f>
        <v>1</v>
      </c>
      <c r="AZ480">
        <v>9999</v>
      </c>
      <c r="BA480">
        <f>MAX(VLOOKUP($A480,'Full dataset'!$A$4:$IX$190,BA$1,FALSE),AW480)</f>
        <v>2</v>
      </c>
      <c r="BB480">
        <f>IF(VLOOKUP($A480,'Full dataset'!$A$4:$IX$190,BB$1,FALSE)&gt;0,VLOOKUP($A480,'Full dataset'!$A$4:$IX$190,BB$1,FALSE),AU480)</f>
        <v>2013</v>
      </c>
      <c r="BC480">
        <f>MAX(VLOOKUP($A480,'Full dataset'!$A$4:$IX$190,BC$1,FALSE),AY480)</f>
        <v>1</v>
      </c>
      <c r="BD480">
        <f>MAX(VLOOKUP($A480,'Full dataset'!$A$4:$IX$190,BD$1,FALSE),AX480)</f>
        <v>2012</v>
      </c>
      <c r="BE480">
        <f t="shared" si="45"/>
        <v>2012</v>
      </c>
      <c r="BF480">
        <f t="shared" si="46"/>
        <v>0</v>
      </c>
      <c r="BG480">
        <f t="shared" si="47"/>
        <v>0</v>
      </c>
      <c r="BH480">
        <f t="shared" si="42"/>
        <v>0</v>
      </c>
      <c r="BI480">
        <f t="shared" si="43"/>
        <v>0</v>
      </c>
      <c r="BO480">
        <f>IF(BF480=1,VLOOKUP($A480,'Full dataset'!$A$4:$IE$190,2007+BO$1-$C480,FALSE),0)</f>
        <v>0</v>
      </c>
      <c r="BP480">
        <f>IF(BF480=1,VLOOKUP($A480,'Full dataset'!$A$4:$IE$190,2007+BP$1-$C480,FALSE),0)</f>
        <v>0</v>
      </c>
      <c r="BQ480">
        <f>IF(BF480=1,VLOOKUP($A480,'Full dataset'!$A$4:$IE$190,2007+BQ$1-$C480,FALSE),0)</f>
        <v>0</v>
      </c>
      <c r="BR480">
        <f>IF($BG480=1,VLOOKUP($A480,'Full dataset'!$A$4:$IE$190,BR$1-2007+$C480,FALSE),0)</f>
        <v>0</v>
      </c>
      <c r="BS480">
        <f>IF($BG480=1,VLOOKUP($A480,'Full dataset'!$A$4:$IE$190,BS$1-2007+$C480,FALSE),0)</f>
        <v>0</v>
      </c>
      <c r="BT480">
        <f>IF($BG480=1,VLOOKUP($A480,'Full dataset'!$A$4:$IE$190,BT$1-2007+$C480,FALSE),0)</f>
        <v>0</v>
      </c>
      <c r="BU480">
        <f>IF($BG480=1,VLOOKUP($A480,'Full dataset'!$A$4:$IE$190,BU$1-2007+$C480,FALSE),0)</f>
        <v>0</v>
      </c>
      <c r="BV480">
        <f>IF($BG480=1,VLOOKUP($A480,'Full dataset'!$A$4:$IE$190,BV$1-2007+$C480,FALSE),0)</f>
        <v>0</v>
      </c>
      <c r="BW480">
        <f>IF($BG480=1,VLOOKUP($A480,'Full dataset'!$A$4:$IE$190,BW$1-2007+$C480,FALSE),0)</f>
        <v>0</v>
      </c>
      <c r="BX480">
        <f>IF($BG480=1,VLOOKUP($A480,'Full dataset'!$A$4:$IE$190,BX$1-2007+$C480,FALSE),0)</f>
        <v>0</v>
      </c>
    </row>
    <row r="481" spans="1:76" x14ac:dyDescent="0.25">
      <c r="A481">
        <v>107</v>
      </c>
      <c r="B481" t="s">
        <v>151</v>
      </c>
      <c r="C481">
        <v>2009</v>
      </c>
      <c r="D481" t="s">
        <v>591</v>
      </c>
      <c r="E481">
        <f t="shared" si="44"/>
        <v>1</v>
      </c>
      <c r="F481">
        <v>1</v>
      </c>
      <c r="G481">
        <v>14174</v>
      </c>
      <c r="H481">
        <v>4.5546272493573268</v>
      </c>
      <c r="I481">
        <v>4817</v>
      </c>
      <c r="J481">
        <v>0</v>
      </c>
      <c r="N481">
        <v>1</v>
      </c>
      <c r="O481">
        <v>597</v>
      </c>
      <c r="P481">
        <v>0.19183804627249357</v>
      </c>
      <c r="Q481">
        <v>25</v>
      </c>
      <c r="R481">
        <v>40603</v>
      </c>
      <c r="S481">
        <v>3576</v>
      </c>
      <c r="T481">
        <v>334210</v>
      </c>
      <c r="U481">
        <v>1</v>
      </c>
      <c r="V481">
        <v>2</v>
      </c>
      <c r="W481">
        <v>77</v>
      </c>
      <c r="X481">
        <v>6</v>
      </c>
      <c r="Y481">
        <v>1</v>
      </c>
      <c r="Z481">
        <v>1</v>
      </c>
      <c r="AA481" t="s">
        <v>826</v>
      </c>
      <c r="AB481">
        <v>91195</v>
      </c>
      <c r="AC481">
        <f>VLOOKUP(A481,'Full dataset'!$A$4:$IE$190,2033-C481,FALSE)</f>
        <v>0</v>
      </c>
      <c r="AD481">
        <f>VLOOKUP(A481,'Full dataset'!$A$4:$IE$190,2041-C481,FALSE)</f>
        <v>2873</v>
      </c>
      <c r="AE481">
        <f>VLOOKUP(A481,'Full dataset'!$A$4:$IE$190,2050-C481,FALSE)</f>
        <v>0</v>
      </c>
      <c r="AF481">
        <v>0</v>
      </c>
      <c r="AG481">
        <f>VLOOKUP($A481,'Full dataset'!$A$4:$IE$190,2007+AG$1-$C481,FALSE)</f>
        <v>-76.584999999999994</v>
      </c>
      <c r="AH481">
        <f>VLOOKUP($A481,'Full dataset'!$A$4:$IE$190,2007+AH$1-$C481,FALSE)</f>
        <v>3660.703</v>
      </c>
      <c r="AI481">
        <f>VLOOKUP($A481,'Full dataset'!$A$4:$IE$190,2007+AI$1-$C481,FALSE)</f>
        <v>1952.9259999999999</v>
      </c>
      <c r="AJ481">
        <f>VLOOKUP($A481,'Full dataset'!$A$4:$IE$190,2007+AJ$1-$C481,FALSE)</f>
        <v>806</v>
      </c>
      <c r="AK481" t="str">
        <f>VLOOKUP($A481,'Full dataset'!$A$4:$IE$190,2007+AK$1-$C481,FALSE)</f>
        <v>.</v>
      </c>
      <c r="AL481" t="str">
        <f>VLOOKUP($A481,'Full dataset'!$A$4:$IE$190,2007+AL$1-$C481,FALSE)</f>
        <v>.</v>
      </c>
      <c r="AM481" t="str">
        <f>VLOOKUP($A481,'Full dataset'!$A$4:$IE$190,2007+AM$1-$C481,FALSE)</f>
        <v>.</v>
      </c>
      <c r="AN481">
        <f>VLOOKUP($A481,'Full dataset'!$A$4:$IE$190,2007+AN$1-$C481,FALSE)</f>
        <v>28254</v>
      </c>
      <c r="AO481">
        <f>VLOOKUP($A481,'Full dataset'!$A$4:$IE$190,2007+AO$1-$C481,FALSE)</f>
        <v>3</v>
      </c>
      <c r="AP481" t="s">
        <v>726</v>
      </c>
      <c r="AQ481" t="s">
        <v>726</v>
      </c>
      <c r="AR481" t="s">
        <v>726</v>
      </c>
      <c r="AS481" t="s">
        <v>726</v>
      </c>
      <c r="AT481" t="s">
        <v>726</v>
      </c>
      <c r="AU481">
        <f>VLOOKUP(A481,'Full dataset'!$A$4:$II$190,$AU$1,FALSE)</f>
        <v>2015</v>
      </c>
      <c r="AV481">
        <v>0</v>
      </c>
      <c r="AW481">
        <f>VLOOKUP(A481,'Full dataset'!$A$5:$IM$190,247,FALSE)</f>
        <v>1</v>
      </c>
      <c r="AX481">
        <f>VLOOKUP(A481,'Full dataset'!$A$4:$II$190,242,FALSE)</f>
        <v>2008</v>
      </c>
      <c r="AY481">
        <f>VLOOKUP(A481,'Full dataset'!$A$5:$IM$190,246,FALSE)</f>
        <v>1</v>
      </c>
      <c r="AZ481">
        <v>9999</v>
      </c>
      <c r="BA481">
        <f>MAX(VLOOKUP($A481,'Full dataset'!$A$4:$IX$190,BA$1,FALSE),AW481)</f>
        <v>1</v>
      </c>
      <c r="BB481">
        <f>IF(VLOOKUP($A481,'Full dataset'!$A$4:$IX$190,BB$1,FALSE)&gt;0,VLOOKUP($A481,'Full dataset'!$A$4:$IX$190,BB$1,FALSE),AU481)</f>
        <v>2015</v>
      </c>
      <c r="BC481">
        <f>MAX(VLOOKUP($A481,'Full dataset'!$A$4:$IX$190,BC$1,FALSE),AY481)</f>
        <v>1</v>
      </c>
      <c r="BD481">
        <f>MAX(VLOOKUP($A481,'Full dataset'!$A$4:$IX$190,BD$1,FALSE),AX481)</f>
        <v>2008</v>
      </c>
      <c r="BE481">
        <f t="shared" si="45"/>
        <v>2008</v>
      </c>
      <c r="BF481">
        <f t="shared" si="46"/>
        <v>0</v>
      </c>
      <c r="BG481">
        <f t="shared" si="47"/>
        <v>0</v>
      </c>
      <c r="BH481">
        <f t="shared" si="42"/>
        <v>0</v>
      </c>
      <c r="BI481">
        <f t="shared" si="43"/>
        <v>0</v>
      </c>
      <c r="BO481">
        <f>IF(BF481=1,VLOOKUP($A481,'Full dataset'!$A$4:$IE$190,2007+BO$1-$C481,FALSE),0)</f>
        <v>0</v>
      </c>
      <c r="BP481">
        <f>IF(BF481=1,VLOOKUP($A481,'Full dataset'!$A$4:$IE$190,2007+BP$1-$C481,FALSE),0)</f>
        <v>0</v>
      </c>
      <c r="BQ481">
        <f>IF(BF481=1,VLOOKUP($A481,'Full dataset'!$A$4:$IE$190,2007+BQ$1-$C481,FALSE),0)</f>
        <v>0</v>
      </c>
      <c r="BR481">
        <f>IF($BG481=1,VLOOKUP($A481,'Full dataset'!$A$4:$IE$190,BR$1-2007+$C481,FALSE),0)</f>
        <v>0</v>
      </c>
      <c r="BS481">
        <f>IF($BG481=1,VLOOKUP($A481,'Full dataset'!$A$4:$IE$190,BS$1-2007+$C481,FALSE),0)</f>
        <v>0</v>
      </c>
      <c r="BT481">
        <f>IF($BG481=1,VLOOKUP($A481,'Full dataset'!$A$4:$IE$190,BT$1-2007+$C481,FALSE),0)</f>
        <v>0</v>
      </c>
      <c r="BU481">
        <f>IF($BG481=1,VLOOKUP($A481,'Full dataset'!$A$4:$IE$190,BU$1-2007+$C481,FALSE),0)</f>
        <v>0</v>
      </c>
      <c r="BV481">
        <f>IF($BG481=1,VLOOKUP($A481,'Full dataset'!$A$4:$IE$190,BV$1-2007+$C481,FALSE),0)</f>
        <v>0</v>
      </c>
      <c r="BW481">
        <f>IF($BG481=1,VLOOKUP($A481,'Full dataset'!$A$4:$IE$190,BW$1-2007+$C481,FALSE),0)</f>
        <v>0</v>
      </c>
      <c r="BX481">
        <f>IF($BG481=1,VLOOKUP($A481,'Full dataset'!$A$4:$IE$190,BX$1-2007+$C481,FALSE),0)</f>
        <v>0</v>
      </c>
    </row>
    <row r="482" spans="1:76" x14ac:dyDescent="0.25">
      <c r="A482">
        <v>108</v>
      </c>
      <c r="B482" t="s">
        <v>152</v>
      </c>
      <c r="C482">
        <v>2009</v>
      </c>
      <c r="D482" t="s">
        <v>591</v>
      </c>
      <c r="E482">
        <f t="shared" si="44"/>
        <v>1</v>
      </c>
      <c r="F482">
        <v>1</v>
      </c>
      <c r="G482">
        <v>33835</v>
      </c>
      <c r="H482">
        <v>2.508898116565327</v>
      </c>
      <c r="I482">
        <v>10707</v>
      </c>
      <c r="J482">
        <v>1</v>
      </c>
      <c r="K482">
        <v>1469</v>
      </c>
      <c r="L482">
        <v>0.10892777695387809</v>
      </c>
      <c r="M482">
        <v>3516</v>
      </c>
      <c r="N482">
        <v>2</v>
      </c>
      <c r="O482">
        <v>1043</v>
      </c>
      <c r="P482">
        <v>7.7339463146967227E-2</v>
      </c>
      <c r="Q482">
        <v>39</v>
      </c>
      <c r="R482">
        <v>40330</v>
      </c>
      <c r="S482">
        <v>8711</v>
      </c>
      <c r="T482">
        <v>541330</v>
      </c>
      <c r="U482">
        <v>1</v>
      </c>
      <c r="V482">
        <v>0</v>
      </c>
      <c r="W482">
        <v>20</v>
      </c>
      <c r="X482">
        <v>1</v>
      </c>
      <c r="Y482">
        <v>1</v>
      </c>
      <c r="Z482">
        <v>1</v>
      </c>
      <c r="AA482" t="s">
        <v>827</v>
      </c>
      <c r="AB482">
        <v>270946</v>
      </c>
      <c r="AC482">
        <f>VLOOKUP(A482,'Full dataset'!$A$4:$IE$190,2033-C482,FALSE)</f>
        <v>1.5</v>
      </c>
      <c r="AD482">
        <f>VLOOKUP(A482,'Full dataset'!$A$4:$IE$190,2041-C482,FALSE)</f>
        <v>15104</v>
      </c>
      <c r="AE482">
        <f>VLOOKUP(A482,'Full dataset'!$A$4:$IE$190,2050-C482,FALSE)</f>
        <v>0</v>
      </c>
      <c r="AF482">
        <v>0.75</v>
      </c>
      <c r="AG482">
        <f>VLOOKUP($A482,'Full dataset'!$A$4:$IE$190,2007+AG$1-$C482,FALSE)</f>
        <v>103.742</v>
      </c>
      <c r="AH482">
        <f>VLOOKUP($A482,'Full dataset'!$A$4:$IE$190,2007+AH$1-$C482,FALSE)</f>
        <v>1948.0219999999999</v>
      </c>
      <c r="AI482">
        <f>VLOOKUP($A482,'Full dataset'!$A$4:$IE$190,2007+AI$1-$C482,FALSE)</f>
        <v>5499.3180000000002</v>
      </c>
      <c r="AJ482" t="str">
        <f>VLOOKUP($A482,'Full dataset'!$A$4:$IE$190,2007+AJ$1-$C482,FALSE)</f>
        <v>.</v>
      </c>
      <c r="AK482">
        <f>VLOOKUP($A482,'Full dataset'!$A$4:$IE$190,2007+AK$1-$C482,FALSE)</f>
        <v>-2</v>
      </c>
      <c r="AL482">
        <f>VLOOKUP($A482,'Full dataset'!$A$4:$IE$190,2007+AL$1-$C482,FALSE)</f>
        <v>26</v>
      </c>
      <c r="AM482">
        <f>VLOOKUP($A482,'Full dataset'!$A$4:$IE$190,2007+AM$1-$C482,FALSE)</f>
        <v>719</v>
      </c>
      <c r="AN482" t="str">
        <f>VLOOKUP($A482,'Full dataset'!$A$4:$IE$190,2007+AN$1-$C482,FALSE)</f>
        <v>.</v>
      </c>
      <c r="AO482" t="str">
        <f>VLOOKUP($A482,'Full dataset'!$A$4:$IE$190,2007+AO$1-$C482,FALSE)</f>
        <v>.</v>
      </c>
      <c r="AP482" t="s">
        <v>726</v>
      </c>
      <c r="AQ482" t="s">
        <v>726</v>
      </c>
      <c r="AR482" t="s">
        <v>726</v>
      </c>
      <c r="AS482" t="s">
        <v>726</v>
      </c>
      <c r="AT482" t="s">
        <v>726</v>
      </c>
      <c r="AU482">
        <f>VLOOKUP(A482,'Full dataset'!$A$4:$II$190,$AU$1,FALSE)</f>
        <v>2015</v>
      </c>
      <c r="AV482">
        <v>1</v>
      </c>
      <c r="AW482">
        <f>VLOOKUP(A482,'Full dataset'!$A$5:$IM$190,247,FALSE)</f>
        <v>2</v>
      </c>
      <c r="AX482">
        <f>VLOOKUP(A482,'Full dataset'!$A$4:$II$190,242,FALSE)</f>
        <v>2010</v>
      </c>
      <c r="AY482">
        <f>VLOOKUP(A482,'Full dataset'!$A$5:$IM$190,246,FALSE)</f>
        <v>2</v>
      </c>
      <c r="AZ482">
        <v>9999</v>
      </c>
      <c r="BA482">
        <f>MAX(VLOOKUP($A482,'Full dataset'!$A$4:$IX$190,BA$1,FALSE),AW482)</f>
        <v>2</v>
      </c>
      <c r="BB482">
        <f>IF(VLOOKUP($A482,'Full dataset'!$A$4:$IX$190,BB$1,FALSE)&gt;0,VLOOKUP($A482,'Full dataset'!$A$4:$IX$190,BB$1,FALSE),AU482)</f>
        <v>2015</v>
      </c>
      <c r="BC482">
        <f>MAX(VLOOKUP($A482,'Full dataset'!$A$4:$IX$190,BC$1,FALSE),AY482)</f>
        <v>2</v>
      </c>
      <c r="BD482">
        <f>MAX(VLOOKUP($A482,'Full dataset'!$A$4:$IX$190,BD$1,FALSE),AX482)</f>
        <v>2010</v>
      </c>
      <c r="BE482">
        <f t="shared" si="45"/>
        <v>2010</v>
      </c>
      <c r="BF482">
        <f t="shared" si="46"/>
        <v>0</v>
      </c>
      <c r="BG482">
        <f t="shared" si="47"/>
        <v>0</v>
      </c>
      <c r="BH482">
        <f t="shared" si="42"/>
        <v>0</v>
      </c>
      <c r="BI482">
        <f t="shared" si="43"/>
        <v>0</v>
      </c>
      <c r="BO482">
        <f>IF(BF482=1,VLOOKUP($A482,'Full dataset'!$A$4:$IE$190,2007+BO$1-$C482,FALSE),0)</f>
        <v>0</v>
      </c>
      <c r="BP482">
        <f>IF(BF482=1,VLOOKUP($A482,'Full dataset'!$A$4:$IE$190,2007+BP$1-$C482,FALSE),0)</f>
        <v>0</v>
      </c>
      <c r="BQ482">
        <f>IF(BF482=1,VLOOKUP($A482,'Full dataset'!$A$4:$IE$190,2007+BQ$1-$C482,FALSE),0)</f>
        <v>0</v>
      </c>
      <c r="BR482">
        <f>IF($BG482=1,VLOOKUP($A482,'Full dataset'!$A$4:$IE$190,BR$1-2007+$C482,FALSE),0)</f>
        <v>0</v>
      </c>
      <c r="BS482">
        <f>IF($BG482=1,VLOOKUP($A482,'Full dataset'!$A$4:$IE$190,BS$1-2007+$C482,FALSE),0)</f>
        <v>0</v>
      </c>
      <c r="BT482">
        <f>IF($BG482=1,VLOOKUP($A482,'Full dataset'!$A$4:$IE$190,BT$1-2007+$C482,FALSE),0)</f>
        <v>0</v>
      </c>
      <c r="BU482">
        <f>IF($BG482=1,VLOOKUP($A482,'Full dataset'!$A$4:$IE$190,BU$1-2007+$C482,FALSE),0)</f>
        <v>0</v>
      </c>
      <c r="BV482">
        <f>IF($BG482=1,VLOOKUP($A482,'Full dataset'!$A$4:$IE$190,BV$1-2007+$C482,FALSE),0)</f>
        <v>0</v>
      </c>
      <c r="BW482">
        <f>IF($BG482=1,VLOOKUP($A482,'Full dataset'!$A$4:$IE$190,BW$1-2007+$C482,FALSE),0)</f>
        <v>0</v>
      </c>
      <c r="BX482">
        <f>IF($BG482=1,VLOOKUP($A482,'Full dataset'!$A$4:$IE$190,BX$1-2007+$C482,FALSE),0)</f>
        <v>0</v>
      </c>
    </row>
    <row r="483" spans="1:76" x14ac:dyDescent="0.25">
      <c r="A483">
        <v>109</v>
      </c>
      <c r="B483" t="s">
        <v>153</v>
      </c>
      <c r="C483">
        <v>2009</v>
      </c>
      <c r="D483" t="s">
        <v>591</v>
      </c>
      <c r="E483">
        <f t="shared" si="44"/>
        <v>1</v>
      </c>
      <c r="F483">
        <v>1</v>
      </c>
      <c r="G483">
        <v>4201</v>
      </c>
      <c r="H483">
        <v>1.0105845561703151</v>
      </c>
      <c r="I483">
        <v>1237</v>
      </c>
      <c r="J483">
        <v>0</v>
      </c>
      <c r="N483">
        <v>0</v>
      </c>
      <c r="S483">
        <v>2033</v>
      </c>
      <c r="T483">
        <v>311421</v>
      </c>
      <c r="U483">
        <v>0</v>
      </c>
      <c r="V483" t="s">
        <v>726</v>
      </c>
      <c r="W483" t="s">
        <v>726</v>
      </c>
      <c r="X483" t="s">
        <v>726</v>
      </c>
      <c r="Y483">
        <v>1</v>
      </c>
      <c r="Z483">
        <v>1</v>
      </c>
      <c r="AA483" t="s">
        <v>828</v>
      </c>
      <c r="AB483">
        <v>28637</v>
      </c>
      <c r="AC483">
        <f>VLOOKUP(A483,'Full dataset'!$A$4:$IE$190,2033-C483,FALSE)</f>
        <v>0</v>
      </c>
      <c r="AD483">
        <f>VLOOKUP(A483,'Full dataset'!$A$4:$IE$190,2041-C483,FALSE)</f>
        <v>4521</v>
      </c>
      <c r="AE483">
        <f>VLOOKUP(A483,'Full dataset'!$A$4:$IE$190,2050-C483,FALSE)</f>
        <v>0</v>
      </c>
      <c r="AF483">
        <v>0</v>
      </c>
      <c r="AG483">
        <f>VLOOKUP($A483,'Full dataset'!$A$4:$IE$190,2007+AG$1-$C483,FALSE)</f>
        <v>494.13799999999998</v>
      </c>
      <c r="AH483">
        <f>VLOOKUP($A483,'Full dataset'!$A$4:$IE$190,2007+AH$1-$C483,FALSE)</f>
        <v>7974.8530000000001</v>
      </c>
      <c r="AI483">
        <f>VLOOKUP($A483,'Full dataset'!$A$4:$IE$190,2007+AI$1-$C483,FALSE)</f>
        <v>4605.2889999999998</v>
      </c>
      <c r="AJ483">
        <f>VLOOKUP($A483,'Full dataset'!$A$4:$IE$190,2007+AJ$1-$C483,FALSE)</f>
        <v>1284</v>
      </c>
      <c r="AK483">
        <f>VLOOKUP($A483,'Full dataset'!$A$4:$IE$190,2007+AK$1-$C483,FALSE)</f>
        <v>7</v>
      </c>
      <c r="AL483" t="str">
        <f>VLOOKUP($A483,'Full dataset'!$A$4:$IE$190,2007+AL$1-$C483,FALSE)</f>
        <v>.</v>
      </c>
      <c r="AM483" t="str">
        <f>VLOOKUP($A483,'Full dataset'!$A$4:$IE$190,2007+AM$1-$C483,FALSE)</f>
        <v>.</v>
      </c>
      <c r="AN483">
        <f>VLOOKUP($A483,'Full dataset'!$A$4:$IE$190,2007+AN$1-$C483,FALSE)</f>
        <v>24069</v>
      </c>
      <c r="AO483">
        <f>VLOOKUP($A483,'Full dataset'!$A$4:$IE$190,2007+AO$1-$C483,FALSE)</f>
        <v>4</v>
      </c>
      <c r="AP483" t="s">
        <v>726</v>
      </c>
      <c r="AQ483" t="s">
        <v>726</v>
      </c>
      <c r="AR483" t="s">
        <v>726</v>
      </c>
      <c r="AS483" t="s">
        <v>726</v>
      </c>
      <c r="AT483" t="s">
        <v>726</v>
      </c>
      <c r="AU483">
        <f>VLOOKUP(A483,'Full dataset'!$A$4:$II$190,$AU$1,FALSE)</f>
        <v>9999</v>
      </c>
      <c r="AV483">
        <v>0</v>
      </c>
      <c r="AW483">
        <f>VLOOKUP(A483,'Full dataset'!$A$5:$IM$190,247,FALSE)</f>
        <v>0</v>
      </c>
      <c r="AX483">
        <f>VLOOKUP(A483,'Full dataset'!$A$4:$II$190,242,FALSE)</f>
        <v>2010</v>
      </c>
      <c r="AY483">
        <f>VLOOKUP(A483,'Full dataset'!$A$5:$IM$190,246,FALSE)</f>
        <v>1</v>
      </c>
      <c r="AZ483">
        <v>9999</v>
      </c>
      <c r="BA483">
        <f>MAX(VLOOKUP($A483,'Full dataset'!$A$4:$IX$190,BA$1,FALSE),AW483)</f>
        <v>0</v>
      </c>
      <c r="BB483">
        <f>IF(VLOOKUP($A483,'Full dataset'!$A$4:$IX$190,BB$1,FALSE)&gt;0,VLOOKUP($A483,'Full dataset'!$A$4:$IX$190,BB$1,FALSE),AU483)</f>
        <v>9999</v>
      </c>
      <c r="BC483">
        <f>MAX(VLOOKUP($A483,'Full dataset'!$A$4:$IX$190,BC$1,FALSE),AY483)</f>
        <v>1</v>
      </c>
      <c r="BD483">
        <f>MAX(VLOOKUP($A483,'Full dataset'!$A$4:$IX$190,BD$1,FALSE),AX483)</f>
        <v>2010</v>
      </c>
      <c r="BE483">
        <f t="shared" si="45"/>
        <v>2010</v>
      </c>
      <c r="BF483">
        <f t="shared" si="46"/>
        <v>0</v>
      </c>
      <c r="BG483">
        <f t="shared" si="47"/>
        <v>0</v>
      </c>
      <c r="BH483">
        <f t="shared" si="42"/>
        <v>0</v>
      </c>
      <c r="BI483">
        <f t="shared" si="43"/>
        <v>0</v>
      </c>
      <c r="BO483">
        <f>IF(BF483=1,VLOOKUP($A483,'Full dataset'!$A$4:$IE$190,2007+BO$1-$C483,FALSE),0)</f>
        <v>0</v>
      </c>
      <c r="BP483">
        <f>IF(BF483=1,VLOOKUP($A483,'Full dataset'!$A$4:$IE$190,2007+BP$1-$C483,FALSE),0)</f>
        <v>0</v>
      </c>
      <c r="BQ483">
        <f>IF(BF483=1,VLOOKUP($A483,'Full dataset'!$A$4:$IE$190,2007+BQ$1-$C483,FALSE),0)</f>
        <v>0</v>
      </c>
      <c r="BR483">
        <f>IF($BG483=1,VLOOKUP($A483,'Full dataset'!$A$4:$IE$190,BR$1-2007+$C483,FALSE),0)</f>
        <v>0</v>
      </c>
      <c r="BS483">
        <f>IF($BG483=1,VLOOKUP($A483,'Full dataset'!$A$4:$IE$190,BS$1-2007+$C483,FALSE),0)</f>
        <v>0</v>
      </c>
      <c r="BT483">
        <f>IF($BG483=1,VLOOKUP($A483,'Full dataset'!$A$4:$IE$190,BT$1-2007+$C483,FALSE),0)</f>
        <v>0</v>
      </c>
      <c r="BU483">
        <f>IF($BG483=1,VLOOKUP($A483,'Full dataset'!$A$4:$IE$190,BU$1-2007+$C483,FALSE),0)</f>
        <v>0</v>
      </c>
      <c r="BV483">
        <f>IF($BG483=1,VLOOKUP($A483,'Full dataset'!$A$4:$IE$190,BV$1-2007+$C483,FALSE),0)</f>
        <v>0</v>
      </c>
      <c r="BW483">
        <f>IF($BG483=1,VLOOKUP($A483,'Full dataset'!$A$4:$IE$190,BW$1-2007+$C483,FALSE),0)</f>
        <v>0</v>
      </c>
      <c r="BX483">
        <f>IF($BG483=1,VLOOKUP($A483,'Full dataset'!$A$4:$IE$190,BX$1-2007+$C483,FALSE),0)</f>
        <v>0</v>
      </c>
    </row>
    <row r="484" spans="1:76" x14ac:dyDescent="0.25">
      <c r="A484">
        <v>110</v>
      </c>
      <c r="B484" t="s">
        <v>154</v>
      </c>
      <c r="C484">
        <v>2009</v>
      </c>
      <c r="D484" t="s">
        <v>591</v>
      </c>
      <c r="E484">
        <f t="shared" si="44"/>
        <v>1</v>
      </c>
      <c r="F484">
        <v>0</v>
      </c>
      <c r="J484">
        <v>0</v>
      </c>
      <c r="N484">
        <v>0</v>
      </c>
      <c r="S484">
        <v>5621</v>
      </c>
      <c r="T484">
        <v>448120</v>
      </c>
      <c r="U484">
        <v>1</v>
      </c>
      <c r="V484">
        <v>5495</v>
      </c>
      <c r="W484">
        <v>752356</v>
      </c>
      <c r="X484">
        <v>11821</v>
      </c>
      <c r="Y484">
        <v>1</v>
      </c>
      <c r="Z484">
        <v>0</v>
      </c>
      <c r="AA484" t="s">
        <v>829</v>
      </c>
      <c r="AB484">
        <v>35748</v>
      </c>
      <c r="AC484">
        <f>VLOOKUP(A484,'Full dataset'!$A$4:$IE$190,2033-C484,FALSE)</f>
        <v>0</v>
      </c>
      <c r="AD484">
        <f>VLOOKUP(A484,'Full dataset'!$A$4:$IE$190,2041-C484,FALSE)</f>
        <v>16589</v>
      </c>
      <c r="AE484">
        <f>VLOOKUP(A484,'Full dataset'!$A$4:$IE$190,2050-C484,FALSE)</f>
        <v>0</v>
      </c>
      <c r="AF484">
        <v>0</v>
      </c>
      <c r="AG484">
        <f>VLOOKUP($A484,'Full dataset'!$A$4:$IE$190,2007+AG$1-$C484,FALSE)</f>
        <v>229.45699999999999</v>
      </c>
      <c r="AH484">
        <f>VLOOKUP($A484,'Full dataset'!$A$4:$IE$190,2007+AH$1-$C484,FALSE)</f>
        <v>792.30899999999997</v>
      </c>
      <c r="AI484">
        <f>VLOOKUP($A484,'Full dataset'!$A$4:$IE$190,2007+AI$1-$C484,FALSE)</f>
        <v>2230.105</v>
      </c>
      <c r="AJ484" t="str">
        <f>VLOOKUP($A484,'Full dataset'!$A$4:$IE$190,2007+AJ$1-$C484,FALSE)</f>
        <v>.</v>
      </c>
      <c r="AK484" t="str">
        <f>VLOOKUP($A484,'Full dataset'!$A$4:$IE$190,2007+AK$1-$C484,FALSE)</f>
        <v>.</v>
      </c>
      <c r="AL484" t="str">
        <f>VLOOKUP($A484,'Full dataset'!$A$4:$IE$190,2007+AL$1-$C484,FALSE)</f>
        <v>.</v>
      </c>
      <c r="AM484" t="str">
        <f>VLOOKUP($A484,'Full dataset'!$A$4:$IE$190,2007+AM$1-$C484,FALSE)</f>
        <v>.</v>
      </c>
      <c r="AN484" t="str">
        <f>VLOOKUP($A484,'Full dataset'!$A$4:$IE$190,2007+AN$1-$C484,FALSE)</f>
        <v>.</v>
      </c>
      <c r="AO484" t="str">
        <f>VLOOKUP($A484,'Full dataset'!$A$4:$IE$190,2007+AO$1-$C484,FALSE)</f>
        <v>.</v>
      </c>
      <c r="AP484" t="s">
        <v>726</v>
      </c>
      <c r="AQ484" t="s">
        <v>726</v>
      </c>
      <c r="AR484" t="s">
        <v>726</v>
      </c>
      <c r="AS484" t="s">
        <v>726</v>
      </c>
      <c r="AT484" t="s">
        <v>726</v>
      </c>
      <c r="AU484">
        <f>VLOOKUP(A484,'Full dataset'!$A$4:$II$190,$AU$1,FALSE)</f>
        <v>2009</v>
      </c>
      <c r="AV484">
        <v>0</v>
      </c>
      <c r="AW484">
        <f>VLOOKUP(A484,'Full dataset'!$A$5:$IM$190,247,FALSE)</f>
        <v>1</v>
      </c>
      <c r="AX484">
        <f>VLOOKUP(A484,'Full dataset'!$A$4:$II$190,242,FALSE)</f>
        <v>2008</v>
      </c>
      <c r="AY484">
        <f>VLOOKUP(A484,'Full dataset'!$A$5:$IM$190,246,FALSE)</f>
        <v>1</v>
      </c>
      <c r="AZ484">
        <v>9999</v>
      </c>
      <c r="BA484">
        <f>MAX(VLOOKUP($A484,'Full dataset'!$A$4:$IX$190,BA$1,FALSE),AW484)</f>
        <v>1</v>
      </c>
      <c r="BB484">
        <f>IF(VLOOKUP($A484,'Full dataset'!$A$4:$IX$190,BB$1,FALSE)&gt;0,VLOOKUP($A484,'Full dataset'!$A$4:$IX$190,BB$1,FALSE),AU484)</f>
        <v>2009</v>
      </c>
      <c r="BC484">
        <f>MAX(VLOOKUP($A484,'Full dataset'!$A$4:$IX$190,BC$1,FALSE),AY484)</f>
        <v>2</v>
      </c>
      <c r="BD484">
        <f>MAX(VLOOKUP($A484,'Full dataset'!$A$4:$IX$190,BD$1,FALSE),AX484)</f>
        <v>2008</v>
      </c>
      <c r="BE484">
        <f t="shared" si="45"/>
        <v>2008</v>
      </c>
      <c r="BF484">
        <f t="shared" si="46"/>
        <v>0</v>
      </c>
      <c r="BG484">
        <f t="shared" si="47"/>
        <v>1</v>
      </c>
      <c r="BH484">
        <f t="shared" si="42"/>
        <v>0</v>
      </c>
      <c r="BI484">
        <f t="shared" si="43"/>
        <v>1</v>
      </c>
      <c r="BO484">
        <f>IF(BF484=1,VLOOKUP($A484,'Full dataset'!$A$4:$IE$190,2007+BO$1-$C484,FALSE),0)</f>
        <v>0</v>
      </c>
      <c r="BP484">
        <f>IF(BF484=1,VLOOKUP($A484,'Full dataset'!$A$4:$IE$190,2007+BP$1-$C484,FALSE),0)</f>
        <v>0</v>
      </c>
      <c r="BQ484">
        <f>IF(BF484=1,VLOOKUP($A484,'Full dataset'!$A$4:$IE$190,2007+BQ$1-$C484,FALSE),0)</f>
        <v>0</v>
      </c>
      <c r="BR484">
        <f>IF($BG484=1,VLOOKUP($A484,'Full dataset'!$A$4:$IE$190,BR$1-2007+$C484,FALSE),0)</f>
        <v>176</v>
      </c>
      <c r="BS484">
        <f>IF($BG484=1,VLOOKUP($A484,'Full dataset'!$A$4:$IE$190,BS$1-2007+$C484,FALSE),0)</f>
        <v>17083</v>
      </c>
      <c r="BT484">
        <f>IF($BG484=1,VLOOKUP($A484,'Full dataset'!$A$4:$IE$190,BT$1-2007+$C484,FALSE),0)</f>
        <v>111268</v>
      </c>
      <c r="BU484">
        <f>IF($BG484=1,VLOOKUP($A484,'Full dataset'!$A$4:$IE$190,BU$1-2007+$C484,FALSE),0)</f>
        <v>667</v>
      </c>
      <c r="BV484">
        <f>IF($BG484=1,VLOOKUP($A484,'Full dataset'!$A$4:$IE$190,BV$1-2007+$C484,FALSE),0)</f>
        <v>0</v>
      </c>
      <c r="BW484">
        <f>IF($BG484=1,VLOOKUP($A484,'Full dataset'!$A$4:$IE$190,BW$1-2007+$C484,FALSE),0)</f>
        <v>365</v>
      </c>
      <c r="BX484">
        <f>IF($BG484=1,VLOOKUP($A484,'Full dataset'!$A$4:$IE$190,BX$1-2007+$C484,FALSE),0)</f>
        <v>91</v>
      </c>
    </row>
    <row r="485" spans="1:76" x14ac:dyDescent="0.25">
      <c r="A485">
        <v>111</v>
      </c>
      <c r="B485" t="s">
        <v>155</v>
      </c>
      <c r="C485">
        <v>2009</v>
      </c>
      <c r="D485" t="s">
        <v>582</v>
      </c>
      <c r="E485">
        <f t="shared" si="44"/>
        <v>0</v>
      </c>
      <c r="F485">
        <v>1</v>
      </c>
      <c r="G485">
        <v>8640</v>
      </c>
      <c r="H485">
        <v>1.2922524678432545</v>
      </c>
      <c r="I485">
        <v>4798</v>
      </c>
      <c r="J485">
        <v>1</v>
      </c>
      <c r="K485">
        <v>144</v>
      </c>
      <c r="L485">
        <v>2.153754113072091E-2</v>
      </c>
      <c r="M485">
        <v>404</v>
      </c>
      <c r="N485">
        <v>0</v>
      </c>
      <c r="U485">
        <v>1</v>
      </c>
      <c r="V485">
        <v>730</v>
      </c>
      <c r="W485">
        <v>4433</v>
      </c>
      <c r="X485">
        <v>2158</v>
      </c>
      <c r="Y485">
        <v>1</v>
      </c>
      <c r="Z485">
        <v>1</v>
      </c>
      <c r="AA485" t="s">
        <v>830</v>
      </c>
      <c r="AB485">
        <v>26581</v>
      </c>
      <c r="AC485">
        <f>VLOOKUP(A485,'Full dataset'!$A$4:$IE$190,2033-C485,FALSE)</f>
        <v>3.5</v>
      </c>
      <c r="AD485">
        <f>VLOOKUP(A485,'Full dataset'!$A$4:$IE$190,2041-C485,FALSE)</f>
        <v>6572</v>
      </c>
      <c r="AE485">
        <f>VLOOKUP(A485,'Full dataset'!$A$4:$IE$190,2050-C485,FALSE)</f>
        <v>0</v>
      </c>
      <c r="AF485">
        <v>1.75</v>
      </c>
      <c r="AG485" t="str">
        <f>VLOOKUP($A485,'Full dataset'!$A$4:$IE$190,2007+AG$1-$C485,FALSE)</f>
        <v>.</v>
      </c>
      <c r="AH485" t="str">
        <f>VLOOKUP($A485,'Full dataset'!$A$4:$IE$190,2007+AH$1-$C485,FALSE)</f>
        <v>.</v>
      </c>
      <c r="AI485">
        <f>VLOOKUP($A485,'Full dataset'!$A$4:$IE$190,2007+AI$1-$C485,FALSE)</f>
        <v>1263</v>
      </c>
      <c r="AJ485">
        <f>VLOOKUP($A485,'Full dataset'!$A$4:$IE$190,2007+AJ$1-$C485,FALSE)</f>
        <v>136</v>
      </c>
      <c r="AK485">
        <f>VLOOKUP($A485,'Full dataset'!$A$4:$IE$190,2007+AK$1-$C485,FALSE)</f>
        <v>5</v>
      </c>
      <c r="AL485">
        <f>VLOOKUP($A485,'Full dataset'!$A$4:$IE$190,2007+AL$1-$C485,FALSE)</f>
        <v>31</v>
      </c>
      <c r="AM485" t="str">
        <f>VLOOKUP($A485,'Full dataset'!$A$4:$IE$190,2007+AM$1-$C485,FALSE)</f>
        <v>.</v>
      </c>
      <c r="AN485">
        <f>VLOOKUP($A485,'Full dataset'!$A$4:$IE$190,2007+AN$1-$C485,FALSE)</f>
        <v>21753</v>
      </c>
      <c r="AO485">
        <f>VLOOKUP($A485,'Full dataset'!$A$4:$IE$190,2007+AO$1-$C485,FALSE)</f>
        <v>4</v>
      </c>
      <c r="AP485" t="s">
        <v>726</v>
      </c>
      <c r="AQ485" t="s">
        <v>726</v>
      </c>
      <c r="AR485" t="s">
        <v>726</v>
      </c>
      <c r="AS485" t="s">
        <v>726</v>
      </c>
      <c r="AT485" t="s">
        <v>726</v>
      </c>
      <c r="AU485">
        <f>VLOOKUP(A485,'Full dataset'!$A$4:$II$190,$AU$1,FALSE)</f>
        <v>2009</v>
      </c>
      <c r="AV485">
        <v>1</v>
      </c>
      <c r="AW485">
        <f>VLOOKUP(A485,'Full dataset'!$A$5:$IM$190,247,FALSE)</f>
        <v>1</v>
      </c>
      <c r="AX485">
        <f>VLOOKUP(A485,'Full dataset'!$A$4:$II$190,242,FALSE)</f>
        <v>2008</v>
      </c>
      <c r="AY485">
        <f>VLOOKUP(A485,'Full dataset'!$A$5:$IM$190,246,FALSE)</f>
        <v>1</v>
      </c>
      <c r="AZ485">
        <v>9999</v>
      </c>
      <c r="BA485">
        <f>MAX(VLOOKUP($A485,'Full dataset'!$A$4:$IX$190,BA$1,FALSE),AW485)</f>
        <v>2</v>
      </c>
      <c r="BB485">
        <f>IF(VLOOKUP($A485,'Full dataset'!$A$4:$IX$190,BB$1,FALSE)&gt;0,VLOOKUP($A485,'Full dataset'!$A$4:$IX$190,BB$1,FALSE),AU485)</f>
        <v>2014</v>
      </c>
      <c r="BC485">
        <f>MAX(VLOOKUP($A485,'Full dataset'!$A$4:$IX$190,BC$1,FALSE),AY485)</f>
        <v>1</v>
      </c>
      <c r="BD485">
        <f>MAX(VLOOKUP($A485,'Full dataset'!$A$4:$IX$190,BD$1,FALSE),AX485)</f>
        <v>2008</v>
      </c>
      <c r="BE485">
        <f t="shared" si="45"/>
        <v>2008</v>
      </c>
      <c r="BF485">
        <f t="shared" si="46"/>
        <v>0</v>
      </c>
      <c r="BG485">
        <f t="shared" si="47"/>
        <v>0</v>
      </c>
      <c r="BH485">
        <f t="shared" si="42"/>
        <v>0</v>
      </c>
      <c r="BI485">
        <f t="shared" si="43"/>
        <v>0</v>
      </c>
      <c r="BO485">
        <f>IF(BF485=1,VLOOKUP($A485,'Full dataset'!$A$4:$IE$190,2007+BO$1-$C485,FALSE),0)</f>
        <v>0</v>
      </c>
      <c r="BP485">
        <f>IF(BF485=1,VLOOKUP($A485,'Full dataset'!$A$4:$IE$190,2007+BP$1-$C485,FALSE),0)</f>
        <v>0</v>
      </c>
      <c r="BQ485">
        <f>IF(BF485=1,VLOOKUP($A485,'Full dataset'!$A$4:$IE$190,2007+BQ$1-$C485,FALSE),0)</f>
        <v>0</v>
      </c>
      <c r="BR485">
        <f>IF($BG485=1,VLOOKUP($A485,'Full dataset'!$A$4:$IE$190,BR$1-2007+$C485,FALSE),0)</f>
        <v>0</v>
      </c>
      <c r="BS485">
        <f>IF($BG485=1,VLOOKUP($A485,'Full dataset'!$A$4:$IE$190,BS$1-2007+$C485,FALSE),0)</f>
        <v>0</v>
      </c>
      <c r="BT485">
        <f>IF($BG485=1,VLOOKUP($A485,'Full dataset'!$A$4:$IE$190,BT$1-2007+$C485,FALSE),0)</f>
        <v>0</v>
      </c>
      <c r="BU485">
        <f>IF($BG485=1,VLOOKUP($A485,'Full dataset'!$A$4:$IE$190,BU$1-2007+$C485,FALSE),0)</f>
        <v>0</v>
      </c>
      <c r="BV485">
        <f>IF($BG485=1,VLOOKUP($A485,'Full dataset'!$A$4:$IE$190,BV$1-2007+$C485,FALSE),0)</f>
        <v>0</v>
      </c>
      <c r="BW485">
        <f>IF($BG485=1,VLOOKUP($A485,'Full dataset'!$A$4:$IE$190,BW$1-2007+$C485,FALSE),0)</f>
        <v>0</v>
      </c>
      <c r="BX485">
        <f>IF($BG485=1,VLOOKUP($A485,'Full dataset'!$A$4:$IE$190,BX$1-2007+$C485,FALSE),0)</f>
        <v>0</v>
      </c>
    </row>
    <row r="486" spans="1:76" x14ac:dyDescent="0.25">
      <c r="A486">
        <v>112</v>
      </c>
      <c r="B486" t="s">
        <v>602</v>
      </c>
      <c r="C486">
        <v>2009</v>
      </c>
      <c r="D486" t="s">
        <v>591</v>
      </c>
      <c r="E486">
        <f t="shared" si="44"/>
        <v>1</v>
      </c>
      <c r="F486">
        <v>1</v>
      </c>
      <c r="G486">
        <v>12394</v>
      </c>
      <c r="H486">
        <v>0.90473757208555372</v>
      </c>
      <c r="I486">
        <v>6906</v>
      </c>
      <c r="J486">
        <v>1</v>
      </c>
      <c r="K486">
        <v>205</v>
      </c>
      <c r="L486">
        <v>1.4964595955909191E-2</v>
      </c>
      <c r="M486">
        <v>1</v>
      </c>
      <c r="N486">
        <v>2</v>
      </c>
      <c r="O486">
        <v>1967</v>
      </c>
      <c r="P486">
        <v>0.14358712314767502</v>
      </c>
      <c r="Q486">
        <v>37</v>
      </c>
      <c r="R486">
        <v>40787</v>
      </c>
      <c r="S486">
        <v>5000</v>
      </c>
      <c r="T486">
        <v>42</v>
      </c>
      <c r="U486">
        <v>1</v>
      </c>
      <c r="V486">
        <v>49</v>
      </c>
      <c r="W486">
        <v>337</v>
      </c>
      <c r="X486">
        <v>747</v>
      </c>
      <c r="Y486">
        <v>1</v>
      </c>
      <c r="Z486">
        <v>1</v>
      </c>
      <c r="AA486" t="s">
        <v>831</v>
      </c>
      <c r="AB486">
        <v>78812</v>
      </c>
      <c r="AC486">
        <f>VLOOKUP(A486,'Full dataset'!$A$4:$IE$190,2033-C486,FALSE)</f>
        <v>0</v>
      </c>
      <c r="AD486">
        <f>VLOOKUP(A486,'Full dataset'!$A$4:$IE$190,2041-C486,FALSE)</f>
        <v>13699</v>
      </c>
      <c r="AE486">
        <f>VLOOKUP(A486,'Full dataset'!$A$4:$IE$190,2050-C486,FALSE)</f>
        <v>0</v>
      </c>
      <c r="AF486">
        <v>0</v>
      </c>
      <c r="AG486">
        <f>VLOOKUP($A486,'Full dataset'!$A$4:$IE$190,2007+AG$1-$C486,FALSE)</f>
        <v>430.46600000000001</v>
      </c>
      <c r="AH486">
        <f>VLOOKUP($A486,'Full dataset'!$A$4:$IE$190,2007+AH$1-$C486,FALSE)</f>
        <v>3726.3319999999999</v>
      </c>
      <c r="AI486">
        <f>VLOOKUP($A486,'Full dataset'!$A$4:$IE$190,2007+AI$1-$C486,FALSE)</f>
        <v>6221.991</v>
      </c>
      <c r="AJ486" t="str">
        <f>VLOOKUP($A486,'Full dataset'!$A$4:$IE$190,2007+AJ$1-$C486,FALSE)</f>
        <v>.</v>
      </c>
      <c r="AK486" t="str">
        <f>VLOOKUP($A486,'Full dataset'!$A$4:$IE$190,2007+AK$1-$C486,FALSE)</f>
        <v>.</v>
      </c>
      <c r="AL486" t="str">
        <f>VLOOKUP($A486,'Full dataset'!$A$4:$IE$190,2007+AL$1-$C486,FALSE)</f>
        <v>.</v>
      </c>
      <c r="AM486" t="str">
        <f>VLOOKUP($A486,'Full dataset'!$A$4:$IE$190,2007+AM$1-$C486,FALSE)</f>
        <v>.</v>
      </c>
      <c r="AN486" t="str">
        <f>VLOOKUP($A486,'Full dataset'!$A$4:$IE$190,2007+AN$1-$C486,FALSE)</f>
        <v>.</v>
      </c>
      <c r="AO486" t="str">
        <f>VLOOKUP($A486,'Full dataset'!$A$4:$IE$190,2007+AO$1-$C486,FALSE)</f>
        <v>.</v>
      </c>
      <c r="AP486" t="s">
        <v>726</v>
      </c>
      <c r="AQ486" t="s">
        <v>726</v>
      </c>
      <c r="AR486" t="s">
        <v>726</v>
      </c>
      <c r="AS486" t="s">
        <v>726</v>
      </c>
      <c r="AT486" t="s">
        <v>726</v>
      </c>
      <c r="AU486">
        <f>VLOOKUP(A486,'Full dataset'!$A$4:$II$190,$AU$1,FALSE)</f>
        <v>2011</v>
      </c>
      <c r="AV486">
        <v>1</v>
      </c>
      <c r="AW486">
        <f>VLOOKUP(A486,'Full dataset'!$A$5:$IM$190,247,FALSE)</f>
        <v>2</v>
      </c>
      <c r="AX486">
        <f>VLOOKUP(A486,'Full dataset'!$A$4:$II$190,242,FALSE)</f>
        <v>2010</v>
      </c>
      <c r="AY486">
        <f>VLOOKUP(A486,'Full dataset'!$A$5:$IM$190,246,FALSE)</f>
        <v>2</v>
      </c>
      <c r="AZ486">
        <v>9999</v>
      </c>
      <c r="BA486">
        <f>MAX(VLOOKUP($A486,'Full dataset'!$A$4:$IX$190,BA$1,FALSE),AW486)</f>
        <v>2</v>
      </c>
      <c r="BB486">
        <f>IF(VLOOKUP($A486,'Full dataset'!$A$4:$IX$190,BB$1,FALSE)&gt;0,VLOOKUP($A486,'Full dataset'!$A$4:$IX$190,BB$1,FALSE),AU486)</f>
        <v>2011</v>
      </c>
      <c r="BC486">
        <f>MAX(VLOOKUP($A486,'Full dataset'!$A$4:$IX$190,BC$1,FALSE),AY486)</f>
        <v>2</v>
      </c>
      <c r="BD486">
        <f>MAX(VLOOKUP($A486,'Full dataset'!$A$4:$IX$190,BD$1,FALSE),AX486)</f>
        <v>2010</v>
      </c>
      <c r="BE486">
        <f t="shared" si="45"/>
        <v>2010</v>
      </c>
      <c r="BF486">
        <f t="shared" si="46"/>
        <v>0</v>
      </c>
      <c r="BG486">
        <f t="shared" si="47"/>
        <v>0</v>
      </c>
      <c r="BH486">
        <f t="shared" si="42"/>
        <v>0</v>
      </c>
      <c r="BI486">
        <f t="shared" si="43"/>
        <v>0</v>
      </c>
      <c r="BO486">
        <f>IF(BF486=1,VLOOKUP($A486,'Full dataset'!$A$4:$IE$190,2007+BO$1-$C486,FALSE),0)</f>
        <v>0</v>
      </c>
      <c r="BP486">
        <f>IF(BF486=1,VLOOKUP($A486,'Full dataset'!$A$4:$IE$190,2007+BP$1-$C486,FALSE),0)</f>
        <v>0</v>
      </c>
      <c r="BQ486">
        <f>IF(BF486=1,VLOOKUP($A486,'Full dataset'!$A$4:$IE$190,2007+BQ$1-$C486,FALSE),0)</f>
        <v>0</v>
      </c>
      <c r="BR486">
        <f>IF($BG486=1,VLOOKUP($A486,'Full dataset'!$A$4:$IE$190,BR$1-2007+$C486,FALSE),0)</f>
        <v>0</v>
      </c>
      <c r="BS486">
        <f>IF($BG486=1,VLOOKUP($A486,'Full dataset'!$A$4:$IE$190,BS$1-2007+$C486,FALSE),0)</f>
        <v>0</v>
      </c>
      <c r="BT486">
        <f>IF($BG486=1,VLOOKUP($A486,'Full dataset'!$A$4:$IE$190,BT$1-2007+$C486,FALSE),0)</f>
        <v>0</v>
      </c>
      <c r="BU486">
        <f>IF($BG486=1,VLOOKUP($A486,'Full dataset'!$A$4:$IE$190,BU$1-2007+$C486,FALSE),0)</f>
        <v>0</v>
      </c>
      <c r="BV486">
        <f>IF($BG486=1,VLOOKUP($A486,'Full dataset'!$A$4:$IE$190,BV$1-2007+$C486,FALSE),0)</f>
        <v>0</v>
      </c>
      <c r="BW486">
        <f>IF($BG486=1,VLOOKUP($A486,'Full dataset'!$A$4:$IE$190,BW$1-2007+$C486,FALSE),0)</f>
        <v>0</v>
      </c>
      <c r="BX486">
        <f>IF($BG486=1,VLOOKUP($A486,'Full dataset'!$A$4:$IE$190,BX$1-2007+$C486,FALSE),0)</f>
        <v>0</v>
      </c>
    </row>
    <row r="487" spans="1:76" x14ac:dyDescent="0.25">
      <c r="A487">
        <v>113</v>
      </c>
      <c r="B487" t="s">
        <v>157</v>
      </c>
      <c r="C487">
        <v>2009</v>
      </c>
      <c r="D487" t="s">
        <v>591</v>
      </c>
      <c r="E487">
        <f t="shared" si="44"/>
        <v>1</v>
      </c>
      <c r="F487">
        <v>1</v>
      </c>
      <c r="G487">
        <v>28462</v>
      </c>
      <c r="H487">
        <v>5.3041371598956388</v>
      </c>
      <c r="I487">
        <v>8677</v>
      </c>
      <c r="J487">
        <v>0</v>
      </c>
      <c r="N487">
        <v>0</v>
      </c>
      <c r="S487">
        <v>2844</v>
      </c>
      <c r="T487">
        <v>325620</v>
      </c>
      <c r="U487">
        <v>1</v>
      </c>
      <c r="V487">
        <v>799</v>
      </c>
      <c r="W487">
        <v>47986</v>
      </c>
      <c r="X487">
        <v>3861</v>
      </c>
      <c r="Y487">
        <v>1</v>
      </c>
      <c r="Z487">
        <v>1</v>
      </c>
      <c r="AA487" t="s">
        <v>832</v>
      </c>
      <c r="AB487">
        <v>258771</v>
      </c>
      <c r="AC487">
        <f>VLOOKUP(A487,'Full dataset'!$A$4:$IE$190,2033-C487,FALSE)</f>
        <v>0</v>
      </c>
      <c r="AD487">
        <f>VLOOKUP(A487,'Full dataset'!$A$4:$IE$190,2041-C487,FALSE)</f>
        <v>5366</v>
      </c>
      <c r="AE487">
        <f>VLOOKUP(A487,'Full dataset'!$A$4:$IE$190,2050-C487,FALSE)</f>
        <v>6.76</v>
      </c>
      <c r="AF487">
        <v>3.38</v>
      </c>
      <c r="AG487">
        <f>VLOOKUP($A487,'Full dataset'!$A$4:$IE$190,2007+AG$1-$C487,FALSE)</f>
        <v>2291</v>
      </c>
      <c r="AH487">
        <f>VLOOKUP($A487,'Full dataset'!$A$4:$IE$190,2007+AH$1-$C487,FALSE)</f>
        <v>11134</v>
      </c>
      <c r="AI487">
        <f>VLOOKUP($A487,'Full dataset'!$A$4:$IE$190,2007+AI$1-$C487,FALSE)</f>
        <v>15327</v>
      </c>
      <c r="AJ487">
        <f>VLOOKUP($A487,'Full dataset'!$A$4:$IE$190,2007+AJ$1-$C487,FALSE)</f>
        <v>117</v>
      </c>
      <c r="AK487" t="str">
        <f>VLOOKUP($A487,'Full dataset'!$A$4:$IE$190,2007+AK$1-$C487,FALSE)</f>
        <v>.</v>
      </c>
      <c r="AL487" t="str">
        <f>VLOOKUP($A487,'Full dataset'!$A$4:$IE$190,2007+AL$1-$C487,FALSE)</f>
        <v>.</v>
      </c>
      <c r="AM487" t="str">
        <f>VLOOKUP($A487,'Full dataset'!$A$4:$IE$190,2007+AM$1-$C487,FALSE)</f>
        <v>.</v>
      </c>
      <c r="AN487">
        <f>VLOOKUP($A487,'Full dataset'!$A$4:$IE$190,2007+AN$1-$C487,FALSE)</f>
        <v>47503</v>
      </c>
      <c r="AO487">
        <f>VLOOKUP($A487,'Full dataset'!$A$4:$IE$190,2007+AO$1-$C487,FALSE)</f>
        <v>4</v>
      </c>
      <c r="AP487" t="s">
        <v>726</v>
      </c>
      <c r="AQ487" t="s">
        <v>726</v>
      </c>
      <c r="AR487" t="s">
        <v>726</v>
      </c>
      <c r="AS487" t="s">
        <v>726</v>
      </c>
      <c r="AT487" t="s">
        <v>726</v>
      </c>
      <c r="AU487">
        <f>VLOOKUP(A487,'Full dataset'!$A$4:$II$190,$AU$1,FALSE)</f>
        <v>2009</v>
      </c>
      <c r="AV487">
        <v>0</v>
      </c>
      <c r="AW487">
        <f>VLOOKUP(A487,'Full dataset'!$A$5:$IM$190,247,FALSE)</f>
        <v>1</v>
      </c>
      <c r="AX487">
        <f>VLOOKUP(A487,'Full dataset'!$A$4:$II$190,242,FALSE)</f>
        <v>9999</v>
      </c>
      <c r="AY487">
        <f>VLOOKUP(A487,'Full dataset'!$A$5:$IM$190,246,FALSE)</f>
        <v>1</v>
      </c>
      <c r="AZ487">
        <v>9999</v>
      </c>
      <c r="BA487">
        <f>MAX(VLOOKUP($A487,'Full dataset'!$A$4:$IX$190,BA$1,FALSE),AW487)</f>
        <v>1</v>
      </c>
      <c r="BB487">
        <f>IF(VLOOKUP($A487,'Full dataset'!$A$4:$IX$190,BB$1,FALSE)&gt;0,VLOOKUP($A487,'Full dataset'!$A$4:$IX$190,BB$1,FALSE),AU487)</f>
        <v>2009</v>
      </c>
      <c r="BC487">
        <f>MAX(VLOOKUP($A487,'Full dataset'!$A$4:$IX$190,BC$1,FALSE),AY487)</f>
        <v>2</v>
      </c>
      <c r="BD487">
        <f>MAX(VLOOKUP($A487,'Full dataset'!$A$4:$IX$190,BD$1,FALSE),AX487)</f>
        <v>9999</v>
      </c>
      <c r="BE487">
        <f t="shared" si="45"/>
        <v>2009</v>
      </c>
      <c r="BF487">
        <f t="shared" si="46"/>
        <v>0</v>
      </c>
      <c r="BG487">
        <f t="shared" si="47"/>
        <v>0</v>
      </c>
      <c r="BH487">
        <f t="shared" si="42"/>
        <v>0</v>
      </c>
      <c r="BI487">
        <f t="shared" si="43"/>
        <v>0</v>
      </c>
      <c r="BO487">
        <f>IF(BF487=1,VLOOKUP($A487,'Full dataset'!$A$4:$IE$190,2007+BO$1-$C487,FALSE),0)</f>
        <v>0</v>
      </c>
      <c r="BP487">
        <f>IF(BF487=1,VLOOKUP($A487,'Full dataset'!$A$4:$IE$190,2007+BP$1-$C487,FALSE),0)</f>
        <v>0</v>
      </c>
      <c r="BQ487">
        <f>IF(BF487=1,VLOOKUP($A487,'Full dataset'!$A$4:$IE$190,2007+BQ$1-$C487,FALSE),0)</f>
        <v>0</v>
      </c>
      <c r="BR487">
        <f>IF($BG487=1,VLOOKUP($A487,'Full dataset'!$A$4:$IE$190,BR$1-2007+$C487,FALSE),0)</f>
        <v>0</v>
      </c>
      <c r="BS487">
        <f>IF($BG487=1,VLOOKUP($A487,'Full dataset'!$A$4:$IE$190,BS$1-2007+$C487,FALSE),0)</f>
        <v>0</v>
      </c>
      <c r="BT487">
        <f>IF($BG487=1,VLOOKUP($A487,'Full dataset'!$A$4:$IE$190,BT$1-2007+$C487,FALSE),0)</f>
        <v>0</v>
      </c>
      <c r="BU487">
        <f>IF($BG487=1,VLOOKUP($A487,'Full dataset'!$A$4:$IE$190,BU$1-2007+$C487,FALSE),0)</f>
        <v>0</v>
      </c>
      <c r="BV487">
        <f>IF($BG487=1,VLOOKUP($A487,'Full dataset'!$A$4:$IE$190,BV$1-2007+$C487,FALSE),0)</f>
        <v>0</v>
      </c>
      <c r="BW487">
        <f>IF($BG487=1,VLOOKUP($A487,'Full dataset'!$A$4:$IE$190,BW$1-2007+$C487,FALSE),0)</f>
        <v>0</v>
      </c>
      <c r="BX487">
        <f>IF($BG487=1,VLOOKUP($A487,'Full dataset'!$A$4:$IE$190,BX$1-2007+$C487,FALSE),0)</f>
        <v>0</v>
      </c>
    </row>
    <row r="488" spans="1:76" x14ac:dyDescent="0.25">
      <c r="A488">
        <v>114</v>
      </c>
      <c r="B488" t="s">
        <v>158</v>
      </c>
      <c r="C488">
        <v>2009</v>
      </c>
      <c r="D488" t="s">
        <v>582</v>
      </c>
      <c r="E488">
        <f t="shared" si="44"/>
        <v>0</v>
      </c>
      <c r="F488">
        <v>1</v>
      </c>
      <c r="G488">
        <v>846</v>
      </c>
      <c r="H488">
        <v>0.41736556487419835</v>
      </c>
      <c r="I488">
        <v>597</v>
      </c>
      <c r="J488">
        <v>0</v>
      </c>
      <c r="N488">
        <v>0</v>
      </c>
      <c r="U488">
        <v>0</v>
      </c>
      <c r="V488" t="s">
        <v>726</v>
      </c>
      <c r="W488" t="s">
        <v>726</v>
      </c>
      <c r="X488" t="s">
        <v>726</v>
      </c>
      <c r="Y488">
        <v>1</v>
      </c>
      <c r="Z488">
        <v>0</v>
      </c>
      <c r="AA488" t="s">
        <v>833</v>
      </c>
      <c r="AB488">
        <v>2835</v>
      </c>
      <c r="AC488">
        <f>VLOOKUP(A488,'Full dataset'!$A$4:$IE$190,2033-C488,FALSE)</f>
        <v>0</v>
      </c>
      <c r="AD488">
        <f>VLOOKUP(A488,'Full dataset'!$A$4:$IE$190,2041-C488,FALSE)</f>
        <v>2027</v>
      </c>
      <c r="AE488">
        <f>VLOOKUP(A488,'Full dataset'!$A$4:$IE$190,2050-C488,FALSE)</f>
        <v>0</v>
      </c>
      <c r="AF488">
        <v>0</v>
      </c>
      <c r="AG488" t="str">
        <f>VLOOKUP($A488,'Full dataset'!$A$4:$IE$190,2007+AG$1-$C488,FALSE)</f>
        <v>.</v>
      </c>
      <c r="AH488" t="str">
        <f>VLOOKUP($A488,'Full dataset'!$A$4:$IE$190,2007+AH$1-$C488,FALSE)</f>
        <v>.</v>
      </c>
      <c r="AI488" t="str">
        <f>VLOOKUP($A488,'Full dataset'!$A$4:$IE$190,2007+AI$1-$C488,FALSE)</f>
        <v>.</v>
      </c>
      <c r="AJ488">
        <f>VLOOKUP($A488,'Full dataset'!$A$4:$IE$190,2007+AJ$1-$C488,FALSE)</f>
        <v>39</v>
      </c>
      <c r="AK488" t="str">
        <f>VLOOKUP($A488,'Full dataset'!$A$4:$IE$190,2007+AK$1-$C488,FALSE)</f>
        <v>.</v>
      </c>
      <c r="AL488" t="str">
        <f>VLOOKUP($A488,'Full dataset'!$A$4:$IE$190,2007+AL$1-$C488,FALSE)</f>
        <v>.</v>
      </c>
      <c r="AM488" t="str">
        <f>VLOOKUP($A488,'Full dataset'!$A$4:$IE$190,2007+AM$1-$C488,FALSE)</f>
        <v>.</v>
      </c>
      <c r="AN488">
        <f>VLOOKUP($A488,'Full dataset'!$A$4:$IE$190,2007+AN$1-$C488,FALSE)</f>
        <v>18579</v>
      </c>
      <c r="AO488">
        <f>VLOOKUP($A488,'Full dataset'!$A$4:$IE$190,2007+AO$1-$C488,FALSE)</f>
        <v>5</v>
      </c>
      <c r="AP488" t="s">
        <v>726</v>
      </c>
      <c r="AQ488" t="s">
        <v>726</v>
      </c>
      <c r="AR488" t="s">
        <v>726</v>
      </c>
      <c r="AS488" t="s">
        <v>726</v>
      </c>
      <c r="AT488" t="s">
        <v>726</v>
      </c>
      <c r="AU488">
        <f>VLOOKUP(A488,'Full dataset'!$A$4:$II$190,$AU$1,FALSE)</f>
        <v>9999</v>
      </c>
      <c r="AV488">
        <v>0</v>
      </c>
      <c r="AW488">
        <f>VLOOKUP(A488,'Full dataset'!$A$5:$IM$190,247,FALSE)</f>
        <v>0</v>
      </c>
      <c r="AX488">
        <f>VLOOKUP(A488,'Full dataset'!$A$4:$II$190,242,FALSE)</f>
        <v>2009</v>
      </c>
      <c r="AY488">
        <f>VLOOKUP(A488,'Full dataset'!$A$5:$IM$190,246,FALSE)</f>
        <v>1</v>
      </c>
      <c r="AZ488">
        <v>9999</v>
      </c>
      <c r="BA488">
        <f>MAX(VLOOKUP($A488,'Full dataset'!$A$4:$IX$190,BA$1,FALSE),AW488)</f>
        <v>1</v>
      </c>
      <c r="BB488">
        <f>IF(VLOOKUP($A488,'Full dataset'!$A$4:$IX$190,BB$1,FALSE)&gt;0,VLOOKUP($A488,'Full dataset'!$A$4:$IX$190,BB$1,FALSE),AU488)</f>
        <v>2015</v>
      </c>
      <c r="BC488">
        <f>MAX(VLOOKUP($A488,'Full dataset'!$A$4:$IX$190,BC$1,FALSE),AY488)</f>
        <v>1</v>
      </c>
      <c r="BD488">
        <f>MAX(VLOOKUP($A488,'Full dataset'!$A$4:$IX$190,BD$1,FALSE),AX488)</f>
        <v>2009</v>
      </c>
      <c r="BE488">
        <f t="shared" si="45"/>
        <v>2009</v>
      </c>
      <c r="BF488">
        <f t="shared" si="46"/>
        <v>0</v>
      </c>
      <c r="BG488">
        <f t="shared" si="47"/>
        <v>0</v>
      </c>
      <c r="BH488">
        <f t="shared" si="42"/>
        <v>0</v>
      </c>
      <c r="BI488">
        <f t="shared" si="43"/>
        <v>0</v>
      </c>
      <c r="BO488">
        <f>IF(BF488=1,VLOOKUP($A488,'Full dataset'!$A$4:$IE$190,2007+BO$1-$C488,FALSE),0)</f>
        <v>0</v>
      </c>
      <c r="BP488">
        <f>IF(BF488=1,VLOOKUP($A488,'Full dataset'!$A$4:$IE$190,2007+BP$1-$C488,FALSE),0)</f>
        <v>0</v>
      </c>
      <c r="BQ488">
        <f>IF(BF488=1,VLOOKUP($A488,'Full dataset'!$A$4:$IE$190,2007+BQ$1-$C488,FALSE),0)</f>
        <v>0</v>
      </c>
      <c r="BR488">
        <f>IF($BG488=1,VLOOKUP($A488,'Full dataset'!$A$4:$IE$190,BR$1-2007+$C488,FALSE),0)</f>
        <v>0</v>
      </c>
      <c r="BS488">
        <f>IF($BG488=1,VLOOKUP($A488,'Full dataset'!$A$4:$IE$190,BS$1-2007+$C488,FALSE),0)</f>
        <v>0</v>
      </c>
      <c r="BT488">
        <f>IF($BG488=1,VLOOKUP($A488,'Full dataset'!$A$4:$IE$190,BT$1-2007+$C488,FALSE),0)</f>
        <v>0</v>
      </c>
      <c r="BU488">
        <f>IF($BG488=1,VLOOKUP($A488,'Full dataset'!$A$4:$IE$190,BU$1-2007+$C488,FALSE),0)</f>
        <v>0</v>
      </c>
      <c r="BV488">
        <f>IF($BG488=1,VLOOKUP($A488,'Full dataset'!$A$4:$IE$190,BV$1-2007+$C488,FALSE),0)</f>
        <v>0</v>
      </c>
      <c r="BW488">
        <f>IF($BG488=1,VLOOKUP($A488,'Full dataset'!$A$4:$IE$190,BW$1-2007+$C488,FALSE),0)</f>
        <v>0</v>
      </c>
      <c r="BX488">
        <f>IF($BG488=1,VLOOKUP($A488,'Full dataset'!$A$4:$IE$190,BX$1-2007+$C488,FALSE),0)</f>
        <v>0</v>
      </c>
    </row>
    <row r="489" spans="1:76" x14ac:dyDescent="0.25">
      <c r="A489">
        <v>115</v>
      </c>
      <c r="B489" t="s">
        <v>159</v>
      </c>
      <c r="C489">
        <v>2009</v>
      </c>
      <c r="D489" t="s">
        <v>591</v>
      </c>
      <c r="E489">
        <f t="shared" si="44"/>
        <v>1</v>
      </c>
      <c r="F489">
        <v>1</v>
      </c>
      <c r="G489">
        <v>26191</v>
      </c>
      <c r="H489">
        <v>2.4313962124025252</v>
      </c>
      <c r="I489">
        <v>9438</v>
      </c>
      <c r="J489">
        <v>1</v>
      </c>
      <c r="K489">
        <v>791</v>
      </c>
      <c r="L489">
        <v>7.3431117712588187E-2</v>
      </c>
      <c r="M489">
        <v>328</v>
      </c>
      <c r="N489">
        <v>2</v>
      </c>
      <c r="O489">
        <v>457</v>
      </c>
      <c r="P489">
        <v>4.2424805050129966E-2</v>
      </c>
      <c r="Q489">
        <v>41</v>
      </c>
      <c r="R489">
        <v>40940</v>
      </c>
      <c r="S489">
        <v>100</v>
      </c>
      <c r="T489">
        <v>111</v>
      </c>
      <c r="U489">
        <v>1</v>
      </c>
      <c r="V489">
        <v>381</v>
      </c>
      <c r="W489">
        <v>87468</v>
      </c>
      <c r="X489">
        <v>26196</v>
      </c>
      <c r="Y489">
        <v>1</v>
      </c>
      <c r="Z489">
        <v>1</v>
      </c>
      <c r="AA489" t="s">
        <v>834</v>
      </c>
      <c r="AB489">
        <v>191317</v>
      </c>
      <c r="AC489">
        <f>VLOOKUP(A489,'Full dataset'!$A$4:$IE$190,2033-C489,FALSE)</f>
        <v>0</v>
      </c>
      <c r="AD489">
        <f>VLOOKUP(A489,'Full dataset'!$A$4:$IE$190,2041-C489,FALSE)</f>
        <v>10772</v>
      </c>
      <c r="AE489">
        <f>VLOOKUP(A489,'Full dataset'!$A$4:$IE$190,2050-C489,FALSE)</f>
        <v>0</v>
      </c>
      <c r="AF489">
        <v>0</v>
      </c>
      <c r="AG489">
        <f>VLOOKUP($A489,'Full dataset'!$A$4:$IE$190,2007+AG$1-$C489,FALSE)</f>
        <v>2109</v>
      </c>
      <c r="AH489">
        <f>VLOOKUP($A489,'Full dataset'!$A$4:$IE$190,2007+AH$1-$C489,FALSE)</f>
        <v>17877</v>
      </c>
      <c r="AI489">
        <f>VLOOKUP($A489,'Full dataset'!$A$4:$IE$190,2007+AI$1-$C489,FALSE)</f>
        <v>11724</v>
      </c>
      <c r="AJ489">
        <f>VLOOKUP($A489,'Full dataset'!$A$4:$IE$190,2007+AJ$1-$C489,FALSE)</f>
        <v>545</v>
      </c>
      <c r="AK489" t="str">
        <f>VLOOKUP($A489,'Full dataset'!$A$4:$IE$190,2007+AK$1-$C489,FALSE)</f>
        <v>.</v>
      </c>
      <c r="AL489" t="str">
        <f>VLOOKUP($A489,'Full dataset'!$A$4:$IE$190,2007+AL$1-$C489,FALSE)</f>
        <v>.</v>
      </c>
      <c r="AM489" t="str">
        <f>VLOOKUP($A489,'Full dataset'!$A$4:$IE$190,2007+AM$1-$C489,FALSE)</f>
        <v>.</v>
      </c>
      <c r="AN489">
        <f>VLOOKUP($A489,'Full dataset'!$A$4:$IE$190,2007+AN$1-$C489,FALSE)</f>
        <v>48396</v>
      </c>
      <c r="AO489">
        <f>VLOOKUP($A489,'Full dataset'!$A$4:$IE$190,2007+AO$1-$C489,FALSE)</f>
        <v>2</v>
      </c>
      <c r="AP489" t="s">
        <v>726</v>
      </c>
      <c r="AQ489" t="s">
        <v>726</v>
      </c>
      <c r="AR489" t="s">
        <v>726</v>
      </c>
      <c r="AS489" t="s">
        <v>726</v>
      </c>
      <c r="AT489" t="s">
        <v>726</v>
      </c>
      <c r="AU489">
        <f>VLOOKUP(A489,'Full dataset'!$A$4:$II$190,$AU$1,FALSE)</f>
        <v>2007</v>
      </c>
      <c r="AV489">
        <v>1</v>
      </c>
      <c r="AW489">
        <f>VLOOKUP(A489,'Full dataset'!$A$5:$IM$190,247,FALSE)</f>
        <v>1</v>
      </c>
      <c r="AX489">
        <f>VLOOKUP(A489,'Full dataset'!$A$4:$II$190,242,FALSE)</f>
        <v>2008</v>
      </c>
      <c r="AY489">
        <f>VLOOKUP(A489,'Full dataset'!$A$5:$IM$190,246,FALSE)</f>
        <v>1</v>
      </c>
      <c r="AZ489">
        <v>9999</v>
      </c>
      <c r="BA489">
        <f>MAX(VLOOKUP($A489,'Full dataset'!$A$4:$IX$190,BA$1,FALSE),AW489)</f>
        <v>2</v>
      </c>
      <c r="BB489">
        <f>IF(VLOOKUP($A489,'Full dataset'!$A$4:$IX$190,BB$1,FALSE)&gt;0,VLOOKUP($A489,'Full dataset'!$A$4:$IX$190,BB$1,FALSE),AU489)</f>
        <v>2010</v>
      </c>
      <c r="BC489">
        <f>MAX(VLOOKUP($A489,'Full dataset'!$A$4:$IX$190,BC$1,FALSE),AY489)</f>
        <v>2</v>
      </c>
      <c r="BD489">
        <f>MAX(VLOOKUP($A489,'Full dataset'!$A$4:$IX$190,BD$1,FALSE),AX489)</f>
        <v>2008</v>
      </c>
      <c r="BE489">
        <f t="shared" si="45"/>
        <v>2008</v>
      </c>
      <c r="BF489">
        <f t="shared" si="46"/>
        <v>0</v>
      </c>
      <c r="BG489">
        <f t="shared" si="47"/>
        <v>1</v>
      </c>
      <c r="BH489">
        <f t="shared" si="42"/>
        <v>0</v>
      </c>
      <c r="BI489">
        <f t="shared" si="43"/>
        <v>1</v>
      </c>
      <c r="BO489">
        <f>IF(BF489=1,VLOOKUP($A489,'Full dataset'!$A$4:$IE$190,2007+BO$1-$C489,FALSE),0)</f>
        <v>0</v>
      </c>
      <c r="BP489">
        <f>IF(BF489=1,VLOOKUP($A489,'Full dataset'!$A$4:$IE$190,2007+BP$1-$C489,FALSE),0)</f>
        <v>0</v>
      </c>
      <c r="BQ489">
        <f>IF(BF489=1,VLOOKUP($A489,'Full dataset'!$A$4:$IE$190,2007+BQ$1-$C489,FALSE),0)</f>
        <v>0</v>
      </c>
      <c r="BR489">
        <f>IF($BG489=1,VLOOKUP($A489,'Full dataset'!$A$4:$IE$190,BR$1-2007+$C489,FALSE),0)</f>
        <v>95</v>
      </c>
      <c r="BS489">
        <f>IF($BG489=1,VLOOKUP($A489,'Full dataset'!$A$4:$IE$190,BS$1-2007+$C489,FALSE),0)</f>
        <v>911</v>
      </c>
      <c r="BT489">
        <f>IF($BG489=1,VLOOKUP($A489,'Full dataset'!$A$4:$IE$190,BT$1-2007+$C489,FALSE),0)</f>
        <v>1383</v>
      </c>
      <c r="BU489">
        <f>IF($BG489=1,VLOOKUP($A489,'Full dataset'!$A$4:$IE$190,BU$1-2007+$C489,FALSE),0)</f>
        <v>28</v>
      </c>
      <c r="BV489">
        <f>IF($BG489=1,VLOOKUP($A489,'Full dataset'!$A$4:$IE$190,BV$1-2007+$C489,FALSE),0)</f>
        <v>0</v>
      </c>
      <c r="BW489">
        <f>IF($BG489=1,VLOOKUP($A489,'Full dataset'!$A$4:$IE$190,BW$1-2007+$C489,FALSE),0)</f>
        <v>0</v>
      </c>
      <c r="BX489">
        <f>IF($BG489=1,VLOOKUP($A489,'Full dataset'!$A$4:$IE$190,BX$1-2007+$C489,FALSE),0)</f>
        <v>190</v>
      </c>
    </row>
    <row r="490" spans="1:76" x14ac:dyDescent="0.25">
      <c r="A490">
        <v>116</v>
      </c>
      <c r="B490" t="s">
        <v>160</v>
      </c>
      <c r="C490">
        <v>2009</v>
      </c>
      <c r="D490" t="s">
        <v>591</v>
      </c>
      <c r="E490">
        <f t="shared" si="44"/>
        <v>1</v>
      </c>
      <c r="F490">
        <v>1</v>
      </c>
      <c r="G490">
        <v>31624</v>
      </c>
      <c r="H490">
        <v>0.14455364080998309</v>
      </c>
      <c r="I490">
        <v>15711</v>
      </c>
      <c r="J490">
        <v>1</v>
      </c>
      <c r="K490">
        <v>1862</v>
      </c>
      <c r="L490">
        <v>8.511221831146866E-3</v>
      </c>
      <c r="M490">
        <v>953</v>
      </c>
      <c r="N490">
        <v>0</v>
      </c>
      <c r="S490">
        <v>4513</v>
      </c>
      <c r="T490">
        <v>492110</v>
      </c>
      <c r="U490">
        <v>1</v>
      </c>
      <c r="V490">
        <v>0</v>
      </c>
      <c r="W490">
        <v>170</v>
      </c>
      <c r="X490">
        <v>2878</v>
      </c>
      <c r="Y490">
        <v>1</v>
      </c>
      <c r="Z490">
        <v>1</v>
      </c>
      <c r="AA490" t="s">
        <v>835</v>
      </c>
      <c r="AB490">
        <v>165519</v>
      </c>
      <c r="AC490">
        <f>VLOOKUP(A490,'Full dataset'!$A$4:$IE$190,2033-C490,FALSE)</f>
        <v>1.1000000000000001</v>
      </c>
      <c r="AD490">
        <f>VLOOKUP(A490,'Full dataset'!$A$4:$IE$190,2041-C490,FALSE)</f>
        <v>218770</v>
      </c>
      <c r="AE490">
        <f>VLOOKUP(A490,'Full dataset'!$A$4:$IE$190,2050-C490,FALSE)</f>
        <v>7.56</v>
      </c>
      <c r="AF490">
        <v>4.33</v>
      </c>
      <c r="AG490">
        <f>VLOOKUP($A490,'Full dataset'!$A$4:$IE$190,2007+AG$1-$C490,FALSE)</f>
        <v>1184</v>
      </c>
      <c r="AH490">
        <f>VLOOKUP($A490,'Full dataset'!$A$4:$IE$190,2007+AH$1-$C490,FALSE)</f>
        <v>24902</v>
      </c>
      <c r="AI490">
        <f>VLOOKUP($A490,'Full dataset'!$A$4:$IE$190,2007+AI$1-$C490,FALSE)</f>
        <v>34734</v>
      </c>
      <c r="AJ490">
        <f>VLOOKUP($A490,'Full dataset'!$A$4:$IE$190,2007+AJ$1-$C490,FALSE)</f>
        <v>-5836</v>
      </c>
      <c r="AK490">
        <f>VLOOKUP($A490,'Full dataset'!$A$4:$IE$190,2007+AK$1-$C490,FALSE)</f>
        <v>8</v>
      </c>
      <c r="AL490">
        <f>VLOOKUP($A490,'Full dataset'!$A$4:$IE$190,2007+AL$1-$C490,FALSE)</f>
        <v>28</v>
      </c>
      <c r="AM490" t="str">
        <f>VLOOKUP($A490,'Full dataset'!$A$4:$IE$190,2007+AM$1-$C490,FALSE)</f>
        <v>.</v>
      </c>
      <c r="AN490">
        <f>VLOOKUP($A490,'Full dataset'!$A$4:$IE$190,2007+AN$1-$C490,FALSE)</f>
        <v>729265</v>
      </c>
      <c r="AO490">
        <f>VLOOKUP($A490,'Full dataset'!$A$4:$IE$190,2007+AO$1-$C490,FALSE)</f>
        <v>5</v>
      </c>
      <c r="AP490" t="s">
        <v>726</v>
      </c>
      <c r="AQ490" t="s">
        <v>726</v>
      </c>
      <c r="AR490" t="s">
        <v>726</v>
      </c>
      <c r="AS490" t="s">
        <v>726</v>
      </c>
      <c r="AT490" t="s">
        <v>726</v>
      </c>
      <c r="AU490">
        <f>VLOOKUP(A490,'Full dataset'!$A$4:$II$190,$AU$1,FALSE)</f>
        <v>2014</v>
      </c>
      <c r="AV490">
        <v>1</v>
      </c>
      <c r="AW490">
        <f>VLOOKUP(A490,'Full dataset'!$A$5:$IM$190,247,FALSE)</f>
        <v>2</v>
      </c>
      <c r="AX490">
        <f>VLOOKUP(A490,'Full dataset'!$A$4:$II$190,242,FALSE)</f>
        <v>2009</v>
      </c>
      <c r="AY490">
        <f>VLOOKUP(A490,'Full dataset'!$A$5:$IM$190,246,FALSE)</f>
        <v>1</v>
      </c>
      <c r="AZ490">
        <v>9999</v>
      </c>
      <c r="BA490">
        <f>MAX(VLOOKUP($A490,'Full dataset'!$A$4:$IX$190,BA$1,FALSE),AW490)</f>
        <v>2</v>
      </c>
      <c r="BB490">
        <f>IF(VLOOKUP($A490,'Full dataset'!$A$4:$IX$190,BB$1,FALSE)&gt;0,VLOOKUP($A490,'Full dataset'!$A$4:$IX$190,BB$1,FALSE),AU490)</f>
        <v>2013</v>
      </c>
      <c r="BC490">
        <f>MAX(VLOOKUP($A490,'Full dataset'!$A$4:$IX$190,BC$1,FALSE),AY490)</f>
        <v>2</v>
      </c>
      <c r="BD490">
        <f>MAX(VLOOKUP($A490,'Full dataset'!$A$4:$IX$190,BD$1,FALSE),AX490)</f>
        <v>2009</v>
      </c>
      <c r="BE490">
        <f t="shared" si="45"/>
        <v>2009</v>
      </c>
      <c r="BF490">
        <f t="shared" si="46"/>
        <v>0</v>
      </c>
      <c r="BG490">
        <f t="shared" si="47"/>
        <v>1</v>
      </c>
      <c r="BH490">
        <f t="shared" si="42"/>
        <v>0</v>
      </c>
      <c r="BI490">
        <f t="shared" si="43"/>
        <v>1</v>
      </c>
      <c r="BO490">
        <f>IF(BF490=1,VLOOKUP($A490,'Full dataset'!$A$4:$IE$190,2007+BO$1-$C490,FALSE),0)</f>
        <v>0</v>
      </c>
      <c r="BP490">
        <f>IF(BF490=1,VLOOKUP($A490,'Full dataset'!$A$4:$IE$190,2007+BP$1-$C490,FALSE),0)</f>
        <v>0</v>
      </c>
      <c r="BQ490">
        <f>IF(BF490=1,VLOOKUP($A490,'Full dataset'!$A$4:$IE$190,2007+BQ$1-$C490,FALSE),0)</f>
        <v>0</v>
      </c>
      <c r="BR490">
        <f>IF($BG490=1,VLOOKUP($A490,'Full dataset'!$A$4:$IE$190,BR$1-2007+$C490,FALSE),0)</f>
        <v>12</v>
      </c>
      <c r="BS490">
        <f>IF($BG490=1,VLOOKUP($A490,'Full dataset'!$A$4:$IE$190,BS$1-2007+$C490,FALSE),0)</f>
        <v>260</v>
      </c>
      <c r="BT490">
        <f>IF($BG490=1,VLOOKUP($A490,'Full dataset'!$A$4:$IE$190,BT$1-2007+$C490,FALSE),0)</f>
        <v>869</v>
      </c>
      <c r="BU490">
        <f>IF($BG490=1,VLOOKUP($A490,'Full dataset'!$A$4:$IE$190,BU$1-2007+$C490,FALSE),0)</f>
        <v>20</v>
      </c>
      <c r="BV490">
        <f>IF($BG490=1,VLOOKUP($A490,'Full dataset'!$A$4:$IE$190,BV$1-2007+$C490,FALSE),0)</f>
        <v>0</v>
      </c>
      <c r="BW490">
        <f>IF($BG490=1,VLOOKUP($A490,'Full dataset'!$A$4:$IE$190,BW$1-2007+$C490,FALSE),0)</f>
        <v>0</v>
      </c>
      <c r="BX490">
        <f>IF($BG490=1,VLOOKUP($A490,'Full dataset'!$A$4:$IE$190,BX$1-2007+$C490,FALSE),0)</f>
        <v>0</v>
      </c>
    </row>
    <row r="491" spans="1:76" x14ac:dyDescent="0.25">
      <c r="A491">
        <v>117</v>
      </c>
      <c r="B491" t="s">
        <v>161</v>
      </c>
      <c r="C491">
        <v>2009</v>
      </c>
      <c r="D491" t="s">
        <v>582</v>
      </c>
      <c r="E491">
        <f t="shared" si="44"/>
        <v>0</v>
      </c>
      <c r="F491">
        <v>0</v>
      </c>
      <c r="J491">
        <v>0</v>
      </c>
      <c r="N491">
        <v>2</v>
      </c>
      <c r="O491">
        <v>177</v>
      </c>
      <c r="P491">
        <v>0.11951384199864956</v>
      </c>
      <c r="Q491">
        <v>7</v>
      </c>
      <c r="R491">
        <v>40330</v>
      </c>
      <c r="U491">
        <v>1</v>
      </c>
      <c r="V491">
        <v>54</v>
      </c>
      <c r="W491">
        <v>4267</v>
      </c>
      <c r="X491">
        <v>2448</v>
      </c>
      <c r="Y491">
        <v>1</v>
      </c>
      <c r="Z491">
        <v>0</v>
      </c>
      <c r="AA491" t="s">
        <v>836</v>
      </c>
      <c r="AB491">
        <v>10627</v>
      </c>
      <c r="AC491">
        <f>VLOOKUP(A491,'Full dataset'!$A$4:$IE$190,2033-C491,FALSE)</f>
        <v>1.4</v>
      </c>
      <c r="AD491">
        <f>VLOOKUP(A491,'Full dataset'!$A$4:$IE$190,2041-C491,FALSE)</f>
        <v>1481</v>
      </c>
      <c r="AE491">
        <f>VLOOKUP(A491,'Full dataset'!$A$4:$IE$190,2050-C491,FALSE)</f>
        <v>0</v>
      </c>
      <c r="AF491">
        <v>0.7</v>
      </c>
      <c r="AG491" t="str">
        <f>VLOOKUP($A491,'Full dataset'!$A$4:$IE$190,2007+AG$1-$C491,FALSE)</f>
        <v>.</v>
      </c>
      <c r="AH491" t="str">
        <f>VLOOKUP($A491,'Full dataset'!$A$4:$IE$190,2007+AH$1-$C491,FALSE)</f>
        <v>.</v>
      </c>
      <c r="AI491" t="str">
        <f>VLOOKUP($A491,'Full dataset'!$A$4:$IE$190,2007+AI$1-$C491,FALSE)</f>
        <v>.</v>
      </c>
      <c r="AJ491">
        <f>VLOOKUP($A491,'Full dataset'!$A$4:$IE$190,2007+AJ$1-$C491,FALSE)</f>
        <v>-121</v>
      </c>
      <c r="AK491" t="str">
        <f>VLOOKUP($A491,'Full dataset'!$A$4:$IE$190,2007+AK$1-$C491,FALSE)</f>
        <v>.</v>
      </c>
      <c r="AL491">
        <f>VLOOKUP($A491,'Full dataset'!$A$4:$IE$190,2007+AL$1-$C491,FALSE)</f>
        <v>54</v>
      </c>
      <c r="AM491" t="str">
        <f>VLOOKUP($A491,'Full dataset'!$A$4:$IE$190,2007+AM$1-$C491,FALSE)</f>
        <v>.</v>
      </c>
      <c r="AN491">
        <f>VLOOKUP($A491,'Full dataset'!$A$4:$IE$190,2007+AN$1-$C491,FALSE)</f>
        <v>7477</v>
      </c>
      <c r="AO491">
        <f>VLOOKUP($A491,'Full dataset'!$A$4:$IE$190,2007+AO$1-$C491,FALSE)</f>
        <v>7</v>
      </c>
      <c r="AP491" t="s">
        <v>726</v>
      </c>
      <c r="AQ491" t="s">
        <v>726</v>
      </c>
      <c r="AR491" t="s">
        <v>726</v>
      </c>
      <c r="AS491" t="s">
        <v>726</v>
      </c>
      <c r="AT491" t="s">
        <v>726</v>
      </c>
      <c r="AU491">
        <f>VLOOKUP(A491,'Full dataset'!$A$4:$II$190,$AU$1,FALSE)</f>
        <v>2009</v>
      </c>
      <c r="AV491">
        <v>0</v>
      </c>
      <c r="AW491">
        <f>VLOOKUP(A491,'Full dataset'!$A$5:$IM$190,247,FALSE)</f>
        <v>1</v>
      </c>
      <c r="AX491">
        <f>VLOOKUP(A491,'Full dataset'!$A$4:$II$190,242,FALSE)</f>
        <v>2009</v>
      </c>
      <c r="AY491">
        <f>VLOOKUP(A491,'Full dataset'!$A$5:$IM$190,246,FALSE)</f>
        <v>1</v>
      </c>
      <c r="AZ491">
        <v>9999</v>
      </c>
      <c r="BA491">
        <f>MAX(VLOOKUP($A491,'Full dataset'!$A$4:$IX$190,BA$1,FALSE),AW491)</f>
        <v>1</v>
      </c>
      <c r="BB491">
        <f>IF(VLOOKUP($A491,'Full dataset'!$A$4:$IX$190,BB$1,FALSE)&gt;0,VLOOKUP($A491,'Full dataset'!$A$4:$IX$190,BB$1,FALSE),AU491)</f>
        <v>2009</v>
      </c>
      <c r="BC491">
        <f>MAX(VLOOKUP($A491,'Full dataset'!$A$4:$IX$190,BC$1,FALSE),AY491)</f>
        <v>1</v>
      </c>
      <c r="BD491">
        <f>MAX(VLOOKUP($A491,'Full dataset'!$A$4:$IX$190,BD$1,FALSE),AX491)</f>
        <v>2009</v>
      </c>
      <c r="BE491">
        <f t="shared" si="45"/>
        <v>2009</v>
      </c>
      <c r="BF491">
        <f t="shared" si="46"/>
        <v>0</v>
      </c>
      <c r="BG491">
        <f t="shared" si="47"/>
        <v>0</v>
      </c>
      <c r="BH491">
        <f t="shared" si="42"/>
        <v>0</v>
      </c>
      <c r="BI491">
        <f t="shared" si="43"/>
        <v>0</v>
      </c>
      <c r="BO491">
        <f>IF(BF491=1,VLOOKUP($A491,'Full dataset'!$A$4:$IE$190,2007+BO$1-$C491,FALSE),0)</f>
        <v>0</v>
      </c>
      <c r="BP491">
        <f>IF(BF491=1,VLOOKUP($A491,'Full dataset'!$A$4:$IE$190,2007+BP$1-$C491,FALSE),0)</f>
        <v>0</v>
      </c>
      <c r="BQ491">
        <f>IF(BF491=1,VLOOKUP($A491,'Full dataset'!$A$4:$IE$190,2007+BQ$1-$C491,FALSE),0)</f>
        <v>0</v>
      </c>
      <c r="BR491">
        <f>IF($BG491=1,VLOOKUP($A491,'Full dataset'!$A$4:$IE$190,BR$1-2007+$C491,FALSE),0)</f>
        <v>0</v>
      </c>
      <c r="BS491">
        <f>IF($BG491=1,VLOOKUP($A491,'Full dataset'!$A$4:$IE$190,BS$1-2007+$C491,FALSE),0)</f>
        <v>0</v>
      </c>
      <c r="BT491">
        <f>IF($BG491=1,VLOOKUP($A491,'Full dataset'!$A$4:$IE$190,BT$1-2007+$C491,FALSE),0)</f>
        <v>0</v>
      </c>
      <c r="BU491">
        <f>IF($BG491=1,VLOOKUP($A491,'Full dataset'!$A$4:$IE$190,BU$1-2007+$C491,FALSE),0)</f>
        <v>0</v>
      </c>
      <c r="BV491">
        <f>IF($BG491=1,VLOOKUP($A491,'Full dataset'!$A$4:$IE$190,BV$1-2007+$C491,FALSE),0)</f>
        <v>0</v>
      </c>
      <c r="BW491">
        <f>IF($BG491=1,VLOOKUP($A491,'Full dataset'!$A$4:$IE$190,BW$1-2007+$C491,FALSE),0)</f>
        <v>0</v>
      </c>
      <c r="BX491">
        <f>IF($BG491=1,VLOOKUP($A491,'Full dataset'!$A$4:$IE$190,BX$1-2007+$C491,FALSE),0)</f>
        <v>0</v>
      </c>
    </row>
    <row r="492" spans="1:76" x14ac:dyDescent="0.25">
      <c r="A492">
        <v>118</v>
      </c>
      <c r="B492" t="s">
        <v>162</v>
      </c>
      <c r="C492">
        <v>2009</v>
      </c>
      <c r="D492" t="s">
        <v>582</v>
      </c>
      <c r="E492">
        <f t="shared" si="44"/>
        <v>0</v>
      </c>
      <c r="F492">
        <v>1</v>
      </c>
      <c r="G492">
        <v>1329</v>
      </c>
      <c r="H492">
        <v>0.20929133858267718</v>
      </c>
      <c r="I492">
        <v>1004</v>
      </c>
      <c r="J492">
        <v>0</v>
      </c>
      <c r="N492">
        <v>2</v>
      </c>
      <c r="O492">
        <v>1173</v>
      </c>
      <c r="P492">
        <v>0.1847244094488189</v>
      </c>
      <c r="Q492">
        <v>2</v>
      </c>
      <c r="R492">
        <v>39600</v>
      </c>
      <c r="U492">
        <v>1</v>
      </c>
      <c r="V492">
        <v>0</v>
      </c>
      <c r="W492">
        <v>32</v>
      </c>
      <c r="X492">
        <v>6</v>
      </c>
      <c r="Y492">
        <v>1</v>
      </c>
      <c r="Z492">
        <v>1</v>
      </c>
      <c r="AA492" t="s">
        <v>837</v>
      </c>
      <c r="AB492">
        <v>6611</v>
      </c>
      <c r="AC492">
        <f>VLOOKUP(A492,'Full dataset'!$A$4:$IE$190,2033-C492,FALSE)</f>
        <v>0</v>
      </c>
      <c r="AD492">
        <f>VLOOKUP(A492,'Full dataset'!$A$4:$IE$190,2041-C492,FALSE)</f>
        <v>6350</v>
      </c>
      <c r="AE492">
        <f>VLOOKUP(A492,'Full dataset'!$A$4:$IE$190,2050-C492,FALSE)</f>
        <v>0</v>
      </c>
      <c r="AF492">
        <v>0</v>
      </c>
      <c r="AG492" t="str">
        <f>VLOOKUP($A492,'Full dataset'!$A$4:$IE$190,2007+AG$1-$C492,FALSE)</f>
        <v>.</v>
      </c>
      <c r="AH492" t="str">
        <f>VLOOKUP($A492,'Full dataset'!$A$4:$IE$190,2007+AH$1-$C492,FALSE)</f>
        <v>.</v>
      </c>
      <c r="AI492" t="str">
        <f>VLOOKUP($A492,'Full dataset'!$A$4:$IE$190,2007+AI$1-$C492,FALSE)</f>
        <v>.</v>
      </c>
      <c r="AJ492">
        <f>VLOOKUP($A492,'Full dataset'!$A$4:$IE$190,2007+AJ$1-$C492,FALSE)</f>
        <v>262</v>
      </c>
      <c r="AK492" t="str">
        <f>VLOOKUP($A492,'Full dataset'!$A$4:$IE$190,2007+AK$1-$C492,FALSE)</f>
        <v>.</v>
      </c>
      <c r="AL492" t="str">
        <f>VLOOKUP($A492,'Full dataset'!$A$4:$IE$190,2007+AL$1-$C492,FALSE)</f>
        <v>.</v>
      </c>
      <c r="AM492" t="str">
        <f>VLOOKUP($A492,'Full dataset'!$A$4:$IE$190,2007+AM$1-$C492,FALSE)</f>
        <v>.</v>
      </c>
      <c r="AN492">
        <f>VLOOKUP($A492,'Full dataset'!$A$4:$IE$190,2007+AN$1-$C492,FALSE)</f>
        <v>74678</v>
      </c>
      <c r="AO492">
        <f>VLOOKUP($A492,'Full dataset'!$A$4:$IE$190,2007+AO$1-$C492,FALSE)</f>
        <v>11</v>
      </c>
      <c r="AP492" t="s">
        <v>726</v>
      </c>
      <c r="AQ492" t="s">
        <v>726</v>
      </c>
      <c r="AR492" t="s">
        <v>726</v>
      </c>
      <c r="AS492" t="s">
        <v>726</v>
      </c>
      <c r="AT492" t="s">
        <v>726</v>
      </c>
      <c r="AU492">
        <f>VLOOKUP(A492,'Full dataset'!$A$4:$II$190,$AU$1,FALSE)</f>
        <v>2013</v>
      </c>
      <c r="AV492">
        <v>0</v>
      </c>
      <c r="AW492">
        <f>VLOOKUP(A492,'Full dataset'!$A$5:$IM$190,247,FALSE)</f>
        <v>2</v>
      </c>
      <c r="AX492">
        <f>VLOOKUP(A492,'Full dataset'!$A$4:$II$190,242,FALSE)</f>
        <v>2008</v>
      </c>
      <c r="AY492">
        <f>VLOOKUP(A492,'Full dataset'!$A$5:$IM$190,246,FALSE)</f>
        <v>1</v>
      </c>
      <c r="AZ492">
        <v>9999</v>
      </c>
      <c r="BA492">
        <f>MAX(VLOOKUP($A492,'Full dataset'!$A$4:$IX$190,BA$1,FALSE),AW492)</f>
        <v>2</v>
      </c>
      <c r="BB492">
        <f>IF(VLOOKUP($A492,'Full dataset'!$A$4:$IX$190,BB$1,FALSE)&gt;0,VLOOKUP($A492,'Full dataset'!$A$4:$IX$190,BB$1,FALSE),AU492)</f>
        <v>2013</v>
      </c>
      <c r="BC492">
        <f>MAX(VLOOKUP($A492,'Full dataset'!$A$4:$IX$190,BC$1,FALSE),AY492)</f>
        <v>1</v>
      </c>
      <c r="BD492">
        <f>MAX(VLOOKUP($A492,'Full dataset'!$A$4:$IX$190,BD$1,FALSE),AX492)</f>
        <v>2008</v>
      </c>
      <c r="BE492">
        <f t="shared" si="45"/>
        <v>2008</v>
      </c>
      <c r="BF492">
        <f t="shared" si="46"/>
        <v>0</v>
      </c>
      <c r="BG492">
        <f t="shared" si="47"/>
        <v>0</v>
      </c>
      <c r="BH492">
        <f t="shared" si="42"/>
        <v>0</v>
      </c>
      <c r="BI492">
        <f t="shared" si="43"/>
        <v>0</v>
      </c>
      <c r="BO492">
        <f>IF(BF492=1,VLOOKUP($A492,'Full dataset'!$A$4:$IE$190,2007+BO$1-$C492,FALSE),0)</f>
        <v>0</v>
      </c>
      <c r="BP492">
        <f>IF(BF492=1,VLOOKUP($A492,'Full dataset'!$A$4:$IE$190,2007+BP$1-$C492,FALSE),0)</f>
        <v>0</v>
      </c>
      <c r="BQ492">
        <f>IF(BF492=1,VLOOKUP($A492,'Full dataset'!$A$4:$IE$190,2007+BQ$1-$C492,FALSE),0)</f>
        <v>0</v>
      </c>
      <c r="BR492">
        <f>IF($BG492=1,VLOOKUP($A492,'Full dataset'!$A$4:$IE$190,BR$1-2007+$C492,FALSE),0)</f>
        <v>0</v>
      </c>
      <c r="BS492">
        <f>IF($BG492=1,VLOOKUP($A492,'Full dataset'!$A$4:$IE$190,BS$1-2007+$C492,FALSE),0)</f>
        <v>0</v>
      </c>
      <c r="BT492">
        <f>IF($BG492=1,VLOOKUP($A492,'Full dataset'!$A$4:$IE$190,BT$1-2007+$C492,FALSE),0)</f>
        <v>0</v>
      </c>
      <c r="BU492">
        <f>IF($BG492=1,VLOOKUP($A492,'Full dataset'!$A$4:$IE$190,BU$1-2007+$C492,FALSE),0)</f>
        <v>0</v>
      </c>
      <c r="BV492">
        <f>IF($BG492=1,VLOOKUP($A492,'Full dataset'!$A$4:$IE$190,BV$1-2007+$C492,FALSE),0)</f>
        <v>0</v>
      </c>
      <c r="BW492">
        <f>IF($BG492=1,VLOOKUP($A492,'Full dataset'!$A$4:$IE$190,BW$1-2007+$C492,FALSE),0)</f>
        <v>0</v>
      </c>
      <c r="BX492">
        <f>IF($BG492=1,VLOOKUP($A492,'Full dataset'!$A$4:$IE$190,BX$1-2007+$C492,FALSE),0)</f>
        <v>0</v>
      </c>
    </row>
    <row r="493" spans="1:76" x14ac:dyDescent="0.25">
      <c r="A493">
        <v>119</v>
      </c>
      <c r="B493" t="s">
        <v>163</v>
      </c>
      <c r="C493">
        <v>2009</v>
      </c>
      <c r="D493" t="s">
        <v>591</v>
      </c>
      <c r="E493">
        <f t="shared" si="44"/>
        <v>1</v>
      </c>
      <c r="F493">
        <v>1</v>
      </c>
      <c r="G493">
        <v>5191</v>
      </c>
      <c r="H493">
        <v>1.0009641342074818</v>
      </c>
      <c r="I493">
        <v>1858</v>
      </c>
      <c r="J493">
        <v>0</v>
      </c>
      <c r="N493">
        <v>0</v>
      </c>
      <c r="S493">
        <v>2520</v>
      </c>
      <c r="T493">
        <v>3372</v>
      </c>
      <c r="U493">
        <v>1</v>
      </c>
      <c r="V493">
        <v>1079</v>
      </c>
      <c r="W493">
        <v>379499</v>
      </c>
      <c r="X493">
        <v>11671</v>
      </c>
      <c r="Y493">
        <v>1</v>
      </c>
      <c r="Z493">
        <v>1</v>
      </c>
      <c r="AA493" t="s">
        <v>838</v>
      </c>
      <c r="AB493">
        <v>43712</v>
      </c>
      <c r="AC493">
        <f>VLOOKUP(A493,'Full dataset'!$A$4:$IE$190,2033-C493,FALSE)</f>
        <v>1.2</v>
      </c>
      <c r="AD493">
        <f>VLOOKUP(A493,'Full dataset'!$A$4:$IE$190,2041-C493,FALSE)</f>
        <v>5186</v>
      </c>
      <c r="AE493">
        <f>VLOOKUP(A493,'Full dataset'!$A$4:$IE$190,2050-C493,FALSE)</f>
        <v>0</v>
      </c>
      <c r="AF493">
        <v>0.6</v>
      </c>
      <c r="AG493">
        <f>VLOOKUP($A493,'Full dataset'!$A$4:$IE$190,2007+AG$1-$C493,FALSE)</f>
        <v>28.3</v>
      </c>
      <c r="AH493">
        <f>VLOOKUP($A493,'Full dataset'!$A$4:$IE$190,2007+AH$1-$C493,FALSE)</f>
        <v>770.6</v>
      </c>
      <c r="AI493">
        <f>VLOOKUP($A493,'Full dataset'!$A$4:$IE$190,2007+AI$1-$C493,FALSE)</f>
        <v>1318.8</v>
      </c>
      <c r="AJ493">
        <f>VLOOKUP($A493,'Full dataset'!$A$4:$IE$190,2007+AJ$1-$C493,FALSE)</f>
        <v>-435</v>
      </c>
      <c r="AK493">
        <f>VLOOKUP($A493,'Full dataset'!$A$4:$IE$190,2007+AK$1-$C493,FALSE)</f>
        <v>14</v>
      </c>
      <c r="AL493">
        <f>VLOOKUP($A493,'Full dataset'!$A$4:$IE$190,2007+AL$1-$C493,FALSE)</f>
        <v>40</v>
      </c>
      <c r="AM493" t="str">
        <f>VLOOKUP($A493,'Full dataset'!$A$4:$IE$190,2007+AM$1-$C493,FALSE)</f>
        <v>.</v>
      </c>
      <c r="AN493">
        <f>VLOOKUP($A493,'Full dataset'!$A$4:$IE$190,2007+AN$1-$C493,FALSE)</f>
        <v>5558</v>
      </c>
      <c r="AO493">
        <f>VLOOKUP($A493,'Full dataset'!$A$4:$IE$190,2007+AO$1-$C493,FALSE)</f>
        <v>2</v>
      </c>
      <c r="AP493" t="s">
        <v>726</v>
      </c>
      <c r="AQ493" t="s">
        <v>726</v>
      </c>
      <c r="AR493" t="s">
        <v>726</v>
      </c>
      <c r="AS493" t="s">
        <v>726</v>
      </c>
      <c r="AT493" t="s">
        <v>726</v>
      </c>
      <c r="AU493">
        <f>VLOOKUP(A493,'Full dataset'!$A$4:$II$190,$AU$1,FALSE)</f>
        <v>2008</v>
      </c>
      <c r="AV493">
        <v>0</v>
      </c>
      <c r="AW493">
        <f>VLOOKUP(A493,'Full dataset'!$A$5:$IM$190,247,FALSE)</f>
        <v>1</v>
      </c>
      <c r="AX493">
        <f>VLOOKUP(A493,'Full dataset'!$A$4:$II$190,242,FALSE)</f>
        <v>2008</v>
      </c>
      <c r="AY493">
        <f>VLOOKUP(A493,'Full dataset'!$A$5:$IM$190,246,FALSE)</f>
        <v>1</v>
      </c>
      <c r="AZ493">
        <v>9999</v>
      </c>
      <c r="BA493">
        <f>MAX(VLOOKUP($A493,'Full dataset'!$A$4:$IX$190,BA$1,FALSE),AW493)</f>
        <v>1</v>
      </c>
      <c r="BB493">
        <f>IF(VLOOKUP($A493,'Full dataset'!$A$4:$IX$190,BB$1,FALSE)&gt;0,VLOOKUP($A493,'Full dataset'!$A$4:$IX$190,BB$1,FALSE),AU493)</f>
        <v>2008</v>
      </c>
      <c r="BC493">
        <f>MAX(VLOOKUP($A493,'Full dataset'!$A$4:$IX$190,BC$1,FALSE),AY493)</f>
        <v>1</v>
      </c>
      <c r="BD493">
        <f>MAX(VLOOKUP($A493,'Full dataset'!$A$4:$IX$190,BD$1,FALSE),AX493)</f>
        <v>2008</v>
      </c>
      <c r="BE493">
        <f t="shared" si="45"/>
        <v>2008</v>
      </c>
      <c r="BF493">
        <f t="shared" si="46"/>
        <v>0</v>
      </c>
      <c r="BG493">
        <f t="shared" si="47"/>
        <v>0</v>
      </c>
      <c r="BH493">
        <f t="shared" si="42"/>
        <v>0</v>
      </c>
      <c r="BI493">
        <f t="shared" si="43"/>
        <v>0</v>
      </c>
      <c r="BO493">
        <f>IF(BF493=1,VLOOKUP($A493,'Full dataset'!$A$4:$IE$190,2007+BO$1-$C493,FALSE),0)</f>
        <v>0</v>
      </c>
      <c r="BP493">
        <f>IF(BF493=1,VLOOKUP($A493,'Full dataset'!$A$4:$IE$190,2007+BP$1-$C493,FALSE),0)</f>
        <v>0</v>
      </c>
      <c r="BQ493">
        <f>IF(BF493=1,VLOOKUP($A493,'Full dataset'!$A$4:$IE$190,2007+BQ$1-$C493,FALSE),0)</f>
        <v>0</v>
      </c>
      <c r="BR493">
        <f>IF($BG493=1,VLOOKUP($A493,'Full dataset'!$A$4:$IE$190,BR$1-2007+$C493,FALSE),0)</f>
        <v>0</v>
      </c>
      <c r="BS493">
        <f>IF($BG493=1,VLOOKUP($A493,'Full dataset'!$A$4:$IE$190,BS$1-2007+$C493,FALSE),0)</f>
        <v>0</v>
      </c>
      <c r="BT493">
        <f>IF($BG493=1,VLOOKUP($A493,'Full dataset'!$A$4:$IE$190,BT$1-2007+$C493,FALSE),0)</f>
        <v>0</v>
      </c>
      <c r="BU493">
        <f>IF($BG493=1,VLOOKUP($A493,'Full dataset'!$A$4:$IE$190,BU$1-2007+$C493,FALSE),0)</f>
        <v>0</v>
      </c>
      <c r="BV493">
        <f>IF($BG493=1,VLOOKUP($A493,'Full dataset'!$A$4:$IE$190,BV$1-2007+$C493,FALSE),0)</f>
        <v>0</v>
      </c>
      <c r="BW493">
        <f>IF($BG493=1,VLOOKUP($A493,'Full dataset'!$A$4:$IE$190,BW$1-2007+$C493,FALSE),0)</f>
        <v>0</v>
      </c>
      <c r="BX493">
        <f>IF($BG493=1,VLOOKUP($A493,'Full dataset'!$A$4:$IE$190,BX$1-2007+$C493,FALSE),0)</f>
        <v>0</v>
      </c>
    </row>
    <row r="494" spans="1:76" x14ac:dyDescent="0.25">
      <c r="A494">
        <v>120</v>
      </c>
      <c r="B494" t="s">
        <v>164</v>
      </c>
      <c r="C494">
        <v>2009</v>
      </c>
      <c r="D494" t="s">
        <v>591</v>
      </c>
      <c r="E494">
        <f t="shared" si="44"/>
        <v>1</v>
      </c>
      <c r="F494">
        <v>1</v>
      </c>
      <c r="G494">
        <v>40885</v>
      </c>
      <c r="H494">
        <v>2.8433827108978371</v>
      </c>
      <c r="I494">
        <v>16484</v>
      </c>
      <c r="J494">
        <v>0</v>
      </c>
      <c r="N494">
        <v>1</v>
      </c>
      <c r="O494">
        <v>14832</v>
      </c>
      <c r="P494">
        <v>1.0315042770707281</v>
      </c>
      <c r="Q494">
        <v>450</v>
      </c>
      <c r="R494">
        <v>40179</v>
      </c>
      <c r="S494">
        <v>3674</v>
      </c>
      <c r="T494">
        <v>334413</v>
      </c>
      <c r="U494">
        <v>1</v>
      </c>
      <c r="V494">
        <v>1742</v>
      </c>
      <c r="W494">
        <v>60449</v>
      </c>
      <c r="X494">
        <v>18427</v>
      </c>
      <c r="Y494">
        <v>1</v>
      </c>
      <c r="Z494">
        <v>1</v>
      </c>
      <c r="AA494" t="s">
        <v>839</v>
      </c>
      <c r="AB494">
        <v>191352</v>
      </c>
      <c r="AC494">
        <f>VLOOKUP(A494,'Full dataset'!$A$4:$IE$190,2033-C494,FALSE)</f>
        <v>3.6</v>
      </c>
      <c r="AD494">
        <f>VLOOKUP(A494,'Full dataset'!$A$4:$IE$190,2041-C494,FALSE)</f>
        <v>14379</v>
      </c>
      <c r="AE494">
        <f>VLOOKUP(A494,'Full dataset'!$A$4:$IE$190,2050-C494,FALSE)</f>
        <v>7.16</v>
      </c>
      <c r="AF494">
        <v>5.38</v>
      </c>
      <c r="AG494">
        <f>VLOOKUP($A494,'Full dataset'!$A$4:$IE$190,2007+AG$1-$C494,FALSE)</f>
        <v>1470</v>
      </c>
      <c r="AH494">
        <f>VLOOKUP($A494,'Full dataset'!$A$4:$IE$190,2007+AH$1-$C494,FALSE)</f>
        <v>12119</v>
      </c>
      <c r="AI494">
        <f>VLOOKUP($A494,'Full dataset'!$A$4:$IE$190,2007+AI$1-$C494,FALSE)</f>
        <v>10427</v>
      </c>
      <c r="AJ494" t="str">
        <f>VLOOKUP($A494,'Full dataset'!$A$4:$IE$190,2007+AJ$1-$C494,FALSE)</f>
        <v>.</v>
      </c>
      <c r="AK494">
        <f>VLOOKUP($A494,'Full dataset'!$A$4:$IE$190,2007+AK$1-$C494,FALSE)</f>
        <v>-1</v>
      </c>
      <c r="AL494">
        <f>VLOOKUP($A494,'Full dataset'!$A$4:$IE$190,2007+AL$1-$C494,FALSE)</f>
        <v>23</v>
      </c>
      <c r="AM494" t="str">
        <f>VLOOKUP($A494,'Full dataset'!$A$4:$IE$190,2007+AM$1-$C494,FALSE)</f>
        <v>.</v>
      </c>
      <c r="AN494" t="str">
        <f>VLOOKUP($A494,'Full dataset'!$A$4:$IE$190,2007+AN$1-$C494,FALSE)</f>
        <v>.</v>
      </c>
      <c r="AO494" t="str">
        <f>VLOOKUP($A494,'Full dataset'!$A$4:$IE$190,2007+AO$1-$C494,FALSE)</f>
        <v>.</v>
      </c>
      <c r="AP494" t="s">
        <v>726</v>
      </c>
      <c r="AQ494" t="s">
        <v>726</v>
      </c>
      <c r="AR494" t="s">
        <v>726</v>
      </c>
      <c r="AS494" t="s">
        <v>726</v>
      </c>
      <c r="AT494" t="s">
        <v>726</v>
      </c>
      <c r="AU494">
        <f>VLOOKUP(A494,'Full dataset'!$A$4:$II$190,$AU$1,FALSE)</f>
        <v>2008</v>
      </c>
      <c r="AV494">
        <v>0</v>
      </c>
      <c r="AW494">
        <f>VLOOKUP(A494,'Full dataset'!$A$5:$IM$190,247,FALSE)</f>
        <v>1</v>
      </c>
      <c r="AX494">
        <f>VLOOKUP(A494,'Full dataset'!$A$4:$II$190,242,FALSE)</f>
        <v>2010</v>
      </c>
      <c r="AY494">
        <f>VLOOKUP(A494,'Full dataset'!$A$5:$IM$190,246,FALSE)</f>
        <v>1</v>
      </c>
      <c r="AZ494">
        <v>9999</v>
      </c>
      <c r="BA494">
        <f>MAX(VLOOKUP($A494,'Full dataset'!$A$4:$IX$190,BA$1,FALSE),AW494)</f>
        <v>1</v>
      </c>
      <c r="BB494">
        <f>IF(VLOOKUP($A494,'Full dataset'!$A$4:$IX$190,BB$1,FALSE)&gt;0,VLOOKUP($A494,'Full dataset'!$A$4:$IX$190,BB$1,FALSE),AU494)</f>
        <v>2008</v>
      </c>
      <c r="BC494">
        <f>MAX(VLOOKUP($A494,'Full dataset'!$A$4:$IX$190,BC$1,FALSE),AY494)</f>
        <v>1</v>
      </c>
      <c r="BD494">
        <f>MAX(VLOOKUP($A494,'Full dataset'!$A$4:$IX$190,BD$1,FALSE),AX494)</f>
        <v>2010</v>
      </c>
      <c r="BE494">
        <f t="shared" si="45"/>
        <v>2008</v>
      </c>
      <c r="BF494">
        <f t="shared" si="46"/>
        <v>0</v>
      </c>
      <c r="BG494">
        <f t="shared" si="47"/>
        <v>0</v>
      </c>
      <c r="BH494">
        <f t="shared" si="42"/>
        <v>0</v>
      </c>
      <c r="BI494">
        <f t="shared" si="43"/>
        <v>0</v>
      </c>
      <c r="BO494">
        <f>IF(BF494=1,VLOOKUP($A494,'Full dataset'!$A$4:$IE$190,2007+BO$1-$C494,FALSE),0)</f>
        <v>0</v>
      </c>
      <c r="BP494">
        <f>IF(BF494=1,VLOOKUP($A494,'Full dataset'!$A$4:$IE$190,2007+BP$1-$C494,FALSE),0)</f>
        <v>0</v>
      </c>
      <c r="BQ494">
        <f>IF(BF494=1,VLOOKUP($A494,'Full dataset'!$A$4:$IE$190,2007+BQ$1-$C494,FALSE),0)</f>
        <v>0</v>
      </c>
      <c r="BR494">
        <f>IF($BG494=1,VLOOKUP($A494,'Full dataset'!$A$4:$IE$190,BR$1-2007+$C494,FALSE),0)</f>
        <v>0</v>
      </c>
      <c r="BS494">
        <f>IF($BG494=1,VLOOKUP($A494,'Full dataset'!$A$4:$IE$190,BS$1-2007+$C494,FALSE),0)</f>
        <v>0</v>
      </c>
      <c r="BT494">
        <f>IF($BG494=1,VLOOKUP($A494,'Full dataset'!$A$4:$IE$190,BT$1-2007+$C494,FALSE),0)</f>
        <v>0</v>
      </c>
      <c r="BU494">
        <f>IF($BG494=1,VLOOKUP($A494,'Full dataset'!$A$4:$IE$190,BU$1-2007+$C494,FALSE),0)</f>
        <v>0</v>
      </c>
      <c r="BV494">
        <f>IF($BG494=1,VLOOKUP($A494,'Full dataset'!$A$4:$IE$190,BV$1-2007+$C494,FALSE),0)</f>
        <v>0</v>
      </c>
      <c r="BW494">
        <f>IF($BG494=1,VLOOKUP($A494,'Full dataset'!$A$4:$IE$190,BW$1-2007+$C494,FALSE),0)</f>
        <v>0</v>
      </c>
      <c r="BX494">
        <f>IF($BG494=1,VLOOKUP($A494,'Full dataset'!$A$4:$IE$190,BX$1-2007+$C494,FALSE),0)</f>
        <v>0</v>
      </c>
    </row>
    <row r="495" spans="1:76" x14ac:dyDescent="0.25">
      <c r="A495">
        <v>121</v>
      </c>
      <c r="B495" t="s">
        <v>165</v>
      </c>
      <c r="C495">
        <v>2009</v>
      </c>
      <c r="D495" t="s">
        <v>582</v>
      </c>
      <c r="E495">
        <f t="shared" si="44"/>
        <v>0</v>
      </c>
      <c r="F495">
        <v>0</v>
      </c>
      <c r="J495">
        <v>0</v>
      </c>
      <c r="N495">
        <v>0</v>
      </c>
      <c r="U495">
        <v>1</v>
      </c>
      <c r="V495">
        <v>590</v>
      </c>
      <c r="W495">
        <v>23298</v>
      </c>
      <c r="X495">
        <v>18314</v>
      </c>
      <c r="Y495">
        <v>1</v>
      </c>
      <c r="Z495">
        <v>1</v>
      </c>
      <c r="AA495" t="s">
        <v>840</v>
      </c>
      <c r="AB495">
        <v>25264</v>
      </c>
      <c r="AC495">
        <f>VLOOKUP(A495,'Full dataset'!$A$4:$IE$190,2033-C495,FALSE)</f>
        <v>0.3</v>
      </c>
      <c r="AD495">
        <f>VLOOKUP(A495,'Full dataset'!$A$4:$IE$190,2041-C495,FALSE)</f>
        <v>21041</v>
      </c>
      <c r="AE495">
        <f>VLOOKUP(A495,'Full dataset'!$A$4:$IE$190,2050-C495,FALSE)</f>
        <v>0</v>
      </c>
      <c r="AF495">
        <v>0.15</v>
      </c>
      <c r="AG495" t="str">
        <f>VLOOKUP($A495,'Full dataset'!$A$4:$IE$190,2007+AG$1-$C495,FALSE)</f>
        <v>.</v>
      </c>
      <c r="AH495" t="str">
        <f>VLOOKUP($A495,'Full dataset'!$A$4:$IE$190,2007+AH$1-$C495,FALSE)</f>
        <v>.</v>
      </c>
      <c r="AI495" t="str">
        <f>VLOOKUP($A495,'Full dataset'!$A$4:$IE$190,2007+AI$1-$C495,FALSE)</f>
        <v>.</v>
      </c>
      <c r="AJ495" t="str">
        <f>VLOOKUP($A495,'Full dataset'!$A$4:$IE$190,2007+AJ$1-$C495,FALSE)</f>
        <v>.</v>
      </c>
      <c r="AK495" t="str">
        <f>VLOOKUP($A495,'Full dataset'!$A$4:$IE$190,2007+AK$1-$C495,FALSE)</f>
        <v>.</v>
      </c>
      <c r="AL495">
        <f>VLOOKUP($A495,'Full dataset'!$A$4:$IE$190,2007+AL$1-$C495,FALSE)</f>
        <v>67</v>
      </c>
      <c r="AM495" t="str">
        <f>VLOOKUP($A495,'Full dataset'!$A$4:$IE$190,2007+AM$1-$C495,FALSE)</f>
        <v>.</v>
      </c>
      <c r="AN495" t="str">
        <f>VLOOKUP($A495,'Full dataset'!$A$4:$IE$190,2007+AN$1-$C495,FALSE)</f>
        <v>.</v>
      </c>
      <c r="AO495" t="str">
        <f>VLOOKUP($A495,'Full dataset'!$A$4:$IE$190,2007+AO$1-$C495,FALSE)</f>
        <v>.</v>
      </c>
      <c r="AP495" t="s">
        <v>726</v>
      </c>
      <c r="AQ495" t="s">
        <v>726</v>
      </c>
      <c r="AR495" t="s">
        <v>726</v>
      </c>
      <c r="AS495" t="s">
        <v>726</v>
      </c>
      <c r="AT495" t="s">
        <v>726</v>
      </c>
      <c r="AU495">
        <f>VLOOKUP(A495,'Full dataset'!$A$4:$II$190,$AU$1,FALSE)</f>
        <v>2009</v>
      </c>
      <c r="AV495">
        <v>0</v>
      </c>
      <c r="AW495">
        <f>VLOOKUP(A495,'Full dataset'!$A$5:$IM$190,247,FALSE)</f>
        <v>1</v>
      </c>
      <c r="AX495">
        <f>VLOOKUP(A495,'Full dataset'!$A$4:$II$190,242,FALSE)</f>
        <v>2008</v>
      </c>
      <c r="AY495">
        <f>VLOOKUP(A495,'Full dataset'!$A$5:$IM$190,246,FALSE)</f>
        <v>1</v>
      </c>
      <c r="AZ495">
        <v>9999</v>
      </c>
      <c r="BA495">
        <f>MAX(VLOOKUP($A495,'Full dataset'!$A$4:$IX$190,BA$1,FALSE),AW495)</f>
        <v>1</v>
      </c>
      <c r="BB495">
        <f>IF(VLOOKUP($A495,'Full dataset'!$A$4:$IX$190,BB$1,FALSE)&gt;0,VLOOKUP($A495,'Full dataset'!$A$4:$IX$190,BB$1,FALSE),AU495)</f>
        <v>2009</v>
      </c>
      <c r="BC495">
        <f>MAX(VLOOKUP($A495,'Full dataset'!$A$4:$IX$190,BC$1,FALSE),AY495)</f>
        <v>1</v>
      </c>
      <c r="BD495">
        <f>MAX(VLOOKUP($A495,'Full dataset'!$A$4:$IX$190,BD$1,FALSE),AX495)</f>
        <v>2008</v>
      </c>
      <c r="BE495">
        <f t="shared" si="45"/>
        <v>2008</v>
      </c>
      <c r="BF495">
        <f t="shared" si="46"/>
        <v>0</v>
      </c>
      <c r="BG495">
        <f t="shared" si="47"/>
        <v>0</v>
      </c>
      <c r="BH495">
        <f t="shared" si="42"/>
        <v>0</v>
      </c>
      <c r="BI495">
        <f t="shared" si="43"/>
        <v>0</v>
      </c>
      <c r="BO495">
        <f>IF(BF495=1,VLOOKUP($A495,'Full dataset'!$A$4:$IE$190,2007+BO$1-$C495,FALSE),0)</f>
        <v>0</v>
      </c>
      <c r="BP495">
        <f>IF(BF495=1,VLOOKUP($A495,'Full dataset'!$A$4:$IE$190,2007+BP$1-$C495,FALSE),0)</f>
        <v>0</v>
      </c>
      <c r="BQ495">
        <f>IF(BF495=1,VLOOKUP($A495,'Full dataset'!$A$4:$IE$190,2007+BQ$1-$C495,FALSE),0)</f>
        <v>0</v>
      </c>
      <c r="BR495">
        <f>IF($BG495=1,VLOOKUP($A495,'Full dataset'!$A$4:$IE$190,BR$1-2007+$C495,FALSE),0)</f>
        <v>0</v>
      </c>
      <c r="BS495">
        <f>IF($BG495=1,VLOOKUP($A495,'Full dataset'!$A$4:$IE$190,BS$1-2007+$C495,FALSE),0)</f>
        <v>0</v>
      </c>
      <c r="BT495">
        <f>IF($BG495=1,VLOOKUP($A495,'Full dataset'!$A$4:$IE$190,BT$1-2007+$C495,FALSE),0)</f>
        <v>0</v>
      </c>
      <c r="BU495">
        <f>IF($BG495=1,VLOOKUP($A495,'Full dataset'!$A$4:$IE$190,BU$1-2007+$C495,FALSE),0)</f>
        <v>0</v>
      </c>
      <c r="BV495">
        <f>IF($BG495=1,VLOOKUP($A495,'Full dataset'!$A$4:$IE$190,BV$1-2007+$C495,FALSE),0)</f>
        <v>0</v>
      </c>
      <c r="BW495">
        <f>IF($BG495=1,VLOOKUP($A495,'Full dataset'!$A$4:$IE$190,BW$1-2007+$C495,FALSE),0)</f>
        <v>0</v>
      </c>
      <c r="BX495">
        <f>IF($BG495=1,VLOOKUP($A495,'Full dataset'!$A$4:$IE$190,BX$1-2007+$C495,FALSE),0)</f>
        <v>0</v>
      </c>
    </row>
    <row r="496" spans="1:76" x14ac:dyDescent="0.25">
      <c r="A496">
        <v>122</v>
      </c>
      <c r="B496" t="s">
        <v>166</v>
      </c>
      <c r="C496">
        <v>2009</v>
      </c>
      <c r="D496" t="s">
        <v>591</v>
      </c>
      <c r="E496">
        <f t="shared" si="44"/>
        <v>1</v>
      </c>
      <c r="F496">
        <v>1</v>
      </c>
      <c r="G496">
        <v>10539</v>
      </c>
      <c r="H496">
        <v>0.35660147526561548</v>
      </c>
      <c r="I496">
        <v>6009</v>
      </c>
      <c r="J496">
        <v>0</v>
      </c>
      <c r="N496">
        <v>0</v>
      </c>
      <c r="S496">
        <v>2851</v>
      </c>
      <c r="T496">
        <v>325510</v>
      </c>
      <c r="U496">
        <v>1</v>
      </c>
      <c r="V496">
        <v>6320</v>
      </c>
      <c r="W496">
        <v>144568</v>
      </c>
      <c r="X496">
        <v>7691</v>
      </c>
      <c r="Y496">
        <v>1</v>
      </c>
      <c r="Z496">
        <v>0</v>
      </c>
      <c r="AA496" t="s">
        <v>841</v>
      </c>
      <c r="AB496">
        <v>52255</v>
      </c>
      <c r="AC496">
        <f>VLOOKUP(A496,'Full dataset'!$A$4:$IE$190,2033-C496,FALSE)</f>
        <v>0</v>
      </c>
      <c r="AD496">
        <f>VLOOKUP(A496,'Full dataset'!$A$4:$IE$190,2041-C496,FALSE)</f>
        <v>29554</v>
      </c>
      <c r="AE496">
        <f>VLOOKUP(A496,'Full dataset'!$A$4:$IE$190,2050-C496,FALSE)</f>
        <v>0</v>
      </c>
      <c r="AF496">
        <v>0</v>
      </c>
      <c r="AG496">
        <f>VLOOKUP($A496,'Full dataset'!$A$4:$IE$190,2007+AG$1-$C496,FALSE)</f>
        <v>435.84800000000001</v>
      </c>
      <c r="AH496">
        <f>VLOOKUP($A496,'Full dataset'!$A$4:$IE$190,2007+AH$1-$C496,FALSE)</f>
        <v>4323.8549999999996</v>
      </c>
      <c r="AI496">
        <f>VLOOKUP($A496,'Full dataset'!$A$4:$IE$190,2007+AI$1-$C496,FALSE)</f>
        <v>7094.2489999999998</v>
      </c>
      <c r="AJ496" t="str">
        <f>VLOOKUP($A496,'Full dataset'!$A$4:$IE$190,2007+AJ$1-$C496,FALSE)</f>
        <v>.</v>
      </c>
      <c r="AK496">
        <f>VLOOKUP($A496,'Full dataset'!$A$4:$IE$190,2007+AK$1-$C496,FALSE)</f>
        <v>1</v>
      </c>
      <c r="AL496" t="str">
        <f>VLOOKUP($A496,'Full dataset'!$A$4:$IE$190,2007+AL$1-$C496,FALSE)</f>
        <v>.</v>
      </c>
      <c r="AM496" t="str">
        <f>VLOOKUP($A496,'Full dataset'!$A$4:$IE$190,2007+AM$1-$C496,FALSE)</f>
        <v>.</v>
      </c>
      <c r="AN496" t="str">
        <f>VLOOKUP($A496,'Full dataset'!$A$4:$IE$190,2007+AN$1-$C496,FALSE)</f>
        <v>.</v>
      </c>
      <c r="AO496" t="str">
        <f>VLOOKUP($A496,'Full dataset'!$A$4:$IE$190,2007+AO$1-$C496,FALSE)</f>
        <v>.</v>
      </c>
      <c r="AP496" t="s">
        <v>726</v>
      </c>
      <c r="AQ496" t="s">
        <v>726</v>
      </c>
      <c r="AR496" t="s">
        <v>726</v>
      </c>
      <c r="AS496" t="s">
        <v>726</v>
      </c>
      <c r="AT496" t="s">
        <v>726</v>
      </c>
      <c r="AU496">
        <f>VLOOKUP(A496,'Full dataset'!$A$4:$II$190,$AU$1,FALSE)</f>
        <v>2010</v>
      </c>
      <c r="AV496">
        <v>0</v>
      </c>
      <c r="AW496">
        <f>VLOOKUP(A496,'Full dataset'!$A$5:$IM$190,247,FALSE)</f>
        <v>1</v>
      </c>
      <c r="AX496">
        <f>VLOOKUP(A496,'Full dataset'!$A$4:$II$190,242,FALSE)</f>
        <v>2009</v>
      </c>
      <c r="AY496">
        <f>VLOOKUP(A496,'Full dataset'!$A$5:$IM$190,246,FALSE)</f>
        <v>1</v>
      </c>
      <c r="AZ496">
        <v>9999</v>
      </c>
      <c r="BA496">
        <f>MAX(VLOOKUP($A496,'Full dataset'!$A$4:$IX$190,BA$1,FALSE),AW496)</f>
        <v>1</v>
      </c>
      <c r="BB496">
        <f>IF(VLOOKUP($A496,'Full dataset'!$A$4:$IX$190,BB$1,FALSE)&gt;0,VLOOKUP($A496,'Full dataset'!$A$4:$IX$190,BB$1,FALSE),AU496)</f>
        <v>2010</v>
      </c>
      <c r="BC496">
        <f>MAX(VLOOKUP($A496,'Full dataset'!$A$4:$IX$190,BC$1,FALSE),AY496)</f>
        <v>2</v>
      </c>
      <c r="BD496">
        <f>MAX(VLOOKUP($A496,'Full dataset'!$A$4:$IX$190,BD$1,FALSE),AX496)</f>
        <v>2009</v>
      </c>
      <c r="BE496">
        <f t="shared" si="45"/>
        <v>2009</v>
      </c>
      <c r="BF496">
        <f t="shared" si="46"/>
        <v>0</v>
      </c>
      <c r="BG496">
        <f t="shared" si="47"/>
        <v>1</v>
      </c>
      <c r="BH496">
        <f t="shared" si="42"/>
        <v>0</v>
      </c>
      <c r="BI496">
        <f t="shared" si="43"/>
        <v>1</v>
      </c>
      <c r="BO496">
        <f>IF(BF496=1,VLOOKUP($A496,'Full dataset'!$A$4:$IE$190,2007+BO$1-$C496,FALSE),0)</f>
        <v>0</v>
      </c>
      <c r="BP496">
        <f>IF(BF496=1,VLOOKUP($A496,'Full dataset'!$A$4:$IE$190,2007+BP$1-$C496,FALSE),0)</f>
        <v>0</v>
      </c>
      <c r="BQ496">
        <f>IF(BF496=1,VLOOKUP($A496,'Full dataset'!$A$4:$IE$190,2007+BQ$1-$C496,FALSE),0)</f>
        <v>0</v>
      </c>
      <c r="BR496">
        <f>IF($BG496=1,VLOOKUP($A496,'Full dataset'!$A$4:$IE$190,BR$1-2007+$C496,FALSE),0)</f>
        <v>108</v>
      </c>
      <c r="BS496">
        <f>IF($BG496=1,VLOOKUP($A496,'Full dataset'!$A$4:$IE$190,BS$1-2007+$C496,FALSE),0)</f>
        <v>557</v>
      </c>
      <c r="BT496">
        <f>IF($BG496=1,VLOOKUP($A496,'Full dataset'!$A$4:$IE$190,BT$1-2007+$C496,FALSE),0)</f>
        <v>747</v>
      </c>
      <c r="BU496">
        <f>IF($BG496=1,VLOOKUP($A496,'Full dataset'!$A$4:$IE$190,BU$1-2007+$C496,FALSE),0)</f>
        <v>65</v>
      </c>
      <c r="BV496">
        <f>IF($BG496=1,VLOOKUP($A496,'Full dataset'!$A$4:$IE$190,BV$1-2007+$C496,FALSE),0)</f>
        <v>0</v>
      </c>
      <c r="BW496">
        <f>IF($BG496=1,VLOOKUP($A496,'Full dataset'!$A$4:$IE$190,BW$1-2007+$C496,FALSE),0)</f>
        <v>33</v>
      </c>
      <c r="BX496">
        <f>IF($BG496=1,VLOOKUP($A496,'Full dataset'!$A$4:$IE$190,BX$1-2007+$C496,FALSE),0)</f>
        <v>0</v>
      </c>
    </row>
    <row r="497" spans="1:76" x14ac:dyDescent="0.25">
      <c r="A497">
        <v>123</v>
      </c>
      <c r="B497" t="s">
        <v>167</v>
      </c>
      <c r="C497">
        <v>2009</v>
      </c>
      <c r="D497" t="s">
        <v>591</v>
      </c>
      <c r="E497">
        <f t="shared" si="44"/>
        <v>1</v>
      </c>
      <c r="F497">
        <v>1</v>
      </c>
      <c r="G497">
        <v>8521</v>
      </c>
      <c r="H497">
        <v>1.3598787105011172</v>
      </c>
      <c r="I497">
        <v>4380</v>
      </c>
      <c r="J497">
        <v>1</v>
      </c>
      <c r="K497">
        <v>72</v>
      </c>
      <c r="L497">
        <v>1.1490584104691989E-2</v>
      </c>
      <c r="M497">
        <v>391</v>
      </c>
      <c r="N497">
        <v>1</v>
      </c>
      <c r="O497">
        <v>231</v>
      </c>
      <c r="P497">
        <v>3.6865624002553464E-2</v>
      </c>
      <c r="Q497">
        <v>7</v>
      </c>
      <c r="R497">
        <v>40452</v>
      </c>
      <c r="S497">
        <v>7370</v>
      </c>
      <c r="T497">
        <v>541512</v>
      </c>
      <c r="U497">
        <v>1</v>
      </c>
      <c r="V497">
        <v>1</v>
      </c>
      <c r="W497">
        <v>994</v>
      </c>
      <c r="X497">
        <v>978</v>
      </c>
      <c r="Y497">
        <v>1</v>
      </c>
      <c r="Z497">
        <v>1</v>
      </c>
      <c r="AA497" t="s">
        <v>842</v>
      </c>
      <c r="AB497">
        <v>25518</v>
      </c>
      <c r="AC497">
        <f>VLOOKUP(A497,'Full dataset'!$A$4:$IE$190,2033-C497,FALSE)</f>
        <v>0.1</v>
      </c>
      <c r="AD497">
        <f>VLOOKUP(A497,'Full dataset'!$A$4:$IE$190,2041-C497,FALSE)</f>
        <v>6266</v>
      </c>
      <c r="AE497">
        <f>VLOOKUP(A497,'Full dataset'!$A$4:$IE$190,2050-C497,FALSE)</f>
        <v>0</v>
      </c>
      <c r="AF497">
        <v>0.05</v>
      </c>
      <c r="AG497">
        <f>VLOOKUP($A497,'Full dataset'!$A$4:$IE$190,2007+AG$1-$C497,FALSE)</f>
        <v>58</v>
      </c>
      <c r="AH497">
        <f>VLOOKUP($A497,'Full dataset'!$A$4:$IE$190,2007+AH$1-$C497,FALSE)</f>
        <v>1094.2929999999999</v>
      </c>
      <c r="AI497">
        <f>VLOOKUP($A497,'Full dataset'!$A$4:$IE$190,2007+AI$1-$C497,FALSE)</f>
        <v>1540.556</v>
      </c>
      <c r="AJ497" t="str">
        <f>VLOOKUP($A497,'Full dataset'!$A$4:$IE$190,2007+AJ$1-$C497,FALSE)</f>
        <v>.</v>
      </c>
      <c r="AK497">
        <f>VLOOKUP($A497,'Full dataset'!$A$4:$IE$190,2007+AK$1-$C497,FALSE)</f>
        <v>6</v>
      </c>
      <c r="AL497">
        <f>VLOOKUP($A497,'Full dataset'!$A$4:$IE$190,2007+AL$1-$C497,FALSE)</f>
        <v>40</v>
      </c>
      <c r="AM497" t="str">
        <f>VLOOKUP($A497,'Full dataset'!$A$4:$IE$190,2007+AM$1-$C497,FALSE)</f>
        <v>.</v>
      </c>
      <c r="AN497" t="str">
        <f>VLOOKUP($A497,'Full dataset'!$A$4:$IE$190,2007+AN$1-$C497,FALSE)</f>
        <v>.</v>
      </c>
      <c r="AO497" t="str">
        <f>VLOOKUP($A497,'Full dataset'!$A$4:$IE$190,2007+AO$1-$C497,FALSE)</f>
        <v>.</v>
      </c>
      <c r="AP497" t="s">
        <v>726</v>
      </c>
      <c r="AQ497" t="s">
        <v>726</v>
      </c>
      <c r="AR497" t="s">
        <v>726</v>
      </c>
      <c r="AS497" t="s">
        <v>726</v>
      </c>
      <c r="AT497" t="s">
        <v>726</v>
      </c>
      <c r="AU497">
        <f>VLOOKUP(A497,'Full dataset'!$A$4:$II$190,$AU$1,FALSE)</f>
        <v>2008</v>
      </c>
      <c r="AV497">
        <v>1</v>
      </c>
      <c r="AW497">
        <f>VLOOKUP(A497,'Full dataset'!$A$5:$IM$190,247,FALSE)</f>
        <v>1</v>
      </c>
      <c r="AX497">
        <f>VLOOKUP(A497,'Full dataset'!$A$4:$II$190,242,FALSE)</f>
        <v>2010</v>
      </c>
      <c r="AY497">
        <f>VLOOKUP(A497,'Full dataset'!$A$5:$IM$190,246,FALSE)</f>
        <v>1</v>
      </c>
      <c r="AZ497">
        <v>9999</v>
      </c>
      <c r="BA497">
        <f>MAX(VLOOKUP($A497,'Full dataset'!$A$4:$IX$190,BA$1,FALSE),AW497)</f>
        <v>2</v>
      </c>
      <c r="BB497">
        <f>IF(VLOOKUP($A497,'Full dataset'!$A$4:$IX$190,BB$1,FALSE)&gt;0,VLOOKUP($A497,'Full dataset'!$A$4:$IX$190,BB$1,FALSE),AU497)</f>
        <v>2009</v>
      </c>
      <c r="BC497">
        <f>MAX(VLOOKUP($A497,'Full dataset'!$A$4:$IX$190,BC$1,FALSE),AY497)</f>
        <v>1</v>
      </c>
      <c r="BD497">
        <f>MAX(VLOOKUP($A497,'Full dataset'!$A$4:$IX$190,BD$1,FALSE),AX497)</f>
        <v>2010</v>
      </c>
      <c r="BE497">
        <f t="shared" si="45"/>
        <v>2009</v>
      </c>
      <c r="BF497">
        <f t="shared" si="46"/>
        <v>1</v>
      </c>
      <c r="BG497">
        <f t="shared" si="47"/>
        <v>0</v>
      </c>
      <c r="BH497">
        <f t="shared" si="42"/>
        <v>0</v>
      </c>
      <c r="BI497">
        <f t="shared" si="43"/>
        <v>1</v>
      </c>
      <c r="BO497">
        <f>IF(BF497=1,VLOOKUP($A497,'Full dataset'!$A$4:$IE$190,2007+BO$1-$C497,FALSE),0)</f>
        <v>184</v>
      </c>
      <c r="BP497">
        <f>IF(BF497=1,VLOOKUP($A497,'Full dataset'!$A$4:$IE$190,2007+BP$1-$C497,FALSE),0)</f>
        <v>7</v>
      </c>
      <c r="BQ497">
        <f>IF(BF497=1,VLOOKUP($A497,'Full dataset'!$A$4:$IE$190,2007+BQ$1-$C497,FALSE),0)</f>
        <v>0</v>
      </c>
      <c r="BR497">
        <f>IF($BG497=1,VLOOKUP($A497,'Full dataset'!$A$4:$IE$190,BR$1-2007+$C497,FALSE),0)</f>
        <v>0</v>
      </c>
      <c r="BS497">
        <f>IF($BG497=1,VLOOKUP($A497,'Full dataset'!$A$4:$IE$190,BS$1-2007+$C497,FALSE),0)</f>
        <v>0</v>
      </c>
      <c r="BT497">
        <f>IF($BG497=1,VLOOKUP($A497,'Full dataset'!$A$4:$IE$190,BT$1-2007+$C497,FALSE),0)</f>
        <v>0</v>
      </c>
      <c r="BU497">
        <f>IF($BG497=1,VLOOKUP($A497,'Full dataset'!$A$4:$IE$190,BU$1-2007+$C497,FALSE),0)</f>
        <v>0</v>
      </c>
      <c r="BV497">
        <f>IF($BG497=1,VLOOKUP($A497,'Full dataset'!$A$4:$IE$190,BV$1-2007+$C497,FALSE),0)</f>
        <v>0</v>
      </c>
      <c r="BW497">
        <f>IF($BG497=1,VLOOKUP($A497,'Full dataset'!$A$4:$IE$190,BW$1-2007+$C497,FALSE),0)</f>
        <v>0</v>
      </c>
      <c r="BX497">
        <f>IF($BG497=1,VLOOKUP($A497,'Full dataset'!$A$4:$IE$190,BX$1-2007+$C497,FALSE),0)</f>
        <v>0</v>
      </c>
    </row>
    <row r="498" spans="1:76" x14ac:dyDescent="0.25">
      <c r="A498">
        <v>124</v>
      </c>
      <c r="B498" t="s">
        <v>168</v>
      </c>
      <c r="C498">
        <v>2009</v>
      </c>
      <c r="D498" t="s">
        <v>582</v>
      </c>
      <c r="E498">
        <f t="shared" si="44"/>
        <v>0</v>
      </c>
      <c r="U498">
        <v>1</v>
      </c>
      <c r="V498">
        <v>899</v>
      </c>
      <c r="W498">
        <v>4571</v>
      </c>
      <c r="X498">
        <v>2587</v>
      </c>
      <c r="Y498">
        <v>1</v>
      </c>
      <c r="Z498">
        <v>0</v>
      </c>
      <c r="AA498" t="s">
        <v>843</v>
      </c>
      <c r="AB498">
        <v>9671</v>
      </c>
      <c r="AC498">
        <f>VLOOKUP(A498,'Full dataset'!$A$4:$IE$190,2033-C498,FALSE)</f>
        <v>0</v>
      </c>
      <c r="AD498" t="str">
        <f>VLOOKUP(A498,'Full dataset'!$A$4:$IE$190,2041-C498,FALSE)</f>
        <v>.</v>
      </c>
      <c r="AE498">
        <f>VLOOKUP(A498,'Full dataset'!$A$4:$IE$190,2050-C498,FALSE)</f>
        <v>0</v>
      </c>
      <c r="AF498">
        <v>0</v>
      </c>
      <c r="AG498" t="str">
        <f>VLOOKUP($A498,'Full dataset'!$A$4:$IE$190,2007+AG$1-$C498,FALSE)</f>
        <v>.</v>
      </c>
      <c r="AH498" t="str">
        <f>VLOOKUP($A498,'Full dataset'!$A$4:$IE$190,2007+AH$1-$C498,FALSE)</f>
        <v>.</v>
      </c>
      <c r="AI498" t="str">
        <f>VLOOKUP($A498,'Full dataset'!$A$4:$IE$190,2007+AI$1-$C498,FALSE)</f>
        <v>.</v>
      </c>
      <c r="AJ498" t="str">
        <f>VLOOKUP($A498,'Full dataset'!$A$4:$IE$190,2007+AJ$1-$C498,FALSE)</f>
        <v>.</v>
      </c>
      <c r="AK498">
        <f>VLOOKUP($A498,'Full dataset'!$A$4:$IE$190,2007+AK$1-$C498,FALSE)</f>
        <v>-11</v>
      </c>
      <c r="AL498" t="str">
        <f>VLOOKUP($A498,'Full dataset'!$A$4:$IE$190,2007+AL$1-$C498,FALSE)</f>
        <v>.</v>
      </c>
      <c r="AM498" t="str">
        <f>VLOOKUP($A498,'Full dataset'!$A$4:$IE$190,2007+AM$1-$C498,FALSE)</f>
        <v>.</v>
      </c>
      <c r="AN498" t="str">
        <f>VLOOKUP($A498,'Full dataset'!$A$4:$IE$190,2007+AN$1-$C498,FALSE)</f>
        <v>.</v>
      </c>
      <c r="AO498" t="str">
        <f>VLOOKUP($A498,'Full dataset'!$A$4:$IE$190,2007+AO$1-$C498,FALSE)</f>
        <v>.</v>
      </c>
      <c r="AP498" t="s">
        <v>726</v>
      </c>
      <c r="AQ498" t="s">
        <v>726</v>
      </c>
      <c r="AR498" t="s">
        <v>726</v>
      </c>
      <c r="AS498" t="s">
        <v>726</v>
      </c>
      <c r="AT498" t="s">
        <v>726</v>
      </c>
      <c r="AU498">
        <f>VLOOKUP(A498,'Full dataset'!$A$4:$II$190,$AU$1,FALSE)</f>
        <v>2009</v>
      </c>
      <c r="AW498">
        <f>VLOOKUP(A498,'Full dataset'!$A$5:$IM$190,247,FALSE)</f>
        <v>1</v>
      </c>
      <c r="AX498">
        <f>VLOOKUP(A498,'Full dataset'!$A$4:$II$190,242,FALSE)</f>
        <v>2007</v>
      </c>
      <c r="AY498">
        <f>VLOOKUP(A498,'Full dataset'!$A$5:$IM$190,246,FALSE)</f>
        <v>1</v>
      </c>
      <c r="AZ498">
        <v>9999</v>
      </c>
      <c r="BA498">
        <f>MAX(VLOOKUP($A498,'Full dataset'!$A$4:$IX$190,BA$1,FALSE),AW498)</f>
        <v>1</v>
      </c>
      <c r="BB498">
        <f>IF(VLOOKUP($A498,'Full dataset'!$A$4:$IX$190,BB$1,FALSE)&gt;0,VLOOKUP($A498,'Full dataset'!$A$4:$IX$190,BB$1,FALSE),AU498)</f>
        <v>2009</v>
      </c>
      <c r="BC498">
        <f>MAX(VLOOKUP($A498,'Full dataset'!$A$4:$IX$190,BC$1,FALSE),AY498)</f>
        <v>1</v>
      </c>
      <c r="BD498">
        <f>MAX(VLOOKUP($A498,'Full dataset'!$A$4:$IX$190,BD$1,FALSE),AX498)</f>
        <v>2007</v>
      </c>
      <c r="BE498">
        <f t="shared" si="45"/>
        <v>2007</v>
      </c>
      <c r="BF498">
        <f t="shared" si="46"/>
        <v>0</v>
      </c>
      <c r="BG498">
        <f t="shared" si="47"/>
        <v>0</v>
      </c>
      <c r="BH498">
        <f t="shared" si="42"/>
        <v>0</v>
      </c>
      <c r="BI498">
        <f t="shared" si="43"/>
        <v>0</v>
      </c>
      <c r="BO498">
        <f>IF(BF498=1,VLOOKUP($A498,'Full dataset'!$A$4:$IE$190,2007+BO$1-$C498,FALSE),0)</f>
        <v>0</v>
      </c>
      <c r="BP498">
        <f>IF(BF498=1,VLOOKUP($A498,'Full dataset'!$A$4:$IE$190,2007+BP$1-$C498,FALSE),0)</f>
        <v>0</v>
      </c>
      <c r="BQ498">
        <f>IF(BF498=1,VLOOKUP($A498,'Full dataset'!$A$4:$IE$190,2007+BQ$1-$C498,FALSE),0)</f>
        <v>0</v>
      </c>
      <c r="BR498">
        <f>IF($BG498=1,VLOOKUP($A498,'Full dataset'!$A$4:$IE$190,BR$1-2007+$C498,FALSE),0)</f>
        <v>0</v>
      </c>
      <c r="BS498">
        <f>IF($BG498=1,VLOOKUP($A498,'Full dataset'!$A$4:$IE$190,BS$1-2007+$C498,FALSE),0)</f>
        <v>0</v>
      </c>
      <c r="BT498">
        <f>IF($BG498=1,VLOOKUP($A498,'Full dataset'!$A$4:$IE$190,BT$1-2007+$C498,FALSE),0)</f>
        <v>0</v>
      </c>
      <c r="BU498">
        <f>IF($BG498=1,VLOOKUP($A498,'Full dataset'!$A$4:$IE$190,BU$1-2007+$C498,FALSE),0)</f>
        <v>0</v>
      </c>
      <c r="BV498">
        <f>IF($BG498=1,VLOOKUP($A498,'Full dataset'!$A$4:$IE$190,BV$1-2007+$C498,FALSE),0)</f>
        <v>0</v>
      </c>
      <c r="BW498">
        <f>IF($BG498=1,VLOOKUP($A498,'Full dataset'!$A$4:$IE$190,BW$1-2007+$C498,FALSE),0)</f>
        <v>0</v>
      </c>
      <c r="BX498">
        <f>IF($BG498=1,VLOOKUP($A498,'Full dataset'!$A$4:$IE$190,BX$1-2007+$C498,FALSE),0)</f>
        <v>0</v>
      </c>
    </row>
    <row r="499" spans="1:76" x14ac:dyDescent="0.25">
      <c r="A499">
        <v>125</v>
      </c>
      <c r="B499" t="s">
        <v>169</v>
      </c>
      <c r="C499">
        <v>2009</v>
      </c>
      <c r="D499" t="s">
        <v>582</v>
      </c>
      <c r="E499">
        <f t="shared" si="44"/>
        <v>0</v>
      </c>
      <c r="U499">
        <v>0</v>
      </c>
      <c r="V499" t="s">
        <v>726</v>
      </c>
      <c r="W499" t="s">
        <v>726</v>
      </c>
      <c r="X499" t="s">
        <v>726</v>
      </c>
      <c r="Y499">
        <v>1</v>
      </c>
      <c r="Z499">
        <v>0</v>
      </c>
      <c r="AA499" t="s">
        <v>844</v>
      </c>
      <c r="AB499">
        <v>17159</v>
      </c>
      <c r="AC499">
        <f>VLOOKUP(A499,'Full dataset'!$A$4:$IE$190,2033-C499,FALSE)</f>
        <v>0</v>
      </c>
      <c r="AD499" t="str">
        <f>VLOOKUP(A499,'Full dataset'!$A$4:$IE$190,2041-C499,FALSE)</f>
        <v>.</v>
      </c>
      <c r="AE499">
        <f>VLOOKUP(A499,'Full dataset'!$A$4:$IE$190,2050-C499,FALSE)</f>
        <v>0</v>
      </c>
      <c r="AF499">
        <v>0</v>
      </c>
      <c r="AG499" t="str">
        <f>VLOOKUP($A499,'Full dataset'!$A$4:$IE$190,2007+AG$1-$C499,FALSE)</f>
        <v>.</v>
      </c>
      <c r="AH499" t="str">
        <f>VLOOKUP($A499,'Full dataset'!$A$4:$IE$190,2007+AH$1-$C499,FALSE)</f>
        <v>.</v>
      </c>
      <c r="AI499" t="str">
        <f>VLOOKUP($A499,'Full dataset'!$A$4:$IE$190,2007+AI$1-$C499,FALSE)</f>
        <v>.</v>
      </c>
      <c r="AJ499" t="str">
        <f>VLOOKUP($A499,'Full dataset'!$A$4:$IE$190,2007+AJ$1-$C499,FALSE)</f>
        <v>.</v>
      </c>
      <c r="AK499" t="str">
        <f>VLOOKUP($A499,'Full dataset'!$A$4:$IE$190,2007+AK$1-$C499,FALSE)</f>
        <v>.</v>
      </c>
      <c r="AL499" t="str">
        <f>VLOOKUP($A499,'Full dataset'!$A$4:$IE$190,2007+AL$1-$C499,FALSE)</f>
        <v>.</v>
      </c>
      <c r="AM499" t="str">
        <f>VLOOKUP($A499,'Full dataset'!$A$4:$IE$190,2007+AM$1-$C499,FALSE)</f>
        <v>.</v>
      </c>
      <c r="AN499" t="str">
        <f>VLOOKUP($A499,'Full dataset'!$A$4:$IE$190,2007+AN$1-$C499,FALSE)</f>
        <v>.</v>
      </c>
      <c r="AO499" t="str">
        <f>VLOOKUP($A499,'Full dataset'!$A$4:$IE$190,2007+AO$1-$C499,FALSE)</f>
        <v>.</v>
      </c>
      <c r="AP499" t="s">
        <v>726</v>
      </c>
      <c r="AQ499" t="s">
        <v>726</v>
      </c>
      <c r="AR499" t="s">
        <v>726</v>
      </c>
      <c r="AS499" t="s">
        <v>726</v>
      </c>
      <c r="AT499" t="s">
        <v>726</v>
      </c>
      <c r="AU499">
        <f>VLOOKUP(A499,'Full dataset'!$A$4:$II$190,$AU$1,FALSE)</f>
        <v>9999</v>
      </c>
      <c r="AW499">
        <f>VLOOKUP(A499,'Full dataset'!$A$5:$IM$190,247,FALSE)</f>
        <v>0</v>
      </c>
      <c r="AX499">
        <f>VLOOKUP(A499,'Full dataset'!$A$4:$II$190,242,FALSE)</f>
        <v>9999</v>
      </c>
      <c r="AY499">
        <f>VLOOKUP(A499,'Full dataset'!$A$5:$IM$190,246,FALSE)</f>
        <v>0</v>
      </c>
      <c r="AZ499">
        <v>9999</v>
      </c>
      <c r="BA499">
        <f>MAX(VLOOKUP($A499,'Full dataset'!$A$4:$IX$190,BA$1,FALSE),AW499)</f>
        <v>0</v>
      </c>
      <c r="BB499">
        <f>IF(VLOOKUP($A499,'Full dataset'!$A$4:$IX$190,BB$1,FALSE)&gt;0,VLOOKUP($A499,'Full dataset'!$A$4:$IX$190,BB$1,FALSE),AU499)</f>
        <v>9999</v>
      </c>
      <c r="BC499">
        <f>MAX(VLOOKUP($A499,'Full dataset'!$A$4:$IX$190,BC$1,FALSE),AY499)</f>
        <v>0</v>
      </c>
      <c r="BD499">
        <f>MAX(VLOOKUP($A499,'Full dataset'!$A$4:$IX$190,BD$1,FALSE),AX499)</f>
        <v>9999</v>
      </c>
      <c r="BE499">
        <f t="shared" si="45"/>
        <v>9999</v>
      </c>
      <c r="BF499">
        <f t="shared" si="46"/>
        <v>0</v>
      </c>
      <c r="BG499">
        <f t="shared" si="47"/>
        <v>0</v>
      </c>
      <c r="BH499">
        <f t="shared" si="42"/>
        <v>0</v>
      </c>
      <c r="BI499">
        <f t="shared" si="43"/>
        <v>0</v>
      </c>
      <c r="BO499">
        <f>IF(BF499=1,VLOOKUP($A499,'Full dataset'!$A$4:$IE$190,2007+BO$1-$C499,FALSE),0)</f>
        <v>0</v>
      </c>
      <c r="BP499">
        <f>IF(BF499=1,VLOOKUP($A499,'Full dataset'!$A$4:$IE$190,2007+BP$1-$C499,FALSE),0)</f>
        <v>0</v>
      </c>
      <c r="BQ499">
        <f>IF(BF499=1,VLOOKUP($A499,'Full dataset'!$A$4:$IE$190,2007+BQ$1-$C499,FALSE),0)</f>
        <v>0</v>
      </c>
      <c r="BR499">
        <f>IF($BG499=1,VLOOKUP($A499,'Full dataset'!$A$4:$IE$190,BR$1-2007+$C499,FALSE),0)</f>
        <v>0</v>
      </c>
      <c r="BS499">
        <f>IF($BG499=1,VLOOKUP($A499,'Full dataset'!$A$4:$IE$190,BS$1-2007+$C499,FALSE),0)</f>
        <v>0</v>
      </c>
      <c r="BT499">
        <f>IF($BG499=1,VLOOKUP($A499,'Full dataset'!$A$4:$IE$190,BT$1-2007+$C499,FALSE),0)</f>
        <v>0</v>
      </c>
      <c r="BU499">
        <f>IF($BG499=1,VLOOKUP($A499,'Full dataset'!$A$4:$IE$190,BU$1-2007+$C499,FALSE),0)</f>
        <v>0</v>
      </c>
      <c r="BV499">
        <f>IF($BG499=1,VLOOKUP($A499,'Full dataset'!$A$4:$IE$190,BV$1-2007+$C499,FALSE),0)</f>
        <v>0</v>
      </c>
      <c r="BW499">
        <f>IF($BG499=1,VLOOKUP($A499,'Full dataset'!$A$4:$IE$190,BW$1-2007+$C499,FALSE),0)</f>
        <v>0</v>
      </c>
      <c r="BX499">
        <f>IF($BG499=1,VLOOKUP($A499,'Full dataset'!$A$4:$IE$190,BX$1-2007+$C499,FALSE),0)</f>
        <v>0</v>
      </c>
    </row>
    <row r="500" spans="1:76" x14ac:dyDescent="0.25">
      <c r="A500">
        <v>126</v>
      </c>
      <c r="B500" t="s">
        <v>170</v>
      </c>
      <c r="C500">
        <v>2009</v>
      </c>
      <c r="D500" t="s">
        <v>596</v>
      </c>
      <c r="E500">
        <f t="shared" si="44"/>
        <v>1</v>
      </c>
      <c r="U500">
        <v>0</v>
      </c>
      <c r="V500" t="s">
        <v>726</v>
      </c>
      <c r="W500" t="s">
        <v>726</v>
      </c>
      <c r="X500" t="s">
        <v>726</v>
      </c>
      <c r="Y500">
        <v>1</v>
      </c>
      <c r="Z500">
        <v>0</v>
      </c>
      <c r="AA500" t="s">
        <v>845</v>
      </c>
      <c r="AB500">
        <v>8041</v>
      </c>
      <c r="AC500">
        <f>VLOOKUP(A500,'Full dataset'!$A$4:$IE$190,2033-C500,FALSE)</f>
        <v>0</v>
      </c>
      <c r="AD500" t="str">
        <f>VLOOKUP(A500,'Full dataset'!$A$4:$IE$190,2041-C500,FALSE)</f>
        <v>.</v>
      </c>
      <c r="AE500">
        <f>VLOOKUP(A500,'Full dataset'!$A$4:$IE$190,2050-C500,FALSE)</f>
        <v>0</v>
      </c>
      <c r="AF500">
        <v>0</v>
      </c>
      <c r="AG500" t="str">
        <f>VLOOKUP($A500,'Full dataset'!$A$4:$IE$190,2007+AG$1-$C500,FALSE)</f>
        <v>.</v>
      </c>
      <c r="AH500" t="str">
        <f>VLOOKUP($A500,'Full dataset'!$A$4:$IE$190,2007+AH$1-$C500,FALSE)</f>
        <v>.</v>
      </c>
      <c r="AI500" t="str">
        <f>VLOOKUP($A500,'Full dataset'!$A$4:$IE$190,2007+AI$1-$C500,FALSE)</f>
        <v>.</v>
      </c>
      <c r="AJ500" t="str">
        <f>VLOOKUP($A500,'Full dataset'!$A$4:$IE$190,2007+AJ$1-$C500,FALSE)</f>
        <v>.</v>
      </c>
      <c r="AK500" t="str">
        <f>VLOOKUP($A500,'Full dataset'!$A$4:$IE$190,2007+AK$1-$C500,FALSE)</f>
        <v>.</v>
      </c>
      <c r="AL500" t="str">
        <f>VLOOKUP($A500,'Full dataset'!$A$4:$IE$190,2007+AL$1-$C500,FALSE)</f>
        <v>.</v>
      </c>
      <c r="AM500" t="str">
        <f>VLOOKUP($A500,'Full dataset'!$A$4:$IE$190,2007+AM$1-$C500,FALSE)</f>
        <v>.</v>
      </c>
      <c r="AN500" t="str">
        <f>VLOOKUP($A500,'Full dataset'!$A$4:$IE$190,2007+AN$1-$C500,FALSE)</f>
        <v>.</v>
      </c>
      <c r="AO500" t="str">
        <f>VLOOKUP($A500,'Full dataset'!$A$4:$IE$190,2007+AO$1-$C500,FALSE)</f>
        <v>.</v>
      </c>
      <c r="AP500" t="s">
        <v>726</v>
      </c>
      <c r="AQ500" t="s">
        <v>726</v>
      </c>
      <c r="AR500" t="s">
        <v>726</v>
      </c>
      <c r="AS500" t="s">
        <v>726</v>
      </c>
      <c r="AT500" t="s">
        <v>726</v>
      </c>
      <c r="AU500">
        <f>VLOOKUP(A500,'Full dataset'!$A$4:$II$190,$AU$1,FALSE)</f>
        <v>9999</v>
      </c>
      <c r="AW500">
        <f>VLOOKUP(A500,'Full dataset'!$A$5:$IM$190,247,FALSE)</f>
        <v>0</v>
      </c>
      <c r="AX500">
        <f>VLOOKUP(A500,'Full dataset'!$A$4:$II$190,242,FALSE)</f>
        <v>2009</v>
      </c>
      <c r="AY500">
        <f>VLOOKUP(A500,'Full dataset'!$A$5:$IM$190,246,FALSE)</f>
        <v>1</v>
      </c>
      <c r="AZ500">
        <v>9999</v>
      </c>
      <c r="BA500">
        <f>MAX(VLOOKUP($A500,'Full dataset'!$A$4:$IX$190,BA$1,FALSE),AW500)</f>
        <v>0</v>
      </c>
      <c r="BB500">
        <f>IF(VLOOKUP($A500,'Full dataset'!$A$4:$IX$190,BB$1,FALSE)&gt;0,VLOOKUP($A500,'Full dataset'!$A$4:$IX$190,BB$1,FALSE),AU500)</f>
        <v>9999</v>
      </c>
      <c r="BC500">
        <f>MAX(VLOOKUP($A500,'Full dataset'!$A$4:$IX$190,BC$1,FALSE),AY500)</f>
        <v>1</v>
      </c>
      <c r="BD500">
        <f>MAX(VLOOKUP($A500,'Full dataset'!$A$4:$IX$190,BD$1,FALSE),AX500)</f>
        <v>2009</v>
      </c>
      <c r="BE500">
        <f t="shared" si="45"/>
        <v>2009</v>
      </c>
      <c r="BF500">
        <f t="shared" si="46"/>
        <v>0</v>
      </c>
      <c r="BG500">
        <f t="shared" si="47"/>
        <v>0</v>
      </c>
      <c r="BH500">
        <f t="shared" si="42"/>
        <v>0</v>
      </c>
      <c r="BI500">
        <f t="shared" si="43"/>
        <v>0</v>
      </c>
      <c r="BO500">
        <f>IF(BF500=1,VLOOKUP($A500,'Full dataset'!$A$4:$IE$190,2007+BO$1-$C500,FALSE),0)</f>
        <v>0</v>
      </c>
      <c r="BP500">
        <f>IF(BF500=1,VLOOKUP($A500,'Full dataset'!$A$4:$IE$190,2007+BP$1-$C500,FALSE),0)</f>
        <v>0</v>
      </c>
      <c r="BQ500">
        <f>IF(BF500=1,VLOOKUP($A500,'Full dataset'!$A$4:$IE$190,2007+BQ$1-$C500,FALSE),0)</f>
        <v>0</v>
      </c>
      <c r="BR500">
        <f>IF($BG500=1,VLOOKUP($A500,'Full dataset'!$A$4:$IE$190,BR$1-2007+$C500,FALSE),0)</f>
        <v>0</v>
      </c>
      <c r="BS500">
        <f>IF($BG500=1,VLOOKUP($A500,'Full dataset'!$A$4:$IE$190,BS$1-2007+$C500,FALSE),0)</f>
        <v>0</v>
      </c>
      <c r="BT500">
        <f>IF($BG500=1,VLOOKUP($A500,'Full dataset'!$A$4:$IE$190,BT$1-2007+$C500,FALSE),0)</f>
        <v>0</v>
      </c>
      <c r="BU500">
        <f>IF($BG500=1,VLOOKUP($A500,'Full dataset'!$A$4:$IE$190,BU$1-2007+$C500,FALSE),0)</f>
        <v>0</v>
      </c>
      <c r="BV500">
        <f>IF($BG500=1,VLOOKUP($A500,'Full dataset'!$A$4:$IE$190,BV$1-2007+$C500,FALSE),0)</f>
        <v>0</v>
      </c>
      <c r="BW500">
        <f>IF($BG500=1,VLOOKUP($A500,'Full dataset'!$A$4:$IE$190,BW$1-2007+$C500,FALSE),0)</f>
        <v>0</v>
      </c>
      <c r="BX500">
        <f>IF($BG500=1,VLOOKUP($A500,'Full dataset'!$A$4:$IE$190,BX$1-2007+$C500,FALSE),0)</f>
        <v>0</v>
      </c>
    </row>
    <row r="501" spans="1:76" x14ac:dyDescent="0.25">
      <c r="A501">
        <v>127</v>
      </c>
      <c r="B501" t="s">
        <v>171</v>
      </c>
      <c r="C501">
        <v>2009</v>
      </c>
      <c r="D501" t="s">
        <v>587</v>
      </c>
      <c r="E501">
        <f t="shared" si="44"/>
        <v>0</v>
      </c>
      <c r="U501">
        <v>1</v>
      </c>
      <c r="V501">
        <v>223</v>
      </c>
      <c r="W501">
        <v>6748</v>
      </c>
      <c r="X501">
        <v>2916</v>
      </c>
      <c r="Y501">
        <v>1</v>
      </c>
      <c r="Z501">
        <v>1</v>
      </c>
      <c r="AA501" t="s">
        <v>846</v>
      </c>
      <c r="AB501">
        <v>22470</v>
      </c>
      <c r="AC501">
        <f>VLOOKUP(A501,'Full dataset'!$A$4:$IE$190,2033-C501,FALSE)</f>
        <v>0</v>
      </c>
      <c r="AD501" t="str">
        <f>VLOOKUP(A501,'Full dataset'!$A$4:$IE$190,2041-C501,FALSE)</f>
        <v>.</v>
      </c>
      <c r="AE501">
        <f>VLOOKUP(A501,'Full dataset'!$A$4:$IE$190,2050-C501,FALSE)</f>
        <v>0</v>
      </c>
      <c r="AF501">
        <v>0</v>
      </c>
      <c r="AG501" t="str">
        <f>VLOOKUP($A501,'Full dataset'!$A$4:$IE$190,2007+AG$1-$C501,FALSE)</f>
        <v>.</v>
      </c>
      <c r="AH501" t="str">
        <f>VLOOKUP($A501,'Full dataset'!$A$4:$IE$190,2007+AH$1-$C501,FALSE)</f>
        <v>.</v>
      </c>
      <c r="AI501" t="str">
        <f>VLOOKUP($A501,'Full dataset'!$A$4:$IE$190,2007+AI$1-$C501,FALSE)</f>
        <v>.</v>
      </c>
      <c r="AJ501" t="str">
        <f>VLOOKUP($A501,'Full dataset'!$A$4:$IE$190,2007+AJ$1-$C501,FALSE)</f>
        <v>.</v>
      </c>
      <c r="AK501" t="str">
        <f>VLOOKUP($A501,'Full dataset'!$A$4:$IE$190,2007+AK$1-$C501,FALSE)</f>
        <v>.</v>
      </c>
      <c r="AL501" t="str">
        <f>VLOOKUP($A501,'Full dataset'!$A$4:$IE$190,2007+AL$1-$C501,FALSE)</f>
        <v>.</v>
      </c>
      <c r="AM501" t="str">
        <f>VLOOKUP($A501,'Full dataset'!$A$4:$IE$190,2007+AM$1-$C501,FALSE)</f>
        <v>.</v>
      </c>
      <c r="AN501" t="str">
        <f>VLOOKUP($A501,'Full dataset'!$A$4:$IE$190,2007+AN$1-$C501,FALSE)</f>
        <v>.</v>
      </c>
      <c r="AO501" t="str">
        <f>VLOOKUP($A501,'Full dataset'!$A$4:$IE$190,2007+AO$1-$C501,FALSE)</f>
        <v>.</v>
      </c>
      <c r="AP501" t="s">
        <v>726</v>
      </c>
      <c r="AQ501" t="s">
        <v>726</v>
      </c>
      <c r="AR501" t="s">
        <v>726</v>
      </c>
      <c r="AS501" t="s">
        <v>726</v>
      </c>
      <c r="AT501" t="s">
        <v>726</v>
      </c>
      <c r="AU501">
        <f>VLOOKUP(A501,'Full dataset'!$A$4:$II$190,$AU$1,FALSE)</f>
        <v>2009</v>
      </c>
      <c r="AW501">
        <f>VLOOKUP(A501,'Full dataset'!$A$5:$IM$190,247,FALSE)</f>
        <v>1</v>
      </c>
      <c r="AX501">
        <f>VLOOKUP(A501,'Full dataset'!$A$4:$II$190,242,FALSE)</f>
        <v>2008</v>
      </c>
      <c r="AY501">
        <f>VLOOKUP(A501,'Full dataset'!$A$5:$IM$190,246,FALSE)</f>
        <v>1</v>
      </c>
      <c r="AZ501">
        <v>9999</v>
      </c>
      <c r="BA501">
        <f>MAX(VLOOKUP($A501,'Full dataset'!$A$4:$IX$190,BA$1,FALSE),AW501)</f>
        <v>2</v>
      </c>
      <c r="BB501">
        <f>IF(VLOOKUP($A501,'Full dataset'!$A$4:$IX$190,BB$1,FALSE)&gt;0,VLOOKUP($A501,'Full dataset'!$A$4:$IX$190,BB$1,FALSE),AU501)</f>
        <v>2013</v>
      </c>
      <c r="BC501">
        <f>MAX(VLOOKUP($A501,'Full dataset'!$A$4:$IX$190,BC$1,FALSE),AY501)</f>
        <v>1</v>
      </c>
      <c r="BD501">
        <f>MAX(VLOOKUP($A501,'Full dataset'!$A$4:$IX$190,BD$1,FALSE),AX501)</f>
        <v>2008</v>
      </c>
      <c r="BE501">
        <f t="shared" si="45"/>
        <v>2008</v>
      </c>
      <c r="BF501">
        <f t="shared" si="46"/>
        <v>0</v>
      </c>
      <c r="BG501">
        <f t="shared" si="47"/>
        <v>0</v>
      </c>
      <c r="BH501">
        <f t="shared" si="42"/>
        <v>0</v>
      </c>
      <c r="BI501">
        <f t="shared" si="43"/>
        <v>0</v>
      </c>
      <c r="BO501">
        <f>IF(BF501=1,VLOOKUP($A501,'Full dataset'!$A$4:$IE$190,2007+BO$1-$C501,FALSE),0)</f>
        <v>0</v>
      </c>
      <c r="BP501">
        <f>IF(BF501=1,VLOOKUP($A501,'Full dataset'!$A$4:$IE$190,2007+BP$1-$C501,FALSE),0)</f>
        <v>0</v>
      </c>
      <c r="BQ501">
        <f>IF(BF501=1,VLOOKUP($A501,'Full dataset'!$A$4:$IE$190,2007+BQ$1-$C501,FALSE),0)</f>
        <v>0</v>
      </c>
      <c r="BR501">
        <f>IF($BG501=1,VLOOKUP($A501,'Full dataset'!$A$4:$IE$190,BR$1-2007+$C501,FALSE),0)</f>
        <v>0</v>
      </c>
      <c r="BS501">
        <f>IF($BG501=1,VLOOKUP($A501,'Full dataset'!$A$4:$IE$190,BS$1-2007+$C501,FALSE),0)</f>
        <v>0</v>
      </c>
      <c r="BT501">
        <f>IF($BG501=1,VLOOKUP($A501,'Full dataset'!$A$4:$IE$190,BT$1-2007+$C501,FALSE),0)</f>
        <v>0</v>
      </c>
      <c r="BU501">
        <f>IF($BG501=1,VLOOKUP($A501,'Full dataset'!$A$4:$IE$190,BU$1-2007+$C501,FALSE),0)</f>
        <v>0</v>
      </c>
      <c r="BV501">
        <f>IF($BG501=1,VLOOKUP($A501,'Full dataset'!$A$4:$IE$190,BV$1-2007+$C501,FALSE),0)</f>
        <v>0</v>
      </c>
      <c r="BW501">
        <f>IF($BG501=1,VLOOKUP($A501,'Full dataset'!$A$4:$IE$190,BW$1-2007+$C501,FALSE),0)</f>
        <v>0</v>
      </c>
      <c r="BX501">
        <f>IF($BG501=1,VLOOKUP($A501,'Full dataset'!$A$4:$IE$190,BX$1-2007+$C501,FALSE),0)</f>
        <v>0</v>
      </c>
    </row>
    <row r="502" spans="1:76" x14ac:dyDescent="0.25">
      <c r="A502">
        <v>128</v>
      </c>
      <c r="B502" t="s">
        <v>172</v>
      </c>
      <c r="C502">
        <v>2009</v>
      </c>
      <c r="D502" t="s">
        <v>582</v>
      </c>
      <c r="E502">
        <f t="shared" si="44"/>
        <v>0</v>
      </c>
      <c r="U502">
        <v>1</v>
      </c>
      <c r="V502">
        <v>14</v>
      </c>
      <c r="W502">
        <v>224</v>
      </c>
      <c r="X502">
        <v>269</v>
      </c>
      <c r="Y502">
        <v>1</v>
      </c>
      <c r="Z502">
        <v>1</v>
      </c>
      <c r="AA502" t="s">
        <v>847</v>
      </c>
      <c r="AB502">
        <v>133741</v>
      </c>
      <c r="AC502">
        <f>VLOOKUP(A502,'Full dataset'!$A$4:$IE$190,2033-C502,FALSE)</f>
        <v>0</v>
      </c>
      <c r="AD502" t="str">
        <f>VLOOKUP(A502,'Full dataset'!$A$4:$IE$190,2041-C502,FALSE)</f>
        <v>.</v>
      </c>
      <c r="AE502">
        <f>VLOOKUP(A502,'Full dataset'!$A$4:$IE$190,2050-C502,FALSE)</f>
        <v>0</v>
      </c>
      <c r="AF502">
        <v>0</v>
      </c>
      <c r="AG502" t="str">
        <f>VLOOKUP($A502,'Full dataset'!$A$4:$IE$190,2007+AG$1-$C502,FALSE)</f>
        <v>.</v>
      </c>
      <c r="AH502" t="str">
        <f>VLOOKUP($A502,'Full dataset'!$A$4:$IE$190,2007+AH$1-$C502,FALSE)</f>
        <v>.</v>
      </c>
      <c r="AI502" t="str">
        <f>VLOOKUP($A502,'Full dataset'!$A$4:$IE$190,2007+AI$1-$C502,FALSE)</f>
        <v>.</v>
      </c>
      <c r="AJ502" t="str">
        <f>VLOOKUP($A502,'Full dataset'!$A$4:$IE$190,2007+AJ$1-$C502,FALSE)</f>
        <v>.</v>
      </c>
      <c r="AK502" t="str">
        <f>VLOOKUP($A502,'Full dataset'!$A$4:$IE$190,2007+AK$1-$C502,FALSE)</f>
        <v>.</v>
      </c>
      <c r="AL502" t="str">
        <f>VLOOKUP($A502,'Full dataset'!$A$4:$IE$190,2007+AL$1-$C502,FALSE)</f>
        <v>.</v>
      </c>
      <c r="AM502" t="str">
        <f>VLOOKUP($A502,'Full dataset'!$A$4:$IE$190,2007+AM$1-$C502,FALSE)</f>
        <v>.</v>
      </c>
      <c r="AN502" t="str">
        <f>VLOOKUP($A502,'Full dataset'!$A$4:$IE$190,2007+AN$1-$C502,FALSE)</f>
        <v>.</v>
      </c>
      <c r="AO502" t="str">
        <f>VLOOKUP($A502,'Full dataset'!$A$4:$IE$190,2007+AO$1-$C502,FALSE)</f>
        <v>.</v>
      </c>
      <c r="AP502" t="s">
        <v>726</v>
      </c>
      <c r="AQ502" t="s">
        <v>726</v>
      </c>
      <c r="AR502" t="s">
        <v>726</v>
      </c>
      <c r="AS502" t="s">
        <v>726</v>
      </c>
      <c r="AT502" t="s">
        <v>726</v>
      </c>
      <c r="AU502">
        <f>VLOOKUP(A502,'Full dataset'!$A$4:$II$190,$AU$1,FALSE)</f>
        <v>2015</v>
      </c>
      <c r="AW502">
        <f>VLOOKUP(A502,'Full dataset'!$A$5:$IM$190,247,FALSE)</f>
        <v>2</v>
      </c>
      <c r="AX502">
        <f>VLOOKUP(A502,'Full dataset'!$A$4:$II$190,242,FALSE)</f>
        <v>9999</v>
      </c>
      <c r="AY502">
        <f>VLOOKUP(A502,'Full dataset'!$A$5:$IM$190,246,FALSE)</f>
        <v>0</v>
      </c>
      <c r="AZ502">
        <v>9999</v>
      </c>
      <c r="BA502">
        <f>MAX(VLOOKUP($A502,'Full dataset'!$A$4:$IX$190,BA$1,FALSE),AW502)</f>
        <v>2</v>
      </c>
      <c r="BB502">
        <f>IF(VLOOKUP($A502,'Full dataset'!$A$4:$IX$190,BB$1,FALSE)&gt;0,VLOOKUP($A502,'Full dataset'!$A$4:$IX$190,BB$1,FALSE),AU502)</f>
        <v>2015</v>
      </c>
      <c r="BC502">
        <f>MAX(VLOOKUP($A502,'Full dataset'!$A$4:$IX$190,BC$1,FALSE),AY502)</f>
        <v>0</v>
      </c>
      <c r="BD502">
        <f>MAX(VLOOKUP($A502,'Full dataset'!$A$4:$IX$190,BD$1,FALSE),AX502)</f>
        <v>9999</v>
      </c>
      <c r="BE502">
        <f t="shared" si="45"/>
        <v>2015</v>
      </c>
      <c r="BF502">
        <f t="shared" si="46"/>
        <v>0</v>
      </c>
      <c r="BG502">
        <f t="shared" si="47"/>
        <v>0</v>
      </c>
      <c r="BH502">
        <f t="shared" si="42"/>
        <v>0</v>
      </c>
      <c r="BI502">
        <f t="shared" si="43"/>
        <v>0</v>
      </c>
      <c r="BO502">
        <f>IF(BF502=1,VLOOKUP($A502,'Full dataset'!$A$4:$IE$190,2007+BO$1-$C502,FALSE),0)</f>
        <v>0</v>
      </c>
      <c r="BP502">
        <f>IF(BF502=1,VLOOKUP($A502,'Full dataset'!$A$4:$IE$190,2007+BP$1-$C502,FALSE),0)</f>
        <v>0</v>
      </c>
      <c r="BQ502">
        <f>IF(BF502=1,VLOOKUP($A502,'Full dataset'!$A$4:$IE$190,2007+BQ$1-$C502,FALSE),0)</f>
        <v>0</v>
      </c>
      <c r="BR502">
        <f>IF($BG502=1,VLOOKUP($A502,'Full dataset'!$A$4:$IE$190,BR$1-2007+$C502,FALSE),0)</f>
        <v>0</v>
      </c>
      <c r="BS502">
        <f>IF($BG502=1,VLOOKUP($A502,'Full dataset'!$A$4:$IE$190,BS$1-2007+$C502,FALSE),0)</f>
        <v>0</v>
      </c>
      <c r="BT502">
        <f>IF($BG502=1,VLOOKUP($A502,'Full dataset'!$A$4:$IE$190,BT$1-2007+$C502,FALSE),0)</f>
        <v>0</v>
      </c>
      <c r="BU502">
        <f>IF($BG502=1,VLOOKUP($A502,'Full dataset'!$A$4:$IE$190,BU$1-2007+$C502,FALSE),0)</f>
        <v>0</v>
      </c>
      <c r="BV502">
        <f>IF($BG502=1,VLOOKUP($A502,'Full dataset'!$A$4:$IE$190,BV$1-2007+$C502,FALSE),0)</f>
        <v>0</v>
      </c>
      <c r="BW502">
        <f>IF($BG502=1,VLOOKUP($A502,'Full dataset'!$A$4:$IE$190,BW$1-2007+$C502,FALSE),0)</f>
        <v>0</v>
      </c>
      <c r="BX502">
        <f>IF($BG502=1,VLOOKUP($A502,'Full dataset'!$A$4:$IE$190,BX$1-2007+$C502,FALSE),0)</f>
        <v>0</v>
      </c>
    </row>
    <row r="503" spans="1:76" x14ac:dyDescent="0.25">
      <c r="A503">
        <v>129</v>
      </c>
      <c r="B503" t="s">
        <v>173</v>
      </c>
      <c r="C503">
        <v>2009</v>
      </c>
      <c r="D503" t="s">
        <v>591</v>
      </c>
      <c r="E503">
        <f t="shared" si="44"/>
        <v>1</v>
      </c>
      <c r="S503">
        <v>6141</v>
      </c>
      <c r="T503">
        <v>522220</v>
      </c>
      <c r="U503">
        <v>0</v>
      </c>
      <c r="V503" t="s">
        <v>726</v>
      </c>
      <c r="W503" t="s">
        <v>726</v>
      </c>
      <c r="X503" t="s">
        <v>726</v>
      </c>
      <c r="Y503">
        <v>1</v>
      </c>
      <c r="Z503">
        <v>1</v>
      </c>
      <c r="AA503" t="s">
        <v>848</v>
      </c>
      <c r="AB503">
        <v>7139</v>
      </c>
      <c r="AC503">
        <f>VLOOKUP(A503,'Full dataset'!$A$4:$IE$190,2033-C503,FALSE)</f>
        <v>0</v>
      </c>
      <c r="AD503" t="str">
        <f>VLOOKUP(A503,'Full dataset'!$A$4:$IE$190,2041-C503,FALSE)</f>
        <v>.</v>
      </c>
      <c r="AE503">
        <f>VLOOKUP(A503,'Full dataset'!$A$4:$IE$190,2050-C503,FALSE)</f>
        <v>0</v>
      </c>
      <c r="AF503">
        <v>0</v>
      </c>
      <c r="AG503">
        <f>VLOOKUP($A503,'Full dataset'!$A$4:$IE$190,2007+AG$1-$C503,FALSE)</f>
        <v>146.255</v>
      </c>
      <c r="AH503">
        <f>VLOOKUP($A503,'Full dataset'!$A$4:$IE$190,2007+AH$1-$C503,FALSE)</f>
        <v>1176.2360000000001</v>
      </c>
      <c r="AI503">
        <f>VLOOKUP($A503,'Full dataset'!$A$4:$IE$190,2007+AI$1-$C503,FALSE)</f>
        <v>380.66399999999999</v>
      </c>
      <c r="AJ503" t="str">
        <f>VLOOKUP($A503,'Full dataset'!$A$4:$IE$190,2007+AJ$1-$C503,FALSE)</f>
        <v>.</v>
      </c>
      <c r="AK503" t="str">
        <f>VLOOKUP($A503,'Full dataset'!$A$4:$IE$190,2007+AK$1-$C503,FALSE)</f>
        <v>.</v>
      </c>
      <c r="AL503" t="str">
        <f>VLOOKUP($A503,'Full dataset'!$A$4:$IE$190,2007+AL$1-$C503,FALSE)</f>
        <v>.</v>
      </c>
      <c r="AM503" t="str">
        <f>VLOOKUP($A503,'Full dataset'!$A$4:$IE$190,2007+AM$1-$C503,FALSE)</f>
        <v>.</v>
      </c>
      <c r="AN503" t="str">
        <f>VLOOKUP($A503,'Full dataset'!$A$4:$IE$190,2007+AN$1-$C503,FALSE)</f>
        <v>.</v>
      </c>
      <c r="AO503" t="str">
        <f>VLOOKUP($A503,'Full dataset'!$A$4:$IE$190,2007+AO$1-$C503,FALSE)</f>
        <v>.</v>
      </c>
      <c r="AP503" t="s">
        <v>726</v>
      </c>
      <c r="AQ503" t="s">
        <v>726</v>
      </c>
      <c r="AR503" t="s">
        <v>726</v>
      </c>
      <c r="AS503" t="s">
        <v>726</v>
      </c>
      <c r="AT503" t="s">
        <v>726</v>
      </c>
      <c r="AU503">
        <f>VLOOKUP(A503,'Full dataset'!$A$4:$II$190,$AU$1,FALSE)</f>
        <v>9999</v>
      </c>
      <c r="AW503">
        <f>VLOOKUP(A503,'Full dataset'!$A$5:$IM$190,247,FALSE)</f>
        <v>0</v>
      </c>
      <c r="AX503">
        <f>VLOOKUP(A503,'Full dataset'!$A$4:$II$190,242,FALSE)</f>
        <v>2010</v>
      </c>
      <c r="AY503">
        <f>VLOOKUP(A503,'Full dataset'!$A$5:$IM$190,246,FALSE)</f>
        <v>1</v>
      </c>
      <c r="AZ503">
        <v>9999</v>
      </c>
      <c r="BA503">
        <f>MAX(VLOOKUP($A503,'Full dataset'!$A$4:$IX$190,BA$1,FALSE),AW503)</f>
        <v>0</v>
      </c>
      <c r="BB503">
        <f>IF(VLOOKUP($A503,'Full dataset'!$A$4:$IX$190,BB$1,FALSE)&gt;0,VLOOKUP($A503,'Full dataset'!$A$4:$IX$190,BB$1,FALSE),AU503)</f>
        <v>9999</v>
      </c>
      <c r="BC503">
        <f>MAX(VLOOKUP($A503,'Full dataset'!$A$4:$IX$190,BC$1,FALSE),AY503)</f>
        <v>1</v>
      </c>
      <c r="BD503">
        <f>MAX(VLOOKUP($A503,'Full dataset'!$A$4:$IX$190,BD$1,FALSE),AX503)</f>
        <v>2010</v>
      </c>
      <c r="BE503">
        <f t="shared" si="45"/>
        <v>2010</v>
      </c>
      <c r="BF503">
        <f t="shared" si="46"/>
        <v>0</v>
      </c>
      <c r="BG503">
        <f t="shared" si="47"/>
        <v>0</v>
      </c>
      <c r="BH503">
        <f t="shared" si="42"/>
        <v>0</v>
      </c>
      <c r="BI503">
        <f t="shared" si="43"/>
        <v>0</v>
      </c>
      <c r="BO503">
        <f>IF(BF503=1,VLOOKUP($A503,'Full dataset'!$A$4:$IE$190,2007+BO$1-$C503,FALSE),0)</f>
        <v>0</v>
      </c>
      <c r="BP503">
        <f>IF(BF503=1,VLOOKUP($A503,'Full dataset'!$A$4:$IE$190,2007+BP$1-$C503,FALSE),0)</f>
        <v>0</v>
      </c>
      <c r="BQ503">
        <f>IF(BF503=1,VLOOKUP($A503,'Full dataset'!$A$4:$IE$190,2007+BQ$1-$C503,FALSE),0)</f>
        <v>0</v>
      </c>
      <c r="BR503">
        <f>IF($BG503=1,VLOOKUP($A503,'Full dataset'!$A$4:$IE$190,BR$1-2007+$C503,FALSE),0)</f>
        <v>0</v>
      </c>
      <c r="BS503">
        <f>IF($BG503=1,VLOOKUP($A503,'Full dataset'!$A$4:$IE$190,BS$1-2007+$C503,FALSE),0)</f>
        <v>0</v>
      </c>
      <c r="BT503">
        <f>IF($BG503=1,VLOOKUP($A503,'Full dataset'!$A$4:$IE$190,BT$1-2007+$C503,FALSE),0)</f>
        <v>0</v>
      </c>
      <c r="BU503">
        <f>IF($BG503=1,VLOOKUP($A503,'Full dataset'!$A$4:$IE$190,BU$1-2007+$C503,FALSE),0)</f>
        <v>0</v>
      </c>
      <c r="BV503">
        <f>IF($BG503=1,VLOOKUP($A503,'Full dataset'!$A$4:$IE$190,BV$1-2007+$C503,FALSE),0)</f>
        <v>0</v>
      </c>
      <c r="BW503">
        <f>IF($BG503=1,VLOOKUP($A503,'Full dataset'!$A$4:$IE$190,BW$1-2007+$C503,FALSE),0)</f>
        <v>0</v>
      </c>
      <c r="BX503">
        <f>IF($BG503=1,VLOOKUP($A503,'Full dataset'!$A$4:$IE$190,BX$1-2007+$C503,FALSE),0)</f>
        <v>0</v>
      </c>
    </row>
    <row r="504" spans="1:76" x14ac:dyDescent="0.25">
      <c r="A504">
        <v>130</v>
      </c>
      <c r="B504" t="s">
        <v>174</v>
      </c>
      <c r="C504">
        <v>2009</v>
      </c>
      <c r="D504" t="s">
        <v>589</v>
      </c>
      <c r="E504">
        <f t="shared" si="44"/>
        <v>1</v>
      </c>
      <c r="U504">
        <v>1</v>
      </c>
      <c r="V504">
        <v>387</v>
      </c>
      <c r="W504">
        <v>1599</v>
      </c>
      <c r="X504">
        <v>1297</v>
      </c>
      <c r="Y504">
        <v>1</v>
      </c>
      <c r="Z504">
        <v>1</v>
      </c>
      <c r="AA504" t="s">
        <v>849</v>
      </c>
      <c r="AB504">
        <v>499696</v>
      </c>
      <c r="AC504">
        <f>VLOOKUP(A504,'Full dataset'!$A$4:$IE$190,2033-C504,FALSE)</f>
        <v>0</v>
      </c>
      <c r="AD504" t="str">
        <f>VLOOKUP(A504,'Full dataset'!$A$4:$IE$190,2041-C504,FALSE)</f>
        <v>.</v>
      </c>
      <c r="AE504">
        <f>VLOOKUP(A504,'Full dataset'!$A$4:$IE$190,2050-C504,FALSE)</f>
        <v>0</v>
      </c>
      <c r="AF504">
        <v>0</v>
      </c>
      <c r="AG504" t="str">
        <f>VLOOKUP($A504,'Full dataset'!$A$4:$IE$190,2007+AG$1-$C504,FALSE)</f>
        <v>.</v>
      </c>
      <c r="AH504" t="str">
        <f>VLOOKUP($A504,'Full dataset'!$A$4:$IE$190,2007+AH$1-$C504,FALSE)</f>
        <v>.</v>
      </c>
      <c r="AI504" t="str">
        <f>VLOOKUP($A504,'Full dataset'!$A$4:$IE$190,2007+AI$1-$C504,FALSE)</f>
        <v>.</v>
      </c>
      <c r="AJ504" t="str">
        <f>VLOOKUP($A504,'Full dataset'!$A$4:$IE$190,2007+AJ$1-$C504,FALSE)</f>
        <v>.</v>
      </c>
      <c r="AK504" t="str">
        <f>VLOOKUP($A504,'Full dataset'!$A$4:$IE$190,2007+AK$1-$C504,FALSE)</f>
        <v>.</v>
      </c>
      <c r="AL504" t="str">
        <f>VLOOKUP($A504,'Full dataset'!$A$4:$IE$190,2007+AL$1-$C504,FALSE)</f>
        <v>.</v>
      </c>
      <c r="AM504" t="str">
        <f>VLOOKUP($A504,'Full dataset'!$A$4:$IE$190,2007+AM$1-$C504,FALSE)</f>
        <v>.</v>
      </c>
      <c r="AN504" t="str">
        <f>VLOOKUP($A504,'Full dataset'!$A$4:$IE$190,2007+AN$1-$C504,FALSE)</f>
        <v>.</v>
      </c>
      <c r="AO504" t="str">
        <f>VLOOKUP($A504,'Full dataset'!$A$4:$IE$190,2007+AO$1-$C504,FALSE)</f>
        <v>.</v>
      </c>
      <c r="AP504" t="s">
        <v>726</v>
      </c>
      <c r="AQ504" t="s">
        <v>726</v>
      </c>
      <c r="AR504" t="s">
        <v>726</v>
      </c>
      <c r="AS504" t="s">
        <v>726</v>
      </c>
      <c r="AT504" t="s">
        <v>726</v>
      </c>
      <c r="AU504">
        <f>VLOOKUP(A504,'Full dataset'!$A$4:$II$190,$AU$1,FALSE)</f>
        <v>2012</v>
      </c>
      <c r="AW504">
        <f>VLOOKUP(A504,'Full dataset'!$A$5:$IM$190,247,FALSE)</f>
        <v>1</v>
      </c>
      <c r="AX504">
        <f>VLOOKUP(A504,'Full dataset'!$A$4:$II$190,242,FALSE)</f>
        <v>2009</v>
      </c>
      <c r="AY504">
        <f>VLOOKUP(A504,'Full dataset'!$A$5:$IM$190,246,FALSE)</f>
        <v>2</v>
      </c>
      <c r="AZ504">
        <v>9999</v>
      </c>
      <c r="BA504">
        <f>MAX(VLOOKUP($A504,'Full dataset'!$A$4:$IX$190,BA$1,FALSE),AW504)</f>
        <v>1</v>
      </c>
      <c r="BB504">
        <f>IF(VLOOKUP($A504,'Full dataset'!$A$4:$IX$190,BB$1,FALSE)&gt;0,VLOOKUP($A504,'Full dataset'!$A$4:$IX$190,BB$1,FALSE),AU504)</f>
        <v>2012</v>
      </c>
      <c r="BC504">
        <f>MAX(VLOOKUP($A504,'Full dataset'!$A$4:$IX$190,BC$1,FALSE),AY504)</f>
        <v>2</v>
      </c>
      <c r="BD504">
        <f>MAX(VLOOKUP($A504,'Full dataset'!$A$4:$IX$190,BD$1,FALSE),AX504)</f>
        <v>2009</v>
      </c>
      <c r="BE504">
        <f t="shared" si="45"/>
        <v>2009</v>
      </c>
      <c r="BF504">
        <f t="shared" si="46"/>
        <v>0</v>
      </c>
      <c r="BG504">
        <f t="shared" si="47"/>
        <v>1</v>
      </c>
      <c r="BH504">
        <f t="shared" si="42"/>
        <v>0</v>
      </c>
      <c r="BI504">
        <f t="shared" si="43"/>
        <v>1</v>
      </c>
      <c r="BO504">
        <f>IF(BF504=1,VLOOKUP($A504,'Full dataset'!$A$4:$IE$190,2007+BO$1-$C504,FALSE),0)</f>
        <v>0</v>
      </c>
      <c r="BP504">
        <f>IF(BF504=1,VLOOKUP($A504,'Full dataset'!$A$4:$IE$190,2007+BP$1-$C504,FALSE),0)</f>
        <v>0</v>
      </c>
      <c r="BQ504">
        <f>IF(BF504=1,VLOOKUP($A504,'Full dataset'!$A$4:$IE$190,2007+BQ$1-$C504,FALSE),0)</f>
        <v>0</v>
      </c>
      <c r="BR504">
        <f>IF($BG504=1,VLOOKUP($A504,'Full dataset'!$A$4:$IE$190,BR$1-2007+$C504,FALSE),0)</f>
        <v>110</v>
      </c>
      <c r="BS504">
        <f>IF($BG504=1,VLOOKUP($A504,'Full dataset'!$A$4:$IE$190,BS$1-2007+$C504,FALSE),0)</f>
        <v>52</v>
      </c>
      <c r="BT504">
        <f>IF($BG504=1,VLOOKUP($A504,'Full dataset'!$A$4:$IE$190,BT$1-2007+$C504,FALSE),0)</f>
        <v>385</v>
      </c>
      <c r="BU504">
        <f>IF($BG504=1,VLOOKUP($A504,'Full dataset'!$A$4:$IE$190,BU$1-2007+$C504,FALSE),0)</f>
        <v>0</v>
      </c>
      <c r="BV504">
        <f>IF($BG504=1,VLOOKUP($A504,'Full dataset'!$A$4:$IE$190,BV$1-2007+$C504,FALSE),0)</f>
        <v>99</v>
      </c>
      <c r="BW504">
        <f>IF($BG504=1,VLOOKUP($A504,'Full dataset'!$A$4:$IE$190,BW$1-2007+$C504,FALSE),0)</f>
        <v>6</v>
      </c>
      <c r="BX504">
        <f>IF($BG504=1,VLOOKUP($A504,'Full dataset'!$A$4:$IE$190,BX$1-2007+$C504,FALSE),0)</f>
        <v>0</v>
      </c>
    </row>
    <row r="505" spans="1:76" x14ac:dyDescent="0.25">
      <c r="A505">
        <v>131</v>
      </c>
      <c r="B505" t="s">
        <v>175</v>
      </c>
      <c r="C505">
        <v>2009</v>
      </c>
      <c r="D505" t="s">
        <v>582</v>
      </c>
      <c r="E505">
        <f t="shared" si="44"/>
        <v>0</v>
      </c>
      <c r="U505">
        <v>1</v>
      </c>
      <c r="V505">
        <v>247</v>
      </c>
      <c r="W505">
        <v>2129</v>
      </c>
      <c r="X505">
        <v>577</v>
      </c>
      <c r="Y505">
        <v>1</v>
      </c>
      <c r="Z505">
        <v>1</v>
      </c>
      <c r="AA505" t="s">
        <v>850</v>
      </c>
      <c r="AB505">
        <v>20216</v>
      </c>
      <c r="AC505">
        <f>VLOOKUP(A505,'Full dataset'!$A$4:$IE$190,2033-C505,FALSE)</f>
        <v>6.6</v>
      </c>
      <c r="AD505">
        <f>VLOOKUP(A505,'Full dataset'!$A$4:$IE$190,2041-C505,FALSE)</f>
        <v>1808</v>
      </c>
      <c r="AE505">
        <f>VLOOKUP(A505,'Full dataset'!$A$4:$IE$190,2050-C505,FALSE)</f>
        <v>0</v>
      </c>
      <c r="AF505">
        <v>3.3</v>
      </c>
      <c r="AG505" t="str">
        <f>VLOOKUP($A505,'Full dataset'!$A$4:$IE$190,2007+AG$1-$C505,FALSE)</f>
        <v>.</v>
      </c>
      <c r="AH505" t="str">
        <f>VLOOKUP($A505,'Full dataset'!$A$4:$IE$190,2007+AH$1-$C505,FALSE)</f>
        <v>.</v>
      </c>
      <c r="AI505" t="str">
        <f>VLOOKUP($A505,'Full dataset'!$A$4:$IE$190,2007+AI$1-$C505,FALSE)</f>
        <v>.</v>
      </c>
      <c r="AJ505">
        <f>VLOOKUP($A505,'Full dataset'!$A$4:$IE$190,2007+AJ$1-$C505,FALSE)</f>
        <v>-397</v>
      </c>
      <c r="AK505">
        <f>VLOOKUP($A505,'Full dataset'!$A$4:$IE$190,2007+AK$1-$C505,FALSE)</f>
        <v>9</v>
      </c>
      <c r="AL505">
        <f>VLOOKUP($A505,'Full dataset'!$A$4:$IE$190,2007+AL$1-$C505,FALSE)</f>
        <v>33</v>
      </c>
      <c r="AM505" t="str">
        <f>VLOOKUP($A505,'Full dataset'!$A$4:$IE$190,2007+AM$1-$C505,FALSE)</f>
        <v>.</v>
      </c>
      <c r="AN505">
        <f>VLOOKUP($A505,'Full dataset'!$A$4:$IE$190,2007+AN$1-$C505,FALSE)</f>
        <v>15381</v>
      </c>
      <c r="AO505">
        <f>VLOOKUP($A505,'Full dataset'!$A$4:$IE$190,2007+AO$1-$C505,FALSE)</f>
        <v>5</v>
      </c>
      <c r="AP505" t="s">
        <v>726</v>
      </c>
      <c r="AQ505" t="s">
        <v>726</v>
      </c>
      <c r="AR505" t="s">
        <v>726</v>
      </c>
      <c r="AS505" t="s">
        <v>726</v>
      </c>
      <c r="AT505" t="s">
        <v>726</v>
      </c>
      <c r="AU505">
        <f>VLOOKUP(A505,'Full dataset'!$A$4:$II$190,$AU$1,FALSE)</f>
        <v>2009</v>
      </c>
      <c r="AW505">
        <f>VLOOKUP(A505,'Full dataset'!$A$5:$IM$190,247,FALSE)</f>
        <v>1</v>
      </c>
      <c r="AX505">
        <f>VLOOKUP(A505,'Full dataset'!$A$4:$II$190,242,FALSE)</f>
        <v>2010</v>
      </c>
      <c r="AY505">
        <f>VLOOKUP(A505,'Full dataset'!$A$5:$IM$190,246,FALSE)</f>
        <v>1</v>
      </c>
      <c r="AZ505">
        <v>9999</v>
      </c>
      <c r="BA505">
        <f>MAX(VLOOKUP($A505,'Full dataset'!$A$4:$IX$190,BA$1,FALSE),AW505)</f>
        <v>2</v>
      </c>
      <c r="BB505">
        <f>IF(VLOOKUP($A505,'Full dataset'!$A$4:$IX$190,BB$1,FALSE)&gt;0,VLOOKUP($A505,'Full dataset'!$A$4:$IX$190,BB$1,FALSE),AU505)</f>
        <v>2014</v>
      </c>
      <c r="BC505">
        <f>MAX(VLOOKUP($A505,'Full dataset'!$A$4:$IX$190,BC$1,FALSE),AY505)</f>
        <v>1</v>
      </c>
      <c r="BD505">
        <f>MAX(VLOOKUP($A505,'Full dataset'!$A$4:$IX$190,BD$1,FALSE),AX505)</f>
        <v>2010</v>
      </c>
      <c r="BE505">
        <f t="shared" si="45"/>
        <v>2010</v>
      </c>
      <c r="BF505">
        <f t="shared" si="46"/>
        <v>0</v>
      </c>
      <c r="BG505">
        <f t="shared" si="47"/>
        <v>0</v>
      </c>
      <c r="BH505">
        <f t="shared" si="42"/>
        <v>0</v>
      </c>
      <c r="BI505">
        <f t="shared" si="43"/>
        <v>0</v>
      </c>
      <c r="BO505">
        <f>IF(BF505=1,VLOOKUP($A505,'Full dataset'!$A$4:$IE$190,2007+BO$1-$C505,FALSE),0)</f>
        <v>0</v>
      </c>
      <c r="BP505">
        <f>IF(BF505=1,VLOOKUP($A505,'Full dataset'!$A$4:$IE$190,2007+BP$1-$C505,FALSE),0)</f>
        <v>0</v>
      </c>
      <c r="BQ505">
        <f>IF(BF505=1,VLOOKUP($A505,'Full dataset'!$A$4:$IE$190,2007+BQ$1-$C505,FALSE),0)</f>
        <v>0</v>
      </c>
      <c r="BR505">
        <f>IF($BG505=1,VLOOKUP($A505,'Full dataset'!$A$4:$IE$190,BR$1-2007+$C505,FALSE),0)</f>
        <v>0</v>
      </c>
      <c r="BS505">
        <f>IF($BG505=1,VLOOKUP($A505,'Full dataset'!$A$4:$IE$190,BS$1-2007+$C505,FALSE),0)</f>
        <v>0</v>
      </c>
      <c r="BT505">
        <f>IF($BG505=1,VLOOKUP($A505,'Full dataset'!$A$4:$IE$190,BT$1-2007+$C505,FALSE),0)</f>
        <v>0</v>
      </c>
      <c r="BU505">
        <f>IF($BG505=1,VLOOKUP($A505,'Full dataset'!$A$4:$IE$190,BU$1-2007+$C505,FALSE),0)</f>
        <v>0</v>
      </c>
      <c r="BV505">
        <f>IF($BG505=1,VLOOKUP($A505,'Full dataset'!$A$4:$IE$190,BV$1-2007+$C505,FALSE),0)</f>
        <v>0</v>
      </c>
      <c r="BW505">
        <f>IF($BG505=1,VLOOKUP($A505,'Full dataset'!$A$4:$IE$190,BW$1-2007+$C505,FALSE),0)</f>
        <v>0</v>
      </c>
      <c r="BX505">
        <f>IF($BG505=1,VLOOKUP($A505,'Full dataset'!$A$4:$IE$190,BX$1-2007+$C505,FALSE),0)</f>
        <v>0</v>
      </c>
    </row>
    <row r="506" spans="1:76" x14ac:dyDescent="0.25">
      <c r="A506">
        <v>132</v>
      </c>
      <c r="B506" t="s">
        <v>176</v>
      </c>
      <c r="C506">
        <v>2009</v>
      </c>
      <c r="D506" t="s">
        <v>582</v>
      </c>
      <c r="E506">
        <f t="shared" si="44"/>
        <v>0</v>
      </c>
      <c r="U506">
        <v>1</v>
      </c>
      <c r="V506">
        <v>2635</v>
      </c>
      <c r="W506">
        <v>15355</v>
      </c>
      <c r="X506">
        <v>4104</v>
      </c>
      <c r="Y506">
        <v>1</v>
      </c>
      <c r="Z506">
        <v>1</v>
      </c>
      <c r="AA506" t="s">
        <v>851</v>
      </c>
      <c r="AB506">
        <v>263804</v>
      </c>
      <c r="AC506">
        <f>VLOOKUP(A506,'Full dataset'!$A$4:$IE$190,2033-C506,FALSE)</f>
        <v>0</v>
      </c>
      <c r="AD506" t="str">
        <f>VLOOKUP(A506,'Full dataset'!$A$4:$IE$190,2041-C506,FALSE)</f>
        <v>.</v>
      </c>
      <c r="AE506">
        <f>VLOOKUP(A506,'Full dataset'!$A$4:$IE$190,2050-C506,FALSE)</f>
        <v>0</v>
      </c>
      <c r="AF506">
        <v>0</v>
      </c>
      <c r="AG506" t="str">
        <f>VLOOKUP($A506,'Full dataset'!$A$4:$IE$190,2007+AG$1-$C506,FALSE)</f>
        <v>.</v>
      </c>
      <c r="AH506" t="str">
        <f>VLOOKUP($A506,'Full dataset'!$A$4:$IE$190,2007+AH$1-$C506,FALSE)</f>
        <v>.</v>
      </c>
      <c r="AI506" t="str">
        <f>VLOOKUP($A506,'Full dataset'!$A$4:$IE$190,2007+AI$1-$C506,FALSE)</f>
        <v>.</v>
      </c>
      <c r="AJ506" t="str">
        <f>VLOOKUP($A506,'Full dataset'!$A$4:$IE$190,2007+AJ$1-$C506,FALSE)</f>
        <v>.</v>
      </c>
      <c r="AK506" t="str">
        <f>VLOOKUP($A506,'Full dataset'!$A$4:$IE$190,2007+AK$1-$C506,FALSE)</f>
        <v>.</v>
      </c>
      <c r="AL506" t="str">
        <f>VLOOKUP($A506,'Full dataset'!$A$4:$IE$190,2007+AL$1-$C506,FALSE)</f>
        <v>.</v>
      </c>
      <c r="AM506" t="str">
        <f>VLOOKUP($A506,'Full dataset'!$A$4:$IE$190,2007+AM$1-$C506,FALSE)</f>
        <v>.</v>
      </c>
      <c r="AN506" t="str">
        <f>VLOOKUP($A506,'Full dataset'!$A$4:$IE$190,2007+AN$1-$C506,FALSE)</f>
        <v>.</v>
      </c>
      <c r="AO506" t="str">
        <f>VLOOKUP($A506,'Full dataset'!$A$4:$IE$190,2007+AO$1-$C506,FALSE)</f>
        <v>.</v>
      </c>
      <c r="AP506" t="s">
        <v>726</v>
      </c>
      <c r="AQ506" t="s">
        <v>726</v>
      </c>
      <c r="AR506" t="s">
        <v>726</v>
      </c>
      <c r="AS506" t="s">
        <v>726</v>
      </c>
      <c r="AT506" t="s">
        <v>726</v>
      </c>
      <c r="AU506">
        <f>VLOOKUP(A506,'Full dataset'!$A$4:$II$190,$AU$1,FALSE)</f>
        <v>2011</v>
      </c>
      <c r="AW506">
        <f>VLOOKUP(A506,'Full dataset'!$A$5:$IM$190,247,FALSE)</f>
        <v>1</v>
      </c>
      <c r="AX506">
        <f>VLOOKUP(A506,'Full dataset'!$A$4:$II$190,242,FALSE)</f>
        <v>2010</v>
      </c>
      <c r="AY506">
        <f>VLOOKUP(A506,'Full dataset'!$A$5:$IM$190,246,FALSE)</f>
        <v>1</v>
      </c>
      <c r="AZ506">
        <v>9999</v>
      </c>
      <c r="BA506">
        <f>MAX(VLOOKUP($A506,'Full dataset'!$A$4:$IX$190,BA$1,FALSE),AW506)</f>
        <v>1</v>
      </c>
      <c r="BB506">
        <f>IF(VLOOKUP($A506,'Full dataset'!$A$4:$IX$190,BB$1,FALSE)&gt;0,VLOOKUP($A506,'Full dataset'!$A$4:$IX$190,BB$1,FALSE),AU506)</f>
        <v>2011</v>
      </c>
      <c r="BC506">
        <f>MAX(VLOOKUP($A506,'Full dataset'!$A$4:$IX$190,BC$1,FALSE),AY506)</f>
        <v>1</v>
      </c>
      <c r="BD506">
        <f>MAX(VLOOKUP($A506,'Full dataset'!$A$4:$IX$190,BD$1,FALSE),AX506)</f>
        <v>2010</v>
      </c>
      <c r="BE506">
        <f t="shared" si="45"/>
        <v>2010</v>
      </c>
      <c r="BF506">
        <f t="shared" si="46"/>
        <v>0</v>
      </c>
      <c r="BG506">
        <f t="shared" si="47"/>
        <v>0</v>
      </c>
      <c r="BH506">
        <f t="shared" si="42"/>
        <v>0</v>
      </c>
      <c r="BI506">
        <f t="shared" si="43"/>
        <v>0</v>
      </c>
      <c r="BO506">
        <f>IF(BF506=1,VLOOKUP($A506,'Full dataset'!$A$4:$IE$190,2007+BO$1-$C506,FALSE),0)</f>
        <v>0</v>
      </c>
      <c r="BP506">
        <f>IF(BF506=1,VLOOKUP($A506,'Full dataset'!$A$4:$IE$190,2007+BP$1-$C506,FALSE),0)</f>
        <v>0</v>
      </c>
      <c r="BQ506">
        <f>IF(BF506=1,VLOOKUP($A506,'Full dataset'!$A$4:$IE$190,2007+BQ$1-$C506,FALSE),0)</f>
        <v>0</v>
      </c>
      <c r="BR506">
        <f>IF($BG506=1,VLOOKUP($A506,'Full dataset'!$A$4:$IE$190,BR$1-2007+$C506,FALSE),0)</f>
        <v>0</v>
      </c>
      <c r="BS506">
        <f>IF($BG506=1,VLOOKUP($A506,'Full dataset'!$A$4:$IE$190,BS$1-2007+$C506,FALSE),0)</f>
        <v>0</v>
      </c>
      <c r="BT506">
        <f>IF($BG506=1,VLOOKUP($A506,'Full dataset'!$A$4:$IE$190,BT$1-2007+$C506,FALSE),0)</f>
        <v>0</v>
      </c>
      <c r="BU506">
        <f>IF($BG506=1,VLOOKUP($A506,'Full dataset'!$A$4:$IE$190,BU$1-2007+$C506,FALSE),0)</f>
        <v>0</v>
      </c>
      <c r="BV506">
        <f>IF($BG506=1,VLOOKUP($A506,'Full dataset'!$A$4:$IE$190,BV$1-2007+$C506,FALSE),0)</f>
        <v>0</v>
      </c>
      <c r="BW506">
        <f>IF($BG506=1,VLOOKUP($A506,'Full dataset'!$A$4:$IE$190,BW$1-2007+$C506,FALSE),0)</f>
        <v>0</v>
      </c>
      <c r="BX506">
        <f>IF($BG506=1,VLOOKUP($A506,'Full dataset'!$A$4:$IE$190,BX$1-2007+$C506,FALSE),0)</f>
        <v>0</v>
      </c>
    </row>
    <row r="507" spans="1:76" x14ac:dyDescent="0.25">
      <c r="A507">
        <v>133</v>
      </c>
      <c r="B507" t="s">
        <v>177</v>
      </c>
      <c r="C507">
        <v>2009</v>
      </c>
      <c r="D507" t="s">
        <v>591</v>
      </c>
      <c r="E507">
        <f t="shared" si="44"/>
        <v>1</v>
      </c>
      <c r="S507">
        <v>4841</v>
      </c>
      <c r="T507">
        <v>515210</v>
      </c>
      <c r="U507">
        <v>1</v>
      </c>
      <c r="V507">
        <v>100</v>
      </c>
      <c r="W507">
        <v>96873</v>
      </c>
      <c r="X507">
        <v>11282</v>
      </c>
      <c r="Y507">
        <v>1</v>
      </c>
      <c r="Z507">
        <v>0</v>
      </c>
      <c r="AA507" t="s">
        <v>852</v>
      </c>
      <c r="AB507">
        <v>210224</v>
      </c>
      <c r="AC507">
        <f>VLOOKUP(A507,'Full dataset'!$A$4:$IE$190,2033-C507,FALSE)</f>
        <v>0</v>
      </c>
      <c r="AD507" t="str">
        <f>VLOOKUP(A507,'Full dataset'!$A$4:$IE$190,2041-C507,FALSE)</f>
        <v>.</v>
      </c>
      <c r="AE507">
        <f>VLOOKUP(A507,'Full dataset'!$A$4:$IE$190,2050-C507,FALSE)</f>
        <v>0</v>
      </c>
      <c r="AF507">
        <v>0</v>
      </c>
      <c r="AG507">
        <f>VLOOKUP($A507,'Full dataset'!$A$4:$IE$190,2007+AG$1-$C507,FALSE)</f>
        <v>560</v>
      </c>
      <c r="AH507">
        <f>VLOOKUP($A507,'Full dataset'!$A$4:$IE$190,2007+AH$1-$C507,FALSE)</f>
        <v>10965</v>
      </c>
      <c r="AI507">
        <f>VLOOKUP($A507,'Full dataset'!$A$4:$IE$190,2007+AI$1-$C507,FALSE)</f>
        <v>3516</v>
      </c>
      <c r="AJ507" t="str">
        <f>VLOOKUP($A507,'Full dataset'!$A$4:$IE$190,2007+AJ$1-$C507,FALSE)</f>
        <v>.</v>
      </c>
      <c r="AK507" t="str">
        <f>VLOOKUP($A507,'Full dataset'!$A$4:$IE$190,2007+AK$1-$C507,FALSE)</f>
        <v>.</v>
      </c>
      <c r="AL507" t="str">
        <f>VLOOKUP($A507,'Full dataset'!$A$4:$IE$190,2007+AL$1-$C507,FALSE)</f>
        <v>.</v>
      </c>
      <c r="AM507" t="str">
        <f>VLOOKUP($A507,'Full dataset'!$A$4:$IE$190,2007+AM$1-$C507,FALSE)</f>
        <v>.</v>
      </c>
      <c r="AN507" t="str">
        <f>VLOOKUP($A507,'Full dataset'!$A$4:$IE$190,2007+AN$1-$C507,FALSE)</f>
        <v>.</v>
      </c>
      <c r="AO507" t="str">
        <f>VLOOKUP($A507,'Full dataset'!$A$4:$IE$190,2007+AO$1-$C507,FALSE)</f>
        <v>.</v>
      </c>
      <c r="AP507" t="s">
        <v>726</v>
      </c>
      <c r="AQ507" t="s">
        <v>726</v>
      </c>
      <c r="AR507" t="s">
        <v>726</v>
      </c>
      <c r="AS507" t="s">
        <v>726</v>
      </c>
      <c r="AT507" t="s">
        <v>726</v>
      </c>
      <c r="AU507">
        <f>VLOOKUP(A507,'Full dataset'!$A$4:$II$190,$AU$1,FALSE)</f>
        <v>2009</v>
      </c>
      <c r="AW507">
        <f>VLOOKUP(A507,'Full dataset'!$A$5:$IM$190,247,FALSE)</f>
        <v>1</v>
      </c>
      <c r="AX507">
        <f>VLOOKUP(A507,'Full dataset'!$A$4:$II$190,242,FALSE)</f>
        <v>2012</v>
      </c>
      <c r="AY507">
        <f>VLOOKUP(A507,'Full dataset'!$A$5:$IM$190,246,FALSE)</f>
        <v>1</v>
      </c>
      <c r="AZ507">
        <v>9999</v>
      </c>
      <c r="BA507">
        <f>MAX(VLOOKUP($A507,'Full dataset'!$A$4:$IX$190,BA$1,FALSE),AW507)</f>
        <v>2</v>
      </c>
      <c r="BB507">
        <f>IF(VLOOKUP($A507,'Full dataset'!$A$4:$IX$190,BB$1,FALSE)&gt;0,VLOOKUP($A507,'Full dataset'!$A$4:$IX$190,BB$1,FALSE),AU507)</f>
        <v>2010</v>
      </c>
      <c r="BC507">
        <f>MAX(VLOOKUP($A507,'Full dataset'!$A$4:$IX$190,BC$1,FALSE),AY507)</f>
        <v>1</v>
      </c>
      <c r="BD507">
        <f>MAX(VLOOKUP($A507,'Full dataset'!$A$4:$IX$190,BD$1,FALSE),AX507)</f>
        <v>2012</v>
      </c>
      <c r="BE507">
        <f t="shared" si="45"/>
        <v>2010</v>
      </c>
      <c r="BF507">
        <f t="shared" si="46"/>
        <v>0</v>
      </c>
      <c r="BG507">
        <f t="shared" si="47"/>
        <v>0</v>
      </c>
      <c r="BH507">
        <f t="shared" si="42"/>
        <v>0</v>
      </c>
      <c r="BI507">
        <f t="shared" si="43"/>
        <v>0</v>
      </c>
      <c r="BO507">
        <f>IF(BF507=1,VLOOKUP($A507,'Full dataset'!$A$4:$IE$190,2007+BO$1-$C507,FALSE),0)</f>
        <v>0</v>
      </c>
      <c r="BP507">
        <f>IF(BF507=1,VLOOKUP($A507,'Full dataset'!$A$4:$IE$190,2007+BP$1-$C507,FALSE),0)</f>
        <v>0</v>
      </c>
      <c r="BQ507">
        <f>IF(BF507=1,VLOOKUP($A507,'Full dataset'!$A$4:$IE$190,2007+BQ$1-$C507,FALSE),0)</f>
        <v>0</v>
      </c>
      <c r="BR507">
        <f>IF($BG507=1,VLOOKUP($A507,'Full dataset'!$A$4:$IE$190,BR$1-2007+$C507,FALSE),0)</f>
        <v>0</v>
      </c>
      <c r="BS507">
        <f>IF($BG507=1,VLOOKUP($A507,'Full dataset'!$A$4:$IE$190,BS$1-2007+$C507,FALSE),0)</f>
        <v>0</v>
      </c>
      <c r="BT507">
        <f>IF($BG507=1,VLOOKUP($A507,'Full dataset'!$A$4:$IE$190,BT$1-2007+$C507,FALSE),0)</f>
        <v>0</v>
      </c>
      <c r="BU507">
        <f>IF($BG507=1,VLOOKUP($A507,'Full dataset'!$A$4:$IE$190,BU$1-2007+$C507,FALSE),0)</f>
        <v>0</v>
      </c>
      <c r="BV507">
        <f>IF($BG507=1,VLOOKUP($A507,'Full dataset'!$A$4:$IE$190,BV$1-2007+$C507,FALSE),0)</f>
        <v>0</v>
      </c>
      <c r="BW507">
        <f>IF($BG507=1,VLOOKUP($A507,'Full dataset'!$A$4:$IE$190,BW$1-2007+$C507,FALSE),0)</f>
        <v>0</v>
      </c>
      <c r="BX507">
        <f>IF($BG507=1,VLOOKUP($A507,'Full dataset'!$A$4:$IE$190,BX$1-2007+$C507,FALSE),0)</f>
        <v>0</v>
      </c>
    </row>
    <row r="508" spans="1:76" x14ac:dyDescent="0.25">
      <c r="A508">
        <v>134</v>
      </c>
      <c r="B508" t="s">
        <v>178</v>
      </c>
      <c r="C508">
        <v>2009</v>
      </c>
      <c r="D508" t="s">
        <v>582</v>
      </c>
      <c r="E508">
        <f t="shared" si="44"/>
        <v>0</v>
      </c>
      <c r="U508">
        <v>1</v>
      </c>
      <c r="V508">
        <v>103</v>
      </c>
      <c r="W508">
        <v>1414</v>
      </c>
      <c r="X508">
        <v>604</v>
      </c>
      <c r="Y508">
        <v>1</v>
      </c>
      <c r="Z508">
        <v>0</v>
      </c>
      <c r="AA508" t="s">
        <v>853</v>
      </c>
      <c r="AB508">
        <v>4806</v>
      </c>
      <c r="AC508">
        <f>VLOOKUP(A508,'Full dataset'!$A$4:$IE$190,2033-C508,FALSE)</f>
        <v>8</v>
      </c>
      <c r="AD508">
        <f>VLOOKUP(A508,'Full dataset'!$A$4:$IE$190,2041-C508,FALSE)</f>
        <v>1295</v>
      </c>
      <c r="AE508">
        <f>VLOOKUP(A508,'Full dataset'!$A$4:$IE$190,2050-C508,FALSE)</f>
        <v>0</v>
      </c>
      <c r="AF508">
        <v>4</v>
      </c>
      <c r="AG508" t="str">
        <f>VLOOKUP($A508,'Full dataset'!$A$4:$IE$190,2007+AG$1-$C508,FALSE)</f>
        <v>.</v>
      </c>
      <c r="AH508" t="str">
        <f>VLOOKUP($A508,'Full dataset'!$A$4:$IE$190,2007+AH$1-$C508,FALSE)</f>
        <v>.</v>
      </c>
      <c r="AI508" t="str">
        <f>VLOOKUP($A508,'Full dataset'!$A$4:$IE$190,2007+AI$1-$C508,FALSE)</f>
        <v>.</v>
      </c>
      <c r="AJ508">
        <f>VLOOKUP($A508,'Full dataset'!$A$4:$IE$190,2007+AJ$1-$C508,FALSE)</f>
        <v>9</v>
      </c>
      <c r="AK508">
        <f>VLOOKUP($A508,'Full dataset'!$A$4:$IE$190,2007+AK$1-$C508,FALSE)</f>
        <v>-3</v>
      </c>
      <c r="AL508">
        <f>VLOOKUP($A508,'Full dataset'!$A$4:$IE$190,2007+AL$1-$C508,FALSE)</f>
        <v>56</v>
      </c>
      <c r="AM508" t="str">
        <f>VLOOKUP($A508,'Full dataset'!$A$4:$IE$190,2007+AM$1-$C508,FALSE)</f>
        <v>.</v>
      </c>
      <c r="AN508">
        <f>VLOOKUP($A508,'Full dataset'!$A$4:$IE$190,2007+AN$1-$C508,FALSE)</f>
        <v>18435</v>
      </c>
      <c r="AO508">
        <f>VLOOKUP($A508,'Full dataset'!$A$4:$IE$190,2007+AO$1-$C508,FALSE)</f>
        <v>19</v>
      </c>
      <c r="AP508" t="s">
        <v>726</v>
      </c>
      <c r="AQ508" t="s">
        <v>726</v>
      </c>
      <c r="AR508" t="s">
        <v>726</v>
      </c>
      <c r="AS508" t="s">
        <v>726</v>
      </c>
      <c r="AT508" t="s">
        <v>726</v>
      </c>
      <c r="AU508">
        <f>VLOOKUP(A508,'Full dataset'!$A$4:$II$190,$AU$1,FALSE)</f>
        <v>2013</v>
      </c>
      <c r="AW508">
        <f>VLOOKUP(A508,'Full dataset'!$A$5:$IM$190,247,FALSE)</f>
        <v>1</v>
      </c>
      <c r="AX508">
        <f>VLOOKUP(A508,'Full dataset'!$A$4:$II$190,242,FALSE)</f>
        <v>9999</v>
      </c>
      <c r="AY508">
        <f>VLOOKUP(A508,'Full dataset'!$A$5:$IM$190,246,FALSE)</f>
        <v>1</v>
      </c>
      <c r="AZ508">
        <v>9999</v>
      </c>
      <c r="BA508">
        <f>MAX(VLOOKUP($A508,'Full dataset'!$A$4:$IX$190,BA$1,FALSE),AW508)</f>
        <v>1</v>
      </c>
      <c r="BB508">
        <f>IF(VLOOKUP($A508,'Full dataset'!$A$4:$IX$190,BB$1,FALSE)&gt;0,VLOOKUP($A508,'Full dataset'!$A$4:$IX$190,BB$1,FALSE),AU508)</f>
        <v>2013</v>
      </c>
      <c r="BC508">
        <f>MAX(VLOOKUP($A508,'Full dataset'!$A$4:$IX$190,BC$1,FALSE),AY508)</f>
        <v>1</v>
      </c>
      <c r="BD508">
        <f>MAX(VLOOKUP($A508,'Full dataset'!$A$4:$IX$190,BD$1,FALSE),AX508)</f>
        <v>9999</v>
      </c>
      <c r="BE508">
        <f t="shared" si="45"/>
        <v>2013</v>
      </c>
      <c r="BF508">
        <f t="shared" si="46"/>
        <v>0</v>
      </c>
      <c r="BG508">
        <f t="shared" si="47"/>
        <v>0</v>
      </c>
      <c r="BH508">
        <f t="shared" si="42"/>
        <v>0</v>
      </c>
      <c r="BI508">
        <f t="shared" si="43"/>
        <v>0</v>
      </c>
      <c r="BO508">
        <f>IF(BF508=1,VLOOKUP($A508,'Full dataset'!$A$4:$IE$190,2007+BO$1-$C508,FALSE),0)</f>
        <v>0</v>
      </c>
      <c r="BP508">
        <f>IF(BF508=1,VLOOKUP($A508,'Full dataset'!$A$4:$IE$190,2007+BP$1-$C508,FALSE),0)</f>
        <v>0</v>
      </c>
      <c r="BQ508">
        <f>IF(BF508=1,VLOOKUP($A508,'Full dataset'!$A$4:$IE$190,2007+BQ$1-$C508,FALSE),0)</f>
        <v>0</v>
      </c>
      <c r="BR508">
        <f>IF($BG508=1,VLOOKUP($A508,'Full dataset'!$A$4:$IE$190,BR$1-2007+$C508,FALSE),0)</f>
        <v>0</v>
      </c>
      <c r="BS508">
        <f>IF($BG508=1,VLOOKUP($A508,'Full dataset'!$A$4:$IE$190,BS$1-2007+$C508,FALSE),0)</f>
        <v>0</v>
      </c>
      <c r="BT508">
        <f>IF($BG508=1,VLOOKUP($A508,'Full dataset'!$A$4:$IE$190,BT$1-2007+$C508,FALSE),0)</f>
        <v>0</v>
      </c>
      <c r="BU508">
        <f>IF($BG508=1,VLOOKUP($A508,'Full dataset'!$A$4:$IE$190,BU$1-2007+$C508,FALSE),0)</f>
        <v>0</v>
      </c>
      <c r="BV508">
        <f>IF($BG508=1,VLOOKUP($A508,'Full dataset'!$A$4:$IE$190,BV$1-2007+$C508,FALSE),0)</f>
        <v>0</v>
      </c>
      <c r="BW508">
        <f>IF($BG508=1,VLOOKUP($A508,'Full dataset'!$A$4:$IE$190,BW$1-2007+$C508,FALSE),0)</f>
        <v>0</v>
      </c>
      <c r="BX508">
        <f>IF($BG508=1,VLOOKUP($A508,'Full dataset'!$A$4:$IE$190,BX$1-2007+$C508,FALSE),0)</f>
        <v>0</v>
      </c>
    </row>
    <row r="509" spans="1:76" x14ac:dyDescent="0.25">
      <c r="A509">
        <v>135</v>
      </c>
      <c r="B509" t="s">
        <v>179</v>
      </c>
      <c r="C509">
        <v>2009</v>
      </c>
      <c r="D509" t="s">
        <v>582</v>
      </c>
      <c r="E509">
        <f t="shared" si="44"/>
        <v>0</v>
      </c>
      <c r="U509">
        <v>1</v>
      </c>
      <c r="V509">
        <v>17968</v>
      </c>
      <c r="W509">
        <v>289755</v>
      </c>
      <c r="X509">
        <v>30534</v>
      </c>
      <c r="Y509">
        <v>1</v>
      </c>
      <c r="Z509">
        <v>1</v>
      </c>
      <c r="AA509" t="s">
        <v>854</v>
      </c>
      <c r="AB509">
        <v>8980</v>
      </c>
      <c r="AC509">
        <f>VLOOKUP(A509,'Full dataset'!$A$4:$IE$190,2033-C509,FALSE)</f>
        <v>0</v>
      </c>
      <c r="AD509" t="str">
        <f>VLOOKUP(A509,'Full dataset'!$A$4:$IE$190,2041-C509,FALSE)</f>
        <v>.</v>
      </c>
      <c r="AE509">
        <f>VLOOKUP(A509,'Full dataset'!$A$4:$IE$190,2050-C509,FALSE)</f>
        <v>0</v>
      </c>
      <c r="AF509">
        <v>0</v>
      </c>
      <c r="AG509" t="str">
        <f>VLOOKUP($A509,'Full dataset'!$A$4:$IE$190,2007+AG$1-$C509,FALSE)</f>
        <v>.</v>
      </c>
      <c r="AH509" t="str">
        <f>VLOOKUP($A509,'Full dataset'!$A$4:$IE$190,2007+AH$1-$C509,FALSE)</f>
        <v>.</v>
      </c>
      <c r="AI509" t="str">
        <f>VLOOKUP($A509,'Full dataset'!$A$4:$IE$190,2007+AI$1-$C509,FALSE)</f>
        <v>.</v>
      </c>
      <c r="AJ509" t="str">
        <f>VLOOKUP($A509,'Full dataset'!$A$4:$IE$190,2007+AJ$1-$C509,FALSE)</f>
        <v>.</v>
      </c>
      <c r="AK509" t="str">
        <f>VLOOKUP($A509,'Full dataset'!$A$4:$IE$190,2007+AK$1-$C509,FALSE)</f>
        <v>.</v>
      </c>
      <c r="AL509" t="str">
        <f>VLOOKUP($A509,'Full dataset'!$A$4:$IE$190,2007+AL$1-$C509,FALSE)</f>
        <v>.</v>
      </c>
      <c r="AM509" t="str">
        <f>VLOOKUP($A509,'Full dataset'!$A$4:$IE$190,2007+AM$1-$C509,FALSE)</f>
        <v>.</v>
      </c>
      <c r="AN509" t="str">
        <f>VLOOKUP($A509,'Full dataset'!$A$4:$IE$190,2007+AN$1-$C509,FALSE)</f>
        <v>.</v>
      </c>
      <c r="AO509" t="str">
        <f>VLOOKUP($A509,'Full dataset'!$A$4:$IE$190,2007+AO$1-$C509,FALSE)</f>
        <v>.</v>
      </c>
      <c r="AP509" t="s">
        <v>726</v>
      </c>
      <c r="AQ509" t="s">
        <v>726</v>
      </c>
      <c r="AR509" t="s">
        <v>726</v>
      </c>
      <c r="AS509" t="s">
        <v>726</v>
      </c>
      <c r="AT509" t="s">
        <v>726</v>
      </c>
      <c r="AU509">
        <f>VLOOKUP(A509,'Full dataset'!$A$4:$II$190,$AU$1,FALSE)</f>
        <v>2008</v>
      </c>
      <c r="AW509">
        <f>VLOOKUP(A509,'Full dataset'!$A$5:$IM$190,247,FALSE)</f>
        <v>1</v>
      </c>
      <c r="AX509">
        <f>VLOOKUP(A509,'Full dataset'!$A$4:$II$190,242,FALSE)</f>
        <v>2008</v>
      </c>
      <c r="AY509">
        <f>VLOOKUP(A509,'Full dataset'!$A$5:$IM$190,246,FALSE)</f>
        <v>1</v>
      </c>
      <c r="AZ509">
        <v>9999</v>
      </c>
      <c r="BA509">
        <f>MAX(VLOOKUP($A509,'Full dataset'!$A$4:$IX$190,BA$1,FALSE),AW509)</f>
        <v>2</v>
      </c>
      <c r="BB509">
        <f>IF(VLOOKUP($A509,'Full dataset'!$A$4:$IX$190,BB$1,FALSE)&gt;0,VLOOKUP($A509,'Full dataset'!$A$4:$IX$190,BB$1,FALSE),AU509)</f>
        <v>2012</v>
      </c>
      <c r="BC509">
        <f>MAX(VLOOKUP($A509,'Full dataset'!$A$4:$IX$190,BC$1,FALSE),AY509)</f>
        <v>1</v>
      </c>
      <c r="BD509">
        <f>MAX(VLOOKUP($A509,'Full dataset'!$A$4:$IX$190,BD$1,FALSE),AX509)</f>
        <v>2008</v>
      </c>
      <c r="BE509">
        <f t="shared" si="45"/>
        <v>2008</v>
      </c>
      <c r="BF509">
        <f t="shared" si="46"/>
        <v>0</v>
      </c>
      <c r="BG509">
        <f t="shared" si="47"/>
        <v>0</v>
      </c>
      <c r="BH509">
        <f t="shared" si="42"/>
        <v>0</v>
      </c>
      <c r="BI509">
        <f t="shared" si="43"/>
        <v>0</v>
      </c>
      <c r="BO509">
        <f>IF(BF509=1,VLOOKUP($A509,'Full dataset'!$A$4:$IE$190,2007+BO$1-$C509,FALSE),0)</f>
        <v>0</v>
      </c>
      <c r="BP509">
        <f>IF(BF509=1,VLOOKUP($A509,'Full dataset'!$A$4:$IE$190,2007+BP$1-$C509,FALSE),0)</f>
        <v>0</v>
      </c>
      <c r="BQ509">
        <f>IF(BF509=1,VLOOKUP($A509,'Full dataset'!$A$4:$IE$190,2007+BQ$1-$C509,FALSE),0)</f>
        <v>0</v>
      </c>
      <c r="BR509">
        <f>IF($BG509=1,VLOOKUP($A509,'Full dataset'!$A$4:$IE$190,BR$1-2007+$C509,FALSE),0)</f>
        <v>0</v>
      </c>
      <c r="BS509">
        <f>IF($BG509=1,VLOOKUP($A509,'Full dataset'!$A$4:$IE$190,BS$1-2007+$C509,FALSE),0)</f>
        <v>0</v>
      </c>
      <c r="BT509">
        <f>IF($BG509=1,VLOOKUP($A509,'Full dataset'!$A$4:$IE$190,BT$1-2007+$C509,FALSE),0)</f>
        <v>0</v>
      </c>
      <c r="BU509">
        <f>IF($BG509=1,VLOOKUP($A509,'Full dataset'!$A$4:$IE$190,BU$1-2007+$C509,FALSE),0)</f>
        <v>0</v>
      </c>
      <c r="BV509">
        <f>IF($BG509=1,VLOOKUP($A509,'Full dataset'!$A$4:$IE$190,BV$1-2007+$C509,FALSE),0)</f>
        <v>0</v>
      </c>
      <c r="BW509">
        <f>IF($BG509=1,VLOOKUP($A509,'Full dataset'!$A$4:$IE$190,BW$1-2007+$C509,FALSE),0)</f>
        <v>0</v>
      </c>
      <c r="BX509">
        <f>IF($BG509=1,VLOOKUP($A509,'Full dataset'!$A$4:$IE$190,BX$1-2007+$C509,FALSE),0)</f>
        <v>0</v>
      </c>
    </row>
    <row r="510" spans="1:76" x14ac:dyDescent="0.25">
      <c r="A510">
        <v>136</v>
      </c>
      <c r="B510" t="s">
        <v>180</v>
      </c>
      <c r="C510">
        <v>2009</v>
      </c>
      <c r="D510" t="s">
        <v>591</v>
      </c>
      <c r="E510">
        <f t="shared" si="44"/>
        <v>1</v>
      </c>
      <c r="S510">
        <v>5812</v>
      </c>
      <c r="T510">
        <v>722511</v>
      </c>
      <c r="U510">
        <v>1</v>
      </c>
      <c r="V510">
        <v>0</v>
      </c>
      <c r="W510">
        <v>206</v>
      </c>
      <c r="X510">
        <v>11445</v>
      </c>
      <c r="Y510">
        <v>1</v>
      </c>
      <c r="Z510">
        <v>1</v>
      </c>
      <c r="AA510" t="s">
        <v>855</v>
      </c>
      <c r="AB510">
        <v>30904</v>
      </c>
      <c r="AC510">
        <f>VLOOKUP(A510,'Full dataset'!$A$4:$IE$190,2033-C510,FALSE)</f>
        <v>0</v>
      </c>
      <c r="AD510" t="str">
        <f>VLOOKUP(A510,'Full dataset'!$A$4:$IE$190,2041-C510,FALSE)</f>
        <v>.</v>
      </c>
      <c r="AE510">
        <f>VLOOKUP(A510,'Full dataset'!$A$4:$IE$190,2050-C510,FALSE)</f>
        <v>0</v>
      </c>
      <c r="AF510">
        <v>0</v>
      </c>
      <c r="AG510">
        <f>VLOOKUP($A510,'Full dataset'!$A$4:$IE$190,2007+AG$1-$C510,FALSE)</f>
        <v>42.832999999999998</v>
      </c>
      <c r="AH510">
        <f>VLOOKUP($A510,'Full dataset'!$A$4:$IE$190,2007+AH$1-$C510,FALSE)</f>
        <v>1046.751</v>
      </c>
      <c r="AI510">
        <f>VLOOKUP($A510,'Full dataset'!$A$4:$IE$190,2007+AI$1-$C510,FALSE)</f>
        <v>1602.02</v>
      </c>
      <c r="AJ510" t="str">
        <f>VLOOKUP($A510,'Full dataset'!$A$4:$IE$190,2007+AJ$1-$C510,FALSE)</f>
        <v>.</v>
      </c>
      <c r="AK510" t="str">
        <f>VLOOKUP($A510,'Full dataset'!$A$4:$IE$190,2007+AK$1-$C510,FALSE)</f>
        <v>.</v>
      </c>
      <c r="AL510" t="str">
        <f>VLOOKUP($A510,'Full dataset'!$A$4:$IE$190,2007+AL$1-$C510,FALSE)</f>
        <v>.</v>
      </c>
      <c r="AM510" t="str">
        <f>VLOOKUP($A510,'Full dataset'!$A$4:$IE$190,2007+AM$1-$C510,FALSE)</f>
        <v>.</v>
      </c>
      <c r="AN510" t="str">
        <f>VLOOKUP($A510,'Full dataset'!$A$4:$IE$190,2007+AN$1-$C510,FALSE)</f>
        <v>.</v>
      </c>
      <c r="AO510" t="str">
        <f>VLOOKUP($A510,'Full dataset'!$A$4:$IE$190,2007+AO$1-$C510,FALSE)</f>
        <v>.</v>
      </c>
      <c r="AP510" t="s">
        <v>726</v>
      </c>
      <c r="AQ510" t="s">
        <v>726</v>
      </c>
      <c r="AR510" t="s">
        <v>726</v>
      </c>
      <c r="AS510" t="s">
        <v>726</v>
      </c>
      <c r="AT510" t="s">
        <v>726</v>
      </c>
      <c r="AU510">
        <f>VLOOKUP(A510,'Full dataset'!$A$4:$II$190,$AU$1,FALSE)</f>
        <v>2014</v>
      </c>
      <c r="AW510">
        <f>VLOOKUP(A510,'Full dataset'!$A$5:$IM$190,247,FALSE)</f>
        <v>2</v>
      </c>
      <c r="AX510">
        <f>VLOOKUP(A510,'Full dataset'!$A$4:$II$190,242,FALSE)</f>
        <v>2013</v>
      </c>
      <c r="AY510">
        <f>VLOOKUP(A510,'Full dataset'!$A$5:$IM$190,246,FALSE)</f>
        <v>2</v>
      </c>
      <c r="AZ510">
        <v>9999</v>
      </c>
      <c r="BA510">
        <f>MAX(VLOOKUP($A510,'Full dataset'!$A$4:$IX$190,BA$1,FALSE),AW510)</f>
        <v>2</v>
      </c>
      <c r="BB510">
        <f>IF(VLOOKUP($A510,'Full dataset'!$A$4:$IX$190,BB$1,FALSE)&gt;0,VLOOKUP($A510,'Full dataset'!$A$4:$IX$190,BB$1,FALSE),AU510)</f>
        <v>2009</v>
      </c>
      <c r="BC510">
        <f>MAX(VLOOKUP($A510,'Full dataset'!$A$4:$IX$190,BC$1,FALSE),AY510)</f>
        <v>2</v>
      </c>
      <c r="BD510">
        <f>MAX(VLOOKUP($A510,'Full dataset'!$A$4:$IX$190,BD$1,FALSE),AX510)</f>
        <v>2013</v>
      </c>
      <c r="BE510">
        <f t="shared" si="45"/>
        <v>2009</v>
      </c>
      <c r="BF510">
        <f t="shared" si="46"/>
        <v>1</v>
      </c>
      <c r="BG510">
        <f t="shared" si="47"/>
        <v>0</v>
      </c>
      <c r="BH510">
        <f t="shared" si="42"/>
        <v>0</v>
      </c>
      <c r="BI510">
        <f t="shared" si="43"/>
        <v>1</v>
      </c>
      <c r="BO510">
        <f>IF(BF510=1,VLOOKUP($A510,'Full dataset'!$A$4:$IE$190,2007+BO$1-$C510,FALSE),0)</f>
        <v>0</v>
      </c>
      <c r="BP510">
        <f>IF(BF510=1,VLOOKUP($A510,'Full dataset'!$A$4:$IE$190,2007+BP$1-$C510,FALSE),0)</f>
        <v>0</v>
      </c>
      <c r="BQ510">
        <f>IF(BF510=1,VLOOKUP($A510,'Full dataset'!$A$4:$IE$190,2007+BQ$1-$C510,FALSE),0)</f>
        <v>0</v>
      </c>
      <c r="BR510">
        <f>IF($BG510=1,VLOOKUP($A510,'Full dataset'!$A$4:$IE$190,BR$1-2007+$C510,FALSE),0)</f>
        <v>0</v>
      </c>
      <c r="BS510">
        <f>IF($BG510=1,VLOOKUP($A510,'Full dataset'!$A$4:$IE$190,BS$1-2007+$C510,FALSE),0)</f>
        <v>0</v>
      </c>
      <c r="BT510">
        <f>IF($BG510=1,VLOOKUP($A510,'Full dataset'!$A$4:$IE$190,BT$1-2007+$C510,FALSE),0)</f>
        <v>0</v>
      </c>
      <c r="BU510">
        <f>IF($BG510=1,VLOOKUP($A510,'Full dataset'!$A$4:$IE$190,BU$1-2007+$C510,FALSE),0)</f>
        <v>0</v>
      </c>
      <c r="BV510">
        <f>IF($BG510=1,VLOOKUP($A510,'Full dataset'!$A$4:$IE$190,BV$1-2007+$C510,FALSE),0)</f>
        <v>0</v>
      </c>
      <c r="BW510">
        <f>IF($BG510=1,VLOOKUP($A510,'Full dataset'!$A$4:$IE$190,BW$1-2007+$C510,FALSE),0)</f>
        <v>0</v>
      </c>
      <c r="BX510">
        <f>IF($BG510=1,VLOOKUP($A510,'Full dataset'!$A$4:$IE$190,BX$1-2007+$C510,FALSE),0)</f>
        <v>0</v>
      </c>
    </row>
    <row r="511" spans="1:76" x14ac:dyDescent="0.25">
      <c r="A511">
        <v>137</v>
      </c>
      <c r="B511" t="s">
        <v>181</v>
      </c>
      <c r="C511">
        <v>2009</v>
      </c>
      <c r="D511" t="s">
        <v>582</v>
      </c>
      <c r="E511">
        <f t="shared" si="44"/>
        <v>0</v>
      </c>
      <c r="U511">
        <v>1</v>
      </c>
      <c r="V511">
        <v>1882</v>
      </c>
      <c r="W511">
        <v>11341</v>
      </c>
      <c r="X511">
        <v>11142</v>
      </c>
      <c r="Y511">
        <v>1</v>
      </c>
      <c r="Z511">
        <v>1</v>
      </c>
      <c r="AA511" t="s">
        <v>856</v>
      </c>
      <c r="AB511">
        <v>17946</v>
      </c>
      <c r="AC511">
        <f>VLOOKUP(A511,'Full dataset'!$A$4:$IE$190,2033-C511,FALSE)</f>
        <v>0</v>
      </c>
      <c r="AD511" t="str">
        <f>VLOOKUP(A511,'Full dataset'!$A$4:$IE$190,2041-C511,FALSE)</f>
        <v>.</v>
      </c>
      <c r="AE511">
        <f>VLOOKUP(A511,'Full dataset'!$A$4:$IE$190,2050-C511,FALSE)</f>
        <v>0</v>
      </c>
      <c r="AF511">
        <v>0</v>
      </c>
      <c r="AG511" t="str">
        <f>VLOOKUP($A511,'Full dataset'!$A$4:$IE$190,2007+AG$1-$C511,FALSE)</f>
        <v>.</v>
      </c>
      <c r="AH511" t="str">
        <f>VLOOKUP($A511,'Full dataset'!$A$4:$IE$190,2007+AH$1-$C511,FALSE)</f>
        <v>.</v>
      </c>
      <c r="AI511" t="str">
        <f>VLOOKUP($A511,'Full dataset'!$A$4:$IE$190,2007+AI$1-$C511,FALSE)</f>
        <v>.</v>
      </c>
      <c r="AJ511" t="str">
        <f>VLOOKUP($A511,'Full dataset'!$A$4:$IE$190,2007+AJ$1-$C511,FALSE)</f>
        <v>.</v>
      </c>
      <c r="AK511" t="str">
        <f>VLOOKUP($A511,'Full dataset'!$A$4:$IE$190,2007+AK$1-$C511,FALSE)</f>
        <v>.</v>
      </c>
      <c r="AL511" t="str">
        <f>VLOOKUP($A511,'Full dataset'!$A$4:$IE$190,2007+AL$1-$C511,FALSE)</f>
        <v>.</v>
      </c>
      <c r="AM511" t="str">
        <f>VLOOKUP($A511,'Full dataset'!$A$4:$IE$190,2007+AM$1-$C511,FALSE)</f>
        <v>.</v>
      </c>
      <c r="AN511" t="str">
        <f>VLOOKUP($A511,'Full dataset'!$A$4:$IE$190,2007+AN$1-$C511,FALSE)</f>
        <v>.</v>
      </c>
      <c r="AO511" t="str">
        <f>VLOOKUP($A511,'Full dataset'!$A$4:$IE$190,2007+AO$1-$C511,FALSE)</f>
        <v>.</v>
      </c>
      <c r="AP511" t="s">
        <v>726</v>
      </c>
      <c r="AQ511" t="s">
        <v>726</v>
      </c>
      <c r="AR511" t="s">
        <v>726</v>
      </c>
      <c r="AS511" t="s">
        <v>726</v>
      </c>
      <c r="AT511" t="s">
        <v>726</v>
      </c>
      <c r="AU511">
        <f>VLOOKUP(A511,'Full dataset'!$A$4:$II$190,$AU$1,FALSE)</f>
        <v>2008</v>
      </c>
      <c r="AW511">
        <f>VLOOKUP(A511,'Full dataset'!$A$5:$IM$190,247,FALSE)</f>
        <v>1</v>
      </c>
      <c r="AX511">
        <f>VLOOKUP(A511,'Full dataset'!$A$4:$II$190,242,FALSE)</f>
        <v>9999</v>
      </c>
      <c r="AY511">
        <f>VLOOKUP(A511,'Full dataset'!$A$5:$IM$190,246,FALSE)</f>
        <v>1</v>
      </c>
      <c r="AZ511">
        <v>9999</v>
      </c>
      <c r="BA511">
        <f>MAX(VLOOKUP($A511,'Full dataset'!$A$4:$IX$190,BA$1,FALSE),AW511)</f>
        <v>1</v>
      </c>
      <c r="BB511">
        <f>IF(VLOOKUP($A511,'Full dataset'!$A$4:$IX$190,BB$1,FALSE)&gt;0,VLOOKUP($A511,'Full dataset'!$A$4:$IX$190,BB$1,FALSE),AU511)</f>
        <v>2008</v>
      </c>
      <c r="BC511">
        <f>MAX(VLOOKUP($A511,'Full dataset'!$A$4:$IX$190,BC$1,FALSE),AY511)</f>
        <v>1</v>
      </c>
      <c r="BD511">
        <f>MAX(VLOOKUP($A511,'Full dataset'!$A$4:$IX$190,BD$1,FALSE),AX511)</f>
        <v>9999</v>
      </c>
      <c r="BE511">
        <f t="shared" si="45"/>
        <v>2008</v>
      </c>
      <c r="BF511">
        <f t="shared" si="46"/>
        <v>0</v>
      </c>
      <c r="BG511">
        <f t="shared" si="47"/>
        <v>0</v>
      </c>
      <c r="BH511">
        <f t="shared" si="42"/>
        <v>0</v>
      </c>
      <c r="BI511">
        <f t="shared" si="43"/>
        <v>0</v>
      </c>
      <c r="BO511">
        <f>IF(BF511=1,VLOOKUP($A511,'Full dataset'!$A$4:$IE$190,2007+BO$1-$C511,FALSE),0)</f>
        <v>0</v>
      </c>
      <c r="BP511">
        <f>IF(BF511=1,VLOOKUP($A511,'Full dataset'!$A$4:$IE$190,2007+BP$1-$C511,FALSE),0)</f>
        <v>0</v>
      </c>
      <c r="BQ511">
        <f>IF(BF511=1,VLOOKUP($A511,'Full dataset'!$A$4:$IE$190,2007+BQ$1-$C511,FALSE),0)</f>
        <v>0</v>
      </c>
      <c r="BR511">
        <f>IF($BG511=1,VLOOKUP($A511,'Full dataset'!$A$4:$IE$190,BR$1-2007+$C511,FALSE),0)</f>
        <v>0</v>
      </c>
      <c r="BS511">
        <f>IF($BG511=1,VLOOKUP($A511,'Full dataset'!$A$4:$IE$190,BS$1-2007+$C511,FALSE),0)</f>
        <v>0</v>
      </c>
      <c r="BT511">
        <f>IF($BG511=1,VLOOKUP($A511,'Full dataset'!$A$4:$IE$190,BT$1-2007+$C511,FALSE),0)</f>
        <v>0</v>
      </c>
      <c r="BU511">
        <f>IF($BG511=1,VLOOKUP($A511,'Full dataset'!$A$4:$IE$190,BU$1-2007+$C511,FALSE),0)</f>
        <v>0</v>
      </c>
      <c r="BV511">
        <f>IF($BG511=1,VLOOKUP($A511,'Full dataset'!$A$4:$IE$190,BV$1-2007+$C511,FALSE),0)</f>
        <v>0</v>
      </c>
      <c r="BW511">
        <f>IF($BG511=1,VLOOKUP($A511,'Full dataset'!$A$4:$IE$190,BW$1-2007+$C511,FALSE),0)</f>
        <v>0</v>
      </c>
      <c r="BX511">
        <f>IF($BG511=1,VLOOKUP($A511,'Full dataset'!$A$4:$IE$190,BX$1-2007+$C511,FALSE),0)</f>
        <v>0</v>
      </c>
    </row>
    <row r="512" spans="1:76" x14ac:dyDescent="0.25">
      <c r="A512">
        <v>138</v>
      </c>
      <c r="B512" t="s">
        <v>182</v>
      </c>
      <c r="C512">
        <v>2009</v>
      </c>
      <c r="D512" t="s">
        <v>591</v>
      </c>
      <c r="E512">
        <f t="shared" si="44"/>
        <v>1</v>
      </c>
      <c r="S512">
        <v>7011</v>
      </c>
      <c r="T512">
        <v>721110</v>
      </c>
      <c r="U512">
        <v>1</v>
      </c>
      <c r="V512">
        <v>111</v>
      </c>
      <c r="W512">
        <v>25743</v>
      </c>
      <c r="X512">
        <v>6849</v>
      </c>
      <c r="Y512">
        <v>1</v>
      </c>
      <c r="Z512">
        <v>0</v>
      </c>
      <c r="AA512" t="s">
        <v>857</v>
      </c>
      <c r="AB512">
        <v>7137</v>
      </c>
      <c r="AC512">
        <f>VLOOKUP(A512,'Full dataset'!$A$4:$IE$190,2033-C512,FALSE)</f>
        <v>0</v>
      </c>
      <c r="AD512" t="str">
        <f>VLOOKUP(A512,'Full dataset'!$A$4:$IE$190,2041-C512,FALSE)</f>
        <v>.</v>
      </c>
      <c r="AE512">
        <f>VLOOKUP(A512,'Full dataset'!$A$4:$IE$190,2050-C512,FALSE)</f>
        <v>0</v>
      </c>
      <c r="AF512">
        <v>0</v>
      </c>
      <c r="AG512">
        <f>VLOOKUP($A512,'Full dataset'!$A$4:$IE$190,2007+AG$1-$C512,FALSE)</f>
        <v>-43</v>
      </c>
      <c r="AH512">
        <f>VLOOKUP($A512,'Full dataset'!$A$4:$IE$190,2007+AH$1-$C512,FALSE)</f>
        <v>7155</v>
      </c>
      <c r="AI512">
        <f>VLOOKUP($A512,'Full dataset'!$A$4:$IE$190,2007+AI$1-$C512,FALSE)</f>
        <v>3332</v>
      </c>
      <c r="AJ512" t="str">
        <f>VLOOKUP($A512,'Full dataset'!$A$4:$IE$190,2007+AJ$1-$C512,FALSE)</f>
        <v>.</v>
      </c>
      <c r="AK512" t="str">
        <f>VLOOKUP($A512,'Full dataset'!$A$4:$IE$190,2007+AK$1-$C512,FALSE)</f>
        <v>.</v>
      </c>
      <c r="AL512" t="str">
        <f>VLOOKUP($A512,'Full dataset'!$A$4:$IE$190,2007+AL$1-$C512,FALSE)</f>
        <v>.</v>
      </c>
      <c r="AM512" t="str">
        <f>VLOOKUP($A512,'Full dataset'!$A$4:$IE$190,2007+AM$1-$C512,FALSE)</f>
        <v>.</v>
      </c>
      <c r="AN512" t="str">
        <f>VLOOKUP($A512,'Full dataset'!$A$4:$IE$190,2007+AN$1-$C512,FALSE)</f>
        <v>.</v>
      </c>
      <c r="AO512" t="str">
        <f>VLOOKUP($A512,'Full dataset'!$A$4:$IE$190,2007+AO$1-$C512,FALSE)</f>
        <v>.</v>
      </c>
      <c r="AP512" t="s">
        <v>726</v>
      </c>
      <c r="AQ512" t="s">
        <v>726</v>
      </c>
      <c r="AR512" t="s">
        <v>726</v>
      </c>
      <c r="AS512" t="s">
        <v>726</v>
      </c>
      <c r="AT512" t="s">
        <v>726</v>
      </c>
      <c r="AU512">
        <f>VLOOKUP(A512,'Full dataset'!$A$4:$II$190,$AU$1,FALSE)</f>
        <v>2008</v>
      </c>
      <c r="AW512">
        <f>VLOOKUP(A512,'Full dataset'!$A$5:$IM$190,247,FALSE)</f>
        <v>2</v>
      </c>
      <c r="AX512">
        <f>VLOOKUP(A512,'Full dataset'!$A$4:$II$190,242,FALSE)</f>
        <v>2007</v>
      </c>
      <c r="AY512">
        <f>VLOOKUP(A512,'Full dataset'!$A$5:$IM$190,246,FALSE)</f>
        <v>2</v>
      </c>
      <c r="AZ512">
        <v>9999</v>
      </c>
      <c r="BA512">
        <f>MAX(VLOOKUP($A512,'Full dataset'!$A$4:$IX$190,BA$1,FALSE),AW512)</f>
        <v>2</v>
      </c>
      <c r="BB512">
        <f>IF(VLOOKUP($A512,'Full dataset'!$A$4:$IX$190,BB$1,FALSE)&gt;0,VLOOKUP($A512,'Full dataset'!$A$4:$IX$190,BB$1,FALSE),AU512)</f>
        <v>2008</v>
      </c>
      <c r="BC512">
        <f>MAX(VLOOKUP($A512,'Full dataset'!$A$4:$IX$190,BC$1,FALSE),AY512)</f>
        <v>2</v>
      </c>
      <c r="BD512">
        <f>MAX(VLOOKUP($A512,'Full dataset'!$A$4:$IX$190,BD$1,FALSE),AX512)</f>
        <v>2007</v>
      </c>
      <c r="BE512">
        <f t="shared" si="45"/>
        <v>2007</v>
      </c>
      <c r="BF512">
        <f t="shared" si="46"/>
        <v>1</v>
      </c>
      <c r="BG512">
        <f t="shared" si="47"/>
        <v>1</v>
      </c>
      <c r="BH512">
        <f t="shared" si="42"/>
        <v>0</v>
      </c>
      <c r="BI512">
        <f t="shared" si="43"/>
        <v>1</v>
      </c>
      <c r="BO512">
        <f>IF(BF512=1,VLOOKUP($A512,'Full dataset'!$A$4:$IE$190,2007+BO$1-$C512,FALSE),0)</f>
        <v>0</v>
      </c>
      <c r="BP512">
        <f>IF(BF512=1,VLOOKUP($A512,'Full dataset'!$A$4:$IE$190,2007+BP$1-$C512,FALSE),0)</f>
        <v>0</v>
      </c>
      <c r="BQ512">
        <f>IF(BF512=1,VLOOKUP($A512,'Full dataset'!$A$4:$IE$190,2007+BQ$1-$C512,FALSE),0)</f>
        <v>0</v>
      </c>
      <c r="BR512">
        <f>IF($BG512=1,VLOOKUP($A512,'Full dataset'!$A$4:$IE$190,BR$1-2007+$C512,FALSE),0)</f>
        <v>268</v>
      </c>
      <c r="BS512">
        <f>IF($BG512=1,VLOOKUP($A512,'Full dataset'!$A$4:$IE$190,BS$1-2007+$C512,FALSE),0)</f>
        <v>672</v>
      </c>
      <c r="BT512">
        <f>IF($BG512=1,VLOOKUP($A512,'Full dataset'!$A$4:$IE$190,BT$1-2007+$C512,FALSE),0)</f>
        <v>3634</v>
      </c>
      <c r="BU512">
        <f>IF($BG512=1,VLOOKUP($A512,'Full dataset'!$A$4:$IE$190,BU$1-2007+$C512,FALSE),0)</f>
        <v>36</v>
      </c>
      <c r="BV512">
        <f>IF($BG512=1,VLOOKUP($A512,'Full dataset'!$A$4:$IE$190,BV$1-2007+$C512,FALSE),0)</f>
        <v>3</v>
      </c>
      <c r="BW512">
        <f>IF($BG512=1,VLOOKUP($A512,'Full dataset'!$A$4:$IE$190,BW$1-2007+$C512,FALSE),0)</f>
        <v>99</v>
      </c>
      <c r="BX512">
        <f>IF($BG512=1,VLOOKUP($A512,'Full dataset'!$A$4:$IE$190,BX$1-2007+$C512,FALSE),0)</f>
        <v>68</v>
      </c>
    </row>
    <row r="513" spans="1:76" x14ac:dyDescent="0.25">
      <c r="A513">
        <v>139</v>
      </c>
      <c r="B513" t="s">
        <v>183</v>
      </c>
      <c r="C513">
        <v>2009</v>
      </c>
      <c r="D513" t="s">
        <v>582</v>
      </c>
      <c r="E513">
        <f t="shared" si="44"/>
        <v>0</v>
      </c>
      <c r="U513">
        <v>1</v>
      </c>
      <c r="V513">
        <v>22</v>
      </c>
      <c r="W513">
        <v>6521</v>
      </c>
      <c r="X513">
        <v>1542</v>
      </c>
      <c r="Y513">
        <v>1</v>
      </c>
      <c r="Z513">
        <v>1</v>
      </c>
      <c r="AA513" t="s">
        <v>858</v>
      </c>
      <c r="AB513">
        <v>116862</v>
      </c>
      <c r="AC513">
        <f>VLOOKUP(A513,'Full dataset'!$A$4:$IE$190,2033-C513,FALSE)</f>
        <v>0</v>
      </c>
      <c r="AD513" t="str">
        <f>VLOOKUP(A513,'Full dataset'!$A$4:$IE$190,2041-C513,FALSE)</f>
        <v>.</v>
      </c>
      <c r="AE513">
        <f>VLOOKUP(A513,'Full dataset'!$A$4:$IE$190,2050-C513,FALSE)</f>
        <v>0</v>
      </c>
      <c r="AF513">
        <v>0</v>
      </c>
      <c r="AG513" t="str">
        <f>VLOOKUP($A513,'Full dataset'!$A$4:$IE$190,2007+AG$1-$C513,FALSE)</f>
        <v>.</v>
      </c>
      <c r="AH513" t="str">
        <f>VLOOKUP($A513,'Full dataset'!$A$4:$IE$190,2007+AH$1-$C513,FALSE)</f>
        <v>.</v>
      </c>
      <c r="AI513" t="str">
        <f>VLOOKUP($A513,'Full dataset'!$A$4:$IE$190,2007+AI$1-$C513,FALSE)</f>
        <v>.</v>
      </c>
      <c r="AJ513" t="str">
        <f>VLOOKUP($A513,'Full dataset'!$A$4:$IE$190,2007+AJ$1-$C513,FALSE)</f>
        <v>.</v>
      </c>
      <c r="AK513" t="str">
        <f>VLOOKUP($A513,'Full dataset'!$A$4:$IE$190,2007+AK$1-$C513,FALSE)</f>
        <v>.</v>
      </c>
      <c r="AL513" t="str">
        <f>VLOOKUP($A513,'Full dataset'!$A$4:$IE$190,2007+AL$1-$C513,FALSE)</f>
        <v>.</v>
      </c>
      <c r="AM513" t="str">
        <f>VLOOKUP($A513,'Full dataset'!$A$4:$IE$190,2007+AM$1-$C513,FALSE)</f>
        <v>.</v>
      </c>
      <c r="AN513" t="str">
        <f>VLOOKUP($A513,'Full dataset'!$A$4:$IE$190,2007+AN$1-$C513,FALSE)</f>
        <v>.</v>
      </c>
      <c r="AO513" t="str">
        <f>VLOOKUP($A513,'Full dataset'!$A$4:$IE$190,2007+AO$1-$C513,FALSE)</f>
        <v>.</v>
      </c>
      <c r="AP513" t="s">
        <v>726</v>
      </c>
      <c r="AQ513" t="s">
        <v>726</v>
      </c>
      <c r="AR513" t="s">
        <v>726</v>
      </c>
      <c r="AS513" t="s">
        <v>726</v>
      </c>
      <c r="AT513" t="s">
        <v>726</v>
      </c>
      <c r="AU513">
        <f>VLOOKUP(A513,'Full dataset'!$A$4:$II$190,$AU$1,FALSE)</f>
        <v>2011</v>
      </c>
      <c r="AW513">
        <f>VLOOKUP(A513,'Full dataset'!$A$5:$IM$190,247,FALSE)</f>
        <v>1</v>
      </c>
      <c r="AX513">
        <f>VLOOKUP(A513,'Full dataset'!$A$4:$II$190,242,FALSE)</f>
        <v>2012</v>
      </c>
      <c r="AY513">
        <f>VLOOKUP(A513,'Full dataset'!$A$5:$IM$190,246,FALSE)</f>
        <v>1</v>
      </c>
      <c r="AZ513">
        <v>9999</v>
      </c>
      <c r="BA513">
        <f>MAX(VLOOKUP($A513,'Full dataset'!$A$4:$IX$190,BA$1,FALSE),AW513)</f>
        <v>1</v>
      </c>
      <c r="BB513">
        <f>IF(VLOOKUP($A513,'Full dataset'!$A$4:$IX$190,BB$1,FALSE)&gt;0,VLOOKUP($A513,'Full dataset'!$A$4:$IX$190,BB$1,FALSE),AU513)</f>
        <v>2011</v>
      </c>
      <c r="BC513">
        <f>MAX(VLOOKUP($A513,'Full dataset'!$A$4:$IX$190,BC$1,FALSE),AY513)</f>
        <v>1</v>
      </c>
      <c r="BD513">
        <f>MAX(VLOOKUP($A513,'Full dataset'!$A$4:$IX$190,BD$1,FALSE),AX513)</f>
        <v>2012</v>
      </c>
      <c r="BE513">
        <f t="shared" si="45"/>
        <v>2011</v>
      </c>
      <c r="BF513">
        <f t="shared" si="46"/>
        <v>0</v>
      </c>
      <c r="BG513">
        <f t="shared" si="47"/>
        <v>0</v>
      </c>
      <c r="BH513">
        <f t="shared" si="42"/>
        <v>0</v>
      </c>
      <c r="BI513">
        <f t="shared" si="43"/>
        <v>0</v>
      </c>
      <c r="BO513">
        <f>IF(BF513=1,VLOOKUP($A513,'Full dataset'!$A$4:$IE$190,2007+BO$1-$C513,FALSE),0)</f>
        <v>0</v>
      </c>
      <c r="BP513">
        <f>IF(BF513=1,VLOOKUP($A513,'Full dataset'!$A$4:$IE$190,2007+BP$1-$C513,FALSE),0)</f>
        <v>0</v>
      </c>
      <c r="BQ513">
        <f>IF(BF513=1,VLOOKUP($A513,'Full dataset'!$A$4:$IE$190,2007+BQ$1-$C513,FALSE),0)</f>
        <v>0</v>
      </c>
      <c r="BR513">
        <f>IF($BG513=1,VLOOKUP($A513,'Full dataset'!$A$4:$IE$190,BR$1-2007+$C513,FALSE),0)</f>
        <v>0</v>
      </c>
      <c r="BS513">
        <f>IF($BG513=1,VLOOKUP($A513,'Full dataset'!$A$4:$IE$190,BS$1-2007+$C513,FALSE),0)</f>
        <v>0</v>
      </c>
      <c r="BT513">
        <f>IF($BG513=1,VLOOKUP($A513,'Full dataset'!$A$4:$IE$190,BT$1-2007+$C513,FALSE),0)</f>
        <v>0</v>
      </c>
      <c r="BU513">
        <f>IF($BG513=1,VLOOKUP($A513,'Full dataset'!$A$4:$IE$190,BU$1-2007+$C513,FALSE),0)</f>
        <v>0</v>
      </c>
      <c r="BV513">
        <f>IF($BG513=1,VLOOKUP($A513,'Full dataset'!$A$4:$IE$190,BV$1-2007+$C513,FALSE),0)</f>
        <v>0</v>
      </c>
      <c r="BW513">
        <f>IF($BG513=1,VLOOKUP($A513,'Full dataset'!$A$4:$IE$190,BW$1-2007+$C513,FALSE),0)</f>
        <v>0</v>
      </c>
      <c r="BX513">
        <f>IF($BG513=1,VLOOKUP($A513,'Full dataset'!$A$4:$IE$190,BX$1-2007+$C513,FALSE),0)</f>
        <v>0</v>
      </c>
    </row>
    <row r="514" spans="1:76" x14ac:dyDescent="0.25">
      <c r="A514">
        <v>140</v>
      </c>
      <c r="B514" t="s">
        <v>184</v>
      </c>
      <c r="C514">
        <v>2009</v>
      </c>
      <c r="D514" t="s">
        <v>582</v>
      </c>
      <c r="E514">
        <f t="shared" si="44"/>
        <v>0</v>
      </c>
      <c r="U514">
        <v>1</v>
      </c>
      <c r="V514">
        <v>323</v>
      </c>
      <c r="W514">
        <v>5469</v>
      </c>
      <c r="X514">
        <v>5048</v>
      </c>
      <c r="Y514">
        <v>1</v>
      </c>
      <c r="Z514">
        <v>0</v>
      </c>
      <c r="AA514" t="s">
        <v>859</v>
      </c>
      <c r="AB514">
        <v>7160</v>
      </c>
      <c r="AC514">
        <f>VLOOKUP(A514,'Full dataset'!$A$4:$IE$190,2033-C514,FALSE)</f>
        <v>0</v>
      </c>
      <c r="AD514" t="str">
        <f>VLOOKUP(A514,'Full dataset'!$A$4:$IE$190,2041-C514,FALSE)</f>
        <v>.</v>
      </c>
      <c r="AE514">
        <f>VLOOKUP(A514,'Full dataset'!$A$4:$IE$190,2050-C514,FALSE)</f>
        <v>0</v>
      </c>
      <c r="AF514">
        <v>0</v>
      </c>
      <c r="AG514" t="str">
        <f>VLOOKUP($A514,'Full dataset'!$A$4:$IE$190,2007+AG$1-$C514,FALSE)</f>
        <v>.</v>
      </c>
      <c r="AH514" t="str">
        <f>VLOOKUP($A514,'Full dataset'!$A$4:$IE$190,2007+AH$1-$C514,FALSE)</f>
        <v>.</v>
      </c>
      <c r="AI514" t="str">
        <f>VLOOKUP($A514,'Full dataset'!$A$4:$IE$190,2007+AI$1-$C514,FALSE)</f>
        <v>.</v>
      </c>
      <c r="AJ514" t="str">
        <f>VLOOKUP($A514,'Full dataset'!$A$4:$IE$190,2007+AJ$1-$C514,FALSE)</f>
        <v>.</v>
      </c>
      <c r="AK514" t="str">
        <f>VLOOKUP($A514,'Full dataset'!$A$4:$IE$190,2007+AK$1-$C514,FALSE)</f>
        <v>.</v>
      </c>
      <c r="AL514" t="str">
        <f>VLOOKUP($A514,'Full dataset'!$A$4:$IE$190,2007+AL$1-$C514,FALSE)</f>
        <v>.</v>
      </c>
      <c r="AM514" t="str">
        <f>VLOOKUP($A514,'Full dataset'!$A$4:$IE$190,2007+AM$1-$C514,FALSE)</f>
        <v>.</v>
      </c>
      <c r="AN514" t="str">
        <f>VLOOKUP($A514,'Full dataset'!$A$4:$IE$190,2007+AN$1-$C514,FALSE)</f>
        <v>.</v>
      </c>
      <c r="AO514" t="str">
        <f>VLOOKUP($A514,'Full dataset'!$A$4:$IE$190,2007+AO$1-$C514,FALSE)</f>
        <v>.</v>
      </c>
      <c r="AP514" t="s">
        <v>726</v>
      </c>
      <c r="AQ514" t="s">
        <v>726</v>
      </c>
      <c r="AR514" t="s">
        <v>726</v>
      </c>
      <c r="AS514" t="s">
        <v>726</v>
      </c>
      <c r="AT514" t="s">
        <v>726</v>
      </c>
      <c r="AU514">
        <f>VLOOKUP(A514,'Full dataset'!$A$4:$II$190,$AU$1,FALSE)</f>
        <v>2010</v>
      </c>
      <c r="AW514">
        <f>VLOOKUP(A514,'Full dataset'!$A$5:$IM$190,247,FALSE)</f>
        <v>1</v>
      </c>
      <c r="AX514">
        <f>VLOOKUP(A514,'Full dataset'!$A$4:$II$190,242,FALSE)</f>
        <v>2008</v>
      </c>
      <c r="AY514">
        <f>VLOOKUP(A514,'Full dataset'!$A$5:$IM$190,246,FALSE)</f>
        <v>1</v>
      </c>
      <c r="AZ514">
        <v>9999</v>
      </c>
      <c r="BA514">
        <f>MAX(VLOOKUP($A514,'Full dataset'!$A$4:$IX$190,BA$1,FALSE),AW514)</f>
        <v>1</v>
      </c>
      <c r="BB514">
        <f>IF(VLOOKUP($A514,'Full dataset'!$A$4:$IX$190,BB$1,FALSE)&gt;0,VLOOKUP($A514,'Full dataset'!$A$4:$IX$190,BB$1,FALSE),AU514)</f>
        <v>2010</v>
      </c>
      <c r="BC514">
        <f>MAX(VLOOKUP($A514,'Full dataset'!$A$4:$IX$190,BC$1,FALSE),AY514)</f>
        <v>1</v>
      </c>
      <c r="BD514">
        <f>MAX(VLOOKUP($A514,'Full dataset'!$A$4:$IX$190,BD$1,FALSE),AX514)</f>
        <v>2008</v>
      </c>
      <c r="BE514">
        <f t="shared" si="45"/>
        <v>2008</v>
      </c>
      <c r="BF514">
        <f t="shared" si="46"/>
        <v>0</v>
      </c>
      <c r="BG514">
        <f t="shared" si="47"/>
        <v>0</v>
      </c>
      <c r="BH514">
        <f t="shared" si="42"/>
        <v>0</v>
      </c>
      <c r="BI514">
        <f t="shared" si="43"/>
        <v>0</v>
      </c>
      <c r="BO514">
        <f>IF(BF514=1,VLOOKUP($A514,'Full dataset'!$A$4:$IE$190,2007+BO$1-$C514,FALSE),0)</f>
        <v>0</v>
      </c>
      <c r="BP514">
        <f>IF(BF514=1,VLOOKUP($A514,'Full dataset'!$A$4:$IE$190,2007+BP$1-$C514,FALSE),0)</f>
        <v>0</v>
      </c>
      <c r="BQ514">
        <f>IF(BF514=1,VLOOKUP($A514,'Full dataset'!$A$4:$IE$190,2007+BQ$1-$C514,FALSE),0)</f>
        <v>0</v>
      </c>
      <c r="BR514">
        <f>IF($BG514=1,VLOOKUP($A514,'Full dataset'!$A$4:$IE$190,BR$1-2007+$C514,FALSE),0)</f>
        <v>0</v>
      </c>
      <c r="BS514">
        <f>IF($BG514=1,VLOOKUP($A514,'Full dataset'!$A$4:$IE$190,BS$1-2007+$C514,FALSE),0)</f>
        <v>0</v>
      </c>
      <c r="BT514">
        <f>IF($BG514=1,VLOOKUP($A514,'Full dataset'!$A$4:$IE$190,BT$1-2007+$C514,FALSE),0)</f>
        <v>0</v>
      </c>
      <c r="BU514">
        <f>IF($BG514=1,VLOOKUP($A514,'Full dataset'!$A$4:$IE$190,BU$1-2007+$C514,FALSE),0)</f>
        <v>0</v>
      </c>
      <c r="BV514">
        <f>IF($BG514=1,VLOOKUP($A514,'Full dataset'!$A$4:$IE$190,BV$1-2007+$C514,FALSE),0)</f>
        <v>0</v>
      </c>
      <c r="BW514">
        <f>IF($BG514=1,VLOOKUP($A514,'Full dataset'!$A$4:$IE$190,BW$1-2007+$C514,FALSE),0)</f>
        <v>0</v>
      </c>
      <c r="BX514">
        <f>IF($BG514=1,VLOOKUP($A514,'Full dataset'!$A$4:$IE$190,BX$1-2007+$C514,FALSE),0)</f>
        <v>0</v>
      </c>
    </row>
    <row r="515" spans="1:76" x14ac:dyDescent="0.25">
      <c r="A515">
        <v>141</v>
      </c>
      <c r="B515" t="s">
        <v>185</v>
      </c>
      <c r="C515">
        <v>2009</v>
      </c>
      <c r="D515" t="s">
        <v>582</v>
      </c>
      <c r="E515">
        <f t="shared" si="44"/>
        <v>0</v>
      </c>
      <c r="U515">
        <v>0</v>
      </c>
      <c r="V515" t="s">
        <v>726</v>
      </c>
      <c r="W515" t="s">
        <v>726</v>
      </c>
      <c r="X515" t="s">
        <v>726</v>
      </c>
      <c r="Y515">
        <v>1</v>
      </c>
      <c r="Z515">
        <v>0</v>
      </c>
      <c r="AA515" t="s">
        <v>860</v>
      </c>
      <c r="AB515">
        <v>5354</v>
      </c>
      <c r="AC515">
        <f>VLOOKUP(A515,'Full dataset'!$A$4:$IE$190,2033-C515,FALSE)</f>
        <v>0</v>
      </c>
      <c r="AD515" t="str">
        <f>VLOOKUP(A515,'Full dataset'!$A$4:$IE$190,2041-C515,FALSE)</f>
        <v>.</v>
      </c>
      <c r="AE515">
        <f>VLOOKUP(A515,'Full dataset'!$A$4:$IE$190,2050-C515,FALSE)</f>
        <v>0</v>
      </c>
      <c r="AF515">
        <v>0</v>
      </c>
      <c r="AG515" t="str">
        <f>VLOOKUP($A515,'Full dataset'!$A$4:$IE$190,2007+AG$1-$C515,FALSE)</f>
        <v>.</v>
      </c>
      <c r="AH515" t="str">
        <f>VLOOKUP($A515,'Full dataset'!$A$4:$IE$190,2007+AH$1-$C515,FALSE)</f>
        <v>.</v>
      </c>
      <c r="AI515" t="str">
        <f>VLOOKUP($A515,'Full dataset'!$A$4:$IE$190,2007+AI$1-$C515,FALSE)</f>
        <v>.</v>
      </c>
      <c r="AJ515" t="str">
        <f>VLOOKUP($A515,'Full dataset'!$A$4:$IE$190,2007+AJ$1-$C515,FALSE)</f>
        <v>.</v>
      </c>
      <c r="AK515" t="str">
        <f>VLOOKUP($A515,'Full dataset'!$A$4:$IE$190,2007+AK$1-$C515,FALSE)</f>
        <v>.</v>
      </c>
      <c r="AL515" t="str">
        <f>VLOOKUP($A515,'Full dataset'!$A$4:$IE$190,2007+AL$1-$C515,FALSE)</f>
        <v>.</v>
      </c>
      <c r="AM515" t="str">
        <f>VLOOKUP($A515,'Full dataset'!$A$4:$IE$190,2007+AM$1-$C515,FALSE)</f>
        <v>.</v>
      </c>
      <c r="AN515" t="str">
        <f>VLOOKUP($A515,'Full dataset'!$A$4:$IE$190,2007+AN$1-$C515,FALSE)</f>
        <v>.</v>
      </c>
      <c r="AO515" t="str">
        <f>VLOOKUP($A515,'Full dataset'!$A$4:$IE$190,2007+AO$1-$C515,FALSE)</f>
        <v>.</v>
      </c>
      <c r="AP515" t="s">
        <v>726</v>
      </c>
      <c r="AQ515" t="s">
        <v>726</v>
      </c>
      <c r="AR515" t="s">
        <v>726</v>
      </c>
      <c r="AS515" t="s">
        <v>726</v>
      </c>
      <c r="AT515" t="s">
        <v>726</v>
      </c>
      <c r="AU515">
        <f>VLOOKUP(A515,'Full dataset'!$A$4:$II$190,$AU$1,FALSE)</f>
        <v>9999</v>
      </c>
      <c r="AW515">
        <f>VLOOKUP(A515,'Full dataset'!$A$5:$IM$190,247,FALSE)</f>
        <v>0</v>
      </c>
      <c r="AX515">
        <f>VLOOKUP(A515,'Full dataset'!$A$4:$II$190,242,FALSE)</f>
        <v>9999</v>
      </c>
      <c r="AY515">
        <f>VLOOKUP(A515,'Full dataset'!$A$5:$IM$190,246,FALSE)</f>
        <v>0</v>
      </c>
      <c r="AZ515">
        <v>9999</v>
      </c>
      <c r="BA515">
        <f>MAX(VLOOKUP($A515,'Full dataset'!$A$4:$IX$190,BA$1,FALSE),AW515)</f>
        <v>0</v>
      </c>
      <c r="BB515">
        <f>IF(VLOOKUP($A515,'Full dataset'!$A$4:$IX$190,BB$1,FALSE)&gt;0,VLOOKUP($A515,'Full dataset'!$A$4:$IX$190,BB$1,FALSE),AU515)</f>
        <v>9999</v>
      </c>
      <c r="BC515">
        <f>MAX(VLOOKUP($A515,'Full dataset'!$A$4:$IX$190,BC$1,FALSE),AY515)</f>
        <v>0</v>
      </c>
      <c r="BD515">
        <f>MAX(VLOOKUP($A515,'Full dataset'!$A$4:$IX$190,BD$1,FALSE),AX515)</f>
        <v>9999</v>
      </c>
      <c r="BE515">
        <f t="shared" si="45"/>
        <v>9999</v>
      </c>
      <c r="BF515">
        <f t="shared" si="46"/>
        <v>0</v>
      </c>
      <c r="BG515">
        <f t="shared" si="47"/>
        <v>0</v>
      </c>
      <c r="BH515">
        <f t="shared" ref="BH515:BH578" si="48">IF(C515&gt;=AZ515,1,0)</f>
        <v>0</v>
      </c>
      <c r="BI515">
        <f t="shared" ref="BI515:BI578" si="49">IF(OR(BH515=1,BG515=1,BF515=1),1,0)</f>
        <v>0</v>
      </c>
      <c r="BO515">
        <f>IF(BF515=1,VLOOKUP($A515,'Full dataset'!$A$4:$IE$190,2007+BO$1-$C515,FALSE),0)</f>
        <v>0</v>
      </c>
      <c r="BP515">
        <f>IF(BF515=1,VLOOKUP($A515,'Full dataset'!$A$4:$IE$190,2007+BP$1-$C515,FALSE),0)</f>
        <v>0</v>
      </c>
      <c r="BQ515">
        <f>IF(BF515=1,VLOOKUP($A515,'Full dataset'!$A$4:$IE$190,2007+BQ$1-$C515,FALSE),0)</f>
        <v>0</v>
      </c>
      <c r="BR515">
        <f>IF($BG515=1,VLOOKUP($A515,'Full dataset'!$A$4:$IE$190,BR$1-2007+$C515,FALSE),0)</f>
        <v>0</v>
      </c>
      <c r="BS515">
        <f>IF($BG515=1,VLOOKUP($A515,'Full dataset'!$A$4:$IE$190,BS$1-2007+$C515,FALSE),0)</f>
        <v>0</v>
      </c>
      <c r="BT515">
        <f>IF($BG515=1,VLOOKUP($A515,'Full dataset'!$A$4:$IE$190,BT$1-2007+$C515,FALSE),0)</f>
        <v>0</v>
      </c>
      <c r="BU515">
        <f>IF($BG515=1,VLOOKUP($A515,'Full dataset'!$A$4:$IE$190,BU$1-2007+$C515,FALSE),0)</f>
        <v>0</v>
      </c>
      <c r="BV515">
        <f>IF($BG515=1,VLOOKUP($A515,'Full dataset'!$A$4:$IE$190,BV$1-2007+$C515,FALSE),0)</f>
        <v>0</v>
      </c>
      <c r="BW515">
        <f>IF($BG515=1,VLOOKUP($A515,'Full dataset'!$A$4:$IE$190,BW$1-2007+$C515,FALSE),0)</f>
        <v>0</v>
      </c>
      <c r="BX515">
        <f>IF($BG515=1,VLOOKUP($A515,'Full dataset'!$A$4:$IE$190,BX$1-2007+$C515,FALSE),0)</f>
        <v>0</v>
      </c>
    </row>
    <row r="516" spans="1:76" x14ac:dyDescent="0.25">
      <c r="A516">
        <v>142</v>
      </c>
      <c r="B516" t="s">
        <v>186</v>
      </c>
      <c r="C516">
        <v>2009</v>
      </c>
      <c r="D516" t="s">
        <v>582</v>
      </c>
      <c r="E516">
        <f t="shared" ref="E516:E579" si="50">IF(OR(D516="Private",D516="Non-Profit"),0,1)</f>
        <v>0</v>
      </c>
      <c r="U516">
        <v>0</v>
      </c>
      <c r="V516" t="s">
        <v>726</v>
      </c>
      <c r="W516" t="s">
        <v>726</v>
      </c>
      <c r="X516" t="s">
        <v>726</v>
      </c>
      <c r="Y516">
        <v>0</v>
      </c>
      <c r="Z516" t="s">
        <v>726</v>
      </c>
      <c r="AA516" t="s">
        <v>726</v>
      </c>
      <c r="AB516" t="s">
        <v>726</v>
      </c>
      <c r="AC516">
        <f>VLOOKUP(A516,'Full dataset'!$A$4:$IE$190,2033-C516,FALSE)</f>
        <v>0</v>
      </c>
      <c r="AD516" t="str">
        <f>VLOOKUP(A516,'Full dataset'!$A$4:$IE$190,2041-C516,FALSE)</f>
        <v>.</v>
      </c>
      <c r="AE516">
        <f>VLOOKUP(A516,'Full dataset'!$A$4:$IE$190,2050-C516,FALSE)</f>
        <v>0</v>
      </c>
      <c r="AF516">
        <v>0</v>
      </c>
      <c r="AG516" t="str">
        <f>VLOOKUP($A516,'Full dataset'!$A$4:$IE$190,2007+AG$1-$C516,FALSE)</f>
        <v>.</v>
      </c>
      <c r="AH516" t="str">
        <f>VLOOKUP($A516,'Full dataset'!$A$4:$IE$190,2007+AH$1-$C516,FALSE)</f>
        <v>.</v>
      </c>
      <c r="AI516" t="str">
        <f>VLOOKUP($A516,'Full dataset'!$A$4:$IE$190,2007+AI$1-$C516,FALSE)</f>
        <v>.</v>
      </c>
      <c r="AJ516" t="str">
        <f>VLOOKUP($A516,'Full dataset'!$A$4:$IE$190,2007+AJ$1-$C516,FALSE)</f>
        <v>.</v>
      </c>
      <c r="AK516" t="str">
        <f>VLOOKUP($A516,'Full dataset'!$A$4:$IE$190,2007+AK$1-$C516,FALSE)</f>
        <v>.</v>
      </c>
      <c r="AL516" t="str">
        <f>VLOOKUP($A516,'Full dataset'!$A$4:$IE$190,2007+AL$1-$C516,FALSE)</f>
        <v>.</v>
      </c>
      <c r="AM516" t="str">
        <f>VLOOKUP($A516,'Full dataset'!$A$4:$IE$190,2007+AM$1-$C516,FALSE)</f>
        <v>.</v>
      </c>
      <c r="AN516" t="str">
        <f>VLOOKUP($A516,'Full dataset'!$A$4:$IE$190,2007+AN$1-$C516,FALSE)</f>
        <v>.</v>
      </c>
      <c r="AO516" t="str">
        <f>VLOOKUP($A516,'Full dataset'!$A$4:$IE$190,2007+AO$1-$C516,FALSE)</f>
        <v>.</v>
      </c>
      <c r="AP516" t="s">
        <v>726</v>
      </c>
      <c r="AQ516" t="s">
        <v>726</v>
      </c>
      <c r="AR516" t="s">
        <v>726</v>
      </c>
      <c r="AS516" t="s">
        <v>726</v>
      </c>
      <c r="AT516" t="s">
        <v>726</v>
      </c>
      <c r="AU516">
        <f>VLOOKUP(A516,'Full dataset'!$A$4:$II$190,$AU$1,FALSE)</f>
        <v>9999</v>
      </c>
      <c r="AW516" t="str">
        <f>VLOOKUP(A516,'Full dataset'!$A$5:$IM$190,247,FALSE)</f>
        <v>.</v>
      </c>
      <c r="AX516" t="str">
        <f>VLOOKUP(A516,'Full dataset'!$A$4:$II$190,242,FALSE)</f>
        <v>.</v>
      </c>
      <c r="AY516" t="str">
        <f>VLOOKUP(A516,'Full dataset'!$A$5:$IM$190,246,FALSE)</f>
        <v>.</v>
      </c>
      <c r="AZ516">
        <v>9999</v>
      </c>
      <c r="BA516">
        <f>MAX(VLOOKUP($A516,'Full dataset'!$A$4:$IX$190,BA$1,FALSE),AW516)</f>
        <v>0</v>
      </c>
      <c r="BB516">
        <f>IF(VLOOKUP($A516,'Full dataset'!$A$4:$IX$190,BB$1,FALSE)&gt;0,VLOOKUP($A516,'Full dataset'!$A$4:$IX$190,BB$1,FALSE),AU516)</f>
        <v>9999</v>
      </c>
      <c r="BC516">
        <f>MAX(VLOOKUP($A516,'Full dataset'!$A$4:$IX$190,BC$1,FALSE),AY516)</f>
        <v>0</v>
      </c>
      <c r="BD516">
        <f>MAX(VLOOKUP($A516,'Full dataset'!$A$4:$IX$190,BD$1,FALSE),AX516)</f>
        <v>0</v>
      </c>
      <c r="BE516">
        <f t="shared" ref="BE516:BE579" si="51">MIN(AZ516,BB516,BD516)</f>
        <v>0</v>
      </c>
      <c r="BF516">
        <f t="shared" ref="BF516:BF579" si="52">IF(AND(C516&gt;=BB516,BA516=2),1,0)</f>
        <v>0</v>
      </c>
      <c r="BG516">
        <f t="shared" ref="BG516:BG579" si="53">IF(AND(C516&gt;=BD516,BC516=2),1,0)</f>
        <v>0</v>
      </c>
      <c r="BH516">
        <f t="shared" si="48"/>
        <v>0</v>
      </c>
      <c r="BI516">
        <f t="shared" si="49"/>
        <v>0</v>
      </c>
      <c r="BO516">
        <f>IF(BF516=1,VLOOKUP($A516,'Full dataset'!$A$4:$IE$190,2007+BO$1-$C516,FALSE),0)</f>
        <v>0</v>
      </c>
      <c r="BP516">
        <f>IF(BF516=1,VLOOKUP($A516,'Full dataset'!$A$4:$IE$190,2007+BP$1-$C516,FALSE),0)</f>
        <v>0</v>
      </c>
      <c r="BQ516">
        <f>IF(BF516=1,VLOOKUP($A516,'Full dataset'!$A$4:$IE$190,2007+BQ$1-$C516,FALSE),0)</f>
        <v>0</v>
      </c>
      <c r="BR516">
        <f>IF($BG516=1,VLOOKUP($A516,'Full dataset'!$A$4:$IE$190,BR$1-2007+$C516,FALSE),0)</f>
        <v>0</v>
      </c>
      <c r="BS516">
        <f>IF($BG516=1,VLOOKUP($A516,'Full dataset'!$A$4:$IE$190,BS$1-2007+$C516,FALSE),0)</f>
        <v>0</v>
      </c>
      <c r="BT516">
        <f>IF($BG516=1,VLOOKUP($A516,'Full dataset'!$A$4:$IE$190,BT$1-2007+$C516,FALSE),0)</f>
        <v>0</v>
      </c>
      <c r="BU516">
        <f>IF($BG516=1,VLOOKUP($A516,'Full dataset'!$A$4:$IE$190,BU$1-2007+$C516,FALSE),0)</f>
        <v>0</v>
      </c>
      <c r="BV516">
        <f>IF($BG516=1,VLOOKUP($A516,'Full dataset'!$A$4:$IE$190,BV$1-2007+$C516,FALSE),0)</f>
        <v>0</v>
      </c>
      <c r="BW516">
        <f>IF($BG516=1,VLOOKUP($A516,'Full dataset'!$A$4:$IE$190,BW$1-2007+$C516,FALSE),0)</f>
        <v>0</v>
      </c>
      <c r="BX516">
        <f>IF($BG516=1,VLOOKUP($A516,'Full dataset'!$A$4:$IE$190,BX$1-2007+$C516,FALSE),0)</f>
        <v>0</v>
      </c>
    </row>
    <row r="517" spans="1:76" x14ac:dyDescent="0.25">
      <c r="A517">
        <v>143</v>
      </c>
      <c r="B517" t="s">
        <v>187</v>
      </c>
      <c r="C517">
        <v>2009</v>
      </c>
      <c r="D517" t="s">
        <v>582</v>
      </c>
      <c r="E517">
        <f t="shared" si="50"/>
        <v>0</v>
      </c>
      <c r="U517">
        <v>0</v>
      </c>
      <c r="V517" t="s">
        <v>726</v>
      </c>
      <c r="W517" t="s">
        <v>726</v>
      </c>
      <c r="X517" t="s">
        <v>726</v>
      </c>
      <c r="Y517">
        <v>0</v>
      </c>
      <c r="Z517" t="s">
        <v>726</v>
      </c>
      <c r="AA517" t="s">
        <v>726</v>
      </c>
      <c r="AB517" t="s">
        <v>726</v>
      </c>
      <c r="AC517">
        <f>VLOOKUP(A517,'Full dataset'!$A$4:$IE$190,2033-C517,FALSE)</f>
        <v>0</v>
      </c>
      <c r="AD517" t="str">
        <f>VLOOKUP(A517,'Full dataset'!$A$4:$IE$190,2041-C517,FALSE)</f>
        <v>.</v>
      </c>
      <c r="AE517">
        <f>VLOOKUP(A517,'Full dataset'!$A$4:$IE$190,2050-C517,FALSE)</f>
        <v>0</v>
      </c>
      <c r="AF517">
        <v>0</v>
      </c>
      <c r="AG517" t="str">
        <f>VLOOKUP($A517,'Full dataset'!$A$4:$IE$190,2007+AG$1-$C517,FALSE)</f>
        <v>.</v>
      </c>
      <c r="AH517" t="str">
        <f>VLOOKUP($A517,'Full dataset'!$A$4:$IE$190,2007+AH$1-$C517,FALSE)</f>
        <v>.</v>
      </c>
      <c r="AI517" t="str">
        <f>VLOOKUP($A517,'Full dataset'!$A$4:$IE$190,2007+AI$1-$C517,FALSE)</f>
        <v>.</v>
      </c>
      <c r="AJ517" t="str">
        <f>VLOOKUP($A517,'Full dataset'!$A$4:$IE$190,2007+AJ$1-$C517,FALSE)</f>
        <v>.</v>
      </c>
      <c r="AK517" t="str">
        <f>VLOOKUP($A517,'Full dataset'!$A$4:$IE$190,2007+AK$1-$C517,FALSE)</f>
        <v>.</v>
      </c>
      <c r="AL517" t="str">
        <f>VLOOKUP($A517,'Full dataset'!$A$4:$IE$190,2007+AL$1-$C517,FALSE)</f>
        <v>.</v>
      </c>
      <c r="AM517" t="str">
        <f>VLOOKUP($A517,'Full dataset'!$A$4:$IE$190,2007+AM$1-$C517,FALSE)</f>
        <v>.</v>
      </c>
      <c r="AN517" t="str">
        <f>VLOOKUP($A517,'Full dataset'!$A$4:$IE$190,2007+AN$1-$C517,FALSE)</f>
        <v>.</v>
      </c>
      <c r="AO517" t="str">
        <f>VLOOKUP($A517,'Full dataset'!$A$4:$IE$190,2007+AO$1-$C517,FALSE)</f>
        <v>.</v>
      </c>
      <c r="AP517" t="s">
        <v>726</v>
      </c>
      <c r="AQ517" t="s">
        <v>726</v>
      </c>
      <c r="AR517" t="s">
        <v>726</v>
      </c>
      <c r="AS517" t="s">
        <v>726</v>
      </c>
      <c r="AT517" t="s">
        <v>726</v>
      </c>
      <c r="AU517">
        <f>VLOOKUP(A517,'Full dataset'!$A$4:$II$190,$AU$1,FALSE)</f>
        <v>9999</v>
      </c>
      <c r="AW517" t="str">
        <f>VLOOKUP(A517,'Full dataset'!$A$5:$IM$190,247,FALSE)</f>
        <v>.</v>
      </c>
      <c r="AX517" t="str">
        <f>VLOOKUP(A517,'Full dataset'!$A$4:$II$190,242,FALSE)</f>
        <v>.</v>
      </c>
      <c r="AY517" t="str">
        <f>VLOOKUP(A517,'Full dataset'!$A$5:$IM$190,246,FALSE)</f>
        <v>.</v>
      </c>
      <c r="AZ517">
        <v>9999</v>
      </c>
      <c r="BA517">
        <f>MAX(VLOOKUP($A517,'Full dataset'!$A$4:$IX$190,BA$1,FALSE),AW517)</f>
        <v>0</v>
      </c>
      <c r="BB517">
        <f>IF(VLOOKUP($A517,'Full dataset'!$A$4:$IX$190,BB$1,FALSE)&gt;0,VLOOKUP($A517,'Full dataset'!$A$4:$IX$190,BB$1,FALSE),AU517)</f>
        <v>9999</v>
      </c>
      <c r="BC517">
        <f>MAX(VLOOKUP($A517,'Full dataset'!$A$4:$IX$190,BC$1,FALSE),AY517)</f>
        <v>0</v>
      </c>
      <c r="BD517">
        <f>MAX(VLOOKUP($A517,'Full dataset'!$A$4:$IX$190,BD$1,FALSE),AX517)</f>
        <v>0</v>
      </c>
      <c r="BE517">
        <f t="shared" si="51"/>
        <v>0</v>
      </c>
      <c r="BF517">
        <f t="shared" si="52"/>
        <v>0</v>
      </c>
      <c r="BG517">
        <f t="shared" si="53"/>
        <v>0</v>
      </c>
      <c r="BH517">
        <f t="shared" si="48"/>
        <v>0</v>
      </c>
      <c r="BI517">
        <f t="shared" si="49"/>
        <v>0</v>
      </c>
      <c r="BO517">
        <f>IF(BF517=1,VLOOKUP($A517,'Full dataset'!$A$4:$IE$190,2007+BO$1-$C517,FALSE),0)</f>
        <v>0</v>
      </c>
      <c r="BP517">
        <f>IF(BF517=1,VLOOKUP($A517,'Full dataset'!$A$4:$IE$190,2007+BP$1-$C517,FALSE),0)</f>
        <v>0</v>
      </c>
      <c r="BQ517">
        <f>IF(BF517=1,VLOOKUP($A517,'Full dataset'!$A$4:$IE$190,2007+BQ$1-$C517,FALSE),0)</f>
        <v>0</v>
      </c>
      <c r="BR517">
        <f>IF($BG517=1,VLOOKUP($A517,'Full dataset'!$A$4:$IE$190,BR$1-2007+$C517,FALSE),0)</f>
        <v>0</v>
      </c>
      <c r="BS517">
        <f>IF($BG517=1,VLOOKUP($A517,'Full dataset'!$A$4:$IE$190,BS$1-2007+$C517,FALSE),0)</f>
        <v>0</v>
      </c>
      <c r="BT517">
        <f>IF($BG517=1,VLOOKUP($A517,'Full dataset'!$A$4:$IE$190,BT$1-2007+$C517,FALSE),0)</f>
        <v>0</v>
      </c>
      <c r="BU517">
        <f>IF($BG517=1,VLOOKUP($A517,'Full dataset'!$A$4:$IE$190,BU$1-2007+$C517,FALSE),0)</f>
        <v>0</v>
      </c>
      <c r="BV517">
        <f>IF($BG517=1,VLOOKUP($A517,'Full dataset'!$A$4:$IE$190,BV$1-2007+$C517,FALSE),0)</f>
        <v>0</v>
      </c>
      <c r="BW517">
        <f>IF($BG517=1,VLOOKUP($A517,'Full dataset'!$A$4:$IE$190,BW$1-2007+$C517,FALSE),0)</f>
        <v>0</v>
      </c>
      <c r="BX517">
        <f>IF($BG517=1,VLOOKUP($A517,'Full dataset'!$A$4:$IE$190,BX$1-2007+$C517,FALSE),0)</f>
        <v>0</v>
      </c>
    </row>
    <row r="518" spans="1:76" x14ac:dyDescent="0.25">
      <c r="A518">
        <v>144</v>
      </c>
      <c r="B518" t="s">
        <v>188</v>
      </c>
      <c r="C518">
        <v>2009</v>
      </c>
      <c r="D518" t="s">
        <v>591</v>
      </c>
      <c r="E518">
        <f t="shared" si="50"/>
        <v>1</v>
      </c>
      <c r="S518">
        <v>7370</v>
      </c>
      <c r="T518">
        <v>519130</v>
      </c>
      <c r="U518">
        <v>0</v>
      </c>
      <c r="V518" t="s">
        <v>726</v>
      </c>
      <c r="W518" t="s">
        <v>726</v>
      </c>
      <c r="X518" t="s">
        <v>726</v>
      </c>
      <c r="Y518">
        <v>0</v>
      </c>
      <c r="Z518" t="s">
        <v>726</v>
      </c>
      <c r="AA518" t="s">
        <v>726</v>
      </c>
      <c r="AB518" t="s">
        <v>726</v>
      </c>
      <c r="AC518">
        <f>VLOOKUP(A518,'Full dataset'!$A$4:$IE$190,2033-C518,FALSE)</f>
        <v>0</v>
      </c>
      <c r="AD518" t="str">
        <f>VLOOKUP(A518,'Full dataset'!$A$4:$IE$190,2041-C518,FALSE)</f>
        <v>.</v>
      </c>
      <c r="AE518">
        <f>VLOOKUP(A518,'Full dataset'!$A$4:$IE$190,2050-C518,FALSE)</f>
        <v>0</v>
      </c>
      <c r="AF518">
        <v>0</v>
      </c>
      <c r="AG518" t="str">
        <f>VLOOKUP($A518,'Full dataset'!$A$4:$IE$190,2007+AG$1-$C518,FALSE)</f>
        <v>.</v>
      </c>
      <c r="AH518" t="str">
        <f>VLOOKUP($A518,'Full dataset'!$A$4:$IE$190,2007+AH$1-$C518,FALSE)</f>
        <v>.</v>
      </c>
      <c r="AI518" t="str">
        <f>VLOOKUP($A518,'Full dataset'!$A$4:$IE$190,2007+AI$1-$C518,FALSE)</f>
        <v>.</v>
      </c>
      <c r="AJ518" t="str">
        <f>VLOOKUP($A518,'Full dataset'!$A$4:$IE$190,2007+AJ$1-$C518,FALSE)</f>
        <v>.</v>
      </c>
      <c r="AK518" t="str">
        <f>VLOOKUP($A518,'Full dataset'!$A$4:$IE$190,2007+AK$1-$C518,FALSE)</f>
        <v>.</v>
      </c>
      <c r="AL518" t="str">
        <f>VLOOKUP($A518,'Full dataset'!$A$4:$IE$190,2007+AL$1-$C518,FALSE)</f>
        <v>.</v>
      </c>
      <c r="AM518" t="str">
        <f>VLOOKUP($A518,'Full dataset'!$A$4:$IE$190,2007+AM$1-$C518,FALSE)</f>
        <v>.</v>
      </c>
      <c r="AN518" t="str">
        <f>VLOOKUP($A518,'Full dataset'!$A$4:$IE$190,2007+AN$1-$C518,FALSE)</f>
        <v>.</v>
      </c>
      <c r="AO518" t="str">
        <f>VLOOKUP($A518,'Full dataset'!$A$4:$IE$190,2007+AO$1-$C518,FALSE)</f>
        <v>.</v>
      </c>
      <c r="AP518" t="s">
        <v>726</v>
      </c>
      <c r="AQ518" t="s">
        <v>726</v>
      </c>
      <c r="AR518" t="s">
        <v>726</v>
      </c>
      <c r="AS518" t="s">
        <v>726</v>
      </c>
      <c r="AT518" t="s">
        <v>726</v>
      </c>
      <c r="AU518">
        <f>VLOOKUP(A518,'Full dataset'!$A$4:$II$190,$AU$1,FALSE)</f>
        <v>9999</v>
      </c>
      <c r="AW518" t="str">
        <f>VLOOKUP(A518,'Full dataset'!$A$5:$IM$190,247,FALSE)</f>
        <v>.</v>
      </c>
      <c r="AX518" t="str">
        <f>VLOOKUP(A518,'Full dataset'!$A$4:$II$190,242,FALSE)</f>
        <v>.</v>
      </c>
      <c r="AY518" t="str">
        <f>VLOOKUP(A518,'Full dataset'!$A$5:$IM$190,246,FALSE)</f>
        <v>.</v>
      </c>
      <c r="AZ518">
        <v>9999</v>
      </c>
      <c r="BA518">
        <f>MAX(VLOOKUP($A518,'Full dataset'!$A$4:$IX$190,BA$1,FALSE),AW518)</f>
        <v>0</v>
      </c>
      <c r="BB518">
        <f>IF(VLOOKUP($A518,'Full dataset'!$A$4:$IX$190,BB$1,FALSE)&gt;0,VLOOKUP($A518,'Full dataset'!$A$4:$IX$190,BB$1,FALSE),AU518)</f>
        <v>9999</v>
      </c>
      <c r="BC518">
        <f>MAX(VLOOKUP($A518,'Full dataset'!$A$4:$IX$190,BC$1,FALSE),AY518)</f>
        <v>0</v>
      </c>
      <c r="BD518">
        <f>MAX(VLOOKUP($A518,'Full dataset'!$A$4:$IX$190,BD$1,FALSE),AX518)</f>
        <v>0</v>
      </c>
      <c r="BE518">
        <f t="shared" si="51"/>
        <v>0</v>
      </c>
      <c r="BF518">
        <f t="shared" si="52"/>
        <v>0</v>
      </c>
      <c r="BG518">
        <f t="shared" si="53"/>
        <v>0</v>
      </c>
      <c r="BH518">
        <f t="shared" si="48"/>
        <v>0</v>
      </c>
      <c r="BI518">
        <f t="shared" si="49"/>
        <v>0</v>
      </c>
      <c r="BO518">
        <f>IF(BF518=1,VLOOKUP($A518,'Full dataset'!$A$4:$IE$190,2007+BO$1-$C518,FALSE),0)</f>
        <v>0</v>
      </c>
      <c r="BP518">
        <f>IF(BF518=1,VLOOKUP($A518,'Full dataset'!$A$4:$IE$190,2007+BP$1-$C518,FALSE),0)</f>
        <v>0</v>
      </c>
      <c r="BQ518">
        <f>IF(BF518=1,VLOOKUP($A518,'Full dataset'!$A$4:$IE$190,2007+BQ$1-$C518,FALSE),0)</f>
        <v>0</v>
      </c>
      <c r="BR518">
        <f>IF($BG518=1,VLOOKUP($A518,'Full dataset'!$A$4:$IE$190,BR$1-2007+$C518,FALSE),0)</f>
        <v>0</v>
      </c>
      <c r="BS518">
        <f>IF($BG518=1,VLOOKUP($A518,'Full dataset'!$A$4:$IE$190,BS$1-2007+$C518,FALSE),0)</f>
        <v>0</v>
      </c>
      <c r="BT518">
        <f>IF($BG518=1,VLOOKUP($A518,'Full dataset'!$A$4:$IE$190,BT$1-2007+$C518,FALSE),0)</f>
        <v>0</v>
      </c>
      <c r="BU518">
        <f>IF($BG518=1,VLOOKUP($A518,'Full dataset'!$A$4:$IE$190,BU$1-2007+$C518,FALSE),0)</f>
        <v>0</v>
      </c>
      <c r="BV518">
        <f>IF($BG518=1,VLOOKUP($A518,'Full dataset'!$A$4:$IE$190,BV$1-2007+$C518,FALSE),0)</f>
        <v>0</v>
      </c>
      <c r="BW518">
        <f>IF($BG518=1,VLOOKUP($A518,'Full dataset'!$A$4:$IE$190,BW$1-2007+$C518,FALSE),0)</f>
        <v>0</v>
      </c>
      <c r="BX518">
        <f>IF($BG518=1,VLOOKUP($A518,'Full dataset'!$A$4:$IE$190,BX$1-2007+$C518,FALSE),0)</f>
        <v>0</v>
      </c>
    </row>
    <row r="519" spans="1:76" x14ac:dyDescent="0.25">
      <c r="A519">
        <v>145</v>
      </c>
      <c r="B519" t="s">
        <v>189</v>
      </c>
      <c r="C519">
        <v>2009</v>
      </c>
      <c r="D519" t="s">
        <v>591</v>
      </c>
      <c r="E519">
        <f t="shared" si="50"/>
        <v>1</v>
      </c>
      <c r="S519">
        <v>7372</v>
      </c>
      <c r="T519">
        <v>511210</v>
      </c>
      <c r="U519">
        <v>0</v>
      </c>
      <c r="V519" t="s">
        <v>726</v>
      </c>
      <c r="W519" t="s">
        <v>726</v>
      </c>
      <c r="X519" t="s">
        <v>726</v>
      </c>
      <c r="Y519">
        <v>0</v>
      </c>
      <c r="Z519" t="s">
        <v>726</v>
      </c>
      <c r="AA519" t="s">
        <v>726</v>
      </c>
      <c r="AB519" t="s">
        <v>726</v>
      </c>
      <c r="AC519">
        <f>VLOOKUP(A519,'Full dataset'!$A$4:$IE$190,2033-C519,FALSE)</f>
        <v>0</v>
      </c>
      <c r="AD519" t="str">
        <f>VLOOKUP(A519,'Full dataset'!$A$4:$IE$190,2041-C519,FALSE)</f>
        <v>.</v>
      </c>
      <c r="AE519">
        <f>VLOOKUP(A519,'Full dataset'!$A$4:$IE$190,2050-C519,FALSE)</f>
        <v>0</v>
      </c>
      <c r="AF519">
        <v>0</v>
      </c>
      <c r="AG519" t="str">
        <f>VLOOKUP($A519,'Full dataset'!$A$4:$IE$190,2007+AG$1-$C519,FALSE)</f>
        <v>.</v>
      </c>
      <c r="AH519" t="str">
        <f>VLOOKUP($A519,'Full dataset'!$A$4:$IE$190,2007+AH$1-$C519,FALSE)</f>
        <v>.</v>
      </c>
      <c r="AI519" t="str">
        <f>VLOOKUP($A519,'Full dataset'!$A$4:$IE$190,2007+AI$1-$C519,FALSE)</f>
        <v>.</v>
      </c>
      <c r="AJ519" t="str">
        <f>VLOOKUP($A519,'Full dataset'!$A$4:$IE$190,2007+AJ$1-$C519,FALSE)</f>
        <v>.</v>
      </c>
      <c r="AK519" t="str">
        <f>VLOOKUP($A519,'Full dataset'!$A$4:$IE$190,2007+AK$1-$C519,FALSE)</f>
        <v>.</v>
      </c>
      <c r="AL519" t="str">
        <f>VLOOKUP($A519,'Full dataset'!$A$4:$IE$190,2007+AL$1-$C519,FALSE)</f>
        <v>.</v>
      </c>
      <c r="AM519" t="str">
        <f>VLOOKUP($A519,'Full dataset'!$A$4:$IE$190,2007+AM$1-$C519,FALSE)</f>
        <v>.</v>
      </c>
      <c r="AN519" t="str">
        <f>VLOOKUP($A519,'Full dataset'!$A$4:$IE$190,2007+AN$1-$C519,FALSE)</f>
        <v>.</v>
      </c>
      <c r="AO519" t="str">
        <f>VLOOKUP($A519,'Full dataset'!$A$4:$IE$190,2007+AO$1-$C519,FALSE)</f>
        <v>.</v>
      </c>
      <c r="AP519" t="s">
        <v>726</v>
      </c>
      <c r="AQ519" t="s">
        <v>726</v>
      </c>
      <c r="AR519" t="s">
        <v>726</v>
      </c>
      <c r="AS519" t="s">
        <v>726</v>
      </c>
      <c r="AT519" t="s">
        <v>726</v>
      </c>
      <c r="AU519">
        <f>VLOOKUP(A519,'Full dataset'!$A$4:$II$190,$AU$1,FALSE)</f>
        <v>9999</v>
      </c>
      <c r="AW519" t="str">
        <f>VLOOKUP(A519,'Full dataset'!$A$5:$IM$190,247,FALSE)</f>
        <v>.</v>
      </c>
      <c r="AX519" t="str">
        <f>VLOOKUP(A519,'Full dataset'!$A$4:$II$190,242,FALSE)</f>
        <v>.</v>
      </c>
      <c r="AY519" t="str">
        <f>VLOOKUP(A519,'Full dataset'!$A$5:$IM$190,246,FALSE)</f>
        <v>.</v>
      </c>
      <c r="AZ519">
        <v>9999</v>
      </c>
      <c r="BA519">
        <f>MAX(VLOOKUP($A519,'Full dataset'!$A$4:$IX$190,BA$1,FALSE),AW519)</f>
        <v>0</v>
      </c>
      <c r="BB519">
        <f>IF(VLOOKUP($A519,'Full dataset'!$A$4:$IX$190,BB$1,FALSE)&gt;0,VLOOKUP($A519,'Full dataset'!$A$4:$IX$190,BB$1,FALSE),AU519)</f>
        <v>9999</v>
      </c>
      <c r="BC519">
        <f>MAX(VLOOKUP($A519,'Full dataset'!$A$4:$IX$190,BC$1,FALSE),AY519)</f>
        <v>0</v>
      </c>
      <c r="BD519">
        <f>MAX(VLOOKUP($A519,'Full dataset'!$A$4:$IX$190,BD$1,FALSE),AX519)</f>
        <v>0</v>
      </c>
      <c r="BE519">
        <f t="shared" si="51"/>
        <v>0</v>
      </c>
      <c r="BF519">
        <f t="shared" si="52"/>
        <v>0</v>
      </c>
      <c r="BG519">
        <f t="shared" si="53"/>
        <v>0</v>
      </c>
      <c r="BH519">
        <f t="shared" si="48"/>
        <v>0</v>
      </c>
      <c r="BI519">
        <f t="shared" si="49"/>
        <v>0</v>
      </c>
      <c r="BO519">
        <f>IF(BF519=1,VLOOKUP($A519,'Full dataset'!$A$4:$IE$190,2007+BO$1-$C519,FALSE),0)</f>
        <v>0</v>
      </c>
      <c r="BP519">
        <f>IF(BF519=1,VLOOKUP($A519,'Full dataset'!$A$4:$IE$190,2007+BP$1-$C519,FALSE),0)</f>
        <v>0</v>
      </c>
      <c r="BQ519">
        <f>IF(BF519=1,VLOOKUP($A519,'Full dataset'!$A$4:$IE$190,2007+BQ$1-$C519,FALSE),0)</f>
        <v>0</v>
      </c>
      <c r="BR519">
        <f>IF($BG519=1,VLOOKUP($A519,'Full dataset'!$A$4:$IE$190,BR$1-2007+$C519,FALSE),0)</f>
        <v>0</v>
      </c>
      <c r="BS519">
        <f>IF($BG519=1,VLOOKUP($A519,'Full dataset'!$A$4:$IE$190,BS$1-2007+$C519,FALSE),0)</f>
        <v>0</v>
      </c>
      <c r="BT519">
        <f>IF($BG519=1,VLOOKUP($A519,'Full dataset'!$A$4:$IE$190,BT$1-2007+$C519,FALSE),0)</f>
        <v>0</v>
      </c>
      <c r="BU519">
        <f>IF($BG519=1,VLOOKUP($A519,'Full dataset'!$A$4:$IE$190,BU$1-2007+$C519,FALSE),0)</f>
        <v>0</v>
      </c>
      <c r="BV519">
        <f>IF($BG519=1,VLOOKUP($A519,'Full dataset'!$A$4:$IE$190,BV$1-2007+$C519,FALSE),0)</f>
        <v>0</v>
      </c>
      <c r="BW519">
        <f>IF($BG519=1,VLOOKUP($A519,'Full dataset'!$A$4:$IE$190,BW$1-2007+$C519,FALSE),0)</f>
        <v>0</v>
      </c>
      <c r="BX519">
        <f>IF($BG519=1,VLOOKUP($A519,'Full dataset'!$A$4:$IE$190,BX$1-2007+$C519,FALSE),0)</f>
        <v>0</v>
      </c>
    </row>
    <row r="520" spans="1:76" x14ac:dyDescent="0.25">
      <c r="A520">
        <v>146</v>
      </c>
      <c r="B520" t="s">
        <v>190</v>
      </c>
      <c r="C520">
        <v>2009</v>
      </c>
      <c r="D520" t="s">
        <v>582</v>
      </c>
      <c r="E520">
        <f t="shared" si="50"/>
        <v>0</v>
      </c>
      <c r="U520">
        <v>0</v>
      </c>
      <c r="V520" t="s">
        <v>726</v>
      </c>
      <c r="W520" t="s">
        <v>726</v>
      </c>
      <c r="X520" t="s">
        <v>726</v>
      </c>
      <c r="Y520">
        <v>0</v>
      </c>
      <c r="Z520" t="s">
        <v>726</v>
      </c>
      <c r="AA520" t="s">
        <v>726</v>
      </c>
      <c r="AB520" t="s">
        <v>726</v>
      </c>
      <c r="AC520">
        <f>VLOOKUP(A520,'Full dataset'!$A$4:$IE$190,2033-C520,FALSE)</f>
        <v>0</v>
      </c>
      <c r="AD520" t="str">
        <f>VLOOKUP(A520,'Full dataset'!$A$4:$IE$190,2041-C520,FALSE)</f>
        <v>.</v>
      </c>
      <c r="AE520">
        <f>VLOOKUP(A520,'Full dataset'!$A$4:$IE$190,2050-C520,FALSE)</f>
        <v>0</v>
      </c>
      <c r="AF520">
        <v>0</v>
      </c>
      <c r="AG520" t="str">
        <f>VLOOKUP($A520,'Full dataset'!$A$4:$IE$190,2007+AG$1-$C520,FALSE)</f>
        <v>.</v>
      </c>
      <c r="AH520" t="str">
        <f>VLOOKUP($A520,'Full dataset'!$A$4:$IE$190,2007+AH$1-$C520,FALSE)</f>
        <v>.</v>
      </c>
      <c r="AI520" t="str">
        <f>VLOOKUP($A520,'Full dataset'!$A$4:$IE$190,2007+AI$1-$C520,FALSE)</f>
        <v>.</v>
      </c>
      <c r="AJ520" t="str">
        <f>VLOOKUP($A520,'Full dataset'!$A$4:$IE$190,2007+AJ$1-$C520,FALSE)</f>
        <v>.</v>
      </c>
      <c r="AK520" t="str">
        <f>VLOOKUP($A520,'Full dataset'!$A$4:$IE$190,2007+AK$1-$C520,FALSE)</f>
        <v>.</v>
      </c>
      <c r="AL520" t="str">
        <f>VLOOKUP($A520,'Full dataset'!$A$4:$IE$190,2007+AL$1-$C520,FALSE)</f>
        <v>.</v>
      </c>
      <c r="AM520" t="str">
        <f>VLOOKUP($A520,'Full dataset'!$A$4:$IE$190,2007+AM$1-$C520,FALSE)</f>
        <v>.</v>
      </c>
      <c r="AN520" t="str">
        <f>VLOOKUP($A520,'Full dataset'!$A$4:$IE$190,2007+AN$1-$C520,FALSE)</f>
        <v>.</v>
      </c>
      <c r="AO520" t="str">
        <f>VLOOKUP($A520,'Full dataset'!$A$4:$IE$190,2007+AO$1-$C520,FALSE)</f>
        <v>.</v>
      </c>
      <c r="AP520" t="s">
        <v>726</v>
      </c>
      <c r="AQ520" t="s">
        <v>726</v>
      </c>
      <c r="AR520" t="s">
        <v>726</v>
      </c>
      <c r="AS520" t="s">
        <v>726</v>
      </c>
      <c r="AT520" t="s">
        <v>726</v>
      </c>
      <c r="AU520">
        <f>VLOOKUP(A520,'Full dataset'!$A$4:$II$190,$AU$1,FALSE)</f>
        <v>9999</v>
      </c>
      <c r="AW520" t="str">
        <f>VLOOKUP(A520,'Full dataset'!$A$5:$IM$190,247,FALSE)</f>
        <v>.</v>
      </c>
      <c r="AX520" t="str">
        <f>VLOOKUP(A520,'Full dataset'!$A$4:$II$190,242,FALSE)</f>
        <v>.</v>
      </c>
      <c r="AY520" t="str">
        <f>VLOOKUP(A520,'Full dataset'!$A$5:$IM$190,246,FALSE)</f>
        <v>.</v>
      </c>
      <c r="AZ520">
        <v>9999</v>
      </c>
      <c r="BA520">
        <f>MAX(VLOOKUP($A520,'Full dataset'!$A$4:$IX$190,BA$1,FALSE),AW520)</f>
        <v>0</v>
      </c>
      <c r="BB520">
        <f>IF(VLOOKUP($A520,'Full dataset'!$A$4:$IX$190,BB$1,FALSE)&gt;0,VLOOKUP($A520,'Full dataset'!$A$4:$IX$190,BB$1,FALSE),AU520)</f>
        <v>9999</v>
      </c>
      <c r="BC520">
        <f>MAX(VLOOKUP($A520,'Full dataset'!$A$4:$IX$190,BC$1,FALSE),AY520)</f>
        <v>0</v>
      </c>
      <c r="BD520">
        <f>MAX(VLOOKUP($A520,'Full dataset'!$A$4:$IX$190,BD$1,FALSE),AX520)</f>
        <v>0</v>
      </c>
      <c r="BE520">
        <f t="shared" si="51"/>
        <v>0</v>
      </c>
      <c r="BF520">
        <f t="shared" si="52"/>
        <v>0</v>
      </c>
      <c r="BG520">
        <f t="shared" si="53"/>
        <v>0</v>
      </c>
      <c r="BH520">
        <f t="shared" si="48"/>
        <v>0</v>
      </c>
      <c r="BI520">
        <f t="shared" si="49"/>
        <v>0</v>
      </c>
      <c r="BO520">
        <f>IF(BF520=1,VLOOKUP($A520,'Full dataset'!$A$4:$IE$190,2007+BO$1-$C520,FALSE),0)</f>
        <v>0</v>
      </c>
      <c r="BP520">
        <f>IF(BF520=1,VLOOKUP($A520,'Full dataset'!$A$4:$IE$190,2007+BP$1-$C520,FALSE),0)</f>
        <v>0</v>
      </c>
      <c r="BQ520">
        <f>IF(BF520=1,VLOOKUP($A520,'Full dataset'!$A$4:$IE$190,2007+BQ$1-$C520,FALSE),0)</f>
        <v>0</v>
      </c>
      <c r="BR520">
        <f>IF($BG520=1,VLOOKUP($A520,'Full dataset'!$A$4:$IE$190,BR$1-2007+$C520,FALSE),0)</f>
        <v>0</v>
      </c>
      <c r="BS520">
        <f>IF($BG520=1,VLOOKUP($A520,'Full dataset'!$A$4:$IE$190,BS$1-2007+$C520,FALSE),0)</f>
        <v>0</v>
      </c>
      <c r="BT520">
        <f>IF($BG520=1,VLOOKUP($A520,'Full dataset'!$A$4:$IE$190,BT$1-2007+$C520,FALSE),0)</f>
        <v>0</v>
      </c>
      <c r="BU520">
        <f>IF($BG520=1,VLOOKUP($A520,'Full dataset'!$A$4:$IE$190,BU$1-2007+$C520,FALSE),0)</f>
        <v>0</v>
      </c>
      <c r="BV520">
        <f>IF($BG520=1,VLOOKUP($A520,'Full dataset'!$A$4:$IE$190,BV$1-2007+$C520,FALSE),0)</f>
        <v>0</v>
      </c>
      <c r="BW520">
        <f>IF($BG520=1,VLOOKUP($A520,'Full dataset'!$A$4:$IE$190,BW$1-2007+$C520,FALSE),0)</f>
        <v>0</v>
      </c>
      <c r="BX520">
        <f>IF($BG520=1,VLOOKUP($A520,'Full dataset'!$A$4:$IE$190,BX$1-2007+$C520,FALSE),0)</f>
        <v>0</v>
      </c>
    </row>
    <row r="521" spans="1:76" x14ac:dyDescent="0.25">
      <c r="A521">
        <v>147</v>
      </c>
      <c r="B521" t="s">
        <v>191</v>
      </c>
      <c r="C521">
        <v>2009</v>
      </c>
      <c r="D521" t="s">
        <v>582</v>
      </c>
      <c r="E521">
        <f t="shared" si="50"/>
        <v>0</v>
      </c>
      <c r="U521">
        <v>0</v>
      </c>
      <c r="V521" t="s">
        <v>726</v>
      </c>
      <c r="W521" t="s">
        <v>726</v>
      </c>
      <c r="X521" t="s">
        <v>726</v>
      </c>
      <c r="Y521">
        <v>0</v>
      </c>
      <c r="Z521" t="s">
        <v>726</v>
      </c>
      <c r="AA521" t="s">
        <v>726</v>
      </c>
      <c r="AB521" t="s">
        <v>726</v>
      </c>
      <c r="AC521">
        <f>VLOOKUP(A521,'Full dataset'!$A$4:$IE$190,2033-C521,FALSE)</f>
        <v>0</v>
      </c>
      <c r="AD521" t="str">
        <f>VLOOKUP(A521,'Full dataset'!$A$4:$IE$190,2041-C521,FALSE)</f>
        <v>.</v>
      </c>
      <c r="AE521">
        <f>VLOOKUP(A521,'Full dataset'!$A$4:$IE$190,2050-C521,FALSE)</f>
        <v>0</v>
      </c>
      <c r="AF521">
        <v>0</v>
      </c>
      <c r="AG521" t="str">
        <f>VLOOKUP($A521,'Full dataset'!$A$4:$IE$190,2007+AG$1-$C521,FALSE)</f>
        <v>.</v>
      </c>
      <c r="AH521" t="str">
        <f>VLOOKUP($A521,'Full dataset'!$A$4:$IE$190,2007+AH$1-$C521,FALSE)</f>
        <v>.</v>
      </c>
      <c r="AI521" t="str">
        <f>VLOOKUP($A521,'Full dataset'!$A$4:$IE$190,2007+AI$1-$C521,FALSE)</f>
        <v>.</v>
      </c>
      <c r="AJ521" t="str">
        <f>VLOOKUP($A521,'Full dataset'!$A$4:$IE$190,2007+AJ$1-$C521,FALSE)</f>
        <v>.</v>
      </c>
      <c r="AK521" t="str">
        <f>VLOOKUP($A521,'Full dataset'!$A$4:$IE$190,2007+AK$1-$C521,FALSE)</f>
        <v>.</v>
      </c>
      <c r="AL521" t="str">
        <f>VLOOKUP($A521,'Full dataset'!$A$4:$IE$190,2007+AL$1-$C521,FALSE)</f>
        <v>.</v>
      </c>
      <c r="AM521" t="str">
        <f>VLOOKUP($A521,'Full dataset'!$A$4:$IE$190,2007+AM$1-$C521,FALSE)</f>
        <v>.</v>
      </c>
      <c r="AN521" t="str">
        <f>VLOOKUP($A521,'Full dataset'!$A$4:$IE$190,2007+AN$1-$C521,FALSE)</f>
        <v>.</v>
      </c>
      <c r="AO521" t="str">
        <f>VLOOKUP($A521,'Full dataset'!$A$4:$IE$190,2007+AO$1-$C521,FALSE)</f>
        <v>.</v>
      </c>
      <c r="AP521" t="s">
        <v>726</v>
      </c>
      <c r="AQ521" t="s">
        <v>726</v>
      </c>
      <c r="AR521" t="s">
        <v>726</v>
      </c>
      <c r="AS521" t="s">
        <v>726</v>
      </c>
      <c r="AT521" t="s">
        <v>726</v>
      </c>
      <c r="AU521">
        <f>VLOOKUP(A521,'Full dataset'!$A$4:$II$190,$AU$1,FALSE)</f>
        <v>9999</v>
      </c>
      <c r="AW521" t="str">
        <f>VLOOKUP(A521,'Full dataset'!$A$5:$IM$190,247,FALSE)</f>
        <v>.</v>
      </c>
      <c r="AX521" t="str">
        <f>VLOOKUP(A521,'Full dataset'!$A$4:$II$190,242,FALSE)</f>
        <v>.</v>
      </c>
      <c r="AY521" t="str">
        <f>VLOOKUP(A521,'Full dataset'!$A$5:$IM$190,246,FALSE)</f>
        <v>.</v>
      </c>
      <c r="AZ521">
        <v>9999</v>
      </c>
      <c r="BA521">
        <f>MAX(VLOOKUP($A521,'Full dataset'!$A$4:$IX$190,BA$1,FALSE),AW521)</f>
        <v>0</v>
      </c>
      <c r="BB521">
        <f>IF(VLOOKUP($A521,'Full dataset'!$A$4:$IX$190,BB$1,FALSE)&gt;0,VLOOKUP($A521,'Full dataset'!$A$4:$IX$190,BB$1,FALSE),AU521)</f>
        <v>9999</v>
      </c>
      <c r="BC521">
        <f>MAX(VLOOKUP($A521,'Full dataset'!$A$4:$IX$190,BC$1,FALSE),AY521)</f>
        <v>0</v>
      </c>
      <c r="BD521">
        <f>MAX(VLOOKUP($A521,'Full dataset'!$A$4:$IX$190,BD$1,FALSE),AX521)</f>
        <v>0</v>
      </c>
      <c r="BE521">
        <f t="shared" si="51"/>
        <v>0</v>
      </c>
      <c r="BF521">
        <f t="shared" si="52"/>
        <v>0</v>
      </c>
      <c r="BG521">
        <f t="shared" si="53"/>
        <v>0</v>
      </c>
      <c r="BH521">
        <f t="shared" si="48"/>
        <v>0</v>
      </c>
      <c r="BI521">
        <f t="shared" si="49"/>
        <v>0</v>
      </c>
      <c r="BO521">
        <f>IF(BF521=1,VLOOKUP($A521,'Full dataset'!$A$4:$IE$190,2007+BO$1-$C521,FALSE),0)</f>
        <v>0</v>
      </c>
      <c r="BP521">
        <f>IF(BF521=1,VLOOKUP($A521,'Full dataset'!$A$4:$IE$190,2007+BP$1-$C521,FALSE),0)</f>
        <v>0</v>
      </c>
      <c r="BQ521">
        <f>IF(BF521=1,VLOOKUP($A521,'Full dataset'!$A$4:$IE$190,2007+BQ$1-$C521,FALSE),0)</f>
        <v>0</v>
      </c>
      <c r="BR521">
        <f>IF($BG521=1,VLOOKUP($A521,'Full dataset'!$A$4:$IE$190,BR$1-2007+$C521,FALSE),0)</f>
        <v>0</v>
      </c>
      <c r="BS521">
        <f>IF($BG521=1,VLOOKUP($A521,'Full dataset'!$A$4:$IE$190,BS$1-2007+$C521,FALSE),0)</f>
        <v>0</v>
      </c>
      <c r="BT521">
        <f>IF($BG521=1,VLOOKUP($A521,'Full dataset'!$A$4:$IE$190,BT$1-2007+$C521,FALSE),0)</f>
        <v>0</v>
      </c>
      <c r="BU521">
        <f>IF($BG521=1,VLOOKUP($A521,'Full dataset'!$A$4:$IE$190,BU$1-2007+$C521,FALSE),0)</f>
        <v>0</v>
      </c>
      <c r="BV521">
        <f>IF($BG521=1,VLOOKUP($A521,'Full dataset'!$A$4:$IE$190,BV$1-2007+$C521,FALSE),0)</f>
        <v>0</v>
      </c>
      <c r="BW521">
        <f>IF($BG521=1,VLOOKUP($A521,'Full dataset'!$A$4:$IE$190,BW$1-2007+$C521,FALSE),0)</f>
        <v>0</v>
      </c>
      <c r="BX521">
        <f>IF($BG521=1,VLOOKUP($A521,'Full dataset'!$A$4:$IE$190,BX$1-2007+$C521,FALSE),0)</f>
        <v>0</v>
      </c>
    </row>
    <row r="522" spans="1:76" x14ac:dyDescent="0.25">
      <c r="A522">
        <v>149</v>
      </c>
      <c r="B522" t="s">
        <v>192</v>
      </c>
      <c r="C522">
        <v>2009</v>
      </c>
      <c r="D522" t="s">
        <v>582</v>
      </c>
      <c r="E522">
        <f t="shared" si="50"/>
        <v>0</v>
      </c>
      <c r="U522">
        <v>0</v>
      </c>
      <c r="V522" t="s">
        <v>726</v>
      </c>
      <c r="W522" t="s">
        <v>726</v>
      </c>
      <c r="X522" t="s">
        <v>726</v>
      </c>
      <c r="Y522">
        <v>0</v>
      </c>
      <c r="Z522" t="s">
        <v>726</v>
      </c>
      <c r="AA522" t="s">
        <v>726</v>
      </c>
      <c r="AB522" t="s">
        <v>726</v>
      </c>
      <c r="AC522">
        <f>VLOOKUP(A522,'Full dataset'!$A$4:$IE$190,2033-C522,FALSE)</f>
        <v>0</v>
      </c>
      <c r="AD522" t="str">
        <f>VLOOKUP(A522,'Full dataset'!$A$4:$IE$190,2041-C522,FALSE)</f>
        <v>.</v>
      </c>
      <c r="AE522">
        <f>VLOOKUP(A522,'Full dataset'!$A$4:$IE$190,2050-C522,FALSE)</f>
        <v>0</v>
      </c>
      <c r="AF522">
        <v>0</v>
      </c>
      <c r="AG522" t="str">
        <f>VLOOKUP($A522,'Full dataset'!$A$4:$IE$190,2007+AG$1-$C522,FALSE)</f>
        <v>.</v>
      </c>
      <c r="AH522" t="str">
        <f>VLOOKUP($A522,'Full dataset'!$A$4:$IE$190,2007+AH$1-$C522,FALSE)</f>
        <v>.</v>
      </c>
      <c r="AI522" t="str">
        <f>VLOOKUP($A522,'Full dataset'!$A$4:$IE$190,2007+AI$1-$C522,FALSE)</f>
        <v>.</v>
      </c>
      <c r="AJ522" t="str">
        <f>VLOOKUP($A522,'Full dataset'!$A$4:$IE$190,2007+AJ$1-$C522,FALSE)</f>
        <v>.</v>
      </c>
      <c r="AK522" t="str">
        <f>VLOOKUP($A522,'Full dataset'!$A$4:$IE$190,2007+AK$1-$C522,FALSE)</f>
        <v>.</v>
      </c>
      <c r="AL522" t="str">
        <f>VLOOKUP($A522,'Full dataset'!$A$4:$IE$190,2007+AL$1-$C522,FALSE)</f>
        <v>.</v>
      </c>
      <c r="AM522" t="str">
        <f>VLOOKUP($A522,'Full dataset'!$A$4:$IE$190,2007+AM$1-$C522,FALSE)</f>
        <v>.</v>
      </c>
      <c r="AN522" t="str">
        <f>VLOOKUP($A522,'Full dataset'!$A$4:$IE$190,2007+AN$1-$C522,FALSE)</f>
        <v>.</v>
      </c>
      <c r="AO522" t="str">
        <f>VLOOKUP($A522,'Full dataset'!$A$4:$IE$190,2007+AO$1-$C522,FALSE)</f>
        <v>.</v>
      </c>
      <c r="AP522" t="s">
        <v>726</v>
      </c>
      <c r="AQ522" t="s">
        <v>726</v>
      </c>
      <c r="AR522" t="s">
        <v>726</v>
      </c>
      <c r="AS522" t="s">
        <v>726</v>
      </c>
      <c r="AT522" t="s">
        <v>726</v>
      </c>
      <c r="AU522">
        <f>VLOOKUP(A522,'Full dataset'!$A$4:$II$190,$AU$1,FALSE)</f>
        <v>9999</v>
      </c>
      <c r="AW522" t="str">
        <f>VLOOKUP(A522,'Full dataset'!$A$5:$IM$190,247,FALSE)</f>
        <v>.</v>
      </c>
      <c r="AX522" t="str">
        <f>VLOOKUP(A522,'Full dataset'!$A$4:$II$190,242,FALSE)</f>
        <v>.</v>
      </c>
      <c r="AY522" t="str">
        <f>VLOOKUP(A522,'Full dataset'!$A$5:$IM$190,246,FALSE)</f>
        <v>.</v>
      </c>
      <c r="AZ522">
        <v>9999</v>
      </c>
      <c r="BA522">
        <f>MAX(VLOOKUP($A522,'Full dataset'!$A$4:$IX$190,BA$1,FALSE),AW522)</f>
        <v>0</v>
      </c>
      <c r="BB522">
        <f>IF(VLOOKUP($A522,'Full dataset'!$A$4:$IX$190,BB$1,FALSE)&gt;0,VLOOKUP($A522,'Full dataset'!$A$4:$IX$190,BB$1,FALSE),AU522)</f>
        <v>9999</v>
      </c>
      <c r="BC522">
        <f>MAX(VLOOKUP($A522,'Full dataset'!$A$4:$IX$190,BC$1,FALSE),AY522)</f>
        <v>0</v>
      </c>
      <c r="BD522">
        <f>MAX(VLOOKUP($A522,'Full dataset'!$A$4:$IX$190,BD$1,FALSE),AX522)</f>
        <v>0</v>
      </c>
      <c r="BE522">
        <f t="shared" si="51"/>
        <v>0</v>
      </c>
      <c r="BF522">
        <f t="shared" si="52"/>
        <v>0</v>
      </c>
      <c r="BG522">
        <f t="shared" si="53"/>
        <v>0</v>
      </c>
      <c r="BH522">
        <f t="shared" si="48"/>
        <v>0</v>
      </c>
      <c r="BI522">
        <f t="shared" si="49"/>
        <v>0</v>
      </c>
      <c r="BO522">
        <f>IF(BF522=1,VLOOKUP($A522,'Full dataset'!$A$4:$IE$190,2007+BO$1-$C522,FALSE),0)</f>
        <v>0</v>
      </c>
      <c r="BP522">
        <f>IF(BF522=1,VLOOKUP($A522,'Full dataset'!$A$4:$IE$190,2007+BP$1-$C522,FALSE),0)</f>
        <v>0</v>
      </c>
      <c r="BQ522">
        <f>IF(BF522=1,VLOOKUP($A522,'Full dataset'!$A$4:$IE$190,2007+BQ$1-$C522,FALSE),0)</f>
        <v>0</v>
      </c>
      <c r="BR522">
        <f>IF($BG522=1,VLOOKUP($A522,'Full dataset'!$A$4:$IE$190,BR$1-2007+$C522,FALSE),0)</f>
        <v>0</v>
      </c>
      <c r="BS522">
        <f>IF($BG522=1,VLOOKUP($A522,'Full dataset'!$A$4:$IE$190,BS$1-2007+$C522,FALSE),0)</f>
        <v>0</v>
      </c>
      <c r="BT522">
        <f>IF($BG522=1,VLOOKUP($A522,'Full dataset'!$A$4:$IE$190,BT$1-2007+$C522,FALSE),0)</f>
        <v>0</v>
      </c>
      <c r="BU522">
        <f>IF($BG522=1,VLOOKUP($A522,'Full dataset'!$A$4:$IE$190,BU$1-2007+$C522,FALSE),0)</f>
        <v>0</v>
      </c>
      <c r="BV522">
        <f>IF($BG522=1,VLOOKUP($A522,'Full dataset'!$A$4:$IE$190,BV$1-2007+$C522,FALSE),0)</f>
        <v>0</v>
      </c>
      <c r="BW522">
        <f>IF($BG522=1,VLOOKUP($A522,'Full dataset'!$A$4:$IE$190,BW$1-2007+$C522,FALSE),0)</f>
        <v>0</v>
      </c>
      <c r="BX522">
        <f>IF($BG522=1,VLOOKUP($A522,'Full dataset'!$A$4:$IE$190,BX$1-2007+$C522,FALSE),0)</f>
        <v>0</v>
      </c>
    </row>
    <row r="523" spans="1:76" x14ac:dyDescent="0.25">
      <c r="A523">
        <v>150</v>
      </c>
      <c r="B523" t="s">
        <v>193</v>
      </c>
      <c r="C523">
        <v>2009</v>
      </c>
      <c r="D523" t="s">
        <v>591</v>
      </c>
      <c r="E523">
        <f t="shared" si="50"/>
        <v>1</v>
      </c>
      <c r="S523">
        <v>7373</v>
      </c>
      <c r="T523">
        <v>541512</v>
      </c>
      <c r="U523">
        <v>0</v>
      </c>
      <c r="V523" t="s">
        <v>726</v>
      </c>
      <c r="W523" t="s">
        <v>726</v>
      </c>
      <c r="X523" t="s">
        <v>726</v>
      </c>
      <c r="Y523">
        <v>0</v>
      </c>
      <c r="Z523" t="s">
        <v>726</v>
      </c>
      <c r="AA523" t="s">
        <v>726</v>
      </c>
      <c r="AB523" t="s">
        <v>726</v>
      </c>
      <c r="AC523">
        <f>VLOOKUP(A523,'Full dataset'!$A$4:$IE$190,2033-C523,FALSE)</f>
        <v>0</v>
      </c>
      <c r="AD523" t="str">
        <f>VLOOKUP(A523,'Full dataset'!$A$4:$IE$190,2041-C523,FALSE)</f>
        <v>.</v>
      </c>
      <c r="AE523">
        <f>VLOOKUP(A523,'Full dataset'!$A$4:$IE$190,2050-C523,FALSE)</f>
        <v>0</v>
      </c>
      <c r="AF523">
        <v>0</v>
      </c>
      <c r="AG523">
        <f>VLOOKUP($A523,'Full dataset'!$A$4:$IE$190,2007+AG$1-$C523,FALSE)</f>
        <v>197.09800000000001</v>
      </c>
      <c r="AH523">
        <f>VLOOKUP($A523,'Full dataset'!$A$4:$IE$190,2007+AH$1-$C523,FALSE)</f>
        <v>5066.9840000000004</v>
      </c>
      <c r="AI523">
        <f>VLOOKUP($A523,'Full dataset'!$A$4:$IE$190,2007+AI$1-$C523,FALSE)</f>
        <v>2023.9369999999999</v>
      </c>
      <c r="AJ523" t="str">
        <f>VLOOKUP($A523,'Full dataset'!$A$4:$IE$190,2007+AJ$1-$C523,FALSE)</f>
        <v>.</v>
      </c>
      <c r="AK523" t="str">
        <f>VLOOKUP($A523,'Full dataset'!$A$4:$IE$190,2007+AK$1-$C523,FALSE)</f>
        <v>.</v>
      </c>
      <c r="AL523" t="str">
        <f>VLOOKUP($A523,'Full dataset'!$A$4:$IE$190,2007+AL$1-$C523,FALSE)</f>
        <v>.</v>
      </c>
      <c r="AM523" t="str">
        <f>VLOOKUP($A523,'Full dataset'!$A$4:$IE$190,2007+AM$1-$C523,FALSE)</f>
        <v>.</v>
      </c>
      <c r="AN523" t="str">
        <f>VLOOKUP($A523,'Full dataset'!$A$4:$IE$190,2007+AN$1-$C523,FALSE)</f>
        <v>.</v>
      </c>
      <c r="AO523" t="str">
        <f>VLOOKUP($A523,'Full dataset'!$A$4:$IE$190,2007+AO$1-$C523,FALSE)</f>
        <v>.</v>
      </c>
      <c r="AP523" t="s">
        <v>726</v>
      </c>
      <c r="AQ523" t="s">
        <v>726</v>
      </c>
      <c r="AR523" t="s">
        <v>726</v>
      </c>
      <c r="AS523" t="s">
        <v>726</v>
      </c>
      <c r="AT523" t="s">
        <v>726</v>
      </c>
      <c r="AU523">
        <f>VLOOKUP(A523,'Full dataset'!$A$4:$II$190,$AU$1,FALSE)</f>
        <v>9999</v>
      </c>
      <c r="AW523" t="str">
        <f>VLOOKUP(A523,'Full dataset'!$A$5:$IM$190,247,FALSE)</f>
        <v>.</v>
      </c>
      <c r="AX523" t="str">
        <f>VLOOKUP(A523,'Full dataset'!$A$4:$II$190,242,FALSE)</f>
        <v>.</v>
      </c>
      <c r="AY523" t="str">
        <f>VLOOKUP(A523,'Full dataset'!$A$5:$IM$190,246,FALSE)</f>
        <v>.</v>
      </c>
      <c r="AZ523">
        <v>9999</v>
      </c>
      <c r="BA523">
        <f>MAX(VLOOKUP($A523,'Full dataset'!$A$4:$IX$190,BA$1,FALSE),AW523)</f>
        <v>0</v>
      </c>
      <c r="BB523">
        <f>IF(VLOOKUP($A523,'Full dataset'!$A$4:$IX$190,BB$1,FALSE)&gt;0,VLOOKUP($A523,'Full dataset'!$A$4:$IX$190,BB$1,FALSE),AU523)</f>
        <v>9999</v>
      </c>
      <c r="BC523">
        <f>MAX(VLOOKUP($A523,'Full dataset'!$A$4:$IX$190,BC$1,FALSE),AY523)</f>
        <v>0</v>
      </c>
      <c r="BD523">
        <f>MAX(VLOOKUP($A523,'Full dataset'!$A$4:$IX$190,BD$1,FALSE),AX523)</f>
        <v>0</v>
      </c>
      <c r="BE523">
        <f t="shared" si="51"/>
        <v>0</v>
      </c>
      <c r="BF523">
        <f t="shared" si="52"/>
        <v>0</v>
      </c>
      <c r="BG523">
        <f t="shared" si="53"/>
        <v>0</v>
      </c>
      <c r="BH523">
        <f t="shared" si="48"/>
        <v>0</v>
      </c>
      <c r="BI523">
        <f t="shared" si="49"/>
        <v>0</v>
      </c>
      <c r="BO523">
        <f>IF(BF523=1,VLOOKUP($A523,'Full dataset'!$A$4:$IE$190,2007+BO$1-$C523,FALSE),0)</f>
        <v>0</v>
      </c>
      <c r="BP523">
        <f>IF(BF523=1,VLOOKUP($A523,'Full dataset'!$A$4:$IE$190,2007+BP$1-$C523,FALSE),0)</f>
        <v>0</v>
      </c>
      <c r="BQ523">
        <f>IF(BF523=1,VLOOKUP($A523,'Full dataset'!$A$4:$IE$190,2007+BQ$1-$C523,FALSE),0)</f>
        <v>0</v>
      </c>
      <c r="BR523">
        <f>IF($BG523=1,VLOOKUP($A523,'Full dataset'!$A$4:$IE$190,BR$1-2007+$C523,FALSE),0)</f>
        <v>0</v>
      </c>
      <c r="BS523">
        <f>IF($BG523=1,VLOOKUP($A523,'Full dataset'!$A$4:$IE$190,BS$1-2007+$C523,FALSE),0)</f>
        <v>0</v>
      </c>
      <c r="BT523">
        <f>IF($BG523=1,VLOOKUP($A523,'Full dataset'!$A$4:$IE$190,BT$1-2007+$C523,FALSE),0)</f>
        <v>0</v>
      </c>
      <c r="BU523">
        <f>IF($BG523=1,VLOOKUP($A523,'Full dataset'!$A$4:$IE$190,BU$1-2007+$C523,FALSE),0)</f>
        <v>0</v>
      </c>
      <c r="BV523">
        <f>IF($BG523=1,VLOOKUP($A523,'Full dataset'!$A$4:$IE$190,BV$1-2007+$C523,FALSE),0)</f>
        <v>0</v>
      </c>
      <c r="BW523">
        <f>IF($BG523=1,VLOOKUP($A523,'Full dataset'!$A$4:$IE$190,BW$1-2007+$C523,FALSE),0)</f>
        <v>0</v>
      </c>
      <c r="BX523">
        <f>IF($BG523=1,VLOOKUP($A523,'Full dataset'!$A$4:$IE$190,BX$1-2007+$C523,FALSE),0)</f>
        <v>0</v>
      </c>
    </row>
    <row r="524" spans="1:76" x14ac:dyDescent="0.25">
      <c r="A524">
        <v>151</v>
      </c>
      <c r="B524" t="s">
        <v>194</v>
      </c>
      <c r="C524">
        <v>2009</v>
      </c>
      <c r="D524" t="s">
        <v>587</v>
      </c>
      <c r="E524">
        <f t="shared" si="50"/>
        <v>0</v>
      </c>
      <c r="U524">
        <v>0</v>
      </c>
      <c r="V524" t="s">
        <v>726</v>
      </c>
      <c r="W524" t="s">
        <v>726</v>
      </c>
      <c r="X524" t="s">
        <v>726</v>
      </c>
      <c r="Y524">
        <v>0</v>
      </c>
      <c r="Z524" t="s">
        <v>726</v>
      </c>
      <c r="AA524" t="s">
        <v>726</v>
      </c>
      <c r="AB524" t="s">
        <v>726</v>
      </c>
      <c r="AC524">
        <f>VLOOKUP(A524,'Full dataset'!$A$4:$IE$190,2033-C524,FALSE)</f>
        <v>0</v>
      </c>
      <c r="AD524" t="str">
        <f>VLOOKUP(A524,'Full dataset'!$A$4:$IE$190,2041-C524,FALSE)</f>
        <v>.</v>
      </c>
      <c r="AE524">
        <f>VLOOKUP(A524,'Full dataset'!$A$4:$IE$190,2050-C524,FALSE)</f>
        <v>0</v>
      </c>
      <c r="AF524">
        <v>0</v>
      </c>
      <c r="AG524" t="str">
        <f>VLOOKUP($A524,'Full dataset'!$A$4:$IE$190,2007+AG$1-$C524,FALSE)</f>
        <v>.</v>
      </c>
      <c r="AH524" t="str">
        <f>VLOOKUP($A524,'Full dataset'!$A$4:$IE$190,2007+AH$1-$C524,FALSE)</f>
        <v>.</v>
      </c>
      <c r="AI524" t="str">
        <f>VLOOKUP($A524,'Full dataset'!$A$4:$IE$190,2007+AI$1-$C524,FALSE)</f>
        <v>.</v>
      </c>
      <c r="AJ524" t="str">
        <f>VLOOKUP($A524,'Full dataset'!$A$4:$IE$190,2007+AJ$1-$C524,FALSE)</f>
        <v>.</v>
      </c>
      <c r="AK524" t="str">
        <f>VLOOKUP($A524,'Full dataset'!$A$4:$IE$190,2007+AK$1-$C524,FALSE)</f>
        <v>.</v>
      </c>
      <c r="AL524" t="str">
        <f>VLOOKUP($A524,'Full dataset'!$A$4:$IE$190,2007+AL$1-$C524,FALSE)</f>
        <v>.</v>
      </c>
      <c r="AM524" t="str">
        <f>VLOOKUP($A524,'Full dataset'!$A$4:$IE$190,2007+AM$1-$C524,FALSE)</f>
        <v>.</v>
      </c>
      <c r="AN524" t="str">
        <f>VLOOKUP($A524,'Full dataset'!$A$4:$IE$190,2007+AN$1-$C524,FALSE)</f>
        <v>.</v>
      </c>
      <c r="AO524" t="str">
        <f>VLOOKUP($A524,'Full dataset'!$A$4:$IE$190,2007+AO$1-$C524,FALSE)</f>
        <v>.</v>
      </c>
      <c r="AP524" t="s">
        <v>726</v>
      </c>
      <c r="AQ524" t="s">
        <v>726</v>
      </c>
      <c r="AR524" t="s">
        <v>726</v>
      </c>
      <c r="AS524" t="s">
        <v>726</v>
      </c>
      <c r="AT524" t="s">
        <v>726</v>
      </c>
      <c r="AU524">
        <f>VLOOKUP(A524,'Full dataset'!$A$4:$II$190,$AU$1,FALSE)</f>
        <v>9999</v>
      </c>
      <c r="AW524" t="str">
        <f>VLOOKUP(A524,'Full dataset'!$A$5:$IM$190,247,FALSE)</f>
        <v>.</v>
      </c>
      <c r="AX524" t="str">
        <f>VLOOKUP(A524,'Full dataset'!$A$4:$II$190,242,FALSE)</f>
        <v>.</v>
      </c>
      <c r="AY524" t="str">
        <f>VLOOKUP(A524,'Full dataset'!$A$5:$IM$190,246,FALSE)</f>
        <v>.</v>
      </c>
      <c r="AZ524">
        <v>9999</v>
      </c>
      <c r="BA524">
        <f>MAX(VLOOKUP($A524,'Full dataset'!$A$4:$IX$190,BA$1,FALSE),AW524)</f>
        <v>0</v>
      </c>
      <c r="BB524">
        <f>IF(VLOOKUP($A524,'Full dataset'!$A$4:$IX$190,BB$1,FALSE)&gt;0,VLOOKUP($A524,'Full dataset'!$A$4:$IX$190,BB$1,FALSE),AU524)</f>
        <v>9999</v>
      </c>
      <c r="BC524">
        <f>MAX(VLOOKUP($A524,'Full dataset'!$A$4:$IX$190,BC$1,FALSE),AY524)</f>
        <v>0</v>
      </c>
      <c r="BD524">
        <f>MAX(VLOOKUP($A524,'Full dataset'!$A$4:$IX$190,BD$1,FALSE),AX524)</f>
        <v>0</v>
      </c>
      <c r="BE524">
        <f t="shared" si="51"/>
        <v>0</v>
      </c>
      <c r="BF524">
        <f t="shared" si="52"/>
        <v>0</v>
      </c>
      <c r="BG524">
        <f t="shared" si="53"/>
        <v>0</v>
      </c>
      <c r="BH524">
        <f t="shared" si="48"/>
        <v>0</v>
      </c>
      <c r="BI524">
        <f t="shared" si="49"/>
        <v>0</v>
      </c>
      <c r="BO524">
        <f>IF(BF524=1,VLOOKUP($A524,'Full dataset'!$A$4:$IE$190,2007+BO$1-$C524,FALSE),0)</f>
        <v>0</v>
      </c>
      <c r="BP524">
        <f>IF(BF524=1,VLOOKUP($A524,'Full dataset'!$A$4:$IE$190,2007+BP$1-$C524,FALSE),0)</f>
        <v>0</v>
      </c>
      <c r="BQ524">
        <f>IF(BF524=1,VLOOKUP($A524,'Full dataset'!$A$4:$IE$190,2007+BQ$1-$C524,FALSE),0)</f>
        <v>0</v>
      </c>
      <c r="BR524">
        <f>IF($BG524=1,VLOOKUP($A524,'Full dataset'!$A$4:$IE$190,BR$1-2007+$C524,FALSE),0)</f>
        <v>0</v>
      </c>
      <c r="BS524">
        <f>IF($BG524=1,VLOOKUP($A524,'Full dataset'!$A$4:$IE$190,BS$1-2007+$C524,FALSE),0)</f>
        <v>0</v>
      </c>
      <c r="BT524">
        <f>IF($BG524=1,VLOOKUP($A524,'Full dataset'!$A$4:$IE$190,BT$1-2007+$C524,FALSE),0)</f>
        <v>0</v>
      </c>
      <c r="BU524">
        <f>IF($BG524=1,VLOOKUP($A524,'Full dataset'!$A$4:$IE$190,BU$1-2007+$C524,FALSE),0)</f>
        <v>0</v>
      </c>
      <c r="BV524">
        <f>IF($BG524=1,VLOOKUP($A524,'Full dataset'!$A$4:$IE$190,BV$1-2007+$C524,FALSE),0)</f>
        <v>0</v>
      </c>
      <c r="BW524">
        <f>IF($BG524=1,VLOOKUP($A524,'Full dataset'!$A$4:$IE$190,BW$1-2007+$C524,FALSE),0)</f>
        <v>0</v>
      </c>
      <c r="BX524">
        <f>IF($BG524=1,VLOOKUP($A524,'Full dataset'!$A$4:$IE$190,BX$1-2007+$C524,FALSE),0)</f>
        <v>0</v>
      </c>
    </row>
    <row r="525" spans="1:76" x14ac:dyDescent="0.25">
      <c r="A525">
        <v>152</v>
      </c>
      <c r="B525" t="s">
        <v>195</v>
      </c>
      <c r="C525">
        <v>2009</v>
      </c>
      <c r="D525" t="s">
        <v>591</v>
      </c>
      <c r="E525">
        <f t="shared" si="50"/>
        <v>1</v>
      </c>
      <c r="S525">
        <v>7372</v>
      </c>
      <c r="T525">
        <v>511210</v>
      </c>
      <c r="U525">
        <v>0</v>
      </c>
      <c r="V525" t="s">
        <v>726</v>
      </c>
      <c r="W525" t="s">
        <v>726</v>
      </c>
      <c r="X525" t="s">
        <v>726</v>
      </c>
      <c r="Y525">
        <v>0</v>
      </c>
      <c r="Z525" t="s">
        <v>726</v>
      </c>
      <c r="AA525" t="s">
        <v>726</v>
      </c>
      <c r="AB525" t="s">
        <v>726</v>
      </c>
      <c r="AC525">
        <f>VLOOKUP(A525,'Full dataset'!$A$4:$IE$190,2033-C525,FALSE)</f>
        <v>0</v>
      </c>
      <c r="AD525" t="str">
        <f>VLOOKUP(A525,'Full dataset'!$A$4:$IE$190,2041-C525,FALSE)</f>
        <v>.</v>
      </c>
      <c r="AE525">
        <f>VLOOKUP(A525,'Full dataset'!$A$4:$IE$190,2050-C525,FALSE)</f>
        <v>0</v>
      </c>
      <c r="AF525">
        <v>0</v>
      </c>
      <c r="AG525">
        <f>VLOOKUP($A525,'Full dataset'!$A$4:$IE$190,2007+AG$1-$C525,FALSE)</f>
        <v>-149.87100000000001</v>
      </c>
      <c r="AH525">
        <f>VLOOKUP($A525,'Full dataset'!$A$4:$IE$190,2007+AH$1-$C525,FALSE)</f>
        <v>1410.587</v>
      </c>
      <c r="AI525">
        <f>VLOOKUP($A525,'Full dataset'!$A$4:$IE$190,2007+AI$1-$C525,FALSE)</f>
        <v>852.63199999999995</v>
      </c>
      <c r="AJ525" t="str">
        <f>VLOOKUP($A525,'Full dataset'!$A$4:$IE$190,2007+AJ$1-$C525,FALSE)</f>
        <v>.</v>
      </c>
      <c r="AK525" t="str">
        <f>VLOOKUP($A525,'Full dataset'!$A$4:$IE$190,2007+AK$1-$C525,FALSE)</f>
        <v>.</v>
      </c>
      <c r="AL525" t="str">
        <f>VLOOKUP($A525,'Full dataset'!$A$4:$IE$190,2007+AL$1-$C525,FALSE)</f>
        <v>.</v>
      </c>
      <c r="AM525" t="str">
        <f>VLOOKUP($A525,'Full dataset'!$A$4:$IE$190,2007+AM$1-$C525,FALSE)</f>
        <v>.</v>
      </c>
      <c r="AN525" t="str">
        <f>VLOOKUP($A525,'Full dataset'!$A$4:$IE$190,2007+AN$1-$C525,FALSE)</f>
        <v>.</v>
      </c>
      <c r="AO525" t="str">
        <f>VLOOKUP($A525,'Full dataset'!$A$4:$IE$190,2007+AO$1-$C525,FALSE)</f>
        <v>.</v>
      </c>
      <c r="AP525" t="s">
        <v>726</v>
      </c>
      <c r="AQ525" t="s">
        <v>726</v>
      </c>
      <c r="AR525" t="s">
        <v>726</v>
      </c>
      <c r="AS525" t="s">
        <v>726</v>
      </c>
      <c r="AT525" t="s">
        <v>726</v>
      </c>
      <c r="AU525">
        <f>VLOOKUP(A525,'Full dataset'!$A$4:$II$190,$AU$1,FALSE)</f>
        <v>9999</v>
      </c>
      <c r="AW525" t="str">
        <f>VLOOKUP(A525,'Full dataset'!$A$5:$IM$190,247,FALSE)</f>
        <v>.</v>
      </c>
      <c r="AX525" t="str">
        <f>VLOOKUP(A525,'Full dataset'!$A$4:$II$190,242,FALSE)</f>
        <v>.</v>
      </c>
      <c r="AY525" t="str">
        <f>VLOOKUP(A525,'Full dataset'!$A$5:$IM$190,246,FALSE)</f>
        <v>.</v>
      </c>
      <c r="AZ525">
        <v>9999</v>
      </c>
      <c r="BA525">
        <f>MAX(VLOOKUP($A525,'Full dataset'!$A$4:$IX$190,BA$1,FALSE),AW525)</f>
        <v>0</v>
      </c>
      <c r="BB525">
        <f>IF(VLOOKUP($A525,'Full dataset'!$A$4:$IX$190,BB$1,FALSE)&gt;0,VLOOKUP($A525,'Full dataset'!$A$4:$IX$190,BB$1,FALSE),AU525)</f>
        <v>9999</v>
      </c>
      <c r="BC525">
        <f>MAX(VLOOKUP($A525,'Full dataset'!$A$4:$IX$190,BC$1,FALSE),AY525)</f>
        <v>0</v>
      </c>
      <c r="BD525">
        <f>MAX(VLOOKUP($A525,'Full dataset'!$A$4:$IX$190,BD$1,FALSE),AX525)</f>
        <v>0</v>
      </c>
      <c r="BE525">
        <f t="shared" si="51"/>
        <v>0</v>
      </c>
      <c r="BF525">
        <f t="shared" si="52"/>
        <v>0</v>
      </c>
      <c r="BG525">
        <f t="shared" si="53"/>
        <v>0</v>
      </c>
      <c r="BH525">
        <f t="shared" si="48"/>
        <v>0</v>
      </c>
      <c r="BI525">
        <f t="shared" si="49"/>
        <v>0</v>
      </c>
      <c r="BO525">
        <f>IF(BF525=1,VLOOKUP($A525,'Full dataset'!$A$4:$IE$190,2007+BO$1-$C525,FALSE),0)</f>
        <v>0</v>
      </c>
      <c r="BP525">
        <f>IF(BF525=1,VLOOKUP($A525,'Full dataset'!$A$4:$IE$190,2007+BP$1-$C525,FALSE),0)</f>
        <v>0</v>
      </c>
      <c r="BQ525">
        <f>IF(BF525=1,VLOOKUP($A525,'Full dataset'!$A$4:$IE$190,2007+BQ$1-$C525,FALSE),0)</f>
        <v>0</v>
      </c>
      <c r="BR525">
        <f>IF($BG525=1,VLOOKUP($A525,'Full dataset'!$A$4:$IE$190,BR$1-2007+$C525,FALSE),0)</f>
        <v>0</v>
      </c>
      <c r="BS525">
        <f>IF($BG525=1,VLOOKUP($A525,'Full dataset'!$A$4:$IE$190,BS$1-2007+$C525,FALSE),0)</f>
        <v>0</v>
      </c>
      <c r="BT525">
        <f>IF($BG525=1,VLOOKUP($A525,'Full dataset'!$A$4:$IE$190,BT$1-2007+$C525,FALSE),0)</f>
        <v>0</v>
      </c>
      <c r="BU525">
        <f>IF($BG525=1,VLOOKUP($A525,'Full dataset'!$A$4:$IE$190,BU$1-2007+$C525,FALSE),0)</f>
        <v>0</v>
      </c>
      <c r="BV525">
        <f>IF($BG525=1,VLOOKUP($A525,'Full dataset'!$A$4:$IE$190,BV$1-2007+$C525,FALSE),0)</f>
        <v>0</v>
      </c>
      <c r="BW525">
        <f>IF($BG525=1,VLOOKUP($A525,'Full dataset'!$A$4:$IE$190,BW$1-2007+$C525,FALSE),0)</f>
        <v>0</v>
      </c>
      <c r="BX525">
        <f>IF($BG525=1,VLOOKUP($A525,'Full dataset'!$A$4:$IE$190,BX$1-2007+$C525,FALSE),0)</f>
        <v>0</v>
      </c>
    </row>
    <row r="526" spans="1:76" x14ac:dyDescent="0.25">
      <c r="A526">
        <v>153</v>
      </c>
      <c r="B526" t="s">
        <v>196</v>
      </c>
      <c r="C526">
        <v>2009</v>
      </c>
      <c r="D526" t="s">
        <v>582</v>
      </c>
      <c r="E526">
        <f t="shared" si="50"/>
        <v>0</v>
      </c>
      <c r="U526">
        <v>0</v>
      </c>
      <c r="V526" t="s">
        <v>726</v>
      </c>
      <c r="W526" t="s">
        <v>726</v>
      </c>
      <c r="X526" t="s">
        <v>726</v>
      </c>
      <c r="Y526">
        <v>0</v>
      </c>
      <c r="Z526" t="s">
        <v>726</v>
      </c>
      <c r="AA526" t="s">
        <v>726</v>
      </c>
      <c r="AB526" t="s">
        <v>726</v>
      </c>
      <c r="AC526">
        <f>VLOOKUP(A526,'Full dataset'!$A$4:$IE$190,2033-C526,FALSE)</f>
        <v>0</v>
      </c>
      <c r="AD526" t="str">
        <f>VLOOKUP(A526,'Full dataset'!$A$4:$IE$190,2041-C526,FALSE)</f>
        <v>.</v>
      </c>
      <c r="AE526">
        <f>VLOOKUP(A526,'Full dataset'!$A$4:$IE$190,2050-C526,FALSE)</f>
        <v>0</v>
      </c>
      <c r="AF526">
        <v>0</v>
      </c>
      <c r="AG526" t="str">
        <f>VLOOKUP($A526,'Full dataset'!$A$4:$IE$190,2007+AG$1-$C526,FALSE)</f>
        <v>.</v>
      </c>
      <c r="AH526" t="str">
        <f>VLOOKUP($A526,'Full dataset'!$A$4:$IE$190,2007+AH$1-$C526,FALSE)</f>
        <v>.</v>
      </c>
      <c r="AI526" t="str">
        <f>VLOOKUP($A526,'Full dataset'!$A$4:$IE$190,2007+AI$1-$C526,FALSE)</f>
        <v>.</v>
      </c>
      <c r="AJ526" t="str">
        <f>VLOOKUP($A526,'Full dataset'!$A$4:$IE$190,2007+AJ$1-$C526,FALSE)</f>
        <v>.</v>
      </c>
      <c r="AK526" t="str">
        <f>VLOOKUP($A526,'Full dataset'!$A$4:$IE$190,2007+AK$1-$C526,FALSE)</f>
        <v>.</v>
      </c>
      <c r="AL526" t="str">
        <f>VLOOKUP($A526,'Full dataset'!$A$4:$IE$190,2007+AL$1-$C526,FALSE)</f>
        <v>.</v>
      </c>
      <c r="AM526" t="str">
        <f>VLOOKUP($A526,'Full dataset'!$A$4:$IE$190,2007+AM$1-$C526,FALSE)</f>
        <v>.</v>
      </c>
      <c r="AN526" t="str">
        <f>VLOOKUP($A526,'Full dataset'!$A$4:$IE$190,2007+AN$1-$C526,FALSE)</f>
        <v>.</v>
      </c>
      <c r="AO526" t="str">
        <f>VLOOKUP($A526,'Full dataset'!$A$4:$IE$190,2007+AO$1-$C526,FALSE)</f>
        <v>.</v>
      </c>
      <c r="AP526" t="s">
        <v>726</v>
      </c>
      <c r="AQ526" t="s">
        <v>726</v>
      </c>
      <c r="AR526" t="s">
        <v>726</v>
      </c>
      <c r="AS526" t="s">
        <v>726</v>
      </c>
      <c r="AT526" t="s">
        <v>726</v>
      </c>
      <c r="AU526">
        <f>VLOOKUP(A526,'Full dataset'!$A$4:$II$190,$AU$1,FALSE)</f>
        <v>9999</v>
      </c>
      <c r="AW526" t="str">
        <f>VLOOKUP(A526,'Full dataset'!$A$5:$IM$190,247,FALSE)</f>
        <v>.</v>
      </c>
      <c r="AX526" t="str">
        <f>VLOOKUP(A526,'Full dataset'!$A$4:$II$190,242,FALSE)</f>
        <v>.</v>
      </c>
      <c r="AY526" t="str">
        <f>VLOOKUP(A526,'Full dataset'!$A$5:$IM$190,246,FALSE)</f>
        <v>.</v>
      </c>
      <c r="AZ526">
        <v>9999</v>
      </c>
      <c r="BA526">
        <f>MAX(VLOOKUP($A526,'Full dataset'!$A$4:$IX$190,BA$1,FALSE),AW526)</f>
        <v>0</v>
      </c>
      <c r="BB526">
        <f>IF(VLOOKUP($A526,'Full dataset'!$A$4:$IX$190,BB$1,FALSE)&gt;0,VLOOKUP($A526,'Full dataset'!$A$4:$IX$190,BB$1,FALSE),AU526)</f>
        <v>9999</v>
      </c>
      <c r="BC526">
        <f>MAX(VLOOKUP($A526,'Full dataset'!$A$4:$IX$190,BC$1,FALSE),AY526)</f>
        <v>0</v>
      </c>
      <c r="BD526">
        <f>MAX(VLOOKUP($A526,'Full dataset'!$A$4:$IX$190,BD$1,FALSE),AX526)</f>
        <v>0</v>
      </c>
      <c r="BE526">
        <f t="shared" si="51"/>
        <v>0</v>
      </c>
      <c r="BF526">
        <f t="shared" si="52"/>
        <v>0</v>
      </c>
      <c r="BG526">
        <f t="shared" si="53"/>
        <v>0</v>
      </c>
      <c r="BH526">
        <f t="shared" si="48"/>
        <v>0</v>
      </c>
      <c r="BI526">
        <f t="shared" si="49"/>
        <v>0</v>
      </c>
      <c r="BO526">
        <f>IF(BF526=1,VLOOKUP($A526,'Full dataset'!$A$4:$IE$190,2007+BO$1-$C526,FALSE),0)</f>
        <v>0</v>
      </c>
      <c r="BP526">
        <f>IF(BF526=1,VLOOKUP($A526,'Full dataset'!$A$4:$IE$190,2007+BP$1-$C526,FALSE),0)</f>
        <v>0</v>
      </c>
      <c r="BQ526">
        <f>IF(BF526=1,VLOOKUP($A526,'Full dataset'!$A$4:$IE$190,2007+BQ$1-$C526,FALSE),0)</f>
        <v>0</v>
      </c>
      <c r="BR526">
        <f>IF($BG526=1,VLOOKUP($A526,'Full dataset'!$A$4:$IE$190,BR$1-2007+$C526,FALSE),0)</f>
        <v>0</v>
      </c>
      <c r="BS526">
        <f>IF($BG526=1,VLOOKUP($A526,'Full dataset'!$A$4:$IE$190,BS$1-2007+$C526,FALSE),0)</f>
        <v>0</v>
      </c>
      <c r="BT526">
        <f>IF($BG526=1,VLOOKUP($A526,'Full dataset'!$A$4:$IE$190,BT$1-2007+$C526,FALSE),0)</f>
        <v>0</v>
      </c>
      <c r="BU526">
        <f>IF($BG526=1,VLOOKUP($A526,'Full dataset'!$A$4:$IE$190,BU$1-2007+$C526,FALSE),0)</f>
        <v>0</v>
      </c>
      <c r="BV526">
        <f>IF($BG526=1,VLOOKUP($A526,'Full dataset'!$A$4:$IE$190,BV$1-2007+$C526,FALSE),0)</f>
        <v>0</v>
      </c>
      <c r="BW526">
        <f>IF($BG526=1,VLOOKUP($A526,'Full dataset'!$A$4:$IE$190,BW$1-2007+$C526,FALSE),0)</f>
        <v>0</v>
      </c>
      <c r="BX526">
        <f>IF($BG526=1,VLOOKUP($A526,'Full dataset'!$A$4:$IE$190,BX$1-2007+$C526,FALSE),0)</f>
        <v>0</v>
      </c>
    </row>
    <row r="527" spans="1:76" x14ac:dyDescent="0.25">
      <c r="A527">
        <v>154</v>
      </c>
      <c r="B527" t="s">
        <v>197</v>
      </c>
      <c r="C527">
        <v>2009</v>
      </c>
      <c r="D527" t="s">
        <v>582</v>
      </c>
      <c r="E527">
        <f t="shared" si="50"/>
        <v>0</v>
      </c>
      <c r="U527">
        <v>0</v>
      </c>
      <c r="V527" t="s">
        <v>726</v>
      </c>
      <c r="W527" t="s">
        <v>726</v>
      </c>
      <c r="X527" t="s">
        <v>726</v>
      </c>
      <c r="Y527">
        <v>0</v>
      </c>
      <c r="Z527" t="s">
        <v>726</v>
      </c>
      <c r="AA527" t="s">
        <v>726</v>
      </c>
      <c r="AB527" t="s">
        <v>726</v>
      </c>
      <c r="AC527">
        <f>VLOOKUP(A527,'Full dataset'!$A$4:$IE$190,2033-C527,FALSE)</f>
        <v>0</v>
      </c>
      <c r="AD527" t="str">
        <f>VLOOKUP(A527,'Full dataset'!$A$4:$IE$190,2041-C527,FALSE)</f>
        <v>.</v>
      </c>
      <c r="AE527">
        <f>VLOOKUP(A527,'Full dataset'!$A$4:$IE$190,2050-C527,FALSE)</f>
        <v>0</v>
      </c>
      <c r="AF527">
        <v>0</v>
      </c>
      <c r="AG527" t="str">
        <f>VLOOKUP($A527,'Full dataset'!$A$4:$IE$190,2007+AG$1-$C527,FALSE)</f>
        <v>.</v>
      </c>
      <c r="AH527" t="str">
        <f>VLOOKUP($A527,'Full dataset'!$A$4:$IE$190,2007+AH$1-$C527,FALSE)</f>
        <v>.</v>
      </c>
      <c r="AI527" t="str">
        <f>VLOOKUP($A527,'Full dataset'!$A$4:$IE$190,2007+AI$1-$C527,FALSE)</f>
        <v>.</v>
      </c>
      <c r="AJ527" t="str">
        <f>VLOOKUP($A527,'Full dataset'!$A$4:$IE$190,2007+AJ$1-$C527,FALSE)</f>
        <v>.</v>
      </c>
      <c r="AK527" t="str">
        <f>VLOOKUP($A527,'Full dataset'!$A$4:$IE$190,2007+AK$1-$C527,FALSE)</f>
        <v>.</v>
      </c>
      <c r="AL527" t="str">
        <f>VLOOKUP($A527,'Full dataset'!$A$4:$IE$190,2007+AL$1-$C527,FALSE)</f>
        <v>.</v>
      </c>
      <c r="AM527" t="str">
        <f>VLOOKUP($A527,'Full dataset'!$A$4:$IE$190,2007+AM$1-$C527,FALSE)</f>
        <v>.</v>
      </c>
      <c r="AN527" t="str">
        <f>VLOOKUP($A527,'Full dataset'!$A$4:$IE$190,2007+AN$1-$C527,FALSE)</f>
        <v>.</v>
      </c>
      <c r="AO527" t="str">
        <f>VLOOKUP($A527,'Full dataset'!$A$4:$IE$190,2007+AO$1-$C527,FALSE)</f>
        <v>.</v>
      </c>
      <c r="AP527" t="s">
        <v>726</v>
      </c>
      <c r="AQ527" t="s">
        <v>726</v>
      </c>
      <c r="AR527" t="s">
        <v>726</v>
      </c>
      <c r="AS527" t="s">
        <v>726</v>
      </c>
      <c r="AT527" t="s">
        <v>726</v>
      </c>
      <c r="AU527">
        <f>VLOOKUP(A527,'Full dataset'!$A$4:$II$190,$AU$1,FALSE)</f>
        <v>9999</v>
      </c>
      <c r="AW527" t="str">
        <f>VLOOKUP(A527,'Full dataset'!$A$5:$IM$190,247,FALSE)</f>
        <v>.</v>
      </c>
      <c r="AX527" t="str">
        <f>VLOOKUP(A527,'Full dataset'!$A$4:$II$190,242,FALSE)</f>
        <v>.</v>
      </c>
      <c r="AY527" t="str">
        <f>VLOOKUP(A527,'Full dataset'!$A$5:$IM$190,246,FALSE)</f>
        <v>.</v>
      </c>
      <c r="AZ527">
        <v>9999</v>
      </c>
      <c r="BA527">
        <f>MAX(VLOOKUP($A527,'Full dataset'!$A$4:$IX$190,BA$1,FALSE),AW527)</f>
        <v>0</v>
      </c>
      <c r="BB527">
        <f>IF(VLOOKUP($A527,'Full dataset'!$A$4:$IX$190,BB$1,FALSE)&gt;0,VLOOKUP($A527,'Full dataset'!$A$4:$IX$190,BB$1,FALSE),AU527)</f>
        <v>9999</v>
      </c>
      <c r="BC527">
        <f>MAX(VLOOKUP($A527,'Full dataset'!$A$4:$IX$190,BC$1,FALSE),AY527)</f>
        <v>0</v>
      </c>
      <c r="BD527">
        <f>MAX(VLOOKUP($A527,'Full dataset'!$A$4:$IX$190,BD$1,FALSE),AX527)</f>
        <v>0</v>
      </c>
      <c r="BE527">
        <f t="shared" si="51"/>
        <v>0</v>
      </c>
      <c r="BF527">
        <f t="shared" si="52"/>
        <v>0</v>
      </c>
      <c r="BG527">
        <f t="shared" si="53"/>
        <v>0</v>
      </c>
      <c r="BH527">
        <f t="shared" si="48"/>
        <v>0</v>
      </c>
      <c r="BI527">
        <f t="shared" si="49"/>
        <v>0</v>
      </c>
      <c r="BO527">
        <f>IF(BF527=1,VLOOKUP($A527,'Full dataset'!$A$4:$IE$190,2007+BO$1-$C527,FALSE),0)</f>
        <v>0</v>
      </c>
      <c r="BP527">
        <f>IF(BF527=1,VLOOKUP($A527,'Full dataset'!$A$4:$IE$190,2007+BP$1-$C527,FALSE),0)</f>
        <v>0</v>
      </c>
      <c r="BQ527">
        <f>IF(BF527=1,VLOOKUP($A527,'Full dataset'!$A$4:$IE$190,2007+BQ$1-$C527,FALSE),0)</f>
        <v>0</v>
      </c>
      <c r="BR527">
        <f>IF($BG527=1,VLOOKUP($A527,'Full dataset'!$A$4:$IE$190,BR$1-2007+$C527,FALSE),0)</f>
        <v>0</v>
      </c>
      <c r="BS527">
        <f>IF($BG527=1,VLOOKUP($A527,'Full dataset'!$A$4:$IE$190,BS$1-2007+$C527,FALSE),0)</f>
        <v>0</v>
      </c>
      <c r="BT527">
        <f>IF($BG527=1,VLOOKUP($A527,'Full dataset'!$A$4:$IE$190,BT$1-2007+$C527,FALSE),0)</f>
        <v>0</v>
      </c>
      <c r="BU527">
        <f>IF($BG527=1,VLOOKUP($A527,'Full dataset'!$A$4:$IE$190,BU$1-2007+$C527,FALSE),0)</f>
        <v>0</v>
      </c>
      <c r="BV527">
        <f>IF($BG527=1,VLOOKUP($A527,'Full dataset'!$A$4:$IE$190,BV$1-2007+$C527,FALSE),0)</f>
        <v>0</v>
      </c>
      <c r="BW527">
        <f>IF($BG527=1,VLOOKUP($A527,'Full dataset'!$A$4:$IE$190,BW$1-2007+$C527,FALSE),0)</f>
        <v>0</v>
      </c>
      <c r="BX527">
        <f>IF($BG527=1,VLOOKUP($A527,'Full dataset'!$A$4:$IE$190,BX$1-2007+$C527,FALSE),0)</f>
        <v>0</v>
      </c>
    </row>
    <row r="528" spans="1:76" x14ac:dyDescent="0.25">
      <c r="A528">
        <v>155</v>
      </c>
      <c r="B528" t="s">
        <v>198</v>
      </c>
      <c r="C528">
        <v>2009</v>
      </c>
      <c r="D528" t="s">
        <v>582</v>
      </c>
      <c r="E528">
        <f t="shared" si="50"/>
        <v>0</v>
      </c>
      <c r="U528">
        <v>0</v>
      </c>
      <c r="V528" t="s">
        <v>726</v>
      </c>
      <c r="W528" t="s">
        <v>726</v>
      </c>
      <c r="X528" t="s">
        <v>726</v>
      </c>
      <c r="Y528">
        <v>0</v>
      </c>
      <c r="Z528" t="s">
        <v>726</v>
      </c>
      <c r="AA528" t="s">
        <v>726</v>
      </c>
      <c r="AB528" t="s">
        <v>726</v>
      </c>
      <c r="AC528">
        <f>VLOOKUP(A528,'Full dataset'!$A$4:$IE$190,2033-C528,FALSE)</f>
        <v>0</v>
      </c>
      <c r="AD528" t="str">
        <f>VLOOKUP(A528,'Full dataset'!$A$4:$IE$190,2041-C528,FALSE)</f>
        <v>.</v>
      </c>
      <c r="AE528">
        <f>VLOOKUP(A528,'Full dataset'!$A$4:$IE$190,2050-C528,FALSE)</f>
        <v>0</v>
      </c>
      <c r="AF528">
        <v>0</v>
      </c>
      <c r="AG528" t="str">
        <f>VLOOKUP($A528,'Full dataset'!$A$4:$IE$190,2007+AG$1-$C528,FALSE)</f>
        <v>.</v>
      </c>
      <c r="AH528" t="str">
        <f>VLOOKUP($A528,'Full dataset'!$A$4:$IE$190,2007+AH$1-$C528,FALSE)</f>
        <v>.</v>
      </c>
      <c r="AI528" t="str">
        <f>VLOOKUP($A528,'Full dataset'!$A$4:$IE$190,2007+AI$1-$C528,FALSE)</f>
        <v>.</v>
      </c>
      <c r="AJ528" t="str">
        <f>VLOOKUP($A528,'Full dataset'!$A$4:$IE$190,2007+AJ$1-$C528,FALSE)</f>
        <v>.</v>
      </c>
      <c r="AK528" t="str">
        <f>VLOOKUP($A528,'Full dataset'!$A$4:$IE$190,2007+AK$1-$C528,FALSE)</f>
        <v>.</v>
      </c>
      <c r="AL528" t="str">
        <f>VLOOKUP($A528,'Full dataset'!$A$4:$IE$190,2007+AL$1-$C528,FALSE)</f>
        <v>.</v>
      </c>
      <c r="AM528" t="str">
        <f>VLOOKUP($A528,'Full dataset'!$A$4:$IE$190,2007+AM$1-$C528,FALSE)</f>
        <v>.</v>
      </c>
      <c r="AN528" t="str">
        <f>VLOOKUP($A528,'Full dataset'!$A$4:$IE$190,2007+AN$1-$C528,FALSE)</f>
        <v>.</v>
      </c>
      <c r="AO528" t="str">
        <f>VLOOKUP($A528,'Full dataset'!$A$4:$IE$190,2007+AO$1-$C528,FALSE)</f>
        <v>.</v>
      </c>
      <c r="AP528" t="s">
        <v>726</v>
      </c>
      <c r="AQ528" t="s">
        <v>726</v>
      </c>
      <c r="AR528" t="s">
        <v>726</v>
      </c>
      <c r="AS528" t="s">
        <v>726</v>
      </c>
      <c r="AT528" t="s">
        <v>726</v>
      </c>
      <c r="AU528">
        <f>VLOOKUP(A528,'Full dataset'!$A$4:$II$190,$AU$1,FALSE)</f>
        <v>9999</v>
      </c>
      <c r="AW528" t="str">
        <f>VLOOKUP(A528,'Full dataset'!$A$5:$IM$190,247,FALSE)</f>
        <v>.</v>
      </c>
      <c r="AX528" t="str">
        <f>VLOOKUP(A528,'Full dataset'!$A$4:$II$190,242,FALSE)</f>
        <v>.</v>
      </c>
      <c r="AY528" t="str">
        <f>VLOOKUP(A528,'Full dataset'!$A$5:$IM$190,246,FALSE)</f>
        <v>.</v>
      </c>
      <c r="AZ528">
        <v>9999</v>
      </c>
      <c r="BA528">
        <f>MAX(VLOOKUP($A528,'Full dataset'!$A$4:$IX$190,BA$1,FALSE),AW528)</f>
        <v>0</v>
      </c>
      <c r="BB528">
        <f>IF(VLOOKUP($A528,'Full dataset'!$A$4:$IX$190,BB$1,FALSE)&gt;0,VLOOKUP($A528,'Full dataset'!$A$4:$IX$190,BB$1,FALSE),AU528)</f>
        <v>9999</v>
      </c>
      <c r="BC528">
        <f>MAX(VLOOKUP($A528,'Full dataset'!$A$4:$IX$190,BC$1,FALSE),AY528)</f>
        <v>0</v>
      </c>
      <c r="BD528">
        <f>MAX(VLOOKUP($A528,'Full dataset'!$A$4:$IX$190,BD$1,FALSE),AX528)</f>
        <v>0</v>
      </c>
      <c r="BE528">
        <f t="shared" si="51"/>
        <v>0</v>
      </c>
      <c r="BF528">
        <f t="shared" si="52"/>
        <v>0</v>
      </c>
      <c r="BG528">
        <f t="shared" si="53"/>
        <v>0</v>
      </c>
      <c r="BH528">
        <f t="shared" si="48"/>
        <v>0</v>
      </c>
      <c r="BI528">
        <f t="shared" si="49"/>
        <v>0</v>
      </c>
      <c r="BO528">
        <f>IF(BF528=1,VLOOKUP($A528,'Full dataset'!$A$4:$IE$190,2007+BO$1-$C528,FALSE),0)</f>
        <v>0</v>
      </c>
      <c r="BP528">
        <f>IF(BF528=1,VLOOKUP($A528,'Full dataset'!$A$4:$IE$190,2007+BP$1-$C528,FALSE),0)</f>
        <v>0</v>
      </c>
      <c r="BQ528">
        <f>IF(BF528=1,VLOOKUP($A528,'Full dataset'!$A$4:$IE$190,2007+BQ$1-$C528,FALSE),0)</f>
        <v>0</v>
      </c>
      <c r="BR528">
        <f>IF($BG528=1,VLOOKUP($A528,'Full dataset'!$A$4:$IE$190,BR$1-2007+$C528,FALSE),0)</f>
        <v>0</v>
      </c>
      <c r="BS528">
        <f>IF($BG528=1,VLOOKUP($A528,'Full dataset'!$A$4:$IE$190,BS$1-2007+$C528,FALSE),0)</f>
        <v>0</v>
      </c>
      <c r="BT528">
        <f>IF($BG528=1,VLOOKUP($A528,'Full dataset'!$A$4:$IE$190,BT$1-2007+$C528,FALSE),0)</f>
        <v>0</v>
      </c>
      <c r="BU528">
        <f>IF($BG528=1,VLOOKUP($A528,'Full dataset'!$A$4:$IE$190,BU$1-2007+$C528,FALSE),0)</f>
        <v>0</v>
      </c>
      <c r="BV528">
        <f>IF($BG528=1,VLOOKUP($A528,'Full dataset'!$A$4:$IE$190,BV$1-2007+$C528,FALSE),0)</f>
        <v>0</v>
      </c>
      <c r="BW528">
        <f>IF($BG528=1,VLOOKUP($A528,'Full dataset'!$A$4:$IE$190,BW$1-2007+$C528,FALSE),0)</f>
        <v>0</v>
      </c>
      <c r="BX528">
        <f>IF($BG528=1,VLOOKUP($A528,'Full dataset'!$A$4:$IE$190,BX$1-2007+$C528,FALSE),0)</f>
        <v>0</v>
      </c>
    </row>
    <row r="529" spans="1:76" x14ac:dyDescent="0.25">
      <c r="A529">
        <v>156</v>
      </c>
      <c r="B529" t="s">
        <v>199</v>
      </c>
      <c r="C529">
        <v>2009</v>
      </c>
      <c r="D529" t="s">
        <v>582</v>
      </c>
      <c r="E529">
        <f t="shared" si="50"/>
        <v>0</v>
      </c>
      <c r="S529">
        <v>6311</v>
      </c>
      <c r="T529">
        <v>524113</v>
      </c>
      <c r="U529">
        <v>0</v>
      </c>
      <c r="V529" t="s">
        <v>726</v>
      </c>
      <c r="W529" t="s">
        <v>726</v>
      </c>
      <c r="X529" t="s">
        <v>726</v>
      </c>
      <c r="Y529">
        <v>0</v>
      </c>
      <c r="Z529" t="s">
        <v>726</v>
      </c>
      <c r="AA529" t="s">
        <v>726</v>
      </c>
      <c r="AB529" t="s">
        <v>726</v>
      </c>
      <c r="AC529">
        <f>VLOOKUP(A529,'Full dataset'!$A$4:$IE$190,2033-C529,FALSE)</f>
        <v>0</v>
      </c>
      <c r="AD529" t="str">
        <f>VLOOKUP(A529,'Full dataset'!$A$4:$IE$190,2041-C529,FALSE)</f>
        <v>.</v>
      </c>
      <c r="AE529">
        <f>VLOOKUP(A529,'Full dataset'!$A$4:$IE$190,2050-C529,FALSE)</f>
        <v>0</v>
      </c>
      <c r="AF529">
        <v>0</v>
      </c>
      <c r="AG529" t="str">
        <f>VLOOKUP($A529,'Full dataset'!$A$4:$IE$190,2007+AG$1-$C529,FALSE)</f>
        <v>.</v>
      </c>
      <c r="AH529" t="str">
        <f>VLOOKUP($A529,'Full dataset'!$A$4:$IE$190,2007+AH$1-$C529,FALSE)</f>
        <v>.</v>
      </c>
      <c r="AI529" t="str">
        <f>VLOOKUP($A529,'Full dataset'!$A$4:$IE$190,2007+AI$1-$C529,FALSE)</f>
        <v>.</v>
      </c>
      <c r="AJ529" t="str">
        <f>VLOOKUP($A529,'Full dataset'!$A$4:$IE$190,2007+AJ$1-$C529,FALSE)</f>
        <v>.</v>
      </c>
      <c r="AK529" t="str">
        <f>VLOOKUP($A529,'Full dataset'!$A$4:$IE$190,2007+AK$1-$C529,FALSE)</f>
        <v>.</v>
      </c>
      <c r="AL529" t="str">
        <f>VLOOKUP($A529,'Full dataset'!$A$4:$IE$190,2007+AL$1-$C529,FALSE)</f>
        <v>.</v>
      </c>
      <c r="AM529" t="str">
        <f>VLOOKUP($A529,'Full dataset'!$A$4:$IE$190,2007+AM$1-$C529,FALSE)</f>
        <v>.</v>
      </c>
      <c r="AN529" t="str">
        <f>VLOOKUP($A529,'Full dataset'!$A$4:$IE$190,2007+AN$1-$C529,FALSE)</f>
        <v>.</v>
      </c>
      <c r="AO529" t="str">
        <f>VLOOKUP($A529,'Full dataset'!$A$4:$IE$190,2007+AO$1-$C529,FALSE)</f>
        <v>.</v>
      </c>
      <c r="AP529" t="s">
        <v>726</v>
      </c>
      <c r="AQ529" t="s">
        <v>726</v>
      </c>
      <c r="AR529" t="s">
        <v>726</v>
      </c>
      <c r="AS529" t="s">
        <v>726</v>
      </c>
      <c r="AT529" t="s">
        <v>726</v>
      </c>
      <c r="AU529">
        <f>VLOOKUP(A529,'Full dataset'!$A$4:$II$190,$AU$1,FALSE)</f>
        <v>9999</v>
      </c>
      <c r="AW529" t="str">
        <f>VLOOKUP(A529,'Full dataset'!$A$5:$IM$190,247,FALSE)</f>
        <v>.</v>
      </c>
      <c r="AX529" t="str">
        <f>VLOOKUP(A529,'Full dataset'!$A$4:$II$190,242,FALSE)</f>
        <v>.</v>
      </c>
      <c r="AY529" t="str">
        <f>VLOOKUP(A529,'Full dataset'!$A$5:$IM$190,246,FALSE)</f>
        <v>.</v>
      </c>
      <c r="AZ529">
        <v>9999</v>
      </c>
      <c r="BA529">
        <f>MAX(VLOOKUP($A529,'Full dataset'!$A$4:$IX$190,BA$1,FALSE),AW529)</f>
        <v>0</v>
      </c>
      <c r="BB529">
        <f>IF(VLOOKUP($A529,'Full dataset'!$A$4:$IX$190,BB$1,FALSE)&gt;0,VLOOKUP($A529,'Full dataset'!$A$4:$IX$190,BB$1,FALSE),AU529)</f>
        <v>9999</v>
      </c>
      <c r="BC529">
        <f>MAX(VLOOKUP($A529,'Full dataset'!$A$4:$IX$190,BC$1,FALSE),AY529)</f>
        <v>0</v>
      </c>
      <c r="BD529">
        <f>MAX(VLOOKUP($A529,'Full dataset'!$A$4:$IX$190,BD$1,FALSE),AX529)</f>
        <v>0</v>
      </c>
      <c r="BE529">
        <f t="shared" si="51"/>
        <v>0</v>
      </c>
      <c r="BF529">
        <f t="shared" si="52"/>
        <v>0</v>
      </c>
      <c r="BG529">
        <f t="shared" si="53"/>
        <v>0</v>
      </c>
      <c r="BH529">
        <f t="shared" si="48"/>
        <v>0</v>
      </c>
      <c r="BI529">
        <f t="shared" si="49"/>
        <v>0</v>
      </c>
      <c r="BO529">
        <f>IF(BF529=1,VLOOKUP($A529,'Full dataset'!$A$4:$IE$190,2007+BO$1-$C529,FALSE),0)</f>
        <v>0</v>
      </c>
      <c r="BP529">
        <f>IF(BF529=1,VLOOKUP($A529,'Full dataset'!$A$4:$IE$190,2007+BP$1-$C529,FALSE),0)</f>
        <v>0</v>
      </c>
      <c r="BQ529">
        <f>IF(BF529=1,VLOOKUP($A529,'Full dataset'!$A$4:$IE$190,2007+BQ$1-$C529,FALSE),0)</f>
        <v>0</v>
      </c>
      <c r="BR529">
        <f>IF($BG529=1,VLOOKUP($A529,'Full dataset'!$A$4:$IE$190,BR$1-2007+$C529,FALSE),0)</f>
        <v>0</v>
      </c>
      <c r="BS529">
        <f>IF($BG529=1,VLOOKUP($A529,'Full dataset'!$A$4:$IE$190,BS$1-2007+$C529,FALSE),0)</f>
        <v>0</v>
      </c>
      <c r="BT529">
        <f>IF($BG529=1,VLOOKUP($A529,'Full dataset'!$A$4:$IE$190,BT$1-2007+$C529,FALSE),0)</f>
        <v>0</v>
      </c>
      <c r="BU529">
        <f>IF($BG529=1,VLOOKUP($A529,'Full dataset'!$A$4:$IE$190,BU$1-2007+$C529,FALSE),0)</f>
        <v>0</v>
      </c>
      <c r="BV529">
        <f>IF($BG529=1,VLOOKUP($A529,'Full dataset'!$A$4:$IE$190,BV$1-2007+$C529,FALSE),0)</f>
        <v>0</v>
      </c>
      <c r="BW529">
        <f>IF($BG529=1,VLOOKUP($A529,'Full dataset'!$A$4:$IE$190,BW$1-2007+$C529,FALSE),0)</f>
        <v>0</v>
      </c>
      <c r="BX529">
        <f>IF($BG529=1,VLOOKUP($A529,'Full dataset'!$A$4:$IE$190,BX$1-2007+$C529,FALSE),0)</f>
        <v>0</v>
      </c>
    </row>
    <row r="530" spans="1:76" x14ac:dyDescent="0.25">
      <c r="A530">
        <v>157</v>
      </c>
      <c r="B530" t="s">
        <v>588</v>
      </c>
      <c r="C530">
        <v>2009</v>
      </c>
      <c r="D530" t="s">
        <v>591</v>
      </c>
      <c r="E530">
        <f t="shared" si="50"/>
        <v>1</v>
      </c>
      <c r="S530">
        <v>7372</v>
      </c>
      <c r="T530">
        <v>511210</v>
      </c>
      <c r="U530">
        <v>0</v>
      </c>
      <c r="V530" t="s">
        <v>726</v>
      </c>
      <c r="W530" t="s">
        <v>726</v>
      </c>
      <c r="X530" t="s">
        <v>726</v>
      </c>
      <c r="Y530">
        <v>0</v>
      </c>
      <c r="Z530" t="s">
        <v>726</v>
      </c>
      <c r="AA530" t="s">
        <v>726</v>
      </c>
      <c r="AB530" t="s">
        <v>726</v>
      </c>
      <c r="AC530">
        <f>VLOOKUP(A530,'Full dataset'!$A$4:$IE$190,2033-C530,FALSE)</f>
        <v>0</v>
      </c>
      <c r="AD530" t="str">
        <f>VLOOKUP(A530,'Full dataset'!$A$4:$IE$190,2041-C530,FALSE)</f>
        <v>.</v>
      </c>
      <c r="AE530">
        <f>VLOOKUP(A530,'Full dataset'!$A$4:$IE$190,2050-C530,FALSE)</f>
        <v>0</v>
      </c>
      <c r="AF530">
        <v>0</v>
      </c>
      <c r="AG530">
        <f>VLOOKUP($A530,'Full dataset'!$A$4:$IE$190,2007+AG$1-$C530,FALSE)</f>
        <v>113</v>
      </c>
      <c r="AH530">
        <f>VLOOKUP($A530,'Full dataset'!$A$4:$IE$190,2007+AH$1-$C530,FALSE)</f>
        <v>13742</v>
      </c>
      <c r="AI530">
        <f>VLOOKUP($A530,'Full dataset'!$A$4:$IE$190,2007+AI$1-$C530,FALSE)</f>
        <v>4279</v>
      </c>
      <c r="AJ530" t="str">
        <f>VLOOKUP($A530,'Full dataset'!$A$4:$IE$190,2007+AJ$1-$C530,FALSE)</f>
        <v>.</v>
      </c>
      <c r="AK530" t="str">
        <f>VLOOKUP($A530,'Full dataset'!$A$4:$IE$190,2007+AK$1-$C530,FALSE)</f>
        <v>.</v>
      </c>
      <c r="AL530" t="str">
        <f>VLOOKUP($A530,'Full dataset'!$A$4:$IE$190,2007+AL$1-$C530,FALSE)</f>
        <v>.</v>
      </c>
      <c r="AM530" t="str">
        <f>VLOOKUP($A530,'Full dataset'!$A$4:$IE$190,2007+AM$1-$C530,FALSE)</f>
        <v>.</v>
      </c>
      <c r="AN530" t="str">
        <f>VLOOKUP($A530,'Full dataset'!$A$4:$IE$190,2007+AN$1-$C530,FALSE)</f>
        <v>.</v>
      </c>
      <c r="AO530" t="str">
        <f>VLOOKUP($A530,'Full dataset'!$A$4:$IE$190,2007+AO$1-$C530,FALSE)</f>
        <v>.</v>
      </c>
      <c r="AP530" t="s">
        <v>726</v>
      </c>
      <c r="AQ530" t="s">
        <v>726</v>
      </c>
      <c r="AR530" t="s">
        <v>726</v>
      </c>
      <c r="AS530" t="s">
        <v>726</v>
      </c>
      <c r="AT530" t="s">
        <v>726</v>
      </c>
      <c r="AU530">
        <f>VLOOKUP(A530,'Full dataset'!$A$4:$II$190,$AU$1,FALSE)</f>
        <v>9999</v>
      </c>
      <c r="AW530" t="str">
        <f>VLOOKUP(A530,'Full dataset'!$A$5:$IM$190,247,FALSE)</f>
        <v>.</v>
      </c>
      <c r="AX530" t="str">
        <f>VLOOKUP(A530,'Full dataset'!$A$4:$II$190,242,FALSE)</f>
        <v>.</v>
      </c>
      <c r="AY530" t="str">
        <f>VLOOKUP(A530,'Full dataset'!$A$5:$IM$190,246,FALSE)</f>
        <v>.</v>
      </c>
      <c r="AZ530">
        <v>9999</v>
      </c>
      <c r="BA530">
        <f>MAX(VLOOKUP($A530,'Full dataset'!$A$4:$IX$190,BA$1,FALSE),AW530)</f>
        <v>0</v>
      </c>
      <c r="BB530">
        <f>IF(VLOOKUP($A530,'Full dataset'!$A$4:$IX$190,BB$1,FALSE)&gt;0,VLOOKUP($A530,'Full dataset'!$A$4:$IX$190,BB$1,FALSE),AU530)</f>
        <v>9999</v>
      </c>
      <c r="BC530">
        <f>MAX(VLOOKUP($A530,'Full dataset'!$A$4:$IX$190,BC$1,FALSE),AY530)</f>
        <v>0</v>
      </c>
      <c r="BD530">
        <f>MAX(VLOOKUP($A530,'Full dataset'!$A$4:$IX$190,BD$1,FALSE),AX530)</f>
        <v>0</v>
      </c>
      <c r="BE530">
        <f t="shared" si="51"/>
        <v>0</v>
      </c>
      <c r="BF530">
        <f t="shared" si="52"/>
        <v>0</v>
      </c>
      <c r="BG530">
        <f t="shared" si="53"/>
        <v>0</v>
      </c>
      <c r="BH530">
        <f t="shared" si="48"/>
        <v>0</v>
      </c>
      <c r="BI530">
        <f t="shared" si="49"/>
        <v>0</v>
      </c>
      <c r="BO530">
        <f>IF(BF530=1,VLOOKUP($A530,'Full dataset'!$A$4:$IE$190,2007+BO$1-$C530,FALSE),0)</f>
        <v>0</v>
      </c>
      <c r="BP530">
        <f>IF(BF530=1,VLOOKUP($A530,'Full dataset'!$A$4:$IE$190,2007+BP$1-$C530,FALSE),0)</f>
        <v>0</v>
      </c>
      <c r="BQ530">
        <f>IF(BF530=1,VLOOKUP($A530,'Full dataset'!$A$4:$IE$190,2007+BQ$1-$C530,FALSE),0)</f>
        <v>0</v>
      </c>
      <c r="BR530">
        <f>IF($BG530=1,VLOOKUP($A530,'Full dataset'!$A$4:$IE$190,BR$1-2007+$C530,FALSE),0)</f>
        <v>0</v>
      </c>
      <c r="BS530">
        <f>IF($BG530=1,VLOOKUP($A530,'Full dataset'!$A$4:$IE$190,BS$1-2007+$C530,FALSE),0)</f>
        <v>0</v>
      </c>
      <c r="BT530">
        <f>IF($BG530=1,VLOOKUP($A530,'Full dataset'!$A$4:$IE$190,BT$1-2007+$C530,FALSE),0)</f>
        <v>0</v>
      </c>
      <c r="BU530">
        <f>IF($BG530=1,VLOOKUP($A530,'Full dataset'!$A$4:$IE$190,BU$1-2007+$C530,FALSE),0)</f>
        <v>0</v>
      </c>
      <c r="BV530">
        <f>IF($BG530=1,VLOOKUP($A530,'Full dataset'!$A$4:$IE$190,BV$1-2007+$C530,FALSE),0)</f>
        <v>0</v>
      </c>
      <c r="BW530">
        <f>IF($BG530=1,VLOOKUP($A530,'Full dataset'!$A$4:$IE$190,BW$1-2007+$C530,FALSE),0)</f>
        <v>0</v>
      </c>
      <c r="BX530">
        <f>IF($BG530=1,VLOOKUP($A530,'Full dataset'!$A$4:$IE$190,BX$1-2007+$C530,FALSE),0)</f>
        <v>0</v>
      </c>
    </row>
    <row r="531" spans="1:76" x14ac:dyDescent="0.25">
      <c r="A531">
        <v>158</v>
      </c>
      <c r="B531" t="s">
        <v>200</v>
      </c>
      <c r="C531">
        <v>2009</v>
      </c>
      <c r="D531" t="s">
        <v>591</v>
      </c>
      <c r="E531">
        <f t="shared" si="50"/>
        <v>1</v>
      </c>
      <c r="S531">
        <v>2834</v>
      </c>
      <c r="T531">
        <v>325412</v>
      </c>
      <c r="U531">
        <v>0</v>
      </c>
      <c r="V531" t="s">
        <v>726</v>
      </c>
      <c r="W531" t="s">
        <v>726</v>
      </c>
      <c r="X531" t="s">
        <v>726</v>
      </c>
      <c r="Y531">
        <v>0</v>
      </c>
      <c r="Z531" t="s">
        <v>726</v>
      </c>
      <c r="AA531" t="s">
        <v>726</v>
      </c>
      <c r="AB531" t="s">
        <v>726</v>
      </c>
      <c r="AC531">
        <f>VLOOKUP(A531,'Full dataset'!$A$4:$IE$190,2033-C531,FALSE)</f>
        <v>0</v>
      </c>
      <c r="AD531" t="str">
        <f>VLOOKUP(A531,'Full dataset'!$A$4:$IE$190,2041-C531,FALSE)</f>
        <v>.</v>
      </c>
      <c r="AE531">
        <f>VLOOKUP(A531,'Full dataset'!$A$4:$IE$190,2050-C531,FALSE)</f>
        <v>0</v>
      </c>
      <c r="AF531">
        <v>0</v>
      </c>
      <c r="AG531">
        <f>VLOOKUP($A531,'Full dataset'!$A$4:$IE$190,2007+AG$1-$C531,FALSE)</f>
        <v>-67.83</v>
      </c>
      <c r="AH531">
        <f>VLOOKUP($A531,'Full dataset'!$A$4:$IE$190,2007+AH$1-$C531,FALSE)</f>
        <v>741.202</v>
      </c>
      <c r="AI531">
        <f>VLOOKUP($A531,'Full dataset'!$A$4:$IE$190,2007+AI$1-$C531,FALSE)</f>
        <v>379.26799999999997</v>
      </c>
      <c r="AJ531" t="str">
        <f>VLOOKUP($A531,'Full dataset'!$A$4:$IE$190,2007+AJ$1-$C531,FALSE)</f>
        <v>.</v>
      </c>
      <c r="AK531" t="str">
        <f>VLOOKUP($A531,'Full dataset'!$A$4:$IE$190,2007+AK$1-$C531,FALSE)</f>
        <v>.</v>
      </c>
      <c r="AL531" t="str">
        <f>VLOOKUP($A531,'Full dataset'!$A$4:$IE$190,2007+AL$1-$C531,FALSE)</f>
        <v>.</v>
      </c>
      <c r="AM531" t="str">
        <f>VLOOKUP($A531,'Full dataset'!$A$4:$IE$190,2007+AM$1-$C531,FALSE)</f>
        <v>.</v>
      </c>
      <c r="AN531" t="str">
        <f>VLOOKUP($A531,'Full dataset'!$A$4:$IE$190,2007+AN$1-$C531,FALSE)</f>
        <v>.</v>
      </c>
      <c r="AO531" t="str">
        <f>VLOOKUP($A531,'Full dataset'!$A$4:$IE$190,2007+AO$1-$C531,FALSE)</f>
        <v>.</v>
      </c>
      <c r="AP531" t="s">
        <v>726</v>
      </c>
      <c r="AQ531" t="s">
        <v>726</v>
      </c>
      <c r="AR531" t="s">
        <v>726</v>
      </c>
      <c r="AS531" t="s">
        <v>726</v>
      </c>
      <c r="AT531" t="s">
        <v>726</v>
      </c>
      <c r="AU531">
        <f>VLOOKUP(A531,'Full dataset'!$A$4:$II$190,$AU$1,FALSE)</f>
        <v>9999</v>
      </c>
      <c r="AW531" t="str">
        <f>VLOOKUP(A531,'Full dataset'!$A$5:$IM$190,247,FALSE)</f>
        <v>.</v>
      </c>
      <c r="AX531" t="str">
        <f>VLOOKUP(A531,'Full dataset'!$A$4:$II$190,242,FALSE)</f>
        <v>.</v>
      </c>
      <c r="AY531" t="str">
        <f>VLOOKUP(A531,'Full dataset'!$A$5:$IM$190,246,FALSE)</f>
        <v>.</v>
      </c>
      <c r="AZ531">
        <v>9999</v>
      </c>
      <c r="BA531">
        <f>MAX(VLOOKUP($A531,'Full dataset'!$A$4:$IX$190,BA$1,FALSE),AW531)</f>
        <v>0</v>
      </c>
      <c r="BB531">
        <f>IF(VLOOKUP($A531,'Full dataset'!$A$4:$IX$190,BB$1,FALSE)&gt;0,VLOOKUP($A531,'Full dataset'!$A$4:$IX$190,BB$1,FALSE),AU531)</f>
        <v>9999</v>
      </c>
      <c r="BC531">
        <f>MAX(VLOOKUP($A531,'Full dataset'!$A$4:$IX$190,BC$1,FALSE),AY531)</f>
        <v>0</v>
      </c>
      <c r="BD531">
        <f>MAX(VLOOKUP($A531,'Full dataset'!$A$4:$IX$190,BD$1,FALSE),AX531)</f>
        <v>0</v>
      </c>
      <c r="BE531">
        <f t="shared" si="51"/>
        <v>0</v>
      </c>
      <c r="BF531">
        <f t="shared" si="52"/>
        <v>0</v>
      </c>
      <c r="BG531">
        <f t="shared" si="53"/>
        <v>0</v>
      </c>
      <c r="BH531">
        <f t="shared" si="48"/>
        <v>0</v>
      </c>
      <c r="BI531">
        <f t="shared" si="49"/>
        <v>0</v>
      </c>
      <c r="BO531">
        <f>IF(BF531=1,VLOOKUP($A531,'Full dataset'!$A$4:$IE$190,2007+BO$1-$C531,FALSE),0)</f>
        <v>0</v>
      </c>
      <c r="BP531">
        <f>IF(BF531=1,VLOOKUP($A531,'Full dataset'!$A$4:$IE$190,2007+BP$1-$C531,FALSE),0)</f>
        <v>0</v>
      </c>
      <c r="BQ531">
        <f>IF(BF531=1,VLOOKUP($A531,'Full dataset'!$A$4:$IE$190,2007+BQ$1-$C531,FALSE),0)</f>
        <v>0</v>
      </c>
      <c r="BR531">
        <f>IF($BG531=1,VLOOKUP($A531,'Full dataset'!$A$4:$IE$190,BR$1-2007+$C531,FALSE),0)</f>
        <v>0</v>
      </c>
      <c r="BS531">
        <f>IF($BG531=1,VLOOKUP($A531,'Full dataset'!$A$4:$IE$190,BS$1-2007+$C531,FALSE),0)</f>
        <v>0</v>
      </c>
      <c r="BT531">
        <f>IF($BG531=1,VLOOKUP($A531,'Full dataset'!$A$4:$IE$190,BT$1-2007+$C531,FALSE),0)</f>
        <v>0</v>
      </c>
      <c r="BU531">
        <f>IF($BG531=1,VLOOKUP($A531,'Full dataset'!$A$4:$IE$190,BU$1-2007+$C531,FALSE),0)</f>
        <v>0</v>
      </c>
      <c r="BV531">
        <f>IF($BG531=1,VLOOKUP($A531,'Full dataset'!$A$4:$IE$190,BV$1-2007+$C531,FALSE),0)</f>
        <v>0</v>
      </c>
      <c r="BW531">
        <f>IF($BG531=1,VLOOKUP($A531,'Full dataset'!$A$4:$IE$190,BW$1-2007+$C531,FALSE),0)</f>
        <v>0</v>
      </c>
      <c r="BX531">
        <f>IF($BG531=1,VLOOKUP($A531,'Full dataset'!$A$4:$IE$190,BX$1-2007+$C531,FALSE),0)</f>
        <v>0</v>
      </c>
    </row>
    <row r="532" spans="1:76" x14ac:dyDescent="0.25">
      <c r="A532">
        <v>159</v>
      </c>
      <c r="B532" t="s">
        <v>201</v>
      </c>
      <c r="C532">
        <v>2009</v>
      </c>
      <c r="D532" t="s">
        <v>599</v>
      </c>
      <c r="E532">
        <f t="shared" si="50"/>
        <v>1</v>
      </c>
      <c r="U532">
        <v>0</v>
      </c>
      <c r="V532" t="s">
        <v>726</v>
      </c>
      <c r="W532" t="s">
        <v>726</v>
      </c>
      <c r="X532" t="s">
        <v>726</v>
      </c>
      <c r="Y532">
        <v>0</v>
      </c>
      <c r="Z532" t="s">
        <v>726</v>
      </c>
      <c r="AA532" t="s">
        <v>726</v>
      </c>
      <c r="AB532" t="s">
        <v>726</v>
      </c>
      <c r="AC532">
        <f>VLOOKUP(A532,'Full dataset'!$A$4:$IE$190,2033-C532,FALSE)</f>
        <v>0</v>
      </c>
      <c r="AD532" t="str">
        <f>VLOOKUP(A532,'Full dataset'!$A$4:$IE$190,2041-C532,FALSE)</f>
        <v>.</v>
      </c>
      <c r="AE532">
        <f>VLOOKUP(A532,'Full dataset'!$A$4:$IE$190,2050-C532,FALSE)</f>
        <v>0</v>
      </c>
      <c r="AF532">
        <v>0</v>
      </c>
      <c r="AG532" t="str">
        <f>VLOOKUP($A532,'Full dataset'!$A$4:$IE$190,2007+AG$1-$C532,FALSE)</f>
        <v>.</v>
      </c>
      <c r="AH532" t="str">
        <f>VLOOKUP($A532,'Full dataset'!$A$4:$IE$190,2007+AH$1-$C532,FALSE)</f>
        <v>.</v>
      </c>
      <c r="AI532" t="str">
        <f>VLOOKUP($A532,'Full dataset'!$A$4:$IE$190,2007+AI$1-$C532,FALSE)</f>
        <v>.</v>
      </c>
      <c r="AJ532" t="str">
        <f>VLOOKUP($A532,'Full dataset'!$A$4:$IE$190,2007+AJ$1-$C532,FALSE)</f>
        <v>.</v>
      </c>
      <c r="AK532" t="str">
        <f>VLOOKUP($A532,'Full dataset'!$A$4:$IE$190,2007+AK$1-$C532,FALSE)</f>
        <v>.</v>
      </c>
      <c r="AL532" t="str">
        <f>VLOOKUP($A532,'Full dataset'!$A$4:$IE$190,2007+AL$1-$C532,FALSE)</f>
        <v>.</v>
      </c>
      <c r="AM532" t="str">
        <f>VLOOKUP($A532,'Full dataset'!$A$4:$IE$190,2007+AM$1-$C532,FALSE)</f>
        <v>.</v>
      </c>
      <c r="AN532" t="str">
        <f>VLOOKUP($A532,'Full dataset'!$A$4:$IE$190,2007+AN$1-$C532,FALSE)</f>
        <v>.</v>
      </c>
      <c r="AO532" t="str">
        <f>VLOOKUP($A532,'Full dataset'!$A$4:$IE$190,2007+AO$1-$C532,FALSE)</f>
        <v>.</v>
      </c>
      <c r="AP532" t="s">
        <v>726</v>
      </c>
      <c r="AQ532" t="s">
        <v>726</v>
      </c>
      <c r="AR532" t="s">
        <v>726</v>
      </c>
      <c r="AS532" t="s">
        <v>726</v>
      </c>
      <c r="AT532" t="s">
        <v>726</v>
      </c>
      <c r="AU532">
        <f>VLOOKUP(A532,'Full dataset'!$A$4:$II$190,$AU$1,FALSE)</f>
        <v>9999</v>
      </c>
      <c r="AW532" t="str">
        <f>VLOOKUP(A532,'Full dataset'!$A$5:$IM$190,247,FALSE)</f>
        <v>.</v>
      </c>
      <c r="AX532" t="str">
        <f>VLOOKUP(A532,'Full dataset'!$A$4:$II$190,242,FALSE)</f>
        <v>.</v>
      </c>
      <c r="AY532" t="str">
        <f>VLOOKUP(A532,'Full dataset'!$A$5:$IM$190,246,FALSE)</f>
        <v>.</v>
      </c>
      <c r="AZ532">
        <v>9999</v>
      </c>
      <c r="BA532">
        <f>MAX(VLOOKUP($A532,'Full dataset'!$A$4:$IX$190,BA$1,FALSE),AW532)</f>
        <v>0</v>
      </c>
      <c r="BB532">
        <f>IF(VLOOKUP($A532,'Full dataset'!$A$4:$IX$190,BB$1,FALSE)&gt;0,VLOOKUP($A532,'Full dataset'!$A$4:$IX$190,BB$1,FALSE),AU532)</f>
        <v>9999</v>
      </c>
      <c r="BC532">
        <f>MAX(VLOOKUP($A532,'Full dataset'!$A$4:$IX$190,BC$1,FALSE),AY532)</f>
        <v>0</v>
      </c>
      <c r="BD532">
        <f>MAX(VLOOKUP($A532,'Full dataset'!$A$4:$IX$190,BD$1,FALSE),AX532)</f>
        <v>0</v>
      </c>
      <c r="BE532">
        <f t="shared" si="51"/>
        <v>0</v>
      </c>
      <c r="BF532">
        <f t="shared" si="52"/>
        <v>0</v>
      </c>
      <c r="BG532">
        <f t="shared" si="53"/>
        <v>0</v>
      </c>
      <c r="BH532">
        <f t="shared" si="48"/>
        <v>0</v>
      </c>
      <c r="BI532">
        <f t="shared" si="49"/>
        <v>0</v>
      </c>
      <c r="BO532">
        <f>IF(BF532=1,VLOOKUP($A532,'Full dataset'!$A$4:$IE$190,2007+BO$1-$C532,FALSE),0)</f>
        <v>0</v>
      </c>
      <c r="BP532">
        <f>IF(BF532=1,VLOOKUP($A532,'Full dataset'!$A$4:$IE$190,2007+BP$1-$C532,FALSE),0)</f>
        <v>0</v>
      </c>
      <c r="BQ532">
        <f>IF(BF532=1,VLOOKUP($A532,'Full dataset'!$A$4:$IE$190,2007+BQ$1-$C532,FALSE),0)</f>
        <v>0</v>
      </c>
      <c r="BR532">
        <f>IF($BG532=1,VLOOKUP($A532,'Full dataset'!$A$4:$IE$190,BR$1-2007+$C532,FALSE),0)</f>
        <v>0</v>
      </c>
      <c r="BS532">
        <f>IF($BG532=1,VLOOKUP($A532,'Full dataset'!$A$4:$IE$190,BS$1-2007+$C532,FALSE),0)</f>
        <v>0</v>
      </c>
      <c r="BT532">
        <f>IF($BG532=1,VLOOKUP($A532,'Full dataset'!$A$4:$IE$190,BT$1-2007+$C532,FALSE),0)</f>
        <v>0</v>
      </c>
      <c r="BU532">
        <f>IF($BG532=1,VLOOKUP($A532,'Full dataset'!$A$4:$IE$190,BU$1-2007+$C532,FALSE),0)</f>
        <v>0</v>
      </c>
      <c r="BV532">
        <f>IF($BG532=1,VLOOKUP($A532,'Full dataset'!$A$4:$IE$190,BV$1-2007+$C532,FALSE),0)</f>
        <v>0</v>
      </c>
      <c r="BW532">
        <f>IF($BG532=1,VLOOKUP($A532,'Full dataset'!$A$4:$IE$190,BW$1-2007+$C532,FALSE),0)</f>
        <v>0</v>
      </c>
      <c r="BX532">
        <f>IF($BG532=1,VLOOKUP($A532,'Full dataset'!$A$4:$IE$190,BX$1-2007+$C532,FALSE),0)</f>
        <v>0</v>
      </c>
    </row>
    <row r="533" spans="1:76" x14ac:dyDescent="0.25">
      <c r="A533">
        <v>160</v>
      </c>
      <c r="B533" t="s">
        <v>620</v>
      </c>
      <c r="C533">
        <v>2009</v>
      </c>
      <c r="D533" t="s">
        <v>633</v>
      </c>
      <c r="E533">
        <f t="shared" si="50"/>
        <v>1</v>
      </c>
      <c r="S533">
        <v>3851</v>
      </c>
      <c r="T533">
        <v>339115</v>
      </c>
      <c r="U533">
        <v>0</v>
      </c>
      <c r="V533" t="s">
        <v>726</v>
      </c>
      <c r="W533" t="s">
        <v>726</v>
      </c>
      <c r="X533" t="s">
        <v>726</v>
      </c>
      <c r="Y533">
        <v>0</v>
      </c>
      <c r="Z533" t="s">
        <v>726</v>
      </c>
      <c r="AA533" t="s">
        <v>726</v>
      </c>
      <c r="AB533" t="s">
        <v>726</v>
      </c>
      <c r="AC533">
        <f>VLOOKUP(A533,'Full dataset'!$A$4:$IE$190,2033-C533,FALSE)</f>
        <v>2.7</v>
      </c>
      <c r="AD533" t="str">
        <f>VLOOKUP(A533,'Full dataset'!$A$4:$IE$190,2041-C533,FALSE)</f>
        <v>.</v>
      </c>
      <c r="AE533">
        <f>VLOOKUP(A533,'Full dataset'!$A$4:$IE$190,2050-C533,FALSE)</f>
        <v>0</v>
      </c>
      <c r="AF533">
        <v>1.35</v>
      </c>
      <c r="AG533">
        <f>VLOOKUP($A533,'Full dataset'!$A$4:$IE$190,2007+AG$1-$C533,FALSE)</f>
        <v>2007</v>
      </c>
      <c r="AH533">
        <f>VLOOKUP($A533,'Full dataset'!$A$4:$IE$190,2007+AH$1-$C533,FALSE)</f>
        <v>8686</v>
      </c>
      <c r="AI533">
        <f>VLOOKUP($A533,'Full dataset'!$A$4:$IE$190,2007+AI$1-$C533,FALSE)</f>
        <v>6499</v>
      </c>
      <c r="AJ533" t="str">
        <f>VLOOKUP($A533,'Full dataset'!$A$4:$IE$190,2007+AJ$1-$C533,FALSE)</f>
        <v>.</v>
      </c>
      <c r="AK533">
        <f>VLOOKUP($A533,'Full dataset'!$A$4:$IE$190,2007+AK$1-$C533,FALSE)</f>
        <v>6</v>
      </c>
      <c r="AL533">
        <f>VLOOKUP($A533,'Full dataset'!$A$4:$IE$190,2007+AL$1-$C533,FALSE)</f>
        <v>48</v>
      </c>
      <c r="AM533" t="str">
        <f>VLOOKUP($A533,'Full dataset'!$A$4:$IE$190,2007+AM$1-$C533,FALSE)</f>
        <v>.</v>
      </c>
      <c r="AN533" t="str">
        <f>VLOOKUP($A533,'Full dataset'!$A$4:$IE$190,2007+AN$1-$C533,FALSE)</f>
        <v>.</v>
      </c>
      <c r="AO533" t="str">
        <f>VLOOKUP($A533,'Full dataset'!$A$4:$IE$190,2007+AO$1-$C533,FALSE)</f>
        <v>.</v>
      </c>
      <c r="AP533" t="s">
        <v>726</v>
      </c>
      <c r="AQ533" t="s">
        <v>726</v>
      </c>
      <c r="AR533" t="s">
        <v>726</v>
      </c>
      <c r="AS533" t="s">
        <v>726</v>
      </c>
      <c r="AT533" t="s">
        <v>726</v>
      </c>
      <c r="AU533">
        <f>VLOOKUP(A533,'Full dataset'!$A$4:$II$190,$AU$1,FALSE)</f>
        <v>9999</v>
      </c>
      <c r="AW533" t="str">
        <f>VLOOKUP(A533,'Full dataset'!$A$5:$IM$190,247,FALSE)</f>
        <v>.</v>
      </c>
      <c r="AX533" t="str">
        <f>VLOOKUP(A533,'Full dataset'!$A$4:$II$190,242,FALSE)</f>
        <v>.</v>
      </c>
      <c r="AY533" t="str">
        <f>VLOOKUP(A533,'Full dataset'!$A$5:$IM$190,246,FALSE)</f>
        <v>.</v>
      </c>
      <c r="AZ533">
        <v>9999</v>
      </c>
      <c r="BA533">
        <f>MAX(VLOOKUP($A533,'Full dataset'!$A$4:$IX$190,BA$1,FALSE),AW533)</f>
        <v>0</v>
      </c>
      <c r="BB533">
        <f>IF(VLOOKUP($A533,'Full dataset'!$A$4:$IX$190,BB$1,FALSE)&gt;0,VLOOKUP($A533,'Full dataset'!$A$4:$IX$190,BB$1,FALSE),AU533)</f>
        <v>9999</v>
      </c>
      <c r="BC533">
        <f>MAX(VLOOKUP($A533,'Full dataset'!$A$4:$IX$190,BC$1,FALSE),AY533)</f>
        <v>0</v>
      </c>
      <c r="BD533">
        <f>MAX(VLOOKUP($A533,'Full dataset'!$A$4:$IX$190,BD$1,FALSE),AX533)</f>
        <v>0</v>
      </c>
      <c r="BE533">
        <f t="shared" si="51"/>
        <v>0</v>
      </c>
      <c r="BF533">
        <f t="shared" si="52"/>
        <v>0</v>
      </c>
      <c r="BG533">
        <f t="shared" si="53"/>
        <v>0</v>
      </c>
      <c r="BH533">
        <f t="shared" si="48"/>
        <v>0</v>
      </c>
      <c r="BI533">
        <f t="shared" si="49"/>
        <v>0</v>
      </c>
      <c r="BO533">
        <f>IF(BF533=1,VLOOKUP($A533,'Full dataset'!$A$4:$IE$190,2007+BO$1-$C533,FALSE),0)</f>
        <v>0</v>
      </c>
      <c r="BP533">
        <f>IF(BF533=1,VLOOKUP($A533,'Full dataset'!$A$4:$IE$190,2007+BP$1-$C533,FALSE),0)</f>
        <v>0</v>
      </c>
      <c r="BQ533">
        <f>IF(BF533=1,VLOOKUP($A533,'Full dataset'!$A$4:$IE$190,2007+BQ$1-$C533,FALSE),0)</f>
        <v>0</v>
      </c>
      <c r="BR533">
        <f>IF($BG533=1,VLOOKUP($A533,'Full dataset'!$A$4:$IE$190,BR$1-2007+$C533,FALSE),0)</f>
        <v>0</v>
      </c>
      <c r="BS533">
        <f>IF($BG533=1,VLOOKUP($A533,'Full dataset'!$A$4:$IE$190,BS$1-2007+$C533,FALSE),0)</f>
        <v>0</v>
      </c>
      <c r="BT533">
        <f>IF($BG533=1,VLOOKUP($A533,'Full dataset'!$A$4:$IE$190,BT$1-2007+$C533,FALSE),0)</f>
        <v>0</v>
      </c>
      <c r="BU533">
        <f>IF($BG533=1,VLOOKUP($A533,'Full dataset'!$A$4:$IE$190,BU$1-2007+$C533,FALSE),0)</f>
        <v>0</v>
      </c>
      <c r="BV533">
        <f>IF($BG533=1,VLOOKUP($A533,'Full dataset'!$A$4:$IE$190,BV$1-2007+$C533,FALSE),0)</f>
        <v>0</v>
      </c>
      <c r="BW533">
        <f>IF($BG533=1,VLOOKUP($A533,'Full dataset'!$A$4:$IE$190,BW$1-2007+$C533,FALSE),0)</f>
        <v>0</v>
      </c>
      <c r="BX533">
        <f>IF($BG533=1,VLOOKUP($A533,'Full dataset'!$A$4:$IE$190,BX$1-2007+$C533,FALSE),0)</f>
        <v>0</v>
      </c>
    </row>
    <row r="534" spans="1:76" x14ac:dyDescent="0.25">
      <c r="A534">
        <v>161</v>
      </c>
      <c r="B534" t="s">
        <v>603</v>
      </c>
      <c r="C534">
        <v>2009</v>
      </c>
      <c r="D534" t="s">
        <v>582</v>
      </c>
      <c r="E534">
        <f t="shared" si="50"/>
        <v>0</v>
      </c>
      <c r="U534">
        <v>0</v>
      </c>
      <c r="V534" t="s">
        <v>726</v>
      </c>
      <c r="W534" t="s">
        <v>726</v>
      </c>
      <c r="X534" t="s">
        <v>726</v>
      </c>
      <c r="Y534">
        <v>0</v>
      </c>
      <c r="Z534" t="s">
        <v>726</v>
      </c>
      <c r="AA534" t="s">
        <v>726</v>
      </c>
      <c r="AB534" t="s">
        <v>726</v>
      </c>
      <c r="AC534">
        <f>VLOOKUP(A534,'Full dataset'!$A$4:$IE$190,2033-C534,FALSE)</f>
        <v>0</v>
      </c>
      <c r="AD534">
        <f>VLOOKUP(A534,'Full dataset'!$A$4:$IE$190,2041-C534,FALSE)</f>
        <v>2173</v>
      </c>
      <c r="AE534">
        <f>VLOOKUP(A534,'Full dataset'!$A$4:$IE$190,2050-C534,FALSE)</f>
        <v>0</v>
      </c>
      <c r="AF534">
        <v>0</v>
      </c>
      <c r="AG534" t="str">
        <f>VLOOKUP($A534,'Full dataset'!$A$4:$IE$190,2007+AG$1-$C534,FALSE)</f>
        <v>.</v>
      </c>
      <c r="AH534" t="str">
        <f>VLOOKUP($A534,'Full dataset'!$A$4:$IE$190,2007+AH$1-$C534,FALSE)</f>
        <v>.</v>
      </c>
      <c r="AI534" t="str">
        <f>VLOOKUP($A534,'Full dataset'!$A$4:$IE$190,2007+AI$1-$C534,FALSE)</f>
        <v>.</v>
      </c>
      <c r="AJ534">
        <f>VLOOKUP($A534,'Full dataset'!$A$4:$IE$190,2007+AJ$1-$C534,FALSE)</f>
        <v>726</v>
      </c>
      <c r="AK534" t="str">
        <f>VLOOKUP($A534,'Full dataset'!$A$4:$IE$190,2007+AK$1-$C534,FALSE)</f>
        <v>.</v>
      </c>
      <c r="AL534" t="str">
        <f>VLOOKUP($A534,'Full dataset'!$A$4:$IE$190,2007+AL$1-$C534,FALSE)</f>
        <v>.</v>
      </c>
      <c r="AM534" t="str">
        <f>VLOOKUP($A534,'Full dataset'!$A$4:$IE$190,2007+AM$1-$C534,FALSE)</f>
        <v>.</v>
      </c>
      <c r="AN534">
        <f>VLOOKUP($A534,'Full dataset'!$A$4:$IE$190,2007+AN$1-$C534,FALSE)</f>
        <v>63153</v>
      </c>
      <c r="AO534">
        <f>VLOOKUP($A534,'Full dataset'!$A$4:$IE$190,2007+AO$1-$C534,FALSE)</f>
        <v>6</v>
      </c>
      <c r="AP534" t="s">
        <v>726</v>
      </c>
      <c r="AQ534" t="s">
        <v>726</v>
      </c>
      <c r="AR534" t="s">
        <v>726</v>
      </c>
      <c r="AS534" t="s">
        <v>726</v>
      </c>
      <c r="AT534" t="s">
        <v>726</v>
      </c>
      <c r="AU534">
        <f>VLOOKUP(A534,'Full dataset'!$A$4:$II$190,$AU$1,FALSE)</f>
        <v>9999</v>
      </c>
      <c r="AW534" t="str">
        <f>VLOOKUP(A534,'Full dataset'!$A$5:$IM$190,247,FALSE)</f>
        <v>.</v>
      </c>
      <c r="AX534" t="str">
        <f>VLOOKUP(A534,'Full dataset'!$A$4:$II$190,242,FALSE)</f>
        <v>.</v>
      </c>
      <c r="AY534" t="str">
        <f>VLOOKUP(A534,'Full dataset'!$A$5:$IM$190,246,FALSE)</f>
        <v>.</v>
      </c>
      <c r="AZ534">
        <v>9999</v>
      </c>
      <c r="BA534">
        <f>MAX(VLOOKUP($A534,'Full dataset'!$A$4:$IX$190,BA$1,FALSE),AW534)</f>
        <v>0</v>
      </c>
      <c r="BB534">
        <f>IF(VLOOKUP($A534,'Full dataset'!$A$4:$IX$190,BB$1,FALSE)&gt;0,VLOOKUP($A534,'Full dataset'!$A$4:$IX$190,BB$1,FALSE),AU534)</f>
        <v>9999</v>
      </c>
      <c r="BC534">
        <f>MAX(VLOOKUP($A534,'Full dataset'!$A$4:$IX$190,BC$1,FALSE),AY534)</f>
        <v>0</v>
      </c>
      <c r="BD534">
        <f>MAX(VLOOKUP($A534,'Full dataset'!$A$4:$IX$190,BD$1,FALSE),AX534)</f>
        <v>0</v>
      </c>
      <c r="BE534">
        <f t="shared" si="51"/>
        <v>0</v>
      </c>
      <c r="BF534">
        <f t="shared" si="52"/>
        <v>0</v>
      </c>
      <c r="BG534">
        <f t="shared" si="53"/>
        <v>0</v>
      </c>
      <c r="BH534">
        <f t="shared" si="48"/>
        <v>0</v>
      </c>
      <c r="BI534">
        <f t="shared" si="49"/>
        <v>0</v>
      </c>
      <c r="BO534">
        <f>IF(BF534=1,VLOOKUP($A534,'Full dataset'!$A$4:$IE$190,2007+BO$1-$C534,FALSE),0)</f>
        <v>0</v>
      </c>
      <c r="BP534">
        <f>IF(BF534=1,VLOOKUP($A534,'Full dataset'!$A$4:$IE$190,2007+BP$1-$C534,FALSE),0)</f>
        <v>0</v>
      </c>
      <c r="BQ534">
        <f>IF(BF534=1,VLOOKUP($A534,'Full dataset'!$A$4:$IE$190,2007+BQ$1-$C534,FALSE),0)</f>
        <v>0</v>
      </c>
      <c r="BR534">
        <f>IF($BG534=1,VLOOKUP($A534,'Full dataset'!$A$4:$IE$190,BR$1-2007+$C534,FALSE),0)</f>
        <v>0</v>
      </c>
      <c r="BS534">
        <f>IF($BG534=1,VLOOKUP($A534,'Full dataset'!$A$4:$IE$190,BS$1-2007+$C534,FALSE),0)</f>
        <v>0</v>
      </c>
      <c r="BT534">
        <f>IF($BG534=1,VLOOKUP($A534,'Full dataset'!$A$4:$IE$190,BT$1-2007+$C534,FALSE),0)</f>
        <v>0</v>
      </c>
      <c r="BU534">
        <f>IF($BG534=1,VLOOKUP($A534,'Full dataset'!$A$4:$IE$190,BU$1-2007+$C534,FALSE),0)</f>
        <v>0</v>
      </c>
      <c r="BV534">
        <f>IF($BG534=1,VLOOKUP($A534,'Full dataset'!$A$4:$IE$190,BV$1-2007+$C534,FALSE),0)</f>
        <v>0</v>
      </c>
      <c r="BW534">
        <f>IF($BG534=1,VLOOKUP($A534,'Full dataset'!$A$4:$IE$190,BW$1-2007+$C534,FALSE),0)</f>
        <v>0</v>
      </c>
      <c r="BX534">
        <f>IF($BG534=1,VLOOKUP($A534,'Full dataset'!$A$4:$IE$190,BX$1-2007+$C534,FALSE),0)</f>
        <v>0</v>
      </c>
    </row>
    <row r="535" spans="1:76" x14ac:dyDescent="0.25">
      <c r="A535">
        <v>162</v>
      </c>
      <c r="B535" t="s">
        <v>605</v>
      </c>
      <c r="C535">
        <v>2009</v>
      </c>
      <c r="D535" t="s">
        <v>587</v>
      </c>
      <c r="E535">
        <f t="shared" si="50"/>
        <v>0</v>
      </c>
      <c r="U535">
        <v>0</v>
      </c>
      <c r="V535" t="s">
        <v>726</v>
      </c>
      <c r="W535" t="s">
        <v>726</v>
      </c>
      <c r="X535" t="s">
        <v>726</v>
      </c>
      <c r="Y535">
        <v>0</v>
      </c>
      <c r="Z535" t="s">
        <v>726</v>
      </c>
      <c r="AA535" t="s">
        <v>726</v>
      </c>
      <c r="AB535" t="s">
        <v>726</v>
      </c>
      <c r="AC535">
        <f>VLOOKUP(A535,'Full dataset'!$A$4:$IE$190,2033-C535,FALSE)</f>
        <v>5.6</v>
      </c>
      <c r="AD535">
        <f>VLOOKUP(A535,'Full dataset'!$A$4:$IE$190,2041-C535,FALSE)</f>
        <v>3263</v>
      </c>
      <c r="AE535">
        <f>VLOOKUP(A535,'Full dataset'!$A$4:$IE$190,2050-C535,FALSE)</f>
        <v>0</v>
      </c>
      <c r="AF535">
        <v>2.8</v>
      </c>
      <c r="AG535" t="str">
        <f>VLOOKUP($A535,'Full dataset'!$A$4:$IE$190,2007+AG$1-$C535,FALSE)</f>
        <v>.</v>
      </c>
      <c r="AH535" t="str">
        <f>VLOOKUP($A535,'Full dataset'!$A$4:$IE$190,2007+AH$1-$C535,FALSE)</f>
        <v>.</v>
      </c>
      <c r="AI535" t="str">
        <f>VLOOKUP($A535,'Full dataset'!$A$4:$IE$190,2007+AI$1-$C535,FALSE)</f>
        <v>.</v>
      </c>
      <c r="AJ535">
        <f>VLOOKUP($A535,'Full dataset'!$A$4:$IE$190,2007+AJ$1-$C535,FALSE)</f>
        <v>198</v>
      </c>
      <c r="AK535">
        <f>VLOOKUP($A535,'Full dataset'!$A$4:$IE$190,2007+AK$1-$C535,FALSE)</f>
        <v>13</v>
      </c>
      <c r="AL535">
        <f>VLOOKUP($A535,'Full dataset'!$A$4:$IE$190,2007+AL$1-$C535,FALSE)</f>
        <v>76</v>
      </c>
      <c r="AM535" t="str">
        <f>VLOOKUP($A535,'Full dataset'!$A$4:$IE$190,2007+AM$1-$C535,FALSE)</f>
        <v>.</v>
      </c>
      <c r="AN535">
        <f>VLOOKUP($A535,'Full dataset'!$A$4:$IE$190,2007+AN$1-$C535,FALSE)</f>
        <v>11014</v>
      </c>
      <c r="AO535">
        <f>VLOOKUP($A535,'Full dataset'!$A$4:$IE$190,2007+AO$1-$C535,FALSE)</f>
        <v>7</v>
      </c>
      <c r="AP535" t="s">
        <v>726</v>
      </c>
      <c r="AQ535" t="s">
        <v>726</v>
      </c>
      <c r="AR535" t="s">
        <v>726</v>
      </c>
      <c r="AS535" t="s">
        <v>726</v>
      </c>
      <c r="AT535" t="s">
        <v>726</v>
      </c>
      <c r="AU535">
        <f>VLOOKUP(A535,'Full dataset'!$A$4:$II$190,$AU$1,FALSE)</f>
        <v>9999</v>
      </c>
      <c r="AW535" t="str">
        <f>VLOOKUP(A535,'Full dataset'!$A$5:$IM$190,247,FALSE)</f>
        <v>.</v>
      </c>
      <c r="AX535" t="str">
        <f>VLOOKUP(A535,'Full dataset'!$A$4:$II$190,242,FALSE)</f>
        <v>.</v>
      </c>
      <c r="AY535" t="str">
        <f>VLOOKUP(A535,'Full dataset'!$A$5:$IM$190,246,FALSE)</f>
        <v>.</v>
      </c>
      <c r="AZ535">
        <v>9999</v>
      </c>
      <c r="BA535">
        <f>MAX(VLOOKUP($A535,'Full dataset'!$A$4:$IX$190,BA$1,FALSE),AW535)</f>
        <v>0</v>
      </c>
      <c r="BB535">
        <f>IF(VLOOKUP($A535,'Full dataset'!$A$4:$IX$190,BB$1,FALSE)&gt;0,VLOOKUP($A535,'Full dataset'!$A$4:$IX$190,BB$1,FALSE),AU535)</f>
        <v>9999</v>
      </c>
      <c r="BC535">
        <f>MAX(VLOOKUP($A535,'Full dataset'!$A$4:$IX$190,BC$1,FALSE),AY535)</f>
        <v>0</v>
      </c>
      <c r="BD535">
        <f>MAX(VLOOKUP($A535,'Full dataset'!$A$4:$IX$190,BD$1,FALSE),AX535)</f>
        <v>0</v>
      </c>
      <c r="BE535">
        <f t="shared" si="51"/>
        <v>0</v>
      </c>
      <c r="BF535">
        <f t="shared" si="52"/>
        <v>0</v>
      </c>
      <c r="BG535">
        <f t="shared" si="53"/>
        <v>0</v>
      </c>
      <c r="BH535">
        <f t="shared" si="48"/>
        <v>0</v>
      </c>
      <c r="BI535">
        <f t="shared" si="49"/>
        <v>0</v>
      </c>
      <c r="BO535">
        <f>IF(BF535=1,VLOOKUP($A535,'Full dataset'!$A$4:$IE$190,2007+BO$1-$C535,FALSE),0)</f>
        <v>0</v>
      </c>
      <c r="BP535">
        <f>IF(BF535=1,VLOOKUP($A535,'Full dataset'!$A$4:$IE$190,2007+BP$1-$C535,FALSE),0)</f>
        <v>0</v>
      </c>
      <c r="BQ535">
        <f>IF(BF535=1,VLOOKUP($A535,'Full dataset'!$A$4:$IE$190,2007+BQ$1-$C535,FALSE),0)</f>
        <v>0</v>
      </c>
      <c r="BR535">
        <f>IF($BG535=1,VLOOKUP($A535,'Full dataset'!$A$4:$IE$190,BR$1-2007+$C535,FALSE),0)</f>
        <v>0</v>
      </c>
      <c r="BS535">
        <f>IF($BG535=1,VLOOKUP($A535,'Full dataset'!$A$4:$IE$190,BS$1-2007+$C535,FALSE),0)</f>
        <v>0</v>
      </c>
      <c r="BT535">
        <f>IF($BG535=1,VLOOKUP($A535,'Full dataset'!$A$4:$IE$190,BT$1-2007+$C535,FALSE),0)</f>
        <v>0</v>
      </c>
      <c r="BU535">
        <f>IF($BG535=1,VLOOKUP($A535,'Full dataset'!$A$4:$IE$190,BU$1-2007+$C535,FALSE),0)</f>
        <v>0</v>
      </c>
      <c r="BV535">
        <f>IF($BG535=1,VLOOKUP($A535,'Full dataset'!$A$4:$IE$190,BV$1-2007+$C535,FALSE),0)</f>
        <v>0</v>
      </c>
      <c r="BW535">
        <f>IF($BG535=1,VLOOKUP($A535,'Full dataset'!$A$4:$IE$190,BW$1-2007+$C535,FALSE),0)</f>
        <v>0</v>
      </c>
      <c r="BX535">
        <f>IF($BG535=1,VLOOKUP($A535,'Full dataset'!$A$4:$IE$190,BX$1-2007+$C535,FALSE),0)</f>
        <v>0</v>
      </c>
    </row>
    <row r="536" spans="1:76" x14ac:dyDescent="0.25">
      <c r="A536">
        <v>163</v>
      </c>
      <c r="B536" t="s">
        <v>606</v>
      </c>
      <c r="C536">
        <v>2009</v>
      </c>
      <c r="D536" t="s">
        <v>591</v>
      </c>
      <c r="E536">
        <f t="shared" si="50"/>
        <v>1</v>
      </c>
      <c r="S536">
        <v>8721</v>
      </c>
      <c r="T536">
        <v>541214</v>
      </c>
      <c r="U536">
        <v>0</v>
      </c>
      <c r="V536" t="s">
        <v>726</v>
      </c>
      <c r="W536" t="s">
        <v>726</v>
      </c>
      <c r="X536" t="s">
        <v>726</v>
      </c>
      <c r="Y536">
        <v>0</v>
      </c>
      <c r="Z536" t="s">
        <v>726</v>
      </c>
      <c r="AA536" t="s">
        <v>726</v>
      </c>
      <c r="AB536" t="s">
        <v>726</v>
      </c>
      <c r="AC536">
        <f>VLOOKUP(A536,'Full dataset'!$A$4:$IE$190,2033-C536,FALSE)</f>
        <v>6.2</v>
      </c>
      <c r="AD536">
        <f>VLOOKUP(A536,'Full dataset'!$A$4:$IE$190,2041-C536,FALSE)</f>
        <v>12456</v>
      </c>
      <c r="AE536">
        <f>VLOOKUP(A536,'Full dataset'!$A$4:$IE$190,2050-C536,FALSE)</f>
        <v>0</v>
      </c>
      <c r="AF536">
        <v>3.1</v>
      </c>
      <c r="AG536">
        <f>VLOOKUP($A536,'Full dataset'!$A$4:$IE$190,2007+AG$1-$C536,FALSE)</f>
        <v>476.99900000000002</v>
      </c>
      <c r="AH536">
        <f>VLOOKUP($A536,'Full dataset'!$A$4:$IE$190,2007+AH$1-$C536,FALSE)</f>
        <v>5226.299</v>
      </c>
      <c r="AI536">
        <f>VLOOKUP($A536,'Full dataset'!$A$4:$IE$190,2007+AI$1-$C536,FALSE)</f>
        <v>2000.82</v>
      </c>
      <c r="AJ536">
        <f>VLOOKUP($A536,'Full dataset'!$A$4:$IE$190,2007+AJ$1-$C536,FALSE)</f>
        <v>221</v>
      </c>
      <c r="AK536">
        <f>VLOOKUP($A536,'Full dataset'!$A$4:$IE$190,2007+AK$1-$C536,FALSE)</f>
        <v>7</v>
      </c>
      <c r="AL536">
        <f>VLOOKUP($A536,'Full dataset'!$A$4:$IE$190,2007+AL$1-$C536,FALSE)</f>
        <v>62</v>
      </c>
      <c r="AM536" t="str">
        <f>VLOOKUP($A536,'Full dataset'!$A$4:$IE$190,2007+AM$1-$C536,FALSE)</f>
        <v>.</v>
      </c>
      <c r="AN536">
        <f>VLOOKUP($A536,'Full dataset'!$A$4:$IE$190,2007+AN$1-$C536,FALSE)</f>
        <v>122984</v>
      </c>
      <c r="AO536">
        <f>VLOOKUP($A536,'Full dataset'!$A$4:$IE$190,2007+AO$1-$C536,FALSE)</f>
        <v>11</v>
      </c>
      <c r="AP536" t="s">
        <v>726</v>
      </c>
      <c r="AQ536" t="s">
        <v>726</v>
      </c>
      <c r="AR536" t="s">
        <v>726</v>
      </c>
      <c r="AS536" t="s">
        <v>726</v>
      </c>
      <c r="AT536" t="s">
        <v>726</v>
      </c>
      <c r="AU536">
        <f>VLOOKUP(A536,'Full dataset'!$A$4:$II$190,$AU$1,FALSE)</f>
        <v>9999</v>
      </c>
      <c r="AW536" t="str">
        <f>VLOOKUP(A536,'Full dataset'!$A$5:$IM$190,247,FALSE)</f>
        <v>.</v>
      </c>
      <c r="AX536" t="str">
        <f>VLOOKUP(A536,'Full dataset'!$A$4:$II$190,242,FALSE)</f>
        <v>.</v>
      </c>
      <c r="AY536" t="str">
        <f>VLOOKUP(A536,'Full dataset'!$A$5:$IM$190,246,FALSE)</f>
        <v>.</v>
      </c>
      <c r="AZ536">
        <v>9999</v>
      </c>
      <c r="BA536">
        <f>MAX(VLOOKUP($A536,'Full dataset'!$A$4:$IX$190,BA$1,FALSE),AW536)</f>
        <v>0</v>
      </c>
      <c r="BB536">
        <f>IF(VLOOKUP($A536,'Full dataset'!$A$4:$IX$190,BB$1,FALSE)&gt;0,VLOOKUP($A536,'Full dataset'!$A$4:$IX$190,BB$1,FALSE),AU536)</f>
        <v>9999</v>
      </c>
      <c r="BC536">
        <f>MAX(VLOOKUP($A536,'Full dataset'!$A$4:$IX$190,BC$1,FALSE),AY536)</f>
        <v>0</v>
      </c>
      <c r="BD536">
        <f>MAX(VLOOKUP($A536,'Full dataset'!$A$4:$IX$190,BD$1,FALSE),AX536)</f>
        <v>0</v>
      </c>
      <c r="BE536">
        <f t="shared" si="51"/>
        <v>0</v>
      </c>
      <c r="BF536">
        <f t="shared" si="52"/>
        <v>0</v>
      </c>
      <c r="BG536">
        <f t="shared" si="53"/>
        <v>0</v>
      </c>
      <c r="BH536">
        <f t="shared" si="48"/>
        <v>0</v>
      </c>
      <c r="BI536">
        <f t="shared" si="49"/>
        <v>0</v>
      </c>
      <c r="BO536">
        <f>IF(BF536=1,VLOOKUP($A536,'Full dataset'!$A$4:$IE$190,2007+BO$1-$C536,FALSE),0)</f>
        <v>0</v>
      </c>
      <c r="BP536">
        <f>IF(BF536=1,VLOOKUP($A536,'Full dataset'!$A$4:$IE$190,2007+BP$1-$C536,FALSE),0)</f>
        <v>0</v>
      </c>
      <c r="BQ536">
        <f>IF(BF536=1,VLOOKUP($A536,'Full dataset'!$A$4:$IE$190,2007+BQ$1-$C536,FALSE),0)</f>
        <v>0</v>
      </c>
      <c r="BR536">
        <f>IF($BG536=1,VLOOKUP($A536,'Full dataset'!$A$4:$IE$190,BR$1-2007+$C536,FALSE),0)</f>
        <v>0</v>
      </c>
      <c r="BS536">
        <f>IF($BG536=1,VLOOKUP($A536,'Full dataset'!$A$4:$IE$190,BS$1-2007+$C536,FALSE),0)</f>
        <v>0</v>
      </c>
      <c r="BT536">
        <f>IF($BG536=1,VLOOKUP($A536,'Full dataset'!$A$4:$IE$190,BT$1-2007+$C536,FALSE),0)</f>
        <v>0</v>
      </c>
      <c r="BU536">
        <f>IF($BG536=1,VLOOKUP($A536,'Full dataset'!$A$4:$IE$190,BU$1-2007+$C536,FALSE),0)</f>
        <v>0</v>
      </c>
      <c r="BV536">
        <f>IF($BG536=1,VLOOKUP($A536,'Full dataset'!$A$4:$IE$190,BV$1-2007+$C536,FALSE),0)</f>
        <v>0</v>
      </c>
      <c r="BW536">
        <f>IF($BG536=1,VLOOKUP($A536,'Full dataset'!$A$4:$IE$190,BW$1-2007+$C536,FALSE),0)</f>
        <v>0</v>
      </c>
      <c r="BX536">
        <f>IF($BG536=1,VLOOKUP($A536,'Full dataset'!$A$4:$IE$190,BX$1-2007+$C536,FALSE),0)</f>
        <v>0</v>
      </c>
    </row>
    <row r="537" spans="1:76" x14ac:dyDescent="0.25">
      <c r="A537">
        <v>164</v>
      </c>
      <c r="B537" t="s">
        <v>607</v>
      </c>
      <c r="C537">
        <v>2009</v>
      </c>
      <c r="D537" t="s">
        <v>587</v>
      </c>
      <c r="E537">
        <f t="shared" si="50"/>
        <v>0</v>
      </c>
      <c r="U537">
        <v>0</v>
      </c>
      <c r="V537" t="s">
        <v>726</v>
      </c>
      <c r="W537" t="s">
        <v>726</v>
      </c>
      <c r="X537" t="s">
        <v>726</v>
      </c>
      <c r="Y537">
        <v>0</v>
      </c>
      <c r="Z537" t="s">
        <v>726</v>
      </c>
      <c r="AA537" t="s">
        <v>726</v>
      </c>
      <c r="AB537" t="s">
        <v>726</v>
      </c>
      <c r="AC537">
        <f>VLOOKUP(A537,'Full dataset'!$A$4:$IE$190,2033-C537,FALSE)</f>
        <v>0</v>
      </c>
      <c r="AD537">
        <f>VLOOKUP(A537,'Full dataset'!$A$4:$IE$190,2041-C537,FALSE)</f>
        <v>1200</v>
      </c>
      <c r="AE537">
        <f>VLOOKUP(A537,'Full dataset'!$A$4:$IE$190,2050-C537,FALSE)</f>
        <v>0</v>
      </c>
      <c r="AF537">
        <v>0</v>
      </c>
      <c r="AG537">
        <f>VLOOKUP($A537,'Full dataset'!$A$4:$IE$190,2007+AG$1-$C537,FALSE)</f>
        <v>5.2809999999999997</v>
      </c>
      <c r="AH537">
        <f>VLOOKUP($A537,'Full dataset'!$A$4:$IE$190,2007+AH$1-$C537,FALSE)</f>
        <v>175.52</v>
      </c>
      <c r="AI537">
        <f>VLOOKUP($A537,'Full dataset'!$A$4:$IE$190,2007+AI$1-$C537,FALSE)</f>
        <v>136.345</v>
      </c>
      <c r="AJ537">
        <f>VLOOKUP($A537,'Full dataset'!$A$4:$IE$190,2007+AJ$1-$C537,FALSE)</f>
        <v>20</v>
      </c>
      <c r="AK537" t="str">
        <f>VLOOKUP($A537,'Full dataset'!$A$4:$IE$190,2007+AK$1-$C537,FALSE)</f>
        <v>.</v>
      </c>
      <c r="AL537" t="str">
        <f>VLOOKUP($A537,'Full dataset'!$A$4:$IE$190,2007+AL$1-$C537,FALSE)</f>
        <v>.</v>
      </c>
      <c r="AM537" t="str">
        <f>VLOOKUP($A537,'Full dataset'!$A$4:$IE$190,2007+AM$1-$C537,FALSE)</f>
        <v>.</v>
      </c>
      <c r="AN537">
        <f>VLOOKUP($A537,'Full dataset'!$A$4:$IE$190,2007+AN$1-$C537,FALSE)</f>
        <v>700</v>
      </c>
      <c r="AO537">
        <f>VLOOKUP($A537,'Full dataset'!$A$4:$IE$190,2007+AO$1-$C537,FALSE)</f>
        <v>1</v>
      </c>
      <c r="AP537" t="s">
        <v>726</v>
      </c>
      <c r="AQ537" t="s">
        <v>726</v>
      </c>
      <c r="AR537" t="s">
        <v>726</v>
      </c>
      <c r="AS537" t="s">
        <v>726</v>
      </c>
      <c r="AT537" t="s">
        <v>726</v>
      </c>
      <c r="AU537">
        <f>VLOOKUP(A537,'Full dataset'!$A$4:$II$190,$AU$1,FALSE)</f>
        <v>9999</v>
      </c>
      <c r="AW537" t="str">
        <f>VLOOKUP(A537,'Full dataset'!$A$5:$IM$190,247,FALSE)</f>
        <v>.</v>
      </c>
      <c r="AX537" t="str">
        <f>VLOOKUP(A537,'Full dataset'!$A$4:$II$190,242,FALSE)</f>
        <v>.</v>
      </c>
      <c r="AY537" t="str">
        <f>VLOOKUP(A537,'Full dataset'!$A$5:$IM$190,246,FALSE)</f>
        <v>.</v>
      </c>
      <c r="AZ537">
        <v>9999</v>
      </c>
      <c r="BA537">
        <f>MAX(VLOOKUP($A537,'Full dataset'!$A$4:$IX$190,BA$1,FALSE),AW537)</f>
        <v>0</v>
      </c>
      <c r="BB537">
        <f>IF(VLOOKUP($A537,'Full dataset'!$A$4:$IX$190,BB$1,FALSE)&gt;0,VLOOKUP($A537,'Full dataset'!$A$4:$IX$190,BB$1,FALSE),AU537)</f>
        <v>9999</v>
      </c>
      <c r="BC537">
        <f>MAX(VLOOKUP($A537,'Full dataset'!$A$4:$IX$190,BC$1,FALSE),AY537)</f>
        <v>0</v>
      </c>
      <c r="BD537">
        <f>MAX(VLOOKUP($A537,'Full dataset'!$A$4:$IX$190,BD$1,FALSE),AX537)</f>
        <v>0</v>
      </c>
      <c r="BE537">
        <f t="shared" si="51"/>
        <v>0</v>
      </c>
      <c r="BF537">
        <f t="shared" si="52"/>
        <v>0</v>
      </c>
      <c r="BG537">
        <f t="shared" si="53"/>
        <v>0</v>
      </c>
      <c r="BH537">
        <f t="shared" si="48"/>
        <v>0</v>
      </c>
      <c r="BI537">
        <f t="shared" si="49"/>
        <v>0</v>
      </c>
      <c r="BO537">
        <f>IF(BF537=1,VLOOKUP($A537,'Full dataset'!$A$4:$IE$190,2007+BO$1-$C537,FALSE),0)</f>
        <v>0</v>
      </c>
      <c r="BP537">
        <f>IF(BF537=1,VLOOKUP($A537,'Full dataset'!$A$4:$IE$190,2007+BP$1-$C537,FALSE),0)</f>
        <v>0</v>
      </c>
      <c r="BQ537">
        <f>IF(BF537=1,VLOOKUP($A537,'Full dataset'!$A$4:$IE$190,2007+BQ$1-$C537,FALSE),0)</f>
        <v>0</v>
      </c>
      <c r="BR537">
        <f>IF($BG537=1,VLOOKUP($A537,'Full dataset'!$A$4:$IE$190,BR$1-2007+$C537,FALSE),0)</f>
        <v>0</v>
      </c>
      <c r="BS537">
        <f>IF($BG537=1,VLOOKUP($A537,'Full dataset'!$A$4:$IE$190,BS$1-2007+$C537,FALSE),0)</f>
        <v>0</v>
      </c>
      <c r="BT537">
        <f>IF($BG537=1,VLOOKUP($A537,'Full dataset'!$A$4:$IE$190,BT$1-2007+$C537,FALSE),0)</f>
        <v>0</v>
      </c>
      <c r="BU537">
        <f>IF($BG537=1,VLOOKUP($A537,'Full dataset'!$A$4:$IE$190,BU$1-2007+$C537,FALSE),0)</f>
        <v>0</v>
      </c>
      <c r="BV537">
        <f>IF($BG537=1,VLOOKUP($A537,'Full dataset'!$A$4:$IE$190,BV$1-2007+$C537,FALSE),0)</f>
        <v>0</v>
      </c>
      <c r="BW537">
        <f>IF($BG537=1,VLOOKUP($A537,'Full dataset'!$A$4:$IE$190,BW$1-2007+$C537,FALSE),0)</f>
        <v>0</v>
      </c>
      <c r="BX537">
        <f>IF($BG537=1,VLOOKUP($A537,'Full dataset'!$A$4:$IE$190,BX$1-2007+$C537,FALSE),0)</f>
        <v>0</v>
      </c>
    </row>
    <row r="538" spans="1:76" x14ac:dyDescent="0.25">
      <c r="A538">
        <v>165</v>
      </c>
      <c r="B538" t="s">
        <v>608</v>
      </c>
      <c r="C538">
        <v>2009</v>
      </c>
      <c r="D538" t="s">
        <v>591</v>
      </c>
      <c r="E538">
        <f t="shared" si="50"/>
        <v>1</v>
      </c>
      <c r="U538">
        <v>0</v>
      </c>
      <c r="V538" t="s">
        <v>726</v>
      </c>
      <c r="W538" t="s">
        <v>726</v>
      </c>
      <c r="X538" t="s">
        <v>726</v>
      </c>
      <c r="Y538">
        <v>0</v>
      </c>
      <c r="Z538" t="s">
        <v>726</v>
      </c>
      <c r="AA538" t="s">
        <v>726</v>
      </c>
      <c r="AB538" t="s">
        <v>726</v>
      </c>
      <c r="AC538">
        <f>VLOOKUP(A538,'Full dataset'!$A$4:$IE$190,2033-C538,FALSE)</f>
        <v>0</v>
      </c>
      <c r="AD538">
        <f>VLOOKUP(A538,'Full dataset'!$A$4:$IE$190,2041-C538,FALSE)</f>
        <v>2799</v>
      </c>
      <c r="AE538">
        <f>VLOOKUP(A538,'Full dataset'!$A$4:$IE$190,2050-C538,FALSE)</f>
        <v>0</v>
      </c>
      <c r="AF538">
        <v>0</v>
      </c>
      <c r="AG538">
        <f>VLOOKUP($A538,'Full dataset'!$A$4:$IE$190,2007+AG$1-$C538,FALSE)</f>
        <v>299.8</v>
      </c>
      <c r="AH538">
        <f>VLOOKUP($A538,'Full dataset'!$A$4:$IE$190,2007+AH$1-$C538,FALSE)</f>
        <v>3387.8</v>
      </c>
      <c r="AI538">
        <f>VLOOKUP($A538,'Full dataset'!$A$4:$IE$190,2007+AI$1-$C538,FALSE)</f>
        <v>3192.1</v>
      </c>
      <c r="AJ538">
        <f>VLOOKUP($A538,'Full dataset'!$A$4:$IE$190,2007+AJ$1-$C538,FALSE)</f>
        <v>51</v>
      </c>
      <c r="AK538" t="str">
        <f>VLOOKUP($A538,'Full dataset'!$A$4:$IE$190,2007+AK$1-$C538,FALSE)</f>
        <v>.</v>
      </c>
      <c r="AL538" t="str">
        <f>VLOOKUP($A538,'Full dataset'!$A$4:$IE$190,2007+AL$1-$C538,FALSE)</f>
        <v>.</v>
      </c>
      <c r="AM538" t="str">
        <f>VLOOKUP($A538,'Full dataset'!$A$4:$IE$190,2007+AM$1-$C538,FALSE)</f>
        <v>.</v>
      </c>
      <c r="AN538">
        <f>VLOOKUP($A538,'Full dataset'!$A$4:$IE$190,2007+AN$1-$C538,FALSE)</f>
        <v>21000</v>
      </c>
      <c r="AO538">
        <f>VLOOKUP($A538,'Full dataset'!$A$4:$IE$190,2007+AO$1-$C538,FALSE)</f>
        <v>3</v>
      </c>
      <c r="AP538" t="s">
        <v>726</v>
      </c>
      <c r="AQ538" t="s">
        <v>726</v>
      </c>
      <c r="AR538" t="s">
        <v>726</v>
      </c>
      <c r="AS538" t="s">
        <v>726</v>
      </c>
      <c r="AT538" t="s">
        <v>726</v>
      </c>
      <c r="AU538">
        <f>VLOOKUP(A538,'Full dataset'!$A$4:$II$190,$AU$1,FALSE)</f>
        <v>9999</v>
      </c>
      <c r="AW538" t="str">
        <f>VLOOKUP(A538,'Full dataset'!$A$5:$IM$190,247,FALSE)</f>
        <v>.</v>
      </c>
      <c r="AX538" t="str">
        <f>VLOOKUP(A538,'Full dataset'!$A$4:$II$190,242,FALSE)</f>
        <v>.</v>
      </c>
      <c r="AY538" t="str">
        <f>VLOOKUP(A538,'Full dataset'!$A$5:$IM$190,246,FALSE)</f>
        <v>.</v>
      </c>
      <c r="AZ538">
        <v>9999</v>
      </c>
      <c r="BA538">
        <f>MAX(VLOOKUP($A538,'Full dataset'!$A$4:$IX$190,BA$1,FALSE),AW538)</f>
        <v>0</v>
      </c>
      <c r="BB538">
        <f>IF(VLOOKUP($A538,'Full dataset'!$A$4:$IX$190,BB$1,FALSE)&gt;0,VLOOKUP($A538,'Full dataset'!$A$4:$IX$190,BB$1,FALSE),AU538)</f>
        <v>9999</v>
      </c>
      <c r="BC538">
        <f>MAX(VLOOKUP($A538,'Full dataset'!$A$4:$IX$190,BC$1,FALSE),AY538)</f>
        <v>0</v>
      </c>
      <c r="BD538">
        <f>MAX(VLOOKUP($A538,'Full dataset'!$A$4:$IX$190,BD$1,FALSE),AX538)</f>
        <v>0</v>
      </c>
      <c r="BE538">
        <f t="shared" si="51"/>
        <v>0</v>
      </c>
      <c r="BF538">
        <f t="shared" si="52"/>
        <v>0</v>
      </c>
      <c r="BG538">
        <f t="shared" si="53"/>
        <v>0</v>
      </c>
      <c r="BH538">
        <f t="shared" si="48"/>
        <v>0</v>
      </c>
      <c r="BI538">
        <f t="shared" si="49"/>
        <v>0</v>
      </c>
      <c r="BO538">
        <f>IF(BF538=1,VLOOKUP($A538,'Full dataset'!$A$4:$IE$190,2007+BO$1-$C538,FALSE),0)</f>
        <v>0</v>
      </c>
      <c r="BP538">
        <f>IF(BF538=1,VLOOKUP($A538,'Full dataset'!$A$4:$IE$190,2007+BP$1-$C538,FALSE),0)</f>
        <v>0</v>
      </c>
      <c r="BQ538">
        <f>IF(BF538=1,VLOOKUP($A538,'Full dataset'!$A$4:$IE$190,2007+BQ$1-$C538,FALSE),0)</f>
        <v>0</v>
      </c>
      <c r="BR538">
        <f>IF($BG538=1,VLOOKUP($A538,'Full dataset'!$A$4:$IE$190,BR$1-2007+$C538,FALSE),0)</f>
        <v>0</v>
      </c>
      <c r="BS538">
        <f>IF($BG538=1,VLOOKUP($A538,'Full dataset'!$A$4:$IE$190,BS$1-2007+$C538,FALSE),0)</f>
        <v>0</v>
      </c>
      <c r="BT538">
        <f>IF($BG538=1,VLOOKUP($A538,'Full dataset'!$A$4:$IE$190,BT$1-2007+$C538,FALSE),0)</f>
        <v>0</v>
      </c>
      <c r="BU538">
        <f>IF($BG538=1,VLOOKUP($A538,'Full dataset'!$A$4:$IE$190,BU$1-2007+$C538,FALSE),0)</f>
        <v>0</v>
      </c>
      <c r="BV538">
        <f>IF($BG538=1,VLOOKUP($A538,'Full dataset'!$A$4:$IE$190,BV$1-2007+$C538,FALSE),0)</f>
        <v>0</v>
      </c>
      <c r="BW538">
        <f>IF($BG538=1,VLOOKUP($A538,'Full dataset'!$A$4:$IE$190,BW$1-2007+$C538,FALSE),0)</f>
        <v>0</v>
      </c>
      <c r="BX538">
        <f>IF($BG538=1,VLOOKUP($A538,'Full dataset'!$A$4:$IE$190,BX$1-2007+$C538,FALSE),0)</f>
        <v>0</v>
      </c>
    </row>
    <row r="539" spans="1:76" x14ac:dyDescent="0.25">
      <c r="A539">
        <v>166</v>
      </c>
      <c r="B539" t="s">
        <v>609</v>
      </c>
      <c r="C539">
        <v>2009</v>
      </c>
      <c r="D539" t="s">
        <v>591</v>
      </c>
      <c r="E539">
        <f t="shared" si="50"/>
        <v>1</v>
      </c>
      <c r="U539">
        <v>0</v>
      </c>
      <c r="V539" t="s">
        <v>726</v>
      </c>
      <c r="W539" t="s">
        <v>726</v>
      </c>
      <c r="X539" t="s">
        <v>726</v>
      </c>
      <c r="Y539">
        <v>0</v>
      </c>
      <c r="Z539" t="s">
        <v>726</v>
      </c>
      <c r="AA539" t="s">
        <v>726</v>
      </c>
      <c r="AB539" t="s">
        <v>726</v>
      </c>
      <c r="AC539">
        <f>VLOOKUP(A539,'Full dataset'!$A$4:$IE$190,2033-C539,FALSE)</f>
        <v>8.4</v>
      </c>
      <c r="AD539" t="str">
        <f>VLOOKUP(A539,'Full dataset'!$A$4:$IE$190,2041-C539,FALSE)</f>
        <v>.</v>
      </c>
      <c r="AE539">
        <f>VLOOKUP(A539,'Full dataset'!$A$4:$IE$190,2050-C539,FALSE)</f>
        <v>0</v>
      </c>
      <c r="AF539">
        <v>4.2</v>
      </c>
      <c r="AG539">
        <f>VLOOKUP($A539,'Full dataset'!$A$4:$IE$190,2007+AG$1-$C539,FALSE)</f>
        <v>622.70000000000005</v>
      </c>
      <c r="AH539">
        <f>VLOOKUP($A539,'Full dataset'!$A$4:$IE$190,2007+AH$1-$C539,FALSE)</f>
        <v>137759.4</v>
      </c>
      <c r="AI539">
        <f>VLOOKUP($A539,'Full dataset'!$A$4:$IE$190,2007+AI$1-$C539,FALSE)</f>
        <v>8770.1</v>
      </c>
      <c r="AJ539" t="str">
        <f>VLOOKUP($A539,'Full dataset'!$A$4:$IE$190,2007+AJ$1-$C539,FALSE)</f>
        <v>.</v>
      </c>
      <c r="AK539">
        <f>VLOOKUP($A539,'Full dataset'!$A$4:$IE$190,2007+AK$1-$C539,FALSE)</f>
        <v>3</v>
      </c>
      <c r="AL539">
        <f>VLOOKUP($A539,'Full dataset'!$A$4:$IE$190,2007+AL$1-$C539,FALSE)</f>
        <v>66</v>
      </c>
      <c r="AM539" t="str">
        <f>VLOOKUP($A539,'Full dataset'!$A$4:$IE$190,2007+AM$1-$C539,FALSE)</f>
        <v>.</v>
      </c>
      <c r="AN539" t="str">
        <f>VLOOKUP($A539,'Full dataset'!$A$4:$IE$190,2007+AN$1-$C539,FALSE)</f>
        <v>.</v>
      </c>
      <c r="AO539" t="str">
        <f>VLOOKUP($A539,'Full dataset'!$A$4:$IE$190,2007+AO$1-$C539,FALSE)</f>
        <v>.</v>
      </c>
      <c r="AP539" t="s">
        <v>726</v>
      </c>
      <c r="AQ539" t="s">
        <v>726</v>
      </c>
      <c r="AR539" t="s">
        <v>726</v>
      </c>
      <c r="AS539" t="s">
        <v>726</v>
      </c>
      <c r="AT539" t="s">
        <v>726</v>
      </c>
      <c r="AU539">
        <f>VLOOKUP(A539,'Full dataset'!$A$4:$II$190,$AU$1,FALSE)</f>
        <v>9999</v>
      </c>
      <c r="AW539" t="str">
        <f>VLOOKUP(A539,'Full dataset'!$A$5:$IM$190,247,FALSE)</f>
        <v>.</v>
      </c>
      <c r="AX539" t="str">
        <f>VLOOKUP(A539,'Full dataset'!$A$4:$II$190,242,FALSE)</f>
        <v>.</v>
      </c>
      <c r="AY539" t="str">
        <f>VLOOKUP(A539,'Full dataset'!$A$5:$IM$190,246,FALSE)</f>
        <v>.</v>
      </c>
      <c r="AZ539">
        <v>9999</v>
      </c>
      <c r="BA539">
        <f>MAX(VLOOKUP($A539,'Full dataset'!$A$4:$IX$190,BA$1,FALSE),AW539)</f>
        <v>0</v>
      </c>
      <c r="BB539">
        <f>IF(VLOOKUP($A539,'Full dataset'!$A$4:$IX$190,BB$1,FALSE)&gt;0,VLOOKUP($A539,'Full dataset'!$A$4:$IX$190,BB$1,FALSE),AU539)</f>
        <v>9999</v>
      </c>
      <c r="BC539">
        <f>MAX(VLOOKUP($A539,'Full dataset'!$A$4:$IX$190,BC$1,FALSE),AY539)</f>
        <v>0</v>
      </c>
      <c r="BD539">
        <f>MAX(VLOOKUP($A539,'Full dataset'!$A$4:$IX$190,BD$1,FALSE),AX539)</f>
        <v>0</v>
      </c>
      <c r="BE539">
        <f t="shared" si="51"/>
        <v>0</v>
      </c>
      <c r="BF539">
        <f t="shared" si="52"/>
        <v>0</v>
      </c>
      <c r="BG539">
        <f t="shared" si="53"/>
        <v>0</v>
      </c>
      <c r="BH539">
        <f t="shared" si="48"/>
        <v>0</v>
      </c>
      <c r="BI539">
        <f t="shared" si="49"/>
        <v>0</v>
      </c>
      <c r="BO539">
        <f>IF(BF539=1,VLOOKUP($A539,'Full dataset'!$A$4:$IE$190,2007+BO$1-$C539,FALSE),0)</f>
        <v>0</v>
      </c>
      <c r="BP539">
        <f>IF(BF539=1,VLOOKUP($A539,'Full dataset'!$A$4:$IE$190,2007+BP$1-$C539,FALSE),0)</f>
        <v>0</v>
      </c>
      <c r="BQ539">
        <f>IF(BF539=1,VLOOKUP($A539,'Full dataset'!$A$4:$IE$190,2007+BQ$1-$C539,FALSE),0)</f>
        <v>0</v>
      </c>
      <c r="BR539">
        <f>IF($BG539=1,VLOOKUP($A539,'Full dataset'!$A$4:$IE$190,BR$1-2007+$C539,FALSE),0)</f>
        <v>0</v>
      </c>
      <c r="BS539">
        <f>IF($BG539=1,VLOOKUP($A539,'Full dataset'!$A$4:$IE$190,BS$1-2007+$C539,FALSE),0)</f>
        <v>0</v>
      </c>
      <c r="BT539">
        <f>IF($BG539=1,VLOOKUP($A539,'Full dataset'!$A$4:$IE$190,BT$1-2007+$C539,FALSE),0)</f>
        <v>0</v>
      </c>
      <c r="BU539">
        <f>IF($BG539=1,VLOOKUP($A539,'Full dataset'!$A$4:$IE$190,BU$1-2007+$C539,FALSE),0)</f>
        <v>0</v>
      </c>
      <c r="BV539">
        <f>IF($BG539=1,VLOOKUP($A539,'Full dataset'!$A$4:$IE$190,BV$1-2007+$C539,FALSE),0)</f>
        <v>0</v>
      </c>
      <c r="BW539">
        <f>IF($BG539=1,VLOOKUP($A539,'Full dataset'!$A$4:$IE$190,BW$1-2007+$C539,FALSE),0)</f>
        <v>0</v>
      </c>
      <c r="BX539">
        <f>IF($BG539=1,VLOOKUP($A539,'Full dataset'!$A$4:$IE$190,BX$1-2007+$C539,FALSE),0)</f>
        <v>0</v>
      </c>
    </row>
    <row r="540" spans="1:76" x14ac:dyDescent="0.25">
      <c r="A540">
        <v>167</v>
      </c>
      <c r="B540" t="s">
        <v>610</v>
      </c>
      <c r="C540">
        <v>2009</v>
      </c>
      <c r="D540" t="s">
        <v>582</v>
      </c>
      <c r="E540">
        <f t="shared" si="50"/>
        <v>0</v>
      </c>
      <c r="U540">
        <v>0</v>
      </c>
      <c r="V540" t="s">
        <v>726</v>
      </c>
      <c r="W540" t="s">
        <v>726</v>
      </c>
      <c r="X540" t="s">
        <v>726</v>
      </c>
      <c r="Y540">
        <v>0</v>
      </c>
      <c r="Z540" t="s">
        <v>726</v>
      </c>
      <c r="AA540" t="s">
        <v>726</v>
      </c>
      <c r="AB540" t="s">
        <v>726</v>
      </c>
      <c r="AC540">
        <f>VLOOKUP(A540,'Full dataset'!$A$4:$IE$190,2033-C540,FALSE)</f>
        <v>4.7</v>
      </c>
      <c r="AD540" t="str">
        <f>VLOOKUP(A540,'Full dataset'!$A$4:$IE$190,2041-C540,FALSE)</f>
        <v>.</v>
      </c>
      <c r="AE540">
        <f>VLOOKUP(A540,'Full dataset'!$A$4:$IE$190,2050-C540,FALSE)</f>
        <v>0</v>
      </c>
      <c r="AF540">
        <v>2.35</v>
      </c>
      <c r="AG540" t="str">
        <f>VLOOKUP($A540,'Full dataset'!$A$4:$IE$190,2007+AG$1-$C540,FALSE)</f>
        <v>.</v>
      </c>
      <c r="AH540" t="str">
        <f>VLOOKUP($A540,'Full dataset'!$A$4:$IE$190,2007+AH$1-$C540,FALSE)</f>
        <v>.</v>
      </c>
      <c r="AI540" t="str">
        <f>VLOOKUP($A540,'Full dataset'!$A$4:$IE$190,2007+AI$1-$C540,FALSE)</f>
        <v>.</v>
      </c>
      <c r="AJ540" t="str">
        <f>VLOOKUP($A540,'Full dataset'!$A$4:$IE$190,2007+AJ$1-$C540,FALSE)</f>
        <v>.</v>
      </c>
      <c r="AK540">
        <f>VLOOKUP($A540,'Full dataset'!$A$4:$IE$190,2007+AK$1-$C540,FALSE)</f>
        <v>14</v>
      </c>
      <c r="AL540">
        <f>VLOOKUP($A540,'Full dataset'!$A$4:$IE$190,2007+AL$1-$C540,FALSE)</f>
        <v>76</v>
      </c>
      <c r="AM540" t="str">
        <f>VLOOKUP($A540,'Full dataset'!$A$4:$IE$190,2007+AM$1-$C540,FALSE)</f>
        <v>.</v>
      </c>
      <c r="AN540" t="str">
        <f>VLOOKUP($A540,'Full dataset'!$A$4:$IE$190,2007+AN$1-$C540,FALSE)</f>
        <v>.</v>
      </c>
      <c r="AO540" t="str">
        <f>VLOOKUP($A540,'Full dataset'!$A$4:$IE$190,2007+AO$1-$C540,FALSE)</f>
        <v>.</v>
      </c>
      <c r="AP540" t="s">
        <v>726</v>
      </c>
      <c r="AQ540" t="s">
        <v>726</v>
      </c>
      <c r="AR540" t="s">
        <v>726</v>
      </c>
      <c r="AS540" t="s">
        <v>726</v>
      </c>
      <c r="AT540" t="s">
        <v>726</v>
      </c>
      <c r="AU540">
        <f>VLOOKUP(A540,'Full dataset'!$A$4:$II$190,$AU$1,FALSE)</f>
        <v>9999</v>
      </c>
      <c r="AW540" t="str">
        <f>VLOOKUP(A540,'Full dataset'!$A$5:$IM$190,247,FALSE)</f>
        <v>.</v>
      </c>
      <c r="AX540" t="str">
        <f>VLOOKUP(A540,'Full dataset'!$A$4:$II$190,242,FALSE)</f>
        <v>.</v>
      </c>
      <c r="AY540" t="str">
        <f>VLOOKUP(A540,'Full dataset'!$A$5:$IM$190,246,FALSE)</f>
        <v>.</v>
      </c>
      <c r="AZ540">
        <v>9999</v>
      </c>
      <c r="BA540">
        <f>MAX(VLOOKUP($A540,'Full dataset'!$A$4:$IX$190,BA$1,FALSE),AW540)</f>
        <v>0</v>
      </c>
      <c r="BB540">
        <f>IF(VLOOKUP($A540,'Full dataset'!$A$4:$IX$190,BB$1,FALSE)&gt;0,VLOOKUP($A540,'Full dataset'!$A$4:$IX$190,BB$1,FALSE),AU540)</f>
        <v>9999</v>
      </c>
      <c r="BC540">
        <f>MAX(VLOOKUP($A540,'Full dataset'!$A$4:$IX$190,BC$1,FALSE),AY540)</f>
        <v>0</v>
      </c>
      <c r="BD540">
        <f>MAX(VLOOKUP($A540,'Full dataset'!$A$4:$IX$190,BD$1,FALSE),AX540)</f>
        <v>0</v>
      </c>
      <c r="BE540">
        <f t="shared" si="51"/>
        <v>0</v>
      </c>
      <c r="BF540">
        <f t="shared" si="52"/>
        <v>0</v>
      </c>
      <c r="BG540">
        <f t="shared" si="53"/>
        <v>0</v>
      </c>
      <c r="BH540">
        <f t="shared" si="48"/>
        <v>0</v>
      </c>
      <c r="BI540">
        <f t="shared" si="49"/>
        <v>0</v>
      </c>
      <c r="BO540">
        <f>IF(BF540=1,VLOOKUP($A540,'Full dataset'!$A$4:$IE$190,2007+BO$1-$C540,FALSE),0)</f>
        <v>0</v>
      </c>
      <c r="BP540">
        <f>IF(BF540=1,VLOOKUP($A540,'Full dataset'!$A$4:$IE$190,2007+BP$1-$C540,FALSE),0)</f>
        <v>0</v>
      </c>
      <c r="BQ540">
        <f>IF(BF540=1,VLOOKUP($A540,'Full dataset'!$A$4:$IE$190,2007+BQ$1-$C540,FALSE),0)</f>
        <v>0</v>
      </c>
      <c r="BR540">
        <f>IF($BG540=1,VLOOKUP($A540,'Full dataset'!$A$4:$IE$190,BR$1-2007+$C540,FALSE),0)</f>
        <v>0</v>
      </c>
      <c r="BS540">
        <f>IF($BG540=1,VLOOKUP($A540,'Full dataset'!$A$4:$IE$190,BS$1-2007+$C540,FALSE),0)</f>
        <v>0</v>
      </c>
      <c r="BT540">
        <f>IF($BG540=1,VLOOKUP($A540,'Full dataset'!$A$4:$IE$190,BT$1-2007+$C540,FALSE),0)</f>
        <v>0</v>
      </c>
      <c r="BU540">
        <f>IF($BG540=1,VLOOKUP($A540,'Full dataset'!$A$4:$IE$190,BU$1-2007+$C540,FALSE),0)</f>
        <v>0</v>
      </c>
      <c r="BV540">
        <f>IF($BG540=1,VLOOKUP($A540,'Full dataset'!$A$4:$IE$190,BV$1-2007+$C540,FALSE),0)</f>
        <v>0</v>
      </c>
      <c r="BW540">
        <f>IF($BG540=1,VLOOKUP($A540,'Full dataset'!$A$4:$IE$190,BW$1-2007+$C540,FALSE),0)</f>
        <v>0</v>
      </c>
      <c r="BX540">
        <f>IF($BG540=1,VLOOKUP($A540,'Full dataset'!$A$4:$IE$190,BX$1-2007+$C540,FALSE),0)</f>
        <v>0</v>
      </c>
    </row>
    <row r="541" spans="1:76" x14ac:dyDescent="0.25">
      <c r="A541">
        <v>168</v>
      </c>
      <c r="B541" t="s">
        <v>611</v>
      </c>
      <c r="C541">
        <v>2009</v>
      </c>
      <c r="D541" t="s">
        <v>587</v>
      </c>
      <c r="E541">
        <f t="shared" si="50"/>
        <v>0</v>
      </c>
      <c r="U541">
        <v>0</v>
      </c>
      <c r="V541" t="s">
        <v>726</v>
      </c>
      <c r="W541" t="s">
        <v>726</v>
      </c>
      <c r="X541" t="s">
        <v>726</v>
      </c>
      <c r="Y541">
        <v>0</v>
      </c>
      <c r="Z541" t="s">
        <v>726</v>
      </c>
      <c r="AA541" t="s">
        <v>726</v>
      </c>
      <c r="AB541" t="s">
        <v>726</v>
      </c>
      <c r="AC541">
        <f>VLOOKUP(A541,'Full dataset'!$A$4:$IE$190,2033-C541,FALSE)</f>
        <v>3.9</v>
      </c>
      <c r="AD541" t="str">
        <f>VLOOKUP(A541,'Full dataset'!$A$4:$IE$190,2041-C541,FALSE)</f>
        <v>.</v>
      </c>
      <c r="AE541">
        <f>VLOOKUP(A541,'Full dataset'!$A$4:$IE$190,2050-C541,FALSE)</f>
        <v>0</v>
      </c>
      <c r="AF541">
        <v>1.95</v>
      </c>
      <c r="AG541">
        <f>VLOOKUP($A541,'Full dataset'!$A$4:$IE$190,2007+AG$1-$C541,FALSE)</f>
        <v>-0.99</v>
      </c>
      <c r="AH541">
        <f>VLOOKUP($A541,'Full dataset'!$A$4:$IE$190,2007+AH$1-$C541,FALSE)</f>
        <v>122.021</v>
      </c>
      <c r="AI541">
        <f>VLOOKUP($A541,'Full dataset'!$A$4:$IE$190,2007+AI$1-$C541,FALSE)</f>
        <v>124.629</v>
      </c>
      <c r="AJ541" t="str">
        <f>VLOOKUP($A541,'Full dataset'!$A$4:$IE$190,2007+AJ$1-$C541,FALSE)</f>
        <v>.</v>
      </c>
      <c r="AK541">
        <f>VLOOKUP($A541,'Full dataset'!$A$4:$IE$190,2007+AK$1-$C541,FALSE)</f>
        <v>4</v>
      </c>
      <c r="AL541">
        <f>VLOOKUP($A541,'Full dataset'!$A$4:$IE$190,2007+AL$1-$C541,FALSE)</f>
        <v>78</v>
      </c>
      <c r="AM541" t="str">
        <f>VLOOKUP($A541,'Full dataset'!$A$4:$IE$190,2007+AM$1-$C541,FALSE)</f>
        <v>.</v>
      </c>
      <c r="AN541" t="str">
        <f>VLOOKUP($A541,'Full dataset'!$A$4:$IE$190,2007+AN$1-$C541,FALSE)</f>
        <v>.</v>
      </c>
      <c r="AO541" t="str">
        <f>VLOOKUP($A541,'Full dataset'!$A$4:$IE$190,2007+AO$1-$C541,FALSE)</f>
        <v>.</v>
      </c>
      <c r="AP541" t="s">
        <v>726</v>
      </c>
      <c r="AQ541" t="s">
        <v>726</v>
      </c>
      <c r="AR541" t="s">
        <v>726</v>
      </c>
      <c r="AS541" t="s">
        <v>726</v>
      </c>
      <c r="AT541" t="s">
        <v>726</v>
      </c>
      <c r="AU541">
        <f>VLOOKUP(A541,'Full dataset'!$A$4:$II$190,$AU$1,FALSE)</f>
        <v>9999</v>
      </c>
      <c r="AW541" t="str">
        <f>VLOOKUP(A541,'Full dataset'!$A$5:$IM$190,247,FALSE)</f>
        <v>.</v>
      </c>
      <c r="AX541" t="str">
        <f>VLOOKUP(A541,'Full dataset'!$A$4:$II$190,242,FALSE)</f>
        <v>.</v>
      </c>
      <c r="AY541" t="str">
        <f>VLOOKUP(A541,'Full dataset'!$A$5:$IM$190,246,FALSE)</f>
        <v>.</v>
      </c>
      <c r="AZ541">
        <v>9999</v>
      </c>
      <c r="BA541">
        <f>MAX(VLOOKUP($A541,'Full dataset'!$A$4:$IX$190,BA$1,FALSE),AW541)</f>
        <v>0</v>
      </c>
      <c r="BB541">
        <f>IF(VLOOKUP($A541,'Full dataset'!$A$4:$IX$190,BB$1,FALSE)&gt;0,VLOOKUP($A541,'Full dataset'!$A$4:$IX$190,BB$1,FALSE),AU541)</f>
        <v>9999</v>
      </c>
      <c r="BC541">
        <f>MAX(VLOOKUP($A541,'Full dataset'!$A$4:$IX$190,BC$1,FALSE),AY541)</f>
        <v>0</v>
      </c>
      <c r="BD541">
        <f>MAX(VLOOKUP($A541,'Full dataset'!$A$4:$IX$190,BD$1,FALSE),AX541)</f>
        <v>0</v>
      </c>
      <c r="BE541">
        <f t="shared" si="51"/>
        <v>0</v>
      </c>
      <c r="BF541">
        <f t="shared" si="52"/>
        <v>0</v>
      </c>
      <c r="BG541">
        <f t="shared" si="53"/>
        <v>0</v>
      </c>
      <c r="BH541">
        <f t="shared" si="48"/>
        <v>0</v>
      </c>
      <c r="BI541">
        <f t="shared" si="49"/>
        <v>0</v>
      </c>
      <c r="BO541">
        <f>IF(BF541=1,VLOOKUP($A541,'Full dataset'!$A$4:$IE$190,2007+BO$1-$C541,FALSE),0)</f>
        <v>0</v>
      </c>
      <c r="BP541">
        <f>IF(BF541=1,VLOOKUP($A541,'Full dataset'!$A$4:$IE$190,2007+BP$1-$C541,FALSE),0)</f>
        <v>0</v>
      </c>
      <c r="BQ541">
        <f>IF(BF541=1,VLOOKUP($A541,'Full dataset'!$A$4:$IE$190,2007+BQ$1-$C541,FALSE),0)</f>
        <v>0</v>
      </c>
      <c r="BR541">
        <f>IF($BG541=1,VLOOKUP($A541,'Full dataset'!$A$4:$IE$190,BR$1-2007+$C541,FALSE),0)</f>
        <v>0</v>
      </c>
      <c r="BS541">
        <f>IF($BG541=1,VLOOKUP($A541,'Full dataset'!$A$4:$IE$190,BS$1-2007+$C541,FALSE),0)</f>
        <v>0</v>
      </c>
      <c r="BT541">
        <f>IF($BG541=1,VLOOKUP($A541,'Full dataset'!$A$4:$IE$190,BT$1-2007+$C541,FALSE),0)</f>
        <v>0</v>
      </c>
      <c r="BU541">
        <f>IF($BG541=1,VLOOKUP($A541,'Full dataset'!$A$4:$IE$190,BU$1-2007+$C541,FALSE),0)</f>
        <v>0</v>
      </c>
      <c r="BV541">
        <f>IF($BG541=1,VLOOKUP($A541,'Full dataset'!$A$4:$IE$190,BV$1-2007+$C541,FALSE),0)</f>
        <v>0</v>
      </c>
      <c r="BW541">
        <f>IF($BG541=1,VLOOKUP($A541,'Full dataset'!$A$4:$IE$190,BW$1-2007+$C541,FALSE),0)</f>
        <v>0</v>
      </c>
      <c r="BX541">
        <f>IF($BG541=1,VLOOKUP($A541,'Full dataset'!$A$4:$IE$190,BX$1-2007+$C541,FALSE),0)</f>
        <v>0</v>
      </c>
    </row>
    <row r="542" spans="1:76" x14ac:dyDescent="0.25">
      <c r="A542">
        <v>169</v>
      </c>
      <c r="B542" t="s">
        <v>612</v>
      </c>
      <c r="C542">
        <v>2009</v>
      </c>
      <c r="D542" t="s">
        <v>582</v>
      </c>
      <c r="E542">
        <f t="shared" si="50"/>
        <v>0</v>
      </c>
      <c r="U542">
        <v>0</v>
      </c>
      <c r="V542" t="s">
        <v>726</v>
      </c>
      <c r="W542" t="s">
        <v>726</v>
      </c>
      <c r="X542" t="s">
        <v>726</v>
      </c>
      <c r="Y542">
        <v>0</v>
      </c>
      <c r="Z542" t="s">
        <v>726</v>
      </c>
      <c r="AA542" t="s">
        <v>726</v>
      </c>
      <c r="AB542" t="s">
        <v>726</v>
      </c>
      <c r="AC542">
        <f>VLOOKUP(A542,'Full dataset'!$A$4:$IE$190,2033-C542,FALSE)</f>
        <v>3.7</v>
      </c>
      <c r="AD542" t="str">
        <f>VLOOKUP(A542,'Full dataset'!$A$4:$IE$190,2041-C542,FALSE)</f>
        <v>.</v>
      </c>
      <c r="AE542">
        <f>VLOOKUP(A542,'Full dataset'!$A$4:$IE$190,2050-C542,FALSE)</f>
        <v>0</v>
      </c>
      <c r="AF542">
        <v>1.85</v>
      </c>
      <c r="AG542" t="str">
        <f>VLOOKUP($A542,'Full dataset'!$A$4:$IE$190,2007+AG$1-$C542,FALSE)</f>
        <v>.</v>
      </c>
      <c r="AH542" t="str">
        <f>VLOOKUP($A542,'Full dataset'!$A$4:$IE$190,2007+AH$1-$C542,FALSE)</f>
        <v>.</v>
      </c>
      <c r="AI542" t="str">
        <f>VLOOKUP($A542,'Full dataset'!$A$4:$IE$190,2007+AI$1-$C542,FALSE)</f>
        <v>.</v>
      </c>
      <c r="AJ542" t="str">
        <f>VLOOKUP($A542,'Full dataset'!$A$4:$IE$190,2007+AJ$1-$C542,FALSE)</f>
        <v>.</v>
      </c>
      <c r="AK542">
        <f>VLOOKUP($A542,'Full dataset'!$A$4:$IE$190,2007+AK$1-$C542,FALSE)</f>
        <v>-8</v>
      </c>
      <c r="AL542">
        <f>VLOOKUP($A542,'Full dataset'!$A$4:$IE$190,2007+AL$1-$C542,FALSE)</f>
        <v>38</v>
      </c>
      <c r="AM542" t="str">
        <f>VLOOKUP($A542,'Full dataset'!$A$4:$IE$190,2007+AM$1-$C542,FALSE)</f>
        <v>.</v>
      </c>
      <c r="AN542" t="str">
        <f>VLOOKUP($A542,'Full dataset'!$A$4:$IE$190,2007+AN$1-$C542,FALSE)</f>
        <v>.</v>
      </c>
      <c r="AO542" t="str">
        <f>VLOOKUP($A542,'Full dataset'!$A$4:$IE$190,2007+AO$1-$C542,FALSE)</f>
        <v>.</v>
      </c>
      <c r="AP542" t="s">
        <v>726</v>
      </c>
      <c r="AQ542" t="s">
        <v>726</v>
      </c>
      <c r="AR542" t="s">
        <v>726</v>
      </c>
      <c r="AS542" t="s">
        <v>726</v>
      </c>
      <c r="AT542" t="s">
        <v>726</v>
      </c>
      <c r="AU542">
        <f>VLOOKUP(A542,'Full dataset'!$A$4:$II$190,$AU$1,FALSE)</f>
        <v>9999</v>
      </c>
      <c r="AW542" t="str">
        <f>VLOOKUP(A542,'Full dataset'!$A$5:$IM$190,247,FALSE)</f>
        <v>.</v>
      </c>
      <c r="AX542" t="str">
        <f>VLOOKUP(A542,'Full dataset'!$A$4:$II$190,242,FALSE)</f>
        <v>.</v>
      </c>
      <c r="AY542" t="str">
        <f>VLOOKUP(A542,'Full dataset'!$A$5:$IM$190,246,FALSE)</f>
        <v>.</v>
      </c>
      <c r="AZ542">
        <v>9999</v>
      </c>
      <c r="BA542">
        <f>MAX(VLOOKUP($A542,'Full dataset'!$A$4:$IX$190,BA$1,FALSE),AW542)</f>
        <v>0</v>
      </c>
      <c r="BB542">
        <f>IF(VLOOKUP($A542,'Full dataset'!$A$4:$IX$190,BB$1,FALSE)&gt;0,VLOOKUP($A542,'Full dataset'!$A$4:$IX$190,BB$1,FALSE),AU542)</f>
        <v>9999</v>
      </c>
      <c r="BC542">
        <f>MAX(VLOOKUP($A542,'Full dataset'!$A$4:$IX$190,BC$1,FALSE),AY542)</f>
        <v>0</v>
      </c>
      <c r="BD542">
        <f>MAX(VLOOKUP($A542,'Full dataset'!$A$4:$IX$190,BD$1,FALSE),AX542)</f>
        <v>0</v>
      </c>
      <c r="BE542">
        <f t="shared" si="51"/>
        <v>0</v>
      </c>
      <c r="BF542">
        <f t="shared" si="52"/>
        <v>0</v>
      </c>
      <c r="BG542">
        <f t="shared" si="53"/>
        <v>0</v>
      </c>
      <c r="BH542">
        <f t="shared" si="48"/>
        <v>0</v>
      </c>
      <c r="BI542">
        <f t="shared" si="49"/>
        <v>0</v>
      </c>
      <c r="BO542">
        <f>IF(BF542=1,VLOOKUP($A542,'Full dataset'!$A$4:$IE$190,2007+BO$1-$C542,FALSE),0)</f>
        <v>0</v>
      </c>
      <c r="BP542">
        <f>IF(BF542=1,VLOOKUP($A542,'Full dataset'!$A$4:$IE$190,2007+BP$1-$C542,FALSE),0)</f>
        <v>0</v>
      </c>
      <c r="BQ542">
        <f>IF(BF542=1,VLOOKUP($A542,'Full dataset'!$A$4:$IE$190,2007+BQ$1-$C542,FALSE),0)</f>
        <v>0</v>
      </c>
      <c r="BR542">
        <f>IF($BG542=1,VLOOKUP($A542,'Full dataset'!$A$4:$IE$190,BR$1-2007+$C542,FALSE),0)</f>
        <v>0</v>
      </c>
      <c r="BS542">
        <f>IF($BG542=1,VLOOKUP($A542,'Full dataset'!$A$4:$IE$190,BS$1-2007+$C542,FALSE),0)</f>
        <v>0</v>
      </c>
      <c r="BT542">
        <f>IF($BG542=1,VLOOKUP($A542,'Full dataset'!$A$4:$IE$190,BT$1-2007+$C542,FALSE),0)</f>
        <v>0</v>
      </c>
      <c r="BU542">
        <f>IF($BG542=1,VLOOKUP($A542,'Full dataset'!$A$4:$IE$190,BU$1-2007+$C542,FALSE),0)</f>
        <v>0</v>
      </c>
      <c r="BV542">
        <f>IF($BG542=1,VLOOKUP($A542,'Full dataset'!$A$4:$IE$190,BV$1-2007+$C542,FALSE),0)</f>
        <v>0</v>
      </c>
      <c r="BW542">
        <f>IF($BG542=1,VLOOKUP($A542,'Full dataset'!$A$4:$IE$190,BW$1-2007+$C542,FALSE),0)</f>
        <v>0</v>
      </c>
      <c r="BX542">
        <f>IF($BG542=1,VLOOKUP($A542,'Full dataset'!$A$4:$IE$190,BX$1-2007+$C542,FALSE),0)</f>
        <v>0</v>
      </c>
    </row>
    <row r="543" spans="1:76" x14ac:dyDescent="0.25">
      <c r="A543">
        <v>170</v>
      </c>
      <c r="B543" t="s">
        <v>613</v>
      </c>
      <c r="C543">
        <v>2009</v>
      </c>
      <c r="D543" t="s">
        <v>582</v>
      </c>
      <c r="E543">
        <f t="shared" si="50"/>
        <v>0</v>
      </c>
      <c r="U543">
        <v>0</v>
      </c>
      <c r="V543" t="s">
        <v>726</v>
      </c>
      <c r="W543" t="s">
        <v>726</v>
      </c>
      <c r="X543" t="s">
        <v>726</v>
      </c>
      <c r="Y543">
        <v>0</v>
      </c>
      <c r="Z543" t="s">
        <v>726</v>
      </c>
      <c r="AA543" t="s">
        <v>726</v>
      </c>
      <c r="AB543" t="s">
        <v>726</v>
      </c>
      <c r="AC543">
        <f>VLOOKUP(A543,'Full dataset'!$A$4:$IE$190,2033-C543,FALSE)</f>
        <v>3.1</v>
      </c>
      <c r="AD543" t="str">
        <f>VLOOKUP(A543,'Full dataset'!$A$4:$IE$190,2041-C543,FALSE)</f>
        <v>.</v>
      </c>
      <c r="AE543">
        <f>VLOOKUP(A543,'Full dataset'!$A$4:$IE$190,2050-C543,FALSE)</f>
        <v>0</v>
      </c>
      <c r="AF543">
        <v>1.55</v>
      </c>
      <c r="AG543" t="str">
        <f>VLOOKUP($A543,'Full dataset'!$A$4:$IE$190,2007+AG$1-$C543,FALSE)</f>
        <v>.</v>
      </c>
      <c r="AH543" t="str">
        <f>VLOOKUP($A543,'Full dataset'!$A$4:$IE$190,2007+AH$1-$C543,FALSE)</f>
        <v>.</v>
      </c>
      <c r="AI543" t="str">
        <f>VLOOKUP($A543,'Full dataset'!$A$4:$IE$190,2007+AI$1-$C543,FALSE)</f>
        <v>.</v>
      </c>
      <c r="AJ543" t="str">
        <f>VLOOKUP($A543,'Full dataset'!$A$4:$IE$190,2007+AJ$1-$C543,FALSE)</f>
        <v>.</v>
      </c>
      <c r="AK543">
        <f>VLOOKUP($A543,'Full dataset'!$A$4:$IE$190,2007+AK$1-$C543,FALSE)</f>
        <v>7</v>
      </c>
      <c r="AL543">
        <f>VLOOKUP($A543,'Full dataset'!$A$4:$IE$190,2007+AL$1-$C543,FALSE)</f>
        <v>45</v>
      </c>
      <c r="AM543" t="str">
        <f>VLOOKUP($A543,'Full dataset'!$A$4:$IE$190,2007+AM$1-$C543,FALSE)</f>
        <v>.</v>
      </c>
      <c r="AN543" t="str">
        <f>VLOOKUP($A543,'Full dataset'!$A$4:$IE$190,2007+AN$1-$C543,FALSE)</f>
        <v>.</v>
      </c>
      <c r="AO543" t="str">
        <f>VLOOKUP($A543,'Full dataset'!$A$4:$IE$190,2007+AO$1-$C543,FALSE)</f>
        <v>.</v>
      </c>
      <c r="AP543" t="s">
        <v>726</v>
      </c>
      <c r="AQ543" t="s">
        <v>726</v>
      </c>
      <c r="AR543" t="s">
        <v>726</v>
      </c>
      <c r="AS543" t="s">
        <v>726</v>
      </c>
      <c r="AT543" t="s">
        <v>726</v>
      </c>
      <c r="AU543">
        <f>VLOOKUP(A543,'Full dataset'!$A$4:$II$190,$AU$1,FALSE)</f>
        <v>9999</v>
      </c>
      <c r="AW543" t="str">
        <f>VLOOKUP(A543,'Full dataset'!$A$5:$IM$190,247,FALSE)</f>
        <v>.</v>
      </c>
      <c r="AX543" t="str">
        <f>VLOOKUP(A543,'Full dataset'!$A$4:$II$190,242,FALSE)</f>
        <v>.</v>
      </c>
      <c r="AY543" t="str">
        <f>VLOOKUP(A543,'Full dataset'!$A$5:$IM$190,246,FALSE)</f>
        <v>.</v>
      </c>
      <c r="AZ543">
        <v>9999</v>
      </c>
      <c r="BA543">
        <f>MAX(VLOOKUP($A543,'Full dataset'!$A$4:$IX$190,BA$1,FALSE),AW543)</f>
        <v>0</v>
      </c>
      <c r="BB543">
        <f>IF(VLOOKUP($A543,'Full dataset'!$A$4:$IX$190,BB$1,FALSE)&gt;0,VLOOKUP($A543,'Full dataset'!$A$4:$IX$190,BB$1,FALSE),AU543)</f>
        <v>9999</v>
      </c>
      <c r="BC543">
        <f>MAX(VLOOKUP($A543,'Full dataset'!$A$4:$IX$190,BC$1,FALSE),AY543)</f>
        <v>0</v>
      </c>
      <c r="BD543">
        <f>MAX(VLOOKUP($A543,'Full dataset'!$A$4:$IX$190,BD$1,FALSE),AX543)</f>
        <v>0</v>
      </c>
      <c r="BE543">
        <f t="shared" si="51"/>
        <v>0</v>
      </c>
      <c r="BF543">
        <f t="shared" si="52"/>
        <v>0</v>
      </c>
      <c r="BG543">
        <f t="shared" si="53"/>
        <v>0</v>
      </c>
      <c r="BH543">
        <f t="shared" si="48"/>
        <v>0</v>
      </c>
      <c r="BI543">
        <f t="shared" si="49"/>
        <v>0</v>
      </c>
      <c r="BO543">
        <f>IF(BF543=1,VLOOKUP($A543,'Full dataset'!$A$4:$IE$190,2007+BO$1-$C543,FALSE),0)</f>
        <v>0</v>
      </c>
      <c r="BP543">
        <f>IF(BF543=1,VLOOKUP($A543,'Full dataset'!$A$4:$IE$190,2007+BP$1-$C543,FALSE),0)</f>
        <v>0</v>
      </c>
      <c r="BQ543">
        <f>IF(BF543=1,VLOOKUP($A543,'Full dataset'!$A$4:$IE$190,2007+BQ$1-$C543,FALSE),0)</f>
        <v>0</v>
      </c>
      <c r="BR543">
        <f>IF($BG543=1,VLOOKUP($A543,'Full dataset'!$A$4:$IE$190,BR$1-2007+$C543,FALSE),0)</f>
        <v>0</v>
      </c>
      <c r="BS543">
        <f>IF($BG543=1,VLOOKUP($A543,'Full dataset'!$A$4:$IE$190,BS$1-2007+$C543,FALSE),0)</f>
        <v>0</v>
      </c>
      <c r="BT543">
        <f>IF($BG543=1,VLOOKUP($A543,'Full dataset'!$A$4:$IE$190,BT$1-2007+$C543,FALSE),0)</f>
        <v>0</v>
      </c>
      <c r="BU543">
        <f>IF($BG543=1,VLOOKUP($A543,'Full dataset'!$A$4:$IE$190,BU$1-2007+$C543,FALSE),0)</f>
        <v>0</v>
      </c>
      <c r="BV543">
        <f>IF($BG543=1,VLOOKUP($A543,'Full dataset'!$A$4:$IE$190,BV$1-2007+$C543,FALSE),0)</f>
        <v>0</v>
      </c>
      <c r="BW543">
        <f>IF($BG543=1,VLOOKUP($A543,'Full dataset'!$A$4:$IE$190,BW$1-2007+$C543,FALSE),0)</f>
        <v>0</v>
      </c>
      <c r="BX543">
        <f>IF($BG543=1,VLOOKUP($A543,'Full dataset'!$A$4:$IE$190,BX$1-2007+$C543,FALSE),0)</f>
        <v>0</v>
      </c>
    </row>
    <row r="544" spans="1:76" x14ac:dyDescent="0.25">
      <c r="A544">
        <v>171</v>
      </c>
      <c r="B544" t="s">
        <v>614</v>
      </c>
      <c r="C544">
        <v>2009</v>
      </c>
      <c r="D544" t="s">
        <v>587</v>
      </c>
      <c r="E544">
        <f t="shared" si="50"/>
        <v>0</v>
      </c>
      <c r="U544">
        <v>0</v>
      </c>
      <c r="V544" t="s">
        <v>726</v>
      </c>
      <c r="W544" t="s">
        <v>726</v>
      </c>
      <c r="X544" t="s">
        <v>726</v>
      </c>
      <c r="Y544">
        <v>0</v>
      </c>
      <c r="Z544" t="s">
        <v>726</v>
      </c>
      <c r="AA544" t="s">
        <v>726</v>
      </c>
      <c r="AB544" t="s">
        <v>726</v>
      </c>
      <c r="AC544">
        <f>VLOOKUP(A544,'Full dataset'!$A$4:$IE$190,2033-C544,FALSE)</f>
        <v>2.5</v>
      </c>
      <c r="AD544" t="str">
        <f>VLOOKUP(A544,'Full dataset'!$A$4:$IE$190,2041-C544,FALSE)</f>
        <v>.</v>
      </c>
      <c r="AE544">
        <f>VLOOKUP(A544,'Full dataset'!$A$4:$IE$190,2050-C544,FALSE)</f>
        <v>0</v>
      </c>
      <c r="AF544">
        <v>1.25</v>
      </c>
      <c r="AG544">
        <f>VLOOKUP($A544,'Full dataset'!$A$4:$IE$190,2007+AG$1-$C544,FALSE)</f>
        <v>43.64</v>
      </c>
      <c r="AH544">
        <f>VLOOKUP($A544,'Full dataset'!$A$4:$IE$190,2007+AH$1-$C544,FALSE)</f>
        <v>1198.817</v>
      </c>
      <c r="AI544">
        <f>VLOOKUP($A544,'Full dataset'!$A$4:$IE$190,2007+AI$1-$C544,FALSE)</f>
        <v>938.39800000000002</v>
      </c>
      <c r="AJ544" t="str">
        <f>VLOOKUP($A544,'Full dataset'!$A$4:$IE$190,2007+AJ$1-$C544,FALSE)</f>
        <v>.</v>
      </c>
      <c r="AK544">
        <f>VLOOKUP($A544,'Full dataset'!$A$4:$IE$190,2007+AK$1-$C544,FALSE)</f>
        <v>9</v>
      </c>
      <c r="AL544">
        <f>VLOOKUP($A544,'Full dataset'!$A$4:$IE$190,2007+AL$1-$C544,FALSE)</f>
        <v>81</v>
      </c>
      <c r="AM544" t="str">
        <f>VLOOKUP($A544,'Full dataset'!$A$4:$IE$190,2007+AM$1-$C544,FALSE)</f>
        <v>.</v>
      </c>
      <c r="AN544" t="str">
        <f>VLOOKUP($A544,'Full dataset'!$A$4:$IE$190,2007+AN$1-$C544,FALSE)</f>
        <v>.</v>
      </c>
      <c r="AO544" t="str">
        <f>VLOOKUP($A544,'Full dataset'!$A$4:$IE$190,2007+AO$1-$C544,FALSE)</f>
        <v>.</v>
      </c>
      <c r="AP544" t="s">
        <v>726</v>
      </c>
      <c r="AQ544" t="s">
        <v>726</v>
      </c>
      <c r="AR544" t="s">
        <v>726</v>
      </c>
      <c r="AS544" t="s">
        <v>726</v>
      </c>
      <c r="AT544" t="s">
        <v>726</v>
      </c>
      <c r="AU544">
        <f>VLOOKUP(A544,'Full dataset'!$A$4:$II$190,$AU$1,FALSE)</f>
        <v>9999</v>
      </c>
      <c r="AW544" t="str">
        <f>VLOOKUP(A544,'Full dataset'!$A$5:$IM$190,247,FALSE)</f>
        <v>.</v>
      </c>
      <c r="AX544" t="str">
        <f>VLOOKUP(A544,'Full dataset'!$A$4:$II$190,242,FALSE)</f>
        <v>.</v>
      </c>
      <c r="AY544" t="str">
        <f>VLOOKUP(A544,'Full dataset'!$A$5:$IM$190,246,FALSE)</f>
        <v>.</v>
      </c>
      <c r="AZ544">
        <v>9999</v>
      </c>
      <c r="BA544">
        <f>MAX(VLOOKUP($A544,'Full dataset'!$A$4:$IX$190,BA$1,FALSE),AW544)</f>
        <v>0</v>
      </c>
      <c r="BB544">
        <f>IF(VLOOKUP($A544,'Full dataset'!$A$4:$IX$190,BB$1,FALSE)&gt;0,VLOOKUP($A544,'Full dataset'!$A$4:$IX$190,BB$1,FALSE),AU544)</f>
        <v>9999</v>
      </c>
      <c r="BC544">
        <f>MAX(VLOOKUP($A544,'Full dataset'!$A$4:$IX$190,BC$1,FALSE),AY544)</f>
        <v>0</v>
      </c>
      <c r="BD544">
        <f>MAX(VLOOKUP($A544,'Full dataset'!$A$4:$IX$190,BD$1,FALSE),AX544)</f>
        <v>0</v>
      </c>
      <c r="BE544">
        <f t="shared" si="51"/>
        <v>0</v>
      </c>
      <c r="BF544">
        <f t="shared" si="52"/>
        <v>0</v>
      </c>
      <c r="BG544">
        <f t="shared" si="53"/>
        <v>0</v>
      </c>
      <c r="BH544">
        <f t="shared" si="48"/>
        <v>0</v>
      </c>
      <c r="BI544">
        <f t="shared" si="49"/>
        <v>0</v>
      </c>
      <c r="BO544">
        <f>IF(BF544=1,VLOOKUP($A544,'Full dataset'!$A$4:$IE$190,2007+BO$1-$C544,FALSE),0)</f>
        <v>0</v>
      </c>
      <c r="BP544">
        <f>IF(BF544=1,VLOOKUP($A544,'Full dataset'!$A$4:$IE$190,2007+BP$1-$C544,FALSE),0)</f>
        <v>0</v>
      </c>
      <c r="BQ544">
        <f>IF(BF544=1,VLOOKUP($A544,'Full dataset'!$A$4:$IE$190,2007+BQ$1-$C544,FALSE),0)</f>
        <v>0</v>
      </c>
      <c r="BR544">
        <f>IF($BG544=1,VLOOKUP($A544,'Full dataset'!$A$4:$IE$190,BR$1-2007+$C544,FALSE),0)</f>
        <v>0</v>
      </c>
      <c r="BS544">
        <f>IF($BG544=1,VLOOKUP($A544,'Full dataset'!$A$4:$IE$190,BS$1-2007+$C544,FALSE),0)</f>
        <v>0</v>
      </c>
      <c r="BT544">
        <f>IF($BG544=1,VLOOKUP($A544,'Full dataset'!$A$4:$IE$190,BT$1-2007+$C544,FALSE),0)</f>
        <v>0</v>
      </c>
      <c r="BU544">
        <f>IF($BG544=1,VLOOKUP($A544,'Full dataset'!$A$4:$IE$190,BU$1-2007+$C544,FALSE),0)</f>
        <v>0</v>
      </c>
      <c r="BV544">
        <f>IF($BG544=1,VLOOKUP($A544,'Full dataset'!$A$4:$IE$190,BV$1-2007+$C544,FALSE),0)</f>
        <v>0</v>
      </c>
      <c r="BW544">
        <f>IF($BG544=1,VLOOKUP($A544,'Full dataset'!$A$4:$IE$190,BW$1-2007+$C544,FALSE),0)</f>
        <v>0</v>
      </c>
      <c r="BX544">
        <f>IF($BG544=1,VLOOKUP($A544,'Full dataset'!$A$4:$IE$190,BX$1-2007+$C544,FALSE),0)</f>
        <v>0</v>
      </c>
    </row>
    <row r="545" spans="1:76" x14ac:dyDescent="0.25">
      <c r="A545">
        <v>172</v>
      </c>
      <c r="B545" t="s">
        <v>615</v>
      </c>
      <c r="C545">
        <v>2009</v>
      </c>
      <c r="D545" t="s">
        <v>587</v>
      </c>
      <c r="E545">
        <f t="shared" si="50"/>
        <v>0</v>
      </c>
      <c r="U545">
        <v>0</v>
      </c>
      <c r="V545" t="s">
        <v>726</v>
      </c>
      <c r="W545" t="s">
        <v>726</v>
      </c>
      <c r="X545" t="s">
        <v>726</v>
      </c>
      <c r="Y545">
        <v>0</v>
      </c>
      <c r="Z545" t="s">
        <v>726</v>
      </c>
      <c r="AA545" t="s">
        <v>726</v>
      </c>
      <c r="AB545" t="s">
        <v>726</v>
      </c>
      <c r="AC545">
        <f>VLOOKUP(A545,'Full dataset'!$A$4:$IE$190,2033-C545,FALSE)</f>
        <v>2.4</v>
      </c>
      <c r="AD545" t="str">
        <f>VLOOKUP(A545,'Full dataset'!$A$4:$IE$190,2041-C545,FALSE)</f>
        <v>.</v>
      </c>
      <c r="AE545">
        <f>VLOOKUP(A545,'Full dataset'!$A$4:$IE$190,2050-C545,FALSE)</f>
        <v>0</v>
      </c>
      <c r="AF545">
        <v>1.2</v>
      </c>
      <c r="AG545">
        <f>VLOOKUP($A545,'Full dataset'!$A$4:$IE$190,2007+AG$1-$C545,FALSE)</f>
        <v>43.353999999999999</v>
      </c>
      <c r="AH545">
        <f>VLOOKUP($A545,'Full dataset'!$A$4:$IE$190,2007+AH$1-$C545,FALSE)</f>
        <v>610.94500000000005</v>
      </c>
      <c r="AI545">
        <f>VLOOKUP($A545,'Full dataset'!$A$4:$IE$190,2007+AI$1-$C545,FALSE)</f>
        <v>497.34399999999999</v>
      </c>
      <c r="AJ545" t="str">
        <f>VLOOKUP($A545,'Full dataset'!$A$4:$IE$190,2007+AJ$1-$C545,FALSE)</f>
        <v>.</v>
      </c>
      <c r="AK545" t="str">
        <f>VLOOKUP($A545,'Full dataset'!$A$4:$IE$190,2007+AK$1-$C545,FALSE)</f>
        <v>.</v>
      </c>
      <c r="AL545">
        <f>VLOOKUP($A545,'Full dataset'!$A$4:$IE$190,2007+AL$1-$C545,FALSE)</f>
        <v>83</v>
      </c>
      <c r="AM545" t="str">
        <f>VLOOKUP($A545,'Full dataset'!$A$4:$IE$190,2007+AM$1-$C545,FALSE)</f>
        <v>.</v>
      </c>
      <c r="AN545" t="str">
        <f>VLOOKUP($A545,'Full dataset'!$A$4:$IE$190,2007+AN$1-$C545,FALSE)</f>
        <v>.</v>
      </c>
      <c r="AO545" t="str">
        <f>VLOOKUP($A545,'Full dataset'!$A$4:$IE$190,2007+AO$1-$C545,FALSE)</f>
        <v>.</v>
      </c>
      <c r="AP545" t="s">
        <v>726</v>
      </c>
      <c r="AQ545" t="s">
        <v>726</v>
      </c>
      <c r="AR545" t="s">
        <v>726</v>
      </c>
      <c r="AS545" t="s">
        <v>726</v>
      </c>
      <c r="AT545" t="s">
        <v>726</v>
      </c>
      <c r="AU545">
        <f>VLOOKUP(A545,'Full dataset'!$A$4:$II$190,$AU$1,FALSE)</f>
        <v>9999</v>
      </c>
      <c r="AW545" t="str">
        <f>VLOOKUP(A545,'Full dataset'!$A$5:$IM$190,247,FALSE)</f>
        <v>.</v>
      </c>
      <c r="AX545" t="str">
        <f>VLOOKUP(A545,'Full dataset'!$A$4:$II$190,242,FALSE)</f>
        <v>.</v>
      </c>
      <c r="AY545" t="str">
        <f>VLOOKUP(A545,'Full dataset'!$A$5:$IM$190,246,FALSE)</f>
        <v>.</v>
      </c>
      <c r="AZ545">
        <v>9999</v>
      </c>
      <c r="BA545">
        <f>MAX(VLOOKUP($A545,'Full dataset'!$A$4:$IX$190,BA$1,FALSE),AW545)</f>
        <v>0</v>
      </c>
      <c r="BB545">
        <f>IF(VLOOKUP($A545,'Full dataset'!$A$4:$IX$190,BB$1,FALSE)&gt;0,VLOOKUP($A545,'Full dataset'!$A$4:$IX$190,BB$1,FALSE),AU545)</f>
        <v>9999</v>
      </c>
      <c r="BC545">
        <f>MAX(VLOOKUP($A545,'Full dataset'!$A$4:$IX$190,BC$1,FALSE),AY545)</f>
        <v>0</v>
      </c>
      <c r="BD545">
        <f>MAX(VLOOKUP($A545,'Full dataset'!$A$4:$IX$190,BD$1,FALSE),AX545)</f>
        <v>0</v>
      </c>
      <c r="BE545">
        <f t="shared" si="51"/>
        <v>0</v>
      </c>
      <c r="BF545">
        <f t="shared" si="52"/>
        <v>0</v>
      </c>
      <c r="BG545">
        <f t="shared" si="53"/>
        <v>0</v>
      </c>
      <c r="BH545">
        <f t="shared" si="48"/>
        <v>0</v>
      </c>
      <c r="BI545">
        <f t="shared" si="49"/>
        <v>0</v>
      </c>
      <c r="BO545">
        <f>IF(BF545=1,VLOOKUP($A545,'Full dataset'!$A$4:$IE$190,2007+BO$1-$C545,FALSE),0)</f>
        <v>0</v>
      </c>
      <c r="BP545">
        <f>IF(BF545=1,VLOOKUP($A545,'Full dataset'!$A$4:$IE$190,2007+BP$1-$C545,FALSE),0)</f>
        <v>0</v>
      </c>
      <c r="BQ545">
        <f>IF(BF545=1,VLOOKUP($A545,'Full dataset'!$A$4:$IE$190,2007+BQ$1-$C545,FALSE),0)</f>
        <v>0</v>
      </c>
      <c r="BR545">
        <f>IF($BG545=1,VLOOKUP($A545,'Full dataset'!$A$4:$IE$190,BR$1-2007+$C545,FALSE),0)</f>
        <v>0</v>
      </c>
      <c r="BS545">
        <f>IF($BG545=1,VLOOKUP($A545,'Full dataset'!$A$4:$IE$190,BS$1-2007+$C545,FALSE),0)</f>
        <v>0</v>
      </c>
      <c r="BT545">
        <f>IF($BG545=1,VLOOKUP($A545,'Full dataset'!$A$4:$IE$190,BT$1-2007+$C545,FALSE),0)</f>
        <v>0</v>
      </c>
      <c r="BU545">
        <f>IF($BG545=1,VLOOKUP($A545,'Full dataset'!$A$4:$IE$190,BU$1-2007+$C545,FALSE),0)</f>
        <v>0</v>
      </c>
      <c r="BV545">
        <f>IF($BG545=1,VLOOKUP($A545,'Full dataset'!$A$4:$IE$190,BV$1-2007+$C545,FALSE),0)</f>
        <v>0</v>
      </c>
      <c r="BW545">
        <f>IF($BG545=1,VLOOKUP($A545,'Full dataset'!$A$4:$IE$190,BW$1-2007+$C545,FALSE),0)</f>
        <v>0</v>
      </c>
      <c r="BX545">
        <f>IF($BG545=1,VLOOKUP($A545,'Full dataset'!$A$4:$IE$190,BX$1-2007+$C545,FALSE),0)</f>
        <v>0</v>
      </c>
    </row>
    <row r="546" spans="1:76" x14ac:dyDescent="0.25">
      <c r="A546">
        <v>173</v>
      </c>
      <c r="B546" t="s">
        <v>616</v>
      </c>
      <c r="C546">
        <v>2009</v>
      </c>
      <c r="D546" t="s">
        <v>591</v>
      </c>
      <c r="E546">
        <f t="shared" si="50"/>
        <v>1</v>
      </c>
      <c r="S546">
        <v>7370</v>
      </c>
      <c r="T546">
        <v>519130</v>
      </c>
      <c r="U546">
        <v>0</v>
      </c>
      <c r="V546" t="s">
        <v>726</v>
      </c>
      <c r="W546" t="s">
        <v>726</v>
      </c>
      <c r="X546" t="s">
        <v>726</v>
      </c>
      <c r="Y546">
        <v>0</v>
      </c>
      <c r="Z546" t="s">
        <v>726</v>
      </c>
      <c r="AA546" t="s">
        <v>726</v>
      </c>
      <c r="AB546" t="s">
        <v>726</v>
      </c>
      <c r="AC546">
        <f>VLOOKUP(A546,'Full dataset'!$A$4:$IE$190,2033-C546,FALSE)</f>
        <v>1.8</v>
      </c>
      <c r="AD546" t="str">
        <f>VLOOKUP(A546,'Full dataset'!$A$4:$IE$190,2041-C546,FALSE)</f>
        <v>.</v>
      </c>
      <c r="AE546">
        <f>VLOOKUP(A546,'Full dataset'!$A$4:$IE$190,2050-C546,FALSE)</f>
        <v>0</v>
      </c>
      <c r="AF546">
        <v>0.9</v>
      </c>
      <c r="AG546">
        <f>VLOOKUP($A546,'Full dataset'!$A$4:$IE$190,2007+AG$1-$C546,FALSE)</f>
        <v>2389.0970000000002</v>
      </c>
      <c r="AH546">
        <f>VLOOKUP($A546,'Full dataset'!$A$4:$IE$190,2007+AH$1-$C546,FALSE)</f>
        <v>18408.32</v>
      </c>
      <c r="AI546">
        <f>VLOOKUP($A546,'Full dataset'!$A$4:$IE$190,2007+AI$1-$C546,FALSE)</f>
        <v>8727.3619999999992</v>
      </c>
      <c r="AJ546" t="str">
        <f>VLOOKUP($A546,'Full dataset'!$A$4:$IE$190,2007+AJ$1-$C546,FALSE)</f>
        <v>.</v>
      </c>
      <c r="AK546">
        <f>VLOOKUP($A546,'Full dataset'!$A$4:$IE$190,2007+AK$1-$C546,FALSE)</f>
        <v>13</v>
      </c>
      <c r="AL546">
        <f>VLOOKUP($A546,'Full dataset'!$A$4:$IE$190,2007+AL$1-$C546,FALSE)</f>
        <v>42</v>
      </c>
      <c r="AM546" t="str">
        <f>VLOOKUP($A546,'Full dataset'!$A$4:$IE$190,2007+AM$1-$C546,FALSE)</f>
        <v>.</v>
      </c>
      <c r="AN546" t="str">
        <f>VLOOKUP($A546,'Full dataset'!$A$4:$IE$190,2007+AN$1-$C546,FALSE)</f>
        <v>.</v>
      </c>
      <c r="AO546" t="str">
        <f>VLOOKUP($A546,'Full dataset'!$A$4:$IE$190,2007+AO$1-$C546,FALSE)</f>
        <v>.</v>
      </c>
      <c r="AP546" t="s">
        <v>726</v>
      </c>
      <c r="AQ546" t="s">
        <v>726</v>
      </c>
      <c r="AR546" t="s">
        <v>726</v>
      </c>
      <c r="AS546" t="s">
        <v>726</v>
      </c>
      <c r="AT546" t="s">
        <v>726</v>
      </c>
      <c r="AU546">
        <f>VLOOKUP(A546,'Full dataset'!$A$4:$II$190,$AU$1,FALSE)</f>
        <v>9999</v>
      </c>
      <c r="AW546" t="str">
        <f>VLOOKUP(A546,'Full dataset'!$A$5:$IM$190,247,FALSE)</f>
        <v>.</v>
      </c>
      <c r="AX546" t="str">
        <f>VLOOKUP(A546,'Full dataset'!$A$4:$II$190,242,FALSE)</f>
        <v>.</v>
      </c>
      <c r="AY546" t="str">
        <f>VLOOKUP(A546,'Full dataset'!$A$5:$IM$190,246,FALSE)</f>
        <v>.</v>
      </c>
      <c r="AZ546">
        <v>9999</v>
      </c>
      <c r="BA546">
        <f>MAX(VLOOKUP($A546,'Full dataset'!$A$4:$IX$190,BA$1,FALSE),AW546)</f>
        <v>0</v>
      </c>
      <c r="BB546">
        <f>IF(VLOOKUP($A546,'Full dataset'!$A$4:$IX$190,BB$1,FALSE)&gt;0,VLOOKUP($A546,'Full dataset'!$A$4:$IX$190,BB$1,FALSE),AU546)</f>
        <v>9999</v>
      </c>
      <c r="BC546">
        <f>MAX(VLOOKUP($A546,'Full dataset'!$A$4:$IX$190,BC$1,FALSE),AY546)</f>
        <v>0</v>
      </c>
      <c r="BD546">
        <f>MAX(VLOOKUP($A546,'Full dataset'!$A$4:$IX$190,BD$1,FALSE),AX546)</f>
        <v>0</v>
      </c>
      <c r="BE546">
        <f t="shared" si="51"/>
        <v>0</v>
      </c>
      <c r="BF546">
        <f t="shared" si="52"/>
        <v>0</v>
      </c>
      <c r="BG546">
        <f t="shared" si="53"/>
        <v>0</v>
      </c>
      <c r="BH546">
        <f t="shared" si="48"/>
        <v>0</v>
      </c>
      <c r="BI546">
        <f t="shared" si="49"/>
        <v>0</v>
      </c>
      <c r="BO546">
        <f>IF(BF546=1,VLOOKUP($A546,'Full dataset'!$A$4:$IE$190,2007+BO$1-$C546,FALSE),0)</f>
        <v>0</v>
      </c>
      <c r="BP546">
        <f>IF(BF546=1,VLOOKUP($A546,'Full dataset'!$A$4:$IE$190,2007+BP$1-$C546,FALSE),0)</f>
        <v>0</v>
      </c>
      <c r="BQ546">
        <f>IF(BF546=1,VLOOKUP($A546,'Full dataset'!$A$4:$IE$190,2007+BQ$1-$C546,FALSE),0)</f>
        <v>0</v>
      </c>
      <c r="BR546">
        <f>IF($BG546=1,VLOOKUP($A546,'Full dataset'!$A$4:$IE$190,BR$1-2007+$C546,FALSE),0)</f>
        <v>0</v>
      </c>
      <c r="BS546">
        <f>IF($BG546=1,VLOOKUP($A546,'Full dataset'!$A$4:$IE$190,BS$1-2007+$C546,FALSE),0)</f>
        <v>0</v>
      </c>
      <c r="BT546">
        <f>IF($BG546=1,VLOOKUP($A546,'Full dataset'!$A$4:$IE$190,BT$1-2007+$C546,FALSE),0)</f>
        <v>0</v>
      </c>
      <c r="BU546">
        <f>IF($BG546=1,VLOOKUP($A546,'Full dataset'!$A$4:$IE$190,BU$1-2007+$C546,FALSE),0)</f>
        <v>0</v>
      </c>
      <c r="BV546">
        <f>IF($BG546=1,VLOOKUP($A546,'Full dataset'!$A$4:$IE$190,BV$1-2007+$C546,FALSE),0)</f>
        <v>0</v>
      </c>
      <c r="BW546">
        <f>IF($BG546=1,VLOOKUP($A546,'Full dataset'!$A$4:$IE$190,BW$1-2007+$C546,FALSE),0)</f>
        <v>0</v>
      </c>
      <c r="BX546">
        <f>IF($BG546=1,VLOOKUP($A546,'Full dataset'!$A$4:$IE$190,BX$1-2007+$C546,FALSE),0)</f>
        <v>0</v>
      </c>
    </row>
    <row r="547" spans="1:76" x14ac:dyDescent="0.25">
      <c r="A547">
        <v>174</v>
      </c>
      <c r="B547" t="s">
        <v>617</v>
      </c>
      <c r="C547">
        <v>2009</v>
      </c>
      <c r="D547" t="s">
        <v>591</v>
      </c>
      <c r="E547">
        <f t="shared" si="50"/>
        <v>1</v>
      </c>
      <c r="S547">
        <v>3576</v>
      </c>
      <c r="T547">
        <v>334210</v>
      </c>
      <c r="U547">
        <v>0</v>
      </c>
      <c r="V547" t="s">
        <v>726</v>
      </c>
      <c r="W547" t="s">
        <v>726</v>
      </c>
      <c r="X547" t="s">
        <v>726</v>
      </c>
      <c r="Y547">
        <v>0</v>
      </c>
      <c r="Z547" t="s">
        <v>726</v>
      </c>
      <c r="AA547" t="s">
        <v>726</v>
      </c>
      <c r="AB547" t="s">
        <v>726</v>
      </c>
      <c r="AC547">
        <f>VLOOKUP(A547,'Full dataset'!$A$4:$IE$190,2033-C547,FALSE)</f>
        <v>1.7</v>
      </c>
      <c r="AD547" t="str">
        <f>VLOOKUP(A547,'Full dataset'!$A$4:$IE$190,2041-C547,FALSE)</f>
        <v>.</v>
      </c>
      <c r="AE547">
        <f>VLOOKUP(A547,'Full dataset'!$A$4:$IE$190,2050-C547,FALSE)</f>
        <v>0</v>
      </c>
      <c r="AF547">
        <v>0.85</v>
      </c>
      <c r="AG547">
        <f>VLOOKUP($A547,'Full dataset'!$A$4:$IE$190,2007+AG$1-$C547,FALSE)</f>
        <v>116.999</v>
      </c>
      <c r="AH547">
        <f>VLOOKUP($A547,'Full dataset'!$A$4:$IE$190,2007+AH$1-$C547,FALSE)</f>
        <v>7590.2629999999999</v>
      </c>
      <c r="AI547">
        <f>VLOOKUP($A547,'Full dataset'!$A$4:$IE$190,2007+AI$1-$C547,FALSE)</f>
        <v>3315.9119999999998</v>
      </c>
      <c r="AJ547" t="str">
        <f>VLOOKUP($A547,'Full dataset'!$A$4:$IE$190,2007+AJ$1-$C547,FALSE)</f>
        <v>.</v>
      </c>
      <c r="AK547" t="str">
        <f>VLOOKUP($A547,'Full dataset'!$A$4:$IE$190,2007+AK$1-$C547,FALSE)</f>
        <v>.</v>
      </c>
      <c r="AL547">
        <f>VLOOKUP($A547,'Full dataset'!$A$4:$IE$190,2007+AL$1-$C547,FALSE)</f>
        <v>22</v>
      </c>
      <c r="AM547" t="str">
        <f>VLOOKUP($A547,'Full dataset'!$A$4:$IE$190,2007+AM$1-$C547,FALSE)</f>
        <v>.</v>
      </c>
      <c r="AN547" t="str">
        <f>VLOOKUP($A547,'Full dataset'!$A$4:$IE$190,2007+AN$1-$C547,FALSE)</f>
        <v>.</v>
      </c>
      <c r="AO547" t="str">
        <f>VLOOKUP($A547,'Full dataset'!$A$4:$IE$190,2007+AO$1-$C547,FALSE)</f>
        <v>.</v>
      </c>
      <c r="AP547" t="s">
        <v>726</v>
      </c>
      <c r="AQ547" t="s">
        <v>726</v>
      </c>
      <c r="AR547" t="s">
        <v>726</v>
      </c>
      <c r="AS547" t="s">
        <v>726</v>
      </c>
      <c r="AT547" t="s">
        <v>726</v>
      </c>
      <c r="AU547">
        <f>VLOOKUP(A547,'Full dataset'!$A$4:$II$190,$AU$1,FALSE)</f>
        <v>9999</v>
      </c>
      <c r="AW547" t="str">
        <f>VLOOKUP(A547,'Full dataset'!$A$5:$IM$190,247,FALSE)</f>
        <v>.</v>
      </c>
      <c r="AX547" t="str">
        <f>VLOOKUP(A547,'Full dataset'!$A$4:$II$190,242,FALSE)</f>
        <v>.</v>
      </c>
      <c r="AY547" t="str">
        <f>VLOOKUP(A547,'Full dataset'!$A$5:$IM$190,246,FALSE)</f>
        <v>.</v>
      </c>
      <c r="AZ547">
        <v>9999</v>
      </c>
      <c r="BA547">
        <f>MAX(VLOOKUP($A547,'Full dataset'!$A$4:$IX$190,BA$1,FALSE),AW547)</f>
        <v>0</v>
      </c>
      <c r="BB547">
        <f>IF(VLOOKUP($A547,'Full dataset'!$A$4:$IX$190,BB$1,FALSE)&gt;0,VLOOKUP($A547,'Full dataset'!$A$4:$IX$190,BB$1,FALSE),AU547)</f>
        <v>9999</v>
      </c>
      <c r="BC547">
        <f>MAX(VLOOKUP($A547,'Full dataset'!$A$4:$IX$190,BC$1,FALSE),AY547)</f>
        <v>0</v>
      </c>
      <c r="BD547">
        <f>MAX(VLOOKUP($A547,'Full dataset'!$A$4:$IX$190,BD$1,FALSE),AX547)</f>
        <v>0</v>
      </c>
      <c r="BE547">
        <f t="shared" si="51"/>
        <v>0</v>
      </c>
      <c r="BF547">
        <f t="shared" si="52"/>
        <v>0</v>
      </c>
      <c r="BG547">
        <f t="shared" si="53"/>
        <v>0</v>
      </c>
      <c r="BH547">
        <f t="shared" si="48"/>
        <v>0</v>
      </c>
      <c r="BI547">
        <f t="shared" si="49"/>
        <v>0</v>
      </c>
      <c r="BO547">
        <f>IF(BF547=1,VLOOKUP($A547,'Full dataset'!$A$4:$IE$190,2007+BO$1-$C547,FALSE),0)</f>
        <v>0</v>
      </c>
      <c r="BP547">
        <f>IF(BF547=1,VLOOKUP($A547,'Full dataset'!$A$4:$IE$190,2007+BP$1-$C547,FALSE),0)</f>
        <v>0</v>
      </c>
      <c r="BQ547">
        <f>IF(BF547=1,VLOOKUP($A547,'Full dataset'!$A$4:$IE$190,2007+BQ$1-$C547,FALSE),0)</f>
        <v>0</v>
      </c>
      <c r="BR547">
        <f>IF($BG547=1,VLOOKUP($A547,'Full dataset'!$A$4:$IE$190,BR$1-2007+$C547,FALSE),0)</f>
        <v>0</v>
      </c>
      <c r="BS547">
        <f>IF($BG547=1,VLOOKUP($A547,'Full dataset'!$A$4:$IE$190,BS$1-2007+$C547,FALSE),0)</f>
        <v>0</v>
      </c>
      <c r="BT547">
        <f>IF($BG547=1,VLOOKUP($A547,'Full dataset'!$A$4:$IE$190,BT$1-2007+$C547,FALSE),0)</f>
        <v>0</v>
      </c>
      <c r="BU547">
        <f>IF($BG547=1,VLOOKUP($A547,'Full dataset'!$A$4:$IE$190,BU$1-2007+$C547,FALSE),0)</f>
        <v>0</v>
      </c>
      <c r="BV547">
        <f>IF($BG547=1,VLOOKUP($A547,'Full dataset'!$A$4:$IE$190,BV$1-2007+$C547,FALSE),0)</f>
        <v>0</v>
      </c>
      <c r="BW547">
        <f>IF($BG547=1,VLOOKUP($A547,'Full dataset'!$A$4:$IE$190,BW$1-2007+$C547,FALSE),0)</f>
        <v>0</v>
      </c>
      <c r="BX547">
        <f>IF($BG547=1,VLOOKUP($A547,'Full dataset'!$A$4:$IE$190,BX$1-2007+$C547,FALSE),0)</f>
        <v>0</v>
      </c>
    </row>
    <row r="548" spans="1:76" x14ac:dyDescent="0.25">
      <c r="A548">
        <v>175</v>
      </c>
      <c r="B548" t="s">
        <v>618</v>
      </c>
      <c r="C548">
        <v>2009</v>
      </c>
      <c r="D548" t="s">
        <v>591</v>
      </c>
      <c r="E548">
        <f t="shared" si="50"/>
        <v>1</v>
      </c>
      <c r="S548">
        <v>2911</v>
      </c>
      <c r="T548">
        <v>324110</v>
      </c>
      <c r="U548">
        <v>0</v>
      </c>
      <c r="V548" t="s">
        <v>726</v>
      </c>
      <c r="W548" t="s">
        <v>726</v>
      </c>
      <c r="X548" t="s">
        <v>726</v>
      </c>
      <c r="Y548">
        <v>0</v>
      </c>
      <c r="Z548" t="s">
        <v>726</v>
      </c>
      <c r="AA548" t="s">
        <v>726</v>
      </c>
      <c r="AB548" t="s">
        <v>726</v>
      </c>
      <c r="AC548">
        <f>VLOOKUP(A548,'Full dataset'!$A$4:$IE$190,2033-C548,FALSE)</f>
        <v>0.8</v>
      </c>
      <c r="AD548" t="str">
        <f>VLOOKUP(A548,'Full dataset'!$A$4:$IE$190,2041-C548,FALSE)</f>
        <v>.</v>
      </c>
      <c r="AE548">
        <f>VLOOKUP(A548,'Full dataset'!$A$4:$IE$190,2050-C548,FALSE)</f>
        <v>0</v>
      </c>
      <c r="AF548">
        <v>0.4</v>
      </c>
      <c r="AG548">
        <f>VLOOKUP($A548,'Full dataset'!$A$4:$IE$190,2007+AG$1-$C548,FALSE)</f>
        <v>-1982</v>
      </c>
      <c r="AH548">
        <f>VLOOKUP($A548,'Full dataset'!$A$4:$IE$190,2007+AH$1-$C548,FALSE)</f>
        <v>35629</v>
      </c>
      <c r="AI548">
        <f>VLOOKUP($A548,'Full dataset'!$A$4:$IE$190,2007+AI$1-$C548,FALSE)</f>
        <v>67271</v>
      </c>
      <c r="AJ548" t="str">
        <f>VLOOKUP($A548,'Full dataset'!$A$4:$IE$190,2007+AJ$1-$C548,FALSE)</f>
        <v>.</v>
      </c>
      <c r="AK548">
        <f>VLOOKUP($A548,'Full dataset'!$A$4:$IE$190,2007+AK$1-$C548,FALSE)</f>
        <v>-8</v>
      </c>
      <c r="AL548">
        <f>VLOOKUP($A548,'Full dataset'!$A$4:$IE$190,2007+AL$1-$C548,FALSE)</f>
        <v>38</v>
      </c>
      <c r="AM548" t="str">
        <f>VLOOKUP($A548,'Full dataset'!$A$4:$IE$190,2007+AM$1-$C548,FALSE)</f>
        <v>.</v>
      </c>
      <c r="AN548" t="str">
        <f>VLOOKUP($A548,'Full dataset'!$A$4:$IE$190,2007+AN$1-$C548,FALSE)</f>
        <v>.</v>
      </c>
      <c r="AO548" t="str">
        <f>VLOOKUP($A548,'Full dataset'!$A$4:$IE$190,2007+AO$1-$C548,FALSE)</f>
        <v>.</v>
      </c>
      <c r="AP548" t="s">
        <v>726</v>
      </c>
      <c r="AQ548" t="s">
        <v>726</v>
      </c>
      <c r="AR548" t="s">
        <v>726</v>
      </c>
      <c r="AS548" t="s">
        <v>726</v>
      </c>
      <c r="AT548" t="s">
        <v>726</v>
      </c>
      <c r="AU548">
        <f>VLOOKUP(A548,'Full dataset'!$A$4:$II$190,$AU$1,FALSE)</f>
        <v>9999</v>
      </c>
      <c r="AW548" t="str">
        <f>VLOOKUP(A548,'Full dataset'!$A$5:$IM$190,247,FALSE)</f>
        <v>.</v>
      </c>
      <c r="AX548" t="str">
        <f>VLOOKUP(A548,'Full dataset'!$A$4:$II$190,242,FALSE)</f>
        <v>.</v>
      </c>
      <c r="AY548" t="str">
        <f>VLOOKUP(A548,'Full dataset'!$A$5:$IM$190,246,FALSE)</f>
        <v>.</v>
      </c>
      <c r="AZ548">
        <v>9999</v>
      </c>
      <c r="BA548">
        <f>MAX(VLOOKUP($A548,'Full dataset'!$A$4:$IX$190,BA$1,FALSE),AW548)</f>
        <v>0</v>
      </c>
      <c r="BB548">
        <f>IF(VLOOKUP($A548,'Full dataset'!$A$4:$IX$190,BB$1,FALSE)&gt;0,VLOOKUP($A548,'Full dataset'!$A$4:$IX$190,BB$1,FALSE),AU548)</f>
        <v>9999</v>
      </c>
      <c r="BC548">
        <f>MAX(VLOOKUP($A548,'Full dataset'!$A$4:$IX$190,BC$1,FALSE),AY548)</f>
        <v>0</v>
      </c>
      <c r="BD548">
        <f>MAX(VLOOKUP($A548,'Full dataset'!$A$4:$IX$190,BD$1,FALSE),AX548)</f>
        <v>0</v>
      </c>
      <c r="BE548">
        <f t="shared" si="51"/>
        <v>0</v>
      </c>
      <c r="BF548">
        <f t="shared" si="52"/>
        <v>0</v>
      </c>
      <c r="BG548">
        <f t="shared" si="53"/>
        <v>0</v>
      </c>
      <c r="BH548">
        <f t="shared" si="48"/>
        <v>0</v>
      </c>
      <c r="BI548">
        <f t="shared" si="49"/>
        <v>0</v>
      </c>
      <c r="BO548">
        <f>IF(BF548=1,VLOOKUP($A548,'Full dataset'!$A$4:$IE$190,2007+BO$1-$C548,FALSE),0)</f>
        <v>0</v>
      </c>
      <c r="BP548">
        <f>IF(BF548=1,VLOOKUP($A548,'Full dataset'!$A$4:$IE$190,2007+BP$1-$C548,FALSE),0)</f>
        <v>0</v>
      </c>
      <c r="BQ548">
        <f>IF(BF548=1,VLOOKUP($A548,'Full dataset'!$A$4:$IE$190,2007+BQ$1-$C548,FALSE),0)</f>
        <v>0</v>
      </c>
      <c r="BR548">
        <f>IF($BG548=1,VLOOKUP($A548,'Full dataset'!$A$4:$IE$190,BR$1-2007+$C548,FALSE),0)</f>
        <v>0</v>
      </c>
      <c r="BS548">
        <f>IF($BG548=1,VLOOKUP($A548,'Full dataset'!$A$4:$IE$190,BS$1-2007+$C548,FALSE),0)</f>
        <v>0</v>
      </c>
      <c r="BT548">
        <f>IF($BG548=1,VLOOKUP($A548,'Full dataset'!$A$4:$IE$190,BT$1-2007+$C548,FALSE),0)</f>
        <v>0</v>
      </c>
      <c r="BU548">
        <f>IF($BG548=1,VLOOKUP($A548,'Full dataset'!$A$4:$IE$190,BU$1-2007+$C548,FALSE),0)</f>
        <v>0</v>
      </c>
      <c r="BV548">
        <f>IF($BG548=1,VLOOKUP($A548,'Full dataset'!$A$4:$IE$190,BV$1-2007+$C548,FALSE),0)</f>
        <v>0</v>
      </c>
      <c r="BW548">
        <f>IF($BG548=1,VLOOKUP($A548,'Full dataset'!$A$4:$IE$190,BW$1-2007+$C548,FALSE),0)</f>
        <v>0</v>
      </c>
      <c r="BX548">
        <f>IF($BG548=1,VLOOKUP($A548,'Full dataset'!$A$4:$IE$190,BX$1-2007+$C548,FALSE),0)</f>
        <v>0</v>
      </c>
    </row>
    <row r="549" spans="1:76" x14ac:dyDescent="0.25">
      <c r="A549">
        <v>176</v>
      </c>
      <c r="B549" t="s">
        <v>619</v>
      </c>
      <c r="C549">
        <v>2009</v>
      </c>
      <c r="D549" t="s">
        <v>632</v>
      </c>
      <c r="E549">
        <f t="shared" si="50"/>
        <v>1</v>
      </c>
      <c r="S549">
        <v>4812</v>
      </c>
      <c r="T549">
        <v>517210</v>
      </c>
      <c r="U549">
        <v>0</v>
      </c>
      <c r="V549" t="s">
        <v>726</v>
      </c>
      <c r="W549" t="s">
        <v>726</v>
      </c>
      <c r="X549" t="s">
        <v>726</v>
      </c>
      <c r="Y549">
        <v>0</v>
      </c>
      <c r="Z549" t="s">
        <v>726</v>
      </c>
      <c r="AA549" t="s">
        <v>726</v>
      </c>
      <c r="AB549" t="s">
        <v>726</v>
      </c>
      <c r="AC549">
        <f>VLOOKUP(A549,'Full dataset'!$A$4:$IE$190,2033-C549,FALSE)</f>
        <v>0.5</v>
      </c>
      <c r="AD549" t="str">
        <f>VLOOKUP(A549,'Full dataset'!$A$4:$IE$190,2041-C549,FALSE)</f>
        <v>.</v>
      </c>
      <c r="AE549">
        <f>VLOOKUP(A549,'Full dataset'!$A$4:$IE$190,2050-C549,FALSE)</f>
        <v>0</v>
      </c>
      <c r="AF549">
        <v>0.25</v>
      </c>
      <c r="AG549">
        <f>VLOOKUP($A549,'Full dataset'!$A$4:$IE$190,2007+AG$1-$C549,FALSE)</f>
        <v>176.84399999999999</v>
      </c>
      <c r="AH549">
        <f>VLOOKUP($A549,'Full dataset'!$A$4:$IE$190,2007+AH$1-$C549,FALSE)</f>
        <v>7386.0169999999998</v>
      </c>
      <c r="AI549">
        <f>VLOOKUP($A549,'Full dataset'!$A$4:$IE$190,2007+AI$1-$C549,FALSE)</f>
        <v>3480.5149999999999</v>
      </c>
      <c r="AJ549" t="str">
        <f>VLOOKUP($A549,'Full dataset'!$A$4:$IE$190,2007+AJ$1-$C549,FALSE)</f>
        <v>.</v>
      </c>
      <c r="AK549" t="str">
        <f>VLOOKUP($A549,'Full dataset'!$A$4:$IE$190,2007+AK$1-$C549,FALSE)</f>
        <v>.</v>
      </c>
      <c r="AL549">
        <f>VLOOKUP($A549,'Full dataset'!$A$4:$IE$190,2007+AL$1-$C549,FALSE)</f>
        <v>48</v>
      </c>
      <c r="AM549" t="str">
        <f>VLOOKUP($A549,'Full dataset'!$A$4:$IE$190,2007+AM$1-$C549,FALSE)</f>
        <v>.</v>
      </c>
      <c r="AN549" t="str">
        <f>VLOOKUP($A549,'Full dataset'!$A$4:$IE$190,2007+AN$1-$C549,FALSE)</f>
        <v>.</v>
      </c>
      <c r="AO549" t="str">
        <f>VLOOKUP($A549,'Full dataset'!$A$4:$IE$190,2007+AO$1-$C549,FALSE)</f>
        <v>.</v>
      </c>
      <c r="AP549" t="s">
        <v>726</v>
      </c>
      <c r="AQ549" t="s">
        <v>726</v>
      </c>
      <c r="AR549" t="s">
        <v>726</v>
      </c>
      <c r="AS549" t="s">
        <v>726</v>
      </c>
      <c r="AT549" t="s">
        <v>726</v>
      </c>
      <c r="AU549">
        <f>VLOOKUP(A549,'Full dataset'!$A$4:$II$190,$AU$1,FALSE)</f>
        <v>9999</v>
      </c>
      <c r="AW549" t="str">
        <f>VLOOKUP(A549,'Full dataset'!$A$5:$IM$190,247,FALSE)</f>
        <v>.</v>
      </c>
      <c r="AX549" t="str">
        <f>VLOOKUP(A549,'Full dataset'!$A$4:$II$190,242,FALSE)</f>
        <v>.</v>
      </c>
      <c r="AY549" t="str">
        <f>VLOOKUP(A549,'Full dataset'!$A$5:$IM$190,246,FALSE)</f>
        <v>.</v>
      </c>
      <c r="AZ549">
        <v>9999</v>
      </c>
      <c r="BA549">
        <f>MAX(VLOOKUP($A549,'Full dataset'!$A$4:$IX$190,BA$1,FALSE),AW549)</f>
        <v>0</v>
      </c>
      <c r="BB549">
        <f>IF(VLOOKUP($A549,'Full dataset'!$A$4:$IX$190,BB$1,FALSE)&gt;0,VLOOKUP($A549,'Full dataset'!$A$4:$IX$190,BB$1,FALSE),AU549)</f>
        <v>9999</v>
      </c>
      <c r="BC549">
        <f>MAX(VLOOKUP($A549,'Full dataset'!$A$4:$IX$190,BC$1,FALSE),AY549)</f>
        <v>0</v>
      </c>
      <c r="BD549">
        <f>MAX(VLOOKUP($A549,'Full dataset'!$A$4:$IX$190,BD$1,FALSE),AX549)</f>
        <v>0</v>
      </c>
      <c r="BE549">
        <f t="shared" si="51"/>
        <v>0</v>
      </c>
      <c r="BF549">
        <f t="shared" si="52"/>
        <v>0</v>
      </c>
      <c r="BG549">
        <f t="shared" si="53"/>
        <v>0</v>
      </c>
      <c r="BH549">
        <f t="shared" si="48"/>
        <v>0</v>
      </c>
      <c r="BI549">
        <f t="shared" si="49"/>
        <v>0</v>
      </c>
      <c r="BO549">
        <f>IF(BF549=1,VLOOKUP($A549,'Full dataset'!$A$4:$IE$190,2007+BO$1-$C549,FALSE),0)</f>
        <v>0</v>
      </c>
      <c r="BP549">
        <f>IF(BF549=1,VLOOKUP($A549,'Full dataset'!$A$4:$IE$190,2007+BP$1-$C549,FALSE),0)</f>
        <v>0</v>
      </c>
      <c r="BQ549">
        <f>IF(BF549=1,VLOOKUP($A549,'Full dataset'!$A$4:$IE$190,2007+BQ$1-$C549,FALSE),0)</f>
        <v>0</v>
      </c>
      <c r="BR549">
        <f>IF($BG549=1,VLOOKUP($A549,'Full dataset'!$A$4:$IE$190,BR$1-2007+$C549,FALSE),0)</f>
        <v>0</v>
      </c>
      <c r="BS549">
        <f>IF($BG549=1,VLOOKUP($A549,'Full dataset'!$A$4:$IE$190,BS$1-2007+$C549,FALSE),0)</f>
        <v>0</v>
      </c>
      <c r="BT549">
        <f>IF($BG549=1,VLOOKUP($A549,'Full dataset'!$A$4:$IE$190,BT$1-2007+$C549,FALSE),0)</f>
        <v>0</v>
      </c>
      <c r="BU549">
        <f>IF($BG549=1,VLOOKUP($A549,'Full dataset'!$A$4:$IE$190,BU$1-2007+$C549,FALSE),0)</f>
        <v>0</v>
      </c>
      <c r="BV549">
        <f>IF($BG549=1,VLOOKUP($A549,'Full dataset'!$A$4:$IE$190,BV$1-2007+$C549,FALSE),0)</f>
        <v>0</v>
      </c>
      <c r="BW549">
        <f>IF($BG549=1,VLOOKUP($A549,'Full dataset'!$A$4:$IE$190,BW$1-2007+$C549,FALSE),0)</f>
        <v>0</v>
      </c>
      <c r="BX549">
        <f>IF($BG549=1,VLOOKUP($A549,'Full dataset'!$A$4:$IE$190,BX$1-2007+$C549,FALSE),0)</f>
        <v>0</v>
      </c>
    </row>
    <row r="550" spans="1:76" x14ac:dyDescent="0.25">
      <c r="A550">
        <v>177</v>
      </c>
      <c r="B550" t="s">
        <v>621</v>
      </c>
      <c r="C550">
        <v>2009</v>
      </c>
      <c r="D550" t="s">
        <v>582</v>
      </c>
      <c r="E550">
        <f t="shared" si="50"/>
        <v>0</v>
      </c>
      <c r="U550">
        <v>0</v>
      </c>
      <c r="V550" t="s">
        <v>726</v>
      </c>
      <c r="W550" t="s">
        <v>726</v>
      </c>
      <c r="X550" t="s">
        <v>726</v>
      </c>
      <c r="Y550">
        <v>0</v>
      </c>
      <c r="Z550" t="s">
        <v>726</v>
      </c>
      <c r="AA550" t="s">
        <v>726</v>
      </c>
      <c r="AB550" t="s">
        <v>726</v>
      </c>
      <c r="AC550">
        <f>VLOOKUP(A550,'Full dataset'!$A$4:$IE$190,2033-C550,FALSE)</f>
        <v>0</v>
      </c>
      <c r="AD550" t="str">
        <f>VLOOKUP(A550,'Full dataset'!$A$4:$IE$190,2041-C550,FALSE)</f>
        <v>.</v>
      </c>
      <c r="AE550">
        <f>VLOOKUP(A550,'Full dataset'!$A$4:$IE$190,2050-C550,FALSE)</f>
        <v>0</v>
      </c>
      <c r="AF550">
        <v>0</v>
      </c>
      <c r="AG550" t="str">
        <f>VLOOKUP($A550,'Full dataset'!$A$4:$IE$190,2007+AG$1-$C550,FALSE)</f>
        <v>.</v>
      </c>
      <c r="AH550" t="str">
        <f>VLOOKUP($A550,'Full dataset'!$A$4:$IE$190,2007+AH$1-$C550,FALSE)</f>
        <v>.</v>
      </c>
      <c r="AI550" t="str">
        <f>VLOOKUP($A550,'Full dataset'!$A$4:$IE$190,2007+AI$1-$C550,FALSE)</f>
        <v>.</v>
      </c>
      <c r="AJ550" t="str">
        <f>VLOOKUP($A550,'Full dataset'!$A$4:$IE$190,2007+AJ$1-$C550,FALSE)</f>
        <v>.</v>
      </c>
      <c r="AK550">
        <f>VLOOKUP($A550,'Full dataset'!$A$4:$IE$190,2007+AK$1-$C550,FALSE)</f>
        <v>-5</v>
      </c>
      <c r="AL550" t="str">
        <f>VLOOKUP($A550,'Full dataset'!$A$4:$IE$190,2007+AL$1-$C550,FALSE)</f>
        <v>.</v>
      </c>
      <c r="AM550" t="str">
        <f>VLOOKUP($A550,'Full dataset'!$A$4:$IE$190,2007+AM$1-$C550,FALSE)</f>
        <v>.</v>
      </c>
      <c r="AN550" t="str">
        <f>VLOOKUP($A550,'Full dataset'!$A$4:$IE$190,2007+AN$1-$C550,FALSE)</f>
        <v>.</v>
      </c>
      <c r="AO550" t="str">
        <f>VLOOKUP($A550,'Full dataset'!$A$4:$IE$190,2007+AO$1-$C550,FALSE)</f>
        <v>.</v>
      </c>
      <c r="AP550" t="s">
        <v>726</v>
      </c>
      <c r="AQ550" t="s">
        <v>726</v>
      </c>
      <c r="AR550" t="s">
        <v>726</v>
      </c>
      <c r="AS550" t="s">
        <v>726</v>
      </c>
      <c r="AT550" t="s">
        <v>726</v>
      </c>
      <c r="AU550">
        <f>VLOOKUP(A550,'Full dataset'!$A$4:$II$190,$AU$1,FALSE)</f>
        <v>9999</v>
      </c>
      <c r="AW550" t="str">
        <f>VLOOKUP(A550,'Full dataset'!$A$5:$IM$190,247,FALSE)</f>
        <v>.</v>
      </c>
      <c r="AX550" t="str">
        <f>VLOOKUP(A550,'Full dataset'!$A$4:$II$190,242,FALSE)</f>
        <v>.</v>
      </c>
      <c r="AY550" t="str">
        <f>VLOOKUP(A550,'Full dataset'!$A$5:$IM$190,246,FALSE)</f>
        <v>.</v>
      </c>
      <c r="AZ550">
        <v>9999</v>
      </c>
      <c r="BA550">
        <f>MAX(VLOOKUP($A550,'Full dataset'!$A$4:$IX$190,BA$1,FALSE),AW550)</f>
        <v>0</v>
      </c>
      <c r="BB550">
        <f>IF(VLOOKUP($A550,'Full dataset'!$A$4:$IX$190,BB$1,FALSE)&gt;0,VLOOKUP($A550,'Full dataset'!$A$4:$IX$190,BB$1,FALSE),AU550)</f>
        <v>9999</v>
      </c>
      <c r="BC550">
        <f>MAX(VLOOKUP($A550,'Full dataset'!$A$4:$IX$190,BC$1,FALSE),AY550)</f>
        <v>0</v>
      </c>
      <c r="BD550">
        <f>MAX(VLOOKUP($A550,'Full dataset'!$A$4:$IX$190,BD$1,FALSE),AX550)</f>
        <v>0</v>
      </c>
      <c r="BE550">
        <f t="shared" si="51"/>
        <v>0</v>
      </c>
      <c r="BF550">
        <f t="shared" si="52"/>
        <v>0</v>
      </c>
      <c r="BG550">
        <f t="shared" si="53"/>
        <v>0</v>
      </c>
      <c r="BH550">
        <f t="shared" si="48"/>
        <v>0</v>
      </c>
      <c r="BI550">
        <f t="shared" si="49"/>
        <v>0</v>
      </c>
      <c r="BO550">
        <f>IF(BF550=1,VLOOKUP($A550,'Full dataset'!$A$4:$IE$190,2007+BO$1-$C550,FALSE),0)</f>
        <v>0</v>
      </c>
      <c r="BP550">
        <f>IF(BF550=1,VLOOKUP($A550,'Full dataset'!$A$4:$IE$190,2007+BP$1-$C550,FALSE),0)</f>
        <v>0</v>
      </c>
      <c r="BQ550">
        <f>IF(BF550=1,VLOOKUP($A550,'Full dataset'!$A$4:$IE$190,2007+BQ$1-$C550,FALSE),0)</f>
        <v>0</v>
      </c>
      <c r="BR550">
        <f>IF($BG550=1,VLOOKUP($A550,'Full dataset'!$A$4:$IE$190,BR$1-2007+$C550,FALSE),0)</f>
        <v>0</v>
      </c>
      <c r="BS550">
        <f>IF($BG550=1,VLOOKUP($A550,'Full dataset'!$A$4:$IE$190,BS$1-2007+$C550,FALSE),0)</f>
        <v>0</v>
      </c>
      <c r="BT550">
        <f>IF($BG550=1,VLOOKUP($A550,'Full dataset'!$A$4:$IE$190,BT$1-2007+$C550,FALSE),0)</f>
        <v>0</v>
      </c>
      <c r="BU550">
        <f>IF($BG550=1,VLOOKUP($A550,'Full dataset'!$A$4:$IE$190,BU$1-2007+$C550,FALSE),0)</f>
        <v>0</v>
      </c>
      <c r="BV550">
        <f>IF($BG550=1,VLOOKUP($A550,'Full dataset'!$A$4:$IE$190,BV$1-2007+$C550,FALSE),0)</f>
        <v>0</v>
      </c>
      <c r="BW550">
        <f>IF($BG550=1,VLOOKUP($A550,'Full dataset'!$A$4:$IE$190,BW$1-2007+$C550,FALSE),0)</f>
        <v>0</v>
      </c>
      <c r="BX550">
        <f>IF($BG550=1,VLOOKUP($A550,'Full dataset'!$A$4:$IE$190,BX$1-2007+$C550,FALSE),0)</f>
        <v>0</v>
      </c>
    </row>
    <row r="551" spans="1:76" x14ac:dyDescent="0.25">
      <c r="A551">
        <v>178</v>
      </c>
      <c r="B551" t="s">
        <v>622</v>
      </c>
      <c r="C551">
        <v>2009</v>
      </c>
      <c r="D551" t="s">
        <v>582</v>
      </c>
      <c r="E551">
        <f t="shared" si="50"/>
        <v>0</v>
      </c>
      <c r="U551">
        <v>0</v>
      </c>
      <c r="V551" t="s">
        <v>726</v>
      </c>
      <c r="W551" t="s">
        <v>726</v>
      </c>
      <c r="X551" t="s">
        <v>726</v>
      </c>
      <c r="Y551">
        <v>0</v>
      </c>
      <c r="Z551" t="s">
        <v>726</v>
      </c>
      <c r="AA551" t="s">
        <v>726</v>
      </c>
      <c r="AB551" t="s">
        <v>726</v>
      </c>
      <c r="AC551">
        <f>VLOOKUP(A551,'Full dataset'!$A$4:$IE$190,2033-C551,FALSE)</f>
        <v>0</v>
      </c>
      <c r="AD551" t="str">
        <f>VLOOKUP(A551,'Full dataset'!$A$4:$IE$190,2041-C551,FALSE)</f>
        <v>.</v>
      </c>
      <c r="AE551">
        <f>VLOOKUP(A551,'Full dataset'!$A$4:$IE$190,2050-C551,FALSE)</f>
        <v>0</v>
      </c>
      <c r="AF551">
        <v>0</v>
      </c>
      <c r="AG551" t="str">
        <f>VLOOKUP($A551,'Full dataset'!$A$4:$IE$190,2007+AG$1-$C551,FALSE)</f>
        <v>.</v>
      </c>
      <c r="AH551" t="str">
        <f>VLOOKUP($A551,'Full dataset'!$A$4:$IE$190,2007+AH$1-$C551,FALSE)</f>
        <v>.</v>
      </c>
      <c r="AI551" t="str">
        <f>VLOOKUP($A551,'Full dataset'!$A$4:$IE$190,2007+AI$1-$C551,FALSE)</f>
        <v>.</v>
      </c>
      <c r="AJ551" t="str">
        <f>VLOOKUP($A551,'Full dataset'!$A$4:$IE$190,2007+AJ$1-$C551,FALSE)</f>
        <v>.</v>
      </c>
      <c r="AK551">
        <f>VLOOKUP($A551,'Full dataset'!$A$4:$IE$190,2007+AK$1-$C551,FALSE)</f>
        <v>6</v>
      </c>
      <c r="AL551" t="str">
        <f>VLOOKUP($A551,'Full dataset'!$A$4:$IE$190,2007+AL$1-$C551,FALSE)</f>
        <v>.</v>
      </c>
      <c r="AM551" t="str">
        <f>VLOOKUP($A551,'Full dataset'!$A$4:$IE$190,2007+AM$1-$C551,FALSE)</f>
        <v>.</v>
      </c>
      <c r="AN551" t="str">
        <f>VLOOKUP($A551,'Full dataset'!$A$4:$IE$190,2007+AN$1-$C551,FALSE)</f>
        <v>.</v>
      </c>
      <c r="AO551" t="str">
        <f>VLOOKUP($A551,'Full dataset'!$A$4:$IE$190,2007+AO$1-$C551,FALSE)</f>
        <v>.</v>
      </c>
      <c r="AP551" t="s">
        <v>726</v>
      </c>
      <c r="AQ551" t="s">
        <v>726</v>
      </c>
      <c r="AR551" t="s">
        <v>726</v>
      </c>
      <c r="AS551" t="s">
        <v>726</v>
      </c>
      <c r="AT551" t="s">
        <v>726</v>
      </c>
      <c r="AU551">
        <f>VLOOKUP(A551,'Full dataset'!$A$4:$II$190,$AU$1,FALSE)</f>
        <v>9999</v>
      </c>
      <c r="AW551" t="str">
        <f>VLOOKUP(A551,'Full dataset'!$A$5:$IM$190,247,FALSE)</f>
        <v>.</v>
      </c>
      <c r="AX551" t="str">
        <f>VLOOKUP(A551,'Full dataset'!$A$4:$II$190,242,FALSE)</f>
        <v>.</v>
      </c>
      <c r="AY551" t="str">
        <f>VLOOKUP(A551,'Full dataset'!$A$5:$IM$190,246,FALSE)</f>
        <v>.</v>
      </c>
      <c r="AZ551">
        <v>9999</v>
      </c>
      <c r="BA551">
        <f>MAX(VLOOKUP($A551,'Full dataset'!$A$4:$IX$190,BA$1,FALSE),AW551)</f>
        <v>0</v>
      </c>
      <c r="BB551">
        <f>IF(VLOOKUP($A551,'Full dataset'!$A$4:$IX$190,BB$1,FALSE)&gt;0,VLOOKUP($A551,'Full dataset'!$A$4:$IX$190,BB$1,FALSE),AU551)</f>
        <v>9999</v>
      </c>
      <c r="BC551">
        <f>MAX(VLOOKUP($A551,'Full dataset'!$A$4:$IX$190,BC$1,FALSE),AY551)</f>
        <v>0</v>
      </c>
      <c r="BD551">
        <f>MAX(VLOOKUP($A551,'Full dataset'!$A$4:$IX$190,BD$1,FALSE),AX551)</f>
        <v>0</v>
      </c>
      <c r="BE551">
        <f t="shared" si="51"/>
        <v>0</v>
      </c>
      <c r="BF551">
        <f t="shared" si="52"/>
        <v>0</v>
      </c>
      <c r="BG551">
        <f t="shared" si="53"/>
        <v>0</v>
      </c>
      <c r="BH551">
        <f t="shared" si="48"/>
        <v>0</v>
      </c>
      <c r="BI551">
        <f t="shared" si="49"/>
        <v>0</v>
      </c>
      <c r="BO551">
        <f>IF(BF551=1,VLOOKUP($A551,'Full dataset'!$A$4:$IE$190,2007+BO$1-$C551,FALSE),0)</f>
        <v>0</v>
      </c>
      <c r="BP551">
        <f>IF(BF551=1,VLOOKUP($A551,'Full dataset'!$A$4:$IE$190,2007+BP$1-$C551,FALSE),0)</f>
        <v>0</v>
      </c>
      <c r="BQ551">
        <f>IF(BF551=1,VLOOKUP($A551,'Full dataset'!$A$4:$IE$190,2007+BQ$1-$C551,FALSE),0)</f>
        <v>0</v>
      </c>
      <c r="BR551">
        <f>IF($BG551=1,VLOOKUP($A551,'Full dataset'!$A$4:$IE$190,BR$1-2007+$C551,FALSE),0)</f>
        <v>0</v>
      </c>
      <c r="BS551">
        <f>IF($BG551=1,VLOOKUP($A551,'Full dataset'!$A$4:$IE$190,BS$1-2007+$C551,FALSE),0)</f>
        <v>0</v>
      </c>
      <c r="BT551">
        <f>IF($BG551=1,VLOOKUP($A551,'Full dataset'!$A$4:$IE$190,BT$1-2007+$C551,FALSE),0)</f>
        <v>0</v>
      </c>
      <c r="BU551">
        <f>IF($BG551=1,VLOOKUP($A551,'Full dataset'!$A$4:$IE$190,BU$1-2007+$C551,FALSE),0)</f>
        <v>0</v>
      </c>
      <c r="BV551">
        <f>IF($BG551=1,VLOOKUP($A551,'Full dataset'!$A$4:$IE$190,BV$1-2007+$C551,FALSE),0)</f>
        <v>0</v>
      </c>
      <c r="BW551">
        <f>IF($BG551=1,VLOOKUP($A551,'Full dataset'!$A$4:$IE$190,BW$1-2007+$C551,FALSE),0)</f>
        <v>0</v>
      </c>
      <c r="BX551">
        <f>IF($BG551=1,VLOOKUP($A551,'Full dataset'!$A$4:$IE$190,BX$1-2007+$C551,FALSE),0)</f>
        <v>0</v>
      </c>
    </row>
    <row r="552" spans="1:76" x14ac:dyDescent="0.25">
      <c r="A552">
        <v>179</v>
      </c>
      <c r="B552" t="s">
        <v>623</v>
      </c>
      <c r="C552">
        <v>2009</v>
      </c>
      <c r="D552" t="s">
        <v>582</v>
      </c>
      <c r="E552">
        <f t="shared" si="50"/>
        <v>0</v>
      </c>
      <c r="U552">
        <v>0</v>
      </c>
      <c r="V552" t="s">
        <v>726</v>
      </c>
      <c r="W552" t="s">
        <v>726</v>
      </c>
      <c r="X552" t="s">
        <v>726</v>
      </c>
      <c r="Y552">
        <v>0</v>
      </c>
      <c r="Z552" t="s">
        <v>726</v>
      </c>
      <c r="AA552" t="s">
        <v>726</v>
      </c>
      <c r="AB552" t="s">
        <v>726</v>
      </c>
      <c r="AC552">
        <f>VLOOKUP(A552,'Full dataset'!$A$4:$IE$190,2033-C552,FALSE)</f>
        <v>0</v>
      </c>
      <c r="AD552" t="str">
        <f>VLOOKUP(A552,'Full dataset'!$A$4:$IE$190,2041-C552,FALSE)</f>
        <v>.</v>
      </c>
      <c r="AE552">
        <f>VLOOKUP(A552,'Full dataset'!$A$4:$IE$190,2050-C552,FALSE)</f>
        <v>0</v>
      </c>
      <c r="AF552">
        <v>0</v>
      </c>
      <c r="AG552" t="str">
        <f>VLOOKUP($A552,'Full dataset'!$A$4:$IE$190,2007+AG$1-$C552,FALSE)</f>
        <v>.</v>
      </c>
      <c r="AH552" t="str">
        <f>VLOOKUP($A552,'Full dataset'!$A$4:$IE$190,2007+AH$1-$C552,FALSE)</f>
        <v>.</v>
      </c>
      <c r="AI552" t="str">
        <f>VLOOKUP($A552,'Full dataset'!$A$4:$IE$190,2007+AI$1-$C552,FALSE)</f>
        <v>.</v>
      </c>
      <c r="AJ552" t="str">
        <f>VLOOKUP($A552,'Full dataset'!$A$4:$IE$190,2007+AJ$1-$C552,FALSE)</f>
        <v>.</v>
      </c>
      <c r="AK552">
        <f>VLOOKUP($A552,'Full dataset'!$A$4:$IE$190,2007+AK$1-$C552,FALSE)</f>
        <v>6</v>
      </c>
      <c r="AL552" t="str">
        <f>VLOOKUP($A552,'Full dataset'!$A$4:$IE$190,2007+AL$1-$C552,FALSE)</f>
        <v>.</v>
      </c>
      <c r="AM552" t="str">
        <f>VLOOKUP($A552,'Full dataset'!$A$4:$IE$190,2007+AM$1-$C552,FALSE)</f>
        <v>.</v>
      </c>
      <c r="AN552" t="str">
        <f>VLOOKUP($A552,'Full dataset'!$A$4:$IE$190,2007+AN$1-$C552,FALSE)</f>
        <v>.</v>
      </c>
      <c r="AO552" t="str">
        <f>VLOOKUP($A552,'Full dataset'!$A$4:$IE$190,2007+AO$1-$C552,FALSE)</f>
        <v>.</v>
      </c>
      <c r="AP552" t="s">
        <v>726</v>
      </c>
      <c r="AQ552" t="s">
        <v>726</v>
      </c>
      <c r="AR552" t="s">
        <v>726</v>
      </c>
      <c r="AS552" t="s">
        <v>726</v>
      </c>
      <c r="AT552" t="s">
        <v>726</v>
      </c>
      <c r="AU552">
        <f>VLOOKUP(A552,'Full dataset'!$A$4:$II$190,$AU$1,FALSE)</f>
        <v>9999</v>
      </c>
      <c r="AW552" t="str">
        <f>VLOOKUP(A552,'Full dataset'!$A$5:$IM$190,247,FALSE)</f>
        <v>.</v>
      </c>
      <c r="AX552" t="str">
        <f>VLOOKUP(A552,'Full dataset'!$A$4:$II$190,242,FALSE)</f>
        <v>.</v>
      </c>
      <c r="AY552" t="str">
        <f>VLOOKUP(A552,'Full dataset'!$A$5:$IM$190,246,FALSE)</f>
        <v>.</v>
      </c>
      <c r="AZ552">
        <v>9999</v>
      </c>
      <c r="BA552">
        <f>MAX(VLOOKUP($A552,'Full dataset'!$A$4:$IX$190,BA$1,FALSE),AW552)</f>
        <v>0</v>
      </c>
      <c r="BB552">
        <f>IF(VLOOKUP($A552,'Full dataset'!$A$4:$IX$190,BB$1,FALSE)&gt;0,VLOOKUP($A552,'Full dataset'!$A$4:$IX$190,BB$1,FALSE),AU552)</f>
        <v>9999</v>
      </c>
      <c r="BC552">
        <f>MAX(VLOOKUP($A552,'Full dataset'!$A$4:$IX$190,BC$1,FALSE),AY552)</f>
        <v>0</v>
      </c>
      <c r="BD552">
        <f>MAX(VLOOKUP($A552,'Full dataset'!$A$4:$IX$190,BD$1,FALSE),AX552)</f>
        <v>0</v>
      </c>
      <c r="BE552">
        <f t="shared" si="51"/>
        <v>0</v>
      </c>
      <c r="BF552">
        <f t="shared" si="52"/>
        <v>0</v>
      </c>
      <c r="BG552">
        <f t="shared" si="53"/>
        <v>0</v>
      </c>
      <c r="BH552">
        <f t="shared" si="48"/>
        <v>0</v>
      </c>
      <c r="BI552">
        <f t="shared" si="49"/>
        <v>0</v>
      </c>
      <c r="BO552">
        <f>IF(BF552=1,VLOOKUP($A552,'Full dataset'!$A$4:$IE$190,2007+BO$1-$C552,FALSE),0)</f>
        <v>0</v>
      </c>
      <c r="BP552">
        <f>IF(BF552=1,VLOOKUP($A552,'Full dataset'!$A$4:$IE$190,2007+BP$1-$C552,FALSE),0)</f>
        <v>0</v>
      </c>
      <c r="BQ552">
        <f>IF(BF552=1,VLOOKUP($A552,'Full dataset'!$A$4:$IE$190,2007+BQ$1-$C552,FALSE),0)</f>
        <v>0</v>
      </c>
      <c r="BR552">
        <f>IF($BG552=1,VLOOKUP($A552,'Full dataset'!$A$4:$IE$190,BR$1-2007+$C552,FALSE),0)</f>
        <v>0</v>
      </c>
      <c r="BS552">
        <f>IF($BG552=1,VLOOKUP($A552,'Full dataset'!$A$4:$IE$190,BS$1-2007+$C552,FALSE),0)</f>
        <v>0</v>
      </c>
      <c r="BT552">
        <f>IF($BG552=1,VLOOKUP($A552,'Full dataset'!$A$4:$IE$190,BT$1-2007+$C552,FALSE),0)</f>
        <v>0</v>
      </c>
      <c r="BU552">
        <f>IF($BG552=1,VLOOKUP($A552,'Full dataset'!$A$4:$IE$190,BU$1-2007+$C552,FALSE),0)</f>
        <v>0</v>
      </c>
      <c r="BV552">
        <f>IF($BG552=1,VLOOKUP($A552,'Full dataset'!$A$4:$IE$190,BV$1-2007+$C552,FALSE),0)</f>
        <v>0</v>
      </c>
      <c r="BW552">
        <f>IF($BG552=1,VLOOKUP($A552,'Full dataset'!$A$4:$IE$190,BW$1-2007+$C552,FALSE),0)</f>
        <v>0</v>
      </c>
      <c r="BX552">
        <f>IF($BG552=1,VLOOKUP($A552,'Full dataset'!$A$4:$IE$190,BX$1-2007+$C552,FALSE),0)</f>
        <v>0</v>
      </c>
    </row>
    <row r="553" spans="1:76" x14ac:dyDescent="0.25">
      <c r="A553">
        <v>180</v>
      </c>
      <c r="B553" t="s">
        <v>624</v>
      </c>
      <c r="C553">
        <v>2009</v>
      </c>
      <c r="D553" t="s">
        <v>582</v>
      </c>
      <c r="E553">
        <f t="shared" si="50"/>
        <v>0</v>
      </c>
      <c r="U553">
        <v>0</v>
      </c>
      <c r="V553" t="s">
        <v>726</v>
      </c>
      <c r="W553" t="s">
        <v>726</v>
      </c>
      <c r="X553" t="s">
        <v>726</v>
      </c>
      <c r="Y553">
        <v>0</v>
      </c>
      <c r="Z553" t="s">
        <v>726</v>
      </c>
      <c r="AA553" t="s">
        <v>726</v>
      </c>
      <c r="AB553" t="s">
        <v>726</v>
      </c>
      <c r="AC553">
        <f>VLOOKUP(A553,'Full dataset'!$A$4:$IE$190,2033-C553,FALSE)</f>
        <v>0</v>
      </c>
      <c r="AD553" t="str">
        <f>VLOOKUP(A553,'Full dataset'!$A$4:$IE$190,2041-C553,FALSE)</f>
        <v>.</v>
      </c>
      <c r="AE553">
        <f>VLOOKUP(A553,'Full dataset'!$A$4:$IE$190,2050-C553,FALSE)</f>
        <v>0</v>
      </c>
      <c r="AF553">
        <v>0</v>
      </c>
      <c r="AG553" t="str">
        <f>VLOOKUP($A553,'Full dataset'!$A$4:$IE$190,2007+AG$1-$C553,FALSE)</f>
        <v>.</v>
      </c>
      <c r="AH553" t="str">
        <f>VLOOKUP($A553,'Full dataset'!$A$4:$IE$190,2007+AH$1-$C553,FALSE)</f>
        <v>.</v>
      </c>
      <c r="AI553" t="str">
        <f>VLOOKUP($A553,'Full dataset'!$A$4:$IE$190,2007+AI$1-$C553,FALSE)</f>
        <v>.</v>
      </c>
      <c r="AJ553" t="str">
        <f>VLOOKUP($A553,'Full dataset'!$A$4:$IE$190,2007+AJ$1-$C553,FALSE)</f>
        <v>.</v>
      </c>
      <c r="AK553">
        <f>VLOOKUP($A553,'Full dataset'!$A$4:$IE$190,2007+AK$1-$C553,FALSE)</f>
        <v>5</v>
      </c>
      <c r="AL553" t="str">
        <f>VLOOKUP($A553,'Full dataset'!$A$4:$IE$190,2007+AL$1-$C553,FALSE)</f>
        <v>.</v>
      </c>
      <c r="AM553" t="str">
        <f>VLOOKUP($A553,'Full dataset'!$A$4:$IE$190,2007+AM$1-$C553,FALSE)</f>
        <v>.</v>
      </c>
      <c r="AN553" t="str">
        <f>VLOOKUP($A553,'Full dataset'!$A$4:$IE$190,2007+AN$1-$C553,FALSE)</f>
        <v>.</v>
      </c>
      <c r="AO553" t="str">
        <f>VLOOKUP($A553,'Full dataset'!$A$4:$IE$190,2007+AO$1-$C553,FALSE)</f>
        <v>.</v>
      </c>
      <c r="AP553" t="s">
        <v>726</v>
      </c>
      <c r="AQ553" t="s">
        <v>726</v>
      </c>
      <c r="AR553" t="s">
        <v>726</v>
      </c>
      <c r="AS553" t="s">
        <v>726</v>
      </c>
      <c r="AT553" t="s">
        <v>726</v>
      </c>
      <c r="AU553">
        <f>VLOOKUP(A553,'Full dataset'!$A$4:$II$190,$AU$1,FALSE)</f>
        <v>9999</v>
      </c>
      <c r="AW553" t="str">
        <f>VLOOKUP(A553,'Full dataset'!$A$5:$IM$190,247,FALSE)</f>
        <v>.</v>
      </c>
      <c r="AX553" t="str">
        <f>VLOOKUP(A553,'Full dataset'!$A$4:$II$190,242,FALSE)</f>
        <v>.</v>
      </c>
      <c r="AY553" t="str">
        <f>VLOOKUP(A553,'Full dataset'!$A$5:$IM$190,246,FALSE)</f>
        <v>.</v>
      </c>
      <c r="AZ553">
        <v>9999</v>
      </c>
      <c r="BA553">
        <f>MAX(VLOOKUP($A553,'Full dataset'!$A$4:$IX$190,BA$1,FALSE),AW553)</f>
        <v>0</v>
      </c>
      <c r="BB553">
        <f>IF(VLOOKUP($A553,'Full dataset'!$A$4:$IX$190,BB$1,FALSE)&gt;0,VLOOKUP($A553,'Full dataset'!$A$4:$IX$190,BB$1,FALSE),AU553)</f>
        <v>9999</v>
      </c>
      <c r="BC553">
        <f>MAX(VLOOKUP($A553,'Full dataset'!$A$4:$IX$190,BC$1,FALSE),AY553)</f>
        <v>0</v>
      </c>
      <c r="BD553">
        <f>MAX(VLOOKUP($A553,'Full dataset'!$A$4:$IX$190,BD$1,FALSE),AX553)</f>
        <v>0</v>
      </c>
      <c r="BE553">
        <f t="shared" si="51"/>
        <v>0</v>
      </c>
      <c r="BF553">
        <f t="shared" si="52"/>
        <v>0</v>
      </c>
      <c r="BG553">
        <f t="shared" si="53"/>
        <v>0</v>
      </c>
      <c r="BH553">
        <f t="shared" si="48"/>
        <v>0</v>
      </c>
      <c r="BI553">
        <f t="shared" si="49"/>
        <v>0</v>
      </c>
      <c r="BO553">
        <f>IF(BF553=1,VLOOKUP($A553,'Full dataset'!$A$4:$IE$190,2007+BO$1-$C553,FALSE),0)</f>
        <v>0</v>
      </c>
      <c r="BP553">
        <f>IF(BF553=1,VLOOKUP($A553,'Full dataset'!$A$4:$IE$190,2007+BP$1-$C553,FALSE),0)</f>
        <v>0</v>
      </c>
      <c r="BQ553">
        <f>IF(BF553=1,VLOOKUP($A553,'Full dataset'!$A$4:$IE$190,2007+BQ$1-$C553,FALSE),0)</f>
        <v>0</v>
      </c>
      <c r="BR553">
        <f>IF($BG553=1,VLOOKUP($A553,'Full dataset'!$A$4:$IE$190,BR$1-2007+$C553,FALSE),0)</f>
        <v>0</v>
      </c>
      <c r="BS553">
        <f>IF($BG553=1,VLOOKUP($A553,'Full dataset'!$A$4:$IE$190,BS$1-2007+$C553,FALSE),0)</f>
        <v>0</v>
      </c>
      <c r="BT553">
        <f>IF($BG553=1,VLOOKUP($A553,'Full dataset'!$A$4:$IE$190,BT$1-2007+$C553,FALSE),0)</f>
        <v>0</v>
      </c>
      <c r="BU553">
        <f>IF($BG553=1,VLOOKUP($A553,'Full dataset'!$A$4:$IE$190,BU$1-2007+$C553,FALSE),0)</f>
        <v>0</v>
      </c>
      <c r="BV553">
        <f>IF($BG553=1,VLOOKUP($A553,'Full dataset'!$A$4:$IE$190,BV$1-2007+$C553,FALSE),0)</f>
        <v>0</v>
      </c>
      <c r="BW553">
        <f>IF($BG553=1,VLOOKUP($A553,'Full dataset'!$A$4:$IE$190,BW$1-2007+$C553,FALSE),0)</f>
        <v>0</v>
      </c>
      <c r="BX553">
        <f>IF($BG553=1,VLOOKUP($A553,'Full dataset'!$A$4:$IE$190,BX$1-2007+$C553,FALSE),0)</f>
        <v>0</v>
      </c>
    </row>
    <row r="554" spans="1:76" x14ac:dyDescent="0.25">
      <c r="A554">
        <v>181</v>
      </c>
      <c r="B554" t="s">
        <v>625</v>
      </c>
      <c r="C554">
        <v>2009</v>
      </c>
      <c r="D554" t="s">
        <v>582</v>
      </c>
      <c r="E554">
        <f t="shared" si="50"/>
        <v>0</v>
      </c>
      <c r="U554">
        <v>0</v>
      </c>
      <c r="V554" t="s">
        <v>726</v>
      </c>
      <c r="W554" t="s">
        <v>726</v>
      </c>
      <c r="X554" t="s">
        <v>726</v>
      </c>
      <c r="Y554">
        <v>0</v>
      </c>
      <c r="Z554" t="s">
        <v>726</v>
      </c>
      <c r="AA554" t="s">
        <v>726</v>
      </c>
      <c r="AB554" t="s">
        <v>726</v>
      </c>
      <c r="AC554">
        <f>VLOOKUP(A554,'Full dataset'!$A$4:$IE$190,2033-C554,FALSE)</f>
        <v>0</v>
      </c>
      <c r="AD554" t="str">
        <f>VLOOKUP(A554,'Full dataset'!$A$4:$IE$190,2041-C554,FALSE)</f>
        <v>.</v>
      </c>
      <c r="AE554">
        <f>VLOOKUP(A554,'Full dataset'!$A$4:$IE$190,2050-C554,FALSE)</f>
        <v>0</v>
      </c>
      <c r="AF554">
        <v>0</v>
      </c>
      <c r="AG554" t="str">
        <f>VLOOKUP($A554,'Full dataset'!$A$4:$IE$190,2007+AG$1-$C554,FALSE)</f>
        <v>.</v>
      </c>
      <c r="AH554" t="str">
        <f>VLOOKUP($A554,'Full dataset'!$A$4:$IE$190,2007+AH$1-$C554,FALSE)</f>
        <v>.</v>
      </c>
      <c r="AI554" t="str">
        <f>VLOOKUP($A554,'Full dataset'!$A$4:$IE$190,2007+AI$1-$C554,FALSE)</f>
        <v>.</v>
      </c>
      <c r="AJ554" t="str">
        <f>VLOOKUP($A554,'Full dataset'!$A$4:$IE$190,2007+AJ$1-$C554,FALSE)</f>
        <v>.</v>
      </c>
      <c r="AK554">
        <f>VLOOKUP($A554,'Full dataset'!$A$4:$IE$190,2007+AK$1-$C554,FALSE)</f>
        <v>9</v>
      </c>
      <c r="AL554" t="str">
        <f>VLOOKUP($A554,'Full dataset'!$A$4:$IE$190,2007+AL$1-$C554,FALSE)</f>
        <v>.</v>
      </c>
      <c r="AM554" t="str">
        <f>VLOOKUP($A554,'Full dataset'!$A$4:$IE$190,2007+AM$1-$C554,FALSE)</f>
        <v>.</v>
      </c>
      <c r="AN554" t="str">
        <f>VLOOKUP($A554,'Full dataset'!$A$4:$IE$190,2007+AN$1-$C554,FALSE)</f>
        <v>.</v>
      </c>
      <c r="AO554" t="str">
        <f>VLOOKUP($A554,'Full dataset'!$A$4:$IE$190,2007+AO$1-$C554,FALSE)</f>
        <v>.</v>
      </c>
      <c r="AP554" t="s">
        <v>726</v>
      </c>
      <c r="AQ554" t="s">
        <v>726</v>
      </c>
      <c r="AR554" t="s">
        <v>726</v>
      </c>
      <c r="AS554" t="s">
        <v>726</v>
      </c>
      <c r="AT554" t="s">
        <v>726</v>
      </c>
      <c r="AU554">
        <f>VLOOKUP(A554,'Full dataset'!$A$4:$II$190,$AU$1,FALSE)</f>
        <v>9999</v>
      </c>
      <c r="AW554" t="str">
        <f>VLOOKUP(A554,'Full dataset'!$A$5:$IM$190,247,FALSE)</f>
        <v>.</v>
      </c>
      <c r="AX554" t="str">
        <f>VLOOKUP(A554,'Full dataset'!$A$4:$II$190,242,FALSE)</f>
        <v>.</v>
      </c>
      <c r="AY554" t="str">
        <f>VLOOKUP(A554,'Full dataset'!$A$5:$IM$190,246,FALSE)</f>
        <v>.</v>
      </c>
      <c r="AZ554">
        <v>9999</v>
      </c>
      <c r="BA554">
        <f>MAX(VLOOKUP($A554,'Full dataset'!$A$4:$IX$190,BA$1,FALSE),AW554)</f>
        <v>0</v>
      </c>
      <c r="BB554">
        <f>IF(VLOOKUP($A554,'Full dataset'!$A$4:$IX$190,BB$1,FALSE)&gt;0,VLOOKUP($A554,'Full dataset'!$A$4:$IX$190,BB$1,FALSE),AU554)</f>
        <v>9999</v>
      </c>
      <c r="BC554">
        <f>MAX(VLOOKUP($A554,'Full dataset'!$A$4:$IX$190,BC$1,FALSE),AY554)</f>
        <v>0</v>
      </c>
      <c r="BD554">
        <f>MAX(VLOOKUP($A554,'Full dataset'!$A$4:$IX$190,BD$1,FALSE),AX554)</f>
        <v>0</v>
      </c>
      <c r="BE554">
        <f t="shared" si="51"/>
        <v>0</v>
      </c>
      <c r="BF554">
        <f t="shared" si="52"/>
        <v>0</v>
      </c>
      <c r="BG554">
        <f t="shared" si="53"/>
        <v>0</v>
      </c>
      <c r="BH554">
        <f t="shared" si="48"/>
        <v>0</v>
      </c>
      <c r="BI554">
        <f t="shared" si="49"/>
        <v>0</v>
      </c>
      <c r="BO554">
        <f>IF(BF554=1,VLOOKUP($A554,'Full dataset'!$A$4:$IE$190,2007+BO$1-$C554,FALSE),0)</f>
        <v>0</v>
      </c>
      <c r="BP554">
        <f>IF(BF554=1,VLOOKUP($A554,'Full dataset'!$A$4:$IE$190,2007+BP$1-$C554,FALSE),0)</f>
        <v>0</v>
      </c>
      <c r="BQ554">
        <f>IF(BF554=1,VLOOKUP($A554,'Full dataset'!$A$4:$IE$190,2007+BQ$1-$C554,FALSE),0)</f>
        <v>0</v>
      </c>
      <c r="BR554">
        <f>IF($BG554=1,VLOOKUP($A554,'Full dataset'!$A$4:$IE$190,BR$1-2007+$C554,FALSE),0)</f>
        <v>0</v>
      </c>
      <c r="BS554">
        <f>IF($BG554=1,VLOOKUP($A554,'Full dataset'!$A$4:$IE$190,BS$1-2007+$C554,FALSE),0)</f>
        <v>0</v>
      </c>
      <c r="BT554">
        <f>IF($BG554=1,VLOOKUP($A554,'Full dataset'!$A$4:$IE$190,BT$1-2007+$C554,FALSE),0)</f>
        <v>0</v>
      </c>
      <c r="BU554">
        <f>IF($BG554=1,VLOOKUP($A554,'Full dataset'!$A$4:$IE$190,BU$1-2007+$C554,FALSE),0)</f>
        <v>0</v>
      </c>
      <c r="BV554">
        <f>IF($BG554=1,VLOOKUP($A554,'Full dataset'!$A$4:$IE$190,BV$1-2007+$C554,FALSE),0)</f>
        <v>0</v>
      </c>
      <c r="BW554">
        <f>IF($BG554=1,VLOOKUP($A554,'Full dataset'!$A$4:$IE$190,BW$1-2007+$C554,FALSE),0)</f>
        <v>0</v>
      </c>
      <c r="BX554">
        <f>IF($BG554=1,VLOOKUP($A554,'Full dataset'!$A$4:$IE$190,BX$1-2007+$C554,FALSE),0)</f>
        <v>0</v>
      </c>
    </row>
    <row r="555" spans="1:76" x14ac:dyDescent="0.25">
      <c r="A555">
        <v>182</v>
      </c>
      <c r="B555" t="s">
        <v>626</v>
      </c>
      <c r="C555">
        <v>2009</v>
      </c>
      <c r="D555" t="s">
        <v>582</v>
      </c>
      <c r="E555">
        <f t="shared" si="50"/>
        <v>0</v>
      </c>
      <c r="U555">
        <v>0</v>
      </c>
      <c r="V555" t="s">
        <v>726</v>
      </c>
      <c r="W555" t="s">
        <v>726</v>
      </c>
      <c r="X555" t="s">
        <v>726</v>
      </c>
      <c r="Y555">
        <v>0</v>
      </c>
      <c r="Z555" t="s">
        <v>726</v>
      </c>
      <c r="AA555" t="s">
        <v>726</v>
      </c>
      <c r="AB555" t="s">
        <v>726</v>
      </c>
      <c r="AC555">
        <f>VLOOKUP(A555,'Full dataset'!$A$4:$IE$190,2033-C555,FALSE)</f>
        <v>0</v>
      </c>
      <c r="AD555" t="str">
        <f>VLOOKUP(A555,'Full dataset'!$A$4:$IE$190,2041-C555,FALSE)</f>
        <v>.</v>
      </c>
      <c r="AE555">
        <f>VLOOKUP(A555,'Full dataset'!$A$4:$IE$190,2050-C555,FALSE)</f>
        <v>0</v>
      </c>
      <c r="AF555">
        <v>0</v>
      </c>
      <c r="AG555" t="str">
        <f>VLOOKUP($A555,'Full dataset'!$A$4:$IE$190,2007+AG$1-$C555,FALSE)</f>
        <v>.</v>
      </c>
      <c r="AH555" t="str">
        <f>VLOOKUP($A555,'Full dataset'!$A$4:$IE$190,2007+AH$1-$C555,FALSE)</f>
        <v>.</v>
      </c>
      <c r="AI555" t="str">
        <f>VLOOKUP($A555,'Full dataset'!$A$4:$IE$190,2007+AI$1-$C555,FALSE)</f>
        <v>.</v>
      </c>
      <c r="AJ555" t="str">
        <f>VLOOKUP($A555,'Full dataset'!$A$4:$IE$190,2007+AJ$1-$C555,FALSE)</f>
        <v>.</v>
      </c>
      <c r="AK555">
        <f>VLOOKUP($A555,'Full dataset'!$A$4:$IE$190,2007+AK$1-$C555,FALSE)</f>
        <v>9</v>
      </c>
      <c r="AL555" t="str">
        <f>VLOOKUP($A555,'Full dataset'!$A$4:$IE$190,2007+AL$1-$C555,FALSE)</f>
        <v>.</v>
      </c>
      <c r="AM555" t="str">
        <f>VLOOKUP($A555,'Full dataset'!$A$4:$IE$190,2007+AM$1-$C555,FALSE)</f>
        <v>.</v>
      </c>
      <c r="AN555" t="str">
        <f>VLOOKUP($A555,'Full dataset'!$A$4:$IE$190,2007+AN$1-$C555,FALSE)</f>
        <v>.</v>
      </c>
      <c r="AO555" t="str">
        <f>VLOOKUP($A555,'Full dataset'!$A$4:$IE$190,2007+AO$1-$C555,FALSE)</f>
        <v>.</v>
      </c>
      <c r="AP555" t="s">
        <v>726</v>
      </c>
      <c r="AQ555" t="s">
        <v>726</v>
      </c>
      <c r="AR555" t="s">
        <v>726</v>
      </c>
      <c r="AS555" t="s">
        <v>726</v>
      </c>
      <c r="AT555" t="s">
        <v>726</v>
      </c>
      <c r="AU555">
        <f>VLOOKUP(A555,'Full dataset'!$A$4:$II$190,$AU$1,FALSE)</f>
        <v>9999</v>
      </c>
      <c r="AW555" t="str">
        <f>VLOOKUP(A555,'Full dataset'!$A$5:$IM$190,247,FALSE)</f>
        <v>.</v>
      </c>
      <c r="AX555" t="str">
        <f>VLOOKUP(A555,'Full dataset'!$A$4:$II$190,242,FALSE)</f>
        <v>.</v>
      </c>
      <c r="AY555" t="str">
        <f>VLOOKUP(A555,'Full dataset'!$A$5:$IM$190,246,FALSE)</f>
        <v>.</v>
      </c>
      <c r="AZ555">
        <v>9999</v>
      </c>
      <c r="BA555">
        <f>MAX(VLOOKUP($A555,'Full dataset'!$A$4:$IX$190,BA$1,FALSE),AW555)</f>
        <v>0</v>
      </c>
      <c r="BB555">
        <f>IF(VLOOKUP($A555,'Full dataset'!$A$4:$IX$190,BB$1,FALSE)&gt;0,VLOOKUP($A555,'Full dataset'!$A$4:$IX$190,BB$1,FALSE),AU555)</f>
        <v>9999</v>
      </c>
      <c r="BC555">
        <f>MAX(VLOOKUP($A555,'Full dataset'!$A$4:$IX$190,BC$1,FALSE),AY555)</f>
        <v>0</v>
      </c>
      <c r="BD555">
        <f>MAX(VLOOKUP($A555,'Full dataset'!$A$4:$IX$190,BD$1,FALSE),AX555)</f>
        <v>0</v>
      </c>
      <c r="BE555">
        <f t="shared" si="51"/>
        <v>0</v>
      </c>
      <c r="BF555">
        <f t="shared" si="52"/>
        <v>0</v>
      </c>
      <c r="BG555">
        <f t="shared" si="53"/>
        <v>0</v>
      </c>
      <c r="BH555">
        <f t="shared" si="48"/>
        <v>0</v>
      </c>
      <c r="BI555">
        <f t="shared" si="49"/>
        <v>0</v>
      </c>
      <c r="BO555">
        <f>IF(BF555=1,VLOOKUP($A555,'Full dataset'!$A$4:$IE$190,2007+BO$1-$C555,FALSE),0)</f>
        <v>0</v>
      </c>
      <c r="BP555">
        <f>IF(BF555=1,VLOOKUP($A555,'Full dataset'!$A$4:$IE$190,2007+BP$1-$C555,FALSE),0)</f>
        <v>0</v>
      </c>
      <c r="BQ555">
        <f>IF(BF555=1,VLOOKUP($A555,'Full dataset'!$A$4:$IE$190,2007+BQ$1-$C555,FALSE),0)</f>
        <v>0</v>
      </c>
      <c r="BR555">
        <f>IF($BG555=1,VLOOKUP($A555,'Full dataset'!$A$4:$IE$190,BR$1-2007+$C555,FALSE),0)</f>
        <v>0</v>
      </c>
      <c r="BS555">
        <f>IF($BG555=1,VLOOKUP($A555,'Full dataset'!$A$4:$IE$190,BS$1-2007+$C555,FALSE),0)</f>
        <v>0</v>
      </c>
      <c r="BT555">
        <f>IF($BG555=1,VLOOKUP($A555,'Full dataset'!$A$4:$IE$190,BT$1-2007+$C555,FALSE),0)</f>
        <v>0</v>
      </c>
      <c r="BU555">
        <f>IF($BG555=1,VLOOKUP($A555,'Full dataset'!$A$4:$IE$190,BU$1-2007+$C555,FALSE),0)</f>
        <v>0</v>
      </c>
      <c r="BV555">
        <f>IF($BG555=1,VLOOKUP($A555,'Full dataset'!$A$4:$IE$190,BV$1-2007+$C555,FALSE),0)</f>
        <v>0</v>
      </c>
      <c r="BW555">
        <f>IF($BG555=1,VLOOKUP($A555,'Full dataset'!$A$4:$IE$190,BW$1-2007+$C555,FALSE),0)</f>
        <v>0</v>
      </c>
      <c r="BX555">
        <f>IF($BG555=1,VLOOKUP($A555,'Full dataset'!$A$4:$IE$190,BX$1-2007+$C555,FALSE),0)</f>
        <v>0</v>
      </c>
    </row>
    <row r="556" spans="1:76" x14ac:dyDescent="0.25">
      <c r="A556">
        <v>183</v>
      </c>
      <c r="B556" t="s">
        <v>627</v>
      </c>
      <c r="C556">
        <v>2009</v>
      </c>
      <c r="D556" t="s">
        <v>591</v>
      </c>
      <c r="E556">
        <f t="shared" si="50"/>
        <v>1</v>
      </c>
      <c r="S556">
        <v>1600</v>
      </c>
      <c r="T556">
        <v>237310</v>
      </c>
      <c r="U556">
        <v>0</v>
      </c>
      <c r="V556" t="s">
        <v>726</v>
      </c>
      <c r="W556" t="s">
        <v>726</v>
      </c>
      <c r="X556" t="s">
        <v>726</v>
      </c>
      <c r="Y556">
        <v>0</v>
      </c>
      <c r="Z556" t="s">
        <v>726</v>
      </c>
      <c r="AA556" t="s">
        <v>726</v>
      </c>
      <c r="AB556" t="s">
        <v>726</v>
      </c>
      <c r="AC556">
        <f>VLOOKUP(A556,'Full dataset'!$A$4:$IE$190,2033-C556,FALSE)</f>
        <v>0</v>
      </c>
      <c r="AD556" t="str">
        <f>VLOOKUP(A556,'Full dataset'!$A$4:$IE$190,2041-C556,FALSE)</f>
        <v>.</v>
      </c>
      <c r="AE556">
        <f>VLOOKUP(A556,'Full dataset'!$A$4:$IE$190,2050-C556,FALSE)</f>
        <v>0</v>
      </c>
      <c r="AF556">
        <v>0</v>
      </c>
      <c r="AG556">
        <f>VLOOKUP($A556,'Full dataset'!$A$4:$IE$190,2007+AG$1-$C556,FALSE)</f>
        <v>73.5</v>
      </c>
      <c r="AH556">
        <f>VLOOKUP($A556,'Full dataset'!$A$4:$IE$190,2007+AH$1-$C556,FALSE)</f>
        <v>1709.575</v>
      </c>
      <c r="AI556">
        <f>VLOOKUP($A556,'Full dataset'!$A$4:$IE$190,2007+AI$1-$C556,FALSE)</f>
        <v>1963.479</v>
      </c>
      <c r="AJ556" t="str">
        <f>VLOOKUP($A556,'Full dataset'!$A$4:$IE$190,2007+AJ$1-$C556,FALSE)</f>
        <v>.</v>
      </c>
      <c r="AK556">
        <f>VLOOKUP($A556,'Full dataset'!$A$4:$IE$190,2007+AK$1-$C556,FALSE)</f>
        <v>6</v>
      </c>
      <c r="AL556" t="str">
        <f>VLOOKUP($A556,'Full dataset'!$A$4:$IE$190,2007+AL$1-$C556,FALSE)</f>
        <v>.</v>
      </c>
      <c r="AM556" t="str">
        <f>VLOOKUP($A556,'Full dataset'!$A$4:$IE$190,2007+AM$1-$C556,FALSE)</f>
        <v>.</v>
      </c>
      <c r="AN556" t="str">
        <f>VLOOKUP($A556,'Full dataset'!$A$4:$IE$190,2007+AN$1-$C556,FALSE)</f>
        <v>.</v>
      </c>
      <c r="AO556" t="str">
        <f>VLOOKUP($A556,'Full dataset'!$A$4:$IE$190,2007+AO$1-$C556,FALSE)</f>
        <v>.</v>
      </c>
      <c r="AP556" t="s">
        <v>726</v>
      </c>
      <c r="AQ556" t="s">
        <v>726</v>
      </c>
      <c r="AR556" t="s">
        <v>726</v>
      </c>
      <c r="AS556" t="s">
        <v>726</v>
      </c>
      <c r="AT556" t="s">
        <v>726</v>
      </c>
      <c r="AU556">
        <f>VLOOKUP(A556,'Full dataset'!$A$4:$II$190,$AU$1,FALSE)</f>
        <v>9999</v>
      </c>
      <c r="AW556" t="str">
        <f>VLOOKUP(A556,'Full dataset'!$A$5:$IM$190,247,FALSE)</f>
        <v>.</v>
      </c>
      <c r="AX556" t="str">
        <f>VLOOKUP(A556,'Full dataset'!$A$4:$II$190,242,FALSE)</f>
        <v>.</v>
      </c>
      <c r="AY556" t="str">
        <f>VLOOKUP(A556,'Full dataset'!$A$5:$IM$190,246,FALSE)</f>
        <v>.</v>
      </c>
      <c r="AZ556">
        <v>9999</v>
      </c>
      <c r="BA556">
        <f>MAX(VLOOKUP($A556,'Full dataset'!$A$4:$IX$190,BA$1,FALSE),AW556)</f>
        <v>0</v>
      </c>
      <c r="BB556">
        <f>IF(VLOOKUP($A556,'Full dataset'!$A$4:$IX$190,BB$1,FALSE)&gt;0,VLOOKUP($A556,'Full dataset'!$A$4:$IX$190,BB$1,FALSE),AU556)</f>
        <v>9999</v>
      </c>
      <c r="BC556">
        <f>MAX(VLOOKUP($A556,'Full dataset'!$A$4:$IX$190,BC$1,FALSE),AY556)</f>
        <v>0</v>
      </c>
      <c r="BD556">
        <f>MAX(VLOOKUP($A556,'Full dataset'!$A$4:$IX$190,BD$1,FALSE),AX556)</f>
        <v>0</v>
      </c>
      <c r="BE556">
        <f t="shared" si="51"/>
        <v>0</v>
      </c>
      <c r="BF556">
        <f t="shared" si="52"/>
        <v>0</v>
      </c>
      <c r="BG556">
        <f t="shared" si="53"/>
        <v>0</v>
      </c>
      <c r="BH556">
        <f t="shared" si="48"/>
        <v>0</v>
      </c>
      <c r="BI556">
        <f t="shared" si="49"/>
        <v>0</v>
      </c>
      <c r="BO556">
        <f>IF(BF556=1,VLOOKUP($A556,'Full dataset'!$A$4:$IE$190,2007+BO$1-$C556,FALSE),0)</f>
        <v>0</v>
      </c>
      <c r="BP556">
        <f>IF(BF556=1,VLOOKUP($A556,'Full dataset'!$A$4:$IE$190,2007+BP$1-$C556,FALSE),0)</f>
        <v>0</v>
      </c>
      <c r="BQ556">
        <f>IF(BF556=1,VLOOKUP($A556,'Full dataset'!$A$4:$IE$190,2007+BQ$1-$C556,FALSE),0)</f>
        <v>0</v>
      </c>
      <c r="BR556">
        <f>IF($BG556=1,VLOOKUP($A556,'Full dataset'!$A$4:$IE$190,BR$1-2007+$C556,FALSE),0)</f>
        <v>0</v>
      </c>
      <c r="BS556">
        <f>IF($BG556=1,VLOOKUP($A556,'Full dataset'!$A$4:$IE$190,BS$1-2007+$C556,FALSE),0)</f>
        <v>0</v>
      </c>
      <c r="BT556">
        <f>IF($BG556=1,VLOOKUP($A556,'Full dataset'!$A$4:$IE$190,BT$1-2007+$C556,FALSE),0)</f>
        <v>0</v>
      </c>
      <c r="BU556">
        <f>IF($BG556=1,VLOOKUP($A556,'Full dataset'!$A$4:$IE$190,BU$1-2007+$C556,FALSE),0)</f>
        <v>0</v>
      </c>
      <c r="BV556">
        <f>IF($BG556=1,VLOOKUP($A556,'Full dataset'!$A$4:$IE$190,BV$1-2007+$C556,FALSE),0)</f>
        <v>0</v>
      </c>
      <c r="BW556">
        <f>IF($BG556=1,VLOOKUP($A556,'Full dataset'!$A$4:$IE$190,BW$1-2007+$C556,FALSE),0)</f>
        <v>0</v>
      </c>
      <c r="BX556">
        <f>IF($BG556=1,VLOOKUP($A556,'Full dataset'!$A$4:$IE$190,BX$1-2007+$C556,FALSE),0)</f>
        <v>0</v>
      </c>
    </row>
    <row r="557" spans="1:76" x14ac:dyDescent="0.25">
      <c r="A557">
        <v>184</v>
      </c>
      <c r="B557" t="s">
        <v>628</v>
      </c>
      <c r="C557">
        <v>2009</v>
      </c>
      <c r="D557" t="s">
        <v>591</v>
      </c>
      <c r="E557">
        <f t="shared" si="50"/>
        <v>1</v>
      </c>
      <c r="S557">
        <v>8090</v>
      </c>
      <c r="T557">
        <v>621999</v>
      </c>
      <c r="U557">
        <v>0</v>
      </c>
      <c r="V557" t="s">
        <v>726</v>
      </c>
      <c r="W557" t="s">
        <v>726</v>
      </c>
      <c r="X557" t="s">
        <v>726</v>
      </c>
      <c r="Y557">
        <v>0</v>
      </c>
      <c r="Z557" t="s">
        <v>726</v>
      </c>
      <c r="AA557" t="s">
        <v>726</v>
      </c>
      <c r="AB557" t="s">
        <v>726</v>
      </c>
      <c r="AC557">
        <f>VLOOKUP(A557,'Full dataset'!$A$4:$IE$190,2033-C557,FALSE)</f>
        <v>0</v>
      </c>
      <c r="AD557" t="str">
        <f>VLOOKUP(A557,'Full dataset'!$A$4:$IE$190,2041-C557,FALSE)</f>
        <v>.</v>
      </c>
      <c r="AE557">
        <f>VLOOKUP(A557,'Full dataset'!$A$4:$IE$190,2050-C557,FALSE)</f>
        <v>0</v>
      </c>
      <c r="AF557">
        <v>0</v>
      </c>
      <c r="AG557">
        <f>VLOOKUP($A557,'Full dataset'!$A$4:$IE$190,2007+AG$1-$C557,FALSE)</f>
        <v>10.374000000000001</v>
      </c>
      <c r="AH557">
        <f>VLOOKUP($A557,'Full dataset'!$A$4:$IE$190,2007+AH$1-$C557,FALSE)</f>
        <v>882.36599999999999</v>
      </c>
      <c r="AI557">
        <f>VLOOKUP($A557,'Full dataset'!$A$4:$IE$190,2007+AI$1-$C557,FALSE)</f>
        <v>717.42600000000004</v>
      </c>
      <c r="AJ557" t="str">
        <f>VLOOKUP($A557,'Full dataset'!$A$4:$IE$190,2007+AJ$1-$C557,FALSE)</f>
        <v>.</v>
      </c>
      <c r="AK557">
        <f>VLOOKUP($A557,'Full dataset'!$A$4:$IE$190,2007+AK$1-$C557,FALSE)</f>
        <v>42</v>
      </c>
      <c r="AL557" t="str">
        <f>VLOOKUP($A557,'Full dataset'!$A$4:$IE$190,2007+AL$1-$C557,FALSE)</f>
        <v>.</v>
      </c>
      <c r="AM557" t="str">
        <f>VLOOKUP($A557,'Full dataset'!$A$4:$IE$190,2007+AM$1-$C557,FALSE)</f>
        <v>.</v>
      </c>
      <c r="AN557" t="str">
        <f>VLOOKUP($A557,'Full dataset'!$A$4:$IE$190,2007+AN$1-$C557,FALSE)</f>
        <v>.</v>
      </c>
      <c r="AO557" t="str">
        <f>VLOOKUP($A557,'Full dataset'!$A$4:$IE$190,2007+AO$1-$C557,FALSE)</f>
        <v>.</v>
      </c>
      <c r="AP557" t="s">
        <v>726</v>
      </c>
      <c r="AQ557" t="s">
        <v>726</v>
      </c>
      <c r="AR557" t="s">
        <v>726</v>
      </c>
      <c r="AS557" t="s">
        <v>726</v>
      </c>
      <c r="AT557" t="s">
        <v>726</v>
      </c>
      <c r="AU557">
        <f>VLOOKUP(A557,'Full dataset'!$A$4:$II$190,$AU$1,FALSE)</f>
        <v>9999</v>
      </c>
      <c r="AW557" t="str">
        <f>VLOOKUP(A557,'Full dataset'!$A$5:$IM$190,247,FALSE)</f>
        <v>.</v>
      </c>
      <c r="AX557" t="str">
        <f>VLOOKUP(A557,'Full dataset'!$A$4:$II$190,242,FALSE)</f>
        <v>.</v>
      </c>
      <c r="AY557" t="str">
        <f>VLOOKUP(A557,'Full dataset'!$A$5:$IM$190,246,FALSE)</f>
        <v>.</v>
      </c>
      <c r="AZ557">
        <v>9999</v>
      </c>
      <c r="BA557">
        <f>MAX(VLOOKUP($A557,'Full dataset'!$A$4:$IX$190,BA$1,FALSE),AW557)</f>
        <v>0</v>
      </c>
      <c r="BB557">
        <f>IF(VLOOKUP($A557,'Full dataset'!$A$4:$IX$190,BB$1,FALSE)&gt;0,VLOOKUP($A557,'Full dataset'!$A$4:$IX$190,BB$1,FALSE),AU557)</f>
        <v>9999</v>
      </c>
      <c r="BC557">
        <f>MAX(VLOOKUP($A557,'Full dataset'!$A$4:$IX$190,BC$1,FALSE),AY557)</f>
        <v>0</v>
      </c>
      <c r="BD557">
        <f>MAX(VLOOKUP($A557,'Full dataset'!$A$4:$IX$190,BD$1,FALSE),AX557)</f>
        <v>0</v>
      </c>
      <c r="BE557">
        <f t="shared" si="51"/>
        <v>0</v>
      </c>
      <c r="BF557">
        <f t="shared" si="52"/>
        <v>0</v>
      </c>
      <c r="BG557">
        <f t="shared" si="53"/>
        <v>0</v>
      </c>
      <c r="BH557">
        <f t="shared" si="48"/>
        <v>0</v>
      </c>
      <c r="BI557">
        <f t="shared" si="49"/>
        <v>0</v>
      </c>
      <c r="BO557">
        <f>IF(BF557=1,VLOOKUP($A557,'Full dataset'!$A$4:$IE$190,2007+BO$1-$C557,FALSE),0)</f>
        <v>0</v>
      </c>
      <c r="BP557">
        <f>IF(BF557=1,VLOOKUP($A557,'Full dataset'!$A$4:$IE$190,2007+BP$1-$C557,FALSE),0)</f>
        <v>0</v>
      </c>
      <c r="BQ557">
        <f>IF(BF557=1,VLOOKUP($A557,'Full dataset'!$A$4:$IE$190,2007+BQ$1-$C557,FALSE),0)</f>
        <v>0</v>
      </c>
      <c r="BR557">
        <f>IF($BG557=1,VLOOKUP($A557,'Full dataset'!$A$4:$IE$190,BR$1-2007+$C557,FALSE),0)</f>
        <v>0</v>
      </c>
      <c r="BS557">
        <f>IF($BG557=1,VLOOKUP($A557,'Full dataset'!$A$4:$IE$190,BS$1-2007+$C557,FALSE),0)</f>
        <v>0</v>
      </c>
      <c r="BT557">
        <f>IF($BG557=1,VLOOKUP($A557,'Full dataset'!$A$4:$IE$190,BT$1-2007+$C557,FALSE),0)</f>
        <v>0</v>
      </c>
      <c r="BU557">
        <f>IF($BG557=1,VLOOKUP($A557,'Full dataset'!$A$4:$IE$190,BU$1-2007+$C557,FALSE),0)</f>
        <v>0</v>
      </c>
      <c r="BV557">
        <f>IF($BG557=1,VLOOKUP($A557,'Full dataset'!$A$4:$IE$190,BV$1-2007+$C557,FALSE),0)</f>
        <v>0</v>
      </c>
      <c r="BW557">
        <f>IF($BG557=1,VLOOKUP($A557,'Full dataset'!$A$4:$IE$190,BW$1-2007+$C557,FALSE),0)</f>
        <v>0</v>
      </c>
      <c r="BX557">
        <f>IF($BG557=1,VLOOKUP($A557,'Full dataset'!$A$4:$IE$190,BX$1-2007+$C557,FALSE),0)</f>
        <v>0</v>
      </c>
    </row>
    <row r="558" spans="1:76" x14ac:dyDescent="0.25">
      <c r="A558">
        <v>185</v>
      </c>
      <c r="B558" t="s">
        <v>629</v>
      </c>
      <c r="C558">
        <v>2009</v>
      </c>
      <c r="D558" t="s">
        <v>591</v>
      </c>
      <c r="E558">
        <f t="shared" si="50"/>
        <v>1</v>
      </c>
      <c r="S558">
        <v>3021</v>
      </c>
      <c r="T558">
        <v>316210</v>
      </c>
      <c r="U558">
        <v>0</v>
      </c>
      <c r="V558" t="s">
        <v>726</v>
      </c>
      <c r="W558" t="s">
        <v>726</v>
      </c>
      <c r="X558" t="s">
        <v>726</v>
      </c>
      <c r="Y558">
        <v>0</v>
      </c>
      <c r="Z558" t="s">
        <v>726</v>
      </c>
      <c r="AA558" t="s">
        <v>726</v>
      </c>
      <c r="AB558" t="s">
        <v>726</v>
      </c>
      <c r="AC558">
        <f>VLOOKUP(A558,'Full dataset'!$A$4:$IE$190,2033-C558,FALSE)</f>
        <v>0</v>
      </c>
      <c r="AD558" t="str">
        <f>VLOOKUP(A558,'Full dataset'!$A$4:$IE$190,2041-C558,FALSE)</f>
        <v>.</v>
      </c>
      <c r="AE558">
        <f>VLOOKUP(A558,'Full dataset'!$A$4:$IE$190,2050-C558,FALSE)</f>
        <v>0</v>
      </c>
      <c r="AF558">
        <v>0</v>
      </c>
      <c r="AG558">
        <f>VLOOKUP($A558,'Full dataset'!$A$4:$IE$190,2007+AG$1-$C558,FALSE)</f>
        <v>1906.7</v>
      </c>
      <c r="AH558">
        <f>VLOOKUP($A558,'Full dataset'!$A$4:$IE$190,2007+AH$1-$C558,FALSE)</f>
        <v>14419.3</v>
      </c>
      <c r="AI558">
        <f>VLOOKUP($A558,'Full dataset'!$A$4:$IE$190,2007+AI$1-$C558,FALSE)</f>
        <v>19014</v>
      </c>
      <c r="AJ558" t="str">
        <f>VLOOKUP($A558,'Full dataset'!$A$4:$IE$190,2007+AJ$1-$C558,FALSE)</f>
        <v>.</v>
      </c>
      <c r="AK558">
        <f>VLOOKUP($A558,'Full dataset'!$A$4:$IE$190,2007+AK$1-$C558,FALSE)</f>
        <v>4</v>
      </c>
      <c r="AL558" t="str">
        <f>VLOOKUP($A558,'Full dataset'!$A$4:$IE$190,2007+AL$1-$C558,FALSE)</f>
        <v>.</v>
      </c>
      <c r="AM558" t="str">
        <f>VLOOKUP($A558,'Full dataset'!$A$4:$IE$190,2007+AM$1-$C558,FALSE)</f>
        <v>.</v>
      </c>
      <c r="AN558" t="str">
        <f>VLOOKUP($A558,'Full dataset'!$A$4:$IE$190,2007+AN$1-$C558,FALSE)</f>
        <v>.</v>
      </c>
      <c r="AO558" t="str">
        <f>VLOOKUP($A558,'Full dataset'!$A$4:$IE$190,2007+AO$1-$C558,FALSE)</f>
        <v>.</v>
      </c>
      <c r="AP558" t="s">
        <v>726</v>
      </c>
      <c r="AQ558" t="s">
        <v>726</v>
      </c>
      <c r="AR558" t="s">
        <v>726</v>
      </c>
      <c r="AS558" t="s">
        <v>726</v>
      </c>
      <c r="AT558" t="s">
        <v>726</v>
      </c>
      <c r="AU558">
        <f>VLOOKUP(A558,'Full dataset'!$A$4:$II$190,$AU$1,FALSE)</f>
        <v>9999</v>
      </c>
      <c r="AW558" t="str">
        <f>VLOOKUP(A558,'Full dataset'!$A$5:$IM$190,247,FALSE)</f>
        <v>.</v>
      </c>
      <c r="AX558" t="str">
        <f>VLOOKUP(A558,'Full dataset'!$A$4:$II$190,242,FALSE)</f>
        <v>.</v>
      </c>
      <c r="AY558" t="str">
        <f>VLOOKUP(A558,'Full dataset'!$A$5:$IM$190,246,FALSE)</f>
        <v>.</v>
      </c>
      <c r="AZ558">
        <v>9999</v>
      </c>
      <c r="BA558">
        <f>MAX(VLOOKUP($A558,'Full dataset'!$A$4:$IX$190,BA$1,FALSE),AW558)</f>
        <v>0</v>
      </c>
      <c r="BB558">
        <f>IF(VLOOKUP($A558,'Full dataset'!$A$4:$IX$190,BB$1,FALSE)&gt;0,VLOOKUP($A558,'Full dataset'!$A$4:$IX$190,BB$1,FALSE),AU558)</f>
        <v>9999</v>
      </c>
      <c r="BC558">
        <f>MAX(VLOOKUP($A558,'Full dataset'!$A$4:$IX$190,BC$1,FALSE),AY558)</f>
        <v>0</v>
      </c>
      <c r="BD558">
        <f>MAX(VLOOKUP($A558,'Full dataset'!$A$4:$IX$190,BD$1,FALSE),AX558)</f>
        <v>0</v>
      </c>
      <c r="BE558">
        <f t="shared" si="51"/>
        <v>0</v>
      </c>
      <c r="BF558">
        <f t="shared" si="52"/>
        <v>0</v>
      </c>
      <c r="BG558">
        <f t="shared" si="53"/>
        <v>0</v>
      </c>
      <c r="BH558">
        <f t="shared" si="48"/>
        <v>0</v>
      </c>
      <c r="BI558">
        <f t="shared" si="49"/>
        <v>0</v>
      </c>
      <c r="BO558">
        <f>IF(BF558=1,VLOOKUP($A558,'Full dataset'!$A$4:$IE$190,2007+BO$1-$C558,FALSE),0)</f>
        <v>0</v>
      </c>
      <c r="BP558">
        <f>IF(BF558=1,VLOOKUP($A558,'Full dataset'!$A$4:$IE$190,2007+BP$1-$C558,FALSE),0)</f>
        <v>0</v>
      </c>
      <c r="BQ558">
        <f>IF(BF558=1,VLOOKUP($A558,'Full dataset'!$A$4:$IE$190,2007+BQ$1-$C558,FALSE),0)</f>
        <v>0</v>
      </c>
      <c r="BR558">
        <f>IF($BG558=1,VLOOKUP($A558,'Full dataset'!$A$4:$IE$190,BR$1-2007+$C558,FALSE),0)</f>
        <v>0</v>
      </c>
      <c r="BS558">
        <f>IF($BG558=1,VLOOKUP($A558,'Full dataset'!$A$4:$IE$190,BS$1-2007+$C558,FALSE),0)</f>
        <v>0</v>
      </c>
      <c r="BT558">
        <f>IF($BG558=1,VLOOKUP($A558,'Full dataset'!$A$4:$IE$190,BT$1-2007+$C558,FALSE),0)</f>
        <v>0</v>
      </c>
      <c r="BU558">
        <f>IF($BG558=1,VLOOKUP($A558,'Full dataset'!$A$4:$IE$190,BU$1-2007+$C558,FALSE),0)</f>
        <v>0</v>
      </c>
      <c r="BV558">
        <f>IF($BG558=1,VLOOKUP($A558,'Full dataset'!$A$4:$IE$190,BV$1-2007+$C558,FALSE),0)</f>
        <v>0</v>
      </c>
      <c r="BW558">
        <f>IF($BG558=1,VLOOKUP($A558,'Full dataset'!$A$4:$IE$190,BW$1-2007+$C558,FALSE),0)</f>
        <v>0</v>
      </c>
      <c r="BX558">
        <f>IF($BG558=1,VLOOKUP($A558,'Full dataset'!$A$4:$IE$190,BX$1-2007+$C558,FALSE),0)</f>
        <v>0</v>
      </c>
    </row>
    <row r="559" spans="1:76" x14ac:dyDescent="0.25">
      <c r="A559">
        <v>186</v>
      </c>
      <c r="B559" t="s">
        <v>630</v>
      </c>
      <c r="C559">
        <v>2009</v>
      </c>
      <c r="D559" t="s">
        <v>591</v>
      </c>
      <c r="E559">
        <f t="shared" si="50"/>
        <v>1</v>
      </c>
      <c r="S559">
        <v>2834</v>
      </c>
      <c r="T559">
        <v>325412</v>
      </c>
      <c r="U559">
        <v>0</v>
      </c>
      <c r="V559" t="s">
        <v>726</v>
      </c>
      <c r="W559" t="s">
        <v>726</v>
      </c>
      <c r="X559" t="s">
        <v>726</v>
      </c>
      <c r="Y559">
        <v>0</v>
      </c>
      <c r="Z559" t="s">
        <v>726</v>
      </c>
      <c r="AA559" t="s">
        <v>726</v>
      </c>
      <c r="AB559" t="s">
        <v>726</v>
      </c>
      <c r="AC559">
        <f>VLOOKUP(A559,'Full dataset'!$A$4:$IE$190,2033-C559,FALSE)</f>
        <v>0</v>
      </c>
      <c r="AD559" t="str">
        <f>VLOOKUP(A559,'Full dataset'!$A$4:$IE$190,2041-C559,FALSE)</f>
        <v>.</v>
      </c>
      <c r="AE559">
        <f>VLOOKUP(A559,'Full dataset'!$A$4:$IE$190,2050-C559,FALSE)</f>
        <v>0</v>
      </c>
      <c r="AF559">
        <v>0</v>
      </c>
      <c r="AG559">
        <f>VLOOKUP($A559,'Full dataset'!$A$4:$IE$190,2007+AG$1-$C559,FALSE)</f>
        <v>7521</v>
      </c>
      <c r="AH559">
        <f>VLOOKUP($A559,'Full dataset'!$A$4:$IE$190,2007+AH$1-$C559,FALSE)</f>
        <v>54920</v>
      </c>
      <c r="AI559">
        <f>VLOOKUP($A559,'Full dataset'!$A$4:$IE$190,2007+AI$1-$C559,FALSE)</f>
        <v>33187</v>
      </c>
      <c r="AJ559" t="str">
        <f>VLOOKUP($A559,'Full dataset'!$A$4:$IE$190,2007+AJ$1-$C559,FALSE)</f>
        <v>.</v>
      </c>
      <c r="AK559">
        <f>VLOOKUP($A559,'Full dataset'!$A$4:$IE$190,2007+AK$1-$C559,FALSE)</f>
        <v>5</v>
      </c>
      <c r="AL559" t="str">
        <f>VLOOKUP($A559,'Full dataset'!$A$4:$IE$190,2007+AL$1-$C559,FALSE)</f>
        <v>.</v>
      </c>
      <c r="AM559" t="str">
        <f>VLOOKUP($A559,'Full dataset'!$A$4:$IE$190,2007+AM$1-$C559,FALSE)</f>
        <v>.</v>
      </c>
      <c r="AN559" t="str">
        <f>VLOOKUP($A559,'Full dataset'!$A$4:$IE$190,2007+AN$1-$C559,FALSE)</f>
        <v>.</v>
      </c>
      <c r="AO559" t="str">
        <f>VLOOKUP($A559,'Full dataset'!$A$4:$IE$190,2007+AO$1-$C559,FALSE)</f>
        <v>.</v>
      </c>
      <c r="AP559" t="s">
        <v>726</v>
      </c>
      <c r="AQ559" t="s">
        <v>726</v>
      </c>
      <c r="AR559" t="s">
        <v>726</v>
      </c>
      <c r="AS559" t="s">
        <v>726</v>
      </c>
      <c r="AT559" t="s">
        <v>726</v>
      </c>
      <c r="AU559">
        <f>VLOOKUP(A559,'Full dataset'!$A$4:$II$190,$AU$1,FALSE)</f>
        <v>9999</v>
      </c>
      <c r="AW559" t="str">
        <f>VLOOKUP(A559,'Full dataset'!$A$5:$IM$190,247,FALSE)</f>
        <v>.</v>
      </c>
      <c r="AX559" t="str">
        <f>VLOOKUP(A559,'Full dataset'!$A$4:$II$190,242,FALSE)</f>
        <v>.</v>
      </c>
      <c r="AY559" t="str">
        <f>VLOOKUP(A559,'Full dataset'!$A$5:$IM$190,246,FALSE)</f>
        <v>.</v>
      </c>
      <c r="AZ559">
        <v>9999</v>
      </c>
      <c r="BA559">
        <f>MAX(VLOOKUP($A559,'Full dataset'!$A$4:$IX$190,BA$1,FALSE),AW559)</f>
        <v>0</v>
      </c>
      <c r="BB559">
        <f>IF(VLOOKUP($A559,'Full dataset'!$A$4:$IX$190,BB$1,FALSE)&gt;0,VLOOKUP($A559,'Full dataset'!$A$4:$IX$190,BB$1,FALSE),AU559)</f>
        <v>9999</v>
      </c>
      <c r="BC559">
        <f>MAX(VLOOKUP($A559,'Full dataset'!$A$4:$IX$190,BC$1,FALSE),AY559)</f>
        <v>0</v>
      </c>
      <c r="BD559">
        <f>MAX(VLOOKUP($A559,'Full dataset'!$A$4:$IX$190,BD$1,FALSE),AX559)</f>
        <v>0</v>
      </c>
      <c r="BE559">
        <f t="shared" si="51"/>
        <v>0</v>
      </c>
      <c r="BF559">
        <f t="shared" si="52"/>
        <v>0</v>
      </c>
      <c r="BG559">
        <f t="shared" si="53"/>
        <v>0</v>
      </c>
      <c r="BH559">
        <f t="shared" si="48"/>
        <v>0</v>
      </c>
      <c r="BI559">
        <f t="shared" si="49"/>
        <v>0</v>
      </c>
      <c r="BO559">
        <f>IF(BF559=1,VLOOKUP($A559,'Full dataset'!$A$4:$IE$190,2007+BO$1-$C559,FALSE),0)</f>
        <v>0</v>
      </c>
      <c r="BP559">
        <f>IF(BF559=1,VLOOKUP($A559,'Full dataset'!$A$4:$IE$190,2007+BP$1-$C559,FALSE),0)</f>
        <v>0</v>
      </c>
      <c r="BQ559">
        <f>IF(BF559=1,VLOOKUP($A559,'Full dataset'!$A$4:$IE$190,2007+BQ$1-$C559,FALSE),0)</f>
        <v>0</v>
      </c>
      <c r="BR559">
        <f>IF($BG559=1,VLOOKUP($A559,'Full dataset'!$A$4:$IE$190,BR$1-2007+$C559,FALSE),0)</f>
        <v>0</v>
      </c>
      <c r="BS559">
        <f>IF($BG559=1,VLOOKUP($A559,'Full dataset'!$A$4:$IE$190,BS$1-2007+$C559,FALSE),0)</f>
        <v>0</v>
      </c>
      <c r="BT559">
        <f>IF($BG559=1,VLOOKUP($A559,'Full dataset'!$A$4:$IE$190,BT$1-2007+$C559,FALSE),0)</f>
        <v>0</v>
      </c>
      <c r="BU559">
        <f>IF($BG559=1,VLOOKUP($A559,'Full dataset'!$A$4:$IE$190,BU$1-2007+$C559,FALSE),0)</f>
        <v>0</v>
      </c>
      <c r="BV559">
        <f>IF($BG559=1,VLOOKUP($A559,'Full dataset'!$A$4:$IE$190,BV$1-2007+$C559,FALSE),0)</f>
        <v>0</v>
      </c>
      <c r="BW559">
        <f>IF($BG559=1,VLOOKUP($A559,'Full dataset'!$A$4:$IE$190,BW$1-2007+$C559,FALSE),0)</f>
        <v>0</v>
      </c>
      <c r="BX559">
        <f>IF($BG559=1,VLOOKUP($A559,'Full dataset'!$A$4:$IE$190,BX$1-2007+$C559,FALSE),0)</f>
        <v>0</v>
      </c>
    </row>
    <row r="560" spans="1:76" x14ac:dyDescent="0.25">
      <c r="A560">
        <v>187</v>
      </c>
      <c r="B560" t="s">
        <v>631</v>
      </c>
      <c r="C560">
        <v>2009</v>
      </c>
      <c r="D560" t="s">
        <v>591</v>
      </c>
      <c r="E560">
        <f t="shared" si="50"/>
        <v>1</v>
      </c>
      <c r="S560">
        <v>7370</v>
      </c>
      <c r="T560">
        <v>519130</v>
      </c>
      <c r="U560">
        <v>0</v>
      </c>
      <c r="V560" t="s">
        <v>726</v>
      </c>
      <c r="W560" t="s">
        <v>726</v>
      </c>
      <c r="X560" t="s">
        <v>726</v>
      </c>
      <c r="Y560">
        <v>0</v>
      </c>
      <c r="Z560" t="s">
        <v>726</v>
      </c>
      <c r="AA560" t="s">
        <v>726</v>
      </c>
      <c r="AB560" t="s">
        <v>726</v>
      </c>
      <c r="AC560">
        <f>VLOOKUP(A560,'Full dataset'!$A$4:$IE$190,2033-C560,FALSE)</f>
        <v>0</v>
      </c>
      <c r="AD560" t="str">
        <f>VLOOKUP(A560,'Full dataset'!$A$4:$IE$190,2041-C560,FALSE)</f>
        <v>.</v>
      </c>
      <c r="AE560">
        <f>VLOOKUP(A560,'Full dataset'!$A$4:$IE$190,2050-C560,FALSE)</f>
        <v>0</v>
      </c>
      <c r="AF560">
        <v>0</v>
      </c>
      <c r="AG560">
        <f>VLOOKUP($A560,'Full dataset'!$A$4:$IE$190,2007+AG$1-$C560,FALSE)</f>
        <v>597.99199999999996</v>
      </c>
      <c r="AH560">
        <f>VLOOKUP($A560,'Full dataset'!$A$4:$IE$190,2007+AH$1-$C560,FALSE)</f>
        <v>14936.03</v>
      </c>
      <c r="AI560">
        <f>VLOOKUP($A560,'Full dataset'!$A$4:$IE$190,2007+AI$1-$C560,FALSE)</f>
        <v>6460.3149999999996</v>
      </c>
      <c r="AJ560" t="str">
        <f>VLOOKUP($A560,'Full dataset'!$A$4:$IE$190,2007+AJ$1-$C560,FALSE)</f>
        <v>.</v>
      </c>
      <c r="AK560">
        <f>VLOOKUP($A560,'Full dataset'!$A$4:$IE$190,2007+AK$1-$C560,FALSE)</f>
        <v>16</v>
      </c>
      <c r="AL560" t="str">
        <f>VLOOKUP($A560,'Full dataset'!$A$4:$IE$190,2007+AL$1-$C560,FALSE)</f>
        <v>.</v>
      </c>
      <c r="AM560" t="str">
        <f>VLOOKUP($A560,'Full dataset'!$A$4:$IE$190,2007+AM$1-$C560,FALSE)</f>
        <v>.</v>
      </c>
      <c r="AN560" t="str">
        <f>VLOOKUP($A560,'Full dataset'!$A$4:$IE$190,2007+AN$1-$C560,FALSE)</f>
        <v>.</v>
      </c>
      <c r="AO560" t="str">
        <f>VLOOKUP($A560,'Full dataset'!$A$4:$IE$190,2007+AO$1-$C560,FALSE)</f>
        <v>.</v>
      </c>
      <c r="AP560" t="s">
        <v>726</v>
      </c>
      <c r="AQ560" t="s">
        <v>726</v>
      </c>
      <c r="AR560" t="s">
        <v>726</v>
      </c>
      <c r="AS560" t="s">
        <v>726</v>
      </c>
      <c r="AT560" t="s">
        <v>726</v>
      </c>
      <c r="AU560">
        <f>VLOOKUP(A560,'Full dataset'!$A$4:$II$190,$AU$1,FALSE)</f>
        <v>9999</v>
      </c>
      <c r="AW560" t="str">
        <f>VLOOKUP(A560,'Full dataset'!$A$5:$IM$190,247,FALSE)</f>
        <v>.</v>
      </c>
      <c r="AX560" t="str">
        <f>VLOOKUP(A560,'Full dataset'!$A$4:$II$190,242,FALSE)</f>
        <v>.</v>
      </c>
      <c r="AY560" t="str">
        <f>VLOOKUP(A560,'Full dataset'!$A$5:$IM$190,246,FALSE)</f>
        <v>.</v>
      </c>
      <c r="AZ560">
        <v>9999</v>
      </c>
      <c r="BA560">
        <f>MAX(VLOOKUP($A560,'Full dataset'!$A$4:$IX$190,BA$1,FALSE),AW560)</f>
        <v>0</v>
      </c>
      <c r="BB560">
        <f>IF(VLOOKUP($A560,'Full dataset'!$A$4:$IX$190,BB$1,FALSE)&gt;0,VLOOKUP($A560,'Full dataset'!$A$4:$IX$190,BB$1,FALSE),AU560)</f>
        <v>9999</v>
      </c>
      <c r="BC560">
        <f>MAX(VLOOKUP($A560,'Full dataset'!$A$4:$IX$190,BC$1,FALSE),AY560)</f>
        <v>0</v>
      </c>
      <c r="BD560">
        <f>MAX(VLOOKUP($A560,'Full dataset'!$A$4:$IX$190,BD$1,FALSE),AX560)</f>
        <v>0</v>
      </c>
      <c r="BE560">
        <f t="shared" si="51"/>
        <v>0</v>
      </c>
      <c r="BF560">
        <f t="shared" si="52"/>
        <v>0</v>
      </c>
      <c r="BG560">
        <f t="shared" si="53"/>
        <v>0</v>
      </c>
      <c r="BH560">
        <f t="shared" si="48"/>
        <v>0</v>
      </c>
      <c r="BI560">
        <f t="shared" si="49"/>
        <v>0</v>
      </c>
      <c r="BO560">
        <f>IF(BF560=1,VLOOKUP($A560,'Full dataset'!$A$4:$IE$190,2007+BO$1-$C560,FALSE),0)</f>
        <v>0</v>
      </c>
      <c r="BP560">
        <f>IF(BF560=1,VLOOKUP($A560,'Full dataset'!$A$4:$IE$190,2007+BP$1-$C560,FALSE),0)</f>
        <v>0</v>
      </c>
      <c r="BQ560">
        <f>IF(BF560=1,VLOOKUP($A560,'Full dataset'!$A$4:$IE$190,2007+BQ$1-$C560,FALSE),0)</f>
        <v>0</v>
      </c>
      <c r="BR560">
        <f>IF($BG560=1,VLOOKUP($A560,'Full dataset'!$A$4:$IE$190,BR$1-2007+$C560,FALSE),0)</f>
        <v>0</v>
      </c>
      <c r="BS560">
        <f>IF($BG560=1,VLOOKUP($A560,'Full dataset'!$A$4:$IE$190,BS$1-2007+$C560,FALSE),0)</f>
        <v>0</v>
      </c>
      <c r="BT560">
        <f>IF($BG560=1,VLOOKUP($A560,'Full dataset'!$A$4:$IE$190,BT$1-2007+$C560,FALSE),0)</f>
        <v>0</v>
      </c>
      <c r="BU560">
        <f>IF($BG560=1,VLOOKUP($A560,'Full dataset'!$A$4:$IE$190,BU$1-2007+$C560,FALSE),0)</f>
        <v>0</v>
      </c>
      <c r="BV560">
        <f>IF($BG560=1,VLOOKUP($A560,'Full dataset'!$A$4:$IE$190,BV$1-2007+$C560,FALSE),0)</f>
        <v>0</v>
      </c>
      <c r="BW560">
        <f>IF($BG560=1,VLOOKUP($A560,'Full dataset'!$A$4:$IE$190,BW$1-2007+$C560,FALSE),0)</f>
        <v>0</v>
      </c>
      <c r="BX560">
        <f>IF($BG560=1,VLOOKUP($A560,'Full dataset'!$A$4:$IE$190,BX$1-2007+$C560,FALSE),0)</f>
        <v>0</v>
      </c>
    </row>
    <row r="561" spans="1:76" x14ac:dyDescent="0.25">
      <c r="A561">
        <v>1</v>
      </c>
      <c r="B561" t="s">
        <v>45</v>
      </c>
      <c r="C561">
        <v>2010</v>
      </c>
      <c r="D561" t="s">
        <v>591</v>
      </c>
      <c r="E561">
        <f t="shared" si="50"/>
        <v>1</v>
      </c>
      <c r="F561">
        <v>1</v>
      </c>
      <c r="G561">
        <v>472650</v>
      </c>
      <c r="H561">
        <v>25.548648648648648</v>
      </c>
      <c r="I561">
        <v>40074</v>
      </c>
      <c r="J561">
        <v>1</v>
      </c>
      <c r="K561">
        <v>154496</v>
      </c>
      <c r="L561">
        <v>8.3511351351351344</v>
      </c>
      <c r="M561">
        <v>7228</v>
      </c>
      <c r="N561">
        <v>2</v>
      </c>
      <c r="O561">
        <v>34309</v>
      </c>
      <c r="P561">
        <v>1.8545405405405406</v>
      </c>
      <c r="Q561">
        <v>223</v>
      </c>
      <c r="R561">
        <v>40087</v>
      </c>
      <c r="S561">
        <v>7370</v>
      </c>
      <c r="T561">
        <v>519130</v>
      </c>
      <c r="U561">
        <v>1</v>
      </c>
      <c r="V561">
        <v>486</v>
      </c>
      <c r="W561">
        <v>14688239</v>
      </c>
      <c r="X561">
        <v>9751</v>
      </c>
      <c r="Y561">
        <v>1</v>
      </c>
      <c r="Z561">
        <v>1</v>
      </c>
      <c r="AA561" t="s">
        <v>722</v>
      </c>
      <c r="AB561">
        <v>4106366</v>
      </c>
      <c r="AC561">
        <f>VLOOKUP(A561,'Full dataset'!$A$4:$IE$190,2033-C561,FALSE)</f>
        <v>9.6999999999999993</v>
      </c>
      <c r="AD561">
        <f>VLOOKUP(A561,'Full dataset'!$A$4:$IE$190,2041-C561,FALSE)</f>
        <v>18500</v>
      </c>
      <c r="AE561">
        <f>VLOOKUP(A561,'Full dataset'!$A$4:$IE$190,2050-C561,FALSE)</f>
        <v>7.7</v>
      </c>
      <c r="AF561">
        <v>8.6999999999999993</v>
      </c>
      <c r="AG561">
        <f>VLOOKUP($A561,'Full dataset'!$A$4:$IE$190,2007+AG$1-$C561,FALSE)</f>
        <v>8505</v>
      </c>
      <c r="AH561">
        <f>VLOOKUP($A561,'Full dataset'!$A$4:$IE$190,2007+AH$1-$C561,FALSE)</f>
        <v>57851</v>
      </c>
      <c r="AI561">
        <f>VLOOKUP($A561,'Full dataset'!$A$4:$IE$190,2007+AI$1-$C561,FALSE)</f>
        <v>29321</v>
      </c>
      <c r="AJ561" t="str">
        <f>VLOOKUP($A561,'Full dataset'!$A$4:$IE$190,2007+AJ$1-$C561,FALSE)</f>
        <v>.</v>
      </c>
      <c r="AK561">
        <f>VLOOKUP($A561,'Full dataset'!$A$4:$IE$190,2007+AK$1-$C561,FALSE)</f>
        <v>40</v>
      </c>
      <c r="AL561" t="str">
        <f>VLOOKUP($A561,'Full dataset'!$A$4:$IE$190,2007+AL$1-$C561,FALSE)</f>
        <v>.</v>
      </c>
      <c r="AM561">
        <f>VLOOKUP($A561,'Full dataset'!$A$4:$IE$190,2007+AM$1-$C561,FALSE)</f>
        <v>701</v>
      </c>
      <c r="AN561">
        <f>VLOOKUP($A561,'Full dataset'!$A$4:$IE$190,2007+AN$1-$C561,FALSE)</f>
        <v>1000000</v>
      </c>
      <c r="AO561" t="str">
        <f>VLOOKUP($A561,'Full dataset'!$A$4:$IE$190,2007+AO$1-$C561,FALSE)</f>
        <v>.</v>
      </c>
      <c r="AP561" t="s">
        <v>726</v>
      </c>
      <c r="AQ561" t="s">
        <v>726</v>
      </c>
      <c r="AR561" t="s">
        <v>726</v>
      </c>
      <c r="AS561" t="s">
        <v>726</v>
      </c>
      <c r="AT561" t="s">
        <v>726</v>
      </c>
      <c r="AU561">
        <f>VLOOKUP(A561,'Full dataset'!$A$4:$II$190,$AU$1,FALSE)</f>
        <v>2009</v>
      </c>
      <c r="AV561">
        <v>1</v>
      </c>
      <c r="AW561">
        <f>VLOOKUP(A561,'Full dataset'!$A$5:$IM$190,247,FALSE)</f>
        <v>1</v>
      </c>
      <c r="AX561">
        <f>VLOOKUP(A561,'Full dataset'!$A$4:$II$190,242,FALSE)</f>
        <v>2008</v>
      </c>
      <c r="AY561">
        <f>VLOOKUP(A561,'Full dataset'!$A$5:$IM$190,246,FALSE)</f>
        <v>1</v>
      </c>
      <c r="AZ561">
        <v>9999</v>
      </c>
      <c r="BA561">
        <f>MAX(VLOOKUP($A561,'Full dataset'!$A$4:$IX$190,BA$1,FALSE),AW561)</f>
        <v>2</v>
      </c>
      <c r="BB561">
        <f>IF(VLOOKUP($A561,'Full dataset'!$A$4:$IX$190,BB$1,FALSE)&gt;0,VLOOKUP($A561,'Full dataset'!$A$4:$IX$190,BB$1,FALSE),AU561)</f>
        <v>2009</v>
      </c>
      <c r="BC561">
        <f>MAX(VLOOKUP($A561,'Full dataset'!$A$4:$IX$190,BC$1,FALSE),AY561)</f>
        <v>2</v>
      </c>
      <c r="BD561">
        <f>MAX(VLOOKUP($A561,'Full dataset'!$A$4:$IX$190,BD$1,FALSE),AX561)</f>
        <v>2008</v>
      </c>
      <c r="BE561">
        <f t="shared" si="51"/>
        <v>2008</v>
      </c>
      <c r="BF561">
        <f t="shared" si="52"/>
        <v>1</v>
      </c>
      <c r="BG561">
        <f t="shared" si="53"/>
        <v>1</v>
      </c>
      <c r="BH561">
        <f t="shared" si="48"/>
        <v>0</v>
      </c>
      <c r="BI561">
        <f t="shared" si="49"/>
        <v>1</v>
      </c>
      <c r="BO561">
        <f>IF(BF561=1,VLOOKUP($A561,'Full dataset'!$A$4:$IE$190,2007+BO$1-$C561,FALSE),0)</f>
        <v>0</v>
      </c>
      <c r="BP561">
        <f>IF(BF561=1,VLOOKUP($A561,'Full dataset'!$A$4:$IE$190,2007+BP$1-$C561,FALSE),0)</f>
        <v>0</v>
      </c>
      <c r="BQ561">
        <f>IF(BF561=1,VLOOKUP($A561,'Full dataset'!$A$4:$IE$190,2007+BQ$1-$C561,FALSE),0)</f>
        <v>0</v>
      </c>
      <c r="BR561">
        <f>IF($BG561=1,VLOOKUP($A561,'Full dataset'!$A$4:$IE$190,BR$1-2007+$C561,FALSE),0)</f>
        <v>319</v>
      </c>
      <c r="BS561">
        <f>IF($BG561=1,VLOOKUP($A561,'Full dataset'!$A$4:$IE$190,BS$1-2007+$C561,FALSE),0)</f>
        <v>69463</v>
      </c>
      <c r="BT561">
        <f>IF($BG561=1,VLOOKUP($A561,'Full dataset'!$A$4:$IE$190,BT$1-2007+$C561,FALSE),0)</f>
        <v>507855</v>
      </c>
      <c r="BU561">
        <f>IF($BG561=1,VLOOKUP($A561,'Full dataset'!$A$4:$IE$190,BU$1-2007+$C561,FALSE),0)</f>
        <v>24393</v>
      </c>
      <c r="BV561">
        <f>IF($BG561=1,VLOOKUP($A561,'Full dataset'!$A$4:$IE$190,BV$1-2007+$C561,FALSE),0)</f>
        <v>3</v>
      </c>
      <c r="BW561">
        <f>IF($BG561=1,VLOOKUP($A561,'Full dataset'!$A$4:$IE$190,BW$1-2007+$C561,FALSE),0)</f>
        <v>0</v>
      </c>
      <c r="BX561">
        <f>IF($BG561=1,VLOOKUP($A561,'Full dataset'!$A$4:$IE$190,BX$1-2007+$C561,FALSE),0)</f>
        <v>217</v>
      </c>
    </row>
    <row r="562" spans="1:76" x14ac:dyDescent="0.25">
      <c r="A562">
        <v>2</v>
      </c>
      <c r="B562" t="s">
        <v>46</v>
      </c>
      <c r="C562">
        <v>2010</v>
      </c>
      <c r="D562" t="s">
        <v>582</v>
      </c>
      <c r="E562">
        <f t="shared" si="50"/>
        <v>0</v>
      </c>
      <c r="F562">
        <v>1</v>
      </c>
      <c r="G562">
        <v>49970</v>
      </c>
      <c r="H562">
        <v>25.520939734422882</v>
      </c>
      <c r="I562">
        <v>7912</v>
      </c>
      <c r="J562">
        <v>0</v>
      </c>
      <c r="N562">
        <v>1</v>
      </c>
      <c r="O562">
        <v>24367</v>
      </c>
      <c r="P562">
        <v>12.444841675178754</v>
      </c>
      <c r="Q562">
        <v>378</v>
      </c>
      <c r="R562">
        <v>39692</v>
      </c>
      <c r="U562">
        <v>1</v>
      </c>
      <c r="V562">
        <v>1393</v>
      </c>
      <c r="W562">
        <v>113045</v>
      </c>
      <c r="X562">
        <v>7328</v>
      </c>
      <c r="Y562">
        <v>1</v>
      </c>
      <c r="Z562">
        <v>1</v>
      </c>
      <c r="AA562" t="s">
        <v>723</v>
      </c>
      <c r="AB562">
        <v>558243</v>
      </c>
      <c r="AC562">
        <f>VLOOKUP(A562,'Full dataset'!$A$4:$IE$190,2033-C562,FALSE)</f>
        <v>9.3000000000000007</v>
      </c>
      <c r="AD562">
        <f>VLOOKUP(A562,'Full dataset'!$A$4:$IE$190,2041-C562,FALSE)</f>
        <v>1713</v>
      </c>
      <c r="AE562">
        <f>VLOOKUP(A562,'Full dataset'!$A$4:$IE$190,2050-C562,FALSE)</f>
        <v>0</v>
      </c>
      <c r="AF562">
        <v>4.6500000000000004</v>
      </c>
      <c r="AG562" t="str">
        <f>VLOOKUP($A562,'Full dataset'!$A$4:$IE$190,2007+AG$1-$C562,FALSE)</f>
        <v>.</v>
      </c>
      <c r="AH562" t="str">
        <f>VLOOKUP($A562,'Full dataset'!$A$4:$IE$190,2007+AH$1-$C562,FALSE)</f>
        <v>.</v>
      </c>
      <c r="AI562">
        <f>VLOOKUP($A562,'Full dataset'!$A$4:$IE$190,2007+AI$1-$C562,FALSE)</f>
        <v>3050</v>
      </c>
      <c r="AJ562">
        <f>VLOOKUP($A562,'Full dataset'!$A$4:$IE$190,2007+AJ$1-$C562,FALSE)</f>
        <v>29</v>
      </c>
      <c r="AK562">
        <f>VLOOKUP($A562,'Full dataset'!$A$4:$IE$190,2007+AK$1-$C562,FALSE)</f>
        <v>10</v>
      </c>
      <c r="AL562">
        <f>VLOOKUP($A562,'Full dataset'!$A$4:$IE$190,2007+AL$1-$C562,FALSE)</f>
        <v>46</v>
      </c>
      <c r="AM562">
        <f>VLOOKUP($A562,'Full dataset'!$A$4:$IE$190,2007+AM$1-$C562,FALSE)</f>
        <v>2000</v>
      </c>
      <c r="AN562">
        <f>VLOOKUP($A562,'Full dataset'!$A$4:$IE$190,2007+AN$1-$C562,FALSE)</f>
        <v>28893</v>
      </c>
      <c r="AO562" t="str">
        <f>VLOOKUP($A562,'Full dataset'!$A$4:$IE$190,2007+AO$1-$C562,FALSE)</f>
        <v>.</v>
      </c>
      <c r="AP562" t="s">
        <v>726</v>
      </c>
      <c r="AQ562" t="s">
        <v>726</v>
      </c>
      <c r="AR562" t="s">
        <v>726</v>
      </c>
      <c r="AS562" t="s">
        <v>726</v>
      </c>
      <c r="AT562" t="s">
        <v>726</v>
      </c>
      <c r="AU562">
        <f>VLOOKUP(A562,'Full dataset'!$A$4:$II$190,$AU$1,FALSE)</f>
        <v>2012</v>
      </c>
      <c r="AV562">
        <v>0</v>
      </c>
      <c r="AW562">
        <f>VLOOKUP(A562,'Full dataset'!$A$5:$IM$190,247,FALSE)</f>
        <v>1</v>
      </c>
      <c r="AX562">
        <f>VLOOKUP(A562,'Full dataset'!$A$4:$II$190,242,FALSE)</f>
        <v>2008</v>
      </c>
      <c r="AY562">
        <f>VLOOKUP(A562,'Full dataset'!$A$5:$IM$190,246,FALSE)</f>
        <v>1</v>
      </c>
      <c r="AZ562">
        <v>9999</v>
      </c>
      <c r="BA562">
        <f>MAX(VLOOKUP($A562,'Full dataset'!$A$4:$IX$190,BA$1,FALSE),AW562)</f>
        <v>1</v>
      </c>
      <c r="BB562">
        <f>IF(VLOOKUP($A562,'Full dataset'!$A$4:$IX$190,BB$1,FALSE)&gt;0,VLOOKUP($A562,'Full dataset'!$A$4:$IX$190,BB$1,FALSE),AU562)</f>
        <v>2012</v>
      </c>
      <c r="BC562">
        <f>MAX(VLOOKUP($A562,'Full dataset'!$A$4:$IX$190,BC$1,FALSE),AY562)</f>
        <v>1</v>
      </c>
      <c r="BD562">
        <f>MAX(VLOOKUP($A562,'Full dataset'!$A$4:$IX$190,BD$1,FALSE),AX562)</f>
        <v>2008</v>
      </c>
      <c r="BE562">
        <f t="shared" si="51"/>
        <v>2008</v>
      </c>
      <c r="BF562">
        <f t="shared" si="52"/>
        <v>0</v>
      </c>
      <c r="BG562">
        <f t="shared" si="53"/>
        <v>0</v>
      </c>
      <c r="BH562">
        <f t="shared" si="48"/>
        <v>0</v>
      </c>
      <c r="BI562">
        <f t="shared" si="49"/>
        <v>0</v>
      </c>
      <c r="BO562">
        <f>IF(BF562=1,VLOOKUP($A562,'Full dataset'!$A$4:$IE$190,2007+BO$1-$C562,FALSE),0)</f>
        <v>0</v>
      </c>
      <c r="BP562">
        <f>IF(BF562=1,VLOOKUP($A562,'Full dataset'!$A$4:$IE$190,2007+BP$1-$C562,FALSE),0)</f>
        <v>0</v>
      </c>
      <c r="BQ562">
        <f>IF(BF562=1,VLOOKUP($A562,'Full dataset'!$A$4:$IE$190,2007+BQ$1-$C562,FALSE),0)</f>
        <v>0</v>
      </c>
      <c r="BR562">
        <f>IF($BG562=1,VLOOKUP($A562,'Full dataset'!$A$4:$IE$190,BR$1-2007+$C562,FALSE),0)</f>
        <v>0</v>
      </c>
      <c r="BS562">
        <f>IF($BG562=1,VLOOKUP($A562,'Full dataset'!$A$4:$IE$190,BS$1-2007+$C562,FALSE),0)</f>
        <v>0</v>
      </c>
      <c r="BT562">
        <f>IF($BG562=1,VLOOKUP($A562,'Full dataset'!$A$4:$IE$190,BT$1-2007+$C562,FALSE),0)</f>
        <v>0</v>
      </c>
      <c r="BU562">
        <f>IF($BG562=1,VLOOKUP($A562,'Full dataset'!$A$4:$IE$190,BU$1-2007+$C562,FALSE),0)</f>
        <v>0</v>
      </c>
      <c r="BV562">
        <f>IF($BG562=1,VLOOKUP($A562,'Full dataset'!$A$4:$IE$190,BV$1-2007+$C562,FALSE),0)</f>
        <v>0</v>
      </c>
      <c r="BW562">
        <f>IF($BG562=1,VLOOKUP($A562,'Full dataset'!$A$4:$IE$190,BW$1-2007+$C562,FALSE),0)</f>
        <v>0</v>
      </c>
      <c r="BX562">
        <f>IF($BG562=1,VLOOKUP($A562,'Full dataset'!$A$4:$IE$190,BX$1-2007+$C562,FALSE),0)</f>
        <v>0</v>
      </c>
    </row>
    <row r="563" spans="1:76" x14ac:dyDescent="0.25">
      <c r="A563">
        <v>3</v>
      </c>
      <c r="B563" t="s">
        <v>47</v>
      </c>
      <c r="C563">
        <v>2010</v>
      </c>
      <c r="D563" t="s">
        <v>582</v>
      </c>
      <c r="E563">
        <f t="shared" si="50"/>
        <v>0</v>
      </c>
      <c r="F563">
        <v>1</v>
      </c>
      <c r="G563">
        <v>50394</v>
      </c>
      <c r="H563">
        <v>8.335097585180284</v>
      </c>
      <c r="I563">
        <v>11969</v>
      </c>
      <c r="J563">
        <v>0</v>
      </c>
      <c r="N563">
        <v>0</v>
      </c>
      <c r="U563">
        <v>1</v>
      </c>
      <c r="V563">
        <v>1131</v>
      </c>
      <c r="W563">
        <v>85262</v>
      </c>
      <c r="X563">
        <v>22189</v>
      </c>
      <c r="Y563">
        <v>1</v>
      </c>
      <c r="Z563">
        <v>1</v>
      </c>
      <c r="AA563" t="s">
        <v>724</v>
      </c>
      <c r="AB563">
        <v>281965</v>
      </c>
      <c r="AC563">
        <f>VLOOKUP(A563,'Full dataset'!$A$4:$IE$190,2033-C563,FALSE)</f>
        <v>10</v>
      </c>
      <c r="AD563">
        <f>VLOOKUP(A563,'Full dataset'!$A$4:$IE$190,2041-C563,FALSE)</f>
        <v>5629</v>
      </c>
      <c r="AE563">
        <f>VLOOKUP(A563,'Full dataset'!$A$4:$IE$190,2050-C563,FALSE)</f>
        <v>0</v>
      </c>
      <c r="AF563">
        <v>5</v>
      </c>
      <c r="AG563" t="str">
        <f>VLOOKUP($A563,'Full dataset'!$A$4:$IE$190,2007+AG$1-$C563,FALSE)</f>
        <v>.</v>
      </c>
      <c r="AH563" t="str">
        <f>VLOOKUP($A563,'Full dataset'!$A$4:$IE$190,2007+AH$1-$C563,FALSE)</f>
        <v>.</v>
      </c>
      <c r="AI563">
        <f>VLOOKUP($A563,'Full dataset'!$A$4:$IE$190,2007+AI$1-$C563,FALSE)</f>
        <v>2430</v>
      </c>
      <c r="AJ563">
        <f>VLOOKUP($A563,'Full dataset'!$A$4:$IE$190,2007+AJ$1-$C563,FALSE)</f>
        <v>151</v>
      </c>
      <c r="AK563">
        <f>VLOOKUP($A563,'Full dataset'!$A$4:$IE$190,2007+AK$1-$C563,FALSE)</f>
        <v>5</v>
      </c>
      <c r="AL563">
        <f>VLOOKUP($A563,'Full dataset'!$A$4:$IE$190,2007+AL$1-$C563,FALSE)</f>
        <v>45</v>
      </c>
      <c r="AM563">
        <f>VLOOKUP($A563,'Full dataset'!$A$4:$IE$190,2007+AM$1-$C563,FALSE)</f>
        <v>118</v>
      </c>
      <c r="AN563">
        <f>VLOOKUP($A563,'Full dataset'!$A$4:$IE$190,2007+AN$1-$C563,FALSE)</f>
        <v>45181</v>
      </c>
      <c r="AO563">
        <f>VLOOKUP($A563,'Full dataset'!$A$4:$IE$190,2007+AO$1-$C563,FALSE)</f>
        <v>2</v>
      </c>
      <c r="AP563" t="s">
        <v>726</v>
      </c>
      <c r="AQ563" t="s">
        <v>726</v>
      </c>
      <c r="AR563" t="s">
        <v>726</v>
      </c>
      <c r="AS563" t="s">
        <v>726</v>
      </c>
      <c r="AT563" t="s">
        <v>726</v>
      </c>
      <c r="AU563">
        <f>VLOOKUP(A563,'Full dataset'!$A$4:$II$190,$AU$1,FALSE)</f>
        <v>2007</v>
      </c>
      <c r="AV563">
        <v>0</v>
      </c>
      <c r="AW563">
        <f>VLOOKUP(A563,'Full dataset'!$A$5:$IM$190,247,FALSE)</f>
        <v>1</v>
      </c>
      <c r="AX563">
        <f>VLOOKUP(A563,'Full dataset'!$A$4:$II$190,242,FALSE)</f>
        <v>2012</v>
      </c>
      <c r="AY563">
        <f>VLOOKUP(A563,'Full dataset'!$A$5:$IM$190,246,FALSE)</f>
        <v>1</v>
      </c>
      <c r="AZ563">
        <v>9999</v>
      </c>
      <c r="BA563">
        <f>MAX(VLOOKUP($A563,'Full dataset'!$A$4:$IX$190,BA$1,FALSE),AW563)</f>
        <v>1</v>
      </c>
      <c r="BB563">
        <f>IF(VLOOKUP($A563,'Full dataset'!$A$4:$IX$190,BB$1,FALSE)&gt;0,VLOOKUP($A563,'Full dataset'!$A$4:$IX$190,BB$1,FALSE),AU563)</f>
        <v>2010</v>
      </c>
      <c r="BC563">
        <f>MAX(VLOOKUP($A563,'Full dataset'!$A$4:$IX$190,BC$1,FALSE),AY563)</f>
        <v>1</v>
      </c>
      <c r="BD563">
        <f>MAX(VLOOKUP($A563,'Full dataset'!$A$4:$IX$190,BD$1,FALSE),AX563)</f>
        <v>2012</v>
      </c>
      <c r="BE563">
        <f t="shared" si="51"/>
        <v>2010</v>
      </c>
      <c r="BF563">
        <f t="shared" si="52"/>
        <v>0</v>
      </c>
      <c r="BG563">
        <f t="shared" si="53"/>
        <v>0</v>
      </c>
      <c r="BH563">
        <f t="shared" si="48"/>
        <v>0</v>
      </c>
      <c r="BI563">
        <f t="shared" si="49"/>
        <v>0</v>
      </c>
      <c r="BO563">
        <f>IF(BF563=1,VLOOKUP($A563,'Full dataset'!$A$4:$IE$190,2007+BO$1-$C563,FALSE),0)</f>
        <v>0</v>
      </c>
      <c r="BP563">
        <f>IF(BF563=1,VLOOKUP($A563,'Full dataset'!$A$4:$IE$190,2007+BP$1-$C563,FALSE),0)</f>
        <v>0</v>
      </c>
      <c r="BQ563">
        <f>IF(BF563=1,VLOOKUP($A563,'Full dataset'!$A$4:$IE$190,2007+BQ$1-$C563,FALSE),0)</f>
        <v>0</v>
      </c>
      <c r="BR563">
        <f>IF($BG563=1,VLOOKUP($A563,'Full dataset'!$A$4:$IE$190,BR$1-2007+$C563,FALSE),0)</f>
        <v>0</v>
      </c>
      <c r="BS563">
        <f>IF($BG563=1,VLOOKUP($A563,'Full dataset'!$A$4:$IE$190,BS$1-2007+$C563,FALSE),0)</f>
        <v>0</v>
      </c>
      <c r="BT563">
        <f>IF($BG563=1,VLOOKUP($A563,'Full dataset'!$A$4:$IE$190,BT$1-2007+$C563,FALSE),0)</f>
        <v>0</v>
      </c>
      <c r="BU563">
        <f>IF($BG563=1,VLOOKUP($A563,'Full dataset'!$A$4:$IE$190,BU$1-2007+$C563,FALSE),0)</f>
        <v>0</v>
      </c>
      <c r="BV563">
        <f>IF($BG563=1,VLOOKUP($A563,'Full dataset'!$A$4:$IE$190,BV$1-2007+$C563,FALSE),0)</f>
        <v>0</v>
      </c>
      <c r="BW563">
        <f>IF($BG563=1,VLOOKUP($A563,'Full dataset'!$A$4:$IE$190,BW$1-2007+$C563,FALSE),0)</f>
        <v>0</v>
      </c>
      <c r="BX563">
        <f>IF($BG563=1,VLOOKUP($A563,'Full dataset'!$A$4:$IE$190,BX$1-2007+$C563,FALSE),0)</f>
        <v>0</v>
      </c>
    </row>
    <row r="564" spans="1:76" x14ac:dyDescent="0.25">
      <c r="A564">
        <v>4</v>
      </c>
      <c r="B564" t="s">
        <v>48</v>
      </c>
      <c r="C564">
        <v>2010</v>
      </c>
      <c r="D564" t="s">
        <v>582</v>
      </c>
      <c r="E564">
        <f t="shared" si="50"/>
        <v>0</v>
      </c>
      <c r="F564">
        <v>0</v>
      </c>
      <c r="J564">
        <v>0</v>
      </c>
      <c r="N564">
        <v>0</v>
      </c>
      <c r="U564">
        <v>1</v>
      </c>
      <c r="V564">
        <v>276</v>
      </c>
      <c r="W564">
        <v>120736</v>
      </c>
      <c r="X564">
        <v>56477</v>
      </c>
      <c r="Y564">
        <v>1</v>
      </c>
      <c r="Z564">
        <v>0</v>
      </c>
      <c r="AA564" t="s">
        <v>725</v>
      </c>
      <c r="AB564">
        <v>38427</v>
      </c>
      <c r="AC564">
        <f>VLOOKUP(A564,'Full dataset'!$A$4:$IE$190,2033-C564,FALSE)</f>
        <v>9.8000000000000007</v>
      </c>
      <c r="AD564">
        <f>VLOOKUP(A564,'Full dataset'!$A$4:$IE$190,2041-C564,FALSE)</f>
        <v>39255</v>
      </c>
      <c r="AE564">
        <f>VLOOKUP(A564,'Full dataset'!$A$4:$IE$190,2050-C564,FALSE)</f>
        <v>0</v>
      </c>
      <c r="AF564">
        <v>4.9000000000000004</v>
      </c>
      <c r="AG564" t="str">
        <f>VLOOKUP($A564,'Full dataset'!$A$4:$IE$190,2007+AG$1-$C564,FALSE)</f>
        <v>.</v>
      </c>
      <c r="AH564" t="str">
        <f>VLOOKUP($A564,'Full dataset'!$A$4:$IE$190,2007+AH$1-$C564,FALSE)</f>
        <v>.</v>
      </c>
      <c r="AI564">
        <f>VLOOKUP($A564,'Full dataset'!$A$4:$IE$190,2007+AI$1-$C564,FALSE)</f>
        <v>5687</v>
      </c>
      <c r="AJ564">
        <f>VLOOKUP($A564,'Full dataset'!$A$4:$IE$190,2007+AJ$1-$C564,FALSE)</f>
        <v>700</v>
      </c>
      <c r="AK564">
        <f>VLOOKUP($A564,'Full dataset'!$A$4:$IE$190,2007+AK$1-$C564,FALSE)</f>
        <v>6</v>
      </c>
      <c r="AL564">
        <f>VLOOKUP($A564,'Full dataset'!$A$4:$IE$190,2007+AL$1-$C564,FALSE)</f>
        <v>53</v>
      </c>
      <c r="AM564">
        <f>VLOOKUP($A564,'Full dataset'!$A$4:$IE$190,2007+AM$1-$C564,FALSE)</f>
        <v>884</v>
      </c>
      <c r="AN564">
        <f>VLOOKUP($A564,'Full dataset'!$A$4:$IE$190,2007+AN$1-$C564,FALSE)</f>
        <v>274225</v>
      </c>
      <c r="AO564">
        <f>VLOOKUP($A564,'Full dataset'!$A$4:$IE$190,2007+AO$1-$C564,FALSE)</f>
        <v>3</v>
      </c>
      <c r="AP564" t="s">
        <v>726</v>
      </c>
      <c r="AQ564" t="s">
        <v>726</v>
      </c>
      <c r="AR564" t="s">
        <v>726</v>
      </c>
      <c r="AS564" t="s">
        <v>726</v>
      </c>
      <c r="AT564" t="s">
        <v>726</v>
      </c>
      <c r="AU564">
        <f>VLOOKUP(A564,'Full dataset'!$A$4:$II$190,$AU$1,FALSE)</f>
        <v>2009</v>
      </c>
      <c r="AV564">
        <v>0</v>
      </c>
      <c r="AW564">
        <f>VLOOKUP(A564,'Full dataset'!$A$5:$IM$190,247,FALSE)</f>
        <v>1</v>
      </c>
      <c r="AX564">
        <f>VLOOKUP(A564,'Full dataset'!$A$4:$II$190,242,FALSE)</f>
        <v>9999</v>
      </c>
      <c r="AY564">
        <f>VLOOKUP(A564,'Full dataset'!$A$5:$IM$190,246,FALSE)</f>
        <v>0</v>
      </c>
      <c r="AZ564">
        <v>9999</v>
      </c>
      <c r="BA564">
        <f>MAX(VLOOKUP($A564,'Full dataset'!$A$4:$IX$190,BA$1,FALSE),AW564)</f>
        <v>1</v>
      </c>
      <c r="BB564">
        <f>IF(VLOOKUP($A564,'Full dataset'!$A$4:$IX$190,BB$1,FALSE)&gt;0,VLOOKUP($A564,'Full dataset'!$A$4:$IX$190,BB$1,FALSE),AU564)</f>
        <v>2009</v>
      </c>
      <c r="BC564">
        <f>MAX(VLOOKUP($A564,'Full dataset'!$A$4:$IX$190,BC$1,FALSE),AY564)</f>
        <v>1</v>
      </c>
      <c r="BD564">
        <f>MAX(VLOOKUP($A564,'Full dataset'!$A$4:$IX$190,BD$1,FALSE),AX564)</f>
        <v>9999</v>
      </c>
      <c r="BE564">
        <f t="shared" si="51"/>
        <v>2009</v>
      </c>
      <c r="BF564">
        <f t="shared" si="52"/>
        <v>0</v>
      </c>
      <c r="BG564">
        <f t="shared" si="53"/>
        <v>0</v>
      </c>
      <c r="BH564">
        <f t="shared" si="48"/>
        <v>0</v>
      </c>
      <c r="BI564">
        <f t="shared" si="49"/>
        <v>0</v>
      </c>
      <c r="BO564">
        <f>IF(BF564=1,VLOOKUP($A564,'Full dataset'!$A$4:$IE$190,2007+BO$1-$C564,FALSE),0)</f>
        <v>0</v>
      </c>
      <c r="BP564">
        <f>IF(BF564=1,VLOOKUP($A564,'Full dataset'!$A$4:$IE$190,2007+BP$1-$C564,FALSE),0)</f>
        <v>0</v>
      </c>
      <c r="BQ564">
        <f>IF(BF564=1,VLOOKUP($A564,'Full dataset'!$A$4:$IE$190,2007+BQ$1-$C564,FALSE),0)</f>
        <v>0</v>
      </c>
      <c r="BR564">
        <f>IF($BG564=1,VLOOKUP($A564,'Full dataset'!$A$4:$IE$190,BR$1-2007+$C564,FALSE),0)</f>
        <v>0</v>
      </c>
      <c r="BS564">
        <f>IF($BG564=1,VLOOKUP($A564,'Full dataset'!$A$4:$IE$190,BS$1-2007+$C564,FALSE),0)</f>
        <v>0</v>
      </c>
      <c r="BT564">
        <f>IF($BG564=1,VLOOKUP($A564,'Full dataset'!$A$4:$IE$190,BT$1-2007+$C564,FALSE),0)</f>
        <v>0</v>
      </c>
      <c r="BU564">
        <f>IF($BG564=1,VLOOKUP($A564,'Full dataset'!$A$4:$IE$190,BU$1-2007+$C564,FALSE),0)</f>
        <v>0</v>
      </c>
      <c r="BV564">
        <f>IF($BG564=1,VLOOKUP($A564,'Full dataset'!$A$4:$IE$190,BV$1-2007+$C564,FALSE),0)</f>
        <v>0</v>
      </c>
      <c r="BW564">
        <f>IF($BG564=1,VLOOKUP($A564,'Full dataset'!$A$4:$IE$190,BW$1-2007+$C564,FALSE),0)</f>
        <v>0</v>
      </c>
      <c r="BX564">
        <f>IF($BG564=1,VLOOKUP($A564,'Full dataset'!$A$4:$IE$190,BX$1-2007+$C564,FALSE),0)</f>
        <v>0</v>
      </c>
    </row>
    <row r="565" spans="1:76" x14ac:dyDescent="0.25">
      <c r="A565">
        <v>5</v>
      </c>
      <c r="B565" t="s">
        <v>49</v>
      </c>
      <c r="C565">
        <v>2010</v>
      </c>
      <c r="D565" t="s">
        <v>582</v>
      </c>
      <c r="E565">
        <f t="shared" si="50"/>
        <v>0</v>
      </c>
      <c r="F565">
        <v>1</v>
      </c>
      <c r="G565">
        <v>25541</v>
      </c>
      <c r="H565">
        <v>0.6914746730920216</v>
      </c>
      <c r="I565">
        <v>12171</v>
      </c>
      <c r="J565">
        <v>0</v>
      </c>
      <c r="N565">
        <v>2</v>
      </c>
      <c r="O565">
        <v>1196</v>
      </c>
      <c r="P565">
        <v>3.2379456913122343E-2</v>
      </c>
      <c r="Q565">
        <v>9</v>
      </c>
      <c r="R565">
        <v>40483</v>
      </c>
      <c r="U565">
        <v>1</v>
      </c>
      <c r="V565">
        <v>2</v>
      </c>
      <c r="W565">
        <v>9775</v>
      </c>
      <c r="X565">
        <v>1437</v>
      </c>
      <c r="Y565">
        <v>0</v>
      </c>
      <c r="Z565" t="s">
        <v>726</v>
      </c>
      <c r="AA565" t="s">
        <v>726</v>
      </c>
      <c r="AB565" t="s">
        <v>726</v>
      </c>
      <c r="AC565">
        <f>VLOOKUP(A565,'Full dataset'!$A$4:$IE$190,2033-C565,FALSE)</f>
        <v>9.9</v>
      </c>
      <c r="AD565">
        <f>VLOOKUP(A565,'Full dataset'!$A$4:$IE$190,2041-C565,FALSE)</f>
        <v>35987</v>
      </c>
      <c r="AE565">
        <f>VLOOKUP(A565,'Full dataset'!$A$4:$IE$190,2050-C565,FALSE)</f>
        <v>0</v>
      </c>
      <c r="AF565">
        <v>4.95</v>
      </c>
      <c r="AG565" t="str">
        <f>VLOOKUP($A565,'Full dataset'!$A$4:$IE$190,2007+AG$1-$C565,FALSE)</f>
        <v>.</v>
      </c>
      <c r="AH565" t="str">
        <f>VLOOKUP($A565,'Full dataset'!$A$4:$IE$190,2007+AH$1-$C565,FALSE)</f>
        <v>.</v>
      </c>
      <c r="AI565">
        <f>VLOOKUP($A565,'Full dataset'!$A$4:$IE$190,2007+AI$1-$C565,FALSE)</f>
        <v>4183</v>
      </c>
      <c r="AJ565">
        <f>VLOOKUP($A565,'Full dataset'!$A$4:$IE$190,2007+AJ$1-$C565,FALSE)</f>
        <v>571</v>
      </c>
      <c r="AK565">
        <f>VLOOKUP($A565,'Full dataset'!$A$4:$IE$190,2007+AK$1-$C565,FALSE)</f>
        <v>9</v>
      </c>
      <c r="AL565">
        <f>VLOOKUP($A565,'Full dataset'!$A$4:$IE$190,2007+AL$1-$C565,FALSE)</f>
        <v>63</v>
      </c>
      <c r="AM565">
        <f>VLOOKUP($A565,'Full dataset'!$A$4:$IE$190,2007+AM$1-$C565,FALSE)</f>
        <v>1515</v>
      </c>
      <c r="AN565">
        <f>VLOOKUP($A565,'Full dataset'!$A$4:$IE$190,2007+AN$1-$C565,FALSE)</f>
        <v>204305</v>
      </c>
      <c r="AO565">
        <f>VLOOKUP($A565,'Full dataset'!$A$4:$IE$190,2007+AO$1-$C565,FALSE)</f>
        <v>9</v>
      </c>
      <c r="AP565" t="s">
        <v>726</v>
      </c>
      <c r="AQ565" t="s">
        <v>726</v>
      </c>
      <c r="AR565" t="s">
        <v>726</v>
      </c>
      <c r="AS565" t="s">
        <v>726</v>
      </c>
      <c r="AT565" t="s">
        <v>726</v>
      </c>
      <c r="AU565">
        <f>VLOOKUP(A565,'Full dataset'!$A$4:$II$190,$AU$1,FALSE)</f>
        <v>2009</v>
      </c>
      <c r="AV565">
        <v>0</v>
      </c>
      <c r="AW565">
        <f>VLOOKUP(A565,'Full dataset'!$A$5:$IM$190,247,FALSE)</f>
        <v>1</v>
      </c>
      <c r="AX565">
        <f>VLOOKUP(A565,'Full dataset'!$A$4:$II$190,242,FALSE)</f>
        <v>2009</v>
      </c>
      <c r="AY565">
        <f>VLOOKUP(A565,'Full dataset'!$A$5:$IM$190,246,FALSE)</f>
        <v>2</v>
      </c>
      <c r="AZ565">
        <v>9999</v>
      </c>
      <c r="BA565">
        <f>MAX(VLOOKUP($A565,'Full dataset'!$A$4:$IX$190,BA$1,FALSE),AW565)</f>
        <v>1</v>
      </c>
      <c r="BB565">
        <f>IF(VLOOKUP($A565,'Full dataset'!$A$4:$IX$190,BB$1,FALSE)&gt;0,VLOOKUP($A565,'Full dataset'!$A$4:$IX$190,BB$1,FALSE),AU565)</f>
        <v>2009</v>
      </c>
      <c r="BC565">
        <f>MAX(VLOOKUP($A565,'Full dataset'!$A$4:$IX$190,BC$1,FALSE),AY565)</f>
        <v>2</v>
      </c>
      <c r="BD565">
        <f>MAX(VLOOKUP($A565,'Full dataset'!$A$4:$IX$190,BD$1,FALSE),AX565)</f>
        <v>2009</v>
      </c>
      <c r="BE565">
        <f t="shared" si="51"/>
        <v>2009</v>
      </c>
      <c r="BF565">
        <f t="shared" si="52"/>
        <v>0</v>
      </c>
      <c r="BG565">
        <f t="shared" si="53"/>
        <v>1</v>
      </c>
      <c r="BH565">
        <f t="shared" si="48"/>
        <v>0</v>
      </c>
      <c r="BI565">
        <f t="shared" si="49"/>
        <v>1</v>
      </c>
      <c r="BO565">
        <f>IF(BF565=1,VLOOKUP($A565,'Full dataset'!$A$4:$IE$190,2007+BO$1-$C565,FALSE),0)</f>
        <v>0</v>
      </c>
      <c r="BP565">
        <f>IF(BF565=1,VLOOKUP($A565,'Full dataset'!$A$4:$IE$190,2007+BP$1-$C565,FALSE),0)</f>
        <v>0</v>
      </c>
      <c r="BQ565">
        <f>IF(BF565=1,VLOOKUP($A565,'Full dataset'!$A$4:$IE$190,2007+BQ$1-$C565,FALSE),0)</f>
        <v>0</v>
      </c>
      <c r="BR565">
        <f>IF($BG565=1,VLOOKUP($A565,'Full dataset'!$A$4:$IE$190,BR$1-2007+$C565,FALSE),0)</f>
        <v>41</v>
      </c>
      <c r="BS565">
        <f>IF($BG565=1,VLOOKUP($A565,'Full dataset'!$A$4:$IE$190,BS$1-2007+$C565,FALSE),0)</f>
        <v>0</v>
      </c>
      <c r="BT565">
        <f>IF($BG565=1,VLOOKUP($A565,'Full dataset'!$A$4:$IE$190,BT$1-2007+$C565,FALSE),0)</f>
        <v>124</v>
      </c>
      <c r="BU565">
        <f>IF($BG565=1,VLOOKUP($A565,'Full dataset'!$A$4:$IE$190,BU$1-2007+$C565,FALSE),0)</f>
        <v>15</v>
      </c>
      <c r="BV565">
        <f>IF($BG565=1,VLOOKUP($A565,'Full dataset'!$A$4:$IE$190,BV$1-2007+$C565,FALSE),0)</f>
        <v>0</v>
      </c>
      <c r="BW565">
        <f>IF($BG565=1,VLOOKUP($A565,'Full dataset'!$A$4:$IE$190,BW$1-2007+$C565,FALSE),0)</f>
        <v>0</v>
      </c>
      <c r="BX565">
        <f>IF($BG565=1,VLOOKUP($A565,'Full dataset'!$A$4:$IE$190,BX$1-2007+$C565,FALSE),0)</f>
        <v>1</v>
      </c>
    </row>
    <row r="566" spans="1:76" x14ac:dyDescent="0.25">
      <c r="A566">
        <v>6</v>
      </c>
      <c r="B566" t="s">
        <v>50</v>
      </c>
      <c r="C566">
        <v>2010</v>
      </c>
      <c r="D566" t="s">
        <v>591</v>
      </c>
      <c r="E566">
        <f t="shared" si="50"/>
        <v>1</v>
      </c>
      <c r="F566">
        <v>1</v>
      </c>
      <c r="G566">
        <v>51655</v>
      </c>
      <c r="H566">
        <v>7.5003630027588208</v>
      </c>
      <c r="I566">
        <v>12738</v>
      </c>
      <c r="J566">
        <v>1</v>
      </c>
      <c r="K566">
        <v>809</v>
      </c>
      <c r="L566">
        <v>0.11746769275446493</v>
      </c>
      <c r="M566">
        <v>482</v>
      </c>
      <c r="N566">
        <v>2</v>
      </c>
      <c r="O566">
        <v>925</v>
      </c>
      <c r="P566">
        <v>0.13431102076375781</v>
      </c>
      <c r="Q566">
        <v>2</v>
      </c>
      <c r="R566">
        <v>40422</v>
      </c>
      <c r="S566">
        <v>3572</v>
      </c>
      <c r="T566">
        <v>334112</v>
      </c>
      <c r="U566">
        <v>1</v>
      </c>
      <c r="V566">
        <v>23</v>
      </c>
      <c r="W566">
        <v>1553</v>
      </c>
      <c r="X566">
        <v>1177</v>
      </c>
      <c r="Y566">
        <v>1</v>
      </c>
      <c r="Z566">
        <v>1</v>
      </c>
      <c r="AA566" t="s">
        <v>727</v>
      </c>
      <c r="AB566">
        <v>290853</v>
      </c>
      <c r="AC566">
        <f>VLOOKUP(A566,'Full dataset'!$A$4:$IE$190,2033-C566,FALSE)</f>
        <v>9.4</v>
      </c>
      <c r="AD566">
        <f>VLOOKUP(A566,'Full dataset'!$A$4:$IE$190,2041-C566,FALSE)</f>
        <v>5455</v>
      </c>
      <c r="AE566">
        <f>VLOOKUP(A566,'Full dataset'!$A$4:$IE$190,2050-C566,FALSE)</f>
        <v>0</v>
      </c>
      <c r="AF566">
        <v>4.7</v>
      </c>
      <c r="AG566">
        <f>VLOOKUP($A566,'Full dataset'!$A$4:$IE$190,2007+AG$1-$C566,FALSE)</f>
        <v>673.1</v>
      </c>
      <c r="AH566">
        <f>VLOOKUP($A566,'Full dataset'!$A$4:$IE$190,2007+AH$1-$C566,FALSE)</f>
        <v>8498.7999999999993</v>
      </c>
      <c r="AI566">
        <f>VLOOKUP($A566,'Full dataset'!$A$4:$IE$190,2007+AI$1-$C566,FALSE)</f>
        <v>5122.6000000000004</v>
      </c>
      <c r="AJ566">
        <f>VLOOKUP($A566,'Full dataset'!$A$4:$IE$190,2007+AJ$1-$C566,FALSE)</f>
        <v>439</v>
      </c>
      <c r="AK566">
        <f>VLOOKUP($A566,'Full dataset'!$A$4:$IE$190,2007+AK$1-$C566,FALSE)</f>
        <v>12</v>
      </c>
      <c r="AL566">
        <f>VLOOKUP($A566,'Full dataset'!$A$4:$IE$190,2007+AL$1-$C566,FALSE)</f>
        <v>24</v>
      </c>
      <c r="AM566">
        <f>VLOOKUP($A566,'Full dataset'!$A$4:$IE$190,2007+AM$1-$C566,FALSE)</f>
        <v>405</v>
      </c>
      <c r="AN566">
        <f>VLOOKUP($A566,'Full dataset'!$A$4:$IE$190,2007+AN$1-$C566,FALSE)</f>
        <v>136224</v>
      </c>
      <c r="AO566">
        <f>VLOOKUP($A566,'Full dataset'!$A$4:$IE$190,2007+AO$1-$C566,FALSE)</f>
        <v>6</v>
      </c>
      <c r="AP566" t="s">
        <v>726</v>
      </c>
      <c r="AQ566" t="s">
        <v>726</v>
      </c>
      <c r="AR566" t="s">
        <v>726</v>
      </c>
      <c r="AS566" t="s">
        <v>726</v>
      </c>
      <c r="AT566" t="s">
        <v>726</v>
      </c>
      <c r="AU566">
        <f>VLOOKUP(A566,'Full dataset'!$A$4:$II$190,$AU$1,FALSE)</f>
        <v>2009</v>
      </c>
      <c r="AV566">
        <v>1</v>
      </c>
      <c r="AW566">
        <f>VLOOKUP(A566,'Full dataset'!$A$5:$IM$190,247,FALSE)</f>
        <v>2</v>
      </c>
      <c r="AX566">
        <f>VLOOKUP(A566,'Full dataset'!$A$4:$II$190,242,FALSE)</f>
        <v>2009</v>
      </c>
      <c r="AY566">
        <f>VLOOKUP(A566,'Full dataset'!$A$5:$IM$190,246,FALSE)</f>
        <v>2</v>
      </c>
      <c r="AZ566">
        <v>9999</v>
      </c>
      <c r="BA566">
        <f>MAX(VLOOKUP($A566,'Full dataset'!$A$4:$IX$190,BA$1,FALSE),AW566)</f>
        <v>2</v>
      </c>
      <c r="BB566">
        <f>IF(VLOOKUP($A566,'Full dataset'!$A$4:$IX$190,BB$1,FALSE)&gt;0,VLOOKUP($A566,'Full dataset'!$A$4:$IX$190,BB$1,FALSE),AU566)</f>
        <v>2009</v>
      </c>
      <c r="BC566">
        <f>MAX(VLOOKUP($A566,'Full dataset'!$A$4:$IX$190,BC$1,FALSE),AY566)</f>
        <v>2</v>
      </c>
      <c r="BD566">
        <f>MAX(VLOOKUP($A566,'Full dataset'!$A$4:$IX$190,BD$1,FALSE),AX566)</f>
        <v>2009</v>
      </c>
      <c r="BE566">
        <f t="shared" si="51"/>
        <v>2009</v>
      </c>
      <c r="BF566">
        <f t="shared" si="52"/>
        <v>1</v>
      </c>
      <c r="BG566">
        <f t="shared" si="53"/>
        <v>1</v>
      </c>
      <c r="BH566">
        <f t="shared" si="48"/>
        <v>0</v>
      </c>
      <c r="BI566">
        <f t="shared" si="49"/>
        <v>1</v>
      </c>
      <c r="BO566">
        <f>IF(BF566=1,VLOOKUP($A566,'Full dataset'!$A$4:$IE$190,2007+BO$1-$C566,FALSE),0)</f>
        <v>184</v>
      </c>
      <c r="BP566">
        <f>IF(BF566=1,VLOOKUP($A566,'Full dataset'!$A$4:$IE$190,2007+BP$1-$C566,FALSE),0)</f>
        <v>0</v>
      </c>
      <c r="BQ566">
        <f>IF(BF566=1,VLOOKUP($A566,'Full dataset'!$A$4:$IE$190,2007+BQ$1-$C566,FALSE),0)</f>
        <v>23</v>
      </c>
      <c r="BR566">
        <f>IF($BG566=1,VLOOKUP($A566,'Full dataset'!$A$4:$IE$190,BR$1-2007+$C566,FALSE),0)</f>
        <v>28</v>
      </c>
      <c r="BS566">
        <f>IF($BG566=1,VLOOKUP($A566,'Full dataset'!$A$4:$IE$190,BS$1-2007+$C566,FALSE),0)</f>
        <v>6</v>
      </c>
      <c r="BT566">
        <f>IF($BG566=1,VLOOKUP($A566,'Full dataset'!$A$4:$IE$190,BT$1-2007+$C566,FALSE),0)</f>
        <v>58</v>
      </c>
      <c r="BU566">
        <f>IF($BG566=1,VLOOKUP($A566,'Full dataset'!$A$4:$IE$190,BU$1-2007+$C566,FALSE),0)</f>
        <v>4</v>
      </c>
      <c r="BV566">
        <f>IF($BG566=1,VLOOKUP($A566,'Full dataset'!$A$4:$IE$190,BV$1-2007+$C566,FALSE),0)</f>
        <v>0</v>
      </c>
      <c r="BW566">
        <f>IF($BG566=1,VLOOKUP($A566,'Full dataset'!$A$4:$IE$190,BW$1-2007+$C566,FALSE),0)</f>
        <v>3</v>
      </c>
      <c r="BX566">
        <f>IF($BG566=1,VLOOKUP($A566,'Full dataset'!$A$4:$IE$190,BX$1-2007+$C566,FALSE),0)</f>
        <v>65</v>
      </c>
    </row>
    <row r="567" spans="1:76" x14ac:dyDescent="0.25">
      <c r="A567">
        <v>7</v>
      </c>
      <c r="B567" t="s">
        <v>51</v>
      </c>
      <c r="C567">
        <v>2010</v>
      </c>
      <c r="D567" t="s">
        <v>591</v>
      </c>
      <c r="E567">
        <f t="shared" si="50"/>
        <v>1</v>
      </c>
      <c r="F567">
        <v>1</v>
      </c>
      <c r="G567">
        <v>1508</v>
      </c>
      <c r="H567">
        <v>0.89868891537544693</v>
      </c>
      <c r="I567">
        <v>485</v>
      </c>
      <c r="J567">
        <v>0</v>
      </c>
      <c r="N567">
        <v>1</v>
      </c>
      <c r="O567">
        <v>957</v>
      </c>
      <c r="P567">
        <v>0.57032181168057206</v>
      </c>
      <c r="Q567">
        <v>0</v>
      </c>
      <c r="R567">
        <v>40299</v>
      </c>
      <c r="S567">
        <v>6798</v>
      </c>
      <c r="T567">
        <v>531110</v>
      </c>
      <c r="U567">
        <v>0</v>
      </c>
      <c r="V567" t="s">
        <v>726</v>
      </c>
      <c r="W567" t="s">
        <v>726</v>
      </c>
      <c r="X567" t="s">
        <v>726</v>
      </c>
      <c r="Y567">
        <v>1</v>
      </c>
      <c r="Z567">
        <v>0</v>
      </c>
      <c r="AA567" t="s">
        <v>728</v>
      </c>
      <c r="AB567">
        <v>12619</v>
      </c>
      <c r="AC567">
        <f>VLOOKUP(A567,'Full dataset'!$A$4:$IE$190,2033-C567,FALSE)</f>
        <v>9.1</v>
      </c>
      <c r="AD567">
        <f>VLOOKUP(A567,'Full dataset'!$A$4:$IE$190,2041-C567,FALSE)</f>
        <v>1719</v>
      </c>
      <c r="AE567">
        <f>VLOOKUP(A567,'Full dataset'!$A$4:$IE$190,2050-C567,FALSE)</f>
        <v>0</v>
      </c>
      <c r="AF567">
        <v>4.55</v>
      </c>
      <c r="AG567">
        <f>VLOOKUP($A567,'Full dataset'!$A$4:$IE$190,2007+AG$1-$C567,FALSE)</f>
        <v>23.216000000000001</v>
      </c>
      <c r="AH567">
        <f>VLOOKUP($A567,'Full dataset'!$A$4:$IE$190,2007+AH$1-$C567,FALSE)</f>
        <v>4699.7370000000001</v>
      </c>
      <c r="AI567">
        <f>VLOOKUP($A567,'Full dataset'!$A$4:$IE$190,2007+AI$1-$C567,FALSE)</f>
        <v>626.32100000000003</v>
      </c>
      <c r="AJ567">
        <f>VLOOKUP($A567,'Full dataset'!$A$4:$IE$190,2007+AJ$1-$C567,FALSE)</f>
        <v>-7</v>
      </c>
      <c r="AK567">
        <f>VLOOKUP($A567,'Full dataset'!$A$4:$IE$190,2007+AK$1-$C567,FALSE)</f>
        <v>-1</v>
      </c>
      <c r="AL567">
        <f>VLOOKUP($A567,'Full dataset'!$A$4:$IE$190,2007+AL$1-$C567,FALSE)</f>
        <v>48</v>
      </c>
      <c r="AM567">
        <f>VLOOKUP($A567,'Full dataset'!$A$4:$IE$190,2007+AM$1-$C567,FALSE)</f>
        <v>85</v>
      </c>
      <c r="AN567">
        <f>VLOOKUP($A567,'Full dataset'!$A$4:$IE$190,2007+AN$1-$C567,FALSE)</f>
        <v>28355</v>
      </c>
      <c r="AO567">
        <f>VLOOKUP($A567,'Full dataset'!$A$4:$IE$190,2007+AO$1-$C567,FALSE)</f>
        <v>15</v>
      </c>
      <c r="AP567" t="s">
        <v>726</v>
      </c>
      <c r="AQ567" t="s">
        <v>726</v>
      </c>
      <c r="AR567" t="s">
        <v>726</v>
      </c>
      <c r="AS567" t="s">
        <v>726</v>
      </c>
      <c r="AT567" t="s">
        <v>726</v>
      </c>
      <c r="AU567">
        <f>VLOOKUP(A567,'Full dataset'!$A$4:$II$190,$AU$1,FALSE)</f>
        <v>9999</v>
      </c>
      <c r="AV567">
        <v>0</v>
      </c>
      <c r="AW567">
        <f>VLOOKUP(A567,'Full dataset'!$A$5:$IM$190,247,FALSE)</f>
        <v>0</v>
      </c>
      <c r="AX567">
        <f>VLOOKUP(A567,'Full dataset'!$A$4:$II$190,242,FALSE)</f>
        <v>2009</v>
      </c>
      <c r="AY567">
        <f>VLOOKUP(A567,'Full dataset'!$A$5:$IM$190,246,FALSE)</f>
        <v>1</v>
      </c>
      <c r="AZ567">
        <v>9999</v>
      </c>
      <c r="BA567">
        <f>MAX(VLOOKUP($A567,'Full dataset'!$A$4:$IX$190,BA$1,FALSE),AW567)</f>
        <v>1</v>
      </c>
      <c r="BB567">
        <f>IF(VLOOKUP($A567,'Full dataset'!$A$4:$IX$190,BB$1,FALSE)&gt;0,VLOOKUP($A567,'Full dataset'!$A$4:$IX$190,BB$1,FALSE),AU567)</f>
        <v>2009</v>
      </c>
      <c r="BC567">
        <f>MAX(VLOOKUP($A567,'Full dataset'!$A$4:$IX$190,BC$1,FALSE),AY567)</f>
        <v>1</v>
      </c>
      <c r="BD567">
        <f>MAX(VLOOKUP($A567,'Full dataset'!$A$4:$IX$190,BD$1,FALSE),AX567)</f>
        <v>2009</v>
      </c>
      <c r="BE567">
        <f t="shared" si="51"/>
        <v>2009</v>
      </c>
      <c r="BF567">
        <f t="shared" si="52"/>
        <v>0</v>
      </c>
      <c r="BG567">
        <f t="shared" si="53"/>
        <v>0</v>
      </c>
      <c r="BH567">
        <f t="shared" si="48"/>
        <v>0</v>
      </c>
      <c r="BI567">
        <f t="shared" si="49"/>
        <v>0</v>
      </c>
      <c r="BO567">
        <f>IF(BF567=1,VLOOKUP($A567,'Full dataset'!$A$4:$IE$190,2007+BO$1-$C567,FALSE),0)</f>
        <v>0</v>
      </c>
      <c r="BP567">
        <f>IF(BF567=1,VLOOKUP($A567,'Full dataset'!$A$4:$IE$190,2007+BP$1-$C567,FALSE),0)</f>
        <v>0</v>
      </c>
      <c r="BQ567">
        <f>IF(BF567=1,VLOOKUP($A567,'Full dataset'!$A$4:$IE$190,2007+BQ$1-$C567,FALSE),0)</f>
        <v>0</v>
      </c>
      <c r="BR567">
        <f>IF($BG567=1,VLOOKUP($A567,'Full dataset'!$A$4:$IE$190,BR$1-2007+$C567,FALSE),0)</f>
        <v>0</v>
      </c>
      <c r="BS567">
        <f>IF($BG567=1,VLOOKUP($A567,'Full dataset'!$A$4:$IE$190,BS$1-2007+$C567,FALSE),0)</f>
        <v>0</v>
      </c>
      <c r="BT567">
        <f>IF($BG567=1,VLOOKUP($A567,'Full dataset'!$A$4:$IE$190,BT$1-2007+$C567,FALSE),0)</f>
        <v>0</v>
      </c>
      <c r="BU567">
        <f>IF($BG567=1,VLOOKUP($A567,'Full dataset'!$A$4:$IE$190,BU$1-2007+$C567,FALSE),0)</f>
        <v>0</v>
      </c>
      <c r="BV567">
        <f>IF($BG567=1,VLOOKUP($A567,'Full dataset'!$A$4:$IE$190,BV$1-2007+$C567,FALSE),0)</f>
        <v>0</v>
      </c>
      <c r="BW567">
        <f>IF($BG567=1,VLOOKUP($A567,'Full dataset'!$A$4:$IE$190,BW$1-2007+$C567,FALSE),0)</f>
        <v>0</v>
      </c>
      <c r="BX567">
        <f>IF($BG567=1,VLOOKUP($A567,'Full dataset'!$A$4:$IE$190,BX$1-2007+$C567,FALSE),0)</f>
        <v>0</v>
      </c>
    </row>
    <row r="568" spans="1:76" x14ac:dyDescent="0.25">
      <c r="A568">
        <v>8</v>
      </c>
      <c r="B568" t="s">
        <v>52</v>
      </c>
      <c r="C568">
        <v>2010</v>
      </c>
      <c r="D568" t="s">
        <v>582</v>
      </c>
      <c r="E568">
        <f t="shared" si="50"/>
        <v>0</v>
      </c>
      <c r="F568">
        <v>1</v>
      </c>
      <c r="G568">
        <v>11441</v>
      </c>
      <c r="H568">
        <v>1.0931587999235619</v>
      </c>
      <c r="I568">
        <v>2865</v>
      </c>
      <c r="J568">
        <v>0</v>
      </c>
      <c r="N568">
        <v>0</v>
      </c>
      <c r="U568">
        <v>1</v>
      </c>
      <c r="V568">
        <v>10124</v>
      </c>
      <c r="W568">
        <v>334800</v>
      </c>
      <c r="X568">
        <v>84633</v>
      </c>
      <c r="Y568">
        <v>1</v>
      </c>
      <c r="Z568">
        <v>1</v>
      </c>
      <c r="AA568" t="s">
        <v>729</v>
      </c>
      <c r="AB568">
        <v>86969</v>
      </c>
      <c r="AC568">
        <f>VLOOKUP(A568,'Full dataset'!$A$4:$IE$190,2033-C568,FALSE)</f>
        <v>8.6999999999999993</v>
      </c>
      <c r="AD568">
        <f>VLOOKUP(A568,'Full dataset'!$A$4:$IE$190,2041-C568,FALSE)</f>
        <v>9380</v>
      </c>
      <c r="AE568">
        <f>VLOOKUP(A568,'Full dataset'!$A$4:$IE$190,2050-C568,FALSE)</f>
        <v>0</v>
      </c>
      <c r="AF568">
        <v>4.3499999999999996</v>
      </c>
      <c r="AG568" t="str">
        <f>VLOOKUP($A568,'Full dataset'!$A$4:$IE$190,2007+AG$1-$C568,FALSE)</f>
        <v>.</v>
      </c>
      <c r="AH568" t="str">
        <f>VLOOKUP($A568,'Full dataset'!$A$4:$IE$190,2007+AH$1-$C568,FALSE)</f>
        <v>.</v>
      </c>
      <c r="AI568">
        <f>VLOOKUP($A568,'Full dataset'!$A$4:$IE$190,2007+AI$1-$C568,FALSE)</f>
        <v>1659</v>
      </c>
      <c r="AJ568">
        <f>VLOOKUP($A568,'Full dataset'!$A$4:$IE$190,2007+AJ$1-$C568,FALSE)</f>
        <v>-43</v>
      </c>
      <c r="AK568">
        <f>VLOOKUP($A568,'Full dataset'!$A$4:$IE$190,2007+AK$1-$C568,FALSE)</f>
        <v>11</v>
      </c>
      <c r="AL568">
        <f>VLOOKUP($A568,'Full dataset'!$A$4:$IE$190,2007+AL$1-$C568,FALSE)</f>
        <v>42</v>
      </c>
      <c r="AM568">
        <f>VLOOKUP($A568,'Full dataset'!$A$4:$IE$190,2007+AM$1-$C568,FALSE)</f>
        <v>154</v>
      </c>
      <c r="AN568">
        <f>VLOOKUP($A568,'Full dataset'!$A$4:$IE$190,2007+AN$1-$C568,FALSE)</f>
        <v>44192</v>
      </c>
      <c r="AO568">
        <f>VLOOKUP($A568,'Full dataset'!$A$4:$IE$190,2007+AO$1-$C568,FALSE)</f>
        <v>5</v>
      </c>
      <c r="AP568" t="s">
        <v>726</v>
      </c>
      <c r="AQ568" t="s">
        <v>726</v>
      </c>
      <c r="AR568" t="s">
        <v>726</v>
      </c>
      <c r="AS568" t="s">
        <v>726</v>
      </c>
      <c r="AT568" t="s">
        <v>726</v>
      </c>
      <c r="AU568">
        <f>VLOOKUP(A568,'Full dataset'!$A$4:$II$190,$AU$1,FALSE)</f>
        <v>2008</v>
      </c>
      <c r="AV568">
        <v>0</v>
      </c>
      <c r="AW568">
        <f>VLOOKUP(A568,'Full dataset'!$A$5:$IM$190,247,FALSE)</f>
        <v>1</v>
      </c>
      <c r="AX568">
        <f>VLOOKUP(A568,'Full dataset'!$A$4:$II$190,242,FALSE)</f>
        <v>2012</v>
      </c>
      <c r="AY568">
        <f>VLOOKUP(A568,'Full dataset'!$A$5:$IM$190,246,FALSE)</f>
        <v>1</v>
      </c>
      <c r="AZ568">
        <v>9999</v>
      </c>
      <c r="BA568">
        <f>MAX(VLOOKUP($A568,'Full dataset'!$A$4:$IX$190,BA$1,FALSE),AW568)</f>
        <v>1</v>
      </c>
      <c r="BB568">
        <f>IF(VLOOKUP($A568,'Full dataset'!$A$4:$IX$190,BB$1,FALSE)&gt;0,VLOOKUP($A568,'Full dataset'!$A$4:$IX$190,BB$1,FALSE),AU568)</f>
        <v>2008</v>
      </c>
      <c r="BC568">
        <f>MAX(VLOOKUP($A568,'Full dataset'!$A$4:$IX$190,BC$1,FALSE),AY568)</f>
        <v>1</v>
      </c>
      <c r="BD568">
        <f>MAX(VLOOKUP($A568,'Full dataset'!$A$4:$IX$190,BD$1,FALSE),AX568)</f>
        <v>2012</v>
      </c>
      <c r="BE568">
        <f t="shared" si="51"/>
        <v>2008</v>
      </c>
      <c r="BF568">
        <f t="shared" si="52"/>
        <v>0</v>
      </c>
      <c r="BG568">
        <f t="shared" si="53"/>
        <v>0</v>
      </c>
      <c r="BH568">
        <f t="shared" si="48"/>
        <v>0</v>
      </c>
      <c r="BI568">
        <f t="shared" si="49"/>
        <v>0</v>
      </c>
      <c r="BO568">
        <f>IF(BF568=1,VLOOKUP($A568,'Full dataset'!$A$4:$IE$190,2007+BO$1-$C568,FALSE),0)</f>
        <v>0</v>
      </c>
      <c r="BP568">
        <f>IF(BF568=1,VLOOKUP($A568,'Full dataset'!$A$4:$IE$190,2007+BP$1-$C568,FALSE),0)</f>
        <v>0</v>
      </c>
      <c r="BQ568">
        <f>IF(BF568=1,VLOOKUP($A568,'Full dataset'!$A$4:$IE$190,2007+BQ$1-$C568,FALSE),0)</f>
        <v>0</v>
      </c>
      <c r="BR568">
        <f>IF($BG568=1,VLOOKUP($A568,'Full dataset'!$A$4:$IE$190,BR$1-2007+$C568,FALSE),0)</f>
        <v>0</v>
      </c>
      <c r="BS568">
        <f>IF($BG568=1,VLOOKUP($A568,'Full dataset'!$A$4:$IE$190,BS$1-2007+$C568,FALSE),0)</f>
        <v>0</v>
      </c>
      <c r="BT568">
        <f>IF($BG568=1,VLOOKUP($A568,'Full dataset'!$A$4:$IE$190,BT$1-2007+$C568,FALSE),0)</f>
        <v>0</v>
      </c>
      <c r="BU568">
        <f>IF($BG568=1,VLOOKUP($A568,'Full dataset'!$A$4:$IE$190,BU$1-2007+$C568,FALSE),0)</f>
        <v>0</v>
      </c>
      <c r="BV568">
        <f>IF($BG568=1,VLOOKUP($A568,'Full dataset'!$A$4:$IE$190,BV$1-2007+$C568,FALSE),0)</f>
        <v>0</v>
      </c>
      <c r="BW568">
        <f>IF($BG568=1,VLOOKUP($A568,'Full dataset'!$A$4:$IE$190,BW$1-2007+$C568,FALSE),0)</f>
        <v>0</v>
      </c>
      <c r="BX568">
        <f>IF($BG568=1,VLOOKUP($A568,'Full dataset'!$A$4:$IE$190,BX$1-2007+$C568,FALSE),0)</f>
        <v>0</v>
      </c>
    </row>
    <row r="569" spans="1:76" x14ac:dyDescent="0.25">
      <c r="A569">
        <v>9</v>
      </c>
      <c r="B569" t="s">
        <v>53</v>
      </c>
      <c r="C569">
        <v>2010</v>
      </c>
      <c r="D569" t="s">
        <v>582</v>
      </c>
      <c r="E569">
        <f t="shared" si="50"/>
        <v>0</v>
      </c>
      <c r="F569">
        <v>1</v>
      </c>
      <c r="G569">
        <v>809</v>
      </c>
      <c r="H569">
        <v>0.61661585365853655</v>
      </c>
      <c r="I569">
        <v>288</v>
      </c>
      <c r="J569">
        <v>0</v>
      </c>
      <c r="N569">
        <v>1</v>
      </c>
      <c r="O569">
        <v>619</v>
      </c>
      <c r="P569">
        <v>0.47179878048780488</v>
      </c>
      <c r="Q569">
        <v>0</v>
      </c>
      <c r="R569">
        <v>39661</v>
      </c>
      <c r="U569">
        <v>1</v>
      </c>
      <c r="V569">
        <v>449</v>
      </c>
      <c r="W569">
        <v>1279</v>
      </c>
      <c r="X569">
        <v>3798</v>
      </c>
      <c r="Y569">
        <v>1</v>
      </c>
      <c r="Z569">
        <v>0</v>
      </c>
      <c r="AA569" t="s">
        <v>730</v>
      </c>
      <c r="AB569">
        <v>8190</v>
      </c>
      <c r="AC569">
        <f>VLOOKUP(A569,'Full dataset'!$A$4:$IE$190,2033-C569,FALSE)</f>
        <v>7.5</v>
      </c>
      <c r="AD569">
        <f>VLOOKUP(A569,'Full dataset'!$A$4:$IE$190,2041-C569,FALSE)</f>
        <v>1124</v>
      </c>
      <c r="AE569">
        <f>VLOOKUP(A569,'Full dataset'!$A$4:$IE$190,2050-C569,FALSE)</f>
        <v>0</v>
      </c>
      <c r="AF569">
        <v>3.75</v>
      </c>
      <c r="AG569" t="str">
        <f>VLOOKUP($A569,'Full dataset'!$A$4:$IE$190,2007+AG$1-$C569,FALSE)</f>
        <v>.</v>
      </c>
      <c r="AH569" t="str">
        <f>VLOOKUP($A569,'Full dataset'!$A$4:$IE$190,2007+AH$1-$C569,FALSE)</f>
        <v>.</v>
      </c>
      <c r="AI569">
        <f>VLOOKUP($A569,'Full dataset'!$A$4:$IE$190,2007+AI$1-$C569,FALSE)</f>
        <v>536</v>
      </c>
      <c r="AJ569">
        <f>VLOOKUP($A569,'Full dataset'!$A$4:$IE$190,2007+AJ$1-$C569,FALSE)</f>
        <v>-56</v>
      </c>
      <c r="AK569" t="str">
        <f>VLOOKUP($A569,'Full dataset'!$A$4:$IE$190,2007+AK$1-$C569,FALSE)</f>
        <v>.</v>
      </c>
      <c r="AL569">
        <f>VLOOKUP($A569,'Full dataset'!$A$4:$IE$190,2007+AL$1-$C569,FALSE)</f>
        <v>62</v>
      </c>
      <c r="AM569">
        <f>VLOOKUP($A569,'Full dataset'!$A$4:$IE$190,2007+AM$1-$C569,FALSE)</f>
        <v>45</v>
      </c>
      <c r="AN569">
        <f>VLOOKUP($A569,'Full dataset'!$A$4:$IE$190,2007+AN$1-$C569,FALSE)</f>
        <v>7136</v>
      </c>
      <c r="AO569">
        <f>VLOOKUP($A569,'Full dataset'!$A$4:$IE$190,2007+AO$1-$C569,FALSE)</f>
        <v>12</v>
      </c>
      <c r="AP569" t="s">
        <v>726</v>
      </c>
      <c r="AQ569" t="s">
        <v>726</v>
      </c>
      <c r="AR569" t="s">
        <v>726</v>
      </c>
      <c r="AS569" t="s">
        <v>726</v>
      </c>
      <c r="AT569" t="s">
        <v>726</v>
      </c>
      <c r="AU569">
        <f>VLOOKUP(A569,'Full dataset'!$A$4:$II$190,$AU$1,FALSE)</f>
        <v>2009</v>
      </c>
      <c r="AV569">
        <v>0</v>
      </c>
      <c r="AW569">
        <f>VLOOKUP(A569,'Full dataset'!$A$5:$IM$190,247,FALSE)</f>
        <v>1</v>
      </c>
      <c r="AX569">
        <f>VLOOKUP(A569,'Full dataset'!$A$4:$II$190,242,FALSE)</f>
        <v>2008</v>
      </c>
      <c r="AY569">
        <f>VLOOKUP(A569,'Full dataset'!$A$5:$IM$190,246,FALSE)</f>
        <v>1</v>
      </c>
      <c r="AZ569">
        <v>9999</v>
      </c>
      <c r="BA569">
        <f>MAX(VLOOKUP($A569,'Full dataset'!$A$4:$IX$190,BA$1,FALSE),AW569)</f>
        <v>1</v>
      </c>
      <c r="BB569">
        <f>IF(VLOOKUP($A569,'Full dataset'!$A$4:$IX$190,BB$1,FALSE)&gt;0,VLOOKUP($A569,'Full dataset'!$A$4:$IX$190,BB$1,FALSE),AU569)</f>
        <v>2009</v>
      </c>
      <c r="BC569">
        <f>MAX(VLOOKUP($A569,'Full dataset'!$A$4:$IX$190,BC$1,FALSE),AY569)</f>
        <v>1</v>
      </c>
      <c r="BD569">
        <f>MAX(VLOOKUP($A569,'Full dataset'!$A$4:$IX$190,BD$1,FALSE),AX569)</f>
        <v>2008</v>
      </c>
      <c r="BE569">
        <f t="shared" si="51"/>
        <v>2008</v>
      </c>
      <c r="BF569">
        <f t="shared" si="52"/>
        <v>0</v>
      </c>
      <c r="BG569">
        <f t="shared" si="53"/>
        <v>0</v>
      </c>
      <c r="BH569">
        <f t="shared" si="48"/>
        <v>0</v>
      </c>
      <c r="BI569">
        <f t="shared" si="49"/>
        <v>0</v>
      </c>
      <c r="BO569">
        <f>IF(BF569=1,VLOOKUP($A569,'Full dataset'!$A$4:$IE$190,2007+BO$1-$C569,FALSE),0)</f>
        <v>0</v>
      </c>
      <c r="BP569">
        <f>IF(BF569=1,VLOOKUP($A569,'Full dataset'!$A$4:$IE$190,2007+BP$1-$C569,FALSE),0)</f>
        <v>0</v>
      </c>
      <c r="BQ569">
        <f>IF(BF569=1,VLOOKUP($A569,'Full dataset'!$A$4:$IE$190,2007+BQ$1-$C569,FALSE),0)</f>
        <v>0</v>
      </c>
      <c r="BR569">
        <f>IF($BG569=1,VLOOKUP($A569,'Full dataset'!$A$4:$IE$190,BR$1-2007+$C569,FALSE),0)</f>
        <v>0</v>
      </c>
      <c r="BS569">
        <f>IF($BG569=1,VLOOKUP($A569,'Full dataset'!$A$4:$IE$190,BS$1-2007+$C569,FALSE),0)</f>
        <v>0</v>
      </c>
      <c r="BT569">
        <f>IF($BG569=1,VLOOKUP($A569,'Full dataset'!$A$4:$IE$190,BT$1-2007+$C569,FALSE),0)</f>
        <v>0</v>
      </c>
      <c r="BU569">
        <f>IF($BG569=1,VLOOKUP($A569,'Full dataset'!$A$4:$IE$190,BU$1-2007+$C569,FALSE),0)</f>
        <v>0</v>
      </c>
      <c r="BV569">
        <f>IF($BG569=1,VLOOKUP($A569,'Full dataset'!$A$4:$IE$190,BV$1-2007+$C569,FALSE),0)</f>
        <v>0</v>
      </c>
      <c r="BW569">
        <f>IF($BG569=1,VLOOKUP($A569,'Full dataset'!$A$4:$IE$190,BW$1-2007+$C569,FALSE),0)</f>
        <v>0</v>
      </c>
      <c r="BX569">
        <f>IF($BG569=1,VLOOKUP($A569,'Full dataset'!$A$4:$IE$190,BX$1-2007+$C569,FALSE),0)</f>
        <v>0</v>
      </c>
    </row>
    <row r="570" spans="1:76" x14ac:dyDescent="0.25">
      <c r="A570">
        <v>10</v>
      </c>
      <c r="B570" t="s">
        <v>54</v>
      </c>
      <c r="C570">
        <v>2010</v>
      </c>
      <c r="D570" t="s">
        <v>582</v>
      </c>
      <c r="E570">
        <f t="shared" si="50"/>
        <v>0</v>
      </c>
      <c r="F570">
        <v>1</v>
      </c>
      <c r="G570">
        <v>4260</v>
      </c>
      <c r="H570">
        <v>1.1186974789915967</v>
      </c>
      <c r="I570">
        <v>2435</v>
      </c>
      <c r="J570">
        <v>1</v>
      </c>
      <c r="K570">
        <v>149</v>
      </c>
      <c r="L570">
        <v>3.9128151260504201E-2</v>
      </c>
      <c r="M570">
        <v>364</v>
      </c>
      <c r="N570">
        <v>1</v>
      </c>
      <c r="O570">
        <v>50703</v>
      </c>
      <c r="P570">
        <v>13.314863445378151</v>
      </c>
      <c r="Q570">
        <v>297</v>
      </c>
      <c r="R570">
        <v>39600</v>
      </c>
      <c r="U570">
        <v>1</v>
      </c>
      <c r="V570">
        <v>12961</v>
      </c>
      <c r="W570">
        <v>38668</v>
      </c>
      <c r="X570">
        <v>38689</v>
      </c>
      <c r="Y570">
        <v>1</v>
      </c>
      <c r="Z570">
        <v>0</v>
      </c>
      <c r="AA570" t="s">
        <v>731</v>
      </c>
      <c r="AB570">
        <v>32447</v>
      </c>
      <c r="AC570">
        <f>VLOOKUP(A570,'Full dataset'!$A$4:$IE$190,2033-C570,FALSE)</f>
        <v>7.2</v>
      </c>
      <c r="AD570">
        <f>VLOOKUP(A570,'Full dataset'!$A$4:$IE$190,2041-C570,FALSE)</f>
        <v>3179</v>
      </c>
      <c r="AE570">
        <f>VLOOKUP(A570,'Full dataset'!$A$4:$IE$190,2050-C570,FALSE)</f>
        <v>0</v>
      </c>
      <c r="AF570">
        <v>3.6</v>
      </c>
      <c r="AG570" t="str">
        <f>VLOOKUP($A570,'Full dataset'!$A$4:$IE$190,2007+AG$1-$C570,FALSE)</f>
        <v>.</v>
      </c>
      <c r="AH570" t="str">
        <f>VLOOKUP($A570,'Full dataset'!$A$4:$IE$190,2007+AH$1-$C570,FALSE)</f>
        <v>.</v>
      </c>
      <c r="AI570">
        <f>VLOOKUP($A570,'Full dataset'!$A$4:$IE$190,2007+AI$1-$C570,FALSE)</f>
        <v>1300</v>
      </c>
      <c r="AJ570">
        <f>VLOOKUP($A570,'Full dataset'!$A$4:$IE$190,2007+AJ$1-$C570,FALSE)</f>
        <v>132</v>
      </c>
      <c r="AK570">
        <f>VLOOKUP($A570,'Full dataset'!$A$4:$IE$190,2007+AK$1-$C570,FALSE)</f>
        <v>-41</v>
      </c>
      <c r="AL570">
        <f>VLOOKUP($A570,'Full dataset'!$A$4:$IE$190,2007+AL$1-$C570,FALSE)</f>
        <v>43</v>
      </c>
      <c r="AM570">
        <f>VLOOKUP($A570,'Full dataset'!$A$4:$IE$190,2007+AM$1-$C570,FALSE)</f>
        <v>450</v>
      </c>
      <c r="AN570">
        <f>VLOOKUP($A570,'Full dataset'!$A$4:$IE$190,2007+AN$1-$C570,FALSE)</f>
        <v>42512</v>
      </c>
      <c r="AO570">
        <f>VLOOKUP($A570,'Full dataset'!$A$4:$IE$190,2007+AO$1-$C570,FALSE)</f>
        <v>14</v>
      </c>
      <c r="AP570" t="s">
        <v>726</v>
      </c>
      <c r="AQ570" t="s">
        <v>726</v>
      </c>
      <c r="AR570" t="s">
        <v>726</v>
      </c>
      <c r="AS570" t="s">
        <v>726</v>
      </c>
      <c r="AT570" t="s">
        <v>726</v>
      </c>
      <c r="AU570">
        <f>VLOOKUP(A570,'Full dataset'!$A$4:$II$190,$AU$1,FALSE)</f>
        <v>2008</v>
      </c>
      <c r="AV570">
        <v>1</v>
      </c>
      <c r="AW570">
        <f>VLOOKUP(A570,'Full dataset'!$A$5:$IM$190,247,FALSE)</f>
        <v>1</v>
      </c>
      <c r="AX570">
        <f>VLOOKUP(A570,'Full dataset'!$A$4:$II$190,242,FALSE)</f>
        <v>2008</v>
      </c>
      <c r="AY570">
        <f>VLOOKUP(A570,'Full dataset'!$A$5:$IM$190,246,FALSE)</f>
        <v>2</v>
      </c>
      <c r="AZ570">
        <v>9999</v>
      </c>
      <c r="BA570">
        <f>MAX(VLOOKUP($A570,'Full dataset'!$A$4:$IX$190,BA$1,FALSE),AW570)</f>
        <v>2</v>
      </c>
      <c r="BB570">
        <f>IF(VLOOKUP($A570,'Full dataset'!$A$4:$IX$190,BB$1,FALSE)&gt;0,VLOOKUP($A570,'Full dataset'!$A$4:$IX$190,BB$1,FALSE),AU570)</f>
        <v>2011</v>
      </c>
      <c r="BC570">
        <f>MAX(VLOOKUP($A570,'Full dataset'!$A$4:$IX$190,BC$1,FALSE),AY570)</f>
        <v>2</v>
      </c>
      <c r="BD570">
        <f>MAX(VLOOKUP($A570,'Full dataset'!$A$4:$IX$190,BD$1,FALSE),AX570)</f>
        <v>2008</v>
      </c>
      <c r="BE570">
        <f t="shared" si="51"/>
        <v>2008</v>
      </c>
      <c r="BF570">
        <f t="shared" si="52"/>
        <v>0</v>
      </c>
      <c r="BG570">
        <f t="shared" si="53"/>
        <v>1</v>
      </c>
      <c r="BH570">
        <f t="shared" si="48"/>
        <v>0</v>
      </c>
      <c r="BI570">
        <f t="shared" si="49"/>
        <v>1</v>
      </c>
      <c r="BO570">
        <f>IF(BF570=1,VLOOKUP($A570,'Full dataset'!$A$4:$IE$190,2007+BO$1-$C570,FALSE),0)</f>
        <v>0</v>
      </c>
      <c r="BP570">
        <f>IF(BF570=1,VLOOKUP($A570,'Full dataset'!$A$4:$IE$190,2007+BP$1-$C570,FALSE),0)</f>
        <v>0</v>
      </c>
      <c r="BQ570">
        <f>IF(BF570=1,VLOOKUP($A570,'Full dataset'!$A$4:$IE$190,2007+BQ$1-$C570,FALSE),0)</f>
        <v>0</v>
      </c>
      <c r="BR570">
        <f>IF($BG570=1,VLOOKUP($A570,'Full dataset'!$A$4:$IE$190,BR$1-2007+$C570,FALSE),0)</f>
        <v>0</v>
      </c>
      <c r="BS570">
        <f>IF($BG570=1,VLOOKUP($A570,'Full dataset'!$A$4:$IE$190,BS$1-2007+$C570,FALSE),0)</f>
        <v>0</v>
      </c>
      <c r="BT570">
        <f>IF($BG570=1,VLOOKUP($A570,'Full dataset'!$A$4:$IE$190,BT$1-2007+$C570,FALSE),0)</f>
        <v>0</v>
      </c>
      <c r="BU570">
        <f>IF($BG570=1,VLOOKUP($A570,'Full dataset'!$A$4:$IE$190,BU$1-2007+$C570,FALSE),0)</f>
        <v>0</v>
      </c>
      <c r="BV570">
        <f>IF($BG570=1,VLOOKUP($A570,'Full dataset'!$A$4:$IE$190,BV$1-2007+$C570,FALSE),0)</f>
        <v>0</v>
      </c>
      <c r="BW570">
        <f>IF($BG570=1,VLOOKUP($A570,'Full dataset'!$A$4:$IE$190,BW$1-2007+$C570,FALSE),0)</f>
        <v>0</v>
      </c>
      <c r="BX570">
        <f>IF($BG570=1,VLOOKUP($A570,'Full dataset'!$A$4:$IE$190,BX$1-2007+$C570,FALSE),0)</f>
        <v>0</v>
      </c>
    </row>
    <row r="571" spans="1:76" x14ac:dyDescent="0.25">
      <c r="A571">
        <v>11</v>
      </c>
      <c r="B571" t="s">
        <v>55</v>
      </c>
      <c r="C571">
        <v>2010</v>
      </c>
      <c r="D571" t="s">
        <v>598</v>
      </c>
      <c r="E571">
        <f t="shared" si="50"/>
        <v>1</v>
      </c>
      <c r="F571">
        <v>1</v>
      </c>
      <c r="G571">
        <v>8345</v>
      </c>
      <c r="H571">
        <v>2.7788877788877788</v>
      </c>
      <c r="I571">
        <v>866</v>
      </c>
      <c r="J571">
        <v>0</v>
      </c>
      <c r="N571">
        <v>1</v>
      </c>
      <c r="O571">
        <v>250708</v>
      </c>
      <c r="P571">
        <v>83.485847485847486</v>
      </c>
      <c r="Q571">
        <v>2903</v>
      </c>
      <c r="R571">
        <v>39387</v>
      </c>
      <c r="U571">
        <v>1</v>
      </c>
      <c r="V571">
        <v>97</v>
      </c>
      <c r="W571">
        <v>445</v>
      </c>
      <c r="X571">
        <v>272</v>
      </c>
      <c r="Y571">
        <v>1</v>
      </c>
      <c r="Z571">
        <v>0</v>
      </c>
      <c r="AA571" t="s">
        <v>732</v>
      </c>
      <c r="AB571">
        <v>57443</v>
      </c>
      <c r="AC571">
        <f>VLOOKUP(A571,'Full dataset'!$A$4:$IE$190,2033-C571,FALSE)</f>
        <v>8.6</v>
      </c>
      <c r="AD571">
        <f>VLOOKUP(A571,'Full dataset'!$A$4:$IE$190,2041-C571,FALSE)</f>
        <v>1843</v>
      </c>
      <c r="AE571">
        <f>VLOOKUP(A571,'Full dataset'!$A$4:$IE$190,2050-C571,FALSE)</f>
        <v>0</v>
      </c>
      <c r="AF571">
        <v>4.3</v>
      </c>
      <c r="AG571" t="str">
        <f>VLOOKUP($A571,'Full dataset'!$A$4:$IE$190,2007+AG$1-$C571,FALSE)</f>
        <v>.</v>
      </c>
      <c r="AH571" t="str">
        <f>VLOOKUP($A571,'Full dataset'!$A$4:$IE$190,2007+AH$1-$C571,FALSE)</f>
        <v>.</v>
      </c>
      <c r="AI571">
        <f>VLOOKUP($A571,'Full dataset'!$A$4:$IE$190,2007+AI$1-$C571,FALSE)</f>
        <v>1640</v>
      </c>
      <c r="AJ571">
        <f>VLOOKUP($A571,'Full dataset'!$A$4:$IE$190,2007+AJ$1-$C571,FALSE)</f>
        <v>466</v>
      </c>
      <c r="AK571">
        <f>VLOOKUP($A571,'Full dataset'!$A$4:$IE$190,2007+AK$1-$C571,FALSE)</f>
        <v>39</v>
      </c>
      <c r="AL571">
        <f>VLOOKUP($A571,'Full dataset'!$A$4:$IE$190,2007+AL$1-$C571,FALSE)</f>
        <v>59</v>
      </c>
      <c r="AM571">
        <f>VLOOKUP($A571,'Full dataset'!$A$4:$IE$190,2007+AM$1-$C571,FALSE)</f>
        <v>124</v>
      </c>
      <c r="AN571">
        <f>VLOOKUP($A571,'Full dataset'!$A$4:$IE$190,2007+AN$1-$C571,FALSE)</f>
        <v>23031</v>
      </c>
      <c r="AO571">
        <f>VLOOKUP($A571,'Full dataset'!$A$4:$IE$190,2007+AO$1-$C571,FALSE)</f>
        <v>8</v>
      </c>
      <c r="AP571" t="s">
        <v>726</v>
      </c>
      <c r="AQ571" t="s">
        <v>726</v>
      </c>
      <c r="AR571" t="s">
        <v>726</v>
      </c>
      <c r="AS571" t="s">
        <v>726</v>
      </c>
      <c r="AT571" t="s">
        <v>726</v>
      </c>
      <c r="AU571">
        <f>VLOOKUP(A571,'Full dataset'!$A$4:$II$190,$AU$1,FALSE)</f>
        <v>2012</v>
      </c>
      <c r="AV571">
        <v>0</v>
      </c>
      <c r="AW571">
        <f>VLOOKUP(A571,'Full dataset'!$A$5:$IM$190,247,FALSE)</f>
        <v>2</v>
      </c>
      <c r="AX571">
        <f>VLOOKUP(A571,'Full dataset'!$A$4:$II$190,242,FALSE)</f>
        <v>2007</v>
      </c>
      <c r="AY571">
        <f>VLOOKUP(A571,'Full dataset'!$A$5:$IM$190,246,FALSE)</f>
        <v>1</v>
      </c>
      <c r="AZ571">
        <v>9999</v>
      </c>
      <c r="BA571">
        <f>MAX(VLOOKUP($A571,'Full dataset'!$A$4:$IX$190,BA$1,FALSE),AW571)</f>
        <v>2</v>
      </c>
      <c r="BB571">
        <f>IF(VLOOKUP($A571,'Full dataset'!$A$4:$IX$190,BB$1,FALSE)&gt;0,VLOOKUP($A571,'Full dataset'!$A$4:$IX$190,BB$1,FALSE),AU571)</f>
        <v>2012</v>
      </c>
      <c r="BC571">
        <f>MAX(VLOOKUP($A571,'Full dataset'!$A$4:$IX$190,BC$1,FALSE),AY571)</f>
        <v>1</v>
      </c>
      <c r="BD571">
        <f>MAX(VLOOKUP($A571,'Full dataset'!$A$4:$IX$190,BD$1,FALSE),AX571)</f>
        <v>2007</v>
      </c>
      <c r="BE571">
        <f t="shared" si="51"/>
        <v>2007</v>
      </c>
      <c r="BF571">
        <f t="shared" si="52"/>
        <v>0</v>
      </c>
      <c r="BG571">
        <f t="shared" si="53"/>
        <v>0</v>
      </c>
      <c r="BH571">
        <f t="shared" si="48"/>
        <v>0</v>
      </c>
      <c r="BI571">
        <f t="shared" si="49"/>
        <v>0</v>
      </c>
      <c r="BO571">
        <f>IF(BF571=1,VLOOKUP($A571,'Full dataset'!$A$4:$IE$190,2007+BO$1-$C571,FALSE),0)</f>
        <v>0</v>
      </c>
      <c r="BP571">
        <f>IF(BF571=1,VLOOKUP($A571,'Full dataset'!$A$4:$IE$190,2007+BP$1-$C571,FALSE),0)</f>
        <v>0</v>
      </c>
      <c r="BQ571">
        <f>IF(BF571=1,VLOOKUP($A571,'Full dataset'!$A$4:$IE$190,2007+BQ$1-$C571,FALSE),0)</f>
        <v>0</v>
      </c>
      <c r="BR571">
        <f>IF($BG571=1,VLOOKUP($A571,'Full dataset'!$A$4:$IE$190,BR$1-2007+$C571,FALSE),0)</f>
        <v>0</v>
      </c>
      <c r="BS571">
        <f>IF($BG571=1,VLOOKUP($A571,'Full dataset'!$A$4:$IE$190,BS$1-2007+$C571,FALSE),0)</f>
        <v>0</v>
      </c>
      <c r="BT571">
        <f>IF($BG571=1,VLOOKUP($A571,'Full dataset'!$A$4:$IE$190,BT$1-2007+$C571,FALSE),0)</f>
        <v>0</v>
      </c>
      <c r="BU571">
        <f>IF($BG571=1,VLOOKUP($A571,'Full dataset'!$A$4:$IE$190,BU$1-2007+$C571,FALSE),0)</f>
        <v>0</v>
      </c>
      <c r="BV571">
        <f>IF($BG571=1,VLOOKUP($A571,'Full dataset'!$A$4:$IE$190,BV$1-2007+$C571,FALSE),0)</f>
        <v>0</v>
      </c>
      <c r="BW571">
        <f>IF($BG571=1,VLOOKUP($A571,'Full dataset'!$A$4:$IE$190,BW$1-2007+$C571,FALSE),0)</f>
        <v>0</v>
      </c>
      <c r="BX571">
        <f>IF($BG571=1,VLOOKUP($A571,'Full dataset'!$A$4:$IE$190,BX$1-2007+$C571,FALSE),0)</f>
        <v>0</v>
      </c>
    </row>
    <row r="572" spans="1:76" x14ac:dyDescent="0.25">
      <c r="A572">
        <v>12</v>
      </c>
      <c r="B572" t="s">
        <v>56</v>
      </c>
      <c r="C572">
        <v>2010</v>
      </c>
      <c r="D572" t="s">
        <v>582</v>
      </c>
      <c r="E572">
        <f t="shared" si="50"/>
        <v>0</v>
      </c>
      <c r="F572">
        <v>0</v>
      </c>
      <c r="J572">
        <v>1</v>
      </c>
      <c r="K572">
        <v>611</v>
      </c>
      <c r="L572">
        <v>0.36369047619047618</v>
      </c>
      <c r="M572">
        <v>213</v>
      </c>
      <c r="N572">
        <v>0</v>
      </c>
      <c r="U572">
        <v>1</v>
      </c>
      <c r="V572">
        <v>23</v>
      </c>
      <c r="W572">
        <v>2548</v>
      </c>
      <c r="X572">
        <v>997</v>
      </c>
      <c r="Y572">
        <v>1</v>
      </c>
      <c r="Z572">
        <v>1</v>
      </c>
      <c r="AA572" t="s">
        <v>733</v>
      </c>
      <c r="AB572">
        <v>171985</v>
      </c>
      <c r="AC572">
        <f>VLOOKUP(A572,'Full dataset'!$A$4:$IE$190,2033-C572,FALSE)</f>
        <v>5.2</v>
      </c>
      <c r="AD572">
        <f>VLOOKUP(A572,'Full dataset'!$A$4:$IE$190,2041-C572,FALSE)</f>
        <v>1657</v>
      </c>
      <c r="AE572">
        <f>VLOOKUP(A572,'Full dataset'!$A$4:$IE$190,2050-C572,FALSE)</f>
        <v>0</v>
      </c>
      <c r="AF572">
        <v>2.6</v>
      </c>
      <c r="AG572" t="str">
        <f>VLOOKUP($A572,'Full dataset'!$A$4:$IE$190,2007+AG$1-$C572,FALSE)</f>
        <v>.</v>
      </c>
      <c r="AH572" t="str">
        <f>VLOOKUP($A572,'Full dataset'!$A$4:$IE$190,2007+AH$1-$C572,FALSE)</f>
        <v>.</v>
      </c>
      <c r="AI572">
        <f>VLOOKUP($A572,'Full dataset'!$A$4:$IE$190,2007+AI$1-$C572,FALSE)</f>
        <v>1200</v>
      </c>
      <c r="AJ572">
        <f>VLOOKUP($A572,'Full dataset'!$A$4:$IE$190,2007+AJ$1-$C572,FALSE)</f>
        <v>-48</v>
      </c>
      <c r="AK572" t="str">
        <f>VLOOKUP($A572,'Full dataset'!$A$4:$IE$190,2007+AK$1-$C572,FALSE)</f>
        <v>.</v>
      </c>
      <c r="AL572">
        <f>VLOOKUP($A572,'Full dataset'!$A$4:$IE$190,2007+AL$1-$C572,FALSE)</f>
        <v>30</v>
      </c>
      <c r="AM572">
        <f>VLOOKUP($A572,'Full dataset'!$A$4:$IE$190,2007+AM$1-$C572,FALSE)</f>
        <v>75</v>
      </c>
      <c r="AN572">
        <f>VLOOKUP($A572,'Full dataset'!$A$4:$IE$190,2007+AN$1-$C572,FALSE)</f>
        <v>59000</v>
      </c>
      <c r="AO572">
        <f>VLOOKUP($A572,'Full dataset'!$A$4:$IE$190,2007+AO$1-$C572,FALSE)</f>
        <v>3</v>
      </c>
      <c r="AP572" t="s">
        <v>726</v>
      </c>
      <c r="AQ572" t="s">
        <v>726</v>
      </c>
      <c r="AR572" t="s">
        <v>726</v>
      </c>
      <c r="AS572" t="s">
        <v>726</v>
      </c>
      <c r="AT572" t="s">
        <v>726</v>
      </c>
      <c r="AU572">
        <f>VLOOKUP(A572,'Full dataset'!$A$4:$II$190,$AU$1,FALSE)</f>
        <v>2011</v>
      </c>
      <c r="AV572">
        <v>1</v>
      </c>
      <c r="AW572">
        <f>VLOOKUP(A572,'Full dataset'!$A$5:$IM$190,247,FALSE)</f>
        <v>2</v>
      </c>
      <c r="AX572">
        <f>VLOOKUP(A572,'Full dataset'!$A$4:$II$190,242,FALSE)</f>
        <v>2012</v>
      </c>
      <c r="AY572">
        <f>VLOOKUP(A572,'Full dataset'!$A$5:$IM$190,246,FALSE)</f>
        <v>1</v>
      </c>
      <c r="AZ572">
        <v>9999</v>
      </c>
      <c r="BA572">
        <f>MAX(VLOOKUP($A572,'Full dataset'!$A$4:$IX$190,BA$1,FALSE),AW572)</f>
        <v>2</v>
      </c>
      <c r="BB572">
        <f>IF(VLOOKUP($A572,'Full dataset'!$A$4:$IX$190,BB$1,FALSE)&gt;0,VLOOKUP($A572,'Full dataset'!$A$4:$IX$190,BB$1,FALSE),AU572)</f>
        <v>2011</v>
      </c>
      <c r="BC572">
        <f>MAX(VLOOKUP($A572,'Full dataset'!$A$4:$IX$190,BC$1,FALSE),AY572)</f>
        <v>1</v>
      </c>
      <c r="BD572">
        <f>MAX(VLOOKUP($A572,'Full dataset'!$A$4:$IX$190,BD$1,FALSE),AX572)</f>
        <v>2012</v>
      </c>
      <c r="BE572">
        <f t="shared" si="51"/>
        <v>2011</v>
      </c>
      <c r="BF572">
        <f t="shared" si="52"/>
        <v>0</v>
      </c>
      <c r="BG572">
        <f t="shared" si="53"/>
        <v>0</v>
      </c>
      <c r="BH572">
        <f t="shared" si="48"/>
        <v>0</v>
      </c>
      <c r="BI572">
        <f t="shared" si="49"/>
        <v>0</v>
      </c>
      <c r="BO572">
        <f>IF(BF572=1,VLOOKUP($A572,'Full dataset'!$A$4:$IE$190,2007+BO$1-$C572,FALSE),0)</f>
        <v>0</v>
      </c>
      <c r="BP572">
        <f>IF(BF572=1,VLOOKUP($A572,'Full dataset'!$A$4:$IE$190,2007+BP$1-$C572,FALSE),0)</f>
        <v>0</v>
      </c>
      <c r="BQ572">
        <f>IF(BF572=1,VLOOKUP($A572,'Full dataset'!$A$4:$IE$190,2007+BQ$1-$C572,FALSE),0)</f>
        <v>0</v>
      </c>
      <c r="BR572">
        <f>IF($BG572=1,VLOOKUP($A572,'Full dataset'!$A$4:$IE$190,BR$1-2007+$C572,FALSE),0)</f>
        <v>0</v>
      </c>
      <c r="BS572">
        <f>IF($BG572=1,VLOOKUP($A572,'Full dataset'!$A$4:$IE$190,BS$1-2007+$C572,FALSE),0)</f>
        <v>0</v>
      </c>
      <c r="BT572">
        <f>IF($BG572=1,VLOOKUP($A572,'Full dataset'!$A$4:$IE$190,BT$1-2007+$C572,FALSE),0)</f>
        <v>0</v>
      </c>
      <c r="BU572">
        <f>IF($BG572=1,VLOOKUP($A572,'Full dataset'!$A$4:$IE$190,BU$1-2007+$C572,FALSE),0)</f>
        <v>0</v>
      </c>
      <c r="BV572">
        <f>IF($BG572=1,VLOOKUP($A572,'Full dataset'!$A$4:$IE$190,BV$1-2007+$C572,FALSE),0)</f>
        <v>0</v>
      </c>
      <c r="BW572">
        <f>IF($BG572=1,VLOOKUP($A572,'Full dataset'!$A$4:$IE$190,BW$1-2007+$C572,FALSE),0)</f>
        <v>0</v>
      </c>
      <c r="BX572">
        <f>IF($BG572=1,VLOOKUP($A572,'Full dataset'!$A$4:$IE$190,BX$1-2007+$C572,FALSE),0)</f>
        <v>0</v>
      </c>
    </row>
    <row r="573" spans="1:76" x14ac:dyDescent="0.25">
      <c r="A573">
        <v>13</v>
      </c>
      <c r="B573" t="s">
        <v>57</v>
      </c>
      <c r="C573">
        <v>2010</v>
      </c>
      <c r="D573" t="s">
        <v>582</v>
      </c>
      <c r="E573">
        <f t="shared" si="50"/>
        <v>0</v>
      </c>
      <c r="F573">
        <v>0</v>
      </c>
      <c r="J573">
        <v>0</v>
      </c>
      <c r="N573">
        <v>0</v>
      </c>
      <c r="U573">
        <v>1</v>
      </c>
      <c r="V573">
        <v>1519</v>
      </c>
      <c r="W573">
        <v>12289</v>
      </c>
      <c r="X573">
        <v>2668</v>
      </c>
      <c r="Y573">
        <v>1</v>
      </c>
      <c r="Z573">
        <v>0</v>
      </c>
      <c r="AA573" t="s">
        <v>734</v>
      </c>
      <c r="AB573">
        <v>30163</v>
      </c>
      <c r="AC573">
        <f>VLOOKUP(A573,'Full dataset'!$A$4:$IE$190,2033-C573,FALSE)</f>
        <v>4.4000000000000004</v>
      </c>
      <c r="AD573">
        <f>VLOOKUP(A573,'Full dataset'!$A$4:$IE$190,2041-C573,FALSE)</f>
        <v>1073</v>
      </c>
      <c r="AE573">
        <f>VLOOKUP(A573,'Full dataset'!$A$4:$IE$190,2050-C573,FALSE)</f>
        <v>0</v>
      </c>
      <c r="AF573">
        <v>2.2000000000000002</v>
      </c>
      <c r="AG573" t="str">
        <f>VLOOKUP($A573,'Full dataset'!$A$4:$IE$190,2007+AG$1-$C573,FALSE)</f>
        <v>.</v>
      </c>
      <c r="AH573" t="str">
        <f>VLOOKUP($A573,'Full dataset'!$A$4:$IE$190,2007+AH$1-$C573,FALSE)</f>
        <v>.</v>
      </c>
      <c r="AI573">
        <f>VLOOKUP($A573,'Full dataset'!$A$4:$IE$190,2007+AI$1-$C573,FALSE)</f>
        <v>1432</v>
      </c>
      <c r="AJ573">
        <f>VLOOKUP($A573,'Full dataset'!$A$4:$IE$190,2007+AJ$1-$C573,FALSE)</f>
        <v>-77</v>
      </c>
      <c r="AK573" t="str">
        <f>VLOOKUP($A573,'Full dataset'!$A$4:$IE$190,2007+AK$1-$C573,FALSE)</f>
        <v>.</v>
      </c>
      <c r="AL573">
        <f>VLOOKUP($A573,'Full dataset'!$A$4:$IE$190,2007+AL$1-$C573,FALSE)</f>
        <v>26</v>
      </c>
      <c r="AM573">
        <f>VLOOKUP($A573,'Full dataset'!$A$4:$IE$190,2007+AM$1-$C573,FALSE)</f>
        <v>15</v>
      </c>
      <c r="AN573">
        <f>VLOOKUP($A573,'Full dataset'!$A$4:$IE$190,2007+AN$1-$C573,FALSE)</f>
        <v>388</v>
      </c>
      <c r="AO573">
        <f>VLOOKUP($A573,'Full dataset'!$A$4:$IE$190,2007+AO$1-$C573,FALSE)</f>
        <v>2</v>
      </c>
      <c r="AP573" t="s">
        <v>726</v>
      </c>
      <c r="AQ573" t="s">
        <v>726</v>
      </c>
      <c r="AR573" t="s">
        <v>726</v>
      </c>
      <c r="AS573" t="s">
        <v>726</v>
      </c>
      <c r="AT573" t="s">
        <v>726</v>
      </c>
      <c r="AU573">
        <f>VLOOKUP(A573,'Full dataset'!$A$4:$II$190,$AU$1,FALSE)</f>
        <v>2009</v>
      </c>
      <c r="AV573">
        <v>0</v>
      </c>
      <c r="AW573">
        <f>VLOOKUP(A573,'Full dataset'!$A$5:$IM$190,247,FALSE)</f>
        <v>1</v>
      </c>
      <c r="AX573">
        <f>VLOOKUP(A573,'Full dataset'!$A$4:$II$190,242,FALSE)</f>
        <v>2012</v>
      </c>
      <c r="AY573">
        <f>VLOOKUP(A573,'Full dataset'!$A$5:$IM$190,246,FALSE)</f>
        <v>1</v>
      </c>
      <c r="AZ573">
        <v>9999</v>
      </c>
      <c r="BA573">
        <f>MAX(VLOOKUP($A573,'Full dataset'!$A$4:$IX$190,BA$1,FALSE),AW573)</f>
        <v>1</v>
      </c>
      <c r="BB573">
        <f>IF(VLOOKUP($A573,'Full dataset'!$A$4:$IX$190,BB$1,FALSE)&gt;0,VLOOKUP($A573,'Full dataset'!$A$4:$IX$190,BB$1,FALSE),AU573)</f>
        <v>2009</v>
      </c>
      <c r="BC573">
        <f>MAX(VLOOKUP($A573,'Full dataset'!$A$4:$IX$190,BC$1,FALSE),AY573)</f>
        <v>1</v>
      </c>
      <c r="BD573">
        <f>MAX(VLOOKUP($A573,'Full dataset'!$A$4:$IX$190,BD$1,FALSE),AX573)</f>
        <v>2012</v>
      </c>
      <c r="BE573">
        <f t="shared" si="51"/>
        <v>2009</v>
      </c>
      <c r="BF573">
        <f t="shared" si="52"/>
        <v>0</v>
      </c>
      <c r="BG573">
        <f t="shared" si="53"/>
        <v>0</v>
      </c>
      <c r="BH573">
        <f t="shared" si="48"/>
        <v>0</v>
      </c>
      <c r="BI573">
        <f t="shared" si="49"/>
        <v>0</v>
      </c>
      <c r="BO573">
        <f>IF(BF573=1,VLOOKUP($A573,'Full dataset'!$A$4:$IE$190,2007+BO$1-$C573,FALSE),0)</f>
        <v>0</v>
      </c>
      <c r="BP573">
        <f>IF(BF573=1,VLOOKUP($A573,'Full dataset'!$A$4:$IE$190,2007+BP$1-$C573,FALSE),0)</f>
        <v>0</v>
      </c>
      <c r="BQ573">
        <f>IF(BF573=1,VLOOKUP($A573,'Full dataset'!$A$4:$IE$190,2007+BQ$1-$C573,FALSE),0)</f>
        <v>0</v>
      </c>
      <c r="BR573">
        <f>IF($BG573=1,VLOOKUP($A573,'Full dataset'!$A$4:$IE$190,BR$1-2007+$C573,FALSE),0)</f>
        <v>0</v>
      </c>
      <c r="BS573">
        <f>IF($BG573=1,VLOOKUP($A573,'Full dataset'!$A$4:$IE$190,BS$1-2007+$C573,FALSE),0)</f>
        <v>0</v>
      </c>
      <c r="BT573">
        <f>IF($BG573=1,VLOOKUP($A573,'Full dataset'!$A$4:$IE$190,BT$1-2007+$C573,FALSE),0)</f>
        <v>0</v>
      </c>
      <c r="BU573">
        <f>IF($BG573=1,VLOOKUP($A573,'Full dataset'!$A$4:$IE$190,BU$1-2007+$C573,FALSE),0)</f>
        <v>0</v>
      </c>
      <c r="BV573">
        <f>IF($BG573=1,VLOOKUP($A573,'Full dataset'!$A$4:$IE$190,BV$1-2007+$C573,FALSE),0)</f>
        <v>0</v>
      </c>
      <c r="BW573">
        <f>IF($BG573=1,VLOOKUP($A573,'Full dataset'!$A$4:$IE$190,BW$1-2007+$C573,FALSE),0)</f>
        <v>0</v>
      </c>
      <c r="BX573">
        <f>IF($BG573=1,VLOOKUP($A573,'Full dataset'!$A$4:$IE$190,BX$1-2007+$C573,FALSE),0)</f>
        <v>0</v>
      </c>
    </row>
    <row r="574" spans="1:76" x14ac:dyDescent="0.25">
      <c r="A574">
        <v>14</v>
      </c>
      <c r="B574" t="s">
        <v>58</v>
      </c>
      <c r="C574">
        <v>2010</v>
      </c>
      <c r="D574" t="s">
        <v>591</v>
      </c>
      <c r="E574">
        <f t="shared" si="50"/>
        <v>1</v>
      </c>
      <c r="F574">
        <v>1</v>
      </c>
      <c r="G574">
        <v>35011</v>
      </c>
      <c r="H574">
        <v>16.276615527661551</v>
      </c>
      <c r="I574">
        <v>2304</v>
      </c>
      <c r="J574">
        <v>0</v>
      </c>
      <c r="N574">
        <v>0</v>
      </c>
      <c r="S574">
        <v>7812</v>
      </c>
      <c r="T574">
        <v>512110</v>
      </c>
      <c r="U574">
        <v>1</v>
      </c>
      <c r="V574">
        <v>2196</v>
      </c>
      <c r="W574">
        <v>1115553</v>
      </c>
      <c r="X574">
        <v>7293</v>
      </c>
      <c r="Y574">
        <v>1</v>
      </c>
      <c r="Z574">
        <v>0</v>
      </c>
      <c r="AA574" t="s">
        <v>735</v>
      </c>
      <c r="AB574">
        <v>125586</v>
      </c>
      <c r="AC574">
        <f>VLOOKUP(A574,'Full dataset'!$A$4:$IE$190,2033-C574,FALSE)</f>
        <v>9.5</v>
      </c>
      <c r="AD574">
        <f>VLOOKUP(A574,'Full dataset'!$A$4:$IE$190,2041-C574,FALSE)</f>
        <v>1994</v>
      </c>
      <c r="AE574">
        <f>VLOOKUP(A574,'Full dataset'!$A$4:$IE$190,2050-C574,FALSE)</f>
        <v>0</v>
      </c>
      <c r="AF574">
        <v>4.75</v>
      </c>
      <c r="AG574">
        <f>VLOOKUP($A574,'Full dataset'!$A$4:$IE$190,2007+AG$1-$C574,FALSE)</f>
        <v>170.63900000000001</v>
      </c>
      <c r="AH574">
        <f>VLOOKUP($A574,'Full dataset'!$A$4:$IE$190,2007+AH$1-$C574,FALSE)</f>
        <v>1755.867</v>
      </c>
      <c r="AI574">
        <f>VLOOKUP($A574,'Full dataset'!$A$4:$IE$190,2007+AI$1-$C574,FALSE)</f>
        <v>784.79100000000005</v>
      </c>
      <c r="AJ574">
        <f>VLOOKUP($A574,'Full dataset'!$A$4:$IE$190,2007+AJ$1-$C574,FALSE)</f>
        <v>180</v>
      </c>
      <c r="AK574">
        <f>VLOOKUP($A574,'Full dataset'!$A$4:$IE$190,2007+AK$1-$C574,FALSE)</f>
        <v>18</v>
      </c>
      <c r="AL574">
        <f>VLOOKUP($A574,'Full dataset'!$A$4:$IE$190,2007+AL$1-$C574,FALSE)</f>
        <v>29</v>
      </c>
      <c r="AM574">
        <f>VLOOKUP($A574,'Full dataset'!$A$4:$IE$190,2007+AM$1-$C574,FALSE)</f>
        <v>90</v>
      </c>
      <c r="AN574">
        <f>VLOOKUP($A574,'Full dataset'!$A$4:$IE$190,2007+AN$1-$C574,FALSE)</f>
        <v>31000</v>
      </c>
      <c r="AO574">
        <f>VLOOKUP($A574,'Full dataset'!$A$4:$IE$190,2007+AO$1-$C574,FALSE)</f>
        <v>5</v>
      </c>
      <c r="AP574" t="s">
        <v>726</v>
      </c>
      <c r="AQ574" t="s">
        <v>726</v>
      </c>
      <c r="AR574" t="s">
        <v>726</v>
      </c>
      <c r="AS574" t="s">
        <v>726</v>
      </c>
      <c r="AT574" t="s">
        <v>726</v>
      </c>
      <c r="AU574">
        <f>VLOOKUP(A574,'Full dataset'!$A$4:$II$190,$AU$1,FALSE)</f>
        <v>2009</v>
      </c>
      <c r="AV574">
        <v>0</v>
      </c>
      <c r="AW574">
        <f>VLOOKUP(A574,'Full dataset'!$A$5:$IM$190,247,FALSE)</f>
        <v>1</v>
      </c>
      <c r="AX574">
        <f>VLOOKUP(A574,'Full dataset'!$A$4:$II$190,242,FALSE)</f>
        <v>2008</v>
      </c>
      <c r="AY574">
        <f>VLOOKUP(A574,'Full dataset'!$A$5:$IM$190,246,FALSE)</f>
        <v>1</v>
      </c>
      <c r="AZ574">
        <v>9999</v>
      </c>
      <c r="BA574">
        <f>MAX(VLOOKUP($A574,'Full dataset'!$A$4:$IX$190,BA$1,FALSE),AW574)</f>
        <v>1</v>
      </c>
      <c r="BB574">
        <f>IF(VLOOKUP($A574,'Full dataset'!$A$4:$IX$190,BB$1,FALSE)&gt;0,VLOOKUP($A574,'Full dataset'!$A$4:$IX$190,BB$1,FALSE),AU574)</f>
        <v>2009</v>
      </c>
      <c r="BC574">
        <f>MAX(VLOOKUP($A574,'Full dataset'!$A$4:$IX$190,BC$1,FALSE),AY574)</f>
        <v>1</v>
      </c>
      <c r="BD574">
        <f>MAX(VLOOKUP($A574,'Full dataset'!$A$4:$IX$190,BD$1,FALSE),AX574)</f>
        <v>2008</v>
      </c>
      <c r="BE574">
        <f t="shared" si="51"/>
        <v>2008</v>
      </c>
      <c r="BF574">
        <f t="shared" si="52"/>
        <v>0</v>
      </c>
      <c r="BG574">
        <f t="shared" si="53"/>
        <v>0</v>
      </c>
      <c r="BH574">
        <f t="shared" si="48"/>
        <v>0</v>
      </c>
      <c r="BI574">
        <f t="shared" si="49"/>
        <v>0</v>
      </c>
      <c r="BO574">
        <f>IF(BF574=1,VLOOKUP($A574,'Full dataset'!$A$4:$IE$190,2007+BO$1-$C574,FALSE),0)</f>
        <v>0</v>
      </c>
      <c r="BP574">
        <f>IF(BF574=1,VLOOKUP($A574,'Full dataset'!$A$4:$IE$190,2007+BP$1-$C574,FALSE),0)</f>
        <v>0</v>
      </c>
      <c r="BQ574">
        <f>IF(BF574=1,VLOOKUP($A574,'Full dataset'!$A$4:$IE$190,2007+BQ$1-$C574,FALSE),0)</f>
        <v>0</v>
      </c>
      <c r="BR574">
        <f>IF($BG574=1,VLOOKUP($A574,'Full dataset'!$A$4:$IE$190,BR$1-2007+$C574,FALSE),0)</f>
        <v>0</v>
      </c>
      <c r="BS574">
        <f>IF($BG574=1,VLOOKUP($A574,'Full dataset'!$A$4:$IE$190,BS$1-2007+$C574,FALSE),0)</f>
        <v>0</v>
      </c>
      <c r="BT574">
        <f>IF($BG574=1,VLOOKUP($A574,'Full dataset'!$A$4:$IE$190,BT$1-2007+$C574,FALSE),0)</f>
        <v>0</v>
      </c>
      <c r="BU574">
        <f>IF($BG574=1,VLOOKUP($A574,'Full dataset'!$A$4:$IE$190,BU$1-2007+$C574,FALSE),0)</f>
        <v>0</v>
      </c>
      <c r="BV574">
        <f>IF($BG574=1,VLOOKUP($A574,'Full dataset'!$A$4:$IE$190,BV$1-2007+$C574,FALSE),0)</f>
        <v>0</v>
      </c>
      <c r="BW574">
        <f>IF($BG574=1,VLOOKUP($A574,'Full dataset'!$A$4:$IE$190,BW$1-2007+$C574,FALSE),0)</f>
        <v>0</v>
      </c>
      <c r="BX574">
        <f>IF($BG574=1,VLOOKUP($A574,'Full dataset'!$A$4:$IE$190,BX$1-2007+$C574,FALSE),0)</f>
        <v>0</v>
      </c>
    </row>
    <row r="575" spans="1:76" x14ac:dyDescent="0.25">
      <c r="A575">
        <v>15</v>
      </c>
      <c r="B575" t="s">
        <v>59</v>
      </c>
      <c r="C575">
        <v>2010</v>
      </c>
      <c r="D575" t="s">
        <v>591</v>
      </c>
      <c r="E575">
        <f t="shared" si="50"/>
        <v>1</v>
      </c>
      <c r="F575">
        <v>0</v>
      </c>
      <c r="J575">
        <v>0</v>
      </c>
      <c r="N575">
        <v>0</v>
      </c>
      <c r="S575">
        <v>2911</v>
      </c>
      <c r="T575">
        <v>324110</v>
      </c>
      <c r="U575">
        <v>1</v>
      </c>
      <c r="V575">
        <v>48</v>
      </c>
      <c r="W575">
        <v>1079</v>
      </c>
      <c r="X575">
        <v>233</v>
      </c>
      <c r="Y575">
        <v>1</v>
      </c>
      <c r="Z575">
        <v>0</v>
      </c>
      <c r="AA575" t="s">
        <v>736</v>
      </c>
      <c r="AB575">
        <v>13660</v>
      </c>
      <c r="AC575">
        <f>VLOOKUP(A575,'Full dataset'!$A$4:$IE$190,2033-C575,FALSE)</f>
        <v>8</v>
      </c>
      <c r="AD575">
        <f>VLOOKUP(A575,'Full dataset'!$A$4:$IE$190,2041-C575,FALSE)</f>
        <v>1419</v>
      </c>
      <c r="AE575">
        <f>VLOOKUP(A575,'Full dataset'!$A$4:$IE$190,2050-C575,FALSE)</f>
        <v>0</v>
      </c>
      <c r="AF575">
        <v>4</v>
      </c>
      <c r="AG575">
        <f>VLOOKUP($A575,'Full dataset'!$A$4:$IE$190,2007+AG$1-$C575,FALSE)</f>
        <v>238.97</v>
      </c>
      <c r="AH575">
        <f>VLOOKUP($A575,'Full dataset'!$A$4:$IE$190,2007+AH$1-$C575,FALSE)</f>
        <v>5386.393</v>
      </c>
      <c r="AI575">
        <f>VLOOKUP($A575,'Full dataset'!$A$4:$IE$190,2007+AI$1-$C575,FALSE)</f>
        <v>4403.0609999999997</v>
      </c>
      <c r="AJ575">
        <f>VLOOKUP($A575,'Full dataset'!$A$4:$IE$190,2007+AJ$1-$C575,FALSE)</f>
        <v>50</v>
      </c>
      <c r="AK575">
        <f>VLOOKUP($A575,'Full dataset'!$A$4:$IE$190,2007+AK$1-$C575,FALSE)</f>
        <v>23</v>
      </c>
      <c r="AL575">
        <f>VLOOKUP($A575,'Full dataset'!$A$4:$IE$190,2007+AL$1-$C575,FALSE)</f>
        <v>21</v>
      </c>
      <c r="AM575">
        <f>VLOOKUP($A575,'Full dataset'!$A$4:$IE$190,2007+AM$1-$C575,FALSE)</f>
        <v>60</v>
      </c>
      <c r="AN575">
        <f>VLOOKUP($A575,'Full dataset'!$A$4:$IE$190,2007+AN$1-$C575,FALSE)</f>
        <v>14037</v>
      </c>
      <c r="AO575">
        <f>VLOOKUP($A575,'Full dataset'!$A$4:$IE$190,2007+AO$1-$C575,FALSE)</f>
        <v>2</v>
      </c>
      <c r="AP575" t="s">
        <v>726</v>
      </c>
      <c r="AQ575" t="s">
        <v>726</v>
      </c>
      <c r="AR575" t="s">
        <v>726</v>
      </c>
      <c r="AS575" t="s">
        <v>726</v>
      </c>
      <c r="AT575" t="s">
        <v>726</v>
      </c>
      <c r="AU575">
        <f>VLOOKUP(A575,'Full dataset'!$A$4:$II$190,$AU$1,FALSE)</f>
        <v>2009</v>
      </c>
      <c r="AV575">
        <v>0</v>
      </c>
      <c r="AW575">
        <f>VLOOKUP(A575,'Full dataset'!$A$5:$IM$190,247,FALSE)</f>
        <v>1</v>
      </c>
      <c r="AX575">
        <f>VLOOKUP(A575,'Full dataset'!$A$4:$II$190,242,FALSE)</f>
        <v>9999</v>
      </c>
      <c r="AY575">
        <f>VLOOKUP(A575,'Full dataset'!$A$5:$IM$190,246,FALSE)</f>
        <v>1</v>
      </c>
      <c r="AZ575">
        <v>9999</v>
      </c>
      <c r="BA575">
        <f>MAX(VLOOKUP($A575,'Full dataset'!$A$4:$IX$190,BA$1,FALSE),AW575)</f>
        <v>1</v>
      </c>
      <c r="BB575">
        <f>IF(VLOOKUP($A575,'Full dataset'!$A$4:$IX$190,BB$1,FALSE)&gt;0,VLOOKUP($A575,'Full dataset'!$A$4:$IX$190,BB$1,FALSE),AU575)</f>
        <v>2009</v>
      </c>
      <c r="BC575">
        <f>MAX(VLOOKUP($A575,'Full dataset'!$A$4:$IX$190,BC$1,FALSE),AY575)</f>
        <v>1</v>
      </c>
      <c r="BD575">
        <f>MAX(VLOOKUP($A575,'Full dataset'!$A$4:$IX$190,BD$1,FALSE),AX575)</f>
        <v>9999</v>
      </c>
      <c r="BE575">
        <f t="shared" si="51"/>
        <v>2009</v>
      </c>
      <c r="BF575">
        <f t="shared" si="52"/>
        <v>0</v>
      </c>
      <c r="BG575">
        <f t="shared" si="53"/>
        <v>0</v>
      </c>
      <c r="BH575">
        <f t="shared" si="48"/>
        <v>0</v>
      </c>
      <c r="BI575">
        <f t="shared" si="49"/>
        <v>0</v>
      </c>
      <c r="BO575">
        <f>IF(BF575=1,VLOOKUP($A575,'Full dataset'!$A$4:$IE$190,2007+BO$1-$C575,FALSE),0)</f>
        <v>0</v>
      </c>
      <c r="BP575">
        <f>IF(BF575=1,VLOOKUP($A575,'Full dataset'!$A$4:$IE$190,2007+BP$1-$C575,FALSE),0)</f>
        <v>0</v>
      </c>
      <c r="BQ575">
        <f>IF(BF575=1,VLOOKUP($A575,'Full dataset'!$A$4:$IE$190,2007+BQ$1-$C575,FALSE),0)</f>
        <v>0</v>
      </c>
      <c r="BR575">
        <f>IF($BG575=1,VLOOKUP($A575,'Full dataset'!$A$4:$IE$190,BR$1-2007+$C575,FALSE),0)</f>
        <v>0</v>
      </c>
      <c r="BS575">
        <f>IF($BG575=1,VLOOKUP($A575,'Full dataset'!$A$4:$IE$190,BS$1-2007+$C575,FALSE),0)</f>
        <v>0</v>
      </c>
      <c r="BT575">
        <f>IF($BG575=1,VLOOKUP($A575,'Full dataset'!$A$4:$IE$190,BT$1-2007+$C575,FALSE),0)</f>
        <v>0</v>
      </c>
      <c r="BU575">
        <f>IF($BG575=1,VLOOKUP($A575,'Full dataset'!$A$4:$IE$190,BU$1-2007+$C575,FALSE),0)</f>
        <v>0</v>
      </c>
      <c r="BV575">
        <f>IF($BG575=1,VLOOKUP($A575,'Full dataset'!$A$4:$IE$190,BV$1-2007+$C575,FALSE),0)</f>
        <v>0</v>
      </c>
      <c r="BW575">
        <f>IF($BG575=1,VLOOKUP($A575,'Full dataset'!$A$4:$IE$190,BW$1-2007+$C575,FALSE),0)</f>
        <v>0</v>
      </c>
      <c r="BX575">
        <f>IF($BG575=1,VLOOKUP($A575,'Full dataset'!$A$4:$IE$190,BX$1-2007+$C575,FALSE),0)</f>
        <v>0</v>
      </c>
    </row>
    <row r="576" spans="1:76" x14ac:dyDescent="0.25">
      <c r="A576">
        <v>16</v>
      </c>
      <c r="B576" t="s">
        <v>60</v>
      </c>
      <c r="C576">
        <v>2010</v>
      </c>
      <c r="D576" t="s">
        <v>593</v>
      </c>
      <c r="E576">
        <f t="shared" si="50"/>
        <v>1</v>
      </c>
      <c r="F576">
        <v>1</v>
      </c>
      <c r="G576">
        <v>4359</v>
      </c>
      <c r="H576">
        <v>0.62307032590051459</v>
      </c>
      <c r="I576">
        <v>842</v>
      </c>
      <c r="J576">
        <v>1</v>
      </c>
      <c r="K576">
        <v>122</v>
      </c>
      <c r="L576">
        <v>1.7438536306460833E-2</v>
      </c>
      <c r="M576">
        <v>229</v>
      </c>
      <c r="N576">
        <v>2</v>
      </c>
      <c r="O576">
        <v>405</v>
      </c>
      <c r="P576">
        <v>5.789022298456261E-2</v>
      </c>
      <c r="Q576">
        <v>5</v>
      </c>
      <c r="R576">
        <v>40544</v>
      </c>
      <c r="U576">
        <v>1</v>
      </c>
      <c r="V576">
        <v>19</v>
      </c>
      <c r="W576">
        <v>600</v>
      </c>
      <c r="X576">
        <v>555</v>
      </c>
      <c r="Y576">
        <v>1</v>
      </c>
      <c r="Z576">
        <v>0</v>
      </c>
      <c r="AA576" t="s">
        <v>737</v>
      </c>
      <c r="AB576">
        <v>31084</v>
      </c>
      <c r="AC576">
        <f>VLOOKUP(A576,'Full dataset'!$A$4:$IE$190,2033-C576,FALSE)</f>
        <v>0</v>
      </c>
      <c r="AD576">
        <f>VLOOKUP(A576,'Full dataset'!$A$4:$IE$190,2041-C576,FALSE)</f>
        <v>6735</v>
      </c>
      <c r="AE576">
        <f>VLOOKUP(A576,'Full dataset'!$A$4:$IE$190,2050-C576,FALSE)</f>
        <v>0</v>
      </c>
      <c r="AF576">
        <v>0</v>
      </c>
      <c r="AG576" t="str">
        <f>VLOOKUP($A576,'Full dataset'!$A$4:$IE$190,2007+AG$1-$C576,FALSE)</f>
        <v>.</v>
      </c>
      <c r="AH576" t="str">
        <f>VLOOKUP($A576,'Full dataset'!$A$4:$IE$190,2007+AH$1-$C576,FALSE)</f>
        <v>.</v>
      </c>
      <c r="AI576">
        <f>VLOOKUP($A576,'Full dataset'!$A$4:$IE$190,2007+AI$1-$C576,FALSE)</f>
        <v>780</v>
      </c>
      <c r="AJ576">
        <f>VLOOKUP($A576,'Full dataset'!$A$4:$IE$190,2007+AJ$1-$C576,FALSE)</f>
        <v>317</v>
      </c>
      <c r="AK576">
        <f>VLOOKUP($A576,'Full dataset'!$A$4:$IE$190,2007+AK$1-$C576,FALSE)</f>
        <v>4</v>
      </c>
      <c r="AL576" t="str">
        <f>VLOOKUP($A576,'Full dataset'!$A$4:$IE$190,2007+AL$1-$C576,FALSE)</f>
        <v>.</v>
      </c>
      <c r="AM576">
        <f>VLOOKUP($A576,'Full dataset'!$A$4:$IE$190,2007+AM$1-$C576,FALSE)</f>
        <v>126</v>
      </c>
      <c r="AN576">
        <f>VLOOKUP($A576,'Full dataset'!$A$4:$IE$190,2007+AN$1-$C576,FALSE)</f>
        <v>109959</v>
      </c>
      <c r="AO576">
        <f>VLOOKUP($A576,'Full dataset'!$A$4:$IE$190,2007+AO$1-$C576,FALSE)</f>
        <v>27</v>
      </c>
      <c r="AP576" t="s">
        <v>726</v>
      </c>
      <c r="AQ576" t="s">
        <v>726</v>
      </c>
      <c r="AR576" t="s">
        <v>726</v>
      </c>
      <c r="AS576" t="s">
        <v>726</v>
      </c>
      <c r="AT576" t="s">
        <v>726</v>
      </c>
      <c r="AU576">
        <f>VLOOKUP(A576,'Full dataset'!$A$4:$II$190,$AU$1,FALSE)</f>
        <v>2011</v>
      </c>
      <c r="AV576">
        <v>1</v>
      </c>
      <c r="AW576">
        <f>VLOOKUP(A576,'Full dataset'!$A$5:$IM$190,247,FALSE)</f>
        <v>2</v>
      </c>
      <c r="AX576">
        <f>VLOOKUP(A576,'Full dataset'!$A$4:$II$190,242,FALSE)</f>
        <v>2008</v>
      </c>
      <c r="AY576">
        <f>VLOOKUP(A576,'Full dataset'!$A$5:$IM$190,246,FALSE)</f>
        <v>1</v>
      </c>
      <c r="AZ576">
        <v>9999</v>
      </c>
      <c r="BA576">
        <f>MAX(VLOOKUP($A576,'Full dataset'!$A$4:$IX$190,BA$1,FALSE),AW576)</f>
        <v>2</v>
      </c>
      <c r="BB576">
        <f>IF(VLOOKUP($A576,'Full dataset'!$A$4:$IX$190,BB$1,FALSE)&gt;0,VLOOKUP($A576,'Full dataset'!$A$4:$IX$190,BB$1,FALSE),AU576)</f>
        <v>2011</v>
      </c>
      <c r="BC576">
        <f>MAX(VLOOKUP($A576,'Full dataset'!$A$4:$IX$190,BC$1,FALSE),AY576)</f>
        <v>1</v>
      </c>
      <c r="BD576">
        <f>MAX(VLOOKUP($A576,'Full dataset'!$A$4:$IX$190,BD$1,FALSE),AX576)</f>
        <v>2008</v>
      </c>
      <c r="BE576">
        <f t="shared" si="51"/>
        <v>2008</v>
      </c>
      <c r="BF576">
        <f t="shared" si="52"/>
        <v>0</v>
      </c>
      <c r="BG576">
        <f t="shared" si="53"/>
        <v>0</v>
      </c>
      <c r="BH576">
        <f t="shared" si="48"/>
        <v>0</v>
      </c>
      <c r="BI576">
        <f t="shared" si="49"/>
        <v>0</v>
      </c>
      <c r="BO576">
        <f>IF(BF576=1,VLOOKUP($A576,'Full dataset'!$A$4:$IE$190,2007+BO$1-$C576,FALSE),0)</f>
        <v>0</v>
      </c>
      <c r="BP576">
        <f>IF(BF576=1,VLOOKUP($A576,'Full dataset'!$A$4:$IE$190,2007+BP$1-$C576,FALSE),0)</f>
        <v>0</v>
      </c>
      <c r="BQ576">
        <f>IF(BF576=1,VLOOKUP($A576,'Full dataset'!$A$4:$IE$190,2007+BQ$1-$C576,FALSE),0)</f>
        <v>0</v>
      </c>
      <c r="BR576">
        <f>IF($BG576=1,VLOOKUP($A576,'Full dataset'!$A$4:$IE$190,BR$1-2007+$C576,FALSE),0)</f>
        <v>0</v>
      </c>
      <c r="BS576">
        <f>IF($BG576=1,VLOOKUP($A576,'Full dataset'!$A$4:$IE$190,BS$1-2007+$C576,FALSE),0)</f>
        <v>0</v>
      </c>
      <c r="BT576">
        <f>IF($BG576=1,VLOOKUP($A576,'Full dataset'!$A$4:$IE$190,BT$1-2007+$C576,FALSE),0)</f>
        <v>0</v>
      </c>
      <c r="BU576">
        <f>IF($BG576=1,VLOOKUP($A576,'Full dataset'!$A$4:$IE$190,BU$1-2007+$C576,FALSE),0)</f>
        <v>0</v>
      </c>
      <c r="BV576">
        <f>IF($BG576=1,VLOOKUP($A576,'Full dataset'!$A$4:$IE$190,BV$1-2007+$C576,FALSE),0)</f>
        <v>0</v>
      </c>
      <c r="BW576">
        <f>IF($BG576=1,VLOOKUP($A576,'Full dataset'!$A$4:$IE$190,BW$1-2007+$C576,FALSE),0)</f>
        <v>0</v>
      </c>
      <c r="BX576">
        <f>IF($BG576=1,VLOOKUP($A576,'Full dataset'!$A$4:$IE$190,BX$1-2007+$C576,FALSE),0)</f>
        <v>0</v>
      </c>
    </row>
    <row r="577" spans="1:76" x14ac:dyDescent="0.25">
      <c r="A577">
        <v>17</v>
      </c>
      <c r="B577" t="s">
        <v>61</v>
      </c>
      <c r="C577">
        <v>2010</v>
      </c>
      <c r="D577" t="s">
        <v>582</v>
      </c>
      <c r="E577">
        <f t="shared" si="50"/>
        <v>0</v>
      </c>
      <c r="F577">
        <v>1</v>
      </c>
      <c r="G577">
        <v>2710</v>
      </c>
      <c r="H577">
        <v>0.73541383989145181</v>
      </c>
      <c r="I577">
        <v>1138</v>
      </c>
      <c r="J577">
        <v>0</v>
      </c>
      <c r="N577">
        <v>0</v>
      </c>
      <c r="U577">
        <v>1</v>
      </c>
      <c r="V577">
        <v>0</v>
      </c>
      <c r="W577">
        <v>188</v>
      </c>
      <c r="X577">
        <v>794</v>
      </c>
      <c r="Y577">
        <v>1</v>
      </c>
      <c r="Z577">
        <v>1</v>
      </c>
      <c r="AA577" t="s">
        <v>738</v>
      </c>
      <c r="AB577">
        <v>14610</v>
      </c>
      <c r="AC577">
        <f>VLOOKUP(A577,'Full dataset'!$A$4:$IE$190,2033-C577,FALSE)</f>
        <v>7.3</v>
      </c>
      <c r="AD577">
        <f>VLOOKUP(A577,'Full dataset'!$A$4:$IE$190,2041-C577,FALSE)</f>
        <v>3688</v>
      </c>
      <c r="AE577">
        <f>VLOOKUP(A577,'Full dataset'!$A$4:$IE$190,2050-C577,FALSE)</f>
        <v>0</v>
      </c>
      <c r="AF577">
        <v>3.65</v>
      </c>
      <c r="AG577" t="str">
        <f>VLOOKUP($A577,'Full dataset'!$A$4:$IE$190,2007+AG$1-$C577,FALSE)</f>
        <v>.</v>
      </c>
      <c r="AH577" t="str">
        <f>VLOOKUP($A577,'Full dataset'!$A$4:$IE$190,2007+AH$1-$C577,FALSE)</f>
        <v>.</v>
      </c>
      <c r="AI577">
        <f>VLOOKUP($A577,'Full dataset'!$A$4:$IE$190,2007+AI$1-$C577,FALSE)</f>
        <v>9300</v>
      </c>
      <c r="AJ577">
        <f>VLOOKUP($A577,'Full dataset'!$A$4:$IE$190,2007+AJ$1-$C577,FALSE)</f>
        <v>-72</v>
      </c>
      <c r="AK577">
        <f>VLOOKUP($A577,'Full dataset'!$A$4:$IE$190,2007+AK$1-$C577,FALSE)</f>
        <v>-1</v>
      </c>
      <c r="AL577">
        <f>VLOOKUP($A577,'Full dataset'!$A$4:$IE$190,2007+AL$1-$C577,FALSE)</f>
        <v>41</v>
      </c>
      <c r="AM577">
        <f>VLOOKUP($A577,'Full dataset'!$A$4:$IE$190,2007+AM$1-$C577,FALSE)</f>
        <v>50</v>
      </c>
      <c r="AN577">
        <f>VLOOKUP($A577,'Full dataset'!$A$4:$IE$190,2007+AN$1-$C577,FALSE)</f>
        <v>10384</v>
      </c>
      <c r="AO577">
        <f>VLOOKUP($A577,'Full dataset'!$A$4:$IE$190,2007+AO$1-$C577,FALSE)</f>
        <v>5</v>
      </c>
      <c r="AP577" t="s">
        <v>726</v>
      </c>
      <c r="AQ577" t="s">
        <v>726</v>
      </c>
      <c r="AR577" t="s">
        <v>726</v>
      </c>
      <c r="AS577" t="s">
        <v>726</v>
      </c>
      <c r="AT577" t="s">
        <v>726</v>
      </c>
      <c r="AU577">
        <f>VLOOKUP(A577,'Full dataset'!$A$4:$II$190,$AU$1,FALSE)</f>
        <v>2013</v>
      </c>
      <c r="AV577">
        <v>0</v>
      </c>
      <c r="AW577">
        <f>VLOOKUP(A577,'Full dataset'!$A$5:$IM$190,247,FALSE)</f>
        <v>2</v>
      </c>
      <c r="AX577">
        <f>VLOOKUP(A577,'Full dataset'!$A$4:$II$190,242,FALSE)</f>
        <v>2015</v>
      </c>
      <c r="AY577">
        <f>VLOOKUP(A577,'Full dataset'!$A$5:$IM$190,246,FALSE)</f>
        <v>1</v>
      </c>
      <c r="AZ577">
        <v>9999</v>
      </c>
      <c r="BA577">
        <f>MAX(VLOOKUP($A577,'Full dataset'!$A$4:$IX$190,BA$1,FALSE),AW577)</f>
        <v>2</v>
      </c>
      <c r="BB577">
        <f>IF(VLOOKUP($A577,'Full dataset'!$A$4:$IX$190,BB$1,FALSE)&gt;0,VLOOKUP($A577,'Full dataset'!$A$4:$IX$190,BB$1,FALSE),AU577)</f>
        <v>2013</v>
      </c>
      <c r="BC577">
        <f>MAX(VLOOKUP($A577,'Full dataset'!$A$4:$IX$190,BC$1,FALSE),AY577)</f>
        <v>1</v>
      </c>
      <c r="BD577">
        <f>MAX(VLOOKUP($A577,'Full dataset'!$A$4:$IX$190,BD$1,FALSE),AX577)</f>
        <v>2015</v>
      </c>
      <c r="BE577">
        <f t="shared" si="51"/>
        <v>2013</v>
      </c>
      <c r="BF577">
        <f t="shared" si="52"/>
        <v>0</v>
      </c>
      <c r="BG577">
        <f t="shared" si="53"/>
        <v>0</v>
      </c>
      <c r="BH577">
        <f t="shared" si="48"/>
        <v>0</v>
      </c>
      <c r="BI577">
        <f t="shared" si="49"/>
        <v>0</v>
      </c>
      <c r="BO577">
        <f>IF(BF577=1,VLOOKUP($A577,'Full dataset'!$A$4:$IE$190,2007+BO$1-$C577,FALSE),0)</f>
        <v>0</v>
      </c>
      <c r="BP577">
        <f>IF(BF577=1,VLOOKUP($A577,'Full dataset'!$A$4:$IE$190,2007+BP$1-$C577,FALSE),0)</f>
        <v>0</v>
      </c>
      <c r="BQ577">
        <f>IF(BF577=1,VLOOKUP($A577,'Full dataset'!$A$4:$IE$190,2007+BQ$1-$C577,FALSE),0)</f>
        <v>0</v>
      </c>
      <c r="BR577">
        <f>IF($BG577=1,VLOOKUP($A577,'Full dataset'!$A$4:$IE$190,BR$1-2007+$C577,FALSE),0)</f>
        <v>0</v>
      </c>
      <c r="BS577">
        <f>IF($BG577=1,VLOOKUP($A577,'Full dataset'!$A$4:$IE$190,BS$1-2007+$C577,FALSE),0)</f>
        <v>0</v>
      </c>
      <c r="BT577">
        <f>IF($BG577=1,VLOOKUP($A577,'Full dataset'!$A$4:$IE$190,BT$1-2007+$C577,FALSE),0)</f>
        <v>0</v>
      </c>
      <c r="BU577">
        <f>IF($BG577=1,VLOOKUP($A577,'Full dataset'!$A$4:$IE$190,BU$1-2007+$C577,FALSE),0)</f>
        <v>0</v>
      </c>
      <c r="BV577">
        <f>IF($BG577=1,VLOOKUP($A577,'Full dataset'!$A$4:$IE$190,BV$1-2007+$C577,FALSE),0)</f>
        <v>0</v>
      </c>
      <c r="BW577">
        <f>IF($BG577=1,VLOOKUP($A577,'Full dataset'!$A$4:$IE$190,BW$1-2007+$C577,FALSE),0)</f>
        <v>0</v>
      </c>
      <c r="BX577">
        <f>IF($BG577=1,VLOOKUP($A577,'Full dataset'!$A$4:$IE$190,BX$1-2007+$C577,FALSE),0)</f>
        <v>0</v>
      </c>
    </row>
    <row r="578" spans="1:76" x14ac:dyDescent="0.25">
      <c r="A578">
        <v>18</v>
      </c>
      <c r="B578" t="s">
        <v>62</v>
      </c>
      <c r="C578">
        <v>2010</v>
      </c>
      <c r="D578" t="s">
        <v>591</v>
      </c>
      <c r="E578">
        <f t="shared" si="50"/>
        <v>1</v>
      </c>
      <c r="F578">
        <v>1</v>
      </c>
      <c r="G578">
        <v>11422</v>
      </c>
      <c r="H578">
        <v>1.087602361454961</v>
      </c>
      <c r="I578">
        <v>2917</v>
      </c>
      <c r="J578">
        <v>1</v>
      </c>
      <c r="K578">
        <v>3545</v>
      </c>
      <c r="L578">
        <v>0.33755475147590935</v>
      </c>
      <c r="M578">
        <v>4668</v>
      </c>
      <c r="N578">
        <v>1</v>
      </c>
      <c r="O578">
        <v>17368</v>
      </c>
      <c r="P578">
        <v>1.6537802323366977</v>
      </c>
      <c r="Q578">
        <v>952</v>
      </c>
      <c r="R578">
        <v>40118</v>
      </c>
      <c r="S578">
        <v>1311</v>
      </c>
      <c r="T578">
        <v>211111</v>
      </c>
      <c r="U578">
        <v>1</v>
      </c>
      <c r="V578">
        <v>512</v>
      </c>
      <c r="W578">
        <v>61003</v>
      </c>
      <c r="X578">
        <v>8393</v>
      </c>
      <c r="Y578">
        <v>1</v>
      </c>
      <c r="Z578">
        <v>0</v>
      </c>
      <c r="AA578" t="s">
        <v>739</v>
      </c>
      <c r="AB578">
        <v>84410</v>
      </c>
      <c r="AC578">
        <f>VLOOKUP(A578,'Full dataset'!$A$4:$IE$190,2033-C578,FALSE)</f>
        <v>6.7</v>
      </c>
      <c r="AD578">
        <f>VLOOKUP(A578,'Full dataset'!$A$4:$IE$190,2041-C578,FALSE)</f>
        <v>8529</v>
      </c>
      <c r="AE578">
        <f>VLOOKUP(A578,'Full dataset'!$A$4:$IE$190,2050-C578,FALSE)</f>
        <v>0</v>
      </c>
      <c r="AF578">
        <v>3.35</v>
      </c>
      <c r="AG578">
        <f>VLOOKUP($A578,'Full dataset'!$A$4:$IE$190,2007+AG$1-$C578,FALSE)</f>
        <v>1774</v>
      </c>
      <c r="AH578">
        <f>VLOOKUP($A578,'Full dataset'!$A$4:$IE$190,2007+AH$1-$C578,FALSE)</f>
        <v>37179</v>
      </c>
      <c r="AI578">
        <f>VLOOKUP($A578,'Full dataset'!$A$4:$IE$190,2007+AI$1-$C578,FALSE)</f>
        <v>9366</v>
      </c>
      <c r="AJ578">
        <f>VLOOKUP($A578,'Full dataset'!$A$4:$IE$190,2007+AJ$1-$C578,FALSE)</f>
        <v>809</v>
      </c>
      <c r="AK578">
        <f>VLOOKUP($A578,'Full dataset'!$A$4:$IE$190,2007+AK$1-$C578,FALSE)</f>
        <v>23</v>
      </c>
      <c r="AL578">
        <f>VLOOKUP($A578,'Full dataset'!$A$4:$IE$190,2007+AL$1-$C578,FALSE)</f>
        <v>23</v>
      </c>
      <c r="AM578">
        <f>VLOOKUP($A578,'Full dataset'!$A$4:$IE$190,2007+AM$1-$C578,FALSE)</f>
        <v>900</v>
      </c>
      <c r="AN578">
        <f>VLOOKUP($A578,'Full dataset'!$A$4:$IE$190,2007+AN$1-$C578,FALSE)</f>
        <v>132000</v>
      </c>
      <c r="AO578">
        <f>VLOOKUP($A578,'Full dataset'!$A$4:$IE$190,2007+AO$1-$C578,FALSE)</f>
        <v>12</v>
      </c>
      <c r="AP578" t="s">
        <v>726</v>
      </c>
      <c r="AQ578" t="s">
        <v>726</v>
      </c>
      <c r="AR578" t="s">
        <v>726</v>
      </c>
      <c r="AS578" t="s">
        <v>726</v>
      </c>
      <c r="AT578" t="s">
        <v>726</v>
      </c>
      <c r="AU578">
        <f>VLOOKUP(A578,'Full dataset'!$A$4:$II$190,$AU$1,FALSE)</f>
        <v>2009</v>
      </c>
      <c r="AV578">
        <v>1</v>
      </c>
      <c r="AW578">
        <f>VLOOKUP(A578,'Full dataset'!$A$5:$IM$190,247,FALSE)</f>
        <v>1</v>
      </c>
      <c r="AX578">
        <f>VLOOKUP(A578,'Full dataset'!$A$4:$II$190,242,FALSE)</f>
        <v>2009</v>
      </c>
      <c r="AY578">
        <f>VLOOKUP(A578,'Full dataset'!$A$5:$IM$190,246,FALSE)</f>
        <v>1</v>
      </c>
      <c r="AZ578">
        <v>9999</v>
      </c>
      <c r="BA578">
        <f>MAX(VLOOKUP($A578,'Full dataset'!$A$4:$IX$190,BA$1,FALSE),AW578)</f>
        <v>2</v>
      </c>
      <c r="BB578">
        <f>IF(VLOOKUP($A578,'Full dataset'!$A$4:$IX$190,BB$1,FALSE)&gt;0,VLOOKUP($A578,'Full dataset'!$A$4:$IX$190,BB$1,FALSE),AU578)</f>
        <v>2010</v>
      </c>
      <c r="BC578">
        <f>MAX(VLOOKUP($A578,'Full dataset'!$A$4:$IX$190,BC$1,FALSE),AY578)</f>
        <v>1</v>
      </c>
      <c r="BD578">
        <f>MAX(VLOOKUP($A578,'Full dataset'!$A$4:$IX$190,BD$1,FALSE),AX578)</f>
        <v>2009</v>
      </c>
      <c r="BE578">
        <f t="shared" si="51"/>
        <v>2009</v>
      </c>
      <c r="BF578">
        <f t="shared" si="52"/>
        <v>1</v>
      </c>
      <c r="BG578">
        <f t="shared" si="53"/>
        <v>0</v>
      </c>
      <c r="BH578">
        <f t="shared" si="48"/>
        <v>0</v>
      </c>
      <c r="BI578">
        <f t="shared" si="49"/>
        <v>1</v>
      </c>
      <c r="BO578">
        <f>IF(BF578=1,VLOOKUP($A578,'Full dataset'!$A$4:$IE$190,2007+BO$1-$C578,FALSE),0)</f>
        <v>0</v>
      </c>
      <c r="BP578">
        <f>IF(BF578=1,VLOOKUP($A578,'Full dataset'!$A$4:$IE$190,2007+BP$1-$C578,FALSE),0)</f>
        <v>0</v>
      </c>
      <c r="BQ578">
        <f>IF(BF578=1,VLOOKUP($A578,'Full dataset'!$A$4:$IE$190,2007+BQ$1-$C578,FALSE),0)</f>
        <v>0</v>
      </c>
      <c r="BR578">
        <f>IF($BG578=1,VLOOKUP($A578,'Full dataset'!$A$4:$IE$190,BR$1-2007+$C578,FALSE),0)</f>
        <v>0</v>
      </c>
      <c r="BS578">
        <f>IF($BG578=1,VLOOKUP($A578,'Full dataset'!$A$4:$IE$190,BS$1-2007+$C578,FALSE),0)</f>
        <v>0</v>
      </c>
      <c r="BT578">
        <f>IF($BG578=1,VLOOKUP($A578,'Full dataset'!$A$4:$IE$190,BT$1-2007+$C578,FALSE),0)</f>
        <v>0</v>
      </c>
      <c r="BU578">
        <f>IF($BG578=1,VLOOKUP($A578,'Full dataset'!$A$4:$IE$190,BU$1-2007+$C578,FALSE),0)</f>
        <v>0</v>
      </c>
      <c r="BV578">
        <f>IF($BG578=1,VLOOKUP($A578,'Full dataset'!$A$4:$IE$190,BV$1-2007+$C578,FALSE),0)</f>
        <v>0</v>
      </c>
      <c r="BW578">
        <f>IF($BG578=1,VLOOKUP($A578,'Full dataset'!$A$4:$IE$190,BW$1-2007+$C578,FALSE),0)</f>
        <v>0</v>
      </c>
      <c r="BX578">
        <f>IF($BG578=1,VLOOKUP($A578,'Full dataset'!$A$4:$IE$190,BX$1-2007+$C578,FALSE),0)</f>
        <v>0</v>
      </c>
    </row>
    <row r="579" spans="1:76" x14ac:dyDescent="0.25">
      <c r="A579">
        <v>19</v>
      </c>
      <c r="B579" t="s">
        <v>63</v>
      </c>
      <c r="C579">
        <v>2010</v>
      </c>
      <c r="D579" t="s">
        <v>591</v>
      </c>
      <c r="E579">
        <f t="shared" si="50"/>
        <v>1</v>
      </c>
      <c r="F579">
        <v>1</v>
      </c>
      <c r="G579">
        <v>22607</v>
      </c>
      <c r="H579">
        <v>3.1831878344128413</v>
      </c>
      <c r="I579">
        <v>8001</v>
      </c>
      <c r="J579">
        <v>1</v>
      </c>
      <c r="K579">
        <v>2574</v>
      </c>
      <c r="L579">
        <v>0.36243311743170936</v>
      </c>
      <c r="M579">
        <v>4527</v>
      </c>
      <c r="N579">
        <v>2</v>
      </c>
      <c r="O579">
        <v>2285</v>
      </c>
      <c r="P579">
        <v>0.32174035482962543</v>
      </c>
      <c r="Q579">
        <v>23</v>
      </c>
      <c r="R579">
        <v>39630</v>
      </c>
      <c r="S579">
        <v>7372</v>
      </c>
      <c r="T579">
        <v>511210</v>
      </c>
      <c r="U579">
        <v>0</v>
      </c>
      <c r="V579" t="s">
        <v>726</v>
      </c>
      <c r="W579" t="s">
        <v>726</v>
      </c>
      <c r="X579" t="s">
        <v>726</v>
      </c>
      <c r="Y579">
        <v>1</v>
      </c>
      <c r="Z579">
        <v>1</v>
      </c>
      <c r="AA579" t="s">
        <v>740</v>
      </c>
      <c r="AB579">
        <v>112246</v>
      </c>
      <c r="AC579">
        <f>VLOOKUP(A579,'Full dataset'!$A$4:$IE$190,2033-C579,FALSE)</f>
        <v>0.7</v>
      </c>
      <c r="AD579">
        <f>VLOOKUP(A579,'Full dataset'!$A$4:$IE$190,2041-C579,FALSE)</f>
        <v>6475</v>
      </c>
      <c r="AE579">
        <f>VLOOKUP(A579,'Full dataset'!$A$4:$IE$190,2050-C579,FALSE)</f>
        <v>6.73</v>
      </c>
      <c r="AF579">
        <v>3.7150000000000003</v>
      </c>
      <c r="AG579">
        <f>VLOOKUP($A579,'Full dataset'!$A$4:$IE$190,2007+AG$1-$C579,FALSE)</f>
        <v>574</v>
      </c>
      <c r="AH579">
        <f>VLOOKUP($A579,'Full dataset'!$A$4:$IE$190,2007+AH$1-$C579,FALSE)</f>
        <v>5198</v>
      </c>
      <c r="AI579">
        <f>VLOOKUP($A579,'Full dataset'!$A$4:$IE$190,2007+AI$1-$C579,FALSE)</f>
        <v>3455</v>
      </c>
      <c r="AJ579">
        <f>VLOOKUP($A579,'Full dataset'!$A$4:$IE$190,2007+AJ$1-$C579,FALSE)</f>
        <v>-230</v>
      </c>
      <c r="AK579">
        <f>VLOOKUP($A579,'Full dataset'!$A$4:$IE$190,2007+AK$1-$C579,FALSE)</f>
        <v>0</v>
      </c>
      <c r="AL579">
        <f>VLOOKUP($A579,'Full dataset'!$A$4:$IE$190,2007+AL$1-$C579,FALSE)</f>
        <v>42</v>
      </c>
      <c r="AM579">
        <f>VLOOKUP($A579,'Full dataset'!$A$4:$IE$190,2007+AM$1-$C579,FALSE)</f>
        <v>600</v>
      </c>
      <c r="AN579">
        <f>VLOOKUP($A579,'Full dataset'!$A$4:$IE$190,2007+AN$1-$C579,FALSE)</f>
        <v>136000</v>
      </c>
      <c r="AO579">
        <f>VLOOKUP($A579,'Full dataset'!$A$4:$IE$190,2007+AO$1-$C579,FALSE)</f>
        <v>9</v>
      </c>
      <c r="AP579" t="s">
        <v>726</v>
      </c>
      <c r="AQ579" t="s">
        <v>726</v>
      </c>
      <c r="AR579" t="s">
        <v>726</v>
      </c>
      <c r="AS579" t="s">
        <v>726</v>
      </c>
      <c r="AT579" t="s">
        <v>726</v>
      </c>
      <c r="AU579">
        <f>VLOOKUP(A579,'Full dataset'!$A$4:$II$190,$AU$1,FALSE)</f>
        <v>9999</v>
      </c>
      <c r="AV579">
        <v>1</v>
      </c>
      <c r="AW579">
        <f>VLOOKUP(A579,'Full dataset'!$A$5:$IM$190,247,FALSE)</f>
        <v>0</v>
      </c>
      <c r="AX579">
        <f>VLOOKUP(A579,'Full dataset'!$A$4:$II$190,242,FALSE)</f>
        <v>2008</v>
      </c>
      <c r="AY579">
        <f>VLOOKUP(A579,'Full dataset'!$A$5:$IM$190,246,FALSE)</f>
        <v>0</v>
      </c>
      <c r="AZ579">
        <v>9999</v>
      </c>
      <c r="BA579">
        <f>MAX(VLOOKUP($A579,'Full dataset'!$A$4:$IX$190,BA$1,FALSE),AW579)</f>
        <v>0</v>
      </c>
      <c r="BB579">
        <f>IF(VLOOKUP($A579,'Full dataset'!$A$4:$IX$190,BB$1,FALSE)&gt;0,VLOOKUP($A579,'Full dataset'!$A$4:$IX$190,BB$1,FALSE),AU579)</f>
        <v>9999</v>
      </c>
      <c r="BC579">
        <f>MAX(VLOOKUP($A579,'Full dataset'!$A$4:$IX$190,BC$1,FALSE),AY579)</f>
        <v>0</v>
      </c>
      <c r="BD579">
        <f>MAX(VLOOKUP($A579,'Full dataset'!$A$4:$IX$190,BD$1,FALSE),AX579)</f>
        <v>2008</v>
      </c>
      <c r="BE579">
        <f t="shared" si="51"/>
        <v>2008</v>
      </c>
      <c r="BF579">
        <f t="shared" si="52"/>
        <v>0</v>
      </c>
      <c r="BG579">
        <f t="shared" si="53"/>
        <v>0</v>
      </c>
      <c r="BH579">
        <f t="shared" ref="BH579:BH642" si="54">IF(C579&gt;=AZ579,1,0)</f>
        <v>0</v>
      </c>
      <c r="BI579">
        <f t="shared" ref="BI579:BI642" si="55">IF(OR(BH579=1,BG579=1,BF579=1),1,0)</f>
        <v>0</v>
      </c>
      <c r="BO579">
        <f>IF(BF579=1,VLOOKUP($A579,'Full dataset'!$A$4:$IE$190,2007+BO$1-$C579,FALSE),0)</f>
        <v>0</v>
      </c>
      <c r="BP579">
        <f>IF(BF579=1,VLOOKUP($A579,'Full dataset'!$A$4:$IE$190,2007+BP$1-$C579,FALSE),0)</f>
        <v>0</v>
      </c>
      <c r="BQ579">
        <f>IF(BF579=1,VLOOKUP($A579,'Full dataset'!$A$4:$IE$190,2007+BQ$1-$C579,FALSE),0)</f>
        <v>0</v>
      </c>
      <c r="BR579">
        <f>IF($BG579=1,VLOOKUP($A579,'Full dataset'!$A$4:$IE$190,BR$1-2007+$C579,FALSE),0)</f>
        <v>0</v>
      </c>
      <c r="BS579">
        <f>IF($BG579=1,VLOOKUP($A579,'Full dataset'!$A$4:$IE$190,BS$1-2007+$C579,FALSE),0)</f>
        <v>0</v>
      </c>
      <c r="BT579">
        <f>IF($BG579=1,VLOOKUP($A579,'Full dataset'!$A$4:$IE$190,BT$1-2007+$C579,FALSE),0)</f>
        <v>0</v>
      </c>
      <c r="BU579">
        <f>IF($BG579=1,VLOOKUP($A579,'Full dataset'!$A$4:$IE$190,BU$1-2007+$C579,FALSE),0)</f>
        <v>0</v>
      </c>
      <c r="BV579">
        <f>IF($BG579=1,VLOOKUP($A579,'Full dataset'!$A$4:$IE$190,BV$1-2007+$C579,FALSE),0)</f>
        <v>0</v>
      </c>
      <c r="BW579">
        <f>IF($BG579=1,VLOOKUP($A579,'Full dataset'!$A$4:$IE$190,BW$1-2007+$C579,FALSE),0)</f>
        <v>0</v>
      </c>
      <c r="BX579">
        <f>IF($BG579=1,VLOOKUP($A579,'Full dataset'!$A$4:$IE$190,BX$1-2007+$C579,FALSE),0)</f>
        <v>0</v>
      </c>
    </row>
    <row r="580" spans="1:76" x14ac:dyDescent="0.25">
      <c r="A580">
        <v>20</v>
      </c>
      <c r="B580" t="s">
        <v>64</v>
      </c>
      <c r="C580">
        <v>2010</v>
      </c>
      <c r="D580" t="s">
        <v>582</v>
      </c>
      <c r="E580">
        <f t="shared" ref="E580:E643" si="56">IF(OR(D580="Private",D580="Non-Profit"),0,1)</f>
        <v>0</v>
      </c>
      <c r="F580">
        <v>1</v>
      </c>
      <c r="G580">
        <v>16116</v>
      </c>
      <c r="H580">
        <v>0.69432596613674546</v>
      </c>
      <c r="I580">
        <v>7794</v>
      </c>
      <c r="J580">
        <v>1</v>
      </c>
      <c r="K580">
        <v>512</v>
      </c>
      <c r="L580">
        <v>2.2058506742492785E-2</v>
      </c>
      <c r="M580">
        <v>519</v>
      </c>
      <c r="N580">
        <v>2</v>
      </c>
      <c r="O580">
        <v>5210</v>
      </c>
      <c r="P580">
        <v>0.22446253931325666</v>
      </c>
      <c r="Q580">
        <v>26</v>
      </c>
      <c r="R580">
        <v>40057</v>
      </c>
      <c r="U580">
        <v>1</v>
      </c>
      <c r="V580">
        <v>228</v>
      </c>
      <c r="W580">
        <v>2612</v>
      </c>
      <c r="X580">
        <v>2044</v>
      </c>
      <c r="Y580">
        <v>1</v>
      </c>
      <c r="Z580">
        <v>1</v>
      </c>
      <c r="AA580" t="s">
        <v>741</v>
      </c>
      <c r="AB580">
        <v>103888</v>
      </c>
      <c r="AC580">
        <f>VLOOKUP(A580,'Full dataset'!$A$4:$IE$190,2033-C580,FALSE)</f>
        <v>5.6</v>
      </c>
      <c r="AD580">
        <f>VLOOKUP(A580,'Full dataset'!$A$4:$IE$190,2041-C580,FALSE)</f>
        <v>21889</v>
      </c>
      <c r="AE580">
        <f>VLOOKUP(A580,'Full dataset'!$A$4:$IE$190,2050-C580,FALSE)</f>
        <v>0</v>
      </c>
      <c r="AF580">
        <v>2.8</v>
      </c>
      <c r="AG580" t="str">
        <f>VLOOKUP($A580,'Full dataset'!$A$4:$IE$190,2007+AG$1-$C580,FALSE)</f>
        <v>.</v>
      </c>
      <c r="AH580" t="str">
        <f>VLOOKUP($A580,'Full dataset'!$A$4:$IE$190,2007+AH$1-$C580,FALSE)</f>
        <v>.</v>
      </c>
      <c r="AI580">
        <f>VLOOKUP($A580,'Full dataset'!$A$4:$IE$190,2007+AI$1-$C580,FALSE)</f>
        <v>17946</v>
      </c>
      <c r="AJ580">
        <f>VLOOKUP($A580,'Full dataset'!$A$4:$IE$190,2007+AJ$1-$C580,FALSE)</f>
        <v>-242</v>
      </c>
      <c r="AK580" t="str">
        <f>VLOOKUP($A580,'Full dataset'!$A$4:$IE$190,2007+AK$1-$C580,FALSE)</f>
        <v>.</v>
      </c>
      <c r="AL580">
        <f>VLOOKUP($A580,'Full dataset'!$A$4:$IE$190,2007+AL$1-$C580,FALSE)</f>
        <v>59</v>
      </c>
      <c r="AM580">
        <f>VLOOKUP($A580,'Full dataset'!$A$4:$IE$190,2007+AM$1-$C580,FALSE)</f>
        <v>350</v>
      </c>
      <c r="AN580">
        <f>VLOOKUP($A580,'Full dataset'!$A$4:$IE$190,2007+AN$1-$C580,FALSE)</f>
        <v>111849</v>
      </c>
      <c r="AO580">
        <f>VLOOKUP($A580,'Full dataset'!$A$4:$IE$190,2007+AO$1-$C580,FALSE)</f>
        <v>4</v>
      </c>
      <c r="AP580" t="s">
        <v>726</v>
      </c>
      <c r="AQ580" t="s">
        <v>726</v>
      </c>
      <c r="AR580" t="s">
        <v>726</v>
      </c>
      <c r="AS580" t="s">
        <v>726</v>
      </c>
      <c r="AT580" t="s">
        <v>726</v>
      </c>
      <c r="AU580">
        <f>VLOOKUP(A580,'Full dataset'!$A$4:$II$190,$AU$1,FALSE)</f>
        <v>2009</v>
      </c>
      <c r="AV580">
        <v>1</v>
      </c>
      <c r="AW580">
        <f>VLOOKUP(A580,'Full dataset'!$A$5:$IM$190,247,FALSE)</f>
        <v>2</v>
      </c>
      <c r="AX580">
        <f>VLOOKUP(A580,'Full dataset'!$A$4:$II$190,242,FALSE)</f>
        <v>2008</v>
      </c>
      <c r="AY580">
        <f>VLOOKUP(A580,'Full dataset'!$A$5:$IM$190,246,FALSE)</f>
        <v>2</v>
      </c>
      <c r="AZ580">
        <v>9999</v>
      </c>
      <c r="BA580">
        <f>MAX(VLOOKUP($A580,'Full dataset'!$A$4:$IX$190,BA$1,FALSE),AW580)</f>
        <v>2</v>
      </c>
      <c r="BB580">
        <f>IF(VLOOKUP($A580,'Full dataset'!$A$4:$IX$190,BB$1,FALSE)&gt;0,VLOOKUP($A580,'Full dataset'!$A$4:$IX$190,BB$1,FALSE),AU580)</f>
        <v>2009</v>
      </c>
      <c r="BC580">
        <f>MAX(VLOOKUP($A580,'Full dataset'!$A$4:$IX$190,BC$1,FALSE),AY580)</f>
        <v>2</v>
      </c>
      <c r="BD580">
        <f>MAX(VLOOKUP($A580,'Full dataset'!$A$4:$IX$190,BD$1,FALSE),AX580)</f>
        <v>2008</v>
      </c>
      <c r="BE580">
        <f t="shared" ref="BE580:BE643" si="57">MIN(AZ580,BB580,BD580)</f>
        <v>2008</v>
      </c>
      <c r="BF580">
        <f t="shared" ref="BF580:BF643" si="58">IF(AND(C580&gt;=BB580,BA580=2),1,0)</f>
        <v>1</v>
      </c>
      <c r="BG580">
        <f t="shared" ref="BG580:BG643" si="59">IF(AND(C580&gt;=BD580,BC580=2),1,0)</f>
        <v>1</v>
      </c>
      <c r="BH580">
        <f t="shared" si="54"/>
        <v>0</v>
      </c>
      <c r="BI580">
        <f t="shared" si="55"/>
        <v>1</v>
      </c>
      <c r="BO580">
        <f>IF(BF580=1,VLOOKUP($A580,'Full dataset'!$A$4:$IE$190,2007+BO$1-$C580,FALSE),0)</f>
        <v>157</v>
      </c>
      <c r="BP580">
        <f>IF(BF580=1,VLOOKUP($A580,'Full dataset'!$A$4:$IE$190,2007+BP$1-$C580,FALSE),0)</f>
        <v>0</v>
      </c>
      <c r="BQ580">
        <f>IF(BF580=1,VLOOKUP($A580,'Full dataset'!$A$4:$IE$190,2007+BQ$1-$C580,FALSE),0)</f>
        <v>9</v>
      </c>
      <c r="BR580">
        <f>IF($BG580=1,VLOOKUP($A580,'Full dataset'!$A$4:$IE$190,BR$1-2007+$C580,FALSE),0)</f>
        <v>194</v>
      </c>
      <c r="BS580">
        <f>IF($BG580=1,VLOOKUP($A580,'Full dataset'!$A$4:$IE$190,BS$1-2007+$C580,FALSE),0)</f>
        <v>198</v>
      </c>
      <c r="BT580">
        <f>IF($BG580=1,VLOOKUP($A580,'Full dataset'!$A$4:$IE$190,BT$1-2007+$C580,FALSE),0)</f>
        <v>630</v>
      </c>
      <c r="BU580">
        <f>IF($BG580=1,VLOOKUP($A580,'Full dataset'!$A$4:$IE$190,BU$1-2007+$C580,FALSE),0)</f>
        <v>16</v>
      </c>
      <c r="BV580">
        <f>IF($BG580=1,VLOOKUP($A580,'Full dataset'!$A$4:$IE$190,BV$1-2007+$C580,FALSE),0)</f>
        <v>113</v>
      </c>
      <c r="BW580">
        <f>IF($BG580=1,VLOOKUP($A580,'Full dataset'!$A$4:$IE$190,BW$1-2007+$C580,FALSE),0)</f>
        <v>0</v>
      </c>
      <c r="BX580">
        <f>IF($BG580=1,VLOOKUP($A580,'Full dataset'!$A$4:$IE$190,BX$1-2007+$C580,FALSE),0)</f>
        <v>13</v>
      </c>
    </row>
    <row r="581" spans="1:76" x14ac:dyDescent="0.25">
      <c r="A581">
        <v>21</v>
      </c>
      <c r="B581" t="s">
        <v>65</v>
      </c>
      <c r="C581">
        <v>2010</v>
      </c>
      <c r="D581" t="s">
        <v>582</v>
      </c>
      <c r="E581">
        <f t="shared" si="56"/>
        <v>0</v>
      </c>
      <c r="F581">
        <v>1</v>
      </c>
      <c r="G581">
        <v>5144</v>
      </c>
      <c r="H581">
        <v>2.0502192108409725</v>
      </c>
      <c r="I581">
        <v>1680</v>
      </c>
      <c r="J581">
        <v>1</v>
      </c>
      <c r="K581">
        <v>143</v>
      </c>
      <c r="L581">
        <v>5.6994818652849742E-2</v>
      </c>
      <c r="M581">
        <v>313</v>
      </c>
      <c r="N581">
        <v>1</v>
      </c>
      <c r="O581">
        <v>291</v>
      </c>
      <c r="P581">
        <v>0.1159824631327222</v>
      </c>
      <c r="Q581">
        <v>1</v>
      </c>
      <c r="R581">
        <v>40391</v>
      </c>
      <c r="U581">
        <v>1</v>
      </c>
      <c r="V581">
        <v>1599</v>
      </c>
      <c r="W581">
        <v>3690</v>
      </c>
      <c r="X581">
        <v>3004</v>
      </c>
      <c r="Y581">
        <v>1</v>
      </c>
      <c r="Z581">
        <v>1</v>
      </c>
      <c r="AA581" t="s">
        <v>742</v>
      </c>
      <c r="AB581">
        <v>21850</v>
      </c>
      <c r="AC581">
        <f>VLOOKUP(A581,'Full dataset'!$A$4:$IE$190,2033-C581,FALSE)</f>
        <v>9</v>
      </c>
      <c r="AD581">
        <f>VLOOKUP(A581,'Full dataset'!$A$4:$IE$190,2041-C581,FALSE)</f>
        <v>2406</v>
      </c>
      <c r="AE581">
        <f>VLOOKUP(A581,'Full dataset'!$A$4:$IE$190,2050-C581,FALSE)</f>
        <v>0</v>
      </c>
      <c r="AF581">
        <v>4.5</v>
      </c>
      <c r="AG581" t="str">
        <f>VLOOKUP($A581,'Full dataset'!$A$4:$IE$190,2007+AG$1-$C581,FALSE)</f>
        <v>.</v>
      </c>
      <c r="AH581" t="str">
        <f>VLOOKUP($A581,'Full dataset'!$A$4:$IE$190,2007+AH$1-$C581,FALSE)</f>
        <v>.</v>
      </c>
      <c r="AI581">
        <f>VLOOKUP($A581,'Full dataset'!$A$4:$IE$190,2007+AI$1-$C581,FALSE)</f>
        <v>847</v>
      </c>
      <c r="AJ581">
        <f>VLOOKUP($A581,'Full dataset'!$A$4:$IE$190,2007+AJ$1-$C581,FALSE)</f>
        <v>104</v>
      </c>
      <c r="AK581">
        <f>VLOOKUP($A581,'Full dataset'!$A$4:$IE$190,2007+AK$1-$C581,FALSE)</f>
        <v>4</v>
      </c>
      <c r="AL581">
        <f>VLOOKUP($A581,'Full dataset'!$A$4:$IE$190,2007+AL$1-$C581,FALSE)</f>
        <v>42</v>
      </c>
      <c r="AM581">
        <f>VLOOKUP($A581,'Full dataset'!$A$4:$IE$190,2007+AM$1-$C581,FALSE)</f>
        <v>45</v>
      </c>
      <c r="AN581">
        <f>VLOOKUP($A581,'Full dataset'!$A$4:$IE$190,2007+AN$1-$C581,FALSE)</f>
        <v>26778</v>
      </c>
      <c r="AO581">
        <f>VLOOKUP($A581,'Full dataset'!$A$4:$IE$190,2007+AO$1-$C581,FALSE)</f>
        <v>5</v>
      </c>
      <c r="AP581" t="s">
        <v>726</v>
      </c>
      <c r="AQ581" t="s">
        <v>726</v>
      </c>
      <c r="AR581" t="s">
        <v>726</v>
      </c>
      <c r="AS581" t="s">
        <v>726</v>
      </c>
      <c r="AT581" t="s">
        <v>726</v>
      </c>
      <c r="AU581">
        <f>VLOOKUP(A581,'Full dataset'!$A$4:$II$190,$AU$1,FALSE)</f>
        <v>2010</v>
      </c>
      <c r="AV581">
        <v>1</v>
      </c>
      <c r="AW581">
        <f>VLOOKUP(A581,'Full dataset'!$A$5:$IM$190,247,FALSE)</f>
        <v>1</v>
      </c>
      <c r="AX581">
        <f>VLOOKUP(A581,'Full dataset'!$A$4:$II$190,242,FALSE)</f>
        <v>2009</v>
      </c>
      <c r="AY581">
        <f>VLOOKUP(A581,'Full dataset'!$A$5:$IM$190,246,FALSE)</f>
        <v>1</v>
      </c>
      <c r="AZ581">
        <v>9999</v>
      </c>
      <c r="BA581">
        <f>MAX(VLOOKUP($A581,'Full dataset'!$A$4:$IX$190,BA$1,FALSE),AW581)</f>
        <v>2</v>
      </c>
      <c r="BB581">
        <f>IF(VLOOKUP($A581,'Full dataset'!$A$4:$IX$190,BB$1,FALSE)&gt;0,VLOOKUP($A581,'Full dataset'!$A$4:$IX$190,BB$1,FALSE),AU581)</f>
        <v>2010</v>
      </c>
      <c r="BC581">
        <f>MAX(VLOOKUP($A581,'Full dataset'!$A$4:$IX$190,BC$1,FALSE),AY581)</f>
        <v>1</v>
      </c>
      <c r="BD581">
        <f>MAX(VLOOKUP($A581,'Full dataset'!$A$4:$IX$190,BD$1,FALSE),AX581)</f>
        <v>2009</v>
      </c>
      <c r="BE581">
        <f t="shared" si="57"/>
        <v>2009</v>
      </c>
      <c r="BF581">
        <f t="shared" si="58"/>
        <v>1</v>
      </c>
      <c r="BG581">
        <f t="shared" si="59"/>
        <v>0</v>
      </c>
      <c r="BH581">
        <f t="shared" si="54"/>
        <v>0</v>
      </c>
      <c r="BI581">
        <f t="shared" si="55"/>
        <v>1</v>
      </c>
      <c r="BO581">
        <f>IF(BF581=1,VLOOKUP($A581,'Full dataset'!$A$4:$IE$190,2007+BO$1-$C581,FALSE),0)</f>
        <v>0</v>
      </c>
      <c r="BP581">
        <f>IF(BF581=1,VLOOKUP($A581,'Full dataset'!$A$4:$IE$190,2007+BP$1-$C581,FALSE),0)</f>
        <v>0</v>
      </c>
      <c r="BQ581">
        <f>IF(BF581=1,VLOOKUP($A581,'Full dataset'!$A$4:$IE$190,2007+BQ$1-$C581,FALSE),0)</f>
        <v>0</v>
      </c>
      <c r="BR581">
        <f>IF($BG581=1,VLOOKUP($A581,'Full dataset'!$A$4:$IE$190,BR$1-2007+$C581,FALSE),0)</f>
        <v>0</v>
      </c>
      <c r="BS581">
        <f>IF($BG581=1,VLOOKUP($A581,'Full dataset'!$A$4:$IE$190,BS$1-2007+$C581,FALSE),0)</f>
        <v>0</v>
      </c>
      <c r="BT581">
        <f>IF($BG581=1,VLOOKUP($A581,'Full dataset'!$A$4:$IE$190,BT$1-2007+$C581,FALSE),0)</f>
        <v>0</v>
      </c>
      <c r="BU581">
        <f>IF($BG581=1,VLOOKUP($A581,'Full dataset'!$A$4:$IE$190,BU$1-2007+$C581,FALSE),0)</f>
        <v>0</v>
      </c>
      <c r="BV581">
        <f>IF($BG581=1,VLOOKUP($A581,'Full dataset'!$A$4:$IE$190,BV$1-2007+$C581,FALSE),0)</f>
        <v>0</v>
      </c>
      <c r="BW581">
        <f>IF($BG581=1,VLOOKUP($A581,'Full dataset'!$A$4:$IE$190,BW$1-2007+$C581,FALSE),0)</f>
        <v>0</v>
      </c>
      <c r="BX581">
        <f>IF($BG581=1,VLOOKUP($A581,'Full dataset'!$A$4:$IE$190,BX$1-2007+$C581,FALSE),0)</f>
        <v>0</v>
      </c>
    </row>
    <row r="582" spans="1:76" x14ac:dyDescent="0.25">
      <c r="A582">
        <v>22</v>
      </c>
      <c r="B582" t="s">
        <v>66</v>
      </c>
      <c r="C582">
        <v>2010</v>
      </c>
      <c r="D582" t="s">
        <v>591</v>
      </c>
      <c r="E582">
        <f t="shared" si="56"/>
        <v>1</v>
      </c>
      <c r="F582">
        <v>1</v>
      </c>
      <c r="G582">
        <v>3368</v>
      </c>
      <c r="H582">
        <v>0.96366237482117312</v>
      </c>
      <c r="I582">
        <v>936</v>
      </c>
      <c r="J582">
        <v>0</v>
      </c>
      <c r="N582">
        <v>1</v>
      </c>
      <c r="O582">
        <v>104612</v>
      </c>
      <c r="P582">
        <v>29.931902718168814</v>
      </c>
      <c r="Q582">
        <v>2563</v>
      </c>
      <c r="R582">
        <v>39873</v>
      </c>
      <c r="S582">
        <v>5700</v>
      </c>
      <c r="T582">
        <v>442299</v>
      </c>
      <c r="U582">
        <v>1</v>
      </c>
      <c r="V582">
        <v>4809</v>
      </c>
      <c r="W582">
        <v>36505</v>
      </c>
      <c r="X582">
        <v>17104</v>
      </c>
      <c r="Y582">
        <v>1</v>
      </c>
      <c r="Z582">
        <v>1</v>
      </c>
      <c r="AA582" t="s">
        <v>743</v>
      </c>
      <c r="AB582">
        <v>19657</v>
      </c>
      <c r="AC582">
        <f>VLOOKUP(A582,'Full dataset'!$A$4:$IE$190,2033-C582,FALSE)</f>
        <v>6.5</v>
      </c>
      <c r="AD582">
        <f>VLOOKUP(A582,'Full dataset'!$A$4:$IE$190,2041-C582,FALSE)</f>
        <v>3338</v>
      </c>
      <c r="AE582">
        <f>VLOOKUP(A582,'Full dataset'!$A$4:$IE$190,2050-C582,FALSE)</f>
        <v>0</v>
      </c>
      <c r="AF582">
        <v>3.25</v>
      </c>
      <c r="AG582" t="str">
        <f>VLOOKUP($A582,'Full dataset'!$A$4:$IE$190,2007+AG$1-$C582,FALSE)</f>
        <v>.</v>
      </c>
      <c r="AH582" t="str">
        <f>VLOOKUP($A582,'Full dataset'!$A$4:$IE$190,2007+AH$1-$C582,FALSE)</f>
        <v>.</v>
      </c>
      <c r="AI582">
        <f>VLOOKUP($A582,'Full dataset'!$A$4:$IE$190,2007+AI$1-$C582,FALSE)</f>
        <v>569</v>
      </c>
      <c r="AJ582">
        <f>VLOOKUP($A582,'Full dataset'!$A$4:$IE$190,2007+AJ$1-$C582,FALSE)</f>
        <v>-28</v>
      </c>
      <c r="AK582">
        <f>VLOOKUP($A582,'Full dataset'!$A$4:$IE$190,2007+AK$1-$C582,FALSE)</f>
        <v>4</v>
      </c>
      <c r="AL582">
        <f>VLOOKUP($A582,'Full dataset'!$A$4:$IE$190,2007+AL$1-$C582,FALSE)</f>
        <v>67</v>
      </c>
      <c r="AM582">
        <f>VLOOKUP($A582,'Full dataset'!$A$4:$IE$190,2007+AM$1-$C582,FALSE)</f>
        <v>150</v>
      </c>
      <c r="AN582">
        <f>VLOOKUP($A582,'Full dataset'!$A$4:$IE$190,2007+AN$1-$C582,FALSE)</f>
        <v>49520</v>
      </c>
      <c r="AO582">
        <f>VLOOKUP($A582,'Full dataset'!$A$4:$IE$190,2007+AO$1-$C582,FALSE)</f>
        <v>8</v>
      </c>
      <c r="AP582" t="s">
        <v>726</v>
      </c>
      <c r="AQ582" t="s">
        <v>726</v>
      </c>
      <c r="AR582" t="s">
        <v>726</v>
      </c>
      <c r="AS582" t="s">
        <v>726</v>
      </c>
      <c r="AT582" t="s">
        <v>726</v>
      </c>
      <c r="AU582">
        <f>VLOOKUP(A582,'Full dataset'!$A$4:$II$190,$AU$1,FALSE)</f>
        <v>2009</v>
      </c>
      <c r="AV582">
        <v>0</v>
      </c>
      <c r="AW582">
        <f>VLOOKUP(A582,'Full dataset'!$A$5:$IM$190,247,FALSE)</f>
        <v>1</v>
      </c>
      <c r="AX582">
        <f>VLOOKUP(A582,'Full dataset'!$A$4:$II$190,242,FALSE)</f>
        <v>2008</v>
      </c>
      <c r="AY582">
        <f>VLOOKUP(A582,'Full dataset'!$A$5:$IM$190,246,FALSE)</f>
        <v>1</v>
      </c>
      <c r="AZ582">
        <v>9999</v>
      </c>
      <c r="BA582">
        <f>MAX(VLOOKUP($A582,'Full dataset'!$A$4:$IX$190,BA$1,FALSE),AW582)</f>
        <v>1</v>
      </c>
      <c r="BB582">
        <f>IF(VLOOKUP($A582,'Full dataset'!$A$4:$IX$190,BB$1,FALSE)&gt;0,VLOOKUP($A582,'Full dataset'!$A$4:$IX$190,BB$1,FALSE),AU582)</f>
        <v>2009</v>
      </c>
      <c r="BC582">
        <f>MAX(VLOOKUP($A582,'Full dataset'!$A$4:$IX$190,BC$1,FALSE),AY582)</f>
        <v>1</v>
      </c>
      <c r="BD582">
        <f>MAX(VLOOKUP($A582,'Full dataset'!$A$4:$IX$190,BD$1,FALSE),AX582)</f>
        <v>2008</v>
      </c>
      <c r="BE582">
        <f t="shared" si="57"/>
        <v>2008</v>
      </c>
      <c r="BF582">
        <f t="shared" si="58"/>
        <v>0</v>
      </c>
      <c r="BG582">
        <f t="shared" si="59"/>
        <v>0</v>
      </c>
      <c r="BH582">
        <f t="shared" si="54"/>
        <v>0</v>
      </c>
      <c r="BI582">
        <f t="shared" si="55"/>
        <v>0</v>
      </c>
      <c r="BO582">
        <f>IF(BF582=1,VLOOKUP($A582,'Full dataset'!$A$4:$IE$190,2007+BO$1-$C582,FALSE),0)</f>
        <v>0</v>
      </c>
      <c r="BP582">
        <f>IF(BF582=1,VLOOKUP($A582,'Full dataset'!$A$4:$IE$190,2007+BP$1-$C582,FALSE),0)</f>
        <v>0</v>
      </c>
      <c r="BQ582">
        <f>IF(BF582=1,VLOOKUP($A582,'Full dataset'!$A$4:$IE$190,2007+BQ$1-$C582,FALSE),0)</f>
        <v>0</v>
      </c>
      <c r="BR582">
        <f>IF($BG582=1,VLOOKUP($A582,'Full dataset'!$A$4:$IE$190,BR$1-2007+$C582,FALSE),0)</f>
        <v>0</v>
      </c>
      <c r="BS582">
        <f>IF($BG582=1,VLOOKUP($A582,'Full dataset'!$A$4:$IE$190,BS$1-2007+$C582,FALSE),0)</f>
        <v>0</v>
      </c>
      <c r="BT582">
        <f>IF($BG582=1,VLOOKUP($A582,'Full dataset'!$A$4:$IE$190,BT$1-2007+$C582,FALSE),0)</f>
        <v>0</v>
      </c>
      <c r="BU582">
        <f>IF($BG582=1,VLOOKUP($A582,'Full dataset'!$A$4:$IE$190,BU$1-2007+$C582,FALSE),0)</f>
        <v>0</v>
      </c>
      <c r="BV582">
        <f>IF($BG582=1,VLOOKUP($A582,'Full dataset'!$A$4:$IE$190,BV$1-2007+$C582,FALSE),0)</f>
        <v>0</v>
      </c>
      <c r="BW582">
        <f>IF($BG582=1,VLOOKUP($A582,'Full dataset'!$A$4:$IE$190,BW$1-2007+$C582,FALSE),0)</f>
        <v>0</v>
      </c>
      <c r="BX582">
        <f>IF($BG582=1,VLOOKUP($A582,'Full dataset'!$A$4:$IE$190,BX$1-2007+$C582,FALSE),0)</f>
        <v>0</v>
      </c>
    </row>
    <row r="583" spans="1:76" x14ac:dyDescent="0.25">
      <c r="A583">
        <v>23</v>
      </c>
      <c r="B583" t="s">
        <v>67</v>
      </c>
      <c r="C583">
        <v>2010</v>
      </c>
      <c r="D583" t="s">
        <v>591</v>
      </c>
      <c r="E583">
        <f t="shared" si="56"/>
        <v>1</v>
      </c>
      <c r="F583">
        <v>1</v>
      </c>
      <c r="G583">
        <v>46882</v>
      </c>
      <c r="H583">
        <v>3.5109713173069723</v>
      </c>
      <c r="I583">
        <v>14755</v>
      </c>
      <c r="J583">
        <v>1</v>
      </c>
      <c r="K583">
        <v>684</v>
      </c>
      <c r="L583">
        <v>5.1224443945180859E-2</v>
      </c>
      <c r="M583">
        <v>197</v>
      </c>
      <c r="N583">
        <v>2</v>
      </c>
      <c r="O583">
        <v>2382</v>
      </c>
      <c r="P583">
        <v>0.17838687935295439</v>
      </c>
      <c r="Q583">
        <v>23</v>
      </c>
      <c r="R583">
        <v>40026</v>
      </c>
      <c r="S583">
        <v>3674</v>
      </c>
      <c r="T583">
        <v>334413</v>
      </c>
      <c r="U583">
        <v>1</v>
      </c>
      <c r="V583">
        <v>112</v>
      </c>
      <c r="W583">
        <v>254</v>
      </c>
      <c r="X583">
        <v>513</v>
      </c>
      <c r="Y583">
        <v>1</v>
      </c>
      <c r="Z583">
        <v>1</v>
      </c>
      <c r="AA583" t="s">
        <v>744</v>
      </c>
      <c r="AB583">
        <v>241473</v>
      </c>
      <c r="AC583">
        <f>VLOOKUP(A583,'Full dataset'!$A$4:$IE$190,2033-C583,FALSE)</f>
        <v>9.1999999999999993</v>
      </c>
      <c r="AD583">
        <f>VLOOKUP(A583,'Full dataset'!$A$4:$IE$190,2041-C583,FALSE)</f>
        <v>12520</v>
      </c>
      <c r="AE583">
        <f>VLOOKUP(A583,'Full dataset'!$A$4:$IE$190,2050-C583,FALSE)</f>
        <v>7.16</v>
      </c>
      <c r="AF583">
        <v>8.18</v>
      </c>
      <c r="AG583">
        <f>VLOOKUP($A583,'Full dataset'!$A$4:$IE$190,2007+AG$1-$C583,FALSE)</f>
        <v>3247</v>
      </c>
      <c r="AH583">
        <f>VLOOKUP($A583,'Full dataset'!$A$4:$IE$190,2007+AH$1-$C583,FALSE)</f>
        <v>30572</v>
      </c>
      <c r="AI583">
        <f>VLOOKUP($A583,'Full dataset'!$A$4:$IE$190,2007+AI$1-$C583,FALSE)</f>
        <v>10991</v>
      </c>
      <c r="AJ583">
        <f>VLOOKUP($A583,'Full dataset'!$A$4:$IE$190,2007+AJ$1-$C583,FALSE)</f>
        <v>275</v>
      </c>
      <c r="AK583">
        <f>VLOOKUP($A583,'Full dataset'!$A$4:$IE$190,2007+AK$1-$C583,FALSE)</f>
        <v>19</v>
      </c>
      <c r="AL583">
        <f>VLOOKUP($A583,'Full dataset'!$A$4:$IE$190,2007+AL$1-$C583,FALSE)</f>
        <v>24</v>
      </c>
      <c r="AM583">
        <f>VLOOKUP($A583,'Full dataset'!$A$4:$IE$190,2007+AM$1-$C583,FALSE)</f>
        <v>1000</v>
      </c>
      <c r="AN583">
        <f>VLOOKUP($A583,'Full dataset'!$A$4:$IE$190,2007+AN$1-$C583,FALSE)</f>
        <v>89000</v>
      </c>
      <c r="AO583">
        <f>VLOOKUP($A583,'Full dataset'!$A$4:$IE$190,2007+AO$1-$C583,FALSE)</f>
        <v>3</v>
      </c>
      <c r="AP583" t="s">
        <v>726</v>
      </c>
      <c r="AQ583" t="s">
        <v>726</v>
      </c>
      <c r="AR583" t="s">
        <v>726</v>
      </c>
      <c r="AS583" t="s">
        <v>726</v>
      </c>
      <c r="AT583" t="s">
        <v>726</v>
      </c>
      <c r="AU583">
        <f>VLOOKUP(A583,'Full dataset'!$A$4:$II$190,$AU$1,FALSE)</f>
        <v>2014</v>
      </c>
      <c r="AV583">
        <v>1</v>
      </c>
      <c r="AW583">
        <f>VLOOKUP(A583,'Full dataset'!$A$5:$IM$190,247,FALSE)</f>
        <v>1</v>
      </c>
      <c r="AX583">
        <f>VLOOKUP(A583,'Full dataset'!$A$4:$II$190,242,FALSE)</f>
        <v>2008</v>
      </c>
      <c r="AY583">
        <f>VLOOKUP(A583,'Full dataset'!$A$5:$IM$190,246,FALSE)</f>
        <v>2</v>
      </c>
      <c r="AZ583">
        <v>9999</v>
      </c>
      <c r="BA583">
        <f>MAX(VLOOKUP($A583,'Full dataset'!$A$4:$IX$190,BA$1,FALSE),AW583)</f>
        <v>1</v>
      </c>
      <c r="BB583">
        <f>IF(VLOOKUP($A583,'Full dataset'!$A$4:$IX$190,BB$1,FALSE)&gt;0,VLOOKUP($A583,'Full dataset'!$A$4:$IX$190,BB$1,FALSE),AU583)</f>
        <v>2014</v>
      </c>
      <c r="BC583">
        <f>MAX(VLOOKUP($A583,'Full dataset'!$A$4:$IX$190,BC$1,FALSE),AY583)</f>
        <v>2</v>
      </c>
      <c r="BD583">
        <f>MAX(VLOOKUP($A583,'Full dataset'!$A$4:$IX$190,BD$1,FALSE),AX583)</f>
        <v>2008</v>
      </c>
      <c r="BE583">
        <f t="shared" si="57"/>
        <v>2008</v>
      </c>
      <c r="BF583">
        <f t="shared" si="58"/>
        <v>0</v>
      </c>
      <c r="BG583">
        <f t="shared" si="59"/>
        <v>1</v>
      </c>
      <c r="BH583">
        <f t="shared" si="54"/>
        <v>0</v>
      </c>
      <c r="BI583">
        <f t="shared" si="55"/>
        <v>1</v>
      </c>
      <c r="BO583">
        <f>IF(BF583=1,VLOOKUP($A583,'Full dataset'!$A$4:$IE$190,2007+BO$1-$C583,FALSE),0)</f>
        <v>0</v>
      </c>
      <c r="BP583">
        <f>IF(BF583=1,VLOOKUP($A583,'Full dataset'!$A$4:$IE$190,2007+BP$1-$C583,FALSE),0)</f>
        <v>0</v>
      </c>
      <c r="BQ583">
        <f>IF(BF583=1,VLOOKUP($A583,'Full dataset'!$A$4:$IE$190,2007+BQ$1-$C583,FALSE),0)</f>
        <v>0</v>
      </c>
      <c r="BR583">
        <f>IF($BG583=1,VLOOKUP($A583,'Full dataset'!$A$4:$IE$190,BR$1-2007+$C583,FALSE),0)</f>
        <v>61</v>
      </c>
      <c r="BS583">
        <f>IF($BG583=1,VLOOKUP($A583,'Full dataset'!$A$4:$IE$190,BS$1-2007+$C583,FALSE),0)</f>
        <v>36</v>
      </c>
      <c r="BT583">
        <f>IF($BG583=1,VLOOKUP($A583,'Full dataset'!$A$4:$IE$190,BT$1-2007+$C583,FALSE),0)</f>
        <v>236</v>
      </c>
      <c r="BU583">
        <f>IF($BG583=1,VLOOKUP($A583,'Full dataset'!$A$4:$IE$190,BU$1-2007+$C583,FALSE),0)</f>
        <v>18</v>
      </c>
      <c r="BV583">
        <f>IF($BG583=1,VLOOKUP($A583,'Full dataset'!$A$4:$IE$190,BV$1-2007+$C583,FALSE),0)</f>
        <v>0</v>
      </c>
      <c r="BW583">
        <f>IF($BG583=1,VLOOKUP($A583,'Full dataset'!$A$4:$IE$190,BW$1-2007+$C583,FALSE),0)</f>
        <v>10</v>
      </c>
      <c r="BX583">
        <f>IF($BG583=1,VLOOKUP($A583,'Full dataset'!$A$4:$IE$190,BX$1-2007+$C583,FALSE),0)</f>
        <v>50</v>
      </c>
    </row>
    <row r="584" spans="1:76" x14ac:dyDescent="0.25">
      <c r="A584">
        <v>24</v>
      </c>
      <c r="B584" t="s">
        <v>68</v>
      </c>
      <c r="C584">
        <v>2010</v>
      </c>
      <c r="D584" t="s">
        <v>582</v>
      </c>
      <c r="E584">
        <f t="shared" si="56"/>
        <v>0</v>
      </c>
      <c r="F584">
        <v>1</v>
      </c>
      <c r="G584">
        <v>2631</v>
      </c>
      <c r="H584">
        <v>1.5993920972644378</v>
      </c>
      <c r="I584">
        <v>1475</v>
      </c>
      <c r="J584">
        <v>0</v>
      </c>
      <c r="N584">
        <v>0</v>
      </c>
      <c r="U584">
        <v>1</v>
      </c>
      <c r="V584">
        <v>218</v>
      </c>
      <c r="W584">
        <v>3805</v>
      </c>
      <c r="X584">
        <v>1349</v>
      </c>
      <c r="Y584">
        <v>1</v>
      </c>
      <c r="Z584">
        <v>0</v>
      </c>
      <c r="AA584" t="s">
        <v>745</v>
      </c>
      <c r="AB584">
        <v>8427</v>
      </c>
      <c r="AC584">
        <f>VLOOKUP(A584,'Full dataset'!$A$4:$IE$190,2033-C584,FALSE)</f>
        <v>7.1</v>
      </c>
      <c r="AD584">
        <f>VLOOKUP(A584,'Full dataset'!$A$4:$IE$190,2041-C584,FALSE)</f>
        <v>1611</v>
      </c>
      <c r="AE584">
        <f>VLOOKUP(A584,'Full dataset'!$A$4:$IE$190,2050-C584,FALSE)</f>
        <v>0</v>
      </c>
      <c r="AF584">
        <v>3.55</v>
      </c>
      <c r="AG584" t="str">
        <f>VLOOKUP($A584,'Full dataset'!$A$4:$IE$190,2007+AG$1-$C584,FALSE)</f>
        <v>.</v>
      </c>
      <c r="AH584" t="str">
        <f>VLOOKUP($A584,'Full dataset'!$A$4:$IE$190,2007+AH$1-$C584,FALSE)</f>
        <v>.</v>
      </c>
      <c r="AI584">
        <f>VLOOKUP($A584,'Full dataset'!$A$4:$IE$190,2007+AI$1-$C584,FALSE)</f>
        <v>571</v>
      </c>
      <c r="AJ584">
        <f>VLOOKUP($A584,'Full dataset'!$A$4:$IE$190,2007+AJ$1-$C584,FALSE)</f>
        <v>-222</v>
      </c>
      <c r="AK584">
        <f>VLOOKUP($A584,'Full dataset'!$A$4:$IE$190,2007+AK$1-$C584,FALSE)</f>
        <v>7</v>
      </c>
      <c r="AL584">
        <f>VLOOKUP($A584,'Full dataset'!$A$4:$IE$190,2007+AL$1-$C584,FALSE)</f>
        <v>53</v>
      </c>
      <c r="AM584">
        <f>VLOOKUP($A584,'Full dataset'!$A$4:$IE$190,2007+AM$1-$C584,FALSE)</f>
        <v>10</v>
      </c>
      <c r="AN584">
        <f>VLOOKUP($A584,'Full dataset'!$A$4:$IE$190,2007+AN$1-$C584,FALSE)</f>
        <v>12247</v>
      </c>
      <c r="AO584">
        <f>VLOOKUP($A584,'Full dataset'!$A$4:$IE$190,2007+AO$1-$C584,FALSE)</f>
        <v>12</v>
      </c>
      <c r="AP584" t="s">
        <v>726</v>
      </c>
      <c r="AQ584" t="s">
        <v>726</v>
      </c>
      <c r="AR584" t="s">
        <v>726</v>
      </c>
      <c r="AS584" t="s">
        <v>726</v>
      </c>
      <c r="AT584" t="s">
        <v>726</v>
      </c>
      <c r="AU584">
        <f>VLOOKUP(A584,'Full dataset'!$A$4:$II$190,$AU$1,FALSE)</f>
        <v>2009</v>
      </c>
      <c r="AV584">
        <v>0</v>
      </c>
      <c r="AW584">
        <f>VLOOKUP(A584,'Full dataset'!$A$5:$IM$190,247,FALSE)</f>
        <v>1</v>
      </c>
      <c r="AX584">
        <f>VLOOKUP(A584,'Full dataset'!$A$4:$II$190,242,FALSE)</f>
        <v>2008</v>
      </c>
      <c r="AY584">
        <f>VLOOKUP(A584,'Full dataset'!$A$5:$IM$190,246,FALSE)</f>
        <v>1</v>
      </c>
      <c r="AZ584">
        <v>9999</v>
      </c>
      <c r="BA584">
        <f>MAX(VLOOKUP($A584,'Full dataset'!$A$4:$IX$190,BA$1,FALSE),AW584)</f>
        <v>1</v>
      </c>
      <c r="BB584">
        <f>IF(VLOOKUP($A584,'Full dataset'!$A$4:$IX$190,BB$1,FALSE)&gt;0,VLOOKUP($A584,'Full dataset'!$A$4:$IX$190,BB$1,FALSE),AU584)</f>
        <v>2009</v>
      </c>
      <c r="BC584">
        <f>MAX(VLOOKUP($A584,'Full dataset'!$A$4:$IX$190,BC$1,FALSE),AY584)</f>
        <v>1</v>
      </c>
      <c r="BD584">
        <f>MAX(VLOOKUP($A584,'Full dataset'!$A$4:$IX$190,BD$1,FALSE),AX584)</f>
        <v>2008</v>
      </c>
      <c r="BE584">
        <f t="shared" si="57"/>
        <v>2008</v>
      </c>
      <c r="BF584">
        <f t="shared" si="58"/>
        <v>0</v>
      </c>
      <c r="BG584">
        <f t="shared" si="59"/>
        <v>0</v>
      </c>
      <c r="BH584">
        <f t="shared" si="54"/>
        <v>0</v>
      </c>
      <c r="BI584">
        <f t="shared" si="55"/>
        <v>0</v>
      </c>
      <c r="BO584">
        <f>IF(BF584=1,VLOOKUP($A584,'Full dataset'!$A$4:$IE$190,2007+BO$1-$C584,FALSE),0)</f>
        <v>0</v>
      </c>
      <c r="BP584">
        <f>IF(BF584=1,VLOOKUP($A584,'Full dataset'!$A$4:$IE$190,2007+BP$1-$C584,FALSE),0)</f>
        <v>0</v>
      </c>
      <c r="BQ584">
        <f>IF(BF584=1,VLOOKUP($A584,'Full dataset'!$A$4:$IE$190,2007+BQ$1-$C584,FALSE),0)</f>
        <v>0</v>
      </c>
      <c r="BR584">
        <f>IF($BG584=1,VLOOKUP($A584,'Full dataset'!$A$4:$IE$190,BR$1-2007+$C584,FALSE),0)</f>
        <v>0</v>
      </c>
      <c r="BS584">
        <f>IF($BG584=1,VLOOKUP($A584,'Full dataset'!$A$4:$IE$190,BS$1-2007+$C584,FALSE),0)</f>
        <v>0</v>
      </c>
      <c r="BT584">
        <f>IF($BG584=1,VLOOKUP($A584,'Full dataset'!$A$4:$IE$190,BT$1-2007+$C584,FALSE),0)</f>
        <v>0</v>
      </c>
      <c r="BU584">
        <f>IF($BG584=1,VLOOKUP($A584,'Full dataset'!$A$4:$IE$190,BU$1-2007+$C584,FALSE),0)</f>
        <v>0</v>
      </c>
      <c r="BV584">
        <f>IF($BG584=1,VLOOKUP($A584,'Full dataset'!$A$4:$IE$190,BV$1-2007+$C584,FALSE),0)</f>
        <v>0</v>
      </c>
      <c r="BW584">
        <f>IF($BG584=1,VLOOKUP($A584,'Full dataset'!$A$4:$IE$190,BW$1-2007+$C584,FALSE),0)</f>
        <v>0</v>
      </c>
      <c r="BX584">
        <f>IF($BG584=1,VLOOKUP($A584,'Full dataset'!$A$4:$IE$190,BX$1-2007+$C584,FALSE),0)</f>
        <v>0</v>
      </c>
    </row>
    <row r="585" spans="1:76" x14ac:dyDescent="0.25">
      <c r="A585">
        <v>25</v>
      </c>
      <c r="B585" t="s">
        <v>69</v>
      </c>
      <c r="C585">
        <v>2010</v>
      </c>
      <c r="D585" t="s">
        <v>591</v>
      </c>
      <c r="E585">
        <f t="shared" si="56"/>
        <v>1</v>
      </c>
      <c r="F585">
        <v>1</v>
      </c>
      <c r="G585">
        <v>3261</v>
      </c>
      <c r="H585">
        <v>2.6972704714640199</v>
      </c>
      <c r="I585">
        <v>1197</v>
      </c>
      <c r="J585">
        <v>0</v>
      </c>
      <c r="N585">
        <v>2</v>
      </c>
      <c r="O585">
        <v>87</v>
      </c>
      <c r="P585">
        <v>7.1960297766749379E-2</v>
      </c>
      <c r="Q585">
        <v>0</v>
      </c>
      <c r="R585">
        <v>40269</v>
      </c>
      <c r="S585">
        <v>7372</v>
      </c>
      <c r="T585">
        <v>511210</v>
      </c>
      <c r="U585">
        <v>1</v>
      </c>
      <c r="V585">
        <v>19</v>
      </c>
      <c r="W585">
        <v>1734</v>
      </c>
      <c r="X585">
        <v>1477</v>
      </c>
      <c r="Y585">
        <v>1</v>
      </c>
      <c r="Z585">
        <v>1</v>
      </c>
      <c r="AA585" t="s">
        <v>746</v>
      </c>
      <c r="AB585">
        <v>26553</v>
      </c>
      <c r="AC585">
        <f>VLOOKUP(A585,'Full dataset'!$A$4:$IE$190,2033-C585,FALSE)</f>
        <v>0</v>
      </c>
      <c r="AD585">
        <f>VLOOKUP(A585,'Full dataset'!$A$4:$IE$190,2041-C585,FALSE)</f>
        <v>1209</v>
      </c>
      <c r="AE585">
        <f>VLOOKUP(A585,'Full dataset'!$A$4:$IE$190,2050-C585,FALSE)</f>
        <v>0</v>
      </c>
      <c r="AF585">
        <v>0</v>
      </c>
      <c r="AG585">
        <f>VLOOKUP($A585,'Full dataset'!$A$4:$IE$190,2007+AG$1-$C585,FALSE)</f>
        <v>2.157</v>
      </c>
      <c r="AH585">
        <f>VLOOKUP($A585,'Full dataset'!$A$4:$IE$190,2007+AH$1-$C585,FALSE)</f>
        <v>249.55699999999999</v>
      </c>
      <c r="AI585">
        <f>VLOOKUP($A585,'Full dataset'!$A$4:$IE$190,2007+AI$1-$C585,FALSE)</f>
        <v>227.81100000000001</v>
      </c>
      <c r="AJ585" t="str">
        <f>VLOOKUP($A585,'Full dataset'!$A$4:$IE$190,2007+AJ$1-$C585,FALSE)</f>
        <v>.</v>
      </c>
      <c r="AK585" t="str">
        <f>VLOOKUP($A585,'Full dataset'!$A$4:$IE$190,2007+AK$1-$C585,FALSE)</f>
        <v>.</v>
      </c>
      <c r="AL585" t="str">
        <f>VLOOKUP($A585,'Full dataset'!$A$4:$IE$190,2007+AL$1-$C585,FALSE)</f>
        <v>.</v>
      </c>
      <c r="AM585">
        <f>VLOOKUP($A585,'Full dataset'!$A$4:$IE$190,2007+AM$1-$C585,FALSE)</f>
        <v>289</v>
      </c>
      <c r="AN585" t="str">
        <f>VLOOKUP($A585,'Full dataset'!$A$4:$IE$190,2007+AN$1-$C585,FALSE)</f>
        <v>.</v>
      </c>
      <c r="AO585" t="str">
        <f>VLOOKUP($A585,'Full dataset'!$A$4:$IE$190,2007+AO$1-$C585,FALSE)</f>
        <v>.</v>
      </c>
      <c r="AP585" t="s">
        <v>726</v>
      </c>
      <c r="AQ585" t="s">
        <v>726</v>
      </c>
      <c r="AR585" t="s">
        <v>726</v>
      </c>
      <c r="AS585" t="s">
        <v>726</v>
      </c>
      <c r="AT585" t="s">
        <v>726</v>
      </c>
      <c r="AU585">
        <f>VLOOKUP(A585,'Full dataset'!$A$4:$II$190,$AU$1,FALSE)</f>
        <v>2011</v>
      </c>
      <c r="AV585">
        <v>0</v>
      </c>
      <c r="AW585">
        <f>VLOOKUP(A585,'Full dataset'!$A$5:$IM$190,247,FALSE)</f>
        <v>2</v>
      </c>
      <c r="AX585">
        <f>VLOOKUP(A585,'Full dataset'!$A$4:$II$190,242,FALSE)</f>
        <v>2008</v>
      </c>
      <c r="AY585">
        <f>VLOOKUP(A585,'Full dataset'!$A$5:$IM$190,246,FALSE)</f>
        <v>1</v>
      </c>
      <c r="AZ585">
        <v>9999</v>
      </c>
      <c r="BA585">
        <f>MAX(VLOOKUP($A585,'Full dataset'!$A$4:$IX$190,BA$1,FALSE),AW585)</f>
        <v>2</v>
      </c>
      <c r="BB585">
        <f>IF(VLOOKUP($A585,'Full dataset'!$A$4:$IX$190,BB$1,FALSE)&gt;0,VLOOKUP($A585,'Full dataset'!$A$4:$IX$190,BB$1,FALSE),AU585)</f>
        <v>2011</v>
      </c>
      <c r="BC585">
        <f>MAX(VLOOKUP($A585,'Full dataset'!$A$4:$IX$190,BC$1,FALSE),AY585)</f>
        <v>1</v>
      </c>
      <c r="BD585">
        <f>MAX(VLOOKUP($A585,'Full dataset'!$A$4:$IX$190,BD$1,FALSE),AX585)</f>
        <v>2008</v>
      </c>
      <c r="BE585">
        <f t="shared" si="57"/>
        <v>2008</v>
      </c>
      <c r="BF585">
        <f t="shared" si="58"/>
        <v>0</v>
      </c>
      <c r="BG585">
        <f t="shared" si="59"/>
        <v>0</v>
      </c>
      <c r="BH585">
        <f t="shared" si="54"/>
        <v>0</v>
      </c>
      <c r="BI585">
        <f t="shared" si="55"/>
        <v>0</v>
      </c>
      <c r="BO585">
        <f>IF(BF585=1,VLOOKUP($A585,'Full dataset'!$A$4:$IE$190,2007+BO$1-$C585,FALSE),0)</f>
        <v>0</v>
      </c>
      <c r="BP585">
        <f>IF(BF585=1,VLOOKUP($A585,'Full dataset'!$A$4:$IE$190,2007+BP$1-$C585,FALSE),0)</f>
        <v>0</v>
      </c>
      <c r="BQ585">
        <f>IF(BF585=1,VLOOKUP($A585,'Full dataset'!$A$4:$IE$190,2007+BQ$1-$C585,FALSE),0)</f>
        <v>0</v>
      </c>
      <c r="BR585">
        <f>IF($BG585=1,VLOOKUP($A585,'Full dataset'!$A$4:$IE$190,BR$1-2007+$C585,FALSE),0)</f>
        <v>0</v>
      </c>
      <c r="BS585">
        <f>IF($BG585=1,VLOOKUP($A585,'Full dataset'!$A$4:$IE$190,BS$1-2007+$C585,FALSE),0)</f>
        <v>0</v>
      </c>
      <c r="BT585">
        <f>IF($BG585=1,VLOOKUP($A585,'Full dataset'!$A$4:$IE$190,BT$1-2007+$C585,FALSE),0)</f>
        <v>0</v>
      </c>
      <c r="BU585">
        <f>IF($BG585=1,VLOOKUP($A585,'Full dataset'!$A$4:$IE$190,BU$1-2007+$C585,FALSE),0)</f>
        <v>0</v>
      </c>
      <c r="BV585">
        <f>IF($BG585=1,VLOOKUP($A585,'Full dataset'!$A$4:$IE$190,BV$1-2007+$C585,FALSE),0)</f>
        <v>0</v>
      </c>
      <c r="BW585">
        <f>IF($BG585=1,VLOOKUP($A585,'Full dataset'!$A$4:$IE$190,BW$1-2007+$C585,FALSE),0)</f>
        <v>0</v>
      </c>
      <c r="BX585">
        <f>IF($BG585=1,VLOOKUP($A585,'Full dataset'!$A$4:$IE$190,BX$1-2007+$C585,FALSE),0)</f>
        <v>0</v>
      </c>
    </row>
    <row r="586" spans="1:76" x14ac:dyDescent="0.25">
      <c r="A586">
        <v>26</v>
      </c>
      <c r="B586" t="s">
        <v>70</v>
      </c>
      <c r="C586">
        <v>2010</v>
      </c>
      <c r="D586" t="s">
        <v>582</v>
      </c>
      <c r="E586">
        <f t="shared" si="56"/>
        <v>0</v>
      </c>
      <c r="F586">
        <v>1</v>
      </c>
      <c r="G586">
        <v>5772</v>
      </c>
      <c r="H586">
        <v>1.8236966824644549</v>
      </c>
      <c r="I586">
        <v>2364</v>
      </c>
      <c r="J586">
        <v>1</v>
      </c>
      <c r="K586">
        <v>544</v>
      </c>
      <c r="L586">
        <v>0.17187993680884675</v>
      </c>
      <c r="M586">
        <v>2383</v>
      </c>
      <c r="N586">
        <v>2</v>
      </c>
      <c r="O586">
        <v>441</v>
      </c>
      <c r="P586">
        <v>0.13933649289099526</v>
      </c>
      <c r="Q586">
        <v>18</v>
      </c>
      <c r="R586">
        <v>40603</v>
      </c>
      <c r="U586">
        <v>1</v>
      </c>
      <c r="V586">
        <v>6</v>
      </c>
      <c r="W586">
        <v>1813</v>
      </c>
      <c r="X586">
        <v>15545</v>
      </c>
      <c r="Y586">
        <v>1</v>
      </c>
      <c r="Z586">
        <v>1</v>
      </c>
      <c r="AA586" t="s">
        <v>747</v>
      </c>
      <c r="AB586">
        <v>47820</v>
      </c>
      <c r="AC586">
        <f>VLOOKUP(A586,'Full dataset'!$A$4:$IE$190,2033-C586,FALSE)</f>
        <v>0</v>
      </c>
      <c r="AD586">
        <f>VLOOKUP(A586,'Full dataset'!$A$4:$IE$190,2041-C586,FALSE)</f>
        <v>3165</v>
      </c>
      <c r="AE586">
        <f>VLOOKUP(A586,'Full dataset'!$A$4:$IE$190,2050-C586,FALSE)</f>
        <v>0</v>
      </c>
      <c r="AF586">
        <v>0</v>
      </c>
      <c r="AG586" t="str">
        <f>VLOOKUP($A586,'Full dataset'!$A$4:$IE$190,2007+AG$1-$C586,FALSE)</f>
        <v>.</v>
      </c>
      <c r="AH586" t="str">
        <f>VLOOKUP($A586,'Full dataset'!$A$4:$IE$190,2007+AH$1-$C586,FALSE)</f>
        <v>.</v>
      </c>
      <c r="AI586">
        <f>VLOOKUP($A586,'Full dataset'!$A$4:$IE$190,2007+AI$1-$C586,FALSE)</f>
        <v>1089</v>
      </c>
      <c r="AJ586" t="str">
        <f>VLOOKUP($A586,'Full dataset'!$A$4:$IE$190,2007+AJ$1-$C586,FALSE)</f>
        <v>.</v>
      </c>
      <c r="AK586">
        <f>VLOOKUP($A586,'Full dataset'!$A$4:$IE$190,2007+AK$1-$C586,FALSE)</f>
        <v>16</v>
      </c>
      <c r="AL586" t="str">
        <f>VLOOKUP($A586,'Full dataset'!$A$4:$IE$190,2007+AL$1-$C586,FALSE)</f>
        <v>.</v>
      </c>
      <c r="AM586">
        <f>VLOOKUP($A586,'Full dataset'!$A$4:$IE$190,2007+AM$1-$C586,FALSE)</f>
        <v>650</v>
      </c>
      <c r="AN586" t="str">
        <f>VLOOKUP($A586,'Full dataset'!$A$4:$IE$190,2007+AN$1-$C586,FALSE)</f>
        <v>.</v>
      </c>
      <c r="AO586" t="str">
        <f>VLOOKUP($A586,'Full dataset'!$A$4:$IE$190,2007+AO$1-$C586,FALSE)</f>
        <v>.</v>
      </c>
      <c r="AP586" t="s">
        <v>726</v>
      </c>
      <c r="AQ586" t="s">
        <v>726</v>
      </c>
      <c r="AR586" t="s">
        <v>726</v>
      </c>
      <c r="AS586" t="s">
        <v>726</v>
      </c>
      <c r="AT586" t="s">
        <v>726</v>
      </c>
      <c r="AU586">
        <f>VLOOKUP(A586,'Full dataset'!$A$4:$II$190,$AU$1,FALSE)</f>
        <v>2011</v>
      </c>
      <c r="AV586">
        <v>1</v>
      </c>
      <c r="AW586">
        <f>VLOOKUP(A586,'Full dataset'!$A$5:$IM$190,247,FALSE)</f>
        <v>2</v>
      </c>
      <c r="AX586">
        <f>VLOOKUP(A586,'Full dataset'!$A$4:$II$190,242,FALSE)</f>
        <v>2007</v>
      </c>
      <c r="AY586">
        <f>VLOOKUP(A586,'Full dataset'!$A$5:$IM$190,246,FALSE)</f>
        <v>2</v>
      </c>
      <c r="AZ586">
        <v>9999</v>
      </c>
      <c r="BA586">
        <f>MAX(VLOOKUP($A586,'Full dataset'!$A$4:$IX$190,BA$1,FALSE),AW586)</f>
        <v>2</v>
      </c>
      <c r="BB586">
        <f>IF(VLOOKUP($A586,'Full dataset'!$A$4:$IX$190,BB$1,FALSE)&gt;0,VLOOKUP($A586,'Full dataset'!$A$4:$IX$190,BB$1,FALSE),AU586)</f>
        <v>2011</v>
      </c>
      <c r="BC586">
        <f>MAX(VLOOKUP($A586,'Full dataset'!$A$4:$IX$190,BC$1,FALSE),AY586)</f>
        <v>2</v>
      </c>
      <c r="BD586">
        <f>MAX(VLOOKUP($A586,'Full dataset'!$A$4:$IX$190,BD$1,FALSE),AX586)</f>
        <v>2007</v>
      </c>
      <c r="BE586">
        <f t="shared" si="57"/>
        <v>2007</v>
      </c>
      <c r="BF586">
        <f t="shared" si="58"/>
        <v>0</v>
      </c>
      <c r="BG586">
        <f t="shared" si="59"/>
        <v>1</v>
      </c>
      <c r="BH586">
        <f t="shared" si="54"/>
        <v>0</v>
      </c>
      <c r="BI586">
        <f t="shared" si="55"/>
        <v>1</v>
      </c>
      <c r="BO586">
        <f>IF(BF586=1,VLOOKUP($A586,'Full dataset'!$A$4:$IE$190,2007+BO$1-$C586,FALSE),0)</f>
        <v>0</v>
      </c>
      <c r="BP586">
        <f>IF(BF586=1,VLOOKUP($A586,'Full dataset'!$A$4:$IE$190,2007+BP$1-$C586,FALSE),0)</f>
        <v>0</v>
      </c>
      <c r="BQ586">
        <f>IF(BF586=1,VLOOKUP($A586,'Full dataset'!$A$4:$IE$190,2007+BQ$1-$C586,FALSE),0)</f>
        <v>0</v>
      </c>
      <c r="BR586">
        <f>IF($BG586=1,VLOOKUP($A586,'Full dataset'!$A$4:$IE$190,BR$1-2007+$C586,FALSE),0)</f>
        <v>363</v>
      </c>
      <c r="BS586">
        <f>IF($BG586=1,VLOOKUP($A586,'Full dataset'!$A$4:$IE$190,BS$1-2007+$C586,FALSE),0)</f>
        <v>11</v>
      </c>
      <c r="BT586">
        <f>IF($BG586=1,VLOOKUP($A586,'Full dataset'!$A$4:$IE$190,BT$1-2007+$C586,FALSE),0)</f>
        <v>29</v>
      </c>
      <c r="BU586">
        <f>IF($BG586=1,VLOOKUP($A586,'Full dataset'!$A$4:$IE$190,BU$1-2007+$C586,FALSE),0)</f>
        <v>7</v>
      </c>
      <c r="BV586">
        <f>IF($BG586=1,VLOOKUP($A586,'Full dataset'!$A$4:$IE$190,BV$1-2007+$C586,FALSE),0)</f>
        <v>0</v>
      </c>
      <c r="BW586">
        <f>IF($BG586=1,VLOOKUP($A586,'Full dataset'!$A$4:$IE$190,BW$1-2007+$C586,FALSE),0)</f>
        <v>0</v>
      </c>
      <c r="BX586">
        <f>IF($BG586=1,VLOOKUP($A586,'Full dataset'!$A$4:$IE$190,BX$1-2007+$C586,FALSE),0)</f>
        <v>0</v>
      </c>
    </row>
    <row r="587" spans="1:76" x14ac:dyDescent="0.25">
      <c r="A587">
        <v>27</v>
      </c>
      <c r="B587" t="s">
        <v>71</v>
      </c>
      <c r="C587">
        <v>2010</v>
      </c>
      <c r="D587" t="s">
        <v>591</v>
      </c>
      <c r="E587">
        <f t="shared" si="56"/>
        <v>1</v>
      </c>
      <c r="F587">
        <v>1</v>
      </c>
      <c r="G587">
        <v>51878</v>
      </c>
      <c r="H587">
        <v>13.644923724355602</v>
      </c>
      <c r="I587">
        <v>7578</v>
      </c>
      <c r="J587">
        <v>1</v>
      </c>
      <c r="K587">
        <v>7450</v>
      </c>
      <c r="L587">
        <v>1.9594950026301947</v>
      </c>
      <c r="M587">
        <v>991</v>
      </c>
      <c r="N587">
        <v>1</v>
      </c>
      <c r="O587">
        <v>90611</v>
      </c>
      <c r="P587">
        <v>23.832456601788532</v>
      </c>
      <c r="Q587">
        <v>2204</v>
      </c>
      <c r="R587">
        <v>39387</v>
      </c>
      <c r="S587">
        <v>7372</v>
      </c>
      <c r="T587">
        <v>511210</v>
      </c>
      <c r="U587">
        <v>1</v>
      </c>
      <c r="V587">
        <v>1917</v>
      </c>
      <c r="W587">
        <v>2172</v>
      </c>
      <c r="X587">
        <v>299</v>
      </c>
      <c r="Y587">
        <v>1</v>
      </c>
      <c r="Z587">
        <v>0</v>
      </c>
      <c r="AA587" t="s">
        <v>748</v>
      </c>
      <c r="AB587">
        <v>609917</v>
      </c>
      <c r="AC587">
        <f>VLOOKUP(A587,'Full dataset'!$A$4:$IE$190,2033-C587,FALSE)</f>
        <v>5.8</v>
      </c>
      <c r="AD587">
        <f>VLOOKUP(A587,'Full dataset'!$A$4:$IE$190,2041-C587,FALSE)</f>
        <v>2725</v>
      </c>
      <c r="AE587">
        <f>VLOOKUP(A587,'Full dataset'!$A$4:$IE$190,2050-C587,FALSE)</f>
        <v>0</v>
      </c>
      <c r="AF587">
        <v>2.9</v>
      </c>
      <c r="AG587">
        <f>VLOOKUP($A587,'Full dataset'!$A$4:$IE$190,2007+AG$1-$C587,FALSE)</f>
        <v>64.474000000000004</v>
      </c>
      <c r="AH587">
        <f>VLOOKUP($A587,'Full dataset'!$A$4:$IE$190,2007+AH$1-$C587,FALSE)</f>
        <v>3091.165</v>
      </c>
      <c r="AI587">
        <f>VLOOKUP($A587,'Full dataset'!$A$4:$IE$190,2007+AI$1-$C587,FALSE)</f>
        <v>1657.1389999999999</v>
      </c>
      <c r="AJ587">
        <f>VLOOKUP($A587,'Full dataset'!$A$4:$IE$190,2007+AJ$1-$C587,FALSE)</f>
        <v>357</v>
      </c>
      <c r="AK587">
        <f>VLOOKUP($A587,'Full dataset'!$A$4:$IE$190,2007+AK$1-$C587,FALSE)</f>
        <v>24</v>
      </c>
      <c r="AL587">
        <f>VLOOKUP($A587,'Full dataset'!$A$4:$IE$190,2007+AL$1-$C587,FALSE)</f>
        <v>32</v>
      </c>
      <c r="AM587">
        <f>VLOOKUP($A587,'Full dataset'!$A$4:$IE$190,2007+AM$1-$C587,FALSE)</f>
        <v>643</v>
      </c>
      <c r="AN587">
        <f>VLOOKUP($A587,'Full dataset'!$A$4:$IE$190,2007+AN$1-$C587,FALSE)</f>
        <v>107123</v>
      </c>
      <c r="AO587">
        <f>VLOOKUP($A587,'Full dataset'!$A$4:$IE$190,2007+AO$1-$C587,FALSE)</f>
        <v>6</v>
      </c>
      <c r="AP587" t="s">
        <v>726</v>
      </c>
      <c r="AQ587" t="s">
        <v>726</v>
      </c>
      <c r="AR587" t="s">
        <v>726</v>
      </c>
      <c r="AS587" t="s">
        <v>726</v>
      </c>
      <c r="AT587" t="s">
        <v>726</v>
      </c>
      <c r="AU587">
        <f>VLOOKUP(A587,'Full dataset'!$A$4:$II$190,$AU$1,FALSE)</f>
        <v>2014</v>
      </c>
      <c r="AV587">
        <v>1</v>
      </c>
      <c r="AW587">
        <f>VLOOKUP(A587,'Full dataset'!$A$5:$IM$190,247,FALSE)</f>
        <v>1</v>
      </c>
      <c r="AX587">
        <f>VLOOKUP(A587,'Full dataset'!$A$4:$II$190,242,FALSE)</f>
        <v>2007</v>
      </c>
      <c r="AY587">
        <f>VLOOKUP(A587,'Full dataset'!$A$5:$IM$190,246,FALSE)</f>
        <v>1</v>
      </c>
      <c r="AZ587">
        <v>9999</v>
      </c>
      <c r="BA587">
        <f>MAX(VLOOKUP($A587,'Full dataset'!$A$4:$IX$190,BA$1,FALSE),AW587)</f>
        <v>2</v>
      </c>
      <c r="BB587">
        <f>IF(VLOOKUP($A587,'Full dataset'!$A$4:$IX$190,BB$1,FALSE)&gt;0,VLOOKUP($A587,'Full dataset'!$A$4:$IX$190,BB$1,FALSE),AU587)</f>
        <v>2009</v>
      </c>
      <c r="BC587">
        <f>MAX(VLOOKUP($A587,'Full dataset'!$A$4:$IX$190,BC$1,FALSE),AY587)</f>
        <v>1</v>
      </c>
      <c r="BD587">
        <f>MAX(VLOOKUP($A587,'Full dataset'!$A$4:$IX$190,BD$1,FALSE),AX587)</f>
        <v>2007</v>
      </c>
      <c r="BE587">
        <f t="shared" si="57"/>
        <v>2007</v>
      </c>
      <c r="BF587">
        <f t="shared" si="58"/>
        <v>1</v>
      </c>
      <c r="BG587">
        <f t="shared" si="59"/>
        <v>0</v>
      </c>
      <c r="BH587">
        <f t="shared" si="54"/>
        <v>0</v>
      </c>
      <c r="BI587">
        <f t="shared" si="55"/>
        <v>1</v>
      </c>
      <c r="BO587">
        <f>IF(BF587=1,VLOOKUP($A587,'Full dataset'!$A$4:$IE$190,2007+BO$1-$C587,FALSE),0)</f>
        <v>0</v>
      </c>
      <c r="BP587">
        <f>IF(BF587=1,VLOOKUP($A587,'Full dataset'!$A$4:$IE$190,2007+BP$1-$C587,FALSE),0)</f>
        <v>0</v>
      </c>
      <c r="BQ587">
        <f>IF(BF587=1,VLOOKUP($A587,'Full dataset'!$A$4:$IE$190,2007+BQ$1-$C587,FALSE),0)</f>
        <v>0</v>
      </c>
      <c r="BR587">
        <f>IF($BG587=1,VLOOKUP($A587,'Full dataset'!$A$4:$IE$190,BR$1-2007+$C587,FALSE),0)</f>
        <v>0</v>
      </c>
      <c r="BS587">
        <f>IF($BG587=1,VLOOKUP($A587,'Full dataset'!$A$4:$IE$190,BS$1-2007+$C587,FALSE),0)</f>
        <v>0</v>
      </c>
      <c r="BT587">
        <f>IF($BG587=1,VLOOKUP($A587,'Full dataset'!$A$4:$IE$190,BT$1-2007+$C587,FALSE),0)</f>
        <v>0</v>
      </c>
      <c r="BU587">
        <f>IF($BG587=1,VLOOKUP($A587,'Full dataset'!$A$4:$IE$190,BU$1-2007+$C587,FALSE),0)</f>
        <v>0</v>
      </c>
      <c r="BV587">
        <f>IF($BG587=1,VLOOKUP($A587,'Full dataset'!$A$4:$IE$190,BV$1-2007+$C587,FALSE),0)</f>
        <v>0</v>
      </c>
      <c r="BW587">
        <f>IF($BG587=1,VLOOKUP($A587,'Full dataset'!$A$4:$IE$190,BW$1-2007+$C587,FALSE),0)</f>
        <v>0</v>
      </c>
      <c r="BX587">
        <f>IF($BG587=1,VLOOKUP($A587,'Full dataset'!$A$4:$IE$190,BX$1-2007+$C587,FALSE),0)</f>
        <v>0</v>
      </c>
    </row>
    <row r="588" spans="1:76" x14ac:dyDescent="0.25">
      <c r="A588">
        <v>28</v>
      </c>
      <c r="B588" t="s">
        <v>72</v>
      </c>
      <c r="C588">
        <v>2010</v>
      </c>
      <c r="D588" t="s">
        <v>591</v>
      </c>
      <c r="E588">
        <f t="shared" si="56"/>
        <v>1</v>
      </c>
      <c r="F588">
        <v>1</v>
      </c>
      <c r="G588">
        <v>11342</v>
      </c>
      <c r="H588">
        <v>3.4516129032258065</v>
      </c>
      <c r="I588">
        <v>2658</v>
      </c>
      <c r="J588">
        <v>0</v>
      </c>
      <c r="N588">
        <v>0</v>
      </c>
      <c r="S588">
        <v>1311</v>
      </c>
      <c r="T588">
        <v>211111</v>
      </c>
      <c r="U588">
        <v>1</v>
      </c>
      <c r="V588">
        <v>0</v>
      </c>
      <c r="W588">
        <v>8407</v>
      </c>
      <c r="X588">
        <v>14</v>
      </c>
      <c r="Y588">
        <v>1</v>
      </c>
      <c r="Z588">
        <v>1</v>
      </c>
      <c r="AA588" t="s">
        <v>749</v>
      </c>
      <c r="AB588">
        <v>131335</v>
      </c>
      <c r="AC588">
        <f>VLOOKUP(A588,'Full dataset'!$A$4:$IE$190,2033-C588,FALSE)</f>
        <v>8.1</v>
      </c>
      <c r="AD588">
        <f>VLOOKUP(A588,'Full dataset'!$A$4:$IE$190,2041-C588,FALSE)</f>
        <v>3508</v>
      </c>
      <c r="AE588">
        <f>VLOOKUP(A588,'Full dataset'!$A$4:$IE$190,2050-C588,FALSE)</f>
        <v>7.08</v>
      </c>
      <c r="AF588">
        <v>7.59</v>
      </c>
      <c r="AG588">
        <f>VLOOKUP($A588,'Full dataset'!$A$4:$IE$190,2007+AG$1-$C588,FALSE)</f>
        <v>4550</v>
      </c>
      <c r="AH588">
        <f>VLOOKUP($A588,'Full dataset'!$A$4:$IE$190,2007+AH$1-$C588,FALSE)</f>
        <v>32927</v>
      </c>
      <c r="AI588">
        <f>VLOOKUP($A588,'Full dataset'!$A$4:$IE$190,2007+AI$1-$C588,FALSE)</f>
        <v>9940</v>
      </c>
      <c r="AJ588">
        <f>VLOOKUP($A588,'Full dataset'!$A$4:$IE$190,2007+AJ$1-$C588,FALSE)</f>
        <v>-405</v>
      </c>
      <c r="AK588">
        <f>VLOOKUP($A588,'Full dataset'!$A$4:$IE$190,2007+AK$1-$C588,FALSE)</f>
        <v>11</v>
      </c>
      <c r="AL588">
        <f>VLOOKUP($A588,'Full dataset'!$A$4:$IE$190,2007+AL$1-$C588,FALSE)</f>
        <v>31</v>
      </c>
      <c r="AM588">
        <f>VLOOKUP($A588,'Full dataset'!$A$4:$IE$190,2007+AM$1-$C588,FALSE)</f>
        <v>149</v>
      </c>
      <c r="AN588">
        <f>VLOOKUP($A588,'Full dataset'!$A$4:$IE$190,2007+AN$1-$C588,FALSE)</f>
        <v>18138</v>
      </c>
      <c r="AO588">
        <f>VLOOKUP($A588,'Full dataset'!$A$4:$IE$190,2007+AO$1-$C588,FALSE)</f>
        <v>3</v>
      </c>
      <c r="AP588" t="s">
        <v>726</v>
      </c>
      <c r="AQ588" t="s">
        <v>726</v>
      </c>
      <c r="AR588" t="s">
        <v>726</v>
      </c>
      <c r="AS588" t="s">
        <v>726</v>
      </c>
      <c r="AT588" t="s">
        <v>726</v>
      </c>
      <c r="AU588">
        <f>VLOOKUP(A588,'Full dataset'!$A$4:$II$190,$AU$1,FALSE)</f>
        <v>2009</v>
      </c>
      <c r="AV588">
        <v>0</v>
      </c>
      <c r="AW588">
        <f>VLOOKUP(A588,'Full dataset'!$A$5:$IM$190,247,FALSE)</f>
        <v>1</v>
      </c>
      <c r="AX588">
        <f>VLOOKUP(A588,'Full dataset'!$A$4:$II$190,242,FALSE)</f>
        <v>9999</v>
      </c>
      <c r="AY588">
        <f>VLOOKUP(A588,'Full dataset'!$A$5:$IM$190,246,FALSE)</f>
        <v>0</v>
      </c>
      <c r="AZ588">
        <v>9999</v>
      </c>
      <c r="BA588">
        <f>MAX(VLOOKUP($A588,'Full dataset'!$A$4:$IX$190,BA$1,FALSE),AW588)</f>
        <v>2</v>
      </c>
      <c r="BB588">
        <f>IF(VLOOKUP($A588,'Full dataset'!$A$4:$IX$190,BB$1,FALSE)&gt;0,VLOOKUP($A588,'Full dataset'!$A$4:$IX$190,BB$1,FALSE),AU588)</f>
        <v>2013</v>
      </c>
      <c r="BC588">
        <f>MAX(VLOOKUP($A588,'Full dataset'!$A$4:$IX$190,BC$1,FALSE),AY588)</f>
        <v>0</v>
      </c>
      <c r="BD588">
        <f>MAX(VLOOKUP($A588,'Full dataset'!$A$4:$IX$190,BD$1,FALSE),AX588)</f>
        <v>9999</v>
      </c>
      <c r="BE588">
        <f t="shared" si="57"/>
        <v>2013</v>
      </c>
      <c r="BF588">
        <f t="shared" si="58"/>
        <v>0</v>
      </c>
      <c r="BG588">
        <f t="shared" si="59"/>
        <v>0</v>
      </c>
      <c r="BH588">
        <f t="shared" si="54"/>
        <v>0</v>
      </c>
      <c r="BI588">
        <f t="shared" si="55"/>
        <v>0</v>
      </c>
      <c r="BO588">
        <f>IF(BF588=1,VLOOKUP($A588,'Full dataset'!$A$4:$IE$190,2007+BO$1-$C588,FALSE),0)</f>
        <v>0</v>
      </c>
      <c r="BP588">
        <f>IF(BF588=1,VLOOKUP($A588,'Full dataset'!$A$4:$IE$190,2007+BP$1-$C588,FALSE),0)</f>
        <v>0</v>
      </c>
      <c r="BQ588">
        <f>IF(BF588=1,VLOOKUP($A588,'Full dataset'!$A$4:$IE$190,2007+BQ$1-$C588,FALSE),0)</f>
        <v>0</v>
      </c>
      <c r="BR588">
        <f>IF($BG588=1,VLOOKUP($A588,'Full dataset'!$A$4:$IE$190,BR$1-2007+$C588,FALSE),0)</f>
        <v>0</v>
      </c>
      <c r="BS588">
        <f>IF($BG588=1,VLOOKUP($A588,'Full dataset'!$A$4:$IE$190,BS$1-2007+$C588,FALSE),0)</f>
        <v>0</v>
      </c>
      <c r="BT588">
        <f>IF($BG588=1,VLOOKUP($A588,'Full dataset'!$A$4:$IE$190,BT$1-2007+$C588,FALSE),0)</f>
        <v>0</v>
      </c>
      <c r="BU588">
        <f>IF($BG588=1,VLOOKUP($A588,'Full dataset'!$A$4:$IE$190,BU$1-2007+$C588,FALSE),0)</f>
        <v>0</v>
      </c>
      <c r="BV588">
        <f>IF($BG588=1,VLOOKUP($A588,'Full dataset'!$A$4:$IE$190,BV$1-2007+$C588,FALSE),0)</f>
        <v>0</v>
      </c>
      <c r="BW588">
        <f>IF($BG588=1,VLOOKUP($A588,'Full dataset'!$A$4:$IE$190,BW$1-2007+$C588,FALSE),0)</f>
        <v>0</v>
      </c>
      <c r="BX588">
        <f>IF($BG588=1,VLOOKUP($A588,'Full dataset'!$A$4:$IE$190,BX$1-2007+$C588,FALSE),0)</f>
        <v>0</v>
      </c>
    </row>
    <row r="589" spans="1:76" x14ac:dyDescent="0.25">
      <c r="A589">
        <v>29</v>
      </c>
      <c r="B589" t="s">
        <v>73</v>
      </c>
      <c r="C589">
        <v>2010</v>
      </c>
      <c r="D589" t="s">
        <v>582</v>
      </c>
      <c r="E589">
        <f t="shared" si="56"/>
        <v>0</v>
      </c>
      <c r="F589">
        <v>0</v>
      </c>
      <c r="J589">
        <v>0</v>
      </c>
      <c r="N589">
        <v>0</v>
      </c>
      <c r="U589">
        <v>1</v>
      </c>
      <c r="V589">
        <v>796</v>
      </c>
      <c r="W589">
        <v>11124</v>
      </c>
      <c r="X589">
        <v>3536</v>
      </c>
      <c r="Y589">
        <v>1</v>
      </c>
      <c r="Z589">
        <v>1</v>
      </c>
      <c r="AA589" t="s">
        <v>750</v>
      </c>
      <c r="AB589">
        <v>70109</v>
      </c>
      <c r="AC589">
        <f>VLOOKUP(A589,'Full dataset'!$A$4:$IE$190,2033-C589,FALSE)</f>
        <v>7</v>
      </c>
      <c r="AD589">
        <f>VLOOKUP(A589,'Full dataset'!$A$4:$IE$190,2041-C589,FALSE)</f>
        <v>1323</v>
      </c>
      <c r="AE589">
        <f>VLOOKUP(A589,'Full dataset'!$A$4:$IE$190,2050-C589,FALSE)</f>
        <v>0</v>
      </c>
      <c r="AF589">
        <v>3.5</v>
      </c>
      <c r="AG589" t="str">
        <f>VLOOKUP($A589,'Full dataset'!$A$4:$IE$190,2007+AG$1-$C589,FALSE)</f>
        <v>.</v>
      </c>
      <c r="AH589" t="str">
        <f>VLOOKUP($A589,'Full dataset'!$A$4:$IE$190,2007+AH$1-$C589,FALSE)</f>
        <v>.</v>
      </c>
      <c r="AI589">
        <f>VLOOKUP($A589,'Full dataset'!$A$4:$IE$190,2007+AI$1-$C589,FALSE)</f>
        <v>4895</v>
      </c>
      <c r="AJ589">
        <f>VLOOKUP($A589,'Full dataset'!$A$4:$IE$190,2007+AJ$1-$C589,FALSE)</f>
        <v>-48</v>
      </c>
      <c r="AK589">
        <f>VLOOKUP($A589,'Full dataset'!$A$4:$IE$190,2007+AK$1-$C589,FALSE)</f>
        <v>24</v>
      </c>
      <c r="AL589">
        <f>VLOOKUP($A589,'Full dataset'!$A$4:$IE$190,2007+AL$1-$C589,FALSE)</f>
        <v>10</v>
      </c>
      <c r="AM589">
        <f>VLOOKUP($A589,'Full dataset'!$A$4:$IE$190,2007+AM$1-$C589,FALSE)</f>
        <v>251</v>
      </c>
      <c r="AN589">
        <f>VLOOKUP($A589,'Full dataset'!$A$4:$IE$190,2007+AN$1-$C589,FALSE)</f>
        <v>23904</v>
      </c>
      <c r="AO589">
        <f>VLOOKUP($A589,'Full dataset'!$A$4:$IE$190,2007+AO$1-$C589,FALSE)</f>
        <v>3</v>
      </c>
      <c r="AP589" t="s">
        <v>726</v>
      </c>
      <c r="AQ589" t="s">
        <v>726</v>
      </c>
      <c r="AR589" t="s">
        <v>726</v>
      </c>
      <c r="AS589" t="s">
        <v>726</v>
      </c>
      <c r="AT589" t="s">
        <v>726</v>
      </c>
      <c r="AU589">
        <f>VLOOKUP(A589,'Full dataset'!$A$4:$II$190,$AU$1,FALSE)</f>
        <v>2010</v>
      </c>
      <c r="AV589">
        <v>0</v>
      </c>
      <c r="AW589">
        <f>VLOOKUP(A589,'Full dataset'!$A$5:$IM$190,247,FALSE)</f>
        <v>1</v>
      </c>
      <c r="AX589">
        <f>VLOOKUP(A589,'Full dataset'!$A$4:$II$190,242,FALSE)</f>
        <v>2012</v>
      </c>
      <c r="AY589">
        <f>VLOOKUP(A589,'Full dataset'!$A$5:$IM$190,246,FALSE)</f>
        <v>1</v>
      </c>
      <c r="AZ589">
        <v>9999</v>
      </c>
      <c r="BA589">
        <f>MAX(VLOOKUP($A589,'Full dataset'!$A$4:$IX$190,BA$1,FALSE),AW589)</f>
        <v>2</v>
      </c>
      <c r="BB589">
        <f>IF(VLOOKUP($A589,'Full dataset'!$A$4:$IX$190,BB$1,FALSE)&gt;0,VLOOKUP($A589,'Full dataset'!$A$4:$IX$190,BB$1,FALSE),AU589)</f>
        <v>2012</v>
      </c>
      <c r="BC589">
        <f>MAX(VLOOKUP($A589,'Full dataset'!$A$4:$IX$190,BC$1,FALSE),AY589)</f>
        <v>1</v>
      </c>
      <c r="BD589">
        <f>MAX(VLOOKUP($A589,'Full dataset'!$A$4:$IX$190,BD$1,FALSE),AX589)</f>
        <v>2012</v>
      </c>
      <c r="BE589">
        <f t="shared" si="57"/>
        <v>2012</v>
      </c>
      <c r="BF589">
        <f t="shared" si="58"/>
        <v>0</v>
      </c>
      <c r="BG589">
        <f t="shared" si="59"/>
        <v>0</v>
      </c>
      <c r="BH589">
        <f t="shared" si="54"/>
        <v>0</v>
      </c>
      <c r="BI589">
        <f t="shared" si="55"/>
        <v>0</v>
      </c>
      <c r="BO589">
        <f>IF(BF589=1,VLOOKUP($A589,'Full dataset'!$A$4:$IE$190,2007+BO$1-$C589,FALSE),0)</f>
        <v>0</v>
      </c>
      <c r="BP589">
        <f>IF(BF589=1,VLOOKUP($A589,'Full dataset'!$A$4:$IE$190,2007+BP$1-$C589,FALSE),0)</f>
        <v>0</v>
      </c>
      <c r="BQ589">
        <f>IF(BF589=1,VLOOKUP($A589,'Full dataset'!$A$4:$IE$190,2007+BQ$1-$C589,FALSE),0)</f>
        <v>0</v>
      </c>
      <c r="BR589">
        <f>IF($BG589=1,VLOOKUP($A589,'Full dataset'!$A$4:$IE$190,BR$1-2007+$C589,FALSE),0)</f>
        <v>0</v>
      </c>
      <c r="BS589">
        <f>IF($BG589=1,VLOOKUP($A589,'Full dataset'!$A$4:$IE$190,BS$1-2007+$C589,FALSE),0)</f>
        <v>0</v>
      </c>
      <c r="BT589">
        <f>IF($BG589=1,VLOOKUP($A589,'Full dataset'!$A$4:$IE$190,BT$1-2007+$C589,FALSE),0)</f>
        <v>0</v>
      </c>
      <c r="BU589">
        <f>IF($BG589=1,VLOOKUP($A589,'Full dataset'!$A$4:$IE$190,BU$1-2007+$C589,FALSE),0)</f>
        <v>0</v>
      </c>
      <c r="BV589">
        <f>IF($BG589=1,VLOOKUP($A589,'Full dataset'!$A$4:$IE$190,BV$1-2007+$C589,FALSE),0)</f>
        <v>0</v>
      </c>
      <c r="BW589">
        <f>IF($BG589=1,VLOOKUP($A589,'Full dataset'!$A$4:$IE$190,BW$1-2007+$C589,FALSE),0)</f>
        <v>0</v>
      </c>
      <c r="BX589">
        <f>IF($BG589=1,VLOOKUP($A589,'Full dataset'!$A$4:$IE$190,BX$1-2007+$C589,FALSE),0)</f>
        <v>0</v>
      </c>
    </row>
    <row r="590" spans="1:76" x14ac:dyDescent="0.25">
      <c r="A590">
        <v>30</v>
      </c>
      <c r="B590" t="s">
        <v>74</v>
      </c>
      <c r="C590">
        <v>2010</v>
      </c>
      <c r="D590" t="s">
        <v>582</v>
      </c>
      <c r="E590">
        <f t="shared" si="56"/>
        <v>0</v>
      </c>
      <c r="F590">
        <v>0</v>
      </c>
      <c r="J590">
        <v>0</v>
      </c>
      <c r="N590">
        <v>0</v>
      </c>
      <c r="U590">
        <v>1</v>
      </c>
      <c r="V590">
        <v>0</v>
      </c>
      <c r="W590">
        <v>1704</v>
      </c>
      <c r="X590">
        <v>770</v>
      </c>
      <c r="Y590">
        <v>1</v>
      </c>
      <c r="Z590">
        <v>0</v>
      </c>
      <c r="AA590" t="s">
        <v>751</v>
      </c>
      <c r="AB590">
        <v>7061</v>
      </c>
      <c r="AC590">
        <f>VLOOKUP(A590,'Full dataset'!$A$4:$IE$190,2033-C590,FALSE)</f>
        <v>8.9</v>
      </c>
      <c r="AD590">
        <f>VLOOKUP(A590,'Full dataset'!$A$4:$IE$190,2041-C590,FALSE)</f>
        <v>1607</v>
      </c>
      <c r="AE590">
        <f>VLOOKUP(A590,'Full dataset'!$A$4:$IE$190,2050-C590,FALSE)</f>
        <v>0</v>
      </c>
      <c r="AF590">
        <v>4.45</v>
      </c>
      <c r="AG590" t="str">
        <f>VLOOKUP($A590,'Full dataset'!$A$4:$IE$190,2007+AG$1-$C590,FALSE)</f>
        <v>.</v>
      </c>
      <c r="AH590" t="str">
        <f>VLOOKUP($A590,'Full dataset'!$A$4:$IE$190,2007+AH$1-$C590,FALSE)</f>
        <v>.</v>
      </c>
      <c r="AI590">
        <f>VLOOKUP($A590,'Full dataset'!$A$4:$IE$190,2007+AI$1-$C590,FALSE)</f>
        <v>873</v>
      </c>
      <c r="AJ590">
        <f>VLOOKUP($A590,'Full dataset'!$A$4:$IE$190,2007+AJ$1-$C590,FALSE)</f>
        <v>101</v>
      </c>
      <c r="AK590">
        <f>VLOOKUP($A590,'Full dataset'!$A$4:$IE$190,2007+AK$1-$C590,FALSE)</f>
        <v>-2</v>
      </c>
      <c r="AL590">
        <f>VLOOKUP($A590,'Full dataset'!$A$4:$IE$190,2007+AL$1-$C590,FALSE)</f>
        <v>50</v>
      </c>
      <c r="AM590">
        <f>VLOOKUP($A590,'Full dataset'!$A$4:$IE$190,2007+AM$1-$C590,FALSE)</f>
        <v>16</v>
      </c>
      <c r="AN590">
        <f>VLOOKUP($A590,'Full dataset'!$A$4:$IE$190,2007+AN$1-$C590,FALSE)</f>
        <v>9610</v>
      </c>
      <c r="AO590">
        <f>VLOOKUP($A590,'Full dataset'!$A$4:$IE$190,2007+AO$1-$C590,FALSE)</f>
        <v>6</v>
      </c>
      <c r="AP590" t="s">
        <v>726</v>
      </c>
      <c r="AQ590" t="s">
        <v>726</v>
      </c>
      <c r="AR590" t="s">
        <v>726</v>
      </c>
      <c r="AS590" t="s">
        <v>726</v>
      </c>
      <c r="AT590" t="s">
        <v>726</v>
      </c>
      <c r="AU590">
        <f>VLOOKUP(A590,'Full dataset'!$A$4:$II$190,$AU$1,FALSE)</f>
        <v>2009</v>
      </c>
      <c r="AV590">
        <v>0</v>
      </c>
      <c r="AW590">
        <f>VLOOKUP(A590,'Full dataset'!$A$5:$IM$190,247,FALSE)</f>
        <v>1</v>
      </c>
      <c r="AX590">
        <f>VLOOKUP(A590,'Full dataset'!$A$4:$II$190,242,FALSE)</f>
        <v>9999</v>
      </c>
      <c r="AY590">
        <f>VLOOKUP(A590,'Full dataset'!$A$5:$IM$190,246,FALSE)</f>
        <v>0</v>
      </c>
      <c r="AZ590">
        <v>9999</v>
      </c>
      <c r="BA590">
        <f>MAX(VLOOKUP($A590,'Full dataset'!$A$4:$IX$190,BA$1,FALSE),AW590)</f>
        <v>1</v>
      </c>
      <c r="BB590">
        <f>IF(VLOOKUP($A590,'Full dataset'!$A$4:$IX$190,BB$1,FALSE)&gt;0,VLOOKUP($A590,'Full dataset'!$A$4:$IX$190,BB$1,FALSE),AU590)</f>
        <v>2009</v>
      </c>
      <c r="BC590">
        <f>MAX(VLOOKUP($A590,'Full dataset'!$A$4:$IX$190,BC$1,FALSE),AY590)</f>
        <v>0</v>
      </c>
      <c r="BD590">
        <f>MAX(VLOOKUP($A590,'Full dataset'!$A$4:$IX$190,BD$1,FALSE),AX590)</f>
        <v>9999</v>
      </c>
      <c r="BE590">
        <f t="shared" si="57"/>
        <v>2009</v>
      </c>
      <c r="BF590">
        <f t="shared" si="58"/>
        <v>0</v>
      </c>
      <c r="BG590">
        <f t="shared" si="59"/>
        <v>0</v>
      </c>
      <c r="BH590">
        <f t="shared" si="54"/>
        <v>0</v>
      </c>
      <c r="BI590">
        <f t="shared" si="55"/>
        <v>0</v>
      </c>
      <c r="BO590">
        <f>IF(BF590=1,VLOOKUP($A590,'Full dataset'!$A$4:$IE$190,2007+BO$1-$C590,FALSE),0)</f>
        <v>0</v>
      </c>
      <c r="BP590">
        <f>IF(BF590=1,VLOOKUP($A590,'Full dataset'!$A$4:$IE$190,2007+BP$1-$C590,FALSE),0)</f>
        <v>0</v>
      </c>
      <c r="BQ590">
        <f>IF(BF590=1,VLOOKUP($A590,'Full dataset'!$A$4:$IE$190,2007+BQ$1-$C590,FALSE),0)</f>
        <v>0</v>
      </c>
      <c r="BR590">
        <f>IF($BG590=1,VLOOKUP($A590,'Full dataset'!$A$4:$IE$190,BR$1-2007+$C590,FALSE),0)</f>
        <v>0</v>
      </c>
      <c r="BS590">
        <f>IF($BG590=1,VLOOKUP($A590,'Full dataset'!$A$4:$IE$190,BS$1-2007+$C590,FALSE),0)</f>
        <v>0</v>
      </c>
      <c r="BT590">
        <f>IF($BG590=1,VLOOKUP($A590,'Full dataset'!$A$4:$IE$190,BT$1-2007+$C590,FALSE),0)</f>
        <v>0</v>
      </c>
      <c r="BU590">
        <f>IF($BG590=1,VLOOKUP($A590,'Full dataset'!$A$4:$IE$190,BU$1-2007+$C590,FALSE),0)</f>
        <v>0</v>
      </c>
      <c r="BV590">
        <f>IF($BG590=1,VLOOKUP($A590,'Full dataset'!$A$4:$IE$190,BV$1-2007+$C590,FALSE),0)</f>
        <v>0</v>
      </c>
      <c r="BW590">
        <f>IF($BG590=1,VLOOKUP($A590,'Full dataset'!$A$4:$IE$190,BW$1-2007+$C590,FALSE),0)</f>
        <v>0</v>
      </c>
      <c r="BX590">
        <f>IF($BG590=1,VLOOKUP($A590,'Full dataset'!$A$4:$IE$190,BX$1-2007+$C590,FALSE),0)</f>
        <v>0</v>
      </c>
    </row>
    <row r="591" spans="1:76" x14ac:dyDescent="0.25">
      <c r="A591">
        <v>31</v>
      </c>
      <c r="B591" t="s">
        <v>75</v>
      </c>
      <c r="C591">
        <v>2010</v>
      </c>
      <c r="D591" t="s">
        <v>582</v>
      </c>
      <c r="E591">
        <f t="shared" si="56"/>
        <v>0</v>
      </c>
      <c r="F591">
        <v>1</v>
      </c>
      <c r="G591">
        <v>4110</v>
      </c>
      <c r="H591">
        <v>1.3093341828607836</v>
      </c>
      <c r="I591">
        <v>1751</v>
      </c>
      <c r="J591">
        <v>1</v>
      </c>
      <c r="K591">
        <v>1184</v>
      </c>
      <c r="L591">
        <v>0.3771901879579484</v>
      </c>
      <c r="M591">
        <v>696</v>
      </c>
      <c r="N591">
        <v>2</v>
      </c>
      <c r="O591">
        <v>736</v>
      </c>
      <c r="P591">
        <v>0.23446957629818413</v>
      </c>
      <c r="Q591">
        <v>5</v>
      </c>
      <c r="R591">
        <v>39722</v>
      </c>
      <c r="U591">
        <v>1</v>
      </c>
      <c r="V591">
        <v>26</v>
      </c>
      <c r="W591">
        <v>72520</v>
      </c>
      <c r="X591">
        <v>18159</v>
      </c>
      <c r="Y591">
        <v>1</v>
      </c>
      <c r="Z591">
        <v>1</v>
      </c>
      <c r="AA591" t="s">
        <v>752</v>
      </c>
      <c r="AB591">
        <v>20846</v>
      </c>
      <c r="AC591">
        <f>VLOOKUP(A591,'Full dataset'!$A$4:$IE$190,2033-C591,FALSE)</f>
        <v>7.4</v>
      </c>
      <c r="AD591">
        <f>VLOOKUP(A591,'Full dataset'!$A$4:$IE$190,2041-C591,FALSE)</f>
        <v>2884</v>
      </c>
      <c r="AE591">
        <f>VLOOKUP(A591,'Full dataset'!$A$4:$IE$190,2050-C591,FALSE)</f>
        <v>0</v>
      </c>
      <c r="AF591">
        <v>3.7</v>
      </c>
      <c r="AG591" t="str">
        <f>VLOOKUP($A591,'Full dataset'!$A$4:$IE$190,2007+AG$1-$C591,FALSE)</f>
        <v>.</v>
      </c>
      <c r="AH591" t="str">
        <f>VLOOKUP($A591,'Full dataset'!$A$4:$IE$190,2007+AH$1-$C591,FALSE)</f>
        <v>.</v>
      </c>
      <c r="AI591">
        <f>VLOOKUP($A591,'Full dataset'!$A$4:$IE$190,2007+AI$1-$C591,FALSE)</f>
        <v>779</v>
      </c>
      <c r="AJ591">
        <f>VLOOKUP($A591,'Full dataset'!$A$4:$IE$190,2007+AJ$1-$C591,FALSE)</f>
        <v>450</v>
      </c>
      <c r="AK591">
        <f>VLOOKUP($A591,'Full dataset'!$A$4:$IE$190,2007+AK$1-$C591,FALSE)</f>
        <v>25</v>
      </c>
      <c r="AL591">
        <f>VLOOKUP($A591,'Full dataset'!$A$4:$IE$190,2007+AL$1-$C591,FALSE)</f>
        <v>33</v>
      </c>
      <c r="AM591">
        <f>VLOOKUP($A591,'Full dataset'!$A$4:$IE$190,2007+AM$1-$C591,FALSE)</f>
        <v>150</v>
      </c>
      <c r="AN591">
        <f>VLOOKUP($A591,'Full dataset'!$A$4:$IE$190,2007+AN$1-$C591,FALSE)</f>
        <v>65529</v>
      </c>
      <c r="AO591">
        <f>VLOOKUP($A591,'Full dataset'!$A$4:$IE$190,2007+AO$1-$C591,FALSE)</f>
        <v>6</v>
      </c>
      <c r="AP591" t="s">
        <v>726</v>
      </c>
      <c r="AQ591" t="s">
        <v>726</v>
      </c>
      <c r="AR591" t="s">
        <v>726</v>
      </c>
      <c r="AS591" t="s">
        <v>726</v>
      </c>
      <c r="AT591" t="s">
        <v>726</v>
      </c>
      <c r="AU591">
        <f>VLOOKUP(A591,'Full dataset'!$A$4:$II$190,$AU$1,FALSE)</f>
        <v>2008</v>
      </c>
      <c r="AV591">
        <v>1</v>
      </c>
      <c r="AW591">
        <f>VLOOKUP(A591,'Full dataset'!$A$5:$IM$190,247,FALSE)</f>
        <v>1</v>
      </c>
      <c r="AX591">
        <f>VLOOKUP(A591,'Full dataset'!$A$4:$II$190,242,FALSE)</f>
        <v>2007</v>
      </c>
      <c r="AY591">
        <f>VLOOKUP(A591,'Full dataset'!$A$5:$IM$190,246,FALSE)</f>
        <v>1</v>
      </c>
      <c r="AZ591">
        <v>9999</v>
      </c>
      <c r="BA591">
        <f>MAX(VLOOKUP($A591,'Full dataset'!$A$4:$IX$190,BA$1,FALSE),AW591)</f>
        <v>2</v>
      </c>
      <c r="BB591">
        <f>IF(VLOOKUP($A591,'Full dataset'!$A$4:$IX$190,BB$1,FALSE)&gt;0,VLOOKUP($A591,'Full dataset'!$A$4:$IX$190,BB$1,FALSE),AU591)</f>
        <v>2010</v>
      </c>
      <c r="BC591">
        <f>MAX(VLOOKUP($A591,'Full dataset'!$A$4:$IX$190,BC$1,FALSE),AY591)</f>
        <v>1</v>
      </c>
      <c r="BD591">
        <f>MAX(VLOOKUP($A591,'Full dataset'!$A$4:$IX$190,BD$1,FALSE),AX591)</f>
        <v>2007</v>
      </c>
      <c r="BE591">
        <f t="shared" si="57"/>
        <v>2007</v>
      </c>
      <c r="BF591">
        <f t="shared" si="58"/>
        <v>1</v>
      </c>
      <c r="BG591">
        <f t="shared" si="59"/>
        <v>0</v>
      </c>
      <c r="BH591">
        <f t="shared" si="54"/>
        <v>0</v>
      </c>
      <c r="BI591">
        <f t="shared" si="55"/>
        <v>1</v>
      </c>
      <c r="BO591">
        <f>IF(BF591=1,VLOOKUP($A591,'Full dataset'!$A$4:$IE$190,2007+BO$1-$C591,FALSE),0)</f>
        <v>0</v>
      </c>
      <c r="BP591">
        <f>IF(BF591=1,VLOOKUP($A591,'Full dataset'!$A$4:$IE$190,2007+BP$1-$C591,FALSE),0)</f>
        <v>0</v>
      </c>
      <c r="BQ591">
        <f>IF(BF591=1,VLOOKUP($A591,'Full dataset'!$A$4:$IE$190,2007+BQ$1-$C591,FALSE),0)</f>
        <v>0</v>
      </c>
      <c r="BR591">
        <f>IF($BG591=1,VLOOKUP($A591,'Full dataset'!$A$4:$IE$190,BR$1-2007+$C591,FALSE),0)</f>
        <v>0</v>
      </c>
      <c r="BS591">
        <f>IF($BG591=1,VLOOKUP($A591,'Full dataset'!$A$4:$IE$190,BS$1-2007+$C591,FALSE),0)</f>
        <v>0</v>
      </c>
      <c r="BT591">
        <f>IF($BG591=1,VLOOKUP($A591,'Full dataset'!$A$4:$IE$190,BT$1-2007+$C591,FALSE),0)</f>
        <v>0</v>
      </c>
      <c r="BU591">
        <f>IF($BG591=1,VLOOKUP($A591,'Full dataset'!$A$4:$IE$190,BU$1-2007+$C591,FALSE),0)</f>
        <v>0</v>
      </c>
      <c r="BV591">
        <f>IF($BG591=1,VLOOKUP($A591,'Full dataset'!$A$4:$IE$190,BV$1-2007+$C591,FALSE),0)</f>
        <v>0</v>
      </c>
      <c r="BW591">
        <f>IF($BG591=1,VLOOKUP($A591,'Full dataset'!$A$4:$IE$190,BW$1-2007+$C591,FALSE),0)</f>
        <v>0</v>
      </c>
      <c r="BX591">
        <f>IF($BG591=1,VLOOKUP($A591,'Full dataset'!$A$4:$IE$190,BX$1-2007+$C591,FALSE),0)</f>
        <v>0</v>
      </c>
    </row>
    <row r="592" spans="1:76" x14ac:dyDescent="0.25">
      <c r="A592">
        <v>32</v>
      </c>
      <c r="B592" t="s">
        <v>76</v>
      </c>
      <c r="C592">
        <v>2010</v>
      </c>
      <c r="D592" t="s">
        <v>591</v>
      </c>
      <c r="E592">
        <f t="shared" si="56"/>
        <v>1</v>
      </c>
      <c r="F592">
        <v>1</v>
      </c>
      <c r="G592">
        <v>22112</v>
      </c>
      <c r="H592">
        <v>0.36722966801189111</v>
      </c>
      <c r="I592">
        <v>8109</v>
      </c>
      <c r="J592">
        <v>0</v>
      </c>
      <c r="N592">
        <v>0</v>
      </c>
      <c r="S592">
        <v>5411</v>
      </c>
      <c r="T592">
        <v>445110</v>
      </c>
      <c r="U592">
        <v>1</v>
      </c>
      <c r="V592">
        <v>22025</v>
      </c>
      <c r="W592">
        <v>4824452</v>
      </c>
      <c r="X592">
        <v>202111</v>
      </c>
      <c r="Y592">
        <v>1</v>
      </c>
      <c r="Z592">
        <v>0</v>
      </c>
      <c r="AA592" t="s">
        <v>753</v>
      </c>
      <c r="AB592">
        <v>6604</v>
      </c>
      <c r="AC592">
        <f>VLOOKUP(A592,'Full dataset'!$A$4:$IE$190,2033-C592,FALSE)</f>
        <v>8.3000000000000007</v>
      </c>
      <c r="AD592">
        <f>VLOOKUP(A592,'Full dataset'!$A$4:$IE$190,2041-C592,FALSE)</f>
        <v>52915</v>
      </c>
      <c r="AE592">
        <f>VLOOKUP(A592,'Full dataset'!$A$4:$IE$190,2050-C592,FALSE)</f>
        <v>0</v>
      </c>
      <c r="AF592">
        <v>4.1500000000000004</v>
      </c>
      <c r="AG592">
        <f>VLOOKUP($A592,'Full dataset'!$A$4:$IE$190,2007+AG$1-$C592,FALSE)</f>
        <v>245.833</v>
      </c>
      <c r="AH592">
        <f>VLOOKUP($A592,'Full dataset'!$A$4:$IE$190,2007+AH$1-$C592,FALSE)</f>
        <v>3986.54</v>
      </c>
      <c r="AI592">
        <f>VLOOKUP($A592,'Full dataset'!$A$4:$IE$190,2007+AI$1-$C592,FALSE)</f>
        <v>9005.7939999999999</v>
      </c>
      <c r="AJ592">
        <f>VLOOKUP($A592,'Full dataset'!$A$4:$IE$190,2007+AJ$1-$C592,FALSE)</f>
        <v>1333</v>
      </c>
      <c r="AK592">
        <f>VLOOKUP($A592,'Full dataset'!$A$4:$IE$190,2007+AK$1-$C592,FALSE)</f>
        <v>22</v>
      </c>
      <c r="AL592">
        <f>VLOOKUP($A592,'Full dataset'!$A$4:$IE$190,2007+AL$1-$C592,FALSE)</f>
        <v>44</v>
      </c>
      <c r="AM592">
        <f>VLOOKUP($A592,'Full dataset'!$A$4:$IE$190,2007+AM$1-$C592,FALSE)</f>
        <v>1000</v>
      </c>
      <c r="AN592">
        <f>VLOOKUP($A592,'Full dataset'!$A$4:$IE$190,2007+AN$1-$C592,FALSE)</f>
        <v>299898</v>
      </c>
      <c r="AO592">
        <f>VLOOKUP($A592,'Full dataset'!$A$4:$IE$190,2007+AO$1-$C592,FALSE)</f>
        <v>9</v>
      </c>
      <c r="AP592" t="s">
        <v>726</v>
      </c>
      <c r="AQ592" t="s">
        <v>726</v>
      </c>
      <c r="AR592" t="s">
        <v>726</v>
      </c>
      <c r="AS592" t="s">
        <v>726</v>
      </c>
      <c r="AT592" t="s">
        <v>726</v>
      </c>
      <c r="AU592">
        <f>VLOOKUP(A592,'Full dataset'!$A$4:$II$190,$AU$1,FALSE)</f>
        <v>2008</v>
      </c>
      <c r="AV592">
        <v>0</v>
      </c>
      <c r="AW592">
        <f>VLOOKUP(A592,'Full dataset'!$A$5:$IM$190,247,FALSE)</f>
        <v>1</v>
      </c>
      <c r="AX592">
        <f>VLOOKUP(A592,'Full dataset'!$A$4:$II$190,242,FALSE)</f>
        <v>2012</v>
      </c>
      <c r="AY592">
        <f>VLOOKUP(A592,'Full dataset'!$A$5:$IM$190,246,FALSE)</f>
        <v>2</v>
      </c>
      <c r="AZ592">
        <v>9999</v>
      </c>
      <c r="BA592">
        <f>MAX(VLOOKUP($A592,'Full dataset'!$A$4:$IX$190,BA$1,FALSE),AW592)</f>
        <v>2</v>
      </c>
      <c r="BB592">
        <f>IF(VLOOKUP($A592,'Full dataset'!$A$4:$IX$190,BB$1,FALSE)&gt;0,VLOOKUP($A592,'Full dataset'!$A$4:$IX$190,BB$1,FALSE),AU592)</f>
        <v>2014</v>
      </c>
      <c r="BC592">
        <f>MAX(VLOOKUP($A592,'Full dataset'!$A$4:$IX$190,BC$1,FALSE),AY592)</f>
        <v>2</v>
      </c>
      <c r="BD592">
        <f>MAX(VLOOKUP($A592,'Full dataset'!$A$4:$IX$190,BD$1,FALSE),AX592)</f>
        <v>2012</v>
      </c>
      <c r="BE592">
        <f t="shared" si="57"/>
        <v>2012</v>
      </c>
      <c r="BF592">
        <f t="shared" si="58"/>
        <v>0</v>
      </c>
      <c r="BG592">
        <f t="shared" si="59"/>
        <v>0</v>
      </c>
      <c r="BH592">
        <f t="shared" si="54"/>
        <v>0</v>
      </c>
      <c r="BI592">
        <f t="shared" si="55"/>
        <v>0</v>
      </c>
      <c r="BO592">
        <f>IF(BF592=1,VLOOKUP($A592,'Full dataset'!$A$4:$IE$190,2007+BO$1-$C592,FALSE),0)</f>
        <v>0</v>
      </c>
      <c r="BP592">
        <f>IF(BF592=1,VLOOKUP($A592,'Full dataset'!$A$4:$IE$190,2007+BP$1-$C592,FALSE),0)</f>
        <v>0</v>
      </c>
      <c r="BQ592">
        <f>IF(BF592=1,VLOOKUP($A592,'Full dataset'!$A$4:$IE$190,2007+BQ$1-$C592,FALSE),0)</f>
        <v>0</v>
      </c>
      <c r="BR592">
        <f>IF($BG592=1,VLOOKUP($A592,'Full dataset'!$A$4:$IE$190,BR$1-2007+$C592,FALSE),0)</f>
        <v>0</v>
      </c>
      <c r="BS592">
        <f>IF($BG592=1,VLOOKUP($A592,'Full dataset'!$A$4:$IE$190,BS$1-2007+$C592,FALSE),0)</f>
        <v>0</v>
      </c>
      <c r="BT592">
        <f>IF($BG592=1,VLOOKUP($A592,'Full dataset'!$A$4:$IE$190,BT$1-2007+$C592,FALSE),0)</f>
        <v>0</v>
      </c>
      <c r="BU592">
        <f>IF($BG592=1,VLOOKUP($A592,'Full dataset'!$A$4:$IE$190,BU$1-2007+$C592,FALSE),0)</f>
        <v>0</v>
      </c>
      <c r="BV592">
        <f>IF($BG592=1,VLOOKUP($A592,'Full dataset'!$A$4:$IE$190,BV$1-2007+$C592,FALSE),0)</f>
        <v>0</v>
      </c>
      <c r="BW592">
        <f>IF($BG592=1,VLOOKUP($A592,'Full dataset'!$A$4:$IE$190,BW$1-2007+$C592,FALSE),0)</f>
        <v>0</v>
      </c>
      <c r="BX592">
        <f>IF($BG592=1,VLOOKUP($A592,'Full dataset'!$A$4:$IE$190,BX$1-2007+$C592,FALSE),0)</f>
        <v>0</v>
      </c>
    </row>
    <row r="593" spans="1:76" x14ac:dyDescent="0.25">
      <c r="A593">
        <v>33</v>
      </c>
      <c r="B593" t="s">
        <v>77</v>
      </c>
      <c r="C593">
        <v>2010</v>
      </c>
      <c r="D593" t="s">
        <v>591</v>
      </c>
      <c r="E593">
        <f t="shared" si="56"/>
        <v>1</v>
      </c>
      <c r="F593">
        <v>1</v>
      </c>
      <c r="G593">
        <v>107164</v>
      </c>
      <c r="H593">
        <v>7.6137833037300178</v>
      </c>
      <c r="I593">
        <v>25033</v>
      </c>
      <c r="J593">
        <v>0</v>
      </c>
      <c r="N593">
        <v>0</v>
      </c>
      <c r="S593">
        <v>6211</v>
      </c>
      <c r="T593">
        <v>523110</v>
      </c>
      <c r="U593">
        <v>1</v>
      </c>
      <c r="V593">
        <v>5</v>
      </c>
      <c r="W593">
        <v>507065</v>
      </c>
      <c r="X593">
        <v>5875</v>
      </c>
      <c r="Y593">
        <v>1</v>
      </c>
      <c r="Z593">
        <v>1</v>
      </c>
      <c r="AA593" t="s">
        <v>754</v>
      </c>
      <c r="AB593">
        <v>645457</v>
      </c>
      <c r="AC593">
        <f>VLOOKUP(A593,'Full dataset'!$A$4:$IE$190,2033-C593,FALSE)</f>
        <v>7.7</v>
      </c>
      <c r="AD593">
        <f>VLOOKUP(A593,'Full dataset'!$A$4:$IE$190,2041-C593,FALSE)</f>
        <v>13154</v>
      </c>
      <c r="AE593">
        <f>VLOOKUP(A593,'Full dataset'!$A$4:$IE$190,2050-C593,FALSE)</f>
        <v>0</v>
      </c>
      <c r="AF593">
        <v>3.85</v>
      </c>
      <c r="AG593">
        <f>VLOOKUP($A593,'Full dataset'!$A$4:$IE$190,2007+AG$1-$C593,FALSE)</f>
        <v>8354</v>
      </c>
      <c r="AH593">
        <f>VLOOKUP($A593,'Full dataset'!$A$4:$IE$190,2007+AH$1-$C593,FALSE)</f>
        <v>911332</v>
      </c>
      <c r="AI593">
        <f>VLOOKUP($A593,'Full dataset'!$A$4:$IE$190,2007+AI$1-$C593,FALSE)</f>
        <v>45967</v>
      </c>
      <c r="AJ593">
        <f>VLOOKUP($A593,'Full dataset'!$A$4:$IE$190,2007+AJ$1-$C593,FALSE)</f>
        <v>909</v>
      </c>
      <c r="AK593">
        <f>VLOOKUP($A593,'Full dataset'!$A$4:$IE$190,2007+AK$1-$C593,FALSE)</f>
        <v>2</v>
      </c>
      <c r="AL593">
        <f>VLOOKUP($A593,'Full dataset'!$A$4:$IE$190,2007+AL$1-$C593,FALSE)</f>
        <v>36</v>
      </c>
      <c r="AM593" t="str">
        <f>VLOOKUP($A593,'Full dataset'!$A$4:$IE$190,2007+AM$1-$C593,FALSE)</f>
        <v>.</v>
      </c>
      <c r="AN593">
        <f>VLOOKUP($A593,'Full dataset'!$A$4:$IE$190,2007+AN$1-$C593,FALSE)</f>
        <v>132183</v>
      </c>
      <c r="AO593" t="str">
        <f>VLOOKUP($A593,'Full dataset'!$A$4:$IE$190,2007+AO$1-$C593,FALSE)</f>
        <v>.</v>
      </c>
      <c r="AP593" t="s">
        <v>726</v>
      </c>
      <c r="AQ593" t="s">
        <v>726</v>
      </c>
      <c r="AR593" t="s">
        <v>726</v>
      </c>
      <c r="AS593" t="s">
        <v>726</v>
      </c>
      <c r="AT593" t="s">
        <v>726</v>
      </c>
      <c r="AU593">
        <f>VLOOKUP(A593,'Full dataset'!$A$4:$II$190,$AU$1,FALSE)</f>
        <v>2011</v>
      </c>
      <c r="AV593">
        <v>0</v>
      </c>
      <c r="AW593">
        <f>VLOOKUP(A593,'Full dataset'!$A$5:$IM$190,247,FALSE)</f>
        <v>1</v>
      </c>
      <c r="AX593">
        <f>VLOOKUP(A593,'Full dataset'!$A$4:$II$190,242,FALSE)</f>
        <v>9999</v>
      </c>
      <c r="AY593">
        <f>VLOOKUP(A593,'Full dataset'!$A$5:$IM$190,246,FALSE)</f>
        <v>2</v>
      </c>
      <c r="AZ593">
        <v>9999</v>
      </c>
      <c r="BA593">
        <f>MAX(VLOOKUP($A593,'Full dataset'!$A$4:$IX$190,BA$1,FALSE),AW593)</f>
        <v>2</v>
      </c>
      <c r="BB593">
        <f>IF(VLOOKUP($A593,'Full dataset'!$A$4:$IX$190,BB$1,FALSE)&gt;0,VLOOKUP($A593,'Full dataset'!$A$4:$IX$190,BB$1,FALSE),AU593)</f>
        <v>2013</v>
      </c>
      <c r="BC593">
        <f>MAX(VLOOKUP($A593,'Full dataset'!$A$4:$IX$190,BC$1,FALSE),AY593)</f>
        <v>2</v>
      </c>
      <c r="BD593">
        <f>MAX(VLOOKUP($A593,'Full dataset'!$A$4:$IX$190,BD$1,FALSE),AX593)</f>
        <v>9999</v>
      </c>
      <c r="BE593">
        <f t="shared" si="57"/>
        <v>2013</v>
      </c>
      <c r="BF593">
        <f t="shared" si="58"/>
        <v>0</v>
      </c>
      <c r="BG593">
        <f t="shared" si="59"/>
        <v>0</v>
      </c>
      <c r="BH593">
        <f t="shared" si="54"/>
        <v>0</v>
      </c>
      <c r="BI593">
        <f t="shared" si="55"/>
        <v>0</v>
      </c>
      <c r="BO593">
        <f>IF(BF593=1,VLOOKUP($A593,'Full dataset'!$A$4:$IE$190,2007+BO$1-$C593,FALSE),0)</f>
        <v>0</v>
      </c>
      <c r="BP593">
        <f>IF(BF593=1,VLOOKUP($A593,'Full dataset'!$A$4:$IE$190,2007+BP$1-$C593,FALSE),0)</f>
        <v>0</v>
      </c>
      <c r="BQ593">
        <f>IF(BF593=1,VLOOKUP($A593,'Full dataset'!$A$4:$IE$190,2007+BQ$1-$C593,FALSE),0)</f>
        <v>0</v>
      </c>
      <c r="BR593">
        <f>IF($BG593=1,VLOOKUP($A593,'Full dataset'!$A$4:$IE$190,BR$1-2007+$C593,FALSE),0)</f>
        <v>0</v>
      </c>
      <c r="BS593">
        <f>IF($BG593=1,VLOOKUP($A593,'Full dataset'!$A$4:$IE$190,BS$1-2007+$C593,FALSE),0)</f>
        <v>0</v>
      </c>
      <c r="BT593">
        <f>IF($BG593=1,VLOOKUP($A593,'Full dataset'!$A$4:$IE$190,BT$1-2007+$C593,FALSE),0)</f>
        <v>0</v>
      </c>
      <c r="BU593">
        <f>IF($BG593=1,VLOOKUP($A593,'Full dataset'!$A$4:$IE$190,BU$1-2007+$C593,FALSE),0)</f>
        <v>0</v>
      </c>
      <c r="BV593">
        <f>IF($BG593=1,VLOOKUP($A593,'Full dataset'!$A$4:$IE$190,BV$1-2007+$C593,FALSE),0)</f>
        <v>0</v>
      </c>
      <c r="BW593">
        <f>IF($BG593=1,VLOOKUP($A593,'Full dataset'!$A$4:$IE$190,BW$1-2007+$C593,FALSE),0)</f>
        <v>0</v>
      </c>
      <c r="BX593">
        <f>IF($BG593=1,VLOOKUP($A593,'Full dataset'!$A$4:$IE$190,BX$1-2007+$C593,FALSE),0)</f>
        <v>0</v>
      </c>
    </row>
    <row r="594" spans="1:76" x14ac:dyDescent="0.25">
      <c r="A594">
        <v>34</v>
      </c>
      <c r="B594" t="s">
        <v>78</v>
      </c>
      <c r="C594">
        <v>2010</v>
      </c>
      <c r="D594" t="s">
        <v>582</v>
      </c>
      <c r="E594">
        <f t="shared" si="56"/>
        <v>0</v>
      </c>
      <c r="F594">
        <v>0</v>
      </c>
      <c r="J594">
        <v>0</v>
      </c>
      <c r="N594">
        <v>0</v>
      </c>
      <c r="U594">
        <v>1</v>
      </c>
      <c r="V594">
        <v>506</v>
      </c>
      <c r="W594">
        <v>4370</v>
      </c>
      <c r="X594">
        <v>2679</v>
      </c>
      <c r="Y594">
        <v>1</v>
      </c>
      <c r="Z594">
        <v>0</v>
      </c>
      <c r="AA594" t="s">
        <v>755</v>
      </c>
      <c r="AB594">
        <v>1483</v>
      </c>
      <c r="AC594">
        <f>VLOOKUP(A594,'Full dataset'!$A$4:$IE$190,2033-C594,FALSE)</f>
        <v>9.6</v>
      </c>
      <c r="AD594">
        <f>VLOOKUP(A594,'Full dataset'!$A$4:$IE$190,2041-C594,FALSE)</f>
        <v>1240</v>
      </c>
      <c r="AE594">
        <f>VLOOKUP(A594,'Full dataset'!$A$4:$IE$190,2050-C594,FALSE)</f>
        <v>0</v>
      </c>
      <c r="AF594">
        <v>4.8</v>
      </c>
      <c r="AG594" t="str">
        <f>VLOOKUP($A594,'Full dataset'!$A$4:$IE$190,2007+AG$1-$C594,FALSE)</f>
        <v>.</v>
      </c>
      <c r="AH594" t="str">
        <f>VLOOKUP($A594,'Full dataset'!$A$4:$IE$190,2007+AH$1-$C594,FALSE)</f>
        <v>.</v>
      </c>
      <c r="AI594">
        <f>VLOOKUP($A594,'Full dataset'!$A$4:$IE$190,2007+AI$1-$C594,FALSE)</f>
        <v>301</v>
      </c>
      <c r="AJ594">
        <f>VLOOKUP($A594,'Full dataset'!$A$4:$IE$190,2007+AJ$1-$C594,FALSE)</f>
        <v>-20</v>
      </c>
      <c r="AK594">
        <f>VLOOKUP($A594,'Full dataset'!$A$4:$IE$190,2007+AK$1-$C594,FALSE)</f>
        <v>22</v>
      </c>
      <c r="AL594">
        <f>VLOOKUP($A594,'Full dataset'!$A$4:$IE$190,2007+AL$1-$C594,FALSE)</f>
        <v>45</v>
      </c>
      <c r="AM594">
        <f>VLOOKUP($A594,'Full dataset'!$A$4:$IE$190,2007+AM$1-$C594,FALSE)</f>
        <v>2</v>
      </c>
      <c r="AN594">
        <f>VLOOKUP($A594,'Full dataset'!$A$4:$IE$190,2007+AN$1-$C594,FALSE)</f>
        <v>11356</v>
      </c>
      <c r="AO594">
        <f>VLOOKUP($A594,'Full dataset'!$A$4:$IE$190,2007+AO$1-$C594,FALSE)</f>
        <v>5</v>
      </c>
      <c r="AP594" t="s">
        <v>726</v>
      </c>
      <c r="AQ594" t="s">
        <v>726</v>
      </c>
      <c r="AR594" t="s">
        <v>726</v>
      </c>
      <c r="AS594" t="s">
        <v>726</v>
      </c>
      <c r="AT594" t="s">
        <v>726</v>
      </c>
      <c r="AU594">
        <f>VLOOKUP(A594,'Full dataset'!$A$4:$II$190,$AU$1,FALSE)</f>
        <v>2009</v>
      </c>
      <c r="AV594">
        <v>0</v>
      </c>
      <c r="AW594">
        <f>VLOOKUP(A594,'Full dataset'!$A$5:$IM$190,247,FALSE)</f>
        <v>1</v>
      </c>
      <c r="AX594">
        <f>VLOOKUP(A594,'Full dataset'!$A$4:$II$190,242,FALSE)</f>
        <v>2009</v>
      </c>
      <c r="AY594">
        <f>VLOOKUP(A594,'Full dataset'!$A$5:$IM$190,246,FALSE)</f>
        <v>1</v>
      </c>
      <c r="AZ594">
        <v>9999</v>
      </c>
      <c r="BA594">
        <f>MAX(VLOOKUP($A594,'Full dataset'!$A$4:$IX$190,BA$1,FALSE),AW594)</f>
        <v>1</v>
      </c>
      <c r="BB594">
        <f>IF(VLOOKUP($A594,'Full dataset'!$A$4:$IX$190,BB$1,FALSE)&gt;0,VLOOKUP($A594,'Full dataset'!$A$4:$IX$190,BB$1,FALSE),AU594)</f>
        <v>2009</v>
      </c>
      <c r="BC594">
        <f>MAX(VLOOKUP($A594,'Full dataset'!$A$4:$IX$190,BC$1,FALSE),AY594)</f>
        <v>1</v>
      </c>
      <c r="BD594">
        <f>MAX(VLOOKUP($A594,'Full dataset'!$A$4:$IX$190,BD$1,FALSE),AX594)</f>
        <v>2009</v>
      </c>
      <c r="BE594">
        <f t="shared" si="57"/>
        <v>2009</v>
      </c>
      <c r="BF594">
        <f t="shared" si="58"/>
        <v>0</v>
      </c>
      <c r="BG594">
        <f t="shared" si="59"/>
        <v>0</v>
      </c>
      <c r="BH594">
        <f t="shared" si="54"/>
        <v>0</v>
      </c>
      <c r="BI594">
        <f t="shared" si="55"/>
        <v>0</v>
      </c>
      <c r="BO594">
        <f>IF(BF594=1,VLOOKUP($A594,'Full dataset'!$A$4:$IE$190,2007+BO$1-$C594,FALSE),0)</f>
        <v>0</v>
      </c>
      <c r="BP594">
        <f>IF(BF594=1,VLOOKUP($A594,'Full dataset'!$A$4:$IE$190,2007+BP$1-$C594,FALSE),0)</f>
        <v>0</v>
      </c>
      <c r="BQ594">
        <f>IF(BF594=1,VLOOKUP($A594,'Full dataset'!$A$4:$IE$190,2007+BQ$1-$C594,FALSE),0)</f>
        <v>0</v>
      </c>
      <c r="BR594">
        <f>IF($BG594=1,VLOOKUP($A594,'Full dataset'!$A$4:$IE$190,BR$1-2007+$C594,FALSE),0)</f>
        <v>0</v>
      </c>
      <c r="BS594">
        <f>IF($BG594=1,VLOOKUP($A594,'Full dataset'!$A$4:$IE$190,BS$1-2007+$C594,FALSE),0)</f>
        <v>0</v>
      </c>
      <c r="BT594">
        <f>IF($BG594=1,VLOOKUP($A594,'Full dataset'!$A$4:$IE$190,BT$1-2007+$C594,FALSE),0)</f>
        <v>0</v>
      </c>
      <c r="BU594">
        <f>IF($BG594=1,VLOOKUP($A594,'Full dataset'!$A$4:$IE$190,BU$1-2007+$C594,FALSE),0)</f>
        <v>0</v>
      </c>
      <c r="BV594">
        <f>IF($BG594=1,VLOOKUP($A594,'Full dataset'!$A$4:$IE$190,BV$1-2007+$C594,FALSE),0)</f>
        <v>0</v>
      </c>
      <c r="BW594">
        <f>IF($BG594=1,VLOOKUP($A594,'Full dataset'!$A$4:$IE$190,BW$1-2007+$C594,FALSE),0)</f>
        <v>0</v>
      </c>
      <c r="BX594">
        <f>IF($BG594=1,VLOOKUP($A594,'Full dataset'!$A$4:$IE$190,BX$1-2007+$C594,FALSE),0)</f>
        <v>0</v>
      </c>
    </row>
    <row r="595" spans="1:76" x14ac:dyDescent="0.25">
      <c r="A595">
        <v>35</v>
      </c>
      <c r="B595" t="s">
        <v>79</v>
      </c>
      <c r="C595">
        <v>2010</v>
      </c>
      <c r="D595" t="s">
        <v>582</v>
      </c>
      <c r="E595">
        <f t="shared" si="56"/>
        <v>0</v>
      </c>
      <c r="F595">
        <v>1</v>
      </c>
      <c r="G595">
        <v>4123</v>
      </c>
      <c r="H595">
        <v>3.1449275362318843</v>
      </c>
      <c r="I595">
        <v>1477</v>
      </c>
      <c r="J595">
        <v>0</v>
      </c>
      <c r="N595">
        <v>0</v>
      </c>
      <c r="U595">
        <v>1</v>
      </c>
      <c r="V595">
        <v>732</v>
      </c>
      <c r="W595">
        <v>8775</v>
      </c>
      <c r="X595">
        <v>6215</v>
      </c>
      <c r="Y595">
        <v>1</v>
      </c>
      <c r="Z595">
        <v>0</v>
      </c>
      <c r="AA595" t="s">
        <v>756</v>
      </c>
      <c r="AB595">
        <v>22447</v>
      </c>
      <c r="AC595">
        <f>VLOOKUP(A595,'Full dataset'!$A$4:$IE$190,2033-C595,FALSE)</f>
        <v>0</v>
      </c>
      <c r="AD595">
        <f>VLOOKUP(A595,'Full dataset'!$A$4:$IE$190,2041-C595,FALSE)</f>
        <v>1269</v>
      </c>
      <c r="AE595">
        <f>VLOOKUP(A595,'Full dataset'!$A$4:$IE$190,2050-C595,FALSE)</f>
        <v>0</v>
      </c>
      <c r="AF595">
        <v>0</v>
      </c>
      <c r="AG595" t="str">
        <f>VLOOKUP($A595,'Full dataset'!$A$4:$IE$190,2007+AG$1-$C595,FALSE)</f>
        <v>.</v>
      </c>
      <c r="AH595" t="str">
        <f>VLOOKUP($A595,'Full dataset'!$A$4:$IE$190,2007+AH$1-$C595,FALSE)</f>
        <v>.</v>
      </c>
      <c r="AI595" t="str">
        <f>VLOOKUP($A595,'Full dataset'!$A$4:$IE$190,2007+AI$1-$C595,FALSE)</f>
        <v>.</v>
      </c>
      <c r="AJ595">
        <f>VLOOKUP($A595,'Full dataset'!$A$4:$IE$190,2007+AJ$1-$C595,FALSE)</f>
        <v>121</v>
      </c>
      <c r="AK595" t="str">
        <f>VLOOKUP($A595,'Full dataset'!$A$4:$IE$190,2007+AK$1-$C595,FALSE)</f>
        <v>.</v>
      </c>
      <c r="AL595" t="str">
        <f>VLOOKUP($A595,'Full dataset'!$A$4:$IE$190,2007+AL$1-$C595,FALSE)</f>
        <v>.</v>
      </c>
      <c r="AM595">
        <f>VLOOKUP($A595,'Full dataset'!$A$4:$IE$190,2007+AM$1-$C595,FALSE)</f>
        <v>50</v>
      </c>
      <c r="AN595">
        <f>VLOOKUP($A595,'Full dataset'!$A$4:$IE$190,2007+AN$1-$C595,FALSE)</f>
        <v>21030</v>
      </c>
      <c r="AO595">
        <f>VLOOKUP($A595,'Full dataset'!$A$4:$IE$190,2007+AO$1-$C595,FALSE)</f>
        <v>3</v>
      </c>
      <c r="AP595" t="s">
        <v>726</v>
      </c>
      <c r="AQ595" t="s">
        <v>726</v>
      </c>
      <c r="AR595" t="s">
        <v>726</v>
      </c>
      <c r="AS595" t="s">
        <v>726</v>
      </c>
      <c r="AT595" t="s">
        <v>726</v>
      </c>
      <c r="AU595">
        <f>VLOOKUP(A595,'Full dataset'!$A$4:$II$190,$AU$1,FALSE)</f>
        <v>2011</v>
      </c>
      <c r="AV595">
        <v>0</v>
      </c>
      <c r="AW595">
        <f>VLOOKUP(A595,'Full dataset'!$A$5:$IM$190,247,FALSE)</f>
        <v>1</v>
      </c>
      <c r="AX595">
        <f>VLOOKUP(A595,'Full dataset'!$A$4:$II$190,242,FALSE)</f>
        <v>2010</v>
      </c>
      <c r="AY595">
        <f>VLOOKUP(A595,'Full dataset'!$A$5:$IM$190,246,FALSE)</f>
        <v>1</v>
      </c>
      <c r="AZ595">
        <v>9999</v>
      </c>
      <c r="BA595">
        <f>MAX(VLOOKUP($A595,'Full dataset'!$A$4:$IX$190,BA$1,FALSE),AW595)</f>
        <v>1</v>
      </c>
      <c r="BB595">
        <f>IF(VLOOKUP($A595,'Full dataset'!$A$4:$IX$190,BB$1,FALSE)&gt;0,VLOOKUP($A595,'Full dataset'!$A$4:$IX$190,BB$1,FALSE),AU595)</f>
        <v>2011</v>
      </c>
      <c r="BC595">
        <f>MAX(VLOOKUP($A595,'Full dataset'!$A$4:$IX$190,BC$1,FALSE),AY595)</f>
        <v>1</v>
      </c>
      <c r="BD595">
        <f>MAX(VLOOKUP($A595,'Full dataset'!$A$4:$IX$190,BD$1,FALSE),AX595)</f>
        <v>2010</v>
      </c>
      <c r="BE595">
        <f t="shared" si="57"/>
        <v>2010</v>
      </c>
      <c r="BF595">
        <f t="shared" si="58"/>
        <v>0</v>
      </c>
      <c r="BG595">
        <f t="shared" si="59"/>
        <v>0</v>
      </c>
      <c r="BH595">
        <f t="shared" si="54"/>
        <v>0</v>
      </c>
      <c r="BI595">
        <f t="shared" si="55"/>
        <v>0</v>
      </c>
      <c r="BO595">
        <f>IF(BF595=1,VLOOKUP($A595,'Full dataset'!$A$4:$IE$190,2007+BO$1-$C595,FALSE),0)</f>
        <v>0</v>
      </c>
      <c r="BP595">
        <f>IF(BF595=1,VLOOKUP($A595,'Full dataset'!$A$4:$IE$190,2007+BP$1-$C595,FALSE),0)</f>
        <v>0</v>
      </c>
      <c r="BQ595">
        <f>IF(BF595=1,VLOOKUP($A595,'Full dataset'!$A$4:$IE$190,2007+BQ$1-$C595,FALSE),0)</f>
        <v>0</v>
      </c>
      <c r="BR595">
        <f>IF($BG595=1,VLOOKUP($A595,'Full dataset'!$A$4:$IE$190,BR$1-2007+$C595,FALSE),0)</f>
        <v>0</v>
      </c>
      <c r="BS595">
        <f>IF($BG595=1,VLOOKUP($A595,'Full dataset'!$A$4:$IE$190,BS$1-2007+$C595,FALSE),0)</f>
        <v>0</v>
      </c>
      <c r="BT595">
        <f>IF($BG595=1,VLOOKUP($A595,'Full dataset'!$A$4:$IE$190,BT$1-2007+$C595,FALSE),0)</f>
        <v>0</v>
      </c>
      <c r="BU595">
        <f>IF($BG595=1,VLOOKUP($A595,'Full dataset'!$A$4:$IE$190,BU$1-2007+$C595,FALSE),0)</f>
        <v>0</v>
      </c>
      <c r="BV595">
        <f>IF($BG595=1,VLOOKUP($A595,'Full dataset'!$A$4:$IE$190,BV$1-2007+$C595,FALSE),0)</f>
        <v>0</v>
      </c>
      <c r="BW595">
        <f>IF($BG595=1,VLOOKUP($A595,'Full dataset'!$A$4:$IE$190,BW$1-2007+$C595,FALSE),0)</f>
        <v>0</v>
      </c>
      <c r="BX595">
        <f>IF($BG595=1,VLOOKUP($A595,'Full dataset'!$A$4:$IE$190,BX$1-2007+$C595,FALSE),0)</f>
        <v>0</v>
      </c>
    </row>
    <row r="596" spans="1:76" x14ac:dyDescent="0.25">
      <c r="A596">
        <v>36</v>
      </c>
      <c r="B596" t="s">
        <v>80</v>
      </c>
      <c r="C596">
        <v>2010</v>
      </c>
      <c r="D596" t="s">
        <v>587</v>
      </c>
      <c r="E596">
        <f t="shared" si="56"/>
        <v>0</v>
      </c>
      <c r="F596">
        <v>0</v>
      </c>
      <c r="J596">
        <v>0</v>
      </c>
      <c r="N596">
        <v>0</v>
      </c>
      <c r="U596">
        <v>0</v>
      </c>
      <c r="V596" t="s">
        <v>726</v>
      </c>
      <c r="W596" t="s">
        <v>726</v>
      </c>
      <c r="X596" t="s">
        <v>726</v>
      </c>
      <c r="Y596">
        <v>1</v>
      </c>
      <c r="Z596">
        <v>0</v>
      </c>
      <c r="AA596" t="s">
        <v>757</v>
      </c>
      <c r="AB596">
        <v>1437</v>
      </c>
      <c r="AC596">
        <f>VLOOKUP(A596,'Full dataset'!$A$4:$IE$190,2033-C596,FALSE)</f>
        <v>3.8</v>
      </c>
      <c r="AD596">
        <f>VLOOKUP(A596,'Full dataset'!$A$4:$IE$190,2041-C596,FALSE)</f>
        <v>2276</v>
      </c>
      <c r="AE596">
        <f>VLOOKUP(A596,'Full dataset'!$A$4:$IE$190,2050-C596,FALSE)</f>
        <v>0</v>
      </c>
      <c r="AF596">
        <v>1.9</v>
      </c>
      <c r="AG596" t="str">
        <f>VLOOKUP($A596,'Full dataset'!$A$4:$IE$190,2007+AG$1-$C596,FALSE)</f>
        <v>.</v>
      </c>
      <c r="AH596" t="str">
        <f>VLOOKUP($A596,'Full dataset'!$A$4:$IE$190,2007+AH$1-$C596,FALSE)</f>
        <v>.</v>
      </c>
      <c r="AI596" t="str">
        <f>VLOOKUP($A596,'Full dataset'!$A$4:$IE$190,2007+AI$1-$C596,FALSE)</f>
        <v>.</v>
      </c>
      <c r="AJ596">
        <f>VLOOKUP($A596,'Full dataset'!$A$4:$IE$190,2007+AJ$1-$C596,FALSE)</f>
        <v>256</v>
      </c>
      <c r="AK596">
        <f>VLOOKUP($A596,'Full dataset'!$A$4:$IE$190,2007+AK$1-$C596,FALSE)</f>
        <v>4</v>
      </c>
      <c r="AL596">
        <f>VLOOKUP($A596,'Full dataset'!$A$4:$IE$190,2007+AL$1-$C596,FALSE)</f>
        <v>80</v>
      </c>
      <c r="AM596">
        <f>VLOOKUP($A596,'Full dataset'!$A$4:$IE$190,2007+AM$1-$C596,FALSE)</f>
        <v>42</v>
      </c>
      <c r="AN596">
        <f>VLOOKUP($A596,'Full dataset'!$A$4:$IE$190,2007+AN$1-$C596,FALSE)</f>
        <v>13403</v>
      </c>
      <c r="AO596">
        <f>VLOOKUP($A596,'Full dataset'!$A$4:$IE$190,2007+AO$1-$C596,FALSE)</f>
        <v>4</v>
      </c>
      <c r="AP596" t="s">
        <v>726</v>
      </c>
      <c r="AQ596" t="s">
        <v>726</v>
      </c>
      <c r="AR596" t="s">
        <v>726</v>
      </c>
      <c r="AS596" t="s">
        <v>726</v>
      </c>
      <c r="AT596" t="s">
        <v>726</v>
      </c>
      <c r="AU596">
        <f>VLOOKUP(A596,'Full dataset'!$A$4:$II$190,$AU$1,FALSE)</f>
        <v>9999</v>
      </c>
      <c r="AV596">
        <v>0</v>
      </c>
      <c r="AW596">
        <f>VLOOKUP(A596,'Full dataset'!$A$5:$IM$190,247,FALSE)</f>
        <v>0</v>
      </c>
      <c r="AX596">
        <f>VLOOKUP(A596,'Full dataset'!$A$4:$II$190,242,FALSE)</f>
        <v>2012</v>
      </c>
      <c r="AY596">
        <f>VLOOKUP(A596,'Full dataset'!$A$5:$IM$190,246,FALSE)</f>
        <v>1</v>
      </c>
      <c r="AZ596">
        <v>9999</v>
      </c>
      <c r="BA596">
        <f>MAX(VLOOKUP($A596,'Full dataset'!$A$4:$IX$190,BA$1,FALSE),AW596)</f>
        <v>1</v>
      </c>
      <c r="BB596">
        <f>IF(VLOOKUP($A596,'Full dataset'!$A$4:$IX$190,BB$1,FALSE)&gt;0,VLOOKUP($A596,'Full dataset'!$A$4:$IX$190,BB$1,FALSE),AU596)</f>
        <v>2009</v>
      </c>
      <c r="BC596">
        <f>MAX(VLOOKUP($A596,'Full dataset'!$A$4:$IX$190,BC$1,FALSE),AY596)</f>
        <v>1</v>
      </c>
      <c r="BD596">
        <f>MAX(VLOOKUP($A596,'Full dataset'!$A$4:$IX$190,BD$1,FALSE),AX596)</f>
        <v>2012</v>
      </c>
      <c r="BE596">
        <f t="shared" si="57"/>
        <v>2009</v>
      </c>
      <c r="BF596">
        <f t="shared" si="58"/>
        <v>0</v>
      </c>
      <c r="BG596">
        <f t="shared" si="59"/>
        <v>0</v>
      </c>
      <c r="BH596">
        <f t="shared" si="54"/>
        <v>0</v>
      </c>
      <c r="BI596">
        <f t="shared" si="55"/>
        <v>0</v>
      </c>
      <c r="BO596">
        <f>IF(BF596=1,VLOOKUP($A596,'Full dataset'!$A$4:$IE$190,2007+BO$1-$C596,FALSE),0)</f>
        <v>0</v>
      </c>
      <c r="BP596">
        <f>IF(BF596=1,VLOOKUP($A596,'Full dataset'!$A$4:$IE$190,2007+BP$1-$C596,FALSE),0)</f>
        <v>0</v>
      </c>
      <c r="BQ596">
        <f>IF(BF596=1,VLOOKUP($A596,'Full dataset'!$A$4:$IE$190,2007+BQ$1-$C596,FALSE),0)</f>
        <v>0</v>
      </c>
      <c r="BR596">
        <f>IF($BG596=1,VLOOKUP($A596,'Full dataset'!$A$4:$IE$190,BR$1-2007+$C596,FALSE),0)</f>
        <v>0</v>
      </c>
      <c r="BS596">
        <f>IF($BG596=1,VLOOKUP($A596,'Full dataset'!$A$4:$IE$190,BS$1-2007+$C596,FALSE),0)</f>
        <v>0</v>
      </c>
      <c r="BT596">
        <f>IF($BG596=1,VLOOKUP($A596,'Full dataset'!$A$4:$IE$190,BT$1-2007+$C596,FALSE),0)</f>
        <v>0</v>
      </c>
      <c r="BU596">
        <f>IF($BG596=1,VLOOKUP($A596,'Full dataset'!$A$4:$IE$190,BU$1-2007+$C596,FALSE),0)</f>
        <v>0</v>
      </c>
      <c r="BV596">
        <f>IF($BG596=1,VLOOKUP($A596,'Full dataset'!$A$4:$IE$190,BV$1-2007+$C596,FALSE),0)</f>
        <v>0</v>
      </c>
      <c r="BW596">
        <f>IF($BG596=1,VLOOKUP($A596,'Full dataset'!$A$4:$IE$190,BW$1-2007+$C596,FALSE),0)</f>
        <v>0</v>
      </c>
      <c r="BX596">
        <f>IF($BG596=1,VLOOKUP($A596,'Full dataset'!$A$4:$IE$190,BX$1-2007+$C596,FALSE),0)</f>
        <v>0</v>
      </c>
    </row>
    <row r="597" spans="1:76" x14ac:dyDescent="0.25">
      <c r="A597">
        <v>37</v>
      </c>
      <c r="B597" t="s">
        <v>81</v>
      </c>
      <c r="C597">
        <v>2010</v>
      </c>
      <c r="D597" t="s">
        <v>582</v>
      </c>
      <c r="E597">
        <f t="shared" si="56"/>
        <v>0</v>
      </c>
      <c r="F597">
        <v>1</v>
      </c>
      <c r="G597">
        <v>3720</v>
      </c>
      <c r="H597">
        <v>2.5203252032520327</v>
      </c>
      <c r="I597">
        <v>1530</v>
      </c>
      <c r="J597">
        <v>0</v>
      </c>
      <c r="N597">
        <v>2</v>
      </c>
      <c r="O597">
        <v>903</v>
      </c>
      <c r="P597">
        <v>0.61178861788617889</v>
      </c>
      <c r="Q597">
        <v>55</v>
      </c>
      <c r="R597">
        <v>39965</v>
      </c>
      <c r="U597">
        <v>1</v>
      </c>
      <c r="V597">
        <v>0</v>
      </c>
      <c r="W597">
        <v>134</v>
      </c>
      <c r="X597">
        <v>48</v>
      </c>
      <c r="Y597">
        <v>1</v>
      </c>
      <c r="Z597">
        <v>1</v>
      </c>
      <c r="AA597" t="s">
        <v>758</v>
      </c>
      <c r="AB597">
        <v>16775</v>
      </c>
      <c r="AC597">
        <f>VLOOKUP(A597,'Full dataset'!$A$4:$IE$190,2033-C597,FALSE)</f>
        <v>3.5</v>
      </c>
      <c r="AD597">
        <f>VLOOKUP(A597,'Full dataset'!$A$4:$IE$190,2041-C597,FALSE)</f>
        <v>1476</v>
      </c>
      <c r="AE597">
        <f>VLOOKUP(A597,'Full dataset'!$A$4:$IE$190,2050-C597,FALSE)</f>
        <v>0</v>
      </c>
      <c r="AF597">
        <v>1.75</v>
      </c>
      <c r="AG597" t="str">
        <f>VLOOKUP($A597,'Full dataset'!$A$4:$IE$190,2007+AG$1-$C597,FALSE)</f>
        <v>.</v>
      </c>
      <c r="AH597" t="str">
        <f>VLOOKUP($A597,'Full dataset'!$A$4:$IE$190,2007+AH$1-$C597,FALSE)</f>
        <v>.</v>
      </c>
      <c r="AI597">
        <f>VLOOKUP($A597,'Full dataset'!$A$4:$IE$190,2007+AI$1-$C597,FALSE)</f>
        <v>304</v>
      </c>
      <c r="AJ597">
        <f>VLOOKUP($A597,'Full dataset'!$A$4:$IE$190,2007+AJ$1-$C597,FALSE)</f>
        <v>-61</v>
      </c>
      <c r="AK597">
        <f>VLOOKUP($A597,'Full dataset'!$A$4:$IE$190,2007+AK$1-$C597,FALSE)</f>
        <v>4</v>
      </c>
      <c r="AL597">
        <f>VLOOKUP($A597,'Full dataset'!$A$4:$IE$190,2007+AL$1-$C597,FALSE)</f>
        <v>54</v>
      </c>
      <c r="AM597">
        <f>VLOOKUP($A597,'Full dataset'!$A$4:$IE$190,2007+AM$1-$C597,FALSE)</f>
        <v>75</v>
      </c>
      <c r="AN597">
        <f>VLOOKUP($A597,'Full dataset'!$A$4:$IE$190,2007+AN$1-$C597,FALSE)</f>
        <v>14759</v>
      </c>
      <c r="AO597">
        <f>VLOOKUP($A597,'Full dataset'!$A$4:$IE$190,2007+AO$1-$C597,FALSE)</f>
        <v>9</v>
      </c>
      <c r="AP597" t="s">
        <v>726</v>
      </c>
      <c r="AQ597" t="s">
        <v>726</v>
      </c>
      <c r="AR597" t="s">
        <v>726</v>
      </c>
      <c r="AS597" t="s">
        <v>726</v>
      </c>
      <c r="AT597" t="s">
        <v>726</v>
      </c>
      <c r="AU597">
        <f>VLOOKUP(A597,'Full dataset'!$A$4:$II$190,$AU$1,FALSE)</f>
        <v>2012</v>
      </c>
      <c r="AV597">
        <v>0</v>
      </c>
      <c r="AW597">
        <f>VLOOKUP(A597,'Full dataset'!$A$5:$IM$190,247,FALSE)</f>
        <v>1</v>
      </c>
      <c r="AX597">
        <f>VLOOKUP(A597,'Full dataset'!$A$4:$II$190,242,FALSE)</f>
        <v>2009</v>
      </c>
      <c r="AY597">
        <f>VLOOKUP(A597,'Full dataset'!$A$5:$IM$190,246,FALSE)</f>
        <v>0</v>
      </c>
      <c r="AZ597">
        <v>9999</v>
      </c>
      <c r="BA597">
        <f>MAX(VLOOKUP($A597,'Full dataset'!$A$4:$IX$190,BA$1,FALSE),AW597)</f>
        <v>1</v>
      </c>
      <c r="BB597">
        <f>IF(VLOOKUP($A597,'Full dataset'!$A$4:$IX$190,BB$1,FALSE)&gt;0,VLOOKUP($A597,'Full dataset'!$A$4:$IX$190,BB$1,FALSE),AU597)</f>
        <v>2009</v>
      </c>
      <c r="BC597">
        <f>MAX(VLOOKUP($A597,'Full dataset'!$A$4:$IX$190,BC$1,FALSE),AY597)</f>
        <v>1</v>
      </c>
      <c r="BD597">
        <f>MAX(VLOOKUP($A597,'Full dataset'!$A$4:$IX$190,BD$1,FALSE),AX597)</f>
        <v>2009</v>
      </c>
      <c r="BE597">
        <f t="shared" si="57"/>
        <v>2009</v>
      </c>
      <c r="BF597">
        <f t="shared" si="58"/>
        <v>0</v>
      </c>
      <c r="BG597">
        <f t="shared" si="59"/>
        <v>0</v>
      </c>
      <c r="BH597">
        <f t="shared" si="54"/>
        <v>0</v>
      </c>
      <c r="BI597">
        <f t="shared" si="55"/>
        <v>0</v>
      </c>
      <c r="BO597">
        <f>IF(BF597=1,VLOOKUP($A597,'Full dataset'!$A$4:$IE$190,2007+BO$1-$C597,FALSE),0)</f>
        <v>0</v>
      </c>
      <c r="BP597">
        <f>IF(BF597=1,VLOOKUP($A597,'Full dataset'!$A$4:$IE$190,2007+BP$1-$C597,FALSE),0)</f>
        <v>0</v>
      </c>
      <c r="BQ597">
        <f>IF(BF597=1,VLOOKUP($A597,'Full dataset'!$A$4:$IE$190,2007+BQ$1-$C597,FALSE),0)</f>
        <v>0</v>
      </c>
      <c r="BR597">
        <f>IF($BG597=1,VLOOKUP($A597,'Full dataset'!$A$4:$IE$190,BR$1-2007+$C597,FALSE),0)</f>
        <v>0</v>
      </c>
      <c r="BS597">
        <f>IF($BG597=1,VLOOKUP($A597,'Full dataset'!$A$4:$IE$190,BS$1-2007+$C597,FALSE),0)</f>
        <v>0</v>
      </c>
      <c r="BT597">
        <f>IF($BG597=1,VLOOKUP($A597,'Full dataset'!$A$4:$IE$190,BT$1-2007+$C597,FALSE),0)</f>
        <v>0</v>
      </c>
      <c r="BU597">
        <f>IF($BG597=1,VLOOKUP($A597,'Full dataset'!$A$4:$IE$190,BU$1-2007+$C597,FALSE),0)</f>
        <v>0</v>
      </c>
      <c r="BV597">
        <f>IF($BG597=1,VLOOKUP($A597,'Full dataset'!$A$4:$IE$190,BV$1-2007+$C597,FALSE),0)</f>
        <v>0</v>
      </c>
      <c r="BW597">
        <f>IF($BG597=1,VLOOKUP($A597,'Full dataset'!$A$4:$IE$190,BW$1-2007+$C597,FALSE),0)</f>
        <v>0</v>
      </c>
      <c r="BX597">
        <f>IF($BG597=1,VLOOKUP($A597,'Full dataset'!$A$4:$IE$190,BX$1-2007+$C597,FALSE),0)</f>
        <v>0</v>
      </c>
    </row>
    <row r="598" spans="1:76" x14ac:dyDescent="0.25">
      <c r="A598">
        <v>38</v>
      </c>
      <c r="B598" t="s">
        <v>82</v>
      </c>
      <c r="C598">
        <v>2010</v>
      </c>
      <c r="D598" t="s">
        <v>582</v>
      </c>
      <c r="E598">
        <f t="shared" si="56"/>
        <v>0</v>
      </c>
      <c r="F598">
        <v>0</v>
      </c>
      <c r="J598">
        <v>0</v>
      </c>
      <c r="N598">
        <v>0</v>
      </c>
      <c r="U598">
        <v>0</v>
      </c>
      <c r="V598" t="s">
        <v>726</v>
      </c>
      <c r="W598" t="s">
        <v>726</v>
      </c>
      <c r="X598" t="s">
        <v>726</v>
      </c>
      <c r="Y598">
        <v>1</v>
      </c>
      <c r="Z598">
        <v>1</v>
      </c>
      <c r="AA598" t="s">
        <v>759</v>
      </c>
      <c r="AB598">
        <v>29533</v>
      </c>
      <c r="AC598">
        <f>VLOOKUP(A598,'Full dataset'!$A$4:$IE$190,2033-C598,FALSE)</f>
        <v>8.8000000000000007</v>
      </c>
      <c r="AD598">
        <f>VLOOKUP(A598,'Full dataset'!$A$4:$IE$190,2041-C598,FALSE)</f>
        <v>5770</v>
      </c>
      <c r="AE598">
        <f>VLOOKUP(A598,'Full dataset'!$A$4:$IE$190,2050-C598,FALSE)</f>
        <v>0</v>
      </c>
      <c r="AF598">
        <v>4.4000000000000004</v>
      </c>
      <c r="AG598" t="str">
        <f>VLOOKUP($A598,'Full dataset'!$A$4:$IE$190,2007+AG$1-$C598,FALSE)</f>
        <v>.</v>
      </c>
      <c r="AH598" t="str">
        <f>VLOOKUP($A598,'Full dataset'!$A$4:$IE$190,2007+AH$1-$C598,FALSE)</f>
        <v>.</v>
      </c>
      <c r="AI598">
        <f>VLOOKUP($A598,'Full dataset'!$A$4:$IE$190,2007+AI$1-$C598,FALSE)</f>
        <v>2963</v>
      </c>
      <c r="AJ598">
        <f>VLOOKUP($A598,'Full dataset'!$A$4:$IE$190,2007+AJ$1-$C598,FALSE)</f>
        <v>33</v>
      </c>
      <c r="AK598">
        <f>VLOOKUP($A598,'Full dataset'!$A$4:$IE$190,2007+AK$1-$C598,FALSE)</f>
        <v>5</v>
      </c>
      <c r="AL598">
        <f>VLOOKUP($A598,'Full dataset'!$A$4:$IE$190,2007+AL$1-$C598,FALSE)</f>
        <v>39</v>
      </c>
      <c r="AM598">
        <f>VLOOKUP($A598,'Full dataset'!$A$4:$IE$190,2007+AM$1-$C598,FALSE)</f>
        <v>109</v>
      </c>
      <c r="AN598">
        <f>VLOOKUP($A598,'Full dataset'!$A$4:$IE$190,2007+AN$1-$C598,FALSE)</f>
        <v>19624</v>
      </c>
      <c r="AO598">
        <f>VLOOKUP($A598,'Full dataset'!$A$4:$IE$190,2007+AO$1-$C598,FALSE)</f>
        <v>3</v>
      </c>
      <c r="AP598" t="s">
        <v>726</v>
      </c>
      <c r="AQ598" t="s">
        <v>726</v>
      </c>
      <c r="AR598" t="s">
        <v>726</v>
      </c>
      <c r="AS598" t="s">
        <v>726</v>
      </c>
      <c r="AT598" t="s">
        <v>726</v>
      </c>
      <c r="AU598">
        <f>VLOOKUP(A598,'Full dataset'!$A$4:$II$190,$AU$1,FALSE)</f>
        <v>9999</v>
      </c>
      <c r="AV598">
        <v>0</v>
      </c>
      <c r="AW598">
        <f>VLOOKUP(A598,'Full dataset'!$A$5:$IM$190,247,FALSE)</f>
        <v>0</v>
      </c>
      <c r="AX598">
        <f>VLOOKUP(A598,'Full dataset'!$A$4:$II$190,242,FALSE)</f>
        <v>9999</v>
      </c>
      <c r="AY598">
        <f>VLOOKUP(A598,'Full dataset'!$A$5:$IM$190,246,FALSE)</f>
        <v>1</v>
      </c>
      <c r="AZ598">
        <v>9999</v>
      </c>
      <c r="BA598">
        <f>MAX(VLOOKUP($A598,'Full dataset'!$A$4:$IX$190,BA$1,FALSE),AW598)</f>
        <v>0</v>
      </c>
      <c r="BB598">
        <f>IF(VLOOKUP($A598,'Full dataset'!$A$4:$IX$190,BB$1,FALSE)&gt;0,VLOOKUP($A598,'Full dataset'!$A$4:$IX$190,BB$1,FALSE),AU598)</f>
        <v>9999</v>
      </c>
      <c r="BC598">
        <f>MAX(VLOOKUP($A598,'Full dataset'!$A$4:$IX$190,BC$1,FALSE),AY598)</f>
        <v>1</v>
      </c>
      <c r="BD598">
        <f>MAX(VLOOKUP($A598,'Full dataset'!$A$4:$IX$190,BD$1,FALSE),AX598)</f>
        <v>9999</v>
      </c>
      <c r="BE598">
        <f t="shared" si="57"/>
        <v>9999</v>
      </c>
      <c r="BF598">
        <f t="shared" si="58"/>
        <v>0</v>
      </c>
      <c r="BG598">
        <f t="shared" si="59"/>
        <v>0</v>
      </c>
      <c r="BH598">
        <f t="shared" si="54"/>
        <v>0</v>
      </c>
      <c r="BI598">
        <f t="shared" si="55"/>
        <v>0</v>
      </c>
      <c r="BO598">
        <f>IF(BF598=1,VLOOKUP($A598,'Full dataset'!$A$4:$IE$190,2007+BO$1-$C598,FALSE),0)</f>
        <v>0</v>
      </c>
      <c r="BP598">
        <f>IF(BF598=1,VLOOKUP($A598,'Full dataset'!$A$4:$IE$190,2007+BP$1-$C598,FALSE),0)</f>
        <v>0</v>
      </c>
      <c r="BQ598">
        <f>IF(BF598=1,VLOOKUP($A598,'Full dataset'!$A$4:$IE$190,2007+BQ$1-$C598,FALSE),0)</f>
        <v>0</v>
      </c>
      <c r="BR598">
        <f>IF($BG598=1,VLOOKUP($A598,'Full dataset'!$A$4:$IE$190,BR$1-2007+$C598,FALSE),0)</f>
        <v>0</v>
      </c>
      <c r="BS598">
        <f>IF($BG598=1,VLOOKUP($A598,'Full dataset'!$A$4:$IE$190,BS$1-2007+$C598,FALSE),0)</f>
        <v>0</v>
      </c>
      <c r="BT598">
        <f>IF($BG598=1,VLOOKUP($A598,'Full dataset'!$A$4:$IE$190,BT$1-2007+$C598,FALSE),0)</f>
        <v>0</v>
      </c>
      <c r="BU598">
        <f>IF($BG598=1,VLOOKUP($A598,'Full dataset'!$A$4:$IE$190,BU$1-2007+$C598,FALSE),0)</f>
        <v>0</v>
      </c>
      <c r="BV598">
        <f>IF($BG598=1,VLOOKUP($A598,'Full dataset'!$A$4:$IE$190,BV$1-2007+$C598,FALSE),0)</f>
        <v>0</v>
      </c>
      <c r="BW598">
        <f>IF($BG598=1,VLOOKUP($A598,'Full dataset'!$A$4:$IE$190,BW$1-2007+$C598,FALSE),0)</f>
        <v>0</v>
      </c>
      <c r="BX598">
        <f>IF($BG598=1,VLOOKUP($A598,'Full dataset'!$A$4:$IE$190,BX$1-2007+$C598,FALSE),0)</f>
        <v>0</v>
      </c>
    </row>
    <row r="599" spans="1:76" x14ac:dyDescent="0.25">
      <c r="A599">
        <v>39</v>
      </c>
      <c r="B599" t="s">
        <v>83</v>
      </c>
      <c r="C599">
        <v>2010</v>
      </c>
      <c r="D599" t="s">
        <v>587</v>
      </c>
      <c r="E599">
        <f t="shared" si="56"/>
        <v>0</v>
      </c>
      <c r="F599">
        <v>0</v>
      </c>
      <c r="J599">
        <v>0</v>
      </c>
      <c r="N599">
        <v>0</v>
      </c>
      <c r="U599">
        <v>1</v>
      </c>
      <c r="V599">
        <v>20128</v>
      </c>
      <c r="W599">
        <v>402042</v>
      </c>
      <c r="X599">
        <v>7091</v>
      </c>
      <c r="Y599">
        <v>1</v>
      </c>
      <c r="Z599">
        <v>1</v>
      </c>
      <c r="AA599" t="s">
        <v>760</v>
      </c>
      <c r="AB599">
        <v>42066</v>
      </c>
      <c r="AC599">
        <f>VLOOKUP(A599,'Full dataset'!$A$4:$IE$190,2033-C599,FALSE)</f>
        <v>0</v>
      </c>
      <c r="AD599">
        <f>VLOOKUP(A599,'Full dataset'!$A$4:$IE$190,2041-C599,FALSE)</f>
        <v>3557</v>
      </c>
      <c r="AE599">
        <f>VLOOKUP(A599,'Full dataset'!$A$4:$IE$190,2050-C599,FALSE)</f>
        <v>0</v>
      </c>
      <c r="AF599">
        <v>0</v>
      </c>
      <c r="AG599">
        <f>VLOOKUP($A599,'Full dataset'!$A$4:$IE$190,2007+AG$1-$C599,FALSE)</f>
        <v>-26.295000000000002</v>
      </c>
      <c r="AH599">
        <f>VLOOKUP($A599,'Full dataset'!$A$4:$IE$190,2007+AH$1-$C599,FALSE)</f>
        <v>2859.9079999999999</v>
      </c>
      <c r="AI599">
        <f>VLOOKUP($A599,'Full dataset'!$A$4:$IE$190,2007+AI$1-$C599,FALSE)</f>
        <v>573.73699999999997</v>
      </c>
      <c r="AJ599">
        <f>VLOOKUP($A599,'Full dataset'!$A$4:$IE$190,2007+AJ$1-$C599,FALSE)</f>
        <v>-37</v>
      </c>
      <c r="AK599" t="str">
        <f>VLOOKUP($A599,'Full dataset'!$A$4:$IE$190,2007+AK$1-$C599,FALSE)</f>
        <v>.</v>
      </c>
      <c r="AL599" t="str">
        <f>VLOOKUP($A599,'Full dataset'!$A$4:$IE$190,2007+AL$1-$C599,FALSE)</f>
        <v>.</v>
      </c>
      <c r="AM599">
        <f>VLOOKUP($A599,'Full dataset'!$A$4:$IE$190,2007+AM$1-$C599,FALSE)</f>
        <v>80</v>
      </c>
      <c r="AN599">
        <f>VLOOKUP($A599,'Full dataset'!$A$4:$IE$190,2007+AN$1-$C599,FALSE)</f>
        <v>29705</v>
      </c>
      <c r="AO599">
        <f>VLOOKUP($A599,'Full dataset'!$A$4:$IE$190,2007+AO$1-$C599,FALSE)</f>
        <v>8</v>
      </c>
      <c r="AP599" t="s">
        <v>726</v>
      </c>
      <c r="AQ599" t="s">
        <v>726</v>
      </c>
      <c r="AR599" t="s">
        <v>726</v>
      </c>
      <c r="AS599" t="s">
        <v>726</v>
      </c>
      <c r="AT599" t="s">
        <v>726</v>
      </c>
      <c r="AU599">
        <f>VLOOKUP(A599,'Full dataset'!$A$4:$II$190,$AU$1,FALSE)</f>
        <v>2007</v>
      </c>
      <c r="AV599">
        <v>0</v>
      </c>
      <c r="AW599">
        <f>VLOOKUP(A599,'Full dataset'!$A$5:$IM$190,247,FALSE)</f>
        <v>1</v>
      </c>
      <c r="AX599">
        <f>VLOOKUP(A599,'Full dataset'!$A$4:$II$190,242,FALSE)</f>
        <v>2012</v>
      </c>
      <c r="AY599">
        <f>VLOOKUP(A599,'Full dataset'!$A$5:$IM$190,246,FALSE)</f>
        <v>1</v>
      </c>
      <c r="AZ599">
        <v>9999</v>
      </c>
      <c r="BA599">
        <f>MAX(VLOOKUP($A599,'Full dataset'!$A$4:$IX$190,BA$1,FALSE),AW599)</f>
        <v>2</v>
      </c>
      <c r="BB599">
        <f>IF(VLOOKUP($A599,'Full dataset'!$A$4:$IX$190,BB$1,FALSE)&gt;0,VLOOKUP($A599,'Full dataset'!$A$4:$IX$190,BB$1,FALSE),AU599)</f>
        <v>2014</v>
      </c>
      <c r="BC599">
        <f>MAX(VLOOKUP($A599,'Full dataset'!$A$4:$IX$190,BC$1,FALSE),AY599)</f>
        <v>1</v>
      </c>
      <c r="BD599">
        <f>MAX(VLOOKUP($A599,'Full dataset'!$A$4:$IX$190,BD$1,FALSE),AX599)</f>
        <v>2012</v>
      </c>
      <c r="BE599">
        <f t="shared" si="57"/>
        <v>2012</v>
      </c>
      <c r="BF599">
        <f t="shared" si="58"/>
        <v>0</v>
      </c>
      <c r="BG599">
        <f t="shared" si="59"/>
        <v>0</v>
      </c>
      <c r="BH599">
        <f t="shared" si="54"/>
        <v>0</v>
      </c>
      <c r="BI599">
        <f t="shared" si="55"/>
        <v>0</v>
      </c>
      <c r="BO599">
        <f>IF(BF599=1,VLOOKUP($A599,'Full dataset'!$A$4:$IE$190,2007+BO$1-$C599,FALSE),0)</f>
        <v>0</v>
      </c>
      <c r="BP599">
        <f>IF(BF599=1,VLOOKUP($A599,'Full dataset'!$A$4:$IE$190,2007+BP$1-$C599,FALSE),0)</f>
        <v>0</v>
      </c>
      <c r="BQ599">
        <f>IF(BF599=1,VLOOKUP($A599,'Full dataset'!$A$4:$IE$190,2007+BQ$1-$C599,FALSE),0)</f>
        <v>0</v>
      </c>
      <c r="BR599">
        <f>IF($BG599=1,VLOOKUP($A599,'Full dataset'!$A$4:$IE$190,BR$1-2007+$C599,FALSE),0)</f>
        <v>0</v>
      </c>
      <c r="BS599">
        <f>IF($BG599=1,VLOOKUP($A599,'Full dataset'!$A$4:$IE$190,BS$1-2007+$C599,FALSE),0)</f>
        <v>0</v>
      </c>
      <c r="BT599">
        <f>IF($BG599=1,VLOOKUP($A599,'Full dataset'!$A$4:$IE$190,BT$1-2007+$C599,FALSE),0)</f>
        <v>0</v>
      </c>
      <c r="BU599">
        <f>IF($BG599=1,VLOOKUP($A599,'Full dataset'!$A$4:$IE$190,BU$1-2007+$C599,FALSE),0)</f>
        <v>0</v>
      </c>
      <c r="BV599">
        <f>IF($BG599=1,VLOOKUP($A599,'Full dataset'!$A$4:$IE$190,BV$1-2007+$C599,FALSE),0)</f>
        <v>0</v>
      </c>
      <c r="BW599">
        <f>IF($BG599=1,VLOOKUP($A599,'Full dataset'!$A$4:$IE$190,BW$1-2007+$C599,FALSE),0)</f>
        <v>0</v>
      </c>
      <c r="BX599">
        <f>IF($BG599=1,VLOOKUP($A599,'Full dataset'!$A$4:$IE$190,BX$1-2007+$C599,FALSE),0)</f>
        <v>0</v>
      </c>
    </row>
    <row r="600" spans="1:76" x14ac:dyDescent="0.25">
      <c r="A600">
        <v>40</v>
      </c>
      <c r="B600" t="s">
        <v>84</v>
      </c>
      <c r="C600">
        <v>2010</v>
      </c>
      <c r="D600" t="s">
        <v>591</v>
      </c>
      <c r="E600">
        <f t="shared" si="56"/>
        <v>1</v>
      </c>
      <c r="F600">
        <v>1</v>
      </c>
      <c r="G600">
        <v>2184</v>
      </c>
      <c r="H600">
        <v>1.6189770200148259</v>
      </c>
      <c r="I600">
        <v>588</v>
      </c>
      <c r="J600">
        <v>1</v>
      </c>
      <c r="K600">
        <v>65</v>
      </c>
      <c r="L600">
        <v>4.8183839881393624E-2</v>
      </c>
      <c r="M600">
        <v>139</v>
      </c>
      <c r="N600">
        <v>0</v>
      </c>
      <c r="S600">
        <v>6020</v>
      </c>
      <c r="T600">
        <v>522110</v>
      </c>
      <c r="U600">
        <v>1</v>
      </c>
      <c r="V600">
        <v>7107</v>
      </c>
      <c r="W600">
        <v>19554</v>
      </c>
      <c r="X600">
        <v>13149</v>
      </c>
      <c r="Y600">
        <v>1</v>
      </c>
      <c r="Z600">
        <v>0</v>
      </c>
      <c r="AA600" t="s">
        <v>761</v>
      </c>
      <c r="AB600">
        <v>6064</v>
      </c>
      <c r="AC600">
        <f>VLOOKUP(A600,'Full dataset'!$A$4:$IE$190,2033-C600,FALSE)</f>
        <v>0</v>
      </c>
      <c r="AD600">
        <f>VLOOKUP(A600,'Full dataset'!$A$4:$IE$190,2041-C600,FALSE)</f>
        <v>1349</v>
      </c>
      <c r="AE600">
        <f>VLOOKUP(A600,'Full dataset'!$A$4:$IE$190,2050-C600,FALSE)</f>
        <v>0</v>
      </c>
      <c r="AF600">
        <v>0</v>
      </c>
      <c r="AG600">
        <f>VLOOKUP($A600,'Full dataset'!$A$4:$IE$190,2007+AG$1-$C600,FALSE)</f>
        <v>94.950999999999993</v>
      </c>
      <c r="AH600">
        <f>VLOOKUP($A600,'Full dataset'!$A$4:$IE$190,2007+AH$1-$C600,FALSE)</f>
        <v>17527.760999999999</v>
      </c>
      <c r="AI600">
        <f>VLOOKUP($A600,'Full dataset'!$A$4:$IE$190,2007+AI$1-$C600,FALSE)</f>
        <v>709.26099999999997</v>
      </c>
      <c r="AJ600" t="str">
        <f>VLOOKUP($A600,'Full dataset'!$A$4:$IE$190,2007+AJ$1-$C600,FALSE)</f>
        <v>.</v>
      </c>
      <c r="AK600" t="str">
        <f>VLOOKUP($A600,'Full dataset'!$A$4:$IE$190,2007+AK$1-$C600,FALSE)</f>
        <v>.</v>
      </c>
      <c r="AL600" t="str">
        <f>VLOOKUP($A600,'Full dataset'!$A$4:$IE$190,2007+AL$1-$C600,FALSE)</f>
        <v>.</v>
      </c>
      <c r="AM600">
        <f>VLOOKUP($A600,'Full dataset'!$A$4:$IE$190,2007+AM$1-$C600,FALSE)</f>
        <v>65</v>
      </c>
      <c r="AN600" t="str">
        <f>VLOOKUP($A600,'Full dataset'!$A$4:$IE$190,2007+AN$1-$C600,FALSE)</f>
        <v>.</v>
      </c>
      <c r="AO600" t="str">
        <f>VLOOKUP($A600,'Full dataset'!$A$4:$IE$190,2007+AO$1-$C600,FALSE)</f>
        <v>.</v>
      </c>
      <c r="AP600" t="s">
        <v>726</v>
      </c>
      <c r="AQ600" t="s">
        <v>726</v>
      </c>
      <c r="AR600" t="s">
        <v>726</v>
      </c>
      <c r="AS600" t="s">
        <v>726</v>
      </c>
      <c r="AT600" t="s">
        <v>726</v>
      </c>
      <c r="AU600">
        <f>VLOOKUP(A600,'Full dataset'!$A$4:$II$190,$AU$1,FALSE)</f>
        <v>2008</v>
      </c>
      <c r="AV600">
        <v>1</v>
      </c>
      <c r="AW600">
        <f>VLOOKUP(A600,'Full dataset'!$A$5:$IM$190,247,FALSE)</f>
        <v>1</v>
      </c>
      <c r="AX600">
        <f>VLOOKUP(A600,'Full dataset'!$A$4:$II$190,242,FALSE)</f>
        <v>2007</v>
      </c>
      <c r="AY600">
        <f>VLOOKUP(A600,'Full dataset'!$A$5:$IM$190,246,FALSE)</f>
        <v>1</v>
      </c>
      <c r="AZ600">
        <v>9999</v>
      </c>
      <c r="BA600">
        <f>MAX(VLOOKUP($A600,'Full dataset'!$A$4:$IX$190,BA$1,FALSE),AW600)</f>
        <v>2</v>
      </c>
      <c r="BB600">
        <f>IF(VLOOKUP($A600,'Full dataset'!$A$4:$IX$190,BB$1,FALSE)&gt;0,VLOOKUP($A600,'Full dataset'!$A$4:$IX$190,BB$1,FALSE),AU600)</f>
        <v>2010</v>
      </c>
      <c r="BC600">
        <f>MAX(VLOOKUP($A600,'Full dataset'!$A$4:$IX$190,BC$1,FALSE),AY600)</f>
        <v>1</v>
      </c>
      <c r="BD600">
        <f>MAX(VLOOKUP($A600,'Full dataset'!$A$4:$IX$190,BD$1,FALSE),AX600)</f>
        <v>2007</v>
      </c>
      <c r="BE600">
        <f t="shared" si="57"/>
        <v>2007</v>
      </c>
      <c r="BF600">
        <f t="shared" si="58"/>
        <v>1</v>
      </c>
      <c r="BG600">
        <f t="shared" si="59"/>
        <v>0</v>
      </c>
      <c r="BH600">
        <f t="shared" si="54"/>
        <v>0</v>
      </c>
      <c r="BI600">
        <f t="shared" si="55"/>
        <v>1</v>
      </c>
      <c r="BO600">
        <f>IF(BF600=1,VLOOKUP($A600,'Full dataset'!$A$4:$IE$190,2007+BO$1-$C600,FALSE),0)</f>
        <v>0</v>
      </c>
      <c r="BP600">
        <f>IF(BF600=1,VLOOKUP($A600,'Full dataset'!$A$4:$IE$190,2007+BP$1-$C600,FALSE),0)</f>
        <v>0</v>
      </c>
      <c r="BQ600">
        <f>IF(BF600=1,VLOOKUP($A600,'Full dataset'!$A$4:$IE$190,2007+BQ$1-$C600,FALSE),0)</f>
        <v>0</v>
      </c>
      <c r="BR600">
        <f>IF($BG600=1,VLOOKUP($A600,'Full dataset'!$A$4:$IE$190,BR$1-2007+$C600,FALSE),0)</f>
        <v>0</v>
      </c>
      <c r="BS600">
        <f>IF($BG600=1,VLOOKUP($A600,'Full dataset'!$A$4:$IE$190,BS$1-2007+$C600,FALSE),0)</f>
        <v>0</v>
      </c>
      <c r="BT600">
        <f>IF($BG600=1,VLOOKUP($A600,'Full dataset'!$A$4:$IE$190,BT$1-2007+$C600,FALSE),0)</f>
        <v>0</v>
      </c>
      <c r="BU600">
        <f>IF($BG600=1,VLOOKUP($A600,'Full dataset'!$A$4:$IE$190,BU$1-2007+$C600,FALSE),0)</f>
        <v>0</v>
      </c>
      <c r="BV600">
        <f>IF($BG600=1,VLOOKUP($A600,'Full dataset'!$A$4:$IE$190,BV$1-2007+$C600,FALSE),0)</f>
        <v>0</v>
      </c>
      <c r="BW600">
        <f>IF($BG600=1,VLOOKUP($A600,'Full dataset'!$A$4:$IE$190,BW$1-2007+$C600,FALSE),0)</f>
        <v>0</v>
      </c>
      <c r="BX600">
        <f>IF($BG600=1,VLOOKUP($A600,'Full dataset'!$A$4:$IE$190,BX$1-2007+$C600,FALSE),0)</f>
        <v>0</v>
      </c>
    </row>
    <row r="601" spans="1:76" x14ac:dyDescent="0.25">
      <c r="A601">
        <v>41</v>
      </c>
      <c r="B601" t="s">
        <v>85</v>
      </c>
      <c r="C601">
        <v>2010</v>
      </c>
      <c r="D601" t="s">
        <v>591</v>
      </c>
      <c r="E601">
        <f t="shared" si="56"/>
        <v>1</v>
      </c>
      <c r="F601">
        <v>1</v>
      </c>
      <c r="G601">
        <v>74765</v>
      </c>
      <c r="H601">
        <v>14.117258308157099</v>
      </c>
      <c r="I601">
        <v>10307</v>
      </c>
      <c r="J601">
        <v>1</v>
      </c>
      <c r="K601">
        <v>1862</v>
      </c>
      <c r="L601">
        <v>0.35158610271903323</v>
      </c>
      <c r="M601">
        <v>581</v>
      </c>
      <c r="N601">
        <v>1</v>
      </c>
      <c r="O601">
        <v>63851</v>
      </c>
      <c r="P601">
        <v>12.056457703927492</v>
      </c>
      <c r="Q601">
        <v>1683</v>
      </c>
      <c r="R601">
        <v>40210</v>
      </c>
      <c r="S601">
        <v>7372</v>
      </c>
      <c r="T601">
        <v>511210</v>
      </c>
      <c r="U601">
        <v>1</v>
      </c>
      <c r="V601">
        <v>1213</v>
      </c>
      <c r="W601">
        <v>7200</v>
      </c>
      <c r="X601">
        <v>5151</v>
      </c>
      <c r="Y601">
        <v>1</v>
      </c>
      <c r="Z601">
        <v>1</v>
      </c>
      <c r="AA601" t="s">
        <v>762</v>
      </c>
      <c r="AB601">
        <v>552527</v>
      </c>
      <c r="AC601">
        <f>VLOOKUP(A601,'Full dataset'!$A$4:$IE$190,2033-C601,FALSE)</f>
        <v>5.9</v>
      </c>
      <c r="AD601">
        <f>VLOOKUP(A601,'Full dataset'!$A$4:$IE$190,2041-C601,FALSE)</f>
        <v>5296</v>
      </c>
      <c r="AE601">
        <f>VLOOKUP(A601,'Full dataset'!$A$4:$IE$190,2050-C601,FALSE)</f>
        <v>0</v>
      </c>
      <c r="AF601">
        <v>2.95</v>
      </c>
      <c r="AG601">
        <f>VLOOKUP($A601,'Full dataset'!$A$4:$IE$190,2007+AG$1-$C601,FALSE)</f>
        <v>774.68</v>
      </c>
      <c r="AH601">
        <f>VLOOKUP($A601,'Full dataset'!$A$4:$IE$190,2007+AH$1-$C601,FALSE)</f>
        <v>8141.1480000000001</v>
      </c>
      <c r="AI601">
        <f>VLOOKUP($A601,'Full dataset'!$A$4:$IE$190,2007+AI$1-$C601,FALSE)</f>
        <v>3800</v>
      </c>
      <c r="AJ601">
        <f>VLOOKUP($A601,'Full dataset'!$A$4:$IE$190,2007+AJ$1-$C601,FALSE)</f>
        <v>731</v>
      </c>
      <c r="AK601">
        <f>VLOOKUP($A601,'Full dataset'!$A$4:$IE$190,2007+AK$1-$C601,FALSE)</f>
        <v>9</v>
      </c>
      <c r="AL601">
        <f>VLOOKUP($A601,'Full dataset'!$A$4:$IE$190,2007+AL$1-$C601,FALSE)</f>
        <v>36</v>
      </c>
      <c r="AM601">
        <f>VLOOKUP($A601,'Full dataset'!$A$4:$IE$190,2007+AM$1-$C601,FALSE)</f>
        <v>800</v>
      </c>
      <c r="AN601">
        <f>VLOOKUP($A601,'Full dataset'!$A$4:$IE$190,2007+AN$1-$C601,FALSE)</f>
        <v>63494</v>
      </c>
      <c r="AO601">
        <f>VLOOKUP($A601,'Full dataset'!$A$4:$IE$190,2007+AO$1-$C601,FALSE)</f>
        <v>6</v>
      </c>
      <c r="AP601" t="s">
        <v>726</v>
      </c>
      <c r="AQ601" t="s">
        <v>726</v>
      </c>
      <c r="AR601" t="s">
        <v>726</v>
      </c>
      <c r="AS601" t="s">
        <v>726</v>
      </c>
      <c r="AT601" t="s">
        <v>726</v>
      </c>
      <c r="AU601">
        <f>VLOOKUP(A601,'Full dataset'!$A$4:$II$190,$AU$1,FALSE)</f>
        <v>2011</v>
      </c>
      <c r="AV601">
        <v>1</v>
      </c>
      <c r="AW601">
        <f>VLOOKUP(A601,'Full dataset'!$A$5:$IM$190,247,FALSE)</f>
        <v>2</v>
      </c>
      <c r="AX601">
        <f>VLOOKUP(A601,'Full dataset'!$A$4:$II$190,242,FALSE)</f>
        <v>2010</v>
      </c>
      <c r="AY601">
        <f>VLOOKUP(A601,'Full dataset'!$A$5:$IM$190,246,FALSE)</f>
        <v>1</v>
      </c>
      <c r="AZ601">
        <v>9999</v>
      </c>
      <c r="BA601">
        <f>MAX(VLOOKUP($A601,'Full dataset'!$A$4:$IX$190,BA$1,FALSE),AW601)</f>
        <v>2</v>
      </c>
      <c r="BB601">
        <f>IF(VLOOKUP($A601,'Full dataset'!$A$4:$IX$190,BB$1,FALSE)&gt;0,VLOOKUP($A601,'Full dataset'!$A$4:$IX$190,BB$1,FALSE),AU601)</f>
        <v>2011</v>
      </c>
      <c r="BC601">
        <f>MAX(VLOOKUP($A601,'Full dataset'!$A$4:$IX$190,BC$1,FALSE),AY601)</f>
        <v>1</v>
      </c>
      <c r="BD601">
        <f>MAX(VLOOKUP($A601,'Full dataset'!$A$4:$IX$190,BD$1,FALSE),AX601)</f>
        <v>2010</v>
      </c>
      <c r="BE601">
        <f t="shared" si="57"/>
        <v>2010</v>
      </c>
      <c r="BF601">
        <f t="shared" si="58"/>
        <v>0</v>
      </c>
      <c r="BG601">
        <f t="shared" si="59"/>
        <v>0</v>
      </c>
      <c r="BH601">
        <f t="shared" si="54"/>
        <v>0</v>
      </c>
      <c r="BI601">
        <f t="shared" si="55"/>
        <v>0</v>
      </c>
      <c r="BO601">
        <f>IF(BF601=1,VLOOKUP($A601,'Full dataset'!$A$4:$IE$190,2007+BO$1-$C601,FALSE),0)</f>
        <v>0</v>
      </c>
      <c r="BP601">
        <f>IF(BF601=1,VLOOKUP($A601,'Full dataset'!$A$4:$IE$190,2007+BP$1-$C601,FALSE),0)</f>
        <v>0</v>
      </c>
      <c r="BQ601">
        <f>IF(BF601=1,VLOOKUP($A601,'Full dataset'!$A$4:$IE$190,2007+BQ$1-$C601,FALSE),0)</f>
        <v>0</v>
      </c>
      <c r="BR601">
        <f>IF($BG601=1,VLOOKUP($A601,'Full dataset'!$A$4:$IE$190,BR$1-2007+$C601,FALSE),0)</f>
        <v>0</v>
      </c>
      <c r="BS601">
        <f>IF($BG601=1,VLOOKUP($A601,'Full dataset'!$A$4:$IE$190,BS$1-2007+$C601,FALSE),0)</f>
        <v>0</v>
      </c>
      <c r="BT601">
        <f>IF($BG601=1,VLOOKUP($A601,'Full dataset'!$A$4:$IE$190,BT$1-2007+$C601,FALSE),0)</f>
        <v>0</v>
      </c>
      <c r="BU601">
        <f>IF($BG601=1,VLOOKUP($A601,'Full dataset'!$A$4:$IE$190,BU$1-2007+$C601,FALSE),0)</f>
        <v>0</v>
      </c>
      <c r="BV601">
        <f>IF($BG601=1,VLOOKUP($A601,'Full dataset'!$A$4:$IE$190,BV$1-2007+$C601,FALSE),0)</f>
        <v>0</v>
      </c>
      <c r="BW601">
        <f>IF($BG601=1,VLOOKUP($A601,'Full dataset'!$A$4:$IE$190,BW$1-2007+$C601,FALSE),0)</f>
        <v>0</v>
      </c>
      <c r="BX601">
        <f>IF($BG601=1,VLOOKUP($A601,'Full dataset'!$A$4:$IE$190,BX$1-2007+$C601,FALSE),0)</f>
        <v>0</v>
      </c>
    </row>
    <row r="602" spans="1:76" x14ac:dyDescent="0.25">
      <c r="A602">
        <v>42</v>
      </c>
      <c r="B602" t="s">
        <v>86</v>
      </c>
      <c r="C602">
        <v>2010</v>
      </c>
      <c r="D602" t="s">
        <v>587</v>
      </c>
      <c r="E602">
        <f t="shared" si="56"/>
        <v>0</v>
      </c>
      <c r="F602">
        <v>0</v>
      </c>
      <c r="J602">
        <v>0</v>
      </c>
      <c r="N602">
        <v>0</v>
      </c>
      <c r="U602">
        <v>0</v>
      </c>
      <c r="V602" t="s">
        <v>726</v>
      </c>
      <c r="W602" t="s">
        <v>726</v>
      </c>
      <c r="X602" t="s">
        <v>726</v>
      </c>
      <c r="Y602">
        <v>1</v>
      </c>
      <c r="Z602">
        <v>1</v>
      </c>
      <c r="AA602" t="s">
        <v>763</v>
      </c>
      <c r="AB602">
        <v>24890</v>
      </c>
      <c r="AC602">
        <f>VLOOKUP(A602,'Full dataset'!$A$4:$IE$190,2033-C602,FALSE)</f>
        <v>6.9</v>
      </c>
      <c r="AD602">
        <f>VLOOKUP(A602,'Full dataset'!$A$4:$IE$190,2041-C602,FALSE)</f>
        <v>12249</v>
      </c>
      <c r="AE602">
        <f>VLOOKUP(A602,'Full dataset'!$A$4:$IE$190,2050-C602,FALSE)</f>
        <v>0</v>
      </c>
      <c r="AF602">
        <v>3.45</v>
      </c>
      <c r="AG602" t="str">
        <f>VLOOKUP($A602,'Full dataset'!$A$4:$IE$190,2007+AG$1-$C602,FALSE)</f>
        <v>.</v>
      </c>
      <c r="AH602" t="str">
        <f>VLOOKUP($A602,'Full dataset'!$A$4:$IE$190,2007+AH$1-$C602,FALSE)</f>
        <v>.</v>
      </c>
      <c r="AI602">
        <f>VLOOKUP($A602,'Full dataset'!$A$4:$IE$190,2007+AI$1-$C602,FALSE)</f>
        <v>2200</v>
      </c>
      <c r="AJ602">
        <f>VLOOKUP($A602,'Full dataset'!$A$4:$IE$190,2007+AJ$1-$C602,FALSE)</f>
        <v>461</v>
      </c>
      <c r="AK602">
        <f>VLOOKUP($A602,'Full dataset'!$A$4:$IE$190,2007+AK$1-$C602,FALSE)</f>
        <v>9</v>
      </c>
      <c r="AL602">
        <f>VLOOKUP($A602,'Full dataset'!$A$4:$IE$190,2007+AL$1-$C602,FALSE)</f>
        <v>74</v>
      </c>
      <c r="AM602">
        <f>VLOOKUP($A602,'Full dataset'!$A$4:$IE$190,2007+AM$1-$C602,FALSE)</f>
        <v>560</v>
      </c>
      <c r="AN602">
        <f>VLOOKUP($A602,'Full dataset'!$A$4:$IE$190,2007+AN$1-$C602,FALSE)</f>
        <v>148085</v>
      </c>
      <c r="AO602">
        <f>VLOOKUP($A602,'Full dataset'!$A$4:$IE$190,2007+AO$1-$C602,FALSE)</f>
        <v>5</v>
      </c>
      <c r="AP602" t="s">
        <v>726</v>
      </c>
      <c r="AQ602" t="s">
        <v>726</v>
      </c>
      <c r="AR602" t="s">
        <v>726</v>
      </c>
      <c r="AS602" t="s">
        <v>726</v>
      </c>
      <c r="AT602" t="s">
        <v>726</v>
      </c>
      <c r="AU602">
        <f>VLOOKUP(A602,'Full dataset'!$A$4:$II$190,$AU$1,FALSE)</f>
        <v>9999</v>
      </c>
      <c r="AV602">
        <v>0</v>
      </c>
      <c r="AW602">
        <f>VLOOKUP(A602,'Full dataset'!$A$5:$IM$190,247,FALSE)</f>
        <v>0</v>
      </c>
      <c r="AX602">
        <f>VLOOKUP(A602,'Full dataset'!$A$4:$II$190,242,FALSE)</f>
        <v>2008</v>
      </c>
      <c r="AY602">
        <f>VLOOKUP(A602,'Full dataset'!$A$5:$IM$190,246,FALSE)</f>
        <v>1</v>
      </c>
      <c r="AZ602">
        <v>9999</v>
      </c>
      <c r="BA602">
        <f>MAX(VLOOKUP($A602,'Full dataset'!$A$4:$IX$190,BA$1,FALSE),AW602)</f>
        <v>1</v>
      </c>
      <c r="BB602">
        <f>IF(VLOOKUP($A602,'Full dataset'!$A$4:$IX$190,BB$1,FALSE)&gt;0,VLOOKUP($A602,'Full dataset'!$A$4:$IX$190,BB$1,FALSE),AU602)</f>
        <v>2009</v>
      </c>
      <c r="BC602">
        <f>MAX(VLOOKUP($A602,'Full dataset'!$A$4:$IX$190,BC$1,FALSE),AY602)</f>
        <v>1</v>
      </c>
      <c r="BD602">
        <f>MAX(VLOOKUP($A602,'Full dataset'!$A$4:$IX$190,BD$1,FALSE),AX602)</f>
        <v>2008</v>
      </c>
      <c r="BE602">
        <f t="shared" si="57"/>
        <v>2008</v>
      </c>
      <c r="BF602">
        <f t="shared" si="58"/>
        <v>0</v>
      </c>
      <c r="BG602">
        <f t="shared" si="59"/>
        <v>0</v>
      </c>
      <c r="BH602">
        <f t="shared" si="54"/>
        <v>0</v>
      </c>
      <c r="BI602">
        <f t="shared" si="55"/>
        <v>0</v>
      </c>
      <c r="BO602">
        <f>IF(BF602=1,VLOOKUP($A602,'Full dataset'!$A$4:$IE$190,2007+BO$1-$C602,FALSE),0)</f>
        <v>0</v>
      </c>
      <c r="BP602">
        <f>IF(BF602=1,VLOOKUP($A602,'Full dataset'!$A$4:$IE$190,2007+BP$1-$C602,FALSE),0)</f>
        <v>0</v>
      </c>
      <c r="BQ602">
        <f>IF(BF602=1,VLOOKUP($A602,'Full dataset'!$A$4:$IE$190,2007+BQ$1-$C602,FALSE),0)</f>
        <v>0</v>
      </c>
      <c r="BR602">
        <f>IF($BG602=1,VLOOKUP($A602,'Full dataset'!$A$4:$IE$190,BR$1-2007+$C602,FALSE),0)</f>
        <v>0</v>
      </c>
      <c r="BS602">
        <f>IF($BG602=1,VLOOKUP($A602,'Full dataset'!$A$4:$IE$190,BS$1-2007+$C602,FALSE),0)</f>
        <v>0</v>
      </c>
      <c r="BT602">
        <f>IF($BG602=1,VLOOKUP($A602,'Full dataset'!$A$4:$IE$190,BT$1-2007+$C602,FALSE),0)</f>
        <v>0</v>
      </c>
      <c r="BU602">
        <f>IF($BG602=1,VLOOKUP($A602,'Full dataset'!$A$4:$IE$190,BU$1-2007+$C602,FALSE),0)</f>
        <v>0</v>
      </c>
      <c r="BV602">
        <f>IF($BG602=1,VLOOKUP($A602,'Full dataset'!$A$4:$IE$190,BV$1-2007+$C602,FALSE),0)</f>
        <v>0</v>
      </c>
      <c r="BW602">
        <f>IF($BG602=1,VLOOKUP($A602,'Full dataset'!$A$4:$IE$190,BW$1-2007+$C602,FALSE),0)</f>
        <v>0</v>
      </c>
      <c r="BX602">
        <f>IF($BG602=1,VLOOKUP($A602,'Full dataset'!$A$4:$IE$190,BX$1-2007+$C602,FALSE),0)</f>
        <v>0</v>
      </c>
    </row>
    <row r="603" spans="1:76" x14ac:dyDescent="0.25">
      <c r="A603">
        <v>43</v>
      </c>
      <c r="B603" t="s">
        <v>87</v>
      </c>
      <c r="C603">
        <v>2010</v>
      </c>
      <c r="D603" t="s">
        <v>591</v>
      </c>
      <c r="E603">
        <f t="shared" si="56"/>
        <v>1</v>
      </c>
      <c r="F603">
        <v>1</v>
      </c>
      <c r="G603">
        <v>37253</v>
      </c>
      <c r="H603">
        <v>9.4049482453925783</v>
      </c>
      <c r="I603">
        <v>12645</v>
      </c>
      <c r="J603">
        <v>0</v>
      </c>
      <c r="N603">
        <v>1</v>
      </c>
      <c r="O603">
        <v>6128</v>
      </c>
      <c r="P603">
        <v>1.547084069679374</v>
      </c>
      <c r="Q603">
        <v>93</v>
      </c>
      <c r="R603">
        <v>39965</v>
      </c>
      <c r="S603">
        <v>2834</v>
      </c>
      <c r="T603">
        <v>325412</v>
      </c>
      <c r="U603">
        <v>1</v>
      </c>
      <c r="V603">
        <v>1421</v>
      </c>
      <c r="W603">
        <v>15290</v>
      </c>
      <c r="X603">
        <v>1586</v>
      </c>
      <c r="Y603">
        <v>1</v>
      </c>
      <c r="Z603">
        <v>1</v>
      </c>
      <c r="AA603" t="s">
        <v>764</v>
      </c>
      <c r="AB603">
        <v>397066</v>
      </c>
      <c r="AC603">
        <f>VLOOKUP(A603,'Full dataset'!$A$4:$IE$190,2033-C603,FALSE)</f>
        <v>7.6</v>
      </c>
      <c r="AD603">
        <f>VLOOKUP(A603,'Full dataset'!$A$4:$IE$190,2041-C603,FALSE)</f>
        <v>3340</v>
      </c>
      <c r="AE603">
        <f>VLOOKUP(A603,'Full dataset'!$A$4:$IE$190,2050-C603,FALSE)</f>
        <v>0</v>
      </c>
      <c r="AF603">
        <v>3.8</v>
      </c>
      <c r="AG603">
        <f>VLOOKUP($A603,'Full dataset'!$A$4:$IE$190,2007+AG$1-$C603,FALSE)</f>
        <v>2563.587</v>
      </c>
      <c r="AH603">
        <f>VLOOKUP($A603,'Full dataset'!$A$4:$IE$190,2007+AH$1-$C603,FALSE)</f>
        <v>10928.929</v>
      </c>
      <c r="AI603">
        <f>VLOOKUP($A603,'Full dataset'!$A$4:$IE$190,2007+AI$1-$C603,FALSE)</f>
        <v>10817.507</v>
      </c>
      <c r="AJ603">
        <f>VLOOKUP($A603,'Full dataset'!$A$4:$IE$190,2007+AJ$1-$C603,FALSE)</f>
        <v>-20</v>
      </c>
      <c r="AK603">
        <f>VLOOKUP($A603,'Full dataset'!$A$4:$IE$190,2007+AK$1-$C603,FALSE)</f>
        <v>11</v>
      </c>
      <c r="AL603">
        <f>VLOOKUP($A603,'Full dataset'!$A$4:$IE$190,2007+AL$1-$C603,FALSE)</f>
        <v>55</v>
      </c>
      <c r="AM603">
        <f>VLOOKUP($A603,'Full dataset'!$A$4:$IE$190,2007+AM$1-$C603,FALSE)</f>
        <v>111</v>
      </c>
      <c r="AN603">
        <f>VLOOKUP($A603,'Full dataset'!$A$4:$IE$190,2007+AN$1-$C603,FALSE)</f>
        <v>27124</v>
      </c>
      <c r="AO603">
        <f>VLOOKUP($A603,'Full dataset'!$A$4:$IE$190,2007+AO$1-$C603,FALSE)</f>
        <v>4</v>
      </c>
      <c r="AP603" t="s">
        <v>726</v>
      </c>
      <c r="AQ603" t="s">
        <v>726</v>
      </c>
      <c r="AR603" t="s">
        <v>726</v>
      </c>
      <c r="AS603" t="s">
        <v>726</v>
      </c>
      <c r="AT603" t="s">
        <v>726</v>
      </c>
      <c r="AU603">
        <f>VLOOKUP(A603,'Full dataset'!$A$4:$II$190,$AU$1,FALSE)</f>
        <v>2010</v>
      </c>
      <c r="AV603">
        <v>0</v>
      </c>
      <c r="AW603">
        <f>VLOOKUP(A603,'Full dataset'!$A$5:$IM$190,247,FALSE)</f>
        <v>1</v>
      </c>
      <c r="AX603">
        <f>VLOOKUP(A603,'Full dataset'!$A$4:$II$190,242,FALSE)</f>
        <v>2009</v>
      </c>
      <c r="AY603">
        <f>VLOOKUP(A603,'Full dataset'!$A$5:$IM$190,246,FALSE)</f>
        <v>1</v>
      </c>
      <c r="AZ603">
        <v>9999</v>
      </c>
      <c r="BA603">
        <f>MAX(VLOOKUP($A603,'Full dataset'!$A$4:$IX$190,BA$1,FALSE),AW603)</f>
        <v>1</v>
      </c>
      <c r="BB603">
        <f>IF(VLOOKUP($A603,'Full dataset'!$A$4:$IX$190,BB$1,FALSE)&gt;0,VLOOKUP($A603,'Full dataset'!$A$4:$IX$190,BB$1,FALSE),AU603)</f>
        <v>2010</v>
      </c>
      <c r="BC603">
        <f>MAX(VLOOKUP($A603,'Full dataset'!$A$4:$IX$190,BC$1,FALSE),AY603)</f>
        <v>2</v>
      </c>
      <c r="BD603">
        <f>MAX(VLOOKUP($A603,'Full dataset'!$A$4:$IX$190,BD$1,FALSE),AX603)</f>
        <v>2009</v>
      </c>
      <c r="BE603">
        <f t="shared" si="57"/>
        <v>2009</v>
      </c>
      <c r="BF603">
        <f t="shared" si="58"/>
        <v>0</v>
      </c>
      <c r="BG603">
        <f t="shared" si="59"/>
        <v>1</v>
      </c>
      <c r="BH603">
        <f t="shared" si="54"/>
        <v>0</v>
      </c>
      <c r="BI603">
        <f t="shared" si="55"/>
        <v>1</v>
      </c>
      <c r="BO603">
        <f>IF(BF603=1,VLOOKUP($A603,'Full dataset'!$A$4:$IE$190,2007+BO$1-$C603,FALSE),0)</f>
        <v>0</v>
      </c>
      <c r="BP603">
        <f>IF(BF603=1,VLOOKUP($A603,'Full dataset'!$A$4:$IE$190,2007+BP$1-$C603,FALSE),0)</f>
        <v>0</v>
      </c>
      <c r="BQ603">
        <f>IF(BF603=1,VLOOKUP($A603,'Full dataset'!$A$4:$IE$190,2007+BQ$1-$C603,FALSE),0)</f>
        <v>0</v>
      </c>
      <c r="BR603">
        <f>IF($BG603=1,VLOOKUP($A603,'Full dataset'!$A$4:$IE$190,BR$1-2007+$C603,FALSE),0)</f>
        <v>57</v>
      </c>
      <c r="BS603">
        <f>IF($BG603=1,VLOOKUP($A603,'Full dataset'!$A$4:$IE$190,BS$1-2007+$C603,FALSE),0)</f>
        <v>126</v>
      </c>
      <c r="BT603">
        <f>IF($BG603=1,VLOOKUP($A603,'Full dataset'!$A$4:$IE$190,BT$1-2007+$C603,FALSE),0)</f>
        <v>1582</v>
      </c>
      <c r="BU603">
        <f>IF($BG603=1,VLOOKUP($A603,'Full dataset'!$A$4:$IE$190,BU$1-2007+$C603,FALSE),0)</f>
        <v>312</v>
      </c>
      <c r="BV603">
        <f>IF($BG603=1,VLOOKUP($A603,'Full dataset'!$A$4:$IE$190,BV$1-2007+$C603,FALSE),0)</f>
        <v>0</v>
      </c>
      <c r="BW603">
        <f>IF($BG603=1,VLOOKUP($A603,'Full dataset'!$A$4:$IE$190,BW$1-2007+$C603,FALSE),0)</f>
        <v>28</v>
      </c>
      <c r="BX603">
        <f>IF($BG603=1,VLOOKUP($A603,'Full dataset'!$A$4:$IE$190,BX$1-2007+$C603,FALSE),0)</f>
        <v>0</v>
      </c>
    </row>
    <row r="604" spans="1:76" x14ac:dyDescent="0.25">
      <c r="A604">
        <v>44</v>
      </c>
      <c r="B604" t="s">
        <v>88</v>
      </c>
      <c r="C604">
        <v>2010</v>
      </c>
      <c r="D604" t="s">
        <v>592</v>
      </c>
      <c r="E604">
        <f t="shared" si="56"/>
        <v>1</v>
      </c>
      <c r="F604">
        <v>0</v>
      </c>
      <c r="J604">
        <v>0</v>
      </c>
      <c r="N604">
        <v>0</v>
      </c>
      <c r="U604">
        <v>1</v>
      </c>
      <c r="V604">
        <v>163</v>
      </c>
      <c r="W604">
        <v>44844</v>
      </c>
      <c r="X604">
        <v>1070</v>
      </c>
      <c r="Y604">
        <v>1</v>
      </c>
      <c r="Z604">
        <v>1</v>
      </c>
      <c r="AA604" t="s">
        <v>765</v>
      </c>
      <c r="AB604">
        <v>70140</v>
      </c>
      <c r="AC604">
        <f>VLOOKUP(A604,'Full dataset'!$A$4:$IE$190,2033-C604,FALSE)</f>
        <v>2.5</v>
      </c>
      <c r="AD604">
        <f>VLOOKUP(A604,'Full dataset'!$A$4:$IE$190,2041-C604,FALSE)</f>
        <v>2079</v>
      </c>
      <c r="AE604">
        <f>VLOOKUP(A604,'Full dataset'!$A$4:$IE$190,2050-C604,FALSE)</f>
        <v>0</v>
      </c>
      <c r="AF604">
        <v>1.25</v>
      </c>
      <c r="AG604">
        <f>VLOOKUP($A604,'Full dataset'!$A$4:$IE$190,2007+AG$1-$C604,FALSE)</f>
        <v>0</v>
      </c>
      <c r="AH604">
        <f>VLOOKUP($A604,'Full dataset'!$A$4:$IE$190,2007+AH$1-$C604,FALSE)</f>
        <v>0</v>
      </c>
      <c r="AI604">
        <f>VLOOKUP($A604,'Full dataset'!$A$4:$IE$190,2007+AI$1-$C604,FALSE)</f>
        <v>2823</v>
      </c>
      <c r="AJ604">
        <f>VLOOKUP($A604,'Full dataset'!$A$4:$IE$190,2007+AJ$1-$C604,FALSE)</f>
        <v>554</v>
      </c>
      <c r="AK604" t="str">
        <f>VLOOKUP($A604,'Full dataset'!$A$4:$IE$190,2007+AK$1-$C604,FALSE)</f>
        <v>.</v>
      </c>
      <c r="AL604">
        <f>VLOOKUP($A604,'Full dataset'!$A$4:$IE$190,2007+AL$1-$C604,FALSE)</f>
        <v>22</v>
      </c>
      <c r="AM604">
        <f>VLOOKUP($A604,'Full dataset'!$A$4:$IE$190,2007+AM$1-$C604,FALSE)</f>
        <v>26</v>
      </c>
      <c r="AN604">
        <f>VLOOKUP($A604,'Full dataset'!$A$4:$IE$190,2007+AN$1-$C604,FALSE)</f>
        <v>10733</v>
      </c>
      <c r="AO604">
        <f>VLOOKUP($A604,'Full dataset'!$A$4:$IE$190,2007+AO$1-$C604,FALSE)</f>
        <v>9</v>
      </c>
      <c r="AP604" t="s">
        <v>726</v>
      </c>
      <c r="AQ604" t="s">
        <v>726</v>
      </c>
      <c r="AR604" t="s">
        <v>726</v>
      </c>
      <c r="AS604" t="s">
        <v>726</v>
      </c>
      <c r="AT604" t="s">
        <v>726</v>
      </c>
      <c r="AU604">
        <f>VLOOKUP(A604,'Full dataset'!$A$4:$II$190,$AU$1,FALSE)</f>
        <v>2011</v>
      </c>
      <c r="AV604">
        <v>0</v>
      </c>
      <c r="AW604">
        <f>VLOOKUP(A604,'Full dataset'!$A$5:$IM$190,247,FALSE)</f>
        <v>1</v>
      </c>
      <c r="AX604">
        <f>VLOOKUP(A604,'Full dataset'!$A$4:$II$190,242,FALSE)</f>
        <v>2009</v>
      </c>
      <c r="AY604">
        <f>VLOOKUP(A604,'Full dataset'!$A$5:$IM$190,246,FALSE)</f>
        <v>1</v>
      </c>
      <c r="AZ604">
        <v>9999</v>
      </c>
      <c r="BA604">
        <f>MAX(VLOOKUP($A604,'Full dataset'!$A$4:$IX$190,BA$1,FALSE),AW604)</f>
        <v>1</v>
      </c>
      <c r="BB604">
        <f>IF(VLOOKUP($A604,'Full dataset'!$A$4:$IX$190,BB$1,FALSE)&gt;0,VLOOKUP($A604,'Full dataset'!$A$4:$IX$190,BB$1,FALSE),AU604)</f>
        <v>2011</v>
      </c>
      <c r="BC604">
        <f>MAX(VLOOKUP($A604,'Full dataset'!$A$4:$IX$190,BC$1,FALSE),AY604)</f>
        <v>1</v>
      </c>
      <c r="BD604">
        <f>MAX(VLOOKUP($A604,'Full dataset'!$A$4:$IX$190,BD$1,FALSE),AX604)</f>
        <v>2009</v>
      </c>
      <c r="BE604">
        <f t="shared" si="57"/>
        <v>2009</v>
      </c>
      <c r="BF604">
        <f t="shared" si="58"/>
        <v>0</v>
      </c>
      <c r="BG604">
        <f t="shared" si="59"/>
        <v>0</v>
      </c>
      <c r="BH604">
        <f t="shared" si="54"/>
        <v>0</v>
      </c>
      <c r="BI604">
        <f t="shared" si="55"/>
        <v>0</v>
      </c>
      <c r="BO604">
        <f>IF(BF604=1,VLOOKUP($A604,'Full dataset'!$A$4:$IE$190,2007+BO$1-$C604,FALSE),0)</f>
        <v>0</v>
      </c>
      <c r="BP604">
        <f>IF(BF604=1,VLOOKUP($A604,'Full dataset'!$A$4:$IE$190,2007+BP$1-$C604,FALSE),0)</f>
        <v>0</v>
      </c>
      <c r="BQ604">
        <f>IF(BF604=1,VLOOKUP($A604,'Full dataset'!$A$4:$IE$190,2007+BQ$1-$C604,FALSE),0)</f>
        <v>0</v>
      </c>
      <c r="BR604">
        <f>IF($BG604=1,VLOOKUP($A604,'Full dataset'!$A$4:$IE$190,BR$1-2007+$C604,FALSE),0)</f>
        <v>0</v>
      </c>
      <c r="BS604">
        <f>IF($BG604=1,VLOOKUP($A604,'Full dataset'!$A$4:$IE$190,BS$1-2007+$C604,FALSE),0)</f>
        <v>0</v>
      </c>
      <c r="BT604">
        <f>IF($BG604=1,VLOOKUP($A604,'Full dataset'!$A$4:$IE$190,BT$1-2007+$C604,FALSE),0)</f>
        <v>0</v>
      </c>
      <c r="BU604">
        <f>IF($BG604=1,VLOOKUP($A604,'Full dataset'!$A$4:$IE$190,BU$1-2007+$C604,FALSE),0)</f>
        <v>0</v>
      </c>
      <c r="BV604">
        <f>IF($BG604=1,VLOOKUP($A604,'Full dataset'!$A$4:$IE$190,BV$1-2007+$C604,FALSE),0)</f>
        <v>0</v>
      </c>
      <c r="BW604">
        <f>IF($BG604=1,VLOOKUP($A604,'Full dataset'!$A$4:$IE$190,BW$1-2007+$C604,FALSE),0)</f>
        <v>0</v>
      </c>
      <c r="BX604">
        <f>IF($BG604=1,VLOOKUP($A604,'Full dataset'!$A$4:$IE$190,BX$1-2007+$C604,FALSE),0)</f>
        <v>0</v>
      </c>
    </row>
    <row r="605" spans="1:76" x14ac:dyDescent="0.25">
      <c r="A605">
        <v>45</v>
      </c>
      <c r="B605" t="s">
        <v>89</v>
      </c>
      <c r="C605">
        <v>2010</v>
      </c>
      <c r="D605" t="s">
        <v>591</v>
      </c>
      <c r="E605">
        <f t="shared" si="56"/>
        <v>1</v>
      </c>
      <c r="F605">
        <v>1</v>
      </c>
      <c r="G605">
        <v>9476</v>
      </c>
      <c r="H605">
        <v>3.4992614475627768</v>
      </c>
      <c r="I605">
        <v>3651</v>
      </c>
      <c r="J605">
        <v>0</v>
      </c>
      <c r="N605">
        <v>1</v>
      </c>
      <c r="O605">
        <v>8053</v>
      </c>
      <c r="P605">
        <v>2.973781388478582</v>
      </c>
      <c r="Q605">
        <v>194</v>
      </c>
      <c r="R605">
        <v>39630</v>
      </c>
      <c r="S605">
        <v>7372</v>
      </c>
      <c r="T605">
        <v>511210</v>
      </c>
      <c r="U605">
        <v>1</v>
      </c>
      <c r="V605">
        <v>4145</v>
      </c>
      <c r="W605">
        <v>15992</v>
      </c>
      <c r="X605">
        <v>3323</v>
      </c>
      <c r="Y605">
        <v>1</v>
      </c>
      <c r="Z605">
        <v>1</v>
      </c>
      <c r="AA605" t="s">
        <v>766</v>
      </c>
      <c r="AB605">
        <v>63414</v>
      </c>
      <c r="AC605">
        <f>VLOOKUP(A605,'Full dataset'!$A$4:$IE$190,2033-C605,FALSE)</f>
        <v>1.4</v>
      </c>
      <c r="AD605">
        <f>VLOOKUP(A605,'Full dataset'!$A$4:$IE$190,2041-C605,FALSE)</f>
        <v>2545</v>
      </c>
      <c r="AE605">
        <f>VLOOKUP(A605,'Full dataset'!$A$4:$IE$190,2050-C605,FALSE)</f>
        <v>0</v>
      </c>
      <c r="AF605">
        <v>0.7</v>
      </c>
      <c r="AG605">
        <f>VLOOKUP($A605,'Full dataset'!$A$4:$IE$190,2007+AG$1-$C605,FALSE)</f>
        <v>109.116</v>
      </c>
      <c r="AH605">
        <f>VLOOKUP($A605,'Full dataset'!$A$4:$IE$190,2007+AH$1-$C605,FALSE)</f>
        <v>959.68200000000002</v>
      </c>
      <c r="AI605">
        <f>VLOOKUP($A605,'Full dataset'!$A$4:$IE$190,2007+AI$1-$C605,FALSE)</f>
        <v>873.22</v>
      </c>
      <c r="AJ605">
        <f>VLOOKUP($A605,'Full dataset'!$A$4:$IE$190,2007+AJ$1-$C605,FALSE)</f>
        <v>-30</v>
      </c>
      <c r="AK605">
        <f>VLOOKUP($A605,'Full dataset'!$A$4:$IE$190,2007+AK$1-$C605,FALSE)</f>
        <v>8</v>
      </c>
      <c r="AL605">
        <f>VLOOKUP($A605,'Full dataset'!$A$4:$IE$190,2007+AL$1-$C605,FALSE)</f>
        <v>26</v>
      </c>
      <c r="AM605">
        <f>VLOOKUP($A605,'Full dataset'!$A$4:$IE$190,2007+AM$1-$C605,FALSE)</f>
        <v>41</v>
      </c>
      <c r="AN605">
        <f>VLOOKUP($A605,'Full dataset'!$A$4:$IE$190,2007+AN$1-$C605,FALSE)</f>
        <v>1919</v>
      </c>
      <c r="AO605">
        <f>VLOOKUP($A605,'Full dataset'!$A$4:$IE$190,2007+AO$1-$C605,FALSE)</f>
        <v>3</v>
      </c>
      <c r="AP605" t="s">
        <v>726</v>
      </c>
      <c r="AQ605" t="s">
        <v>726</v>
      </c>
      <c r="AR605" t="s">
        <v>726</v>
      </c>
      <c r="AS605" t="s">
        <v>726</v>
      </c>
      <c r="AT605" t="s">
        <v>726</v>
      </c>
      <c r="AU605">
        <f>VLOOKUP(A605,'Full dataset'!$A$4:$II$190,$AU$1,FALSE)</f>
        <v>2009</v>
      </c>
      <c r="AV605">
        <v>0</v>
      </c>
      <c r="AW605">
        <f>VLOOKUP(A605,'Full dataset'!$A$5:$IM$190,247,FALSE)</f>
        <v>1</v>
      </c>
      <c r="AX605">
        <f>VLOOKUP(A605,'Full dataset'!$A$4:$II$190,242,FALSE)</f>
        <v>2008</v>
      </c>
      <c r="AY605">
        <f>VLOOKUP(A605,'Full dataset'!$A$5:$IM$190,246,FALSE)</f>
        <v>1</v>
      </c>
      <c r="AZ605">
        <v>9999</v>
      </c>
      <c r="BA605">
        <f>MAX(VLOOKUP($A605,'Full dataset'!$A$4:$IX$190,BA$1,FALSE),AW605)</f>
        <v>2</v>
      </c>
      <c r="BB605">
        <f>IF(VLOOKUP($A605,'Full dataset'!$A$4:$IX$190,BB$1,FALSE)&gt;0,VLOOKUP($A605,'Full dataset'!$A$4:$IX$190,BB$1,FALSE),AU605)</f>
        <v>2016</v>
      </c>
      <c r="BC605">
        <f>MAX(VLOOKUP($A605,'Full dataset'!$A$4:$IX$190,BC$1,FALSE),AY605)</f>
        <v>1</v>
      </c>
      <c r="BD605">
        <f>MAX(VLOOKUP($A605,'Full dataset'!$A$4:$IX$190,BD$1,FALSE),AX605)</f>
        <v>2008</v>
      </c>
      <c r="BE605">
        <f t="shared" si="57"/>
        <v>2008</v>
      </c>
      <c r="BF605">
        <f t="shared" si="58"/>
        <v>0</v>
      </c>
      <c r="BG605">
        <f t="shared" si="59"/>
        <v>0</v>
      </c>
      <c r="BH605">
        <f t="shared" si="54"/>
        <v>0</v>
      </c>
      <c r="BI605">
        <f t="shared" si="55"/>
        <v>0</v>
      </c>
      <c r="BO605">
        <f>IF(BF605=1,VLOOKUP($A605,'Full dataset'!$A$4:$IE$190,2007+BO$1-$C605,FALSE),0)</f>
        <v>0</v>
      </c>
      <c r="BP605">
        <f>IF(BF605=1,VLOOKUP($A605,'Full dataset'!$A$4:$IE$190,2007+BP$1-$C605,FALSE),0)</f>
        <v>0</v>
      </c>
      <c r="BQ605">
        <f>IF(BF605=1,VLOOKUP($A605,'Full dataset'!$A$4:$IE$190,2007+BQ$1-$C605,FALSE),0)</f>
        <v>0</v>
      </c>
      <c r="BR605">
        <f>IF($BG605=1,VLOOKUP($A605,'Full dataset'!$A$4:$IE$190,BR$1-2007+$C605,FALSE),0)</f>
        <v>0</v>
      </c>
      <c r="BS605">
        <f>IF($BG605=1,VLOOKUP($A605,'Full dataset'!$A$4:$IE$190,BS$1-2007+$C605,FALSE),0)</f>
        <v>0</v>
      </c>
      <c r="BT605">
        <f>IF($BG605=1,VLOOKUP($A605,'Full dataset'!$A$4:$IE$190,BT$1-2007+$C605,FALSE),0)</f>
        <v>0</v>
      </c>
      <c r="BU605">
        <f>IF($BG605=1,VLOOKUP($A605,'Full dataset'!$A$4:$IE$190,BU$1-2007+$C605,FALSE),0)</f>
        <v>0</v>
      </c>
      <c r="BV605">
        <f>IF($BG605=1,VLOOKUP($A605,'Full dataset'!$A$4:$IE$190,BV$1-2007+$C605,FALSE),0)</f>
        <v>0</v>
      </c>
      <c r="BW605">
        <f>IF($BG605=1,VLOOKUP($A605,'Full dataset'!$A$4:$IE$190,BW$1-2007+$C605,FALSE),0)</f>
        <v>0</v>
      </c>
      <c r="BX605">
        <f>IF($BG605=1,VLOOKUP($A605,'Full dataset'!$A$4:$IE$190,BX$1-2007+$C605,FALSE),0)</f>
        <v>0</v>
      </c>
    </row>
    <row r="606" spans="1:76" x14ac:dyDescent="0.25">
      <c r="A606">
        <v>46</v>
      </c>
      <c r="B606" t="s">
        <v>90</v>
      </c>
      <c r="C606">
        <v>2010</v>
      </c>
      <c r="D606" t="s">
        <v>591</v>
      </c>
      <c r="E606">
        <f t="shared" si="56"/>
        <v>1</v>
      </c>
      <c r="F606">
        <v>1</v>
      </c>
      <c r="G606">
        <v>147205</v>
      </c>
      <c r="H606">
        <v>3.3297518604808976</v>
      </c>
      <c r="I606">
        <v>59389</v>
      </c>
      <c r="J606">
        <v>1</v>
      </c>
      <c r="K606">
        <v>13852</v>
      </c>
      <c r="L606">
        <v>0.31332986495962362</v>
      </c>
      <c r="M606">
        <v>3452</v>
      </c>
      <c r="N606">
        <v>2</v>
      </c>
      <c r="O606">
        <v>13315</v>
      </c>
      <c r="P606">
        <v>0.30118301703273087</v>
      </c>
      <c r="Q606">
        <v>200</v>
      </c>
      <c r="R606">
        <v>40026</v>
      </c>
      <c r="S606">
        <v>3674</v>
      </c>
      <c r="T606">
        <v>334413</v>
      </c>
      <c r="U606">
        <v>1</v>
      </c>
      <c r="V606">
        <v>1809</v>
      </c>
      <c r="W606">
        <v>4511219</v>
      </c>
      <c r="X606">
        <v>8851</v>
      </c>
      <c r="Y606">
        <v>1</v>
      </c>
      <c r="Z606">
        <v>1</v>
      </c>
      <c r="AA606" t="s">
        <v>767</v>
      </c>
      <c r="AB606">
        <v>732960</v>
      </c>
      <c r="AC606">
        <f>VLOOKUP(A606,'Full dataset'!$A$4:$IE$190,2033-C606,FALSE)</f>
        <v>0.3</v>
      </c>
      <c r="AD606">
        <f>VLOOKUP(A606,'Full dataset'!$A$4:$IE$190,2041-C606,FALSE)</f>
        <v>42694</v>
      </c>
      <c r="AE606">
        <f>VLOOKUP(A606,'Full dataset'!$A$4:$IE$190,2050-C606,FALSE)</f>
        <v>7.96</v>
      </c>
      <c r="AF606">
        <v>4.13</v>
      </c>
      <c r="AG606">
        <f>VLOOKUP($A606,'Full dataset'!$A$4:$IE$190,2007+AG$1-$C606,FALSE)</f>
        <v>11464</v>
      </c>
      <c r="AH606">
        <f>VLOOKUP($A606,'Full dataset'!$A$4:$IE$190,2007+AH$1-$C606,FALSE)</f>
        <v>63186</v>
      </c>
      <c r="AI606">
        <f>VLOOKUP($A606,'Full dataset'!$A$4:$IE$190,2007+AI$1-$C606,FALSE)</f>
        <v>43623</v>
      </c>
      <c r="AJ606">
        <f>VLOOKUP($A606,'Full dataset'!$A$4:$IE$190,2007+AJ$1-$C606,FALSE)</f>
        <v>-580</v>
      </c>
      <c r="AK606" t="str">
        <f>VLOOKUP($A606,'Full dataset'!$A$4:$IE$190,2007+AK$1-$C606,FALSE)</f>
        <v>.</v>
      </c>
      <c r="AL606">
        <f>VLOOKUP($A606,'Full dataset'!$A$4:$IE$190,2007+AL$1-$C606,FALSE)</f>
        <v>24</v>
      </c>
      <c r="AM606">
        <f>VLOOKUP($A606,'Full dataset'!$A$4:$IE$190,2007+AM$1-$C606,FALSE)</f>
        <v>1200</v>
      </c>
      <c r="AN606">
        <f>VLOOKUP($A606,'Full dataset'!$A$4:$IE$190,2007+AN$1-$C606,FALSE)</f>
        <v>69698</v>
      </c>
      <c r="AO606">
        <f>VLOOKUP($A606,'Full dataset'!$A$4:$IE$190,2007+AO$1-$C606,FALSE)</f>
        <v>3</v>
      </c>
      <c r="AP606" t="s">
        <v>726</v>
      </c>
      <c r="AQ606" t="s">
        <v>726</v>
      </c>
      <c r="AR606" t="s">
        <v>726</v>
      </c>
      <c r="AS606" t="s">
        <v>726</v>
      </c>
      <c r="AT606" t="s">
        <v>726</v>
      </c>
      <c r="AU606">
        <f>VLOOKUP(A606,'Full dataset'!$A$4:$II$190,$AU$1,FALSE)</f>
        <v>2007</v>
      </c>
      <c r="AV606">
        <v>1</v>
      </c>
      <c r="AW606">
        <f>VLOOKUP(A606,'Full dataset'!$A$5:$IM$190,247,FALSE)</f>
        <v>1</v>
      </c>
      <c r="AX606">
        <f>VLOOKUP(A606,'Full dataset'!$A$4:$II$190,242,FALSE)</f>
        <v>2007</v>
      </c>
      <c r="AY606">
        <f>VLOOKUP(A606,'Full dataset'!$A$5:$IM$190,246,FALSE)</f>
        <v>1</v>
      </c>
      <c r="AZ606">
        <v>9999</v>
      </c>
      <c r="BA606">
        <f>MAX(VLOOKUP($A606,'Full dataset'!$A$4:$IX$190,BA$1,FALSE),AW606)</f>
        <v>2</v>
      </c>
      <c r="BB606">
        <f>IF(VLOOKUP($A606,'Full dataset'!$A$4:$IX$190,BB$1,FALSE)&gt;0,VLOOKUP($A606,'Full dataset'!$A$4:$IX$190,BB$1,FALSE),AU606)</f>
        <v>2008</v>
      </c>
      <c r="BC606">
        <f>MAX(VLOOKUP($A606,'Full dataset'!$A$4:$IX$190,BC$1,FALSE),AY606)</f>
        <v>2</v>
      </c>
      <c r="BD606">
        <f>MAX(VLOOKUP($A606,'Full dataset'!$A$4:$IX$190,BD$1,FALSE),AX606)</f>
        <v>2007</v>
      </c>
      <c r="BE606">
        <f t="shared" si="57"/>
        <v>2007</v>
      </c>
      <c r="BF606">
        <f t="shared" si="58"/>
        <v>1</v>
      </c>
      <c r="BG606">
        <f t="shared" si="59"/>
        <v>1</v>
      </c>
      <c r="BH606">
        <f t="shared" si="54"/>
        <v>0</v>
      </c>
      <c r="BI606">
        <f t="shared" si="55"/>
        <v>1</v>
      </c>
      <c r="BO606">
        <f>IF(BF606=1,VLOOKUP($A606,'Full dataset'!$A$4:$IE$190,2007+BO$1-$C606,FALSE),0)</f>
        <v>0</v>
      </c>
      <c r="BP606">
        <f>IF(BF606=1,VLOOKUP($A606,'Full dataset'!$A$4:$IE$190,2007+BP$1-$C606,FALSE),0)</f>
        <v>0</v>
      </c>
      <c r="BQ606">
        <f>IF(BF606=1,VLOOKUP($A606,'Full dataset'!$A$4:$IE$190,2007+BQ$1-$C606,FALSE),0)</f>
        <v>0</v>
      </c>
      <c r="BR606">
        <f>IF($BG606=1,VLOOKUP($A606,'Full dataset'!$A$4:$IE$190,BR$1-2007+$C606,FALSE),0)</f>
        <v>262</v>
      </c>
      <c r="BS606">
        <f>IF($BG606=1,VLOOKUP($A606,'Full dataset'!$A$4:$IE$190,BS$1-2007+$C606,FALSE),0)</f>
        <v>45490</v>
      </c>
      <c r="BT606">
        <f>IF($BG606=1,VLOOKUP($A606,'Full dataset'!$A$4:$IE$190,BT$1-2007+$C606,FALSE),0)</f>
        <v>341303</v>
      </c>
      <c r="BU606">
        <f>IF($BG606=1,VLOOKUP($A606,'Full dataset'!$A$4:$IE$190,BU$1-2007+$C606,FALSE),0)</f>
        <v>14376</v>
      </c>
      <c r="BV606">
        <f>IF($BG606=1,VLOOKUP($A606,'Full dataset'!$A$4:$IE$190,BV$1-2007+$C606,FALSE),0)</f>
        <v>87</v>
      </c>
      <c r="BW606">
        <f>IF($BG606=1,VLOOKUP($A606,'Full dataset'!$A$4:$IE$190,BW$1-2007+$C606,FALSE),0)</f>
        <v>623</v>
      </c>
      <c r="BX606">
        <f>IF($BG606=1,VLOOKUP($A606,'Full dataset'!$A$4:$IE$190,BX$1-2007+$C606,FALSE),0)</f>
        <v>6</v>
      </c>
    </row>
    <row r="607" spans="1:76" x14ac:dyDescent="0.25">
      <c r="A607">
        <v>47</v>
      </c>
      <c r="B607" t="s">
        <v>91</v>
      </c>
      <c r="C607">
        <v>2010</v>
      </c>
      <c r="D607" t="s">
        <v>582</v>
      </c>
      <c r="E607">
        <f t="shared" si="56"/>
        <v>0</v>
      </c>
      <c r="F607">
        <v>1</v>
      </c>
      <c r="G607">
        <v>967</v>
      </c>
      <c r="H607">
        <v>0.64899328859060401</v>
      </c>
      <c r="I607">
        <v>109</v>
      </c>
      <c r="J607">
        <v>0</v>
      </c>
      <c r="N607">
        <v>2</v>
      </c>
      <c r="O607">
        <v>46</v>
      </c>
      <c r="P607">
        <v>3.087248322147651E-2</v>
      </c>
      <c r="Q607">
        <v>6</v>
      </c>
      <c r="R607">
        <v>40299</v>
      </c>
      <c r="U607">
        <v>1</v>
      </c>
      <c r="V607">
        <v>423</v>
      </c>
      <c r="W607">
        <v>1019</v>
      </c>
      <c r="X607">
        <v>3818</v>
      </c>
      <c r="Y607">
        <v>1</v>
      </c>
      <c r="Z607">
        <v>1</v>
      </c>
      <c r="AA607" t="s">
        <v>768</v>
      </c>
      <c r="AB607">
        <v>3610</v>
      </c>
      <c r="AC607">
        <f>VLOOKUP(A607,'Full dataset'!$A$4:$IE$190,2033-C607,FALSE)</f>
        <v>6.6</v>
      </c>
      <c r="AD607">
        <f>VLOOKUP(A607,'Full dataset'!$A$4:$IE$190,2041-C607,FALSE)</f>
        <v>1495</v>
      </c>
      <c r="AE607">
        <f>VLOOKUP(A607,'Full dataset'!$A$4:$IE$190,2050-C607,FALSE)</f>
        <v>0</v>
      </c>
      <c r="AF607">
        <v>3.3</v>
      </c>
      <c r="AG607" t="str">
        <f>VLOOKUP($A607,'Full dataset'!$A$4:$IE$190,2007+AG$1-$C607,FALSE)</f>
        <v>.</v>
      </c>
      <c r="AH607" t="str">
        <f>VLOOKUP($A607,'Full dataset'!$A$4:$IE$190,2007+AH$1-$C607,FALSE)</f>
        <v>.</v>
      </c>
      <c r="AI607">
        <f>VLOOKUP($A607,'Full dataset'!$A$4:$IE$190,2007+AI$1-$C607,FALSE)</f>
        <v>922</v>
      </c>
      <c r="AJ607">
        <f>VLOOKUP($A607,'Full dataset'!$A$4:$IE$190,2007+AJ$1-$C607,FALSE)</f>
        <v>-9</v>
      </c>
      <c r="AK607">
        <f>VLOOKUP($A607,'Full dataset'!$A$4:$IE$190,2007+AK$1-$C607,FALSE)</f>
        <v>10</v>
      </c>
      <c r="AL607">
        <f>VLOOKUP($A607,'Full dataset'!$A$4:$IE$190,2007+AL$1-$C607,FALSE)</f>
        <v>67</v>
      </c>
      <c r="AM607">
        <f>VLOOKUP($A607,'Full dataset'!$A$4:$IE$190,2007+AM$1-$C607,FALSE)</f>
        <v>47</v>
      </c>
      <c r="AN607">
        <f>VLOOKUP($A607,'Full dataset'!$A$4:$IE$190,2007+AN$1-$C607,FALSE)</f>
        <v>15596</v>
      </c>
      <c r="AO607">
        <f>VLOOKUP($A607,'Full dataset'!$A$4:$IE$190,2007+AO$1-$C607,FALSE)</f>
        <v>4</v>
      </c>
      <c r="AP607" t="s">
        <v>726</v>
      </c>
      <c r="AQ607" t="s">
        <v>726</v>
      </c>
      <c r="AR607" t="s">
        <v>726</v>
      </c>
      <c r="AS607" t="s">
        <v>726</v>
      </c>
      <c r="AT607" t="s">
        <v>726</v>
      </c>
      <c r="AU607">
        <f>VLOOKUP(A607,'Full dataset'!$A$4:$II$190,$AU$1,FALSE)</f>
        <v>2011</v>
      </c>
      <c r="AV607">
        <v>0</v>
      </c>
      <c r="AW607">
        <f>VLOOKUP(A607,'Full dataset'!$A$5:$IM$190,247,FALSE)</f>
        <v>1</v>
      </c>
      <c r="AX607">
        <f>VLOOKUP(A607,'Full dataset'!$A$4:$II$190,242,FALSE)</f>
        <v>2010</v>
      </c>
      <c r="AY607">
        <f>VLOOKUP(A607,'Full dataset'!$A$5:$IM$190,246,FALSE)</f>
        <v>1</v>
      </c>
      <c r="AZ607">
        <v>9999</v>
      </c>
      <c r="BA607">
        <f>MAX(VLOOKUP($A607,'Full dataset'!$A$4:$IX$190,BA$1,FALSE),AW607)</f>
        <v>2</v>
      </c>
      <c r="BB607">
        <f>IF(VLOOKUP($A607,'Full dataset'!$A$4:$IX$190,BB$1,FALSE)&gt;0,VLOOKUP($A607,'Full dataset'!$A$4:$IX$190,BB$1,FALSE),AU607)</f>
        <v>2009</v>
      </c>
      <c r="BC607">
        <f>MAX(VLOOKUP($A607,'Full dataset'!$A$4:$IX$190,BC$1,FALSE),AY607)</f>
        <v>2</v>
      </c>
      <c r="BD607">
        <f>MAX(VLOOKUP($A607,'Full dataset'!$A$4:$IX$190,BD$1,FALSE),AX607)</f>
        <v>2010</v>
      </c>
      <c r="BE607">
        <f t="shared" si="57"/>
        <v>2009</v>
      </c>
      <c r="BF607">
        <f t="shared" si="58"/>
        <v>1</v>
      </c>
      <c r="BG607">
        <f t="shared" si="59"/>
        <v>1</v>
      </c>
      <c r="BH607">
        <f t="shared" si="54"/>
        <v>0</v>
      </c>
      <c r="BI607">
        <f t="shared" si="55"/>
        <v>1</v>
      </c>
      <c r="BO607">
        <f>IF(BF607=1,VLOOKUP($A607,'Full dataset'!$A$4:$IE$190,2007+BO$1-$C607,FALSE),0)</f>
        <v>0</v>
      </c>
      <c r="BP607">
        <f>IF(BF607=1,VLOOKUP($A607,'Full dataset'!$A$4:$IE$190,2007+BP$1-$C607,FALSE),0)</f>
        <v>0</v>
      </c>
      <c r="BQ607">
        <f>IF(BF607=1,VLOOKUP($A607,'Full dataset'!$A$4:$IE$190,2007+BQ$1-$C607,FALSE),0)</f>
        <v>0</v>
      </c>
      <c r="BR607">
        <f>IF($BG607=1,VLOOKUP($A607,'Full dataset'!$A$4:$IE$190,BR$1-2007+$C607,FALSE),0)</f>
        <v>0</v>
      </c>
      <c r="BS607">
        <f>IF($BG607=1,VLOOKUP($A607,'Full dataset'!$A$4:$IE$190,BS$1-2007+$C607,FALSE),0)</f>
        <v>0</v>
      </c>
      <c r="BT607">
        <f>IF($BG607=1,VLOOKUP($A607,'Full dataset'!$A$4:$IE$190,BT$1-2007+$C607,FALSE),0)</f>
        <v>0</v>
      </c>
      <c r="BU607">
        <f>IF($BG607=1,VLOOKUP($A607,'Full dataset'!$A$4:$IE$190,BU$1-2007+$C607,FALSE),0)</f>
        <v>0</v>
      </c>
      <c r="BV607">
        <f>IF($BG607=1,VLOOKUP($A607,'Full dataset'!$A$4:$IE$190,BV$1-2007+$C607,FALSE),0)</f>
        <v>0</v>
      </c>
      <c r="BW607">
        <f>IF($BG607=1,VLOOKUP($A607,'Full dataset'!$A$4:$IE$190,BW$1-2007+$C607,FALSE),0)</f>
        <v>0</v>
      </c>
      <c r="BX607">
        <f>IF($BG607=1,VLOOKUP($A607,'Full dataset'!$A$4:$IE$190,BX$1-2007+$C607,FALSE),0)</f>
        <v>0</v>
      </c>
    </row>
    <row r="608" spans="1:76" x14ac:dyDescent="0.25">
      <c r="A608">
        <v>48</v>
      </c>
      <c r="B608" t="s">
        <v>92</v>
      </c>
      <c r="C608">
        <v>2010</v>
      </c>
      <c r="D608" t="s">
        <v>582</v>
      </c>
      <c r="E608">
        <f t="shared" si="56"/>
        <v>0</v>
      </c>
      <c r="F608">
        <v>1</v>
      </c>
      <c r="G608">
        <v>262690</v>
      </c>
      <c r="H608">
        <v>8.5933462003990968</v>
      </c>
      <c r="I608">
        <v>104026</v>
      </c>
      <c r="J608">
        <v>1</v>
      </c>
      <c r="K608">
        <v>6193</v>
      </c>
      <c r="L608">
        <v>0.20259086002159049</v>
      </c>
      <c r="M608">
        <v>616</v>
      </c>
      <c r="N608">
        <v>2</v>
      </c>
      <c r="O608">
        <v>10472</v>
      </c>
      <c r="P608">
        <v>0.34256926952141059</v>
      </c>
      <c r="Q608">
        <v>161</v>
      </c>
      <c r="R608">
        <v>40179</v>
      </c>
      <c r="U608">
        <v>1</v>
      </c>
      <c r="V608">
        <v>4299</v>
      </c>
      <c r="W608">
        <v>20256</v>
      </c>
      <c r="X608">
        <v>4199</v>
      </c>
      <c r="Y608">
        <v>1</v>
      </c>
      <c r="Z608">
        <v>1</v>
      </c>
      <c r="AA608" t="s">
        <v>769</v>
      </c>
      <c r="AB608">
        <v>1105246</v>
      </c>
      <c r="AC608">
        <f>VLOOKUP(A608,'Full dataset'!$A$4:$IE$190,2033-C608,FALSE)</f>
        <v>3</v>
      </c>
      <c r="AD608">
        <f>VLOOKUP(A608,'Full dataset'!$A$4:$IE$190,2041-C608,FALSE)</f>
        <v>28168</v>
      </c>
      <c r="AE608">
        <f>VLOOKUP(A608,'Full dataset'!$A$4:$IE$190,2050-C608,FALSE)</f>
        <v>0</v>
      </c>
      <c r="AF608">
        <v>1.5</v>
      </c>
      <c r="AG608" t="str">
        <f>VLOOKUP($A608,'Full dataset'!$A$4:$IE$190,2007+AG$1-$C608,FALSE)</f>
        <v>.</v>
      </c>
      <c r="AH608" t="str">
        <f>VLOOKUP($A608,'Full dataset'!$A$4:$IE$190,2007+AH$1-$C608,FALSE)</f>
        <v>.</v>
      </c>
      <c r="AI608">
        <f>VLOOKUP($A608,'Full dataset'!$A$4:$IE$190,2007+AI$1-$C608,FALSE)</f>
        <v>26600</v>
      </c>
      <c r="AJ608">
        <f>VLOOKUP($A608,'Full dataset'!$A$4:$IE$190,2007+AJ$1-$C608,FALSE)</f>
        <v>-1100</v>
      </c>
      <c r="AK608">
        <f>VLOOKUP($A608,'Full dataset'!$A$4:$IE$190,2007+AK$1-$C608,FALSE)</f>
        <v>-2</v>
      </c>
      <c r="AL608">
        <f>VLOOKUP($A608,'Full dataset'!$A$4:$IE$190,2007+AL$1-$C608,FALSE)</f>
        <v>49</v>
      </c>
      <c r="AM608">
        <f>VLOOKUP($A608,'Full dataset'!$A$4:$IE$190,2007+AM$1-$C608,FALSE)</f>
        <v>2200</v>
      </c>
      <c r="AN608">
        <f>VLOOKUP($A608,'Full dataset'!$A$4:$IE$190,2007+AN$1-$C608,FALSE)</f>
        <v>290708</v>
      </c>
      <c r="AO608">
        <f>VLOOKUP($A608,'Full dataset'!$A$4:$IE$190,2007+AO$1-$C608,FALSE)</f>
        <v>11</v>
      </c>
      <c r="AP608" t="s">
        <v>726</v>
      </c>
      <c r="AQ608" t="s">
        <v>726</v>
      </c>
      <c r="AR608" t="s">
        <v>726</v>
      </c>
      <c r="AS608" t="s">
        <v>726</v>
      </c>
      <c r="AT608" t="s">
        <v>726</v>
      </c>
      <c r="AU608">
        <f>VLOOKUP(A608,'Full dataset'!$A$4:$II$190,$AU$1,FALSE)</f>
        <v>2009</v>
      </c>
      <c r="AV608">
        <v>1</v>
      </c>
      <c r="AW608">
        <f>VLOOKUP(A608,'Full dataset'!$A$5:$IM$190,247,FALSE)</f>
        <v>2</v>
      </c>
      <c r="AX608">
        <f>VLOOKUP(A608,'Full dataset'!$A$4:$II$190,242,FALSE)</f>
        <v>2009</v>
      </c>
      <c r="AY608">
        <f>VLOOKUP(A608,'Full dataset'!$A$5:$IM$190,246,FALSE)</f>
        <v>2</v>
      </c>
      <c r="AZ608">
        <v>9999</v>
      </c>
      <c r="BA608">
        <f>MAX(VLOOKUP($A608,'Full dataset'!$A$4:$IX$190,BA$1,FALSE),AW608)</f>
        <v>2</v>
      </c>
      <c r="BB608">
        <f>IF(VLOOKUP($A608,'Full dataset'!$A$4:$IX$190,BB$1,FALSE)&gt;0,VLOOKUP($A608,'Full dataset'!$A$4:$IX$190,BB$1,FALSE),AU608)</f>
        <v>2009</v>
      </c>
      <c r="BC608">
        <f>MAX(VLOOKUP($A608,'Full dataset'!$A$4:$IX$190,BC$1,FALSE),AY608)</f>
        <v>2</v>
      </c>
      <c r="BD608">
        <f>MAX(VLOOKUP($A608,'Full dataset'!$A$4:$IX$190,BD$1,FALSE),AX608)</f>
        <v>2009</v>
      </c>
      <c r="BE608">
        <f t="shared" si="57"/>
        <v>2009</v>
      </c>
      <c r="BF608">
        <f t="shared" si="58"/>
        <v>1</v>
      </c>
      <c r="BG608">
        <f t="shared" si="59"/>
        <v>1</v>
      </c>
      <c r="BH608">
        <f t="shared" si="54"/>
        <v>0</v>
      </c>
      <c r="BI608">
        <f t="shared" si="55"/>
        <v>1</v>
      </c>
      <c r="BO608">
        <f>IF(BF608=1,VLOOKUP($A608,'Full dataset'!$A$4:$IE$190,2007+BO$1-$C608,FALSE),0)</f>
        <v>0</v>
      </c>
      <c r="BP608">
        <f>IF(BF608=1,VLOOKUP($A608,'Full dataset'!$A$4:$IE$190,2007+BP$1-$C608,FALSE),0)</f>
        <v>0</v>
      </c>
      <c r="BQ608">
        <f>IF(BF608=1,VLOOKUP($A608,'Full dataset'!$A$4:$IE$190,2007+BQ$1-$C608,FALSE),0)</f>
        <v>0</v>
      </c>
      <c r="BR608">
        <f>IF($BG608=1,VLOOKUP($A608,'Full dataset'!$A$4:$IE$190,BR$1-2007+$C608,FALSE),0)</f>
        <v>169</v>
      </c>
      <c r="BS608">
        <f>IF($BG608=1,VLOOKUP($A608,'Full dataset'!$A$4:$IE$190,BS$1-2007+$C608,FALSE),0)</f>
        <v>318</v>
      </c>
      <c r="BT608">
        <f>IF($BG608=1,VLOOKUP($A608,'Full dataset'!$A$4:$IE$190,BT$1-2007+$C608,FALSE),0)</f>
        <v>2538</v>
      </c>
      <c r="BU608">
        <f>IF($BG608=1,VLOOKUP($A608,'Full dataset'!$A$4:$IE$190,BU$1-2007+$C608,FALSE),0)</f>
        <v>74</v>
      </c>
      <c r="BV608">
        <f>IF($BG608=1,VLOOKUP($A608,'Full dataset'!$A$4:$IE$190,BV$1-2007+$C608,FALSE),0)</f>
        <v>0</v>
      </c>
      <c r="BW608">
        <f>IF($BG608=1,VLOOKUP($A608,'Full dataset'!$A$4:$IE$190,BW$1-2007+$C608,FALSE),0)</f>
        <v>0</v>
      </c>
      <c r="BX608">
        <f>IF($BG608=1,VLOOKUP($A608,'Full dataset'!$A$4:$IE$190,BX$1-2007+$C608,FALSE),0)</f>
        <v>5</v>
      </c>
    </row>
    <row r="609" spans="1:76" x14ac:dyDescent="0.25">
      <c r="A609">
        <v>49</v>
      </c>
      <c r="B609" t="s">
        <v>93</v>
      </c>
      <c r="C609">
        <v>2010</v>
      </c>
      <c r="D609" t="s">
        <v>587</v>
      </c>
      <c r="E609">
        <f t="shared" si="56"/>
        <v>0</v>
      </c>
      <c r="F609">
        <v>1</v>
      </c>
      <c r="G609">
        <v>5199</v>
      </c>
      <c r="H609">
        <v>0.78582224909310761</v>
      </c>
      <c r="I609">
        <v>2692</v>
      </c>
      <c r="J609">
        <v>0</v>
      </c>
      <c r="N609">
        <v>1</v>
      </c>
      <c r="O609">
        <v>19118</v>
      </c>
      <c r="P609">
        <v>2.8896614268440146</v>
      </c>
      <c r="Q609">
        <v>285</v>
      </c>
      <c r="R609">
        <v>40238</v>
      </c>
      <c r="U609">
        <v>0</v>
      </c>
      <c r="V609" t="s">
        <v>726</v>
      </c>
      <c r="W609" t="s">
        <v>726</v>
      </c>
      <c r="X609" t="s">
        <v>726</v>
      </c>
      <c r="Y609">
        <v>1</v>
      </c>
      <c r="Z609">
        <v>1</v>
      </c>
      <c r="AA609" t="s">
        <v>770</v>
      </c>
      <c r="AB609">
        <v>33544</v>
      </c>
      <c r="AC609">
        <f>VLOOKUP(A609,'Full dataset'!$A$4:$IE$190,2033-C609,FALSE)</f>
        <v>2.7</v>
      </c>
      <c r="AD609">
        <f>VLOOKUP(A609,'Full dataset'!$A$4:$IE$190,2041-C609,FALSE)</f>
        <v>6521</v>
      </c>
      <c r="AE609">
        <f>VLOOKUP(A609,'Full dataset'!$A$4:$IE$190,2050-C609,FALSE)</f>
        <v>0</v>
      </c>
      <c r="AF609">
        <v>1.35</v>
      </c>
      <c r="AG609" t="str">
        <f>VLOOKUP($A609,'Full dataset'!$A$4:$IE$190,2007+AG$1-$C609,FALSE)</f>
        <v>.</v>
      </c>
      <c r="AH609" t="str">
        <f>VLOOKUP($A609,'Full dataset'!$A$4:$IE$190,2007+AH$1-$C609,FALSE)</f>
        <v>.</v>
      </c>
      <c r="AI609">
        <f>VLOOKUP($A609,'Full dataset'!$A$4:$IE$190,2007+AI$1-$C609,FALSE)</f>
        <v>1820</v>
      </c>
      <c r="AJ609">
        <f>VLOOKUP($A609,'Full dataset'!$A$4:$IE$190,2007+AJ$1-$C609,FALSE)</f>
        <v>-29</v>
      </c>
      <c r="AK609">
        <f>VLOOKUP($A609,'Full dataset'!$A$4:$IE$190,2007+AK$1-$C609,FALSE)</f>
        <v>8</v>
      </c>
      <c r="AL609">
        <f>VLOOKUP($A609,'Full dataset'!$A$4:$IE$190,2007+AL$1-$C609,FALSE)</f>
        <v>82</v>
      </c>
      <c r="AM609">
        <f>VLOOKUP($A609,'Full dataset'!$A$4:$IE$190,2007+AM$1-$C609,FALSE)</f>
        <v>160</v>
      </c>
      <c r="AN609">
        <f>VLOOKUP($A609,'Full dataset'!$A$4:$IE$190,2007+AN$1-$C609,FALSE)</f>
        <v>58246</v>
      </c>
      <c r="AO609">
        <f>VLOOKUP($A609,'Full dataset'!$A$4:$IE$190,2007+AO$1-$C609,FALSE)</f>
        <v>6</v>
      </c>
      <c r="AP609" t="s">
        <v>726</v>
      </c>
      <c r="AQ609" t="s">
        <v>726</v>
      </c>
      <c r="AR609" t="s">
        <v>726</v>
      </c>
      <c r="AS609" t="s">
        <v>726</v>
      </c>
      <c r="AT609" t="s">
        <v>726</v>
      </c>
      <c r="AU609">
        <f>VLOOKUP(A609,'Full dataset'!$A$4:$II$190,$AU$1,FALSE)</f>
        <v>9999</v>
      </c>
      <c r="AV609">
        <v>0</v>
      </c>
      <c r="AW609">
        <f>VLOOKUP(A609,'Full dataset'!$A$5:$IM$190,247,FALSE)</f>
        <v>0</v>
      </c>
      <c r="AX609">
        <f>VLOOKUP(A609,'Full dataset'!$A$4:$II$190,242,FALSE)</f>
        <v>2009</v>
      </c>
      <c r="AY609">
        <f>VLOOKUP(A609,'Full dataset'!$A$5:$IM$190,246,FALSE)</f>
        <v>1</v>
      </c>
      <c r="AZ609">
        <v>9999</v>
      </c>
      <c r="BA609">
        <f>MAX(VLOOKUP($A609,'Full dataset'!$A$4:$IX$190,BA$1,FALSE),AW609)</f>
        <v>1</v>
      </c>
      <c r="BB609">
        <f>IF(VLOOKUP($A609,'Full dataset'!$A$4:$IX$190,BB$1,FALSE)&gt;0,VLOOKUP($A609,'Full dataset'!$A$4:$IX$190,BB$1,FALSE),AU609)</f>
        <v>2010</v>
      </c>
      <c r="BC609">
        <f>MAX(VLOOKUP($A609,'Full dataset'!$A$4:$IX$190,BC$1,FALSE),AY609)</f>
        <v>1</v>
      </c>
      <c r="BD609">
        <f>MAX(VLOOKUP($A609,'Full dataset'!$A$4:$IX$190,BD$1,FALSE),AX609)</f>
        <v>2009</v>
      </c>
      <c r="BE609">
        <f t="shared" si="57"/>
        <v>2009</v>
      </c>
      <c r="BF609">
        <f t="shared" si="58"/>
        <v>0</v>
      </c>
      <c r="BG609">
        <f t="shared" si="59"/>
        <v>0</v>
      </c>
      <c r="BH609">
        <f t="shared" si="54"/>
        <v>0</v>
      </c>
      <c r="BI609">
        <f t="shared" si="55"/>
        <v>0</v>
      </c>
      <c r="BO609">
        <f>IF(BF609=1,VLOOKUP($A609,'Full dataset'!$A$4:$IE$190,2007+BO$1-$C609,FALSE),0)</f>
        <v>0</v>
      </c>
      <c r="BP609">
        <f>IF(BF609=1,VLOOKUP($A609,'Full dataset'!$A$4:$IE$190,2007+BP$1-$C609,FALSE),0)</f>
        <v>0</v>
      </c>
      <c r="BQ609">
        <f>IF(BF609=1,VLOOKUP($A609,'Full dataset'!$A$4:$IE$190,2007+BQ$1-$C609,FALSE),0)</f>
        <v>0</v>
      </c>
      <c r="BR609">
        <f>IF($BG609=1,VLOOKUP($A609,'Full dataset'!$A$4:$IE$190,BR$1-2007+$C609,FALSE),0)</f>
        <v>0</v>
      </c>
      <c r="BS609">
        <f>IF($BG609=1,VLOOKUP($A609,'Full dataset'!$A$4:$IE$190,BS$1-2007+$C609,FALSE),0)</f>
        <v>0</v>
      </c>
      <c r="BT609">
        <f>IF($BG609=1,VLOOKUP($A609,'Full dataset'!$A$4:$IE$190,BT$1-2007+$C609,FALSE),0)</f>
        <v>0</v>
      </c>
      <c r="BU609">
        <f>IF($BG609=1,VLOOKUP($A609,'Full dataset'!$A$4:$IE$190,BU$1-2007+$C609,FALSE),0)</f>
        <v>0</v>
      </c>
      <c r="BV609">
        <f>IF($BG609=1,VLOOKUP($A609,'Full dataset'!$A$4:$IE$190,BV$1-2007+$C609,FALSE),0)</f>
        <v>0</v>
      </c>
      <c r="BW609">
        <f>IF($BG609=1,VLOOKUP($A609,'Full dataset'!$A$4:$IE$190,BW$1-2007+$C609,FALSE),0)</f>
        <v>0</v>
      </c>
      <c r="BX609">
        <f>IF($BG609=1,VLOOKUP($A609,'Full dataset'!$A$4:$IE$190,BX$1-2007+$C609,FALSE),0)</f>
        <v>0</v>
      </c>
    </row>
    <row r="610" spans="1:76" x14ac:dyDescent="0.25">
      <c r="A610">
        <v>50</v>
      </c>
      <c r="B610" t="s">
        <v>94</v>
      </c>
      <c r="C610">
        <v>2010</v>
      </c>
      <c r="D610" t="s">
        <v>582</v>
      </c>
      <c r="E610">
        <f t="shared" si="56"/>
        <v>0</v>
      </c>
      <c r="F610">
        <v>0</v>
      </c>
      <c r="J610">
        <v>0</v>
      </c>
      <c r="N610">
        <v>0</v>
      </c>
      <c r="U610">
        <v>0</v>
      </c>
      <c r="V610" t="s">
        <v>726</v>
      </c>
      <c r="W610" t="s">
        <v>726</v>
      </c>
      <c r="X610" t="s">
        <v>726</v>
      </c>
      <c r="Y610">
        <v>1</v>
      </c>
      <c r="Z610">
        <v>1</v>
      </c>
      <c r="AA610" t="s">
        <v>771</v>
      </c>
      <c r="AB610">
        <v>28318</v>
      </c>
      <c r="AC610">
        <f>VLOOKUP(A610,'Full dataset'!$A$4:$IE$190,2033-C610,FALSE)</f>
        <v>0</v>
      </c>
      <c r="AD610">
        <f>VLOOKUP(A610,'Full dataset'!$A$4:$IE$190,2041-C610,FALSE)</f>
        <v>1470</v>
      </c>
      <c r="AE610">
        <f>VLOOKUP(A610,'Full dataset'!$A$4:$IE$190,2050-C610,FALSE)</f>
        <v>0</v>
      </c>
      <c r="AF610">
        <v>0</v>
      </c>
      <c r="AG610" t="str">
        <f>VLOOKUP($A610,'Full dataset'!$A$4:$IE$190,2007+AG$1-$C610,FALSE)</f>
        <v>.</v>
      </c>
      <c r="AH610" t="str">
        <f>VLOOKUP($A610,'Full dataset'!$A$4:$IE$190,2007+AH$1-$C610,FALSE)</f>
        <v>.</v>
      </c>
      <c r="AI610">
        <f>VLOOKUP($A610,'Full dataset'!$A$4:$IE$190,2007+AI$1-$C610,FALSE)</f>
        <v>3300</v>
      </c>
      <c r="AJ610" t="str">
        <f>VLOOKUP($A610,'Full dataset'!$A$4:$IE$190,2007+AJ$1-$C610,FALSE)</f>
        <v>.</v>
      </c>
      <c r="AK610" t="str">
        <f>VLOOKUP($A610,'Full dataset'!$A$4:$IE$190,2007+AK$1-$C610,FALSE)</f>
        <v>.</v>
      </c>
      <c r="AL610" t="str">
        <f>VLOOKUP($A610,'Full dataset'!$A$4:$IE$190,2007+AL$1-$C610,FALSE)</f>
        <v>.</v>
      </c>
      <c r="AM610">
        <f>VLOOKUP($A610,'Full dataset'!$A$4:$IE$190,2007+AM$1-$C610,FALSE)</f>
        <v>150</v>
      </c>
      <c r="AN610" t="str">
        <f>VLOOKUP($A610,'Full dataset'!$A$4:$IE$190,2007+AN$1-$C610,FALSE)</f>
        <v>.</v>
      </c>
      <c r="AO610" t="str">
        <f>VLOOKUP($A610,'Full dataset'!$A$4:$IE$190,2007+AO$1-$C610,FALSE)</f>
        <v>.</v>
      </c>
      <c r="AP610" t="s">
        <v>726</v>
      </c>
      <c r="AQ610" t="s">
        <v>726</v>
      </c>
      <c r="AR610" t="s">
        <v>726</v>
      </c>
      <c r="AS610" t="s">
        <v>726</v>
      </c>
      <c r="AT610" t="s">
        <v>726</v>
      </c>
      <c r="AU610">
        <f>VLOOKUP(A610,'Full dataset'!$A$4:$II$190,$AU$1,FALSE)</f>
        <v>9999</v>
      </c>
      <c r="AV610">
        <v>0</v>
      </c>
      <c r="AW610">
        <f>VLOOKUP(A610,'Full dataset'!$A$5:$IM$190,247,FALSE)</f>
        <v>0</v>
      </c>
      <c r="AX610">
        <f>VLOOKUP(A610,'Full dataset'!$A$4:$II$190,242,FALSE)</f>
        <v>2008</v>
      </c>
      <c r="AY610">
        <f>VLOOKUP(A610,'Full dataset'!$A$5:$IM$190,246,FALSE)</f>
        <v>1</v>
      </c>
      <c r="AZ610">
        <v>9999</v>
      </c>
      <c r="BA610">
        <f>MAX(VLOOKUP($A610,'Full dataset'!$A$4:$IX$190,BA$1,FALSE),AW610)</f>
        <v>1</v>
      </c>
      <c r="BB610">
        <f>IF(VLOOKUP($A610,'Full dataset'!$A$4:$IX$190,BB$1,FALSE)&gt;0,VLOOKUP($A610,'Full dataset'!$A$4:$IX$190,BB$1,FALSE),AU610)</f>
        <v>2011</v>
      </c>
      <c r="BC610">
        <f>MAX(VLOOKUP($A610,'Full dataset'!$A$4:$IX$190,BC$1,FALSE),AY610)</f>
        <v>1</v>
      </c>
      <c r="BD610">
        <f>MAX(VLOOKUP($A610,'Full dataset'!$A$4:$IX$190,BD$1,FALSE),AX610)</f>
        <v>2008</v>
      </c>
      <c r="BE610">
        <f t="shared" si="57"/>
        <v>2008</v>
      </c>
      <c r="BF610">
        <f t="shared" si="58"/>
        <v>0</v>
      </c>
      <c r="BG610">
        <f t="shared" si="59"/>
        <v>0</v>
      </c>
      <c r="BH610">
        <f t="shared" si="54"/>
        <v>0</v>
      </c>
      <c r="BI610">
        <f t="shared" si="55"/>
        <v>0</v>
      </c>
      <c r="BO610">
        <f>IF(BF610=1,VLOOKUP($A610,'Full dataset'!$A$4:$IE$190,2007+BO$1-$C610,FALSE),0)</f>
        <v>0</v>
      </c>
      <c r="BP610">
        <f>IF(BF610=1,VLOOKUP($A610,'Full dataset'!$A$4:$IE$190,2007+BP$1-$C610,FALSE),0)</f>
        <v>0</v>
      </c>
      <c r="BQ610">
        <f>IF(BF610=1,VLOOKUP($A610,'Full dataset'!$A$4:$IE$190,2007+BQ$1-$C610,FALSE),0)</f>
        <v>0</v>
      </c>
      <c r="BR610">
        <f>IF($BG610=1,VLOOKUP($A610,'Full dataset'!$A$4:$IE$190,BR$1-2007+$C610,FALSE),0)</f>
        <v>0</v>
      </c>
      <c r="BS610">
        <f>IF($BG610=1,VLOOKUP($A610,'Full dataset'!$A$4:$IE$190,BS$1-2007+$C610,FALSE),0)</f>
        <v>0</v>
      </c>
      <c r="BT610">
        <f>IF($BG610=1,VLOOKUP($A610,'Full dataset'!$A$4:$IE$190,BT$1-2007+$C610,FALSE),0)</f>
        <v>0</v>
      </c>
      <c r="BU610">
        <f>IF($BG610=1,VLOOKUP($A610,'Full dataset'!$A$4:$IE$190,BU$1-2007+$C610,FALSE),0)</f>
        <v>0</v>
      </c>
      <c r="BV610">
        <f>IF($BG610=1,VLOOKUP($A610,'Full dataset'!$A$4:$IE$190,BV$1-2007+$C610,FALSE),0)</f>
        <v>0</v>
      </c>
      <c r="BW610">
        <f>IF($BG610=1,VLOOKUP($A610,'Full dataset'!$A$4:$IE$190,BW$1-2007+$C610,FALSE),0)</f>
        <v>0</v>
      </c>
      <c r="BX610">
        <f>IF($BG610=1,VLOOKUP($A610,'Full dataset'!$A$4:$IE$190,BX$1-2007+$C610,FALSE),0)</f>
        <v>0</v>
      </c>
    </row>
    <row r="611" spans="1:76" x14ac:dyDescent="0.25">
      <c r="A611">
        <v>51</v>
      </c>
      <c r="B611" t="s">
        <v>95</v>
      </c>
      <c r="C611">
        <v>2010</v>
      </c>
      <c r="D611" t="s">
        <v>594</v>
      </c>
      <c r="E611">
        <f t="shared" si="56"/>
        <v>1</v>
      </c>
      <c r="F611">
        <v>1</v>
      </c>
      <c r="G611">
        <v>3939</v>
      </c>
      <c r="H611">
        <v>2.3021624780829923</v>
      </c>
      <c r="I611">
        <v>1635</v>
      </c>
      <c r="J611">
        <v>1</v>
      </c>
      <c r="K611">
        <v>499</v>
      </c>
      <c r="L611">
        <v>0.29164231443600236</v>
      </c>
      <c r="M611">
        <v>774</v>
      </c>
      <c r="N611">
        <v>2</v>
      </c>
      <c r="O611">
        <v>3519</v>
      </c>
      <c r="P611">
        <v>2.0566919929865577</v>
      </c>
      <c r="Q611">
        <v>162</v>
      </c>
      <c r="R611">
        <v>40483</v>
      </c>
      <c r="U611">
        <v>1</v>
      </c>
      <c r="V611">
        <v>8</v>
      </c>
      <c r="W611">
        <v>1509</v>
      </c>
      <c r="X611">
        <v>11655</v>
      </c>
      <c r="Y611">
        <v>1</v>
      </c>
      <c r="Z611">
        <v>1</v>
      </c>
      <c r="AA611" t="s">
        <v>772</v>
      </c>
      <c r="AB611">
        <v>163790</v>
      </c>
      <c r="AC611">
        <f>VLOOKUP(A611,'Full dataset'!$A$4:$IE$190,2033-C611,FALSE)</f>
        <v>0</v>
      </c>
      <c r="AD611">
        <f>VLOOKUP(A611,'Full dataset'!$A$4:$IE$190,2041-C611,FALSE)</f>
        <v>1711</v>
      </c>
      <c r="AE611">
        <f>VLOOKUP(A611,'Full dataset'!$A$4:$IE$190,2050-C611,FALSE)</f>
        <v>0</v>
      </c>
      <c r="AF611">
        <v>0</v>
      </c>
      <c r="AG611" t="str">
        <f>VLOOKUP($A611,'Full dataset'!$A$4:$IE$190,2007+AG$1-$C611,FALSE)</f>
        <v>.</v>
      </c>
      <c r="AH611" t="str">
        <f>VLOOKUP($A611,'Full dataset'!$A$4:$IE$190,2007+AH$1-$C611,FALSE)</f>
        <v>.</v>
      </c>
      <c r="AI611">
        <f>VLOOKUP($A611,'Full dataset'!$A$4:$IE$190,2007+AI$1-$C611,FALSE)</f>
        <v>10800</v>
      </c>
      <c r="AJ611" t="str">
        <f>VLOOKUP($A611,'Full dataset'!$A$4:$IE$190,2007+AJ$1-$C611,FALSE)</f>
        <v>.</v>
      </c>
      <c r="AK611" t="str">
        <f>VLOOKUP($A611,'Full dataset'!$A$4:$IE$190,2007+AK$1-$C611,FALSE)</f>
        <v>.</v>
      </c>
      <c r="AL611" t="str">
        <f>VLOOKUP($A611,'Full dataset'!$A$4:$IE$190,2007+AL$1-$C611,FALSE)</f>
        <v>.</v>
      </c>
      <c r="AM611">
        <f>VLOOKUP($A611,'Full dataset'!$A$4:$IE$190,2007+AM$1-$C611,FALSE)</f>
        <v>70</v>
      </c>
      <c r="AN611" t="str">
        <f>VLOOKUP($A611,'Full dataset'!$A$4:$IE$190,2007+AN$1-$C611,FALSE)</f>
        <v>.</v>
      </c>
      <c r="AO611" t="str">
        <f>VLOOKUP($A611,'Full dataset'!$A$4:$IE$190,2007+AO$1-$C611,FALSE)</f>
        <v>.</v>
      </c>
      <c r="AP611" t="s">
        <v>726</v>
      </c>
      <c r="AQ611" t="s">
        <v>726</v>
      </c>
      <c r="AR611" t="s">
        <v>726</v>
      </c>
      <c r="AS611" t="s">
        <v>726</v>
      </c>
      <c r="AT611" t="s">
        <v>726</v>
      </c>
      <c r="AU611">
        <f>VLOOKUP(A611,'Full dataset'!$A$4:$II$190,$AU$1,FALSE)</f>
        <v>2010</v>
      </c>
      <c r="AV611">
        <v>1</v>
      </c>
      <c r="AW611">
        <f>VLOOKUP(A611,'Full dataset'!$A$5:$IM$190,247,FALSE)</f>
        <v>2</v>
      </c>
      <c r="AX611">
        <f>VLOOKUP(A611,'Full dataset'!$A$4:$II$190,242,FALSE)</f>
        <v>2010</v>
      </c>
      <c r="AY611">
        <f>VLOOKUP(A611,'Full dataset'!$A$5:$IM$190,246,FALSE)</f>
        <v>2</v>
      </c>
      <c r="AZ611">
        <v>9999</v>
      </c>
      <c r="BA611">
        <f>MAX(VLOOKUP($A611,'Full dataset'!$A$4:$IX$190,BA$1,FALSE),AW611)</f>
        <v>2</v>
      </c>
      <c r="BB611">
        <f>IF(VLOOKUP($A611,'Full dataset'!$A$4:$IX$190,BB$1,FALSE)&gt;0,VLOOKUP($A611,'Full dataset'!$A$4:$IX$190,BB$1,FALSE),AU611)</f>
        <v>2010</v>
      </c>
      <c r="BC611">
        <f>MAX(VLOOKUP($A611,'Full dataset'!$A$4:$IX$190,BC$1,FALSE),AY611)</f>
        <v>2</v>
      </c>
      <c r="BD611">
        <f>MAX(VLOOKUP($A611,'Full dataset'!$A$4:$IX$190,BD$1,FALSE),AX611)</f>
        <v>2010</v>
      </c>
      <c r="BE611">
        <f t="shared" si="57"/>
        <v>2010</v>
      </c>
      <c r="BF611">
        <f t="shared" si="58"/>
        <v>1</v>
      </c>
      <c r="BG611">
        <f t="shared" si="59"/>
        <v>1</v>
      </c>
      <c r="BH611">
        <f t="shared" si="54"/>
        <v>0</v>
      </c>
      <c r="BI611">
        <f t="shared" si="55"/>
        <v>1</v>
      </c>
      <c r="BO611">
        <f>IF(BF611=1,VLOOKUP($A611,'Full dataset'!$A$4:$IE$190,2007+BO$1-$C611,FALSE),0)</f>
        <v>0</v>
      </c>
      <c r="BP611">
        <f>IF(BF611=1,VLOOKUP($A611,'Full dataset'!$A$4:$IE$190,2007+BP$1-$C611,FALSE),0)</f>
        <v>0</v>
      </c>
      <c r="BQ611">
        <f>IF(BF611=1,VLOOKUP($A611,'Full dataset'!$A$4:$IE$190,2007+BQ$1-$C611,FALSE),0)</f>
        <v>0</v>
      </c>
      <c r="BR611">
        <f>IF($BG611=1,VLOOKUP($A611,'Full dataset'!$A$4:$IE$190,BR$1-2007+$C611,FALSE),0)</f>
        <v>0</v>
      </c>
      <c r="BS611">
        <f>IF($BG611=1,VLOOKUP($A611,'Full dataset'!$A$4:$IE$190,BS$1-2007+$C611,FALSE),0)</f>
        <v>0</v>
      </c>
      <c r="BT611">
        <f>IF($BG611=1,VLOOKUP($A611,'Full dataset'!$A$4:$IE$190,BT$1-2007+$C611,FALSE),0)</f>
        <v>0</v>
      </c>
      <c r="BU611">
        <f>IF($BG611=1,VLOOKUP($A611,'Full dataset'!$A$4:$IE$190,BU$1-2007+$C611,FALSE),0)</f>
        <v>0</v>
      </c>
      <c r="BV611">
        <f>IF($BG611=1,VLOOKUP($A611,'Full dataset'!$A$4:$IE$190,BV$1-2007+$C611,FALSE),0)</f>
        <v>0</v>
      </c>
      <c r="BW611">
        <f>IF($BG611=1,VLOOKUP($A611,'Full dataset'!$A$4:$IE$190,BW$1-2007+$C611,FALSE),0)</f>
        <v>0</v>
      </c>
      <c r="BX611">
        <f>IF($BG611=1,VLOOKUP($A611,'Full dataset'!$A$4:$IE$190,BX$1-2007+$C611,FALSE),0)</f>
        <v>0</v>
      </c>
    </row>
    <row r="612" spans="1:76" x14ac:dyDescent="0.25">
      <c r="A612">
        <v>52</v>
      </c>
      <c r="B612" t="s">
        <v>96</v>
      </c>
      <c r="C612">
        <v>2010</v>
      </c>
      <c r="D612" t="s">
        <v>591</v>
      </c>
      <c r="E612">
        <f t="shared" si="56"/>
        <v>1</v>
      </c>
      <c r="F612">
        <v>1</v>
      </c>
      <c r="G612">
        <v>22730</v>
      </c>
      <c r="H612">
        <v>8.1236597569692641</v>
      </c>
      <c r="I612">
        <v>6811</v>
      </c>
      <c r="J612">
        <v>0</v>
      </c>
      <c r="N612">
        <v>0</v>
      </c>
      <c r="S612">
        <v>7372</v>
      </c>
      <c r="T612">
        <v>511210</v>
      </c>
      <c r="U612">
        <v>1</v>
      </c>
      <c r="V612">
        <v>83</v>
      </c>
      <c r="W612">
        <v>1139</v>
      </c>
      <c r="X612">
        <v>908</v>
      </c>
      <c r="Y612">
        <v>1</v>
      </c>
      <c r="Z612">
        <v>1</v>
      </c>
      <c r="AA612" t="s">
        <v>773</v>
      </c>
      <c r="AB612">
        <v>151938</v>
      </c>
      <c r="AC612">
        <f>VLOOKUP(A612,'Full dataset'!$A$4:$IE$190,2033-C612,FALSE)</f>
        <v>0</v>
      </c>
      <c r="AD612">
        <f>VLOOKUP(A612,'Full dataset'!$A$4:$IE$190,2041-C612,FALSE)</f>
        <v>2798</v>
      </c>
      <c r="AE612">
        <f>VLOOKUP(A612,'Full dataset'!$A$4:$IE$190,2050-C612,FALSE)</f>
        <v>6.51</v>
      </c>
      <c r="AF612">
        <v>3.2549999999999999</v>
      </c>
      <c r="AG612">
        <f>VLOOKUP($A612,'Full dataset'!$A$4:$IE$190,2007+AG$1-$C612,FALSE)</f>
        <v>212</v>
      </c>
      <c r="AH612">
        <f>VLOOKUP($A612,'Full dataset'!$A$4:$IE$190,2007+AH$1-$C612,FALSE)</f>
        <v>2787.6</v>
      </c>
      <c r="AI612">
        <f>VLOOKUP($A612,'Full dataset'!$A$4:$IE$190,2007+AI$1-$C612,FALSE)</f>
        <v>1951.8</v>
      </c>
      <c r="AJ612" t="str">
        <f>VLOOKUP($A612,'Full dataset'!$A$4:$IE$190,2007+AJ$1-$C612,FALSE)</f>
        <v>.</v>
      </c>
      <c r="AK612" t="str">
        <f>VLOOKUP($A612,'Full dataset'!$A$4:$IE$190,2007+AK$1-$C612,FALSE)</f>
        <v>.</v>
      </c>
      <c r="AL612" t="str">
        <f>VLOOKUP($A612,'Full dataset'!$A$4:$IE$190,2007+AL$1-$C612,FALSE)</f>
        <v>.</v>
      </c>
      <c r="AM612">
        <f>VLOOKUP($A612,'Full dataset'!$A$4:$IE$190,2007+AM$1-$C612,FALSE)</f>
        <v>250</v>
      </c>
      <c r="AN612" t="str">
        <f>VLOOKUP($A612,'Full dataset'!$A$4:$IE$190,2007+AN$1-$C612,FALSE)</f>
        <v>.</v>
      </c>
      <c r="AO612" t="str">
        <f>VLOOKUP($A612,'Full dataset'!$A$4:$IE$190,2007+AO$1-$C612,FALSE)</f>
        <v>.</v>
      </c>
      <c r="AP612" t="s">
        <v>726</v>
      </c>
      <c r="AQ612" t="s">
        <v>726</v>
      </c>
      <c r="AR612" t="s">
        <v>726</v>
      </c>
      <c r="AS612" t="s">
        <v>726</v>
      </c>
      <c r="AT612" t="s">
        <v>726</v>
      </c>
      <c r="AU612">
        <f>VLOOKUP(A612,'Full dataset'!$A$4:$II$190,$AU$1,FALSE)</f>
        <v>2011</v>
      </c>
      <c r="AV612">
        <v>0</v>
      </c>
      <c r="AW612">
        <f>VLOOKUP(A612,'Full dataset'!$A$5:$IM$190,247,FALSE)</f>
        <v>2</v>
      </c>
      <c r="AX612">
        <f>VLOOKUP(A612,'Full dataset'!$A$4:$II$190,242,FALSE)</f>
        <v>2009</v>
      </c>
      <c r="AY612">
        <f>VLOOKUP(A612,'Full dataset'!$A$5:$IM$190,246,FALSE)</f>
        <v>2</v>
      </c>
      <c r="AZ612">
        <v>9999</v>
      </c>
      <c r="BA612">
        <f>MAX(VLOOKUP($A612,'Full dataset'!$A$4:$IX$190,BA$1,FALSE),AW612)</f>
        <v>2</v>
      </c>
      <c r="BB612">
        <f>IF(VLOOKUP($A612,'Full dataset'!$A$4:$IX$190,BB$1,FALSE)&gt;0,VLOOKUP($A612,'Full dataset'!$A$4:$IX$190,BB$1,FALSE),AU612)</f>
        <v>2011</v>
      </c>
      <c r="BC612">
        <f>MAX(VLOOKUP($A612,'Full dataset'!$A$4:$IX$190,BC$1,FALSE),AY612)</f>
        <v>2</v>
      </c>
      <c r="BD612">
        <f>MAX(VLOOKUP($A612,'Full dataset'!$A$4:$IX$190,BD$1,FALSE),AX612)</f>
        <v>2009</v>
      </c>
      <c r="BE612">
        <f t="shared" si="57"/>
        <v>2009</v>
      </c>
      <c r="BF612">
        <f t="shared" si="58"/>
        <v>0</v>
      </c>
      <c r="BG612">
        <f t="shared" si="59"/>
        <v>1</v>
      </c>
      <c r="BH612">
        <f t="shared" si="54"/>
        <v>0</v>
      </c>
      <c r="BI612">
        <f t="shared" si="55"/>
        <v>1</v>
      </c>
      <c r="BO612">
        <f>IF(BF612=1,VLOOKUP($A612,'Full dataset'!$A$4:$IE$190,2007+BO$1-$C612,FALSE),0)</f>
        <v>0</v>
      </c>
      <c r="BP612">
        <f>IF(BF612=1,VLOOKUP($A612,'Full dataset'!$A$4:$IE$190,2007+BP$1-$C612,FALSE),0)</f>
        <v>0</v>
      </c>
      <c r="BQ612">
        <f>IF(BF612=1,VLOOKUP($A612,'Full dataset'!$A$4:$IE$190,2007+BQ$1-$C612,FALSE),0)</f>
        <v>0</v>
      </c>
      <c r="BR612">
        <f>IF($BG612=1,VLOOKUP($A612,'Full dataset'!$A$4:$IE$190,BR$1-2007+$C612,FALSE),0)</f>
        <v>63</v>
      </c>
      <c r="BS612">
        <f>IF($BG612=1,VLOOKUP($A612,'Full dataset'!$A$4:$IE$190,BS$1-2007+$C612,FALSE),0)</f>
        <v>274</v>
      </c>
      <c r="BT612">
        <f>IF($BG612=1,VLOOKUP($A612,'Full dataset'!$A$4:$IE$190,BT$1-2007+$C612,FALSE),0)</f>
        <v>806</v>
      </c>
      <c r="BU612">
        <f>IF($BG612=1,VLOOKUP($A612,'Full dataset'!$A$4:$IE$190,BU$1-2007+$C612,FALSE),0)</f>
        <v>45</v>
      </c>
      <c r="BV612">
        <f>IF($BG612=1,VLOOKUP($A612,'Full dataset'!$A$4:$IE$190,BV$1-2007+$C612,FALSE),0)</f>
        <v>0</v>
      </c>
      <c r="BW612">
        <f>IF($BG612=1,VLOOKUP($A612,'Full dataset'!$A$4:$IE$190,BW$1-2007+$C612,FALSE),0)</f>
        <v>51</v>
      </c>
      <c r="BX612">
        <f>IF($BG612=1,VLOOKUP($A612,'Full dataset'!$A$4:$IE$190,BX$1-2007+$C612,FALSE),0)</f>
        <v>0</v>
      </c>
    </row>
    <row r="613" spans="1:76" x14ac:dyDescent="0.25">
      <c r="A613">
        <v>53</v>
      </c>
      <c r="B613" t="s">
        <v>600</v>
      </c>
      <c r="C613">
        <v>2010</v>
      </c>
      <c r="D613" t="s">
        <v>587</v>
      </c>
      <c r="E613">
        <f t="shared" si="56"/>
        <v>0</v>
      </c>
      <c r="F613">
        <v>1</v>
      </c>
      <c r="G613">
        <v>4904</v>
      </c>
      <c r="H613">
        <v>0.40355497037524685</v>
      </c>
      <c r="I613">
        <v>2926</v>
      </c>
      <c r="J613">
        <v>0</v>
      </c>
      <c r="N613">
        <v>1</v>
      </c>
      <c r="O613">
        <v>4902</v>
      </c>
      <c r="P613">
        <v>0.40339038841342989</v>
      </c>
      <c r="Q613">
        <v>527</v>
      </c>
      <c r="R613">
        <v>39814</v>
      </c>
      <c r="U613">
        <v>1</v>
      </c>
      <c r="V613">
        <v>1</v>
      </c>
      <c r="W613">
        <v>442</v>
      </c>
      <c r="X613">
        <v>1069</v>
      </c>
      <c r="Y613">
        <v>1</v>
      </c>
      <c r="Z613">
        <v>0</v>
      </c>
      <c r="AA613" t="s">
        <v>774</v>
      </c>
      <c r="AB613">
        <v>1772</v>
      </c>
      <c r="AC613">
        <f>VLOOKUP(A613,'Full dataset'!$A$4:$IE$190,2033-C613,FALSE)</f>
        <v>8.4</v>
      </c>
      <c r="AD613">
        <f>VLOOKUP(A613,'Full dataset'!$A$4:$IE$190,2041-C613,FALSE)</f>
        <v>11298</v>
      </c>
      <c r="AE613">
        <f>VLOOKUP(A613,'Full dataset'!$A$4:$IE$190,2050-C613,FALSE)</f>
        <v>0</v>
      </c>
      <c r="AF613">
        <v>4.2</v>
      </c>
      <c r="AG613" t="str">
        <f>VLOOKUP($A613,'Full dataset'!$A$4:$IE$190,2007+AG$1-$C613,FALSE)</f>
        <v>.</v>
      </c>
      <c r="AH613" t="str">
        <f>VLOOKUP($A613,'Full dataset'!$A$4:$IE$190,2007+AH$1-$C613,FALSE)</f>
        <v>.</v>
      </c>
      <c r="AI613">
        <f>VLOOKUP($A613,'Full dataset'!$A$4:$IE$190,2007+AI$1-$C613,FALSE)</f>
        <v>2116</v>
      </c>
      <c r="AJ613">
        <f>VLOOKUP($A613,'Full dataset'!$A$4:$IE$190,2007+AJ$1-$C613,FALSE)</f>
        <v>173</v>
      </c>
      <c r="AK613">
        <f>VLOOKUP($A613,'Full dataset'!$A$4:$IE$190,2007+AK$1-$C613,FALSE)</f>
        <v>1</v>
      </c>
      <c r="AL613">
        <f>VLOOKUP($A613,'Full dataset'!$A$4:$IE$190,2007+AL$1-$C613,FALSE)</f>
        <v>74</v>
      </c>
      <c r="AM613">
        <f>VLOOKUP($A613,'Full dataset'!$A$4:$IE$190,2007+AM$1-$C613,FALSE)</f>
        <v>500</v>
      </c>
      <c r="AN613">
        <f>VLOOKUP($A613,'Full dataset'!$A$4:$IE$190,2007+AN$1-$C613,FALSE)</f>
        <v>56200</v>
      </c>
      <c r="AO613">
        <f>VLOOKUP($A613,'Full dataset'!$A$4:$IE$190,2007+AO$1-$C613,FALSE)</f>
        <v>7</v>
      </c>
      <c r="AP613" t="s">
        <v>726</v>
      </c>
      <c r="AQ613" t="s">
        <v>726</v>
      </c>
      <c r="AR613" t="s">
        <v>726</v>
      </c>
      <c r="AS613" t="s">
        <v>726</v>
      </c>
      <c r="AT613" t="s">
        <v>726</v>
      </c>
      <c r="AU613">
        <f>VLOOKUP(A613,'Full dataset'!$A$4:$II$190,$AU$1,FALSE)</f>
        <v>2010</v>
      </c>
      <c r="AV613">
        <v>0</v>
      </c>
      <c r="AW613">
        <f>VLOOKUP(A613,'Full dataset'!$A$5:$IM$190,247,FALSE)</f>
        <v>1</v>
      </c>
      <c r="AX613">
        <f>VLOOKUP(A613,'Full dataset'!$A$4:$II$190,242,FALSE)</f>
        <v>2009</v>
      </c>
      <c r="AY613">
        <f>VLOOKUP(A613,'Full dataset'!$A$5:$IM$190,246,FALSE)</f>
        <v>1</v>
      </c>
      <c r="AZ613">
        <v>9999</v>
      </c>
      <c r="BA613">
        <f>MAX(VLOOKUP($A613,'Full dataset'!$A$4:$IX$190,BA$1,FALSE),AW613)</f>
        <v>2</v>
      </c>
      <c r="BB613">
        <f>IF(VLOOKUP($A613,'Full dataset'!$A$4:$IX$190,BB$1,FALSE)&gt;0,VLOOKUP($A613,'Full dataset'!$A$4:$IX$190,BB$1,FALSE),AU613)</f>
        <v>2013</v>
      </c>
      <c r="BC613">
        <f>MAX(VLOOKUP($A613,'Full dataset'!$A$4:$IX$190,BC$1,FALSE),AY613)</f>
        <v>2</v>
      </c>
      <c r="BD613">
        <f>MAX(VLOOKUP($A613,'Full dataset'!$A$4:$IX$190,BD$1,FALSE),AX613)</f>
        <v>2009</v>
      </c>
      <c r="BE613">
        <f t="shared" si="57"/>
        <v>2009</v>
      </c>
      <c r="BF613">
        <f t="shared" si="58"/>
        <v>0</v>
      </c>
      <c r="BG613">
        <f t="shared" si="59"/>
        <v>1</v>
      </c>
      <c r="BH613">
        <f t="shared" si="54"/>
        <v>0</v>
      </c>
      <c r="BI613">
        <f t="shared" si="55"/>
        <v>1</v>
      </c>
      <c r="BO613">
        <f>IF(BF613=1,VLOOKUP($A613,'Full dataset'!$A$4:$IE$190,2007+BO$1-$C613,FALSE),0)</f>
        <v>0</v>
      </c>
      <c r="BP613">
        <f>IF(BF613=1,VLOOKUP($A613,'Full dataset'!$A$4:$IE$190,2007+BP$1-$C613,FALSE),0)</f>
        <v>0</v>
      </c>
      <c r="BQ613">
        <f>IF(BF613=1,VLOOKUP($A613,'Full dataset'!$A$4:$IE$190,2007+BQ$1-$C613,FALSE),0)</f>
        <v>0</v>
      </c>
      <c r="BR613">
        <f>IF($BG613=1,VLOOKUP($A613,'Full dataset'!$A$4:$IE$190,BR$1-2007+$C613,FALSE),0)</f>
        <v>1</v>
      </c>
      <c r="BS613">
        <f>IF($BG613=1,VLOOKUP($A613,'Full dataset'!$A$4:$IE$190,BS$1-2007+$C613,FALSE),0)</f>
        <v>0</v>
      </c>
      <c r="BT613">
        <f>IF($BG613=1,VLOOKUP($A613,'Full dataset'!$A$4:$IE$190,BT$1-2007+$C613,FALSE),0)</f>
        <v>0</v>
      </c>
      <c r="BU613">
        <f>IF($BG613=1,VLOOKUP($A613,'Full dataset'!$A$4:$IE$190,BU$1-2007+$C613,FALSE),0)</f>
        <v>0</v>
      </c>
      <c r="BV613">
        <f>IF($BG613=1,VLOOKUP($A613,'Full dataset'!$A$4:$IE$190,BV$1-2007+$C613,FALSE),0)</f>
        <v>0</v>
      </c>
      <c r="BW613">
        <f>IF($BG613=1,VLOOKUP($A613,'Full dataset'!$A$4:$IE$190,BW$1-2007+$C613,FALSE),0)</f>
        <v>2</v>
      </c>
      <c r="BX613">
        <f>IF($BG613=1,VLOOKUP($A613,'Full dataset'!$A$4:$IE$190,BX$1-2007+$C613,FALSE),0)</f>
        <v>0</v>
      </c>
    </row>
    <row r="614" spans="1:76" x14ac:dyDescent="0.25">
      <c r="A614">
        <v>54</v>
      </c>
      <c r="B614" t="s">
        <v>98</v>
      </c>
      <c r="C614">
        <v>2010</v>
      </c>
      <c r="D614" t="s">
        <v>582</v>
      </c>
      <c r="E614">
        <f t="shared" si="56"/>
        <v>0</v>
      </c>
      <c r="F614">
        <v>0</v>
      </c>
      <c r="J614">
        <v>0</v>
      </c>
      <c r="N614">
        <v>0</v>
      </c>
      <c r="U614">
        <v>1</v>
      </c>
      <c r="V614">
        <v>186</v>
      </c>
      <c r="W614">
        <v>2696</v>
      </c>
      <c r="X614">
        <v>3708</v>
      </c>
      <c r="Y614">
        <v>1</v>
      </c>
      <c r="Z614">
        <v>1</v>
      </c>
      <c r="AA614" t="s">
        <v>775</v>
      </c>
      <c r="AB614">
        <v>4216</v>
      </c>
      <c r="AC614">
        <f>VLOOKUP(A614,'Full dataset'!$A$4:$IE$190,2033-C614,FALSE)</f>
        <v>2.4</v>
      </c>
      <c r="AD614">
        <f>VLOOKUP(A614,'Full dataset'!$A$4:$IE$190,2041-C614,FALSE)</f>
        <v>1127</v>
      </c>
      <c r="AE614">
        <f>VLOOKUP(A614,'Full dataset'!$A$4:$IE$190,2050-C614,FALSE)</f>
        <v>0</v>
      </c>
      <c r="AF614">
        <v>1.2</v>
      </c>
      <c r="AG614" t="str">
        <f>VLOOKUP($A614,'Full dataset'!$A$4:$IE$190,2007+AG$1-$C614,FALSE)</f>
        <v>.</v>
      </c>
      <c r="AH614" t="str">
        <f>VLOOKUP($A614,'Full dataset'!$A$4:$IE$190,2007+AH$1-$C614,FALSE)</f>
        <v>.</v>
      </c>
      <c r="AI614">
        <f>VLOOKUP($A614,'Full dataset'!$A$4:$IE$190,2007+AI$1-$C614,FALSE)</f>
        <v>249</v>
      </c>
      <c r="AJ614">
        <f>VLOOKUP($A614,'Full dataset'!$A$4:$IE$190,2007+AJ$1-$C614,FALSE)</f>
        <v>7</v>
      </c>
      <c r="AK614" t="str">
        <f>VLOOKUP($A614,'Full dataset'!$A$4:$IE$190,2007+AK$1-$C614,FALSE)</f>
        <v>.</v>
      </c>
      <c r="AL614">
        <f>VLOOKUP($A614,'Full dataset'!$A$4:$IE$190,2007+AL$1-$C614,FALSE)</f>
        <v>58</v>
      </c>
      <c r="AM614">
        <f>VLOOKUP($A614,'Full dataset'!$A$4:$IE$190,2007+AM$1-$C614,FALSE)</f>
        <v>6</v>
      </c>
      <c r="AN614">
        <f>VLOOKUP($A614,'Full dataset'!$A$4:$IE$190,2007+AN$1-$C614,FALSE)</f>
        <v>3000</v>
      </c>
      <c r="AO614">
        <f>VLOOKUP($A614,'Full dataset'!$A$4:$IE$190,2007+AO$1-$C614,FALSE)</f>
        <v>5</v>
      </c>
      <c r="AP614" t="s">
        <v>726</v>
      </c>
      <c r="AQ614" t="s">
        <v>726</v>
      </c>
      <c r="AR614" t="s">
        <v>726</v>
      </c>
      <c r="AS614" t="s">
        <v>726</v>
      </c>
      <c r="AT614" t="s">
        <v>726</v>
      </c>
      <c r="AU614">
        <f>VLOOKUP(A614,'Full dataset'!$A$4:$II$190,$AU$1,FALSE)</f>
        <v>2009</v>
      </c>
      <c r="AV614">
        <v>0</v>
      </c>
      <c r="AW614">
        <f>VLOOKUP(A614,'Full dataset'!$A$5:$IM$190,247,FALSE)</f>
        <v>1</v>
      </c>
      <c r="AX614">
        <f>VLOOKUP(A614,'Full dataset'!$A$4:$II$190,242,FALSE)</f>
        <v>9999</v>
      </c>
      <c r="AY614">
        <f>VLOOKUP(A614,'Full dataset'!$A$5:$IM$190,246,FALSE)</f>
        <v>1</v>
      </c>
      <c r="AZ614">
        <v>9999</v>
      </c>
      <c r="BA614">
        <f>MAX(VLOOKUP($A614,'Full dataset'!$A$4:$IX$190,BA$1,FALSE),AW614)</f>
        <v>1</v>
      </c>
      <c r="BB614">
        <f>IF(VLOOKUP($A614,'Full dataset'!$A$4:$IX$190,BB$1,FALSE)&gt;0,VLOOKUP($A614,'Full dataset'!$A$4:$IX$190,BB$1,FALSE),AU614)</f>
        <v>2009</v>
      </c>
      <c r="BC614">
        <f>MAX(VLOOKUP($A614,'Full dataset'!$A$4:$IX$190,BC$1,FALSE),AY614)</f>
        <v>1</v>
      </c>
      <c r="BD614">
        <f>MAX(VLOOKUP($A614,'Full dataset'!$A$4:$IX$190,BD$1,FALSE),AX614)</f>
        <v>9999</v>
      </c>
      <c r="BE614">
        <f t="shared" si="57"/>
        <v>2009</v>
      </c>
      <c r="BF614">
        <f t="shared" si="58"/>
        <v>0</v>
      </c>
      <c r="BG614">
        <f t="shared" si="59"/>
        <v>0</v>
      </c>
      <c r="BH614">
        <f t="shared" si="54"/>
        <v>0</v>
      </c>
      <c r="BI614">
        <f t="shared" si="55"/>
        <v>0</v>
      </c>
      <c r="BO614">
        <f>IF(BF614=1,VLOOKUP($A614,'Full dataset'!$A$4:$IE$190,2007+BO$1-$C614,FALSE),0)</f>
        <v>0</v>
      </c>
      <c r="BP614">
        <f>IF(BF614=1,VLOOKUP($A614,'Full dataset'!$A$4:$IE$190,2007+BP$1-$C614,FALSE),0)</f>
        <v>0</v>
      </c>
      <c r="BQ614">
        <f>IF(BF614=1,VLOOKUP($A614,'Full dataset'!$A$4:$IE$190,2007+BQ$1-$C614,FALSE),0)</f>
        <v>0</v>
      </c>
      <c r="BR614">
        <f>IF($BG614=1,VLOOKUP($A614,'Full dataset'!$A$4:$IE$190,BR$1-2007+$C614,FALSE),0)</f>
        <v>0</v>
      </c>
      <c r="BS614">
        <f>IF($BG614=1,VLOOKUP($A614,'Full dataset'!$A$4:$IE$190,BS$1-2007+$C614,FALSE),0)</f>
        <v>0</v>
      </c>
      <c r="BT614">
        <f>IF($BG614=1,VLOOKUP($A614,'Full dataset'!$A$4:$IE$190,BT$1-2007+$C614,FALSE),0)</f>
        <v>0</v>
      </c>
      <c r="BU614">
        <f>IF($BG614=1,VLOOKUP($A614,'Full dataset'!$A$4:$IE$190,BU$1-2007+$C614,FALSE),0)</f>
        <v>0</v>
      </c>
      <c r="BV614">
        <f>IF($BG614=1,VLOOKUP($A614,'Full dataset'!$A$4:$IE$190,BV$1-2007+$C614,FALSE),0)</f>
        <v>0</v>
      </c>
      <c r="BW614">
        <f>IF($BG614=1,VLOOKUP($A614,'Full dataset'!$A$4:$IE$190,BW$1-2007+$C614,FALSE),0)</f>
        <v>0</v>
      </c>
      <c r="BX614">
        <f>IF($BG614=1,VLOOKUP($A614,'Full dataset'!$A$4:$IE$190,BX$1-2007+$C614,FALSE),0)</f>
        <v>0</v>
      </c>
    </row>
    <row r="615" spans="1:76" x14ac:dyDescent="0.25">
      <c r="A615">
        <v>55</v>
      </c>
      <c r="B615" t="s">
        <v>99</v>
      </c>
      <c r="C615">
        <v>2010</v>
      </c>
      <c r="D615" t="s">
        <v>591</v>
      </c>
      <c r="E615">
        <f t="shared" si="56"/>
        <v>1</v>
      </c>
      <c r="F615">
        <v>1</v>
      </c>
      <c r="G615">
        <v>2007</v>
      </c>
      <c r="H615">
        <v>0.13575487012987014</v>
      </c>
      <c r="I615">
        <v>1257</v>
      </c>
      <c r="J615">
        <v>0</v>
      </c>
      <c r="N615">
        <v>0</v>
      </c>
      <c r="S615">
        <v>5600</v>
      </c>
      <c r="T615">
        <v>448110</v>
      </c>
      <c r="U615">
        <v>1</v>
      </c>
      <c r="V615">
        <v>8532</v>
      </c>
      <c r="W615">
        <v>44856</v>
      </c>
      <c r="X615">
        <v>27761</v>
      </c>
      <c r="Y615">
        <v>1</v>
      </c>
      <c r="Z615">
        <v>1</v>
      </c>
      <c r="AA615" t="s">
        <v>776</v>
      </c>
      <c r="AB615">
        <v>17141</v>
      </c>
      <c r="AC615">
        <f>VLOOKUP(A615,'Full dataset'!$A$4:$IE$190,2033-C615,FALSE)</f>
        <v>3.3</v>
      </c>
      <c r="AD615">
        <f>VLOOKUP(A615,'Full dataset'!$A$4:$IE$190,2041-C615,FALSE)</f>
        <v>14548</v>
      </c>
      <c r="AE615">
        <f>VLOOKUP(A615,'Full dataset'!$A$4:$IE$190,2050-C615,FALSE)</f>
        <v>0</v>
      </c>
      <c r="AF615">
        <v>1.65</v>
      </c>
      <c r="AG615">
        <f>VLOOKUP($A615,'Full dataset'!$A$4:$IE$190,2007+AG$1-$C615,FALSE)</f>
        <v>67.697000000000003</v>
      </c>
      <c r="AH615">
        <f>VLOOKUP($A615,'Full dataset'!$A$4:$IE$190,2007+AH$1-$C615,FALSE)</f>
        <v>1320.318</v>
      </c>
      <c r="AI615">
        <f>VLOOKUP($A615,'Full dataset'!$A$4:$IE$190,2007+AI$1-$C615,FALSE)</f>
        <v>2102.6640000000002</v>
      </c>
      <c r="AJ615">
        <f>VLOOKUP($A615,'Full dataset'!$A$4:$IE$190,2007+AJ$1-$C615,FALSE)</f>
        <v>-108</v>
      </c>
      <c r="AK615">
        <f>VLOOKUP($A615,'Full dataset'!$A$4:$IE$190,2007+AK$1-$C615,FALSE)</f>
        <v>-1</v>
      </c>
      <c r="AL615">
        <f>VLOOKUP($A615,'Full dataset'!$A$4:$IE$190,2007+AL$1-$C615,FALSE)</f>
        <v>50</v>
      </c>
      <c r="AM615">
        <f>VLOOKUP($A615,'Full dataset'!$A$4:$IE$190,2007+AM$1-$C615,FALSE)</f>
        <v>65</v>
      </c>
      <c r="AN615" t="str">
        <f>VLOOKUP($A615,'Full dataset'!$A$4:$IE$190,2007+AN$1-$C615,FALSE)</f>
        <v>.</v>
      </c>
      <c r="AO615">
        <f>VLOOKUP($A615,'Full dataset'!$A$4:$IE$190,2007+AO$1-$C615,FALSE)</f>
        <v>16</v>
      </c>
      <c r="AP615" t="s">
        <v>726</v>
      </c>
      <c r="AQ615" t="s">
        <v>726</v>
      </c>
      <c r="AR615" t="s">
        <v>726</v>
      </c>
      <c r="AS615" t="s">
        <v>726</v>
      </c>
      <c r="AT615" t="s">
        <v>726</v>
      </c>
      <c r="AU615">
        <f>VLOOKUP(A615,'Full dataset'!$A$4:$II$190,$AU$1,FALSE)</f>
        <v>2009</v>
      </c>
      <c r="AV615">
        <v>0</v>
      </c>
      <c r="AW615">
        <f>VLOOKUP(A615,'Full dataset'!$A$5:$IM$190,247,FALSE)</f>
        <v>1</v>
      </c>
      <c r="AX615">
        <f>VLOOKUP(A615,'Full dataset'!$A$4:$II$190,242,FALSE)</f>
        <v>2009</v>
      </c>
      <c r="AY615">
        <f>VLOOKUP(A615,'Full dataset'!$A$5:$IM$190,246,FALSE)</f>
        <v>1</v>
      </c>
      <c r="AZ615">
        <v>9999</v>
      </c>
      <c r="BA615">
        <f>MAX(VLOOKUP($A615,'Full dataset'!$A$4:$IX$190,BA$1,FALSE),AW615)</f>
        <v>1</v>
      </c>
      <c r="BB615">
        <f>IF(VLOOKUP($A615,'Full dataset'!$A$4:$IX$190,BB$1,FALSE)&gt;0,VLOOKUP($A615,'Full dataset'!$A$4:$IX$190,BB$1,FALSE),AU615)</f>
        <v>2009</v>
      </c>
      <c r="BC615">
        <f>MAX(VLOOKUP($A615,'Full dataset'!$A$4:$IX$190,BC$1,FALSE),AY615)</f>
        <v>1</v>
      </c>
      <c r="BD615">
        <f>MAX(VLOOKUP($A615,'Full dataset'!$A$4:$IX$190,BD$1,FALSE),AX615)</f>
        <v>2009</v>
      </c>
      <c r="BE615">
        <f t="shared" si="57"/>
        <v>2009</v>
      </c>
      <c r="BF615">
        <f t="shared" si="58"/>
        <v>0</v>
      </c>
      <c r="BG615">
        <f t="shared" si="59"/>
        <v>0</v>
      </c>
      <c r="BH615">
        <f t="shared" si="54"/>
        <v>0</v>
      </c>
      <c r="BI615">
        <f t="shared" si="55"/>
        <v>0</v>
      </c>
      <c r="BO615">
        <f>IF(BF615=1,VLOOKUP($A615,'Full dataset'!$A$4:$IE$190,2007+BO$1-$C615,FALSE),0)</f>
        <v>0</v>
      </c>
      <c r="BP615">
        <f>IF(BF615=1,VLOOKUP($A615,'Full dataset'!$A$4:$IE$190,2007+BP$1-$C615,FALSE),0)</f>
        <v>0</v>
      </c>
      <c r="BQ615">
        <f>IF(BF615=1,VLOOKUP($A615,'Full dataset'!$A$4:$IE$190,2007+BQ$1-$C615,FALSE),0)</f>
        <v>0</v>
      </c>
      <c r="BR615">
        <f>IF($BG615=1,VLOOKUP($A615,'Full dataset'!$A$4:$IE$190,BR$1-2007+$C615,FALSE),0)</f>
        <v>0</v>
      </c>
      <c r="BS615">
        <f>IF($BG615=1,VLOOKUP($A615,'Full dataset'!$A$4:$IE$190,BS$1-2007+$C615,FALSE),0)</f>
        <v>0</v>
      </c>
      <c r="BT615">
        <f>IF($BG615=1,VLOOKUP($A615,'Full dataset'!$A$4:$IE$190,BT$1-2007+$C615,FALSE),0)</f>
        <v>0</v>
      </c>
      <c r="BU615">
        <f>IF($BG615=1,VLOOKUP($A615,'Full dataset'!$A$4:$IE$190,BU$1-2007+$C615,FALSE),0)</f>
        <v>0</v>
      </c>
      <c r="BV615">
        <f>IF($BG615=1,VLOOKUP($A615,'Full dataset'!$A$4:$IE$190,BV$1-2007+$C615,FALSE),0)</f>
        <v>0</v>
      </c>
      <c r="BW615">
        <f>IF($BG615=1,VLOOKUP($A615,'Full dataset'!$A$4:$IE$190,BW$1-2007+$C615,FALSE),0)</f>
        <v>0</v>
      </c>
      <c r="BX615">
        <f>IF($BG615=1,VLOOKUP($A615,'Full dataset'!$A$4:$IE$190,BX$1-2007+$C615,FALSE),0)</f>
        <v>0</v>
      </c>
    </row>
    <row r="616" spans="1:76" x14ac:dyDescent="0.25">
      <c r="A616">
        <v>56</v>
      </c>
      <c r="B616" t="s">
        <v>100</v>
      </c>
      <c r="C616">
        <v>2010</v>
      </c>
      <c r="D616" t="s">
        <v>587</v>
      </c>
      <c r="E616">
        <f t="shared" si="56"/>
        <v>0</v>
      </c>
      <c r="F616">
        <v>1</v>
      </c>
      <c r="G616">
        <v>4101</v>
      </c>
      <c r="H616">
        <v>0.3415792103948026</v>
      </c>
      <c r="I616">
        <v>2357</v>
      </c>
      <c r="J616">
        <v>0</v>
      </c>
      <c r="N616">
        <v>1</v>
      </c>
      <c r="O616">
        <v>3177</v>
      </c>
      <c r="P616">
        <v>0.2646176911544228</v>
      </c>
      <c r="Q616">
        <v>131</v>
      </c>
      <c r="R616">
        <v>39539</v>
      </c>
      <c r="U616">
        <v>1</v>
      </c>
      <c r="V616">
        <v>41</v>
      </c>
      <c r="W616">
        <v>930</v>
      </c>
      <c r="X616">
        <v>832</v>
      </c>
      <c r="Y616">
        <v>1</v>
      </c>
      <c r="Z616">
        <v>1</v>
      </c>
      <c r="AA616" t="s">
        <v>777</v>
      </c>
      <c r="AB616">
        <v>25240</v>
      </c>
      <c r="AC616">
        <f>VLOOKUP(A616,'Full dataset'!$A$4:$IE$190,2033-C616,FALSE)</f>
        <v>6.1</v>
      </c>
      <c r="AD616">
        <f>VLOOKUP(A616,'Full dataset'!$A$4:$IE$190,2041-C616,FALSE)</f>
        <v>11847</v>
      </c>
      <c r="AE616">
        <f>VLOOKUP(A616,'Full dataset'!$A$4:$IE$190,2050-C616,FALSE)</f>
        <v>0</v>
      </c>
      <c r="AF616">
        <v>3.05</v>
      </c>
      <c r="AG616">
        <f>VLOOKUP($A616,'Full dataset'!$A$4:$IE$190,2007+AG$1-$C616,FALSE)</f>
        <v>278.04700000000003</v>
      </c>
      <c r="AH616">
        <f>VLOOKUP($A616,'Full dataset'!$A$4:$IE$190,2007+AH$1-$C616,FALSE)</f>
        <v>2852.085</v>
      </c>
      <c r="AI616">
        <f>VLOOKUP($A616,'Full dataset'!$A$4:$IE$190,2007+AI$1-$C616,FALSE)</f>
        <v>2436.3440000000001</v>
      </c>
      <c r="AJ616">
        <f>VLOOKUP($A616,'Full dataset'!$A$4:$IE$190,2007+AJ$1-$C616,FALSE)</f>
        <v>508</v>
      </c>
      <c r="AK616">
        <f>VLOOKUP($A616,'Full dataset'!$A$4:$IE$190,2007+AK$1-$C616,FALSE)</f>
        <v>6</v>
      </c>
      <c r="AL616">
        <f>VLOOKUP($A616,'Full dataset'!$A$4:$IE$190,2007+AL$1-$C616,FALSE)</f>
        <v>87</v>
      </c>
      <c r="AM616">
        <f>VLOOKUP($A616,'Full dataset'!$A$4:$IE$190,2007+AM$1-$C616,FALSE)</f>
        <v>447</v>
      </c>
      <c r="AN616">
        <f>VLOOKUP($A616,'Full dataset'!$A$4:$IE$190,2007+AN$1-$C616,FALSE)</f>
        <v>146224</v>
      </c>
      <c r="AO616">
        <f>VLOOKUP($A616,'Full dataset'!$A$4:$IE$190,2007+AO$1-$C616,FALSE)</f>
        <v>5</v>
      </c>
      <c r="AP616" t="s">
        <v>726</v>
      </c>
      <c r="AQ616" t="s">
        <v>726</v>
      </c>
      <c r="AR616" t="s">
        <v>726</v>
      </c>
      <c r="AS616" t="s">
        <v>726</v>
      </c>
      <c r="AT616" t="s">
        <v>726</v>
      </c>
      <c r="AU616">
        <f>VLOOKUP(A616,'Full dataset'!$A$4:$II$190,$AU$1,FALSE)</f>
        <v>2013</v>
      </c>
      <c r="AV616">
        <v>0</v>
      </c>
      <c r="AW616">
        <f>VLOOKUP(A616,'Full dataset'!$A$5:$IM$190,247,FALSE)</f>
        <v>2</v>
      </c>
      <c r="AX616">
        <f>VLOOKUP(A616,'Full dataset'!$A$4:$II$190,242,FALSE)</f>
        <v>2007</v>
      </c>
      <c r="AY616">
        <f>VLOOKUP(A616,'Full dataset'!$A$5:$IM$190,246,FALSE)</f>
        <v>1</v>
      </c>
      <c r="AZ616">
        <v>9999</v>
      </c>
      <c r="BA616">
        <f>MAX(VLOOKUP($A616,'Full dataset'!$A$4:$IX$190,BA$1,FALSE),AW616)</f>
        <v>2</v>
      </c>
      <c r="BB616">
        <f>IF(VLOOKUP($A616,'Full dataset'!$A$4:$IX$190,BB$1,FALSE)&gt;0,VLOOKUP($A616,'Full dataset'!$A$4:$IX$190,BB$1,FALSE),AU616)</f>
        <v>2013</v>
      </c>
      <c r="BC616">
        <f>MAX(VLOOKUP($A616,'Full dataset'!$A$4:$IX$190,BC$1,FALSE),AY616)</f>
        <v>1</v>
      </c>
      <c r="BD616">
        <f>MAX(VLOOKUP($A616,'Full dataset'!$A$4:$IX$190,BD$1,FALSE),AX616)</f>
        <v>2007</v>
      </c>
      <c r="BE616">
        <f t="shared" si="57"/>
        <v>2007</v>
      </c>
      <c r="BF616">
        <f t="shared" si="58"/>
        <v>0</v>
      </c>
      <c r="BG616">
        <f t="shared" si="59"/>
        <v>0</v>
      </c>
      <c r="BH616">
        <f t="shared" si="54"/>
        <v>0</v>
      </c>
      <c r="BI616">
        <f t="shared" si="55"/>
        <v>0</v>
      </c>
      <c r="BO616">
        <f>IF(BF616=1,VLOOKUP($A616,'Full dataset'!$A$4:$IE$190,2007+BO$1-$C616,FALSE),0)</f>
        <v>0</v>
      </c>
      <c r="BP616">
        <f>IF(BF616=1,VLOOKUP($A616,'Full dataset'!$A$4:$IE$190,2007+BP$1-$C616,FALSE),0)</f>
        <v>0</v>
      </c>
      <c r="BQ616">
        <f>IF(BF616=1,VLOOKUP($A616,'Full dataset'!$A$4:$IE$190,2007+BQ$1-$C616,FALSE),0)</f>
        <v>0</v>
      </c>
      <c r="BR616">
        <f>IF($BG616=1,VLOOKUP($A616,'Full dataset'!$A$4:$IE$190,BR$1-2007+$C616,FALSE),0)</f>
        <v>0</v>
      </c>
      <c r="BS616">
        <f>IF($BG616=1,VLOOKUP($A616,'Full dataset'!$A$4:$IE$190,BS$1-2007+$C616,FALSE),0)</f>
        <v>0</v>
      </c>
      <c r="BT616">
        <f>IF($BG616=1,VLOOKUP($A616,'Full dataset'!$A$4:$IE$190,BT$1-2007+$C616,FALSE),0)</f>
        <v>0</v>
      </c>
      <c r="BU616">
        <f>IF($BG616=1,VLOOKUP($A616,'Full dataset'!$A$4:$IE$190,BU$1-2007+$C616,FALSE),0)</f>
        <v>0</v>
      </c>
      <c r="BV616">
        <f>IF($BG616=1,VLOOKUP($A616,'Full dataset'!$A$4:$IE$190,BV$1-2007+$C616,FALSE),0)</f>
        <v>0</v>
      </c>
      <c r="BW616">
        <f>IF($BG616=1,VLOOKUP($A616,'Full dataset'!$A$4:$IE$190,BW$1-2007+$C616,FALSE),0)</f>
        <v>0</v>
      </c>
      <c r="BX616">
        <f>IF($BG616=1,VLOOKUP($A616,'Full dataset'!$A$4:$IE$190,BX$1-2007+$C616,FALSE),0)</f>
        <v>0</v>
      </c>
    </row>
    <row r="617" spans="1:76" x14ac:dyDescent="0.25">
      <c r="A617">
        <v>57</v>
      </c>
      <c r="B617" t="s">
        <v>101</v>
      </c>
      <c r="C617">
        <v>2010</v>
      </c>
      <c r="D617" t="s">
        <v>591</v>
      </c>
      <c r="E617">
        <f t="shared" si="56"/>
        <v>1</v>
      </c>
      <c r="F617">
        <v>1</v>
      </c>
      <c r="G617">
        <v>59540</v>
      </c>
      <c r="H617">
        <v>0.5465443964053277</v>
      </c>
      <c r="I617">
        <v>21874</v>
      </c>
      <c r="J617">
        <v>1</v>
      </c>
      <c r="K617">
        <v>2541</v>
      </c>
      <c r="L617">
        <v>2.3324980034698316E-2</v>
      </c>
      <c r="M617">
        <v>1630</v>
      </c>
      <c r="N617">
        <v>2</v>
      </c>
      <c r="O617">
        <v>38303</v>
      </c>
      <c r="P617">
        <v>0.35160043694177473</v>
      </c>
      <c r="Q617">
        <v>5898</v>
      </c>
      <c r="R617">
        <v>40391</v>
      </c>
      <c r="S617">
        <v>7011</v>
      </c>
      <c r="T617">
        <v>721110</v>
      </c>
      <c r="U617">
        <v>1</v>
      </c>
      <c r="V617">
        <v>13145</v>
      </c>
      <c r="W617">
        <v>409932</v>
      </c>
      <c r="X617">
        <v>23520</v>
      </c>
      <c r="Y617">
        <v>1</v>
      </c>
      <c r="Z617">
        <v>1</v>
      </c>
      <c r="AA617" t="s">
        <v>778</v>
      </c>
      <c r="AB617">
        <v>414793</v>
      </c>
      <c r="AC617">
        <f>VLOOKUP(A617,'Full dataset'!$A$4:$IE$190,2033-C617,FALSE)</f>
        <v>1.9</v>
      </c>
      <c r="AD617">
        <f>VLOOKUP(A617,'Full dataset'!$A$4:$IE$190,2041-C617,FALSE)</f>
        <v>106280</v>
      </c>
      <c r="AE617">
        <f>VLOOKUP(A617,'Full dataset'!$A$4:$IE$190,2050-C617,FALSE)</f>
        <v>7.81</v>
      </c>
      <c r="AF617">
        <v>4.8549999999999995</v>
      </c>
      <c r="AG617">
        <f>VLOOKUP($A617,'Full dataset'!$A$4:$IE$190,2007+AG$1-$C617,FALSE)</f>
        <v>458</v>
      </c>
      <c r="AH617">
        <f>VLOOKUP($A617,'Full dataset'!$A$4:$IE$190,2007+AH$1-$C617,FALSE)</f>
        <v>8983</v>
      </c>
      <c r="AI617">
        <f>VLOOKUP($A617,'Full dataset'!$A$4:$IE$190,2007+AI$1-$C617,FALSE)</f>
        <v>11691</v>
      </c>
      <c r="AJ617">
        <f>VLOOKUP($A617,'Full dataset'!$A$4:$IE$190,2007+AJ$1-$C617,FALSE)</f>
        <v>-3486</v>
      </c>
      <c r="AK617">
        <f>VLOOKUP($A617,'Full dataset'!$A$4:$IE$190,2007+AK$1-$C617,FALSE)</f>
        <v>2</v>
      </c>
      <c r="AL617">
        <f>VLOOKUP($A617,'Full dataset'!$A$4:$IE$190,2007+AL$1-$C617,FALSE)</f>
        <v>55</v>
      </c>
      <c r="AM617">
        <f>VLOOKUP($A617,'Full dataset'!$A$4:$IE$190,2007+AM$1-$C617,FALSE)</f>
        <v>4500</v>
      </c>
      <c r="AN617">
        <f>VLOOKUP($A617,'Full dataset'!$A$4:$IE$190,2007+AN$1-$C617,FALSE)</f>
        <v>100549</v>
      </c>
      <c r="AO617">
        <f>VLOOKUP($A617,'Full dataset'!$A$4:$IE$190,2007+AO$1-$C617,FALSE)</f>
        <v>10</v>
      </c>
      <c r="AP617" t="s">
        <v>726</v>
      </c>
      <c r="AQ617" t="s">
        <v>726</v>
      </c>
      <c r="AR617" t="s">
        <v>726</v>
      </c>
      <c r="AS617" t="s">
        <v>726</v>
      </c>
      <c r="AT617" t="s">
        <v>726</v>
      </c>
      <c r="AU617">
        <f>VLOOKUP(A617,'Full dataset'!$A$4:$II$190,$AU$1,FALSE)</f>
        <v>2008</v>
      </c>
      <c r="AV617">
        <v>1</v>
      </c>
      <c r="AW617">
        <f>VLOOKUP(A617,'Full dataset'!$A$5:$IM$190,247,FALSE)</f>
        <v>1</v>
      </c>
      <c r="AX617">
        <f>VLOOKUP(A617,'Full dataset'!$A$4:$II$190,242,FALSE)</f>
        <v>2010</v>
      </c>
      <c r="AY617">
        <f>VLOOKUP(A617,'Full dataset'!$A$5:$IM$190,246,FALSE)</f>
        <v>1</v>
      </c>
      <c r="AZ617">
        <v>9999</v>
      </c>
      <c r="BA617">
        <f>MAX(VLOOKUP($A617,'Full dataset'!$A$4:$IX$190,BA$1,FALSE),AW617)</f>
        <v>2</v>
      </c>
      <c r="BB617">
        <f>IF(VLOOKUP($A617,'Full dataset'!$A$4:$IX$190,BB$1,FALSE)&gt;0,VLOOKUP($A617,'Full dataset'!$A$4:$IX$190,BB$1,FALSE),AU617)</f>
        <v>2010</v>
      </c>
      <c r="BC617">
        <f>MAX(VLOOKUP($A617,'Full dataset'!$A$4:$IX$190,BC$1,FALSE),AY617)</f>
        <v>2</v>
      </c>
      <c r="BD617">
        <f>MAX(VLOOKUP($A617,'Full dataset'!$A$4:$IX$190,BD$1,FALSE),AX617)</f>
        <v>2010</v>
      </c>
      <c r="BE617">
        <f t="shared" si="57"/>
        <v>2010</v>
      </c>
      <c r="BF617">
        <f t="shared" si="58"/>
        <v>1</v>
      </c>
      <c r="BG617">
        <f t="shared" si="59"/>
        <v>1</v>
      </c>
      <c r="BH617">
        <f t="shared" si="54"/>
        <v>0</v>
      </c>
      <c r="BI617">
        <f t="shared" si="55"/>
        <v>1</v>
      </c>
      <c r="BO617">
        <f>IF(BF617=1,VLOOKUP($A617,'Full dataset'!$A$4:$IE$190,2007+BO$1-$C617,FALSE),0)</f>
        <v>0</v>
      </c>
      <c r="BP617">
        <f>IF(BF617=1,VLOOKUP($A617,'Full dataset'!$A$4:$IE$190,2007+BP$1-$C617,FALSE),0)</f>
        <v>0</v>
      </c>
      <c r="BQ617">
        <f>IF(BF617=1,VLOOKUP($A617,'Full dataset'!$A$4:$IE$190,2007+BQ$1-$C617,FALSE),0)</f>
        <v>0</v>
      </c>
      <c r="BR617">
        <f>IF($BG617=1,VLOOKUP($A617,'Full dataset'!$A$4:$IE$190,BR$1-2007+$C617,FALSE),0)</f>
        <v>24</v>
      </c>
      <c r="BS617">
        <f>IF($BG617=1,VLOOKUP($A617,'Full dataset'!$A$4:$IE$190,BS$1-2007+$C617,FALSE),0)</f>
        <v>939</v>
      </c>
      <c r="BT617">
        <f>IF($BG617=1,VLOOKUP($A617,'Full dataset'!$A$4:$IE$190,BT$1-2007+$C617,FALSE),0)</f>
        <v>3371</v>
      </c>
      <c r="BU617">
        <f>IF($BG617=1,VLOOKUP($A617,'Full dataset'!$A$4:$IE$190,BU$1-2007+$C617,FALSE),0)</f>
        <v>383</v>
      </c>
      <c r="BV617">
        <f>IF($BG617=1,VLOOKUP($A617,'Full dataset'!$A$4:$IE$190,BV$1-2007+$C617,FALSE),0)</f>
        <v>0</v>
      </c>
      <c r="BW617">
        <f>IF($BG617=1,VLOOKUP($A617,'Full dataset'!$A$4:$IE$190,BW$1-2007+$C617,FALSE),0)</f>
        <v>33</v>
      </c>
      <c r="BX617">
        <f>IF($BG617=1,VLOOKUP($A617,'Full dataset'!$A$4:$IE$190,BX$1-2007+$C617,FALSE),0)</f>
        <v>0</v>
      </c>
    </row>
    <row r="618" spans="1:76" x14ac:dyDescent="0.25">
      <c r="A618">
        <v>58</v>
      </c>
      <c r="B618" t="s">
        <v>102</v>
      </c>
      <c r="C618">
        <v>2010</v>
      </c>
      <c r="D618" t="s">
        <v>582</v>
      </c>
      <c r="E618">
        <f t="shared" si="56"/>
        <v>0</v>
      </c>
      <c r="F618">
        <v>0</v>
      </c>
      <c r="J618">
        <v>0</v>
      </c>
      <c r="N618">
        <v>0</v>
      </c>
      <c r="U618">
        <v>1</v>
      </c>
      <c r="V618">
        <v>9</v>
      </c>
      <c r="W618">
        <v>5718</v>
      </c>
      <c r="X618">
        <v>2164</v>
      </c>
      <c r="Y618">
        <v>1</v>
      </c>
      <c r="Z618">
        <v>1</v>
      </c>
      <c r="AA618" t="s">
        <v>779</v>
      </c>
      <c r="AB618">
        <v>8758</v>
      </c>
      <c r="AC618">
        <f>VLOOKUP(A618,'Full dataset'!$A$4:$IE$190,2033-C618,FALSE)</f>
        <v>2.6</v>
      </c>
      <c r="AD618">
        <f>VLOOKUP(A618,'Full dataset'!$A$4:$IE$190,2041-C618,FALSE)</f>
        <v>1726</v>
      </c>
      <c r="AE618">
        <f>VLOOKUP(A618,'Full dataset'!$A$4:$IE$190,2050-C618,FALSE)</f>
        <v>0</v>
      </c>
      <c r="AF618">
        <v>1.3</v>
      </c>
      <c r="AG618" t="str">
        <f>VLOOKUP($A618,'Full dataset'!$A$4:$IE$190,2007+AG$1-$C618,FALSE)</f>
        <v>.</v>
      </c>
      <c r="AH618" t="str">
        <f>VLOOKUP($A618,'Full dataset'!$A$4:$IE$190,2007+AH$1-$C618,FALSE)</f>
        <v>.</v>
      </c>
      <c r="AI618">
        <f>VLOOKUP($A618,'Full dataset'!$A$4:$IE$190,2007+AI$1-$C618,FALSE)</f>
        <v>477</v>
      </c>
      <c r="AJ618">
        <f>VLOOKUP($A618,'Full dataset'!$A$4:$IE$190,2007+AJ$1-$C618,FALSE)</f>
        <v>27</v>
      </c>
      <c r="AK618">
        <f>VLOOKUP($A618,'Full dataset'!$A$4:$IE$190,2007+AK$1-$C618,FALSE)</f>
        <v>3</v>
      </c>
      <c r="AL618">
        <f>VLOOKUP($A618,'Full dataset'!$A$4:$IE$190,2007+AL$1-$C618,FALSE)</f>
        <v>59</v>
      </c>
      <c r="AM618">
        <f>VLOOKUP($A618,'Full dataset'!$A$4:$IE$190,2007+AM$1-$C618,FALSE)</f>
        <v>40</v>
      </c>
      <c r="AN618">
        <f>VLOOKUP($A618,'Full dataset'!$A$4:$IE$190,2007+AN$1-$C618,FALSE)</f>
        <v>11068</v>
      </c>
      <c r="AO618">
        <f>VLOOKUP($A618,'Full dataset'!$A$4:$IE$190,2007+AO$1-$C618,FALSE)</f>
        <v>5</v>
      </c>
      <c r="AP618" t="s">
        <v>726</v>
      </c>
      <c r="AQ618" t="s">
        <v>726</v>
      </c>
      <c r="AR618" t="s">
        <v>726</v>
      </c>
      <c r="AS618" t="s">
        <v>726</v>
      </c>
      <c r="AT618" t="s">
        <v>726</v>
      </c>
      <c r="AU618">
        <f>VLOOKUP(A618,'Full dataset'!$A$4:$II$190,$AU$1,FALSE)</f>
        <v>2009</v>
      </c>
      <c r="AV618">
        <v>0</v>
      </c>
      <c r="AW618">
        <f>VLOOKUP(A618,'Full dataset'!$A$5:$IM$190,247,FALSE)</f>
        <v>1</v>
      </c>
      <c r="AX618">
        <f>VLOOKUP(A618,'Full dataset'!$A$4:$II$190,242,FALSE)</f>
        <v>2012</v>
      </c>
      <c r="AY618">
        <f>VLOOKUP(A618,'Full dataset'!$A$5:$IM$190,246,FALSE)</f>
        <v>1</v>
      </c>
      <c r="AZ618">
        <v>9999</v>
      </c>
      <c r="BA618">
        <f>MAX(VLOOKUP($A618,'Full dataset'!$A$4:$IX$190,BA$1,FALSE),AW618)</f>
        <v>1</v>
      </c>
      <c r="BB618">
        <f>IF(VLOOKUP($A618,'Full dataset'!$A$4:$IX$190,BB$1,FALSE)&gt;0,VLOOKUP($A618,'Full dataset'!$A$4:$IX$190,BB$1,FALSE),AU618)</f>
        <v>2009</v>
      </c>
      <c r="BC618">
        <f>MAX(VLOOKUP($A618,'Full dataset'!$A$4:$IX$190,BC$1,FALSE),AY618)</f>
        <v>1</v>
      </c>
      <c r="BD618">
        <f>MAX(VLOOKUP($A618,'Full dataset'!$A$4:$IX$190,BD$1,FALSE),AX618)</f>
        <v>2012</v>
      </c>
      <c r="BE618">
        <f t="shared" si="57"/>
        <v>2009</v>
      </c>
      <c r="BF618">
        <f t="shared" si="58"/>
        <v>0</v>
      </c>
      <c r="BG618">
        <f t="shared" si="59"/>
        <v>0</v>
      </c>
      <c r="BH618">
        <f t="shared" si="54"/>
        <v>0</v>
      </c>
      <c r="BI618">
        <f t="shared" si="55"/>
        <v>0</v>
      </c>
      <c r="BO618">
        <f>IF(BF618=1,VLOOKUP($A618,'Full dataset'!$A$4:$IE$190,2007+BO$1-$C618,FALSE),0)</f>
        <v>0</v>
      </c>
      <c r="BP618">
        <f>IF(BF618=1,VLOOKUP($A618,'Full dataset'!$A$4:$IE$190,2007+BP$1-$C618,FALSE),0)</f>
        <v>0</v>
      </c>
      <c r="BQ618">
        <f>IF(BF618=1,VLOOKUP($A618,'Full dataset'!$A$4:$IE$190,2007+BQ$1-$C618,FALSE),0)</f>
        <v>0</v>
      </c>
      <c r="BR618">
        <f>IF($BG618=1,VLOOKUP($A618,'Full dataset'!$A$4:$IE$190,BR$1-2007+$C618,FALSE),0)</f>
        <v>0</v>
      </c>
      <c r="BS618">
        <f>IF($BG618=1,VLOOKUP($A618,'Full dataset'!$A$4:$IE$190,BS$1-2007+$C618,FALSE),0)</f>
        <v>0</v>
      </c>
      <c r="BT618">
        <f>IF($BG618=1,VLOOKUP($A618,'Full dataset'!$A$4:$IE$190,BT$1-2007+$C618,FALSE),0)</f>
        <v>0</v>
      </c>
      <c r="BU618">
        <f>IF($BG618=1,VLOOKUP($A618,'Full dataset'!$A$4:$IE$190,BU$1-2007+$C618,FALSE),0)</f>
        <v>0</v>
      </c>
      <c r="BV618">
        <f>IF($BG618=1,VLOOKUP($A618,'Full dataset'!$A$4:$IE$190,BV$1-2007+$C618,FALSE),0)</f>
        <v>0</v>
      </c>
      <c r="BW618">
        <f>IF($BG618=1,VLOOKUP($A618,'Full dataset'!$A$4:$IE$190,BW$1-2007+$C618,FALSE),0)</f>
        <v>0</v>
      </c>
      <c r="BX618">
        <f>IF($BG618=1,VLOOKUP($A618,'Full dataset'!$A$4:$IE$190,BX$1-2007+$C618,FALSE),0)</f>
        <v>0</v>
      </c>
    </row>
    <row r="619" spans="1:76" x14ac:dyDescent="0.25">
      <c r="A619">
        <v>59</v>
      </c>
      <c r="B619" t="s">
        <v>103</v>
      </c>
      <c r="C619">
        <v>2010</v>
      </c>
      <c r="D619" t="s">
        <v>582</v>
      </c>
      <c r="E619">
        <f t="shared" si="56"/>
        <v>0</v>
      </c>
      <c r="F619">
        <v>1</v>
      </c>
      <c r="G619">
        <v>84240</v>
      </c>
      <c r="H619">
        <v>3.4599745348502897</v>
      </c>
      <c r="I619">
        <v>94643</v>
      </c>
      <c r="J619">
        <v>1</v>
      </c>
      <c r="K619">
        <v>18486</v>
      </c>
      <c r="L619">
        <v>0.75927218959214693</v>
      </c>
      <c r="M619">
        <v>416</v>
      </c>
      <c r="N619">
        <v>2</v>
      </c>
      <c r="O619">
        <v>88372</v>
      </c>
      <c r="P619">
        <v>3.6296874358237154</v>
      </c>
      <c r="Q619">
        <v>596</v>
      </c>
      <c r="R619">
        <v>39508</v>
      </c>
      <c r="U619">
        <v>1</v>
      </c>
      <c r="V619">
        <v>676</v>
      </c>
      <c r="W619">
        <v>173102</v>
      </c>
      <c r="X619">
        <v>6557</v>
      </c>
      <c r="Y619">
        <v>1</v>
      </c>
      <c r="Z619">
        <v>1</v>
      </c>
      <c r="AA619" t="s">
        <v>780</v>
      </c>
      <c r="AB619">
        <v>1366169</v>
      </c>
      <c r="AC619">
        <f>VLOOKUP(A619,'Full dataset'!$A$4:$IE$190,2033-C619,FALSE)</f>
        <v>5.7</v>
      </c>
      <c r="AD619">
        <f>VLOOKUP(A619,'Full dataset'!$A$4:$IE$190,2041-C619,FALSE)</f>
        <v>23102</v>
      </c>
      <c r="AE619">
        <f>VLOOKUP(A619,'Full dataset'!$A$4:$IE$190,2050-C619,FALSE)</f>
        <v>0</v>
      </c>
      <c r="AF619">
        <v>2.85</v>
      </c>
      <c r="AG619" t="str">
        <f>VLOOKUP($A619,'Full dataset'!$A$4:$IE$190,2007+AG$1-$C619,FALSE)</f>
        <v>.</v>
      </c>
      <c r="AH619" t="str">
        <f>VLOOKUP($A619,'Full dataset'!$A$4:$IE$190,2007+AH$1-$C619,FALSE)</f>
        <v>.</v>
      </c>
      <c r="AI619">
        <f>VLOOKUP($A619,'Full dataset'!$A$4:$IE$190,2007+AI$1-$C619,FALSE)</f>
        <v>21255</v>
      </c>
      <c r="AJ619">
        <f>VLOOKUP($A619,'Full dataset'!$A$4:$IE$190,2007+AJ$1-$C619,FALSE)</f>
        <v>-1751</v>
      </c>
      <c r="AK619">
        <f>VLOOKUP($A619,'Full dataset'!$A$4:$IE$190,2007+AK$1-$C619,FALSE)</f>
        <v>0</v>
      </c>
      <c r="AL619">
        <f>VLOOKUP($A619,'Full dataset'!$A$4:$IE$190,2007+AL$1-$C619,FALSE)</f>
        <v>50</v>
      </c>
      <c r="AM619">
        <f>VLOOKUP($A619,'Full dataset'!$A$4:$IE$190,2007+AM$1-$C619,FALSE)</f>
        <v>2800</v>
      </c>
      <c r="AN619">
        <f>VLOOKUP($A619,'Full dataset'!$A$4:$IE$190,2007+AN$1-$C619,FALSE)</f>
        <v>185473</v>
      </c>
      <c r="AO619">
        <f>VLOOKUP($A619,'Full dataset'!$A$4:$IE$190,2007+AO$1-$C619,FALSE)</f>
        <v>11</v>
      </c>
      <c r="AP619" t="s">
        <v>726</v>
      </c>
      <c r="AQ619" t="s">
        <v>726</v>
      </c>
      <c r="AR619" t="s">
        <v>726</v>
      </c>
      <c r="AS619" t="s">
        <v>726</v>
      </c>
      <c r="AT619" t="s">
        <v>726</v>
      </c>
      <c r="AU619">
        <f>VLOOKUP(A619,'Full dataset'!$A$4:$II$190,$AU$1,FALSE)</f>
        <v>2008</v>
      </c>
      <c r="AV619">
        <v>1</v>
      </c>
      <c r="AW619">
        <f>VLOOKUP(A619,'Full dataset'!$A$5:$IM$190,247,FALSE)</f>
        <v>2</v>
      </c>
      <c r="AX619">
        <f>VLOOKUP(A619,'Full dataset'!$A$4:$II$190,242,FALSE)</f>
        <v>2008</v>
      </c>
      <c r="AY619">
        <f>VLOOKUP(A619,'Full dataset'!$A$5:$IM$190,246,FALSE)</f>
        <v>1</v>
      </c>
      <c r="AZ619">
        <v>9999</v>
      </c>
      <c r="BA619">
        <f>MAX(VLOOKUP($A619,'Full dataset'!$A$4:$IX$190,BA$1,FALSE),AW619)</f>
        <v>2</v>
      </c>
      <c r="BB619">
        <f>IF(VLOOKUP($A619,'Full dataset'!$A$4:$IX$190,BB$1,FALSE)&gt;0,VLOOKUP($A619,'Full dataset'!$A$4:$IX$190,BB$1,FALSE),AU619)</f>
        <v>2008</v>
      </c>
      <c r="BC619">
        <f>MAX(VLOOKUP($A619,'Full dataset'!$A$4:$IX$190,BC$1,FALSE),AY619)</f>
        <v>2</v>
      </c>
      <c r="BD619">
        <f>MAX(VLOOKUP($A619,'Full dataset'!$A$4:$IX$190,BD$1,FALSE),AX619)</f>
        <v>2008</v>
      </c>
      <c r="BE619">
        <f t="shared" si="57"/>
        <v>2008</v>
      </c>
      <c r="BF619">
        <f t="shared" si="58"/>
        <v>1</v>
      </c>
      <c r="BG619">
        <f t="shared" si="59"/>
        <v>1</v>
      </c>
      <c r="BH619">
        <f t="shared" si="54"/>
        <v>0</v>
      </c>
      <c r="BI619">
        <f t="shared" si="55"/>
        <v>1</v>
      </c>
      <c r="BO619">
        <f>IF(BF619=1,VLOOKUP($A619,'Full dataset'!$A$4:$IE$190,2007+BO$1-$C619,FALSE),0)</f>
        <v>51</v>
      </c>
      <c r="BP619">
        <f>IF(BF619=1,VLOOKUP($A619,'Full dataset'!$A$4:$IE$190,2007+BP$1-$C619,FALSE),0)</f>
        <v>31</v>
      </c>
      <c r="BQ619">
        <f>IF(BF619=1,VLOOKUP($A619,'Full dataset'!$A$4:$IE$190,2007+BQ$1-$C619,FALSE),0)</f>
        <v>155</v>
      </c>
      <c r="BR619">
        <f>IF($BG619=1,VLOOKUP($A619,'Full dataset'!$A$4:$IE$190,BR$1-2007+$C619,FALSE),0)</f>
        <v>79</v>
      </c>
      <c r="BS619">
        <f>IF($BG619=1,VLOOKUP($A619,'Full dataset'!$A$4:$IE$190,BS$1-2007+$C619,FALSE),0)</f>
        <v>12</v>
      </c>
      <c r="BT619">
        <f>IF($BG619=1,VLOOKUP($A619,'Full dataset'!$A$4:$IE$190,BT$1-2007+$C619,FALSE),0)</f>
        <v>308</v>
      </c>
      <c r="BU619">
        <f>IF($BG619=1,VLOOKUP($A619,'Full dataset'!$A$4:$IE$190,BU$1-2007+$C619,FALSE),0)</f>
        <v>33</v>
      </c>
      <c r="BV619">
        <f>IF($BG619=1,VLOOKUP($A619,'Full dataset'!$A$4:$IE$190,BV$1-2007+$C619,FALSE),0)</f>
        <v>0</v>
      </c>
      <c r="BW619">
        <f>IF($BG619=1,VLOOKUP($A619,'Full dataset'!$A$4:$IE$190,BW$1-2007+$C619,FALSE),0)</f>
        <v>0</v>
      </c>
      <c r="BX619">
        <f>IF($BG619=1,VLOOKUP($A619,'Full dataset'!$A$4:$IE$190,BX$1-2007+$C619,FALSE),0)</f>
        <v>0</v>
      </c>
    </row>
    <row r="620" spans="1:76" x14ac:dyDescent="0.25">
      <c r="A620">
        <v>60</v>
      </c>
      <c r="B620" t="s">
        <v>104</v>
      </c>
      <c r="C620">
        <v>2010</v>
      </c>
      <c r="D620" t="s">
        <v>591</v>
      </c>
      <c r="E620">
        <f t="shared" si="56"/>
        <v>1</v>
      </c>
      <c r="F620">
        <v>1</v>
      </c>
      <c r="G620">
        <v>83086</v>
      </c>
      <c r="H620">
        <v>3.0507068110886726</v>
      </c>
      <c r="I620">
        <v>33885</v>
      </c>
      <c r="J620">
        <v>0</v>
      </c>
      <c r="N620">
        <v>1</v>
      </c>
      <c r="O620">
        <v>2462366</v>
      </c>
      <c r="P620">
        <v>90.411823021846885</v>
      </c>
      <c r="Q620">
        <v>7460</v>
      </c>
      <c r="R620">
        <v>39387</v>
      </c>
      <c r="S620">
        <v>6141</v>
      </c>
      <c r="T620">
        <v>522210</v>
      </c>
      <c r="U620">
        <v>1</v>
      </c>
      <c r="V620">
        <v>9</v>
      </c>
      <c r="W620">
        <v>873096</v>
      </c>
      <c r="X620">
        <v>44715</v>
      </c>
      <c r="Y620">
        <v>1</v>
      </c>
      <c r="Z620">
        <v>1</v>
      </c>
      <c r="AA620" t="s">
        <v>781</v>
      </c>
      <c r="AB620">
        <v>442992</v>
      </c>
      <c r="AC620">
        <f>VLOOKUP(A620,'Full dataset'!$A$4:$IE$190,2033-C620,FALSE)</f>
        <v>2.8</v>
      </c>
      <c r="AD620">
        <f>VLOOKUP(A620,'Full dataset'!$A$4:$IE$190,2041-C620,FALSE)</f>
        <v>26329</v>
      </c>
      <c r="AE620">
        <f>VLOOKUP(A620,'Full dataset'!$A$4:$IE$190,2050-C620,FALSE)</f>
        <v>7.06</v>
      </c>
      <c r="AF620">
        <v>4.93</v>
      </c>
      <c r="AG620">
        <f>VLOOKUP($A620,'Full dataset'!$A$4:$IE$190,2007+AG$1-$C620,FALSE)</f>
        <v>4057</v>
      </c>
      <c r="AH620">
        <f>VLOOKUP($A620,'Full dataset'!$A$4:$IE$190,2007+AH$1-$C620,FALSE)</f>
        <v>147042</v>
      </c>
      <c r="AI620">
        <f>VLOOKUP($A620,'Full dataset'!$A$4:$IE$190,2007+AI$1-$C620,FALSE)</f>
        <v>30242</v>
      </c>
      <c r="AJ620">
        <f>VLOOKUP($A620,'Full dataset'!$A$4:$IE$190,2007+AJ$1-$C620,FALSE)</f>
        <v>-742</v>
      </c>
      <c r="AK620" t="str">
        <f>VLOOKUP($A620,'Full dataset'!$A$4:$IE$190,2007+AK$1-$C620,FALSE)</f>
        <v>.</v>
      </c>
      <c r="AL620">
        <f>VLOOKUP($A620,'Full dataset'!$A$4:$IE$190,2007+AL$1-$C620,FALSE)</f>
        <v>66</v>
      </c>
      <c r="AM620">
        <f>VLOOKUP($A620,'Full dataset'!$A$4:$IE$190,2007+AM$1-$C620,FALSE)</f>
        <v>300</v>
      </c>
      <c r="AN620">
        <f>VLOOKUP($A620,'Full dataset'!$A$4:$IE$190,2007+AN$1-$C620,FALSE)</f>
        <v>938184</v>
      </c>
      <c r="AO620">
        <f>VLOOKUP($A620,'Full dataset'!$A$4:$IE$190,2007+AO$1-$C620,FALSE)</f>
        <v>7</v>
      </c>
      <c r="AP620" t="s">
        <v>726</v>
      </c>
      <c r="AQ620" t="s">
        <v>726</v>
      </c>
      <c r="AR620" t="s">
        <v>726</v>
      </c>
      <c r="AS620" t="s">
        <v>726</v>
      </c>
      <c r="AT620" t="s">
        <v>726</v>
      </c>
      <c r="AU620">
        <f>VLOOKUP(A620,'Full dataset'!$A$4:$II$190,$AU$1,FALSE)</f>
        <v>2009</v>
      </c>
      <c r="AV620">
        <v>0</v>
      </c>
      <c r="AW620">
        <f>VLOOKUP(A620,'Full dataset'!$A$5:$IM$190,247,FALSE)</f>
        <v>1</v>
      </c>
      <c r="AX620">
        <f>VLOOKUP(A620,'Full dataset'!$A$4:$II$190,242,FALSE)</f>
        <v>2007</v>
      </c>
      <c r="AY620">
        <f>VLOOKUP(A620,'Full dataset'!$A$5:$IM$190,246,FALSE)</f>
        <v>1</v>
      </c>
      <c r="AZ620">
        <v>9999</v>
      </c>
      <c r="BA620">
        <f>MAX(VLOOKUP($A620,'Full dataset'!$A$4:$IX$190,BA$1,FALSE),AW620)</f>
        <v>1</v>
      </c>
      <c r="BB620">
        <f>IF(VLOOKUP($A620,'Full dataset'!$A$4:$IX$190,BB$1,FALSE)&gt;0,VLOOKUP($A620,'Full dataset'!$A$4:$IX$190,BB$1,FALSE),AU620)</f>
        <v>2009</v>
      </c>
      <c r="BC620">
        <f>MAX(VLOOKUP($A620,'Full dataset'!$A$4:$IX$190,BC$1,FALSE),AY620)</f>
        <v>1</v>
      </c>
      <c r="BD620">
        <f>MAX(VLOOKUP($A620,'Full dataset'!$A$4:$IX$190,BD$1,FALSE),AX620)</f>
        <v>2007</v>
      </c>
      <c r="BE620">
        <f t="shared" si="57"/>
        <v>2007</v>
      </c>
      <c r="BF620">
        <f t="shared" si="58"/>
        <v>0</v>
      </c>
      <c r="BG620">
        <f t="shared" si="59"/>
        <v>0</v>
      </c>
      <c r="BH620">
        <f t="shared" si="54"/>
        <v>0</v>
      </c>
      <c r="BI620">
        <f t="shared" si="55"/>
        <v>0</v>
      </c>
      <c r="BO620">
        <f>IF(BF620=1,VLOOKUP($A620,'Full dataset'!$A$4:$IE$190,2007+BO$1-$C620,FALSE),0)</f>
        <v>0</v>
      </c>
      <c r="BP620">
        <f>IF(BF620=1,VLOOKUP($A620,'Full dataset'!$A$4:$IE$190,2007+BP$1-$C620,FALSE),0)</f>
        <v>0</v>
      </c>
      <c r="BQ620">
        <f>IF(BF620=1,VLOOKUP($A620,'Full dataset'!$A$4:$IE$190,2007+BQ$1-$C620,FALSE),0)</f>
        <v>0</v>
      </c>
      <c r="BR620">
        <f>IF($BG620=1,VLOOKUP($A620,'Full dataset'!$A$4:$IE$190,BR$1-2007+$C620,FALSE),0)</f>
        <v>0</v>
      </c>
      <c r="BS620">
        <f>IF($BG620=1,VLOOKUP($A620,'Full dataset'!$A$4:$IE$190,BS$1-2007+$C620,FALSE),0)</f>
        <v>0</v>
      </c>
      <c r="BT620">
        <f>IF($BG620=1,VLOOKUP($A620,'Full dataset'!$A$4:$IE$190,BT$1-2007+$C620,FALSE),0)</f>
        <v>0</v>
      </c>
      <c r="BU620">
        <f>IF($BG620=1,VLOOKUP($A620,'Full dataset'!$A$4:$IE$190,BU$1-2007+$C620,FALSE),0)</f>
        <v>0</v>
      </c>
      <c r="BV620">
        <f>IF($BG620=1,VLOOKUP($A620,'Full dataset'!$A$4:$IE$190,BV$1-2007+$C620,FALSE),0)</f>
        <v>0</v>
      </c>
      <c r="BW620">
        <f>IF($BG620=1,VLOOKUP($A620,'Full dataset'!$A$4:$IE$190,BW$1-2007+$C620,FALSE),0)</f>
        <v>0</v>
      </c>
      <c r="BX620">
        <f>IF($BG620=1,VLOOKUP($A620,'Full dataset'!$A$4:$IE$190,BX$1-2007+$C620,FALSE),0)</f>
        <v>0</v>
      </c>
    </row>
    <row r="621" spans="1:76" x14ac:dyDescent="0.25">
      <c r="A621">
        <v>61</v>
      </c>
      <c r="B621" t="s">
        <v>105</v>
      </c>
      <c r="C621">
        <v>2010</v>
      </c>
      <c r="D621" t="s">
        <v>591</v>
      </c>
      <c r="E621">
        <f t="shared" si="56"/>
        <v>1</v>
      </c>
      <c r="F621">
        <v>1</v>
      </c>
      <c r="G621">
        <v>23731</v>
      </c>
      <c r="H621">
        <v>0.45261391161717307</v>
      </c>
      <c r="I621">
        <v>10956</v>
      </c>
      <c r="J621">
        <v>0</v>
      </c>
      <c r="N621">
        <v>0</v>
      </c>
      <c r="S621">
        <v>5651</v>
      </c>
      <c r="T621">
        <v>448140</v>
      </c>
      <c r="U621">
        <v>1</v>
      </c>
      <c r="V621">
        <v>1863</v>
      </c>
      <c r="W621">
        <v>691192</v>
      </c>
      <c r="X621">
        <v>206875</v>
      </c>
      <c r="Y621">
        <v>1</v>
      </c>
      <c r="Z621">
        <v>1</v>
      </c>
      <c r="AA621" t="s">
        <v>782</v>
      </c>
      <c r="AB621">
        <v>197845</v>
      </c>
      <c r="AC621">
        <f>VLOOKUP(A621,'Full dataset'!$A$4:$IE$190,2033-C621,FALSE)</f>
        <v>4.8</v>
      </c>
      <c r="AD621">
        <f>VLOOKUP(A621,'Full dataset'!$A$4:$IE$190,2041-C621,FALSE)</f>
        <v>49447</v>
      </c>
      <c r="AE621">
        <f>VLOOKUP(A621,'Full dataset'!$A$4:$IE$190,2050-C621,FALSE)</f>
        <v>6.44</v>
      </c>
      <c r="AF621">
        <v>5.62</v>
      </c>
      <c r="AG621">
        <f>VLOOKUP($A621,'Full dataset'!$A$4:$IE$190,2007+AG$1-$C621,FALSE)</f>
        <v>613</v>
      </c>
      <c r="AH621">
        <f>VLOOKUP($A621,'Full dataset'!$A$4:$IE$190,2007+AH$1-$C621,FALSE)</f>
        <v>7462</v>
      </c>
      <c r="AI621">
        <f>VLOOKUP($A621,'Full dataset'!$A$4:$IE$190,2007+AI$1-$C621,FALSE)</f>
        <v>9700</v>
      </c>
      <c r="AJ621">
        <f>VLOOKUP($A621,'Full dataset'!$A$4:$IE$190,2007+AJ$1-$C621,FALSE)</f>
        <v>4734</v>
      </c>
      <c r="AK621">
        <f>VLOOKUP($A621,'Full dataset'!$A$4:$IE$190,2007+AK$1-$C621,FALSE)</f>
        <v>-8</v>
      </c>
      <c r="AL621">
        <f>VLOOKUP($A621,'Full dataset'!$A$4:$IE$190,2007+AL$1-$C621,FALSE)</f>
        <v>73</v>
      </c>
      <c r="AM621">
        <f>VLOOKUP($A621,'Full dataset'!$A$4:$IE$190,2007+AM$1-$C621,FALSE)</f>
        <v>3022</v>
      </c>
      <c r="AN621">
        <f>VLOOKUP($A621,'Full dataset'!$A$4:$IE$190,2007+AN$1-$C621,FALSE)</f>
        <v>559380</v>
      </c>
      <c r="AO621" t="str">
        <f>VLOOKUP($A621,'Full dataset'!$A$4:$IE$190,2007+AO$1-$C621,FALSE)</f>
        <v>.</v>
      </c>
      <c r="AP621" t="s">
        <v>726</v>
      </c>
      <c r="AQ621" t="s">
        <v>726</v>
      </c>
      <c r="AR621" t="s">
        <v>726</v>
      </c>
      <c r="AS621" t="s">
        <v>726</v>
      </c>
      <c r="AT621" t="s">
        <v>726</v>
      </c>
      <c r="AU621">
        <f>VLOOKUP(A621,'Full dataset'!$A$4:$II$190,$AU$1,FALSE)</f>
        <v>2008</v>
      </c>
      <c r="AV621">
        <v>0</v>
      </c>
      <c r="AW621">
        <f>VLOOKUP(A621,'Full dataset'!$A$5:$IM$190,247,FALSE)</f>
        <v>1</v>
      </c>
      <c r="AX621">
        <f>VLOOKUP(A621,'Full dataset'!$A$4:$II$190,242,FALSE)</f>
        <v>9999</v>
      </c>
      <c r="AY621">
        <f>VLOOKUP(A621,'Full dataset'!$A$5:$IM$190,246,FALSE)</f>
        <v>1</v>
      </c>
      <c r="AZ621">
        <v>9999</v>
      </c>
      <c r="BA621">
        <f>MAX(VLOOKUP($A621,'Full dataset'!$A$4:$IX$190,BA$1,FALSE),AW621)</f>
        <v>2</v>
      </c>
      <c r="BB621">
        <f>IF(VLOOKUP($A621,'Full dataset'!$A$4:$IX$190,BB$1,FALSE)&gt;0,VLOOKUP($A621,'Full dataset'!$A$4:$IX$190,BB$1,FALSE),AU621)</f>
        <v>2012</v>
      </c>
      <c r="BC621">
        <f>MAX(VLOOKUP($A621,'Full dataset'!$A$4:$IX$190,BC$1,FALSE),AY621)</f>
        <v>1</v>
      </c>
      <c r="BD621">
        <f>MAX(VLOOKUP($A621,'Full dataset'!$A$4:$IX$190,BD$1,FALSE),AX621)</f>
        <v>9999</v>
      </c>
      <c r="BE621">
        <f t="shared" si="57"/>
        <v>2012</v>
      </c>
      <c r="BF621">
        <f t="shared" si="58"/>
        <v>0</v>
      </c>
      <c r="BG621">
        <f t="shared" si="59"/>
        <v>0</v>
      </c>
      <c r="BH621">
        <f t="shared" si="54"/>
        <v>0</v>
      </c>
      <c r="BI621">
        <f t="shared" si="55"/>
        <v>0</v>
      </c>
      <c r="BO621">
        <f>IF(BF621=1,VLOOKUP($A621,'Full dataset'!$A$4:$IE$190,2007+BO$1-$C621,FALSE),0)</f>
        <v>0</v>
      </c>
      <c r="BP621">
        <f>IF(BF621=1,VLOOKUP($A621,'Full dataset'!$A$4:$IE$190,2007+BP$1-$C621,FALSE),0)</f>
        <v>0</v>
      </c>
      <c r="BQ621">
        <f>IF(BF621=1,VLOOKUP($A621,'Full dataset'!$A$4:$IE$190,2007+BQ$1-$C621,FALSE),0)</f>
        <v>0</v>
      </c>
      <c r="BR621">
        <f>IF($BG621=1,VLOOKUP($A621,'Full dataset'!$A$4:$IE$190,BR$1-2007+$C621,FALSE),0)</f>
        <v>0</v>
      </c>
      <c r="BS621">
        <f>IF($BG621=1,VLOOKUP($A621,'Full dataset'!$A$4:$IE$190,BS$1-2007+$C621,FALSE),0)</f>
        <v>0</v>
      </c>
      <c r="BT621">
        <f>IF($BG621=1,VLOOKUP($A621,'Full dataset'!$A$4:$IE$190,BT$1-2007+$C621,FALSE),0)</f>
        <v>0</v>
      </c>
      <c r="BU621">
        <f>IF($BG621=1,VLOOKUP($A621,'Full dataset'!$A$4:$IE$190,BU$1-2007+$C621,FALSE),0)</f>
        <v>0</v>
      </c>
      <c r="BV621">
        <f>IF($BG621=1,VLOOKUP($A621,'Full dataset'!$A$4:$IE$190,BV$1-2007+$C621,FALSE),0)</f>
        <v>0</v>
      </c>
      <c r="BW621">
        <f>IF($BG621=1,VLOOKUP($A621,'Full dataset'!$A$4:$IE$190,BW$1-2007+$C621,FALSE),0)</f>
        <v>0</v>
      </c>
      <c r="BX621">
        <f>IF($BG621=1,VLOOKUP($A621,'Full dataset'!$A$4:$IE$190,BX$1-2007+$C621,FALSE),0)</f>
        <v>0</v>
      </c>
    </row>
    <row r="622" spans="1:76" x14ac:dyDescent="0.25">
      <c r="A622">
        <v>62</v>
      </c>
      <c r="B622" t="s">
        <v>106</v>
      </c>
      <c r="C622">
        <v>2010</v>
      </c>
      <c r="D622" t="s">
        <v>591</v>
      </c>
      <c r="E622">
        <f t="shared" si="56"/>
        <v>1</v>
      </c>
      <c r="F622">
        <v>1</v>
      </c>
      <c r="G622">
        <v>1880</v>
      </c>
      <c r="H622">
        <v>0.52749719416386087</v>
      </c>
      <c r="I622">
        <v>761</v>
      </c>
      <c r="J622">
        <v>1</v>
      </c>
      <c r="K622">
        <v>185</v>
      </c>
      <c r="L622">
        <v>5.1907968574635241E-2</v>
      </c>
      <c r="M622">
        <v>164</v>
      </c>
      <c r="N622">
        <v>0</v>
      </c>
      <c r="S622">
        <v>5945</v>
      </c>
      <c r="T622">
        <v>451120</v>
      </c>
      <c r="U622">
        <v>1</v>
      </c>
      <c r="V622">
        <v>5795</v>
      </c>
      <c r="W622">
        <v>54393</v>
      </c>
      <c r="X622">
        <v>9592</v>
      </c>
      <c r="Y622">
        <v>1</v>
      </c>
      <c r="Z622">
        <v>0</v>
      </c>
      <c r="AA622" t="s">
        <v>783</v>
      </c>
      <c r="AB622">
        <v>7360</v>
      </c>
      <c r="AC622">
        <f>VLOOKUP(A622,'Full dataset'!$A$4:$IE$190,2033-C622,FALSE)</f>
        <v>2.1</v>
      </c>
      <c r="AD622">
        <f>VLOOKUP(A622,'Full dataset'!$A$4:$IE$190,2041-C622,FALSE)</f>
        <v>4250</v>
      </c>
      <c r="AE622">
        <f>VLOOKUP(A622,'Full dataset'!$A$4:$IE$190,2050-C622,FALSE)</f>
        <v>0</v>
      </c>
      <c r="AF622">
        <v>1.05</v>
      </c>
      <c r="AG622">
        <f>VLOOKUP($A622,'Full dataset'!$A$4:$IE$190,2007+AG$1-$C622,FALSE)</f>
        <v>0.104</v>
      </c>
      <c r="AH622">
        <f>VLOOKUP($A622,'Full dataset'!$A$4:$IE$190,2007+AH$1-$C622,FALSE)</f>
        <v>275.79399999999998</v>
      </c>
      <c r="AI622">
        <f>VLOOKUP($A622,'Full dataset'!$A$4:$IE$190,2007+AI$1-$C622,FALSE)</f>
        <v>401.452</v>
      </c>
      <c r="AJ622">
        <f>VLOOKUP($A622,'Full dataset'!$A$4:$IE$190,2007+AJ$1-$C622,FALSE)</f>
        <v>-235</v>
      </c>
      <c r="AK622">
        <f>VLOOKUP($A622,'Full dataset'!$A$4:$IE$190,2007+AK$1-$C622,FALSE)</f>
        <v>2</v>
      </c>
      <c r="AL622">
        <f>VLOOKUP($A622,'Full dataset'!$A$4:$IE$190,2007+AL$1-$C622,FALSE)</f>
        <v>86</v>
      </c>
      <c r="AM622">
        <f>VLOOKUP($A622,'Full dataset'!$A$4:$IE$190,2007+AM$1-$C622,FALSE)</f>
        <v>33</v>
      </c>
      <c r="AN622">
        <f>VLOOKUP($A622,'Full dataset'!$A$4:$IE$190,2007+AN$1-$C622,FALSE)</f>
        <v>15560</v>
      </c>
      <c r="AO622">
        <f>VLOOKUP($A622,'Full dataset'!$A$4:$IE$190,2007+AO$1-$C622,FALSE)</f>
        <v>4</v>
      </c>
      <c r="AP622" t="s">
        <v>726</v>
      </c>
      <c r="AQ622" t="s">
        <v>726</v>
      </c>
      <c r="AR622" t="s">
        <v>726</v>
      </c>
      <c r="AS622" t="s">
        <v>726</v>
      </c>
      <c r="AT622" t="s">
        <v>726</v>
      </c>
      <c r="AU622">
        <f>VLOOKUP(A622,'Full dataset'!$A$4:$II$190,$AU$1,FALSE)</f>
        <v>2008</v>
      </c>
      <c r="AV622">
        <v>1</v>
      </c>
      <c r="AW622">
        <f>VLOOKUP(A622,'Full dataset'!$A$5:$IM$190,247,FALSE)</f>
        <v>1</v>
      </c>
      <c r="AX622">
        <f>VLOOKUP(A622,'Full dataset'!$A$4:$II$190,242,FALSE)</f>
        <v>2007</v>
      </c>
      <c r="AY622">
        <f>VLOOKUP(A622,'Full dataset'!$A$5:$IM$190,246,FALSE)</f>
        <v>1</v>
      </c>
      <c r="AZ622">
        <v>9999</v>
      </c>
      <c r="BA622">
        <f>MAX(VLOOKUP($A622,'Full dataset'!$A$4:$IX$190,BA$1,FALSE),AW622)</f>
        <v>1</v>
      </c>
      <c r="BB622">
        <f>IF(VLOOKUP($A622,'Full dataset'!$A$4:$IX$190,BB$1,FALSE)&gt;0,VLOOKUP($A622,'Full dataset'!$A$4:$IX$190,BB$1,FALSE),AU622)</f>
        <v>2008</v>
      </c>
      <c r="BC622">
        <f>MAX(VLOOKUP($A622,'Full dataset'!$A$4:$IX$190,BC$1,FALSE),AY622)</f>
        <v>1</v>
      </c>
      <c r="BD622">
        <f>MAX(VLOOKUP($A622,'Full dataset'!$A$4:$IX$190,BD$1,FALSE),AX622)</f>
        <v>2007</v>
      </c>
      <c r="BE622">
        <f t="shared" si="57"/>
        <v>2007</v>
      </c>
      <c r="BF622">
        <f t="shared" si="58"/>
        <v>0</v>
      </c>
      <c r="BG622">
        <f t="shared" si="59"/>
        <v>0</v>
      </c>
      <c r="BH622">
        <f t="shared" si="54"/>
        <v>0</v>
      </c>
      <c r="BI622">
        <f t="shared" si="55"/>
        <v>0</v>
      </c>
      <c r="BO622">
        <f>IF(BF622=1,VLOOKUP($A622,'Full dataset'!$A$4:$IE$190,2007+BO$1-$C622,FALSE),0)</f>
        <v>0</v>
      </c>
      <c r="BP622">
        <f>IF(BF622=1,VLOOKUP($A622,'Full dataset'!$A$4:$IE$190,2007+BP$1-$C622,FALSE),0)</f>
        <v>0</v>
      </c>
      <c r="BQ622">
        <f>IF(BF622=1,VLOOKUP($A622,'Full dataset'!$A$4:$IE$190,2007+BQ$1-$C622,FALSE),0)</f>
        <v>0</v>
      </c>
      <c r="BR622">
        <f>IF($BG622=1,VLOOKUP($A622,'Full dataset'!$A$4:$IE$190,BR$1-2007+$C622,FALSE),0)</f>
        <v>0</v>
      </c>
      <c r="BS622">
        <f>IF($BG622=1,VLOOKUP($A622,'Full dataset'!$A$4:$IE$190,BS$1-2007+$C622,FALSE),0)</f>
        <v>0</v>
      </c>
      <c r="BT622">
        <f>IF($BG622=1,VLOOKUP($A622,'Full dataset'!$A$4:$IE$190,BT$1-2007+$C622,FALSE),0)</f>
        <v>0</v>
      </c>
      <c r="BU622">
        <f>IF($BG622=1,VLOOKUP($A622,'Full dataset'!$A$4:$IE$190,BU$1-2007+$C622,FALSE),0)</f>
        <v>0</v>
      </c>
      <c r="BV622">
        <f>IF($BG622=1,VLOOKUP($A622,'Full dataset'!$A$4:$IE$190,BV$1-2007+$C622,FALSE),0)</f>
        <v>0</v>
      </c>
      <c r="BW622">
        <f>IF($BG622=1,VLOOKUP($A622,'Full dataset'!$A$4:$IE$190,BW$1-2007+$C622,FALSE),0)</f>
        <v>0</v>
      </c>
      <c r="BX622">
        <f>IF($BG622=1,VLOOKUP($A622,'Full dataset'!$A$4:$IE$190,BX$1-2007+$C622,FALSE),0)</f>
        <v>0</v>
      </c>
    </row>
    <row r="623" spans="1:76" x14ac:dyDescent="0.25">
      <c r="A623">
        <v>63</v>
      </c>
      <c r="B623" t="s">
        <v>107</v>
      </c>
      <c r="C623">
        <v>2010</v>
      </c>
      <c r="D623" t="s">
        <v>591</v>
      </c>
      <c r="E623">
        <f t="shared" si="56"/>
        <v>1</v>
      </c>
      <c r="F623">
        <v>1</v>
      </c>
      <c r="G623">
        <v>24853</v>
      </c>
      <c r="H623">
        <v>1.4672058563079284</v>
      </c>
      <c r="I623">
        <v>8568</v>
      </c>
      <c r="J623">
        <v>1</v>
      </c>
      <c r="K623">
        <v>2346</v>
      </c>
      <c r="L623">
        <v>0.13849695967884762</v>
      </c>
      <c r="M623">
        <v>789</v>
      </c>
      <c r="N623">
        <v>2</v>
      </c>
      <c r="O623">
        <v>12644</v>
      </c>
      <c r="P623">
        <v>0.74644311942853769</v>
      </c>
      <c r="Q623">
        <v>51</v>
      </c>
      <c r="R623">
        <v>40483</v>
      </c>
      <c r="S623">
        <v>2040</v>
      </c>
      <c r="T623">
        <v>311230</v>
      </c>
      <c r="U623">
        <v>1</v>
      </c>
      <c r="V623">
        <v>172</v>
      </c>
      <c r="W623">
        <v>5920</v>
      </c>
      <c r="X623">
        <v>2367</v>
      </c>
      <c r="Y623">
        <v>1</v>
      </c>
      <c r="Z623">
        <v>1</v>
      </c>
      <c r="AA623" t="s">
        <v>784</v>
      </c>
      <c r="AB623">
        <v>173599</v>
      </c>
      <c r="AC623">
        <f>VLOOKUP(A623,'Full dataset'!$A$4:$IE$190,2033-C623,FALSE)</f>
        <v>1.1000000000000001</v>
      </c>
      <c r="AD623">
        <f>VLOOKUP(A623,'Full dataset'!$A$4:$IE$190,2041-C623,FALSE)</f>
        <v>16803</v>
      </c>
      <c r="AE623">
        <f>VLOOKUP(A623,'Full dataset'!$A$4:$IE$190,2050-C623,FALSE)</f>
        <v>6.68</v>
      </c>
      <c r="AF623">
        <v>3.8899999999999997</v>
      </c>
      <c r="AG623">
        <f>VLOOKUP($A623,'Full dataset'!$A$4:$IE$190,2007+AG$1-$C623,FALSE)</f>
        <v>1798.3</v>
      </c>
      <c r="AH623">
        <f>VLOOKUP($A623,'Full dataset'!$A$4:$IE$190,2007+AH$1-$C623,FALSE)</f>
        <v>18674.5</v>
      </c>
      <c r="AI623">
        <f>VLOOKUP($A623,'Full dataset'!$A$4:$IE$190,2007+AI$1-$C623,FALSE)</f>
        <v>14880.2</v>
      </c>
      <c r="AJ623">
        <f>VLOOKUP($A623,'Full dataset'!$A$4:$IE$190,2007+AJ$1-$C623,FALSE)</f>
        <v>130</v>
      </c>
      <c r="AK623">
        <f>VLOOKUP($A623,'Full dataset'!$A$4:$IE$190,2007+AK$1-$C623,FALSE)</f>
        <v>-1</v>
      </c>
      <c r="AL623">
        <f>VLOOKUP($A623,'Full dataset'!$A$4:$IE$190,2007+AL$1-$C623,FALSE)</f>
        <v>40</v>
      </c>
      <c r="AM623">
        <f>VLOOKUP($A623,'Full dataset'!$A$4:$IE$190,2007+AM$1-$C623,FALSE)</f>
        <v>100</v>
      </c>
      <c r="AN623">
        <f>VLOOKUP($A623,'Full dataset'!$A$4:$IE$190,2007+AN$1-$C623,FALSE)</f>
        <v>162028</v>
      </c>
      <c r="AO623">
        <f>VLOOKUP($A623,'Full dataset'!$A$4:$IE$190,2007+AO$1-$C623,FALSE)</f>
        <v>2</v>
      </c>
      <c r="AP623" t="s">
        <v>726</v>
      </c>
      <c r="AQ623" t="s">
        <v>726</v>
      </c>
      <c r="AR623" t="s">
        <v>726</v>
      </c>
      <c r="AS623" t="s">
        <v>726</v>
      </c>
      <c r="AT623" t="s">
        <v>726</v>
      </c>
      <c r="AU623">
        <f>VLOOKUP(A623,'Full dataset'!$A$4:$II$190,$AU$1,FALSE)</f>
        <v>2010</v>
      </c>
      <c r="AV623">
        <v>1</v>
      </c>
      <c r="AW623">
        <f>VLOOKUP(A623,'Full dataset'!$A$5:$IM$190,247,FALSE)</f>
        <v>2</v>
      </c>
      <c r="AX623">
        <f>VLOOKUP(A623,'Full dataset'!$A$4:$II$190,242,FALSE)</f>
        <v>2009</v>
      </c>
      <c r="AY623">
        <f>VLOOKUP(A623,'Full dataset'!$A$5:$IM$190,246,FALSE)</f>
        <v>2</v>
      </c>
      <c r="AZ623">
        <v>9999</v>
      </c>
      <c r="BA623">
        <f>MAX(VLOOKUP($A623,'Full dataset'!$A$4:$IX$190,BA$1,FALSE),AW623)</f>
        <v>2</v>
      </c>
      <c r="BB623">
        <f>IF(VLOOKUP($A623,'Full dataset'!$A$4:$IX$190,BB$1,FALSE)&gt;0,VLOOKUP($A623,'Full dataset'!$A$4:$IX$190,BB$1,FALSE),AU623)</f>
        <v>2010</v>
      </c>
      <c r="BC623">
        <f>MAX(VLOOKUP($A623,'Full dataset'!$A$4:$IX$190,BC$1,FALSE),AY623)</f>
        <v>2</v>
      </c>
      <c r="BD623">
        <f>MAX(VLOOKUP($A623,'Full dataset'!$A$4:$IX$190,BD$1,FALSE),AX623)</f>
        <v>2009</v>
      </c>
      <c r="BE623">
        <f t="shared" si="57"/>
        <v>2009</v>
      </c>
      <c r="BF623">
        <f t="shared" si="58"/>
        <v>1</v>
      </c>
      <c r="BG623">
        <f t="shared" si="59"/>
        <v>1</v>
      </c>
      <c r="BH623">
        <f t="shared" si="54"/>
        <v>0</v>
      </c>
      <c r="BI623">
        <f t="shared" si="55"/>
        <v>1</v>
      </c>
      <c r="BO623">
        <f>IF(BF623=1,VLOOKUP($A623,'Full dataset'!$A$4:$IE$190,2007+BO$1-$C623,FALSE),0)</f>
        <v>32</v>
      </c>
      <c r="BP623">
        <f>IF(BF623=1,VLOOKUP($A623,'Full dataset'!$A$4:$IE$190,2007+BP$1-$C623,FALSE),0)</f>
        <v>2</v>
      </c>
      <c r="BQ623">
        <f>IF(BF623=1,VLOOKUP($A623,'Full dataset'!$A$4:$IE$190,2007+BQ$1-$C623,FALSE),0)</f>
        <v>9</v>
      </c>
      <c r="BR623">
        <f>IF($BG623=1,VLOOKUP($A623,'Full dataset'!$A$4:$IE$190,BR$1-2007+$C623,FALSE),0)</f>
        <v>190</v>
      </c>
      <c r="BS623">
        <f>IF($BG623=1,VLOOKUP($A623,'Full dataset'!$A$4:$IE$190,BS$1-2007+$C623,FALSE),0)</f>
        <v>484</v>
      </c>
      <c r="BT623">
        <f>IF($BG623=1,VLOOKUP($A623,'Full dataset'!$A$4:$IE$190,BT$1-2007+$C623,FALSE),0)</f>
        <v>893</v>
      </c>
      <c r="BU623">
        <f>IF($BG623=1,VLOOKUP($A623,'Full dataset'!$A$4:$IE$190,BU$1-2007+$C623,FALSE),0)</f>
        <v>98</v>
      </c>
      <c r="BV623">
        <f>IF($BG623=1,VLOOKUP($A623,'Full dataset'!$A$4:$IE$190,BV$1-2007+$C623,FALSE),0)</f>
        <v>5</v>
      </c>
      <c r="BW623">
        <f>IF($BG623=1,VLOOKUP($A623,'Full dataset'!$A$4:$IE$190,BW$1-2007+$C623,FALSE),0)</f>
        <v>48</v>
      </c>
      <c r="BX623">
        <f>IF($BG623=1,VLOOKUP($A623,'Full dataset'!$A$4:$IE$190,BX$1-2007+$C623,FALSE),0)</f>
        <v>4</v>
      </c>
    </row>
    <row r="624" spans="1:76" x14ac:dyDescent="0.25">
      <c r="A624">
        <v>64</v>
      </c>
      <c r="B624" t="s">
        <v>108</v>
      </c>
      <c r="C624">
        <v>2010</v>
      </c>
      <c r="D624" t="s">
        <v>582</v>
      </c>
      <c r="E624">
        <f t="shared" si="56"/>
        <v>0</v>
      </c>
      <c r="F624">
        <v>1</v>
      </c>
      <c r="G624">
        <v>979</v>
      </c>
      <c r="H624">
        <v>0.62998712998713002</v>
      </c>
      <c r="I624">
        <v>380</v>
      </c>
      <c r="J624">
        <v>0</v>
      </c>
      <c r="N624">
        <v>0</v>
      </c>
      <c r="U624">
        <v>1</v>
      </c>
      <c r="V624">
        <v>233</v>
      </c>
      <c r="W624">
        <v>240</v>
      </c>
      <c r="X624">
        <v>709</v>
      </c>
      <c r="Y624">
        <v>1</v>
      </c>
      <c r="Z624">
        <v>1</v>
      </c>
      <c r="AA624" t="s">
        <v>785</v>
      </c>
      <c r="AB624">
        <v>4956</v>
      </c>
      <c r="AC624">
        <f>VLOOKUP(A624,'Full dataset'!$A$4:$IE$190,2033-C624,FALSE)</f>
        <v>6.2</v>
      </c>
      <c r="AD624">
        <f>VLOOKUP(A624,'Full dataset'!$A$4:$IE$190,2041-C624,FALSE)</f>
        <v>1429</v>
      </c>
      <c r="AE624">
        <f>VLOOKUP(A624,'Full dataset'!$A$4:$IE$190,2050-C624,FALSE)</f>
        <v>0</v>
      </c>
      <c r="AF624">
        <v>3.1</v>
      </c>
      <c r="AG624" t="str">
        <f>VLOOKUP($A624,'Full dataset'!$A$4:$IE$190,2007+AG$1-$C624,FALSE)</f>
        <v>.</v>
      </c>
      <c r="AH624" t="str">
        <f>VLOOKUP($A624,'Full dataset'!$A$4:$IE$190,2007+AH$1-$C624,FALSE)</f>
        <v>.</v>
      </c>
      <c r="AI624">
        <f>VLOOKUP($A624,'Full dataset'!$A$4:$IE$190,2007+AI$1-$C624,FALSE)</f>
        <v>308</v>
      </c>
      <c r="AJ624">
        <f>VLOOKUP($A624,'Full dataset'!$A$4:$IE$190,2007+AJ$1-$C624,FALSE)</f>
        <v>-167</v>
      </c>
      <c r="AK624">
        <f>VLOOKUP($A624,'Full dataset'!$A$4:$IE$190,2007+AK$1-$C624,FALSE)</f>
        <v>7</v>
      </c>
      <c r="AL624">
        <f>VLOOKUP($A624,'Full dataset'!$A$4:$IE$190,2007+AL$1-$C624,FALSE)</f>
        <v>11</v>
      </c>
      <c r="AM624">
        <f>VLOOKUP($A624,'Full dataset'!$A$4:$IE$190,2007+AM$1-$C624,FALSE)</f>
        <v>26</v>
      </c>
      <c r="AN624">
        <f>VLOOKUP($A624,'Full dataset'!$A$4:$IE$190,2007+AN$1-$C624,FALSE)</f>
        <v>632</v>
      </c>
      <c r="AO624">
        <f>VLOOKUP($A624,'Full dataset'!$A$4:$IE$190,2007+AO$1-$C624,FALSE)</f>
        <v>8</v>
      </c>
      <c r="AP624" t="s">
        <v>726</v>
      </c>
      <c r="AQ624" t="s">
        <v>726</v>
      </c>
      <c r="AR624" t="s">
        <v>726</v>
      </c>
      <c r="AS624" t="s">
        <v>726</v>
      </c>
      <c r="AT624" t="s">
        <v>726</v>
      </c>
      <c r="AU624">
        <f>VLOOKUP(A624,'Full dataset'!$A$4:$II$190,$AU$1,FALSE)</f>
        <v>2014</v>
      </c>
      <c r="AV624">
        <v>0</v>
      </c>
      <c r="AW624">
        <f>VLOOKUP(A624,'Full dataset'!$A$5:$IM$190,247,FALSE)</f>
        <v>1</v>
      </c>
      <c r="AX624">
        <f>VLOOKUP(A624,'Full dataset'!$A$4:$II$190,242,FALSE)</f>
        <v>9999</v>
      </c>
      <c r="AY624">
        <f>VLOOKUP(A624,'Full dataset'!$A$5:$IM$190,246,FALSE)</f>
        <v>0</v>
      </c>
      <c r="AZ624">
        <v>9999</v>
      </c>
      <c r="BA624">
        <f>MAX(VLOOKUP($A624,'Full dataset'!$A$4:$IX$190,BA$1,FALSE),AW624)</f>
        <v>1</v>
      </c>
      <c r="BB624">
        <f>IF(VLOOKUP($A624,'Full dataset'!$A$4:$IX$190,BB$1,FALSE)&gt;0,VLOOKUP($A624,'Full dataset'!$A$4:$IX$190,BB$1,FALSE),AU624)</f>
        <v>2014</v>
      </c>
      <c r="BC624">
        <f>MAX(VLOOKUP($A624,'Full dataset'!$A$4:$IX$190,BC$1,FALSE),AY624)</f>
        <v>0</v>
      </c>
      <c r="BD624">
        <f>MAX(VLOOKUP($A624,'Full dataset'!$A$4:$IX$190,BD$1,FALSE),AX624)</f>
        <v>9999</v>
      </c>
      <c r="BE624">
        <f t="shared" si="57"/>
        <v>2014</v>
      </c>
      <c r="BF624">
        <f t="shared" si="58"/>
        <v>0</v>
      </c>
      <c r="BG624">
        <f t="shared" si="59"/>
        <v>0</v>
      </c>
      <c r="BH624">
        <f t="shared" si="54"/>
        <v>0</v>
      </c>
      <c r="BI624">
        <f t="shared" si="55"/>
        <v>0</v>
      </c>
      <c r="BO624">
        <f>IF(BF624=1,VLOOKUP($A624,'Full dataset'!$A$4:$IE$190,2007+BO$1-$C624,FALSE),0)</f>
        <v>0</v>
      </c>
      <c r="BP624">
        <f>IF(BF624=1,VLOOKUP($A624,'Full dataset'!$A$4:$IE$190,2007+BP$1-$C624,FALSE),0)</f>
        <v>0</v>
      </c>
      <c r="BQ624">
        <f>IF(BF624=1,VLOOKUP($A624,'Full dataset'!$A$4:$IE$190,2007+BQ$1-$C624,FALSE),0)</f>
        <v>0</v>
      </c>
      <c r="BR624">
        <f>IF($BG624=1,VLOOKUP($A624,'Full dataset'!$A$4:$IE$190,BR$1-2007+$C624,FALSE),0)</f>
        <v>0</v>
      </c>
      <c r="BS624">
        <f>IF($BG624=1,VLOOKUP($A624,'Full dataset'!$A$4:$IE$190,BS$1-2007+$C624,FALSE),0)</f>
        <v>0</v>
      </c>
      <c r="BT624">
        <f>IF($BG624=1,VLOOKUP($A624,'Full dataset'!$A$4:$IE$190,BT$1-2007+$C624,FALSE),0)</f>
        <v>0</v>
      </c>
      <c r="BU624">
        <f>IF($BG624=1,VLOOKUP($A624,'Full dataset'!$A$4:$IE$190,BU$1-2007+$C624,FALSE),0)</f>
        <v>0</v>
      </c>
      <c r="BV624">
        <f>IF($BG624=1,VLOOKUP($A624,'Full dataset'!$A$4:$IE$190,BV$1-2007+$C624,FALSE),0)</f>
        <v>0</v>
      </c>
      <c r="BW624">
        <f>IF($BG624=1,VLOOKUP($A624,'Full dataset'!$A$4:$IE$190,BW$1-2007+$C624,FALSE),0)</f>
        <v>0</v>
      </c>
      <c r="BX624">
        <f>IF($BG624=1,VLOOKUP($A624,'Full dataset'!$A$4:$IE$190,BX$1-2007+$C624,FALSE),0)</f>
        <v>0</v>
      </c>
    </row>
    <row r="625" spans="1:76" x14ac:dyDescent="0.25">
      <c r="A625">
        <v>65</v>
      </c>
      <c r="B625" t="s">
        <v>109</v>
      </c>
      <c r="C625">
        <v>2010</v>
      </c>
      <c r="D625" t="s">
        <v>587</v>
      </c>
      <c r="E625">
        <f t="shared" si="56"/>
        <v>0</v>
      </c>
      <c r="F625">
        <v>1</v>
      </c>
      <c r="G625">
        <v>1401</v>
      </c>
      <c r="H625">
        <v>0.19310820124052377</v>
      </c>
      <c r="I625">
        <v>922</v>
      </c>
      <c r="J625">
        <v>1</v>
      </c>
      <c r="K625">
        <v>75</v>
      </c>
      <c r="L625">
        <v>1.0337698139214336E-2</v>
      </c>
      <c r="M625">
        <v>219</v>
      </c>
      <c r="N625">
        <v>2</v>
      </c>
      <c r="O625">
        <v>478</v>
      </c>
      <c r="P625">
        <v>6.5885596140592695E-2</v>
      </c>
      <c r="Q625">
        <v>4</v>
      </c>
      <c r="R625">
        <v>39965</v>
      </c>
      <c r="U625">
        <v>1</v>
      </c>
      <c r="V625">
        <v>0</v>
      </c>
      <c r="W625">
        <v>2</v>
      </c>
      <c r="X625">
        <v>0</v>
      </c>
      <c r="Y625">
        <v>1</v>
      </c>
      <c r="Z625">
        <v>0</v>
      </c>
      <c r="AA625" t="s">
        <v>786</v>
      </c>
      <c r="AB625">
        <v>8608</v>
      </c>
      <c r="AC625">
        <f>VLOOKUP(A625,'Full dataset'!$A$4:$IE$190,2033-C625,FALSE)</f>
        <v>2</v>
      </c>
      <c r="AD625">
        <f>VLOOKUP(A625,'Full dataset'!$A$4:$IE$190,2041-C625,FALSE)</f>
        <v>7418</v>
      </c>
      <c r="AE625">
        <f>VLOOKUP(A625,'Full dataset'!$A$4:$IE$190,2050-C625,FALSE)</f>
        <v>0</v>
      </c>
      <c r="AF625">
        <v>1</v>
      </c>
      <c r="AG625">
        <f>VLOOKUP($A625,'Full dataset'!$A$4:$IE$190,2007+AG$1-$C625,FALSE)</f>
        <v>38.591999999999999</v>
      </c>
      <c r="AH625">
        <f>VLOOKUP($A625,'Full dataset'!$A$4:$IE$190,2007+AH$1-$C625,FALSE)</f>
        <v>1437.17</v>
      </c>
      <c r="AI625">
        <f>VLOOKUP($A625,'Full dataset'!$A$4:$IE$190,2007+AI$1-$C625,FALSE)</f>
        <v>1266.288</v>
      </c>
      <c r="AJ625">
        <f>VLOOKUP($A625,'Full dataset'!$A$4:$IE$190,2007+AJ$1-$C625,FALSE)</f>
        <v>325</v>
      </c>
      <c r="AK625">
        <f>VLOOKUP($A625,'Full dataset'!$A$4:$IE$190,2007+AK$1-$C625,FALSE)</f>
        <v>2</v>
      </c>
      <c r="AL625">
        <f>VLOOKUP($A625,'Full dataset'!$A$4:$IE$190,2007+AL$1-$C625,FALSE)</f>
        <v>77</v>
      </c>
      <c r="AM625">
        <f>VLOOKUP($A625,'Full dataset'!$A$4:$IE$190,2007+AM$1-$C625,FALSE)</f>
        <v>402</v>
      </c>
      <c r="AN625">
        <f>VLOOKUP($A625,'Full dataset'!$A$4:$IE$190,2007+AN$1-$C625,FALSE)</f>
        <v>56715</v>
      </c>
      <c r="AO625">
        <f>VLOOKUP($A625,'Full dataset'!$A$4:$IE$190,2007+AO$1-$C625,FALSE)</f>
        <v>2</v>
      </c>
      <c r="AP625" t="s">
        <v>726</v>
      </c>
      <c r="AQ625" t="s">
        <v>726</v>
      </c>
      <c r="AR625" t="s">
        <v>726</v>
      </c>
      <c r="AS625" t="s">
        <v>726</v>
      </c>
      <c r="AT625" t="s">
        <v>726</v>
      </c>
      <c r="AU625">
        <f>VLOOKUP(A625,'Full dataset'!$A$4:$II$190,$AU$1,FALSE)</f>
        <v>2015</v>
      </c>
      <c r="AV625">
        <v>1</v>
      </c>
      <c r="AW625">
        <f>VLOOKUP(A625,'Full dataset'!$A$5:$IM$190,247,FALSE)</f>
        <v>1</v>
      </c>
      <c r="AX625">
        <f>VLOOKUP(A625,'Full dataset'!$A$4:$II$190,242,FALSE)</f>
        <v>2008</v>
      </c>
      <c r="AY625">
        <f>VLOOKUP(A625,'Full dataset'!$A$5:$IM$190,246,FALSE)</f>
        <v>2</v>
      </c>
      <c r="AZ625">
        <v>9999</v>
      </c>
      <c r="BA625">
        <f>MAX(VLOOKUP($A625,'Full dataset'!$A$4:$IX$190,BA$1,FALSE),AW625)</f>
        <v>2</v>
      </c>
      <c r="BB625">
        <f>IF(VLOOKUP($A625,'Full dataset'!$A$4:$IX$190,BB$1,FALSE)&gt;0,VLOOKUP($A625,'Full dataset'!$A$4:$IX$190,BB$1,FALSE),AU625)</f>
        <v>2009</v>
      </c>
      <c r="BC625">
        <f>MAX(VLOOKUP($A625,'Full dataset'!$A$4:$IX$190,BC$1,FALSE),AY625)</f>
        <v>2</v>
      </c>
      <c r="BD625">
        <f>MAX(VLOOKUP($A625,'Full dataset'!$A$4:$IX$190,BD$1,FALSE),AX625)</f>
        <v>2008</v>
      </c>
      <c r="BE625">
        <f t="shared" si="57"/>
        <v>2008</v>
      </c>
      <c r="BF625">
        <f t="shared" si="58"/>
        <v>1</v>
      </c>
      <c r="BG625">
        <f t="shared" si="59"/>
        <v>1</v>
      </c>
      <c r="BH625">
        <f t="shared" si="54"/>
        <v>0</v>
      </c>
      <c r="BI625">
        <f t="shared" si="55"/>
        <v>1</v>
      </c>
      <c r="BO625">
        <f>IF(BF625=1,VLOOKUP($A625,'Full dataset'!$A$4:$IE$190,2007+BO$1-$C625,FALSE),0)</f>
        <v>0</v>
      </c>
      <c r="BP625">
        <f>IF(BF625=1,VLOOKUP($A625,'Full dataset'!$A$4:$IE$190,2007+BP$1-$C625,FALSE),0)</f>
        <v>0</v>
      </c>
      <c r="BQ625">
        <f>IF(BF625=1,VLOOKUP($A625,'Full dataset'!$A$4:$IE$190,2007+BQ$1-$C625,FALSE),0)</f>
        <v>0</v>
      </c>
      <c r="BR625">
        <f>IF($BG625=1,VLOOKUP($A625,'Full dataset'!$A$4:$IE$190,BR$1-2007+$C625,FALSE),0)</f>
        <v>63</v>
      </c>
      <c r="BS625">
        <f>IF($BG625=1,VLOOKUP($A625,'Full dataset'!$A$4:$IE$190,BS$1-2007+$C625,FALSE),0)</f>
        <v>0</v>
      </c>
      <c r="BT625">
        <f>IF($BG625=1,VLOOKUP($A625,'Full dataset'!$A$4:$IE$190,BT$1-2007+$C625,FALSE),0)</f>
        <v>25</v>
      </c>
      <c r="BU625">
        <f>IF($BG625=1,VLOOKUP($A625,'Full dataset'!$A$4:$IE$190,BU$1-2007+$C625,FALSE),0)</f>
        <v>3</v>
      </c>
      <c r="BV625">
        <f>IF($BG625=1,VLOOKUP($A625,'Full dataset'!$A$4:$IE$190,BV$1-2007+$C625,FALSE),0)</f>
        <v>0</v>
      </c>
      <c r="BW625">
        <f>IF($BG625=1,VLOOKUP($A625,'Full dataset'!$A$4:$IE$190,BW$1-2007+$C625,FALSE),0)</f>
        <v>0</v>
      </c>
      <c r="BX625">
        <f>IF($BG625=1,VLOOKUP($A625,'Full dataset'!$A$4:$IE$190,BX$1-2007+$C625,FALSE),0)</f>
        <v>0</v>
      </c>
    </row>
    <row r="626" spans="1:76" x14ac:dyDescent="0.25">
      <c r="A626">
        <v>66</v>
      </c>
      <c r="B626" t="s">
        <v>585</v>
      </c>
      <c r="C626">
        <v>2010</v>
      </c>
      <c r="D626" t="s">
        <v>582</v>
      </c>
      <c r="E626">
        <f t="shared" si="56"/>
        <v>0</v>
      </c>
      <c r="F626">
        <v>1</v>
      </c>
      <c r="G626">
        <v>1452</v>
      </c>
      <c r="H626">
        <v>0.1250107619457598</v>
      </c>
      <c r="I626">
        <v>741</v>
      </c>
      <c r="J626">
        <v>0</v>
      </c>
      <c r="N626">
        <v>0</v>
      </c>
      <c r="U626">
        <v>1</v>
      </c>
      <c r="V626">
        <v>4284</v>
      </c>
      <c r="W626">
        <v>16524</v>
      </c>
      <c r="X626">
        <v>8959</v>
      </c>
      <c r="Y626">
        <v>1</v>
      </c>
      <c r="Z626">
        <v>0</v>
      </c>
      <c r="AA626" t="s">
        <v>787</v>
      </c>
      <c r="AB626">
        <v>12778</v>
      </c>
      <c r="AC626">
        <f>VLOOKUP(A626,'Full dataset'!$A$4:$IE$190,2033-C626,FALSE)</f>
        <v>6</v>
      </c>
      <c r="AD626">
        <f>VLOOKUP(A626,'Full dataset'!$A$4:$IE$190,2041-C626,FALSE)</f>
        <v>10936</v>
      </c>
      <c r="AE626">
        <f>VLOOKUP(A626,'Full dataset'!$A$4:$IE$190,2050-C626,FALSE)</f>
        <v>0</v>
      </c>
      <c r="AF626">
        <v>3</v>
      </c>
      <c r="AG626" t="str">
        <f>VLOOKUP($A626,'Full dataset'!$A$4:$IE$190,2007+AG$1-$C626,FALSE)</f>
        <v>.</v>
      </c>
      <c r="AH626" t="str">
        <f>VLOOKUP($A626,'Full dataset'!$A$4:$IE$190,2007+AH$1-$C626,FALSE)</f>
        <v>.</v>
      </c>
      <c r="AI626">
        <f>VLOOKUP($A626,'Full dataset'!$A$4:$IE$190,2007+AI$1-$C626,FALSE)</f>
        <v>8800</v>
      </c>
      <c r="AJ626">
        <f>VLOOKUP($A626,'Full dataset'!$A$4:$IE$190,2007+AJ$1-$C626,FALSE)</f>
        <v>335</v>
      </c>
      <c r="AK626">
        <f>VLOOKUP($A626,'Full dataset'!$A$4:$IE$190,2007+AK$1-$C626,FALSE)</f>
        <v>33</v>
      </c>
      <c r="AL626">
        <f>VLOOKUP($A626,'Full dataset'!$A$4:$IE$190,2007+AL$1-$C626,FALSE)</f>
        <v>37</v>
      </c>
      <c r="AM626">
        <f>VLOOKUP($A626,'Full dataset'!$A$4:$IE$190,2007+AM$1-$C626,FALSE)</f>
        <v>112</v>
      </c>
      <c r="AN626">
        <f>VLOOKUP($A626,'Full dataset'!$A$4:$IE$190,2007+AN$1-$C626,FALSE)</f>
        <v>202954</v>
      </c>
      <c r="AO626">
        <f>VLOOKUP($A626,'Full dataset'!$A$4:$IE$190,2007+AO$1-$C626,FALSE)</f>
        <v>10</v>
      </c>
      <c r="AP626" t="s">
        <v>726</v>
      </c>
      <c r="AQ626" t="s">
        <v>726</v>
      </c>
      <c r="AR626" t="s">
        <v>726</v>
      </c>
      <c r="AS626" t="s">
        <v>726</v>
      </c>
      <c r="AT626" t="s">
        <v>726</v>
      </c>
      <c r="AU626">
        <f>VLOOKUP(A626,'Full dataset'!$A$4:$II$190,$AU$1,FALSE)</f>
        <v>2013</v>
      </c>
      <c r="AV626">
        <v>0</v>
      </c>
      <c r="AW626">
        <f>VLOOKUP(A626,'Full dataset'!$A$5:$IM$190,247,FALSE)</f>
        <v>1</v>
      </c>
      <c r="AX626">
        <f>VLOOKUP(A626,'Full dataset'!$A$4:$II$190,242,FALSE)</f>
        <v>2009</v>
      </c>
      <c r="AY626">
        <f>VLOOKUP(A626,'Full dataset'!$A$5:$IM$190,246,FALSE)</f>
        <v>1</v>
      </c>
      <c r="AZ626">
        <v>9999</v>
      </c>
      <c r="BA626">
        <f>MAX(VLOOKUP($A626,'Full dataset'!$A$4:$IX$190,BA$1,FALSE),AW626)</f>
        <v>1</v>
      </c>
      <c r="BB626">
        <f>IF(VLOOKUP($A626,'Full dataset'!$A$4:$IX$190,BB$1,FALSE)&gt;0,VLOOKUP($A626,'Full dataset'!$A$4:$IX$190,BB$1,FALSE),AU626)</f>
        <v>2013</v>
      </c>
      <c r="BC626">
        <f>MAX(VLOOKUP($A626,'Full dataset'!$A$4:$IX$190,BC$1,FALSE),AY626)</f>
        <v>1</v>
      </c>
      <c r="BD626">
        <f>MAX(VLOOKUP($A626,'Full dataset'!$A$4:$IX$190,BD$1,FALSE),AX626)</f>
        <v>2009</v>
      </c>
      <c r="BE626">
        <f t="shared" si="57"/>
        <v>2009</v>
      </c>
      <c r="BF626">
        <f t="shared" si="58"/>
        <v>0</v>
      </c>
      <c r="BG626">
        <f t="shared" si="59"/>
        <v>0</v>
      </c>
      <c r="BH626">
        <f t="shared" si="54"/>
        <v>0</v>
      </c>
      <c r="BI626">
        <f t="shared" si="55"/>
        <v>0</v>
      </c>
      <c r="BO626">
        <f>IF(BF626=1,VLOOKUP($A626,'Full dataset'!$A$4:$IE$190,2007+BO$1-$C626,FALSE),0)</f>
        <v>0</v>
      </c>
      <c r="BP626">
        <f>IF(BF626=1,VLOOKUP($A626,'Full dataset'!$A$4:$IE$190,2007+BP$1-$C626,FALSE),0)</f>
        <v>0</v>
      </c>
      <c r="BQ626">
        <f>IF(BF626=1,VLOOKUP($A626,'Full dataset'!$A$4:$IE$190,2007+BQ$1-$C626,FALSE),0)</f>
        <v>0</v>
      </c>
      <c r="BR626">
        <f>IF($BG626=1,VLOOKUP($A626,'Full dataset'!$A$4:$IE$190,BR$1-2007+$C626,FALSE),0)</f>
        <v>0</v>
      </c>
      <c r="BS626">
        <f>IF($BG626=1,VLOOKUP($A626,'Full dataset'!$A$4:$IE$190,BS$1-2007+$C626,FALSE),0)</f>
        <v>0</v>
      </c>
      <c r="BT626">
        <f>IF($BG626=1,VLOOKUP($A626,'Full dataset'!$A$4:$IE$190,BT$1-2007+$C626,FALSE),0)</f>
        <v>0</v>
      </c>
      <c r="BU626">
        <f>IF($BG626=1,VLOOKUP($A626,'Full dataset'!$A$4:$IE$190,BU$1-2007+$C626,FALSE),0)</f>
        <v>0</v>
      </c>
      <c r="BV626">
        <f>IF($BG626=1,VLOOKUP($A626,'Full dataset'!$A$4:$IE$190,BV$1-2007+$C626,FALSE),0)</f>
        <v>0</v>
      </c>
      <c r="BW626">
        <f>IF($BG626=1,VLOOKUP($A626,'Full dataset'!$A$4:$IE$190,BW$1-2007+$C626,FALSE),0)</f>
        <v>0</v>
      </c>
      <c r="BX626">
        <f>IF($BG626=1,VLOOKUP($A626,'Full dataset'!$A$4:$IE$190,BX$1-2007+$C626,FALSE),0)</f>
        <v>0</v>
      </c>
    </row>
    <row r="627" spans="1:76" x14ac:dyDescent="0.25">
      <c r="A627">
        <v>67</v>
      </c>
      <c r="B627" t="s">
        <v>111</v>
      </c>
      <c r="C627">
        <v>2010</v>
      </c>
      <c r="D627" t="s">
        <v>582</v>
      </c>
      <c r="E627">
        <f t="shared" si="56"/>
        <v>0</v>
      </c>
      <c r="F627">
        <v>1</v>
      </c>
      <c r="G627">
        <v>326792</v>
      </c>
      <c r="H627">
        <v>7.9463100303951366</v>
      </c>
      <c r="I627">
        <v>89203</v>
      </c>
      <c r="J627">
        <v>1</v>
      </c>
      <c r="K627">
        <v>5075</v>
      </c>
      <c r="L627">
        <v>0.12340425531914893</v>
      </c>
      <c r="M627">
        <v>384</v>
      </c>
      <c r="N627">
        <v>2</v>
      </c>
      <c r="O627">
        <v>16629</v>
      </c>
      <c r="P627">
        <v>0.40435258358662612</v>
      </c>
      <c r="Q627">
        <v>142</v>
      </c>
      <c r="R627">
        <v>39995</v>
      </c>
      <c r="U627">
        <v>1</v>
      </c>
      <c r="V627">
        <v>930</v>
      </c>
      <c r="W627">
        <v>301266</v>
      </c>
      <c r="X627">
        <v>15492</v>
      </c>
      <c r="Y627">
        <v>1</v>
      </c>
      <c r="Z627">
        <v>1</v>
      </c>
      <c r="AA627" t="s">
        <v>788</v>
      </c>
      <c r="AB627">
        <v>1866538</v>
      </c>
      <c r="AC627">
        <f>VLOOKUP(A627,'Full dataset'!$A$4:$IE$190,2033-C627,FALSE)</f>
        <v>3.1</v>
      </c>
      <c r="AD627">
        <f>VLOOKUP(A627,'Full dataset'!$A$4:$IE$190,2041-C627,FALSE)</f>
        <v>38493</v>
      </c>
      <c r="AE627">
        <f>VLOOKUP(A627,'Full dataset'!$A$4:$IE$190,2050-C627,FALSE)</f>
        <v>0</v>
      </c>
      <c r="AF627">
        <v>1.55</v>
      </c>
      <c r="AG627" t="str">
        <f>VLOOKUP($A627,'Full dataset'!$A$4:$IE$190,2007+AG$1-$C627,FALSE)</f>
        <v>.</v>
      </c>
      <c r="AH627" t="str">
        <f>VLOOKUP($A627,'Full dataset'!$A$4:$IE$190,2007+AH$1-$C627,FALSE)</f>
        <v>.</v>
      </c>
      <c r="AI627">
        <f>VLOOKUP($A627,'Full dataset'!$A$4:$IE$190,2007+AI$1-$C627,FALSE)</f>
        <v>26600</v>
      </c>
      <c r="AJ627">
        <f>VLOOKUP($A627,'Full dataset'!$A$4:$IE$190,2007+AJ$1-$C627,FALSE)</f>
        <v>-552</v>
      </c>
      <c r="AK627">
        <f>VLOOKUP($A627,'Full dataset'!$A$4:$IE$190,2007+AK$1-$C627,FALSE)</f>
        <v>7</v>
      </c>
      <c r="AL627">
        <f>VLOOKUP($A627,'Full dataset'!$A$4:$IE$190,2007+AL$1-$C627,FALSE)</f>
        <v>44</v>
      </c>
      <c r="AM627">
        <f>VLOOKUP($A627,'Full dataset'!$A$4:$IE$190,2007+AM$1-$C627,FALSE)</f>
        <v>4000</v>
      </c>
      <c r="AN627">
        <f>VLOOKUP($A627,'Full dataset'!$A$4:$IE$190,2007+AN$1-$C627,FALSE)</f>
        <v>331861</v>
      </c>
      <c r="AO627">
        <f>VLOOKUP($A627,'Full dataset'!$A$4:$IE$190,2007+AO$1-$C627,FALSE)</f>
        <v>11</v>
      </c>
      <c r="AP627" t="s">
        <v>726</v>
      </c>
      <c r="AQ627" t="s">
        <v>726</v>
      </c>
      <c r="AR627" t="s">
        <v>726</v>
      </c>
      <c r="AS627" t="s">
        <v>726</v>
      </c>
      <c r="AT627" t="s">
        <v>726</v>
      </c>
      <c r="AU627">
        <f>VLOOKUP(A627,'Full dataset'!$A$4:$II$190,$AU$1,FALSE)</f>
        <v>2007</v>
      </c>
      <c r="AV627">
        <v>1</v>
      </c>
      <c r="AW627">
        <f>VLOOKUP(A627,'Full dataset'!$A$5:$IM$190,247,FALSE)</f>
        <v>1</v>
      </c>
      <c r="AX627">
        <f>VLOOKUP(A627,'Full dataset'!$A$4:$II$190,242,FALSE)</f>
        <v>2009</v>
      </c>
      <c r="AY627">
        <f>VLOOKUP(A627,'Full dataset'!$A$5:$IM$190,246,FALSE)</f>
        <v>2</v>
      </c>
      <c r="AZ627">
        <v>9999</v>
      </c>
      <c r="BA627">
        <f>MAX(VLOOKUP($A627,'Full dataset'!$A$4:$IX$190,BA$1,FALSE),AW627)</f>
        <v>2</v>
      </c>
      <c r="BB627">
        <f>IF(VLOOKUP($A627,'Full dataset'!$A$4:$IX$190,BB$1,FALSE)&gt;0,VLOOKUP($A627,'Full dataset'!$A$4:$IX$190,BB$1,FALSE),AU627)</f>
        <v>2009</v>
      </c>
      <c r="BC627">
        <f>MAX(VLOOKUP($A627,'Full dataset'!$A$4:$IX$190,BC$1,FALSE),AY627)</f>
        <v>2</v>
      </c>
      <c r="BD627">
        <f>MAX(VLOOKUP($A627,'Full dataset'!$A$4:$IX$190,BD$1,FALSE),AX627)</f>
        <v>2009</v>
      </c>
      <c r="BE627">
        <f t="shared" si="57"/>
        <v>2009</v>
      </c>
      <c r="BF627">
        <f t="shared" si="58"/>
        <v>1</v>
      </c>
      <c r="BG627">
        <f t="shared" si="59"/>
        <v>1</v>
      </c>
      <c r="BH627">
        <f t="shared" si="54"/>
        <v>0</v>
      </c>
      <c r="BI627">
        <f t="shared" si="55"/>
        <v>1</v>
      </c>
      <c r="BO627">
        <f>IF(BF627=1,VLOOKUP($A627,'Full dataset'!$A$4:$IE$190,2007+BO$1-$C627,FALSE),0)</f>
        <v>0</v>
      </c>
      <c r="BP627">
        <f>IF(BF627=1,VLOOKUP($A627,'Full dataset'!$A$4:$IE$190,2007+BP$1-$C627,FALSE),0)</f>
        <v>0</v>
      </c>
      <c r="BQ627">
        <f>IF(BF627=1,VLOOKUP($A627,'Full dataset'!$A$4:$IE$190,2007+BQ$1-$C627,FALSE),0)</f>
        <v>0</v>
      </c>
      <c r="BR627">
        <f>IF($BG627=1,VLOOKUP($A627,'Full dataset'!$A$4:$IE$190,BR$1-2007+$C627,FALSE),0)</f>
        <v>0</v>
      </c>
      <c r="BS627">
        <f>IF($BG627=1,VLOOKUP($A627,'Full dataset'!$A$4:$IE$190,BS$1-2007+$C627,FALSE),0)</f>
        <v>0</v>
      </c>
      <c r="BT627">
        <f>IF($BG627=1,VLOOKUP($A627,'Full dataset'!$A$4:$IE$190,BT$1-2007+$C627,FALSE),0)</f>
        <v>0</v>
      </c>
      <c r="BU627">
        <f>IF($BG627=1,VLOOKUP($A627,'Full dataset'!$A$4:$IE$190,BU$1-2007+$C627,FALSE),0)</f>
        <v>0</v>
      </c>
      <c r="BV627">
        <f>IF($BG627=1,VLOOKUP($A627,'Full dataset'!$A$4:$IE$190,BV$1-2007+$C627,FALSE),0)</f>
        <v>0</v>
      </c>
      <c r="BW627">
        <f>IF($BG627=1,VLOOKUP($A627,'Full dataset'!$A$4:$IE$190,BW$1-2007+$C627,FALSE),0)</f>
        <v>0</v>
      </c>
      <c r="BX627">
        <f>IF($BG627=1,VLOOKUP($A627,'Full dataset'!$A$4:$IE$190,BX$1-2007+$C627,FALSE),0)</f>
        <v>0</v>
      </c>
    </row>
    <row r="628" spans="1:76" x14ac:dyDescent="0.25">
      <c r="A628">
        <v>68</v>
      </c>
      <c r="B628" t="s">
        <v>112</v>
      </c>
      <c r="C628">
        <v>2010</v>
      </c>
      <c r="D628" t="s">
        <v>590</v>
      </c>
      <c r="E628">
        <f t="shared" si="56"/>
        <v>1</v>
      </c>
      <c r="F628">
        <v>1</v>
      </c>
      <c r="G628">
        <v>38209</v>
      </c>
      <c r="H628">
        <v>3.2961525189786061</v>
      </c>
      <c r="I628">
        <v>13378</v>
      </c>
      <c r="J628">
        <v>1</v>
      </c>
      <c r="K628">
        <v>1195</v>
      </c>
      <c r="L628">
        <v>0.10308833678398896</v>
      </c>
      <c r="M628">
        <v>467</v>
      </c>
      <c r="N628">
        <v>2</v>
      </c>
      <c r="O628">
        <v>3310</v>
      </c>
      <c r="P628">
        <v>0.28554175293305728</v>
      </c>
      <c r="Q628">
        <v>50</v>
      </c>
      <c r="R628">
        <v>40360</v>
      </c>
      <c r="S628">
        <v>2834</v>
      </c>
      <c r="T628">
        <v>325412</v>
      </c>
      <c r="U628">
        <v>1</v>
      </c>
      <c r="V628">
        <v>491</v>
      </c>
      <c r="W628">
        <v>3208</v>
      </c>
      <c r="X628">
        <v>6416</v>
      </c>
      <c r="Y628">
        <v>1</v>
      </c>
      <c r="Z628">
        <v>1</v>
      </c>
      <c r="AA628" t="s">
        <v>789</v>
      </c>
      <c r="AB628">
        <v>188795</v>
      </c>
      <c r="AC628">
        <f>VLOOKUP(A628,'Full dataset'!$A$4:$IE$190,2033-C628,FALSE)</f>
        <v>8.1999999999999993</v>
      </c>
      <c r="AD628">
        <f>VLOOKUP(A628,'Full dataset'!$A$4:$IE$190,2041-C628,FALSE)</f>
        <v>11464</v>
      </c>
      <c r="AE628">
        <f>VLOOKUP(A628,'Full dataset'!$A$4:$IE$190,2050-C628,FALSE)</f>
        <v>0</v>
      </c>
      <c r="AF628">
        <v>4.0999999999999996</v>
      </c>
      <c r="AG628" t="str">
        <f>VLOOKUP($A628,'Full dataset'!$A$4:$IE$190,2007+AG$1-$C628,FALSE)</f>
        <v>.</v>
      </c>
      <c r="AH628" t="str">
        <f>VLOOKUP($A628,'Full dataset'!$A$4:$IE$190,2007+AH$1-$C628,FALSE)</f>
        <v>.</v>
      </c>
      <c r="AI628">
        <f>VLOOKUP($A628,'Full dataset'!$A$4:$IE$190,2007+AI$1-$C628,FALSE)</f>
        <v>13488</v>
      </c>
      <c r="AJ628">
        <f>VLOOKUP($A628,'Full dataset'!$A$4:$IE$190,2007+AJ$1-$C628,FALSE)</f>
        <v>327</v>
      </c>
      <c r="AK628">
        <f>VLOOKUP($A628,'Full dataset'!$A$4:$IE$190,2007+AK$1-$C628,FALSE)</f>
        <v>5</v>
      </c>
      <c r="AL628">
        <f>VLOOKUP($A628,'Full dataset'!$A$4:$IE$190,2007+AL$1-$C628,FALSE)</f>
        <v>51</v>
      </c>
      <c r="AM628">
        <f>VLOOKUP($A628,'Full dataset'!$A$4:$IE$190,2007+AM$1-$C628,FALSE)</f>
        <v>350</v>
      </c>
      <c r="AN628">
        <f>VLOOKUP($A628,'Full dataset'!$A$4:$IE$190,2007+AN$1-$C628,FALSE)</f>
        <v>224079</v>
      </c>
      <c r="AO628">
        <f>VLOOKUP($A628,'Full dataset'!$A$4:$IE$190,2007+AO$1-$C628,FALSE)</f>
        <v>3</v>
      </c>
      <c r="AP628" t="s">
        <v>726</v>
      </c>
      <c r="AQ628" t="s">
        <v>726</v>
      </c>
      <c r="AR628" t="s">
        <v>726</v>
      </c>
      <c r="AS628" t="s">
        <v>726</v>
      </c>
      <c r="AT628" t="s">
        <v>726</v>
      </c>
      <c r="AU628">
        <f>VLOOKUP(A628,'Full dataset'!$A$4:$II$190,$AU$1,FALSE)</f>
        <v>2009</v>
      </c>
      <c r="AV628">
        <v>1</v>
      </c>
      <c r="AW628">
        <f>VLOOKUP(A628,'Full dataset'!$A$5:$IM$190,247,FALSE)</f>
        <v>2</v>
      </c>
      <c r="AX628">
        <f>VLOOKUP(A628,'Full dataset'!$A$4:$II$190,242,FALSE)</f>
        <v>2009</v>
      </c>
      <c r="AY628">
        <f>VLOOKUP(A628,'Full dataset'!$A$5:$IM$190,246,FALSE)</f>
        <v>2</v>
      </c>
      <c r="AZ628">
        <v>9999</v>
      </c>
      <c r="BA628">
        <f>MAX(VLOOKUP($A628,'Full dataset'!$A$4:$IX$190,BA$1,FALSE),AW628)</f>
        <v>2</v>
      </c>
      <c r="BB628">
        <f>IF(VLOOKUP($A628,'Full dataset'!$A$4:$IX$190,BB$1,FALSE)&gt;0,VLOOKUP($A628,'Full dataset'!$A$4:$IX$190,BB$1,FALSE),AU628)</f>
        <v>2009</v>
      </c>
      <c r="BC628">
        <f>MAX(VLOOKUP($A628,'Full dataset'!$A$4:$IX$190,BC$1,FALSE),AY628)</f>
        <v>2</v>
      </c>
      <c r="BD628">
        <f>MAX(VLOOKUP($A628,'Full dataset'!$A$4:$IX$190,BD$1,FALSE),AX628)</f>
        <v>2009</v>
      </c>
      <c r="BE628">
        <f t="shared" si="57"/>
        <v>2009</v>
      </c>
      <c r="BF628">
        <f t="shared" si="58"/>
        <v>1</v>
      </c>
      <c r="BG628">
        <f t="shared" si="59"/>
        <v>1</v>
      </c>
      <c r="BH628">
        <f t="shared" si="54"/>
        <v>0</v>
      </c>
      <c r="BI628">
        <f t="shared" si="55"/>
        <v>1</v>
      </c>
      <c r="BO628">
        <f>IF(BF628=1,VLOOKUP($A628,'Full dataset'!$A$4:$IE$190,2007+BO$1-$C628,FALSE),0)</f>
        <v>0</v>
      </c>
      <c r="BP628">
        <f>IF(BF628=1,VLOOKUP($A628,'Full dataset'!$A$4:$IE$190,2007+BP$1-$C628,FALSE),0)</f>
        <v>0</v>
      </c>
      <c r="BQ628">
        <f>IF(BF628=1,VLOOKUP($A628,'Full dataset'!$A$4:$IE$190,2007+BQ$1-$C628,FALSE),0)</f>
        <v>0</v>
      </c>
      <c r="BR628">
        <f>IF($BG628=1,VLOOKUP($A628,'Full dataset'!$A$4:$IE$190,BR$1-2007+$C628,FALSE),0)</f>
        <v>306</v>
      </c>
      <c r="BS628">
        <f>IF($BG628=1,VLOOKUP($A628,'Full dataset'!$A$4:$IE$190,BS$1-2007+$C628,FALSE),0)</f>
        <v>105</v>
      </c>
      <c r="BT628">
        <f>IF($BG628=1,VLOOKUP($A628,'Full dataset'!$A$4:$IE$190,BT$1-2007+$C628,FALSE),0)</f>
        <v>840</v>
      </c>
      <c r="BU628">
        <f>IF($BG628=1,VLOOKUP($A628,'Full dataset'!$A$4:$IE$190,BU$1-2007+$C628,FALSE),0)</f>
        <v>96</v>
      </c>
      <c r="BV628">
        <f>IF($BG628=1,VLOOKUP($A628,'Full dataset'!$A$4:$IE$190,BV$1-2007+$C628,FALSE),0)</f>
        <v>46</v>
      </c>
      <c r="BW628">
        <f>IF($BG628=1,VLOOKUP($A628,'Full dataset'!$A$4:$IE$190,BW$1-2007+$C628,FALSE),0)</f>
        <v>3</v>
      </c>
      <c r="BX628">
        <f>IF($BG628=1,VLOOKUP($A628,'Full dataset'!$A$4:$IE$190,BX$1-2007+$C628,FALSE),0)</f>
        <v>0</v>
      </c>
    </row>
    <row r="629" spans="1:76" x14ac:dyDescent="0.25">
      <c r="A629">
        <v>69</v>
      </c>
      <c r="B629" t="s">
        <v>113</v>
      </c>
      <c r="C629">
        <v>2010</v>
      </c>
      <c r="D629" t="s">
        <v>591</v>
      </c>
      <c r="E629">
        <f t="shared" si="56"/>
        <v>1</v>
      </c>
      <c r="F629">
        <v>1</v>
      </c>
      <c r="G629">
        <v>2126</v>
      </c>
      <c r="H629">
        <v>0.94741532976827092</v>
      </c>
      <c r="I629">
        <v>1063</v>
      </c>
      <c r="J629">
        <v>1</v>
      </c>
      <c r="K629">
        <v>467</v>
      </c>
      <c r="L629">
        <v>0.20811051693404634</v>
      </c>
      <c r="M629">
        <v>608</v>
      </c>
      <c r="N629">
        <v>0</v>
      </c>
      <c r="S629">
        <v>6020</v>
      </c>
      <c r="T629">
        <v>522110</v>
      </c>
      <c r="U629">
        <v>1</v>
      </c>
      <c r="V629">
        <v>0</v>
      </c>
      <c r="W629">
        <v>466</v>
      </c>
      <c r="X629">
        <v>608</v>
      </c>
      <c r="Y629">
        <v>1</v>
      </c>
      <c r="Z629">
        <v>1</v>
      </c>
      <c r="AA629" t="s">
        <v>790</v>
      </c>
      <c r="AB629">
        <v>10507</v>
      </c>
      <c r="AC629">
        <f>VLOOKUP(A629,'Full dataset'!$A$4:$IE$190,2033-C629,FALSE)</f>
        <v>7.8</v>
      </c>
      <c r="AD629">
        <f>VLOOKUP(A629,'Full dataset'!$A$4:$IE$190,2041-C629,FALSE)</f>
        <v>2154</v>
      </c>
      <c r="AE629">
        <f>VLOOKUP(A629,'Full dataset'!$A$4:$IE$190,2050-C629,FALSE)</f>
        <v>0</v>
      </c>
      <c r="AF629">
        <v>3.9</v>
      </c>
      <c r="AG629">
        <f>VLOOKUP($A629,'Full dataset'!$A$4:$IE$190,2007+AG$1-$C629,FALSE)</f>
        <v>28.326000000000001</v>
      </c>
      <c r="AH629">
        <f>VLOOKUP($A629,'Full dataset'!$A$4:$IE$190,2007+AH$1-$C629,FALSE)</f>
        <v>11668.71</v>
      </c>
      <c r="AI629">
        <f>VLOOKUP($A629,'Full dataset'!$A$4:$IE$190,2007+AI$1-$C629,FALSE)</f>
        <v>558.06299999999999</v>
      </c>
      <c r="AJ629">
        <f>VLOOKUP($A629,'Full dataset'!$A$4:$IE$190,2007+AJ$1-$C629,FALSE)</f>
        <v>307</v>
      </c>
      <c r="AK629">
        <f>VLOOKUP($A629,'Full dataset'!$A$4:$IE$190,2007+AK$1-$C629,FALSE)</f>
        <v>-4</v>
      </c>
      <c r="AL629">
        <f>VLOOKUP($A629,'Full dataset'!$A$4:$IE$190,2007+AL$1-$C629,FALSE)</f>
        <v>75</v>
      </c>
      <c r="AM629">
        <f>VLOOKUP($A629,'Full dataset'!$A$4:$IE$190,2007+AM$1-$C629,FALSE)</f>
        <v>152</v>
      </c>
      <c r="AN629">
        <f>VLOOKUP($A629,'Full dataset'!$A$4:$IE$190,2007+AN$1-$C629,FALSE)</f>
        <v>48633</v>
      </c>
      <c r="AO629">
        <f>VLOOKUP($A629,'Full dataset'!$A$4:$IE$190,2007+AO$1-$C629,FALSE)</f>
        <v>8</v>
      </c>
      <c r="AP629" t="s">
        <v>726</v>
      </c>
      <c r="AQ629" t="s">
        <v>726</v>
      </c>
      <c r="AR629" t="s">
        <v>726</v>
      </c>
      <c r="AS629" t="s">
        <v>726</v>
      </c>
      <c r="AT629" t="s">
        <v>726</v>
      </c>
      <c r="AU629">
        <f>VLOOKUP(A629,'Full dataset'!$A$4:$II$190,$AU$1,FALSE)</f>
        <v>2009</v>
      </c>
      <c r="AV629">
        <v>1</v>
      </c>
      <c r="AW629">
        <f>VLOOKUP(A629,'Full dataset'!$A$5:$IM$190,247,FALSE)</f>
        <v>2</v>
      </c>
      <c r="AX629">
        <f>VLOOKUP(A629,'Full dataset'!$A$4:$II$190,242,FALSE)</f>
        <v>2010</v>
      </c>
      <c r="AY629">
        <f>VLOOKUP(A629,'Full dataset'!$A$5:$IM$190,246,FALSE)</f>
        <v>1</v>
      </c>
      <c r="AZ629">
        <v>9999</v>
      </c>
      <c r="BA629">
        <f>MAX(VLOOKUP($A629,'Full dataset'!$A$4:$IX$190,BA$1,FALSE),AW629)</f>
        <v>2</v>
      </c>
      <c r="BB629">
        <f>IF(VLOOKUP($A629,'Full dataset'!$A$4:$IX$190,BB$1,FALSE)&gt;0,VLOOKUP($A629,'Full dataset'!$A$4:$IX$190,BB$1,FALSE),AU629)</f>
        <v>2009</v>
      </c>
      <c r="BC629">
        <f>MAX(VLOOKUP($A629,'Full dataset'!$A$4:$IX$190,BC$1,FALSE),AY629)</f>
        <v>1</v>
      </c>
      <c r="BD629">
        <f>MAX(VLOOKUP($A629,'Full dataset'!$A$4:$IX$190,BD$1,FALSE),AX629)</f>
        <v>2010</v>
      </c>
      <c r="BE629">
        <f t="shared" si="57"/>
        <v>2009</v>
      </c>
      <c r="BF629">
        <f t="shared" si="58"/>
        <v>1</v>
      </c>
      <c r="BG629">
        <f t="shared" si="59"/>
        <v>0</v>
      </c>
      <c r="BH629">
        <f t="shared" si="54"/>
        <v>0</v>
      </c>
      <c r="BI629">
        <f t="shared" si="55"/>
        <v>1</v>
      </c>
      <c r="BO629">
        <f>IF(BF629=1,VLOOKUP($A629,'Full dataset'!$A$4:$IE$190,2007+BO$1-$C629,FALSE),0)</f>
        <v>384</v>
      </c>
      <c r="BP629">
        <f>IF(BF629=1,VLOOKUP($A629,'Full dataset'!$A$4:$IE$190,2007+BP$1-$C629,FALSE),0)</f>
        <v>1</v>
      </c>
      <c r="BQ629">
        <f>IF(BF629=1,VLOOKUP($A629,'Full dataset'!$A$4:$IE$190,2007+BQ$1-$C629,FALSE),0)</f>
        <v>5</v>
      </c>
      <c r="BR629">
        <f>IF($BG629=1,VLOOKUP($A629,'Full dataset'!$A$4:$IE$190,BR$1-2007+$C629,FALSE),0)</f>
        <v>0</v>
      </c>
      <c r="BS629">
        <f>IF($BG629=1,VLOOKUP($A629,'Full dataset'!$A$4:$IE$190,BS$1-2007+$C629,FALSE),0)</f>
        <v>0</v>
      </c>
      <c r="BT629">
        <f>IF($BG629=1,VLOOKUP($A629,'Full dataset'!$A$4:$IE$190,BT$1-2007+$C629,FALSE),0)</f>
        <v>0</v>
      </c>
      <c r="BU629">
        <f>IF($BG629=1,VLOOKUP($A629,'Full dataset'!$A$4:$IE$190,BU$1-2007+$C629,FALSE),0)</f>
        <v>0</v>
      </c>
      <c r="BV629">
        <f>IF($BG629=1,VLOOKUP($A629,'Full dataset'!$A$4:$IE$190,BV$1-2007+$C629,FALSE),0)</f>
        <v>0</v>
      </c>
      <c r="BW629">
        <f>IF($BG629=1,VLOOKUP($A629,'Full dataset'!$A$4:$IE$190,BW$1-2007+$C629,FALSE),0)</f>
        <v>0</v>
      </c>
      <c r="BX629">
        <f>IF($BG629=1,VLOOKUP($A629,'Full dataset'!$A$4:$IE$190,BX$1-2007+$C629,FALSE),0)</f>
        <v>0</v>
      </c>
    </row>
    <row r="630" spans="1:76" x14ac:dyDescent="0.25">
      <c r="A630">
        <v>70</v>
      </c>
      <c r="B630" t="s">
        <v>114</v>
      </c>
      <c r="C630">
        <v>2010</v>
      </c>
      <c r="D630" t="s">
        <v>582</v>
      </c>
      <c r="E630">
        <f t="shared" si="56"/>
        <v>0</v>
      </c>
      <c r="F630">
        <v>1</v>
      </c>
      <c r="G630">
        <v>9262</v>
      </c>
      <c r="H630">
        <v>6.3049693669162696</v>
      </c>
      <c r="I630">
        <v>4887</v>
      </c>
      <c r="J630">
        <v>0</v>
      </c>
      <c r="N630">
        <v>0</v>
      </c>
      <c r="U630">
        <v>1</v>
      </c>
      <c r="V630">
        <v>20767</v>
      </c>
      <c r="W630">
        <v>137365</v>
      </c>
      <c r="X630">
        <v>20378</v>
      </c>
      <c r="Y630">
        <v>1</v>
      </c>
      <c r="Z630">
        <v>1</v>
      </c>
      <c r="AA630" t="s">
        <v>791</v>
      </c>
      <c r="AB630">
        <v>78781</v>
      </c>
      <c r="AC630">
        <f>VLOOKUP(A630,'Full dataset'!$A$4:$IE$190,2033-C630,FALSE)</f>
        <v>0</v>
      </c>
      <c r="AD630">
        <f>VLOOKUP(A630,'Full dataset'!$A$4:$IE$190,2041-C630,FALSE)</f>
        <v>1236</v>
      </c>
      <c r="AE630">
        <f>VLOOKUP(A630,'Full dataset'!$A$4:$IE$190,2050-C630,FALSE)</f>
        <v>0</v>
      </c>
      <c r="AF630">
        <v>0</v>
      </c>
      <c r="AG630" t="str">
        <f>VLOOKUP($A630,'Full dataset'!$A$4:$IE$190,2007+AG$1-$C630,FALSE)</f>
        <v>.</v>
      </c>
      <c r="AH630" t="str">
        <f>VLOOKUP($A630,'Full dataset'!$A$4:$IE$190,2007+AH$1-$C630,FALSE)</f>
        <v>.</v>
      </c>
      <c r="AI630">
        <f>VLOOKUP($A630,'Full dataset'!$A$4:$IE$190,2007+AI$1-$C630,FALSE)</f>
        <v>216</v>
      </c>
      <c r="AJ630">
        <f>VLOOKUP($A630,'Full dataset'!$A$4:$IE$190,2007+AJ$1-$C630,FALSE)</f>
        <v>106</v>
      </c>
      <c r="AK630" t="str">
        <f>VLOOKUP($A630,'Full dataset'!$A$4:$IE$190,2007+AK$1-$C630,FALSE)</f>
        <v>.</v>
      </c>
      <c r="AL630" t="str">
        <f>VLOOKUP($A630,'Full dataset'!$A$4:$IE$190,2007+AL$1-$C630,FALSE)</f>
        <v>.</v>
      </c>
      <c r="AM630">
        <f>VLOOKUP($A630,'Full dataset'!$A$4:$IE$190,2007+AM$1-$C630,FALSE)</f>
        <v>550</v>
      </c>
      <c r="AN630">
        <f>VLOOKUP($A630,'Full dataset'!$A$4:$IE$190,2007+AN$1-$C630,FALSE)</f>
        <v>26582</v>
      </c>
      <c r="AO630">
        <f>VLOOKUP($A630,'Full dataset'!$A$4:$IE$190,2007+AO$1-$C630,FALSE)</f>
        <v>16</v>
      </c>
      <c r="AP630" t="s">
        <v>726</v>
      </c>
      <c r="AQ630" t="s">
        <v>726</v>
      </c>
      <c r="AR630" t="s">
        <v>726</v>
      </c>
      <c r="AS630" t="s">
        <v>726</v>
      </c>
      <c r="AT630" t="s">
        <v>726</v>
      </c>
      <c r="AU630">
        <f>VLOOKUP(A630,'Full dataset'!$A$4:$II$190,$AU$1,FALSE)</f>
        <v>2009</v>
      </c>
      <c r="AV630">
        <v>0</v>
      </c>
      <c r="AW630">
        <f>VLOOKUP(A630,'Full dataset'!$A$5:$IM$190,247,FALSE)</f>
        <v>1</v>
      </c>
      <c r="AX630">
        <f>VLOOKUP(A630,'Full dataset'!$A$4:$II$190,242,FALSE)</f>
        <v>2008</v>
      </c>
      <c r="AY630">
        <f>VLOOKUP(A630,'Full dataset'!$A$5:$IM$190,246,FALSE)</f>
        <v>1</v>
      </c>
      <c r="AZ630">
        <v>9999</v>
      </c>
      <c r="BA630">
        <f>MAX(VLOOKUP($A630,'Full dataset'!$A$4:$IX$190,BA$1,FALSE),AW630)</f>
        <v>2</v>
      </c>
      <c r="BB630">
        <f>IF(VLOOKUP($A630,'Full dataset'!$A$4:$IX$190,BB$1,FALSE)&gt;0,VLOOKUP($A630,'Full dataset'!$A$4:$IX$190,BB$1,FALSE),AU630)</f>
        <v>2012</v>
      </c>
      <c r="BC630">
        <f>MAX(VLOOKUP($A630,'Full dataset'!$A$4:$IX$190,BC$1,FALSE),AY630)</f>
        <v>1</v>
      </c>
      <c r="BD630">
        <f>MAX(VLOOKUP($A630,'Full dataset'!$A$4:$IX$190,BD$1,FALSE),AX630)</f>
        <v>2008</v>
      </c>
      <c r="BE630">
        <f t="shared" si="57"/>
        <v>2008</v>
      </c>
      <c r="BF630">
        <f t="shared" si="58"/>
        <v>0</v>
      </c>
      <c r="BG630">
        <f t="shared" si="59"/>
        <v>0</v>
      </c>
      <c r="BH630">
        <f t="shared" si="54"/>
        <v>0</v>
      </c>
      <c r="BI630">
        <f t="shared" si="55"/>
        <v>0</v>
      </c>
      <c r="BO630">
        <f>IF(BF630=1,VLOOKUP($A630,'Full dataset'!$A$4:$IE$190,2007+BO$1-$C630,FALSE),0)</f>
        <v>0</v>
      </c>
      <c r="BP630">
        <f>IF(BF630=1,VLOOKUP($A630,'Full dataset'!$A$4:$IE$190,2007+BP$1-$C630,FALSE),0)</f>
        <v>0</v>
      </c>
      <c r="BQ630">
        <f>IF(BF630=1,VLOOKUP($A630,'Full dataset'!$A$4:$IE$190,2007+BQ$1-$C630,FALSE),0)</f>
        <v>0</v>
      </c>
      <c r="BR630">
        <f>IF($BG630=1,VLOOKUP($A630,'Full dataset'!$A$4:$IE$190,BR$1-2007+$C630,FALSE),0)</f>
        <v>0</v>
      </c>
      <c r="BS630">
        <f>IF($BG630=1,VLOOKUP($A630,'Full dataset'!$A$4:$IE$190,BS$1-2007+$C630,FALSE),0)</f>
        <v>0</v>
      </c>
      <c r="BT630">
        <f>IF($BG630=1,VLOOKUP($A630,'Full dataset'!$A$4:$IE$190,BT$1-2007+$C630,FALSE),0)</f>
        <v>0</v>
      </c>
      <c r="BU630">
        <f>IF($BG630=1,VLOOKUP($A630,'Full dataset'!$A$4:$IE$190,BU$1-2007+$C630,FALSE),0)</f>
        <v>0</v>
      </c>
      <c r="BV630">
        <f>IF($BG630=1,VLOOKUP($A630,'Full dataset'!$A$4:$IE$190,BV$1-2007+$C630,FALSE),0)</f>
        <v>0</v>
      </c>
      <c r="BW630">
        <f>IF($BG630=1,VLOOKUP($A630,'Full dataset'!$A$4:$IE$190,BW$1-2007+$C630,FALSE),0)</f>
        <v>0</v>
      </c>
      <c r="BX630">
        <f>IF($BG630=1,VLOOKUP($A630,'Full dataset'!$A$4:$IE$190,BX$1-2007+$C630,FALSE),0)</f>
        <v>0</v>
      </c>
    </row>
    <row r="631" spans="1:76" x14ac:dyDescent="0.25">
      <c r="A631">
        <v>71</v>
      </c>
      <c r="B631" t="s">
        <v>115</v>
      </c>
      <c r="C631">
        <v>2010</v>
      </c>
      <c r="D631" t="s">
        <v>587</v>
      </c>
      <c r="E631">
        <f t="shared" si="56"/>
        <v>0</v>
      </c>
      <c r="F631">
        <v>1</v>
      </c>
      <c r="G631">
        <v>15694</v>
      </c>
      <c r="H631">
        <v>0.37412095639943743</v>
      </c>
      <c r="I631">
        <v>9918</v>
      </c>
      <c r="J631">
        <v>1</v>
      </c>
      <c r="K631">
        <v>2640</v>
      </c>
      <c r="L631">
        <v>6.2933562182650366E-2</v>
      </c>
      <c r="M631">
        <v>13220</v>
      </c>
      <c r="N631">
        <v>2</v>
      </c>
      <c r="O631">
        <v>5098</v>
      </c>
      <c r="P631">
        <v>0.12152852272998164</v>
      </c>
      <c r="Q631">
        <v>42</v>
      </c>
      <c r="R631">
        <v>39753</v>
      </c>
      <c r="U631">
        <v>1</v>
      </c>
      <c r="V631">
        <v>0</v>
      </c>
      <c r="W631">
        <v>4380</v>
      </c>
      <c r="X631">
        <v>39783</v>
      </c>
      <c r="Y631">
        <v>1</v>
      </c>
      <c r="Z631">
        <v>1</v>
      </c>
      <c r="AA631" t="s">
        <v>792</v>
      </c>
      <c r="AB631">
        <v>82173</v>
      </c>
      <c r="AC631">
        <f>VLOOKUP(A631,'Full dataset'!$A$4:$IE$190,2033-C631,FALSE)</f>
        <v>4.5999999999999996</v>
      </c>
      <c r="AD631">
        <f>VLOOKUP(A631,'Full dataset'!$A$4:$IE$190,2041-C631,FALSE)</f>
        <v>41068</v>
      </c>
      <c r="AE631">
        <f>VLOOKUP(A631,'Full dataset'!$A$4:$IE$190,2050-C631,FALSE)</f>
        <v>0</v>
      </c>
      <c r="AF631">
        <v>2.2999999999999998</v>
      </c>
      <c r="AG631" t="str">
        <f>VLOOKUP($A631,'Full dataset'!$A$4:$IE$190,2007+AG$1-$C631,FALSE)</f>
        <v>.</v>
      </c>
      <c r="AH631" t="str">
        <f>VLOOKUP($A631,'Full dataset'!$A$4:$IE$190,2007+AH$1-$C631,FALSE)</f>
        <v>.</v>
      </c>
      <c r="AI631">
        <f>VLOOKUP($A631,'Full dataset'!$A$4:$IE$190,2007+AI$1-$C631,FALSE)</f>
        <v>7942</v>
      </c>
      <c r="AJ631">
        <f>VLOOKUP($A631,'Full dataset'!$A$4:$IE$190,2007+AJ$1-$C631,FALSE)</f>
        <v>-465</v>
      </c>
      <c r="AK631">
        <f>VLOOKUP($A631,'Full dataset'!$A$4:$IE$190,2007+AK$1-$C631,FALSE)</f>
        <v>3</v>
      </c>
      <c r="AL631">
        <f>VLOOKUP($A631,'Full dataset'!$A$4:$IE$190,2007+AL$1-$C631,FALSE)</f>
        <v>71</v>
      </c>
      <c r="AM631">
        <f>VLOOKUP($A631,'Full dataset'!$A$4:$IE$190,2007+AM$1-$C631,FALSE)</f>
        <v>1600</v>
      </c>
      <c r="AN631">
        <f>VLOOKUP($A631,'Full dataset'!$A$4:$IE$190,2007+AN$1-$C631,FALSE)</f>
        <v>37754</v>
      </c>
      <c r="AO631">
        <f>VLOOKUP($A631,'Full dataset'!$A$4:$IE$190,2007+AO$1-$C631,FALSE)</f>
        <v>5</v>
      </c>
      <c r="AP631" t="s">
        <v>726</v>
      </c>
      <c r="AQ631" t="s">
        <v>726</v>
      </c>
      <c r="AR631" t="s">
        <v>726</v>
      </c>
      <c r="AS631" t="s">
        <v>726</v>
      </c>
      <c r="AT631" t="s">
        <v>726</v>
      </c>
      <c r="AU631">
        <f>VLOOKUP(A631,'Full dataset'!$A$4:$II$190,$AU$1,FALSE)</f>
        <v>2008</v>
      </c>
      <c r="AV631">
        <v>1</v>
      </c>
      <c r="AW631">
        <f>VLOOKUP(A631,'Full dataset'!$A$5:$IM$190,247,FALSE)</f>
        <v>2</v>
      </c>
      <c r="AX631">
        <f>VLOOKUP(A631,'Full dataset'!$A$4:$II$190,242,FALSE)</f>
        <v>2007</v>
      </c>
      <c r="AY631">
        <f>VLOOKUP(A631,'Full dataset'!$A$5:$IM$190,246,FALSE)</f>
        <v>1</v>
      </c>
      <c r="AZ631">
        <v>9999</v>
      </c>
      <c r="BA631">
        <f>MAX(VLOOKUP($A631,'Full dataset'!$A$4:$IX$190,BA$1,FALSE),AW631)</f>
        <v>2</v>
      </c>
      <c r="BB631">
        <f>IF(VLOOKUP($A631,'Full dataset'!$A$4:$IX$190,BB$1,FALSE)&gt;0,VLOOKUP($A631,'Full dataset'!$A$4:$IX$190,BB$1,FALSE),AU631)</f>
        <v>2008</v>
      </c>
      <c r="BC631">
        <f>MAX(VLOOKUP($A631,'Full dataset'!$A$4:$IX$190,BC$1,FALSE),AY631)</f>
        <v>2</v>
      </c>
      <c r="BD631">
        <f>MAX(VLOOKUP($A631,'Full dataset'!$A$4:$IX$190,BD$1,FALSE),AX631)</f>
        <v>2007</v>
      </c>
      <c r="BE631">
        <f t="shared" si="57"/>
        <v>2007</v>
      </c>
      <c r="BF631">
        <f t="shared" si="58"/>
        <v>1</v>
      </c>
      <c r="BG631">
        <f t="shared" si="59"/>
        <v>1</v>
      </c>
      <c r="BH631">
        <f t="shared" si="54"/>
        <v>0</v>
      </c>
      <c r="BI631">
        <f t="shared" si="55"/>
        <v>1</v>
      </c>
      <c r="BO631">
        <f>IF(BF631=1,VLOOKUP($A631,'Full dataset'!$A$4:$IE$190,2007+BO$1-$C631,FALSE),0)</f>
        <v>0</v>
      </c>
      <c r="BP631">
        <f>IF(BF631=1,VLOOKUP($A631,'Full dataset'!$A$4:$IE$190,2007+BP$1-$C631,FALSE),0)</f>
        <v>0</v>
      </c>
      <c r="BQ631">
        <f>IF(BF631=1,VLOOKUP($A631,'Full dataset'!$A$4:$IE$190,2007+BQ$1-$C631,FALSE),0)</f>
        <v>0</v>
      </c>
      <c r="BR631">
        <f>IF($BG631=1,VLOOKUP($A631,'Full dataset'!$A$4:$IE$190,BR$1-2007+$C631,FALSE),0)</f>
        <v>616</v>
      </c>
      <c r="BS631">
        <f>IF($BG631=1,VLOOKUP($A631,'Full dataset'!$A$4:$IE$190,BS$1-2007+$C631,FALSE),0)</f>
        <v>3857</v>
      </c>
      <c r="BT631">
        <f>IF($BG631=1,VLOOKUP($A631,'Full dataset'!$A$4:$IE$190,BT$1-2007+$C631,FALSE),0)</f>
        <v>23869</v>
      </c>
      <c r="BU631">
        <f>IF($BG631=1,VLOOKUP($A631,'Full dataset'!$A$4:$IE$190,BU$1-2007+$C631,FALSE),0)</f>
        <v>3221</v>
      </c>
      <c r="BV631">
        <f>IF($BG631=1,VLOOKUP($A631,'Full dataset'!$A$4:$IE$190,BV$1-2007+$C631,FALSE),0)</f>
        <v>2</v>
      </c>
      <c r="BW631">
        <f>IF($BG631=1,VLOOKUP($A631,'Full dataset'!$A$4:$IE$190,BW$1-2007+$C631,FALSE),0)</f>
        <v>781</v>
      </c>
      <c r="BX631">
        <f>IF($BG631=1,VLOOKUP($A631,'Full dataset'!$A$4:$IE$190,BX$1-2007+$C631,FALSE),0)</f>
        <v>316</v>
      </c>
    </row>
    <row r="632" spans="1:76" x14ac:dyDescent="0.25">
      <c r="A632">
        <v>72</v>
      </c>
      <c r="B632" t="s">
        <v>116</v>
      </c>
      <c r="C632">
        <v>2010</v>
      </c>
      <c r="D632" t="s">
        <v>591</v>
      </c>
      <c r="E632">
        <f t="shared" si="56"/>
        <v>1</v>
      </c>
      <c r="F632">
        <v>1</v>
      </c>
      <c r="G632">
        <v>3622</v>
      </c>
      <c r="H632">
        <v>1.7556955889481338</v>
      </c>
      <c r="I632">
        <v>1117</v>
      </c>
      <c r="J632">
        <v>0</v>
      </c>
      <c r="N632">
        <v>0</v>
      </c>
      <c r="S632">
        <v>1311</v>
      </c>
      <c r="T632">
        <v>211111</v>
      </c>
      <c r="U632">
        <v>0</v>
      </c>
      <c r="V632" t="s">
        <v>726</v>
      </c>
      <c r="W632" t="s">
        <v>726</v>
      </c>
      <c r="X632" t="s">
        <v>726</v>
      </c>
      <c r="Y632">
        <v>1</v>
      </c>
      <c r="Z632">
        <v>0</v>
      </c>
      <c r="AA632" t="s">
        <v>793</v>
      </c>
      <c r="AB632">
        <v>50875</v>
      </c>
      <c r="AC632">
        <f>VLOOKUP(A632,'Full dataset'!$A$4:$IE$190,2033-C632,FALSE)</f>
        <v>3.4</v>
      </c>
      <c r="AD632">
        <f>VLOOKUP(A632,'Full dataset'!$A$4:$IE$190,2041-C632,FALSE)</f>
        <v>1811</v>
      </c>
      <c r="AE632">
        <f>VLOOKUP(A632,'Full dataset'!$A$4:$IE$190,2050-C632,FALSE)</f>
        <v>0</v>
      </c>
      <c r="AF632">
        <v>1.7</v>
      </c>
      <c r="AG632">
        <f>VLOOKUP($A632,'Full dataset'!$A$4:$IE$190,2007+AG$1-$C632,FALSE)</f>
        <v>160.654</v>
      </c>
      <c r="AH632">
        <f>VLOOKUP($A632,'Full dataset'!$A$4:$IE$190,2007+AH$1-$C632,FALSE)</f>
        <v>21624.233</v>
      </c>
      <c r="AI632">
        <f>VLOOKUP($A632,'Full dataset'!$A$4:$IE$190,2007+AI$1-$C632,FALSE)</f>
        <v>5852.8069999999998</v>
      </c>
      <c r="AJ632">
        <f>VLOOKUP($A632,'Full dataset'!$A$4:$IE$190,2007+AJ$1-$C632,FALSE)</f>
        <v>88</v>
      </c>
      <c r="AK632">
        <f>VLOOKUP($A632,'Full dataset'!$A$4:$IE$190,2007+AK$1-$C632,FALSE)</f>
        <v>30</v>
      </c>
      <c r="AL632">
        <f>VLOOKUP($A632,'Full dataset'!$A$4:$IE$190,2007+AL$1-$C632,FALSE)</f>
        <v>38</v>
      </c>
      <c r="AM632">
        <f>VLOOKUP($A632,'Full dataset'!$A$4:$IE$190,2007+AM$1-$C632,FALSE)</f>
        <v>100</v>
      </c>
      <c r="AN632">
        <f>VLOOKUP($A632,'Full dataset'!$A$4:$IE$190,2007+AN$1-$C632,FALSE)</f>
        <v>9902</v>
      </c>
      <c r="AO632">
        <f>VLOOKUP($A632,'Full dataset'!$A$4:$IE$190,2007+AO$1-$C632,FALSE)</f>
        <v>2</v>
      </c>
      <c r="AP632" t="s">
        <v>726</v>
      </c>
      <c r="AQ632" t="s">
        <v>726</v>
      </c>
      <c r="AR632" t="s">
        <v>726</v>
      </c>
      <c r="AS632" t="s">
        <v>726</v>
      </c>
      <c r="AT632" t="s">
        <v>726</v>
      </c>
      <c r="AU632">
        <f>VLOOKUP(A632,'Full dataset'!$A$4:$II$190,$AU$1,FALSE)</f>
        <v>9999</v>
      </c>
      <c r="AV632">
        <v>0</v>
      </c>
      <c r="AW632">
        <f>VLOOKUP(A632,'Full dataset'!$A$5:$IM$190,247,FALSE)</f>
        <v>0</v>
      </c>
      <c r="AX632">
        <f>VLOOKUP(A632,'Full dataset'!$A$4:$II$190,242,FALSE)</f>
        <v>9999</v>
      </c>
      <c r="AY632">
        <f>VLOOKUP(A632,'Full dataset'!$A$5:$IM$190,246,FALSE)</f>
        <v>1</v>
      </c>
      <c r="AZ632">
        <v>9999</v>
      </c>
      <c r="BA632">
        <f>MAX(VLOOKUP($A632,'Full dataset'!$A$4:$IX$190,BA$1,FALSE),AW632)</f>
        <v>0</v>
      </c>
      <c r="BB632">
        <f>IF(VLOOKUP($A632,'Full dataset'!$A$4:$IX$190,BB$1,FALSE)&gt;0,VLOOKUP($A632,'Full dataset'!$A$4:$IX$190,BB$1,FALSE),AU632)</f>
        <v>9999</v>
      </c>
      <c r="BC632">
        <f>MAX(VLOOKUP($A632,'Full dataset'!$A$4:$IX$190,BC$1,FALSE),AY632)</f>
        <v>1</v>
      </c>
      <c r="BD632">
        <f>MAX(VLOOKUP($A632,'Full dataset'!$A$4:$IX$190,BD$1,FALSE),AX632)</f>
        <v>9999</v>
      </c>
      <c r="BE632">
        <f t="shared" si="57"/>
        <v>9999</v>
      </c>
      <c r="BF632">
        <f t="shared" si="58"/>
        <v>0</v>
      </c>
      <c r="BG632">
        <f t="shared" si="59"/>
        <v>0</v>
      </c>
      <c r="BH632">
        <f t="shared" si="54"/>
        <v>0</v>
      </c>
      <c r="BI632">
        <f t="shared" si="55"/>
        <v>0</v>
      </c>
      <c r="BO632">
        <f>IF(BF632=1,VLOOKUP($A632,'Full dataset'!$A$4:$IE$190,2007+BO$1-$C632,FALSE),0)</f>
        <v>0</v>
      </c>
      <c r="BP632">
        <f>IF(BF632=1,VLOOKUP($A632,'Full dataset'!$A$4:$IE$190,2007+BP$1-$C632,FALSE),0)</f>
        <v>0</v>
      </c>
      <c r="BQ632">
        <f>IF(BF632=1,VLOOKUP($A632,'Full dataset'!$A$4:$IE$190,2007+BQ$1-$C632,FALSE),0)</f>
        <v>0</v>
      </c>
      <c r="BR632">
        <f>IF($BG632=1,VLOOKUP($A632,'Full dataset'!$A$4:$IE$190,BR$1-2007+$C632,FALSE),0)</f>
        <v>0</v>
      </c>
      <c r="BS632">
        <f>IF($BG632=1,VLOOKUP($A632,'Full dataset'!$A$4:$IE$190,BS$1-2007+$C632,FALSE),0)</f>
        <v>0</v>
      </c>
      <c r="BT632">
        <f>IF($BG632=1,VLOOKUP($A632,'Full dataset'!$A$4:$IE$190,BT$1-2007+$C632,FALSE),0)</f>
        <v>0</v>
      </c>
      <c r="BU632">
        <f>IF($BG632=1,VLOOKUP($A632,'Full dataset'!$A$4:$IE$190,BU$1-2007+$C632,FALSE),0)</f>
        <v>0</v>
      </c>
      <c r="BV632">
        <f>IF($BG632=1,VLOOKUP($A632,'Full dataset'!$A$4:$IE$190,BV$1-2007+$C632,FALSE),0)</f>
        <v>0</v>
      </c>
      <c r="BW632">
        <f>IF($BG632=1,VLOOKUP($A632,'Full dataset'!$A$4:$IE$190,BW$1-2007+$C632,FALSE),0)</f>
        <v>0</v>
      </c>
      <c r="BX632">
        <f>IF($BG632=1,VLOOKUP($A632,'Full dataset'!$A$4:$IE$190,BX$1-2007+$C632,FALSE),0)</f>
        <v>0</v>
      </c>
    </row>
    <row r="633" spans="1:76" x14ac:dyDescent="0.25">
      <c r="A633">
        <v>73</v>
      </c>
      <c r="B633" t="s">
        <v>117</v>
      </c>
      <c r="C633">
        <v>2010</v>
      </c>
      <c r="D633" t="s">
        <v>591</v>
      </c>
      <c r="E633">
        <f t="shared" si="56"/>
        <v>1</v>
      </c>
      <c r="F633">
        <v>1</v>
      </c>
      <c r="G633">
        <v>104031</v>
      </c>
      <c r="H633">
        <v>0.95025439133333944</v>
      </c>
      <c r="I633">
        <v>23016</v>
      </c>
      <c r="J633">
        <v>1</v>
      </c>
      <c r="K633">
        <v>39568</v>
      </c>
      <c r="L633">
        <v>0.36142751445509103</v>
      </c>
      <c r="M633">
        <v>4891</v>
      </c>
      <c r="N633">
        <v>1</v>
      </c>
      <c r="O633">
        <v>30374900</v>
      </c>
      <c r="P633">
        <v>277.45462517241066</v>
      </c>
      <c r="Q633">
        <v>256927</v>
      </c>
      <c r="R633">
        <v>39508</v>
      </c>
      <c r="S633">
        <v>5812</v>
      </c>
      <c r="T633">
        <v>722513</v>
      </c>
      <c r="U633">
        <v>1</v>
      </c>
      <c r="V633">
        <v>2886</v>
      </c>
      <c r="W633">
        <v>87179</v>
      </c>
      <c r="X633">
        <v>11126</v>
      </c>
      <c r="Y633">
        <v>1</v>
      </c>
      <c r="Z633">
        <v>1</v>
      </c>
      <c r="AA633" t="s">
        <v>794</v>
      </c>
      <c r="AB633">
        <v>685137</v>
      </c>
      <c r="AC633">
        <f>VLOOKUP(A633,'Full dataset'!$A$4:$IE$190,2033-C633,FALSE)</f>
        <v>0.8</v>
      </c>
      <c r="AD633">
        <f>VLOOKUP(A633,'Full dataset'!$A$4:$IE$190,2041-C633,FALSE)</f>
        <v>103425</v>
      </c>
      <c r="AE633">
        <f>VLOOKUP(A633,'Full dataset'!$A$4:$IE$190,2050-C633,FALSE)</f>
        <v>6.75</v>
      </c>
      <c r="AF633">
        <v>3.7749999999999999</v>
      </c>
      <c r="AG633">
        <f>VLOOKUP($A633,'Full dataset'!$A$4:$IE$190,2007+AG$1-$C633,FALSE)</f>
        <v>945.6</v>
      </c>
      <c r="AH633">
        <f>VLOOKUP($A633,'Full dataset'!$A$4:$IE$190,2007+AH$1-$C633,FALSE)</f>
        <v>6385.9</v>
      </c>
      <c r="AI633">
        <f>VLOOKUP($A633,'Full dataset'!$A$4:$IE$190,2007+AI$1-$C633,FALSE)</f>
        <v>10707.4</v>
      </c>
      <c r="AJ633">
        <f>VLOOKUP($A633,'Full dataset'!$A$4:$IE$190,2007+AJ$1-$C633,FALSE)</f>
        <v>-775</v>
      </c>
      <c r="AK633">
        <f>VLOOKUP($A633,'Full dataset'!$A$4:$IE$190,2007+AK$1-$C633,FALSE)</f>
        <v>-6</v>
      </c>
      <c r="AL633">
        <f>VLOOKUP($A633,'Full dataset'!$A$4:$IE$190,2007+AL$1-$C633,FALSE)</f>
        <v>66</v>
      </c>
      <c r="AM633">
        <f>VLOOKUP($A633,'Full dataset'!$A$4:$IE$190,2007+AM$1-$C633,FALSE)</f>
        <v>540</v>
      </c>
      <c r="AN633">
        <f>VLOOKUP($A633,'Full dataset'!$A$4:$IE$190,2007+AN$1-$C633,FALSE)</f>
        <v>311895</v>
      </c>
      <c r="AO633">
        <f>VLOOKUP($A633,'Full dataset'!$A$4:$IE$190,2007+AO$1-$C633,FALSE)</f>
        <v>10</v>
      </c>
      <c r="AP633" t="s">
        <v>726</v>
      </c>
      <c r="AQ633" t="s">
        <v>726</v>
      </c>
      <c r="AR633" t="s">
        <v>726</v>
      </c>
      <c r="AS633" t="s">
        <v>726</v>
      </c>
      <c r="AT633" t="s">
        <v>726</v>
      </c>
      <c r="AU633">
        <f>VLOOKUP(A633,'Full dataset'!$A$4:$II$190,$AU$1,FALSE)</f>
        <v>2009</v>
      </c>
      <c r="AV633">
        <v>1</v>
      </c>
      <c r="AW633">
        <f>VLOOKUP(A633,'Full dataset'!$A$5:$IM$190,247,FALSE)</f>
        <v>2</v>
      </c>
      <c r="AX633">
        <f>VLOOKUP(A633,'Full dataset'!$A$4:$II$190,242,FALSE)</f>
        <v>2008</v>
      </c>
      <c r="AY633">
        <f>VLOOKUP(A633,'Full dataset'!$A$5:$IM$190,246,FALSE)</f>
        <v>1</v>
      </c>
      <c r="AZ633">
        <v>9999</v>
      </c>
      <c r="BA633">
        <f>MAX(VLOOKUP($A633,'Full dataset'!$A$4:$IX$190,BA$1,FALSE),AW633)</f>
        <v>2</v>
      </c>
      <c r="BB633">
        <f>IF(VLOOKUP($A633,'Full dataset'!$A$4:$IX$190,BB$1,FALSE)&gt;0,VLOOKUP($A633,'Full dataset'!$A$4:$IX$190,BB$1,FALSE),AU633)</f>
        <v>2009</v>
      </c>
      <c r="BC633">
        <f>MAX(VLOOKUP($A633,'Full dataset'!$A$4:$IX$190,BC$1,FALSE),AY633)</f>
        <v>1</v>
      </c>
      <c r="BD633">
        <f>MAX(VLOOKUP($A633,'Full dataset'!$A$4:$IX$190,BD$1,FALSE),AX633)</f>
        <v>2008</v>
      </c>
      <c r="BE633">
        <f t="shared" si="57"/>
        <v>2008</v>
      </c>
      <c r="BF633">
        <f t="shared" si="58"/>
        <v>1</v>
      </c>
      <c r="BG633">
        <f t="shared" si="59"/>
        <v>0</v>
      </c>
      <c r="BH633">
        <f t="shared" si="54"/>
        <v>0</v>
      </c>
      <c r="BI633">
        <f t="shared" si="55"/>
        <v>1</v>
      </c>
      <c r="BO633">
        <f>IF(BF633=1,VLOOKUP($A633,'Full dataset'!$A$4:$IE$190,2007+BO$1-$C633,FALSE),0)</f>
        <v>0</v>
      </c>
      <c r="BP633">
        <f>IF(BF633=1,VLOOKUP($A633,'Full dataset'!$A$4:$IE$190,2007+BP$1-$C633,FALSE),0)</f>
        <v>0</v>
      </c>
      <c r="BQ633">
        <f>IF(BF633=1,VLOOKUP($A633,'Full dataset'!$A$4:$IE$190,2007+BQ$1-$C633,FALSE),0)</f>
        <v>0</v>
      </c>
      <c r="BR633">
        <f>IF($BG633=1,VLOOKUP($A633,'Full dataset'!$A$4:$IE$190,BR$1-2007+$C633,FALSE),0)</f>
        <v>0</v>
      </c>
      <c r="BS633">
        <f>IF($BG633=1,VLOOKUP($A633,'Full dataset'!$A$4:$IE$190,BS$1-2007+$C633,FALSE),0)</f>
        <v>0</v>
      </c>
      <c r="BT633">
        <f>IF($BG633=1,VLOOKUP($A633,'Full dataset'!$A$4:$IE$190,BT$1-2007+$C633,FALSE),0)</f>
        <v>0</v>
      </c>
      <c r="BU633">
        <f>IF($BG633=1,VLOOKUP($A633,'Full dataset'!$A$4:$IE$190,BU$1-2007+$C633,FALSE),0)</f>
        <v>0</v>
      </c>
      <c r="BV633">
        <f>IF($BG633=1,VLOOKUP($A633,'Full dataset'!$A$4:$IE$190,BV$1-2007+$C633,FALSE),0)</f>
        <v>0</v>
      </c>
      <c r="BW633">
        <f>IF($BG633=1,VLOOKUP($A633,'Full dataset'!$A$4:$IE$190,BW$1-2007+$C633,FALSE),0)</f>
        <v>0</v>
      </c>
      <c r="BX633">
        <f>IF($BG633=1,VLOOKUP($A633,'Full dataset'!$A$4:$IE$190,BX$1-2007+$C633,FALSE),0)</f>
        <v>0</v>
      </c>
    </row>
    <row r="634" spans="1:76" x14ac:dyDescent="0.25">
      <c r="A634">
        <v>74</v>
      </c>
      <c r="B634" t="s">
        <v>118</v>
      </c>
      <c r="C634">
        <v>2010</v>
      </c>
      <c r="D634" t="s">
        <v>591</v>
      </c>
      <c r="E634">
        <f t="shared" si="56"/>
        <v>1</v>
      </c>
      <c r="F634">
        <v>1</v>
      </c>
      <c r="G634">
        <v>15454</v>
      </c>
      <c r="H634">
        <v>5.1053848695077635</v>
      </c>
      <c r="I634">
        <v>3257</v>
      </c>
      <c r="J634">
        <v>1</v>
      </c>
      <c r="K634">
        <v>417</v>
      </c>
      <c r="L634">
        <v>0.1377601585728444</v>
      </c>
      <c r="M634">
        <v>741</v>
      </c>
      <c r="N634">
        <v>2</v>
      </c>
      <c r="O634">
        <v>148</v>
      </c>
      <c r="P634">
        <v>4.8893293690122235E-2</v>
      </c>
      <c r="Q634">
        <v>1</v>
      </c>
      <c r="R634">
        <v>40634</v>
      </c>
      <c r="S634">
        <v>7370</v>
      </c>
      <c r="T634">
        <v>519130</v>
      </c>
      <c r="U634">
        <v>1</v>
      </c>
      <c r="V634">
        <v>0</v>
      </c>
      <c r="W634">
        <v>519</v>
      </c>
      <c r="X634">
        <v>741</v>
      </c>
      <c r="Y634">
        <v>1</v>
      </c>
      <c r="Z634">
        <v>1</v>
      </c>
      <c r="AA634" t="s">
        <v>795</v>
      </c>
      <c r="AB634">
        <v>85283</v>
      </c>
      <c r="AC634">
        <f>VLOOKUP(A634,'Full dataset'!$A$4:$IE$190,2033-C634,FALSE)</f>
        <v>0</v>
      </c>
      <c r="AD634">
        <f>VLOOKUP(A634,'Full dataset'!$A$4:$IE$190,2041-C634,FALSE)</f>
        <v>2405</v>
      </c>
      <c r="AE634">
        <f>VLOOKUP(A634,'Full dataset'!$A$4:$IE$190,2050-C634,FALSE)</f>
        <v>0</v>
      </c>
      <c r="AF634">
        <v>0</v>
      </c>
      <c r="AG634">
        <f>VLOOKUP($A634,'Full dataset'!$A$4:$IE$190,2007+AG$1-$C634,FALSE)</f>
        <v>46.357999999999997</v>
      </c>
      <c r="AH634">
        <f>VLOOKUP($A634,'Full dataset'!$A$4:$IE$190,2007+AH$1-$C634,FALSE)</f>
        <v>761.577</v>
      </c>
      <c r="AI634">
        <f>VLOOKUP($A634,'Full dataset'!$A$4:$IE$190,2007+AI$1-$C634,FALSE)</f>
        <v>780.55499999999995</v>
      </c>
      <c r="AJ634">
        <f>VLOOKUP($A634,'Full dataset'!$A$4:$IE$190,2007+AJ$1-$C634,FALSE)</f>
        <v>285</v>
      </c>
      <c r="AK634">
        <f>VLOOKUP($A634,'Full dataset'!$A$4:$IE$190,2007+AK$1-$C634,FALSE)</f>
        <v>59</v>
      </c>
      <c r="AL634" t="str">
        <f>VLOOKUP($A634,'Full dataset'!$A$4:$IE$190,2007+AL$1-$C634,FALSE)</f>
        <v>.</v>
      </c>
      <c r="AM634">
        <f>VLOOKUP($A634,'Full dataset'!$A$4:$IE$190,2007+AM$1-$C634,FALSE)</f>
        <v>230</v>
      </c>
      <c r="AN634">
        <f>VLOOKUP($A634,'Full dataset'!$A$4:$IE$190,2007+AN$1-$C634,FALSE)</f>
        <v>31408</v>
      </c>
      <c r="AO634">
        <f>VLOOKUP($A634,'Full dataset'!$A$4:$IE$190,2007+AO$1-$C634,FALSE)</f>
        <v>8</v>
      </c>
      <c r="AP634" t="s">
        <v>726</v>
      </c>
      <c r="AQ634" t="s">
        <v>726</v>
      </c>
      <c r="AR634" t="s">
        <v>726</v>
      </c>
      <c r="AS634" t="s">
        <v>726</v>
      </c>
      <c r="AT634" t="s">
        <v>726</v>
      </c>
      <c r="AU634">
        <f>VLOOKUP(A634,'Full dataset'!$A$4:$II$190,$AU$1,FALSE)</f>
        <v>2009</v>
      </c>
      <c r="AV634">
        <v>1</v>
      </c>
      <c r="AW634">
        <f>VLOOKUP(A634,'Full dataset'!$A$5:$IM$190,247,FALSE)</f>
        <v>2</v>
      </c>
      <c r="AX634">
        <f>VLOOKUP(A634,'Full dataset'!$A$4:$II$190,242,FALSE)</f>
        <v>2010</v>
      </c>
      <c r="AY634">
        <f>VLOOKUP(A634,'Full dataset'!$A$5:$IM$190,246,FALSE)</f>
        <v>2</v>
      </c>
      <c r="AZ634">
        <v>9999</v>
      </c>
      <c r="BA634">
        <f>MAX(VLOOKUP($A634,'Full dataset'!$A$4:$IX$190,BA$1,FALSE),AW634)</f>
        <v>2</v>
      </c>
      <c r="BB634">
        <f>IF(VLOOKUP($A634,'Full dataset'!$A$4:$IX$190,BB$1,FALSE)&gt;0,VLOOKUP($A634,'Full dataset'!$A$4:$IX$190,BB$1,FALSE),AU634)</f>
        <v>2009</v>
      </c>
      <c r="BC634">
        <f>MAX(VLOOKUP($A634,'Full dataset'!$A$4:$IX$190,BC$1,FALSE),AY634)</f>
        <v>2</v>
      </c>
      <c r="BD634">
        <f>MAX(VLOOKUP($A634,'Full dataset'!$A$4:$IX$190,BD$1,FALSE),AX634)</f>
        <v>2010</v>
      </c>
      <c r="BE634">
        <f t="shared" si="57"/>
        <v>2009</v>
      </c>
      <c r="BF634">
        <f t="shared" si="58"/>
        <v>1</v>
      </c>
      <c r="BG634">
        <f t="shared" si="59"/>
        <v>1</v>
      </c>
      <c r="BH634">
        <f t="shared" si="54"/>
        <v>0</v>
      </c>
      <c r="BI634">
        <f t="shared" si="55"/>
        <v>1</v>
      </c>
      <c r="BO634">
        <f>IF(BF634=1,VLOOKUP($A634,'Full dataset'!$A$4:$IE$190,2007+BO$1-$C634,FALSE),0)</f>
        <v>170</v>
      </c>
      <c r="BP634">
        <f>IF(BF634=1,VLOOKUP($A634,'Full dataset'!$A$4:$IE$190,2007+BP$1-$C634,FALSE),0)</f>
        <v>2</v>
      </c>
      <c r="BQ634">
        <f>IF(BF634=1,VLOOKUP($A634,'Full dataset'!$A$4:$IE$190,2007+BQ$1-$C634,FALSE),0)</f>
        <v>19</v>
      </c>
      <c r="BR634">
        <f>IF($BG634=1,VLOOKUP($A634,'Full dataset'!$A$4:$IE$190,BR$1-2007+$C634,FALSE),0)</f>
        <v>53</v>
      </c>
      <c r="BS634">
        <f>IF($BG634=1,VLOOKUP($A634,'Full dataset'!$A$4:$IE$190,BS$1-2007+$C634,FALSE),0)</f>
        <v>4</v>
      </c>
      <c r="BT634">
        <f>IF($BG634=1,VLOOKUP($A634,'Full dataset'!$A$4:$IE$190,BT$1-2007+$C634,FALSE),0)</f>
        <v>17</v>
      </c>
      <c r="BU634">
        <f>IF($BG634=1,VLOOKUP($A634,'Full dataset'!$A$4:$IE$190,BU$1-2007+$C634,FALSE),0)</f>
        <v>3</v>
      </c>
      <c r="BV634">
        <f>IF($BG634=1,VLOOKUP($A634,'Full dataset'!$A$4:$IE$190,BV$1-2007+$C634,FALSE),0)</f>
        <v>8</v>
      </c>
      <c r="BW634">
        <f>IF($BG634=1,VLOOKUP($A634,'Full dataset'!$A$4:$IE$190,BW$1-2007+$C634,FALSE),0)</f>
        <v>0</v>
      </c>
      <c r="BX634">
        <f>IF($BG634=1,VLOOKUP($A634,'Full dataset'!$A$4:$IE$190,BX$1-2007+$C634,FALSE),0)</f>
        <v>0</v>
      </c>
    </row>
    <row r="635" spans="1:76" x14ac:dyDescent="0.25">
      <c r="A635">
        <v>75</v>
      </c>
      <c r="B635" t="s">
        <v>119</v>
      </c>
      <c r="C635">
        <v>2010</v>
      </c>
      <c r="D635" t="s">
        <v>591</v>
      </c>
      <c r="E635">
        <f t="shared" si="56"/>
        <v>1</v>
      </c>
      <c r="F635">
        <v>1</v>
      </c>
      <c r="G635">
        <v>8139</v>
      </c>
      <c r="H635">
        <v>4.8941671677690923</v>
      </c>
      <c r="I635">
        <v>3138</v>
      </c>
      <c r="J635">
        <v>1</v>
      </c>
      <c r="K635">
        <v>578</v>
      </c>
      <c r="L635">
        <v>0.34756464221286831</v>
      </c>
      <c r="M635">
        <v>1319</v>
      </c>
      <c r="N635">
        <v>1</v>
      </c>
      <c r="O635">
        <v>2688</v>
      </c>
      <c r="P635">
        <v>1.6163559831629586</v>
      </c>
      <c r="Q635">
        <v>109</v>
      </c>
      <c r="R635">
        <v>39600</v>
      </c>
      <c r="S635">
        <v>7370</v>
      </c>
      <c r="T635">
        <v>519130</v>
      </c>
      <c r="U635">
        <v>1</v>
      </c>
      <c r="V635">
        <v>252</v>
      </c>
      <c r="W635">
        <v>1830</v>
      </c>
      <c r="X635">
        <v>9617</v>
      </c>
      <c r="Y635">
        <v>1</v>
      </c>
      <c r="Z635">
        <v>0</v>
      </c>
      <c r="AA635" t="s">
        <v>796</v>
      </c>
      <c r="AB635">
        <v>44262</v>
      </c>
      <c r="AC635">
        <f>VLOOKUP(A635,'Full dataset'!$A$4:$IE$190,2033-C635,FALSE)</f>
        <v>5.3</v>
      </c>
      <c r="AD635">
        <f>VLOOKUP(A635,'Full dataset'!$A$4:$IE$190,2041-C635,FALSE)</f>
        <v>1355</v>
      </c>
      <c r="AE635">
        <f>VLOOKUP(A635,'Full dataset'!$A$4:$IE$190,2050-C635,FALSE)</f>
        <v>0</v>
      </c>
      <c r="AF635">
        <v>2.65</v>
      </c>
      <c r="AG635">
        <f>VLOOKUP($A635,'Full dataset'!$A$4:$IE$190,2007+AG$1-$C635,FALSE)</f>
        <v>150.21100000000001</v>
      </c>
      <c r="AH635">
        <f>VLOOKUP($A635,'Full dataset'!$A$4:$IE$190,2007+AH$1-$C635,FALSE)</f>
        <v>644.60799999999995</v>
      </c>
      <c r="AI635">
        <f>VLOOKUP($A635,'Full dataset'!$A$4:$IE$190,2007+AI$1-$C635,FALSE)</f>
        <v>641.05899999999997</v>
      </c>
      <c r="AJ635">
        <f>VLOOKUP($A635,'Full dataset'!$A$4:$IE$190,2007+AJ$1-$C635,FALSE)</f>
        <v>39</v>
      </c>
      <c r="AK635">
        <f>VLOOKUP($A635,'Full dataset'!$A$4:$IE$190,2007+AK$1-$C635,FALSE)</f>
        <v>0</v>
      </c>
      <c r="AL635">
        <f>VLOOKUP($A635,'Full dataset'!$A$4:$IE$190,2007+AL$1-$C635,FALSE)</f>
        <v>31</v>
      </c>
      <c r="AM635">
        <f>VLOOKUP($A635,'Full dataset'!$A$4:$IE$190,2007+AM$1-$C635,FALSE)</f>
        <v>70</v>
      </c>
      <c r="AN635">
        <f>VLOOKUP($A635,'Full dataset'!$A$4:$IE$190,2007+AN$1-$C635,FALSE)</f>
        <v>1893</v>
      </c>
      <c r="AO635">
        <f>VLOOKUP($A635,'Full dataset'!$A$4:$IE$190,2007+AO$1-$C635,FALSE)</f>
        <v>9</v>
      </c>
      <c r="AP635" t="s">
        <v>726</v>
      </c>
      <c r="AQ635" t="s">
        <v>726</v>
      </c>
      <c r="AR635" t="s">
        <v>726</v>
      </c>
      <c r="AS635" t="s">
        <v>726</v>
      </c>
      <c r="AT635" t="s">
        <v>726</v>
      </c>
      <c r="AU635">
        <f>VLOOKUP(A635,'Full dataset'!$A$4:$II$190,$AU$1,FALSE)</f>
        <v>2009</v>
      </c>
      <c r="AV635">
        <v>1</v>
      </c>
      <c r="AW635">
        <f>VLOOKUP(A635,'Full dataset'!$A$5:$IM$190,247,FALSE)</f>
        <v>2</v>
      </c>
      <c r="AX635">
        <f>VLOOKUP(A635,'Full dataset'!$A$4:$II$190,242,FALSE)</f>
        <v>2008</v>
      </c>
      <c r="AY635">
        <f>VLOOKUP(A635,'Full dataset'!$A$5:$IM$190,246,FALSE)</f>
        <v>1</v>
      </c>
      <c r="AZ635">
        <v>9999</v>
      </c>
      <c r="BA635">
        <f>MAX(VLOOKUP($A635,'Full dataset'!$A$4:$IX$190,BA$1,FALSE),AW635)</f>
        <v>2</v>
      </c>
      <c r="BB635">
        <f>IF(VLOOKUP($A635,'Full dataset'!$A$4:$IX$190,BB$1,FALSE)&gt;0,VLOOKUP($A635,'Full dataset'!$A$4:$IX$190,BB$1,FALSE),AU635)</f>
        <v>2009</v>
      </c>
      <c r="BC635">
        <f>MAX(VLOOKUP($A635,'Full dataset'!$A$4:$IX$190,BC$1,FALSE),AY635)</f>
        <v>1</v>
      </c>
      <c r="BD635">
        <f>MAX(VLOOKUP($A635,'Full dataset'!$A$4:$IX$190,BD$1,FALSE),AX635)</f>
        <v>2008</v>
      </c>
      <c r="BE635">
        <f t="shared" si="57"/>
        <v>2008</v>
      </c>
      <c r="BF635">
        <f t="shared" si="58"/>
        <v>1</v>
      </c>
      <c r="BG635">
        <f t="shared" si="59"/>
        <v>0</v>
      </c>
      <c r="BH635">
        <f t="shared" si="54"/>
        <v>0</v>
      </c>
      <c r="BI635">
        <f t="shared" si="55"/>
        <v>1</v>
      </c>
      <c r="BO635">
        <f>IF(BF635=1,VLOOKUP($A635,'Full dataset'!$A$4:$IE$190,2007+BO$1-$C635,FALSE),0)</f>
        <v>0</v>
      </c>
      <c r="BP635">
        <f>IF(BF635=1,VLOOKUP($A635,'Full dataset'!$A$4:$IE$190,2007+BP$1-$C635,FALSE),0)</f>
        <v>0</v>
      </c>
      <c r="BQ635">
        <f>IF(BF635=1,VLOOKUP($A635,'Full dataset'!$A$4:$IE$190,2007+BQ$1-$C635,FALSE),0)</f>
        <v>0</v>
      </c>
      <c r="BR635">
        <f>IF($BG635=1,VLOOKUP($A635,'Full dataset'!$A$4:$IE$190,BR$1-2007+$C635,FALSE),0)</f>
        <v>0</v>
      </c>
      <c r="BS635">
        <f>IF($BG635=1,VLOOKUP($A635,'Full dataset'!$A$4:$IE$190,BS$1-2007+$C635,FALSE),0)</f>
        <v>0</v>
      </c>
      <c r="BT635">
        <f>IF($BG635=1,VLOOKUP($A635,'Full dataset'!$A$4:$IE$190,BT$1-2007+$C635,FALSE),0)</f>
        <v>0</v>
      </c>
      <c r="BU635">
        <f>IF($BG635=1,VLOOKUP($A635,'Full dataset'!$A$4:$IE$190,BU$1-2007+$C635,FALSE),0)</f>
        <v>0</v>
      </c>
      <c r="BV635">
        <f>IF($BG635=1,VLOOKUP($A635,'Full dataset'!$A$4:$IE$190,BV$1-2007+$C635,FALSE),0)</f>
        <v>0</v>
      </c>
      <c r="BW635">
        <f>IF($BG635=1,VLOOKUP($A635,'Full dataset'!$A$4:$IE$190,BW$1-2007+$C635,FALSE),0)</f>
        <v>0</v>
      </c>
      <c r="BX635">
        <f>IF($BG635=1,VLOOKUP($A635,'Full dataset'!$A$4:$IE$190,BX$1-2007+$C635,FALSE),0)</f>
        <v>0</v>
      </c>
    </row>
    <row r="636" spans="1:76" x14ac:dyDescent="0.25">
      <c r="A636">
        <v>76</v>
      </c>
      <c r="B636" t="s">
        <v>120</v>
      </c>
      <c r="C636">
        <v>2010</v>
      </c>
      <c r="D636" t="s">
        <v>591</v>
      </c>
      <c r="E636">
        <f t="shared" si="56"/>
        <v>1</v>
      </c>
      <c r="F636">
        <v>1</v>
      </c>
      <c r="G636">
        <v>486988</v>
      </c>
      <c r="H636">
        <v>9.1179179928852268</v>
      </c>
      <c r="I636">
        <v>110737</v>
      </c>
      <c r="J636">
        <v>1</v>
      </c>
      <c r="K636">
        <v>11560</v>
      </c>
      <c r="L636">
        <v>0.2164388691256319</v>
      </c>
      <c r="M636">
        <v>1466</v>
      </c>
      <c r="N636">
        <v>2</v>
      </c>
      <c r="O636">
        <v>67776</v>
      </c>
      <c r="P636">
        <v>1.2689758472196218</v>
      </c>
      <c r="Q636">
        <v>525</v>
      </c>
      <c r="R636">
        <v>39417</v>
      </c>
      <c r="S636">
        <v>7372</v>
      </c>
      <c r="T636">
        <v>511210</v>
      </c>
      <c r="U636">
        <v>1</v>
      </c>
      <c r="V636">
        <v>5846</v>
      </c>
      <c r="W636">
        <v>68855</v>
      </c>
      <c r="X636">
        <v>13306</v>
      </c>
      <c r="Y636">
        <v>1</v>
      </c>
      <c r="Z636">
        <v>1</v>
      </c>
      <c r="AA636" t="s">
        <v>797</v>
      </c>
      <c r="AB636">
        <v>2891181</v>
      </c>
      <c r="AC636">
        <f>VLOOKUP(A636,'Full dataset'!$A$4:$IE$190,2033-C636,FALSE)</f>
        <v>5</v>
      </c>
      <c r="AD636">
        <f>VLOOKUP(A636,'Full dataset'!$A$4:$IE$190,2041-C636,FALSE)</f>
        <v>53410</v>
      </c>
      <c r="AE636">
        <f>VLOOKUP(A636,'Full dataset'!$A$4:$IE$190,2050-C636,FALSE)</f>
        <v>6.54</v>
      </c>
      <c r="AF636">
        <v>5.77</v>
      </c>
      <c r="AG636">
        <f>VLOOKUP($A636,'Full dataset'!$A$4:$IE$190,2007+AG$1-$C636,FALSE)</f>
        <v>18760</v>
      </c>
      <c r="AH636">
        <f>VLOOKUP($A636,'Full dataset'!$A$4:$IE$190,2007+AH$1-$C636,FALSE)</f>
        <v>86113</v>
      </c>
      <c r="AI636">
        <f>VLOOKUP($A636,'Full dataset'!$A$4:$IE$190,2007+AI$1-$C636,FALSE)</f>
        <v>62484</v>
      </c>
      <c r="AJ636">
        <f>VLOOKUP($A636,'Full dataset'!$A$4:$IE$190,2007+AJ$1-$C636,FALSE)</f>
        <v>-2364</v>
      </c>
      <c r="AK636">
        <f>VLOOKUP($A636,'Full dataset'!$A$4:$IE$190,2007+AK$1-$C636,FALSE)</f>
        <v>15</v>
      </c>
      <c r="AL636">
        <f>VLOOKUP($A636,'Full dataset'!$A$4:$IE$190,2007+AL$1-$C636,FALSE)</f>
        <v>25</v>
      </c>
      <c r="AM636">
        <f>VLOOKUP($A636,'Full dataset'!$A$4:$IE$190,2007+AM$1-$C636,FALSE)</f>
        <v>7000</v>
      </c>
      <c r="AN636">
        <f>VLOOKUP($A636,'Full dataset'!$A$4:$IE$190,2007+AN$1-$C636,FALSE)</f>
        <v>137270</v>
      </c>
      <c r="AO636">
        <f>VLOOKUP($A636,'Full dataset'!$A$4:$IE$190,2007+AO$1-$C636,FALSE)</f>
        <v>5</v>
      </c>
      <c r="AP636" t="s">
        <v>726</v>
      </c>
      <c r="AQ636" t="s">
        <v>726</v>
      </c>
      <c r="AR636" t="s">
        <v>726</v>
      </c>
      <c r="AS636" t="s">
        <v>726</v>
      </c>
      <c r="AT636" t="s">
        <v>726</v>
      </c>
      <c r="AU636">
        <f>VLOOKUP(A636,'Full dataset'!$A$4:$II$190,$AU$1,FALSE)</f>
        <v>2008</v>
      </c>
      <c r="AV636">
        <v>1</v>
      </c>
      <c r="AW636">
        <f>VLOOKUP(A636,'Full dataset'!$A$5:$IM$190,247,FALSE)</f>
        <v>2</v>
      </c>
      <c r="AX636">
        <f>VLOOKUP(A636,'Full dataset'!$A$4:$II$190,242,FALSE)</f>
        <v>2007</v>
      </c>
      <c r="AY636">
        <f>VLOOKUP(A636,'Full dataset'!$A$5:$IM$190,246,FALSE)</f>
        <v>2</v>
      </c>
      <c r="AZ636">
        <v>9999</v>
      </c>
      <c r="BA636">
        <f>MAX(VLOOKUP($A636,'Full dataset'!$A$4:$IX$190,BA$1,FALSE),AW636)</f>
        <v>2</v>
      </c>
      <c r="BB636">
        <f>IF(VLOOKUP($A636,'Full dataset'!$A$4:$IX$190,BB$1,FALSE)&gt;0,VLOOKUP($A636,'Full dataset'!$A$4:$IX$190,BB$1,FALSE),AU636)</f>
        <v>2008</v>
      </c>
      <c r="BC636">
        <f>MAX(VLOOKUP($A636,'Full dataset'!$A$4:$IX$190,BC$1,FALSE),AY636)</f>
        <v>2</v>
      </c>
      <c r="BD636">
        <f>MAX(VLOOKUP($A636,'Full dataset'!$A$4:$IX$190,BD$1,FALSE),AX636)</f>
        <v>2007</v>
      </c>
      <c r="BE636">
        <f t="shared" si="57"/>
        <v>2007</v>
      </c>
      <c r="BF636">
        <f t="shared" si="58"/>
        <v>1</v>
      </c>
      <c r="BG636">
        <f t="shared" si="59"/>
        <v>1</v>
      </c>
      <c r="BH636">
        <f t="shared" si="54"/>
        <v>0</v>
      </c>
      <c r="BI636">
        <f t="shared" si="55"/>
        <v>1</v>
      </c>
      <c r="BO636">
        <f>IF(BF636=1,VLOOKUP($A636,'Full dataset'!$A$4:$IE$190,2007+BO$1-$C636,FALSE),0)</f>
        <v>0</v>
      </c>
      <c r="BP636">
        <f>IF(BF636=1,VLOOKUP($A636,'Full dataset'!$A$4:$IE$190,2007+BP$1-$C636,FALSE),0)</f>
        <v>0</v>
      </c>
      <c r="BQ636">
        <f>IF(BF636=1,VLOOKUP($A636,'Full dataset'!$A$4:$IE$190,2007+BQ$1-$C636,FALSE),0)</f>
        <v>0</v>
      </c>
      <c r="BR636">
        <f>IF($BG636=1,VLOOKUP($A636,'Full dataset'!$A$4:$IE$190,BR$1-2007+$C636,FALSE),0)</f>
        <v>337</v>
      </c>
      <c r="BS636">
        <f>IF($BG636=1,VLOOKUP($A636,'Full dataset'!$A$4:$IE$190,BS$1-2007+$C636,FALSE),0)</f>
        <v>1578</v>
      </c>
      <c r="BT636">
        <f>IF($BG636=1,VLOOKUP($A636,'Full dataset'!$A$4:$IE$190,BT$1-2007+$C636,FALSE),0)</f>
        <v>9218</v>
      </c>
      <c r="BU636">
        <f>IF($BG636=1,VLOOKUP($A636,'Full dataset'!$A$4:$IE$190,BU$1-2007+$C636,FALSE),0)</f>
        <v>427</v>
      </c>
      <c r="BV636">
        <f>IF($BG636=1,VLOOKUP($A636,'Full dataset'!$A$4:$IE$190,BV$1-2007+$C636,FALSE),0)</f>
        <v>5</v>
      </c>
      <c r="BW636">
        <f>IF($BG636=1,VLOOKUP($A636,'Full dataset'!$A$4:$IE$190,BW$1-2007+$C636,FALSE),0)</f>
        <v>0</v>
      </c>
      <c r="BX636">
        <f>IF($BG636=1,VLOOKUP($A636,'Full dataset'!$A$4:$IE$190,BX$1-2007+$C636,FALSE),0)</f>
        <v>6</v>
      </c>
    </row>
    <row r="637" spans="1:76" x14ac:dyDescent="0.25">
      <c r="A637">
        <v>77</v>
      </c>
      <c r="B637" t="s">
        <v>121</v>
      </c>
      <c r="C637">
        <v>2010</v>
      </c>
      <c r="D637" t="s">
        <v>591</v>
      </c>
      <c r="E637">
        <f t="shared" si="56"/>
        <v>1</v>
      </c>
      <c r="F637">
        <v>1</v>
      </c>
      <c r="G637">
        <v>25864</v>
      </c>
      <c r="H637">
        <v>6.097123998114097</v>
      </c>
      <c r="I637">
        <v>16444</v>
      </c>
      <c r="J637">
        <v>0</v>
      </c>
      <c r="N637">
        <v>0</v>
      </c>
      <c r="S637">
        <v>6321</v>
      </c>
      <c r="T637">
        <v>524114</v>
      </c>
      <c r="U637">
        <v>1</v>
      </c>
      <c r="V637">
        <v>214</v>
      </c>
      <c r="W637">
        <v>24352</v>
      </c>
      <c r="X637">
        <v>2334</v>
      </c>
      <c r="Y637">
        <v>1</v>
      </c>
      <c r="Z637">
        <v>1</v>
      </c>
      <c r="AA637" t="s">
        <v>798</v>
      </c>
      <c r="AB637">
        <v>65947</v>
      </c>
      <c r="AC637">
        <f>VLOOKUP(A637,'Full dataset'!$A$4:$IE$190,2033-C637,FALSE)</f>
        <v>6.4</v>
      </c>
      <c r="AD637">
        <f>VLOOKUP(A637,'Full dataset'!$A$4:$IE$190,2041-C637,FALSE)</f>
        <v>4400</v>
      </c>
      <c r="AE637">
        <f>VLOOKUP(A637,'Full dataset'!$A$4:$IE$190,2050-C637,FALSE)</f>
        <v>6.5</v>
      </c>
      <c r="AF637">
        <v>6.45</v>
      </c>
      <c r="AG637">
        <f>VLOOKUP($A637,'Full dataset'!$A$4:$IE$190,2007+AG$1-$C637,FALSE)</f>
        <v>2344</v>
      </c>
      <c r="AH637">
        <f>VLOOKUP($A637,'Full dataset'!$A$4:$IE$190,2007+AH$1-$C637,FALSE)</f>
        <v>101039</v>
      </c>
      <c r="AI637">
        <f>VLOOKUP($A637,'Full dataset'!$A$4:$IE$190,2007+AI$1-$C637,FALSE)</f>
        <v>20732</v>
      </c>
      <c r="AJ637">
        <f>VLOOKUP($A637,'Full dataset'!$A$4:$IE$190,2007+AJ$1-$C637,FALSE)</f>
        <v>14</v>
      </c>
      <c r="AK637">
        <f>VLOOKUP($A637,'Full dataset'!$A$4:$IE$190,2007+AK$1-$C637,FALSE)</f>
        <v>1</v>
      </c>
      <c r="AL637">
        <f>VLOOKUP($A637,'Full dataset'!$A$4:$IE$190,2007+AL$1-$C637,FALSE)</f>
        <v>67</v>
      </c>
      <c r="AM637">
        <f>VLOOKUP($A637,'Full dataset'!$A$4:$IE$190,2007+AM$1-$C637,FALSE)</f>
        <v>130</v>
      </c>
      <c r="AN637">
        <f>VLOOKUP($A637,'Full dataset'!$A$4:$IE$190,2007+AN$1-$C637,FALSE)</f>
        <v>28007</v>
      </c>
      <c r="AO637">
        <f>VLOOKUP($A637,'Full dataset'!$A$4:$IE$190,2007+AO$1-$C637,FALSE)</f>
        <v>5</v>
      </c>
      <c r="AP637" t="s">
        <v>726</v>
      </c>
      <c r="AQ637" t="s">
        <v>726</v>
      </c>
      <c r="AR637" t="s">
        <v>726</v>
      </c>
      <c r="AS637" t="s">
        <v>726</v>
      </c>
      <c r="AT637" t="s">
        <v>726</v>
      </c>
      <c r="AU637">
        <f>VLOOKUP(A637,'Full dataset'!$A$4:$II$190,$AU$1,FALSE)</f>
        <v>2011</v>
      </c>
      <c r="AV637">
        <v>0</v>
      </c>
      <c r="AW637">
        <f>VLOOKUP(A637,'Full dataset'!$A$5:$IM$190,247,FALSE)</f>
        <v>1</v>
      </c>
      <c r="AX637">
        <f>VLOOKUP(A637,'Full dataset'!$A$4:$II$190,242,FALSE)</f>
        <v>2007</v>
      </c>
      <c r="AY637">
        <f>VLOOKUP(A637,'Full dataset'!$A$5:$IM$190,246,FALSE)</f>
        <v>1</v>
      </c>
      <c r="AZ637">
        <v>9999</v>
      </c>
      <c r="BA637">
        <f>MAX(VLOOKUP($A637,'Full dataset'!$A$4:$IX$190,BA$1,FALSE),AW637)</f>
        <v>1</v>
      </c>
      <c r="BB637">
        <f>IF(VLOOKUP($A637,'Full dataset'!$A$4:$IX$190,BB$1,FALSE)&gt;0,VLOOKUP($A637,'Full dataset'!$A$4:$IX$190,BB$1,FALSE),AU637)</f>
        <v>2011</v>
      </c>
      <c r="BC637">
        <f>MAX(VLOOKUP($A637,'Full dataset'!$A$4:$IX$190,BC$1,FALSE),AY637)</f>
        <v>1</v>
      </c>
      <c r="BD637">
        <f>MAX(VLOOKUP($A637,'Full dataset'!$A$4:$IX$190,BD$1,FALSE),AX637)</f>
        <v>2007</v>
      </c>
      <c r="BE637">
        <f t="shared" si="57"/>
        <v>2007</v>
      </c>
      <c r="BF637">
        <f t="shared" si="58"/>
        <v>0</v>
      </c>
      <c r="BG637">
        <f t="shared" si="59"/>
        <v>0</v>
      </c>
      <c r="BH637">
        <f t="shared" si="54"/>
        <v>0</v>
      </c>
      <c r="BI637">
        <f t="shared" si="55"/>
        <v>0</v>
      </c>
      <c r="BO637">
        <f>IF(BF637=1,VLOOKUP($A637,'Full dataset'!$A$4:$IE$190,2007+BO$1-$C637,FALSE),0)</f>
        <v>0</v>
      </c>
      <c r="BP637">
        <f>IF(BF637=1,VLOOKUP($A637,'Full dataset'!$A$4:$IE$190,2007+BP$1-$C637,FALSE),0)</f>
        <v>0</v>
      </c>
      <c r="BQ637">
        <f>IF(BF637=1,VLOOKUP($A637,'Full dataset'!$A$4:$IE$190,2007+BQ$1-$C637,FALSE),0)</f>
        <v>0</v>
      </c>
      <c r="BR637">
        <f>IF($BG637=1,VLOOKUP($A637,'Full dataset'!$A$4:$IE$190,BR$1-2007+$C637,FALSE),0)</f>
        <v>0</v>
      </c>
      <c r="BS637">
        <f>IF($BG637=1,VLOOKUP($A637,'Full dataset'!$A$4:$IE$190,BS$1-2007+$C637,FALSE),0)</f>
        <v>0</v>
      </c>
      <c r="BT637">
        <f>IF($BG637=1,VLOOKUP($A637,'Full dataset'!$A$4:$IE$190,BT$1-2007+$C637,FALSE),0)</f>
        <v>0</v>
      </c>
      <c r="BU637">
        <f>IF($BG637=1,VLOOKUP($A637,'Full dataset'!$A$4:$IE$190,BU$1-2007+$C637,FALSE),0)</f>
        <v>0</v>
      </c>
      <c r="BV637">
        <f>IF($BG637=1,VLOOKUP($A637,'Full dataset'!$A$4:$IE$190,BV$1-2007+$C637,FALSE),0)</f>
        <v>0</v>
      </c>
      <c r="BW637">
        <f>IF($BG637=1,VLOOKUP($A637,'Full dataset'!$A$4:$IE$190,BW$1-2007+$C637,FALSE),0)</f>
        <v>0</v>
      </c>
      <c r="BX637">
        <f>IF($BG637=1,VLOOKUP($A637,'Full dataset'!$A$4:$IE$190,BX$1-2007+$C637,FALSE),0)</f>
        <v>0</v>
      </c>
    </row>
    <row r="638" spans="1:76" x14ac:dyDescent="0.25">
      <c r="A638">
        <v>78</v>
      </c>
      <c r="B638" t="s">
        <v>122</v>
      </c>
      <c r="C638">
        <v>2010</v>
      </c>
      <c r="D638" t="s">
        <v>591</v>
      </c>
      <c r="E638">
        <f t="shared" si="56"/>
        <v>1</v>
      </c>
      <c r="F638">
        <v>1</v>
      </c>
      <c r="G638">
        <v>10075</v>
      </c>
      <c r="H638">
        <v>6.8184894423389278E-2</v>
      </c>
      <c r="I638">
        <v>6245</v>
      </c>
      <c r="J638">
        <v>1</v>
      </c>
      <c r="K638">
        <v>4444</v>
      </c>
      <c r="L638">
        <v>3.0075798592311857E-2</v>
      </c>
      <c r="M638">
        <v>3387</v>
      </c>
      <c r="N638">
        <v>1</v>
      </c>
      <c r="O638">
        <v>280</v>
      </c>
      <c r="P638">
        <v>1.8949648077964266E-3</v>
      </c>
      <c r="Q638">
        <v>2</v>
      </c>
      <c r="R638">
        <v>40391</v>
      </c>
      <c r="S638">
        <v>5411</v>
      </c>
      <c r="T638">
        <v>445110</v>
      </c>
      <c r="U638">
        <v>1</v>
      </c>
      <c r="V638">
        <v>107</v>
      </c>
      <c r="W638">
        <v>11620</v>
      </c>
      <c r="X638">
        <v>12980</v>
      </c>
      <c r="Y638">
        <v>1</v>
      </c>
      <c r="Z638">
        <v>1</v>
      </c>
      <c r="AA638" t="s">
        <v>799</v>
      </c>
      <c r="AB638">
        <v>59387</v>
      </c>
      <c r="AC638">
        <f>VLOOKUP(A638,'Full dataset'!$A$4:$IE$190,2033-C638,FALSE)</f>
        <v>1.5</v>
      </c>
      <c r="AD638">
        <f>VLOOKUP(A638,'Full dataset'!$A$4:$IE$190,2041-C638,FALSE)</f>
        <v>141217</v>
      </c>
      <c r="AE638">
        <f>VLOOKUP(A638,'Full dataset'!$A$4:$IE$190,2050-C638,FALSE)</f>
        <v>6.66</v>
      </c>
      <c r="AF638">
        <v>4.08</v>
      </c>
      <c r="AG638">
        <f>VLOOKUP($A638,'Full dataset'!$A$4:$IE$190,2007+AG$1-$C638,FALSE)</f>
        <v>1338.1469999999999</v>
      </c>
      <c r="AH638">
        <f>VLOOKUP($A638,'Full dataset'!$A$4:$IE$190,2007+AH$1-$C638,FALSE)</f>
        <v>10159.087</v>
      </c>
      <c r="AI638">
        <f>VLOOKUP($A638,'Full dataset'!$A$4:$IE$190,2007+AI$1-$C638,FALSE)</f>
        <v>25328.054</v>
      </c>
      <c r="AJ638">
        <f>VLOOKUP($A638,'Full dataset'!$A$4:$IE$190,2007+AJ$1-$C638,FALSE)</f>
        <v>-431</v>
      </c>
      <c r="AK638">
        <f>VLOOKUP($A638,'Full dataset'!$A$4:$IE$190,2007+AK$1-$C638,FALSE)</f>
        <v>3</v>
      </c>
      <c r="AL638">
        <f>VLOOKUP($A638,'Full dataset'!$A$4:$IE$190,2007+AL$1-$C638,FALSE)</f>
        <v>50</v>
      </c>
      <c r="AM638">
        <f>VLOOKUP($A638,'Full dataset'!$A$4:$IE$190,2007+AM$1-$C638,FALSE)</f>
        <v>2000</v>
      </c>
      <c r="AN638">
        <f>VLOOKUP($A638,'Full dataset'!$A$4:$IE$190,2007+AN$1-$C638,FALSE)</f>
        <v>497234</v>
      </c>
      <c r="AO638">
        <f>VLOOKUP($A638,'Full dataset'!$A$4:$IE$190,2007+AO$1-$C638,FALSE)</f>
        <v>3</v>
      </c>
      <c r="AP638" t="s">
        <v>726</v>
      </c>
      <c r="AQ638" t="s">
        <v>726</v>
      </c>
      <c r="AR638" t="s">
        <v>726</v>
      </c>
      <c r="AS638" t="s">
        <v>726</v>
      </c>
      <c r="AT638" t="s">
        <v>726</v>
      </c>
      <c r="AU638">
        <f>VLOOKUP(A638,'Full dataset'!$A$4:$II$190,$AU$1,FALSE)</f>
        <v>2009</v>
      </c>
      <c r="AV638">
        <v>1</v>
      </c>
      <c r="AW638">
        <f>VLOOKUP(A638,'Full dataset'!$A$5:$IM$190,247,FALSE)</f>
        <v>2</v>
      </c>
      <c r="AX638">
        <f>VLOOKUP(A638,'Full dataset'!$A$4:$II$190,242,FALSE)</f>
        <v>2010</v>
      </c>
      <c r="AY638">
        <f>VLOOKUP(A638,'Full dataset'!$A$5:$IM$190,246,FALSE)</f>
        <v>2</v>
      </c>
      <c r="AZ638">
        <v>9999</v>
      </c>
      <c r="BA638">
        <f>MAX(VLOOKUP($A638,'Full dataset'!$A$4:$IX$190,BA$1,FALSE),AW638)</f>
        <v>2</v>
      </c>
      <c r="BB638">
        <f>IF(VLOOKUP($A638,'Full dataset'!$A$4:$IX$190,BB$1,FALSE)&gt;0,VLOOKUP($A638,'Full dataset'!$A$4:$IX$190,BB$1,FALSE),AU638)</f>
        <v>2009</v>
      </c>
      <c r="BC638">
        <f>MAX(VLOOKUP($A638,'Full dataset'!$A$4:$IX$190,BC$1,FALSE),AY638)</f>
        <v>2</v>
      </c>
      <c r="BD638">
        <f>MAX(VLOOKUP($A638,'Full dataset'!$A$4:$IX$190,BD$1,FALSE),AX638)</f>
        <v>2010</v>
      </c>
      <c r="BE638">
        <f t="shared" si="57"/>
        <v>2009</v>
      </c>
      <c r="BF638">
        <f t="shared" si="58"/>
        <v>1</v>
      </c>
      <c r="BG638">
        <f t="shared" si="59"/>
        <v>1</v>
      </c>
      <c r="BH638">
        <f t="shared" si="54"/>
        <v>0</v>
      </c>
      <c r="BI638">
        <f t="shared" si="55"/>
        <v>1</v>
      </c>
      <c r="BO638">
        <f>IF(BF638=1,VLOOKUP($A638,'Full dataset'!$A$4:$IE$190,2007+BO$1-$C638,FALSE),0)</f>
        <v>0</v>
      </c>
      <c r="BP638">
        <f>IF(BF638=1,VLOOKUP($A638,'Full dataset'!$A$4:$IE$190,2007+BP$1-$C638,FALSE),0)</f>
        <v>0</v>
      </c>
      <c r="BQ638">
        <f>IF(BF638=1,VLOOKUP($A638,'Full dataset'!$A$4:$IE$190,2007+BQ$1-$C638,FALSE),0)</f>
        <v>0</v>
      </c>
      <c r="BR638">
        <f>IF($BG638=1,VLOOKUP($A638,'Full dataset'!$A$4:$IE$190,BR$1-2007+$C638,FALSE),0)</f>
        <v>0</v>
      </c>
      <c r="BS638">
        <f>IF($BG638=1,VLOOKUP($A638,'Full dataset'!$A$4:$IE$190,BS$1-2007+$C638,FALSE),0)</f>
        <v>0</v>
      </c>
      <c r="BT638">
        <f>IF($BG638=1,VLOOKUP($A638,'Full dataset'!$A$4:$IE$190,BT$1-2007+$C638,FALSE),0)</f>
        <v>0</v>
      </c>
      <c r="BU638">
        <f>IF($BG638=1,VLOOKUP($A638,'Full dataset'!$A$4:$IE$190,BU$1-2007+$C638,FALSE),0)</f>
        <v>0</v>
      </c>
      <c r="BV638">
        <f>IF($BG638=1,VLOOKUP($A638,'Full dataset'!$A$4:$IE$190,BV$1-2007+$C638,FALSE),0)</f>
        <v>0</v>
      </c>
      <c r="BW638">
        <f>IF($BG638=1,VLOOKUP($A638,'Full dataset'!$A$4:$IE$190,BW$1-2007+$C638,FALSE),0)</f>
        <v>0</v>
      </c>
      <c r="BX638">
        <f>IF($BG638=1,VLOOKUP($A638,'Full dataset'!$A$4:$IE$190,BX$1-2007+$C638,FALSE),0)</f>
        <v>0</v>
      </c>
    </row>
    <row r="639" spans="1:76" x14ac:dyDescent="0.25">
      <c r="A639">
        <v>79</v>
      </c>
      <c r="B639" t="s">
        <v>123</v>
      </c>
      <c r="C639">
        <v>2010</v>
      </c>
      <c r="D639" t="s">
        <v>591</v>
      </c>
      <c r="E639">
        <f t="shared" si="56"/>
        <v>1</v>
      </c>
      <c r="F639">
        <v>1</v>
      </c>
      <c r="G639">
        <v>11611</v>
      </c>
      <c r="H639">
        <v>2.2423715720355348</v>
      </c>
      <c r="I639">
        <v>3666</v>
      </c>
      <c r="J639">
        <v>1</v>
      </c>
      <c r="K639">
        <v>3196</v>
      </c>
      <c r="L639">
        <v>0.61722672846658944</v>
      </c>
      <c r="M639">
        <v>935</v>
      </c>
      <c r="N639">
        <v>2</v>
      </c>
      <c r="O639">
        <v>235</v>
      </c>
      <c r="P639">
        <v>4.538431826960216E-2</v>
      </c>
      <c r="Q639">
        <v>0</v>
      </c>
      <c r="R639">
        <v>39934</v>
      </c>
      <c r="S639">
        <v>3942</v>
      </c>
      <c r="T639">
        <v>339930</v>
      </c>
      <c r="U639">
        <v>1</v>
      </c>
      <c r="V639">
        <v>346</v>
      </c>
      <c r="W639">
        <v>53662</v>
      </c>
      <c r="X639">
        <v>4014</v>
      </c>
      <c r="Y639">
        <v>1</v>
      </c>
      <c r="Z639">
        <v>1</v>
      </c>
      <c r="AA639" t="s">
        <v>800</v>
      </c>
      <c r="AB639">
        <v>91006</v>
      </c>
      <c r="AC639">
        <f>VLOOKUP(A639,'Full dataset'!$A$4:$IE$190,2033-C639,FALSE)</f>
        <v>2.2999999999999998</v>
      </c>
      <c r="AD639">
        <f>VLOOKUP(A639,'Full dataset'!$A$4:$IE$190,2041-C639,FALSE)</f>
        <v>5161</v>
      </c>
      <c r="AE639">
        <f>VLOOKUP(A639,'Full dataset'!$A$4:$IE$190,2050-C639,FALSE)</f>
        <v>0</v>
      </c>
      <c r="AF639">
        <v>1.1499999999999999</v>
      </c>
      <c r="AG639">
        <f>VLOOKUP($A639,'Full dataset'!$A$4:$IE$190,2007+AG$1-$C639,FALSE)</f>
        <v>684.86300000000006</v>
      </c>
      <c r="AH639">
        <f>VLOOKUP($A639,'Full dataset'!$A$4:$IE$190,2007+AH$1-$C639,FALSE)</f>
        <v>5417.7330000000002</v>
      </c>
      <c r="AI639">
        <f>VLOOKUP($A639,'Full dataset'!$A$4:$IE$190,2007+AI$1-$C639,FALSE)</f>
        <v>5856.1949999999997</v>
      </c>
      <c r="AJ639">
        <f>VLOOKUP($A639,'Full dataset'!$A$4:$IE$190,2007+AJ$1-$C639,FALSE)</f>
        <v>-71</v>
      </c>
      <c r="AK639" t="str">
        <f>VLOOKUP($A639,'Full dataset'!$A$4:$IE$190,2007+AK$1-$C639,FALSE)</f>
        <v>.</v>
      </c>
      <c r="AL639">
        <f>VLOOKUP($A639,'Full dataset'!$A$4:$IE$190,2007+AL$1-$C639,FALSE)</f>
        <v>61</v>
      </c>
      <c r="AM639">
        <f>VLOOKUP($A639,'Full dataset'!$A$4:$IE$190,2007+AM$1-$C639,FALSE)</f>
        <v>150</v>
      </c>
      <c r="AN639">
        <f>VLOOKUP($A639,'Full dataset'!$A$4:$IE$190,2007+AN$1-$C639,FALSE)</f>
        <v>97429</v>
      </c>
      <c r="AO639" t="str">
        <f>VLOOKUP($A639,'Full dataset'!$A$4:$IE$190,2007+AO$1-$C639,FALSE)</f>
        <v>.</v>
      </c>
      <c r="AP639" t="s">
        <v>726</v>
      </c>
      <c r="AQ639" t="s">
        <v>726</v>
      </c>
      <c r="AR639" t="s">
        <v>726</v>
      </c>
      <c r="AS639" t="s">
        <v>726</v>
      </c>
      <c r="AT639" t="s">
        <v>726</v>
      </c>
      <c r="AU639">
        <f>VLOOKUP(A639,'Full dataset'!$A$4:$II$190,$AU$1,FALSE)</f>
        <v>2009</v>
      </c>
      <c r="AV639">
        <v>1</v>
      </c>
      <c r="AW639">
        <f>VLOOKUP(A639,'Full dataset'!$A$5:$IM$190,247,FALSE)</f>
        <v>1</v>
      </c>
      <c r="AX639">
        <f>VLOOKUP(A639,'Full dataset'!$A$4:$II$190,242,FALSE)</f>
        <v>2008</v>
      </c>
      <c r="AY639">
        <f>VLOOKUP(A639,'Full dataset'!$A$5:$IM$190,246,FALSE)</f>
        <v>1</v>
      </c>
      <c r="AZ639">
        <v>9999</v>
      </c>
      <c r="BA639">
        <f>MAX(VLOOKUP($A639,'Full dataset'!$A$4:$IX$190,BA$1,FALSE),AW639)</f>
        <v>2</v>
      </c>
      <c r="BB639">
        <f>IF(VLOOKUP($A639,'Full dataset'!$A$4:$IX$190,BB$1,FALSE)&gt;0,VLOOKUP($A639,'Full dataset'!$A$4:$IX$190,BB$1,FALSE),AU639)</f>
        <v>2009</v>
      </c>
      <c r="BC639">
        <f>MAX(VLOOKUP($A639,'Full dataset'!$A$4:$IX$190,BC$1,FALSE),AY639)</f>
        <v>2</v>
      </c>
      <c r="BD639">
        <f>MAX(VLOOKUP($A639,'Full dataset'!$A$4:$IX$190,BD$1,FALSE),AX639)</f>
        <v>2008</v>
      </c>
      <c r="BE639">
        <f t="shared" si="57"/>
        <v>2008</v>
      </c>
      <c r="BF639">
        <f t="shared" si="58"/>
        <v>1</v>
      </c>
      <c r="BG639">
        <f t="shared" si="59"/>
        <v>1</v>
      </c>
      <c r="BH639">
        <f t="shared" si="54"/>
        <v>0</v>
      </c>
      <c r="BI639">
        <f t="shared" si="55"/>
        <v>1</v>
      </c>
      <c r="BO639">
        <f>IF(BF639=1,VLOOKUP($A639,'Full dataset'!$A$4:$IE$190,2007+BO$1-$C639,FALSE),0)</f>
        <v>0</v>
      </c>
      <c r="BP639">
        <f>IF(BF639=1,VLOOKUP($A639,'Full dataset'!$A$4:$IE$190,2007+BP$1-$C639,FALSE),0)</f>
        <v>0</v>
      </c>
      <c r="BQ639">
        <f>IF(BF639=1,VLOOKUP($A639,'Full dataset'!$A$4:$IE$190,2007+BQ$1-$C639,FALSE),0)</f>
        <v>0</v>
      </c>
      <c r="BR639">
        <f>IF($BG639=1,VLOOKUP($A639,'Full dataset'!$A$4:$IE$190,BR$1-2007+$C639,FALSE),0)</f>
        <v>144</v>
      </c>
      <c r="BS639">
        <f>IF($BG639=1,VLOOKUP($A639,'Full dataset'!$A$4:$IE$190,BS$1-2007+$C639,FALSE),0)</f>
        <v>2130</v>
      </c>
      <c r="BT639">
        <f>IF($BG639=1,VLOOKUP($A639,'Full dataset'!$A$4:$IE$190,BT$1-2007+$C639,FALSE),0)</f>
        <v>4205</v>
      </c>
      <c r="BU639">
        <f>IF($BG639=1,VLOOKUP($A639,'Full dataset'!$A$4:$IE$190,BU$1-2007+$C639,FALSE),0)</f>
        <v>486</v>
      </c>
      <c r="BV639">
        <f>IF($BG639=1,VLOOKUP($A639,'Full dataset'!$A$4:$IE$190,BV$1-2007+$C639,FALSE),0)</f>
        <v>2</v>
      </c>
      <c r="BW639">
        <f>IF($BG639=1,VLOOKUP($A639,'Full dataset'!$A$4:$IE$190,BW$1-2007+$C639,FALSE),0)</f>
        <v>322</v>
      </c>
      <c r="BX639">
        <f>IF($BG639=1,VLOOKUP($A639,'Full dataset'!$A$4:$IE$190,BX$1-2007+$C639,FALSE),0)</f>
        <v>26</v>
      </c>
    </row>
    <row r="640" spans="1:76" x14ac:dyDescent="0.25">
      <c r="A640">
        <v>80</v>
      </c>
      <c r="B640" t="s">
        <v>124</v>
      </c>
      <c r="C640">
        <v>2010</v>
      </c>
      <c r="D640" t="s">
        <v>591</v>
      </c>
      <c r="E640">
        <f t="shared" si="56"/>
        <v>1</v>
      </c>
      <c r="F640">
        <v>1</v>
      </c>
      <c r="G640">
        <v>22771</v>
      </c>
      <c r="H640">
        <v>2.1962770061728394</v>
      </c>
      <c r="I640">
        <v>8600</v>
      </c>
      <c r="J640">
        <v>1</v>
      </c>
      <c r="K640">
        <v>80</v>
      </c>
      <c r="L640">
        <v>7.716049382716049E-3</v>
      </c>
      <c r="M640">
        <v>61</v>
      </c>
      <c r="N640">
        <v>0</v>
      </c>
      <c r="S640">
        <v>3842</v>
      </c>
      <c r="T640">
        <v>339113</v>
      </c>
      <c r="U640">
        <v>1</v>
      </c>
      <c r="V640">
        <v>149</v>
      </c>
      <c r="W640">
        <v>1775</v>
      </c>
      <c r="X640">
        <v>1296</v>
      </c>
      <c r="Y640">
        <v>1</v>
      </c>
      <c r="Z640">
        <v>1</v>
      </c>
      <c r="AA640" t="s">
        <v>801</v>
      </c>
      <c r="AB640">
        <v>250878</v>
      </c>
      <c r="AC640">
        <f>VLOOKUP(A640,'Full dataset'!$A$4:$IE$190,2033-C640,FALSE)</f>
        <v>0</v>
      </c>
      <c r="AD640">
        <f>VLOOKUP(A640,'Full dataset'!$A$4:$IE$190,2041-C640,FALSE)</f>
        <v>8389</v>
      </c>
      <c r="AE640">
        <f>VLOOKUP(A640,'Full dataset'!$A$4:$IE$190,2050-C640,FALSE)</f>
        <v>6.35</v>
      </c>
      <c r="AF640">
        <v>3.1749999999999998</v>
      </c>
      <c r="AG640">
        <f>VLOOKUP($A640,'Full dataset'!$A$4:$IE$190,2007+AG$1-$C640,FALSE)</f>
        <v>1273.4000000000001</v>
      </c>
      <c r="AH640">
        <f>VLOOKUP($A640,'Full dataset'!$A$4:$IE$190,2007+AH$1-$C640,FALSE)</f>
        <v>10895.1</v>
      </c>
      <c r="AI640">
        <f>VLOOKUP($A640,'Full dataset'!$A$4:$IE$190,2007+AI$1-$C640,FALSE)</f>
        <v>7320</v>
      </c>
      <c r="AJ640">
        <f>VLOOKUP($A640,'Full dataset'!$A$4:$IE$190,2007+AJ$1-$C640,FALSE)</f>
        <v>-194</v>
      </c>
      <c r="AK640" t="str">
        <f>VLOOKUP($A640,'Full dataset'!$A$4:$IE$190,2007+AK$1-$C640,FALSE)</f>
        <v>.</v>
      </c>
      <c r="AL640" t="str">
        <f>VLOOKUP($A640,'Full dataset'!$A$4:$IE$190,2007+AL$1-$C640,FALSE)</f>
        <v>.</v>
      </c>
      <c r="AM640">
        <f>VLOOKUP($A640,'Full dataset'!$A$4:$IE$190,2007+AM$1-$C640,FALSE)</f>
        <v>450</v>
      </c>
      <c r="AN640">
        <f>VLOOKUP($A640,'Full dataset'!$A$4:$IE$190,2007+AN$1-$C640,FALSE)</f>
        <v>124322</v>
      </c>
      <c r="AO640">
        <f>VLOOKUP($A640,'Full dataset'!$A$4:$IE$190,2007+AO$1-$C640,FALSE)</f>
        <v>8</v>
      </c>
      <c r="AP640" t="s">
        <v>726</v>
      </c>
      <c r="AQ640" t="s">
        <v>726</v>
      </c>
      <c r="AR640" t="s">
        <v>726</v>
      </c>
      <c r="AS640" t="s">
        <v>726</v>
      </c>
      <c r="AT640" t="s">
        <v>726</v>
      </c>
      <c r="AU640">
        <f>VLOOKUP(A640,'Full dataset'!$A$4:$II$190,$AU$1,FALSE)</f>
        <v>2011</v>
      </c>
      <c r="AV640">
        <v>1</v>
      </c>
      <c r="AW640">
        <f>VLOOKUP(A640,'Full dataset'!$A$5:$IM$190,247,FALSE)</f>
        <v>2</v>
      </c>
      <c r="AX640">
        <f>VLOOKUP(A640,'Full dataset'!$A$4:$II$190,242,FALSE)</f>
        <v>9999</v>
      </c>
      <c r="AY640">
        <f>VLOOKUP(A640,'Full dataset'!$A$5:$IM$190,246,FALSE)</f>
        <v>0</v>
      </c>
      <c r="AZ640">
        <v>9999</v>
      </c>
      <c r="BA640">
        <f>MAX(VLOOKUP($A640,'Full dataset'!$A$4:$IX$190,BA$1,FALSE),AW640)</f>
        <v>2</v>
      </c>
      <c r="BB640">
        <f>IF(VLOOKUP($A640,'Full dataset'!$A$4:$IX$190,BB$1,FALSE)&gt;0,VLOOKUP($A640,'Full dataset'!$A$4:$IX$190,BB$1,FALSE),AU640)</f>
        <v>2011</v>
      </c>
      <c r="BC640">
        <f>MAX(VLOOKUP($A640,'Full dataset'!$A$4:$IX$190,BC$1,FALSE),AY640)</f>
        <v>2</v>
      </c>
      <c r="BD640">
        <f>MAX(VLOOKUP($A640,'Full dataset'!$A$4:$IX$190,BD$1,FALSE),AX640)</f>
        <v>9999</v>
      </c>
      <c r="BE640">
        <f t="shared" si="57"/>
        <v>2011</v>
      </c>
      <c r="BF640">
        <f t="shared" si="58"/>
        <v>0</v>
      </c>
      <c r="BG640">
        <f t="shared" si="59"/>
        <v>0</v>
      </c>
      <c r="BH640">
        <f t="shared" si="54"/>
        <v>0</v>
      </c>
      <c r="BI640">
        <f t="shared" si="55"/>
        <v>0</v>
      </c>
      <c r="BO640">
        <f>IF(BF640=1,VLOOKUP($A640,'Full dataset'!$A$4:$IE$190,2007+BO$1-$C640,FALSE),0)</f>
        <v>0</v>
      </c>
      <c r="BP640">
        <f>IF(BF640=1,VLOOKUP($A640,'Full dataset'!$A$4:$IE$190,2007+BP$1-$C640,FALSE),0)</f>
        <v>0</v>
      </c>
      <c r="BQ640">
        <f>IF(BF640=1,VLOOKUP($A640,'Full dataset'!$A$4:$IE$190,2007+BQ$1-$C640,FALSE),0)</f>
        <v>0</v>
      </c>
      <c r="BR640">
        <f>IF($BG640=1,VLOOKUP($A640,'Full dataset'!$A$4:$IE$190,BR$1-2007+$C640,FALSE),0)</f>
        <v>0</v>
      </c>
      <c r="BS640">
        <f>IF($BG640=1,VLOOKUP($A640,'Full dataset'!$A$4:$IE$190,BS$1-2007+$C640,FALSE),0)</f>
        <v>0</v>
      </c>
      <c r="BT640">
        <f>IF($BG640=1,VLOOKUP($A640,'Full dataset'!$A$4:$IE$190,BT$1-2007+$C640,FALSE),0)</f>
        <v>0</v>
      </c>
      <c r="BU640">
        <f>IF($BG640=1,VLOOKUP($A640,'Full dataset'!$A$4:$IE$190,BU$1-2007+$C640,FALSE),0)</f>
        <v>0</v>
      </c>
      <c r="BV640">
        <f>IF($BG640=1,VLOOKUP($A640,'Full dataset'!$A$4:$IE$190,BV$1-2007+$C640,FALSE),0)</f>
        <v>0</v>
      </c>
      <c r="BW640">
        <f>IF($BG640=1,VLOOKUP($A640,'Full dataset'!$A$4:$IE$190,BW$1-2007+$C640,FALSE),0)</f>
        <v>0</v>
      </c>
      <c r="BX640">
        <f>IF($BG640=1,VLOOKUP($A640,'Full dataset'!$A$4:$IE$190,BX$1-2007+$C640,FALSE),0)</f>
        <v>0</v>
      </c>
    </row>
    <row r="641" spans="1:76" x14ac:dyDescent="0.25">
      <c r="A641">
        <v>81</v>
      </c>
      <c r="B641" t="s">
        <v>125</v>
      </c>
      <c r="C641">
        <v>2010</v>
      </c>
      <c r="D641" t="s">
        <v>582</v>
      </c>
      <c r="E641">
        <f t="shared" si="56"/>
        <v>0</v>
      </c>
      <c r="F641">
        <v>1</v>
      </c>
      <c r="G641">
        <v>1185</v>
      </c>
      <c r="H641">
        <v>1.0277536860364267</v>
      </c>
      <c r="I641">
        <v>483</v>
      </c>
      <c r="J641">
        <v>1</v>
      </c>
      <c r="K641">
        <v>22</v>
      </c>
      <c r="L641">
        <v>1.9080659150043366E-2</v>
      </c>
      <c r="M641">
        <v>112</v>
      </c>
      <c r="N641">
        <v>0</v>
      </c>
      <c r="U641">
        <v>1</v>
      </c>
      <c r="V641">
        <v>0</v>
      </c>
      <c r="W641">
        <v>20</v>
      </c>
      <c r="X641">
        <v>204</v>
      </c>
      <c r="Y641">
        <v>1</v>
      </c>
      <c r="Z641">
        <v>0</v>
      </c>
      <c r="AA641" t="s">
        <v>802</v>
      </c>
      <c r="AB641">
        <v>685</v>
      </c>
      <c r="AC641">
        <f>VLOOKUP(A641,'Full dataset'!$A$4:$IE$190,2033-C641,FALSE)</f>
        <v>0</v>
      </c>
      <c r="AD641">
        <f>VLOOKUP(A641,'Full dataset'!$A$4:$IE$190,2041-C641,FALSE)</f>
        <v>1054</v>
      </c>
      <c r="AE641">
        <f>VLOOKUP(A641,'Full dataset'!$A$4:$IE$190,2050-C641,FALSE)</f>
        <v>0</v>
      </c>
      <c r="AF641">
        <v>0</v>
      </c>
      <c r="AG641" t="str">
        <f>VLOOKUP($A641,'Full dataset'!$A$4:$IE$190,2007+AG$1-$C641,FALSE)</f>
        <v>.</v>
      </c>
      <c r="AH641" t="str">
        <f>VLOOKUP($A641,'Full dataset'!$A$4:$IE$190,2007+AH$1-$C641,FALSE)</f>
        <v>.</v>
      </c>
      <c r="AI641">
        <f>VLOOKUP($A641,'Full dataset'!$A$4:$IE$190,2007+AI$1-$C641,FALSE)</f>
        <v>690</v>
      </c>
      <c r="AJ641">
        <f>VLOOKUP($A641,'Full dataset'!$A$4:$IE$190,2007+AJ$1-$C641,FALSE)</f>
        <v>82</v>
      </c>
      <c r="AK641" t="str">
        <f>VLOOKUP($A641,'Full dataset'!$A$4:$IE$190,2007+AK$1-$C641,FALSE)</f>
        <v>.</v>
      </c>
      <c r="AL641" t="str">
        <f>VLOOKUP($A641,'Full dataset'!$A$4:$IE$190,2007+AL$1-$C641,FALSE)</f>
        <v>.</v>
      </c>
      <c r="AM641">
        <f>VLOOKUP($A641,'Full dataset'!$A$4:$IE$190,2007+AM$1-$C641,FALSE)</f>
        <v>90</v>
      </c>
      <c r="AN641">
        <f>VLOOKUP($A641,'Full dataset'!$A$4:$IE$190,2007+AN$1-$C641,FALSE)</f>
        <v>15808</v>
      </c>
      <c r="AO641">
        <f>VLOOKUP($A641,'Full dataset'!$A$4:$IE$190,2007+AO$1-$C641,FALSE)</f>
        <v>7</v>
      </c>
      <c r="AP641" t="s">
        <v>726</v>
      </c>
      <c r="AQ641" t="s">
        <v>726</v>
      </c>
      <c r="AR641" t="s">
        <v>726</v>
      </c>
      <c r="AS641" t="s">
        <v>726</v>
      </c>
      <c r="AT641" t="s">
        <v>726</v>
      </c>
      <c r="AU641">
        <f>VLOOKUP(A641,'Full dataset'!$A$4:$II$190,$AU$1,FALSE)</f>
        <v>2009</v>
      </c>
      <c r="AV641">
        <v>1</v>
      </c>
      <c r="AW641">
        <f>VLOOKUP(A641,'Full dataset'!$A$5:$IM$190,247,FALSE)</f>
        <v>2</v>
      </c>
      <c r="AX641">
        <f>VLOOKUP(A641,'Full dataset'!$A$4:$II$190,242,FALSE)</f>
        <v>9999</v>
      </c>
      <c r="AY641">
        <f>VLOOKUP(A641,'Full dataset'!$A$5:$IM$190,246,FALSE)</f>
        <v>0</v>
      </c>
      <c r="AZ641">
        <v>9999</v>
      </c>
      <c r="BA641">
        <f>MAX(VLOOKUP($A641,'Full dataset'!$A$4:$IX$190,BA$1,FALSE),AW641)</f>
        <v>2</v>
      </c>
      <c r="BB641">
        <f>IF(VLOOKUP($A641,'Full dataset'!$A$4:$IX$190,BB$1,FALSE)&gt;0,VLOOKUP($A641,'Full dataset'!$A$4:$IX$190,BB$1,FALSE),AU641)</f>
        <v>2009</v>
      </c>
      <c r="BC641">
        <f>MAX(VLOOKUP($A641,'Full dataset'!$A$4:$IX$190,BC$1,FALSE),AY641)</f>
        <v>0</v>
      </c>
      <c r="BD641">
        <f>MAX(VLOOKUP($A641,'Full dataset'!$A$4:$IX$190,BD$1,FALSE),AX641)</f>
        <v>9999</v>
      </c>
      <c r="BE641">
        <f t="shared" si="57"/>
        <v>2009</v>
      </c>
      <c r="BF641">
        <f t="shared" si="58"/>
        <v>1</v>
      </c>
      <c r="BG641">
        <f t="shared" si="59"/>
        <v>0</v>
      </c>
      <c r="BH641">
        <f t="shared" si="54"/>
        <v>0</v>
      </c>
      <c r="BI641">
        <f t="shared" si="55"/>
        <v>1</v>
      </c>
      <c r="BO641">
        <f>IF(BF641=1,VLOOKUP($A641,'Full dataset'!$A$4:$IE$190,2007+BO$1-$C641,FALSE),0)</f>
        <v>43</v>
      </c>
      <c r="BP641">
        <f>IF(BF641=1,VLOOKUP($A641,'Full dataset'!$A$4:$IE$190,2007+BP$1-$C641,FALSE),0)</f>
        <v>0</v>
      </c>
      <c r="BQ641">
        <f>IF(BF641=1,VLOOKUP($A641,'Full dataset'!$A$4:$IE$190,2007+BQ$1-$C641,FALSE),0)</f>
        <v>0</v>
      </c>
      <c r="BR641">
        <f>IF($BG641=1,VLOOKUP($A641,'Full dataset'!$A$4:$IE$190,BR$1-2007+$C641,FALSE),0)</f>
        <v>0</v>
      </c>
      <c r="BS641">
        <f>IF($BG641=1,VLOOKUP($A641,'Full dataset'!$A$4:$IE$190,BS$1-2007+$C641,FALSE),0)</f>
        <v>0</v>
      </c>
      <c r="BT641">
        <f>IF($BG641=1,VLOOKUP($A641,'Full dataset'!$A$4:$IE$190,BT$1-2007+$C641,FALSE),0)</f>
        <v>0</v>
      </c>
      <c r="BU641">
        <f>IF($BG641=1,VLOOKUP($A641,'Full dataset'!$A$4:$IE$190,BU$1-2007+$C641,FALSE),0)</f>
        <v>0</v>
      </c>
      <c r="BV641">
        <f>IF($BG641=1,VLOOKUP($A641,'Full dataset'!$A$4:$IE$190,BV$1-2007+$C641,FALSE),0)</f>
        <v>0</v>
      </c>
      <c r="BW641">
        <f>IF($BG641=1,VLOOKUP($A641,'Full dataset'!$A$4:$IE$190,BW$1-2007+$C641,FALSE),0)</f>
        <v>0</v>
      </c>
      <c r="BX641">
        <f>IF($BG641=1,VLOOKUP($A641,'Full dataset'!$A$4:$IE$190,BX$1-2007+$C641,FALSE),0)</f>
        <v>0</v>
      </c>
    </row>
    <row r="642" spans="1:76" x14ac:dyDescent="0.25">
      <c r="A642">
        <v>82</v>
      </c>
      <c r="B642" t="s">
        <v>126</v>
      </c>
      <c r="C642">
        <v>2010</v>
      </c>
      <c r="D642" t="s">
        <v>591</v>
      </c>
      <c r="E642">
        <f t="shared" si="56"/>
        <v>1</v>
      </c>
      <c r="F642">
        <v>1</v>
      </c>
      <c r="G642">
        <v>8072</v>
      </c>
      <c r="H642">
        <v>2.5797379354426333</v>
      </c>
      <c r="I642">
        <v>2361</v>
      </c>
      <c r="J642">
        <v>1</v>
      </c>
      <c r="K642">
        <v>565</v>
      </c>
      <c r="L642">
        <v>0.18056887184403964</v>
      </c>
      <c r="M642">
        <v>449</v>
      </c>
      <c r="N642">
        <v>0</v>
      </c>
      <c r="S642">
        <v>3944</v>
      </c>
      <c r="T642">
        <v>339930</v>
      </c>
      <c r="U642">
        <v>1</v>
      </c>
      <c r="V642">
        <v>78</v>
      </c>
      <c r="W642">
        <v>1736</v>
      </c>
      <c r="X642">
        <v>1532</v>
      </c>
      <c r="Y642">
        <v>1</v>
      </c>
      <c r="Z642">
        <v>1</v>
      </c>
      <c r="AA642" t="s">
        <v>803</v>
      </c>
      <c r="AB642">
        <v>78222</v>
      </c>
      <c r="AC642">
        <f>VLOOKUP(A642,'Full dataset'!$A$4:$IE$190,2033-C642,FALSE)</f>
        <v>0</v>
      </c>
      <c r="AD642">
        <f>VLOOKUP(A642,'Full dataset'!$A$4:$IE$190,2041-C642,FALSE)</f>
        <v>3055</v>
      </c>
      <c r="AE642">
        <f>VLOOKUP(A642,'Full dataset'!$A$4:$IE$190,2050-C642,FALSE)</f>
        <v>0</v>
      </c>
      <c r="AF642">
        <v>0</v>
      </c>
      <c r="AG642">
        <f>VLOOKUP($A642,'Full dataset'!$A$4:$IE$190,2007+AG$1-$C642,FALSE)</f>
        <v>397.75200000000001</v>
      </c>
      <c r="AH642">
        <f>VLOOKUP($A642,'Full dataset'!$A$4:$IE$190,2007+AH$1-$C642,FALSE)</f>
        <v>4093.2260000000001</v>
      </c>
      <c r="AI642">
        <f>VLOOKUP($A642,'Full dataset'!$A$4:$IE$190,2007+AI$1-$C642,FALSE)</f>
        <v>4002.1610000000001</v>
      </c>
      <c r="AJ642">
        <f>VLOOKUP($A642,'Full dataset'!$A$4:$IE$190,2007+AJ$1-$C642,FALSE)</f>
        <v>-107</v>
      </c>
      <c r="AK642" t="str">
        <f>VLOOKUP($A642,'Full dataset'!$A$4:$IE$190,2007+AK$1-$C642,FALSE)</f>
        <v>.</v>
      </c>
      <c r="AL642" t="str">
        <f>VLOOKUP($A642,'Full dataset'!$A$4:$IE$190,2007+AL$1-$C642,FALSE)</f>
        <v>.</v>
      </c>
      <c r="AM642">
        <f>VLOOKUP($A642,'Full dataset'!$A$4:$IE$190,2007+AM$1-$C642,FALSE)</f>
        <v>60</v>
      </c>
      <c r="AN642">
        <f>VLOOKUP($A642,'Full dataset'!$A$4:$IE$190,2007+AN$1-$C642,FALSE)</f>
        <v>58051</v>
      </c>
      <c r="AO642">
        <f>VLOOKUP($A642,'Full dataset'!$A$4:$IE$190,2007+AO$1-$C642,FALSE)</f>
        <v>2</v>
      </c>
      <c r="AP642" t="s">
        <v>726</v>
      </c>
      <c r="AQ642" t="s">
        <v>726</v>
      </c>
      <c r="AR642" t="s">
        <v>726</v>
      </c>
      <c r="AS642" t="s">
        <v>726</v>
      </c>
      <c r="AT642" t="s">
        <v>726</v>
      </c>
      <c r="AU642">
        <f>VLOOKUP(A642,'Full dataset'!$A$4:$II$190,$AU$1,FALSE)</f>
        <v>2011</v>
      </c>
      <c r="AV642">
        <v>1</v>
      </c>
      <c r="AW642">
        <f>VLOOKUP(A642,'Full dataset'!$A$5:$IM$190,247,FALSE)</f>
        <v>2</v>
      </c>
      <c r="AX642">
        <f>VLOOKUP(A642,'Full dataset'!$A$4:$II$190,242,FALSE)</f>
        <v>9999</v>
      </c>
      <c r="AY642">
        <f>VLOOKUP(A642,'Full dataset'!$A$5:$IM$190,246,FALSE)</f>
        <v>0</v>
      </c>
      <c r="AZ642">
        <v>9999</v>
      </c>
      <c r="BA642">
        <f>MAX(VLOOKUP($A642,'Full dataset'!$A$4:$IX$190,BA$1,FALSE),AW642)</f>
        <v>2</v>
      </c>
      <c r="BB642">
        <f>IF(VLOOKUP($A642,'Full dataset'!$A$4:$IX$190,BB$1,FALSE)&gt;0,VLOOKUP($A642,'Full dataset'!$A$4:$IX$190,BB$1,FALSE),AU642)</f>
        <v>2011</v>
      </c>
      <c r="BC642">
        <f>MAX(VLOOKUP($A642,'Full dataset'!$A$4:$IX$190,BC$1,FALSE),AY642)</f>
        <v>2</v>
      </c>
      <c r="BD642">
        <f>MAX(VLOOKUP($A642,'Full dataset'!$A$4:$IX$190,BD$1,FALSE),AX642)</f>
        <v>9999</v>
      </c>
      <c r="BE642">
        <f t="shared" si="57"/>
        <v>2011</v>
      </c>
      <c r="BF642">
        <f t="shared" si="58"/>
        <v>0</v>
      </c>
      <c r="BG642">
        <f t="shared" si="59"/>
        <v>0</v>
      </c>
      <c r="BH642">
        <f t="shared" si="54"/>
        <v>0</v>
      </c>
      <c r="BI642">
        <f t="shared" si="55"/>
        <v>0</v>
      </c>
      <c r="BO642">
        <f>IF(BF642=1,VLOOKUP($A642,'Full dataset'!$A$4:$IE$190,2007+BO$1-$C642,FALSE),0)</f>
        <v>0</v>
      </c>
      <c r="BP642">
        <f>IF(BF642=1,VLOOKUP($A642,'Full dataset'!$A$4:$IE$190,2007+BP$1-$C642,FALSE),0)</f>
        <v>0</v>
      </c>
      <c r="BQ642">
        <f>IF(BF642=1,VLOOKUP($A642,'Full dataset'!$A$4:$IE$190,2007+BQ$1-$C642,FALSE),0)</f>
        <v>0</v>
      </c>
      <c r="BR642">
        <f>IF($BG642=1,VLOOKUP($A642,'Full dataset'!$A$4:$IE$190,BR$1-2007+$C642,FALSE),0)</f>
        <v>0</v>
      </c>
      <c r="BS642">
        <f>IF($BG642=1,VLOOKUP($A642,'Full dataset'!$A$4:$IE$190,BS$1-2007+$C642,FALSE),0)</f>
        <v>0</v>
      </c>
      <c r="BT642">
        <f>IF($BG642=1,VLOOKUP($A642,'Full dataset'!$A$4:$IE$190,BT$1-2007+$C642,FALSE),0)</f>
        <v>0</v>
      </c>
      <c r="BU642">
        <f>IF($BG642=1,VLOOKUP($A642,'Full dataset'!$A$4:$IE$190,BU$1-2007+$C642,FALSE),0)</f>
        <v>0</v>
      </c>
      <c r="BV642">
        <f>IF($BG642=1,VLOOKUP($A642,'Full dataset'!$A$4:$IE$190,BV$1-2007+$C642,FALSE),0)</f>
        <v>0</v>
      </c>
      <c r="BW642">
        <f>IF($BG642=1,VLOOKUP($A642,'Full dataset'!$A$4:$IE$190,BW$1-2007+$C642,FALSE),0)</f>
        <v>0</v>
      </c>
      <c r="BX642">
        <f>IF($BG642=1,VLOOKUP($A642,'Full dataset'!$A$4:$IE$190,BX$1-2007+$C642,FALSE),0)</f>
        <v>0</v>
      </c>
    </row>
    <row r="643" spans="1:76" x14ac:dyDescent="0.25">
      <c r="A643">
        <v>83</v>
      </c>
      <c r="B643" t="s">
        <v>127</v>
      </c>
      <c r="C643">
        <v>2010</v>
      </c>
      <c r="D643" t="s">
        <v>591</v>
      </c>
      <c r="E643">
        <f t="shared" si="56"/>
        <v>1</v>
      </c>
      <c r="F643">
        <v>1</v>
      </c>
      <c r="G643">
        <v>3974</v>
      </c>
      <c r="H643">
        <v>0.27706895349647914</v>
      </c>
      <c r="I643">
        <v>2248</v>
      </c>
      <c r="J643">
        <v>0</v>
      </c>
      <c r="N643">
        <v>2</v>
      </c>
      <c r="O643">
        <v>264</v>
      </c>
      <c r="P643">
        <v>1.8406191173394686E-2</v>
      </c>
      <c r="Q643">
        <v>24</v>
      </c>
      <c r="R643">
        <v>40634</v>
      </c>
      <c r="S643">
        <v>8351</v>
      </c>
      <c r="T643">
        <v>624410</v>
      </c>
      <c r="U643">
        <v>1</v>
      </c>
      <c r="V643">
        <v>19</v>
      </c>
      <c r="W643">
        <v>1074</v>
      </c>
      <c r="X643">
        <v>968</v>
      </c>
      <c r="Y643">
        <v>1</v>
      </c>
      <c r="Z643">
        <v>1</v>
      </c>
      <c r="AA643" t="s">
        <v>804</v>
      </c>
      <c r="AB643">
        <v>23800</v>
      </c>
      <c r="AC643">
        <f>VLOOKUP(A643,'Full dataset'!$A$4:$IE$190,2033-C643,FALSE)</f>
        <v>1.2</v>
      </c>
      <c r="AD643">
        <f>VLOOKUP(A643,'Full dataset'!$A$4:$IE$190,2041-C643,FALSE)</f>
        <v>13737</v>
      </c>
      <c r="AE643">
        <f>VLOOKUP(A643,'Full dataset'!$A$4:$IE$190,2050-C643,FALSE)</f>
        <v>0</v>
      </c>
      <c r="AF643">
        <v>0.6</v>
      </c>
      <c r="AG643">
        <f>VLOOKUP($A643,'Full dataset'!$A$4:$IE$190,2007+AG$1-$C643,FALSE)</f>
        <v>-9.9939999999999998</v>
      </c>
      <c r="AH643">
        <f>VLOOKUP($A643,'Full dataset'!$A$4:$IE$190,2007+AH$1-$C643,FALSE)</f>
        <v>1721.692</v>
      </c>
      <c r="AI643">
        <f>VLOOKUP($A643,'Full dataset'!$A$4:$IE$190,2007+AI$1-$C643,FALSE)</f>
        <v>878.15899999999999</v>
      </c>
      <c r="AJ643">
        <f>VLOOKUP($A643,'Full dataset'!$A$4:$IE$190,2007+AJ$1-$C643,FALSE)</f>
        <v>-493</v>
      </c>
      <c r="AK643">
        <f>VLOOKUP($A643,'Full dataset'!$A$4:$IE$190,2007+AK$1-$C643,FALSE)</f>
        <v>-1</v>
      </c>
      <c r="AL643">
        <f>VLOOKUP($A643,'Full dataset'!$A$4:$IE$190,2007+AL$1-$C643,FALSE)</f>
        <v>95</v>
      </c>
      <c r="AM643">
        <f>VLOOKUP($A643,'Full dataset'!$A$4:$IE$190,2007+AM$1-$C643,FALSE)</f>
        <v>590</v>
      </c>
      <c r="AN643">
        <f>VLOOKUP($A643,'Full dataset'!$A$4:$IE$190,2007+AN$1-$C643,FALSE)</f>
        <v>32936</v>
      </c>
      <c r="AO643">
        <f>VLOOKUP($A643,'Full dataset'!$A$4:$IE$190,2007+AO$1-$C643,FALSE)</f>
        <v>12</v>
      </c>
      <c r="AP643" t="s">
        <v>726</v>
      </c>
      <c r="AQ643" t="s">
        <v>726</v>
      </c>
      <c r="AR643" t="s">
        <v>726</v>
      </c>
      <c r="AS643" t="s">
        <v>726</v>
      </c>
      <c r="AT643" t="s">
        <v>726</v>
      </c>
      <c r="AU643">
        <f>VLOOKUP(A643,'Full dataset'!$A$4:$II$190,$AU$1,FALSE)</f>
        <v>2011</v>
      </c>
      <c r="AV643">
        <v>0</v>
      </c>
      <c r="AW643">
        <f>VLOOKUP(A643,'Full dataset'!$A$5:$IM$190,247,FALSE)</f>
        <v>2</v>
      </c>
      <c r="AX643">
        <f>VLOOKUP(A643,'Full dataset'!$A$4:$II$190,242,FALSE)</f>
        <v>2011</v>
      </c>
      <c r="AY643">
        <f>VLOOKUP(A643,'Full dataset'!$A$5:$IM$190,246,FALSE)</f>
        <v>2</v>
      </c>
      <c r="AZ643">
        <v>9999</v>
      </c>
      <c r="BA643">
        <f>MAX(VLOOKUP($A643,'Full dataset'!$A$4:$IX$190,BA$1,FALSE),AW643)</f>
        <v>2</v>
      </c>
      <c r="BB643">
        <f>IF(VLOOKUP($A643,'Full dataset'!$A$4:$IX$190,BB$1,FALSE)&gt;0,VLOOKUP($A643,'Full dataset'!$A$4:$IX$190,BB$1,FALSE),AU643)</f>
        <v>2015</v>
      </c>
      <c r="BC643">
        <f>MAX(VLOOKUP($A643,'Full dataset'!$A$4:$IX$190,BC$1,FALSE),AY643)</f>
        <v>2</v>
      </c>
      <c r="BD643">
        <f>MAX(VLOOKUP($A643,'Full dataset'!$A$4:$IX$190,BD$1,FALSE),AX643)</f>
        <v>2011</v>
      </c>
      <c r="BE643">
        <f t="shared" si="57"/>
        <v>2011</v>
      </c>
      <c r="BF643">
        <f t="shared" si="58"/>
        <v>0</v>
      </c>
      <c r="BG643">
        <f t="shared" si="59"/>
        <v>0</v>
      </c>
      <c r="BH643">
        <f t="shared" ref="BH643:BH706" si="60">IF(C643&gt;=AZ643,1,0)</f>
        <v>0</v>
      </c>
      <c r="BI643">
        <f t="shared" ref="BI643:BI706" si="61">IF(OR(BH643=1,BG643=1,BF643=1),1,0)</f>
        <v>0</v>
      </c>
      <c r="BO643">
        <f>IF(BF643=1,VLOOKUP($A643,'Full dataset'!$A$4:$IE$190,2007+BO$1-$C643,FALSE),0)</f>
        <v>0</v>
      </c>
      <c r="BP643">
        <f>IF(BF643=1,VLOOKUP($A643,'Full dataset'!$A$4:$IE$190,2007+BP$1-$C643,FALSE),0)</f>
        <v>0</v>
      </c>
      <c r="BQ643">
        <f>IF(BF643=1,VLOOKUP($A643,'Full dataset'!$A$4:$IE$190,2007+BQ$1-$C643,FALSE),0)</f>
        <v>0</v>
      </c>
      <c r="BR643">
        <f>IF($BG643=1,VLOOKUP($A643,'Full dataset'!$A$4:$IE$190,BR$1-2007+$C643,FALSE),0)</f>
        <v>0</v>
      </c>
      <c r="BS643">
        <f>IF($BG643=1,VLOOKUP($A643,'Full dataset'!$A$4:$IE$190,BS$1-2007+$C643,FALSE),0)</f>
        <v>0</v>
      </c>
      <c r="BT643">
        <f>IF($BG643=1,VLOOKUP($A643,'Full dataset'!$A$4:$IE$190,BT$1-2007+$C643,FALSE),0)</f>
        <v>0</v>
      </c>
      <c r="BU643">
        <f>IF($BG643=1,VLOOKUP($A643,'Full dataset'!$A$4:$IE$190,BU$1-2007+$C643,FALSE),0)</f>
        <v>0</v>
      </c>
      <c r="BV643">
        <f>IF($BG643=1,VLOOKUP($A643,'Full dataset'!$A$4:$IE$190,BV$1-2007+$C643,FALSE),0)</f>
        <v>0</v>
      </c>
      <c r="BW643">
        <f>IF($BG643=1,VLOOKUP($A643,'Full dataset'!$A$4:$IE$190,BW$1-2007+$C643,FALSE),0)</f>
        <v>0</v>
      </c>
      <c r="BX643">
        <f>IF($BG643=1,VLOOKUP($A643,'Full dataset'!$A$4:$IE$190,BX$1-2007+$C643,FALSE),0)</f>
        <v>0</v>
      </c>
    </row>
    <row r="644" spans="1:76" x14ac:dyDescent="0.25">
      <c r="A644">
        <v>84</v>
      </c>
      <c r="B644" t="s">
        <v>128</v>
      </c>
      <c r="C644">
        <v>2010</v>
      </c>
      <c r="D644" t="s">
        <v>591</v>
      </c>
      <c r="E644">
        <f t="shared" ref="E644:E707" si="62">IF(OR(D644="Private",D644="Non-Profit"),0,1)</f>
        <v>1</v>
      </c>
      <c r="F644">
        <v>1</v>
      </c>
      <c r="G644">
        <v>60284</v>
      </c>
      <c r="H644">
        <v>2.4289455658970951</v>
      </c>
      <c r="I644">
        <v>21581</v>
      </c>
      <c r="J644">
        <v>0</v>
      </c>
      <c r="N644">
        <v>1</v>
      </c>
      <c r="O644">
        <v>15785</v>
      </c>
      <c r="P644">
        <v>0.63600467383859138</v>
      </c>
      <c r="Q644">
        <v>353</v>
      </c>
      <c r="R644">
        <v>40026</v>
      </c>
      <c r="S644">
        <v>7370</v>
      </c>
      <c r="T644">
        <v>541519</v>
      </c>
      <c r="U644">
        <v>1</v>
      </c>
      <c r="V644">
        <v>5942</v>
      </c>
      <c r="W644">
        <v>36866</v>
      </c>
      <c r="X644">
        <v>12191</v>
      </c>
      <c r="Y644">
        <v>1</v>
      </c>
      <c r="Z644">
        <v>1</v>
      </c>
      <c r="AA644" t="s">
        <v>805</v>
      </c>
      <c r="AB644">
        <v>242246</v>
      </c>
      <c r="AC644">
        <f>VLOOKUP(A644,'Full dataset'!$A$4:$IE$190,2033-C644,FALSE)</f>
        <v>4.9000000000000004</v>
      </c>
      <c r="AD644">
        <f>VLOOKUP(A644,'Full dataset'!$A$4:$IE$190,2041-C644,FALSE)</f>
        <v>23294</v>
      </c>
      <c r="AE644">
        <f>VLOOKUP(A644,'Full dataset'!$A$4:$IE$190,2050-C644,FALSE)</f>
        <v>0</v>
      </c>
      <c r="AF644">
        <v>2.4500000000000002</v>
      </c>
      <c r="AG644">
        <f>VLOOKUP($A644,'Full dataset'!$A$4:$IE$190,2007+AG$1-$C644,FALSE)</f>
        <v>84.694000000000003</v>
      </c>
      <c r="AH644">
        <f>VLOOKUP($A644,'Full dataset'!$A$4:$IE$190,2007+AH$1-$C644,FALSE)</f>
        <v>3024.0230000000001</v>
      </c>
      <c r="AI644">
        <f>VLOOKUP($A644,'Full dataset'!$A$4:$IE$190,2007+AI$1-$C644,FALSE)</f>
        <v>5591.2960000000003</v>
      </c>
      <c r="AJ644">
        <f>VLOOKUP($A644,'Full dataset'!$A$4:$IE$190,2007+AJ$1-$C644,FALSE)</f>
        <v>1792</v>
      </c>
      <c r="AK644">
        <f>VLOOKUP($A644,'Full dataset'!$A$4:$IE$190,2007+AK$1-$C644,FALSE)</f>
        <v>9</v>
      </c>
      <c r="AL644">
        <f>VLOOKUP($A644,'Full dataset'!$A$4:$IE$190,2007+AL$1-$C644,FALSE)</f>
        <v>38</v>
      </c>
      <c r="AM644">
        <f>VLOOKUP($A644,'Full dataset'!$A$4:$IE$190,2007+AM$1-$C644,FALSE)</f>
        <v>500</v>
      </c>
      <c r="AN644">
        <f>VLOOKUP($A644,'Full dataset'!$A$4:$IE$190,2007+AN$1-$C644,FALSE)</f>
        <v>160000</v>
      </c>
      <c r="AO644">
        <f>VLOOKUP($A644,'Full dataset'!$A$4:$IE$190,2007+AO$1-$C644,FALSE)</f>
        <v>11</v>
      </c>
      <c r="AP644" t="s">
        <v>726</v>
      </c>
      <c r="AQ644" t="s">
        <v>726</v>
      </c>
      <c r="AR644" t="s">
        <v>726</v>
      </c>
      <c r="AS644" t="s">
        <v>726</v>
      </c>
      <c r="AT644" t="s">
        <v>726</v>
      </c>
      <c r="AU644">
        <f>VLOOKUP(A644,'Full dataset'!$A$4:$II$190,$AU$1,FALSE)</f>
        <v>2008</v>
      </c>
      <c r="AV644">
        <v>0</v>
      </c>
      <c r="AW644">
        <f>VLOOKUP(A644,'Full dataset'!$A$5:$IM$190,247,FALSE)</f>
        <v>1</v>
      </c>
      <c r="AX644">
        <f>VLOOKUP(A644,'Full dataset'!$A$4:$II$190,242,FALSE)</f>
        <v>2008</v>
      </c>
      <c r="AY644">
        <f>VLOOKUP(A644,'Full dataset'!$A$5:$IM$190,246,FALSE)</f>
        <v>1</v>
      </c>
      <c r="AZ644">
        <v>9999</v>
      </c>
      <c r="BA644">
        <f>MAX(VLOOKUP($A644,'Full dataset'!$A$4:$IX$190,BA$1,FALSE),AW644)</f>
        <v>1</v>
      </c>
      <c r="BB644">
        <f>IF(VLOOKUP($A644,'Full dataset'!$A$4:$IX$190,BB$1,FALSE)&gt;0,VLOOKUP($A644,'Full dataset'!$A$4:$IX$190,BB$1,FALSE),AU644)</f>
        <v>2008</v>
      </c>
      <c r="BC644">
        <f>MAX(VLOOKUP($A644,'Full dataset'!$A$4:$IX$190,BC$1,FALSE),AY644)</f>
        <v>1</v>
      </c>
      <c r="BD644">
        <f>MAX(VLOOKUP($A644,'Full dataset'!$A$4:$IX$190,BD$1,FALSE),AX644)</f>
        <v>2008</v>
      </c>
      <c r="BE644">
        <f t="shared" ref="BE644:BE707" si="63">MIN(AZ644,BB644,BD644)</f>
        <v>2008</v>
      </c>
      <c r="BF644">
        <f t="shared" ref="BF644:BF707" si="64">IF(AND(C644&gt;=BB644,BA644=2),1,0)</f>
        <v>0</v>
      </c>
      <c r="BG644">
        <f t="shared" ref="BG644:BG707" si="65">IF(AND(C644&gt;=BD644,BC644=2),1,0)</f>
        <v>0</v>
      </c>
      <c r="BH644">
        <f t="shared" si="60"/>
        <v>0</v>
      </c>
      <c r="BI644">
        <f t="shared" si="61"/>
        <v>0</v>
      </c>
      <c r="BO644">
        <f>IF(BF644=1,VLOOKUP($A644,'Full dataset'!$A$4:$IE$190,2007+BO$1-$C644,FALSE),0)</f>
        <v>0</v>
      </c>
      <c r="BP644">
        <f>IF(BF644=1,VLOOKUP($A644,'Full dataset'!$A$4:$IE$190,2007+BP$1-$C644,FALSE),0)</f>
        <v>0</v>
      </c>
      <c r="BQ644">
        <f>IF(BF644=1,VLOOKUP($A644,'Full dataset'!$A$4:$IE$190,2007+BQ$1-$C644,FALSE),0)</f>
        <v>0</v>
      </c>
      <c r="BR644">
        <f>IF($BG644=1,VLOOKUP($A644,'Full dataset'!$A$4:$IE$190,BR$1-2007+$C644,FALSE),0)</f>
        <v>0</v>
      </c>
      <c r="BS644">
        <f>IF($BG644=1,VLOOKUP($A644,'Full dataset'!$A$4:$IE$190,BS$1-2007+$C644,FALSE),0)</f>
        <v>0</v>
      </c>
      <c r="BT644">
        <f>IF($BG644=1,VLOOKUP($A644,'Full dataset'!$A$4:$IE$190,BT$1-2007+$C644,FALSE),0)</f>
        <v>0</v>
      </c>
      <c r="BU644">
        <f>IF($BG644=1,VLOOKUP($A644,'Full dataset'!$A$4:$IE$190,BU$1-2007+$C644,FALSE),0)</f>
        <v>0</v>
      </c>
      <c r="BV644">
        <f>IF($BG644=1,VLOOKUP($A644,'Full dataset'!$A$4:$IE$190,BV$1-2007+$C644,FALSE),0)</f>
        <v>0</v>
      </c>
      <c r="BW644">
        <f>IF($BG644=1,VLOOKUP($A644,'Full dataset'!$A$4:$IE$190,BW$1-2007+$C644,FALSE),0)</f>
        <v>0</v>
      </c>
      <c r="BX644">
        <f>IF($BG644=1,VLOOKUP($A644,'Full dataset'!$A$4:$IE$190,BX$1-2007+$C644,FALSE),0)</f>
        <v>0</v>
      </c>
    </row>
    <row r="645" spans="1:76" x14ac:dyDescent="0.25">
      <c r="A645">
        <v>85</v>
      </c>
      <c r="B645" t="s">
        <v>129</v>
      </c>
      <c r="C645">
        <v>2010</v>
      </c>
      <c r="D645" t="s">
        <v>595</v>
      </c>
      <c r="E645">
        <f t="shared" si="62"/>
        <v>1</v>
      </c>
      <c r="F645">
        <v>1</v>
      </c>
      <c r="G645">
        <v>11388</v>
      </c>
      <c r="H645">
        <v>5.1763636363636367</v>
      </c>
      <c r="I645">
        <v>4906</v>
      </c>
      <c r="J645">
        <v>0</v>
      </c>
      <c r="N645">
        <v>2</v>
      </c>
      <c r="O645">
        <v>572</v>
      </c>
      <c r="P645">
        <v>0.26</v>
      </c>
      <c r="Q645">
        <v>19</v>
      </c>
      <c r="R645">
        <v>40330</v>
      </c>
      <c r="U645">
        <v>1</v>
      </c>
      <c r="V645">
        <v>1155</v>
      </c>
      <c r="W645">
        <v>20478</v>
      </c>
      <c r="X645">
        <v>14935</v>
      </c>
      <c r="Y645">
        <v>1</v>
      </c>
      <c r="Z645">
        <v>1</v>
      </c>
      <c r="AA645" t="s">
        <v>806</v>
      </c>
      <c r="AB645">
        <v>94518</v>
      </c>
      <c r="AC645">
        <f>VLOOKUP(A645,'Full dataset'!$A$4:$IE$190,2033-C645,FALSE)</f>
        <v>0</v>
      </c>
      <c r="AD645">
        <f>VLOOKUP(A645,'Full dataset'!$A$4:$IE$190,2041-C645,FALSE)</f>
        <v>2200</v>
      </c>
      <c r="AE645">
        <f>VLOOKUP(A645,'Full dataset'!$A$4:$IE$190,2050-C645,FALSE)</f>
        <v>0</v>
      </c>
      <c r="AF645">
        <v>0</v>
      </c>
      <c r="AG645" t="str">
        <f>VLOOKUP($A645,'Full dataset'!$A$4:$IE$190,2007+AG$1-$C645,FALSE)</f>
        <v>.</v>
      </c>
      <c r="AH645" t="str">
        <f>VLOOKUP($A645,'Full dataset'!$A$4:$IE$190,2007+AH$1-$C645,FALSE)</f>
        <v>.</v>
      </c>
      <c r="AI645">
        <f>VLOOKUP($A645,'Full dataset'!$A$4:$IE$190,2007+AI$1-$C645,FALSE)</f>
        <v>3270</v>
      </c>
      <c r="AJ645" t="str">
        <f>VLOOKUP($A645,'Full dataset'!$A$4:$IE$190,2007+AJ$1-$C645,FALSE)</f>
        <v>.</v>
      </c>
      <c r="AK645" t="str">
        <f>VLOOKUP($A645,'Full dataset'!$A$4:$IE$190,2007+AK$1-$C645,FALSE)</f>
        <v>.</v>
      </c>
      <c r="AL645" t="str">
        <f>VLOOKUP($A645,'Full dataset'!$A$4:$IE$190,2007+AL$1-$C645,FALSE)</f>
        <v>.</v>
      </c>
      <c r="AM645">
        <f>VLOOKUP($A645,'Full dataset'!$A$4:$IE$190,2007+AM$1-$C645,FALSE)</f>
        <v>280</v>
      </c>
      <c r="AN645" t="str">
        <f>VLOOKUP($A645,'Full dataset'!$A$4:$IE$190,2007+AN$1-$C645,FALSE)</f>
        <v>.</v>
      </c>
      <c r="AO645" t="str">
        <f>VLOOKUP($A645,'Full dataset'!$A$4:$IE$190,2007+AO$1-$C645,FALSE)</f>
        <v>.</v>
      </c>
      <c r="AP645" t="s">
        <v>726</v>
      </c>
      <c r="AQ645" t="s">
        <v>726</v>
      </c>
      <c r="AR645" t="s">
        <v>726</v>
      </c>
      <c r="AS645" t="s">
        <v>726</v>
      </c>
      <c r="AT645" t="s">
        <v>726</v>
      </c>
      <c r="AU645">
        <f>VLOOKUP(A645,'Full dataset'!$A$4:$II$190,$AU$1,FALSE)</f>
        <v>2008</v>
      </c>
      <c r="AV645">
        <v>0</v>
      </c>
      <c r="AW645">
        <f>VLOOKUP(A645,'Full dataset'!$A$5:$IM$190,247,FALSE)</f>
        <v>1</v>
      </c>
      <c r="AX645">
        <f>VLOOKUP(A645,'Full dataset'!$A$4:$II$190,242,FALSE)</f>
        <v>2009</v>
      </c>
      <c r="AY645">
        <f>VLOOKUP(A645,'Full dataset'!$A$5:$IM$190,246,FALSE)</f>
        <v>2</v>
      </c>
      <c r="AZ645">
        <v>9999</v>
      </c>
      <c r="BA645">
        <f>MAX(VLOOKUP($A645,'Full dataset'!$A$4:$IX$190,BA$1,FALSE),AW645)</f>
        <v>2</v>
      </c>
      <c r="BB645">
        <f>IF(VLOOKUP($A645,'Full dataset'!$A$4:$IX$190,BB$1,FALSE)&gt;0,VLOOKUP($A645,'Full dataset'!$A$4:$IX$190,BB$1,FALSE),AU645)</f>
        <v>2010</v>
      </c>
      <c r="BC645">
        <f>MAX(VLOOKUP($A645,'Full dataset'!$A$4:$IX$190,BC$1,FALSE),AY645)</f>
        <v>2</v>
      </c>
      <c r="BD645">
        <f>MAX(VLOOKUP($A645,'Full dataset'!$A$4:$IX$190,BD$1,FALSE),AX645)</f>
        <v>2009</v>
      </c>
      <c r="BE645">
        <f t="shared" si="63"/>
        <v>2009</v>
      </c>
      <c r="BF645">
        <f t="shared" si="64"/>
        <v>1</v>
      </c>
      <c r="BG645">
        <f t="shared" si="65"/>
        <v>1</v>
      </c>
      <c r="BH645">
        <f t="shared" si="60"/>
        <v>0</v>
      </c>
      <c r="BI645">
        <f t="shared" si="61"/>
        <v>1</v>
      </c>
      <c r="BO645">
        <f>IF(BF645=1,VLOOKUP($A645,'Full dataset'!$A$4:$IE$190,2007+BO$1-$C645,FALSE),0)</f>
        <v>0</v>
      </c>
      <c r="BP645">
        <f>IF(BF645=1,VLOOKUP($A645,'Full dataset'!$A$4:$IE$190,2007+BP$1-$C645,FALSE),0)</f>
        <v>0</v>
      </c>
      <c r="BQ645">
        <f>IF(BF645=1,VLOOKUP($A645,'Full dataset'!$A$4:$IE$190,2007+BQ$1-$C645,FALSE),0)</f>
        <v>0</v>
      </c>
      <c r="BR645">
        <f>IF($BG645=1,VLOOKUP($A645,'Full dataset'!$A$4:$IE$190,BR$1-2007+$C645,FALSE),0)</f>
        <v>154</v>
      </c>
      <c r="BS645">
        <f>IF($BG645=1,VLOOKUP($A645,'Full dataset'!$A$4:$IE$190,BS$1-2007+$C645,FALSE),0)</f>
        <v>21</v>
      </c>
      <c r="BT645">
        <f>IF($BG645=1,VLOOKUP($A645,'Full dataset'!$A$4:$IE$190,BT$1-2007+$C645,FALSE),0)</f>
        <v>137</v>
      </c>
      <c r="BU645">
        <f>IF($BG645=1,VLOOKUP($A645,'Full dataset'!$A$4:$IE$190,BU$1-2007+$C645,FALSE),0)</f>
        <v>8</v>
      </c>
      <c r="BV645">
        <f>IF($BG645=1,VLOOKUP($A645,'Full dataset'!$A$4:$IE$190,BV$1-2007+$C645,FALSE),0)</f>
        <v>71</v>
      </c>
      <c r="BW645">
        <f>IF($BG645=1,VLOOKUP($A645,'Full dataset'!$A$4:$IE$190,BW$1-2007+$C645,FALSE),0)</f>
        <v>0</v>
      </c>
      <c r="BX645">
        <f>IF($BG645=1,VLOOKUP($A645,'Full dataset'!$A$4:$IE$190,BX$1-2007+$C645,FALSE),0)</f>
        <v>4</v>
      </c>
    </row>
    <row r="646" spans="1:76" x14ac:dyDescent="0.25">
      <c r="A646">
        <v>86</v>
      </c>
      <c r="B646" t="s">
        <v>130</v>
      </c>
      <c r="C646">
        <v>2010</v>
      </c>
      <c r="D646" t="s">
        <v>582</v>
      </c>
      <c r="E646">
        <f t="shared" si="62"/>
        <v>0</v>
      </c>
      <c r="F646">
        <v>0</v>
      </c>
      <c r="J646">
        <v>0</v>
      </c>
      <c r="N646">
        <v>0</v>
      </c>
      <c r="U646">
        <v>1</v>
      </c>
      <c r="V646">
        <v>862</v>
      </c>
      <c r="W646">
        <v>2045</v>
      </c>
      <c r="X646">
        <v>7604</v>
      </c>
      <c r="Y646">
        <v>1</v>
      </c>
      <c r="Z646">
        <v>0</v>
      </c>
      <c r="AA646" t="s">
        <v>807</v>
      </c>
      <c r="AB646">
        <v>3232</v>
      </c>
      <c r="AC646">
        <f>VLOOKUP(A646,'Full dataset'!$A$4:$IE$190,2033-C646,FALSE)</f>
        <v>0</v>
      </c>
      <c r="AD646">
        <f>VLOOKUP(A646,'Full dataset'!$A$4:$IE$190,2041-C646,FALSE)</f>
        <v>1633</v>
      </c>
      <c r="AE646">
        <f>VLOOKUP(A646,'Full dataset'!$A$4:$IE$190,2050-C646,FALSE)</f>
        <v>0</v>
      </c>
      <c r="AF646">
        <v>0</v>
      </c>
      <c r="AG646" t="str">
        <f>VLOOKUP($A646,'Full dataset'!$A$4:$IE$190,2007+AG$1-$C646,FALSE)</f>
        <v>.</v>
      </c>
      <c r="AH646" t="str">
        <f>VLOOKUP($A646,'Full dataset'!$A$4:$IE$190,2007+AH$1-$C646,FALSE)</f>
        <v>.</v>
      </c>
      <c r="AI646">
        <f>VLOOKUP($A646,'Full dataset'!$A$4:$IE$190,2007+AI$1-$C646,FALSE)</f>
        <v>325</v>
      </c>
      <c r="AJ646">
        <f>VLOOKUP($A646,'Full dataset'!$A$4:$IE$190,2007+AJ$1-$C646,FALSE)</f>
        <v>34</v>
      </c>
      <c r="AK646" t="str">
        <f>VLOOKUP($A646,'Full dataset'!$A$4:$IE$190,2007+AK$1-$C646,FALSE)</f>
        <v>.</v>
      </c>
      <c r="AL646" t="str">
        <f>VLOOKUP($A646,'Full dataset'!$A$4:$IE$190,2007+AL$1-$C646,FALSE)</f>
        <v>.</v>
      </c>
      <c r="AM646">
        <f>VLOOKUP($A646,'Full dataset'!$A$4:$IE$190,2007+AM$1-$C646,FALSE)</f>
        <v>40</v>
      </c>
      <c r="AN646">
        <f>VLOOKUP($A646,'Full dataset'!$A$4:$IE$190,2007+AN$1-$C646,FALSE)</f>
        <v>6500</v>
      </c>
      <c r="AO646">
        <f>VLOOKUP($A646,'Full dataset'!$A$4:$IE$190,2007+AO$1-$C646,FALSE)</f>
        <v>3</v>
      </c>
      <c r="AP646" t="s">
        <v>726</v>
      </c>
      <c r="AQ646" t="s">
        <v>726</v>
      </c>
      <c r="AR646" t="s">
        <v>726</v>
      </c>
      <c r="AS646" t="s">
        <v>726</v>
      </c>
      <c r="AT646" t="s">
        <v>726</v>
      </c>
      <c r="AU646">
        <f>VLOOKUP(A646,'Full dataset'!$A$4:$II$190,$AU$1,FALSE)</f>
        <v>2009</v>
      </c>
      <c r="AV646">
        <v>0</v>
      </c>
      <c r="AW646">
        <f>VLOOKUP(A646,'Full dataset'!$A$5:$IM$190,247,FALSE)</f>
        <v>1</v>
      </c>
      <c r="AX646">
        <f>VLOOKUP(A646,'Full dataset'!$A$4:$II$190,242,FALSE)</f>
        <v>2012</v>
      </c>
      <c r="AY646">
        <f>VLOOKUP(A646,'Full dataset'!$A$5:$IM$190,246,FALSE)</f>
        <v>1</v>
      </c>
      <c r="AZ646">
        <v>9999</v>
      </c>
      <c r="BA646">
        <f>MAX(VLOOKUP($A646,'Full dataset'!$A$4:$IX$190,BA$1,FALSE),AW646)</f>
        <v>1</v>
      </c>
      <c r="BB646">
        <f>IF(VLOOKUP($A646,'Full dataset'!$A$4:$IX$190,BB$1,FALSE)&gt;0,VLOOKUP($A646,'Full dataset'!$A$4:$IX$190,BB$1,FALSE),AU646)</f>
        <v>2009</v>
      </c>
      <c r="BC646">
        <f>MAX(VLOOKUP($A646,'Full dataset'!$A$4:$IX$190,BC$1,FALSE),AY646)</f>
        <v>1</v>
      </c>
      <c r="BD646">
        <f>MAX(VLOOKUP($A646,'Full dataset'!$A$4:$IX$190,BD$1,FALSE),AX646)</f>
        <v>2012</v>
      </c>
      <c r="BE646">
        <f t="shared" si="63"/>
        <v>2009</v>
      </c>
      <c r="BF646">
        <f t="shared" si="64"/>
        <v>0</v>
      </c>
      <c r="BG646">
        <f t="shared" si="65"/>
        <v>0</v>
      </c>
      <c r="BH646">
        <f t="shared" si="60"/>
        <v>0</v>
      </c>
      <c r="BI646">
        <f t="shared" si="61"/>
        <v>0</v>
      </c>
      <c r="BO646">
        <f>IF(BF646=1,VLOOKUP($A646,'Full dataset'!$A$4:$IE$190,2007+BO$1-$C646,FALSE),0)</f>
        <v>0</v>
      </c>
      <c r="BP646">
        <f>IF(BF646=1,VLOOKUP($A646,'Full dataset'!$A$4:$IE$190,2007+BP$1-$C646,FALSE),0)</f>
        <v>0</v>
      </c>
      <c r="BQ646">
        <f>IF(BF646=1,VLOOKUP($A646,'Full dataset'!$A$4:$IE$190,2007+BQ$1-$C646,FALSE),0)</f>
        <v>0</v>
      </c>
      <c r="BR646">
        <f>IF($BG646=1,VLOOKUP($A646,'Full dataset'!$A$4:$IE$190,BR$1-2007+$C646,FALSE),0)</f>
        <v>0</v>
      </c>
      <c r="BS646">
        <f>IF($BG646=1,VLOOKUP($A646,'Full dataset'!$A$4:$IE$190,BS$1-2007+$C646,FALSE),0)</f>
        <v>0</v>
      </c>
      <c r="BT646">
        <f>IF($BG646=1,VLOOKUP($A646,'Full dataset'!$A$4:$IE$190,BT$1-2007+$C646,FALSE),0)</f>
        <v>0</v>
      </c>
      <c r="BU646">
        <f>IF($BG646=1,VLOOKUP($A646,'Full dataset'!$A$4:$IE$190,BU$1-2007+$C646,FALSE),0)</f>
        <v>0</v>
      </c>
      <c r="BV646">
        <f>IF($BG646=1,VLOOKUP($A646,'Full dataset'!$A$4:$IE$190,BV$1-2007+$C646,FALSE),0)</f>
        <v>0</v>
      </c>
      <c r="BW646">
        <f>IF($BG646=1,VLOOKUP($A646,'Full dataset'!$A$4:$IE$190,BW$1-2007+$C646,FALSE),0)</f>
        <v>0</v>
      </c>
      <c r="BX646">
        <f>IF($BG646=1,VLOOKUP($A646,'Full dataset'!$A$4:$IE$190,BX$1-2007+$C646,FALSE),0)</f>
        <v>0</v>
      </c>
    </row>
    <row r="647" spans="1:76" x14ac:dyDescent="0.25">
      <c r="A647">
        <v>87</v>
      </c>
      <c r="B647" t="s">
        <v>131</v>
      </c>
      <c r="C647">
        <v>2010</v>
      </c>
      <c r="D647" t="s">
        <v>587</v>
      </c>
      <c r="E647">
        <f t="shared" si="62"/>
        <v>0</v>
      </c>
      <c r="F647">
        <v>1</v>
      </c>
      <c r="G647">
        <v>3240</v>
      </c>
      <c r="H647">
        <v>0.25069637883008355</v>
      </c>
      <c r="I647">
        <v>1861</v>
      </c>
      <c r="J647">
        <v>0</v>
      </c>
      <c r="N647">
        <v>0</v>
      </c>
      <c r="U647">
        <v>1</v>
      </c>
      <c r="V647">
        <v>0</v>
      </c>
      <c r="W647">
        <v>170</v>
      </c>
      <c r="X647">
        <v>943</v>
      </c>
      <c r="Y647">
        <v>1</v>
      </c>
      <c r="Z647">
        <v>1</v>
      </c>
      <c r="AA647" t="s">
        <v>808</v>
      </c>
      <c r="AB647">
        <v>22997</v>
      </c>
      <c r="AC647">
        <f>VLOOKUP(A647,'Full dataset'!$A$4:$IE$190,2033-C647,FALSE)</f>
        <v>5.5</v>
      </c>
      <c r="AD647">
        <f>VLOOKUP(A647,'Full dataset'!$A$4:$IE$190,2041-C647,FALSE)</f>
        <v>12529</v>
      </c>
      <c r="AE647">
        <f>VLOOKUP(A647,'Full dataset'!$A$4:$IE$190,2050-C647,FALSE)</f>
        <v>0</v>
      </c>
      <c r="AF647">
        <v>2.75</v>
      </c>
      <c r="AG647">
        <f>VLOOKUP($A647,'Full dataset'!$A$4:$IE$190,2007+AG$1-$C647,FALSE)</f>
        <v>288.05</v>
      </c>
      <c r="AH647">
        <f>VLOOKUP($A647,'Full dataset'!$A$4:$IE$190,2007+AH$1-$C647,FALSE)</f>
        <v>2889.7959999999998</v>
      </c>
      <c r="AI647">
        <f>VLOOKUP($A647,'Full dataset'!$A$4:$IE$190,2007+AI$1-$C647,FALSE)</f>
        <v>2128.7890000000002</v>
      </c>
      <c r="AJ647">
        <f>VLOOKUP($A647,'Full dataset'!$A$4:$IE$190,2007+AJ$1-$C647,FALSE)</f>
        <v>370</v>
      </c>
      <c r="AK647">
        <f>VLOOKUP($A647,'Full dataset'!$A$4:$IE$190,2007+AK$1-$C647,FALSE)</f>
        <v>7</v>
      </c>
      <c r="AL647">
        <f>VLOOKUP($A647,'Full dataset'!$A$4:$IE$190,2007+AL$1-$C647,FALSE)</f>
        <v>88</v>
      </c>
      <c r="AM647">
        <f>VLOOKUP($A647,'Full dataset'!$A$4:$IE$190,2007+AM$1-$C647,FALSE)</f>
        <v>700</v>
      </c>
      <c r="AN647">
        <f>VLOOKUP($A647,'Full dataset'!$A$4:$IE$190,2007+AN$1-$C647,FALSE)</f>
        <v>71602</v>
      </c>
      <c r="AO647">
        <f>VLOOKUP($A647,'Full dataset'!$A$4:$IE$190,2007+AO$1-$C647,FALSE)</f>
        <v>6</v>
      </c>
      <c r="AP647" t="s">
        <v>726</v>
      </c>
      <c r="AQ647" t="s">
        <v>726</v>
      </c>
      <c r="AR647" t="s">
        <v>726</v>
      </c>
      <c r="AS647" t="s">
        <v>726</v>
      </c>
      <c r="AT647" t="s">
        <v>726</v>
      </c>
      <c r="AU647">
        <f>VLOOKUP(A647,'Full dataset'!$A$4:$II$190,$AU$1,FALSE)</f>
        <v>2014</v>
      </c>
      <c r="AV647">
        <v>0</v>
      </c>
      <c r="AW647">
        <f>VLOOKUP(A647,'Full dataset'!$A$5:$IM$190,247,FALSE)</f>
        <v>2</v>
      </c>
      <c r="AX647">
        <f>VLOOKUP(A647,'Full dataset'!$A$4:$II$190,242,FALSE)</f>
        <v>2007</v>
      </c>
      <c r="AY647">
        <f>VLOOKUP(A647,'Full dataset'!$A$5:$IM$190,246,FALSE)</f>
        <v>1</v>
      </c>
      <c r="AZ647">
        <v>9999</v>
      </c>
      <c r="BA647">
        <f>MAX(VLOOKUP($A647,'Full dataset'!$A$4:$IX$190,BA$1,FALSE),AW647)</f>
        <v>2</v>
      </c>
      <c r="BB647">
        <f>IF(VLOOKUP($A647,'Full dataset'!$A$4:$IX$190,BB$1,FALSE)&gt;0,VLOOKUP($A647,'Full dataset'!$A$4:$IX$190,BB$1,FALSE),AU647)</f>
        <v>2014</v>
      </c>
      <c r="BC647">
        <f>MAX(VLOOKUP($A647,'Full dataset'!$A$4:$IX$190,BC$1,FALSE),AY647)</f>
        <v>1</v>
      </c>
      <c r="BD647">
        <f>MAX(VLOOKUP($A647,'Full dataset'!$A$4:$IX$190,BD$1,FALSE),AX647)</f>
        <v>2007</v>
      </c>
      <c r="BE647">
        <f t="shared" si="63"/>
        <v>2007</v>
      </c>
      <c r="BF647">
        <f t="shared" si="64"/>
        <v>0</v>
      </c>
      <c r="BG647">
        <f t="shared" si="65"/>
        <v>0</v>
      </c>
      <c r="BH647">
        <f t="shared" si="60"/>
        <v>0</v>
      </c>
      <c r="BI647">
        <f t="shared" si="61"/>
        <v>0</v>
      </c>
      <c r="BO647">
        <f>IF(BF647=1,VLOOKUP($A647,'Full dataset'!$A$4:$IE$190,2007+BO$1-$C647,FALSE),0)</f>
        <v>0</v>
      </c>
      <c r="BP647">
        <f>IF(BF647=1,VLOOKUP($A647,'Full dataset'!$A$4:$IE$190,2007+BP$1-$C647,FALSE),0)</f>
        <v>0</v>
      </c>
      <c r="BQ647">
        <f>IF(BF647=1,VLOOKUP($A647,'Full dataset'!$A$4:$IE$190,2007+BQ$1-$C647,FALSE),0)</f>
        <v>0</v>
      </c>
      <c r="BR647">
        <f>IF($BG647=1,VLOOKUP($A647,'Full dataset'!$A$4:$IE$190,BR$1-2007+$C647,FALSE),0)</f>
        <v>0</v>
      </c>
      <c r="BS647">
        <f>IF($BG647=1,VLOOKUP($A647,'Full dataset'!$A$4:$IE$190,BS$1-2007+$C647,FALSE),0)</f>
        <v>0</v>
      </c>
      <c r="BT647">
        <f>IF($BG647=1,VLOOKUP($A647,'Full dataset'!$A$4:$IE$190,BT$1-2007+$C647,FALSE),0)</f>
        <v>0</v>
      </c>
      <c r="BU647">
        <f>IF($BG647=1,VLOOKUP($A647,'Full dataset'!$A$4:$IE$190,BU$1-2007+$C647,FALSE),0)</f>
        <v>0</v>
      </c>
      <c r="BV647">
        <f>IF($BG647=1,VLOOKUP($A647,'Full dataset'!$A$4:$IE$190,BV$1-2007+$C647,FALSE),0)</f>
        <v>0</v>
      </c>
      <c r="BW647">
        <f>IF($BG647=1,VLOOKUP($A647,'Full dataset'!$A$4:$IE$190,BW$1-2007+$C647,FALSE),0)</f>
        <v>0</v>
      </c>
      <c r="BX647">
        <f>IF($BG647=1,VLOOKUP($A647,'Full dataset'!$A$4:$IE$190,BX$1-2007+$C647,FALSE),0)</f>
        <v>0</v>
      </c>
    </row>
    <row r="648" spans="1:76" x14ac:dyDescent="0.25">
      <c r="A648">
        <v>88</v>
      </c>
      <c r="B648" t="s">
        <v>132</v>
      </c>
      <c r="C648">
        <v>2010</v>
      </c>
      <c r="D648" t="s">
        <v>591</v>
      </c>
      <c r="E648">
        <f t="shared" si="62"/>
        <v>1</v>
      </c>
      <c r="F648">
        <v>1</v>
      </c>
      <c r="G648">
        <v>7044</v>
      </c>
      <c r="H648">
        <v>5.1642228739002931</v>
      </c>
      <c r="I648">
        <v>2282</v>
      </c>
      <c r="J648">
        <v>0</v>
      </c>
      <c r="N648">
        <v>0</v>
      </c>
      <c r="S648">
        <v>7370</v>
      </c>
      <c r="T648">
        <v>519130</v>
      </c>
      <c r="U648">
        <v>1</v>
      </c>
      <c r="V648">
        <v>28</v>
      </c>
      <c r="W648">
        <v>234</v>
      </c>
      <c r="X648">
        <v>361</v>
      </c>
      <c r="Y648">
        <v>1</v>
      </c>
      <c r="Z648">
        <v>1</v>
      </c>
      <c r="AA648" t="s">
        <v>809</v>
      </c>
      <c r="AB648">
        <v>50563</v>
      </c>
      <c r="AC648">
        <f>VLOOKUP(A648,'Full dataset'!$A$4:$IE$190,2033-C648,FALSE)</f>
        <v>0</v>
      </c>
      <c r="AD648">
        <f>VLOOKUP(A648,'Full dataset'!$A$4:$IE$190,2041-C648,FALSE)</f>
        <v>1224</v>
      </c>
      <c r="AE648">
        <f>VLOOKUP(A648,'Full dataset'!$A$4:$IE$190,2050-C648,FALSE)</f>
        <v>0</v>
      </c>
      <c r="AF648">
        <v>0</v>
      </c>
      <c r="AG648">
        <f>VLOOKUP($A648,'Full dataset'!$A$4:$IE$190,2007+AG$1-$C648,FALSE)</f>
        <v>86.37</v>
      </c>
      <c r="AH648">
        <f>VLOOKUP($A648,'Full dataset'!$A$4:$IE$190,2007+AH$1-$C648,FALSE)</f>
        <v>1086.3019999999999</v>
      </c>
      <c r="AI648">
        <f>VLOOKUP($A648,'Full dataset'!$A$4:$IE$190,2007+AI$1-$C648,FALSE)</f>
        <v>555.351</v>
      </c>
      <c r="AJ648">
        <f>VLOOKUP($A648,'Full dataset'!$A$4:$IE$190,2007+AJ$1-$C648,FALSE)</f>
        <v>146</v>
      </c>
      <c r="AK648" t="str">
        <f>VLOOKUP($A648,'Full dataset'!$A$4:$IE$190,2007+AK$1-$C648,FALSE)</f>
        <v>.</v>
      </c>
      <c r="AL648" t="str">
        <f>VLOOKUP($A648,'Full dataset'!$A$4:$IE$190,2007+AL$1-$C648,FALSE)</f>
        <v>.</v>
      </c>
      <c r="AM648">
        <f>VLOOKUP($A648,'Full dataset'!$A$4:$IE$190,2007+AM$1-$C648,FALSE)</f>
        <v>159</v>
      </c>
      <c r="AN648">
        <f>VLOOKUP($A648,'Full dataset'!$A$4:$IE$190,2007+AN$1-$C648,FALSE)</f>
        <v>7656</v>
      </c>
      <c r="AO648">
        <f>VLOOKUP($A648,'Full dataset'!$A$4:$IE$190,2007+AO$1-$C648,FALSE)</f>
        <v>8</v>
      </c>
      <c r="AP648" t="s">
        <v>726</v>
      </c>
      <c r="AQ648" t="s">
        <v>726</v>
      </c>
      <c r="AR648" t="s">
        <v>726</v>
      </c>
      <c r="AS648" t="s">
        <v>726</v>
      </c>
      <c r="AT648" t="s">
        <v>726</v>
      </c>
      <c r="AU648">
        <f>VLOOKUP(A648,'Full dataset'!$A$4:$II$190,$AU$1,FALSE)</f>
        <v>2012</v>
      </c>
      <c r="AV648">
        <v>0</v>
      </c>
      <c r="AW648">
        <f>VLOOKUP(A648,'Full dataset'!$A$5:$IM$190,247,FALSE)</f>
        <v>2</v>
      </c>
      <c r="AX648">
        <f>VLOOKUP(A648,'Full dataset'!$A$4:$II$190,242,FALSE)</f>
        <v>2010</v>
      </c>
      <c r="AY648">
        <f>VLOOKUP(A648,'Full dataset'!$A$5:$IM$190,246,FALSE)</f>
        <v>1</v>
      </c>
      <c r="AZ648">
        <v>9999</v>
      </c>
      <c r="BA648">
        <f>MAX(VLOOKUP($A648,'Full dataset'!$A$4:$IX$190,BA$1,FALSE),AW648)</f>
        <v>2</v>
      </c>
      <c r="BB648">
        <f>IF(VLOOKUP($A648,'Full dataset'!$A$4:$IX$190,BB$1,FALSE)&gt;0,VLOOKUP($A648,'Full dataset'!$A$4:$IX$190,BB$1,FALSE),AU648)</f>
        <v>2012</v>
      </c>
      <c r="BC648">
        <f>MAX(VLOOKUP($A648,'Full dataset'!$A$4:$IX$190,BC$1,FALSE),AY648)</f>
        <v>2</v>
      </c>
      <c r="BD648">
        <f>MAX(VLOOKUP($A648,'Full dataset'!$A$4:$IX$190,BD$1,FALSE),AX648)</f>
        <v>2010</v>
      </c>
      <c r="BE648">
        <f t="shared" si="63"/>
        <v>2010</v>
      </c>
      <c r="BF648">
        <f t="shared" si="64"/>
        <v>0</v>
      </c>
      <c r="BG648">
        <f t="shared" si="65"/>
        <v>1</v>
      </c>
      <c r="BH648">
        <f t="shared" si="60"/>
        <v>0</v>
      </c>
      <c r="BI648">
        <f t="shared" si="61"/>
        <v>1</v>
      </c>
      <c r="BO648">
        <f>IF(BF648=1,VLOOKUP($A648,'Full dataset'!$A$4:$IE$190,2007+BO$1-$C648,FALSE),0)</f>
        <v>0</v>
      </c>
      <c r="BP648">
        <f>IF(BF648=1,VLOOKUP($A648,'Full dataset'!$A$4:$IE$190,2007+BP$1-$C648,FALSE),0)</f>
        <v>0</v>
      </c>
      <c r="BQ648">
        <f>IF(BF648=1,VLOOKUP($A648,'Full dataset'!$A$4:$IE$190,2007+BQ$1-$C648,FALSE),0)</f>
        <v>0</v>
      </c>
      <c r="BR648">
        <f>IF($BG648=1,VLOOKUP($A648,'Full dataset'!$A$4:$IE$190,BR$1-2007+$C648,FALSE),0)</f>
        <v>29</v>
      </c>
      <c r="BS648">
        <f>IF($BG648=1,VLOOKUP($A648,'Full dataset'!$A$4:$IE$190,BS$1-2007+$C648,FALSE),0)</f>
        <v>46</v>
      </c>
      <c r="BT648">
        <f>IF($BG648=1,VLOOKUP($A648,'Full dataset'!$A$4:$IE$190,BT$1-2007+$C648,FALSE),0)</f>
        <v>49</v>
      </c>
      <c r="BU648">
        <f>IF($BG648=1,VLOOKUP($A648,'Full dataset'!$A$4:$IE$190,BU$1-2007+$C648,FALSE),0)</f>
        <v>1</v>
      </c>
      <c r="BV648">
        <f>IF($BG648=1,VLOOKUP($A648,'Full dataset'!$A$4:$IE$190,BV$1-2007+$C648,FALSE),0)</f>
        <v>1</v>
      </c>
      <c r="BW648">
        <f>IF($BG648=1,VLOOKUP($A648,'Full dataset'!$A$4:$IE$190,BW$1-2007+$C648,FALSE),0)</f>
        <v>0</v>
      </c>
      <c r="BX648">
        <f>IF($BG648=1,VLOOKUP($A648,'Full dataset'!$A$4:$IE$190,BX$1-2007+$C648,FALSE),0)</f>
        <v>0</v>
      </c>
    </row>
    <row r="649" spans="1:76" x14ac:dyDescent="0.25">
      <c r="A649">
        <v>89</v>
      </c>
      <c r="B649" t="s">
        <v>133</v>
      </c>
      <c r="C649">
        <v>2010</v>
      </c>
      <c r="D649" t="s">
        <v>591</v>
      </c>
      <c r="E649">
        <f t="shared" si="62"/>
        <v>1</v>
      </c>
      <c r="F649">
        <v>1</v>
      </c>
      <c r="G649">
        <v>270590</v>
      </c>
      <c r="H649">
        <v>7.7650873819841015</v>
      </c>
      <c r="I649">
        <v>74061</v>
      </c>
      <c r="J649">
        <v>1</v>
      </c>
      <c r="K649">
        <v>345</v>
      </c>
      <c r="L649">
        <v>9.9004218440611816E-3</v>
      </c>
      <c r="M649">
        <v>1428</v>
      </c>
      <c r="N649">
        <v>2</v>
      </c>
      <c r="O649">
        <v>629</v>
      </c>
      <c r="P649">
        <v>1.8050334318592706E-2</v>
      </c>
      <c r="Q649">
        <v>12</v>
      </c>
      <c r="R649">
        <v>40299</v>
      </c>
      <c r="S649">
        <v>3576</v>
      </c>
      <c r="T649">
        <v>334210</v>
      </c>
      <c r="U649">
        <v>1</v>
      </c>
      <c r="V649">
        <v>0</v>
      </c>
      <c r="W649">
        <v>1173</v>
      </c>
      <c r="X649">
        <v>5690</v>
      </c>
      <c r="Y649">
        <v>1</v>
      </c>
      <c r="Z649">
        <v>1</v>
      </c>
      <c r="AA649" t="s">
        <v>810</v>
      </c>
      <c r="AB649">
        <v>1204223</v>
      </c>
      <c r="AC649">
        <f>VLOOKUP(A649,'Full dataset'!$A$4:$IE$190,2033-C649,FALSE)</f>
        <v>8.5</v>
      </c>
      <c r="AD649">
        <f>VLOOKUP(A649,'Full dataset'!$A$4:$IE$190,2041-C649,FALSE)</f>
        <v>36612</v>
      </c>
      <c r="AE649">
        <f>VLOOKUP(A649,'Full dataset'!$A$4:$IE$190,2050-C649,FALSE)</f>
        <v>0</v>
      </c>
      <c r="AF649">
        <v>4.25</v>
      </c>
      <c r="AG649">
        <f>VLOOKUP($A649,'Full dataset'!$A$4:$IE$190,2007+AG$1-$C649,FALSE)</f>
        <v>7767</v>
      </c>
      <c r="AH649">
        <f>VLOOKUP($A649,'Full dataset'!$A$4:$IE$190,2007+AH$1-$C649,FALSE)</f>
        <v>81130</v>
      </c>
      <c r="AI649">
        <f>VLOOKUP($A649,'Full dataset'!$A$4:$IE$190,2007+AI$1-$C649,FALSE)</f>
        <v>40040</v>
      </c>
      <c r="AJ649">
        <f>VLOOKUP($A649,'Full dataset'!$A$4:$IE$190,2007+AJ$1-$C649,FALSE)</f>
        <v>914</v>
      </c>
      <c r="AK649">
        <f>VLOOKUP($A649,'Full dataset'!$A$4:$IE$190,2007+AK$1-$C649,FALSE)</f>
        <v>7</v>
      </c>
      <c r="AL649">
        <f>VLOOKUP($A649,'Full dataset'!$A$4:$IE$190,2007+AL$1-$C649,FALSE)</f>
        <v>26</v>
      </c>
      <c r="AM649">
        <f>VLOOKUP($A649,'Full dataset'!$A$4:$IE$190,2007+AM$1-$C649,FALSE)</f>
        <v>3000</v>
      </c>
      <c r="AN649">
        <f>VLOOKUP($A649,'Full dataset'!$A$4:$IE$190,2007+AN$1-$C649,FALSE)</f>
        <v>183112</v>
      </c>
      <c r="AO649">
        <f>VLOOKUP($A649,'Full dataset'!$A$4:$IE$190,2007+AO$1-$C649,FALSE)</f>
        <v>3</v>
      </c>
      <c r="AP649" t="s">
        <v>726</v>
      </c>
      <c r="AQ649" t="s">
        <v>726</v>
      </c>
      <c r="AR649" t="s">
        <v>726</v>
      </c>
      <c r="AS649" t="s">
        <v>726</v>
      </c>
      <c r="AT649" t="s">
        <v>726</v>
      </c>
      <c r="AU649">
        <f>VLOOKUP(A649,'Full dataset'!$A$4:$II$190,$AU$1,FALSE)</f>
        <v>2009</v>
      </c>
      <c r="AV649">
        <v>1</v>
      </c>
      <c r="AW649">
        <f>VLOOKUP(A649,'Full dataset'!$A$5:$IM$190,247,FALSE)</f>
        <v>2</v>
      </c>
      <c r="AX649">
        <f>VLOOKUP(A649,'Full dataset'!$A$4:$II$190,242,FALSE)</f>
        <v>2008</v>
      </c>
      <c r="AY649">
        <f>VLOOKUP(A649,'Full dataset'!$A$5:$IM$190,246,FALSE)</f>
        <v>1</v>
      </c>
      <c r="AZ649">
        <v>9999</v>
      </c>
      <c r="BA649">
        <f>MAX(VLOOKUP($A649,'Full dataset'!$A$4:$IX$190,BA$1,FALSE),AW649)</f>
        <v>2</v>
      </c>
      <c r="BB649">
        <f>IF(VLOOKUP($A649,'Full dataset'!$A$4:$IX$190,BB$1,FALSE)&gt;0,VLOOKUP($A649,'Full dataset'!$A$4:$IX$190,BB$1,FALSE),AU649)</f>
        <v>2009</v>
      </c>
      <c r="BC649">
        <f>MAX(VLOOKUP($A649,'Full dataset'!$A$4:$IX$190,BC$1,FALSE),AY649)</f>
        <v>1</v>
      </c>
      <c r="BD649">
        <f>MAX(VLOOKUP($A649,'Full dataset'!$A$4:$IX$190,BD$1,FALSE),AX649)</f>
        <v>2008</v>
      </c>
      <c r="BE649">
        <f t="shared" si="63"/>
        <v>2008</v>
      </c>
      <c r="BF649">
        <f t="shared" si="64"/>
        <v>1</v>
      </c>
      <c r="BG649">
        <f t="shared" si="65"/>
        <v>0</v>
      </c>
      <c r="BH649">
        <f t="shared" si="60"/>
        <v>0</v>
      </c>
      <c r="BI649">
        <f t="shared" si="61"/>
        <v>1</v>
      </c>
      <c r="BO649">
        <f>IF(BF649=1,VLOOKUP($A649,'Full dataset'!$A$4:$IE$190,2007+BO$1-$C649,FALSE),0)</f>
        <v>0</v>
      </c>
      <c r="BP649">
        <f>IF(BF649=1,VLOOKUP($A649,'Full dataset'!$A$4:$IE$190,2007+BP$1-$C649,FALSE),0)</f>
        <v>0</v>
      </c>
      <c r="BQ649">
        <f>IF(BF649=1,VLOOKUP($A649,'Full dataset'!$A$4:$IE$190,2007+BQ$1-$C649,FALSE),0)</f>
        <v>0</v>
      </c>
      <c r="BR649">
        <f>IF($BG649=1,VLOOKUP($A649,'Full dataset'!$A$4:$IE$190,BR$1-2007+$C649,FALSE),0)</f>
        <v>0</v>
      </c>
      <c r="BS649">
        <f>IF($BG649=1,VLOOKUP($A649,'Full dataset'!$A$4:$IE$190,BS$1-2007+$C649,FALSE),0)</f>
        <v>0</v>
      </c>
      <c r="BT649">
        <f>IF($BG649=1,VLOOKUP($A649,'Full dataset'!$A$4:$IE$190,BT$1-2007+$C649,FALSE),0)</f>
        <v>0</v>
      </c>
      <c r="BU649">
        <f>IF($BG649=1,VLOOKUP($A649,'Full dataset'!$A$4:$IE$190,BU$1-2007+$C649,FALSE),0)</f>
        <v>0</v>
      </c>
      <c r="BV649">
        <f>IF($BG649=1,VLOOKUP($A649,'Full dataset'!$A$4:$IE$190,BV$1-2007+$C649,FALSE),0)</f>
        <v>0</v>
      </c>
      <c r="BW649">
        <f>IF($BG649=1,VLOOKUP($A649,'Full dataset'!$A$4:$IE$190,BW$1-2007+$C649,FALSE),0)</f>
        <v>0</v>
      </c>
      <c r="BX649">
        <f>IF($BG649=1,VLOOKUP($A649,'Full dataset'!$A$4:$IE$190,BX$1-2007+$C649,FALSE),0)</f>
        <v>0</v>
      </c>
    </row>
    <row r="650" spans="1:76" x14ac:dyDescent="0.25">
      <c r="A650">
        <v>90</v>
      </c>
      <c r="B650" t="s">
        <v>134</v>
      </c>
      <c r="C650">
        <v>2010</v>
      </c>
      <c r="D650" t="s">
        <v>591</v>
      </c>
      <c r="E650">
        <f t="shared" si="62"/>
        <v>1</v>
      </c>
      <c r="F650">
        <v>1</v>
      </c>
      <c r="G650">
        <v>3977</v>
      </c>
      <c r="H650">
        <v>0.25550915515579825</v>
      </c>
      <c r="I650">
        <v>2621</v>
      </c>
      <c r="J650">
        <v>0</v>
      </c>
      <c r="N650">
        <v>1</v>
      </c>
      <c r="O650">
        <v>25665</v>
      </c>
      <c r="P650">
        <v>1.6488917442981048</v>
      </c>
      <c r="Q650">
        <v>275</v>
      </c>
      <c r="R650">
        <v>39873</v>
      </c>
      <c r="S650">
        <v>5500</v>
      </c>
      <c r="T650">
        <v>441120</v>
      </c>
      <c r="U650">
        <v>1</v>
      </c>
      <c r="V650">
        <v>1899</v>
      </c>
      <c r="W650">
        <v>35900</v>
      </c>
      <c r="X650">
        <v>24570</v>
      </c>
      <c r="Y650">
        <v>1</v>
      </c>
      <c r="Z650">
        <v>0</v>
      </c>
      <c r="AA650" t="s">
        <v>811</v>
      </c>
      <c r="AB650">
        <v>30692</v>
      </c>
      <c r="AC650">
        <f>VLOOKUP(A650,'Full dataset'!$A$4:$IE$190,2033-C650,FALSE)</f>
        <v>4.5</v>
      </c>
      <c r="AD650">
        <f>VLOOKUP(A650,'Full dataset'!$A$4:$IE$190,2041-C650,FALSE)</f>
        <v>13436</v>
      </c>
      <c r="AE650">
        <f>VLOOKUP(A650,'Full dataset'!$A$4:$IE$190,2050-C650,FALSE)</f>
        <v>0</v>
      </c>
      <c r="AF650">
        <v>2.25</v>
      </c>
      <c r="AG650">
        <f>VLOOKUP($A650,'Full dataset'!$A$4:$IE$190,2007+AG$1-$C650,FALSE)</f>
        <v>380.87799999999999</v>
      </c>
      <c r="AH650">
        <f>VLOOKUP($A650,'Full dataset'!$A$4:$IE$190,2007+AH$1-$C650,FALSE)</f>
        <v>6839.9089999999997</v>
      </c>
      <c r="AI650">
        <f>VLOOKUP($A650,'Full dataset'!$A$4:$IE$190,2007+AI$1-$C650,FALSE)</f>
        <v>9402.1370000000006</v>
      </c>
      <c r="AJ650">
        <f>VLOOKUP($A650,'Full dataset'!$A$4:$IE$190,2007+AJ$1-$C650,FALSE)</f>
        <v>323</v>
      </c>
      <c r="AK650">
        <f>VLOOKUP($A650,'Full dataset'!$A$4:$IE$190,2007+AK$1-$C650,FALSE)</f>
        <v>14</v>
      </c>
      <c r="AL650">
        <f>VLOOKUP($A650,'Full dataset'!$A$4:$IE$190,2007+AL$1-$C650,FALSE)</f>
        <v>26</v>
      </c>
      <c r="AM650">
        <f>VLOOKUP($A650,'Full dataset'!$A$4:$IE$190,2007+AM$1-$C650,FALSE)</f>
        <v>965</v>
      </c>
      <c r="AN650">
        <f>VLOOKUP($A650,'Full dataset'!$A$4:$IE$190,2007+AN$1-$C650,FALSE)</f>
        <v>182078</v>
      </c>
      <c r="AO650">
        <f>VLOOKUP($A650,'Full dataset'!$A$4:$IE$190,2007+AO$1-$C650,FALSE)</f>
        <v>11</v>
      </c>
      <c r="AP650" t="s">
        <v>726</v>
      </c>
      <c r="AQ650" t="s">
        <v>726</v>
      </c>
      <c r="AR650" t="s">
        <v>726</v>
      </c>
      <c r="AS650" t="s">
        <v>726</v>
      </c>
      <c r="AT650" t="s">
        <v>726</v>
      </c>
      <c r="AU650">
        <f>VLOOKUP(A650,'Full dataset'!$A$4:$II$190,$AU$1,FALSE)</f>
        <v>2007</v>
      </c>
      <c r="AV650">
        <v>0</v>
      </c>
      <c r="AW650">
        <f>VLOOKUP(A650,'Full dataset'!$A$5:$IM$190,247,FALSE)</f>
        <v>1</v>
      </c>
      <c r="AX650">
        <f>VLOOKUP(A650,'Full dataset'!$A$4:$II$190,242,FALSE)</f>
        <v>2008</v>
      </c>
      <c r="AY650">
        <f>VLOOKUP(A650,'Full dataset'!$A$5:$IM$190,246,FALSE)</f>
        <v>1</v>
      </c>
      <c r="AZ650">
        <v>9999</v>
      </c>
      <c r="BA650">
        <f>MAX(VLOOKUP($A650,'Full dataset'!$A$4:$IX$190,BA$1,FALSE),AW650)</f>
        <v>1</v>
      </c>
      <c r="BB650">
        <f>IF(VLOOKUP($A650,'Full dataset'!$A$4:$IX$190,BB$1,FALSE)&gt;0,VLOOKUP($A650,'Full dataset'!$A$4:$IX$190,BB$1,FALSE),AU650)</f>
        <v>2007</v>
      </c>
      <c r="BC650">
        <f>MAX(VLOOKUP($A650,'Full dataset'!$A$4:$IX$190,BC$1,FALSE),AY650)</f>
        <v>1</v>
      </c>
      <c r="BD650">
        <f>MAX(VLOOKUP($A650,'Full dataset'!$A$4:$IX$190,BD$1,FALSE),AX650)</f>
        <v>2008</v>
      </c>
      <c r="BE650">
        <f t="shared" si="63"/>
        <v>2007</v>
      </c>
      <c r="BF650">
        <f t="shared" si="64"/>
        <v>0</v>
      </c>
      <c r="BG650">
        <f t="shared" si="65"/>
        <v>0</v>
      </c>
      <c r="BH650">
        <f t="shared" si="60"/>
        <v>0</v>
      </c>
      <c r="BI650">
        <f t="shared" si="61"/>
        <v>0</v>
      </c>
      <c r="BO650">
        <f>IF(BF650=1,VLOOKUP($A650,'Full dataset'!$A$4:$IE$190,2007+BO$1-$C650,FALSE),0)</f>
        <v>0</v>
      </c>
      <c r="BP650">
        <f>IF(BF650=1,VLOOKUP($A650,'Full dataset'!$A$4:$IE$190,2007+BP$1-$C650,FALSE),0)</f>
        <v>0</v>
      </c>
      <c r="BQ650">
        <f>IF(BF650=1,VLOOKUP($A650,'Full dataset'!$A$4:$IE$190,2007+BQ$1-$C650,FALSE),0)</f>
        <v>0</v>
      </c>
      <c r="BR650">
        <f>IF($BG650=1,VLOOKUP($A650,'Full dataset'!$A$4:$IE$190,BR$1-2007+$C650,FALSE),0)</f>
        <v>0</v>
      </c>
      <c r="BS650">
        <f>IF($BG650=1,VLOOKUP($A650,'Full dataset'!$A$4:$IE$190,BS$1-2007+$C650,FALSE),0)</f>
        <v>0</v>
      </c>
      <c r="BT650">
        <f>IF($BG650=1,VLOOKUP($A650,'Full dataset'!$A$4:$IE$190,BT$1-2007+$C650,FALSE),0)</f>
        <v>0</v>
      </c>
      <c r="BU650">
        <f>IF($BG650=1,VLOOKUP($A650,'Full dataset'!$A$4:$IE$190,BU$1-2007+$C650,FALSE),0)</f>
        <v>0</v>
      </c>
      <c r="BV650">
        <f>IF($BG650=1,VLOOKUP($A650,'Full dataset'!$A$4:$IE$190,BV$1-2007+$C650,FALSE),0)</f>
        <v>0</v>
      </c>
      <c r="BW650">
        <f>IF($BG650=1,VLOOKUP($A650,'Full dataset'!$A$4:$IE$190,BW$1-2007+$C650,FALSE),0)</f>
        <v>0</v>
      </c>
      <c r="BX650">
        <f>IF($BG650=1,VLOOKUP($A650,'Full dataset'!$A$4:$IE$190,BX$1-2007+$C650,FALSE),0)</f>
        <v>0</v>
      </c>
    </row>
    <row r="651" spans="1:76" x14ac:dyDescent="0.25">
      <c r="A651">
        <v>91</v>
      </c>
      <c r="B651" t="s">
        <v>135</v>
      </c>
      <c r="C651">
        <v>2010</v>
      </c>
      <c r="D651" t="s">
        <v>591</v>
      </c>
      <c r="E651">
        <f t="shared" si="62"/>
        <v>1</v>
      </c>
      <c r="F651">
        <v>1</v>
      </c>
      <c r="G651">
        <v>481538</v>
      </c>
      <c r="H651">
        <v>14.162882352941176</v>
      </c>
      <c r="I651">
        <v>152618</v>
      </c>
      <c r="J651">
        <v>1</v>
      </c>
      <c r="K651">
        <v>12640</v>
      </c>
      <c r="L651">
        <v>0.37176470588235294</v>
      </c>
      <c r="M651">
        <v>3086</v>
      </c>
      <c r="N651">
        <v>2</v>
      </c>
      <c r="O651">
        <v>9017</v>
      </c>
      <c r="P651">
        <v>0.26520588235294118</v>
      </c>
      <c r="Q651">
        <v>74</v>
      </c>
      <c r="R651">
        <v>39600</v>
      </c>
      <c r="S651">
        <v>7389</v>
      </c>
      <c r="T651">
        <v>541611</v>
      </c>
      <c r="U651">
        <v>1</v>
      </c>
      <c r="V651">
        <v>0</v>
      </c>
      <c r="W651">
        <v>0</v>
      </c>
      <c r="X651">
        <v>0</v>
      </c>
      <c r="Y651">
        <v>1</v>
      </c>
      <c r="Z651">
        <v>1</v>
      </c>
      <c r="AA651" t="s">
        <v>812</v>
      </c>
      <c r="AB651">
        <v>2301068</v>
      </c>
      <c r="AC651">
        <f>VLOOKUP(A651,'Full dataset'!$A$4:$IE$190,2033-C651,FALSE)</f>
        <v>1.7</v>
      </c>
      <c r="AD651">
        <f>VLOOKUP(A651,'Full dataset'!$A$4:$IE$190,2041-C651,FALSE)</f>
        <v>31000</v>
      </c>
      <c r="AE651">
        <f>VLOOKUP(A651,'Full dataset'!$A$4:$IE$190,2050-C651,FALSE)</f>
        <v>0</v>
      </c>
      <c r="AF651">
        <v>0.85</v>
      </c>
      <c r="AG651">
        <f>VLOOKUP($A651,'Full dataset'!$A$4:$IE$190,2007+AG$1-$C651,FALSE)</f>
        <v>1780.6559999999999</v>
      </c>
      <c r="AH651">
        <f>VLOOKUP($A651,'Full dataset'!$A$4:$IE$190,2007+AH$1-$C651,FALSE)</f>
        <v>12835.253000000001</v>
      </c>
      <c r="AI651">
        <f>VLOOKUP($A651,'Full dataset'!$A$4:$IE$190,2007+AI$1-$C651,FALSE)</f>
        <v>23094.078000000001</v>
      </c>
      <c r="AJ651">
        <f>VLOOKUP($A651,'Full dataset'!$A$4:$IE$190,2007+AJ$1-$C651,FALSE)</f>
        <v>1200</v>
      </c>
      <c r="AK651">
        <f>VLOOKUP($A651,'Full dataset'!$A$4:$IE$190,2007+AK$1-$C651,FALSE)</f>
        <v>7</v>
      </c>
      <c r="AL651">
        <f>VLOOKUP($A651,'Full dataset'!$A$4:$IE$190,2007+AL$1-$C651,FALSE)</f>
        <v>40</v>
      </c>
      <c r="AM651">
        <f>VLOOKUP($A651,'Full dataset'!$A$4:$IE$190,2007+AM$1-$C651,FALSE)</f>
        <v>1000</v>
      </c>
      <c r="AN651">
        <f>VLOOKUP($A651,'Full dataset'!$A$4:$IE$190,2007+AN$1-$C651,FALSE)</f>
        <v>88000</v>
      </c>
      <c r="AO651" t="str">
        <f>VLOOKUP($A651,'Full dataset'!$A$4:$IE$190,2007+AO$1-$C651,FALSE)</f>
        <v>.</v>
      </c>
      <c r="AP651" t="s">
        <v>726</v>
      </c>
      <c r="AQ651" t="s">
        <v>726</v>
      </c>
      <c r="AR651" t="s">
        <v>726</v>
      </c>
      <c r="AS651" t="s">
        <v>726</v>
      </c>
      <c r="AT651" t="s">
        <v>726</v>
      </c>
      <c r="AU651">
        <f>VLOOKUP(A651,'Full dataset'!$A$4:$II$190,$AU$1,FALSE)</f>
        <v>2016</v>
      </c>
      <c r="AV651">
        <v>1</v>
      </c>
      <c r="AW651">
        <f>VLOOKUP(A651,'Full dataset'!$A$5:$IM$190,247,FALSE)</f>
        <v>2</v>
      </c>
      <c r="AX651">
        <f>VLOOKUP(A651,'Full dataset'!$A$4:$II$190,242,FALSE)</f>
        <v>2007</v>
      </c>
      <c r="AY651">
        <f>VLOOKUP(A651,'Full dataset'!$A$5:$IM$190,246,FALSE)</f>
        <v>2</v>
      </c>
      <c r="AZ651">
        <v>9999</v>
      </c>
      <c r="BA651">
        <f>MAX(VLOOKUP($A651,'Full dataset'!$A$4:$IX$190,BA$1,FALSE),AW651)</f>
        <v>2</v>
      </c>
      <c r="BB651">
        <f>IF(VLOOKUP($A651,'Full dataset'!$A$4:$IX$190,BB$1,FALSE)&gt;0,VLOOKUP($A651,'Full dataset'!$A$4:$IX$190,BB$1,FALSE),AU651)</f>
        <v>2016</v>
      </c>
      <c r="BC651">
        <f>MAX(VLOOKUP($A651,'Full dataset'!$A$4:$IX$190,BC$1,FALSE),AY651)</f>
        <v>2</v>
      </c>
      <c r="BD651">
        <f>MAX(VLOOKUP($A651,'Full dataset'!$A$4:$IX$190,BD$1,FALSE),AX651)</f>
        <v>2007</v>
      </c>
      <c r="BE651">
        <f t="shared" si="63"/>
        <v>2007</v>
      </c>
      <c r="BF651">
        <f t="shared" si="64"/>
        <v>0</v>
      </c>
      <c r="BG651">
        <f t="shared" si="65"/>
        <v>1</v>
      </c>
      <c r="BH651">
        <f t="shared" si="60"/>
        <v>0</v>
      </c>
      <c r="BI651">
        <f t="shared" si="61"/>
        <v>1</v>
      </c>
      <c r="BO651">
        <f>IF(BF651=1,VLOOKUP($A651,'Full dataset'!$A$4:$IE$190,2007+BO$1-$C651,FALSE),0)</f>
        <v>0</v>
      </c>
      <c r="BP651">
        <f>IF(BF651=1,VLOOKUP($A651,'Full dataset'!$A$4:$IE$190,2007+BP$1-$C651,FALSE),0)</f>
        <v>0</v>
      </c>
      <c r="BQ651">
        <f>IF(BF651=1,VLOOKUP($A651,'Full dataset'!$A$4:$IE$190,2007+BQ$1-$C651,FALSE),0)</f>
        <v>0</v>
      </c>
      <c r="BR651">
        <f>IF($BG651=1,VLOOKUP($A651,'Full dataset'!$A$4:$IE$190,BR$1-2007+$C651,FALSE),0)</f>
        <v>155</v>
      </c>
      <c r="BS651">
        <f>IF($BG651=1,VLOOKUP($A651,'Full dataset'!$A$4:$IE$190,BS$1-2007+$C651,FALSE),0)</f>
        <v>108</v>
      </c>
      <c r="BT651">
        <f>IF($BG651=1,VLOOKUP($A651,'Full dataset'!$A$4:$IE$190,BT$1-2007+$C651,FALSE),0)</f>
        <v>926</v>
      </c>
      <c r="BU651">
        <f>IF($BG651=1,VLOOKUP($A651,'Full dataset'!$A$4:$IE$190,BU$1-2007+$C651,FALSE),0)</f>
        <v>37</v>
      </c>
      <c r="BV651">
        <f>IF($BG651=1,VLOOKUP($A651,'Full dataset'!$A$4:$IE$190,BV$1-2007+$C651,FALSE),0)</f>
        <v>27</v>
      </c>
      <c r="BW651">
        <f>IF($BG651=1,VLOOKUP($A651,'Full dataset'!$A$4:$IE$190,BW$1-2007+$C651,FALSE),0)</f>
        <v>31</v>
      </c>
      <c r="BX651">
        <f>IF($BG651=1,VLOOKUP($A651,'Full dataset'!$A$4:$IE$190,BX$1-2007+$C651,FALSE),0)</f>
        <v>6</v>
      </c>
    </row>
    <row r="652" spans="1:76" x14ac:dyDescent="0.25">
      <c r="A652">
        <v>92</v>
      </c>
      <c r="B652" t="s">
        <v>136</v>
      </c>
      <c r="C652">
        <v>2010</v>
      </c>
      <c r="D652" t="s">
        <v>591</v>
      </c>
      <c r="E652">
        <f t="shared" si="62"/>
        <v>1</v>
      </c>
      <c r="F652">
        <v>1</v>
      </c>
      <c r="G652">
        <v>7655</v>
      </c>
      <c r="H652">
        <v>2.3381185094685399</v>
      </c>
      <c r="I652">
        <v>1360</v>
      </c>
      <c r="J652">
        <v>1</v>
      </c>
      <c r="K652">
        <v>306</v>
      </c>
      <c r="L652">
        <v>9.3463653023824061E-2</v>
      </c>
      <c r="M652">
        <v>32</v>
      </c>
      <c r="N652">
        <v>0</v>
      </c>
      <c r="S652">
        <v>7370</v>
      </c>
      <c r="T652">
        <v>519130</v>
      </c>
      <c r="U652">
        <v>0</v>
      </c>
      <c r="V652" t="s">
        <v>726</v>
      </c>
      <c r="W652" t="s">
        <v>726</v>
      </c>
      <c r="X652" t="s">
        <v>726</v>
      </c>
      <c r="Y652">
        <v>1</v>
      </c>
      <c r="Z652">
        <v>1</v>
      </c>
      <c r="AA652" t="s">
        <v>813</v>
      </c>
      <c r="AB652">
        <v>31236</v>
      </c>
      <c r="AC652">
        <f>VLOOKUP(A652,'Full dataset'!$A$4:$IE$190,2033-C652,FALSE)</f>
        <v>0</v>
      </c>
      <c r="AD652">
        <f>VLOOKUP(A652,'Full dataset'!$A$4:$IE$190,2041-C652,FALSE)</f>
        <v>3274</v>
      </c>
      <c r="AE652">
        <f>VLOOKUP(A652,'Full dataset'!$A$4:$IE$190,2050-C652,FALSE)</f>
        <v>0</v>
      </c>
      <c r="AF652">
        <v>0</v>
      </c>
      <c r="AG652" t="str">
        <f>VLOOKUP($A652,'Full dataset'!$A$4:$IE$190,2007+AG$1-$C652,FALSE)</f>
        <v>.</v>
      </c>
      <c r="AH652" t="str">
        <f>VLOOKUP($A652,'Full dataset'!$A$4:$IE$190,2007+AH$1-$C652,FALSE)</f>
        <v>.</v>
      </c>
      <c r="AI652">
        <f>VLOOKUP($A652,'Full dataset'!$A$4:$IE$190,2007+AI$1-$C652,FALSE)</f>
        <v>741</v>
      </c>
      <c r="AJ652" t="str">
        <f>VLOOKUP($A652,'Full dataset'!$A$4:$IE$190,2007+AJ$1-$C652,FALSE)</f>
        <v>.</v>
      </c>
      <c r="AK652" t="str">
        <f>VLOOKUP($A652,'Full dataset'!$A$4:$IE$190,2007+AK$1-$C652,FALSE)</f>
        <v>.</v>
      </c>
      <c r="AL652" t="str">
        <f>VLOOKUP($A652,'Full dataset'!$A$4:$IE$190,2007+AL$1-$C652,FALSE)</f>
        <v>.</v>
      </c>
      <c r="AM652">
        <f>VLOOKUP($A652,'Full dataset'!$A$4:$IE$190,2007+AM$1-$C652,FALSE)</f>
        <v>140</v>
      </c>
      <c r="AN652" t="str">
        <f>VLOOKUP($A652,'Full dataset'!$A$4:$IE$190,2007+AN$1-$C652,FALSE)</f>
        <v>.</v>
      </c>
      <c r="AO652" t="str">
        <f>VLOOKUP($A652,'Full dataset'!$A$4:$IE$190,2007+AO$1-$C652,FALSE)</f>
        <v>.</v>
      </c>
      <c r="AP652" t="s">
        <v>726</v>
      </c>
      <c r="AQ652" t="s">
        <v>726</v>
      </c>
      <c r="AR652" t="s">
        <v>726</v>
      </c>
      <c r="AS652" t="s">
        <v>726</v>
      </c>
      <c r="AT652" t="s">
        <v>726</v>
      </c>
      <c r="AU652">
        <f>VLOOKUP(A652,'Full dataset'!$A$4:$II$190,$AU$1,FALSE)</f>
        <v>9999</v>
      </c>
      <c r="AV652">
        <v>1</v>
      </c>
      <c r="AW652">
        <f>VLOOKUP(A652,'Full dataset'!$A$5:$IM$190,247,FALSE)</f>
        <v>0</v>
      </c>
      <c r="AX652">
        <f>VLOOKUP(A652,'Full dataset'!$A$4:$II$190,242,FALSE)</f>
        <v>2008</v>
      </c>
      <c r="AY652">
        <f>VLOOKUP(A652,'Full dataset'!$A$5:$IM$190,246,FALSE)</f>
        <v>1</v>
      </c>
      <c r="AZ652">
        <v>9999</v>
      </c>
      <c r="BA652">
        <f>MAX(VLOOKUP($A652,'Full dataset'!$A$4:$IX$190,BA$1,FALSE),AW652)</f>
        <v>0</v>
      </c>
      <c r="BB652">
        <f>IF(VLOOKUP($A652,'Full dataset'!$A$4:$IX$190,BB$1,FALSE)&gt;0,VLOOKUP($A652,'Full dataset'!$A$4:$IX$190,BB$1,FALSE),AU652)</f>
        <v>9999</v>
      </c>
      <c r="BC652">
        <f>MAX(VLOOKUP($A652,'Full dataset'!$A$4:$IX$190,BC$1,FALSE),AY652)</f>
        <v>1</v>
      </c>
      <c r="BD652">
        <f>MAX(VLOOKUP($A652,'Full dataset'!$A$4:$IX$190,BD$1,FALSE),AX652)</f>
        <v>2008</v>
      </c>
      <c r="BE652">
        <f t="shared" si="63"/>
        <v>2008</v>
      </c>
      <c r="BF652">
        <f t="shared" si="64"/>
        <v>0</v>
      </c>
      <c r="BG652">
        <f t="shared" si="65"/>
        <v>0</v>
      </c>
      <c r="BH652">
        <f t="shared" si="60"/>
        <v>0</v>
      </c>
      <c r="BI652">
        <f t="shared" si="61"/>
        <v>0</v>
      </c>
      <c r="BO652">
        <f>IF(BF652=1,VLOOKUP($A652,'Full dataset'!$A$4:$IE$190,2007+BO$1-$C652,FALSE),0)</f>
        <v>0</v>
      </c>
      <c r="BP652">
        <f>IF(BF652=1,VLOOKUP($A652,'Full dataset'!$A$4:$IE$190,2007+BP$1-$C652,FALSE),0)</f>
        <v>0</v>
      </c>
      <c r="BQ652">
        <f>IF(BF652=1,VLOOKUP($A652,'Full dataset'!$A$4:$IE$190,2007+BQ$1-$C652,FALSE),0)</f>
        <v>0</v>
      </c>
      <c r="BR652">
        <f>IF($BG652=1,VLOOKUP($A652,'Full dataset'!$A$4:$IE$190,BR$1-2007+$C652,FALSE),0)</f>
        <v>0</v>
      </c>
      <c r="BS652">
        <f>IF($BG652=1,VLOOKUP($A652,'Full dataset'!$A$4:$IE$190,BS$1-2007+$C652,FALSE),0)</f>
        <v>0</v>
      </c>
      <c r="BT652">
        <f>IF($BG652=1,VLOOKUP($A652,'Full dataset'!$A$4:$IE$190,BT$1-2007+$C652,FALSE),0)</f>
        <v>0</v>
      </c>
      <c r="BU652">
        <f>IF($BG652=1,VLOOKUP($A652,'Full dataset'!$A$4:$IE$190,BU$1-2007+$C652,FALSE),0)</f>
        <v>0</v>
      </c>
      <c r="BV652">
        <f>IF($BG652=1,VLOOKUP($A652,'Full dataset'!$A$4:$IE$190,BV$1-2007+$C652,FALSE),0)</f>
        <v>0</v>
      </c>
      <c r="BW652">
        <f>IF($BG652=1,VLOOKUP($A652,'Full dataset'!$A$4:$IE$190,BW$1-2007+$C652,FALSE),0)</f>
        <v>0</v>
      </c>
      <c r="BX652">
        <f>IF($BG652=1,VLOOKUP($A652,'Full dataset'!$A$4:$IE$190,BX$1-2007+$C652,FALSE),0)</f>
        <v>0</v>
      </c>
    </row>
    <row r="653" spans="1:76" x14ac:dyDescent="0.25">
      <c r="A653">
        <v>93</v>
      </c>
      <c r="B653" t="s">
        <v>137</v>
      </c>
      <c r="C653">
        <v>2010</v>
      </c>
      <c r="D653" t="s">
        <v>582</v>
      </c>
      <c r="E653">
        <f t="shared" si="62"/>
        <v>0</v>
      </c>
      <c r="F653">
        <v>1</v>
      </c>
      <c r="G653">
        <v>1836</v>
      </c>
      <c r="H653">
        <v>8.8171733179657111E-2</v>
      </c>
      <c r="I653">
        <v>78277</v>
      </c>
      <c r="J653">
        <v>1</v>
      </c>
      <c r="K653">
        <v>7084</v>
      </c>
      <c r="L653">
        <v>0.34020073956682517</v>
      </c>
      <c r="M653">
        <v>995</v>
      </c>
      <c r="N653">
        <v>2</v>
      </c>
      <c r="O653">
        <v>1720</v>
      </c>
      <c r="P653">
        <v>8.2600970081160255E-2</v>
      </c>
      <c r="Q653">
        <v>56</v>
      </c>
      <c r="R653">
        <v>40179</v>
      </c>
      <c r="U653">
        <v>1</v>
      </c>
      <c r="V653">
        <v>1</v>
      </c>
      <c r="W653">
        <v>15294</v>
      </c>
      <c r="X653">
        <v>13491</v>
      </c>
      <c r="Y653">
        <v>1</v>
      </c>
      <c r="Z653">
        <v>1</v>
      </c>
      <c r="AA653" t="s">
        <v>814</v>
      </c>
      <c r="AB653">
        <v>438883</v>
      </c>
      <c r="AC653">
        <f>VLOOKUP(A653,'Full dataset'!$A$4:$IE$190,2033-C653,FALSE)</f>
        <v>1.3</v>
      </c>
      <c r="AD653">
        <f>VLOOKUP(A653,'Full dataset'!$A$4:$IE$190,2041-C653,FALSE)</f>
        <v>19892</v>
      </c>
      <c r="AE653">
        <f>VLOOKUP(A653,'Full dataset'!$A$4:$IE$190,2050-C653,FALSE)</f>
        <v>0</v>
      </c>
      <c r="AF653">
        <v>0.65</v>
      </c>
      <c r="AG653" t="str">
        <f>VLOOKUP($A653,'Full dataset'!$A$4:$IE$190,2007+AG$1-$C653,FALSE)</f>
        <v>.</v>
      </c>
      <c r="AH653" t="str">
        <f>VLOOKUP($A653,'Full dataset'!$A$4:$IE$190,2007+AH$1-$C653,FALSE)</f>
        <v>.</v>
      </c>
      <c r="AI653">
        <f>VLOOKUP($A653,'Full dataset'!$A$4:$IE$190,2007+AI$1-$C653,FALSE)</f>
        <v>22700</v>
      </c>
      <c r="AJ653">
        <f>VLOOKUP($A653,'Full dataset'!$A$4:$IE$190,2007+AJ$1-$C653,FALSE)</f>
        <v>-1043</v>
      </c>
      <c r="AK653">
        <f>VLOOKUP($A653,'Full dataset'!$A$4:$IE$190,2007+AK$1-$C653,FALSE)</f>
        <v>7</v>
      </c>
      <c r="AL653">
        <f>VLOOKUP($A653,'Full dataset'!$A$4:$IE$190,2007+AL$1-$C653,FALSE)</f>
        <v>48</v>
      </c>
      <c r="AM653">
        <f>VLOOKUP($A653,'Full dataset'!$A$4:$IE$190,2007+AM$1-$C653,FALSE)</f>
        <v>2500</v>
      </c>
      <c r="AN653">
        <f>VLOOKUP($A653,'Full dataset'!$A$4:$IE$190,2007+AN$1-$C653,FALSE)</f>
        <v>171137</v>
      </c>
      <c r="AO653">
        <f>VLOOKUP($A653,'Full dataset'!$A$4:$IE$190,2007+AO$1-$C653,FALSE)</f>
        <v>15</v>
      </c>
      <c r="AP653" t="s">
        <v>726</v>
      </c>
      <c r="AQ653" t="s">
        <v>726</v>
      </c>
      <c r="AR653" t="s">
        <v>726</v>
      </c>
      <c r="AS653" t="s">
        <v>726</v>
      </c>
      <c r="AT653" t="s">
        <v>726</v>
      </c>
      <c r="AU653">
        <f>VLOOKUP(A653,'Full dataset'!$A$4:$II$190,$AU$1,FALSE)</f>
        <v>2009</v>
      </c>
      <c r="AV653">
        <v>1</v>
      </c>
      <c r="AW653">
        <f>VLOOKUP(A653,'Full dataset'!$A$5:$IM$190,247,FALSE)</f>
        <v>2</v>
      </c>
      <c r="AX653">
        <f>VLOOKUP(A653,'Full dataset'!$A$4:$II$190,242,FALSE)</f>
        <v>2010</v>
      </c>
      <c r="AY653">
        <f>VLOOKUP(A653,'Full dataset'!$A$5:$IM$190,246,FALSE)</f>
        <v>2</v>
      </c>
      <c r="AZ653">
        <v>9999</v>
      </c>
      <c r="BA653">
        <f>MAX(VLOOKUP($A653,'Full dataset'!$A$4:$IX$190,BA$1,FALSE),AW653)</f>
        <v>2</v>
      </c>
      <c r="BB653">
        <f>IF(VLOOKUP($A653,'Full dataset'!$A$4:$IX$190,BB$1,FALSE)&gt;0,VLOOKUP($A653,'Full dataset'!$A$4:$IX$190,BB$1,FALSE),AU653)</f>
        <v>2009</v>
      </c>
      <c r="BC653">
        <f>MAX(VLOOKUP($A653,'Full dataset'!$A$4:$IX$190,BC$1,FALSE),AY653)</f>
        <v>2</v>
      </c>
      <c r="BD653">
        <f>MAX(VLOOKUP($A653,'Full dataset'!$A$4:$IX$190,BD$1,FALSE),AX653)</f>
        <v>2010</v>
      </c>
      <c r="BE653">
        <f t="shared" si="63"/>
        <v>2009</v>
      </c>
      <c r="BF653">
        <f t="shared" si="64"/>
        <v>1</v>
      </c>
      <c r="BG653">
        <f t="shared" si="65"/>
        <v>1</v>
      </c>
      <c r="BH653">
        <f t="shared" si="60"/>
        <v>0</v>
      </c>
      <c r="BI653">
        <f t="shared" si="61"/>
        <v>1</v>
      </c>
      <c r="BO653">
        <f>IF(BF653=1,VLOOKUP($A653,'Full dataset'!$A$4:$IE$190,2007+BO$1-$C653,FALSE),0)</f>
        <v>0</v>
      </c>
      <c r="BP653">
        <f>IF(BF653=1,VLOOKUP($A653,'Full dataset'!$A$4:$IE$190,2007+BP$1-$C653,FALSE),0)</f>
        <v>0</v>
      </c>
      <c r="BQ653">
        <f>IF(BF653=1,VLOOKUP($A653,'Full dataset'!$A$4:$IE$190,2007+BQ$1-$C653,FALSE),0)</f>
        <v>0</v>
      </c>
      <c r="BR653">
        <f>IF($BG653=1,VLOOKUP($A653,'Full dataset'!$A$4:$IE$190,BR$1-2007+$C653,FALSE),0)</f>
        <v>64</v>
      </c>
      <c r="BS653">
        <f>IF($BG653=1,VLOOKUP($A653,'Full dataset'!$A$4:$IE$190,BS$1-2007+$C653,FALSE),0)</f>
        <v>17</v>
      </c>
      <c r="BT653">
        <f>IF($BG653=1,VLOOKUP($A653,'Full dataset'!$A$4:$IE$190,BT$1-2007+$C653,FALSE),0)</f>
        <v>138</v>
      </c>
      <c r="BU653">
        <f>IF($BG653=1,VLOOKUP($A653,'Full dataset'!$A$4:$IE$190,BU$1-2007+$C653,FALSE),0)</f>
        <v>7</v>
      </c>
      <c r="BV653">
        <f>IF($BG653=1,VLOOKUP($A653,'Full dataset'!$A$4:$IE$190,BV$1-2007+$C653,FALSE),0)</f>
        <v>0</v>
      </c>
      <c r="BW653">
        <f>IF($BG653=1,VLOOKUP($A653,'Full dataset'!$A$4:$IE$190,BW$1-2007+$C653,FALSE),0)</f>
        <v>0</v>
      </c>
      <c r="BX653">
        <f>IF($BG653=1,VLOOKUP($A653,'Full dataset'!$A$4:$IE$190,BX$1-2007+$C653,FALSE),0)</f>
        <v>0</v>
      </c>
    </row>
    <row r="654" spans="1:76" x14ac:dyDescent="0.25">
      <c r="A654">
        <v>94</v>
      </c>
      <c r="B654" t="s">
        <v>138</v>
      </c>
      <c r="C654">
        <v>2010</v>
      </c>
      <c r="D654" t="s">
        <v>587</v>
      </c>
      <c r="E654">
        <f t="shared" si="62"/>
        <v>0</v>
      </c>
      <c r="F654">
        <v>1</v>
      </c>
      <c r="G654">
        <v>3647</v>
      </c>
      <c r="H654">
        <v>0.47088444157520981</v>
      </c>
      <c r="I654">
        <v>2067</v>
      </c>
      <c r="J654">
        <v>0</v>
      </c>
      <c r="N654">
        <v>0</v>
      </c>
      <c r="U654">
        <v>0</v>
      </c>
      <c r="V654" t="s">
        <v>726</v>
      </c>
      <c r="W654" t="s">
        <v>726</v>
      </c>
      <c r="X654" t="s">
        <v>726</v>
      </c>
      <c r="Y654">
        <v>1</v>
      </c>
      <c r="Z654">
        <v>1</v>
      </c>
      <c r="AA654" t="s">
        <v>815</v>
      </c>
      <c r="AB654">
        <v>30660</v>
      </c>
      <c r="AC654">
        <f>VLOOKUP(A654,'Full dataset'!$A$4:$IE$190,2033-C654,FALSE)</f>
        <v>0</v>
      </c>
      <c r="AD654">
        <f>VLOOKUP(A654,'Full dataset'!$A$4:$IE$190,2041-C654,FALSE)</f>
        <v>7745</v>
      </c>
      <c r="AE654">
        <f>VLOOKUP(A654,'Full dataset'!$A$4:$IE$190,2050-C654,FALSE)</f>
        <v>0</v>
      </c>
      <c r="AF654">
        <v>0</v>
      </c>
      <c r="AG654">
        <f>VLOOKUP($A654,'Full dataset'!$A$4:$IE$190,2007+AG$1-$C654,FALSE)</f>
        <v>568.86699999999996</v>
      </c>
      <c r="AH654">
        <f>VLOOKUP($A654,'Full dataset'!$A$4:$IE$190,2007+AH$1-$C654,FALSE)</f>
        <v>44198</v>
      </c>
      <c r="AI654">
        <f>VLOOKUP($A654,'Full dataset'!$A$4:$IE$190,2007+AI$1-$C654,FALSE)</f>
        <v>2411</v>
      </c>
      <c r="AJ654">
        <f>VLOOKUP($A654,'Full dataset'!$A$4:$IE$190,2007+AJ$1-$C654,FALSE)</f>
        <v>0</v>
      </c>
      <c r="AK654" t="str">
        <f>VLOOKUP($A654,'Full dataset'!$A$4:$IE$190,2007+AK$1-$C654,FALSE)</f>
        <v>.</v>
      </c>
      <c r="AL654" t="str">
        <f>VLOOKUP($A654,'Full dataset'!$A$4:$IE$190,2007+AL$1-$C654,FALSE)</f>
        <v>.</v>
      </c>
      <c r="AM654">
        <f>VLOOKUP($A654,'Full dataset'!$A$4:$IE$190,2007+AM$1-$C654,FALSE)</f>
        <v>501</v>
      </c>
      <c r="AN654" t="str">
        <f>VLOOKUP($A654,'Full dataset'!$A$4:$IE$190,2007+AN$1-$C654,FALSE)</f>
        <v>.</v>
      </c>
      <c r="AO654" t="str">
        <f>VLOOKUP($A654,'Full dataset'!$A$4:$IE$190,2007+AO$1-$C654,FALSE)</f>
        <v>.</v>
      </c>
      <c r="AP654" t="s">
        <v>726</v>
      </c>
      <c r="AQ654" t="s">
        <v>726</v>
      </c>
      <c r="AR654" t="s">
        <v>726</v>
      </c>
      <c r="AS654" t="s">
        <v>726</v>
      </c>
      <c r="AT654" t="s">
        <v>726</v>
      </c>
      <c r="AU654">
        <f>VLOOKUP(A654,'Full dataset'!$A$4:$II$190,$AU$1,FALSE)</f>
        <v>9999</v>
      </c>
      <c r="AV654">
        <v>0</v>
      </c>
      <c r="AW654">
        <f>VLOOKUP(A654,'Full dataset'!$A$5:$IM$190,247,FALSE)</f>
        <v>0</v>
      </c>
      <c r="AX654">
        <f>VLOOKUP(A654,'Full dataset'!$A$4:$II$190,242,FALSE)</f>
        <v>2010</v>
      </c>
      <c r="AY654">
        <f>VLOOKUP(A654,'Full dataset'!$A$5:$IM$190,246,FALSE)</f>
        <v>1</v>
      </c>
      <c r="AZ654">
        <v>9999</v>
      </c>
      <c r="BA654">
        <f>MAX(VLOOKUP($A654,'Full dataset'!$A$4:$IX$190,BA$1,FALSE),AW654)</f>
        <v>1</v>
      </c>
      <c r="BB654">
        <f>IF(VLOOKUP($A654,'Full dataset'!$A$4:$IX$190,BB$1,FALSE)&gt;0,VLOOKUP($A654,'Full dataset'!$A$4:$IX$190,BB$1,FALSE),AU654)</f>
        <v>2010</v>
      </c>
      <c r="BC654">
        <f>MAX(VLOOKUP($A654,'Full dataset'!$A$4:$IX$190,BC$1,FALSE),AY654)</f>
        <v>1</v>
      </c>
      <c r="BD654">
        <f>MAX(VLOOKUP($A654,'Full dataset'!$A$4:$IX$190,BD$1,FALSE),AX654)</f>
        <v>2010</v>
      </c>
      <c r="BE654">
        <f t="shared" si="63"/>
        <v>2010</v>
      </c>
      <c r="BF654">
        <f t="shared" si="64"/>
        <v>0</v>
      </c>
      <c r="BG654">
        <f t="shared" si="65"/>
        <v>0</v>
      </c>
      <c r="BH654">
        <f t="shared" si="60"/>
        <v>0</v>
      </c>
      <c r="BI654">
        <f t="shared" si="61"/>
        <v>0</v>
      </c>
      <c r="BO654">
        <f>IF(BF654=1,VLOOKUP($A654,'Full dataset'!$A$4:$IE$190,2007+BO$1-$C654,FALSE),0)</f>
        <v>0</v>
      </c>
      <c r="BP654">
        <f>IF(BF654=1,VLOOKUP($A654,'Full dataset'!$A$4:$IE$190,2007+BP$1-$C654,FALSE),0)</f>
        <v>0</v>
      </c>
      <c r="BQ654">
        <f>IF(BF654=1,VLOOKUP($A654,'Full dataset'!$A$4:$IE$190,2007+BQ$1-$C654,FALSE),0)</f>
        <v>0</v>
      </c>
      <c r="BR654">
        <f>IF($BG654=1,VLOOKUP($A654,'Full dataset'!$A$4:$IE$190,BR$1-2007+$C654,FALSE),0)</f>
        <v>0</v>
      </c>
      <c r="BS654">
        <f>IF($BG654=1,VLOOKUP($A654,'Full dataset'!$A$4:$IE$190,BS$1-2007+$C654,FALSE),0)</f>
        <v>0</v>
      </c>
      <c r="BT654">
        <f>IF($BG654=1,VLOOKUP($A654,'Full dataset'!$A$4:$IE$190,BT$1-2007+$C654,FALSE),0)</f>
        <v>0</v>
      </c>
      <c r="BU654">
        <f>IF($BG654=1,VLOOKUP($A654,'Full dataset'!$A$4:$IE$190,BU$1-2007+$C654,FALSE),0)</f>
        <v>0</v>
      </c>
      <c r="BV654">
        <f>IF($BG654=1,VLOOKUP($A654,'Full dataset'!$A$4:$IE$190,BV$1-2007+$C654,FALSE),0)</f>
        <v>0</v>
      </c>
      <c r="BW654">
        <f>IF($BG654=1,VLOOKUP($A654,'Full dataset'!$A$4:$IE$190,BW$1-2007+$C654,FALSE),0)</f>
        <v>0</v>
      </c>
      <c r="BX654">
        <f>IF($BG654=1,VLOOKUP($A654,'Full dataset'!$A$4:$IE$190,BX$1-2007+$C654,FALSE),0)</f>
        <v>0</v>
      </c>
    </row>
    <row r="655" spans="1:76" x14ac:dyDescent="0.25">
      <c r="A655">
        <v>95</v>
      </c>
      <c r="B655" t="s">
        <v>139</v>
      </c>
      <c r="C655">
        <v>2010</v>
      </c>
      <c r="D655" t="s">
        <v>587</v>
      </c>
      <c r="E655">
        <f t="shared" si="62"/>
        <v>0</v>
      </c>
      <c r="F655">
        <v>1</v>
      </c>
      <c r="G655">
        <v>2093</v>
      </c>
      <c r="H655">
        <v>0.22425800921461481</v>
      </c>
      <c r="I655">
        <v>1186</v>
      </c>
      <c r="J655">
        <v>0</v>
      </c>
      <c r="N655">
        <v>0</v>
      </c>
      <c r="U655">
        <v>1</v>
      </c>
      <c r="V655">
        <v>568</v>
      </c>
      <c r="W655">
        <v>6054</v>
      </c>
      <c r="X655">
        <v>8197</v>
      </c>
      <c r="Y655">
        <v>1</v>
      </c>
      <c r="Z655">
        <v>0</v>
      </c>
      <c r="AA655" t="s">
        <v>816</v>
      </c>
      <c r="AB655">
        <v>11377</v>
      </c>
      <c r="AC655">
        <f>VLOOKUP(A655,'Full dataset'!$A$4:$IE$190,2033-C655,FALSE)</f>
        <v>2.2000000000000002</v>
      </c>
      <c r="AD655">
        <f>VLOOKUP(A655,'Full dataset'!$A$4:$IE$190,2041-C655,FALSE)</f>
        <v>8004</v>
      </c>
      <c r="AE655">
        <f>VLOOKUP(A655,'Full dataset'!$A$4:$IE$190,2050-C655,FALSE)</f>
        <v>0</v>
      </c>
      <c r="AF655">
        <v>1.1000000000000001</v>
      </c>
      <c r="AG655" t="str">
        <f>VLOOKUP($A655,'Full dataset'!$A$4:$IE$190,2007+AG$1-$C655,FALSE)</f>
        <v>.</v>
      </c>
      <c r="AH655" t="str">
        <f>VLOOKUP($A655,'Full dataset'!$A$4:$IE$190,2007+AH$1-$C655,FALSE)</f>
        <v>.</v>
      </c>
      <c r="AI655">
        <f>VLOOKUP($A655,'Full dataset'!$A$4:$IE$190,2007+AI$1-$C655,FALSE)</f>
        <v>1281.8699999999999</v>
      </c>
      <c r="AJ655">
        <f>VLOOKUP($A655,'Full dataset'!$A$4:$IE$190,2007+AJ$1-$C655,FALSE)</f>
        <v>-527</v>
      </c>
      <c r="AK655" t="str">
        <f>VLOOKUP($A655,'Full dataset'!$A$4:$IE$190,2007+AK$1-$C655,FALSE)</f>
        <v>.</v>
      </c>
      <c r="AL655">
        <f>VLOOKUP($A655,'Full dataset'!$A$4:$IE$190,2007+AL$1-$C655,FALSE)</f>
        <v>80</v>
      </c>
      <c r="AM655">
        <f>VLOOKUP($A655,'Full dataset'!$A$4:$IE$190,2007+AM$1-$C655,FALSE)</f>
        <v>400</v>
      </c>
      <c r="AN655">
        <f>VLOOKUP($A655,'Full dataset'!$A$4:$IE$190,2007+AN$1-$C655,FALSE)</f>
        <v>65632</v>
      </c>
      <c r="AO655">
        <f>VLOOKUP($A655,'Full dataset'!$A$4:$IE$190,2007+AO$1-$C655,FALSE)</f>
        <v>3</v>
      </c>
      <c r="AP655" t="s">
        <v>726</v>
      </c>
      <c r="AQ655" t="s">
        <v>726</v>
      </c>
      <c r="AR655" t="s">
        <v>726</v>
      </c>
      <c r="AS655" t="s">
        <v>726</v>
      </c>
      <c r="AT655" t="s">
        <v>726</v>
      </c>
      <c r="AU655">
        <f>VLOOKUP(A655,'Full dataset'!$A$4:$II$190,$AU$1,FALSE)</f>
        <v>2010</v>
      </c>
      <c r="AV655">
        <v>0</v>
      </c>
      <c r="AW655">
        <f>VLOOKUP(A655,'Full dataset'!$A$5:$IM$190,247,FALSE)</f>
        <v>1</v>
      </c>
      <c r="AX655">
        <f>VLOOKUP(A655,'Full dataset'!$A$4:$II$190,242,FALSE)</f>
        <v>9999</v>
      </c>
      <c r="AY655">
        <f>VLOOKUP(A655,'Full dataset'!$A$5:$IM$190,246,FALSE)</f>
        <v>0</v>
      </c>
      <c r="AZ655">
        <v>9999</v>
      </c>
      <c r="BA655">
        <f>MAX(VLOOKUP($A655,'Full dataset'!$A$4:$IX$190,BA$1,FALSE),AW655)</f>
        <v>2</v>
      </c>
      <c r="BB655">
        <f>IF(VLOOKUP($A655,'Full dataset'!$A$4:$IX$190,BB$1,FALSE)&gt;0,VLOOKUP($A655,'Full dataset'!$A$4:$IX$190,BB$1,FALSE),AU655)</f>
        <v>2013</v>
      </c>
      <c r="BC655">
        <f>MAX(VLOOKUP($A655,'Full dataset'!$A$4:$IX$190,BC$1,FALSE),AY655)</f>
        <v>0</v>
      </c>
      <c r="BD655">
        <f>MAX(VLOOKUP($A655,'Full dataset'!$A$4:$IX$190,BD$1,FALSE),AX655)</f>
        <v>9999</v>
      </c>
      <c r="BE655">
        <f t="shared" si="63"/>
        <v>2013</v>
      </c>
      <c r="BF655">
        <f t="shared" si="64"/>
        <v>0</v>
      </c>
      <c r="BG655">
        <f t="shared" si="65"/>
        <v>0</v>
      </c>
      <c r="BH655">
        <f t="shared" si="60"/>
        <v>0</v>
      </c>
      <c r="BI655">
        <f t="shared" si="61"/>
        <v>0</v>
      </c>
      <c r="BO655">
        <f>IF(BF655=1,VLOOKUP($A655,'Full dataset'!$A$4:$IE$190,2007+BO$1-$C655,FALSE),0)</f>
        <v>0</v>
      </c>
      <c r="BP655">
        <f>IF(BF655=1,VLOOKUP($A655,'Full dataset'!$A$4:$IE$190,2007+BP$1-$C655,FALSE),0)</f>
        <v>0</v>
      </c>
      <c r="BQ655">
        <f>IF(BF655=1,VLOOKUP($A655,'Full dataset'!$A$4:$IE$190,2007+BQ$1-$C655,FALSE),0)</f>
        <v>0</v>
      </c>
      <c r="BR655">
        <f>IF($BG655=1,VLOOKUP($A655,'Full dataset'!$A$4:$IE$190,BR$1-2007+$C655,FALSE),0)</f>
        <v>0</v>
      </c>
      <c r="BS655">
        <f>IF($BG655=1,VLOOKUP($A655,'Full dataset'!$A$4:$IE$190,BS$1-2007+$C655,FALSE),0)</f>
        <v>0</v>
      </c>
      <c r="BT655">
        <f>IF($BG655=1,VLOOKUP($A655,'Full dataset'!$A$4:$IE$190,BT$1-2007+$C655,FALSE),0)</f>
        <v>0</v>
      </c>
      <c r="BU655">
        <f>IF($BG655=1,VLOOKUP($A655,'Full dataset'!$A$4:$IE$190,BU$1-2007+$C655,FALSE),0)</f>
        <v>0</v>
      </c>
      <c r="BV655">
        <f>IF($BG655=1,VLOOKUP($A655,'Full dataset'!$A$4:$IE$190,BV$1-2007+$C655,FALSE),0)</f>
        <v>0</v>
      </c>
      <c r="BW655">
        <f>IF($BG655=1,VLOOKUP($A655,'Full dataset'!$A$4:$IE$190,BW$1-2007+$C655,FALSE),0)</f>
        <v>0</v>
      </c>
      <c r="BX655">
        <f>IF($BG655=1,VLOOKUP($A655,'Full dataset'!$A$4:$IE$190,BX$1-2007+$C655,FALSE),0)</f>
        <v>0</v>
      </c>
    </row>
    <row r="656" spans="1:76" x14ac:dyDescent="0.25">
      <c r="A656">
        <v>96</v>
      </c>
      <c r="B656" t="s">
        <v>140</v>
      </c>
      <c r="C656">
        <v>2010</v>
      </c>
      <c r="D656" t="s">
        <v>582</v>
      </c>
      <c r="E656">
        <f t="shared" si="62"/>
        <v>0</v>
      </c>
      <c r="F656">
        <v>0</v>
      </c>
      <c r="J656">
        <v>0</v>
      </c>
      <c r="N656">
        <v>0</v>
      </c>
      <c r="U656">
        <v>0</v>
      </c>
      <c r="V656" t="s">
        <v>726</v>
      </c>
      <c r="W656" t="s">
        <v>726</v>
      </c>
      <c r="X656" t="s">
        <v>726</v>
      </c>
      <c r="Y656">
        <v>1</v>
      </c>
      <c r="Z656">
        <v>0</v>
      </c>
      <c r="AA656" t="s">
        <v>817</v>
      </c>
      <c r="AB656">
        <v>21770</v>
      </c>
      <c r="AC656">
        <f>VLOOKUP(A656,'Full dataset'!$A$4:$IE$190,2033-C656,FALSE)</f>
        <v>0</v>
      </c>
      <c r="AD656">
        <f>VLOOKUP(A656,'Full dataset'!$A$4:$IE$190,2041-C656,FALSE)</f>
        <v>1992</v>
      </c>
      <c r="AE656">
        <f>VLOOKUP(A656,'Full dataset'!$A$4:$IE$190,2050-C656,FALSE)</f>
        <v>0</v>
      </c>
      <c r="AF656">
        <v>0</v>
      </c>
      <c r="AG656" t="str">
        <f>VLOOKUP($A656,'Full dataset'!$A$4:$IE$190,2007+AG$1-$C656,FALSE)</f>
        <v>.</v>
      </c>
      <c r="AH656" t="str">
        <f>VLOOKUP($A656,'Full dataset'!$A$4:$IE$190,2007+AH$1-$C656,FALSE)</f>
        <v>.</v>
      </c>
      <c r="AI656" t="str">
        <f>VLOOKUP($A656,'Full dataset'!$A$4:$IE$190,2007+AI$1-$C656,FALSE)</f>
        <v>.</v>
      </c>
      <c r="AJ656" t="str">
        <f>VLOOKUP($A656,'Full dataset'!$A$4:$IE$190,2007+AJ$1-$C656,FALSE)</f>
        <v>.</v>
      </c>
      <c r="AK656" t="str">
        <f>VLOOKUP($A656,'Full dataset'!$A$4:$IE$190,2007+AK$1-$C656,FALSE)</f>
        <v>.</v>
      </c>
      <c r="AL656" t="str">
        <f>VLOOKUP($A656,'Full dataset'!$A$4:$IE$190,2007+AL$1-$C656,FALSE)</f>
        <v>.</v>
      </c>
      <c r="AM656">
        <f>VLOOKUP($A656,'Full dataset'!$A$4:$IE$190,2007+AM$1-$C656,FALSE)</f>
        <v>200</v>
      </c>
      <c r="AN656" t="str">
        <f>VLOOKUP($A656,'Full dataset'!$A$4:$IE$190,2007+AN$1-$C656,FALSE)</f>
        <v>.</v>
      </c>
      <c r="AO656" t="str">
        <f>VLOOKUP($A656,'Full dataset'!$A$4:$IE$190,2007+AO$1-$C656,FALSE)</f>
        <v>.</v>
      </c>
      <c r="AP656" t="s">
        <v>726</v>
      </c>
      <c r="AQ656" t="s">
        <v>726</v>
      </c>
      <c r="AR656" t="s">
        <v>726</v>
      </c>
      <c r="AS656" t="s">
        <v>726</v>
      </c>
      <c r="AT656" t="s">
        <v>726</v>
      </c>
      <c r="AU656">
        <f>VLOOKUP(A656,'Full dataset'!$A$4:$II$190,$AU$1,FALSE)</f>
        <v>9999</v>
      </c>
      <c r="AV656">
        <v>0</v>
      </c>
      <c r="AW656">
        <f>VLOOKUP(A656,'Full dataset'!$A$5:$IM$190,247,FALSE)</f>
        <v>0</v>
      </c>
      <c r="AX656">
        <f>VLOOKUP(A656,'Full dataset'!$A$4:$II$190,242,FALSE)</f>
        <v>2014</v>
      </c>
      <c r="AY656">
        <f>VLOOKUP(A656,'Full dataset'!$A$5:$IM$190,246,FALSE)</f>
        <v>1</v>
      </c>
      <c r="AZ656">
        <v>9999</v>
      </c>
      <c r="BA656">
        <f>MAX(VLOOKUP($A656,'Full dataset'!$A$4:$IX$190,BA$1,FALSE),AW656)</f>
        <v>0</v>
      </c>
      <c r="BB656">
        <f>IF(VLOOKUP($A656,'Full dataset'!$A$4:$IX$190,BB$1,FALSE)&gt;0,VLOOKUP($A656,'Full dataset'!$A$4:$IX$190,BB$1,FALSE),AU656)</f>
        <v>9999</v>
      </c>
      <c r="BC656">
        <f>MAX(VLOOKUP($A656,'Full dataset'!$A$4:$IX$190,BC$1,FALSE),AY656)</f>
        <v>1</v>
      </c>
      <c r="BD656">
        <f>MAX(VLOOKUP($A656,'Full dataset'!$A$4:$IX$190,BD$1,FALSE),AX656)</f>
        <v>2014</v>
      </c>
      <c r="BE656">
        <f t="shared" si="63"/>
        <v>2014</v>
      </c>
      <c r="BF656">
        <f t="shared" si="64"/>
        <v>0</v>
      </c>
      <c r="BG656">
        <f t="shared" si="65"/>
        <v>0</v>
      </c>
      <c r="BH656">
        <f t="shared" si="60"/>
        <v>0</v>
      </c>
      <c r="BI656">
        <f t="shared" si="61"/>
        <v>0</v>
      </c>
      <c r="BO656">
        <f>IF(BF656=1,VLOOKUP($A656,'Full dataset'!$A$4:$IE$190,2007+BO$1-$C656,FALSE),0)</f>
        <v>0</v>
      </c>
      <c r="BP656">
        <f>IF(BF656=1,VLOOKUP($A656,'Full dataset'!$A$4:$IE$190,2007+BP$1-$C656,FALSE),0)</f>
        <v>0</v>
      </c>
      <c r="BQ656">
        <f>IF(BF656=1,VLOOKUP($A656,'Full dataset'!$A$4:$IE$190,2007+BQ$1-$C656,FALSE),0)</f>
        <v>0</v>
      </c>
      <c r="BR656">
        <f>IF($BG656=1,VLOOKUP($A656,'Full dataset'!$A$4:$IE$190,BR$1-2007+$C656,FALSE),0)</f>
        <v>0</v>
      </c>
      <c r="BS656">
        <f>IF($BG656=1,VLOOKUP($A656,'Full dataset'!$A$4:$IE$190,BS$1-2007+$C656,FALSE),0)</f>
        <v>0</v>
      </c>
      <c r="BT656">
        <f>IF($BG656=1,VLOOKUP($A656,'Full dataset'!$A$4:$IE$190,BT$1-2007+$C656,FALSE),0)</f>
        <v>0</v>
      </c>
      <c r="BU656">
        <f>IF($BG656=1,VLOOKUP($A656,'Full dataset'!$A$4:$IE$190,BU$1-2007+$C656,FALSE),0)</f>
        <v>0</v>
      </c>
      <c r="BV656">
        <f>IF($BG656=1,VLOOKUP($A656,'Full dataset'!$A$4:$IE$190,BV$1-2007+$C656,FALSE),0)</f>
        <v>0</v>
      </c>
      <c r="BW656">
        <f>IF($BG656=1,VLOOKUP($A656,'Full dataset'!$A$4:$IE$190,BW$1-2007+$C656,FALSE),0)</f>
        <v>0</v>
      </c>
      <c r="BX656">
        <f>IF($BG656=1,VLOOKUP($A656,'Full dataset'!$A$4:$IE$190,BX$1-2007+$C656,FALSE),0)</f>
        <v>0</v>
      </c>
    </row>
    <row r="657" spans="1:76" x14ac:dyDescent="0.25">
      <c r="A657">
        <v>97</v>
      </c>
      <c r="B657" t="s">
        <v>141</v>
      </c>
      <c r="C657">
        <v>2010</v>
      </c>
      <c r="D657" t="s">
        <v>591</v>
      </c>
      <c r="E657">
        <f t="shared" si="62"/>
        <v>1</v>
      </c>
      <c r="F657">
        <v>1</v>
      </c>
      <c r="G657">
        <v>32128</v>
      </c>
      <c r="H657">
        <v>1.1510461450272285</v>
      </c>
      <c r="I657">
        <v>17099</v>
      </c>
      <c r="J657">
        <v>0</v>
      </c>
      <c r="N657">
        <v>0</v>
      </c>
      <c r="S657">
        <v>6141</v>
      </c>
      <c r="T657">
        <v>522210</v>
      </c>
      <c r="U657">
        <v>1</v>
      </c>
      <c r="V657">
        <v>44</v>
      </c>
      <c r="W657">
        <v>1720</v>
      </c>
      <c r="X657">
        <v>1149</v>
      </c>
      <c r="Y657">
        <v>1</v>
      </c>
      <c r="Z657">
        <v>1</v>
      </c>
      <c r="AA657" t="s">
        <v>818</v>
      </c>
      <c r="AB657">
        <v>247412</v>
      </c>
      <c r="AC657">
        <f>VLOOKUP(A657,'Full dataset'!$A$4:$IE$190,2033-C657,FALSE)</f>
        <v>0</v>
      </c>
      <c r="AD657">
        <f>VLOOKUP(A657,'Full dataset'!$A$4:$IE$190,2041-C657,FALSE)</f>
        <v>27912</v>
      </c>
      <c r="AE657">
        <f>VLOOKUP(A657,'Full dataset'!$A$4:$IE$190,2050-C657,FALSE)</f>
        <v>0</v>
      </c>
      <c r="AF657">
        <v>0</v>
      </c>
      <c r="AG657">
        <f>VLOOKUP($A657,'Full dataset'!$A$4:$IE$190,2007+AG$1-$C657,FALSE)</f>
        <v>2743</v>
      </c>
      <c r="AH657">
        <f>VLOOKUP($A657,'Full dataset'!$A$4:$IE$190,2007+AH$1-$C657,FALSE)</f>
        <v>197503</v>
      </c>
      <c r="AI657">
        <f>VLOOKUP($A657,'Full dataset'!$A$4:$IE$190,2007+AI$1-$C657,FALSE)</f>
        <v>18939</v>
      </c>
      <c r="AJ657" t="str">
        <f>VLOOKUP($A657,'Full dataset'!$A$4:$IE$190,2007+AJ$1-$C657,FALSE)</f>
        <v>.</v>
      </c>
      <c r="AK657" t="str">
        <f>VLOOKUP($A657,'Full dataset'!$A$4:$IE$190,2007+AK$1-$C657,FALSE)</f>
        <v>.</v>
      </c>
      <c r="AL657" t="str">
        <f>VLOOKUP($A657,'Full dataset'!$A$4:$IE$190,2007+AL$1-$C657,FALSE)</f>
        <v>.</v>
      </c>
      <c r="AM657">
        <f>VLOOKUP($A657,'Full dataset'!$A$4:$IE$190,2007+AM$1-$C657,FALSE)</f>
        <v>3300</v>
      </c>
      <c r="AN657" t="str">
        <f>VLOOKUP($A657,'Full dataset'!$A$4:$IE$190,2007+AN$1-$C657,FALSE)</f>
        <v>.</v>
      </c>
      <c r="AO657" t="str">
        <f>VLOOKUP($A657,'Full dataset'!$A$4:$IE$190,2007+AO$1-$C657,FALSE)</f>
        <v>.</v>
      </c>
      <c r="AP657" t="s">
        <v>726</v>
      </c>
      <c r="AQ657" t="s">
        <v>726</v>
      </c>
      <c r="AR657" t="s">
        <v>726</v>
      </c>
      <c r="AS657" t="s">
        <v>726</v>
      </c>
      <c r="AT657" t="s">
        <v>726</v>
      </c>
      <c r="AU657">
        <f>VLOOKUP(A657,'Full dataset'!$A$4:$II$190,$AU$1,FALSE)</f>
        <v>2011</v>
      </c>
      <c r="AV657">
        <v>0</v>
      </c>
      <c r="AW657">
        <f>VLOOKUP(A657,'Full dataset'!$A$5:$IM$190,247,FALSE)</f>
        <v>2</v>
      </c>
      <c r="AX657">
        <f>VLOOKUP(A657,'Full dataset'!$A$4:$II$190,242,FALSE)</f>
        <v>2009</v>
      </c>
      <c r="AY657">
        <f>VLOOKUP(A657,'Full dataset'!$A$5:$IM$190,246,FALSE)</f>
        <v>1</v>
      </c>
      <c r="AZ657">
        <v>9999</v>
      </c>
      <c r="BA657">
        <f>MAX(VLOOKUP($A657,'Full dataset'!$A$4:$IX$190,BA$1,FALSE),AW657)</f>
        <v>2</v>
      </c>
      <c r="BB657">
        <f>IF(VLOOKUP($A657,'Full dataset'!$A$4:$IX$190,BB$1,FALSE)&gt;0,VLOOKUP($A657,'Full dataset'!$A$4:$IX$190,BB$1,FALSE),AU657)</f>
        <v>2011</v>
      </c>
      <c r="BC657">
        <f>MAX(VLOOKUP($A657,'Full dataset'!$A$4:$IX$190,BC$1,FALSE),AY657)</f>
        <v>2</v>
      </c>
      <c r="BD657">
        <f>MAX(VLOOKUP($A657,'Full dataset'!$A$4:$IX$190,BD$1,FALSE),AX657)</f>
        <v>2009</v>
      </c>
      <c r="BE657">
        <f t="shared" si="63"/>
        <v>2009</v>
      </c>
      <c r="BF657">
        <f t="shared" si="64"/>
        <v>0</v>
      </c>
      <c r="BG657">
        <f t="shared" si="65"/>
        <v>1</v>
      </c>
      <c r="BH657">
        <f t="shared" si="60"/>
        <v>0</v>
      </c>
      <c r="BI657">
        <f t="shared" si="61"/>
        <v>1</v>
      </c>
      <c r="BO657">
        <f>IF(BF657=1,VLOOKUP($A657,'Full dataset'!$A$4:$IE$190,2007+BO$1-$C657,FALSE),0)</f>
        <v>0</v>
      </c>
      <c r="BP657">
        <f>IF(BF657=1,VLOOKUP($A657,'Full dataset'!$A$4:$IE$190,2007+BP$1-$C657,FALSE),0)</f>
        <v>0</v>
      </c>
      <c r="BQ657">
        <f>IF(BF657=1,VLOOKUP($A657,'Full dataset'!$A$4:$IE$190,2007+BQ$1-$C657,FALSE),0)</f>
        <v>0</v>
      </c>
      <c r="BR657">
        <f>IF($BG657=1,VLOOKUP($A657,'Full dataset'!$A$4:$IE$190,BR$1-2007+$C657,FALSE),0)</f>
        <v>107</v>
      </c>
      <c r="BS657">
        <f>IF($BG657=1,VLOOKUP($A657,'Full dataset'!$A$4:$IE$190,BS$1-2007+$C657,FALSE),0)</f>
        <v>11770</v>
      </c>
      <c r="BT657">
        <f>IF($BG657=1,VLOOKUP($A657,'Full dataset'!$A$4:$IE$190,BT$1-2007+$C657,FALSE),0)</f>
        <v>71066</v>
      </c>
      <c r="BU657">
        <f>IF($BG657=1,VLOOKUP($A657,'Full dataset'!$A$4:$IE$190,BU$1-2007+$C657,FALSE),0)</f>
        <v>547</v>
      </c>
      <c r="BV657">
        <f>IF($BG657=1,VLOOKUP($A657,'Full dataset'!$A$4:$IE$190,BV$1-2007+$C657,FALSE),0)</f>
        <v>3</v>
      </c>
      <c r="BW657">
        <f>IF($BG657=1,VLOOKUP($A657,'Full dataset'!$A$4:$IE$190,BW$1-2007+$C657,FALSE),0)</f>
        <v>9</v>
      </c>
      <c r="BX657">
        <f>IF($BG657=1,VLOOKUP($A657,'Full dataset'!$A$4:$IE$190,BX$1-2007+$C657,FALSE),0)</f>
        <v>3</v>
      </c>
    </row>
    <row r="658" spans="1:76" x14ac:dyDescent="0.25">
      <c r="A658">
        <v>98</v>
      </c>
      <c r="B658" t="s">
        <v>142</v>
      </c>
      <c r="C658">
        <v>2010</v>
      </c>
      <c r="D658" t="s">
        <v>591</v>
      </c>
      <c r="E658">
        <f t="shared" si="62"/>
        <v>1</v>
      </c>
      <c r="F658">
        <v>1</v>
      </c>
      <c r="G658">
        <v>8356</v>
      </c>
      <c r="H658">
        <v>4.9293282050071968E-2</v>
      </c>
      <c r="I658">
        <v>4138</v>
      </c>
      <c r="J658">
        <v>0</v>
      </c>
      <c r="N658">
        <v>0</v>
      </c>
      <c r="S658">
        <v>5812</v>
      </c>
      <c r="T658">
        <v>722511</v>
      </c>
      <c r="U658">
        <v>1</v>
      </c>
      <c r="V658">
        <v>505</v>
      </c>
      <c r="W658">
        <v>8268</v>
      </c>
      <c r="X658">
        <v>2463</v>
      </c>
      <c r="Y658">
        <v>0</v>
      </c>
      <c r="Z658" t="s">
        <v>726</v>
      </c>
      <c r="AA658" t="s">
        <v>726</v>
      </c>
      <c r="AB658" t="s">
        <v>726</v>
      </c>
      <c r="AC658">
        <f>VLOOKUP(A658,'Full dataset'!$A$4:$IE$190,2033-C658,FALSE)</f>
        <v>0</v>
      </c>
      <c r="AD658">
        <f>VLOOKUP(A658,'Full dataset'!$A$4:$IE$190,2041-C658,FALSE)</f>
        <v>167537</v>
      </c>
      <c r="AE658">
        <f>VLOOKUP(A658,'Full dataset'!$A$4:$IE$190,2050-C658,FALSE)</f>
        <v>6.21</v>
      </c>
      <c r="AF658">
        <v>3.105</v>
      </c>
      <c r="AG658">
        <f>VLOOKUP($A658,'Full dataset'!$A$4:$IE$190,2007+AG$1-$C658,FALSE)</f>
        <v>476.3</v>
      </c>
      <c r="AH658">
        <f>VLOOKUP($A658,'Full dataset'!$A$4:$IE$190,2007+AH$1-$C658,FALSE)</f>
        <v>5466.6</v>
      </c>
      <c r="AI658">
        <f>VLOOKUP($A658,'Full dataset'!$A$4:$IE$190,2007+AI$1-$C658,FALSE)</f>
        <v>7500.2</v>
      </c>
      <c r="AJ658">
        <f>VLOOKUP($A658,'Full dataset'!$A$4:$IE$190,2007+AJ$1-$C658,FALSE)</f>
        <v>7478</v>
      </c>
      <c r="AK658" t="str">
        <f>VLOOKUP($A658,'Full dataset'!$A$4:$IE$190,2007+AK$1-$C658,FALSE)</f>
        <v>.</v>
      </c>
      <c r="AL658" t="str">
        <f>VLOOKUP($A658,'Full dataset'!$A$4:$IE$190,2007+AL$1-$C658,FALSE)</f>
        <v>.</v>
      </c>
      <c r="AM658">
        <f>VLOOKUP($A658,'Full dataset'!$A$4:$IE$190,2007+AM$1-$C658,FALSE)</f>
        <v>5190</v>
      </c>
      <c r="AN658" t="str">
        <f>VLOOKUP($A658,'Full dataset'!$A$4:$IE$190,2007+AN$1-$C658,FALSE)</f>
        <v>.</v>
      </c>
      <c r="AO658">
        <f>VLOOKUP($A658,'Full dataset'!$A$4:$IE$190,2007+AO$1-$C658,FALSE)</f>
        <v>4</v>
      </c>
      <c r="AP658" t="s">
        <v>726</v>
      </c>
      <c r="AQ658" t="s">
        <v>726</v>
      </c>
      <c r="AR658" t="s">
        <v>726</v>
      </c>
      <c r="AS658" t="s">
        <v>726</v>
      </c>
      <c r="AT658" t="s">
        <v>726</v>
      </c>
      <c r="AU658">
        <f>VLOOKUP(A658,'Full dataset'!$A$4:$II$190,$AU$1,FALSE)</f>
        <v>2011</v>
      </c>
      <c r="AV658">
        <v>0</v>
      </c>
      <c r="AW658">
        <f>VLOOKUP(A658,'Full dataset'!$A$5:$IM$190,247,FALSE)</f>
        <v>1</v>
      </c>
      <c r="AX658">
        <f>VLOOKUP(A658,'Full dataset'!$A$4:$II$190,242,FALSE)</f>
        <v>9999</v>
      </c>
      <c r="AY658">
        <f>VLOOKUP(A658,'Full dataset'!$A$5:$IM$190,246,FALSE)</f>
        <v>1</v>
      </c>
      <c r="AZ658">
        <v>9999</v>
      </c>
      <c r="BA658">
        <f>MAX(VLOOKUP($A658,'Full dataset'!$A$4:$IX$190,BA$1,FALSE),AW658)</f>
        <v>1</v>
      </c>
      <c r="BB658">
        <f>IF(VLOOKUP($A658,'Full dataset'!$A$4:$IX$190,BB$1,FALSE)&gt;0,VLOOKUP($A658,'Full dataset'!$A$4:$IX$190,BB$1,FALSE),AU658)</f>
        <v>2011</v>
      </c>
      <c r="BC658">
        <f>MAX(VLOOKUP($A658,'Full dataset'!$A$4:$IX$190,BC$1,FALSE),AY658)</f>
        <v>1</v>
      </c>
      <c r="BD658">
        <f>MAX(VLOOKUP($A658,'Full dataset'!$A$4:$IX$190,BD$1,FALSE),AX658)</f>
        <v>9999</v>
      </c>
      <c r="BE658">
        <f t="shared" si="63"/>
        <v>2011</v>
      </c>
      <c r="BF658">
        <f t="shared" si="64"/>
        <v>0</v>
      </c>
      <c r="BG658">
        <f t="shared" si="65"/>
        <v>0</v>
      </c>
      <c r="BH658">
        <f t="shared" si="60"/>
        <v>0</v>
      </c>
      <c r="BI658">
        <f t="shared" si="61"/>
        <v>0</v>
      </c>
      <c r="BO658">
        <f>IF(BF658=1,VLOOKUP($A658,'Full dataset'!$A$4:$IE$190,2007+BO$1-$C658,FALSE),0)</f>
        <v>0</v>
      </c>
      <c r="BP658">
        <f>IF(BF658=1,VLOOKUP($A658,'Full dataset'!$A$4:$IE$190,2007+BP$1-$C658,FALSE),0)</f>
        <v>0</v>
      </c>
      <c r="BQ658">
        <f>IF(BF658=1,VLOOKUP($A658,'Full dataset'!$A$4:$IE$190,2007+BQ$1-$C658,FALSE),0)</f>
        <v>0</v>
      </c>
      <c r="BR658">
        <f>IF($BG658=1,VLOOKUP($A658,'Full dataset'!$A$4:$IE$190,BR$1-2007+$C658,FALSE),0)</f>
        <v>0</v>
      </c>
      <c r="BS658">
        <f>IF($BG658=1,VLOOKUP($A658,'Full dataset'!$A$4:$IE$190,BS$1-2007+$C658,FALSE),0)</f>
        <v>0</v>
      </c>
      <c r="BT658">
        <f>IF($BG658=1,VLOOKUP($A658,'Full dataset'!$A$4:$IE$190,BT$1-2007+$C658,FALSE),0)</f>
        <v>0</v>
      </c>
      <c r="BU658">
        <f>IF($BG658=1,VLOOKUP($A658,'Full dataset'!$A$4:$IE$190,BU$1-2007+$C658,FALSE),0)</f>
        <v>0</v>
      </c>
      <c r="BV658">
        <f>IF($BG658=1,VLOOKUP($A658,'Full dataset'!$A$4:$IE$190,BV$1-2007+$C658,FALSE),0)</f>
        <v>0</v>
      </c>
      <c r="BW658">
        <f>IF($BG658=1,VLOOKUP($A658,'Full dataset'!$A$4:$IE$190,BW$1-2007+$C658,FALSE),0)</f>
        <v>0</v>
      </c>
      <c r="BX658">
        <f>IF($BG658=1,VLOOKUP($A658,'Full dataset'!$A$4:$IE$190,BX$1-2007+$C658,FALSE),0)</f>
        <v>0</v>
      </c>
    </row>
    <row r="659" spans="1:76" x14ac:dyDescent="0.25">
      <c r="A659">
        <v>99</v>
      </c>
      <c r="B659" t="s">
        <v>143</v>
      </c>
      <c r="C659">
        <v>2010</v>
      </c>
      <c r="D659" t="s">
        <v>591</v>
      </c>
      <c r="E659">
        <f t="shared" si="62"/>
        <v>1</v>
      </c>
      <c r="F659">
        <v>1</v>
      </c>
      <c r="G659">
        <v>34099</v>
      </c>
      <c r="H659">
        <v>2.3503584229390682</v>
      </c>
      <c r="I659">
        <v>10984</v>
      </c>
      <c r="J659">
        <v>1</v>
      </c>
      <c r="K659">
        <v>554</v>
      </c>
      <c r="L659">
        <v>3.8185828508409153E-2</v>
      </c>
      <c r="M659">
        <v>8606</v>
      </c>
      <c r="N659">
        <v>2</v>
      </c>
      <c r="O659">
        <v>8971</v>
      </c>
      <c r="P659">
        <v>0.61834849738075548</v>
      </c>
      <c r="Q659">
        <v>237</v>
      </c>
      <c r="R659">
        <v>40513</v>
      </c>
      <c r="S659">
        <v>7011</v>
      </c>
      <c r="T659">
        <v>721110</v>
      </c>
      <c r="U659">
        <v>0</v>
      </c>
      <c r="V659" t="s">
        <v>726</v>
      </c>
      <c r="W659" t="s">
        <v>726</v>
      </c>
      <c r="X659" t="s">
        <v>726</v>
      </c>
      <c r="Y659">
        <v>1</v>
      </c>
      <c r="Z659">
        <v>1</v>
      </c>
      <c r="AA659" t="s">
        <v>819</v>
      </c>
      <c r="AB659">
        <v>244264</v>
      </c>
      <c r="AC659">
        <f>VLOOKUP(A659,'Full dataset'!$A$4:$IE$190,2033-C659,FALSE)</f>
        <v>0</v>
      </c>
      <c r="AD659">
        <f>VLOOKUP(A659,'Full dataset'!$A$4:$IE$190,2041-C659,FALSE)</f>
        <v>14508</v>
      </c>
      <c r="AE659">
        <f>VLOOKUP(A659,'Full dataset'!$A$4:$IE$190,2050-C659,FALSE)</f>
        <v>0</v>
      </c>
      <c r="AF659">
        <v>0</v>
      </c>
      <c r="AG659">
        <f>VLOOKUP($A659,'Full dataset'!$A$4:$IE$190,2007+AG$1-$C659,FALSE)</f>
        <v>280</v>
      </c>
      <c r="AH659">
        <f>VLOOKUP($A659,'Full dataset'!$A$4:$IE$190,2007+AH$1-$C659,FALSE)</f>
        <v>2785</v>
      </c>
      <c r="AI659">
        <f>VLOOKUP($A659,'Full dataset'!$A$4:$IE$190,2007+AI$1-$C659,FALSE)</f>
        <v>1628</v>
      </c>
      <c r="AJ659" t="str">
        <f>VLOOKUP($A659,'Full dataset'!$A$4:$IE$190,2007+AJ$1-$C659,FALSE)</f>
        <v>.</v>
      </c>
      <c r="AK659" t="str">
        <f>VLOOKUP($A659,'Full dataset'!$A$4:$IE$190,2007+AK$1-$C659,FALSE)</f>
        <v>.</v>
      </c>
      <c r="AL659" t="str">
        <f>VLOOKUP($A659,'Full dataset'!$A$4:$IE$190,2007+AL$1-$C659,FALSE)</f>
        <v>.</v>
      </c>
      <c r="AM659">
        <f>VLOOKUP($A659,'Full dataset'!$A$4:$IE$190,2007+AM$1-$C659,FALSE)</f>
        <v>258</v>
      </c>
      <c r="AN659" t="str">
        <f>VLOOKUP($A659,'Full dataset'!$A$4:$IE$190,2007+AN$1-$C659,FALSE)</f>
        <v>.</v>
      </c>
      <c r="AO659" t="str">
        <f>VLOOKUP($A659,'Full dataset'!$A$4:$IE$190,2007+AO$1-$C659,FALSE)</f>
        <v>.</v>
      </c>
      <c r="AP659" t="s">
        <v>726</v>
      </c>
      <c r="AQ659" t="s">
        <v>726</v>
      </c>
      <c r="AR659" t="s">
        <v>726</v>
      </c>
      <c r="AS659" t="s">
        <v>726</v>
      </c>
      <c r="AT659" t="s">
        <v>726</v>
      </c>
      <c r="AU659">
        <f>VLOOKUP(A659,'Full dataset'!$A$4:$II$190,$AU$1,FALSE)</f>
        <v>9999</v>
      </c>
      <c r="AV659">
        <v>1</v>
      </c>
      <c r="AW659">
        <f>VLOOKUP(A659,'Full dataset'!$A$5:$IM$190,247,FALSE)</f>
        <v>0</v>
      </c>
      <c r="AX659">
        <f>VLOOKUP(A659,'Full dataset'!$A$4:$II$190,242,FALSE)</f>
        <v>2010</v>
      </c>
      <c r="AY659">
        <f>VLOOKUP(A659,'Full dataset'!$A$5:$IM$190,246,FALSE)</f>
        <v>1</v>
      </c>
      <c r="AZ659">
        <v>9999</v>
      </c>
      <c r="BA659">
        <f>MAX(VLOOKUP($A659,'Full dataset'!$A$4:$IX$190,BA$1,FALSE),AW659)</f>
        <v>0</v>
      </c>
      <c r="BB659">
        <f>IF(VLOOKUP($A659,'Full dataset'!$A$4:$IX$190,BB$1,FALSE)&gt;0,VLOOKUP($A659,'Full dataset'!$A$4:$IX$190,BB$1,FALSE),AU659)</f>
        <v>9999</v>
      </c>
      <c r="BC659">
        <f>MAX(VLOOKUP($A659,'Full dataset'!$A$4:$IX$190,BC$1,FALSE),AY659)</f>
        <v>1</v>
      </c>
      <c r="BD659">
        <f>MAX(VLOOKUP($A659,'Full dataset'!$A$4:$IX$190,BD$1,FALSE),AX659)</f>
        <v>2010</v>
      </c>
      <c r="BE659">
        <f t="shared" si="63"/>
        <v>2010</v>
      </c>
      <c r="BF659">
        <f t="shared" si="64"/>
        <v>0</v>
      </c>
      <c r="BG659">
        <f t="shared" si="65"/>
        <v>0</v>
      </c>
      <c r="BH659">
        <f t="shared" si="60"/>
        <v>0</v>
      </c>
      <c r="BI659">
        <f t="shared" si="61"/>
        <v>0</v>
      </c>
      <c r="BO659">
        <f>IF(BF659=1,VLOOKUP($A659,'Full dataset'!$A$4:$IE$190,2007+BO$1-$C659,FALSE),0)</f>
        <v>0</v>
      </c>
      <c r="BP659">
        <f>IF(BF659=1,VLOOKUP($A659,'Full dataset'!$A$4:$IE$190,2007+BP$1-$C659,FALSE),0)</f>
        <v>0</v>
      </c>
      <c r="BQ659">
        <f>IF(BF659=1,VLOOKUP($A659,'Full dataset'!$A$4:$IE$190,2007+BQ$1-$C659,FALSE),0)</f>
        <v>0</v>
      </c>
      <c r="BR659">
        <f>IF($BG659=1,VLOOKUP($A659,'Full dataset'!$A$4:$IE$190,BR$1-2007+$C659,FALSE),0)</f>
        <v>0</v>
      </c>
      <c r="BS659">
        <f>IF($BG659=1,VLOOKUP($A659,'Full dataset'!$A$4:$IE$190,BS$1-2007+$C659,FALSE),0)</f>
        <v>0</v>
      </c>
      <c r="BT659">
        <f>IF($BG659=1,VLOOKUP($A659,'Full dataset'!$A$4:$IE$190,BT$1-2007+$C659,FALSE),0)</f>
        <v>0</v>
      </c>
      <c r="BU659">
        <f>IF($BG659=1,VLOOKUP($A659,'Full dataset'!$A$4:$IE$190,BU$1-2007+$C659,FALSE),0)</f>
        <v>0</v>
      </c>
      <c r="BV659">
        <f>IF($BG659=1,VLOOKUP($A659,'Full dataset'!$A$4:$IE$190,BV$1-2007+$C659,FALSE),0)</f>
        <v>0</v>
      </c>
      <c r="BW659">
        <f>IF($BG659=1,VLOOKUP($A659,'Full dataset'!$A$4:$IE$190,BW$1-2007+$C659,FALSE),0)</f>
        <v>0</v>
      </c>
      <c r="BX659">
        <f>IF($BG659=1,VLOOKUP($A659,'Full dataset'!$A$4:$IE$190,BX$1-2007+$C659,FALSE),0)</f>
        <v>0</v>
      </c>
    </row>
    <row r="660" spans="1:76" x14ac:dyDescent="0.25">
      <c r="A660">
        <v>100</v>
      </c>
      <c r="B660" t="s">
        <v>144</v>
      </c>
      <c r="C660">
        <v>2010</v>
      </c>
      <c r="D660" t="s">
        <v>582</v>
      </c>
      <c r="E660">
        <f t="shared" si="62"/>
        <v>0</v>
      </c>
      <c r="F660">
        <v>0</v>
      </c>
      <c r="J660">
        <v>0</v>
      </c>
      <c r="N660">
        <v>0</v>
      </c>
      <c r="U660">
        <v>1</v>
      </c>
      <c r="V660">
        <v>3872</v>
      </c>
      <c r="W660">
        <v>7380</v>
      </c>
      <c r="X660">
        <v>9039</v>
      </c>
      <c r="Y660">
        <v>1</v>
      </c>
      <c r="Z660">
        <v>0</v>
      </c>
      <c r="AA660" t="s">
        <v>820</v>
      </c>
      <c r="AB660">
        <v>1333</v>
      </c>
      <c r="AC660">
        <f>VLOOKUP(A660,'Full dataset'!$A$4:$IE$190,2033-C660,FALSE)</f>
        <v>3.7</v>
      </c>
      <c r="AD660">
        <f>VLOOKUP(A660,'Full dataset'!$A$4:$IE$190,2041-C660,FALSE)</f>
        <v>1991</v>
      </c>
      <c r="AE660">
        <f>VLOOKUP(A660,'Full dataset'!$A$4:$IE$190,2050-C660,FALSE)</f>
        <v>0</v>
      </c>
      <c r="AF660">
        <v>1.85</v>
      </c>
      <c r="AG660" t="str">
        <f>VLOOKUP($A660,'Full dataset'!$A$4:$IE$190,2007+AG$1-$C660,FALSE)</f>
        <v>.</v>
      </c>
      <c r="AH660" t="str">
        <f>VLOOKUP($A660,'Full dataset'!$A$4:$IE$190,2007+AH$1-$C660,FALSE)</f>
        <v>.</v>
      </c>
      <c r="AI660" t="str">
        <f>VLOOKUP($A660,'Full dataset'!$A$4:$IE$190,2007+AI$1-$C660,FALSE)</f>
        <v>.</v>
      </c>
      <c r="AJ660">
        <f>VLOOKUP($A660,'Full dataset'!$A$4:$IE$190,2007+AJ$1-$C660,FALSE)</f>
        <v>-84</v>
      </c>
      <c r="AK660">
        <f>VLOOKUP($A660,'Full dataset'!$A$4:$IE$190,2007+AK$1-$C660,FALSE)</f>
        <v>-2</v>
      </c>
      <c r="AL660">
        <f>VLOOKUP($A660,'Full dataset'!$A$4:$IE$190,2007+AL$1-$C660,FALSE)</f>
        <v>43</v>
      </c>
      <c r="AM660" t="str">
        <f>VLOOKUP($A660,'Full dataset'!$A$4:$IE$190,2007+AM$1-$C660,FALSE)</f>
        <v>.</v>
      </c>
      <c r="AN660">
        <f>VLOOKUP($A660,'Full dataset'!$A$4:$IE$190,2007+AN$1-$C660,FALSE)</f>
        <v>11089</v>
      </c>
      <c r="AO660">
        <f>VLOOKUP($A660,'Full dataset'!$A$4:$IE$190,2007+AO$1-$C660,FALSE)</f>
        <v>4</v>
      </c>
      <c r="AP660" t="s">
        <v>726</v>
      </c>
      <c r="AQ660" t="s">
        <v>726</v>
      </c>
      <c r="AR660" t="s">
        <v>726</v>
      </c>
      <c r="AS660" t="s">
        <v>726</v>
      </c>
      <c r="AT660" t="s">
        <v>726</v>
      </c>
      <c r="AU660">
        <f>VLOOKUP(A660,'Full dataset'!$A$4:$II$190,$AU$1,FALSE)</f>
        <v>2009</v>
      </c>
      <c r="AV660">
        <v>0</v>
      </c>
      <c r="AW660">
        <f>VLOOKUP(A660,'Full dataset'!$A$5:$IM$190,247,FALSE)</f>
        <v>1</v>
      </c>
      <c r="AX660">
        <f>VLOOKUP(A660,'Full dataset'!$A$4:$II$190,242,FALSE)</f>
        <v>2012</v>
      </c>
      <c r="AY660">
        <f>VLOOKUP(A660,'Full dataset'!$A$5:$IM$190,246,FALSE)</f>
        <v>1</v>
      </c>
      <c r="AZ660">
        <v>9999</v>
      </c>
      <c r="BA660">
        <f>MAX(VLOOKUP($A660,'Full dataset'!$A$4:$IX$190,BA$1,FALSE),AW660)</f>
        <v>1</v>
      </c>
      <c r="BB660">
        <f>IF(VLOOKUP($A660,'Full dataset'!$A$4:$IX$190,BB$1,FALSE)&gt;0,VLOOKUP($A660,'Full dataset'!$A$4:$IX$190,BB$1,FALSE),AU660)</f>
        <v>2009</v>
      </c>
      <c r="BC660">
        <f>MAX(VLOOKUP($A660,'Full dataset'!$A$4:$IX$190,BC$1,FALSE),AY660)</f>
        <v>1</v>
      </c>
      <c r="BD660">
        <f>MAX(VLOOKUP($A660,'Full dataset'!$A$4:$IX$190,BD$1,FALSE),AX660)</f>
        <v>2012</v>
      </c>
      <c r="BE660">
        <f t="shared" si="63"/>
        <v>2009</v>
      </c>
      <c r="BF660">
        <f t="shared" si="64"/>
        <v>0</v>
      </c>
      <c r="BG660">
        <f t="shared" si="65"/>
        <v>0</v>
      </c>
      <c r="BH660">
        <f t="shared" si="60"/>
        <v>0</v>
      </c>
      <c r="BI660">
        <f t="shared" si="61"/>
        <v>0</v>
      </c>
      <c r="BO660">
        <f>IF(BF660=1,VLOOKUP($A660,'Full dataset'!$A$4:$IE$190,2007+BO$1-$C660,FALSE),0)</f>
        <v>0</v>
      </c>
      <c r="BP660">
        <f>IF(BF660=1,VLOOKUP($A660,'Full dataset'!$A$4:$IE$190,2007+BP$1-$C660,FALSE),0)</f>
        <v>0</v>
      </c>
      <c r="BQ660">
        <f>IF(BF660=1,VLOOKUP($A660,'Full dataset'!$A$4:$IE$190,2007+BQ$1-$C660,FALSE),0)</f>
        <v>0</v>
      </c>
      <c r="BR660">
        <f>IF($BG660=1,VLOOKUP($A660,'Full dataset'!$A$4:$IE$190,BR$1-2007+$C660,FALSE),0)</f>
        <v>0</v>
      </c>
      <c r="BS660">
        <f>IF($BG660=1,VLOOKUP($A660,'Full dataset'!$A$4:$IE$190,BS$1-2007+$C660,FALSE),0)</f>
        <v>0</v>
      </c>
      <c r="BT660">
        <f>IF($BG660=1,VLOOKUP($A660,'Full dataset'!$A$4:$IE$190,BT$1-2007+$C660,FALSE),0)</f>
        <v>0</v>
      </c>
      <c r="BU660">
        <f>IF($BG660=1,VLOOKUP($A660,'Full dataset'!$A$4:$IE$190,BU$1-2007+$C660,FALSE),0)</f>
        <v>0</v>
      </c>
      <c r="BV660">
        <f>IF($BG660=1,VLOOKUP($A660,'Full dataset'!$A$4:$IE$190,BV$1-2007+$C660,FALSE),0)</f>
        <v>0</v>
      </c>
      <c r="BW660">
        <f>IF($BG660=1,VLOOKUP($A660,'Full dataset'!$A$4:$IE$190,BW$1-2007+$C660,FALSE),0)</f>
        <v>0</v>
      </c>
      <c r="BX660">
        <f>IF($BG660=1,VLOOKUP($A660,'Full dataset'!$A$4:$IE$190,BX$1-2007+$C660,FALSE),0)</f>
        <v>0</v>
      </c>
    </row>
    <row r="661" spans="1:76" x14ac:dyDescent="0.25">
      <c r="A661">
        <v>101</v>
      </c>
      <c r="B661" t="s">
        <v>145</v>
      </c>
      <c r="C661">
        <v>2010</v>
      </c>
      <c r="D661" t="s">
        <v>582</v>
      </c>
      <c r="E661">
        <f t="shared" si="62"/>
        <v>0</v>
      </c>
      <c r="F661">
        <v>0</v>
      </c>
      <c r="J661">
        <v>0</v>
      </c>
      <c r="N661">
        <v>0</v>
      </c>
      <c r="U661">
        <v>0</v>
      </c>
      <c r="V661" t="s">
        <v>726</v>
      </c>
      <c r="W661" t="s">
        <v>726</v>
      </c>
      <c r="X661" t="s">
        <v>726</v>
      </c>
      <c r="Y661">
        <v>1</v>
      </c>
      <c r="Z661">
        <v>0</v>
      </c>
      <c r="AA661" t="s">
        <v>821</v>
      </c>
      <c r="AB661">
        <v>1147</v>
      </c>
      <c r="AC661">
        <f>VLOOKUP(A661,'Full dataset'!$A$4:$IE$190,2033-C661,FALSE)</f>
        <v>6.8</v>
      </c>
      <c r="AD661">
        <f>VLOOKUP(A661,'Full dataset'!$A$4:$IE$190,2041-C661,FALSE)</f>
        <v>1192</v>
      </c>
      <c r="AE661">
        <f>VLOOKUP(A661,'Full dataset'!$A$4:$IE$190,2050-C661,FALSE)</f>
        <v>0</v>
      </c>
      <c r="AF661">
        <v>3.4</v>
      </c>
      <c r="AG661" t="str">
        <f>VLOOKUP($A661,'Full dataset'!$A$4:$IE$190,2007+AG$1-$C661,FALSE)</f>
        <v>.</v>
      </c>
      <c r="AH661" t="str">
        <f>VLOOKUP($A661,'Full dataset'!$A$4:$IE$190,2007+AH$1-$C661,FALSE)</f>
        <v>.</v>
      </c>
      <c r="AI661" t="str">
        <f>VLOOKUP($A661,'Full dataset'!$A$4:$IE$190,2007+AI$1-$C661,FALSE)</f>
        <v>.</v>
      </c>
      <c r="AJ661">
        <f>VLOOKUP($A661,'Full dataset'!$A$4:$IE$190,2007+AJ$1-$C661,FALSE)</f>
        <v>-40</v>
      </c>
      <c r="AK661">
        <f>VLOOKUP($A661,'Full dataset'!$A$4:$IE$190,2007+AK$1-$C661,FALSE)</f>
        <v>12</v>
      </c>
      <c r="AL661">
        <f>VLOOKUP($A661,'Full dataset'!$A$4:$IE$190,2007+AL$1-$C661,FALSE)</f>
        <v>24</v>
      </c>
      <c r="AM661" t="str">
        <f>VLOOKUP($A661,'Full dataset'!$A$4:$IE$190,2007+AM$1-$C661,FALSE)</f>
        <v>.</v>
      </c>
      <c r="AN661">
        <f>VLOOKUP($A661,'Full dataset'!$A$4:$IE$190,2007+AN$1-$C661,FALSE)</f>
        <v>3164</v>
      </c>
      <c r="AO661">
        <f>VLOOKUP($A661,'Full dataset'!$A$4:$IE$190,2007+AO$1-$C661,FALSE)</f>
        <v>3</v>
      </c>
      <c r="AP661" t="s">
        <v>726</v>
      </c>
      <c r="AQ661" t="s">
        <v>726</v>
      </c>
      <c r="AR661" t="s">
        <v>726</v>
      </c>
      <c r="AS661" t="s">
        <v>726</v>
      </c>
      <c r="AT661" t="s">
        <v>726</v>
      </c>
      <c r="AU661">
        <f>VLOOKUP(A661,'Full dataset'!$A$4:$II$190,$AU$1,FALSE)</f>
        <v>9999</v>
      </c>
      <c r="AV661">
        <v>0</v>
      </c>
      <c r="AW661">
        <f>VLOOKUP(A661,'Full dataset'!$A$5:$IM$190,247,FALSE)</f>
        <v>0</v>
      </c>
      <c r="AX661">
        <f>VLOOKUP(A661,'Full dataset'!$A$4:$II$190,242,FALSE)</f>
        <v>2012</v>
      </c>
      <c r="AY661">
        <f>VLOOKUP(A661,'Full dataset'!$A$5:$IM$190,246,FALSE)</f>
        <v>1</v>
      </c>
      <c r="AZ661">
        <v>9999</v>
      </c>
      <c r="BA661">
        <f>MAX(VLOOKUP($A661,'Full dataset'!$A$4:$IX$190,BA$1,FALSE),AW661)</f>
        <v>0</v>
      </c>
      <c r="BB661">
        <f>IF(VLOOKUP($A661,'Full dataset'!$A$4:$IX$190,BB$1,FALSE)&gt;0,VLOOKUP($A661,'Full dataset'!$A$4:$IX$190,BB$1,FALSE),AU661)</f>
        <v>9999</v>
      </c>
      <c r="BC661">
        <f>MAX(VLOOKUP($A661,'Full dataset'!$A$4:$IX$190,BC$1,FALSE),AY661)</f>
        <v>1</v>
      </c>
      <c r="BD661">
        <f>MAX(VLOOKUP($A661,'Full dataset'!$A$4:$IX$190,BD$1,FALSE),AX661)</f>
        <v>2012</v>
      </c>
      <c r="BE661">
        <f t="shared" si="63"/>
        <v>2012</v>
      </c>
      <c r="BF661">
        <f t="shared" si="64"/>
        <v>0</v>
      </c>
      <c r="BG661">
        <f t="shared" si="65"/>
        <v>0</v>
      </c>
      <c r="BH661">
        <f t="shared" si="60"/>
        <v>0</v>
      </c>
      <c r="BI661">
        <f t="shared" si="61"/>
        <v>0</v>
      </c>
      <c r="BO661">
        <f>IF(BF661=1,VLOOKUP($A661,'Full dataset'!$A$4:$IE$190,2007+BO$1-$C661,FALSE),0)</f>
        <v>0</v>
      </c>
      <c r="BP661">
        <f>IF(BF661=1,VLOOKUP($A661,'Full dataset'!$A$4:$IE$190,2007+BP$1-$C661,FALSE),0)</f>
        <v>0</v>
      </c>
      <c r="BQ661">
        <f>IF(BF661=1,VLOOKUP($A661,'Full dataset'!$A$4:$IE$190,2007+BQ$1-$C661,FALSE),0)</f>
        <v>0</v>
      </c>
      <c r="BR661">
        <f>IF($BG661=1,VLOOKUP($A661,'Full dataset'!$A$4:$IE$190,BR$1-2007+$C661,FALSE),0)</f>
        <v>0</v>
      </c>
      <c r="BS661">
        <f>IF($BG661=1,VLOOKUP($A661,'Full dataset'!$A$4:$IE$190,BS$1-2007+$C661,FALSE),0)</f>
        <v>0</v>
      </c>
      <c r="BT661">
        <f>IF($BG661=1,VLOOKUP($A661,'Full dataset'!$A$4:$IE$190,BT$1-2007+$C661,FALSE),0)</f>
        <v>0</v>
      </c>
      <c r="BU661">
        <f>IF($BG661=1,VLOOKUP($A661,'Full dataset'!$A$4:$IE$190,BU$1-2007+$C661,FALSE),0)</f>
        <v>0</v>
      </c>
      <c r="BV661">
        <f>IF($BG661=1,VLOOKUP($A661,'Full dataset'!$A$4:$IE$190,BV$1-2007+$C661,FALSE),0)</f>
        <v>0</v>
      </c>
      <c r="BW661">
        <f>IF($BG661=1,VLOOKUP($A661,'Full dataset'!$A$4:$IE$190,BW$1-2007+$C661,FALSE),0)</f>
        <v>0</v>
      </c>
      <c r="BX661">
        <f>IF($BG661=1,VLOOKUP($A661,'Full dataset'!$A$4:$IE$190,BX$1-2007+$C661,FALSE),0)</f>
        <v>0</v>
      </c>
    </row>
    <row r="662" spans="1:76" x14ac:dyDescent="0.25">
      <c r="A662">
        <v>102</v>
      </c>
      <c r="B662" t="s">
        <v>146</v>
      </c>
      <c r="C662">
        <v>2010</v>
      </c>
      <c r="D662" t="s">
        <v>582</v>
      </c>
      <c r="E662">
        <f t="shared" si="62"/>
        <v>0</v>
      </c>
      <c r="F662">
        <v>1</v>
      </c>
      <c r="G662">
        <v>475</v>
      </c>
      <c r="H662">
        <v>0.37728355837966643</v>
      </c>
      <c r="I662">
        <v>245</v>
      </c>
      <c r="J662">
        <v>0</v>
      </c>
      <c r="N662">
        <v>0</v>
      </c>
      <c r="U662">
        <v>0</v>
      </c>
      <c r="V662" t="s">
        <v>726</v>
      </c>
      <c r="W662" t="s">
        <v>726</v>
      </c>
      <c r="X662" t="s">
        <v>726</v>
      </c>
      <c r="Y662">
        <v>0</v>
      </c>
      <c r="Z662" t="s">
        <v>726</v>
      </c>
      <c r="AA662" t="s">
        <v>726</v>
      </c>
      <c r="AB662" t="s">
        <v>726</v>
      </c>
      <c r="AC662">
        <f>VLOOKUP(A662,'Full dataset'!$A$4:$IE$190,2033-C662,FALSE)</f>
        <v>7.9</v>
      </c>
      <c r="AD662">
        <f>VLOOKUP(A662,'Full dataset'!$A$4:$IE$190,2041-C662,FALSE)</f>
        <v>1259</v>
      </c>
      <c r="AE662">
        <f>VLOOKUP(A662,'Full dataset'!$A$4:$IE$190,2050-C662,FALSE)</f>
        <v>0</v>
      </c>
      <c r="AF662">
        <v>3.95</v>
      </c>
      <c r="AG662" t="str">
        <f>VLOOKUP($A662,'Full dataset'!$A$4:$IE$190,2007+AG$1-$C662,FALSE)</f>
        <v>.</v>
      </c>
      <c r="AH662" t="str">
        <f>VLOOKUP($A662,'Full dataset'!$A$4:$IE$190,2007+AH$1-$C662,FALSE)</f>
        <v>.</v>
      </c>
      <c r="AI662" t="str">
        <f>VLOOKUP($A662,'Full dataset'!$A$4:$IE$190,2007+AI$1-$C662,FALSE)</f>
        <v>.</v>
      </c>
      <c r="AJ662">
        <f>VLOOKUP($A662,'Full dataset'!$A$4:$IE$190,2007+AJ$1-$C662,FALSE)</f>
        <v>-43</v>
      </c>
      <c r="AK662">
        <f>VLOOKUP($A662,'Full dataset'!$A$4:$IE$190,2007+AK$1-$C662,FALSE)</f>
        <v>4</v>
      </c>
      <c r="AL662">
        <f>VLOOKUP($A662,'Full dataset'!$A$4:$IE$190,2007+AL$1-$C662,FALSE)</f>
        <v>70</v>
      </c>
      <c r="AM662" t="str">
        <f>VLOOKUP($A662,'Full dataset'!$A$4:$IE$190,2007+AM$1-$C662,FALSE)</f>
        <v>.</v>
      </c>
      <c r="AN662">
        <f>VLOOKUP($A662,'Full dataset'!$A$4:$IE$190,2007+AN$1-$C662,FALSE)</f>
        <v>6726</v>
      </c>
      <c r="AO662">
        <f>VLOOKUP($A662,'Full dataset'!$A$4:$IE$190,2007+AO$1-$C662,FALSE)</f>
        <v>4</v>
      </c>
      <c r="AP662" t="s">
        <v>726</v>
      </c>
      <c r="AQ662" t="s">
        <v>726</v>
      </c>
      <c r="AR662" t="s">
        <v>726</v>
      </c>
      <c r="AS662" t="s">
        <v>726</v>
      </c>
      <c r="AT662" t="s">
        <v>726</v>
      </c>
      <c r="AU662">
        <f>VLOOKUP(A662,'Full dataset'!$A$4:$II$190,$AU$1,FALSE)</f>
        <v>9999</v>
      </c>
      <c r="AV662">
        <v>0</v>
      </c>
      <c r="AW662">
        <f>VLOOKUP(A662,'Full dataset'!$A$5:$IM$190,247,FALSE)</f>
        <v>0</v>
      </c>
      <c r="AX662">
        <f>VLOOKUP(A662,'Full dataset'!$A$4:$II$190,242,FALSE)</f>
        <v>9999</v>
      </c>
      <c r="AY662">
        <f>VLOOKUP(A662,'Full dataset'!$A$5:$IM$190,246,FALSE)</f>
        <v>0</v>
      </c>
      <c r="AZ662">
        <v>9999</v>
      </c>
      <c r="BA662">
        <f>MAX(VLOOKUP($A662,'Full dataset'!$A$4:$IX$190,BA$1,FALSE),AW662)</f>
        <v>2</v>
      </c>
      <c r="BB662">
        <f>IF(VLOOKUP($A662,'Full dataset'!$A$4:$IX$190,BB$1,FALSE)&gt;0,VLOOKUP($A662,'Full dataset'!$A$4:$IX$190,BB$1,FALSE),AU662)</f>
        <v>2014</v>
      </c>
      <c r="BC662">
        <f>MAX(VLOOKUP($A662,'Full dataset'!$A$4:$IX$190,BC$1,FALSE),AY662)</f>
        <v>0</v>
      </c>
      <c r="BD662">
        <f>MAX(VLOOKUP($A662,'Full dataset'!$A$4:$IX$190,BD$1,FALSE),AX662)</f>
        <v>9999</v>
      </c>
      <c r="BE662">
        <f t="shared" si="63"/>
        <v>2014</v>
      </c>
      <c r="BF662">
        <f t="shared" si="64"/>
        <v>0</v>
      </c>
      <c r="BG662">
        <f t="shared" si="65"/>
        <v>0</v>
      </c>
      <c r="BH662">
        <f t="shared" si="60"/>
        <v>0</v>
      </c>
      <c r="BI662">
        <f t="shared" si="61"/>
        <v>0</v>
      </c>
      <c r="BO662">
        <f>IF(BF662=1,VLOOKUP($A662,'Full dataset'!$A$4:$IE$190,2007+BO$1-$C662,FALSE),0)</f>
        <v>0</v>
      </c>
      <c r="BP662">
        <f>IF(BF662=1,VLOOKUP($A662,'Full dataset'!$A$4:$IE$190,2007+BP$1-$C662,FALSE),0)</f>
        <v>0</v>
      </c>
      <c r="BQ662">
        <f>IF(BF662=1,VLOOKUP($A662,'Full dataset'!$A$4:$IE$190,2007+BQ$1-$C662,FALSE),0)</f>
        <v>0</v>
      </c>
      <c r="BR662">
        <f>IF($BG662=1,VLOOKUP($A662,'Full dataset'!$A$4:$IE$190,BR$1-2007+$C662,FALSE),0)</f>
        <v>0</v>
      </c>
      <c r="BS662">
        <f>IF($BG662=1,VLOOKUP($A662,'Full dataset'!$A$4:$IE$190,BS$1-2007+$C662,FALSE),0)</f>
        <v>0</v>
      </c>
      <c r="BT662">
        <f>IF($BG662=1,VLOOKUP($A662,'Full dataset'!$A$4:$IE$190,BT$1-2007+$C662,FALSE),0)</f>
        <v>0</v>
      </c>
      <c r="BU662">
        <f>IF($BG662=1,VLOOKUP($A662,'Full dataset'!$A$4:$IE$190,BU$1-2007+$C662,FALSE),0)</f>
        <v>0</v>
      </c>
      <c r="BV662">
        <f>IF($BG662=1,VLOOKUP($A662,'Full dataset'!$A$4:$IE$190,BV$1-2007+$C662,FALSE),0)</f>
        <v>0</v>
      </c>
      <c r="BW662">
        <f>IF($BG662=1,VLOOKUP($A662,'Full dataset'!$A$4:$IE$190,BW$1-2007+$C662,FALSE),0)</f>
        <v>0</v>
      </c>
      <c r="BX662">
        <f>IF($BG662=1,VLOOKUP($A662,'Full dataset'!$A$4:$IE$190,BX$1-2007+$C662,FALSE),0)</f>
        <v>0</v>
      </c>
    </row>
    <row r="663" spans="1:76" x14ac:dyDescent="0.25">
      <c r="A663">
        <v>103</v>
      </c>
      <c r="B663" t="s">
        <v>147</v>
      </c>
      <c r="C663">
        <v>2010</v>
      </c>
      <c r="D663" t="s">
        <v>582</v>
      </c>
      <c r="E663">
        <f t="shared" si="62"/>
        <v>0</v>
      </c>
      <c r="F663">
        <v>1</v>
      </c>
      <c r="G663">
        <v>22615</v>
      </c>
      <c r="H663">
        <v>1.8180721922984162</v>
      </c>
      <c r="I663">
        <v>6121</v>
      </c>
      <c r="J663">
        <v>1</v>
      </c>
      <c r="K663">
        <v>3157</v>
      </c>
      <c r="L663">
        <v>0.25379853685987619</v>
      </c>
      <c r="M663">
        <v>833</v>
      </c>
      <c r="N663">
        <v>2</v>
      </c>
      <c r="O663">
        <v>6026</v>
      </c>
      <c r="P663">
        <v>0.48444408714526893</v>
      </c>
      <c r="Q663">
        <v>55</v>
      </c>
      <c r="R663">
        <v>40118</v>
      </c>
      <c r="U663">
        <v>1</v>
      </c>
      <c r="V663">
        <v>1833</v>
      </c>
      <c r="W663">
        <v>218260</v>
      </c>
      <c r="X663">
        <v>49327</v>
      </c>
      <c r="Y663">
        <v>1</v>
      </c>
      <c r="Z663">
        <v>1</v>
      </c>
      <c r="AA663" t="s">
        <v>822</v>
      </c>
      <c r="AB663">
        <v>313344</v>
      </c>
      <c r="AC663">
        <f>VLOOKUP(A663,'Full dataset'!$A$4:$IE$190,2033-C663,FALSE)</f>
        <v>4.3</v>
      </c>
      <c r="AD663">
        <f>VLOOKUP(A663,'Full dataset'!$A$4:$IE$190,2041-C663,FALSE)</f>
        <v>11729</v>
      </c>
      <c r="AE663">
        <f>VLOOKUP(A663,'Full dataset'!$A$4:$IE$190,2050-C663,FALSE)</f>
        <v>0</v>
      </c>
      <c r="AF663">
        <v>2.15</v>
      </c>
      <c r="AG663" t="str">
        <f>VLOOKUP($A663,'Full dataset'!$A$4:$IE$190,2007+AG$1-$C663,FALSE)</f>
        <v>.</v>
      </c>
      <c r="AH663" t="str">
        <f>VLOOKUP($A663,'Full dataset'!$A$4:$IE$190,2007+AH$1-$C663,FALSE)</f>
        <v>.</v>
      </c>
      <c r="AI663">
        <f>VLOOKUP($A663,'Full dataset'!$A$4:$IE$190,2007+AI$1-$C663,FALSE)</f>
        <v>3200</v>
      </c>
      <c r="AJ663" t="str">
        <f>VLOOKUP($A663,'Full dataset'!$A$4:$IE$190,2007+AJ$1-$C663,FALSE)</f>
        <v>.</v>
      </c>
      <c r="AK663">
        <f>VLOOKUP($A663,'Full dataset'!$A$4:$IE$190,2007+AK$1-$C663,FALSE)</f>
        <v>4</v>
      </c>
      <c r="AL663">
        <f>VLOOKUP($A663,'Full dataset'!$A$4:$IE$190,2007+AL$1-$C663,FALSE)</f>
        <v>53</v>
      </c>
      <c r="AM663">
        <f>VLOOKUP($A663,'Full dataset'!$A$4:$IE$190,2007+AM$1-$C663,FALSE)</f>
        <v>2500</v>
      </c>
      <c r="AN663">
        <f>VLOOKUP($A663,'Full dataset'!$A$4:$IE$190,2007+AN$1-$C663,FALSE)</f>
        <v>2677</v>
      </c>
      <c r="AO663">
        <f>VLOOKUP($A663,'Full dataset'!$A$4:$IE$190,2007+AO$1-$C663,FALSE)</f>
        <v>24</v>
      </c>
      <c r="AP663" t="s">
        <v>726</v>
      </c>
      <c r="AQ663" t="s">
        <v>726</v>
      </c>
      <c r="AR663" t="s">
        <v>726</v>
      </c>
      <c r="AS663" t="s">
        <v>726</v>
      </c>
      <c r="AT663" t="s">
        <v>726</v>
      </c>
      <c r="AU663">
        <f>VLOOKUP(A663,'Full dataset'!$A$4:$II$190,$AU$1,FALSE)</f>
        <v>2008</v>
      </c>
      <c r="AV663">
        <v>1</v>
      </c>
      <c r="AW663">
        <f>VLOOKUP(A663,'Full dataset'!$A$5:$IM$190,247,FALSE)</f>
        <v>1</v>
      </c>
      <c r="AX663">
        <f>VLOOKUP(A663,'Full dataset'!$A$4:$II$190,242,FALSE)</f>
        <v>2008</v>
      </c>
      <c r="AY663">
        <f>VLOOKUP(A663,'Full dataset'!$A$5:$IM$190,246,FALSE)</f>
        <v>1</v>
      </c>
      <c r="AZ663">
        <v>9999</v>
      </c>
      <c r="BA663">
        <f>MAX(VLOOKUP($A663,'Full dataset'!$A$4:$IX$190,BA$1,FALSE),AW663)</f>
        <v>2</v>
      </c>
      <c r="BB663">
        <f>IF(VLOOKUP($A663,'Full dataset'!$A$4:$IX$190,BB$1,FALSE)&gt;0,VLOOKUP($A663,'Full dataset'!$A$4:$IX$190,BB$1,FALSE),AU663)</f>
        <v>2009</v>
      </c>
      <c r="BC663">
        <f>MAX(VLOOKUP($A663,'Full dataset'!$A$4:$IX$190,BC$1,FALSE),AY663)</f>
        <v>2</v>
      </c>
      <c r="BD663">
        <f>MAX(VLOOKUP($A663,'Full dataset'!$A$4:$IX$190,BD$1,FALSE),AX663)</f>
        <v>2008</v>
      </c>
      <c r="BE663">
        <f t="shared" si="63"/>
        <v>2008</v>
      </c>
      <c r="BF663">
        <f t="shared" si="64"/>
        <v>1</v>
      </c>
      <c r="BG663">
        <f t="shared" si="65"/>
        <v>1</v>
      </c>
      <c r="BH663">
        <f t="shared" si="60"/>
        <v>0</v>
      </c>
      <c r="BI663">
        <f t="shared" si="61"/>
        <v>1</v>
      </c>
      <c r="BO663">
        <f>IF(BF663=1,VLOOKUP($A663,'Full dataset'!$A$4:$IE$190,2007+BO$1-$C663,FALSE),0)</f>
        <v>0</v>
      </c>
      <c r="BP663">
        <f>IF(BF663=1,VLOOKUP($A663,'Full dataset'!$A$4:$IE$190,2007+BP$1-$C663,FALSE),0)</f>
        <v>0</v>
      </c>
      <c r="BQ663">
        <f>IF(BF663=1,VLOOKUP($A663,'Full dataset'!$A$4:$IE$190,2007+BQ$1-$C663,FALSE),0)</f>
        <v>0</v>
      </c>
      <c r="BR663">
        <f>IF($BG663=1,VLOOKUP($A663,'Full dataset'!$A$4:$IE$190,BR$1-2007+$C663,FALSE),0)</f>
        <v>1150</v>
      </c>
      <c r="BS663">
        <f>IF($BG663=1,VLOOKUP($A663,'Full dataset'!$A$4:$IE$190,BS$1-2007+$C663,FALSE),0)</f>
        <v>6450</v>
      </c>
      <c r="BT663">
        <f>IF($BG663=1,VLOOKUP($A663,'Full dataset'!$A$4:$IE$190,BT$1-2007+$C663,FALSE),0)</f>
        <v>59047</v>
      </c>
      <c r="BU663">
        <f>IF($BG663=1,VLOOKUP($A663,'Full dataset'!$A$4:$IE$190,BU$1-2007+$C663,FALSE),0)</f>
        <v>4235</v>
      </c>
      <c r="BV663">
        <f>IF($BG663=1,VLOOKUP($A663,'Full dataset'!$A$4:$IE$190,BV$1-2007+$C663,FALSE),0)</f>
        <v>15</v>
      </c>
      <c r="BW663">
        <f>IF($BG663=1,VLOOKUP($A663,'Full dataset'!$A$4:$IE$190,BW$1-2007+$C663,FALSE),0)</f>
        <v>570</v>
      </c>
      <c r="BX663">
        <f>IF($BG663=1,VLOOKUP($A663,'Full dataset'!$A$4:$IE$190,BX$1-2007+$C663,FALSE),0)</f>
        <v>133</v>
      </c>
    </row>
    <row r="664" spans="1:76" x14ac:dyDescent="0.25">
      <c r="A664">
        <v>104</v>
      </c>
      <c r="B664" t="s">
        <v>148</v>
      </c>
      <c r="C664">
        <v>2010</v>
      </c>
      <c r="D664" t="s">
        <v>582</v>
      </c>
      <c r="E664">
        <f t="shared" si="62"/>
        <v>0</v>
      </c>
      <c r="F664">
        <v>1</v>
      </c>
      <c r="G664">
        <v>13347</v>
      </c>
      <c r="H664">
        <v>4.0323262839879153</v>
      </c>
      <c r="I664">
        <v>3532</v>
      </c>
      <c r="J664">
        <v>0</v>
      </c>
      <c r="N664">
        <v>0</v>
      </c>
      <c r="U664">
        <v>1</v>
      </c>
      <c r="V664">
        <v>364</v>
      </c>
      <c r="W664">
        <v>16537</v>
      </c>
      <c r="X664">
        <v>17142</v>
      </c>
      <c r="Y664">
        <v>1</v>
      </c>
      <c r="Z664">
        <v>1</v>
      </c>
      <c r="AA664" t="s">
        <v>823</v>
      </c>
      <c r="AB664">
        <v>122630</v>
      </c>
      <c r="AC664">
        <f>VLOOKUP(A664,'Full dataset'!$A$4:$IE$190,2033-C664,FALSE)</f>
        <v>1.8</v>
      </c>
      <c r="AD664">
        <f>VLOOKUP(A664,'Full dataset'!$A$4:$IE$190,2041-C664,FALSE)</f>
        <v>3310</v>
      </c>
      <c r="AE664">
        <f>VLOOKUP(A664,'Full dataset'!$A$4:$IE$190,2050-C664,FALSE)</f>
        <v>0</v>
      </c>
      <c r="AF664">
        <v>0.9</v>
      </c>
      <c r="AG664" t="str">
        <f>VLOOKUP($A664,'Full dataset'!$A$4:$IE$190,2007+AG$1-$C664,FALSE)</f>
        <v>.</v>
      </c>
      <c r="AH664" t="str">
        <f>VLOOKUP($A664,'Full dataset'!$A$4:$IE$190,2007+AH$1-$C664,FALSE)</f>
        <v>.</v>
      </c>
      <c r="AI664" t="str">
        <f>VLOOKUP($A664,'Full dataset'!$A$4:$IE$190,2007+AI$1-$C664,FALSE)</f>
        <v>.</v>
      </c>
      <c r="AJ664">
        <f>VLOOKUP($A664,'Full dataset'!$A$4:$IE$190,2007+AJ$1-$C664,FALSE)</f>
        <v>-33</v>
      </c>
      <c r="AK664">
        <f>VLOOKUP($A664,'Full dataset'!$A$4:$IE$190,2007+AK$1-$C664,FALSE)</f>
        <v>-1</v>
      </c>
      <c r="AL664">
        <f>VLOOKUP($A664,'Full dataset'!$A$4:$IE$190,2007+AL$1-$C664,FALSE)</f>
        <v>39</v>
      </c>
      <c r="AM664" t="str">
        <f>VLOOKUP($A664,'Full dataset'!$A$4:$IE$190,2007+AM$1-$C664,FALSE)</f>
        <v>.</v>
      </c>
      <c r="AN664">
        <f>VLOOKUP($A664,'Full dataset'!$A$4:$IE$190,2007+AN$1-$C664,FALSE)</f>
        <v>6032</v>
      </c>
      <c r="AO664">
        <f>VLOOKUP($A664,'Full dataset'!$A$4:$IE$190,2007+AO$1-$C664,FALSE)</f>
        <v>2</v>
      </c>
      <c r="AP664" t="s">
        <v>726</v>
      </c>
      <c r="AQ664" t="s">
        <v>726</v>
      </c>
      <c r="AR664" t="s">
        <v>726</v>
      </c>
      <c r="AS664" t="s">
        <v>726</v>
      </c>
      <c r="AT664" t="s">
        <v>726</v>
      </c>
      <c r="AU664">
        <f>VLOOKUP(A664,'Full dataset'!$A$4:$II$190,$AU$1,FALSE)</f>
        <v>2011</v>
      </c>
      <c r="AV664">
        <v>0</v>
      </c>
      <c r="AW664">
        <f>VLOOKUP(A664,'Full dataset'!$A$5:$IM$190,247,FALSE)</f>
        <v>1</v>
      </c>
      <c r="AX664">
        <f>VLOOKUP(A664,'Full dataset'!$A$4:$II$190,242,FALSE)</f>
        <v>9999</v>
      </c>
      <c r="AY664">
        <f>VLOOKUP(A664,'Full dataset'!$A$5:$IM$190,246,FALSE)</f>
        <v>1</v>
      </c>
      <c r="AZ664">
        <v>9999</v>
      </c>
      <c r="BA664">
        <f>MAX(VLOOKUP($A664,'Full dataset'!$A$4:$IX$190,BA$1,FALSE),AW664)</f>
        <v>2</v>
      </c>
      <c r="BB664">
        <f>IF(VLOOKUP($A664,'Full dataset'!$A$4:$IX$190,BB$1,FALSE)&gt;0,VLOOKUP($A664,'Full dataset'!$A$4:$IX$190,BB$1,FALSE),AU664)</f>
        <v>2011</v>
      </c>
      <c r="BC664">
        <f>MAX(VLOOKUP($A664,'Full dataset'!$A$4:$IX$190,BC$1,FALSE),AY664)</f>
        <v>1</v>
      </c>
      <c r="BD664">
        <f>MAX(VLOOKUP($A664,'Full dataset'!$A$4:$IX$190,BD$1,FALSE),AX664)</f>
        <v>9999</v>
      </c>
      <c r="BE664">
        <f t="shared" si="63"/>
        <v>2011</v>
      </c>
      <c r="BF664">
        <f t="shared" si="64"/>
        <v>0</v>
      </c>
      <c r="BG664">
        <f t="shared" si="65"/>
        <v>0</v>
      </c>
      <c r="BH664">
        <f t="shared" si="60"/>
        <v>0</v>
      </c>
      <c r="BI664">
        <f t="shared" si="61"/>
        <v>0</v>
      </c>
      <c r="BO664">
        <f>IF(BF664=1,VLOOKUP($A664,'Full dataset'!$A$4:$IE$190,2007+BO$1-$C664,FALSE),0)</f>
        <v>0</v>
      </c>
      <c r="BP664">
        <f>IF(BF664=1,VLOOKUP($A664,'Full dataset'!$A$4:$IE$190,2007+BP$1-$C664,FALSE),0)</f>
        <v>0</v>
      </c>
      <c r="BQ664">
        <f>IF(BF664=1,VLOOKUP($A664,'Full dataset'!$A$4:$IE$190,2007+BQ$1-$C664,FALSE),0)</f>
        <v>0</v>
      </c>
      <c r="BR664">
        <f>IF($BG664=1,VLOOKUP($A664,'Full dataset'!$A$4:$IE$190,BR$1-2007+$C664,FALSE),0)</f>
        <v>0</v>
      </c>
      <c r="BS664">
        <f>IF($BG664=1,VLOOKUP($A664,'Full dataset'!$A$4:$IE$190,BS$1-2007+$C664,FALSE),0)</f>
        <v>0</v>
      </c>
      <c r="BT664">
        <f>IF($BG664=1,VLOOKUP($A664,'Full dataset'!$A$4:$IE$190,BT$1-2007+$C664,FALSE),0)</f>
        <v>0</v>
      </c>
      <c r="BU664">
        <f>IF($BG664=1,VLOOKUP($A664,'Full dataset'!$A$4:$IE$190,BU$1-2007+$C664,FALSE),0)</f>
        <v>0</v>
      </c>
      <c r="BV664">
        <f>IF($BG664=1,VLOOKUP($A664,'Full dataset'!$A$4:$IE$190,BV$1-2007+$C664,FALSE),0)</f>
        <v>0</v>
      </c>
      <c r="BW664">
        <f>IF($BG664=1,VLOOKUP($A664,'Full dataset'!$A$4:$IE$190,BW$1-2007+$C664,FALSE),0)</f>
        <v>0</v>
      </c>
      <c r="BX664">
        <f>IF($BG664=1,VLOOKUP($A664,'Full dataset'!$A$4:$IE$190,BX$1-2007+$C664,FALSE),0)</f>
        <v>0</v>
      </c>
    </row>
    <row r="665" spans="1:76" x14ac:dyDescent="0.25">
      <c r="A665">
        <v>105</v>
      </c>
      <c r="B665" t="s">
        <v>149</v>
      </c>
      <c r="C665">
        <v>2010</v>
      </c>
      <c r="D665" t="s">
        <v>582</v>
      </c>
      <c r="E665">
        <f t="shared" si="62"/>
        <v>0</v>
      </c>
      <c r="F665">
        <v>0</v>
      </c>
      <c r="J665">
        <v>0</v>
      </c>
      <c r="N665">
        <v>0</v>
      </c>
      <c r="U665">
        <v>1</v>
      </c>
      <c r="V665">
        <v>59</v>
      </c>
      <c r="W665">
        <v>12892</v>
      </c>
      <c r="X665">
        <v>1793</v>
      </c>
      <c r="Y665">
        <v>1</v>
      </c>
      <c r="Z665">
        <v>0</v>
      </c>
      <c r="AA665" t="s">
        <v>824</v>
      </c>
      <c r="AB665">
        <v>5135</v>
      </c>
      <c r="AC665">
        <f>VLOOKUP(A665,'Full dataset'!$A$4:$IE$190,2033-C665,FALSE)</f>
        <v>1.6</v>
      </c>
      <c r="AD665">
        <f>VLOOKUP(A665,'Full dataset'!$A$4:$IE$190,2041-C665,FALSE)</f>
        <v>3776</v>
      </c>
      <c r="AE665">
        <f>VLOOKUP(A665,'Full dataset'!$A$4:$IE$190,2050-C665,FALSE)</f>
        <v>0</v>
      </c>
      <c r="AF665">
        <v>0.8</v>
      </c>
      <c r="AG665" t="str">
        <f>VLOOKUP($A665,'Full dataset'!$A$4:$IE$190,2007+AG$1-$C665,FALSE)</f>
        <v>.</v>
      </c>
      <c r="AH665" t="str">
        <f>VLOOKUP($A665,'Full dataset'!$A$4:$IE$190,2007+AH$1-$C665,FALSE)</f>
        <v>.</v>
      </c>
      <c r="AI665" t="str">
        <f>VLOOKUP($A665,'Full dataset'!$A$4:$IE$190,2007+AI$1-$C665,FALSE)</f>
        <v>.</v>
      </c>
      <c r="AJ665">
        <f>VLOOKUP($A665,'Full dataset'!$A$4:$IE$190,2007+AJ$1-$C665,FALSE)</f>
        <v>61</v>
      </c>
      <c r="AK665">
        <f>VLOOKUP($A665,'Full dataset'!$A$4:$IE$190,2007+AK$1-$C665,FALSE)</f>
        <v>6</v>
      </c>
      <c r="AL665">
        <f>VLOOKUP($A665,'Full dataset'!$A$4:$IE$190,2007+AL$1-$C665,FALSE)</f>
        <v>80</v>
      </c>
      <c r="AM665" t="str">
        <f>VLOOKUP($A665,'Full dataset'!$A$4:$IE$190,2007+AM$1-$C665,FALSE)</f>
        <v>.</v>
      </c>
      <c r="AN665">
        <f>VLOOKUP($A665,'Full dataset'!$A$4:$IE$190,2007+AN$1-$C665,FALSE)</f>
        <v>11978</v>
      </c>
      <c r="AO665">
        <f>VLOOKUP($A665,'Full dataset'!$A$4:$IE$190,2007+AO$1-$C665,FALSE)</f>
        <v>7</v>
      </c>
      <c r="AP665" t="s">
        <v>726</v>
      </c>
      <c r="AQ665" t="s">
        <v>726</v>
      </c>
      <c r="AR665" t="s">
        <v>726</v>
      </c>
      <c r="AS665" t="s">
        <v>726</v>
      </c>
      <c r="AT665" t="s">
        <v>726</v>
      </c>
      <c r="AU665">
        <f>VLOOKUP(A665,'Full dataset'!$A$4:$II$190,$AU$1,FALSE)</f>
        <v>2008</v>
      </c>
      <c r="AV665">
        <v>0</v>
      </c>
      <c r="AW665">
        <f>VLOOKUP(A665,'Full dataset'!$A$5:$IM$190,247,FALSE)</f>
        <v>1</v>
      </c>
      <c r="AX665">
        <f>VLOOKUP(A665,'Full dataset'!$A$4:$II$190,242,FALSE)</f>
        <v>2008</v>
      </c>
      <c r="AY665">
        <f>VLOOKUP(A665,'Full dataset'!$A$5:$IM$190,246,FALSE)</f>
        <v>1</v>
      </c>
      <c r="AZ665">
        <v>9999</v>
      </c>
      <c r="BA665">
        <f>MAX(VLOOKUP($A665,'Full dataset'!$A$4:$IX$190,BA$1,FALSE),AW665)</f>
        <v>1</v>
      </c>
      <c r="BB665">
        <f>IF(VLOOKUP($A665,'Full dataset'!$A$4:$IX$190,BB$1,FALSE)&gt;0,VLOOKUP($A665,'Full dataset'!$A$4:$IX$190,BB$1,FALSE),AU665)</f>
        <v>2008</v>
      </c>
      <c r="BC665">
        <f>MAX(VLOOKUP($A665,'Full dataset'!$A$4:$IX$190,BC$1,FALSE),AY665)</f>
        <v>1</v>
      </c>
      <c r="BD665">
        <f>MAX(VLOOKUP($A665,'Full dataset'!$A$4:$IX$190,BD$1,FALSE),AX665)</f>
        <v>2008</v>
      </c>
      <c r="BE665">
        <f t="shared" si="63"/>
        <v>2008</v>
      </c>
      <c r="BF665">
        <f t="shared" si="64"/>
        <v>0</v>
      </c>
      <c r="BG665">
        <f t="shared" si="65"/>
        <v>0</v>
      </c>
      <c r="BH665">
        <f t="shared" si="60"/>
        <v>0</v>
      </c>
      <c r="BI665">
        <f t="shared" si="61"/>
        <v>0</v>
      </c>
      <c r="BO665">
        <f>IF(BF665=1,VLOOKUP($A665,'Full dataset'!$A$4:$IE$190,2007+BO$1-$C665,FALSE),0)</f>
        <v>0</v>
      </c>
      <c r="BP665">
        <f>IF(BF665=1,VLOOKUP($A665,'Full dataset'!$A$4:$IE$190,2007+BP$1-$C665,FALSE),0)</f>
        <v>0</v>
      </c>
      <c r="BQ665">
        <f>IF(BF665=1,VLOOKUP($A665,'Full dataset'!$A$4:$IE$190,2007+BQ$1-$C665,FALSE),0)</f>
        <v>0</v>
      </c>
      <c r="BR665">
        <f>IF($BG665=1,VLOOKUP($A665,'Full dataset'!$A$4:$IE$190,BR$1-2007+$C665,FALSE),0)</f>
        <v>0</v>
      </c>
      <c r="BS665">
        <f>IF($BG665=1,VLOOKUP($A665,'Full dataset'!$A$4:$IE$190,BS$1-2007+$C665,FALSE),0)</f>
        <v>0</v>
      </c>
      <c r="BT665">
        <f>IF($BG665=1,VLOOKUP($A665,'Full dataset'!$A$4:$IE$190,BT$1-2007+$C665,FALSE),0)</f>
        <v>0</v>
      </c>
      <c r="BU665">
        <f>IF($BG665=1,VLOOKUP($A665,'Full dataset'!$A$4:$IE$190,BU$1-2007+$C665,FALSE),0)</f>
        <v>0</v>
      </c>
      <c r="BV665">
        <f>IF($BG665=1,VLOOKUP($A665,'Full dataset'!$A$4:$IE$190,BV$1-2007+$C665,FALSE),0)</f>
        <v>0</v>
      </c>
      <c r="BW665">
        <f>IF($BG665=1,VLOOKUP($A665,'Full dataset'!$A$4:$IE$190,BW$1-2007+$C665,FALSE),0)</f>
        <v>0</v>
      </c>
      <c r="BX665">
        <f>IF($BG665=1,VLOOKUP($A665,'Full dataset'!$A$4:$IE$190,BX$1-2007+$C665,FALSE),0)</f>
        <v>0</v>
      </c>
    </row>
    <row r="666" spans="1:76" x14ac:dyDescent="0.25">
      <c r="A666">
        <v>106</v>
      </c>
      <c r="B666" t="s">
        <v>150</v>
      </c>
      <c r="C666">
        <v>2010</v>
      </c>
      <c r="D666" t="s">
        <v>582</v>
      </c>
      <c r="E666">
        <f t="shared" si="62"/>
        <v>0</v>
      </c>
      <c r="F666">
        <v>1</v>
      </c>
      <c r="G666">
        <v>4458</v>
      </c>
      <c r="H666">
        <v>2.5315161839863713</v>
      </c>
      <c r="I666">
        <v>1172</v>
      </c>
      <c r="J666">
        <v>0</v>
      </c>
      <c r="N666">
        <v>0</v>
      </c>
      <c r="U666">
        <v>1</v>
      </c>
      <c r="V666">
        <v>605</v>
      </c>
      <c r="W666">
        <v>16200</v>
      </c>
      <c r="X666">
        <v>6704</v>
      </c>
      <c r="Y666">
        <v>1</v>
      </c>
      <c r="Z666">
        <v>0</v>
      </c>
      <c r="AA666" t="s">
        <v>825</v>
      </c>
      <c r="AB666">
        <v>26738</v>
      </c>
      <c r="AC666">
        <f>VLOOKUP(A666,'Full dataset'!$A$4:$IE$190,2033-C666,FALSE)</f>
        <v>0.9</v>
      </c>
      <c r="AD666">
        <f>VLOOKUP(A666,'Full dataset'!$A$4:$IE$190,2041-C666,FALSE)</f>
        <v>1761</v>
      </c>
      <c r="AE666">
        <f>VLOOKUP(A666,'Full dataset'!$A$4:$IE$190,2050-C666,FALSE)</f>
        <v>0</v>
      </c>
      <c r="AF666">
        <v>0.45</v>
      </c>
      <c r="AG666" t="str">
        <f>VLOOKUP($A666,'Full dataset'!$A$4:$IE$190,2007+AG$1-$C666,FALSE)</f>
        <v>.</v>
      </c>
      <c r="AH666" t="str">
        <f>VLOOKUP($A666,'Full dataset'!$A$4:$IE$190,2007+AH$1-$C666,FALSE)</f>
        <v>.</v>
      </c>
      <c r="AI666" t="str">
        <f>VLOOKUP($A666,'Full dataset'!$A$4:$IE$190,2007+AI$1-$C666,FALSE)</f>
        <v>.</v>
      </c>
      <c r="AJ666">
        <f>VLOOKUP($A666,'Full dataset'!$A$4:$IE$190,2007+AJ$1-$C666,FALSE)</f>
        <v>-176</v>
      </c>
      <c r="AK666">
        <f>VLOOKUP($A666,'Full dataset'!$A$4:$IE$190,2007+AK$1-$C666,FALSE)</f>
        <v>12</v>
      </c>
      <c r="AL666">
        <f>VLOOKUP($A666,'Full dataset'!$A$4:$IE$190,2007+AL$1-$C666,FALSE)</f>
        <v>25</v>
      </c>
      <c r="AM666" t="str">
        <f>VLOOKUP($A666,'Full dataset'!$A$4:$IE$190,2007+AM$1-$C666,FALSE)</f>
        <v>.</v>
      </c>
      <c r="AN666">
        <f>VLOOKUP($A666,'Full dataset'!$A$4:$IE$190,2007+AN$1-$C666,FALSE)</f>
        <v>8191</v>
      </c>
      <c r="AO666">
        <f>VLOOKUP($A666,'Full dataset'!$A$4:$IE$190,2007+AO$1-$C666,FALSE)</f>
        <v>4</v>
      </c>
      <c r="AP666" t="s">
        <v>726</v>
      </c>
      <c r="AQ666" t="s">
        <v>726</v>
      </c>
      <c r="AR666" t="s">
        <v>726</v>
      </c>
      <c r="AS666" t="s">
        <v>726</v>
      </c>
      <c r="AT666" t="s">
        <v>726</v>
      </c>
      <c r="AU666">
        <f>VLOOKUP(A666,'Full dataset'!$A$4:$II$190,$AU$1,FALSE)</f>
        <v>2009</v>
      </c>
      <c r="AV666">
        <v>0</v>
      </c>
      <c r="AW666">
        <f>VLOOKUP(A666,'Full dataset'!$A$5:$IM$190,247,FALSE)</f>
        <v>1</v>
      </c>
      <c r="AX666">
        <f>VLOOKUP(A666,'Full dataset'!$A$4:$II$190,242,FALSE)</f>
        <v>2012</v>
      </c>
      <c r="AY666">
        <f>VLOOKUP(A666,'Full dataset'!$A$5:$IM$190,246,FALSE)</f>
        <v>1</v>
      </c>
      <c r="AZ666">
        <v>9999</v>
      </c>
      <c r="BA666">
        <f>MAX(VLOOKUP($A666,'Full dataset'!$A$4:$IX$190,BA$1,FALSE),AW666)</f>
        <v>2</v>
      </c>
      <c r="BB666">
        <f>IF(VLOOKUP($A666,'Full dataset'!$A$4:$IX$190,BB$1,FALSE)&gt;0,VLOOKUP($A666,'Full dataset'!$A$4:$IX$190,BB$1,FALSE),AU666)</f>
        <v>2013</v>
      </c>
      <c r="BC666">
        <f>MAX(VLOOKUP($A666,'Full dataset'!$A$4:$IX$190,BC$1,FALSE),AY666)</f>
        <v>1</v>
      </c>
      <c r="BD666">
        <f>MAX(VLOOKUP($A666,'Full dataset'!$A$4:$IX$190,BD$1,FALSE),AX666)</f>
        <v>2012</v>
      </c>
      <c r="BE666">
        <f t="shared" si="63"/>
        <v>2012</v>
      </c>
      <c r="BF666">
        <f t="shared" si="64"/>
        <v>0</v>
      </c>
      <c r="BG666">
        <f t="shared" si="65"/>
        <v>0</v>
      </c>
      <c r="BH666">
        <f t="shared" si="60"/>
        <v>0</v>
      </c>
      <c r="BI666">
        <f t="shared" si="61"/>
        <v>0</v>
      </c>
      <c r="BO666">
        <f>IF(BF666=1,VLOOKUP($A666,'Full dataset'!$A$4:$IE$190,2007+BO$1-$C666,FALSE),0)</f>
        <v>0</v>
      </c>
      <c r="BP666">
        <f>IF(BF666=1,VLOOKUP($A666,'Full dataset'!$A$4:$IE$190,2007+BP$1-$C666,FALSE),0)</f>
        <v>0</v>
      </c>
      <c r="BQ666">
        <f>IF(BF666=1,VLOOKUP($A666,'Full dataset'!$A$4:$IE$190,2007+BQ$1-$C666,FALSE),0)</f>
        <v>0</v>
      </c>
      <c r="BR666">
        <f>IF($BG666=1,VLOOKUP($A666,'Full dataset'!$A$4:$IE$190,BR$1-2007+$C666,FALSE),0)</f>
        <v>0</v>
      </c>
      <c r="BS666">
        <f>IF($BG666=1,VLOOKUP($A666,'Full dataset'!$A$4:$IE$190,BS$1-2007+$C666,FALSE),0)</f>
        <v>0</v>
      </c>
      <c r="BT666">
        <f>IF($BG666=1,VLOOKUP($A666,'Full dataset'!$A$4:$IE$190,BT$1-2007+$C666,FALSE),0)</f>
        <v>0</v>
      </c>
      <c r="BU666">
        <f>IF($BG666=1,VLOOKUP($A666,'Full dataset'!$A$4:$IE$190,BU$1-2007+$C666,FALSE),0)</f>
        <v>0</v>
      </c>
      <c r="BV666">
        <f>IF($BG666=1,VLOOKUP($A666,'Full dataset'!$A$4:$IE$190,BV$1-2007+$C666,FALSE),0)</f>
        <v>0</v>
      </c>
      <c r="BW666">
        <f>IF($BG666=1,VLOOKUP($A666,'Full dataset'!$A$4:$IE$190,BW$1-2007+$C666,FALSE),0)</f>
        <v>0</v>
      </c>
      <c r="BX666">
        <f>IF($BG666=1,VLOOKUP($A666,'Full dataset'!$A$4:$IE$190,BX$1-2007+$C666,FALSE),0)</f>
        <v>0</v>
      </c>
    </row>
    <row r="667" spans="1:76" x14ac:dyDescent="0.25">
      <c r="A667">
        <v>107</v>
      </c>
      <c r="B667" t="s">
        <v>151</v>
      </c>
      <c r="C667">
        <v>2010</v>
      </c>
      <c r="D667" t="s">
        <v>591</v>
      </c>
      <c r="E667">
        <f t="shared" si="62"/>
        <v>1</v>
      </c>
      <c r="F667">
        <v>1</v>
      </c>
      <c r="G667">
        <v>14174</v>
      </c>
      <c r="H667">
        <v>4.5546272493573268</v>
      </c>
      <c r="I667">
        <v>4817</v>
      </c>
      <c r="J667">
        <v>0</v>
      </c>
      <c r="N667">
        <v>1</v>
      </c>
      <c r="O667">
        <v>597</v>
      </c>
      <c r="P667">
        <v>0.19183804627249357</v>
      </c>
      <c r="Q667">
        <v>25</v>
      </c>
      <c r="R667">
        <v>40603</v>
      </c>
      <c r="S667">
        <v>3576</v>
      </c>
      <c r="T667">
        <v>334210</v>
      </c>
      <c r="U667">
        <v>1</v>
      </c>
      <c r="V667">
        <v>2</v>
      </c>
      <c r="W667">
        <v>77</v>
      </c>
      <c r="X667">
        <v>6</v>
      </c>
      <c r="Y667">
        <v>1</v>
      </c>
      <c r="Z667">
        <v>1</v>
      </c>
      <c r="AA667" t="s">
        <v>826</v>
      </c>
      <c r="AB667">
        <v>91195</v>
      </c>
      <c r="AC667">
        <f>VLOOKUP(A667,'Full dataset'!$A$4:$IE$190,2033-C667,FALSE)</f>
        <v>4</v>
      </c>
      <c r="AD667">
        <f>VLOOKUP(A667,'Full dataset'!$A$4:$IE$190,2041-C667,FALSE)</f>
        <v>3112</v>
      </c>
      <c r="AE667">
        <f>VLOOKUP(A667,'Full dataset'!$A$4:$IE$190,2050-C667,FALSE)</f>
        <v>0</v>
      </c>
      <c r="AF667">
        <v>2</v>
      </c>
      <c r="AG667">
        <f>VLOOKUP($A667,'Full dataset'!$A$4:$IE$190,2007+AG$1-$C667,FALSE)</f>
        <v>118.852</v>
      </c>
      <c r="AH667">
        <f>VLOOKUP($A667,'Full dataset'!$A$4:$IE$190,2007+AH$1-$C667,FALSE)</f>
        <v>3654.1750000000002</v>
      </c>
      <c r="AI667">
        <f>VLOOKUP($A667,'Full dataset'!$A$4:$IE$190,2007+AI$1-$C667,FALSE)</f>
        <v>2094.3629999999998</v>
      </c>
      <c r="AJ667">
        <f>VLOOKUP($A667,'Full dataset'!$A$4:$IE$190,2007+AJ$1-$C667,FALSE)</f>
        <v>239</v>
      </c>
      <c r="AK667" t="str">
        <f>VLOOKUP($A667,'Full dataset'!$A$4:$IE$190,2007+AK$1-$C667,FALSE)</f>
        <v>.</v>
      </c>
      <c r="AL667">
        <f>VLOOKUP($A667,'Full dataset'!$A$4:$IE$190,2007+AL$1-$C667,FALSE)</f>
        <v>22</v>
      </c>
      <c r="AM667" t="str">
        <f>VLOOKUP($A667,'Full dataset'!$A$4:$IE$190,2007+AM$1-$C667,FALSE)</f>
        <v>.</v>
      </c>
      <c r="AN667">
        <f>VLOOKUP($A667,'Full dataset'!$A$4:$IE$190,2007+AN$1-$C667,FALSE)</f>
        <v>47000</v>
      </c>
      <c r="AO667">
        <f>VLOOKUP($A667,'Full dataset'!$A$4:$IE$190,2007+AO$1-$C667,FALSE)</f>
        <v>5</v>
      </c>
      <c r="AP667" t="s">
        <v>726</v>
      </c>
      <c r="AQ667" t="s">
        <v>726</v>
      </c>
      <c r="AR667" t="s">
        <v>726</v>
      </c>
      <c r="AS667" t="s">
        <v>726</v>
      </c>
      <c r="AT667" t="s">
        <v>726</v>
      </c>
      <c r="AU667">
        <f>VLOOKUP(A667,'Full dataset'!$A$4:$II$190,$AU$1,FALSE)</f>
        <v>2015</v>
      </c>
      <c r="AV667">
        <v>0</v>
      </c>
      <c r="AW667">
        <f>VLOOKUP(A667,'Full dataset'!$A$5:$IM$190,247,FALSE)</f>
        <v>1</v>
      </c>
      <c r="AX667">
        <f>VLOOKUP(A667,'Full dataset'!$A$4:$II$190,242,FALSE)</f>
        <v>2008</v>
      </c>
      <c r="AY667">
        <f>VLOOKUP(A667,'Full dataset'!$A$5:$IM$190,246,FALSE)</f>
        <v>1</v>
      </c>
      <c r="AZ667">
        <v>9999</v>
      </c>
      <c r="BA667">
        <f>MAX(VLOOKUP($A667,'Full dataset'!$A$4:$IX$190,BA$1,FALSE),AW667)</f>
        <v>1</v>
      </c>
      <c r="BB667">
        <f>IF(VLOOKUP($A667,'Full dataset'!$A$4:$IX$190,BB$1,FALSE)&gt;0,VLOOKUP($A667,'Full dataset'!$A$4:$IX$190,BB$1,FALSE),AU667)</f>
        <v>2015</v>
      </c>
      <c r="BC667">
        <f>MAX(VLOOKUP($A667,'Full dataset'!$A$4:$IX$190,BC$1,FALSE),AY667)</f>
        <v>1</v>
      </c>
      <c r="BD667">
        <f>MAX(VLOOKUP($A667,'Full dataset'!$A$4:$IX$190,BD$1,FALSE),AX667)</f>
        <v>2008</v>
      </c>
      <c r="BE667">
        <f t="shared" si="63"/>
        <v>2008</v>
      </c>
      <c r="BF667">
        <f t="shared" si="64"/>
        <v>0</v>
      </c>
      <c r="BG667">
        <f t="shared" si="65"/>
        <v>0</v>
      </c>
      <c r="BH667">
        <f t="shared" si="60"/>
        <v>0</v>
      </c>
      <c r="BI667">
        <f t="shared" si="61"/>
        <v>0</v>
      </c>
      <c r="BO667">
        <f>IF(BF667=1,VLOOKUP($A667,'Full dataset'!$A$4:$IE$190,2007+BO$1-$C667,FALSE),0)</f>
        <v>0</v>
      </c>
      <c r="BP667">
        <f>IF(BF667=1,VLOOKUP($A667,'Full dataset'!$A$4:$IE$190,2007+BP$1-$C667,FALSE),0)</f>
        <v>0</v>
      </c>
      <c r="BQ667">
        <f>IF(BF667=1,VLOOKUP($A667,'Full dataset'!$A$4:$IE$190,2007+BQ$1-$C667,FALSE),0)</f>
        <v>0</v>
      </c>
      <c r="BR667">
        <f>IF($BG667=1,VLOOKUP($A667,'Full dataset'!$A$4:$IE$190,BR$1-2007+$C667,FALSE),0)</f>
        <v>0</v>
      </c>
      <c r="BS667">
        <f>IF($BG667=1,VLOOKUP($A667,'Full dataset'!$A$4:$IE$190,BS$1-2007+$C667,FALSE),0)</f>
        <v>0</v>
      </c>
      <c r="BT667">
        <f>IF($BG667=1,VLOOKUP($A667,'Full dataset'!$A$4:$IE$190,BT$1-2007+$C667,FALSE),0)</f>
        <v>0</v>
      </c>
      <c r="BU667">
        <f>IF($BG667=1,VLOOKUP($A667,'Full dataset'!$A$4:$IE$190,BU$1-2007+$C667,FALSE),0)</f>
        <v>0</v>
      </c>
      <c r="BV667">
        <f>IF($BG667=1,VLOOKUP($A667,'Full dataset'!$A$4:$IE$190,BV$1-2007+$C667,FALSE),0)</f>
        <v>0</v>
      </c>
      <c r="BW667">
        <f>IF($BG667=1,VLOOKUP($A667,'Full dataset'!$A$4:$IE$190,BW$1-2007+$C667,FALSE),0)</f>
        <v>0</v>
      </c>
      <c r="BX667">
        <f>IF($BG667=1,VLOOKUP($A667,'Full dataset'!$A$4:$IE$190,BX$1-2007+$C667,FALSE),0)</f>
        <v>0</v>
      </c>
    </row>
    <row r="668" spans="1:76" x14ac:dyDescent="0.25">
      <c r="A668">
        <v>108</v>
      </c>
      <c r="B668" t="s">
        <v>152</v>
      </c>
      <c r="C668">
        <v>2010</v>
      </c>
      <c r="D668" t="s">
        <v>591</v>
      </c>
      <c r="E668">
        <f t="shared" si="62"/>
        <v>1</v>
      </c>
      <c r="F668">
        <v>1</v>
      </c>
      <c r="G668">
        <v>33835</v>
      </c>
      <c r="H668">
        <v>2.508898116565327</v>
      </c>
      <c r="I668">
        <v>10707</v>
      </c>
      <c r="J668">
        <v>1</v>
      </c>
      <c r="K668">
        <v>1469</v>
      </c>
      <c r="L668">
        <v>0.10892777695387809</v>
      </c>
      <c r="M668">
        <v>3516</v>
      </c>
      <c r="N668">
        <v>2</v>
      </c>
      <c r="O668">
        <v>1043</v>
      </c>
      <c r="P668">
        <v>7.7339463146967227E-2</v>
      </c>
      <c r="Q668">
        <v>39</v>
      </c>
      <c r="R668">
        <v>40330</v>
      </c>
      <c r="S668">
        <v>8711</v>
      </c>
      <c r="T668">
        <v>541330</v>
      </c>
      <c r="U668">
        <v>1</v>
      </c>
      <c r="V668">
        <v>0</v>
      </c>
      <c r="W668">
        <v>20</v>
      </c>
      <c r="X668">
        <v>1</v>
      </c>
      <c r="Y668">
        <v>1</v>
      </c>
      <c r="Z668">
        <v>1</v>
      </c>
      <c r="AA668" t="s">
        <v>827</v>
      </c>
      <c r="AB668">
        <v>270946</v>
      </c>
      <c r="AC668">
        <f>VLOOKUP(A668,'Full dataset'!$A$4:$IE$190,2033-C668,FALSE)</f>
        <v>0</v>
      </c>
      <c r="AD668">
        <f>VLOOKUP(A668,'Full dataset'!$A$4:$IE$190,2041-C668,FALSE)</f>
        <v>13486</v>
      </c>
      <c r="AE668">
        <f>VLOOKUP(A668,'Full dataset'!$A$4:$IE$190,2050-C668,FALSE)</f>
        <v>0</v>
      </c>
      <c r="AF668">
        <v>0</v>
      </c>
      <c r="AG668">
        <f>VLOOKUP($A668,'Full dataset'!$A$4:$IE$190,2007+AG$1-$C668,FALSE)</f>
        <v>93.694999999999993</v>
      </c>
      <c r="AH668">
        <f>VLOOKUP($A668,'Full dataset'!$A$4:$IE$190,2007+AH$1-$C668,FALSE)</f>
        <v>1967.08</v>
      </c>
      <c r="AI668">
        <f>VLOOKUP($A668,'Full dataset'!$A$4:$IE$190,2007+AI$1-$C668,FALSE)</f>
        <v>5422.8010000000004</v>
      </c>
      <c r="AJ668">
        <f>VLOOKUP($A668,'Full dataset'!$A$4:$IE$190,2007+AJ$1-$C668,FALSE)</f>
        <v>-1776</v>
      </c>
      <c r="AK668">
        <f>VLOOKUP($A668,'Full dataset'!$A$4:$IE$190,2007+AK$1-$C668,FALSE)</f>
        <v>14</v>
      </c>
      <c r="AL668" t="str">
        <f>VLOOKUP($A668,'Full dataset'!$A$4:$IE$190,2007+AL$1-$C668,FALSE)</f>
        <v>.</v>
      </c>
      <c r="AM668" t="str">
        <f>VLOOKUP($A668,'Full dataset'!$A$4:$IE$190,2007+AM$1-$C668,FALSE)</f>
        <v>.</v>
      </c>
      <c r="AN668">
        <f>VLOOKUP($A668,'Full dataset'!$A$4:$IE$190,2007+AN$1-$C668,FALSE)</f>
        <v>59354</v>
      </c>
      <c r="AO668">
        <f>VLOOKUP($A668,'Full dataset'!$A$4:$IE$190,2007+AO$1-$C668,FALSE)</f>
        <v>5</v>
      </c>
      <c r="AP668" t="s">
        <v>726</v>
      </c>
      <c r="AQ668" t="s">
        <v>726</v>
      </c>
      <c r="AR668" t="s">
        <v>726</v>
      </c>
      <c r="AS668" t="s">
        <v>726</v>
      </c>
      <c r="AT668" t="s">
        <v>726</v>
      </c>
      <c r="AU668">
        <f>VLOOKUP(A668,'Full dataset'!$A$4:$II$190,$AU$1,FALSE)</f>
        <v>2015</v>
      </c>
      <c r="AV668">
        <v>1</v>
      </c>
      <c r="AW668">
        <f>VLOOKUP(A668,'Full dataset'!$A$5:$IM$190,247,FALSE)</f>
        <v>2</v>
      </c>
      <c r="AX668">
        <f>VLOOKUP(A668,'Full dataset'!$A$4:$II$190,242,FALSE)</f>
        <v>2010</v>
      </c>
      <c r="AY668">
        <f>VLOOKUP(A668,'Full dataset'!$A$5:$IM$190,246,FALSE)</f>
        <v>2</v>
      </c>
      <c r="AZ668">
        <v>9999</v>
      </c>
      <c r="BA668">
        <f>MAX(VLOOKUP($A668,'Full dataset'!$A$4:$IX$190,BA$1,FALSE),AW668)</f>
        <v>2</v>
      </c>
      <c r="BB668">
        <f>IF(VLOOKUP($A668,'Full dataset'!$A$4:$IX$190,BB$1,FALSE)&gt;0,VLOOKUP($A668,'Full dataset'!$A$4:$IX$190,BB$1,FALSE),AU668)</f>
        <v>2015</v>
      </c>
      <c r="BC668">
        <f>MAX(VLOOKUP($A668,'Full dataset'!$A$4:$IX$190,BC$1,FALSE),AY668)</f>
        <v>2</v>
      </c>
      <c r="BD668">
        <f>MAX(VLOOKUP($A668,'Full dataset'!$A$4:$IX$190,BD$1,FALSE),AX668)</f>
        <v>2010</v>
      </c>
      <c r="BE668">
        <f t="shared" si="63"/>
        <v>2010</v>
      </c>
      <c r="BF668">
        <f t="shared" si="64"/>
        <v>0</v>
      </c>
      <c r="BG668">
        <f t="shared" si="65"/>
        <v>1</v>
      </c>
      <c r="BH668">
        <f t="shared" si="60"/>
        <v>0</v>
      </c>
      <c r="BI668">
        <f t="shared" si="61"/>
        <v>1</v>
      </c>
      <c r="BO668">
        <f>IF(BF668=1,VLOOKUP($A668,'Full dataset'!$A$4:$IE$190,2007+BO$1-$C668,FALSE),0)</f>
        <v>0</v>
      </c>
      <c r="BP668">
        <f>IF(BF668=1,VLOOKUP($A668,'Full dataset'!$A$4:$IE$190,2007+BP$1-$C668,FALSE),0)</f>
        <v>0</v>
      </c>
      <c r="BQ668">
        <f>IF(BF668=1,VLOOKUP($A668,'Full dataset'!$A$4:$IE$190,2007+BQ$1-$C668,FALSE),0)</f>
        <v>0</v>
      </c>
      <c r="BR668">
        <f>IF($BG668=1,VLOOKUP($A668,'Full dataset'!$A$4:$IE$190,BR$1-2007+$C668,FALSE),0)</f>
        <v>61</v>
      </c>
      <c r="BS668">
        <f>IF($BG668=1,VLOOKUP($A668,'Full dataset'!$A$4:$IE$190,BS$1-2007+$C668,FALSE),0)</f>
        <v>32</v>
      </c>
      <c r="BT668">
        <f>IF($BG668=1,VLOOKUP($A668,'Full dataset'!$A$4:$IE$190,BT$1-2007+$C668,FALSE),0)</f>
        <v>89</v>
      </c>
      <c r="BU668">
        <f>IF($BG668=1,VLOOKUP($A668,'Full dataset'!$A$4:$IE$190,BU$1-2007+$C668,FALSE),0)</f>
        <v>7</v>
      </c>
      <c r="BV668">
        <f>IF($BG668=1,VLOOKUP($A668,'Full dataset'!$A$4:$IE$190,BV$1-2007+$C668,FALSE),0)</f>
        <v>0</v>
      </c>
      <c r="BW668">
        <f>IF($BG668=1,VLOOKUP($A668,'Full dataset'!$A$4:$IE$190,BW$1-2007+$C668,FALSE),0)</f>
        <v>13</v>
      </c>
      <c r="BX668">
        <f>IF($BG668=1,VLOOKUP($A668,'Full dataset'!$A$4:$IE$190,BX$1-2007+$C668,FALSE),0)</f>
        <v>4</v>
      </c>
    </row>
    <row r="669" spans="1:76" x14ac:dyDescent="0.25">
      <c r="A669">
        <v>109</v>
      </c>
      <c r="B669" t="s">
        <v>153</v>
      </c>
      <c r="C669">
        <v>2010</v>
      </c>
      <c r="D669" t="s">
        <v>591</v>
      </c>
      <c r="E669">
        <f t="shared" si="62"/>
        <v>1</v>
      </c>
      <c r="F669">
        <v>1</v>
      </c>
      <c r="G669">
        <v>4201</v>
      </c>
      <c r="H669">
        <v>1.0105845561703151</v>
      </c>
      <c r="I669">
        <v>1237</v>
      </c>
      <c r="J669">
        <v>0</v>
      </c>
      <c r="N669">
        <v>0</v>
      </c>
      <c r="S669">
        <v>2033</v>
      </c>
      <c r="T669">
        <v>311421</v>
      </c>
      <c r="U669">
        <v>0</v>
      </c>
      <c r="V669" t="s">
        <v>726</v>
      </c>
      <c r="W669" t="s">
        <v>726</v>
      </c>
      <c r="X669" t="s">
        <v>726</v>
      </c>
      <c r="Y669">
        <v>1</v>
      </c>
      <c r="Z669">
        <v>1</v>
      </c>
      <c r="AA669" t="s">
        <v>828</v>
      </c>
      <c r="AB669">
        <v>28637</v>
      </c>
      <c r="AC669">
        <f>VLOOKUP(A669,'Full dataset'!$A$4:$IE$190,2033-C669,FALSE)</f>
        <v>5.4</v>
      </c>
      <c r="AD669">
        <f>VLOOKUP(A669,'Full dataset'!$A$4:$IE$190,2041-C669,FALSE)</f>
        <v>4157</v>
      </c>
      <c r="AE669">
        <f>VLOOKUP(A669,'Full dataset'!$A$4:$IE$190,2050-C669,FALSE)</f>
        <v>0</v>
      </c>
      <c r="AF669">
        <v>2.7</v>
      </c>
      <c r="AG669">
        <f>VLOOKUP($A669,'Full dataset'!$A$4:$IE$190,2007+AG$1-$C669,FALSE)</f>
        <v>479.48200000000003</v>
      </c>
      <c r="AH669">
        <f>VLOOKUP($A669,'Full dataset'!$A$4:$IE$190,2007+AH$1-$C669,FALSE)</f>
        <v>8324.5849999999991</v>
      </c>
      <c r="AI669">
        <f>VLOOKUP($A669,'Full dataset'!$A$4:$IE$190,2007+AI$1-$C669,FALSE)</f>
        <v>4825.7430000000004</v>
      </c>
      <c r="AJ669">
        <f>VLOOKUP($A669,'Full dataset'!$A$4:$IE$190,2007+AJ$1-$C669,FALSE)</f>
        <v>-174</v>
      </c>
      <c r="AK669" t="str">
        <f>VLOOKUP($A669,'Full dataset'!$A$4:$IE$190,2007+AK$1-$C669,FALSE)</f>
        <v>.</v>
      </c>
      <c r="AL669">
        <f>VLOOKUP($A669,'Full dataset'!$A$4:$IE$190,2007+AL$1-$C669,FALSE)</f>
        <v>36</v>
      </c>
      <c r="AM669" t="str">
        <f>VLOOKUP($A669,'Full dataset'!$A$4:$IE$190,2007+AM$1-$C669,FALSE)</f>
        <v>.</v>
      </c>
      <c r="AN669">
        <f>VLOOKUP($A669,'Full dataset'!$A$4:$IE$190,2007+AN$1-$C669,FALSE)</f>
        <v>21000</v>
      </c>
      <c r="AO669">
        <f>VLOOKUP($A669,'Full dataset'!$A$4:$IE$190,2007+AO$1-$C669,FALSE)</f>
        <v>3</v>
      </c>
      <c r="AP669" t="s">
        <v>726</v>
      </c>
      <c r="AQ669" t="s">
        <v>726</v>
      </c>
      <c r="AR669" t="s">
        <v>726</v>
      </c>
      <c r="AS669" t="s">
        <v>726</v>
      </c>
      <c r="AT669" t="s">
        <v>726</v>
      </c>
      <c r="AU669">
        <f>VLOOKUP(A669,'Full dataset'!$A$4:$II$190,$AU$1,FALSE)</f>
        <v>9999</v>
      </c>
      <c r="AV669">
        <v>0</v>
      </c>
      <c r="AW669">
        <f>VLOOKUP(A669,'Full dataset'!$A$5:$IM$190,247,FALSE)</f>
        <v>0</v>
      </c>
      <c r="AX669">
        <f>VLOOKUP(A669,'Full dataset'!$A$4:$II$190,242,FALSE)</f>
        <v>2010</v>
      </c>
      <c r="AY669">
        <f>VLOOKUP(A669,'Full dataset'!$A$5:$IM$190,246,FALSE)</f>
        <v>1</v>
      </c>
      <c r="AZ669">
        <v>9999</v>
      </c>
      <c r="BA669">
        <f>MAX(VLOOKUP($A669,'Full dataset'!$A$4:$IX$190,BA$1,FALSE),AW669)</f>
        <v>0</v>
      </c>
      <c r="BB669">
        <f>IF(VLOOKUP($A669,'Full dataset'!$A$4:$IX$190,BB$1,FALSE)&gt;0,VLOOKUP($A669,'Full dataset'!$A$4:$IX$190,BB$1,FALSE),AU669)</f>
        <v>9999</v>
      </c>
      <c r="BC669">
        <f>MAX(VLOOKUP($A669,'Full dataset'!$A$4:$IX$190,BC$1,FALSE),AY669)</f>
        <v>1</v>
      </c>
      <c r="BD669">
        <f>MAX(VLOOKUP($A669,'Full dataset'!$A$4:$IX$190,BD$1,FALSE),AX669)</f>
        <v>2010</v>
      </c>
      <c r="BE669">
        <f t="shared" si="63"/>
        <v>2010</v>
      </c>
      <c r="BF669">
        <f t="shared" si="64"/>
        <v>0</v>
      </c>
      <c r="BG669">
        <f t="shared" si="65"/>
        <v>0</v>
      </c>
      <c r="BH669">
        <f t="shared" si="60"/>
        <v>0</v>
      </c>
      <c r="BI669">
        <f t="shared" si="61"/>
        <v>0</v>
      </c>
      <c r="BO669">
        <f>IF(BF669=1,VLOOKUP($A669,'Full dataset'!$A$4:$IE$190,2007+BO$1-$C669,FALSE),0)</f>
        <v>0</v>
      </c>
      <c r="BP669">
        <f>IF(BF669=1,VLOOKUP($A669,'Full dataset'!$A$4:$IE$190,2007+BP$1-$C669,FALSE),0)</f>
        <v>0</v>
      </c>
      <c r="BQ669">
        <f>IF(BF669=1,VLOOKUP($A669,'Full dataset'!$A$4:$IE$190,2007+BQ$1-$C669,FALSE),0)</f>
        <v>0</v>
      </c>
      <c r="BR669">
        <f>IF($BG669=1,VLOOKUP($A669,'Full dataset'!$A$4:$IE$190,BR$1-2007+$C669,FALSE),0)</f>
        <v>0</v>
      </c>
      <c r="BS669">
        <f>IF($BG669=1,VLOOKUP($A669,'Full dataset'!$A$4:$IE$190,BS$1-2007+$C669,FALSE),0)</f>
        <v>0</v>
      </c>
      <c r="BT669">
        <f>IF($BG669=1,VLOOKUP($A669,'Full dataset'!$A$4:$IE$190,BT$1-2007+$C669,FALSE),0)</f>
        <v>0</v>
      </c>
      <c r="BU669">
        <f>IF($BG669=1,VLOOKUP($A669,'Full dataset'!$A$4:$IE$190,BU$1-2007+$C669,FALSE),0)</f>
        <v>0</v>
      </c>
      <c r="BV669">
        <f>IF($BG669=1,VLOOKUP($A669,'Full dataset'!$A$4:$IE$190,BV$1-2007+$C669,FALSE),0)</f>
        <v>0</v>
      </c>
      <c r="BW669">
        <f>IF($BG669=1,VLOOKUP($A669,'Full dataset'!$A$4:$IE$190,BW$1-2007+$C669,FALSE),0)</f>
        <v>0</v>
      </c>
      <c r="BX669">
        <f>IF($BG669=1,VLOOKUP($A669,'Full dataset'!$A$4:$IE$190,BX$1-2007+$C669,FALSE),0)</f>
        <v>0</v>
      </c>
    </row>
    <row r="670" spans="1:76" x14ac:dyDescent="0.25">
      <c r="A670">
        <v>110</v>
      </c>
      <c r="B670" t="s">
        <v>154</v>
      </c>
      <c r="C670">
        <v>2010</v>
      </c>
      <c r="D670" t="s">
        <v>591</v>
      </c>
      <c r="E670">
        <f t="shared" si="62"/>
        <v>1</v>
      </c>
      <c r="F670">
        <v>0</v>
      </c>
      <c r="J670">
        <v>0</v>
      </c>
      <c r="N670">
        <v>0</v>
      </c>
      <c r="S670">
        <v>5621</v>
      </c>
      <c r="T670">
        <v>448120</v>
      </c>
      <c r="U670">
        <v>1</v>
      </c>
      <c r="V670">
        <v>5495</v>
      </c>
      <c r="W670">
        <v>752356</v>
      </c>
      <c r="X670">
        <v>11821</v>
      </c>
      <c r="Y670">
        <v>1</v>
      </c>
      <c r="Z670">
        <v>0</v>
      </c>
      <c r="AA670" t="s">
        <v>829</v>
      </c>
      <c r="AB670">
        <v>35748</v>
      </c>
      <c r="AC670">
        <f>VLOOKUP(A670,'Full dataset'!$A$4:$IE$190,2033-C670,FALSE)</f>
        <v>0</v>
      </c>
      <c r="AD670">
        <f>VLOOKUP(A670,'Full dataset'!$A$4:$IE$190,2041-C670,FALSE)</f>
        <v>16589</v>
      </c>
      <c r="AE670">
        <f>VLOOKUP(A670,'Full dataset'!$A$4:$IE$190,2050-C670,FALSE)</f>
        <v>0</v>
      </c>
      <c r="AF670">
        <v>0</v>
      </c>
      <c r="AG670">
        <f>VLOOKUP($A670,'Full dataset'!$A$4:$IE$190,2007+AG$1-$C670,FALSE)</f>
        <v>231.339</v>
      </c>
      <c r="AH670">
        <f>VLOOKUP($A670,'Full dataset'!$A$4:$IE$190,2007+AH$1-$C670,FALSE)</f>
        <v>773.197</v>
      </c>
      <c r="AI670">
        <f>VLOOKUP($A670,'Full dataset'!$A$4:$IE$190,2007+AI$1-$C670,FALSE)</f>
        <v>2400.4340000000002</v>
      </c>
      <c r="AJ670">
        <f>VLOOKUP($A670,'Full dataset'!$A$4:$IE$190,2007+AJ$1-$C670,FALSE)</f>
        <v>246</v>
      </c>
      <c r="AK670" t="str">
        <f>VLOOKUP($A670,'Full dataset'!$A$4:$IE$190,2007+AK$1-$C670,FALSE)</f>
        <v>.</v>
      </c>
      <c r="AL670" t="str">
        <f>VLOOKUP($A670,'Full dataset'!$A$4:$IE$190,2007+AL$1-$C670,FALSE)</f>
        <v>.</v>
      </c>
      <c r="AM670" t="str">
        <f>VLOOKUP($A670,'Full dataset'!$A$4:$IE$190,2007+AM$1-$C670,FALSE)</f>
        <v>.</v>
      </c>
      <c r="AN670" t="str">
        <f>VLOOKUP($A670,'Full dataset'!$A$4:$IE$190,2007+AN$1-$C670,FALSE)</f>
        <v>.</v>
      </c>
      <c r="AO670">
        <f>VLOOKUP($A670,'Full dataset'!$A$4:$IE$190,2007+AO$1-$C670,FALSE)</f>
        <v>24</v>
      </c>
      <c r="AP670" t="s">
        <v>726</v>
      </c>
      <c r="AQ670" t="s">
        <v>726</v>
      </c>
      <c r="AR670" t="s">
        <v>726</v>
      </c>
      <c r="AS670" t="s">
        <v>726</v>
      </c>
      <c r="AT670" t="s">
        <v>726</v>
      </c>
      <c r="AU670">
        <f>VLOOKUP(A670,'Full dataset'!$A$4:$II$190,$AU$1,FALSE)</f>
        <v>2009</v>
      </c>
      <c r="AV670">
        <v>0</v>
      </c>
      <c r="AW670">
        <f>VLOOKUP(A670,'Full dataset'!$A$5:$IM$190,247,FALSE)</f>
        <v>1</v>
      </c>
      <c r="AX670">
        <f>VLOOKUP(A670,'Full dataset'!$A$4:$II$190,242,FALSE)</f>
        <v>2008</v>
      </c>
      <c r="AY670">
        <f>VLOOKUP(A670,'Full dataset'!$A$5:$IM$190,246,FALSE)</f>
        <v>1</v>
      </c>
      <c r="AZ670">
        <v>9999</v>
      </c>
      <c r="BA670">
        <f>MAX(VLOOKUP($A670,'Full dataset'!$A$4:$IX$190,BA$1,FALSE),AW670)</f>
        <v>1</v>
      </c>
      <c r="BB670">
        <f>IF(VLOOKUP($A670,'Full dataset'!$A$4:$IX$190,BB$1,FALSE)&gt;0,VLOOKUP($A670,'Full dataset'!$A$4:$IX$190,BB$1,FALSE),AU670)</f>
        <v>2009</v>
      </c>
      <c r="BC670">
        <f>MAX(VLOOKUP($A670,'Full dataset'!$A$4:$IX$190,BC$1,FALSE),AY670)</f>
        <v>2</v>
      </c>
      <c r="BD670">
        <f>MAX(VLOOKUP($A670,'Full dataset'!$A$4:$IX$190,BD$1,FALSE),AX670)</f>
        <v>2008</v>
      </c>
      <c r="BE670">
        <f t="shared" si="63"/>
        <v>2008</v>
      </c>
      <c r="BF670">
        <f t="shared" si="64"/>
        <v>0</v>
      </c>
      <c r="BG670">
        <f t="shared" si="65"/>
        <v>1</v>
      </c>
      <c r="BH670">
        <f t="shared" si="60"/>
        <v>0</v>
      </c>
      <c r="BI670">
        <f t="shared" si="61"/>
        <v>1</v>
      </c>
      <c r="BO670">
        <f>IF(BF670=1,VLOOKUP($A670,'Full dataset'!$A$4:$IE$190,2007+BO$1-$C670,FALSE),0)</f>
        <v>0</v>
      </c>
      <c r="BP670">
        <f>IF(BF670=1,VLOOKUP($A670,'Full dataset'!$A$4:$IE$190,2007+BP$1-$C670,FALSE),0)</f>
        <v>0</v>
      </c>
      <c r="BQ670">
        <f>IF(BF670=1,VLOOKUP($A670,'Full dataset'!$A$4:$IE$190,2007+BQ$1-$C670,FALSE),0)</f>
        <v>0</v>
      </c>
      <c r="BR670">
        <f>IF($BG670=1,VLOOKUP($A670,'Full dataset'!$A$4:$IE$190,BR$1-2007+$C670,FALSE),0)</f>
        <v>429</v>
      </c>
      <c r="BS670">
        <f>IF($BG670=1,VLOOKUP($A670,'Full dataset'!$A$4:$IE$190,BS$1-2007+$C670,FALSE),0)</f>
        <v>50823</v>
      </c>
      <c r="BT670">
        <f>IF($BG670=1,VLOOKUP($A670,'Full dataset'!$A$4:$IE$190,BT$1-2007+$C670,FALSE),0)</f>
        <v>401676</v>
      </c>
      <c r="BU670">
        <f>IF($BG670=1,VLOOKUP($A670,'Full dataset'!$A$4:$IE$190,BU$1-2007+$C670,FALSE),0)</f>
        <v>5800</v>
      </c>
      <c r="BV670">
        <f>IF($BG670=1,VLOOKUP($A670,'Full dataset'!$A$4:$IE$190,BV$1-2007+$C670,FALSE),0)</f>
        <v>0</v>
      </c>
      <c r="BW670">
        <f>IF($BG670=1,VLOOKUP($A670,'Full dataset'!$A$4:$IE$190,BW$1-2007+$C670,FALSE),0)</f>
        <v>709</v>
      </c>
      <c r="BX670">
        <f>IF($BG670=1,VLOOKUP($A670,'Full dataset'!$A$4:$IE$190,BX$1-2007+$C670,FALSE),0)</f>
        <v>377</v>
      </c>
    </row>
    <row r="671" spans="1:76" x14ac:dyDescent="0.25">
      <c r="A671">
        <v>111</v>
      </c>
      <c r="B671" t="s">
        <v>155</v>
      </c>
      <c r="C671">
        <v>2010</v>
      </c>
      <c r="D671" t="s">
        <v>582</v>
      </c>
      <c r="E671">
        <f t="shared" si="62"/>
        <v>0</v>
      </c>
      <c r="F671">
        <v>1</v>
      </c>
      <c r="G671">
        <v>8640</v>
      </c>
      <c r="H671">
        <v>1.2922524678432545</v>
      </c>
      <c r="I671">
        <v>4798</v>
      </c>
      <c r="J671">
        <v>1</v>
      </c>
      <c r="K671">
        <v>144</v>
      </c>
      <c r="L671">
        <v>2.153754113072091E-2</v>
      </c>
      <c r="M671">
        <v>404</v>
      </c>
      <c r="N671">
        <v>0</v>
      </c>
      <c r="U671">
        <v>1</v>
      </c>
      <c r="V671">
        <v>730</v>
      </c>
      <c r="W671">
        <v>4433</v>
      </c>
      <c r="X671">
        <v>2158</v>
      </c>
      <c r="Y671">
        <v>1</v>
      </c>
      <c r="Z671">
        <v>1</v>
      </c>
      <c r="AA671" t="s">
        <v>830</v>
      </c>
      <c r="AB671">
        <v>26581</v>
      </c>
      <c r="AC671">
        <f>VLOOKUP(A671,'Full dataset'!$A$4:$IE$190,2033-C671,FALSE)</f>
        <v>3.2</v>
      </c>
      <c r="AD671">
        <f>VLOOKUP(A671,'Full dataset'!$A$4:$IE$190,2041-C671,FALSE)</f>
        <v>6686</v>
      </c>
      <c r="AE671">
        <f>VLOOKUP(A671,'Full dataset'!$A$4:$IE$190,2050-C671,FALSE)</f>
        <v>0</v>
      </c>
      <c r="AF671">
        <v>1.6</v>
      </c>
      <c r="AG671" t="str">
        <f>VLOOKUP($A671,'Full dataset'!$A$4:$IE$190,2007+AG$1-$C671,FALSE)</f>
        <v>.</v>
      </c>
      <c r="AH671" t="str">
        <f>VLOOKUP($A671,'Full dataset'!$A$4:$IE$190,2007+AH$1-$C671,FALSE)</f>
        <v>.</v>
      </c>
      <c r="AI671" t="str">
        <f>VLOOKUP($A671,'Full dataset'!$A$4:$IE$190,2007+AI$1-$C671,FALSE)</f>
        <v>.</v>
      </c>
      <c r="AJ671">
        <f>VLOOKUP($A671,'Full dataset'!$A$4:$IE$190,2007+AJ$1-$C671,FALSE)</f>
        <v>127</v>
      </c>
      <c r="AK671">
        <f>VLOOKUP($A671,'Full dataset'!$A$4:$IE$190,2007+AK$1-$C671,FALSE)</f>
        <v>6</v>
      </c>
      <c r="AL671">
        <f>VLOOKUP($A671,'Full dataset'!$A$4:$IE$190,2007+AL$1-$C671,FALSE)</f>
        <v>31</v>
      </c>
      <c r="AM671" t="str">
        <f>VLOOKUP($A671,'Full dataset'!$A$4:$IE$190,2007+AM$1-$C671,FALSE)</f>
        <v>.</v>
      </c>
      <c r="AN671">
        <f>VLOOKUP($A671,'Full dataset'!$A$4:$IE$190,2007+AN$1-$C671,FALSE)</f>
        <v>26499</v>
      </c>
      <c r="AO671">
        <f>VLOOKUP($A671,'Full dataset'!$A$4:$IE$190,2007+AO$1-$C671,FALSE)</f>
        <v>3</v>
      </c>
      <c r="AP671" t="s">
        <v>726</v>
      </c>
      <c r="AQ671" t="s">
        <v>726</v>
      </c>
      <c r="AR671" t="s">
        <v>726</v>
      </c>
      <c r="AS671" t="s">
        <v>726</v>
      </c>
      <c r="AT671" t="s">
        <v>726</v>
      </c>
      <c r="AU671">
        <f>VLOOKUP(A671,'Full dataset'!$A$4:$II$190,$AU$1,FALSE)</f>
        <v>2009</v>
      </c>
      <c r="AV671">
        <v>1</v>
      </c>
      <c r="AW671">
        <f>VLOOKUP(A671,'Full dataset'!$A$5:$IM$190,247,FALSE)</f>
        <v>1</v>
      </c>
      <c r="AX671">
        <f>VLOOKUP(A671,'Full dataset'!$A$4:$II$190,242,FALSE)</f>
        <v>2008</v>
      </c>
      <c r="AY671">
        <f>VLOOKUP(A671,'Full dataset'!$A$5:$IM$190,246,FALSE)</f>
        <v>1</v>
      </c>
      <c r="AZ671">
        <v>9999</v>
      </c>
      <c r="BA671">
        <f>MAX(VLOOKUP($A671,'Full dataset'!$A$4:$IX$190,BA$1,FALSE),AW671)</f>
        <v>2</v>
      </c>
      <c r="BB671">
        <f>IF(VLOOKUP($A671,'Full dataset'!$A$4:$IX$190,BB$1,FALSE)&gt;0,VLOOKUP($A671,'Full dataset'!$A$4:$IX$190,BB$1,FALSE),AU671)</f>
        <v>2014</v>
      </c>
      <c r="BC671">
        <f>MAX(VLOOKUP($A671,'Full dataset'!$A$4:$IX$190,BC$1,FALSE),AY671)</f>
        <v>1</v>
      </c>
      <c r="BD671">
        <f>MAX(VLOOKUP($A671,'Full dataset'!$A$4:$IX$190,BD$1,FALSE),AX671)</f>
        <v>2008</v>
      </c>
      <c r="BE671">
        <f t="shared" si="63"/>
        <v>2008</v>
      </c>
      <c r="BF671">
        <f t="shared" si="64"/>
        <v>0</v>
      </c>
      <c r="BG671">
        <f t="shared" si="65"/>
        <v>0</v>
      </c>
      <c r="BH671">
        <f t="shared" si="60"/>
        <v>0</v>
      </c>
      <c r="BI671">
        <f t="shared" si="61"/>
        <v>0</v>
      </c>
      <c r="BO671">
        <f>IF(BF671=1,VLOOKUP($A671,'Full dataset'!$A$4:$IE$190,2007+BO$1-$C671,FALSE),0)</f>
        <v>0</v>
      </c>
      <c r="BP671">
        <f>IF(BF671=1,VLOOKUP($A671,'Full dataset'!$A$4:$IE$190,2007+BP$1-$C671,FALSE),0)</f>
        <v>0</v>
      </c>
      <c r="BQ671">
        <f>IF(BF671=1,VLOOKUP($A671,'Full dataset'!$A$4:$IE$190,2007+BQ$1-$C671,FALSE),0)</f>
        <v>0</v>
      </c>
      <c r="BR671">
        <f>IF($BG671=1,VLOOKUP($A671,'Full dataset'!$A$4:$IE$190,BR$1-2007+$C671,FALSE),0)</f>
        <v>0</v>
      </c>
      <c r="BS671">
        <f>IF($BG671=1,VLOOKUP($A671,'Full dataset'!$A$4:$IE$190,BS$1-2007+$C671,FALSE),0)</f>
        <v>0</v>
      </c>
      <c r="BT671">
        <f>IF($BG671=1,VLOOKUP($A671,'Full dataset'!$A$4:$IE$190,BT$1-2007+$C671,FALSE),0)</f>
        <v>0</v>
      </c>
      <c r="BU671">
        <f>IF($BG671=1,VLOOKUP($A671,'Full dataset'!$A$4:$IE$190,BU$1-2007+$C671,FALSE),0)</f>
        <v>0</v>
      </c>
      <c r="BV671">
        <f>IF($BG671=1,VLOOKUP($A671,'Full dataset'!$A$4:$IE$190,BV$1-2007+$C671,FALSE),0)</f>
        <v>0</v>
      </c>
      <c r="BW671">
        <f>IF($BG671=1,VLOOKUP($A671,'Full dataset'!$A$4:$IE$190,BW$1-2007+$C671,FALSE),0)</f>
        <v>0</v>
      </c>
      <c r="BX671">
        <f>IF($BG671=1,VLOOKUP($A671,'Full dataset'!$A$4:$IE$190,BX$1-2007+$C671,FALSE),0)</f>
        <v>0</v>
      </c>
    </row>
    <row r="672" spans="1:76" x14ac:dyDescent="0.25">
      <c r="A672">
        <v>112</v>
      </c>
      <c r="B672" t="s">
        <v>602</v>
      </c>
      <c r="C672">
        <v>2010</v>
      </c>
      <c r="D672" t="s">
        <v>591</v>
      </c>
      <c r="E672">
        <f t="shared" si="62"/>
        <v>1</v>
      </c>
      <c r="F672">
        <v>1</v>
      </c>
      <c r="G672">
        <v>12394</v>
      </c>
      <c r="H672">
        <v>0.90473757208555372</v>
      </c>
      <c r="I672">
        <v>6906</v>
      </c>
      <c r="J672">
        <v>1</v>
      </c>
      <c r="K672">
        <v>205</v>
      </c>
      <c r="L672">
        <v>1.4964595955909191E-2</v>
      </c>
      <c r="M672">
        <v>1</v>
      </c>
      <c r="N672">
        <v>2</v>
      </c>
      <c r="O672">
        <v>1967</v>
      </c>
      <c r="P672">
        <v>0.14358712314767502</v>
      </c>
      <c r="Q672">
        <v>37</v>
      </c>
      <c r="R672">
        <v>40787</v>
      </c>
      <c r="S672">
        <v>5000</v>
      </c>
      <c r="T672">
        <v>42</v>
      </c>
      <c r="U672">
        <v>1</v>
      </c>
      <c r="V672">
        <v>49</v>
      </c>
      <c r="W672">
        <v>337</v>
      </c>
      <c r="X672">
        <v>747</v>
      </c>
      <c r="Y672">
        <v>1</v>
      </c>
      <c r="Z672">
        <v>1</v>
      </c>
      <c r="AA672" t="s">
        <v>831</v>
      </c>
      <c r="AB672">
        <v>78812</v>
      </c>
      <c r="AC672">
        <f>VLOOKUP(A672,'Full dataset'!$A$4:$IE$190,2033-C672,FALSE)</f>
        <v>0</v>
      </c>
      <c r="AD672">
        <f>VLOOKUP(A672,'Full dataset'!$A$4:$IE$190,2041-C672,FALSE)</f>
        <v>13699</v>
      </c>
      <c r="AE672">
        <f>VLOOKUP(A672,'Full dataset'!$A$4:$IE$190,2050-C672,FALSE)</f>
        <v>0</v>
      </c>
      <c r="AF672">
        <v>0</v>
      </c>
      <c r="AG672">
        <f>VLOOKUP($A672,'Full dataset'!$A$4:$IE$190,2007+AG$1-$C672,FALSE)</f>
        <v>510.86500000000001</v>
      </c>
      <c r="AH672">
        <f>VLOOKUP($A672,'Full dataset'!$A$4:$IE$190,2007+AH$1-$C672,FALSE)</f>
        <v>3904.377</v>
      </c>
      <c r="AI672">
        <f>VLOOKUP($A672,'Full dataset'!$A$4:$IE$190,2007+AI$1-$C672,FALSE)</f>
        <v>7182.1580000000004</v>
      </c>
      <c r="AJ672">
        <f>VLOOKUP($A672,'Full dataset'!$A$4:$IE$190,2007+AJ$1-$C672,FALSE)</f>
        <v>-389</v>
      </c>
      <c r="AK672" t="str">
        <f>VLOOKUP($A672,'Full dataset'!$A$4:$IE$190,2007+AK$1-$C672,FALSE)</f>
        <v>.</v>
      </c>
      <c r="AL672" t="str">
        <f>VLOOKUP($A672,'Full dataset'!$A$4:$IE$190,2007+AL$1-$C672,FALSE)</f>
        <v>.</v>
      </c>
      <c r="AM672" t="str">
        <f>VLOOKUP($A672,'Full dataset'!$A$4:$IE$190,2007+AM$1-$C672,FALSE)</f>
        <v>.</v>
      </c>
      <c r="AN672">
        <f>VLOOKUP($A672,'Full dataset'!$A$4:$IE$190,2007+AN$1-$C672,FALSE)</f>
        <v>65485</v>
      </c>
      <c r="AO672">
        <f>VLOOKUP($A672,'Full dataset'!$A$4:$IE$190,2007+AO$1-$C672,FALSE)</f>
        <v>4</v>
      </c>
      <c r="AP672" t="s">
        <v>726</v>
      </c>
      <c r="AQ672" t="s">
        <v>726</v>
      </c>
      <c r="AR672" t="s">
        <v>726</v>
      </c>
      <c r="AS672" t="s">
        <v>726</v>
      </c>
      <c r="AT672" t="s">
        <v>726</v>
      </c>
      <c r="AU672">
        <f>VLOOKUP(A672,'Full dataset'!$A$4:$II$190,$AU$1,FALSE)</f>
        <v>2011</v>
      </c>
      <c r="AV672">
        <v>1</v>
      </c>
      <c r="AW672">
        <f>VLOOKUP(A672,'Full dataset'!$A$5:$IM$190,247,FALSE)</f>
        <v>2</v>
      </c>
      <c r="AX672">
        <f>VLOOKUP(A672,'Full dataset'!$A$4:$II$190,242,FALSE)</f>
        <v>2010</v>
      </c>
      <c r="AY672">
        <f>VLOOKUP(A672,'Full dataset'!$A$5:$IM$190,246,FALSE)</f>
        <v>2</v>
      </c>
      <c r="AZ672">
        <v>9999</v>
      </c>
      <c r="BA672">
        <f>MAX(VLOOKUP($A672,'Full dataset'!$A$4:$IX$190,BA$1,FALSE),AW672)</f>
        <v>2</v>
      </c>
      <c r="BB672">
        <f>IF(VLOOKUP($A672,'Full dataset'!$A$4:$IX$190,BB$1,FALSE)&gt;0,VLOOKUP($A672,'Full dataset'!$A$4:$IX$190,BB$1,FALSE),AU672)</f>
        <v>2011</v>
      </c>
      <c r="BC672">
        <f>MAX(VLOOKUP($A672,'Full dataset'!$A$4:$IX$190,BC$1,FALSE),AY672)</f>
        <v>2</v>
      </c>
      <c r="BD672">
        <f>MAX(VLOOKUP($A672,'Full dataset'!$A$4:$IX$190,BD$1,FALSE),AX672)</f>
        <v>2010</v>
      </c>
      <c r="BE672">
        <f t="shared" si="63"/>
        <v>2010</v>
      </c>
      <c r="BF672">
        <f t="shared" si="64"/>
        <v>0</v>
      </c>
      <c r="BG672">
        <f t="shared" si="65"/>
        <v>1</v>
      </c>
      <c r="BH672">
        <f t="shared" si="60"/>
        <v>0</v>
      </c>
      <c r="BI672">
        <f t="shared" si="61"/>
        <v>1</v>
      </c>
      <c r="BO672">
        <f>IF(BF672=1,VLOOKUP($A672,'Full dataset'!$A$4:$IE$190,2007+BO$1-$C672,FALSE),0)</f>
        <v>0</v>
      </c>
      <c r="BP672">
        <f>IF(BF672=1,VLOOKUP($A672,'Full dataset'!$A$4:$IE$190,2007+BP$1-$C672,FALSE),0)</f>
        <v>0</v>
      </c>
      <c r="BQ672">
        <f>IF(BF672=1,VLOOKUP($A672,'Full dataset'!$A$4:$IE$190,2007+BQ$1-$C672,FALSE),0)</f>
        <v>0</v>
      </c>
      <c r="BR672">
        <f>IF($BG672=1,VLOOKUP($A672,'Full dataset'!$A$4:$IE$190,BR$1-2007+$C672,FALSE),0)</f>
        <v>7</v>
      </c>
      <c r="BS672">
        <f>IF($BG672=1,VLOOKUP($A672,'Full dataset'!$A$4:$IE$190,BS$1-2007+$C672,FALSE),0)</f>
        <v>2</v>
      </c>
      <c r="BT672">
        <f>IF($BG672=1,VLOOKUP($A672,'Full dataset'!$A$4:$IE$190,BT$1-2007+$C672,FALSE),0)</f>
        <v>8</v>
      </c>
      <c r="BU672">
        <f>IF($BG672=1,VLOOKUP($A672,'Full dataset'!$A$4:$IE$190,BU$1-2007+$C672,FALSE),0)</f>
        <v>1</v>
      </c>
      <c r="BV672">
        <f>IF($BG672=1,VLOOKUP($A672,'Full dataset'!$A$4:$IE$190,BV$1-2007+$C672,FALSE),0)</f>
        <v>0</v>
      </c>
      <c r="BW672">
        <f>IF($BG672=1,VLOOKUP($A672,'Full dataset'!$A$4:$IE$190,BW$1-2007+$C672,FALSE),0)</f>
        <v>0</v>
      </c>
      <c r="BX672">
        <f>IF($BG672=1,VLOOKUP($A672,'Full dataset'!$A$4:$IE$190,BX$1-2007+$C672,FALSE),0)</f>
        <v>0</v>
      </c>
    </row>
    <row r="673" spans="1:76" x14ac:dyDescent="0.25">
      <c r="A673">
        <v>113</v>
      </c>
      <c r="B673" t="s">
        <v>157</v>
      </c>
      <c r="C673">
        <v>2010</v>
      </c>
      <c r="D673" t="s">
        <v>591</v>
      </c>
      <c r="E673">
        <f t="shared" si="62"/>
        <v>1</v>
      </c>
      <c r="F673">
        <v>1</v>
      </c>
      <c r="G673">
        <v>28462</v>
      </c>
      <c r="H673">
        <v>5.3041371598956388</v>
      </c>
      <c r="I673">
        <v>8677</v>
      </c>
      <c r="J673">
        <v>0</v>
      </c>
      <c r="N673">
        <v>0</v>
      </c>
      <c r="S673">
        <v>2844</v>
      </c>
      <c r="T673">
        <v>325620</v>
      </c>
      <c r="U673">
        <v>1</v>
      </c>
      <c r="V673">
        <v>799</v>
      </c>
      <c r="W673">
        <v>47986</v>
      </c>
      <c r="X673">
        <v>3861</v>
      </c>
      <c r="Y673">
        <v>1</v>
      </c>
      <c r="Z673">
        <v>1</v>
      </c>
      <c r="AA673" t="s">
        <v>832</v>
      </c>
      <c r="AB673">
        <v>258771</v>
      </c>
      <c r="AC673">
        <f>VLOOKUP(A673,'Full dataset'!$A$4:$IE$190,2033-C673,FALSE)</f>
        <v>0.1</v>
      </c>
      <c r="AD673">
        <f>VLOOKUP(A673,'Full dataset'!$A$4:$IE$190,2041-C673,FALSE)</f>
        <v>5366</v>
      </c>
      <c r="AE673">
        <f>VLOOKUP(A673,'Full dataset'!$A$4:$IE$190,2050-C673,FALSE)</f>
        <v>7.15</v>
      </c>
      <c r="AF673">
        <v>3.625</v>
      </c>
      <c r="AG673">
        <f>VLOOKUP($A673,'Full dataset'!$A$4:$IE$190,2007+AG$1-$C673,FALSE)</f>
        <v>2203</v>
      </c>
      <c r="AH673">
        <f>VLOOKUP($A673,'Full dataset'!$A$4:$IE$190,2007+AH$1-$C673,FALSE)</f>
        <v>11172</v>
      </c>
      <c r="AI673">
        <f>VLOOKUP($A673,'Full dataset'!$A$4:$IE$190,2007+AI$1-$C673,FALSE)</f>
        <v>15564</v>
      </c>
      <c r="AJ673" t="str">
        <f>VLOOKUP($A673,'Full dataset'!$A$4:$IE$190,2007+AJ$1-$C673,FALSE)</f>
        <v>.</v>
      </c>
      <c r="AK673" t="str">
        <f>VLOOKUP($A673,'Full dataset'!$A$4:$IE$190,2007+AK$1-$C673,FALSE)</f>
        <v>.</v>
      </c>
      <c r="AL673">
        <f>VLOOKUP($A673,'Full dataset'!$A$4:$IE$190,2007+AL$1-$C673,FALSE)</f>
        <v>40</v>
      </c>
      <c r="AM673" t="str">
        <f>VLOOKUP($A673,'Full dataset'!$A$4:$IE$190,2007+AM$1-$C673,FALSE)</f>
        <v>.</v>
      </c>
      <c r="AN673" t="str">
        <f>VLOOKUP($A673,'Full dataset'!$A$4:$IE$190,2007+AN$1-$C673,FALSE)</f>
        <v>.</v>
      </c>
      <c r="AO673" t="str">
        <f>VLOOKUP($A673,'Full dataset'!$A$4:$IE$190,2007+AO$1-$C673,FALSE)</f>
        <v>.</v>
      </c>
      <c r="AP673" t="s">
        <v>726</v>
      </c>
      <c r="AQ673" t="s">
        <v>726</v>
      </c>
      <c r="AR673" t="s">
        <v>726</v>
      </c>
      <c r="AS673" t="s">
        <v>726</v>
      </c>
      <c r="AT673" t="s">
        <v>726</v>
      </c>
      <c r="AU673">
        <f>VLOOKUP(A673,'Full dataset'!$A$4:$II$190,$AU$1,FALSE)</f>
        <v>2009</v>
      </c>
      <c r="AV673">
        <v>0</v>
      </c>
      <c r="AW673">
        <f>VLOOKUP(A673,'Full dataset'!$A$5:$IM$190,247,FALSE)</f>
        <v>1</v>
      </c>
      <c r="AX673">
        <f>VLOOKUP(A673,'Full dataset'!$A$4:$II$190,242,FALSE)</f>
        <v>9999</v>
      </c>
      <c r="AY673">
        <f>VLOOKUP(A673,'Full dataset'!$A$5:$IM$190,246,FALSE)</f>
        <v>1</v>
      </c>
      <c r="AZ673">
        <v>9999</v>
      </c>
      <c r="BA673">
        <f>MAX(VLOOKUP($A673,'Full dataset'!$A$4:$IX$190,BA$1,FALSE),AW673)</f>
        <v>1</v>
      </c>
      <c r="BB673">
        <f>IF(VLOOKUP($A673,'Full dataset'!$A$4:$IX$190,BB$1,FALSE)&gt;0,VLOOKUP($A673,'Full dataset'!$A$4:$IX$190,BB$1,FALSE),AU673)</f>
        <v>2009</v>
      </c>
      <c r="BC673">
        <f>MAX(VLOOKUP($A673,'Full dataset'!$A$4:$IX$190,BC$1,FALSE),AY673)</f>
        <v>2</v>
      </c>
      <c r="BD673">
        <f>MAX(VLOOKUP($A673,'Full dataset'!$A$4:$IX$190,BD$1,FALSE),AX673)</f>
        <v>9999</v>
      </c>
      <c r="BE673">
        <f t="shared" si="63"/>
        <v>2009</v>
      </c>
      <c r="BF673">
        <f t="shared" si="64"/>
        <v>0</v>
      </c>
      <c r="BG673">
        <f t="shared" si="65"/>
        <v>0</v>
      </c>
      <c r="BH673">
        <f t="shared" si="60"/>
        <v>0</v>
      </c>
      <c r="BI673">
        <f t="shared" si="61"/>
        <v>0</v>
      </c>
      <c r="BO673">
        <f>IF(BF673=1,VLOOKUP($A673,'Full dataset'!$A$4:$IE$190,2007+BO$1-$C673,FALSE),0)</f>
        <v>0</v>
      </c>
      <c r="BP673">
        <f>IF(BF673=1,VLOOKUP($A673,'Full dataset'!$A$4:$IE$190,2007+BP$1-$C673,FALSE),0)</f>
        <v>0</v>
      </c>
      <c r="BQ673">
        <f>IF(BF673=1,VLOOKUP($A673,'Full dataset'!$A$4:$IE$190,2007+BQ$1-$C673,FALSE),0)</f>
        <v>0</v>
      </c>
      <c r="BR673">
        <f>IF($BG673=1,VLOOKUP($A673,'Full dataset'!$A$4:$IE$190,BR$1-2007+$C673,FALSE),0)</f>
        <v>0</v>
      </c>
      <c r="BS673">
        <f>IF($BG673=1,VLOOKUP($A673,'Full dataset'!$A$4:$IE$190,BS$1-2007+$C673,FALSE),0)</f>
        <v>0</v>
      </c>
      <c r="BT673">
        <f>IF($BG673=1,VLOOKUP($A673,'Full dataset'!$A$4:$IE$190,BT$1-2007+$C673,FALSE),0)</f>
        <v>0</v>
      </c>
      <c r="BU673">
        <f>IF($BG673=1,VLOOKUP($A673,'Full dataset'!$A$4:$IE$190,BU$1-2007+$C673,FALSE),0)</f>
        <v>0</v>
      </c>
      <c r="BV673">
        <f>IF($BG673=1,VLOOKUP($A673,'Full dataset'!$A$4:$IE$190,BV$1-2007+$C673,FALSE),0)</f>
        <v>0</v>
      </c>
      <c r="BW673">
        <f>IF($BG673=1,VLOOKUP($A673,'Full dataset'!$A$4:$IE$190,BW$1-2007+$C673,FALSE),0)</f>
        <v>0</v>
      </c>
      <c r="BX673">
        <f>IF($BG673=1,VLOOKUP($A673,'Full dataset'!$A$4:$IE$190,BX$1-2007+$C673,FALSE),0)</f>
        <v>0</v>
      </c>
    </row>
    <row r="674" spans="1:76" x14ac:dyDescent="0.25">
      <c r="A674">
        <v>114</v>
      </c>
      <c r="B674" t="s">
        <v>158</v>
      </c>
      <c r="C674">
        <v>2010</v>
      </c>
      <c r="D674" t="s">
        <v>582</v>
      </c>
      <c r="E674">
        <f t="shared" si="62"/>
        <v>0</v>
      </c>
      <c r="F674">
        <v>1</v>
      </c>
      <c r="G674">
        <v>846</v>
      </c>
      <c r="H674">
        <v>0.41736556487419835</v>
      </c>
      <c r="I674">
        <v>597</v>
      </c>
      <c r="J674">
        <v>0</v>
      </c>
      <c r="N674">
        <v>0</v>
      </c>
      <c r="U674">
        <v>0</v>
      </c>
      <c r="V674" t="s">
        <v>726</v>
      </c>
      <c r="W674" t="s">
        <v>726</v>
      </c>
      <c r="X674" t="s">
        <v>726</v>
      </c>
      <c r="Y674">
        <v>1</v>
      </c>
      <c r="Z674">
        <v>0</v>
      </c>
      <c r="AA674" t="s">
        <v>833</v>
      </c>
      <c r="AB674">
        <v>2835</v>
      </c>
      <c r="AC674">
        <f>VLOOKUP(A674,'Full dataset'!$A$4:$IE$190,2033-C674,FALSE)</f>
        <v>0.2</v>
      </c>
      <c r="AD674">
        <f>VLOOKUP(A674,'Full dataset'!$A$4:$IE$190,2041-C674,FALSE)</f>
        <v>2027</v>
      </c>
      <c r="AE674">
        <f>VLOOKUP(A674,'Full dataset'!$A$4:$IE$190,2050-C674,FALSE)</f>
        <v>0</v>
      </c>
      <c r="AF674">
        <v>0.1</v>
      </c>
      <c r="AG674" t="str">
        <f>VLOOKUP($A674,'Full dataset'!$A$4:$IE$190,2007+AG$1-$C674,FALSE)</f>
        <v>.</v>
      </c>
      <c r="AH674" t="str">
        <f>VLOOKUP($A674,'Full dataset'!$A$4:$IE$190,2007+AH$1-$C674,FALSE)</f>
        <v>.</v>
      </c>
      <c r="AI674" t="str">
        <f>VLOOKUP($A674,'Full dataset'!$A$4:$IE$190,2007+AI$1-$C674,FALSE)</f>
        <v>.</v>
      </c>
      <c r="AJ674" t="str">
        <f>VLOOKUP($A674,'Full dataset'!$A$4:$IE$190,2007+AJ$1-$C674,FALSE)</f>
        <v>.</v>
      </c>
      <c r="AK674" t="str">
        <f>VLOOKUP($A674,'Full dataset'!$A$4:$IE$190,2007+AK$1-$C674,FALSE)</f>
        <v>.</v>
      </c>
      <c r="AL674">
        <f>VLOOKUP($A674,'Full dataset'!$A$4:$IE$190,2007+AL$1-$C674,FALSE)</f>
        <v>84</v>
      </c>
      <c r="AM674" t="str">
        <f>VLOOKUP($A674,'Full dataset'!$A$4:$IE$190,2007+AM$1-$C674,FALSE)</f>
        <v>.</v>
      </c>
      <c r="AN674" t="str">
        <f>VLOOKUP($A674,'Full dataset'!$A$4:$IE$190,2007+AN$1-$C674,FALSE)</f>
        <v>.</v>
      </c>
      <c r="AO674" t="str">
        <f>VLOOKUP($A674,'Full dataset'!$A$4:$IE$190,2007+AO$1-$C674,FALSE)</f>
        <v>.</v>
      </c>
      <c r="AP674" t="s">
        <v>726</v>
      </c>
      <c r="AQ674" t="s">
        <v>726</v>
      </c>
      <c r="AR674" t="s">
        <v>726</v>
      </c>
      <c r="AS674" t="s">
        <v>726</v>
      </c>
      <c r="AT674" t="s">
        <v>726</v>
      </c>
      <c r="AU674">
        <f>VLOOKUP(A674,'Full dataset'!$A$4:$II$190,$AU$1,FALSE)</f>
        <v>9999</v>
      </c>
      <c r="AV674">
        <v>0</v>
      </c>
      <c r="AW674">
        <f>VLOOKUP(A674,'Full dataset'!$A$5:$IM$190,247,FALSE)</f>
        <v>0</v>
      </c>
      <c r="AX674">
        <f>VLOOKUP(A674,'Full dataset'!$A$4:$II$190,242,FALSE)</f>
        <v>2009</v>
      </c>
      <c r="AY674">
        <f>VLOOKUP(A674,'Full dataset'!$A$5:$IM$190,246,FALSE)</f>
        <v>1</v>
      </c>
      <c r="AZ674">
        <v>9999</v>
      </c>
      <c r="BA674">
        <f>MAX(VLOOKUP($A674,'Full dataset'!$A$4:$IX$190,BA$1,FALSE),AW674)</f>
        <v>1</v>
      </c>
      <c r="BB674">
        <f>IF(VLOOKUP($A674,'Full dataset'!$A$4:$IX$190,BB$1,FALSE)&gt;0,VLOOKUP($A674,'Full dataset'!$A$4:$IX$190,BB$1,FALSE),AU674)</f>
        <v>2015</v>
      </c>
      <c r="BC674">
        <f>MAX(VLOOKUP($A674,'Full dataset'!$A$4:$IX$190,BC$1,FALSE),AY674)</f>
        <v>1</v>
      </c>
      <c r="BD674">
        <f>MAX(VLOOKUP($A674,'Full dataset'!$A$4:$IX$190,BD$1,FALSE),AX674)</f>
        <v>2009</v>
      </c>
      <c r="BE674">
        <f t="shared" si="63"/>
        <v>2009</v>
      </c>
      <c r="BF674">
        <f t="shared" si="64"/>
        <v>0</v>
      </c>
      <c r="BG674">
        <f t="shared" si="65"/>
        <v>0</v>
      </c>
      <c r="BH674">
        <f t="shared" si="60"/>
        <v>0</v>
      </c>
      <c r="BI674">
        <f t="shared" si="61"/>
        <v>0</v>
      </c>
      <c r="BO674">
        <f>IF(BF674=1,VLOOKUP($A674,'Full dataset'!$A$4:$IE$190,2007+BO$1-$C674,FALSE),0)</f>
        <v>0</v>
      </c>
      <c r="BP674">
        <f>IF(BF674=1,VLOOKUP($A674,'Full dataset'!$A$4:$IE$190,2007+BP$1-$C674,FALSE),0)</f>
        <v>0</v>
      </c>
      <c r="BQ674">
        <f>IF(BF674=1,VLOOKUP($A674,'Full dataset'!$A$4:$IE$190,2007+BQ$1-$C674,FALSE),0)</f>
        <v>0</v>
      </c>
      <c r="BR674">
        <f>IF($BG674=1,VLOOKUP($A674,'Full dataset'!$A$4:$IE$190,BR$1-2007+$C674,FALSE),0)</f>
        <v>0</v>
      </c>
      <c r="BS674">
        <f>IF($BG674=1,VLOOKUP($A674,'Full dataset'!$A$4:$IE$190,BS$1-2007+$C674,FALSE),0)</f>
        <v>0</v>
      </c>
      <c r="BT674">
        <f>IF($BG674=1,VLOOKUP($A674,'Full dataset'!$A$4:$IE$190,BT$1-2007+$C674,FALSE),0)</f>
        <v>0</v>
      </c>
      <c r="BU674">
        <f>IF($BG674=1,VLOOKUP($A674,'Full dataset'!$A$4:$IE$190,BU$1-2007+$C674,FALSE),0)</f>
        <v>0</v>
      </c>
      <c r="BV674">
        <f>IF($BG674=1,VLOOKUP($A674,'Full dataset'!$A$4:$IE$190,BV$1-2007+$C674,FALSE),0)</f>
        <v>0</v>
      </c>
      <c r="BW674">
        <f>IF($BG674=1,VLOOKUP($A674,'Full dataset'!$A$4:$IE$190,BW$1-2007+$C674,FALSE),0)</f>
        <v>0</v>
      </c>
      <c r="BX674">
        <f>IF($BG674=1,VLOOKUP($A674,'Full dataset'!$A$4:$IE$190,BX$1-2007+$C674,FALSE),0)</f>
        <v>0</v>
      </c>
    </row>
    <row r="675" spans="1:76" x14ac:dyDescent="0.25">
      <c r="A675">
        <v>115</v>
      </c>
      <c r="B675" t="s">
        <v>159</v>
      </c>
      <c r="C675">
        <v>2010</v>
      </c>
      <c r="D675" t="s">
        <v>591</v>
      </c>
      <c r="E675">
        <f t="shared" si="62"/>
        <v>1</v>
      </c>
      <c r="F675">
        <v>1</v>
      </c>
      <c r="G675">
        <v>26191</v>
      </c>
      <c r="H675">
        <v>2.4313962124025252</v>
      </c>
      <c r="I675">
        <v>9438</v>
      </c>
      <c r="J675">
        <v>1</v>
      </c>
      <c r="K675">
        <v>791</v>
      </c>
      <c r="L675">
        <v>7.3431117712588187E-2</v>
      </c>
      <c r="M675">
        <v>328</v>
      </c>
      <c r="N675">
        <v>2</v>
      </c>
      <c r="O675">
        <v>457</v>
      </c>
      <c r="P675">
        <v>4.2424805050129966E-2</v>
      </c>
      <c r="Q675">
        <v>41</v>
      </c>
      <c r="R675">
        <v>40940</v>
      </c>
      <c r="S675">
        <v>100</v>
      </c>
      <c r="T675">
        <v>111</v>
      </c>
      <c r="U675">
        <v>1</v>
      </c>
      <c r="V675">
        <v>381</v>
      </c>
      <c r="W675">
        <v>87468</v>
      </c>
      <c r="X675">
        <v>26196</v>
      </c>
      <c r="Y675">
        <v>1</v>
      </c>
      <c r="Z675">
        <v>1</v>
      </c>
      <c r="AA675" t="s">
        <v>834</v>
      </c>
      <c r="AB675">
        <v>191317</v>
      </c>
      <c r="AC675">
        <f>VLOOKUP(A675,'Full dataset'!$A$4:$IE$190,2033-C675,FALSE)</f>
        <v>4.2</v>
      </c>
      <c r="AD675">
        <f>VLOOKUP(A675,'Full dataset'!$A$4:$IE$190,2041-C675,FALSE)</f>
        <v>10772</v>
      </c>
      <c r="AE675">
        <f>VLOOKUP(A675,'Full dataset'!$A$4:$IE$190,2050-C675,FALSE)</f>
        <v>0</v>
      </c>
      <c r="AF675">
        <v>2.1</v>
      </c>
      <c r="AG675">
        <f>VLOOKUP($A675,'Full dataset'!$A$4:$IE$190,2007+AG$1-$C675,FALSE)</f>
        <v>1096</v>
      </c>
      <c r="AH675">
        <f>VLOOKUP($A675,'Full dataset'!$A$4:$IE$190,2007+AH$1-$C675,FALSE)</f>
        <v>17852</v>
      </c>
      <c r="AI675">
        <f>VLOOKUP($A675,'Full dataset'!$A$4:$IE$190,2007+AI$1-$C675,FALSE)</f>
        <v>10483</v>
      </c>
      <c r="AJ675" t="str">
        <f>VLOOKUP($A675,'Full dataset'!$A$4:$IE$190,2007+AJ$1-$C675,FALSE)</f>
        <v>.</v>
      </c>
      <c r="AK675" t="str">
        <f>VLOOKUP($A675,'Full dataset'!$A$4:$IE$190,2007+AK$1-$C675,FALSE)</f>
        <v>.</v>
      </c>
      <c r="AL675">
        <f>VLOOKUP($A675,'Full dataset'!$A$4:$IE$190,2007+AL$1-$C675,FALSE)</f>
        <v>33</v>
      </c>
      <c r="AM675" t="str">
        <f>VLOOKUP($A675,'Full dataset'!$A$4:$IE$190,2007+AM$1-$C675,FALSE)</f>
        <v>.</v>
      </c>
      <c r="AN675" t="str">
        <f>VLOOKUP($A675,'Full dataset'!$A$4:$IE$190,2007+AN$1-$C675,FALSE)</f>
        <v>.</v>
      </c>
      <c r="AO675" t="str">
        <f>VLOOKUP($A675,'Full dataset'!$A$4:$IE$190,2007+AO$1-$C675,FALSE)</f>
        <v>.</v>
      </c>
      <c r="AP675" t="s">
        <v>726</v>
      </c>
      <c r="AQ675" t="s">
        <v>726</v>
      </c>
      <c r="AR675" t="s">
        <v>726</v>
      </c>
      <c r="AS675" t="s">
        <v>726</v>
      </c>
      <c r="AT675" t="s">
        <v>726</v>
      </c>
      <c r="AU675">
        <f>VLOOKUP(A675,'Full dataset'!$A$4:$II$190,$AU$1,FALSE)</f>
        <v>2007</v>
      </c>
      <c r="AV675">
        <v>1</v>
      </c>
      <c r="AW675">
        <f>VLOOKUP(A675,'Full dataset'!$A$5:$IM$190,247,FALSE)</f>
        <v>1</v>
      </c>
      <c r="AX675">
        <f>VLOOKUP(A675,'Full dataset'!$A$4:$II$190,242,FALSE)</f>
        <v>2008</v>
      </c>
      <c r="AY675">
        <f>VLOOKUP(A675,'Full dataset'!$A$5:$IM$190,246,FALSE)</f>
        <v>1</v>
      </c>
      <c r="AZ675">
        <v>9999</v>
      </c>
      <c r="BA675">
        <f>MAX(VLOOKUP($A675,'Full dataset'!$A$4:$IX$190,BA$1,FALSE),AW675)</f>
        <v>2</v>
      </c>
      <c r="BB675">
        <f>IF(VLOOKUP($A675,'Full dataset'!$A$4:$IX$190,BB$1,FALSE)&gt;0,VLOOKUP($A675,'Full dataset'!$A$4:$IX$190,BB$1,FALSE),AU675)</f>
        <v>2010</v>
      </c>
      <c r="BC675">
        <f>MAX(VLOOKUP($A675,'Full dataset'!$A$4:$IX$190,BC$1,FALSE),AY675)</f>
        <v>2</v>
      </c>
      <c r="BD675">
        <f>MAX(VLOOKUP($A675,'Full dataset'!$A$4:$IX$190,BD$1,FALSE),AX675)</f>
        <v>2008</v>
      </c>
      <c r="BE675">
        <f t="shared" si="63"/>
        <v>2008</v>
      </c>
      <c r="BF675">
        <f t="shared" si="64"/>
        <v>1</v>
      </c>
      <c r="BG675">
        <f t="shared" si="65"/>
        <v>1</v>
      </c>
      <c r="BH675">
        <f t="shared" si="60"/>
        <v>0</v>
      </c>
      <c r="BI675">
        <f t="shared" si="61"/>
        <v>1</v>
      </c>
      <c r="BO675">
        <f>IF(BF675=1,VLOOKUP($A675,'Full dataset'!$A$4:$IE$190,2007+BO$1-$C675,FALSE),0)</f>
        <v>0</v>
      </c>
      <c r="BP675">
        <f>IF(BF675=1,VLOOKUP($A675,'Full dataset'!$A$4:$IE$190,2007+BP$1-$C675,FALSE),0)</f>
        <v>0</v>
      </c>
      <c r="BQ675">
        <f>IF(BF675=1,VLOOKUP($A675,'Full dataset'!$A$4:$IE$190,2007+BQ$1-$C675,FALSE),0)</f>
        <v>0</v>
      </c>
      <c r="BR675">
        <f>IF($BG675=1,VLOOKUP($A675,'Full dataset'!$A$4:$IE$190,BR$1-2007+$C675,FALSE),0)</f>
        <v>175</v>
      </c>
      <c r="BS675">
        <f>IF($BG675=1,VLOOKUP($A675,'Full dataset'!$A$4:$IE$190,BS$1-2007+$C675,FALSE),0)</f>
        <v>1671</v>
      </c>
      <c r="BT675">
        <f>IF($BG675=1,VLOOKUP($A675,'Full dataset'!$A$4:$IE$190,BT$1-2007+$C675,FALSE),0)</f>
        <v>2157</v>
      </c>
      <c r="BU675">
        <f>IF($BG675=1,VLOOKUP($A675,'Full dataset'!$A$4:$IE$190,BU$1-2007+$C675,FALSE),0)</f>
        <v>218</v>
      </c>
      <c r="BV675">
        <f>IF($BG675=1,VLOOKUP($A675,'Full dataset'!$A$4:$IE$190,BV$1-2007+$C675,FALSE),0)</f>
        <v>0</v>
      </c>
      <c r="BW675">
        <f>IF($BG675=1,VLOOKUP($A675,'Full dataset'!$A$4:$IE$190,BW$1-2007+$C675,FALSE),0)</f>
        <v>0</v>
      </c>
      <c r="BX675">
        <f>IF($BG675=1,VLOOKUP($A675,'Full dataset'!$A$4:$IE$190,BX$1-2007+$C675,FALSE),0)</f>
        <v>71</v>
      </c>
    </row>
    <row r="676" spans="1:76" x14ac:dyDescent="0.25">
      <c r="A676">
        <v>116</v>
      </c>
      <c r="B676" t="s">
        <v>160</v>
      </c>
      <c r="C676">
        <v>2010</v>
      </c>
      <c r="D676" t="s">
        <v>591</v>
      </c>
      <c r="E676">
        <f t="shared" si="62"/>
        <v>1</v>
      </c>
      <c r="F676">
        <v>1</v>
      </c>
      <c r="G676">
        <v>31624</v>
      </c>
      <c r="H676">
        <v>0.14455364080998309</v>
      </c>
      <c r="I676">
        <v>15711</v>
      </c>
      <c r="J676">
        <v>1</v>
      </c>
      <c r="K676">
        <v>1862</v>
      </c>
      <c r="L676">
        <v>8.511221831146866E-3</v>
      </c>
      <c r="M676">
        <v>953</v>
      </c>
      <c r="N676">
        <v>0</v>
      </c>
      <c r="S676">
        <v>4513</v>
      </c>
      <c r="T676">
        <v>492110</v>
      </c>
      <c r="U676">
        <v>1</v>
      </c>
      <c r="V676">
        <v>0</v>
      </c>
      <c r="W676">
        <v>170</v>
      </c>
      <c r="X676">
        <v>2878</v>
      </c>
      <c r="Y676">
        <v>1</v>
      </c>
      <c r="Z676">
        <v>1</v>
      </c>
      <c r="AA676" t="s">
        <v>835</v>
      </c>
      <c r="AB676">
        <v>165519</v>
      </c>
      <c r="AC676">
        <f>VLOOKUP(A676,'Full dataset'!$A$4:$IE$190,2033-C676,FALSE)</f>
        <v>1</v>
      </c>
      <c r="AD676">
        <f>VLOOKUP(A676,'Full dataset'!$A$4:$IE$190,2041-C676,FALSE)</f>
        <v>218770</v>
      </c>
      <c r="AE676">
        <f>VLOOKUP(A676,'Full dataset'!$A$4:$IE$190,2050-C676,FALSE)</f>
        <v>7.26</v>
      </c>
      <c r="AF676">
        <v>4.13</v>
      </c>
      <c r="AG676">
        <f>VLOOKUP($A676,'Full dataset'!$A$4:$IE$190,2007+AG$1-$C676,FALSE)</f>
        <v>1452</v>
      </c>
      <c r="AH676">
        <f>VLOOKUP($A676,'Full dataset'!$A$4:$IE$190,2007+AH$1-$C676,FALSE)</f>
        <v>27385</v>
      </c>
      <c r="AI676">
        <f>VLOOKUP($A676,'Full dataset'!$A$4:$IE$190,2007+AI$1-$C676,FALSE)</f>
        <v>39304</v>
      </c>
      <c r="AJ676" t="str">
        <f>VLOOKUP($A676,'Full dataset'!$A$4:$IE$190,2007+AJ$1-$C676,FALSE)</f>
        <v>.</v>
      </c>
      <c r="AK676">
        <f>VLOOKUP($A676,'Full dataset'!$A$4:$IE$190,2007+AK$1-$C676,FALSE)</f>
        <v>-1</v>
      </c>
      <c r="AL676">
        <f>VLOOKUP($A676,'Full dataset'!$A$4:$IE$190,2007+AL$1-$C676,FALSE)</f>
        <v>28</v>
      </c>
      <c r="AM676" t="str">
        <f>VLOOKUP($A676,'Full dataset'!$A$4:$IE$190,2007+AM$1-$C676,FALSE)</f>
        <v>.</v>
      </c>
      <c r="AN676" t="str">
        <f>VLOOKUP($A676,'Full dataset'!$A$4:$IE$190,2007+AN$1-$C676,FALSE)</f>
        <v>.</v>
      </c>
      <c r="AO676" t="str">
        <f>VLOOKUP($A676,'Full dataset'!$A$4:$IE$190,2007+AO$1-$C676,FALSE)</f>
        <v>.</v>
      </c>
      <c r="AP676" t="s">
        <v>726</v>
      </c>
      <c r="AQ676" t="s">
        <v>726</v>
      </c>
      <c r="AR676" t="s">
        <v>726</v>
      </c>
      <c r="AS676" t="s">
        <v>726</v>
      </c>
      <c r="AT676" t="s">
        <v>726</v>
      </c>
      <c r="AU676">
        <f>VLOOKUP(A676,'Full dataset'!$A$4:$II$190,$AU$1,FALSE)</f>
        <v>2014</v>
      </c>
      <c r="AV676">
        <v>1</v>
      </c>
      <c r="AW676">
        <f>VLOOKUP(A676,'Full dataset'!$A$5:$IM$190,247,FALSE)</f>
        <v>2</v>
      </c>
      <c r="AX676">
        <f>VLOOKUP(A676,'Full dataset'!$A$4:$II$190,242,FALSE)</f>
        <v>2009</v>
      </c>
      <c r="AY676">
        <f>VLOOKUP(A676,'Full dataset'!$A$5:$IM$190,246,FALSE)</f>
        <v>1</v>
      </c>
      <c r="AZ676">
        <v>9999</v>
      </c>
      <c r="BA676">
        <f>MAX(VLOOKUP($A676,'Full dataset'!$A$4:$IX$190,BA$1,FALSE),AW676)</f>
        <v>2</v>
      </c>
      <c r="BB676">
        <f>IF(VLOOKUP($A676,'Full dataset'!$A$4:$IX$190,BB$1,FALSE)&gt;0,VLOOKUP($A676,'Full dataset'!$A$4:$IX$190,BB$1,FALSE),AU676)</f>
        <v>2013</v>
      </c>
      <c r="BC676">
        <f>MAX(VLOOKUP($A676,'Full dataset'!$A$4:$IX$190,BC$1,FALSE),AY676)</f>
        <v>2</v>
      </c>
      <c r="BD676">
        <f>MAX(VLOOKUP($A676,'Full dataset'!$A$4:$IX$190,BD$1,FALSE),AX676)</f>
        <v>2009</v>
      </c>
      <c r="BE676">
        <f t="shared" si="63"/>
        <v>2009</v>
      </c>
      <c r="BF676">
        <f t="shared" si="64"/>
        <v>0</v>
      </c>
      <c r="BG676">
        <f t="shared" si="65"/>
        <v>1</v>
      </c>
      <c r="BH676">
        <f t="shared" si="60"/>
        <v>0</v>
      </c>
      <c r="BI676">
        <f t="shared" si="61"/>
        <v>1</v>
      </c>
      <c r="BO676">
        <f>IF(BF676=1,VLOOKUP($A676,'Full dataset'!$A$4:$IE$190,2007+BO$1-$C676,FALSE),0)</f>
        <v>0</v>
      </c>
      <c r="BP676">
        <f>IF(BF676=1,VLOOKUP($A676,'Full dataset'!$A$4:$IE$190,2007+BP$1-$C676,FALSE),0)</f>
        <v>0</v>
      </c>
      <c r="BQ676">
        <f>IF(BF676=1,VLOOKUP($A676,'Full dataset'!$A$4:$IE$190,2007+BQ$1-$C676,FALSE),0)</f>
        <v>0</v>
      </c>
      <c r="BR676">
        <f>IF($BG676=1,VLOOKUP($A676,'Full dataset'!$A$4:$IE$190,BR$1-2007+$C676,FALSE),0)</f>
        <v>139</v>
      </c>
      <c r="BS676">
        <f>IF($BG676=1,VLOOKUP($A676,'Full dataset'!$A$4:$IE$190,BS$1-2007+$C676,FALSE),0)</f>
        <v>34566</v>
      </c>
      <c r="BT676">
        <f>IF($BG676=1,VLOOKUP($A676,'Full dataset'!$A$4:$IE$190,BT$1-2007+$C676,FALSE),0)</f>
        <v>51985</v>
      </c>
      <c r="BU676">
        <f>IF($BG676=1,VLOOKUP($A676,'Full dataset'!$A$4:$IE$190,BU$1-2007+$C676,FALSE),0)</f>
        <v>4564</v>
      </c>
      <c r="BV676">
        <f>IF($BG676=1,VLOOKUP($A676,'Full dataset'!$A$4:$IE$190,BV$1-2007+$C676,FALSE),0)</f>
        <v>40</v>
      </c>
      <c r="BW676">
        <f>IF($BG676=1,VLOOKUP($A676,'Full dataset'!$A$4:$IE$190,BW$1-2007+$C676,FALSE),0)</f>
        <v>27</v>
      </c>
      <c r="BX676">
        <f>IF($BG676=1,VLOOKUP($A676,'Full dataset'!$A$4:$IE$190,BX$1-2007+$C676,FALSE),0)</f>
        <v>31</v>
      </c>
    </row>
    <row r="677" spans="1:76" x14ac:dyDescent="0.25">
      <c r="A677">
        <v>117</v>
      </c>
      <c r="B677" t="s">
        <v>161</v>
      </c>
      <c r="C677">
        <v>2010</v>
      </c>
      <c r="D677" t="s">
        <v>582</v>
      </c>
      <c r="E677">
        <f t="shared" si="62"/>
        <v>0</v>
      </c>
      <c r="F677">
        <v>0</v>
      </c>
      <c r="J677">
        <v>0</v>
      </c>
      <c r="N677">
        <v>2</v>
      </c>
      <c r="O677">
        <v>177</v>
      </c>
      <c r="P677">
        <v>0.11951384199864956</v>
      </c>
      <c r="Q677">
        <v>7</v>
      </c>
      <c r="R677">
        <v>40330</v>
      </c>
      <c r="U677">
        <v>1</v>
      </c>
      <c r="V677">
        <v>54</v>
      </c>
      <c r="W677">
        <v>4267</v>
      </c>
      <c r="X677">
        <v>2448</v>
      </c>
      <c r="Y677">
        <v>1</v>
      </c>
      <c r="Z677">
        <v>0</v>
      </c>
      <c r="AA677" t="s">
        <v>836</v>
      </c>
      <c r="AB677">
        <v>10627</v>
      </c>
      <c r="AC677">
        <f>VLOOKUP(A677,'Full dataset'!$A$4:$IE$190,2033-C677,FALSE)</f>
        <v>0.6</v>
      </c>
      <c r="AD677">
        <f>VLOOKUP(A677,'Full dataset'!$A$4:$IE$190,2041-C677,FALSE)</f>
        <v>1481</v>
      </c>
      <c r="AE677">
        <f>VLOOKUP(A677,'Full dataset'!$A$4:$IE$190,2050-C677,FALSE)</f>
        <v>0</v>
      </c>
      <c r="AF677">
        <v>0.3</v>
      </c>
      <c r="AG677" t="str">
        <f>VLOOKUP($A677,'Full dataset'!$A$4:$IE$190,2007+AG$1-$C677,FALSE)</f>
        <v>.</v>
      </c>
      <c r="AH677" t="str">
        <f>VLOOKUP($A677,'Full dataset'!$A$4:$IE$190,2007+AH$1-$C677,FALSE)</f>
        <v>.</v>
      </c>
      <c r="AI677" t="str">
        <f>VLOOKUP($A677,'Full dataset'!$A$4:$IE$190,2007+AI$1-$C677,FALSE)</f>
        <v>.</v>
      </c>
      <c r="AJ677" t="str">
        <f>VLOOKUP($A677,'Full dataset'!$A$4:$IE$190,2007+AJ$1-$C677,FALSE)</f>
        <v>.</v>
      </c>
      <c r="AK677">
        <f>VLOOKUP($A677,'Full dataset'!$A$4:$IE$190,2007+AK$1-$C677,FALSE)</f>
        <v>8</v>
      </c>
      <c r="AL677">
        <f>VLOOKUP($A677,'Full dataset'!$A$4:$IE$190,2007+AL$1-$C677,FALSE)</f>
        <v>52</v>
      </c>
      <c r="AM677" t="str">
        <f>VLOOKUP($A677,'Full dataset'!$A$4:$IE$190,2007+AM$1-$C677,FALSE)</f>
        <v>.</v>
      </c>
      <c r="AN677" t="str">
        <f>VLOOKUP($A677,'Full dataset'!$A$4:$IE$190,2007+AN$1-$C677,FALSE)</f>
        <v>.</v>
      </c>
      <c r="AO677" t="str">
        <f>VLOOKUP($A677,'Full dataset'!$A$4:$IE$190,2007+AO$1-$C677,FALSE)</f>
        <v>.</v>
      </c>
      <c r="AP677" t="s">
        <v>726</v>
      </c>
      <c r="AQ677" t="s">
        <v>726</v>
      </c>
      <c r="AR677" t="s">
        <v>726</v>
      </c>
      <c r="AS677" t="s">
        <v>726</v>
      </c>
      <c r="AT677" t="s">
        <v>726</v>
      </c>
      <c r="AU677">
        <f>VLOOKUP(A677,'Full dataset'!$A$4:$II$190,$AU$1,FALSE)</f>
        <v>2009</v>
      </c>
      <c r="AV677">
        <v>0</v>
      </c>
      <c r="AW677">
        <f>VLOOKUP(A677,'Full dataset'!$A$5:$IM$190,247,FALSE)</f>
        <v>1</v>
      </c>
      <c r="AX677">
        <f>VLOOKUP(A677,'Full dataset'!$A$4:$II$190,242,FALSE)</f>
        <v>2009</v>
      </c>
      <c r="AY677">
        <f>VLOOKUP(A677,'Full dataset'!$A$5:$IM$190,246,FALSE)</f>
        <v>1</v>
      </c>
      <c r="AZ677">
        <v>9999</v>
      </c>
      <c r="BA677">
        <f>MAX(VLOOKUP($A677,'Full dataset'!$A$4:$IX$190,BA$1,FALSE),AW677)</f>
        <v>1</v>
      </c>
      <c r="BB677">
        <f>IF(VLOOKUP($A677,'Full dataset'!$A$4:$IX$190,BB$1,FALSE)&gt;0,VLOOKUP($A677,'Full dataset'!$A$4:$IX$190,BB$1,FALSE),AU677)</f>
        <v>2009</v>
      </c>
      <c r="BC677">
        <f>MAX(VLOOKUP($A677,'Full dataset'!$A$4:$IX$190,BC$1,FALSE),AY677)</f>
        <v>1</v>
      </c>
      <c r="BD677">
        <f>MAX(VLOOKUP($A677,'Full dataset'!$A$4:$IX$190,BD$1,FALSE),AX677)</f>
        <v>2009</v>
      </c>
      <c r="BE677">
        <f t="shared" si="63"/>
        <v>2009</v>
      </c>
      <c r="BF677">
        <f t="shared" si="64"/>
        <v>0</v>
      </c>
      <c r="BG677">
        <f t="shared" si="65"/>
        <v>0</v>
      </c>
      <c r="BH677">
        <f t="shared" si="60"/>
        <v>0</v>
      </c>
      <c r="BI677">
        <f t="shared" si="61"/>
        <v>0</v>
      </c>
      <c r="BO677">
        <f>IF(BF677=1,VLOOKUP($A677,'Full dataset'!$A$4:$IE$190,2007+BO$1-$C677,FALSE),0)</f>
        <v>0</v>
      </c>
      <c r="BP677">
        <f>IF(BF677=1,VLOOKUP($A677,'Full dataset'!$A$4:$IE$190,2007+BP$1-$C677,FALSE),0)</f>
        <v>0</v>
      </c>
      <c r="BQ677">
        <f>IF(BF677=1,VLOOKUP($A677,'Full dataset'!$A$4:$IE$190,2007+BQ$1-$C677,FALSE),0)</f>
        <v>0</v>
      </c>
      <c r="BR677">
        <f>IF($BG677=1,VLOOKUP($A677,'Full dataset'!$A$4:$IE$190,BR$1-2007+$C677,FALSE),0)</f>
        <v>0</v>
      </c>
      <c r="BS677">
        <f>IF($BG677=1,VLOOKUP($A677,'Full dataset'!$A$4:$IE$190,BS$1-2007+$C677,FALSE),0)</f>
        <v>0</v>
      </c>
      <c r="BT677">
        <f>IF($BG677=1,VLOOKUP($A677,'Full dataset'!$A$4:$IE$190,BT$1-2007+$C677,FALSE),0)</f>
        <v>0</v>
      </c>
      <c r="BU677">
        <f>IF($BG677=1,VLOOKUP($A677,'Full dataset'!$A$4:$IE$190,BU$1-2007+$C677,FALSE),0)</f>
        <v>0</v>
      </c>
      <c r="BV677">
        <f>IF($BG677=1,VLOOKUP($A677,'Full dataset'!$A$4:$IE$190,BV$1-2007+$C677,FALSE),0)</f>
        <v>0</v>
      </c>
      <c r="BW677">
        <f>IF($BG677=1,VLOOKUP($A677,'Full dataset'!$A$4:$IE$190,BW$1-2007+$C677,FALSE),0)</f>
        <v>0</v>
      </c>
      <c r="BX677">
        <f>IF($BG677=1,VLOOKUP($A677,'Full dataset'!$A$4:$IE$190,BX$1-2007+$C677,FALSE),0)</f>
        <v>0</v>
      </c>
    </row>
    <row r="678" spans="1:76" x14ac:dyDescent="0.25">
      <c r="A678">
        <v>118</v>
      </c>
      <c r="B678" t="s">
        <v>162</v>
      </c>
      <c r="C678">
        <v>2010</v>
      </c>
      <c r="D678" t="s">
        <v>582</v>
      </c>
      <c r="E678">
        <f t="shared" si="62"/>
        <v>0</v>
      </c>
      <c r="F678">
        <v>1</v>
      </c>
      <c r="G678">
        <v>1329</v>
      </c>
      <c r="H678">
        <v>0.20929133858267718</v>
      </c>
      <c r="I678">
        <v>1004</v>
      </c>
      <c r="J678">
        <v>0</v>
      </c>
      <c r="N678">
        <v>2</v>
      </c>
      <c r="O678">
        <v>1173</v>
      </c>
      <c r="P678">
        <v>0.1847244094488189</v>
      </c>
      <c r="Q678">
        <v>2</v>
      </c>
      <c r="R678">
        <v>39600</v>
      </c>
      <c r="U678">
        <v>1</v>
      </c>
      <c r="V678">
        <v>0</v>
      </c>
      <c r="W678">
        <v>32</v>
      </c>
      <c r="X678">
        <v>6</v>
      </c>
      <c r="Y678">
        <v>1</v>
      </c>
      <c r="Z678">
        <v>1</v>
      </c>
      <c r="AA678" t="s">
        <v>837</v>
      </c>
      <c r="AB678">
        <v>6611</v>
      </c>
      <c r="AC678">
        <f>VLOOKUP(A678,'Full dataset'!$A$4:$IE$190,2033-C678,FALSE)</f>
        <v>0.5</v>
      </c>
      <c r="AD678">
        <f>VLOOKUP(A678,'Full dataset'!$A$4:$IE$190,2041-C678,FALSE)</f>
        <v>6350</v>
      </c>
      <c r="AE678">
        <f>VLOOKUP(A678,'Full dataset'!$A$4:$IE$190,2050-C678,FALSE)</f>
        <v>0</v>
      </c>
      <c r="AF678">
        <v>0.25</v>
      </c>
      <c r="AG678" t="str">
        <f>VLOOKUP($A678,'Full dataset'!$A$4:$IE$190,2007+AG$1-$C678,FALSE)</f>
        <v>.</v>
      </c>
      <c r="AH678" t="str">
        <f>VLOOKUP($A678,'Full dataset'!$A$4:$IE$190,2007+AH$1-$C678,FALSE)</f>
        <v>.</v>
      </c>
      <c r="AI678" t="str">
        <f>VLOOKUP($A678,'Full dataset'!$A$4:$IE$190,2007+AI$1-$C678,FALSE)</f>
        <v>.</v>
      </c>
      <c r="AJ678" t="str">
        <f>VLOOKUP($A678,'Full dataset'!$A$4:$IE$190,2007+AJ$1-$C678,FALSE)</f>
        <v>.</v>
      </c>
      <c r="AK678" t="str">
        <f>VLOOKUP($A678,'Full dataset'!$A$4:$IE$190,2007+AK$1-$C678,FALSE)</f>
        <v>.</v>
      </c>
      <c r="AL678">
        <f>VLOOKUP($A678,'Full dataset'!$A$4:$IE$190,2007+AL$1-$C678,FALSE)</f>
        <v>76</v>
      </c>
      <c r="AM678" t="str">
        <f>VLOOKUP($A678,'Full dataset'!$A$4:$IE$190,2007+AM$1-$C678,FALSE)</f>
        <v>.</v>
      </c>
      <c r="AN678" t="str">
        <f>VLOOKUP($A678,'Full dataset'!$A$4:$IE$190,2007+AN$1-$C678,FALSE)</f>
        <v>.</v>
      </c>
      <c r="AO678" t="str">
        <f>VLOOKUP($A678,'Full dataset'!$A$4:$IE$190,2007+AO$1-$C678,FALSE)</f>
        <v>.</v>
      </c>
      <c r="AP678" t="s">
        <v>726</v>
      </c>
      <c r="AQ678" t="s">
        <v>726</v>
      </c>
      <c r="AR678" t="s">
        <v>726</v>
      </c>
      <c r="AS678" t="s">
        <v>726</v>
      </c>
      <c r="AT678" t="s">
        <v>726</v>
      </c>
      <c r="AU678">
        <f>VLOOKUP(A678,'Full dataset'!$A$4:$II$190,$AU$1,FALSE)</f>
        <v>2013</v>
      </c>
      <c r="AV678">
        <v>0</v>
      </c>
      <c r="AW678">
        <f>VLOOKUP(A678,'Full dataset'!$A$5:$IM$190,247,FALSE)</f>
        <v>2</v>
      </c>
      <c r="AX678">
        <f>VLOOKUP(A678,'Full dataset'!$A$4:$II$190,242,FALSE)</f>
        <v>2008</v>
      </c>
      <c r="AY678">
        <f>VLOOKUP(A678,'Full dataset'!$A$5:$IM$190,246,FALSE)</f>
        <v>1</v>
      </c>
      <c r="AZ678">
        <v>9999</v>
      </c>
      <c r="BA678">
        <f>MAX(VLOOKUP($A678,'Full dataset'!$A$4:$IX$190,BA$1,FALSE),AW678)</f>
        <v>2</v>
      </c>
      <c r="BB678">
        <f>IF(VLOOKUP($A678,'Full dataset'!$A$4:$IX$190,BB$1,FALSE)&gt;0,VLOOKUP($A678,'Full dataset'!$A$4:$IX$190,BB$1,FALSE),AU678)</f>
        <v>2013</v>
      </c>
      <c r="BC678">
        <f>MAX(VLOOKUP($A678,'Full dataset'!$A$4:$IX$190,BC$1,FALSE),AY678)</f>
        <v>1</v>
      </c>
      <c r="BD678">
        <f>MAX(VLOOKUP($A678,'Full dataset'!$A$4:$IX$190,BD$1,FALSE),AX678)</f>
        <v>2008</v>
      </c>
      <c r="BE678">
        <f t="shared" si="63"/>
        <v>2008</v>
      </c>
      <c r="BF678">
        <f t="shared" si="64"/>
        <v>0</v>
      </c>
      <c r="BG678">
        <f t="shared" si="65"/>
        <v>0</v>
      </c>
      <c r="BH678">
        <f t="shared" si="60"/>
        <v>0</v>
      </c>
      <c r="BI678">
        <f t="shared" si="61"/>
        <v>0</v>
      </c>
      <c r="BO678">
        <f>IF(BF678=1,VLOOKUP($A678,'Full dataset'!$A$4:$IE$190,2007+BO$1-$C678,FALSE),0)</f>
        <v>0</v>
      </c>
      <c r="BP678">
        <f>IF(BF678=1,VLOOKUP($A678,'Full dataset'!$A$4:$IE$190,2007+BP$1-$C678,FALSE),0)</f>
        <v>0</v>
      </c>
      <c r="BQ678">
        <f>IF(BF678=1,VLOOKUP($A678,'Full dataset'!$A$4:$IE$190,2007+BQ$1-$C678,FALSE),0)</f>
        <v>0</v>
      </c>
      <c r="BR678">
        <f>IF($BG678=1,VLOOKUP($A678,'Full dataset'!$A$4:$IE$190,BR$1-2007+$C678,FALSE),0)</f>
        <v>0</v>
      </c>
      <c r="BS678">
        <f>IF($BG678=1,VLOOKUP($A678,'Full dataset'!$A$4:$IE$190,BS$1-2007+$C678,FALSE),0)</f>
        <v>0</v>
      </c>
      <c r="BT678">
        <f>IF($BG678=1,VLOOKUP($A678,'Full dataset'!$A$4:$IE$190,BT$1-2007+$C678,FALSE),0)</f>
        <v>0</v>
      </c>
      <c r="BU678">
        <f>IF($BG678=1,VLOOKUP($A678,'Full dataset'!$A$4:$IE$190,BU$1-2007+$C678,FALSE),0)</f>
        <v>0</v>
      </c>
      <c r="BV678">
        <f>IF($BG678=1,VLOOKUP($A678,'Full dataset'!$A$4:$IE$190,BV$1-2007+$C678,FALSE),0)</f>
        <v>0</v>
      </c>
      <c r="BW678">
        <f>IF($BG678=1,VLOOKUP($A678,'Full dataset'!$A$4:$IE$190,BW$1-2007+$C678,FALSE),0)</f>
        <v>0</v>
      </c>
      <c r="BX678">
        <f>IF($BG678=1,VLOOKUP($A678,'Full dataset'!$A$4:$IE$190,BX$1-2007+$C678,FALSE),0)</f>
        <v>0</v>
      </c>
    </row>
    <row r="679" spans="1:76" x14ac:dyDescent="0.25">
      <c r="A679">
        <v>119</v>
      </c>
      <c r="B679" t="s">
        <v>163</v>
      </c>
      <c r="C679">
        <v>2010</v>
      </c>
      <c r="D679" t="s">
        <v>591</v>
      </c>
      <c r="E679">
        <f t="shared" si="62"/>
        <v>1</v>
      </c>
      <c r="F679">
        <v>1</v>
      </c>
      <c r="G679">
        <v>5191</v>
      </c>
      <c r="H679">
        <v>1.0009641342074818</v>
      </c>
      <c r="I679">
        <v>1858</v>
      </c>
      <c r="J679">
        <v>0</v>
      </c>
      <c r="N679">
        <v>0</v>
      </c>
      <c r="S679">
        <v>2520</v>
      </c>
      <c r="T679">
        <v>3372</v>
      </c>
      <c r="U679">
        <v>1</v>
      </c>
      <c r="V679">
        <v>1079</v>
      </c>
      <c r="W679">
        <v>379499</v>
      </c>
      <c r="X679">
        <v>11671</v>
      </c>
      <c r="Y679">
        <v>1</v>
      </c>
      <c r="Z679">
        <v>1</v>
      </c>
      <c r="AA679" t="s">
        <v>838</v>
      </c>
      <c r="AB679">
        <v>43712</v>
      </c>
      <c r="AC679">
        <f>VLOOKUP(A679,'Full dataset'!$A$4:$IE$190,2033-C679,FALSE)</f>
        <v>0.4</v>
      </c>
      <c r="AD679">
        <f>VLOOKUP(A679,'Full dataset'!$A$4:$IE$190,2041-C679,FALSE)</f>
        <v>5186</v>
      </c>
      <c r="AE679">
        <f>VLOOKUP(A679,'Full dataset'!$A$4:$IE$190,2050-C679,FALSE)</f>
        <v>0</v>
      </c>
      <c r="AF679">
        <v>0.2</v>
      </c>
      <c r="AG679">
        <f>VLOOKUP($A679,'Full dataset'!$A$4:$IE$190,2007+AG$1-$C679,FALSE)</f>
        <v>70.8</v>
      </c>
      <c r="AH679">
        <f>VLOOKUP($A679,'Full dataset'!$A$4:$IE$190,2007+AH$1-$C679,FALSE)</f>
        <v>814.4</v>
      </c>
      <c r="AI679">
        <f>VLOOKUP($A679,'Full dataset'!$A$4:$IE$190,2007+AI$1-$C679,FALSE)</f>
        <v>1649.2</v>
      </c>
      <c r="AJ679" t="str">
        <f>VLOOKUP($A679,'Full dataset'!$A$4:$IE$190,2007+AJ$1-$C679,FALSE)</f>
        <v>.</v>
      </c>
      <c r="AK679">
        <f>VLOOKUP($A679,'Full dataset'!$A$4:$IE$190,2007+AK$1-$C679,FALSE)</f>
        <v>-7</v>
      </c>
      <c r="AL679">
        <f>VLOOKUP($A679,'Full dataset'!$A$4:$IE$190,2007+AL$1-$C679,FALSE)</f>
        <v>38</v>
      </c>
      <c r="AM679" t="str">
        <f>VLOOKUP($A679,'Full dataset'!$A$4:$IE$190,2007+AM$1-$C679,FALSE)</f>
        <v>.</v>
      </c>
      <c r="AN679" t="str">
        <f>VLOOKUP($A679,'Full dataset'!$A$4:$IE$190,2007+AN$1-$C679,FALSE)</f>
        <v>.</v>
      </c>
      <c r="AO679" t="str">
        <f>VLOOKUP($A679,'Full dataset'!$A$4:$IE$190,2007+AO$1-$C679,FALSE)</f>
        <v>.</v>
      </c>
      <c r="AP679" t="s">
        <v>726</v>
      </c>
      <c r="AQ679" t="s">
        <v>726</v>
      </c>
      <c r="AR679" t="s">
        <v>726</v>
      </c>
      <c r="AS679" t="s">
        <v>726</v>
      </c>
      <c r="AT679" t="s">
        <v>726</v>
      </c>
      <c r="AU679">
        <f>VLOOKUP(A679,'Full dataset'!$A$4:$II$190,$AU$1,FALSE)</f>
        <v>2008</v>
      </c>
      <c r="AV679">
        <v>0</v>
      </c>
      <c r="AW679">
        <f>VLOOKUP(A679,'Full dataset'!$A$5:$IM$190,247,FALSE)</f>
        <v>1</v>
      </c>
      <c r="AX679">
        <f>VLOOKUP(A679,'Full dataset'!$A$4:$II$190,242,FALSE)</f>
        <v>2008</v>
      </c>
      <c r="AY679">
        <f>VLOOKUP(A679,'Full dataset'!$A$5:$IM$190,246,FALSE)</f>
        <v>1</v>
      </c>
      <c r="AZ679">
        <v>9999</v>
      </c>
      <c r="BA679">
        <f>MAX(VLOOKUP($A679,'Full dataset'!$A$4:$IX$190,BA$1,FALSE),AW679)</f>
        <v>1</v>
      </c>
      <c r="BB679">
        <f>IF(VLOOKUP($A679,'Full dataset'!$A$4:$IX$190,BB$1,FALSE)&gt;0,VLOOKUP($A679,'Full dataset'!$A$4:$IX$190,BB$1,FALSE),AU679)</f>
        <v>2008</v>
      </c>
      <c r="BC679">
        <f>MAX(VLOOKUP($A679,'Full dataset'!$A$4:$IX$190,BC$1,FALSE),AY679)</f>
        <v>1</v>
      </c>
      <c r="BD679">
        <f>MAX(VLOOKUP($A679,'Full dataset'!$A$4:$IX$190,BD$1,FALSE),AX679)</f>
        <v>2008</v>
      </c>
      <c r="BE679">
        <f t="shared" si="63"/>
        <v>2008</v>
      </c>
      <c r="BF679">
        <f t="shared" si="64"/>
        <v>0</v>
      </c>
      <c r="BG679">
        <f t="shared" si="65"/>
        <v>0</v>
      </c>
      <c r="BH679">
        <f t="shared" si="60"/>
        <v>0</v>
      </c>
      <c r="BI679">
        <f t="shared" si="61"/>
        <v>0</v>
      </c>
      <c r="BO679">
        <f>IF(BF679=1,VLOOKUP($A679,'Full dataset'!$A$4:$IE$190,2007+BO$1-$C679,FALSE),0)</f>
        <v>0</v>
      </c>
      <c r="BP679">
        <f>IF(BF679=1,VLOOKUP($A679,'Full dataset'!$A$4:$IE$190,2007+BP$1-$C679,FALSE),0)</f>
        <v>0</v>
      </c>
      <c r="BQ679">
        <f>IF(BF679=1,VLOOKUP($A679,'Full dataset'!$A$4:$IE$190,2007+BQ$1-$C679,FALSE),0)</f>
        <v>0</v>
      </c>
      <c r="BR679">
        <f>IF($BG679=1,VLOOKUP($A679,'Full dataset'!$A$4:$IE$190,BR$1-2007+$C679,FALSE),0)</f>
        <v>0</v>
      </c>
      <c r="BS679">
        <f>IF($BG679=1,VLOOKUP($A679,'Full dataset'!$A$4:$IE$190,BS$1-2007+$C679,FALSE),0)</f>
        <v>0</v>
      </c>
      <c r="BT679">
        <f>IF($BG679=1,VLOOKUP($A679,'Full dataset'!$A$4:$IE$190,BT$1-2007+$C679,FALSE),0)</f>
        <v>0</v>
      </c>
      <c r="BU679">
        <f>IF($BG679=1,VLOOKUP($A679,'Full dataset'!$A$4:$IE$190,BU$1-2007+$C679,FALSE),0)</f>
        <v>0</v>
      </c>
      <c r="BV679">
        <f>IF($BG679=1,VLOOKUP($A679,'Full dataset'!$A$4:$IE$190,BV$1-2007+$C679,FALSE),0)</f>
        <v>0</v>
      </c>
      <c r="BW679">
        <f>IF($BG679=1,VLOOKUP($A679,'Full dataset'!$A$4:$IE$190,BW$1-2007+$C679,FALSE),0)</f>
        <v>0</v>
      </c>
      <c r="BX679">
        <f>IF($BG679=1,VLOOKUP($A679,'Full dataset'!$A$4:$IE$190,BX$1-2007+$C679,FALSE),0)</f>
        <v>0</v>
      </c>
    </row>
    <row r="680" spans="1:76" x14ac:dyDescent="0.25">
      <c r="A680">
        <v>120</v>
      </c>
      <c r="B680" t="s">
        <v>164</v>
      </c>
      <c r="C680">
        <v>2010</v>
      </c>
      <c r="D680" t="s">
        <v>591</v>
      </c>
      <c r="E680">
        <f t="shared" si="62"/>
        <v>1</v>
      </c>
      <c r="F680">
        <v>1</v>
      </c>
      <c r="G680">
        <v>40885</v>
      </c>
      <c r="H680">
        <v>2.8433827108978371</v>
      </c>
      <c r="I680">
        <v>16484</v>
      </c>
      <c r="J680">
        <v>0</v>
      </c>
      <c r="N680">
        <v>1</v>
      </c>
      <c r="O680">
        <v>14832</v>
      </c>
      <c r="P680">
        <v>1.0315042770707281</v>
      </c>
      <c r="Q680">
        <v>450</v>
      </c>
      <c r="R680">
        <v>40179</v>
      </c>
      <c r="S680">
        <v>3674</v>
      </c>
      <c r="T680">
        <v>334413</v>
      </c>
      <c r="U680">
        <v>1</v>
      </c>
      <c r="V680">
        <v>1742</v>
      </c>
      <c r="W680">
        <v>60449</v>
      </c>
      <c r="X680">
        <v>18427</v>
      </c>
      <c r="Y680">
        <v>1</v>
      </c>
      <c r="Z680">
        <v>1</v>
      </c>
      <c r="AA680" t="s">
        <v>839</v>
      </c>
      <c r="AB680">
        <v>191352</v>
      </c>
      <c r="AC680">
        <f>VLOOKUP(A680,'Full dataset'!$A$4:$IE$190,2033-C680,FALSE)</f>
        <v>0</v>
      </c>
      <c r="AD680">
        <f>VLOOKUP(A680,'Full dataset'!$A$4:$IE$190,2041-C680,FALSE)</f>
        <v>14379</v>
      </c>
      <c r="AE680">
        <f>VLOOKUP(A680,'Full dataset'!$A$4:$IE$190,2050-C680,FALSE)</f>
        <v>7.3</v>
      </c>
      <c r="AF680">
        <v>3.65</v>
      </c>
      <c r="AG680">
        <f>VLOOKUP($A680,'Full dataset'!$A$4:$IE$190,2007+AG$1-$C680,FALSE)</f>
        <v>3228</v>
      </c>
      <c r="AH680">
        <f>VLOOKUP($A680,'Full dataset'!$A$4:$IE$190,2007+AH$1-$C680,FALSE)</f>
        <v>13401</v>
      </c>
      <c r="AI680">
        <f>VLOOKUP($A680,'Full dataset'!$A$4:$IE$190,2007+AI$1-$C680,FALSE)</f>
        <v>13966</v>
      </c>
      <c r="AJ680" t="str">
        <f>VLOOKUP($A680,'Full dataset'!$A$4:$IE$190,2007+AJ$1-$C680,FALSE)</f>
        <v>.</v>
      </c>
      <c r="AK680">
        <f>VLOOKUP($A680,'Full dataset'!$A$4:$IE$190,2007+AK$1-$C680,FALSE)</f>
        <v>-4</v>
      </c>
      <c r="AL680" t="str">
        <f>VLOOKUP($A680,'Full dataset'!$A$4:$IE$190,2007+AL$1-$C680,FALSE)</f>
        <v>.</v>
      </c>
      <c r="AM680" t="str">
        <f>VLOOKUP($A680,'Full dataset'!$A$4:$IE$190,2007+AM$1-$C680,FALSE)</f>
        <v>.</v>
      </c>
      <c r="AN680" t="str">
        <f>VLOOKUP($A680,'Full dataset'!$A$4:$IE$190,2007+AN$1-$C680,FALSE)</f>
        <v>.</v>
      </c>
      <c r="AO680" t="str">
        <f>VLOOKUP($A680,'Full dataset'!$A$4:$IE$190,2007+AO$1-$C680,FALSE)</f>
        <v>.</v>
      </c>
      <c r="AP680" t="s">
        <v>726</v>
      </c>
      <c r="AQ680" t="s">
        <v>726</v>
      </c>
      <c r="AR680" t="s">
        <v>726</v>
      </c>
      <c r="AS680" t="s">
        <v>726</v>
      </c>
      <c r="AT680" t="s">
        <v>726</v>
      </c>
      <c r="AU680">
        <f>VLOOKUP(A680,'Full dataset'!$A$4:$II$190,$AU$1,FALSE)</f>
        <v>2008</v>
      </c>
      <c r="AV680">
        <v>0</v>
      </c>
      <c r="AW680">
        <f>VLOOKUP(A680,'Full dataset'!$A$5:$IM$190,247,FALSE)</f>
        <v>1</v>
      </c>
      <c r="AX680">
        <f>VLOOKUP(A680,'Full dataset'!$A$4:$II$190,242,FALSE)</f>
        <v>2010</v>
      </c>
      <c r="AY680">
        <f>VLOOKUP(A680,'Full dataset'!$A$5:$IM$190,246,FALSE)</f>
        <v>1</v>
      </c>
      <c r="AZ680">
        <v>9999</v>
      </c>
      <c r="BA680">
        <f>MAX(VLOOKUP($A680,'Full dataset'!$A$4:$IX$190,BA$1,FALSE),AW680)</f>
        <v>1</v>
      </c>
      <c r="BB680">
        <f>IF(VLOOKUP($A680,'Full dataset'!$A$4:$IX$190,BB$1,FALSE)&gt;0,VLOOKUP($A680,'Full dataset'!$A$4:$IX$190,BB$1,FALSE),AU680)</f>
        <v>2008</v>
      </c>
      <c r="BC680">
        <f>MAX(VLOOKUP($A680,'Full dataset'!$A$4:$IX$190,BC$1,FALSE),AY680)</f>
        <v>1</v>
      </c>
      <c r="BD680">
        <f>MAX(VLOOKUP($A680,'Full dataset'!$A$4:$IX$190,BD$1,FALSE),AX680)</f>
        <v>2010</v>
      </c>
      <c r="BE680">
        <f t="shared" si="63"/>
        <v>2008</v>
      </c>
      <c r="BF680">
        <f t="shared" si="64"/>
        <v>0</v>
      </c>
      <c r="BG680">
        <f t="shared" si="65"/>
        <v>0</v>
      </c>
      <c r="BH680">
        <f t="shared" si="60"/>
        <v>0</v>
      </c>
      <c r="BI680">
        <f t="shared" si="61"/>
        <v>0</v>
      </c>
      <c r="BO680">
        <f>IF(BF680=1,VLOOKUP($A680,'Full dataset'!$A$4:$IE$190,2007+BO$1-$C680,FALSE),0)</f>
        <v>0</v>
      </c>
      <c r="BP680">
        <f>IF(BF680=1,VLOOKUP($A680,'Full dataset'!$A$4:$IE$190,2007+BP$1-$C680,FALSE),0)</f>
        <v>0</v>
      </c>
      <c r="BQ680">
        <f>IF(BF680=1,VLOOKUP($A680,'Full dataset'!$A$4:$IE$190,2007+BQ$1-$C680,FALSE),0)</f>
        <v>0</v>
      </c>
      <c r="BR680">
        <f>IF($BG680=1,VLOOKUP($A680,'Full dataset'!$A$4:$IE$190,BR$1-2007+$C680,FALSE),0)</f>
        <v>0</v>
      </c>
      <c r="BS680">
        <f>IF($BG680=1,VLOOKUP($A680,'Full dataset'!$A$4:$IE$190,BS$1-2007+$C680,FALSE),0)</f>
        <v>0</v>
      </c>
      <c r="BT680">
        <f>IF($BG680=1,VLOOKUP($A680,'Full dataset'!$A$4:$IE$190,BT$1-2007+$C680,FALSE),0)</f>
        <v>0</v>
      </c>
      <c r="BU680">
        <f>IF($BG680=1,VLOOKUP($A680,'Full dataset'!$A$4:$IE$190,BU$1-2007+$C680,FALSE),0)</f>
        <v>0</v>
      </c>
      <c r="BV680">
        <f>IF($BG680=1,VLOOKUP($A680,'Full dataset'!$A$4:$IE$190,BV$1-2007+$C680,FALSE),0)</f>
        <v>0</v>
      </c>
      <c r="BW680">
        <f>IF($BG680=1,VLOOKUP($A680,'Full dataset'!$A$4:$IE$190,BW$1-2007+$C680,FALSE),0)</f>
        <v>0</v>
      </c>
      <c r="BX680">
        <f>IF($BG680=1,VLOOKUP($A680,'Full dataset'!$A$4:$IE$190,BX$1-2007+$C680,FALSE),0)</f>
        <v>0</v>
      </c>
    </row>
    <row r="681" spans="1:76" x14ac:dyDescent="0.25">
      <c r="A681">
        <v>121</v>
      </c>
      <c r="B681" t="s">
        <v>165</v>
      </c>
      <c r="C681">
        <v>2010</v>
      </c>
      <c r="D681" t="s">
        <v>582</v>
      </c>
      <c r="E681">
        <f t="shared" si="62"/>
        <v>0</v>
      </c>
      <c r="F681">
        <v>0</v>
      </c>
      <c r="J681">
        <v>0</v>
      </c>
      <c r="N681">
        <v>0</v>
      </c>
      <c r="U681">
        <v>1</v>
      </c>
      <c r="V681">
        <v>590</v>
      </c>
      <c r="W681">
        <v>23298</v>
      </c>
      <c r="X681">
        <v>18314</v>
      </c>
      <c r="Y681">
        <v>1</v>
      </c>
      <c r="Z681">
        <v>1</v>
      </c>
      <c r="AA681" t="s">
        <v>840</v>
      </c>
      <c r="AB681">
        <v>25264</v>
      </c>
      <c r="AC681">
        <f>VLOOKUP(A681,'Full dataset'!$A$4:$IE$190,2033-C681,FALSE)</f>
        <v>0</v>
      </c>
      <c r="AD681">
        <f>VLOOKUP(A681,'Full dataset'!$A$4:$IE$190,2041-C681,FALSE)</f>
        <v>21041</v>
      </c>
      <c r="AE681">
        <f>VLOOKUP(A681,'Full dataset'!$A$4:$IE$190,2050-C681,FALSE)</f>
        <v>0</v>
      </c>
      <c r="AF681">
        <v>0</v>
      </c>
      <c r="AG681" t="str">
        <f>VLOOKUP($A681,'Full dataset'!$A$4:$IE$190,2007+AG$1-$C681,FALSE)</f>
        <v>.</v>
      </c>
      <c r="AH681" t="str">
        <f>VLOOKUP($A681,'Full dataset'!$A$4:$IE$190,2007+AH$1-$C681,FALSE)</f>
        <v>.</v>
      </c>
      <c r="AI681" t="str">
        <f>VLOOKUP($A681,'Full dataset'!$A$4:$IE$190,2007+AI$1-$C681,FALSE)</f>
        <v>.</v>
      </c>
      <c r="AJ681" t="str">
        <f>VLOOKUP($A681,'Full dataset'!$A$4:$IE$190,2007+AJ$1-$C681,FALSE)</f>
        <v>.</v>
      </c>
      <c r="AK681">
        <f>VLOOKUP($A681,'Full dataset'!$A$4:$IE$190,2007+AK$1-$C681,FALSE)</f>
        <v>5</v>
      </c>
      <c r="AL681" t="str">
        <f>VLOOKUP($A681,'Full dataset'!$A$4:$IE$190,2007+AL$1-$C681,FALSE)</f>
        <v>.</v>
      </c>
      <c r="AM681" t="str">
        <f>VLOOKUP($A681,'Full dataset'!$A$4:$IE$190,2007+AM$1-$C681,FALSE)</f>
        <v>.</v>
      </c>
      <c r="AN681" t="str">
        <f>VLOOKUP($A681,'Full dataset'!$A$4:$IE$190,2007+AN$1-$C681,FALSE)</f>
        <v>.</v>
      </c>
      <c r="AO681" t="str">
        <f>VLOOKUP($A681,'Full dataset'!$A$4:$IE$190,2007+AO$1-$C681,FALSE)</f>
        <v>.</v>
      </c>
      <c r="AP681" t="s">
        <v>726</v>
      </c>
      <c r="AQ681" t="s">
        <v>726</v>
      </c>
      <c r="AR681" t="s">
        <v>726</v>
      </c>
      <c r="AS681" t="s">
        <v>726</v>
      </c>
      <c r="AT681" t="s">
        <v>726</v>
      </c>
      <c r="AU681">
        <f>VLOOKUP(A681,'Full dataset'!$A$4:$II$190,$AU$1,FALSE)</f>
        <v>2009</v>
      </c>
      <c r="AV681">
        <v>0</v>
      </c>
      <c r="AW681">
        <f>VLOOKUP(A681,'Full dataset'!$A$5:$IM$190,247,FALSE)</f>
        <v>1</v>
      </c>
      <c r="AX681">
        <f>VLOOKUP(A681,'Full dataset'!$A$4:$II$190,242,FALSE)</f>
        <v>2008</v>
      </c>
      <c r="AY681">
        <f>VLOOKUP(A681,'Full dataset'!$A$5:$IM$190,246,FALSE)</f>
        <v>1</v>
      </c>
      <c r="AZ681">
        <v>9999</v>
      </c>
      <c r="BA681">
        <f>MAX(VLOOKUP($A681,'Full dataset'!$A$4:$IX$190,BA$1,FALSE),AW681)</f>
        <v>1</v>
      </c>
      <c r="BB681">
        <f>IF(VLOOKUP($A681,'Full dataset'!$A$4:$IX$190,BB$1,FALSE)&gt;0,VLOOKUP($A681,'Full dataset'!$A$4:$IX$190,BB$1,FALSE),AU681)</f>
        <v>2009</v>
      </c>
      <c r="BC681">
        <f>MAX(VLOOKUP($A681,'Full dataset'!$A$4:$IX$190,BC$1,FALSE),AY681)</f>
        <v>1</v>
      </c>
      <c r="BD681">
        <f>MAX(VLOOKUP($A681,'Full dataset'!$A$4:$IX$190,BD$1,FALSE),AX681)</f>
        <v>2008</v>
      </c>
      <c r="BE681">
        <f t="shared" si="63"/>
        <v>2008</v>
      </c>
      <c r="BF681">
        <f t="shared" si="64"/>
        <v>0</v>
      </c>
      <c r="BG681">
        <f t="shared" si="65"/>
        <v>0</v>
      </c>
      <c r="BH681">
        <f t="shared" si="60"/>
        <v>0</v>
      </c>
      <c r="BI681">
        <f t="shared" si="61"/>
        <v>0</v>
      </c>
      <c r="BO681">
        <f>IF(BF681=1,VLOOKUP($A681,'Full dataset'!$A$4:$IE$190,2007+BO$1-$C681,FALSE),0)</f>
        <v>0</v>
      </c>
      <c r="BP681">
        <f>IF(BF681=1,VLOOKUP($A681,'Full dataset'!$A$4:$IE$190,2007+BP$1-$C681,FALSE),0)</f>
        <v>0</v>
      </c>
      <c r="BQ681">
        <f>IF(BF681=1,VLOOKUP($A681,'Full dataset'!$A$4:$IE$190,2007+BQ$1-$C681,FALSE),0)</f>
        <v>0</v>
      </c>
      <c r="BR681">
        <f>IF($BG681=1,VLOOKUP($A681,'Full dataset'!$A$4:$IE$190,BR$1-2007+$C681,FALSE),0)</f>
        <v>0</v>
      </c>
      <c r="BS681">
        <f>IF($BG681=1,VLOOKUP($A681,'Full dataset'!$A$4:$IE$190,BS$1-2007+$C681,FALSE),0)</f>
        <v>0</v>
      </c>
      <c r="BT681">
        <f>IF($BG681=1,VLOOKUP($A681,'Full dataset'!$A$4:$IE$190,BT$1-2007+$C681,FALSE),0)</f>
        <v>0</v>
      </c>
      <c r="BU681">
        <f>IF($BG681=1,VLOOKUP($A681,'Full dataset'!$A$4:$IE$190,BU$1-2007+$C681,FALSE),0)</f>
        <v>0</v>
      </c>
      <c r="BV681">
        <f>IF($BG681=1,VLOOKUP($A681,'Full dataset'!$A$4:$IE$190,BV$1-2007+$C681,FALSE),0)</f>
        <v>0</v>
      </c>
      <c r="BW681">
        <f>IF($BG681=1,VLOOKUP($A681,'Full dataset'!$A$4:$IE$190,BW$1-2007+$C681,FALSE),0)</f>
        <v>0</v>
      </c>
      <c r="BX681">
        <f>IF($BG681=1,VLOOKUP($A681,'Full dataset'!$A$4:$IE$190,BX$1-2007+$C681,FALSE),0)</f>
        <v>0</v>
      </c>
    </row>
    <row r="682" spans="1:76" x14ac:dyDescent="0.25">
      <c r="A682">
        <v>122</v>
      </c>
      <c r="B682" t="s">
        <v>166</v>
      </c>
      <c r="C682">
        <v>2010</v>
      </c>
      <c r="D682" t="s">
        <v>591</v>
      </c>
      <c r="E682">
        <f t="shared" si="62"/>
        <v>1</v>
      </c>
      <c r="F682">
        <v>1</v>
      </c>
      <c r="G682">
        <v>10539</v>
      </c>
      <c r="H682">
        <v>0.35660147526561548</v>
      </c>
      <c r="I682">
        <v>6009</v>
      </c>
      <c r="J682">
        <v>0</v>
      </c>
      <c r="N682">
        <v>0</v>
      </c>
      <c r="S682">
        <v>2851</v>
      </c>
      <c r="T682">
        <v>325510</v>
      </c>
      <c r="U682">
        <v>1</v>
      </c>
      <c r="V682">
        <v>6320</v>
      </c>
      <c r="W682">
        <v>144568</v>
      </c>
      <c r="X682">
        <v>7691</v>
      </c>
      <c r="Y682">
        <v>1</v>
      </c>
      <c r="Z682">
        <v>0</v>
      </c>
      <c r="AA682" t="s">
        <v>841</v>
      </c>
      <c r="AB682">
        <v>52255</v>
      </c>
      <c r="AC682">
        <f>VLOOKUP(A682,'Full dataset'!$A$4:$IE$190,2033-C682,FALSE)</f>
        <v>0</v>
      </c>
      <c r="AD682">
        <f>VLOOKUP(A682,'Full dataset'!$A$4:$IE$190,2041-C682,FALSE)</f>
        <v>29554</v>
      </c>
      <c r="AE682">
        <f>VLOOKUP(A682,'Full dataset'!$A$4:$IE$190,2050-C682,FALSE)</f>
        <v>0</v>
      </c>
      <c r="AF682">
        <v>0</v>
      </c>
      <c r="AG682">
        <f>VLOOKUP($A682,'Full dataset'!$A$4:$IE$190,2007+AG$1-$C682,FALSE)</f>
        <v>462.48500000000001</v>
      </c>
      <c r="AH682">
        <f>VLOOKUP($A682,'Full dataset'!$A$4:$IE$190,2007+AH$1-$C682,FALSE)</f>
        <v>5169.2349999999997</v>
      </c>
      <c r="AI682">
        <f>VLOOKUP($A682,'Full dataset'!$A$4:$IE$190,2007+AI$1-$C682,FALSE)</f>
        <v>7776.424</v>
      </c>
      <c r="AJ682" t="str">
        <f>VLOOKUP($A682,'Full dataset'!$A$4:$IE$190,2007+AJ$1-$C682,FALSE)</f>
        <v>.</v>
      </c>
      <c r="AK682" t="str">
        <f>VLOOKUP($A682,'Full dataset'!$A$4:$IE$190,2007+AK$1-$C682,FALSE)</f>
        <v>.</v>
      </c>
      <c r="AL682" t="str">
        <f>VLOOKUP($A682,'Full dataset'!$A$4:$IE$190,2007+AL$1-$C682,FALSE)</f>
        <v>.</v>
      </c>
      <c r="AM682" t="str">
        <f>VLOOKUP($A682,'Full dataset'!$A$4:$IE$190,2007+AM$1-$C682,FALSE)</f>
        <v>.</v>
      </c>
      <c r="AN682" t="str">
        <f>VLOOKUP($A682,'Full dataset'!$A$4:$IE$190,2007+AN$1-$C682,FALSE)</f>
        <v>.</v>
      </c>
      <c r="AO682" t="str">
        <f>VLOOKUP($A682,'Full dataset'!$A$4:$IE$190,2007+AO$1-$C682,FALSE)</f>
        <v>.</v>
      </c>
      <c r="AP682" t="s">
        <v>726</v>
      </c>
      <c r="AQ682" t="s">
        <v>726</v>
      </c>
      <c r="AR682" t="s">
        <v>726</v>
      </c>
      <c r="AS682" t="s">
        <v>726</v>
      </c>
      <c r="AT682" t="s">
        <v>726</v>
      </c>
      <c r="AU682">
        <f>VLOOKUP(A682,'Full dataset'!$A$4:$II$190,$AU$1,FALSE)</f>
        <v>2010</v>
      </c>
      <c r="AV682">
        <v>0</v>
      </c>
      <c r="AW682">
        <f>VLOOKUP(A682,'Full dataset'!$A$5:$IM$190,247,FALSE)</f>
        <v>1</v>
      </c>
      <c r="AX682">
        <f>VLOOKUP(A682,'Full dataset'!$A$4:$II$190,242,FALSE)</f>
        <v>2009</v>
      </c>
      <c r="AY682">
        <f>VLOOKUP(A682,'Full dataset'!$A$5:$IM$190,246,FALSE)</f>
        <v>1</v>
      </c>
      <c r="AZ682">
        <v>9999</v>
      </c>
      <c r="BA682">
        <f>MAX(VLOOKUP($A682,'Full dataset'!$A$4:$IX$190,BA$1,FALSE),AW682)</f>
        <v>1</v>
      </c>
      <c r="BB682">
        <f>IF(VLOOKUP($A682,'Full dataset'!$A$4:$IX$190,BB$1,FALSE)&gt;0,VLOOKUP($A682,'Full dataset'!$A$4:$IX$190,BB$1,FALSE),AU682)</f>
        <v>2010</v>
      </c>
      <c r="BC682">
        <f>MAX(VLOOKUP($A682,'Full dataset'!$A$4:$IX$190,BC$1,FALSE),AY682)</f>
        <v>2</v>
      </c>
      <c r="BD682">
        <f>MAX(VLOOKUP($A682,'Full dataset'!$A$4:$IX$190,BD$1,FALSE),AX682)</f>
        <v>2009</v>
      </c>
      <c r="BE682">
        <f t="shared" si="63"/>
        <v>2009</v>
      </c>
      <c r="BF682">
        <f t="shared" si="64"/>
        <v>0</v>
      </c>
      <c r="BG682">
        <f t="shared" si="65"/>
        <v>1</v>
      </c>
      <c r="BH682">
        <f t="shared" si="60"/>
        <v>0</v>
      </c>
      <c r="BI682">
        <f t="shared" si="61"/>
        <v>1</v>
      </c>
      <c r="BO682">
        <f>IF(BF682=1,VLOOKUP($A682,'Full dataset'!$A$4:$IE$190,2007+BO$1-$C682,FALSE),0)</f>
        <v>0</v>
      </c>
      <c r="BP682">
        <f>IF(BF682=1,VLOOKUP($A682,'Full dataset'!$A$4:$IE$190,2007+BP$1-$C682,FALSE),0)</f>
        <v>0</v>
      </c>
      <c r="BQ682">
        <f>IF(BF682=1,VLOOKUP($A682,'Full dataset'!$A$4:$IE$190,2007+BQ$1-$C682,FALSE),0)</f>
        <v>0</v>
      </c>
      <c r="BR682">
        <f>IF($BG682=1,VLOOKUP($A682,'Full dataset'!$A$4:$IE$190,BR$1-2007+$C682,FALSE),0)</f>
        <v>235</v>
      </c>
      <c r="BS682">
        <f>IF($BG682=1,VLOOKUP($A682,'Full dataset'!$A$4:$IE$190,BS$1-2007+$C682,FALSE),0)</f>
        <v>2560</v>
      </c>
      <c r="BT682">
        <f>IF($BG682=1,VLOOKUP($A682,'Full dataset'!$A$4:$IE$190,BT$1-2007+$C682,FALSE),0)</f>
        <v>4699</v>
      </c>
      <c r="BU682">
        <f>IF($BG682=1,VLOOKUP($A682,'Full dataset'!$A$4:$IE$190,BU$1-2007+$C682,FALSE),0)</f>
        <v>823</v>
      </c>
      <c r="BV682">
        <f>IF($BG682=1,VLOOKUP($A682,'Full dataset'!$A$4:$IE$190,BV$1-2007+$C682,FALSE),0)</f>
        <v>4</v>
      </c>
      <c r="BW682">
        <f>IF($BG682=1,VLOOKUP($A682,'Full dataset'!$A$4:$IE$190,BW$1-2007+$C682,FALSE),0)</f>
        <v>241</v>
      </c>
      <c r="BX682">
        <f>IF($BG682=1,VLOOKUP($A682,'Full dataset'!$A$4:$IE$190,BX$1-2007+$C682,FALSE),0)</f>
        <v>25</v>
      </c>
    </row>
    <row r="683" spans="1:76" x14ac:dyDescent="0.25">
      <c r="A683">
        <v>123</v>
      </c>
      <c r="B683" t="s">
        <v>167</v>
      </c>
      <c r="C683">
        <v>2010</v>
      </c>
      <c r="D683" t="s">
        <v>591</v>
      </c>
      <c r="E683">
        <f t="shared" si="62"/>
        <v>1</v>
      </c>
      <c r="F683">
        <v>1</v>
      </c>
      <c r="G683">
        <v>8521</v>
      </c>
      <c r="H683">
        <v>1.3598787105011172</v>
      </c>
      <c r="I683">
        <v>4380</v>
      </c>
      <c r="J683">
        <v>1</v>
      </c>
      <c r="K683">
        <v>72</v>
      </c>
      <c r="L683">
        <v>1.1490584104691989E-2</v>
      </c>
      <c r="M683">
        <v>391</v>
      </c>
      <c r="N683">
        <v>1</v>
      </c>
      <c r="O683">
        <v>231</v>
      </c>
      <c r="P683">
        <v>3.6865624002553464E-2</v>
      </c>
      <c r="Q683">
        <v>7</v>
      </c>
      <c r="R683">
        <v>40452</v>
      </c>
      <c r="S683">
        <v>7370</v>
      </c>
      <c r="T683">
        <v>541512</v>
      </c>
      <c r="U683">
        <v>1</v>
      </c>
      <c r="V683">
        <v>1</v>
      </c>
      <c r="W683">
        <v>994</v>
      </c>
      <c r="X683">
        <v>978</v>
      </c>
      <c r="Y683">
        <v>1</v>
      </c>
      <c r="Z683">
        <v>1</v>
      </c>
      <c r="AA683" t="s">
        <v>842</v>
      </c>
      <c r="AB683">
        <v>25518</v>
      </c>
      <c r="AC683">
        <f>VLOOKUP(A683,'Full dataset'!$A$4:$IE$190,2033-C683,FALSE)</f>
        <v>0</v>
      </c>
      <c r="AD683">
        <f>VLOOKUP(A683,'Full dataset'!$A$4:$IE$190,2041-C683,FALSE)</f>
        <v>6266</v>
      </c>
      <c r="AE683">
        <f>VLOOKUP(A683,'Full dataset'!$A$4:$IE$190,2050-C683,FALSE)</f>
        <v>0</v>
      </c>
      <c r="AF683">
        <v>0</v>
      </c>
      <c r="AG683">
        <f>VLOOKUP($A683,'Full dataset'!$A$4:$IE$190,2007+AG$1-$C683,FALSE)</f>
        <v>18.414999999999999</v>
      </c>
      <c r="AH683">
        <f>VLOOKUP($A683,'Full dataset'!$A$4:$IE$190,2007+AH$1-$C683,FALSE)</f>
        <v>1033.7149999999999</v>
      </c>
      <c r="AI683">
        <f>VLOOKUP($A683,'Full dataset'!$A$4:$IE$190,2007+AI$1-$C683,FALSE)</f>
        <v>1666.6289999999999</v>
      </c>
      <c r="AJ683" t="str">
        <f>VLOOKUP($A683,'Full dataset'!$A$4:$IE$190,2007+AJ$1-$C683,FALSE)</f>
        <v>.</v>
      </c>
      <c r="AK683">
        <f>VLOOKUP($A683,'Full dataset'!$A$4:$IE$190,2007+AK$1-$C683,FALSE)</f>
        <v>21</v>
      </c>
      <c r="AL683" t="str">
        <f>VLOOKUP($A683,'Full dataset'!$A$4:$IE$190,2007+AL$1-$C683,FALSE)</f>
        <v>.</v>
      </c>
      <c r="AM683" t="str">
        <f>VLOOKUP($A683,'Full dataset'!$A$4:$IE$190,2007+AM$1-$C683,FALSE)</f>
        <v>.</v>
      </c>
      <c r="AN683" t="str">
        <f>VLOOKUP($A683,'Full dataset'!$A$4:$IE$190,2007+AN$1-$C683,FALSE)</f>
        <v>.</v>
      </c>
      <c r="AO683" t="str">
        <f>VLOOKUP($A683,'Full dataset'!$A$4:$IE$190,2007+AO$1-$C683,FALSE)</f>
        <v>.</v>
      </c>
      <c r="AP683" t="s">
        <v>726</v>
      </c>
      <c r="AQ683" t="s">
        <v>726</v>
      </c>
      <c r="AR683" t="s">
        <v>726</v>
      </c>
      <c r="AS683" t="s">
        <v>726</v>
      </c>
      <c r="AT683" t="s">
        <v>726</v>
      </c>
      <c r="AU683">
        <f>VLOOKUP(A683,'Full dataset'!$A$4:$II$190,$AU$1,FALSE)</f>
        <v>2008</v>
      </c>
      <c r="AV683">
        <v>1</v>
      </c>
      <c r="AW683">
        <f>VLOOKUP(A683,'Full dataset'!$A$5:$IM$190,247,FALSE)</f>
        <v>1</v>
      </c>
      <c r="AX683">
        <f>VLOOKUP(A683,'Full dataset'!$A$4:$II$190,242,FALSE)</f>
        <v>2010</v>
      </c>
      <c r="AY683">
        <f>VLOOKUP(A683,'Full dataset'!$A$5:$IM$190,246,FALSE)</f>
        <v>1</v>
      </c>
      <c r="AZ683">
        <v>9999</v>
      </c>
      <c r="BA683">
        <f>MAX(VLOOKUP($A683,'Full dataset'!$A$4:$IX$190,BA$1,FALSE),AW683)</f>
        <v>2</v>
      </c>
      <c r="BB683">
        <f>IF(VLOOKUP($A683,'Full dataset'!$A$4:$IX$190,BB$1,FALSE)&gt;0,VLOOKUP($A683,'Full dataset'!$A$4:$IX$190,BB$1,FALSE),AU683)</f>
        <v>2009</v>
      </c>
      <c r="BC683">
        <f>MAX(VLOOKUP($A683,'Full dataset'!$A$4:$IX$190,BC$1,FALSE),AY683)</f>
        <v>1</v>
      </c>
      <c r="BD683">
        <f>MAX(VLOOKUP($A683,'Full dataset'!$A$4:$IX$190,BD$1,FALSE),AX683)</f>
        <v>2010</v>
      </c>
      <c r="BE683">
        <f t="shared" si="63"/>
        <v>2009</v>
      </c>
      <c r="BF683">
        <f t="shared" si="64"/>
        <v>1</v>
      </c>
      <c r="BG683">
        <f t="shared" si="65"/>
        <v>0</v>
      </c>
      <c r="BH683">
        <f t="shared" si="60"/>
        <v>0</v>
      </c>
      <c r="BI683">
        <f t="shared" si="61"/>
        <v>1</v>
      </c>
      <c r="BO683">
        <f>IF(BF683=1,VLOOKUP($A683,'Full dataset'!$A$4:$IE$190,2007+BO$1-$C683,FALSE),0)</f>
        <v>440</v>
      </c>
      <c r="BP683">
        <f>IF(BF683=1,VLOOKUP($A683,'Full dataset'!$A$4:$IE$190,2007+BP$1-$C683,FALSE),0)</f>
        <v>8</v>
      </c>
      <c r="BQ683">
        <f>IF(BF683=1,VLOOKUP($A683,'Full dataset'!$A$4:$IE$190,2007+BQ$1-$C683,FALSE),0)</f>
        <v>310</v>
      </c>
      <c r="BR683">
        <f>IF($BG683=1,VLOOKUP($A683,'Full dataset'!$A$4:$IE$190,BR$1-2007+$C683,FALSE),0)</f>
        <v>0</v>
      </c>
      <c r="BS683">
        <f>IF($BG683=1,VLOOKUP($A683,'Full dataset'!$A$4:$IE$190,BS$1-2007+$C683,FALSE),0)</f>
        <v>0</v>
      </c>
      <c r="BT683">
        <f>IF($BG683=1,VLOOKUP($A683,'Full dataset'!$A$4:$IE$190,BT$1-2007+$C683,FALSE),0)</f>
        <v>0</v>
      </c>
      <c r="BU683">
        <f>IF($BG683=1,VLOOKUP($A683,'Full dataset'!$A$4:$IE$190,BU$1-2007+$C683,FALSE),0)</f>
        <v>0</v>
      </c>
      <c r="BV683">
        <f>IF($BG683=1,VLOOKUP($A683,'Full dataset'!$A$4:$IE$190,BV$1-2007+$C683,FALSE),0)</f>
        <v>0</v>
      </c>
      <c r="BW683">
        <f>IF($BG683=1,VLOOKUP($A683,'Full dataset'!$A$4:$IE$190,BW$1-2007+$C683,FALSE),0)</f>
        <v>0</v>
      </c>
      <c r="BX683">
        <f>IF($BG683=1,VLOOKUP($A683,'Full dataset'!$A$4:$IE$190,BX$1-2007+$C683,FALSE),0)</f>
        <v>0</v>
      </c>
    </row>
    <row r="684" spans="1:76" x14ac:dyDescent="0.25">
      <c r="A684">
        <v>124</v>
      </c>
      <c r="B684" t="s">
        <v>168</v>
      </c>
      <c r="C684">
        <v>2010</v>
      </c>
      <c r="D684" t="s">
        <v>582</v>
      </c>
      <c r="E684">
        <f t="shared" si="62"/>
        <v>0</v>
      </c>
      <c r="U684">
        <v>1</v>
      </c>
      <c r="V684">
        <v>899</v>
      </c>
      <c r="W684">
        <v>4571</v>
      </c>
      <c r="X684">
        <v>2587</v>
      </c>
      <c r="Y684">
        <v>1</v>
      </c>
      <c r="Z684">
        <v>0</v>
      </c>
      <c r="AA684" t="s">
        <v>843</v>
      </c>
      <c r="AB684">
        <v>9671</v>
      </c>
      <c r="AC684">
        <f>VLOOKUP(A684,'Full dataset'!$A$4:$IE$190,2033-C684,FALSE)</f>
        <v>0</v>
      </c>
      <c r="AD684" t="str">
        <f>VLOOKUP(A684,'Full dataset'!$A$4:$IE$190,2041-C684,FALSE)</f>
        <v>.</v>
      </c>
      <c r="AE684">
        <f>VLOOKUP(A684,'Full dataset'!$A$4:$IE$190,2050-C684,FALSE)</f>
        <v>0</v>
      </c>
      <c r="AF684">
        <v>0</v>
      </c>
      <c r="AG684" t="str">
        <f>VLOOKUP($A684,'Full dataset'!$A$4:$IE$190,2007+AG$1-$C684,FALSE)</f>
        <v>.</v>
      </c>
      <c r="AH684" t="str">
        <f>VLOOKUP($A684,'Full dataset'!$A$4:$IE$190,2007+AH$1-$C684,FALSE)</f>
        <v>.</v>
      </c>
      <c r="AI684" t="str">
        <f>VLOOKUP($A684,'Full dataset'!$A$4:$IE$190,2007+AI$1-$C684,FALSE)</f>
        <v>.</v>
      </c>
      <c r="AJ684" t="str">
        <f>VLOOKUP($A684,'Full dataset'!$A$4:$IE$190,2007+AJ$1-$C684,FALSE)</f>
        <v>.</v>
      </c>
      <c r="AK684" t="str">
        <f>VLOOKUP($A684,'Full dataset'!$A$4:$IE$190,2007+AK$1-$C684,FALSE)</f>
        <v>.</v>
      </c>
      <c r="AL684" t="str">
        <f>VLOOKUP($A684,'Full dataset'!$A$4:$IE$190,2007+AL$1-$C684,FALSE)</f>
        <v>.</v>
      </c>
      <c r="AM684" t="str">
        <f>VLOOKUP($A684,'Full dataset'!$A$4:$IE$190,2007+AM$1-$C684,FALSE)</f>
        <v>.</v>
      </c>
      <c r="AN684" t="str">
        <f>VLOOKUP($A684,'Full dataset'!$A$4:$IE$190,2007+AN$1-$C684,FALSE)</f>
        <v>.</v>
      </c>
      <c r="AO684" t="str">
        <f>VLOOKUP($A684,'Full dataset'!$A$4:$IE$190,2007+AO$1-$C684,FALSE)</f>
        <v>.</v>
      </c>
      <c r="AP684" t="s">
        <v>726</v>
      </c>
      <c r="AQ684" t="s">
        <v>726</v>
      </c>
      <c r="AR684" t="s">
        <v>726</v>
      </c>
      <c r="AS684" t="s">
        <v>726</v>
      </c>
      <c r="AT684" t="s">
        <v>726</v>
      </c>
      <c r="AU684">
        <f>VLOOKUP(A684,'Full dataset'!$A$4:$II$190,$AU$1,FALSE)</f>
        <v>2009</v>
      </c>
      <c r="AW684">
        <f>VLOOKUP(A684,'Full dataset'!$A$5:$IM$190,247,FALSE)</f>
        <v>1</v>
      </c>
      <c r="AX684">
        <f>VLOOKUP(A684,'Full dataset'!$A$4:$II$190,242,FALSE)</f>
        <v>2007</v>
      </c>
      <c r="AY684">
        <f>VLOOKUP(A684,'Full dataset'!$A$5:$IM$190,246,FALSE)</f>
        <v>1</v>
      </c>
      <c r="AZ684">
        <v>9999</v>
      </c>
      <c r="BA684">
        <f>MAX(VLOOKUP($A684,'Full dataset'!$A$4:$IX$190,BA$1,FALSE),AW684)</f>
        <v>1</v>
      </c>
      <c r="BB684">
        <f>IF(VLOOKUP($A684,'Full dataset'!$A$4:$IX$190,BB$1,FALSE)&gt;0,VLOOKUP($A684,'Full dataset'!$A$4:$IX$190,BB$1,FALSE),AU684)</f>
        <v>2009</v>
      </c>
      <c r="BC684">
        <f>MAX(VLOOKUP($A684,'Full dataset'!$A$4:$IX$190,BC$1,FALSE),AY684)</f>
        <v>1</v>
      </c>
      <c r="BD684">
        <f>MAX(VLOOKUP($A684,'Full dataset'!$A$4:$IX$190,BD$1,FALSE),AX684)</f>
        <v>2007</v>
      </c>
      <c r="BE684">
        <f t="shared" si="63"/>
        <v>2007</v>
      </c>
      <c r="BF684">
        <f t="shared" si="64"/>
        <v>0</v>
      </c>
      <c r="BG684">
        <f t="shared" si="65"/>
        <v>0</v>
      </c>
      <c r="BH684">
        <f t="shared" si="60"/>
        <v>0</v>
      </c>
      <c r="BI684">
        <f t="shared" si="61"/>
        <v>0</v>
      </c>
      <c r="BO684">
        <f>IF(BF684=1,VLOOKUP($A684,'Full dataset'!$A$4:$IE$190,2007+BO$1-$C684,FALSE),0)</f>
        <v>0</v>
      </c>
      <c r="BP684">
        <f>IF(BF684=1,VLOOKUP($A684,'Full dataset'!$A$4:$IE$190,2007+BP$1-$C684,FALSE),0)</f>
        <v>0</v>
      </c>
      <c r="BQ684">
        <f>IF(BF684=1,VLOOKUP($A684,'Full dataset'!$A$4:$IE$190,2007+BQ$1-$C684,FALSE),0)</f>
        <v>0</v>
      </c>
      <c r="BR684">
        <f>IF($BG684=1,VLOOKUP($A684,'Full dataset'!$A$4:$IE$190,BR$1-2007+$C684,FALSE),0)</f>
        <v>0</v>
      </c>
      <c r="BS684">
        <f>IF($BG684=1,VLOOKUP($A684,'Full dataset'!$A$4:$IE$190,BS$1-2007+$C684,FALSE),0)</f>
        <v>0</v>
      </c>
      <c r="BT684">
        <f>IF($BG684=1,VLOOKUP($A684,'Full dataset'!$A$4:$IE$190,BT$1-2007+$C684,FALSE),0)</f>
        <v>0</v>
      </c>
      <c r="BU684">
        <f>IF($BG684=1,VLOOKUP($A684,'Full dataset'!$A$4:$IE$190,BU$1-2007+$C684,FALSE),0)</f>
        <v>0</v>
      </c>
      <c r="BV684">
        <f>IF($BG684=1,VLOOKUP($A684,'Full dataset'!$A$4:$IE$190,BV$1-2007+$C684,FALSE),0)</f>
        <v>0</v>
      </c>
      <c r="BW684">
        <f>IF($BG684=1,VLOOKUP($A684,'Full dataset'!$A$4:$IE$190,BW$1-2007+$C684,FALSE),0)</f>
        <v>0</v>
      </c>
      <c r="BX684">
        <f>IF($BG684=1,VLOOKUP($A684,'Full dataset'!$A$4:$IE$190,BX$1-2007+$C684,FALSE),0)</f>
        <v>0</v>
      </c>
    </row>
    <row r="685" spans="1:76" x14ac:dyDescent="0.25">
      <c r="A685">
        <v>125</v>
      </c>
      <c r="B685" t="s">
        <v>169</v>
      </c>
      <c r="C685">
        <v>2010</v>
      </c>
      <c r="D685" t="s">
        <v>582</v>
      </c>
      <c r="E685">
        <f t="shared" si="62"/>
        <v>0</v>
      </c>
      <c r="U685">
        <v>0</v>
      </c>
      <c r="V685" t="s">
        <v>726</v>
      </c>
      <c r="W685" t="s">
        <v>726</v>
      </c>
      <c r="X685" t="s">
        <v>726</v>
      </c>
      <c r="Y685">
        <v>1</v>
      </c>
      <c r="Z685">
        <v>0</v>
      </c>
      <c r="AA685" t="s">
        <v>844</v>
      </c>
      <c r="AB685">
        <v>17159</v>
      </c>
      <c r="AC685">
        <f>VLOOKUP(A685,'Full dataset'!$A$4:$IE$190,2033-C685,FALSE)</f>
        <v>0</v>
      </c>
      <c r="AD685" t="str">
        <f>VLOOKUP(A685,'Full dataset'!$A$4:$IE$190,2041-C685,FALSE)</f>
        <v>.</v>
      </c>
      <c r="AE685">
        <f>VLOOKUP(A685,'Full dataset'!$A$4:$IE$190,2050-C685,FALSE)</f>
        <v>0</v>
      </c>
      <c r="AF685">
        <v>0</v>
      </c>
      <c r="AG685" t="str">
        <f>VLOOKUP($A685,'Full dataset'!$A$4:$IE$190,2007+AG$1-$C685,FALSE)</f>
        <v>.</v>
      </c>
      <c r="AH685" t="str">
        <f>VLOOKUP($A685,'Full dataset'!$A$4:$IE$190,2007+AH$1-$C685,FALSE)</f>
        <v>.</v>
      </c>
      <c r="AI685" t="str">
        <f>VLOOKUP($A685,'Full dataset'!$A$4:$IE$190,2007+AI$1-$C685,FALSE)</f>
        <v>.</v>
      </c>
      <c r="AJ685" t="str">
        <f>VLOOKUP($A685,'Full dataset'!$A$4:$IE$190,2007+AJ$1-$C685,FALSE)</f>
        <v>.</v>
      </c>
      <c r="AK685" t="str">
        <f>VLOOKUP($A685,'Full dataset'!$A$4:$IE$190,2007+AK$1-$C685,FALSE)</f>
        <v>.</v>
      </c>
      <c r="AL685" t="str">
        <f>VLOOKUP($A685,'Full dataset'!$A$4:$IE$190,2007+AL$1-$C685,FALSE)</f>
        <v>.</v>
      </c>
      <c r="AM685" t="str">
        <f>VLOOKUP($A685,'Full dataset'!$A$4:$IE$190,2007+AM$1-$C685,FALSE)</f>
        <v>.</v>
      </c>
      <c r="AN685" t="str">
        <f>VLOOKUP($A685,'Full dataset'!$A$4:$IE$190,2007+AN$1-$C685,FALSE)</f>
        <v>.</v>
      </c>
      <c r="AO685" t="str">
        <f>VLOOKUP($A685,'Full dataset'!$A$4:$IE$190,2007+AO$1-$C685,FALSE)</f>
        <v>.</v>
      </c>
      <c r="AP685" t="s">
        <v>726</v>
      </c>
      <c r="AQ685" t="s">
        <v>726</v>
      </c>
      <c r="AR685" t="s">
        <v>726</v>
      </c>
      <c r="AS685" t="s">
        <v>726</v>
      </c>
      <c r="AT685" t="s">
        <v>726</v>
      </c>
      <c r="AU685">
        <f>VLOOKUP(A685,'Full dataset'!$A$4:$II$190,$AU$1,FALSE)</f>
        <v>9999</v>
      </c>
      <c r="AW685">
        <f>VLOOKUP(A685,'Full dataset'!$A$5:$IM$190,247,FALSE)</f>
        <v>0</v>
      </c>
      <c r="AX685">
        <f>VLOOKUP(A685,'Full dataset'!$A$4:$II$190,242,FALSE)</f>
        <v>9999</v>
      </c>
      <c r="AY685">
        <f>VLOOKUP(A685,'Full dataset'!$A$5:$IM$190,246,FALSE)</f>
        <v>0</v>
      </c>
      <c r="AZ685">
        <v>9999</v>
      </c>
      <c r="BA685">
        <f>MAX(VLOOKUP($A685,'Full dataset'!$A$4:$IX$190,BA$1,FALSE),AW685)</f>
        <v>0</v>
      </c>
      <c r="BB685">
        <f>IF(VLOOKUP($A685,'Full dataset'!$A$4:$IX$190,BB$1,FALSE)&gt;0,VLOOKUP($A685,'Full dataset'!$A$4:$IX$190,BB$1,FALSE),AU685)</f>
        <v>9999</v>
      </c>
      <c r="BC685">
        <f>MAX(VLOOKUP($A685,'Full dataset'!$A$4:$IX$190,BC$1,FALSE),AY685)</f>
        <v>0</v>
      </c>
      <c r="BD685">
        <f>MAX(VLOOKUP($A685,'Full dataset'!$A$4:$IX$190,BD$1,FALSE),AX685)</f>
        <v>9999</v>
      </c>
      <c r="BE685">
        <f t="shared" si="63"/>
        <v>9999</v>
      </c>
      <c r="BF685">
        <f t="shared" si="64"/>
        <v>0</v>
      </c>
      <c r="BG685">
        <f t="shared" si="65"/>
        <v>0</v>
      </c>
      <c r="BH685">
        <f t="shared" si="60"/>
        <v>0</v>
      </c>
      <c r="BI685">
        <f t="shared" si="61"/>
        <v>0</v>
      </c>
      <c r="BO685">
        <f>IF(BF685=1,VLOOKUP($A685,'Full dataset'!$A$4:$IE$190,2007+BO$1-$C685,FALSE),0)</f>
        <v>0</v>
      </c>
      <c r="BP685">
        <f>IF(BF685=1,VLOOKUP($A685,'Full dataset'!$A$4:$IE$190,2007+BP$1-$C685,FALSE),0)</f>
        <v>0</v>
      </c>
      <c r="BQ685">
        <f>IF(BF685=1,VLOOKUP($A685,'Full dataset'!$A$4:$IE$190,2007+BQ$1-$C685,FALSE),0)</f>
        <v>0</v>
      </c>
      <c r="BR685">
        <f>IF($BG685=1,VLOOKUP($A685,'Full dataset'!$A$4:$IE$190,BR$1-2007+$C685,FALSE),0)</f>
        <v>0</v>
      </c>
      <c r="BS685">
        <f>IF($BG685=1,VLOOKUP($A685,'Full dataset'!$A$4:$IE$190,BS$1-2007+$C685,FALSE),0)</f>
        <v>0</v>
      </c>
      <c r="BT685">
        <f>IF($BG685=1,VLOOKUP($A685,'Full dataset'!$A$4:$IE$190,BT$1-2007+$C685,FALSE),0)</f>
        <v>0</v>
      </c>
      <c r="BU685">
        <f>IF($BG685=1,VLOOKUP($A685,'Full dataset'!$A$4:$IE$190,BU$1-2007+$C685,FALSE),0)</f>
        <v>0</v>
      </c>
      <c r="BV685">
        <f>IF($BG685=1,VLOOKUP($A685,'Full dataset'!$A$4:$IE$190,BV$1-2007+$C685,FALSE),0)</f>
        <v>0</v>
      </c>
      <c r="BW685">
        <f>IF($BG685=1,VLOOKUP($A685,'Full dataset'!$A$4:$IE$190,BW$1-2007+$C685,FALSE),0)</f>
        <v>0</v>
      </c>
      <c r="BX685">
        <f>IF($BG685=1,VLOOKUP($A685,'Full dataset'!$A$4:$IE$190,BX$1-2007+$C685,FALSE),0)</f>
        <v>0</v>
      </c>
    </row>
    <row r="686" spans="1:76" x14ac:dyDescent="0.25">
      <c r="A686">
        <v>126</v>
      </c>
      <c r="B686" t="s">
        <v>170</v>
      </c>
      <c r="C686">
        <v>2010</v>
      </c>
      <c r="D686" t="s">
        <v>596</v>
      </c>
      <c r="E686">
        <f t="shared" si="62"/>
        <v>1</v>
      </c>
      <c r="U686">
        <v>0</v>
      </c>
      <c r="V686" t="s">
        <v>726</v>
      </c>
      <c r="W686" t="s">
        <v>726</v>
      </c>
      <c r="X686" t="s">
        <v>726</v>
      </c>
      <c r="Y686">
        <v>1</v>
      </c>
      <c r="Z686">
        <v>0</v>
      </c>
      <c r="AA686" t="s">
        <v>845</v>
      </c>
      <c r="AB686">
        <v>8041</v>
      </c>
      <c r="AC686">
        <f>VLOOKUP(A686,'Full dataset'!$A$4:$IE$190,2033-C686,FALSE)</f>
        <v>0</v>
      </c>
      <c r="AD686" t="str">
        <f>VLOOKUP(A686,'Full dataset'!$A$4:$IE$190,2041-C686,FALSE)</f>
        <v>.</v>
      </c>
      <c r="AE686">
        <f>VLOOKUP(A686,'Full dataset'!$A$4:$IE$190,2050-C686,FALSE)</f>
        <v>0</v>
      </c>
      <c r="AF686">
        <v>0</v>
      </c>
      <c r="AG686" t="str">
        <f>VLOOKUP($A686,'Full dataset'!$A$4:$IE$190,2007+AG$1-$C686,FALSE)</f>
        <v>.</v>
      </c>
      <c r="AH686" t="str">
        <f>VLOOKUP($A686,'Full dataset'!$A$4:$IE$190,2007+AH$1-$C686,FALSE)</f>
        <v>.</v>
      </c>
      <c r="AI686" t="str">
        <f>VLOOKUP($A686,'Full dataset'!$A$4:$IE$190,2007+AI$1-$C686,FALSE)</f>
        <v>.</v>
      </c>
      <c r="AJ686" t="str">
        <f>VLOOKUP($A686,'Full dataset'!$A$4:$IE$190,2007+AJ$1-$C686,FALSE)</f>
        <v>.</v>
      </c>
      <c r="AK686" t="str">
        <f>VLOOKUP($A686,'Full dataset'!$A$4:$IE$190,2007+AK$1-$C686,FALSE)</f>
        <v>.</v>
      </c>
      <c r="AL686" t="str">
        <f>VLOOKUP($A686,'Full dataset'!$A$4:$IE$190,2007+AL$1-$C686,FALSE)</f>
        <v>.</v>
      </c>
      <c r="AM686" t="str">
        <f>VLOOKUP($A686,'Full dataset'!$A$4:$IE$190,2007+AM$1-$C686,FALSE)</f>
        <v>.</v>
      </c>
      <c r="AN686" t="str">
        <f>VLOOKUP($A686,'Full dataset'!$A$4:$IE$190,2007+AN$1-$C686,FALSE)</f>
        <v>.</v>
      </c>
      <c r="AO686" t="str">
        <f>VLOOKUP($A686,'Full dataset'!$A$4:$IE$190,2007+AO$1-$C686,FALSE)</f>
        <v>.</v>
      </c>
      <c r="AP686" t="s">
        <v>726</v>
      </c>
      <c r="AQ686" t="s">
        <v>726</v>
      </c>
      <c r="AR686" t="s">
        <v>726</v>
      </c>
      <c r="AS686" t="s">
        <v>726</v>
      </c>
      <c r="AT686" t="s">
        <v>726</v>
      </c>
      <c r="AU686">
        <f>VLOOKUP(A686,'Full dataset'!$A$4:$II$190,$AU$1,FALSE)</f>
        <v>9999</v>
      </c>
      <c r="AW686">
        <f>VLOOKUP(A686,'Full dataset'!$A$5:$IM$190,247,FALSE)</f>
        <v>0</v>
      </c>
      <c r="AX686">
        <f>VLOOKUP(A686,'Full dataset'!$A$4:$II$190,242,FALSE)</f>
        <v>2009</v>
      </c>
      <c r="AY686">
        <f>VLOOKUP(A686,'Full dataset'!$A$5:$IM$190,246,FALSE)</f>
        <v>1</v>
      </c>
      <c r="AZ686">
        <v>9999</v>
      </c>
      <c r="BA686">
        <f>MAX(VLOOKUP($A686,'Full dataset'!$A$4:$IX$190,BA$1,FALSE),AW686)</f>
        <v>0</v>
      </c>
      <c r="BB686">
        <f>IF(VLOOKUP($A686,'Full dataset'!$A$4:$IX$190,BB$1,FALSE)&gt;0,VLOOKUP($A686,'Full dataset'!$A$4:$IX$190,BB$1,FALSE),AU686)</f>
        <v>9999</v>
      </c>
      <c r="BC686">
        <f>MAX(VLOOKUP($A686,'Full dataset'!$A$4:$IX$190,BC$1,FALSE),AY686)</f>
        <v>1</v>
      </c>
      <c r="BD686">
        <f>MAX(VLOOKUP($A686,'Full dataset'!$A$4:$IX$190,BD$1,FALSE),AX686)</f>
        <v>2009</v>
      </c>
      <c r="BE686">
        <f t="shared" si="63"/>
        <v>2009</v>
      </c>
      <c r="BF686">
        <f t="shared" si="64"/>
        <v>0</v>
      </c>
      <c r="BG686">
        <f t="shared" si="65"/>
        <v>0</v>
      </c>
      <c r="BH686">
        <f t="shared" si="60"/>
        <v>0</v>
      </c>
      <c r="BI686">
        <f t="shared" si="61"/>
        <v>0</v>
      </c>
      <c r="BO686">
        <f>IF(BF686=1,VLOOKUP($A686,'Full dataset'!$A$4:$IE$190,2007+BO$1-$C686,FALSE),0)</f>
        <v>0</v>
      </c>
      <c r="BP686">
        <f>IF(BF686=1,VLOOKUP($A686,'Full dataset'!$A$4:$IE$190,2007+BP$1-$C686,FALSE),0)</f>
        <v>0</v>
      </c>
      <c r="BQ686">
        <f>IF(BF686=1,VLOOKUP($A686,'Full dataset'!$A$4:$IE$190,2007+BQ$1-$C686,FALSE),0)</f>
        <v>0</v>
      </c>
      <c r="BR686">
        <f>IF($BG686=1,VLOOKUP($A686,'Full dataset'!$A$4:$IE$190,BR$1-2007+$C686,FALSE),0)</f>
        <v>0</v>
      </c>
      <c r="BS686">
        <f>IF($BG686=1,VLOOKUP($A686,'Full dataset'!$A$4:$IE$190,BS$1-2007+$C686,FALSE),0)</f>
        <v>0</v>
      </c>
      <c r="BT686">
        <f>IF($BG686=1,VLOOKUP($A686,'Full dataset'!$A$4:$IE$190,BT$1-2007+$C686,FALSE),0)</f>
        <v>0</v>
      </c>
      <c r="BU686">
        <f>IF($BG686=1,VLOOKUP($A686,'Full dataset'!$A$4:$IE$190,BU$1-2007+$C686,FALSE),0)</f>
        <v>0</v>
      </c>
      <c r="BV686">
        <f>IF($BG686=1,VLOOKUP($A686,'Full dataset'!$A$4:$IE$190,BV$1-2007+$C686,FALSE),0)</f>
        <v>0</v>
      </c>
      <c r="BW686">
        <f>IF($BG686=1,VLOOKUP($A686,'Full dataset'!$A$4:$IE$190,BW$1-2007+$C686,FALSE),0)</f>
        <v>0</v>
      </c>
      <c r="BX686">
        <f>IF($BG686=1,VLOOKUP($A686,'Full dataset'!$A$4:$IE$190,BX$1-2007+$C686,FALSE),0)</f>
        <v>0</v>
      </c>
    </row>
    <row r="687" spans="1:76" x14ac:dyDescent="0.25">
      <c r="A687">
        <v>127</v>
      </c>
      <c r="B687" t="s">
        <v>171</v>
      </c>
      <c r="C687">
        <v>2010</v>
      </c>
      <c r="D687" t="s">
        <v>587</v>
      </c>
      <c r="E687">
        <f t="shared" si="62"/>
        <v>0</v>
      </c>
      <c r="U687">
        <v>1</v>
      </c>
      <c r="V687">
        <v>223</v>
      </c>
      <c r="W687">
        <v>6748</v>
      </c>
      <c r="X687">
        <v>2916</v>
      </c>
      <c r="Y687">
        <v>1</v>
      </c>
      <c r="Z687">
        <v>1</v>
      </c>
      <c r="AA687" t="s">
        <v>846</v>
      </c>
      <c r="AB687">
        <v>22470</v>
      </c>
      <c r="AC687">
        <f>VLOOKUP(A687,'Full dataset'!$A$4:$IE$190,2033-C687,FALSE)</f>
        <v>0</v>
      </c>
      <c r="AD687" t="str">
        <f>VLOOKUP(A687,'Full dataset'!$A$4:$IE$190,2041-C687,FALSE)</f>
        <v>.</v>
      </c>
      <c r="AE687">
        <f>VLOOKUP(A687,'Full dataset'!$A$4:$IE$190,2050-C687,FALSE)</f>
        <v>0</v>
      </c>
      <c r="AF687">
        <v>0</v>
      </c>
      <c r="AG687" t="str">
        <f>VLOOKUP($A687,'Full dataset'!$A$4:$IE$190,2007+AG$1-$C687,FALSE)</f>
        <v>.</v>
      </c>
      <c r="AH687" t="str">
        <f>VLOOKUP($A687,'Full dataset'!$A$4:$IE$190,2007+AH$1-$C687,FALSE)</f>
        <v>.</v>
      </c>
      <c r="AI687" t="str">
        <f>VLOOKUP($A687,'Full dataset'!$A$4:$IE$190,2007+AI$1-$C687,FALSE)</f>
        <v>.</v>
      </c>
      <c r="AJ687" t="str">
        <f>VLOOKUP($A687,'Full dataset'!$A$4:$IE$190,2007+AJ$1-$C687,FALSE)</f>
        <v>.</v>
      </c>
      <c r="AK687" t="str">
        <f>VLOOKUP($A687,'Full dataset'!$A$4:$IE$190,2007+AK$1-$C687,FALSE)</f>
        <v>.</v>
      </c>
      <c r="AL687" t="str">
        <f>VLOOKUP($A687,'Full dataset'!$A$4:$IE$190,2007+AL$1-$C687,FALSE)</f>
        <v>.</v>
      </c>
      <c r="AM687" t="str">
        <f>VLOOKUP($A687,'Full dataset'!$A$4:$IE$190,2007+AM$1-$C687,FALSE)</f>
        <v>.</v>
      </c>
      <c r="AN687" t="str">
        <f>VLOOKUP($A687,'Full dataset'!$A$4:$IE$190,2007+AN$1-$C687,FALSE)</f>
        <v>.</v>
      </c>
      <c r="AO687" t="str">
        <f>VLOOKUP($A687,'Full dataset'!$A$4:$IE$190,2007+AO$1-$C687,FALSE)</f>
        <v>.</v>
      </c>
      <c r="AP687" t="s">
        <v>726</v>
      </c>
      <c r="AQ687" t="s">
        <v>726</v>
      </c>
      <c r="AR687" t="s">
        <v>726</v>
      </c>
      <c r="AS687" t="s">
        <v>726</v>
      </c>
      <c r="AT687" t="s">
        <v>726</v>
      </c>
      <c r="AU687">
        <f>VLOOKUP(A687,'Full dataset'!$A$4:$II$190,$AU$1,FALSE)</f>
        <v>2009</v>
      </c>
      <c r="AW687">
        <f>VLOOKUP(A687,'Full dataset'!$A$5:$IM$190,247,FALSE)</f>
        <v>1</v>
      </c>
      <c r="AX687">
        <f>VLOOKUP(A687,'Full dataset'!$A$4:$II$190,242,FALSE)</f>
        <v>2008</v>
      </c>
      <c r="AY687">
        <f>VLOOKUP(A687,'Full dataset'!$A$5:$IM$190,246,FALSE)</f>
        <v>1</v>
      </c>
      <c r="AZ687">
        <v>9999</v>
      </c>
      <c r="BA687">
        <f>MAX(VLOOKUP($A687,'Full dataset'!$A$4:$IX$190,BA$1,FALSE),AW687)</f>
        <v>2</v>
      </c>
      <c r="BB687">
        <f>IF(VLOOKUP($A687,'Full dataset'!$A$4:$IX$190,BB$1,FALSE)&gt;0,VLOOKUP($A687,'Full dataset'!$A$4:$IX$190,BB$1,FALSE),AU687)</f>
        <v>2013</v>
      </c>
      <c r="BC687">
        <f>MAX(VLOOKUP($A687,'Full dataset'!$A$4:$IX$190,BC$1,FALSE),AY687)</f>
        <v>1</v>
      </c>
      <c r="BD687">
        <f>MAX(VLOOKUP($A687,'Full dataset'!$A$4:$IX$190,BD$1,FALSE),AX687)</f>
        <v>2008</v>
      </c>
      <c r="BE687">
        <f t="shared" si="63"/>
        <v>2008</v>
      </c>
      <c r="BF687">
        <f t="shared" si="64"/>
        <v>0</v>
      </c>
      <c r="BG687">
        <f t="shared" si="65"/>
        <v>0</v>
      </c>
      <c r="BH687">
        <f t="shared" si="60"/>
        <v>0</v>
      </c>
      <c r="BI687">
        <f t="shared" si="61"/>
        <v>0</v>
      </c>
      <c r="BO687">
        <f>IF(BF687=1,VLOOKUP($A687,'Full dataset'!$A$4:$IE$190,2007+BO$1-$C687,FALSE),0)</f>
        <v>0</v>
      </c>
      <c r="BP687">
        <f>IF(BF687=1,VLOOKUP($A687,'Full dataset'!$A$4:$IE$190,2007+BP$1-$C687,FALSE),0)</f>
        <v>0</v>
      </c>
      <c r="BQ687">
        <f>IF(BF687=1,VLOOKUP($A687,'Full dataset'!$A$4:$IE$190,2007+BQ$1-$C687,FALSE),0)</f>
        <v>0</v>
      </c>
      <c r="BR687">
        <f>IF($BG687=1,VLOOKUP($A687,'Full dataset'!$A$4:$IE$190,BR$1-2007+$C687,FALSE),0)</f>
        <v>0</v>
      </c>
      <c r="BS687">
        <f>IF($BG687=1,VLOOKUP($A687,'Full dataset'!$A$4:$IE$190,BS$1-2007+$C687,FALSE),0)</f>
        <v>0</v>
      </c>
      <c r="BT687">
        <f>IF($BG687=1,VLOOKUP($A687,'Full dataset'!$A$4:$IE$190,BT$1-2007+$C687,FALSE),0)</f>
        <v>0</v>
      </c>
      <c r="BU687">
        <f>IF($BG687=1,VLOOKUP($A687,'Full dataset'!$A$4:$IE$190,BU$1-2007+$C687,FALSE),0)</f>
        <v>0</v>
      </c>
      <c r="BV687">
        <f>IF($BG687=1,VLOOKUP($A687,'Full dataset'!$A$4:$IE$190,BV$1-2007+$C687,FALSE),0)</f>
        <v>0</v>
      </c>
      <c r="BW687">
        <f>IF($BG687=1,VLOOKUP($A687,'Full dataset'!$A$4:$IE$190,BW$1-2007+$C687,FALSE),0)</f>
        <v>0</v>
      </c>
      <c r="BX687">
        <f>IF($BG687=1,VLOOKUP($A687,'Full dataset'!$A$4:$IE$190,BX$1-2007+$C687,FALSE),0)</f>
        <v>0</v>
      </c>
    </row>
    <row r="688" spans="1:76" x14ac:dyDescent="0.25">
      <c r="A688">
        <v>128</v>
      </c>
      <c r="B688" t="s">
        <v>172</v>
      </c>
      <c r="C688">
        <v>2010</v>
      </c>
      <c r="D688" t="s">
        <v>582</v>
      </c>
      <c r="E688">
        <f t="shared" si="62"/>
        <v>0</v>
      </c>
      <c r="U688">
        <v>1</v>
      </c>
      <c r="V688">
        <v>14</v>
      </c>
      <c r="W688">
        <v>224</v>
      </c>
      <c r="X688">
        <v>269</v>
      </c>
      <c r="Y688">
        <v>1</v>
      </c>
      <c r="Z688">
        <v>1</v>
      </c>
      <c r="AA688" t="s">
        <v>847</v>
      </c>
      <c r="AB688">
        <v>133741</v>
      </c>
      <c r="AC688">
        <f>VLOOKUP(A688,'Full dataset'!$A$4:$IE$190,2033-C688,FALSE)</f>
        <v>0</v>
      </c>
      <c r="AD688" t="str">
        <f>VLOOKUP(A688,'Full dataset'!$A$4:$IE$190,2041-C688,FALSE)</f>
        <v>.</v>
      </c>
      <c r="AE688">
        <f>VLOOKUP(A688,'Full dataset'!$A$4:$IE$190,2050-C688,FALSE)</f>
        <v>0</v>
      </c>
      <c r="AF688">
        <v>0</v>
      </c>
      <c r="AG688" t="str">
        <f>VLOOKUP($A688,'Full dataset'!$A$4:$IE$190,2007+AG$1-$C688,FALSE)</f>
        <v>.</v>
      </c>
      <c r="AH688" t="str">
        <f>VLOOKUP($A688,'Full dataset'!$A$4:$IE$190,2007+AH$1-$C688,FALSE)</f>
        <v>.</v>
      </c>
      <c r="AI688" t="str">
        <f>VLOOKUP($A688,'Full dataset'!$A$4:$IE$190,2007+AI$1-$C688,FALSE)</f>
        <v>.</v>
      </c>
      <c r="AJ688" t="str">
        <f>VLOOKUP($A688,'Full dataset'!$A$4:$IE$190,2007+AJ$1-$C688,FALSE)</f>
        <v>.</v>
      </c>
      <c r="AK688" t="str">
        <f>VLOOKUP($A688,'Full dataset'!$A$4:$IE$190,2007+AK$1-$C688,FALSE)</f>
        <v>.</v>
      </c>
      <c r="AL688" t="str">
        <f>VLOOKUP($A688,'Full dataset'!$A$4:$IE$190,2007+AL$1-$C688,FALSE)</f>
        <v>.</v>
      </c>
      <c r="AM688" t="str">
        <f>VLOOKUP($A688,'Full dataset'!$A$4:$IE$190,2007+AM$1-$C688,FALSE)</f>
        <v>.</v>
      </c>
      <c r="AN688" t="str">
        <f>VLOOKUP($A688,'Full dataset'!$A$4:$IE$190,2007+AN$1-$C688,FALSE)</f>
        <v>.</v>
      </c>
      <c r="AO688" t="str">
        <f>VLOOKUP($A688,'Full dataset'!$A$4:$IE$190,2007+AO$1-$C688,FALSE)</f>
        <v>.</v>
      </c>
      <c r="AP688" t="s">
        <v>726</v>
      </c>
      <c r="AQ688" t="s">
        <v>726</v>
      </c>
      <c r="AR688" t="s">
        <v>726</v>
      </c>
      <c r="AS688" t="s">
        <v>726</v>
      </c>
      <c r="AT688" t="s">
        <v>726</v>
      </c>
      <c r="AU688">
        <f>VLOOKUP(A688,'Full dataset'!$A$4:$II$190,$AU$1,FALSE)</f>
        <v>2015</v>
      </c>
      <c r="AW688">
        <f>VLOOKUP(A688,'Full dataset'!$A$5:$IM$190,247,FALSE)</f>
        <v>2</v>
      </c>
      <c r="AX688">
        <f>VLOOKUP(A688,'Full dataset'!$A$4:$II$190,242,FALSE)</f>
        <v>9999</v>
      </c>
      <c r="AY688">
        <f>VLOOKUP(A688,'Full dataset'!$A$5:$IM$190,246,FALSE)</f>
        <v>0</v>
      </c>
      <c r="AZ688">
        <v>9999</v>
      </c>
      <c r="BA688">
        <f>MAX(VLOOKUP($A688,'Full dataset'!$A$4:$IX$190,BA$1,FALSE),AW688)</f>
        <v>2</v>
      </c>
      <c r="BB688">
        <f>IF(VLOOKUP($A688,'Full dataset'!$A$4:$IX$190,BB$1,FALSE)&gt;0,VLOOKUP($A688,'Full dataset'!$A$4:$IX$190,BB$1,FALSE),AU688)</f>
        <v>2015</v>
      </c>
      <c r="BC688">
        <f>MAX(VLOOKUP($A688,'Full dataset'!$A$4:$IX$190,BC$1,FALSE),AY688)</f>
        <v>0</v>
      </c>
      <c r="BD688">
        <f>MAX(VLOOKUP($A688,'Full dataset'!$A$4:$IX$190,BD$1,FALSE),AX688)</f>
        <v>9999</v>
      </c>
      <c r="BE688">
        <f t="shared" si="63"/>
        <v>2015</v>
      </c>
      <c r="BF688">
        <f t="shared" si="64"/>
        <v>0</v>
      </c>
      <c r="BG688">
        <f t="shared" si="65"/>
        <v>0</v>
      </c>
      <c r="BH688">
        <f t="shared" si="60"/>
        <v>0</v>
      </c>
      <c r="BI688">
        <f t="shared" si="61"/>
        <v>0</v>
      </c>
      <c r="BO688">
        <f>IF(BF688=1,VLOOKUP($A688,'Full dataset'!$A$4:$IE$190,2007+BO$1-$C688,FALSE),0)</f>
        <v>0</v>
      </c>
      <c r="BP688">
        <f>IF(BF688=1,VLOOKUP($A688,'Full dataset'!$A$4:$IE$190,2007+BP$1-$C688,FALSE),0)</f>
        <v>0</v>
      </c>
      <c r="BQ688">
        <f>IF(BF688=1,VLOOKUP($A688,'Full dataset'!$A$4:$IE$190,2007+BQ$1-$C688,FALSE),0)</f>
        <v>0</v>
      </c>
      <c r="BR688">
        <f>IF($BG688=1,VLOOKUP($A688,'Full dataset'!$A$4:$IE$190,BR$1-2007+$C688,FALSE),0)</f>
        <v>0</v>
      </c>
      <c r="BS688">
        <f>IF($BG688=1,VLOOKUP($A688,'Full dataset'!$A$4:$IE$190,BS$1-2007+$C688,FALSE),0)</f>
        <v>0</v>
      </c>
      <c r="BT688">
        <f>IF($BG688=1,VLOOKUP($A688,'Full dataset'!$A$4:$IE$190,BT$1-2007+$C688,FALSE),0)</f>
        <v>0</v>
      </c>
      <c r="BU688">
        <f>IF($BG688=1,VLOOKUP($A688,'Full dataset'!$A$4:$IE$190,BU$1-2007+$C688,FALSE),0)</f>
        <v>0</v>
      </c>
      <c r="BV688">
        <f>IF($BG688=1,VLOOKUP($A688,'Full dataset'!$A$4:$IE$190,BV$1-2007+$C688,FALSE),0)</f>
        <v>0</v>
      </c>
      <c r="BW688">
        <f>IF($BG688=1,VLOOKUP($A688,'Full dataset'!$A$4:$IE$190,BW$1-2007+$C688,FALSE),0)</f>
        <v>0</v>
      </c>
      <c r="BX688">
        <f>IF($BG688=1,VLOOKUP($A688,'Full dataset'!$A$4:$IE$190,BX$1-2007+$C688,FALSE),0)</f>
        <v>0</v>
      </c>
    </row>
    <row r="689" spans="1:76" x14ac:dyDescent="0.25">
      <c r="A689">
        <v>129</v>
      </c>
      <c r="B689" t="s">
        <v>173</v>
      </c>
      <c r="C689">
        <v>2010</v>
      </c>
      <c r="D689" t="s">
        <v>591</v>
      </c>
      <c r="E689">
        <f t="shared" si="62"/>
        <v>1</v>
      </c>
      <c r="S689">
        <v>6141</v>
      </c>
      <c r="T689">
        <v>522220</v>
      </c>
      <c r="U689">
        <v>0</v>
      </c>
      <c r="V689" t="s">
        <v>726</v>
      </c>
      <c r="W689" t="s">
        <v>726</v>
      </c>
      <c r="X689" t="s">
        <v>726</v>
      </c>
      <c r="Y689">
        <v>1</v>
      </c>
      <c r="Z689">
        <v>1</v>
      </c>
      <c r="AA689" t="s">
        <v>848</v>
      </c>
      <c r="AB689">
        <v>7139</v>
      </c>
      <c r="AC689">
        <f>VLOOKUP(A689,'Full dataset'!$A$4:$IE$190,2033-C689,FALSE)</f>
        <v>0</v>
      </c>
      <c r="AD689" t="str">
        <f>VLOOKUP(A689,'Full dataset'!$A$4:$IE$190,2041-C689,FALSE)</f>
        <v>.</v>
      </c>
      <c r="AE689">
        <f>VLOOKUP(A689,'Full dataset'!$A$4:$IE$190,2050-C689,FALSE)</f>
        <v>0</v>
      </c>
      <c r="AF689">
        <v>0</v>
      </c>
      <c r="AG689">
        <f>VLOOKUP($A689,'Full dataset'!$A$4:$IE$190,2007+AG$1-$C689,FALSE)</f>
        <v>170.077</v>
      </c>
      <c r="AH689">
        <f>VLOOKUP($A689,'Full dataset'!$A$4:$IE$190,2007+AH$1-$C689,FALSE)</f>
        <v>1343.5150000000001</v>
      </c>
      <c r="AI689">
        <f>VLOOKUP($A689,'Full dataset'!$A$4:$IE$190,2007+AI$1-$C689,FALSE)</f>
        <v>442.13499999999999</v>
      </c>
      <c r="AJ689" t="str">
        <f>VLOOKUP($A689,'Full dataset'!$A$4:$IE$190,2007+AJ$1-$C689,FALSE)</f>
        <v>.</v>
      </c>
      <c r="AK689" t="str">
        <f>VLOOKUP($A689,'Full dataset'!$A$4:$IE$190,2007+AK$1-$C689,FALSE)</f>
        <v>.</v>
      </c>
      <c r="AL689" t="str">
        <f>VLOOKUP($A689,'Full dataset'!$A$4:$IE$190,2007+AL$1-$C689,FALSE)</f>
        <v>.</v>
      </c>
      <c r="AM689" t="str">
        <f>VLOOKUP($A689,'Full dataset'!$A$4:$IE$190,2007+AM$1-$C689,FALSE)</f>
        <v>.</v>
      </c>
      <c r="AN689" t="str">
        <f>VLOOKUP($A689,'Full dataset'!$A$4:$IE$190,2007+AN$1-$C689,FALSE)</f>
        <v>.</v>
      </c>
      <c r="AO689" t="str">
        <f>VLOOKUP($A689,'Full dataset'!$A$4:$IE$190,2007+AO$1-$C689,FALSE)</f>
        <v>.</v>
      </c>
      <c r="AP689" t="s">
        <v>726</v>
      </c>
      <c r="AQ689" t="s">
        <v>726</v>
      </c>
      <c r="AR689" t="s">
        <v>726</v>
      </c>
      <c r="AS689" t="s">
        <v>726</v>
      </c>
      <c r="AT689" t="s">
        <v>726</v>
      </c>
      <c r="AU689">
        <f>VLOOKUP(A689,'Full dataset'!$A$4:$II$190,$AU$1,FALSE)</f>
        <v>9999</v>
      </c>
      <c r="AW689">
        <f>VLOOKUP(A689,'Full dataset'!$A$5:$IM$190,247,FALSE)</f>
        <v>0</v>
      </c>
      <c r="AX689">
        <f>VLOOKUP(A689,'Full dataset'!$A$4:$II$190,242,FALSE)</f>
        <v>2010</v>
      </c>
      <c r="AY689">
        <f>VLOOKUP(A689,'Full dataset'!$A$5:$IM$190,246,FALSE)</f>
        <v>1</v>
      </c>
      <c r="AZ689">
        <v>9999</v>
      </c>
      <c r="BA689">
        <f>MAX(VLOOKUP($A689,'Full dataset'!$A$4:$IX$190,BA$1,FALSE),AW689)</f>
        <v>0</v>
      </c>
      <c r="BB689">
        <f>IF(VLOOKUP($A689,'Full dataset'!$A$4:$IX$190,BB$1,FALSE)&gt;0,VLOOKUP($A689,'Full dataset'!$A$4:$IX$190,BB$1,FALSE),AU689)</f>
        <v>9999</v>
      </c>
      <c r="BC689">
        <f>MAX(VLOOKUP($A689,'Full dataset'!$A$4:$IX$190,BC$1,FALSE),AY689)</f>
        <v>1</v>
      </c>
      <c r="BD689">
        <f>MAX(VLOOKUP($A689,'Full dataset'!$A$4:$IX$190,BD$1,FALSE),AX689)</f>
        <v>2010</v>
      </c>
      <c r="BE689">
        <f t="shared" si="63"/>
        <v>2010</v>
      </c>
      <c r="BF689">
        <f t="shared" si="64"/>
        <v>0</v>
      </c>
      <c r="BG689">
        <f t="shared" si="65"/>
        <v>0</v>
      </c>
      <c r="BH689">
        <f t="shared" si="60"/>
        <v>0</v>
      </c>
      <c r="BI689">
        <f t="shared" si="61"/>
        <v>0</v>
      </c>
      <c r="BO689">
        <f>IF(BF689=1,VLOOKUP($A689,'Full dataset'!$A$4:$IE$190,2007+BO$1-$C689,FALSE),0)</f>
        <v>0</v>
      </c>
      <c r="BP689">
        <f>IF(BF689=1,VLOOKUP($A689,'Full dataset'!$A$4:$IE$190,2007+BP$1-$C689,FALSE),0)</f>
        <v>0</v>
      </c>
      <c r="BQ689">
        <f>IF(BF689=1,VLOOKUP($A689,'Full dataset'!$A$4:$IE$190,2007+BQ$1-$C689,FALSE),0)</f>
        <v>0</v>
      </c>
      <c r="BR689">
        <f>IF($BG689=1,VLOOKUP($A689,'Full dataset'!$A$4:$IE$190,BR$1-2007+$C689,FALSE),0)</f>
        <v>0</v>
      </c>
      <c r="BS689">
        <f>IF($BG689=1,VLOOKUP($A689,'Full dataset'!$A$4:$IE$190,BS$1-2007+$C689,FALSE),0)</f>
        <v>0</v>
      </c>
      <c r="BT689">
        <f>IF($BG689=1,VLOOKUP($A689,'Full dataset'!$A$4:$IE$190,BT$1-2007+$C689,FALSE),0)</f>
        <v>0</v>
      </c>
      <c r="BU689">
        <f>IF($BG689=1,VLOOKUP($A689,'Full dataset'!$A$4:$IE$190,BU$1-2007+$C689,FALSE),0)</f>
        <v>0</v>
      </c>
      <c r="BV689">
        <f>IF($BG689=1,VLOOKUP($A689,'Full dataset'!$A$4:$IE$190,BV$1-2007+$C689,FALSE),0)</f>
        <v>0</v>
      </c>
      <c r="BW689">
        <f>IF($BG689=1,VLOOKUP($A689,'Full dataset'!$A$4:$IE$190,BW$1-2007+$C689,FALSE),0)</f>
        <v>0</v>
      </c>
      <c r="BX689">
        <f>IF($BG689=1,VLOOKUP($A689,'Full dataset'!$A$4:$IE$190,BX$1-2007+$C689,FALSE),0)</f>
        <v>0</v>
      </c>
    </row>
    <row r="690" spans="1:76" x14ac:dyDescent="0.25">
      <c r="A690">
        <v>130</v>
      </c>
      <c r="B690" t="s">
        <v>174</v>
      </c>
      <c r="C690">
        <v>2010</v>
      </c>
      <c r="D690" t="s">
        <v>589</v>
      </c>
      <c r="E690">
        <f t="shared" si="62"/>
        <v>1</v>
      </c>
      <c r="U690">
        <v>1</v>
      </c>
      <c r="V690">
        <v>387</v>
      </c>
      <c r="W690">
        <v>1599</v>
      </c>
      <c r="X690">
        <v>1297</v>
      </c>
      <c r="Y690">
        <v>1</v>
      </c>
      <c r="Z690">
        <v>1</v>
      </c>
      <c r="AA690" t="s">
        <v>849</v>
      </c>
      <c r="AB690">
        <v>499696</v>
      </c>
      <c r="AC690">
        <f>VLOOKUP(A690,'Full dataset'!$A$4:$IE$190,2033-C690,FALSE)</f>
        <v>0</v>
      </c>
      <c r="AD690" t="str">
        <f>VLOOKUP(A690,'Full dataset'!$A$4:$IE$190,2041-C690,FALSE)</f>
        <v>.</v>
      </c>
      <c r="AE690">
        <f>VLOOKUP(A690,'Full dataset'!$A$4:$IE$190,2050-C690,FALSE)</f>
        <v>0</v>
      </c>
      <c r="AF690">
        <v>0</v>
      </c>
      <c r="AG690" t="str">
        <f>VLOOKUP($A690,'Full dataset'!$A$4:$IE$190,2007+AG$1-$C690,FALSE)</f>
        <v>.</v>
      </c>
      <c r="AH690" t="str">
        <f>VLOOKUP($A690,'Full dataset'!$A$4:$IE$190,2007+AH$1-$C690,FALSE)</f>
        <v>.</v>
      </c>
      <c r="AI690" t="str">
        <f>VLOOKUP($A690,'Full dataset'!$A$4:$IE$190,2007+AI$1-$C690,FALSE)</f>
        <v>.</v>
      </c>
      <c r="AJ690" t="str">
        <f>VLOOKUP($A690,'Full dataset'!$A$4:$IE$190,2007+AJ$1-$C690,FALSE)</f>
        <v>.</v>
      </c>
      <c r="AK690" t="str">
        <f>VLOOKUP($A690,'Full dataset'!$A$4:$IE$190,2007+AK$1-$C690,FALSE)</f>
        <v>.</v>
      </c>
      <c r="AL690" t="str">
        <f>VLOOKUP($A690,'Full dataset'!$A$4:$IE$190,2007+AL$1-$C690,FALSE)</f>
        <v>.</v>
      </c>
      <c r="AM690" t="str">
        <f>VLOOKUP($A690,'Full dataset'!$A$4:$IE$190,2007+AM$1-$C690,FALSE)</f>
        <v>.</v>
      </c>
      <c r="AN690" t="str">
        <f>VLOOKUP($A690,'Full dataset'!$A$4:$IE$190,2007+AN$1-$C690,FALSE)</f>
        <v>.</v>
      </c>
      <c r="AO690" t="str">
        <f>VLOOKUP($A690,'Full dataset'!$A$4:$IE$190,2007+AO$1-$C690,FALSE)</f>
        <v>.</v>
      </c>
      <c r="AP690" t="s">
        <v>726</v>
      </c>
      <c r="AQ690" t="s">
        <v>726</v>
      </c>
      <c r="AR690" t="s">
        <v>726</v>
      </c>
      <c r="AS690" t="s">
        <v>726</v>
      </c>
      <c r="AT690" t="s">
        <v>726</v>
      </c>
      <c r="AU690">
        <f>VLOOKUP(A690,'Full dataset'!$A$4:$II$190,$AU$1,FALSE)</f>
        <v>2012</v>
      </c>
      <c r="AW690">
        <f>VLOOKUP(A690,'Full dataset'!$A$5:$IM$190,247,FALSE)</f>
        <v>1</v>
      </c>
      <c r="AX690">
        <f>VLOOKUP(A690,'Full dataset'!$A$4:$II$190,242,FALSE)</f>
        <v>2009</v>
      </c>
      <c r="AY690">
        <f>VLOOKUP(A690,'Full dataset'!$A$5:$IM$190,246,FALSE)</f>
        <v>2</v>
      </c>
      <c r="AZ690">
        <v>9999</v>
      </c>
      <c r="BA690">
        <f>MAX(VLOOKUP($A690,'Full dataset'!$A$4:$IX$190,BA$1,FALSE),AW690)</f>
        <v>1</v>
      </c>
      <c r="BB690">
        <f>IF(VLOOKUP($A690,'Full dataset'!$A$4:$IX$190,BB$1,FALSE)&gt;0,VLOOKUP($A690,'Full dataset'!$A$4:$IX$190,BB$1,FALSE),AU690)</f>
        <v>2012</v>
      </c>
      <c r="BC690">
        <f>MAX(VLOOKUP($A690,'Full dataset'!$A$4:$IX$190,BC$1,FALSE),AY690)</f>
        <v>2</v>
      </c>
      <c r="BD690">
        <f>MAX(VLOOKUP($A690,'Full dataset'!$A$4:$IX$190,BD$1,FALSE),AX690)</f>
        <v>2009</v>
      </c>
      <c r="BE690">
        <f t="shared" si="63"/>
        <v>2009</v>
      </c>
      <c r="BF690">
        <f t="shared" si="64"/>
        <v>0</v>
      </c>
      <c r="BG690">
        <f t="shared" si="65"/>
        <v>1</v>
      </c>
      <c r="BH690">
        <f t="shared" si="60"/>
        <v>0</v>
      </c>
      <c r="BI690">
        <f t="shared" si="61"/>
        <v>1</v>
      </c>
      <c r="BO690">
        <f>IF(BF690=1,VLOOKUP($A690,'Full dataset'!$A$4:$IE$190,2007+BO$1-$C690,FALSE),0)</f>
        <v>0</v>
      </c>
      <c r="BP690">
        <f>IF(BF690=1,VLOOKUP($A690,'Full dataset'!$A$4:$IE$190,2007+BP$1-$C690,FALSE),0)</f>
        <v>0</v>
      </c>
      <c r="BQ690">
        <f>IF(BF690=1,VLOOKUP($A690,'Full dataset'!$A$4:$IE$190,2007+BQ$1-$C690,FALSE),0)</f>
        <v>0</v>
      </c>
      <c r="BR690">
        <f>IF($BG690=1,VLOOKUP($A690,'Full dataset'!$A$4:$IE$190,BR$1-2007+$C690,FALSE),0)</f>
        <v>366</v>
      </c>
      <c r="BS690">
        <f>IF($BG690=1,VLOOKUP($A690,'Full dataset'!$A$4:$IE$190,BS$1-2007+$C690,FALSE),0)</f>
        <v>686</v>
      </c>
      <c r="BT690">
        <f>IF($BG690=1,VLOOKUP($A690,'Full dataset'!$A$4:$IE$190,BT$1-2007+$C690,FALSE),0)</f>
        <v>3034</v>
      </c>
      <c r="BU690">
        <f>IF($BG690=1,VLOOKUP($A690,'Full dataset'!$A$4:$IE$190,BU$1-2007+$C690,FALSE),0)</f>
        <v>73</v>
      </c>
      <c r="BV690">
        <f>IF($BG690=1,VLOOKUP($A690,'Full dataset'!$A$4:$IE$190,BV$1-2007+$C690,FALSE),0)</f>
        <v>257</v>
      </c>
      <c r="BW690">
        <f>IF($BG690=1,VLOOKUP($A690,'Full dataset'!$A$4:$IE$190,BW$1-2007+$C690,FALSE),0)</f>
        <v>39</v>
      </c>
      <c r="BX690">
        <f>IF($BG690=1,VLOOKUP($A690,'Full dataset'!$A$4:$IE$190,BX$1-2007+$C690,FALSE),0)</f>
        <v>2</v>
      </c>
    </row>
    <row r="691" spans="1:76" x14ac:dyDescent="0.25">
      <c r="A691">
        <v>131</v>
      </c>
      <c r="B691" t="s">
        <v>175</v>
      </c>
      <c r="C691">
        <v>2010</v>
      </c>
      <c r="D691" t="s">
        <v>582</v>
      </c>
      <c r="E691">
        <f t="shared" si="62"/>
        <v>0</v>
      </c>
      <c r="U691">
        <v>1</v>
      </c>
      <c r="V691">
        <v>247</v>
      </c>
      <c r="W691">
        <v>2129</v>
      </c>
      <c r="X691">
        <v>577</v>
      </c>
      <c r="Y691">
        <v>1</v>
      </c>
      <c r="Z691">
        <v>1</v>
      </c>
      <c r="AA691" t="s">
        <v>850</v>
      </c>
      <c r="AB691">
        <v>20216</v>
      </c>
      <c r="AC691">
        <f>VLOOKUP(A691,'Full dataset'!$A$4:$IE$190,2033-C691,FALSE)</f>
        <v>3.9</v>
      </c>
      <c r="AD691" t="str">
        <f>VLOOKUP(A691,'Full dataset'!$A$4:$IE$190,2041-C691,FALSE)</f>
        <v>.</v>
      </c>
      <c r="AE691">
        <f>VLOOKUP(A691,'Full dataset'!$A$4:$IE$190,2050-C691,FALSE)</f>
        <v>0</v>
      </c>
      <c r="AF691">
        <v>1.95</v>
      </c>
      <c r="AG691" t="str">
        <f>VLOOKUP($A691,'Full dataset'!$A$4:$IE$190,2007+AG$1-$C691,FALSE)</f>
        <v>.</v>
      </c>
      <c r="AH691" t="str">
        <f>VLOOKUP($A691,'Full dataset'!$A$4:$IE$190,2007+AH$1-$C691,FALSE)</f>
        <v>.</v>
      </c>
      <c r="AI691" t="str">
        <f>VLOOKUP($A691,'Full dataset'!$A$4:$IE$190,2007+AI$1-$C691,FALSE)</f>
        <v>.</v>
      </c>
      <c r="AJ691" t="str">
        <f>VLOOKUP($A691,'Full dataset'!$A$4:$IE$190,2007+AJ$1-$C691,FALSE)</f>
        <v>.</v>
      </c>
      <c r="AK691">
        <f>VLOOKUP($A691,'Full dataset'!$A$4:$IE$190,2007+AK$1-$C691,FALSE)</f>
        <v>-8</v>
      </c>
      <c r="AL691">
        <f>VLOOKUP($A691,'Full dataset'!$A$4:$IE$190,2007+AL$1-$C691,FALSE)</f>
        <v>31</v>
      </c>
      <c r="AM691" t="str">
        <f>VLOOKUP($A691,'Full dataset'!$A$4:$IE$190,2007+AM$1-$C691,FALSE)</f>
        <v>.</v>
      </c>
      <c r="AN691" t="str">
        <f>VLOOKUP($A691,'Full dataset'!$A$4:$IE$190,2007+AN$1-$C691,FALSE)</f>
        <v>.</v>
      </c>
      <c r="AO691" t="str">
        <f>VLOOKUP($A691,'Full dataset'!$A$4:$IE$190,2007+AO$1-$C691,FALSE)</f>
        <v>.</v>
      </c>
      <c r="AP691" t="s">
        <v>726</v>
      </c>
      <c r="AQ691" t="s">
        <v>726</v>
      </c>
      <c r="AR691" t="s">
        <v>726</v>
      </c>
      <c r="AS691" t="s">
        <v>726</v>
      </c>
      <c r="AT691" t="s">
        <v>726</v>
      </c>
      <c r="AU691">
        <f>VLOOKUP(A691,'Full dataset'!$A$4:$II$190,$AU$1,FALSE)</f>
        <v>2009</v>
      </c>
      <c r="AW691">
        <f>VLOOKUP(A691,'Full dataset'!$A$5:$IM$190,247,FALSE)</f>
        <v>1</v>
      </c>
      <c r="AX691">
        <f>VLOOKUP(A691,'Full dataset'!$A$4:$II$190,242,FALSE)</f>
        <v>2010</v>
      </c>
      <c r="AY691">
        <f>VLOOKUP(A691,'Full dataset'!$A$5:$IM$190,246,FALSE)</f>
        <v>1</v>
      </c>
      <c r="AZ691">
        <v>9999</v>
      </c>
      <c r="BA691">
        <f>MAX(VLOOKUP($A691,'Full dataset'!$A$4:$IX$190,BA$1,FALSE),AW691)</f>
        <v>2</v>
      </c>
      <c r="BB691">
        <f>IF(VLOOKUP($A691,'Full dataset'!$A$4:$IX$190,BB$1,FALSE)&gt;0,VLOOKUP($A691,'Full dataset'!$A$4:$IX$190,BB$1,FALSE),AU691)</f>
        <v>2014</v>
      </c>
      <c r="BC691">
        <f>MAX(VLOOKUP($A691,'Full dataset'!$A$4:$IX$190,BC$1,FALSE),AY691)</f>
        <v>1</v>
      </c>
      <c r="BD691">
        <f>MAX(VLOOKUP($A691,'Full dataset'!$A$4:$IX$190,BD$1,FALSE),AX691)</f>
        <v>2010</v>
      </c>
      <c r="BE691">
        <f t="shared" si="63"/>
        <v>2010</v>
      </c>
      <c r="BF691">
        <f t="shared" si="64"/>
        <v>0</v>
      </c>
      <c r="BG691">
        <f t="shared" si="65"/>
        <v>0</v>
      </c>
      <c r="BH691">
        <f t="shared" si="60"/>
        <v>0</v>
      </c>
      <c r="BI691">
        <f t="shared" si="61"/>
        <v>0</v>
      </c>
      <c r="BO691">
        <f>IF(BF691=1,VLOOKUP($A691,'Full dataset'!$A$4:$IE$190,2007+BO$1-$C691,FALSE),0)</f>
        <v>0</v>
      </c>
      <c r="BP691">
        <f>IF(BF691=1,VLOOKUP($A691,'Full dataset'!$A$4:$IE$190,2007+BP$1-$C691,FALSE),0)</f>
        <v>0</v>
      </c>
      <c r="BQ691">
        <f>IF(BF691=1,VLOOKUP($A691,'Full dataset'!$A$4:$IE$190,2007+BQ$1-$C691,FALSE),0)</f>
        <v>0</v>
      </c>
      <c r="BR691">
        <f>IF($BG691=1,VLOOKUP($A691,'Full dataset'!$A$4:$IE$190,BR$1-2007+$C691,FALSE),0)</f>
        <v>0</v>
      </c>
      <c r="BS691">
        <f>IF($BG691=1,VLOOKUP($A691,'Full dataset'!$A$4:$IE$190,BS$1-2007+$C691,FALSE),0)</f>
        <v>0</v>
      </c>
      <c r="BT691">
        <f>IF($BG691=1,VLOOKUP($A691,'Full dataset'!$A$4:$IE$190,BT$1-2007+$C691,FALSE),0)</f>
        <v>0</v>
      </c>
      <c r="BU691">
        <f>IF($BG691=1,VLOOKUP($A691,'Full dataset'!$A$4:$IE$190,BU$1-2007+$C691,FALSE),0)</f>
        <v>0</v>
      </c>
      <c r="BV691">
        <f>IF($BG691=1,VLOOKUP($A691,'Full dataset'!$A$4:$IE$190,BV$1-2007+$C691,FALSE),0)</f>
        <v>0</v>
      </c>
      <c r="BW691">
        <f>IF($BG691=1,VLOOKUP($A691,'Full dataset'!$A$4:$IE$190,BW$1-2007+$C691,FALSE),0)</f>
        <v>0</v>
      </c>
      <c r="BX691">
        <f>IF($BG691=1,VLOOKUP($A691,'Full dataset'!$A$4:$IE$190,BX$1-2007+$C691,FALSE),0)</f>
        <v>0</v>
      </c>
    </row>
    <row r="692" spans="1:76" x14ac:dyDescent="0.25">
      <c r="A692">
        <v>132</v>
      </c>
      <c r="B692" t="s">
        <v>176</v>
      </c>
      <c r="C692">
        <v>2010</v>
      </c>
      <c r="D692" t="s">
        <v>582</v>
      </c>
      <c r="E692">
        <f t="shared" si="62"/>
        <v>0</v>
      </c>
      <c r="U692">
        <v>1</v>
      </c>
      <c r="V692">
        <v>2635</v>
      </c>
      <c r="W692">
        <v>15355</v>
      </c>
      <c r="X692">
        <v>4104</v>
      </c>
      <c r="Y692">
        <v>1</v>
      </c>
      <c r="Z692">
        <v>1</v>
      </c>
      <c r="AA692" t="s">
        <v>851</v>
      </c>
      <c r="AB692">
        <v>263804</v>
      </c>
      <c r="AC692">
        <f>VLOOKUP(A692,'Full dataset'!$A$4:$IE$190,2033-C692,FALSE)</f>
        <v>0</v>
      </c>
      <c r="AD692" t="str">
        <f>VLOOKUP(A692,'Full dataset'!$A$4:$IE$190,2041-C692,FALSE)</f>
        <v>.</v>
      </c>
      <c r="AE692">
        <f>VLOOKUP(A692,'Full dataset'!$A$4:$IE$190,2050-C692,FALSE)</f>
        <v>0</v>
      </c>
      <c r="AF692">
        <v>0</v>
      </c>
      <c r="AG692" t="str">
        <f>VLOOKUP($A692,'Full dataset'!$A$4:$IE$190,2007+AG$1-$C692,FALSE)</f>
        <v>.</v>
      </c>
      <c r="AH692" t="str">
        <f>VLOOKUP($A692,'Full dataset'!$A$4:$IE$190,2007+AH$1-$C692,FALSE)</f>
        <v>.</v>
      </c>
      <c r="AI692" t="str">
        <f>VLOOKUP($A692,'Full dataset'!$A$4:$IE$190,2007+AI$1-$C692,FALSE)</f>
        <v>.</v>
      </c>
      <c r="AJ692" t="str">
        <f>VLOOKUP($A692,'Full dataset'!$A$4:$IE$190,2007+AJ$1-$C692,FALSE)</f>
        <v>.</v>
      </c>
      <c r="AK692" t="str">
        <f>VLOOKUP($A692,'Full dataset'!$A$4:$IE$190,2007+AK$1-$C692,FALSE)</f>
        <v>.</v>
      </c>
      <c r="AL692" t="str">
        <f>VLOOKUP($A692,'Full dataset'!$A$4:$IE$190,2007+AL$1-$C692,FALSE)</f>
        <v>.</v>
      </c>
      <c r="AM692" t="str">
        <f>VLOOKUP($A692,'Full dataset'!$A$4:$IE$190,2007+AM$1-$C692,FALSE)</f>
        <v>.</v>
      </c>
      <c r="AN692" t="str">
        <f>VLOOKUP($A692,'Full dataset'!$A$4:$IE$190,2007+AN$1-$C692,FALSE)</f>
        <v>.</v>
      </c>
      <c r="AO692" t="str">
        <f>VLOOKUP($A692,'Full dataset'!$A$4:$IE$190,2007+AO$1-$C692,FALSE)</f>
        <v>.</v>
      </c>
      <c r="AP692" t="s">
        <v>726</v>
      </c>
      <c r="AQ692" t="s">
        <v>726</v>
      </c>
      <c r="AR692" t="s">
        <v>726</v>
      </c>
      <c r="AS692" t="s">
        <v>726</v>
      </c>
      <c r="AT692" t="s">
        <v>726</v>
      </c>
      <c r="AU692">
        <f>VLOOKUP(A692,'Full dataset'!$A$4:$II$190,$AU$1,FALSE)</f>
        <v>2011</v>
      </c>
      <c r="AW692">
        <f>VLOOKUP(A692,'Full dataset'!$A$5:$IM$190,247,FALSE)</f>
        <v>1</v>
      </c>
      <c r="AX692">
        <f>VLOOKUP(A692,'Full dataset'!$A$4:$II$190,242,FALSE)</f>
        <v>2010</v>
      </c>
      <c r="AY692">
        <f>VLOOKUP(A692,'Full dataset'!$A$5:$IM$190,246,FALSE)</f>
        <v>1</v>
      </c>
      <c r="AZ692">
        <v>9999</v>
      </c>
      <c r="BA692">
        <f>MAX(VLOOKUP($A692,'Full dataset'!$A$4:$IX$190,BA$1,FALSE),AW692)</f>
        <v>1</v>
      </c>
      <c r="BB692">
        <f>IF(VLOOKUP($A692,'Full dataset'!$A$4:$IX$190,BB$1,FALSE)&gt;0,VLOOKUP($A692,'Full dataset'!$A$4:$IX$190,BB$1,FALSE),AU692)</f>
        <v>2011</v>
      </c>
      <c r="BC692">
        <f>MAX(VLOOKUP($A692,'Full dataset'!$A$4:$IX$190,BC$1,FALSE),AY692)</f>
        <v>1</v>
      </c>
      <c r="BD692">
        <f>MAX(VLOOKUP($A692,'Full dataset'!$A$4:$IX$190,BD$1,FALSE),AX692)</f>
        <v>2010</v>
      </c>
      <c r="BE692">
        <f t="shared" si="63"/>
        <v>2010</v>
      </c>
      <c r="BF692">
        <f t="shared" si="64"/>
        <v>0</v>
      </c>
      <c r="BG692">
        <f t="shared" si="65"/>
        <v>0</v>
      </c>
      <c r="BH692">
        <f t="shared" si="60"/>
        <v>0</v>
      </c>
      <c r="BI692">
        <f t="shared" si="61"/>
        <v>0</v>
      </c>
      <c r="BO692">
        <f>IF(BF692=1,VLOOKUP($A692,'Full dataset'!$A$4:$IE$190,2007+BO$1-$C692,FALSE),0)</f>
        <v>0</v>
      </c>
      <c r="BP692">
        <f>IF(BF692=1,VLOOKUP($A692,'Full dataset'!$A$4:$IE$190,2007+BP$1-$C692,FALSE),0)</f>
        <v>0</v>
      </c>
      <c r="BQ692">
        <f>IF(BF692=1,VLOOKUP($A692,'Full dataset'!$A$4:$IE$190,2007+BQ$1-$C692,FALSE),0)</f>
        <v>0</v>
      </c>
      <c r="BR692">
        <f>IF($BG692=1,VLOOKUP($A692,'Full dataset'!$A$4:$IE$190,BR$1-2007+$C692,FALSE),0)</f>
        <v>0</v>
      </c>
      <c r="BS692">
        <f>IF($BG692=1,VLOOKUP($A692,'Full dataset'!$A$4:$IE$190,BS$1-2007+$C692,FALSE),0)</f>
        <v>0</v>
      </c>
      <c r="BT692">
        <f>IF($BG692=1,VLOOKUP($A692,'Full dataset'!$A$4:$IE$190,BT$1-2007+$C692,FALSE),0)</f>
        <v>0</v>
      </c>
      <c r="BU692">
        <f>IF($BG692=1,VLOOKUP($A692,'Full dataset'!$A$4:$IE$190,BU$1-2007+$C692,FALSE),0)</f>
        <v>0</v>
      </c>
      <c r="BV692">
        <f>IF($BG692=1,VLOOKUP($A692,'Full dataset'!$A$4:$IE$190,BV$1-2007+$C692,FALSE),0)</f>
        <v>0</v>
      </c>
      <c r="BW692">
        <f>IF($BG692=1,VLOOKUP($A692,'Full dataset'!$A$4:$IE$190,BW$1-2007+$C692,FALSE),0)</f>
        <v>0</v>
      </c>
      <c r="BX692">
        <f>IF($BG692=1,VLOOKUP($A692,'Full dataset'!$A$4:$IE$190,BX$1-2007+$C692,FALSE),0)</f>
        <v>0</v>
      </c>
    </row>
    <row r="693" spans="1:76" x14ac:dyDescent="0.25">
      <c r="A693">
        <v>133</v>
      </c>
      <c r="B693" t="s">
        <v>177</v>
      </c>
      <c r="C693">
        <v>2010</v>
      </c>
      <c r="D693" t="s">
        <v>591</v>
      </c>
      <c r="E693">
        <f t="shared" si="62"/>
        <v>1</v>
      </c>
      <c r="S693">
        <v>4841</v>
      </c>
      <c r="T693">
        <v>515210</v>
      </c>
      <c r="U693">
        <v>1</v>
      </c>
      <c r="V693">
        <v>100</v>
      </c>
      <c r="W693">
        <v>96873</v>
      </c>
      <c r="X693">
        <v>11282</v>
      </c>
      <c r="Y693">
        <v>1</v>
      </c>
      <c r="Z693">
        <v>0</v>
      </c>
      <c r="AA693" t="s">
        <v>852</v>
      </c>
      <c r="AB693">
        <v>210224</v>
      </c>
      <c r="AC693">
        <f>VLOOKUP(A693,'Full dataset'!$A$4:$IE$190,2033-C693,FALSE)</f>
        <v>0</v>
      </c>
      <c r="AD693" t="str">
        <f>VLOOKUP(A693,'Full dataset'!$A$4:$IE$190,2041-C693,FALSE)</f>
        <v>.</v>
      </c>
      <c r="AE693">
        <f>VLOOKUP(A693,'Full dataset'!$A$4:$IE$190,2050-C693,FALSE)</f>
        <v>0</v>
      </c>
      <c r="AF693">
        <v>0</v>
      </c>
      <c r="AG693">
        <f>VLOOKUP($A693,'Full dataset'!$A$4:$IE$190,2007+AG$1-$C693,FALSE)</f>
        <v>653</v>
      </c>
      <c r="AH693">
        <f>VLOOKUP($A693,'Full dataset'!$A$4:$IE$190,2007+AH$1-$C693,FALSE)</f>
        <v>11019</v>
      </c>
      <c r="AI693">
        <f>VLOOKUP($A693,'Full dataset'!$A$4:$IE$190,2007+AI$1-$C693,FALSE)</f>
        <v>3773</v>
      </c>
      <c r="AJ693" t="str">
        <f>VLOOKUP($A693,'Full dataset'!$A$4:$IE$190,2007+AJ$1-$C693,FALSE)</f>
        <v>.</v>
      </c>
      <c r="AK693" t="str">
        <f>VLOOKUP($A693,'Full dataset'!$A$4:$IE$190,2007+AK$1-$C693,FALSE)</f>
        <v>.</v>
      </c>
      <c r="AL693" t="str">
        <f>VLOOKUP($A693,'Full dataset'!$A$4:$IE$190,2007+AL$1-$C693,FALSE)</f>
        <v>.</v>
      </c>
      <c r="AM693" t="str">
        <f>VLOOKUP($A693,'Full dataset'!$A$4:$IE$190,2007+AM$1-$C693,FALSE)</f>
        <v>.</v>
      </c>
      <c r="AN693" t="str">
        <f>VLOOKUP($A693,'Full dataset'!$A$4:$IE$190,2007+AN$1-$C693,FALSE)</f>
        <v>.</v>
      </c>
      <c r="AO693" t="str">
        <f>VLOOKUP($A693,'Full dataset'!$A$4:$IE$190,2007+AO$1-$C693,FALSE)</f>
        <v>.</v>
      </c>
      <c r="AP693" t="s">
        <v>726</v>
      </c>
      <c r="AQ693" t="s">
        <v>726</v>
      </c>
      <c r="AR693" t="s">
        <v>726</v>
      </c>
      <c r="AS693" t="s">
        <v>726</v>
      </c>
      <c r="AT693" t="s">
        <v>726</v>
      </c>
      <c r="AU693">
        <f>VLOOKUP(A693,'Full dataset'!$A$4:$II$190,$AU$1,FALSE)</f>
        <v>2009</v>
      </c>
      <c r="AW693">
        <f>VLOOKUP(A693,'Full dataset'!$A$5:$IM$190,247,FALSE)</f>
        <v>1</v>
      </c>
      <c r="AX693">
        <f>VLOOKUP(A693,'Full dataset'!$A$4:$II$190,242,FALSE)</f>
        <v>2012</v>
      </c>
      <c r="AY693">
        <f>VLOOKUP(A693,'Full dataset'!$A$5:$IM$190,246,FALSE)</f>
        <v>1</v>
      </c>
      <c r="AZ693">
        <v>9999</v>
      </c>
      <c r="BA693">
        <f>MAX(VLOOKUP($A693,'Full dataset'!$A$4:$IX$190,BA$1,FALSE),AW693)</f>
        <v>2</v>
      </c>
      <c r="BB693">
        <f>IF(VLOOKUP($A693,'Full dataset'!$A$4:$IX$190,BB$1,FALSE)&gt;0,VLOOKUP($A693,'Full dataset'!$A$4:$IX$190,BB$1,FALSE),AU693)</f>
        <v>2010</v>
      </c>
      <c r="BC693">
        <f>MAX(VLOOKUP($A693,'Full dataset'!$A$4:$IX$190,BC$1,FALSE),AY693)</f>
        <v>1</v>
      </c>
      <c r="BD693">
        <f>MAX(VLOOKUP($A693,'Full dataset'!$A$4:$IX$190,BD$1,FALSE),AX693)</f>
        <v>2012</v>
      </c>
      <c r="BE693">
        <f t="shared" si="63"/>
        <v>2010</v>
      </c>
      <c r="BF693">
        <f t="shared" si="64"/>
        <v>1</v>
      </c>
      <c r="BG693">
        <f t="shared" si="65"/>
        <v>0</v>
      </c>
      <c r="BH693">
        <f t="shared" si="60"/>
        <v>0</v>
      </c>
      <c r="BI693">
        <f t="shared" si="61"/>
        <v>1</v>
      </c>
      <c r="BO693">
        <f>IF(BF693=1,VLOOKUP($A693,'Full dataset'!$A$4:$IE$190,2007+BO$1-$C693,FALSE),0)</f>
        <v>0</v>
      </c>
      <c r="BP693">
        <f>IF(BF693=1,VLOOKUP($A693,'Full dataset'!$A$4:$IE$190,2007+BP$1-$C693,FALSE),0)</f>
        <v>0</v>
      </c>
      <c r="BQ693">
        <f>IF(BF693=1,VLOOKUP($A693,'Full dataset'!$A$4:$IE$190,2007+BQ$1-$C693,FALSE),0)</f>
        <v>0</v>
      </c>
      <c r="BR693">
        <f>IF($BG693=1,VLOOKUP($A693,'Full dataset'!$A$4:$IE$190,BR$1-2007+$C693,FALSE),0)</f>
        <v>0</v>
      </c>
      <c r="BS693">
        <f>IF($BG693=1,VLOOKUP($A693,'Full dataset'!$A$4:$IE$190,BS$1-2007+$C693,FALSE),0)</f>
        <v>0</v>
      </c>
      <c r="BT693">
        <f>IF($BG693=1,VLOOKUP($A693,'Full dataset'!$A$4:$IE$190,BT$1-2007+$C693,FALSE),0)</f>
        <v>0</v>
      </c>
      <c r="BU693">
        <f>IF($BG693=1,VLOOKUP($A693,'Full dataset'!$A$4:$IE$190,BU$1-2007+$C693,FALSE),0)</f>
        <v>0</v>
      </c>
      <c r="BV693">
        <f>IF($BG693=1,VLOOKUP($A693,'Full dataset'!$A$4:$IE$190,BV$1-2007+$C693,FALSE),0)</f>
        <v>0</v>
      </c>
      <c r="BW693">
        <f>IF($BG693=1,VLOOKUP($A693,'Full dataset'!$A$4:$IE$190,BW$1-2007+$C693,FALSE),0)</f>
        <v>0</v>
      </c>
      <c r="BX693">
        <f>IF($BG693=1,VLOOKUP($A693,'Full dataset'!$A$4:$IE$190,BX$1-2007+$C693,FALSE),0)</f>
        <v>0</v>
      </c>
    </row>
    <row r="694" spans="1:76" x14ac:dyDescent="0.25">
      <c r="A694">
        <v>134</v>
      </c>
      <c r="B694" t="s">
        <v>178</v>
      </c>
      <c r="C694">
        <v>2010</v>
      </c>
      <c r="D694" t="s">
        <v>582</v>
      </c>
      <c r="E694">
        <f t="shared" si="62"/>
        <v>0</v>
      </c>
      <c r="U694">
        <v>1</v>
      </c>
      <c r="V694">
        <v>103</v>
      </c>
      <c r="W694">
        <v>1414</v>
      </c>
      <c r="X694">
        <v>604</v>
      </c>
      <c r="Y694">
        <v>1</v>
      </c>
      <c r="Z694">
        <v>0</v>
      </c>
      <c r="AA694" t="s">
        <v>853</v>
      </c>
      <c r="AB694">
        <v>4806</v>
      </c>
      <c r="AC694">
        <f>VLOOKUP(A694,'Full dataset'!$A$4:$IE$190,2033-C694,FALSE)</f>
        <v>3.6</v>
      </c>
      <c r="AD694" t="str">
        <f>VLOOKUP(A694,'Full dataset'!$A$4:$IE$190,2041-C694,FALSE)</f>
        <v>.</v>
      </c>
      <c r="AE694">
        <f>VLOOKUP(A694,'Full dataset'!$A$4:$IE$190,2050-C694,FALSE)</f>
        <v>0</v>
      </c>
      <c r="AF694">
        <v>1.8</v>
      </c>
      <c r="AG694" t="str">
        <f>VLOOKUP($A694,'Full dataset'!$A$4:$IE$190,2007+AG$1-$C694,FALSE)</f>
        <v>.</v>
      </c>
      <c r="AH694" t="str">
        <f>VLOOKUP($A694,'Full dataset'!$A$4:$IE$190,2007+AH$1-$C694,FALSE)</f>
        <v>.</v>
      </c>
      <c r="AI694" t="str">
        <f>VLOOKUP($A694,'Full dataset'!$A$4:$IE$190,2007+AI$1-$C694,FALSE)</f>
        <v>.</v>
      </c>
      <c r="AJ694" t="str">
        <f>VLOOKUP($A694,'Full dataset'!$A$4:$IE$190,2007+AJ$1-$C694,FALSE)</f>
        <v>.</v>
      </c>
      <c r="AK694">
        <f>VLOOKUP($A694,'Full dataset'!$A$4:$IE$190,2007+AK$1-$C694,FALSE)</f>
        <v>3</v>
      </c>
      <c r="AL694">
        <f>VLOOKUP($A694,'Full dataset'!$A$4:$IE$190,2007+AL$1-$C694,FALSE)</f>
        <v>56</v>
      </c>
      <c r="AM694" t="str">
        <f>VLOOKUP($A694,'Full dataset'!$A$4:$IE$190,2007+AM$1-$C694,FALSE)</f>
        <v>.</v>
      </c>
      <c r="AN694" t="str">
        <f>VLOOKUP($A694,'Full dataset'!$A$4:$IE$190,2007+AN$1-$C694,FALSE)</f>
        <v>.</v>
      </c>
      <c r="AO694" t="str">
        <f>VLOOKUP($A694,'Full dataset'!$A$4:$IE$190,2007+AO$1-$C694,FALSE)</f>
        <v>.</v>
      </c>
      <c r="AP694" t="s">
        <v>726</v>
      </c>
      <c r="AQ694" t="s">
        <v>726</v>
      </c>
      <c r="AR694" t="s">
        <v>726</v>
      </c>
      <c r="AS694" t="s">
        <v>726</v>
      </c>
      <c r="AT694" t="s">
        <v>726</v>
      </c>
      <c r="AU694">
        <f>VLOOKUP(A694,'Full dataset'!$A$4:$II$190,$AU$1,FALSE)</f>
        <v>2013</v>
      </c>
      <c r="AW694">
        <f>VLOOKUP(A694,'Full dataset'!$A$5:$IM$190,247,FALSE)</f>
        <v>1</v>
      </c>
      <c r="AX694">
        <f>VLOOKUP(A694,'Full dataset'!$A$4:$II$190,242,FALSE)</f>
        <v>9999</v>
      </c>
      <c r="AY694">
        <f>VLOOKUP(A694,'Full dataset'!$A$5:$IM$190,246,FALSE)</f>
        <v>1</v>
      </c>
      <c r="AZ694">
        <v>9999</v>
      </c>
      <c r="BA694">
        <f>MAX(VLOOKUP($A694,'Full dataset'!$A$4:$IX$190,BA$1,FALSE),AW694)</f>
        <v>1</v>
      </c>
      <c r="BB694">
        <f>IF(VLOOKUP($A694,'Full dataset'!$A$4:$IX$190,BB$1,FALSE)&gt;0,VLOOKUP($A694,'Full dataset'!$A$4:$IX$190,BB$1,FALSE),AU694)</f>
        <v>2013</v>
      </c>
      <c r="BC694">
        <f>MAX(VLOOKUP($A694,'Full dataset'!$A$4:$IX$190,BC$1,FALSE),AY694)</f>
        <v>1</v>
      </c>
      <c r="BD694">
        <f>MAX(VLOOKUP($A694,'Full dataset'!$A$4:$IX$190,BD$1,FALSE),AX694)</f>
        <v>9999</v>
      </c>
      <c r="BE694">
        <f t="shared" si="63"/>
        <v>2013</v>
      </c>
      <c r="BF694">
        <f t="shared" si="64"/>
        <v>0</v>
      </c>
      <c r="BG694">
        <f t="shared" si="65"/>
        <v>0</v>
      </c>
      <c r="BH694">
        <f t="shared" si="60"/>
        <v>0</v>
      </c>
      <c r="BI694">
        <f t="shared" si="61"/>
        <v>0</v>
      </c>
      <c r="BO694">
        <f>IF(BF694=1,VLOOKUP($A694,'Full dataset'!$A$4:$IE$190,2007+BO$1-$C694,FALSE),0)</f>
        <v>0</v>
      </c>
      <c r="BP694">
        <f>IF(BF694=1,VLOOKUP($A694,'Full dataset'!$A$4:$IE$190,2007+BP$1-$C694,FALSE),0)</f>
        <v>0</v>
      </c>
      <c r="BQ694">
        <f>IF(BF694=1,VLOOKUP($A694,'Full dataset'!$A$4:$IE$190,2007+BQ$1-$C694,FALSE),0)</f>
        <v>0</v>
      </c>
      <c r="BR694">
        <f>IF($BG694=1,VLOOKUP($A694,'Full dataset'!$A$4:$IE$190,BR$1-2007+$C694,FALSE),0)</f>
        <v>0</v>
      </c>
      <c r="BS694">
        <f>IF($BG694=1,VLOOKUP($A694,'Full dataset'!$A$4:$IE$190,BS$1-2007+$C694,FALSE),0)</f>
        <v>0</v>
      </c>
      <c r="BT694">
        <f>IF($BG694=1,VLOOKUP($A694,'Full dataset'!$A$4:$IE$190,BT$1-2007+$C694,FALSE),0)</f>
        <v>0</v>
      </c>
      <c r="BU694">
        <f>IF($BG694=1,VLOOKUP($A694,'Full dataset'!$A$4:$IE$190,BU$1-2007+$C694,FALSE),0)</f>
        <v>0</v>
      </c>
      <c r="BV694">
        <f>IF($BG694=1,VLOOKUP($A694,'Full dataset'!$A$4:$IE$190,BV$1-2007+$C694,FALSE),0)</f>
        <v>0</v>
      </c>
      <c r="BW694">
        <f>IF($BG694=1,VLOOKUP($A694,'Full dataset'!$A$4:$IE$190,BW$1-2007+$C694,FALSE),0)</f>
        <v>0</v>
      </c>
      <c r="BX694">
        <f>IF($BG694=1,VLOOKUP($A694,'Full dataset'!$A$4:$IE$190,BX$1-2007+$C694,FALSE),0)</f>
        <v>0</v>
      </c>
    </row>
    <row r="695" spans="1:76" x14ac:dyDescent="0.25">
      <c r="A695">
        <v>135</v>
      </c>
      <c r="B695" t="s">
        <v>179</v>
      </c>
      <c r="C695">
        <v>2010</v>
      </c>
      <c r="D695" t="s">
        <v>582</v>
      </c>
      <c r="E695">
        <f t="shared" si="62"/>
        <v>0</v>
      </c>
      <c r="U695">
        <v>1</v>
      </c>
      <c r="V695">
        <v>17968</v>
      </c>
      <c r="W695">
        <v>289755</v>
      </c>
      <c r="X695">
        <v>30534</v>
      </c>
      <c r="Y695">
        <v>1</v>
      </c>
      <c r="Z695">
        <v>1</v>
      </c>
      <c r="AA695" t="s">
        <v>854</v>
      </c>
      <c r="AB695">
        <v>8980</v>
      </c>
      <c r="AC695">
        <f>VLOOKUP(A695,'Full dataset'!$A$4:$IE$190,2033-C695,FALSE)</f>
        <v>0</v>
      </c>
      <c r="AD695" t="str">
        <f>VLOOKUP(A695,'Full dataset'!$A$4:$IE$190,2041-C695,FALSE)</f>
        <v>.</v>
      </c>
      <c r="AE695">
        <f>VLOOKUP(A695,'Full dataset'!$A$4:$IE$190,2050-C695,FALSE)</f>
        <v>0</v>
      </c>
      <c r="AF695">
        <v>0</v>
      </c>
      <c r="AG695" t="str">
        <f>VLOOKUP($A695,'Full dataset'!$A$4:$IE$190,2007+AG$1-$C695,FALSE)</f>
        <v>.</v>
      </c>
      <c r="AH695" t="str">
        <f>VLOOKUP($A695,'Full dataset'!$A$4:$IE$190,2007+AH$1-$C695,FALSE)</f>
        <v>.</v>
      </c>
      <c r="AI695" t="str">
        <f>VLOOKUP($A695,'Full dataset'!$A$4:$IE$190,2007+AI$1-$C695,FALSE)</f>
        <v>.</v>
      </c>
      <c r="AJ695" t="str">
        <f>VLOOKUP($A695,'Full dataset'!$A$4:$IE$190,2007+AJ$1-$C695,FALSE)</f>
        <v>.</v>
      </c>
      <c r="AK695" t="str">
        <f>VLOOKUP($A695,'Full dataset'!$A$4:$IE$190,2007+AK$1-$C695,FALSE)</f>
        <v>.</v>
      </c>
      <c r="AL695" t="str">
        <f>VLOOKUP($A695,'Full dataset'!$A$4:$IE$190,2007+AL$1-$C695,FALSE)</f>
        <v>.</v>
      </c>
      <c r="AM695" t="str">
        <f>VLOOKUP($A695,'Full dataset'!$A$4:$IE$190,2007+AM$1-$C695,FALSE)</f>
        <v>.</v>
      </c>
      <c r="AN695" t="str">
        <f>VLOOKUP($A695,'Full dataset'!$A$4:$IE$190,2007+AN$1-$C695,FALSE)</f>
        <v>.</v>
      </c>
      <c r="AO695" t="str">
        <f>VLOOKUP($A695,'Full dataset'!$A$4:$IE$190,2007+AO$1-$C695,FALSE)</f>
        <v>.</v>
      </c>
      <c r="AP695" t="s">
        <v>726</v>
      </c>
      <c r="AQ695" t="s">
        <v>726</v>
      </c>
      <c r="AR695" t="s">
        <v>726</v>
      </c>
      <c r="AS695" t="s">
        <v>726</v>
      </c>
      <c r="AT695" t="s">
        <v>726</v>
      </c>
      <c r="AU695">
        <f>VLOOKUP(A695,'Full dataset'!$A$4:$II$190,$AU$1,FALSE)</f>
        <v>2008</v>
      </c>
      <c r="AW695">
        <f>VLOOKUP(A695,'Full dataset'!$A$5:$IM$190,247,FALSE)</f>
        <v>1</v>
      </c>
      <c r="AX695">
        <f>VLOOKUP(A695,'Full dataset'!$A$4:$II$190,242,FALSE)</f>
        <v>2008</v>
      </c>
      <c r="AY695">
        <f>VLOOKUP(A695,'Full dataset'!$A$5:$IM$190,246,FALSE)</f>
        <v>1</v>
      </c>
      <c r="AZ695">
        <v>9999</v>
      </c>
      <c r="BA695">
        <f>MAX(VLOOKUP($A695,'Full dataset'!$A$4:$IX$190,BA$1,FALSE),AW695)</f>
        <v>2</v>
      </c>
      <c r="BB695">
        <f>IF(VLOOKUP($A695,'Full dataset'!$A$4:$IX$190,BB$1,FALSE)&gt;0,VLOOKUP($A695,'Full dataset'!$A$4:$IX$190,BB$1,FALSE),AU695)</f>
        <v>2012</v>
      </c>
      <c r="BC695">
        <f>MAX(VLOOKUP($A695,'Full dataset'!$A$4:$IX$190,BC$1,FALSE),AY695)</f>
        <v>1</v>
      </c>
      <c r="BD695">
        <f>MAX(VLOOKUP($A695,'Full dataset'!$A$4:$IX$190,BD$1,FALSE),AX695)</f>
        <v>2008</v>
      </c>
      <c r="BE695">
        <f t="shared" si="63"/>
        <v>2008</v>
      </c>
      <c r="BF695">
        <f t="shared" si="64"/>
        <v>0</v>
      </c>
      <c r="BG695">
        <f t="shared" si="65"/>
        <v>0</v>
      </c>
      <c r="BH695">
        <f t="shared" si="60"/>
        <v>0</v>
      </c>
      <c r="BI695">
        <f t="shared" si="61"/>
        <v>0</v>
      </c>
      <c r="BO695">
        <f>IF(BF695=1,VLOOKUP($A695,'Full dataset'!$A$4:$IE$190,2007+BO$1-$C695,FALSE),0)</f>
        <v>0</v>
      </c>
      <c r="BP695">
        <f>IF(BF695=1,VLOOKUP($A695,'Full dataset'!$A$4:$IE$190,2007+BP$1-$C695,FALSE),0)</f>
        <v>0</v>
      </c>
      <c r="BQ695">
        <f>IF(BF695=1,VLOOKUP($A695,'Full dataset'!$A$4:$IE$190,2007+BQ$1-$C695,FALSE),0)</f>
        <v>0</v>
      </c>
      <c r="BR695">
        <f>IF($BG695=1,VLOOKUP($A695,'Full dataset'!$A$4:$IE$190,BR$1-2007+$C695,FALSE),0)</f>
        <v>0</v>
      </c>
      <c r="BS695">
        <f>IF($BG695=1,VLOOKUP($A695,'Full dataset'!$A$4:$IE$190,BS$1-2007+$C695,FALSE),0)</f>
        <v>0</v>
      </c>
      <c r="BT695">
        <f>IF($BG695=1,VLOOKUP($A695,'Full dataset'!$A$4:$IE$190,BT$1-2007+$C695,FALSE),0)</f>
        <v>0</v>
      </c>
      <c r="BU695">
        <f>IF($BG695=1,VLOOKUP($A695,'Full dataset'!$A$4:$IE$190,BU$1-2007+$C695,FALSE),0)</f>
        <v>0</v>
      </c>
      <c r="BV695">
        <f>IF($BG695=1,VLOOKUP($A695,'Full dataset'!$A$4:$IE$190,BV$1-2007+$C695,FALSE),0)</f>
        <v>0</v>
      </c>
      <c r="BW695">
        <f>IF($BG695=1,VLOOKUP($A695,'Full dataset'!$A$4:$IE$190,BW$1-2007+$C695,FALSE),0)</f>
        <v>0</v>
      </c>
      <c r="BX695">
        <f>IF($BG695=1,VLOOKUP($A695,'Full dataset'!$A$4:$IE$190,BX$1-2007+$C695,FALSE),0)</f>
        <v>0</v>
      </c>
    </row>
    <row r="696" spans="1:76" x14ac:dyDescent="0.25">
      <c r="A696">
        <v>136</v>
      </c>
      <c r="B696" t="s">
        <v>180</v>
      </c>
      <c r="C696">
        <v>2010</v>
      </c>
      <c r="D696" t="s">
        <v>591</v>
      </c>
      <c r="E696">
        <f t="shared" si="62"/>
        <v>1</v>
      </c>
      <c r="S696">
        <v>5812</v>
      </c>
      <c r="T696">
        <v>722511</v>
      </c>
      <c r="U696">
        <v>1</v>
      </c>
      <c r="V696">
        <v>0</v>
      </c>
      <c r="W696">
        <v>206</v>
      </c>
      <c r="X696">
        <v>11445</v>
      </c>
      <c r="Y696">
        <v>1</v>
      </c>
      <c r="Z696">
        <v>1</v>
      </c>
      <c r="AA696" t="s">
        <v>855</v>
      </c>
      <c r="AB696">
        <v>30904</v>
      </c>
      <c r="AC696">
        <f>VLOOKUP(A696,'Full dataset'!$A$4:$IE$190,2033-C696,FALSE)</f>
        <v>0</v>
      </c>
      <c r="AD696" t="str">
        <f>VLOOKUP(A696,'Full dataset'!$A$4:$IE$190,2041-C696,FALSE)</f>
        <v>.</v>
      </c>
      <c r="AE696">
        <f>VLOOKUP(A696,'Full dataset'!$A$4:$IE$190,2050-C696,FALSE)</f>
        <v>0</v>
      </c>
      <c r="AF696">
        <v>0</v>
      </c>
      <c r="AG696">
        <f>VLOOKUP($A696,'Full dataset'!$A$4:$IE$190,2007+AG$1-$C696,FALSE)</f>
        <v>81.712999999999994</v>
      </c>
      <c r="AH696">
        <f>VLOOKUP($A696,'Full dataset'!$A$4:$IE$190,2007+AH$1-$C696,FALSE)</f>
        <v>1028.3969999999999</v>
      </c>
      <c r="AI696">
        <f>VLOOKUP($A696,'Full dataset'!$A$4:$IE$190,2007+AI$1-$C696,FALSE)</f>
        <v>1659.404</v>
      </c>
      <c r="AJ696" t="str">
        <f>VLOOKUP($A696,'Full dataset'!$A$4:$IE$190,2007+AJ$1-$C696,FALSE)</f>
        <v>.</v>
      </c>
      <c r="AK696" t="str">
        <f>VLOOKUP($A696,'Full dataset'!$A$4:$IE$190,2007+AK$1-$C696,FALSE)</f>
        <v>.</v>
      </c>
      <c r="AL696" t="str">
        <f>VLOOKUP($A696,'Full dataset'!$A$4:$IE$190,2007+AL$1-$C696,FALSE)</f>
        <v>.</v>
      </c>
      <c r="AM696" t="str">
        <f>VLOOKUP($A696,'Full dataset'!$A$4:$IE$190,2007+AM$1-$C696,FALSE)</f>
        <v>.</v>
      </c>
      <c r="AN696" t="str">
        <f>VLOOKUP($A696,'Full dataset'!$A$4:$IE$190,2007+AN$1-$C696,FALSE)</f>
        <v>.</v>
      </c>
      <c r="AO696" t="str">
        <f>VLOOKUP($A696,'Full dataset'!$A$4:$IE$190,2007+AO$1-$C696,FALSE)</f>
        <v>.</v>
      </c>
      <c r="AP696" t="s">
        <v>726</v>
      </c>
      <c r="AQ696" t="s">
        <v>726</v>
      </c>
      <c r="AR696" t="s">
        <v>726</v>
      </c>
      <c r="AS696" t="s">
        <v>726</v>
      </c>
      <c r="AT696" t="s">
        <v>726</v>
      </c>
      <c r="AU696">
        <f>VLOOKUP(A696,'Full dataset'!$A$4:$II$190,$AU$1,FALSE)</f>
        <v>2014</v>
      </c>
      <c r="AW696">
        <f>VLOOKUP(A696,'Full dataset'!$A$5:$IM$190,247,FALSE)</f>
        <v>2</v>
      </c>
      <c r="AX696">
        <f>VLOOKUP(A696,'Full dataset'!$A$4:$II$190,242,FALSE)</f>
        <v>2013</v>
      </c>
      <c r="AY696">
        <f>VLOOKUP(A696,'Full dataset'!$A$5:$IM$190,246,FALSE)</f>
        <v>2</v>
      </c>
      <c r="AZ696">
        <v>9999</v>
      </c>
      <c r="BA696">
        <f>MAX(VLOOKUP($A696,'Full dataset'!$A$4:$IX$190,BA$1,FALSE),AW696)</f>
        <v>2</v>
      </c>
      <c r="BB696">
        <f>IF(VLOOKUP($A696,'Full dataset'!$A$4:$IX$190,BB$1,FALSE)&gt;0,VLOOKUP($A696,'Full dataset'!$A$4:$IX$190,BB$1,FALSE),AU696)</f>
        <v>2009</v>
      </c>
      <c r="BC696">
        <f>MAX(VLOOKUP($A696,'Full dataset'!$A$4:$IX$190,BC$1,FALSE),AY696)</f>
        <v>2</v>
      </c>
      <c r="BD696">
        <f>MAX(VLOOKUP($A696,'Full dataset'!$A$4:$IX$190,BD$1,FALSE),AX696)</f>
        <v>2013</v>
      </c>
      <c r="BE696">
        <f t="shared" si="63"/>
        <v>2009</v>
      </c>
      <c r="BF696">
        <f t="shared" si="64"/>
        <v>1</v>
      </c>
      <c r="BG696">
        <f t="shared" si="65"/>
        <v>0</v>
      </c>
      <c r="BH696">
        <f t="shared" si="60"/>
        <v>0</v>
      </c>
      <c r="BI696">
        <f t="shared" si="61"/>
        <v>1</v>
      </c>
      <c r="BO696">
        <f>IF(BF696=1,VLOOKUP($A696,'Full dataset'!$A$4:$IE$190,2007+BO$1-$C696,FALSE),0)</f>
        <v>0</v>
      </c>
      <c r="BP696">
        <f>IF(BF696=1,VLOOKUP($A696,'Full dataset'!$A$4:$IE$190,2007+BP$1-$C696,FALSE),0)</f>
        <v>0</v>
      </c>
      <c r="BQ696">
        <f>IF(BF696=1,VLOOKUP($A696,'Full dataset'!$A$4:$IE$190,2007+BQ$1-$C696,FALSE),0)</f>
        <v>0</v>
      </c>
      <c r="BR696">
        <f>IF($BG696=1,VLOOKUP($A696,'Full dataset'!$A$4:$IE$190,BR$1-2007+$C696,FALSE),0)</f>
        <v>0</v>
      </c>
      <c r="BS696">
        <f>IF($BG696=1,VLOOKUP($A696,'Full dataset'!$A$4:$IE$190,BS$1-2007+$C696,FALSE),0)</f>
        <v>0</v>
      </c>
      <c r="BT696">
        <f>IF($BG696=1,VLOOKUP($A696,'Full dataset'!$A$4:$IE$190,BT$1-2007+$C696,FALSE),0)</f>
        <v>0</v>
      </c>
      <c r="BU696">
        <f>IF($BG696=1,VLOOKUP($A696,'Full dataset'!$A$4:$IE$190,BU$1-2007+$C696,FALSE),0)</f>
        <v>0</v>
      </c>
      <c r="BV696">
        <f>IF($BG696=1,VLOOKUP($A696,'Full dataset'!$A$4:$IE$190,BV$1-2007+$C696,FALSE),0)</f>
        <v>0</v>
      </c>
      <c r="BW696">
        <f>IF($BG696=1,VLOOKUP($A696,'Full dataset'!$A$4:$IE$190,BW$1-2007+$C696,FALSE),0)</f>
        <v>0</v>
      </c>
      <c r="BX696">
        <f>IF($BG696=1,VLOOKUP($A696,'Full dataset'!$A$4:$IE$190,BX$1-2007+$C696,FALSE),0)</f>
        <v>0</v>
      </c>
    </row>
    <row r="697" spans="1:76" x14ac:dyDescent="0.25">
      <c r="A697">
        <v>137</v>
      </c>
      <c r="B697" t="s">
        <v>181</v>
      </c>
      <c r="C697">
        <v>2010</v>
      </c>
      <c r="D697" t="s">
        <v>582</v>
      </c>
      <c r="E697">
        <f t="shared" si="62"/>
        <v>0</v>
      </c>
      <c r="U697">
        <v>1</v>
      </c>
      <c r="V697">
        <v>1882</v>
      </c>
      <c r="W697">
        <v>11341</v>
      </c>
      <c r="X697">
        <v>11142</v>
      </c>
      <c r="Y697">
        <v>1</v>
      </c>
      <c r="Z697">
        <v>1</v>
      </c>
      <c r="AA697" t="s">
        <v>856</v>
      </c>
      <c r="AB697">
        <v>17946</v>
      </c>
      <c r="AC697">
        <f>VLOOKUP(A697,'Full dataset'!$A$4:$IE$190,2033-C697,FALSE)</f>
        <v>0</v>
      </c>
      <c r="AD697" t="str">
        <f>VLOOKUP(A697,'Full dataset'!$A$4:$IE$190,2041-C697,FALSE)</f>
        <v>.</v>
      </c>
      <c r="AE697">
        <f>VLOOKUP(A697,'Full dataset'!$A$4:$IE$190,2050-C697,FALSE)</f>
        <v>0</v>
      </c>
      <c r="AF697">
        <v>0</v>
      </c>
      <c r="AG697" t="str">
        <f>VLOOKUP($A697,'Full dataset'!$A$4:$IE$190,2007+AG$1-$C697,FALSE)</f>
        <v>.</v>
      </c>
      <c r="AH697" t="str">
        <f>VLOOKUP($A697,'Full dataset'!$A$4:$IE$190,2007+AH$1-$C697,FALSE)</f>
        <v>.</v>
      </c>
      <c r="AI697" t="str">
        <f>VLOOKUP($A697,'Full dataset'!$A$4:$IE$190,2007+AI$1-$C697,FALSE)</f>
        <v>.</v>
      </c>
      <c r="AJ697" t="str">
        <f>VLOOKUP($A697,'Full dataset'!$A$4:$IE$190,2007+AJ$1-$C697,FALSE)</f>
        <v>.</v>
      </c>
      <c r="AK697" t="str">
        <f>VLOOKUP($A697,'Full dataset'!$A$4:$IE$190,2007+AK$1-$C697,FALSE)</f>
        <v>.</v>
      </c>
      <c r="AL697" t="str">
        <f>VLOOKUP($A697,'Full dataset'!$A$4:$IE$190,2007+AL$1-$C697,FALSE)</f>
        <v>.</v>
      </c>
      <c r="AM697" t="str">
        <f>VLOOKUP($A697,'Full dataset'!$A$4:$IE$190,2007+AM$1-$C697,FALSE)</f>
        <v>.</v>
      </c>
      <c r="AN697" t="str">
        <f>VLOOKUP($A697,'Full dataset'!$A$4:$IE$190,2007+AN$1-$C697,FALSE)</f>
        <v>.</v>
      </c>
      <c r="AO697" t="str">
        <f>VLOOKUP($A697,'Full dataset'!$A$4:$IE$190,2007+AO$1-$C697,FALSE)</f>
        <v>.</v>
      </c>
      <c r="AP697" t="s">
        <v>726</v>
      </c>
      <c r="AQ697" t="s">
        <v>726</v>
      </c>
      <c r="AR697" t="s">
        <v>726</v>
      </c>
      <c r="AS697" t="s">
        <v>726</v>
      </c>
      <c r="AT697" t="s">
        <v>726</v>
      </c>
      <c r="AU697">
        <f>VLOOKUP(A697,'Full dataset'!$A$4:$II$190,$AU$1,FALSE)</f>
        <v>2008</v>
      </c>
      <c r="AW697">
        <f>VLOOKUP(A697,'Full dataset'!$A$5:$IM$190,247,FALSE)</f>
        <v>1</v>
      </c>
      <c r="AX697">
        <f>VLOOKUP(A697,'Full dataset'!$A$4:$II$190,242,FALSE)</f>
        <v>9999</v>
      </c>
      <c r="AY697">
        <f>VLOOKUP(A697,'Full dataset'!$A$5:$IM$190,246,FALSE)</f>
        <v>1</v>
      </c>
      <c r="AZ697">
        <v>9999</v>
      </c>
      <c r="BA697">
        <f>MAX(VLOOKUP($A697,'Full dataset'!$A$4:$IX$190,BA$1,FALSE),AW697)</f>
        <v>1</v>
      </c>
      <c r="BB697">
        <f>IF(VLOOKUP($A697,'Full dataset'!$A$4:$IX$190,BB$1,FALSE)&gt;0,VLOOKUP($A697,'Full dataset'!$A$4:$IX$190,BB$1,FALSE),AU697)</f>
        <v>2008</v>
      </c>
      <c r="BC697">
        <f>MAX(VLOOKUP($A697,'Full dataset'!$A$4:$IX$190,BC$1,FALSE),AY697)</f>
        <v>1</v>
      </c>
      <c r="BD697">
        <f>MAX(VLOOKUP($A697,'Full dataset'!$A$4:$IX$190,BD$1,FALSE),AX697)</f>
        <v>9999</v>
      </c>
      <c r="BE697">
        <f t="shared" si="63"/>
        <v>2008</v>
      </c>
      <c r="BF697">
        <f t="shared" si="64"/>
        <v>0</v>
      </c>
      <c r="BG697">
        <f t="shared" si="65"/>
        <v>0</v>
      </c>
      <c r="BH697">
        <f t="shared" si="60"/>
        <v>0</v>
      </c>
      <c r="BI697">
        <f t="shared" si="61"/>
        <v>0</v>
      </c>
      <c r="BO697">
        <f>IF(BF697=1,VLOOKUP($A697,'Full dataset'!$A$4:$IE$190,2007+BO$1-$C697,FALSE),0)</f>
        <v>0</v>
      </c>
      <c r="BP697">
        <f>IF(BF697=1,VLOOKUP($A697,'Full dataset'!$A$4:$IE$190,2007+BP$1-$C697,FALSE),0)</f>
        <v>0</v>
      </c>
      <c r="BQ697">
        <f>IF(BF697=1,VLOOKUP($A697,'Full dataset'!$A$4:$IE$190,2007+BQ$1-$C697,FALSE),0)</f>
        <v>0</v>
      </c>
      <c r="BR697">
        <f>IF($BG697=1,VLOOKUP($A697,'Full dataset'!$A$4:$IE$190,BR$1-2007+$C697,FALSE),0)</f>
        <v>0</v>
      </c>
      <c r="BS697">
        <f>IF($BG697=1,VLOOKUP($A697,'Full dataset'!$A$4:$IE$190,BS$1-2007+$C697,FALSE),0)</f>
        <v>0</v>
      </c>
      <c r="BT697">
        <f>IF($BG697=1,VLOOKUP($A697,'Full dataset'!$A$4:$IE$190,BT$1-2007+$C697,FALSE),0)</f>
        <v>0</v>
      </c>
      <c r="BU697">
        <f>IF($BG697=1,VLOOKUP($A697,'Full dataset'!$A$4:$IE$190,BU$1-2007+$C697,FALSE),0)</f>
        <v>0</v>
      </c>
      <c r="BV697">
        <f>IF($BG697=1,VLOOKUP($A697,'Full dataset'!$A$4:$IE$190,BV$1-2007+$C697,FALSE),0)</f>
        <v>0</v>
      </c>
      <c r="BW697">
        <f>IF($BG697=1,VLOOKUP($A697,'Full dataset'!$A$4:$IE$190,BW$1-2007+$C697,FALSE),0)</f>
        <v>0</v>
      </c>
      <c r="BX697">
        <f>IF($BG697=1,VLOOKUP($A697,'Full dataset'!$A$4:$IE$190,BX$1-2007+$C697,FALSE),0)</f>
        <v>0</v>
      </c>
    </row>
    <row r="698" spans="1:76" x14ac:dyDescent="0.25">
      <c r="A698">
        <v>138</v>
      </c>
      <c r="B698" t="s">
        <v>182</v>
      </c>
      <c r="C698">
        <v>2010</v>
      </c>
      <c r="D698" t="s">
        <v>591</v>
      </c>
      <c r="E698">
        <f t="shared" si="62"/>
        <v>1</v>
      </c>
      <c r="S698">
        <v>7011</v>
      </c>
      <c r="T698">
        <v>721110</v>
      </c>
      <c r="U698">
        <v>1</v>
      </c>
      <c r="V698">
        <v>111</v>
      </c>
      <c r="W698">
        <v>25743</v>
      </c>
      <c r="X698">
        <v>6849</v>
      </c>
      <c r="Y698">
        <v>1</v>
      </c>
      <c r="Z698">
        <v>0</v>
      </c>
      <c r="AA698" t="s">
        <v>857</v>
      </c>
      <c r="AB698">
        <v>7137</v>
      </c>
      <c r="AC698">
        <f>VLOOKUP(A698,'Full dataset'!$A$4:$IE$190,2033-C698,FALSE)</f>
        <v>0</v>
      </c>
      <c r="AD698" t="str">
        <f>VLOOKUP(A698,'Full dataset'!$A$4:$IE$190,2041-C698,FALSE)</f>
        <v>.</v>
      </c>
      <c r="AE698">
        <f>VLOOKUP(A698,'Full dataset'!$A$4:$IE$190,2050-C698,FALSE)</f>
        <v>0</v>
      </c>
      <c r="AF698">
        <v>0</v>
      </c>
      <c r="AG698">
        <f>VLOOKUP($A698,'Full dataset'!$A$4:$IE$190,2007+AG$1-$C698,FALSE)</f>
        <v>66</v>
      </c>
      <c r="AH698">
        <f>VLOOKUP($A698,'Full dataset'!$A$4:$IE$190,2007+AH$1-$C698,FALSE)</f>
        <v>7243</v>
      </c>
      <c r="AI698">
        <f>VLOOKUP($A698,'Full dataset'!$A$4:$IE$190,2007+AI$1-$C698,FALSE)</f>
        <v>3527</v>
      </c>
      <c r="AJ698" t="str">
        <f>VLOOKUP($A698,'Full dataset'!$A$4:$IE$190,2007+AJ$1-$C698,FALSE)</f>
        <v>.</v>
      </c>
      <c r="AK698" t="str">
        <f>VLOOKUP($A698,'Full dataset'!$A$4:$IE$190,2007+AK$1-$C698,FALSE)</f>
        <v>.</v>
      </c>
      <c r="AL698" t="str">
        <f>VLOOKUP($A698,'Full dataset'!$A$4:$IE$190,2007+AL$1-$C698,FALSE)</f>
        <v>.</v>
      </c>
      <c r="AM698" t="str">
        <f>VLOOKUP($A698,'Full dataset'!$A$4:$IE$190,2007+AM$1-$C698,FALSE)</f>
        <v>.</v>
      </c>
      <c r="AN698" t="str">
        <f>VLOOKUP($A698,'Full dataset'!$A$4:$IE$190,2007+AN$1-$C698,FALSE)</f>
        <v>.</v>
      </c>
      <c r="AO698" t="str">
        <f>VLOOKUP($A698,'Full dataset'!$A$4:$IE$190,2007+AO$1-$C698,FALSE)</f>
        <v>.</v>
      </c>
      <c r="AP698" t="s">
        <v>726</v>
      </c>
      <c r="AQ698" t="s">
        <v>726</v>
      </c>
      <c r="AR698" t="s">
        <v>726</v>
      </c>
      <c r="AS698" t="s">
        <v>726</v>
      </c>
      <c r="AT698" t="s">
        <v>726</v>
      </c>
      <c r="AU698">
        <f>VLOOKUP(A698,'Full dataset'!$A$4:$II$190,$AU$1,FALSE)</f>
        <v>2008</v>
      </c>
      <c r="AW698">
        <f>VLOOKUP(A698,'Full dataset'!$A$5:$IM$190,247,FALSE)</f>
        <v>2</v>
      </c>
      <c r="AX698">
        <f>VLOOKUP(A698,'Full dataset'!$A$4:$II$190,242,FALSE)</f>
        <v>2007</v>
      </c>
      <c r="AY698">
        <f>VLOOKUP(A698,'Full dataset'!$A$5:$IM$190,246,FALSE)</f>
        <v>2</v>
      </c>
      <c r="AZ698">
        <v>9999</v>
      </c>
      <c r="BA698">
        <f>MAX(VLOOKUP($A698,'Full dataset'!$A$4:$IX$190,BA$1,FALSE),AW698)</f>
        <v>2</v>
      </c>
      <c r="BB698">
        <f>IF(VLOOKUP($A698,'Full dataset'!$A$4:$IX$190,BB$1,FALSE)&gt;0,VLOOKUP($A698,'Full dataset'!$A$4:$IX$190,BB$1,FALSE),AU698)</f>
        <v>2008</v>
      </c>
      <c r="BC698">
        <f>MAX(VLOOKUP($A698,'Full dataset'!$A$4:$IX$190,BC$1,FALSE),AY698)</f>
        <v>2</v>
      </c>
      <c r="BD698">
        <f>MAX(VLOOKUP($A698,'Full dataset'!$A$4:$IX$190,BD$1,FALSE),AX698)</f>
        <v>2007</v>
      </c>
      <c r="BE698">
        <f t="shared" si="63"/>
        <v>2007</v>
      </c>
      <c r="BF698">
        <f t="shared" si="64"/>
        <v>1</v>
      </c>
      <c r="BG698">
        <f t="shared" si="65"/>
        <v>1</v>
      </c>
      <c r="BH698">
        <f t="shared" si="60"/>
        <v>0</v>
      </c>
      <c r="BI698">
        <f t="shared" si="61"/>
        <v>1</v>
      </c>
      <c r="BO698">
        <f>IF(BF698=1,VLOOKUP($A698,'Full dataset'!$A$4:$IE$190,2007+BO$1-$C698,FALSE),0)</f>
        <v>209</v>
      </c>
      <c r="BP698">
        <f>IF(BF698=1,VLOOKUP($A698,'Full dataset'!$A$4:$IE$190,2007+BP$1-$C698,FALSE),0)</f>
        <v>8</v>
      </c>
      <c r="BQ698">
        <f>IF(BF698=1,VLOOKUP($A698,'Full dataset'!$A$4:$IE$190,2007+BQ$1-$C698,FALSE),0)</f>
        <v>122</v>
      </c>
      <c r="BR698">
        <f>IF($BG698=1,VLOOKUP($A698,'Full dataset'!$A$4:$IE$190,BR$1-2007+$C698,FALSE),0)</f>
        <v>383</v>
      </c>
      <c r="BS698">
        <f>IF($BG698=1,VLOOKUP($A698,'Full dataset'!$A$4:$IE$190,BS$1-2007+$C698,FALSE),0)</f>
        <v>799</v>
      </c>
      <c r="BT698">
        <f>IF($BG698=1,VLOOKUP($A698,'Full dataset'!$A$4:$IE$190,BT$1-2007+$C698,FALSE),0)</f>
        <v>6679</v>
      </c>
      <c r="BU698">
        <f>IF($BG698=1,VLOOKUP($A698,'Full dataset'!$A$4:$IE$190,BU$1-2007+$C698,FALSE),0)</f>
        <v>61</v>
      </c>
      <c r="BV698">
        <f>IF($BG698=1,VLOOKUP($A698,'Full dataset'!$A$4:$IE$190,BV$1-2007+$C698,FALSE),0)</f>
        <v>153</v>
      </c>
      <c r="BW698">
        <f>IF($BG698=1,VLOOKUP($A698,'Full dataset'!$A$4:$IE$190,BW$1-2007+$C698,FALSE),0)</f>
        <v>251</v>
      </c>
      <c r="BX698">
        <f>IF($BG698=1,VLOOKUP($A698,'Full dataset'!$A$4:$IE$190,BX$1-2007+$C698,FALSE),0)</f>
        <v>74</v>
      </c>
    </row>
    <row r="699" spans="1:76" x14ac:dyDescent="0.25">
      <c r="A699">
        <v>139</v>
      </c>
      <c r="B699" t="s">
        <v>183</v>
      </c>
      <c r="C699">
        <v>2010</v>
      </c>
      <c r="D699" t="s">
        <v>582</v>
      </c>
      <c r="E699">
        <f t="shared" si="62"/>
        <v>0</v>
      </c>
      <c r="U699">
        <v>1</v>
      </c>
      <c r="V699">
        <v>22</v>
      </c>
      <c r="W699">
        <v>6521</v>
      </c>
      <c r="X699">
        <v>1542</v>
      </c>
      <c r="Y699">
        <v>1</v>
      </c>
      <c r="Z699">
        <v>1</v>
      </c>
      <c r="AA699" t="s">
        <v>858</v>
      </c>
      <c r="AB699">
        <v>116862</v>
      </c>
      <c r="AC699">
        <f>VLOOKUP(A699,'Full dataset'!$A$4:$IE$190,2033-C699,FALSE)</f>
        <v>0</v>
      </c>
      <c r="AD699" t="str">
        <f>VLOOKUP(A699,'Full dataset'!$A$4:$IE$190,2041-C699,FALSE)</f>
        <v>.</v>
      </c>
      <c r="AE699">
        <f>VLOOKUP(A699,'Full dataset'!$A$4:$IE$190,2050-C699,FALSE)</f>
        <v>0</v>
      </c>
      <c r="AF699">
        <v>0</v>
      </c>
      <c r="AG699" t="str">
        <f>VLOOKUP($A699,'Full dataset'!$A$4:$IE$190,2007+AG$1-$C699,FALSE)</f>
        <v>.</v>
      </c>
      <c r="AH699" t="str">
        <f>VLOOKUP($A699,'Full dataset'!$A$4:$IE$190,2007+AH$1-$C699,FALSE)</f>
        <v>.</v>
      </c>
      <c r="AI699" t="str">
        <f>VLOOKUP($A699,'Full dataset'!$A$4:$IE$190,2007+AI$1-$C699,FALSE)</f>
        <v>.</v>
      </c>
      <c r="AJ699" t="str">
        <f>VLOOKUP($A699,'Full dataset'!$A$4:$IE$190,2007+AJ$1-$C699,FALSE)</f>
        <v>.</v>
      </c>
      <c r="AK699" t="str">
        <f>VLOOKUP($A699,'Full dataset'!$A$4:$IE$190,2007+AK$1-$C699,FALSE)</f>
        <v>.</v>
      </c>
      <c r="AL699" t="str">
        <f>VLOOKUP($A699,'Full dataset'!$A$4:$IE$190,2007+AL$1-$C699,FALSE)</f>
        <v>.</v>
      </c>
      <c r="AM699" t="str">
        <f>VLOOKUP($A699,'Full dataset'!$A$4:$IE$190,2007+AM$1-$C699,FALSE)</f>
        <v>.</v>
      </c>
      <c r="AN699" t="str">
        <f>VLOOKUP($A699,'Full dataset'!$A$4:$IE$190,2007+AN$1-$C699,FALSE)</f>
        <v>.</v>
      </c>
      <c r="AO699" t="str">
        <f>VLOOKUP($A699,'Full dataset'!$A$4:$IE$190,2007+AO$1-$C699,FALSE)</f>
        <v>.</v>
      </c>
      <c r="AP699" t="s">
        <v>726</v>
      </c>
      <c r="AQ699" t="s">
        <v>726</v>
      </c>
      <c r="AR699" t="s">
        <v>726</v>
      </c>
      <c r="AS699" t="s">
        <v>726</v>
      </c>
      <c r="AT699" t="s">
        <v>726</v>
      </c>
      <c r="AU699">
        <f>VLOOKUP(A699,'Full dataset'!$A$4:$II$190,$AU$1,FALSE)</f>
        <v>2011</v>
      </c>
      <c r="AW699">
        <f>VLOOKUP(A699,'Full dataset'!$A$5:$IM$190,247,FALSE)</f>
        <v>1</v>
      </c>
      <c r="AX699">
        <f>VLOOKUP(A699,'Full dataset'!$A$4:$II$190,242,FALSE)</f>
        <v>2012</v>
      </c>
      <c r="AY699">
        <f>VLOOKUP(A699,'Full dataset'!$A$5:$IM$190,246,FALSE)</f>
        <v>1</v>
      </c>
      <c r="AZ699">
        <v>9999</v>
      </c>
      <c r="BA699">
        <f>MAX(VLOOKUP($A699,'Full dataset'!$A$4:$IX$190,BA$1,FALSE),AW699)</f>
        <v>1</v>
      </c>
      <c r="BB699">
        <f>IF(VLOOKUP($A699,'Full dataset'!$A$4:$IX$190,BB$1,FALSE)&gt;0,VLOOKUP($A699,'Full dataset'!$A$4:$IX$190,BB$1,FALSE),AU699)</f>
        <v>2011</v>
      </c>
      <c r="BC699">
        <f>MAX(VLOOKUP($A699,'Full dataset'!$A$4:$IX$190,BC$1,FALSE),AY699)</f>
        <v>1</v>
      </c>
      <c r="BD699">
        <f>MAX(VLOOKUP($A699,'Full dataset'!$A$4:$IX$190,BD$1,FALSE),AX699)</f>
        <v>2012</v>
      </c>
      <c r="BE699">
        <f t="shared" si="63"/>
        <v>2011</v>
      </c>
      <c r="BF699">
        <f t="shared" si="64"/>
        <v>0</v>
      </c>
      <c r="BG699">
        <f t="shared" si="65"/>
        <v>0</v>
      </c>
      <c r="BH699">
        <f t="shared" si="60"/>
        <v>0</v>
      </c>
      <c r="BI699">
        <f t="shared" si="61"/>
        <v>0</v>
      </c>
      <c r="BO699">
        <f>IF(BF699=1,VLOOKUP($A699,'Full dataset'!$A$4:$IE$190,2007+BO$1-$C699,FALSE),0)</f>
        <v>0</v>
      </c>
      <c r="BP699">
        <f>IF(BF699=1,VLOOKUP($A699,'Full dataset'!$A$4:$IE$190,2007+BP$1-$C699,FALSE),0)</f>
        <v>0</v>
      </c>
      <c r="BQ699">
        <f>IF(BF699=1,VLOOKUP($A699,'Full dataset'!$A$4:$IE$190,2007+BQ$1-$C699,FALSE),0)</f>
        <v>0</v>
      </c>
      <c r="BR699">
        <f>IF($BG699=1,VLOOKUP($A699,'Full dataset'!$A$4:$IE$190,BR$1-2007+$C699,FALSE),0)</f>
        <v>0</v>
      </c>
      <c r="BS699">
        <f>IF($BG699=1,VLOOKUP($A699,'Full dataset'!$A$4:$IE$190,BS$1-2007+$C699,FALSE),0)</f>
        <v>0</v>
      </c>
      <c r="BT699">
        <f>IF($BG699=1,VLOOKUP($A699,'Full dataset'!$A$4:$IE$190,BT$1-2007+$C699,FALSE),0)</f>
        <v>0</v>
      </c>
      <c r="BU699">
        <f>IF($BG699=1,VLOOKUP($A699,'Full dataset'!$A$4:$IE$190,BU$1-2007+$C699,FALSE),0)</f>
        <v>0</v>
      </c>
      <c r="BV699">
        <f>IF($BG699=1,VLOOKUP($A699,'Full dataset'!$A$4:$IE$190,BV$1-2007+$C699,FALSE),0)</f>
        <v>0</v>
      </c>
      <c r="BW699">
        <f>IF($BG699=1,VLOOKUP($A699,'Full dataset'!$A$4:$IE$190,BW$1-2007+$C699,FALSE),0)</f>
        <v>0</v>
      </c>
      <c r="BX699">
        <f>IF($BG699=1,VLOOKUP($A699,'Full dataset'!$A$4:$IE$190,BX$1-2007+$C699,FALSE),0)</f>
        <v>0</v>
      </c>
    </row>
    <row r="700" spans="1:76" x14ac:dyDescent="0.25">
      <c r="A700">
        <v>140</v>
      </c>
      <c r="B700" t="s">
        <v>184</v>
      </c>
      <c r="C700">
        <v>2010</v>
      </c>
      <c r="D700" t="s">
        <v>582</v>
      </c>
      <c r="E700">
        <f t="shared" si="62"/>
        <v>0</v>
      </c>
      <c r="U700">
        <v>1</v>
      </c>
      <c r="V700">
        <v>323</v>
      </c>
      <c r="W700">
        <v>5469</v>
      </c>
      <c r="X700">
        <v>5048</v>
      </c>
      <c r="Y700">
        <v>1</v>
      </c>
      <c r="Z700">
        <v>0</v>
      </c>
      <c r="AA700" t="s">
        <v>859</v>
      </c>
      <c r="AB700">
        <v>7160</v>
      </c>
      <c r="AC700">
        <f>VLOOKUP(A700,'Full dataset'!$A$4:$IE$190,2033-C700,FALSE)</f>
        <v>0</v>
      </c>
      <c r="AD700" t="str">
        <f>VLOOKUP(A700,'Full dataset'!$A$4:$IE$190,2041-C700,FALSE)</f>
        <v>.</v>
      </c>
      <c r="AE700">
        <f>VLOOKUP(A700,'Full dataset'!$A$4:$IE$190,2050-C700,FALSE)</f>
        <v>0</v>
      </c>
      <c r="AF700">
        <v>0</v>
      </c>
      <c r="AG700" t="str">
        <f>VLOOKUP($A700,'Full dataset'!$A$4:$IE$190,2007+AG$1-$C700,FALSE)</f>
        <v>.</v>
      </c>
      <c r="AH700" t="str">
        <f>VLOOKUP($A700,'Full dataset'!$A$4:$IE$190,2007+AH$1-$C700,FALSE)</f>
        <v>.</v>
      </c>
      <c r="AI700" t="str">
        <f>VLOOKUP($A700,'Full dataset'!$A$4:$IE$190,2007+AI$1-$C700,FALSE)</f>
        <v>.</v>
      </c>
      <c r="AJ700" t="str">
        <f>VLOOKUP($A700,'Full dataset'!$A$4:$IE$190,2007+AJ$1-$C700,FALSE)</f>
        <v>.</v>
      </c>
      <c r="AK700" t="str">
        <f>VLOOKUP($A700,'Full dataset'!$A$4:$IE$190,2007+AK$1-$C700,FALSE)</f>
        <v>.</v>
      </c>
      <c r="AL700" t="str">
        <f>VLOOKUP($A700,'Full dataset'!$A$4:$IE$190,2007+AL$1-$C700,FALSE)</f>
        <v>.</v>
      </c>
      <c r="AM700" t="str">
        <f>VLOOKUP($A700,'Full dataset'!$A$4:$IE$190,2007+AM$1-$C700,FALSE)</f>
        <v>.</v>
      </c>
      <c r="AN700" t="str">
        <f>VLOOKUP($A700,'Full dataset'!$A$4:$IE$190,2007+AN$1-$C700,FALSE)</f>
        <v>.</v>
      </c>
      <c r="AO700" t="str">
        <f>VLOOKUP($A700,'Full dataset'!$A$4:$IE$190,2007+AO$1-$C700,FALSE)</f>
        <v>.</v>
      </c>
      <c r="AP700" t="s">
        <v>726</v>
      </c>
      <c r="AQ700" t="s">
        <v>726</v>
      </c>
      <c r="AR700" t="s">
        <v>726</v>
      </c>
      <c r="AS700" t="s">
        <v>726</v>
      </c>
      <c r="AT700" t="s">
        <v>726</v>
      </c>
      <c r="AU700">
        <f>VLOOKUP(A700,'Full dataset'!$A$4:$II$190,$AU$1,FALSE)</f>
        <v>2010</v>
      </c>
      <c r="AW700">
        <f>VLOOKUP(A700,'Full dataset'!$A$5:$IM$190,247,FALSE)</f>
        <v>1</v>
      </c>
      <c r="AX700">
        <f>VLOOKUP(A700,'Full dataset'!$A$4:$II$190,242,FALSE)</f>
        <v>2008</v>
      </c>
      <c r="AY700">
        <f>VLOOKUP(A700,'Full dataset'!$A$5:$IM$190,246,FALSE)</f>
        <v>1</v>
      </c>
      <c r="AZ700">
        <v>9999</v>
      </c>
      <c r="BA700">
        <f>MAX(VLOOKUP($A700,'Full dataset'!$A$4:$IX$190,BA$1,FALSE),AW700)</f>
        <v>1</v>
      </c>
      <c r="BB700">
        <f>IF(VLOOKUP($A700,'Full dataset'!$A$4:$IX$190,BB$1,FALSE)&gt;0,VLOOKUP($A700,'Full dataset'!$A$4:$IX$190,BB$1,FALSE),AU700)</f>
        <v>2010</v>
      </c>
      <c r="BC700">
        <f>MAX(VLOOKUP($A700,'Full dataset'!$A$4:$IX$190,BC$1,FALSE),AY700)</f>
        <v>1</v>
      </c>
      <c r="BD700">
        <f>MAX(VLOOKUP($A700,'Full dataset'!$A$4:$IX$190,BD$1,FALSE),AX700)</f>
        <v>2008</v>
      </c>
      <c r="BE700">
        <f t="shared" si="63"/>
        <v>2008</v>
      </c>
      <c r="BF700">
        <f t="shared" si="64"/>
        <v>0</v>
      </c>
      <c r="BG700">
        <f t="shared" si="65"/>
        <v>0</v>
      </c>
      <c r="BH700">
        <f t="shared" si="60"/>
        <v>0</v>
      </c>
      <c r="BI700">
        <f t="shared" si="61"/>
        <v>0</v>
      </c>
      <c r="BO700">
        <f>IF(BF700=1,VLOOKUP($A700,'Full dataset'!$A$4:$IE$190,2007+BO$1-$C700,FALSE),0)</f>
        <v>0</v>
      </c>
      <c r="BP700">
        <f>IF(BF700=1,VLOOKUP($A700,'Full dataset'!$A$4:$IE$190,2007+BP$1-$C700,FALSE),0)</f>
        <v>0</v>
      </c>
      <c r="BQ700">
        <f>IF(BF700=1,VLOOKUP($A700,'Full dataset'!$A$4:$IE$190,2007+BQ$1-$C700,FALSE),0)</f>
        <v>0</v>
      </c>
      <c r="BR700">
        <f>IF($BG700=1,VLOOKUP($A700,'Full dataset'!$A$4:$IE$190,BR$1-2007+$C700,FALSE),0)</f>
        <v>0</v>
      </c>
      <c r="BS700">
        <f>IF($BG700=1,VLOOKUP($A700,'Full dataset'!$A$4:$IE$190,BS$1-2007+$C700,FALSE),0)</f>
        <v>0</v>
      </c>
      <c r="BT700">
        <f>IF($BG700=1,VLOOKUP($A700,'Full dataset'!$A$4:$IE$190,BT$1-2007+$C700,FALSE),0)</f>
        <v>0</v>
      </c>
      <c r="BU700">
        <f>IF($BG700=1,VLOOKUP($A700,'Full dataset'!$A$4:$IE$190,BU$1-2007+$C700,FALSE),0)</f>
        <v>0</v>
      </c>
      <c r="BV700">
        <f>IF($BG700=1,VLOOKUP($A700,'Full dataset'!$A$4:$IE$190,BV$1-2007+$C700,FALSE),0)</f>
        <v>0</v>
      </c>
      <c r="BW700">
        <f>IF($BG700=1,VLOOKUP($A700,'Full dataset'!$A$4:$IE$190,BW$1-2007+$C700,FALSE),0)</f>
        <v>0</v>
      </c>
      <c r="BX700">
        <f>IF($BG700=1,VLOOKUP($A700,'Full dataset'!$A$4:$IE$190,BX$1-2007+$C700,FALSE),0)</f>
        <v>0</v>
      </c>
    </row>
    <row r="701" spans="1:76" x14ac:dyDescent="0.25">
      <c r="A701">
        <v>141</v>
      </c>
      <c r="B701" t="s">
        <v>185</v>
      </c>
      <c r="C701">
        <v>2010</v>
      </c>
      <c r="D701" t="s">
        <v>582</v>
      </c>
      <c r="E701">
        <f t="shared" si="62"/>
        <v>0</v>
      </c>
      <c r="U701">
        <v>0</v>
      </c>
      <c r="V701" t="s">
        <v>726</v>
      </c>
      <c r="W701" t="s">
        <v>726</v>
      </c>
      <c r="X701" t="s">
        <v>726</v>
      </c>
      <c r="Y701">
        <v>1</v>
      </c>
      <c r="Z701">
        <v>0</v>
      </c>
      <c r="AA701" t="s">
        <v>860</v>
      </c>
      <c r="AB701">
        <v>5354</v>
      </c>
      <c r="AC701">
        <f>VLOOKUP(A701,'Full dataset'!$A$4:$IE$190,2033-C701,FALSE)</f>
        <v>0</v>
      </c>
      <c r="AD701" t="str">
        <f>VLOOKUP(A701,'Full dataset'!$A$4:$IE$190,2041-C701,FALSE)</f>
        <v>.</v>
      </c>
      <c r="AE701">
        <f>VLOOKUP(A701,'Full dataset'!$A$4:$IE$190,2050-C701,FALSE)</f>
        <v>0</v>
      </c>
      <c r="AF701">
        <v>0</v>
      </c>
      <c r="AG701" t="str">
        <f>VLOOKUP($A701,'Full dataset'!$A$4:$IE$190,2007+AG$1-$C701,FALSE)</f>
        <v>.</v>
      </c>
      <c r="AH701" t="str">
        <f>VLOOKUP($A701,'Full dataset'!$A$4:$IE$190,2007+AH$1-$C701,FALSE)</f>
        <v>.</v>
      </c>
      <c r="AI701" t="str">
        <f>VLOOKUP($A701,'Full dataset'!$A$4:$IE$190,2007+AI$1-$C701,FALSE)</f>
        <v>.</v>
      </c>
      <c r="AJ701" t="str">
        <f>VLOOKUP($A701,'Full dataset'!$A$4:$IE$190,2007+AJ$1-$C701,FALSE)</f>
        <v>.</v>
      </c>
      <c r="AK701" t="str">
        <f>VLOOKUP($A701,'Full dataset'!$A$4:$IE$190,2007+AK$1-$C701,FALSE)</f>
        <v>.</v>
      </c>
      <c r="AL701" t="str">
        <f>VLOOKUP($A701,'Full dataset'!$A$4:$IE$190,2007+AL$1-$C701,FALSE)</f>
        <v>.</v>
      </c>
      <c r="AM701" t="str">
        <f>VLOOKUP($A701,'Full dataset'!$A$4:$IE$190,2007+AM$1-$C701,FALSE)</f>
        <v>.</v>
      </c>
      <c r="AN701" t="str">
        <f>VLOOKUP($A701,'Full dataset'!$A$4:$IE$190,2007+AN$1-$C701,FALSE)</f>
        <v>.</v>
      </c>
      <c r="AO701" t="str">
        <f>VLOOKUP($A701,'Full dataset'!$A$4:$IE$190,2007+AO$1-$C701,FALSE)</f>
        <v>.</v>
      </c>
      <c r="AP701" t="s">
        <v>726</v>
      </c>
      <c r="AQ701" t="s">
        <v>726</v>
      </c>
      <c r="AR701" t="s">
        <v>726</v>
      </c>
      <c r="AS701" t="s">
        <v>726</v>
      </c>
      <c r="AT701" t="s">
        <v>726</v>
      </c>
      <c r="AU701">
        <f>VLOOKUP(A701,'Full dataset'!$A$4:$II$190,$AU$1,FALSE)</f>
        <v>9999</v>
      </c>
      <c r="AW701">
        <f>VLOOKUP(A701,'Full dataset'!$A$5:$IM$190,247,FALSE)</f>
        <v>0</v>
      </c>
      <c r="AX701">
        <f>VLOOKUP(A701,'Full dataset'!$A$4:$II$190,242,FALSE)</f>
        <v>9999</v>
      </c>
      <c r="AY701">
        <f>VLOOKUP(A701,'Full dataset'!$A$5:$IM$190,246,FALSE)</f>
        <v>0</v>
      </c>
      <c r="AZ701">
        <v>9999</v>
      </c>
      <c r="BA701">
        <f>MAX(VLOOKUP($A701,'Full dataset'!$A$4:$IX$190,BA$1,FALSE),AW701)</f>
        <v>0</v>
      </c>
      <c r="BB701">
        <f>IF(VLOOKUP($A701,'Full dataset'!$A$4:$IX$190,BB$1,FALSE)&gt;0,VLOOKUP($A701,'Full dataset'!$A$4:$IX$190,BB$1,FALSE),AU701)</f>
        <v>9999</v>
      </c>
      <c r="BC701">
        <f>MAX(VLOOKUP($A701,'Full dataset'!$A$4:$IX$190,BC$1,FALSE),AY701)</f>
        <v>0</v>
      </c>
      <c r="BD701">
        <f>MAX(VLOOKUP($A701,'Full dataset'!$A$4:$IX$190,BD$1,FALSE),AX701)</f>
        <v>9999</v>
      </c>
      <c r="BE701">
        <f t="shared" si="63"/>
        <v>9999</v>
      </c>
      <c r="BF701">
        <f t="shared" si="64"/>
        <v>0</v>
      </c>
      <c r="BG701">
        <f t="shared" si="65"/>
        <v>0</v>
      </c>
      <c r="BH701">
        <f t="shared" si="60"/>
        <v>0</v>
      </c>
      <c r="BI701">
        <f t="shared" si="61"/>
        <v>0</v>
      </c>
      <c r="BO701">
        <f>IF(BF701=1,VLOOKUP($A701,'Full dataset'!$A$4:$IE$190,2007+BO$1-$C701,FALSE),0)</f>
        <v>0</v>
      </c>
      <c r="BP701">
        <f>IF(BF701=1,VLOOKUP($A701,'Full dataset'!$A$4:$IE$190,2007+BP$1-$C701,FALSE),0)</f>
        <v>0</v>
      </c>
      <c r="BQ701">
        <f>IF(BF701=1,VLOOKUP($A701,'Full dataset'!$A$4:$IE$190,2007+BQ$1-$C701,FALSE),0)</f>
        <v>0</v>
      </c>
      <c r="BR701">
        <f>IF($BG701=1,VLOOKUP($A701,'Full dataset'!$A$4:$IE$190,BR$1-2007+$C701,FALSE),0)</f>
        <v>0</v>
      </c>
      <c r="BS701">
        <f>IF($BG701=1,VLOOKUP($A701,'Full dataset'!$A$4:$IE$190,BS$1-2007+$C701,FALSE),0)</f>
        <v>0</v>
      </c>
      <c r="BT701">
        <f>IF($BG701=1,VLOOKUP($A701,'Full dataset'!$A$4:$IE$190,BT$1-2007+$C701,FALSE),0)</f>
        <v>0</v>
      </c>
      <c r="BU701">
        <f>IF($BG701=1,VLOOKUP($A701,'Full dataset'!$A$4:$IE$190,BU$1-2007+$C701,FALSE),0)</f>
        <v>0</v>
      </c>
      <c r="BV701">
        <f>IF($BG701=1,VLOOKUP($A701,'Full dataset'!$A$4:$IE$190,BV$1-2007+$C701,FALSE),0)</f>
        <v>0</v>
      </c>
      <c r="BW701">
        <f>IF($BG701=1,VLOOKUP($A701,'Full dataset'!$A$4:$IE$190,BW$1-2007+$C701,FALSE),0)</f>
        <v>0</v>
      </c>
      <c r="BX701">
        <f>IF($BG701=1,VLOOKUP($A701,'Full dataset'!$A$4:$IE$190,BX$1-2007+$C701,FALSE),0)</f>
        <v>0</v>
      </c>
    </row>
    <row r="702" spans="1:76" x14ac:dyDescent="0.25">
      <c r="A702">
        <v>142</v>
      </c>
      <c r="B702" t="s">
        <v>186</v>
      </c>
      <c r="C702">
        <v>2010</v>
      </c>
      <c r="D702" t="s">
        <v>582</v>
      </c>
      <c r="E702">
        <f t="shared" si="62"/>
        <v>0</v>
      </c>
      <c r="U702">
        <v>0</v>
      </c>
      <c r="V702" t="s">
        <v>726</v>
      </c>
      <c r="W702" t="s">
        <v>726</v>
      </c>
      <c r="X702" t="s">
        <v>726</v>
      </c>
      <c r="Y702">
        <v>0</v>
      </c>
      <c r="Z702" t="s">
        <v>726</v>
      </c>
      <c r="AA702" t="s">
        <v>726</v>
      </c>
      <c r="AB702" t="s">
        <v>726</v>
      </c>
      <c r="AC702">
        <f>VLOOKUP(A702,'Full dataset'!$A$4:$IE$190,2033-C702,FALSE)</f>
        <v>0</v>
      </c>
      <c r="AD702" t="str">
        <f>VLOOKUP(A702,'Full dataset'!$A$4:$IE$190,2041-C702,FALSE)</f>
        <v>.</v>
      </c>
      <c r="AE702">
        <f>VLOOKUP(A702,'Full dataset'!$A$4:$IE$190,2050-C702,FALSE)</f>
        <v>0</v>
      </c>
      <c r="AF702">
        <v>0</v>
      </c>
      <c r="AG702" t="str">
        <f>VLOOKUP($A702,'Full dataset'!$A$4:$IE$190,2007+AG$1-$C702,FALSE)</f>
        <v>.</v>
      </c>
      <c r="AH702" t="str">
        <f>VLOOKUP($A702,'Full dataset'!$A$4:$IE$190,2007+AH$1-$C702,FALSE)</f>
        <v>.</v>
      </c>
      <c r="AI702" t="str">
        <f>VLOOKUP($A702,'Full dataset'!$A$4:$IE$190,2007+AI$1-$C702,FALSE)</f>
        <v>.</v>
      </c>
      <c r="AJ702" t="str">
        <f>VLOOKUP($A702,'Full dataset'!$A$4:$IE$190,2007+AJ$1-$C702,FALSE)</f>
        <v>.</v>
      </c>
      <c r="AK702" t="str">
        <f>VLOOKUP($A702,'Full dataset'!$A$4:$IE$190,2007+AK$1-$C702,FALSE)</f>
        <v>.</v>
      </c>
      <c r="AL702" t="str">
        <f>VLOOKUP($A702,'Full dataset'!$A$4:$IE$190,2007+AL$1-$C702,FALSE)</f>
        <v>.</v>
      </c>
      <c r="AM702" t="str">
        <f>VLOOKUP($A702,'Full dataset'!$A$4:$IE$190,2007+AM$1-$C702,FALSE)</f>
        <v>.</v>
      </c>
      <c r="AN702" t="str">
        <f>VLOOKUP($A702,'Full dataset'!$A$4:$IE$190,2007+AN$1-$C702,FALSE)</f>
        <v>.</v>
      </c>
      <c r="AO702" t="str">
        <f>VLOOKUP($A702,'Full dataset'!$A$4:$IE$190,2007+AO$1-$C702,FALSE)</f>
        <v>.</v>
      </c>
      <c r="AP702" t="s">
        <v>726</v>
      </c>
      <c r="AQ702" t="s">
        <v>726</v>
      </c>
      <c r="AR702" t="s">
        <v>726</v>
      </c>
      <c r="AS702" t="s">
        <v>726</v>
      </c>
      <c r="AT702" t="s">
        <v>726</v>
      </c>
      <c r="AU702">
        <f>VLOOKUP(A702,'Full dataset'!$A$4:$II$190,$AU$1,FALSE)</f>
        <v>9999</v>
      </c>
      <c r="AW702" t="str">
        <f>VLOOKUP(A702,'Full dataset'!$A$5:$IM$190,247,FALSE)</f>
        <v>.</v>
      </c>
      <c r="AX702" t="str">
        <f>VLOOKUP(A702,'Full dataset'!$A$4:$II$190,242,FALSE)</f>
        <v>.</v>
      </c>
      <c r="AY702" t="str">
        <f>VLOOKUP(A702,'Full dataset'!$A$5:$IM$190,246,FALSE)</f>
        <v>.</v>
      </c>
      <c r="AZ702">
        <v>9999</v>
      </c>
      <c r="BA702">
        <f>MAX(VLOOKUP($A702,'Full dataset'!$A$4:$IX$190,BA$1,FALSE),AW702)</f>
        <v>0</v>
      </c>
      <c r="BB702">
        <f>IF(VLOOKUP($A702,'Full dataset'!$A$4:$IX$190,BB$1,FALSE)&gt;0,VLOOKUP($A702,'Full dataset'!$A$4:$IX$190,BB$1,FALSE),AU702)</f>
        <v>9999</v>
      </c>
      <c r="BC702">
        <f>MAX(VLOOKUP($A702,'Full dataset'!$A$4:$IX$190,BC$1,FALSE),AY702)</f>
        <v>0</v>
      </c>
      <c r="BD702">
        <f>MAX(VLOOKUP($A702,'Full dataset'!$A$4:$IX$190,BD$1,FALSE),AX702)</f>
        <v>0</v>
      </c>
      <c r="BE702">
        <f t="shared" si="63"/>
        <v>0</v>
      </c>
      <c r="BF702">
        <f t="shared" si="64"/>
        <v>0</v>
      </c>
      <c r="BG702">
        <f t="shared" si="65"/>
        <v>0</v>
      </c>
      <c r="BH702">
        <f t="shared" si="60"/>
        <v>0</v>
      </c>
      <c r="BI702">
        <f t="shared" si="61"/>
        <v>0</v>
      </c>
      <c r="BO702">
        <f>IF(BF702=1,VLOOKUP($A702,'Full dataset'!$A$4:$IE$190,2007+BO$1-$C702,FALSE),0)</f>
        <v>0</v>
      </c>
      <c r="BP702">
        <f>IF(BF702=1,VLOOKUP($A702,'Full dataset'!$A$4:$IE$190,2007+BP$1-$C702,FALSE),0)</f>
        <v>0</v>
      </c>
      <c r="BQ702">
        <f>IF(BF702=1,VLOOKUP($A702,'Full dataset'!$A$4:$IE$190,2007+BQ$1-$C702,FALSE),0)</f>
        <v>0</v>
      </c>
      <c r="BR702">
        <f>IF($BG702=1,VLOOKUP($A702,'Full dataset'!$A$4:$IE$190,BR$1-2007+$C702,FALSE),0)</f>
        <v>0</v>
      </c>
      <c r="BS702">
        <f>IF($BG702=1,VLOOKUP($A702,'Full dataset'!$A$4:$IE$190,BS$1-2007+$C702,FALSE),0)</f>
        <v>0</v>
      </c>
      <c r="BT702">
        <f>IF($BG702=1,VLOOKUP($A702,'Full dataset'!$A$4:$IE$190,BT$1-2007+$C702,FALSE),0)</f>
        <v>0</v>
      </c>
      <c r="BU702">
        <f>IF($BG702=1,VLOOKUP($A702,'Full dataset'!$A$4:$IE$190,BU$1-2007+$C702,FALSE),0)</f>
        <v>0</v>
      </c>
      <c r="BV702">
        <f>IF($BG702=1,VLOOKUP($A702,'Full dataset'!$A$4:$IE$190,BV$1-2007+$C702,FALSE),0)</f>
        <v>0</v>
      </c>
      <c r="BW702">
        <f>IF($BG702=1,VLOOKUP($A702,'Full dataset'!$A$4:$IE$190,BW$1-2007+$C702,FALSE),0)</f>
        <v>0</v>
      </c>
      <c r="BX702">
        <f>IF($BG702=1,VLOOKUP($A702,'Full dataset'!$A$4:$IE$190,BX$1-2007+$C702,FALSE),0)</f>
        <v>0</v>
      </c>
    </row>
    <row r="703" spans="1:76" x14ac:dyDescent="0.25">
      <c r="A703">
        <v>143</v>
      </c>
      <c r="B703" t="s">
        <v>187</v>
      </c>
      <c r="C703">
        <v>2010</v>
      </c>
      <c r="D703" t="s">
        <v>582</v>
      </c>
      <c r="E703">
        <f t="shared" si="62"/>
        <v>0</v>
      </c>
      <c r="U703">
        <v>0</v>
      </c>
      <c r="V703" t="s">
        <v>726</v>
      </c>
      <c r="W703" t="s">
        <v>726</v>
      </c>
      <c r="X703" t="s">
        <v>726</v>
      </c>
      <c r="Y703">
        <v>0</v>
      </c>
      <c r="Z703" t="s">
        <v>726</v>
      </c>
      <c r="AA703" t="s">
        <v>726</v>
      </c>
      <c r="AB703" t="s">
        <v>726</v>
      </c>
      <c r="AC703">
        <f>VLOOKUP(A703,'Full dataset'!$A$4:$IE$190,2033-C703,FALSE)</f>
        <v>0</v>
      </c>
      <c r="AD703" t="str">
        <f>VLOOKUP(A703,'Full dataset'!$A$4:$IE$190,2041-C703,FALSE)</f>
        <v>.</v>
      </c>
      <c r="AE703">
        <f>VLOOKUP(A703,'Full dataset'!$A$4:$IE$190,2050-C703,FALSE)</f>
        <v>0</v>
      </c>
      <c r="AF703">
        <v>0</v>
      </c>
      <c r="AG703" t="str">
        <f>VLOOKUP($A703,'Full dataset'!$A$4:$IE$190,2007+AG$1-$C703,FALSE)</f>
        <v>.</v>
      </c>
      <c r="AH703" t="str">
        <f>VLOOKUP($A703,'Full dataset'!$A$4:$IE$190,2007+AH$1-$C703,FALSE)</f>
        <v>.</v>
      </c>
      <c r="AI703" t="str">
        <f>VLOOKUP($A703,'Full dataset'!$A$4:$IE$190,2007+AI$1-$C703,FALSE)</f>
        <v>.</v>
      </c>
      <c r="AJ703" t="str">
        <f>VLOOKUP($A703,'Full dataset'!$A$4:$IE$190,2007+AJ$1-$C703,FALSE)</f>
        <v>.</v>
      </c>
      <c r="AK703" t="str">
        <f>VLOOKUP($A703,'Full dataset'!$A$4:$IE$190,2007+AK$1-$C703,FALSE)</f>
        <v>.</v>
      </c>
      <c r="AL703" t="str">
        <f>VLOOKUP($A703,'Full dataset'!$A$4:$IE$190,2007+AL$1-$C703,FALSE)</f>
        <v>.</v>
      </c>
      <c r="AM703" t="str">
        <f>VLOOKUP($A703,'Full dataset'!$A$4:$IE$190,2007+AM$1-$C703,FALSE)</f>
        <v>.</v>
      </c>
      <c r="AN703" t="str">
        <f>VLOOKUP($A703,'Full dataset'!$A$4:$IE$190,2007+AN$1-$C703,FALSE)</f>
        <v>.</v>
      </c>
      <c r="AO703" t="str">
        <f>VLOOKUP($A703,'Full dataset'!$A$4:$IE$190,2007+AO$1-$C703,FALSE)</f>
        <v>.</v>
      </c>
      <c r="AP703" t="s">
        <v>726</v>
      </c>
      <c r="AQ703" t="s">
        <v>726</v>
      </c>
      <c r="AR703" t="s">
        <v>726</v>
      </c>
      <c r="AS703" t="s">
        <v>726</v>
      </c>
      <c r="AT703" t="s">
        <v>726</v>
      </c>
      <c r="AU703">
        <f>VLOOKUP(A703,'Full dataset'!$A$4:$II$190,$AU$1,FALSE)</f>
        <v>9999</v>
      </c>
      <c r="AW703" t="str">
        <f>VLOOKUP(A703,'Full dataset'!$A$5:$IM$190,247,FALSE)</f>
        <v>.</v>
      </c>
      <c r="AX703" t="str">
        <f>VLOOKUP(A703,'Full dataset'!$A$4:$II$190,242,FALSE)</f>
        <v>.</v>
      </c>
      <c r="AY703" t="str">
        <f>VLOOKUP(A703,'Full dataset'!$A$5:$IM$190,246,FALSE)</f>
        <v>.</v>
      </c>
      <c r="AZ703">
        <v>9999</v>
      </c>
      <c r="BA703">
        <f>MAX(VLOOKUP($A703,'Full dataset'!$A$4:$IX$190,BA$1,FALSE),AW703)</f>
        <v>0</v>
      </c>
      <c r="BB703">
        <f>IF(VLOOKUP($A703,'Full dataset'!$A$4:$IX$190,BB$1,FALSE)&gt;0,VLOOKUP($A703,'Full dataset'!$A$4:$IX$190,BB$1,FALSE),AU703)</f>
        <v>9999</v>
      </c>
      <c r="BC703">
        <f>MAX(VLOOKUP($A703,'Full dataset'!$A$4:$IX$190,BC$1,FALSE),AY703)</f>
        <v>0</v>
      </c>
      <c r="BD703">
        <f>MAX(VLOOKUP($A703,'Full dataset'!$A$4:$IX$190,BD$1,FALSE),AX703)</f>
        <v>0</v>
      </c>
      <c r="BE703">
        <f t="shared" si="63"/>
        <v>0</v>
      </c>
      <c r="BF703">
        <f t="shared" si="64"/>
        <v>0</v>
      </c>
      <c r="BG703">
        <f t="shared" si="65"/>
        <v>0</v>
      </c>
      <c r="BH703">
        <f t="shared" si="60"/>
        <v>0</v>
      </c>
      <c r="BI703">
        <f t="shared" si="61"/>
        <v>0</v>
      </c>
      <c r="BO703">
        <f>IF(BF703=1,VLOOKUP($A703,'Full dataset'!$A$4:$IE$190,2007+BO$1-$C703,FALSE),0)</f>
        <v>0</v>
      </c>
      <c r="BP703">
        <f>IF(BF703=1,VLOOKUP($A703,'Full dataset'!$A$4:$IE$190,2007+BP$1-$C703,FALSE),0)</f>
        <v>0</v>
      </c>
      <c r="BQ703">
        <f>IF(BF703=1,VLOOKUP($A703,'Full dataset'!$A$4:$IE$190,2007+BQ$1-$C703,FALSE),0)</f>
        <v>0</v>
      </c>
      <c r="BR703">
        <f>IF($BG703=1,VLOOKUP($A703,'Full dataset'!$A$4:$IE$190,BR$1-2007+$C703,FALSE),0)</f>
        <v>0</v>
      </c>
      <c r="BS703">
        <f>IF($BG703=1,VLOOKUP($A703,'Full dataset'!$A$4:$IE$190,BS$1-2007+$C703,FALSE),0)</f>
        <v>0</v>
      </c>
      <c r="BT703">
        <f>IF($BG703=1,VLOOKUP($A703,'Full dataset'!$A$4:$IE$190,BT$1-2007+$C703,FALSE),0)</f>
        <v>0</v>
      </c>
      <c r="BU703">
        <f>IF($BG703=1,VLOOKUP($A703,'Full dataset'!$A$4:$IE$190,BU$1-2007+$C703,FALSE),0)</f>
        <v>0</v>
      </c>
      <c r="BV703">
        <f>IF($BG703=1,VLOOKUP($A703,'Full dataset'!$A$4:$IE$190,BV$1-2007+$C703,FALSE),0)</f>
        <v>0</v>
      </c>
      <c r="BW703">
        <f>IF($BG703=1,VLOOKUP($A703,'Full dataset'!$A$4:$IE$190,BW$1-2007+$C703,FALSE),0)</f>
        <v>0</v>
      </c>
      <c r="BX703">
        <f>IF($BG703=1,VLOOKUP($A703,'Full dataset'!$A$4:$IE$190,BX$1-2007+$C703,FALSE),0)</f>
        <v>0</v>
      </c>
    </row>
    <row r="704" spans="1:76" x14ac:dyDescent="0.25">
      <c r="A704">
        <v>144</v>
      </c>
      <c r="B704" t="s">
        <v>188</v>
      </c>
      <c r="C704">
        <v>2010</v>
      </c>
      <c r="D704" t="s">
        <v>591</v>
      </c>
      <c r="E704">
        <f t="shared" si="62"/>
        <v>1</v>
      </c>
      <c r="S704">
        <v>7370</v>
      </c>
      <c r="T704">
        <v>519130</v>
      </c>
      <c r="U704">
        <v>0</v>
      </c>
      <c r="V704" t="s">
        <v>726</v>
      </c>
      <c r="W704" t="s">
        <v>726</v>
      </c>
      <c r="X704" t="s">
        <v>726</v>
      </c>
      <c r="Y704">
        <v>0</v>
      </c>
      <c r="Z704" t="s">
        <v>726</v>
      </c>
      <c r="AA704" t="s">
        <v>726</v>
      </c>
      <c r="AB704" t="s">
        <v>726</v>
      </c>
      <c r="AC704">
        <f>VLOOKUP(A704,'Full dataset'!$A$4:$IE$190,2033-C704,FALSE)</f>
        <v>0</v>
      </c>
      <c r="AD704" t="str">
        <f>VLOOKUP(A704,'Full dataset'!$A$4:$IE$190,2041-C704,FALSE)</f>
        <v>.</v>
      </c>
      <c r="AE704">
        <f>VLOOKUP(A704,'Full dataset'!$A$4:$IE$190,2050-C704,FALSE)</f>
        <v>0</v>
      </c>
      <c r="AF704">
        <v>0</v>
      </c>
      <c r="AG704" t="str">
        <f>VLOOKUP($A704,'Full dataset'!$A$4:$IE$190,2007+AG$1-$C704,FALSE)</f>
        <v>.</v>
      </c>
      <c r="AH704" t="str">
        <f>VLOOKUP($A704,'Full dataset'!$A$4:$IE$190,2007+AH$1-$C704,FALSE)</f>
        <v>.</v>
      </c>
      <c r="AI704" t="str">
        <f>VLOOKUP($A704,'Full dataset'!$A$4:$IE$190,2007+AI$1-$C704,FALSE)</f>
        <v>.</v>
      </c>
      <c r="AJ704" t="str">
        <f>VLOOKUP($A704,'Full dataset'!$A$4:$IE$190,2007+AJ$1-$C704,FALSE)</f>
        <v>.</v>
      </c>
      <c r="AK704" t="str">
        <f>VLOOKUP($A704,'Full dataset'!$A$4:$IE$190,2007+AK$1-$C704,FALSE)</f>
        <v>.</v>
      </c>
      <c r="AL704" t="str">
        <f>VLOOKUP($A704,'Full dataset'!$A$4:$IE$190,2007+AL$1-$C704,FALSE)</f>
        <v>.</v>
      </c>
      <c r="AM704" t="str">
        <f>VLOOKUP($A704,'Full dataset'!$A$4:$IE$190,2007+AM$1-$C704,FALSE)</f>
        <v>.</v>
      </c>
      <c r="AN704" t="str">
        <f>VLOOKUP($A704,'Full dataset'!$A$4:$IE$190,2007+AN$1-$C704,FALSE)</f>
        <v>.</v>
      </c>
      <c r="AO704" t="str">
        <f>VLOOKUP($A704,'Full dataset'!$A$4:$IE$190,2007+AO$1-$C704,FALSE)</f>
        <v>.</v>
      </c>
      <c r="AP704" t="s">
        <v>726</v>
      </c>
      <c r="AQ704" t="s">
        <v>726</v>
      </c>
      <c r="AR704" t="s">
        <v>726</v>
      </c>
      <c r="AS704" t="s">
        <v>726</v>
      </c>
      <c r="AT704" t="s">
        <v>726</v>
      </c>
      <c r="AU704">
        <f>VLOOKUP(A704,'Full dataset'!$A$4:$II$190,$AU$1,FALSE)</f>
        <v>9999</v>
      </c>
      <c r="AW704" t="str">
        <f>VLOOKUP(A704,'Full dataset'!$A$5:$IM$190,247,FALSE)</f>
        <v>.</v>
      </c>
      <c r="AX704" t="str">
        <f>VLOOKUP(A704,'Full dataset'!$A$4:$II$190,242,FALSE)</f>
        <v>.</v>
      </c>
      <c r="AY704" t="str">
        <f>VLOOKUP(A704,'Full dataset'!$A$5:$IM$190,246,FALSE)</f>
        <v>.</v>
      </c>
      <c r="AZ704">
        <v>9999</v>
      </c>
      <c r="BA704">
        <f>MAX(VLOOKUP($A704,'Full dataset'!$A$4:$IX$190,BA$1,FALSE),AW704)</f>
        <v>0</v>
      </c>
      <c r="BB704">
        <f>IF(VLOOKUP($A704,'Full dataset'!$A$4:$IX$190,BB$1,FALSE)&gt;0,VLOOKUP($A704,'Full dataset'!$A$4:$IX$190,BB$1,FALSE),AU704)</f>
        <v>9999</v>
      </c>
      <c r="BC704">
        <f>MAX(VLOOKUP($A704,'Full dataset'!$A$4:$IX$190,BC$1,FALSE),AY704)</f>
        <v>0</v>
      </c>
      <c r="BD704">
        <f>MAX(VLOOKUP($A704,'Full dataset'!$A$4:$IX$190,BD$1,FALSE),AX704)</f>
        <v>0</v>
      </c>
      <c r="BE704">
        <f t="shared" si="63"/>
        <v>0</v>
      </c>
      <c r="BF704">
        <f t="shared" si="64"/>
        <v>0</v>
      </c>
      <c r="BG704">
        <f t="shared" si="65"/>
        <v>0</v>
      </c>
      <c r="BH704">
        <f t="shared" si="60"/>
        <v>0</v>
      </c>
      <c r="BI704">
        <f t="shared" si="61"/>
        <v>0</v>
      </c>
      <c r="BO704">
        <f>IF(BF704=1,VLOOKUP($A704,'Full dataset'!$A$4:$IE$190,2007+BO$1-$C704,FALSE),0)</f>
        <v>0</v>
      </c>
      <c r="BP704">
        <f>IF(BF704=1,VLOOKUP($A704,'Full dataset'!$A$4:$IE$190,2007+BP$1-$C704,FALSE),0)</f>
        <v>0</v>
      </c>
      <c r="BQ704">
        <f>IF(BF704=1,VLOOKUP($A704,'Full dataset'!$A$4:$IE$190,2007+BQ$1-$C704,FALSE),0)</f>
        <v>0</v>
      </c>
      <c r="BR704">
        <f>IF($BG704=1,VLOOKUP($A704,'Full dataset'!$A$4:$IE$190,BR$1-2007+$C704,FALSE),0)</f>
        <v>0</v>
      </c>
      <c r="BS704">
        <f>IF($BG704=1,VLOOKUP($A704,'Full dataset'!$A$4:$IE$190,BS$1-2007+$C704,FALSE),0)</f>
        <v>0</v>
      </c>
      <c r="BT704">
        <f>IF($BG704=1,VLOOKUP($A704,'Full dataset'!$A$4:$IE$190,BT$1-2007+$C704,FALSE),0)</f>
        <v>0</v>
      </c>
      <c r="BU704">
        <f>IF($BG704=1,VLOOKUP($A704,'Full dataset'!$A$4:$IE$190,BU$1-2007+$C704,FALSE),0)</f>
        <v>0</v>
      </c>
      <c r="BV704">
        <f>IF($BG704=1,VLOOKUP($A704,'Full dataset'!$A$4:$IE$190,BV$1-2007+$C704,FALSE),0)</f>
        <v>0</v>
      </c>
      <c r="BW704">
        <f>IF($BG704=1,VLOOKUP($A704,'Full dataset'!$A$4:$IE$190,BW$1-2007+$C704,FALSE),0)</f>
        <v>0</v>
      </c>
      <c r="BX704">
        <f>IF($BG704=1,VLOOKUP($A704,'Full dataset'!$A$4:$IE$190,BX$1-2007+$C704,FALSE),0)</f>
        <v>0</v>
      </c>
    </row>
    <row r="705" spans="1:76" x14ac:dyDescent="0.25">
      <c r="A705">
        <v>145</v>
      </c>
      <c r="B705" t="s">
        <v>189</v>
      </c>
      <c r="C705">
        <v>2010</v>
      </c>
      <c r="D705" t="s">
        <v>591</v>
      </c>
      <c r="E705">
        <f t="shared" si="62"/>
        <v>1</v>
      </c>
      <c r="S705">
        <v>7372</v>
      </c>
      <c r="T705">
        <v>511210</v>
      </c>
      <c r="U705">
        <v>0</v>
      </c>
      <c r="V705" t="s">
        <v>726</v>
      </c>
      <c r="W705" t="s">
        <v>726</v>
      </c>
      <c r="X705" t="s">
        <v>726</v>
      </c>
      <c r="Y705">
        <v>0</v>
      </c>
      <c r="Z705" t="s">
        <v>726</v>
      </c>
      <c r="AA705" t="s">
        <v>726</v>
      </c>
      <c r="AB705" t="s">
        <v>726</v>
      </c>
      <c r="AC705">
        <f>VLOOKUP(A705,'Full dataset'!$A$4:$IE$190,2033-C705,FALSE)</f>
        <v>0</v>
      </c>
      <c r="AD705" t="str">
        <f>VLOOKUP(A705,'Full dataset'!$A$4:$IE$190,2041-C705,FALSE)</f>
        <v>.</v>
      </c>
      <c r="AE705">
        <f>VLOOKUP(A705,'Full dataset'!$A$4:$IE$190,2050-C705,FALSE)</f>
        <v>0</v>
      </c>
      <c r="AF705">
        <v>0</v>
      </c>
      <c r="AG705">
        <f>VLOOKUP($A705,'Full dataset'!$A$4:$IE$190,2007+AG$1-$C705,FALSE)</f>
        <v>-56.215000000000003</v>
      </c>
      <c r="AH705">
        <f>VLOOKUP($A705,'Full dataset'!$A$4:$IE$190,2007+AH$1-$C705,FALSE)</f>
        <v>100.605</v>
      </c>
      <c r="AI705">
        <f>VLOOKUP($A705,'Full dataset'!$A$4:$IE$190,2007+AI$1-$C705,FALSE)</f>
        <v>68.055000000000007</v>
      </c>
      <c r="AJ705" t="str">
        <f>VLOOKUP($A705,'Full dataset'!$A$4:$IE$190,2007+AJ$1-$C705,FALSE)</f>
        <v>.</v>
      </c>
      <c r="AK705" t="str">
        <f>VLOOKUP($A705,'Full dataset'!$A$4:$IE$190,2007+AK$1-$C705,FALSE)</f>
        <v>.</v>
      </c>
      <c r="AL705" t="str">
        <f>VLOOKUP($A705,'Full dataset'!$A$4:$IE$190,2007+AL$1-$C705,FALSE)</f>
        <v>.</v>
      </c>
      <c r="AM705" t="str">
        <f>VLOOKUP($A705,'Full dataset'!$A$4:$IE$190,2007+AM$1-$C705,FALSE)</f>
        <v>.</v>
      </c>
      <c r="AN705" t="str">
        <f>VLOOKUP($A705,'Full dataset'!$A$4:$IE$190,2007+AN$1-$C705,FALSE)</f>
        <v>.</v>
      </c>
      <c r="AO705" t="str">
        <f>VLOOKUP($A705,'Full dataset'!$A$4:$IE$190,2007+AO$1-$C705,FALSE)</f>
        <v>.</v>
      </c>
      <c r="AP705" t="s">
        <v>726</v>
      </c>
      <c r="AQ705" t="s">
        <v>726</v>
      </c>
      <c r="AR705" t="s">
        <v>726</v>
      </c>
      <c r="AS705" t="s">
        <v>726</v>
      </c>
      <c r="AT705" t="s">
        <v>726</v>
      </c>
      <c r="AU705">
        <f>VLOOKUP(A705,'Full dataset'!$A$4:$II$190,$AU$1,FALSE)</f>
        <v>9999</v>
      </c>
      <c r="AW705" t="str">
        <f>VLOOKUP(A705,'Full dataset'!$A$5:$IM$190,247,FALSE)</f>
        <v>.</v>
      </c>
      <c r="AX705" t="str">
        <f>VLOOKUP(A705,'Full dataset'!$A$4:$II$190,242,FALSE)</f>
        <v>.</v>
      </c>
      <c r="AY705" t="str">
        <f>VLOOKUP(A705,'Full dataset'!$A$5:$IM$190,246,FALSE)</f>
        <v>.</v>
      </c>
      <c r="AZ705">
        <v>9999</v>
      </c>
      <c r="BA705">
        <f>MAX(VLOOKUP($A705,'Full dataset'!$A$4:$IX$190,BA$1,FALSE),AW705)</f>
        <v>0</v>
      </c>
      <c r="BB705">
        <f>IF(VLOOKUP($A705,'Full dataset'!$A$4:$IX$190,BB$1,FALSE)&gt;0,VLOOKUP($A705,'Full dataset'!$A$4:$IX$190,BB$1,FALSE),AU705)</f>
        <v>9999</v>
      </c>
      <c r="BC705">
        <f>MAX(VLOOKUP($A705,'Full dataset'!$A$4:$IX$190,BC$1,FALSE),AY705)</f>
        <v>0</v>
      </c>
      <c r="BD705">
        <f>MAX(VLOOKUP($A705,'Full dataset'!$A$4:$IX$190,BD$1,FALSE),AX705)</f>
        <v>0</v>
      </c>
      <c r="BE705">
        <f t="shared" si="63"/>
        <v>0</v>
      </c>
      <c r="BF705">
        <f t="shared" si="64"/>
        <v>0</v>
      </c>
      <c r="BG705">
        <f t="shared" si="65"/>
        <v>0</v>
      </c>
      <c r="BH705">
        <f t="shared" si="60"/>
        <v>0</v>
      </c>
      <c r="BI705">
        <f t="shared" si="61"/>
        <v>0</v>
      </c>
      <c r="BO705">
        <f>IF(BF705=1,VLOOKUP($A705,'Full dataset'!$A$4:$IE$190,2007+BO$1-$C705,FALSE),0)</f>
        <v>0</v>
      </c>
      <c r="BP705">
        <f>IF(BF705=1,VLOOKUP($A705,'Full dataset'!$A$4:$IE$190,2007+BP$1-$C705,FALSE),0)</f>
        <v>0</v>
      </c>
      <c r="BQ705">
        <f>IF(BF705=1,VLOOKUP($A705,'Full dataset'!$A$4:$IE$190,2007+BQ$1-$C705,FALSE),0)</f>
        <v>0</v>
      </c>
      <c r="BR705">
        <f>IF($BG705=1,VLOOKUP($A705,'Full dataset'!$A$4:$IE$190,BR$1-2007+$C705,FALSE),0)</f>
        <v>0</v>
      </c>
      <c r="BS705">
        <f>IF($BG705=1,VLOOKUP($A705,'Full dataset'!$A$4:$IE$190,BS$1-2007+$C705,FALSE),0)</f>
        <v>0</v>
      </c>
      <c r="BT705">
        <f>IF($BG705=1,VLOOKUP($A705,'Full dataset'!$A$4:$IE$190,BT$1-2007+$C705,FALSE),0)</f>
        <v>0</v>
      </c>
      <c r="BU705">
        <f>IF($BG705=1,VLOOKUP($A705,'Full dataset'!$A$4:$IE$190,BU$1-2007+$C705,FALSE),0)</f>
        <v>0</v>
      </c>
      <c r="BV705">
        <f>IF($BG705=1,VLOOKUP($A705,'Full dataset'!$A$4:$IE$190,BV$1-2007+$C705,FALSE),0)</f>
        <v>0</v>
      </c>
      <c r="BW705">
        <f>IF($BG705=1,VLOOKUP($A705,'Full dataset'!$A$4:$IE$190,BW$1-2007+$C705,FALSE),0)</f>
        <v>0</v>
      </c>
      <c r="BX705">
        <f>IF($BG705=1,VLOOKUP($A705,'Full dataset'!$A$4:$IE$190,BX$1-2007+$C705,FALSE),0)</f>
        <v>0</v>
      </c>
    </row>
    <row r="706" spans="1:76" x14ac:dyDescent="0.25">
      <c r="A706">
        <v>146</v>
      </c>
      <c r="B706" t="s">
        <v>190</v>
      </c>
      <c r="C706">
        <v>2010</v>
      </c>
      <c r="D706" t="s">
        <v>582</v>
      </c>
      <c r="E706">
        <f t="shared" si="62"/>
        <v>0</v>
      </c>
      <c r="U706">
        <v>0</v>
      </c>
      <c r="V706" t="s">
        <v>726</v>
      </c>
      <c r="W706" t="s">
        <v>726</v>
      </c>
      <c r="X706" t="s">
        <v>726</v>
      </c>
      <c r="Y706">
        <v>0</v>
      </c>
      <c r="Z706" t="s">
        <v>726</v>
      </c>
      <c r="AA706" t="s">
        <v>726</v>
      </c>
      <c r="AB706" t="s">
        <v>726</v>
      </c>
      <c r="AC706">
        <f>VLOOKUP(A706,'Full dataset'!$A$4:$IE$190,2033-C706,FALSE)</f>
        <v>0</v>
      </c>
      <c r="AD706" t="str">
        <f>VLOOKUP(A706,'Full dataset'!$A$4:$IE$190,2041-C706,FALSE)</f>
        <v>.</v>
      </c>
      <c r="AE706">
        <f>VLOOKUP(A706,'Full dataset'!$A$4:$IE$190,2050-C706,FALSE)</f>
        <v>0</v>
      </c>
      <c r="AF706">
        <v>0</v>
      </c>
      <c r="AG706" t="str">
        <f>VLOOKUP($A706,'Full dataset'!$A$4:$IE$190,2007+AG$1-$C706,FALSE)</f>
        <v>.</v>
      </c>
      <c r="AH706" t="str">
        <f>VLOOKUP($A706,'Full dataset'!$A$4:$IE$190,2007+AH$1-$C706,FALSE)</f>
        <v>.</v>
      </c>
      <c r="AI706" t="str">
        <f>VLOOKUP($A706,'Full dataset'!$A$4:$IE$190,2007+AI$1-$C706,FALSE)</f>
        <v>.</v>
      </c>
      <c r="AJ706" t="str">
        <f>VLOOKUP($A706,'Full dataset'!$A$4:$IE$190,2007+AJ$1-$C706,FALSE)</f>
        <v>.</v>
      </c>
      <c r="AK706" t="str">
        <f>VLOOKUP($A706,'Full dataset'!$A$4:$IE$190,2007+AK$1-$C706,FALSE)</f>
        <v>.</v>
      </c>
      <c r="AL706" t="str">
        <f>VLOOKUP($A706,'Full dataset'!$A$4:$IE$190,2007+AL$1-$C706,FALSE)</f>
        <v>.</v>
      </c>
      <c r="AM706" t="str">
        <f>VLOOKUP($A706,'Full dataset'!$A$4:$IE$190,2007+AM$1-$C706,FALSE)</f>
        <v>.</v>
      </c>
      <c r="AN706" t="str">
        <f>VLOOKUP($A706,'Full dataset'!$A$4:$IE$190,2007+AN$1-$C706,FALSE)</f>
        <v>.</v>
      </c>
      <c r="AO706" t="str">
        <f>VLOOKUP($A706,'Full dataset'!$A$4:$IE$190,2007+AO$1-$C706,FALSE)</f>
        <v>.</v>
      </c>
      <c r="AP706" t="s">
        <v>726</v>
      </c>
      <c r="AQ706" t="s">
        <v>726</v>
      </c>
      <c r="AR706" t="s">
        <v>726</v>
      </c>
      <c r="AS706" t="s">
        <v>726</v>
      </c>
      <c r="AT706" t="s">
        <v>726</v>
      </c>
      <c r="AU706">
        <f>VLOOKUP(A706,'Full dataset'!$A$4:$II$190,$AU$1,FALSE)</f>
        <v>9999</v>
      </c>
      <c r="AW706" t="str">
        <f>VLOOKUP(A706,'Full dataset'!$A$5:$IM$190,247,FALSE)</f>
        <v>.</v>
      </c>
      <c r="AX706" t="str">
        <f>VLOOKUP(A706,'Full dataset'!$A$4:$II$190,242,FALSE)</f>
        <v>.</v>
      </c>
      <c r="AY706" t="str">
        <f>VLOOKUP(A706,'Full dataset'!$A$5:$IM$190,246,FALSE)</f>
        <v>.</v>
      </c>
      <c r="AZ706">
        <v>9999</v>
      </c>
      <c r="BA706">
        <f>MAX(VLOOKUP($A706,'Full dataset'!$A$4:$IX$190,BA$1,FALSE),AW706)</f>
        <v>0</v>
      </c>
      <c r="BB706">
        <f>IF(VLOOKUP($A706,'Full dataset'!$A$4:$IX$190,BB$1,FALSE)&gt;0,VLOOKUP($A706,'Full dataset'!$A$4:$IX$190,BB$1,FALSE),AU706)</f>
        <v>9999</v>
      </c>
      <c r="BC706">
        <f>MAX(VLOOKUP($A706,'Full dataset'!$A$4:$IX$190,BC$1,FALSE),AY706)</f>
        <v>0</v>
      </c>
      <c r="BD706">
        <f>MAX(VLOOKUP($A706,'Full dataset'!$A$4:$IX$190,BD$1,FALSE),AX706)</f>
        <v>0</v>
      </c>
      <c r="BE706">
        <f t="shared" si="63"/>
        <v>0</v>
      </c>
      <c r="BF706">
        <f t="shared" si="64"/>
        <v>0</v>
      </c>
      <c r="BG706">
        <f t="shared" si="65"/>
        <v>0</v>
      </c>
      <c r="BH706">
        <f t="shared" si="60"/>
        <v>0</v>
      </c>
      <c r="BI706">
        <f t="shared" si="61"/>
        <v>0</v>
      </c>
      <c r="BO706">
        <f>IF(BF706=1,VLOOKUP($A706,'Full dataset'!$A$4:$IE$190,2007+BO$1-$C706,FALSE),0)</f>
        <v>0</v>
      </c>
      <c r="BP706">
        <f>IF(BF706=1,VLOOKUP($A706,'Full dataset'!$A$4:$IE$190,2007+BP$1-$C706,FALSE),0)</f>
        <v>0</v>
      </c>
      <c r="BQ706">
        <f>IF(BF706=1,VLOOKUP($A706,'Full dataset'!$A$4:$IE$190,2007+BQ$1-$C706,FALSE),0)</f>
        <v>0</v>
      </c>
      <c r="BR706">
        <f>IF($BG706=1,VLOOKUP($A706,'Full dataset'!$A$4:$IE$190,BR$1-2007+$C706,FALSE),0)</f>
        <v>0</v>
      </c>
      <c r="BS706">
        <f>IF($BG706=1,VLOOKUP($A706,'Full dataset'!$A$4:$IE$190,BS$1-2007+$C706,FALSE),0)</f>
        <v>0</v>
      </c>
      <c r="BT706">
        <f>IF($BG706=1,VLOOKUP($A706,'Full dataset'!$A$4:$IE$190,BT$1-2007+$C706,FALSE),0)</f>
        <v>0</v>
      </c>
      <c r="BU706">
        <f>IF($BG706=1,VLOOKUP($A706,'Full dataset'!$A$4:$IE$190,BU$1-2007+$C706,FALSE),0)</f>
        <v>0</v>
      </c>
      <c r="BV706">
        <f>IF($BG706=1,VLOOKUP($A706,'Full dataset'!$A$4:$IE$190,BV$1-2007+$C706,FALSE),0)</f>
        <v>0</v>
      </c>
      <c r="BW706">
        <f>IF($BG706=1,VLOOKUP($A706,'Full dataset'!$A$4:$IE$190,BW$1-2007+$C706,FALSE),0)</f>
        <v>0</v>
      </c>
      <c r="BX706">
        <f>IF($BG706=1,VLOOKUP($A706,'Full dataset'!$A$4:$IE$190,BX$1-2007+$C706,FALSE),0)</f>
        <v>0</v>
      </c>
    </row>
    <row r="707" spans="1:76" x14ac:dyDescent="0.25">
      <c r="A707">
        <v>147</v>
      </c>
      <c r="B707" t="s">
        <v>191</v>
      </c>
      <c r="C707">
        <v>2010</v>
      </c>
      <c r="D707" t="s">
        <v>582</v>
      </c>
      <c r="E707">
        <f t="shared" si="62"/>
        <v>0</v>
      </c>
      <c r="U707">
        <v>0</v>
      </c>
      <c r="V707" t="s">
        <v>726</v>
      </c>
      <c r="W707" t="s">
        <v>726</v>
      </c>
      <c r="X707" t="s">
        <v>726</v>
      </c>
      <c r="Y707">
        <v>0</v>
      </c>
      <c r="Z707" t="s">
        <v>726</v>
      </c>
      <c r="AA707" t="s">
        <v>726</v>
      </c>
      <c r="AB707" t="s">
        <v>726</v>
      </c>
      <c r="AC707">
        <f>VLOOKUP(A707,'Full dataset'!$A$4:$IE$190,2033-C707,FALSE)</f>
        <v>0</v>
      </c>
      <c r="AD707" t="str">
        <f>VLOOKUP(A707,'Full dataset'!$A$4:$IE$190,2041-C707,FALSE)</f>
        <v>.</v>
      </c>
      <c r="AE707">
        <f>VLOOKUP(A707,'Full dataset'!$A$4:$IE$190,2050-C707,FALSE)</f>
        <v>0</v>
      </c>
      <c r="AF707">
        <v>0</v>
      </c>
      <c r="AG707" t="str">
        <f>VLOOKUP($A707,'Full dataset'!$A$4:$IE$190,2007+AG$1-$C707,FALSE)</f>
        <v>.</v>
      </c>
      <c r="AH707" t="str">
        <f>VLOOKUP($A707,'Full dataset'!$A$4:$IE$190,2007+AH$1-$C707,FALSE)</f>
        <v>.</v>
      </c>
      <c r="AI707" t="str">
        <f>VLOOKUP($A707,'Full dataset'!$A$4:$IE$190,2007+AI$1-$C707,FALSE)</f>
        <v>.</v>
      </c>
      <c r="AJ707" t="str">
        <f>VLOOKUP($A707,'Full dataset'!$A$4:$IE$190,2007+AJ$1-$C707,FALSE)</f>
        <v>.</v>
      </c>
      <c r="AK707" t="str">
        <f>VLOOKUP($A707,'Full dataset'!$A$4:$IE$190,2007+AK$1-$C707,FALSE)</f>
        <v>.</v>
      </c>
      <c r="AL707" t="str">
        <f>VLOOKUP($A707,'Full dataset'!$A$4:$IE$190,2007+AL$1-$C707,FALSE)</f>
        <v>.</v>
      </c>
      <c r="AM707" t="str">
        <f>VLOOKUP($A707,'Full dataset'!$A$4:$IE$190,2007+AM$1-$C707,FALSE)</f>
        <v>.</v>
      </c>
      <c r="AN707" t="str">
        <f>VLOOKUP($A707,'Full dataset'!$A$4:$IE$190,2007+AN$1-$C707,FALSE)</f>
        <v>.</v>
      </c>
      <c r="AO707" t="str">
        <f>VLOOKUP($A707,'Full dataset'!$A$4:$IE$190,2007+AO$1-$C707,FALSE)</f>
        <v>.</v>
      </c>
      <c r="AP707" t="s">
        <v>726</v>
      </c>
      <c r="AQ707" t="s">
        <v>726</v>
      </c>
      <c r="AR707" t="s">
        <v>726</v>
      </c>
      <c r="AS707" t="s">
        <v>726</v>
      </c>
      <c r="AT707" t="s">
        <v>726</v>
      </c>
      <c r="AU707">
        <f>VLOOKUP(A707,'Full dataset'!$A$4:$II$190,$AU$1,FALSE)</f>
        <v>9999</v>
      </c>
      <c r="AW707" t="str">
        <f>VLOOKUP(A707,'Full dataset'!$A$5:$IM$190,247,FALSE)</f>
        <v>.</v>
      </c>
      <c r="AX707" t="str">
        <f>VLOOKUP(A707,'Full dataset'!$A$4:$II$190,242,FALSE)</f>
        <v>.</v>
      </c>
      <c r="AY707" t="str">
        <f>VLOOKUP(A707,'Full dataset'!$A$5:$IM$190,246,FALSE)</f>
        <v>.</v>
      </c>
      <c r="AZ707">
        <v>9999</v>
      </c>
      <c r="BA707">
        <f>MAX(VLOOKUP($A707,'Full dataset'!$A$4:$IX$190,BA$1,FALSE),AW707)</f>
        <v>0</v>
      </c>
      <c r="BB707">
        <f>IF(VLOOKUP($A707,'Full dataset'!$A$4:$IX$190,BB$1,FALSE)&gt;0,VLOOKUP($A707,'Full dataset'!$A$4:$IX$190,BB$1,FALSE),AU707)</f>
        <v>9999</v>
      </c>
      <c r="BC707">
        <f>MAX(VLOOKUP($A707,'Full dataset'!$A$4:$IX$190,BC$1,FALSE),AY707)</f>
        <v>0</v>
      </c>
      <c r="BD707">
        <f>MAX(VLOOKUP($A707,'Full dataset'!$A$4:$IX$190,BD$1,FALSE),AX707)</f>
        <v>0</v>
      </c>
      <c r="BE707">
        <f t="shared" si="63"/>
        <v>0</v>
      </c>
      <c r="BF707">
        <f t="shared" si="64"/>
        <v>0</v>
      </c>
      <c r="BG707">
        <f t="shared" si="65"/>
        <v>0</v>
      </c>
      <c r="BH707">
        <f t="shared" ref="BH707:BH770" si="66">IF(C707&gt;=AZ707,1,0)</f>
        <v>0</v>
      </c>
      <c r="BI707">
        <f t="shared" ref="BI707:BI770" si="67">IF(OR(BH707=1,BG707=1,BF707=1),1,0)</f>
        <v>0</v>
      </c>
      <c r="BO707">
        <f>IF(BF707=1,VLOOKUP($A707,'Full dataset'!$A$4:$IE$190,2007+BO$1-$C707,FALSE),0)</f>
        <v>0</v>
      </c>
      <c r="BP707">
        <f>IF(BF707=1,VLOOKUP($A707,'Full dataset'!$A$4:$IE$190,2007+BP$1-$C707,FALSE),0)</f>
        <v>0</v>
      </c>
      <c r="BQ707">
        <f>IF(BF707=1,VLOOKUP($A707,'Full dataset'!$A$4:$IE$190,2007+BQ$1-$C707,FALSE),0)</f>
        <v>0</v>
      </c>
      <c r="BR707">
        <f>IF($BG707=1,VLOOKUP($A707,'Full dataset'!$A$4:$IE$190,BR$1-2007+$C707,FALSE),0)</f>
        <v>0</v>
      </c>
      <c r="BS707">
        <f>IF($BG707=1,VLOOKUP($A707,'Full dataset'!$A$4:$IE$190,BS$1-2007+$C707,FALSE),0)</f>
        <v>0</v>
      </c>
      <c r="BT707">
        <f>IF($BG707=1,VLOOKUP($A707,'Full dataset'!$A$4:$IE$190,BT$1-2007+$C707,FALSE),0)</f>
        <v>0</v>
      </c>
      <c r="BU707">
        <f>IF($BG707=1,VLOOKUP($A707,'Full dataset'!$A$4:$IE$190,BU$1-2007+$C707,FALSE),0)</f>
        <v>0</v>
      </c>
      <c r="BV707">
        <f>IF($BG707=1,VLOOKUP($A707,'Full dataset'!$A$4:$IE$190,BV$1-2007+$C707,FALSE),0)</f>
        <v>0</v>
      </c>
      <c r="BW707">
        <f>IF($BG707=1,VLOOKUP($A707,'Full dataset'!$A$4:$IE$190,BW$1-2007+$C707,FALSE),0)</f>
        <v>0</v>
      </c>
      <c r="BX707">
        <f>IF($BG707=1,VLOOKUP($A707,'Full dataset'!$A$4:$IE$190,BX$1-2007+$C707,FALSE),0)</f>
        <v>0</v>
      </c>
    </row>
    <row r="708" spans="1:76" x14ac:dyDescent="0.25">
      <c r="A708">
        <v>149</v>
      </c>
      <c r="B708" t="s">
        <v>192</v>
      </c>
      <c r="C708">
        <v>2010</v>
      </c>
      <c r="D708" t="s">
        <v>582</v>
      </c>
      <c r="E708">
        <f t="shared" ref="E708:E771" si="68">IF(OR(D708="Private",D708="Non-Profit"),0,1)</f>
        <v>0</v>
      </c>
      <c r="U708">
        <v>0</v>
      </c>
      <c r="V708" t="s">
        <v>726</v>
      </c>
      <c r="W708" t="s">
        <v>726</v>
      </c>
      <c r="X708" t="s">
        <v>726</v>
      </c>
      <c r="Y708">
        <v>0</v>
      </c>
      <c r="Z708" t="s">
        <v>726</v>
      </c>
      <c r="AA708" t="s">
        <v>726</v>
      </c>
      <c r="AB708" t="s">
        <v>726</v>
      </c>
      <c r="AC708">
        <f>VLOOKUP(A708,'Full dataset'!$A$4:$IE$190,2033-C708,FALSE)</f>
        <v>0</v>
      </c>
      <c r="AD708" t="str">
        <f>VLOOKUP(A708,'Full dataset'!$A$4:$IE$190,2041-C708,FALSE)</f>
        <v>.</v>
      </c>
      <c r="AE708">
        <f>VLOOKUP(A708,'Full dataset'!$A$4:$IE$190,2050-C708,FALSE)</f>
        <v>0</v>
      </c>
      <c r="AF708">
        <v>0</v>
      </c>
      <c r="AG708" t="str">
        <f>VLOOKUP($A708,'Full dataset'!$A$4:$IE$190,2007+AG$1-$C708,FALSE)</f>
        <v>.</v>
      </c>
      <c r="AH708" t="str">
        <f>VLOOKUP($A708,'Full dataset'!$A$4:$IE$190,2007+AH$1-$C708,FALSE)</f>
        <v>.</v>
      </c>
      <c r="AI708" t="str">
        <f>VLOOKUP($A708,'Full dataset'!$A$4:$IE$190,2007+AI$1-$C708,FALSE)</f>
        <v>.</v>
      </c>
      <c r="AJ708" t="str">
        <f>VLOOKUP($A708,'Full dataset'!$A$4:$IE$190,2007+AJ$1-$C708,FALSE)</f>
        <v>.</v>
      </c>
      <c r="AK708" t="str">
        <f>VLOOKUP($A708,'Full dataset'!$A$4:$IE$190,2007+AK$1-$C708,FALSE)</f>
        <v>.</v>
      </c>
      <c r="AL708" t="str">
        <f>VLOOKUP($A708,'Full dataset'!$A$4:$IE$190,2007+AL$1-$C708,FALSE)</f>
        <v>.</v>
      </c>
      <c r="AM708" t="str">
        <f>VLOOKUP($A708,'Full dataset'!$A$4:$IE$190,2007+AM$1-$C708,FALSE)</f>
        <v>.</v>
      </c>
      <c r="AN708" t="str">
        <f>VLOOKUP($A708,'Full dataset'!$A$4:$IE$190,2007+AN$1-$C708,FALSE)</f>
        <v>.</v>
      </c>
      <c r="AO708" t="str">
        <f>VLOOKUP($A708,'Full dataset'!$A$4:$IE$190,2007+AO$1-$C708,FALSE)</f>
        <v>.</v>
      </c>
      <c r="AP708" t="s">
        <v>726</v>
      </c>
      <c r="AQ708" t="s">
        <v>726</v>
      </c>
      <c r="AR708" t="s">
        <v>726</v>
      </c>
      <c r="AS708" t="s">
        <v>726</v>
      </c>
      <c r="AT708" t="s">
        <v>726</v>
      </c>
      <c r="AU708">
        <f>VLOOKUP(A708,'Full dataset'!$A$4:$II$190,$AU$1,FALSE)</f>
        <v>9999</v>
      </c>
      <c r="AW708" t="str">
        <f>VLOOKUP(A708,'Full dataset'!$A$5:$IM$190,247,FALSE)</f>
        <v>.</v>
      </c>
      <c r="AX708" t="str">
        <f>VLOOKUP(A708,'Full dataset'!$A$4:$II$190,242,FALSE)</f>
        <v>.</v>
      </c>
      <c r="AY708" t="str">
        <f>VLOOKUP(A708,'Full dataset'!$A$5:$IM$190,246,FALSE)</f>
        <v>.</v>
      </c>
      <c r="AZ708">
        <v>9999</v>
      </c>
      <c r="BA708">
        <f>MAX(VLOOKUP($A708,'Full dataset'!$A$4:$IX$190,BA$1,FALSE),AW708)</f>
        <v>0</v>
      </c>
      <c r="BB708">
        <f>IF(VLOOKUP($A708,'Full dataset'!$A$4:$IX$190,BB$1,FALSE)&gt;0,VLOOKUP($A708,'Full dataset'!$A$4:$IX$190,BB$1,FALSE),AU708)</f>
        <v>9999</v>
      </c>
      <c r="BC708">
        <f>MAX(VLOOKUP($A708,'Full dataset'!$A$4:$IX$190,BC$1,FALSE),AY708)</f>
        <v>0</v>
      </c>
      <c r="BD708">
        <f>MAX(VLOOKUP($A708,'Full dataset'!$A$4:$IX$190,BD$1,FALSE),AX708)</f>
        <v>0</v>
      </c>
      <c r="BE708">
        <f t="shared" ref="BE708:BE771" si="69">MIN(AZ708,BB708,BD708)</f>
        <v>0</v>
      </c>
      <c r="BF708">
        <f t="shared" ref="BF708:BF771" si="70">IF(AND(C708&gt;=BB708,BA708=2),1,0)</f>
        <v>0</v>
      </c>
      <c r="BG708">
        <f t="shared" ref="BG708:BG771" si="71">IF(AND(C708&gt;=BD708,BC708=2),1,0)</f>
        <v>0</v>
      </c>
      <c r="BH708">
        <f t="shared" si="66"/>
        <v>0</v>
      </c>
      <c r="BI708">
        <f t="shared" si="67"/>
        <v>0</v>
      </c>
      <c r="BO708">
        <f>IF(BF708=1,VLOOKUP($A708,'Full dataset'!$A$4:$IE$190,2007+BO$1-$C708,FALSE),0)</f>
        <v>0</v>
      </c>
      <c r="BP708">
        <f>IF(BF708=1,VLOOKUP($A708,'Full dataset'!$A$4:$IE$190,2007+BP$1-$C708,FALSE),0)</f>
        <v>0</v>
      </c>
      <c r="BQ708">
        <f>IF(BF708=1,VLOOKUP($A708,'Full dataset'!$A$4:$IE$190,2007+BQ$1-$C708,FALSE),0)</f>
        <v>0</v>
      </c>
      <c r="BR708">
        <f>IF($BG708=1,VLOOKUP($A708,'Full dataset'!$A$4:$IE$190,BR$1-2007+$C708,FALSE),0)</f>
        <v>0</v>
      </c>
      <c r="BS708">
        <f>IF($BG708=1,VLOOKUP($A708,'Full dataset'!$A$4:$IE$190,BS$1-2007+$C708,FALSE),0)</f>
        <v>0</v>
      </c>
      <c r="BT708">
        <f>IF($BG708=1,VLOOKUP($A708,'Full dataset'!$A$4:$IE$190,BT$1-2007+$C708,FALSE),0)</f>
        <v>0</v>
      </c>
      <c r="BU708">
        <f>IF($BG708=1,VLOOKUP($A708,'Full dataset'!$A$4:$IE$190,BU$1-2007+$C708,FALSE),0)</f>
        <v>0</v>
      </c>
      <c r="BV708">
        <f>IF($BG708=1,VLOOKUP($A708,'Full dataset'!$A$4:$IE$190,BV$1-2007+$C708,FALSE),0)</f>
        <v>0</v>
      </c>
      <c r="BW708">
        <f>IF($BG708=1,VLOOKUP($A708,'Full dataset'!$A$4:$IE$190,BW$1-2007+$C708,FALSE),0)</f>
        <v>0</v>
      </c>
      <c r="BX708">
        <f>IF($BG708=1,VLOOKUP($A708,'Full dataset'!$A$4:$IE$190,BX$1-2007+$C708,FALSE),0)</f>
        <v>0</v>
      </c>
    </row>
    <row r="709" spans="1:76" x14ac:dyDescent="0.25">
      <c r="A709">
        <v>150</v>
      </c>
      <c r="B709" t="s">
        <v>193</v>
      </c>
      <c r="C709">
        <v>2010</v>
      </c>
      <c r="D709" t="s">
        <v>591</v>
      </c>
      <c r="E709">
        <f t="shared" si="68"/>
        <v>1</v>
      </c>
      <c r="S709">
        <v>7373</v>
      </c>
      <c r="T709">
        <v>541512</v>
      </c>
      <c r="U709">
        <v>0</v>
      </c>
      <c r="V709" t="s">
        <v>726</v>
      </c>
      <c r="W709" t="s">
        <v>726</v>
      </c>
      <c r="X709" t="s">
        <v>726</v>
      </c>
      <c r="Y709">
        <v>0</v>
      </c>
      <c r="Z709" t="s">
        <v>726</v>
      </c>
      <c r="AA709" t="s">
        <v>726</v>
      </c>
      <c r="AB709" t="s">
        <v>726</v>
      </c>
      <c r="AC709">
        <f>VLOOKUP(A709,'Full dataset'!$A$4:$IE$190,2033-C709,FALSE)</f>
        <v>0</v>
      </c>
      <c r="AD709" t="str">
        <f>VLOOKUP(A709,'Full dataset'!$A$4:$IE$190,2041-C709,FALSE)</f>
        <v>.</v>
      </c>
      <c r="AE709">
        <f>VLOOKUP(A709,'Full dataset'!$A$4:$IE$190,2050-C709,FALSE)</f>
        <v>0</v>
      </c>
      <c r="AF709">
        <v>0</v>
      </c>
      <c r="AG709">
        <f>VLOOKUP($A709,'Full dataset'!$A$4:$IE$190,2007+AG$1-$C709,FALSE)</f>
        <v>357.43900000000002</v>
      </c>
      <c r="AH709">
        <f>VLOOKUP($A709,'Full dataset'!$A$4:$IE$190,2007+AH$1-$C709,FALSE)</f>
        <v>6797.3190000000004</v>
      </c>
      <c r="AI709">
        <f>VLOOKUP($A709,'Full dataset'!$A$4:$IE$190,2007+AI$1-$C709,FALSE)</f>
        <v>2857.3429999999998</v>
      </c>
      <c r="AJ709" t="str">
        <f>VLOOKUP($A709,'Full dataset'!$A$4:$IE$190,2007+AJ$1-$C709,FALSE)</f>
        <v>.</v>
      </c>
      <c r="AK709" t="str">
        <f>VLOOKUP($A709,'Full dataset'!$A$4:$IE$190,2007+AK$1-$C709,FALSE)</f>
        <v>.</v>
      </c>
      <c r="AL709" t="str">
        <f>VLOOKUP($A709,'Full dataset'!$A$4:$IE$190,2007+AL$1-$C709,FALSE)</f>
        <v>.</v>
      </c>
      <c r="AM709" t="str">
        <f>VLOOKUP($A709,'Full dataset'!$A$4:$IE$190,2007+AM$1-$C709,FALSE)</f>
        <v>.</v>
      </c>
      <c r="AN709" t="str">
        <f>VLOOKUP($A709,'Full dataset'!$A$4:$IE$190,2007+AN$1-$C709,FALSE)</f>
        <v>.</v>
      </c>
      <c r="AO709" t="str">
        <f>VLOOKUP($A709,'Full dataset'!$A$4:$IE$190,2007+AO$1-$C709,FALSE)</f>
        <v>.</v>
      </c>
      <c r="AP709" t="s">
        <v>726</v>
      </c>
      <c r="AQ709" t="s">
        <v>726</v>
      </c>
      <c r="AR709" t="s">
        <v>726</v>
      </c>
      <c r="AS709" t="s">
        <v>726</v>
      </c>
      <c r="AT709" t="s">
        <v>726</v>
      </c>
      <c r="AU709">
        <f>VLOOKUP(A709,'Full dataset'!$A$4:$II$190,$AU$1,FALSE)</f>
        <v>9999</v>
      </c>
      <c r="AW709" t="str">
        <f>VLOOKUP(A709,'Full dataset'!$A$5:$IM$190,247,FALSE)</f>
        <v>.</v>
      </c>
      <c r="AX709" t="str">
        <f>VLOOKUP(A709,'Full dataset'!$A$4:$II$190,242,FALSE)</f>
        <v>.</v>
      </c>
      <c r="AY709" t="str">
        <f>VLOOKUP(A709,'Full dataset'!$A$5:$IM$190,246,FALSE)</f>
        <v>.</v>
      </c>
      <c r="AZ709">
        <v>9999</v>
      </c>
      <c r="BA709">
        <f>MAX(VLOOKUP($A709,'Full dataset'!$A$4:$IX$190,BA$1,FALSE),AW709)</f>
        <v>0</v>
      </c>
      <c r="BB709">
        <f>IF(VLOOKUP($A709,'Full dataset'!$A$4:$IX$190,BB$1,FALSE)&gt;0,VLOOKUP($A709,'Full dataset'!$A$4:$IX$190,BB$1,FALSE),AU709)</f>
        <v>9999</v>
      </c>
      <c r="BC709">
        <f>MAX(VLOOKUP($A709,'Full dataset'!$A$4:$IX$190,BC$1,FALSE),AY709)</f>
        <v>0</v>
      </c>
      <c r="BD709">
        <f>MAX(VLOOKUP($A709,'Full dataset'!$A$4:$IX$190,BD$1,FALSE),AX709)</f>
        <v>0</v>
      </c>
      <c r="BE709">
        <f t="shared" si="69"/>
        <v>0</v>
      </c>
      <c r="BF709">
        <f t="shared" si="70"/>
        <v>0</v>
      </c>
      <c r="BG709">
        <f t="shared" si="71"/>
        <v>0</v>
      </c>
      <c r="BH709">
        <f t="shared" si="66"/>
        <v>0</v>
      </c>
      <c r="BI709">
        <f t="shared" si="67"/>
        <v>0</v>
      </c>
      <c r="BO709">
        <f>IF(BF709=1,VLOOKUP($A709,'Full dataset'!$A$4:$IE$190,2007+BO$1-$C709,FALSE),0)</f>
        <v>0</v>
      </c>
      <c r="BP709">
        <f>IF(BF709=1,VLOOKUP($A709,'Full dataset'!$A$4:$IE$190,2007+BP$1-$C709,FALSE),0)</f>
        <v>0</v>
      </c>
      <c r="BQ709">
        <f>IF(BF709=1,VLOOKUP($A709,'Full dataset'!$A$4:$IE$190,2007+BQ$1-$C709,FALSE),0)</f>
        <v>0</v>
      </c>
      <c r="BR709">
        <f>IF($BG709=1,VLOOKUP($A709,'Full dataset'!$A$4:$IE$190,BR$1-2007+$C709,FALSE),0)</f>
        <v>0</v>
      </c>
      <c r="BS709">
        <f>IF($BG709=1,VLOOKUP($A709,'Full dataset'!$A$4:$IE$190,BS$1-2007+$C709,FALSE),0)</f>
        <v>0</v>
      </c>
      <c r="BT709">
        <f>IF($BG709=1,VLOOKUP($A709,'Full dataset'!$A$4:$IE$190,BT$1-2007+$C709,FALSE),0)</f>
        <v>0</v>
      </c>
      <c r="BU709">
        <f>IF($BG709=1,VLOOKUP($A709,'Full dataset'!$A$4:$IE$190,BU$1-2007+$C709,FALSE),0)</f>
        <v>0</v>
      </c>
      <c r="BV709">
        <f>IF($BG709=1,VLOOKUP($A709,'Full dataset'!$A$4:$IE$190,BV$1-2007+$C709,FALSE),0)</f>
        <v>0</v>
      </c>
      <c r="BW709">
        <f>IF($BG709=1,VLOOKUP($A709,'Full dataset'!$A$4:$IE$190,BW$1-2007+$C709,FALSE),0)</f>
        <v>0</v>
      </c>
      <c r="BX709">
        <f>IF($BG709=1,VLOOKUP($A709,'Full dataset'!$A$4:$IE$190,BX$1-2007+$C709,FALSE),0)</f>
        <v>0</v>
      </c>
    </row>
    <row r="710" spans="1:76" x14ac:dyDescent="0.25">
      <c r="A710">
        <v>151</v>
      </c>
      <c r="B710" t="s">
        <v>194</v>
      </c>
      <c r="C710">
        <v>2010</v>
      </c>
      <c r="D710" t="s">
        <v>587</v>
      </c>
      <c r="E710">
        <f t="shared" si="68"/>
        <v>0</v>
      </c>
      <c r="U710">
        <v>0</v>
      </c>
      <c r="V710" t="s">
        <v>726</v>
      </c>
      <c r="W710" t="s">
        <v>726</v>
      </c>
      <c r="X710" t="s">
        <v>726</v>
      </c>
      <c r="Y710">
        <v>0</v>
      </c>
      <c r="Z710" t="s">
        <v>726</v>
      </c>
      <c r="AA710" t="s">
        <v>726</v>
      </c>
      <c r="AB710" t="s">
        <v>726</v>
      </c>
      <c r="AC710">
        <f>VLOOKUP(A710,'Full dataset'!$A$4:$IE$190,2033-C710,FALSE)</f>
        <v>0</v>
      </c>
      <c r="AD710" t="str">
        <f>VLOOKUP(A710,'Full dataset'!$A$4:$IE$190,2041-C710,FALSE)</f>
        <v>.</v>
      </c>
      <c r="AE710">
        <f>VLOOKUP(A710,'Full dataset'!$A$4:$IE$190,2050-C710,FALSE)</f>
        <v>0</v>
      </c>
      <c r="AF710">
        <v>0</v>
      </c>
      <c r="AG710" t="str">
        <f>VLOOKUP($A710,'Full dataset'!$A$4:$IE$190,2007+AG$1-$C710,FALSE)</f>
        <v>.</v>
      </c>
      <c r="AH710" t="str">
        <f>VLOOKUP($A710,'Full dataset'!$A$4:$IE$190,2007+AH$1-$C710,FALSE)</f>
        <v>.</v>
      </c>
      <c r="AI710" t="str">
        <f>VLOOKUP($A710,'Full dataset'!$A$4:$IE$190,2007+AI$1-$C710,FALSE)</f>
        <v>.</v>
      </c>
      <c r="AJ710" t="str">
        <f>VLOOKUP($A710,'Full dataset'!$A$4:$IE$190,2007+AJ$1-$C710,FALSE)</f>
        <v>.</v>
      </c>
      <c r="AK710" t="str">
        <f>VLOOKUP($A710,'Full dataset'!$A$4:$IE$190,2007+AK$1-$C710,FALSE)</f>
        <v>.</v>
      </c>
      <c r="AL710" t="str">
        <f>VLOOKUP($A710,'Full dataset'!$A$4:$IE$190,2007+AL$1-$C710,FALSE)</f>
        <v>.</v>
      </c>
      <c r="AM710" t="str">
        <f>VLOOKUP($A710,'Full dataset'!$A$4:$IE$190,2007+AM$1-$C710,FALSE)</f>
        <v>.</v>
      </c>
      <c r="AN710" t="str">
        <f>VLOOKUP($A710,'Full dataset'!$A$4:$IE$190,2007+AN$1-$C710,FALSE)</f>
        <v>.</v>
      </c>
      <c r="AO710" t="str">
        <f>VLOOKUP($A710,'Full dataset'!$A$4:$IE$190,2007+AO$1-$C710,FALSE)</f>
        <v>.</v>
      </c>
      <c r="AP710" t="s">
        <v>726</v>
      </c>
      <c r="AQ710" t="s">
        <v>726</v>
      </c>
      <c r="AR710" t="s">
        <v>726</v>
      </c>
      <c r="AS710" t="s">
        <v>726</v>
      </c>
      <c r="AT710" t="s">
        <v>726</v>
      </c>
      <c r="AU710">
        <f>VLOOKUP(A710,'Full dataset'!$A$4:$II$190,$AU$1,FALSE)</f>
        <v>9999</v>
      </c>
      <c r="AW710" t="str">
        <f>VLOOKUP(A710,'Full dataset'!$A$5:$IM$190,247,FALSE)</f>
        <v>.</v>
      </c>
      <c r="AX710" t="str">
        <f>VLOOKUP(A710,'Full dataset'!$A$4:$II$190,242,FALSE)</f>
        <v>.</v>
      </c>
      <c r="AY710" t="str">
        <f>VLOOKUP(A710,'Full dataset'!$A$5:$IM$190,246,FALSE)</f>
        <v>.</v>
      </c>
      <c r="AZ710">
        <v>9999</v>
      </c>
      <c r="BA710">
        <f>MAX(VLOOKUP($A710,'Full dataset'!$A$4:$IX$190,BA$1,FALSE),AW710)</f>
        <v>0</v>
      </c>
      <c r="BB710">
        <f>IF(VLOOKUP($A710,'Full dataset'!$A$4:$IX$190,BB$1,FALSE)&gt;0,VLOOKUP($A710,'Full dataset'!$A$4:$IX$190,BB$1,FALSE),AU710)</f>
        <v>9999</v>
      </c>
      <c r="BC710">
        <f>MAX(VLOOKUP($A710,'Full dataset'!$A$4:$IX$190,BC$1,FALSE),AY710)</f>
        <v>0</v>
      </c>
      <c r="BD710">
        <f>MAX(VLOOKUP($A710,'Full dataset'!$A$4:$IX$190,BD$1,FALSE),AX710)</f>
        <v>0</v>
      </c>
      <c r="BE710">
        <f t="shared" si="69"/>
        <v>0</v>
      </c>
      <c r="BF710">
        <f t="shared" si="70"/>
        <v>0</v>
      </c>
      <c r="BG710">
        <f t="shared" si="71"/>
        <v>0</v>
      </c>
      <c r="BH710">
        <f t="shared" si="66"/>
        <v>0</v>
      </c>
      <c r="BI710">
        <f t="shared" si="67"/>
        <v>0</v>
      </c>
      <c r="BO710">
        <f>IF(BF710=1,VLOOKUP($A710,'Full dataset'!$A$4:$IE$190,2007+BO$1-$C710,FALSE),0)</f>
        <v>0</v>
      </c>
      <c r="BP710">
        <f>IF(BF710=1,VLOOKUP($A710,'Full dataset'!$A$4:$IE$190,2007+BP$1-$C710,FALSE),0)</f>
        <v>0</v>
      </c>
      <c r="BQ710">
        <f>IF(BF710=1,VLOOKUP($A710,'Full dataset'!$A$4:$IE$190,2007+BQ$1-$C710,FALSE),0)</f>
        <v>0</v>
      </c>
      <c r="BR710">
        <f>IF($BG710=1,VLOOKUP($A710,'Full dataset'!$A$4:$IE$190,BR$1-2007+$C710,FALSE),0)</f>
        <v>0</v>
      </c>
      <c r="BS710">
        <f>IF($BG710=1,VLOOKUP($A710,'Full dataset'!$A$4:$IE$190,BS$1-2007+$C710,FALSE),0)</f>
        <v>0</v>
      </c>
      <c r="BT710">
        <f>IF($BG710=1,VLOOKUP($A710,'Full dataset'!$A$4:$IE$190,BT$1-2007+$C710,FALSE),0)</f>
        <v>0</v>
      </c>
      <c r="BU710">
        <f>IF($BG710=1,VLOOKUP($A710,'Full dataset'!$A$4:$IE$190,BU$1-2007+$C710,FALSE),0)</f>
        <v>0</v>
      </c>
      <c r="BV710">
        <f>IF($BG710=1,VLOOKUP($A710,'Full dataset'!$A$4:$IE$190,BV$1-2007+$C710,FALSE),0)</f>
        <v>0</v>
      </c>
      <c r="BW710">
        <f>IF($BG710=1,VLOOKUP($A710,'Full dataset'!$A$4:$IE$190,BW$1-2007+$C710,FALSE),0)</f>
        <v>0</v>
      </c>
      <c r="BX710">
        <f>IF($BG710=1,VLOOKUP($A710,'Full dataset'!$A$4:$IE$190,BX$1-2007+$C710,FALSE),0)</f>
        <v>0</v>
      </c>
    </row>
    <row r="711" spans="1:76" x14ac:dyDescent="0.25">
      <c r="A711">
        <v>152</v>
      </c>
      <c r="B711" t="s">
        <v>195</v>
      </c>
      <c r="C711">
        <v>2010</v>
      </c>
      <c r="D711" t="s">
        <v>591</v>
      </c>
      <c r="E711">
        <f t="shared" si="68"/>
        <v>1</v>
      </c>
      <c r="S711">
        <v>7372</v>
      </c>
      <c r="T711">
        <v>511210</v>
      </c>
      <c r="U711">
        <v>0</v>
      </c>
      <c r="V711" t="s">
        <v>726</v>
      </c>
      <c r="W711" t="s">
        <v>726</v>
      </c>
      <c r="X711" t="s">
        <v>726</v>
      </c>
      <c r="Y711">
        <v>0</v>
      </c>
      <c r="Z711" t="s">
        <v>726</v>
      </c>
      <c r="AA711" t="s">
        <v>726</v>
      </c>
      <c r="AB711" t="s">
        <v>726</v>
      </c>
      <c r="AC711">
        <f>VLOOKUP(A711,'Full dataset'!$A$4:$IE$190,2033-C711,FALSE)</f>
        <v>0</v>
      </c>
      <c r="AD711" t="str">
        <f>VLOOKUP(A711,'Full dataset'!$A$4:$IE$190,2041-C711,FALSE)</f>
        <v>.</v>
      </c>
      <c r="AE711">
        <f>VLOOKUP(A711,'Full dataset'!$A$4:$IE$190,2050-C711,FALSE)</f>
        <v>0</v>
      </c>
      <c r="AF711">
        <v>0</v>
      </c>
      <c r="AG711">
        <f>VLOOKUP($A711,'Full dataset'!$A$4:$IE$190,2007+AG$1-$C711,FALSE)</f>
        <v>126.538</v>
      </c>
      <c r="AH711">
        <f>VLOOKUP($A711,'Full dataset'!$A$4:$IE$190,2007+AH$1-$C711,FALSE)</f>
        <v>1732.116</v>
      </c>
      <c r="AI711">
        <f>VLOOKUP($A711,'Full dataset'!$A$4:$IE$190,2007+AI$1-$C711,FALSE)</f>
        <v>935.95399999999995</v>
      </c>
      <c r="AJ711" t="str">
        <f>VLOOKUP($A711,'Full dataset'!$A$4:$IE$190,2007+AJ$1-$C711,FALSE)</f>
        <v>.</v>
      </c>
      <c r="AK711" t="str">
        <f>VLOOKUP($A711,'Full dataset'!$A$4:$IE$190,2007+AK$1-$C711,FALSE)</f>
        <v>.</v>
      </c>
      <c r="AL711" t="str">
        <f>VLOOKUP($A711,'Full dataset'!$A$4:$IE$190,2007+AL$1-$C711,FALSE)</f>
        <v>.</v>
      </c>
      <c r="AM711" t="str">
        <f>VLOOKUP($A711,'Full dataset'!$A$4:$IE$190,2007+AM$1-$C711,FALSE)</f>
        <v>.</v>
      </c>
      <c r="AN711" t="str">
        <f>VLOOKUP($A711,'Full dataset'!$A$4:$IE$190,2007+AN$1-$C711,FALSE)</f>
        <v>.</v>
      </c>
      <c r="AO711" t="str">
        <f>VLOOKUP($A711,'Full dataset'!$A$4:$IE$190,2007+AO$1-$C711,FALSE)</f>
        <v>.</v>
      </c>
      <c r="AP711" t="s">
        <v>726</v>
      </c>
      <c r="AQ711" t="s">
        <v>726</v>
      </c>
      <c r="AR711" t="s">
        <v>726</v>
      </c>
      <c r="AS711" t="s">
        <v>726</v>
      </c>
      <c r="AT711" t="s">
        <v>726</v>
      </c>
      <c r="AU711">
        <f>VLOOKUP(A711,'Full dataset'!$A$4:$II$190,$AU$1,FALSE)</f>
        <v>9999</v>
      </c>
      <c r="AW711" t="str">
        <f>VLOOKUP(A711,'Full dataset'!$A$5:$IM$190,247,FALSE)</f>
        <v>.</v>
      </c>
      <c r="AX711" t="str">
        <f>VLOOKUP(A711,'Full dataset'!$A$4:$II$190,242,FALSE)</f>
        <v>.</v>
      </c>
      <c r="AY711" t="str">
        <f>VLOOKUP(A711,'Full dataset'!$A$5:$IM$190,246,FALSE)</f>
        <v>.</v>
      </c>
      <c r="AZ711">
        <v>9999</v>
      </c>
      <c r="BA711">
        <f>MAX(VLOOKUP($A711,'Full dataset'!$A$4:$IX$190,BA$1,FALSE),AW711)</f>
        <v>0</v>
      </c>
      <c r="BB711">
        <f>IF(VLOOKUP($A711,'Full dataset'!$A$4:$IX$190,BB$1,FALSE)&gt;0,VLOOKUP($A711,'Full dataset'!$A$4:$IX$190,BB$1,FALSE),AU711)</f>
        <v>9999</v>
      </c>
      <c r="BC711">
        <f>MAX(VLOOKUP($A711,'Full dataset'!$A$4:$IX$190,BC$1,FALSE),AY711)</f>
        <v>0</v>
      </c>
      <c r="BD711">
        <f>MAX(VLOOKUP($A711,'Full dataset'!$A$4:$IX$190,BD$1,FALSE),AX711)</f>
        <v>0</v>
      </c>
      <c r="BE711">
        <f t="shared" si="69"/>
        <v>0</v>
      </c>
      <c r="BF711">
        <f t="shared" si="70"/>
        <v>0</v>
      </c>
      <c r="BG711">
        <f t="shared" si="71"/>
        <v>0</v>
      </c>
      <c r="BH711">
        <f t="shared" si="66"/>
        <v>0</v>
      </c>
      <c r="BI711">
        <f t="shared" si="67"/>
        <v>0</v>
      </c>
      <c r="BO711">
        <f>IF(BF711=1,VLOOKUP($A711,'Full dataset'!$A$4:$IE$190,2007+BO$1-$C711,FALSE),0)</f>
        <v>0</v>
      </c>
      <c r="BP711">
        <f>IF(BF711=1,VLOOKUP($A711,'Full dataset'!$A$4:$IE$190,2007+BP$1-$C711,FALSE),0)</f>
        <v>0</v>
      </c>
      <c r="BQ711">
        <f>IF(BF711=1,VLOOKUP($A711,'Full dataset'!$A$4:$IE$190,2007+BQ$1-$C711,FALSE),0)</f>
        <v>0</v>
      </c>
      <c r="BR711">
        <f>IF($BG711=1,VLOOKUP($A711,'Full dataset'!$A$4:$IE$190,BR$1-2007+$C711,FALSE),0)</f>
        <v>0</v>
      </c>
      <c r="BS711">
        <f>IF($BG711=1,VLOOKUP($A711,'Full dataset'!$A$4:$IE$190,BS$1-2007+$C711,FALSE),0)</f>
        <v>0</v>
      </c>
      <c r="BT711">
        <f>IF($BG711=1,VLOOKUP($A711,'Full dataset'!$A$4:$IE$190,BT$1-2007+$C711,FALSE),0)</f>
        <v>0</v>
      </c>
      <c r="BU711">
        <f>IF($BG711=1,VLOOKUP($A711,'Full dataset'!$A$4:$IE$190,BU$1-2007+$C711,FALSE),0)</f>
        <v>0</v>
      </c>
      <c r="BV711">
        <f>IF($BG711=1,VLOOKUP($A711,'Full dataset'!$A$4:$IE$190,BV$1-2007+$C711,FALSE),0)</f>
        <v>0</v>
      </c>
      <c r="BW711">
        <f>IF($BG711=1,VLOOKUP($A711,'Full dataset'!$A$4:$IE$190,BW$1-2007+$C711,FALSE),0)</f>
        <v>0</v>
      </c>
      <c r="BX711">
        <f>IF($BG711=1,VLOOKUP($A711,'Full dataset'!$A$4:$IE$190,BX$1-2007+$C711,FALSE),0)</f>
        <v>0</v>
      </c>
    </row>
    <row r="712" spans="1:76" x14ac:dyDescent="0.25">
      <c r="A712">
        <v>153</v>
      </c>
      <c r="B712" t="s">
        <v>196</v>
      </c>
      <c r="C712">
        <v>2010</v>
      </c>
      <c r="D712" t="s">
        <v>582</v>
      </c>
      <c r="E712">
        <f t="shared" si="68"/>
        <v>0</v>
      </c>
      <c r="U712">
        <v>0</v>
      </c>
      <c r="V712" t="s">
        <v>726</v>
      </c>
      <c r="W712" t="s">
        <v>726</v>
      </c>
      <c r="X712" t="s">
        <v>726</v>
      </c>
      <c r="Y712">
        <v>0</v>
      </c>
      <c r="Z712" t="s">
        <v>726</v>
      </c>
      <c r="AA712" t="s">
        <v>726</v>
      </c>
      <c r="AB712" t="s">
        <v>726</v>
      </c>
      <c r="AC712">
        <f>VLOOKUP(A712,'Full dataset'!$A$4:$IE$190,2033-C712,FALSE)</f>
        <v>0</v>
      </c>
      <c r="AD712" t="str">
        <f>VLOOKUP(A712,'Full dataset'!$A$4:$IE$190,2041-C712,FALSE)</f>
        <v>.</v>
      </c>
      <c r="AE712">
        <f>VLOOKUP(A712,'Full dataset'!$A$4:$IE$190,2050-C712,FALSE)</f>
        <v>0</v>
      </c>
      <c r="AF712">
        <v>0</v>
      </c>
      <c r="AG712" t="str">
        <f>VLOOKUP($A712,'Full dataset'!$A$4:$IE$190,2007+AG$1-$C712,FALSE)</f>
        <v>.</v>
      </c>
      <c r="AH712" t="str">
        <f>VLOOKUP($A712,'Full dataset'!$A$4:$IE$190,2007+AH$1-$C712,FALSE)</f>
        <v>.</v>
      </c>
      <c r="AI712" t="str">
        <f>VLOOKUP($A712,'Full dataset'!$A$4:$IE$190,2007+AI$1-$C712,FALSE)</f>
        <v>.</v>
      </c>
      <c r="AJ712" t="str">
        <f>VLOOKUP($A712,'Full dataset'!$A$4:$IE$190,2007+AJ$1-$C712,FALSE)</f>
        <v>.</v>
      </c>
      <c r="AK712" t="str">
        <f>VLOOKUP($A712,'Full dataset'!$A$4:$IE$190,2007+AK$1-$C712,FALSE)</f>
        <v>.</v>
      </c>
      <c r="AL712" t="str">
        <f>VLOOKUP($A712,'Full dataset'!$A$4:$IE$190,2007+AL$1-$C712,FALSE)</f>
        <v>.</v>
      </c>
      <c r="AM712" t="str">
        <f>VLOOKUP($A712,'Full dataset'!$A$4:$IE$190,2007+AM$1-$C712,FALSE)</f>
        <v>.</v>
      </c>
      <c r="AN712" t="str">
        <f>VLOOKUP($A712,'Full dataset'!$A$4:$IE$190,2007+AN$1-$C712,FALSE)</f>
        <v>.</v>
      </c>
      <c r="AO712" t="str">
        <f>VLOOKUP($A712,'Full dataset'!$A$4:$IE$190,2007+AO$1-$C712,FALSE)</f>
        <v>.</v>
      </c>
      <c r="AP712" t="s">
        <v>726</v>
      </c>
      <c r="AQ712" t="s">
        <v>726</v>
      </c>
      <c r="AR712" t="s">
        <v>726</v>
      </c>
      <c r="AS712" t="s">
        <v>726</v>
      </c>
      <c r="AT712" t="s">
        <v>726</v>
      </c>
      <c r="AU712">
        <f>VLOOKUP(A712,'Full dataset'!$A$4:$II$190,$AU$1,FALSE)</f>
        <v>9999</v>
      </c>
      <c r="AW712" t="str">
        <f>VLOOKUP(A712,'Full dataset'!$A$5:$IM$190,247,FALSE)</f>
        <v>.</v>
      </c>
      <c r="AX712" t="str">
        <f>VLOOKUP(A712,'Full dataset'!$A$4:$II$190,242,FALSE)</f>
        <v>.</v>
      </c>
      <c r="AY712" t="str">
        <f>VLOOKUP(A712,'Full dataset'!$A$5:$IM$190,246,FALSE)</f>
        <v>.</v>
      </c>
      <c r="AZ712">
        <v>9999</v>
      </c>
      <c r="BA712">
        <f>MAX(VLOOKUP($A712,'Full dataset'!$A$4:$IX$190,BA$1,FALSE),AW712)</f>
        <v>0</v>
      </c>
      <c r="BB712">
        <f>IF(VLOOKUP($A712,'Full dataset'!$A$4:$IX$190,BB$1,FALSE)&gt;0,VLOOKUP($A712,'Full dataset'!$A$4:$IX$190,BB$1,FALSE),AU712)</f>
        <v>9999</v>
      </c>
      <c r="BC712">
        <f>MAX(VLOOKUP($A712,'Full dataset'!$A$4:$IX$190,BC$1,FALSE),AY712)</f>
        <v>0</v>
      </c>
      <c r="BD712">
        <f>MAX(VLOOKUP($A712,'Full dataset'!$A$4:$IX$190,BD$1,FALSE),AX712)</f>
        <v>0</v>
      </c>
      <c r="BE712">
        <f t="shared" si="69"/>
        <v>0</v>
      </c>
      <c r="BF712">
        <f t="shared" si="70"/>
        <v>0</v>
      </c>
      <c r="BG712">
        <f t="shared" si="71"/>
        <v>0</v>
      </c>
      <c r="BH712">
        <f t="shared" si="66"/>
        <v>0</v>
      </c>
      <c r="BI712">
        <f t="shared" si="67"/>
        <v>0</v>
      </c>
      <c r="BO712">
        <f>IF(BF712=1,VLOOKUP($A712,'Full dataset'!$A$4:$IE$190,2007+BO$1-$C712,FALSE),0)</f>
        <v>0</v>
      </c>
      <c r="BP712">
        <f>IF(BF712=1,VLOOKUP($A712,'Full dataset'!$A$4:$IE$190,2007+BP$1-$C712,FALSE),0)</f>
        <v>0</v>
      </c>
      <c r="BQ712">
        <f>IF(BF712=1,VLOOKUP($A712,'Full dataset'!$A$4:$IE$190,2007+BQ$1-$C712,FALSE),0)</f>
        <v>0</v>
      </c>
      <c r="BR712">
        <f>IF($BG712=1,VLOOKUP($A712,'Full dataset'!$A$4:$IE$190,BR$1-2007+$C712,FALSE),0)</f>
        <v>0</v>
      </c>
      <c r="BS712">
        <f>IF($BG712=1,VLOOKUP($A712,'Full dataset'!$A$4:$IE$190,BS$1-2007+$C712,FALSE),0)</f>
        <v>0</v>
      </c>
      <c r="BT712">
        <f>IF($BG712=1,VLOOKUP($A712,'Full dataset'!$A$4:$IE$190,BT$1-2007+$C712,FALSE),0)</f>
        <v>0</v>
      </c>
      <c r="BU712">
        <f>IF($BG712=1,VLOOKUP($A712,'Full dataset'!$A$4:$IE$190,BU$1-2007+$C712,FALSE),0)</f>
        <v>0</v>
      </c>
      <c r="BV712">
        <f>IF($BG712=1,VLOOKUP($A712,'Full dataset'!$A$4:$IE$190,BV$1-2007+$C712,FALSE),0)</f>
        <v>0</v>
      </c>
      <c r="BW712">
        <f>IF($BG712=1,VLOOKUP($A712,'Full dataset'!$A$4:$IE$190,BW$1-2007+$C712,FALSE),0)</f>
        <v>0</v>
      </c>
      <c r="BX712">
        <f>IF($BG712=1,VLOOKUP($A712,'Full dataset'!$A$4:$IE$190,BX$1-2007+$C712,FALSE),0)</f>
        <v>0</v>
      </c>
    </row>
    <row r="713" spans="1:76" x14ac:dyDescent="0.25">
      <c r="A713">
        <v>154</v>
      </c>
      <c r="B713" t="s">
        <v>197</v>
      </c>
      <c r="C713">
        <v>2010</v>
      </c>
      <c r="D713" t="s">
        <v>582</v>
      </c>
      <c r="E713">
        <f t="shared" si="68"/>
        <v>0</v>
      </c>
      <c r="U713">
        <v>0</v>
      </c>
      <c r="V713" t="s">
        <v>726</v>
      </c>
      <c r="W713" t="s">
        <v>726</v>
      </c>
      <c r="X713" t="s">
        <v>726</v>
      </c>
      <c r="Y713">
        <v>0</v>
      </c>
      <c r="Z713" t="s">
        <v>726</v>
      </c>
      <c r="AA713" t="s">
        <v>726</v>
      </c>
      <c r="AB713" t="s">
        <v>726</v>
      </c>
      <c r="AC713">
        <f>VLOOKUP(A713,'Full dataset'!$A$4:$IE$190,2033-C713,FALSE)</f>
        <v>0</v>
      </c>
      <c r="AD713" t="str">
        <f>VLOOKUP(A713,'Full dataset'!$A$4:$IE$190,2041-C713,FALSE)</f>
        <v>.</v>
      </c>
      <c r="AE713">
        <f>VLOOKUP(A713,'Full dataset'!$A$4:$IE$190,2050-C713,FALSE)</f>
        <v>0</v>
      </c>
      <c r="AF713">
        <v>0</v>
      </c>
      <c r="AG713" t="str">
        <f>VLOOKUP($A713,'Full dataset'!$A$4:$IE$190,2007+AG$1-$C713,FALSE)</f>
        <v>.</v>
      </c>
      <c r="AH713" t="str">
        <f>VLOOKUP($A713,'Full dataset'!$A$4:$IE$190,2007+AH$1-$C713,FALSE)</f>
        <v>.</v>
      </c>
      <c r="AI713" t="str">
        <f>VLOOKUP($A713,'Full dataset'!$A$4:$IE$190,2007+AI$1-$C713,FALSE)</f>
        <v>.</v>
      </c>
      <c r="AJ713" t="str">
        <f>VLOOKUP($A713,'Full dataset'!$A$4:$IE$190,2007+AJ$1-$C713,FALSE)</f>
        <v>.</v>
      </c>
      <c r="AK713" t="str">
        <f>VLOOKUP($A713,'Full dataset'!$A$4:$IE$190,2007+AK$1-$C713,FALSE)</f>
        <v>.</v>
      </c>
      <c r="AL713" t="str">
        <f>VLOOKUP($A713,'Full dataset'!$A$4:$IE$190,2007+AL$1-$C713,FALSE)</f>
        <v>.</v>
      </c>
      <c r="AM713" t="str">
        <f>VLOOKUP($A713,'Full dataset'!$A$4:$IE$190,2007+AM$1-$C713,FALSE)</f>
        <v>.</v>
      </c>
      <c r="AN713" t="str">
        <f>VLOOKUP($A713,'Full dataset'!$A$4:$IE$190,2007+AN$1-$C713,FALSE)</f>
        <v>.</v>
      </c>
      <c r="AO713" t="str">
        <f>VLOOKUP($A713,'Full dataset'!$A$4:$IE$190,2007+AO$1-$C713,FALSE)</f>
        <v>.</v>
      </c>
      <c r="AP713" t="s">
        <v>726</v>
      </c>
      <c r="AQ713" t="s">
        <v>726</v>
      </c>
      <c r="AR713" t="s">
        <v>726</v>
      </c>
      <c r="AS713" t="s">
        <v>726</v>
      </c>
      <c r="AT713" t="s">
        <v>726</v>
      </c>
      <c r="AU713">
        <f>VLOOKUP(A713,'Full dataset'!$A$4:$II$190,$AU$1,FALSE)</f>
        <v>9999</v>
      </c>
      <c r="AW713" t="str">
        <f>VLOOKUP(A713,'Full dataset'!$A$5:$IM$190,247,FALSE)</f>
        <v>.</v>
      </c>
      <c r="AX713" t="str">
        <f>VLOOKUP(A713,'Full dataset'!$A$4:$II$190,242,FALSE)</f>
        <v>.</v>
      </c>
      <c r="AY713" t="str">
        <f>VLOOKUP(A713,'Full dataset'!$A$5:$IM$190,246,FALSE)</f>
        <v>.</v>
      </c>
      <c r="AZ713">
        <v>9999</v>
      </c>
      <c r="BA713">
        <f>MAX(VLOOKUP($A713,'Full dataset'!$A$4:$IX$190,BA$1,FALSE),AW713)</f>
        <v>0</v>
      </c>
      <c r="BB713">
        <f>IF(VLOOKUP($A713,'Full dataset'!$A$4:$IX$190,BB$1,FALSE)&gt;0,VLOOKUP($A713,'Full dataset'!$A$4:$IX$190,BB$1,FALSE),AU713)</f>
        <v>9999</v>
      </c>
      <c r="BC713">
        <f>MAX(VLOOKUP($A713,'Full dataset'!$A$4:$IX$190,BC$1,FALSE),AY713)</f>
        <v>0</v>
      </c>
      <c r="BD713">
        <f>MAX(VLOOKUP($A713,'Full dataset'!$A$4:$IX$190,BD$1,FALSE),AX713)</f>
        <v>0</v>
      </c>
      <c r="BE713">
        <f t="shared" si="69"/>
        <v>0</v>
      </c>
      <c r="BF713">
        <f t="shared" si="70"/>
        <v>0</v>
      </c>
      <c r="BG713">
        <f t="shared" si="71"/>
        <v>0</v>
      </c>
      <c r="BH713">
        <f t="shared" si="66"/>
        <v>0</v>
      </c>
      <c r="BI713">
        <f t="shared" si="67"/>
        <v>0</v>
      </c>
      <c r="BO713">
        <f>IF(BF713=1,VLOOKUP($A713,'Full dataset'!$A$4:$IE$190,2007+BO$1-$C713,FALSE),0)</f>
        <v>0</v>
      </c>
      <c r="BP713">
        <f>IF(BF713=1,VLOOKUP($A713,'Full dataset'!$A$4:$IE$190,2007+BP$1-$C713,FALSE),0)</f>
        <v>0</v>
      </c>
      <c r="BQ713">
        <f>IF(BF713=1,VLOOKUP($A713,'Full dataset'!$A$4:$IE$190,2007+BQ$1-$C713,FALSE),0)</f>
        <v>0</v>
      </c>
      <c r="BR713">
        <f>IF($BG713=1,VLOOKUP($A713,'Full dataset'!$A$4:$IE$190,BR$1-2007+$C713,FALSE),0)</f>
        <v>0</v>
      </c>
      <c r="BS713">
        <f>IF($BG713=1,VLOOKUP($A713,'Full dataset'!$A$4:$IE$190,BS$1-2007+$C713,FALSE),0)</f>
        <v>0</v>
      </c>
      <c r="BT713">
        <f>IF($BG713=1,VLOOKUP($A713,'Full dataset'!$A$4:$IE$190,BT$1-2007+$C713,FALSE),0)</f>
        <v>0</v>
      </c>
      <c r="BU713">
        <f>IF($BG713=1,VLOOKUP($A713,'Full dataset'!$A$4:$IE$190,BU$1-2007+$C713,FALSE),0)</f>
        <v>0</v>
      </c>
      <c r="BV713">
        <f>IF($BG713=1,VLOOKUP($A713,'Full dataset'!$A$4:$IE$190,BV$1-2007+$C713,FALSE),0)</f>
        <v>0</v>
      </c>
      <c r="BW713">
        <f>IF($BG713=1,VLOOKUP($A713,'Full dataset'!$A$4:$IE$190,BW$1-2007+$C713,FALSE),0)</f>
        <v>0</v>
      </c>
      <c r="BX713">
        <f>IF($BG713=1,VLOOKUP($A713,'Full dataset'!$A$4:$IE$190,BX$1-2007+$C713,FALSE),0)</f>
        <v>0</v>
      </c>
    </row>
    <row r="714" spans="1:76" x14ac:dyDescent="0.25">
      <c r="A714">
        <v>155</v>
      </c>
      <c r="B714" t="s">
        <v>198</v>
      </c>
      <c r="C714">
        <v>2010</v>
      </c>
      <c r="D714" t="s">
        <v>582</v>
      </c>
      <c r="E714">
        <f t="shared" si="68"/>
        <v>0</v>
      </c>
      <c r="U714">
        <v>0</v>
      </c>
      <c r="V714" t="s">
        <v>726</v>
      </c>
      <c r="W714" t="s">
        <v>726</v>
      </c>
      <c r="X714" t="s">
        <v>726</v>
      </c>
      <c r="Y714">
        <v>0</v>
      </c>
      <c r="Z714" t="s">
        <v>726</v>
      </c>
      <c r="AA714" t="s">
        <v>726</v>
      </c>
      <c r="AB714" t="s">
        <v>726</v>
      </c>
      <c r="AC714">
        <f>VLOOKUP(A714,'Full dataset'!$A$4:$IE$190,2033-C714,FALSE)</f>
        <v>0</v>
      </c>
      <c r="AD714" t="str">
        <f>VLOOKUP(A714,'Full dataset'!$A$4:$IE$190,2041-C714,FALSE)</f>
        <v>.</v>
      </c>
      <c r="AE714">
        <f>VLOOKUP(A714,'Full dataset'!$A$4:$IE$190,2050-C714,FALSE)</f>
        <v>0</v>
      </c>
      <c r="AF714">
        <v>0</v>
      </c>
      <c r="AG714" t="str">
        <f>VLOOKUP($A714,'Full dataset'!$A$4:$IE$190,2007+AG$1-$C714,FALSE)</f>
        <v>.</v>
      </c>
      <c r="AH714" t="str">
        <f>VLOOKUP($A714,'Full dataset'!$A$4:$IE$190,2007+AH$1-$C714,FALSE)</f>
        <v>.</v>
      </c>
      <c r="AI714" t="str">
        <f>VLOOKUP($A714,'Full dataset'!$A$4:$IE$190,2007+AI$1-$C714,FALSE)</f>
        <v>.</v>
      </c>
      <c r="AJ714" t="str">
        <f>VLOOKUP($A714,'Full dataset'!$A$4:$IE$190,2007+AJ$1-$C714,FALSE)</f>
        <v>.</v>
      </c>
      <c r="AK714" t="str">
        <f>VLOOKUP($A714,'Full dataset'!$A$4:$IE$190,2007+AK$1-$C714,FALSE)</f>
        <v>.</v>
      </c>
      <c r="AL714" t="str">
        <f>VLOOKUP($A714,'Full dataset'!$A$4:$IE$190,2007+AL$1-$C714,FALSE)</f>
        <v>.</v>
      </c>
      <c r="AM714" t="str">
        <f>VLOOKUP($A714,'Full dataset'!$A$4:$IE$190,2007+AM$1-$C714,FALSE)</f>
        <v>.</v>
      </c>
      <c r="AN714" t="str">
        <f>VLOOKUP($A714,'Full dataset'!$A$4:$IE$190,2007+AN$1-$C714,FALSE)</f>
        <v>.</v>
      </c>
      <c r="AO714" t="str">
        <f>VLOOKUP($A714,'Full dataset'!$A$4:$IE$190,2007+AO$1-$C714,FALSE)</f>
        <v>.</v>
      </c>
      <c r="AP714" t="s">
        <v>726</v>
      </c>
      <c r="AQ714" t="s">
        <v>726</v>
      </c>
      <c r="AR714" t="s">
        <v>726</v>
      </c>
      <c r="AS714" t="s">
        <v>726</v>
      </c>
      <c r="AT714" t="s">
        <v>726</v>
      </c>
      <c r="AU714">
        <f>VLOOKUP(A714,'Full dataset'!$A$4:$II$190,$AU$1,FALSE)</f>
        <v>9999</v>
      </c>
      <c r="AW714" t="str">
        <f>VLOOKUP(A714,'Full dataset'!$A$5:$IM$190,247,FALSE)</f>
        <v>.</v>
      </c>
      <c r="AX714" t="str">
        <f>VLOOKUP(A714,'Full dataset'!$A$4:$II$190,242,FALSE)</f>
        <v>.</v>
      </c>
      <c r="AY714" t="str">
        <f>VLOOKUP(A714,'Full dataset'!$A$5:$IM$190,246,FALSE)</f>
        <v>.</v>
      </c>
      <c r="AZ714">
        <v>9999</v>
      </c>
      <c r="BA714">
        <f>MAX(VLOOKUP($A714,'Full dataset'!$A$4:$IX$190,BA$1,FALSE),AW714)</f>
        <v>0</v>
      </c>
      <c r="BB714">
        <f>IF(VLOOKUP($A714,'Full dataset'!$A$4:$IX$190,BB$1,FALSE)&gt;0,VLOOKUP($A714,'Full dataset'!$A$4:$IX$190,BB$1,FALSE),AU714)</f>
        <v>9999</v>
      </c>
      <c r="BC714">
        <f>MAX(VLOOKUP($A714,'Full dataset'!$A$4:$IX$190,BC$1,FALSE),AY714)</f>
        <v>0</v>
      </c>
      <c r="BD714">
        <f>MAX(VLOOKUP($A714,'Full dataset'!$A$4:$IX$190,BD$1,FALSE),AX714)</f>
        <v>0</v>
      </c>
      <c r="BE714">
        <f t="shared" si="69"/>
        <v>0</v>
      </c>
      <c r="BF714">
        <f t="shared" si="70"/>
        <v>0</v>
      </c>
      <c r="BG714">
        <f t="shared" si="71"/>
        <v>0</v>
      </c>
      <c r="BH714">
        <f t="shared" si="66"/>
        <v>0</v>
      </c>
      <c r="BI714">
        <f t="shared" si="67"/>
        <v>0</v>
      </c>
      <c r="BO714">
        <f>IF(BF714=1,VLOOKUP($A714,'Full dataset'!$A$4:$IE$190,2007+BO$1-$C714,FALSE),0)</f>
        <v>0</v>
      </c>
      <c r="BP714">
        <f>IF(BF714=1,VLOOKUP($A714,'Full dataset'!$A$4:$IE$190,2007+BP$1-$C714,FALSE),0)</f>
        <v>0</v>
      </c>
      <c r="BQ714">
        <f>IF(BF714=1,VLOOKUP($A714,'Full dataset'!$A$4:$IE$190,2007+BQ$1-$C714,FALSE),0)</f>
        <v>0</v>
      </c>
      <c r="BR714">
        <f>IF($BG714=1,VLOOKUP($A714,'Full dataset'!$A$4:$IE$190,BR$1-2007+$C714,FALSE),0)</f>
        <v>0</v>
      </c>
      <c r="BS714">
        <f>IF($BG714=1,VLOOKUP($A714,'Full dataset'!$A$4:$IE$190,BS$1-2007+$C714,FALSE),0)</f>
        <v>0</v>
      </c>
      <c r="BT714">
        <f>IF($BG714=1,VLOOKUP($A714,'Full dataset'!$A$4:$IE$190,BT$1-2007+$C714,FALSE),0)</f>
        <v>0</v>
      </c>
      <c r="BU714">
        <f>IF($BG714=1,VLOOKUP($A714,'Full dataset'!$A$4:$IE$190,BU$1-2007+$C714,FALSE),0)</f>
        <v>0</v>
      </c>
      <c r="BV714">
        <f>IF($BG714=1,VLOOKUP($A714,'Full dataset'!$A$4:$IE$190,BV$1-2007+$C714,FALSE),0)</f>
        <v>0</v>
      </c>
      <c r="BW714">
        <f>IF($BG714=1,VLOOKUP($A714,'Full dataset'!$A$4:$IE$190,BW$1-2007+$C714,FALSE),0)</f>
        <v>0</v>
      </c>
      <c r="BX714">
        <f>IF($BG714=1,VLOOKUP($A714,'Full dataset'!$A$4:$IE$190,BX$1-2007+$C714,FALSE),0)</f>
        <v>0</v>
      </c>
    </row>
    <row r="715" spans="1:76" x14ac:dyDescent="0.25">
      <c r="A715">
        <v>156</v>
      </c>
      <c r="B715" t="s">
        <v>199</v>
      </c>
      <c r="C715">
        <v>2010</v>
      </c>
      <c r="D715" t="s">
        <v>582</v>
      </c>
      <c r="E715">
        <f t="shared" si="68"/>
        <v>0</v>
      </c>
      <c r="S715">
        <v>6311</v>
      </c>
      <c r="T715">
        <v>524113</v>
      </c>
      <c r="U715">
        <v>0</v>
      </c>
      <c r="V715" t="s">
        <v>726</v>
      </c>
      <c r="W715" t="s">
        <v>726</v>
      </c>
      <c r="X715" t="s">
        <v>726</v>
      </c>
      <c r="Y715">
        <v>0</v>
      </c>
      <c r="Z715" t="s">
        <v>726</v>
      </c>
      <c r="AA715" t="s">
        <v>726</v>
      </c>
      <c r="AB715" t="s">
        <v>726</v>
      </c>
      <c r="AC715">
        <f>VLOOKUP(A715,'Full dataset'!$A$4:$IE$190,2033-C715,FALSE)</f>
        <v>0</v>
      </c>
      <c r="AD715" t="str">
        <f>VLOOKUP(A715,'Full dataset'!$A$4:$IE$190,2041-C715,FALSE)</f>
        <v>.</v>
      </c>
      <c r="AE715">
        <f>VLOOKUP(A715,'Full dataset'!$A$4:$IE$190,2050-C715,FALSE)</f>
        <v>0</v>
      </c>
      <c r="AF715">
        <v>0</v>
      </c>
      <c r="AG715" t="str">
        <f>VLOOKUP($A715,'Full dataset'!$A$4:$IE$190,2007+AG$1-$C715,FALSE)</f>
        <v>.</v>
      </c>
      <c r="AH715" t="str">
        <f>VLOOKUP($A715,'Full dataset'!$A$4:$IE$190,2007+AH$1-$C715,FALSE)</f>
        <v>.</v>
      </c>
      <c r="AI715" t="str">
        <f>VLOOKUP($A715,'Full dataset'!$A$4:$IE$190,2007+AI$1-$C715,FALSE)</f>
        <v>.</v>
      </c>
      <c r="AJ715" t="str">
        <f>VLOOKUP($A715,'Full dataset'!$A$4:$IE$190,2007+AJ$1-$C715,FALSE)</f>
        <v>.</v>
      </c>
      <c r="AK715" t="str">
        <f>VLOOKUP($A715,'Full dataset'!$A$4:$IE$190,2007+AK$1-$C715,FALSE)</f>
        <v>.</v>
      </c>
      <c r="AL715" t="str">
        <f>VLOOKUP($A715,'Full dataset'!$A$4:$IE$190,2007+AL$1-$C715,FALSE)</f>
        <v>.</v>
      </c>
      <c r="AM715" t="str">
        <f>VLOOKUP($A715,'Full dataset'!$A$4:$IE$190,2007+AM$1-$C715,FALSE)</f>
        <v>.</v>
      </c>
      <c r="AN715" t="str">
        <f>VLOOKUP($A715,'Full dataset'!$A$4:$IE$190,2007+AN$1-$C715,FALSE)</f>
        <v>.</v>
      </c>
      <c r="AO715" t="str">
        <f>VLOOKUP($A715,'Full dataset'!$A$4:$IE$190,2007+AO$1-$C715,FALSE)</f>
        <v>.</v>
      </c>
      <c r="AP715" t="s">
        <v>726</v>
      </c>
      <c r="AQ715" t="s">
        <v>726</v>
      </c>
      <c r="AR715" t="s">
        <v>726</v>
      </c>
      <c r="AS715" t="s">
        <v>726</v>
      </c>
      <c r="AT715" t="s">
        <v>726</v>
      </c>
      <c r="AU715">
        <f>VLOOKUP(A715,'Full dataset'!$A$4:$II$190,$AU$1,FALSE)</f>
        <v>9999</v>
      </c>
      <c r="AW715" t="str">
        <f>VLOOKUP(A715,'Full dataset'!$A$5:$IM$190,247,FALSE)</f>
        <v>.</v>
      </c>
      <c r="AX715" t="str">
        <f>VLOOKUP(A715,'Full dataset'!$A$4:$II$190,242,FALSE)</f>
        <v>.</v>
      </c>
      <c r="AY715" t="str">
        <f>VLOOKUP(A715,'Full dataset'!$A$5:$IM$190,246,FALSE)</f>
        <v>.</v>
      </c>
      <c r="AZ715">
        <v>9999</v>
      </c>
      <c r="BA715">
        <f>MAX(VLOOKUP($A715,'Full dataset'!$A$4:$IX$190,BA$1,FALSE),AW715)</f>
        <v>0</v>
      </c>
      <c r="BB715">
        <f>IF(VLOOKUP($A715,'Full dataset'!$A$4:$IX$190,BB$1,FALSE)&gt;0,VLOOKUP($A715,'Full dataset'!$A$4:$IX$190,BB$1,FALSE),AU715)</f>
        <v>9999</v>
      </c>
      <c r="BC715">
        <f>MAX(VLOOKUP($A715,'Full dataset'!$A$4:$IX$190,BC$1,FALSE),AY715)</f>
        <v>0</v>
      </c>
      <c r="BD715">
        <f>MAX(VLOOKUP($A715,'Full dataset'!$A$4:$IX$190,BD$1,FALSE),AX715)</f>
        <v>0</v>
      </c>
      <c r="BE715">
        <f t="shared" si="69"/>
        <v>0</v>
      </c>
      <c r="BF715">
        <f t="shared" si="70"/>
        <v>0</v>
      </c>
      <c r="BG715">
        <f t="shared" si="71"/>
        <v>0</v>
      </c>
      <c r="BH715">
        <f t="shared" si="66"/>
        <v>0</v>
      </c>
      <c r="BI715">
        <f t="shared" si="67"/>
        <v>0</v>
      </c>
      <c r="BO715">
        <f>IF(BF715=1,VLOOKUP($A715,'Full dataset'!$A$4:$IE$190,2007+BO$1-$C715,FALSE),0)</f>
        <v>0</v>
      </c>
      <c r="BP715">
        <f>IF(BF715=1,VLOOKUP($A715,'Full dataset'!$A$4:$IE$190,2007+BP$1-$C715,FALSE),0)</f>
        <v>0</v>
      </c>
      <c r="BQ715">
        <f>IF(BF715=1,VLOOKUP($A715,'Full dataset'!$A$4:$IE$190,2007+BQ$1-$C715,FALSE),0)</f>
        <v>0</v>
      </c>
      <c r="BR715">
        <f>IF($BG715=1,VLOOKUP($A715,'Full dataset'!$A$4:$IE$190,BR$1-2007+$C715,FALSE),0)</f>
        <v>0</v>
      </c>
      <c r="BS715">
        <f>IF($BG715=1,VLOOKUP($A715,'Full dataset'!$A$4:$IE$190,BS$1-2007+$C715,FALSE),0)</f>
        <v>0</v>
      </c>
      <c r="BT715">
        <f>IF($BG715=1,VLOOKUP($A715,'Full dataset'!$A$4:$IE$190,BT$1-2007+$C715,FALSE),0)</f>
        <v>0</v>
      </c>
      <c r="BU715">
        <f>IF($BG715=1,VLOOKUP($A715,'Full dataset'!$A$4:$IE$190,BU$1-2007+$C715,FALSE),0)</f>
        <v>0</v>
      </c>
      <c r="BV715">
        <f>IF($BG715=1,VLOOKUP($A715,'Full dataset'!$A$4:$IE$190,BV$1-2007+$C715,FALSE),0)</f>
        <v>0</v>
      </c>
      <c r="BW715">
        <f>IF($BG715=1,VLOOKUP($A715,'Full dataset'!$A$4:$IE$190,BW$1-2007+$C715,FALSE),0)</f>
        <v>0</v>
      </c>
      <c r="BX715">
        <f>IF($BG715=1,VLOOKUP($A715,'Full dataset'!$A$4:$IE$190,BX$1-2007+$C715,FALSE),0)</f>
        <v>0</v>
      </c>
    </row>
    <row r="716" spans="1:76" x14ac:dyDescent="0.25">
      <c r="A716">
        <v>157</v>
      </c>
      <c r="B716" t="s">
        <v>588</v>
      </c>
      <c r="C716">
        <v>2010</v>
      </c>
      <c r="D716" t="s">
        <v>591</v>
      </c>
      <c r="E716">
        <f t="shared" si="68"/>
        <v>1</v>
      </c>
      <c r="S716">
        <v>7372</v>
      </c>
      <c r="T716">
        <v>511210</v>
      </c>
      <c r="U716">
        <v>0</v>
      </c>
      <c r="V716" t="s">
        <v>726</v>
      </c>
      <c r="W716" t="s">
        <v>726</v>
      </c>
      <c r="X716" t="s">
        <v>726</v>
      </c>
      <c r="Y716">
        <v>0</v>
      </c>
      <c r="Z716" t="s">
        <v>726</v>
      </c>
      <c r="AA716" t="s">
        <v>726</v>
      </c>
      <c r="AB716" t="s">
        <v>726</v>
      </c>
      <c r="AC716">
        <f>VLOOKUP(A716,'Full dataset'!$A$4:$IE$190,2033-C716,FALSE)</f>
        <v>0</v>
      </c>
      <c r="AD716" t="str">
        <f>VLOOKUP(A716,'Full dataset'!$A$4:$IE$190,2041-C716,FALSE)</f>
        <v>.</v>
      </c>
      <c r="AE716">
        <f>VLOOKUP(A716,'Full dataset'!$A$4:$IE$190,2050-C716,FALSE)</f>
        <v>0</v>
      </c>
      <c r="AF716">
        <v>0</v>
      </c>
      <c r="AG716">
        <f>VLOOKUP($A716,'Full dataset'!$A$4:$IE$190,2007+AG$1-$C716,FALSE)</f>
        <v>418</v>
      </c>
      <c r="AH716">
        <f>VLOOKUP($A716,'Full dataset'!$A$4:$IE$190,2007+AH$1-$C716,FALSE)</f>
        <v>13406</v>
      </c>
      <c r="AI716">
        <f>VLOOKUP($A716,'Full dataset'!$A$4:$IE$190,2007+AI$1-$C716,FALSE)</f>
        <v>4447</v>
      </c>
      <c r="AJ716" t="str">
        <f>VLOOKUP($A716,'Full dataset'!$A$4:$IE$190,2007+AJ$1-$C716,FALSE)</f>
        <v>.</v>
      </c>
      <c r="AK716" t="str">
        <f>VLOOKUP($A716,'Full dataset'!$A$4:$IE$190,2007+AK$1-$C716,FALSE)</f>
        <v>.</v>
      </c>
      <c r="AL716" t="str">
        <f>VLOOKUP($A716,'Full dataset'!$A$4:$IE$190,2007+AL$1-$C716,FALSE)</f>
        <v>.</v>
      </c>
      <c r="AM716" t="str">
        <f>VLOOKUP($A716,'Full dataset'!$A$4:$IE$190,2007+AM$1-$C716,FALSE)</f>
        <v>.</v>
      </c>
      <c r="AN716" t="str">
        <f>VLOOKUP($A716,'Full dataset'!$A$4:$IE$190,2007+AN$1-$C716,FALSE)</f>
        <v>.</v>
      </c>
      <c r="AO716" t="str">
        <f>VLOOKUP($A716,'Full dataset'!$A$4:$IE$190,2007+AO$1-$C716,FALSE)</f>
        <v>.</v>
      </c>
      <c r="AP716" t="s">
        <v>726</v>
      </c>
      <c r="AQ716" t="s">
        <v>726</v>
      </c>
      <c r="AR716" t="s">
        <v>726</v>
      </c>
      <c r="AS716" t="s">
        <v>726</v>
      </c>
      <c r="AT716" t="s">
        <v>726</v>
      </c>
      <c r="AU716">
        <f>VLOOKUP(A716,'Full dataset'!$A$4:$II$190,$AU$1,FALSE)</f>
        <v>9999</v>
      </c>
      <c r="AW716" t="str">
        <f>VLOOKUP(A716,'Full dataset'!$A$5:$IM$190,247,FALSE)</f>
        <v>.</v>
      </c>
      <c r="AX716" t="str">
        <f>VLOOKUP(A716,'Full dataset'!$A$4:$II$190,242,FALSE)</f>
        <v>.</v>
      </c>
      <c r="AY716" t="str">
        <f>VLOOKUP(A716,'Full dataset'!$A$5:$IM$190,246,FALSE)</f>
        <v>.</v>
      </c>
      <c r="AZ716">
        <v>9999</v>
      </c>
      <c r="BA716">
        <f>MAX(VLOOKUP($A716,'Full dataset'!$A$4:$IX$190,BA$1,FALSE),AW716)</f>
        <v>0</v>
      </c>
      <c r="BB716">
        <f>IF(VLOOKUP($A716,'Full dataset'!$A$4:$IX$190,BB$1,FALSE)&gt;0,VLOOKUP($A716,'Full dataset'!$A$4:$IX$190,BB$1,FALSE),AU716)</f>
        <v>9999</v>
      </c>
      <c r="BC716">
        <f>MAX(VLOOKUP($A716,'Full dataset'!$A$4:$IX$190,BC$1,FALSE),AY716)</f>
        <v>0</v>
      </c>
      <c r="BD716">
        <f>MAX(VLOOKUP($A716,'Full dataset'!$A$4:$IX$190,BD$1,FALSE),AX716)</f>
        <v>0</v>
      </c>
      <c r="BE716">
        <f t="shared" si="69"/>
        <v>0</v>
      </c>
      <c r="BF716">
        <f t="shared" si="70"/>
        <v>0</v>
      </c>
      <c r="BG716">
        <f t="shared" si="71"/>
        <v>0</v>
      </c>
      <c r="BH716">
        <f t="shared" si="66"/>
        <v>0</v>
      </c>
      <c r="BI716">
        <f t="shared" si="67"/>
        <v>0</v>
      </c>
      <c r="BO716">
        <f>IF(BF716=1,VLOOKUP($A716,'Full dataset'!$A$4:$IE$190,2007+BO$1-$C716,FALSE),0)</f>
        <v>0</v>
      </c>
      <c r="BP716">
        <f>IF(BF716=1,VLOOKUP($A716,'Full dataset'!$A$4:$IE$190,2007+BP$1-$C716,FALSE),0)</f>
        <v>0</v>
      </c>
      <c r="BQ716">
        <f>IF(BF716=1,VLOOKUP($A716,'Full dataset'!$A$4:$IE$190,2007+BQ$1-$C716,FALSE),0)</f>
        <v>0</v>
      </c>
      <c r="BR716">
        <f>IF($BG716=1,VLOOKUP($A716,'Full dataset'!$A$4:$IE$190,BR$1-2007+$C716,FALSE),0)</f>
        <v>0</v>
      </c>
      <c r="BS716">
        <f>IF($BG716=1,VLOOKUP($A716,'Full dataset'!$A$4:$IE$190,BS$1-2007+$C716,FALSE),0)</f>
        <v>0</v>
      </c>
      <c r="BT716">
        <f>IF($BG716=1,VLOOKUP($A716,'Full dataset'!$A$4:$IE$190,BT$1-2007+$C716,FALSE),0)</f>
        <v>0</v>
      </c>
      <c r="BU716">
        <f>IF($BG716=1,VLOOKUP($A716,'Full dataset'!$A$4:$IE$190,BU$1-2007+$C716,FALSE),0)</f>
        <v>0</v>
      </c>
      <c r="BV716">
        <f>IF($BG716=1,VLOOKUP($A716,'Full dataset'!$A$4:$IE$190,BV$1-2007+$C716,FALSE),0)</f>
        <v>0</v>
      </c>
      <c r="BW716">
        <f>IF($BG716=1,VLOOKUP($A716,'Full dataset'!$A$4:$IE$190,BW$1-2007+$C716,FALSE),0)</f>
        <v>0</v>
      </c>
      <c r="BX716">
        <f>IF($BG716=1,VLOOKUP($A716,'Full dataset'!$A$4:$IE$190,BX$1-2007+$C716,FALSE),0)</f>
        <v>0</v>
      </c>
    </row>
    <row r="717" spans="1:76" x14ac:dyDescent="0.25">
      <c r="A717">
        <v>158</v>
      </c>
      <c r="B717" t="s">
        <v>200</v>
      </c>
      <c r="C717">
        <v>2010</v>
      </c>
      <c r="D717" t="s">
        <v>591</v>
      </c>
      <c r="E717">
        <f t="shared" si="68"/>
        <v>1</v>
      </c>
      <c r="S717">
        <v>2834</v>
      </c>
      <c r="T717">
        <v>325412</v>
      </c>
      <c r="U717">
        <v>0</v>
      </c>
      <c r="V717" t="s">
        <v>726</v>
      </c>
      <c r="W717" t="s">
        <v>726</v>
      </c>
      <c r="X717" t="s">
        <v>726</v>
      </c>
      <c r="Y717">
        <v>0</v>
      </c>
      <c r="Z717" t="s">
        <v>726</v>
      </c>
      <c r="AA717" t="s">
        <v>726</v>
      </c>
      <c r="AB717" t="s">
        <v>726</v>
      </c>
      <c r="AC717">
        <f>VLOOKUP(A717,'Full dataset'!$A$4:$IE$190,2033-C717,FALSE)</f>
        <v>0</v>
      </c>
      <c r="AD717" t="str">
        <f>VLOOKUP(A717,'Full dataset'!$A$4:$IE$190,2041-C717,FALSE)</f>
        <v>.</v>
      </c>
      <c r="AE717">
        <f>VLOOKUP(A717,'Full dataset'!$A$4:$IE$190,2050-C717,FALSE)</f>
        <v>0</v>
      </c>
      <c r="AF717">
        <v>0</v>
      </c>
      <c r="AG717">
        <f>VLOOKUP($A717,'Full dataset'!$A$4:$IE$190,2007+AG$1-$C717,FALSE)</f>
        <v>-104.468</v>
      </c>
      <c r="AH717">
        <f>VLOOKUP($A717,'Full dataset'!$A$4:$IE$190,2007+AH$1-$C717,FALSE)</f>
        <v>1089.432</v>
      </c>
      <c r="AI717">
        <f>VLOOKUP($A717,'Full dataset'!$A$4:$IE$190,2007+AI$1-$C717,FALSE)</f>
        <v>459.07400000000001</v>
      </c>
      <c r="AJ717" t="str">
        <f>VLOOKUP($A717,'Full dataset'!$A$4:$IE$190,2007+AJ$1-$C717,FALSE)</f>
        <v>.</v>
      </c>
      <c r="AK717" t="str">
        <f>VLOOKUP($A717,'Full dataset'!$A$4:$IE$190,2007+AK$1-$C717,FALSE)</f>
        <v>.</v>
      </c>
      <c r="AL717" t="str">
        <f>VLOOKUP($A717,'Full dataset'!$A$4:$IE$190,2007+AL$1-$C717,FALSE)</f>
        <v>.</v>
      </c>
      <c r="AM717" t="str">
        <f>VLOOKUP($A717,'Full dataset'!$A$4:$IE$190,2007+AM$1-$C717,FALSE)</f>
        <v>.</v>
      </c>
      <c r="AN717" t="str">
        <f>VLOOKUP($A717,'Full dataset'!$A$4:$IE$190,2007+AN$1-$C717,FALSE)</f>
        <v>.</v>
      </c>
      <c r="AO717" t="str">
        <f>VLOOKUP($A717,'Full dataset'!$A$4:$IE$190,2007+AO$1-$C717,FALSE)</f>
        <v>.</v>
      </c>
      <c r="AP717" t="s">
        <v>726</v>
      </c>
      <c r="AQ717" t="s">
        <v>726</v>
      </c>
      <c r="AR717" t="s">
        <v>726</v>
      </c>
      <c r="AS717" t="s">
        <v>726</v>
      </c>
      <c r="AT717" t="s">
        <v>726</v>
      </c>
      <c r="AU717">
        <f>VLOOKUP(A717,'Full dataset'!$A$4:$II$190,$AU$1,FALSE)</f>
        <v>9999</v>
      </c>
      <c r="AW717" t="str">
        <f>VLOOKUP(A717,'Full dataset'!$A$5:$IM$190,247,FALSE)</f>
        <v>.</v>
      </c>
      <c r="AX717" t="str">
        <f>VLOOKUP(A717,'Full dataset'!$A$4:$II$190,242,FALSE)</f>
        <v>.</v>
      </c>
      <c r="AY717" t="str">
        <f>VLOOKUP(A717,'Full dataset'!$A$5:$IM$190,246,FALSE)</f>
        <v>.</v>
      </c>
      <c r="AZ717">
        <v>9999</v>
      </c>
      <c r="BA717">
        <f>MAX(VLOOKUP($A717,'Full dataset'!$A$4:$IX$190,BA$1,FALSE),AW717)</f>
        <v>0</v>
      </c>
      <c r="BB717">
        <f>IF(VLOOKUP($A717,'Full dataset'!$A$4:$IX$190,BB$1,FALSE)&gt;0,VLOOKUP($A717,'Full dataset'!$A$4:$IX$190,BB$1,FALSE),AU717)</f>
        <v>9999</v>
      </c>
      <c r="BC717">
        <f>MAX(VLOOKUP($A717,'Full dataset'!$A$4:$IX$190,BC$1,FALSE),AY717)</f>
        <v>0</v>
      </c>
      <c r="BD717">
        <f>MAX(VLOOKUP($A717,'Full dataset'!$A$4:$IX$190,BD$1,FALSE),AX717)</f>
        <v>0</v>
      </c>
      <c r="BE717">
        <f t="shared" si="69"/>
        <v>0</v>
      </c>
      <c r="BF717">
        <f t="shared" si="70"/>
        <v>0</v>
      </c>
      <c r="BG717">
        <f t="shared" si="71"/>
        <v>0</v>
      </c>
      <c r="BH717">
        <f t="shared" si="66"/>
        <v>0</v>
      </c>
      <c r="BI717">
        <f t="shared" si="67"/>
        <v>0</v>
      </c>
      <c r="BO717">
        <f>IF(BF717=1,VLOOKUP($A717,'Full dataset'!$A$4:$IE$190,2007+BO$1-$C717,FALSE),0)</f>
        <v>0</v>
      </c>
      <c r="BP717">
        <f>IF(BF717=1,VLOOKUP($A717,'Full dataset'!$A$4:$IE$190,2007+BP$1-$C717,FALSE),0)</f>
        <v>0</v>
      </c>
      <c r="BQ717">
        <f>IF(BF717=1,VLOOKUP($A717,'Full dataset'!$A$4:$IE$190,2007+BQ$1-$C717,FALSE),0)</f>
        <v>0</v>
      </c>
      <c r="BR717">
        <f>IF($BG717=1,VLOOKUP($A717,'Full dataset'!$A$4:$IE$190,BR$1-2007+$C717,FALSE),0)</f>
        <v>0</v>
      </c>
      <c r="BS717">
        <f>IF($BG717=1,VLOOKUP($A717,'Full dataset'!$A$4:$IE$190,BS$1-2007+$C717,FALSE),0)</f>
        <v>0</v>
      </c>
      <c r="BT717">
        <f>IF($BG717=1,VLOOKUP($A717,'Full dataset'!$A$4:$IE$190,BT$1-2007+$C717,FALSE),0)</f>
        <v>0</v>
      </c>
      <c r="BU717">
        <f>IF($BG717=1,VLOOKUP($A717,'Full dataset'!$A$4:$IE$190,BU$1-2007+$C717,FALSE),0)</f>
        <v>0</v>
      </c>
      <c r="BV717">
        <f>IF($BG717=1,VLOOKUP($A717,'Full dataset'!$A$4:$IE$190,BV$1-2007+$C717,FALSE),0)</f>
        <v>0</v>
      </c>
      <c r="BW717">
        <f>IF($BG717=1,VLOOKUP($A717,'Full dataset'!$A$4:$IE$190,BW$1-2007+$C717,FALSE),0)</f>
        <v>0</v>
      </c>
      <c r="BX717">
        <f>IF($BG717=1,VLOOKUP($A717,'Full dataset'!$A$4:$IE$190,BX$1-2007+$C717,FALSE),0)</f>
        <v>0</v>
      </c>
    </row>
    <row r="718" spans="1:76" x14ac:dyDescent="0.25">
      <c r="A718">
        <v>159</v>
      </c>
      <c r="B718" t="s">
        <v>201</v>
      </c>
      <c r="C718">
        <v>2010</v>
      </c>
      <c r="D718" t="s">
        <v>599</v>
      </c>
      <c r="E718">
        <f t="shared" si="68"/>
        <v>1</v>
      </c>
      <c r="U718">
        <v>0</v>
      </c>
      <c r="V718" t="s">
        <v>726</v>
      </c>
      <c r="W718" t="s">
        <v>726</v>
      </c>
      <c r="X718" t="s">
        <v>726</v>
      </c>
      <c r="Y718">
        <v>0</v>
      </c>
      <c r="Z718" t="s">
        <v>726</v>
      </c>
      <c r="AA718" t="s">
        <v>726</v>
      </c>
      <c r="AB718" t="s">
        <v>726</v>
      </c>
      <c r="AC718">
        <f>VLOOKUP(A718,'Full dataset'!$A$4:$IE$190,2033-C718,FALSE)</f>
        <v>0</v>
      </c>
      <c r="AD718" t="str">
        <f>VLOOKUP(A718,'Full dataset'!$A$4:$IE$190,2041-C718,FALSE)</f>
        <v>.</v>
      </c>
      <c r="AE718">
        <f>VLOOKUP(A718,'Full dataset'!$A$4:$IE$190,2050-C718,FALSE)</f>
        <v>0</v>
      </c>
      <c r="AF718">
        <v>0</v>
      </c>
      <c r="AG718" t="str">
        <f>VLOOKUP($A718,'Full dataset'!$A$4:$IE$190,2007+AG$1-$C718,FALSE)</f>
        <v>.</v>
      </c>
      <c r="AH718" t="str">
        <f>VLOOKUP($A718,'Full dataset'!$A$4:$IE$190,2007+AH$1-$C718,FALSE)</f>
        <v>.</v>
      </c>
      <c r="AI718" t="str">
        <f>VLOOKUP($A718,'Full dataset'!$A$4:$IE$190,2007+AI$1-$C718,FALSE)</f>
        <v>.</v>
      </c>
      <c r="AJ718" t="str">
        <f>VLOOKUP($A718,'Full dataset'!$A$4:$IE$190,2007+AJ$1-$C718,FALSE)</f>
        <v>.</v>
      </c>
      <c r="AK718" t="str">
        <f>VLOOKUP($A718,'Full dataset'!$A$4:$IE$190,2007+AK$1-$C718,FALSE)</f>
        <v>.</v>
      </c>
      <c r="AL718" t="str">
        <f>VLOOKUP($A718,'Full dataset'!$A$4:$IE$190,2007+AL$1-$C718,FALSE)</f>
        <v>.</v>
      </c>
      <c r="AM718" t="str">
        <f>VLOOKUP($A718,'Full dataset'!$A$4:$IE$190,2007+AM$1-$C718,FALSE)</f>
        <v>.</v>
      </c>
      <c r="AN718" t="str">
        <f>VLOOKUP($A718,'Full dataset'!$A$4:$IE$190,2007+AN$1-$C718,FALSE)</f>
        <v>.</v>
      </c>
      <c r="AO718" t="str">
        <f>VLOOKUP($A718,'Full dataset'!$A$4:$IE$190,2007+AO$1-$C718,FALSE)</f>
        <v>.</v>
      </c>
      <c r="AP718" t="s">
        <v>726</v>
      </c>
      <c r="AQ718" t="s">
        <v>726</v>
      </c>
      <c r="AR718" t="s">
        <v>726</v>
      </c>
      <c r="AS718" t="s">
        <v>726</v>
      </c>
      <c r="AT718" t="s">
        <v>726</v>
      </c>
      <c r="AU718">
        <f>VLOOKUP(A718,'Full dataset'!$A$4:$II$190,$AU$1,FALSE)</f>
        <v>9999</v>
      </c>
      <c r="AW718" t="str">
        <f>VLOOKUP(A718,'Full dataset'!$A$5:$IM$190,247,FALSE)</f>
        <v>.</v>
      </c>
      <c r="AX718" t="str">
        <f>VLOOKUP(A718,'Full dataset'!$A$4:$II$190,242,FALSE)</f>
        <v>.</v>
      </c>
      <c r="AY718" t="str">
        <f>VLOOKUP(A718,'Full dataset'!$A$5:$IM$190,246,FALSE)</f>
        <v>.</v>
      </c>
      <c r="AZ718">
        <v>9999</v>
      </c>
      <c r="BA718">
        <f>MAX(VLOOKUP($A718,'Full dataset'!$A$4:$IX$190,BA$1,FALSE),AW718)</f>
        <v>0</v>
      </c>
      <c r="BB718">
        <f>IF(VLOOKUP($A718,'Full dataset'!$A$4:$IX$190,BB$1,FALSE)&gt;0,VLOOKUP($A718,'Full dataset'!$A$4:$IX$190,BB$1,FALSE),AU718)</f>
        <v>9999</v>
      </c>
      <c r="BC718">
        <f>MAX(VLOOKUP($A718,'Full dataset'!$A$4:$IX$190,BC$1,FALSE),AY718)</f>
        <v>0</v>
      </c>
      <c r="BD718">
        <f>MAX(VLOOKUP($A718,'Full dataset'!$A$4:$IX$190,BD$1,FALSE),AX718)</f>
        <v>0</v>
      </c>
      <c r="BE718">
        <f t="shared" si="69"/>
        <v>0</v>
      </c>
      <c r="BF718">
        <f t="shared" si="70"/>
        <v>0</v>
      </c>
      <c r="BG718">
        <f t="shared" si="71"/>
        <v>0</v>
      </c>
      <c r="BH718">
        <f t="shared" si="66"/>
        <v>0</v>
      </c>
      <c r="BI718">
        <f t="shared" si="67"/>
        <v>0</v>
      </c>
      <c r="BO718">
        <f>IF(BF718=1,VLOOKUP($A718,'Full dataset'!$A$4:$IE$190,2007+BO$1-$C718,FALSE),0)</f>
        <v>0</v>
      </c>
      <c r="BP718">
        <f>IF(BF718=1,VLOOKUP($A718,'Full dataset'!$A$4:$IE$190,2007+BP$1-$C718,FALSE),0)</f>
        <v>0</v>
      </c>
      <c r="BQ718">
        <f>IF(BF718=1,VLOOKUP($A718,'Full dataset'!$A$4:$IE$190,2007+BQ$1-$C718,FALSE),0)</f>
        <v>0</v>
      </c>
      <c r="BR718">
        <f>IF($BG718=1,VLOOKUP($A718,'Full dataset'!$A$4:$IE$190,BR$1-2007+$C718,FALSE),0)</f>
        <v>0</v>
      </c>
      <c r="BS718">
        <f>IF($BG718=1,VLOOKUP($A718,'Full dataset'!$A$4:$IE$190,BS$1-2007+$C718,FALSE),0)</f>
        <v>0</v>
      </c>
      <c r="BT718">
        <f>IF($BG718=1,VLOOKUP($A718,'Full dataset'!$A$4:$IE$190,BT$1-2007+$C718,FALSE),0)</f>
        <v>0</v>
      </c>
      <c r="BU718">
        <f>IF($BG718=1,VLOOKUP($A718,'Full dataset'!$A$4:$IE$190,BU$1-2007+$C718,FALSE),0)</f>
        <v>0</v>
      </c>
      <c r="BV718">
        <f>IF($BG718=1,VLOOKUP($A718,'Full dataset'!$A$4:$IE$190,BV$1-2007+$C718,FALSE),0)</f>
        <v>0</v>
      </c>
      <c r="BW718">
        <f>IF($BG718=1,VLOOKUP($A718,'Full dataset'!$A$4:$IE$190,BW$1-2007+$C718,FALSE),0)</f>
        <v>0</v>
      </c>
      <c r="BX718">
        <f>IF($BG718=1,VLOOKUP($A718,'Full dataset'!$A$4:$IE$190,BX$1-2007+$C718,FALSE),0)</f>
        <v>0</v>
      </c>
    </row>
    <row r="719" spans="1:76" x14ac:dyDescent="0.25">
      <c r="A719">
        <v>160</v>
      </c>
      <c r="B719" t="s">
        <v>620</v>
      </c>
      <c r="C719">
        <v>2010</v>
      </c>
      <c r="D719" t="s">
        <v>633</v>
      </c>
      <c r="E719">
        <f t="shared" si="68"/>
        <v>1</v>
      </c>
      <c r="S719">
        <v>3851</v>
      </c>
      <c r="T719">
        <v>339115</v>
      </c>
      <c r="U719">
        <v>0</v>
      </c>
      <c r="V719" t="s">
        <v>726</v>
      </c>
      <c r="W719" t="s">
        <v>726</v>
      </c>
      <c r="X719" t="s">
        <v>726</v>
      </c>
      <c r="Y719">
        <v>0</v>
      </c>
      <c r="Z719" t="s">
        <v>726</v>
      </c>
      <c r="AA719" t="s">
        <v>726</v>
      </c>
      <c r="AB719" t="s">
        <v>726</v>
      </c>
      <c r="AC719">
        <f>VLOOKUP(A719,'Full dataset'!$A$4:$IE$190,2033-C719,FALSE)</f>
        <v>0</v>
      </c>
      <c r="AD719" t="str">
        <f>VLOOKUP(A719,'Full dataset'!$A$4:$IE$190,2041-C719,FALSE)</f>
        <v>.</v>
      </c>
      <c r="AE719">
        <f>VLOOKUP(A719,'Full dataset'!$A$4:$IE$190,2050-C719,FALSE)</f>
        <v>0</v>
      </c>
      <c r="AF719">
        <v>0</v>
      </c>
      <c r="AG719">
        <f>VLOOKUP($A719,'Full dataset'!$A$4:$IE$190,2007+AG$1-$C719,FALSE)</f>
        <v>2210</v>
      </c>
      <c r="AH719">
        <f>VLOOKUP($A719,'Full dataset'!$A$4:$IE$190,2007+AH$1-$C719,FALSE)</f>
        <v>10073</v>
      </c>
      <c r="AI719">
        <f>VLOOKUP($A719,'Full dataset'!$A$4:$IE$190,2007+AI$1-$C719,FALSE)</f>
        <v>7179</v>
      </c>
      <c r="AJ719" t="str">
        <f>VLOOKUP($A719,'Full dataset'!$A$4:$IE$190,2007+AJ$1-$C719,FALSE)</f>
        <v>.</v>
      </c>
      <c r="AK719">
        <f>VLOOKUP($A719,'Full dataset'!$A$4:$IE$190,2007+AK$1-$C719,FALSE)</f>
        <v>5</v>
      </c>
      <c r="AL719" t="str">
        <f>VLOOKUP($A719,'Full dataset'!$A$4:$IE$190,2007+AL$1-$C719,FALSE)</f>
        <v>.</v>
      </c>
      <c r="AM719" t="str">
        <f>VLOOKUP($A719,'Full dataset'!$A$4:$IE$190,2007+AM$1-$C719,FALSE)</f>
        <v>.</v>
      </c>
      <c r="AN719" t="str">
        <f>VLOOKUP($A719,'Full dataset'!$A$4:$IE$190,2007+AN$1-$C719,FALSE)</f>
        <v>.</v>
      </c>
      <c r="AO719" t="str">
        <f>VLOOKUP($A719,'Full dataset'!$A$4:$IE$190,2007+AO$1-$C719,FALSE)</f>
        <v>.</v>
      </c>
      <c r="AP719" t="s">
        <v>726</v>
      </c>
      <c r="AQ719" t="s">
        <v>726</v>
      </c>
      <c r="AR719" t="s">
        <v>726</v>
      </c>
      <c r="AS719" t="s">
        <v>726</v>
      </c>
      <c r="AT719" t="s">
        <v>726</v>
      </c>
      <c r="AU719">
        <f>VLOOKUP(A719,'Full dataset'!$A$4:$II$190,$AU$1,FALSE)</f>
        <v>9999</v>
      </c>
      <c r="AW719" t="str">
        <f>VLOOKUP(A719,'Full dataset'!$A$5:$IM$190,247,FALSE)</f>
        <v>.</v>
      </c>
      <c r="AX719" t="str">
        <f>VLOOKUP(A719,'Full dataset'!$A$4:$II$190,242,FALSE)</f>
        <v>.</v>
      </c>
      <c r="AY719" t="str">
        <f>VLOOKUP(A719,'Full dataset'!$A$5:$IM$190,246,FALSE)</f>
        <v>.</v>
      </c>
      <c r="AZ719">
        <v>9999</v>
      </c>
      <c r="BA719">
        <f>MAX(VLOOKUP($A719,'Full dataset'!$A$4:$IX$190,BA$1,FALSE),AW719)</f>
        <v>0</v>
      </c>
      <c r="BB719">
        <f>IF(VLOOKUP($A719,'Full dataset'!$A$4:$IX$190,BB$1,FALSE)&gt;0,VLOOKUP($A719,'Full dataset'!$A$4:$IX$190,BB$1,FALSE),AU719)</f>
        <v>9999</v>
      </c>
      <c r="BC719">
        <f>MAX(VLOOKUP($A719,'Full dataset'!$A$4:$IX$190,BC$1,FALSE),AY719)</f>
        <v>0</v>
      </c>
      <c r="BD719">
        <f>MAX(VLOOKUP($A719,'Full dataset'!$A$4:$IX$190,BD$1,FALSE),AX719)</f>
        <v>0</v>
      </c>
      <c r="BE719">
        <f t="shared" si="69"/>
        <v>0</v>
      </c>
      <c r="BF719">
        <f t="shared" si="70"/>
        <v>0</v>
      </c>
      <c r="BG719">
        <f t="shared" si="71"/>
        <v>0</v>
      </c>
      <c r="BH719">
        <f t="shared" si="66"/>
        <v>0</v>
      </c>
      <c r="BI719">
        <f t="shared" si="67"/>
        <v>0</v>
      </c>
      <c r="BO719">
        <f>IF(BF719=1,VLOOKUP($A719,'Full dataset'!$A$4:$IE$190,2007+BO$1-$C719,FALSE),0)</f>
        <v>0</v>
      </c>
      <c r="BP719">
        <f>IF(BF719=1,VLOOKUP($A719,'Full dataset'!$A$4:$IE$190,2007+BP$1-$C719,FALSE),0)</f>
        <v>0</v>
      </c>
      <c r="BQ719">
        <f>IF(BF719=1,VLOOKUP($A719,'Full dataset'!$A$4:$IE$190,2007+BQ$1-$C719,FALSE),0)</f>
        <v>0</v>
      </c>
      <c r="BR719">
        <f>IF($BG719=1,VLOOKUP($A719,'Full dataset'!$A$4:$IE$190,BR$1-2007+$C719,FALSE),0)</f>
        <v>0</v>
      </c>
      <c r="BS719">
        <f>IF($BG719=1,VLOOKUP($A719,'Full dataset'!$A$4:$IE$190,BS$1-2007+$C719,FALSE),0)</f>
        <v>0</v>
      </c>
      <c r="BT719">
        <f>IF($BG719=1,VLOOKUP($A719,'Full dataset'!$A$4:$IE$190,BT$1-2007+$C719,FALSE),0)</f>
        <v>0</v>
      </c>
      <c r="BU719">
        <f>IF($BG719=1,VLOOKUP($A719,'Full dataset'!$A$4:$IE$190,BU$1-2007+$C719,FALSE),0)</f>
        <v>0</v>
      </c>
      <c r="BV719">
        <f>IF($BG719=1,VLOOKUP($A719,'Full dataset'!$A$4:$IE$190,BV$1-2007+$C719,FALSE),0)</f>
        <v>0</v>
      </c>
      <c r="BW719">
        <f>IF($BG719=1,VLOOKUP($A719,'Full dataset'!$A$4:$IE$190,BW$1-2007+$C719,FALSE),0)</f>
        <v>0</v>
      </c>
      <c r="BX719">
        <f>IF($BG719=1,VLOOKUP($A719,'Full dataset'!$A$4:$IE$190,BX$1-2007+$C719,FALSE),0)</f>
        <v>0</v>
      </c>
    </row>
    <row r="720" spans="1:76" x14ac:dyDescent="0.25">
      <c r="A720">
        <v>161</v>
      </c>
      <c r="B720" t="s">
        <v>603</v>
      </c>
      <c r="C720">
        <v>2010</v>
      </c>
      <c r="D720" t="s">
        <v>582</v>
      </c>
      <c r="E720">
        <f t="shared" si="68"/>
        <v>0</v>
      </c>
      <c r="U720">
        <v>0</v>
      </c>
      <c r="V720" t="s">
        <v>726</v>
      </c>
      <c r="W720" t="s">
        <v>726</v>
      </c>
      <c r="X720" t="s">
        <v>726</v>
      </c>
      <c r="Y720">
        <v>0</v>
      </c>
      <c r="Z720" t="s">
        <v>726</v>
      </c>
      <c r="AA720" t="s">
        <v>726</v>
      </c>
      <c r="AB720" t="s">
        <v>726</v>
      </c>
      <c r="AC720">
        <f>VLOOKUP(A720,'Full dataset'!$A$4:$IE$190,2033-C720,FALSE)</f>
        <v>6.3</v>
      </c>
      <c r="AD720" t="str">
        <f>VLOOKUP(A720,'Full dataset'!$A$4:$IE$190,2041-C720,FALSE)</f>
        <v>.</v>
      </c>
      <c r="AE720">
        <f>VLOOKUP(A720,'Full dataset'!$A$4:$IE$190,2050-C720,FALSE)</f>
        <v>0</v>
      </c>
      <c r="AF720">
        <v>3.15</v>
      </c>
      <c r="AG720" t="str">
        <f>VLOOKUP($A720,'Full dataset'!$A$4:$IE$190,2007+AG$1-$C720,FALSE)</f>
        <v>.</v>
      </c>
      <c r="AH720" t="str">
        <f>VLOOKUP($A720,'Full dataset'!$A$4:$IE$190,2007+AH$1-$C720,FALSE)</f>
        <v>.</v>
      </c>
      <c r="AI720" t="str">
        <f>VLOOKUP($A720,'Full dataset'!$A$4:$IE$190,2007+AI$1-$C720,FALSE)</f>
        <v>.</v>
      </c>
      <c r="AJ720" t="str">
        <f>VLOOKUP($A720,'Full dataset'!$A$4:$IE$190,2007+AJ$1-$C720,FALSE)</f>
        <v>.</v>
      </c>
      <c r="AK720" t="str">
        <f>VLOOKUP($A720,'Full dataset'!$A$4:$IE$190,2007+AK$1-$C720,FALSE)</f>
        <v>.</v>
      </c>
      <c r="AL720">
        <f>VLOOKUP($A720,'Full dataset'!$A$4:$IE$190,2007+AL$1-$C720,FALSE)</f>
        <v>52</v>
      </c>
      <c r="AM720" t="str">
        <f>VLOOKUP($A720,'Full dataset'!$A$4:$IE$190,2007+AM$1-$C720,FALSE)</f>
        <v>.</v>
      </c>
      <c r="AN720" t="str">
        <f>VLOOKUP($A720,'Full dataset'!$A$4:$IE$190,2007+AN$1-$C720,FALSE)</f>
        <v>.</v>
      </c>
      <c r="AO720" t="str">
        <f>VLOOKUP($A720,'Full dataset'!$A$4:$IE$190,2007+AO$1-$C720,FALSE)</f>
        <v>.</v>
      </c>
      <c r="AP720" t="s">
        <v>726</v>
      </c>
      <c r="AQ720" t="s">
        <v>726</v>
      </c>
      <c r="AR720" t="s">
        <v>726</v>
      </c>
      <c r="AS720" t="s">
        <v>726</v>
      </c>
      <c r="AT720" t="s">
        <v>726</v>
      </c>
      <c r="AU720">
        <f>VLOOKUP(A720,'Full dataset'!$A$4:$II$190,$AU$1,FALSE)</f>
        <v>9999</v>
      </c>
      <c r="AW720" t="str">
        <f>VLOOKUP(A720,'Full dataset'!$A$5:$IM$190,247,FALSE)</f>
        <v>.</v>
      </c>
      <c r="AX720" t="str">
        <f>VLOOKUP(A720,'Full dataset'!$A$4:$II$190,242,FALSE)</f>
        <v>.</v>
      </c>
      <c r="AY720" t="str">
        <f>VLOOKUP(A720,'Full dataset'!$A$5:$IM$190,246,FALSE)</f>
        <v>.</v>
      </c>
      <c r="AZ720">
        <v>9999</v>
      </c>
      <c r="BA720">
        <f>MAX(VLOOKUP($A720,'Full dataset'!$A$4:$IX$190,BA$1,FALSE),AW720)</f>
        <v>0</v>
      </c>
      <c r="BB720">
        <f>IF(VLOOKUP($A720,'Full dataset'!$A$4:$IX$190,BB$1,FALSE)&gt;0,VLOOKUP($A720,'Full dataset'!$A$4:$IX$190,BB$1,FALSE),AU720)</f>
        <v>9999</v>
      </c>
      <c r="BC720">
        <f>MAX(VLOOKUP($A720,'Full dataset'!$A$4:$IX$190,BC$1,FALSE),AY720)</f>
        <v>0</v>
      </c>
      <c r="BD720">
        <f>MAX(VLOOKUP($A720,'Full dataset'!$A$4:$IX$190,BD$1,FALSE),AX720)</f>
        <v>0</v>
      </c>
      <c r="BE720">
        <f t="shared" si="69"/>
        <v>0</v>
      </c>
      <c r="BF720">
        <f t="shared" si="70"/>
        <v>0</v>
      </c>
      <c r="BG720">
        <f t="shared" si="71"/>
        <v>0</v>
      </c>
      <c r="BH720">
        <f t="shared" si="66"/>
        <v>0</v>
      </c>
      <c r="BI720">
        <f t="shared" si="67"/>
        <v>0</v>
      </c>
      <c r="BO720">
        <f>IF(BF720=1,VLOOKUP($A720,'Full dataset'!$A$4:$IE$190,2007+BO$1-$C720,FALSE),0)</f>
        <v>0</v>
      </c>
      <c r="BP720">
        <f>IF(BF720=1,VLOOKUP($A720,'Full dataset'!$A$4:$IE$190,2007+BP$1-$C720,FALSE),0)</f>
        <v>0</v>
      </c>
      <c r="BQ720">
        <f>IF(BF720=1,VLOOKUP($A720,'Full dataset'!$A$4:$IE$190,2007+BQ$1-$C720,FALSE),0)</f>
        <v>0</v>
      </c>
      <c r="BR720">
        <f>IF($BG720=1,VLOOKUP($A720,'Full dataset'!$A$4:$IE$190,BR$1-2007+$C720,FALSE),0)</f>
        <v>0</v>
      </c>
      <c r="BS720">
        <f>IF($BG720=1,VLOOKUP($A720,'Full dataset'!$A$4:$IE$190,BS$1-2007+$C720,FALSE),0)</f>
        <v>0</v>
      </c>
      <c r="BT720">
        <f>IF($BG720=1,VLOOKUP($A720,'Full dataset'!$A$4:$IE$190,BT$1-2007+$C720,FALSE),0)</f>
        <v>0</v>
      </c>
      <c r="BU720">
        <f>IF($BG720=1,VLOOKUP($A720,'Full dataset'!$A$4:$IE$190,BU$1-2007+$C720,FALSE),0)</f>
        <v>0</v>
      </c>
      <c r="BV720">
        <f>IF($BG720=1,VLOOKUP($A720,'Full dataset'!$A$4:$IE$190,BV$1-2007+$C720,FALSE),0)</f>
        <v>0</v>
      </c>
      <c r="BW720">
        <f>IF($BG720=1,VLOOKUP($A720,'Full dataset'!$A$4:$IE$190,BW$1-2007+$C720,FALSE),0)</f>
        <v>0</v>
      </c>
      <c r="BX720">
        <f>IF($BG720=1,VLOOKUP($A720,'Full dataset'!$A$4:$IE$190,BX$1-2007+$C720,FALSE),0)</f>
        <v>0</v>
      </c>
    </row>
    <row r="721" spans="1:76" x14ac:dyDescent="0.25">
      <c r="A721">
        <v>162</v>
      </c>
      <c r="B721" t="s">
        <v>605</v>
      </c>
      <c r="C721">
        <v>2010</v>
      </c>
      <c r="D721" t="s">
        <v>587</v>
      </c>
      <c r="E721">
        <f t="shared" si="68"/>
        <v>0</v>
      </c>
      <c r="U721">
        <v>0</v>
      </c>
      <c r="V721" t="s">
        <v>726</v>
      </c>
      <c r="W721" t="s">
        <v>726</v>
      </c>
      <c r="X721" t="s">
        <v>726</v>
      </c>
      <c r="Y721">
        <v>0</v>
      </c>
      <c r="Z721" t="s">
        <v>726</v>
      </c>
      <c r="AA721" t="s">
        <v>726</v>
      </c>
      <c r="AB721" t="s">
        <v>726</v>
      </c>
      <c r="AC721">
        <f>VLOOKUP(A721,'Full dataset'!$A$4:$IE$190,2033-C721,FALSE)</f>
        <v>5.0999999999999996</v>
      </c>
      <c r="AD721" t="str">
        <f>VLOOKUP(A721,'Full dataset'!$A$4:$IE$190,2041-C721,FALSE)</f>
        <v>.</v>
      </c>
      <c r="AE721">
        <f>VLOOKUP(A721,'Full dataset'!$A$4:$IE$190,2050-C721,FALSE)</f>
        <v>0</v>
      </c>
      <c r="AF721">
        <v>2.5499999999999998</v>
      </c>
      <c r="AG721" t="str">
        <f>VLOOKUP($A721,'Full dataset'!$A$4:$IE$190,2007+AG$1-$C721,FALSE)</f>
        <v>.</v>
      </c>
      <c r="AH721" t="str">
        <f>VLOOKUP($A721,'Full dataset'!$A$4:$IE$190,2007+AH$1-$C721,FALSE)</f>
        <v>.</v>
      </c>
      <c r="AI721" t="str">
        <f>VLOOKUP($A721,'Full dataset'!$A$4:$IE$190,2007+AI$1-$C721,FALSE)</f>
        <v>.</v>
      </c>
      <c r="AJ721" t="str">
        <f>VLOOKUP($A721,'Full dataset'!$A$4:$IE$190,2007+AJ$1-$C721,FALSE)</f>
        <v>.</v>
      </c>
      <c r="AK721">
        <f>VLOOKUP($A721,'Full dataset'!$A$4:$IE$190,2007+AK$1-$C721,FALSE)</f>
        <v>4</v>
      </c>
      <c r="AL721">
        <f>VLOOKUP($A721,'Full dataset'!$A$4:$IE$190,2007+AL$1-$C721,FALSE)</f>
        <v>75</v>
      </c>
      <c r="AM721" t="str">
        <f>VLOOKUP($A721,'Full dataset'!$A$4:$IE$190,2007+AM$1-$C721,FALSE)</f>
        <v>.</v>
      </c>
      <c r="AN721" t="str">
        <f>VLOOKUP($A721,'Full dataset'!$A$4:$IE$190,2007+AN$1-$C721,FALSE)</f>
        <v>.</v>
      </c>
      <c r="AO721" t="str">
        <f>VLOOKUP($A721,'Full dataset'!$A$4:$IE$190,2007+AO$1-$C721,FALSE)</f>
        <v>.</v>
      </c>
      <c r="AP721" t="s">
        <v>726</v>
      </c>
      <c r="AQ721" t="s">
        <v>726</v>
      </c>
      <c r="AR721" t="s">
        <v>726</v>
      </c>
      <c r="AS721" t="s">
        <v>726</v>
      </c>
      <c r="AT721" t="s">
        <v>726</v>
      </c>
      <c r="AU721">
        <f>VLOOKUP(A721,'Full dataset'!$A$4:$II$190,$AU$1,FALSE)</f>
        <v>9999</v>
      </c>
      <c r="AW721" t="str">
        <f>VLOOKUP(A721,'Full dataset'!$A$5:$IM$190,247,FALSE)</f>
        <v>.</v>
      </c>
      <c r="AX721" t="str">
        <f>VLOOKUP(A721,'Full dataset'!$A$4:$II$190,242,FALSE)</f>
        <v>.</v>
      </c>
      <c r="AY721" t="str">
        <f>VLOOKUP(A721,'Full dataset'!$A$5:$IM$190,246,FALSE)</f>
        <v>.</v>
      </c>
      <c r="AZ721">
        <v>9999</v>
      </c>
      <c r="BA721">
        <f>MAX(VLOOKUP($A721,'Full dataset'!$A$4:$IX$190,BA$1,FALSE),AW721)</f>
        <v>0</v>
      </c>
      <c r="BB721">
        <f>IF(VLOOKUP($A721,'Full dataset'!$A$4:$IX$190,BB$1,FALSE)&gt;0,VLOOKUP($A721,'Full dataset'!$A$4:$IX$190,BB$1,FALSE),AU721)</f>
        <v>9999</v>
      </c>
      <c r="BC721">
        <f>MAX(VLOOKUP($A721,'Full dataset'!$A$4:$IX$190,BC$1,FALSE),AY721)</f>
        <v>0</v>
      </c>
      <c r="BD721">
        <f>MAX(VLOOKUP($A721,'Full dataset'!$A$4:$IX$190,BD$1,FALSE),AX721)</f>
        <v>0</v>
      </c>
      <c r="BE721">
        <f t="shared" si="69"/>
        <v>0</v>
      </c>
      <c r="BF721">
        <f t="shared" si="70"/>
        <v>0</v>
      </c>
      <c r="BG721">
        <f t="shared" si="71"/>
        <v>0</v>
      </c>
      <c r="BH721">
        <f t="shared" si="66"/>
        <v>0</v>
      </c>
      <c r="BI721">
        <f t="shared" si="67"/>
        <v>0</v>
      </c>
      <c r="BO721">
        <f>IF(BF721=1,VLOOKUP($A721,'Full dataset'!$A$4:$IE$190,2007+BO$1-$C721,FALSE),0)</f>
        <v>0</v>
      </c>
      <c r="BP721">
        <f>IF(BF721=1,VLOOKUP($A721,'Full dataset'!$A$4:$IE$190,2007+BP$1-$C721,FALSE),0)</f>
        <v>0</v>
      </c>
      <c r="BQ721">
        <f>IF(BF721=1,VLOOKUP($A721,'Full dataset'!$A$4:$IE$190,2007+BQ$1-$C721,FALSE),0)</f>
        <v>0</v>
      </c>
      <c r="BR721">
        <f>IF($BG721=1,VLOOKUP($A721,'Full dataset'!$A$4:$IE$190,BR$1-2007+$C721,FALSE),0)</f>
        <v>0</v>
      </c>
      <c r="BS721">
        <f>IF($BG721=1,VLOOKUP($A721,'Full dataset'!$A$4:$IE$190,BS$1-2007+$C721,FALSE),0)</f>
        <v>0</v>
      </c>
      <c r="BT721">
        <f>IF($BG721=1,VLOOKUP($A721,'Full dataset'!$A$4:$IE$190,BT$1-2007+$C721,FALSE),0)</f>
        <v>0</v>
      </c>
      <c r="BU721">
        <f>IF($BG721=1,VLOOKUP($A721,'Full dataset'!$A$4:$IE$190,BU$1-2007+$C721,FALSE),0)</f>
        <v>0</v>
      </c>
      <c r="BV721">
        <f>IF($BG721=1,VLOOKUP($A721,'Full dataset'!$A$4:$IE$190,BV$1-2007+$C721,FALSE),0)</f>
        <v>0</v>
      </c>
      <c r="BW721">
        <f>IF($BG721=1,VLOOKUP($A721,'Full dataset'!$A$4:$IE$190,BW$1-2007+$C721,FALSE),0)</f>
        <v>0</v>
      </c>
      <c r="BX721">
        <f>IF($BG721=1,VLOOKUP($A721,'Full dataset'!$A$4:$IE$190,BX$1-2007+$C721,FALSE),0)</f>
        <v>0</v>
      </c>
    </row>
    <row r="722" spans="1:76" x14ac:dyDescent="0.25">
      <c r="A722">
        <v>163</v>
      </c>
      <c r="B722" t="s">
        <v>606</v>
      </c>
      <c r="C722">
        <v>2010</v>
      </c>
      <c r="D722" t="s">
        <v>591</v>
      </c>
      <c r="E722">
        <f t="shared" si="68"/>
        <v>1</v>
      </c>
      <c r="S722">
        <v>8721</v>
      </c>
      <c r="T722">
        <v>541214</v>
      </c>
      <c r="U722">
        <v>0</v>
      </c>
      <c r="V722" t="s">
        <v>726</v>
      </c>
      <c r="W722" t="s">
        <v>726</v>
      </c>
      <c r="X722" t="s">
        <v>726</v>
      </c>
      <c r="Y722">
        <v>0</v>
      </c>
      <c r="Z722" t="s">
        <v>726</v>
      </c>
      <c r="AA722" t="s">
        <v>726</v>
      </c>
      <c r="AB722" t="s">
        <v>726</v>
      </c>
      <c r="AC722">
        <f>VLOOKUP(A722,'Full dataset'!$A$4:$IE$190,2033-C722,FALSE)</f>
        <v>4.7</v>
      </c>
      <c r="AD722" t="str">
        <f>VLOOKUP(A722,'Full dataset'!$A$4:$IE$190,2041-C722,FALSE)</f>
        <v>.</v>
      </c>
      <c r="AE722">
        <f>VLOOKUP(A722,'Full dataset'!$A$4:$IE$190,2050-C722,FALSE)</f>
        <v>0</v>
      </c>
      <c r="AF722">
        <v>2.35</v>
      </c>
      <c r="AG722">
        <f>VLOOKUP($A722,'Full dataset'!$A$4:$IE$190,2007+AG$1-$C722,FALSE)</f>
        <v>515.29999999999995</v>
      </c>
      <c r="AH722">
        <f>VLOOKUP($A722,'Full dataset'!$A$4:$IE$190,2007+AH$1-$C722,FALSE)</f>
        <v>5393.8</v>
      </c>
      <c r="AI722">
        <f>VLOOKUP($A722,'Full dataset'!$A$4:$IE$190,2007+AI$1-$C722,FALSE)</f>
        <v>2084.3000000000002</v>
      </c>
      <c r="AJ722" t="str">
        <f>VLOOKUP($A722,'Full dataset'!$A$4:$IE$190,2007+AJ$1-$C722,FALSE)</f>
        <v>.</v>
      </c>
      <c r="AK722">
        <f>VLOOKUP($A722,'Full dataset'!$A$4:$IE$190,2007+AK$1-$C722,FALSE)</f>
        <v>5</v>
      </c>
      <c r="AL722">
        <f>VLOOKUP($A722,'Full dataset'!$A$4:$IE$190,2007+AL$1-$C722,FALSE)</f>
        <v>61</v>
      </c>
      <c r="AM722" t="str">
        <f>VLOOKUP($A722,'Full dataset'!$A$4:$IE$190,2007+AM$1-$C722,FALSE)</f>
        <v>.</v>
      </c>
      <c r="AN722" t="str">
        <f>VLOOKUP($A722,'Full dataset'!$A$4:$IE$190,2007+AN$1-$C722,FALSE)</f>
        <v>.</v>
      </c>
      <c r="AO722" t="str">
        <f>VLOOKUP($A722,'Full dataset'!$A$4:$IE$190,2007+AO$1-$C722,FALSE)</f>
        <v>.</v>
      </c>
      <c r="AP722" t="s">
        <v>726</v>
      </c>
      <c r="AQ722" t="s">
        <v>726</v>
      </c>
      <c r="AR722" t="s">
        <v>726</v>
      </c>
      <c r="AS722" t="s">
        <v>726</v>
      </c>
      <c r="AT722" t="s">
        <v>726</v>
      </c>
      <c r="AU722">
        <f>VLOOKUP(A722,'Full dataset'!$A$4:$II$190,$AU$1,FALSE)</f>
        <v>9999</v>
      </c>
      <c r="AW722" t="str">
        <f>VLOOKUP(A722,'Full dataset'!$A$5:$IM$190,247,FALSE)</f>
        <v>.</v>
      </c>
      <c r="AX722" t="str">
        <f>VLOOKUP(A722,'Full dataset'!$A$4:$II$190,242,FALSE)</f>
        <v>.</v>
      </c>
      <c r="AY722" t="str">
        <f>VLOOKUP(A722,'Full dataset'!$A$5:$IM$190,246,FALSE)</f>
        <v>.</v>
      </c>
      <c r="AZ722">
        <v>9999</v>
      </c>
      <c r="BA722">
        <f>MAX(VLOOKUP($A722,'Full dataset'!$A$4:$IX$190,BA$1,FALSE),AW722)</f>
        <v>0</v>
      </c>
      <c r="BB722">
        <f>IF(VLOOKUP($A722,'Full dataset'!$A$4:$IX$190,BB$1,FALSE)&gt;0,VLOOKUP($A722,'Full dataset'!$A$4:$IX$190,BB$1,FALSE),AU722)</f>
        <v>9999</v>
      </c>
      <c r="BC722">
        <f>MAX(VLOOKUP($A722,'Full dataset'!$A$4:$IX$190,BC$1,FALSE),AY722)</f>
        <v>0</v>
      </c>
      <c r="BD722">
        <f>MAX(VLOOKUP($A722,'Full dataset'!$A$4:$IX$190,BD$1,FALSE),AX722)</f>
        <v>0</v>
      </c>
      <c r="BE722">
        <f t="shared" si="69"/>
        <v>0</v>
      </c>
      <c r="BF722">
        <f t="shared" si="70"/>
        <v>0</v>
      </c>
      <c r="BG722">
        <f t="shared" si="71"/>
        <v>0</v>
      </c>
      <c r="BH722">
        <f t="shared" si="66"/>
        <v>0</v>
      </c>
      <c r="BI722">
        <f t="shared" si="67"/>
        <v>0</v>
      </c>
      <c r="BO722">
        <f>IF(BF722=1,VLOOKUP($A722,'Full dataset'!$A$4:$IE$190,2007+BO$1-$C722,FALSE),0)</f>
        <v>0</v>
      </c>
      <c r="BP722">
        <f>IF(BF722=1,VLOOKUP($A722,'Full dataset'!$A$4:$IE$190,2007+BP$1-$C722,FALSE),0)</f>
        <v>0</v>
      </c>
      <c r="BQ722">
        <f>IF(BF722=1,VLOOKUP($A722,'Full dataset'!$A$4:$IE$190,2007+BQ$1-$C722,FALSE),0)</f>
        <v>0</v>
      </c>
      <c r="BR722">
        <f>IF($BG722=1,VLOOKUP($A722,'Full dataset'!$A$4:$IE$190,BR$1-2007+$C722,FALSE),0)</f>
        <v>0</v>
      </c>
      <c r="BS722">
        <f>IF($BG722=1,VLOOKUP($A722,'Full dataset'!$A$4:$IE$190,BS$1-2007+$C722,FALSE),0)</f>
        <v>0</v>
      </c>
      <c r="BT722">
        <f>IF($BG722=1,VLOOKUP($A722,'Full dataset'!$A$4:$IE$190,BT$1-2007+$C722,FALSE),0)</f>
        <v>0</v>
      </c>
      <c r="BU722">
        <f>IF($BG722=1,VLOOKUP($A722,'Full dataset'!$A$4:$IE$190,BU$1-2007+$C722,FALSE),0)</f>
        <v>0</v>
      </c>
      <c r="BV722">
        <f>IF($BG722=1,VLOOKUP($A722,'Full dataset'!$A$4:$IE$190,BV$1-2007+$C722,FALSE),0)</f>
        <v>0</v>
      </c>
      <c r="BW722">
        <f>IF($BG722=1,VLOOKUP($A722,'Full dataset'!$A$4:$IE$190,BW$1-2007+$C722,FALSE),0)</f>
        <v>0</v>
      </c>
      <c r="BX722">
        <f>IF($BG722=1,VLOOKUP($A722,'Full dataset'!$A$4:$IE$190,BX$1-2007+$C722,FALSE),0)</f>
        <v>0</v>
      </c>
    </row>
    <row r="723" spans="1:76" x14ac:dyDescent="0.25">
      <c r="A723">
        <v>164</v>
      </c>
      <c r="B723" t="s">
        <v>607</v>
      </c>
      <c r="C723">
        <v>2010</v>
      </c>
      <c r="D723" t="s">
        <v>587</v>
      </c>
      <c r="E723">
        <f t="shared" si="68"/>
        <v>0</v>
      </c>
      <c r="U723">
        <v>0</v>
      </c>
      <c r="V723" t="s">
        <v>726</v>
      </c>
      <c r="W723" t="s">
        <v>726</v>
      </c>
      <c r="X723" t="s">
        <v>726</v>
      </c>
      <c r="Y723">
        <v>0</v>
      </c>
      <c r="Z723" t="s">
        <v>726</v>
      </c>
      <c r="AA723" t="s">
        <v>726</v>
      </c>
      <c r="AB723" t="s">
        <v>726</v>
      </c>
      <c r="AC723">
        <f>VLOOKUP(A723,'Full dataset'!$A$4:$IE$190,2033-C723,FALSE)</f>
        <v>4.0999999999999996</v>
      </c>
      <c r="AD723" t="str">
        <f>VLOOKUP(A723,'Full dataset'!$A$4:$IE$190,2041-C723,FALSE)</f>
        <v>.</v>
      </c>
      <c r="AE723">
        <f>VLOOKUP(A723,'Full dataset'!$A$4:$IE$190,2050-C723,FALSE)</f>
        <v>0</v>
      </c>
      <c r="AF723">
        <v>2.0499999999999998</v>
      </c>
      <c r="AG723">
        <f>VLOOKUP($A723,'Full dataset'!$A$4:$IE$190,2007+AG$1-$C723,FALSE)</f>
        <v>4.3460000000000001</v>
      </c>
      <c r="AH723">
        <f>VLOOKUP($A723,'Full dataset'!$A$4:$IE$190,2007+AH$1-$C723,FALSE)</f>
        <v>189.71299999999999</v>
      </c>
      <c r="AI723">
        <f>VLOOKUP($A723,'Full dataset'!$A$4:$IE$190,2007+AI$1-$C723,FALSE)</f>
        <v>140.03200000000001</v>
      </c>
      <c r="AJ723" t="str">
        <f>VLOOKUP($A723,'Full dataset'!$A$4:$IE$190,2007+AJ$1-$C723,FALSE)</f>
        <v>.</v>
      </c>
      <c r="AK723" t="str">
        <f>VLOOKUP($A723,'Full dataset'!$A$4:$IE$190,2007+AK$1-$C723,FALSE)</f>
        <v>.</v>
      </c>
      <c r="AL723">
        <f>VLOOKUP($A723,'Full dataset'!$A$4:$IE$190,2007+AL$1-$C723,FALSE)</f>
        <v>86</v>
      </c>
      <c r="AM723" t="str">
        <f>VLOOKUP($A723,'Full dataset'!$A$4:$IE$190,2007+AM$1-$C723,FALSE)</f>
        <v>.</v>
      </c>
      <c r="AN723" t="str">
        <f>VLOOKUP($A723,'Full dataset'!$A$4:$IE$190,2007+AN$1-$C723,FALSE)</f>
        <v>.</v>
      </c>
      <c r="AO723" t="str">
        <f>VLOOKUP($A723,'Full dataset'!$A$4:$IE$190,2007+AO$1-$C723,FALSE)</f>
        <v>.</v>
      </c>
      <c r="AP723" t="s">
        <v>726</v>
      </c>
      <c r="AQ723" t="s">
        <v>726</v>
      </c>
      <c r="AR723" t="s">
        <v>726</v>
      </c>
      <c r="AS723" t="s">
        <v>726</v>
      </c>
      <c r="AT723" t="s">
        <v>726</v>
      </c>
      <c r="AU723">
        <f>VLOOKUP(A723,'Full dataset'!$A$4:$II$190,$AU$1,FALSE)</f>
        <v>9999</v>
      </c>
      <c r="AW723" t="str">
        <f>VLOOKUP(A723,'Full dataset'!$A$5:$IM$190,247,FALSE)</f>
        <v>.</v>
      </c>
      <c r="AX723" t="str">
        <f>VLOOKUP(A723,'Full dataset'!$A$4:$II$190,242,FALSE)</f>
        <v>.</v>
      </c>
      <c r="AY723" t="str">
        <f>VLOOKUP(A723,'Full dataset'!$A$5:$IM$190,246,FALSE)</f>
        <v>.</v>
      </c>
      <c r="AZ723">
        <v>9999</v>
      </c>
      <c r="BA723">
        <f>MAX(VLOOKUP($A723,'Full dataset'!$A$4:$IX$190,BA$1,FALSE),AW723)</f>
        <v>0</v>
      </c>
      <c r="BB723">
        <f>IF(VLOOKUP($A723,'Full dataset'!$A$4:$IX$190,BB$1,FALSE)&gt;0,VLOOKUP($A723,'Full dataset'!$A$4:$IX$190,BB$1,FALSE),AU723)</f>
        <v>9999</v>
      </c>
      <c r="BC723">
        <f>MAX(VLOOKUP($A723,'Full dataset'!$A$4:$IX$190,BC$1,FALSE),AY723)</f>
        <v>0</v>
      </c>
      <c r="BD723">
        <f>MAX(VLOOKUP($A723,'Full dataset'!$A$4:$IX$190,BD$1,FALSE),AX723)</f>
        <v>0</v>
      </c>
      <c r="BE723">
        <f t="shared" si="69"/>
        <v>0</v>
      </c>
      <c r="BF723">
        <f t="shared" si="70"/>
        <v>0</v>
      </c>
      <c r="BG723">
        <f t="shared" si="71"/>
        <v>0</v>
      </c>
      <c r="BH723">
        <f t="shared" si="66"/>
        <v>0</v>
      </c>
      <c r="BI723">
        <f t="shared" si="67"/>
        <v>0</v>
      </c>
      <c r="BO723">
        <f>IF(BF723=1,VLOOKUP($A723,'Full dataset'!$A$4:$IE$190,2007+BO$1-$C723,FALSE),0)</f>
        <v>0</v>
      </c>
      <c r="BP723">
        <f>IF(BF723=1,VLOOKUP($A723,'Full dataset'!$A$4:$IE$190,2007+BP$1-$C723,FALSE),0)</f>
        <v>0</v>
      </c>
      <c r="BQ723">
        <f>IF(BF723=1,VLOOKUP($A723,'Full dataset'!$A$4:$IE$190,2007+BQ$1-$C723,FALSE),0)</f>
        <v>0</v>
      </c>
      <c r="BR723">
        <f>IF($BG723=1,VLOOKUP($A723,'Full dataset'!$A$4:$IE$190,BR$1-2007+$C723,FALSE),0)</f>
        <v>0</v>
      </c>
      <c r="BS723">
        <f>IF($BG723=1,VLOOKUP($A723,'Full dataset'!$A$4:$IE$190,BS$1-2007+$C723,FALSE),0)</f>
        <v>0</v>
      </c>
      <c r="BT723">
        <f>IF($BG723=1,VLOOKUP($A723,'Full dataset'!$A$4:$IE$190,BT$1-2007+$C723,FALSE),0)</f>
        <v>0</v>
      </c>
      <c r="BU723">
        <f>IF($BG723=1,VLOOKUP($A723,'Full dataset'!$A$4:$IE$190,BU$1-2007+$C723,FALSE),0)</f>
        <v>0</v>
      </c>
      <c r="BV723">
        <f>IF($BG723=1,VLOOKUP($A723,'Full dataset'!$A$4:$IE$190,BV$1-2007+$C723,FALSE),0)</f>
        <v>0</v>
      </c>
      <c r="BW723">
        <f>IF($BG723=1,VLOOKUP($A723,'Full dataset'!$A$4:$IE$190,BW$1-2007+$C723,FALSE),0)</f>
        <v>0</v>
      </c>
      <c r="BX723">
        <f>IF($BG723=1,VLOOKUP($A723,'Full dataset'!$A$4:$IE$190,BX$1-2007+$C723,FALSE),0)</f>
        <v>0</v>
      </c>
    </row>
    <row r="724" spans="1:76" x14ac:dyDescent="0.25">
      <c r="A724">
        <v>165</v>
      </c>
      <c r="B724" t="s">
        <v>608</v>
      </c>
      <c r="C724">
        <v>2010</v>
      </c>
      <c r="D724" t="s">
        <v>591</v>
      </c>
      <c r="E724">
        <f t="shared" si="68"/>
        <v>1</v>
      </c>
      <c r="U724">
        <v>0</v>
      </c>
      <c r="V724" t="s">
        <v>726</v>
      </c>
      <c r="W724" t="s">
        <v>726</v>
      </c>
      <c r="X724" t="s">
        <v>726</v>
      </c>
      <c r="Y724">
        <v>0</v>
      </c>
      <c r="Z724" t="s">
        <v>726</v>
      </c>
      <c r="AA724" t="s">
        <v>726</v>
      </c>
      <c r="AB724" t="s">
        <v>726</v>
      </c>
      <c r="AC724">
        <f>VLOOKUP(A724,'Full dataset'!$A$4:$IE$190,2033-C724,FALSE)</f>
        <v>2.9</v>
      </c>
      <c r="AD724" t="str">
        <f>VLOOKUP(A724,'Full dataset'!$A$4:$IE$190,2041-C724,FALSE)</f>
        <v>.</v>
      </c>
      <c r="AE724">
        <f>VLOOKUP(A724,'Full dataset'!$A$4:$IE$190,2050-C724,FALSE)</f>
        <v>0</v>
      </c>
      <c r="AF724">
        <v>1.45</v>
      </c>
      <c r="AG724">
        <f>VLOOKUP($A724,'Full dataset'!$A$4:$IE$190,2007+AG$1-$C724,FALSE)</f>
        <v>370.2</v>
      </c>
      <c r="AH724">
        <f>VLOOKUP($A724,'Full dataset'!$A$4:$IE$190,2007+AH$1-$C724,FALSE)</f>
        <v>3419.7</v>
      </c>
      <c r="AI724">
        <f>VLOOKUP($A724,'Full dataset'!$A$4:$IE$190,2007+AI$1-$C724,FALSE)</f>
        <v>3336.8</v>
      </c>
      <c r="AJ724" t="str">
        <f>VLOOKUP($A724,'Full dataset'!$A$4:$IE$190,2007+AJ$1-$C724,FALSE)</f>
        <v>.</v>
      </c>
      <c r="AK724" t="str">
        <f>VLOOKUP($A724,'Full dataset'!$A$4:$IE$190,2007+AK$1-$C724,FALSE)</f>
        <v>.</v>
      </c>
      <c r="AL724">
        <f>VLOOKUP($A724,'Full dataset'!$A$4:$IE$190,2007+AL$1-$C724,FALSE)</f>
        <v>32</v>
      </c>
      <c r="AM724" t="str">
        <f>VLOOKUP($A724,'Full dataset'!$A$4:$IE$190,2007+AM$1-$C724,FALSE)</f>
        <v>.</v>
      </c>
      <c r="AN724" t="str">
        <f>VLOOKUP($A724,'Full dataset'!$A$4:$IE$190,2007+AN$1-$C724,FALSE)</f>
        <v>.</v>
      </c>
      <c r="AO724" t="str">
        <f>VLOOKUP($A724,'Full dataset'!$A$4:$IE$190,2007+AO$1-$C724,FALSE)</f>
        <v>.</v>
      </c>
      <c r="AP724" t="s">
        <v>726</v>
      </c>
      <c r="AQ724" t="s">
        <v>726</v>
      </c>
      <c r="AR724" t="s">
        <v>726</v>
      </c>
      <c r="AS724" t="s">
        <v>726</v>
      </c>
      <c r="AT724" t="s">
        <v>726</v>
      </c>
      <c r="AU724">
        <f>VLOOKUP(A724,'Full dataset'!$A$4:$II$190,$AU$1,FALSE)</f>
        <v>9999</v>
      </c>
      <c r="AW724" t="str">
        <f>VLOOKUP(A724,'Full dataset'!$A$5:$IM$190,247,FALSE)</f>
        <v>.</v>
      </c>
      <c r="AX724" t="str">
        <f>VLOOKUP(A724,'Full dataset'!$A$4:$II$190,242,FALSE)</f>
        <v>.</v>
      </c>
      <c r="AY724" t="str">
        <f>VLOOKUP(A724,'Full dataset'!$A$5:$IM$190,246,FALSE)</f>
        <v>.</v>
      </c>
      <c r="AZ724">
        <v>9999</v>
      </c>
      <c r="BA724">
        <f>MAX(VLOOKUP($A724,'Full dataset'!$A$4:$IX$190,BA$1,FALSE),AW724)</f>
        <v>0</v>
      </c>
      <c r="BB724">
        <f>IF(VLOOKUP($A724,'Full dataset'!$A$4:$IX$190,BB$1,FALSE)&gt;0,VLOOKUP($A724,'Full dataset'!$A$4:$IX$190,BB$1,FALSE),AU724)</f>
        <v>9999</v>
      </c>
      <c r="BC724">
        <f>MAX(VLOOKUP($A724,'Full dataset'!$A$4:$IX$190,BC$1,FALSE),AY724)</f>
        <v>0</v>
      </c>
      <c r="BD724">
        <f>MAX(VLOOKUP($A724,'Full dataset'!$A$4:$IX$190,BD$1,FALSE),AX724)</f>
        <v>0</v>
      </c>
      <c r="BE724">
        <f t="shared" si="69"/>
        <v>0</v>
      </c>
      <c r="BF724">
        <f t="shared" si="70"/>
        <v>0</v>
      </c>
      <c r="BG724">
        <f t="shared" si="71"/>
        <v>0</v>
      </c>
      <c r="BH724">
        <f t="shared" si="66"/>
        <v>0</v>
      </c>
      <c r="BI724">
        <f t="shared" si="67"/>
        <v>0</v>
      </c>
      <c r="BO724">
        <f>IF(BF724=1,VLOOKUP($A724,'Full dataset'!$A$4:$IE$190,2007+BO$1-$C724,FALSE),0)</f>
        <v>0</v>
      </c>
      <c r="BP724">
        <f>IF(BF724=1,VLOOKUP($A724,'Full dataset'!$A$4:$IE$190,2007+BP$1-$C724,FALSE),0)</f>
        <v>0</v>
      </c>
      <c r="BQ724">
        <f>IF(BF724=1,VLOOKUP($A724,'Full dataset'!$A$4:$IE$190,2007+BQ$1-$C724,FALSE),0)</f>
        <v>0</v>
      </c>
      <c r="BR724">
        <f>IF($BG724=1,VLOOKUP($A724,'Full dataset'!$A$4:$IE$190,BR$1-2007+$C724,FALSE),0)</f>
        <v>0</v>
      </c>
      <c r="BS724">
        <f>IF($BG724=1,VLOOKUP($A724,'Full dataset'!$A$4:$IE$190,BS$1-2007+$C724,FALSE),0)</f>
        <v>0</v>
      </c>
      <c r="BT724">
        <f>IF($BG724=1,VLOOKUP($A724,'Full dataset'!$A$4:$IE$190,BT$1-2007+$C724,FALSE),0)</f>
        <v>0</v>
      </c>
      <c r="BU724">
        <f>IF($BG724=1,VLOOKUP($A724,'Full dataset'!$A$4:$IE$190,BU$1-2007+$C724,FALSE),0)</f>
        <v>0</v>
      </c>
      <c r="BV724">
        <f>IF($BG724=1,VLOOKUP($A724,'Full dataset'!$A$4:$IE$190,BV$1-2007+$C724,FALSE),0)</f>
        <v>0</v>
      </c>
      <c r="BW724">
        <f>IF($BG724=1,VLOOKUP($A724,'Full dataset'!$A$4:$IE$190,BW$1-2007+$C724,FALSE),0)</f>
        <v>0</v>
      </c>
      <c r="BX724">
        <f>IF($BG724=1,VLOOKUP($A724,'Full dataset'!$A$4:$IE$190,BX$1-2007+$C724,FALSE),0)</f>
        <v>0</v>
      </c>
    </row>
    <row r="725" spans="1:76" x14ac:dyDescent="0.25">
      <c r="A725">
        <v>166</v>
      </c>
      <c r="B725" t="s">
        <v>609</v>
      </c>
      <c r="C725">
        <v>2010</v>
      </c>
      <c r="D725" t="s">
        <v>591</v>
      </c>
      <c r="E725">
        <f t="shared" si="68"/>
        <v>1</v>
      </c>
      <c r="U725">
        <v>0</v>
      </c>
      <c r="V725" t="s">
        <v>726</v>
      </c>
      <c r="W725" t="s">
        <v>726</v>
      </c>
      <c r="X725" t="s">
        <v>726</v>
      </c>
      <c r="Y725">
        <v>0</v>
      </c>
      <c r="Z725" t="s">
        <v>726</v>
      </c>
      <c r="AA725" t="s">
        <v>726</v>
      </c>
      <c r="AB725" t="s">
        <v>726</v>
      </c>
      <c r="AC725">
        <f>VLOOKUP(A725,'Full dataset'!$A$4:$IE$190,2033-C725,FALSE)</f>
        <v>0</v>
      </c>
      <c r="AD725" t="str">
        <f>VLOOKUP(A725,'Full dataset'!$A$4:$IE$190,2041-C725,FALSE)</f>
        <v>.</v>
      </c>
      <c r="AE725">
        <f>VLOOKUP(A725,'Full dataset'!$A$4:$IE$190,2050-C725,FALSE)</f>
        <v>0</v>
      </c>
      <c r="AF725">
        <v>0</v>
      </c>
      <c r="AG725">
        <f>VLOOKUP($A725,'Full dataset'!$A$4:$IE$190,2007+AG$1-$C725,FALSE)</f>
        <v>699.3</v>
      </c>
      <c r="AH725">
        <f>VLOOKUP($A725,'Full dataset'!$A$4:$IE$190,2007+AH$1-$C725,FALSE)</f>
        <v>145631.1</v>
      </c>
      <c r="AI725">
        <f>VLOOKUP($A725,'Full dataset'!$A$4:$IE$190,2007+AI$1-$C725,FALSE)</f>
        <v>9058.7000000000007</v>
      </c>
      <c r="AJ725" t="str">
        <f>VLOOKUP($A725,'Full dataset'!$A$4:$IE$190,2007+AJ$1-$C725,FALSE)</f>
        <v>.</v>
      </c>
      <c r="AK725">
        <f>VLOOKUP($A725,'Full dataset'!$A$4:$IE$190,2007+AK$1-$C725,FALSE)</f>
        <v>-1</v>
      </c>
      <c r="AL725" t="str">
        <f>VLOOKUP($A725,'Full dataset'!$A$4:$IE$190,2007+AL$1-$C725,FALSE)</f>
        <v>.</v>
      </c>
      <c r="AM725" t="str">
        <f>VLOOKUP($A725,'Full dataset'!$A$4:$IE$190,2007+AM$1-$C725,FALSE)</f>
        <v>.</v>
      </c>
      <c r="AN725" t="str">
        <f>VLOOKUP($A725,'Full dataset'!$A$4:$IE$190,2007+AN$1-$C725,FALSE)</f>
        <v>.</v>
      </c>
      <c r="AO725" t="str">
        <f>VLOOKUP($A725,'Full dataset'!$A$4:$IE$190,2007+AO$1-$C725,FALSE)</f>
        <v>.</v>
      </c>
      <c r="AP725" t="s">
        <v>726</v>
      </c>
      <c r="AQ725" t="s">
        <v>726</v>
      </c>
      <c r="AR725" t="s">
        <v>726</v>
      </c>
      <c r="AS725" t="s">
        <v>726</v>
      </c>
      <c r="AT725" t="s">
        <v>726</v>
      </c>
      <c r="AU725">
        <f>VLOOKUP(A725,'Full dataset'!$A$4:$II$190,$AU$1,FALSE)</f>
        <v>9999</v>
      </c>
      <c r="AW725" t="str">
        <f>VLOOKUP(A725,'Full dataset'!$A$5:$IM$190,247,FALSE)</f>
        <v>.</v>
      </c>
      <c r="AX725" t="str">
        <f>VLOOKUP(A725,'Full dataset'!$A$4:$II$190,242,FALSE)</f>
        <v>.</v>
      </c>
      <c r="AY725" t="str">
        <f>VLOOKUP(A725,'Full dataset'!$A$5:$IM$190,246,FALSE)</f>
        <v>.</v>
      </c>
      <c r="AZ725">
        <v>9999</v>
      </c>
      <c r="BA725">
        <f>MAX(VLOOKUP($A725,'Full dataset'!$A$4:$IX$190,BA$1,FALSE),AW725)</f>
        <v>0</v>
      </c>
      <c r="BB725">
        <f>IF(VLOOKUP($A725,'Full dataset'!$A$4:$IX$190,BB$1,FALSE)&gt;0,VLOOKUP($A725,'Full dataset'!$A$4:$IX$190,BB$1,FALSE),AU725)</f>
        <v>9999</v>
      </c>
      <c r="BC725">
        <f>MAX(VLOOKUP($A725,'Full dataset'!$A$4:$IX$190,BC$1,FALSE),AY725)</f>
        <v>0</v>
      </c>
      <c r="BD725">
        <f>MAX(VLOOKUP($A725,'Full dataset'!$A$4:$IX$190,BD$1,FALSE),AX725)</f>
        <v>0</v>
      </c>
      <c r="BE725">
        <f t="shared" si="69"/>
        <v>0</v>
      </c>
      <c r="BF725">
        <f t="shared" si="70"/>
        <v>0</v>
      </c>
      <c r="BG725">
        <f t="shared" si="71"/>
        <v>0</v>
      </c>
      <c r="BH725">
        <f t="shared" si="66"/>
        <v>0</v>
      </c>
      <c r="BI725">
        <f t="shared" si="67"/>
        <v>0</v>
      </c>
      <c r="BO725">
        <f>IF(BF725=1,VLOOKUP($A725,'Full dataset'!$A$4:$IE$190,2007+BO$1-$C725,FALSE),0)</f>
        <v>0</v>
      </c>
      <c r="BP725">
        <f>IF(BF725=1,VLOOKUP($A725,'Full dataset'!$A$4:$IE$190,2007+BP$1-$C725,FALSE),0)</f>
        <v>0</v>
      </c>
      <c r="BQ725">
        <f>IF(BF725=1,VLOOKUP($A725,'Full dataset'!$A$4:$IE$190,2007+BQ$1-$C725,FALSE),0)</f>
        <v>0</v>
      </c>
      <c r="BR725">
        <f>IF($BG725=1,VLOOKUP($A725,'Full dataset'!$A$4:$IE$190,BR$1-2007+$C725,FALSE),0)</f>
        <v>0</v>
      </c>
      <c r="BS725">
        <f>IF($BG725=1,VLOOKUP($A725,'Full dataset'!$A$4:$IE$190,BS$1-2007+$C725,FALSE),0)</f>
        <v>0</v>
      </c>
      <c r="BT725">
        <f>IF($BG725=1,VLOOKUP($A725,'Full dataset'!$A$4:$IE$190,BT$1-2007+$C725,FALSE),0)</f>
        <v>0</v>
      </c>
      <c r="BU725">
        <f>IF($BG725=1,VLOOKUP($A725,'Full dataset'!$A$4:$IE$190,BU$1-2007+$C725,FALSE),0)</f>
        <v>0</v>
      </c>
      <c r="BV725">
        <f>IF($BG725=1,VLOOKUP($A725,'Full dataset'!$A$4:$IE$190,BV$1-2007+$C725,FALSE),0)</f>
        <v>0</v>
      </c>
      <c r="BW725">
        <f>IF($BG725=1,VLOOKUP($A725,'Full dataset'!$A$4:$IE$190,BW$1-2007+$C725,FALSE),0)</f>
        <v>0</v>
      </c>
      <c r="BX725">
        <f>IF($BG725=1,VLOOKUP($A725,'Full dataset'!$A$4:$IE$190,BX$1-2007+$C725,FALSE),0)</f>
        <v>0</v>
      </c>
    </row>
    <row r="726" spans="1:76" x14ac:dyDescent="0.25">
      <c r="A726">
        <v>167</v>
      </c>
      <c r="B726" t="s">
        <v>610</v>
      </c>
      <c r="C726">
        <v>2010</v>
      </c>
      <c r="D726" t="s">
        <v>582</v>
      </c>
      <c r="E726">
        <f t="shared" si="68"/>
        <v>0</v>
      </c>
      <c r="U726">
        <v>0</v>
      </c>
      <c r="V726" t="s">
        <v>726</v>
      </c>
      <c r="W726" t="s">
        <v>726</v>
      </c>
      <c r="X726" t="s">
        <v>726</v>
      </c>
      <c r="Y726">
        <v>0</v>
      </c>
      <c r="Z726" t="s">
        <v>726</v>
      </c>
      <c r="AA726" t="s">
        <v>726</v>
      </c>
      <c r="AB726" t="s">
        <v>726</v>
      </c>
      <c r="AC726">
        <f>VLOOKUP(A726,'Full dataset'!$A$4:$IE$190,2033-C726,FALSE)</f>
        <v>0</v>
      </c>
      <c r="AD726" t="str">
        <f>VLOOKUP(A726,'Full dataset'!$A$4:$IE$190,2041-C726,FALSE)</f>
        <v>.</v>
      </c>
      <c r="AE726">
        <f>VLOOKUP(A726,'Full dataset'!$A$4:$IE$190,2050-C726,FALSE)</f>
        <v>0</v>
      </c>
      <c r="AF726">
        <v>0</v>
      </c>
      <c r="AG726" t="str">
        <f>VLOOKUP($A726,'Full dataset'!$A$4:$IE$190,2007+AG$1-$C726,FALSE)</f>
        <v>.</v>
      </c>
      <c r="AH726" t="str">
        <f>VLOOKUP($A726,'Full dataset'!$A$4:$IE$190,2007+AH$1-$C726,FALSE)</f>
        <v>.</v>
      </c>
      <c r="AI726" t="str">
        <f>VLOOKUP($A726,'Full dataset'!$A$4:$IE$190,2007+AI$1-$C726,FALSE)</f>
        <v>.</v>
      </c>
      <c r="AJ726" t="str">
        <f>VLOOKUP($A726,'Full dataset'!$A$4:$IE$190,2007+AJ$1-$C726,FALSE)</f>
        <v>.</v>
      </c>
      <c r="AK726">
        <f>VLOOKUP($A726,'Full dataset'!$A$4:$IE$190,2007+AK$1-$C726,FALSE)</f>
        <v>18</v>
      </c>
      <c r="AL726" t="str">
        <f>VLOOKUP($A726,'Full dataset'!$A$4:$IE$190,2007+AL$1-$C726,FALSE)</f>
        <v>.</v>
      </c>
      <c r="AM726" t="str">
        <f>VLOOKUP($A726,'Full dataset'!$A$4:$IE$190,2007+AM$1-$C726,FALSE)</f>
        <v>.</v>
      </c>
      <c r="AN726" t="str">
        <f>VLOOKUP($A726,'Full dataset'!$A$4:$IE$190,2007+AN$1-$C726,FALSE)</f>
        <v>.</v>
      </c>
      <c r="AO726" t="str">
        <f>VLOOKUP($A726,'Full dataset'!$A$4:$IE$190,2007+AO$1-$C726,FALSE)</f>
        <v>.</v>
      </c>
      <c r="AP726" t="s">
        <v>726</v>
      </c>
      <c r="AQ726" t="s">
        <v>726</v>
      </c>
      <c r="AR726" t="s">
        <v>726</v>
      </c>
      <c r="AS726" t="s">
        <v>726</v>
      </c>
      <c r="AT726" t="s">
        <v>726</v>
      </c>
      <c r="AU726">
        <f>VLOOKUP(A726,'Full dataset'!$A$4:$II$190,$AU$1,FALSE)</f>
        <v>9999</v>
      </c>
      <c r="AW726" t="str">
        <f>VLOOKUP(A726,'Full dataset'!$A$5:$IM$190,247,FALSE)</f>
        <v>.</v>
      </c>
      <c r="AX726" t="str">
        <f>VLOOKUP(A726,'Full dataset'!$A$4:$II$190,242,FALSE)</f>
        <v>.</v>
      </c>
      <c r="AY726" t="str">
        <f>VLOOKUP(A726,'Full dataset'!$A$5:$IM$190,246,FALSE)</f>
        <v>.</v>
      </c>
      <c r="AZ726">
        <v>9999</v>
      </c>
      <c r="BA726">
        <f>MAX(VLOOKUP($A726,'Full dataset'!$A$4:$IX$190,BA$1,FALSE),AW726)</f>
        <v>0</v>
      </c>
      <c r="BB726">
        <f>IF(VLOOKUP($A726,'Full dataset'!$A$4:$IX$190,BB$1,FALSE)&gt;0,VLOOKUP($A726,'Full dataset'!$A$4:$IX$190,BB$1,FALSE),AU726)</f>
        <v>9999</v>
      </c>
      <c r="BC726">
        <f>MAX(VLOOKUP($A726,'Full dataset'!$A$4:$IX$190,BC$1,FALSE),AY726)</f>
        <v>0</v>
      </c>
      <c r="BD726">
        <f>MAX(VLOOKUP($A726,'Full dataset'!$A$4:$IX$190,BD$1,FALSE),AX726)</f>
        <v>0</v>
      </c>
      <c r="BE726">
        <f t="shared" si="69"/>
        <v>0</v>
      </c>
      <c r="BF726">
        <f t="shared" si="70"/>
        <v>0</v>
      </c>
      <c r="BG726">
        <f t="shared" si="71"/>
        <v>0</v>
      </c>
      <c r="BH726">
        <f t="shared" si="66"/>
        <v>0</v>
      </c>
      <c r="BI726">
        <f t="shared" si="67"/>
        <v>0</v>
      </c>
      <c r="BO726">
        <f>IF(BF726=1,VLOOKUP($A726,'Full dataset'!$A$4:$IE$190,2007+BO$1-$C726,FALSE),0)</f>
        <v>0</v>
      </c>
      <c r="BP726">
        <f>IF(BF726=1,VLOOKUP($A726,'Full dataset'!$A$4:$IE$190,2007+BP$1-$C726,FALSE),0)</f>
        <v>0</v>
      </c>
      <c r="BQ726">
        <f>IF(BF726=1,VLOOKUP($A726,'Full dataset'!$A$4:$IE$190,2007+BQ$1-$C726,FALSE),0)</f>
        <v>0</v>
      </c>
      <c r="BR726">
        <f>IF($BG726=1,VLOOKUP($A726,'Full dataset'!$A$4:$IE$190,BR$1-2007+$C726,FALSE),0)</f>
        <v>0</v>
      </c>
      <c r="BS726">
        <f>IF($BG726=1,VLOOKUP($A726,'Full dataset'!$A$4:$IE$190,BS$1-2007+$C726,FALSE),0)</f>
        <v>0</v>
      </c>
      <c r="BT726">
        <f>IF($BG726=1,VLOOKUP($A726,'Full dataset'!$A$4:$IE$190,BT$1-2007+$C726,FALSE),0)</f>
        <v>0</v>
      </c>
      <c r="BU726">
        <f>IF($BG726=1,VLOOKUP($A726,'Full dataset'!$A$4:$IE$190,BU$1-2007+$C726,FALSE),0)</f>
        <v>0</v>
      </c>
      <c r="BV726">
        <f>IF($BG726=1,VLOOKUP($A726,'Full dataset'!$A$4:$IE$190,BV$1-2007+$C726,FALSE),0)</f>
        <v>0</v>
      </c>
      <c r="BW726">
        <f>IF($BG726=1,VLOOKUP($A726,'Full dataset'!$A$4:$IE$190,BW$1-2007+$C726,FALSE),0)</f>
        <v>0</v>
      </c>
      <c r="BX726">
        <f>IF($BG726=1,VLOOKUP($A726,'Full dataset'!$A$4:$IE$190,BX$1-2007+$C726,FALSE),0)</f>
        <v>0</v>
      </c>
    </row>
    <row r="727" spans="1:76" x14ac:dyDescent="0.25">
      <c r="A727">
        <v>168</v>
      </c>
      <c r="B727" t="s">
        <v>611</v>
      </c>
      <c r="C727">
        <v>2010</v>
      </c>
      <c r="D727" t="s">
        <v>587</v>
      </c>
      <c r="E727">
        <f t="shared" si="68"/>
        <v>0</v>
      </c>
      <c r="U727">
        <v>0</v>
      </c>
      <c r="V727" t="s">
        <v>726</v>
      </c>
      <c r="W727" t="s">
        <v>726</v>
      </c>
      <c r="X727" t="s">
        <v>726</v>
      </c>
      <c r="Y727">
        <v>0</v>
      </c>
      <c r="Z727" t="s">
        <v>726</v>
      </c>
      <c r="AA727" t="s">
        <v>726</v>
      </c>
      <c r="AB727" t="s">
        <v>726</v>
      </c>
      <c r="AC727">
        <f>VLOOKUP(A727,'Full dataset'!$A$4:$IE$190,2033-C727,FALSE)</f>
        <v>0</v>
      </c>
      <c r="AD727" t="str">
        <f>VLOOKUP(A727,'Full dataset'!$A$4:$IE$190,2041-C727,FALSE)</f>
        <v>.</v>
      </c>
      <c r="AE727">
        <f>VLOOKUP(A727,'Full dataset'!$A$4:$IE$190,2050-C727,FALSE)</f>
        <v>0</v>
      </c>
      <c r="AF727">
        <v>0</v>
      </c>
      <c r="AG727">
        <f>VLOOKUP($A727,'Full dataset'!$A$4:$IE$190,2007+AG$1-$C727,FALSE)</f>
        <v>5.8999999999999997E-2</v>
      </c>
      <c r="AH727">
        <f>VLOOKUP($A727,'Full dataset'!$A$4:$IE$190,2007+AH$1-$C727,FALSE)</f>
        <v>122.634</v>
      </c>
      <c r="AI727">
        <f>VLOOKUP($A727,'Full dataset'!$A$4:$IE$190,2007+AI$1-$C727,FALSE)</f>
        <v>130.89699999999999</v>
      </c>
      <c r="AJ727" t="str">
        <f>VLOOKUP($A727,'Full dataset'!$A$4:$IE$190,2007+AJ$1-$C727,FALSE)</f>
        <v>.</v>
      </c>
      <c r="AK727">
        <f>VLOOKUP($A727,'Full dataset'!$A$4:$IE$190,2007+AK$1-$C727,FALSE)</f>
        <v>-2</v>
      </c>
      <c r="AL727" t="str">
        <f>VLOOKUP($A727,'Full dataset'!$A$4:$IE$190,2007+AL$1-$C727,FALSE)</f>
        <v>.</v>
      </c>
      <c r="AM727" t="str">
        <f>VLOOKUP($A727,'Full dataset'!$A$4:$IE$190,2007+AM$1-$C727,FALSE)</f>
        <v>.</v>
      </c>
      <c r="AN727" t="str">
        <f>VLOOKUP($A727,'Full dataset'!$A$4:$IE$190,2007+AN$1-$C727,FALSE)</f>
        <v>.</v>
      </c>
      <c r="AO727" t="str">
        <f>VLOOKUP($A727,'Full dataset'!$A$4:$IE$190,2007+AO$1-$C727,FALSE)</f>
        <v>.</v>
      </c>
      <c r="AP727" t="s">
        <v>726</v>
      </c>
      <c r="AQ727" t="s">
        <v>726</v>
      </c>
      <c r="AR727" t="s">
        <v>726</v>
      </c>
      <c r="AS727" t="s">
        <v>726</v>
      </c>
      <c r="AT727" t="s">
        <v>726</v>
      </c>
      <c r="AU727">
        <f>VLOOKUP(A727,'Full dataset'!$A$4:$II$190,$AU$1,FALSE)</f>
        <v>9999</v>
      </c>
      <c r="AW727" t="str">
        <f>VLOOKUP(A727,'Full dataset'!$A$5:$IM$190,247,FALSE)</f>
        <v>.</v>
      </c>
      <c r="AX727" t="str">
        <f>VLOOKUP(A727,'Full dataset'!$A$4:$II$190,242,FALSE)</f>
        <v>.</v>
      </c>
      <c r="AY727" t="str">
        <f>VLOOKUP(A727,'Full dataset'!$A$5:$IM$190,246,FALSE)</f>
        <v>.</v>
      </c>
      <c r="AZ727">
        <v>9999</v>
      </c>
      <c r="BA727">
        <f>MAX(VLOOKUP($A727,'Full dataset'!$A$4:$IX$190,BA$1,FALSE),AW727)</f>
        <v>0</v>
      </c>
      <c r="BB727">
        <f>IF(VLOOKUP($A727,'Full dataset'!$A$4:$IX$190,BB$1,FALSE)&gt;0,VLOOKUP($A727,'Full dataset'!$A$4:$IX$190,BB$1,FALSE),AU727)</f>
        <v>9999</v>
      </c>
      <c r="BC727">
        <f>MAX(VLOOKUP($A727,'Full dataset'!$A$4:$IX$190,BC$1,FALSE),AY727)</f>
        <v>0</v>
      </c>
      <c r="BD727">
        <f>MAX(VLOOKUP($A727,'Full dataset'!$A$4:$IX$190,BD$1,FALSE),AX727)</f>
        <v>0</v>
      </c>
      <c r="BE727">
        <f t="shared" si="69"/>
        <v>0</v>
      </c>
      <c r="BF727">
        <f t="shared" si="70"/>
        <v>0</v>
      </c>
      <c r="BG727">
        <f t="shared" si="71"/>
        <v>0</v>
      </c>
      <c r="BH727">
        <f t="shared" si="66"/>
        <v>0</v>
      </c>
      <c r="BI727">
        <f t="shared" si="67"/>
        <v>0</v>
      </c>
      <c r="BO727">
        <f>IF(BF727=1,VLOOKUP($A727,'Full dataset'!$A$4:$IE$190,2007+BO$1-$C727,FALSE),0)</f>
        <v>0</v>
      </c>
      <c r="BP727">
        <f>IF(BF727=1,VLOOKUP($A727,'Full dataset'!$A$4:$IE$190,2007+BP$1-$C727,FALSE),0)</f>
        <v>0</v>
      </c>
      <c r="BQ727">
        <f>IF(BF727=1,VLOOKUP($A727,'Full dataset'!$A$4:$IE$190,2007+BQ$1-$C727,FALSE),0)</f>
        <v>0</v>
      </c>
      <c r="BR727">
        <f>IF($BG727=1,VLOOKUP($A727,'Full dataset'!$A$4:$IE$190,BR$1-2007+$C727,FALSE),0)</f>
        <v>0</v>
      </c>
      <c r="BS727">
        <f>IF($BG727=1,VLOOKUP($A727,'Full dataset'!$A$4:$IE$190,BS$1-2007+$C727,FALSE),0)</f>
        <v>0</v>
      </c>
      <c r="BT727">
        <f>IF($BG727=1,VLOOKUP($A727,'Full dataset'!$A$4:$IE$190,BT$1-2007+$C727,FALSE),0)</f>
        <v>0</v>
      </c>
      <c r="BU727">
        <f>IF($BG727=1,VLOOKUP($A727,'Full dataset'!$A$4:$IE$190,BU$1-2007+$C727,FALSE),0)</f>
        <v>0</v>
      </c>
      <c r="BV727">
        <f>IF($BG727=1,VLOOKUP($A727,'Full dataset'!$A$4:$IE$190,BV$1-2007+$C727,FALSE),0)</f>
        <v>0</v>
      </c>
      <c r="BW727">
        <f>IF($BG727=1,VLOOKUP($A727,'Full dataset'!$A$4:$IE$190,BW$1-2007+$C727,FALSE),0)</f>
        <v>0</v>
      </c>
      <c r="BX727">
        <f>IF($BG727=1,VLOOKUP($A727,'Full dataset'!$A$4:$IE$190,BX$1-2007+$C727,FALSE),0)</f>
        <v>0</v>
      </c>
    </row>
    <row r="728" spans="1:76" x14ac:dyDescent="0.25">
      <c r="A728">
        <v>169</v>
      </c>
      <c r="B728" t="s">
        <v>612</v>
      </c>
      <c r="C728">
        <v>2010</v>
      </c>
      <c r="D728" t="s">
        <v>582</v>
      </c>
      <c r="E728">
        <f t="shared" si="68"/>
        <v>0</v>
      </c>
      <c r="U728">
        <v>0</v>
      </c>
      <c r="V728" t="s">
        <v>726</v>
      </c>
      <c r="W728" t="s">
        <v>726</v>
      </c>
      <c r="X728" t="s">
        <v>726</v>
      </c>
      <c r="Y728">
        <v>0</v>
      </c>
      <c r="Z728" t="s">
        <v>726</v>
      </c>
      <c r="AA728" t="s">
        <v>726</v>
      </c>
      <c r="AB728" t="s">
        <v>726</v>
      </c>
      <c r="AC728">
        <f>VLOOKUP(A728,'Full dataset'!$A$4:$IE$190,2033-C728,FALSE)</f>
        <v>0</v>
      </c>
      <c r="AD728" t="str">
        <f>VLOOKUP(A728,'Full dataset'!$A$4:$IE$190,2041-C728,FALSE)</f>
        <v>.</v>
      </c>
      <c r="AE728">
        <f>VLOOKUP(A728,'Full dataset'!$A$4:$IE$190,2050-C728,FALSE)</f>
        <v>0</v>
      </c>
      <c r="AF728">
        <v>0</v>
      </c>
      <c r="AG728" t="str">
        <f>VLOOKUP($A728,'Full dataset'!$A$4:$IE$190,2007+AG$1-$C728,FALSE)</f>
        <v>.</v>
      </c>
      <c r="AH728" t="str">
        <f>VLOOKUP($A728,'Full dataset'!$A$4:$IE$190,2007+AH$1-$C728,FALSE)</f>
        <v>.</v>
      </c>
      <c r="AI728" t="str">
        <f>VLOOKUP($A728,'Full dataset'!$A$4:$IE$190,2007+AI$1-$C728,FALSE)</f>
        <v>.</v>
      </c>
      <c r="AJ728" t="str">
        <f>VLOOKUP($A728,'Full dataset'!$A$4:$IE$190,2007+AJ$1-$C728,FALSE)</f>
        <v>.</v>
      </c>
      <c r="AK728">
        <f>VLOOKUP($A728,'Full dataset'!$A$4:$IE$190,2007+AK$1-$C728,FALSE)</f>
        <v>-6</v>
      </c>
      <c r="AL728" t="str">
        <f>VLOOKUP($A728,'Full dataset'!$A$4:$IE$190,2007+AL$1-$C728,FALSE)</f>
        <v>.</v>
      </c>
      <c r="AM728" t="str">
        <f>VLOOKUP($A728,'Full dataset'!$A$4:$IE$190,2007+AM$1-$C728,FALSE)</f>
        <v>.</v>
      </c>
      <c r="AN728" t="str">
        <f>VLOOKUP($A728,'Full dataset'!$A$4:$IE$190,2007+AN$1-$C728,FALSE)</f>
        <v>.</v>
      </c>
      <c r="AO728" t="str">
        <f>VLOOKUP($A728,'Full dataset'!$A$4:$IE$190,2007+AO$1-$C728,FALSE)</f>
        <v>.</v>
      </c>
      <c r="AP728" t="s">
        <v>726</v>
      </c>
      <c r="AQ728" t="s">
        <v>726</v>
      </c>
      <c r="AR728" t="s">
        <v>726</v>
      </c>
      <c r="AS728" t="s">
        <v>726</v>
      </c>
      <c r="AT728" t="s">
        <v>726</v>
      </c>
      <c r="AU728">
        <f>VLOOKUP(A728,'Full dataset'!$A$4:$II$190,$AU$1,FALSE)</f>
        <v>9999</v>
      </c>
      <c r="AW728" t="str">
        <f>VLOOKUP(A728,'Full dataset'!$A$5:$IM$190,247,FALSE)</f>
        <v>.</v>
      </c>
      <c r="AX728" t="str">
        <f>VLOOKUP(A728,'Full dataset'!$A$4:$II$190,242,FALSE)</f>
        <v>.</v>
      </c>
      <c r="AY728" t="str">
        <f>VLOOKUP(A728,'Full dataset'!$A$5:$IM$190,246,FALSE)</f>
        <v>.</v>
      </c>
      <c r="AZ728">
        <v>9999</v>
      </c>
      <c r="BA728">
        <f>MAX(VLOOKUP($A728,'Full dataset'!$A$4:$IX$190,BA$1,FALSE),AW728)</f>
        <v>0</v>
      </c>
      <c r="BB728">
        <f>IF(VLOOKUP($A728,'Full dataset'!$A$4:$IX$190,BB$1,FALSE)&gt;0,VLOOKUP($A728,'Full dataset'!$A$4:$IX$190,BB$1,FALSE),AU728)</f>
        <v>9999</v>
      </c>
      <c r="BC728">
        <f>MAX(VLOOKUP($A728,'Full dataset'!$A$4:$IX$190,BC$1,FALSE),AY728)</f>
        <v>0</v>
      </c>
      <c r="BD728">
        <f>MAX(VLOOKUP($A728,'Full dataset'!$A$4:$IX$190,BD$1,FALSE),AX728)</f>
        <v>0</v>
      </c>
      <c r="BE728">
        <f t="shared" si="69"/>
        <v>0</v>
      </c>
      <c r="BF728">
        <f t="shared" si="70"/>
        <v>0</v>
      </c>
      <c r="BG728">
        <f t="shared" si="71"/>
        <v>0</v>
      </c>
      <c r="BH728">
        <f t="shared" si="66"/>
        <v>0</v>
      </c>
      <c r="BI728">
        <f t="shared" si="67"/>
        <v>0</v>
      </c>
      <c r="BO728">
        <f>IF(BF728=1,VLOOKUP($A728,'Full dataset'!$A$4:$IE$190,2007+BO$1-$C728,FALSE),0)</f>
        <v>0</v>
      </c>
      <c r="BP728">
        <f>IF(BF728=1,VLOOKUP($A728,'Full dataset'!$A$4:$IE$190,2007+BP$1-$C728,FALSE),0)</f>
        <v>0</v>
      </c>
      <c r="BQ728">
        <f>IF(BF728=1,VLOOKUP($A728,'Full dataset'!$A$4:$IE$190,2007+BQ$1-$C728,FALSE),0)</f>
        <v>0</v>
      </c>
      <c r="BR728">
        <f>IF($BG728=1,VLOOKUP($A728,'Full dataset'!$A$4:$IE$190,BR$1-2007+$C728,FALSE),0)</f>
        <v>0</v>
      </c>
      <c r="BS728">
        <f>IF($BG728=1,VLOOKUP($A728,'Full dataset'!$A$4:$IE$190,BS$1-2007+$C728,FALSE),0)</f>
        <v>0</v>
      </c>
      <c r="BT728">
        <f>IF($BG728=1,VLOOKUP($A728,'Full dataset'!$A$4:$IE$190,BT$1-2007+$C728,FALSE),0)</f>
        <v>0</v>
      </c>
      <c r="BU728">
        <f>IF($BG728=1,VLOOKUP($A728,'Full dataset'!$A$4:$IE$190,BU$1-2007+$C728,FALSE),0)</f>
        <v>0</v>
      </c>
      <c r="BV728">
        <f>IF($BG728=1,VLOOKUP($A728,'Full dataset'!$A$4:$IE$190,BV$1-2007+$C728,FALSE),0)</f>
        <v>0</v>
      </c>
      <c r="BW728">
        <f>IF($BG728=1,VLOOKUP($A728,'Full dataset'!$A$4:$IE$190,BW$1-2007+$C728,FALSE),0)</f>
        <v>0</v>
      </c>
      <c r="BX728">
        <f>IF($BG728=1,VLOOKUP($A728,'Full dataset'!$A$4:$IE$190,BX$1-2007+$C728,FALSE),0)</f>
        <v>0</v>
      </c>
    </row>
    <row r="729" spans="1:76" x14ac:dyDescent="0.25">
      <c r="A729">
        <v>170</v>
      </c>
      <c r="B729" t="s">
        <v>613</v>
      </c>
      <c r="C729">
        <v>2010</v>
      </c>
      <c r="D729" t="s">
        <v>582</v>
      </c>
      <c r="E729">
        <f t="shared" si="68"/>
        <v>0</v>
      </c>
      <c r="U729">
        <v>0</v>
      </c>
      <c r="V729" t="s">
        <v>726</v>
      </c>
      <c r="W729" t="s">
        <v>726</v>
      </c>
      <c r="X729" t="s">
        <v>726</v>
      </c>
      <c r="Y729">
        <v>0</v>
      </c>
      <c r="Z729" t="s">
        <v>726</v>
      </c>
      <c r="AA729" t="s">
        <v>726</v>
      </c>
      <c r="AB729" t="s">
        <v>726</v>
      </c>
      <c r="AC729">
        <f>VLOOKUP(A729,'Full dataset'!$A$4:$IE$190,2033-C729,FALSE)</f>
        <v>0</v>
      </c>
      <c r="AD729" t="str">
        <f>VLOOKUP(A729,'Full dataset'!$A$4:$IE$190,2041-C729,FALSE)</f>
        <v>.</v>
      </c>
      <c r="AE729">
        <f>VLOOKUP(A729,'Full dataset'!$A$4:$IE$190,2050-C729,FALSE)</f>
        <v>0</v>
      </c>
      <c r="AF729">
        <v>0</v>
      </c>
      <c r="AG729" t="str">
        <f>VLOOKUP($A729,'Full dataset'!$A$4:$IE$190,2007+AG$1-$C729,FALSE)</f>
        <v>.</v>
      </c>
      <c r="AH729" t="str">
        <f>VLOOKUP($A729,'Full dataset'!$A$4:$IE$190,2007+AH$1-$C729,FALSE)</f>
        <v>.</v>
      </c>
      <c r="AI729" t="str">
        <f>VLOOKUP($A729,'Full dataset'!$A$4:$IE$190,2007+AI$1-$C729,FALSE)</f>
        <v>.</v>
      </c>
      <c r="AJ729" t="str">
        <f>VLOOKUP($A729,'Full dataset'!$A$4:$IE$190,2007+AJ$1-$C729,FALSE)</f>
        <v>.</v>
      </c>
      <c r="AK729">
        <f>VLOOKUP($A729,'Full dataset'!$A$4:$IE$190,2007+AK$1-$C729,FALSE)</f>
        <v>65</v>
      </c>
      <c r="AL729" t="str">
        <f>VLOOKUP($A729,'Full dataset'!$A$4:$IE$190,2007+AL$1-$C729,FALSE)</f>
        <v>.</v>
      </c>
      <c r="AM729" t="str">
        <f>VLOOKUP($A729,'Full dataset'!$A$4:$IE$190,2007+AM$1-$C729,FALSE)</f>
        <v>.</v>
      </c>
      <c r="AN729" t="str">
        <f>VLOOKUP($A729,'Full dataset'!$A$4:$IE$190,2007+AN$1-$C729,FALSE)</f>
        <v>.</v>
      </c>
      <c r="AO729" t="str">
        <f>VLOOKUP($A729,'Full dataset'!$A$4:$IE$190,2007+AO$1-$C729,FALSE)</f>
        <v>.</v>
      </c>
      <c r="AP729" t="s">
        <v>726</v>
      </c>
      <c r="AQ729" t="s">
        <v>726</v>
      </c>
      <c r="AR729" t="s">
        <v>726</v>
      </c>
      <c r="AS729" t="s">
        <v>726</v>
      </c>
      <c r="AT729" t="s">
        <v>726</v>
      </c>
      <c r="AU729">
        <f>VLOOKUP(A729,'Full dataset'!$A$4:$II$190,$AU$1,FALSE)</f>
        <v>9999</v>
      </c>
      <c r="AW729" t="str">
        <f>VLOOKUP(A729,'Full dataset'!$A$5:$IM$190,247,FALSE)</f>
        <v>.</v>
      </c>
      <c r="AX729" t="str">
        <f>VLOOKUP(A729,'Full dataset'!$A$4:$II$190,242,FALSE)</f>
        <v>.</v>
      </c>
      <c r="AY729" t="str">
        <f>VLOOKUP(A729,'Full dataset'!$A$5:$IM$190,246,FALSE)</f>
        <v>.</v>
      </c>
      <c r="AZ729">
        <v>9999</v>
      </c>
      <c r="BA729">
        <f>MAX(VLOOKUP($A729,'Full dataset'!$A$4:$IX$190,BA$1,FALSE),AW729)</f>
        <v>0</v>
      </c>
      <c r="BB729">
        <f>IF(VLOOKUP($A729,'Full dataset'!$A$4:$IX$190,BB$1,FALSE)&gt;0,VLOOKUP($A729,'Full dataset'!$A$4:$IX$190,BB$1,FALSE),AU729)</f>
        <v>9999</v>
      </c>
      <c r="BC729">
        <f>MAX(VLOOKUP($A729,'Full dataset'!$A$4:$IX$190,BC$1,FALSE),AY729)</f>
        <v>0</v>
      </c>
      <c r="BD729">
        <f>MAX(VLOOKUP($A729,'Full dataset'!$A$4:$IX$190,BD$1,FALSE),AX729)</f>
        <v>0</v>
      </c>
      <c r="BE729">
        <f t="shared" si="69"/>
        <v>0</v>
      </c>
      <c r="BF729">
        <f t="shared" si="70"/>
        <v>0</v>
      </c>
      <c r="BG729">
        <f t="shared" si="71"/>
        <v>0</v>
      </c>
      <c r="BH729">
        <f t="shared" si="66"/>
        <v>0</v>
      </c>
      <c r="BI729">
        <f t="shared" si="67"/>
        <v>0</v>
      </c>
      <c r="BO729">
        <f>IF(BF729=1,VLOOKUP($A729,'Full dataset'!$A$4:$IE$190,2007+BO$1-$C729,FALSE),0)</f>
        <v>0</v>
      </c>
      <c r="BP729">
        <f>IF(BF729=1,VLOOKUP($A729,'Full dataset'!$A$4:$IE$190,2007+BP$1-$C729,FALSE),0)</f>
        <v>0</v>
      </c>
      <c r="BQ729">
        <f>IF(BF729=1,VLOOKUP($A729,'Full dataset'!$A$4:$IE$190,2007+BQ$1-$C729,FALSE),0)</f>
        <v>0</v>
      </c>
      <c r="BR729">
        <f>IF($BG729=1,VLOOKUP($A729,'Full dataset'!$A$4:$IE$190,BR$1-2007+$C729,FALSE),0)</f>
        <v>0</v>
      </c>
      <c r="BS729">
        <f>IF($BG729=1,VLOOKUP($A729,'Full dataset'!$A$4:$IE$190,BS$1-2007+$C729,FALSE),0)</f>
        <v>0</v>
      </c>
      <c r="BT729">
        <f>IF($BG729=1,VLOOKUP($A729,'Full dataset'!$A$4:$IE$190,BT$1-2007+$C729,FALSE),0)</f>
        <v>0</v>
      </c>
      <c r="BU729">
        <f>IF($BG729=1,VLOOKUP($A729,'Full dataset'!$A$4:$IE$190,BU$1-2007+$C729,FALSE),0)</f>
        <v>0</v>
      </c>
      <c r="BV729">
        <f>IF($BG729=1,VLOOKUP($A729,'Full dataset'!$A$4:$IE$190,BV$1-2007+$C729,FALSE),0)</f>
        <v>0</v>
      </c>
      <c r="BW729">
        <f>IF($BG729=1,VLOOKUP($A729,'Full dataset'!$A$4:$IE$190,BW$1-2007+$C729,FALSE),0)</f>
        <v>0</v>
      </c>
      <c r="BX729">
        <f>IF($BG729=1,VLOOKUP($A729,'Full dataset'!$A$4:$IE$190,BX$1-2007+$C729,FALSE),0)</f>
        <v>0</v>
      </c>
    </row>
    <row r="730" spans="1:76" x14ac:dyDescent="0.25">
      <c r="A730">
        <v>171</v>
      </c>
      <c r="B730" t="s">
        <v>614</v>
      </c>
      <c r="C730">
        <v>2010</v>
      </c>
      <c r="D730" t="s">
        <v>587</v>
      </c>
      <c r="E730">
        <f t="shared" si="68"/>
        <v>0</v>
      </c>
      <c r="U730">
        <v>0</v>
      </c>
      <c r="V730" t="s">
        <v>726</v>
      </c>
      <c r="W730" t="s">
        <v>726</v>
      </c>
      <c r="X730" t="s">
        <v>726</v>
      </c>
      <c r="Y730">
        <v>0</v>
      </c>
      <c r="Z730" t="s">
        <v>726</v>
      </c>
      <c r="AA730" t="s">
        <v>726</v>
      </c>
      <c r="AB730" t="s">
        <v>726</v>
      </c>
      <c r="AC730">
        <f>VLOOKUP(A730,'Full dataset'!$A$4:$IE$190,2033-C730,FALSE)</f>
        <v>0</v>
      </c>
      <c r="AD730" t="str">
        <f>VLOOKUP(A730,'Full dataset'!$A$4:$IE$190,2041-C730,FALSE)</f>
        <v>.</v>
      </c>
      <c r="AE730">
        <f>VLOOKUP(A730,'Full dataset'!$A$4:$IE$190,2050-C730,FALSE)</f>
        <v>0</v>
      </c>
      <c r="AF730">
        <v>0</v>
      </c>
      <c r="AG730">
        <f>VLOOKUP($A730,'Full dataset'!$A$4:$IE$190,2007+AG$1-$C730,FALSE)</f>
        <v>74.504000000000005</v>
      </c>
      <c r="AH730">
        <f>VLOOKUP($A730,'Full dataset'!$A$4:$IE$190,2007+AH$1-$C730,FALSE)</f>
        <v>1336.01</v>
      </c>
      <c r="AI730">
        <f>VLOOKUP($A730,'Full dataset'!$A$4:$IE$190,2007+AI$1-$C730,FALSE)</f>
        <v>1023.708</v>
      </c>
      <c r="AJ730" t="str">
        <f>VLOOKUP($A730,'Full dataset'!$A$4:$IE$190,2007+AJ$1-$C730,FALSE)</f>
        <v>.</v>
      </c>
      <c r="AK730">
        <f>VLOOKUP($A730,'Full dataset'!$A$4:$IE$190,2007+AK$1-$C730,FALSE)</f>
        <v>6</v>
      </c>
      <c r="AL730" t="str">
        <f>VLOOKUP($A730,'Full dataset'!$A$4:$IE$190,2007+AL$1-$C730,FALSE)</f>
        <v>.</v>
      </c>
      <c r="AM730" t="str">
        <f>VLOOKUP($A730,'Full dataset'!$A$4:$IE$190,2007+AM$1-$C730,FALSE)</f>
        <v>.</v>
      </c>
      <c r="AN730" t="str">
        <f>VLOOKUP($A730,'Full dataset'!$A$4:$IE$190,2007+AN$1-$C730,FALSE)</f>
        <v>.</v>
      </c>
      <c r="AO730" t="str">
        <f>VLOOKUP($A730,'Full dataset'!$A$4:$IE$190,2007+AO$1-$C730,FALSE)</f>
        <v>.</v>
      </c>
      <c r="AP730" t="s">
        <v>726</v>
      </c>
      <c r="AQ730" t="s">
        <v>726</v>
      </c>
      <c r="AR730" t="s">
        <v>726</v>
      </c>
      <c r="AS730" t="s">
        <v>726</v>
      </c>
      <c r="AT730" t="s">
        <v>726</v>
      </c>
      <c r="AU730">
        <f>VLOOKUP(A730,'Full dataset'!$A$4:$II$190,$AU$1,FALSE)</f>
        <v>9999</v>
      </c>
      <c r="AW730" t="str">
        <f>VLOOKUP(A730,'Full dataset'!$A$5:$IM$190,247,FALSE)</f>
        <v>.</v>
      </c>
      <c r="AX730" t="str">
        <f>VLOOKUP(A730,'Full dataset'!$A$4:$II$190,242,FALSE)</f>
        <v>.</v>
      </c>
      <c r="AY730" t="str">
        <f>VLOOKUP(A730,'Full dataset'!$A$5:$IM$190,246,FALSE)</f>
        <v>.</v>
      </c>
      <c r="AZ730">
        <v>9999</v>
      </c>
      <c r="BA730">
        <f>MAX(VLOOKUP($A730,'Full dataset'!$A$4:$IX$190,BA$1,FALSE),AW730)</f>
        <v>0</v>
      </c>
      <c r="BB730">
        <f>IF(VLOOKUP($A730,'Full dataset'!$A$4:$IX$190,BB$1,FALSE)&gt;0,VLOOKUP($A730,'Full dataset'!$A$4:$IX$190,BB$1,FALSE),AU730)</f>
        <v>9999</v>
      </c>
      <c r="BC730">
        <f>MAX(VLOOKUP($A730,'Full dataset'!$A$4:$IX$190,BC$1,FALSE),AY730)</f>
        <v>0</v>
      </c>
      <c r="BD730">
        <f>MAX(VLOOKUP($A730,'Full dataset'!$A$4:$IX$190,BD$1,FALSE),AX730)</f>
        <v>0</v>
      </c>
      <c r="BE730">
        <f t="shared" si="69"/>
        <v>0</v>
      </c>
      <c r="BF730">
        <f t="shared" si="70"/>
        <v>0</v>
      </c>
      <c r="BG730">
        <f t="shared" si="71"/>
        <v>0</v>
      </c>
      <c r="BH730">
        <f t="shared" si="66"/>
        <v>0</v>
      </c>
      <c r="BI730">
        <f t="shared" si="67"/>
        <v>0</v>
      </c>
      <c r="BO730">
        <f>IF(BF730=1,VLOOKUP($A730,'Full dataset'!$A$4:$IE$190,2007+BO$1-$C730,FALSE),0)</f>
        <v>0</v>
      </c>
      <c r="BP730">
        <f>IF(BF730=1,VLOOKUP($A730,'Full dataset'!$A$4:$IE$190,2007+BP$1-$C730,FALSE),0)</f>
        <v>0</v>
      </c>
      <c r="BQ730">
        <f>IF(BF730=1,VLOOKUP($A730,'Full dataset'!$A$4:$IE$190,2007+BQ$1-$C730,FALSE),0)</f>
        <v>0</v>
      </c>
      <c r="BR730">
        <f>IF($BG730=1,VLOOKUP($A730,'Full dataset'!$A$4:$IE$190,BR$1-2007+$C730,FALSE),0)</f>
        <v>0</v>
      </c>
      <c r="BS730">
        <f>IF($BG730=1,VLOOKUP($A730,'Full dataset'!$A$4:$IE$190,BS$1-2007+$C730,FALSE),0)</f>
        <v>0</v>
      </c>
      <c r="BT730">
        <f>IF($BG730=1,VLOOKUP($A730,'Full dataset'!$A$4:$IE$190,BT$1-2007+$C730,FALSE),0)</f>
        <v>0</v>
      </c>
      <c r="BU730">
        <f>IF($BG730=1,VLOOKUP($A730,'Full dataset'!$A$4:$IE$190,BU$1-2007+$C730,FALSE),0)</f>
        <v>0</v>
      </c>
      <c r="BV730">
        <f>IF($BG730=1,VLOOKUP($A730,'Full dataset'!$A$4:$IE$190,BV$1-2007+$C730,FALSE),0)</f>
        <v>0</v>
      </c>
      <c r="BW730">
        <f>IF($BG730=1,VLOOKUP($A730,'Full dataset'!$A$4:$IE$190,BW$1-2007+$C730,FALSE),0)</f>
        <v>0</v>
      </c>
      <c r="BX730">
        <f>IF($BG730=1,VLOOKUP($A730,'Full dataset'!$A$4:$IE$190,BX$1-2007+$C730,FALSE),0)</f>
        <v>0</v>
      </c>
    </row>
    <row r="731" spans="1:76" x14ac:dyDescent="0.25">
      <c r="A731">
        <v>172</v>
      </c>
      <c r="B731" t="s">
        <v>615</v>
      </c>
      <c r="C731">
        <v>2010</v>
      </c>
      <c r="D731" t="s">
        <v>587</v>
      </c>
      <c r="E731">
        <f t="shared" si="68"/>
        <v>0</v>
      </c>
      <c r="U731">
        <v>0</v>
      </c>
      <c r="V731" t="s">
        <v>726</v>
      </c>
      <c r="W731" t="s">
        <v>726</v>
      </c>
      <c r="X731" t="s">
        <v>726</v>
      </c>
      <c r="Y731">
        <v>0</v>
      </c>
      <c r="Z731" t="s">
        <v>726</v>
      </c>
      <c r="AA731" t="s">
        <v>726</v>
      </c>
      <c r="AB731" t="s">
        <v>726</v>
      </c>
      <c r="AC731">
        <f>VLOOKUP(A731,'Full dataset'!$A$4:$IE$190,2033-C731,FALSE)</f>
        <v>0</v>
      </c>
      <c r="AD731" t="str">
        <f>VLOOKUP(A731,'Full dataset'!$A$4:$IE$190,2041-C731,FALSE)</f>
        <v>.</v>
      </c>
      <c r="AE731">
        <f>VLOOKUP(A731,'Full dataset'!$A$4:$IE$190,2050-C731,FALSE)</f>
        <v>0</v>
      </c>
      <c r="AF731">
        <v>0</v>
      </c>
      <c r="AG731">
        <f>VLOOKUP($A731,'Full dataset'!$A$4:$IE$190,2007+AG$1-$C731,FALSE)</f>
        <v>-7.952</v>
      </c>
      <c r="AH731">
        <f>VLOOKUP($A731,'Full dataset'!$A$4:$IE$190,2007+AH$1-$C731,FALSE)</f>
        <v>591.40899999999999</v>
      </c>
      <c r="AI731">
        <f>VLOOKUP($A731,'Full dataset'!$A$4:$IE$190,2007+AI$1-$C731,FALSE)</f>
        <v>474.03</v>
      </c>
      <c r="AJ731" t="str">
        <f>VLOOKUP($A731,'Full dataset'!$A$4:$IE$190,2007+AJ$1-$C731,FALSE)</f>
        <v>.</v>
      </c>
      <c r="AK731">
        <f>VLOOKUP($A731,'Full dataset'!$A$4:$IE$190,2007+AK$1-$C731,FALSE)</f>
        <v>-3</v>
      </c>
      <c r="AL731" t="str">
        <f>VLOOKUP($A731,'Full dataset'!$A$4:$IE$190,2007+AL$1-$C731,FALSE)</f>
        <v>.</v>
      </c>
      <c r="AM731" t="str">
        <f>VLOOKUP($A731,'Full dataset'!$A$4:$IE$190,2007+AM$1-$C731,FALSE)</f>
        <v>.</v>
      </c>
      <c r="AN731" t="str">
        <f>VLOOKUP($A731,'Full dataset'!$A$4:$IE$190,2007+AN$1-$C731,FALSE)</f>
        <v>.</v>
      </c>
      <c r="AO731" t="str">
        <f>VLOOKUP($A731,'Full dataset'!$A$4:$IE$190,2007+AO$1-$C731,FALSE)</f>
        <v>.</v>
      </c>
      <c r="AP731" t="s">
        <v>726</v>
      </c>
      <c r="AQ731" t="s">
        <v>726</v>
      </c>
      <c r="AR731" t="s">
        <v>726</v>
      </c>
      <c r="AS731" t="s">
        <v>726</v>
      </c>
      <c r="AT731" t="s">
        <v>726</v>
      </c>
      <c r="AU731">
        <f>VLOOKUP(A731,'Full dataset'!$A$4:$II$190,$AU$1,FALSE)</f>
        <v>9999</v>
      </c>
      <c r="AW731" t="str">
        <f>VLOOKUP(A731,'Full dataset'!$A$5:$IM$190,247,FALSE)</f>
        <v>.</v>
      </c>
      <c r="AX731" t="str">
        <f>VLOOKUP(A731,'Full dataset'!$A$4:$II$190,242,FALSE)</f>
        <v>.</v>
      </c>
      <c r="AY731" t="str">
        <f>VLOOKUP(A731,'Full dataset'!$A$5:$IM$190,246,FALSE)</f>
        <v>.</v>
      </c>
      <c r="AZ731">
        <v>9999</v>
      </c>
      <c r="BA731">
        <f>MAX(VLOOKUP($A731,'Full dataset'!$A$4:$IX$190,BA$1,FALSE),AW731)</f>
        <v>0</v>
      </c>
      <c r="BB731">
        <f>IF(VLOOKUP($A731,'Full dataset'!$A$4:$IX$190,BB$1,FALSE)&gt;0,VLOOKUP($A731,'Full dataset'!$A$4:$IX$190,BB$1,FALSE),AU731)</f>
        <v>9999</v>
      </c>
      <c r="BC731">
        <f>MAX(VLOOKUP($A731,'Full dataset'!$A$4:$IX$190,BC$1,FALSE),AY731)</f>
        <v>0</v>
      </c>
      <c r="BD731">
        <f>MAX(VLOOKUP($A731,'Full dataset'!$A$4:$IX$190,BD$1,FALSE),AX731)</f>
        <v>0</v>
      </c>
      <c r="BE731">
        <f t="shared" si="69"/>
        <v>0</v>
      </c>
      <c r="BF731">
        <f t="shared" si="70"/>
        <v>0</v>
      </c>
      <c r="BG731">
        <f t="shared" si="71"/>
        <v>0</v>
      </c>
      <c r="BH731">
        <f t="shared" si="66"/>
        <v>0</v>
      </c>
      <c r="BI731">
        <f t="shared" si="67"/>
        <v>0</v>
      </c>
      <c r="BO731">
        <f>IF(BF731=1,VLOOKUP($A731,'Full dataset'!$A$4:$IE$190,2007+BO$1-$C731,FALSE),0)</f>
        <v>0</v>
      </c>
      <c r="BP731">
        <f>IF(BF731=1,VLOOKUP($A731,'Full dataset'!$A$4:$IE$190,2007+BP$1-$C731,FALSE),0)</f>
        <v>0</v>
      </c>
      <c r="BQ731">
        <f>IF(BF731=1,VLOOKUP($A731,'Full dataset'!$A$4:$IE$190,2007+BQ$1-$C731,FALSE),0)</f>
        <v>0</v>
      </c>
      <c r="BR731">
        <f>IF($BG731=1,VLOOKUP($A731,'Full dataset'!$A$4:$IE$190,BR$1-2007+$C731,FALSE),0)</f>
        <v>0</v>
      </c>
      <c r="BS731">
        <f>IF($BG731=1,VLOOKUP($A731,'Full dataset'!$A$4:$IE$190,BS$1-2007+$C731,FALSE),0)</f>
        <v>0</v>
      </c>
      <c r="BT731">
        <f>IF($BG731=1,VLOOKUP($A731,'Full dataset'!$A$4:$IE$190,BT$1-2007+$C731,FALSE),0)</f>
        <v>0</v>
      </c>
      <c r="BU731">
        <f>IF($BG731=1,VLOOKUP($A731,'Full dataset'!$A$4:$IE$190,BU$1-2007+$C731,FALSE),0)</f>
        <v>0</v>
      </c>
      <c r="BV731">
        <f>IF($BG731=1,VLOOKUP($A731,'Full dataset'!$A$4:$IE$190,BV$1-2007+$C731,FALSE),0)</f>
        <v>0</v>
      </c>
      <c r="BW731">
        <f>IF($BG731=1,VLOOKUP($A731,'Full dataset'!$A$4:$IE$190,BW$1-2007+$C731,FALSE),0)</f>
        <v>0</v>
      </c>
      <c r="BX731">
        <f>IF($BG731=1,VLOOKUP($A731,'Full dataset'!$A$4:$IE$190,BX$1-2007+$C731,FALSE),0)</f>
        <v>0</v>
      </c>
    </row>
    <row r="732" spans="1:76" x14ac:dyDescent="0.25">
      <c r="A732">
        <v>173</v>
      </c>
      <c r="B732" t="s">
        <v>616</v>
      </c>
      <c r="C732">
        <v>2010</v>
      </c>
      <c r="D732" t="s">
        <v>591</v>
      </c>
      <c r="E732">
        <f t="shared" si="68"/>
        <v>1</v>
      </c>
      <c r="S732">
        <v>7370</v>
      </c>
      <c r="T732">
        <v>519130</v>
      </c>
      <c r="U732">
        <v>0</v>
      </c>
      <c r="V732" t="s">
        <v>726</v>
      </c>
      <c r="W732" t="s">
        <v>726</v>
      </c>
      <c r="X732" t="s">
        <v>726</v>
      </c>
      <c r="Y732">
        <v>0</v>
      </c>
      <c r="Z732" t="s">
        <v>726</v>
      </c>
      <c r="AA732" t="s">
        <v>726</v>
      </c>
      <c r="AB732" t="s">
        <v>726</v>
      </c>
      <c r="AC732">
        <f>VLOOKUP(A732,'Full dataset'!$A$4:$IE$190,2033-C732,FALSE)</f>
        <v>0</v>
      </c>
      <c r="AD732" t="str">
        <f>VLOOKUP(A732,'Full dataset'!$A$4:$IE$190,2041-C732,FALSE)</f>
        <v>.</v>
      </c>
      <c r="AE732">
        <f>VLOOKUP(A732,'Full dataset'!$A$4:$IE$190,2050-C732,FALSE)</f>
        <v>0</v>
      </c>
      <c r="AF732">
        <v>0</v>
      </c>
      <c r="AG732">
        <f>VLOOKUP($A732,'Full dataset'!$A$4:$IE$190,2007+AG$1-$C732,FALSE)</f>
        <v>1800.961</v>
      </c>
      <c r="AH732">
        <f>VLOOKUP($A732,'Full dataset'!$A$4:$IE$190,2007+AH$1-$C732,FALSE)</f>
        <v>22003.761999999999</v>
      </c>
      <c r="AI732">
        <f>VLOOKUP($A732,'Full dataset'!$A$4:$IE$190,2007+AI$1-$C732,FALSE)</f>
        <v>9156.2739999999994</v>
      </c>
      <c r="AJ732" t="str">
        <f>VLOOKUP($A732,'Full dataset'!$A$4:$IE$190,2007+AJ$1-$C732,FALSE)</f>
        <v>.</v>
      </c>
      <c r="AK732">
        <f>VLOOKUP($A732,'Full dataset'!$A$4:$IE$190,2007+AK$1-$C732,FALSE)</f>
        <v>9</v>
      </c>
      <c r="AL732" t="str">
        <f>VLOOKUP($A732,'Full dataset'!$A$4:$IE$190,2007+AL$1-$C732,FALSE)</f>
        <v>.</v>
      </c>
      <c r="AM732" t="str">
        <f>VLOOKUP($A732,'Full dataset'!$A$4:$IE$190,2007+AM$1-$C732,FALSE)</f>
        <v>.</v>
      </c>
      <c r="AN732" t="str">
        <f>VLOOKUP($A732,'Full dataset'!$A$4:$IE$190,2007+AN$1-$C732,FALSE)</f>
        <v>.</v>
      </c>
      <c r="AO732" t="str">
        <f>VLOOKUP($A732,'Full dataset'!$A$4:$IE$190,2007+AO$1-$C732,FALSE)</f>
        <v>.</v>
      </c>
      <c r="AP732" t="s">
        <v>726</v>
      </c>
      <c r="AQ732" t="s">
        <v>726</v>
      </c>
      <c r="AR732" t="s">
        <v>726</v>
      </c>
      <c r="AS732" t="s">
        <v>726</v>
      </c>
      <c r="AT732" t="s">
        <v>726</v>
      </c>
      <c r="AU732">
        <f>VLOOKUP(A732,'Full dataset'!$A$4:$II$190,$AU$1,FALSE)</f>
        <v>9999</v>
      </c>
      <c r="AW732" t="str">
        <f>VLOOKUP(A732,'Full dataset'!$A$5:$IM$190,247,FALSE)</f>
        <v>.</v>
      </c>
      <c r="AX732" t="str">
        <f>VLOOKUP(A732,'Full dataset'!$A$4:$II$190,242,FALSE)</f>
        <v>.</v>
      </c>
      <c r="AY732" t="str">
        <f>VLOOKUP(A732,'Full dataset'!$A$5:$IM$190,246,FALSE)</f>
        <v>.</v>
      </c>
      <c r="AZ732">
        <v>9999</v>
      </c>
      <c r="BA732">
        <f>MAX(VLOOKUP($A732,'Full dataset'!$A$4:$IX$190,BA$1,FALSE),AW732)</f>
        <v>0</v>
      </c>
      <c r="BB732">
        <f>IF(VLOOKUP($A732,'Full dataset'!$A$4:$IX$190,BB$1,FALSE)&gt;0,VLOOKUP($A732,'Full dataset'!$A$4:$IX$190,BB$1,FALSE),AU732)</f>
        <v>9999</v>
      </c>
      <c r="BC732">
        <f>MAX(VLOOKUP($A732,'Full dataset'!$A$4:$IX$190,BC$1,FALSE),AY732)</f>
        <v>0</v>
      </c>
      <c r="BD732">
        <f>MAX(VLOOKUP($A732,'Full dataset'!$A$4:$IX$190,BD$1,FALSE),AX732)</f>
        <v>0</v>
      </c>
      <c r="BE732">
        <f t="shared" si="69"/>
        <v>0</v>
      </c>
      <c r="BF732">
        <f t="shared" si="70"/>
        <v>0</v>
      </c>
      <c r="BG732">
        <f t="shared" si="71"/>
        <v>0</v>
      </c>
      <c r="BH732">
        <f t="shared" si="66"/>
        <v>0</v>
      </c>
      <c r="BI732">
        <f t="shared" si="67"/>
        <v>0</v>
      </c>
      <c r="BO732">
        <f>IF(BF732=1,VLOOKUP($A732,'Full dataset'!$A$4:$IE$190,2007+BO$1-$C732,FALSE),0)</f>
        <v>0</v>
      </c>
      <c r="BP732">
        <f>IF(BF732=1,VLOOKUP($A732,'Full dataset'!$A$4:$IE$190,2007+BP$1-$C732,FALSE),0)</f>
        <v>0</v>
      </c>
      <c r="BQ732">
        <f>IF(BF732=1,VLOOKUP($A732,'Full dataset'!$A$4:$IE$190,2007+BQ$1-$C732,FALSE),0)</f>
        <v>0</v>
      </c>
      <c r="BR732">
        <f>IF($BG732=1,VLOOKUP($A732,'Full dataset'!$A$4:$IE$190,BR$1-2007+$C732,FALSE),0)</f>
        <v>0</v>
      </c>
      <c r="BS732">
        <f>IF($BG732=1,VLOOKUP($A732,'Full dataset'!$A$4:$IE$190,BS$1-2007+$C732,FALSE),0)</f>
        <v>0</v>
      </c>
      <c r="BT732">
        <f>IF($BG732=1,VLOOKUP($A732,'Full dataset'!$A$4:$IE$190,BT$1-2007+$C732,FALSE),0)</f>
        <v>0</v>
      </c>
      <c r="BU732">
        <f>IF($BG732=1,VLOOKUP($A732,'Full dataset'!$A$4:$IE$190,BU$1-2007+$C732,FALSE),0)</f>
        <v>0</v>
      </c>
      <c r="BV732">
        <f>IF($BG732=1,VLOOKUP($A732,'Full dataset'!$A$4:$IE$190,BV$1-2007+$C732,FALSE),0)</f>
        <v>0</v>
      </c>
      <c r="BW732">
        <f>IF($BG732=1,VLOOKUP($A732,'Full dataset'!$A$4:$IE$190,BW$1-2007+$C732,FALSE),0)</f>
        <v>0</v>
      </c>
      <c r="BX732">
        <f>IF($BG732=1,VLOOKUP($A732,'Full dataset'!$A$4:$IE$190,BX$1-2007+$C732,FALSE),0)</f>
        <v>0</v>
      </c>
    </row>
    <row r="733" spans="1:76" x14ac:dyDescent="0.25">
      <c r="A733">
        <v>174</v>
      </c>
      <c r="B733" t="s">
        <v>617</v>
      </c>
      <c r="C733">
        <v>2010</v>
      </c>
      <c r="D733" t="s">
        <v>591</v>
      </c>
      <c r="E733">
        <f t="shared" si="68"/>
        <v>1</v>
      </c>
      <c r="S733">
        <v>3576</v>
      </c>
      <c r="T733">
        <v>334210</v>
      </c>
      <c r="U733">
        <v>0</v>
      </c>
      <c r="V733" t="s">
        <v>726</v>
      </c>
      <c r="W733" t="s">
        <v>726</v>
      </c>
      <c r="X733" t="s">
        <v>726</v>
      </c>
      <c r="Y733">
        <v>0</v>
      </c>
      <c r="Z733" t="s">
        <v>726</v>
      </c>
      <c r="AA733" t="s">
        <v>726</v>
      </c>
      <c r="AB733" t="s">
        <v>726</v>
      </c>
      <c r="AC733">
        <f>VLOOKUP(A733,'Full dataset'!$A$4:$IE$190,2033-C733,FALSE)</f>
        <v>0</v>
      </c>
      <c r="AD733" t="str">
        <f>VLOOKUP(A733,'Full dataset'!$A$4:$IE$190,2041-C733,FALSE)</f>
        <v>.</v>
      </c>
      <c r="AE733">
        <f>VLOOKUP(A733,'Full dataset'!$A$4:$IE$190,2050-C733,FALSE)</f>
        <v>0</v>
      </c>
      <c r="AF733">
        <v>0</v>
      </c>
      <c r="AG733">
        <f>VLOOKUP($A733,'Full dataset'!$A$4:$IE$190,2007+AG$1-$C733,FALSE)</f>
        <v>618.40200000000004</v>
      </c>
      <c r="AH733">
        <f>VLOOKUP($A733,'Full dataset'!$A$4:$IE$190,2007+AH$1-$C733,FALSE)</f>
        <v>8467.8510000000006</v>
      </c>
      <c r="AI733">
        <f>VLOOKUP($A733,'Full dataset'!$A$4:$IE$190,2007+AI$1-$C733,FALSE)</f>
        <v>4093.2660000000001</v>
      </c>
      <c r="AJ733" t="str">
        <f>VLOOKUP($A733,'Full dataset'!$A$4:$IE$190,2007+AJ$1-$C733,FALSE)</f>
        <v>.</v>
      </c>
      <c r="AK733">
        <f>VLOOKUP($A733,'Full dataset'!$A$4:$IE$190,2007+AK$1-$C733,FALSE)</f>
        <v>15</v>
      </c>
      <c r="AL733" t="str">
        <f>VLOOKUP($A733,'Full dataset'!$A$4:$IE$190,2007+AL$1-$C733,FALSE)</f>
        <v>.</v>
      </c>
      <c r="AM733" t="str">
        <f>VLOOKUP($A733,'Full dataset'!$A$4:$IE$190,2007+AM$1-$C733,FALSE)</f>
        <v>.</v>
      </c>
      <c r="AN733" t="str">
        <f>VLOOKUP($A733,'Full dataset'!$A$4:$IE$190,2007+AN$1-$C733,FALSE)</f>
        <v>.</v>
      </c>
      <c r="AO733" t="str">
        <f>VLOOKUP($A733,'Full dataset'!$A$4:$IE$190,2007+AO$1-$C733,FALSE)</f>
        <v>.</v>
      </c>
      <c r="AP733" t="s">
        <v>726</v>
      </c>
      <c r="AQ733" t="s">
        <v>726</v>
      </c>
      <c r="AR733" t="s">
        <v>726</v>
      </c>
      <c r="AS733" t="s">
        <v>726</v>
      </c>
      <c r="AT733" t="s">
        <v>726</v>
      </c>
      <c r="AU733">
        <f>VLOOKUP(A733,'Full dataset'!$A$4:$II$190,$AU$1,FALSE)</f>
        <v>9999</v>
      </c>
      <c r="AW733" t="str">
        <f>VLOOKUP(A733,'Full dataset'!$A$5:$IM$190,247,FALSE)</f>
        <v>.</v>
      </c>
      <c r="AX733" t="str">
        <f>VLOOKUP(A733,'Full dataset'!$A$4:$II$190,242,FALSE)</f>
        <v>.</v>
      </c>
      <c r="AY733" t="str">
        <f>VLOOKUP(A733,'Full dataset'!$A$5:$IM$190,246,FALSE)</f>
        <v>.</v>
      </c>
      <c r="AZ733">
        <v>9999</v>
      </c>
      <c r="BA733">
        <f>MAX(VLOOKUP($A733,'Full dataset'!$A$4:$IX$190,BA$1,FALSE),AW733)</f>
        <v>0</v>
      </c>
      <c r="BB733">
        <f>IF(VLOOKUP($A733,'Full dataset'!$A$4:$IX$190,BB$1,FALSE)&gt;0,VLOOKUP($A733,'Full dataset'!$A$4:$IX$190,BB$1,FALSE),AU733)</f>
        <v>9999</v>
      </c>
      <c r="BC733">
        <f>MAX(VLOOKUP($A733,'Full dataset'!$A$4:$IX$190,BC$1,FALSE),AY733)</f>
        <v>0</v>
      </c>
      <c r="BD733">
        <f>MAX(VLOOKUP($A733,'Full dataset'!$A$4:$IX$190,BD$1,FALSE),AX733)</f>
        <v>0</v>
      </c>
      <c r="BE733">
        <f t="shared" si="69"/>
        <v>0</v>
      </c>
      <c r="BF733">
        <f t="shared" si="70"/>
        <v>0</v>
      </c>
      <c r="BG733">
        <f t="shared" si="71"/>
        <v>0</v>
      </c>
      <c r="BH733">
        <f t="shared" si="66"/>
        <v>0</v>
      </c>
      <c r="BI733">
        <f t="shared" si="67"/>
        <v>0</v>
      </c>
      <c r="BO733">
        <f>IF(BF733=1,VLOOKUP($A733,'Full dataset'!$A$4:$IE$190,2007+BO$1-$C733,FALSE),0)</f>
        <v>0</v>
      </c>
      <c r="BP733">
        <f>IF(BF733=1,VLOOKUP($A733,'Full dataset'!$A$4:$IE$190,2007+BP$1-$C733,FALSE),0)</f>
        <v>0</v>
      </c>
      <c r="BQ733">
        <f>IF(BF733=1,VLOOKUP($A733,'Full dataset'!$A$4:$IE$190,2007+BQ$1-$C733,FALSE),0)</f>
        <v>0</v>
      </c>
      <c r="BR733">
        <f>IF($BG733=1,VLOOKUP($A733,'Full dataset'!$A$4:$IE$190,BR$1-2007+$C733,FALSE),0)</f>
        <v>0</v>
      </c>
      <c r="BS733">
        <f>IF($BG733=1,VLOOKUP($A733,'Full dataset'!$A$4:$IE$190,BS$1-2007+$C733,FALSE),0)</f>
        <v>0</v>
      </c>
      <c r="BT733">
        <f>IF($BG733=1,VLOOKUP($A733,'Full dataset'!$A$4:$IE$190,BT$1-2007+$C733,FALSE),0)</f>
        <v>0</v>
      </c>
      <c r="BU733">
        <f>IF($BG733=1,VLOOKUP($A733,'Full dataset'!$A$4:$IE$190,BU$1-2007+$C733,FALSE),0)</f>
        <v>0</v>
      </c>
      <c r="BV733">
        <f>IF($BG733=1,VLOOKUP($A733,'Full dataset'!$A$4:$IE$190,BV$1-2007+$C733,FALSE),0)</f>
        <v>0</v>
      </c>
      <c r="BW733">
        <f>IF($BG733=1,VLOOKUP($A733,'Full dataset'!$A$4:$IE$190,BW$1-2007+$C733,FALSE),0)</f>
        <v>0</v>
      </c>
      <c r="BX733">
        <f>IF($BG733=1,VLOOKUP($A733,'Full dataset'!$A$4:$IE$190,BX$1-2007+$C733,FALSE),0)</f>
        <v>0</v>
      </c>
    </row>
    <row r="734" spans="1:76" x14ac:dyDescent="0.25">
      <c r="A734">
        <v>175</v>
      </c>
      <c r="B734" t="s">
        <v>618</v>
      </c>
      <c r="C734">
        <v>2010</v>
      </c>
      <c r="D734" t="s">
        <v>591</v>
      </c>
      <c r="E734">
        <f t="shared" si="68"/>
        <v>1</v>
      </c>
      <c r="S734">
        <v>2911</v>
      </c>
      <c r="T734">
        <v>324110</v>
      </c>
      <c r="U734">
        <v>0</v>
      </c>
      <c r="V734" t="s">
        <v>726</v>
      </c>
      <c r="W734" t="s">
        <v>726</v>
      </c>
      <c r="X734" t="s">
        <v>726</v>
      </c>
      <c r="Y734">
        <v>0</v>
      </c>
      <c r="Z734" t="s">
        <v>726</v>
      </c>
      <c r="AA734" t="s">
        <v>726</v>
      </c>
      <c r="AB734" t="s">
        <v>726</v>
      </c>
      <c r="AC734">
        <f>VLOOKUP(A734,'Full dataset'!$A$4:$IE$190,2033-C734,FALSE)</f>
        <v>0</v>
      </c>
      <c r="AD734" t="str">
        <f>VLOOKUP(A734,'Full dataset'!$A$4:$IE$190,2041-C734,FALSE)</f>
        <v>.</v>
      </c>
      <c r="AE734">
        <f>VLOOKUP(A734,'Full dataset'!$A$4:$IE$190,2050-C734,FALSE)</f>
        <v>0</v>
      </c>
      <c r="AF734">
        <v>0</v>
      </c>
      <c r="AG734">
        <f>VLOOKUP($A734,'Full dataset'!$A$4:$IE$190,2007+AG$1-$C734,FALSE)</f>
        <v>324</v>
      </c>
      <c r="AH734">
        <f>VLOOKUP($A734,'Full dataset'!$A$4:$IE$190,2007+AH$1-$C734,FALSE)</f>
        <v>37621</v>
      </c>
      <c r="AI734">
        <f>VLOOKUP($A734,'Full dataset'!$A$4:$IE$190,2007+AI$1-$C734,FALSE)</f>
        <v>81342</v>
      </c>
      <c r="AJ734" t="str">
        <f>VLOOKUP($A734,'Full dataset'!$A$4:$IE$190,2007+AJ$1-$C734,FALSE)</f>
        <v>.</v>
      </c>
      <c r="AK734">
        <f>VLOOKUP($A734,'Full dataset'!$A$4:$IE$190,2007+AK$1-$C734,FALSE)</f>
        <v>-4</v>
      </c>
      <c r="AL734" t="str">
        <f>VLOOKUP($A734,'Full dataset'!$A$4:$IE$190,2007+AL$1-$C734,FALSE)</f>
        <v>.</v>
      </c>
      <c r="AM734" t="str">
        <f>VLOOKUP($A734,'Full dataset'!$A$4:$IE$190,2007+AM$1-$C734,FALSE)</f>
        <v>.</v>
      </c>
      <c r="AN734" t="str">
        <f>VLOOKUP($A734,'Full dataset'!$A$4:$IE$190,2007+AN$1-$C734,FALSE)</f>
        <v>.</v>
      </c>
      <c r="AO734" t="str">
        <f>VLOOKUP($A734,'Full dataset'!$A$4:$IE$190,2007+AO$1-$C734,FALSE)</f>
        <v>.</v>
      </c>
      <c r="AP734" t="s">
        <v>726</v>
      </c>
      <c r="AQ734" t="s">
        <v>726</v>
      </c>
      <c r="AR734" t="s">
        <v>726</v>
      </c>
      <c r="AS734" t="s">
        <v>726</v>
      </c>
      <c r="AT734" t="s">
        <v>726</v>
      </c>
      <c r="AU734">
        <f>VLOOKUP(A734,'Full dataset'!$A$4:$II$190,$AU$1,FALSE)</f>
        <v>9999</v>
      </c>
      <c r="AW734" t="str">
        <f>VLOOKUP(A734,'Full dataset'!$A$5:$IM$190,247,FALSE)</f>
        <v>.</v>
      </c>
      <c r="AX734" t="str">
        <f>VLOOKUP(A734,'Full dataset'!$A$4:$II$190,242,FALSE)</f>
        <v>.</v>
      </c>
      <c r="AY734" t="str">
        <f>VLOOKUP(A734,'Full dataset'!$A$5:$IM$190,246,FALSE)</f>
        <v>.</v>
      </c>
      <c r="AZ734">
        <v>9999</v>
      </c>
      <c r="BA734">
        <f>MAX(VLOOKUP($A734,'Full dataset'!$A$4:$IX$190,BA$1,FALSE),AW734)</f>
        <v>0</v>
      </c>
      <c r="BB734">
        <f>IF(VLOOKUP($A734,'Full dataset'!$A$4:$IX$190,BB$1,FALSE)&gt;0,VLOOKUP($A734,'Full dataset'!$A$4:$IX$190,BB$1,FALSE),AU734)</f>
        <v>9999</v>
      </c>
      <c r="BC734">
        <f>MAX(VLOOKUP($A734,'Full dataset'!$A$4:$IX$190,BC$1,FALSE),AY734)</f>
        <v>0</v>
      </c>
      <c r="BD734">
        <f>MAX(VLOOKUP($A734,'Full dataset'!$A$4:$IX$190,BD$1,FALSE),AX734)</f>
        <v>0</v>
      </c>
      <c r="BE734">
        <f t="shared" si="69"/>
        <v>0</v>
      </c>
      <c r="BF734">
        <f t="shared" si="70"/>
        <v>0</v>
      </c>
      <c r="BG734">
        <f t="shared" si="71"/>
        <v>0</v>
      </c>
      <c r="BH734">
        <f t="shared" si="66"/>
        <v>0</v>
      </c>
      <c r="BI734">
        <f t="shared" si="67"/>
        <v>0</v>
      </c>
      <c r="BO734">
        <f>IF(BF734=1,VLOOKUP($A734,'Full dataset'!$A$4:$IE$190,2007+BO$1-$C734,FALSE),0)</f>
        <v>0</v>
      </c>
      <c r="BP734">
        <f>IF(BF734=1,VLOOKUP($A734,'Full dataset'!$A$4:$IE$190,2007+BP$1-$C734,FALSE),0)</f>
        <v>0</v>
      </c>
      <c r="BQ734">
        <f>IF(BF734=1,VLOOKUP($A734,'Full dataset'!$A$4:$IE$190,2007+BQ$1-$C734,FALSE),0)</f>
        <v>0</v>
      </c>
      <c r="BR734">
        <f>IF($BG734=1,VLOOKUP($A734,'Full dataset'!$A$4:$IE$190,BR$1-2007+$C734,FALSE),0)</f>
        <v>0</v>
      </c>
      <c r="BS734">
        <f>IF($BG734=1,VLOOKUP($A734,'Full dataset'!$A$4:$IE$190,BS$1-2007+$C734,FALSE),0)</f>
        <v>0</v>
      </c>
      <c r="BT734">
        <f>IF($BG734=1,VLOOKUP($A734,'Full dataset'!$A$4:$IE$190,BT$1-2007+$C734,FALSE),0)</f>
        <v>0</v>
      </c>
      <c r="BU734">
        <f>IF($BG734=1,VLOOKUP($A734,'Full dataset'!$A$4:$IE$190,BU$1-2007+$C734,FALSE),0)</f>
        <v>0</v>
      </c>
      <c r="BV734">
        <f>IF($BG734=1,VLOOKUP($A734,'Full dataset'!$A$4:$IE$190,BV$1-2007+$C734,FALSE),0)</f>
        <v>0</v>
      </c>
      <c r="BW734">
        <f>IF($BG734=1,VLOOKUP($A734,'Full dataset'!$A$4:$IE$190,BW$1-2007+$C734,FALSE),0)</f>
        <v>0</v>
      </c>
      <c r="BX734">
        <f>IF($BG734=1,VLOOKUP($A734,'Full dataset'!$A$4:$IE$190,BX$1-2007+$C734,FALSE),0)</f>
        <v>0</v>
      </c>
    </row>
    <row r="735" spans="1:76" x14ac:dyDescent="0.25">
      <c r="A735">
        <v>176</v>
      </c>
      <c r="B735" t="s">
        <v>619</v>
      </c>
      <c r="C735">
        <v>2010</v>
      </c>
      <c r="D735" t="s">
        <v>632</v>
      </c>
      <c r="E735">
        <f t="shared" si="68"/>
        <v>1</v>
      </c>
      <c r="S735">
        <v>4812</v>
      </c>
      <c r="T735">
        <v>517210</v>
      </c>
      <c r="U735">
        <v>0</v>
      </c>
      <c r="V735" t="s">
        <v>726</v>
      </c>
      <c r="W735" t="s">
        <v>726</v>
      </c>
      <c r="X735" t="s">
        <v>726</v>
      </c>
      <c r="Y735">
        <v>0</v>
      </c>
      <c r="Z735" t="s">
        <v>726</v>
      </c>
      <c r="AA735" t="s">
        <v>726</v>
      </c>
      <c r="AB735" t="s">
        <v>726</v>
      </c>
      <c r="AC735">
        <f>VLOOKUP(A735,'Full dataset'!$A$4:$IE$190,2033-C735,FALSE)</f>
        <v>0</v>
      </c>
      <c r="AD735" t="str">
        <f>VLOOKUP(A735,'Full dataset'!$A$4:$IE$190,2041-C735,FALSE)</f>
        <v>.</v>
      </c>
      <c r="AE735">
        <f>VLOOKUP(A735,'Full dataset'!$A$4:$IE$190,2050-C735,FALSE)</f>
        <v>0</v>
      </c>
      <c r="AF735">
        <v>0</v>
      </c>
      <c r="AG735">
        <f>VLOOKUP($A735,'Full dataset'!$A$4:$IE$190,2007+AG$1-$C735,FALSE)</f>
        <v>193.41499999999999</v>
      </c>
      <c r="AH735">
        <f>VLOOKUP($A735,'Full dataset'!$A$4:$IE$190,2007+AH$1-$C735,FALSE)</f>
        <v>7918.58</v>
      </c>
      <c r="AI735">
        <f>VLOOKUP($A735,'Full dataset'!$A$4:$IE$190,2007+AI$1-$C735,FALSE)</f>
        <v>4069.3530000000001</v>
      </c>
      <c r="AJ735" t="str">
        <f>VLOOKUP($A735,'Full dataset'!$A$4:$IE$190,2007+AJ$1-$C735,FALSE)</f>
        <v>.</v>
      </c>
      <c r="AK735">
        <f>VLOOKUP($A735,'Full dataset'!$A$4:$IE$190,2007+AK$1-$C735,FALSE)</f>
        <v>12</v>
      </c>
      <c r="AL735" t="str">
        <f>VLOOKUP($A735,'Full dataset'!$A$4:$IE$190,2007+AL$1-$C735,FALSE)</f>
        <v>.</v>
      </c>
      <c r="AM735" t="str">
        <f>VLOOKUP($A735,'Full dataset'!$A$4:$IE$190,2007+AM$1-$C735,FALSE)</f>
        <v>.</v>
      </c>
      <c r="AN735" t="str">
        <f>VLOOKUP($A735,'Full dataset'!$A$4:$IE$190,2007+AN$1-$C735,FALSE)</f>
        <v>.</v>
      </c>
      <c r="AO735" t="str">
        <f>VLOOKUP($A735,'Full dataset'!$A$4:$IE$190,2007+AO$1-$C735,FALSE)</f>
        <v>.</v>
      </c>
      <c r="AP735" t="s">
        <v>726</v>
      </c>
      <c r="AQ735" t="s">
        <v>726</v>
      </c>
      <c r="AR735" t="s">
        <v>726</v>
      </c>
      <c r="AS735" t="s">
        <v>726</v>
      </c>
      <c r="AT735" t="s">
        <v>726</v>
      </c>
      <c r="AU735">
        <f>VLOOKUP(A735,'Full dataset'!$A$4:$II$190,$AU$1,FALSE)</f>
        <v>9999</v>
      </c>
      <c r="AW735" t="str">
        <f>VLOOKUP(A735,'Full dataset'!$A$5:$IM$190,247,FALSE)</f>
        <v>.</v>
      </c>
      <c r="AX735" t="str">
        <f>VLOOKUP(A735,'Full dataset'!$A$4:$II$190,242,FALSE)</f>
        <v>.</v>
      </c>
      <c r="AY735" t="str">
        <f>VLOOKUP(A735,'Full dataset'!$A$5:$IM$190,246,FALSE)</f>
        <v>.</v>
      </c>
      <c r="AZ735">
        <v>9999</v>
      </c>
      <c r="BA735">
        <f>MAX(VLOOKUP($A735,'Full dataset'!$A$4:$IX$190,BA$1,FALSE),AW735)</f>
        <v>0</v>
      </c>
      <c r="BB735">
        <f>IF(VLOOKUP($A735,'Full dataset'!$A$4:$IX$190,BB$1,FALSE)&gt;0,VLOOKUP($A735,'Full dataset'!$A$4:$IX$190,BB$1,FALSE),AU735)</f>
        <v>9999</v>
      </c>
      <c r="BC735">
        <f>MAX(VLOOKUP($A735,'Full dataset'!$A$4:$IX$190,BC$1,FALSE),AY735)</f>
        <v>0</v>
      </c>
      <c r="BD735">
        <f>MAX(VLOOKUP($A735,'Full dataset'!$A$4:$IX$190,BD$1,FALSE),AX735)</f>
        <v>0</v>
      </c>
      <c r="BE735">
        <f t="shared" si="69"/>
        <v>0</v>
      </c>
      <c r="BF735">
        <f t="shared" si="70"/>
        <v>0</v>
      </c>
      <c r="BG735">
        <f t="shared" si="71"/>
        <v>0</v>
      </c>
      <c r="BH735">
        <f t="shared" si="66"/>
        <v>0</v>
      </c>
      <c r="BI735">
        <f t="shared" si="67"/>
        <v>0</v>
      </c>
      <c r="BO735">
        <f>IF(BF735=1,VLOOKUP($A735,'Full dataset'!$A$4:$IE$190,2007+BO$1-$C735,FALSE),0)</f>
        <v>0</v>
      </c>
      <c r="BP735">
        <f>IF(BF735=1,VLOOKUP($A735,'Full dataset'!$A$4:$IE$190,2007+BP$1-$C735,FALSE),0)</f>
        <v>0</v>
      </c>
      <c r="BQ735">
        <f>IF(BF735=1,VLOOKUP($A735,'Full dataset'!$A$4:$IE$190,2007+BQ$1-$C735,FALSE),0)</f>
        <v>0</v>
      </c>
      <c r="BR735">
        <f>IF($BG735=1,VLOOKUP($A735,'Full dataset'!$A$4:$IE$190,BR$1-2007+$C735,FALSE),0)</f>
        <v>0</v>
      </c>
      <c r="BS735">
        <f>IF($BG735=1,VLOOKUP($A735,'Full dataset'!$A$4:$IE$190,BS$1-2007+$C735,FALSE),0)</f>
        <v>0</v>
      </c>
      <c r="BT735">
        <f>IF($BG735=1,VLOOKUP($A735,'Full dataset'!$A$4:$IE$190,BT$1-2007+$C735,FALSE),0)</f>
        <v>0</v>
      </c>
      <c r="BU735">
        <f>IF($BG735=1,VLOOKUP($A735,'Full dataset'!$A$4:$IE$190,BU$1-2007+$C735,FALSE),0)</f>
        <v>0</v>
      </c>
      <c r="BV735">
        <f>IF($BG735=1,VLOOKUP($A735,'Full dataset'!$A$4:$IE$190,BV$1-2007+$C735,FALSE),0)</f>
        <v>0</v>
      </c>
      <c r="BW735">
        <f>IF($BG735=1,VLOOKUP($A735,'Full dataset'!$A$4:$IE$190,BW$1-2007+$C735,FALSE),0)</f>
        <v>0</v>
      </c>
      <c r="BX735">
        <f>IF($BG735=1,VLOOKUP($A735,'Full dataset'!$A$4:$IE$190,BX$1-2007+$C735,FALSE),0)</f>
        <v>0</v>
      </c>
    </row>
    <row r="736" spans="1:76" x14ac:dyDescent="0.25">
      <c r="A736">
        <v>177</v>
      </c>
      <c r="B736" t="s">
        <v>621</v>
      </c>
      <c r="C736">
        <v>2010</v>
      </c>
      <c r="D736" t="s">
        <v>582</v>
      </c>
      <c r="E736">
        <f t="shared" si="68"/>
        <v>0</v>
      </c>
      <c r="U736">
        <v>0</v>
      </c>
      <c r="V736" t="s">
        <v>726</v>
      </c>
      <c r="W736" t="s">
        <v>726</v>
      </c>
      <c r="X736" t="s">
        <v>726</v>
      </c>
      <c r="Y736">
        <v>0</v>
      </c>
      <c r="Z736" t="s">
        <v>726</v>
      </c>
      <c r="AA736" t="s">
        <v>726</v>
      </c>
      <c r="AB736" t="s">
        <v>726</v>
      </c>
      <c r="AC736">
        <f>VLOOKUP(A736,'Full dataset'!$A$4:$IE$190,2033-C736,FALSE)</f>
        <v>0</v>
      </c>
      <c r="AD736" t="str">
        <f>VLOOKUP(A736,'Full dataset'!$A$4:$IE$190,2041-C736,FALSE)</f>
        <v>.</v>
      </c>
      <c r="AE736">
        <f>VLOOKUP(A736,'Full dataset'!$A$4:$IE$190,2050-C736,FALSE)</f>
        <v>0</v>
      </c>
      <c r="AF736">
        <v>0</v>
      </c>
      <c r="AG736" t="str">
        <f>VLOOKUP($A736,'Full dataset'!$A$4:$IE$190,2007+AG$1-$C736,FALSE)</f>
        <v>.</v>
      </c>
      <c r="AH736" t="str">
        <f>VLOOKUP($A736,'Full dataset'!$A$4:$IE$190,2007+AH$1-$C736,FALSE)</f>
        <v>.</v>
      </c>
      <c r="AI736" t="str">
        <f>VLOOKUP($A736,'Full dataset'!$A$4:$IE$190,2007+AI$1-$C736,FALSE)</f>
        <v>.</v>
      </c>
      <c r="AJ736" t="str">
        <f>VLOOKUP($A736,'Full dataset'!$A$4:$IE$190,2007+AJ$1-$C736,FALSE)</f>
        <v>.</v>
      </c>
      <c r="AK736" t="str">
        <f>VLOOKUP($A736,'Full dataset'!$A$4:$IE$190,2007+AK$1-$C736,FALSE)</f>
        <v>.</v>
      </c>
      <c r="AL736" t="str">
        <f>VLOOKUP($A736,'Full dataset'!$A$4:$IE$190,2007+AL$1-$C736,FALSE)</f>
        <v>.</v>
      </c>
      <c r="AM736" t="str">
        <f>VLOOKUP($A736,'Full dataset'!$A$4:$IE$190,2007+AM$1-$C736,FALSE)</f>
        <v>.</v>
      </c>
      <c r="AN736" t="str">
        <f>VLOOKUP($A736,'Full dataset'!$A$4:$IE$190,2007+AN$1-$C736,FALSE)</f>
        <v>.</v>
      </c>
      <c r="AO736" t="str">
        <f>VLOOKUP($A736,'Full dataset'!$A$4:$IE$190,2007+AO$1-$C736,FALSE)</f>
        <v>.</v>
      </c>
      <c r="AP736" t="s">
        <v>726</v>
      </c>
      <c r="AQ736" t="s">
        <v>726</v>
      </c>
      <c r="AR736" t="s">
        <v>726</v>
      </c>
      <c r="AS736" t="s">
        <v>726</v>
      </c>
      <c r="AT736" t="s">
        <v>726</v>
      </c>
      <c r="AU736">
        <f>VLOOKUP(A736,'Full dataset'!$A$4:$II$190,$AU$1,FALSE)</f>
        <v>9999</v>
      </c>
      <c r="AW736" t="str">
        <f>VLOOKUP(A736,'Full dataset'!$A$5:$IM$190,247,FALSE)</f>
        <v>.</v>
      </c>
      <c r="AX736" t="str">
        <f>VLOOKUP(A736,'Full dataset'!$A$4:$II$190,242,FALSE)</f>
        <v>.</v>
      </c>
      <c r="AY736" t="str">
        <f>VLOOKUP(A736,'Full dataset'!$A$5:$IM$190,246,FALSE)</f>
        <v>.</v>
      </c>
      <c r="AZ736">
        <v>9999</v>
      </c>
      <c r="BA736">
        <f>MAX(VLOOKUP($A736,'Full dataset'!$A$4:$IX$190,BA$1,FALSE),AW736)</f>
        <v>0</v>
      </c>
      <c r="BB736">
        <f>IF(VLOOKUP($A736,'Full dataset'!$A$4:$IX$190,BB$1,FALSE)&gt;0,VLOOKUP($A736,'Full dataset'!$A$4:$IX$190,BB$1,FALSE),AU736)</f>
        <v>9999</v>
      </c>
      <c r="BC736">
        <f>MAX(VLOOKUP($A736,'Full dataset'!$A$4:$IX$190,BC$1,FALSE),AY736)</f>
        <v>0</v>
      </c>
      <c r="BD736">
        <f>MAX(VLOOKUP($A736,'Full dataset'!$A$4:$IX$190,BD$1,FALSE),AX736)</f>
        <v>0</v>
      </c>
      <c r="BE736">
        <f t="shared" si="69"/>
        <v>0</v>
      </c>
      <c r="BF736">
        <f t="shared" si="70"/>
        <v>0</v>
      </c>
      <c r="BG736">
        <f t="shared" si="71"/>
        <v>0</v>
      </c>
      <c r="BH736">
        <f t="shared" si="66"/>
        <v>0</v>
      </c>
      <c r="BI736">
        <f t="shared" si="67"/>
        <v>0</v>
      </c>
      <c r="BO736">
        <f>IF(BF736=1,VLOOKUP($A736,'Full dataset'!$A$4:$IE$190,2007+BO$1-$C736,FALSE),0)</f>
        <v>0</v>
      </c>
      <c r="BP736">
        <f>IF(BF736=1,VLOOKUP($A736,'Full dataset'!$A$4:$IE$190,2007+BP$1-$C736,FALSE),0)</f>
        <v>0</v>
      </c>
      <c r="BQ736">
        <f>IF(BF736=1,VLOOKUP($A736,'Full dataset'!$A$4:$IE$190,2007+BQ$1-$C736,FALSE),0)</f>
        <v>0</v>
      </c>
      <c r="BR736">
        <f>IF($BG736=1,VLOOKUP($A736,'Full dataset'!$A$4:$IE$190,BR$1-2007+$C736,FALSE),0)</f>
        <v>0</v>
      </c>
      <c r="BS736">
        <f>IF($BG736=1,VLOOKUP($A736,'Full dataset'!$A$4:$IE$190,BS$1-2007+$C736,FALSE),0)</f>
        <v>0</v>
      </c>
      <c r="BT736">
        <f>IF($BG736=1,VLOOKUP($A736,'Full dataset'!$A$4:$IE$190,BT$1-2007+$C736,FALSE),0)</f>
        <v>0</v>
      </c>
      <c r="BU736">
        <f>IF($BG736=1,VLOOKUP($A736,'Full dataset'!$A$4:$IE$190,BU$1-2007+$C736,FALSE),0)</f>
        <v>0</v>
      </c>
      <c r="BV736">
        <f>IF($BG736=1,VLOOKUP($A736,'Full dataset'!$A$4:$IE$190,BV$1-2007+$C736,FALSE),0)</f>
        <v>0</v>
      </c>
      <c r="BW736">
        <f>IF($BG736=1,VLOOKUP($A736,'Full dataset'!$A$4:$IE$190,BW$1-2007+$C736,FALSE),0)</f>
        <v>0</v>
      </c>
      <c r="BX736">
        <f>IF($BG736=1,VLOOKUP($A736,'Full dataset'!$A$4:$IE$190,BX$1-2007+$C736,FALSE),0)</f>
        <v>0</v>
      </c>
    </row>
    <row r="737" spans="1:76" x14ac:dyDescent="0.25">
      <c r="A737">
        <v>178</v>
      </c>
      <c r="B737" t="s">
        <v>622</v>
      </c>
      <c r="C737">
        <v>2010</v>
      </c>
      <c r="D737" t="s">
        <v>582</v>
      </c>
      <c r="E737">
        <f t="shared" si="68"/>
        <v>0</v>
      </c>
      <c r="U737">
        <v>0</v>
      </c>
      <c r="V737" t="s">
        <v>726</v>
      </c>
      <c r="W737" t="s">
        <v>726</v>
      </c>
      <c r="X737" t="s">
        <v>726</v>
      </c>
      <c r="Y737">
        <v>0</v>
      </c>
      <c r="Z737" t="s">
        <v>726</v>
      </c>
      <c r="AA737" t="s">
        <v>726</v>
      </c>
      <c r="AB737" t="s">
        <v>726</v>
      </c>
      <c r="AC737">
        <f>VLOOKUP(A737,'Full dataset'!$A$4:$IE$190,2033-C737,FALSE)</f>
        <v>0</v>
      </c>
      <c r="AD737" t="str">
        <f>VLOOKUP(A737,'Full dataset'!$A$4:$IE$190,2041-C737,FALSE)</f>
        <v>.</v>
      </c>
      <c r="AE737">
        <f>VLOOKUP(A737,'Full dataset'!$A$4:$IE$190,2050-C737,FALSE)</f>
        <v>0</v>
      </c>
      <c r="AF737">
        <v>0</v>
      </c>
      <c r="AG737" t="str">
        <f>VLOOKUP($A737,'Full dataset'!$A$4:$IE$190,2007+AG$1-$C737,FALSE)</f>
        <v>.</v>
      </c>
      <c r="AH737" t="str">
        <f>VLOOKUP($A737,'Full dataset'!$A$4:$IE$190,2007+AH$1-$C737,FALSE)</f>
        <v>.</v>
      </c>
      <c r="AI737" t="str">
        <f>VLOOKUP($A737,'Full dataset'!$A$4:$IE$190,2007+AI$1-$C737,FALSE)</f>
        <v>.</v>
      </c>
      <c r="AJ737" t="str">
        <f>VLOOKUP($A737,'Full dataset'!$A$4:$IE$190,2007+AJ$1-$C737,FALSE)</f>
        <v>.</v>
      </c>
      <c r="AK737" t="str">
        <f>VLOOKUP($A737,'Full dataset'!$A$4:$IE$190,2007+AK$1-$C737,FALSE)</f>
        <v>.</v>
      </c>
      <c r="AL737" t="str">
        <f>VLOOKUP($A737,'Full dataset'!$A$4:$IE$190,2007+AL$1-$C737,FALSE)</f>
        <v>.</v>
      </c>
      <c r="AM737" t="str">
        <f>VLOOKUP($A737,'Full dataset'!$A$4:$IE$190,2007+AM$1-$C737,FALSE)</f>
        <v>.</v>
      </c>
      <c r="AN737" t="str">
        <f>VLOOKUP($A737,'Full dataset'!$A$4:$IE$190,2007+AN$1-$C737,FALSE)</f>
        <v>.</v>
      </c>
      <c r="AO737" t="str">
        <f>VLOOKUP($A737,'Full dataset'!$A$4:$IE$190,2007+AO$1-$C737,FALSE)</f>
        <v>.</v>
      </c>
      <c r="AP737" t="s">
        <v>726</v>
      </c>
      <c r="AQ737" t="s">
        <v>726</v>
      </c>
      <c r="AR737" t="s">
        <v>726</v>
      </c>
      <c r="AS737" t="s">
        <v>726</v>
      </c>
      <c r="AT737" t="s">
        <v>726</v>
      </c>
      <c r="AU737">
        <f>VLOOKUP(A737,'Full dataset'!$A$4:$II$190,$AU$1,FALSE)</f>
        <v>9999</v>
      </c>
      <c r="AW737" t="str">
        <f>VLOOKUP(A737,'Full dataset'!$A$5:$IM$190,247,FALSE)</f>
        <v>.</v>
      </c>
      <c r="AX737" t="str">
        <f>VLOOKUP(A737,'Full dataset'!$A$4:$II$190,242,FALSE)</f>
        <v>.</v>
      </c>
      <c r="AY737" t="str">
        <f>VLOOKUP(A737,'Full dataset'!$A$5:$IM$190,246,FALSE)</f>
        <v>.</v>
      </c>
      <c r="AZ737">
        <v>9999</v>
      </c>
      <c r="BA737">
        <f>MAX(VLOOKUP($A737,'Full dataset'!$A$4:$IX$190,BA$1,FALSE),AW737)</f>
        <v>0</v>
      </c>
      <c r="BB737">
        <f>IF(VLOOKUP($A737,'Full dataset'!$A$4:$IX$190,BB$1,FALSE)&gt;0,VLOOKUP($A737,'Full dataset'!$A$4:$IX$190,BB$1,FALSE),AU737)</f>
        <v>9999</v>
      </c>
      <c r="BC737">
        <f>MAX(VLOOKUP($A737,'Full dataset'!$A$4:$IX$190,BC$1,FALSE),AY737)</f>
        <v>0</v>
      </c>
      <c r="BD737">
        <f>MAX(VLOOKUP($A737,'Full dataset'!$A$4:$IX$190,BD$1,FALSE),AX737)</f>
        <v>0</v>
      </c>
      <c r="BE737">
        <f t="shared" si="69"/>
        <v>0</v>
      </c>
      <c r="BF737">
        <f t="shared" si="70"/>
        <v>0</v>
      </c>
      <c r="BG737">
        <f t="shared" si="71"/>
        <v>0</v>
      </c>
      <c r="BH737">
        <f t="shared" si="66"/>
        <v>0</v>
      </c>
      <c r="BI737">
        <f t="shared" si="67"/>
        <v>0</v>
      </c>
      <c r="BO737">
        <f>IF(BF737=1,VLOOKUP($A737,'Full dataset'!$A$4:$IE$190,2007+BO$1-$C737,FALSE),0)</f>
        <v>0</v>
      </c>
      <c r="BP737">
        <f>IF(BF737=1,VLOOKUP($A737,'Full dataset'!$A$4:$IE$190,2007+BP$1-$C737,FALSE),0)</f>
        <v>0</v>
      </c>
      <c r="BQ737">
        <f>IF(BF737=1,VLOOKUP($A737,'Full dataset'!$A$4:$IE$190,2007+BQ$1-$C737,FALSE),0)</f>
        <v>0</v>
      </c>
      <c r="BR737">
        <f>IF($BG737=1,VLOOKUP($A737,'Full dataset'!$A$4:$IE$190,BR$1-2007+$C737,FALSE),0)</f>
        <v>0</v>
      </c>
      <c r="BS737">
        <f>IF($BG737=1,VLOOKUP($A737,'Full dataset'!$A$4:$IE$190,BS$1-2007+$C737,FALSE),0)</f>
        <v>0</v>
      </c>
      <c r="BT737">
        <f>IF($BG737=1,VLOOKUP($A737,'Full dataset'!$A$4:$IE$190,BT$1-2007+$C737,FALSE),0)</f>
        <v>0</v>
      </c>
      <c r="BU737">
        <f>IF($BG737=1,VLOOKUP($A737,'Full dataset'!$A$4:$IE$190,BU$1-2007+$C737,FALSE),0)</f>
        <v>0</v>
      </c>
      <c r="BV737">
        <f>IF($BG737=1,VLOOKUP($A737,'Full dataset'!$A$4:$IE$190,BV$1-2007+$C737,FALSE),0)</f>
        <v>0</v>
      </c>
      <c r="BW737">
        <f>IF($BG737=1,VLOOKUP($A737,'Full dataset'!$A$4:$IE$190,BW$1-2007+$C737,FALSE),0)</f>
        <v>0</v>
      </c>
      <c r="BX737">
        <f>IF($BG737=1,VLOOKUP($A737,'Full dataset'!$A$4:$IE$190,BX$1-2007+$C737,FALSE),0)</f>
        <v>0</v>
      </c>
    </row>
    <row r="738" spans="1:76" x14ac:dyDescent="0.25">
      <c r="A738">
        <v>179</v>
      </c>
      <c r="B738" t="s">
        <v>623</v>
      </c>
      <c r="C738">
        <v>2010</v>
      </c>
      <c r="D738" t="s">
        <v>582</v>
      </c>
      <c r="E738">
        <f t="shared" si="68"/>
        <v>0</v>
      </c>
      <c r="U738">
        <v>0</v>
      </c>
      <c r="V738" t="s">
        <v>726</v>
      </c>
      <c r="W738" t="s">
        <v>726</v>
      </c>
      <c r="X738" t="s">
        <v>726</v>
      </c>
      <c r="Y738">
        <v>0</v>
      </c>
      <c r="Z738" t="s">
        <v>726</v>
      </c>
      <c r="AA738" t="s">
        <v>726</v>
      </c>
      <c r="AB738" t="s">
        <v>726</v>
      </c>
      <c r="AC738">
        <f>VLOOKUP(A738,'Full dataset'!$A$4:$IE$190,2033-C738,FALSE)</f>
        <v>0</v>
      </c>
      <c r="AD738" t="str">
        <f>VLOOKUP(A738,'Full dataset'!$A$4:$IE$190,2041-C738,FALSE)</f>
        <v>.</v>
      </c>
      <c r="AE738">
        <f>VLOOKUP(A738,'Full dataset'!$A$4:$IE$190,2050-C738,FALSE)</f>
        <v>0</v>
      </c>
      <c r="AF738">
        <v>0</v>
      </c>
      <c r="AG738" t="str">
        <f>VLOOKUP($A738,'Full dataset'!$A$4:$IE$190,2007+AG$1-$C738,FALSE)</f>
        <v>.</v>
      </c>
      <c r="AH738" t="str">
        <f>VLOOKUP($A738,'Full dataset'!$A$4:$IE$190,2007+AH$1-$C738,FALSE)</f>
        <v>.</v>
      </c>
      <c r="AI738" t="str">
        <f>VLOOKUP($A738,'Full dataset'!$A$4:$IE$190,2007+AI$1-$C738,FALSE)</f>
        <v>.</v>
      </c>
      <c r="AJ738" t="str">
        <f>VLOOKUP($A738,'Full dataset'!$A$4:$IE$190,2007+AJ$1-$C738,FALSE)</f>
        <v>.</v>
      </c>
      <c r="AK738" t="str">
        <f>VLOOKUP($A738,'Full dataset'!$A$4:$IE$190,2007+AK$1-$C738,FALSE)</f>
        <v>.</v>
      </c>
      <c r="AL738" t="str">
        <f>VLOOKUP($A738,'Full dataset'!$A$4:$IE$190,2007+AL$1-$C738,FALSE)</f>
        <v>.</v>
      </c>
      <c r="AM738" t="str">
        <f>VLOOKUP($A738,'Full dataset'!$A$4:$IE$190,2007+AM$1-$C738,FALSE)</f>
        <v>.</v>
      </c>
      <c r="AN738" t="str">
        <f>VLOOKUP($A738,'Full dataset'!$A$4:$IE$190,2007+AN$1-$C738,FALSE)</f>
        <v>.</v>
      </c>
      <c r="AO738" t="str">
        <f>VLOOKUP($A738,'Full dataset'!$A$4:$IE$190,2007+AO$1-$C738,FALSE)</f>
        <v>.</v>
      </c>
      <c r="AP738" t="s">
        <v>726</v>
      </c>
      <c r="AQ738" t="s">
        <v>726</v>
      </c>
      <c r="AR738" t="s">
        <v>726</v>
      </c>
      <c r="AS738" t="s">
        <v>726</v>
      </c>
      <c r="AT738" t="s">
        <v>726</v>
      </c>
      <c r="AU738">
        <f>VLOOKUP(A738,'Full dataset'!$A$4:$II$190,$AU$1,FALSE)</f>
        <v>9999</v>
      </c>
      <c r="AW738" t="str">
        <f>VLOOKUP(A738,'Full dataset'!$A$5:$IM$190,247,FALSE)</f>
        <v>.</v>
      </c>
      <c r="AX738" t="str">
        <f>VLOOKUP(A738,'Full dataset'!$A$4:$II$190,242,FALSE)</f>
        <v>.</v>
      </c>
      <c r="AY738" t="str">
        <f>VLOOKUP(A738,'Full dataset'!$A$5:$IM$190,246,FALSE)</f>
        <v>.</v>
      </c>
      <c r="AZ738">
        <v>9999</v>
      </c>
      <c r="BA738">
        <f>MAX(VLOOKUP($A738,'Full dataset'!$A$4:$IX$190,BA$1,FALSE),AW738)</f>
        <v>0</v>
      </c>
      <c r="BB738">
        <f>IF(VLOOKUP($A738,'Full dataset'!$A$4:$IX$190,BB$1,FALSE)&gt;0,VLOOKUP($A738,'Full dataset'!$A$4:$IX$190,BB$1,FALSE),AU738)</f>
        <v>9999</v>
      </c>
      <c r="BC738">
        <f>MAX(VLOOKUP($A738,'Full dataset'!$A$4:$IX$190,BC$1,FALSE),AY738)</f>
        <v>0</v>
      </c>
      <c r="BD738">
        <f>MAX(VLOOKUP($A738,'Full dataset'!$A$4:$IX$190,BD$1,FALSE),AX738)</f>
        <v>0</v>
      </c>
      <c r="BE738">
        <f t="shared" si="69"/>
        <v>0</v>
      </c>
      <c r="BF738">
        <f t="shared" si="70"/>
        <v>0</v>
      </c>
      <c r="BG738">
        <f t="shared" si="71"/>
        <v>0</v>
      </c>
      <c r="BH738">
        <f t="shared" si="66"/>
        <v>0</v>
      </c>
      <c r="BI738">
        <f t="shared" si="67"/>
        <v>0</v>
      </c>
      <c r="BO738">
        <f>IF(BF738=1,VLOOKUP($A738,'Full dataset'!$A$4:$IE$190,2007+BO$1-$C738,FALSE),0)</f>
        <v>0</v>
      </c>
      <c r="BP738">
        <f>IF(BF738=1,VLOOKUP($A738,'Full dataset'!$A$4:$IE$190,2007+BP$1-$C738,FALSE),0)</f>
        <v>0</v>
      </c>
      <c r="BQ738">
        <f>IF(BF738=1,VLOOKUP($A738,'Full dataset'!$A$4:$IE$190,2007+BQ$1-$C738,FALSE),0)</f>
        <v>0</v>
      </c>
      <c r="BR738">
        <f>IF($BG738=1,VLOOKUP($A738,'Full dataset'!$A$4:$IE$190,BR$1-2007+$C738,FALSE),0)</f>
        <v>0</v>
      </c>
      <c r="BS738">
        <f>IF($BG738=1,VLOOKUP($A738,'Full dataset'!$A$4:$IE$190,BS$1-2007+$C738,FALSE),0)</f>
        <v>0</v>
      </c>
      <c r="BT738">
        <f>IF($BG738=1,VLOOKUP($A738,'Full dataset'!$A$4:$IE$190,BT$1-2007+$C738,FALSE),0)</f>
        <v>0</v>
      </c>
      <c r="BU738">
        <f>IF($BG738=1,VLOOKUP($A738,'Full dataset'!$A$4:$IE$190,BU$1-2007+$C738,FALSE),0)</f>
        <v>0</v>
      </c>
      <c r="BV738">
        <f>IF($BG738=1,VLOOKUP($A738,'Full dataset'!$A$4:$IE$190,BV$1-2007+$C738,FALSE),0)</f>
        <v>0</v>
      </c>
      <c r="BW738">
        <f>IF($BG738=1,VLOOKUP($A738,'Full dataset'!$A$4:$IE$190,BW$1-2007+$C738,FALSE),0)</f>
        <v>0</v>
      </c>
      <c r="BX738">
        <f>IF($BG738=1,VLOOKUP($A738,'Full dataset'!$A$4:$IE$190,BX$1-2007+$C738,FALSE),0)</f>
        <v>0</v>
      </c>
    </row>
    <row r="739" spans="1:76" x14ac:dyDescent="0.25">
      <c r="A739">
        <v>180</v>
      </c>
      <c r="B739" t="s">
        <v>624</v>
      </c>
      <c r="C739">
        <v>2010</v>
      </c>
      <c r="D739" t="s">
        <v>582</v>
      </c>
      <c r="E739">
        <f t="shared" si="68"/>
        <v>0</v>
      </c>
      <c r="U739">
        <v>0</v>
      </c>
      <c r="V739" t="s">
        <v>726</v>
      </c>
      <c r="W739" t="s">
        <v>726</v>
      </c>
      <c r="X739" t="s">
        <v>726</v>
      </c>
      <c r="Y739">
        <v>0</v>
      </c>
      <c r="Z739" t="s">
        <v>726</v>
      </c>
      <c r="AA739" t="s">
        <v>726</v>
      </c>
      <c r="AB739" t="s">
        <v>726</v>
      </c>
      <c r="AC739">
        <f>VLOOKUP(A739,'Full dataset'!$A$4:$IE$190,2033-C739,FALSE)</f>
        <v>0</v>
      </c>
      <c r="AD739" t="str">
        <f>VLOOKUP(A739,'Full dataset'!$A$4:$IE$190,2041-C739,FALSE)</f>
        <v>.</v>
      </c>
      <c r="AE739">
        <f>VLOOKUP(A739,'Full dataset'!$A$4:$IE$190,2050-C739,FALSE)</f>
        <v>0</v>
      </c>
      <c r="AF739">
        <v>0</v>
      </c>
      <c r="AG739" t="str">
        <f>VLOOKUP($A739,'Full dataset'!$A$4:$IE$190,2007+AG$1-$C739,FALSE)</f>
        <v>.</v>
      </c>
      <c r="AH739" t="str">
        <f>VLOOKUP($A739,'Full dataset'!$A$4:$IE$190,2007+AH$1-$C739,FALSE)</f>
        <v>.</v>
      </c>
      <c r="AI739" t="str">
        <f>VLOOKUP($A739,'Full dataset'!$A$4:$IE$190,2007+AI$1-$C739,FALSE)</f>
        <v>.</v>
      </c>
      <c r="AJ739" t="str">
        <f>VLOOKUP($A739,'Full dataset'!$A$4:$IE$190,2007+AJ$1-$C739,FALSE)</f>
        <v>.</v>
      </c>
      <c r="AK739" t="str">
        <f>VLOOKUP($A739,'Full dataset'!$A$4:$IE$190,2007+AK$1-$C739,FALSE)</f>
        <v>.</v>
      </c>
      <c r="AL739" t="str">
        <f>VLOOKUP($A739,'Full dataset'!$A$4:$IE$190,2007+AL$1-$C739,FALSE)</f>
        <v>.</v>
      </c>
      <c r="AM739" t="str">
        <f>VLOOKUP($A739,'Full dataset'!$A$4:$IE$190,2007+AM$1-$C739,FALSE)</f>
        <v>.</v>
      </c>
      <c r="AN739" t="str">
        <f>VLOOKUP($A739,'Full dataset'!$A$4:$IE$190,2007+AN$1-$C739,FALSE)</f>
        <v>.</v>
      </c>
      <c r="AO739" t="str">
        <f>VLOOKUP($A739,'Full dataset'!$A$4:$IE$190,2007+AO$1-$C739,FALSE)</f>
        <v>.</v>
      </c>
      <c r="AP739" t="s">
        <v>726</v>
      </c>
      <c r="AQ739" t="s">
        <v>726</v>
      </c>
      <c r="AR739" t="s">
        <v>726</v>
      </c>
      <c r="AS739" t="s">
        <v>726</v>
      </c>
      <c r="AT739" t="s">
        <v>726</v>
      </c>
      <c r="AU739">
        <f>VLOOKUP(A739,'Full dataset'!$A$4:$II$190,$AU$1,FALSE)</f>
        <v>9999</v>
      </c>
      <c r="AW739" t="str">
        <f>VLOOKUP(A739,'Full dataset'!$A$5:$IM$190,247,FALSE)</f>
        <v>.</v>
      </c>
      <c r="AX739" t="str">
        <f>VLOOKUP(A739,'Full dataset'!$A$4:$II$190,242,FALSE)</f>
        <v>.</v>
      </c>
      <c r="AY739" t="str">
        <f>VLOOKUP(A739,'Full dataset'!$A$5:$IM$190,246,FALSE)</f>
        <v>.</v>
      </c>
      <c r="AZ739">
        <v>9999</v>
      </c>
      <c r="BA739">
        <f>MAX(VLOOKUP($A739,'Full dataset'!$A$4:$IX$190,BA$1,FALSE),AW739)</f>
        <v>0</v>
      </c>
      <c r="BB739">
        <f>IF(VLOOKUP($A739,'Full dataset'!$A$4:$IX$190,BB$1,FALSE)&gt;0,VLOOKUP($A739,'Full dataset'!$A$4:$IX$190,BB$1,FALSE),AU739)</f>
        <v>9999</v>
      </c>
      <c r="BC739">
        <f>MAX(VLOOKUP($A739,'Full dataset'!$A$4:$IX$190,BC$1,FALSE),AY739)</f>
        <v>0</v>
      </c>
      <c r="BD739">
        <f>MAX(VLOOKUP($A739,'Full dataset'!$A$4:$IX$190,BD$1,FALSE),AX739)</f>
        <v>0</v>
      </c>
      <c r="BE739">
        <f t="shared" si="69"/>
        <v>0</v>
      </c>
      <c r="BF739">
        <f t="shared" si="70"/>
        <v>0</v>
      </c>
      <c r="BG739">
        <f t="shared" si="71"/>
        <v>0</v>
      </c>
      <c r="BH739">
        <f t="shared" si="66"/>
        <v>0</v>
      </c>
      <c r="BI739">
        <f t="shared" si="67"/>
        <v>0</v>
      </c>
      <c r="BO739">
        <f>IF(BF739=1,VLOOKUP($A739,'Full dataset'!$A$4:$IE$190,2007+BO$1-$C739,FALSE),0)</f>
        <v>0</v>
      </c>
      <c r="BP739">
        <f>IF(BF739=1,VLOOKUP($A739,'Full dataset'!$A$4:$IE$190,2007+BP$1-$C739,FALSE),0)</f>
        <v>0</v>
      </c>
      <c r="BQ739">
        <f>IF(BF739=1,VLOOKUP($A739,'Full dataset'!$A$4:$IE$190,2007+BQ$1-$C739,FALSE),0)</f>
        <v>0</v>
      </c>
      <c r="BR739">
        <f>IF($BG739=1,VLOOKUP($A739,'Full dataset'!$A$4:$IE$190,BR$1-2007+$C739,FALSE),0)</f>
        <v>0</v>
      </c>
      <c r="BS739">
        <f>IF($BG739=1,VLOOKUP($A739,'Full dataset'!$A$4:$IE$190,BS$1-2007+$C739,FALSE),0)</f>
        <v>0</v>
      </c>
      <c r="BT739">
        <f>IF($BG739=1,VLOOKUP($A739,'Full dataset'!$A$4:$IE$190,BT$1-2007+$C739,FALSE),0)</f>
        <v>0</v>
      </c>
      <c r="BU739">
        <f>IF($BG739=1,VLOOKUP($A739,'Full dataset'!$A$4:$IE$190,BU$1-2007+$C739,FALSE),0)</f>
        <v>0</v>
      </c>
      <c r="BV739">
        <f>IF($BG739=1,VLOOKUP($A739,'Full dataset'!$A$4:$IE$190,BV$1-2007+$C739,FALSE),0)</f>
        <v>0</v>
      </c>
      <c r="BW739">
        <f>IF($BG739=1,VLOOKUP($A739,'Full dataset'!$A$4:$IE$190,BW$1-2007+$C739,FALSE),0)</f>
        <v>0</v>
      </c>
      <c r="BX739">
        <f>IF($BG739=1,VLOOKUP($A739,'Full dataset'!$A$4:$IE$190,BX$1-2007+$C739,FALSE),0)</f>
        <v>0</v>
      </c>
    </row>
    <row r="740" spans="1:76" x14ac:dyDescent="0.25">
      <c r="A740">
        <v>181</v>
      </c>
      <c r="B740" t="s">
        <v>625</v>
      </c>
      <c r="C740">
        <v>2010</v>
      </c>
      <c r="D740" t="s">
        <v>582</v>
      </c>
      <c r="E740">
        <f t="shared" si="68"/>
        <v>0</v>
      </c>
      <c r="U740">
        <v>0</v>
      </c>
      <c r="V740" t="s">
        <v>726</v>
      </c>
      <c r="W740" t="s">
        <v>726</v>
      </c>
      <c r="X740" t="s">
        <v>726</v>
      </c>
      <c r="Y740">
        <v>0</v>
      </c>
      <c r="Z740" t="s">
        <v>726</v>
      </c>
      <c r="AA740" t="s">
        <v>726</v>
      </c>
      <c r="AB740" t="s">
        <v>726</v>
      </c>
      <c r="AC740">
        <f>VLOOKUP(A740,'Full dataset'!$A$4:$IE$190,2033-C740,FALSE)</f>
        <v>0</v>
      </c>
      <c r="AD740" t="str">
        <f>VLOOKUP(A740,'Full dataset'!$A$4:$IE$190,2041-C740,FALSE)</f>
        <v>.</v>
      </c>
      <c r="AE740">
        <f>VLOOKUP(A740,'Full dataset'!$A$4:$IE$190,2050-C740,FALSE)</f>
        <v>0</v>
      </c>
      <c r="AF740">
        <v>0</v>
      </c>
      <c r="AG740" t="str">
        <f>VLOOKUP($A740,'Full dataset'!$A$4:$IE$190,2007+AG$1-$C740,FALSE)</f>
        <v>.</v>
      </c>
      <c r="AH740" t="str">
        <f>VLOOKUP($A740,'Full dataset'!$A$4:$IE$190,2007+AH$1-$C740,FALSE)</f>
        <v>.</v>
      </c>
      <c r="AI740" t="str">
        <f>VLOOKUP($A740,'Full dataset'!$A$4:$IE$190,2007+AI$1-$C740,FALSE)</f>
        <v>.</v>
      </c>
      <c r="AJ740" t="str">
        <f>VLOOKUP($A740,'Full dataset'!$A$4:$IE$190,2007+AJ$1-$C740,FALSE)</f>
        <v>.</v>
      </c>
      <c r="AK740" t="str">
        <f>VLOOKUP($A740,'Full dataset'!$A$4:$IE$190,2007+AK$1-$C740,FALSE)</f>
        <v>.</v>
      </c>
      <c r="AL740" t="str">
        <f>VLOOKUP($A740,'Full dataset'!$A$4:$IE$190,2007+AL$1-$C740,FALSE)</f>
        <v>.</v>
      </c>
      <c r="AM740" t="str">
        <f>VLOOKUP($A740,'Full dataset'!$A$4:$IE$190,2007+AM$1-$C740,FALSE)</f>
        <v>.</v>
      </c>
      <c r="AN740" t="str">
        <f>VLOOKUP($A740,'Full dataset'!$A$4:$IE$190,2007+AN$1-$C740,FALSE)</f>
        <v>.</v>
      </c>
      <c r="AO740" t="str">
        <f>VLOOKUP($A740,'Full dataset'!$A$4:$IE$190,2007+AO$1-$C740,FALSE)</f>
        <v>.</v>
      </c>
      <c r="AP740" t="s">
        <v>726</v>
      </c>
      <c r="AQ740" t="s">
        <v>726</v>
      </c>
      <c r="AR740" t="s">
        <v>726</v>
      </c>
      <c r="AS740" t="s">
        <v>726</v>
      </c>
      <c r="AT740" t="s">
        <v>726</v>
      </c>
      <c r="AU740">
        <f>VLOOKUP(A740,'Full dataset'!$A$4:$II$190,$AU$1,FALSE)</f>
        <v>9999</v>
      </c>
      <c r="AW740" t="str">
        <f>VLOOKUP(A740,'Full dataset'!$A$5:$IM$190,247,FALSE)</f>
        <v>.</v>
      </c>
      <c r="AX740" t="str">
        <f>VLOOKUP(A740,'Full dataset'!$A$4:$II$190,242,FALSE)</f>
        <v>.</v>
      </c>
      <c r="AY740" t="str">
        <f>VLOOKUP(A740,'Full dataset'!$A$5:$IM$190,246,FALSE)</f>
        <v>.</v>
      </c>
      <c r="AZ740">
        <v>9999</v>
      </c>
      <c r="BA740">
        <f>MAX(VLOOKUP($A740,'Full dataset'!$A$4:$IX$190,BA$1,FALSE),AW740)</f>
        <v>0</v>
      </c>
      <c r="BB740">
        <f>IF(VLOOKUP($A740,'Full dataset'!$A$4:$IX$190,BB$1,FALSE)&gt;0,VLOOKUP($A740,'Full dataset'!$A$4:$IX$190,BB$1,FALSE),AU740)</f>
        <v>9999</v>
      </c>
      <c r="BC740">
        <f>MAX(VLOOKUP($A740,'Full dataset'!$A$4:$IX$190,BC$1,FALSE),AY740)</f>
        <v>0</v>
      </c>
      <c r="BD740">
        <f>MAX(VLOOKUP($A740,'Full dataset'!$A$4:$IX$190,BD$1,FALSE),AX740)</f>
        <v>0</v>
      </c>
      <c r="BE740">
        <f t="shared" si="69"/>
        <v>0</v>
      </c>
      <c r="BF740">
        <f t="shared" si="70"/>
        <v>0</v>
      </c>
      <c r="BG740">
        <f t="shared" si="71"/>
        <v>0</v>
      </c>
      <c r="BH740">
        <f t="shared" si="66"/>
        <v>0</v>
      </c>
      <c r="BI740">
        <f t="shared" si="67"/>
        <v>0</v>
      </c>
      <c r="BO740">
        <f>IF(BF740=1,VLOOKUP($A740,'Full dataset'!$A$4:$IE$190,2007+BO$1-$C740,FALSE),0)</f>
        <v>0</v>
      </c>
      <c r="BP740">
        <f>IF(BF740=1,VLOOKUP($A740,'Full dataset'!$A$4:$IE$190,2007+BP$1-$C740,FALSE),0)</f>
        <v>0</v>
      </c>
      <c r="BQ740">
        <f>IF(BF740=1,VLOOKUP($A740,'Full dataset'!$A$4:$IE$190,2007+BQ$1-$C740,FALSE),0)</f>
        <v>0</v>
      </c>
      <c r="BR740">
        <f>IF($BG740=1,VLOOKUP($A740,'Full dataset'!$A$4:$IE$190,BR$1-2007+$C740,FALSE),0)</f>
        <v>0</v>
      </c>
      <c r="BS740">
        <f>IF($BG740=1,VLOOKUP($A740,'Full dataset'!$A$4:$IE$190,BS$1-2007+$C740,FALSE),0)</f>
        <v>0</v>
      </c>
      <c r="BT740">
        <f>IF($BG740=1,VLOOKUP($A740,'Full dataset'!$A$4:$IE$190,BT$1-2007+$C740,FALSE),0)</f>
        <v>0</v>
      </c>
      <c r="BU740">
        <f>IF($BG740=1,VLOOKUP($A740,'Full dataset'!$A$4:$IE$190,BU$1-2007+$C740,FALSE),0)</f>
        <v>0</v>
      </c>
      <c r="BV740">
        <f>IF($BG740=1,VLOOKUP($A740,'Full dataset'!$A$4:$IE$190,BV$1-2007+$C740,FALSE),0)</f>
        <v>0</v>
      </c>
      <c r="BW740">
        <f>IF($BG740=1,VLOOKUP($A740,'Full dataset'!$A$4:$IE$190,BW$1-2007+$C740,FALSE),0)</f>
        <v>0</v>
      </c>
      <c r="BX740">
        <f>IF($BG740=1,VLOOKUP($A740,'Full dataset'!$A$4:$IE$190,BX$1-2007+$C740,FALSE),0)</f>
        <v>0</v>
      </c>
    </row>
    <row r="741" spans="1:76" x14ac:dyDescent="0.25">
      <c r="A741">
        <v>182</v>
      </c>
      <c r="B741" t="s">
        <v>626</v>
      </c>
      <c r="C741">
        <v>2010</v>
      </c>
      <c r="D741" t="s">
        <v>582</v>
      </c>
      <c r="E741">
        <f t="shared" si="68"/>
        <v>0</v>
      </c>
      <c r="U741">
        <v>0</v>
      </c>
      <c r="V741" t="s">
        <v>726</v>
      </c>
      <c r="W741" t="s">
        <v>726</v>
      </c>
      <c r="X741" t="s">
        <v>726</v>
      </c>
      <c r="Y741">
        <v>0</v>
      </c>
      <c r="Z741" t="s">
        <v>726</v>
      </c>
      <c r="AA741" t="s">
        <v>726</v>
      </c>
      <c r="AB741" t="s">
        <v>726</v>
      </c>
      <c r="AC741">
        <f>VLOOKUP(A741,'Full dataset'!$A$4:$IE$190,2033-C741,FALSE)</f>
        <v>0</v>
      </c>
      <c r="AD741" t="str">
        <f>VLOOKUP(A741,'Full dataset'!$A$4:$IE$190,2041-C741,FALSE)</f>
        <v>.</v>
      </c>
      <c r="AE741">
        <f>VLOOKUP(A741,'Full dataset'!$A$4:$IE$190,2050-C741,FALSE)</f>
        <v>0</v>
      </c>
      <c r="AF741">
        <v>0</v>
      </c>
      <c r="AG741" t="str">
        <f>VLOOKUP($A741,'Full dataset'!$A$4:$IE$190,2007+AG$1-$C741,FALSE)</f>
        <v>.</v>
      </c>
      <c r="AH741" t="str">
        <f>VLOOKUP($A741,'Full dataset'!$A$4:$IE$190,2007+AH$1-$C741,FALSE)</f>
        <v>.</v>
      </c>
      <c r="AI741" t="str">
        <f>VLOOKUP($A741,'Full dataset'!$A$4:$IE$190,2007+AI$1-$C741,FALSE)</f>
        <v>.</v>
      </c>
      <c r="AJ741" t="str">
        <f>VLOOKUP($A741,'Full dataset'!$A$4:$IE$190,2007+AJ$1-$C741,FALSE)</f>
        <v>.</v>
      </c>
      <c r="AK741" t="str">
        <f>VLOOKUP($A741,'Full dataset'!$A$4:$IE$190,2007+AK$1-$C741,FALSE)</f>
        <v>.</v>
      </c>
      <c r="AL741" t="str">
        <f>VLOOKUP($A741,'Full dataset'!$A$4:$IE$190,2007+AL$1-$C741,FALSE)</f>
        <v>.</v>
      </c>
      <c r="AM741" t="str">
        <f>VLOOKUP($A741,'Full dataset'!$A$4:$IE$190,2007+AM$1-$C741,FALSE)</f>
        <v>.</v>
      </c>
      <c r="AN741" t="str">
        <f>VLOOKUP($A741,'Full dataset'!$A$4:$IE$190,2007+AN$1-$C741,FALSE)</f>
        <v>.</v>
      </c>
      <c r="AO741" t="str">
        <f>VLOOKUP($A741,'Full dataset'!$A$4:$IE$190,2007+AO$1-$C741,FALSE)</f>
        <v>.</v>
      </c>
      <c r="AP741" t="s">
        <v>726</v>
      </c>
      <c r="AQ741" t="s">
        <v>726</v>
      </c>
      <c r="AR741" t="s">
        <v>726</v>
      </c>
      <c r="AS741" t="s">
        <v>726</v>
      </c>
      <c r="AT741" t="s">
        <v>726</v>
      </c>
      <c r="AU741">
        <f>VLOOKUP(A741,'Full dataset'!$A$4:$II$190,$AU$1,FALSE)</f>
        <v>9999</v>
      </c>
      <c r="AW741" t="str">
        <f>VLOOKUP(A741,'Full dataset'!$A$5:$IM$190,247,FALSE)</f>
        <v>.</v>
      </c>
      <c r="AX741" t="str">
        <f>VLOOKUP(A741,'Full dataset'!$A$4:$II$190,242,FALSE)</f>
        <v>.</v>
      </c>
      <c r="AY741" t="str">
        <f>VLOOKUP(A741,'Full dataset'!$A$5:$IM$190,246,FALSE)</f>
        <v>.</v>
      </c>
      <c r="AZ741">
        <v>9999</v>
      </c>
      <c r="BA741">
        <f>MAX(VLOOKUP($A741,'Full dataset'!$A$4:$IX$190,BA$1,FALSE),AW741)</f>
        <v>0</v>
      </c>
      <c r="BB741">
        <f>IF(VLOOKUP($A741,'Full dataset'!$A$4:$IX$190,BB$1,FALSE)&gt;0,VLOOKUP($A741,'Full dataset'!$A$4:$IX$190,BB$1,FALSE),AU741)</f>
        <v>9999</v>
      </c>
      <c r="BC741">
        <f>MAX(VLOOKUP($A741,'Full dataset'!$A$4:$IX$190,BC$1,FALSE),AY741)</f>
        <v>0</v>
      </c>
      <c r="BD741">
        <f>MAX(VLOOKUP($A741,'Full dataset'!$A$4:$IX$190,BD$1,FALSE),AX741)</f>
        <v>0</v>
      </c>
      <c r="BE741">
        <f t="shared" si="69"/>
        <v>0</v>
      </c>
      <c r="BF741">
        <f t="shared" si="70"/>
        <v>0</v>
      </c>
      <c r="BG741">
        <f t="shared" si="71"/>
        <v>0</v>
      </c>
      <c r="BH741">
        <f t="shared" si="66"/>
        <v>0</v>
      </c>
      <c r="BI741">
        <f t="shared" si="67"/>
        <v>0</v>
      </c>
      <c r="BO741">
        <f>IF(BF741=1,VLOOKUP($A741,'Full dataset'!$A$4:$IE$190,2007+BO$1-$C741,FALSE),0)</f>
        <v>0</v>
      </c>
      <c r="BP741">
        <f>IF(BF741=1,VLOOKUP($A741,'Full dataset'!$A$4:$IE$190,2007+BP$1-$C741,FALSE),0)</f>
        <v>0</v>
      </c>
      <c r="BQ741">
        <f>IF(BF741=1,VLOOKUP($A741,'Full dataset'!$A$4:$IE$190,2007+BQ$1-$C741,FALSE),0)</f>
        <v>0</v>
      </c>
      <c r="BR741">
        <f>IF($BG741=1,VLOOKUP($A741,'Full dataset'!$A$4:$IE$190,BR$1-2007+$C741,FALSE),0)</f>
        <v>0</v>
      </c>
      <c r="BS741">
        <f>IF($BG741=1,VLOOKUP($A741,'Full dataset'!$A$4:$IE$190,BS$1-2007+$C741,FALSE),0)</f>
        <v>0</v>
      </c>
      <c r="BT741">
        <f>IF($BG741=1,VLOOKUP($A741,'Full dataset'!$A$4:$IE$190,BT$1-2007+$C741,FALSE),0)</f>
        <v>0</v>
      </c>
      <c r="BU741">
        <f>IF($BG741=1,VLOOKUP($A741,'Full dataset'!$A$4:$IE$190,BU$1-2007+$C741,FALSE),0)</f>
        <v>0</v>
      </c>
      <c r="BV741">
        <f>IF($BG741=1,VLOOKUP($A741,'Full dataset'!$A$4:$IE$190,BV$1-2007+$C741,FALSE),0)</f>
        <v>0</v>
      </c>
      <c r="BW741">
        <f>IF($BG741=1,VLOOKUP($A741,'Full dataset'!$A$4:$IE$190,BW$1-2007+$C741,FALSE),0)</f>
        <v>0</v>
      </c>
      <c r="BX741">
        <f>IF($BG741=1,VLOOKUP($A741,'Full dataset'!$A$4:$IE$190,BX$1-2007+$C741,FALSE),0)</f>
        <v>0</v>
      </c>
    </row>
    <row r="742" spans="1:76" x14ac:dyDescent="0.25">
      <c r="A742">
        <v>183</v>
      </c>
      <c r="B742" t="s">
        <v>627</v>
      </c>
      <c r="C742">
        <v>2010</v>
      </c>
      <c r="D742" t="s">
        <v>591</v>
      </c>
      <c r="E742">
        <f t="shared" si="68"/>
        <v>1</v>
      </c>
      <c r="S742">
        <v>1600</v>
      </c>
      <c r="T742">
        <v>237310</v>
      </c>
      <c r="U742">
        <v>0</v>
      </c>
      <c r="V742" t="s">
        <v>726</v>
      </c>
      <c r="W742" t="s">
        <v>726</v>
      </c>
      <c r="X742" t="s">
        <v>726</v>
      </c>
      <c r="Y742">
        <v>0</v>
      </c>
      <c r="Z742" t="s">
        <v>726</v>
      </c>
      <c r="AA742" t="s">
        <v>726</v>
      </c>
      <c r="AB742" t="s">
        <v>726</v>
      </c>
      <c r="AC742">
        <f>VLOOKUP(A742,'Full dataset'!$A$4:$IE$190,2033-C742,FALSE)</f>
        <v>0</v>
      </c>
      <c r="AD742" t="str">
        <f>VLOOKUP(A742,'Full dataset'!$A$4:$IE$190,2041-C742,FALSE)</f>
        <v>.</v>
      </c>
      <c r="AE742">
        <f>VLOOKUP(A742,'Full dataset'!$A$4:$IE$190,2050-C742,FALSE)</f>
        <v>0</v>
      </c>
      <c r="AF742">
        <v>0</v>
      </c>
      <c r="AG742">
        <f>VLOOKUP($A742,'Full dataset'!$A$4:$IE$190,2007+AG$1-$C742,FALSE)</f>
        <v>-58.982999999999997</v>
      </c>
      <c r="AH742">
        <f>VLOOKUP($A742,'Full dataset'!$A$4:$IE$190,2007+AH$1-$C742,FALSE)</f>
        <v>1535.5329999999999</v>
      </c>
      <c r="AI742">
        <f>VLOOKUP($A742,'Full dataset'!$A$4:$IE$190,2007+AI$1-$C742,FALSE)</f>
        <v>1762.9649999999999</v>
      </c>
      <c r="AJ742" t="str">
        <f>VLOOKUP($A742,'Full dataset'!$A$4:$IE$190,2007+AJ$1-$C742,FALSE)</f>
        <v>.</v>
      </c>
      <c r="AK742" t="str">
        <f>VLOOKUP($A742,'Full dataset'!$A$4:$IE$190,2007+AK$1-$C742,FALSE)</f>
        <v>.</v>
      </c>
      <c r="AL742" t="str">
        <f>VLOOKUP($A742,'Full dataset'!$A$4:$IE$190,2007+AL$1-$C742,FALSE)</f>
        <v>.</v>
      </c>
      <c r="AM742" t="str">
        <f>VLOOKUP($A742,'Full dataset'!$A$4:$IE$190,2007+AM$1-$C742,FALSE)</f>
        <v>.</v>
      </c>
      <c r="AN742" t="str">
        <f>VLOOKUP($A742,'Full dataset'!$A$4:$IE$190,2007+AN$1-$C742,FALSE)</f>
        <v>.</v>
      </c>
      <c r="AO742" t="str">
        <f>VLOOKUP($A742,'Full dataset'!$A$4:$IE$190,2007+AO$1-$C742,FALSE)</f>
        <v>.</v>
      </c>
      <c r="AP742" t="s">
        <v>726</v>
      </c>
      <c r="AQ742" t="s">
        <v>726</v>
      </c>
      <c r="AR742" t="s">
        <v>726</v>
      </c>
      <c r="AS742" t="s">
        <v>726</v>
      </c>
      <c r="AT742" t="s">
        <v>726</v>
      </c>
      <c r="AU742">
        <f>VLOOKUP(A742,'Full dataset'!$A$4:$II$190,$AU$1,FALSE)</f>
        <v>9999</v>
      </c>
      <c r="AW742" t="str">
        <f>VLOOKUP(A742,'Full dataset'!$A$5:$IM$190,247,FALSE)</f>
        <v>.</v>
      </c>
      <c r="AX742" t="str">
        <f>VLOOKUP(A742,'Full dataset'!$A$4:$II$190,242,FALSE)</f>
        <v>.</v>
      </c>
      <c r="AY742" t="str">
        <f>VLOOKUP(A742,'Full dataset'!$A$5:$IM$190,246,FALSE)</f>
        <v>.</v>
      </c>
      <c r="AZ742">
        <v>9999</v>
      </c>
      <c r="BA742">
        <f>MAX(VLOOKUP($A742,'Full dataset'!$A$4:$IX$190,BA$1,FALSE),AW742)</f>
        <v>0</v>
      </c>
      <c r="BB742">
        <f>IF(VLOOKUP($A742,'Full dataset'!$A$4:$IX$190,BB$1,FALSE)&gt;0,VLOOKUP($A742,'Full dataset'!$A$4:$IX$190,BB$1,FALSE),AU742)</f>
        <v>9999</v>
      </c>
      <c r="BC742">
        <f>MAX(VLOOKUP($A742,'Full dataset'!$A$4:$IX$190,BC$1,FALSE),AY742)</f>
        <v>0</v>
      </c>
      <c r="BD742">
        <f>MAX(VLOOKUP($A742,'Full dataset'!$A$4:$IX$190,BD$1,FALSE),AX742)</f>
        <v>0</v>
      </c>
      <c r="BE742">
        <f t="shared" si="69"/>
        <v>0</v>
      </c>
      <c r="BF742">
        <f t="shared" si="70"/>
        <v>0</v>
      </c>
      <c r="BG742">
        <f t="shared" si="71"/>
        <v>0</v>
      </c>
      <c r="BH742">
        <f t="shared" si="66"/>
        <v>0</v>
      </c>
      <c r="BI742">
        <f t="shared" si="67"/>
        <v>0</v>
      </c>
      <c r="BO742">
        <f>IF(BF742=1,VLOOKUP($A742,'Full dataset'!$A$4:$IE$190,2007+BO$1-$C742,FALSE),0)</f>
        <v>0</v>
      </c>
      <c r="BP742">
        <f>IF(BF742=1,VLOOKUP($A742,'Full dataset'!$A$4:$IE$190,2007+BP$1-$C742,FALSE),0)</f>
        <v>0</v>
      </c>
      <c r="BQ742">
        <f>IF(BF742=1,VLOOKUP($A742,'Full dataset'!$A$4:$IE$190,2007+BQ$1-$C742,FALSE),0)</f>
        <v>0</v>
      </c>
      <c r="BR742">
        <f>IF($BG742=1,VLOOKUP($A742,'Full dataset'!$A$4:$IE$190,BR$1-2007+$C742,FALSE),0)</f>
        <v>0</v>
      </c>
      <c r="BS742">
        <f>IF($BG742=1,VLOOKUP($A742,'Full dataset'!$A$4:$IE$190,BS$1-2007+$C742,FALSE),0)</f>
        <v>0</v>
      </c>
      <c r="BT742">
        <f>IF($BG742=1,VLOOKUP($A742,'Full dataset'!$A$4:$IE$190,BT$1-2007+$C742,FALSE),0)</f>
        <v>0</v>
      </c>
      <c r="BU742">
        <f>IF($BG742=1,VLOOKUP($A742,'Full dataset'!$A$4:$IE$190,BU$1-2007+$C742,FALSE),0)</f>
        <v>0</v>
      </c>
      <c r="BV742">
        <f>IF($BG742=1,VLOOKUP($A742,'Full dataset'!$A$4:$IE$190,BV$1-2007+$C742,FALSE),0)</f>
        <v>0</v>
      </c>
      <c r="BW742">
        <f>IF($BG742=1,VLOOKUP($A742,'Full dataset'!$A$4:$IE$190,BW$1-2007+$C742,FALSE),0)</f>
        <v>0</v>
      </c>
      <c r="BX742">
        <f>IF($BG742=1,VLOOKUP($A742,'Full dataset'!$A$4:$IE$190,BX$1-2007+$C742,FALSE),0)</f>
        <v>0</v>
      </c>
    </row>
    <row r="743" spans="1:76" x14ac:dyDescent="0.25">
      <c r="A743">
        <v>184</v>
      </c>
      <c r="B743" t="s">
        <v>628</v>
      </c>
      <c r="C743">
        <v>2010</v>
      </c>
      <c r="D743" t="s">
        <v>591</v>
      </c>
      <c r="E743">
        <f t="shared" si="68"/>
        <v>1</v>
      </c>
      <c r="S743">
        <v>8090</v>
      </c>
      <c r="T743">
        <v>621999</v>
      </c>
      <c r="U743">
        <v>0</v>
      </c>
      <c r="V743" t="s">
        <v>726</v>
      </c>
      <c r="W743" t="s">
        <v>726</v>
      </c>
      <c r="X743" t="s">
        <v>726</v>
      </c>
      <c r="Y743">
        <v>0</v>
      </c>
      <c r="Z743" t="s">
        <v>726</v>
      </c>
      <c r="AA743" t="s">
        <v>726</v>
      </c>
      <c r="AB743" t="s">
        <v>726</v>
      </c>
      <c r="AC743">
        <f>VLOOKUP(A743,'Full dataset'!$A$4:$IE$190,2033-C743,FALSE)</f>
        <v>0</v>
      </c>
      <c r="AD743" t="str">
        <f>VLOOKUP(A743,'Full dataset'!$A$4:$IE$190,2041-C743,FALSE)</f>
        <v>.</v>
      </c>
      <c r="AE743">
        <f>VLOOKUP(A743,'Full dataset'!$A$4:$IE$190,2050-C743,FALSE)</f>
        <v>0</v>
      </c>
      <c r="AF743">
        <v>0</v>
      </c>
      <c r="AG743">
        <f>VLOOKUP($A743,'Full dataset'!$A$4:$IE$190,2007+AG$1-$C743,FALSE)</f>
        <v>47.33</v>
      </c>
      <c r="AH743">
        <f>VLOOKUP($A743,'Full dataset'!$A$4:$IE$190,2007+AH$1-$C743,FALSE)</f>
        <v>861.68899999999996</v>
      </c>
      <c r="AI743">
        <f>VLOOKUP($A743,'Full dataset'!$A$4:$IE$190,2007+AI$1-$C743,FALSE)</f>
        <v>695.97400000000005</v>
      </c>
      <c r="AJ743" t="str">
        <f>VLOOKUP($A743,'Full dataset'!$A$4:$IE$190,2007+AJ$1-$C743,FALSE)</f>
        <v>.</v>
      </c>
      <c r="AK743" t="str">
        <f>VLOOKUP($A743,'Full dataset'!$A$4:$IE$190,2007+AK$1-$C743,FALSE)</f>
        <v>.</v>
      </c>
      <c r="AL743" t="str">
        <f>VLOOKUP($A743,'Full dataset'!$A$4:$IE$190,2007+AL$1-$C743,FALSE)</f>
        <v>.</v>
      </c>
      <c r="AM743" t="str">
        <f>VLOOKUP($A743,'Full dataset'!$A$4:$IE$190,2007+AM$1-$C743,FALSE)</f>
        <v>.</v>
      </c>
      <c r="AN743" t="str">
        <f>VLOOKUP($A743,'Full dataset'!$A$4:$IE$190,2007+AN$1-$C743,FALSE)</f>
        <v>.</v>
      </c>
      <c r="AO743" t="str">
        <f>VLOOKUP($A743,'Full dataset'!$A$4:$IE$190,2007+AO$1-$C743,FALSE)</f>
        <v>.</v>
      </c>
      <c r="AP743" t="s">
        <v>726</v>
      </c>
      <c r="AQ743" t="s">
        <v>726</v>
      </c>
      <c r="AR743" t="s">
        <v>726</v>
      </c>
      <c r="AS743" t="s">
        <v>726</v>
      </c>
      <c r="AT743" t="s">
        <v>726</v>
      </c>
      <c r="AU743">
        <f>VLOOKUP(A743,'Full dataset'!$A$4:$II$190,$AU$1,FALSE)</f>
        <v>9999</v>
      </c>
      <c r="AW743" t="str">
        <f>VLOOKUP(A743,'Full dataset'!$A$5:$IM$190,247,FALSE)</f>
        <v>.</v>
      </c>
      <c r="AX743" t="str">
        <f>VLOOKUP(A743,'Full dataset'!$A$4:$II$190,242,FALSE)</f>
        <v>.</v>
      </c>
      <c r="AY743" t="str">
        <f>VLOOKUP(A743,'Full dataset'!$A$5:$IM$190,246,FALSE)</f>
        <v>.</v>
      </c>
      <c r="AZ743">
        <v>9999</v>
      </c>
      <c r="BA743">
        <f>MAX(VLOOKUP($A743,'Full dataset'!$A$4:$IX$190,BA$1,FALSE),AW743)</f>
        <v>0</v>
      </c>
      <c r="BB743">
        <f>IF(VLOOKUP($A743,'Full dataset'!$A$4:$IX$190,BB$1,FALSE)&gt;0,VLOOKUP($A743,'Full dataset'!$A$4:$IX$190,BB$1,FALSE),AU743)</f>
        <v>9999</v>
      </c>
      <c r="BC743">
        <f>MAX(VLOOKUP($A743,'Full dataset'!$A$4:$IX$190,BC$1,FALSE),AY743)</f>
        <v>0</v>
      </c>
      <c r="BD743">
        <f>MAX(VLOOKUP($A743,'Full dataset'!$A$4:$IX$190,BD$1,FALSE),AX743)</f>
        <v>0</v>
      </c>
      <c r="BE743">
        <f t="shared" si="69"/>
        <v>0</v>
      </c>
      <c r="BF743">
        <f t="shared" si="70"/>
        <v>0</v>
      </c>
      <c r="BG743">
        <f t="shared" si="71"/>
        <v>0</v>
      </c>
      <c r="BH743">
        <f t="shared" si="66"/>
        <v>0</v>
      </c>
      <c r="BI743">
        <f t="shared" si="67"/>
        <v>0</v>
      </c>
      <c r="BO743">
        <f>IF(BF743=1,VLOOKUP($A743,'Full dataset'!$A$4:$IE$190,2007+BO$1-$C743,FALSE),0)</f>
        <v>0</v>
      </c>
      <c r="BP743">
        <f>IF(BF743=1,VLOOKUP($A743,'Full dataset'!$A$4:$IE$190,2007+BP$1-$C743,FALSE),0)</f>
        <v>0</v>
      </c>
      <c r="BQ743">
        <f>IF(BF743=1,VLOOKUP($A743,'Full dataset'!$A$4:$IE$190,2007+BQ$1-$C743,FALSE),0)</f>
        <v>0</v>
      </c>
      <c r="BR743">
        <f>IF($BG743=1,VLOOKUP($A743,'Full dataset'!$A$4:$IE$190,BR$1-2007+$C743,FALSE),0)</f>
        <v>0</v>
      </c>
      <c r="BS743">
        <f>IF($BG743=1,VLOOKUP($A743,'Full dataset'!$A$4:$IE$190,BS$1-2007+$C743,FALSE),0)</f>
        <v>0</v>
      </c>
      <c r="BT743">
        <f>IF($BG743=1,VLOOKUP($A743,'Full dataset'!$A$4:$IE$190,BT$1-2007+$C743,FALSE),0)</f>
        <v>0</v>
      </c>
      <c r="BU743">
        <f>IF($BG743=1,VLOOKUP($A743,'Full dataset'!$A$4:$IE$190,BU$1-2007+$C743,FALSE),0)</f>
        <v>0</v>
      </c>
      <c r="BV743">
        <f>IF($BG743=1,VLOOKUP($A743,'Full dataset'!$A$4:$IE$190,BV$1-2007+$C743,FALSE),0)</f>
        <v>0</v>
      </c>
      <c r="BW743">
        <f>IF($BG743=1,VLOOKUP($A743,'Full dataset'!$A$4:$IE$190,BW$1-2007+$C743,FALSE),0)</f>
        <v>0</v>
      </c>
      <c r="BX743">
        <f>IF($BG743=1,VLOOKUP($A743,'Full dataset'!$A$4:$IE$190,BX$1-2007+$C743,FALSE),0)</f>
        <v>0</v>
      </c>
    </row>
    <row r="744" spans="1:76" x14ac:dyDescent="0.25">
      <c r="A744">
        <v>185</v>
      </c>
      <c r="B744" t="s">
        <v>629</v>
      </c>
      <c r="C744">
        <v>2010</v>
      </c>
      <c r="D744" t="s">
        <v>591</v>
      </c>
      <c r="E744">
        <f t="shared" si="68"/>
        <v>1</v>
      </c>
      <c r="S744">
        <v>3021</v>
      </c>
      <c r="T744">
        <v>316210</v>
      </c>
      <c r="U744">
        <v>0</v>
      </c>
      <c r="V744" t="s">
        <v>726</v>
      </c>
      <c r="W744" t="s">
        <v>726</v>
      </c>
      <c r="X744" t="s">
        <v>726</v>
      </c>
      <c r="Y744">
        <v>0</v>
      </c>
      <c r="Z744" t="s">
        <v>726</v>
      </c>
      <c r="AA744" t="s">
        <v>726</v>
      </c>
      <c r="AB744" t="s">
        <v>726</v>
      </c>
      <c r="AC744">
        <f>VLOOKUP(A744,'Full dataset'!$A$4:$IE$190,2033-C744,FALSE)</f>
        <v>0</v>
      </c>
      <c r="AD744" t="str">
        <f>VLOOKUP(A744,'Full dataset'!$A$4:$IE$190,2041-C744,FALSE)</f>
        <v>.</v>
      </c>
      <c r="AE744">
        <f>VLOOKUP(A744,'Full dataset'!$A$4:$IE$190,2050-C744,FALSE)</f>
        <v>0</v>
      </c>
      <c r="AF744">
        <v>0</v>
      </c>
      <c r="AG744">
        <f>VLOOKUP($A744,'Full dataset'!$A$4:$IE$190,2007+AG$1-$C744,FALSE)</f>
        <v>2133</v>
      </c>
      <c r="AH744">
        <f>VLOOKUP($A744,'Full dataset'!$A$4:$IE$190,2007+AH$1-$C744,FALSE)</f>
        <v>14998</v>
      </c>
      <c r="AI744">
        <f>VLOOKUP($A744,'Full dataset'!$A$4:$IE$190,2007+AI$1-$C744,FALSE)</f>
        <v>20862</v>
      </c>
      <c r="AJ744" t="str">
        <f>VLOOKUP($A744,'Full dataset'!$A$4:$IE$190,2007+AJ$1-$C744,FALSE)</f>
        <v>.</v>
      </c>
      <c r="AK744" t="str">
        <f>VLOOKUP($A744,'Full dataset'!$A$4:$IE$190,2007+AK$1-$C744,FALSE)</f>
        <v>.</v>
      </c>
      <c r="AL744" t="str">
        <f>VLOOKUP($A744,'Full dataset'!$A$4:$IE$190,2007+AL$1-$C744,FALSE)</f>
        <v>.</v>
      </c>
      <c r="AM744" t="str">
        <f>VLOOKUP($A744,'Full dataset'!$A$4:$IE$190,2007+AM$1-$C744,FALSE)</f>
        <v>.</v>
      </c>
      <c r="AN744" t="str">
        <f>VLOOKUP($A744,'Full dataset'!$A$4:$IE$190,2007+AN$1-$C744,FALSE)</f>
        <v>.</v>
      </c>
      <c r="AO744" t="str">
        <f>VLOOKUP($A744,'Full dataset'!$A$4:$IE$190,2007+AO$1-$C744,FALSE)</f>
        <v>.</v>
      </c>
      <c r="AP744" t="s">
        <v>726</v>
      </c>
      <c r="AQ744" t="s">
        <v>726</v>
      </c>
      <c r="AR744" t="s">
        <v>726</v>
      </c>
      <c r="AS744" t="s">
        <v>726</v>
      </c>
      <c r="AT744" t="s">
        <v>726</v>
      </c>
      <c r="AU744">
        <f>VLOOKUP(A744,'Full dataset'!$A$4:$II$190,$AU$1,FALSE)</f>
        <v>9999</v>
      </c>
      <c r="AW744" t="str">
        <f>VLOOKUP(A744,'Full dataset'!$A$5:$IM$190,247,FALSE)</f>
        <v>.</v>
      </c>
      <c r="AX744" t="str">
        <f>VLOOKUP(A744,'Full dataset'!$A$4:$II$190,242,FALSE)</f>
        <v>.</v>
      </c>
      <c r="AY744" t="str">
        <f>VLOOKUP(A744,'Full dataset'!$A$5:$IM$190,246,FALSE)</f>
        <v>.</v>
      </c>
      <c r="AZ744">
        <v>9999</v>
      </c>
      <c r="BA744">
        <f>MAX(VLOOKUP($A744,'Full dataset'!$A$4:$IX$190,BA$1,FALSE),AW744)</f>
        <v>0</v>
      </c>
      <c r="BB744">
        <f>IF(VLOOKUP($A744,'Full dataset'!$A$4:$IX$190,BB$1,FALSE)&gt;0,VLOOKUP($A744,'Full dataset'!$A$4:$IX$190,BB$1,FALSE),AU744)</f>
        <v>9999</v>
      </c>
      <c r="BC744">
        <f>MAX(VLOOKUP($A744,'Full dataset'!$A$4:$IX$190,BC$1,FALSE),AY744)</f>
        <v>0</v>
      </c>
      <c r="BD744">
        <f>MAX(VLOOKUP($A744,'Full dataset'!$A$4:$IX$190,BD$1,FALSE),AX744)</f>
        <v>0</v>
      </c>
      <c r="BE744">
        <f t="shared" si="69"/>
        <v>0</v>
      </c>
      <c r="BF744">
        <f t="shared" si="70"/>
        <v>0</v>
      </c>
      <c r="BG744">
        <f t="shared" si="71"/>
        <v>0</v>
      </c>
      <c r="BH744">
        <f t="shared" si="66"/>
        <v>0</v>
      </c>
      <c r="BI744">
        <f t="shared" si="67"/>
        <v>0</v>
      </c>
      <c r="BO744">
        <f>IF(BF744=1,VLOOKUP($A744,'Full dataset'!$A$4:$IE$190,2007+BO$1-$C744,FALSE),0)</f>
        <v>0</v>
      </c>
      <c r="BP744">
        <f>IF(BF744=1,VLOOKUP($A744,'Full dataset'!$A$4:$IE$190,2007+BP$1-$C744,FALSE),0)</f>
        <v>0</v>
      </c>
      <c r="BQ744">
        <f>IF(BF744=1,VLOOKUP($A744,'Full dataset'!$A$4:$IE$190,2007+BQ$1-$C744,FALSE),0)</f>
        <v>0</v>
      </c>
      <c r="BR744">
        <f>IF($BG744=1,VLOOKUP($A744,'Full dataset'!$A$4:$IE$190,BR$1-2007+$C744,FALSE),0)</f>
        <v>0</v>
      </c>
      <c r="BS744">
        <f>IF($BG744=1,VLOOKUP($A744,'Full dataset'!$A$4:$IE$190,BS$1-2007+$C744,FALSE),0)</f>
        <v>0</v>
      </c>
      <c r="BT744">
        <f>IF($BG744=1,VLOOKUP($A744,'Full dataset'!$A$4:$IE$190,BT$1-2007+$C744,FALSE),0)</f>
        <v>0</v>
      </c>
      <c r="BU744">
        <f>IF($BG744=1,VLOOKUP($A744,'Full dataset'!$A$4:$IE$190,BU$1-2007+$C744,FALSE),0)</f>
        <v>0</v>
      </c>
      <c r="BV744">
        <f>IF($BG744=1,VLOOKUP($A744,'Full dataset'!$A$4:$IE$190,BV$1-2007+$C744,FALSE),0)</f>
        <v>0</v>
      </c>
      <c r="BW744">
        <f>IF($BG744=1,VLOOKUP($A744,'Full dataset'!$A$4:$IE$190,BW$1-2007+$C744,FALSE),0)</f>
        <v>0</v>
      </c>
      <c r="BX744">
        <f>IF($BG744=1,VLOOKUP($A744,'Full dataset'!$A$4:$IE$190,BX$1-2007+$C744,FALSE),0)</f>
        <v>0</v>
      </c>
    </row>
    <row r="745" spans="1:76" x14ac:dyDescent="0.25">
      <c r="A745">
        <v>186</v>
      </c>
      <c r="B745" t="s">
        <v>630</v>
      </c>
      <c r="C745">
        <v>2010</v>
      </c>
      <c r="D745" t="s">
        <v>591</v>
      </c>
      <c r="E745">
        <f t="shared" si="68"/>
        <v>1</v>
      </c>
      <c r="S745">
        <v>2834</v>
      </c>
      <c r="T745">
        <v>325412</v>
      </c>
      <c r="U745">
        <v>0</v>
      </c>
      <c r="V745" t="s">
        <v>726</v>
      </c>
      <c r="W745" t="s">
        <v>726</v>
      </c>
      <c r="X745" t="s">
        <v>726</v>
      </c>
      <c r="Y745">
        <v>0</v>
      </c>
      <c r="Z745" t="s">
        <v>726</v>
      </c>
      <c r="AA745" t="s">
        <v>726</v>
      </c>
      <c r="AB745" t="s">
        <v>726</v>
      </c>
      <c r="AC745">
        <f>VLOOKUP(A745,'Full dataset'!$A$4:$IE$190,2033-C745,FALSE)</f>
        <v>0</v>
      </c>
      <c r="AD745" t="str">
        <f>VLOOKUP(A745,'Full dataset'!$A$4:$IE$190,2041-C745,FALSE)</f>
        <v>.</v>
      </c>
      <c r="AE745">
        <f>VLOOKUP(A745,'Full dataset'!$A$4:$IE$190,2050-C745,FALSE)</f>
        <v>0</v>
      </c>
      <c r="AF745">
        <v>0</v>
      </c>
      <c r="AG745">
        <f>VLOOKUP($A745,'Full dataset'!$A$4:$IE$190,2007+AG$1-$C745,FALSE)</f>
        <v>8053</v>
      </c>
      <c r="AH745">
        <f>VLOOKUP($A745,'Full dataset'!$A$4:$IE$190,2007+AH$1-$C745,FALSE)</f>
        <v>56127</v>
      </c>
      <c r="AI745">
        <f>VLOOKUP($A745,'Full dataset'!$A$4:$IE$190,2007+AI$1-$C745,FALSE)</f>
        <v>33981</v>
      </c>
      <c r="AJ745" t="str">
        <f>VLOOKUP($A745,'Full dataset'!$A$4:$IE$190,2007+AJ$1-$C745,FALSE)</f>
        <v>.</v>
      </c>
      <c r="AK745" t="str">
        <f>VLOOKUP($A745,'Full dataset'!$A$4:$IE$190,2007+AK$1-$C745,FALSE)</f>
        <v>.</v>
      </c>
      <c r="AL745" t="str">
        <f>VLOOKUP($A745,'Full dataset'!$A$4:$IE$190,2007+AL$1-$C745,FALSE)</f>
        <v>.</v>
      </c>
      <c r="AM745" t="str">
        <f>VLOOKUP($A745,'Full dataset'!$A$4:$IE$190,2007+AM$1-$C745,FALSE)</f>
        <v>.</v>
      </c>
      <c r="AN745" t="str">
        <f>VLOOKUP($A745,'Full dataset'!$A$4:$IE$190,2007+AN$1-$C745,FALSE)</f>
        <v>.</v>
      </c>
      <c r="AO745" t="str">
        <f>VLOOKUP($A745,'Full dataset'!$A$4:$IE$190,2007+AO$1-$C745,FALSE)</f>
        <v>.</v>
      </c>
      <c r="AP745" t="s">
        <v>726</v>
      </c>
      <c r="AQ745" t="s">
        <v>726</v>
      </c>
      <c r="AR745" t="s">
        <v>726</v>
      </c>
      <c r="AS745" t="s">
        <v>726</v>
      </c>
      <c r="AT745" t="s">
        <v>726</v>
      </c>
      <c r="AU745">
        <f>VLOOKUP(A745,'Full dataset'!$A$4:$II$190,$AU$1,FALSE)</f>
        <v>9999</v>
      </c>
      <c r="AW745" t="str">
        <f>VLOOKUP(A745,'Full dataset'!$A$5:$IM$190,247,FALSE)</f>
        <v>.</v>
      </c>
      <c r="AX745" t="str">
        <f>VLOOKUP(A745,'Full dataset'!$A$4:$II$190,242,FALSE)</f>
        <v>.</v>
      </c>
      <c r="AY745" t="str">
        <f>VLOOKUP(A745,'Full dataset'!$A$5:$IM$190,246,FALSE)</f>
        <v>.</v>
      </c>
      <c r="AZ745">
        <v>9999</v>
      </c>
      <c r="BA745">
        <f>MAX(VLOOKUP($A745,'Full dataset'!$A$4:$IX$190,BA$1,FALSE),AW745)</f>
        <v>0</v>
      </c>
      <c r="BB745">
        <f>IF(VLOOKUP($A745,'Full dataset'!$A$4:$IX$190,BB$1,FALSE)&gt;0,VLOOKUP($A745,'Full dataset'!$A$4:$IX$190,BB$1,FALSE),AU745)</f>
        <v>9999</v>
      </c>
      <c r="BC745">
        <f>MAX(VLOOKUP($A745,'Full dataset'!$A$4:$IX$190,BC$1,FALSE),AY745)</f>
        <v>0</v>
      </c>
      <c r="BD745">
        <f>MAX(VLOOKUP($A745,'Full dataset'!$A$4:$IX$190,BD$1,FALSE),AX745)</f>
        <v>0</v>
      </c>
      <c r="BE745">
        <f t="shared" si="69"/>
        <v>0</v>
      </c>
      <c r="BF745">
        <f t="shared" si="70"/>
        <v>0</v>
      </c>
      <c r="BG745">
        <f t="shared" si="71"/>
        <v>0</v>
      </c>
      <c r="BH745">
        <f t="shared" si="66"/>
        <v>0</v>
      </c>
      <c r="BI745">
        <f t="shared" si="67"/>
        <v>0</v>
      </c>
      <c r="BO745">
        <f>IF(BF745=1,VLOOKUP($A745,'Full dataset'!$A$4:$IE$190,2007+BO$1-$C745,FALSE),0)</f>
        <v>0</v>
      </c>
      <c r="BP745">
        <f>IF(BF745=1,VLOOKUP($A745,'Full dataset'!$A$4:$IE$190,2007+BP$1-$C745,FALSE),0)</f>
        <v>0</v>
      </c>
      <c r="BQ745">
        <f>IF(BF745=1,VLOOKUP($A745,'Full dataset'!$A$4:$IE$190,2007+BQ$1-$C745,FALSE),0)</f>
        <v>0</v>
      </c>
      <c r="BR745">
        <f>IF($BG745=1,VLOOKUP($A745,'Full dataset'!$A$4:$IE$190,BR$1-2007+$C745,FALSE),0)</f>
        <v>0</v>
      </c>
      <c r="BS745">
        <f>IF($BG745=1,VLOOKUP($A745,'Full dataset'!$A$4:$IE$190,BS$1-2007+$C745,FALSE),0)</f>
        <v>0</v>
      </c>
      <c r="BT745">
        <f>IF($BG745=1,VLOOKUP($A745,'Full dataset'!$A$4:$IE$190,BT$1-2007+$C745,FALSE),0)</f>
        <v>0</v>
      </c>
      <c r="BU745">
        <f>IF($BG745=1,VLOOKUP($A745,'Full dataset'!$A$4:$IE$190,BU$1-2007+$C745,FALSE),0)</f>
        <v>0</v>
      </c>
      <c r="BV745">
        <f>IF($BG745=1,VLOOKUP($A745,'Full dataset'!$A$4:$IE$190,BV$1-2007+$C745,FALSE),0)</f>
        <v>0</v>
      </c>
      <c r="BW745">
        <f>IF($BG745=1,VLOOKUP($A745,'Full dataset'!$A$4:$IE$190,BW$1-2007+$C745,FALSE),0)</f>
        <v>0</v>
      </c>
      <c r="BX745">
        <f>IF($BG745=1,VLOOKUP($A745,'Full dataset'!$A$4:$IE$190,BX$1-2007+$C745,FALSE),0)</f>
        <v>0</v>
      </c>
    </row>
    <row r="746" spans="1:76" x14ac:dyDescent="0.25">
      <c r="A746">
        <v>187</v>
      </c>
      <c r="B746" t="s">
        <v>631</v>
      </c>
      <c r="C746">
        <v>2010</v>
      </c>
      <c r="D746" t="s">
        <v>591</v>
      </c>
      <c r="E746">
        <f t="shared" si="68"/>
        <v>1</v>
      </c>
      <c r="S746">
        <v>7370</v>
      </c>
      <c r="T746">
        <v>519130</v>
      </c>
      <c r="U746">
        <v>0</v>
      </c>
      <c r="V746" t="s">
        <v>726</v>
      </c>
      <c r="W746" t="s">
        <v>726</v>
      </c>
      <c r="X746" t="s">
        <v>726</v>
      </c>
      <c r="Y746">
        <v>0</v>
      </c>
      <c r="Z746" t="s">
        <v>726</v>
      </c>
      <c r="AA746" t="s">
        <v>726</v>
      </c>
      <c r="AB746" t="s">
        <v>726</v>
      </c>
      <c r="AC746">
        <f>VLOOKUP(A746,'Full dataset'!$A$4:$IE$190,2033-C746,FALSE)</f>
        <v>0</v>
      </c>
      <c r="AD746" t="str">
        <f>VLOOKUP(A746,'Full dataset'!$A$4:$IE$190,2041-C746,FALSE)</f>
        <v>.</v>
      </c>
      <c r="AE746">
        <f>VLOOKUP(A746,'Full dataset'!$A$4:$IE$190,2050-C746,FALSE)</f>
        <v>0</v>
      </c>
      <c r="AF746">
        <v>0</v>
      </c>
      <c r="AG746">
        <f>VLOOKUP($A746,'Full dataset'!$A$4:$IE$190,2007+AG$1-$C746,FALSE)</f>
        <v>1231.663</v>
      </c>
      <c r="AH746">
        <f>VLOOKUP($A746,'Full dataset'!$A$4:$IE$190,2007+AH$1-$C746,FALSE)</f>
        <v>14928.103999999999</v>
      </c>
      <c r="AI746">
        <f>VLOOKUP($A746,'Full dataset'!$A$4:$IE$190,2007+AI$1-$C746,FALSE)</f>
        <v>6324.6509999999998</v>
      </c>
      <c r="AJ746" t="str">
        <f>VLOOKUP($A746,'Full dataset'!$A$4:$IE$190,2007+AJ$1-$C746,FALSE)</f>
        <v>.</v>
      </c>
      <c r="AK746" t="str">
        <f>VLOOKUP($A746,'Full dataset'!$A$4:$IE$190,2007+AK$1-$C746,FALSE)</f>
        <v>.</v>
      </c>
      <c r="AL746" t="str">
        <f>VLOOKUP($A746,'Full dataset'!$A$4:$IE$190,2007+AL$1-$C746,FALSE)</f>
        <v>.</v>
      </c>
      <c r="AM746" t="str">
        <f>VLOOKUP($A746,'Full dataset'!$A$4:$IE$190,2007+AM$1-$C746,FALSE)</f>
        <v>.</v>
      </c>
      <c r="AN746" t="str">
        <f>VLOOKUP($A746,'Full dataset'!$A$4:$IE$190,2007+AN$1-$C746,FALSE)</f>
        <v>.</v>
      </c>
      <c r="AO746" t="str">
        <f>VLOOKUP($A746,'Full dataset'!$A$4:$IE$190,2007+AO$1-$C746,FALSE)</f>
        <v>.</v>
      </c>
      <c r="AP746" t="s">
        <v>726</v>
      </c>
      <c r="AQ746" t="s">
        <v>726</v>
      </c>
      <c r="AR746" t="s">
        <v>726</v>
      </c>
      <c r="AS746" t="s">
        <v>726</v>
      </c>
      <c r="AT746" t="s">
        <v>726</v>
      </c>
      <c r="AU746">
        <f>VLOOKUP(A746,'Full dataset'!$A$4:$II$190,$AU$1,FALSE)</f>
        <v>9999</v>
      </c>
      <c r="AW746" t="str">
        <f>VLOOKUP(A746,'Full dataset'!$A$5:$IM$190,247,FALSE)</f>
        <v>.</v>
      </c>
      <c r="AX746" t="str">
        <f>VLOOKUP(A746,'Full dataset'!$A$4:$II$190,242,FALSE)</f>
        <v>.</v>
      </c>
      <c r="AY746" t="str">
        <f>VLOOKUP(A746,'Full dataset'!$A$5:$IM$190,246,FALSE)</f>
        <v>.</v>
      </c>
      <c r="AZ746">
        <v>9999</v>
      </c>
      <c r="BA746">
        <f>MAX(VLOOKUP($A746,'Full dataset'!$A$4:$IX$190,BA$1,FALSE),AW746)</f>
        <v>0</v>
      </c>
      <c r="BB746">
        <f>IF(VLOOKUP($A746,'Full dataset'!$A$4:$IX$190,BB$1,FALSE)&gt;0,VLOOKUP($A746,'Full dataset'!$A$4:$IX$190,BB$1,FALSE),AU746)</f>
        <v>9999</v>
      </c>
      <c r="BC746">
        <f>MAX(VLOOKUP($A746,'Full dataset'!$A$4:$IX$190,BC$1,FALSE),AY746)</f>
        <v>0</v>
      </c>
      <c r="BD746">
        <f>MAX(VLOOKUP($A746,'Full dataset'!$A$4:$IX$190,BD$1,FALSE),AX746)</f>
        <v>0</v>
      </c>
      <c r="BE746">
        <f t="shared" si="69"/>
        <v>0</v>
      </c>
      <c r="BF746">
        <f t="shared" si="70"/>
        <v>0</v>
      </c>
      <c r="BG746">
        <f t="shared" si="71"/>
        <v>0</v>
      </c>
      <c r="BH746">
        <f t="shared" si="66"/>
        <v>0</v>
      </c>
      <c r="BI746">
        <f t="shared" si="67"/>
        <v>0</v>
      </c>
      <c r="BO746">
        <f>IF(BF746=1,VLOOKUP($A746,'Full dataset'!$A$4:$IE$190,2007+BO$1-$C746,FALSE),0)</f>
        <v>0</v>
      </c>
      <c r="BP746">
        <f>IF(BF746=1,VLOOKUP($A746,'Full dataset'!$A$4:$IE$190,2007+BP$1-$C746,FALSE),0)</f>
        <v>0</v>
      </c>
      <c r="BQ746">
        <f>IF(BF746=1,VLOOKUP($A746,'Full dataset'!$A$4:$IE$190,2007+BQ$1-$C746,FALSE),0)</f>
        <v>0</v>
      </c>
      <c r="BR746">
        <f>IF($BG746=1,VLOOKUP($A746,'Full dataset'!$A$4:$IE$190,BR$1-2007+$C746,FALSE),0)</f>
        <v>0</v>
      </c>
      <c r="BS746">
        <f>IF($BG746=1,VLOOKUP($A746,'Full dataset'!$A$4:$IE$190,BS$1-2007+$C746,FALSE),0)</f>
        <v>0</v>
      </c>
      <c r="BT746">
        <f>IF($BG746=1,VLOOKUP($A746,'Full dataset'!$A$4:$IE$190,BT$1-2007+$C746,FALSE),0)</f>
        <v>0</v>
      </c>
      <c r="BU746">
        <f>IF($BG746=1,VLOOKUP($A746,'Full dataset'!$A$4:$IE$190,BU$1-2007+$C746,FALSE),0)</f>
        <v>0</v>
      </c>
      <c r="BV746">
        <f>IF($BG746=1,VLOOKUP($A746,'Full dataset'!$A$4:$IE$190,BV$1-2007+$C746,FALSE),0)</f>
        <v>0</v>
      </c>
      <c r="BW746">
        <f>IF($BG746=1,VLOOKUP($A746,'Full dataset'!$A$4:$IE$190,BW$1-2007+$C746,FALSE),0)</f>
        <v>0</v>
      </c>
      <c r="BX746">
        <f>IF($BG746=1,VLOOKUP($A746,'Full dataset'!$A$4:$IE$190,BX$1-2007+$C746,FALSE),0)</f>
        <v>0</v>
      </c>
    </row>
    <row r="747" spans="1:76" x14ac:dyDescent="0.25">
      <c r="A747">
        <v>1</v>
      </c>
      <c r="B747" t="s">
        <v>45</v>
      </c>
      <c r="C747">
        <v>2011</v>
      </c>
      <c r="D747" t="s">
        <v>591</v>
      </c>
      <c r="E747">
        <f t="shared" si="68"/>
        <v>1</v>
      </c>
      <c r="F747">
        <v>1</v>
      </c>
      <c r="G747">
        <v>472650</v>
      </c>
      <c r="H747">
        <v>25.548648648648648</v>
      </c>
      <c r="I747">
        <v>40074</v>
      </c>
      <c r="J747">
        <v>1</v>
      </c>
      <c r="K747">
        <v>154496</v>
      </c>
      <c r="L747">
        <v>8.3511351351351344</v>
      </c>
      <c r="M747">
        <v>7228</v>
      </c>
      <c r="N747">
        <v>2</v>
      </c>
      <c r="O747">
        <v>34309</v>
      </c>
      <c r="P747">
        <v>1.8545405405405406</v>
      </c>
      <c r="Q747">
        <v>223</v>
      </c>
      <c r="R747">
        <v>40087</v>
      </c>
      <c r="S747">
        <v>7370</v>
      </c>
      <c r="T747">
        <v>519130</v>
      </c>
      <c r="U747">
        <v>1</v>
      </c>
      <c r="V747">
        <v>486</v>
      </c>
      <c r="W747">
        <v>14688239</v>
      </c>
      <c r="X747">
        <v>9751</v>
      </c>
      <c r="Y747">
        <v>1</v>
      </c>
      <c r="Z747">
        <v>1</v>
      </c>
      <c r="AA747" t="s">
        <v>722</v>
      </c>
      <c r="AB747">
        <v>4106366</v>
      </c>
      <c r="AC747">
        <f>VLOOKUP(A747,'Full dataset'!$A$4:$IE$190,2033-C747,FALSE)</f>
        <v>9.6999999999999993</v>
      </c>
      <c r="AD747">
        <f>VLOOKUP(A747,'Full dataset'!$A$4:$IE$190,2041-C747,FALSE)</f>
        <v>18500</v>
      </c>
      <c r="AE747">
        <f>VLOOKUP(A747,'Full dataset'!$A$4:$IE$190,2050-C747,FALSE)</f>
        <v>8.2200000000000006</v>
      </c>
      <c r="AF747">
        <v>8.9600000000000009</v>
      </c>
      <c r="AG747">
        <f>VLOOKUP($A747,'Full dataset'!$A$4:$IE$190,2007+AG$1-$C747,FALSE)</f>
        <v>9737</v>
      </c>
      <c r="AH747">
        <f>VLOOKUP($A747,'Full dataset'!$A$4:$IE$190,2007+AH$1-$C747,FALSE)</f>
        <v>72574</v>
      </c>
      <c r="AI747">
        <f>VLOOKUP($A747,'Full dataset'!$A$4:$IE$190,2007+AI$1-$C747,FALSE)</f>
        <v>37905</v>
      </c>
      <c r="AJ747">
        <f>VLOOKUP($A747,'Full dataset'!$A$4:$IE$190,2007+AJ$1-$C747,FALSE)</f>
        <v>7020</v>
      </c>
      <c r="AK747" t="str">
        <f>VLOOKUP($A747,'Full dataset'!$A$4:$IE$190,2007+AK$1-$C747,FALSE)</f>
        <v>.</v>
      </c>
      <c r="AL747" t="str">
        <f>VLOOKUP($A747,'Full dataset'!$A$4:$IE$190,2007+AL$1-$C747,FALSE)</f>
        <v>.</v>
      </c>
      <c r="AM747">
        <f>VLOOKUP($A747,'Full dataset'!$A$4:$IE$190,2007+AM$1-$C747,FALSE)</f>
        <v>700</v>
      </c>
      <c r="AN747">
        <f>VLOOKUP($A747,'Full dataset'!$A$4:$IE$190,2007+AN$1-$C747,FALSE)</f>
        <v>1136025</v>
      </c>
      <c r="AO747" t="str">
        <f>VLOOKUP($A747,'Full dataset'!$A$4:$IE$190,2007+AO$1-$C747,FALSE)</f>
        <v>.</v>
      </c>
      <c r="AP747" t="s">
        <v>726</v>
      </c>
      <c r="AQ747" t="s">
        <v>726</v>
      </c>
      <c r="AR747" t="s">
        <v>726</v>
      </c>
      <c r="AS747" t="s">
        <v>726</v>
      </c>
      <c r="AT747" t="s">
        <v>726</v>
      </c>
      <c r="AU747">
        <f>VLOOKUP(A747,'Full dataset'!$A$4:$II$190,$AU$1,FALSE)</f>
        <v>2009</v>
      </c>
      <c r="AV747">
        <v>1</v>
      </c>
      <c r="AW747">
        <f>VLOOKUP(A747,'Full dataset'!$A$5:$IM$190,247,FALSE)</f>
        <v>1</v>
      </c>
      <c r="AX747">
        <f>VLOOKUP(A747,'Full dataset'!$A$4:$II$190,242,FALSE)</f>
        <v>2008</v>
      </c>
      <c r="AY747">
        <f>VLOOKUP(A747,'Full dataset'!$A$5:$IM$190,246,FALSE)</f>
        <v>1</v>
      </c>
      <c r="AZ747">
        <v>9999</v>
      </c>
      <c r="BA747">
        <f>MAX(VLOOKUP($A747,'Full dataset'!$A$4:$IX$190,BA$1,FALSE),AW747)</f>
        <v>2</v>
      </c>
      <c r="BB747">
        <f>IF(VLOOKUP($A747,'Full dataset'!$A$4:$IX$190,BB$1,FALSE)&gt;0,VLOOKUP($A747,'Full dataset'!$A$4:$IX$190,BB$1,FALSE),AU747)</f>
        <v>2009</v>
      </c>
      <c r="BC747">
        <f>MAX(VLOOKUP($A747,'Full dataset'!$A$4:$IX$190,BC$1,FALSE),AY747)</f>
        <v>2</v>
      </c>
      <c r="BD747">
        <f>MAX(VLOOKUP($A747,'Full dataset'!$A$4:$IX$190,BD$1,FALSE),AX747)</f>
        <v>2008</v>
      </c>
      <c r="BE747">
        <f t="shared" si="69"/>
        <v>2008</v>
      </c>
      <c r="BF747">
        <f t="shared" si="70"/>
        <v>1</v>
      </c>
      <c r="BG747">
        <f t="shared" si="71"/>
        <v>1</v>
      </c>
      <c r="BH747">
        <f t="shared" si="66"/>
        <v>0</v>
      </c>
      <c r="BI747">
        <f t="shared" si="67"/>
        <v>1</v>
      </c>
      <c r="BO747">
        <f>IF(BF747=1,VLOOKUP($A747,'Full dataset'!$A$4:$IE$190,2007+BO$1-$C747,FALSE),0)</f>
        <v>0</v>
      </c>
      <c r="BP747">
        <f>IF(BF747=1,VLOOKUP($A747,'Full dataset'!$A$4:$IE$190,2007+BP$1-$C747,FALSE),0)</f>
        <v>0</v>
      </c>
      <c r="BQ747">
        <f>IF(BF747=1,VLOOKUP($A747,'Full dataset'!$A$4:$IE$190,2007+BQ$1-$C747,FALSE),0)</f>
        <v>0</v>
      </c>
      <c r="BR747">
        <f>IF($BG747=1,VLOOKUP($A747,'Full dataset'!$A$4:$IE$190,BR$1-2007+$C747,FALSE),0)</f>
        <v>11</v>
      </c>
      <c r="BS747">
        <f>IF($BG747=1,VLOOKUP($A747,'Full dataset'!$A$4:$IE$190,BS$1-2007+$C747,FALSE),0)</f>
        <v>5013</v>
      </c>
      <c r="BT747">
        <f>IF($BG747=1,VLOOKUP($A747,'Full dataset'!$A$4:$IE$190,BT$1-2007+$C747,FALSE),0)</f>
        <v>43530</v>
      </c>
      <c r="BU747">
        <f>IF($BG747=1,VLOOKUP($A747,'Full dataset'!$A$4:$IE$190,BU$1-2007+$C747,FALSE),0)</f>
        <v>3164</v>
      </c>
      <c r="BV747">
        <f>IF($BG747=1,VLOOKUP($A747,'Full dataset'!$A$4:$IE$190,BV$1-2007+$C747,FALSE),0)</f>
        <v>0</v>
      </c>
      <c r="BW747">
        <f>IF($BG747=1,VLOOKUP($A747,'Full dataset'!$A$4:$IE$190,BW$1-2007+$C747,FALSE),0)</f>
        <v>0</v>
      </c>
      <c r="BX747">
        <f>IF($BG747=1,VLOOKUP($A747,'Full dataset'!$A$4:$IE$190,BX$1-2007+$C747,FALSE),0)</f>
        <v>40</v>
      </c>
    </row>
    <row r="748" spans="1:76" x14ac:dyDescent="0.25">
      <c r="A748">
        <v>2</v>
      </c>
      <c r="B748" t="s">
        <v>46</v>
      </c>
      <c r="C748">
        <v>2011</v>
      </c>
      <c r="D748" t="s">
        <v>582</v>
      </c>
      <c r="E748">
        <f t="shared" si="68"/>
        <v>0</v>
      </c>
      <c r="F748">
        <v>1</v>
      </c>
      <c r="G748">
        <v>49970</v>
      </c>
      <c r="H748">
        <v>25.520939734422882</v>
      </c>
      <c r="I748">
        <v>7912</v>
      </c>
      <c r="J748">
        <v>0</v>
      </c>
      <c r="N748">
        <v>1</v>
      </c>
      <c r="O748">
        <v>24367</v>
      </c>
      <c r="P748">
        <v>12.444841675178754</v>
      </c>
      <c r="Q748">
        <v>378</v>
      </c>
      <c r="R748">
        <v>39692</v>
      </c>
      <c r="U748">
        <v>1</v>
      </c>
      <c r="V748">
        <v>1393</v>
      </c>
      <c r="W748">
        <v>113045</v>
      </c>
      <c r="X748">
        <v>7328</v>
      </c>
      <c r="Y748">
        <v>1</v>
      </c>
      <c r="Z748">
        <v>1</v>
      </c>
      <c r="AA748" t="s">
        <v>723</v>
      </c>
      <c r="AB748">
        <v>558243</v>
      </c>
      <c r="AC748">
        <f>VLOOKUP(A748,'Full dataset'!$A$4:$IE$190,2033-C748,FALSE)</f>
        <v>9.9</v>
      </c>
      <c r="AD748">
        <f>VLOOKUP(A748,'Full dataset'!$A$4:$IE$190,2041-C748,FALSE)</f>
        <v>1958</v>
      </c>
      <c r="AE748">
        <f>VLOOKUP(A748,'Full dataset'!$A$4:$IE$190,2050-C748,FALSE)</f>
        <v>0</v>
      </c>
      <c r="AF748">
        <v>4.95</v>
      </c>
      <c r="AG748" t="str">
        <f>VLOOKUP($A748,'Full dataset'!$A$4:$IE$190,2007+AG$1-$C748,FALSE)</f>
        <v>.</v>
      </c>
      <c r="AH748" t="str">
        <f>VLOOKUP($A748,'Full dataset'!$A$4:$IE$190,2007+AH$1-$C748,FALSE)</f>
        <v>.</v>
      </c>
      <c r="AI748">
        <f>VLOOKUP($A748,'Full dataset'!$A$4:$IE$190,2007+AI$1-$C748,FALSE)</f>
        <v>3550</v>
      </c>
      <c r="AJ748">
        <f>VLOOKUP($A748,'Full dataset'!$A$4:$IE$190,2007+AJ$1-$C748,FALSE)</f>
        <v>175</v>
      </c>
      <c r="AK748">
        <f>VLOOKUP($A748,'Full dataset'!$A$4:$IE$190,2007+AK$1-$C748,FALSE)</f>
        <v>3</v>
      </c>
      <c r="AL748">
        <f>VLOOKUP($A748,'Full dataset'!$A$4:$IE$190,2007+AL$1-$C748,FALSE)</f>
        <v>45</v>
      </c>
      <c r="AM748">
        <f>VLOOKUP($A748,'Full dataset'!$A$4:$IE$190,2007+AM$1-$C748,FALSE)</f>
        <v>1000</v>
      </c>
      <c r="AN748">
        <f>VLOOKUP($A748,'Full dataset'!$A$4:$IE$190,2007+AN$1-$C748,FALSE)</f>
        <v>33371</v>
      </c>
      <c r="AO748">
        <f>VLOOKUP($A748,'Full dataset'!$A$4:$IE$190,2007+AO$1-$C748,FALSE)</f>
        <v>19</v>
      </c>
      <c r="AP748" t="s">
        <v>726</v>
      </c>
      <c r="AQ748" t="s">
        <v>726</v>
      </c>
      <c r="AR748" t="s">
        <v>726</v>
      </c>
      <c r="AS748" t="s">
        <v>726</v>
      </c>
      <c r="AT748" t="s">
        <v>726</v>
      </c>
      <c r="AU748">
        <f>VLOOKUP(A748,'Full dataset'!$A$4:$II$190,$AU$1,FALSE)</f>
        <v>2012</v>
      </c>
      <c r="AV748">
        <v>0</v>
      </c>
      <c r="AW748">
        <f>VLOOKUP(A748,'Full dataset'!$A$5:$IM$190,247,FALSE)</f>
        <v>1</v>
      </c>
      <c r="AX748">
        <f>VLOOKUP(A748,'Full dataset'!$A$4:$II$190,242,FALSE)</f>
        <v>2008</v>
      </c>
      <c r="AY748">
        <f>VLOOKUP(A748,'Full dataset'!$A$5:$IM$190,246,FALSE)</f>
        <v>1</v>
      </c>
      <c r="AZ748">
        <v>9999</v>
      </c>
      <c r="BA748">
        <f>MAX(VLOOKUP($A748,'Full dataset'!$A$4:$IX$190,BA$1,FALSE),AW748)</f>
        <v>1</v>
      </c>
      <c r="BB748">
        <f>IF(VLOOKUP($A748,'Full dataset'!$A$4:$IX$190,BB$1,FALSE)&gt;0,VLOOKUP($A748,'Full dataset'!$A$4:$IX$190,BB$1,FALSE),AU748)</f>
        <v>2012</v>
      </c>
      <c r="BC748">
        <f>MAX(VLOOKUP($A748,'Full dataset'!$A$4:$IX$190,BC$1,FALSE),AY748)</f>
        <v>1</v>
      </c>
      <c r="BD748">
        <f>MAX(VLOOKUP($A748,'Full dataset'!$A$4:$IX$190,BD$1,FALSE),AX748)</f>
        <v>2008</v>
      </c>
      <c r="BE748">
        <f t="shared" si="69"/>
        <v>2008</v>
      </c>
      <c r="BF748">
        <f t="shared" si="70"/>
        <v>0</v>
      </c>
      <c r="BG748">
        <f t="shared" si="71"/>
        <v>0</v>
      </c>
      <c r="BH748">
        <f t="shared" si="66"/>
        <v>0</v>
      </c>
      <c r="BI748">
        <f t="shared" si="67"/>
        <v>0</v>
      </c>
      <c r="BO748">
        <f>IF(BF748=1,VLOOKUP($A748,'Full dataset'!$A$4:$IE$190,2007+BO$1-$C748,FALSE),0)</f>
        <v>0</v>
      </c>
      <c r="BP748">
        <f>IF(BF748=1,VLOOKUP($A748,'Full dataset'!$A$4:$IE$190,2007+BP$1-$C748,FALSE),0)</f>
        <v>0</v>
      </c>
      <c r="BQ748">
        <f>IF(BF748=1,VLOOKUP($A748,'Full dataset'!$A$4:$IE$190,2007+BQ$1-$C748,FALSE),0)</f>
        <v>0</v>
      </c>
      <c r="BR748">
        <f>IF($BG748=1,VLOOKUP($A748,'Full dataset'!$A$4:$IE$190,BR$1-2007+$C748,FALSE),0)</f>
        <v>0</v>
      </c>
      <c r="BS748">
        <f>IF($BG748=1,VLOOKUP($A748,'Full dataset'!$A$4:$IE$190,BS$1-2007+$C748,FALSE),0)</f>
        <v>0</v>
      </c>
      <c r="BT748">
        <f>IF($BG748=1,VLOOKUP($A748,'Full dataset'!$A$4:$IE$190,BT$1-2007+$C748,FALSE),0)</f>
        <v>0</v>
      </c>
      <c r="BU748">
        <f>IF($BG748=1,VLOOKUP($A748,'Full dataset'!$A$4:$IE$190,BU$1-2007+$C748,FALSE),0)</f>
        <v>0</v>
      </c>
      <c r="BV748">
        <f>IF($BG748=1,VLOOKUP($A748,'Full dataset'!$A$4:$IE$190,BV$1-2007+$C748,FALSE),0)</f>
        <v>0</v>
      </c>
      <c r="BW748">
        <f>IF($BG748=1,VLOOKUP($A748,'Full dataset'!$A$4:$IE$190,BW$1-2007+$C748,FALSE),0)</f>
        <v>0</v>
      </c>
      <c r="BX748">
        <f>IF($BG748=1,VLOOKUP($A748,'Full dataset'!$A$4:$IE$190,BX$1-2007+$C748,FALSE),0)</f>
        <v>0</v>
      </c>
    </row>
    <row r="749" spans="1:76" x14ac:dyDescent="0.25">
      <c r="A749">
        <v>3</v>
      </c>
      <c r="B749" t="s">
        <v>47</v>
      </c>
      <c r="C749">
        <v>2011</v>
      </c>
      <c r="D749" t="s">
        <v>582</v>
      </c>
      <c r="E749">
        <f t="shared" si="68"/>
        <v>0</v>
      </c>
      <c r="F749">
        <v>1</v>
      </c>
      <c r="G749">
        <v>50394</v>
      </c>
      <c r="H749">
        <v>8.335097585180284</v>
      </c>
      <c r="I749">
        <v>11969</v>
      </c>
      <c r="J749">
        <v>0</v>
      </c>
      <c r="N749">
        <v>0</v>
      </c>
      <c r="U749">
        <v>1</v>
      </c>
      <c r="V749">
        <v>1131</v>
      </c>
      <c r="W749">
        <v>85262</v>
      </c>
      <c r="X749">
        <v>22189</v>
      </c>
      <c r="Y749">
        <v>1</v>
      </c>
      <c r="Z749">
        <v>1</v>
      </c>
      <c r="AA749" t="s">
        <v>724</v>
      </c>
      <c r="AB749">
        <v>281965</v>
      </c>
      <c r="AC749">
        <f>VLOOKUP(A749,'Full dataset'!$A$4:$IE$190,2033-C749,FALSE)</f>
        <v>10</v>
      </c>
      <c r="AD749">
        <f>VLOOKUP(A749,'Full dataset'!$A$4:$IE$190,2041-C749,FALSE)</f>
        <v>6046</v>
      </c>
      <c r="AE749">
        <f>VLOOKUP(A749,'Full dataset'!$A$4:$IE$190,2050-C749,FALSE)</f>
        <v>0</v>
      </c>
      <c r="AF749">
        <v>5</v>
      </c>
      <c r="AG749" t="str">
        <f>VLOOKUP($A749,'Full dataset'!$A$4:$IE$190,2007+AG$1-$C749,FALSE)</f>
        <v>.</v>
      </c>
      <c r="AH749" t="str">
        <f>VLOOKUP($A749,'Full dataset'!$A$4:$IE$190,2007+AH$1-$C749,FALSE)</f>
        <v>.</v>
      </c>
      <c r="AI749">
        <f>VLOOKUP($A749,'Full dataset'!$A$4:$IE$190,2007+AI$1-$C749,FALSE)</f>
        <v>2725</v>
      </c>
      <c r="AJ749">
        <f>VLOOKUP($A749,'Full dataset'!$A$4:$IE$190,2007+AJ$1-$C749,FALSE)</f>
        <v>433</v>
      </c>
      <c r="AK749">
        <f>VLOOKUP($A749,'Full dataset'!$A$4:$IE$190,2007+AK$1-$C749,FALSE)</f>
        <v>2</v>
      </c>
      <c r="AL749">
        <f>VLOOKUP($A749,'Full dataset'!$A$4:$IE$190,2007+AL$1-$C749,FALSE)</f>
        <v>44</v>
      </c>
      <c r="AM749">
        <f>VLOOKUP($A749,'Full dataset'!$A$4:$IE$190,2007+AM$1-$C749,FALSE)</f>
        <v>328</v>
      </c>
      <c r="AN749">
        <f>VLOOKUP($A749,'Full dataset'!$A$4:$IE$190,2007+AN$1-$C749,FALSE)</f>
        <v>65040</v>
      </c>
      <c r="AO749">
        <f>VLOOKUP($A749,'Full dataset'!$A$4:$IE$190,2007+AO$1-$C749,FALSE)</f>
        <v>2</v>
      </c>
      <c r="AP749" t="s">
        <v>726</v>
      </c>
      <c r="AQ749" t="s">
        <v>726</v>
      </c>
      <c r="AR749" t="s">
        <v>726</v>
      </c>
      <c r="AS749" t="s">
        <v>726</v>
      </c>
      <c r="AT749" t="s">
        <v>726</v>
      </c>
      <c r="AU749">
        <f>VLOOKUP(A749,'Full dataset'!$A$4:$II$190,$AU$1,FALSE)</f>
        <v>2007</v>
      </c>
      <c r="AV749">
        <v>0</v>
      </c>
      <c r="AW749">
        <f>VLOOKUP(A749,'Full dataset'!$A$5:$IM$190,247,FALSE)</f>
        <v>1</v>
      </c>
      <c r="AX749">
        <f>VLOOKUP(A749,'Full dataset'!$A$4:$II$190,242,FALSE)</f>
        <v>2012</v>
      </c>
      <c r="AY749">
        <f>VLOOKUP(A749,'Full dataset'!$A$5:$IM$190,246,FALSE)</f>
        <v>1</v>
      </c>
      <c r="AZ749">
        <v>9999</v>
      </c>
      <c r="BA749">
        <f>MAX(VLOOKUP($A749,'Full dataset'!$A$4:$IX$190,BA$1,FALSE),AW749)</f>
        <v>1</v>
      </c>
      <c r="BB749">
        <f>IF(VLOOKUP($A749,'Full dataset'!$A$4:$IX$190,BB$1,FALSE)&gt;0,VLOOKUP($A749,'Full dataset'!$A$4:$IX$190,BB$1,FALSE),AU749)</f>
        <v>2010</v>
      </c>
      <c r="BC749">
        <f>MAX(VLOOKUP($A749,'Full dataset'!$A$4:$IX$190,BC$1,FALSE),AY749)</f>
        <v>1</v>
      </c>
      <c r="BD749">
        <f>MAX(VLOOKUP($A749,'Full dataset'!$A$4:$IX$190,BD$1,FALSE),AX749)</f>
        <v>2012</v>
      </c>
      <c r="BE749">
        <f t="shared" si="69"/>
        <v>2010</v>
      </c>
      <c r="BF749">
        <f t="shared" si="70"/>
        <v>0</v>
      </c>
      <c r="BG749">
        <f t="shared" si="71"/>
        <v>0</v>
      </c>
      <c r="BH749">
        <f t="shared" si="66"/>
        <v>0</v>
      </c>
      <c r="BI749">
        <f t="shared" si="67"/>
        <v>0</v>
      </c>
      <c r="BO749">
        <f>IF(BF749=1,VLOOKUP($A749,'Full dataset'!$A$4:$IE$190,2007+BO$1-$C749,FALSE),0)</f>
        <v>0</v>
      </c>
      <c r="BP749">
        <f>IF(BF749=1,VLOOKUP($A749,'Full dataset'!$A$4:$IE$190,2007+BP$1-$C749,FALSE),0)</f>
        <v>0</v>
      </c>
      <c r="BQ749">
        <f>IF(BF749=1,VLOOKUP($A749,'Full dataset'!$A$4:$IE$190,2007+BQ$1-$C749,FALSE),0)</f>
        <v>0</v>
      </c>
      <c r="BR749">
        <f>IF($BG749=1,VLOOKUP($A749,'Full dataset'!$A$4:$IE$190,BR$1-2007+$C749,FALSE),0)</f>
        <v>0</v>
      </c>
      <c r="BS749">
        <f>IF($BG749=1,VLOOKUP($A749,'Full dataset'!$A$4:$IE$190,BS$1-2007+$C749,FALSE),0)</f>
        <v>0</v>
      </c>
      <c r="BT749">
        <f>IF($BG749=1,VLOOKUP($A749,'Full dataset'!$A$4:$IE$190,BT$1-2007+$C749,FALSE),0)</f>
        <v>0</v>
      </c>
      <c r="BU749">
        <f>IF($BG749=1,VLOOKUP($A749,'Full dataset'!$A$4:$IE$190,BU$1-2007+$C749,FALSE),0)</f>
        <v>0</v>
      </c>
      <c r="BV749">
        <f>IF($BG749=1,VLOOKUP($A749,'Full dataset'!$A$4:$IE$190,BV$1-2007+$C749,FALSE),0)</f>
        <v>0</v>
      </c>
      <c r="BW749">
        <f>IF($BG749=1,VLOOKUP($A749,'Full dataset'!$A$4:$IE$190,BW$1-2007+$C749,FALSE),0)</f>
        <v>0</v>
      </c>
      <c r="BX749">
        <f>IF($BG749=1,VLOOKUP($A749,'Full dataset'!$A$4:$IE$190,BX$1-2007+$C749,FALSE),0)</f>
        <v>0</v>
      </c>
    </row>
    <row r="750" spans="1:76" x14ac:dyDescent="0.25">
      <c r="A750">
        <v>4</v>
      </c>
      <c r="B750" t="s">
        <v>48</v>
      </c>
      <c r="C750">
        <v>2011</v>
      </c>
      <c r="D750" t="s">
        <v>582</v>
      </c>
      <c r="E750">
        <f t="shared" si="68"/>
        <v>0</v>
      </c>
      <c r="F750">
        <v>0</v>
      </c>
      <c r="J750">
        <v>0</v>
      </c>
      <c r="N750">
        <v>0</v>
      </c>
      <c r="U750">
        <v>1</v>
      </c>
      <c r="V750">
        <v>276</v>
      </c>
      <c r="W750">
        <v>120736</v>
      </c>
      <c r="X750">
        <v>56477</v>
      </c>
      <c r="Y750">
        <v>1</v>
      </c>
      <c r="Z750">
        <v>0</v>
      </c>
      <c r="AA750" t="s">
        <v>725</v>
      </c>
      <c r="AB750">
        <v>38427</v>
      </c>
      <c r="AC750">
        <f>VLOOKUP(A750,'Full dataset'!$A$4:$IE$190,2033-C750,FALSE)</f>
        <v>9.8000000000000007</v>
      </c>
      <c r="AD750">
        <f>VLOOKUP(A750,'Full dataset'!$A$4:$IE$190,2041-C750,FALSE)</f>
        <v>41717</v>
      </c>
      <c r="AE750">
        <f>VLOOKUP(A750,'Full dataset'!$A$4:$IE$190,2050-C750,FALSE)</f>
        <v>0</v>
      </c>
      <c r="AF750">
        <v>4.9000000000000004</v>
      </c>
      <c r="AG750" t="str">
        <f>VLOOKUP($A750,'Full dataset'!$A$4:$IE$190,2007+AG$1-$C750,FALSE)</f>
        <v>.</v>
      </c>
      <c r="AH750" t="str">
        <f>VLOOKUP($A750,'Full dataset'!$A$4:$IE$190,2007+AH$1-$C750,FALSE)</f>
        <v>.</v>
      </c>
      <c r="AI750">
        <f>VLOOKUP($A750,'Full dataset'!$A$4:$IE$190,2007+AI$1-$C750,FALSE)</f>
        <v>6335</v>
      </c>
      <c r="AJ750">
        <f>VLOOKUP($A750,'Full dataset'!$A$4:$IE$190,2007+AJ$1-$C750,FALSE)</f>
        <v>604</v>
      </c>
      <c r="AK750">
        <f>VLOOKUP($A750,'Full dataset'!$A$4:$IE$190,2007+AK$1-$C750,FALSE)</f>
        <v>0</v>
      </c>
      <c r="AL750">
        <f>VLOOKUP($A750,'Full dataset'!$A$4:$IE$190,2007+AL$1-$C750,FALSE)</f>
        <v>53</v>
      </c>
      <c r="AM750">
        <f>VLOOKUP($A750,'Full dataset'!$A$4:$IE$190,2007+AM$1-$C750,FALSE)</f>
        <v>1400</v>
      </c>
      <c r="AN750">
        <f>VLOOKUP($A750,'Full dataset'!$A$4:$IE$190,2007+AN$1-$C750,FALSE)</f>
        <v>280946</v>
      </c>
      <c r="AO750">
        <f>VLOOKUP($A750,'Full dataset'!$A$4:$IE$190,2007+AO$1-$C750,FALSE)</f>
        <v>4</v>
      </c>
      <c r="AP750" t="s">
        <v>726</v>
      </c>
      <c r="AQ750" t="s">
        <v>726</v>
      </c>
      <c r="AR750" t="s">
        <v>726</v>
      </c>
      <c r="AS750" t="s">
        <v>726</v>
      </c>
      <c r="AT750" t="s">
        <v>726</v>
      </c>
      <c r="AU750">
        <f>VLOOKUP(A750,'Full dataset'!$A$4:$II$190,$AU$1,FALSE)</f>
        <v>2009</v>
      </c>
      <c r="AV750">
        <v>0</v>
      </c>
      <c r="AW750">
        <f>VLOOKUP(A750,'Full dataset'!$A$5:$IM$190,247,FALSE)</f>
        <v>1</v>
      </c>
      <c r="AX750">
        <f>VLOOKUP(A750,'Full dataset'!$A$4:$II$190,242,FALSE)</f>
        <v>9999</v>
      </c>
      <c r="AY750">
        <f>VLOOKUP(A750,'Full dataset'!$A$5:$IM$190,246,FALSE)</f>
        <v>0</v>
      </c>
      <c r="AZ750">
        <v>9999</v>
      </c>
      <c r="BA750">
        <f>MAX(VLOOKUP($A750,'Full dataset'!$A$4:$IX$190,BA$1,FALSE),AW750)</f>
        <v>1</v>
      </c>
      <c r="BB750">
        <f>IF(VLOOKUP($A750,'Full dataset'!$A$4:$IX$190,BB$1,FALSE)&gt;0,VLOOKUP($A750,'Full dataset'!$A$4:$IX$190,BB$1,FALSE),AU750)</f>
        <v>2009</v>
      </c>
      <c r="BC750">
        <f>MAX(VLOOKUP($A750,'Full dataset'!$A$4:$IX$190,BC$1,FALSE),AY750)</f>
        <v>1</v>
      </c>
      <c r="BD750">
        <f>MAX(VLOOKUP($A750,'Full dataset'!$A$4:$IX$190,BD$1,FALSE),AX750)</f>
        <v>9999</v>
      </c>
      <c r="BE750">
        <f t="shared" si="69"/>
        <v>2009</v>
      </c>
      <c r="BF750">
        <f t="shared" si="70"/>
        <v>0</v>
      </c>
      <c r="BG750">
        <f t="shared" si="71"/>
        <v>0</v>
      </c>
      <c r="BH750">
        <f t="shared" si="66"/>
        <v>0</v>
      </c>
      <c r="BI750">
        <f t="shared" si="67"/>
        <v>0</v>
      </c>
      <c r="BO750">
        <f>IF(BF750=1,VLOOKUP($A750,'Full dataset'!$A$4:$IE$190,2007+BO$1-$C750,FALSE),0)</f>
        <v>0</v>
      </c>
      <c r="BP750">
        <f>IF(BF750=1,VLOOKUP($A750,'Full dataset'!$A$4:$IE$190,2007+BP$1-$C750,FALSE),0)</f>
        <v>0</v>
      </c>
      <c r="BQ750">
        <f>IF(BF750=1,VLOOKUP($A750,'Full dataset'!$A$4:$IE$190,2007+BQ$1-$C750,FALSE),0)</f>
        <v>0</v>
      </c>
      <c r="BR750">
        <f>IF($BG750=1,VLOOKUP($A750,'Full dataset'!$A$4:$IE$190,BR$1-2007+$C750,FALSE),0)</f>
        <v>0</v>
      </c>
      <c r="BS750">
        <f>IF($BG750=1,VLOOKUP($A750,'Full dataset'!$A$4:$IE$190,BS$1-2007+$C750,FALSE),0)</f>
        <v>0</v>
      </c>
      <c r="BT750">
        <f>IF($BG750=1,VLOOKUP($A750,'Full dataset'!$A$4:$IE$190,BT$1-2007+$C750,FALSE),0)</f>
        <v>0</v>
      </c>
      <c r="BU750">
        <f>IF($BG750=1,VLOOKUP($A750,'Full dataset'!$A$4:$IE$190,BU$1-2007+$C750,FALSE),0)</f>
        <v>0</v>
      </c>
      <c r="BV750">
        <f>IF($BG750=1,VLOOKUP($A750,'Full dataset'!$A$4:$IE$190,BV$1-2007+$C750,FALSE),0)</f>
        <v>0</v>
      </c>
      <c r="BW750">
        <f>IF($BG750=1,VLOOKUP($A750,'Full dataset'!$A$4:$IE$190,BW$1-2007+$C750,FALSE),0)</f>
        <v>0</v>
      </c>
      <c r="BX750">
        <f>IF($BG750=1,VLOOKUP($A750,'Full dataset'!$A$4:$IE$190,BX$1-2007+$C750,FALSE),0)</f>
        <v>0</v>
      </c>
    </row>
    <row r="751" spans="1:76" x14ac:dyDescent="0.25">
      <c r="A751">
        <v>5</v>
      </c>
      <c r="B751" t="s">
        <v>49</v>
      </c>
      <c r="C751">
        <v>2011</v>
      </c>
      <c r="D751" t="s">
        <v>582</v>
      </c>
      <c r="E751">
        <f t="shared" si="68"/>
        <v>0</v>
      </c>
      <c r="F751">
        <v>1</v>
      </c>
      <c r="G751">
        <v>25541</v>
      </c>
      <c r="H751">
        <v>0.6914746730920216</v>
      </c>
      <c r="I751">
        <v>12171</v>
      </c>
      <c r="J751">
        <v>0</v>
      </c>
      <c r="N751">
        <v>2</v>
      </c>
      <c r="O751">
        <v>1196</v>
      </c>
      <c r="P751">
        <v>3.2379456913122343E-2</v>
      </c>
      <c r="Q751">
        <v>9</v>
      </c>
      <c r="R751">
        <v>40483</v>
      </c>
      <c r="U751">
        <v>1</v>
      </c>
      <c r="V751">
        <v>2</v>
      </c>
      <c r="W751">
        <v>9775</v>
      </c>
      <c r="X751">
        <v>1437</v>
      </c>
      <c r="Y751">
        <v>0</v>
      </c>
      <c r="Z751" t="s">
        <v>726</v>
      </c>
      <c r="AA751" t="s">
        <v>726</v>
      </c>
      <c r="AB751" t="s">
        <v>726</v>
      </c>
      <c r="AC751">
        <f>VLOOKUP(A751,'Full dataset'!$A$4:$IE$190,2033-C751,FALSE)</f>
        <v>9</v>
      </c>
      <c r="AD751">
        <f>VLOOKUP(A751,'Full dataset'!$A$4:$IE$190,2041-C751,FALSE)</f>
        <v>36937</v>
      </c>
      <c r="AE751">
        <f>VLOOKUP(A751,'Full dataset'!$A$4:$IE$190,2050-C751,FALSE)</f>
        <v>0</v>
      </c>
      <c r="AF751">
        <v>4.5</v>
      </c>
      <c r="AG751" t="str">
        <f>VLOOKUP($A751,'Full dataset'!$A$4:$IE$190,2007+AG$1-$C751,FALSE)</f>
        <v>.</v>
      </c>
      <c r="AH751" t="str">
        <f>VLOOKUP($A751,'Full dataset'!$A$4:$IE$190,2007+AH$1-$C751,FALSE)</f>
        <v>.</v>
      </c>
      <c r="AI751">
        <f>VLOOKUP($A751,'Full dataset'!$A$4:$IE$190,2007+AI$1-$C751,FALSE)</f>
        <v>4577</v>
      </c>
      <c r="AJ751">
        <f>VLOOKUP($A751,'Full dataset'!$A$4:$IE$190,2007+AJ$1-$C751,FALSE)</f>
        <v>239</v>
      </c>
      <c r="AK751">
        <f>VLOOKUP($A751,'Full dataset'!$A$4:$IE$190,2007+AK$1-$C751,FALSE)</f>
        <v>8</v>
      </c>
      <c r="AL751">
        <f>VLOOKUP($A751,'Full dataset'!$A$4:$IE$190,2007+AL$1-$C751,FALSE)</f>
        <v>63</v>
      </c>
      <c r="AM751">
        <f>VLOOKUP($A751,'Full dataset'!$A$4:$IE$190,2007+AM$1-$C751,FALSE)</f>
        <v>4630</v>
      </c>
      <c r="AN751">
        <f>VLOOKUP($A751,'Full dataset'!$A$4:$IE$190,2007+AN$1-$C751,FALSE)</f>
        <v>221392</v>
      </c>
      <c r="AO751">
        <f>VLOOKUP($A751,'Full dataset'!$A$4:$IE$190,2007+AO$1-$C751,FALSE)</f>
        <v>9</v>
      </c>
      <c r="AP751" t="s">
        <v>726</v>
      </c>
      <c r="AQ751" t="s">
        <v>726</v>
      </c>
      <c r="AR751" t="s">
        <v>726</v>
      </c>
      <c r="AS751" t="s">
        <v>726</v>
      </c>
      <c r="AT751" t="s">
        <v>726</v>
      </c>
      <c r="AU751">
        <f>VLOOKUP(A751,'Full dataset'!$A$4:$II$190,$AU$1,FALSE)</f>
        <v>2009</v>
      </c>
      <c r="AV751">
        <v>0</v>
      </c>
      <c r="AW751">
        <f>VLOOKUP(A751,'Full dataset'!$A$5:$IM$190,247,FALSE)</f>
        <v>1</v>
      </c>
      <c r="AX751">
        <f>VLOOKUP(A751,'Full dataset'!$A$4:$II$190,242,FALSE)</f>
        <v>2009</v>
      </c>
      <c r="AY751">
        <f>VLOOKUP(A751,'Full dataset'!$A$5:$IM$190,246,FALSE)</f>
        <v>2</v>
      </c>
      <c r="AZ751">
        <v>9999</v>
      </c>
      <c r="BA751">
        <f>MAX(VLOOKUP($A751,'Full dataset'!$A$4:$IX$190,BA$1,FALSE),AW751)</f>
        <v>1</v>
      </c>
      <c r="BB751">
        <f>IF(VLOOKUP($A751,'Full dataset'!$A$4:$IX$190,BB$1,FALSE)&gt;0,VLOOKUP($A751,'Full dataset'!$A$4:$IX$190,BB$1,FALSE),AU751)</f>
        <v>2009</v>
      </c>
      <c r="BC751">
        <f>MAX(VLOOKUP($A751,'Full dataset'!$A$4:$IX$190,BC$1,FALSE),AY751)</f>
        <v>2</v>
      </c>
      <c r="BD751">
        <f>MAX(VLOOKUP($A751,'Full dataset'!$A$4:$IX$190,BD$1,FALSE),AX751)</f>
        <v>2009</v>
      </c>
      <c r="BE751">
        <f t="shared" si="69"/>
        <v>2009</v>
      </c>
      <c r="BF751">
        <f t="shared" si="70"/>
        <v>0</v>
      </c>
      <c r="BG751">
        <f t="shared" si="71"/>
        <v>1</v>
      </c>
      <c r="BH751">
        <f t="shared" si="66"/>
        <v>0</v>
      </c>
      <c r="BI751">
        <f t="shared" si="67"/>
        <v>1</v>
      </c>
      <c r="BO751">
        <f>IF(BF751=1,VLOOKUP($A751,'Full dataset'!$A$4:$IE$190,2007+BO$1-$C751,FALSE),0)</f>
        <v>0</v>
      </c>
      <c r="BP751">
        <f>IF(BF751=1,VLOOKUP($A751,'Full dataset'!$A$4:$IE$190,2007+BP$1-$C751,FALSE),0)</f>
        <v>0</v>
      </c>
      <c r="BQ751">
        <f>IF(BF751=1,VLOOKUP($A751,'Full dataset'!$A$4:$IE$190,2007+BQ$1-$C751,FALSE),0)</f>
        <v>0</v>
      </c>
      <c r="BR751">
        <f>IF($BG751=1,VLOOKUP($A751,'Full dataset'!$A$4:$IE$190,BR$1-2007+$C751,FALSE),0)</f>
        <v>0</v>
      </c>
      <c r="BS751">
        <f>IF($BG751=1,VLOOKUP($A751,'Full dataset'!$A$4:$IE$190,BS$1-2007+$C751,FALSE),0)</f>
        <v>0</v>
      </c>
      <c r="BT751">
        <f>IF($BG751=1,VLOOKUP($A751,'Full dataset'!$A$4:$IE$190,BT$1-2007+$C751,FALSE),0)</f>
        <v>0</v>
      </c>
      <c r="BU751">
        <f>IF($BG751=1,VLOOKUP($A751,'Full dataset'!$A$4:$IE$190,BU$1-2007+$C751,FALSE),0)</f>
        <v>0</v>
      </c>
      <c r="BV751">
        <f>IF($BG751=1,VLOOKUP($A751,'Full dataset'!$A$4:$IE$190,BV$1-2007+$C751,FALSE),0)</f>
        <v>0</v>
      </c>
      <c r="BW751">
        <f>IF($BG751=1,VLOOKUP($A751,'Full dataset'!$A$4:$IE$190,BW$1-2007+$C751,FALSE),0)</f>
        <v>0</v>
      </c>
      <c r="BX751">
        <f>IF($BG751=1,VLOOKUP($A751,'Full dataset'!$A$4:$IE$190,BX$1-2007+$C751,FALSE),0)</f>
        <v>2</v>
      </c>
    </row>
    <row r="752" spans="1:76" x14ac:dyDescent="0.25">
      <c r="A752">
        <v>6</v>
      </c>
      <c r="B752" t="s">
        <v>50</v>
      </c>
      <c r="C752">
        <v>2011</v>
      </c>
      <c r="D752" t="s">
        <v>591</v>
      </c>
      <c r="E752">
        <f t="shared" si="68"/>
        <v>1</v>
      </c>
      <c r="F752">
        <v>1</v>
      </c>
      <c r="G752">
        <v>51655</v>
      </c>
      <c r="H752">
        <v>7.5003630027588208</v>
      </c>
      <c r="I752">
        <v>12738</v>
      </c>
      <c r="J752">
        <v>1</v>
      </c>
      <c r="K752">
        <v>809</v>
      </c>
      <c r="L752">
        <v>0.11746769275446493</v>
      </c>
      <c r="M752">
        <v>482</v>
      </c>
      <c r="N752">
        <v>2</v>
      </c>
      <c r="O752">
        <v>925</v>
      </c>
      <c r="P752">
        <v>0.13431102076375781</v>
      </c>
      <c r="Q752">
        <v>2</v>
      </c>
      <c r="R752">
        <v>40422</v>
      </c>
      <c r="S752">
        <v>3572</v>
      </c>
      <c r="T752">
        <v>334112</v>
      </c>
      <c r="U752">
        <v>1</v>
      </c>
      <c r="V752">
        <v>23</v>
      </c>
      <c r="W752">
        <v>1553</v>
      </c>
      <c r="X752">
        <v>1177</v>
      </c>
      <c r="Y752">
        <v>1</v>
      </c>
      <c r="Z752">
        <v>1</v>
      </c>
      <c r="AA752" t="s">
        <v>727</v>
      </c>
      <c r="AB752">
        <v>290853</v>
      </c>
      <c r="AC752">
        <f>VLOOKUP(A752,'Full dataset'!$A$4:$IE$190,2033-C752,FALSE)</f>
        <v>9.6</v>
      </c>
      <c r="AD752">
        <f>VLOOKUP(A752,'Full dataset'!$A$4:$IE$190,2041-C752,FALSE)</f>
        <v>6887</v>
      </c>
      <c r="AE752">
        <f>VLOOKUP(A752,'Full dataset'!$A$4:$IE$190,2050-C752,FALSE)</f>
        <v>0</v>
      </c>
      <c r="AF752">
        <v>4.8</v>
      </c>
      <c r="AG752">
        <f>VLOOKUP($A752,'Full dataset'!$A$4:$IE$190,2007+AG$1-$C752,FALSE)</f>
        <v>605.4</v>
      </c>
      <c r="AH752">
        <f>VLOOKUP($A752,'Full dataset'!$A$4:$IE$190,2007+AH$1-$C752,FALSE)</f>
        <v>9532.2999999999993</v>
      </c>
      <c r="AI752">
        <f>VLOOKUP($A752,'Full dataset'!$A$4:$IE$190,2007+AI$1-$C752,FALSE)</f>
        <v>6233.2</v>
      </c>
      <c r="AJ752">
        <f>VLOOKUP($A752,'Full dataset'!$A$4:$IE$190,2007+AJ$1-$C752,FALSE)</f>
        <v>1598</v>
      </c>
      <c r="AK752">
        <f>VLOOKUP($A752,'Full dataset'!$A$4:$IE$190,2007+AK$1-$C752,FALSE)</f>
        <v>0</v>
      </c>
      <c r="AL752">
        <f>VLOOKUP($A752,'Full dataset'!$A$4:$IE$190,2007+AL$1-$C752,FALSE)</f>
        <v>24</v>
      </c>
      <c r="AM752">
        <f>VLOOKUP($A752,'Full dataset'!$A$4:$IE$190,2007+AM$1-$C752,FALSE)</f>
        <v>973</v>
      </c>
      <c r="AN752">
        <f>VLOOKUP($A752,'Full dataset'!$A$4:$IE$190,2007+AN$1-$C752,FALSE)</f>
        <v>190064</v>
      </c>
      <c r="AO752">
        <f>VLOOKUP($A752,'Full dataset'!$A$4:$IE$190,2007+AO$1-$C752,FALSE)</f>
        <v>7</v>
      </c>
      <c r="AP752" t="s">
        <v>726</v>
      </c>
      <c r="AQ752" t="s">
        <v>726</v>
      </c>
      <c r="AR752" t="s">
        <v>726</v>
      </c>
      <c r="AS752" t="s">
        <v>726</v>
      </c>
      <c r="AT752" t="s">
        <v>726</v>
      </c>
      <c r="AU752">
        <f>VLOOKUP(A752,'Full dataset'!$A$4:$II$190,$AU$1,FALSE)</f>
        <v>2009</v>
      </c>
      <c r="AV752">
        <v>1</v>
      </c>
      <c r="AW752">
        <f>VLOOKUP(A752,'Full dataset'!$A$5:$IM$190,247,FALSE)</f>
        <v>2</v>
      </c>
      <c r="AX752">
        <f>VLOOKUP(A752,'Full dataset'!$A$4:$II$190,242,FALSE)</f>
        <v>2009</v>
      </c>
      <c r="AY752">
        <f>VLOOKUP(A752,'Full dataset'!$A$5:$IM$190,246,FALSE)</f>
        <v>2</v>
      </c>
      <c r="AZ752">
        <v>9999</v>
      </c>
      <c r="BA752">
        <f>MAX(VLOOKUP($A752,'Full dataset'!$A$4:$IX$190,BA$1,FALSE),AW752)</f>
        <v>2</v>
      </c>
      <c r="BB752">
        <f>IF(VLOOKUP($A752,'Full dataset'!$A$4:$IX$190,BB$1,FALSE)&gt;0,VLOOKUP($A752,'Full dataset'!$A$4:$IX$190,BB$1,FALSE),AU752)</f>
        <v>2009</v>
      </c>
      <c r="BC752">
        <f>MAX(VLOOKUP($A752,'Full dataset'!$A$4:$IX$190,BC$1,FALSE),AY752)</f>
        <v>2</v>
      </c>
      <c r="BD752">
        <f>MAX(VLOOKUP($A752,'Full dataset'!$A$4:$IX$190,BD$1,FALSE),AX752)</f>
        <v>2009</v>
      </c>
      <c r="BE752">
        <f t="shared" si="69"/>
        <v>2009</v>
      </c>
      <c r="BF752">
        <f t="shared" si="70"/>
        <v>1</v>
      </c>
      <c r="BG752">
        <f t="shared" si="71"/>
        <v>1</v>
      </c>
      <c r="BH752">
        <f t="shared" si="66"/>
        <v>0</v>
      </c>
      <c r="BI752">
        <f t="shared" si="67"/>
        <v>1</v>
      </c>
      <c r="BO752">
        <f>IF(BF752=1,VLOOKUP($A752,'Full dataset'!$A$4:$IE$190,2007+BO$1-$C752,FALSE),0)</f>
        <v>268</v>
      </c>
      <c r="BP752">
        <f>IF(BF752=1,VLOOKUP($A752,'Full dataset'!$A$4:$IE$190,2007+BP$1-$C752,FALSE),0)</f>
        <v>12</v>
      </c>
      <c r="BQ752">
        <f>IF(BF752=1,VLOOKUP($A752,'Full dataset'!$A$4:$IE$190,2007+BQ$1-$C752,FALSE),0)</f>
        <v>72</v>
      </c>
      <c r="BR752">
        <f>IF($BG752=1,VLOOKUP($A752,'Full dataset'!$A$4:$IE$190,BR$1-2007+$C752,FALSE),0)</f>
        <v>0</v>
      </c>
      <c r="BS752">
        <f>IF($BG752=1,VLOOKUP($A752,'Full dataset'!$A$4:$IE$190,BS$1-2007+$C752,FALSE),0)</f>
        <v>0</v>
      </c>
      <c r="BT752">
        <f>IF($BG752=1,VLOOKUP($A752,'Full dataset'!$A$4:$IE$190,BT$1-2007+$C752,FALSE),0)</f>
        <v>0</v>
      </c>
      <c r="BU752">
        <f>IF($BG752=1,VLOOKUP($A752,'Full dataset'!$A$4:$IE$190,BU$1-2007+$C752,FALSE),0)</f>
        <v>0</v>
      </c>
      <c r="BV752">
        <f>IF($BG752=1,VLOOKUP($A752,'Full dataset'!$A$4:$IE$190,BV$1-2007+$C752,FALSE),0)</f>
        <v>0</v>
      </c>
      <c r="BW752">
        <f>IF($BG752=1,VLOOKUP($A752,'Full dataset'!$A$4:$IE$190,BW$1-2007+$C752,FALSE),0)</f>
        <v>0</v>
      </c>
      <c r="BX752">
        <f>IF($BG752=1,VLOOKUP($A752,'Full dataset'!$A$4:$IE$190,BX$1-2007+$C752,FALSE),0)</f>
        <v>2</v>
      </c>
    </row>
    <row r="753" spans="1:76" x14ac:dyDescent="0.25">
      <c r="A753">
        <v>7</v>
      </c>
      <c r="B753" t="s">
        <v>51</v>
      </c>
      <c r="C753">
        <v>2011</v>
      </c>
      <c r="D753" t="s">
        <v>591</v>
      </c>
      <c r="E753">
        <f t="shared" si="68"/>
        <v>1</v>
      </c>
      <c r="F753">
        <v>1</v>
      </c>
      <c r="G753">
        <v>1508</v>
      </c>
      <c r="H753">
        <v>0.89868891537544693</v>
      </c>
      <c r="I753">
        <v>485</v>
      </c>
      <c r="J753">
        <v>0</v>
      </c>
      <c r="N753">
        <v>1</v>
      </c>
      <c r="O753">
        <v>957</v>
      </c>
      <c r="P753">
        <v>0.57032181168057206</v>
      </c>
      <c r="Q753">
        <v>0</v>
      </c>
      <c r="R753">
        <v>40299</v>
      </c>
      <c r="S753">
        <v>6798</v>
      </c>
      <c r="T753">
        <v>531110</v>
      </c>
      <c r="U753">
        <v>0</v>
      </c>
      <c r="V753" t="s">
        <v>726</v>
      </c>
      <c r="W753" t="s">
        <v>726</v>
      </c>
      <c r="X753" t="s">
        <v>726</v>
      </c>
      <c r="Y753">
        <v>1</v>
      </c>
      <c r="Z753">
        <v>0</v>
      </c>
      <c r="AA753" t="s">
        <v>728</v>
      </c>
      <c r="AB753">
        <v>12619</v>
      </c>
      <c r="AC753">
        <f>VLOOKUP(A753,'Full dataset'!$A$4:$IE$190,2033-C753,FALSE)</f>
        <v>9.4</v>
      </c>
      <c r="AD753">
        <f>VLOOKUP(A753,'Full dataset'!$A$4:$IE$190,2041-C753,FALSE)</f>
        <v>1678</v>
      </c>
      <c r="AE753">
        <f>VLOOKUP(A753,'Full dataset'!$A$4:$IE$190,2050-C753,FALSE)</f>
        <v>0</v>
      </c>
      <c r="AF753">
        <v>4.7</v>
      </c>
      <c r="AG753">
        <f>VLOOKUP($A753,'Full dataset'!$A$4:$IE$190,2007+AG$1-$C753,FALSE)</f>
        <v>49.378999999999998</v>
      </c>
      <c r="AH753">
        <f>VLOOKUP($A753,'Full dataset'!$A$4:$IE$190,2007+AH$1-$C753,FALSE)</f>
        <v>4622.0749999999998</v>
      </c>
      <c r="AI753">
        <f>VLOOKUP($A753,'Full dataset'!$A$4:$IE$190,2007+AI$1-$C753,FALSE)</f>
        <v>676.16899999999998</v>
      </c>
      <c r="AJ753">
        <f>VLOOKUP($A753,'Full dataset'!$A$4:$IE$190,2007+AJ$1-$C753,FALSE)</f>
        <v>-41</v>
      </c>
      <c r="AK753">
        <f>VLOOKUP($A753,'Full dataset'!$A$4:$IE$190,2007+AK$1-$C753,FALSE)</f>
        <v>-6</v>
      </c>
      <c r="AL753">
        <f>VLOOKUP($A753,'Full dataset'!$A$4:$IE$190,2007+AL$1-$C753,FALSE)</f>
        <v>49</v>
      </c>
      <c r="AM753">
        <f>VLOOKUP($A753,'Full dataset'!$A$4:$IE$190,2007+AM$1-$C753,FALSE)</f>
        <v>100</v>
      </c>
      <c r="AN753">
        <f>VLOOKUP($A753,'Full dataset'!$A$4:$IE$190,2007+AN$1-$C753,FALSE)</f>
        <v>34440</v>
      </c>
      <c r="AO753">
        <f>VLOOKUP($A753,'Full dataset'!$A$4:$IE$190,2007+AO$1-$C753,FALSE)</f>
        <v>15</v>
      </c>
      <c r="AP753" t="s">
        <v>726</v>
      </c>
      <c r="AQ753" t="s">
        <v>726</v>
      </c>
      <c r="AR753" t="s">
        <v>726</v>
      </c>
      <c r="AS753" t="s">
        <v>726</v>
      </c>
      <c r="AT753" t="s">
        <v>726</v>
      </c>
      <c r="AU753">
        <f>VLOOKUP(A753,'Full dataset'!$A$4:$II$190,$AU$1,FALSE)</f>
        <v>9999</v>
      </c>
      <c r="AV753">
        <v>0</v>
      </c>
      <c r="AW753">
        <f>VLOOKUP(A753,'Full dataset'!$A$5:$IM$190,247,FALSE)</f>
        <v>0</v>
      </c>
      <c r="AX753">
        <f>VLOOKUP(A753,'Full dataset'!$A$4:$II$190,242,FALSE)</f>
        <v>2009</v>
      </c>
      <c r="AY753">
        <f>VLOOKUP(A753,'Full dataset'!$A$5:$IM$190,246,FALSE)</f>
        <v>1</v>
      </c>
      <c r="AZ753">
        <v>9999</v>
      </c>
      <c r="BA753">
        <f>MAX(VLOOKUP($A753,'Full dataset'!$A$4:$IX$190,BA$1,FALSE),AW753)</f>
        <v>1</v>
      </c>
      <c r="BB753">
        <f>IF(VLOOKUP($A753,'Full dataset'!$A$4:$IX$190,BB$1,FALSE)&gt;0,VLOOKUP($A753,'Full dataset'!$A$4:$IX$190,BB$1,FALSE),AU753)</f>
        <v>2009</v>
      </c>
      <c r="BC753">
        <f>MAX(VLOOKUP($A753,'Full dataset'!$A$4:$IX$190,BC$1,FALSE),AY753)</f>
        <v>1</v>
      </c>
      <c r="BD753">
        <f>MAX(VLOOKUP($A753,'Full dataset'!$A$4:$IX$190,BD$1,FALSE),AX753)</f>
        <v>2009</v>
      </c>
      <c r="BE753">
        <f t="shared" si="69"/>
        <v>2009</v>
      </c>
      <c r="BF753">
        <f t="shared" si="70"/>
        <v>0</v>
      </c>
      <c r="BG753">
        <f t="shared" si="71"/>
        <v>0</v>
      </c>
      <c r="BH753">
        <f t="shared" si="66"/>
        <v>0</v>
      </c>
      <c r="BI753">
        <f t="shared" si="67"/>
        <v>0</v>
      </c>
      <c r="BO753">
        <f>IF(BF753=1,VLOOKUP($A753,'Full dataset'!$A$4:$IE$190,2007+BO$1-$C753,FALSE),0)</f>
        <v>0</v>
      </c>
      <c r="BP753">
        <f>IF(BF753=1,VLOOKUP($A753,'Full dataset'!$A$4:$IE$190,2007+BP$1-$C753,FALSE),0)</f>
        <v>0</v>
      </c>
      <c r="BQ753">
        <f>IF(BF753=1,VLOOKUP($A753,'Full dataset'!$A$4:$IE$190,2007+BQ$1-$C753,FALSE),0)</f>
        <v>0</v>
      </c>
      <c r="BR753">
        <f>IF($BG753=1,VLOOKUP($A753,'Full dataset'!$A$4:$IE$190,BR$1-2007+$C753,FALSE),0)</f>
        <v>0</v>
      </c>
      <c r="BS753">
        <f>IF($BG753=1,VLOOKUP($A753,'Full dataset'!$A$4:$IE$190,BS$1-2007+$C753,FALSE),0)</f>
        <v>0</v>
      </c>
      <c r="BT753">
        <f>IF($BG753=1,VLOOKUP($A753,'Full dataset'!$A$4:$IE$190,BT$1-2007+$C753,FALSE),0)</f>
        <v>0</v>
      </c>
      <c r="BU753">
        <f>IF($BG753=1,VLOOKUP($A753,'Full dataset'!$A$4:$IE$190,BU$1-2007+$C753,FALSE),0)</f>
        <v>0</v>
      </c>
      <c r="BV753">
        <f>IF($BG753=1,VLOOKUP($A753,'Full dataset'!$A$4:$IE$190,BV$1-2007+$C753,FALSE),0)</f>
        <v>0</v>
      </c>
      <c r="BW753">
        <f>IF($BG753=1,VLOOKUP($A753,'Full dataset'!$A$4:$IE$190,BW$1-2007+$C753,FALSE),0)</f>
        <v>0</v>
      </c>
      <c r="BX753">
        <f>IF($BG753=1,VLOOKUP($A753,'Full dataset'!$A$4:$IE$190,BX$1-2007+$C753,FALSE),0)</f>
        <v>0</v>
      </c>
    </row>
    <row r="754" spans="1:76" x14ac:dyDescent="0.25">
      <c r="A754">
        <v>8</v>
      </c>
      <c r="B754" t="s">
        <v>52</v>
      </c>
      <c r="C754">
        <v>2011</v>
      </c>
      <c r="D754" t="s">
        <v>582</v>
      </c>
      <c r="E754">
        <f t="shared" si="68"/>
        <v>0</v>
      </c>
      <c r="F754">
        <v>1</v>
      </c>
      <c r="G754">
        <v>11441</v>
      </c>
      <c r="H754">
        <v>1.0931587999235619</v>
      </c>
      <c r="I754">
        <v>2865</v>
      </c>
      <c r="J754">
        <v>0</v>
      </c>
      <c r="N754">
        <v>0</v>
      </c>
      <c r="U754">
        <v>1</v>
      </c>
      <c r="V754">
        <v>10124</v>
      </c>
      <c r="W754">
        <v>334800</v>
      </c>
      <c r="X754">
        <v>84633</v>
      </c>
      <c r="Y754">
        <v>1</v>
      </c>
      <c r="Z754">
        <v>1</v>
      </c>
      <c r="AA754" t="s">
        <v>729</v>
      </c>
      <c r="AB754">
        <v>86969</v>
      </c>
      <c r="AC754">
        <f>VLOOKUP(A754,'Full dataset'!$A$4:$IE$190,2033-C754,FALSE)</f>
        <v>9.1999999999999993</v>
      </c>
      <c r="AD754">
        <f>VLOOKUP(A754,'Full dataset'!$A$4:$IE$190,2041-C754,FALSE)</f>
        <v>10466</v>
      </c>
      <c r="AE754">
        <f>VLOOKUP(A754,'Full dataset'!$A$4:$IE$190,2050-C754,FALSE)</f>
        <v>0</v>
      </c>
      <c r="AF754">
        <v>4.5999999999999996</v>
      </c>
      <c r="AG754" t="str">
        <f>VLOOKUP($A754,'Full dataset'!$A$4:$IE$190,2007+AG$1-$C754,FALSE)</f>
        <v>.</v>
      </c>
      <c r="AH754" t="str">
        <f>VLOOKUP($A754,'Full dataset'!$A$4:$IE$190,2007+AH$1-$C754,FALSE)</f>
        <v>.</v>
      </c>
      <c r="AI754">
        <f>VLOOKUP($A754,'Full dataset'!$A$4:$IE$190,2007+AI$1-$C754,FALSE)</f>
        <v>1798</v>
      </c>
      <c r="AJ754">
        <f>VLOOKUP($A754,'Full dataset'!$A$4:$IE$190,2007+AJ$1-$C754,FALSE)</f>
        <v>420</v>
      </c>
      <c r="AK754">
        <f>VLOOKUP($A754,'Full dataset'!$A$4:$IE$190,2007+AK$1-$C754,FALSE)</f>
        <v>-6</v>
      </c>
      <c r="AL754">
        <f>VLOOKUP($A754,'Full dataset'!$A$4:$IE$190,2007+AL$1-$C754,FALSE)</f>
        <v>43</v>
      </c>
      <c r="AM754">
        <f>VLOOKUP($A754,'Full dataset'!$A$4:$IE$190,2007+AM$1-$C754,FALSE)</f>
        <v>60</v>
      </c>
      <c r="AN754">
        <f>VLOOKUP($A754,'Full dataset'!$A$4:$IE$190,2007+AN$1-$C754,FALSE)</f>
        <v>86946</v>
      </c>
      <c r="AO754">
        <f>VLOOKUP($A754,'Full dataset'!$A$4:$IE$190,2007+AO$1-$C754,FALSE)</f>
        <v>5</v>
      </c>
      <c r="AP754" t="s">
        <v>726</v>
      </c>
      <c r="AQ754" t="s">
        <v>726</v>
      </c>
      <c r="AR754" t="s">
        <v>726</v>
      </c>
      <c r="AS754" t="s">
        <v>726</v>
      </c>
      <c r="AT754" t="s">
        <v>726</v>
      </c>
      <c r="AU754">
        <f>VLOOKUP(A754,'Full dataset'!$A$4:$II$190,$AU$1,FALSE)</f>
        <v>2008</v>
      </c>
      <c r="AV754">
        <v>0</v>
      </c>
      <c r="AW754">
        <f>VLOOKUP(A754,'Full dataset'!$A$5:$IM$190,247,FALSE)</f>
        <v>1</v>
      </c>
      <c r="AX754">
        <f>VLOOKUP(A754,'Full dataset'!$A$4:$II$190,242,FALSE)</f>
        <v>2012</v>
      </c>
      <c r="AY754">
        <f>VLOOKUP(A754,'Full dataset'!$A$5:$IM$190,246,FALSE)</f>
        <v>1</v>
      </c>
      <c r="AZ754">
        <v>9999</v>
      </c>
      <c r="BA754">
        <f>MAX(VLOOKUP($A754,'Full dataset'!$A$4:$IX$190,BA$1,FALSE),AW754)</f>
        <v>1</v>
      </c>
      <c r="BB754">
        <f>IF(VLOOKUP($A754,'Full dataset'!$A$4:$IX$190,BB$1,FALSE)&gt;0,VLOOKUP($A754,'Full dataset'!$A$4:$IX$190,BB$1,FALSE),AU754)</f>
        <v>2008</v>
      </c>
      <c r="BC754">
        <f>MAX(VLOOKUP($A754,'Full dataset'!$A$4:$IX$190,BC$1,FALSE),AY754)</f>
        <v>1</v>
      </c>
      <c r="BD754">
        <f>MAX(VLOOKUP($A754,'Full dataset'!$A$4:$IX$190,BD$1,FALSE),AX754)</f>
        <v>2012</v>
      </c>
      <c r="BE754">
        <f t="shared" si="69"/>
        <v>2008</v>
      </c>
      <c r="BF754">
        <f t="shared" si="70"/>
        <v>0</v>
      </c>
      <c r="BG754">
        <f t="shared" si="71"/>
        <v>0</v>
      </c>
      <c r="BH754">
        <f t="shared" si="66"/>
        <v>0</v>
      </c>
      <c r="BI754">
        <f t="shared" si="67"/>
        <v>0</v>
      </c>
      <c r="BO754">
        <f>IF(BF754=1,VLOOKUP($A754,'Full dataset'!$A$4:$IE$190,2007+BO$1-$C754,FALSE),0)</f>
        <v>0</v>
      </c>
      <c r="BP754">
        <f>IF(BF754=1,VLOOKUP($A754,'Full dataset'!$A$4:$IE$190,2007+BP$1-$C754,FALSE),0)</f>
        <v>0</v>
      </c>
      <c r="BQ754">
        <f>IF(BF754=1,VLOOKUP($A754,'Full dataset'!$A$4:$IE$190,2007+BQ$1-$C754,FALSE),0)</f>
        <v>0</v>
      </c>
      <c r="BR754">
        <f>IF($BG754=1,VLOOKUP($A754,'Full dataset'!$A$4:$IE$190,BR$1-2007+$C754,FALSE),0)</f>
        <v>0</v>
      </c>
      <c r="BS754">
        <f>IF($BG754=1,VLOOKUP($A754,'Full dataset'!$A$4:$IE$190,BS$1-2007+$C754,FALSE),0)</f>
        <v>0</v>
      </c>
      <c r="BT754">
        <f>IF($BG754=1,VLOOKUP($A754,'Full dataset'!$A$4:$IE$190,BT$1-2007+$C754,FALSE),0)</f>
        <v>0</v>
      </c>
      <c r="BU754">
        <f>IF($BG754=1,VLOOKUP($A754,'Full dataset'!$A$4:$IE$190,BU$1-2007+$C754,FALSE),0)</f>
        <v>0</v>
      </c>
      <c r="BV754">
        <f>IF($BG754=1,VLOOKUP($A754,'Full dataset'!$A$4:$IE$190,BV$1-2007+$C754,FALSE),0)</f>
        <v>0</v>
      </c>
      <c r="BW754">
        <f>IF($BG754=1,VLOOKUP($A754,'Full dataset'!$A$4:$IE$190,BW$1-2007+$C754,FALSE),0)</f>
        <v>0</v>
      </c>
      <c r="BX754">
        <f>IF($BG754=1,VLOOKUP($A754,'Full dataset'!$A$4:$IE$190,BX$1-2007+$C754,FALSE),0)</f>
        <v>0</v>
      </c>
    </row>
    <row r="755" spans="1:76" x14ac:dyDescent="0.25">
      <c r="A755">
        <v>9</v>
      </c>
      <c r="B755" t="s">
        <v>53</v>
      </c>
      <c r="C755">
        <v>2011</v>
      </c>
      <c r="D755" t="s">
        <v>582</v>
      </c>
      <c r="E755">
        <f t="shared" si="68"/>
        <v>0</v>
      </c>
      <c r="F755">
        <v>1</v>
      </c>
      <c r="G755">
        <v>809</v>
      </c>
      <c r="H755">
        <v>0.61661585365853655</v>
      </c>
      <c r="I755">
        <v>288</v>
      </c>
      <c r="J755">
        <v>0</v>
      </c>
      <c r="N755">
        <v>1</v>
      </c>
      <c r="O755">
        <v>619</v>
      </c>
      <c r="P755">
        <v>0.47179878048780488</v>
      </c>
      <c r="Q755">
        <v>0</v>
      </c>
      <c r="R755">
        <v>39661</v>
      </c>
      <c r="U755">
        <v>1</v>
      </c>
      <c r="V755">
        <v>449</v>
      </c>
      <c r="W755">
        <v>1279</v>
      </c>
      <c r="X755">
        <v>3798</v>
      </c>
      <c r="Y755">
        <v>1</v>
      </c>
      <c r="Z755">
        <v>0</v>
      </c>
      <c r="AA755" t="s">
        <v>730</v>
      </c>
      <c r="AB755">
        <v>8190</v>
      </c>
      <c r="AC755">
        <f>VLOOKUP(A755,'Full dataset'!$A$4:$IE$190,2033-C755,FALSE)</f>
        <v>7.4</v>
      </c>
      <c r="AD755">
        <f>VLOOKUP(A755,'Full dataset'!$A$4:$IE$190,2041-C755,FALSE)</f>
        <v>1312</v>
      </c>
      <c r="AE755">
        <f>VLOOKUP(A755,'Full dataset'!$A$4:$IE$190,2050-C755,FALSE)</f>
        <v>0</v>
      </c>
      <c r="AF755">
        <v>3.7</v>
      </c>
      <c r="AG755" t="str">
        <f>VLOOKUP($A755,'Full dataset'!$A$4:$IE$190,2007+AG$1-$C755,FALSE)</f>
        <v>.</v>
      </c>
      <c r="AH755" t="str">
        <f>VLOOKUP($A755,'Full dataset'!$A$4:$IE$190,2007+AH$1-$C755,FALSE)</f>
        <v>.</v>
      </c>
      <c r="AI755">
        <f>VLOOKUP($A755,'Full dataset'!$A$4:$IE$190,2007+AI$1-$C755,FALSE)</f>
        <v>620</v>
      </c>
      <c r="AJ755">
        <f>VLOOKUP($A755,'Full dataset'!$A$4:$IE$190,2007+AJ$1-$C755,FALSE)</f>
        <v>186</v>
      </c>
      <c r="AK755">
        <f>VLOOKUP($A755,'Full dataset'!$A$4:$IE$190,2007+AK$1-$C755,FALSE)</f>
        <v>-12</v>
      </c>
      <c r="AL755">
        <f>VLOOKUP($A755,'Full dataset'!$A$4:$IE$190,2007+AL$1-$C755,FALSE)</f>
        <v>61</v>
      </c>
      <c r="AM755">
        <f>VLOOKUP($A755,'Full dataset'!$A$4:$IE$190,2007+AM$1-$C755,FALSE)</f>
        <v>47</v>
      </c>
      <c r="AN755">
        <f>VLOOKUP($A755,'Full dataset'!$A$4:$IE$190,2007+AN$1-$C755,FALSE)</f>
        <v>11985</v>
      </c>
      <c r="AO755">
        <f>VLOOKUP($A755,'Full dataset'!$A$4:$IE$190,2007+AO$1-$C755,FALSE)</f>
        <v>10</v>
      </c>
      <c r="AP755" t="s">
        <v>726</v>
      </c>
      <c r="AQ755" t="s">
        <v>726</v>
      </c>
      <c r="AR755" t="s">
        <v>726</v>
      </c>
      <c r="AS755" t="s">
        <v>726</v>
      </c>
      <c r="AT755" t="s">
        <v>726</v>
      </c>
      <c r="AU755">
        <f>VLOOKUP(A755,'Full dataset'!$A$4:$II$190,$AU$1,FALSE)</f>
        <v>2009</v>
      </c>
      <c r="AV755">
        <v>0</v>
      </c>
      <c r="AW755">
        <f>VLOOKUP(A755,'Full dataset'!$A$5:$IM$190,247,FALSE)</f>
        <v>1</v>
      </c>
      <c r="AX755">
        <f>VLOOKUP(A755,'Full dataset'!$A$4:$II$190,242,FALSE)</f>
        <v>2008</v>
      </c>
      <c r="AY755">
        <f>VLOOKUP(A755,'Full dataset'!$A$5:$IM$190,246,FALSE)</f>
        <v>1</v>
      </c>
      <c r="AZ755">
        <v>9999</v>
      </c>
      <c r="BA755">
        <f>MAX(VLOOKUP($A755,'Full dataset'!$A$4:$IX$190,BA$1,FALSE),AW755)</f>
        <v>1</v>
      </c>
      <c r="BB755">
        <f>IF(VLOOKUP($A755,'Full dataset'!$A$4:$IX$190,BB$1,FALSE)&gt;0,VLOOKUP($A755,'Full dataset'!$A$4:$IX$190,BB$1,FALSE),AU755)</f>
        <v>2009</v>
      </c>
      <c r="BC755">
        <f>MAX(VLOOKUP($A755,'Full dataset'!$A$4:$IX$190,BC$1,FALSE),AY755)</f>
        <v>1</v>
      </c>
      <c r="BD755">
        <f>MAX(VLOOKUP($A755,'Full dataset'!$A$4:$IX$190,BD$1,FALSE),AX755)</f>
        <v>2008</v>
      </c>
      <c r="BE755">
        <f t="shared" si="69"/>
        <v>2008</v>
      </c>
      <c r="BF755">
        <f t="shared" si="70"/>
        <v>0</v>
      </c>
      <c r="BG755">
        <f t="shared" si="71"/>
        <v>0</v>
      </c>
      <c r="BH755">
        <f t="shared" si="66"/>
        <v>0</v>
      </c>
      <c r="BI755">
        <f t="shared" si="67"/>
        <v>0</v>
      </c>
      <c r="BO755">
        <f>IF(BF755=1,VLOOKUP($A755,'Full dataset'!$A$4:$IE$190,2007+BO$1-$C755,FALSE),0)</f>
        <v>0</v>
      </c>
      <c r="BP755">
        <f>IF(BF755=1,VLOOKUP($A755,'Full dataset'!$A$4:$IE$190,2007+BP$1-$C755,FALSE),0)</f>
        <v>0</v>
      </c>
      <c r="BQ755">
        <f>IF(BF755=1,VLOOKUP($A755,'Full dataset'!$A$4:$IE$190,2007+BQ$1-$C755,FALSE),0)</f>
        <v>0</v>
      </c>
      <c r="BR755">
        <f>IF($BG755=1,VLOOKUP($A755,'Full dataset'!$A$4:$IE$190,BR$1-2007+$C755,FALSE),0)</f>
        <v>0</v>
      </c>
      <c r="BS755">
        <f>IF($BG755=1,VLOOKUP($A755,'Full dataset'!$A$4:$IE$190,BS$1-2007+$C755,FALSE),0)</f>
        <v>0</v>
      </c>
      <c r="BT755">
        <f>IF($BG755=1,VLOOKUP($A755,'Full dataset'!$A$4:$IE$190,BT$1-2007+$C755,FALSE),0)</f>
        <v>0</v>
      </c>
      <c r="BU755">
        <f>IF($BG755=1,VLOOKUP($A755,'Full dataset'!$A$4:$IE$190,BU$1-2007+$C755,FALSE),0)</f>
        <v>0</v>
      </c>
      <c r="BV755">
        <f>IF($BG755=1,VLOOKUP($A755,'Full dataset'!$A$4:$IE$190,BV$1-2007+$C755,FALSE),0)</f>
        <v>0</v>
      </c>
      <c r="BW755">
        <f>IF($BG755=1,VLOOKUP($A755,'Full dataset'!$A$4:$IE$190,BW$1-2007+$C755,FALSE),0)</f>
        <v>0</v>
      </c>
      <c r="BX755">
        <f>IF($BG755=1,VLOOKUP($A755,'Full dataset'!$A$4:$IE$190,BX$1-2007+$C755,FALSE),0)</f>
        <v>0</v>
      </c>
    </row>
    <row r="756" spans="1:76" x14ac:dyDescent="0.25">
      <c r="A756">
        <v>10</v>
      </c>
      <c r="B756" t="s">
        <v>54</v>
      </c>
      <c r="C756">
        <v>2011</v>
      </c>
      <c r="D756" t="s">
        <v>582</v>
      </c>
      <c r="E756">
        <f t="shared" si="68"/>
        <v>0</v>
      </c>
      <c r="F756">
        <v>1</v>
      </c>
      <c r="G756">
        <v>4260</v>
      </c>
      <c r="H756">
        <v>1.1186974789915967</v>
      </c>
      <c r="I756">
        <v>2435</v>
      </c>
      <c r="J756">
        <v>1</v>
      </c>
      <c r="K756">
        <v>149</v>
      </c>
      <c r="L756">
        <v>3.9128151260504201E-2</v>
      </c>
      <c r="M756">
        <v>364</v>
      </c>
      <c r="N756">
        <v>1</v>
      </c>
      <c r="O756">
        <v>50703</v>
      </c>
      <c r="P756">
        <v>13.314863445378151</v>
      </c>
      <c r="Q756">
        <v>297</v>
      </c>
      <c r="R756">
        <v>39600</v>
      </c>
      <c r="U756">
        <v>1</v>
      </c>
      <c r="V756">
        <v>12961</v>
      </c>
      <c r="W756">
        <v>38668</v>
      </c>
      <c r="X756">
        <v>38689</v>
      </c>
      <c r="Y756">
        <v>1</v>
      </c>
      <c r="Z756">
        <v>0</v>
      </c>
      <c r="AA756" t="s">
        <v>731</v>
      </c>
      <c r="AB756">
        <v>32447</v>
      </c>
      <c r="AC756">
        <f>VLOOKUP(A756,'Full dataset'!$A$4:$IE$190,2033-C756,FALSE)</f>
        <v>7.2</v>
      </c>
      <c r="AD756">
        <f>VLOOKUP(A756,'Full dataset'!$A$4:$IE$190,2041-C756,FALSE)</f>
        <v>3808</v>
      </c>
      <c r="AE756">
        <f>VLOOKUP(A756,'Full dataset'!$A$4:$IE$190,2050-C756,FALSE)</f>
        <v>0</v>
      </c>
      <c r="AF756">
        <v>3.6</v>
      </c>
      <c r="AG756" t="str">
        <f>VLOOKUP($A756,'Full dataset'!$A$4:$IE$190,2007+AG$1-$C756,FALSE)</f>
        <v>.</v>
      </c>
      <c r="AH756" t="str">
        <f>VLOOKUP($A756,'Full dataset'!$A$4:$IE$190,2007+AH$1-$C756,FALSE)</f>
        <v>.</v>
      </c>
      <c r="AI756" t="str">
        <f>VLOOKUP($A756,'Full dataset'!$A$4:$IE$190,2007+AI$1-$C756,FALSE)</f>
        <v>.</v>
      </c>
      <c r="AJ756">
        <f>VLOOKUP($A756,'Full dataset'!$A$4:$IE$190,2007+AJ$1-$C756,FALSE)</f>
        <v>628</v>
      </c>
      <c r="AK756">
        <f>VLOOKUP($A756,'Full dataset'!$A$4:$IE$190,2007+AK$1-$C756,FALSE)</f>
        <v>0</v>
      </c>
      <c r="AL756">
        <f>VLOOKUP($A756,'Full dataset'!$A$4:$IE$190,2007+AL$1-$C756,FALSE)</f>
        <v>43</v>
      </c>
      <c r="AM756">
        <f>VLOOKUP($A756,'Full dataset'!$A$4:$IE$190,2007+AM$1-$C756,FALSE)</f>
        <v>750</v>
      </c>
      <c r="AN756">
        <f>VLOOKUP($A756,'Full dataset'!$A$4:$IE$190,2007+AN$1-$C756,FALSE)</f>
        <v>62003</v>
      </c>
      <c r="AO756">
        <f>VLOOKUP($A756,'Full dataset'!$A$4:$IE$190,2007+AO$1-$C756,FALSE)</f>
        <v>17</v>
      </c>
      <c r="AP756" t="s">
        <v>726</v>
      </c>
      <c r="AQ756" t="s">
        <v>726</v>
      </c>
      <c r="AR756" t="s">
        <v>726</v>
      </c>
      <c r="AS756" t="s">
        <v>726</v>
      </c>
      <c r="AT756" t="s">
        <v>726</v>
      </c>
      <c r="AU756">
        <f>VLOOKUP(A756,'Full dataset'!$A$4:$II$190,$AU$1,FALSE)</f>
        <v>2008</v>
      </c>
      <c r="AV756">
        <v>1</v>
      </c>
      <c r="AW756">
        <f>VLOOKUP(A756,'Full dataset'!$A$5:$IM$190,247,FALSE)</f>
        <v>1</v>
      </c>
      <c r="AX756">
        <f>VLOOKUP(A756,'Full dataset'!$A$4:$II$190,242,FALSE)</f>
        <v>2008</v>
      </c>
      <c r="AY756">
        <f>VLOOKUP(A756,'Full dataset'!$A$5:$IM$190,246,FALSE)</f>
        <v>2</v>
      </c>
      <c r="AZ756">
        <v>9999</v>
      </c>
      <c r="BA756">
        <f>MAX(VLOOKUP($A756,'Full dataset'!$A$4:$IX$190,BA$1,FALSE),AW756)</f>
        <v>2</v>
      </c>
      <c r="BB756">
        <f>IF(VLOOKUP($A756,'Full dataset'!$A$4:$IX$190,BB$1,FALSE)&gt;0,VLOOKUP($A756,'Full dataset'!$A$4:$IX$190,BB$1,FALSE),AU756)</f>
        <v>2011</v>
      </c>
      <c r="BC756">
        <f>MAX(VLOOKUP($A756,'Full dataset'!$A$4:$IX$190,BC$1,FALSE),AY756)</f>
        <v>2</v>
      </c>
      <c r="BD756">
        <f>MAX(VLOOKUP($A756,'Full dataset'!$A$4:$IX$190,BD$1,FALSE),AX756)</f>
        <v>2008</v>
      </c>
      <c r="BE756">
        <f t="shared" si="69"/>
        <v>2008</v>
      </c>
      <c r="BF756">
        <f t="shared" si="70"/>
        <v>1</v>
      </c>
      <c r="BG756">
        <f t="shared" si="71"/>
        <v>1</v>
      </c>
      <c r="BH756">
        <f t="shared" si="66"/>
        <v>0</v>
      </c>
      <c r="BI756">
        <f t="shared" si="67"/>
        <v>1</v>
      </c>
      <c r="BO756">
        <f>IF(BF756=1,VLOOKUP($A756,'Full dataset'!$A$4:$IE$190,2007+BO$1-$C756,FALSE),0)</f>
        <v>0</v>
      </c>
      <c r="BP756">
        <f>IF(BF756=1,VLOOKUP($A756,'Full dataset'!$A$4:$IE$190,2007+BP$1-$C756,FALSE),0)</f>
        <v>0</v>
      </c>
      <c r="BQ756">
        <f>IF(BF756=1,VLOOKUP($A756,'Full dataset'!$A$4:$IE$190,2007+BQ$1-$C756,FALSE),0)</f>
        <v>0</v>
      </c>
      <c r="BR756">
        <f>IF($BG756=1,VLOOKUP($A756,'Full dataset'!$A$4:$IE$190,BR$1-2007+$C756,FALSE),0)</f>
        <v>0</v>
      </c>
      <c r="BS756">
        <f>IF($BG756=1,VLOOKUP($A756,'Full dataset'!$A$4:$IE$190,BS$1-2007+$C756,FALSE),0)</f>
        <v>0</v>
      </c>
      <c r="BT756">
        <f>IF($BG756=1,VLOOKUP($A756,'Full dataset'!$A$4:$IE$190,BT$1-2007+$C756,FALSE),0)</f>
        <v>0</v>
      </c>
      <c r="BU756">
        <f>IF($BG756=1,VLOOKUP($A756,'Full dataset'!$A$4:$IE$190,BU$1-2007+$C756,FALSE),0)</f>
        <v>0</v>
      </c>
      <c r="BV756">
        <f>IF($BG756=1,VLOOKUP($A756,'Full dataset'!$A$4:$IE$190,BV$1-2007+$C756,FALSE),0)</f>
        <v>0</v>
      </c>
      <c r="BW756">
        <f>IF($BG756=1,VLOOKUP($A756,'Full dataset'!$A$4:$IE$190,BW$1-2007+$C756,FALSE),0)</f>
        <v>0</v>
      </c>
      <c r="BX756">
        <f>IF($BG756=1,VLOOKUP($A756,'Full dataset'!$A$4:$IE$190,BX$1-2007+$C756,FALSE),0)</f>
        <v>0</v>
      </c>
    </row>
    <row r="757" spans="1:76" x14ac:dyDescent="0.25">
      <c r="A757">
        <v>11</v>
      </c>
      <c r="B757" t="s">
        <v>55</v>
      </c>
      <c r="C757">
        <v>2011</v>
      </c>
      <c r="D757" t="s">
        <v>598</v>
      </c>
      <c r="E757">
        <f t="shared" si="68"/>
        <v>1</v>
      </c>
      <c r="F757">
        <v>1</v>
      </c>
      <c r="G757">
        <v>8345</v>
      </c>
      <c r="H757">
        <v>2.7788877788877788</v>
      </c>
      <c r="I757">
        <v>866</v>
      </c>
      <c r="J757">
        <v>0</v>
      </c>
      <c r="N757">
        <v>1</v>
      </c>
      <c r="O757">
        <v>250708</v>
      </c>
      <c r="P757">
        <v>83.485847485847486</v>
      </c>
      <c r="Q757">
        <v>2903</v>
      </c>
      <c r="R757">
        <v>39387</v>
      </c>
      <c r="U757">
        <v>1</v>
      </c>
      <c r="V757">
        <v>97</v>
      </c>
      <c r="W757">
        <v>445</v>
      </c>
      <c r="X757">
        <v>272</v>
      </c>
      <c r="Y757">
        <v>1</v>
      </c>
      <c r="Z757">
        <v>0</v>
      </c>
      <c r="AA757" t="s">
        <v>732</v>
      </c>
      <c r="AB757">
        <v>57443</v>
      </c>
      <c r="AC757">
        <f>VLOOKUP(A757,'Full dataset'!$A$4:$IE$190,2033-C757,FALSE)</f>
        <v>9.5</v>
      </c>
      <c r="AD757">
        <f>VLOOKUP(A757,'Full dataset'!$A$4:$IE$190,2041-C757,FALSE)</f>
        <v>3003</v>
      </c>
      <c r="AE757">
        <f>VLOOKUP(A757,'Full dataset'!$A$4:$IE$190,2050-C757,FALSE)</f>
        <v>0</v>
      </c>
      <c r="AF757">
        <v>4.75</v>
      </c>
      <c r="AG757" t="str">
        <f>VLOOKUP($A757,'Full dataset'!$A$4:$IE$190,2007+AG$1-$C757,FALSE)</f>
        <v>.</v>
      </c>
      <c r="AH757" t="str">
        <f>VLOOKUP($A757,'Full dataset'!$A$4:$IE$190,2007+AH$1-$C757,FALSE)</f>
        <v>.</v>
      </c>
      <c r="AI757">
        <f>VLOOKUP($A757,'Full dataset'!$A$4:$IE$190,2007+AI$1-$C757,FALSE)</f>
        <v>2158</v>
      </c>
      <c r="AJ757">
        <f>VLOOKUP($A757,'Full dataset'!$A$4:$IE$190,2007+AJ$1-$C757,FALSE)</f>
        <v>1195</v>
      </c>
      <c r="AK757">
        <f>VLOOKUP($A757,'Full dataset'!$A$4:$IE$190,2007+AK$1-$C757,FALSE)</f>
        <v>-21</v>
      </c>
      <c r="AL757">
        <f>VLOOKUP($A757,'Full dataset'!$A$4:$IE$190,2007+AL$1-$C757,FALSE)</f>
        <v>54</v>
      </c>
      <c r="AM757">
        <f>VLOOKUP($A757,'Full dataset'!$A$4:$IE$190,2007+AM$1-$C757,FALSE)</f>
        <v>176</v>
      </c>
      <c r="AN757">
        <f>VLOOKUP($A757,'Full dataset'!$A$4:$IE$190,2007+AN$1-$C757,FALSE)</f>
        <v>52520</v>
      </c>
      <c r="AO757">
        <f>VLOOKUP($A757,'Full dataset'!$A$4:$IE$190,2007+AO$1-$C757,FALSE)</f>
        <v>11</v>
      </c>
      <c r="AP757" t="s">
        <v>726</v>
      </c>
      <c r="AQ757" t="s">
        <v>726</v>
      </c>
      <c r="AR757" t="s">
        <v>726</v>
      </c>
      <c r="AS757" t="s">
        <v>726</v>
      </c>
      <c r="AT757" t="s">
        <v>726</v>
      </c>
      <c r="AU757">
        <f>VLOOKUP(A757,'Full dataset'!$A$4:$II$190,$AU$1,FALSE)</f>
        <v>2012</v>
      </c>
      <c r="AV757">
        <v>0</v>
      </c>
      <c r="AW757">
        <f>VLOOKUP(A757,'Full dataset'!$A$5:$IM$190,247,FALSE)</f>
        <v>2</v>
      </c>
      <c r="AX757">
        <f>VLOOKUP(A757,'Full dataset'!$A$4:$II$190,242,FALSE)</f>
        <v>2007</v>
      </c>
      <c r="AY757">
        <f>VLOOKUP(A757,'Full dataset'!$A$5:$IM$190,246,FALSE)</f>
        <v>1</v>
      </c>
      <c r="AZ757">
        <v>9999</v>
      </c>
      <c r="BA757">
        <f>MAX(VLOOKUP($A757,'Full dataset'!$A$4:$IX$190,BA$1,FALSE),AW757)</f>
        <v>2</v>
      </c>
      <c r="BB757">
        <f>IF(VLOOKUP($A757,'Full dataset'!$A$4:$IX$190,BB$1,FALSE)&gt;0,VLOOKUP($A757,'Full dataset'!$A$4:$IX$190,BB$1,FALSE),AU757)</f>
        <v>2012</v>
      </c>
      <c r="BC757">
        <f>MAX(VLOOKUP($A757,'Full dataset'!$A$4:$IX$190,BC$1,FALSE),AY757)</f>
        <v>1</v>
      </c>
      <c r="BD757">
        <f>MAX(VLOOKUP($A757,'Full dataset'!$A$4:$IX$190,BD$1,FALSE),AX757)</f>
        <v>2007</v>
      </c>
      <c r="BE757">
        <f t="shared" si="69"/>
        <v>2007</v>
      </c>
      <c r="BF757">
        <f t="shared" si="70"/>
        <v>0</v>
      </c>
      <c r="BG757">
        <f t="shared" si="71"/>
        <v>0</v>
      </c>
      <c r="BH757">
        <f t="shared" si="66"/>
        <v>0</v>
      </c>
      <c r="BI757">
        <f t="shared" si="67"/>
        <v>0</v>
      </c>
      <c r="BO757">
        <f>IF(BF757=1,VLOOKUP($A757,'Full dataset'!$A$4:$IE$190,2007+BO$1-$C757,FALSE),0)</f>
        <v>0</v>
      </c>
      <c r="BP757">
        <f>IF(BF757=1,VLOOKUP($A757,'Full dataset'!$A$4:$IE$190,2007+BP$1-$C757,FALSE),0)</f>
        <v>0</v>
      </c>
      <c r="BQ757">
        <f>IF(BF757=1,VLOOKUP($A757,'Full dataset'!$A$4:$IE$190,2007+BQ$1-$C757,FALSE),0)</f>
        <v>0</v>
      </c>
      <c r="BR757">
        <f>IF($BG757=1,VLOOKUP($A757,'Full dataset'!$A$4:$IE$190,BR$1-2007+$C757,FALSE),0)</f>
        <v>0</v>
      </c>
      <c r="BS757">
        <f>IF($BG757=1,VLOOKUP($A757,'Full dataset'!$A$4:$IE$190,BS$1-2007+$C757,FALSE),0)</f>
        <v>0</v>
      </c>
      <c r="BT757">
        <f>IF($BG757=1,VLOOKUP($A757,'Full dataset'!$A$4:$IE$190,BT$1-2007+$C757,FALSE),0)</f>
        <v>0</v>
      </c>
      <c r="BU757">
        <f>IF($BG757=1,VLOOKUP($A757,'Full dataset'!$A$4:$IE$190,BU$1-2007+$C757,FALSE),0)</f>
        <v>0</v>
      </c>
      <c r="BV757">
        <f>IF($BG757=1,VLOOKUP($A757,'Full dataset'!$A$4:$IE$190,BV$1-2007+$C757,FALSE),0)</f>
        <v>0</v>
      </c>
      <c r="BW757">
        <f>IF($BG757=1,VLOOKUP($A757,'Full dataset'!$A$4:$IE$190,BW$1-2007+$C757,FALSE),0)</f>
        <v>0</v>
      </c>
      <c r="BX757">
        <f>IF($BG757=1,VLOOKUP($A757,'Full dataset'!$A$4:$IE$190,BX$1-2007+$C757,FALSE),0)</f>
        <v>0</v>
      </c>
    </row>
    <row r="758" spans="1:76" x14ac:dyDescent="0.25">
      <c r="A758">
        <v>12</v>
      </c>
      <c r="B758" t="s">
        <v>56</v>
      </c>
      <c r="C758">
        <v>2011</v>
      </c>
      <c r="D758" t="s">
        <v>582</v>
      </c>
      <c r="E758">
        <f t="shared" si="68"/>
        <v>0</v>
      </c>
      <c r="F758">
        <v>0</v>
      </c>
      <c r="J758">
        <v>1</v>
      </c>
      <c r="K758">
        <v>611</v>
      </c>
      <c r="L758">
        <v>0.36369047619047618</v>
      </c>
      <c r="M758">
        <v>213</v>
      </c>
      <c r="N758">
        <v>0</v>
      </c>
      <c r="U758">
        <v>1</v>
      </c>
      <c r="V758">
        <v>23</v>
      </c>
      <c r="W758">
        <v>2548</v>
      </c>
      <c r="X758">
        <v>997</v>
      </c>
      <c r="Y758">
        <v>1</v>
      </c>
      <c r="Z758">
        <v>1</v>
      </c>
      <c r="AA758" t="s">
        <v>733</v>
      </c>
      <c r="AB758">
        <v>171985</v>
      </c>
      <c r="AC758">
        <f>VLOOKUP(A758,'Full dataset'!$A$4:$IE$190,2033-C758,FALSE)</f>
        <v>8.6</v>
      </c>
      <c r="AD758">
        <f>VLOOKUP(A758,'Full dataset'!$A$4:$IE$190,2041-C758,FALSE)</f>
        <v>1680</v>
      </c>
      <c r="AE758">
        <f>VLOOKUP(A758,'Full dataset'!$A$4:$IE$190,2050-C758,FALSE)</f>
        <v>0</v>
      </c>
      <c r="AF758">
        <v>4.3</v>
      </c>
      <c r="AG758" t="str">
        <f>VLOOKUP($A758,'Full dataset'!$A$4:$IE$190,2007+AG$1-$C758,FALSE)</f>
        <v>.</v>
      </c>
      <c r="AH758" t="str">
        <f>VLOOKUP($A758,'Full dataset'!$A$4:$IE$190,2007+AH$1-$C758,FALSE)</f>
        <v>.</v>
      </c>
      <c r="AI758">
        <f>VLOOKUP($A758,'Full dataset'!$A$4:$IE$190,2007+AI$1-$C758,FALSE)</f>
        <v>13800</v>
      </c>
      <c r="AJ758">
        <f>VLOOKUP($A758,'Full dataset'!$A$4:$IE$190,2007+AJ$1-$C758,FALSE)</f>
        <v>36</v>
      </c>
      <c r="AK758">
        <f>VLOOKUP($A758,'Full dataset'!$A$4:$IE$190,2007+AK$1-$C758,FALSE)</f>
        <v>0</v>
      </c>
      <c r="AL758">
        <f>VLOOKUP($A758,'Full dataset'!$A$4:$IE$190,2007+AL$1-$C758,FALSE)</f>
        <v>29</v>
      </c>
      <c r="AM758">
        <f>VLOOKUP($A758,'Full dataset'!$A$4:$IE$190,2007+AM$1-$C758,FALSE)</f>
        <v>70</v>
      </c>
      <c r="AN758">
        <f>VLOOKUP($A758,'Full dataset'!$A$4:$IE$190,2007+AN$1-$C758,FALSE)</f>
        <v>3000</v>
      </c>
      <c r="AO758">
        <f>VLOOKUP($A758,'Full dataset'!$A$4:$IE$190,2007+AO$1-$C758,FALSE)</f>
        <v>3</v>
      </c>
      <c r="AP758" t="s">
        <v>726</v>
      </c>
      <c r="AQ758" t="s">
        <v>726</v>
      </c>
      <c r="AR758" t="s">
        <v>726</v>
      </c>
      <c r="AS758" t="s">
        <v>726</v>
      </c>
      <c r="AT758" t="s">
        <v>726</v>
      </c>
      <c r="AU758">
        <f>VLOOKUP(A758,'Full dataset'!$A$4:$II$190,$AU$1,FALSE)</f>
        <v>2011</v>
      </c>
      <c r="AV758">
        <v>1</v>
      </c>
      <c r="AW758">
        <f>VLOOKUP(A758,'Full dataset'!$A$5:$IM$190,247,FALSE)</f>
        <v>2</v>
      </c>
      <c r="AX758">
        <f>VLOOKUP(A758,'Full dataset'!$A$4:$II$190,242,FALSE)</f>
        <v>2012</v>
      </c>
      <c r="AY758">
        <f>VLOOKUP(A758,'Full dataset'!$A$5:$IM$190,246,FALSE)</f>
        <v>1</v>
      </c>
      <c r="AZ758">
        <v>9999</v>
      </c>
      <c r="BA758">
        <f>MAX(VLOOKUP($A758,'Full dataset'!$A$4:$IX$190,BA$1,FALSE),AW758)</f>
        <v>2</v>
      </c>
      <c r="BB758">
        <f>IF(VLOOKUP($A758,'Full dataset'!$A$4:$IX$190,BB$1,FALSE)&gt;0,VLOOKUP($A758,'Full dataset'!$A$4:$IX$190,BB$1,FALSE),AU758)</f>
        <v>2011</v>
      </c>
      <c r="BC758">
        <f>MAX(VLOOKUP($A758,'Full dataset'!$A$4:$IX$190,BC$1,FALSE),AY758)</f>
        <v>1</v>
      </c>
      <c r="BD758">
        <f>MAX(VLOOKUP($A758,'Full dataset'!$A$4:$IX$190,BD$1,FALSE),AX758)</f>
        <v>2012</v>
      </c>
      <c r="BE758">
        <f t="shared" si="69"/>
        <v>2011</v>
      </c>
      <c r="BF758">
        <f t="shared" si="70"/>
        <v>1</v>
      </c>
      <c r="BG758">
        <f t="shared" si="71"/>
        <v>0</v>
      </c>
      <c r="BH758">
        <f t="shared" si="66"/>
        <v>0</v>
      </c>
      <c r="BI758">
        <f t="shared" si="67"/>
        <v>1</v>
      </c>
      <c r="BO758">
        <f>IF(BF758=1,VLOOKUP($A758,'Full dataset'!$A$4:$IE$190,2007+BO$1-$C758,FALSE),0)</f>
        <v>112</v>
      </c>
      <c r="BP758">
        <f>IF(BF758=1,VLOOKUP($A758,'Full dataset'!$A$4:$IE$190,2007+BP$1-$C758,FALSE),0)</f>
        <v>0</v>
      </c>
      <c r="BQ758">
        <f>IF(BF758=1,VLOOKUP($A758,'Full dataset'!$A$4:$IE$190,2007+BQ$1-$C758,FALSE),0)</f>
        <v>11</v>
      </c>
      <c r="BR758">
        <f>IF($BG758=1,VLOOKUP($A758,'Full dataset'!$A$4:$IE$190,BR$1-2007+$C758,FALSE),0)</f>
        <v>0</v>
      </c>
      <c r="BS758">
        <f>IF($BG758=1,VLOOKUP($A758,'Full dataset'!$A$4:$IE$190,BS$1-2007+$C758,FALSE),0)</f>
        <v>0</v>
      </c>
      <c r="BT758">
        <f>IF($BG758=1,VLOOKUP($A758,'Full dataset'!$A$4:$IE$190,BT$1-2007+$C758,FALSE),0)</f>
        <v>0</v>
      </c>
      <c r="BU758">
        <f>IF($BG758=1,VLOOKUP($A758,'Full dataset'!$A$4:$IE$190,BU$1-2007+$C758,FALSE),0)</f>
        <v>0</v>
      </c>
      <c r="BV758">
        <f>IF($BG758=1,VLOOKUP($A758,'Full dataset'!$A$4:$IE$190,BV$1-2007+$C758,FALSE),0)</f>
        <v>0</v>
      </c>
      <c r="BW758">
        <f>IF($BG758=1,VLOOKUP($A758,'Full dataset'!$A$4:$IE$190,BW$1-2007+$C758,FALSE),0)</f>
        <v>0</v>
      </c>
      <c r="BX758">
        <f>IF($BG758=1,VLOOKUP($A758,'Full dataset'!$A$4:$IE$190,BX$1-2007+$C758,FALSE),0)</f>
        <v>0</v>
      </c>
    </row>
    <row r="759" spans="1:76" x14ac:dyDescent="0.25">
      <c r="A759">
        <v>13</v>
      </c>
      <c r="B759" t="s">
        <v>57</v>
      </c>
      <c r="C759">
        <v>2011</v>
      </c>
      <c r="D759" t="s">
        <v>582</v>
      </c>
      <c r="E759">
        <f t="shared" si="68"/>
        <v>0</v>
      </c>
      <c r="F759">
        <v>0</v>
      </c>
      <c r="J759">
        <v>0</v>
      </c>
      <c r="N759">
        <v>0</v>
      </c>
      <c r="U759">
        <v>1</v>
      </c>
      <c r="V759">
        <v>1519</v>
      </c>
      <c r="W759">
        <v>12289</v>
      </c>
      <c r="X759">
        <v>2668</v>
      </c>
      <c r="Y759">
        <v>1</v>
      </c>
      <c r="Z759">
        <v>0</v>
      </c>
      <c r="AA759" t="s">
        <v>734</v>
      </c>
      <c r="AB759">
        <v>30163</v>
      </c>
      <c r="AC759">
        <f>VLOOKUP(A759,'Full dataset'!$A$4:$IE$190,2033-C759,FALSE)</f>
        <v>7.9</v>
      </c>
      <c r="AD759">
        <f>VLOOKUP(A759,'Full dataset'!$A$4:$IE$190,2041-C759,FALSE)</f>
        <v>1265</v>
      </c>
      <c r="AE759">
        <f>VLOOKUP(A759,'Full dataset'!$A$4:$IE$190,2050-C759,FALSE)</f>
        <v>0</v>
      </c>
      <c r="AF759">
        <v>3.95</v>
      </c>
      <c r="AG759" t="str">
        <f>VLOOKUP($A759,'Full dataset'!$A$4:$IE$190,2007+AG$1-$C759,FALSE)</f>
        <v>.</v>
      </c>
      <c r="AH759" t="str">
        <f>VLOOKUP($A759,'Full dataset'!$A$4:$IE$190,2007+AH$1-$C759,FALSE)</f>
        <v>.</v>
      </c>
      <c r="AI759">
        <f>VLOOKUP($A759,'Full dataset'!$A$4:$IE$190,2007+AI$1-$C759,FALSE)</f>
        <v>2000</v>
      </c>
      <c r="AJ759">
        <f>VLOOKUP($A759,'Full dataset'!$A$4:$IE$190,2007+AJ$1-$C759,FALSE)</f>
        <v>194</v>
      </c>
      <c r="AK759">
        <f>VLOOKUP($A759,'Full dataset'!$A$4:$IE$190,2007+AK$1-$C759,FALSE)</f>
        <v>-2</v>
      </c>
      <c r="AL759">
        <f>VLOOKUP($A759,'Full dataset'!$A$4:$IE$190,2007+AL$1-$C759,FALSE)</f>
        <v>25</v>
      </c>
      <c r="AM759">
        <f>VLOOKUP($A759,'Full dataset'!$A$4:$IE$190,2007+AM$1-$C759,FALSE)</f>
        <v>20</v>
      </c>
      <c r="AN759">
        <f>VLOOKUP($A759,'Full dataset'!$A$4:$IE$190,2007+AN$1-$C759,FALSE)</f>
        <v>645</v>
      </c>
      <c r="AO759">
        <f>VLOOKUP($A759,'Full dataset'!$A$4:$IE$190,2007+AO$1-$C759,FALSE)</f>
        <v>3</v>
      </c>
      <c r="AP759" t="s">
        <v>726</v>
      </c>
      <c r="AQ759" t="s">
        <v>726</v>
      </c>
      <c r="AR759" t="s">
        <v>726</v>
      </c>
      <c r="AS759" t="s">
        <v>726</v>
      </c>
      <c r="AT759" t="s">
        <v>726</v>
      </c>
      <c r="AU759">
        <f>VLOOKUP(A759,'Full dataset'!$A$4:$II$190,$AU$1,FALSE)</f>
        <v>2009</v>
      </c>
      <c r="AV759">
        <v>0</v>
      </c>
      <c r="AW759">
        <f>VLOOKUP(A759,'Full dataset'!$A$5:$IM$190,247,FALSE)</f>
        <v>1</v>
      </c>
      <c r="AX759">
        <f>VLOOKUP(A759,'Full dataset'!$A$4:$II$190,242,FALSE)</f>
        <v>2012</v>
      </c>
      <c r="AY759">
        <f>VLOOKUP(A759,'Full dataset'!$A$5:$IM$190,246,FALSE)</f>
        <v>1</v>
      </c>
      <c r="AZ759">
        <v>9999</v>
      </c>
      <c r="BA759">
        <f>MAX(VLOOKUP($A759,'Full dataset'!$A$4:$IX$190,BA$1,FALSE),AW759)</f>
        <v>1</v>
      </c>
      <c r="BB759">
        <f>IF(VLOOKUP($A759,'Full dataset'!$A$4:$IX$190,BB$1,FALSE)&gt;0,VLOOKUP($A759,'Full dataset'!$A$4:$IX$190,BB$1,FALSE),AU759)</f>
        <v>2009</v>
      </c>
      <c r="BC759">
        <f>MAX(VLOOKUP($A759,'Full dataset'!$A$4:$IX$190,BC$1,FALSE),AY759)</f>
        <v>1</v>
      </c>
      <c r="BD759">
        <f>MAX(VLOOKUP($A759,'Full dataset'!$A$4:$IX$190,BD$1,FALSE),AX759)</f>
        <v>2012</v>
      </c>
      <c r="BE759">
        <f t="shared" si="69"/>
        <v>2009</v>
      </c>
      <c r="BF759">
        <f t="shared" si="70"/>
        <v>0</v>
      </c>
      <c r="BG759">
        <f t="shared" si="71"/>
        <v>0</v>
      </c>
      <c r="BH759">
        <f t="shared" si="66"/>
        <v>0</v>
      </c>
      <c r="BI759">
        <f t="shared" si="67"/>
        <v>0</v>
      </c>
      <c r="BO759">
        <f>IF(BF759=1,VLOOKUP($A759,'Full dataset'!$A$4:$IE$190,2007+BO$1-$C759,FALSE),0)</f>
        <v>0</v>
      </c>
      <c r="BP759">
        <f>IF(BF759=1,VLOOKUP($A759,'Full dataset'!$A$4:$IE$190,2007+BP$1-$C759,FALSE),0)</f>
        <v>0</v>
      </c>
      <c r="BQ759">
        <f>IF(BF759=1,VLOOKUP($A759,'Full dataset'!$A$4:$IE$190,2007+BQ$1-$C759,FALSE),0)</f>
        <v>0</v>
      </c>
      <c r="BR759">
        <f>IF($BG759=1,VLOOKUP($A759,'Full dataset'!$A$4:$IE$190,BR$1-2007+$C759,FALSE),0)</f>
        <v>0</v>
      </c>
      <c r="BS759">
        <f>IF($BG759=1,VLOOKUP($A759,'Full dataset'!$A$4:$IE$190,BS$1-2007+$C759,FALSE),0)</f>
        <v>0</v>
      </c>
      <c r="BT759">
        <f>IF($BG759=1,VLOOKUP($A759,'Full dataset'!$A$4:$IE$190,BT$1-2007+$C759,FALSE),0)</f>
        <v>0</v>
      </c>
      <c r="BU759">
        <f>IF($BG759=1,VLOOKUP($A759,'Full dataset'!$A$4:$IE$190,BU$1-2007+$C759,FALSE),0)</f>
        <v>0</v>
      </c>
      <c r="BV759">
        <f>IF($BG759=1,VLOOKUP($A759,'Full dataset'!$A$4:$IE$190,BV$1-2007+$C759,FALSE),0)</f>
        <v>0</v>
      </c>
      <c r="BW759">
        <f>IF($BG759=1,VLOOKUP($A759,'Full dataset'!$A$4:$IE$190,BW$1-2007+$C759,FALSE),0)</f>
        <v>0</v>
      </c>
      <c r="BX759">
        <f>IF($BG759=1,VLOOKUP($A759,'Full dataset'!$A$4:$IE$190,BX$1-2007+$C759,FALSE),0)</f>
        <v>0</v>
      </c>
    </row>
    <row r="760" spans="1:76" x14ac:dyDescent="0.25">
      <c r="A760">
        <v>14</v>
      </c>
      <c r="B760" t="s">
        <v>58</v>
      </c>
      <c r="C760">
        <v>2011</v>
      </c>
      <c r="D760" t="s">
        <v>591</v>
      </c>
      <c r="E760">
        <f t="shared" si="68"/>
        <v>1</v>
      </c>
      <c r="F760">
        <v>1</v>
      </c>
      <c r="G760">
        <v>35011</v>
      </c>
      <c r="H760">
        <v>16.276615527661551</v>
      </c>
      <c r="I760">
        <v>2304</v>
      </c>
      <c r="J760">
        <v>0</v>
      </c>
      <c r="N760">
        <v>0</v>
      </c>
      <c r="S760">
        <v>7812</v>
      </c>
      <c r="T760">
        <v>512110</v>
      </c>
      <c r="U760">
        <v>1</v>
      </c>
      <c r="V760">
        <v>2196</v>
      </c>
      <c r="W760">
        <v>1115553</v>
      </c>
      <c r="X760">
        <v>7293</v>
      </c>
      <c r="Y760">
        <v>1</v>
      </c>
      <c r="Z760">
        <v>0</v>
      </c>
      <c r="AA760" t="s">
        <v>735</v>
      </c>
      <c r="AB760">
        <v>125586</v>
      </c>
      <c r="AC760">
        <f>VLOOKUP(A760,'Full dataset'!$A$4:$IE$190,2033-C760,FALSE)</f>
        <v>9.1</v>
      </c>
      <c r="AD760">
        <f>VLOOKUP(A760,'Full dataset'!$A$4:$IE$190,2041-C760,FALSE)</f>
        <v>2151</v>
      </c>
      <c r="AE760">
        <f>VLOOKUP(A760,'Full dataset'!$A$4:$IE$190,2050-C760,FALSE)</f>
        <v>0</v>
      </c>
      <c r="AF760">
        <v>4.55</v>
      </c>
      <c r="AG760">
        <f>VLOOKUP($A760,'Full dataset'!$A$4:$IE$190,2007+AG$1-$C760,FALSE)</f>
        <v>86.801000000000002</v>
      </c>
      <c r="AH760">
        <f>VLOOKUP($A760,'Full dataset'!$A$4:$IE$190,2007+AH$1-$C760,FALSE)</f>
        <v>1778.913</v>
      </c>
      <c r="AI760">
        <f>VLOOKUP($A760,'Full dataset'!$A$4:$IE$190,2007+AI$1-$C760,FALSE)</f>
        <v>706.02300000000002</v>
      </c>
      <c r="AJ760">
        <f>VLOOKUP($A760,'Full dataset'!$A$4:$IE$190,2007+AJ$1-$C760,FALSE)</f>
        <v>154</v>
      </c>
      <c r="AK760">
        <f>VLOOKUP($A760,'Full dataset'!$A$4:$IE$190,2007+AK$1-$C760,FALSE)</f>
        <v>13</v>
      </c>
      <c r="AL760">
        <f>VLOOKUP($A760,'Full dataset'!$A$4:$IE$190,2007+AL$1-$C760,FALSE)</f>
        <v>29</v>
      </c>
      <c r="AM760">
        <f>VLOOKUP($A760,'Full dataset'!$A$4:$IE$190,2007+AM$1-$C760,FALSE)</f>
        <v>40</v>
      </c>
      <c r="AN760">
        <f>VLOOKUP($A760,'Full dataset'!$A$4:$IE$190,2007+AN$1-$C760,FALSE)</f>
        <v>28000</v>
      </c>
      <c r="AO760">
        <f>VLOOKUP($A760,'Full dataset'!$A$4:$IE$190,2007+AO$1-$C760,FALSE)</f>
        <v>5</v>
      </c>
      <c r="AP760" t="s">
        <v>726</v>
      </c>
      <c r="AQ760" t="s">
        <v>726</v>
      </c>
      <c r="AR760" t="s">
        <v>726</v>
      </c>
      <c r="AS760" t="s">
        <v>726</v>
      </c>
      <c r="AT760" t="s">
        <v>726</v>
      </c>
      <c r="AU760">
        <f>VLOOKUP(A760,'Full dataset'!$A$4:$II$190,$AU$1,FALSE)</f>
        <v>2009</v>
      </c>
      <c r="AV760">
        <v>0</v>
      </c>
      <c r="AW760">
        <f>VLOOKUP(A760,'Full dataset'!$A$5:$IM$190,247,FALSE)</f>
        <v>1</v>
      </c>
      <c r="AX760">
        <f>VLOOKUP(A760,'Full dataset'!$A$4:$II$190,242,FALSE)</f>
        <v>2008</v>
      </c>
      <c r="AY760">
        <f>VLOOKUP(A760,'Full dataset'!$A$5:$IM$190,246,FALSE)</f>
        <v>1</v>
      </c>
      <c r="AZ760">
        <v>9999</v>
      </c>
      <c r="BA760">
        <f>MAX(VLOOKUP($A760,'Full dataset'!$A$4:$IX$190,BA$1,FALSE),AW760)</f>
        <v>1</v>
      </c>
      <c r="BB760">
        <f>IF(VLOOKUP($A760,'Full dataset'!$A$4:$IX$190,BB$1,FALSE)&gt;0,VLOOKUP($A760,'Full dataset'!$A$4:$IX$190,BB$1,FALSE),AU760)</f>
        <v>2009</v>
      </c>
      <c r="BC760">
        <f>MAX(VLOOKUP($A760,'Full dataset'!$A$4:$IX$190,BC$1,FALSE),AY760)</f>
        <v>1</v>
      </c>
      <c r="BD760">
        <f>MAX(VLOOKUP($A760,'Full dataset'!$A$4:$IX$190,BD$1,FALSE),AX760)</f>
        <v>2008</v>
      </c>
      <c r="BE760">
        <f t="shared" si="69"/>
        <v>2008</v>
      </c>
      <c r="BF760">
        <f t="shared" si="70"/>
        <v>0</v>
      </c>
      <c r="BG760">
        <f t="shared" si="71"/>
        <v>0</v>
      </c>
      <c r="BH760">
        <f t="shared" si="66"/>
        <v>0</v>
      </c>
      <c r="BI760">
        <f t="shared" si="67"/>
        <v>0</v>
      </c>
      <c r="BO760">
        <f>IF(BF760=1,VLOOKUP($A760,'Full dataset'!$A$4:$IE$190,2007+BO$1-$C760,FALSE),0)</f>
        <v>0</v>
      </c>
      <c r="BP760">
        <f>IF(BF760=1,VLOOKUP($A760,'Full dataset'!$A$4:$IE$190,2007+BP$1-$C760,FALSE),0)</f>
        <v>0</v>
      </c>
      <c r="BQ760">
        <f>IF(BF760=1,VLOOKUP($A760,'Full dataset'!$A$4:$IE$190,2007+BQ$1-$C760,FALSE),0)</f>
        <v>0</v>
      </c>
      <c r="BR760">
        <f>IF($BG760=1,VLOOKUP($A760,'Full dataset'!$A$4:$IE$190,BR$1-2007+$C760,FALSE),0)</f>
        <v>0</v>
      </c>
      <c r="BS760">
        <f>IF($BG760=1,VLOOKUP($A760,'Full dataset'!$A$4:$IE$190,BS$1-2007+$C760,FALSE),0)</f>
        <v>0</v>
      </c>
      <c r="BT760">
        <f>IF($BG760=1,VLOOKUP($A760,'Full dataset'!$A$4:$IE$190,BT$1-2007+$C760,FALSE),0)</f>
        <v>0</v>
      </c>
      <c r="BU760">
        <f>IF($BG760=1,VLOOKUP($A760,'Full dataset'!$A$4:$IE$190,BU$1-2007+$C760,FALSE),0)</f>
        <v>0</v>
      </c>
      <c r="BV760">
        <f>IF($BG760=1,VLOOKUP($A760,'Full dataset'!$A$4:$IE$190,BV$1-2007+$C760,FALSE),0)</f>
        <v>0</v>
      </c>
      <c r="BW760">
        <f>IF($BG760=1,VLOOKUP($A760,'Full dataset'!$A$4:$IE$190,BW$1-2007+$C760,FALSE),0)</f>
        <v>0</v>
      </c>
      <c r="BX760">
        <f>IF($BG760=1,VLOOKUP($A760,'Full dataset'!$A$4:$IE$190,BX$1-2007+$C760,FALSE),0)</f>
        <v>0</v>
      </c>
    </row>
    <row r="761" spans="1:76" x14ac:dyDescent="0.25">
      <c r="A761">
        <v>15</v>
      </c>
      <c r="B761" t="s">
        <v>59</v>
      </c>
      <c r="C761">
        <v>2011</v>
      </c>
      <c r="D761" t="s">
        <v>591</v>
      </c>
      <c r="E761">
        <f t="shared" si="68"/>
        <v>1</v>
      </c>
      <c r="F761">
        <v>0</v>
      </c>
      <c r="J761">
        <v>0</v>
      </c>
      <c r="N761">
        <v>0</v>
      </c>
      <c r="S761">
        <v>2911</v>
      </c>
      <c r="T761">
        <v>324110</v>
      </c>
      <c r="U761">
        <v>1</v>
      </c>
      <c r="V761">
        <v>48</v>
      </c>
      <c r="W761">
        <v>1079</v>
      </c>
      <c r="X761">
        <v>233</v>
      </c>
      <c r="Y761">
        <v>1</v>
      </c>
      <c r="Z761">
        <v>0</v>
      </c>
      <c r="AA761" t="s">
        <v>736</v>
      </c>
      <c r="AB761">
        <v>13660</v>
      </c>
      <c r="AC761">
        <f>VLOOKUP(A761,'Full dataset'!$A$4:$IE$190,2033-C761,FALSE)</f>
        <v>7.1</v>
      </c>
      <c r="AD761">
        <f>VLOOKUP(A761,'Full dataset'!$A$4:$IE$190,2041-C761,FALSE)</f>
        <v>1512</v>
      </c>
      <c r="AE761">
        <f>VLOOKUP(A761,'Full dataset'!$A$4:$IE$190,2050-C761,FALSE)</f>
        <v>0</v>
      </c>
      <c r="AF761">
        <v>3.55</v>
      </c>
      <c r="AG761">
        <f>VLOOKUP($A761,'Full dataset'!$A$4:$IE$190,2007+AG$1-$C761,FALSE)</f>
        <v>221.46100000000001</v>
      </c>
      <c r="AH761">
        <f>VLOOKUP($A761,'Full dataset'!$A$4:$IE$190,2007+AH$1-$C761,FALSE)</f>
        <v>5881.19</v>
      </c>
      <c r="AI761">
        <f>VLOOKUP($A761,'Full dataset'!$A$4:$IE$190,2007+AI$1-$C761,FALSE)</f>
        <v>6575.2550000000001</v>
      </c>
      <c r="AJ761">
        <f>VLOOKUP($A761,'Full dataset'!$A$4:$IE$190,2007+AJ$1-$C761,FALSE)</f>
        <v>90</v>
      </c>
      <c r="AK761">
        <f>VLOOKUP($A761,'Full dataset'!$A$4:$IE$190,2007+AK$1-$C761,FALSE)</f>
        <v>4</v>
      </c>
      <c r="AL761">
        <f>VLOOKUP($A761,'Full dataset'!$A$4:$IE$190,2007+AL$1-$C761,FALSE)</f>
        <v>23</v>
      </c>
      <c r="AM761">
        <f>VLOOKUP($A761,'Full dataset'!$A$4:$IE$190,2007+AM$1-$C761,FALSE)</f>
        <v>27</v>
      </c>
      <c r="AN761">
        <f>VLOOKUP($A761,'Full dataset'!$A$4:$IE$190,2007+AN$1-$C761,FALSE)</f>
        <v>11971</v>
      </c>
      <c r="AO761">
        <f>VLOOKUP($A761,'Full dataset'!$A$4:$IE$190,2007+AO$1-$C761,FALSE)</f>
        <v>3</v>
      </c>
      <c r="AP761" t="s">
        <v>726</v>
      </c>
      <c r="AQ761" t="s">
        <v>726</v>
      </c>
      <c r="AR761" t="s">
        <v>726</v>
      </c>
      <c r="AS761" t="s">
        <v>726</v>
      </c>
      <c r="AT761" t="s">
        <v>726</v>
      </c>
      <c r="AU761">
        <f>VLOOKUP(A761,'Full dataset'!$A$4:$II$190,$AU$1,FALSE)</f>
        <v>2009</v>
      </c>
      <c r="AV761">
        <v>0</v>
      </c>
      <c r="AW761">
        <f>VLOOKUP(A761,'Full dataset'!$A$5:$IM$190,247,FALSE)</f>
        <v>1</v>
      </c>
      <c r="AX761">
        <f>VLOOKUP(A761,'Full dataset'!$A$4:$II$190,242,FALSE)</f>
        <v>9999</v>
      </c>
      <c r="AY761">
        <f>VLOOKUP(A761,'Full dataset'!$A$5:$IM$190,246,FALSE)</f>
        <v>1</v>
      </c>
      <c r="AZ761">
        <v>9999</v>
      </c>
      <c r="BA761">
        <f>MAX(VLOOKUP($A761,'Full dataset'!$A$4:$IX$190,BA$1,FALSE),AW761)</f>
        <v>1</v>
      </c>
      <c r="BB761">
        <f>IF(VLOOKUP($A761,'Full dataset'!$A$4:$IX$190,BB$1,FALSE)&gt;0,VLOOKUP($A761,'Full dataset'!$A$4:$IX$190,BB$1,FALSE),AU761)</f>
        <v>2009</v>
      </c>
      <c r="BC761">
        <f>MAX(VLOOKUP($A761,'Full dataset'!$A$4:$IX$190,BC$1,FALSE),AY761)</f>
        <v>1</v>
      </c>
      <c r="BD761">
        <f>MAX(VLOOKUP($A761,'Full dataset'!$A$4:$IX$190,BD$1,FALSE),AX761)</f>
        <v>9999</v>
      </c>
      <c r="BE761">
        <f t="shared" si="69"/>
        <v>2009</v>
      </c>
      <c r="BF761">
        <f t="shared" si="70"/>
        <v>0</v>
      </c>
      <c r="BG761">
        <f t="shared" si="71"/>
        <v>0</v>
      </c>
      <c r="BH761">
        <f t="shared" si="66"/>
        <v>0</v>
      </c>
      <c r="BI761">
        <f t="shared" si="67"/>
        <v>0</v>
      </c>
      <c r="BO761">
        <f>IF(BF761=1,VLOOKUP($A761,'Full dataset'!$A$4:$IE$190,2007+BO$1-$C761,FALSE),0)</f>
        <v>0</v>
      </c>
      <c r="BP761">
        <f>IF(BF761=1,VLOOKUP($A761,'Full dataset'!$A$4:$IE$190,2007+BP$1-$C761,FALSE),0)</f>
        <v>0</v>
      </c>
      <c r="BQ761">
        <f>IF(BF761=1,VLOOKUP($A761,'Full dataset'!$A$4:$IE$190,2007+BQ$1-$C761,FALSE),0)</f>
        <v>0</v>
      </c>
      <c r="BR761">
        <f>IF($BG761=1,VLOOKUP($A761,'Full dataset'!$A$4:$IE$190,BR$1-2007+$C761,FALSE),0)</f>
        <v>0</v>
      </c>
      <c r="BS761">
        <f>IF($BG761=1,VLOOKUP($A761,'Full dataset'!$A$4:$IE$190,BS$1-2007+$C761,FALSE),0)</f>
        <v>0</v>
      </c>
      <c r="BT761">
        <f>IF($BG761=1,VLOOKUP($A761,'Full dataset'!$A$4:$IE$190,BT$1-2007+$C761,FALSE),0)</f>
        <v>0</v>
      </c>
      <c r="BU761">
        <f>IF($BG761=1,VLOOKUP($A761,'Full dataset'!$A$4:$IE$190,BU$1-2007+$C761,FALSE),0)</f>
        <v>0</v>
      </c>
      <c r="BV761">
        <f>IF($BG761=1,VLOOKUP($A761,'Full dataset'!$A$4:$IE$190,BV$1-2007+$C761,FALSE),0)</f>
        <v>0</v>
      </c>
      <c r="BW761">
        <f>IF($BG761=1,VLOOKUP($A761,'Full dataset'!$A$4:$IE$190,BW$1-2007+$C761,FALSE),0)</f>
        <v>0</v>
      </c>
      <c r="BX761">
        <f>IF($BG761=1,VLOOKUP($A761,'Full dataset'!$A$4:$IE$190,BX$1-2007+$C761,FALSE),0)</f>
        <v>0</v>
      </c>
    </row>
    <row r="762" spans="1:76" x14ac:dyDescent="0.25">
      <c r="A762">
        <v>16</v>
      </c>
      <c r="B762" t="s">
        <v>60</v>
      </c>
      <c r="C762">
        <v>2011</v>
      </c>
      <c r="D762" t="s">
        <v>593</v>
      </c>
      <c r="E762">
        <f t="shared" si="68"/>
        <v>1</v>
      </c>
      <c r="F762">
        <v>1</v>
      </c>
      <c r="G762">
        <v>4359</v>
      </c>
      <c r="H762">
        <v>0.62307032590051459</v>
      </c>
      <c r="I762">
        <v>842</v>
      </c>
      <c r="J762">
        <v>1</v>
      </c>
      <c r="K762">
        <v>122</v>
      </c>
      <c r="L762">
        <v>1.7438536306460833E-2</v>
      </c>
      <c r="M762">
        <v>229</v>
      </c>
      <c r="N762">
        <v>2</v>
      </c>
      <c r="O762">
        <v>405</v>
      </c>
      <c r="P762">
        <v>5.789022298456261E-2</v>
      </c>
      <c r="Q762">
        <v>5</v>
      </c>
      <c r="R762">
        <v>40544</v>
      </c>
      <c r="U762">
        <v>1</v>
      </c>
      <c r="V762">
        <v>19</v>
      </c>
      <c r="W762">
        <v>600</v>
      </c>
      <c r="X762">
        <v>555</v>
      </c>
      <c r="Y762">
        <v>1</v>
      </c>
      <c r="Z762">
        <v>0</v>
      </c>
      <c r="AA762" t="s">
        <v>737</v>
      </c>
      <c r="AB762">
        <v>31084</v>
      </c>
      <c r="AC762">
        <f>VLOOKUP(A762,'Full dataset'!$A$4:$IE$190,2033-C762,FALSE)</f>
        <v>1.8</v>
      </c>
      <c r="AD762">
        <f>VLOOKUP(A762,'Full dataset'!$A$4:$IE$190,2041-C762,FALSE)</f>
        <v>6996</v>
      </c>
      <c r="AE762">
        <f>VLOOKUP(A762,'Full dataset'!$A$4:$IE$190,2050-C762,FALSE)</f>
        <v>0</v>
      </c>
      <c r="AF762">
        <v>0.9</v>
      </c>
      <c r="AG762" t="str">
        <f>VLOOKUP($A762,'Full dataset'!$A$4:$IE$190,2007+AG$1-$C762,FALSE)</f>
        <v>.</v>
      </c>
      <c r="AH762" t="str">
        <f>VLOOKUP($A762,'Full dataset'!$A$4:$IE$190,2007+AH$1-$C762,FALSE)</f>
        <v>.</v>
      </c>
      <c r="AI762">
        <f>VLOOKUP($A762,'Full dataset'!$A$4:$IE$190,2007+AI$1-$C762,FALSE)</f>
        <v>905</v>
      </c>
      <c r="AJ762">
        <f>VLOOKUP($A762,'Full dataset'!$A$4:$IE$190,2007+AJ$1-$C762,FALSE)</f>
        <v>210</v>
      </c>
      <c r="AK762">
        <f>VLOOKUP($A762,'Full dataset'!$A$4:$IE$190,2007+AK$1-$C762,FALSE)</f>
        <v>0</v>
      </c>
      <c r="AL762">
        <f>VLOOKUP($A762,'Full dataset'!$A$4:$IE$190,2007+AL$1-$C762,FALSE)</f>
        <v>44</v>
      </c>
      <c r="AM762">
        <f>VLOOKUP($A762,'Full dataset'!$A$4:$IE$190,2007+AM$1-$C762,FALSE)</f>
        <v>152</v>
      </c>
      <c r="AN762">
        <f>VLOOKUP($A762,'Full dataset'!$A$4:$IE$190,2007+AN$1-$C762,FALSE)</f>
        <v>104765</v>
      </c>
      <c r="AO762">
        <f>VLOOKUP($A762,'Full dataset'!$A$4:$IE$190,2007+AO$1-$C762,FALSE)</f>
        <v>23</v>
      </c>
      <c r="AP762" t="s">
        <v>726</v>
      </c>
      <c r="AQ762" t="s">
        <v>726</v>
      </c>
      <c r="AR762" t="s">
        <v>726</v>
      </c>
      <c r="AS762" t="s">
        <v>726</v>
      </c>
      <c r="AT762" t="s">
        <v>726</v>
      </c>
      <c r="AU762">
        <f>VLOOKUP(A762,'Full dataset'!$A$4:$II$190,$AU$1,FALSE)</f>
        <v>2011</v>
      </c>
      <c r="AV762">
        <v>1</v>
      </c>
      <c r="AW762">
        <f>VLOOKUP(A762,'Full dataset'!$A$5:$IM$190,247,FALSE)</f>
        <v>2</v>
      </c>
      <c r="AX762">
        <f>VLOOKUP(A762,'Full dataset'!$A$4:$II$190,242,FALSE)</f>
        <v>2008</v>
      </c>
      <c r="AY762">
        <f>VLOOKUP(A762,'Full dataset'!$A$5:$IM$190,246,FALSE)</f>
        <v>1</v>
      </c>
      <c r="AZ762">
        <v>9999</v>
      </c>
      <c r="BA762">
        <f>MAX(VLOOKUP($A762,'Full dataset'!$A$4:$IX$190,BA$1,FALSE),AW762)</f>
        <v>2</v>
      </c>
      <c r="BB762">
        <f>IF(VLOOKUP($A762,'Full dataset'!$A$4:$IX$190,BB$1,FALSE)&gt;0,VLOOKUP($A762,'Full dataset'!$A$4:$IX$190,BB$1,FALSE),AU762)</f>
        <v>2011</v>
      </c>
      <c r="BC762">
        <f>MAX(VLOOKUP($A762,'Full dataset'!$A$4:$IX$190,BC$1,FALSE),AY762)</f>
        <v>1</v>
      </c>
      <c r="BD762">
        <f>MAX(VLOOKUP($A762,'Full dataset'!$A$4:$IX$190,BD$1,FALSE),AX762)</f>
        <v>2008</v>
      </c>
      <c r="BE762">
        <f t="shared" si="69"/>
        <v>2008</v>
      </c>
      <c r="BF762">
        <f t="shared" si="70"/>
        <v>1</v>
      </c>
      <c r="BG762">
        <f t="shared" si="71"/>
        <v>0</v>
      </c>
      <c r="BH762">
        <f t="shared" si="66"/>
        <v>0</v>
      </c>
      <c r="BI762">
        <f t="shared" si="67"/>
        <v>1</v>
      </c>
      <c r="BO762">
        <f>IF(BF762=1,VLOOKUP($A762,'Full dataset'!$A$4:$IE$190,2007+BO$1-$C762,FALSE),0)</f>
        <v>152</v>
      </c>
      <c r="BP762">
        <f>IF(BF762=1,VLOOKUP($A762,'Full dataset'!$A$4:$IE$190,2007+BP$1-$C762,FALSE),0)</f>
        <v>2</v>
      </c>
      <c r="BQ762">
        <f>IF(BF762=1,VLOOKUP($A762,'Full dataset'!$A$4:$IE$190,2007+BQ$1-$C762,FALSE),0)</f>
        <v>12</v>
      </c>
      <c r="BR762">
        <f>IF($BG762=1,VLOOKUP($A762,'Full dataset'!$A$4:$IE$190,BR$1-2007+$C762,FALSE),0)</f>
        <v>0</v>
      </c>
      <c r="BS762">
        <f>IF($BG762=1,VLOOKUP($A762,'Full dataset'!$A$4:$IE$190,BS$1-2007+$C762,FALSE),0)</f>
        <v>0</v>
      </c>
      <c r="BT762">
        <f>IF($BG762=1,VLOOKUP($A762,'Full dataset'!$A$4:$IE$190,BT$1-2007+$C762,FALSE),0)</f>
        <v>0</v>
      </c>
      <c r="BU762">
        <f>IF($BG762=1,VLOOKUP($A762,'Full dataset'!$A$4:$IE$190,BU$1-2007+$C762,FALSE),0)</f>
        <v>0</v>
      </c>
      <c r="BV762">
        <f>IF($BG762=1,VLOOKUP($A762,'Full dataset'!$A$4:$IE$190,BV$1-2007+$C762,FALSE),0)</f>
        <v>0</v>
      </c>
      <c r="BW762">
        <f>IF($BG762=1,VLOOKUP($A762,'Full dataset'!$A$4:$IE$190,BW$1-2007+$C762,FALSE),0)</f>
        <v>0</v>
      </c>
      <c r="BX762">
        <f>IF($BG762=1,VLOOKUP($A762,'Full dataset'!$A$4:$IE$190,BX$1-2007+$C762,FALSE),0)</f>
        <v>0</v>
      </c>
    </row>
    <row r="763" spans="1:76" x14ac:dyDescent="0.25">
      <c r="A763">
        <v>17</v>
      </c>
      <c r="B763" t="s">
        <v>61</v>
      </c>
      <c r="C763">
        <v>2011</v>
      </c>
      <c r="D763" t="s">
        <v>582</v>
      </c>
      <c r="E763">
        <f t="shared" si="68"/>
        <v>0</v>
      </c>
      <c r="F763">
        <v>1</v>
      </c>
      <c r="G763">
        <v>2710</v>
      </c>
      <c r="H763">
        <v>0.73541383989145181</v>
      </c>
      <c r="I763">
        <v>1138</v>
      </c>
      <c r="J763">
        <v>0</v>
      </c>
      <c r="N763">
        <v>0</v>
      </c>
      <c r="U763">
        <v>1</v>
      </c>
      <c r="V763">
        <v>0</v>
      </c>
      <c r="W763">
        <v>188</v>
      </c>
      <c r="X763">
        <v>794</v>
      </c>
      <c r="Y763">
        <v>1</v>
      </c>
      <c r="Z763">
        <v>1</v>
      </c>
      <c r="AA763" t="s">
        <v>738</v>
      </c>
      <c r="AB763">
        <v>14610</v>
      </c>
      <c r="AC763">
        <f>VLOOKUP(A763,'Full dataset'!$A$4:$IE$190,2033-C763,FALSE)</f>
        <v>8.5</v>
      </c>
      <c r="AD763">
        <f>VLOOKUP(A763,'Full dataset'!$A$4:$IE$190,2041-C763,FALSE)</f>
        <v>3685</v>
      </c>
      <c r="AE763">
        <f>VLOOKUP(A763,'Full dataset'!$A$4:$IE$190,2050-C763,FALSE)</f>
        <v>0</v>
      </c>
      <c r="AF763">
        <v>4.25</v>
      </c>
      <c r="AG763" t="str">
        <f>VLOOKUP($A763,'Full dataset'!$A$4:$IE$190,2007+AG$1-$C763,FALSE)</f>
        <v>.</v>
      </c>
      <c r="AH763" t="str">
        <f>VLOOKUP($A763,'Full dataset'!$A$4:$IE$190,2007+AH$1-$C763,FALSE)</f>
        <v>.</v>
      </c>
      <c r="AI763">
        <f>VLOOKUP($A763,'Full dataset'!$A$4:$IE$190,2007+AI$1-$C763,FALSE)</f>
        <v>8900</v>
      </c>
      <c r="AJ763">
        <f>VLOOKUP($A763,'Full dataset'!$A$4:$IE$190,2007+AJ$1-$C763,FALSE)</f>
        <v>-26</v>
      </c>
      <c r="AK763">
        <f>VLOOKUP($A763,'Full dataset'!$A$4:$IE$190,2007+AK$1-$C763,FALSE)</f>
        <v>-18</v>
      </c>
      <c r="AL763">
        <f>VLOOKUP($A763,'Full dataset'!$A$4:$IE$190,2007+AL$1-$C763,FALSE)</f>
        <v>41</v>
      </c>
      <c r="AM763">
        <f>VLOOKUP($A763,'Full dataset'!$A$4:$IE$190,2007+AM$1-$C763,FALSE)</f>
        <v>52</v>
      </c>
      <c r="AN763">
        <f>VLOOKUP($A763,'Full dataset'!$A$4:$IE$190,2007+AN$1-$C763,FALSE)</f>
        <v>15237</v>
      </c>
      <c r="AO763">
        <f>VLOOKUP($A763,'Full dataset'!$A$4:$IE$190,2007+AO$1-$C763,FALSE)</f>
        <v>7</v>
      </c>
      <c r="AP763" t="s">
        <v>726</v>
      </c>
      <c r="AQ763" t="s">
        <v>726</v>
      </c>
      <c r="AR763" t="s">
        <v>726</v>
      </c>
      <c r="AS763" t="s">
        <v>726</v>
      </c>
      <c r="AT763" t="s">
        <v>726</v>
      </c>
      <c r="AU763">
        <f>VLOOKUP(A763,'Full dataset'!$A$4:$II$190,$AU$1,FALSE)</f>
        <v>2013</v>
      </c>
      <c r="AV763">
        <v>0</v>
      </c>
      <c r="AW763">
        <f>VLOOKUP(A763,'Full dataset'!$A$5:$IM$190,247,FALSE)</f>
        <v>2</v>
      </c>
      <c r="AX763">
        <f>VLOOKUP(A763,'Full dataset'!$A$4:$II$190,242,FALSE)</f>
        <v>2015</v>
      </c>
      <c r="AY763">
        <f>VLOOKUP(A763,'Full dataset'!$A$5:$IM$190,246,FALSE)</f>
        <v>1</v>
      </c>
      <c r="AZ763">
        <v>9999</v>
      </c>
      <c r="BA763">
        <f>MAX(VLOOKUP($A763,'Full dataset'!$A$4:$IX$190,BA$1,FALSE),AW763)</f>
        <v>2</v>
      </c>
      <c r="BB763">
        <f>IF(VLOOKUP($A763,'Full dataset'!$A$4:$IX$190,BB$1,FALSE)&gt;0,VLOOKUP($A763,'Full dataset'!$A$4:$IX$190,BB$1,FALSE),AU763)</f>
        <v>2013</v>
      </c>
      <c r="BC763">
        <f>MAX(VLOOKUP($A763,'Full dataset'!$A$4:$IX$190,BC$1,FALSE),AY763)</f>
        <v>1</v>
      </c>
      <c r="BD763">
        <f>MAX(VLOOKUP($A763,'Full dataset'!$A$4:$IX$190,BD$1,FALSE),AX763)</f>
        <v>2015</v>
      </c>
      <c r="BE763">
        <f t="shared" si="69"/>
        <v>2013</v>
      </c>
      <c r="BF763">
        <f t="shared" si="70"/>
        <v>0</v>
      </c>
      <c r="BG763">
        <f t="shared" si="71"/>
        <v>0</v>
      </c>
      <c r="BH763">
        <f t="shared" si="66"/>
        <v>0</v>
      </c>
      <c r="BI763">
        <f t="shared" si="67"/>
        <v>0</v>
      </c>
      <c r="BO763">
        <f>IF(BF763=1,VLOOKUP($A763,'Full dataset'!$A$4:$IE$190,2007+BO$1-$C763,FALSE),0)</f>
        <v>0</v>
      </c>
      <c r="BP763">
        <f>IF(BF763=1,VLOOKUP($A763,'Full dataset'!$A$4:$IE$190,2007+BP$1-$C763,FALSE),0)</f>
        <v>0</v>
      </c>
      <c r="BQ763">
        <f>IF(BF763=1,VLOOKUP($A763,'Full dataset'!$A$4:$IE$190,2007+BQ$1-$C763,FALSE),0)</f>
        <v>0</v>
      </c>
      <c r="BR763">
        <f>IF($BG763=1,VLOOKUP($A763,'Full dataset'!$A$4:$IE$190,BR$1-2007+$C763,FALSE),0)</f>
        <v>0</v>
      </c>
      <c r="BS763">
        <f>IF($BG763=1,VLOOKUP($A763,'Full dataset'!$A$4:$IE$190,BS$1-2007+$C763,FALSE),0)</f>
        <v>0</v>
      </c>
      <c r="BT763">
        <f>IF($BG763=1,VLOOKUP($A763,'Full dataset'!$A$4:$IE$190,BT$1-2007+$C763,FALSE),0)</f>
        <v>0</v>
      </c>
      <c r="BU763">
        <f>IF($BG763=1,VLOOKUP($A763,'Full dataset'!$A$4:$IE$190,BU$1-2007+$C763,FALSE),0)</f>
        <v>0</v>
      </c>
      <c r="BV763">
        <f>IF($BG763=1,VLOOKUP($A763,'Full dataset'!$A$4:$IE$190,BV$1-2007+$C763,FALSE),0)</f>
        <v>0</v>
      </c>
      <c r="BW763">
        <f>IF($BG763=1,VLOOKUP($A763,'Full dataset'!$A$4:$IE$190,BW$1-2007+$C763,FALSE),0)</f>
        <v>0</v>
      </c>
      <c r="BX763">
        <f>IF($BG763=1,VLOOKUP($A763,'Full dataset'!$A$4:$IE$190,BX$1-2007+$C763,FALSE),0)</f>
        <v>0</v>
      </c>
    </row>
    <row r="764" spans="1:76" x14ac:dyDescent="0.25">
      <c r="A764">
        <v>18</v>
      </c>
      <c r="B764" t="s">
        <v>62</v>
      </c>
      <c r="C764">
        <v>2011</v>
      </c>
      <c r="D764" t="s">
        <v>591</v>
      </c>
      <c r="E764">
        <f t="shared" si="68"/>
        <v>1</v>
      </c>
      <c r="F764">
        <v>1</v>
      </c>
      <c r="G764">
        <v>11422</v>
      </c>
      <c r="H764">
        <v>1.087602361454961</v>
      </c>
      <c r="I764">
        <v>2917</v>
      </c>
      <c r="J764">
        <v>1</v>
      </c>
      <c r="K764">
        <v>3545</v>
      </c>
      <c r="L764">
        <v>0.33755475147590935</v>
      </c>
      <c r="M764">
        <v>4668</v>
      </c>
      <c r="N764">
        <v>1</v>
      </c>
      <c r="O764">
        <v>17368</v>
      </c>
      <c r="P764">
        <v>1.6537802323366977</v>
      </c>
      <c r="Q764">
        <v>952</v>
      </c>
      <c r="R764">
        <v>40118</v>
      </c>
      <c r="S764">
        <v>1311</v>
      </c>
      <c r="T764">
        <v>211111</v>
      </c>
      <c r="U764">
        <v>1</v>
      </c>
      <c r="V764">
        <v>512</v>
      </c>
      <c r="W764">
        <v>61003</v>
      </c>
      <c r="X764">
        <v>8393</v>
      </c>
      <c r="Y764">
        <v>1</v>
      </c>
      <c r="Z764">
        <v>0</v>
      </c>
      <c r="AA764" t="s">
        <v>739</v>
      </c>
      <c r="AB764">
        <v>84410</v>
      </c>
      <c r="AC764">
        <f>VLOOKUP(A764,'Full dataset'!$A$4:$IE$190,2033-C764,FALSE)</f>
        <v>6.9</v>
      </c>
      <c r="AD764">
        <f>VLOOKUP(A764,'Full dataset'!$A$4:$IE$190,2041-C764,FALSE)</f>
        <v>10502</v>
      </c>
      <c r="AE764">
        <f>VLOOKUP(A764,'Full dataset'!$A$4:$IE$190,2050-C764,FALSE)</f>
        <v>0</v>
      </c>
      <c r="AF764">
        <v>3.45</v>
      </c>
      <c r="AG764">
        <f>VLOOKUP($A764,'Full dataset'!$A$4:$IE$190,2007+AG$1-$C764,FALSE)</f>
        <v>1742</v>
      </c>
      <c r="AH764">
        <f>VLOOKUP($A764,'Full dataset'!$A$4:$IE$190,2007+AH$1-$C764,FALSE)</f>
        <v>41835</v>
      </c>
      <c r="AI764">
        <f>VLOOKUP($A764,'Full dataset'!$A$4:$IE$190,2007+AI$1-$C764,FALSE)</f>
        <v>11635</v>
      </c>
      <c r="AJ764">
        <f>VLOOKUP($A764,'Full dataset'!$A$4:$IE$190,2007+AJ$1-$C764,FALSE)</f>
        <v>1973</v>
      </c>
      <c r="AK764">
        <f>VLOOKUP($A764,'Full dataset'!$A$4:$IE$190,2007+AK$1-$C764,FALSE)</f>
        <v>20</v>
      </c>
      <c r="AL764">
        <f>VLOOKUP($A764,'Full dataset'!$A$4:$IE$190,2007+AL$1-$C764,FALSE)</f>
        <v>22</v>
      </c>
      <c r="AM764">
        <f>VLOOKUP($A764,'Full dataset'!$A$4:$IE$190,2007+AM$1-$C764,FALSE)</f>
        <v>502</v>
      </c>
      <c r="AN764">
        <f>VLOOKUP($A764,'Full dataset'!$A$4:$IE$190,2007+AN$1-$C764,FALSE)</f>
        <v>159584</v>
      </c>
      <c r="AO764">
        <f>VLOOKUP($A764,'Full dataset'!$A$4:$IE$190,2007+AO$1-$C764,FALSE)</f>
        <v>12</v>
      </c>
      <c r="AP764" t="s">
        <v>726</v>
      </c>
      <c r="AQ764" t="s">
        <v>726</v>
      </c>
      <c r="AR764" t="s">
        <v>726</v>
      </c>
      <c r="AS764" t="s">
        <v>726</v>
      </c>
      <c r="AT764" t="s">
        <v>726</v>
      </c>
      <c r="AU764">
        <f>VLOOKUP(A764,'Full dataset'!$A$4:$II$190,$AU$1,FALSE)</f>
        <v>2009</v>
      </c>
      <c r="AV764">
        <v>1</v>
      </c>
      <c r="AW764">
        <f>VLOOKUP(A764,'Full dataset'!$A$5:$IM$190,247,FALSE)</f>
        <v>1</v>
      </c>
      <c r="AX764">
        <f>VLOOKUP(A764,'Full dataset'!$A$4:$II$190,242,FALSE)</f>
        <v>2009</v>
      </c>
      <c r="AY764">
        <f>VLOOKUP(A764,'Full dataset'!$A$5:$IM$190,246,FALSE)</f>
        <v>1</v>
      </c>
      <c r="AZ764">
        <v>9999</v>
      </c>
      <c r="BA764">
        <f>MAX(VLOOKUP($A764,'Full dataset'!$A$4:$IX$190,BA$1,FALSE),AW764)</f>
        <v>2</v>
      </c>
      <c r="BB764">
        <f>IF(VLOOKUP($A764,'Full dataset'!$A$4:$IX$190,BB$1,FALSE)&gt;0,VLOOKUP($A764,'Full dataset'!$A$4:$IX$190,BB$1,FALSE),AU764)</f>
        <v>2010</v>
      </c>
      <c r="BC764">
        <f>MAX(VLOOKUP($A764,'Full dataset'!$A$4:$IX$190,BC$1,FALSE),AY764)</f>
        <v>1</v>
      </c>
      <c r="BD764">
        <f>MAX(VLOOKUP($A764,'Full dataset'!$A$4:$IX$190,BD$1,FALSE),AX764)</f>
        <v>2009</v>
      </c>
      <c r="BE764">
        <f t="shared" si="69"/>
        <v>2009</v>
      </c>
      <c r="BF764">
        <f t="shared" si="70"/>
        <v>1</v>
      </c>
      <c r="BG764">
        <f t="shared" si="71"/>
        <v>0</v>
      </c>
      <c r="BH764">
        <f t="shared" si="66"/>
        <v>0</v>
      </c>
      <c r="BI764">
        <f t="shared" si="67"/>
        <v>1</v>
      </c>
      <c r="BO764">
        <f>IF(BF764=1,VLOOKUP($A764,'Full dataset'!$A$4:$IE$190,2007+BO$1-$C764,FALSE),0)</f>
        <v>733</v>
      </c>
      <c r="BP764">
        <f>IF(BF764=1,VLOOKUP($A764,'Full dataset'!$A$4:$IE$190,2007+BP$1-$C764,FALSE),0)</f>
        <v>142</v>
      </c>
      <c r="BQ764">
        <f>IF(BF764=1,VLOOKUP($A764,'Full dataset'!$A$4:$IE$190,2007+BQ$1-$C764,FALSE),0)</f>
        <v>1864</v>
      </c>
      <c r="BR764">
        <f>IF($BG764=1,VLOOKUP($A764,'Full dataset'!$A$4:$IE$190,BR$1-2007+$C764,FALSE),0)</f>
        <v>0</v>
      </c>
      <c r="BS764">
        <f>IF($BG764=1,VLOOKUP($A764,'Full dataset'!$A$4:$IE$190,BS$1-2007+$C764,FALSE),0)</f>
        <v>0</v>
      </c>
      <c r="BT764">
        <f>IF($BG764=1,VLOOKUP($A764,'Full dataset'!$A$4:$IE$190,BT$1-2007+$C764,FALSE),0)</f>
        <v>0</v>
      </c>
      <c r="BU764">
        <f>IF($BG764=1,VLOOKUP($A764,'Full dataset'!$A$4:$IE$190,BU$1-2007+$C764,FALSE),0)</f>
        <v>0</v>
      </c>
      <c r="BV764">
        <f>IF($BG764=1,VLOOKUP($A764,'Full dataset'!$A$4:$IE$190,BV$1-2007+$C764,FALSE),0)</f>
        <v>0</v>
      </c>
      <c r="BW764">
        <f>IF($BG764=1,VLOOKUP($A764,'Full dataset'!$A$4:$IE$190,BW$1-2007+$C764,FALSE),0)</f>
        <v>0</v>
      </c>
      <c r="BX764">
        <f>IF($BG764=1,VLOOKUP($A764,'Full dataset'!$A$4:$IE$190,BX$1-2007+$C764,FALSE),0)</f>
        <v>0</v>
      </c>
    </row>
    <row r="765" spans="1:76" x14ac:dyDescent="0.25">
      <c r="A765">
        <v>19</v>
      </c>
      <c r="B765" t="s">
        <v>63</v>
      </c>
      <c r="C765">
        <v>2011</v>
      </c>
      <c r="D765" t="s">
        <v>591</v>
      </c>
      <c r="E765">
        <f t="shared" si="68"/>
        <v>1</v>
      </c>
      <c r="F765">
        <v>1</v>
      </c>
      <c r="G765">
        <v>22607</v>
      </c>
      <c r="H765">
        <v>3.1831878344128413</v>
      </c>
      <c r="I765">
        <v>8001</v>
      </c>
      <c r="J765">
        <v>1</v>
      </c>
      <c r="K765">
        <v>2574</v>
      </c>
      <c r="L765">
        <v>0.36243311743170936</v>
      </c>
      <c r="M765">
        <v>4527</v>
      </c>
      <c r="N765">
        <v>2</v>
      </c>
      <c r="O765">
        <v>2285</v>
      </c>
      <c r="P765">
        <v>0.32174035482962543</v>
      </c>
      <c r="Q765">
        <v>23</v>
      </c>
      <c r="R765">
        <v>39630</v>
      </c>
      <c r="S765">
        <v>7372</v>
      </c>
      <c r="T765">
        <v>511210</v>
      </c>
      <c r="U765">
        <v>0</v>
      </c>
      <c r="V765" t="s">
        <v>726</v>
      </c>
      <c r="W765" t="s">
        <v>726</v>
      </c>
      <c r="X765" t="s">
        <v>726</v>
      </c>
      <c r="Y765">
        <v>1</v>
      </c>
      <c r="Z765">
        <v>1</v>
      </c>
      <c r="AA765" t="s">
        <v>740</v>
      </c>
      <c r="AB765">
        <v>112246</v>
      </c>
      <c r="AC765">
        <f>VLOOKUP(A765,'Full dataset'!$A$4:$IE$190,2033-C765,FALSE)</f>
        <v>5.7</v>
      </c>
      <c r="AD765">
        <f>VLOOKUP(A765,'Full dataset'!$A$4:$IE$190,2041-C765,FALSE)</f>
        <v>7102</v>
      </c>
      <c r="AE765">
        <f>VLOOKUP(A765,'Full dataset'!$A$4:$IE$190,2050-C765,FALSE)</f>
        <v>6.55</v>
      </c>
      <c r="AF765">
        <v>6.125</v>
      </c>
      <c r="AG765">
        <f>VLOOKUP($A765,'Full dataset'!$A$4:$IE$190,2007+AG$1-$C765,FALSE)</f>
        <v>634</v>
      </c>
      <c r="AH765">
        <f>VLOOKUP($A765,'Full dataset'!$A$4:$IE$190,2007+AH$1-$C765,FALSE)</f>
        <v>5110</v>
      </c>
      <c r="AI765">
        <f>VLOOKUP($A765,'Full dataset'!$A$4:$IE$190,2007+AI$1-$C765,FALSE)</f>
        <v>3851</v>
      </c>
      <c r="AJ765">
        <f>VLOOKUP($A765,'Full dataset'!$A$4:$IE$190,2007+AJ$1-$C765,FALSE)</f>
        <v>596</v>
      </c>
      <c r="AK765">
        <f>VLOOKUP($A765,'Full dataset'!$A$4:$IE$190,2007+AK$1-$C765,FALSE)</f>
        <v>-7</v>
      </c>
      <c r="AL765">
        <f>VLOOKUP($A765,'Full dataset'!$A$4:$IE$190,2007+AL$1-$C765,FALSE)</f>
        <v>41</v>
      </c>
      <c r="AM765">
        <f>VLOOKUP($A765,'Full dataset'!$A$4:$IE$190,2007+AM$1-$C765,FALSE)</f>
        <v>800</v>
      </c>
      <c r="AN765">
        <f>VLOOKUP($A765,'Full dataset'!$A$4:$IE$190,2007+AN$1-$C765,FALSE)</f>
        <v>91393</v>
      </c>
      <c r="AO765">
        <f>VLOOKUP($A765,'Full dataset'!$A$4:$IE$190,2007+AO$1-$C765,FALSE)</f>
        <v>8</v>
      </c>
      <c r="AP765" t="s">
        <v>726</v>
      </c>
      <c r="AQ765" t="s">
        <v>726</v>
      </c>
      <c r="AR765" t="s">
        <v>726</v>
      </c>
      <c r="AS765" t="s">
        <v>726</v>
      </c>
      <c r="AT765" t="s">
        <v>726</v>
      </c>
      <c r="AU765">
        <f>VLOOKUP(A765,'Full dataset'!$A$4:$II$190,$AU$1,FALSE)</f>
        <v>9999</v>
      </c>
      <c r="AV765">
        <v>1</v>
      </c>
      <c r="AW765">
        <f>VLOOKUP(A765,'Full dataset'!$A$5:$IM$190,247,FALSE)</f>
        <v>0</v>
      </c>
      <c r="AX765">
        <f>VLOOKUP(A765,'Full dataset'!$A$4:$II$190,242,FALSE)</f>
        <v>2008</v>
      </c>
      <c r="AY765">
        <f>VLOOKUP(A765,'Full dataset'!$A$5:$IM$190,246,FALSE)</f>
        <v>0</v>
      </c>
      <c r="AZ765">
        <v>9999</v>
      </c>
      <c r="BA765">
        <f>MAX(VLOOKUP($A765,'Full dataset'!$A$4:$IX$190,BA$1,FALSE),AW765)</f>
        <v>0</v>
      </c>
      <c r="BB765">
        <f>IF(VLOOKUP($A765,'Full dataset'!$A$4:$IX$190,BB$1,FALSE)&gt;0,VLOOKUP($A765,'Full dataset'!$A$4:$IX$190,BB$1,FALSE),AU765)</f>
        <v>9999</v>
      </c>
      <c r="BC765">
        <f>MAX(VLOOKUP($A765,'Full dataset'!$A$4:$IX$190,BC$1,FALSE),AY765)</f>
        <v>0</v>
      </c>
      <c r="BD765">
        <f>MAX(VLOOKUP($A765,'Full dataset'!$A$4:$IX$190,BD$1,FALSE),AX765)</f>
        <v>2008</v>
      </c>
      <c r="BE765">
        <f t="shared" si="69"/>
        <v>2008</v>
      </c>
      <c r="BF765">
        <f t="shared" si="70"/>
        <v>0</v>
      </c>
      <c r="BG765">
        <f t="shared" si="71"/>
        <v>0</v>
      </c>
      <c r="BH765">
        <f t="shared" si="66"/>
        <v>0</v>
      </c>
      <c r="BI765">
        <f t="shared" si="67"/>
        <v>0</v>
      </c>
      <c r="BO765">
        <f>IF(BF765=1,VLOOKUP($A765,'Full dataset'!$A$4:$IE$190,2007+BO$1-$C765,FALSE),0)</f>
        <v>0</v>
      </c>
      <c r="BP765">
        <f>IF(BF765=1,VLOOKUP($A765,'Full dataset'!$A$4:$IE$190,2007+BP$1-$C765,FALSE),0)</f>
        <v>0</v>
      </c>
      <c r="BQ765">
        <f>IF(BF765=1,VLOOKUP($A765,'Full dataset'!$A$4:$IE$190,2007+BQ$1-$C765,FALSE),0)</f>
        <v>0</v>
      </c>
      <c r="BR765">
        <f>IF($BG765=1,VLOOKUP($A765,'Full dataset'!$A$4:$IE$190,BR$1-2007+$C765,FALSE),0)</f>
        <v>0</v>
      </c>
      <c r="BS765">
        <f>IF($BG765=1,VLOOKUP($A765,'Full dataset'!$A$4:$IE$190,BS$1-2007+$C765,FALSE),0)</f>
        <v>0</v>
      </c>
      <c r="BT765">
        <f>IF($BG765=1,VLOOKUP($A765,'Full dataset'!$A$4:$IE$190,BT$1-2007+$C765,FALSE),0)</f>
        <v>0</v>
      </c>
      <c r="BU765">
        <f>IF($BG765=1,VLOOKUP($A765,'Full dataset'!$A$4:$IE$190,BU$1-2007+$C765,FALSE),0)</f>
        <v>0</v>
      </c>
      <c r="BV765">
        <f>IF($BG765=1,VLOOKUP($A765,'Full dataset'!$A$4:$IE$190,BV$1-2007+$C765,FALSE),0)</f>
        <v>0</v>
      </c>
      <c r="BW765">
        <f>IF($BG765=1,VLOOKUP($A765,'Full dataset'!$A$4:$IE$190,BW$1-2007+$C765,FALSE),0)</f>
        <v>0</v>
      </c>
      <c r="BX765">
        <f>IF($BG765=1,VLOOKUP($A765,'Full dataset'!$A$4:$IE$190,BX$1-2007+$C765,FALSE),0)</f>
        <v>0</v>
      </c>
    </row>
    <row r="766" spans="1:76" x14ac:dyDescent="0.25">
      <c r="A766">
        <v>20</v>
      </c>
      <c r="B766" t="s">
        <v>64</v>
      </c>
      <c r="C766">
        <v>2011</v>
      </c>
      <c r="D766" t="s">
        <v>582</v>
      </c>
      <c r="E766">
        <f t="shared" si="68"/>
        <v>0</v>
      </c>
      <c r="F766">
        <v>1</v>
      </c>
      <c r="G766">
        <v>16116</v>
      </c>
      <c r="H766">
        <v>0.69432596613674546</v>
      </c>
      <c r="I766">
        <v>7794</v>
      </c>
      <c r="J766">
        <v>1</v>
      </c>
      <c r="K766">
        <v>512</v>
      </c>
      <c r="L766">
        <v>2.2058506742492785E-2</v>
      </c>
      <c r="M766">
        <v>519</v>
      </c>
      <c r="N766">
        <v>2</v>
      </c>
      <c r="O766">
        <v>5210</v>
      </c>
      <c r="P766">
        <v>0.22446253931325666</v>
      </c>
      <c r="Q766">
        <v>26</v>
      </c>
      <c r="R766">
        <v>40057</v>
      </c>
      <c r="U766">
        <v>1</v>
      </c>
      <c r="V766">
        <v>228</v>
      </c>
      <c r="W766">
        <v>2612</v>
      </c>
      <c r="X766">
        <v>2044</v>
      </c>
      <c r="Y766">
        <v>1</v>
      </c>
      <c r="Z766">
        <v>1</v>
      </c>
      <c r="AA766" t="s">
        <v>741</v>
      </c>
      <c r="AB766">
        <v>103888</v>
      </c>
      <c r="AC766">
        <f>VLOOKUP(A766,'Full dataset'!$A$4:$IE$190,2033-C766,FALSE)</f>
        <v>8.4</v>
      </c>
      <c r="AD766">
        <f>VLOOKUP(A766,'Full dataset'!$A$4:$IE$190,2041-C766,FALSE)</f>
        <v>23211</v>
      </c>
      <c r="AE766">
        <f>VLOOKUP(A766,'Full dataset'!$A$4:$IE$190,2050-C766,FALSE)</f>
        <v>0</v>
      </c>
      <c r="AF766">
        <v>4.2</v>
      </c>
      <c r="AG766" t="str">
        <f>VLOOKUP($A766,'Full dataset'!$A$4:$IE$190,2007+AG$1-$C766,FALSE)</f>
        <v>.</v>
      </c>
      <c r="AH766" t="str">
        <f>VLOOKUP($A766,'Full dataset'!$A$4:$IE$190,2007+AH$1-$C766,FALSE)</f>
        <v>.</v>
      </c>
      <c r="AI766">
        <f>VLOOKUP($A766,'Full dataset'!$A$4:$IE$190,2007+AI$1-$C766,FALSE)</f>
        <v>19036</v>
      </c>
      <c r="AJ766">
        <f>VLOOKUP($A766,'Full dataset'!$A$4:$IE$190,2007+AJ$1-$C766,FALSE)</f>
        <v>1470</v>
      </c>
      <c r="AK766">
        <f>VLOOKUP($A766,'Full dataset'!$A$4:$IE$190,2007+AK$1-$C766,FALSE)</f>
        <v>-1</v>
      </c>
      <c r="AL766">
        <f>VLOOKUP($A766,'Full dataset'!$A$4:$IE$190,2007+AL$1-$C766,FALSE)</f>
        <v>58</v>
      </c>
      <c r="AM766">
        <f>VLOOKUP($A766,'Full dataset'!$A$4:$IE$190,2007+AM$1-$C766,FALSE)</f>
        <v>1400</v>
      </c>
      <c r="AN766">
        <f>VLOOKUP($A766,'Full dataset'!$A$4:$IE$190,2007+AN$1-$C766,FALSE)</f>
        <v>137326</v>
      </c>
      <c r="AO766">
        <f>VLOOKUP($A766,'Full dataset'!$A$4:$IE$190,2007+AO$1-$C766,FALSE)</f>
        <v>5</v>
      </c>
      <c r="AP766" t="s">
        <v>726</v>
      </c>
      <c r="AQ766" t="s">
        <v>726</v>
      </c>
      <c r="AR766" t="s">
        <v>726</v>
      </c>
      <c r="AS766" t="s">
        <v>726</v>
      </c>
      <c r="AT766" t="s">
        <v>726</v>
      </c>
      <c r="AU766">
        <f>VLOOKUP(A766,'Full dataset'!$A$4:$II$190,$AU$1,FALSE)</f>
        <v>2009</v>
      </c>
      <c r="AV766">
        <v>1</v>
      </c>
      <c r="AW766">
        <f>VLOOKUP(A766,'Full dataset'!$A$5:$IM$190,247,FALSE)</f>
        <v>2</v>
      </c>
      <c r="AX766">
        <f>VLOOKUP(A766,'Full dataset'!$A$4:$II$190,242,FALSE)</f>
        <v>2008</v>
      </c>
      <c r="AY766">
        <f>VLOOKUP(A766,'Full dataset'!$A$5:$IM$190,246,FALSE)</f>
        <v>2</v>
      </c>
      <c r="AZ766">
        <v>9999</v>
      </c>
      <c r="BA766">
        <f>MAX(VLOOKUP($A766,'Full dataset'!$A$4:$IX$190,BA$1,FALSE),AW766)</f>
        <v>2</v>
      </c>
      <c r="BB766">
        <f>IF(VLOOKUP($A766,'Full dataset'!$A$4:$IX$190,BB$1,FALSE)&gt;0,VLOOKUP($A766,'Full dataset'!$A$4:$IX$190,BB$1,FALSE),AU766)</f>
        <v>2009</v>
      </c>
      <c r="BC766">
        <f>MAX(VLOOKUP($A766,'Full dataset'!$A$4:$IX$190,BC$1,FALSE),AY766)</f>
        <v>2</v>
      </c>
      <c r="BD766">
        <f>MAX(VLOOKUP($A766,'Full dataset'!$A$4:$IX$190,BD$1,FALSE),AX766)</f>
        <v>2008</v>
      </c>
      <c r="BE766">
        <f t="shared" si="69"/>
        <v>2008</v>
      </c>
      <c r="BF766">
        <f t="shared" si="70"/>
        <v>1</v>
      </c>
      <c r="BG766">
        <f t="shared" si="71"/>
        <v>1</v>
      </c>
      <c r="BH766">
        <f t="shared" si="66"/>
        <v>0</v>
      </c>
      <c r="BI766">
        <f t="shared" si="67"/>
        <v>1</v>
      </c>
      <c r="BO766">
        <f>IF(BF766=1,VLOOKUP($A766,'Full dataset'!$A$4:$IE$190,2007+BO$1-$C766,FALSE),0)</f>
        <v>203</v>
      </c>
      <c r="BP766">
        <f>IF(BF766=1,VLOOKUP($A766,'Full dataset'!$A$4:$IE$190,2007+BP$1-$C766,FALSE),0)</f>
        <v>6</v>
      </c>
      <c r="BQ766">
        <f>IF(BF766=1,VLOOKUP($A766,'Full dataset'!$A$4:$IE$190,2007+BQ$1-$C766,FALSE),0)</f>
        <v>60</v>
      </c>
      <c r="BR766">
        <f>IF($BG766=1,VLOOKUP($A766,'Full dataset'!$A$4:$IE$190,BR$1-2007+$C766,FALSE),0)</f>
        <v>5</v>
      </c>
      <c r="BS766">
        <f>IF($BG766=1,VLOOKUP($A766,'Full dataset'!$A$4:$IE$190,BS$1-2007+$C766,FALSE),0)</f>
        <v>1</v>
      </c>
      <c r="BT766">
        <f>IF($BG766=1,VLOOKUP($A766,'Full dataset'!$A$4:$IE$190,BT$1-2007+$C766,FALSE),0)</f>
        <v>13</v>
      </c>
      <c r="BU766">
        <f>IF($BG766=1,VLOOKUP($A766,'Full dataset'!$A$4:$IE$190,BU$1-2007+$C766,FALSE),0)</f>
        <v>0</v>
      </c>
      <c r="BV766">
        <f>IF($BG766=1,VLOOKUP($A766,'Full dataset'!$A$4:$IE$190,BV$1-2007+$C766,FALSE),0)</f>
        <v>5</v>
      </c>
      <c r="BW766">
        <f>IF($BG766=1,VLOOKUP($A766,'Full dataset'!$A$4:$IE$190,BW$1-2007+$C766,FALSE),0)</f>
        <v>0</v>
      </c>
      <c r="BX766">
        <f>IF($BG766=1,VLOOKUP($A766,'Full dataset'!$A$4:$IE$190,BX$1-2007+$C766,FALSE),0)</f>
        <v>206</v>
      </c>
    </row>
    <row r="767" spans="1:76" x14ac:dyDescent="0.25">
      <c r="A767">
        <v>21</v>
      </c>
      <c r="B767" t="s">
        <v>65</v>
      </c>
      <c r="C767">
        <v>2011</v>
      </c>
      <c r="D767" t="s">
        <v>582</v>
      </c>
      <c r="E767">
        <f t="shared" si="68"/>
        <v>0</v>
      </c>
      <c r="F767">
        <v>1</v>
      </c>
      <c r="G767">
        <v>5144</v>
      </c>
      <c r="H767">
        <v>2.0502192108409725</v>
      </c>
      <c r="I767">
        <v>1680</v>
      </c>
      <c r="J767">
        <v>1</v>
      </c>
      <c r="K767">
        <v>143</v>
      </c>
      <c r="L767">
        <v>5.6994818652849742E-2</v>
      </c>
      <c r="M767">
        <v>313</v>
      </c>
      <c r="N767">
        <v>1</v>
      </c>
      <c r="O767">
        <v>291</v>
      </c>
      <c r="P767">
        <v>0.1159824631327222</v>
      </c>
      <c r="Q767">
        <v>1</v>
      </c>
      <c r="R767">
        <v>40391</v>
      </c>
      <c r="U767">
        <v>1</v>
      </c>
      <c r="V767">
        <v>1599</v>
      </c>
      <c r="W767">
        <v>3690</v>
      </c>
      <c r="X767">
        <v>3004</v>
      </c>
      <c r="Y767">
        <v>1</v>
      </c>
      <c r="Z767">
        <v>1</v>
      </c>
      <c r="AA767" t="s">
        <v>742</v>
      </c>
      <c r="AB767">
        <v>21850</v>
      </c>
      <c r="AC767">
        <f>VLOOKUP(A767,'Full dataset'!$A$4:$IE$190,2033-C767,FALSE)</f>
        <v>8.6999999999999993</v>
      </c>
      <c r="AD767">
        <f>VLOOKUP(A767,'Full dataset'!$A$4:$IE$190,2041-C767,FALSE)</f>
        <v>2509</v>
      </c>
      <c r="AE767">
        <f>VLOOKUP(A767,'Full dataset'!$A$4:$IE$190,2050-C767,FALSE)</f>
        <v>0</v>
      </c>
      <c r="AF767">
        <v>4.3499999999999996</v>
      </c>
      <c r="AG767" t="str">
        <f>VLOOKUP($A767,'Full dataset'!$A$4:$IE$190,2007+AG$1-$C767,FALSE)</f>
        <v>.</v>
      </c>
      <c r="AH767" t="str">
        <f>VLOOKUP($A767,'Full dataset'!$A$4:$IE$190,2007+AH$1-$C767,FALSE)</f>
        <v>.</v>
      </c>
      <c r="AI767">
        <f>VLOOKUP($A767,'Full dataset'!$A$4:$IE$190,2007+AI$1-$C767,FALSE)</f>
        <v>925</v>
      </c>
      <c r="AJ767">
        <f>VLOOKUP($A767,'Full dataset'!$A$4:$IE$190,2007+AJ$1-$C767,FALSE)</f>
        <v>107</v>
      </c>
      <c r="AK767">
        <f>VLOOKUP($A767,'Full dataset'!$A$4:$IE$190,2007+AK$1-$C767,FALSE)</f>
        <v>6</v>
      </c>
      <c r="AL767">
        <f>VLOOKUP($A767,'Full dataset'!$A$4:$IE$190,2007+AL$1-$C767,FALSE)</f>
        <v>40</v>
      </c>
      <c r="AM767">
        <f>VLOOKUP($A767,'Full dataset'!$A$4:$IE$190,2007+AM$1-$C767,FALSE)</f>
        <v>57</v>
      </c>
      <c r="AN767">
        <f>VLOOKUP($A767,'Full dataset'!$A$4:$IE$190,2007+AN$1-$C767,FALSE)</f>
        <v>47328</v>
      </c>
      <c r="AO767">
        <f>VLOOKUP($A767,'Full dataset'!$A$4:$IE$190,2007+AO$1-$C767,FALSE)</f>
        <v>7</v>
      </c>
      <c r="AP767" t="s">
        <v>726</v>
      </c>
      <c r="AQ767" t="s">
        <v>726</v>
      </c>
      <c r="AR767" t="s">
        <v>726</v>
      </c>
      <c r="AS767" t="s">
        <v>726</v>
      </c>
      <c r="AT767" t="s">
        <v>726</v>
      </c>
      <c r="AU767">
        <f>VLOOKUP(A767,'Full dataset'!$A$4:$II$190,$AU$1,FALSE)</f>
        <v>2010</v>
      </c>
      <c r="AV767">
        <v>1</v>
      </c>
      <c r="AW767">
        <f>VLOOKUP(A767,'Full dataset'!$A$5:$IM$190,247,FALSE)</f>
        <v>1</v>
      </c>
      <c r="AX767">
        <f>VLOOKUP(A767,'Full dataset'!$A$4:$II$190,242,FALSE)</f>
        <v>2009</v>
      </c>
      <c r="AY767">
        <f>VLOOKUP(A767,'Full dataset'!$A$5:$IM$190,246,FALSE)</f>
        <v>1</v>
      </c>
      <c r="AZ767">
        <v>9999</v>
      </c>
      <c r="BA767">
        <f>MAX(VLOOKUP($A767,'Full dataset'!$A$4:$IX$190,BA$1,FALSE),AW767)</f>
        <v>2</v>
      </c>
      <c r="BB767">
        <f>IF(VLOOKUP($A767,'Full dataset'!$A$4:$IX$190,BB$1,FALSE)&gt;0,VLOOKUP($A767,'Full dataset'!$A$4:$IX$190,BB$1,FALSE),AU767)</f>
        <v>2010</v>
      </c>
      <c r="BC767">
        <f>MAX(VLOOKUP($A767,'Full dataset'!$A$4:$IX$190,BC$1,FALSE),AY767)</f>
        <v>1</v>
      </c>
      <c r="BD767">
        <f>MAX(VLOOKUP($A767,'Full dataset'!$A$4:$IX$190,BD$1,FALSE),AX767)</f>
        <v>2009</v>
      </c>
      <c r="BE767">
        <f t="shared" si="69"/>
        <v>2009</v>
      </c>
      <c r="BF767">
        <f t="shared" si="70"/>
        <v>1</v>
      </c>
      <c r="BG767">
        <f t="shared" si="71"/>
        <v>0</v>
      </c>
      <c r="BH767">
        <f t="shared" si="66"/>
        <v>0</v>
      </c>
      <c r="BI767">
        <f t="shared" si="67"/>
        <v>1</v>
      </c>
      <c r="BO767">
        <f>IF(BF767=1,VLOOKUP($A767,'Full dataset'!$A$4:$IE$190,2007+BO$1-$C767,FALSE),0)</f>
        <v>381</v>
      </c>
      <c r="BP767">
        <f>IF(BF767=1,VLOOKUP($A767,'Full dataset'!$A$4:$IE$190,2007+BP$1-$C767,FALSE),0)</f>
        <v>7</v>
      </c>
      <c r="BQ767">
        <f>IF(BF767=1,VLOOKUP($A767,'Full dataset'!$A$4:$IE$190,2007+BQ$1-$C767,FALSE),0)</f>
        <v>276</v>
      </c>
      <c r="BR767">
        <f>IF($BG767=1,VLOOKUP($A767,'Full dataset'!$A$4:$IE$190,BR$1-2007+$C767,FALSE),0)</f>
        <v>0</v>
      </c>
      <c r="BS767">
        <f>IF($BG767=1,VLOOKUP($A767,'Full dataset'!$A$4:$IE$190,BS$1-2007+$C767,FALSE),0)</f>
        <v>0</v>
      </c>
      <c r="BT767">
        <f>IF($BG767=1,VLOOKUP($A767,'Full dataset'!$A$4:$IE$190,BT$1-2007+$C767,FALSE),0)</f>
        <v>0</v>
      </c>
      <c r="BU767">
        <f>IF($BG767=1,VLOOKUP($A767,'Full dataset'!$A$4:$IE$190,BU$1-2007+$C767,FALSE),0)</f>
        <v>0</v>
      </c>
      <c r="BV767">
        <f>IF($BG767=1,VLOOKUP($A767,'Full dataset'!$A$4:$IE$190,BV$1-2007+$C767,FALSE),0)</f>
        <v>0</v>
      </c>
      <c r="BW767">
        <f>IF($BG767=1,VLOOKUP($A767,'Full dataset'!$A$4:$IE$190,BW$1-2007+$C767,FALSE),0)</f>
        <v>0</v>
      </c>
      <c r="BX767">
        <f>IF($BG767=1,VLOOKUP($A767,'Full dataset'!$A$4:$IE$190,BX$1-2007+$C767,FALSE),0)</f>
        <v>0</v>
      </c>
    </row>
    <row r="768" spans="1:76" x14ac:dyDescent="0.25">
      <c r="A768">
        <v>22</v>
      </c>
      <c r="B768" t="s">
        <v>66</v>
      </c>
      <c r="C768">
        <v>2011</v>
      </c>
      <c r="D768" t="s">
        <v>591</v>
      </c>
      <c r="E768">
        <f t="shared" si="68"/>
        <v>1</v>
      </c>
      <c r="F768">
        <v>1</v>
      </c>
      <c r="G768">
        <v>3368</v>
      </c>
      <c r="H768">
        <v>0.96366237482117312</v>
      </c>
      <c r="I768">
        <v>936</v>
      </c>
      <c r="J768">
        <v>0</v>
      </c>
      <c r="N768">
        <v>1</v>
      </c>
      <c r="O768">
        <v>104612</v>
      </c>
      <c r="P768">
        <v>29.931902718168814</v>
      </c>
      <c r="Q768">
        <v>2563</v>
      </c>
      <c r="R768">
        <v>39873</v>
      </c>
      <c r="S768">
        <v>5700</v>
      </c>
      <c r="T768">
        <v>442299</v>
      </c>
      <c r="U768">
        <v>1</v>
      </c>
      <c r="V768">
        <v>4809</v>
      </c>
      <c r="W768">
        <v>36505</v>
      </c>
      <c r="X768">
        <v>17104</v>
      </c>
      <c r="Y768">
        <v>1</v>
      </c>
      <c r="Z768">
        <v>1</v>
      </c>
      <c r="AA768" t="s">
        <v>743</v>
      </c>
      <c r="AB768">
        <v>19657</v>
      </c>
      <c r="AC768">
        <f>VLOOKUP(A768,'Full dataset'!$A$4:$IE$190,2033-C768,FALSE)</f>
        <v>8</v>
      </c>
      <c r="AD768">
        <f>VLOOKUP(A768,'Full dataset'!$A$4:$IE$190,2041-C768,FALSE)</f>
        <v>3495</v>
      </c>
      <c r="AE768">
        <f>VLOOKUP(A768,'Full dataset'!$A$4:$IE$190,2050-C768,FALSE)</f>
        <v>0</v>
      </c>
      <c r="AF768">
        <v>4</v>
      </c>
      <c r="AG768">
        <f>VLOOKUP($A768,'Full dataset'!$A$4:$IE$190,2007+AG$1-$C768,FALSE)</f>
        <v>-30.670999999999999</v>
      </c>
      <c r="AH768">
        <f>VLOOKUP($A768,'Full dataset'!$A$4:$IE$190,2007+AH$1-$C768,FALSE)</f>
        <v>746.678</v>
      </c>
      <c r="AI768">
        <f>VLOOKUP($A768,'Full dataset'!$A$4:$IE$190,2007+AI$1-$C768,FALSE)</f>
        <v>633</v>
      </c>
      <c r="AJ768">
        <f>VLOOKUP($A768,'Full dataset'!$A$4:$IE$190,2007+AJ$1-$C768,FALSE)</f>
        <v>99</v>
      </c>
      <c r="AK768">
        <f>VLOOKUP($A768,'Full dataset'!$A$4:$IE$190,2007+AK$1-$C768,FALSE)</f>
        <v>-9</v>
      </c>
      <c r="AL768">
        <f>VLOOKUP($A768,'Full dataset'!$A$4:$IE$190,2007+AL$1-$C768,FALSE)</f>
        <v>66</v>
      </c>
      <c r="AM768">
        <f>VLOOKUP($A768,'Full dataset'!$A$4:$IE$190,2007+AM$1-$C768,FALSE)</f>
        <v>169</v>
      </c>
      <c r="AN768">
        <f>VLOOKUP($A768,'Full dataset'!$A$4:$IE$190,2007+AN$1-$C768,FALSE)</f>
        <v>52261</v>
      </c>
      <c r="AO768">
        <f>VLOOKUP($A768,'Full dataset'!$A$4:$IE$190,2007+AO$1-$C768,FALSE)</f>
        <v>9</v>
      </c>
      <c r="AP768" t="s">
        <v>726</v>
      </c>
      <c r="AQ768" t="s">
        <v>726</v>
      </c>
      <c r="AR768" t="s">
        <v>726</v>
      </c>
      <c r="AS768" t="s">
        <v>726</v>
      </c>
      <c r="AT768" t="s">
        <v>726</v>
      </c>
      <c r="AU768">
        <f>VLOOKUP(A768,'Full dataset'!$A$4:$II$190,$AU$1,FALSE)</f>
        <v>2009</v>
      </c>
      <c r="AV768">
        <v>0</v>
      </c>
      <c r="AW768">
        <f>VLOOKUP(A768,'Full dataset'!$A$5:$IM$190,247,FALSE)</f>
        <v>1</v>
      </c>
      <c r="AX768">
        <f>VLOOKUP(A768,'Full dataset'!$A$4:$II$190,242,FALSE)</f>
        <v>2008</v>
      </c>
      <c r="AY768">
        <f>VLOOKUP(A768,'Full dataset'!$A$5:$IM$190,246,FALSE)</f>
        <v>1</v>
      </c>
      <c r="AZ768">
        <v>9999</v>
      </c>
      <c r="BA768">
        <f>MAX(VLOOKUP($A768,'Full dataset'!$A$4:$IX$190,BA$1,FALSE),AW768)</f>
        <v>1</v>
      </c>
      <c r="BB768">
        <f>IF(VLOOKUP($A768,'Full dataset'!$A$4:$IX$190,BB$1,FALSE)&gt;0,VLOOKUP($A768,'Full dataset'!$A$4:$IX$190,BB$1,FALSE),AU768)</f>
        <v>2009</v>
      </c>
      <c r="BC768">
        <f>MAX(VLOOKUP($A768,'Full dataset'!$A$4:$IX$190,BC$1,FALSE),AY768)</f>
        <v>1</v>
      </c>
      <c r="BD768">
        <f>MAX(VLOOKUP($A768,'Full dataset'!$A$4:$IX$190,BD$1,FALSE),AX768)</f>
        <v>2008</v>
      </c>
      <c r="BE768">
        <f t="shared" si="69"/>
        <v>2008</v>
      </c>
      <c r="BF768">
        <f t="shared" si="70"/>
        <v>0</v>
      </c>
      <c r="BG768">
        <f t="shared" si="71"/>
        <v>0</v>
      </c>
      <c r="BH768">
        <f t="shared" si="66"/>
        <v>0</v>
      </c>
      <c r="BI768">
        <f t="shared" si="67"/>
        <v>0</v>
      </c>
      <c r="BO768">
        <f>IF(BF768=1,VLOOKUP($A768,'Full dataset'!$A$4:$IE$190,2007+BO$1-$C768,FALSE),0)</f>
        <v>0</v>
      </c>
      <c r="BP768">
        <f>IF(BF768=1,VLOOKUP($A768,'Full dataset'!$A$4:$IE$190,2007+BP$1-$C768,FALSE),0)</f>
        <v>0</v>
      </c>
      <c r="BQ768">
        <f>IF(BF768=1,VLOOKUP($A768,'Full dataset'!$A$4:$IE$190,2007+BQ$1-$C768,FALSE),0)</f>
        <v>0</v>
      </c>
      <c r="BR768">
        <f>IF($BG768=1,VLOOKUP($A768,'Full dataset'!$A$4:$IE$190,BR$1-2007+$C768,FALSE),0)</f>
        <v>0</v>
      </c>
      <c r="BS768">
        <f>IF($BG768=1,VLOOKUP($A768,'Full dataset'!$A$4:$IE$190,BS$1-2007+$C768,FALSE),0)</f>
        <v>0</v>
      </c>
      <c r="BT768">
        <f>IF($BG768=1,VLOOKUP($A768,'Full dataset'!$A$4:$IE$190,BT$1-2007+$C768,FALSE),0)</f>
        <v>0</v>
      </c>
      <c r="BU768">
        <f>IF($BG768=1,VLOOKUP($A768,'Full dataset'!$A$4:$IE$190,BU$1-2007+$C768,FALSE),0)</f>
        <v>0</v>
      </c>
      <c r="BV768">
        <f>IF($BG768=1,VLOOKUP($A768,'Full dataset'!$A$4:$IE$190,BV$1-2007+$C768,FALSE),0)</f>
        <v>0</v>
      </c>
      <c r="BW768">
        <f>IF($BG768=1,VLOOKUP($A768,'Full dataset'!$A$4:$IE$190,BW$1-2007+$C768,FALSE),0)</f>
        <v>0</v>
      </c>
      <c r="BX768">
        <f>IF($BG768=1,VLOOKUP($A768,'Full dataset'!$A$4:$IE$190,BX$1-2007+$C768,FALSE),0)</f>
        <v>0</v>
      </c>
    </row>
    <row r="769" spans="1:76" x14ac:dyDescent="0.25">
      <c r="A769">
        <v>23</v>
      </c>
      <c r="B769" t="s">
        <v>67</v>
      </c>
      <c r="C769">
        <v>2011</v>
      </c>
      <c r="D769" t="s">
        <v>591</v>
      </c>
      <c r="E769">
        <f t="shared" si="68"/>
        <v>1</v>
      </c>
      <c r="F769">
        <v>1</v>
      </c>
      <c r="G769">
        <v>46882</v>
      </c>
      <c r="H769">
        <v>3.5109713173069723</v>
      </c>
      <c r="I769">
        <v>14755</v>
      </c>
      <c r="J769">
        <v>1</v>
      </c>
      <c r="K769">
        <v>684</v>
      </c>
      <c r="L769">
        <v>5.1224443945180859E-2</v>
      </c>
      <c r="M769">
        <v>197</v>
      </c>
      <c r="N769">
        <v>2</v>
      </c>
      <c r="O769">
        <v>2382</v>
      </c>
      <c r="P769">
        <v>0.17838687935295439</v>
      </c>
      <c r="Q769">
        <v>23</v>
      </c>
      <c r="R769">
        <v>40026</v>
      </c>
      <c r="S769">
        <v>3674</v>
      </c>
      <c r="T769">
        <v>334413</v>
      </c>
      <c r="U769">
        <v>1</v>
      </c>
      <c r="V769">
        <v>112</v>
      </c>
      <c r="W769">
        <v>254</v>
      </c>
      <c r="X769">
        <v>513</v>
      </c>
      <c r="Y769">
        <v>1</v>
      </c>
      <c r="Z769">
        <v>1</v>
      </c>
      <c r="AA769" t="s">
        <v>744</v>
      </c>
      <c r="AB769">
        <v>241473</v>
      </c>
      <c r="AC769">
        <f>VLOOKUP(A769,'Full dataset'!$A$4:$IE$190,2033-C769,FALSE)</f>
        <v>6.8</v>
      </c>
      <c r="AD769">
        <f>VLOOKUP(A769,'Full dataset'!$A$4:$IE$190,2041-C769,FALSE)</f>
        <v>13353</v>
      </c>
      <c r="AE769">
        <f>VLOOKUP(A769,'Full dataset'!$A$4:$IE$190,2050-C769,FALSE)</f>
        <v>7.2</v>
      </c>
      <c r="AF769">
        <v>7</v>
      </c>
      <c r="AG769">
        <f>VLOOKUP($A769,'Full dataset'!$A$4:$IE$190,2007+AG$1-$C769,FALSE)</f>
        <v>4260</v>
      </c>
      <c r="AH769">
        <f>VLOOKUP($A769,'Full dataset'!$A$4:$IE$190,2007+AH$1-$C769,FALSE)</f>
        <v>36422</v>
      </c>
      <c r="AI769">
        <f>VLOOKUP($A769,'Full dataset'!$A$4:$IE$190,2007+AI$1-$C769,FALSE)</f>
        <v>14556</v>
      </c>
      <c r="AJ769">
        <f>VLOOKUP($A769,'Full dataset'!$A$4:$IE$190,2007+AJ$1-$C769,FALSE)</f>
        <v>794</v>
      </c>
      <c r="AK769">
        <f>VLOOKUP($A769,'Full dataset'!$A$4:$IE$190,2007+AK$1-$C769,FALSE)</f>
        <v>3</v>
      </c>
      <c r="AL769">
        <f>VLOOKUP($A769,'Full dataset'!$A$4:$IE$190,2007+AL$1-$C769,FALSE)</f>
        <v>24</v>
      </c>
      <c r="AM769">
        <f>VLOOKUP($A769,'Full dataset'!$A$4:$IE$190,2007+AM$1-$C769,FALSE)</f>
        <v>1000</v>
      </c>
      <c r="AN769">
        <f>VLOOKUP($A769,'Full dataset'!$A$4:$IE$190,2007+AN$1-$C769,FALSE)</f>
        <v>82000</v>
      </c>
      <c r="AO769">
        <f>VLOOKUP($A769,'Full dataset'!$A$4:$IE$190,2007+AO$1-$C769,FALSE)</f>
        <v>6</v>
      </c>
      <c r="AP769" t="s">
        <v>726</v>
      </c>
      <c r="AQ769" t="s">
        <v>726</v>
      </c>
      <c r="AR769" t="s">
        <v>726</v>
      </c>
      <c r="AS769" t="s">
        <v>726</v>
      </c>
      <c r="AT769" t="s">
        <v>726</v>
      </c>
      <c r="AU769">
        <f>VLOOKUP(A769,'Full dataset'!$A$4:$II$190,$AU$1,FALSE)</f>
        <v>2014</v>
      </c>
      <c r="AV769">
        <v>1</v>
      </c>
      <c r="AW769">
        <f>VLOOKUP(A769,'Full dataset'!$A$5:$IM$190,247,FALSE)</f>
        <v>1</v>
      </c>
      <c r="AX769">
        <f>VLOOKUP(A769,'Full dataset'!$A$4:$II$190,242,FALSE)</f>
        <v>2008</v>
      </c>
      <c r="AY769">
        <f>VLOOKUP(A769,'Full dataset'!$A$5:$IM$190,246,FALSE)</f>
        <v>2</v>
      </c>
      <c r="AZ769">
        <v>9999</v>
      </c>
      <c r="BA769">
        <f>MAX(VLOOKUP($A769,'Full dataset'!$A$4:$IX$190,BA$1,FALSE),AW769)</f>
        <v>1</v>
      </c>
      <c r="BB769">
        <f>IF(VLOOKUP($A769,'Full dataset'!$A$4:$IX$190,BB$1,FALSE)&gt;0,VLOOKUP($A769,'Full dataset'!$A$4:$IX$190,BB$1,FALSE),AU769)</f>
        <v>2014</v>
      </c>
      <c r="BC769">
        <f>MAX(VLOOKUP($A769,'Full dataset'!$A$4:$IX$190,BC$1,FALSE),AY769)</f>
        <v>2</v>
      </c>
      <c r="BD769">
        <f>MAX(VLOOKUP($A769,'Full dataset'!$A$4:$IX$190,BD$1,FALSE),AX769)</f>
        <v>2008</v>
      </c>
      <c r="BE769">
        <f t="shared" si="69"/>
        <v>2008</v>
      </c>
      <c r="BF769">
        <f t="shared" si="70"/>
        <v>0</v>
      </c>
      <c r="BG769">
        <f t="shared" si="71"/>
        <v>1</v>
      </c>
      <c r="BH769">
        <f t="shared" si="66"/>
        <v>0</v>
      </c>
      <c r="BI769">
        <f t="shared" si="67"/>
        <v>1</v>
      </c>
      <c r="BO769">
        <f>IF(BF769=1,VLOOKUP($A769,'Full dataset'!$A$4:$IE$190,2007+BO$1-$C769,FALSE),0)</f>
        <v>0</v>
      </c>
      <c r="BP769">
        <f>IF(BF769=1,VLOOKUP($A769,'Full dataset'!$A$4:$IE$190,2007+BP$1-$C769,FALSE),0)</f>
        <v>0</v>
      </c>
      <c r="BQ769">
        <f>IF(BF769=1,VLOOKUP($A769,'Full dataset'!$A$4:$IE$190,2007+BQ$1-$C769,FALSE),0)</f>
        <v>0</v>
      </c>
      <c r="BR769">
        <f>IF($BG769=1,VLOOKUP($A769,'Full dataset'!$A$4:$IE$190,BR$1-2007+$C769,FALSE),0)</f>
        <v>1</v>
      </c>
      <c r="BS769">
        <f>IF($BG769=1,VLOOKUP($A769,'Full dataset'!$A$4:$IE$190,BS$1-2007+$C769,FALSE),0)</f>
        <v>1</v>
      </c>
      <c r="BT769">
        <f>IF($BG769=1,VLOOKUP($A769,'Full dataset'!$A$4:$IE$190,BT$1-2007+$C769,FALSE),0)</f>
        <v>2</v>
      </c>
      <c r="BU769">
        <f>IF($BG769=1,VLOOKUP($A769,'Full dataset'!$A$4:$IE$190,BU$1-2007+$C769,FALSE),0)</f>
        <v>0</v>
      </c>
      <c r="BV769">
        <f>IF($BG769=1,VLOOKUP($A769,'Full dataset'!$A$4:$IE$190,BV$1-2007+$C769,FALSE),0)</f>
        <v>0</v>
      </c>
      <c r="BW769">
        <f>IF($BG769=1,VLOOKUP($A769,'Full dataset'!$A$4:$IE$190,BW$1-2007+$C769,FALSE),0)</f>
        <v>1</v>
      </c>
      <c r="BX769">
        <f>IF($BG769=1,VLOOKUP($A769,'Full dataset'!$A$4:$IE$190,BX$1-2007+$C769,FALSE),0)</f>
        <v>26</v>
      </c>
    </row>
    <row r="770" spans="1:76" x14ac:dyDescent="0.25">
      <c r="A770">
        <v>24</v>
      </c>
      <c r="B770" t="s">
        <v>68</v>
      </c>
      <c r="C770">
        <v>2011</v>
      </c>
      <c r="D770" t="s">
        <v>582</v>
      </c>
      <c r="E770">
        <f t="shared" si="68"/>
        <v>0</v>
      </c>
      <c r="F770">
        <v>1</v>
      </c>
      <c r="G770">
        <v>2631</v>
      </c>
      <c r="H770">
        <v>1.5993920972644378</v>
      </c>
      <c r="I770">
        <v>1475</v>
      </c>
      <c r="J770">
        <v>0</v>
      </c>
      <c r="N770">
        <v>0</v>
      </c>
      <c r="U770">
        <v>1</v>
      </c>
      <c r="V770">
        <v>218</v>
      </c>
      <c r="W770">
        <v>3805</v>
      </c>
      <c r="X770">
        <v>1349</v>
      </c>
      <c r="Y770">
        <v>1</v>
      </c>
      <c r="Z770">
        <v>0</v>
      </c>
      <c r="AA770" t="s">
        <v>745</v>
      </c>
      <c r="AB770">
        <v>8427</v>
      </c>
      <c r="AC770">
        <f>VLOOKUP(A770,'Full dataset'!$A$4:$IE$190,2033-C770,FALSE)</f>
        <v>8.8000000000000007</v>
      </c>
      <c r="AD770">
        <f>VLOOKUP(A770,'Full dataset'!$A$4:$IE$190,2041-C770,FALSE)</f>
        <v>1645</v>
      </c>
      <c r="AE770">
        <f>VLOOKUP(A770,'Full dataset'!$A$4:$IE$190,2050-C770,FALSE)</f>
        <v>0</v>
      </c>
      <c r="AF770">
        <v>4.4000000000000004</v>
      </c>
      <c r="AG770" t="str">
        <f>VLOOKUP($A770,'Full dataset'!$A$4:$IE$190,2007+AG$1-$C770,FALSE)</f>
        <v>.</v>
      </c>
      <c r="AH770" t="str">
        <f>VLOOKUP($A770,'Full dataset'!$A$4:$IE$190,2007+AH$1-$C770,FALSE)</f>
        <v>.</v>
      </c>
      <c r="AI770">
        <f>VLOOKUP($A770,'Full dataset'!$A$4:$IE$190,2007+AI$1-$C770,FALSE)</f>
        <v>644</v>
      </c>
      <c r="AJ770">
        <f>VLOOKUP($A770,'Full dataset'!$A$4:$IE$190,2007+AJ$1-$C770,FALSE)</f>
        <v>47</v>
      </c>
      <c r="AK770">
        <f>VLOOKUP($A770,'Full dataset'!$A$4:$IE$190,2007+AK$1-$C770,FALSE)</f>
        <v>7</v>
      </c>
      <c r="AL770">
        <f>VLOOKUP($A770,'Full dataset'!$A$4:$IE$190,2007+AL$1-$C770,FALSE)</f>
        <v>54</v>
      </c>
      <c r="AM770">
        <f>VLOOKUP($A770,'Full dataset'!$A$4:$IE$190,2007+AM$1-$C770,FALSE)</f>
        <v>12</v>
      </c>
      <c r="AN770">
        <f>VLOOKUP($A770,'Full dataset'!$A$4:$IE$190,2007+AN$1-$C770,FALSE)</f>
        <v>18927</v>
      </c>
      <c r="AO770">
        <f>VLOOKUP($A770,'Full dataset'!$A$4:$IE$190,2007+AO$1-$C770,FALSE)</f>
        <v>8</v>
      </c>
      <c r="AP770" t="s">
        <v>726</v>
      </c>
      <c r="AQ770" t="s">
        <v>726</v>
      </c>
      <c r="AR770" t="s">
        <v>726</v>
      </c>
      <c r="AS770" t="s">
        <v>726</v>
      </c>
      <c r="AT770" t="s">
        <v>726</v>
      </c>
      <c r="AU770">
        <f>VLOOKUP(A770,'Full dataset'!$A$4:$II$190,$AU$1,FALSE)</f>
        <v>2009</v>
      </c>
      <c r="AV770">
        <v>0</v>
      </c>
      <c r="AW770">
        <f>VLOOKUP(A770,'Full dataset'!$A$5:$IM$190,247,FALSE)</f>
        <v>1</v>
      </c>
      <c r="AX770">
        <f>VLOOKUP(A770,'Full dataset'!$A$4:$II$190,242,FALSE)</f>
        <v>2008</v>
      </c>
      <c r="AY770">
        <f>VLOOKUP(A770,'Full dataset'!$A$5:$IM$190,246,FALSE)</f>
        <v>1</v>
      </c>
      <c r="AZ770">
        <v>9999</v>
      </c>
      <c r="BA770">
        <f>MAX(VLOOKUP($A770,'Full dataset'!$A$4:$IX$190,BA$1,FALSE),AW770)</f>
        <v>1</v>
      </c>
      <c r="BB770">
        <f>IF(VLOOKUP($A770,'Full dataset'!$A$4:$IX$190,BB$1,FALSE)&gt;0,VLOOKUP($A770,'Full dataset'!$A$4:$IX$190,BB$1,FALSE),AU770)</f>
        <v>2009</v>
      </c>
      <c r="BC770">
        <f>MAX(VLOOKUP($A770,'Full dataset'!$A$4:$IX$190,BC$1,FALSE),AY770)</f>
        <v>1</v>
      </c>
      <c r="BD770">
        <f>MAX(VLOOKUP($A770,'Full dataset'!$A$4:$IX$190,BD$1,FALSE),AX770)</f>
        <v>2008</v>
      </c>
      <c r="BE770">
        <f t="shared" si="69"/>
        <v>2008</v>
      </c>
      <c r="BF770">
        <f t="shared" si="70"/>
        <v>0</v>
      </c>
      <c r="BG770">
        <f t="shared" si="71"/>
        <v>0</v>
      </c>
      <c r="BH770">
        <f t="shared" si="66"/>
        <v>0</v>
      </c>
      <c r="BI770">
        <f t="shared" si="67"/>
        <v>0</v>
      </c>
      <c r="BO770">
        <f>IF(BF770=1,VLOOKUP($A770,'Full dataset'!$A$4:$IE$190,2007+BO$1-$C770,FALSE),0)</f>
        <v>0</v>
      </c>
      <c r="BP770">
        <f>IF(BF770=1,VLOOKUP($A770,'Full dataset'!$A$4:$IE$190,2007+BP$1-$C770,FALSE),0)</f>
        <v>0</v>
      </c>
      <c r="BQ770">
        <f>IF(BF770=1,VLOOKUP($A770,'Full dataset'!$A$4:$IE$190,2007+BQ$1-$C770,FALSE),0)</f>
        <v>0</v>
      </c>
      <c r="BR770">
        <f>IF($BG770=1,VLOOKUP($A770,'Full dataset'!$A$4:$IE$190,BR$1-2007+$C770,FALSE),0)</f>
        <v>0</v>
      </c>
      <c r="BS770">
        <f>IF($BG770=1,VLOOKUP($A770,'Full dataset'!$A$4:$IE$190,BS$1-2007+$C770,FALSE),0)</f>
        <v>0</v>
      </c>
      <c r="BT770">
        <f>IF($BG770=1,VLOOKUP($A770,'Full dataset'!$A$4:$IE$190,BT$1-2007+$C770,FALSE),0)</f>
        <v>0</v>
      </c>
      <c r="BU770">
        <f>IF($BG770=1,VLOOKUP($A770,'Full dataset'!$A$4:$IE$190,BU$1-2007+$C770,FALSE),0)</f>
        <v>0</v>
      </c>
      <c r="BV770">
        <f>IF($BG770=1,VLOOKUP($A770,'Full dataset'!$A$4:$IE$190,BV$1-2007+$C770,FALSE),0)</f>
        <v>0</v>
      </c>
      <c r="BW770">
        <f>IF($BG770=1,VLOOKUP($A770,'Full dataset'!$A$4:$IE$190,BW$1-2007+$C770,FALSE),0)</f>
        <v>0</v>
      </c>
      <c r="BX770">
        <f>IF($BG770=1,VLOOKUP($A770,'Full dataset'!$A$4:$IE$190,BX$1-2007+$C770,FALSE),0)</f>
        <v>0</v>
      </c>
    </row>
    <row r="771" spans="1:76" x14ac:dyDescent="0.25">
      <c r="A771">
        <v>25</v>
      </c>
      <c r="B771" t="s">
        <v>69</v>
      </c>
      <c r="C771">
        <v>2011</v>
      </c>
      <c r="D771" t="s">
        <v>591</v>
      </c>
      <c r="E771">
        <f t="shared" si="68"/>
        <v>1</v>
      </c>
      <c r="F771">
        <v>1</v>
      </c>
      <c r="G771">
        <v>3261</v>
      </c>
      <c r="H771">
        <v>2.6972704714640199</v>
      </c>
      <c r="I771">
        <v>1197</v>
      </c>
      <c r="J771">
        <v>0</v>
      </c>
      <c r="N771">
        <v>2</v>
      </c>
      <c r="O771">
        <v>87</v>
      </c>
      <c r="P771">
        <v>7.1960297766749379E-2</v>
      </c>
      <c r="Q771">
        <v>0</v>
      </c>
      <c r="R771">
        <v>40269</v>
      </c>
      <c r="S771">
        <v>7372</v>
      </c>
      <c r="T771">
        <v>511210</v>
      </c>
      <c r="U771">
        <v>1</v>
      </c>
      <c r="V771">
        <v>19</v>
      </c>
      <c r="W771">
        <v>1734</v>
      </c>
      <c r="X771">
        <v>1477</v>
      </c>
      <c r="Y771">
        <v>1</v>
      </c>
      <c r="Z771">
        <v>1</v>
      </c>
      <c r="AA771" t="s">
        <v>746</v>
      </c>
      <c r="AB771">
        <v>26553</v>
      </c>
      <c r="AC771">
        <f>VLOOKUP(A771,'Full dataset'!$A$4:$IE$190,2033-C771,FALSE)</f>
        <v>0</v>
      </c>
      <c r="AD771">
        <f>VLOOKUP(A771,'Full dataset'!$A$4:$IE$190,2041-C771,FALSE)</f>
        <v>1209</v>
      </c>
      <c r="AE771">
        <f>VLOOKUP(A771,'Full dataset'!$A$4:$IE$190,2050-C771,FALSE)</f>
        <v>0</v>
      </c>
      <c r="AF771">
        <v>0</v>
      </c>
      <c r="AG771">
        <f>VLOOKUP($A771,'Full dataset'!$A$4:$IE$190,2007+AG$1-$C771,FALSE)</f>
        <v>4.282</v>
      </c>
      <c r="AH771">
        <f>VLOOKUP($A771,'Full dataset'!$A$4:$IE$190,2007+AH$1-$C771,FALSE)</f>
        <v>318.82</v>
      </c>
      <c r="AI771">
        <f>VLOOKUP($A771,'Full dataset'!$A$4:$IE$190,2007+AI$1-$C771,FALSE)</f>
        <v>269.19799999999998</v>
      </c>
      <c r="AJ771">
        <f>VLOOKUP($A771,'Full dataset'!$A$4:$IE$190,2007+AJ$1-$C771,FALSE)</f>
        <v>154</v>
      </c>
      <c r="AK771" t="str">
        <f>VLOOKUP($A771,'Full dataset'!$A$4:$IE$190,2007+AK$1-$C771,FALSE)</f>
        <v>.</v>
      </c>
      <c r="AL771" t="str">
        <f>VLOOKUP($A771,'Full dataset'!$A$4:$IE$190,2007+AL$1-$C771,FALSE)</f>
        <v>.</v>
      </c>
      <c r="AM771">
        <f>VLOOKUP($A771,'Full dataset'!$A$4:$IE$190,2007+AM$1-$C771,FALSE)</f>
        <v>100</v>
      </c>
      <c r="AN771">
        <f>VLOOKUP($A771,'Full dataset'!$A$4:$IE$190,2007+AN$1-$C771,FALSE)</f>
        <v>11752</v>
      </c>
      <c r="AO771">
        <f>VLOOKUP($A771,'Full dataset'!$A$4:$IE$190,2007+AO$1-$C771,FALSE)</f>
        <v>4</v>
      </c>
      <c r="AP771" t="s">
        <v>726</v>
      </c>
      <c r="AQ771" t="s">
        <v>726</v>
      </c>
      <c r="AR771" t="s">
        <v>726</v>
      </c>
      <c r="AS771" t="s">
        <v>726</v>
      </c>
      <c r="AT771" t="s">
        <v>726</v>
      </c>
      <c r="AU771">
        <f>VLOOKUP(A771,'Full dataset'!$A$4:$II$190,$AU$1,FALSE)</f>
        <v>2011</v>
      </c>
      <c r="AV771">
        <v>0</v>
      </c>
      <c r="AW771">
        <f>VLOOKUP(A771,'Full dataset'!$A$5:$IM$190,247,FALSE)</f>
        <v>2</v>
      </c>
      <c r="AX771">
        <f>VLOOKUP(A771,'Full dataset'!$A$4:$II$190,242,FALSE)</f>
        <v>2008</v>
      </c>
      <c r="AY771">
        <f>VLOOKUP(A771,'Full dataset'!$A$5:$IM$190,246,FALSE)</f>
        <v>1</v>
      </c>
      <c r="AZ771">
        <v>9999</v>
      </c>
      <c r="BA771">
        <f>MAX(VLOOKUP($A771,'Full dataset'!$A$4:$IX$190,BA$1,FALSE),AW771)</f>
        <v>2</v>
      </c>
      <c r="BB771">
        <f>IF(VLOOKUP($A771,'Full dataset'!$A$4:$IX$190,BB$1,FALSE)&gt;0,VLOOKUP($A771,'Full dataset'!$A$4:$IX$190,BB$1,FALSE),AU771)</f>
        <v>2011</v>
      </c>
      <c r="BC771">
        <f>MAX(VLOOKUP($A771,'Full dataset'!$A$4:$IX$190,BC$1,FALSE),AY771)</f>
        <v>1</v>
      </c>
      <c r="BD771">
        <f>MAX(VLOOKUP($A771,'Full dataset'!$A$4:$IX$190,BD$1,FALSE),AX771)</f>
        <v>2008</v>
      </c>
      <c r="BE771">
        <f t="shared" si="69"/>
        <v>2008</v>
      </c>
      <c r="BF771">
        <f t="shared" si="70"/>
        <v>1</v>
      </c>
      <c r="BG771">
        <f t="shared" si="71"/>
        <v>0</v>
      </c>
      <c r="BH771">
        <f t="shared" ref="BH771:BH834" si="72">IF(C771&gt;=AZ771,1,0)</f>
        <v>0</v>
      </c>
      <c r="BI771">
        <f t="shared" ref="BI771:BI834" si="73">IF(OR(BH771=1,BG771=1,BF771=1),1,0)</f>
        <v>1</v>
      </c>
      <c r="BO771">
        <f>IF(BF771=1,VLOOKUP($A771,'Full dataset'!$A$4:$IE$190,2007+BO$1-$C771,FALSE),0)</f>
        <v>84</v>
      </c>
      <c r="BP771">
        <f>IF(BF771=1,VLOOKUP($A771,'Full dataset'!$A$4:$IE$190,2007+BP$1-$C771,FALSE),0)</f>
        <v>0</v>
      </c>
      <c r="BQ771">
        <f>IF(BF771=1,VLOOKUP($A771,'Full dataset'!$A$4:$IE$190,2007+BQ$1-$C771,FALSE),0)</f>
        <v>9</v>
      </c>
      <c r="BR771">
        <f>IF($BG771=1,VLOOKUP($A771,'Full dataset'!$A$4:$IE$190,BR$1-2007+$C771,FALSE),0)</f>
        <v>0</v>
      </c>
      <c r="BS771">
        <f>IF($BG771=1,VLOOKUP($A771,'Full dataset'!$A$4:$IE$190,BS$1-2007+$C771,FALSE),0)</f>
        <v>0</v>
      </c>
      <c r="BT771">
        <f>IF($BG771=1,VLOOKUP($A771,'Full dataset'!$A$4:$IE$190,BT$1-2007+$C771,FALSE),0)</f>
        <v>0</v>
      </c>
      <c r="BU771">
        <f>IF($BG771=1,VLOOKUP($A771,'Full dataset'!$A$4:$IE$190,BU$1-2007+$C771,FALSE),0)</f>
        <v>0</v>
      </c>
      <c r="BV771">
        <f>IF($BG771=1,VLOOKUP($A771,'Full dataset'!$A$4:$IE$190,BV$1-2007+$C771,FALSE),0)</f>
        <v>0</v>
      </c>
      <c r="BW771">
        <f>IF($BG771=1,VLOOKUP($A771,'Full dataset'!$A$4:$IE$190,BW$1-2007+$C771,FALSE),0)</f>
        <v>0</v>
      </c>
      <c r="BX771">
        <f>IF($BG771=1,VLOOKUP($A771,'Full dataset'!$A$4:$IE$190,BX$1-2007+$C771,FALSE),0)</f>
        <v>0</v>
      </c>
    </row>
    <row r="772" spans="1:76" x14ac:dyDescent="0.25">
      <c r="A772">
        <v>26</v>
      </c>
      <c r="B772" t="s">
        <v>70</v>
      </c>
      <c r="C772">
        <v>2011</v>
      </c>
      <c r="D772" t="s">
        <v>582</v>
      </c>
      <c r="E772">
        <f t="shared" ref="E772:E835" si="74">IF(OR(D772="Private",D772="Non-Profit"),0,1)</f>
        <v>0</v>
      </c>
      <c r="F772">
        <v>1</v>
      </c>
      <c r="G772">
        <v>5772</v>
      </c>
      <c r="H772">
        <v>1.8236966824644549</v>
      </c>
      <c r="I772">
        <v>2364</v>
      </c>
      <c r="J772">
        <v>1</v>
      </c>
      <c r="K772">
        <v>544</v>
      </c>
      <c r="L772">
        <v>0.17187993680884675</v>
      </c>
      <c r="M772">
        <v>2383</v>
      </c>
      <c r="N772">
        <v>2</v>
      </c>
      <c r="O772">
        <v>441</v>
      </c>
      <c r="P772">
        <v>0.13933649289099526</v>
      </c>
      <c r="Q772">
        <v>18</v>
      </c>
      <c r="R772">
        <v>40603</v>
      </c>
      <c r="U772">
        <v>1</v>
      </c>
      <c r="V772">
        <v>6</v>
      </c>
      <c r="W772">
        <v>1813</v>
      </c>
      <c r="X772">
        <v>15545</v>
      </c>
      <c r="Y772">
        <v>1</v>
      </c>
      <c r="Z772">
        <v>1</v>
      </c>
      <c r="AA772" t="s">
        <v>747</v>
      </c>
      <c r="AB772">
        <v>47820</v>
      </c>
      <c r="AC772">
        <f>VLOOKUP(A772,'Full dataset'!$A$4:$IE$190,2033-C772,FALSE)</f>
        <v>0</v>
      </c>
      <c r="AD772">
        <f>VLOOKUP(A772,'Full dataset'!$A$4:$IE$190,2041-C772,FALSE)</f>
        <v>3165</v>
      </c>
      <c r="AE772">
        <f>VLOOKUP(A772,'Full dataset'!$A$4:$IE$190,2050-C772,FALSE)</f>
        <v>0</v>
      </c>
      <c r="AF772">
        <v>0</v>
      </c>
      <c r="AG772" t="str">
        <f>VLOOKUP($A772,'Full dataset'!$A$4:$IE$190,2007+AG$1-$C772,FALSE)</f>
        <v>.</v>
      </c>
      <c r="AH772" t="str">
        <f>VLOOKUP($A772,'Full dataset'!$A$4:$IE$190,2007+AH$1-$C772,FALSE)</f>
        <v>.</v>
      </c>
      <c r="AI772">
        <f>VLOOKUP($A772,'Full dataset'!$A$4:$IE$190,2007+AI$1-$C772,FALSE)</f>
        <v>1174</v>
      </c>
      <c r="AJ772">
        <f>VLOOKUP($A772,'Full dataset'!$A$4:$IE$190,2007+AJ$1-$C772,FALSE)</f>
        <v>154</v>
      </c>
      <c r="AK772" t="str">
        <f>VLOOKUP($A772,'Full dataset'!$A$4:$IE$190,2007+AK$1-$C772,FALSE)</f>
        <v>.</v>
      </c>
      <c r="AL772" t="str">
        <f>VLOOKUP($A772,'Full dataset'!$A$4:$IE$190,2007+AL$1-$C772,FALSE)</f>
        <v>.</v>
      </c>
      <c r="AM772">
        <f>VLOOKUP($A772,'Full dataset'!$A$4:$IE$190,2007+AM$1-$C772,FALSE)</f>
        <v>650</v>
      </c>
      <c r="AN772">
        <f>VLOOKUP($A772,'Full dataset'!$A$4:$IE$190,2007+AN$1-$C772,FALSE)</f>
        <v>43304</v>
      </c>
      <c r="AO772">
        <f>VLOOKUP($A772,'Full dataset'!$A$4:$IE$190,2007+AO$1-$C772,FALSE)</f>
        <v>4</v>
      </c>
      <c r="AP772" t="s">
        <v>726</v>
      </c>
      <c r="AQ772" t="s">
        <v>726</v>
      </c>
      <c r="AR772" t="s">
        <v>726</v>
      </c>
      <c r="AS772" t="s">
        <v>726</v>
      </c>
      <c r="AT772" t="s">
        <v>726</v>
      </c>
      <c r="AU772">
        <f>VLOOKUP(A772,'Full dataset'!$A$4:$II$190,$AU$1,FALSE)</f>
        <v>2011</v>
      </c>
      <c r="AV772">
        <v>1</v>
      </c>
      <c r="AW772">
        <f>VLOOKUP(A772,'Full dataset'!$A$5:$IM$190,247,FALSE)</f>
        <v>2</v>
      </c>
      <c r="AX772">
        <f>VLOOKUP(A772,'Full dataset'!$A$4:$II$190,242,FALSE)</f>
        <v>2007</v>
      </c>
      <c r="AY772">
        <f>VLOOKUP(A772,'Full dataset'!$A$5:$IM$190,246,FALSE)</f>
        <v>2</v>
      </c>
      <c r="AZ772">
        <v>9999</v>
      </c>
      <c r="BA772">
        <f>MAX(VLOOKUP($A772,'Full dataset'!$A$4:$IX$190,BA$1,FALSE),AW772)</f>
        <v>2</v>
      </c>
      <c r="BB772">
        <f>IF(VLOOKUP($A772,'Full dataset'!$A$4:$IX$190,BB$1,FALSE)&gt;0,VLOOKUP($A772,'Full dataset'!$A$4:$IX$190,BB$1,FALSE),AU772)</f>
        <v>2011</v>
      </c>
      <c r="BC772">
        <f>MAX(VLOOKUP($A772,'Full dataset'!$A$4:$IX$190,BC$1,FALSE),AY772)</f>
        <v>2</v>
      </c>
      <c r="BD772">
        <f>MAX(VLOOKUP($A772,'Full dataset'!$A$4:$IX$190,BD$1,FALSE),AX772)</f>
        <v>2007</v>
      </c>
      <c r="BE772">
        <f t="shared" ref="BE772:BE835" si="75">MIN(AZ772,BB772,BD772)</f>
        <v>2007</v>
      </c>
      <c r="BF772">
        <f t="shared" ref="BF772:BF835" si="76">IF(AND(C772&gt;=BB772,BA772=2),1,0)</f>
        <v>1</v>
      </c>
      <c r="BG772">
        <f t="shared" ref="BG772:BG835" si="77">IF(AND(C772&gt;=BD772,BC772=2),1,0)</f>
        <v>1</v>
      </c>
      <c r="BH772">
        <f t="shared" si="72"/>
        <v>0</v>
      </c>
      <c r="BI772">
        <f t="shared" si="73"/>
        <v>1</v>
      </c>
      <c r="BO772">
        <f>IF(BF772=1,VLOOKUP($A772,'Full dataset'!$A$4:$IE$190,2007+BO$1-$C772,FALSE),0)</f>
        <v>0</v>
      </c>
      <c r="BP772">
        <f>IF(BF772=1,VLOOKUP($A772,'Full dataset'!$A$4:$IE$190,2007+BP$1-$C772,FALSE),0)</f>
        <v>0</v>
      </c>
      <c r="BQ772">
        <f>IF(BF772=1,VLOOKUP($A772,'Full dataset'!$A$4:$IE$190,2007+BQ$1-$C772,FALSE),0)</f>
        <v>0</v>
      </c>
      <c r="BR772">
        <f>IF($BG772=1,VLOOKUP($A772,'Full dataset'!$A$4:$IE$190,BR$1-2007+$C772,FALSE),0)</f>
        <v>13</v>
      </c>
      <c r="BS772">
        <f>IF($BG772=1,VLOOKUP($A772,'Full dataset'!$A$4:$IE$190,BS$1-2007+$C772,FALSE),0)</f>
        <v>0</v>
      </c>
      <c r="BT772">
        <f>IF($BG772=1,VLOOKUP($A772,'Full dataset'!$A$4:$IE$190,BT$1-2007+$C772,FALSE),0)</f>
        <v>3</v>
      </c>
      <c r="BU772">
        <f>IF($BG772=1,VLOOKUP($A772,'Full dataset'!$A$4:$IE$190,BU$1-2007+$C772,FALSE),0)</f>
        <v>0</v>
      </c>
      <c r="BV772">
        <f>IF($BG772=1,VLOOKUP($A772,'Full dataset'!$A$4:$IE$190,BV$1-2007+$C772,FALSE),0)</f>
        <v>0</v>
      </c>
      <c r="BW772">
        <f>IF($BG772=1,VLOOKUP($A772,'Full dataset'!$A$4:$IE$190,BW$1-2007+$C772,FALSE),0)</f>
        <v>0</v>
      </c>
      <c r="BX772">
        <f>IF($BG772=1,VLOOKUP($A772,'Full dataset'!$A$4:$IE$190,BX$1-2007+$C772,FALSE),0)</f>
        <v>2</v>
      </c>
    </row>
    <row r="773" spans="1:76" x14ac:dyDescent="0.25">
      <c r="A773">
        <v>27</v>
      </c>
      <c r="B773" t="s">
        <v>71</v>
      </c>
      <c r="C773">
        <v>2011</v>
      </c>
      <c r="D773" t="s">
        <v>591</v>
      </c>
      <c r="E773">
        <f t="shared" si="74"/>
        <v>1</v>
      </c>
      <c r="F773">
        <v>1</v>
      </c>
      <c r="G773">
        <v>51878</v>
      </c>
      <c r="H773">
        <v>13.644923724355602</v>
      </c>
      <c r="I773">
        <v>7578</v>
      </c>
      <c r="J773">
        <v>1</v>
      </c>
      <c r="K773">
        <v>7450</v>
      </c>
      <c r="L773">
        <v>1.9594950026301947</v>
      </c>
      <c r="M773">
        <v>991</v>
      </c>
      <c r="N773">
        <v>1</v>
      </c>
      <c r="O773">
        <v>90611</v>
      </c>
      <c r="P773">
        <v>23.832456601788532</v>
      </c>
      <c r="Q773">
        <v>2204</v>
      </c>
      <c r="R773">
        <v>39387</v>
      </c>
      <c r="S773">
        <v>7372</v>
      </c>
      <c r="T773">
        <v>511210</v>
      </c>
      <c r="U773">
        <v>1</v>
      </c>
      <c r="V773">
        <v>1917</v>
      </c>
      <c r="W773">
        <v>2172</v>
      </c>
      <c r="X773">
        <v>299</v>
      </c>
      <c r="Y773">
        <v>1</v>
      </c>
      <c r="Z773">
        <v>0</v>
      </c>
      <c r="AA773" t="s">
        <v>748</v>
      </c>
      <c r="AB773">
        <v>609917</v>
      </c>
      <c r="AC773">
        <f>VLOOKUP(A773,'Full dataset'!$A$4:$IE$190,2033-C773,FALSE)</f>
        <v>4.9000000000000004</v>
      </c>
      <c r="AD773">
        <f>VLOOKUP(A773,'Full dataset'!$A$4:$IE$190,2041-C773,FALSE)</f>
        <v>3802</v>
      </c>
      <c r="AE773">
        <f>VLOOKUP(A773,'Full dataset'!$A$4:$IE$190,2050-C773,FALSE)</f>
        <v>0</v>
      </c>
      <c r="AF773">
        <v>2.4500000000000002</v>
      </c>
      <c r="AG773">
        <f>VLOOKUP($A773,'Full dataset'!$A$4:$IE$190,2007+AG$1-$C773,FALSE)</f>
        <v>-11.571999999999999</v>
      </c>
      <c r="AH773">
        <f>VLOOKUP($A773,'Full dataset'!$A$4:$IE$190,2007+AH$1-$C773,FALSE)</f>
        <v>4164.1540000000005</v>
      </c>
      <c r="AI773">
        <f>VLOOKUP($A773,'Full dataset'!$A$4:$IE$190,2007+AI$1-$C773,FALSE)</f>
        <v>2266.5390000000002</v>
      </c>
      <c r="AJ773">
        <f>VLOOKUP($A773,'Full dataset'!$A$4:$IE$190,2007+AJ$1-$C773,FALSE)</f>
        <v>1064</v>
      </c>
      <c r="AK773">
        <f>VLOOKUP($A773,'Full dataset'!$A$4:$IE$190,2007+AK$1-$C773,FALSE)</f>
        <v>21</v>
      </c>
      <c r="AL773">
        <f>VLOOKUP($A773,'Full dataset'!$A$4:$IE$190,2007+AL$1-$C773,FALSE)</f>
        <v>31</v>
      </c>
      <c r="AM773">
        <f>VLOOKUP($A773,'Full dataset'!$A$4:$IE$190,2007+AM$1-$C773,FALSE)</f>
        <v>777</v>
      </c>
      <c r="AN773">
        <f>VLOOKUP($A773,'Full dataset'!$A$4:$IE$190,2007+AN$1-$C773,FALSE)</f>
        <v>101159</v>
      </c>
      <c r="AO773">
        <f>VLOOKUP($A773,'Full dataset'!$A$4:$IE$190,2007+AO$1-$C773,FALSE)</f>
        <v>8</v>
      </c>
      <c r="AP773" t="s">
        <v>726</v>
      </c>
      <c r="AQ773" t="s">
        <v>726</v>
      </c>
      <c r="AR773" t="s">
        <v>726</v>
      </c>
      <c r="AS773" t="s">
        <v>726</v>
      </c>
      <c r="AT773" t="s">
        <v>726</v>
      </c>
      <c r="AU773">
        <f>VLOOKUP(A773,'Full dataset'!$A$4:$II$190,$AU$1,FALSE)</f>
        <v>2014</v>
      </c>
      <c r="AV773">
        <v>1</v>
      </c>
      <c r="AW773">
        <f>VLOOKUP(A773,'Full dataset'!$A$5:$IM$190,247,FALSE)</f>
        <v>1</v>
      </c>
      <c r="AX773">
        <f>VLOOKUP(A773,'Full dataset'!$A$4:$II$190,242,FALSE)</f>
        <v>2007</v>
      </c>
      <c r="AY773">
        <f>VLOOKUP(A773,'Full dataset'!$A$5:$IM$190,246,FALSE)</f>
        <v>1</v>
      </c>
      <c r="AZ773">
        <v>9999</v>
      </c>
      <c r="BA773">
        <f>MAX(VLOOKUP($A773,'Full dataset'!$A$4:$IX$190,BA$1,FALSE),AW773)</f>
        <v>2</v>
      </c>
      <c r="BB773">
        <f>IF(VLOOKUP($A773,'Full dataset'!$A$4:$IX$190,BB$1,FALSE)&gt;0,VLOOKUP($A773,'Full dataset'!$A$4:$IX$190,BB$1,FALSE),AU773)</f>
        <v>2009</v>
      </c>
      <c r="BC773">
        <f>MAX(VLOOKUP($A773,'Full dataset'!$A$4:$IX$190,BC$1,FALSE),AY773)</f>
        <v>1</v>
      </c>
      <c r="BD773">
        <f>MAX(VLOOKUP($A773,'Full dataset'!$A$4:$IX$190,BD$1,FALSE),AX773)</f>
        <v>2007</v>
      </c>
      <c r="BE773">
        <f t="shared" si="75"/>
        <v>2007</v>
      </c>
      <c r="BF773">
        <f t="shared" si="76"/>
        <v>1</v>
      </c>
      <c r="BG773">
        <f t="shared" si="77"/>
        <v>0</v>
      </c>
      <c r="BH773">
        <f t="shared" si="72"/>
        <v>0</v>
      </c>
      <c r="BI773">
        <f t="shared" si="73"/>
        <v>1</v>
      </c>
      <c r="BO773">
        <f>IF(BF773=1,VLOOKUP($A773,'Full dataset'!$A$4:$IE$190,2007+BO$1-$C773,FALSE),0)</f>
        <v>0</v>
      </c>
      <c r="BP773">
        <f>IF(BF773=1,VLOOKUP($A773,'Full dataset'!$A$4:$IE$190,2007+BP$1-$C773,FALSE),0)</f>
        <v>0</v>
      </c>
      <c r="BQ773">
        <f>IF(BF773=1,VLOOKUP($A773,'Full dataset'!$A$4:$IE$190,2007+BQ$1-$C773,FALSE),0)</f>
        <v>0</v>
      </c>
      <c r="BR773">
        <f>IF($BG773=1,VLOOKUP($A773,'Full dataset'!$A$4:$IE$190,BR$1-2007+$C773,FALSE),0)</f>
        <v>0</v>
      </c>
      <c r="BS773">
        <f>IF($BG773=1,VLOOKUP($A773,'Full dataset'!$A$4:$IE$190,BS$1-2007+$C773,FALSE),0)</f>
        <v>0</v>
      </c>
      <c r="BT773">
        <f>IF($BG773=1,VLOOKUP($A773,'Full dataset'!$A$4:$IE$190,BT$1-2007+$C773,FALSE),0)</f>
        <v>0</v>
      </c>
      <c r="BU773">
        <f>IF($BG773=1,VLOOKUP($A773,'Full dataset'!$A$4:$IE$190,BU$1-2007+$C773,FALSE),0)</f>
        <v>0</v>
      </c>
      <c r="BV773">
        <f>IF($BG773=1,VLOOKUP($A773,'Full dataset'!$A$4:$IE$190,BV$1-2007+$C773,FALSE),0)</f>
        <v>0</v>
      </c>
      <c r="BW773">
        <f>IF($BG773=1,VLOOKUP($A773,'Full dataset'!$A$4:$IE$190,BW$1-2007+$C773,FALSE),0)</f>
        <v>0</v>
      </c>
      <c r="BX773">
        <f>IF($BG773=1,VLOOKUP($A773,'Full dataset'!$A$4:$IE$190,BX$1-2007+$C773,FALSE),0)</f>
        <v>0</v>
      </c>
    </row>
    <row r="774" spans="1:76" x14ac:dyDescent="0.25">
      <c r="A774">
        <v>28</v>
      </c>
      <c r="B774" t="s">
        <v>72</v>
      </c>
      <c r="C774">
        <v>2011</v>
      </c>
      <c r="D774" t="s">
        <v>591</v>
      </c>
      <c r="E774">
        <f t="shared" si="74"/>
        <v>1</v>
      </c>
      <c r="F774">
        <v>1</v>
      </c>
      <c r="G774">
        <v>11342</v>
      </c>
      <c r="H774">
        <v>3.4516129032258065</v>
      </c>
      <c r="I774">
        <v>2658</v>
      </c>
      <c r="J774">
        <v>0</v>
      </c>
      <c r="N774">
        <v>0</v>
      </c>
      <c r="S774">
        <v>1311</v>
      </c>
      <c r="T774">
        <v>211111</v>
      </c>
      <c r="U774">
        <v>1</v>
      </c>
      <c r="V774">
        <v>0</v>
      </c>
      <c r="W774">
        <v>8407</v>
      </c>
      <c r="X774">
        <v>14</v>
      </c>
      <c r="Y774">
        <v>1</v>
      </c>
      <c r="Z774">
        <v>1</v>
      </c>
      <c r="AA774" t="s">
        <v>749</v>
      </c>
      <c r="AB774">
        <v>131335</v>
      </c>
      <c r="AC774">
        <f>VLOOKUP(A774,'Full dataset'!$A$4:$IE$190,2033-C774,FALSE)</f>
        <v>6</v>
      </c>
      <c r="AD774">
        <f>VLOOKUP(A774,'Full dataset'!$A$4:$IE$190,2041-C774,FALSE)</f>
        <v>3286</v>
      </c>
      <c r="AE774">
        <f>VLOOKUP(A774,'Full dataset'!$A$4:$IE$190,2050-C774,FALSE)</f>
        <v>6.91</v>
      </c>
      <c r="AF774">
        <v>6.4550000000000001</v>
      </c>
      <c r="AG774">
        <f>VLOOKUP($A774,'Full dataset'!$A$4:$IE$190,2007+AG$1-$C774,FALSE)</f>
        <v>4704</v>
      </c>
      <c r="AH774">
        <f>VLOOKUP($A774,'Full dataset'!$A$4:$IE$190,2007+AH$1-$C774,FALSE)</f>
        <v>41117</v>
      </c>
      <c r="AI774">
        <f>VLOOKUP($A774,'Full dataset'!$A$4:$IE$190,2007+AI$1-$C774,FALSE)</f>
        <v>11454</v>
      </c>
      <c r="AJ774">
        <f>VLOOKUP($A774,'Full dataset'!$A$4:$IE$190,2007+AJ$1-$C774,FALSE)</f>
        <v>-223</v>
      </c>
      <c r="AK774">
        <f>VLOOKUP($A774,'Full dataset'!$A$4:$IE$190,2007+AK$1-$C774,FALSE)</f>
        <v>4</v>
      </c>
      <c r="AL774">
        <f>VLOOKUP($A774,'Full dataset'!$A$4:$IE$190,2007+AL$1-$C774,FALSE)</f>
        <v>30</v>
      </c>
      <c r="AM774">
        <f>VLOOKUP($A774,'Full dataset'!$A$4:$IE$190,2007+AM$1-$C774,FALSE)</f>
        <v>282</v>
      </c>
      <c r="AN774">
        <f>VLOOKUP($A774,'Full dataset'!$A$4:$IE$190,2007+AN$1-$C774,FALSE)</f>
        <v>27243</v>
      </c>
      <c r="AO774">
        <f>VLOOKUP($A774,'Full dataset'!$A$4:$IE$190,2007+AO$1-$C774,FALSE)</f>
        <v>5</v>
      </c>
      <c r="AP774" t="s">
        <v>726</v>
      </c>
      <c r="AQ774" t="s">
        <v>726</v>
      </c>
      <c r="AR774" t="s">
        <v>726</v>
      </c>
      <c r="AS774" t="s">
        <v>726</v>
      </c>
      <c r="AT774" t="s">
        <v>726</v>
      </c>
      <c r="AU774">
        <f>VLOOKUP(A774,'Full dataset'!$A$4:$II$190,$AU$1,FALSE)</f>
        <v>2009</v>
      </c>
      <c r="AV774">
        <v>0</v>
      </c>
      <c r="AW774">
        <f>VLOOKUP(A774,'Full dataset'!$A$5:$IM$190,247,FALSE)</f>
        <v>1</v>
      </c>
      <c r="AX774">
        <f>VLOOKUP(A774,'Full dataset'!$A$4:$II$190,242,FALSE)</f>
        <v>9999</v>
      </c>
      <c r="AY774">
        <f>VLOOKUP(A774,'Full dataset'!$A$5:$IM$190,246,FALSE)</f>
        <v>0</v>
      </c>
      <c r="AZ774">
        <v>9999</v>
      </c>
      <c r="BA774">
        <f>MAX(VLOOKUP($A774,'Full dataset'!$A$4:$IX$190,BA$1,FALSE),AW774)</f>
        <v>2</v>
      </c>
      <c r="BB774">
        <f>IF(VLOOKUP($A774,'Full dataset'!$A$4:$IX$190,BB$1,FALSE)&gt;0,VLOOKUP($A774,'Full dataset'!$A$4:$IX$190,BB$1,FALSE),AU774)</f>
        <v>2013</v>
      </c>
      <c r="BC774">
        <f>MAX(VLOOKUP($A774,'Full dataset'!$A$4:$IX$190,BC$1,FALSE),AY774)</f>
        <v>0</v>
      </c>
      <c r="BD774">
        <f>MAX(VLOOKUP($A774,'Full dataset'!$A$4:$IX$190,BD$1,FALSE),AX774)</f>
        <v>9999</v>
      </c>
      <c r="BE774">
        <f t="shared" si="75"/>
        <v>2013</v>
      </c>
      <c r="BF774">
        <f t="shared" si="76"/>
        <v>0</v>
      </c>
      <c r="BG774">
        <f t="shared" si="77"/>
        <v>0</v>
      </c>
      <c r="BH774">
        <f t="shared" si="72"/>
        <v>0</v>
      </c>
      <c r="BI774">
        <f t="shared" si="73"/>
        <v>0</v>
      </c>
      <c r="BO774">
        <f>IF(BF774=1,VLOOKUP($A774,'Full dataset'!$A$4:$IE$190,2007+BO$1-$C774,FALSE),0)</f>
        <v>0</v>
      </c>
      <c r="BP774">
        <f>IF(BF774=1,VLOOKUP($A774,'Full dataset'!$A$4:$IE$190,2007+BP$1-$C774,FALSE),0)</f>
        <v>0</v>
      </c>
      <c r="BQ774">
        <f>IF(BF774=1,VLOOKUP($A774,'Full dataset'!$A$4:$IE$190,2007+BQ$1-$C774,FALSE),0)</f>
        <v>0</v>
      </c>
      <c r="BR774">
        <f>IF($BG774=1,VLOOKUP($A774,'Full dataset'!$A$4:$IE$190,BR$1-2007+$C774,FALSE),0)</f>
        <v>0</v>
      </c>
      <c r="BS774">
        <f>IF($BG774=1,VLOOKUP($A774,'Full dataset'!$A$4:$IE$190,BS$1-2007+$C774,FALSE),0)</f>
        <v>0</v>
      </c>
      <c r="BT774">
        <f>IF($BG774=1,VLOOKUP($A774,'Full dataset'!$A$4:$IE$190,BT$1-2007+$C774,FALSE),0)</f>
        <v>0</v>
      </c>
      <c r="BU774">
        <f>IF($BG774=1,VLOOKUP($A774,'Full dataset'!$A$4:$IE$190,BU$1-2007+$C774,FALSE),0)</f>
        <v>0</v>
      </c>
      <c r="BV774">
        <f>IF($BG774=1,VLOOKUP($A774,'Full dataset'!$A$4:$IE$190,BV$1-2007+$C774,FALSE),0)</f>
        <v>0</v>
      </c>
      <c r="BW774">
        <f>IF($BG774=1,VLOOKUP($A774,'Full dataset'!$A$4:$IE$190,BW$1-2007+$C774,FALSE),0)</f>
        <v>0</v>
      </c>
      <c r="BX774">
        <f>IF($BG774=1,VLOOKUP($A774,'Full dataset'!$A$4:$IE$190,BX$1-2007+$C774,FALSE),0)</f>
        <v>0</v>
      </c>
    </row>
    <row r="775" spans="1:76" x14ac:dyDescent="0.25">
      <c r="A775">
        <v>29</v>
      </c>
      <c r="B775" t="s">
        <v>73</v>
      </c>
      <c r="C775">
        <v>2011</v>
      </c>
      <c r="D775" t="s">
        <v>582</v>
      </c>
      <c r="E775">
        <f t="shared" si="74"/>
        <v>0</v>
      </c>
      <c r="F775">
        <v>0</v>
      </c>
      <c r="J775">
        <v>0</v>
      </c>
      <c r="N775">
        <v>0</v>
      </c>
      <c r="U775">
        <v>1</v>
      </c>
      <c r="V775">
        <v>796</v>
      </c>
      <c r="W775">
        <v>11124</v>
      </c>
      <c r="X775">
        <v>3536</v>
      </c>
      <c r="Y775">
        <v>1</v>
      </c>
      <c r="Z775">
        <v>1</v>
      </c>
      <c r="AA775" t="s">
        <v>750</v>
      </c>
      <c r="AB775">
        <v>70109</v>
      </c>
      <c r="AC775">
        <f>VLOOKUP(A775,'Full dataset'!$A$4:$IE$190,2033-C775,FALSE)</f>
        <v>6.3</v>
      </c>
      <c r="AD775">
        <f>VLOOKUP(A775,'Full dataset'!$A$4:$IE$190,2041-C775,FALSE)</f>
        <v>1262</v>
      </c>
      <c r="AE775">
        <f>VLOOKUP(A775,'Full dataset'!$A$4:$IE$190,2050-C775,FALSE)</f>
        <v>0</v>
      </c>
      <c r="AF775">
        <v>3.15</v>
      </c>
      <c r="AG775" t="str">
        <f>VLOOKUP($A775,'Full dataset'!$A$4:$IE$190,2007+AG$1-$C775,FALSE)</f>
        <v>.</v>
      </c>
      <c r="AH775" t="str">
        <f>VLOOKUP($A775,'Full dataset'!$A$4:$IE$190,2007+AH$1-$C775,FALSE)</f>
        <v>.</v>
      </c>
      <c r="AI775">
        <f>VLOOKUP($A775,'Full dataset'!$A$4:$IE$190,2007+AI$1-$C775,FALSE)</f>
        <v>5600</v>
      </c>
      <c r="AJ775">
        <f>VLOOKUP($A775,'Full dataset'!$A$4:$IE$190,2007+AJ$1-$C775,FALSE)</f>
        <v>-60</v>
      </c>
      <c r="AK775">
        <f>VLOOKUP($A775,'Full dataset'!$A$4:$IE$190,2007+AK$1-$C775,FALSE)</f>
        <v>-10</v>
      </c>
      <c r="AL775">
        <f>VLOOKUP($A775,'Full dataset'!$A$4:$IE$190,2007+AL$1-$C775,FALSE)</f>
        <v>20</v>
      </c>
      <c r="AM775">
        <f>VLOOKUP($A775,'Full dataset'!$A$4:$IE$190,2007+AM$1-$C775,FALSE)</f>
        <v>101</v>
      </c>
      <c r="AN775">
        <f>VLOOKUP($A775,'Full dataset'!$A$4:$IE$190,2007+AN$1-$C775,FALSE)</f>
        <v>71188</v>
      </c>
      <c r="AO775">
        <f>VLOOKUP($A775,'Full dataset'!$A$4:$IE$190,2007+AO$1-$C775,FALSE)</f>
        <v>3</v>
      </c>
      <c r="AP775" t="s">
        <v>726</v>
      </c>
      <c r="AQ775" t="s">
        <v>726</v>
      </c>
      <c r="AR775" t="s">
        <v>726</v>
      </c>
      <c r="AS775" t="s">
        <v>726</v>
      </c>
      <c r="AT775" t="s">
        <v>726</v>
      </c>
      <c r="AU775">
        <f>VLOOKUP(A775,'Full dataset'!$A$4:$II$190,$AU$1,FALSE)</f>
        <v>2010</v>
      </c>
      <c r="AV775">
        <v>0</v>
      </c>
      <c r="AW775">
        <f>VLOOKUP(A775,'Full dataset'!$A$5:$IM$190,247,FALSE)</f>
        <v>1</v>
      </c>
      <c r="AX775">
        <f>VLOOKUP(A775,'Full dataset'!$A$4:$II$190,242,FALSE)</f>
        <v>2012</v>
      </c>
      <c r="AY775">
        <f>VLOOKUP(A775,'Full dataset'!$A$5:$IM$190,246,FALSE)</f>
        <v>1</v>
      </c>
      <c r="AZ775">
        <v>9999</v>
      </c>
      <c r="BA775">
        <f>MAX(VLOOKUP($A775,'Full dataset'!$A$4:$IX$190,BA$1,FALSE),AW775)</f>
        <v>2</v>
      </c>
      <c r="BB775">
        <f>IF(VLOOKUP($A775,'Full dataset'!$A$4:$IX$190,BB$1,FALSE)&gt;0,VLOOKUP($A775,'Full dataset'!$A$4:$IX$190,BB$1,FALSE),AU775)</f>
        <v>2012</v>
      </c>
      <c r="BC775">
        <f>MAX(VLOOKUP($A775,'Full dataset'!$A$4:$IX$190,BC$1,FALSE),AY775)</f>
        <v>1</v>
      </c>
      <c r="BD775">
        <f>MAX(VLOOKUP($A775,'Full dataset'!$A$4:$IX$190,BD$1,FALSE),AX775)</f>
        <v>2012</v>
      </c>
      <c r="BE775">
        <f t="shared" si="75"/>
        <v>2012</v>
      </c>
      <c r="BF775">
        <f t="shared" si="76"/>
        <v>0</v>
      </c>
      <c r="BG775">
        <f t="shared" si="77"/>
        <v>0</v>
      </c>
      <c r="BH775">
        <f t="shared" si="72"/>
        <v>0</v>
      </c>
      <c r="BI775">
        <f t="shared" si="73"/>
        <v>0</v>
      </c>
      <c r="BO775">
        <f>IF(BF775=1,VLOOKUP($A775,'Full dataset'!$A$4:$IE$190,2007+BO$1-$C775,FALSE),0)</f>
        <v>0</v>
      </c>
      <c r="BP775">
        <f>IF(BF775=1,VLOOKUP($A775,'Full dataset'!$A$4:$IE$190,2007+BP$1-$C775,FALSE),0)</f>
        <v>0</v>
      </c>
      <c r="BQ775">
        <f>IF(BF775=1,VLOOKUP($A775,'Full dataset'!$A$4:$IE$190,2007+BQ$1-$C775,FALSE),0)</f>
        <v>0</v>
      </c>
      <c r="BR775">
        <f>IF($BG775=1,VLOOKUP($A775,'Full dataset'!$A$4:$IE$190,BR$1-2007+$C775,FALSE),0)</f>
        <v>0</v>
      </c>
      <c r="BS775">
        <f>IF($BG775=1,VLOOKUP($A775,'Full dataset'!$A$4:$IE$190,BS$1-2007+$C775,FALSE),0)</f>
        <v>0</v>
      </c>
      <c r="BT775">
        <f>IF($BG775=1,VLOOKUP($A775,'Full dataset'!$A$4:$IE$190,BT$1-2007+$C775,FALSE),0)</f>
        <v>0</v>
      </c>
      <c r="BU775">
        <f>IF($BG775=1,VLOOKUP($A775,'Full dataset'!$A$4:$IE$190,BU$1-2007+$C775,FALSE),0)</f>
        <v>0</v>
      </c>
      <c r="BV775">
        <f>IF($BG775=1,VLOOKUP($A775,'Full dataset'!$A$4:$IE$190,BV$1-2007+$C775,FALSE),0)</f>
        <v>0</v>
      </c>
      <c r="BW775">
        <f>IF($BG775=1,VLOOKUP($A775,'Full dataset'!$A$4:$IE$190,BW$1-2007+$C775,FALSE),0)</f>
        <v>0</v>
      </c>
      <c r="BX775">
        <f>IF($BG775=1,VLOOKUP($A775,'Full dataset'!$A$4:$IE$190,BX$1-2007+$C775,FALSE),0)</f>
        <v>0</v>
      </c>
    </row>
    <row r="776" spans="1:76" x14ac:dyDescent="0.25">
      <c r="A776">
        <v>30</v>
      </c>
      <c r="B776" t="s">
        <v>74</v>
      </c>
      <c r="C776">
        <v>2011</v>
      </c>
      <c r="D776" t="s">
        <v>582</v>
      </c>
      <c r="E776">
        <f t="shared" si="74"/>
        <v>0</v>
      </c>
      <c r="F776">
        <v>0</v>
      </c>
      <c r="J776">
        <v>0</v>
      </c>
      <c r="N776">
        <v>0</v>
      </c>
      <c r="U776">
        <v>1</v>
      </c>
      <c r="V776">
        <v>0</v>
      </c>
      <c r="W776">
        <v>1704</v>
      </c>
      <c r="X776">
        <v>770</v>
      </c>
      <c r="Y776">
        <v>1</v>
      </c>
      <c r="Z776">
        <v>0</v>
      </c>
      <c r="AA776" t="s">
        <v>751</v>
      </c>
      <c r="AB776">
        <v>7061</v>
      </c>
      <c r="AC776">
        <f>VLOOKUP(A776,'Full dataset'!$A$4:$IE$190,2033-C776,FALSE)</f>
        <v>7.3</v>
      </c>
      <c r="AD776">
        <f>VLOOKUP(A776,'Full dataset'!$A$4:$IE$190,2041-C776,FALSE)</f>
        <v>1489</v>
      </c>
      <c r="AE776">
        <f>VLOOKUP(A776,'Full dataset'!$A$4:$IE$190,2050-C776,FALSE)</f>
        <v>0</v>
      </c>
      <c r="AF776">
        <v>3.65</v>
      </c>
      <c r="AG776" t="str">
        <f>VLOOKUP($A776,'Full dataset'!$A$4:$IE$190,2007+AG$1-$C776,FALSE)</f>
        <v>.</v>
      </c>
      <c r="AH776" t="str">
        <f>VLOOKUP($A776,'Full dataset'!$A$4:$IE$190,2007+AH$1-$C776,FALSE)</f>
        <v>.</v>
      </c>
      <c r="AI776">
        <f>VLOOKUP($A776,'Full dataset'!$A$4:$IE$190,2007+AI$1-$C776,FALSE)</f>
        <v>868</v>
      </c>
      <c r="AJ776">
        <f>VLOOKUP($A776,'Full dataset'!$A$4:$IE$190,2007+AJ$1-$C776,FALSE)</f>
        <v>-96</v>
      </c>
      <c r="AK776">
        <f>VLOOKUP($A776,'Full dataset'!$A$4:$IE$190,2007+AK$1-$C776,FALSE)</f>
        <v>-7</v>
      </c>
      <c r="AL776">
        <f>VLOOKUP($A776,'Full dataset'!$A$4:$IE$190,2007+AL$1-$C776,FALSE)</f>
        <v>61</v>
      </c>
      <c r="AM776">
        <f>VLOOKUP($A776,'Full dataset'!$A$4:$IE$190,2007+AM$1-$C776,FALSE)</f>
        <v>202</v>
      </c>
      <c r="AN776">
        <f>VLOOKUP($A776,'Full dataset'!$A$4:$IE$190,2007+AN$1-$C776,FALSE)</f>
        <v>7070</v>
      </c>
      <c r="AO776">
        <f>VLOOKUP($A776,'Full dataset'!$A$4:$IE$190,2007+AO$1-$C776,FALSE)</f>
        <v>9</v>
      </c>
      <c r="AP776" t="s">
        <v>726</v>
      </c>
      <c r="AQ776" t="s">
        <v>726</v>
      </c>
      <c r="AR776" t="s">
        <v>726</v>
      </c>
      <c r="AS776" t="s">
        <v>726</v>
      </c>
      <c r="AT776" t="s">
        <v>726</v>
      </c>
      <c r="AU776">
        <f>VLOOKUP(A776,'Full dataset'!$A$4:$II$190,$AU$1,FALSE)</f>
        <v>2009</v>
      </c>
      <c r="AV776">
        <v>0</v>
      </c>
      <c r="AW776">
        <f>VLOOKUP(A776,'Full dataset'!$A$5:$IM$190,247,FALSE)</f>
        <v>1</v>
      </c>
      <c r="AX776">
        <f>VLOOKUP(A776,'Full dataset'!$A$4:$II$190,242,FALSE)</f>
        <v>9999</v>
      </c>
      <c r="AY776">
        <f>VLOOKUP(A776,'Full dataset'!$A$5:$IM$190,246,FALSE)</f>
        <v>0</v>
      </c>
      <c r="AZ776">
        <v>9999</v>
      </c>
      <c r="BA776">
        <f>MAX(VLOOKUP($A776,'Full dataset'!$A$4:$IX$190,BA$1,FALSE),AW776)</f>
        <v>1</v>
      </c>
      <c r="BB776">
        <f>IF(VLOOKUP($A776,'Full dataset'!$A$4:$IX$190,BB$1,FALSE)&gt;0,VLOOKUP($A776,'Full dataset'!$A$4:$IX$190,BB$1,FALSE),AU776)</f>
        <v>2009</v>
      </c>
      <c r="BC776">
        <f>MAX(VLOOKUP($A776,'Full dataset'!$A$4:$IX$190,BC$1,FALSE),AY776)</f>
        <v>0</v>
      </c>
      <c r="BD776">
        <f>MAX(VLOOKUP($A776,'Full dataset'!$A$4:$IX$190,BD$1,FALSE),AX776)</f>
        <v>9999</v>
      </c>
      <c r="BE776">
        <f t="shared" si="75"/>
        <v>2009</v>
      </c>
      <c r="BF776">
        <f t="shared" si="76"/>
        <v>0</v>
      </c>
      <c r="BG776">
        <f t="shared" si="77"/>
        <v>0</v>
      </c>
      <c r="BH776">
        <f t="shared" si="72"/>
        <v>0</v>
      </c>
      <c r="BI776">
        <f t="shared" si="73"/>
        <v>0</v>
      </c>
      <c r="BO776">
        <f>IF(BF776=1,VLOOKUP($A776,'Full dataset'!$A$4:$IE$190,2007+BO$1-$C776,FALSE),0)</f>
        <v>0</v>
      </c>
      <c r="BP776">
        <f>IF(BF776=1,VLOOKUP($A776,'Full dataset'!$A$4:$IE$190,2007+BP$1-$C776,FALSE),0)</f>
        <v>0</v>
      </c>
      <c r="BQ776">
        <f>IF(BF776=1,VLOOKUP($A776,'Full dataset'!$A$4:$IE$190,2007+BQ$1-$C776,FALSE),0)</f>
        <v>0</v>
      </c>
      <c r="BR776">
        <f>IF($BG776=1,VLOOKUP($A776,'Full dataset'!$A$4:$IE$190,BR$1-2007+$C776,FALSE),0)</f>
        <v>0</v>
      </c>
      <c r="BS776">
        <f>IF($BG776=1,VLOOKUP($A776,'Full dataset'!$A$4:$IE$190,BS$1-2007+$C776,FALSE),0)</f>
        <v>0</v>
      </c>
      <c r="BT776">
        <f>IF($BG776=1,VLOOKUP($A776,'Full dataset'!$A$4:$IE$190,BT$1-2007+$C776,FALSE),0)</f>
        <v>0</v>
      </c>
      <c r="BU776">
        <f>IF($BG776=1,VLOOKUP($A776,'Full dataset'!$A$4:$IE$190,BU$1-2007+$C776,FALSE),0)</f>
        <v>0</v>
      </c>
      <c r="BV776">
        <f>IF($BG776=1,VLOOKUP($A776,'Full dataset'!$A$4:$IE$190,BV$1-2007+$C776,FALSE),0)</f>
        <v>0</v>
      </c>
      <c r="BW776">
        <f>IF($BG776=1,VLOOKUP($A776,'Full dataset'!$A$4:$IE$190,BW$1-2007+$C776,FALSE),0)</f>
        <v>0</v>
      </c>
      <c r="BX776">
        <f>IF($BG776=1,VLOOKUP($A776,'Full dataset'!$A$4:$IE$190,BX$1-2007+$C776,FALSE),0)</f>
        <v>0</v>
      </c>
    </row>
    <row r="777" spans="1:76" x14ac:dyDescent="0.25">
      <c r="A777">
        <v>31</v>
      </c>
      <c r="B777" t="s">
        <v>75</v>
      </c>
      <c r="C777">
        <v>2011</v>
      </c>
      <c r="D777" t="s">
        <v>582</v>
      </c>
      <c r="E777">
        <f t="shared" si="74"/>
        <v>0</v>
      </c>
      <c r="F777">
        <v>1</v>
      </c>
      <c r="G777">
        <v>4110</v>
      </c>
      <c r="H777">
        <v>1.3093341828607836</v>
      </c>
      <c r="I777">
        <v>1751</v>
      </c>
      <c r="J777">
        <v>1</v>
      </c>
      <c r="K777">
        <v>1184</v>
      </c>
      <c r="L777">
        <v>0.3771901879579484</v>
      </c>
      <c r="M777">
        <v>696</v>
      </c>
      <c r="N777">
        <v>2</v>
      </c>
      <c r="O777">
        <v>736</v>
      </c>
      <c r="P777">
        <v>0.23446957629818413</v>
      </c>
      <c r="Q777">
        <v>5</v>
      </c>
      <c r="R777">
        <v>39722</v>
      </c>
      <c r="U777">
        <v>1</v>
      </c>
      <c r="V777">
        <v>26</v>
      </c>
      <c r="W777">
        <v>72520</v>
      </c>
      <c r="X777">
        <v>18159</v>
      </c>
      <c r="Y777">
        <v>1</v>
      </c>
      <c r="Z777">
        <v>1</v>
      </c>
      <c r="AA777" t="s">
        <v>752</v>
      </c>
      <c r="AB777">
        <v>20846</v>
      </c>
      <c r="AC777">
        <f>VLOOKUP(A777,'Full dataset'!$A$4:$IE$190,2033-C777,FALSE)</f>
        <v>8.9</v>
      </c>
      <c r="AD777">
        <f>VLOOKUP(A777,'Full dataset'!$A$4:$IE$190,2041-C777,FALSE)</f>
        <v>3139</v>
      </c>
      <c r="AE777">
        <f>VLOOKUP(A777,'Full dataset'!$A$4:$IE$190,2050-C777,FALSE)</f>
        <v>0</v>
      </c>
      <c r="AF777">
        <v>4.45</v>
      </c>
      <c r="AG777" t="str">
        <f>VLOOKUP($A777,'Full dataset'!$A$4:$IE$190,2007+AG$1-$C777,FALSE)</f>
        <v>.</v>
      </c>
      <c r="AH777" t="str">
        <f>VLOOKUP($A777,'Full dataset'!$A$4:$IE$190,2007+AH$1-$C777,FALSE)</f>
        <v>.</v>
      </c>
      <c r="AI777">
        <f>VLOOKUP($A777,'Full dataset'!$A$4:$IE$190,2007+AI$1-$C777,FALSE)</f>
        <v>816</v>
      </c>
      <c r="AJ777">
        <f>VLOOKUP($A777,'Full dataset'!$A$4:$IE$190,2007+AJ$1-$C777,FALSE)</f>
        <v>256</v>
      </c>
      <c r="AK777">
        <f>VLOOKUP($A777,'Full dataset'!$A$4:$IE$190,2007+AK$1-$C777,FALSE)</f>
        <v>22</v>
      </c>
      <c r="AL777">
        <f>VLOOKUP($A777,'Full dataset'!$A$4:$IE$190,2007+AL$1-$C777,FALSE)</f>
        <v>33</v>
      </c>
      <c r="AM777">
        <f>VLOOKUP($A777,'Full dataset'!$A$4:$IE$190,2007+AM$1-$C777,FALSE)</f>
        <v>90</v>
      </c>
      <c r="AN777">
        <f>VLOOKUP($A777,'Full dataset'!$A$4:$IE$190,2007+AN$1-$C777,FALSE)</f>
        <v>58784</v>
      </c>
      <c r="AO777">
        <f>VLOOKUP($A777,'Full dataset'!$A$4:$IE$190,2007+AO$1-$C777,FALSE)</f>
        <v>7</v>
      </c>
      <c r="AP777" t="s">
        <v>726</v>
      </c>
      <c r="AQ777" t="s">
        <v>726</v>
      </c>
      <c r="AR777" t="s">
        <v>726</v>
      </c>
      <c r="AS777" t="s">
        <v>726</v>
      </c>
      <c r="AT777" t="s">
        <v>726</v>
      </c>
      <c r="AU777">
        <f>VLOOKUP(A777,'Full dataset'!$A$4:$II$190,$AU$1,FALSE)</f>
        <v>2008</v>
      </c>
      <c r="AV777">
        <v>1</v>
      </c>
      <c r="AW777">
        <f>VLOOKUP(A777,'Full dataset'!$A$5:$IM$190,247,FALSE)</f>
        <v>1</v>
      </c>
      <c r="AX777">
        <f>VLOOKUP(A777,'Full dataset'!$A$4:$II$190,242,FALSE)</f>
        <v>2007</v>
      </c>
      <c r="AY777">
        <f>VLOOKUP(A777,'Full dataset'!$A$5:$IM$190,246,FALSE)</f>
        <v>1</v>
      </c>
      <c r="AZ777">
        <v>9999</v>
      </c>
      <c r="BA777">
        <f>MAX(VLOOKUP($A777,'Full dataset'!$A$4:$IX$190,BA$1,FALSE),AW777)</f>
        <v>2</v>
      </c>
      <c r="BB777">
        <f>IF(VLOOKUP($A777,'Full dataset'!$A$4:$IX$190,BB$1,FALSE)&gt;0,VLOOKUP($A777,'Full dataset'!$A$4:$IX$190,BB$1,FALSE),AU777)</f>
        <v>2010</v>
      </c>
      <c r="BC777">
        <f>MAX(VLOOKUP($A777,'Full dataset'!$A$4:$IX$190,BC$1,FALSE),AY777)</f>
        <v>1</v>
      </c>
      <c r="BD777">
        <f>MAX(VLOOKUP($A777,'Full dataset'!$A$4:$IX$190,BD$1,FALSE),AX777)</f>
        <v>2007</v>
      </c>
      <c r="BE777">
        <f t="shared" si="75"/>
        <v>2007</v>
      </c>
      <c r="BF777">
        <f t="shared" si="76"/>
        <v>1</v>
      </c>
      <c r="BG777">
        <f t="shared" si="77"/>
        <v>0</v>
      </c>
      <c r="BH777">
        <f t="shared" si="72"/>
        <v>0</v>
      </c>
      <c r="BI777">
        <f t="shared" si="73"/>
        <v>1</v>
      </c>
      <c r="BO777">
        <f>IF(BF777=1,VLOOKUP($A777,'Full dataset'!$A$4:$IE$190,2007+BO$1-$C777,FALSE),0)</f>
        <v>0</v>
      </c>
      <c r="BP777">
        <f>IF(BF777=1,VLOOKUP($A777,'Full dataset'!$A$4:$IE$190,2007+BP$1-$C777,FALSE),0)</f>
        <v>0</v>
      </c>
      <c r="BQ777">
        <f>IF(BF777=1,VLOOKUP($A777,'Full dataset'!$A$4:$IE$190,2007+BQ$1-$C777,FALSE),0)</f>
        <v>0</v>
      </c>
      <c r="BR777">
        <f>IF($BG777=1,VLOOKUP($A777,'Full dataset'!$A$4:$IE$190,BR$1-2007+$C777,FALSE),0)</f>
        <v>0</v>
      </c>
      <c r="BS777">
        <f>IF($BG777=1,VLOOKUP($A777,'Full dataset'!$A$4:$IE$190,BS$1-2007+$C777,FALSE),0)</f>
        <v>0</v>
      </c>
      <c r="BT777">
        <f>IF($BG777=1,VLOOKUP($A777,'Full dataset'!$A$4:$IE$190,BT$1-2007+$C777,FALSE),0)</f>
        <v>0</v>
      </c>
      <c r="BU777">
        <f>IF($BG777=1,VLOOKUP($A777,'Full dataset'!$A$4:$IE$190,BU$1-2007+$C777,FALSE),0)</f>
        <v>0</v>
      </c>
      <c r="BV777">
        <f>IF($BG777=1,VLOOKUP($A777,'Full dataset'!$A$4:$IE$190,BV$1-2007+$C777,FALSE),0)</f>
        <v>0</v>
      </c>
      <c r="BW777">
        <f>IF($BG777=1,VLOOKUP($A777,'Full dataset'!$A$4:$IE$190,BW$1-2007+$C777,FALSE),0)</f>
        <v>0</v>
      </c>
      <c r="BX777">
        <f>IF($BG777=1,VLOOKUP($A777,'Full dataset'!$A$4:$IE$190,BX$1-2007+$C777,FALSE),0)</f>
        <v>0</v>
      </c>
    </row>
    <row r="778" spans="1:76" x14ac:dyDescent="0.25">
      <c r="A778">
        <v>32</v>
      </c>
      <c r="B778" t="s">
        <v>76</v>
      </c>
      <c r="C778">
        <v>2011</v>
      </c>
      <c r="D778" t="s">
        <v>591</v>
      </c>
      <c r="E778">
        <f t="shared" si="74"/>
        <v>1</v>
      </c>
      <c r="F778">
        <v>1</v>
      </c>
      <c r="G778">
        <v>22112</v>
      </c>
      <c r="H778">
        <v>0.36722966801189111</v>
      </c>
      <c r="I778">
        <v>8109</v>
      </c>
      <c r="J778">
        <v>0</v>
      </c>
      <c r="N778">
        <v>0</v>
      </c>
      <c r="S778">
        <v>5411</v>
      </c>
      <c r="T778">
        <v>445110</v>
      </c>
      <c r="U778">
        <v>1</v>
      </c>
      <c r="V778">
        <v>22025</v>
      </c>
      <c r="W778">
        <v>4824452</v>
      </c>
      <c r="X778">
        <v>202111</v>
      </c>
      <c r="Y778">
        <v>1</v>
      </c>
      <c r="Z778">
        <v>0</v>
      </c>
      <c r="AA778" t="s">
        <v>753</v>
      </c>
      <c r="AB778">
        <v>6604</v>
      </c>
      <c r="AC778">
        <f>VLOOKUP(A778,'Full dataset'!$A$4:$IE$190,2033-C778,FALSE)</f>
        <v>7.7</v>
      </c>
      <c r="AD778">
        <f>VLOOKUP(A778,'Full dataset'!$A$4:$IE$190,2041-C778,FALSE)</f>
        <v>60213</v>
      </c>
      <c r="AE778">
        <f>VLOOKUP(A778,'Full dataset'!$A$4:$IE$190,2050-C778,FALSE)</f>
        <v>6.8</v>
      </c>
      <c r="AF778">
        <v>7.25</v>
      </c>
      <c r="AG778">
        <f>VLOOKUP($A778,'Full dataset'!$A$4:$IE$190,2007+AG$1-$C778,FALSE)</f>
        <v>342.61200000000002</v>
      </c>
      <c r="AH778">
        <f>VLOOKUP($A778,'Full dataset'!$A$4:$IE$190,2007+AH$1-$C778,FALSE)</f>
        <v>4292.0749999999998</v>
      </c>
      <c r="AI778">
        <f>VLOOKUP($A778,'Full dataset'!$A$4:$IE$190,2007+AI$1-$C778,FALSE)</f>
        <v>10107.787</v>
      </c>
      <c r="AJ778">
        <f>VLOOKUP($A778,'Full dataset'!$A$4:$IE$190,2007+AJ$1-$C778,FALSE)</f>
        <v>2699</v>
      </c>
      <c r="AK778">
        <f>VLOOKUP($A778,'Full dataset'!$A$4:$IE$190,2007+AK$1-$C778,FALSE)</f>
        <v>-9</v>
      </c>
      <c r="AL778">
        <f>VLOOKUP($A778,'Full dataset'!$A$4:$IE$190,2007+AL$1-$C778,FALSE)</f>
        <v>44</v>
      </c>
      <c r="AM778">
        <f>VLOOKUP($A778,'Full dataset'!$A$4:$IE$190,2007+AM$1-$C778,FALSE)</f>
        <v>621</v>
      </c>
      <c r="AN778">
        <f>VLOOKUP($A778,'Full dataset'!$A$4:$IE$190,2007+AN$1-$C778,FALSE)</f>
        <v>1300000</v>
      </c>
      <c r="AO778">
        <f>VLOOKUP($A778,'Full dataset'!$A$4:$IE$190,2007+AO$1-$C778,FALSE)</f>
        <v>7</v>
      </c>
      <c r="AP778" t="s">
        <v>726</v>
      </c>
      <c r="AQ778" t="s">
        <v>726</v>
      </c>
      <c r="AR778" t="s">
        <v>726</v>
      </c>
      <c r="AS778" t="s">
        <v>726</v>
      </c>
      <c r="AT778" t="s">
        <v>726</v>
      </c>
      <c r="AU778">
        <f>VLOOKUP(A778,'Full dataset'!$A$4:$II$190,$AU$1,FALSE)</f>
        <v>2008</v>
      </c>
      <c r="AV778">
        <v>0</v>
      </c>
      <c r="AW778">
        <f>VLOOKUP(A778,'Full dataset'!$A$5:$IM$190,247,FALSE)</f>
        <v>1</v>
      </c>
      <c r="AX778">
        <f>VLOOKUP(A778,'Full dataset'!$A$4:$II$190,242,FALSE)</f>
        <v>2012</v>
      </c>
      <c r="AY778">
        <f>VLOOKUP(A778,'Full dataset'!$A$5:$IM$190,246,FALSE)</f>
        <v>2</v>
      </c>
      <c r="AZ778">
        <v>9999</v>
      </c>
      <c r="BA778">
        <f>MAX(VLOOKUP($A778,'Full dataset'!$A$4:$IX$190,BA$1,FALSE),AW778)</f>
        <v>2</v>
      </c>
      <c r="BB778">
        <f>IF(VLOOKUP($A778,'Full dataset'!$A$4:$IX$190,BB$1,FALSE)&gt;0,VLOOKUP($A778,'Full dataset'!$A$4:$IX$190,BB$1,FALSE),AU778)</f>
        <v>2014</v>
      </c>
      <c r="BC778">
        <f>MAX(VLOOKUP($A778,'Full dataset'!$A$4:$IX$190,BC$1,FALSE),AY778)</f>
        <v>2</v>
      </c>
      <c r="BD778">
        <f>MAX(VLOOKUP($A778,'Full dataset'!$A$4:$IX$190,BD$1,FALSE),AX778)</f>
        <v>2012</v>
      </c>
      <c r="BE778">
        <f t="shared" si="75"/>
        <v>2012</v>
      </c>
      <c r="BF778">
        <f t="shared" si="76"/>
        <v>0</v>
      </c>
      <c r="BG778">
        <f t="shared" si="77"/>
        <v>0</v>
      </c>
      <c r="BH778">
        <f t="shared" si="72"/>
        <v>0</v>
      </c>
      <c r="BI778">
        <f t="shared" si="73"/>
        <v>0</v>
      </c>
      <c r="BO778">
        <f>IF(BF778=1,VLOOKUP($A778,'Full dataset'!$A$4:$IE$190,2007+BO$1-$C778,FALSE),0)</f>
        <v>0</v>
      </c>
      <c r="BP778">
        <f>IF(BF778=1,VLOOKUP($A778,'Full dataset'!$A$4:$IE$190,2007+BP$1-$C778,FALSE),0)</f>
        <v>0</v>
      </c>
      <c r="BQ778">
        <f>IF(BF778=1,VLOOKUP($A778,'Full dataset'!$A$4:$IE$190,2007+BQ$1-$C778,FALSE),0)</f>
        <v>0</v>
      </c>
      <c r="BR778">
        <f>IF($BG778=1,VLOOKUP($A778,'Full dataset'!$A$4:$IE$190,BR$1-2007+$C778,FALSE),0)</f>
        <v>0</v>
      </c>
      <c r="BS778">
        <f>IF($BG778=1,VLOOKUP($A778,'Full dataset'!$A$4:$IE$190,BS$1-2007+$C778,FALSE),0)</f>
        <v>0</v>
      </c>
      <c r="BT778">
        <f>IF($BG778=1,VLOOKUP($A778,'Full dataset'!$A$4:$IE$190,BT$1-2007+$C778,FALSE),0)</f>
        <v>0</v>
      </c>
      <c r="BU778">
        <f>IF($BG778=1,VLOOKUP($A778,'Full dataset'!$A$4:$IE$190,BU$1-2007+$C778,FALSE),0)</f>
        <v>0</v>
      </c>
      <c r="BV778">
        <f>IF($BG778=1,VLOOKUP($A778,'Full dataset'!$A$4:$IE$190,BV$1-2007+$C778,FALSE),0)</f>
        <v>0</v>
      </c>
      <c r="BW778">
        <f>IF($BG778=1,VLOOKUP($A778,'Full dataset'!$A$4:$IE$190,BW$1-2007+$C778,FALSE),0)</f>
        <v>0</v>
      </c>
      <c r="BX778">
        <f>IF($BG778=1,VLOOKUP($A778,'Full dataset'!$A$4:$IE$190,BX$1-2007+$C778,FALSE),0)</f>
        <v>0</v>
      </c>
    </row>
    <row r="779" spans="1:76" x14ac:dyDescent="0.25">
      <c r="A779">
        <v>33</v>
      </c>
      <c r="B779" t="s">
        <v>77</v>
      </c>
      <c r="C779">
        <v>2011</v>
      </c>
      <c r="D779" t="s">
        <v>591</v>
      </c>
      <c r="E779">
        <f t="shared" si="74"/>
        <v>1</v>
      </c>
      <c r="F779">
        <v>1</v>
      </c>
      <c r="G779">
        <v>107164</v>
      </c>
      <c r="H779">
        <v>7.6137833037300178</v>
      </c>
      <c r="I779">
        <v>25033</v>
      </c>
      <c r="J779">
        <v>0</v>
      </c>
      <c r="N779">
        <v>0</v>
      </c>
      <c r="S779">
        <v>6211</v>
      </c>
      <c r="T779">
        <v>523110</v>
      </c>
      <c r="U779">
        <v>1</v>
      </c>
      <c r="V779">
        <v>5</v>
      </c>
      <c r="W779">
        <v>507065</v>
      </c>
      <c r="X779">
        <v>5875</v>
      </c>
      <c r="Y779">
        <v>1</v>
      </c>
      <c r="Z779">
        <v>1</v>
      </c>
      <c r="AA779" t="s">
        <v>754</v>
      </c>
      <c r="AB779">
        <v>645457</v>
      </c>
      <c r="AC779">
        <f>VLOOKUP(A779,'Full dataset'!$A$4:$IE$190,2033-C779,FALSE)</f>
        <v>7.8</v>
      </c>
      <c r="AD779">
        <f>VLOOKUP(A779,'Full dataset'!$A$4:$IE$190,2041-C779,FALSE)</f>
        <v>14075</v>
      </c>
      <c r="AE779">
        <f>VLOOKUP(A779,'Full dataset'!$A$4:$IE$190,2050-C779,FALSE)</f>
        <v>0</v>
      </c>
      <c r="AF779">
        <v>3.9</v>
      </c>
      <c r="AG779">
        <f>VLOOKUP($A779,'Full dataset'!$A$4:$IE$190,2007+AG$1-$C779,FALSE)</f>
        <v>4442</v>
      </c>
      <c r="AH779">
        <f>VLOOKUP($A779,'Full dataset'!$A$4:$IE$190,2007+AH$1-$C779,FALSE)</f>
        <v>923225</v>
      </c>
      <c r="AI779">
        <f>VLOOKUP($A779,'Full dataset'!$A$4:$IE$190,2007+AI$1-$C779,FALSE)</f>
        <v>36793</v>
      </c>
      <c r="AJ779" t="str">
        <f>VLOOKUP($A779,'Full dataset'!$A$4:$IE$190,2007+AJ$1-$C779,FALSE)</f>
        <v>.</v>
      </c>
      <c r="AK779">
        <f>VLOOKUP($A779,'Full dataset'!$A$4:$IE$190,2007+AK$1-$C779,FALSE)</f>
        <v>-13</v>
      </c>
      <c r="AL779">
        <f>VLOOKUP($A779,'Full dataset'!$A$4:$IE$190,2007+AL$1-$C779,FALSE)</f>
        <v>36</v>
      </c>
      <c r="AM779">
        <f>VLOOKUP($A779,'Full dataset'!$A$4:$IE$190,2007+AM$1-$C779,FALSE)</f>
        <v>1250</v>
      </c>
      <c r="AN779">
        <f>VLOOKUP($A779,'Full dataset'!$A$4:$IE$190,2007+AN$1-$C779,FALSE)</f>
        <v>112349</v>
      </c>
      <c r="AO779" t="str">
        <f>VLOOKUP($A779,'Full dataset'!$A$4:$IE$190,2007+AO$1-$C779,FALSE)</f>
        <v>.</v>
      </c>
      <c r="AP779" t="s">
        <v>726</v>
      </c>
      <c r="AQ779" t="s">
        <v>726</v>
      </c>
      <c r="AR779" t="s">
        <v>726</v>
      </c>
      <c r="AS779" t="s">
        <v>726</v>
      </c>
      <c r="AT779" t="s">
        <v>726</v>
      </c>
      <c r="AU779">
        <f>VLOOKUP(A779,'Full dataset'!$A$4:$II$190,$AU$1,FALSE)</f>
        <v>2011</v>
      </c>
      <c r="AV779">
        <v>0</v>
      </c>
      <c r="AW779">
        <f>VLOOKUP(A779,'Full dataset'!$A$5:$IM$190,247,FALSE)</f>
        <v>1</v>
      </c>
      <c r="AX779">
        <f>VLOOKUP(A779,'Full dataset'!$A$4:$II$190,242,FALSE)</f>
        <v>9999</v>
      </c>
      <c r="AY779">
        <f>VLOOKUP(A779,'Full dataset'!$A$5:$IM$190,246,FALSE)</f>
        <v>2</v>
      </c>
      <c r="AZ779">
        <v>9999</v>
      </c>
      <c r="BA779">
        <f>MAX(VLOOKUP($A779,'Full dataset'!$A$4:$IX$190,BA$1,FALSE),AW779)</f>
        <v>2</v>
      </c>
      <c r="BB779">
        <f>IF(VLOOKUP($A779,'Full dataset'!$A$4:$IX$190,BB$1,FALSE)&gt;0,VLOOKUP($A779,'Full dataset'!$A$4:$IX$190,BB$1,FALSE),AU779)</f>
        <v>2013</v>
      </c>
      <c r="BC779">
        <f>MAX(VLOOKUP($A779,'Full dataset'!$A$4:$IX$190,BC$1,FALSE),AY779)</f>
        <v>2</v>
      </c>
      <c r="BD779">
        <f>MAX(VLOOKUP($A779,'Full dataset'!$A$4:$IX$190,BD$1,FALSE),AX779)</f>
        <v>9999</v>
      </c>
      <c r="BE779">
        <f t="shared" si="75"/>
        <v>2013</v>
      </c>
      <c r="BF779">
        <f t="shared" si="76"/>
        <v>0</v>
      </c>
      <c r="BG779">
        <f t="shared" si="77"/>
        <v>0</v>
      </c>
      <c r="BH779">
        <f t="shared" si="72"/>
        <v>0</v>
      </c>
      <c r="BI779">
        <f t="shared" si="73"/>
        <v>0</v>
      </c>
      <c r="BO779">
        <f>IF(BF779=1,VLOOKUP($A779,'Full dataset'!$A$4:$IE$190,2007+BO$1-$C779,FALSE),0)</f>
        <v>0</v>
      </c>
      <c r="BP779">
        <f>IF(BF779=1,VLOOKUP($A779,'Full dataset'!$A$4:$IE$190,2007+BP$1-$C779,FALSE),0)</f>
        <v>0</v>
      </c>
      <c r="BQ779">
        <f>IF(BF779=1,VLOOKUP($A779,'Full dataset'!$A$4:$IE$190,2007+BQ$1-$C779,FALSE),0)</f>
        <v>0</v>
      </c>
      <c r="BR779">
        <f>IF($BG779=1,VLOOKUP($A779,'Full dataset'!$A$4:$IE$190,BR$1-2007+$C779,FALSE),0)</f>
        <v>0</v>
      </c>
      <c r="BS779">
        <f>IF($BG779=1,VLOOKUP($A779,'Full dataset'!$A$4:$IE$190,BS$1-2007+$C779,FALSE),0)</f>
        <v>0</v>
      </c>
      <c r="BT779">
        <f>IF($BG779=1,VLOOKUP($A779,'Full dataset'!$A$4:$IE$190,BT$1-2007+$C779,FALSE),0)</f>
        <v>0</v>
      </c>
      <c r="BU779">
        <f>IF($BG779=1,VLOOKUP($A779,'Full dataset'!$A$4:$IE$190,BU$1-2007+$C779,FALSE),0)</f>
        <v>0</v>
      </c>
      <c r="BV779">
        <f>IF($BG779=1,VLOOKUP($A779,'Full dataset'!$A$4:$IE$190,BV$1-2007+$C779,FALSE),0)</f>
        <v>0</v>
      </c>
      <c r="BW779">
        <f>IF($BG779=1,VLOOKUP($A779,'Full dataset'!$A$4:$IE$190,BW$1-2007+$C779,FALSE),0)</f>
        <v>0</v>
      </c>
      <c r="BX779">
        <f>IF($BG779=1,VLOOKUP($A779,'Full dataset'!$A$4:$IE$190,BX$1-2007+$C779,FALSE),0)</f>
        <v>0</v>
      </c>
    </row>
    <row r="780" spans="1:76" x14ac:dyDescent="0.25">
      <c r="A780">
        <v>34</v>
      </c>
      <c r="B780" t="s">
        <v>78</v>
      </c>
      <c r="C780">
        <v>2011</v>
      </c>
      <c r="D780" t="s">
        <v>582</v>
      </c>
      <c r="E780">
        <f t="shared" si="74"/>
        <v>0</v>
      </c>
      <c r="F780">
        <v>0</v>
      </c>
      <c r="J780">
        <v>0</v>
      </c>
      <c r="N780">
        <v>0</v>
      </c>
      <c r="U780">
        <v>1</v>
      </c>
      <c r="V780">
        <v>506</v>
      </c>
      <c r="W780">
        <v>4370</v>
      </c>
      <c r="X780">
        <v>2679</v>
      </c>
      <c r="Y780">
        <v>1</v>
      </c>
      <c r="Z780">
        <v>0</v>
      </c>
      <c r="AA780" t="s">
        <v>755</v>
      </c>
      <c r="AB780">
        <v>1483</v>
      </c>
      <c r="AC780">
        <f>VLOOKUP(A780,'Full dataset'!$A$4:$IE$190,2033-C780,FALSE)</f>
        <v>9.3000000000000007</v>
      </c>
      <c r="AD780">
        <f>VLOOKUP(A780,'Full dataset'!$A$4:$IE$190,2041-C780,FALSE)</f>
        <v>1135</v>
      </c>
      <c r="AE780">
        <f>VLOOKUP(A780,'Full dataset'!$A$4:$IE$190,2050-C780,FALSE)</f>
        <v>0</v>
      </c>
      <c r="AF780">
        <v>4.6500000000000004</v>
      </c>
      <c r="AG780" t="str">
        <f>VLOOKUP($A780,'Full dataset'!$A$4:$IE$190,2007+AG$1-$C780,FALSE)</f>
        <v>.</v>
      </c>
      <c r="AH780" t="str">
        <f>VLOOKUP($A780,'Full dataset'!$A$4:$IE$190,2007+AH$1-$C780,FALSE)</f>
        <v>.</v>
      </c>
      <c r="AI780">
        <f>VLOOKUP($A780,'Full dataset'!$A$4:$IE$190,2007+AI$1-$C780,FALSE)</f>
        <v>292</v>
      </c>
      <c r="AJ780">
        <f>VLOOKUP($A780,'Full dataset'!$A$4:$IE$190,2007+AJ$1-$C780,FALSE)</f>
        <v>60</v>
      </c>
      <c r="AK780">
        <f>VLOOKUP($A780,'Full dataset'!$A$4:$IE$190,2007+AK$1-$C780,FALSE)</f>
        <v>-16</v>
      </c>
      <c r="AL780">
        <f>VLOOKUP($A780,'Full dataset'!$A$4:$IE$190,2007+AL$1-$C780,FALSE)</f>
        <v>45</v>
      </c>
      <c r="AM780">
        <f>VLOOKUP($A780,'Full dataset'!$A$4:$IE$190,2007+AM$1-$C780,FALSE)</f>
        <v>7</v>
      </c>
      <c r="AN780">
        <f>VLOOKUP($A780,'Full dataset'!$A$4:$IE$190,2007+AN$1-$C780,FALSE)</f>
        <v>8000</v>
      </c>
      <c r="AO780">
        <f>VLOOKUP($A780,'Full dataset'!$A$4:$IE$190,2007+AO$1-$C780,FALSE)</f>
        <v>7</v>
      </c>
      <c r="AP780" t="s">
        <v>726</v>
      </c>
      <c r="AQ780" t="s">
        <v>726</v>
      </c>
      <c r="AR780" t="s">
        <v>726</v>
      </c>
      <c r="AS780" t="s">
        <v>726</v>
      </c>
      <c r="AT780" t="s">
        <v>726</v>
      </c>
      <c r="AU780">
        <f>VLOOKUP(A780,'Full dataset'!$A$4:$II$190,$AU$1,FALSE)</f>
        <v>2009</v>
      </c>
      <c r="AV780">
        <v>0</v>
      </c>
      <c r="AW780">
        <f>VLOOKUP(A780,'Full dataset'!$A$5:$IM$190,247,FALSE)</f>
        <v>1</v>
      </c>
      <c r="AX780">
        <f>VLOOKUP(A780,'Full dataset'!$A$4:$II$190,242,FALSE)</f>
        <v>2009</v>
      </c>
      <c r="AY780">
        <f>VLOOKUP(A780,'Full dataset'!$A$5:$IM$190,246,FALSE)</f>
        <v>1</v>
      </c>
      <c r="AZ780">
        <v>9999</v>
      </c>
      <c r="BA780">
        <f>MAX(VLOOKUP($A780,'Full dataset'!$A$4:$IX$190,BA$1,FALSE),AW780)</f>
        <v>1</v>
      </c>
      <c r="BB780">
        <f>IF(VLOOKUP($A780,'Full dataset'!$A$4:$IX$190,BB$1,FALSE)&gt;0,VLOOKUP($A780,'Full dataset'!$A$4:$IX$190,BB$1,FALSE),AU780)</f>
        <v>2009</v>
      </c>
      <c r="BC780">
        <f>MAX(VLOOKUP($A780,'Full dataset'!$A$4:$IX$190,BC$1,FALSE),AY780)</f>
        <v>1</v>
      </c>
      <c r="BD780">
        <f>MAX(VLOOKUP($A780,'Full dataset'!$A$4:$IX$190,BD$1,FALSE),AX780)</f>
        <v>2009</v>
      </c>
      <c r="BE780">
        <f t="shared" si="75"/>
        <v>2009</v>
      </c>
      <c r="BF780">
        <f t="shared" si="76"/>
        <v>0</v>
      </c>
      <c r="BG780">
        <f t="shared" si="77"/>
        <v>0</v>
      </c>
      <c r="BH780">
        <f t="shared" si="72"/>
        <v>0</v>
      </c>
      <c r="BI780">
        <f t="shared" si="73"/>
        <v>0</v>
      </c>
      <c r="BO780">
        <f>IF(BF780=1,VLOOKUP($A780,'Full dataset'!$A$4:$IE$190,2007+BO$1-$C780,FALSE),0)</f>
        <v>0</v>
      </c>
      <c r="BP780">
        <f>IF(BF780=1,VLOOKUP($A780,'Full dataset'!$A$4:$IE$190,2007+BP$1-$C780,FALSE),0)</f>
        <v>0</v>
      </c>
      <c r="BQ780">
        <f>IF(BF780=1,VLOOKUP($A780,'Full dataset'!$A$4:$IE$190,2007+BQ$1-$C780,FALSE),0)</f>
        <v>0</v>
      </c>
      <c r="BR780">
        <f>IF($BG780=1,VLOOKUP($A780,'Full dataset'!$A$4:$IE$190,BR$1-2007+$C780,FALSE),0)</f>
        <v>0</v>
      </c>
      <c r="BS780">
        <f>IF($BG780=1,VLOOKUP($A780,'Full dataset'!$A$4:$IE$190,BS$1-2007+$C780,FALSE),0)</f>
        <v>0</v>
      </c>
      <c r="BT780">
        <f>IF($BG780=1,VLOOKUP($A780,'Full dataset'!$A$4:$IE$190,BT$1-2007+$C780,FALSE),0)</f>
        <v>0</v>
      </c>
      <c r="BU780">
        <f>IF($BG780=1,VLOOKUP($A780,'Full dataset'!$A$4:$IE$190,BU$1-2007+$C780,FALSE),0)</f>
        <v>0</v>
      </c>
      <c r="BV780">
        <f>IF($BG780=1,VLOOKUP($A780,'Full dataset'!$A$4:$IE$190,BV$1-2007+$C780,FALSE),0)</f>
        <v>0</v>
      </c>
      <c r="BW780">
        <f>IF($BG780=1,VLOOKUP($A780,'Full dataset'!$A$4:$IE$190,BW$1-2007+$C780,FALSE),0)</f>
        <v>0</v>
      </c>
      <c r="BX780">
        <f>IF($BG780=1,VLOOKUP($A780,'Full dataset'!$A$4:$IE$190,BX$1-2007+$C780,FALSE),0)</f>
        <v>0</v>
      </c>
    </row>
    <row r="781" spans="1:76" x14ac:dyDescent="0.25">
      <c r="A781">
        <v>35</v>
      </c>
      <c r="B781" t="s">
        <v>79</v>
      </c>
      <c r="C781">
        <v>2011</v>
      </c>
      <c r="D781" t="s">
        <v>582</v>
      </c>
      <c r="E781">
        <f t="shared" si="74"/>
        <v>0</v>
      </c>
      <c r="F781">
        <v>1</v>
      </c>
      <c r="G781">
        <v>4123</v>
      </c>
      <c r="H781">
        <v>3.1449275362318843</v>
      </c>
      <c r="I781">
        <v>1477</v>
      </c>
      <c r="J781">
        <v>0</v>
      </c>
      <c r="N781">
        <v>0</v>
      </c>
      <c r="U781">
        <v>1</v>
      </c>
      <c r="V781">
        <v>732</v>
      </c>
      <c r="W781">
        <v>8775</v>
      </c>
      <c r="X781">
        <v>6215</v>
      </c>
      <c r="Y781">
        <v>1</v>
      </c>
      <c r="Z781">
        <v>0</v>
      </c>
      <c r="AA781" t="s">
        <v>756</v>
      </c>
      <c r="AB781">
        <v>22447</v>
      </c>
      <c r="AC781">
        <f>VLOOKUP(A781,'Full dataset'!$A$4:$IE$190,2033-C781,FALSE)</f>
        <v>4.5</v>
      </c>
      <c r="AD781">
        <f>VLOOKUP(A781,'Full dataset'!$A$4:$IE$190,2041-C781,FALSE)</f>
        <v>1311</v>
      </c>
      <c r="AE781">
        <f>VLOOKUP(A781,'Full dataset'!$A$4:$IE$190,2050-C781,FALSE)</f>
        <v>0</v>
      </c>
      <c r="AF781">
        <v>2.25</v>
      </c>
      <c r="AG781" t="str">
        <f>VLOOKUP($A781,'Full dataset'!$A$4:$IE$190,2007+AG$1-$C781,FALSE)</f>
        <v>.</v>
      </c>
      <c r="AH781" t="str">
        <f>VLOOKUP($A781,'Full dataset'!$A$4:$IE$190,2007+AH$1-$C781,FALSE)</f>
        <v>.</v>
      </c>
      <c r="AI781" t="str">
        <f>VLOOKUP($A781,'Full dataset'!$A$4:$IE$190,2007+AI$1-$C781,FALSE)</f>
        <v>.</v>
      </c>
      <c r="AJ781">
        <f>VLOOKUP($A781,'Full dataset'!$A$4:$IE$190,2007+AJ$1-$C781,FALSE)</f>
        <v>40</v>
      </c>
      <c r="AK781" t="str">
        <f>VLOOKUP($A781,'Full dataset'!$A$4:$IE$190,2007+AK$1-$C781,FALSE)</f>
        <v>.</v>
      </c>
      <c r="AL781">
        <f>VLOOKUP($A781,'Full dataset'!$A$4:$IE$190,2007+AL$1-$C781,FALSE)</f>
        <v>54</v>
      </c>
      <c r="AM781">
        <f>VLOOKUP($A781,'Full dataset'!$A$4:$IE$190,2007+AM$1-$C781,FALSE)</f>
        <v>40</v>
      </c>
      <c r="AN781">
        <f>VLOOKUP($A781,'Full dataset'!$A$4:$IE$190,2007+AN$1-$C781,FALSE)</f>
        <v>14128</v>
      </c>
      <c r="AO781">
        <f>VLOOKUP($A781,'Full dataset'!$A$4:$IE$190,2007+AO$1-$C781,FALSE)</f>
        <v>5</v>
      </c>
      <c r="AP781" t="s">
        <v>726</v>
      </c>
      <c r="AQ781" t="s">
        <v>726</v>
      </c>
      <c r="AR781" t="s">
        <v>726</v>
      </c>
      <c r="AS781" t="s">
        <v>726</v>
      </c>
      <c r="AT781" t="s">
        <v>726</v>
      </c>
      <c r="AU781">
        <f>VLOOKUP(A781,'Full dataset'!$A$4:$II$190,$AU$1,FALSE)</f>
        <v>2011</v>
      </c>
      <c r="AV781">
        <v>0</v>
      </c>
      <c r="AW781">
        <f>VLOOKUP(A781,'Full dataset'!$A$5:$IM$190,247,FALSE)</f>
        <v>1</v>
      </c>
      <c r="AX781">
        <f>VLOOKUP(A781,'Full dataset'!$A$4:$II$190,242,FALSE)</f>
        <v>2010</v>
      </c>
      <c r="AY781">
        <f>VLOOKUP(A781,'Full dataset'!$A$5:$IM$190,246,FALSE)</f>
        <v>1</v>
      </c>
      <c r="AZ781">
        <v>9999</v>
      </c>
      <c r="BA781">
        <f>MAX(VLOOKUP($A781,'Full dataset'!$A$4:$IX$190,BA$1,FALSE),AW781)</f>
        <v>1</v>
      </c>
      <c r="BB781">
        <f>IF(VLOOKUP($A781,'Full dataset'!$A$4:$IX$190,BB$1,FALSE)&gt;0,VLOOKUP($A781,'Full dataset'!$A$4:$IX$190,BB$1,FALSE),AU781)</f>
        <v>2011</v>
      </c>
      <c r="BC781">
        <f>MAX(VLOOKUP($A781,'Full dataset'!$A$4:$IX$190,BC$1,FALSE),AY781)</f>
        <v>1</v>
      </c>
      <c r="BD781">
        <f>MAX(VLOOKUP($A781,'Full dataset'!$A$4:$IX$190,BD$1,FALSE),AX781)</f>
        <v>2010</v>
      </c>
      <c r="BE781">
        <f t="shared" si="75"/>
        <v>2010</v>
      </c>
      <c r="BF781">
        <f t="shared" si="76"/>
        <v>0</v>
      </c>
      <c r="BG781">
        <f t="shared" si="77"/>
        <v>0</v>
      </c>
      <c r="BH781">
        <f t="shared" si="72"/>
        <v>0</v>
      </c>
      <c r="BI781">
        <f t="shared" si="73"/>
        <v>0</v>
      </c>
      <c r="BO781">
        <f>IF(BF781=1,VLOOKUP($A781,'Full dataset'!$A$4:$IE$190,2007+BO$1-$C781,FALSE),0)</f>
        <v>0</v>
      </c>
      <c r="BP781">
        <f>IF(BF781=1,VLOOKUP($A781,'Full dataset'!$A$4:$IE$190,2007+BP$1-$C781,FALSE),0)</f>
        <v>0</v>
      </c>
      <c r="BQ781">
        <f>IF(BF781=1,VLOOKUP($A781,'Full dataset'!$A$4:$IE$190,2007+BQ$1-$C781,FALSE),0)</f>
        <v>0</v>
      </c>
      <c r="BR781">
        <f>IF($BG781=1,VLOOKUP($A781,'Full dataset'!$A$4:$IE$190,BR$1-2007+$C781,FALSE),0)</f>
        <v>0</v>
      </c>
      <c r="BS781">
        <f>IF($BG781=1,VLOOKUP($A781,'Full dataset'!$A$4:$IE$190,BS$1-2007+$C781,FALSE),0)</f>
        <v>0</v>
      </c>
      <c r="BT781">
        <f>IF($BG781=1,VLOOKUP($A781,'Full dataset'!$A$4:$IE$190,BT$1-2007+$C781,FALSE),0)</f>
        <v>0</v>
      </c>
      <c r="BU781">
        <f>IF($BG781=1,VLOOKUP($A781,'Full dataset'!$A$4:$IE$190,BU$1-2007+$C781,FALSE),0)</f>
        <v>0</v>
      </c>
      <c r="BV781">
        <f>IF($BG781=1,VLOOKUP($A781,'Full dataset'!$A$4:$IE$190,BV$1-2007+$C781,FALSE),0)</f>
        <v>0</v>
      </c>
      <c r="BW781">
        <f>IF($BG781=1,VLOOKUP($A781,'Full dataset'!$A$4:$IE$190,BW$1-2007+$C781,FALSE),0)</f>
        <v>0</v>
      </c>
      <c r="BX781">
        <f>IF($BG781=1,VLOOKUP($A781,'Full dataset'!$A$4:$IE$190,BX$1-2007+$C781,FALSE),0)</f>
        <v>0</v>
      </c>
    </row>
    <row r="782" spans="1:76" x14ac:dyDescent="0.25">
      <c r="A782">
        <v>36</v>
      </c>
      <c r="B782" t="s">
        <v>80</v>
      </c>
      <c r="C782">
        <v>2011</v>
      </c>
      <c r="D782" t="s">
        <v>587</v>
      </c>
      <c r="E782">
        <f t="shared" si="74"/>
        <v>0</v>
      </c>
      <c r="F782">
        <v>0</v>
      </c>
      <c r="J782">
        <v>0</v>
      </c>
      <c r="N782">
        <v>0</v>
      </c>
      <c r="U782">
        <v>0</v>
      </c>
      <c r="V782" t="s">
        <v>726</v>
      </c>
      <c r="W782" t="s">
        <v>726</v>
      </c>
      <c r="X782" t="s">
        <v>726</v>
      </c>
      <c r="Y782">
        <v>1</v>
      </c>
      <c r="Z782">
        <v>0</v>
      </c>
      <c r="AA782" t="s">
        <v>757</v>
      </c>
      <c r="AB782">
        <v>1437</v>
      </c>
      <c r="AC782">
        <f>VLOOKUP(A782,'Full dataset'!$A$4:$IE$190,2033-C782,FALSE)</f>
        <v>6.5</v>
      </c>
      <c r="AD782">
        <f>VLOOKUP(A782,'Full dataset'!$A$4:$IE$190,2041-C782,FALSE)</f>
        <v>2276</v>
      </c>
      <c r="AE782">
        <f>VLOOKUP(A782,'Full dataset'!$A$4:$IE$190,2050-C782,FALSE)</f>
        <v>0</v>
      </c>
      <c r="AF782">
        <v>3.25</v>
      </c>
      <c r="AG782" t="str">
        <f>VLOOKUP($A782,'Full dataset'!$A$4:$IE$190,2007+AG$1-$C782,FALSE)</f>
        <v>.</v>
      </c>
      <c r="AH782" t="str">
        <f>VLOOKUP($A782,'Full dataset'!$A$4:$IE$190,2007+AH$1-$C782,FALSE)</f>
        <v>.</v>
      </c>
      <c r="AI782" t="str">
        <f>VLOOKUP($A782,'Full dataset'!$A$4:$IE$190,2007+AI$1-$C782,FALSE)</f>
        <v>.</v>
      </c>
      <c r="AJ782">
        <f>VLOOKUP($A782,'Full dataset'!$A$4:$IE$190,2007+AJ$1-$C782,FALSE)</f>
        <v>256</v>
      </c>
      <c r="AK782">
        <f>VLOOKUP($A782,'Full dataset'!$A$4:$IE$190,2007+AK$1-$C782,FALSE)</f>
        <v>8</v>
      </c>
      <c r="AL782">
        <f>VLOOKUP($A782,'Full dataset'!$A$4:$IE$190,2007+AL$1-$C782,FALSE)</f>
        <v>79</v>
      </c>
      <c r="AM782">
        <f>VLOOKUP($A782,'Full dataset'!$A$4:$IE$190,2007+AM$1-$C782,FALSE)</f>
        <v>59</v>
      </c>
      <c r="AN782">
        <f>VLOOKUP($A782,'Full dataset'!$A$4:$IE$190,2007+AN$1-$C782,FALSE)</f>
        <v>20000</v>
      </c>
      <c r="AO782">
        <f>VLOOKUP($A782,'Full dataset'!$A$4:$IE$190,2007+AO$1-$C782,FALSE)</f>
        <v>5</v>
      </c>
      <c r="AP782" t="s">
        <v>726</v>
      </c>
      <c r="AQ782" t="s">
        <v>726</v>
      </c>
      <c r="AR782" t="s">
        <v>726</v>
      </c>
      <c r="AS782" t="s">
        <v>726</v>
      </c>
      <c r="AT782" t="s">
        <v>726</v>
      </c>
      <c r="AU782">
        <f>VLOOKUP(A782,'Full dataset'!$A$4:$II$190,$AU$1,FALSE)</f>
        <v>9999</v>
      </c>
      <c r="AV782">
        <v>0</v>
      </c>
      <c r="AW782">
        <f>VLOOKUP(A782,'Full dataset'!$A$5:$IM$190,247,FALSE)</f>
        <v>0</v>
      </c>
      <c r="AX782">
        <f>VLOOKUP(A782,'Full dataset'!$A$4:$II$190,242,FALSE)</f>
        <v>2012</v>
      </c>
      <c r="AY782">
        <f>VLOOKUP(A782,'Full dataset'!$A$5:$IM$190,246,FALSE)</f>
        <v>1</v>
      </c>
      <c r="AZ782">
        <v>9999</v>
      </c>
      <c r="BA782">
        <f>MAX(VLOOKUP($A782,'Full dataset'!$A$4:$IX$190,BA$1,FALSE),AW782)</f>
        <v>1</v>
      </c>
      <c r="BB782">
        <f>IF(VLOOKUP($A782,'Full dataset'!$A$4:$IX$190,BB$1,FALSE)&gt;0,VLOOKUP($A782,'Full dataset'!$A$4:$IX$190,BB$1,FALSE),AU782)</f>
        <v>2009</v>
      </c>
      <c r="BC782">
        <f>MAX(VLOOKUP($A782,'Full dataset'!$A$4:$IX$190,BC$1,FALSE),AY782)</f>
        <v>1</v>
      </c>
      <c r="BD782">
        <f>MAX(VLOOKUP($A782,'Full dataset'!$A$4:$IX$190,BD$1,FALSE),AX782)</f>
        <v>2012</v>
      </c>
      <c r="BE782">
        <f t="shared" si="75"/>
        <v>2009</v>
      </c>
      <c r="BF782">
        <f t="shared" si="76"/>
        <v>0</v>
      </c>
      <c r="BG782">
        <f t="shared" si="77"/>
        <v>0</v>
      </c>
      <c r="BH782">
        <f t="shared" si="72"/>
        <v>0</v>
      </c>
      <c r="BI782">
        <f t="shared" si="73"/>
        <v>0</v>
      </c>
      <c r="BO782">
        <f>IF(BF782=1,VLOOKUP($A782,'Full dataset'!$A$4:$IE$190,2007+BO$1-$C782,FALSE),0)</f>
        <v>0</v>
      </c>
      <c r="BP782">
        <f>IF(BF782=1,VLOOKUP($A782,'Full dataset'!$A$4:$IE$190,2007+BP$1-$C782,FALSE),0)</f>
        <v>0</v>
      </c>
      <c r="BQ782">
        <f>IF(BF782=1,VLOOKUP($A782,'Full dataset'!$A$4:$IE$190,2007+BQ$1-$C782,FALSE),0)</f>
        <v>0</v>
      </c>
      <c r="BR782">
        <f>IF($BG782=1,VLOOKUP($A782,'Full dataset'!$A$4:$IE$190,BR$1-2007+$C782,FALSE),0)</f>
        <v>0</v>
      </c>
      <c r="BS782">
        <f>IF($BG782=1,VLOOKUP($A782,'Full dataset'!$A$4:$IE$190,BS$1-2007+$C782,FALSE),0)</f>
        <v>0</v>
      </c>
      <c r="BT782">
        <f>IF($BG782=1,VLOOKUP($A782,'Full dataset'!$A$4:$IE$190,BT$1-2007+$C782,FALSE),0)</f>
        <v>0</v>
      </c>
      <c r="BU782">
        <f>IF($BG782=1,VLOOKUP($A782,'Full dataset'!$A$4:$IE$190,BU$1-2007+$C782,FALSE),0)</f>
        <v>0</v>
      </c>
      <c r="BV782">
        <f>IF($BG782=1,VLOOKUP($A782,'Full dataset'!$A$4:$IE$190,BV$1-2007+$C782,FALSE),0)</f>
        <v>0</v>
      </c>
      <c r="BW782">
        <f>IF($BG782=1,VLOOKUP($A782,'Full dataset'!$A$4:$IE$190,BW$1-2007+$C782,FALSE),0)</f>
        <v>0</v>
      </c>
      <c r="BX782">
        <f>IF($BG782=1,VLOOKUP($A782,'Full dataset'!$A$4:$IE$190,BX$1-2007+$C782,FALSE),0)</f>
        <v>0</v>
      </c>
    </row>
    <row r="783" spans="1:76" x14ac:dyDescent="0.25">
      <c r="A783">
        <v>37</v>
      </c>
      <c r="B783" t="s">
        <v>81</v>
      </c>
      <c r="C783">
        <v>2011</v>
      </c>
      <c r="D783" t="s">
        <v>582</v>
      </c>
      <c r="E783">
        <f t="shared" si="74"/>
        <v>0</v>
      </c>
      <c r="F783">
        <v>1</v>
      </c>
      <c r="G783">
        <v>3720</v>
      </c>
      <c r="H783">
        <v>2.5203252032520327</v>
      </c>
      <c r="I783">
        <v>1530</v>
      </c>
      <c r="J783">
        <v>0</v>
      </c>
      <c r="N783">
        <v>2</v>
      </c>
      <c r="O783">
        <v>903</v>
      </c>
      <c r="P783">
        <v>0.61178861788617889</v>
      </c>
      <c r="Q783">
        <v>55</v>
      </c>
      <c r="R783">
        <v>39965</v>
      </c>
      <c r="U783">
        <v>1</v>
      </c>
      <c r="V783">
        <v>0</v>
      </c>
      <c r="W783">
        <v>134</v>
      </c>
      <c r="X783">
        <v>48</v>
      </c>
      <c r="Y783">
        <v>1</v>
      </c>
      <c r="Z783">
        <v>1</v>
      </c>
      <c r="AA783" t="s">
        <v>758</v>
      </c>
      <c r="AB783">
        <v>16775</v>
      </c>
      <c r="AC783">
        <f>VLOOKUP(A783,'Full dataset'!$A$4:$IE$190,2033-C783,FALSE)</f>
        <v>7.5</v>
      </c>
      <c r="AD783">
        <f>VLOOKUP(A783,'Full dataset'!$A$4:$IE$190,2041-C783,FALSE)</f>
        <v>1476</v>
      </c>
      <c r="AE783">
        <f>VLOOKUP(A783,'Full dataset'!$A$4:$IE$190,2050-C783,FALSE)</f>
        <v>0</v>
      </c>
      <c r="AF783">
        <v>3.75</v>
      </c>
      <c r="AG783" t="str">
        <f>VLOOKUP($A783,'Full dataset'!$A$4:$IE$190,2007+AG$1-$C783,FALSE)</f>
        <v>.</v>
      </c>
      <c r="AH783" t="str">
        <f>VLOOKUP($A783,'Full dataset'!$A$4:$IE$190,2007+AH$1-$C783,FALSE)</f>
        <v>.</v>
      </c>
      <c r="AI783">
        <f>VLOOKUP($A783,'Full dataset'!$A$4:$IE$190,2007+AI$1-$C783,FALSE)</f>
        <v>331</v>
      </c>
      <c r="AJ783">
        <f>VLOOKUP($A783,'Full dataset'!$A$4:$IE$190,2007+AJ$1-$C783,FALSE)</f>
        <v>9</v>
      </c>
      <c r="AK783">
        <f>VLOOKUP($A783,'Full dataset'!$A$4:$IE$190,2007+AK$1-$C783,FALSE)</f>
        <v>1</v>
      </c>
      <c r="AL783">
        <f>VLOOKUP($A783,'Full dataset'!$A$4:$IE$190,2007+AL$1-$C783,FALSE)</f>
        <v>54</v>
      </c>
      <c r="AM783">
        <f>VLOOKUP($A783,'Full dataset'!$A$4:$IE$190,2007+AM$1-$C783,FALSE)</f>
        <v>90</v>
      </c>
      <c r="AN783">
        <f>VLOOKUP($A783,'Full dataset'!$A$4:$IE$190,2007+AN$1-$C783,FALSE)</f>
        <v>16540</v>
      </c>
      <c r="AO783">
        <f>VLOOKUP($A783,'Full dataset'!$A$4:$IE$190,2007+AO$1-$C783,FALSE)</f>
        <v>11</v>
      </c>
      <c r="AP783" t="s">
        <v>726</v>
      </c>
      <c r="AQ783" t="s">
        <v>726</v>
      </c>
      <c r="AR783" t="s">
        <v>726</v>
      </c>
      <c r="AS783" t="s">
        <v>726</v>
      </c>
      <c r="AT783" t="s">
        <v>726</v>
      </c>
      <c r="AU783">
        <f>VLOOKUP(A783,'Full dataset'!$A$4:$II$190,$AU$1,FALSE)</f>
        <v>2012</v>
      </c>
      <c r="AV783">
        <v>0</v>
      </c>
      <c r="AW783">
        <f>VLOOKUP(A783,'Full dataset'!$A$5:$IM$190,247,FALSE)</f>
        <v>1</v>
      </c>
      <c r="AX783">
        <f>VLOOKUP(A783,'Full dataset'!$A$4:$II$190,242,FALSE)</f>
        <v>2009</v>
      </c>
      <c r="AY783">
        <f>VLOOKUP(A783,'Full dataset'!$A$5:$IM$190,246,FALSE)</f>
        <v>0</v>
      </c>
      <c r="AZ783">
        <v>9999</v>
      </c>
      <c r="BA783">
        <f>MAX(VLOOKUP($A783,'Full dataset'!$A$4:$IX$190,BA$1,FALSE),AW783)</f>
        <v>1</v>
      </c>
      <c r="BB783">
        <f>IF(VLOOKUP($A783,'Full dataset'!$A$4:$IX$190,BB$1,FALSE)&gt;0,VLOOKUP($A783,'Full dataset'!$A$4:$IX$190,BB$1,FALSE),AU783)</f>
        <v>2009</v>
      </c>
      <c r="BC783">
        <f>MAX(VLOOKUP($A783,'Full dataset'!$A$4:$IX$190,BC$1,FALSE),AY783)</f>
        <v>1</v>
      </c>
      <c r="BD783">
        <f>MAX(VLOOKUP($A783,'Full dataset'!$A$4:$IX$190,BD$1,FALSE),AX783)</f>
        <v>2009</v>
      </c>
      <c r="BE783">
        <f t="shared" si="75"/>
        <v>2009</v>
      </c>
      <c r="BF783">
        <f t="shared" si="76"/>
        <v>0</v>
      </c>
      <c r="BG783">
        <f t="shared" si="77"/>
        <v>0</v>
      </c>
      <c r="BH783">
        <f t="shared" si="72"/>
        <v>0</v>
      </c>
      <c r="BI783">
        <f t="shared" si="73"/>
        <v>0</v>
      </c>
      <c r="BO783">
        <f>IF(BF783=1,VLOOKUP($A783,'Full dataset'!$A$4:$IE$190,2007+BO$1-$C783,FALSE),0)</f>
        <v>0</v>
      </c>
      <c r="BP783">
        <f>IF(BF783=1,VLOOKUP($A783,'Full dataset'!$A$4:$IE$190,2007+BP$1-$C783,FALSE),0)</f>
        <v>0</v>
      </c>
      <c r="BQ783">
        <f>IF(BF783=1,VLOOKUP($A783,'Full dataset'!$A$4:$IE$190,2007+BQ$1-$C783,FALSE),0)</f>
        <v>0</v>
      </c>
      <c r="BR783">
        <f>IF($BG783=1,VLOOKUP($A783,'Full dataset'!$A$4:$IE$190,BR$1-2007+$C783,FALSE),0)</f>
        <v>0</v>
      </c>
      <c r="BS783">
        <f>IF($BG783=1,VLOOKUP($A783,'Full dataset'!$A$4:$IE$190,BS$1-2007+$C783,FALSE),0)</f>
        <v>0</v>
      </c>
      <c r="BT783">
        <f>IF($BG783=1,VLOOKUP($A783,'Full dataset'!$A$4:$IE$190,BT$1-2007+$C783,FALSE),0)</f>
        <v>0</v>
      </c>
      <c r="BU783">
        <f>IF($BG783=1,VLOOKUP($A783,'Full dataset'!$A$4:$IE$190,BU$1-2007+$C783,FALSE),0)</f>
        <v>0</v>
      </c>
      <c r="BV783">
        <f>IF($BG783=1,VLOOKUP($A783,'Full dataset'!$A$4:$IE$190,BV$1-2007+$C783,FALSE),0)</f>
        <v>0</v>
      </c>
      <c r="BW783">
        <f>IF($BG783=1,VLOOKUP($A783,'Full dataset'!$A$4:$IE$190,BW$1-2007+$C783,FALSE),0)</f>
        <v>0</v>
      </c>
      <c r="BX783">
        <f>IF($BG783=1,VLOOKUP($A783,'Full dataset'!$A$4:$IE$190,BX$1-2007+$C783,FALSE),0)</f>
        <v>0</v>
      </c>
    </row>
    <row r="784" spans="1:76" x14ac:dyDescent="0.25">
      <c r="A784">
        <v>38</v>
      </c>
      <c r="B784" t="s">
        <v>82</v>
      </c>
      <c r="C784">
        <v>2011</v>
      </c>
      <c r="D784" t="s">
        <v>582</v>
      </c>
      <c r="E784">
        <f t="shared" si="74"/>
        <v>0</v>
      </c>
      <c r="F784">
        <v>0</v>
      </c>
      <c r="J784">
        <v>0</v>
      </c>
      <c r="N784">
        <v>0</v>
      </c>
      <c r="U784">
        <v>0</v>
      </c>
      <c r="V784" t="s">
        <v>726</v>
      </c>
      <c r="W784" t="s">
        <v>726</v>
      </c>
      <c r="X784" t="s">
        <v>726</v>
      </c>
      <c r="Y784">
        <v>1</v>
      </c>
      <c r="Z784">
        <v>1</v>
      </c>
      <c r="AA784" t="s">
        <v>759</v>
      </c>
      <c r="AB784">
        <v>29533</v>
      </c>
      <c r="AC784">
        <f>VLOOKUP(A784,'Full dataset'!$A$4:$IE$190,2033-C784,FALSE)</f>
        <v>7</v>
      </c>
      <c r="AD784">
        <f>VLOOKUP(A784,'Full dataset'!$A$4:$IE$190,2041-C784,FALSE)</f>
        <v>5852</v>
      </c>
      <c r="AE784">
        <f>VLOOKUP(A784,'Full dataset'!$A$4:$IE$190,2050-C784,FALSE)</f>
        <v>0</v>
      </c>
      <c r="AF784">
        <v>3.5</v>
      </c>
      <c r="AG784" t="str">
        <f>VLOOKUP($A784,'Full dataset'!$A$4:$IE$190,2007+AG$1-$C784,FALSE)</f>
        <v>.</v>
      </c>
      <c r="AH784" t="str">
        <f>VLOOKUP($A784,'Full dataset'!$A$4:$IE$190,2007+AH$1-$C784,FALSE)</f>
        <v>.</v>
      </c>
      <c r="AI784">
        <f>VLOOKUP($A784,'Full dataset'!$A$4:$IE$190,2007+AI$1-$C784,FALSE)</f>
        <v>3234</v>
      </c>
      <c r="AJ784">
        <f>VLOOKUP($A784,'Full dataset'!$A$4:$IE$190,2007+AJ$1-$C784,FALSE)</f>
        <v>83</v>
      </c>
      <c r="AK784">
        <f>VLOOKUP($A784,'Full dataset'!$A$4:$IE$190,2007+AK$1-$C784,FALSE)</f>
        <v>5</v>
      </c>
      <c r="AL784">
        <f>VLOOKUP($A784,'Full dataset'!$A$4:$IE$190,2007+AL$1-$C784,FALSE)</f>
        <v>39</v>
      </c>
      <c r="AM784">
        <f>VLOOKUP($A784,'Full dataset'!$A$4:$IE$190,2007+AM$1-$C784,FALSE)</f>
        <v>92</v>
      </c>
      <c r="AN784">
        <f>VLOOKUP($A784,'Full dataset'!$A$4:$IE$190,2007+AN$1-$C784,FALSE)</f>
        <v>24278</v>
      </c>
      <c r="AO784">
        <f>VLOOKUP($A784,'Full dataset'!$A$4:$IE$190,2007+AO$1-$C784,FALSE)</f>
        <v>3</v>
      </c>
      <c r="AP784" t="s">
        <v>726</v>
      </c>
      <c r="AQ784" t="s">
        <v>726</v>
      </c>
      <c r="AR784" t="s">
        <v>726</v>
      </c>
      <c r="AS784" t="s">
        <v>726</v>
      </c>
      <c r="AT784" t="s">
        <v>726</v>
      </c>
      <c r="AU784">
        <f>VLOOKUP(A784,'Full dataset'!$A$4:$II$190,$AU$1,FALSE)</f>
        <v>9999</v>
      </c>
      <c r="AV784">
        <v>0</v>
      </c>
      <c r="AW784">
        <f>VLOOKUP(A784,'Full dataset'!$A$5:$IM$190,247,FALSE)</f>
        <v>0</v>
      </c>
      <c r="AX784">
        <f>VLOOKUP(A784,'Full dataset'!$A$4:$II$190,242,FALSE)</f>
        <v>9999</v>
      </c>
      <c r="AY784">
        <f>VLOOKUP(A784,'Full dataset'!$A$5:$IM$190,246,FALSE)</f>
        <v>1</v>
      </c>
      <c r="AZ784">
        <v>9999</v>
      </c>
      <c r="BA784">
        <f>MAX(VLOOKUP($A784,'Full dataset'!$A$4:$IX$190,BA$1,FALSE),AW784)</f>
        <v>0</v>
      </c>
      <c r="BB784">
        <f>IF(VLOOKUP($A784,'Full dataset'!$A$4:$IX$190,BB$1,FALSE)&gt;0,VLOOKUP($A784,'Full dataset'!$A$4:$IX$190,BB$1,FALSE),AU784)</f>
        <v>9999</v>
      </c>
      <c r="BC784">
        <f>MAX(VLOOKUP($A784,'Full dataset'!$A$4:$IX$190,BC$1,FALSE),AY784)</f>
        <v>1</v>
      </c>
      <c r="BD784">
        <f>MAX(VLOOKUP($A784,'Full dataset'!$A$4:$IX$190,BD$1,FALSE),AX784)</f>
        <v>9999</v>
      </c>
      <c r="BE784">
        <f t="shared" si="75"/>
        <v>9999</v>
      </c>
      <c r="BF784">
        <f t="shared" si="76"/>
        <v>0</v>
      </c>
      <c r="BG784">
        <f t="shared" si="77"/>
        <v>0</v>
      </c>
      <c r="BH784">
        <f t="shared" si="72"/>
        <v>0</v>
      </c>
      <c r="BI784">
        <f t="shared" si="73"/>
        <v>0</v>
      </c>
      <c r="BO784">
        <f>IF(BF784=1,VLOOKUP($A784,'Full dataset'!$A$4:$IE$190,2007+BO$1-$C784,FALSE),0)</f>
        <v>0</v>
      </c>
      <c r="BP784">
        <f>IF(BF784=1,VLOOKUP($A784,'Full dataset'!$A$4:$IE$190,2007+BP$1-$C784,FALSE),0)</f>
        <v>0</v>
      </c>
      <c r="BQ784">
        <f>IF(BF784=1,VLOOKUP($A784,'Full dataset'!$A$4:$IE$190,2007+BQ$1-$C784,FALSE),0)</f>
        <v>0</v>
      </c>
      <c r="BR784">
        <f>IF($BG784=1,VLOOKUP($A784,'Full dataset'!$A$4:$IE$190,BR$1-2007+$C784,FALSE),0)</f>
        <v>0</v>
      </c>
      <c r="BS784">
        <f>IF($BG784=1,VLOOKUP($A784,'Full dataset'!$A$4:$IE$190,BS$1-2007+$C784,FALSE),0)</f>
        <v>0</v>
      </c>
      <c r="BT784">
        <f>IF($BG784=1,VLOOKUP($A784,'Full dataset'!$A$4:$IE$190,BT$1-2007+$C784,FALSE),0)</f>
        <v>0</v>
      </c>
      <c r="BU784">
        <f>IF($BG784=1,VLOOKUP($A784,'Full dataset'!$A$4:$IE$190,BU$1-2007+$C784,FALSE),0)</f>
        <v>0</v>
      </c>
      <c r="BV784">
        <f>IF($BG784=1,VLOOKUP($A784,'Full dataset'!$A$4:$IE$190,BV$1-2007+$C784,FALSE),0)</f>
        <v>0</v>
      </c>
      <c r="BW784">
        <f>IF($BG784=1,VLOOKUP($A784,'Full dataset'!$A$4:$IE$190,BW$1-2007+$C784,FALSE),0)</f>
        <v>0</v>
      </c>
      <c r="BX784">
        <f>IF($BG784=1,VLOOKUP($A784,'Full dataset'!$A$4:$IE$190,BX$1-2007+$C784,FALSE),0)</f>
        <v>0</v>
      </c>
    </row>
    <row r="785" spans="1:76" x14ac:dyDescent="0.25">
      <c r="A785">
        <v>39</v>
      </c>
      <c r="B785" t="s">
        <v>83</v>
      </c>
      <c r="C785">
        <v>2011</v>
      </c>
      <c r="D785" t="s">
        <v>587</v>
      </c>
      <c r="E785">
        <f t="shared" si="74"/>
        <v>0</v>
      </c>
      <c r="F785">
        <v>0</v>
      </c>
      <c r="J785">
        <v>0</v>
      </c>
      <c r="N785">
        <v>0</v>
      </c>
      <c r="U785">
        <v>1</v>
      </c>
      <c r="V785">
        <v>20128</v>
      </c>
      <c r="W785">
        <v>402042</v>
      </c>
      <c r="X785">
        <v>7091</v>
      </c>
      <c r="Y785">
        <v>1</v>
      </c>
      <c r="Z785">
        <v>1</v>
      </c>
      <c r="AA785" t="s">
        <v>760</v>
      </c>
      <c r="AB785">
        <v>42066</v>
      </c>
      <c r="AC785">
        <f>VLOOKUP(A785,'Full dataset'!$A$4:$IE$190,2033-C785,FALSE)</f>
        <v>2.1</v>
      </c>
      <c r="AD785">
        <f>VLOOKUP(A785,'Full dataset'!$A$4:$IE$190,2041-C785,FALSE)</f>
        <v>3580</v>
      </c>
      <c r="AE785">
        <f>VLOOKUP(A785,'Full dataset'!$A$4:$IE$190,2050-C785,FALSE)</f>
        <v>0</v>
      </c>
      <c r="AF785">
        <v>1.05</v>
      </c>
      <c r="AG785">
        <f>VLOOKUP($A785,'Full dataset'!$A$4:$IE$190,2007+AG$1-$C785,FALSE)</f>
        <v>3.3656000000000001</v>
      </c>
      <c r="AH785">
        <f>VLOOKUP($A785,'Full dataset'!$A$4:$IE$190,2007+AH$1-$C785,FALSE)</f>
        <v>2930.4180000000001</v>
      </c>
      <c r="AI785">
        <f>VLOOKUP($A785,'Full dataset'!$A$4:$IE$190,2007+AI$1-$C785,FALSE)</f>
        <v>638.38699999999994</v>
      </c>
      <c r="AJ785">
        <f>VLOOKUP($A785,'Full dataset'!$A$4:$IE$190,2007+AJ$1-$C785,FALSE)</f>
        <v>35</v>
      </c>
      <c r="AK785" t="str">
        <f>VLOOKUP($A785,'Full dataset'!$A$4:$IE$190,2007+AK$1-$C785,FALSE)</f>
        <v>.</v>
      </c>
      <c r="AL785">
        <f>VLOOKUP($A785,'Full dataset'!$A$4:$IE$190,2007+AL$1-$C785,FALSE)</f>
        <v>66</v>
      </c>
      <c r="AM785">
        <f>VLOOKUP($A785,'Full dataset'!$A$4:$IE$190,2007+AM$1-$C785,FALSE)</f>
        <v>117</v>
      </c>
      <c r="AN785">
        <f>VLOOKUP($A785,'Full dataset'!$A$4:$IE$190,2007+AN$1-$C785,FALSE)</f>
        <v>30682</v>
      </c>
      <c r="AO785">
        <f>VLOOKUP($A785,'Full dataset'!$A$4:$IE$190,2007+AO$1-$C785,FALSE)</f>
        <v>7</v>
      </c>
      <c r="AP785" t="s">
        <v>726</v>
      </c>
      <c r="AQ785" t="s">
        <v>726</v>
      </c>
      <c r="AR785" t="s">
        <v>726</v>
      </c>
      <c r="AS785" t="s">
        <v>726</v>
      </c>
      <c r="AT785" t="s">
        <v>726</v>
      </c>
      <c r="AU785">
        <f>VLOOKUP(A785,'Full dataset'!$A$4:$II$190,$AU$1,FALSE)</f>
        <v>2007</v>
      </c>
      <c r="AV785">
        <v>0</v>
      </c>
      <c r="AW785">
        <f>VLOOKUP(A785,'Full dataset'!$A$5:$IM$190,247,FALSE)</f>
        <v>1</v>
      </c>
      <c r="AX785">
        <f>VLOOKUP(A785,'Full dataset'!$A$4:$II$190,242,FALSE)</f>
        <v>2012</v>
      </c>
      <c r="AY785">
        <f>VLOOKUP(A785,'Full dataset'!$A$5:$IM$190,246,FALSE)</f>
        <v>1</v>
      </c>
      <c r="AZ785">
        <v>9999</v>
      </c>
      <c r="BA785">
        <f>MAX(VLOOKUP($A785,'Full dataset'!$A$4:$IX$190,BA$1,FALSE),AW785)</f>
        <v>2</v>
      </c>
      <c r="BB785">
        <f>IF(VLOOKUP($A785,'Full dataset'!$A$4:$IX$190,BB$1,FALSE)&gt;0,VLOOKUP($A785,'Full dataset'!$A$4:$IX$190,BB$1,FALSE),AU785)</f>
        <v>2014</v>
      </c>
      <c r="BC785">
        <f>MAX(VLOOKUP($A785,'Full dataset'!$A$4:$IX$190,BC$1,FALSE),AY785)</f>
        <v>1</v>
      </c>
      <c r="BD785">
        <f>MAX(VLOOKUP($A785,'Full dataset'!$A$4:$IX$190,BD$1,FALSE),AX785)</f>
        <v>2012</v>
      </c>
      <c r="BE785">
        <f t="shared" si="75"/>
        <v>2012</v>
      </c>
      <c r="BF785">
        <f t="shared" si="76"/>
        <v>0</v>
      </c>
      <c r="BG785">
        <f t="shared" si="77"/>
        <v>0</v>
      </c>
      <c r="BH785">
        <f t="shared" si="72"/>
        <v>0</v>
      </c>
      <c r="BI785">
        <f t="shared" si="73"/>
        <v>0</v>
      </c>
      <c r="BO785">
        <f>IF(BF785=1,VLOOKUP($A785,'Full dataset'!$A$4:$IE$190,2007+BO$1-$C785,FALSE),0)</f>
        <v>0</v>
      </c>
      <c r="BP785">
        <f>IF(BF785=1,VLOOKUP($A785,'Full dataset'!$A$4:$IE$190,2007+BP$1-$C785,FALSE),0)</f>
        <v>0</v>
      </c>
      <c r="BQ785">
        <f>IF(BF785=1,VLOOKUP($A785,'Full dataset'!$A$4:$IE$190,2007+BQ$1-$C785,FALSE),0)</f>
        <v>0</v>
      </c>
      <c r="BR785">
        <f>IF($BG785=1,VLOOKUP($A785,'Full dataset'!$A$4:$IE$190,BR$1-2007+$C785,FALSE),0)</f>
        <v>0</v>
      </c>
      <c r="BS785">
        <f>IF($BG785=1,VLOOKUP($A785,'Full dataset'!$A$4:$IE$190,BS$1-2007+$C785,FALSE),0)</f>
        <v>0</v>
      </c>
      <c r="BT785">
        <f>IF($BG785=1,VLOOKUP($A785,'Full dataset'!$A$4:$IE$190,BT$1-2007+$C785,FALSE),0)</f>
        <v>0</v>
      </c>
      <c r="BU785">
        <f>IF($BG785=1,VLOOKUP($A785,'Full dataset'!$A$4:$IE$190,BU$1-2007+$C785,FALSE),0)</f>
        <v>0</v>
      </c>
      <c r="BV785">
        <f>IF($BG785=1,VLOOKUP($A785,'Full dataset'!$A$4:$IE$190,BV$1-2007+$C785,FALSE),0)</f>
        <v>0</v>
      </c>
      <c r="BW785">
        <f>IF($BG785=1,VLOOKUP($A785,'Full dataset'!$A$4:$IE$190,BW$1-2007+$C785,FALSE),0)</f>
        <v>0</v>
      </c>
      <c r="BX785">
        <f>IF($BG785=1,VLOOKUP($A785,'Full dataset'!$A$4:$IE$190,BX$1-2007+$C785,FALSE),0)</f>
        <v>0</v>
      </c>
    </row>
    <row r="786" spans="1:76" x14ac:dyDescent="0.25">
      <c r="A786">
        <v>40</v>
      </c>
      <c r="B786" t="s">
        <v>84</v>
      </c>
      <c r="C786">
        <v>2011</v>
      </c>
      <c r="D786" t="s">
        <v>591</v>
      </c>
      <c r="E786">
        <f t="shared" si="74"/>
        <v>1</v>
      </c>
      <c r="F786">
        <v>1</v>
      </c>
      <c r="G786">
        <v>2184</v>
      </c>
      <c r="H786">
        <v>1.6189770200148259</v>
      </c>
      <c r="I786">
        <v>588</v>
      </c>
      <c r="J786">
        <v>1</v>
      </c>
      <c r="K786">
        <v>65</v>
      </c>
      <c r="L786">
        <v>4.8183839881393624E-2</v>
      </c>
      <c r="M786">
        <v>139</v>
      </c>
      <c r="N786">
        <v>0</v>
      </c>
      <c r="S786">
        <v>6020</v>
      </c>
      <c r="T786">
        <v>522110</v>
      </c>
      <c r="U786">
        <v>1</v>
      </c>
      <c r="V786">
        <v>7107</v>
      </c>
      <c r="W786">
        <v>19554</v>
      </c>
      <c r="X786">
        <v>13149</v>
      </c>
      <c r="Y786">
        <v>1</v>
      </c>
      <c r="Z786">
        <v>0</v>
      </c>
      <c r="AA786" t="s">
        <v>761</v>
      </c>
      <c r="AB786">
        <v>6064</v>
      </c>
      <c r="AC786">
        <f>VLOOKUP(A786,'Full dataset'!$A$4:$IE$190,2033-C786,FALSE)</f>
        <v>0</v>
      </c>
      <c r="AD786">
        <f>VLOOKUP(A786,'Full dataset'!$A$4:$IE$190,2041-C786,FALSE)</f>
        <v>1349</v>
      </c>
      <c r="AE786">
        <f>VLOOKUP(A786,'Full dataset'!$A$4:$IE$190,2050-C786,FALSE)</f>
        <v>0</v>
      </c>
      <c r="AF786">
        <v>0</v>
      </c>
      <c r="AG786">
        <f>VLOOKUP($A786,'Full dataset'!$A$4:$IE$190,2007+AG$1-$C786,FALSE)</f>
        <v>171.90199999999999</v>
      </c>
      <c r="AH786">
        <f>VLOOKUP($A786,'Full dataset'!$A$4:$IE$190,2007+AH$1-$C786,FALSE)</f>
        <v>19968.894</v>
      </c>
      <c r="AI786">
        <f>VLOOKUP($A786,'Full dataset'!$A$4:$IE$190,2007+AI$1-$C786,FALSE)</f>
        <v>947.72</v>
      </c>
      <c r="AJ786">
        <f>VLOOKUP($A786,'Full dataset'!$A$4:$IE$190,2007+AJ$1-$C786,FALSE)</f>
        <v>108</v>
      </c>
      <c r="AK786" t="str">
        <f>VLOOKUP($A786,'Full dataset'!$A$4:$IE$190,2007+AK$1-$C786,FALSE)</f>
        <v>.</v>
      </c>
      <c r="AL786" t="str">
        <f>VLOOKUP($A786,'Full dataset'!$A$4:$IE$190,2007+AL$1-$C786,FALSE)</f>
        <v>.</v>
      </c>
      <c r="AM786" t="str">
        <f>VLOOKUP($A786,'Full dataset'!$A$4:$IE$190,2007+AM$1-$C786,FALSE)</f>
        <v>.</v>
      </c>
      <c r="AN786">
        <f>VLOOKUP($A786,'Full dataset'!$A$4:$IE$190,2007+AN$1-$C786,FALSE)</f>
        <v>14261</v>
      </c>
      <c r="AO786">
        <f>VLOOKUP($A786,'Full dataset'!$A$4:$IE$190,2007+AO$1-$C786,FALSE)</f>
        <v>7</v>
      </c>
      <c r="AP786" t="s">
        <v>726</v>
      </c>
      <c r="AQ786" t="s">
        <v>726</v>
      </c>
      <c r="AR786" t="s">
        <v>726</v>
      </c>
      <c r="AS786" t="s">
        <v>726</v>
      </c>
      <c r="AT786" t="s">
        <v>726</v>
      </c>
      <c r="AU786">
        <f>VLOOKUP(A786,'Full dataset'!$A$4:$II$190,$AU$1,FALSE)</f>
        <v>2008</v>
      </c>
      <c r="AV786">
        <v>1</v>
      </c>
      <c r="AW786">
        <f>VLOOKUP(A786,'Full dataset'!$A$5:$IM$190,247,FALSE)</f>
        <v>1</v>
      </c>
      <c r="AX786">
        <f>VLOOKUP(A786,'Full dataset'!$A$4:$II$190,242,FALSE)</f>
        <v>2007</v>
      </c>
      <c r="AY786">
        <f>VLOOKUP(A786,'Full dataset'!$A$5:$IM$190,246,FALSE)</f>
        <v>1</v>
      </c>
      <c r="AZ786">
        <v>9999</v>
      </c>
      <c r="BA786">
        <f>MAX(VLOOKUP($A786,'Full dataset'!$A$4:$IX$190,BA$1,FALSE),AW786)</f>
        <v>2</v>
      </c>
      <c r="BB786">
        <f>IF(VLOOKUP($A786,'Full dataset'!$A$4:$IX$190,BB$1,FALSE)&gt;0,VLOOKUP($A786,'Full dataset'!$A$4:$IX$190,BB$1,FALSE),AU786)</f>
        <v>2010</v>
      </c>
      <c r="BC786">
        <f>MAX(VLOOKUP($A786,'Full dataset'!$A$4:$IX$190,BC$1,FALSE),AY786)</f>
        <v>1</v>
      </c>
      <c r="BD786">
        <f>MAX(VLOOKUP($A786,'Full dataset'!$A$4:$IX$190,BD$1,FALSE),AX786)</f>
        <v>2007</v>
      </c>
      <c r="BE786">
        <f t="shared" si="75"/>
        <v>2007</v>
      </c>
      <c r="BF786">
        <f t="shared" si="76"/>
        <v>1</v>
      </c>
      <c r="BG786">
        <f t="shared" si="77"/>
        <v>0</v>
      </c>
      <c r="BH786">
        <f t="shared" si="72"/>
        <v>0</v>
      </c>
      <c r="BI786">
        <f t="shared" si="73"/>
        <v>1</v>
      </c>
      <c r="BO786">
        <f>IF(BF786=1,VLOOKUP($A786,'Full dataset'!$A$4:$IE$190,2007+BO$1-$C786,FALSE),0)</f>
        <v>0</v>
      </c>
      <c r="BP786">
        <f>IF(BF786=1,VLOOKUP($A786,'Full dataset'!$A$4:$IE$190,2007+BP$1-$C786,FALSE),0)</f>
        <v>0</v>
      </c>
      <c r="BQ786">
        <f>IF(BF786=1,VLOOKUP($A786,'Full dataset'!$A$4:$IE$190,2007+BQ$1-$C786,FALSE),0)</f>
        <v>0</v>
      </c>
      <c r="BR786">
        <f>IF($BG786=1,VLOOKUP($A786,'Full dataset'!$A$4:$IE$190,BR$1-2007+$C786,FALSE),0)</f>
        <v>0</v>
      </c>
      <c r="BS786">
        <f>IF($BG786=1,VLOOKUP($A786,'Full dataset'!$A$4:$IE$190,BS$1-2007+$C786,FALSE),0)</f>
        <v>0</v>
      </c>
      <c r="BT786">
        <f>IF($BG786=1,VLOOKUP($A786,'Full dataset'!$A$4:$IE$190,BT$1-2007+$C786,FALSE),0)</f>
        <v>0</v>
      </c>
      <c r="BU786">
        <f>IF($BG786=1,VLOOKUP($A786,'Full dataset'!$A$4:$IE$190,BU$1-2007+$C786,FALSE),0)</f>
        <v>0</v>
      </c>
      <c r="BV786">
        <f>IF($BG786=1,VLOOKUP($A786,'Full dataset'!$A$4:$IE$190,BV$1-2007+$C786,FALSE),0)</f>
        <v>0</v>
      </c>
      <c r="BW786">
        <f>IF($BG786=1,VLOOKUP($A786,'Full dataset'!$A$4:$IE$190,BW$1-2007+$C786,FALSE),0)</f>
        <v>0</v>
      </c>
      <c r="BX786">
        <f>IF($BG786=1,VLOOKUP($A786,'Full dataset'!$A$4:$IE$190,BX$1-2007+$C786,FALSE),0)</f>
        <v>0</v>
      </c>
    </row>
    <row r="787" spans="1:76" x14ac:dyDescent="0.25">
      <c r="A787">
        <v>41</v>
      </c>
      <c r="B787" t="s">
        <v>85</v>
      </c>
      <c r="C787">
        <v>2011</v>
      </c>
      <c r="D787" t="s">
        <v>591</v>
      </c>
      <c r="E787">
        <f t="shared" si="74"/>
        <v>1</v>
      </c>
      <c r="F787">
        <v>1</v>
      </c>
      <c r="G787">
        <v>74765</v>
      </c>
      <c r="H787">
        <v>14.117258308157099</v>
      </c>
      <c r="I787">
        <v>10307</v>
      </c>
      <c r="J787">
        <v>1</v>
      </c>
      <c r="K787">
        <v>1862</v>
      </c>
      <c r="L787">
        <v>0.35158610271903323</v>
      </c>
      <c r="M787">
        <v>581</v>
      </c>
      <c r="N787">
        <v>1</v>
      </c>
      <c r="O787">
        <v>63851</v>
      </c>
      <c r="P787">
        <v>12.056457703927492</v>
      </c>
      <c r="Q787">
        <v>1683</v>
      </c>
      <c r="R787">
        <v>40210</v>
      </c>
      <c r="S787">
        <v>7372</v>
      </c>
      <c r="T787">
        <v>511210</v>
      </c>
      <c r="U787">
        <v>1</v>
      </c>
      <c r="V787">
        <v>1213</v>
      </c>
      <c r="W787">
        <v>7200</v>
      </c>
      <c r="X787">
        <v>5151</v>
      </c>
      <c r="Y787">
        <v>1</v>
      </c>
      <c r="Z787">
        <v>1</v>
      </c>
      <c r="AA787" t="s">
        <v>762</v>
      </c>
      <c r="AB787">
        <v>552527</v>
      </c>
      <c r="AC787">
        <f>VLOOKUP(A787,'Full dataset'!$A$4:$IE$190,2033-C787,FALSE)</f>
        <v>3.6</v>
      </c>
      <c r="AD787">
        <f>VLOOKUP(A787,'Full dataset'!$A$4:$IE$190,2041-C787,FALSE)</f>
        <v>5296</v>
      </c>
      <c r="AE787">
        <f>VLOOKUP(A787,'Full dataset'!$A$4:$IE$190,2050-C787,FALSE)</f>
        <v>0</v>
      </c>
      <c r="AF787">
        <v>1.8</v>
      </c>
      <c r="AG787">
        <f>VLOOKUP($A787,'Full dataset'!$A$4:$IE$190,2007+AG$1-$C787,FALSE)</f>
        <v>832.84699999999998</v>
      </c>
      <c r="AH787">
        <f>VLOOKUP($A787,'Full dataset'!$A$4:$IE$190,2007+AH$1-$C787,FALSE)</f>
        <v>8991.1830000000009</v>
      </c>
      <c r="AI787">
        <f>VLOOKUP($A787,'Full dataset'!$A$4:$IE$190,2007+AI$1-$C787,FALSE)</f>
        <v>4216.2579999999998</v>
      </c>
      <c r="AJ787">
        <f>VLOOKUP($A787,'Full dataset'!$A$4:$IE$190,2007+AJ$1-$C787,FALSE)</f>
        <v>499</v>
      </c>
      <c r="AK787">
        <f>VLOOKUP($A787,'Full dataset'!$A$4:$IE$190,2007+AK$1-$C787,FALSE)</f>
        <v>-4</v>
      </c>
      <c r="AL787">
        <f>VLOOKUP($A787,'Full dataset'!$A$4:$IE$190,2007+AL$1-$C787,FALSE)</f>
        <v>31</v>
      </c>
      <c r="AM787" t="str">
        <f>VLOOKUP($A787,'Full dataset'!$A$4:$IE$190,2007+AM$1-$C787,FALSE)</f>
        <v>.</v>
      </c>
      <c r="AN787">
        <f>VLOOKUP($A787,'Full dataset'!$A$4:$IE$190,2007+AN$1-$C787,FALSE)</f>
        <v>42564</v>
      </c>
      <c r="AO787">
        <f>VLOOKUP($A787,'Full dataset'!$A$4:$IE$190,2007+AO$1-$C787,FALSE)</f>
        <v>9</v>
      </c>
      <c r="AP787" t="s">
        <v>726</v>
      </c>
      <c r="AQ787" t="s">
        <v>726</v>
      </c>
      <c r="AR787" t="s">
        <v>726</v>
      </c>
      <c r="AS787" t="s">
        <v>726</v>
      </c>
      <c r="AT787" t="s">
        <v>726</v>
      </c>
      <c r="AU787">
        <f>VLOOKUP(A787,'Full dataset'!$A$4:$II$190,$AU$1,FALSE)</f>
        <v>2011</v>
      </c>
      <c r="AV787">
        <v>1</v>
      </c>
      <c r="AW787">
        <f>VLOOKUP(A787,'Full dataset'!$A$5:$IM$190,247,FALSE)</f>
        <v>2</v>
      </c>
      <c r="AX787">
        <f>VLOOKUP(A787,'Full dataset'!$A$4:$II$190,242,FALSE)</f>
        <v>2010</v>
      </c>
      <c r="AY787">
        <f>VLOOKUP(A787,'Full dataset'!$A$5:$IM$190,246,FALSE)</f>
        <v>1</v>
      </c>
      <c r="AZ787">
        <v>9999</v>
      </c>
      <c r="BA787">
        <f>MAX(VLOOKUP($A787,'Full dataset'!$A$4:$IX$190,BA$1,FALSE),AW787)</f>
        <v>2</v>
      </c>
      <c r="BB787">
        <f>IF(VLOOKUP($A787,'Full dataset'!$A$4:$IX$190,BB$1,FALSE)&gt;0,VLOOKUP($A787,'Full dataset'!$A$4:$IX$190,BB$1,FALSE),AU787)</f>
        <v>2011</v>
      </c>
      <c r="BC787">
        <f>MAX(VLOOKUP($A787,'Full dataset'!$A$4:$IX$190,BC$1,FALSE),AY787)</f>
        <v>1</v>
      </c>
      <c r="BD787">
        <f>MAX(VLOOKUP($A787,'Full dataset'!$A$4:$IX$190,BD$1,FALSE),AX787)</f>
        <v>2010</v>
      </c>
      <c r="BE787">
        <f t="shared" si="75"/>
        <v>2010</v>
      </c>
      <c r="BF787">
        <f t="shared" si="76"/>
        <v>1</v>
      </c>
      <c r="BG787">
        <f t="shared" si="77"/>
        <v>0</v>
      </c>
      <c r="BH787">
        <f t="shared" si="72"/>
        <v>0</v>
      </c>
      <c r="BI787">
        <f t="shared" si="73"/>
        <v>1</v>
      </c>
      <c r="BO787">
        <f>IF(BF787=1,VLOOKUP($A787,'Full dataset'!$A$4:$IE$190,2007+BO$1-$C787,FALSE),0)</f>
        <v>0</v>
      </c>
      <c r="BP787">
        <f>IF(BF787=1,VLOOKUP($A787,'Full dataset'!$A$4:$IE$190,2007+BP$1-$C787,FALSE),0)</f>
        <v>0</v>
      </c>
      <c r="BQ787">
        <f>IF(BF787=1,VLOOKUP($A787,'Full dataset'!$A$4:$IE$190,2007+BQ$1-$C787,FALSE),0)</f>
        <v>0</v>
      </c>
      <c r="BR787">
        <f>IF($BG787=1,VLOOKUP($A787,'Full dataset'!$A$4:$IE$190,BR$1-2007+$C787,FALSE),0)</f>
        <v>0</v>
      </c>
      <c r="BS787">
        <f>IF($BG787=1,VLOOKUP($A787,'Full dataset'!$A$4:$IE$190,BS$1-2007+$C787,FALSE),0)</f>
        <v>0</v>
      </c>
      <c r="BT787">
        <f>IF($BG787=1,VLOOKUP($A787,'Full dataset'!$A$4:$IE$190,BT$1-2007+$C787,FALSE),0)</f>
        <v>0</v>
      </c>
      <c r="BU787">
        <f>IF($BG787=1,VLOOKUP($A787,'Full dataset'!$A$4:$IE$190,BU$1-2007+$C787,FALSE),0)</f>
        <v>0</v>
      </c>
      <c r="BV787">
        <f>IF($BG787=1,VLOOKUP($A787,'Full dataset'!$A$4:$IE$190,BV$1-2007+$C787,FALSE),0)</f>
        <v>0</v>
      </c>
      <c r="BW787">
        <f>IF($BG787=1,VLOOKUP($A787,'Full dataset'!$A$4:$IE$190,BW$1-2007+$C787,FALSE),0)</f>
        <v>0</v>
      </c>
      <c r="BX787">
        <f>IF($BG787=1,VLOOKUP($A787,'Full dataset'!$A$4:$IE$190,BX$1-2007+$C787,FALSE),0)</f>
        <v>0</v>
      </c>
    </row>
    <row r="788" spans="1:76" x14ac:dyDescent="0.25">
      <c r="A788">
        <v>42</v>
      </c>
      <c r="B788" t="s">
        <v>86</v>
      </c>
      <c r="C788">
        <v>2011</v>
      </c>
      <c r="D788" t="s">
        <v>587</v>
      </c>
      <c r="E788">
        <f t="shared" si="74"/>
        <v>0</v>
      </c>
      <c r="F788">
        <v>0</v>
      </c>
      <c r="J788">
        <v>0</v>
      </c>
      <c r="N788">
        <v>0</v>
      </c>
      <c r="U788">
        <v>0</v>
      </c>
      <c r="V788" t="s">
        <v>726</v>
      </c>
      <c r="W788" t="s">
        <v>726</v>
      </c>
      <c r="X788" t="s">
        <v>726</v>
      </c>
      <c r="Y788">
        <v>1</v>
      </c>
      <c r="Z788">
        <v>1</v>
      </c>
      <c r="AA788" t="s">
        <v>763</v>
      </c>
      <c r="AB788">
        <v>24890</v>
      </c>
      <c r="AC788">
        <f>VLOOKUP(A788,'Full dataset'!$A$4:$IE$190,2033-C788,FALSE)</f>
        <v>5.9</v>
      </c>
      <c r="AD788">
        <f>VLOOKUP(A788,'Full dataset'!$A$4:$IE$190,2041-C788,FALSE)</f>
        <v>13302</v>
      </c>
      <c r="AE788">
        <f>VLOOKUP(A788,'Full dataset'!$A$4:$IE$190,2050-C788,FALSE)</f>
        <v>0</v>
      </c>
      <c r="AF788">
        <v>2.95</v>
      </c>
      <c r="AG788" t="str">
        <f>VLOOKUP($A788,'Full dataset'!$A$4:$IE$190,2007+AG$1-$C788,FALSE)</f>
        <v>.</v>
      </c>
      <c r="AH788" t="str">
        <f>VLOOKUP($A788,'Full dataset'!$A$4:$IE$190,2007+AH$1-$C788,FALSE)</f>
        <v>.</v>
      </c>
      <c r="AI788">
        <f>VLOOKUP($A788,'Full dataset'!$A$4:$IE$190,2007+AI$1-$C788,FALSE)</f>
        <v>2304</v>
      </c>
      <c r="AJ788">
        <f>VLOOKUP($A788,'Full dataset'!$A$4:$IE$190,2007+AJ$1-$C788,FALSE)</f>
        <v>1017</v>
      </c>
      <c r="AK788">
        <f>VLOOKUP($A788,'Full dataset'!$A$4:$IE$190,2007+AK$1-$C788,FALSE)</f>
        <v>11</v>
      </c>
      <c r="AL788">
        <f>VLOOKUP($A788,'Full dataset'!$A$4:$IE$190,2007+AL$1-$C788,FALSE)</f>
        <v>74</v>
      </c>
      <c r="AM788">
        <f>VLOOKUP($A788,'Full dataset'!$A$4:$IE$190,2007+AM$1-$C788,FALSE)</f>
        <v>298</v>
      </c>
      <c r="AN788">
        <f>VLOOKUP($A788,'Full dataset'!$A$4:$IE$190,2007+AN$1-$C788,FALSE)</f>
        <v>35086</v>
      </c>
      <c r="AO788">
        <f>VLOOKUP($A788,'Full dataset'!$A$4:$IE$190,2007+AO$1-$C788,FALSE)</f>
        <v>4</v>
      </c>
      <c r="AP788" t="s">
        <v>726</v>
      </c>
      <c r="AQ788" t="s">
        <v>726</v>
      </c>
      <c r="AR788" t="s">
        <v>726</v>
      </c>
      <c r="AS788" t="s">
        <v>726</v>
      </c>
      <c r="AT788" t="s">
        <v>726</v>
      </c>
      <c r="AU788">
        <f>VLOOKUP(A788,'Full dataset'!$A$4:$II$190,$AU$1,FALSE)</f>
        <v>9999</v>
      </c>
      <c r="AV788">
        <v>0</v>
      </c>
      <c r="AW788">
        <f>VLOOKUP(A788,'Full dataset'!$A$5:$IM$190,247,FALSE)</f>
        <v>0</v>
      </c>
      <c r="AX788">
        <f>VLOOKUP(A788,'Full dataset'!$A$4:$II$190,242,FALSE)</f>
        <v>2008</v>
      </c>
      <c r="AY788">
        <f>VLOOKUP(A788,'Full dataset'!$A$5:$IM$190,246,FALSE)</f>
        <v>1</v>
      </c>
      <c r="AZ788">
        <v>9999</v>
      </c>
      <c r="BA788">
        <f>MAX(VLOOKUP($A788,'Full dataset'!$A$4:$IX$190,BA$1,FALSE),AW788)</f>
        <v>1</v>
      </c>
      <c r="BB788">
        <f>IF(VLOOKUP($A788,'Full dataset'!$A$4:$IX$190,BB$1,FALSE)&gt;0,VLOOKUP($A788,'Full dataset'!$A$4:$IX$190,BB$1,FALSE),AU788)</f>
        <v>2009</v>
      </c>
      <c r="BC788">
        <f>MAX(VLOOKUP($A788,'Full dataset'!$A$4:$IX$190,BC$1,FALSE),AY788)</f>
        <v>1</v>
      </c>
      <c r="BD788">
        <f>MAX(VLOOKUP($A788,'Full dataset'!$A$4:$IX$190,BD$1,FALSE),AX788)</f>
        <v>2008</v>
      </c>
      <c r="BE788">
        <f t="shared" si="75"/>
        <v>2008</v>
      </c>
      <c r="BF788">
        <f t="shared" si="76"/>
        <v>0</v>
      </c>
      <c r="BG788">
        <f t="shared" si="77"/>
        <v>0</v>
      </c>
      <c r="BH788">
        <f t="shared" si="72"/>
        <v>0</v>
      </c>
      <c r="BI788">
        <f t="shared" si="73"/>
        <v>0</v>
      </c>
      <c r="BO788">
        <f>IF(BF788=1,VLOOKUP($A788,'Full dataset'!$A$4:$IE$190,2007+BO$1-$C788,FALSE),0)</f>
        <v>0</v>
      </c>
      <c r="BP788">
        <f>IF(BF788=1,VLOOKUP($A788,'Full dataset'!$A$4:$IE$190,2007+BP$1-$C788,FALSE),0)</f>
        <v>0</v>
      </c>
      <c r="BQ788">
        <f>IF(BF788=1,VLOOKUP($A788,'Full dataset'!$A$4:$IE$190,2007+BQ$1-$C788,FALSE),0)</f>
        <v>0</v>
      </c>
      <c r="BR788">
        <f>IF($BG788=1,VLOOKUP($A788,'Full dataset'!$A$4:$IE$190,BR$1-2007+$C788,FALSE),0)</f>
        <v>0</v>
      </c>
      <c r="BS788">
        <f>IF($BG788=1,VLOOKUP($A788,'Full dataset'!$A$4:$IE$190,BS$1-2007+$C788,FALSE),0)</f>
        <v>0</v>
      </c>
      <c r="BT788">
        <f>IF($BG788=1,VLOOKUP($A788,'Full dataset'!$A$4:$IE$190,BT$1-2007+$C788,FALSE),0)</f>
        <v>0</v>
      </c>
      <c r="BU788">
        <f>IF($BG788=1,VLOOKUP($A788,'Full dataset'!$A$4:$IE$190,BU$1-2007+$C788,FALSE),0)</f>
        <v>0</v>
      </c>
      <c r="BV788">
        <f>IF($BG788=1,VLOOKUP($A788,'Full dataset'!$A$4:$IE$190,BV$1-2007+$C788,FALSE),0)</f>
        <v>0</v>
      </c>
      <c r="BW788">
        <f>IF($BG788=1,VLOOKUP($A788,'Full dataset'!$A$4:$IE$190,BW$1-2007+$C788,FALSE),0)</f>
        <v>0</v>
      </c>
      <c r="BX788">
        <f>IF($BG788=1,VLOOKUP($A788,'Full dataset'!$A$4:$IE$190,BX$1-2007+$C788,FALSE),0)</f>
        <v>0</v>
      </c>
    </row>
    <row r="789" spans="1:76" x14ac:dyDescent="0.25">
      <c r="A789">
        <v>43</v>
      </c>
      <c r="B789" t="s">
        <v>87</v>
      </c>
      <c r="C789">
        <v>2011</v>
      </c>
      <c r="D789" t="s">
        <v>591</v>
      </c>
      <c r="E789">
        <f t="shared" si="74"/>
        <v>1</v>
      </c>
      <c r="F789">
        <v>1</v>
      </c>
      <c r="G789">
        <v>37253</v>
      </c>
      <c r="H789">
        <v>9.4049482453925783</v>
      </c>
      <c r="I789">
        <v>12645</v>
      </c>
      <c r="J789">
        <v>0</v>
      </c>
      <c r="N789">
        <v>1</v>
      </c>
      <c r="O789">
        <v>6128</v>
      </c>
      <c r="P789">
        <v>1.547084069679374</v>
      </c>
      <c r="Q789">
        <v>93</v>
      </c>
      <c r="R789">
        <v>39965</v>
      </c>
      <c r="S789">
        <v>2834</v>
      </c>
      <c r="T789">
        <v>325412</v>
      </c>
      <c r="U789">
        <v>1</v>
      </c>
      <c r="V789">
        <v>1421</v>
      </c>
      <c r="W789">
        <v>15290</v>
      </c>
      <c r="X789">
        <v>1586</v>
      </c>
      <c r="Y789">
        <v>1</v>
      </c>
      <c r="Z789">
        <v>1</v>
      </c>
      <c r="AA789" t="s">
        <v>764</v>
      </c>
      <c r="AB789">
        <v>397066</v>
      </c>
      <c r="AC789">
        <f>VLOOKUP(A789,'Full dataset'!$A$4:$IE$190,2033-C789,FALSE)</f>
        <v>5.4</v>
      </c>
      <c r="AD789">
        <f>VLOOKUP(A789,'Full dataset'!$A$4:$IE$190,2041-C789,FALSE)</f>
        <v>3961</v>
      </c>
      <c r="AE789">
        <f>VLOOKUP(A789,'Full dataset'!$A$4:$IE$190,2050-C789,FALSE)</f>
        <v>0</v>
      </c>
      <c r="AF789">
        <v>2.7</v>
      </c>
      <c r="AG789">
        <f>VLOOKUP($A789,'Full dataset'!$A$4:$IE$190,2007+AG$1-$C789,FALSE)</f>
        <v>2983.6129999999998</v>
      </c>
      <c r="AH789">
        <f>VLOOKUP($A789,'Full dataset'!$A$4:$IE$190,2007+AH$1-$C789,FALSE)</f>
        <v>11290.508</v>
      </c>
      <c r="AI789">
        <f>VLOOKUP($A789,'Full dataset'!$A$4:$IE$190,2007+AI$1-$C789,FALSE)</f>
        <v>11578.102999999999</v>
      </c>
      <c r="AJ789">
        <f>VLOOKUP($A789,'Full dataset'!$A$4:$IE$190,2007+AJ$1-$C789,FALSE)</f>
        <v>3957</v>
      </c>
      <c r="AK789">
        <f>VLOOKUP($A789,'Full dataset'!$A$4:$IE$190,2007+AK$1-$C789,FALSE)</f>
        <v>10</v>
      </c>
      <c r="AL789">
        <f>VLOOKUP($A789,'Full dataset'!$A$4:$IE$190,2007+AL$1-$C789,FALSE)</f>
        <v>54</v>
      </c>
      <c r="AM789">
        <f>VLOOKUP($A789,'Full dataset'!$A$4:$IE$190,2007+AM$1-$C789,FALSE)</f>
        <v>147</v>
      </c>
      <c r="AN789">
        <f>VLOOKUP($A789,'Full dataset'!$A$4:$IE$190,2007+AN$1-$C789,FALSE)</f>
        <v>123674</v>
      </c>
      <c r="AO789">
        <f>VLOOKUP($A789,'Full dataset'!$A$4:$IE$190,2007+AO$1-$C789,FALSE)</f>
        <v>7</v>
      </c>
      <c r="AP789" t="s">
        <v>726</v>
      </c>
      <c r="AQ789" t="s">
        <v>726</v>
      </c>
      <c r="AR789" t="s">
        <v>726</v>
      </c>
      <c r="AS789" t="s">
        <v>726</v>
      </c>
      <c r="AT789" t="s">
        <v>726</v>
      </c>
      <c r="AU789">
        <f>VLOOKUP(A789,'Full dataset'!$A$4:$II$190,$AU$1,FALSE)</f>
        <v>2010</v>
      </c>
      <c r="AV789">
        <v>0</v>
      </c>
      <c r="AW789">
        <f>VLOOKUP(A789,'Full dataset'!$A$5:$IM$190,247,FALSE)</f>
        <v>1</v>
      </c>
      <c r="AX789">
        <f>VLOOKUP(A789,'Full dataset'!$A$4:$II$190,242,FALSE)</f>
        <v>2009</v>
      </c>
      <c r="AY789">
        <f>VLOOKUP(A789,'Full dataset'!$A$5:$IM$190,246,FALSE)</f>
        <v>1</v>
      </c>
      <c r="AZ789">
        <v>9999</v>
      </c>
      <c r="BA789">
        <f>MAX(VLOOKUP($A789,'Full dataset'!$A$4:$IX$190,BA$1,FALSE),AW789)</f>
        <v>1</v>
      </c>
      <c r="BB789">
        <f>IF(VLOOKUP($A789,'Full dataset'!$A$4:$IX$190,BB$1,FALSE)&gt;0,VLOOKUP($A789,'Full dataset'!$A$4:$IX$190,BB$1,FALSE),AU789)</f>
        <v>2010</v>
      </c>
      <c r="BC789">
        <f>MAX(VLOOKUP($A789,'Full dataset'!$A$4:$IX$190,BC$1,FALSE),AY789)</f>
        <v>2</v>
      </c>
      <c r="BD789">
        <f>MAX(VLOOKUP($A789,'Full dataset'!$A$4:$IX$190,BD$1,FALSE),AX789)</f>
        <v>2009</v>
      </c>
      <c r="BE789">
        <f t="shared" si="75"/>
        <v>2009</v>
      </c>
      <c r="BF789">
        <f t="shared" si="76"/>
        <v>0</v>
      </c>
      <c r="BG789">
        <f t="shared" si="77"/>
        <v>1</v>
      </c>
      <c r="BH789">
        <f t="shared" si="72"/>
        <v>0</v>
      </c>
      <c r="BI789">
        <f t="shared" si="73"/>
        <v>1</v>
      </c>
      <c r="BO789">
        <f>IF(BF789=1,VLOOKUP($A789,'Full dataset'!$A$4:$IE$190,2007+BO$1-$C789,FALSE),0)</f>
        <v>0</v>
      </c>
      <c r="BP789">
        <f>IF(BF789=1,VLOOKUP($A789,'Full dataset'!$A$4:$IE$190,2007+BP$1-$C789,FALSE),0)</f>
        <v>0</v>
      </c>
      <c r="BQ789">
        <f>IF(BF789=1,VLOOKUP($A789,'Full dataset'!$A$4:$IE$190,2007+BQ$1-$C789,FALSE),0)</f>
        <v>0</v>
      </c>
      <c r="BR789">
        <f>IF($BG789=1,VLOOKUP($A789,'Full dataset'!$A$4:$IE$190,BR$1-2007+$C789,FALSE),0)</f>
        <v>2</v>
      </c>
      <c r="BS789">
        <f>IF($BG789=1,VLOOKUP($A789,'Full dataset'!$A$4:$IE$190,BS$1-2007+$C789,FALSE),0)</f>
        <v>9</v>
      </c>
      <c r="BT789">
        <f>IF($BG789=1,VLOOKUP($A789,'Full dataset'!$A$4:$IE$190,BT$1-2007+$C789,FALSE),0)</f>
        <v>100</v>
      </c>
      <c r="BU789">
        <f>IF($BG789=1,VLOOKUP($A789,'Full dataset'!$A$4:$IE$190,BU$1-2007+$C789,FALSE),0)</f>
        <v>24</v>
      </c>
      <c r="BV789">
        <f>IF($BG789=1,VLOOKUP($A789,'Full dataset'!$A$4:$IE$190,BV$1-2007+$C789,FALSE),0)</f>
        <v>0</v>
      </c>
      <c r="BW789">
        <f>IF($BG789=1,VLOOKUP($A789,'Full dataset'!$A$4:$IE$190,BW$1-2007+$C789,FALSE),0)</f>
        <v>1</v>
      </c>
      <c r="BX789">
        <f>IF($BG789=1,VLOOKUP($A789,'Full dataset'!$A$4:$IE$190,BX$1-2007+$C789,FALSE),0)</f>
        <v>53</v>
      </c>
    </row>
    <row r="790" spans="1:76" x14ac:dyDescent="0.25">
      <c r="A790">
        <v>44</v>
      </c>
      <c r="B790" t="s">
        <v>88</v>
      </c>
      <c r="C790">
        <v>2011</v>
      </c>
      <c r="D790" t="s">
        <v>592</v>
      </c>
      <c r="E790">
        <f t="shared" si="74"/>
        <v>1</v>
      </c>
      <c r="F790">
        <v>0</v>
      </c>
      <c r="J790">
        <v>0</v>
      </c>
      <c r="N790">
        <v>0</v>
      </c>
      <c r="U790">
        <v>1</v>
      </c>
      <c r="V790">
        <v>163</v>
      </c>
      <c r="W790">
        <v>44844</v>
      </c>
      <c r="X790">
        <v>1070</v>
      </c>
      <c r="Y790">
        <v>1</v>
      </c>
      <c r="Z790">
        <v>1</v>
      </c>
      <c r="AA790" t="s">
        <v>765</v>
      </c>
      <c r="AB790">
        <v>70140</v>
      </c>
      <c r="AC790">
        <f>VLOOKUP(A790,'Full dataset'!$A$4:$IE$190,2033-C790,FALSE)</f>
        <v>6.1</v>
      </c>
      <c r="AD790">
        <f>VLOOKUP(A790,'Full dataset'!$A$4:$IE$190,2041-C790,FALSE)</f>
        <v>2041</v>
      </c>
      <c r="AE790">
        <f>VLOOKUP(A790,'Full dataset'!$A$4:$IE$190,2050-C790,FALSE)</f>
        <v>0</v>
      </c>
      <c r="AF790">
        <v>3.05</v>
      </c>
      <c r="AG790">
        <f>VLOOKUP($A790,'Full dataset'!$A$4:$IE$190,2007+AG$1-$C790,FALSE)</f>
        <v>0</v>
      </c>
      <c r="AH790">
        <f>VLOOKUP($A790,'Full dataset'!$A$4:$IE$190,2007+AH$1-$C790,FALSE)</f>
        <v>0</v>
      </c>
      <c r="AI790">
        <f>VLOOKUP($A790,'Full dataset'!$A$4:$IE$190,2007+AI$1-$C790,FALSE)</f>
        <v>3210</v>
      </c>
      <c r="AJ790">
        <f>VLOOKUP($A790,'Full dataset'!$A$4:$IE$190,2007+AJ$1-$C790,FALSE)</f>
        <v>-35</v>
      </c>
      <c r="AK790">
        <f>VLOOKUP($A790,'Full dataset'!$A$4:$IE$190,2007+AK$1-$C790,FALSE)</f>
        <v>-12</v>
      </c>
      <c r="AL790">
        <f>VLOOKUP($A790,'Full dataset'!$A$4:$IE$190,2007+AL$1-$C790,FALSE)</f>
        <v>22</v>
      </c>
      <c r="AM790">
        <f>VLOOKUP($A790,'Full dataset'!$A$4:$IE$190,2007+AM$1-$C790,FALSE)</f>
        <v>48</v>
      </c>
      <c r="AN790">
        <f>VLOOKUP($A790,'Full dataset'!$A$4:$IE$190,2007+AN$1-$C790,FALSE)</f>
        <v>12188</v>
      </c>
      <c r="AO790">
        <f>VLOOKUP($A790,'Full dataset'!$A$4:$IE$190,2007+AO$1-$C790,FALSE)</f>
        <v>5</v>
      </c>
      <c r="AP790" t="s">
        <v>726</v>
      </c>
      <c r="AQ790" t="s">
        <v>726</v>
      </c>
      <c r="AR790" t="s">
        <v>726</v>
      </c>
      <c r="AS790" t="s">
        <v>726</v>
      </c>
      <c r="AT790" t="s">
        <v>726</v>
      </c>
      <c r="AU790">
        <f>VLOOKUP(A790,'Full dataset'!$A$4:$II$190,$AU$1,FALSE)</f>
        <v>2011</v>
      </c>
      <c r="AV790">
        <v>0</v>
      </c>
      <c r="AW790">
        <f>VLOOKUP(A790,'Full dataset'!$A$5:$IM$190,247,FALSE)</f>
        <v>1</v>
      </c>
      <c r="AX790">
        <f>VLOOKUP(A790,'Full dataset'!$A$4:$II$190,242,FALSE)</f>
        <v>2009</v>
      </c>
      <c r="AY790">
        <f>VLOOKUP(A790,'Full dataset'!$A$5:$IM$190,246,FALSE)</f>
        <v>1</v>
      </c>
      <c r="AZ790">
        <v>9999</v>
      </c>
      <c r="BA790">
        <f>MAX(VLOOKUP($A790,'Full dataset'!$A$4:$IX$190,BA$1,FALSE),AW790)</f>
        <v>1</v>
      </c>
      <c r="BB790">
        <f>IF(VLOOKUP($A790,'Full dataset'!$A$4:$IX$190,BB$1,FALSE)&gt;0,VLOOKUP($A790,'Full dataset'!$A$4:$IX$190,BB$1,FALSE),AU790)</f>
        <v>2011</v>
      </c>
      <c r="BC790">
        <f>MAX(VLOOKUP($A790,'Full dataset'!$A$4:$IX$190,BC$1,FALSE),AY790)</f>
        <v>1</v>
      </c>
      <c r="BD790">
        <f>MAX(VLOOKUP($A790,'Full dataset'!$A$4:$IX$190,BD$1,FALSE),AX790)</f>
        <v>2009</v>
      </c>
      <c r="BE790">
        <f t="shared" si="75"/>
        <v>2009</v>
      </c>
      <c r="BF790">
        <f t="shared" si="76"/>
        <v>0</v>
      </c>
      <c r="BG790">
        <f t="shared" si="77"/>
        <v>0</v>
      </c>
      <c r="BH790">
        <f t="shared" si="72"/>
        <v>0</v>
      </c>
      <c r="BI790">
        <f t="shared" si="73"/>
        <v>0</v>
      </c>
      <c r="BO790">
        <f>IF(BF790=1,VLOOKUP($A790,'Full dataset'!$A$4:$IE$190,2007+BO$1-$C790,FALSE),0)</f>
        <v>0</v>
      </c>
      <c r="BP790">
        <f>IF(BF790=1,VLOOKUP($A790,'Full dataset'!$A$4:$IE$190,2007+BP$1-$C790,FALSE),0)</f>
        <v>0</v>
      </c>
      <c r="BQ790">
        <f>IF(BF790=1,VLOOKUP($A790,'Full dataset'!$A$4:$IE$190,2007+BQ$1-$C790,FALSE),0)</f>
        <v>0</v>
      </c>
      <c r="BR790">
        <f>IF($BG790=1,VLOOKUP($A790,'Full dataset'!$A$4:$IE$190,BR$1-2007+$C790,FALSE),0)</f>
        <v>0</v>
      </c>
      <c r="BS790">
        <f>IF($BG790=1,VLOOKUP($A790,'Full dataset'!$A$4:$IE$190,BS$1-2007+$C790,FALSE),0)</f>
        <v>0</v>
      </c>
      <c r="BT790">
        <f>IF($BG790=1,VLOOKUP($A790,'Full dataset'!$A$4:$IE$190,BT$1-2007+$C790,FALSE),0)</f>
        <v>0</v>
      </c>
      <c r="BU790">
        <f>IF($BG790=1,VLOOKUP($A790,'Full dataset'!$A$4:$IE$190,BU$1-2007+$C790,FALSE),0)</f>
        <v>0</v>
      </c>
      <c r="BV790">
        <f>IF($BG790=1,VLOOKUP($A790,'Full dataset'!$A$4:$IE$190,BV$1-2007+$C790,FALSE),0)</f>
        <v>0</v>
      </c>
      <c r="BW790">
        <f>IF($BG790=1,VLOOKUP($A790,'Full dataset'!$A$4:$IE$190,BW$1-2007+$C790,FALSE),0)</f>
        <v>0</v>
      </c>
      <c r="BX790">
        <f>IF($BG790=1,VLOOKUP($A790,'Full dataset'!$A$4:$IE$190,BX$1-2007+$C790,FALSE),0)</f>
        <v>0</v>
      </c>
    </row>
    <row r="791" spans="1:76" x14ac:dyDescent="0.25">
      <c r="A791">
        <v>45</v>
      </c>
      <c r="B791" t="s">
        <v>89</v>
      </c>
      <c r="C791">
        <v>2011</v>
      </c>
      <c r="D791" t="s">
        <v>591</v>
      </c>
      <c r="E791">
        <f t="shared" si="74"/>
        <v>1</v>
      </c>
      <c r="F791">
        <v>1</v>
      </c>
      <c r="G791">
        <v>9476</v>
      </c>
      <c r="H791">
        <v>3.4992614475627768</v>
      </c>
      <c r="I791">
        <v>3651</v>
      </c>
      <c r="J791">
        <v>0</v>
      </c>
      <c r="N791">
        <v>1</v>
      </c>
      <c r="O791">
        <v>8053</v>
      </c>
      <c r="P791">
        <v>2.973781388478582</v>
      </c>
      <c r="Q791">
        <v>194</v>
      </c>
      <c r="R791">
        <v>39630</v>
      </c>
      <c r="S791">
        <v>7372</v>
      </c>
      <c r="T791">
        <v>511210</v>
      </c>
      <c r="U791">
        <v>1</v>
      </c>
      <c r="V791">
        <v>4145</v>
      </c>
      <c r="W791">
        <v>15992</v>
      </c>
      <c r="X791">
        <v>3323</v>
      </c>
      <c r="Y791">
        <v>1</v>
      </c>
      <c r="Z791">
        <v>1</v>
      </c>
      <c r="AA791" t="s">
        <v>766</v>
      </c>
      <c r="AB791">
        <v>63414</v>
      </c>
      <c r="AC791">
        <f>VLOOKUP(A791,'Full dataset'!$A$4:$IE$190,2033-C791,FALSE)</f>
        <v>2.2000000000000002</v>
      </c>
      <c r="AD791">
        <f>VLOOKUP(A791,'Full dataset'!$A$4:$IE$190,2041-C791,FALSE)</f>
        <v>2708</v>
      </c>
      <c r="AE791">
        <f>VLOOKUP(A791,'Full dataset'!$A$4:$IE$190,2050-C791,FALSE)</f>
        <v>0</v>
      </c>
      <c r="AF791">
        <v>1.1000000000000001</v>
      </c>
      <c r="AG791">
        <f>VLOOKUP($A791,'Full dataset'!$A$4:$IE$190,2007+AG$1-$C791,FALSE)</f>
        <v>94.072000000000003</v>
      </c>
      <c r="AH791">
        <f>VLOOKUP($A791,'Full dataset'!$A$4:$IE$190,2007+AH$1-$C791,FALSE)</f>
        <v>1154.2940000000001</v>
      </c>
      <c r="AI791">
        <f>VLOOKUP($A791,'Full dataset'!$A$4:$IE$190,2007+AI$1-$C791,FALSE)</f>
        <v>1042.01</v>
      </c>
      <c r="AJ791">
        <f>VLOOKUP($A791,'Full dataset'!$A$4:$IE$190,2007+AJ$1-$C791,FALSE)</f>
        <v>175</v>
      </c>
      <c r="AK791">
        <f>VLOOKUP($A791,'Full dataset'!$A$4:$IE$190,2007+AK$1-$C791,FALSE)</f>
        <v>2</v>
      </c>
      <c r="AL791">
        <f>VLOOKUP($A791,'Full dataset'!$A$4:$IE$190,2007+AL$1-$C791,FALSE)</f>
        <v>25</v>
      </c>
      <c r="AM791">
        <f>VLOOKUP($A791,'Full dataset'!$A$4:$IE$190,2007+AM$1-$C791,FALSE)</f>
        <v>107</v>
      </c>
      <c r="AN791">
        <f>VLOOKUP($A791,'Full dataset'!$A$4:$IE$190,2007+AN$1-$C791,FALSE)</f>
        <v>27816</v>
      </c>
      <c r="AO791">
        <f>VLOOKUP($A791,'Full dataset'!$A$4:$IE$190,2007+AO$1-$C791,FALSE)</f>
        <v>6</v>
      </c>
      <c r="AP791" t="s">
        <v>726</v>
      </c>
      <c r="AQ791" t="s">
        <v>726</v>
      </c>
      <c r="AR791" t="s">
        <v>726</v>
      </c>
      <c r="AS791" t="s">
        <v>726</v>
      </c>
      <c r="AT791" t="s">
        <v>726</v>
      </c>
      <c r="AU791">
        <f>VLOOKUP(A791,'Full dataset'!$A$4:$II$190,$AU$1,FALSE)</f>
        <v>2009</v>
      </c>
      <c r="AV791">
        <v>0</v>
      </c>
      <c r="AW791">
        <f>VLOOKUP(A791,'Full dataset'!$A$5:$IM$190,247,FALSE)</f>
        <v>1</v>
      </c>
      <c r="AX791">
        <f>VLOOKUP(A791,'Full dataset'!$A$4:$II$190,242,FALSE)</f>
        <v>2008</v>
      </c>
      <c r="AY791">
        <f>VLOOKUP(A791,'Full dataset'!$A$5:$IM$190,246,FALSE)</f>
        <v>1</v>
      </c>
      <c r="AZ791">
        <v>9999</v>
      </c>
      <c r="BA791">
        <f>MAX(VLOOKUP($A791,'Full dataset'!$A$4:$IX$190,BA$1,FALSE),AW791)</f>
        <v>2</v>
      </c>
      <c r="BB791">
        <f>IF(VLOOKUP($A791,'Full dataset'!$A$4:$IX$190,BB$1,FALSE)&gt;0,VLOOKUP($A791,'Full dataset'!$A$4:$IX$190,BB$1,FALSE),AU791)</f>
        <v>2016</v>
      </c>
      <c r="BC791">
        <f>MAX(VLOOKUP($A791,'Full dataset'!$A$4:$IX$190,BC$1,FALSE),AY791)</f>
        <v>1</v>
      </c>
      <c r="BD791">
        <f>MAX(VLOOKUP($A791,'Full dataset'!$A$4:$IX$190,BD$1,FALSE),AX791)</f>
        <v>2008</v>
      </c>
      <c r="BE791">
        <f t="shared" si="75"/>
        <v>2008</v>
      </c>
      <c r="BF791">
        <f t="shared" si="76"/>
        <v>0</v>
      </c>
      <c r="BG791">
        <f t="shared" si="77"/>
        <v>0</v>
      </c>
      <c r="BH791">
        <f t="shared" si="72"/>
        <v>0</v>
      </c>
      <c r="BI791">
        <f t="shared" si="73"/>
        <v>0</v>
      </c>
      <c r="BO791">
        <f>IF(BF791=1,VLOOKUP($A791,'Full dataset'!$A$4:$IE$190,2007+BO$1-$C791,FALSE),0)</f>
        <v>0</v>
      </c>
      <c r="BP791">
        <f>IF(BF791=1,VLOOKUP($A791,'Full dataset'!$A$4:$IE$190,2007+BP$1-$C791,FALSE),0)</f>
        <v>0</v>
      </c>
      <c r="BQ791">
        <f>IF(BF791=1,VLOOKUP($A791,'Full dataset'!$A$4:$IE$190,2007+BQ$1-$C791,FALSE),0)</f>
        <v>0</v>
      </c>
      <c r="BR791">
        <f>IF($BG791=1,VLOOKUP($A791,'Full dataset'!$A$4:$IE$190,BR$1-2007+$C791,FALSE),0)</f>
        <v>0</v>
      </c>
      <c r="BS791">
        <f>IF($BG791=1,VLOOKUP($A791,'Full dataset'!$A$4:$IE$190,BS$1-2007+$C791,FALSE),0)</f>
        <v>0</v>
      </c>
      <c r="BT791">
        <f>IF($BG791=1,VLOOKUP($A791,'Full dataset'!$A$4:$IE$190,BT$1-2007+$C791,FALSE),0)</f>
        <v>0</v>
      </c>
      <c r="BU791">
        <f>IF($BG791=1,VLOOKUP($A791,'Full dataset'!$A$4:$IE$190,BU$1-2007+$C791,FALSE),0)</f>
        <v>0</v>
      </c>
      <c r="BV791">
        <f>IF($BG791=1,VLOOKUP($A791,'Full dataset'!$A$4:$IE$190,BV$1-2007+$C791,FALSE),0)</f>
        <v>0</v>
      </c>
      <c r="BW791">
        <f>IF($BG791=1,VLOOKUP($A791,'Full dataset'!$A$4:$IE$190,BW$1-2007+$C791,FALSE),0)</f>
        <v>0</v>
      </c>
      <c r="BX791">
        <f>IF($BG791=1,VLOOKUP($A791,'Full dataset'!$A$4:$IE$190,BX$1-2007+$C791,FALSE),0)</f>
        <v>0</v>
      </c>
    </row>
    <row r="792" spans="1:76" x14ac:dyDescent="0.25">
      <c r="A792">
        <v>46</v>
      </c>
      <c r="B792" t="s">
        <v>90</v>
      </c>
      <c r="C792">
        <v>2011</v>
      </c>
      <c r="D792" t="s">
        <v>591</v>
      </c>
      <c r="E792">
        <f t="shared" si="74"/>
        <v>1</v>
      </c>
      <c r="F792">
        <v>1</v>
      </c>
      <c r="G792">
        <v>147205</v>
      </c>
      <c r="H792">
        <v>3.3297518604808976</v>
      </c>
      <c r="I792">
        <v>59389</v>
      </c>
      <c r="J792">
        <v>1</v>
      </c>
      <c r="K792">
        <v>13852</v>
      </c>
      <c r="L792">
        <v>0.31332986495962362</v>
      </c>
      <c r="M792">
        <v>3452</v>
      </c>
      <c r="N792">
        <v>2</v>
      </c>
      <c r="O792">
        <v>13315</v>
      </c>
      <c r="P792">
        <v>0.30118301703273087</v>
      </c>
      <c r="Q792">
        <v>200</v>
      </c>
      <c r="R792">
        <v>40026</v>
      </c>
      <c r="S792">
        <v>3674</v>
      </c>
      <c r="T792">
        <v>334413</v>
      </c>
      <c r="U792">
        <v>1</v>
      </c>
      <c r="V792">
        <v>1809</v>
      </c>
      <c r="W792">
        <v>4511219</v>
      </c>
      <c r="X792">
        <v>8851</v>
      </c>
      <c r="Y792">
        <v>1</v>
      </c>
      <c r="Z792">
        <v>1</v>
      </c>
      <c r="AA792" t="s">
        <v>767</v>
      </c>
      <c r="AB792">
        <v>732960</v>
      </c>
      <c r="AC792">
        <f>VLOOKUP(A792,'Full dataset'!$A$4:$IE$190,2033-C792,FALSE)</f>
        <v>5</v>
      </c>
      <c r="AD792">
        <f>VLOOKUP(A792,'Full dataset'!$A$4:$IE$190,2041-C792,FALSE)</f>
        <v>44209</v>
      </c>
      <c r="AE792">
        <f>VLOOKUP(A792,'Full dataset'!$A$4:$IE$190,2050-C792,FALSE)</f>
        <v>7.15</v>
      </c>
      <c r="AF792">
        <v>6.0750000000000002</v>
      </c>
      <c r="AG792">
        <f>VLOOKUP($A792,'Full dataset'!$A$4:$IE$190,2007+AG$1-$C792,FALSE)</f>
        <v>12942</v>
      </c>
      <c r="AH792">
        <f>VLOOKUP($A792,'Full dataset'!$A$4:$IE$190,2007+AH$1-$C792,FALSE)</f>
        <v>71119</v>
      </c>
      <c r="AI792">
        <f>VLOOKUP($A792,'Full dataset'!$A$4:$IE$190,2007+AI$1-$C792,FALSE)</f>
        <v>53999</v>
      </c>
      <c r="AJ792">
        <f>VLOOKUP($A792,'Full dataset'!$A$4:$IE$190,2007+AJ$1-$C792,FALSE)</f>
        <v>1644</v>
      </c>
      <c r="AK792">
        <f>VLOOKUP($A792,'Full dataset'!$A$4:$IE$190,2007+AK$1-$C792,FALSE)</f>
        <v>0</v>
      </c>
      <c r="AL792">
        <f>VLOOKUP($A792,'Full dataset'!$A$4:$IE$190,2007+AL$1-$C792,FALSE)</f>
        <v>24</v>
      </c>
      <c r="AM792">
        <f>VLOOKUP($A792,'Full dataset'!$A$4:$IE$190,2007+AM$1-$C792,FALSE)</f>
        <v>1400</v>
      </c>
      <c r="AN792">
        <f>VLOOKUP($A792,'Full dataset'!$A$4:$IE$190,2007+AN$1-$C792,FALSE)</f>
        <v>120000</v>
      </c>
      <c r="AO792">
        <f>VLOOKUP($A792,'Full dataset'!$A$4:$IE$190,2007+AO$1-$C792,FALSE)</f>
        <v>2</v>
      </c>
      <c r="AP792" t="s">
        <v>726</v>
      </c>
      <c r="AQ792" t="s">
        <v>726</v>
      </c>
      <c r="AR792" t="s">
        <v>726</v>
      </c>
      <c r="AS792" t="s">
        <v>726</v>
      </c>
      <c r="AT792" t="s">
        <v>726</v>
      </c>
      <c r="AU792">
        <f>VLOOKUP(A792,'Full dataset'!$A$4:$II$190,$AU$1,FALSE)</f>
        <v>2007</v>
      </c>
      <c r="AV792">
        <v>1</v>
      </c>
      <c r="AW792">
        <f>VLOOKUP(A792,'Full dataset'!$A$5:$IM$190,247,FALSE)</f>
        <v>1</v>
      </c>
      <c r="AX792">
        <f>VLOOKUP(A792,'Full dataset'!$A$4:$II$190,242,FALSE)</f>
        <v>2007</v>
      </c>
      <c r="AY792">
        <f>VLOOKUP(A792,'Full dataset'!$A$5:$IM$190,246,FALSE)</f>
        <v>1</v>
      </c>
      <c r="AZ792">
        <v>9999</v>
      </c>
      <c r="BA792">
        <f>MAX(VLOOKUP($A792,'Full dataset'!$A$4:$IX$190,BA$1,FALSE),AW792)</f>
        <v>2</v>
      </c>
      <c r="BB792">
        <f>IF(VLOOKUP($A792,'Full dataset'!$A$4:$IX$190,BB$1,FALSE)&gt;0,VLOOKUP($A792,'Full dataset'!$A$4:$IX$190,BB$1,FALSE),AU792)</f>
        <v>2008</v>
      </c>
      <c r="BC792">
        <f>MAX(VLOOKUP($A792,'Full dataset'!$A$4:$IX$190,BC$1,FALSE),AY792)</f>
        <v>2</v>
      </c>
      <c r="BD792">
        <f>MAX(VLOOKUP($A792,'Full dataset'!$A$4:$IX$190,BD$1,FALSE),AX792)</f>
        <v>2007</v>
      </c>
      <c r="BE792">
        <f t="shared" si="75"/>
        <v>2007</v>
      </c>
      <c r="BF792">
        <f t="shared" si="76"/>
        <v>1</v>
      </c>
      <c r="BG792">
        <f t="shared" si="77"/>
        <v>1</v>
      </c>
      <c r="BH792">
        <f t="shared" si="72"/>
        <v>0</v>
      </c>
      <c r="BI792">
        <f t="shared" si="73"/>
        <v>1</v>
      </c>
      <c r="BO792">
        <f>IF(BF792=1,VLOOKUP($A792,'Full dataset'!$A$4:$IE$190,2007+BO$1-$C792,FALSE),0)</f>
        <v>0</v>
      </c>
      <c r="BP792">
        <f>IF(BF792=1,VLOOKUP($A792,'Full dataset'!$A$4:$IE$190,2007+BP$1-$C792,FALSE),0)</f>
        <v>0</v>
      </c>
      <c r="BQ792">
        <f>IF(BF792=1,VLOOKUP($A792,'Full dataset'!$A$4:$IE$190,2007+BQ$1-$C792,FALSE),0)</f>
        <v>0</v>
      </c>
      <c r="BR792">
        <f>IF($BG792=1,VLOOKUP($A792,'Full dataset'!$A$4:$IE$190,BR$1-2007+$C792,FALSE),0)</f>
        <v>31</v>
      </c>
      <c r="BS792">
        <f>IF($BG792=1,VLOOKUP($A792,'Full dataset'!$A$4:$IE$190,BS$1-2007+$C792,FALSE),0)</f>
        <v>5961</v>
      </c>
      <c r="BT792">
        <f>IF($BG792=1,VLOOKUP($A792,'Full dataset'!$A$4:$IE$190,BT$1-2007+$C792,FALSE),0)</f>
        <v>56967</v>
      </c>
      <c r="BU792">
        <f>IF($BG792=1,VLOOKUP($A792,'Full dataset'!$A$4:$IE$190,BU$1-2007+$C792,FALSE),0)</f>
        <v>2157</v>
      </c>
      <c r="BV792">
        <f>IF($BG792=1,VLOOKUP($A792,'Full dataset'!$A$4:$IE$190,BV$1-2007+$C792,FALSE),0)</f>
        <v>6</v>
      </c>
      <c r="BW792">
        <f>IF($BG792=1,VLOOKUP($A792,'Full dataset'!$A$4:$IE$190,BW$1-2007+$C792,FALSE),0)</f>
        <v>74</v>
      </c>
      <c r="BX792">
        <f>IF($BG792=1,VLOOKUP($A792,'Full dataset'!$A$4:$IE$190,BX$1-2007+$C792,FALSE),0)</f>
        <v>213</v>
      </c>
    </row>
    <row r="793" spans="1:76" x14ac:dyDescent="0.25">
      <c r="A793">
        <v>47</v>
      </c>
      <c r="B793" t="s">
        <v>91</v>
      </c>
      <c r="C793">
        <v>2011</v>
      </c>
      <c r="D793" t="s">
        <v>582</v>
      </c>
      <c r="E793">
        <f t="shared" si="74"/>
        <v>0</v>
      </c>
      <c r="F793">
        <v>1</v>
      </c>
      <c r="G793">
        <v>967</v>
      </c>
      <c r="H793">
        <v>0.64899328859060401</v>
      </c>
      <c r="I793">
        <v>109</v>
      </c>
      <c r="J793">
        <v>0</v>
      </c>
      <c r="N793">
        <v>2</v>
      </c>
      <c r="O793">
        <v>46</v>
      </c>
      <c r="P793">
        <v>3.087248322147651E-2</v>
      </c>
      <c r="Q793">
        <v>6</v>
      </c>
      <c r="R793">
        <v>40299</v>
      </c>
      <c r="U793">
        <v>1</v>
      </c>
      <c r="V793">
        <v>423</v>
      </c>
      <c r="W793">
        <v>1019</v>
      </c>
      <c r="X793">
        <v>3818</v>
      </c>
      <c r="Y793">
        <v>1</v>
      </c>
      <c r="Z793">
        <v>1</v>
      </c>
      <c r="AA793" t="s">
        <v>768</v>
      </c>
      <c r="AB793">
        <v>3610</v>
      </c>
      <c r="AC793">
        <f>VLOOKUP(A793,'Full dataset'!$A$4:$IE$190,2033-C793,FALSE)</f>
        <v>6.2</v>
      </c>
      <c r="AD793">
        <f>VLOOKUP(A793,'Full dataset'!$A$4:$IE$190,2041-C793,FALSE)</f>
        <v>1490</v>
      </c>
      <c r="AE793">
        <f>VLOOKUP(A793,'Full dataset'!$A$4:$IE$190,2050-C793,FALSE)</f>
        <v>0</v>
      </c>
      <c r="AF793">
        <v>3.1</v>
      </c>
      <c r="AG793" t="str">
        <f>VLOOKUP($A793,'Full dataset'!$A$4:$IE$190,2007+AG$1-$C793,FALSE)</f>
        <v>.</v>
      </c>
      <c r="AH793" t="str">
        <f>VLOOKUP($A793,'Full dataset'!$A$4:$IE$190,2007+AH$1-$C793,FALSE)</f>
        <v>.</v>
      </c>
      <c r="AI793" t="str">
        <f>VLOOKUP($A793,'Full dataset'!$A$4:$IE$190,2007+AI$1-$C793,FALSE)</f>
        <v>.</v>
      </c>
      <c r="AJ793">
        <f>VLOOKUP($A793,'Full dataset'!$A$4:$IE$190,2007+AJ$1-$C793,FALSE)</f>
        <v>-5</v>
      </c>
      <c r="AK793">
        <f>VLOOKUP($A793,'Full dataset'!$A$4:$IE$190,2007+AK$1-$C793,FALSE)</f>
        <v>-1</v>
      </c>
      <c r="AL793">
        <f>VLOOKUP($A793,'Full dataset'!$A$4:$IE$190,2007+AL$1-$C793,FALSE)</f>
        <v>66</v>
      </c>
      <c r="AM793" t="str">
        <f>VLOOKUP($A793,'Full dataset'!$A$4:$IE$190,2007+AM$1-$C793,FALSE)</f>
        <v>.</v>
      </c>
      <c r="AN793">
        <f>VLOOKUP($A793,'Full dataset'!$A$4:$IE$190,2007+AN$1-$C793,FALSE)</f>
        <v>17800</v>
      </c>
      <c r="AO793">
        <f>VLOOKUP($A793,'Full dataset'!$A$4:$IE$190,2007+AO$1-$C793,FALSE)</f>
        <v>5</v>
      </c>
      <c r="AP793" t="s">
        <v>726</v>
      </c>
      <c r="AQ793" t="s">
        <v>726</v>
      </c>
      <c r="AR793" t="s">
        <v>726</v>
      </c>
      <c r="AS793" t="s">
        <v>726</v>
      </c>
      <c r="AT793" t="s">
        <v>726</v>
      </c>
      <c r="AU793">
        <f>VLOOKUP(A793,'Full dataset'!$A$4:$II$190,$AU$1,FALSE)</f>
        <v>2011</v>
      </c>
      <c r="AV793">
        <v>0</v>
      </c>
      <c r="AW793">
        <f>VLOOKUP(A793,'Full dataset'!$A$5:$IM$190,247,FALSE)</f>
        <v>1</v>
      </c>
      <c r="AX793">
        <f>VLOOKUP(A793,'Full dataset'!$A$4:$II$190,242,FALSE)</f>
        <v>2010</v>
      </c>
      <c r="AY793">
        <f>VLOOKUP(A793,'Full dataset'!$A$5:$IM$190,246,FALSE)</f>
        <v>1</v>
      </c>
      <c r="AZ793">
        <v>9999</v>
      </c>
      <c r="BA793">
        <f>MAX(VLOOKUP($A793,'Full dataset'!$A$4:$IX$190,BA$1,FALSE),AW793)</f>
        <v>2</v>
      </c>
      <c r="BB793">
        <f>IF(VLOOKUP($A793,'Full dataset'!$A$4:$IX$190,BB$1,FALSE)&gt;0,VLOOKUP($A793,'Full dataset'!$A$4:$IX$190,BB$1,FALSE),AU793)</f>
        <v>2009</v>
      </c>
      <c r="BC793">
        <f>MAX(VLOOKUP($A793,'Full dataset'!$A$4:$IX$190,BC$1,FALSE),AY793)</f>
        <v>2</v>
      </c>
      <c r="BD793">
        <f>MAX(VLOOKUP($A793,'Full dataset'!$A$4:$IX$190,BD$1,FALSE),AX793)</f>
        <v>2010</v>
      </c>
      <c r="BE793">
        <f t="shared" si="75"/>
        <v>2009</v>
      </c>
      <c r="BF793">
        <f t="shared" si="76"/>
        <v>1</v>
      </c>
      <c r="BG793">
        <f t="shared" si="77"/>
        <v>1</v>
      </c>
      <c r="BH793">
        <f t="shared" si="72"/>
        <v>0</v>
      </c>
      <c r="BI793">
        <f t="shared" si="73"/>
        <v>1</v>
      </c>
      <c r="BO793">
        <f>IF(BF793=1,VLOOKUP($A793,'Full dataset'!$A$4:$IE$190,2007+BO$1-$C793,FALSE),0)</f>
        <v>0</v>
      </c>
      <c r="BP793">
        <f>IF(BF793=1,VLOOKUP($A793,'Full dataset'!$A$4:$IE$190,2007+BP$1-$C793,FALSE),0)</f>
        <v>0</v>
      </c>
      <c r="BQ793">
        <f>IF(BF793=1,VLOOKUP($A793,'Full dataset'!$A$4:$IE$190,2007+BQ$1-$C793,FALSE),0)</f>
        <v>0</v>
      </c>
      <c r="BR793">
        <f>IF($BG793=1,VLOOKUP($A793,'Full dataset'!$A$4:$IE$190,BR$1-2007+$C793,FALSE),0)</f>
        <v>0</v>
      </c>
      <c r="BS793">
        <f>IF($BG793=1,VLOOKUP($A793,'Full dataset'!$A$4:$IE$190,BS$1-2007+$C793,FALSE),0)</f>
        <v>0</v>
      </c>
      <c r="BT793">
        <f>IF($BG793=1,VLOOKUP($A793,'Full dataset'!$A$4:$IE$190,BT$1-2007+$C793,FALSE),0)</f>
        <v>0</v>
      </c>
      <c r="BU793">
        <f>IF($BG793=1,VLOOKUP($A793,'Full dataset'!$A$4:$IE$190,BU$1-2007+$C793,FALSE),0)</f>
        <v>0</v>
      </c>
      <c r="BV793">
        <f>IF($BG793=1,VLOOKUP($A793,'Full dataset'!$A$4:$IE$190,BV$1-2007+$C793,FALSE),0)</f>
        <v>0</v>
      </c>
      <c r="BW793">
        <f>IF($BG793=1,VLOOKUP($A793,'Full dataset'!$A$4:$IE$190,BW$1-2007+$C793,FALSE),0)</f>
        <v>0</v>
      </c>
      <c r="BX793">
        <f>IF($BG793=1,VLOOKUP($A793,'Full dataset'!$A$4:$IE$190,BX$1-2007+$C793,FALSE),0)</f>
        <v>0</v>
      </c>
    </row>
    <row r="794" spans="1:76" x14ac:dyDescent="0.25">
      <c r="A794">
        <v>48</v>
      </c>
      <c r="B794" t="s">
        <v>92</v>
      </c>
      <c r="C794">
        <v>2011</v>
      </c>
      <c r="D794" t="s">
        <v>582</v>
      </c>
      <c r="E794">
        <f t="shared" si="74"/>
        <v>0</v>
      </c>
      <c r="F794">
        <v>1</v>
      </c>
      <c r="G794">
        <v>262690</v>
      </c>
      <c r="H794">
        <v>8.5933462003990968</v>
      </c>
      <c r="I794">
        <v>104026</v>
      </c>
      <c r="J794">
        <v>1</v>
      </c>
      <c r="K794">
        <v>6193</v>
      </c>
      <c r="L794">
        <v>0.20259086002159049</v>
      </c>
      <c r="M794">
        <v>616</v>
      </c>
      <c r="N794">
        <v>2</v>
      </c>
      <c r="O794">
        <v>10472</v>
      </c>
      <c r="P794">
        <v>0.34256926952141059</v>
      </c>
      <c r="Q794">
        <v>161</v>
      </c>
      <c r="R794">
        <v>40179</v>
      </c>
      <c r="U794">
        <v>1</v>
      </c>
      <c r="V794">
        <v>4299</v>
      </c>
      <c r="W794">
        <v>20256</v>
      </c>
      <c r="X794">
        <v>4199</v>
      </c>
      <c r="Y794">
        <v>1</v>
      </c>
      <c r="Z794">
        <v>1</v>
      </c>
      <c r="AA794" t="s">
        <v>769</v>
      </c>
      <c r="AB794">
        <v>1105246</v>
      </c>
      <c r="AC794">
        <f>VLOOKUP(A794,'Full dataset'!$A$4:$IE$190,2033-C794,FALSE)</f>
        <v>2.8</v>
      </c>
      <c r="AD794">
        <f>VLOOKUP(A794,'Full dataset'!$A$4:$IE$190,2041-C794,FALSE)</f>
        <v>30569</v>
      </c>
      <c r="AE794">
        <f>VLOOKUP(A794,'Full dataset'!$A$4:$IE$190,2050-C794,FALSE)</f>
        <v>0</v>
      </c>
      <c r="AF794">
        <v>1.4</v>
      </c>
      <c r="AG794" t="str">
        <f>VLOOKUP($A794,'Full dataset'!$A$4:$IE$190,2007+AG$1-$C794,FALSE)</f>
        <v>.</v>
      </c>
      <c r="AH794" t="str">
        <f>VLOOKUP($A794,'Full dataset'!$A$4:$IE$190,2007+AH$1-$C794,FALSE)</f>
        <v>.</v>
      </c>
      <c r="AI794">
        <f>VLOOKUP($A794,'Full dataset'!$A$4:$IE$190,2007+AI$1-$C794,FALSE)</f>
        <v>29200</v>
      </c>
      <c r="AJ794">
        <f>VLOOKUP($A794,'Full dataset'!$A$4:$IE$190,2007+AJ$1-$C794,FALSE)</f>
        <v>2468</v>
      </c>
      <c r="AK794">
        <f>VLOOKUP($A794,'Full dataset'!$A$4:$IE$190,2007+AK$1-$C794,FALSE)</f>
        <v>1</v>
      </c>
      <c r="AL794">
        <f>VLOOKUP($A794,'Full dataset'!$A$4:$IE$190,2007+AL$1-$C794,FALSE)</f>
        <v>48</v>
      </c>
      <c r="AM794">
        <f>VLOOKUP($A794,'Full dataset'!$A$4:$IE$190,2007+AM$1-$C794,FALSE)</f>
        <v>2356</v>
      </c>
      <c r="AN794">
        <f>VLOOKUP($A794,'Full dataset'!$A$4:$IE$190,2007+AN$1-$C794,FALSE)</f>
        <v>311798</v>
      </c>
      <c r="AO794">
        <f>VLOOKUP($A794,'Full dataset'!$A$4:$IE$190,2007+AO$1-$C794,FALSE)</f>
        <v>13</v>
      </c>
      <c r="AP794" t="s">
        <v>726</v>
      </c>
      <c r="AQ794" t="s">
        <v>726</v>
      </c>
      <c r="AR794" t="s">
        <v>726</v>
      </c>
      <c r="AS794" t="s">
        <v>726</v>
      </c>
      <c r="AT794" t="s">
        <v>726</v>
      </c>
      <c r="AU794">
        <f>VLOOKUP(A794,'Full dataset'!$A$4:$II$190,$AU$1,FALSE)</f>
        <v>2009</v>
      </c>
      <c r="AV794">
        <v>1</v>
      </c>
      <c r="AW794">
        <f>VLOOKUP(A794,'Full dataset'!$A$5:$IM$190,247,FALSE)</f>
        <v>2</v>
      </c>
      <c r="AX794">
        <f>VLOOKUP(A794,'Full dataset'!$A$4:$II$190,242,FALSE)</f>
        <v>2009</v>
      </c>
      <c r="AY794">
        <f>VLOOKUP(A794,'Full dataset'!$A$5:$IM$190,246,FALSE)</f>
        <v>2</v>
      </c>
      <c r="AZ794">
        <v>9999</v>
      </c>
      <c r="BA794">
        <f>MAX(VLOOKUP($A794,'Full dataset'!$A$4:$IX$190,BA$1,FALSE),AW794)</f>
        <v>2</v>
      </c>
      <c r="BB794">
        <f>IF(VLOOKUP($A794,'Full dataset'!$A$4:$IX$190,BB$1,FALSE)&gt;0,VLOOKUP($A794,'Full dataset'!$A$4:$IX$190,BB$1,FALSE),AU794)</f>
        <v>2009</v>
      </c>
      <c r="BC794">
        <f>MAX(VLOOKUP($A794,'Full dataset'!$A$4:$IX$190,BC$1,FALSE),AY794)</f>
        <v>2</v>
      </c>
      <c r="BD794">
        <f>MAX(VLOOKUP($A794,'Full dataset'!$A$4:$IX$190,BD$1,FALSE),AX794)</f>
        <v>2009</v>
      </c>
      <c r="BE794">
        <f t="shared" si="75"/>
        <v>2009</v>
      </c>
      <c r="BF794">
        <f t="shared" si="76"/>
        <v>1</v>
      </c>
      <c r="BG794">
        <f t="shared" si="77"/>
        <v>1</v>
      </c>
      <c r="BH794">
        <f t="shared" si="72"/>
        <v>0</v>
      </c>
      <c r="BI794">
        <f t="shared" si="73"/>
        <v>1</v>
      </c>
      <c r="BO794">
        <f>IF(BF794=1,VLOOKUP($A794,'Full dataset'!$A$4:$IE$190,2007+BO$1-$C794,FALSE),0)</f>
        <v>0</v>
      </c>
      <c r="BP794">
        <f>IF(BF794=1,VLOOKUP($A794,'Full dataset'!$A$4:$IE$190,2007+BP$1-$C794,FALSE),0)</f>
        <v>0</v>
      </c>
      <c r="BQ794">
        <f>IF(BF794=1,VLOOKUP($A794,'Full dataset'!$A$4:$IE$190,2007+BQ$1-$C794,FALSE),0)</f>
        <v>0</v>
      </c>
      <c r="BR794">
        <f>IF($BG794=1,VLOOKUP($A794,'Full dataset'!$A$4:$IE$190,BR$1-2007+$C794,FALSE),0)</f>
        <v>2</v>
      </c>
      <c r="BS794">
        <f>IF($BG794=1,VLOOKUP($A794,'Full dataset'!$A$4:$IE$190,BS$1-2007+$C794,FALSE),0)</f>
        <v>1</v>
      </c>
      <c r="BT794">
        <f>IF($BG794=1,VLOOKUP($A794,'Full dataset'!$A$4:$IE$190,BT$1-2007+$C794,FALSE),0)</f>
        <v>14</v>
      </c>
      <c r="BU794">
        <f>IF($BG794=1,VLOOKUP($A794,'Full dataset'!$A$4:$IE$190,BU$1-2007+$C794,FALSE),0)</f>
        <v>0</v>
      </c>
      <c r="BV794">
        <f>IF($BG794=1,VLOOKUP($A794,'Full dataset'!$A$4:$IE$190,BV$1-2007+$C794,FALSE),0)</f>
        <v>0</v>
      </c>
      <c r="BW794">
        <f>IF($BG794=1,VLOOKUP($A794,'Full dataset'!$A$4:$IE$190,BW$1-2007+$C794,FALSE),0)</f>
        <v>0</v>
      </c>
      <c r="BX794">
        <f>IF($BG794=1,VLOOKUP($A794,'Full dataset'!$A$4:$IE$190,BX$1-2007+$C794,FALSE),0)</f>
        <v>28</v>
      </c>
    </row>
    <row r="795" spans="1:76" x14ac:dyDescent="0.25">
      <c r="A795">
        <v>49</v>
      </c>
      <c r="B795" t="s">
        <v>93</v>
      </c>
      <c r="C795">
        <v>2011</v>
      </c>
      <c r="D795" t="s">
        <v>587</v>
      </c>
      <c r="E795">
        <f t="shared" si="74"/>
        <v>0</v>
      </c>
      <c r="F795">
        <v>1</v>
      </c>
      <c r="G795">
        <v>5199</v>
      </c>
      <c r="H795">
        <v>0.78582224909310761</v>
      </c>
      <c r="I795">
        <v>2692</v>
      </c>
      <c r="J795">
        <v>0</v>
      </c>
      <c r="N795">
        <v>1</v>
      </c>
      <c r="O795">
        <v>19118</v>
      </c>
      <c r="P795">
        <v>2.8896614268440146</v>
      </c>
      <c r="Q795">
        <v>285</v>
      </c>
      <c r="R795">
        <v>40238</v>
      </c>
      <c r="U795">
        <v>0</v>
      </c>
      <c r="V795" t="s">
        <v>726</v>
      </c>
      <c r="W795" t="s">
        <v>726</v>
      </c>
      <c r="X795" t="s">
        <v>726</v>
      </c>
      <c r="Y795">
        <v>1</v>
      </c>
      <c r="Z795">
        <v>1</v>
      </c>
      <c r="AA795" t="s">
        <v>770</v>
      </c>
      <c r="AB795">
        <v>33544</v>
      </c>
      <c r="AC795">
        <f>VLOOKUP(A795,'Full dataset'!$A$4:$IE$190,2033-C795,FALSE)</f>
        <v>4.0999999999999996</v>
      </c>
      <c r="AD795">
        <f>VLOOKUP(A795,'Full dataset'!$A$4:$IE$190,2041-C795,FALSE)</f>
        <v>6616</v>
      </c>
      <c r="AE795">
        <f>VLOOKUP(A795,'Full dataset'!$A$4:$IE$190,2050-C795,FALSE)</f>
        <v>0</v>
      </c>
      <c r="AF795">
        <v>2.0499999999999998</v>
      </c>
      <c r="AG795" t="str">
        <f>VLOOKUP($A795,'Full dataset'!$A$4:$IE$190,2007+AG$1-$C795,FALSE)</f>
        <v>.</v>
      </c>
      <c r="AH795" t="str">
        <f>VLOOKUP($A795,'Full dataset'!$A$4:$IE$190,2007+AH$1-$C795,FALSE)</f>
        <v>.</v>
      </c>
      <c r="AI795">
        <f>VLOOKUP($A795,'Full dataset'!$A$4:$IE$190,2007+AI$1-$C795,FALSE)</f>
        <v>1985</v>
      </c>
      <c r="AJ795">
        <f>VLOOKUP($A795,'Full dataset'!$A$4:$IE$190,2007+AJ$1-$C795,FALSE)</f>
        <v>-39</v>
      </c>
      <c r="AK795">
        <f>VLOOKUP($A795,'Full dataset'!$A$4:$IE$190,2007+AK$1-$C795,FALSE)</f>
        <v>13</v>
      </c>
      <c r="AL795">
        <f>VLOOKUP($A795,'Full dataset'!$A$4:$IE$190,2007+AL$1-$C795,FALSE)</f>
        <v>83</v>
      </c>
      <c r="AM795">
        <f>VLOOKUP($A795,'Full dataset'!$A$4:$IE$190,2007+AM$1-$C795,FALSE)</f>
        <v>300</v>
      </c>
      <c r="AN795">
        <f>VLOOKUP($A795,'Full dataset'!$A$4:$IE$190,2007+AN$1-$C795,FALSE)</f>
        <v>55673</v>
      </c>
      <c r="AO795">
        <f>VLOOKUP($A795,'Full dataset'!$A$4:$IE$190,2007+AO$1-$C795,FALSE)</f>
        <v>9</v>
      </c>
      <c r="AP795" t="s">
        <v>726</v>
      </c>
      <c r="AQ795" t="s">
        <v>726</v>
      </c>
      <c r="AR795" t="s">
        <v>726</v>
      </c>
      <c r="AS795" t="s">
        <v>726</v>
      </c>
      <c r="AT795" t="s">
        <v>726</v>
      </c>
      <c r="AU795">
        <f>VLOOKUP(A795,'Full dataset'!$A$4:$II$190,$AU$1,FALSE)</f>
        <v>9999</v>
      </c>
      <c r="AV795">
        <v>0</v>
      </c>
      <c r="AW795">
        <f>VLOOKUP(A795,'Full dataset'!$A$5:$IM$190,247,FALSE)</f>
        <v>0</v>
      </c>
      <c r="AX795">
        <f>VLOOKUP(A795,'Full dataset'!$A$4:$II$190,242,FALSE)</f>
        <v>2009</v>
      </c>
      <c r="AY795">
        <f>VLOOKUP(A795,'Full dataset'!$A$5:$IM$190,246,FALSE)</f>
        <v>1</v>
      </c>
      <c r="AZ795">
        <v>9999</v>
      </c>
      <c r="BA795">
        <f>MAX(VLOOKUP($A795,'Full dataset'!$A$4:$IX$190,BA$1,FALSE),AW795)</f>
        <v>1</v>
      </c>
      <c r="BB795">
        <f>IF(VLOOKUP($A795,'Full dataset'!$A$4:$IX$190,BB$1,FALSE)&gt;0,VLOOKUP($A795,'Full dataset'!$A$4:$IX$190,BB$1,FALSE),AU795)</f>
        <v>2010</v>
      </c>
      <c r="BC795">
        <f>MAX(VLOOKUP($A795,'Full dataset'!$A$4:$IX$190,BC$1,FALSE),AY795)</f>
        <v>1</v>
      </c>
      <c r="BD795">
        <f>MAX(VLOOKUP($A795,'Full dataset'!$A$4:$IX$190,BD$1,FALSE),AX795)</f>
        <v>2009</v>
      </c>
      <c r="BE795">
        <f t="shared" si="75"/>
        <v>2009</v>
      </c>
      <c r="BF795">
        <f t="shared" si="76"/>
        <v>0</v>
      </c>
      <c r="BG795">
        <f t="shared" si="77"/>
        <v>0</v>
      </c>
      <c r="BH795">
        <f t="shared" si="72"/>
        <v>0</v>
      </c>
      <c r="BI795">
        <f t="shared" si="73"/>
        <v>0</v>
      </c>
      <c r="BO795">
        <f>IF(BF795=1,VLOOKUP($A795,'Full dataset'!$A$4:$IE$190,2007+BO$1-$C795,FALSE),0)</f>
        <v>0</v>
      </c>
      <c r="BP795">
        <f>IF(BF795=1,VLOOKUP($A795,'Full dataset'!$A$4:$IE$190,2007+BP$1-$C795,FALSE),0)</f>
        <v>0</v>
      </c>
      <c r="BQ795">
        <f>IF(BF795=1,VLOOKUP($A795,'Full dataset'!$A$4:$IE$190,2007+BQ$1-$C795,FALSE),0)</f>
        <v>0</v>
      </c>
      <c r="BR795">
        <f>IF($BG795=1,VLOOKUP($A795,'Full dataset'!$A$4:$IE$190,BR$1-2007+$C795,FALSE),0)</f>
        <v>0</v>
      </c>
      <c r="BS795">
        <f>IF($BG795=1,VLOOKUP($A795,'Full dataset'!$A$4:$IE$190,BS$1-2007+$C795,FALSE),0)</f>
        <v>0</v>
      </c>
      <c r="BT795">
        <f>IF($BG795=1,VLOOKUP($A795,'Full dataset'!$A$4:$IE$190,BT$1-2007+$C795,FALSE),0)</f>
        <v>0</v>
      </c>
      <c r="BU795">
        <f>IF($BG795=1,VLOOKUP($A795,'Full dataset'!$A$4:$IE$190,BU$1-2007+$C795,FALSE),0)</f>
        <v>0</v>
      </c>
      <c r="BV795">
        <f>IF($BG795=1,VLOOKUP($A795,'Full dataset'!$A$4:$IE$190,BV$1-2007+$C795,FALSE),0)</f>
        <v>0</v>
      </c>
      <c r="BW795">
        <f>IF($BG795=1,VLOOKUP($A795,'Full dataset'!$A$4:$IE$190,BW$1-2007+$C795,FALSE),0)</f>
        <v>0</v>
      </c>
      <c r="BX795">
        <f>IF($BG795=1,VLOOKUP($A795,'Full dataset'!$A$4:$IE$190,BX$1-2007+$C795,FALSE),0)</f>
        <v>0</v>
      </c>
    </row>
    <row r="796" spans="1:76" x14ac:dyDescent="0.25">
      <c r="A796">
        <v>50</v>
      </c>
      <c r="B796" t="s">
        <v>94</v>
      </c>
      <c r="C796">
        <v>2011</v>
      </c>
      <c r="D796" t="s">
        <v>582</v>
      </c>
      <c r="E796">
        <f t="shared" si="74"/>
        <v>0</v>
      </c>
      <c r="F796">
        <v>0</v>
      </c>
      <c r="J796">
        <v>0</v>
      </c>
      <c r="N796">
        <v>0</v>
      </c>
      <c r="U796">
        <v>0</v>
      </c>
      <c r="V796" t="s">
        <v>726</v>
      </c>
      <c r="W796" t="s">
        <v>726</v>
      </c>
      <c r="X796" t="s">
        <v>726</v>
      </c>
      <c r="Y796">
        <v>1</v>
      </c>
      <c r="Z796">
        <v>1</v>
      </c>
      <c r="AA796" t="s">
        <v>771</v>
      </c>
      <c r="AB796">
        <v>28318</v>
      </c>
      <c r="AC796">
        <f>VLOOKUP(A796,'Full dataset'!$A$4:$IE$190,2033-C796,FALSE)</f>
        <v>0</v>
      </c>
      <c r="AD796">
        <f>VLOOKUP(A796,'Full dataset'!$A$4:$IE$190,2041-C796,FALSE)</f>
        <v>1470</v>
      </c>
      <c r="AE796">
        <f>VLOOKUP(A796,'Full dataset'!$A$4:$IE$190,2050-C796,FALSE)</f>
        <v>0</v>
      </c>
      <c r="AF796">
        <v>0</v>
      </c>
      <c r="AG796" t="str">
        <f>VLOOKUP($A796,'Full dataset'!$A$4:$IE$190,2007+AG$1-$C796,FALSE)</f>
        <v>.</v>
      </c>
      <c r="AH796" t="str">
        <f>VLOOKUP($A796,'Full dataset'!$A$4:$IE$190,2007+AH$1-$C796,FALSE)</f>
        <v>.</v>
      </c>
      <c r="AI796">
        <f>VLOOKUP($A796,'Full dataset'!$A$4:$IE$190,2007+AI$1-$C796,FALSE)</f>
        <v>4100</v>
      </c>
      <c r="AJ796">
        <f>VLOOKUP($A796,'Full dataset'!$A$4:$IE$190,2007+AJ$1-$C796,FALSE)</f>
        <v>270</v>
      </c>
      <c r="AK796" t="str">
        <f>VLOOKUP($A796,'Full dataset'!$A$4:$IE$190,2007+AK$1-$C796,FALSE)</f>
        <v>.</v>
      </c>
      <c r="AL796" t="str">
        <f>VLOOKUP($A796,'Full dataset'!$A$4:$IE$190,2007+AL$1-$C796,FALSE)</f>
        <v>.</v>
      </c>
      <c r="AM796">
        <f>VLOOKUP($A796,'Full dataset'!$A$4:$IE$190,2007+AM$1-$C796,FALSE)</f>
        <v>180</v>
      </c>
      <c r="AN796">
        <f>VLOOKUP($A796,'Full dataset'!$A$4:$IE$190,2007+AN$1-$C796,FALSE)</f>
        <v>9253</v>
      </c>
      <c r="AO796">
        <f>VLOOKUP($A796,'Full dataset'!$A$4:$IE$190,2007+AO$1-$C796,FALSE)</f>
        <v>7</v>
      </c>
      <c r="AP796" t="s">
        <v>726</v>
      </c>
      <c r="AQ796" t="s">
        <v>726</v>
      </c>
      <c r="AR796" t="s">
        <v>726</v>
      </c>
      <c r="AS796" t="s">
        <v>726</v>
      </c>
      <c r="AT796" t="s">
        <v>726</v>
      </c>
      <c r="AU796">
        <f>VLOOKUP(A796,'Full dataset'!$A$4:$II$190,$AU$1,FALSE)</f>
        <v>9999</v>
      </c>
      <c r="AV796">
        <v>0</v>
      </c>
      <c r="AW796">
        <f>VLOOKUP(A796,'Full dataset'!$A$5:$IM$190,247,FALSE)</f>
        <v>0</v>
      </c>
      <c r="AX796">
        <f>VLOOKUP(A796,'Full dataset'!$A$4:$II$190,242,FALSE)</f>
        <v>2008</v>
      </c>
      <c r="AY796">
        <f>VLOOKUP(A796,'Full dataset'!$A$5:$IM$190,246,FALSE)</f>
        <v>1</v>
      </c>
      <c r="AZ796">
        <v>9999</v>
      </c>
      <c r="BA796">
        <f>MAX(VLOOKUP($A796,'Full dataset'!$A$4:$IX$190,BA$1,FALSE),AW796)</f>
        <v>1</v>
      </c>
      <c r="BB796">
        <f>IF(VLOOKUP($A796,'Full dataset'!$A$4:$IX$190,BB$1,FALSE)&gt;0,VLOOKUP($A796,'Full dataset'!$A$4:$IX$190,BB$1,FALSE),AU796)</f>
        <v>2011</v>
      </c>
      <c r="BC796">
        <f>MAX(VLOOKUP($A796,'Full dataset'!$A$4:$IX$190,BC$1,FALSE),AY796)</f>
        <v>1</v>
      </c>
      <c r="BD796">
        <f>MAX(VLOOKUP($A796,'Full dataset'!$A$4:$IX$190,BD$1,FALSE),AX796)</f>
        <v>2008</v>
      </c>
      <c r="BE796">
        <f t="shared" si="75"/>
        <v>2008</v>
      </c>
      <c r="BF796">
        <f t="shared" si="76"/>
        <v>0</v>
      </c>
      <c r="BG796">
        <f t="shared" si="77"/>
        <v>0</v>
      </c>
      <c r="BH796">
        <f t="shared" si="72"/>
        <v>0</v>
      </c>
      <c r="BI796">
        <f t="shared" si="73"/>
        <v>0</v>
      </c>
      <c r="BO796">
        <f>IF(BF796=1,VLOOKUP($A796,'Full dataset'!$A$4:$IE$190,2007+BO$1-$C796,FALSE),0)</f>
        <v>0</v>
      </c>
      <c r="BP796">
        <f>IF(BF796=1,VLOOKUP($A796,'Full dataset'!$A$4:$IE$190,2007+BP$1-$C796,FALSE),0)</f>
        <v>0</v>
      </c>
      <c r="BQ796">
        <f>IF(BF796=1,VLOOKUP($A796,'Full dataset'!$A$4:$IE$190,2007+BQ$1-$C796,FALSE),0)</f>
        <v>0</v>
      </c>
      <c r="BR796">
        <f>IF($BG796=1,VLOOKUP($A796,'Full dataset'!$A$4:$IE$190,BR$1-2007+$C796,FALSE),0)</f>
        <v>0</v>
      </c>
      <c r="BS796">
        <f>IF($BG796=1,VLOOKUP($A796,'Full dataset'!$A$4:$IE$190,BS$1-2007+$C796,FALSE),0)</f>
        <v>0</v>
      </c>
      <c r="BT796">
        <f>IF($BG796=1,VLOOKUP($A796,'Full dataset'!$A$4:$IE$190,BT$1-2007+$C796,FALSE),0)</f>
        <v>0</v>
      </c>
      <c r="BU796">
        <f>IF($BG796=1,VLOOKUP($A796,'Full dataset'!$A$4:$IE$190,BU$1-2007+$C796,FALSE),0)</f>
        <v>0</v>
      </c>
      <c r="BV796">
        <f>IF($BG796=1,VLOOKUP($A796,'Full dataset'!$A$4:$IE$190,BV$1-2007+$C796,FALSE),0)</f>
        <v>0</v>
      </c>
      <c r="BW796">
        <f>IF($BG796=1,VLOOKUP($A796,'Full dataset'!$A$4:$IE$190,BW$1-2007+$C796,FALSE),0)</f>
        <v>0</v>
      </c>
      <c r="BX796">
        <f>IF($BG796=1,VLOOKUP($A796,'Full dataset'!$A$4:$IE$190,BX$1-2007+$C796,FALSE),0)</f>
        <v>0</v>
      </c>
    </row>
    <row r="797" spans="1:76" x14ac:dyDescent="0.25">
      <c r="A797">
        <v>51</v>
      </c>
      <c r="B797" t="s">
        <v>95</v>
      </c>
      <c r="C797">
        <v>2011</v>
      </c>
      <c r="D797" t="s">
        <v>594</v>
      </c>
      <c r="E797">
        <f t="shared" si="74"/>
        <v>1</v>
      </c>
      <c r="F797">
        <v>1</v>
      </c>
      <c r="G797">
        <v>3939</v>
      </c>
      <c r="H797">
        <v>2.3021624780829923</v>
      </c>
      <c r="I797">
        <v>1635</v>
      </c>
      <c r="J797">
        <v>1</v>
      </c>
      <c r="K797">
        <v>499</v>
      </c>
      <c r="L797">
        <v>0.29164231443600236</v>
      </c>
      <c r="M797">
        <v>774</v>
      </c>
      <c r="N797">
        <v>2</v>
      </c>
      <c r="O797">
        <v>3519</v>
      </c>
      <c r="P797">
        <v>2.0566919929865577</v>
      </c>
      <c r="Q797">
        <v>162</v>
      </c>
      <c r="R797">
        <v>40483</v>
      </c>
      <c r="U797">
        <v>1</v>
      </c>
      <c r="V797">
        <v>8</v>
      </c>
      <c r="W797">
        <v>1509</v>
      </c>
      <c r="X797">
        <v>11655</v>
      </c>
      <c r="Y797">
        <v>1</v>
      </c>
      <c r="Z797">
        <v>1</v>
      </c>
      <c r="AA797" t="s">
        <v>772</v>
      </c>
      <c r="AB797">
        <v>163790</v>
      </c>
      <c r="AC797">
        <f>VLOOKUP(A797,'Full dataset'!$A$4:$IE$190,2033-C797,FALSE)</f>
        <v>0</v>
      </c>
      <c r="AD797">
        <f>VLOOKUP(A797,'Full dataset'!$A$4:$IE$190,2041-C797,FALSE)</f>
        <v>1711</v>
      </c>
      <c r="AE797">
        <f>VLOOKUP(A797,'Full dataset'!$A$4:$IE$190,2050-C797,FALSE)</f>
        <v>0</v>
      </c>
      <c r="AF797">
        <v>0</v>
      </c>
      <c r="AG797" t="str">
        <f>VLOOKUP($A797,'Full dataset'!$A$4:$IE$190,2007+AG$1-$C797,FALSE)</f>
        <v>.</v>
      </c>
      <c r="AH797" t="str">
        <f>VLOOKUP($A797,'Full dataset'!$A$4:$IE$190,2007+AH$1-$C797,FALSE)</f>
        <v>.</v>
      </c>
      <c r="AI797">
        <f>VLOOKUP($A797,'Full dataset'!$A$4:$IE$190,2007+AI$1-$C797,FALSE)</f>
        <v>10800</v>
      </c>
      <c r="AJ797">
        <f>VLOOKUP($A797,'Full dataset'!$A$4:$IE$190,2007+AJ$1-$C797,FALSE)</f>
        <v>29</v>
      </c>
      <c r="AK797" t="str">
        <f>VLOOKUP($A797,'Full dataset'!$A$4:$IE$190,2007+AK$1-$C797,FALSE)</f>
        <v>.</v>
      </c>
      <c r="AL797" t="str">
        <f>VLOOKUP($A797,'Full dataset'!$A$4:$IE$190,2007+AL$1-$C797,FALSE)</f>
        <v>.</v>
      </c>
      <c r="AM797" t="str">
        <f>VLOOKUP($A797,'Full dataset'!$A$4:$IE$190,2007+AM$1-$C797,FALSE)</f>
        <v>.</v>
      </c>
      <c r="AN797">
        <f>VLOOKUP($A797,'Full dataset'!$A$4:$IE$190,2007+AN$1-$C797,FALSE)</f>
        <v>8394</v>
      </c>
      <c r="AO797">
        <f>VLOOKUP($A797,'Full dataset'!$A$4:$IE$190,2007+AO$1-$C797,FALSE)</f>
        <v>7</v>
      </c>
      <c r="AP797" t="s">
        <v>726</v>
      </c>
      <c r="AQ797" t="s">
        <v>726</v>
      </c>
      <c r="AR797" t="s">
        <v>726</v>
      </c>
      <c r="AS797" t="s">
        <v>726</v>
      </c>
      <c r="AT797" t="s">
        <v>726</v>
      </c>
      <c r="AU797">
        <f>VLOOKUP(A797,'Full dataset'!$A$4:$II$190,$AU$1,FALSE)</f>
        <v>2010</v>
      </c>
      <c r="AV797">
        <v>1</v>
      </c>
      <c r="AW797">
        <f>VLOOKUP(A797,'Full dataset'!$A$5:$IM$190,247,FALSE)</f>
        <v>2</v>
      </c>
      <c r="AX797">
        <f>VLOOKUP(A797,'Full dataset'!$A$4:$II$190,242,FALSE)</f>
        <v>2010</v>
      </c>
      <c r="AY797">
        <f>VLOOKUP(A797,'Full dataset'!$A$5:$IM$190,246,FALSE)</f>
        <v>2</v>
      </c>
      <c r="AZ797">
        <v>9999</v>
      </c>
      <c r="BA797">
        <f>MAX(VLOOKUP($A797,'Full dataset'!$A$4:$IX$190,BA$1,FALSE),AW797)</f>
        <v>2</v>
      </c>
      <c r="BB797">
        <f>IF(VLOOKUP($A797,'Full dataset'!$A$4:$IX$190,BB$1,FALSE)&gt;0,VLOOKUP($A797,'Full dataset'!$A$4:$IX$190,BB$1,FALSE),AU797)</f>
        <v>2010</v>
      </c>
      <c r="BC797">
        <f>MAX(VLOOKUP($A797,'Full dataset'!$A$4:$IX$190,BC$1,FALSE),AY797)</f>
        <v>2</v>
      </c>
      <c r="BD797">
        <f>MAX(VLOOKUP($A797,'Full dataset'!$A$4:$IX$190,BD$1,FALSE),AX797)</f>
        <v>2010</v>
      </c>
      <c r="BE797">
        <f t="shared" si="75"/>
        <v>2010</v>
      </c>
      <c r="BF797">
        <f t="shared" si="76"/>
        <v>1</v>
      </c>
      <c r="BG797">
        <f t="shared" si="77"/>
        <v>1</v>
      </c>
      <c r="BH797">
        <f t="shared" si="72"/>
        <v>0</v>
      </c>
      <c r="BI797">
        <f t="shared" si="73"/>
        <v>1</v>
      </c>
      <c r="BO797">
        <f>IF(BF797=1,VLOOKUP($A797,'Full dataset'!$A$4:$IE$190,2007+BO$1-$C797,FALSE),0)</f>
        <v>0</v>
      </c>
      <c r="BP797">
        <f>IF(BF797=1,VLOOKUP($A797,'Full dataset'!$A$4:$IE$190,2007+BP$1-$C797,FALSE),0)</f>
        <v>0</v>
      </c>
      <c r="BQ797">
        <f>IF(BF797=1,VLOOKUP($A797,'Full dataset'!$A$4:$IE$190,2007+BQ$1-$C797,FALSE),0)</f>
        <v>0</v>
      </c>
      <c r="BR797">
        <f>IF($BG797=1,VLOOKUP($A797,'Full dataset'!$A$4:$IE$190,BR$1-2007+$C797,FALSE),0)</f>
        <v>0</v>
      </c>
      <c r="BS797">
        <f>IF($BG797=1,VLOOKUP($A797,'Full dataset'!$A$4:$IE$190,BS$1-2007+$C797,FALSE),0)</f>
        <v>0</v>
      </c>
      <c r="BT797">
        <f>IF($BG797=1,VLOOKUP($A797,'Full dataset'!$A$4:$IE$190,BT$1-2007+$C797,FALSE),0)</f>
        <v>0</v>
      </c>
      <c r="BU797">
        <f>IF($BG797=1,VLOOKUP($A797,'Full dataset'!$A$4:$IE$190,BU$1-2007+$C797,FALSE),0)</f>
        <v>0</v>
      </c>
      <c r="BV797">
        <f>IF($BG797=1,VLOOKUP($A797,'Full dataset'!$A$4:$IE$190,BV$1-2007+$C797,FALSE),0)</f>
        <v>0</v>
      </c>
      <c r="BW797">
        <f>IF($BG797=1,VLOOKUP($A797,'Full dataset'!$A$4:$IE$190,BW$1-2007+$C797,FALSE),0)</f>
        <v>0</v>
      </c>
      <c r="BX797">
        <f>IF($BG797=1,VLOOKUP($A797,'Full dataset'!$A$4:$IE$190,BX$1-2007+$C797,FALSE),0)</f>
        <v>0</v>
      </c>
    </row>
    <row r="798" spans="1:76" x14ac:dyDescent="0.25">
      <c r="A798">
        <v>52</v>
      </c>
      <c r="B798" t="s">
        <v>96</v>
      </c>
      <c r="C798">
        <v>2011</v>
      </c>
      <c r="D798" t="s">
        <v>591</v>
      </c>
      <c r="E798">
        <f t="shared" si="74"/>
        <v>1</v>
      </c>
      <c r="F798">
        <v>1</v>
      </c>
      <c r="G798">
        <v>22730</v>
      </c>
      <c r="H798">
        <v>8.1236597569692641</v>
      </c>
      <c r="I798">
        <v>6811</v>
      </c>
      <c r="J798">
        <v>0</v>
      </c>
      <c r="N798">
        <v>0</v>
      </c>
      <c r="S798">
        <v>7372</v>
      </c>
      <c r="T798">
        <v>511210</v>
      </c>
      <c r="U798">
        <v>1</v>
      </c>
      <c r="V798">
        <v>83</v>
      </c>
      <c r="W798">
        <v>1139</v>
      </c>
      <c r="X798">
        <v>908</v>
      </c>
      <c r="Y798">
        <v>1</v>
      </c>
      <c r="Z798">
        <v>1</v>
      </c>
      <c r="AA798" t="s">
        <v>773</v>
      </c>
      <c r="AB798">
        <v>151938</v>
      </c>
      <c r="AC798">
        <f>VLOOKUP(A798,'Full dataset'!$A$4:$IE$190,2033-C798,FALSE)</f>
        <v>0</v>
      </c>
      <c r="AD798">
        <f>VLOOKUP(A798,'Full dataset'!$A$4:$IE$190,2041-C798,FALSE)</f>
        <v>2798</v>
      </c>
      <c r="AE798">
        <f>VLOOKUP(A798,'Full dataset'!$A$4:$IE$190,2050-C798,FALSE)</f>
        <v>6.41</v>
      </c>
      <c r="AF798">
        <v>3.2050000000000001</v>
      </c>
      <c r="AG798">
        <f>VLOOKUP($A798,'Full dataset'!$A$4:$IE$190,2007+AG$1-$C798,FALSE)</f>
        <v>285.3</v>
      </c>
      <c r="AH798">
        <f>VLOOKUP($A798,'Full dataset'!$A$4:$IE$190,2007+AH$1-$C798,FALSE)</f>
        <v>3227.8</v>
      </c>
      <c r="AI798">
        <f>VLOOKUP($A798,'Full dataset'!$A$4:$IE$190,2007+AI$1-$C798,FALSE)</f>
        <v>2215.6</v>
      </c>
      <c r="AJ798">
        <f>VLOOKUP($A798,'Full dataset'!$A$4:$IE$190,2007+AJ$1-$C798,FALSE)</f>
        <v>121</v>
      </c>
      <c r="AK798" t="str">
        <f>VLOOKUP($A798,'Full dataset'!$A$4:$IE$190,2007+AK$1-$C798,FALSE)</f>
        <v>.</v>
      </c>
      <c r="AL798" t="str">
        <f>VLOOKUP($A798,'Full dataset'!$A$4:$IE$190,2007+AL$1-$C798,FALSE)</f>
        <v>.</v>
      </c>
      <c r="AM798">
        <f>VLOOKUP($A798,'Full dataset'!$A$4:$IE$190,2007+AM$1-$C798,FALSE)</f>
        <v>175</v>
      </c>
      <c r="AN798">
        <f>VLOOKUP($A798,'Full dataset'!$A$4:$IE$190,2007+AN$1-$C798,FALSE)</f>
        <v>38000</v>
      </c>
      <c r="AO798">
        <f>VLOOKUP($A798,'Full dataset'!$A$4:$IE$190,2007+AO$1-$C798,FALSE)</f>
        <v>4</v>
      </c>
      <c r="AP798" t="s">
        <v>726</v>
      </c>
      <c r="AQ798" t="s">
        <v>726</v>
      </c>
      <c r="AR798" t="s">
        <v>726</v>
      </c>
      <c r="AS798" t="s">
        <v>726</v>
      </c>
      <c r="AT798" t="s">
        <v>726</v>
      </c>
      <c r="AU798">
        <f>VLOOKUP(A798,'Full dataset'!$A$4:$II$190,$AU$1,FALSE)</f>
        <v>2011</v>
      </c>
      <c r="AV798">
        <v>0</v>
      </c>
      <c r="AW798">
        <f>VLOOKUP(A798,'Full dataset'!$A$5:$IM$190,247,FALSE)</f>
        <v>2</v>
      </c>
      <c r="AX798">
        <f>VLOOKUP(A798,'Full dataset'!$A$4:$II$190,242,FALSE)</f>
        <v>2009</v>
      </c>
      <c r="AY798">
        <f>VLOOKUP(A798,'Full dataset'!$A$5:$IM$190,246,FALSE)</f>
        <v>2</v>
      </c>
      <c r="AZ798">
        <v>9999</v>
      </c>
      <c r="BA798">
        <f>MAX(VLOOKUP($A798,'Full dataset'!$A$4:$IX$190,BA$1,FALSE),AW798)</f>
        <v>2</v>
      </c>
      <c r="BB798">
        <f>IF(VLOOKUP($A798,'Full dataset'!$A$4:$IX$190,BB$1,FALSE)&gt;0,VLOOKUP($A798,'Full dataset'!$A$4:$IX$190,BB$1,FALSE),AU798)</f>
        <v>2011</v>
      </c>
      <c r="BC798">
        <f>MAX(VLOOKUP($A798,'Full dataset'!$A$4:$IX$190,BC$1,FALSE),AY798)</f>
        <v>2</v>
      </c>
      <c r="BD798">
        <f>MAX(VLOOKUP($A798,'Full dataset'!$A$4:$IX$190,BD$1,FALSE),AX798)</f>
        <v>2009</v>
      </c>
      <c r="BE798">
        <f t="shared" si="75"/>
        <v>2009</v>
      </c>
      <c r="BF798">
        <f t="shared" si="76"/>
        <v>1</v>
      </c>
      <c r="BG798">
        <f t="shared" si="77"/>
        <v>1</v>
      </c>
      <c r="BH798">
        <f t="shared" si="72"/>
        <v>0</v>
      </c>
      <c r="BI798">
        <f t="shared" si="73"/>
        <v>1</v>
      </c>
      <c r="BO798">
        <f>IF(BF798=1,VLOOKUP($A798,'Full dataset'!$A$4:$IE$190,2007+BO$1-$C798,FALSE),0)</f>
        <v>60</v>
      </c>
      <c r="BP798">
        <f>IF(BF798=1,VLOOKUP($A798,'Full dataset'!$A$4:$IE$190,2007+BP$1-$C798,FALSE),0)</f>
        <v>0</v>
      </c>
      <c r="BQ798">
        <f>IF(BF798=1,VLOOKUP($A798,'Full dataset'!$A$4:$IE$190,2007+BQ$1-$C798,FALSE),0)</f>
        <v>5967</v>
      </c>
      <c r="BR798">
        <f>IF($BG798=1,VLOOKUP($A798,'Full dataset'!$A$4:$IE$190,BR$1-2007+$C798,FALSE),0)</f>
        <v>1</v>
      </c>
      <c r="BS798">
        <f>IF($BG798=1,VLOOKUP($A798,'Full dataset'!$A$4:$IE$190,BS$1-2007+$C798,FALSE),0)</f>
        <v>5</v>
      </c>
      <c r="BT798">
        <f>IF($BG798=1,VLOOKUP($A798,'Full dataset'!$A$4:$IE$190,BT$1-2007+$C798,FALSE),0)</f>
        <v>17</v>
      </c>
      <c r="BU798">
        <f>IF($BG798=1,VLOOKUP($A798,'Full dataset'!$A$4:$IE$190,BU$1-2007+$C798,FALSE),0)</f>
        <v>0</v>
      </c>
      <c r="BV798">
        <f>IF($BG798=1,VLOOKUP($A798,'Full dataset'!$A$4:$IE$190,BV$1-2007+$C798,FALSE),0)</f>
        <v>0</v>
      </c>
      <c r="BW798">
        <f>IF($BG798=1,VLOOKUP($A798,'Full dataset'!$A$4:$IE$190,BW$1-2007+$C798,FALSE),0)</f>
        <v>5</v>
      </c>
      <c r="BX798">
        <f>IF($BG798=1,VLOOKUP($A798,'Full dataset'!$A$4:$IE$190,BX$1-2007+$C798,FALSE),0)</f>
        <v>11</v>
      </c>
    </row>
    <row r="799" spans="1:76" x14ac:dyDescent="0.25">
      <c r="A799">
        <v>53</v>
      </c>
      <c r="B799" t="s">
        <v>600</v>
      </c>
      <c r="C799">
        <v>2011</v>
      </c>
      <c r="D799" t="s">
        <v>587</v>
      </c>
      <c r="E799">
        <f t="shared" si="74"/>
        <v>0</v>
      </c>
      <c r="F799">
        <v>1</v>
      </c>
      <c r="G799">
        <v>4904</v>
      </c>
      <c r="H799">
        <v>0.40355497037524685</v>
      </c>
      <c r="I799">
        <v>2926</v>
      </c>
      <c r="J799">
        <v>0</v>
      </c>
      <c r="N799">
        <v>1</v>
      </c>
      <c r="O799">
        <v>4902</v>
      </c>
      <c r="P799">
        <v>0.40339038841342989</v>
      </c>
      <c r="Q799">
        <v>527</v>
      </c>
      <c r="R799">
        <v>39814</v>
      </c>
      <c r="U799">
        <v>1</v>
      </c>
      <c r="V799">
        <v>1</v>
      </c>
      <c r="W799">
        <v>442</v>
      </c>
      <c r="X799">
        <v>1069</v>
      </c>
      <c r="Y799">
        <v>1</v>
      </c>
      <c r="Z799">
        <v>0</v>
      </c>
      <c r="AA799" t="s">
        <v>774</v>
      </c>
      <c r="AB799">
        <v>1772</v>
      </c>
      <c r="AC799">
        <f>VLOOKUP(A799,'Full dataset'!$A$4:$IE$190,2033-C799,FALSE)</f>
        <v>8.1999999999999993</v>
      </c>
      <c r="AD799">
        <f>VLOOKUP(A799,'Full dataset'!$A$4:$IE$190,2041-C799,FALSE)</f>
        <v>12152</v>
      </c>
      <c r="AE799">
        <f>VLOOKUP(A799,'Full dataset'!$A$4:$IE$190,2050-C799,FALSE)</f>
        <v>0</v>
      </c>
      <c r="AF799">
        <v>4.0999999999999996</v>
      </c>
      <c r="AG799" t="str">
        <f>VLOOKUP($A799,'Full dataset'!$A$4:$IE$190,2007+AG$1-$C799,FALSE)</f>
        <v>.</v>
      </c>
      <c r="AH799" t="str">
        <f>VLOOKUP($A799,'Full dataset'!$A$4:$IE$190,2007+AH$1-$C799,FALSE)</f>
        <v>.</v>
      </c>
      <c r="AI799">
        <f>VLOOKUP($A799,'Full dataset'!$A$4:$IE$190,2007+AI$1-$C799,FALSE)</f>
        <v>2285</v>
      </c>
      <c r="AJ799">
        <f>VLOOKUP($A799,'Full dataset'!$A$4:$IE$190,2007+AJ$1-$C799,FALSE)</f>
        <v>809</v>
      </c>
      <c r="AK799">
        <f>VLOOKUP($A799,'Full dataset'!$A$4:$IE$190,2007+AK$1-$C799,FALSE)</f>
        <v>6</v>
      </c>
      <c r="AL799">
        <f>VLOOKUP($A799,'Full dataset'!$A$4:$IE$190,2007+AL$1-$C799,FALSE)</f>
        <v>74</v>
      </c>
      <c r="AM799">
        <f>VLOOKUP($A799,'Full dataset'!$A$4:$IE$190,2007+AM$1-$C799,FALSE)</f>
        <v>743</v>
      </c>
      <c r="AN799">
        <f>VLOOKUP($A799,'Full dataset'!$A$4:$IE$190,2007+AN$1-$C799,FALSE)</f>
        <v>66947</v>
      </c>
      <c r="AO799">
        <f>VLOOKUP($A799,'Full dataset'!$A$4:$IE$190,2007+AO$1-$C799,FALSE)</f>
        <v>8</v>
      </c>
      <c r="AP799" t="s">
        <v>726</v>
      </c>
      <c r="AQ799" t="s">
        <v>726</v>
      </c>
      <c r="AR799" t="s">
        <v>726</v>
      </c>
      <c r="AS799" t="s">
        <v>726</v>
      </c>
      <c r="AT799" t="s">
        <v>726</v>
      </c>
      <c r="AU799">
        <f>VLOOKUP(A799,'Full dataset'!$A$4:$II$190,$AU$1,FALSE)</f>
        <v>2010</v>
      </c>
      <c r="AV799">
        <v>0</v>
      </c>
      <c r="AW799">
        <f>VLOOKUP(A799,'Full dataset'!$A$5:$IM$190,247,FALSE)</f>
        <v>1</v>
      </c>
      <c r="AX799">
        <f>VLOOKUP(A799,'Full dataset'!$A$4:$II$190,242,FALSE)</f>
        <v>2009</v>
      </c>
      <c r="AY799">
        <f>VLOOKUP(A799,'Full dataset'!$A$5:$IM$190,246,FALSE)</f>
        <v>1</v>
      </c>
      <c r="AZ799">
        <v>9999</v>
      </c>
      <c r="BA799">
        <f>MAX(VLOOKUP($A799,'Full dataset'!$A$4:$IX$190,BA$1,FALSE),AW799)</f>
        <v>2</v>
      </c>
      <c r="BB799">
        <f>IF(VLOOKUP($A799,'Full dataset'!$A$4:$IX$190,BB$1,FALSE)&gt;0,VLOOKUP($A799,'Full dataset'!$A$4:$IX$190,BB$1,FALSE),AU799)</f>
        <v>2013</v>
      </c>
      <c r="BC799">
        <f>MAX(VLOOKUP($A799,'Full dataset'!$A$4:$IX$190,BC$1,FALSE),AY799)</f>
        <v>2</v>
      </c>
      <c r="BD799">
        <f>MAX(VLOOKUP($A799,'Full dataset'!$A$4:$IX$190,BD$1,FALSE),AX799)</f>
        <v>2009</v>
      </c>
      <c r="BE799">
        <f t="shared" si="75"/>
        <v>2009</v>
      </c>
      <c r="BF799">
        <f t="shared" si="76"/>
        <v>0</v>
      </c>
      <c r="BG799">
        <f t="shared" si="77"/>
        <v>1</v>
      </c>
      <c r="BH799">
        <f t="shared" si="72"/>
        <v>0</v>
      </c>
      <c r="BI799">
        <f t="shared" si="73"/>
        <v>1</v>
      </c>
      <c r="BO799">
        <f>IF(BF799=1,VLOOKUP($A799,'Full dataset'!$A$4:$IE$190,2007+BO$1-$C799,FALSE),0)</f>
        <v>0</v>
      </c>
      <c r="BP799">
        <f>IF(BF799=1,VLOOKUP($A799,'Full dataset'!$A$4:$IE$190,2007+BP$1-$C799,FALSE),0)</f>
        <v>0</v>
      </c>
      <c r="BQ799">
        <f>IF(BF799=1,VLOOKUP($A799,'Full dataset'!$A$4:$IE$190,2007+BQ$1-$C799,FALSE),0)</f>
        <v>0</v>
      </c>
      <c r="BR799">
        <f>IF($BG799=1,VLOOKUP($A799,'Full dataset'!$A$4:$IE$190,BR$1-2007+$C799,FALSE),0)</f>
        <v>0</v>
      </c>
      <c r="BS799">
        <f>IF($BG799=1,VLOOKUP($A799,'Full dataset'!$A$4:$IE$190,BS$1-2007+$C799,FALSE),0)</f>
        <v>0</v>
      </c>
      <c r="BT799">
        <f>IF($BG799=1,VLOOKUP($A799,'Full dataset'!$A$4:$IE$190,BT$1-2007+$C799,FALSE),0)</f>
        <v>0</v>
      </c>
      <c r="BU799">
        <f>IF($BG799=1,VLOOKUP($A799,'Full dataset'!$A$4:$IE$190,BU$1-2007+$C799,FALSE),0)</f>
        <v>0</v>
      </c>
      <c r="BV799">
        <f>IF($BG799=1,VLOOKUP($A799,'Full dataset'!$A$4:$IE$190,BV$1-2007+$C799,FALSE),0)</f>
        <v>0</v>
      </c>
      <c r="BW799">
        <f>IF($BG799=1,VLOOKUP($A799,'Full dataset'!$A$4:$IE$190,BW$1-2007+$C799,FALSE),0)</f>
        <v>0</v>
      </c>
      <c r="BX799">
        <f>IF($BG799=1,VLOOKUP($A799,'Full dataset'!$A$4:$IE$190,BX$1-2007+$C799,FALSE),0)</f>
        <v>7</v>
      </c>
    </row>
    <row r="800" spans="1:76" x14ac:dyDescent="0.25">
      <c r="A800">
        <v>54</v>
      </c>
      <c r="B800" t="s">
        <v>98</v>
      </c>
      <c r="C800">
        <v>2011</v>
      </c>
      <c r="D800" t="s">
        <v>582</v>
      </c>
      <c r="E800">
        <f t="shared" si="74"/>
        <v>0</v>
      </c>
      <c r="F800">
        <v>0</v>
      </c>
      <c r="J800">
        <v>0</v>
      </c>
      <c r="N800">
        <v>0</v>
      </c>
      <c r="U800">
        <v>1</v>
      </c>
      <c r="V800">
        <v>186</v>
      </c>
      <c r="W800">
        <v>2696</v>
      </c>
      <c r="X800">
        <v>3708</v>
      </c>
      <c r="Y800">
        <v>1</v>
      </c>
      <c r="Z800">
        <v>1</v>
      </c>
      <c r="AA800" t="s">
        <v>775</v>
      </c>
      <c r="AB800">
        <v>4216</v>
      </c>
      <c r="AC800">
        <f>VLOOKUP(A800,'Full dataset'!$A$4:$IE$190,2033-C800,FALSE)</f>
        <v>5.0999999999999996</v>
      </c>
      <c r="AD800">
        <f>VLOOKUP(A800,'Full dataset'!$A$4:$IE$190,2041-C800,FALSE)</f>
        <v>1142</v>
      </c>
      <c r="AE800">
        <f>VLOOKUP(A800,'Full dataset'!$A$4:$IE$190,2050-C800,FALSE)</f>
        <v>0</v>
      </c>
      <c r="AF800">
        <v>2.5499999999999998</v>
      </c>
      <c r="AG800" t="str">
        <f>VLOOKUP($A800,'Full dataset'!$A$4:$IE$190,2007+AG$1-$C800,FALSE)</f>
        <v>.</v>
      </c>
      <c r="AH800" t="str">
        <f>VLOOKUP($A800,'Full dataset'!$A$4:$IE$190,2007+AH$1-$C800,FALSE)</f>
        <v>.</v>
      </c>
      <c r="AI800">
        <f>VLOOKUP($A800,'Full dataset'!$A$4:$IE$190,2007+AI$1-$C800,FALSE)</f>
        <v>265</v>
      </c>
      <c r="AJ800">
        <f>VLOOKUP($A800,'Full dataset'!$A$4:$IE$190,2007+AJ$1-$C800,FALSE)</f>
        <v>28</v>
      </c>
      <c r="AK800">
        <f>VLOOKUP($A800,'Full dataset'!$A$4:$IE$190,2007+AK$1-$C800,FALSE)</f>
        <v>-1</v>
      </c>
      <c r="AL800">
        <f>VLOOKUP($A800,'Full dataset'!$A$4:$IE$190,2007+AL$1-$C800,FALSE)</f>
        <v>58</v>
      </c>
      <c r="AM800">
        <f>VLOOKUP($A800,'Full dataset'!$A$4:$IE$190,2007+AM$1-$C800,FALSE)</f>
        <v>5</v>
      </c>
      <c r="AN800">
        <f>VLOOKUP($A800,'Full dataset'!$A$4:$IE$190,2007+AN$1-$C800,FALSE)</f>
        <v>7617</v>
      </c>
      <c r="AO800">
        <f>VLOOKUP($A800,'Full dataset'!$A$4:$IE$190,2007+AO$1-$C800,FALSE)</f>
        <v>6</v>
      </c>
      <c r="AP800" t="s">
        <v>726</v>
      </c>
      <c r="AQ800" t="s">
        <v>726</v>
      </c>
      <c r="AR800" t="s">
        <v>726</v>
      </c>
      <c r="AS800" t="s">
        <v>726</v>
      </c>
      <c r="AT800" t="s">
        <v>726</v>
      </c>
      <c r="AU800">
        <f>VLOOKUP(A800,'Full dataset'!$A$4:$II$190,$AU$1,FALSE)</f>
        <v>2009</v>
      </c>
      <c r="AV800">
        <v>0</v>
      </c>
      <c r="AW800">
        <f>VLOOKUP(A800,'Full dataset'!$A$5:$IM$190,247,FALSE)</f>
        <v>1</v>
      </c>
      <c r="AX800">
        <f>VLOOKUP(A800,'Full dataset'!$A$4:$II$190,242,FALSE)</f>
        <v>9999</v>
      </c>
      <c r="AY800">
        <f>VLOOKUP(A800,'Full dataset'!$A$5:$IM$190,246,FALSE)</f>
        <v>1</v>
      </c>
      <c r="AZ800">
        <v>9999</v>
      </c>
      <c r="BA800">
        <f>MAX(VLOOKUP($A800,'Full dataset'!$A$4:$IX$190,BA$1,FALSE),AW800)</f>
        <v>1</v>
      </c>
      <c r="BB800">
        <f>IF(VLOOKUP($A800,'Full dataset'!$A$4:$IX$190,BB$1,FALSE)&gt;0,VLOOKUP($A800,'Full dataset'!$A$4:$IX$190,BB$1,FALSE),AU800)</f>
        <v>2009</v>
      </c>
      <c r="BC800">
        <f>MAX(VLOOKUP($A800,'Full dataset'!$A$4:$IX$190,BC$1,FALSE),AY800)</f>
        <v>1</v>
      </c>
      <c r="BD800">
        <f>MAX(VLOOKUP($A800,'Full dataset'!$A$4:$IX$190,BD$1,FALSE),AX800)</f>
        <v>9999</v>
      </c>
      <c r="BE800">
        <f t="shared" si="75"/>
        <v>2009</v>
      </c>
      <c r="BF800">
        <f t="shared" si="76"/>
        <v>0</v>
      </c>
      <c r="BG800">
        <f t="shared" si="77"/>
        <v>0</v>
      </c>
      <c r="BH800">
        <f t="shared" si="72"/>
        <v>0</v>
      </c>
      <c r="BI800">
        <f t="shared" si="73"/>
        <v>0</v>
      </c>
      <c r="BO800">
        <f>IF(BF800=1,VLOOKUP($A800,'Full dataset'!$A$4:$IE$190,2007+BO$1-$C800,FALSE),0)</f>
        <v>0</v>
      </c>
      <c r="BP800">
        <f>IF(BF800=1,VLOOKUP($A800,'Full dataset'!$A$4:$IE$190,2007+BP$1-$C800,FALSE),0)</f>
        <v>0</v>
      </c>
      <c r="BQ800">
        <f>IF(BF800=1,VLOOKUP($A800,'Full dataset'!$A$4:$IE$190,2007+BQ$1-$C800,FALSE),0)</f>
        <v>0</v>
      </c>
      <c r="BR800">
        <f>IF($BG800=1,VLOOKUP($A800,'Full dataset'!$A$4:$IE$190,BR$1-2007+$C800,FALSE),0)</f>
        <v>0</v>
      </c>
      <c r="BS800">
        <f>IF($BG800=1,VLOOKUP($A800,'Full dataset'!$A$4:$IE$190,BS$1-2007+$C800,FALSE),0)</f>
        <v>0</v>
      </c>
      <c r="BT800">
        <f>IF($BG800=1,VLOOKUP($A800,'Full dataset'!$A$4:$IE$190,BT$1-2007+$C800,FALSE),0)</f>
        <v>0</v>
      </c>
      <c r="BU800">
        <f>IF($BG800=1,VLOOKUP($A800,'Full dataset'!$A$4:$IE$190,BU$1-2007+$C800,FALSE),0)</f>
        <v>0</v>
      </c>
      <c r="BV800">
        <f>IF($BG800=1,VLOOKUP($A800,'Full dataset'!$A$4:$IE$190,BV$1-2007+$C800,FALSE),0)</f>
        <v>0</v>
      </c>
      <c r="BW800">
        <f>IF($BG800=1,VLOOKUP($A800,'Full dataset'!$A$4:$IE$190,BW$1-2007+$C800,FALSE),0)</f>
        <v>0</v>
      </c>
      <c r="BX800">
        <f>IF($BG800=1,VLOOKUP($A800,'Full dataset'!$A$4:$IE$190,BX$1-2007+$C800,FALSE),0)</f>
        <v>0</v>
      </c>
    </row>
    <row r="801" spans="1:76" x14ac:dyDescent="0.25">
      <c r="A801">
        <v>55</v>
      </c>
      <c r="B801" t="s">
        <v>99</v>
      </c>
      <c r="C801">
        <v>2011</v>
      </c>
      <c r="D801" t="s">
        <v>591</v>
      </c>
      <c r="E801">
        <f t="shared" si="74"/>
        <v>1</v>
      </c>
      <c r="F801">
        <v>1</v>
      </c>
      <c r="G801">
        <v>2007</v>
      </c>
      <c r="H801">
        <v>0.13575487012987014</v>
      </c>
      <c r="I801">
        <v>1257</v>
      </c>
      <c r="J801">
        <v>0</v>
      </c>
      <c r="N801">
        <v>0</v>
      </c>
      <c r="S801">
        <v>5600</v>
      </c>
      <c r="T801">
        <v>448110</v>
      </c>
      <c r="U801">
        <v>1</v>
      </c>
      <c r="V801">
        <v>8532</v>
      </c>
      <c r="W801">
        <v>44856</v>
      </c>
      <c r="X801">
        <v>27761</v>
      </c>
      <c r="Y801">
        <v>1</v>
      </c>
      <c r="Z801">
        <v>1</v>
      </c>
      <c r="AA801" t="s">
        <v>776</v>
      </c>
      <c r="AB801">
        <v>17141</v>
      </c>
      <c r="AC801">
        <f>VLOOKUP(A801,'Full dataset'!$A$4:$IE$190,2033-C801,FALSE)</f>
        <v>1.4</v>
      </c>
      <c r="AD801">
        <f>VLOOKUP(A801,'Full dataset'!$A$4:$IE$190,2041-C801,FALSE)</f>
        <v>14784</v>
      </c>
      <c r="AE801">
        <f>VLOOKUP(A801,'Full dataset'!$A$4:$IE$190,2050-C801,FALSE)</f>
        <v>0</v>
      </c>
      <c r="AF801">
        <v>0.7</v>
      </c>
      <c r="AG801">
        <f>VLOOKUP($A801,'Full dataset'!$A$4:$IE$190,2007+AG$1-$C801,FALSE)</f>
        <v>120.601</v>
      </c>
      <c r="AH801">
        <f>VLOOKUP($A801,'Full dataset'!$A$4:$IE$190,2007+AH$1-$C801,FALSE)</f>
        <v>1405.952</v>
      </c>
      <c r="AI801">
        <f>VLOOKUP($A801,'Full dataset'!$A$4:$IE$190,2007+AI$1-$C801,FALSE)</f>
        <v>2382.6840000000002</v>
      </c>
      <c r="AJ801">
        <f>VLOOKUP($A801,'Full dataset'!$A$4:$IE$190,2007+AJ$1-$C801,FALSE)</f>
        <v>221</v>
      </c>
      <c r="AK801">
        <f>VLOOKUP($A801,'Full dataset'!$A$4:$IE$190,2007+AK$1-$C801,FALSE)</f>
        <v>-9</v>
      </c>
      <c r="AL801">
        <f>VLOOKUP($A801,'Full dataset'!$A$4:$IE$190,2007+AL$1-$C801,FALSE)</f>
        <v>50</v>
      </c>
      <c r="AM801">
        <f>VLOOKUP($A801,'Full dataset'!$A$4:$IE$190,2007+AM$1-$C801,FALSE)</f>
        <v>40</v>
      </c>
      <c r="AN801" t="str">
        <f>VLOOKUP($A801,'Full dataset'!$A$4:$IE$190,2007+AN$1-$C801,FALSE)</f>
        <v>.</v>
      </c>
      <c r="AO801">
        <f>VLOOKUP($A801,'Full dataset'!$A$4:$IE$190,2007+AO$1-$C801,FALSE)</f>
        <v>17</v>
      </c>
      <c r="AP801" t="s">
        <v>726</v>
      </c>
      <c r="AQ801" t="s">
        <v>726</v>
      </c>
      <c r="AR801" t="s">
        <v>726</v>
      </c>
      <c r="AS801" t="s">
        <v>726</v>
      </c>
      <c r="AT801" t="s">
        <v>726</v>
      </c>
      <c r="AU801">
        <f>VLOOKUP(A801,'Full dataset'!$A$4:$II$190,$AU$1,FALSE)</f>
        <v>2009</v>
      </c>
      <c r="AV801">
        <v>0</v>
      </c>
      <c r="AW801">
        <f>VLOOKUP(A801,'Full dataset'!$A$5:$IM$190,247,FALSE)</f>
        <v>1</v>
      </c>
      <c r="AX801">
        <f>VLOOKUP(A801,'Full dataset'!$A$4:$II$190,242,FALSE)</f>
        <v>2009</v>
      </c>
      <c r="AY801">
        <f>VLOOKUP(A801,'Full dataset'!$A$5:$IM$190,246,FALSE)</f>
        <v>1</v>
      </c>
      <c r="AZ801">
        <v>9999</v>
      </c>
      <c r="BA801">
        <f>MAX(VLOOKUP($A801,'Full dataset'!$A$4:$IX$190,BA$1,FALSE),AW801)</f>
        <v>1</v>
      </c>
      <c r="BB801">
        <f>IF(VLOOKUP($A801,'Full dataset'!$A$4:$IX$190,BB$1,FALSE)&gt;0,VLOOKUP($A801,'Full dataset'!$A$4:$IX$190,BB$1,FALSE),AU801)</f>
        <v>2009</v>
      </c>
      <c r="BC801">
        <f>MAX(VLOOKUP($A801,'Full dataset'!$A$4:$IX$190,BC$1,FALSE),AY801)</f>
        <v>1</v>
      </c>
      <c r="BD801">
        <f>MAX(VLOOKUP($A801,'Full dataset'!$A$4:$IX$190,BD$1,FALSE),AX801)</f>
        <v>2009</v>
      </c>
      <c r="BE801">
        <f t="shared" si="75"/>
        <v>2009</v>
      </c>
      <c r="BF801">
        <f t="shared" si="76"/>
        <v>0</v>
      </c>
      <c r="BG801">
        <f t="shared" si="77"/>
        <v>0</v>
      </c>
      <c r="BH801">
        <f t="shared" si="72"/>
        <v>0</v>
      </c>
      <c r="BI801">
        <f t="shared" si="73"/>
        <v>0</v>
      </c>
      <c r="BO801">
        <f>IF(BF801=1,VLOOKUP($A801,'Full dataset'!$A$4:$IE$190,2007+BO$1-$C801,FALSE),0)</f>
        <v>0</v>
      </c>
      <c r="BP801">
        <f>IF(BF801=1,VLOOKUP($A801,'Full dataset'!$A$4:$IE$190,2007+BP$1-$C801,FALSE),0)</f>
        <v>0</v>
      </c>
      <c r="BQ801">
        <f>IF(BF801=1,VLOOKUP($A801,'Full dataset'!$A$4:$IE$190,2007+BQ$1-$C801,FALSE),0)</f>
        <v>0</v>
      </c>
      <c r="BR801">
        <f>IF($BG801=1,VLOOKUP($A801,'Full dataset'!$A$4:$IE$190,BR$1-2007+$C801,FALSE),0)</f>
        <v>0</v>
      </c>
      <c r="BS801">
        <f>IF($BG801=1,VLOOKUP($A801,'Full dataset'!$A$4:$IE$190,BS$1-2007+$C801,FALSE),0)</f>
        <v>0</v>
      </c>
      <c r="BT801">
        <f>IF($BG801=1,VLOOKUP($A801,'Full dataset'!$A$4:$IE$190,BT$1-2007+$C801,FALSE),0)</f>
        <v>0</v>
      </c>
      <c r="BU801">
        <f>IF($BG801=1,VLOOKUP($A801,'Full dataset'!$A$4:$IE$190,BU$1-2007+$C801,FALSE),0)</f>
        <v>0</v>
      </c>
      <c r="BV801">
        <f>IF($BG801=1,VLOOKUP($A801,'Full dataset'!$A$4:$IE$190,BV$1-2007+$C801,FALSE),0)</f>
        <v>0</v>
      </c>
      <c r="BW801">
        <f>IF($BG801=1,VLOOKUP($A801,'Full dataset'!$A$4:$IE$190,BW$1-2007+$C801,FALSE),0)</f>
        <v>0</v>
      </c>
      <c r="BX801">
        <f>IF($BG801=1,VLOOKUP($A801,'Full dataset'!$A$4:$IE$190,BX$1-2007+$C801,FALSE),0)</f>
        <v>0</v>
      </c>
    </row>
    <row r="802" spans="1:76" x14ac:dyDescent="0.25">
      <c r="A802">
        <v>56</v>
      </c>
      <c r="B802" t="s">
        <v>100</v>
      </c>
      <c r="C802">
        <v>2011</v>
      </c>
      <c r="D802" t="s">
        <v>587</v>
      </c>
      <c r="E802">
        <f t="shared" si="74"/>
        <v>0</v>
      </c>
      <c r="F802">
        <v>1</v>
      </c>
      <c r="G802">
        <v>4101</v>
      </c>
      <c r="H802">
        <v>0.3415792103948026</v>
      </c>
      <c r="I802">
        <v>2357</v>
      </c>
      <c r="J802">
        <v>0</v>
      </c>
      <c r="N802">
        <v>1</v>
      </c>
      <c r="O802">
        <v>3177</v>
      </c>
      <c r="P802">
        <v>0.2646176911544228</v>
      </c>
      <c r="Q802">
        <v>131</v>
      </c>
      <c r="R802">
        <v>39539</v>
      </c>
      <c r="U802">
        <v>1</v>
      </c>
      <c r="V802">
        <v>41</v>
      </c>
      <c r="W802">
        <v>930</v>
      </c>
      <c r="X802">
        <v>832</v>
      </c>
      <c r="Y802">
        <v>1</v>
      </c>
      <c r="Z802">
        <v>1</v>
      </c>
      <c r="AA802" t="s">
        <v>777</v>
      </c>
      <c r="AB802">
        <v>25240</v>
      </c>
      <c r="AC802">
        <f>VLOOKUP(A802,'Full dataset'!$A$4:$IE$190,2033-C802,FALSE)</f>
        <v>6.4</v>
      </c>
      <c r="AD802">
        <f>VLOOKUP(A802,'Full dataset'!$A$4:$IE$190,2041-C802,FALSE)</f>
        <v>12006</v>
      </c>
      <c r="AE802">
        <f>VLOOKUP(A802,'Full dataset'!$A$4:$IE$190,2050-C802,FALSE)</f>
        <v>0</v>
      </c>
      <c r="AF802">
        <v>3.2</v>
      </c>
      <c r="AG802">
        <f>VLOOKUP($A802,'Full dataset'!$A$4:$IE$190,2007+AG$1-$C802,FALSE)</f>
        <v>275.428</v>
      </c>
      <c r="AH802">
        <f>VLOOKUP($A802,'Full dataset'!$A$4:$IE$190,2007+AH$1-$C802,FALSE)</f>
        <v>3614.58</v>
      </c>
      <c r="AI802">
        <f>VLOOKUP($A802,'Full dataset'!$A$4:$IE$190,2007+AI$1-$C802,FALSE)</f>
        <v>2537.2710000000002</v>
      </c>
      <c r="AJ802">
        <f>VLOOKUP($A802,'Full dataset'!$A$4:$IE$190,2007+AJ$1-$C802,FALSE)</f>
        <v>172</v>
      </c>
      <c r="AK802">
        <f>VLOOKUP($A802,'Full dataset'!$A$4:$IE$190,2007+AK$1-$C802,FALSE)</f>
        <v>15</v>
      </c>
      <c r="AL802">
        <f>VLOOKUP($A802,'Full dataset'!$A$4:$IE$190,2007+AL$1-$C802,FALSE)</f>
        <v>78</v>
      </c>
      <c r="AM802">
        <f>VLOOKUP($A802,'Full dataset'!$A$4:$IE$190,2007+AM$1-$C802,FALSE)</f>
        <v>287</v>
      </c>
      <c r="AN802">
        <f>VLOOKUP($A802,'Full dataset'!$A$4:$IE$190,2007+AN$1-$C802,FALSE)</f>
        <v>163664</v>
      </c>
      <c r="AO802">
        <f>VLOOKUP($A802,'Full dataset'!$A$4:$IE$190,2007+AO$1-$C802,FALSE)</f>
        <v>5</v>
      </c>
      <c r="AP802" t="s">
        <v>726</v>
      </c>
      <c r="AQ802" t="s">
        <v>726</v>
      </c>
      <c r="AR802" t="s">
        <v>726</v>
      </c>
      <c r="AS802" t="s">
        <v>726</v>
      </c>
      <c r="AT802" t="s">
        <v>726</v>
      </c>
      <c r="AU802">
        <f>VLOOKUP(A802,'Full dataset'!$A$4:$II$190,$AU$1,FALSE)</f>
        <v>2013</v>
      </c>
      <c r="AV802">
        <v>0</v>
      </c>
      <c r="AW802">
        <f>VLOOKUP(A802,'Full dataset'!$A$5:$IM$190,247,FALSE)</f>
        <v>2</v>
      </c>
      <c r="AX802">
        <f>VLOOKUP(A802,'Full dataset'!$A$4:$II$190,242,FALSE)</f>
        <v>2007</v>
      </c>
      <c r="AY802">
        <f>VLOOKUP(A802,'Full dataset'!$A$5:$IM$190,246,FALSE)</f>
        <v>1</v>
      </c>
      <c r="AZ802">
        <v>9999</v>
      </c>
      <c r="BA802">
        <f>MAX(VLOOKUP($A802,'Full dataset'!$A$4:$IX$190,BA$1,FALSE),AW802)</f>
        <v>2</v>
      </c>
      <c r="BB802">
        <f>IF(VLOOKUP($A802,'Full dataset'!$A$4:$IX$190,BB$1,FALSE)&gt;0,VLOOKUP($A802,'Full dataset'!$A$4:$IX$190,BB$1,FALSE),AU802)</f>
        <v>2013</v>
      </c>
      <c r="BC802">
        <f>MAX(VLOOKUP($A802,'Full dataset'!$A$4:$IX$190,BC$1,FALSE),AY802)</f>
        <v>1</v>
      </c>
      <c r="BD802">
        <f>MAX(VLOOKUP($A802,'Full dataset'!$A$4:$IX$190,BD$1,FALSE),AX802)</f>
        <v>2007</v>
      </c>
      <c r="BE802">
        <f t="shared" si="75"/>
        <v>2007</v>
      </c>
      <c r="BF802">
        <f t="shared" si="76"/>
        <v>0</v>
      </c>
      <c r="BG802">
        <f t="shared" si="77"/>
        <v>0</v>
      </c>
      <c r="BH802">
        <f t="shared" si="72"/>
        <v>0</v>
      </c>
      <c r="BI802">
        <f t="shared" si="73"/>
        <v>0</v>
      </c>
      <c r="BO802">
        <f>IF(BF802=1,VLOOKUP($A802,'Full dataset'!$A$4:$IE$190,2007+BO$1-$C802,FALSE),0)</f>
        <v>0</v>
      </c>
      <c r="BP802">
        <f>IF(BF802=1,VLOOKUP($A802,'Full dataset'!$A$4:$IE$190,2007+BP$1-$C802,FALSE),0)</f>
        <v>0</v>
      </c>
      <c r="BQ802">
        <f>IF(BF802=1,VLOOKUP($A802,'Full dataset'!$A$4:$IE$190,2007+BQ$1-$C802,FALSE),0)</f>
        <v>0</v>
      </c>
      <c r="BR802">
        <f>IF($BG802=1,VLOOKUP($A802,'Full dataset'!$A$4:$IE$190,BR$1-2007+$C802,FALSE),0)</f>
        <v>0</v>
      </c>
      <c r="BS802">
        <f>IF($BG802=1,VLOOKUP($A802,'Full dataset'!$A$4:$IE$190,BS$1-2007+$C802,FALSE),0)</f>
        <v>0</v>
      </c>
      <c r="BT802">
        <f>IF($BG802=1,VLOOKUP($A802,'Full dataset'!$A$4:$IE$190,BT$1-2007+$C802,FALSE),0)</f>
        <v>0</v>
      </c>
      <c r="BU802">
        <f>IF($BG802=1,VLOOKUP($A802,'Full dataset'!$A$4:$IE$190,BU$1-2007+$C802,FALSE),0)</f>
        <v>0</v>
      </c>
      <c r="BV802">
        <f>IF($BG802=1,VLOOKUP($A802,'Full dataset'!$A$4:$IE$190,BV$1-2007+$C802,FALSE),0)</f>
        <v>0</v>
      </c>
      <c r="BW802">
        <f>IF($BG802=1,VLOOKUP($A802,'Full dataset'!$A$4:$IE$190,BW$1-2007+$C802,FALSE),0)</f>
        <v>0</v>
      </c>
      <c r="BX802">
        <f>IF($BG802=1,VLOOKUP($A802,'Full dataset'!$A$4:$IE$190,BX$1-2007+$C802,FALSE),0)</f>
        <v>0</v>
      </c>
    </row>
    <row r="803" spans="1:76" x14ac:dyDescent="0.25">
      <c r="A803">
        <v>57</v>
      </c>
      <c r="B803" t="s">
        <v>101</v>
      </c>
      <c r="C803">
        <v>2011</v>
      </c>
      <c r="D803" t="s">
        <v>591</v>
      </c>
      <c r="E803">
        <f t="shared" si="74"/>
        <v>1</v>
      </c>
      <c r="F803">
        <v>1</v>
      </c>
      <c r="G803">
        <v>59540</v>
      </c>
      <c r="H803">
        <v>0.5465443964053277</v>
      </c>
      <c r="I803">
        <v>21874</v>
      </c>
      <c r="J803">
        <v>1</v>
      </c>
      <c r="K803">
        <v>2541</v>
      </c>
      <c r="L803">
        <v>2.3324980034698316E-2</v>
      </c>
      <c r="M803">
        <v>1630</v>
      </c>
      <c r="N803">
        <v>2</v>
      </c>
      <c r="O803">
        <v>38303</v>
      </c>
      <c r="P803">
        <v>0.35160043694177473</v>
      </c>
      <c r="Q803">
        <v>5898</v>
      </c>
      <c r="R803">
        <v>40391</v>
      </c>
      <c r="S803">
        <v>7011</v>
      </c>
      <c r="T803">
        <v>721110</v>
      </c>
      <c r="U803">
        <v>1</v>
      </c>
      <c r="V803">
        <v>13145</v>
      </c>
      <c r="W803">
        <v>409932</v>
      </c>
      <c r="X803">
        <v>23520</v>
      </c>
      <c r="Y803">
        <v>1</v>
      </c>
      <c r="Z803">
        <v>1</v>
      </c>
      <c r="AA803" t="s">
        <v>778</v>
      </c>
      <c r="AB803">
        <v>414793</v>
      </c>
      <c r="AC803">
        <f>VLOOKUP(A803,'Full dataset'!$A$4:$IE$190,2033-C803,FALSE)</f>
        <v>3</v>
      </c>
      <c r="AD803">
        <f>VLOOKUP(A803,'Full dataset'!$A$4:$IE$190,2041-C803,FALSE)</f>
        <v>108939</v>
      </c>
      <c r="AE803">
        <f>VLOOKUP(A803,'Full dataset'!$A$4:$IE$190,2050-C803,FALSE)</f>
        <v>7.41</v>
      </c>
      <c r="AF803">
        <v>5.2050000000000001</v>
      </c>
      <c r="AG803">
        <f>VLOOKUP($A803,'Full dataset'!$A$4:$IE$190,2007+AG$1-$C803,FALSE)</f>
        <v>198</v>
      </c>
      <c r="AH803">
        <f>VLOOKUP($A803,'Full dataset'!$A$4:$IE$190,2007+AH$1-$C803,FALSE)</f>
        <v>5910</v>
      </c>
      <c r="AI803">
        <f>VLOOKUP($A803,'Full dataset'!$A$4:$IE$190,2007+AI$1-$C803,FALSE)</f>
        <v>12317</v>
      </c>
      <c r="AJ803">
        <f>VLOOKUP($A803,'Full dataset'!$A$4:$IE$190,2007+AJ$1-$C803,FALSE)</f>
        <v>2951</v>
      </c>
      <c r="AK803">
        <f>VLOOKUP($A803,'Full dataset'!$A$4:$IE$190,2007+AK$1-$C803,FALSE)</f>
        <v>-10</v>
      </c>
      <c r="AL803">
        <f>VLOOKUP($A803,'Full dataset'!$A$4:$IE$190,2007+AL$1-$C803,FALSE)</f>
        <v>54</v>
      </c>
      <c r="AM803">
        <f>VLOOKUP($A803,'Full dataset'!$A$4:$IE$190,2007+AM$1-$C803,FALSE)</f>
        <v>4900</v>
      </c>
      <c r="AN803">
        <f>VLOOKUP($A803,'Full dataset'!$A$4:$IE$190,2007+AN$1-$C803,FALSE)</f>
        <v>1236531</v>
      </c>
      <c r="AO803">
        <f>VLOOKUP($A803,'Full dataset'!$A$4:$IE$190,2007+AO$1-$C803,FALSE)</f>
        <v>11</v>
      </c>
      <c r="AP803" t="s">
        <v>726</v>
      </c>
      <c r="AQ803" t="s">
        <v>726</v>
      </c>
      <c r="AR803" t="s">
        <v>726</v>
      </c>
      <c r="AS803" t="s">
        <v>726</v>
      </c>
      <c r="AT803" t="s">
        <v>726</v>
      </c>
      <c r="AU803">
        <f>VLOOKUP(A803,'Full dataset'!$A$4:$II$190,$AU$1,FALSE)</f>
        <v>2008</v>
      </c>
      <c r="AV803">
        <v>1</v>
      </c>
      <c r="AW803">
        <f>VLOOKUP(A803,'Full dataset'!$A$5:$IM$190,247,FALSE)</f>
        <v>1</v>
      </c>
      <c r="AX803">
        <f>VLOOKUP(A803,'Full dataset'!$A$4:$II$190,242,FALSE)</f>
        <v>2010</v>
      </c>
      <c r="AY803">
        <f>VLOOKUP(A803,'Full dataset'!$A$5:$IM$190,246,FALSE)</f>
        <v>1</v>
      </c>
      <c r="AZ803">
        <v>9999</v>
      </c>
      <c r="BA803">
        <f>MAX(VLOOKUP($A803,'Full dataset'!$A$4:$IX$190,BA$1,FALSE),AW803)</f>
        <v>2</v>
      </c>
      <c r="BB803">
        <f>IF(VLOOKUP($A803,'Full dataset'!$A$4:$IX$190,BB$1,FALSE)&gt;0,VLOOKUP($A803,'Full dataset'!$A$4:$IX$190,BB$1,FALSE),AU803)</f>
        <v>2010</v>
      </c>
      <c r="BC803">
        <f>MAX(VLOOKUP($A803,'Full dataset'!$A$4:$IX$190,BC$1,FALSE),AY803)</f>
        <v>2</v>
      </c>
      <c r="BD803">
        <f>MAX(VLOOKUP($A803,'Full dataset'!$A$4:$IX$190,BD$1,FALSE),AX803)</f>
        <v>2010</v>
      </c>
      <c r="BE803">
        <f t="shared" si="75"/>
        <v>2010</v>
      </c>
      <c r="BF803">
        <f t="shared" si="76"/>
        <v>1</v>
      </c>
      <c r="BG803">
        <f t="shared" si="77"/>
        <v>1</v>
      </c>
      <c r="BH803">
        <f t="shared" si="72"/>
        <v>0</v>
      </c>
      <c r="BI803">
        <f t="shared" si="73"/>
        <v>1</v>
      </c>
      <c r="BO803">
        <f>IF(BF803=1,VLOOKUP($A803,'Full dataset'!$A$4:$IE$190,2007+BO$1-$C803,FALSE),0)</f>
        <v>0</v>
      </c>
      <c r="BP803">
        <f>IF(BF803=1,VLOOKUP($A803,'Full dataset'!$A$4:$IE$190,2007+BP$1-$C803,FALSE),0)</f>
        <v>0</v>
      </c>
      <c r="BQ803">
        <f>IF(BF803=1,VLOOKUP($A803,'Full dataset'!$A$4:$IE$190,2007+BQ$1-$C803,FALSE),0)</f>
        <v>0</v>
      </c>
      <c r="BR803">
        <f>IF($BG803=1,VLOOKUP($A803,'Full dataset'!$A$4:$IE$190,BR$1-2007+$C803,FALSE),0)</f>
        <v>1</v>
      </c>
      <c r="BS803">
        <f>IF($BG803=1,VLOOKUP($A803,'Full dataset'!$A$4:$IE$190,BS$1-2007+$C803,FALSE),0)</f>
        <v>6</v>
      </c>
      <c r="BT803">
        <f>IF($BG803=1,VLOOKUP($A803,'Full dataset'!$A$4:$IE$190,BT$1-2007+$C803,FALSE),0)</f>
        <v>64</v>
      </c>
      <c r="BU803">
        <f>IF($BG803=1,VLOOKUP($A803,'Full dataset'!$A$4:$IE$190,BU$1-2007+$C803,FALSE),0)</f>
        <v>10</v>
      </c>
      <c r="BV803">
        <f>IF($BG803=1,VLOOKUP($A803,'Full dataset'!$A$4:$IE$190,BV$1-2007+$C803,FALSE),0)</f>
        <v>0</v>
      </c>
      <c r="BW803">
        <f>IF($BG803=1,VLOOKUP($A803,'Full dataset'!$A$4:$IE$190,BW$1-2007+$C803,FALSE),0)</f>
        <v>6</v>
      </c>
      <c r="BX803">
        <f>IF($BG803=1,VLOOKUP($A803,'Full dataset'!$A$4:$IE$190,BX$1-2007+$C803,FALSE),0)</f>
        <v>29</v>
      </c>
    </row>
    <row r="804" spans="1:76" x14ac:dyDescent="0.25">
      <c r="A804">
        <v>58</v>
      </c>
      <c r="B804" t="s">
        <v>102</v>
      </c>
      <c r="C804">
        <v>2011</v>
      </c>
      <c r="D804" t="s">
        <v>582</v>
      </c>
      <c r="E804">
        <f t="shared" si="74"/>
        <v>0</v>
      </c>
      <c r="F804">
        <v>0</v>
      </c>
      <c r="J804">
        <v>0</v>
      </c>
      <c r="N804">
        <v>0</v>
      </c>
      <c r="U804">
        <v>1</v>
      </c>
      <c r="V804">
        <v>9</v>
      </c>
      <c r="W804">
        <v>5718</v>
      </c>
      <c r="X804">
        <v>2164</v>
      </c>
      <c r="Y804">
        <v>1</v>
      </c>
      <c r="Z804">
        <v>1</v>
      </c>
      <c r="AA804" t="s">
        <v>779</v>
      </c>
      <c r="AB804">
        <v>8758</v>
      </c>
      <c r="AC804">
        <f>VLOOKUP(A804,'Full dataset'!$A$4:$IE$190,2033-C804,FALSE)</f>
        <v>4.5999999999999996</v>
      </c>
      <c r="AD804">
        <f>VLOOKUP(A804,'Full dataset'!$A$4:$IE$190,2041-C804,FALSE)</f>
        <v>1820</v>
      </c>
      <c r="AE804">
        <f>VLOOKUP(A804,'Full dataset'!$A$4:$IE$190,2050-C804,FALSE)</f>
        <v>0</v>
      </c>
      <c r="AF804">
        <v>2.2999999999999998</v>
      </c>
      <c r="AG804" t="str">
        <f>VLOOKUP($A804,'Full dataset'!$A$4:$IE$190,2007+AG$1-$C804,FALSE)</f>
        <v>.</v>
      </c>
      <c r="AH804" t="str">
        <f>VLOOKUP($A804,'Full dataset'!$A$4:$IE$190,2007+AH$1-$C804,FALSE)</f>
        <v>.</v>
      </c>
      <c r="AI804">
        <f>VLOOKUP($A804,'Full dataset'!$A$4:$IE$190,2007+AI$1-$C804,FALSE)</f>
        <v>547</v>
      </c>
      <c r="AJ804">
        <f>VLOOKUP($A804,'Full dataset'!$A$4:$IE$190,2007+AJ$1-$C804,FALSE)</f>
        <v>104</v>
      </c>
      <c r="AK804">
        <f>VLOOKUP($A804,'Full dataset'!$A$4:$IE$190,2007+AK$1-$C804,FALSE)</f>
        <v>-3</v>
      </c>
      <c r="AL804">
        <f>VLOOKUP($A804,'Full dataset'!$A$4:$IE$190,2007+AL$1-$C804,FALSE)</f>
        <v>57</v>
      </c>
      <c r="AM804">
        <f>VLOOKUP($A804,'Full dataset'!$A$4:$IE$190,2007+AM$1-$C804,FALSE)</f>
        <v>30</v>
      </c>
      <c r="AN804">
        <f>VLOOKUP($A804,'Full dataset'!$A$4:$IE$190,2007+AN$1-$C804,FALSE)</f>
        <v>9288</v>
      </c>
      <c r="AO804">
        <f>VLOOKUP($A804,'Full dataset'!$A$4:$IE$190,2007+AO$1-$C804,FALSE)</f>
        <v>13</v>
      </c>
      <c r="AP804" t="s">
        <v>726</v>
      </c>
      <c r="AQ804" t="s">
        <v>726</v>
      </c>
      <c r="AR804" t="s">
        <v>726</v>
      </c>
      <c r="AS804" t="s">
        <v>726</v>
      </c>
      <c r="AT804" t="s">
        <v>726</v>
      </c>
      <c r="AU804">
        <f>VLOOKUP(A804,'Full dataset'!$A$4:$II$190,$AU$1,FALSE)</f>
        <v>2009</v>
      </c>
      <c r="AV804">
        <v>0</v>
      </c>
      <c r="AW804">
        <f>VLOOKUP(A804,'Full dataset'!$A$5:$IM$190,247,FALSE)</f>
        <v>1</v>
      </c>
      <c r="AX804">
        <f>VLOOKUP(A804,'Full dataset'!$A$4:$II$190,242,FALSE)</f>
        <v>2012</v>
      </c>
      <c r="AY804">
        <f>VLOOKUP(A804,'Full dataset'!$A$5:$IM$190,246,FALSE)</f>
        <v>1</v>
      </c>
      <c r="AZ804">
        <v>9999</v>
      </c>
      <c r="BA804">
        <f>MAX(VLOOKUP($A804,'Full dataset'!$A$4:$IX$190,BA$1,FALSE),AW804)</f>
        <v>1</v>
      </c>
      <c r="BB804">
        <f>IF(VLOOKUP($A804,'Full dataset'!$A$4:$IX$190,BB$1,FALSE)&gt;0,VLOOKUP($A804,'Full dataset'!$A$4:$IX$190,BB$1,FALSE),AU804)</f>
        <v>2009</v>
      </c>
      <c r="BC804">
        <f>MAX(VLOOKUP($A804,'Full dataset'!$A$4:$IX$190,BC$1,FALSE),AY804)</f>
        <v>1</v>
      </c>
      <c r="BD804">
        <f>MAX(VLOOKUP($A804,'Full dataset'!$A$4:$IX$190,BD$1,FALSE),AX804)</f>
        <v>2012</v>
      </c>
      <c r="BE804">
        <f t="shared" si="75"/>
        <v>2009</v>
      </c>
      <c r="BF804">
        <f t="shared" si="76"/>
        <v>0</v>
      </c>
      <c r="BG804">
        <f t="shared" si="77"/>
        <v>0</v>
      </c>
      <c r="BH804">
        <f t="shared" si="72"/>
        <v>0</v>
      </c>
      <c r="BI804">
        <f t="shared" si="73"/>
        <v>0</v>
      </c>
      <c r="BO804">
        <f>IF(BF804=1,VLOOKUP($A804,'Full dataset'!$A$4:$IE$190,2007+BO$1-$C804,FALSE),0)</f>
        <v>0</v>
      </c>
      <c r="BP804">
        <f>IF(BF804=1,VLOOKUP($A804,'Full dataset'!$A$4:$IE$190,2007+BP$1-$C804,FALSE),0)</f>
        <v>0</v>
      </c>
      <c r="BQ804">
        <f>IF(BF804=1,VLOOKUP($A804,'Full dataset'!$A$4:$IE$190,2007+BQ$1-$C804,FALSE),0)</f>
        <v>0</v>
      </c>
      <c r="BR804">
        <f>IF($BG804=1,VLOOKUP($A804,'Full dataset'!$A$4:$IE$190,BR$1-2007+$C804,FALSE),0)</f>
        <v>0</v>
      </c>
      <c r="BS804">
        <f>IF($BG804=1,VLOOKUP($A804,'Full dataset'!$A$4:$IE$190,BS$1-2007+$C804,FALSE),0)</f>
        <v>0</v>
      </c>
      <c r="BT804">
        <f>IF($BG804=1,VLOOKUP($A804,'Full dataset'!$A$4:$IE$190,BT$1-2007+$C804,FALSE),0)</f>
        <v>0</v>
      </c>
      <c r="BU804">
        <f>IF($BG804=1,VLOOKUP($A804,'Full dataset'!$A$4:$IE$190,BU$1-2007+$C804,FALSE),0)</f>
        <v>0</v>
      </c>
      <c r="BV804">
        <f>IF($BG804=1,VLOOKUP($A804,'Full dataset'!$A$4:$IE$190,BV$1-2007+$C804,FALSE),0)</f>
        <v>0</v>
      </c>
      <c r="BW804">
        <f>IF($BG804=1,VLOOKUP($A804,'Full dataset'!$A$4:$IE$190,BW$1-2007+$C804,FALSE),0)</f>
        <v>0</v>
      </c>
      <c r="BX804">
        <f>IF($BG804=1,VLOOKUP($A804,'Full dataset'!$A$4:$IE$190,BX$1-2007+$C804,FALSE),0)</f>
        <v>0</v>
      </c>
    </row>
    <row r="805" spans="1:76" x14ac:dyDescent="0.25">
      <c r="A805">
        <v>59</v>
      </c>
      <c r="B805" t="s">
        <v>103</v>
      </c>
      <c r="C805">
        <v>2011</v>
      </c>
      <c r="D805" t="s">
        <v>582</v>
      </c>
      <c r="E805">
        <f t="shared" si="74"/>
        <v>0</v>
      </c>
      <c r="F805">
        <v>1</v>
      </c>
      <c r="G805">
        <v>84240</v>
      </c>
      <c r="H805">
        <v>3.4599745348502897</v>
      </c>
      <c r="I805">
        <v>94643</v>
      </c>
      <c r="J805">
        <v>1</v>
      </c>
      <c r="K805">
        <v>18486</v>
      </c>
      <c r="L805">
        <v>0.75927218959214693</v>
      </c>
      <c r="M805">
        <v>416</v>
      </c>
      <c r="N805">
        <v>2</v>
      </c>
      <c r="O805">
        <v>88372</v>
      </c>
      <c r="P805">
        <v>3.6296874358237154</v>
      </c>
      <c r="Q805">
        <v>596</v>
      </c>
      <c r="R805">
        <v>39508</v>
      </c>
      <c r="U805">
        <v>1</v>
      </c>
      <c r="V805">
        <v>676</v>
      </c>
      <c r="W805">
        <v>173102</v>
      </c>
      <c r="X805">
        <v>6557</v>
      </c>
      <c r="Y805">
        <v>1</v>
      </c>
      <c r="Z805">
        <v>1</v>
      </c>
      <c r="AA805" t="s">
        <v>780</v>
      </c>
      <c r="AB805">
        <v>1366169</v>
      </c>
      <c r="AC805">
        <f>VLOOKUP(A805,'Full dataset'!$A$4:$IE$190,2033-C805,FALSE)</f>
        <v>2.4</v>
      </c>
      <c r="AD805">
        <f>VLOOKUP(A805,'Full dataset'!$A$4:$IE$190,2041-C805,FALSE)</f>
        <v>24347</v>
      </c>
      <c r="AE805">
        <f>VLOOKUP(A805,'Full dataset'!$A$4:$IE$190,2050-C805,FALSE)</f>
        <v>0</v>
      </c>
      <c r="AF805">
        <v>1.2</v>
      </c>
      <c r="AG805" t="str">
        <f>VLOOKUP($A805,'Full dataset'!$A$4:$IE$190,2007+AG$1-$C805,FALSE)</f>
        <v>.</v>
      </c>
      <c r="AH805" t="str">
        <f>VLOOKUP($A805,'Full dataset'!$A$4:$IE$190,2007+AH$1-$C805,FALSE)</f>
        <v>.</v>
      </c>
      <c r="AI805">
        <f>VLOOKUP($A805,'Full dataset'!$A$4:$IE$190,2007+AI$1-$C805,FALSE)</f>
        <v>22900</v>
      </c>
      <c r="AJ805">
        <f>VLOOKUP($A805,'Full dataset'!$A$4:$IE$190,2007+AJ$1-$C805,FALSE)</f>
        <v>1277</v>
      </c>
      <c r="AK805">
        <f>VLOOKUP($A805,'Full dataset'!$A$4:$IE$190,2007+AK$1-$C805,FALSE)</f>
        <v>-4</v>
      </c>
      <c r="AL805">
        <f>VLOOKUP($A805,'Full dataset'!$A$4:$IE$190,2007+AL$1-$C805,FALSE)</f>
        <v>49</v>
      </c>
      <c r="AM805">
        <f>VLOOKUP($A805,'Full dataset'!$A$4:$IE$190,2007+AM$1-$C805,FALSE)</f>
        <v>2100</v>
      </c>
      <c r="AN805">
        <f>VLOOKUP($A805,'Full dataset'!$A$4:$IE$190,2007+AN$1-$C805,FALSE)</f>
        <v>359725</v>
      </c>
      <c r="AO805">
        <f>VLOOKUP($A805,'Full dataset'!$A$4:$IE$190,2007+AO$1-$C805,FALSE)</f>
        <v>15</v>
      </c>
      <c r="AP805" t="s">
        <v>726</v>
      </c>
      <c r="AQ805" t="s">
        <v>726</v>
      </c>
      <c r="AR805" t="s">
        <v>726</v>
      </c>
      <c r="AS805" t="s">
        <v>726</v>
      </c>
      <c r="AT805" t="s">
        <v>726</v>
      </c>
      <c r="AU805">
        <f>VLOOKUP(A805,'Full dataset'!$A$4:$II$190,$AU$1,FALSE)</f>
        <v>2008</v>
      </c>
      <c r="AV805">
        <v>1</v>
      </c>
      <c r="AW805">
        <f>VLOOKUP(A805,'Full dataset'!$A$5:$IM$190,247,FALSE)</f>
        <v>2</v>
      </c>
      <c r="AX805">
        <f>VLOOKUP(A805,'Full dataset'!$A$4:$II$190,242,FALSE)</f>
        <v>2008</v>
      </c>
      <c r="AY805">
        <f>VLOOKUP(A805,'Full dataset'!$A$5:$IM$190,246,FALSE)</f>
        <v>1</v>
      </c>
      <c r="AZ805">
        <v>9999</v>
      </c>
      <c r="BA805">
        <f>MAX(VLOOKUP($A805,'Full dataset'!$A$4:$IX$190,BA$1,FALSE),AW805)</f>
        <v>2</v>
      </c>
      <c r="BB805">
        <f>IF(VLOOKUP($A805,'Full dataset'!$A$4:$IX$190,BB$1,FALSE)&gt;0,VLOOKUP($A805,'Full dataset'!$A$4:$IX$190,BB$1,FALSE),AU805)</f>
        <v>2008</v>
      </c>
      <c r="BC805">
        <f>MAX(VLOOKUP($A805,'Full dataset'!$A$4:$IX$190,BC$1,FALSE),AY805)</f>
        <v>2</v>
      </c>
      <c r="BD805">
        <f>MAX(VLOOKUP($A805,'Full dataset'!$A$4:$IX$190,BD$1,FALSE),AX805)</f>
        <v>2008</v>
      </c>
      <c r="BE805">
        <f t="shared" si="75"/>
        <v>2008</v>
      </c>
      <c r="BF805">
        <f t="shared" si="76"/>
        <v>1</v>
      </c>
      <c r="BG805">
        <f t="shared" si="77"/>
        <v>1</v>
      </c>
      <c r="BH805">
        <f t="shared" si="72"/>
        <v>0</v>
      </c>
      <c r="BI805">
        <f t="shared" si="73"/>
        <v>1</v>
      </c>
      <c r="BO805">
        <f>IF(BF805=1,VLOOKUP($A805,'Full dataset'!$A$4:$IE$190,2007+BO$1-$C805,FALSE),0)</f>
        <v>218</v>
      </c>
      <c r="BP805">
        <f>IF(BF805=1,VLOOKUP($A805,'Full dataset'!$A$4:$IE$190,2007+BP$1-$C805,FALSE),0)</f>
        <v>5</v>
      </c>
      <c r="BQ805">
        <f>IF(BF805=1,VLOOKUP($A805,'Full dataset'!$A$4:$IE$190,2007+BQ$1-$C805,FALSE),0)</f>
        <v>46</v>
      </c>
      <c r="BR805">
        <f>IF($BG805=1,VLOOKUP($A805,'Full dataset'!$A$4:$IE$190,BR$1-2007+$C805,FALSE),0)</f>
        <v>2</v>
      </c>
      <c r="BS805">
        <f>IF($BG805=1,VLOOKUP($A805,'Full dataset'!$A$4:$IE$190,BS$1-2007+$C805,FALSE),0)</f>
        <v>0</v>
      </c>
      <c r="BT805">
        <f>IF($BG805=1,VLOOKUP($A805,'Full dataset'!$A$4:$IE$190,BT$1-2007+$C805,FALSE),0)</f>
        <v>32</v>
      </c>
      <c r="BU805">
        <f>IF($BG805=1,VLOOKUP($A805,'Full dataset'!$A$4:$IE$190,BU$1-2007+$C805,FALSE),0)</f>
        <v>10</v>
      </c>
      <c r="BV805">
        <f>IF($BG805=1,VLOOKUP($A805,'Full dataset'!$A$4:$IE$190,BV$1-2007+$C805,FALSE),0)</f>
        <v>0</v>
      </c>
      <c r="BW805">
        <f>IF($BG805=1,VLOOKUP($A805,'Full dataset'!$A$4:$IE$190,BW$1-2007+$C805,FALSE),0)</f>
        <v>0</v>
      </c>
      <c r="BX805">
        <f>IF($BG805=1,VLOOKUP($A805,'Full dataset'!$A$4:$IE$190,BX$1-2007+$C805,FALSE),0)</f>
        <v>6</v>
      </c>
    </row>
    <row r="806" spans="1:76" x14ac:dyDescent="0.25">
      <c r="A806">
        <v>60</v>
      </c>
      <c r="B806" t="s">
        <v>104</v>
      </c>
      <c r="C806">
        <v>2011</v>
      </c>
      <c r="D806" t="s">
        <v>591</v>
      </c>
      <c r="E806">
        <f t="shared" si="74"/>
        <v>1</v>
      </c>
      <c r="F806">
        <v>1</v>
      </c>
      <c r="G806">
        <v>83086</v>
      </c>
      <c r="H806">
        <v>3.0507068110886726</v>
      </c>
      <c r="I806">
        <v>33885</v>
      </c>
      <c r="J806">
        <v>0</v>
      </c>
      <c r="N806">
        <v>1</v>
      </c>
      <c r="O806">
        <v>2462366</v>
      </c>
      <c r="P806">
        <v>90.411823021846885</v>
      </c>
      <c r="Q806">
        <v>7460</v>
      </c>
      <c r="R806">
        <v>39387</v>
      </c>
      <c r="S806">
        <v>6141</v>
      </c>
      <c r="T806">
        <v>522210</v>
      </c>
      <c r="U806">
        <v>1</v>
      </c>
      <c r="V806">
        <v>9</v>
      </c>
      <c r="W806">
        <v>873096</v>
      </c>
      <c r="X806">
        <v>44715</v>
      </c>
      <c r="Y806">
        <v>1</v>
      </c>
      <c r="Z806">
        <v>1</v>
      </c>
      <c r="AA806" t="s">
        <v>781</v>
      </c>
      <c r="AB806">
        <v>442992</v>
      </c>
      <c r="AC806">
        <f>VLOOKUP(A806,'Full dataset'!$A$4:$IE$190,2033-C806,FALSE)</f>
        <v>5.2</v>
      </c>
      <c r="AD806">
        <f>VLOOKUP(A806,'Full dataset'!$A$4:$IE$190,2041-C806,FALSE)</f>
        <v>27235</v>
      </c>
      <c r="AE806">
        <f>VLOOKUP(A806,'Full dataset'!$A$4:$IE$190,2050-C806,FALSE)</f>
        <v>6.93</v>
      </c>
      <c r="AF806">
        <v>6.0649999999999995</v>
      </c>
      <c r="AG806">
        <f>VLOOKUP($A806,'Full dataset'!$A$4:$IE$190,2007+AG$1-$C806,FALSE)</f>
        <v>4935</v>
      </c>
      <c r="AH806">
        <f>VLOOKUP($A806,'Full dataset'!$A$4:$IE$190,2007+AH$1-$C806,FALSE)</f>
        <v>153337</v>
      </c>
      <c r="AI806">
        <f>VLOOKUP($A806,'Full dataset'!$A$4:$IE$190,2007+AI$1-$C806,FALSE)</f>
        <v>32282</v>
      </c>
      <c r="AJ806">
        <f>VLOOKUP($A806,'Full dataset'!$A$4:$IE$190,2007+AJ$1-$C806,FALSE)</f>
        <v>936</v>
      </c>
      <c r="AK806">
        <f>VLOOKUP($A806,'Full dataset'!$A$4:$IE$190,2007+AK$1-$C806,FALSE)</f>
        <v>-10</v>
      </c>
      <c r="AL806">
        <f>VLOOKUP($A806,'Full dataset'!$A$4:$IE$190,2007+AL$1-$C806,FALSE)</f>
        <v>65</v>
      </c>
      <c r="AM806">
        <f>VLOOKUP($A806,'Full dataset'!$A$4:$IE$190,2007+AM$1-$C806,FALSE)</f>
        <v>192</v>
      </c>
      <c r="AN806">
        <f>VLOOKUP($A806,'Full dataset'!$A$4:$IE$190,2007+AN$1-$C806,FALSE)</f>
        <v>327183</v>
      </c>
      <c r="AO806">
        <f>VLOOKUP($A806,'Full dataset'!$A$4:$IE$190,2007+AO$1-$C806,FALSE)</f>
        <v>7</v>
      </c>
      <c r="AP806" t="s">
        <v>726</v>
      </c>
      <c r="AQ806" t="s">
        <v>726</v>
      </c>
      <c r="AR806" t="s">
        <v>726</v>
      </c>
      <c r="AS806" t="s">
        <v>726</v>
      </c>
      <c r="AT806" t="s">
        <v>726</v>
      </c>
      <c r="AU806">
        <f>VLOOKUP(A806,'Full dataset'!$A$4:$II$190,$AU$1,FALSE)</f>
        <v>2009</v>
      </c>
      <c r="AV806">
        <v>0</v>
      </c>
      <c r="AW806">
        <f>VLOOKUP(A806,'Full dataset'!$A$5:$IM$190,247,FALSE)</f>
        <v>1</v>
      </c>
      <c r="AX806">
        <f>VLOOKUP(A806,'Full dataset'!$A$4:$II$190,242,FALSE)</f>
        <v>2007</v>
      </c>
      <c r="AY806">
        <f>VLOOKUP(A806,'Full dataset'!$A$5:$IM$190,246,FALSE)</f>
        <v>1</v>
      </c>
      <c r="AZ806">
        <v>9999</v>
      </c>
      <c r="BA806">
        <f>MAX(VLOOKUP($A806,'Full dataset'!$A$4:$IX$190,BA$1,FALSE),AW806)</f>
        <v>1</v>
      </c>
      <c r="BB806">
        <f>IF(VLOOKUP($A806,'Full dataset'!$A$4:$IX$190,BB$1,FALSE)&gt;0,VLOOKUP($A806,'Full dataset'!$A$4:$IX$190,BB$1,FALSE),AU806)</f>
        <v>2009</v>
      </c>
      <c r="BC806">
        <f>MAX(VLOOKUP($A806,'Full dataset'!$A$4:$IX$190,BC$1,FALSE),AY806)</f>
        <v>1</v>
      </c>
      <c r="BD806">
        <f>MAX(VLOOKUP($A806,'Full dataset'!$A$4:$IX$190,BD$1,FALSE),AX806)</f>
        <v>2007</v>
      </c>
      <c r="BE806">
        <f t="shared" si="75"/>
        <v>2007</v>
      </c>
      <c r="BF806">
        <f t="shared" si="76"/>
        <v>0</v>
      </c>
      <c r="BG806">
        <f t="shared" si="77"/>
        <v>0</v>
      </c>
      <c r="BH806">
        <f t="shared" si="72"/>
        <v>0</v>
      </c>
      <c r="BI806">
        <f t="shared" si="73"/>
        <v>0</v>
      </c>
      <c r="BO806">
        <f>IF(BF806=1,VLOOKUP($A806,'Full dataset'!$A$4:$IE$190,2007+BO$1-$C806,FALSE),0)</f>
        <v>0</v>
      </c>
      <c r="BP806">
        <f>IF(BF806=1,VLOOKUP($A806,'Full dataset'!$A$4:$IE$190,2007+BP$1-$C806,FALSE),0)</f>
        <v>0</v>
      </c>
      <c r="BQ806">
        <f>IF(BF806=1,VLOOKUP($A806,'Full dataset'!$A$4:$IE$190,2007+BQ$1-$C806,FALSE),0)</f>
        <v>0</v>
      </c>
      <c r="BR806">
        <f>IF($BG806=1,VLOOKUP($A806,'Full dataset'!$A$4:$IE$190,BR$1-2007+$C806,FALSE),0)</f>
        <v>0</v>
      </c>
      <c r="BS806">
        <f>IF($BG806=1,VLOOKUP($A806,'Full dataset'!$A$4:$IE$190,BS$1-2007+$C806,FALSE),0)</f>
        <v>0</v>
      </c>
      <c r="BT806">
        <f>IF($BG806=1,VLOOKUP($A806,'Full dataset'!$A$4:$IE$190,BT$1-2007+$C806,FALSE),0)</f>
        <v>0</v>
      </c>
      <c r="BU806">
        <f>IF($BG806=1,VLOOKUP($A806,'Full dataset'!$A$4:$IE$190,BU$1-2007+$C806,FALSE),0)</f>
        <v>0</v>
      </c>
      <c r="BV806">
        <f>IF($BG806=1,VLOOKUP($A806,'Full dataset'!$A$4:$IE$190,BV$1-2007+$C806,FALSE),0)</f>
        <v>0</v>
      </c>
      <c r="BW806">
        <f>IF($BG806=1,VLOOKUP($A806,'Full dataset'!$A$4:$IE$190,BW$1-2007+$C806,FALSE),0)</f>
        <v>0</v>
      </c>
      <c r="BX806">
        <f>IF($BG806=1,VLOOKUP($A806,'Full dataset'!$A$4:$IE$190,BX$1-2007+$C806,FALSE),0)</f>
        <v>0</v>
      </c>
    </row>
    <row r="807" spans="1:76" x14ac:dyDescent="0.25">
      <c r="A807">
        <v>61</v>
      </c>
      <c r="B807" t="s">
        <v>105</v>
      </c>
      <c r="C807">
        <v>2011</v>
      </c>
      <c r="D807" t="s">
        <v>591</v>
      </c>
      <c r="E807">
        <f t="shared" si="74"/>
        <v>1</v>
      </c>
      <c r="F807">
        <v>1</v>
      </c>
      <c r="G807">
        <v>23731</v>
      </c>
      <c r="H807">
        <v>0.45261391161717307</v>
      </c>
      <c r="I807">
        <v>10956</v>
      </c>
      <c r="J807">
        <v>0</v>
      </c>
      <c r="N807">
        <v>0</v>
      </c>
      <c r="S807">
        <v>5651</v>
      </c>
      <c r="T807">
        <v>448140</v>
      </c>
      <c r="U807">
        <v>1</v>
      </c>
      <c r="V807">
        <v>1863</v>
      </c>
      <c r="W807">
        <v>691192</v>
      </c>
      <c r="X807">
        <v>206875</v>
      </c>
      <c r="Y807">
        <v>1</v>
      </c>
      <c r="Z807">
        <v>1</v>
      </c>
      <c r="AA807" t="s">
        <v>782</v>
      </c>
      <c r="AB807">
        <v>197845</v>
      </c>
      <c r="AC807">
        <f>VLOOKUP(A807,'Full dataset'!$A$4:$IE$190,2033-C807,FALSE)</f>
        <v>2.7</v>
      </c>
      <c r="AD807">
        <f>VLOOKUP(A807,'Full dataset'!$A$4:$IE$190,2041-C807,FALSE)</f>
        <v>52431</v>
      </c>
      <c r="AE807">
        <f>VLOOKUP(A807,'Full dataset'!$A$4:$IE$190,2050-C807,FALSE)</f>
        <v>6.62</v>
      </c>
      <c r="AF807">
        <v>4.66</v>
      </c>
      <c r="AG807">
        <f>VLOOKUP($A807,'Full dataset'!$A$4:$IE$190,2007+AG$1-$C807,FALSE)</f>
        <v>683</v>
      </c>
      <c r="AH807">
        <f>VLOOKUP($A807,'Full dataset'!$A$4:$IE$190,2007+AH$1-$C807,FALSE)</f>
        <v>8491</v>
      </c>
      <c r="AI807">
        <f>VLOOKUP($A807,'Full dataset'!$A$4:$IE$190,2007+AI$1-$C807,FALSE)</f>
        <v>10877</v>
      </c>
      <c r="AJ807">
        <f>VLOOKUP($A807,'Full dataset'!$A$4:$IE$190,2007+AJ$1-$C807,FALSE)</f>
        <v>1789</v>
      </c>
      <c r="AK807">
        <f>VLOOKUP($A807,'Full dataset'!$A$4:$IE$190,2007+AK$1-$C807,FALSE)</f>
        <v>-8</v>
      </c>
      <c r="AL807">
        <f>VLOOKUP($A807,'Full dataset'!$A$4:$IE$190,2007+AL$1-$C807,FALSE)</f>
        <v>73</v>
      </c>
      <c r="AM807">
        <f>VLOOKUP($A807,'Full dataset'!$A$4:$IE$190,2007+AM$1-$C807,FALSE)</f>
        <v>4340</v>
      </c>
      <c r="AN807">
        <f>VLOOKUP($A807,'Full dataset'!$A$4:$IE$190,2007+AN$1-$C807,FALSE)</f>
        <v>802640</v>
      </c>
      <c r="AO807" t="str">
        <f>VLOOKUP($A807,'Full dataset'!$A$4:$IE$190,2007+AO$1-$C807,FALSE)</f>
        <v>.</v>
      </c>
      <c r="AP807" t="s">
        <v>726</v>
      </c>
      <c r="AQ807" t="s">
        <v>726</v>
      </c>
      <c r="AR807" t="s">
        <v>726</v>
      </c>
      <c r="AS807" t="s">
        <v>726</v>
      </c>
      <c r="AT807" t="s">
        <v>726</v>
      </c>
      <c r="AU807">
        <f>VLOOKUP(A807,'Full dataset'!$A$4:$II$190,$AU$1,FALSE)</f>
        <v>2008</v>
      </c>
      <c r="AV807">
        <v>0</v>
      </c>
      <c r="AW807">
        <f>VLOOKUP(A807,'Full dataset'!$A$5:$IM$190,247,FALSE)</f>
        <v>1</v>
      </c>
      <c r="AX807">
        <f>VLOOKUP(A807,'Full dataset'!$A$4:$II$190,242,FALSE)</f>
        <v>9999</v>
      </c>
      <c r="AY807">
        <f>VLOOKUP(A807,'Full dataset'!$A$5:$IM$190,246,FALSE)</f>
        <v>1</v>
      </c>
      <c r="AZ807">
        <v>9999</v>
      </c>
      <c r="BA807">
        <f>MAX(VLOOKUP($A807,'Full dataset'!$A$4:$IX$190,BA$1,FALSE),AW807)</f>
        <v>2</v>
      </c>
      <c r="BB807">
        <f>IF(VLOOKUP($A807,'Full dataset'!$A$4:$IX$190,BB$1,FALSE)&gt;0,VLOOKUP($A807,'Full dataset'!$A$4:$IX$190,BB$1,FALSE),AU807)</f>
        <v>2012</v>
      </c>
      <c r="BC807">
        <f>MAX(VLOOKUP($A807,'Full dataset'!$A$4:$IX$190,BC$1,FALSE),AY807)</f>
        <v>1</v>
      </c>
      <c r="BD807">
        <f>MAX(VLOOKUP($A807,'Full dataset'!$A$4:$IX$190,BD$1,FALSE),AX807)</f>
        <v>9999</v>
      </c>
      <c r="BE807">
        <f t="shared" si="75"/>
        <v>2012</v>
      </c>
      <c r="BF807">
        <f t="shared" si="76"/>
        <v>0</v>
      </c>
      <c r="BG807">
        <f t="shared" si="77"/>
        <v>0</v>
      </c>
      <c r="BH807">
        <f t="shared" si="72"/>
        <v>0</v>
      </c>
      <c r="BI807">
        <f t="shared" si="73"/>
        <v>0</v>
      </c>
      <c r="BO807">
        <f>IF(BF807=1,VLOOKUP($A807,'Full dataset'!$A$4:$IE$190,2007+BO$1-$C807,FALSE),0)</f>
        <v>0</v>
      </c>
      <c r="BP807">
        <f>IF(BF807=1,VLOOKUP($A807,'Full dataset'!$A$4:$IE$190,2007+BP$1-$C807,FALSE),0)</f>
        <v>0</v>
      </c>
      <c r="BQ807">
        <f>IF(BF807=1,VLOOKUP($A807,'Full dataset'!$A$4:$IE$190,2007+BQ$1-$C807,FALSE),0)</f>
        <v>0</v>
      </c>
      <c r="BR807">
        <f>IF($BG807=1,VLOOKUP($A807,'Full dataset'!$A$4:$IE$190,BR$1-2007+$C807,FALSE),0)</f>
        <v>0</v>
      </c>
      <c r="BS807">
        <f>IF($BG807=1,VLOOKUP($A807,'Full dataset'!$A$4:$IE$190,BS$1-2007+$C807,FALSE),0)</f>
        <v>0</v>
      </c>
      <c r="BT807">
        <f>IF($BG807=1,VLOOKUP($A807,'Full dataset'!$A$4:$IE$190,BT$1-2007+$C807,FALSE),0)</f>
        <v>0</v>
      </c>
      <c r="BU807">
        <f>IF($BG807=1,VLOOKUP($A807,'Full dataset'!$A$4:$IE$190,BU$1-2007+$C807,FALSE),0)</f>
        <v>0</v>
      </c>
      <c r="BV807">
        <f>IF($BG807=1,VLOOKUP($A807,'Full dataset'!$A$4:$IE$190,BV$1-2007+$C807,FALSE),0)</f>
        <v>0</v>
      </c>
      <c r="BW807">
        <f>IF($BG807=1,VLOOKUP($A807,'Full dataset'!$A$4:$IE$190,BW$1-2007+$C807,FALSE),0)</f>
        <v>0</v>
      </c>
      <c r="BX807">
        <f>IF($BG807=1,VLOOKUP($A807,'Full dataset'!$A$4:$IE$190,BX$1-2007+$C807,FALSE),0)</f>
        <v>0</v>
      </c>
    </row>
    <row r="808" spans="1:76" x14ac:dyDescent="0.25">
      <c r="A808">
        <v>62</v>
      </c>
      <c r="B808" t="s">
        <v>106</v>
      </c>
      <c r="C808">
        <v>2011</v>
      </c>
      <c r="D808" t="s">
        <v>591</v>
      </c>
      <c r="E808">
        <f t="shared" si="74"/>
        <v>1</v>
      </c>
      <c r="F808">
        <v>1</v>
      </c>
      <c r="G808">
        <v>1880</v>
      </c>
      <c r="H808">
        <v>0.52749719416386087</v>
      </c>
      <c r="I808">
        <v>761</v>
      </c>
      <c r="J808">
        <v>1</v>
      </c>
      <c r="K808">
        <v>185</v>
      </c>
      <c r="L808">
        <v>5.1907968574635241E-2</v>
      </c>
      <c r="M808">
        <v>164</v>
      </c>
      <c r="N808">
        <v>0</v>
      </c>
      <c r="S808">
        <v>5945</v>
      </c>
      <c r="T808">
        <v>451120</v>
      </c>
      <c r="U808">
        <v>1</v>
      </c>
      <c r="V808">
        <v>5795</v>
      </c>
      <c r="W808">
        <v>54393</v>
      </c>
      <c r="X808">
        <v>9592</v>
      </c>
      <c r="Y808">
        <v>1</v>
      </c>
      <c r="Z808">
        <v>0</v>
      </c>
      <c r="AA808" t="s">
        <v>783</v>
      </c>
      <c r="AB808">
        <v>7360</v>
      </c>
      <c r="AC808">
        <f>VLOOKUP(A808,'Full dataset'!$A$4:$IE$190,2033-C808,FALSE)</f>
        <v>5.3</v>
      </c>
      <c r="AD808">
        <f>VLOOKUP(A808,'Full dataset'!$A$4:$IE$190,2041-C808,FALSE)</f>
        <v>3564</v>
      </c>
      <c r="AE808">
        <f>VLOOKUP(A808,'Full dataset'!$A$4:$IE$190,2050-C808,FALSE)</f>
        <v>0</v>
      </c>
      <c r="AF808">
        <v>2.65</v>
      </c>
      <c r="AG808">
        <f>VLOOKUP($A808,'Full dataset'!$A$4:$IE$190,2007+AG$1-$C808,FALSE)</f>
        <v>-17.062000000000001</v>
      </c>
      <c r="AH808">
        <f>VLOOKUP($A808,'Full dataset'!$A$4:$IE$190,2007+AH$1-$C808,FALSE)</f>
        <v>241.571</v>
      </c>
      <c r="AI808">
        <f>VLOOKUP($A808,'Full dataset'!$A$4:$IE$190,2007+AI$1-$C808,FALSE)</f>
        <v>394.375</v>
      </c>
      <c r="AJ808">
        <f>VLOOKUP($A808,'Full dataset'!$A$4:$IE$190,2007+AJ$1-$C808,FALSE)</f>
        <v>-3</v>
      </c>
      <c r="AK808">
        <f>VLOOKUP($A808,'Full dataset'!$A$4:$IE$190,2007+AK$1-$C808,FALSE)</f>
        <v>-14</v>
      </c>
      <c r="AL808">
        <f>VLOOKUP($A808,'Full dataset'!$A$4:$IE$190,2007+AL$1-$C808,FALSE)</f>
        <v>86</v>
      </c>
      <c r="AM808">
        <f>VLOOKUP($A808,'Full dataset'!$A$4:$IE$190,2007+AM$1-$C808,FALSE)</f>
        <v>51</v>
      </c>
      <c r="AN808">
        <f>VLOOKUP($A808,'Full dataset'!$A$4:$IE$190,2007+AN$1-$C808,FALSE)</f>
        <v>15736</v>
      </c>
      <c r="AO808">
        <f>VLOOKUP($A808,'Full dataset'!$A$4:$IE$190,2007+AO$1-$C808,FALSE)</f>
        <v>13</v>
      </c>
      <c r="AP808" t="s">
        <v>726</v>
      </c>
      <c r="AQ808" t="s">
        <v>726</v>
      </c>
      <c r="AR808" t="s">
        <v>726</v>
      </c>
      <c r="AS808" t="s">
        <v>726</v>
      </c>
      <c r="AT808" t="s">
        <v>726</v>
      </c>
      <c r="AU808">
        <f>VLOOKUP(A808,'Full dataset'!$A$4:$II$190,$AU$1,FALSE)</f>
        <v>2008</v>
      </c>
      <c r="AV808">
        <v>1</v>
      </c>
      <c r="AW808">
        <f>VLOOKUP(A808,'Full dataset'!$A$5:$IM$190,247,FALSE)</f>
        <v>1</v>
      </c>
      <c r="AX808">
        <f>VLOOKUP(A808,'Full dataset'!$A$4:$II$190,242,FALSE)</f>
        <v>2007</v>
      </c>
      <c r="AY808">
        <f>VLOOKUP(A808,'Full dataset'!$A$5:$IM$190,246,FALSE)</f>
        <v>1</v>
      </c>
      <c r="AZ808">
        <v>9999</v>
      </c>
      <c r="BA808">
        <f>MAX(VLOOKUP($A808,'Full dataset'!$A$4:$IX$190,BA$1,FALSE),AW808)</f>
        <v>1</v>
      </c>
      <c r="BB808">
        <f>IF(VLOOKUP($A808,'Full dataset'!$A$4:$IX$190,BB$1,FALSE)&gt;0,VLOOKUP($A808,'Full dataset'!$A$4:$IX$190,BB$1,FALSE),AU808)</f>
        <v>2008</v>
      </c>
      <c r="BC808">
        <f>MAX(VLOOKUP($A808,'Full dataset'!$A$4:$IX$190,BC$1,FALSE),AY808)</f>
        <v>1</v>
      </c>
      <c r="BD808">
        <f>MAX(VLOOKUP($A808,'Full dataset'!$A$4:$IX$190,BD$1,FALSE),AX808)</f>
        <v>2007</v>
      </c>
      <c r="BE808">
        <f t="shared" si="75"/>
        <v>2007</v>
      </c>
      <c r="BF808">
        <f t="shared" si="76"/>
        <v>0</v>
      </c>
      <c r="BG808">
        <f t="shared" si="77"/>
        <v>0</v>
      </c>
      <c r="BH808">
        <f t="shared" si="72"/>
        <v>0</v>
      </c>
      <c r="BI808">
        <f t="shared" si="73"/>
        <v>0</v>
      </c>
      <c r="BO808">
        <f>IF(BF808=1,VLOOKUP($A808,'Full dataset'!$A$4:$IE$190,2007+BO$1-$C808,FALSE),0)</f>
        <v>0</v>
      </c>
      <c r="BP808">
        <f>IF(BF808=1,VLOOKUP($A808,'Full dataset'!$A$4:$IE$190,2007+BP$1-$C808,FALSE),0)</f>
        <v>0</v>
      </c>
      <c r="BQ808">
        <f>IF(BF808=1,VLOOKUP($A808,'Full dataset'!$A$4:$IE$190,2007+BQ$1-$C808,FALSE),0)</f>
        <v>0</v>
      </c>
      <c r="BR808">
        <f>IF($BG808=1,VLOOKUP($A808,'Full dataset'!$A$4:$IE$190,BR$1-2007+$C808,FALSE),0)</f>
        <v>0</v>
      </c>
      <c r="BS808">
        <f>IF($BG808=1,VLOOKUP($A808,'Full dataset'!$A$4:$IE$190,BS$1-2007+$C808,FALSE),0)</f>
        <v>0</v>
      </c>
      <c r="BT808">
        <f>IF($BG808=1,VLOOKUP($A808,'Full dataset'!$A$4:$IE$190,BT$1-2007+$C808,FALSE),0)</f>
        <v>0</v>
      </c>
      <c r="BU808">
        <f>IF($BG808=1,VLOOKUP($A808,'Full dataset'!$A$4:$IE$190,BU$1-2007+$C808,FALSE),0)</f>
        <v>0</v>
      </c>
      <c r="BV808">
        <f>IF($BG808=1,VLOOKUP($A808,'Full dataset'!$A$4:$IE$190,BV$1-2007+$C808,FALSE),0)</f>
        <v>0</v>
      </c>
      <c r="BW808">
        <f>IF($BG808=1,VLOOKUP($A808,'Full dataset'!$A$4:$IE$190,BW$1-2007+$C808,FALSE),0)</f>
        <v>0</v>
      </c>
      <c r="BX808">
        <f>IF($BG808=1,VLOOKUP($A808,'Full dataset'!$A$4:$IE$190,BX$1-2007+$C808,FALSE),0)</f>
        <v>0</v>
      </c>
    </row>
    <row r="809" spans="1:76" x14ac:dyDescent="0.25">
      <c r="A809">
        <v>63</v>
      </c>
      <c r="B809" t="s">
        <v>107</v>
      </c>
      <c r="C809">
        <v>2011</v>
      </c>
      <c r="D809" t="s">
        <v>591</v>
      </c>
      <c r="E809">
        <f t="shared" si="74"/>
        <v>1</v>
      </c>
      <c r="F809">
        <v>1</v>
      </c>
      <c r="G809">
        <v>24853</v>
      </c>
      <c r="H809">
        <v>1.4672058563079284</v>
      </c>
      <c r="I809">
        <v>8568</v>
      </c>
      <c r="J809">
        <v>1</v>
      </c>
      <c r="K809">
        <v>2346</v>
      </c>
      <c r="L809">
        <v>0.13849695967884762</v>
      </c>
      <c r="M809">
        <v>789</v>
      </c>
      <c r="N809">
        <v>2</v>
      </c>
      <c r="O809">
        <v>12644</v>
      </c>
      <c r="P809">
        <v>0.74644311942853769</v>
      </c>
      <c r="Q809">
        <v>51</v>
      </c>
      <c r="R809">
        <v>40483</v>
      </c>
      <c r="S809">
        <v>2040</v>
      </c>
      <c r="T809">
        <v>311230</v>
      </c>
      <c r="U809">
        <v>1</v>
      </c>
      <c r="V809">
        <v>172</v>
      </c>
      <c r="W809">
        <v>5920</v>
      </c>
      <c r="X809">
        <v>2367</v>
      </c>
      <c r="Y809">
        <v>1</v>
      </c>
      <c r="Z809">
        <v>1</v>
      </c>
      <c r="AA809" t="s">
        <v>784</v>
      </c>
      <c r="AB809">
        <v>173599</v>
      </c>
      <c r="AC809">
        <f>VLOOKUP(A809,'Full dataset'!$A$4:$IE$190,2033-C809,FALSE)</f>
        <v>4.3</v>
      </c>
      <c r="AD809">
        <f>VLOOKUP(A809,'Full dataset'!$A$4:$IE$190,2041-C809,FALSE)</f>
        <v>16939</v>
      </c>
      <c r="AE809">
        <f>VLOOKUP(A809,'Full dataset'!$A$4:$IE$190,2050-C809,FALSE)</f>
        <v>6.77</v>
      </c>
      <c r="AF809">
        <v>5.5350000000000001</v>
      </c>
      <c r="AG809">
        <f>VLOOKUP($A809,'Full dataset'!$A$4:$IE$190,2007+AG$1-$C809,FALSE)</f>
        <v>1567.3</v>
      </c>
      <c r="AH809">
        <f>VLOOKUP($A809,'Full dataset'!$A$4:$IE$190,2007+AH$1-$C809,FALSE)</f>
        <v>21096.799999999999</v>
      </c>
      <c r="AI809">
        <f>VLOOKUP($A809,'Full dataset'!$A$4:$IE$190,2007+AI$1-$C809,FALSE)</f>
        <v>16657.900000000001</v>
      </c>
      <c r="AJ809">
        <f>VLOOKUP($A809,'Full dataset'!$A$4:$IE$190,2007+AJ$1-$C809,FALSE)</f>
        <v>151</v>
      </c>
      <c r="AK809">
        <f>VLOOKUP($A809,'Full dataset'!$A$4:$IE$190,2007+AK$1-$C809,FALSE)</f>
        <v>-2</v>
      </c>
      <c r="AL809">
        <f>VLOOKUP($A809,'Full dataset'!$A$4:$IE$190,2007+AL$1-$C809,FALSE)</f>
        <v>40</v>
      </c>
      <c r="AM809" t="str">
        <f>VLOOKUP($A809,'Full dataset'!$A$4:$IE$190,2007+AM$1-$C809,FALSE)</f>
        <v>.</v>
      </c>
      <c r="AN809">
        <f>VLOOKUP($A809,'Full dataset'!$A$4:$IE$190,2007+AN$1-$C809,FALSE)</f>
        <v>148869</v>
      </c>
      <c r="AO809">
        <f>VLOOKUP($A809,'Full dataset'!$A$4:$IE$190,2007+AO$1-$C809,FALSE)</f>
        <v>3</v>
      </c>
      <c r="AP809" t="s">
        <v>726</v>
      </c>
      <c r="AQ809" t="s">
        <v>726</v>
      </c>
      <c r="AR809" t="s">
        <v>726</v>
      </c>
      <c r="AS809" t="s">
        <v>726</v>
      </c>
      <c r="AT809" t="s">
        <v>726</v>
      </c>
      <c r="AU809">
        <f>VLOOKUP(A809,'Full dataset'!$A$4:$II$190,$AU$1,FALSE)</f>
        <v>2010</v>
      </c>
      <c r="AV809">
        <v>1</v>
      </c>
      <c r="AW809">
        <f>VLOOKUP(A809,'Full dataset'!$A$5:$IM$190,247,FALSE)</f>
        <v>2</v>
      </c>
      <c r="AX809">
        <f>VLOOKUP(A809,'Full dataset'!$A$4:$II$190,242,FALSE)</f>
        <v>2009</v>
      </c>
      <c r="AY809">
        <f>VLOOKUP(A809,'Full dataset'!$A$5:$IM$190,246,FALSE)</f>
        <v>2</v>
      </c>
      <c r="AZ809">
        <v>9999</v>
      </c>
      <c r="BA809">
        <f>MAX(VLOOKUP($A809,'Full dataset'!$A$4:$IX$190,BA$1,FALSE),AW809)</f>
        <v>2</v>
      </c>
      <c r="BB809">
        <f>IF(VLOOKUP($A809,'Full dataset'!$A$4:$IX$190,BB$1,FALSE)&gt;0,VLOOKUP($A809,'Full dataset'!$A$4:$IX$190,BB$1,FALSE),AU809)</f>
        <v>2010</v>
      </c>
      <c r="BC809">
        <f>MAX(VLOOKUP($A809,'Full dataset'!$A$4:$IX$190,BC$1,FALSE),AY809)</f>
        <v>2</v>
      </c>
      <c r="BD809">
        <f>MAX(VLOOKUP($A809,'Full dataset'!$A$4:$IX$190,BD$1,FALSE),AX809)</f>
        <v>2009</v>
      </c>
      <c r="BE809">
        <f t="shared" si="75"/>
        <v>2009</v>
      </c>
      <c r="BF809">
        <f t="shared" si="76"/>
        <v>1</v>
      </c>
      <c r="BG809">
        <f t="shared" si="77"/>
        <v>1</v>
      </c>
      <c r="BH809">
        <f t="shared" si="72"/>
        <v>0</v>
      </c>
      <c r="BI809">
        <f t="shared" si="73"/>
        <v>1</v>
      </c>
      <c r="BO809">
        <f>IF(BF809=1,VLOOKUP($A809,'Full dataset'!$A$4:$IE$190,2007+BO$1-$C809,FALSE),0)</f>
        <v>516</v>
      </c>
      <c r="BP809">
        <f>IF(BF809=1,VLOOKUP($A809,'Full dataset'!$A$4:$IE$190,2007+BP$1-$C809,FALSE),0)</f>
        <v>66</v>
      </c>
      <c r="BQ809">
        <f>IF(BF809=1,VLOOKUP($A809,'Full dataset'!$A$4:$IE$190,2007+BQ$1-$C809,FALSE),0)</f>
        <v>237</v>
      </c>
      <c r="BR809">
        <f>IF($BG809=1,VLOOKUP($A809,'Full dataset'!$A$4:$IE$190,BR$1-2007+$C809,FALSE),0)</f>
        <v>1</v>
      </c>
      <c r="BS809">
        <f>IF($BG809=1,VLOOKUP($A809,'Full dataset'!$A$4:$IE$190,BS$1-2007+$C809,FALSE),0)</f>
        <v>2</v>
      </c>
      <c r="BT809">
        <f>IF($BG809=1,VLOOKUP($A809,'Full dataset'!$A$4:$IE$190,BT$1-2007+$C809,FALSE),0)</f>
        <v>4</v>
      </c>
      <c r="BU809">
        <f>IF($BG809=1,VLOOKUP($A809,'Full dataset'!$A$4:$IE$190,BU$1-2007+$C809,FALSE),0)</f>
        <v>0</v>
      </c>
      <c r="BV809">
        <f>IF($BG809=1,VLOOKUP($A809,'Full dataset'!$A$4:$IE$190,BV$1-2007+$C809,FALSE),0)</f>
        <v>0</v>
      </c>
      <c r="BW809">
        <f>IF($BG809=1,VLOOKUP($A809,'Full dataset'!$A$4:$IE$190,BW$1-2007+$C809,FALSE),0)</f>
        <v>2</v>
      </c>
      <c r="BX809">
        <f>IF($BG809=1,VLOOKUP($A809,'Full dataset'!$A$4:$IE$190,BX$1-2007+$C809,FALSE),0)</f>
        <v>13</v>
      </c>
    </row>
    <row r="810" spans="1:76" x14ac:dyDescent="0.25">
      <c r="A810">
        <v>64</v>
      </c>
      <c r="B810" t="s">
        <v>108</v>
      </c>
      <c r="C810">
        <v>2011</v>
      </c>
      <c r="D810" t="s">
        <v>582</v>
      </c>
      <c r="E810">
        <f t="shared" si="74"/>
        <v>0</v>
      </c>
      <c r="F810">
        <v>1</v>
      </c>
      <c r="G810">
        <v>979</v>
      </c>
      <c r="H810">
        <v>0.62998712998713002</v>
      </c>
      <c r="I810">
        <v>380</v>
      </c>
      <c r="J810">
        <v>0</v>
      </c>
      <c r="N810">
        <v>0</v>
      </c>
      <c r="U810">
        <v>1</v>
      </c>
      <c r="V810">
        <v>233</v>
      </c>
      <c r="W810">
        <v>240</v>
      </c>
      <c r="X810">
        <v>709</v>
      </c>
      <c r="Y810">
        <v>1</v>
      </c>
      <c r="Z810">
        <v>1</v>
      </c>
      <c r="AA810" t="s">
        <v>785</v>
      </c>
      <c r="AB810">
        <v>4956</v>
      </c>
      <c r="AC810">
        <f>VLOOKUP(A810,'Full dataset'!$A$4:$IE$190,2033-C810,FALSE)</f>
        <v>5.6</v>
      </c>
      <c r="AD810">
        <f>VLOOKUP(A810,'Full dataset'!$A$4:$IE$190,2041-C810,FALSE)</f>
        <v>1554</v>
      </c>
      <c r="AE810">
        <f>VLOOKUP(A810,'Full dataset'!$A$4:$IE$190,2050-C810,FALSE)</f>
        <v>0</v>
      </c>
      <c r="AF810">
        <v>2.8</v>
      </c>
      <c r="AG810" t="str">
        <f>VLOOKUP($A810,'Full dataset'!$A$4:$IE$190,2007+AG$1-$C810,FALSE)</f>
        <v>.</v>
      </c>
      <c r="AH810" t="str">
        <f>VLOOKUP($A810,'Full dataset'!$A$4:$IE$190,2007+AH$1-$C810,FALSE)</f>
        <v>.</v>
      </c>
      <c r="AI810">
        <f>VLOOKUP($A810,'Full dataset'!$A$4:$IE$190,2007+AI$1-$C810,FALSE)</f>
        <v>320</v>
      </c>
      <c r="AJ810">
        <f>VLOOKUP($A810,'Full dataset'!$A$4:$IE$190,2007+AJ$1-$C810,FALSE)</f>
        <v>125</v>
      </c>
      <c r="AK810">
        <f>VLOOKUP($A810,'Full dataset'!$A$4:$IE$190,2007+AK$1-$C810,FALSE)</f>
        <v>7</v>
      </c>
      <c r="AL810">
        <f>VLOOKUP($A810,'Full dataset'!$A$4:$IE$190,2007+AL$1-$C810,FALSE)</f>
        <v>11</v>
      </c>
      <c r="AM810">
        <f>VLOOKUP($A810,'Full dataset'!$A$4:$IE$190,2007+AM$1-$C810,FALSE)</f>
        <v>55</v>
      </c>
      <c r="AN810">
        <f>VLOOKUP($A810,'Full dataset'!$A$4:$IE$190,2007+AN$1-$C810,FALSE)</f>
        <v>752</v>
      </c>
      <c r="AO810">
        <f>VLOOKUP($A810,'Full dataset'!$A$4:$IE$190,2007+AO$1-$C810,FALSE)</f>
        <v>8</v>
      </c>
      <c r="AP810" t="s">
        <v>726</v>
      </c>
      <c r="AQ810" t="s">
        <v>726</v>
      </c>
      <c r="AR810" t="s">
        <v>726</v>
      </c>
      <c r="AS810" t="s">
        <v>726</v>
      </c>
      <c r="AT810" t="s">
        <v>726</v>
      </c>
      <c r="AU810">
        <f>VLOOKUP(A810,'Full dataset'!$A$4:$II$190,$AU$1,FALSE)</f>
        <v>2014</v>
      </c>
      <c r="AV810">
        <v>0</v>
      </c>
      <c r="AW810">
        <f>VLOOKUP(A810,'Full dataset'!$A$5:$IM$190,247,FALSE)</f>
        <v>1</v>
      </c>
      <c r="AX810">
        <f>VLOOKUP(A810,'Full dataset'!$A$4:$II$190,242,FALSE)</f>
        <v>9999</v>
      </c>
      <c r="AY810">
        <f>VLOOKUP(A810,'Full dataset'!$A$5:$IM$190,246,FALSE)</f>
        <v>0</v>
      </c>
      <c r="AZ810">
        <v>9999</v>
      </c>
      <c r="BA810">
        <f>MAX(VLOOKUP($A810,'Full dataset'!$A$4:$IX$190,BA$1,FALSE),AW810)</f>
        <v>1</v>
      </c>
      <c r="BB810">
        <f>IF(VLOOKUP($A810,'Full dataset'!$A$4:$IX$190,BB$1,FALSE)&gt;0,VLOOKUP($A810,'Full dataset'!$A$4:$IX$190,BB$1,FALSE),AU810)</f>
        <v>2014</v>
      </c>
      <c r="BC810">
        <f>MAX(VLOOKUP($A810,'Full dataset'!$A$4:$IX$190,BC$1,FALSE),AY810)</f>
        <v>0</v>
      </c>
      <c r="BD810">
        <f>MAX(VLOOKUP($A810,'Full dataset'!$A$4:$IX$190,BD$1,FALSE),AX810)</f>
        <v>9999</v>
      </c>
      <c r="BE810">
        <f t="shared" si="75"/>
        <v>2014</v>
      </c>
      <c r="BF810">
        <f t="shared" si="76"/>
        <v>0</v>
      </c>
      <c r="BG810">
        <f t="shared" si="77"/>
        <v>0</v>
      </c>
      <c r="BH810">
        <f t="shared" si="72"/>
        <v>0</v>
      </c>
      <c r="BI810">
        <f t="shared" si="73"/>
        <v>0</v>
      </c>
      <c r="BO810">
        <f>IF(BF810=1,VLOOKUP($A810,'Full dataset'!$A$4:$IE$190,2007+BO$1-$C810,FALSE),0)</f>
        <v>0</v>
      </c>
      <c r="BP810">
        <f>IF(BF810=1,VLOOKUP($A810,'Full dataset'!$A$4:$IE$190,2007+BP$1-$C810,FALSE),0)</f>
        <v>0</v>
      </c>
      <c r="BQ810">
        <f>IF(BF810=1,VLOOKUP($A810,'Full dataset'!$A$4:$IE$190,2007+BQ$1-$C810,FALSE),0)</f>
        <v>0</v>
      </c>
      <c r="BR810">
        <f>IF($BG810=1,VLOOKUP($A810,'Full dataset'!$A$4:$IE$190,BR$1-2007+$C810,FALSE),0)</f>
        <v>0</v>
      </c>
      <c r="BS810">
        <f>IF($BG810=1,VLOOKUP($A810,'Full dataset'!$A$4:$IE$190,BS$1-2007+$C810,FALSE),0)</f>
        <v>0</v>
      </c>
      <c r="BT810">
        <f>IF($BG810=1,VLOOKUP($A810,'Full dataset'!$A$4:$IE$190,BT$1-2007+$C810,FALSE),0)</f>
        <v>0</v>
      </c>
      <c r="BU810">
        <f>IF($BG810=1,VLOOKUP($A810,'Full dataset'!$A$4:$IE$190,BU$1-2007+$C810,FALSE),0)</f>
        <v>0</v>
      </c>
      <c r="BV810">
        <f>IF($BG810=1,VLOOKUP($A810,'Full dataset'!$A$4:$IE$190,BV$1-2007+$C810,FALSE),0)</f>
        <v>0</v>
      </c>
      <c r="BW810">
        <f>IF($BG810=1,VLOOKUP($A810,'Full dataset'!$A$4:$IE$190,BW$1-2007+$C810,FALSE),0)</f>
        <v>0</v>
      </c>
      <c r="BX810">
        <f>IF($BG810=1,VLOOKUP($A810,'Full dataset'!$A$4:$IE$190,BX$1-2007+$C810,FALSE),0)</f>
        <v>0</v>
      </c>
    </row>
    <row r="811" spans="1:76" x14ac:dyDescent="0.25">
      <c r="A811">
        <v>65</v>
      </c>
      <c r="B811" t="s">
        <v>109</v>
      </c>
      <c r="C811">
        <v>2011</v>
      </c>
      <c r="D811" t="s">
        <v>587</v>
      </c>
      <c r="E811">
        <f t="shared" si="74"/>
        <v>0</v>
      </c>
      <c r="F811">
        <v>1</v>
      </c>
      <c r="G811">
        <v>1401</v>
      </c>
      <c r="H811">
        <v>0.19310820124052377</v>
      </c>
      <c r="I811">
        <v>922</v>
      </c>
      <c r="J811">
        <v>1</v>
      </c>
      <c r="K811">
        <v>75</v>
      </c>
      <c r="L811">
        <v>1.0337698139214336E-2</v>
      </c>
      <c r="M811">
        <v>219</v>
      </c>
      <c r="N811">
        <v>2</v>
      </c>
      <c r="O811">
        <v>478</v>
      </c>
      <c r="P811">
        <v>6.5885596140592695E-2</v>
      </c>
      <c r="Q811">
        <v>4</v>
      </c>
      <c r="R811">
        <v>39965</v>
      </c>
      <c r="U811">
        <v>1</v>
      </c>
      <c r="V811">
        <v>0</v>
      </c>
      <c r="W811">
        <v>2</v>
      </c>
      <c r="X811">
        <v>0</v>
      </c>
      <c r="Y811">
        <v>1</v>
      </c>
      <c r="Z811">
        <v>0</v>
      </c>
      <c r="AA811" t="s">
        <v>786</v>
      </c>
      <c r="AB811">
        <v>8608</v>
      </c>
      <c r="AC811">
        <f>VLOOKUP(A811,'Full dataset'!$A$4:$IE$190,2033-C811,FALSE)</f>
        <v>4.7</v>
      </c>
      <c r="AD811">
        <f>VLOOKUP(A811,'Full dataset'!$A$4:$IE$190,2041-C811,FALSE)</f>
        <v>7255</v>
      </c>
      <c r="AE811">
        <f>VLOOKUP(A811,'Full dataset'!$A$4:$IE$190,2050-C811,FALSE)</f>
        <v>0</v>
      </c>
      <c r="AF811">
        <v>2.35</v>
      </c>
      <c r="AG811">
        <f>VLOOKUP($A811,'Full dataset'!$A$4:$IE$190,2007+AG$1-$C811,FALSE)</f>
        <v>116.42</v>
      </c>
      <c r="AH811">
        <f>VLOOKUP($A811,'Full dataset'!$A$4:$IE$190,2007+AH$1-$C811,FALSE)</f>
        <v>1861.588</v>
      </c>
      <c r="AI811">
        <f>VLOOKUP($A811,'Full dataset'!$A$4:$IE$190,2007+AI$1-$C811,FALSE)</f>
        <v>1549.5250000000001</v>
      </c>
      <c r="AJ811">
        <f>VLOOKUP($A811,'Full dataset'!$A$4:$IE$190,2007+AJ$1-$C811,FALSE)</f>
        <v>-100</v>
      </c>
      <c r="AK811">
        <f>VLOOKUP($A811,'Full dataset'!$A$4:$IE$190,2007+AK$1-$C811,FALSE)</f>
        <v>2</v>
      </c>
      <c r="AL811">
        <f>VLOOKUP($A811,'Full dataset'!$A$4:$IE$190,2007+AL$1-$C811,FALSE)</f>
        <v>75</v>
      </c>
      <c r="AM811">
        <f>VLOOKUP($A811,'Full dataset'!$A$4:$IE$190,2007+AM$1-$C811,FALSE)</f>
        <v>315</v>
      </c>
      <c r="AN811">
        <f>VLOOKUP($A811,'Full dataset'!$A$4:$IE$190,2007+AN$1-$C811,FALSE)</f>
        <v>52065</v>
      </c>
      <c r="AO811">
        <f>VLOOKUP($A811,'Full dataset'!$A$4:$IE$190,2007+AO$1-$C811,FALSE)</f>
        <v>3</v>
      </c>
      <c r="AP811" t="s">
        <v>726</v>
      </c>
      <c r="AQ811" t="s">
        <v>726</v>
      </c>
      <c r="AR811" t="s">
        <v>726</v>
      </c>
      <c r="AS811" t="s">
        <v>726</v>
      </c>
      <c r="AT811" t="s">
        <v>726</v>
      </c>
      <c r="AU811">
        <f>VLOOKUP(A811,'Full dataset'!$A$4:$II$190,$AU$1,FALSE)</f>
        <v>2015</v>
      </c>
      <c r="AV811">
        <v>1</v>
      </c>
      <c r="AW811">
        <f>VLOOKUP(A811,'Full dataset'!$A$5:$IM$190,247,FALSE)</f>
        <v>1</v>
      </c>
      <c r="AX811">
        <f>VLOOKUP(A811,'Full dataset'!$A$4:$II$190,242,FALSE)</f>
        <v>2008</v>
      </c>
      <c r="AY811">
        <f>VLOOKUP(A811,'Full dataset'!$A$5:$IM$190,246,FALSE)</f>
        <v>2</v>
      </c>
      <c r="AZ811">
        <v>9999</v>
      </c>
      <c r="BA811">
        <f>MAX(VLOOKUP($A811,'Full dataset'!$A$4:$IX$190,BA$1,FALSE),AW811)</f>
        <v>2</v>
      </c>
      <c r="BB811">
        <f>IF(VLOOKUP($A811,'Full dataset'!$A$4:$IX$190,BB$1,FALSE)&gt;0,VLOOKUP($A811,'Full dataset'!$A$4:$IX$190,BB$1,FALSE),AU811)</f>
        <v>2009</v>
      </c>
      <c r="BC811">
        <f>MAX(VLOOKUP($A811,'Full dataset'!$A$4:$IX$190,BC$1,FALSE),AY811)</f>
        <v>2</v>
      </c>
      <c r="BD811">
        <f>MAX(VLOOKUP($A811,'Full dataset'!$A$4:$IX$190,BD$1,FALSE),AX811)</f>
        <v>2008</v>
      </c>
      <c r="BE811">
        <f t="shared" si="75"/>
        <v>2008</v>
      </c>
      <c r="BF811">
        <f t="shared" si="76"/>
        <v>1</v>
      </c>
      <c r="BG811">
        <f t="shared" si="77"/>
        <v>1</v>
      </c>
      <c r="BH811">
        <f t="shared" si="72"/>
        <v>0</v>
      </c>
      <c r="BI811">
        <f t="shared" si="73"/>
        <v>1</v>
      </c>
      <c r="BO811">
        <f>IF(BF811=1,VLOOKUP($A811,'Full dataset'!$A$4:$IE$190,2007+BO$1-$C811,FALSE),0)</f>
        <v>0</v>
      </c>
      <c r="BP811">
        <f>IF(BF811=1,VLOOKUP($A811,'Full dataset'!$A$4:$IE$190,2007+BP$1-$C811,FALSE),0)</f>
        <v>0</v>
      </c>
      <c r="BQ811">
        <f>IF(BF811=1,VLOOKUP($A811,'Full dataset'!$A$4:$IE$190,2007+BQ$1-$C811,FALSE),0)</f>
        <v>0</v>
      </c>
      <c r="BR811">
        <f>IF($BG811=1,VLOOKUP($A811,'Full dataset'!$A$4:$IE$190,BR$1-2007+$C811,FALSE),0)</f>
        <v>0</v>
      </c>
      <c r="BS811">
        <f>IF($BG811=1,VLOOKUP($A811,'Full dataset'!$A$4:$IE$190,BS$1-2007+$C811,FALSE),0)</f>
        <v>0</v>
      </c>
      <c r="BT811">
        <f>IF($BG811=1,VLOOKUP($A811,'Full dataset'!$A$4:$IE$190,BT$1-2007+$C811,FALSE),0)</f>
        <v>0</v>
      </c>
      <c r="BU811">
        <f>IF($BG811=1,VLOOKUP($A811,'Full dataset'!$A$4:$IE$190,BU$1-2007+$C811,FALSE),0)</f>
        <v>0</v>
      </c>
      <c r="BV811">
        <f>IF($BG811=1,VLOOKUP($A811,'Full dataset'!$A$4:$IE$190,BV$1-2007+$C811,FALSE),0)</f>
        <v>0</v>
      </c>
      <c r="BW811">
        <f>IF($BG811=1,VLOOKUP($A811,'Full dataset'!$A$4:$IE$190,BW$1-2007+$C811,FALSE),0)</f>
        <v>0</v>
      </c>
      <c r="BX811">
        <f>IF($BG811=1,VLOOKUP($A811,'Full dataset'!$A$4:$IE$190,BX$1-2007+$C811,FALSE),0)</f>
        <v>1</v>
      </c>
    </row>
    <row r="812" spans="1:76" x14ac:dyDescent="0.25">
      <c r="A812">
        <v>66</v>
      </c>
      <c r="B812" t="s">
        <v>585</v>
      </c>
      <c r="C812">
        <v>2011</v>
      </c>
      <c r="D812" t="s">
        <v>582</v>
      </c>
      <c r="E812">
        <f t="shared" si="74"/>
        <v>0</v>
      </c>
      <c r="F812">
        <v>1</v>
      </c>
      <c r="G812">
        <v>1452</v>
      </c>
      <c r="H812">
        <v>0.1250107619457598</v>
      </c>
      <c r="I812">
        <v>741</v>
      </c>
      <c r="J812">
        <v>0</v>
      </c>
      <c r="N812">
        <v>0</v>
      </c>
      <c r="U812">
        <v>1</v>
      </c>
      <c r="V812">
        <v>4284</v>
      </c>
      <c r="W812">
        <v>16524</v>
      </c>
      <c r="X812">
        <v>8959</v>
      </c>
      <c r="Y812">
        <v>1</v>
      </c>
      <c r="Z812">
        <v>0</v>
      </c>
      <c r="AA812" t="s">
        <v>787</v>
      </c>
      <c r="AB812">
        <v>12778</v>
      </c>
      <c r="AC812">
        <f>VLOOKUP(A812,'Full dataset'!$A$4:$IE$190,2033-C812,FALSE)</f>
        <v>6.7</v>
      </c>
      <c r="AD812">
        <f>VLOOKUP(A812,'Full dataset'!$A$4:$IE$190,2041-C812,FALSE)</f>
        <v>11615</v>
      </c>
      <c r="AE812">
        <f>VLOOKUP(A812,'Full dataset'!$A$4:$IE$190,2050-C812,FALSE)</f>
        <v>0</v>
      </c>
      <c r="AF812">
        <v>3.35</v>
      </c>
      <c r="AG812" t="str">
        <f>VLOOKUP($A812,'Full dataset'!$A$4:$IE$190,2007+AG$1-$C812,FALSE)</f>
        <v>.</v>
      </c>
      <c r="AH812" t="str">
        <f>VLOOKUP($A812,'Full dataset'!$A$4:$IE$190,2007+AH$1-$C812,FALSE)</f>
        <v>.</v>
      </c>
      <c r="AI812">
        <f>VLOOKUP($A812,'Full dataset'!$A$4:$IE$190,2007+AI$1-$C812,FALSE)</f>
        <v>11578</v>
      </c>
      <c r="AJ812">
        <f>VLOOKUP($A812,'Full dataset'!$A$4:$IE$190,2007+AJ$1-$C812,FALSE)</f>
        <v>198</v>
      </c>
      <c r="AK812">
        <f>VLOOKUP($A812,'Full dataset'!$A$4:$IE$190,2007+AK$1-$C812,FALSE)</f>
        <v>5</v>
      </c>
      <c r="AL812">
        <f>VLOOKUP($A812,'Full dataset'!$A$4:$IE$190,2007+AL$1-$C812,FALSE)</f>
        <v>37</v>
      </c>
      <c r="AM812">
        <f>VLOOKUP($A812,'Full dataset'!$A$4:$IE$190,2007+AM$1-$C812,FALSE)</f>
        <v>0</v>
      </c>
      <c r="AN812">
        <f>VLOOKUP($A812,'Full dataset'!$A$4:$IE$190,2007+AN$1-$C812,FALSE)</f>
        <v>232387</v>
      </c>
      <c r="AO812">
        <f>VLOOKUP($A812,'Full dataset'!$A$4:$IE$190,2007+AO$1-$C812,FALSE)</f>
        <v>9</v>
      </c>
      <c r="AP812" t="s">
        <v>726</v>
      </c>
      <c r="AQ812" t="s">
        <v>726</v>
      </c>
      <c r="AR812" t="s">
        <v>726</v>
      </c>
      <c r="AS812" t="s">
        <v>726</v>
      </c>
      <c r="AT812" t="s">
        <v>726</v>
      </c>
      <c r="AU812">
        <f>VLOOKUP(A812,'Full dataset'!$A$4:$II$190,$AU$1,FALSE)</f>
        <v>2013</v>
      </c>
      <c r="AV812">
        <v>0</v>
      </c>
      <c r="AW812">
        <f>VLOOKUP(A812,'Full dataset'!$A$5:$IM$190,247,FALSE)</f>
        <v>1</v>
      </c>
      <c r="AX812">
        <f>VLOOKUP(A812,'Full dataset'!$A$4:$II$190,242,FALSE)</f>
        <v>2009</v>
      </c>
      <c r="AY812">
        <f>VLOOKUP(A812,'Full dataset'!$A$5:$IM$190,246,FALSE)</f>
        <v>1</v>
      </c>
      <c r="AZ812">
        <v>9999</v>
      </c>
      <c r="BA812">
        <f>MAX(VLOOKUP($A812,'Full dataset'!$A$4:$IX$190,BA$1,FALSE),AW812)</f>
        <v>1</v>
      </c>
      <c r="BB812">
        <f>IF(VLOOKUP($A812,'Full dataset'!$A$4:$IX$190,BB$1,FALSE)&gt;0,VLOOKUP($A812,'Full dataset'!$A$4:$IX$190,BB$1,FALSE),AU812)</f>
        <v>2013</v>
      </c>
      <c r="BC812">
        <f>MAX(VLOOKUP($A812,'Full dataset'!$A$4:$IX$190,BC$1,FALSE),AY812)</f>
        <v>1</v>
      </c>
      <c r="BD812">
        <f>MAX(VLOOKUP($A812,'Full dataset'!$A$4:$IX$190,BD$1,FALSE),AX812)</f>
        <v>2009</v>
      </c>
      <c r="BE812">
        <f t="shared" si="75"/>
        <v>2009</v>
      </c>
      <c r="BF812">
        <f t="shared" si="76"/>
        <v>0</v>
      </c>
      <c r="BG812">
        <f t="shared" si="77"/>
        <v>0</v>
      </c>
      <c r="BH812">
        <f t="shared" si="72"/>
        <v>0</v>
      </c>
      <c r="BI812">
        <f t="shared" si="73"/>
        <v>0</v>
      </c>
      <c r="BO812">
        <f>IF(BF812=1,VLOOKUP($A812,'Full dataset'!$A$4:$IE$190,2007+BO$1-$C812,FALSE),0)</f>
        <v>0</v>
      </c>
      <c r="BP812">
        <f>IF(BF812=1,VLOOKUP($A812,'Full dataset'!$A$4:$IE$190,2007+BP$1-$C812,FALSE),0)</f>
        <v>0</v>
      </c>
      <c r="BQ812">
        <f>IF(BF812=1,VLOOKUP($A812,'Full dataset'!$A$4:$IE$190,2007+BQ$1-$C812,FALSE),0)</f>
        <v>0</v>
      </c>
      <c r="BR812">
        <f>IF($BG812=1,VLOOKUP($A812,'Full dataset'!$A$4:$IE$190,BR$1-2007+$C812,FALSE),0)</f>
        <v>0</v>
      </c>
      <c r="BS812">
        <f>IF($BG812=1,VLOOKUP($A812,'Full dataset'!$A$4:$IE$190,BS$1-2007+$C812,FALSE),0)</f>
        <v>0</v>
      </c>
      <c r="BT812">
        <f>IF($BG812=1,VLOOKUP($A812,'Full dataset'!$A$4:$IE$190,BT$1-2007+$C812,FALSE),0)</f>
        <v>0</v>
      </c>
      <c r="BU812">
        <f>IF($BG812=1,VLOOKUP($A812,'Full dataset'!$A$4:$IE$190,BU$1-2007+$C812,FALSE),0)</f>
        <v>0</v>
      </c>
      <c r="BV812">
        <f>IF($BG812=1,VLOOKUP($A812,'Full dataset'!$A$4:$IE$190,BV$1-2007+$C812,FALSE),0)</f>
        <v>0</v>
      </c>
      <c r="BW812">
        <f>IF($BG812=1,VLOOKUP($A812,'Full dataset'!$A$4:$IE$190,BW$1-2007+$C812,FALSE),0)</f>
        <v>0</v>
      </c>
      <c r="BX812">
        <f>IF($BG812=1,VLOOKUP($A812,'Full dataset'!$A$4:$IE$190,BX$1-2007+$C812,FALSE),0)</f>
        <v>0</v>
      </c>
    </row>
    <row r="813" spans="1:76" x14ac:dyDescent="0.25">
      <c r="A813">
        <v>67</v>
      </c>
      <c r="B813" t="s">
        <v>111</v>
      </c>
      <c r="C813">
        <v>2011</v>
      </c>
      <c r="D813" t="s">
        <v>582</v>
      </c>
      <c r="E813">
        <f t="shared" si="74"/>
        <v>0</v>
      </c>
      <c r="F813">
        <v>1</v>
      </c>
      <c r="G813">
        <v>326792</v>
      </c>
      <c r="H813">
        <v>7.9463100303951366</v>
      </c>
      <c r="I813">
        <v>89203</v>
      </c>
      <c r="J813">
        <v>1</v>
      </c>
      <c r="K813">
        <v>5075</v>
      </c>
      <c r="L813">
        <v>0.12340425531914893</v>
      </c>
      <c r="M813">
        <v>384</v>
      </c>
      <c r="N813">
        <v>2</v>
      </c>
      <c r="O813">
        <v>16629</v>
      </c>
      <c r="P813">
        <v>0.40435258358662612</v>
      </c>
      <c r="Q813">
        <v>142</v>
      </c>
      <c r="R813">
        <v>39995</v>
      </c>
      <c r="U813">
        <v>1</v>
      </c>
      <c r="V813">
        <v>930</v>
      </c>
      <c r="W813">
        <v>301266</v>
      </c>
      <c r="X813">
        <v>15492</v>
      </c>
      <c r="Y813">
        <v>1</v>
      </c>
      <c r="Z813">
        <v>1</v>
      </c>
      <c r="AA813" t="s">
        <v>788</v>
      </c>
      <c r="AB813">
        <v>1866538</v>
      </c>
      <c r="AC813">
        <f>VLOOKUP(A813,'Full dataset'!$A$4:$IE$190,2033-C813,FALSE)</f>
        <v>3.8</v>
      </c>
      <c r="AD813">
        <f>VLOOKUP(A813,'Full dataset'!$A$4:$IE$190,2041-C813,FALSE)</f>
        <v>41125</v>
      </c>
      <c r="AE813">
        <f>VLOOKUP(A813,'Full dataset'!$A$4:$IE$190,2050-C813,FALSE)</f>
        <v>0</v>
      </c>
      <c r="AF813">
        <v>1.9</v>
      </c>
      <c r="AG813" t="str">
        <f>VLOOKUP($A813,'Full dataset'!$A$4:$IE$190,2007+AG$1-$C813,FALSE)</f>
        <v>.</v>
      </c>
      <c r="AH813" t="str">
        <f>VLOOKUP($A813,'Full dataset'!$A$4:$IE$190,2007+AH$1-$C813,FALSE)</f>
        <v>.</v>
      </c>
      <c r="AI813">
        <f>VLOOKUP($A813,'Full dataset'!$A$4:$IE$190,2007+AI$1-$C813,FALSE)</f>
        <v>28800</v>
      </c>
      <c r="AJ813">
        <f>VLOOKUP($A813,'Full dataset'!$A$4:$IE$190,2007+AJ$1-$C813,FALSE)</f>
        <v>2630</v>
      </c>
      <c r="AK813">
        <f>VLOOKUP($A813,'Full dataset'!$A$4:$IE$190,2007+AK$1-$C813,FALSE)</f>
        <v>1</v>
      </c>
      <c r="AL813">
        <f>VLOOKUP($A813,'Full dataset'!$A$4:$IE$190,2007+AL$1-$C813,FALSE)</f>
        <v>43</v>
      </c>
      <c r="AM813">
        <f>VLOOKUP($A813,'Full dataset'!$A$4:$IE$190,2007+AM$1-$C813,FALSE)</f>
        <v>4700</v>
      </c>
      <c r="AN813">
        <f>VLOOKUP($A813,'Full dataset'!$A$4:$IE$190,2007+AN$1-$C813,FALSE)</f>
        <v>471704</v>
      </c>
      <c r="AO813">
        <f>VLOOKUP($A813,'Full dataset'!$A$4:$IE$190,2007+AO$1-$C813,FALSE)</f>
        <v>13</v>
      </c>
      <c r="AP813" t="s">
        <v>726</v>
      </c>
      <c r="AQ813" t="s">
        <v>726</v>
      </c>
      <c r="AR813" t="s">
        <v>726</v>
      </c>
      <c r="AS813" t="s">
        <v>726</v>
      </c>
      <c r="AT813" t="s">
        <v>726</v>
      </c>
      <c r="AU813">
        <f>VLOOKUP(A813,'Full dataset'!$A$4:$II$190,$AU$1,FALSE)</f>
        <v>2007</v>
      </c>
      <c r="AV813">
        <v>1</v>
      </c>
      <c r="AW813">
        <f>VLOOKUP(A813,'Full dataset'!$A$5:$IM$190,247,FALSE)</f>
        <v>1</v>
      </c>
      <c r="AX813">
        <f>VLOOKUP(A813,'Full dataset'!$A$4:$II$190,242,FALSE)</f>
        <v>2009</v>
      </c>
      <c r="AY813">
        <f>VLOOKUP(A813,'Full dataset'!$A$5:$IM$190,246,FALSE)</f>
        <v>2</v>
      </c>
      <c r="AZ813">
        <v>9999</v>
      </c>
      <c r="BA813">
        <f>MAX(VLOOKUP($A813,'Full dataset'!$A$4:$IX$190,BA$1,FALSE),AW813)</f>
        <v>2</v>
      </c>
      <c r="BB813">
        <f>IF(VLOOKUP($A813,'Full dataset'!$A$4:$IX$190,BB$1,FALSE)&gt;0,VLOOKUP($A813,'Full dataset'!$A$4:$IX$190,BB$1,FALSE),AU813)</f>
        <v>2009</v>
      </c>
      <c r="BC813">
        <f>MAX(VLOOKUP($A813,'Full dataset'!$A$4:$IX$190,BC$1,FALSE),AY813)</f>
        <v>2</v>
      </c>
      <c r="BD813">
        <f>MAX(VLOOKUP($A813,'Full dataset'!$A$4:$IX$190,BD$1,FALSE),AX813)</f>
        <v>2009</v>
      </c>
      <c r="BE813">
        <f t="shared" si="75"/>
        <v>2009</v>
      </c>
      <c r="BF813">
        <f t="shared" si="76"/>
        <v>1</v>
      </c>
      <c r="BG813">
        <f t="shared" si="77"/>
        <v>1</v>
      </c>
      <c r="BH813">
        <f t="shared" si="72"/>
        <v>0</v>
      </c>
      <c r="BI813">
        <f t="shared" si="73"/>
        <v>1</v>
      </c>
      <c r="BO813">
        <f>IF(BF813=1,VLOOKUP($A813,'Full dataset'!$A$4:$IE$190,2007+BO$1-$C813,FALSE),0)</f>
        <v>0</v>
      </c>
      <c r="BP813">
        <f>IF(BF813=1,VLOOKUP($A813,'Full dataset'!$A$4:$IE$190,2007+BP$1-$C813,FALSE),0)</f>
        <v>0</v>
      </c>
      <c r="BQ813">
        <f>IF(BF813=1,VLOOKUP($A813,'Full dataset'!$A$4:$IE$190,2007+BQ$1-$C813,FALSE),0)</f>
        <v>0</v>
      </c>
      <c r="BR813">
        <f>IF($BG813=1,VLOOKUP($A813,'Full dataset'!$A$4:$IE$190,BR$1-2007+$C813,FALSE),0)</f>
        <v>0</v>
      </c>
      <c r="BS813">
        <f>IF($BG813=1,VLOOKUP($A813,'Full dataset'!$A$4:$IE$190,BS$1-2007+$C813,FALSE),0)</f>
        <v>0</v>
      </c>
      <c r="BT813">
        <f>IF($BG813=1,VLOOKUP($A813,'Full dataset'!$A$4:$IE$190,BT$1-2007+$C813,FALSE),0)</f>
        <v>0</v>
      </c>
      <c r="BU813">
        <f>IF($BG813=1,VLOOKUP($A813,'Full dataset'!$A$4:$IE$190,BU$1-2007+$C813,FALSE),0)</f>
        <v>0</v>
      </c>
      <c r="BV813">
        <f>IF($BG813=1,VLOOKUP($A813,'Full dataset'!$A$4:$IE$190,BV$1-2007+$C813,FALSE),0)</f>
        <v>0</v>
      </c>
      <c r="BW813">
        <f>IF($BG813=1,VLOOKUP($A813,'Full dataset'!$A$4:$IE$190,BW$1-2007+$C813,FALSE),0)</f>
        <v>0</v>
      </c>
      <c r="BX813">
        <f>IF($BG813=1,VLOOKUP($A813,'Full dataset'!$A$4:$IE$190,BX$1-2007+$C813,FALSE),0)</f>
        <v>0</v>
      </c>
    </row>
    <row r="814" spans="1:76" x14ac:dyDescent="0.25">
      <c r="A814">
        <v>68</v>
      </c>
      <c r="B814" t="s">
        <v>112</v>
      </c>
      <c r="C814">
        <v>2011</v>
      </c>
      <c r="D814" t="s">
        <v>590</v>
      </c>
      <c r="E814">
        <f t="shared" si="74"/>
        <v>1</v>
      </c>
      <c r="F814">
        <v>1</v>
      </c>
      <c r="G814">
        <v>38209</v>
      </c>
      <c r="H814">
        <v>3.2961525189786061</v>
      </c>
      <c r="I814">
        <v>13378</v>
      </c>
      <c r="J814">
        <v>1</v>
      </c>
      <c r="K814">
        <v>1195</v>
      </c>
      <c r="L814">
        <v>0.10308833678398896</v>
      </c>
      <c r="M814">
        <v>467</v>
      </c>
      <c r="N814">
        <v>2</v>
      </c>
      <c r="O814">
        <v>3310</v>
      </c>
      <c r="P814">
        <v>0.28554175293305728</v>
      </c>
      <c r="Q814">
        <v>50</v>
      </c>
      <c r="R814">
        <v>40360</v>
      </c>
      <c r="S814">
        <v>2834</v>
      </c>
      <c r="T814">
        <v>325412</v>
      </c>
      <c r="U814">
        <v>1</v>
      </c>
      <c r="V814">
        <v>491</v>
      </c>
      <c r="W814">
        <v>3208</v>
      </c>
      <c r="X814">
        <v>6416</v>
      </c>
      <c r="Y814">
        <v>1</v>
      </c>
      <c r="Z814">
        <v>1</v>
      </c>
      <c r="AA814" t="s">
        <v>789</v>
      </c>
      <c r="AB814">
        <v>188795</v>
      </c>
      <c r="AC814">
        <f>VLOOKUP(A814,'Full dataset'!$A$4:$IE$190,2033-C814,FALSE)</f>
        <v>6.6</v>
      </c>
      <c r="AD814">
        <f>VLOOKUP(A814,'Full dataset'!$A$4:$IE$190,2041-C814,FALSE)</f>
        <v>11592</v>
      </c>
      <c r="AE814">
        <f>VLOOKUP(A814,'Full dataset'!$A$4:$IE$190,2050-C814,FALSE)</f>
        <v>0</v>
      </c>
      <c r="AF814">
        <v>3.3</v>
      </c>
      <c r="AG814" t="str">
        <f>VLOOKUP($A814,'Full dataset'!$A$4:$IE$190,2007+AG$1-$C814,FALSE)</f>
        <v>.</v>
      </c>
      <c r="AH814" t="str">
        <f>VLOOKUP($A814,'Full dataset'!$A$4:$IE$190,2007+AH$1-$C814,FALSE)</f>
        <v>.</v>
      </c>
      <c r="AI814">
        <f>VLOOKUP($A814,'Full dataset'!$A$4:$IE$190,2007+AI$1-$C814,FALSE)</f>
        <v>13772</v>
      </c>
      <c r="AJ814">
        <f>VLOOKUP($A814,'Full dataset'!$A$4:$IE$190,2007+AJ$1-$C814,FALSE)</f>
        <v>132</v>
      </c>
      <c r="AK814">
        <f>VLOOKUP($A814,'Full dataset'!$A$4:$IE$190,2007+AK$1-$C814,FALSE)</f>
        <v>2</v>
      </c>
      <c r="AL814">
        <f>VLOOKUP($A814,'Full dataset'!$A$4:$IE$190,2007+AL$1-$C814,FALSE)</f>
        <v>51</v>
      </c>
      <c r="AM814">
        <f>VLOOKUP($A814,'Full dataset'!$A$4:$IE$190,2007+AM$1-$C814,FALSE)</f>
        <v>685</v>
      </c>
      <c r="AN814">
        <f>VLOOKUP($A814,'Full dataset'!$A$4:$IE$190,2007+AN$1-$C814,FALSE)</f>
        <v>267211</v>
      </c>
      <c r="AO814">
        <f>VLOOKUP($A814,'Full dataset'!$A$4:$IE$190,2007+AO$1-$C814,FALSE)</f>
        <v>4</v>
      </c>
      <c r="AP814" t="s">
        <v>726</v>
      </c>
      <c r="AQ814" t="s">
        <v>726</v>
      </c>
      <c r="AR814" t="s">
        <v>726</v>
      </c>
      <c r="AS814" t="s">
        <v>726</v>
      </c>
      <c r="AT814" t="s">
        <v>726</v>
      </c>
      <c r="AU814">
        <f>VLOOKUP(A814,'Full dataset'!$A$4:$II$190,$AU$1,FALSE)</f>
        <v>2009</v>
      </c>
      <c r="AV814">
        <v>1</v>
      </c>
      <c r="AW814">
        <f>VLOOKUP(A814,'Full dataset'!$A$5:$IM$190,247,FALSE)</f>
        <v>2</v>
      </c>
      <c r="AX814">
        <f>VLOOKUP(A814,'Full dataset'!$A$4:$II$190,242,FALSE)</f>
        <v>2009</v>
      </c>
      <c r="AY814">
        <f>VLOOKUP(A814,'Full dataset'!$A$5:$IM$190,246,FALSE)</f>
        <v>2</v>
      </c>
      <c r="AZ814">
        <v>9999</v>
      </c>
      <c r="BA814">
        <f>MAX(VLOOKUP($A814,'Full dataset'!$A$4:$IX$190,BA$1,FALSE),AW814)</f>
        <v>2</v>
      </c>
      <c r="BB814">
        <f>IF(VLOOKUP($A814,'Full dataset'!$A$4:$IX$190,BB$1,FALSE)&gt;0,VLOOKUP($A814,'Full dataset'!$A$4:$IX$190,BB$1,FALSE),AU814)</f>
        <v>2009</v>
      </c>
      <c r="BC814">
        <f>MAX(VLOOKUP($A814,'Full dataset'!$A$4:$IX$190,BC$1,FALSE),AY814)</f>
        <v>2</v>
      </c>
      <c r="BD814">
        <f>MAX(VLOOKUP($A814,'Full dataset'!$A$4:$IX$190,BD$1,FALSE),AX814)</f>
        <v>2009</v>
      </c>
      <c r="BE814">
        <f t="shared" si="75"/>
        <v>2009</v>
      </c>
      <c r="BF814">
        <f t="shared" si="76"/>
        <v>1</v>
      </c>
      <c r="BG814">
        <f t="shared" si="77"/>
        <v>1</v>
      </c>
      <c r="BH814">
        <f t="shared" si="72"/>
        <v>0</v>
      </c>
      <c r="BI814">
        <f t="shared" si="73"/>
        <v>1</v>
      </c>
      <c r="BO814">
        <f>IF(BF814=1,VLOOKUP($A814,'Full dataset'!$A$4:$IE$190,2007+BO$1-$C814,FALSE),0)</f>
        <v>0</v>
      </c>
      <c r="BP814">
        <f>IF(BF814=1,VLOOKUP($A814,'Full dataset'!$A$4:$IE$190,2007+BP$1-$C814,FALSE),0)</f>
        <v>0</v>
      </c>
      <c r="BQ814">
        <f>IF(BF814=1,VLOOKUP($A814,'Full dataset'!$A$4:$IE$190,2007+BQ$1-$C814,FALSE),0)</f>
        <v>0</v>
      </c>
      <c r="BR814">
        <f>IF($BG814=1,VLOOKUP($A814,'Full dataset'!$A$4:$IE$190,BR$1-2007+$C814,FALSE),0)</f>
        <v>1</v>
      </c>
      <c r="BS814">
        <f>IF($BG814=1,VLOOKUP($A814,'Full dataset'!$A$4:$IE$190,BS$1-2007+$C814,FALSE),0)</f>
        <v>0</v>
      </c>
      <c r="BT814">
        <f>IF($BG814=1,VLOOKUP($A814,'Full dataset'!$A$4:$IE$190,BT$1-2007+$C814,FALSE),0)</f>
        <v>0</v>
      </c>
      <c r="BU814">
        <f>IF($BG814=1,VLOOKUP($A814,'Full dataset'!$A$4:$IE$190,BU$1-2007+$C814,FALSE),0)</f>
        <v>0</v>
      </c>
      <c r="BV814">
        <f>IF($BG814=1,VLOOKUP($A814,'Full dataset'!$A$4:$IE$190,BV$1-2007+$C814,FALSE),0)</f>
        <v>0</v>
      </c>
      <c r="BW814">
        <f>IF($BG814=1,VLOOKUP($A814,'Full dataset'!$A$4:$IE$190,BW$1-2007+$C814,FALSE),0)</f>
        <v>0</v>
      </c>
      <c r="BX814">
        <f>IF($BG814=1,VLOOKUP($A814,'Full dataset'!$A$4:$IE$190,BX$1-2007+$C814,FALSE),0)</f>
        <v>2</v>
      </c>
    </row>
    <row r="815" spans="1:76" x14ac:dyDescent="0.25">
      <c r="A815">
        <v>69</v>
      </c>
      <c r="B815" t="s">
        <v>113</v>
      </c>
      <c r="C815">
        <v>2011</v>
      </c>
      <c r="D815" t="s">
        <v>591</v>
      </c>
      <c r="E815">
        <f t="shared" si="74"/>
        <v>1</v>
      </c>
      <c r="F815">
        <v>1</v>
      </c>
      <c r="G815">
        <v>2126</v>
      </c>
      <c r="H815">
        <v>0.94741532976827092</v>
      </c>
      <c r="I815">
        <v>1063</v>
      </c>
      <c r="J815">
        <v>1</v>
      </c>
      <c r="K815">
        <v>467</v>
      </c>
      <c r="L815">
        <v>0.20811051693404634</v>
      </c>
      <c r="M815">
        <v>608</v>
      </c>
      <c r="N815">
        <v>0</v>
      </c>
      <c r="S815">
        <v>6020</v>
      </c>
      <c r="T815">
        <v>522110</v>
      </c>
      <c r="U815">
        <v>1</v>
      </c>
      <c r="V815">
        <v>0</v>
      </c>
      <c r="W815">
        <v>466</v>
      </c>
      <c r="X815">
        <v>608</v>
      </c>
      <c r="Y815">
        <v>1</v>
      </c>
      <c r="Z815">
        <v>1</v>
      </c>
      <c r="AA815" t="s">
        <v>790</v>
      </c>
      <c r="AB815">
        <v>10507</v>
      </c>
      <c r="AC815">
        <f>VLOOKUP(A815,'Full dataset'!$A$4:$IE$190,2033-C815,FALSE)</f>
        <v>7.6</v>
      </c>
      <c r="AD815">
        <f>VLOOKUP(A815,'Full dataset'!$A$4:$IE$190,2041-C815,FALSE)</f>
        <v>2244</v>
      </c>
      <c r="AE815">
        <f>VLOOKUP(A815,'Full dataset'!$A$4:$IE$190,2050-C815,FALSE)</f>
        <v>0</v>
      </c>
      <c r="AF815">
        <v>3.8</v>
      </c>
      <c r="AG815">
        <f>VLOOKUP($A815,'Full dataset'!$A$4:$IE$190,2007+AG$1-$C815,FALSE)</f>
        <v>74.495999999999995</v>
      </c>
      <c r="AH815">
        <f>VLOOKUP($A815,'Full dataset'!$A$4:$IE$190,2007+AH$1-$C815,FALSE)</f>
        <v>11563.355</v>
      </c>
      <c r="AI815">
        <f>VLOOKUP($A815,'Full dataset'!$A$4:$IE$190,2007+AI$1-$C815,FALSE)</f>
        <v>585.87099999999998</v>
      </c>
      <c r="AJ815">
        <f>VLOOKUP($A815,'Full dataset'!$A$4:$IE$190,2007+AJ$1-$C815,FALSE)</f>
        <v>94</v>
      </c>
      <c r="AK815">
        <f>VLOOKUP($A815,'Full dataset'!$A$4:$IE$190,2007+AK$1-$C815,FALSE)</f>
        <v>8</v>
      </c>
      <c r="AL815">
        <f>VLOOKUP($A815,'Full dataset'!$A$4:$IE$190,2007+AL$1-$C815,FALSE)</f>
        <v>74</v>
      </c>
      <c r="AM815">
        <f>VLOOKUP($A815,'Full dataset'!$A$4:$IE$190,2007+AM$1-$C815,FALSE)</f>
        <v>160</v>
      </c>
      <c r="AN815" t="str">
        <f>VLOOKUP($A815,'Full dataset'!$A$4:$IE$190,2007+AN$1-$C815,FALSE)</f>
        <v>.</v>
      </c>
      <c r="AO815">
        <f>VLOOKUP($A815,'Full dataset'!$A$4:$IE$190,2007+AO$1-$C815,FALSE)</f>
        <v>13</v>
      </c>
      <c r="AP815" t="s">
        <v>726</v>
      </c>
      <c r="AQ815" t="s">
        <v>726</v>
      </c>
      <c r="AR815" t="s">
        <v>726</v>
      </c>
      <c r="AS815" t="s">
        <v>726</v>
      </c>
      <c r="AT815" t="s">
        <v>726</v>
      </c>
      <c r="AU815">
        <f>VLOOKUP(A815,'Full dataset'!$A$4:$II$190,$AU$1,FALSE)</f>
        <v>2009</v>
      </c>
      <c r="AV815">
        <v>1</v>
      </c>
      <c r="AW815">
        <f>VLOOKUP(A815,'Full dataset'!$A$5:$IM$190,247,FALSE)</f>
        <v>2</v>
      </c>
      <c r="AX815">
        <f>VLOOKUP(A815,'Full dataset'!$A$4:$II$190,242,FALSE)</f>
        <v>2010</v>
      </c>
      <c r="AY815">
        <f>VLOOKUP(A815,'Full dataset'!$A$5:$IM$190,246,FALSE)</f>
        <v>1</v>
      </c>
      <c r="AZ815">
        <v>9999</v>
      </c>
      <c r="BA815">
        <f>MAX(VLOOKUP($A815,'Full dataset'!$A$4:$IX$190,BA$1,FALSE),AW815)</f>
        <v>2</v>
      </c>
      <c r="BB815">
        <f>IF(VLOOKUP($A815,'Full dataset'!$A$4:$IX$190,BB$1,FALSE)&gt;0,VLOOKUP($A815,'Full dataset'!$A$4:$IX$190,BB$1,FALSE),AU815)</f>
        <v>2009</v>
      </c>
      <c r="BC815">
        <f>MAX(VLOOKUP($A815,'Full dataset'!$A$4:$IX$190,BC$1,FALSE),AY815)</f>
        <v>1</v>
      </c>
      <c r="BD815">
        <f>MAX(VLOOKUP($A815,'Full dataset'!$A$4:$IX$190,BD$1,FALSE),AX815)</f>
        <v>2010</v>
      </c>
      <c r="BE815">
        <f t="shared" si="75"/>
        <v>2009</v>
      </c>
      <c r="BF815">
        <f t="shared" si="76"/>
        <v>1</v>
      </c>
      <c r="BG815">
        <f t="shared" si="77"/>
        <v>0</v>
      </c>
      <c r="BH815">
        <f t="shared" si="72"/>
        <v>0</v>
      </c>
      <c r="BI815">
        <f t="shared" si="73"/>
        <v>1</v>
      </c>
      <c r="BO815">
        <f>IF(BF815=1,VLOOKUP($A815,'Full dataset'!$A$4:$IE$190,2007+BO$1-$C815,FALSE),0)</f>
        <v>56</v>
      </c>
      <c r="BP815">
        <f>IF(BF815=1,VLOOKUP($A815,'Full dataset'!$A$4:$IE$190,2007+BP$1-$C815,FALSE),0)</f>
        <v>0</v>
      </c>
      <c r="BQ815">
        <f>IF(BF815=1,VLOOKUP($A815,'Full dataset'!$A$4:$IE$190,2007+BQ$1-$C815,FALSE),0)</f>
        <v>0</v>
      </c>
      <c r="BR815">
        <f>IF($BG815=1,VLOOKUP($A815,'Full dataset'!$A$4:$IE$190,BR$1-2007+$C815,FALSE),0)</f>
        <v>0</v>
      </c>
      <c r="BS815">
        <f>IF($BG815=1,VLOOKUP($A815,'Full dataset'!$A$4:$IE$190,BS$1-2007+$C815,FALSE),0)</f>
        <v>0</v>
      </c>
      <c r="BT815">
        <f>IF($BG815=1,VLOOKUP($A815,'Full dataset'!$A$4:$IE$190,BT$1-2007+$C815,FALSE),0)</f>
        <v>0</v>
      </c>
      <c r="BU815">
        <f>IF($BG815=1,VLOOKUP($A815,'Full dataset'!$A$4:$IE$190,BU$1-2007+$C815,FALSE),0)</f>
        <v>0</v>
      </c>
      <c r="BV815">
        <f>IF($BG815=1,VLOOKUP($A815,'Full dataset'!$A$4:$IE$190,BV$1-2007+$C815,FALSE),0)</f>
        <v>0</v>
      </c>
      <c r="BW815">
        <f>IF($BG815=1,VLOOKUP($A815,'Full dataset'!$A$4:$IE$190,BW$1-2007+$C815,FALSE),0)</f>
        <v>0</v>
      </c>
      <c r="BX815">
        <f>IF($BG815=1,VLOOKUP($A815,'Full dataset'!$A$4:$IE$190,BX$1-2007+$C815,FALSE),0)</f>
        <v>0</v>
      </c>
    </row>
    <row r="816" spans="1:76" x14ac:dyDescent="0.25">
      <c r="A816">
        <v>70</v>
      </c>
      <c r="B816" t="s">
        <v>114</v>
      </c>
      <c r="C816">
        <v>2011</v>
      </c>
      <c r="D816" t="s">
        <v>582</v>
      </c>
      <c r="E816">
        <f t="shared" si="74"/>
        <v>0</v>
      </c>
      <c r="F816">
        <v>1</v>
      </c>
      <c r="G816">
        <v>9262</v>
      </c>
      <c r="H816">
        <v>6.3049693669162696</v>
      </c>
      <c r="I816">
        <v>4887</v>
      </c>
      <c r="J816">
        <v>0</v>
      </c>
      <c r="N816">
        <v>0</v>
      </c>
      <c r="U816">
        <v>1</v>
      </c>
      <c r="V816">
        <v>20767</v>
      </c>
      <c r="W816">
        <v>137365</v>
      </c>
      <c r="X816">
        <v>20378</v>
      </c>
      <c r="Y816">
        <v>1</v>
      </c>
      <c r="Z816">
        <v>1</v>
      </c>
      <c r="AA816" t="s">
        <v>791</v>
      </c>
      <c r="AB816">
        <v>78781</v>
      </c>
      <c r="AC816">
        <f>VLOOKUP(A816,'Full dataset'!$A$4:$IE$190,2033-C816,FALSE)</f>
        <v>1.9</v>
      </c>
      <c r="AD816">
        <f>VLOOKUP(A816,'Full dataset'!$A$4:$IE$190,2041-C816,FALSE)</f>
        <v>1469</v>
      </c>
      <c r="AE816">
        <f>VLOOKUP(A816,'Full dataset'!$A$4:$IE$190,2050-C816,FALSE)</f>
        <v>0</v>
      </c>
      <c r="AF816">
        <v>0.95</v>
      </c>
      <c r="AG816" t="str">
        <f>VLOOKUP($A816,'Full dataset'!$A$4:$IE$190,2007+AG$1-$C816,FALSE)</f>
        <v>.</v>
      </c>
      <c r="AH816" t="str">
        <f>VLOOKUP($A816,'Full dataset'!$A$4:$IE$190,2007+AH$1-$C816,FALSE)</f>
        <v>.</v>
      </c>
      <c r="AI816">
        <f>VLOOKUP($A816,'Full dataset'!$A$4:$IE$190,2007+AI$1-$C816,FALSE)</f>
        <v>269</v>
      </c>
      <c r="AJ816">
        <f>VLOOKUP($A816,'Full dataset'!$A$4:$IE$190,2007+AJ$1-$C816,FALSE)</f>
        <v>172</v>
      </c>
      <c r="AK816" t="str">
        <f>VLOOKUP($A816,'Full dataset'!$A$4:$IE$190,2007+AK$1-$C816,FALSE)</f>
        <v>.</v>
      </c>
      <c r="AL816">
        <f>VLOOKUP($A816,'Full dataset'!$A$4:$IE$190,2007+AL$1-$C816,FALSE)</f>
        <v>73</v>
      </c>
      <c r="AM816" t="str">
        <f>VLOOKUP($A816,'Full dataset'!$A$4:$IE$190,2007+AM$1-$C816,FALSE)</f>
        <v>.</v>
      </c>
      <c r="AN816">
        <f>VLOOKUP($A816,'Full dataset'!$A$4:$IE$190,2007+AN$1-$C816,FALSE)</f>
        <v>33677</v>
      </c>
      <c r="AO816">
        <f>VLOOKUP($A816,'Full dataset'!$A$4:$IE$190,2007+AO$1-$C816,FALSE)</f>
        <v>20</v>
      </c>
      <c r="AP816" t="s">
        <v>726</v>
      </c>
      <c r="AQ816" t="s">
        <v>726</v>
      </c>
      <c r="AR816" t="s">
        <v>726</v>
      </c>
      <c r="AS816" t="s">
        <v>726</v>
      </c>
      <c r="AT816" t="s">
        <v>726</v>
      </c>
      <c r="AU816">
        <f>VLOOKUP(A816,'Full dataset'!$A$4:$II$190,$AU$1,FALSE)</f>
        <v>2009</v>
      </c>
      <c r="AV816">
        <v>0</v>
      </c>
      <c r="AW816">
        <f>VLOOKUP(A816,'Full dataset'!$A$5:$IM$190,247,FALSE)</f>
        <v>1</v>
      </c>
      <c r="AX816">
        <f>VLOOKUP(A816,'Full dataset'!$A$4:$II$190,242,FALSE)</f>
        <v>2008</v>
      </c>
      <c r="AY816">
        <f>VLOOKUP(A816,'Full dataset'!$A$5:$IM$190,246,FALSE)</f>
        <v>1</v>
      </c>
      <c r="AZ816">
        <v>9999</v>
      </c>
      <c r="BA816">
        <f>MAX(VLOOKUP($A816,'Full dataset'!$A$4:$IX$190,BA$1,FALSE),AW816)</f>
        <v>2</v>
      </c>
      <c r="BB816">
        <f>IF(VLOOKUP($A816,'Full dataset'!$A$4:$IX$190,BB$1,FALSE)&gt;0,VLOOKUP($A816,'Full dataset'!$A$4:$IX$190,BB$1,FALSE),AU816)</f>
        <v>2012</v>
      </c>
      <c r="BC816">
        <f>MAX(VLOOKUP($A816,'Full dataset'!$A$4:$IX$190,BC$1,FALSE),AY816)</f>
        <v>1</v>
      </c>
      <c r="BD816">
        <f>MAX(VLOOKUP($A816,'Full dataset'!$A$4:$IX$190,BD$1,FALSE),AX816)</f>
        <v>2008</v>
      </c>
      <c r="BE816">
        <f t="shared" si="75"/>
        <v>2008</v>
      </c>
      <c r="BF816">
        <f t="shared" si="76"/>
        <v>0</v>
      </c>
      <c r="BG816">
        <f t="shared" si="77"/>
        <v>0</v>
      </c>
      <c r="BH816">
        <f t="shared" si="72"/>
        <v>0</v>
      </c>
      <c r="BI816">
        <f t="shared" si="73"/>
        <v>0</v>
      </c>
      <c r="BO816">
        <f>IF(BF816=1,VLOOKUP($A816,'Full dataset'!$A$4:$IE$190,2007+BO$1-$C816,FALSE),0)</f>
        <v>0</v>
      </c>
      <c r="BP816">
        <f>IF(BF816=1,VLOOKUP($A816,'Full dataset'!$A$4:$IE$190,2007+BP$1-$C816,FALSE),0)</f>
        <v>0</v>
      </c>
      <c r="BQ816">
        <f>IF(BF816=1,VLOOKUP($A816,'Full dataset'!$A$4:$IE$190,2007+BQ$1-$C816,FALSE),0)</f>
        <v>0</v>
      </c>
      <c r="BR816">
        <f>IF($BG816=1,VLOOKUP($A816,'Full dataset'!$A$4:$IE$190,BR$1-2007+$C816,FALSE),0)</f>
        <v>0</v>
      </c>
      <c r="BS816">
        <f>IF($BG816=1,VLOOKUP($A816,'Full dataset'!$A$4:$IE$190,BS$1-2007+$C816,FALSE),0)</f>
        <v>0</v>
      </c>
      <c r="BT816">
        <f>IF($BG816=1,VLOOKUP($A816,'Full dataset'!$A$4:$IE$190,BT$1-2007+$C816,FALSE),0)</f>
        <v>0</v>
      </c>
      <c r="BU816">
        <f>IF($BG816=1,VLOOKUP($A816,'Full dataset'!$A$4:$IE$190,BU$1-2007+$C816,FALSE),0)</f>
        <v>0</v>
      </c>
      <c r="BV816">
        <f>IF($BG816=1,VLOOKUP($A816,'Full dataset'!$A$4:$IE$190,BV$1-2007+$C816,FALSE),0)</f>
        <v>0</v>
      </c>
      <c r="BW816">
        <f>IF($BG816=1,VLOOKUP($A816,'Full dataset'!$A$4:$IE$190,BW$1-2007+$C816,FALSE),0)</f>
        <v>0</v>
      </c>
      <c r="BX816">
        <f>IF($BG816=1,VLOOKUP($A816,'Full dataset'!$A$4:$IE$190,BX$1-2007+$C816,FALSE),0)</f>
        <v>0</v>
      </c>
    </row>
    <row r="817" spans="1:76" x14ac:dyDescent="0.25">
      <c r="A817">
        <v>71</v>
      </c>
      <c r="B817" t="s">
        <v>115</v>
      </c>
      <c r="C817">
        <v>2011</v>
      </c>
      <c r="D817" t="s">
        <v>587</v>
      </c>
      <c r="E817">
        <f t="shared" si="74"/>
        <v>0</v>
      </c>
      <c r="F817">
        <v>1</v>
      </c>
      <c r="G817">
        <v>15694</v>
      </c>
      <c r="H817">
        <v>0.37412095639943743</v>
      </c>
      <c r="I817">
        <v>9918</v>
      </c>
      <c r="J817">
        <v>1</v>
      </c>
      <c r="K817">
        <v>2640</v>
      </c>
      <c r="L817">
        <v>6.2933562182650366E-2</v>
      </c>
      <c r="M817">
        <v>13220</v>
      </c>
      <c r="N817">
        <v>2</v>
      </c>
      <c r="O817">
        <v>5098</v>
      </c>
      <c r="P817">
        <v>0.12152852272998164</v>
      </c>
      <c r="Q817">
        <v>42</v>
      </c>
      <c r="R817">
        <v>39753</v>
      </c>
      <c r="U817">
        <v>1</v>
      </c>
      <c r="V817">
        <v>0</v>
      </c>
      <c r="W817">
        <v>4380</v>
      </c>
      <c r="X817">
        <v>39783</v>
      </c>
      <c r="Y817">
        <v>1</v>
      </c>
      <c r="Z817">
        <v>1</v>
      </c>
      <c r="AA817" t="s">
        <v>792</v>
      </c>
      <c r="AB817">
        <v>82173</v>
      </c>
      <c r="AC817">
        <f>VLOOKUP(A817,'Full dataset'!$A$4:$IE$190,2033-C817,FALSE)</f>
        <v>4</v>
      </c>
      <c r="AD817">
        <f>VLOOKUP(A817,'Full dataset'!$A$4:$IE$190,2041-C817,FALSE)</f>
        <v>41949</v>
      </c>
      <c r="AE817">
        <f>VLOOKUP(A817,'Full dataset'!$A$4:$IE$190,2050-C817,FALSE)</f>
        <v>0</v>
      </c>
      <c r="AF817">
        <v>2</v>
      </c>
      <c r="AG817" t="str">
        <f>VLOOKUP($A817,'Full dataset'!$A$4:$IE$190,2007+AG$1-$C817,FALSE)</f>
        <v>.</v>
      </c>
      <c r="AH817" t="str">
        <f>VLOOKUP($A817,'Full dataset'!$A$4:$IE$190,2007+AH$1-$C817,FALSE)</f>
        <v>.</v>
      </c>
      <c r="AI817">
        <f>VLOOKUP($A817,'Full dataset'!$A$4:$IE$190,2007+AI$1-$C817,FALSE)</f>
        <v>8476</v>
      </c>
      <c r="AJ817">
        <f>VLOOKUP($A817,'Full dataset'!$A$4:$IE$190,2007+AJ$1-$C817,FALSE)</f>
        <v>850</v>
      </c>
      <c r="AK817">
        <f>VLOOKUP($A817,'Full dataset'!$A$4:$IE$190,2007+AK$1-$C817,FALSE)</f>
        <v>0</v>
      </c>
      <c r="AL817">
        <f>VLOOKUP($A817,'Full dataset'!$A$4:$IE$190,2007+AL$1-$C817,FALSE)</f>
        <v>70</v>
      </c>
      <c r="AM817">
        <f>VLOOKUP($A817,'Full dataset'!$A$4:$IE$190,2007+AM$1-$C817,FALSE)</f>
        <v>730</v>
      </c>
      <c r="AN817">
        <f>VLOOKUP($A817,'Full dataset'!$A$4:$IE$190,2007+AN$1-$C817,FALSE)</f>
        <v>310857</v>
      </c>
      <c r="AO817">
        <f>VLOOKUP($A817,'Full dataset'!$A$4:$IE$190,2007+AO$1-$C817,FALSE)</f>
        <v>5</v>
      </c>
      <c r="AP817" t="s">
        <v>726</v>
      </c>
      <c r="AQ817" t="s">
        <v>726</v>
      </c>
      <c r="AR817" t="s">
        <v>726</v>
      </c>
      <c r="AS817" t="s">
        <v>726</v>
      </c>
      <c r="AT817" t="s">
        <v>726</v>
      </c>
      <c r="AU817">
        <f>VLOOKUP(A817,'Full dataset'!$A$4:$II$190,$AU$1,FALSE)</f>
        <v>2008</v>
      </c>
      <c r="AV817">
        <v>1</v>
      </c>
      <c r="AW817">
        <f>VLOOKUP(A817,'Full dataset'!$A$5:$IM$190,247,FALSE)</f>
        <v>2</v>
      </c>
      <c r="AX817">
        <f>VLOOKUP(A817,'Full dataset'!$A$4:$II$190,242,FALSE)</f>
        <v>2007</v>
      </c>
      <c r="AY817">
        <f>VLOOKUP(A817,'Full dataset'!$A$5:$IM$190,246,FALSE)</f>
        <v>1</v>
      </c>
      <c r="AZ817">
        <v>9999</v>
      </c>
      <c r="BA817">
        <f>MAX(VLOOKUP($A817,'Full dataset'!$A$4:$IX$190,BA$1,FALSE),AW817)</f>
        <v>2</v>
      </c>
      <c r="BB817">
        <f>IF(VLOOKUP($A817,'Full dataset'!$A$4:$IX$190,BB$1,FALSE)&gt;0,VLOOKUP($A817,'Full dataset'!$A$4:$IX$190,BB$1,FALSE),AU817)</f>
        <v>2008</v>
      </c>
      <c r="BC817">
        <f>MAX(VLOOKUP($A817,'Full dataset'!$A$4:$IX$190,BC$1,FALSE),AY817)</f>
        <v>2</v>
      </c>
      <c r="BD817">
        <f>MAX(VLOOKUP($A817,'Full dataset'!$A$4:$IX$190,BD$1,FALSE),AX817)</f>
        <v>2007</v>
      </c>
      <c r="BE817">
        <f t="shared" si="75"/>
        <v>2007</v>
      </c>
      <c r="BF817">
        <f t="shared" si="76"/>
        <v>1</v>
      </c>
      <c r="BG817">
        <f t="shared" si="77"/>
        <v>1</v>
      </c>
      <c r="BH817">
        <f t="shared" si="72"/>
        <v>0</v>
      </c>
      <c r="BI817">
        <f t="shared" si="73"/>
        <v>1</v>
      </c>
      <c r="BO817">
        <f>IF(BF817=1,VLOOKUP($A817,'Full dataset'!$A$4:$IE$190,2007+BO$1-$C817,FALSE),0)</f>
        <v>0</v>
      </c>
      <c r="BP817">
        <f>IF(BF817=1,VLOOKUP($A817,'Full dataset'!$A$4:$IE$190,2007+BP$1-$C817,FALSE),0)</f>
        <v>0</v>
      </c>
      <c r="BQ817">
        <f>IF(BF817=1,VLOOKUP($A817,'Full dataset'!$A$4:$IE$190,2007+BQ$1-$C817,FALSE),0)</f>
        <v>0</v>
      </c>
      <c r="BR817">
        <f>IF($BG817=1,VLOOKUP($A817,'Full dataset'!$A$4:$IE$190,BR$1-2007+$C817,FALSE),0)</f>
        <v>22</v>
      </c>
      <c r="BS817">
        <f>IF($BG817=1,VLOOKUP($A817,'Full dataset'!$A$4:$IE$190,BS$1-2007+$C817,FALSE),0)</f>
        <v>204</v>
      </c>
      <c r="BT817">
        <f>IF($BG817=1,VLOOKUP($A817,'Full dataset'!$A$4:$IE$190,BT$1-2007+$C817,FALSE),0)</f>
        <v>884</v>
      </c>
      <c r="BU817">
        <f>IF($BG817=1,VLOOKUP($A817,'Full dataset'!$A$4:$IE$190,BU$1-2007+$C817,FALSE),0)</f>
        <v>70</v>
      </c>
      <c r="BV817">
        <f>IF($BG817=1,VLOOKUP($A817,'Full dataset'!$A$4:$IE$190,BV$1-2007+$C817,FALSE),0)</f>
        <v>0</v>
      </c>
      <c r="BW817">
        <f>IF($BG817=1,VLOOKUP($A817,'Full dataset'!$A$4:$IE$190,BW$1-2007+$C817,FALSE),0)</f>
        <v>95</v>
      </c>
      <c r="BX817">
        <f>IF($BG817=1,VLOOKUP($A817,'Full dataset'!$A$4:$IE$190,BX$1-2007+$C817,FALSE),0)</f>
        <v>129</v>
      </c>
    </row>
    <row r="818" spans="1:76" x14ac:dyDescent="0.25">
      <c r="A818">
        <v>72</v>
      </c>
      <c r="B818" t="s">
        <v>116</v>
      </c>
      <c r="C818">
        <v>2011</v>
      </c>
      <c r="D818" t="s">
        <v>591</v>
      </c>
      <c r="E818">
        <f t="shared" si="74"/>
        <v>1</v>
      </c>
      <c r="F818">
        <v>1</v>
      </c>
      <c r="G818">
        <v>3622</v>
      </c>
      <c r="H818">
        <v>1.7556955889481338</v>
      </c>
      <c r="I818">
        <v>1117</v>
      </c>
      <c r="J818">
        <v>0</v>
      </c>
      <c r="N818">
        <v>0</v>
      </c>
      <c r="S818">
        <v>1311</v>
      </c>
      <c r="T818">
        <v>211111</v>
      </c>
      <c r="U818">
        <v>0</v>
      </c>
      <c r="V818" t="s">
        <v>726</v>
      </c>
      <c r="W818" t="s">
        <v>726</v>
      </c>
      <c r="X818" t="s">
        <v>726</v>
      </c>
      <c r="Y818">
        <v>1</v>
      </c>
      <c r="Z818">
        <v>0</v>
      </c>
      <c r="AA818" t="s">
        <v>793</v>
      </c>
      <c r="AB818">
        <v>50875</v>
      </c>
      <c r="AC818">
        <f>VLOOKUP(A818,'Full dataset'!$A$4:$IE$190,2033-C818,FALSE)</f>
        <v>3.5</v>
      </c>
      <c r="AD818">
        <f>VLOOKUP(A818,'Full dataset'!$A$4:$IE$190,2041-C818,FALSE)</f>
        <v>2063</v>
      </c>
      <c r="AE818">
        <f>VLOOKUP(A818,'Full dataset'!$A$4:$IE$190,2050-C818,FALSE)</f>
        <v>0</v>
      </c>
      <c r="AF818">
        <v>1.75</v>
      </c>
      <c r="AG818">
        <f>VLOOKUP($A818,'Full dataset'!$A$4:$IE$190,2007+AG$1-$C818,FALSE)</f>
        <v>1091.123</v>
      </c>
      <c r="AH818">
        <f>VLOOKUP($A818,'Full dataset'!$A$4:$IE$190,2007+AH$1-$C818,FALSE)</f>
        <v>24838.796999999999</v>
      </c>
      <c r="AI818">
        <f>VLOOKUP($A818,'Full dataset'!$A$4:$IE$190,2007+AI$1-$C818,FALSE)</f>
        <v>9600.0329999999994</v>
      </c>
      <c r="AJ818">
        <f>VLOOKUP($A818,'Full dataset'!$A$4:$IE$190,2007+AJ$1-$C818,FALSE)</f>
        <v>240</v>
      </c>
      <c r="AK818">
        <f>VLOOKUP($A818,'Full dataset'!$A$4:$IE$190,2007+AK$1-$C818,FALSE)</f>
        <v>5</v>
      </c>
      <c r="AL818">
        <f>VLOOKUP($A818,'Full dataset'!$A$4:$IE$190,2007+AL$1-$C818,FALSE)</f>
        <v>37</v>
      </c>
      <c r="AM818">
        <f>VLOOKUP($A818,'Full dataset'!$A$4:$IE$190,2007+AM$1-$C818,FALSE)</f>
        <v>70</v>
      </c>
      <c r="AN818">
        <f>VLOOKUP($A818,'Full dataset'!$A$4:$IE$190,2007+AN$1-$C818,FALSE)</f>
        <v>10889</v>
      </c>
      <c r="AO818">
        <f>VLOOKUP($A818,'Full dataset'!$A$4:$IE$190,2007+AO$1-$C818,FALSE)</f>
        <v>5</v>
      </c>
      <c r="AP818" t="s">
        <v>726</v>
      </c>
      <c r="AQ818" t="s">
        <v>726</v>
      </c>
      <c r="AR818" t="s">
        <v>726</v>
      </c>
      <c r="AS818" t="s">
        <v>726</v>
      </c>
      <c r="AT818" t="s">
        <v>726</v>
      </c>
      <c r="AU818">
        <f>VLOOKUP(A818,'Full dataset'!$A$4:$II$190,$AU$1,FALSE)</f>
        <v>9999</v>
      </c>
      <c r="AV818">
        <v>0</v>
      </c>
      <c r="AW818">
        <f>VLOOKUP(A818,'Full dataset'!$A$5:$IM$190,247,FALSE)</f>
        <v>0</v>
      </c>
      <c r="AX818">
        <f>VLOOKUP(A818,'Full dataset'!$A$4:$II$190,242,FALSE)</f>
        <v>9999</v>
      </c>
      <c r="AY818">
        <f>VLOOKUP(A818,'Full dataset'!$A$5:$IM$190,246,FALSE)</f>
        <v>1</v>
      </c>
      <c r="AZ818">
        <v>9999</v>
      </c>
      <c r="BA818">
        <f>MAX(VLOOKUP($A818,'Full dataset'!$A$4:$IX$190,BA$1,FALSE),AW818)</f>
        <v>0</v>
      </c>
      <c r="BB818">
        <f>IF(VLOOKUP($A818,'Full dataset'!$A$4:$IX$190,BB$1,FALSE)&gt;0,VLOOKUP($A818,'Full dataset'!$A$4:$IX$190,BB$1,FALSE),AU818)</f>
        <v>9999</v>
      </c>
      <c r="BC818">
        <f>MAX(VLOOKUP($A818,'Full dataset'!$A$4:$IX$190,BC$1,FALSE),AY818)</f>
        <v>1</v>
      </c>
      <c r="BD818">
        <f>MAX(VLOOKUP($A818,'Full dataset'!$A$4:$IX$190,BD$1,FALSE),AX818)</f>
        <v>9999</v>
      </c>
      <c r="BE818">
        <f t="shared" si="75"/>
        <v>9999</v>
      </c>
      <c r="BF818">
        <f t="shared" si="76"/>
        <v>0</v>
      </c>
      <c r="BG818">
        <f t="shared" si="77"/>
        <v>0</v>
      </c>
      <c r="BH818">
        <f t="shared" si="72"/>
        <v>0</v>
      </c>
      <c r="BI818">
        <f t="shared" si="73"/>
        <v>0</v>
      </c>
      <c r="BO818">
        <f>IF(BF818=1,VLOOKUP($A818,'Full dataset'!$A$4:$IE$190,2007+BO$1-$C818,FALSE),0)</f>
        <v>0</v>
      </c>
      <c r="BP818">
        <f>IF(BF818=1,VLOOKUP($A818,'Full dataset'!$A$4:$IE$190,2007+BP$1-$C818,FALSE),0)</f>
        <v>0</v>
      </c>
      <c r="BQ818">
        <f>IF(BF818=1,VLOOKUP($A818,'Full dataset'!$A$4:$IE$190,2007+BQ$1-$C818,FALSE),0)</f>
        <v>0</v>
      </c>
      <c r="BR818">
        <f>IF($BG818=1,VLOOKUP($A818,'Full dataset'!$A$4:$IE$190,BR$1-2007+$C818,FALSE),0)</f>
        <v>0</v>
      </c>
      <c r="BS818">
        <f>IF($BG818=1,VLOOKUP($A818,'Full dataset'!$A$4:$IE$190,BS$1-2007+$C818,FALSE),0)</f>
        <v>0</v>
      </c>
      <c r="BT818">
        <f>IF($BG818=1,VLOOKUP($A818,'Full dataset'!$A$4:$IE$190,BT$1-2007+$C818,FALSE),0)</f>
        <v>0</v>
      </c>
      <c r="BU818">
        <f>IF($BG818=1,VLOOKUP($A818,'Full dataset'!$A$4:$IE$190,BU$1-2007+$C818,FALSE),0)</f>
        <v>0</v>
      </c>
      <c r="BV818">
        <f>IF($BG818=1,VLOOKUP($A818,'Full dataset'!$A$4:$IE$190,BV$1-2007+$C818,FALSE),0)</f>
        <v>0</v>
      </c>
      <c r="BW818">
        <f>IF($BG818=1,VLOOKUP($A818,'Full dataset'!$A$4:$IE$190,BW$1-2007+$C818,FALSE),0)</f>
        <v>0</v>
      </c>
      <c r="BX818">
        <f>IF($BG818=1,VLOOKUP($A818,'Full dataset'!$A$4:$IE$190,BX$1-2007+$C818,FALSE),0)</f>
        <v>0</v>
      </c>
    </row>
    <row r="819" spans="1:76" x14ac:dyDescent="0.25">
      <c r="A819">
        <v>73</v>
      </c>
      <c r="B819" t="s">
        <v>117</v>
      </c>
      <c r="C819">
        <v>2011</v>
      </c>
      <c r="D819" t="s">
        <v>591</v>
      </c>
      <c r="E819">
        <f t="shared" si="74"/>
        <v>1</v>
      </c>
      <c r="F819">
        <v>1</v>
      </c>
      <c r="G819">
        <v>104031</v>
      </c>
      <c r="H819">
        <v>0.95025439133333944</v>
      </c>
      <c r="I819">
        <v>23016</v>
      </c>
      <c r="J819">
        <v>1</v>
      </c>
      <c r="K819">
        <v>39568</v>
      </c>
      <c r="L819">
        <v>0.36142751445509103</v>
      </c>
      <c r="M819">
        <v>4891</v>
      </c>
      <c r="N819">
        <v>1</v>
      </c>
      <c r="O819">
        <v>30374900</v>
      </c>
      <c r="P819">
        <v>277.45462517241066</v>
      </c>
      <c r="Q819">
        <v>256927</v>
      </c>
      <c r="R819">
        <v>39508</v>
      </c>
      <c r="S819">
        <v>5812</v>
      </c>
      <c r="T819">
        <v>722513</v>
      </c>
      <c r="U819">
        <v>1</v>
      </c>
      <c r="V819">
        <v>2886</v>
      </c>
      <c r="W819">
        <v>87179</v>
      </c>
      <c r="X819">
        <v>11126</v>
      </c>
      <c r="Y819">
        <v>1</v>
      </c>
      <c r="Z819">
        <v>1</v>
      </c>
      <c r="AA819" t="s">
        <v>794</v>
      </c>
      <c r="AB819">
        <v>685137</v>
      </c>
      <c r="AC819">
        <f>VLOOKUP(A819,'Full dataset'!$A$4:$IE$190,2033-C819,FALSE)</f>
        <v>0.3</v>
      </c>
      <c r="AD819">
        <f>VLOOKUP(A819,'Full dataset'!$A$4:$IE$190,2041-C819,FALSE)</f>
        <v>109477</v>
      </c>
      <c r="AE819">
        <f>VLOOKUP(A819,'Full dataset'!$A$4:$IE$190,2050-C819,FALSE)</f>
        <v>6.91</v>
      </c>
      <c r="AF819">
        <v>3.605</v>
      </c>
      <c r="AG819">
        <f>VLOOKUP($A819,'Full dataset'!$A$4:$IE$190,2007+AG$1-$C819,FALSE)</f>
        <v>1245.7</v>
      </c>
      <c r="AH819">
        <f>VLOOKUP($A819,'Full dataset'!$A$4:$IE$190,2007+AH$1-$C819,FALSE)</f>
        <v>7360.4</v>
      </c>
      <c r="AI819">
        <f>VLOOKUP($A819,'Full dataset'!$A$4:$IE$190,2007+AI$1-$C819,FALSE)</f>
        <v>11700.4</v>
      </c>
      <c r="AJ819">
        <f>VLOOKUP($A819,'Full dataset'!$A$4:$IE$190,2007+AJ$1-$C819,FALSE)</f>
        <v>389</v>
      </c>
      <c r="AK819">
        <f>VLOOKUP($A819,'Full dataset'!$A$4:$IE$190,2007+AK$1-$C819,FALSE)</f>
        <v>-27</v>
      </c>
      <c r="AL819">
        <f>VLOOKUP($A819,'Full dataset'!$A$4:$IE$190,2007+AL$1-$C819,FALSE)</f>
        <v>65</v>
      </c>
      <c r="AM819">
        <f>VLOOKUP($A819,'Full dataset'!$A$4:$IE$190,2007+AM$1-$C819,FALSE)</f>
        <v>500</v>
      </c>
      <c r="AN819">
        <f>VLOOKUP($A819,'Full dataset'!$A$4:$IE$190,2007+AN$1-$C819,FALSE)</f>
        <v>7596117</v>
      </c>
      <c r="AO819">
        <f>VLOOKUP($A819,'Full dataset'!$A$4:$IE$190,2007+AO$1-$C819,FALSE)</f>
        <v>12</v>
      </c>
      <c r="AP819" t="s">
        <v>726</v>
      </c>
      <c r="AQ819" t="s">
        <v>726</v>
      </c>
      <c r="AR819" t="s">
        <v>726</v>
      </c>
      <c r="AS819" t="s">
        <v>726</v>
      </c>
      <c r="AT819" t="s">
        <v>726</v>
      </c>
      <c r="AU819">
        <f>VLOOKUP(A819,'Full dataset'!$A$4:$II$190,$AU$1,FALSE)</f>
        <v>2009</v>
      </c>
      <c r="AV819">
        <v>1</v>
      </c>
      <c r="AW819">
        <f>VLOOKUP(A819,'Full dataset'!$A$5:$IM$190,247,FALSE)</f>
        <v>2</v>
      </c>
      <c r="AX819">
        <f>VLOOKUP(A819,'Full dataset'!$A$4:$II$190,242,FALSE)</f>
        <v>2008</v>
      </c>
      <c r="AY819">
        <f>VLOOKUP(A819,'Full dataset'!$A$5:$IM$190,246,FALSE)</f>
        <v>1</v>
      </c>
      <c r="AZ819">
        <v>9999</v>
      </c>
      <c r="BA819">
        <f>MAX(VLOOKUP($A819,'Full dataset'!$A$4:$IX$190,BA$1,FALSE),AW819)</f>
        <v>2</v>
      </c>
      <c r="BB819">
        <f>IF(VLOOKUP($A819,'Full dataset'!$A$4:$IX$190,BB$1,FALSE)&gt;0,VLOOKUP($A819,'Full dataset'!$A$4:$IX$190,BB$1,FALSE),AU819)</f>
        <v>2009</v>
      </c>
      <c r="BC819">
        <f>MAX(VLOOKUP($A819,'Full dataset'!$A$4:$IX$190,BC$1,FALSE),AY819)</f>
        <v>1</v>
      </c>
      <c r="BD819">
        <f>MAX(VLOOKUP($A819,'Full dataset'!$A$4:$IX$190,BD$1,FALSE),AX819)</f>
        <v>2008</v>
      </c>
      <c r="BE819">
        <f t="shared" si="75"/>
        <v>2008</v>
      </c>
      <c r="BF819">
        <f t="shared" si="76"/>
        <v>1</v>
      </c>
      <c r="BG819">
        <f t="shared" si="77"/>
        <v>0</v>
      </c>
      <c r="BH819">
        <f t="shared" si="72"/>
        <v>0</v>
      </c>
      <c r="BI819">
        <f t="shared" si="73"/>
        <v>1</v>
      </c>
      <c r="BO819">
        <f>IF(BF819=1,VLOOKUP($A819,'Full dataset'!$A$4:$IE$190,2007+BO$1-$C819,FALSE),0)</f>
        <v>0</v>
      </c>
      <c r="BP819">
        <f>IF(BF819=1,VLOOKUP($A819,'Full dataset'!$A$4:$IE$190,2007+BP$1-$C819,FALSE),0)</f>
        <v>0</v>
      </c>
      <c r="BQ819">
        <f>IF(BF819=1,VLOOKUP($A819,'Full dataset'!$A$4:$IE$190,2007+BQ$1-$C819,FALSE),0)</f>
        <v>0</v>
      </c>
      <c r="BR819">
        <f>IF($BG819=1,VLOOKUP($A819,'Full dataset'!$A$4:$IE$190,BR$1-2007+$C819,FALSE),0)</f>
        <v>0</v>
      </c>
      <c r="BS819">
        <f>IF($BG819=1,VLOOKUP($A819,'Full dataset'!$A$4:$IE$190,BS$1-2007+$C819,FALSE),0)</f>
        <v>0</v>
      </c>
      <c r="BT819">
        <f>IF($BG819=1,VLOOKUP($A819,'Full dataset'!$A$4:$IE$190,BT$1-2007+$C819,FALSE),0)</f>
        <v>0</v>
      </c>
      <c r="BU819">
        <f>IF($BG819=1,VLOOKUP($A819,'Full dataset'!$A$4:$IE$190,BU$1-2007+$C819,FALSE),0)</f>
        <v>0</v>
      </c>
      <c r="BV819">
        <f>IF($BG819=1,VLOOKUP($A819,'Full dataset'!$A$4:$IE$190,BV$1-2007+$C819,FALSE),0)</f>
        <v>0</v>
      </c>
      <c r="BW819">
        <f>IF($BG819=1,VLOOKUP($A819,'Full dataset'!$A$4:$IE$190,BW$1-2007+$C819,FALSE),0)</f>
        <v>0</v>
      </c>
      <c r="BX819">
        <f>IF($BG819=1,VLOOKUP($A819,'Full dataset'!$A$4:$IE$190,BX$1-2007+$C819,FALSE),0)</f>
        <v>0</v>
      </c>
    </row>
    <row r="820" spans="1:76" x14ac:dyDescent="0.25">
      <c r="A820">
        <v>74</v>
      </c>
      <c r="B820" t="s">
        <v>118</v>
      </c>
      <c r="C820">
        <v>2011</v>
      </c>
      <c r="D820" t="s">
        <v>591</v>
      </c>
      <c r="E820">
        <f t="shared" si="74"/>
        <v>1</v>
      </c>
      <c r="F820">
        <v>1</v>
      </c>
      <c r="G820">
        <v>15454</v>
      </c>
      <c r="H820">
        <v>5.1053848695077635</v>
      </c>
      <c r="I820">
        <v>3257</v>
      </c>
      <c r="J820">
        <v>1</v>
      </c>
      <c r="K820">
        <v>417</v>
      </c>
      <c r="L820">
        <v>0.1377601585728444</v>
      </c>
      <c r="M820">
        <v>741</v>
      </c>
      <c r="N820">
        <v>2</v>
      </c>
      <c r="O820">
        <v>148</v>
      </c>
      <c r="P820">
        <v>4.8893293690122235E-2</v>
      </c>
      <c r="Q820">
        <v>1</v>
      </c>
      <c r="R820">
        <v>40634</v>
      </c>
      <c r="S820">
        <v>7370</v>
      </c>
      <c r="T820">
        <v>519130</v>
      </c>
      <c r="U820">
        <v>1</v>
      </c>
      <c r="V820">
        <v>0</v>
      </c>
      <c r="W820">
        <v>519</v>
      </c>
      <c r="X820">
        <v>741</v>
      </c>
      <c r="Y820">
        <v>1</v>
      </c>
      <c r="Z820">
        <v>1</v>
      </c>
      <c r="AA820" t="s">
        <v>795</v>
      </c>
      <c r="AB820">
        <v>85283</v>
      </c>
      <c r="AC820">
        <f>VLOOKUP(A820,'Full dataset'!$A$4:$IE$190,2033-C820,FALSE)</f>
        <v>0.9</v>
      </c>
      <c r="AD820">
        <f>VLOOKUP(A820,'Full dataset'!$A$4:$IE$190,2041-C820,FALSE)</f>
        <v>3027</v>
      </c>
      <c r="AE820">
        <f>VLOOKUP(A820,'Full dataset'!$A$4:$IE$190,2050-C820,FALSE)</f>
        <v>0</v>
      </c>
      <c r="AF820">
        <v>0.45</v>
      </c>
      <c r="AG820">
        <f>VLOOKUP($A820,'Full dataset'!$A$4:$IE$190,2007+AG$1-$C820,FALSE)</f>
        <v>76.411000000000001</v>
      </c>
      <c r="AH820">
        <f>VLOOKUP($A820,'Full dataset'!$A$4:$IE$190,2007+AH$1-$C820,FALSE)</f>
        <v>1026.482</v>
      </c>
      <c r="AI820">
        <f>VLOOKUP($A820,'Full dataset'!$A$4:$IE$190,2007+AI$1-$C820,FALSE)</f>
        <v>1025.0640000000001</v>
      </c>
      <c r="AJ820">
        <f>VLOOKUP($A820,'Full dataset'!$A$4:$IE$190,2007+AJ$1-$C820,FALSE)</f>
        <v>819</v>
      </c>
      <c r="AK820">
        <f>VLOOKUP($A820,'Full dataset'!$A$4:$IE$190,2007+AK$1-$C820,FALSE)</f>
        <v>0</v>
      </c>
      <c r="AL820">
        <f>VLOOKUP($A820,'Full dataset'!$A$4:$IE$190,2007+AL$1-$C820,FALSE)</f>
        <v>21</v>
      </c>
      <c r="AM820">
        <f>VLOOKUP($A820,'Full dataset'!$A$4:$IE$190,2007+AM$1-$C820,FALSE)</f>
        <v>232</v>
      </c>
      <c r="AN820">
        <f>VLOOKUP($A820,'Full dataset'!$A$4:$IE$190,2007+AN$1-$C820,FALSE)</f>
        <v>60000</v>
      </c>
      <c r="AO820">
        <f>VLOOKUP($A820,'Full dataset'!$A$4:$IE$190,2007+AO$1-$C820,FALSE)</f>
        <v>8</v>
      </c>
      <c r="AP820" t="s">
        <v>726</v>
      </c>
      <c r="AQ820" t="s">
        <v>726</v>
      </c>
      <c r="AR820" t="s">
        <v>726</v>
      </c>
      <c r="AS820" t="s">
        <v>726</v>
      </c>
      <c r="AT820" t="s">
        <v>726</v>
      </c>
      <c r="AU820">
        <f>VLOOKUP(A820,'Full dataset'!$A$4:$II$190,$AU$1,FALSE)</f>
        <v>2009</v>
      </c>
      <c r="AV820">
        <v>1</v>
      </c>
      <c r="AW820">
        <f>VLOOKUP(A820,'Full dataset'!$A$5:$IM$190,247,FALSE)</f>
        <v>2</v>
      </c>
      <c r="AX820">
        <f>VLOOKUP(A820,'Full dataset'!$A$4:$II$190,242,FALSE)</f>
        <v>2010</v>
      </c>
      <c r="AY820">
        <f>VLOOKUP(A820,'Full dataset'!$A$5:$IM$190,246,FALSE)</f>
        <v>2</v>
      </c>
      <c r="AZ820">
        <v>9999</v>
      </c>
      <c r="BA820">
        <f>MAX(VLOOKUP($A820,'Full dataset'!$A$4:$IX$190,BA$1,FALSE),AW820)</f>
        <v>2</v>
      </c>
      <c r="BB820">
        <f>IF(VLOOKUP($A820,'Full dataset'!$A$4:$IX$190,BB$1,FALSE)&gt;0,VLOOKUP($A820,'Full dataset'!$A$4:$IX$190,BB$1,FALSE),AU820)</f>
        <v>2009</v>
      </c>
      <c r="BC820">
        <f>MAX(VLOOKUP($A820,'Full dataset'!$A$4:$IX$190,BC$1,FALSE),AY820)</f>
        <v>2</v>
      </c>
      <c r="BD820">
        <f>MAX(VLOOKUP($A820,'Full dataset'!$A$4:$IX$190,BD$1,FALSE),AX820)</f>
        <v>2010</v>
      </c>
      <c r="BE820">
        <f t="shared" si="75"/>
        <v>2009</v>
      </c>
      <c r="BF820">
        <f t="shared" si="76"/>
        <v>1</v>
      </c>
      <c r="BG820">
        <f t="shared" si="77"/>
        <v>1</v>
      </c>
      <c r="BH820">
        <f t="shared" si="72"/>
        <v>0</v>
      </c>
      <c r="BI820">
        <f t="shared" si="73"/>
        <v>1</v>
      </c>
      <c r="BO820">
        <f>IF(BF820=1,VLOOKUP($A820,'Full dataset'!$A$4:$IE$190,2007+BO$1-$C820,FALSE),0)</f>
        <v>0</v>
      </c>
      <c r="BP820">
        <f>IF(BF820=1,VLOOKUP($A820,'Full dataset'!$A$4:$IE$190,2007+BP$1-$C820,FALSE),0)</f>
        <v>0</v>
      </c>
      <c r="BQ820">
        <f>IF(BF820=1,VLOOKUP($A820,'Full dataset'!$A$4:$IE$190,2007+BQ$1-$C820,FALSE),0)</f>
        <v>0</v>
      </c>
      <c r="BR820">
        <f>IF($BG820=1,VLOOKUP($A820,'Full dataset'!$A$4:$IE$190,BR$1-2007+$C820,FALSE),0)</f>
        <v>0</v>
      </c>
      <c r="BS820">
        <f>IF($BG820=1,VLOOKUP($A820,'Full dataset'!$A$4:$IE$190,BS$1-2007+$C820,FALSE),0)</f>
        <v>0</v>
      </c>
      <c r="BT820">
        <f>IF($BG820=1,VLOOKUP($A820,'Full dataset'!$A$4:$IE$190,BT$1-2007+$C820,FALSE),0)</f>
        <v>0</v>
      </c>
      <c r="BU820">
        <f>IF($BG820=1,VLOOKUP($A820,'Full dataset'!$A$4:$IE$190,BU$1-2007+$C820,FALSE),0)</f>
        <v>0</v>
      </c>
      <c r="BV820">
        <f>IF($BG820=1,VLOOKUP($A820,'Full dataset'!$A$4:$IE$190,BV$1-2007+$C820,FALSE),0)</f>
        <v>0</v>
      </c>
      <c r="BW820">
        <f>IF($BG820=1,VLOOKUP($A820,'Full dataset'!$A$4:$IE$190,BW$1-2007+$C820,FALSE),0)</f>
        <v>0</v>
      </c>
      <c r="BX820">
        <f>IF($BG820=1,VLOOKUP($A820,'Full dataset'!$A$4:$IE$190,BX$1-2007+$C820,FALSE),0)</f>
        <v>36</v>
      </c>
    </row>
    <row r="821" spans="1:76" x14ac:dyDescent="0.25">
      <c r="A821">
        <v>75</v>
      </c>
      <c r="B821" t="s">
        <v>119</v>
      </c>
      <c r="C821">
        <v>2011</v>
      </c>
      <c r="D821" t="s">
        <v>591</v>
      </c>
      <c r="E821">
        <f t="shared" si="74"/>
        <v>1</v>
      </c>
      <c r="F821">
        <v>1</v>
      </c>
      <c r="G821">
        <v>8139</v>
      </c>
      <c r="H821">
        <v>4.8941671677690923</v>
      </c>
      <c r="I821">
        <v>3138</v>
      </c>
      <c r="J821">
        <v>1</v>
      </c>
      <c r="K821">
        <v>578</v>
      </c>
      <c r="L821">
        <v>0.34756464221286831</v>
      </c>
      <c r="M821">
        <v>1319</v>
      </c>
      <c r="N821">
        <v>1</v>
      </c>
      <c r="O821">
        <v>2688</v>
      </c>
      <c r="P821">
        <v>1.6163559831629586</v>
      </c>
      <c r="Q821">
        <v>109</v>
      </c>
      <c r="R821">
        <v>39600</v>
      </c>
      <c r="S821">
        <v>7370</v>
      </c>
      <c r="T821">
        <v>519130</v>
      </c>
      <c r="U821">
        <v>1</v>
      </c>
      <c r="V821">
        <v>252</v>
      </c>
      <c r="W821">
        <v>1830</v>
      </c>
      <c r="X821">
        <v>9617</v>
      </c>
      <c r="Y821">
        <v>1</v>
      </c>
      <c r="Z821">
        <v>0</v>
      </c>
      <c r="AA821" t="s">
        <v>796</v>
      </c>
      <c r="AB821">
        <v>44262</v>
      </c>
      <c r="AC821">
        <f>VLOOKUP(A821,'Full dataset'!$A$4:$IE$190,2033-C821,FALSE)</f>
        <v>3.7</v>
      </c>
      <c r="AD821">
        <f>VLOOKUP(A821,'Full dataset'!$A$4:$IE$190,2041-C821,FALSE)</f>
        <v>1663</v>
      </c>
      <c r="AE821">
        <f>VLOOKUP(A821,'Full dataset'!$A$4:$IE$190,2050-C821,FALSE)</f>
        <v>0</v>
      </c>
      <c r="AF821">
        <v>1.85</v>
      </c>
      <c r="AG821">
        <f>VLOOKUP($A821,'Full dataset'!$A$4:$IE$190,2007+AG$1-$C821,FALSE)</f>
        <v>171.04599999999999</v>
      </c>
      <c r="AH821">
        <f>VLOOKUP($A821,'Full dataset'!$A$4:$IE$190,2007+AH$1-$C821,FALSE)</f>
        <v>657.44</v>
      </c>
      <c r="AI821">
        <f>VLOOKUP($A821,'Full dataset'!$A$4:$IE$190,2007+AI$1-$C821,FALSE)</f>
        <v>726.51</v>
      </c>
      <c r="AJ821">
        <f>VLOOKUP($A821,'Full dataset'!$A$4:$IE$190,2007+AJ$1-$C821,FALSE)</f>
        <v>301</v>
      </c>
      <c r="AK821">
        <f>VLOOKUP($A821,'Full dataset'!$A$4:$IE$190,2007+AK$1-$C821,FALSE)</f>
        <v>9</v>
      </c>
      <c r="AL821">
        <f>VLOOKUP($A821,'Full dataset'!$A$4:$IE$190,2007+AL$1-$C821,FALSE)</f>
        <v>29</v>
      </c>
      <c r="AM821">
        <f>VLOOKUP($A821,'Full dataset'!$A$4:$IE$190,2007+AM$1-$C821,FALSE)</f>
        <v>125</v>
      </c>
      <c r="AN821">
        <f>VLOOKUP($A821,'Full dataset'!$A$4:$IE$190,2007+AN$1-$C821,FALSE)</f>
        <v>3562</v>
      </c>
      <c r="AO821">
        <f>VLOOKUP($A821,'Full dataset'!$A$4:$IE$190,2007+AO$1-$C821,FALSE)</f>
        <v>9</v>
      </c>
      <c r="AP821" t="s">
        <v>726</v>
      </c>
      <c r="AQ821" t="s">
        <v>726</v>
      </c>
      <c r="AR821" t="s">
        <v>726</v>
      </c>
      <c r="AS821" t="s">
        <v>726</v>
      </c>
      <c r="AT821" t="s">
        <v>726</v>
      </c>
      <c r="AU821">
        <f>VLOOKUP(A821,'Full dataset'!$A$4:$II$190,$AU$1,FALSE)</f>
        <v>2009</v>
      </c>
      <c r="AV821">
        <v>1</v>
      </c>
      <c r="AW821">
        <f>VLOOKUP(A821,'Full dataset'!$A$5:$IM$190,247,FALSE)</f>
        <v>2</v>
      </c>
      <c r="AX821">
        <f>VLOOKUP(A821,'Full dataset'!$A$4:$II$190,242,FALSE)</f>
        <v>2008</v>
      </c>
      <c r="AY821">
        <f>VLOOKUP(A821,'Full dataset'!$A$5:$IM$190,246,FALSE)</f>
        <v>1</v>
      </c>
      <c r="AZ821">
        <v>9999</v>
      </c>
      <c r="BA821">
        <f>MAX(VLOOKUP($A821,'Full dataset'!$A$4:$IX$190,BA$1,FALSE),AW821)</f>
        <v>2</v>
      </c>
      <c r="BB821">
        <f>IF(VLOOKUP($A821,'Full dataset'!$A$4:$IX$190,BB$1,FALSE)&gt;0,VLOOKUP($A821,'Full dataset'!$A$4:$IX$190,BB$1,FALSE),AU821)</f>
        <v>2009</v>
      </c>
      <c r="BC821">
        <f>MAX(VLOOKUP($A821,'Full dataset'!$A$4:$IX$190,BC$1,FALSE),AY821)</f>
        <v>1</v>
      </c>
      <c r="BD821">
        <f>MAX(VLOOKUP($A821,'Full dataset'!$A$4:$IX$190,BD$1,FALSE),AX821)</f>
        <v>2008</v>
      </c>
      <c r="BE821">
        <f t="shared" si="75"/>
        <v>2008</v>
      </c>
      <c r="BF821">
        <f t="shared" si="76"/>
        <v>1</v>
      </c>
      <c r="BG821">
        <f t="shared" si="77"/>
        <v>0</v>
      </c>
      <c r="BH821">
        <f t="shared" si="72"/>
        <v>0</v>
      </c>
      <c r="BI821">
        <f t="shared" si="73"/>
        <v>1</v>
      </c>
      <c r="BO821">
        <f>IF(BF821=1,VLOOKUP($A821,'Full dataset'!$A$4:$IE$190,2007+BO$1-$C821,FALSE),0)</f>
        <v>0</v>
      </c>
      <c r="BP821">
        <f>IF(BF821=1,VLOOKUP($A821,'Full dataset'!$A$4:$IE$190,2007+BP$1-$C821,FALSE),0)</f>
        <v>0</v>
      </c>
      <c r="BQ821">
        <f>IF(BF821=1,VLOOKUP($A821,'Full dataset'!$A$4:$IE$190,2007+BQ$1-$C821,FALSE),0)</f>
        <v>0</v>
      </c>
      <c r="BR821">
        <f>IF($BG821=1,VLOOKUP($A821,'Full dataset'!$A$4:$IE$190,BR$1-2007+$C821,FALSE),0)</f>
        <v>0</v>
      </c>
      <c r="BS821">
        <f>IF($BG821=1,VLOOKUP($A821,'Full dataset'!$A$4:$IE$190,BS$1-2007+$C821,FALSE),0)</f>
        <v>0</v>
      </c>
      <c r="BT821">
        <f>IF($BG821=1,VLOOKUP($A821,'Full dataset'!$A$4:$IE$190,BT$1-2007+$C821,FALSE),0)</f>
        <v>0</v>
      </c>
      <c r="BU821">
        <f>IF($BG821=1,VLOOKUP($A821,'Full dataset'!$A$4:$IE$190,BU$1-2007+$C821,FALSE),0)</f>
        <v>0</v>
      </c>
      <c r="BV821">
        <f>IF($BG821=1,VLOOKUP($A821,'Full dataset'!$A$4:$IE$190,BV$1-2007+$C821,FALSE),0)</f>
        <v>0</v>
      </c>
      <c r="BW821">
        <f>IF($BG821=1,VLOOKUP($A821,'Full dataset'!$A$4:$IE$190,BW$1-2007+$C821,FALSE),0)</f>
        <v>0</v>
      </c>
      <c r="BX821">
        <f>IF($BG821=1,VLOOKUP($A821,'Full dataset'!$A$4:$IE$190,BX$1-2007+$C821,FALSE),0)</f>
        <v>0</v>
      </c>
    </row>
    <row r="822" spans="1:76" x14ac:dyDescent="0.25">
      <c r="A822">
        <v>76</v>
      </c>
      <c r="B822" t="s">
        <v>120</v>
      </c>
      <c r="C822">
        <v>2011</v>
      </c>
      <c r="D822" t="s">
        <v>591</v>
      </c>
      <c r="E822">
        <f t="shared" si="74"/>
        <v>1</v>
      </c>
      <c r="F822">
        <v>1</v>
      </c>
      <c r="G822">
        <v>486988</v>
      </c>
      <c r="H822">
        <v>9.1179179928852268</v>
      </c>
      <c r="I822">
        <v>110737</v>
      </c>
      <c r="J822">
        <v>1</v>
      </c>
      <c r="K822">
        <v>11560</v>
      </c>
      <c r="L822">
        <v>0.2164388691256319</v>
      </c>
      <c r="M822">
        <v>1466</v>
      </c>
      <c r="N822">
        <v>2</v>
      </c>
      <c r="O822">
        <v>67776</v>
      </c>
      <c r="P822">
        <v>1.2689758472196218</v>
      </c>
      <c r="Q822">
        <v>525</v>
      </c>
      <c r="R822">
        <v>39417</v>
      </c>
      <c r="S822">
        <v>7372</v>
      </c>
      <c r="T822">
        <v>511210</v>
      </c>
      <c r="U822">
        <v>1</v>
      </c>
      <c r="V822">
        <v>5846</v>
      </c>
      <c r="W822">
        <v>68855</v>
      </c>
      <c r="X822">
        <v>13306</v>
      </c>
      <c r="Y822">
        <v>1</v>
      </c>
      <c r="Z822">
        <v>1</v>
      </c>
      <c r="AA822" t="s">
        <v>797</v>
      </c>
      <c r="AB822">
        <v>2891181</v>
      </c>
      <c r="AC822">
        <f>VLOOKUP(A822,'Full dataset'!$A$4:$IE$190,2033-C822,FALSE)</f>
        <v>2.9</v>
      </c>
      <c r="AD822">
        <f>VLOOKUP(A822,'Full dataset'!$A$4:$IE$190,2041-C822,FALSE)</f>
        <v>53410</v>
      </c>
      <c r="AE822">
        <f>VLOOKUP(A822,'Full dataset'!$A$4:$IE$190,2050-C822,FALSE)</f>
        <v>6.66</v>
      </c>
      <c r="AF822">
        <v>4.78</v>
      </c>
      <c r="AG822">
        <f>VLOOKUP($A822,'Full dataset'!$A$4:$IE$190,2007+AG$1-$C822,FALSE)</f>
        <v>23150</v>
      </c>
      <c r="AH822">
        <f>VLOOKUP($A822,'Full dataset'!$A$4:$IE$190,2007+AH$1-$C822,FALSE)</f>
        <v>108704</v>
      </c>
      <c r="AI822">
        <f>VLOOKUP($A822,'Full dataset'!$A$4:$IE$190,2007+AI$1-$C822,FALSE)</f>
        <v>69943</v>
      </c>
      <c r="AJ822">
        <f>VLOOKUP($A822,'Full dataset'!$A$4:$IE$190,2007+AJ$1-$C822,FALSE)</f>
        <v>-2364</v>
      </c>
      <c r="AK822">
        <f>VLOOKUP($A822,'Full dataset'!$A$4:$IE$190,2007+AK$1-$C822,FALSE)</f>
        <v>2</v>
      </c>
      <c r="AL822">
        <f>VLOOKUP($A822,'Full dataset'!$A$4:$IE$190,2007+AL$1-$C822,FALSE)</f>
        <v>24</v>
      </c>
      <c r="AM822" t="str">
        <f>VLOOKUP($A822,'Full dataset'!$A$4:$IE$190,2007+AM$1-$C822,FALSE)</f>
        <v>.</v>
      </c>
      <c r="AN822">
        <f>VLOOKUP($A822,'Full dataset'!$A$4:$IE$190,2007+AN$1-$C822,FALSE)</f>
        <v>540541</v>
      </c>
      <c r="AO822">
        <f>VLOOKUP($A822,'Full dataset'!$A$4:$IE$190,2007+AO$1-$C822,FALSE)</f>
        <v>5</v>
      </c>
      <c r="AP822" t="s">
        <v>726</v>
      </c>
      <c r="AQ822" t="s">
        <v>726</v>
      </c>
      <c r="AR822" t="s">
        <v>726</v>
      </c>
      <c r="AS822" t="s">
        <v>726</v>
      </c>
      <c r="AT822" t="s">
        <v>726</v>
      </c>
      <c r="AU822">
        <f>VLOOKUP(A822,'Full dataset'!$A$4:$II$190,$AU$1,FALSE)</f>
        <v>2008</v>
      </c>
      <c r="AV822">
        <v>1</v>
      </c>
      <c r="AW822">
        <f>VLOOKUP(A822,'Full dataset'!$A$5:$IM$190,247,FALSE)</f>
        <v>2</v>
      </c>
      <c r="AX822">
        <f>VLOOKUP(A822,'Full dataset'!$A$4:$II$190,242,FALSE)</f>
        <v>2007</v>
      </c>
      <c r="AY822">
        <f>VLOOKUP(A822,'Full dataset'!$A$5:$IM$190,246,FALSE)</f>
        <v>2</v>
      </c>
      <c r="AZ822">
        <v>9999</v>
      </c>
      <c r="BA822">
        <f>MAX(VLOOKUP($A822,'Full dataset'!$A$4:$IX$190,BA$1,FALSE),AW822)</f>
        <v>2</v>
      </c>
      <c r="BB822">
        <f>IF(VLOOKUP($A822,'Full dataset'!$A$4:$IX$190,BB$1,FALSE)&gt;0,VLOOKUP($A822,'Full dataset'!$A$4:$IX$190,BB$1,FALSE),AU822)</f>
        <v>2008</v>
      </c>
      <c r="BC822">
        <f>MAX(VLOOKUP($A822,'Full dataset'!$A$4:$IX$190,BC$1,FALSE),AY822)</f>
        <v>2</v>
      </c>
      <c r="BD822">
        <f>MAX(VLOOKUP($A822,'Full dataset'!$A$4:$IX$190,BD$1,FALSE),AX822)</f>
        <v>2007</v>
      </c>
      <c r="BE822">
        <f t="shared" si="75"/>
        <v>2007</v>
      </c>
      <c r="BF822">
        <f t="shared" si="76"/>
        <v>1</v>
      </c>
      <c r="BG822">
        <f t="shared" si="77"/>
        <v>1</v>
      </c>
      <c r="BH822">
        <f t="shared" si="72"/>
        <v>0</v>
      </c>
      <c r="BI822">
        <f t="shared" si="73"/>
        <v>1</v>
      </c>
      <c r="BO822">
        <f>IF(BF822=1,VLOOKUP($A822,'Full dataset'!$A$4:$IE$190,2007+BO$1-$C822,FALSE),0)</f>
        <v>0</v>
      </c>
      <c r="BP822">
        <f>IF(BF822=1,VLOOKUP($A822,'Full dataset'!$A$4:$IE$190,2007+BP$1-$C822,FALSE),0)</f>
        <v>0</v>
      </c>
      <c r="BQ822">
        <f>IF(BF822=1,VLOOKUP($A822,'Full dataset'!$A$4:$IE$190,2007+BQ$1-$C822,FALSE),0)</f>
        <v>0</v>
      </c>
      <c r="BR822">
        <f>IF($BG822=1,VLOOKUP($A822,'Full dataset'!$A$4:$IE$190,BR$1-2007+$C822,FALSE),0)</f>
        <v>1</v>
      </c>
      <c r="BS822">
        <f>IF($BG822=1,VLOOKUP($A822,'Full dataset'!$A$4:$IE$190,BS$1-2007+$C822,FALSE),0)</f>
        <v>6</v>
      </c>
      <c r="BT822">
        <f>IF($BG822=1,VLOOKUP($A822,'Full dataset'!$A$4:$IE$190,BT$1-2007+$C822,FALSE),0)</f>
        <v>41</v>
      </c>
      <c r="BU822">
        <f>IF($BG822=1,VLOOKUP($A822,'Full dataset'!$A$4:$IE$190,BU$1-2007+$C822,FALSE),0)</f>
        <v>0</v>
      </c>
      <c r="BV822">
        <f>IF($BG822=1,VLOOKUP($A822,'Full dataset'!$A$4:$IE$190,BV$1-2007+$C822,FALSE),0)</f>
        <v>0</v>
      </c>
      <c r="BW822">
        <f>IF($BG822=1,VLOOKUP($A822,'Full dataset'!$A$4:$IE$190,BW$1-2007+$C822,FALSE),0)</f>
        <v>0</v>
      </c>
      <c r="BX822">
        <f>IF($BG822=1,VLOOKUP($A822,'Full dataset'!$A$4:$IE$190,BX$1-2007+$C822,FALSE),0)</f>
        <v>120</v>
      </c>
    </row>
    <row r="823" spans="1:76" x14ac:dyDescent="0.25">
      <c r="A823">
        <v>77</v>
      </c>
      <c r="B823" t="s">
        <v>121</v>
      </c>
      <c r="C823">
        <v>2011</v>
      </c>
      <c r="D823" t="s">
        <v>591</v>
      </c>
      <c r="E823">
        <f t="shared" si="74"/>
        <v>1</v>
      </c>
      <c r="F823">
        <v>1</v>
      </c>
      <c r="G823">
        <v>25864</v>
      </c>
      <c r="H823">
        <v>6.097123998114097</v>
      </c>
      <c r="I823">
        <v>16444</v>
      </c>
      <c r="J823">
        <v>0</v>
      </c>
      <c r="N823">
        <v>0</v>
      </c>
      <c r="S823">
        <v>6321</v>
      </c>
      <c r="T823">
        <v>524114</v>
      </c>
      <c r="U823">
        <v>1</v>
      </c>
      <c r="V823">
        <v>214</v>
      </c>
      <c r="W823">
        <v>24352</v>
      </c>
      <c r="X823">
        <v>2334</v>
      </c>
      <c r="Y823">
        <v>1</v>
      </c>
      <c r="Z823">
        <v>1</v>
      </c>
      <c r="AA823" t="s">
        <v>798</v>
      </c>
      <c r="AB823">
        <v>65947</v>
      </c>
      <c r="AC823">
        <f>VLOOKUP(A823,'Full dataset'!$A$4:$IE$190,2033-C823,FALSE)</f>
        <v>4.4000000000000004</v>
      </c>
      <c r="AD823">
        <f>VLOOKUP(A823,'Full dataset'!$A$4:$IE$190,2041-C823,FALSE)</f>
        <v>4242</v>
      </c>
      <c r="AE823">
        <f>VLOOKUP(A823,'Full dataset'!$A$4:$IE$190,2050-C823,FALSE)</f>
        <v>6.37</v>
      </c>
      <c r="AF823">
        <v>5.3849999999999998</v>
      </c>
      <c r="AG823">
        <f>VLOOKUP($A823,'Full dataset'!$A$4:$IE$190,2007+AG$1-$C823,FALSE)</f>
        <v>1964</v>
      </c>
      <c r="AH823">
        <f>VLOOKUP($A823,'Full dataset'!$A$4:$IE$190,2007+AH$1-$C823,FALSE)</f>
        <v>117102</v>
      </c>
      <c r="AI823">
        <f>VLOOKUP($A823,'Full dataset'!$A$4:$IE$190,2007+AI$1-$C823,FALSE)</f>
        <v>22171</v>
      </c>
      <c r="AJ823">
        <f>VLOOKUP($A823,'Full dataset'!$A$4:$IE$190,2007+AJ$1-$C823,FALSE)</f>
        <v>-167</v>
      </c>
      <c r="AK823">
        <f>VLOOKUP($A823,'Full dataset'!$A$4:$IE$190,2007+AK$1-$C823,FALSE)</f>
        <v>-3</v>
      </c>
      <c r="AL823">
        <f>VLOOKUP($A823,'Full dataset'!$A$4:$IE$190,2007+AL$1-$C823,FALSE)</f>
        <v>66</v>
      </c>
      <c r="AM823">
        <f>VLOOKUP($A823,'Full dataset'!$A$4:$IE$190,2007+AM$1-$C823,FALSE)</f>
        <v>81</v>
      </c>
      <c r="AN823">
        <f>VLOOKUP($A823,'Full dataset'!$A$4:$IE$190,2007+AN$1-$C823,FALSE)</f>
        <v>24144</v>
      </c>
      <c r="AO823">
        <f>VLOOKUP($A823,'Full dataset'!$A$4:$IE$190,2007+AO$1-$C823,FALSE)</f>
        <v>6</v>
      </c>
      <c r="AP823" t="s">
        <v>726</v>
      </c>
      <c r="AQ823" t="s">
        <v>726</v>
      </c>
      <c r="AR823" t="s">
        <v>726</v>
      </c>
      <c r="AS823" t="s">
        <v>726</v>
      </c>
      <c r="AT823" t="s">
        <v>726</v>
      </c>
      <c r="AU823">
        <f>VLOOKUP(A823,'Full dataset'!$A$4:$II$190,$AU$1,FALSE)</f>
        <v>2011</v>
      </c>
      <c r="AV823">
        <v>0</v>
      </c>
      <c r="AW823">
        <f>VLOOKUP(A823,'Full dataset'!$A$5:$IM$190,247,FALSE)</f>
        <v>1</v>
      </c>
      <c r="AX823">
        <f>VLOOKUP(A823,'Full dataset'!$A$4:$II$190,242,FALSE)</f>
        <v>2007</v>
      </c>
      <c r="AY823">
        <f>VLOOKUP(A823,'Full dataset'!$A$5:$IM$190,246,FALSE)</f>
        <v>1</v>
      </c>
      <c r="AZ823">
        <v>9999</v>
      </c>
      <c r="BA823">
        <f>MAX(VLOOKUP($A823,'Full dataset'!$A$4:$IX$190,BA$1,FALSE),AW823)</f>
        <v>1</v>
      </c>
      <c r="BB823">
        <f>IF(VLOOKUP($A823,'Full dataset'!$A$4:$IX$190,BB$1,FALSE)&gt;0,VLOOKUP($A823,'Full dataset'!$A$4:$IX$190,BB$1,FALSE),AU823)</f>
        <v>2011</v>
      </c>
      <c r="BC823">
        <f>MAX(VLOOKUP($A823,'Full dataset'!$A$4:$IX$190,BC$1,FALSE),AY823)</f>
        <v>1</v>
      </c>
      <c r="BD823">
        <f>MAX(VLOOKUP($A823,'Full dataset'!$A$4:$IX$190,BD$1,FALSE),AX823)</f>
        <v>2007</v>
      </c>
      <c r="BE823">
        <f t="shared" si="75"/>
        <v>2007</v>
      </c>
      <c r="BF823">
        <f t="shared" si="76"/>
        <v>0</v>
      </c>
      <c r="BG823">
        <f t="shared" si="77"/>
        <v>0</v>
      </c>
      <c r="BH823">
        <f t="shared" si="72"/>
        <v>0</v>
      </c>
      <c r="BI823">
        <f t="shared" si="73"/>
        <v>0</v>
      </c>
      <c r="BO823">
        <f>IF(BF823=1,VLOOKUP($A823,'Full dataset'!$A$4:$IE$190,2007+BO$1-$C823,FALSE),0)</f>
        <v>0</v>
      </c>
      <c r="BP823">
        <f>IF(BF823=1,VLOOKUP($A823,'Full dataset'!$A$4:$IE$190,2007+BP$1-$C823,FALSE),0)</f>
        <v>0</v>
      </c>
      <c r="BQ823">
        <f>IF(BF823=1,VLOOKUP($A823,'Full dataset'!$A$4:$IE$190,2007+BQ$1-$C823,FALSE),0)</f>
        <v>0</v>
      </c>
      <c r="BR823">
        <f>IF($BG823=1,VLOOKUP($A823,'Full dataset'!$A$4:$IE$190,BR$1-2007+$C823,FALSE),0)</f>
        <v>0</v>
      </c>
      <c r="BS823">
        <f>IF($BG823=1,VLOOKUP($A823,'Full dataset'!$A$4:$IE$190,BS$1-2007+$C823,FALSE),0)</f>
        <v>0</v>
      </c>
      <c r="BT823">
        <f>IF($BG823=1,VLOOKUP($A823,'Full dataset'!$A$4:$IE$190,BT$1-2007+$C823,FALSE),0)</f>
        <v>0</v>
      </c>
      <c r="BU823">
        <f>IF($BG823=1,VLOOKUP($A823,'Full dataset'!$A$4:$IE$190,BU$1-2007+$C823,FALSE),0)</f>
        <v>0</v>
      </c>
      <c r="BV823">
        <f>IF($BG823=1,VLOOKUP($A823,'Full dataset'!$A$4:$IE$190,BV$1-2007+$C823,FALSE),0)</f>
        <v>0</v>
      </c>
      <c r="BW823">
        <f>IF($BG823=1,VLOOKUP($A823,'Full dataset'!$A$4:$IE$190,BW$1-2007+$C823,FALSE),0)</f>
        <v>0</v>
      </c>
      <c r="BX823">
        <f>IF($BG823=1,VLOOKUP($A823,'Full dataset'!$A$4:$IE$190,BX$1-2007+$C823,FALSE),0)</f>
        <v>0</v>
      </c>
    </row>
    <row r="824" spans="1:76" x14ac:dyDescent="0.25">
      <c r="A824">
        <v>78</v>
      </c>
      <c r="B824" t="s">
        <v>122</v>
      </c>
      <c r="C824">
        <v>2011</v>
      </c>
      <c r="D824" t="s">
        <v>591</v>
      </c>
      <c r="E824">
        <f t="shared" si="74"/>
        <v>1</v>
      </c>
      <c r="F824">
        <v>1</v>
      </c>
      <c r="G824">
        <v>10075</v>
      </c>
      <c r="H824">
        <v>6.8184894423389278E-2</v>
      </c>
      <c r="I824">
        <v>6245</v>
      </c>
      <c r="J824">
        <v>1</v>
      </c>
      <c r="K824">
        <v>4444</v>
      </c>
      <c r="L824">
        <v>3.0075798592311857E-2</v>
      </c>
      <c r="M824">
        <v>3387</v>
      </c>
      <c r="N824">
        <v>1</v>
      </c>
      <c r="O824">
        <v>280</v>
      </c>
      <c r="P824">
        <v>1.8949648077964266E-3</v>
      </c>
      <c r="Q824">
        <v>2</v>
      </c>
      <c r="R824">
        <v>40391</v>
      </c>
      <c r="S824">
        <v>5411</v>
      </c>
      <c r="T824">
        <v>445110</v>
      </c>
      <c r="U824">
        <v>1</v>
      </c>
      <c r="V824">
        <v>107</v>
      </c>
      <c r="W824">
        <v>11620</v>
      </c>
      <c r="X824">
        <v>12980</v>
      </c>
      <c r="Y824">
        <v>1</v>
      </c>
      <c r="Z824">
        <v>1</v>
      </c>
      <c r="AA824" t="s">
        <v>799</v>
      </c>
      <c r="AB824">
        <v>59387</v>
      </c>
      <c r="AC824">
        <f>VLOOKUP(A824,'Full dataset'!$A$4:$IE$190,2033-C824,FALSE)</f>
        <v>3.4</v>
      </c>
      <c r="AD824">
        <f>VLOOKUP(A824,'Full dataset'!$A$4:$IE$190,2041-C824,FALSE)</f>
        <v>147760</v>
      </c>
      <c r="AE824">
        <f>VLOOKUP(A824,'Full dataset'!$A$4:$IE$190,2050-C824,FALSE)</f>
        <v>6.84</v>
      </c>
      <c r="AF824">
        <v>5.12</v>
      </c>
      <c r="AG824">
        <f>VLOOKUP($A824,'Full dataset'!$A$4:$IE$190,2007+AG$1-$C824,FALSE)</f>
        <v>1491.9659999999999</v>
      </c>
      <c r="AH824">
        <f>VLOOKUP($A824,'Full dataset'!$A$4:$IE$190,2007+AH$1-$C824,FALSE)</f>
        <v>11268.232</v>
      </c>
      <c r="AI824">
        <f>VLOOKUP($A824,'Full dataset'!$A$4:$IE$190,2007+AI$1-$C824,FALSE)</f>
        <v>27178.763999999999</v>
      </c>
      <c r="AJ824">
        <f>VLOOKUP($A824,'Full dataset'!$A$4:$IE$190,2007+AJ$1-$C824,FALSE)</f>
        <v>775</v>
      </c>
      <c r="AK824">
        <f>VLOOKUP($A824,'Full dataset'!$A$4:$IE$190,2007+AK$1-$C824,FALSE)</f>
        <v>2</v>
      </c>
      <c r="AL824">
        <f>VLOOKUP($A824,'Full dataset'!$A$4:$IE$190,2007+AL$1-$C824,FALSE)</f>
        <v>49</v>
      </c>
      <c r="AM824">
        <f>VLOOKUP($A824,'Full dataset'!$A$4:$IE$190,2007+AM$1-$C824,FALSE)</f>
        <v>2634</v>
      </c>
      <c r="AN824">
        <f>VLOOKUP($A824,'Full dataset'!$A$4:$IE$190,2007+AN$1-$C824,FALSE)</f>
        <v>524420</v>
      </c>
      <c r="AO824">
        <f>VLOOKUP($A824,'Full dataset'!$A$4:$IE$190,2007+AO$1-$C824,FALSE)</f>
        <v>3</v>
      </c>
      <c r="AP824" t="s">
        <v>726</v>
      </c>
      <c r="AQ824" t="s">
        <v>726</v>
      </c>
      <c r="AR824" t="s">
        <v>726</v>
      </c>
      <c r="AS824" t="s">
        <v>726</v>
      </c>
      <c r="AT824" t="s">
        <v>726</v>
      </c>
      <c r="AU824">
        <f>VLOOKUP(A824,'Full dataset'!$A$4:$II$190,$AU$1,FALSE)</f>
        <v>2009</v>
      </c>
      <c r="AV824">
        <v>1</v>
      </c>
      <c r="AW824">
        <f>VLOOKUP(A824,'Full dataset'!$A$5:$IM$190,247,FALSE)</f>
        <v>2</v>
      </c>
      <c r="AX824">
        <f>VLOOKUP(A824,'Full dataset'!$A$4:$II$190,242,FALSE)</f>
        <v>2010</v>
      </c>
      <c r="AY824">
        <f>VLOOKUP(A824,'Full dataset'!$A$5:$IM$190,246,FALSE)</f>
        <v>2</v>
      </c>
      <c r="AZ824">
        <v>9999</v>
      </c>
      <c r="BA824">
        <f>MAX(VLOOKUP($A824,'Full dataset'!$A$4:$IX$190,BA$1,FALSE),AW824)</f>
        <v>2</v>
      </c>
      <c r="BB824">
        <f>IF(VLOOKUP($A824,'Full dataset'!$A$4:$IX$190,BB$1,FALSE)&gt;0,VLOOKUP($A824,'Full dataset'!$A$4:$IX$190,BB$1,FALSE),AU824)</f>
        <v>2009</v>
      </c>
      <c r="BC824">
        <f>MAX(VLOOKUP($A824,'Full dataset'!$A$4:$IX$190,BC$1,FALSE),AY824)</f>
        <v>2</v>
      </c>
      <c r="BD824">
        <f>MAX(VLOOKUP($A824,'Full dataset'!$A$4:$IX$190,BD$1,FALSE),AX824)</f>
        <v>2010</v>
      </c>
      <c r="BE824">
        <f t="shared" si="75"/>
        <v>2009</v>
      </c>
      <c r="BF824">
        <f t="shared" si="76"/>
        <v>1</v>
      </c>
      <c r="BG824">
        <f t="shared" si="77"/>
        <v>1</v>
      </c>
      <c r="BH824">
        <f t="shared" si="72"/>
        <v>0</v>
      </c>
      <c r="BI824">
        <f t="shared" si="73"/>
        <v>1</v>
      </c>
      <c r="BO824">
        <f>IF(BF824=1,VLOOKUP($A824,'Full dataset'!$A$4:$IE$190,2007+BO$1-$C824,FALSE),0)</f>
        <v>0</v>
      </c>
      <c r="BP824">
        <f>IF(BF824=1,VLOOKUP($A824,'Full dataset'!$A$4:$IE$190,2007+BP$1-$C824,FALSE),0)</f>
        <v>0</v>
      </c>
      <c r="BQ824">
        <f>IF(BF824=1,VLOOKUP($A824,'Full dataset'!$A$4:$IE$190,2007+BQ$1-$C824,FALSE),0)</f>
        <v>0</v>
      </c>
      <c r="BR824">
        <f>IF($BG824=1,VLOOKUP($A824,'Full dataset'!$A$4:$IE$190,BR$1-2007+$C824,FALSE),0)</f>
        <v>0</v>
      </c>
      <c r="BS824">
        <f>IF($BG824=1,VLOOKUP($A824,'Full dataset'!$A$4:$IE$190,BS$1-2007+$C824,FALSE),0)</f>
        <v>0</v>
      </c>
      <c r="BT824">
        <f>IF($BG824=1,VLOOKUP($A824,'Full dataset'!$A$4:$IE$190,BT$1-2007+$C824,FALSE),0)</f>
        <v>0</v>
      </c>
      <c r="BU824">
        <f>IF($BG824=1,VLOOKUP($A824,'Full dataset'!$A$4:$IE$190,BU$1-2007+$C824,FALSE),0)</f>
        <v>0</v>
      </c>
      <c r="BV824">
        <f>IF($BG824=1,VLOOKUP($A824,'Full dataset'!$A$4:$IE$190,BV$1-2007+$C824,FALSE),0)</f>
        <v>0</v>
      </c>
      <c r="BW824">
        <f>IF($BG824=1,VLOOKUP($A824,'Full dataset'!$A$4:$IE$190,BW$1-2007+$C824,FALSE),0)</f>
        <v>0</v>
      </c>
      <c r="BX824">
        <f>IF($BG824=1,VLOOKUP($A824,'Full dataset'!$A$4:$IE$190,BX$1-2007+$C824,FALSE),0)</f>
        <v>0</v>
      </c>
    </row>
    <row r="825" spans="1:76" x14ac:dyDescent="0.25">
      <c r="A825">
        <v>79</v>
      </c>
      <c r="B825" t="s">
        <v>123</v>
      </c>
      <c r="C825">
        <v>2011</v>
      </c>
      <c r="D825" t="s">
        <v>591</v>
      </c>
      <c r="E825">
        <f t="shared" si="74"/>
        <v>1</v>
      </c>
      <c r="F825">
        <v>1</v>
      </c>
      <c r="G825">
        <v>11611</v>
      </c>
      <c r="H825">
        <v>2.2423715720355348</v>
      </c>
      <c r="I825">
        <v>3666</v>
      </c>
      <c r="J825">
        <v>1</v>
      </c>
      <c r="K825">
        <v>3196</v>
      </c>
      <c r="L825">
        <v>0.61722672846658944</v>
      </c>
      <c r="M825">
        <v>935</v>
      </c>
      <c r="N825">
        <v>2</v>
      </c>
      <c r="O825">
        <v>235</v>
      </c>
      <c r="P825">
        <v>4.538431826960216E-2</v>
      </c>
      <c r="Q825">
        <v>0</v>
      </c>
      <c r="R825">
        <v>39934</v>
      </c>
      <c r="S825">
        <v>3942</v>
      </c>
      <c r="T825">
        <v>339930</v>
      </c>
      <c r="U825">
        <v>1</v>
      </c>
      <c r="V825">
        <v>346</v>
      </c>
      <c r="W825">
        <v>53662</v>
      </c>
      <c r="X825">
        <v>4014</v>
      </c>
      <c r="Y825">
        <v>1</v>
      </c>
      <c r="Z825">
        <v>1</v>
      </c>
      <c r="AA825" t="s">
        <v>800</v>
      </c>
      <c r="AB825">
        <v>91006</v>
      </c>
      <c r="AC825">
        <f>VLOOKUP(A825,'Full dataset'!$A$4:$IE$190,2033-C825,FALSE)</f>
        <v>3.2</v>
      </c>
      <c r="AD825">
        <f>VLOOKUP(A825,'Full dataset'!$A$4:$IE$190,2041-C825,FALSE)</f>
        <v>5178</v>
      </c>
      <c r="AE825">
        <f>VLOOKUP(A825,'Full dataset'!$A$4:$IE$190,2050-C825,FALSE)</f>
        <v>0</v>
      </c>
      <c r="AF825">
        <v>1.6</v>
      </c>
      <c r="AG825">
        <f>VLOOKUP($A825,'Full dataset'!$A$4:$IE$190,2007+AG$1-$C825,FALSE)</f>
        <v>768.50800000000004</v>
      </c>
      <c r="AH825">
        <f>VLOOKUP($A825,'Full dataset'!$A$4:$IE$190,2007+AH$1-$C825,FALSE)</f>
        <v>5671.6379999999999</v>
      </c>
      <c r="AI825">
        <f>VLOOKUP($A825,'Full dataset'!$A$4:$IE$190,2007+AI$1-$C825,FALSE)</f>
        <v>6266.0370000000003</v>
      </c>
      <c r="AJ825">
        <f>VLOOKUP($A825,'Full dataset'!$A$4:$IE$190,2007+AJ$1-$C825,FALSE)</f>
        <v>-138</v>
      </c>
      <c r="AK825">
        <f>VLOOKUP($A825,'Full dataset'!$A$4:$IE$190,2007+AK$1-$C825,FALSE)</f>
        <v>-9</v>
      </c>
      <c r="AL825">
        <f>VLOOKUP($A825,'Full dataset'!$A$4:$IE$190,2007+AL$1-$C825,FALSE)</f>
        <v>61</v>
      </c>
      <c r="AM825">
        <f>VLOOKUP($A825,'Full dataset'!$A$4:$IE$190,2007+AM$1-$C825,FALSE)</f>
        <v>1850</v>
      </c>
      <c r="AN825">
        <f>VLOOKUP($A825,'Full dataset'!$A$4:$IE$190,2007+AN$1-$C825,FALSE)</f>
        <v>122473</v>
      </c>
      <c r="AO825">
        <f>VLOOKUP($A825,'Full dataset'!$A$4:$IE$190,2007+AO$1-$C825,FALSE)</f>
        <v>6</v>
      </c>
      <c r="AP825" t="s">
        <v>726</v>
      </c>
      <c r="AQ825" t="s">
        <v>726</v>
      </c>
      <c r="AR825" t="s">
        <v>726</v>
      </c>
      <c r="AS825" t="s">
        <v>726</v>
      </c>
      <c r="AT825" t="s">
        <v>726</v>
      </c>
      <c r="AU825">
        <f>VLOOKUP(A825,'Full dataset'!$A$4:$II$190,$AU$1,FALSE)</f>
        <v>2009</v>
      </c>
      <c r="AV825">
        <v>1</v>
      </c>
      <c r="AW825">
        <f>VLOOKUP(A825,'Full dataset'!$A$5:$IM$190,247,FALSE)</f>
        <v>1</v>
      </c>
      <c r="AX825">
        <f>VLOOKUP(A825,'Full dataset'!$A$4:$II$190,242,FALSE)</f>
        <v>2008</v>
      </c>
      <c r="AY825">
        <f>VLOOKUP(A825,'Full dataset'!$A$5:$IM$190,246,FALSE)</f>
        <v>1</v>
      </c>
      <c r="AZ825">
        <v>9999</v>
      </c>
      <c r="BA825">
        <f>MAX(VLOOKUP($A825,'Full dataset'!$A$4:$IX$190,BA$1,FALSE),AW825)</f>
        <v>2</v>
      </c>
      <c r="BB825">
        <f>IF(VLOOKUP($A825,'Full dataset'!$A$4:$IX$190,BB$1,FALSE)&gt;0,VLOOKUP($A825,'Full dataset'!$A$4:$IX$190,BB$1,FALSE),AU825)</f>
        <v>2009</v>
      </c>
      <c r="BC825">
        <f>MAX(VLOOKUP($A825,'Full dataset'!$A$4:$IX$190,BC$1,FALSE),AY825)</f>
        <v>2</v>
      </c>
      <c r="BD825">
        <f>MAX(VLOOKUP($A825,'Full dataset'!$A$4:$IX$190,BD$1,FALSE),AX825)</f>
        <v>2008</v>
      </c>
      <c r="BE825">
        <f t="shared" si="75"/>
        <v>2008</v>
      </c>
      <c r="BF825">
        <f t="shared" si="76"/>
        <v>1</v>
      </c>
      <c r="BG825">
        <f t="shared" si="77"/>
        <v>1</v>
      </c>
      <c r="BH825">
        <f t="shared" si="72"/>
        <v>0</v>
      </c>
      <c r="BI825">
        <f t="shared" si="73"/>
        <v>1</v>
      </c>
      <c r="BO825">
        <f>IF(BF825=1,VLOOKUP($A825,'Full dataset'!$A$4:$IE$190,2007+BO$1-$C825,FALSE),0)</f>
        <v>0</v>
      </c>
      <c r="BP825">
        <f>IF(BF825=1,VLOOKUP($A825,'Full dataset'!$A$4:$IE$190,2007+BP$1-$C825,FALSE),0)</f>
        <v>0</v>
      </c>
      <c r="BQ825">
        <f>IF(BF825=1,VLOOKUP($A825,'Full dataset'!$A$4:$IE$190,2007+BQ$1-$C825,FALSE),0)</f>
        <v>0</v>
      </c>
      <c r="BR825">
        <f>IF($BG825=1,VLOOKUP($A825,'Full dataset'!$A$4:$IE$190,BR$1-2007+$C825,FALSE),0)</f>
        <v>6</v>
      </c>
      <c r="BS825">
        <f>IF($BG825=1,VLOOKUP($A825,'Full dataset'!$A$4:$IE$190,BS$1-2007+$C825,FALSE),0)</f>
        <v>92</v>
      </c>
      <c r="BT825">
        <f>IF($BG825=1,VLOOKUP($A825,'Full dataset'!$A$4:$IE$190,BT$1-2007+$C825,FALSE),0)</f>
        <v>236</v>
      </c>
      <c r="BU825">
        <f>IF($BG825=1,VLOOKUP($A825,'Full dataset'!$A$4:$IE$190,BU$1-2007+$C825,FALSE),0)</f>
        <v>3</v>
      </c>
      <c r="BV825">
        <f>IF($BG825=1,VLOOKUP($A825,'Full dataset'!$A$4:$IE$190,BV$1-2007+$C825,FALSE),0)</f>
        <v>1</v>
      </c>
      <c r="BW825">
        <f>IF($BG825=1,VLOOKUP($A825,'Full dataset'!$A$4:$IE$190,BW$1-2007+$C825,FALSE),0)</f>
        <v>45</v>
      </c>
      <c r="BX825">
        <f>IF($BG825=1,VLOOKUP($A825,'Full dataset'!$A$4:$IE$190,BX$1-2007+$C825,FALSE),0)</f>
        <v>94</v>
      </c>
    </row>
    <row r="826" spans="1:76" x14ac:dyDescent="0.25">
      <c r="A826">
        <v>80</v>
      </c>
      <c r="B826" t="s">
        <v>124</v>
      </c>
      <c r="C826">
        <v>2011</v>
      </c>
      <c r="D826" t="s">
        <v>591</v>
      </c>
      <c r="E826">
        <f t="shared" si="74"/>
        <v>1</v>
      </c>
      <c r="F826">
        <v>1</v>
      </c>
      <c r="G826">
        <v>22771</v>
      </c>
      <c r="H826">
        <v>2.1962770061728394</v>
      </c>
      <c r="I826">
        <v>8600</v>
      </c>
      <c r="J826">
        <v>1</v>
      </c>
      <c r="K826">
        <v>80</v>
      </c>
      <c r="L826">
        <v>7.716049382716049E-3</v>
      </c>
      <c r="M826">
        <v>61</v>
      </c>
      <c r="N826">
        <v>0</v>
      </c>
      <c r="S826">
        <v>3842</v>
      </c>
      <c r="T826">
        <v>339113</v>
      </c>
      <c r="U826">
        <v>1</v>
      </c>
      <c r="V826">
        <v>149</v>
      </c>
      <c r="W826">
        <v>1775</v>
      </c>
      <c r="X826">
        <v>1296</v>
      </c>
      <c r="Y826">
        <v>1</v>
      </c>
      <c r="Z826">
        <v>1</v>
      </c>
      <c r="AA826" t="s">
        <v>801</v>
      </c>
      <c r="AB826">
        <v>250878</v>
      </c>
      <c r="AC826">
        <f>VLOOKUP(A826,'Full dataset'!$A$4:$IE$190,2033-C826,FALSE)</f>
        <v>3.3</v>
      </c>
      <c r="AD826">
        <f>VLOOKUP(A826,'Full dataset'!$A$4:$IE$190,2041-C826,FALSE)</f>
        <v>10368</v>
      </c>
      <c r="AE826">
        <f>VLOOKUP(A826,'Full dataset'!$A$4:$IE$190,2050-C826,FALSE)</f>
        <v>6.92</v>
      </c>
      <c r="AF826">
        <v>5.1099999999999994</v>
      </c>
      <c r="AG826">
        <f>VLOOKUP($A826,'Full dataset'!$A$4:$IE$190,2007+AG$1-$C826,FALSE)</f>
        <v>1345</v>
      </c>
      <c r="AH826">
        <f>VLOOKUP($A826,'Full dataset'!$A$4:$IE$190,2007+AH$1-$C826,FALSE)</f>
        <v>12405</v>
      </c>
      <c r="AI826">
        <f>VLOOKUP($A826,'Full dataset'!$A$4:$IE$190,2007+AI$1-$C826,FALSE)</f>
        <v>8307</v>
      </c>
      <c r="AJ826">
        <f>VLOOKUP($A826,'Full dataset'!$A$4:$IE$190,2007+AJ$1-$C826,FALSE)</f>
        <v>1981</v>
      </c>
      <c r="AK826" t="str">
        <f>VLOOKUP($A826,'Full dataset'!$A$4:$IE$190,2007+AK$1-$C826,FALSE)</f>
        <v>.</v>
      </c>
      <c r="AL826">
        <f>VLOOKUP($A826,'Full dataset'!$A$4:$IE$190,2007+AL$1-$C826,FALSE)</f>
        <v>28</v>
      </c>
      <c r="AM826" t="str">
        <f>VLOOKUP($A826,'Full dataset'!$A$4:$IE$190,2007+AM$1-$C826,FALSE)</f>
        <v>.</v>
      </c>
      <c r="AN826">
        <f>VLOOKUP($A826,'Full dataset'!$A$4:$IE$190,2007+AN$1-$C826,FALSE)</f>
        <v>335748</v>
      </c>
      <c r="AO826">
        <f>VLOOKUP($A826,'Full dataset'!$A$4:$IE$190,2007+AO$1-$C826,FALSE)</f>
        <v>10</v>
      </c>
      <c r="AP826" t="s">
        <v>726</v>
      </c>
      <c r="AQ826" t="s">
        <v>726</v>
      </c>
      <c r="AR826" t="s">
        <v>726</v>
      </c>
      <c r="AS826" t="s">
        <v>726</v>
      </c>
      <c r="AT826" t="s">
        <v>726</v>
      </c>
      <c r="AU826">
        <f>VLOOKUP(A826,'Full dataset'!$A$4:$II$190,$AU$1,FALSE)</f>
        <v>2011</v>
      </c>
      <c r="AV826">
        <v>1</v>
      </c>
      <c r="AW826">
        <f>VLOOKUP(A826,'Full dataset'!$A$5:$IM$190,247,FALSE)</f>
        <v>2</v>
      </c>
      <c r="AX826">
        <f>VLOOKUP(A826,'Full dataset'!$A$4:$II$190,242,FALSE)</f>
        <v>9999</v>
      </c>
      <c r="AY826">
        <f>VLOOKUP(A826,'Full dataset'!$A$5:$IM$190,246,FALSE)</f>
        <v>0</v>
      </c>
      <c r="AZ826">
        <v>9999</v>
      </c>
      <c r="BA826">
        <f>MAX(VLOOKUP($A826,'Full dataset'!$A$4:$IX$190,BA$1,FALSE),AW826)</f>
        <v>2</v>
      </c>
      <c r="BB826">
        <f>IF(VLOOKUP($A826,'Full dataset'!$A$4:$IX$190,BB$1,FALSE)&gt;0,VLOOKUP($A826,'Full dataset'!$A$4:$IX$190,BB$1,FALSE),AU826)</f>
        <v>2011</v>
      </c>
      <c r="BC826">
        <f>MAX(VLOOKUP($A826,'Full dataset'!$A$4:$IX$190,BC$1,FALSE),AY826)</f>
        <v>2</v>
      </c>
      <c r="BD826">
        <f>MAX(VLOOKUP($A826,'Full dataset'!$A$4:$IX$190,BD$1,FALSE),AX826)</f>
        <v>9999</v>
      </c>
      <c r="BE826">
        <f t="shared" si="75"/>
        <v>2011</v>
      </c>
      <c r="BF826">
        <f t="shared" si="76"/>
        <v>1</v>
      </c>
      <c r="BG826">
        <f t="shared" si="77"/>
        <v>0</v>
      </c>
      <c r="BH826">
        <f t="shared" si="72"/>
        <v>0</v>
      </c>
      <c r="BI826">
        <f t="shared" si="73"/>
        <v>1</v>
      </c>
      <c r="BO826">
        <f>IF(BF826=1,VLOOKUP($A826,'Full dataset'!$A$4:$IE$190,2007+BO$1-$C826,FALSE),0)</f>
        <v>2</v>
      </c>
      <c r="BP826">
        <f>IF(BF826=1,VLOOKUP($A826,'Full dataset'!$A$4:$IE$190,2007+BP$1-$C826,FALSE),0)</f>
        <v>0</v>
      </c>
      <c r="BQ826">
        <f>IF(BF826=1,VLOOKUP($A826,'Full dataset'!$A$4:$IE$190,2007+BQ$1-$C826,FALSE),0)</f>
        <v>5</v>
      </c>
      <c r="BR826">
        <f>IF($BG826=1,VLOOKUP($A826,'Full dataset'!$A$4:$IE$190,BR$1-2007+$C826,FALSE),0)</f>
        <v>0</v>
      </c>
      <c r="BS826">
        <f>IF($BG826=1,VLOOKUP($A826,'Full dataset'!$A$4:$IE$190,BS$1-2007+$C826,FALSE),0)</f>
        <v>0</v>
      </c>
      <c r="BT826">
        <f>IF($BG826=1,VLOOKUP($A826,'Full dataset'!$A$4:$IE$190,BT$1-2007+$C826,FALSE),0)</f>
        <v>0</v>
      </c>
      <c r="BU826">
        <f>IF($BG826=1,VLOOKUP($A826,'Full dataset'!$A$4:$IE$190,BU$1-2007+$C826,FALSE),0)</f>
        <v>0</v>
      </c>
      <c r="BV826">
        <f>IF($BG826=1,VLOOKUP($A826,'Full dataset'!$A$4:$IE$190,BV$1-2007+$C826,FALSE),0)</f>
        <v>0</v>
      </c>
      <c r="BW826">
        <f>IF($BG826=1,VLOOKUP($A826,'Full dataset'!$A$4:$IE$190,BW$1-2007+$C826,FALSE),0)</f>
        <v>0</v>
      </c>
      <c r="BX826">
        <f>IF($BG826=1,VLOOKUP($A826,'Full dataset'!$A$4:$IE$190,BX$1-2007+$C826,FALSE),0)</f>
        <v>0</v>
      </c>
    </row>
    <row r="827" spans="1:76" x14ac:dyDescent="0.25">
      <c r="A827">
        <v>81</v>
      </c>
      <c r="B827" t="s">
        <v>125</v>
      </c>
      <c r="C827">
        <v>2011</v>
      </c>
      <c r="D827" t="s">
        <v>582</v>
      </c>
      <c r="E827">
        <f t="shared" si="74"/>
        <v>0</v>
      </c>
      <c r="F827">
        <v>1</v>
      </c>
      <c r="G827">
        <v>1185</v>
      </c>
      <c r="H827">
        <v>1.0277536860364267</v>
      </c>
      <c r="I827">
        <v>483</v>
      </c>
      <c r="J827">
        <v>1</v>
      </c>
      <c r="K827">
        <v>22</v>
      </c>
      <c r="L827">
        <v>1.9080659150043366E-2</v>
      </c>
      <c r="M827">
        <v>112</v>
      </c>
      <c r="N827">
        <v>0</v>
      </c>
      <c r="U827">
        <v>1</v>
      </c>
      <c r="V827">
        <v>0</v>
      </c>
      <c r="W827">
        <v>20</v>
      </c>
      <c r="X827">
        <v>204</v>
      </c>
      <c r="Y827">
        <v>1</v>
      </c>
      <c r="Z827">
        <v>0</v>
      </c>
      <c r="AA827" t="s">
        <v>802</v>
      </c>
      <c r="AB827">
        <v>685</v>
      </c>
      <c r="AC827">
        <f>VLOOKUP(A827,'Full dataset'!$A$4:$IE$190,2033-C827,FALSE)</f>
        <v>2.2999999999999998</v>
      </c>
      <c r="AD827">
        <f>VLOOKUP(A827,'Full dataset'!$A$4:$IE$190,2041-C827,FALSE)</f>
        <v>1153</v>
      </c>
      <c r="AE827">
        <f>VLOOKUP(A827,'Full dataset'!$A$4:$IE$190,2050-C827,FALSE)</f>
        <v>0</v>
      </c>
      <c r="AF827">
        <v>1.1499999999999999</v>
      </c>
      <c r="AG827" t="str">
        <f>VLOOKUP($A827,'Full dataset'!$A$4:$IE$190,2007+AG$1-$C827,FALSE)</f>
        <v>.</v>
      </c>
      <c r="AH827" t="str">
        <f>VLOOKUP($A827,'Full dataset'!$A$4:$IE$190,2007+AH$1-$C827,FALSE)</f>
        <v>.</v>
      </c>
      <c r="AI827" t="str">
        <f>VLOOKUP($A827,'Full dataset'!$A$4:$IE$190,2007+AI$1-$C827,FALSE)</f>
        <v>.</v>
      </c>
      <c r="AJ827">
        <f>VLOOKUP($A827,'Full dataset'!$A$4:$IE$190,2007+AJ$1-$C827,FALSE)</f>
        <v>74</v>
      </c>
      <c r="AK827" t="str">
        <f>VLOOKUP($A827,'Full dataset'!$A$4:$IE$190,2007+AK$1-$C827,FALSE)</f>
        <v>.</v>
      </c>
      <c r="AL827">
        <f>VLOOKUP($A827,'Full dataset'!$A$4:$IE$190,2007+AL$1-$C827,FALSE)</f>
        <v>28</v>
      </c>
      <c r="AM827" t="str">
        <f>VLOOKUP($A827,'Full dataset'!$A$4:$IE$190,2007+AM$1-$C827,FALSE)</f>
        <v>.</v>
      </c>
      <c r="AN827">
        <f>VLOOKUP($A827,'Full dataset'!$A$4:$IE$190,2007+AN$1-$C827,FALSE)</f>
        <v>16830</v>
      </c>
      <c r="AO827">
        <f>VLOOKUP($A827,'Full dataset'!$A$4:$IE$190,2007+AO$1-$C827,FALSE)</f>
        <v>8</v>
      </c>
      <c r="AP827" t="s">
        <v>726</v>
      </c>
      <c r="AQ827" t="s">
        <v>726</v>
      </c>
      <c r="AR827" t="s">
        <v>726</v>
      </c>
      <c r="AS827" t="s">
        <v>726</v>
      </c>
      <c r="AT827" t="s">
        <v>726</v>
      </c>
      <c r="AU827">
        <f>VLOOKUP(A827,'Full dataset'!$A$4:$II$190,$AU$1,FALSE)</f>
        <v>2009</v>
      </c>
      <c r="AV827">
        <v>1</v>
      </c>
      <c r="AW827">
        <f>VLOOKUP(A827,'Full dataset'!$A$5:$IM$190,247,FALSE)</f>
        <v>2</v>
      </c>
      <c r="AX827">
        <f>VLOOKUP(A827,'Full dataset'!$A$4:$II$190,242,FALSE)</f>
        <v>9999</v>
      </c>
      <c r="AY827">
        <f>VLOOKUP(A827,'Full dataset'!$A$5:$IM$190,246,FALSE)</f>
        <v>0</v>
      </c>
      <c r="AZ827">
        <v>9999</v>
      </c>
      <c r="BA827">
        <f>MAX(VLOOKUP($A827,'Full dataset'!$A$4:$IX$190,BA$1,FALSE),AW827)</f>
        <v>2</v>
      </c>
      <c r="BB827">
        <f>IF(VLOOKUP($A827,'Full dataset'!$A$4:$IX$190,BB$1,FALSE)&gt;0,VLOOKUP($A827,'Full dataset'!$A$4:$IX$190,BB$1,FALSE),AU827)</f>
        <v>2009</v>
      </c>
      <c r="BC827">
        <f>MAX(VLOOKUP($A827,'Full dataset'!$A$4:$IX$190,BC$1,FALSE),AY827)</f>
        <v>0</v>
      </c>
      <c r="BD827">
        <f>MAX(VLOOKUP($A827,'Full dataset'!$A$4:$IX$190,BD$1,FALSE),AX827)</f>
        <v>9999</v>
      </c>
      <c r="BE827">
        <f t="shared" si="75"/>
        <v>2009</v>
      </c>
      <c r="BF827">
        <f t="shared" si="76"/>
        <v>1</v>
      </c>
      <c r="BG827">
        <f t="shared" si="77"/>
        <v>0</v>
      </c>
      <c r="BH827">
        <f t="shared" si="72"/>
        <v>0</v>
      </c>
      <c r="BI827">
        <f t="shared" si="73"/>
        <v>1</v>
      </c>
      <c r="BO827">
        <f>IF(BF827=1,VLOOKUP($A827,'Full dataset'!$A$4:$IE$190,2007+BO$1-$C827,FALSE),0)</f>
        <v>33</v>
      </c>
      <c r="BP827">
        <f>IF(BF827=1,VLOOKUP($A827,'Full dataset'!$A$4:$IE$190,2007+BP$1-$C827,FALSE),0)</f>
        <v>0</v>
      </c>
      <c r="BQ827">
        <f>IF(BF827=1,VLOOKUP($A827,'Full dataset'!$A$4:$IE$190,2007+BQ$1-$C827,FALSE),0)</f>
        <v>1</v>
      </c>
      <c r="BR827">
        <f>IF($BG827=1,VLOOKUP($A827,'Full dataset'!$A$4:$IE$190,BR$1-2007+$C827,FALSE),0)</f>
        <v>0</v>
      </c>
      <c r="BS827">
        <f>IF($BG827=1,VLOOKUP($A827,'Full dataset'!$A$4:$IE$190,BS$1-2007+$C827,FALSE),0)</f>
        <v>0</v>
      </c>
      <c r="BT827">
        <f>IF($BG827=1,VLOOKUP($A827,'Full dataset'!$A$4:$IE$190,BT$1-2007+$C827,FALSE),0)</f>
        <v>0</v>
      </c>
      <c r="BU827">
        <f>IF($BG827=1,VLOOKUP($A827,'Full dataset'!$A$4:$IE$190,BU$1-2007+$C827,FALSE),0)</f>
        <v>0</v>
      </c>
      <c r="BV827">
        <f>IF($BG827=1,VLOOKUP($A827,'Full dataset'!$A$4:$IE$190,BV$1-2007+$C827,FALSE),0)</f>
        <v>0</v>
      </c>
      <c r="BW827">
        <f>IF($BG827=1,VLOOKUP($A827,'Full dataset'!$A$4:$IE$190,BW$1-2007+$C827,FALSE),0)</f>
        <v>0</v>
      </c>
      <c r="BX827">
        <f>IF($BG827=1,VLOOKUP($A827,'Full dataset'!$A$4:$IE$190,BX$1-2007+$C827,FALSE),0)</f>
        <v>0</v>
      </c>
    </row>
    <row r="828" spans="1:76" x14ac:dyDescent="0.25">
      <c r="A828">
        <v>82</v>
      </c>
      <c r="B828" t="s">
        <v>126</v>
      </c>
      <c r="C828">
        <v>2011</v>
      </c>
      <c r="D828" t="s">
        <v>591</v>
      </c>
      <c r="E828">
        <f t="shared" si="74"/>
        <v>1</v>
      </c>
      <c r="F828">
        <v>1</v>
      </c>
      <c r="G828">
        <v>8072</v>
      </c>
      <c r="H828">
        <v>2.5797379354426333</v>
      </c>
      <c r="I828">
        <v>2361</v>
      </c>
      <c r="J828">
        <v>1</v>
      </c>
      <c r="K828">
        <v>565</v>
      </c>
      <c r="L828">
        <v>0.18056887184403964</v>
      </c>
      <c r="M828">
        <v>449</v>
      </c>
      <c r="N828">
        <v>0</v>
      </c>
      <c r="S828">
        <v>3944</v>
      </c>
      <c r="T828">
        <v>339930</v>
      </c>
      <c r="U828">
        <v>1</v>
      </c>
      <c r="V828">
        <v>78</v>
      </c>
      <c r="W828">
        <v>1736</v>
      </c>
      <c r="X828">
        <v>1532</v>
      </c>
      <c r="Y828">
        <v>1</v>
      </c>
      <c r="Z828">
        <v>1</v>
      </c>
      <c r="AA828" t="s">
        <v>803</v>
      </c>
      <c r="AB828">
        <v>78222</v>
      </c>
      <c r="AC828">
        <f>VLOOKUP(A828,'Full dataset'!$A$4:$IE$190,2033-C828,FALSE)</f>
        <v>4.2</v>
      </c>
      <c r="AD828">
        <f>VLOOKUP(A828,'Full dataset'!$A$4:$IE$190,2041-C828,FALSE)</f>
        <v>3129</v>
      </c>
      <c r="AE828">
        <f>VLOOKUP(A828,'Full dataset'!$A$4:$IE$190,2050-C828,FALSE)</f>
        <v>0</v>
      </c>
      <c r="AF828">
        <v>2.1</v>
      </c>
      <c r="AG828">
        <f>VLOOKUP($A828,'Full dataset'!$A$4:$IE$190,2007+AG$1-$C828,FALSE)</f>
        <v>385.36700000000002</v>
      </c>
      <c r="AH828">
        <f>VLOOKUP($A828,'Full dataset'!$A$4:$IE$190,2007+AH$1-$C828,FALSE)</f>
        <v>4130.7740000000003</v>
      </c>
      <c r="AI828">
        <f>VLOOKUP($A828,'Full dataset'!$A$4:$IE$190,2007+AI$1-$C828,FALSE)</f>
        <v>4285.5889999999999</v>
      </c>
      <c r="AJ828">
        <f>VLOOKUP($A828,'Full dataset'!$A$4:$IE$190,2007+AJ$1-$C828,FALSE)</f>
        <v>85</v>
      </c>
      <c r="AK828" t="str">
        <f>VLOOKUP($A828,'Full dataset'!$A$4:$IE$190,2007+AK$1-$C828,FALSE)</f>
        <v>.</v>
      </c>
      <c r="AL828">
        <f>VLOOKUP($A828,'Full dataset'!$A$4:$IE$190,2007+AL$1-$C828,FALSE)</f>
        <v>51</v>
      </c>
      <c r="AM828">
        <f>VLOOKUP($A828,'Full dataset'!$A$4:$IE$190,2007+AM$1-$C828,FALSE)</f>
        <v>50</v>
      </c>
      <c r="AN828">
        <f>VLOOKUP($A828,'Full dataset'!$A$4:$IE$190,2007+AN$1-$C828,FALSE)</f>
        <v>30000</v>
      </c>
      <c r="AO828">
        <f>VLOOKUP($A828,'Full dataset'!$A$4:$IE$190,2007+AO$1-$C828,FALSE)</f>
        <v>3</v>
      </c>
      <c r="AP828" t="s">
        <v>726</v>
      </c>
      <c r="AQ828" t="s">
        <v>726</v>
      </c>
      <c r="AR828" t="s">
        <v>726</v>
      </c>
      <c r="AS828" t="s">
        <v>726</v>
      </c>
      <c r="AT828" t="s">
        <v>726</v>
      </c>
      <c r="AU828">
        <f>VLOOKUP(A828,'Full dataset'!$A$4:$II$190,$AU$1,FALSE)</f>
        <v>2011</v>
      </c>
      <c r="AV828">
        <v>1</v>
      </c>
      <c r="AW828">
        <f>VLOOKUP(A828,'Full dataset'!$A$5:$IM$190,247,FALSE)</f>
        <v>2</v>
      </c>
      <c r="AX828">
        <f>VLOOKUP(A828,'Full dataset'!$A$4:$II$190,242,FALSE)</f>
        <v>9999</v>
      </c>
      <c r="AY828">
        <f>VLOOKUP(A828,'Full dataset'!$A$5:$IM$190,246,FALSE)</f>
        <v>0</v>
      </c>
      <c r="AZ828">
        <v>9999</v>
      </c>
      <c r="BA828">
        <f>MAX(VLOOKUP($A828,'Full dataset'!$A$4:$IX$190,BA$1,FALSE),AW828)</f>
        <v>2</v>
      </c>
      <c r="BB828">
        <f>IF(VLOOKUP($A828,'Full dataset'!$A$4:$IX$190,BB$1,FALSE)&gt;0,VLOOKUP($A828,'Full dataset'!$A$4:$IX$190,BB$1,FALSE),AU828)</f>
        <v>2011</v>
      </c>
      <c r="BC828">
        <f>MAX(VLOOKUP($A828,'Full dataset'!$A$4:$IX$190,BC$1,FALSE),AY828)</f>
        <v>2</v>
      </c>
      <c r="BD828">
        <f>MAX(VLOOKUP($A828,'Full dataset'!$A$4:$IX$190,BD$1,FALSE),AX828)</f>
        <v>9999</v>
      </c>
      <c r="BE828">
        <f t="shared" si="75"/>
        <v>2011</v>
      </c>
      <c r="BF828">
        <f t="shared" si="76"/>
        <v>1</v>
      </c>
      <c r="BG828">
        <f t="shared" si="77"/>
        <v>0</v>
      </c>
      <c r="BH828">
        <f t="shared" si="72"/>
        <v>0</v>
      </c>
      <c r="BI828">
        <f t="shared" si="73"/>
        <v>1</v>
      </c>
      <c r="BO828">
        <f>IF(BF828=1,VLOOKUP($A828,'Full dataset'!$A$4:$IE$190,2007+BO$1-$C828,FALSE),0)</f>
        <v>298</v>
      </c>
      <c r="BP828">
        <f>IF(BF828=1,VLOOKUP($A828,'Full dataset'!$A$4:$IE$190,2007+BP$1-$C828,FALSE),0)</f>
        <v>20</v>
      </c>
      <c r="BQ828">
        <f>IF(BF828=1,VLOOKUP($A828,'Full dataset'!$A$4:$IE$190,2007+BQ$1-$C828,FALSE),0)</f>
        <v>1395</v>
      </c>
      <c r="BR828">
        <f>IF($BG828=1,VLOOKUP($A828,'Full dataset'!$A$4:$IE$190,BR$1-2007+$C828,FALSE),0)</f>
        <v>0</v>
      </c>
      <c r="BS828">
        <f>IF($BG828=1,VLOOKUP($A828,'Full dataset'!$A$4:$IE$190,BS$1-2007+$C828,FALSE),0)</f>
        <v>0</v>
      </c>
      <c r="BT828">
        <f>IF($BG828=1,VLOOKUP($A828,'Full dataset'!$A$4:$IE$190,BT$1-2007+$C828,FALSE),0)</f>
        <v>0</v>
      </c>
      <c r="BU828">
        <f>IF($BG828=1,VLOOKUP($A828,'Full dataset'!$A$4:$IE$190,BU$1-2007+$C828,FALSE),0)</f>
        <v>0</v>
      </c>
      <c r="BV828">
        <f>IF($BG828=1,VLOOKUP($A828,'Full dataset'!$A$4:$IE$190,BV$1-2007+$C828,FALSE),0)</f>
        <v>0</v>
      </c>
      <c r="BW828">
        <f>IF($BG828=1,VLOOKUP($A828,'Full dataset'!$A$4:$IE$190,BW$1-2007+$C828,FALSE),0)</f>
        <v>0</v>
      </c>
      <c r="BX828">
        <f>IF($BG828=1,VLOOKUP($A828,'Full dataset'!$A$4:$IE$190,BX$1-2007+$C828,FALSE),0)</f>
        <v>0</v>
      </c>
    </row>
    <row r="829" spans="1:76" x14ac:dyDescent="0.25">
      <c r="A829">
        <v>83</v>
      </c>
      <c r="B829" t="s">
        <v>127</v>
      </c>
      <c r="C829">
        <v>2011</v>
      </c>
      <c r="D829" t="s">
        <v>591</v>
      </c>
      <c r="E829">
        <f t="shared" si="74"/>
        <v>1</v>
      </c>
      <c r="F829">
        <v>1</v>
      </c>
      <c r="G829">
        <v>3974</v>
      </c>
      <c r="H829">
        <v>0.27706895349647914</v>
      </c>
      <c r="I829">
        <v>2248</v>
      </c>
      <c r="J829">
        <v>0</v>
      </c>
      <c r="N829">
        <v>2</v>
      </c>
      <c r="O829">
        <v>264</v>
      </c>
      <c r="P829">
        <v>1.8406191173394686E-2</v>
      </c>
      <c r="Q829">
        <v>24</v>
      </c>
      <c r="R829">
        <v>40634</v>
      </c>
      <c r="S829">
        <v>8351</v>
      </c>
      <c r="T829">
        <v>624410</v>
      </c>
      <c r="U829">
        <v>1</v>
      </c>
      <c r="V829">
        <v>19</v>
      </c>
      <c r="W829">
        <v>1074</v>
      </c>
      <c r="X829">
        <v>968</v>
      </c>
      <c r="Y829">
        <v>1</v>
      </c>
      <c r="Z829">
        <v>1</v>
      </c>
      <c r="AA829" t="s">
        <v>804</v>
      </c>
      <c r="AB829">
        <v>23800</v>
      </c>
      <c r="AC829">
        <f>VLOOKUP(A829,'Full dataset'!$A$4:$IE$190,2033-C829,FALSE)</f>
        <v>1.7</v>
      </c>
      <c r="AD829">
        <f>VLOOKUP(A829,'Full dataset'!$A$4:$IE$190,2041-C829,FALSE)</f>
        <v>14343</v>
      </c>
      <c r="AE829">
        <f>VLOOKUP(A829,'Full dataset'!$A$4:$IE$190,2050-C829,FALSE)</f>
        <v>0</v>
      </c>
      <c r="AF829">
        <v>0.85</v>
      </c>
      <c r="AG829">
        <f>VLOOKUP($A829,'Full dataset'!$A$4:$IE$190,2007+AG$1-$C829,FALSE)</f>
        <v>4.7590000000000003</v>
      </c>
      <c r="AH829">
        <f>VLOOKUP($A829,'Full dataset'!$A$4:$IE$190,2007+AH$1-$C829,FALSE)</f>
        <v>1771.164</v>
      </c>
      <c r="AI829">
        <f>VLOOKUP($A829,'Full dataset'!$A$4:$IE$190,2007+AI$1-$C829,FALSE)</f>
        <v>973.70100000000002</v>
      </c>
      <c r="AJ829">
        <f>VLOOKUP($A829,'Full dataset'!$A$4:$IE$190,2007+AJ$1-$C829,FALSE)</f>
        <v>632</v>
      </c>
      <c r="AK829">
        <f>VLOOKUP($A829,'Full dataset'!$A$4:$IE$190,2007+AK$1-$C829,FALSE)</f>
        <v>0</v>
      </c>
      <c r="AL829">
        <f>VLOOKUP($A829,'Full dataset'!$A$4:$IE$190,2007+AL$1-$C829,FALSE)</f>
        <v>96</v>
      </c>
      <c r="AM829">
        <f>VLOOKUP($A829,'Full dataset'!$A$4:$IE$190,2007+AM$1-$C829,FALSE)</f>
        <v>600</v>
      </c>
      <c r="AN829">
        <f>VLOOKUP($A829,'Full dataset'!$A$4:$IE$190,2007+AN$1-$C829,FALSE)</f>
        <v>41802</v>
      </c>
      <c r="AO829">
        <f>VLOOKUP($A829,'Full dataset'!$A$4:$IE$190,2007+AO$1-$C829,FALSE)</f>
        <v>12</v>
      </c>
      <c r="AP829" t="s">
        <v>726</v>
      </c>
      <c r="AQ829" t="s">
        <v>726</v>
      </c>
      <c r="AR829" t="s">
        <v>726</v>
      </c>
      <c r="AS829" t="s">
        <v>726</v>
      </c>
      <c r="AT829" t="s">
        <v>726</v>
      </c>
      <c r="AU829">
        <f>VLOOKUP(A829,'Full dataset'!$A$4:$II$190,$AU$1,FALSE)</f>
        <v>2011</v>
      </c>
      <c r="AV829">
        <v>0</v>
      </c>
      <c r="AW829">
        <f>VLOOKUP(A829,'Full dataset'!$A$5:$IM$190,247,FALSE)</f>
        <v>2</v>
      </c>
      <c r="AX829">
        <f>VLOOKUP(A829,'Full dataset'!$A$4:$II$190,242,FALSE)</f>
        <v>2011</v>
      </c>
      <c r="AY829">
        <f>VLOOKUP(A829,'Full dataset'!$A$5:$IM$190,246,FALSE)</f>
        <v>2</v>
      </c>
      <c r="AZ829">
        <v>9999</v>
      </c>
      <c r="BA829">
        <f>MAX(VLOOKUP($A829,'Full dataset'!$A$4:$IX$190,BA$1,FALSE),AW829)</f>
        <v>2</v>
      </c>
      <c r="BB829">
        <f>IF(VLOOKUP($A829,'Full dataset'!$A$4:$IX$190,BB$1,FALSE)&gt;0,VLOOKUP($A829,'Full dataset'!$A$4:$IX$190,BB$1,FALSE),AU829)</f>
        <v>2015</v>
      </c>
      <c r="BC829">
        <f>MAX(VLOOKUP($A829,'Full dataset'!$A$4:$IX$190,BC$1,FALSE),AY829)</f>
        <v>2</v>
      </c>
      <c r="BD829">
        <f>MAX(VLOOKUP($A829,'Full dataset'!$A$4:$IX$190,BD$1,FALSE),AX829)</f>
        <v>2011</v>
      </c>
      <c r="BE829">
        <f t="shared" si="75"/>
        <v>2011</v>
      </c>
      <c r="BF829">
        <f t="shared" si="76"/>
        <v>0</v>
      </c>
      <c r="BG829">
        <f t="shared" si="77"/>
        <v>1</v>
      </c>
      <c r="BH829">
        <f t="shared" si="72"/>
        <v>0</v>
      </c>
      <c r="BI829">
        <f t="shared" si="73"/>
        <v>1</v>
      </c>
      <c r="BO829">
        <f>IF(BF829=1,VLOOKUP($A829,'Full dataset'!$A$4:$IE$190,2007+BO$1-$C829,FALSE),0)</f>
        <v>0</v>
      </c>
      <c r="BP829">
        <f>IF(BF829=1,VLOOKUP($A829,'Full dataset'!$A$4:$IE$190,2007+BP$1-$C829,FALSE),0)</f>
        <v>0</v>
      </c>
      <c r="BQ829">
        <f>IF(BF829=1,VLOOKUP($A829,'Full dataset'!$A$4:$IE$190,2007+BQ$1-$C829,FALSE),0)</f>
        <v>0</v>
      </c>
      <c r="BR829">
        <f>IF($BG829=1,VLOOKUP($A829,'Full dataset'!$A$4:$IE$190,BR$1-2007+$C829,FALSE),0)</f>
        <v>0</v>
      </c>
      <c r="BS829">
        <f>IF($BG829=1,VLOOKUP($A829,'Full dataset'!$A$4:$IE$190,BS$1-2007+$C829,FALSE),0)</f>
        <v>0</v>
      </c>
      <c r="BT829">
        <f>IF($BG829=1,VLOOKUP($A829,'Full dataset'!$A$4:$IE$190,BT$1-2007+$C829,FALSE),0)</f>
        <v>0</v>
      </c>
      <c r="BU829">
        <f>IF($BG829=1,VLOOKUP($A829,'Full dataset'!$A$4:$IE$190,BU$1-2007+$C829,FALSE),0)</f>
        <v>0</v>
      </c>
      <c r="BV829">
        <f>IF($BG829=1,VLOOKUP($A829,'Full dataset'!$A$4:$IE$190,BV$1-2007+$C829,FALSE),0)</f>
        <v>0</v>
      </c>
      <c r="BW829">
        <f>IF($BG829=1,VLOOKUP($A829,'Full dataset'!$A$4:$IE$190,BW$1-2007+$C829,FALSE),0)</f>
        <v>0</v>
      </c>
      <c r="BX829">
        <f>IF($BG829=1,VLOOKUP($A829,'Full dataset'!$A$4:$IE$190,BX$1-2007+$C829,FALSE),0)</f>
        <v>0</v>
      </c>
    </row>
    <row r="830" spans="1:76" x14ac:dyDescent="0.25">
      <c r="A830">
        <v>84</v>
      </c>
      <c r="B830" t="s">
        <v>128</v>
      </c>
      <c r="C830">
        <v>2011</v>
      </c>
      <c r="D830" t="s">
        <v>591</v>
      </c>
      <c r="E830">
        <f t="shared" si="74"/>
        <v>1</v>
      </c>
      <c r="F830">
        <v>1</v>
      </c>
      <c r="G830">
        <v>60284</v>
      </c>
      <c r="H830">
        <v>2.4289455658970951</v>
      </c>
      <c r="I830">
        <v>21581</v>
      </c>
      <c r="J830">
        <v>0</v>
      </c>
      <c r="N830">
        <v>1</v>
      </c>
      <c r="O830">
        <v>15785</v>
      </c>
      <c r="P830">
        <v>0.63600467383859138</v>
      </c>
      <c r="Q830">
        <v>353</v>
      </c>
      <c r="R830">
        <v>40026</v>
      </c>
      <c r="S830">
        <v>7370</v>
      </c>
      <c r="T830">
        <v>541519</v>
      </c>
      <c r="U830">
        <v>1</v>
      </c>
      <c r="V830">
        <v>5942</v>
      </c>
      <c r="W830">
        <v>36866</v>
      </c>
      <c r="X830">
        <v>12191</v>
      </c>
      <c r="Y830">
        <v>1</v>
      </c>
      <c r="Z830">
        <v>1</v>
      </c>
      <c r="AA830" t="s">
        <v>805</v>
      </c>
      <c r="AB830">
        <v>242246</v>
      </c>
      <c r="AC830">
        <f>VLOOKUP(A830,'Full dataset'!$A$4:$IE$190,2033-C830,FALSE)</f>
        <v>1.6</v>
      </c>
      <c r="AD830">
        <f>VLOOKUP(A830,'Full dataset'!$A$4:$IE$190,2041-C830,FALSE)</f>
        <v>24819</v>
      </c>
      <c r="AE830">
        <f>VLOOKUP(A830,'Full dataset'!$A$4:$IE$190,2050-C830,FALSE)</f>
        <v>0</v>
      </c>
      <c r="AF830">
        <v>0.8</v>
      </c>
      <c r="AG830">
        <f>VLOOKUP($A830,'Full dataset'!$A$4:$IE$190,2007+AG$1-$C830,FALSE)</f>
        <v>239.95500000000001</v>
      </c>
      <c r="AH830">
        <f>VLOOKUP($A830,'Full dataset'!$A$4:$IE$190,2007+AH$1-$C830,FALSE)</f>
        <v>3314.7910000000002</v>
      </c>
      <c r="AI830">
        <f>VLOOKUP($A830,'Full dataset'!$A$4:$IE$190,2007+AI$1-$C830,FALSE)</f>
        <v>5854.74</v>
      </c>
      <c r="AJ830">
        <f>VLOOKUP($A830,'Full dataset'!$A$4:$IE$190,2007+AJ$1-$C830,FALSE)</f>
        <v>1518</v>
      </c>
      <c r="AK830">
        <f>VLOOKUP($A830,'Full dataset'!$A$4:$IE$190,2007+AK$1-$C830,FALSE)</f>
        <v>13</v>
      </c>
      <c r="AL830">
        <f>VLOOKUP($A830,'Full dataset'!$A$4:$IE$190,2007+AL$1-$C830,FALSE)</f>
        <v>37</v>
      </c>
      <c r="AM830" t="str">
        <f>VLOOKUP($A830,'Full dataset'!$A$4:$IE$190,2007+AM$1-$C830,FALSE)</f>
        <v>.</v>
      </c>
      <c r="AN830">
        <f>VLOOKUP($A830,'Full dataset'!$A$4:$IE$190,2007+AN$1-$C830,FALSE)</f>
        <v>340000</v>
      </c>
      <c r="AO830">
        <f>VLOOKUP($A830,'Full dataset'!$A$4:$IE$190,2007+AO$1-$C830,FALSE)</f>
        <v>16</v>
      </c>
      <c r="AP830" t="s">
        <v>726</v>
      </c>
      <c r="AQ830" t="s">
        <v>726</v>
      </c>
      <c r="AR830" t="s">
        <v>726</v>
      </c>
      <c r="AS830" t="s">
        <v>726</v>
      </c>
      <c r="AT830" t="s">
        <v>726</v>
      </c>
      <c r="AU830">
        <f>VLOOKUP(A830,'Full dataset'!$A$4:$II$190,$AU$1,FALSE)</f>
        <v>2008</v>
      </c>
      <c r="AV830">
        <v>0</v>
      </c>
      <c r="AW830">
        <f>VLOOKUP(A830,'Full dataset'!$A$5:$IM$190,247,FALSE)</f>
        <v>1</v>
      </c>
      <c r="AX830">
        <f>VLOOKUP(A830,'Full dataset'!$A$4:$II$190,242,FALSE)</f>
        <v>2008</v>
      </c>
      <c r="AY830">
        <f>VLOOKUP(A830,'Full dataset'!$A$5:$IM$190,246,FALSE)</f>
        <v>1</v>
      </c>
      <c r="AZ830">
        <v>9999</v>
      </c>
      <c r="BA830">
        <f>MAX(VLOOKUP($A830,'Full dataset'!$A$4:$IX$190,BA$1,FALSE),AW830)</f>
        <v>1</v>
      </c>
      <c r="BB830">
        <f>IF(VLOOKUP($A830,'Full dataset'!$A$4:$IX$190,BB$1,FALSE)&gt;0,VLOOKUP($A830,'Full dataset'!$A$4:$IX$190,BB$1,FALSE),AU830)</f>
        <v>2008</v>
      </c>
      <c r="BC830">
        <f>MAX(VLOOKUP($A830,'Full dataset'!$A$4:$IX$190,BC$1,FALSE),AY830)</f>
        <v>1</v>
      </c>
      <c r="BD830">
        <f>MAX(VLOOKUP($A830,'Full dataset'!$A$4:$IX$190,BD$1,FALSE),AX830)</f>
        <v>2008</v>
      </c>
      <c r="BE830">
        <f t="shared" si="75"/>
        <v>2008</v>
      </c>
      <c r="BF830">
        <f t="shared" si="76"/>
        <v>0</v>
      </c>
      <c r="BG830">
        <f t="shared" si="77"/>
        <v>0</v>
      </c>
      <c r="BH830">
        <f t="shared" si="72"/>
        <v>0</v>
      </c>
      <c r="BI830">
        <f t="shared" si="73"/>
        <v>0</v>
      </c>
      <c r="BO830">
        <f>IF(BF830=1,VLOOKUP($A830,'Full dataset'!$A$4:$IE$190,2007+BO$1-$C830,FALSE),0)</f>
        <v>0</v>
      </c>
      <c r="BP830">
        <f>IF(BF830=1,VLOOKUP($A830,'Full dataset'!$A$4:$IE$190,2007+BP$1-$C830,FALSE),0)</f>
        <v>0</v>
      </c>
      <c r="BQ830">
        <f>IF(BF830=1,VLOOKUP($A830,'Full dataset'!$A$4:$IE$190,2007+BQ$1-$C830,FALSE),0)</f>
        <v>0</v>
      </c>
      <c r="BR830">
        <f>IF($BG830=1,VLOOKUP($A830,'Full dataset'!$A$4:$IE$190,BR$1-2007+$C830,FALSE),0)</f>
        <v>0</v>
      </c>
      <c r="BS830">
        <f>IF($BG830=1,VLOOKUP($A830,'Full dataset'!$A$4:$IE$190,BS$1-2007+$C830,FALSE),0)</f>
        <v>0</v>
      </c>
      <c r="BT830">
        <f>IF($BG830=1,VLOOKUP($A830,'Full dataset'!$A$4:$IE$190,BT$1-2007+$C830,FALSE),0)</f>
        <v>0</v>
      </c>
      <c r="BU830">
        <f>IF($BG830=1,VLOOKUP($A830,'Full dataset'!$A$4:$IE$190,BU$1-2007+$C830,FALSE),0)</f>
        <v>0</v>
      </c>
      <c r="BV830">
        <f>IF($BG830=1,VLOOKUP($A830,'Full dataset'!$A$4:$IE$190,BV$1-2007+$C830,FALSE),0)</f>
        <v>0</v>
      </c>
      <c r="BW830">
        <f>IF($BG830=1,VLOOKUP($A830,'Full dataset'!$A$4:$IE$190,BW$1-2007+$C830,FALSE),0)</f>
        <v>0</v>
      </c>
      <c r="BX830">
        <f>IF($BG830=1,VLOOKUP($A830,'Full dataset'!$A$4:$IE$190,BX$1-2007+$C830,FALSE),0)</f>
        <v>0</v>
      </c>
    </row>
    <row r="831" spans="1:76" x14ac:dyDescent="0.25">
      <c r="A831">
        <v>85</v>
      </c>
      <c r="B831" t="s">
        <v>129</v>
      </c>
      <c r="C831">
        <v>2011</v>
      </c>
      <c r="D831" t="s">
        <v>595</v>
      </c>
      <c r="E831">
        <f t="shared" si="74"/>
        <v>1</v>
      </c>
      <c r="F831">
        <v>1</v>
      </c>
      <c r="G831">
        <v>11388</v>
      </c>
      <c r="H831">
        <v>5.1763636363636367</v>
      </c>
      <c r="I831">
        <v>4906</v>
      </c>
      <c r="J831">
        <v>0</v>
      </c>
      <c r="N831">
        <v>2</v>
      </c>
      <c r="O831">
        <v>572</v>
      </c>
      <c r="P831">
        <v>0.26</v>
      </c>
      <c r="Q831">
        <v>19</v>
      </c>
      <c r="R831">
        <v>40330</v>
      </c>
      <c r="U831">
        <v>1</v>
      </c>
      <c r="V831">
        <v>1155</v>
      </c>
      <c r="W831">
        <v>20478</v>
      </c>
      <c r="X831">
        <v>14935</v>
      </c>
      <c r="Y831">
        <v>1</v>
      </c>
      <c r="Z831">
        <v>1</v>
      </c>
      <c r="AA831" t="s">
        <v>806</v>
      </c>
      <c r="AB831">
        <v>94518</v>
      </c>
      <c r="AC831">
        <f>VLOOKUP(A831,'Full dataset'!$A$4:$IE$190,2033-C831,FALSE)</f>
        <v>0</v>
      </c>
      <c r="AD831">
        <f>VLOOKUP(A831,'Full dataset'!$A$4:$IE$190,2041-C831,FALSE)</f>
        <v>2200</v>
      </c>
      <c r="AE831">
        <f>VLOOKUP(A831,'Full dataset'!$A$4:$IE$190,2050-C831,FALSE)</f>
        <v>0</v>
      </c>
      <c r="AF831">
        <v>0</v>
      </c>
      <c r="AG831" t="str">
        <f>VLOOKUP($A831,'Full dataset'!$A$4:$IE$190,2007+AG$1-$C831,FALSE)</f>
        <v>.</v>
      </c>
      <c r="AH831" t="str">
        <f>VLOOKUP($A831,'Full dataset'!$A$4:$IE$190,2007+AH$1-$C831,FALSE)</f>
        <v>.</v>
      </c>
      <c r="AI831">
        <f>VLOOKUP($A831,'Full dataset'!$A$4:$IE$190,2007+AI$1-$C831,FALSE)</f>
        <v>3800</v>
      </c>
      <c r="AJ831">
        <f>VLOOKUP($A831,'Full dataset'!$A$4:$IE$190,2007+AJ$1-$C831,FALSE)</f>
        <v>132</v>
      </c>
      <c r="AK831" t="str">
        <f>VLOOKUP($A831,'Full dataset'!$A$4:$IE$190,2007+AK$1-$C831,FALSE)</f>
        <v>.</v>
      </c>
      <c r="AL831" t="str">
        <f>VLOOKUP($A831,'Full dataset'!$A$4:$IE$190,2007+AL$1-$C831,FALSE)</f>
        <v>.</v>
      </c>
      <c r="AM831">
        <f>VLOOKUP($A831,'Full dataset'!$A$4:$IE$190,2007+AM$1-$C831,FALSE)</f>
        <v>200</v>
      </c>
      <c r="AN831">
        <f>VLOOKUP($A831,'Full dataset'!$A$4:$IE$190,2007+AN$1-$C831,FALSE)</f>
        <v>12460</v>
      </c>
      <c r="AO831">
        <f>VLOOKUP($A831,'Full dataset'!$A$4:$IE$190,2007+AO$1-$C831,FALSE)</f>
        <v>4</v>
      </c>
      <c r="AP831" t="s">
        <v>726</v>
      </c>
      <c r="AQ831" t="s">
        <v>726</v>
      </c>
      <c r="AR831" t="s">
        <v>726</v>
      </c>
      <c r="AS831" t="s">
        <v>726</v>
      </c>
      <c r="AT831" t="s">
        <v>726</v>
      </c>
      <c r="AU831">
        <f>VLOOKUP(A831,'Full dataset'!$A$4:$II$190,$AU$1,FALSE)</f>
        <v>2008</v>
      </c>
      <c r="AV831">
        <v>0</v>
      </c>
      <c r="AW831">
        <f>VLOOKUP(A831,'Full dataset'!$A$5:$IM$190,247,FALSE)</f>
        <v>1</v>
      </c>
      <c r="AX831">
        <f>VLOOKUP(A831,'Full dataset'!$A$4:$II$190,242,FALSE)</f>
        <v>2009</v>
      </c>
      <c r="AY831">
        <f>VLOOKUP(A831,'Full dataset'!$A$5:$IM$190,246,FALSE)</f>
        <v>2</v>
      </c>
      <c r="AZ831">
        <v>9999</v>
      </c>
      <c r="BA831">
        <f>MAX(VLOOKUP($A831,'Full dataset'!$A$4:$IX$190,BA$1,FALSE),AW831)</f>
        <v>2</v>
      </c>
      <c r="BB831">
        <f>IF(VLOOKUP($A831,'Full dataset'!$A$4:$IX$190,BB$1,FALSE)&gt;0,VLOOKUP($A831,'Full dataset'!$A$4:$IX$190,BB$1,FALSE),AU831)</f>
        <v>2010</v>
      </c>
      <c r="BC831">
        <f>MAX(VLOOKUP($A831,'Full dataset'!$A$4:$IX$190,BC$1,FALSE),AY831)</f>
        <v>2</v>
      </c>
      <c r="BD831">
        <f>MAX(VLOOKUP($A831,'Full dataset'!$A$4:$IX$190,BD$1,FALSE),AX831)</f>
        <v>2009</v>
      </c>
      <c r="BE831">
        <f t="shared" si="75"/>
        <v>2009</v>
      </c>
      <c r="BF831">
        <f t="shared" si="76"/>
        <v>1</v>
      </c>
      <c r="BG831">
        <f t="shared" si="77"/>
        <v>1</v>
      </c>
      <c r="BH831">
        <f t="shared" si="72"/>
        <v>0</v>
      </c>
      <c r="BI831">
        <f t="shared" si="73"/>
        <v>1</v>
      </c>
      <c r="BO831">
        <f>IF(BF831=1,VLOOKUP($A831,'Full dataset'!$A$4:$IE$190,2007+BO$1-$C831,FALSE),0)</f>
        <v>0</v>
      </c>
      <c r="BP831">
        <f>IF(BF831=1,VLOOKUP($A831,'Full dataset'!$A$4:$IE$190,2007+BP$1-$C831,FALSE),0)</f>
        <v>0</v>
      </c>
      <c r="BQ831">
        <f>IF(BF831=1,VLOOKUP($A831,'Full dataset'!$A$4:$IE$190,2007+BQ$1-$C831,FALSE),0)</f>
        <v>0</v>
      </c>
      <c r="BR831">
        <f>IF($BG831=1,VLOOKUP($A831,'Full dataset'!$A$4:$IE$190,BR$1-2007+$C831,FALSE),0)</f>
        <v>0</v>
      </c>
      <c r="BS831">
        <f>IF($BG831=1,VLOOKUP($A831,'Full dataset'!$A$4:$IE$190,BS$1-2007+$C831,FALSE),0)</f>
        <v>0</v>
      </c>
      <c r="BT831">
        <f>IF($BG831=1,VLOOKUP($A831,'Full dataset'!$A$4:$IE$190,BT$1-2007+$C831,FALSE),0)</f>
        <v>0</v>
      </c>
      <c r="BU831">
        <f>IF($BG831=1,VLOOKUP($A831,'Full dataset'!$A$4:$IE$190,BU$1-2007+$C831,FALSE),0)</f>
        <v>0</v>
      </c>
      <c r="BV831">
        <f>IF($BG831=1,VLOOKUP($A831,'Full dataset'!$A$4:$IE$190,BV$1-2007+$C831,FALSE),0)</f>
        <v>0</v>
      </c>
      <c r="BW831">
        <f>IF($BG831=1,VLOOKUP($A831,'Full dataset'!$A$4:$IE$190,BW$1-2007+$C831,FALSE),0)</f>
        <v>0</v>
      </c>
      <c r="BX831">
        <f>IF($BG831=1,VLOOKUP($A831,'Full dataset'!$A$4:$IE$190,BX$1-2007+$C831,FALSE),0)</f>
        <v>29</v>
      </c>
    </row>
    <row r="832" spans="1:76" x14ac:dyDescent="0.25">
      <c r="A832">
        <v>86</v>
      </c>
      <c r="B832" t="s">
        <v>130</v>
      </c>
      <c r="C832">
        <v>2011</v>
      </c>
      <c r="D832" t="s">
        <v>582</v>
      </c>
      <c r="E832">
        <f t="shared" si="74"/>
        <v>0</v>
      </c>
      <c r="F832">
        <v>0</v>
      </c>
      <c r="J832">
        <v>0</v>
      </c>
      <c r="N832">
        <v>0</v>
      </c>
      <c r="U832">
        <v>1</v>
      </c>
      <c r="V832">
        <v>862</v>
      </c>
      <c r="W832">
        <v>2045</v>
      </c>
      <c r="X832">
        <v>7604</v>
      </c>
      <c r="Y832">
        <v>1</v>
      </c>
      <c r="Z832">
        <v>0</v>
      </c>
      <c r="AA832" t="s">
        <v>807</v>
      </c>
      <c r="AB832">
        <v>3232</v>
      </c>
      <c r="AC832">
        <f>VLOOKUP(A832,'Full dataset'!$A$4:$IE$190,2033-C832,FALSE)</f>
        <v>1</v>
      </c>
      <c r="AD832">
        <f>VLOOKUP(A832,'Full dataset'!$A$4:$IE$190,2041-C832,FALSE)</f>
        <v>2001</v>
      </c>
      <c r="AE832">
        <f>VLOOKUP(A832,'Full dataset'!$A$4:$IE$190,2050-C832,FALSE)</f>
        <v>0</v>
      </c>
      <c r="AF832">
        <v>0.5</v>
      </c>
      <c r="AG832" t="str">
        <f>VLOOKUP($A832,'Full dataset'!$A$4:$IE$190,2007+AG$1-$C832,FALSE)</f>
        <v>.</v>
      </c>
      <c r="AH832" t="str">
        <f>VLOOKUP($A832,'Full dataset'!$A$4:$IE$190,2007+AH$1-$C832,FALSE)</f>
        <v>.</v>
      </c>
      <c r="AI832">
        <f>VLOOKUP($A832,'Full dataset'!$A$4:$IE$190,2007+AI$1-$C832,FALSE)</f>
        <v>331</v>
      </c>
      <c r="AJ832">
        <f>VLOOKUP($A832,'Full dataset'!$A$4:$IE$190,2007+AJ$1-$C832,FALSE)</f>
        <v>49</v>
      </c>
      <c r="AK832" t="str">
        <f>VLOOKUP($A832,'Full dataset'!$A$4:$IE$190,2007+AK$1-$C832,FALSE)</f>
        <v>.</v>
      </c>
      <c r="AL832">
        <f>VLOOKUP($A832,'Full dataset'!$A$4:$IE$190,2007+AL$1-$C832,FALSE)</f>
        <v>88</v>
      </c>
      <c r="AM832">
        <f>VLOOKUP($A832,'Full dataset'!$A$4:$IE$190,2007+AM$1-$C832,FALSE)</f>
        <v>44</v>
      </c>
      <c r="AN832">
        <f>VLOOKUP($A832,'Full dataset'!$A$4:$IE$190,2007+AN$1-$C832,FALSE)</f>
        <v>8918</v>
      </c>
      <c r="AO832">
        <f>VLOOKUP($A832,'Full dataset'!$A$4:$IE$190,2007+AO$1-$C832,FALSE)</f>
        <v>9</v>
      </c>
      <c r="AP832" t="s">
        <v>726</v>
      </c>
      <c r="AQ832" t="s">
        <v>726</v>
      </c>
      <c r="AR832" t="s">
        <v>726</v>
      </c>
      <c r="AS832" t="s">
        <v>726</v>
      </c>
      <c r="AT832" t="s">
        <v>726</v>
      </c>
      <c r="AU832">
        <f>VLOOKUP(A832,'Full dataset'!$A$4:$II$190,$AU$1,FALSE)</f>
        <v>2009</v>
      </c>
      <c r="AV832">
        <v>0</v>
      </c>
      <c r="AW832">
        <f>VLOOKUP(A832,'Full dataset'!$A$5:$IM$190,247,FALSE)</f>
        <v>1</v>
      </c>
      <c r="AX832">
        <f>VLOOKUP(A832,'Full dataset'!$A$4:$II$190,242,FALSE)</f>
        <v>2012</v>
      </c>
      <c r="AY832">
        <f>VLOOKUP(A832,'Full dataset'!$A$5:$IM$190,246,FALSE)</f>
        <v>1</v>
      </c>
      <c r="AZ832">
        <v>9999</v>
      </c>
      <c r="BA832">
        <f>MAX(VLOOKUP($A832,'Full dataset'!$A$4:$IX$190,BA$1,FALSE),AW832)</f>
        <v>1</v>
      </c>
      <c r="BB832">
        <f>IF(VLOOKUP($A832,'Full dataset'!$A$4:$IX$190,BB$1,FALSE)&gt;0,VLOOKUP($A832,'Full dataset'!$A$4:$IX$190,BB$1,FALSE),AU832)</f>
        <v>2009</v>
      </c>
      <c r="BC832">
        <f>MAX(VLOOKUP($A832,'Full dataset'!$A$4:$IX$190,BC$1,FALSE),AY832)</f>
        <v>1</v>
      </c>
      <c r="BD832">
        <f>MAX(VLOOKUP($A832,'Full dataset'!$A$4:$IX$190,BD$1,FALSE),AX832)</f>
        <v>2012</v>
      </c>
      <c r="BE832">
        <f t="shared" si="75"/>
        <v>2009</v>
      </c>
      <c r="BF832">
        <f t="shared" si="76"/>
        <v>0</v>
      </c>
      <c r="BG832">
        <f t="shared" si="77"/>
        <v>0</v>
      </c>
      <c r="BH832">
        <f t="shared" si="72"/>
        <v>0</v>
      </c>
      <c r="BI832">
        <f t="shared" si="73"/>
        <v>0</v>
      </c>
      <c r="BO832">
        <f>IF(BF832=1,VLOOKUP($A832,'Full dataset'!$A$4:$IE$190,2007+BO$1-$C832,FALSE),0)</f>
        <v>0</v>
      </c>
      <c r="BP832">
        <f>IF(BF832=1,VLOOKUP($A832,'Full dataset'!$A$4:$IE$190,2007+BP$1-$C832,FALSE),0)</f>
        <v>0</v>
      </c>
      <c r="BQ832">
        <f>IF(BF832=1,VLOOKUP($A832,'Full dataset'!$A$4:$IE$190,2007+BQ$1-$C832,FALSE),0)</f>
        <v>0</v>
      </c>
      <c r="BR832">
        <f>IF($BG832=1,VLOOKUP($A832,'Full dataset'!$A$4:$IE$190,BR$1-2007+$C832,FALSE),0)</f>
        <v>0</v>
      </c>
      <c r="BS832">
        <f>IF($BG832=1,VLOOKUP($A832,'Full dataset'!$A$4:$IE$190,BS$1-2007+$C832,FALSE),0)</f>
        <v>0</v>
      </c>
      <c r="BT832">
        <f>IF($BG832=1,VLOOKUP($A832,'Full dataset'!$A$4:$IE$190,BT$1-2007+$C832,FALSE),0)</f>
        <v>0</v>
      </c>
      <c r="BU832">
        <f>IF($BG832=1,VLOOKUP($A832,'Full dataset'!$A$4:$IE$190,BU$1-2007+$C832,FALSE),0)</f>
        <v>0</v>
      </c>
      <c r="BV832">
        <f>IF($BG832=1,VLOOKUP($A832,'Full dataset'!$A$4:$IE$190,BV$1-2007+$C832,FALSE),0)</f>
        <v>0</v>
      </c>
      <c r="BW832">
        <f>IF($BG832=1,VLOOKUP($A832,'Full dataset'!$A$4:$IE$190,BW$1-2007+$C832,FALSE),0)</f>
        <v>0</v>
      </c>
      <c r="BX832">
        <f>IF($BG832=1,VLOOKUP($A832,'Full dataset'!$A$4:$IE$190,BX$1-2007+$C832,FALSE),0)</f>
        <v>0</v>
      </c>
    </row>
    <row r="833" spans="1:76" x14ac:dyDescent="0.25">
      <c r="A833">
        <v>87</v>
      </c>
      <c r="B833" t="s">
        <v>131</v>
      </c>
      <c r="C833">
        <v>2011</v>
      </c>
      <c r="D833" t="s">
        <v>587</v>
      </c>
      <c r="E833">
        <f t="shared" si="74"/>
        <v>0</v>
      </c>
      <c r="F833">
        <v>1</v>
      </c>
      <c r="G833">
        <v>3240</v>
      </c>
      <c r="H833">
        <v>0.25069637883008355</v>
      </c>
      <c r="I833">
        <v>1861</v>
      </c>
      <c r="J833">
        <v>0</v>
      </c>
      <c r="N833">
        <v>0</v>
      </c>
      <c r="U833">
        <v>1</v>
      </c>
      <c r="V833">
        <v>0</v>
      </c>
      <c r="W833">
        <v>170</v>
      </c>
      <c r="X833">
        <v>943</v>
      </c>
      <c r="Y833">
        <v>1</v>
      </c>
      <c r="Z833">
        <v>1</v>
      </c>
      <c r="AA833" t="s">
        <v>808</v>
      </c>
      <c r="AB833">
        <v>22997</v>
      </c>
      <c r="AC833">
        <f>VLOOKUP(A833,'Full dataset'!$A$4:$IE$190,2033-C833,FALSE)</f>
        <v>3.9</v>
      </c>
      <c r="AD833">
        <f>VLOOKUP(A833,'Full dataset'!$A$4:$IE$190,2041-C833,FALSE)</f>
        <v>12924</v>
      </c>
      <c r="AE833">
        <f>VLOOKUP(A833,'Full dataset'!$A$4:$IE$190,2050-C833,FALSE)</f>
        <v>0</v>
      </c>
      <c r="AF833">
        <v>1.95</v>
      </c>
      <c r="AG833">
        <f>VLOOKUP($A833,'Full dataset'!$A$4:$IE$190,2007+AG$1-$C833,FALSE)</f>
        <v>303.98700000000002</v>
      </c>
      <c r="AH833">
        <f>VLOOKUP($A833,'Full dataset'!$A$4:$IE$190,2007+AH$1-$C833,FALSE)</f>
        <v>3120.7429999999999</v>
      </c>
      <c r="AI833">
        <f>VLOOKUP($A833,'Full dataset'!$A$4:$IE$190,2007+AI$1-$C833,FALSE)</f>
        <v>1999.896</v>
      </c>
      <c r="AJ833">
        <f>VLOOKUP($A833,'Full dataset'!$A$4:$IE$190,2007+AJ$1-$C833,FALSE)</f>
        <v>402</v>
      </c>
      <c r="AK833">
        <f>VLOOKUP($A833,'Full dataset'!$A$4:$IE$190,2007+AK$1-$C833,FALSE)</f>
        <v>3</v>
      </c>
      <c r="AL833">
        <f>VLOOKUP($A833,'Full dataset'!$A$4:$IE$190,2007+AL$1-$C833,FALSE)</f>
        <v>77</v>
      </c>
      <c r="AM833">
        <f>VLOOKUP($A833,'Full dataset'!$A$4:$IE$190,2007+AM$1-$C833,FALSE)</f>
        <v>811</v>
      </c>
      <c r="AN833">
        <f>VLOOKUP($A833,'Full dataset'!$A$4:$IE$190,2007+AN$1-$C833,FALSE)</f>
        <v>61975</v>
      </c>
      <c r="AO833">
        <f>VLOOKUP($A833,'Full dataset'!$A$4:$IE$190,2007+AO$1-$C833,FALSE)</f>
        <v>6</v>
      </c>
      <c r="AP833" t="s">
        <v>726</v>
      </c>
      <c r="AQ833" t="s">
        <v>726</v>
      </c>
      <c r="AR833" t="s">
        <v>726</v>
      </c>
      <c r="AS833" t="s">
        <v>726</v>
      </c>
      <c r="AT833" t="s">
        <v>726</v>
      </c>
      <c r="AU833">
        <f>VLOOKUP(A833,'Full dataset'!$A$4:$II$190,$AU$1,FALSE)</f>
        <v>2014</v>
      </c>
      <c r="AV833">
        <v>0</v>
      </c>
      <c r="AW833">
        <f>VLOOKUP(A833,'Full dataset'!$A$5:$IM$190,247,FALSE)</f>
        <v>2</v>
      </c>
      <c r="AX833">
        <f>VLOOKUP(A833,'Full dataset'!$A$4:$II$190,242,FALSE)</f>
        <v>2007</v>
      </c>
      <c r="AY833">
        <f>VLOOKUP(A833,'Full dataset'!$A$5:$IM$190,246,FALSE)</f>
        <v>1</v>
      </c>
      <c r="AZ833">
        <v>9999</v>
      </c>
      <c r="BA833">
        <f>MAX(VLOOKUP($A833,'Full dataset'!$A$4:$IX$190,BA$1,FALSE),AW833)</f>
        <v>2</v>
      </c>
      <c r="BB833">
        <f>IF(VLOOKUP($A833,'Full dataset'!$A$4:$IX$190,BB$1,FALSE)&gt;0,VLOOKUP($A833,'Full dataset'!$A$4:$IX$190,BB$1,FALSE),AU833)</f>
        <v>2014</v>
      </c>
      <c r="BC833">
        <f>MAX(VLOOKUP($A833,'Full dataset'!$A$4:$IX$190,BC$1,FALSE),AY833)</f>
        <v>1</v>
      </c>
      <c r="BD833">
        <f>MAX(VLOOKUP($A833,'Full dataset'!$A$4:$IX$190,BD$1,FALSE),AX833)</f>
        <v>2007</v>
      </c>
      <c r="BE833">
        <f t="shared" si="75"/>
        <v>2007</v>
      </c>
      <c r="BF833">
        <f t="shared" si="76"/>
        <v>0</v>
      </c>
      <c r="BG833">
        <f t="shared" si="77"/>
        <v>0</v>
      </c>
      <c r="BH833">
        <f t="shared" si="72"/>
        <v>0</v>
      </c>
      <c r="BI833">
        <f t="shared" si="73"/>
        <v>0</v>
      </c>
      <c r="BO833">
        <f>IF(BF833=1,VLOOKUP($A833,'Full dataset'!$A$4:$IE$190,2007+BO$1-$C833,FALSE),0)</f>
        <v>0</v>
      </c>
      <c r="BP833">
        <f>IF(BF833=1,VLOOKUP($A833,'Full dataset'!$A$4:$IE$190,2007+BP$1-$C833,FALSE),0)</f>
        <v>0</v>
      </c>
      <c r="BQ833">
        <f>IF(BF833=1,VLOOKUP($A833,'Full dataset'!$A$4:$IE$190,2007+BQ$1-$C833,FALSE),0)</f>
        <v>0</v>
      </c>
      <c r="BR833">
        <f>IF($BG833=1,VLOOKUP($A833,'Full dataset'!$A$4:$IE$190,BR$1-2007+$C833,FALSE),0)</f>
        <v>0</v>
      </c>
      <c r="BS833">
        <f>IF($BG833=1,VLOOKUP($A833,'Full dataset'!$A$4:$IE$190,BS$1-2007+$C833,FALSE),0)</f>
        <v>0</v>
      </c>
      <c r="BT833">
        <f>IF($BG833=1,VLOOKUP($A833,'Full dataset'!$A$4:$IE$190,BT$1-2007+$C833,FALSE),0)</f>
        <v>0</v>
      </c>
      <c r="BU833">
        <f>IF($BG833=1,VLOOKUP($A833,'Full dataset'!$A$4:$IE$190,BU$1-2007+$C833,FALSE),0)</f>
        <v>0</v>
      </c>
      <c r="BV833">
        <f>IF($BG833=1,VLOOKUP($A833,'Full dataset'!$A$4:$IE$190,BV$1-2007+$C833,FALSE),0)</f>
        <v>0</v>
      </c>
      <c r="BW833">
        <f>IF($BG833=1,VLOOKUP($A833,'Full dataset'!$A$4:$IE$190,BW$1-2007+$C833,FALSE),0)</f>
        <v>0</v>
      </c>
      <c r="BX833">
        <f>IF($BG833=1,VLOOKUP($A833,'Full dataset'!$A$4:$IE$190,BX$1-2007+$C833,FALSE),0)</f>
        <v>0</v>
      </c>
    </row>
    <row r="834" spans="1:76" x14ac:dyDescent="0.25">
      <c r="A834">
        <v>88</v>
      </c>
      <c r="B834" t="s">
        <v>132</v>
      </c>
      <c r="C834">
        <v>2011</v>
      </c>
      <c r="D834" t="s">
        <v>591</v>
      </c>
      <c r="E834">
        <f t="shared" si="74"/>
        <v>1</v>
      </c>
      <c r="F834">
        <v>1</v>
      </c>
      <c r="G834">
        <v>7044</v>
      </c>
      <c r="H834">
        <v>5.1642228739002931</v>
      </c>
      <c r="I834">
        <v>2282</v>
      </c>
      <c r="J834">
        <v>0</v>
      </c>
      <c r="N834">
        <v>0</v>
      </c>
      <c r="S834">
        <v>7370</v>
      </c>
      <c r="T834">
        <v>519130</v>
      </c>
      <c r="U834">
        <v>1</v>
      </c>
      <c r="V834">
        <v>28</v>
      </c>
      <c r="W834">
        <v>234</v>
      </c>
      <c r="X834">
        <v>361</v>
      </c>
      <c r="Y834">
        <v>1</v>
      </c>
      <c r="Z834">
        <v>1</v>
      </c>
      <c r="AA834" t="s">
        <v>809</v>
      </c>
      <c r="AB834">
        <v>50563</v>
      </c>
      <c r="AC834">
        <f>VLOOKUP(A834,'Full dataset'!$A$4:$IE$190,2033-C834,FALSE)</f>
        <v>0.6</v>
      </c>
      <c r="AD834">
        <f>VLOOKUP(A834,'Full dataset'!$A$4:$IE$190,2041-C834,FALSE)</f>
        <v>1364</v>
      </c>
      <c r="AE834">
        <f>VLOOKUP(A834,'Full dataset'!$A$4:$IE$190,2050-C834,FALSE)</f>
        <v>0</v>
      </c>
      <c r="AF834">
        <v>0.3</v>
      </c>
      <c r="AG834">
        <f>VLOOKUP($A834,'Full dataset'!$A$4:$IE$190,2007+AG$1-$C834,FALSE)</f>
        <v>98.356999999999999</v>
      </c>
      <c r="AH834">
        <f>VLOOKUP($A834,'Full dataset'!$A$4:$IE$190,2007+AH$1-$C834,FALSE)</f>
        <v>1172.0840000000001</v>
      </c>
      <c r="AI834">
        <f>VLOOKUP($A834,'Full dataset'!$A$4:$IE$190,2007+AI$1-$C834,FALSE)</f>
        <v>631.4</v>
      </c>
      <c r="AJ834">
        <f>VLOOKUP($A834,'Full dataset'!$A$4:$IE$190,2007+AJ$1-$C834,FALSE)</f>
        <v>96</v>
      </c>
      <c r="AK834" t="str">
        <f>VLOOKUP($A834,'Full dataset'!$A$4:$IE$190,2007+AK$1-$C834,FALSE)</f>
        <v>.</v>
      </c>
      <c r="AL834">
        <f>VLOOKUP($A834,'Full dataset'!$A$4:$IE$190,2007+AL$1-$C834,FALSE)</f>
        <v>37</v>
      </c>
      <c r="AM834" t="str">
        <f>VLOOKUP($A834,'Full dataset'!$A$4:$IE$190,2007+AM$1-$C834,FALSE)</f>
        <v>.</v>
      </c>
      <c r="AN834">
        <f>VLOOKUP($A834,'Full dataset'!$A$4:$IE$190,2007+AN$1-$C834,FALSE)</f>
        <v>23605</v>
      </c>
      <c r="AO834">
        <f>VLOOKUP($A834,'Full dataset'!$A$4:$IE$190,2007+AO$1-$C834,FALSE)</f>
        <v>10</v>
      </c>
      <c r="AP834" t="s">
        <v>726</v>
      </c>
      <c r="AQ834" t="s">
        <v>726</v>
      </c>
      <c r="AR834" t="s">
        <v>726</v>
      </c>
      <c r="AS834" t="s">
        <v>726</v>
      </c>
      <c r="AT834" t="s">
        <v>726</v>
      </c>
      <c r="AU834">
        <f>VLOOKUP(A834,'Full dataset'!$A$4:$II$190,$AU$1,FALSE)</f>
        <v>2012</v>
      </c>
      <c r="AV834">
        <v>0</v>
      </c>
      <c r="AW834">
        <f>VLOOKUP(A834,'Full dataset'!$A$5:$IM$190,247,FALSE)</f>
        <v>2</v>
      </c>
      <c r="AX834">
        <f>VLOOKUP(A834,'Full dataset'!$A$4:$II$190,242,FALSE)</f>
        <v>2010</v>
      </c>
      <c r="AY834">
        <f>VLOOKUP(A834,'Full dataset'!$A$5:$IM$190,246,FALSE)</f>
        <v>1</v>
      </c>
      <c r="AZ834">
        <v>9999</v>
      </c>
      <c r="BA834">
        <f>MAX(VLOOKUP($A834,'Full dataset'!$A$4:$IX$190,BA$1,FALSE),AW834)</f>
        <v>2</v>
      </c>
      <c r="BB834">
        <f>IF(VLOOKUP($A834,'Full dataset'!$A$4:$IX$190,BB$1,FALSE)&gt;0,VLOOKUP($A834,'Full dataset'!$A$4:$IX$190,BB$1,FALSE),AU834)</f>
        <v>2012</v>
      </c>
      <c r="BC834">
        <f>MAX(VLOOKUP($A834,'Full dataset'!$A$4:$IX$190,BC$1,FALSE),AY834)</f>
        <v>2</v>
      </c>
      <c r="BD834">
        <f>MAX(VLOOKUP($A834,'Full dataset'!$A$4:$IX$190,BD$1,FALSE),AX834)</f>
        <v>2010</v>
      </c>
      <c r="BE834">
        <f t="shared" si="75"/>
        <v>2010</v>
      </c>
      <c r="BF834">
        <f t="shared" si="76"/>
        <v>0</v>
      </c>
      <c r="BG834">
        <f t="shared" si="77"/>
        <v>1</v>
      </c>
      <c r="BH834">
        <f t="shared" si="72"/>
        <v>0</v>
      </c>
      <c r="BI834">
        <f t="shared" si="73"/>
        <v>1</v>
      </c>
      <c r="BO834">
        <f>IF(BF834=1,VLOOKUP($A834,'Full dataset'!$A$4:$IE$190,2007+BO$1-$C834,FALSE),0)</f>
        <v>0</v>
      </c>
      <c r="BP834">
        <f>IF(BF834=1,VLOOKUP($A834,'Full dataset'!$A$4:$IE$190,2007+BP$1-$C834,FALSE),0)</f>
        <v>0</v>
      </c>
      <c r="BQ834">
        <f>IF(BF834=1,VLOOKUP($A834,'Full dataset'!$A$4:$IE$190,2007+BQ$1-$C834,FALSE),0)</f>
        <v>0</v>
      </c>
      <c r="BR834">
        <f>IF($BG834=1,VLOOKUP($A834,'Full dataset'!$A$4:$IE$190,BR$1-2007+$C834,FALSE),0)</f>
        <v>0</v>
      </c>
      <c r="BS834">
        <f>IF($BG834=1,VLOOKUP($A834,'Full dataset'!$A$4:$IE$190,BS$1-2007+$C834,FALSE),0)</f>
        <v>0</v>
      </c>
      <c r="BT834">
        <f>IF($BG834=1,VLOOKUP($A834,'Full dataset'!$A$4:$IE$190,BT$1-2007+$C834,FALSE),0)</f>
        <v>0</v>
      </c>
      <c r="BU834">
        <f>IF($BG834=1,VLOOKUP($A834,'Full dataset'!$A$4:$IE$190,BU$1-2007+$C834,FALSE),0)</f>
        <v>0</v>
      </c>
      <c r="BV834">
        <f>IF($BG834=1,VLOOKUP($A834,'Full dataset'!$A$4:$IE$190,BV$1-2007+$C834,FALSE),0)</f>
        <v>0</v>
      </c>
      <c r="BW834">
        <f>IF($BG834=1,VLOOKUP($A834,'Full dataset'!$A$4:$IE$190,BW$1-2007+$C834,FALSE),0)</f>
        <v>0</v>
      </c>
      <c r="BX834">
        <f>IF($BG834=1,VLOOKUP($A834,'Full dataset'!$A$4:$IE$190,BX$1-2007+$C834,FALSE),0)</f>
        <v>90</v>
      </c>
    </row>
    <row r="835" spans="1:76" x14ac:dyDescent="0.25">
      <c r="A835">
        <v>89</v>
      </c>
      <c r="B835" t="s">
        <v>133</v>
      </c>
      <c r="C835">
        <v>2011</v>
      </c>
      <c r="D835" t="s">
        <v>591</v>
      </c>
      <c r="E835">
        <f t="shared" si="74"/>
        <v>1</v>
      </c>
      <c r="F835">
        <v>1</v>
      </c>
      <c r="G835">
        <v>270590</v>
      </c>
      <c r="H835">
        <v>7.7650873819841015</v>
      </c>
      <c r="I835">
        <v>74061</v>
      </c>
      <c r="J835">
        <v>1</v>
      </c>
      <c r="K835">
        <v>345</v>
      </c>
      <c r="L835">
        <v>9.9004218440611816E-3</v>
      </c>
      <c r="M835">
        <v>1428</v>
      </c>
      <c r="N835">
        <v>2</v>
      </c>
      <c r="O835">
        <v>629</v>
      </c>
      <c r="P835">
        <v>1.8050334318592706E-2</v>
      </c>
      <c r="Q835">
        <v>12</v>
      </c>
      <c r="R835">
        <v>40299</v>
      </c>
      <c r="S835">
        <v>3576</v>
      </c>
      <c r="T835">
        <v>334210</v>
      </c>
      <c r="U835">
        <v>1</v>
      </c>
      <c r="V835">
        <v>0</v>
      </c>
      <c r="W835">
        <v>1173</v>
      </c>
      <c r="X835">
        <v>5690</v>
      </c>
      <c r="Y835">
        <v>1</v>
      </c>
      <c r="Z835">
        <v>1</v>
      </c>
      <c r="AA835" t="s">
        <v>810</v>
      </c>
      <c r="AB835">
        <v>1204223</v>
      </c>
      <c r="AC835">
        <f>VLOOKUP(A835,'Full dataset'!$A$4:$IE$190,2033-C835,FALSE)</f>
        <v>8.1</v>
      </c>
      <c r="AD835">
        <f>VLOOKUP(A835,'Full dataset'!$A$4:$IE$190,2041-C835,FALSE)</f>
        <v>34847</v>
      </c>
      <c r="AE835">
        <f>VLOOKUP(A835,'Full dataset'!$A$4:$IE$190,2050-C835,FALSE)</f>
        <v>0</v>
      </c>
      <c r="AF835">
        <v>4.05</v>
      </c>
      <c r="AG835">
        <f>VLOOKUP($A835,'Full dataset'!$A$4:$IE$190,2007+AG$1-$C835,FALSE)</f>
        <v>6490</v>
      </c>
      <c r="AH835">
        <f>VLOOKUP($A835,'Full dataset'!$A$4:$IE$190,2007+AH$1-$C835,FALSE)</f>
        <v>87095</v>
      </c>
      <c r="AI835">
        <f>VLOOKUP($A835,'Full dataset'!$A$4:$IE$190,2007+AI$1-$C835,FALSE)</f>
        <v>43218</v>
      </c>
      <c r="AJ835">
        <f>VLOOKUP($A835,'Full dataset'!$A$4:$IE$190,2007+AJ$1-$C835,FALSE)</f>
        <v>2486</v>
      </c>
      <c r="AK835">
        <f>VLOOKUP($A835,'Full dataset'!$A$4:$IE$190,2007+AK$1-$C835,FALSE)</f>
        <v>0</v>
      </c>
      <c r="AL835">
        <f>VLOOKUP($A835,'Full dataset'!$A$4:$IE$190,2007+AL$1-$C835,FALSE)</f>
        <v>25</v>
      </c>
      <c r="AM835">
        <f>VLOOKUP($A835,'Full dataset'!$A$4:$IE$190,2007+AM$1-$C835,FALSE)</f>
        <v>750</v>
      </c>
      <c r="AN835">
        <f>VLOOKUP($A835,'Full dataset'!$A$4:$IE$190,2007+AN$1-$C835,FALSE)</f>
        <v>83519</v>
      </c>
      <c r="AO835">
        <f>VLOOKUP($A835,'Full dataset'!$A$4:$IE$190,2007+AO$1-$C835,FALSE)</f>
        <v>6</v>
      </c>
      <c r="AP835" t="s">
        <v>726</v>
      </c>
      <c r="AQ835" t="s">
        <v>726</v>
      </c>
      <c r="AR835" t="s">
        <v>726</v>
      </c>
      <c r="AS835" t="s">
        <v>726</v>
      </c>
      <c r="AT835" t="s">
        <v>726</v>
      </c>
      <c r="AU835">
        <f>VLOOKUP(A835,'Full dataset'!$A$4:$II$190,$AU$1,FALSE)</f>
        <v>2009</v>
      </c>
      <c r="AV835">
        <v>1</v>
      </c>
      <c r="AW835">
        <f>VLOOKUP(A835,'Full dataset'!$A$5:$IM$190,247,FALSE)</f>
        <v>2</v>
      </c>
      <c r="AX835">
        <f>VLOOKUP(A835,'Full dataset'!$A$4:$II$190,242,FALSE)</f>
        <v>2008</v>
      </c>
      <c r="AY835">
        <f>VLOOKUP(A835,'Full dataset'!$A$5:$IM$190,246,FALSE)</f>
        <v>1</v>
      </c>
      <c r="AZ835">
        <v>9999</v>
      </c>
      <c r="BA835">
        <f>MAX(VLOOKUP($A835,'Full dataset'!$A$4:$IX$190,BA$1,FALSE),AW835)</f>
        <v>2</v>
      </c>
      <c r="BB835">
        <f>IF(VLOOKUP($A835,'Full dataset'!$A$4:$IX$190,BB$1,FALSE)&gt;0,VLOOKUP($A835,'Full dataset'!$A$4:$IX$190,BB$1,FALSE),AU835)</f>
        <v>2009</v>
      </c>
      <c r="BC835">
        <f>MAX(VLOOKUP($A835,'Full dataset'!$A$4:$IX$190,BC$1,FALSE),AY835)</f>
        <v>1</v>
      </c>
      <c r="BD835">
        <f>MAX(VLOOKUP($A835,'Full dataset'!$A$4:$IX$190,BD$1,FALSE),AX835)</f>
        <v>2008</v>
      </c>
      <c r="BE835">
        <f t="shared" si="75"/>
        <v>2008</v>
      </c>
      <c r="BF835">
        <f t="shared" si="76"/>
        <v>1</v>
      </c>
      <c r="BG835">
        <f t="shared" si="77"/>
        <v>0</v>
      </c>
      <c r="BH835">
        <f t="shared" ref="BH835:BH898" si="78">IF(C835&gt;=AZ835,1,0)</f>
        <v>0</v>
      </c>
      <c r="BI835">
        <f t="shared" ref="BI835:BI898" si="79">IF(OR(BH835=1,BG835=1,BF835=1),1,0)</f>
        <v>1</v>
      </c>
      <c r="BO835">
        <f>IF(BF835=1,VLOOKUP($A835,'Full dataset'!$A$4:$IE$190,2007+BO$1-$C835,FALSE),0)</f>
        <v>0</v>
      </c>
      <c r="BP835">
        <f>IF(BF835=1,VLOOKUP($A835,'Full dataset'!$A$4:$IE$190,2007+BP$1-$C835,FALSE),0)</f>
        <v>0</v>
      </c>
      <c r="BQ835">
        <f>IF(BF835=1,VLOOKUP($A835,'Full dataset'!$A$4:$IE$190,2007+BQ$1-$C835,FALSE),0)</f>
        <v>0</v>
      </c>
      <c r="BR835">
        <f>IF($BG835=1,VLOOKUP($A835,'Full dataset'!$A$4:$IE$190,BR$1-2007+$C835,FALSE),0)</f>
        <v>0</v>
      </c>
      <c r="BS835">
        <f>IF($BG835=1,VLOOKUP($A835,'Full dataset'!$A$4:$IE$190,BS$1-2007+$C835,FALSE),0)</f>
        <v>0</v>
      </c>
      <c r="BT835">
        <f>IF($BG835=1,VLOOKUP($A835,'Full dataset'!$A$4:$IE$190,BT$1-2007+$C835,FALSE),0)</f>
        <v>0</v>
      </c>
      <c r="BU835">
        <f>IF($BG835=1,VLOOKUP($A835,'Full dataset'!$A$4:$IE$190,BU$1-2007+$C835,FALSE),0)</f>
        <v>0</v>
      </c>
      <c r="BV835">
        <f>IF($BG835=1,VLOOKUP($A835,'Full dataset'!$A$4:$IE$190,BV$1-2007+$C835,FALSE),0)</f>
        <v>0</v>
      </c>
      <c r="BW835">
        <f>IF($BG835=1,VLOOKUP($A835,'Full dataset'!$A$4:$IE$190,BW$1-2007+$C835,FALSE),0)</f>
        <v>0</v>
      </c>
      <c r="BX835">
        <f>IF($BG835=1,VLOOKUP($A835,'Full dataset'!$A$4:$IE$190,BX$1-2007+$C835,FALSE),0)</f>
        <v>0</v>
      </c>
    </row>
    <row r="836" spans="1:76" x14ac:dyDescent="0.25">
      <c r="A836">
        <v>90</v>
      </c>
      <c r="B836" t="s">
        <v>134</v>
      </c>
      <c r="C836">
        <v>2011</v>
      </c>
      <c r="D836" t="s">
        <v>591</v>
      </c>
      <c r="E836">
        <f t="shared" ref="E836:E899" si="80">IF(OR(D836="Private",D836="Non-Profit"),0,1)</f>
        <v>1</v>
      </c>
      <c r="F836">
        <v>1</v>
      </c>
      <c r="G836">
        <v>3977</v>
      </c>
      <c r="H836">
        <v>0.25550915515579825</v>
      </c>
      <c r="I836">
        <v>2621</v>
      </c>
      <c r="J836">
        <v>0</v>
      </c>
      <c r="N836">
        <v>1</v>
      </c>
      <c r="O836">
        <v>25665</v>
      </c>
      <c r="P836">
        <v>1.6488917442981048</v>
      </c>
      <c r="Q836">
        <v>275</v>
      </c>
      <c r="R836">
        <v>39873</v>
      </c>
      <c r="S836">
        <v>5500</v>
      </c>
      <c r="T836">
        <v>441120</v>
      </c>
      <c r="U836">
        <v>1</v>
      </c>
      <c r="V836">
        <v>1899</v>
      </c>
      <c r="W836">
        <v>35900</v>
      </c>
      <c r="X836">
        <v>24570</v>
      </c>
      <c r="Y836">
        <v>1</v>
      </c>
      <c r="Z836">
        <v>0</v>
      </c>
      <c r="AA836" t="s">
        <v>811</v>
      </c>
      <c r="AB836">
        <v>30692</v>
      </c>
      <c r="AC836">
        <f>VLOOKUP(A836,'Full dataset'!$A$4:$IE$190,2033-C836,FALSE)</f>
        <v>2</v>
      </c>
      <c r="AD836">
        <f>VLOOKUP(A836,'Full dataset'!$A$4:$IE$190,2041-C836,FALSE)</f>
        <v>15565</v>
      </c>
      <c r="AE836">
        <f>VLOOKUP(A836,'Full dataset'!$A$4:$IE$190,2050-C836,FALSE)</f>
        <v>0</v>
      </c>
      <c r="AF836">
        <v>1</v>
      </c>
      <c r="AG836">
        <f>VLOOKUP($A836,'Full dataset'!$A$4:$IE$190,2007+AG$1-$C836,FALSE)</f>
        <v>413.79500000000002</v>
      </c>
      <c r="AH836">
        <f>VLOOKUP($A836,'Full dataset'!$A$4:$IE$190,2007+AH$1-$C836,FALSE)</f>
        <v>8331.5429999999997</v>
      </c>
      <c r="AI836">
        <f>VLOOKUP($A836,'Full dataset'!$A$4:$IE$190,2007+AI$1-$C836,FALSE)</f>
        <v>10453.784</v>
      </c>
      <c r="AJ836">
        <f>VLOOKUP($A836,'Full dataset'!$A$4:$IE$190,2007+AJ$1-$C836,FALSE)</f>
        <v>1742</v>
      </c>
      <c r="AK836">
        <f>VLOOKUP($A836,'Full dataset'!$A$4:$IE$190,2007+AK$1-$C836,FALSE)</f>
        <v>-16</v>
      </c>
      <c r="AL836">
        <f>VLOOKUP($A836,'Full dataset'!$A$4:$IE$190,2007+AL$1-$C836,FALSE)</f>
        <v>25</v>
      </c>
      <c r="AM836">
        <f>VLOOKUP($A836,'Full dataset'!$A$4:$IE$190,2007+AM$1-$C836,FALSE)</f>
        <v>754</v>
      </c>
      <c r="AN836">
        <f>VLOOKUP($A836,'Full dataset'!$A$4:$IE$190,2007+AN$1-$C836,FALSE)</f>
        <v>333422</v>
      </c>
      <c r="AO836">
        <f>VLOOKUP($A836,'Full dataset'!$A$4:$IE$190,2007+AO$1-$C836,FALSE)</f>
        <v>16</v>
      </c>
      <c r="AP836" t="s">
        <v>726</v>
      </c>
      <c r="AQ836" t="s">
        <v>726</v>
      </c>
      <c r="AR836" t="s">
        <v>726</v>
      </c>
      <c r="AS836" t="s">
        <v>726</v>
      </c>
      <c r="AT836" t="s">
        <v>726</v>
      </c>
      <c r="AU836">
        <f>VLOOKUP(A836,'Full dataset'!$A$4:$II$190,$AU$1,FALSE)</f>
        <v>2007</v>
      </c>
      <c r="AV836">
        <v>0</v>
      </c>
      <c r="AW836">
        <f>VLOOKUP(A836,'Full dataset'!$A$5:$IM$190,247,FALSE)</f>
        <v>1</v>
      </c>
      <c r="AX836">
        <f>VLOOKUP(A836,'Full dataset'!$A$4:$II$190,242,FALSE)</f>
        <v>2008</v>
      </c>
      <c r="AY836">
        <f>VLOOKUP(A836,'Full dataset'!$A$5:$IM$190,246,FALSE)</f>
        <v>1</v>
      </c>
      <c r="AZ836">
        <v>9999</v>
      </c>
      <c r="BA836">
        <f>MAX(VLOOKUP($A836,'Full dataset'!$A$4:$IX$190,BA$1,FALSE),AW836)</f>
        <v>1</v>
      </c>
      <c r="BB836">
        <f>IF(VLOOKUP($A836,'Full dataset'!$A$4:$IX$190,BB$1,FALSE)&gt;0,VLOOKUP($A836,'Full dataset'!$A$4:$IX$190,BB$1,FALSE),AU836)</f>
        <v>2007</v>
      </c>
      <c r="BC836">
        <f>MAX(VLOOKUP($A836,'Full dataset'!$A$4:$IX$190,BC$1,FALSE),AY836)</f>
        <v>1</v>
      </c>
      <c r="BD836">
        <f>MAX(VLOOKUP($A836,'Full dataset'!$A$4:$IX$190,BD$1,FALSE),AX836)</f>
        <v>2008</v>
      </c>
      <c r="BE836">
        <f t="shared" ref="BE836:BE899" si="81">MIN(AZ836,BB836,BD836)</f>
        <v>2007</v>
      </c>
      <c r="BF836">
        <f t="shared" ref="BF836:BF899" si="82">IF(AND(C836&gt;=BB836,BA836=2),1,0)</f>
        <v>0</v>
      </c>
      <c r="BG836">
        <f t="shared" ref="BG836:BG899" si="83">IF(AND(C836&gt;=BD836,BC836=2),1,0)</f>
        <v>0</v>
      </c>
      <c r="BH836">
        <f t="shared" si="78"/>
        <v>0</v>
      </c>
      <c r="BI836">
        <f t="shared" si="79"/>
        <v>0</v>
      </c>
      <c r="BO836">
        <f>IF(BF836=1,VLOOKUP($A836,'Full dataset'!$A$4:$IE$190,2007+BO$1-$C836,FALSE),0)</f>
        <v>0</v>
      </c>
      <c r="BP836">
        <f>IF(BF836=1,VLOOKUP($A836,'Full dataset'!$A$4:$IE$190,2007+BP$1-$C836,FALSE),0)</f>
        <v>0</v>
      </c>
      <c r="BQ836">
        <f>IF(BF836=1,VLOOKUP($A836,'Full dataset'!$A$4:$IE$190,2007+BQ$1-$C836,FALSE),0)</f>
        <v>0</v>
      </c>
      <c r="BR836">
        <f>IF($BG836=1,VLOOKUP($A836,'Full dataset'!$A$4:$IE$190,BR$1-2007+$C836,FALSE),0)</f>
        <v>0</v>
      </c>
      <c r="BS836">
        <f>IF($BG836=1,VLOOKUP($A836,'Full dataset'!$A$4:$IE$190,BS$1-2007+$C836,FALSE),0)</f>
        <v>0</v>
      </c>
      <c r="BT836">
        <f>IF($BG836=1,VLOOKUP($A836,'Full dataset'!$A$4:$IE$190,BT$1-2007+$C836,FALSE),0)</f>
        <v>0</v>
      </c>
      <c r="BU836">
        <f>IF($BG836=1,VLOOKUP($A836,'Full dataset'!$A$4:$IE$190,BU$1-2007+$C836,FALSE),0)</f>
        <v>0</v>
      </c>
      <c r="BV836">
        <f>IF($BG836=1,VLOOKUP($A836,'Full dataset'!$A$4:$IE$190,BV$1-2007+$C836,FALSE),0)</f>
        <v>0</v>
      </c>
      <c r="BW836">
        <f>IF($BG836=1,VLOOKUP($A836,'Full dataset'!$A$4:$IE$190,BW$1-2007+$C836,FALSE),0)</f>
        <v>0</v>
      </c>
      <c r="BX836">
        <f>IF($BG836=1,VLOOKUP($A836,'Full dataset'!$A$4:$IE$190,BX$1-2007+$C836,FALSE),0)</f>
        <v>0</v>
      </c>
    </row>
    <row r="837" spans="1:76" x14ac:dyDescent="0.25">
      <c r="A837">
        <v>91</v>
      </c>
      <c r="B837" t="s">
        <v>135</v>
      </c>
      <c r="C837">
        <v>2011</v>
      </c>
      <c r="D837" t="s">
        <v>591</v>
      </c>
      <c r="E837">
        <f t="shared" si="80"/>
        <v>1</v>
      </c>
      <c r="F837">
        <v>1</v>
      </c>
      <c r="G837">
        <v>481538</v>
      </c>
      <c r="H837">
        <v>14.162882352941176</v>
      </c>
      <c r="I837">
        <v>152618</v>
      </c>
      <c r="J837">
        <v>1</v>
      </c>
      <c r="K837">
        <v>12640</v>
      </c>
      <c r="L837">
        <v>0.37176470588235294</v>
      </c>
      <c r="M837">
        <v>3086</v>
      </c>
      <c r="N837">
        <v>2</v>
      </c>
      <c r="O837">
        <v>9017</v>
      </c>
      <c r="P837">
        <v>0.26520588235294118</v>
      </c>
      <c r="Q837">
        <v>74</v>
      </c>
      <c r="R837">
        <v>39600</v>
      </c>
      <c r="S837">
        <v>7389</v>
      </c>
      <c r="T837">
        <v>541611</v>
      </c>
      <c r="U837">
        <v>1</v>
      </c>
      <c r="V837">
        <v>0</v>
      </c>
      <c r="W837">
        <v>0</v>
      </c>
      <c r="X837">
        <v>0</v>
      </c>
      <c r="Y837">
        <v>1</v>
      </c>
      <c r="Z837">
        <v>1</v>
      </c>
      <c r="AA837" t="s">
        <v>812</v>
      </c>
      <c r="AB837">
        <v>2301068</v>
      </c>
      <c r="AC837">
        <f>VLOOKUP(A837,'Full dataset'!$A$4:$IE$190,2033-C837,FALSE)</f>
        <v>0.2</v>
      </c>
      <c r="AD837">
        <f>VLOOKUP(A837,'Full dataset'!$A$4:$IE$190,2041-C837,FALSE)</f>
        <v>34000</v>
      </c>
      <c r="AE837">
        <f>VLOOKUP(A837,'Full dataset'!$A$4:$IE$190,2050-C837,FALSE)</f>
        <v>0</v>
      </c>
      <c r="AF837">
        <v>0.1</v>
      </c>
      <c r="AG837">
        <f>VLOOKUP($A837,'Full dataset'!$A$4:$IE$190,2007+AG$1-$C837,FALSE)</f>
        <v>2277.6770000000001</v>
      </c>
      <c r="AH837">
        <f>VLOOKUP($A837,'Full dataset'!$A$4:$IE$190,2007+AH$1-$C837,FALSE)</f>
        <v>15731.51</v>
      </c>
      <c r="AI837">
        <f>VLOOKUP($A837,'Full dataset'!$A$4:$IE$190,2007+AI$1-$C837,FALSE)</f>
        <v>27352.914000000001</v>
      </c>
      <c r="AJ837">
        <f>VLOOKUP($A837,'Full dataset'!$A$4:$IE$190,2007+AJ$1-$C837,FALSE)</f>
        <v>2600</v>
      </c>
      <c r="AK837">
        <f>VLOOKUP($A837,'Full dataset'!$A$4:$IE$190,2007+AK$1-$C837,FALSE)</f>
        <v>-7</v>
      </c>
      <c r="AL837">
        <f>VLOOKUP($A837,'Full dataset'!$A$4:$IE$190,2007+AL$1-$C837,FALSE)</f>
        <v>39</v>
      </c>
      <c r="AM837">
        <f>VLOOKUP($A837,'Full dataset'!$A$4:$IE$190,2007+AM$1-$C837,FALSE)</f>
        <v>1600</v>
      </c>
      <c r="AN837">
        <f>VLOOKUP($A837,'Full dataset'!$A$4:$IE$190,2007+AN$1-$C837,FALSE)</f>
        <v>405000</v>
      </c>
      <c r="AO837" t="str">
        <f>VLOOKUP($A837,'Full dataset'!$A$4:$IE$190,2007+AO$1-$C837,FALSE)</f>
        <v>.</v>
      </c>
      <c r="AP837" t="s">
        <v>726</v>
      </c>
      <c r="AQ837" t="s">
        <v>726</v>
      </c>
      <c r="AR837" t="s">
        <v>726</v>
      </c>
      <c r="AS837" t="s">
        <v>726</v>
      </c>
      <c r="AT837" t="s">
        <v>726</v>
      </c>
      <c r="AU837">
        <f>VLOOKUP(A837,'Full dataset'!$A$4:$II$190,$AU$1,FALSE)</f>
        <v>2016</v>
      </c>
      <c r="AV837">
        <v>1</v>
      </c>
      <c r="AW837">
        <f>VLOOKUP(A837,'Full dataset'!$A$5:$IM$190,247,FALSE)</f>
        <v>2</v>
      </c>
      <c r="AX837">
        <f>VLOOKUP(A837,'Full dataset'!$A$4:$II$190,242,FALSE)</f>
        <v>2007</v>
      </c>
      <c r="AY837">
        <f>VLOOKUP(A837,'Full dataset'!$A$5:$IM$190,246,FALSE)</f>
        <v>2</v>
      </c>
      <c r="AZ837">
        <v>9999</v>
      </c>
      <c r="BA837">
        <f>MAX(VLOOKUP($A837,'Full dataset'!$A$4:$IX$190,BA$1,FALSE),AW837)</f>
        <v>2</v>
      </c>
      <c r="BB837">
        <f>IF(VLOOKUP($A837,'Full dataset'!$A$4:$IX$190,BB$1,FALSE)&gt;0,VLOOKUP($A837,'Full dataset'!$A$4:$IX$190,BB$1,FALSE),AU837)</f>
        <v>2016</v>
      </c>
      <c r="BC837">
        <f>MAX(VLOOKUP($A837,'Full dataset'!$A$4:$IX$190,BC$1,FALSE),AY837)</f>
        <v>2</v>
      </c>
      <c r="BD837">
        <f>MAX(VLOOKUP($A837,'Full dataset'!$A$4:$IX$190,BD$1,FALSE),AX837)</f>
        <v>2007</v>
      </c>
      <c r="BE837">
        <f t="shared" si="81"/>
        <v>2007</v>
      </c>
      <c r="BF837">
        <f t="shared" si="82"/>
        <v>0</v>
      </c>
      <c r="BG837">
        <f t="shared" si="83"/>
        <v>1</v>
      </c>
      <c r="BH837">
        <f t="shared" si="78"/>
        <v>0</v>
      </c>
      <c r="BI837">
        <f t="shared" si="79"/>
        <v>1</v>
      </c>
      <c r="BO837">
        <f>IF(BF837=1,VLOOKUP($A837,'Full dataset'!$A$4:$IE$190,2007+BO$1-$C837,FALSE),0)</f>
        <v>0</v>
      </c>
      <c r="BP837">
        <f>IF(BF837=1,VLOOKUP($A837,'Full dataset'!$A$4:$IE$190,2007+BP$1-$C837,FALSE),0)</f>
        <v>0</v>
      </c>
      <c r="BQ837">
        <f>IF(BF837=1,VLOOKUP($A837,'Full dataset'!$A$4:$IE$190,2007+BQ$1-$C837,FALSE),0)</f>
        <v>0</v>
      </c>
      <c r="BR837">
        <f>IF($BG837=1,VLOOKUP($A837,'Full dataset'!$A$4:$IE$190,BR$1-2007+$C837,FALSE),0)</f>
        <v>1</v>
      </c>
      <c r="BS837">
        <f>IF($BG837=1,VLOOKUP($A837,'Full dataset'!$A$4:$IE$190,BS$1-2007+$C837,FALSE),0)</f>
        <v>0</v>
      </c>
      <c r="BT837">
        <f>IF($BG837=1,VLOOKUP($A837,'Full dataset'!$A$4:$IE$190,BT$1-2007+$C837,FALSE),0)</f>
        <v>5</v>
      </c>
      <c r="BU837">
        <f>IF($BG837=1,VLOOKUP($A837,'Full dataset'!$A$4:$IE$190,BU$1-2007+$C837,FALSE),0)</f>
        <v>0</v>
      </c>
      <c r="BV837">
        <f>IF($BG837=1,VLOOKUP($A837,'Full dataset'!$A$4:$IE$190,BV$1-2007+$C837,FALSE),0)</f>
        <v>1</v>
      </c>
      <c r="BW837">
        <f>IF($BG837=1,VLOOKUP($A837,'Full dataset'!$A$4:$IE$190,BW$1-2007+$C837,FALSE),0)</f>
        <v>4</v>
      </c>
      <c r="BX837">
        <f>IF($BG837=1,VLOOKUP($A837,'Full dataset'!$A$4:$IE$190,BX$1-2007+$C837,FALSE),0)</f>
        <v>58</v>
      </c>
    </row>
    <row r="838" spans="1:76" x14ac:dyDescent="0.25">
      <c r="A838">
        <v>92</v>
      </c>
      <c r="B838" t="s">
        <v>136</v>
      </c>
      <c r="C838">
        <v>2011</v>
      </c>
      <c r="D838" t="s">
        <v>591</v>
      </c>
      <c r="E838">
        <f t="shared" si="80"/>
        <v>1</v>
      </c>
      <c r="F838">
        <v>1</v>
      </c>
      <c r="G838">
        <v>7655</v>
      </c>
      <c r="H838">
        <v>2.3381185094685399</v>
      </c>
      <c r="I838">
        <v>1360</v>
      </c>
      <c r="J838">
        <v>1</v>
      </c>
      <c r="K838">
        <v>306</v>
      </c>
      <c r="L838">
        <v>9.3463653023824061E-2</v>
      </c>
      <c r="M838">
        <v>32</v>
      </c>
      <c r="N838">
        <v>0</v>
      </c>
      <c r="S838">
        <v>7370</v>
      </c>
      <c r="T838">
        <v>519130</v>
      </c>
      <c r="U838">
        <v>0</v>
      </c>
      <c r="V838" t="s">
        <v>726</v>
      </c>
      <c r="W838" t="s">
        <v>726</v>
      </c>
      <c r="X838" t="s">
        <v>726</v>
      </c>
      <c r="Y838">
        <v>1</v>
      </c>
      <c r="Z838">
        <v>1</v>
      </c>
      <c r="AA838" t="s">
        <v>813</v>
      </c>
      <c r="AB838">
        <v>31236</v>
      </c>
      <c r="AC838">
        <f>VLOOKUP(A838,'Full dataset'!$A$4:$IE$190,2033-C838,FALSE)</f>
        <v>0</v>
      </c>
      <c r="AD838">
        <f>VLOOKUP(A838,'Full dataset'!$A$4:$IE$190,2041-C838,FALSE)</f>
        <v>3274</v>
      </c>
      <c r="AE838">
        <f>VLOOKUP(A838,'Full dataset'!$A$4:$IE$190,2050-C838,FALSE)</f>
        <v>0</v>
      </c>
      <c r="AF838">
        <v>0</v>
      </c>
      <c r="AG838" t="str">
        <f>VLOOKUP($A838,'Full dataset'!$A$4:$IE$190,2007+AG$1-$C838,FALSE)</f>
        <v>.</v>
      </c>
      <c r="AH838" t="str">
        <f>VLOOKUP($A838,'Full dataset'!$A$4:$IE$190,2007+AH$1-$C838,FALSE)</f>
        <v>.</v>
      </c>
      <c r="AI838" t="str">
        <f>VLOOKUP($A838,'Full dataset'!$A$4:$IE$190,2007+AI$1-$C838,FALSE)</f>
        <v>.</v>
      </c>
      <c r="AJ838">
        <f>VLOOKUP($A838,'Full dataset'!$A$4:$IE$190,2007+AJ$1-$C838,FALSE)</f>
        <v>646</v>
      </c>
      <c r="AK838" t="str">
        <f>VLOOKUP($A838,'Full dataset'!$A$4:$IE$190,2007+AK$1-$C838,FALSE)</f>
        <v>.</v>
      </c>
      <c r="AL838" t="str">
        <f>VLOOKUP($A838,'Full dataset'!$A$4:$IE$190,2007+AL$1-$C838,FALSE)</f>
        <v>.</v>
      </c>
      <c r="AM838" t="str">
        <f>VLOOKUP($A838,'Full dataset'!$A$4:$IE$190,2007+AM$1-$C838,FALSE)</f>
        <v>.</v>
      </c>
      <c r="AN838" t="str">
        <f>VLOOKUP($A838,'Full dataset'!$A$4:$IE$190,2007+AN$1-$C838,FALSE)</f>
        <v>.</v>
      </c>
      <c r="AO838" t="str">
        <f>VLOOKUP($A838,'Full dataset'!$A$4:$IE$190,2007+AO$1-$C838,FALSE)</f>
        <v>.</v>
      </c>
      <c r="AP838" t="s">
        <v>726</v>
      </c>
      <c r="AQ838" t="s">
        <v>726</v>
      </c>
      <c r="AR838" t="s">
        <v>726</v>
      </c>
      <c r="AS838" t="s">
        <v>726</v>
      </c>
      <c r="AT838" t="s">
        <v>726</v>
      </c>
      <c r="AU838">
        <f>VLOOKUP(A838,'Full dataset'!$A$4:$II$190,$AU$1,FALSE)</f>
        <v>9999</v>
      </c>
      <c r="AV838">
        <v>1</v>
      </c>
      <c r="AW838">
        <f>VLOOKUP(A838,'Full dataset'!$A$5:$IM$190,247,FALSE)</f>
        <v>0</v>
      </c>
      <c r="AX838">
        <f>VLOOKUP(A838,'Full dataset'!$A$4:$II$190,242,FALSE)</f>
        <v>2008</v>
      </c>
      <c r="AY838">
        <f>VLOOKUP(A838,'Full dataset'!$A$5:$IM$190,246,FALSE)</f>
        <v>1</v>
      </c>
      <c r="AZ838">
        <v>9999</v>
      </c>
      <c r="BA838">
        <f>MAX(VLOOKUP($A838,'Full dataset'!$A$4:$IX$190,BA$1,FALSE),AW838)</f>
        <v>0</v>
      </c>
      <c r="BB838">
        <f>IF(VLOOKUP($A838,'Full dataset'!$A$4:$IX$190,BB$1,FALSE)&gt;0,VLOOKUP($A838,'Full dataset'!$A$4:$IX$190,BB$1,FALSE),AU838)</f>
        <v>9999</v>
      </c>
      <c r="BC838">
        <f>MAX(VLOOKUP($A838,'Full dataset'!$A$4:$IX$190,BC$1,FALSE),AY838)</f>
        <v>1</v>
      </c>
      <c r="BD838">
        <f>MAX(VLOOKUP($A838,'Full dataset'!$A$4:$IX$190,BD$1,FALSE),AX838)</f>
        <v>2008</v>
      </c>
      <c r="BE838">
        <f t="shared" si="81"/>
        <v>2008</v>
      </c>
      <c r="BF838">
        <f t="shared" si="82"/>
        <v>0</v>
      </c>
      <c r="BG838">
        <f t="shared" si="83"/>
        <v>0</v>
      </c>
      <c r="BH838">
        <f t="shared" si="78"/>
        <v>0</v>
      </c>
      <c r="BI838">
        <f t="shared" si="79"/>
        <v>0</v>
      </c>
      <c r="BO838">
        <f>IF(BF838=1,VLOOKUP($A838,'Full dataset'!$A$4:$IE$190,2007+BO$1-$C838,FALSE),0)</f>
        <v>0</v>
      </c>
      <c r="BP838">
        <f>IF(BF838=1,VLOOKUP($A838,'Full dataset'!$A$4:$IE$190,2007+BP$1-$C838,FALSE),0)</f>
        <v>0</v>
      </c>
      <c r="BQ838">
        <f>IF(BF838=1,VLOOKUP($A838,'Full dataset'!$A$4:$IE$190,2007+BQ$1-$C838,FALSE),0)</f>
        <v>0</v>
      </c>
      <c r="BR838">
        <f>IF($BG838=1,VLOOKUP($A838,'Full dataset'!$A$4:$IE$190,BR$1-2007+$C838,FALSE),0)</f>
        <v>0</v>
      </c>
      <c r="BS838">
        <f>IF($BG838=1,VLOOKUP($A838,'Full dataset'!$A$4:$IE$190,BS$1-2007+$C838,FALSE),0)</f>
        <v>0</v>
      </c>
      <c r="BT838">
        <f>IF($BG838=1,VLOOKUP($A838,'Full dataset'!$A$4:$IE$190,BT$1-2007+$C838,FALSE),0)</f>
        <v>0</v>
      </c>
      <c r="BU838">
        <f>IF($BG838=1,VLOOKUP($A838,'Full dataset'!$A$4:$IE$190,BU$1-2007+$C838,FALSE),0)</f>
        <v>0</v>
      </c>
      <c r="BV838">
        <f>IF($BG838=1,VLOOKUP($A838,'Full dataset'!$A$4:$IE$190,BV$1-2007+$C838,FALSE),0)</f>
        <v>0</v>
      </c>
      <c r="BW838">
        <f>IF($BG838=1,VLOOKUP($A838,'Full dataset'!$A$4:$IE$190,BW$1-2007+$C838,FALSE),0)</f>
        <v>0</v>
      </c>
      <c r="BX838">
        <f>IF($BG838=1,VLOOKUP($A838,'Full dataset'!$A$4:$IE$190,BX$1-2007+$C838,FALSE),0)</f>
        <v>0</v>
      </c>
    </row>
    <row r="839" spans="1:76" x14ac:dyDescent="0.25">
      <c r="A839">
        <v>93</v>
      </c>
      <c r="B839" t="s">
        <v>137</v>
      </c>
      <c r="C839">
        <v>2011</v>
      </c>
      <c r="D839" t="s">
        <v>582</v>
      </c>
      <c r="E839">
        <f t="shared" si="80"/>
        <v>0</v>
      </c>
      <c r="F839">
        <v>1</v>
      </c>
      <c r="G839">
        <v>1836</v>
      </c>
      <c r="H839">
        <v>8.8171733179657111E-2</v>
      </c>
      <c r="I839">
        <v>78277</v>
      </c>
      <c r="J839">
        <v>1</v>
      </c>
      <c r="K839">
        <v>7084</v>
      </c>
      <c r="L839">
        <v>0.34020073956682517</v>
      </c>
      <c r="M839">
        <v>995</v>
      </c>
      <c r="N839">
        <v>2</v>
      </c>
      <c r="O839">
        <v>1720</v>
      </c>
      <c r="P839">
        <v>8.2600970081160255E-2</v>
      </c>
      <c r="Q839">
        <v>56</v>
      </c>
      <c r="R839">
        <v>40179</v>
      </c>
      <c r="U839">
        <v>1</v>
      </c>
      <c r="V839">
        <v>1</v>
      </c>
      <c r="W839">
        <v>15294</v>
      </c>
      <c r="X839">
        <v>13491</v>
      </c>
      <c r="Y839">
        <v>1</v>
      </c>
      <c r="Z839">
        <v>1</v>
      </c>
      <c r="AA839" t="s">
        <v>814</v>
      </c>
      <c r="AB839">
        <v>438883</v>
      </c>
      <c r="AC839">
        <f>VLOOKUP(A839,'Full dataset'!$A$4:$IE$190,2033-C839,FALSE)</f>
        <v>1.5</v>
      </c>
      <c r="AD839">
        <f>VLOOKUP(A839,'Full dataset'!$A$4:$IE$190,2041-C839,FALSE)</f>
        <v>20823</v>
      </c>
      <c r="AE839">
        <f>VLOOKUP(A839,'Full dataset'!$A$4:$IE$190,2050-C839,FALSE)</f>
        <v>0</v>
      </c>
      <c r="AF839">
        <v>0.75</v>
      </c>
      <c r="AG839" t="str">
        <f>VLOOKUP($A839,'Full dataset'!$A$4:$IE$190,2007+AG$1-$C839,FALSE)</f>
        <v>.</v>
      </c>
      <c r="AH839" t="str">
        <f>VLOOKUP($A839,'Full dataset'!$A$4:$IE$190,2007+AH$1-$C839,FALSE)</f>
        <v>.</v>
      </c>
      <c r="AI839" t="str">
        <f>VLOOKUP($A839,'Full dataset'!$A$4:$IE$190,2007+AI$1-$C839,FALSE)</f>
        <v>.</v>
      </c>
      <c r="AJ839">
        <f>VLOOKUP($A839,'Full dataset'!$A$4:$IE$190,2007+AJ$1-$C839,FALSE)</f>
        <v>956</v>
      </c>
      <c r="AK839">
        <f>VLOOKUP($A839,'Full dataset'!$A$4:$IE$190,2007+AK$1-$C839,FALSE)</f>
        <v>-7</v>
      </c>
      <c r="AL839">
        <f>VLOOKUP($A839,'Full dataset'!$A$4:$IE$190,2007+AL$1-$C839,FALSE)</f>
        <v>48</v>
      </c>
      <c r="AM839" t="str">
        <f>VLOOKUP($A839,'Full dataset'!$A$4:$IE$190,2007+AM$1-$C839,FALSE)</f>
        <v>.</v>
      </c>
      <c r="AN839">
        <f>VLOOKUP($A839,'Full dataset'!$A$4:$IE$190,2007+AN$1-$C839,FALSE)</f>
        <v>291431</v>
      </c>
      <c r="AO839">
        <f>VLOOKUP($A839,'Full dataset'!$A$4:$IE$190,2007+AO$1-$C839,FALSE)</f>
        <v>19</v>
      </c>
      <c r="AP839" t="s">
        <v>726</v>
      </c>
      <c r="AQ839" t="s">
        <v>726</v>
      </c>
      <c r="AR839" t="s">
        <v>726</v>
      </c>
      <c r="AS839" t="s">
        <v>726</v>
      </c>
      <c r="AT839" t="s">
        <v>726</v>
      </c>
      <c r="AU839">
        <f>VLOOKUP(A839,'Full dataset'!$A$4:$II$190,$AU$1,FALSE)</f>
        <v>2009</v>
      </c>
      <c r="AV839">
        <v>1</v>
      </c>
      <c r="AW839">
        <f>VLOOKUP(A839,'Full dataset'!$A$5:$IM$190,247,FALSE)</f>
        <v>2</v>
      </c>
      <c r="AX839">
        <f>VLOOKUP(A839,'Full dataset'!$A$4:$II$190,242,FALSE)</f>
        <v>2010</v>
      </c>
      <c r="AY839">
        <f>VLOOKUP(A839,'Full dataset'!$A$5:$IM$190,246,FALSE)</f>
        <v>2</v>
      </c>
      <c r="AZ839">
        <v>9999</v>
      </c>
      <c r="BA839">
        <f>MAX(VLOOKUP($A839,'Full dataset'!$A$4:$IX$190,BA$1,FALSE),AW839)</f>
        <v>2</v>
      </c>
      <c r="BB839">
        <f>IF(VLOOKUP($A839,'Full dataset'!$A$4:$IX$190,BB$1,FALSE)&gt;0,VLOOKUP($A839,'Full dataset'!$A$4:$IX$190,BB$1,FALSE),AU839)</f>
        <v>2009</v>
      </c>
      <c r="BC839">
        <f>MAX(VLOOKUP($A839,'Full dataset'!$A$4:$IX$190,BC$1,FALSE),AY839)</f>
        <v>2</v>
      </c>
      <c r="BD839">
        <f>MAX(VLOOKUP($A839,'Full dataset'!$A$4:$IX$190,BD$1,FALSE),AX839)</f>
        <v>2010</v>
      </c>
      <c r="BE839">
        <f t="shared" si="81"/>
        <v>2009</v>
      </c>
      <c r="BF839">
        <f t="shared" si="82"/>
        <v>1</v>
      </c>
      <c r="BG839">
        <f t="shared" si="83"/>
        <v>1</v>
      </c>
      <c r="BH839">
        <f t="shared" si="78"/>
        <v>0</v>
      </c>
      <c r="BI839">
        <f t="shared" si="79"/>
        <v>1</v>
      </c>
      <c r="BO839">
        <f>IF(BF839=1,VLOOKUP($A839,'Full dataset'!$A$4:$IE$190,2007+BO$1-$C839,FALSE),0)</f>
        <v>0</v>
      </c>
      <c r="BP839">
        <f>IF(BF839=1,VLOOKUP($A839,'Full dataset'!$A$4:$IE$190,2007+BP$1-$C839,FALSE),0)</f>
        <v>0</v>
      </c>
      <c r="BQ839">
        <f>IF(BF839=1,VLOOKUP($A839,'Full dataset'!$A$4:$IE$190,2007+BQ$1-$C839,FALSE),0)</f>
        <v>0</v>
      </c>
      <c r="BR839">
        <f>IF($BG839=1,VLOOKUP($A839,'Full dataset'!$A$4:$IE$190,BR$1-2007+$C839,FALSE),0)</f>
        <v>0</v>
      </c>
      <c r="BS839">
        <f>IF($BG839=1,VLOOKUP($A839,'Full dataset'!$A$4:$IE$190,BS$1-2007+$C839,FALSE),0)</f>
        <v>0</v>
      </c>
      <c r="BT839">
        <f>IF($BG839=1,VLOOKUP($A839,'Full dataset'!$A$4:$IE$190,BT$1-2007+$C839,FALSE),0)</f>
        <v>0</v>
      </c>
      <c r="BU839">
        <f>IF($BG839=1,VLOOKUP($A839,'Full dataset'!$A$4:$IE$190,BU$1-2007+$C839,FALSE),0)</f>
        <v>0</v>
      </c>
      <c r="BV839">
        <f>IF($BG839=1,VLOOKUP($A839,'Full dataset'!$A$4:$IE$190,BV$1-2007+$C839,FALSE),0)</f>
        <v>0</v>
      </c>
      <c r="BW839">
        <f>IF($BG839=1,VLOOKUP($A839,'Full dataset'!$A$4:$IE$190,BW$1-2007+$C839,FALSE),0)</f>
        <v>0</v>
      </c>
      <c r="BX839">
        <f>IF($BG839=1,VLOOKUP($A839,'Full dataset'!$A$4:$IE$190,BX$1-2007+$C839,FALSE),0)</f>
        <v>54</v>
      </c>
    </row>
    <row r="840" spans="1:76" x14ac:dyDescent="0.25">
      <c r="A840">
        <v>94</v>
      </c>
      <c r="B840" t="s">
        <v>138</v>
      </c>
      <c r="C840">
        <v>2011</v>
      </c>
      <c r="D840" t="s">
        <v>587</v>
      </c>
      <c r="E840">
        <f t="shared" si="80"/>
        <v>0</v>
      </c>
      <c r="F840">
        <v>1</v>
      </c>
      <c r="G840">
        <v>3647</v>
      </c>
      <c r="H840">
        <v>0.47088444157520981</v>
      </c>
      <c r="I840">
        <v>2067</v>
      </c>
      <c r="J840">
        <v>0</v>
      </c>
      <c r="N840">
        <v>0</v>
      </c>
      <c r="U840">
        <v>0</v>
      </c>
      <c r="V840" t="s">
        <v>726</v>
      </c>
      <c r="W840" t="s">
        <v>726</v>
      </c>
      <c r="X840" t="s">
        <v>726</v>
      </c>
      <c r="Y840">
        <v>1</v>
      </c>
      <c r="Z840">
        <v>1</v>
      </c>
      <c r="AA840" t="s">
        <v>815</v>
      </c>
      <c r="AB840">
        <v>30660</v>
      </c>
      <c r="AC840">
        <f>VLOOKUP(A840,'Full dataset'!$A$4:$IE$190,2033-C840,FALSE)</f>
        <v>0</v>
      </c>
      <c r="AD840">
        <f>VLOOKUP(A840,'Full dataset'!$A$4:$IE$190,2041-C840,FALSE)</f>
        <v>7745</v>
      </c>
      <c r="AE840">
        <f>VLOOKUP(A840,'Full dataset'!$A$4:$IE$190,2050-C840,FALSE)</f>
        <v>0</v>
      </c>
      <c r="AF840">
        <v>0</v>
      </c>
      <c r="AG840">
        <f>VLOOKUP($A840,'Full dataset'!$A$4:$IE$190,2007+AG$1-$C840,FALSE)</f>
        <v>649</v>
      </c>
      <c r="AH840">
        <f>VLOOKUP($A840,'Full dataset'!$A$4:$IE$190,2007+AH$1-$C840,FALSE)</f>
        <v>46925</v>
      </c>
      <c r="AI840">
        <f>VLOOKUP($A840,'Full dataset'!$A$4:$IE$190,2007+AI$1-$C840,FALSE)</f>
        <v>2469</v>
      </c>
      <c r="AJ840">
        <f>VLOOKUP($A840,'Full dataset'!$A$4:$IE$190,2007+AJ$1-$C840,FALSE)</f>
        <v>538</v>
      </c>
      <c r="AK840" t="str">
        <f>VLOOKUP($A840,'Full dataset'!$A$4:$IE$190,2007+AK$1-$C840,FALSE)</f>
        <v>.</v>
      </c>
      <c r="AL840" t="str">
        <f>VLOOKUP($A840,'Full dataset'!$A$4:$IE$190,2007+AL$1-$C840,FALSE)</f>
        <v>.</v>
      </c>
      <c r="AM840">
        <f>VLOOKUP($A840,'Full dataset'!$A$4:$IE$190,2007+AM$1-$C840,FALSE)</f>
        <v>422</v>
      </c>
      <c r="AN840">
        <f>VLOOKUP($A840,'Full dataset'!$A$4:$IE$190,2007+AN$1-$C840,FALSE)</f>
        <v>33886</v>
      </c>
      <c r="AO840">
        <f>VLOOKUP($A840,'Full dataset'!$A$4:$IE$190,2007+AO$1-$C840,FALSE)</f>
        <v>12</v>
      </c>
      <c r="AP840" t="s">
        <v>726</v>
      </c>
      <c r="AQ840" t="s">
        <v>726</v>
      </c>
      <c r="AR840" t="s">
        <v>726</v>
      </c>
      <c r="AS840" t="s">
        <v>726</v>
      </c>
      <c r="AT840" t="s">
        <v>726</v>
      </c>
      <c r="AU840">
        <f>VLOOKUP(A840,'Full dataset'!$A$4:$II$190,$AU$1,FALSE)</f>
        <v>9999</v>
      </c>
      <c r="AV840">
        <v>0</v>
      </c>
      <c r="AW840">
        <f>VLOOKUP(A840,'Full dataset'!$A$5:$IM$190,247,FALSE)</f>
        <v>0</v>
      </c>
      <c r="AX840">
        <f>VLOOKUP(A840,'Full dataset'!$A$4:$II$190,242,FALSE)</f>
        <v>2010</v>
      </c>
      <c r="AY840">
        <f>VLOOKUP(A840,'Full dataset'!$A$5:$IM$190,246,FALSE)</f>
        <v>1</v>
      </c>
      <c r="AZ840">
        <v>9999</v>
      </c>
      <c r="BA840">
        <f>MAX(VLOOKUP($A840,'Full dataset'!$A$4:$IX$190,BA$1,FALSE),AW840)</f>
        <v>1</v>
      </c>
      <c r="BB840">
        <f>IF(VLOOKUP($A840,'Full dataset'!$A$4:$IX$190,BB$1,FALSE)&gt;0,VLOOKUP($A840,'Full dataset'!$A$4:$IX$190,BB$1,FALSE),AU840)</f>
        <v>2010</v>
      </c>
      <c r="BC840">
        <f>MAX(VLOOKUP($A840,'Full dataset'!$A$4:$IX$190,BC$1,FALSE),AY840)</f>
        <v>1</v>
      </c>
      <c r="BD840">
        <f>MAX(VLOOKUP($A840,'Full dataset'!$A$4:$IX$190,BD$1,FALSE),AX840)</f>
        <v>2010</v>
      </c>
      <c r="BE840">
        <f t="shared" si="81"/>
        <v>2010</v>
      </c>
      <c r="BF840">
        <f t="shared" si="82"/>
        <v>0</v>
      </c>
      <c r="BG840">
        <f t="shared" si="83"/>
        <v>0</v>
      </c>
      <c r="BH840">
        <f t="shared" si="78"/>
        <v>0</v>
      </c>
      <c r="BI840">
        <f t="shared" si="79"/>
        <v>0</v>
      </c>
      <c r="BO840">
        <f>IF(BF840=1,VLOOKUP($A840,'Full dataset'!$A$4:$IE$190,2007+BO$1-$C840,FALSE),0)</f>
        <v>0</v>
      </c>
      <c r="BP840">
        <f>IF(BF840=1,VLOOKUP($A840,'Full dataset'!$A$4:$IE$190,2007+BP$1-$C840,FALSE),0)</f>
        <v>0</v>
      </c>
      <c r="BQ840">
        <f>IF(BF840=1,VLOOKUP($A840,'Full dataset'!$A$4:$IE$190,2007+BQ$1-$C840,FALSE),0)</f>
        <v>0</v>
      </c>
      <c r="BR840">
        <f>IF($BG840=1,VLOOKUP($A840,'Full dataset'!$A$4:$IE$190,BR$1-2007+$C840,FALSE),0)</f>
        <v>0</v>
      </c>
      <c r="BS840">
        <f>IF($BG840=1,VLOOKUP($A840,'Full dataset'!$A$4:$IE$190,BS$1-2007+$C840,FALSE),0)</f>
        <v>0</v>
      </c>
      <c r="BT840">
        <f>IF($BG840=1,VLOOKUP($A840,'Full dataset'!$A$4:$IE$190,BT$1-2007+$C840,FALSE),0)</f>
        <v>0</v>
      </c>
      <c r="BU840">
        <f>IF($BG840=1,VLOOKUP($A840,'Full dataset'!$A$4:$IE$190,BU$1-2007+$C840,FALSE),0)</f>
        <v>0</v>
      </c>
      <c r="BV840">
        <f>IF($BG840=1,VLOOKUP($A840,'Full dataset'!$A$4:$IE$190,BV$1-2007+$C840,FALSE),0)</f>
        <v>0</v>
      </c>
      <c r="BW840">
        <f>IF($BG840=1,VLOOKUP($A840,'Full dataset'!$A$4:$IE$190,BW$1-2007+$C840,FALSE),0)</f>
        <v>0</v>
      </c>
      <c r="BX840">
        <f>IF($BG840=1,VLOOKUP($A840,'Full dataset'!$A$4:$IE$190,BX$1-2007+$C840,FALSE),0)</f>
        <v>0</v>
      </c>
    </row>
    <row r="841" spans="1:76" x14ac:dyDescent="0.25">
      <c r="A841">
        <v>95</v>
      </c>
      <c r="B841" t="s">
        <v>139</v>
      </c>
      <c r="C841">
        <v>2011</v>
      </c>
      <c r="D841" t="s">
        <v>587</v>
      </c>
      <c r="E841">
        <f t="shared" si="80"/>
        <v>0</v>
      </c>
      <c r="F841">
        <v>1</v>
      </c>
      <c r="G841">
        <v>2093</v>
      </c>
      <c r="H841">
        <v>0.22425800921461481</v>
      </c>
      <c r="I841">
        <v>1186</v>
      </c>
      <c r="J841">
        <v>0</v>
      </c>
      <c r="N841">
        <v>0</v>
      </c>
      <c r="U841">
        <v>1</v>
      </c>
      <c r="V841">
        <v>568</v>
      </c>
      <c r="W841">
        <v>6054</v>
      </c>
      <c r="X841">
        <v>8197</v>
      </c>
      <c r="Y841">
        <v>1</v>
      </c>
      <c r="Z841">
        <v>0</v>
      </c>
      <c r="AA841" t="s">
        <v>816</v>
      </c>
      <c r="AB841">
        <v>11377</v>
      </c>
      <c r="AC841">
        <f>VLOOKUP(A841,'Full dataset'!$A$4:$IE$190,2033-C841,FALSE)</f>
        <v>1.3</v>
      </c>
      <c r="AD841">
        <f>VLOOKUP(A841,'Full dataset'!$A$4:$IE$190,2041-C841,FALSE)</f>
        <v>9333</v>
      </c>
      <c r="AE841">
        <f>VLOOKUP(A841,'Full dataset'!$A$4:$IE$190,2050-C841,FALSE)</f>
        <v>0</v>
      </c>
      <c r="AF841">
        <v>0.65</v>
      </c>
      <c r="AG841" t="str">
        <f>VLOOKUP($A841,'Full dataset'!$A$4:$IE$190,2007+AG$1-$C841,FALSE)</f>
        <v>.</v>
      </c>
      <c r="AH841" t="str">
        <f>VLOOKUP($A841,'Full dataset'!$A$4:$IE$190,2007+AH$1-$C841,FALSE)</f>
        <v>.</v>
      </c>
      <c r="AI841">
        <f>VLOOKUP($A841,'Full dataset'!$A$4:$IE$190,2007+AI$1-$C841,FALSE)</f>
        <v>1422.297</v>
      </c>
      <c r="AJ841">
        <f>VLOOKUP($A841,'Full dataset'!$A$4:$IE$190,2007+AJ$1-$C841,FALSE)</f>
        <v>1615</v>
      </c>
      <c r="AK841">
        <f>VLOOKUP($A841,'Full dataset'!$A$4:$IE$190,2007+AK$1-$C841,FALSE)</f>
        <v>12</v>
      </c>
      <c r="AL841">
        <f>VLOOKUP($A841,'Full dataset'!$A$4:$IE$190,2007+AL$1-$C841,FALSE)</f>
        <v>80</v>
      </c>
      <c r="AM841">
        <f>VLOOKUP($A841,'Full dataset'!$A$4:$IE$190,2007+AM$1-$C841,FALSE)</f>
        <v>515</v>
      </c>
      <c r="AN841">
        <f>VLOOKUP($A841,'Full dataset'!$A$4:$IE$190,2007+AN$1-$C841,FALSE)</f>
        <v>23000</v>
      </c>
      <c r="AO841">
        <f>VLOOKUP($A841,'Full dataset'!$A$4:$IE$190,2007+AO$1-$C841,FALSE)</f>
        <v>5</v>
      </c>
      <c r="AP841" t="s">
        <v>726</v>
      </c>
      <c r="AQ841" t="s">
        <v>726</v>
      </c>
      <c r="AR841" t="s">
        <v>726</v>
      </c>
      <c r="AS841" t="s">
        <v>726</v>
      </c>
      <c r="AT841" t="s">
        <v>726</v>
      </c>
      <c r="AU841">
        <f>VLOOKUP(A841,'Full dataset'!$A$4:$II$190,$AU$1,FALSE)</f>
        <v>2010</v>
      </c>
      <c r="AV841">
        <v>0</v>
      </c>
      <c r="AW841">
        <f>VLOOKUP(A841,'Full dataset'!$A$5:$IM$190,247,FALSE)</f>
        <v>1</v>
      </c>
      <c r="AX841">
        <f>VLOOKUP(A841,'Full dataset'!$A$4:$II$190,242,FALSE)</f>
        <v>9999</v>
      </c>
      <c r="AY841">
        <f>VLOOKUP(A841,'Full dataset'!$A$5:$IM$190,246,FALSE)</f>
        <v>0</v>
      </c>
      <c r="AZ841">
        <v>9999</v>
      </c>
      <c r="BA841">
        <f>MAX(VLOOKUP($A841,'Full dataset'!$A$4:$IX$190,BA$1,FALSE),AW841)</f>
        <v>2</v>
      </c>
      <c r="BB841">
        <f>IF(VLOOKUP($A841,'Full dataset'!$A$4:$IX$190,BB$1,FALSE)&gt;0,VLOOKUP($A841,'Full dataset'!$A$4:$IX$190,BB$1,FALSE),AU841)</f>
        <v>2013</v>
      </c>
      <c r="BC841">
        <f>MAX(VLOOKUP($A841,'Full dataset'!$A$4:$IX$190,BC$1,FALSE),AY841)</f>
        <v>0</v>
      </c>
      <c r="BD841">
        <f>MAX(VLOOKUP($A841,'Full dataset'!$A$4:$IX$190,BD$1,FALSE),AX841)</f>
        <v>9999</v>
      </c>
      <c r="BE841">
        <f t="shared" si="81"/>
        <v>2013</v>
      </c>
      <c r="BF841">
        <f t="shared" si="82"/>
        <v>0</v>
      </c>
      <c r="BG841">
        <f t="shared" si="83"/>
        <v>0</v>
      </c>
      <c r="BH841">
        <f t="shared" si="78"/>
        <v>0</v>
      </c>
      <c r="BI841">
        <f t="shared" si="79"/>
        <v>0</v>
      </c>
      <c r="BO841">
        <f>IF(BF841=1,VLOOKUP($A841,'Full dataset'!$A$4:$IE$190,2007+BO$1-$C841,FALSE),0)</f>
        <v>0</v>
      </c>
      <c r="BP841">
        <f>IF(BF841=1,VLOOKUP($A841,'Full dataset'!$A$4:$IE$190,2007+BP$1-$C841,FALSE),0)</f>
        <v>0</v>
      </c>
      <c r="BQ841">
        <f>IF(BF841=1,VLOOKUP($A841,'Full dataset'!$A$4:$IE$190,2007+BQ$1-$C841,FALSE),0)</f>
        <v>0</v>
      </c>
      <c r="BR841">
        <f>IF($BG841=1,VLOOKUP($A841,'Full dataset'!$A$4:$IE$190,BR$1-2007+$C841,FALSE),0)</f>
        <v>0</v>
      </c>
      <c r="BS841">
        <f>IF($BG841=1,VLOOKUP($A841,'Full dataset'!$A$4:$IE$190,BS$1-2007+$C841,FALSE),0)</f>
        <v>0</v>
      </c>
      <c r="BT841">
        <f>IF($BG841=1,VLOOKUP($A841,'Full dataset'!$A$4:$IE$190,BT$1-2007+$C841,FALSE),0)</f>
        <v>0</v>
      </c>
      <c r="BU841">
        <f>IF($BG841=1,VLOOKUP($A841,'Full dataset'!$A$4:$IE$190,BU$1-2007+$C841,FALSE),0)</f>
        <v>0</v>
      </c>
      <c r="BV841">
        <f>IF($BG841=1,VLOOKUP($A841,'Full dataset'!$A$4:$IE$190,BV$1-2007+$C841,FALSE),0)</f>
        <v>0</v>
      </c>
      <c r="BW841">
        <f>IF($BG841=1,VLOOKUP($A841,'Full dataset'!$A$4:$IE$190,BW$1-2007+$C841,FALSE),0)</f>
        <v>0</v>
      </c>
      <c r="BX841">
        <f>IF($BG841=1,VLOOKUP($A841,'Full dataset'!$A$4:$IE$190,BX$1-2007+$C841,FALSE),0)</f>
        <v>0</v>
      </c>
    </row>
    <row r="842" spans="1:76" x14ac:dyDescent="0.25">
      <c r="A842">
        <v>96</v>
      </c>
      <c r="B842" t="s">
        <v>140</v>
      </c>
      <c r="C842">
        <v>2011</v>
      </c>
      <c r="D842" t="s">
        <v>582</v>
      </c>
      <c r="E842">
        <f t="shared" si="80"/>
        <v>0</v>
      </c>
      <c r="F842">
        <v>0</v>
      </c>
      <c r="J842">
        <v>0</v>
      </c>
      <c r="N842">
        <v>0</v>
      </c>
      <c r="U842">
        <v>0</v>
      </c>
      <c r="V842" t="s">
        <v>726</v>
      </c>
      <c r="W842" t="s">
        <v>726</v>
      </c>
      <c r="X842" t="s">
        <v>726</v>
      </c>
      <c r="Y842">
        <v>1</v>
      </c>
      <c r="Z842">
        <v>0</v>
      </c>
      <c r="AA842" t="s">
        <v>817</v>
      </c>
      <c r="AB842">
        <v>21770</v>
      </c>
      <c r="AC842">
        <f>VLOOKUP(A842,'Full dataset'!$A$4:$IE$190,2033-C842,FALSE)</f>
        <v>0</v>
      </c>
      <c r="AD842">
        <f>VLOOKUP(A842,'Full dataset'!$A$4:$IE$190,2041-C842,FALSE)</f>
        <v>1992</v>
      </c>
      <c r="AE842">
        <f>VLOOKUP(A842,'Full dataset'!$A$4:$IE$190,2050-C842,FALSE)</f>
        <v>0</v>
      </c>
      <c r="AF842">
        <v>0</v>
      </c>
      <c r="AG842" t="str">
        <f>VLOOKUP($A842,'Full dataset'!$A$4:$IE$190,2007+AG$1-$C842,FALSE)</f>
        <v>.</v>
      </c>
      <c r="AH842" t="str">
        <f>VLOOKUP($A842,'Full dataset'!$A$4:$IE$190,2007+AH$1-$C842,FALSE)</f>
        <v>.</v>
      </c>
      <c r="AI842" t="str">
        <f>VLOOKUP($A842,'Full dataset'!$A$4:$IE$190,2007+AI$1-$C842,FALSE)</f>
        <v>.</v>
      </c>
      <c r="AJ842">
        <f>VLOOKUP($A842,'Full dataset'!$A$4:$IE$190,2007+AJ$1-$C842,FALSE)</f>
        <v>419</v>
      </c>
      <c r="AK842" t="str">
        <f>VLOOKUP($A842,'Full dataset'!$A$4:$IE$190,2007+AK$1-$C842,FALSE)</f>
        <v>.</v>
      </c>
      <c r="AL842" t="str">
        <f>VLOOKUP($A842,'Full dataset'!$A$4:$IE$190,2007+AL$1-$C842,FALSE)</f>
        <v>.</v>
      </c>
      <c r="AM842" t="str">
        <f>VLOOKUP($A842,'Full dataset'!$A$4:$IE$190,2007+AM$1-$C842,FALSE)</f>
        <v>.</v>
      </c>
      <c r="AN842">
        <f>VLOOKUP($A842,'Full dataset'!$A$4:$IE$190,2007+AN$1-$C842,FALSE)</f>
        <v>36500</v>
      </c>
      <c r="AO842">
        <f>VLOOKUP($A842,'Full dataset'!$A$4:$IE$190,2007+AO$1-$C842,FALSE)</f>
        <v>8</v>
      </c>
      <c r="AP842" t="s">
        <v>726</v>
      </c>
      <c r="AQ842" t="s">
        <v>726</v>
      </c>
      <c r="AR842" t="s">
        <v>726</v>
      </c>
      <c r="AS842" t="s">
        <v>726</v>
      </c>
      <c r="AT842" t="s">
        <v>726</v>
      </c>
      <c r="AU842">
        <f>VLOOKUP(A842,'Full dataset'!$A$4:$II$190,$AU$1,FALSE)</f>
        <v>9999</v>
      </c>
      <c r="AV842">
        <v>0</v>
      </c>
      <c r="AW842">
        <f>VLOOKUP(A842,'Full dataset'!$A$5:$IM$190,247,FALSE)</f>
        <v>0</v>
      </c>
      <c r="AX842">
        <f>VLOOKUP(A842,'Full dataset'!$A$4:$II$190,242,FALSE)</f>
        <v>2014</v>
      </c>
      <c r="AY842">
        <f>VLOOKUP(A842,'Full dataset'!$A$5:$IM$190,246,FALSE)</f>
        <v>1</v>
      </c>
      <c r="AZ842">
        <v>9999</v>
      </c>
      <c r="BA842">
        <f>MAX(VLOOKUP($A842,'Full dataset'!$A$4:$IX$190,BA$1,FALSE),AW842)</f>
        <v>0</v>
      </c>
      <c r="BB842">
        <f>IF(VLOOKUP($A842,'Full dataset'!$A$4:$IX$190,BB$1,FALSE)&gt;0,VLOOKUP($A842,'Full dataset'!$A$4:$IX$190,BB$1,FALSE),AU842)</f>
        <v>9999</v>
      </c>
      <c r="BC842">
        <f>MAX(VLOOKUP($A842,'Full dataset'!$A$4:$IX$190,BC$1,FALSE),AY842)</f>
        <v>1</v>
      </c>
      <c r="BD842">
        <f>MAX(VLOOKUP($A842,'Full dataset'!$A$4:$IX$190,BD$1,FALSE),AX842)</f>
        <v>2014</v>
      </c>
      <c r="BE842">
        <f t="shared" si="81"/>
        <v>2014</v>
      </c>
      <c r="BF842">
        <f t="shared" si="82"/>
        <v>0</v>
      </c>
      <c r="BG842">
        <f t="shared" si="83"/>
        <v>0</v>
      </c>
      <c r="BH842">
        <f t="shared" si="78"/>
        <v>0</v>
      </c>
      <c r="BI842">
        <f t="shared" si="79"/>
        <v>0</v>
      </c>
      <c r="BO842">
        <f>IF(BF842=1,VLOOKUP($A842,'Full dataset'!$A$4:$IE$190,2007+BO$1-$C842,FALSE),0)</f>
        <v>0</v>
      </c>
      <c r="BP842">
        <f>IF(BF842=1,VLOOKUP($A842,'Full dataset'!$A$4:$IE$190,2007+BP$1-$C842,FALSE),0)</f>
        <v>0</v>
      </c>
      <c r="BQ842">
        <f>IF(BF842=1,VLOOKUP($A842,'Full dataset'!$A$4:$IE$190,2007+BQ$1-$C842,FALSE),0)</f>
        <v>0</v>
      </c>
      <c r="BR842">
        <f>IF($BG842=1,VLOOKUP($A842,'Full dataset'!$A$4:$IE$190,BR$1-2007+$C842,FALSE),0)</f>
        <v>0</v>
      </c>
      <c r="BS842">
        <f>IF($BG842=1,VLOOKUP($A842,'Full dataset'!$A$4:$IE$190,BS$1-2007+$C842,FALSE),0)</f>
        <v>0</v>
      </c>
      <c r="BT842">
        <f>IF($BG842=1,VLOOKUP($A842,'Full dataset'!$A$4:$IE$190,BT$1-2007+$C842,FALSE),0)</f>
        <v>0</v>
      </c>
      <c r="BU842">
        <f>IF($BG842=1,VLOOKUP($A842,'Full dataset'!$A$4:$IE$190,BU$1-2007+$C842,FALSE),0)</f>
        <v>0</v>
      </c>
      <c r="BV842">
        <f>IF($BG842=1,VLOOKUP($A842,'Full dataset'!$A$4:$IE$190,BV$1-2007+$C842,FALSE),0)</f>
        <v>0</v>
      </c>
      <c r="BW842">
        <f>IF($BG842=1,VLOOKUP($A842,'Full dataset'!$A$4:$IE$190,BW$1-2007+$C842,FALSE),0)</f>
        <v>0</v>
      </c>
      <c r="BX842">
        <f>IF($BG842=1,VLOOKUP($A842,'Full dataset'!$A$4:$IE$190,BX$1-2007+$C842,FALSE),0)</f>
        <v>0</v>
      </c>
    </row>
    <row r="843" spans="1:76" x14ac:dyDescent="0.25">
      <c r="A843">
        <v>97</v>
      </c>
      <c r="B843" t="s">
        <v>141</v>
      </c>
      <c r="C843">
        <v>2011</v>
      </c>
      <c r="D843" t="s">
        <v>591</v>
      </c>
      <c r="E843">
        <f t="shared" si="80"/>
        <v>1</v>
      </c>
      <c r="F843">
        <v>1</v>
      </c>
      <c r="G843">
        <v>32128</v>
      </c>
      <c r="H843">
        <v>1.1510461450272285</v>
      </c>
      <c r="I843">
        <v>17099</v>
      </c>
      <c r="J843">
        <v>0</v>
      </c>
      <c r="N843">
        <v>0</v>
      </c>
      <c r="S843">
        <v>6141</v>
      </c>
      <c r="T843">
        <v>522210</v>
      </c>
      <c r="U843">
        <v>1</v>
      </c>
      <c r="V843">
        <v>44</v>
      </c>
      <c r="W843">
        <v>1720</v>
      </c>
      <c r="X843">
        <v>1149</v>
      </c>
      <c r="Y843">
        <v>1</v>
      </c>
      <c r="Z843">
        <v>1</v>
      </c>
      <c r="AA843" t="s">
        <v>818</v>
      </c>
      <c r="AB843">
        <v>247412</v>
      </c>
      <c r="AC843">
        <f>VLOOKUP(A843,'Full dataset'!$A$4:$IE$190,2033-C843,FALSE)</f>
        <v>0</v>
      </c>
      <c r="AD843">
        <f>VLOOKUP(A843,'Full dataset'!$A$4:$IE$190,2041-C843,FALSE)</f>
        <v>27912</v>
      </c>
      <c r="AE843">
        <f>VLOOKUP(A843,'Full dataset'!$A$4:$IE$190,2050-C843,FALSE)</f>
        <v>0</v>
      </c>
      <c r="AF843">
        <v>0</v>
      </c>
      <c r="AG843">
        <f>VLOOKUP($A843,'Full dataset'!$A$4:$IE$190,2007+AG$1-$C843,FALSE)</f>
        <v>3147</v>
      </c>
      <c r="AH843">
        <f>VLOOKUP($A843,'Full dataset'!$A$4:$IE$190,2007+AH$1-$C843,FALSE)</f>
        <v>206019</v>
      </c>
      <c r="AI843">
        <f>VLOOKUP($A843,'Full dataset'!$A$4:$IE$190,2007+AI$1-$C843,FALSE)</f>
        <v>18525</v>
      </c>
      <c r="AJ843">
        <f>VLOOKUP($A843,'Full dataset'!$A$4:$IE$190,2007+AJ$1-$C843,FALSE)</f>
        <v>1603</v>
      </c>
      <c r="AK843" t="str">
        <f>VLOOKUP($A843,'Full dataset'!$A$4:$IE$190,2007+AK$1-$C843,FALSE)</f>
        <v>.</v>
      </c>
      <c r="AL843" t="str">
        <f>VLOOKUP($A843,'Full dataset'!$A$4:$IE$190,2007+AL$1-$C843,FALSE)</f>
        <v>.</v>
      </c>
      <c r="AM843">
        <f>VLOOKUP($A843,'Full dataset'!$A$4:$IE$190,2007+AM$1-$C843,FALSE)</f>
        <v>4124</v>
      </c>
      <c r="AN843">
        <f>VLOOKUP($A843,'Full dataset'!$A$4:$IE$190,2007+AN$1-$C843,FALSE)</f>
        <v>205497</v>
      </c>
      <c r="AO843">
        <f>VLOOKUP($A843,'Full dataset'!$A$4:$IE$190,2007+AO$1-$C843,FALSE)</f>
        <v>12</v>
      </c>
      <c r="AP843" t="s">
        <v>726</v>
      </c>
      <c r="AQ843" t="s">
        <v>726</v>
      </c>
      <c r="AR843" t="s">
        <v>726</v>
      </c>
      <c r="AS843" t="s">
        <v>726</v>
      </c>
      <c r="AT843" t="s">
        <v>726</v>
      </c>
      <c r="AU843">
        <f>VLOOKUP(A843,'Full dataset'!$A$4:$II$190,$AU$1,FALSE)</f>
        <v>2011</v>
      </c>
      <c r="AV843">
        <v>0</v>
      </c>
      <c r="AW843">
        <f>VLOOKUP(A843,'Full dataset'!$A$5:$IM$190,247,FALSE)</f>
        <v>2</v>
      </c>
      <c r="AX843">
        <f>VLOOKUP(A843,'Full dataset'!$A$4:$II$190,242,FALSE)</f>
        <v>2009</v>
      </c>
      <c r="AY843">
        <f>VLOOKUP(A843,'Full dataset'!$A$5:$IM$190,246,FALSE)</f>
        <v>1</v>
      </c>
      <c r="AZ843">
        <v>9999</v>
      </c>
      <c r="BA843">
        <f>MAX(VLOOKUP($A843,'Full dataset'!$A$4:$IX$190,BA$1,FALSE),AW843)</f>
        <v>2</v>
      </c>
      <c r="BB843">
        <f>IF(VLOOKUP($A843,'Full dataset'!$A$4:$IX$190,BB$1,FALSE)&gt;0,VLOOKUP($A843,'Full dataset'!$A$4:$IX$190,BB$1,FALSE),AU843)</f>
        <v>2011</v>
      </c>
      <c r="BC843">
        <f>MAX(VLOOKUP($A843,'Full dataset'!$A$4:$IX$190,BC$1,FALSE),AY843)</f>
        <v>2</v>
      </c>
      <c r="BD843">
        <f>MAX(VLOOKUP($A843,'Full dataset'!$A$4:$IX$190,BD$1,FALSE),AX843)</f>
        <v>2009</v>
      </c>
      <c r="BE843">
        <f t="shared" si="81"/>
        <v>2009</v>
      </c>
      <c r="BF843">
        <f t="shared" si="82"/>
        <v>1</v>
      </c>
      <c r="BG843">
        <f t="shared" si="83"/>
        <v>1</v>
      </c>
      <c r="BH843">
        <f t="shared" si="78"/>
        <v>0</v>
      </c>
      <c r="BI843">
        <f t="shared" si="79"/>
        <v>1</v>
      </c>
      <c r="BO843">
        <f>IF(BF843=1,VLOOKUP($A843,'Full dataset'!$A$4:$IE$190,2007+BO$1-$C843,FALSE),0)</f>
        <v>0</v>
      </c>
      <c r="BP843">
        <f>IF(BF843=1,VLOOKUP($A843,'Full dataset'!$A$4:$IE$190,2007+BP$1-$C843,FALSE),0)</f>
        <v>0</v>
      </c>
      <c r="BQ843">
        <f>IF(BF843=1,VLOOKUP($A843,'Full dataset'!$A$4:$IE$190,2007+BQ$1-$C843,FALSE),0)</f>
        <v>0</v>
      </c>
      <c r="BR843">
        <f>IF($BG843=1,VLOOKUP($A843,'Full dataset'!$A$4:$IE$190,BR$1-2007+$C843,FALSE),0)</f>
        <v>11</v>
      </c>
      <c r="BS843">
        <f>IF($BG843=1,VLOOKUP($A843,'Full dataset'!$A$4:$IE$190,BS$1-2007+$C843,FALSE),0)</f>
        <v>909</v>
      </c>
      <c r="BT843">
        <f>IF($BG843=1,VLOOKUP($A843,'Full dataset'!$A$4:$IE$190,BT$1-2007+$C843,FALSE),0)</f>
        <v>2359</v>
      </c>
      <c r="BU843">
        <f>IF($BG843=1,VLOOKUP($A843,'Full dataset'!$A$4:$IE$190,BU$1-2007+$C843,FALSE),0)</f>
        <v>63</v>
      </c>
      <c r="BV843">
        <f>IF($BG843=1,VLOOKUP($A843,'Full dataset'!$A$4:$IE$190,BV$1-2007+$C843,FALSE),0)</f>
        <v>0</v>
      </c>
      <c r="BW843">
        <f>IF($BG843=1,VLOOKUP($A843,'Full dataset'!$A$4:$IE$190,BW$1-2007+$C843,FALSE),0)</f>
        <v>0</v>
      </c>
      <c r="BX843">
        <f>IF($BG843=1,VLOOKUP($A843,'Full dataset'!$A$4:$IE$190,BX$1-2007+$C843,FALSE),0)</f>
        <v>18</v>
      </c>
    </row>
    <row r="844" spans="1:76" x14ac:dyDescent="0.25">
      <c r="A844">
        <v>98</v>
      </c>
      <c r="B844" t="s">
        <v>142</v>
      </c>
      <c r="C844">
        <v>2011</v>
      </c>
      <c r="D844" t="s">
        <v>591</v>
      </c>
      <c r="E844">
        <f t="shared" si="80"/>
        <v>1</v>
      </c>
      <c r="F844">
        <v>1</v>
      </c>
      <c r="G844">
        <v>8356</v>
      </c>
      <c r="H844">
        <v>4.9293282050071968E-2</v>
      </c>
      <c r="I844">
        <v>4138</v>
      </c>
      <c r="J844">
        <v>0</v>
      </c>
      <c r="N844">
        <v>0</v>
      </c>
      <c r="S844">
        <v>5812</v>
      </c>
      <c r="T844">
        <v>722511</v>
      </c>
      <c r="U844">
        <v>1</v>
      </c>
      <c r="V844">
        <v>505</v>
      </c>
      <c r="W844">
        <v>8268</v>
      </c>
      <c r="X844">
        <v>2463</v>
      </c>
      <c r="Y844">
        <v>0</v>
      </c>
      <c r="Z844" t="s">
        <v>726</v>
      </c>
      <c r="AA844" t="s">
        <v>726</v>
      </c>
      <c r="AB844" t="s">
        <v>726</v>
      </c>
      <c r="AC844">
        <f>VLOOKUP(A844,'Full dataset'!$A$4:$IE$190,2033-C844,FALSE)</f>
        <v>0.4</v>
      </c>
      <c r="AD844">
        <f>VLOOKUP(A844,'Full dataset'!$A$4:$IE$190,2041-C844,FALSE)</f>
        <v>169516</v>
      </c>
      <c r="AE844">
        <f>VLOOKUP(A844,'Full dataset'!$A$4:$IE$190,2050-C844,FALSE)</f>
        <v>6.34</v>
      </c>
      <c r="AF844">
        <v>3.37</v>
      </c>
      <c r="AG844">
        <f>VLOOKUP($A844,'Full dataset'!$A$4:$IE$190,2007+AG$1-$C844,FALSE)</f>
        <v>475.5</v>
      </c>
      <c r="AH844">
        <f>VLOOKUP($A844,'Full dataset'!$A$4:$IE$190,2007+AH$1-$C844,FALSE)</f>
        <v>5944.2</v>
      </c>
      <c r="AI844">
        <f>VLOOKUP($A844,'Full dataset'!$A$4:$IE$190,2007+AI$1-$C844,FALSE)</f>
        <v>7998.7</v>
      </c>
      <c r="AJ844">
        <f>VLOOKUP($A844,'Full dataset'!$A$4:$IE$190,2007+AJ$1-$C844,FALSE)</f>
        <v>5137</v>
      </c>
      <c r="AK844" t="str">
        <f>VLOOKUP($A844,'Full dataset'!$A$4:$IE$190,2007+AK$1-$C844,FALSE)</f>
        <v>.</v>
      </c>
      <c r="AL844">
        <f>VLOOKUP($A844,'Full dataset'!$A$4:$IE$190,2007+AL$1-$C844,FALSE)</f>
        <v>52</v>
      </c>
      <c r="AM844">
        <f>VLOOKUP($A844,'Full dataset'!$A$4:$IE$190,2007+AM$1-$C844,FALSE)</f>
        <v>3320</v>
      </c>
      <c r="AN844">
        <f>VLOOKUP($A844,'Full dataset'!$A$4:$IE$190,2007+AN$1-$C844,FALSE)</f>
        <v>62696</v>
      </c>
      <c r="AO844">
        <f>VLOOKUP($A844,'Full dataset'!$A$4:$IE$190,2007+AO$1-$C844,FALSE)</f>
        <v>3</v>
      </c>
      <c r="AP844" t="s">
        <v>726</v>
      </c>
      <c r="AQ844" t="s">
        <v>726</v>
      </c>
      <c r="AR844" t="s">
        <v>726</v>
      </c>
      <c r="AS844" t="s">
        <v>726</v>
      </c>
      <c r="AT844" t="s">
        <v>726</v>
      </c>
      <c r="AU844">
        <f>VLOOKUP(A844,'Full dataset'!$A$4:$II$190,$AU$1,FALSE)</f>
        <v>2011</v>
      </c>
      <c r="AV844">
        <v>0</v>
      </c>
      <c r="AW844">
        <f>VLOOKUP(A844,'Full dataset'!$A$5:$IM$190,247,FALSE)</f>
        <v>1</v>
      </c>
      <c r="AX844">
        <f>VLOOKUP(A844,'Full dataset'!$A$4:$II$190,242,FALSE)</f>
        <v>9999</v>
      </c>
      <c r="AY844">
        <f>VLOOKUP(A844,'Full dataset'!$A$5:$IM$190,246,FALSE)</f>
        <v>1</v>
      </c>
      <c r="AZ844">
        <v>9999</v>
      </c>
      <c r="BA844">
        <f>MAX(VLOOKUP($A844,'Full dataset'!$A$4:$IX$190,BA$1,FALSE),AW844)</f>
        <v>1</v>
      </c>
      <c r="BB844">
        <f>IF(VLOOKUP($A844,'Full dataset'!$A$4:$IX$190,BB$1,FALSE)&gt;0,VLOOKUP($A844,'Full dataset'!$A$4:$IX$190,BB$1,FALSE),AU844)</f>
        <v>2011</v>
      </c>
      <c r="BC844">
        <f>MAX(VLOOKUP($A844,'Full dataset'!$A$4:$IX$190,BC$1,FALSE),AY844)</f>
        <v>1</v>
      </c>
      <c r="BD844">
        <f>MAX(VLOOKUP($A844,'Full dataset'!$A$4:$IX$190,BD$1,FALSE),AX844)</f>
        <v>9999</v>
      </c>
      <c r="BE844">
        <f t="shared" si="81"/>
        <v>2011</v>
      </c>
      <c r="BF844">
        <f t="shared" si="82"/>
        <v>0</v>
      </c>
      <c r="BG844">
        <f t="shared" si="83"/>
        <v>0</v>
      </c>
      <c r="BH844">
        <f t="shared" si="78"/>
        <v>0</v>
      </c>
      <c r="BI844">
        <f t="shared" si="79"/>
        <v>0</v>
      </c>
      <c r="BO844">
        <f>IF(BF844=1,VLOOKUP($A844,'Full dataset'!$A$4:$IE$190,2007+BO$1-$C844,FALSE),0)</f>
        <v>0</v>
      </c>
      <c r="BP844">
        <f>IF(BF844=1,VLOOKUP($A844,'Full dataset'!$A$4:$IE$190,2007+BP$1-$C844,FALSE),0)</f>
        <v>0</v>
      </c>
      <c r="BQ844">
        <f>IF(BF844=1,VLOOKUP($A844,'Full dataset'!$A$4:$IE$190,2007+BQ$1-$C844,FALSE),0)</f>
        <v>0</v>
      </c>
      <c r="BR844">
        <f>IF($BG844=1,VLOOKUP($A844,'Full dataset'!$A$4:$IE$190,BR$1-2007+$C844,FALSE),0)</f>
        <v>0</v>
      </c>
      <c r="BS844">
        <f>IF($BG844=1,VLOOKUP($A844,'Full dataset'!$A$4:$IE$190,BS$1-2007+$C844,FALSE),0)</f>
        <v>0</v>
      </c>
      <c r="BT844">
        <f>IF($BG844=1,VLOOKUP($A844,'Full dataset'!$A$4:$IE$190,BT$1-2007+$C844,FALSE),0)</f>
        <v>0</v>
      </c>
      <c r="BU844">
        <f>IF($BG844=1,VLOOKUP($A844,'Full dataset'!$A$4:$IE$190,BU$1-2007+$C844,FALSE),0)</f>
        <v>0</v>
      </c>
      <c r="BV844">
        <f>IF($BG844=1,VLOOKUP($A844,'Full dataset'!$A$4:$IE$190,BV$1-2007+$C844,FALSE),0)</f>
        <v>0</v>
      </c>
      <c r="BW844">
        <f>IF($BG844=1,VLOOKUP($A844,'Full dataset'!$A$4:$IE$190,BW$1-2007+$C844,FALSE),0)</f>
        <v>0</v>
      </c>
      <c r="BX844">
        <f>IF($BG844=1,VLOOKUP($A844,'Full dataset'!$A$4:$IE$190,BX$1-2007+$C844,FALSE),0)</f>
        <v>0</v>
      </c>
    </row>
    <row r="845" spans="1:76" x14ac:dyDescent="0.25">
      <c r="A845">
        <v>99</v>
      </c>
      <c r="B845" t="s">
        <v>143</v>
      </c>
      <c r="C845">
        <v>2011</v>
      </c>
      <c r="D845" t="s">
        <v>591</v>
      </c>
      <c r="E845">
        <f t="shared" si="80"/>
        <v>1</v>
      </c>
      <c r="F845">
        <v>1</v>
      </c>
      <c r="G845">
        <v>34099</v>
      </c>
      <c r="H845">
        <v>2.3503584229390682</v>
      </c>
      <c r="I845">
        <v>10984</v>
      </c>
      <c r="J845">
        <v>1</v>
      </c>
      <c r="K845">
        <v>554</v>
      </c>
      <c r="L845">
        <v>3.8185828508409153E-2</v>
      </c>
      <c r="M845">
        <v>8606</v>
      </c>
      <c r="N845">
        <v>2</v>
      </c>
      <c r="O845">
        <v>8971</v>
      </c>
      <c r="P845">
        <v>0.61834849738075548</v>
      </c>
      <c r="Q845">
        <v>237</v>
      </c>
      <c r="R845">
        <v>40513</v>
      </c>
      <c r="S845">
        <v>7011</v>
      </c>
      <c r="T845">
        <v>721110</v>
      </c>
      <c r="U845">
        <v>0</v>
      </c>
      <c r="V845" t="s">
        <v>726</v>
      </c>
      <c r="W845" t="s">
        <v>726</v>
      </c>
      <c r="X845" t="s">
        <v>726</v>
      </c>
      <c r="Y845">
        <v>1</v>
      </c>
      <c r="Z845">
        <v>1</v>
      </c>
      <c r="AA845" t="s">
        <v>819</v>
      </c>
      <c r="AB845">
        <v>244264</v>
      </c>
      <c r="AC845">
        <f>VLOOKUP(A845,'Full dataset'!$A$4:$IE$190,2033-C845,FALSE)</f>
        <v>0</v>
      </c>
      <c r="AD845">
        <f>VLOOKUP(A845,'Full dataset'!$A$4:$IE$190,2041-C845,FALSE)</f>
        <v>14508</v>
      </c>
      <c r="AE845">
        <f>VLOOKUP(A845,'Full dataset'!$A$4:$IE$190,2050-C845,FALSE)</f>
        <v>0</v>
      </c>
      <c r="AF845">
        <v>0</v>
      </c>
      <c r="AG845">
        <f>VLOOKUP($A845,'Full dataset'!$A$4:$IE$190,2007+AG$1-$C845,FALSE)</f>
        <v>473</v>
      </c>
      <c r="AH845">
        <f>VLOOKUP($A845,'Full dataset'!$A$4:$IE$190,2007+AH$1-$C845,FALSE)</f>
        <v>2968</v>
      </c>
      <c r="AI845">
        <f>VLOOKUP($A845,'Full dataset'!$A$4:$IE$190,2007+AI$1-$C845,FALSE)</f>
        <v>1768</v>
      </c>
      <c r="AJ845">
        <f>VLOOKUP($A845,'Full dataset'!$A$4:$IE$190,2007+AJ$1-$C845,FALSE)</f>
        <v>-335</v>
      </c>
      <c r="AK845" t="str">
        <f>VLOOKUP($A845,'Full dataset'!$A$4:$IE$190,2007+AK$1-$C845,FALSE)</f>
        <v>.</v>
      </c>
      <c r="AL845" t="str">
        <f>VLOOKUP($A845,'Full dataset'!$A$4:$IE$190,2007+AL$1-$C845,FALSE)</f>
        <v>.</v>
      </c>
      <c r="AM845" t="str">
        <f>VLOOKUP($A845,'Full dataset'!$A$4:$IE$190,2007+AM$1-$C845,FALSE)</f>
        <v>.</v>
      </c>
      <c r="AN845">
        <f>VLOOKUP($A845,'Full dataset'!$A$4:$IE$190,2007+AN$1-$C845,FALSE)</f>
        <v>398689</v>
      </c>
      <c r="AO845">
        <f>VLOOKUP($A845,'Full dataset'!$A$4:$IE$190,2007+AO$1-$C845,FALSE)</f>
        <v>15</v>
      </c>
      <c r="AP845" t="s">
        <v>726</v>
      </c>
      <c r="AQ845" t="s">
        <v>726</v>
      </c>
      <c r="AR845" t="s">
        <v>726</v>
      </c>
      <c r="AS845" t="s">
        <v>726</v>
      </c>
      <c r="AT845" t="s">
        <v>726</v>
      </c>
      <c r="AU845">
        <f>VLOOKUP(A845,'Full dataset'!$A$4:$II$190,$AU$1,FALSE)</f>
        <v>9999</v>
      </c>
      <c r="AV845">
        <v>1</v>
      </c>
      <c r="AW845">
        <f>VLOOKUP(A845,'Full dataset'!$A$5:$IM$190,247,FALSE)</f>
        <v>0</v>
      </c>
      <c r="AX845">
        <f>VLOOKUP(A845,'Full dataset'!$A$4:$II$190,242,FALSE)</f>
        <v>2010</v>
      </c>
      <c r="AY845">
        <f>VLOOKUP(A845,'Full dataset'!$A$5:$IM$190,246,FALSE)</f>
        <v>1</v>
      </c>
      <c r="AZ845">
        <v>9999</v>
      </c>
      <c r="BA845">
        <f>MAX(VLOOKUP($A845,'Full dataset'!$A$4:$IX$190,BA$1,FALSE),AW845)</f>
        <v>0</v>
      </c>
      <c r="BB845">
        <f>IF(VLOOKUP($A845,'Full dataset'!$A$4:$IX$190,BB$1,FALSE)&gt;0,VLOOKUP($A845,'Full dataset'!$A$4:$IX$190,BB$1,FALSE),AU845)</f>
        <v>9999</v>
      </c>
      <c r="BC845">
        <f>MAX(VLOOKUP($A845,'Full dataset'!$A$4:$IX$190,BC$1,FALSE),AY845)</f>
        <v>1</v>
      </c>
      <c r="BD845">
        <f>MAX(VLOOKUP($A845,'Full dataset'!$A$4:$IX$190,BD$1,FALSE),AX845)</f>
        <v>2010</v>
      </c>
      <c r="BE845">
        <f t="shared" si="81"/>
        <v>2010</v>
      </c>
      <c r="BF845">
        <f t="shared" si="82"/>
        <v>0</v>
      </c>
      <c r="BG845">
        <f t="shared" si="83"/>
        <v>0</v>
      </c>
      <c r="BH845">
        <f t="shared" si="78"/>
        <v>0</v>
      </c>
      <c r="BI845">
        <f t="shared" si="79"/>
        <v>0</v>
      </c>
      <c r="BO845">
        <f>IF(BF845=1,VLOOKUP($A845,'Full dataset'!$A$4:$IE$190,2007+BO$1-$C845,FALSE),0)</f>
        <v>0</v>
      </c>
      <c r="BP845">
        <f>IF(BF845=1,VLOOKUP($A845,'Full dataset'!$A$4:$IE$190,2007+BP$1-$C845,FALSE),0)</f>
        <v>0</v>
      </c>
      <c r="BQ845">
        <f>IF(BF845=1,VLOOKUP($A845,'Full dataset'!$A$4:$IE$190,2007+BQ$1-$C845,FALSE),0)</f>
        <v>0</v>
      </c>
      <c r="BR845">
        <f>IF($BG845=1,VLOOKUP($A845,'Full dataset'!$A$4:$IE$190,BR$1-2007+$C845,FALSE),0)</f>
        <v>0</v>
      </c>
      <c r="BS845">
        <f>IF($BG845=1,VLOOKUP($A845,'Full dataset'!$A$4:$IE$190,BS$1-2007+$C845,FALSE),0)</f>
        <v>0</v>
      </c>
      <c r="BT845">
        <f>IF($BG845=1,VLOOKUP($A845,'Full dataset'!$A$4:$IE$190,BT$1-2007+$C845,FALSE),0)</f>
        <v>0</v>
      </c>
      <c r="BU845">
        <f>IF($BG845=1,VLOOKUP($A845,'Full dataset'!$A$4:$IE$190,BU$1-2007+$C845,FALSE),0)</f>
        <v>0</v>
      </c>
      <c r="BV845">
        <f>IF($BG845=1,VLOOKUP($A845,'Full dataset'!$A$4:$IE$190,BV$1-2007+$C845,FALSE),0)</f>
        <v>0</v>
      </c>
      <c r="BW845">
        <f>IF($BG845=1,VLOOKUP($A845,'Full dataset'!$A$4:$IE$190,BW$1-2007+$C845,FALSE),0)</f>
        <v>0</v>
      </c>
      <c r="BX845">
        <f>IF($BG845=1,VLOOKUP($A845,'Full dataset'!$A$4:$IE$190,BX$1-2007+$C845,FALSE),0)</f>
        <v>0</v>
      </c>
    </row>
    <row r="846" spans="1:76" x14ac:dyDescent="0.25">
      <c r="A846">
        <v>100</v>
      </c>
      <c r="B846" t="s">
        <v>144</v>
      </c>
      <c r="C846">
        <v>2011</v>
      </c>
      <c r="D846" t="s">
        <v>582</v>
      </c>
      <c r="E846">
        <f t="shared" si="80"/>
        <v>0</v>
      </c>
      <c r="F846">
        <v>0</v>
      </c>
      <c r="J846">
        <v>0</v>
      </c>
      <c r="N846">
        <v>0</v>
      </c>
      <c r="U846">
        <v>1</v>
      </c>
      <c r="V846">
        <v>3872</v>
      </c>
      <c r="W846">
        <v>7380</v>
      </c>
      <c r="X846">
        <v>9039</v>
      </c>
      <c r="Y846">
        <v>1</v>
      </c>
      <c r="Z846">
        <v>0</v>
      </c>
      <c r="AA846" t="s">
        <v>820</v>
      </c>
      <c r="AB846">
        <v>1333</v>
      </c>
      <c r="AC846">
        <f>VLOOKUP(A846,'Full dataset'!$A$4:$IE$190,2033-C846,FALSE)</f>
        <v>8.3000000000000007</v>
      </c>
      <c r="AD846">
        <f>VLOOKUP(A846,'Full dataset'!$A$4:$IE$190,2041-C846,FALSE)</f>
        <v>1991</v>
      </c>
      <c r="AE846">
        <f>VLOOKUP(A846,'Full dataset'!$A$4:$IE$190,2050-C846,FALSE)</f>
        <v>0</v>
      </c>
      <c r="AF846">
        <v>4.1500000000000004</v>
      </c>
      <c r="AG846" t="str">
        <f>VLOOKUP($A846,'Full dataset'!$A$4:$IE$190,2007+AG$1-$C846,FALSE)</f>
        <v>.</v>
      </c>
      <c r="AH846" t="str">
        <f>VLOOKUP($A846,'Full dataset'!$A$4:$IE$190,2007+AH$1-$C846,FALSE)</f>
        <v>.</v>
      </c>
      <c r="AI846" t="str">
        <f>VLOOKUP($A846,'Full dataset'!$A$4:$IE$190,2007+AI$1-$C846,FALSE)</f>
        <v>.</v>
      </c>
      <c r="AJ846" t="str">
        <f>VLOOKUP($A846,'Full dataset'!$A$4:$IE$190,2007+AJ$1-$C846,FALSE)</f>
        <v>.</v>
      </c>
      <c r="AK846">
        <f>VLOOKUP($A846,'Full dataset'!$A$4:$IE$190,2007+AK$1-$C846,FALSE)</f>
        <v>-6</v>
      </c>
      <c r="AL846">
        <f>VLOOKUP($A846,'Full dataset'!$A$4:$IE$190,2007+AL$1-$C846,FALSE)</f>
        <v>44</v>
      </c>
      <c r="AM846" t="str">
        <f>VLOOKUP($A846,'Full dataset'!$A$4:$IE$190,2007+AM$1-$C846,FALSE)</f>
        <v>.</v>
      </c>
      <c r="AN846" t="str">
        <f>VLOOKUP($A846,'Full dataset'!$A$4:$IE$190,2007+AN$1-$C846,FALSE)</f>
        <v>.</v>
      </c>
      <c r="AO846" t="str">
        <f>VLOOKUP($A846,'Full dataset'!$A$4:$IE$190,2007+AO$1-$C846,FALSE)</f>
        <v>.</v>
      </c>
      <c r="AP846" t="s">
        <v>726</v>
      </c>
      <c r="AQ846" t="s">
        <v>726</v>
      </c>
      <c r="AR846" t="s">
        <v>726</v>
      </c>
      <c r="AS846" t="s">
        <v>726</v>
      </c>
      <c r="AT846" t="s">
        <v>726</v>
      </c>
      <c r="AU846">
        <f>VLOOKUP(A846,'Full dataset'!$A$4:$II$190,$AU$1,FALSE)</f>
        <v>2009</v>
      </c>
      <c r="AV846">
        <v>0</v>
      </c>
      <c r="AW846">
        <f>VLOOKUP(A846,'Full dataset'!$A$5:$IM$190,247,FALSE)</f>
        <v>1</v>
      </c>
      <c r="AX846">
        <f>VLOOKUP(A846,'Full dataset'!$A$4:$II$190,242,FALSE)</f>
        <v>2012</v>
      </c>
      <c r="AY846">
        <f>VLOOKUP(A846,'Full dataset'!$A$5:$IM$190,246,FALSE)</f>
        <v>1</v>
      </c>
      <c r="AZ846">
        <v>9999</v>
      </c>
      <c r="BA846">
        <f>MAX(VLOOKUP($A846,'Full dataset'!$A$4:$IX$190,BA$1,FALSE),AW846)</f>
        <v>1</v>
      </c>
      <c r="BB846">
        <f>IF(VLOOKUP($A846,'Full dataset'!$A$4:$IX$190,BB$1,FALSE)&gt;0,VLOOKUP($A846,'Full dataset'!$A$4:$IX$190,BB$1,FALSE),AU846)</f>
        <v>2009</v>
      </c>
      <c r="BC846">
        <f>MAX(VLOOKUP($A846,'Full dataset'!$A$4:$IX$190,BC$1,FALSE),AY846)</f>
        <v>1</v>
      </c>
      <c r="BD846">
        <f>MAX(VLOOKUP($A846,'Full dataset'!$A$4:$IX$190,BD$1,FALSE),AX846)</f>
        <v>2012</v>
      </c>
      <c r="BE846">
        <f t="shared" si="81"/>
        <v>2009</v>
      </c>
      <c r="BF846">
        <f t="shared" si="82"/>
        <v>0</v>
      </c>
      <c r="BG846">
        <f t="shared" si="83"/>
        <v>0</v>
      </c>
      <c r="BH846">
        <f t="shared" si="78"/>
        <v>0</v>
      </c>
      <c r="BI846">
        <f t="shared" si="79"/>
        <v>0</v>
      </c>
      <c r="BO846">
        <f>IF(BF846=1,VLOOKUP($A846,'Full dataset'!$A$4:$IE$190,2007+BO$1-$C846,FALSE),0)</f>
        <v>0</v>
      </c>
      <c r="BP846">
        <f>IF(BF846=1,VLOOKUP($A846,'Full dataset'!$A$4:$IE$190,2007+BP$1-$C846,FALSE),0)</f>
        <v>0</v>
      </c>
      <c r="BQ846">
        <f>IF(BF846=1,VLOOKUP($A846,'Full dataset'!$A$4:$IE$190,2007+BQ$1-$C846,FALSE),0)</f>
        <v>0</v>
      </c>
      <c r="BR846">
        <f>IF($BG846=1,VLOOKUP($A846,'Full dataset'!$A$4:$IE$190,BR$1-2007+$C846,FALSE),0)</f>
        <v>0</v>
      </c>
      <c r="BS846">
        <f>IF($BG846=1,VLOOKUP($A846,'Full dataset'!$A$4:$IE$190,BS$1-2007+$C846,FALSE),0)</f>
        <v>0</v>
      </c>
      <c r="BT846">
        <f>IF($BG846=1,VLOOKUP($A846,'Full dataset'!$A$4:$IE$190,BT$1-2007+$C846,FALSE),0)</f>
        <v>0</v>
      </c>
      <c r="BU846">
        <f>IF($BG846=1,VLOOKUP($A846,'Full dataset'!$A$4:$IE$190,BU$1-2007+$C846,FALSE),0)</f>
        <v>0</v>
      </c>
      <c r="BV846">
        <f>IF($BG846=1,VLOOKUP($A846,'Full dataset'!$A$4:$IE$190,BV$1-2007+$C846,FALSE),0)</f>
        <v>0</v>
      </c>
      <c r="BW846">
        <f>IF($BG846=1,VLOOKUP($A846,'Full dataset'!$A$4:$IE$190,BW$1-2007+$C846,FALSE),0)</f>
        <v>0</v>
      </c>
      <c r="BX846">
        <f>IF($BG846=1,VLOOKUP($A846,'Full dataset'!$A$4:$IE$190,BX$1-2007+$C846,FALSE),0)</f>
        <v>0</v>
      </c>
    </row>
    <row r="847" spans="1:76" x14ac:dyDescent="0.25">
      <c r="A847">
        <v>101</v>
      </c>
      <c r="B847" t="s">
        <v>145</v>
      </c>
      <c r="C847">
        <v>2011</v>
      </c>
      <c r="D847" t="s">
        <v>582</v>
      </c>
      <c r="E847">
        <f t="shared" si="80"/>
        <v>0</v>
      </c>
      <c r="F847">
        <v>0</v>
      </c>
      <c r="J847">
        <v>0</v>
      </c>
      <c r="N847">
        <v>0</v>
      </c>
      <c r="U847">
        <v>0</v>
      </c>
      <c r="V847" t="s">
        <v>726</v>
      </c>
      <c r="W847" t="s">
        <v>726</v>
      </c>
      <c r="X847" t="s">
        <v>726</v>
      </c>
      <c r="Y847">
        <v>1</v>
      </c>
      <c r="Z847">
        <v>0</v>
      </c>
      <c r="AA847" t="s">
        <v>821</v>
      </c>
      <c r="AB847">
        <v>1147</v>
      </c>
      <c r="AC847">
        <f>VLOOKUP(A847,'Full dataset'!$A$4:$IE$190,2033-C847,FALSE)</f>
        <v>5.8</v>
      </c>
      <c r="AD847">
        <f>VLOOKUP(A847,'Full dataset'!$A$4:$IE$190,2041-C847,FALSE)</f>
        <v>1192</v>
      </c>
      <c r="AE847">
        <f>VLOOKUP(A847,'Full dataset'!$A$4:$IE$190,2050-C847,FALSE)</f>
        <v>0</v>
      </c>
      <c r="AF847">
        <v>2.9</v>
      </c>
      <c r="AG847" t="str">
        <f>VLOOKUP($A847,'Full dataset'!$A$4:$IE$190,2007+AG$1-$C847,FALSE)</f>
        <v>.</v>
      </c>
      <c r="AH847" t="str">
        <f>VLOOKUP($A847,'Full dataset'!$A$4:$IE$190,2007+AH$1-$C847,FALSE)</f>
        <v>.</v>
      </c>
      <c r="AI847" t="str">
        <f>VLOOKUP($A847,'Full dataset'!$A$4:$IE$190,2007+AI$1-$C847,FALSE)</f>
        <v>.</v>
      </c>
      <c r="AJ847" t="str">
        <f>VLOOKUP($A847,'Full dataset'!$A$4:$IE$190,2007+AJ$1-$C847,FALSE)</f>
        <v>.</v>
      </c>
      <c r="AK847">
        <f>VLOOKUP($A847,'Full dataset'!$A$4:$IE$190,2007+AK$1-$C847,FALSE)</f>
        <v>-21</v>
      </c>
      <c r="AL847">
        <f>VLOOKUP($A847,'Full dataset'!$A$4:$IE$190,2007+AL$1-$C847,FALSE)</f>
        <v>24</v>
      </c>
      <c r="AM847" t="str">
        <f>VLOOKUP($A847,'Full dataset'!$A$4:$IE$190,2007+AM$1-$C847,FALSE)</f>
        <v>.</v>
      </c>
      <c r="AN847" t="str">
        <f>VLOOKUP($A847,'Full dataset'!$A$4:$IE$190,2007+AN$1-$C847,FALSE)</f>
        <v>.</v>
      </c>
      <c r="AO847" t="str">
        <f>VLOOKUP($A847,'Full dataset'!$A$4:$IE$190,2007+AO$1-$C847,FALSE)</f>
        <v>.</v>
      </c>
      <c r="AP847" t="s">
        <v>726</v>
      </c>
      <c r="AQ847" t="s">
        <v>726</v>
      </c>
      <c r="AR847" t="s">
        <v>726</v>
      </c>
      <c r="AS847" t="s">
        <v>726</v>
      </c>
      <c r="AT847" t="s">
        <v>726</v>
      </c>
      <c r="AU847">
        <f>VLOOKUP(A847,'Full dataset'!$A$4:$II$190,$AU$1,FALSE)</f>
        <v>9999</v>
      </c>
      <c r="AV847">
        <v>0</v>
      </c>
      <c r="AW847">
        <f>VLOOKUP(A847,'Full dataset'!$A$5:$IM$190,247,FALSE)</f>
        <v>0</v>
      </c>
      <c r="AX847">
        <f>VLOOKUP(A847,'Full dataset'!$A$4:$II$190,242,FALSE)</f>
        <v>2012</v>
      </c>
      <c r="AY847">
        <f>VLOOKUP(A847,'Full dataset'!$A$5:$IM$190,246,FALSE)</f>
        <v>1</v>
      </c>
      <c r="AZ847">
        <v>9999</v>
      </c>
      <c r="BA847">
        <f>MAX(VLOOKUP($A847,'Full dataset'!$A$4:$IX$190,BA$1,FALSE),AW847)</f>
        <v>0</v>
      </c>
      <c r="BB847">
        <f>IF(VLOOKUP($A847,'Full dataset'!$A$4:$IX$190,BB$1,FALSE)&gt;0,VLOOKUP($A847,'Full dataset'!$A$4:$IX$190,BB$1,FALSE),AU847)</f>
        <v>9999</v>
      </c>
      <c r="BC847">
        <f>MAX(VLOOKUP($A847,'Full dataset'!$A$4:$IX$190,BC$1,FALSE),AY847)</f>
        <v>1</v>
      </c>
      <c r="BD847">
        <f>MAX(VLOOKUP($A847,'Full dataset'!$A$4:$IX$190,BD$1,FALSE),AX847)</f>
        <v>2012</v>
      </c>
      <c r="BE847">
        <f t="shared" si="81"/>
        <v>2012</v>
      </c>
      <c r="BF847">
        <f t="shared" si="82"/>
        <v>0</v>
      </c>
      <c r="BG847">
        <f t="shared" si="83"/>
        <v>0</v>
      </c>
      <c r="BH847">
        <f t="shared" si="78"/>
        <v>0</v>
      </c>
      <c r="BI847">
        <f t="shared" si="79"/>
        <v>0</v>
      </c>
      <c r="BO847">
        <f>IF(BF847=1,VLOOKUP($A847,'Full dataset'!$A$4:$IE$190,2007+BO$1-$C847,FALSE),0)</f>
        <v>0</v>
      </c>
      <c r="BP847">
        <f>IF(BF847=1,VLOOKUP($A847,'Full dataset'!$A$4:$IE$190,2007+BP$1-$C847,FALSE),0)</f>
        <v>0</v>
      </c>
      <c r="BQ847">
        <f>IF(BF847=1,VLOOKUP($A847,'Full dataset'!$A$4:$IE$190,2007+BQ$1-$C847,FALSE),0)</f>
        <v>0</v>
      </c>
      <c r="BR847">
        <f>IF($BG847=1,VLOOKUP($A847,'Full dataset'!$A$4:$IE$190,BR$1-2007+$C847,FALSE),0)</f>
        <v>0</v>
      </c>
      <c r="BS847">
        <f>IF($BG847=1,VLOOKUP($A847,'Full dataset'!$A$4:$IE$190,BS$1-2007+$C847,FALSE),0)</f>
        <v>0</v>
      </c>
      <c r="BT847">
        <f>IF($BG847=1,VLOOKUP($A847,'Full dataset'!$A$4:$IE$190,BT$1-2007+$C847,FALSE),0)</f>
        <v>0</v>
      </c>
      <c r="BU847">
        <f>IF($BG847=1,VLOOKUP($A847,'Full dataset'!$A$4:$IE$190,BU$1-2007+$C847,FALSE),0)</f>
        <v>0</v>
      </c>
      <c r="BV847">
        <f>IF($BG847=1,VLOOKUP($A847,'Full dataset'!$A$4:$IE$190,BV$1-2007+$C847,FALSE),0)</f>
        <v>0</v>
      </c>
      <c r="BW847">
        <f>IF($BG847=1,VLOOKUP($A847,'Full dataset'!$A$4:$IE$190,BW$1-2007+$C847,FALSE),0)</f>
        <v>0</v>
      </c>
      <c r="BX847">
        <f>IF($BG847=1,VLOOKUP($A847,'Full dataset'!$A$4:$IE$190,BX$1-2007+$C847,FALSE),0)</f>
        <v>0</v>
      </c>
    </row>
    <row r="848" spans="1:76" x14ac:dyDescent="0.25">
      <c r="A848">
        <v>102</v>
      </c>
      <c r="B848" t="s">
        <v>146</v>
      </c>
      <c r="C848">
        <v>2011</v>
      </c>
      <c r="D848" t="s">
        <v>582</v>
      </c>
      <c r="E848">
        <f t="shared" si="80"/>
        <v>0</v>
      </c>
      <c r="F848">
        <v>1</v>
      </c>
      <c r="G848">
        <v>475</v>
      </c>
      <c r="H848">
        <v>0.37728355837966643</v>
      </c>
      <c r="I848">
        <v>245</v>
      </c>
      <c r="J848">
        <v>0</v>
      </c>
      <c r="N848">
        <v>0</v>
      </c>
      <c r="U848">
        <v>0</v>
      </c>
      <c r="V848" t="s">
        <v>726</v>
      </c>
      <c r="W848" t="s">
        <v>726</v>
      </c>
      <c r="X848" t="s">
        <v>726</v>
      </c>
      <c r="Y848">
        <v>0</v>
      </c>
      <c r="Z848" t="s">
        <v>726</v>
      </c>
      <c r="AA848" t="s">
        <v>726</v>
      </c>
      <c r="AB848" t="s">
        <v>726</v>
      </c>
      <c r="AC848">
        <f>VLOOKUP(A848,'Full dataset'!$A$4:$IE$190,2033-C848,FALSE)</f>
        <v>5.5</v>
      </c>
      <c r="AD848">
        <f>VLOOKUP(A848,'Full dataset'!$A$4:$IE$190,2041-C848,FALSE)</f>
        <v>1259</v>
      </c>
      <c r="AE848">
        <f>VLOOKUP(A848,'Full dataset'!$A$4:$IE$190,2050-C848,FALSE)</f>
        <v>0</v>
      </c>
      <c r="AF848">
        <v>2.75</v>
      </c>
      <c r="AG848" t="str">
        <f>VLOOKUP($A848,'Full dataset'!$A$4:$IE$190,2007+AG$1-$C848,FALSE)</f>
        <v>.</v>
      </c>
      <c r="AH848" t="str">
        <f>VLOOKUP($A848,'Full dataset'!$A$4:$IE$190,2007+AH$1-$C848,FALSE)</f>
        <v>.</v>
      </c>
      <c r="AI848" t="str">
        <f>VLOOKUP($A848,'Full dataset'!$A$4:$IE$190,2007+AI$1-$C848,FALSE)</f>
        <v>.</v>
      </c>
      <c r="AJ848" t="str">
        <f>VLOOKUP($A848,'Full dataset'!$A$4:$IE$190,2007+AJ$1-$C848,FALSE)</f>
        <v>.</v>
      </c>
      <c r="AK848">
        <f>VLOOKUP($A848,'Full dataset'!$A$4:$IE$190,2007+AK$1-$C848,FALSE)</f>
        <v>1</v>
      </c>
      <c r="AL848">
        <f>VLOOKUP($A848,'Full dataset'!$A$4:$IE$190,2007+AL$1-$C848,FALSE)</f>
        <v>71</v>
      </c>
      <c r="AM848" t="str">
        <f>VLOOKUP($A848,'Full dataset'!$A$4:$IE$190,2007+AM$1-$C848,FALSE)</f>
        <v>.</v>
      </c>
      <c r="AN848" t="str">
        <f>VLOOKUP($A848,'Full dataset'!$A$4:$IE$190,2007+AN$1-$C848,FALSE)</f>
        <v>.</v>
      </c>
      <c r="AO848" t="str">
        <f>VLOOKUP($A848,'Full dataset'!$A$4:$IE$190,2007+AO$1-$C848,FALSE)</f>
        <v>.</v>
      </c>
      <c r="AP848" t="s">
        <v>726</v>
      </c>
      <c r="AQ848" t="s">
        <v>726</v>
      </c>
      <c r="AR848" t="s">
        <v>726</v>
      </c>
      <c r="AS848" t="s">
        <v>726</v>
      </c>
      <c r="AT848" t="s">
        <v>726</v>
      </c>
      <c r="AU848">
        <f>VLOOKUP(A848,'Full dataset'!$A$4:$II$190,$AU$1,FALSE)</f>
        <v>9999</v>
      </c>
      <c r="AV848">
        <v>0</v>
      </c>
      <c r="AW848">
        <f>VLOOKUP(A848,'Full dataset'!$A$5:$IM$190,247,FALSE)</f>
        <v>0</v>
      </c>
      <c r="AX848">
        <f>VLOOKUP(A848,'Full dataset'!$A$4:$II$190,242,FALSE)</f>
        <v>9999</v>
      </c>
      <c r="AY848">
        <f>VLOOKUP(A848,'Full dataset'!$A$5:$IM$190,246,FALSE)</f>
        <v>0</v>
      </c>
      <c r="AZ848">
        <v>9999</v>
      </c>
      <c r="BA848">
        <f>MAX(VLOOKUP($A848,'Full dataset'!$A$4:$IX$190,BA$1,FALSE),AW848)</f>
        <v>2</v>
      </c>
      <c r="BB848">
        <f>IF(VLOOKUP($A848,'Full dataset'!$A$4:$IX$190,BB$1,FALSE)&gt;0,VLOOKUP($A848,'Full dataset'!$A$4:$IX$190,BB$1,FALSE),AU848)</f>
        <v>2014</v>
      </c>
      <c r="BC848">
        <f>MAX(VLOOKUP($A848,'Full dataset'!$A$4:$IX$190,BC$1,FALSE),AY848)</f>
        <v>0</v>
      </c>
      <c r="BD848">
        <f>MAX(VLOOKUP($A848,'Full dataset'!$A$4:$IX$190,BD$1,FALSE),AX848)</f>
        <v>9999</v>
      </c>
      <c r="BE848">
        <f t="shared" si="81"/>
        <v>2014</v>
      </c>
      <c r="BF848">
        <f t="shared" si="82"/>
        <v>0</v>
      </c>
      <c r="BG848">
        <f t="shared" si="83"/>
        <v>0</v>
      </c>
      <c r="BH848">
        <f t="shared" si="78"/>
        <v>0</v>
      </c>
      <c r="BI848">
        <f t="shared" si="79"/>
        <v>0</v>
      </c>
      <c r="BO848">
        <f>IF(BF848=1,VLOOKUP($A848,'Full dataset'!$A$4:$IE$190,2007+BO$1-$C848,FALSE),0)</f>
        <v>0</v>
      </c>
      <c r="BP848">
        <f>IF(BF848=1,VLOOKUP($A848,'Full dataset'!$A$4:$IE$190,2007+BP$1-$C848,FALSE),0)</f>
        <v>0</v>
      </c>
      <c r="BQ848">
        <f>IF(BF848=1,VLOOKUP($A848,'Full dataset'!$A$4:$IE$190,2007+BQ$1-$C848,FALSE),0)</f>
        <v>0</v>
      </c>
      <c r="BR848">
        <f>IF($BG848=1,VLOOKUP($A848,'Full dataset'!$A$4:$IE$190,BR$1-2007+$C848,FALSE),0)</f>
        <v>0</v>
      </c>
      <c r="BS848">
        <f>IF($BG848=1,VLOOKUP($A848,'Full dataset'!$A$4:$IE$190,BS$1-2007+$C848,FALSE),0)</f>
        <v>0</v>
      </c>
      <c r="BT848">
        <f>IF($BG848=1,VLOOKUP($A848,'Full dataset'!$A$4:$IE$190,BT$1-2007+$C848,FALSE),0)</f>
        <v>0</v>
      </c>
      <c r="BU848">
        <f>IF($BG848=1,VLOOKUP($A848,'Full dataset'!$A$4:$IE$190,BU$1-2007+$C848,FALSE),0)</f>
        <v>0</v>
      </c>
      <c r="BV848">
        <f>IF($BG848=1,VLOOKUP($A848,'Full dataset'!$A$4:$IE$190,BV$1-2007+$C848,FALSE),0)</f>
        <v>0</v>
      </c>
      <c r="BW848">
        <f>IF($BG848=1,VLOOKUP($A848,'Full dataset'!$A$4:$IE$190,BW$1-2007+$C848,FALSE),0)</f>
        <v>0</v>
      </c>
      <c r="BX848">
        <f>IF($BG848=1,VLOOKUP($A848,'Full dataset'!$A$4:$IE$190,BX$1-2007+$C848,FALSE),0)</f>
        <v>0</v>
      </c>
    </row>
    <row r="849" spans="1:76" x14ac:dyDescent="0.25">
      <c r="A849">
        <v>103</v>
      </c>
      <c r="B849" t="s">
        <v>147</v>
      </c>
      <c r="C849">
        <v>2011</v>
      </c>
      <c r="D849" t="s">
        <v>582</v>
      </c>
      <c r="E849">
        <f t="shared" si="80"/>
        <v>0</v>
      </c>
      <c r="F849">
        <v>1</v>
      </c>
      <c r="G849">
        <v>22615</v>
      </c>
      <c r="H849">
        <v>1.8180721922984162</v>
      </c>
      <c r="I849">
        <v>6121</v>
      </c>
      <c r="J849">
        <v>1</v>
      </c>
      <c r="K849">
        <v>3157</v>
      </c>
      <c r="L849">
        <v>0.25379853685987619</v>
      </c>
      <c r="M849">
        <v>833</v>
      </c>
      <c r="N849">
        <v>2</v>
      </c>
      <c r="O849">
        <v>6026</v>
      </c>
      <c r="P849">
        <v>0.48444408714526893</v>
      </c>
      <c r="Q849">
        <v>55</v>
      </c>
      <c r="R849">
        <v>40118</v>
      </c>
      <c r="U849">
        <v>1</v>
      </c>
      <c r="V849">
        <v>1833</v>
      </c>
      <c r="W849">
        <v>218260</v>
      </c>
      <c r="X849">
        <v>49327</v>
      </c>
      <c r="Y849">
        <v>1</v>
      </c>
      <c r="Z849">
        <v>1</v>
      </c>
      <c r="AA849" t="s">
        <v>822</v>
      </c>
      <c r="AB849">
        <v>313344</v>
      </c>
      <c r="AC849">
        <f>VLOOKUP(A849,'Full dataset'!$A$4:$IE$190,2033-C849,FALSE)</f>
        <v>4.8</v>
      </c>
      <c r="AD849">
        <f>VLOOKUP(A849,'Full dataset'!$A$4:$IE$190,2041-C849,FALSE)</f>
        <v>12439</v>
      </c>
      <c r="AE849">
        <f>VLOOKUP(A849,'Full dataset'!$A$4:$IE$190,2050-C849,FALSE)</f>
        <v>0</v>
      </c>
      <c r="AF849">
        <v>2.4</v>
      </c>
      <c r="AG849" t="str">
        <f>VLOOKUP($A849,'Full dataset'!$A$4:$IE$190,2007+AG$1-$C849,FALSE)</f>
        <v>.</v>
      </c>
      <c r="AH849" t="str">
        <f>VLOOKUP($A849,'Full dataset'!$A$4:$IE$190,2007+AH$1-$C849,FALSE)</f>
        <v>.</v>
      </c>
      <c r="AI849">
        <f>VLOOKUP($A849,'Full dataset'!$A$4:$IE$190,2007+AI$1-$C849,FALSE)</f>
        <v>3520</v>
      </c>
      <c r="AJ849">
        <f>VLOOKUP($A849,'Full dataset'!$A$4:$IE$190,2007+AJ$1-$C849,FALSE)</f>
        <v>613</v>
      </c>
      <c r="AK849">
        <f>VLOOKUP($A849,'Full dataset'!$A$4:$IE$190,2007+AK$1-$C849,FALSE)</f>
        <v>-9</v>
      </c>
      <c r="AL849">
        <f>VLOOKUP($A849,'Full dataset'!$A$4:$IE$190,2007+AL$1-$C849,FALSE)</f>
        <v>46</v>
      </c>
      <c r="AM849">
        <f>VLOOKUP($A849,'Full dataset'!$A$4:$IE$190,2007+AM$1-$C849,FALSE)</f>
        <v>550</v>
      </c>
      <c r="AN849">
        <f>VLOOKUP($A849,'Full dataset'!$A$4:$IE$190,2007+AN$1-$C849,FALSE)</f>
        <v>50002</v>
      </c>
      <c r="AO849">
        <f>VLOOKUP($A849,'Full dataset'!$A$4:$IE$190,2007+AO$1-$C849,FALSE)</f>
        <v>10</v>
      </c>
      <c r="AP849" t="s">
        <v>726</v>
      </c>
      <c r="AQ849" t="s">
        <v>726</v>
      </c>
      <c r="AR849" t="s">
        <v>726</v>
      </c>
      <c r="AS849" t="s">
        <v>726</v>
      </c>
      <c r="AT849" t="s">
        <v>726</v>
      </c>
      <c r="AU849">
        <f>VLOOKUP(A849,'Full dataset'!$A$4:$II$190,$AU$1,FALSE)</f>
        <v>2008</v>
      </c>
      <c r="AV849">
        <v>1</v>
      </c>
      <c r="AW849">
        <f>VLOOKUP(A849,'Full dataset'!$A$5:$IM$190,247,FALSE)</f>
        <v>1</v>
      </c>
      <c r="AX849">
        <f>VLOOKUP(A849,'Full dataset'!$A$4:$II$190,242,FALSE)</f>
        <v>2008</v>
      </c>
      <c r="AY849">
        <f>VLOOKUP(A849,'Full dataset'!$A$5:$IM$190,246,FALSE)</f>
        <v>1</v>
      </c>
      <c r="AZ849">
        <v>9999</v>
      </c>
      <c r="BA849">
        <f>MAX(VLOOKUP($A849,'Full dataset'!$A$4:$IX$190,BA$1,FALSE),AW849)</f>
        <v>2</v>
      </c>
      <c r="BB849">
        <f>IF(VLOOKUP($A849,'Full dataset'!$A$4:$IX$190,BB$1,FALSE)&gt;0,VLOOKUP($A849,'Full dataset'!$A$4:$IX$190,BB$1,FALSE),AU849)</f>
        <v>2009</v>
      </c>
      <c r="BC849">
        <f>MAX(VLOOKUP($A849,'Full dataset'!$A$4:$IX$190,BC$1,FALSE),AY849)</f>
        <v>2</v>
      </c>
      <c r="BD849">
        <f>MAX(VLOOKUP($A849,'Full dataset'!$A$4:$IX$190,BD$1,FALSE),AX849)</f>
        <v>2008</v>
      </c>
      <c r="BE849">
        <f t="shared" si="81"/>
        <v>2008</v>
      </c>
      <c r="BF849">
        <f t="shared" si="82"/>
        <v>1</v>
      </c>
      <c r="BG849">
        <f t="shared" si="83"/>
        <v>1</v>
      </c>
      <c r="BH849">
        <f t="shared" si="78"/>
        <v>0</v>
      </c>
      <c r="BI849">
        <f t="shared" si="79"/>
        <v>1</v>
      </c>
      <c r="BO849">
        <f>IF(BF849=1,VLOOKUP($A849,'Full dataset'!$A$4:$IE$190,2007+BO$1-$C849,FALSE),0)</f>
        <v>0</v>
      </c>
      <c r="BP849">
        <f>IF(BF849=1,VLOOKUP($A849,'Full dataset'!$A$4:$IE$190,2007+BP$1-$C849,FALSE),0)</f>
        <v>0</v>
      </c>
      <c r="BQ849">
        <f>IF(BF849=1,VLOOKUP($A849,'Full dataset'!$A$4:$IE$190,2007+BQ$1-$C849,FALSE),0)</f>
        <v>0</v>
      </c>
      <c r="BR849">
        <f>IF($BG849=1,VLOOKUP($A849,'Full dataset'!$A$4:$IE$190,BR$1-2007+$C849,FALSE),0)</f>
        <v>55</v>
      </c>
      <c r="BS849">
        <f>IF($BG849=1,VLOOKUP($A849,'Full dataset'!$A$4:$IE$190,BS$1-2007+$C849,FALSE),0)</f>
        <v>785</v>
      </c>
      <c r="BT849">
        <f>IF($BG849=1,VLOOKUP($A849,'Full dataset'!$A$4:$IE$190,BT$1-2007+$C849,FALSE),0)</f>
        <v>5643</v>
      </c>
      <c r="BU849">
        <f>IF($BG849=1,VLOOKUP($A849,'Full dataset'!$A$4:$IE$190,BU$1-2007+$C849,FALSE),0)</f>
        <v>362</v>
      </c>
      <c r="BV849">
        <f>IF($BG849=1,VLOOKUP($A849,'Full dataset'!$A$4:$IE$190,BV$1-2007+$C849,FALSE),0)</f>
        <v>3</v>
      </c>
      <c r="BW849">
        <f>IF($BG849=1,VLOOKUP($A849,'Full dataset'!$A$4:$IE$190,BW$1-2007+$C849,FALSE),0)</f>
        <v>55</v>
      </c>
      <c r="BX849">
        <f>IF($BG849=1,VLOOKUP($A849,'Full dataset'!$A$4:$IE$190,BX$1-2007+$C849,FALSE),0)</f>
        <v>2161</v>
      </c>
    </row>
    <row r="850" spans="1:76" x14ac:dyDescent="0.25">
      <c r="A850">
        <v>104</v>
      </c>
      <c r="B850" t="s">
        <v>148</v>
      </c>
      <c r="C850">
        <v>2011</v>
      </c>
      <c r="D850" t="s">
        <v>582</v>
      </c>
      <c r="E850">
        <f t="shared" si="80"/>
        <v>0</v>
      </c>
      <c r="F850">
        <v>1</v>
      </c>
      <c r="G850">
        <v>13347</v>
      </c>
      <c r="H850">
        <v>4.0323262839879153</v>
      </c>
      <c r="I850">
        <v>3532</v>
      </c>
      <c r="J850">
        <v>0</v>
      </c>
      <c r="N850">
        <v>0</v>
      </c>
      <c r="U850">
        <v>1</v>
      </c>
      <c r="V850">
        <v>364</v>
      </c>
      <c r="W850">
        <v>16537</v>
      </c>
      <c r="X850">
        <v>17142</v>
      </c>
      <c r="Y850">
        <v>1</v>
      </c>
      <c r="Z850">
        <v>1</v>
      </c>
      <c r="AA850" t="s">
        <v>823</v>
      </c>
      <c r="AB850">
        <v>122630</v>
      </c>
      <c r="AC850">
        <f>VLOOKUP(A850,'Full dataset'!$A$4:$IE$190,2033-C850,FALSE)</f>
        <v>3.1</v>
      </c>
      <c r="AD850">
        <f>VLOOKUP(A850,'Full dataset'!$A$4:$IE$190,2041-C850,FALSE)</f>
        <v>3310</v>
      </c>
      <c r="AE850">
        <f>VLOOKUP(A850,'Full dataset'!$A$4:$IE$190,2050-C850,FALSE)</f>
        <v>0</v>
      </c>
      <c r="AF850">
        <v>1.55</v>
      </c>
      <c r="AG850" t="str">
        <f>VLOOKUP($A850,'Full dataset'!$A$4:$IE$190,2007+AG$1-$C850,FALSE)</f>
        <v>.</v>
      </c>
      <c r="AH850" t="str">
        <f>VLOOKUP($A850,'Full dataset'!$A$4:$IE$190,2007+AH$1-$C850,FALSE)</f>
        <v>.</v>
      </c>
      <c r="AI850" t="str">
        <f>VLOOKUP($A850,'Full dataset'!$A$4:$IE$190,2007+AI$1-$C850,FALSE)</f>
        <v>.</v>
      </c>
      <c r="AJ850" t="str">
        <f>VLOOKUP($A850,'Full dataset'!$A$4:$IE$190,2007+AJ$1-$C850,FALSE)</f>
        <v>.</v>
      </c>
      <c r="AK850">
        <f>VLOOKUP($A850,'Full dataset'!$A$4:$IE$190,2007+AK$1-$C850,FALSE)</f>
        <v>0</v>
      </c>
      <c r="AL850">
        <f>VLOOKUP($A850,'Full dataset'!$A$4:$IE$190,2007+AL$1-$C850,FALSE)</f>
        <v>39</v>
      </c>
      <c r="AM850" t="str">
        <f>VLOOKUP($A850,'Full dataset'!$A$4:$IE$190,2007+AM$1-$C850,FALSE)</f>
        <v>.</v>
      </c>
      <c r="AN850" t="str">
        <f>VLOOKUP($A850,'Full dataset'!$A$4:$IE$190,2007+AN$1-$C850,FALSE)</f>
        <v>.</v>
      </c>
      <c r="AO850" t="str">
        <f>VLOOKUP($A850,'Full dataset'!$A$4:$IE$190,2007+AO$1-$C850,FALSE)</f>
        <v>.</v>
      </c>
      <c r="AP850" t="s">
        <v>726</v>
      </c>
      <c r="AQ850" t="s">
        <v>726</v>
      </c>
      <c r="AR850" t="s">
        <v>726</v>
      </c>
      <c r="AS850" t="s">
        <v>726</v>
      </c>
      <c r="AT850" t="s">
        <v>726</v>
      </c>
      <c r="AU850">
        <f>VLOOKUP(A850,'Full dataset'!$A$4:$II$190,$AU$1,FALSE)</f>
        <v>2011</v>
      </c>
      <c r="AV850">
        <v>0</v>
      </c>
      <c r="AW850">
        <f>VLOOKUP(A850,'Full dataset'!$A$5:$IM$190,247,FALSE)</f>
        <v>1</v>
      </c>
      <c r="AX850">
        <f>VLOOKUP(A850,'Full dataset'!$A$4:$II$190,242,FALSE)</f>
        <v>9999</v>
      </c>
      <c r="AY850">
        <f>VLOOKUP(A850,'Full dataset'!$A$5:$IM$190,246,FALSE)</f>
        <v>1</v>
      </c>
      <c r="AZ850">
        <v>9999</v>
      </c>
      <c r="BA850">
        <f>MAX(VLOOKUP($A850,'Full dataset'!$A$4:$IX$190,BA$1,FALSE),AW850)</f>
        <v>2</v>
      </c>
      <c r="BB850">
        <f>IF(VLOOKUP($A850,'Full dataset'!$A$4:$IX$190,BB$1,FALSE)&gt;0,VLOOKUP($A850,'Full dataset'!$A$4:$IX$190,BB$1,FALSE),AU850)</f>
        <v>2011</v>
      </c>
      <c r="BC850">
        <f>MAX(VLOOKUP($A850,'Full dataset'!$A$4:$IX$190,BC$1,FALSE),AY850)</f>
        <v>1</v>
      </c>
      <c r="BD850">
        <f>MAX(VLOOKUP($A850,'Full dataset'!$A$4:$IX$190,BD$1,FALSE),AX850)</f>
        <v>9999</v>
      </c>
      <c r="BE850">
        <f t="shared" si="81"/>
        <v>2011</v>
      </c>
      <c r="BF850">
        <f t="shared" si="82"/>
        <v>1</v>
      </c>
      <c r="BG850">
        <f t="shared" si="83"/>
        <v>0</v>
      </c>
      <c r="BH850">
        <f t="shared" si="78"/>
        <v>0</v>
      </c>
      <c r="BI850">
        <f t="shared" si="79"/>
        <v>1</v>
      </c>
      <c r="BO850">
        <f>IF(BF850=1,VLOOKUP($A850,'Full dataset'!$A$4:$IE$190,2007+BO$1-$C850,FALSE),0)</f>
        <v>0</v>
      </c>
      <c r="BP850">
        <f>IF(BF850=1,VLOOKUP($A850,'Full dataset'!$A$4:$IE$190,2007+BP$1-$C850,FALSE),0)</f>
        <v>0</v>
      </c>
      <c r="BQ850">
        <f>IF(BF850=1,VLOOKUP($A850,'Full dataset'!$A$4:$IE$190,2007+BQ$1-$C850,FALSE),0)</f>
        <v>0</v>
      </c>
      <c r="BR850">
        <f>IF($BG850=1,VLOOKUP($A850,'Full dataset'!$A$4:$IE$190,BR$1-2007+$C850,FALSE),0)</f>
        <v>0</v>
      </c>
      <c r="BS850">
        <f>IF($BG850=1,VLOOKUP($A850,'Full dataset'!$A$4:$IE$190,BS$1-2007+$C850,FALSE),0)</f>
        <v>0</v>
      </c>
      <c r="BT850">
        <f>IF($BG850=1,VLOOKUP($A850,'Full dataset'!$A$4:$IE$190,BT$1-2007+$C850,FALSE),0)</f>
        <v>0</v>
      </c>
      <c r="BU850">
        <f>IF($BG850=1,VLOOKUP($A850,'Full dataset'!$A$4:$IE$190,BU$1-2007+$C850,FALSE),0)</f>
        <v>0</v>
      </c>
      <c r="BV850">
        <f>IF($BG850=1,VLOOKUP($A850,'Full dataset'!$A$4:$IE$190,BV$1-2007+$C850,FALSE),0)</f>
        <v>0</v>
      </c>
      <c r="BW850">
        <f>IF($BG850=1,VLOOKUP($A850,'Full dataset'!$A$4:$IE$190,BW$1-2007+$C850,FALSE),0)</f>
        <v>0</v>
      </c>
      <c r="BX850">
        <f>IF($BG850=1,VLOOKUP($A850,'Full dataset'!$A$4:$IE$190,BX$1-2007+$C850,FALSE),0)</f>
        <v>0</v>
      </c>
    </row>
    <row r="851" spans="1:76" x14ac:dyDescent="0.25">
      <c r="A851">
        <v>105</v>
      </c>
      <c r="B851" t="s">
        <v>149</v>
      </c>
      <c r="C851">
        <v>2011</v>
      </c>
      <c r="D851" t="s">
        <v>582</v>
      </c>
      <c r="E851">
        <f t="shared" si="80"/>
        <v>0</v>
      </c>
      <c r="F851">
        <v>0</v>
      </c>
      <c r="J851">
        <v>0</v>
      </c>
      <c r="N851">
        <v>0</v>
      </c>
      <c r="U851">
        <v>1</v>
      </c>
      <c r="V851">
        <v>59</v>
      </c>
      <c r="W851">
        <v>12892</v>
      </c>
      <c r="X851">
        <v>1793</v>
      </c>
      <c r="Y851">
        <v>1</v>
      </c>
      <c r="Z851">
        <v>0</v>
      </c>
      <c r="AA851" t="s">
        <v>824</v>
      </c>
      <c r="AB851">
        <v>5135</v>
      </c>
      <c r="AC851">
        <f>VLOOKUP(A851,'Full dataset'!$A$4:$IE$190,2033-C851,FALSE)</f>
        <v>2.6</v>
      </c>
      <c r="AD851">
        <f>VLOOKUP(A851,'Full dataset'!$A$4:$IE$190,2041-C851,FALSE)</f>
        <v>3776</v>
      </c>
      <c r="AE851">
        <f>VLOOKUP(A851,'Full dataset'!$A$4:$IE$190,2050-C851,FALSE)</f>
        <v>0</v>
      </c>
      <c r="AF851">
        <v>1.3</v>
      </c>
      <c r="AG851" t="str">
        <f>VLOOKUP($A851,'Full dataset'!$A$4:$IE$190,2007+AG$1-$C851,FALSE)</f>
        <v>.</v>
      </c>
      <c r="AH851" t="str">
        <f>VLOOKUP($A851,'Full dataset'!$A$4:$IE$190,2007+AH$1-$C851,FALSE)</f>
        <v>.</v>
      </c>
      <c r="AI851" t="str">
        <f>VLOOKUP($A851,'Full dataset'!$A$4:$IE$190,2007+AI$1-$C851,FALSE)</f>
        <v>.</v>
      </c>
      <c r="AJ851" t="str">
        <f>VLOOKUP($A851,'Full dataset'!$A$4:$IE$190,2007+AJ$1-$C851,FALSE)</f>
        <v>.</v>
      </c>
      <c r="AK851">
        <f>VLOOKUP($A851,'Full dataset'!$A$4:$IE$190,2007+AK$1-$C851,FALSE)</f>
        <v>8</v>
      </c>
      <c r="AL851">
        <f>VLOOKUP($A851,'Full dataset'!$A$4:$IE$190,2007+AL$1-$C851,FALSE)</f>
        <v>80</v>
      </c>
      <c r="AM851" t="str">
        <f>VLOOKUP($A851,'Full dataset'!$A$4:$IE$190,2007+AM$1-$C851,FALSE)</f>
        <v>.</v>
      </c>
      <c r="AN851" t="str">
        <f>VLOOKUP($A851,'Full dataset'!$A$4:$IE$190,2007+AN$1-$C851,FALSE)</f>
        <v>.</v>
      </c>
      <c r="AO851" t="str">
        <f>VLOOKUP($A851,'Full dataset'!$A$4:$IE$190,2007+AO$1-$C851,FALSE)</f>
        <v>.</v>
      </c>
      <c r="AP851" t="s">
        <v>726</v>
      </c>
      <c r="AQ851" t="s">
        <v>726</v>
      </c>
      <c r="AR851" t="s">
        <v>726</v>
      </c>
      <c r="AS851" t="s">
        <v>726</v>
      </c>
      <c r="AT851" t="s">
        <v>726</v>
      </c>
      <c r="AU851">
        <f>VLOOKUP(A851,'Full dataset'!$A$4:$II$190,$AU$1,FALSE)</f>
        <v>2008</v>
      </c>
      <c r="AV851">
        <v>0</v>
      </c>
      <c r="AW851">
        <f>VLOOKUP(A851,'Full dataset'!$A$5:$IM$190,247,FALSE)</f>
        <v>1</v>
      </c>
      <c r="AX851">
        <f>VLOOKUP(A851,'Full dataset'!$A$4:$II$190,242,FALSE)</f>
        <v>2008</v>
      </c>
      <c r="AY851">
        <f>VLOOKUP(A851,'Full dataset'!$A$5:$IM$190,246,FALSE)</f>
        <v>1</v>
      </c>
      <c r="AZ851">
        <v>9999</v>
      </c>
      <c r="BA851">
        <f>MAX(VLOOKUP($A851,'Full dataset'!$A$4:$IX$190,BA$1,FALSE),AW851)</f>
        <v>1</v>
      </c>
      <c r="BB851">
        <f>IF(VLOOKUP($A851,'Full dataset'!$A$4:$IX$190,BB$1,FALSE)&gt;0,VLOOKUP($A851,'Full dataset'!$A$4:$IX$190,BB$1,FALSE),AU851)</f>
        <v>2008</v>
      </c>
      <c r="BC851">
        <f>MAX(VLOOKUP($A851,'Full dataset'!$A$4:$IX$190,BC$1,FALSE),AY851)</f>
        <v>1</v>
      </c>
      <c r="BD851">
        <f>MAX(VLOOKUP($A851,'Full dataset'!$A$4:$IX$190,BD$1,FALSE),AX851)</f>
        <v>2008</v>
      </c>
      <c r="BE851">
        <f t="shared" si="81"/>
        <v>2008</v>
      </c>
      <c r="BF851">
        <f t="shared" si="82"/>
        <v>0</v>
      </c>
      <c r="BG851">
        <f t="shared" si="83"/>
        <v>0</v>
      </c>
      <c r="BH851">
        <f t="shared" si="78"/>
        <v>0</v>
      </c>
      <c r="BI851">
        <f t="shared" si="79"/>
        <v>0</v>
      </c>
      <c r="BO851">
        <f>IF(BF851=1,VLOOKUP($A851,'Full dataset'!$A$4:$IE$190,2007+BO$1-$C851,FALSE),0)</f>
        <v>0</v>
      </c>
      <c r="BP851">
        <f>IF(BF851=1,VLOOKUP($A851,'Full dataset'!$A$4:$IE$190,2007+BP$1-$C851,FALSE),0)</f>
        <v>0</v>
      </c>
      <c r="BQ851">
        <f>IF(BF851=1,VLOOKUP($A851,'Full dataset'!$A$4:$IE$190,2007+BQ$1-$C851,FALSE),0)</f>
        <v>0</v>
      </c>
      <c r="BR851">
        <f>IF($BG851=1,VLOOKUP($A851,'Full dataset'!$A$4:$IE$190,BR$1-2007+$C851,FALSE),0)</f>
        <v>0</v>
      </c>
      <c r="BS851">
        <f>IF($BG851=1,VLOOKUP($A851,'Full dataset'!$A$4:$IE$190,BS$1-2007+$C851,FALSE),0)</f>
        <v>0</v>
      </c>
      <c r="BT851">
        <f>IF($BG851=1,VLOOKUP($A851,'Full dataset'!$A$4:$IE$190,BT$1-2007+$C851,FALSE),0)</f>
        <v>0</v>
      </c>
      <c r="BU851">
        <f>IF($BG851=1,VLOOKUP($A851,'Full dataset'!$A$4:$IE$190,BU$1-2007+$C851,FALSE),0)</f>
        <v>0</v>
      </c>
      <c r="BV851">
        <f>IF($BG851=1,VLOOKUP($A851,'Full dataset'!$A$4:$IE$190,BV$1-2007+$C851,FALSE),0)</f>
        <v>0</v>
      </c>
      <c r="BW851">
        <f>IF($BG851=1,VLOOKUP($A851,'Full dataset'!$A$4:$IE$190,BW$1-2007+$C851,FALSE),0)</f>
        <v>0</v>
      </c>
      <c r="BX851">
        <f>IF($BG851=1,VLOOKUP($A851,'Full dataset'!$A$4:$IE$190,BX$1-2007+$C851,FALSE),0)</f>
        <v>0</v>
      </c>
    </row>
    <row r="852" spans="1:76" x14ac:dyDescent="0.25">
      <c r="A852">
        <v>106</v>
      </c>
      <c r="B852" t="s">
        <v>150</v>
      </c>
      <c r="C852">
        <v>2011</v>
      </c>
      <c r="D852" t="s">
        <v>582</v>
      </c>
      <c r="E852">
        <f t="shared" si="80"/>
        <v>0</v>
      </c>
      <c r="F852">
        <v>1</v>
      </c>
      <c r="G852">
        <v>4458</v>
      </c>
      <c r="H852">
        <v>2.5315161839863713</v>
      </c>
      <c r="I852">
        <v>1172</v>
      </c>
      <c r="J852">
        <v>0</v>
      </c>
      <c r="N852">
        <v>0</v>
      </c>
      <c r="U852">
        <v>1</v>
      </c>
      <c r="V852">
        <v>605</v>
      </c>
      <c r="W852">
        <v>16200</v>
      </c>
      <c r="X852">
        <v>6704</v>
      </c>
      <c r="Y852">
        <v>1</v>
      </c>
      <c r="Z852">
        <v>0</v>
      </c>
      <c r="AA852" t="s">
        <v>825</v>
      </c>
      <c r="AB852">
        <v>26738</v>
      </c>
      <c r="AC852">
        <f>VLOOKUP(A852,'Full dataset'!$A$4:$IE$190,2033-C852,FALSE)</f>
        <v>2.5</v>
      </c>
      <c r="AD852">
        <f>VLOOKUP(A852,'Full dataset'!$A$4:$IE$190,2041-C852,FALSE)</f>
        <v>1761</v>
      </c>
      <c r="AE852">
        <f>VLOOKUP(A852,'Full dataset'!$A$4:$IE$190,2050-C852,FALSE)</f>
        <v>0</v>
      </c>
      <c r="AF852">
        <v>1.25</v>
      </c>
      <c r="AG852" t="str">
        <f>VLOOKUP($A852,'Full dataset'!$A$4:$IE$190,2007+AG$1-$C852,FALSE)</f>
        <v>.</v>
      </c>
      <c r="AH852" t="str">
        <f>VLOOKUP($A852,'Full dataset'!$A$4:$IE$190,2007+AH$1-$C852,FALSE)</f>
        <v>.</v>
      </c>
      <c r="AI852" t="str">
        <f>VLOOKUP($A852,'Full dataset'!$A$4:$IE$190,2007+AI$1-$C852,FALSE)</f>
        <v>.</v>
      </c>
      <c r="AJ852" t="str">
        <f>VLOOKUP($A852,'Full dataset'!$A$4:$IE$190,2007+AJ$1-$C852,FALSE)</f>
        <v>.</v>
      </c>
      <c r="AK852">
        <f>VLOOKUP($A852,'Full dataset'!$A$4:$IE$190,2007+AK$1-$C852,FALSE)</f>
        <v>-11</v>
      </c>
      <c r="AL852">
        <f>VLOOKUP($A852,'Full dataset'!$A$4:$IE$190,2007+AL$1-$C852,FALSE)</f>
        <v>25</v>
      </c>
      <c r="AM852" t="str">
        <f>VLOOKUP($A852,'Full dataset'!$A$4:$IE$190,2007+AM$1-$C852,FALSE)</f>
        <v>.</v>
      </c>
      <c r="AN852" t="str">
        <f>VLOOKUP($A852,'Full dataset'!$A$4:$IE$190,2007+AN$1-$C852,FALSE)</f>
        <v>.</v>
      </c>
      <c r="AO852" t="str">
        <f>VLOOKUP($A852,'Full dataset'!$A$4:$IE$190,2007+AO$1-$C852,FALSE)</f>
        <v>.</v>
      </c>
      <c r="AP852" t="s">
        <v>726</v>
      </c>
      <c r="AQ852" t="s">
        <v>726</v>
      </c>
      <c r="AR852" t="s">
        <v>726</v>
      </c>
      <c r="AS852" t="s">
        <v>726</v>
      </c>
      <c r="AT852" t="s">
        <v>726</v>
      </c>
      <c r="AU852">
        <f>VLOOKUP(A852,'Full dataset'!$A$4:$II$190,$AU$1,FALSE)</f>
        <v>2009</v>
      </c>
      <c r="AV852">
        <v>0</v>
      </c>
      <c r="AW852">
        <f>VLOOKUP(A852,'Full dataset'!$A$5:$IM$190,247,FALSE)</f>
        <v>1</v>
      </c>
      <c r="AX852">
        <f>VLOOKUP(A852,'Full dataset'!$A$4:$II$190,242,FALSE)</f>
        <v>2012</v>
      </c>
      <c r="AY852">
        <f>VLOOKUP(A852,'Full dataset'!$A$5:$IM$190,246,FALSE)</f>
        <v>1</v>
      </c>
      <c r="AZ852">
        <v>9999</v>
      </c>
      <c r="BA852">
        <f>MAX(VLOOKUP($A852,'Full dataset'!$A$4:$IX$190,BA$1,FALSE),AW852)</f>
        <v>2</v>
      </c>
      <c r="BB852">
        <f>IF(VLOOKUP($A852,'Full dataset'!$A$4:$IX$190,BB$1,FALSE)&gt;0,VLOOKUP($A852,'Full dataset'!$A$4:$IX$190,BB$1,FALSE),AU852)</f>
        <v>2013</v>
      </c>
      <c r="BC852">
        <f>MAX(VLOOKUP($A852,'Full dataset'!$A$4:$IX$190,BC$1,FALSE),AY852)</f>
        <v>1</v>
      </c>
      <c r="BD852">
        <f>MAX(VLOOKUP($A852,'Full dataset'!$A$4:$IX$190,BD$1,FALSE),AX852)</f>
        <v>2012</v>
      </c>
      <c r="BE852">
        <f t="shared" si="81"/>
        <v>2012</v>
      </c>
      <c r="BF852">
        <f t="shared" si="82"/>
        <v>0</v>
      </c>
      <c r="BG852">
        <f t="shared" si="83"/>
        <v>0</v>
      </c>
      <c r="BH852">
        <f t="shared" si="78"/>
        <v>0</v>
      </c>
      <c r="BI852">
        <f t="shared" si="79"/>
        <v>0</v>
      </c>
      <c r="BO852">
        <f>IF(BF852=1,VLOOKUP($A852,'Full dataset'!$A$4:$IE$190,2007+BO$1-$C852,FALSE),0)</f>
        <v>0</v>
      </c>
      <c r="BP852">
        <f>IF(BF852=1,VLOOKUP($A852,'Full dataset'!$A$4:$IE$190,2007+BP$1-$C852,FALSE),0)</f>
        <v>0</v>
      </c>
      <c r="BQ852">
        <f>IF(BF852=1,VLOOKUP($A852,'Full dataset'!$A$4:$IE$190,2007+BQ$1-$C852,FALSE),0)</f>
        <v>0</v>
      </c>
      <c r="BR852">
        <f>IF($BG852=1,VLOOKUP($A852,'Full dataset'!$A$4:$IE$190,BR$1-2007+$C852,FALSE),0)</f>
        <v>0</v>
      </c>
      <c r="BS852">
        <f>IF($BG852=1,VLOOKUP($A852,'Full dataset'!$A$4:$IE$190,BS$1-2007+$C852,FALSE),0)</f>
        <v>0</v>
      </c>
      <c r="BT852">
        <f>IF($BG852=1,VLOOKUP($A852,'Full dataset'!$A$4:$IE$190,BT$1-2007+$C852,FALSE),0)</f>
        <v>0</v>
      </c>
      <c r="BU852">
        <f>IF($BG852=1,VLOOKUP($A852,'Full dataset'!$A$4:$IE$190,BU$1-2007+$C852,FALSE),0)</f>
        <v>0</v>
      </c>
      <c r="BV852">
        <f>IF($BG852=1,VLOOKUP($A852,'Full dataset'!$A$4:$IE$190,BV$1-2007+$C852,FALSE),0)</f>
        <v>0</v>
      </c>
      <c r="BW852">
        <f>IF($BG852=1,VLOOKUP($A852,'Full dataset'!$A$4:$IE$190,BW$1-2007+$C852,FALSE),0)</f>
        <v>0</v>
      </c>
      <c r="BX852">
        <f>IF($BG852=1,VLOOKUP($A852,'Full dataset'!$A$4:$IE$190,BX$1-2007+$C852,FALSE),0)</f>
        <v>0</v>
      </c>
    </row>
    <row r="853" spans="1:76" x14ac:dyDescent="0.25">
      <c r="A853">
        <v>107</v>
      </c>
      <c r="B853" t="s">
        <v>151</v>
      </c>
      <c r="C853">
        <v>2011</v>
      </c>
      <c r="D853" t="s">
        <v>591</v>
      </c>
      <c r="E853">
        <f t="shared" si="80"/>
        <v>1</v>
      </c>
      <c r="F853">
        <v>1</v>
      </c>
      <c r="G853">
        <v>14174</v>
      </c>
      <c r="H853">
        <v>4.5546272493573268</v>
      </c>
      <c r="I853">
        <v>4817</v>
      </c>
      <c r="J853">
        <v>0</v>
      </c>
      <c r="N853">
        <v>1</v>
      </c>
      <c r="O853">
        <v>597</v>
      </c>
      <c r="P853">
        <v>0.19183804627249357</v>
      </c>
      <c r="Q853">
        <v>25</v>
      </c>
      <c r="R853">
        <v>40603</v>
      </c>
      <c r="S853">
        <v>3576</v>
      </c>
      <c r="T853">
        <v>334210</v>
      </c>
      <c r="U853">
        <v>1</v>
      </c>
      <c r="V853">
        <v>2</v>
      </c>
      <c r="W853">
        <v>77</v>
      </c>
      <c r="X853">
        <v>6</v>
      </c>
      <c r="Y853">
        <v>1</v>
      </c>
      <c r="Z853">
        <v>1</v>
      </c>
      <c r="AA853" t="s">
        <v>826</v>
      </c>
      <c r="AB853">
        <v>91195</v>
      </c>
      <c r="AC853">
        <f>VLOOKUP(A853,'Full dataset'!$A$4:$IE$190,2033-C853,FALSE)</f>
        <v>1.2</v>
      </c>
      <c r="AD853">
        <f>VLOOKUP(A853,'Full dataset'!$A$4:$IE$190,2041-C853,FALSE)</f>
        <v>3112</v>
      </c>
      <c r="AE853">
        <f>VLOOKUP(A853,'Full dataset'!$A$4:$IE$190,2050-C853,FALSE)</f>
        <v>0</v>
      </c>
      <c r="AF853">
        <v>0.6</v>
      </c>
      <c r="AG853">
        <f>VLOOKUP($A853,'Full dataset'!$A$4:$IE$190,2007+AG$1-$C853,FALSE)</f>
        <v>50.61</v>
      </c>
      <c r="AH853">
        <f>VLOOKUP($A853,'Full dataset'!$A$4:$IE$190,2007+AH$1-$C853,FALSE)</f>
        <v>3474.308</v>
      </c>
      <c r="AI853">
        <f>VLOOKUP($A853,'Full dataset'!$A$4:$IE$190,2007+AI$1-$C853,FALSE)</f>
        <v>2147.442</v>
      </c>
      <c r="AJ853" t="str">
        <f>VLOOKUP($A853,'Full dataset'!$A$4:$IE$190,2007+AJ$1-$C853,FALSE)</f>
        <v>.</v>
      </c>
      <c r="AK853">
        <f>VLOOKUP($A853,'Full dataset'!$A$4:$IE$190,2007+AK$1-$C853,FALSE)</f>
        <v>39</v>
      </c>
      <c r="AL853">
        <f>VLOOKUP($A853,'Full dataset'!$A$4:$IE$190,2007+AL$1-$C853,FALSE)</f>
        <v>22</v>
      </c>
      <c r="AM853" t="str">
        <f>VLOOKUP($A853,'Full dataset'!$A$4:$IE$190,2007+AM$1-$C853,FALSE)</f>
        <v>.</v>
      </c>
      <c r="AN853" t="str">
        <f>VLOOKUP($A853,'Full dataset'!$A$4:$IE$190,2007+AN$1-$C853,FALSE)</f>
        <v>.</v>
      </c>
      <c r="AO853" t="str">
        <f>VLOOKUP($A853,'Full dataset'!$A$4:$IE$190,2007+AO$1-$C853,FALSE)</f>
        <v>.</v>
      </c>
      <c r="AP853" t="s">
        <v>726</v>
      </c>
      <c r="AQ853" t="s">
        <v>726</v>
      </c>
      <c r="AR853" t="s">
        <v>726</v>
      </c>
      <c r="AS853" t="s">
        <v>726</v>
      </c>
      <c r="AT853" t="s">
        <v>726</v>
      </c>
      <c r="AU853">
        <f>VLOOKUP(A853,'Full dataset'!$A$4:$II$190,$AU$1,FALSE)</f>
        <v>2015</v>
      </c>
      <c r="AV853">
        <v>0</v>
      </c>
      <c r="AW853">
        <f>VLOOKUP(A853,'Full dataset'!$A$5:$IM$190,247,FALSE)</f>
        <v>1</v>
      </c>
      <c r="AX853">
        <f>VLOOKUP(A853,'Full dataset'!$A$4:$II$190,242,FALSE)</f>
        <v>2008</v>
      </c>
      <c r="AY853">
        <f>VLOOKUP(A853,'Full dataset'!$A$5:$IM$190,246,FALSE)</f>
        <v>1</v>
      </c>
      <c r="AZ853">
        <v>9999</v>
      </c>
      <c r="BA853">
        <f>MAX(VLOOKUP($A853,'Full dataset'!$A$4:$IX$190,BA$1,FALSE),AW853)</f>
        <v>1</v>
      </c>
      <c r="BB853">
        <f>IF(VLOOKUP($A853,'Full dataset'!$A$4:$IX$190,BB$1,FALSE)&gt;0,VLOOKUP($A853,'Full dataset'!$A$4:$IX$190,BB$1,FALSE),AU853)</f>
        <v>2015</v>
      </c>
      <c r="BC853">
        <f>MAX(VLOOKUP($A853,'Full dataset'!$A$4:$IX$190,BC$1,FALSE),AY853)</f>
        <v>1</v>
      </c>
      <c r="BD853">
        <f>MAX(VLOOKUP($A853,'Full dataset'!$A$4:$IX$190,BD$1,FALSE),AX853)</f>
        <v>2008</v>
      </c>
      <c r="BE853">
        <f t="shared" si="81"/>
        <v>2008</v>
      </c>
      <c r="BF853">
        <f t="shared" si="82"/>
        <v>0</v>
      </c>
      <c r="BG853">
        <f t="shared" si="83"/>
        <v>0</v>
      </c>
      <c r="BH853">
        <f t="shared" si="78"/>
        <v>0</v>
      </c>
      <c r="BI853">
        <f t="shared" si="79"/>
        <v>0</v>
      </c>
      <c r="BO853">
        <f>IF(BF853=1,VLOOKUP($A853,'Full dataset'!$A$4:$IE$190,2007+BO$1-$C853,FALSE),0)</f>
        <v>0</v>
      </c>
      <c r="BP853">
        <f>IF(BF853=1,VLOOKUP($A853,'Full dataset'!$A$4:$IE$190,2007+BP$1-$C853,FALSE),0)</f>
        <v>0</v>
      </c>
      <c r="BQ853">
        <f>IF(BF853=1,VLOOKUP($A853,'Full dataset'!$A$4:$IE$190,2007+BQ$1-$C853,FALSE),0)</f>
        <v>0</v>
      </c>
      <c r="BR853">
        <f>IF($BG853=1,VLOOKUP($A853,'Full dataset'!$A$4:$IE$190,BR$1-2007+$C853,FALSE),0)</f>
        <v>0</v>
      </c>
      <c r="BS853">
        <f>IF($BG853=1,VLOOKUP($A853,'Full dataset'!$A$4:$IE$190,BS$1-2007+$C853,FALSE),0)</f>
        <v>0</v>
      </c>
      <c r="BT853">
        <f>IF($BG853=1,VLOOKUP($A853,'Full dataset'!$A$4:$IE$190,BT$1-2007+$C853,FALSE),0)</f>
        <v>0</v>
      </c>
      <c r="BU853">
        <f>IF($BG853=1,VLOOKUP($A853,'Full dataset'!$A$4:$IE$190,BU$1-2007+$C853,FALSE),0)</f>
        <v>0</v>
      </c>
      <c r="BV853">
        <f>IF($BG853=1,VLOOKUP($A853,'Full dataset'!$A$4:$IE$190,BV$1-2007+$C853,FALSE),0)</f>
        <v>0</v>
      </c>
      <c r="BW853">
        <f>IF($BG853=1,VLOOKUP($A853,'Full dataset'!$A$4:$IE$190,BW$1-2007+$C853,FALSE),0)</f>
        <v>0</v>
      </c>
      <c r="BX853">
        <f>IF($BG853=1,VLOOKUP($A853,'Full dataset'!$A$4:$IE$190,BX$1-2007+$C853,FALSE),0)</f>
        <v>0</v>
      </c>
    </row>
    <row r="854" spans="1:76" x14ac:dyDescent="0.25">
      <c r="A854">
        <v>108</v>
      </c>
      <c r="B854" t="s">
        <v>152</v>
      </c>
      <c r="C854">
        <v>2011</v>
      </c>
      <c r="D854" t="s">
        <v>591</v>
      </c>
      <c r="E854">
        <f t="shared" si="80"/>
        <v>1</v>
      </c>
      <c r="F854">
        <v>1</v>
      </c>
      <c r="G854">
        <v>33835</v>
      </c>
      <c r="H854">
        <v>2.508898116565327</v>
      </c>
      <c r="I854">
        <v>10707</v>
      </c>
      <c r="J854">
        <v>1</v>
      </c>
      <c r="K854">
        <v>1469</v>
      </c>
      <c r="L854">
        <v>0.10892777695387809</v>
      </c>
      <c r="M854">
        <v>3516</v>
      </c>
      <c r="N854">
        <v>2</v>
      </c>
      <c r="O854">
        <v>1043</v>
      </c>
      <c r="P854">
        <v>7.7339463146967227E-2</v>
      </c>
      <c r="Q854">
        <v>39</v>
      </c>
      <c r="R854">
        <v>40330</v>
      </c>
      <c r="S854">
        <v>8711</v>
      </c>
      <c r="T854">
        <v>541330</v>
      </c>
      <c r="U854">
        <v>1</v>
      </c>
      <c r="V854">
        <v>0</v>
      </c>
      <c r="W854">
        <v>20</v>
      </c>
      <c r="X854">
        <v>1</v>
      </c>
      <c r="Y854">
        <v>1</v>
      </c>
      <c r="Z854">
        <v>1</v>
      </c>
      <c r="AA854" t="s">
        <v>827</v>
      </c>
      <c r="AB854">
        <v>270946</v>
      </c>
      <c r="AC854">
        <f>VLOOKUP(A854,'Full dataset'!$A$4:$IE$190,2033-C854,FALSE)</f>
        <v>1.1000000000000001</v>
      </c>
      <c r="AD854">
        <f>VLOOKUP(A854,'Full dataset'!$A$4:$IE$190,2041-C854,FALSE)</f>
        <v>13486</v>
      </c>
      <c r="AE854">
        <f>VLOOKUP(A854,'Full dataset'!$A$4:$IE$190,2050-C854,FALSE)</f>
        <v>0</v>
      </c>
      <c r="AF854">
        <v>0.55000000000000004</v>
      </c>
      <c r="AG854">
        <f>VLOOKUP($A854,'Full dataset'!$A$4:$IE$190,2007+AG$1-$C854,FALSE)</f>
        <v>113.297</v>
      </c>
      <c r="AH854">
        <f>VLOOKUP($A854,'Full dataset'!$A$4:$IE$190,2007+AH$1-$C854,FALSE)</f>
        <v>2694.855</v>
      </c>
      <c r="AI854">
        <f>VLOOKUP($A854,'Full dataset'!$A$4:$IE$190,2007+AI$1-$C854,FALSE)</f>
        <v>5555.2330000000002</v>
      </c>
      <c r="AJ854" t="str">
        <f>VLOOKUP($A854,'Full dataset'!$A$4:$IE$190,2007+AJ$1-$C854,FALSE)</f>
        <v>.</v>
      </c>
      <c r="AK854" t="str">
        <f>VLOOKUP($A854,'Full dataset'!$A$4:$IE$190,2007+AK$1-$C854,FALSE)</f>
        <v>.</v>
      </c>
      <c r="AL854">
        <f>VLOOKUP($A854,'Full dataset'!$A$4:$IE$190,2007+AL$1-$C854,FALSE)</f>
        <v>28</v>
      </c>
      <c r="AM854">
        <f>VLOOKUP($A854,'Full dataset'!$A$4:$IE$190,2007+AM$1-$C854,FALSE)</f>
        <v>529</v>
      </c>
      <c r="AN854" t="str">
        <f>VLOOKUP($A854,'Full dataset'!$A$4:$IE$190,2007+AN$1-$C854,FALSE)</f>
        <v>.</v>
      </c>
      <c r="AO854" t="str">
        <f>VLOOKUP($A854,'Full dataset'!$A$4:$IE$190,2007+AO$1-$C854,FALSE)</f>
        <v>.</v>
      </c>
      <c r="AP854" t="s">
        <v>726</v>
      </c>
      <c r="AQ854" t="s">
        <v>726</v>
      </c>
      <c r="AR854" t="s">
        <v>726</v>
      </c>
      <c r="AS854" t="s">
        <v>726</v>
      </c>
      <c r="AT854" t="s">
        <v>726</v>
      </c>
      <c r="AU854">
        <f>VLOOKUP(A854,'Full dataset'!$A$4:$II$190,$AU$1,FALSE)</f>
        <v>2015</v>
      </c>
      <c r="AV854">
        <v>1</v>
      </c>
      <c r="AW854">
        <f>VLOOKUP(A854,'Full dataset'!$A$5:$IM$190,247,FALSE)</f>
        <v>2</v>
      </c>
      <c r="AX854">
        <f>VLOOKUP(A854,'Full dataset'!$A$4:$II$190,242,FALSE)</f>
        <v>2010</v>
      </c>
      <c r="AY854">
        <f>VLOOKUP(A854,'Full dataset'!$A$5:$IM$190,246,FALSE)</f>
        <v>2</v>
      </c>
      <c r="AZ854">
        <v>9999</v>
      </c>
      <c r="BA854">
        <f>MAX(VLOOKUP($A854,'Full dataset'!$A$4:$IX$190,BA$1,FALSE),AW854)</f>
        <v>2</v>
      </c>
      <c r="BB854">
        <f>IF(VLOOKUP($A854,'Full dataset'!$A$4:$IX$190,BB$1,FALSE)&gt;0,VLOOKUP($A854,'Full dataset'!$A$4:$IX$190,BB$1,FALSE),AU854)</f>
        <v>2015</v>
      </c>
      <c r="BC854">
        <f>MAX(VLOOKUP($A854,'Full dataset'!$A$4:$IX$190,BC$1,FALSE),AY854)</f>
        <v>2</v>
      </c>
      <c r="BD854">
        <f>MAX(VLOOKUP($A854,'Full dataset'!$A$4:$IX$190,BD$1,FALSE),AX854)</f>
        <v>2010</v>
      </c>
      <c r="BE854">
        <f t="shared" si="81"/>
        <v>2010</v>
      </c>
      <c r="BF854">
        <f t="shared" si="82"/>
        <v>0</v>
      </c>
      <c r="BG854">
        <f t="shared" si="83"/>
        <v>1</v>
      </c>
      <c r="BH854">
        <f t="shared" si="78"/>
        <v>0</v>
      </c>
      <c r="BI854">
        <f t="shared" si="79"/>
        <v>1</v>
      </c>
      <c r="BO854">
        <f>IF(BF854=1,VLOOKUP($A854,'Full dataset'!$A$4:$IE$190,2007+BO$1-$C854,FALSE),0)</f>
        <v>0</v>
      </c>
      <c r="BP854">
        <f>IF(BF854=1,VLOOKUP($A854,'Full dataset'!$A$4:$IE$190,2007+BP$1-$C854,FALSE),0)</f>
        <v>0</v>
      </c>
      <c r="BQ854">
        <f>IF(BF854=1,VLOOKUP($A854,'Full dataset'!$A$4:$IE$190,2007+BQ$1-$C854,FALSE),0)</f>
        <v>0</v>
      </c>
      <c r="BR854">
        <f>IF($BG854=1,VLOOKUP($A854,'Full dataset'!$A$4:$IE$190,BR$1-2007+$C854,FALSE),0)</f>
        <v>0</v>
      </c>
      <c r="BS854">
        <f>IF($BG854=1,VLOOKUP($A854,'Full dataset'!$A$4:$IE$190,BS$1-2007+$C854,FALSE),0)</f>
        <v>0</v>
      </c>
      <c r="BT854">
        <f>IF($BG854=1,VLOOKUP($A854,'Full dataset'!$A$4:$IE$190,BT$1-2007+$C854,FALSE),0)</f>
        <v>0</v>
      </c>
      <c r="BU854">
        <f>IF($BG854=1,VLOOKUP($A854,'Full dataset'!$A$4:$IE$190,BU$1-2007+$C854,FALSE),0)</f>
        <v>0</v>
      </c>
      <c r="BV854">
        <f>IF($BG854=1,VLOOKUP($A854,'Full dataset'!$A$4:$IE$190,BV$1-2007+$C854,FALSE),0)</f>
        <v>0</v>
      </c>
      <c r="BW854">
        <f>IF($BG854=1,VLOOKUP($A854,'Full dataset'!$A$4:$IE$190,BW$1-2007+$C854,FALSE),0)</f>
        <v>1</v>
      </c>
      <c r="BX854">
        <f>IF($BG854=1,VLOOKUP($A854,'Full dataset'!$A$4:$IE$190,BX$1-2007+$C854,FALSE),0)</f>
        <v>24</v>
      </c>
    </row>
    <row r="855" spans="1:76" x14ac:dyDescent="0.25">
      <c r="A855">
        <v>109</v>
      </c>
      <c r="B855" t="s">
        <v>153</v>
      </c>
      <c r="C855">
        <v>2011</v>
      </c>
      <c r="D855" t="s">
        <v>591</v>
      </c>
      <c r="E855">
        <f t="shared" si="80"/>
        <v>1</v>
      </c>
      <c r="F855">
        <v>1</v>
      </c>
      <c r="G855">
        <v>4201</v>
      </c>
      <c r="H855">
        <v>1.0105845561703151</v>
      </c>
      <c r="I855">
        <v>1237</v>
      </c>
      <c r="J855">
        <v>0</v>
      </c>
      <c r="N855">
        <v>0</v>
      </c>
      <c r="S855">
        <v>2033</v>
      </c>
      <c r="T855">
        <v>311421</v>
      </c>
      <c r="U855">
        <v>0</v>
      </c>
      <c r="V855" t="s">
        <v>726</v>
      </c>
      <c r="W855" t="s">
        <v>726</v>
      </c>
      <c r="X855" t="s">
        <v>726</v>
      </c>
      <c r="Y855">
        <v>1</v>
      </c>
      <c r="Z855">
        <v>1</v>
      </c>
      <c r="AA855" t="s">
        <v>828</v>
      </c>
      <c r="AB855">
        <v>28637</v>
      </c>
      <c r="AC855">
        <f>VLOOKUP(A855,'Full dataset'!$A$4:$IE$190,2033-C855,FALSE)</f>
        <v>0.8</v>
      </c>
      <c r="AD855">
        <f>VLOOKUP(A855,'Full dataset'!$A$4:$IE$190,2041-C855,FALSE)</f>
        <v>4157</v>
      </c>
      <c r="AE855">
        <f>VLOOKUP(A855,'Full dataset'!$A$4:$IE$190,2050-C855,FALSE)</f>
        <v>0</v>
      </c>
      <c r="AF855">
        <v>0.4</v>
      </c>
      <c r="AG855">
        <f>VLOOKUP($A855,'Full dataset'!$A$4:$IE$190,2007+AG$1-$C855,FALSE)</f>
        <v>459.74400000000003</v>
      </c>
      <c r="AH855">
        <f>VLOOKUP($A855,'Full dataset'!$A$4:$IE$190,2007+AH$1-$C855,FALSE)</f>
        <v>9115.2260000000006</v>
      </c>
      <c r="AI855">
        <f>VLOOKUP($A855,'Full dataset'!$A$4:$IE$190,2007+AI$1-$C855,FALSE)</f>
        <v>5525.7820000000002</v>
      </c>
      <c r="AJ855" t="str">
        <f>VLOOKUP($A855,'Full dataset'!$A$4:$IE$190,2007+AJ$1-$C855,FALSE)</f>
        <v>.</v>
      </c>
      <c r="AK855">
        <f>VLOOKUP($A855,'Full dataset'!$A$4:$IE$190,2007+AK$1-$C855,FALSE)</f>
        <v>44</v>
      </c>
      <c r="AL855">
        <f>VLOOKUP($A855,'Full dataset'!$A$4:$IE$190,2007+AL$1-$C855,FALSE)</f>
        <v>34</v>
      </c>
      <c r="AM855" t="str">
        <f>VLOOKUP($A855,'Full dataset'!$A$4:$IE$190,2007+AM$1-$C855,FALSE)</f>
        <v>.</v>
      </c>
      <c r="AN855" t="str">
        <f>VLOOKUP($A855,'Full dataset'!$A$4:$IE$190,2007+AN$1-$C855,FALSE)</f>
        <v>.</v>
      </c>
      <c r="AO855" t="str">
        <f>VLOOKUP($A855,'Full dataset'!$A$4:$IE$190,2007+AO$1-$C855,FALSE)</f>
        <v>.</v>
      </c>
      <c r="AP855" t="s">
        <v>726</v>
      </c>
      <c r="AQ855" t="s">
        <v>726</v>
      </c>
      <c r="AR855" t="s">
        <v>726</v>
      </c>
      <c r="AS855" t="s">
        <v>726</v>
      </c>
      <c r="AT855" t="s">
        <v>726</v>
      </c>
      <c r="AU855">
        <f>VLOOKUP(A855,'Full dataset'!$A$4:$II$190,$AU$1,FALSE)</f>
        <v>9999</v>
      </c>
      <c r="AV855">
        <v>0</v>
      </c>
      <c r="AW855">
        <f>VLOOKUP(A855,'Full dataset'!$A$5:$IM$190,247,FALSE)</f>
        <v>0</v>
      </c>
      <c r="AX855">
        <f>VLOOKUP(A855,'Full dataset'!$A$4:$II$190,242,FALSE)</f>
        <v>2010</v>
      </c>
      <c r="AY855">
        <f>VLOOKUP(A855,'Full dataset'!$A$5:$IM$190,246,FALSE)</f>
        <v>1</v>
      </c>
      <c r="AZ855">
        <v>9999</v>
      </c>
      <c r="BA855">
        <f>MAX(VLOOKUP($A855,'Full dataset'!$A$4:$IX$190,BA$1,FALSE),AW855)</f>
        <v>0</v>
      </c>
      <c r="BB855">
        <f>IF(VLOOKUP($A855,'Full dataset'!$A$4:$IX$190,BB$1,FALSE)&gt;0,VLOOKUP($A855,'Full dataset'!$A$4:$IX$190,BB$1,FALSE),AU855)</f>
        <v>9999</v>
      </c>
      <c r="BC855">
        <f>MAX(VLOOKUP($A855,'Full dataset'!$A$4:$IX$190,BC$1,FALSE),AY855)</f>
        <v>1</v>
      </c>
      <c r="BD855">
        <f>MAX(VLOOKUP($A855,'Full dataset'!$A$4:$IX$190,BD$1,FALSE),AX855)</f>
        <v>2010</v>
      </c>
      <c r="BE855">
        <f t="shared" si="81"/>
        <v>2010</v>
      </c>
      <c r="BF855">
        <f t="shared" si="82"/>
        <v>0</v>
      </c>
      <c r="BG855">
        <f t="shared" si="83"/>
        <v>0</v>
      </c>
      <c r="BH855">
        <f t="shared" si="78"/>
        <v>0</v>
      </c>
      <c r="BI855">
        <f t="shared" si="79"/>
        <v>0</v>
      </c>
      <c r="BO855">
        <f>IF(BF855=1,VLOOKUP($A855,'Full dataset'!$A$4:$IE$190,2007+BO$1-$C855,FALSE),0)</f>
        <v>0</v>
      </c>
      <c r="BP855">
        <f>IF(BF855=1,VLOOKUP($A855,'Full dataset'!$A$4:$IE$190,2007+BP$1-$C855,FALSE),0)</f>
        <v>0</v>
      </c>
      <c r="BQ855">
        <f>IF(BF855=1,VLOOKUP($A855,'Full dataset'!$A$4:$IE$190,2007+BQ$1-$C855,FALSE),0)</f>
        <v>0</v>
      </c>
      <c r="BR855">
        <f>IF($BG855=1,VLOOKUP($A855,'Full dataset'!$A$4:$IE$190,BR$1-2007+$C855,FALSE),0)</f>
        <v>0</v>
      </c>
      <c r="BS855">
        <f>IF($BG855=1,VLOOKUP($A855,'Full dataset'!$A$4:$IE$190,BS$1-2007+$C855,FALSE),0)</f>
        <v>0</v>
      </c>
      <c r="BT855">
        <f>IF($BG855=1,VLOOKUP($A855,'Full dataset'!$A$4:$IE$190,BT$1-2007+$C855,FALSE),0)</f>
        <v>0</v>
      </c>
      <c r="BU855">
        <f>IF($BG855=1,VLOOKUP($A855,'Full dataset'!$A$4:$IE$190,BU$1-2007+$C855,FALSE),0)</f>
        <v>0</v>
      </c>
      <c r="BV855">
        <f>IF($BG855=1,VLOOKUP($A855,'Full dataset'!$A$4:$IE$190,BV$1-2007+$C855,FALSE),0)</f>
        <v>0</v>
      </c>
      <c r="BW855">
        <f>IF($BG855=1,VLOOKUP($A855,'Full dataset'!$A$4:$IE$190,BW$1-2007+$C855,FALSE),0)</f>
        <v>0</v>
      </c>
      <c r="BX855">
        <f>IF($BG855=1,VLOOKUP($A855,'Full dataset'!$A$4:$IE$190,BX$1-2007+$C855,FALSE),0)</f>
        <v>0</v>
      </c>
    </row>
    <row r="856" spans="1:76" x14ac:dyDescent="0.25">
      <c r="A856">
        <v>110</v>
      </c>
      <c r="B856" t="s">
        <v>154</v>
      </c>
      <c r="C856">
        <v>2011</v>
      </c>
      <c r="D856" t="s">
        <v>591</v>
      </c>
      <c r="E856">
        <f t="shared" si="80"/>
        <v>1</v>
      </c>
      <c r="F856">
        <v>0</v>
      </c>
      <c r="J856">
        <v>0</v>
      </c>
      <c r="N856">
        <v>0</v>
      </c>
      <c r="S856">
        <v>5621</v>
      </c>
      <c r="T856">
        <v>448120</v>
      </c>
      <c r="U856">
        <v>1</v>
      </c>
      <c r="V856">
        <v>5495</v>
      </c>
      <c r="W856">
        <v>752356</v>
      </c>
      <c r="X856">
        <v>11821</v>
      </c>
      <c r="Y856">
        <v>1</v>
      </c>
      <c r="Z856">
        <v>0</v>
      </c>
      <c r="AA856" t="s">
        <v>829</v>
      </c>
      <c r="AB856">
        <v>35748</v>
      </c>
      <c r="AC856">
        <f>VLOOKUP(A856,'Full dataset'!$A$4:$IE$190,2033-C856,FALSE)</f>
        <v>0.7</v>
      </c>
      <c r="AD856">
        <f>VLOOKUP(A856,'Full dataset'!$A$4:$IE$190,2041-C856,FALSE)</f>
        <v>16589</v>
      </c>
      <c r="AE856">
        <f>VLOOKUP(A856,'Full dataset'!$A$4:$IE$190,2050-C856,FALSE)</f>
        <v>0</v>
      </c>
      <c r="AF856">
        <v>0.35</v>
      </c>
      <c r="AG856">
        <f>VLOOKUP($A856,'Full dataset'!$A$4:$IE$190,2007+AG$1-$C856,FALSE)</f>
        <v>69.515000000000001</v>
      </c>
      <c r="AH856">
        <f>VLOOKUP($A856,'Full dataset'!$A$4:$IE$190,2007+AH$1-$C856,FALSE)</f>
        <v>735.23299999999995</v>
      </c>
      <c r="AI856">
        <f>VLOOKUP($A856,'Full dataset'!$A$4:$IE$190,2007+AI$1-$C856,FALSE)</f>
        <v>2342.2600000000002</v>
      </c>
      <c r="AJ856" t="str">
        <f>VLOOKUP($A856,'Full dataset'!$A$4:$IE$190,2007+AJ$1-$C856,FALSE)</f>
        <v>.</v>
      </c>
      <c r="AK856" t="str">
        <f>VLOOKUP($A856,'Full dataset'!$A$4:$IE$190,2007+AK$1-$C856,FALSE)</f>
        <v>.</v>
      </c>
      <c r="AL856">
        <f>VLOOKUP($A856,'Full dataset'!$A$4:$IE$190,2007+AL$1-$C856,FALSE)</f>
        <v>73</v>
      </c>
      <c r="AM856" t="str">
        <f>VLOOKUP($A856,'Full dataset'!$A$4:$IE$190,2007+AM$1-$C856,FALSE)</f>
        <v>.</v>
      </c>
      <c r="AN856" t="str">
        <f>VLOOKUP($A856,'Full dataset'!$A$4:$IE$190,2007+AN$1-$C856,FALSE)</f>
        <v>.</v>
      </c>
      <c r="AO856" t="str">
        <f>VLOOKUP($A856,'Full dataset'!$A$4:$IE$190,2007+AO$1-$C856,FALSE)</f>
        <v>.</v>
      </c>
      <c r="AP856" t="s">
        <v>726</v>
      </c>
      <c r="AQ856" t="s">
        <v>726</v>
      </c>
      <c r="AR856" t="s">
        <v>726</v>
      </c>
      <c r="AS856" t="s">
        <v>726</v>
      </c>
      <c r="AT856" t="s">
        <v>726</v>
      </c>
      <c r="AU856">
        <f>VLOOKUP(A856,'Full dataset'!$A$4:$II$190,$AU$1,FALSE)</f>
        <v>2009</v>
      </c>
      <c r="AV856">
        <v>0</v>
      </c>
      <c r="AW856">
        <f>VLOOKUP(A856,'Full dataset'!$A$5:$IM$190,247,FALSE)</f>
        <v>1</v>
      </c>
      <c r="AX856">
        <f>VLOOKUP(A856,'Full dataset'!$A$4:$II$190,242,FALSE)</f>
        <v>2008</v>
      </c>
      <c r="AY856">
        <f>VLOOKUP(A856,'Full dataset'!$A$5:$IM$190,246,FALSE)</f>
        <v>1</v>
      </c>
      <c r="AZ856">
        <v>9999</v>
      </c>
      <c r="BA856">
        <f>MAX(VLOOKUP($A856,'Full dataset'!$A$4:$IX$190,BA$1,FALSE),AW856)</f>
        <v>1</v>
      </c>
      <c r="BB856">
        <f>IF(VLOOKUP($A856,'Full dataset'!$A$4:$IX$190,BB$1,FALSE)&gt;0,VLOOKUP($A856,'Full dataset'!$A$4:$IX$190,BB$1,FALSE),AU856)</f>
        <v>2009</v>
      </c>
      <c r="BC856">
        <f>MAX(VLOOKUP($A856,'Full dataset'!$A$4:$IX$190,BC$1,FALSE),AY856)</f>
        <v>2</v>
      </c>
      <c r="BD856">
        <f>MAX(VLOOKUP($A856,'Full dataset'!$A$4:$IX$190,BD$1,FALSE),AX856)</f>
        <v>2008</v>
      </c>
      <c r="BE856">
        <f t="shared" si="81"/>
        <v>2008</v>
      </c>
      <c r="BF856">
        <f t="shared" si="82"/>
        <v>0</v>
      </c>
      <c r="BG856">
        <f t="shared" si="83"/>
        <v>1</v>
      </c>
      <c r="BH856">
        <f t="shared" si="78"/>
        <v>0</v>
      </c>
      <c r="BI856">
        <f t="shared" si="79"/>
        <v>1</v>
      </c>
      <c r="BO856">
        <f>IF(BF856=1,VLOOKUP($A856,'Full dataset'!$A$4:$IE$190,2007+BO$1-$C856,FALSE),0)</f>
        <v>0</v>
      </c>
      <c r="BP856">
        <f>IF(BF856=1,VLOOKUP($A856,'Full dataset'!$A$4:$IE$190,2007+BP$1-$C856,FALSE),0)</f>
        <v>0</v>
      </c>
      <c r="BQ856">
        <f>IF(BF856=1,VLOOKUP($A856,'Full dataset'!$A$4:$IE$190,2007+BQ$1-$C856,FALSE),0)</f>
        <v>0</v>
      </c>
      <c r="BR856">
        <f>IF($BG856=1,VLOOKUP($A856,'Full dataset'!$A$4:$IE$190,BR$1-2007+$C856,FALSE),0)</f>
        <v>1</v>
      </c>
      <c r="BS856">
        <f>IF($BG856=1,VLOOKUP($A856,'Full dataset'!$A$4:$IE$190,BS$1-2007+$C856,FALSE),0)</f>
        <v>88</v>
      </c>
      <c r="BT856">
        <f>IF($BG856=1,VLOOKUP($A856,'Full dataset'!$A$4:$IE$190,BT$1-2007+$C856,FALSE),0)</f>
        <v>656</v>
      </c>
      <c r="BU856">
        <f>IF($BG856=1,VLOOKUP($A856,'Full dataset'!$A$4:$IE$190,BU$1-2007+$C856,FALSE),0)</f>
        <v>30</v>
      </c>
      <c r="BV856">
        <f>IF($BG856=1,VLOOKUP($A856,'Full dataset'!$A$4:$IE$190,BV$1-2007+$C856,FALSE),0)</f>
        <v>0</v>
      </c>
      <c r="BW856">
        <f>IF($BG856=1,VLOOKUP($A856,'Full dataset'!$A$4:$IE$190,BW$1-2007+$C856,FALSE),0)</f>
        <v>31</v>
      </c>
      <c r="BX856">
        <f>IF($BG856=1,VLOOKUP($A856,'Full dataset'!$A$4:$IE$190,BX$1-2007+$C856,FALSE),0)</f>
        <v>623</v>
      </c>
    </row>
    <row r="857" spans="1:76" x14ac:dyDescent="0.25">
      <c r="A857">
        <v>111</v>
      </c>
      <c r="B857" t="s">
        <v>155</v>
      </c>
      <c r="C857">
        <v>2011</v>
      </c>
      <c r="D857" t="s">
        <v>582</v>
      </c>
      <c r="E857">
        <f t="shared" si="80"/>
        <v>0</v>
      </c>
      <c r="F857">
        <v>1</v>
      </c>
      <c r="G857">
        <v>8640</v>
      </c>
      <c r="H857">
        <v>1.2922524678432545</v>
      </c>
      <c r="I857">
        <v>4798</v>
      </c>
      <c r="J857">
        <v>1</v>
      </c>
      <c r="K857">
        <v>144</v>
      </c>
      <c r="L857">
        <v>2.153754113072091E-2</v>
      </c>
      <c r="M857">
        <v>404</v>
      </c>
      <c r="N857">
        <v>0</v>
      </c>
      <c r="U857">
        <v>1</v>
      </c>
      <c r="V857">
        <v>730</v>
      </c>
      <c r="W857">
        <v>4433</v>
      </c>
      <c r="X857">
        <v>2158</v>
      </c>
      <c r="Y857">
        <v>1</v>
      </c>
      <c r="Z857">
        <v>1</v>
      </c>
      <c r="AA857" t="s">
        <v>830</v>
      </c>
      <c r="AB857">
        <v>26581</v>
      </c>
      <c r="AC857">
        <f>VLOOKUP(A857,'Full dataset'!$A$4:$IE$190,2033-C857,FALSE)</f>
        <v>0.5</v>
      </c>
      <c r="AD857">
        <f>VLOOKUP(A857,'Full dataset'!$A$4:$IE$190,2041-C857,FALSE)</f>
        <v>6686</v>
      </c>
      <c r="AE857">
        <f>VLOOKUP(A857,'Full dataset'!$A$4:$IE$190,2050-C857,FALSE)</f>
        <v>0</v>
      </c>
      <c r="AF857">
        <v>0.25</v>
      </c>
      <c r="AG857" t="str">
        <f>VLOOKUP($A857,'Full dataset'!$A$4:$IE$190,2007+AG$1-$C857,FALSE)</f>
        <v>.</v>
      </c>
      <c r="AH857" t="str">
        <f>VLOOKUP($A857,'Full dataset'!$A$4:$IE$190,2007+AH$1-$C857,FALSE)</f>
        <v>.</v>
      </c>
      <c r="AI857" t="str">
        <f>VLOOKUP($A857,'Full dataset'!$A$4:$IE$190,2007+AI$1-$C857,FALSE)</f>
        <v>.</v>
      </c>
      <c r="AJ857" t="str">
        <f>VLOOKUP($A857,'Full dataset'!$A$4:$IE$190,2007+AJ$1-$C857,FALSE)</f>
        <v>.</v>
      </c>
      <c r="AK857">
        <f>VLOOKUP($A857,'Full dataset'!$A$4:$IE$190,2007+AK$1-$C857,FALSE)</f>
        <v>2</v>
      </c>
      <c r="AL857">
        <f>VLOOKUP($A857,'Full dataset'!$A$4:$IE$190,2007+AL$1-$C857,FALSE)</f>
        <v>31</v>
      </c>
      <c r="AM857" t="str">
        <f>VLOOKUP($A857,'Full dataset'!$A$4:$IE$190,2007+AM$1-$C857,FALSE)</f>
        <v>.</v>
      </c>
      <c r="AN857" t="str">
        <f>VLOOKUP($A857,'Full dataset'!$A$4:$IE$190,2007+AN$1-$C857,FALSE)</f>
        <v>.</v>
      </c>
      <c r="AO857" t="str">
        <f>VLOOKUP($A857,'Full dataset'!$A$4:$IE$190,2007+AO$1-$C857,FALSE)</f>
        <v>.</v>
      </c>
      <c r="AP857" t="s">
        <v>726</v>
      </c>
      <c r="AQ857" t="s">
        <v>726</v>
      </c>
      <c r="AR857" t="s">
        <v>726</v>
      </c>
      <c r="AS857" t="s">
        <v>726</v>
      </c>
      <c r="AT857" t="s">
        <v>726</v>
      </c>
      <c r="AU857">
        <f>VLOOKUP(A857,'Full dataset'!$A$4:$II$190,$AU$1,FALSE)</f>
        <v>2009</v>
      </c>
      <c r="AV857">
        <v>1</v>
      </c>
      <c r="AW857">
        <f>VLOOKUP(A857,'Full dataset'!$A$5:$IM$190,247,FALSE)</f>
        <v>1</v>
      </c>
      <c r="AX857">
        <f>VLOOKUP(A857,'Full dataset'!$A$4:$II$190,242,FALSE)</f>
        <v>2008</v>
      </c>
      <c r="AY857">
        <f>VLOOKUP(A857,'Full dataset'!$A$5:$IM$190,246,FALSE)</f>
        <v>1</v>
      </c>
      <c r="AZ857">
        <v>9999</v>
      </c>
      <c r="BA857">
        <f>MAX(VLOOKUP($A857,'Full dataset'!$A$4:$IX$190,BA$1,FALSE),AW857)</f>
        <v>2</v>
      </c>
      <c r="BB857">
        <f>IF(VLOOKUP($A857,'Full dataset'!$A$4:$IX$190,BB$1,FALSE)&gt;0,VLOOKUP($A857,'Full dataset'!$A$4:$IX$190,BB$1,FALSE),AU857)</f>
        <v>2014</v>
      </c>
      <c r="BC857">
        <f>MAX(VLOOKUP($A857,'Full dataset'!$A$4:$IX$190,BC$1,FALSE),AY857)</f>
        <v>1</v>
      </c>
      <c r="BD857">
        <f>MAX(VLOOKUP($A857,'Full dataset'!$A$4:$IX$190,BD$1,FALSE),AX857)</f>
        <v>2008</v>
      </c>
      <c r="BE857">
        <f t="shared" si="81"/>
        <v>2008</v>
      </c>
      <c r="BF857">
        <f t="shared" si="82"/>
        <v>0</v>
      </c>
      <c r="BG857">
        <f t="shared" si="83"/>
        <v>0</v>
      </c>
      <c r="BH857">
        <f t="shared" si="78"/>
        <v>0</v>
      </c>
      <c r="BI857">
        <f t="shared" si="79"/>
        <v>0</v>
      </c>
      <c r="BO857">
        <f>IF(BF857=1,VLOOKUP($A857,'Full dataset'!$A$4:$IE$190,2007+BO$1-$C857,FALSE),0)</f>
        <v>0</v>
      </c>
      <c r="BP857">
        <f>IF(BF857=1,VLOOKUP($A857,'Full dataset'!$A$4:$IE$190,2007+BP$1-$C857,FALSE),0)</f>
        <v>0</v>
      </c>
      <c r="BQ857">
        <f>IF(BF857=1,VLOOKUP($A857,'Full dataset'!$A$4:$IE$190,2007+BQ$1-$C857,FALSE),0)</f>
        <v>0</v>
      </c>
      <c r="BR857">
        <f>IF($BG857=1,VLOOKUP($A857,'Full dataset'!$A$4:$IE$190,BR$1-2007+$C857,FALSE),0)</f>
        <v>0</v>
      </c>
      <c r="BS857">
        <f>IF($BG857=1,VLOOKUP($A857,'Full dataset'!$A$4:$IE$190,BS$1-2007+$C857,FALSE),0)</f>
        <v>0</v>
      </c>
      <c r="BT857">
        <f>IF($BG857=1,VLOOKUP($A857,'Full dataset'!$A$4:$IE$190,BT$1-2007+$C857,FALSE),0)</f>
        <v>0</v>
      </c>
      <c r="BU857">
        <f>IF($BG857=1,VLOOKUP($A857,'Full dataset'!$A$4:$IE$190,BU$1-2007+$C857,FALSE),0)</f>
        <v>0</v>
      </c>
      <c r="BV857">
        <f>IF($BG857=1,VLOOKUP($A857,'Full dataset'!$A$4:$IE$190,BV$1-2007+$C857,FALSE),0)</f>
        <v>0</v>
      </c>
      <c r="BW857">
        <f>IF($BG857=1,VLOOKUP($A857,'Full dataset'!$A$4:$IE$190,BW$1-2007+$C857,FALSE),0)</f>
        <v>0</v>
      </c>
      <c r="BX857">
        <f>IF($BG857=1,VLOOKUP($A857,'Full dataset'!$A$4:$IE$190,BX$1-2007+$C857,FALSE),0)</f>
        <v>0</v>
      </c>
    </row>
    <row r="858" spans="1:76" x14ac:dyDescent="0.25">
      <c r="A858">
        <v>112</v>
      </c>
      <c r="B858" t="s">
        <v>602</v>
      </c>
      <c r="C858">
        <v>2011</v>
      </c>
      <c r="D858" t="s">
        <v>591</v>
      </c>
      <c r="E858">
        <f t="shared" si="80"/>
        <v>1</v>
      </c>
      <c r="F858">
        <v>1</v>
      </c>
      <c r="G858">
        <v>12394</v>
      </c>
      <c r="H858">
        <v>0.90473757208555372</v>
      </c>
      <c r="I858">
        <v>6906</v>
      </c>
      <c r="J858">
        <v>1</v>
      </c>
      <c r="K858">
        <v>205</v>
      </c>
      <c r="L858">
        <v>1.4964595955909191E-2</v>
      </c>
      <c r="M858">
        <v>1</v>
      </c>
      <c r="N858">
        <v>2</v>
      </c>
      <c r="O858">
        <v>1967</v>
      </c>
      <c r="P858">
        <v>0.14358712314767502</v>
      </c>
      <c r="Q858">
        <v>37</v>
      </c>
      <c r="R858">
        <v>40787</v>
      </c>
      <c r="S858">
        <v>5000</v>
      </c>
      <c r="T858">
        <v>42</v>
      </c>
      <c r="U858">
        <v>1</v>
      </c>
      <c r="V858">
        <v>49</v>
      </c>
      <c r="W858">
        <v>337</v>
      </c>
      <c r="X858">
        <v>747</v>
      </c>
      <c r="Y858">
        <v>1</v>
      </c>
      <c r="Z858">
        <v>1</v>
      </c>
      <c r="AA858" t="s">
        <v>831</v>
      </c>
      <c r="AB858">
        <v>78812</v>
      </c>
      <c r="AC858">
        <f>VLOOKUP(A858,'Full dataset'!$A$4:$IE$190,2033-C858,FALSE)</f>
        <v>0.1</v>
      </c>
      <c r="AD858">
        <f>VLOOKUP(A858,'Full dataset'!$A$4:$IE$190,2041-C858,FALSE)</f>
        <v>13699</v>
      </c>
      <c r="AE858">
        <f>VLOOKUP(A858,'Full dataset'!$A$4:$IE$190,2050-C858,FALSE)</f>
        <v>0</v>
      </c>
      <c r="AF858">
        <v>0.05</v>
      </c>
      <c r="AG858">
        <f>VLOOKUP($A858,'Full dataset'!$A$4:$IE$190,2007+AG$1-$C858,FALSE)</f>
        <v>658.423</v>
      </c>
      <c r="AH858">
        <f>VLOOKUP($A858,'Full dataset'!$A$4:$IE$190,2007+AH$1-$C858,FALSE)</f>
        <v>4716.0619999999999</v>
      </c>
      <c r="AI858">
        <f>VLOOKUP($A858,'Full dataset'!$A$4:$IE$190,2007+AI$1-$C858,FALSE)</f>
        <v>8078.1850000000004</v>
      </c>
      <c r="AJ858" t="str">
        <f>VLOOKUP($A858,'Full dataset'!$A$4:$IE$190,2007+AJ$1-$C858,FALSE)</f>
        <v>.</v>
      </c>
      <c r="AK858" t="str">
        <f>VLOOKUP($A858,'Full dataset'!$A$4:$IE$190,2007+AK$1-$C858,FALSE)</f>
        <v>.</v>
      </c>
      <c r="AL858">
        <f>VLOOKUP($A858,'Full dataset'!$A$4:$IE$190,2007+AL$1-$C858,FALSE)</f>
        <v>35</v>
      </c>
      <c r="AM858">
        <f>VLOOKUP($A858,'Full dataset'!$A$4:$IE$190,2007+AM$1-$C858,FALSE)</f>
        <v>484</v>
      </c>
      <c r="AN858" t="str">
        <f>VLOOKUP($A858,'Full dataset'!$A$4:$IE$190,2007+AN$1-$C858,FALSE)</f>
        <v>.</v>
      </c>
      <c r="AO858" t="str">
        <f>VLOOKUP($A858,'Full dataset'!$A$4:$IE$190,2007+AO$1-$C858,FALSE)</f>
        <v>.</v>
      </c>
      <c r="AP858" t="s">
        <v>726</v>
      </c>
      <c r="AQ858" t="s">
        <v>726</v>
      </c>
      <c r="AR858" t="s">
        <v>726</v>
      </c>
      <c r="AS858" t="s">
        <v>726</v>
      </c>
      <c r="AT858" t="s">
        <v>726</v>
      </c>
      <c r="AU858">
        <f>VLOOKUP(A858,'Full dataset'!$A$4:$II$190,$AU$1,FALSE)</f>
        <v>2011</v>
      </c>
      <c r="AV858">
        <v>1</v>
      </c>
      <c r="AW858">
        <f>VLOOKUP(A858,'Full dataset'!$A$5:$IM$190,247,FALSE)</f>
        <v>2</v>
      </c>
      <c r="AX858">
        <f>VLOOKUP(A858,'Full dataset'!$A$4:$II$190,242,FALSE)</f>
        <v>2010</v>
      </c>
      <c r="AY858">
        <f>VLOOKUP(A858,'Full dataset'!$A$5:$IM$190,246,FALSE)</f>
        <v>2</v>
      </c>
      <c r="AZ858">
        <v>9999</v>
      </c>
      <c r="BA858">
        <f>MAX(VLOOKUP($A858,'Full dataset'!$A$4:$IX$190,BA$1,FALSE),AW858)</f>
        <v>2</v>
      </c>
      <c r="BB858">
        <f>IF(VLOOKUP($A858,'Full dataset'!$A$4:$IX$190,BB$1,FALSE)&gt;0,VLOOKUP($A858,'Full dataset'!$A$4:$IX$190,BB$1,FALSE),AU858)</f>
        <v>2011</v>
      </c>
      <c r="BC858">
        <f>MAX(VLOOKUP($A858,'Full dataset'!$A$4:$IX$190,BC$1,FALSE),AY858)</f>
        <v>2</v>
      </c>
      <c r="BD858">
        <f>MAX(VLOOKUP($A858,'Full dataset'!$A$4:$IX$190,BD$1,FALSE),AX858)</f>
        <v>2010</v>
      </c>
      <c r="BE858">
        <f t="shared" si="81"/>
        <v>2010</v>
      </c>
      <c r="BF858">
        <f t="shared" si="82"/>
        <v>1</v>
      </c>
      <c r="BG858">
        <f t="shared" si="83"/>
        <v>1</v>
      </c>
      <c r="BH858">
        <f t="shared" si="78"/>
        <v>0</v>
      </c>
      <c r="BI858">
        <f t="shared" si="79"/>
        <v>1</v>
      </c>
      <c r="BO858">
        <f>IF(BF858=1,VLOOKUP($A858,'Full dataset'!$A$4:$IE$190,2007+BO$1-$C858,FALSE),0)</f>
        <v>0</v>
      </c>
      <c r="BP858">
        <f>IF(BF858=1,VLOOKUP($A858,'Full dataset'!$A$4:$IE$190,2007+BP$1-$C858,FALSE),0)</f>
        <v>0</v>
      </c>
      <c r="BQ858">
        <f>IF(BF858=1,VLOOKUP($A858,'Full dataset'!$A$4:$IE$190,2007+BQ$1-$C858,FALSE),0)</f>
        <v>0</v>
      </c>
      <c r="BR858">
        <f>IF($BG858=1,VLOOKUP($A858,'Full dataset'!$A$4:$IE$190,BR$1-2007+$C858,FALSE),0)</f>
        <v>0</v>
      </c>
      <c r="BS858">
        <f>IF($BG858=1,VLOOKUP($A858,'Full dataset'!$A$4:$IE$190,BS$1-2007+$C858,FALSE),0)</f>
        <v>0</v>
      </c>
      <c r="BT858">
        <f>IF($BG858=1,VLOOKUP($A858,'Full dataset'!$A$4:$IE$190,BT$1-2007+$C858,FALSE),0)</f>
        <v>0</v>
      </c>
      <c r="BU858">
        <f>IF($BG858=1,VLOOKUP($A858,'Full dataset'!$A$4:$IE$190,BU$1-2007+$C858,FALSE),0)</f>
        <v>0</v>
      </c>
      <c r="BV858">
        <f>IF($BG858=1,VLOOKUP($A858,'Full dataset'!$A$4:$IE$190,BV$1-2007+$C858,FALSE),0)</f>
        <v>0</v>
      </c>
      <c r="BW858">
        <f>IF($BG858=1,VLOOKUP($A858,'Full dataset'!$A$4:$IE$190,BW$1-2007+$C858,FALSE),0)</f>
        <v>0</v>
      </c>
      <c r="BX858">
        <f>IF($BG858=1,VLOOKUP($A858,'Full dataset'!$A$4:$IE$190,BX$1-2007+$C858,FALSE),0)</f>
        <v>7</v>
      </c>
    </row>
    <row r="859" spans="1:76" x14ac:dyDescent="0.25">
      <c r="A859">
        <v>113</v>
      </c>
      <c r="B859" t="s">
        <v>157</v>
      </c>
      <c r="C859">
        <v>2011</v>
      </c>
      <c r="D859" t="s">
        <v>591</v>
      </c>
      <c r="E859">
        <f t="shared" si="80"/>
        <v>1</v>
      </c>
      <c r="F859">
        <v>1</v>
      </c>
      <c r="G859">
        <v>28462</v>
      </c>
      <c r="H859">
        <v>5.3041371598956388</v>
      </c>
      <c r="I859">
        <v>8677</v>
      </c>
      <c r="J859">
        <v>0</v>
      </c>
      <c r="N859">
        <v>0</v>
      </c>
      <c r="S859">
        <v>2844</v>
      </c>
      <c r="T859">
        <v>325620</v>
      </c>
      <c r="U859">
        <v>1</v>
      </c>
      <c r="V859">
        <v>799</v>
      </c>
      <c r="W859">
        <v>47986</v>
      </c>
      <c r="X859">
        <v>3861</v>
      </c>
      <c r="Y859">
        <v>1</v>
      </c>
      <c r="Z859">
        <v>1</v>
      </c>
      <c r="AA859" t="s">
        <v>832</v>
      </c>
      <c r="AB859">
        <v>258771</v>
      </c>
      <c r="AC859">
        <f>VLOOKUP(A859,'Full dataset'!$A$4:$IE$190,2033-C859,FALSE)</f>
        <v>0</v>
      </c>
      <c r="AD859">
        <f>VLOOKUP(A859,'Full dataset'!$A$4:$IE$190,2041-C859,FALSE)</f>
        <v>5366</v>
      </c>
      <c r="AE859">
        <f>VLOOKUP(A859,'Full dataset'!$A$4:$IE$190,2050-C859,FALSE)</f>
        <v>7.1</v>
      </c>
      <c r="AF859">
        <v>3.55</v>
      </c>
      <c r="AG859">
        <f>VLOOKUP($A859,'Full dataset'!$A$4:$IE$190,2007+AG$1-$C859,FALSE)</f>
        <v>2431</v>
      </c>
      <c r="AH859">
        <f>VLOOKUP($A859,'Full dataset'!$A$4:$IE$190,2007+AH$1-$C859,FALSE)</f>
        <v>12724</v>
      </c>
      <c r="AI859">
        <f>VLOOKUP($A859,'Full dataset'!$A$4:$IE$190,2007+AI$1-$C859,FALSE)</f>
        <v>16734</v>
      </c>
      <c r="AJ859" t="str">
        <f>VLOOKUP($A859,'Full dataset'!$A$4:$IE$190,2007+AJ$1-$C859,FALSE)</f>
        <v>.</v>
      </c>
      <c r="AK859">
        <f>VLOOKUP($A859,'Full dataset'!$A$4:$IE$190,2007+AK$1-$C859,FALSE)</f>
        <v>2</v>
      </c>
      <c r="AL859" t="str">
        <f>VLOOKUP($A859,'Full dataset'!$A$4:$IE$190,2007+AL$1-$C859,FALSE)</f>
        <v>.</v>
      </c>
      <c r="AM859" t="str">
        <f>VLOOKUP($A859,'Full dataset'!$A$4:$IE$190,2007+AM$1-$C859,FALSE)</f>
        <v>.</v>
      </c>
      <c r="AN859" t="str">
        <f>VLOOKUP($A859,'Full dataset'!$A$4:$IE$190,2007+AN$1-$C859,FALSE)</f>
        <v>.</v>
      </c>
      <c r="AO859" t="str">
        <f>VLOOKUP($A859,'Full dataset'!$A$4:$IE$190,2007+AO$1-$C859,FALSE)</f>
        <v>.</v>
      </c>
      <c r="AP859" t="s">
        <v>726</v>
      </c>
      <c r="AQ859" t="s">
        <v>726</v>
      </c>
      <c r="AR859" t="s">
        <v>726</v>
      </c>
      <c r="AS859" t="s">
        <v>726</v>
      </c>
      <c r="AT859" t="s">
        <v>726</v>
      </c>
      <c r="AU859">
        <f>VLOOKUP(A859,'Full dataset'!$A$4:$II$190,$AU$1,FALSE)</f>
        <v>2009</v>
      </c>
      <c r="AV859">
        <v>0</v>
      </c>
      <c r="AW859">
        <f>VLOOKUP(A859,'Full dataset'!$A$5:$IM$190,247,FALSE)</f>
        <v>1</v>
      </c>
      <c r="AX859">
        <f>VLOOKUP(A859,'Full dataset'!$A$4:$II$190,242,FALSE)</f>
        <v>9999</v>
      </c>
      <c r="AY859">
        <f>VLOOKUP(A859,'Full dataset'!$A$5:$IM$190,246,FALSE)</f>
        <v>1</v>
      </c>
      <c r="AZ859">
        <v>9999</v>
      </c>
      <c r="BA859">
        <f>MAX(VLOOKUP($A859,'Full dataset'!$A$4:$IX$190,BA$1,FALSE),AW859)</f>
        <v>1</v>
      </c>
      <c r="BB859">
        <f>IF(VLOOKUP($A859,'Full dataset'!$A$4:$IX$190,BB$1,FALSE)&gt;0,VLOOKUP($A859,'Full dataset'!$A$4:$IX$190,BB$1,FALSE),AU859)</f>
        <v>2009</v>
      </c>
      <c r="BC859">
        <f>MAX(VLOOKUP($A859,'Full dataset'!$A$4:$IX$190,BC$1,FALSE),AY859)</f>
        <v>2</v>
      </c>
      <c r="BD859">
        <f>MAX(VLOOKUP($A859,'Full dataset'!$A$4:$IX$190,BD$1,FALSE),AX859)</f>
        <v>9999</v>
      </c>
      <c r="BE859">
        <f t="shared" si="81"/>
        <v>2009</v>
      </c>
      <c r="BF859">
        <f t="shared" si="82"/>
        <v>0</v>
      </c>
      <c r="BG859">
        <f t="shared" si="83"/>
        <v>0</v>
      </c>
      <c r="BH859">
        <f t="shared" si="78"/>
        <v>0</v>
      </c>
      <c r="BI859">
        <f t="shared" si="79"/>
        <v>0</v>
      </c>
      <c r="BO859">
        <f>IF(BF859=1,VLOOKUP($A859,'Full dataset'!$A$4:$IE$190,2007+BO$1-$C859,FALSE),0)</f>
        <v>0</v>
      </c>
      <c r="BP859">
        <f>IF(BF859=1,VLOOKUP($A859,'Full dataset'!$A$4:$IE$190,2007+BP$1-$C859,FALSE),0)</f>
        <v>0</v>
      </c>
      <c r="BQ859">
        <f>IF(BF859=1,VLOOKUP($A859,'Full dataset'!$A$4:$IE$190,2007+BQ$1-$C859,FALSE),0)</f>
        <v>0</v>
      </c>
      <c r="BR859">
        <f>IF($BG859=1,VLOOKUP($A859,'Full dataset'!$A$4:$IE$190,BR$1-2007+$C859,FALSE),0)</f>
        <v>0</v>
      </c>
      <c r="BS859">
        <f>IF($BG859=1,VLOOKUP($A859,'Full dataset'!$A$4:$IE$190,BS$1-2007+$C859,FALSE),0)</f>
        <v>0</v>
      </c>
      <c r="BT859">
        <f>IF($BG859=1,VLOOKUP($A859,'Full dataset'!$A$4:$IE$190,BT$1-2007+$C859,FALSE),0)</f>
        <v>0</v>
      </c>
      <c r="BU859">
        <f>IF($BG859=1,VLOOKUP($A859,'Full dataset'!$A$4:$IE$190,BU$1-2007+$C859,FALSE),0)</f>
        <v>0</v>
      </c>
      <c r="BV859">
        <f>IF($BG859=1,VLOOKUP($A859,'Full dataset'!$A$4:$IE$190,BV$1-2007+$C859,FALSE),0)</f>
        <v>0</v>
      </c>
      <c r="BW859">
        <f>IF($BG859=1,VLOOKUP($A859,'Full dataset'!$A$4:$IE$190,BW$1-2007+$C859,FALSE),0)</f>
        <v>0</v>
      </c>
      <c r="BX859">
        <f>IF($BG859=1,VLOOKUP($A859,'Full dataset'!$A$4:$IE$190,BX$1-2007+$C859,FALSE),0)</f>
        <v>0</v>
      </c>
    </row>
    <row r="860" spans="1:76" x14ac:dyDescent="0.25">
      <c r="A860">
        <v>114</v>
      </c>
      <c r="B860" t="s">
        <v>158</v>
      </c>
      <c r="C860">
        <v>2011</v>
      </c>
      <c r="D860" t="s">
        <v>582</v>
      </c>
      <c r="E860">
        <f t="shared" si="80"/>
        <v>0</v>
      </c>
      <c r="F860">
        <v>1</v>
      </c>
      <c r="G860">
        <v>846</v>
      </c>
      <c r="H860">
        <v>0.41736556487419835</v>
      </c>
      <c r="I860">
        <v>597</v>
      </c>
      <c r="J860">
        <v>0</v>
      </c>
      <c r="N860">
        <v>0</v>
      </c>
      <c r="U860">
        <v>0</v>
      </c>
      <c r="V860" t="s">
        <v>726</v>
      </c>
      <c r="W860" t="s">
        <v>726</v>
      </c>
      <c r="X860" t="s">
        <v>726</v>
      </c>
      <c r="Y860">
        <v>1</v>
      </c>
      <c r="Z860">
        <v>0</v>
      </c>
      <c r="AA860" t="s">
        <v>833</v>
      </c>
      <c r="AB860">
        <v>2835</v>
      </c>
      <c r="AC860">
        <f>VLOOKUP(A860,'Full dataset'!$A$4:$IE$190,2033-C860,FALSE)</f>
        <v>0</v>
      </c>
      <c r="AD860">
        <f>VLOOKUP(A860,'Full dataset'!$A$4:$IE$190,2041-C860,FALSE)</f>
        <v>2027</v>
      </c>
      <c r="AE860">
        <f>VLOOKUP(A860,'Full dataset'!$A$4:$IE$190,2050-C860,FALSE)</f>
        <v>0</v>
      </c>
      <c r="AF860">
        <v>0</v>
      </c>
      <c r="AG860" t="str">
        <f>VLOOKUP($A860,'Full dataset'!$A$4:$IE$190,2007+AG$1-$C860,FALSE)</f>
        <v>.</v>
      </c>
      <c r="AH860" t="str">
        <f>VLOOKUP($A860,'Full dataset'!$A$4:$IE$190,2007+AH$1-$C860,FALSE)</f>
        <v>.</v>
      </c>
      <c r="AI860" t="str">
        <f>VLOOKUP($A860,'Full dataset'!$A$4:$IE$190,2007+AI$1-$C860,FALSE)</f>
        <v>.</v>
      </c>
      <c r="AJ860" t="str">
        <f>VLOOKUP($A860,'Full dataset'!$A$4:$IE$190,2007+AJ$1-$C860,FALSE)</f>
        <v>.</v>
      </c>
      <c r="AK860">
        <f>VLOOKUP($A860,'Full dataset'!$A$4:$IE$190,2007+AK$1-$C860,FALSE)</f>
        <v>4</v>
      </c>
      <c r="AL860" t="str">
        <f>VLOOKUP($A860,'Full dataset'!$A$4:$IE$190,2007+AL$1-$C860,FALSE)</f>
        <v>.</v>
      </c>
      <c r="AM860" t="str">
        <f>VLOOKUP($A860,'Full dataset'!$A$4:$IE$190,2007+AM$1-$C860,FALSE)</f>
        <v>.</v>
      </c>
      <c r="AN860" t="str">
        <f>VLOOKUP($A860,'Full dataset'!$A$4:$IE$190,2007+AN$1-$C860,FALSE)</f>
        <v>.</v>
      </c>
      <c r="AO860" t="str">
        <f>VLOOKUP($A860,'Full dataset'!$A$4:$IE$190,2007+AO$1-$C860,FALSE)</f>
        <v>.</v>
      </c>
      <c r="AP860" t="s">
        <v>726</v>
      </c>
      <c r="AQ860" t="s">
        <v>726</v>
      </c>
      <c r="AR860" t="s">
        <v>726</v>
      </c>
      <c r="AS860" t="s">
        <v>726</v>
      </c>
      <c r="AT860" t="s">
        <v>726</v>
      </c>
      <c r="AU860">
        <f>VLOOKUP(A860,'Full dataset'!$A$4:$II$190,$AU$1,FALSE)</f>
        <v>9999</v>
      </c>
      <c r="AV860">
        <v>0</v>
      </c>
      <c r="AW860">
        <f>VLOOKUP(A860,'Full dataset'!$A$5:$IM$190,247,FALSE)</f>
        <v>0</v>
      </c>
      <c r="AX860">
        <f>VLOOKUP(A860,'Full dataset'!$A$4:$II$190,242,FALSE)</f>
        <v>2009</v>
      </c>
      <c r="AY860">
        <f>VLOOKUP(A860,'Full dataset'!$A$5:$IM$190,246,FALSE)</f>
        <v>1</v>
      </c>
      <c r="AZ860">
        <v>9999</v>
      </c>
      <c r="BA860">
        <f>MAX(VLOOKUP($A860,'Full dataset'!$A$4:$IX$190,BA$1,FALSE),AW860)</f>
        <v>1</v>
      </c>
      <c r="BB860">
        <f>IF(VLOOKUP($A860,'Full dataset'!$A$4:$IX$190,BB$1,FALSE)&gt;0,VLOOKUP($A860,'Full dataset'!$A$4:$IX$190,BB$1,FALSE),AU860)</f>
        <v>2015</v>
      </c>
      <c r="BC860">
        <f>MAX(VLOOKUP($A860,'Full dataset'!$A$4:$IX$190,BC$1,FALSE),AY860)</f>
        <v>1</v>
      </c>
      <c r="BD860">
        <f>MAX(VLOOKUP($A860,'Full dataset'!$A$4:$IX$190,BD$1,FALSE),AX860)</f>
        <v>2009</v>
      </c>
      <c r="BE860">
        <f t="shared" si="81"/>
        <v>2009</v>
      </c>
      <c r="BF860">
        <f t="shared" si="82"/>
        <v>0</v>
      </c>
      <c r="BG860">
        <f t="shared" si="83"/>
        <v>0</v>
      </c>
      <c r="BH860">
        <f t="shared" si="78"/>
        <v>0</v>
      </c>
      <c r="BI860">
        <f t="shared" si="79"/>
        <v>0</v>
      </c>
      <c r="BO860">
        <f>IF(BF860=1,VLOOKUP($A860,'Full dataset'!$A$4:$IE$190,2007+BO$1-$C860,FALSE),0)</f>
        <v>0</v>
      </c>
      <c r="BP860">
        <f>IF(BF860=1,VLOOKUP($A860,'Full dataset'!$A$4:$IE$190,2007+BP$1-$C860,FALSE),0)</f>
        <v>0</v>
      </c>
      <c r="BQ860">
        <f>IF(BF860=1,VLOOKUP($A860,'Full dataset'!$A$4:$IE$190,2007+BQ$1-$C860,FALSE),0)</f>
        <v>0</v>
      </c>
      <c r="BR860">
        <f>IF($BG860=1,VLOOKUP($A860,'Full dataset'!$A$4:$IE$190,BR$1-2007+$C860,FALSE),0)</f>
        <v>0</v>
      </c>
      <c r="BS860">
        <f>IF($BG860=1,VLOOKUP($A860,'Full dataset'!$A$4:$IE$190,BS$1-2007+$C860,FALSE),0)</f>
        <v>0</v>
      </c>
      <c r="BT860">
        <f>IF($BG860=1,VLOOKUP($A860,'Full dataset'!$A$4:$IE$190,BT$1-2007+$C860,FALSE),0)</f>
        <v>0</v>
      </c>
      <c r="BU860">
        <f>IF($BG860=1,VLOOKUP($A860,'Full dataset'!$A$4:$IE$190,BU$1-2007+$C860,FALSE),0)</f>
        <v>0</v>
      </c>
      <c r="BV860">
        <f>IF($BG860=1,VLOOKUP($A860,'Full dataset'!$A$4:$IE$190,BV$1-2007+$C860,FALSE),0)</f>
        <v>0</v>
      </c>
      <c r="BW860">
        <f>IF($BG860=1,VLOOKUP($A860,'Full dataset'!$A$4:$IE$190,BW$1-2007+$C860,FALSE),0)</f>
        <v>0</v>
      </c>
      <c r="BX860">
        <f>IF($BG860=1,VLOOKUP($A860,'Full dataset'!$A$4:$IE$190,BX$1-2007+$C860,FALSE),0)</f>
        <v>0</v>
      </c>
    </row>
    <row r="861" spans="1:76" x14ac:dyDescent="0.25">
      <c r="A861">
        <v>115</v>
      </c>
      <c r="B861" t="s">
        <v>159</v>
      </c>
      <c r="C861">
        <v>2011</v>
      </c>
      <c r="D861" t="s">
        <v>591</v>
      </c>
      <c r="E861">
        <f t="shared" si="80"/>
        <v>1</v>
      </c>
      <c r="F861">
        <v>1</v>
      </c>
      <c r="G861">
        <v>26191</v>
      </c>
      <c r="H861">
        <v>2.4313962124025252</v>
      </c>
      <c r="I861">
        <v>9438</v>
      </c>
      <c r="J861">
        <v>1</v>
      </c>
      <c r="K861">
        <v>791</v>
      </c>
      <c r="L861">
        <v>7.3431117712588187E-2</v>
      </c>
      <c r="M861">
        <v>328</v>
      </c>
      <c r="N861">
        <v>2</v>
      </c>
      <c r="O861">
        <v>457</v>
      </c>
      <c r="P861">
        <v>4.2424805050129966E-2</v>
      </c>
      <c r="Q861">
        <v>41</v>
      </c>
      <c r="R861">
        <v>40940</v>
      </c>
      <c r="S861">
        <v>100</v>
      </c>
      <c r="T861">
        <v>111</v>
      </c>
      <c r="U861">
        <v>1</v>
      </c>
      <c r="V861">
        <v>381</v>
      </c>
      <c r="W861">
        <v>87468</v>
      </c>
      <c r="X861">
        <v>26196</v>
      </c>
      <c r="Y861">
        <v>1</v>
      </c>
      <c r="Z861">
        <v>1</v>
      </c>
      <c r="AA861" t="s">
        <v>834</v>
      </c>
      <c r="AB861">
        <v>191317</v>
      </c>
      <c r="AC861">
        <f>VLOOKUP(A861,'Full dataset'!$A$4:$IE$190,2033-C861,FALSE)</f>
        <v>0</v>
      </c>
      <c r="AD861">
        <f>VLOOKUP(A861,'Full dataset'!$A$4:$IE$190,2041-C861,FALSE)</f>
        <v>10772</v>
      </c>
      <c r="AE861">
        <f>VLOOKUP(A861,'Full dataset'!$A$4:$IE$190,2050-C861,FALSE)</f>
        <v>0</v>
      </c>
      <c r="AF861">
        <v>0</v>
      </c>
      <c r="AG861">
        <f>VLOOKUP($A861,'Full dataset'!$A$4:$IE$190,2007+AG$1-$C861,FALSE)</f>
        <v>1607</v>
      </c>
      <c r="AH861">
        <f>VLOOKUP($A861,'Full dataset'!$A$4:$IE$190,2007+AH$1-$C861,FALSE)</f>
        <v>19844</v>
      </c>
      <c r="AI861">
        <f>VLOOKUP($A861,'Full dataset'!$A$4:$IE$190,2007+AI$1-$C861,FALSE)</f>
        <v>11822</v>
      </c>
      <c r="AJ861" t="str">
        <f>VLOOKUP($A861,'Full dataset'!$A$4:$IE$190,2007+AJ$1-$C861,FALSE)</f>
        <v>.</v>
      </c>
      <c r="AK861">
        <f>VLOOKUP($A861,'Full dataset'!$A$4:$IE$190,2007+AK$1-$C861,FALSE)</f>
        <v>5</v>
      </c>
      <c r="AL861" t="str">
        <f>VLOOKUP($A861,'Full dataset'!$A$4:$IE$190,2007+AL$1-$C861,FALSE)</f>
        <v>.</v>
      </c>
      <c r="AM861" t="str">
        <f>VLOOKUP($A861,'Full dataset'!$A$4:$IE$190,2007+AM$1-$C861,FALSE)</f>
        <v>.</v>
      </c>
      <c r="AN861" t="str">
        <f>VLOOKUP($A861,'Full dataset'!$A$4:$IE$190,2007+AN$1-$C861,FALSE)</f>
        <v>.</v>
      </c>
      <c r="AO861" t="str">
        <f>VLOOKUP($A861,'Full dataset'!$A$4:$IE$190,2007+AO$1-$C861,FALSE)</f>
        <v>.</v>
      </c>
      <c r="AP861" t="s">
        <v>726</v>
      </c>
      <c r="AQ861" t="s">
        <v>726</v>
      </c>
      <c r="AR861" t="s">
        <v>726</v>
      </c>
      <c r="AS861" t="s">
        <v>726</v>
      </c>
      <c r="AT861" t="s">
        <v>726</v>
      </c>
      <c r="AU861">
        <f>VLOOKUP(A861,'Full dataset'!$A$4:$II$190,$AU$1,FALSE)</f>
        <v>2007</v>
      </c>
      <c r="AV861">
        <v>1</v>
      </c>
      <c r="AW861">
        <f>VLOOKUP(A861,'Full dataset'!$A$5:$IM$190,247,FALSE)</f>
        <v>1</v>
      </c>
      <c r="AX861">
        <f>VLOOKUP(A861,'Full dataset'!$A$4:$II$190,242,FALSE)</f>
        <v>2008</v>
      </c>
      <c r="AY861">
        <f>VLOOKUP(A861,'Full dataset'!$A$5:$IM$190,246,FALSE)</f>
        <v>1</v>
      </c>
      <c r="AZ861">
        <v>9999</v>
      </c>
      <c r="BA861">
        <f>MAX(VLOOKUP($A861,'Full dataset'!$A$4:$IX$190,BA$1,FALSE),AW861)</f>
        <v>2</v>
      </c>
      <c r="BB861">
        <f>IF(VLOOKUP($A861,'Full dataset'!$A$4:$IX$190,BB$1,FALSE)&gt;0,VLOOKUP($A861,'Full dataset'!$A$4:$IX$190,BB$1,FALSE),AU861)</f>
        <v>2010</v>
      </c>
      <c r="BC861">
        <f>MAX(VLOOKUP($A861,'Full dataset'!$A$4:$IX$190,BC$1,FALSE),AY861)</f>
        <v>2</v>
      </c>
      <c r="BD861">
        <f>MAX(VLOOKUP($A861,'Full dataset'!$A$4:$IX$190,BD$1,FALSE),AX861)</f>
        <v>2008</v>
      </c>
      <c r="BE861">
        <f t="shared" si="81"/>
        <v>2008</v>
      </c>
      <c r="BF861">
        <f t="shared" si="82"/>
        <v>1</v>
      </c>
      <c r="BG861">
        <f t="shared" si="83"/>
        <v>1</v>
      </c>
      <c r="BH861">
        <f t="shared" si="78"/>
        <v>0</v>
      </c>
      <c r="BI861">
        <f t="shared" si="79"/>
        <v>1</v>
      </c>
      <c r="BO861">
        <f>IF(BF861=1,VLOOKUP($A861,'Full dataset'!$A$4:$IE$190,2007+BO$1-$C861,FALSE),0)</f>
        <v>0</v>
      </c>
      <c r="BP861">
        <f>IF(BF861=1,VLOOKUP($A861,'Full dataset'!$A$4:$IE$190,2007+BP$1-$C861,FALSE),0)</f>
        <v>0</v>
      </c>
      <c r="BQ861">
        <f>IF(BF861=1,VLOOKUP($A861,'Full dataset'!$A$4:$IE$190,2007+BQ$1-$C861,FALSE),0)</f>
        <v>0</v>
      </c>
      <c r="BR861">
        <f>IF($BG861=1,VLOOKUP($A861,'Full dataset'!$A$4:$IE$190,BR$1-2007+$C861,FALSE),0)</f>
        <v>1</v>
      </c>
      <c r="BS861">
        <f>IF($BG861=1,VLOOKUP($A861,'Full dataset'!$A$4:$IE$190,BS$1-2007+$C861,FALSE),0)</f>
        <v>19</v>
      </c>
      <c r="BT861">
        <f>IF($BG861=1,VLOOKUP($A861,'Full dataset'!$A$4:$IE$190,BT$1-2007+$C861,FALSE),0)</f>
        <v>63</v>
      </c>
      <c r="BU861">
        <f>IF($BG861=1,VLOOKUP($A861,'Full dataset'!$A$4:$IE$190,BU$1-2007+$C861,FALSE),0)</f>
        <v>0</v>
      </c>
      <c r="BV861">
        <f>IF($BG861=1,VLOOKUP($A861,'Full dataset'!$A$4:$IE$190,BV$1-2007+$C861,FALSE),0)</f>
        <v>0</v>
      </c>
      <c r="BW861">
        <f>IF($BG861=1,VLOOKUP($A861,'Full dataset'!$A$4:$IE$190,BW$1-2007+$C861,FALSE),0)</f>
        <v>0</v>
      </c>
      <c r="BX861">
        <f>IF($BG861=1,VLOOKUP($A861,'Full dataset'!$A$4:$IE$190,BX$1-2007+$C861,FALSE),0)</f>
        <v>2</v>
      </c>
    </row>
    <row r="862" spans="1:76" x14ac:dyDescent="0.25">
      <c r="A862">
        <v>116</v>
      </c>
      <c r="B862" t="s">
        <v>160</v>
      </c>
      <c r="C862">
        <v>2011</v>
      </c>
      <c r="D862" t="s">
        <v>591</v>
      </c>
      <c r="E862">
        <f t="shared" si="80"/>
        <v>1</v>
      </c>
      <c r="F862">
        <v>1</v>
      </c>
      <c r="G862">
        <v>31624</v>
      </c>
      <c r="H862">
        <v>0.14455364080998309</v>
      </c>
      <c r="I862">
        <v>15711</v>
      </c>
      <c r="J862">
        <v>1</v>
      </c>
      <c r="K862">
        <v>1862</v>
      </c>
      <c r="L862">
        <v>8.511221831146866E-3</v>
      </c>
      <c r="M862">
        <v>953</v>
      </c>
      <c r="N862">
        <v>0</v>
      </c>
      <c r="S862">
        <v>4513</v>
      </c>
      <c r="T862">
        <v>492110</v>
      </c>
      <c r="U862">
        <v>1</v>
      </c>
      <c r="V862">
        <v>0</v>
      </c>
      <c r="W862">
        <v>170</v>
      </c>
      <c r="X862">
        <v>2878</v>
      </c>
      <c r="Y862">
        <v>1</v>
      </c>
      <c r="Z862">
        <v>1</v>
      </c>
      <c r="AA862" t="s">
        <v>835</v>
      </c>
      <c r="AB862">
        <v>165519</v>
      </c>
      <c r="AC862">
        <f>VLOOKUP(A862,'Full dataset'!$A$4:$IE$190,2033-C862,FALSE)</f>
        <v>0</v>
      </c>
      <c r="AD862">
        <f>VLOOKUP(A862,'Full dataset'!$A$4:$IE$190,2041-C862,FALSE)</f>
        <v>218770</v>
      </c>
      <c r="AE862">
        <f>VLOOKUP(A862,'Full dataset'!$A$4:$IE$190,2050-C862,FALSE)</f>
        <v>6.98</v>
      </c>
      <c r="AF862">
        <v>3.49</v>
      </c>
      <c r="AG862">
        <f>VLOOKUP($A862,'Full dataset'!$A$4:$IE$190,2007+AG$1-$C862,FALSE)</f>
        <v>2032</v>
      </c>
      <c r="AH862">
        <f>VLOOKUP($A862,'Full dataset'!$A$4:$IE$190,2007+AH$1-$C862,FALSE)</f>
        <v>29903</v>
      </c>
      <c r="AI862">
        <f>VLOOKUP($A862,'Full dataset'!$A$4:$IE$190,2007+AI$1-$C862,FALSE)</f>
        <v>42680</v>
      </c>
      <c r="AJ862" t="str">
        <f>VLOOKUP($A862,'Full dataset'!$A$4:$IE$190,2007+AJ$1-$C862,FALSE)</f>
        <v>.</v>
      </c>
      <c r="AK862">
        <f>VLOOKUP($A862,'Full dataset'!$A$4:$IE$190,2007+AK$1-$C862,FALSE)</f>
        <v>-4</v>
      </c>
      <c r="AL862" t="str">
        <f>VLOOKUP($A862,'Full dataset'!$A$4:$IE$190,2007+AL$1-$C862,FALSE)</f>
        <v>.</v>
      </c>
      <c r="AM862">
        <f>VLOOKUP($A862,'Full dataset'!$A$4:$IE$190,2007+AM$1-$C862,FALSE)</f>
        <v>1600</v>
      </c>
      <c r="AN862" t="str">
        <f>VLOOKUP($A862,'Full dataset'!$A$4:$IE$190,2007+AN$1-$C862,FALSE)</f>
        <v>.</v>
      </c>
      <c r="AO862" t="str">
        <f>VLOOKUP($A862,'Full dataset'!$A$4:$IE$190,2007+AO$1-$C862,FALSE)</f>
        <v>.</v>
      </c>
      <c r="AP862" t="s">
        <v>726</v>
      </c>
      <c r="AQ862" t="s">
        <v>726</v>
      </c>
      <c r="AR862" t="s">
        <v>726</v>
      </c>
      <c r="AS862" t="s">
        <v>726</v>
      </c>
      <c r="AT862" t="s">
        <v>726</v>
      </c>
      <c r="AU862">
        <f>VLOOKUP(A862,'Full dataset'!$A$4:$II$190,$AU$1,FALSE)</f>
        <v>2014</v>
      </c>
      <c r="AV862">
        <v>1</v>
      </c>
      <c r="AW862">
        <f>VLOOKUP(A862,'Full dataset'!$A$5:$IM$190,247,FALSE)</f>
        <v>2</v>
      </c>
      <c r="AX862">
        <f>VLOOKUP(A862,'Full dataset'!$A$4:$II$190,242,FALSE)</f>
        <v>2009</v>
      </c>
      <c r="AY862">
        <f>VLOOKUP(A862,'Full dataset'!$A$5:$IM$190,246,FALSE)</f>
        <v>1</v>
      </c>
      <c r="AZ862">
        <v>9999</v>
      </c>
      <c r="BA862">
        <f>MAX(VLOOKUP($A862,'Full dataset'!$A$4:$IX$190,BA$1,FALSE),AW862)</f>
        <v>2</v>
      </c>
      <c r="BB862">
        <f>IF(VLOOKUP($A862,'Full dataset'!$A$4:$IX$190,BB$1,FALSE)&gt;0,VLOOKUP($A862,'Full dataset'!$A$4:$IX$190,BB$1,FALSE),AU862)</f>
        <v>2013</v>
      </c>
      <c r="BC862">
        <f>MAX(VLOOKUP($A862,'Full dataset'!$A$4:$IX$190,BC$1,FALSE),AY862)</f>
        <v>2</v>
      </c>
      <c r="BD862">
        <f>MAX(VLOOKUP($A862,'Full dataset'!$A$4:$IX$190,BD$1,FALSE),AX862)</f>
        <v>2009</v>
      </c>
      <c r="BE862">
        <f t="shared" si="81"/>
        <v>2009</v>
      </c>
      <c r="BF862">
        <f t="shared" si="82"/>
        <v>0</v>
      </c>
      <c r="BG862">
        <f t="shared" si="83"/>
        <v>1</v>
      </c>
      <c r="BH862">
        <f t="shared" si="78"/>
        <v>0</v>
      </c>
      <c r="BI862">
        <f t="shared" si="79"/>
        <v>1</v>
      </c>
      <c r="BO862">
        <f>IF(BF862=1,VLOOKUP($A862,'Full dataset'!$A$4:$IE$190,2007+BO$1-$C862,FALSE),0)</f>
        <v>0</v>
      </c>
      <c r="BP862">
        <f>IF(BF862=1,VLOOKUP($A862,'Full dataset'!$A$4:$IE$190,2007+BP$1-$C862,FALSE),0)</f>
        <v>0</v>
      </c>
      <c r="BQ862">
        <f>IF(BF862=1,VLOOKUP($A862,'Full dataset'!$A$4:$IE$190,2007+BQ$1-$C862,FALSE),0)</f>
        <v>0</v>
      </c>
      <c r="BR862">
        <f>IF($BG862=1,VLOOKUP($A862,'Full dataset'!$A$4:$IE$190,BR$1-2007+$C862,FALSE),0)</f>
        <v>4</v>
      </c>
      <c r="BS862">
        <f>IF($BG862=1,VLOOKUP($A862,'Full dataset'!$A$4:$IE$190,BS$1-2007+$C862,FALSE),0)</f>
        <v>563</v>
      </c>
      <c r="BT862">
        <f>IF($BG862=1,VLOOKUP($A862,'Full dataset'!$A$4:$IE$190,BT$1-2007+$C862,FALSE),0)</f>
        <v>1619</v>
      </c>
      <c r="BU862">
        <f>IF($BG862=1,VLOOKUP($A862,'Full dataset'!$A$4:$IE$190,BU$1-2007+$C862,FALSE),0)</f>
        <v>56</v>
      </c>
      <c r="BV862">
        <f>IF($BG862=1,VLOOKUP($A862,'Full dataset'!$A$4:$IE$190,BV$1-2007+$C862,FALSE),0)</f>
        <v>1</v>
      </c>
      <c r="BW862">
        <f>IF($BG862=1,VLOOKUP($A862,'Full dataset'!$A$4:$IE$190,BW$1-2007+$C862,FALSE),0)</f>
        <v>6</v>
      </c>
      <c r="BX862">
        <f>IF($BG862=1,VLOOKUP($A862,'Full dataset'!$A$4:$IE$190,BX$1-2007+$C862,FALSE),0)</f>
        <v>168</v>
      </c>
    </row>
    <row r="863" spans="1:76" x14ac:dyDescent="0.25">
      <c r="A863">
        <v>117</v>
      </c>
      <c r="B863" t="s">
        <v>161</v>
      </c>
      <c r="C863">
        <v>2011</v>
      </c>
      <c r="D863" t="s">
        <v>582</v>
      </c>
      <c r="E863">
        <f t="shared" si="80"/>
        <v>0</v>
      </c>
      <c r="F863">
        <v>0</v>
      </c>
      <c r="J863">
        <v>0</v>
      </c>
      <c r="N863">
        <v>2</v>
      </c>
      <c r="O863">
        <v>177</v>
      </c>
      <c r="P863">
        <v>0.11951384199864956</v>
      </c>
      <c r="Q863">
        <v>7</v>
      </c>
      <c r="R863">
        <v>40330</v>
      </c>
      <c r="U863">
        <v>1</v>
      </c>
      <c r="V863">
        <v>54</v>
      </c>
      <c r="W863">
        <v>4267</v>
      </c>
      <c r="X863">
        <v>2448</v>
      </c>
      <c r="Y863">
        <v>1</v>
      </c>
      <c r="Z863">
        <v>0</v>
      </c>
      <c r="AA863" t="s">
        <v>836</v>
      </c>
      <c r="AB863">
        <v>10627</v>
      </c>
      <c r="AC863">
        <f>VLOOKUP(A863,'Full dataset'!$A$4:$IE$190,2033-C863,FALSE)</f>
        <v>0</v>
      </c>
      <c r="AD863">
        <f>VLOOKUP(A863,'Full dataset'!$A$4:$IE$190,2041-C863,FALSE)</f>
        <v>1481</v>
      </c>
      <c r="AE863">
        <f>VLOOKUP(A863,'Full dataset'!$A$4:$IE$190,2050-C863,FALSE)</f>
        <v>0</v>
      </c>
      <c r="AF863">
        <v>0</v>
      </c>
      <c r="AG863" t="str">
        <f>VLOOKUP($A863,'Full dataset'!$A$4:$IE$190,2007+AG$1-$C863,FALSE)</f>
        <v>.</v>
      </c>
      <c r="AH863" t="str">
        <f>VLOOKUP($A863,'Full dataset'!$A$4:$IE$190,2007+AH$1-$C863,FALSE)</f>
        <v>.</v>
      </c>
      <c r="AI863" t="str">
        <f>VLOOKUP($A863,'Full dataset'!$A$4:$IE$190,2007+AI$1-$C863,FALSE)</f>
        <v>.</v>
      </c>
      <c r="AJ863" t="str">
        <f>VLOOKUP($A863,'Full dataset'!$A$4:$IE$190,2007+AJ$1-$C863,FALSE)</f>
        <v>.</v>
      </c>
      <c r="AK863">
        <f>VLOOKUP($A863,'Full dataset'!$A$4:$IE$190,2007+AK$1-$C863,FALSE)</f>
        <v>-8</v>
      </c>
      <c r="AL863" t="str">
        <f>VLOOKUP($A863,'Full dataset'!$A$4:$IE$190,2007+AL$1-$C863,FALSE)</f>
        <v>.</v>
      </c>
      <c r="AM863" t="str">
        <f>VLOOKUP($A863,'Full dataset'!$A$4:$IE$190,2007+AM$1-$C863,FALSE)</f>
        <v>.</v>
      </c>
      <c r="AN863" t="str">
        <f>VLOOKUP($A863,'Full dataset'!$A$4:$IE$190,2007+AN$1-$C863,FALSE)</f>
        <v>.</v>
      </c>
      <c r="AO863" t="str">
        <f>VLOOKUP($A863,'Full dataset'!$A$4:$IE$190,2007+AO$1-$C863,FALSE)</f>
        <v>.</v>
      </c>
      <c r="AP863" t="s">
        <v>726</v>
      </c>
      <c r="AQ863" t="s">
        <v>726</v>
      </c>
      <c r="AR863" t="s">
        <v>726</v>
      </c>
      <c r="AS863" t="s">
        <v>726</v>
      </c>
      <c r="AT863" t="s">
        <v>726</v>
      </c>
      <c r="AU863">
        <f>VLOOKUP(A863,'Full dataset'!$A$4:$II$190,$AU$1,FALSE)</f>
        <v>2009</v>
      </c>
      <c r="AV863">
        <v>0</v>
      </c>
      <c r="AW863">
        <f>VLOOKUP(A863,'Full dataset'!$A$5:$IM$190,247,FALSE)</f>
        <v>1</v>
      </c>
      <c r="AX863">
        <f>VLOOKUP(A863,'Full dataset'!$A$4:$II$190,242,FALSE)</f>
        <v>2009</v>
      </c>
      <c r="AY863">
        <f>VLOOKUP(A863,'Full dataset'!$A$5:$IM$190,246,FALSE)</f>
        <v>1</v>
      </c>
      <c r="AZ863">
        <v>9999</v>
      </c>
      <c r="BA863">
        <f>MAX(VLOOKUP($A863,'Full dataset'!$A$4:$IX$190,BA$1,FALSE),AW863)</f>
        <v>1</v>
      </c>
      <c r="BB863">
        <f>IF(VLOOKUP($A863,'Full dataset'!$A$4:$IX$190,BB$1,FALSE)&gt;0,VLOOKUP($A863,'Full dataset'!$A$4:$IX$190,BB$1,FALSE),AU863)</f>
        <v>2009</v>
      </c>
      <c r="BC863">
        <f>MAX(VLOOKUP($A863,'Full dataset'!$A$4:$IX$190,BC$1,FALSE),AY863)</f>
        <v>1</v>
      </c>
      <c r="BD863">
        <f>MAX(VLOOKUP($A863,'Full dataset'!$A$4:$IX$190,BD$1,FALSE),AX863)</f>
        <v>2009</v>
      </c>
      <c r="BE863">
        <f t="shared" si="81"/>
        <v>2009</v>
      </c>
      <c r="BF863">
        <f t="shared" si="82"/>
        <v>0</v>
      </c>
      <c r="BG863">
        <f t="shared" si="83"/>
        <v>0</v>
      </c>
      <c r="BH863">
        <f t="shared" si="78"/>
        <v>0</v>
      </c>
      <c r="BI863">
        <f t="shared" si="79"/>
        <v>0</v>
      </c>
      <c r="BO863">
        <f>IF(BF863=1,VLOOKUP($A863,'Full dataset'!$A$4:$IE$190,2007+BO$1-$C863,FALSE),0)</f>
        <v>0</v>
      </c>
      <c r="BP863">
        <f>IF(BF863=1,VLOOKUP($A863,'Full dataset'!$A$4:$IE$190,2007+BP$1-$C863,FALSE),0)</f>
        <v>0</v>
      </c>
      <c r="BQ863">
        <f>IF(BF863=1,VLOOKUP($A863,'Full dataset'!$A$4:$IE$190,2007+BQ$1-$C863,FALSE),0)</f>
        <v>0</v>
      </c>
      <c r="BR863">
        <f>IF($BG863=1,VLOOKUP($A863,'Full dataset'!$A$4:$IE$190,BR$1-2007+$C863,FALSE),0)</f>
        <v>0</v>
      </c>
      <c r="BS863">
        <f>IF($BG863=1,VLOOKUP($A863,'Full dataset'!$A$4:$IE$190,BS$1-2007+$C863,FALSE),0)</f>
        <v>0</v>
      </c>
      <c r="BT863">
        <f>IF($BG863=1,VLOOKUP($A863,'Full dataset'!$A$4:$IE$190,BT$1-2007+$C863,FALSE),0)</f>
        <v>0</v>
      </c>
      <c r="BU863">
        <f>IF($BG863=1,VLOOKUP($A863,'Full dataset'!$A$4:$IE$190,BU$1-2007+$C863,FALSE),0)</f>
        <v>0</v>
      </c>
      <c r="BV863">
        <f>IF($BG863=1,VLOOKUP($A863,'Full dataset'!$A$4:$IE$190,BV$1-2007+$C863,FALSE),0)</f>
        <v>0</v>
      </c>
      <c r="BW863">
        <f>IF($BG863=1,VLOOKUP($A863,'Full dataset'!$A$4:$IE$190,BW$1-2007+$C863,FALSE),0)</f>
        <v>0</v>
      </c>
      <c r="BX863">
        <f>IF($BG863=1,VLOOKUP($A863,'Full dataset'!$A$4:$IE$190,BX$1-2007+$C863,FALSE),0)</f>
        <v>0</v>
      </c>
    </row>
    <row r="864" spans="1:76" x14ac:dyDescent="0.25">
      <c r="A864">
        <v>118</v>
      </c>
      <c r="B864" t="s">
        <v>162</v>
      </c>
      <c r="C864">
        <v>2011</v>
      </c>
      <c r="D864" t="s">
        <v>582</v>
      </c>
      <c r="E864">
        <f t="shared" si="80"/>
        <v>0</v>
      </c>
      <c r="F864">
        <v>1</v>
      </c>
      <c r="G864">
        <v>1329</v>
      </c>
      <c r="H864">
        <v>0.20929133858267718</v>
      </c>
      <c r="I864">
        <v>1004</v>
      </c>
      <c r="J864">
        <v>0</v>
      </c>
      <c r="N864">
        <v>2</v>
      </c>
      <c r="O864">
        <v>1173</v>
      </c>
      <c r="P864">
        <v>0.1847244094488189</v>
      </c>
      <c r="Q864">
        <v>2</v>
      </c>
      <c r="R864">
        <v>39600</v>
      </c>
      <c r="U864">
        <v>1</v>
      </c>
      <c r="V864">
        <v>0</v>
      </c>
      <c r="W864">
        <v>32</v>
      </c>
      <c r="X864">
        <v>6</v>
      </c>
      <c r="Y864">
        <v>1</v>
      </c>
      <c r="Z864">
        <v>1</v>
      </c>
      <c r="AA864" t="s">
        <v>837</v>
      </c>
      <c r="AB864">
        <v>6611</v>
      </c>
      <c r="AC864">
        <f>VLOOKUP(A864,'Full dataset'!$A$4:$IE$190,2033-C864,FALSE)</f>
        <v>0</v>
      </c>
      <c r="AD864">
        <f>VLOOKUP(A864,'Full dataset'!$A$4:$IE$190,2041-C864,FALSE)</f>
        <v>6350</v>
      </c>
      <c r="AE864">
        <f>VLOOKUP(A864,'Full dataset'!$A$4:$IE$190,2050-C864,FALSE)</f>
        <v>0</v>
      </c>
      <c r="AF864">
        <v>0</v>
      </c>
      <c r="AG864" t="str">
        <f>VLOOKUP($A864,'Full dataset'!$A$4:$IE$190,2007+AG$1-$C864,FALSE)</f>
        <v>.</v>
      </c>
      <c r="AH864" t="str">
        <f>VLOOKUP($A864,'Full dataset'!$A$4:$IE$190,2007+AH$1-$C864,FALSE)</f>
        <v>.</v>
      </c>
      <c r="AI864" t="str">
        <f>VLOOKUP($A864,'Full dataset'!$A$4:$IE$190,2007+AI$1-$C864,FALSE)</f>
        <v>.</v>
      </c>
      <c r="AJ864" t="str">
        <f>VLOOKUP($A864,'Full dataset'!$A$4:$IE$190,2007+AJ$1-$C864,FALSE)</f>
        <v>.</v>
      </c>
      <c r="AK864">
        <f>VLOOKUP($A864,'Full dataset'!$A$4:$IE$190,2007+AK$1-$C864,FALSE)</f>
        <v>5</v>
      </c>
      <c r="AL864" t="str">
        <f>VLOOKUP($A864,'Full dataset'!$A$4:$IE$190,2007+AL$1-$C864,FALSE)</f>
        <v>.</v>
      </c>
      <c r="AM864" t="str">
        <f>VLOOKUP($A864,'Full dataset'!$A$4:$IE$190,2007+AM$1-$C864,FALSE)</f>
        <v>.</v>
      </c>
      <c r="AN864" t="str">
        <f>VLOOKUP($A864,'Full dataset'!$A$4:$IE$190,2007+AN$1-$C864,FALSE)</f>
        <v>.</v>
      </c>
      <c r="AO864" t="str">
        <f>VLOOKUP($A864,'Full dataset'!$A$4:$IE$190,2007+AO$1-$C864,FALSE)</f>
        <v>.</v>
      </c>
      <c r="AP864" t="s">
        <v>726</v>
      </c>
      <c r="AQ864" t="s">
        <v>726</v>
      </c>
      <c r="AR864" t="s">
        <v>726</v>
      </c>
      <c r="AS864" t="s">
        <v>726</v>
      </c>
      <c r="AT864" t="s">
        <v>726</v>
      </c>
      <c r="AU864">
        <f>VLOOKUP(A864,'Full dataset'!$A$4:$II$190,$AU$1,FALSE)</f>
        <v>2013</v>
      </c>
      <c r="AV864">
        <v>0</v>
      </c>
      <c r="AW864">
        <f>VLOOKUP(A864,'Full dataset'!$A$5:$IM$190,247,FALSE)</f>
        <v>2</v>
      </c>
      <c r="AX864">
        <f>VLOOKUP(A864,'Full dataset'!$A$4:$II$190,242,FALSE)</f>
        <v>2008</v>
      </c>
      <c r="AY864">
        <f>VLOOKUP(A864,'Full dataset'!$A$5:$IM$190,246,FALSE)</f>
        <v>1</v>
      </c>
      <c r="AZ864">
        <v>9999</v>
      </c>
      <c r="BA864">
        <f>MAX(VLOOKUP($A864,'Full dataset'!$A$4:$IX$190,BA$1,FALSE),AW864)</f>
        <v>2</v>
      </c>
      <c r="BB864">
        <f>IF(VLOOKUP($A864,'Full dataset'!$A$4:$IX$190,BB$1,FALSE)&gt;0,VLOOKUP($A864,'Full dataset'!$A$4:$IX$190,BB$1,FALSE),AU864)</f>
        <v>2013</v>
      </c>
      <c r="BC864">
        <f>MAX(VLOOKUP($A864,'Full dataset'!$A$4:$IX$190,BC$1,FALSE),AY864)</f>
        <v>1</v>
      </c>
      <c r="BD864">
        <f>MAX(VLOOKUP($A864,'Full dataset'!$A$4:$IX$190,BD$1,FALSE),AX864)</f>
        <v>2008</v>
      </c>
      <c r="BE864">
        <f t="shared" si="81"/>
        <v>2008</v>
      </c>
      <c r="BF864">
        <f t="shared" si="82"/>
        <v>0</v>
      </c>
      <c r="BG864">
        <f t="shared" si="83"/>
        <v>0</v>
      </c>
      <c r="BH864">
        <f t="shared" si="78"/>
        <v>0</v>
      </c>
      <c r="BI864">
        <f t="shared" si="79"/>
        <v>0</v>
      </c>
      <c r="BO864">
        <f>IF(BF864=1,VLOOKUP($A864,'Full dataset'!$A$4:$IE$190,2007+BO$1-$C864,FALSE),0)</f>
        <v>0</v>
      </c>
      <c r="BP864">
        <f>IF(BF864=1,VLOOKUP($A864,'Full dataset'!$A$4:$IE$190,2007+BP$1-$C864,FALSE),0)</f>
        <v>0</v>
      </c>
      <c r="BQ864">
        <f>IF(BF864=1,VLOOKUP($A864,'Full dataset'!$A$4:$IE$190,2007+BQ$1-$C864,FALSE),0)</f>
        <v>0</v>
      </c>
      <c r="BR864">
        <f>IF($BG864=1,VLOOKUP($A864,'Full dataset'!$A$4:$IE$190,BR$1-2007+$C864,FALSE),0)</f>
        <v>0</v>
      </c>
      <c r="BS864">
        <f>IF($BG864=1,VLOOKUP($A864,'Full dataset'!$A$4:$IE$190,BS$1-2007+$C864,FALSE),0)</f>
        <v>0</v>
      </c>
      <c r="BT864">
        <f>IF($BG864=1,VLOOKUP($A864,'Full dataset'!$A$4:$IE$190,BT$1-2007+$C864,FALSE),0)</f>
        <v>0</v>
      </c>
      <c r="BU864">
        <f>IF($BG864=1,VLOOKUP($A864,'Full dataset'!$A$4:$IE$190,BU$1-2007+$C864,FALSE),0)</f>
        <v>0</v>
      </c>
      <c r="BV864">
        <f>IF($BG864=1,VLOOKUP($A864,'Full dataset'!$A$4:$IE$190,BV$1-2007+$C864,FALSE),0)</f>
        <v>0</v>
      </c>
      <c r="BW864">
        <f>IF($BG864=1,VLOOKUP($A864,'Full dataset'!$A$4:$IE$190,BW$1-2007+$C864,FALSE),0)</f>
        <v>0</v>
      </c>
      <c r="BX864">
        <f>IF($BG864=1,VLOOKUP($A864,'Full dataset'!$A$4:$IE$190,BX$1-2007+$C864,FALSE),0)</f>
        <v>0</v>
      </c>
    </row>
    <row r="865" spans="1:76" x14ac:dyDescent="0.25">
      <c r="A865">
        <v>119</v>
      </c>
      <c r="B865" t="s">
        <v>163</v>
      </c>
      <c r="C865">
        <v>2011</v>
      </c>
      <c r="D865" t="s">
        <v>591</v>
      </c>
      <c r="E865">
        <f t="shared" si="80"/>
        <v>1</v>
      </c>
      <c r="F865">
        <v>1</v>
      </c>
      <c r="G865">
        <v>5191</v>
      </c>
      <c r="H865">
        <v>1.0009641342074818</v>
      </c>
      <c r="I865">
        <v>1858</v>
      </c>
      <c r="J865">
        <v>0</v>
      </c>
      <c r="N865">
        <v>0</v>
      </c>
      <c r="S865">
        <v>2520</v>
      </c>
      <c r="T865">
        <v>3372</v>
      </c>
      <c r="U865">
        <v>1</v>
      </c>
      <c r="V865">
        <v>1079</v>
      </c>
      <c r="W865">
        <v>379499</v>
      </c>
      <c r="X865">
        <v>11671</v>
      </c>
      <c r="Y865">
        <v>1</v>
      </c>
      <c r="Z865">
        <v>1</v>
      </c>
      <c r="AA865" t="s">
        <v>838</v>
      </c>
      <c r="AB865">
        <v>43712</v>
      </c>
      <c r="AC865">
        <f>VLOOKUP(A865,'Full dataset'!$A$4:$IE$190,2033-C865,FALSE)</f>
        <v>0</v>
      </c>
      <c r="AD865">
        <f>VLOOKUP(A865,'Full dataset'!$A$4:$IE$190,2041-C865,FALSE)</f>
        <v>5186</v>
      </c>
      <c r="AE865">
        <f>VLOOKUP(A865,'Full dataset'!$A$4:$IE$190,2050-C865,FALSE)</f>
        <v>0</v>
      </c>
      <c r="AF865">
        <v>0</v>
      </c>
      <c r="AG865">
        <f>VLOOKUP($A865,'Full dataset'!$A$4:$IE$190,2007+AG$1-$C865,FALSE)</f>
        <v>75.2</v>
      </c>
      <c r="AH865">
        <f>VLOOKUP($A865,'Full dataset'!$A$4:$IE$190,2007+AH$1-$C865,FALSE)</f>
        <v>837.4</v>
      </c>
      <c r="AI865">
        <f>VLOOKUP($A865,'Full dataset'!$A$4:$IE$190,2007+AI$1-$C865,FALSE)</f>
        <v>1724.1</v>
      </c>
      <c r="AJ865" t="str">
        <f>VLOOKUP($A865,'Full dataset'!$A$4:$IE$190,2007+AJ$1-$C865,FALSE)</f>
        <v>.</v>
      </c>
      <c r="AK865">
        <f>VLOOKUP($A865,'Full dataset'!$A$4:$IE$190,2007+AK$1-$C865,FALSE)</f>
        <v>-8</v>
      </c>
      <c r="AL865" t="str">
        <f>VLOOKUP($A865,'Full dataset'!$A$4:$IE$190,2007+AL$1-$C865,FALSE)</f>
        <v>.</v>
      </c>
      <c r="AM865" t="str">
        <f>VLOOKUP($A865,'Full dataset'!$A$4:$IE$190,2007+AM$1-$C865,FALSE)</f>
        <v>.</v>
      </c>
      <c r="AN865" t="str">
        <f>VLOOKUP($A865,'Full dataset'!$A$4:$IE$190,2007+AN$1-$C865,FALSE)</f>
        <v>.</v>
      </c>
      <c r="AO865" t="str">
        <f>VLOOKUP($A865,'Full dataset'!$A$4:$IE$190,2007+AO$1-$C865,FALSE)</f>
        <v>.</v>
      </c>
      <c r="AP865" t="s">
        <v>726</v>
      </c>
      <c r="AQ865" t="s">
        <v>726</v>
      </c>
      <c r="AR865" t="s">
        <v>726</v>
      </c>
      <c r="AS865" t="s">
        <v>726</v>
      </c>
      <c r="AT865" t="s">
        <v>726</v>
      </c>
      <c r="AU865">
        <f>VLOOKUP(A865,'Full dataset'!$A$4:$II$190,$AU$1,FALSE)</f>
        <v>2008</v>
      </c>
      <c r="AV865">
        <v>0</v>
      </c>
      <c r="AW865">
        <f>VLOOKUP(A865,'Full dataset'!$A$5:$IM$190,247,FALSE)</f>
        <v>1</v>
      </c>
      <c r="AX865">
        <f>VLOOKUP(A865,'Full dataset'!$A$4:$II$190,242,FALSE)</f>
        <v>2008</v>
      </c>
      <c r="AY865">
        <f>VLOOKUP(A865,'Full dataset'!$A$5:$IM$190,246,FALSE)</f>
        <v>1</v>
      </c>
      <c r="AZ865">
        <v>9999</v>
      </c>
      <c r="BA865">
        <f>MAX(VLOOKUP($A865,'Full dataset'!$A$4:$IX$190,BA$1,FALSE),AW865)</f>
        <v>1</v>
      </c>
      <c r="BB865">
        <f>IF(VLOOKUP($A865,'Full dataset'!$A$4:$IX$190,BB$1,FALSE)&gt;0,VLOOKUP($A865,'Full dataset'!$A$4:$IX$190,BB$1,FALSE),AU865)</f>
        <v>2008</v>
      </c>
      <c r="BC865">
        <f>MAX(VLOOKUP($A865,'Full dataset'!$A$4:$IX$190,BC$1,FALSE),AY865)</f>
        <v>1</v>
      </c>
      <c r="BD865">
        <f>MAX(VLOOKUP($A865,'Full dataset'!$A$4:$IX$190,BD$1,FALSE),AX865)</f>
        <v>2008</v>
      </c>
      <c r="BE865">
        <f t="shared" si="81"/>
        <v>2008</v>
      </c>
      <c r="BF865">
        <f t="shared" si="82"/>
        <v>0</v>
      </c>
      <c r="BG865">
        <f t="shared" si="83"/>
        <v>0</v>
      </c>
      <c r="BH865">
        <f t="shared" si="78"/>
        <v>0</v>
      </c>
      <c r="BI865">
        <f t="shared" si="79"/>
        <v>0</v>
      </c>
      <c r="BO865">
        <f>IF(BF865=1,VLOOKUP($A865,'Full dataset'!$A$4:$IE$190,2007+BO$1-$C865,FALSE),0)</f>
        <v>0</v>
      </c>
      <c r="BP865">
        <f>IF(BF865=1,VLOOKUP($A865,'Full dataset'!$A$4:$IE$190,2007+BP$1-$C865,FALSE),0)</f>
        <v>0</v>
      </c>
      <c r="BQ865">
        <f>IF(BF865=1,VLOOKUP($A865,'Full dataset'!$A$4:$IE$190,2007+BQ$1-$C865,FALSE),0)</f>
        <v>0</v>
      </c>
      <c r="BR865">
        <f>IF($BG865=1,VLOOKUP($A865,'Full dataset'!$A$4:$IE$190,BR$1-2007+$C865,FALSE),0)</f>
        <v>0</v>
      </c>
      <c r="BS865">
        <f>IF($BG865=1,VLOOKUP($A865,'Full dataset'!$A$4:$IE$190,BS$1-2007+$C865,FALSE),0)</f>
        <v>0</v>
      </c>
      <c r="BT865">
        <f>IF($BG865=1,VLOOKUP($A865,'Full dataset'!$A$4:$IE$190,BT$1-2007+$C865,FALSE),0)</f>
        <v>0</v>
      </c>
      <c r="BU865">
        <f>IF($BG865=1,VLOOKUP($A865,'Full dataset'!$A$4:$IE$190,BU$1-2007+$C865,FALSE),0)</f>
        <v>0</v>
      </c>
      <c r="BV865">
        <f>IF($BG865=1,VLOOKUP($A865,'Full dataset'!$A$4:$IE$190,BV$1-2007+$C865,FALSE),0)</f>
        <v>0</v>
      </c>
      <c r="BW865">
        <f>IF($BG865=1,VLOOKUP($A865,'Full dataset'!$A$4:$IE$190,BW$1-2007+$C865,FALSE),0)</f>
        <v>0</v>
      </c>
      <c r="BX865">
        <f>IF($BG865=1,VLOOKUP($A865,'Full dataset'!$A$4:$IE$190,BX$1-2007+$C865,FALSE),0)</f>
        <v>0</v>
      </c>
    </row>
    <row r="866" spans="1:76" x14ac:dyDescent="0.25">
      <c r="A866">
        <v>120</v>
      </c>
      <c r="B866" t="s">
        <v>164</v>
      </c>
      <c r="C866">
        <v>2011</v>
      </c>
      <c r="D866" t="s">
        <v>591</v>
      </c>
      <c r="E866">
        <f t="shared" si="80"/>
        <v>1</v>
      </c>
      <c r="F866">
        <v>1</v>
      </c>
      <c r="G866">
        <v>40885</v>
      </c>
      <c r="H866">
        <v>2.8433827108978371</v>
      </c>
      <c r="I866">
        <v>16484</v>
      </c>
      <c r="J866">
        <v>0</v>
      </c>
      <c r="N866">
        <v>1</v>
      </c>
      <c r="O866">
        <v>14832</v>
      </c>
      <c r="P866">
        <v>1.0315042770707281</v>
      </c>
      <c r="Q866">
        <v>450</v>
      </c>
      <c r="R866">
        <v>40179</v>
      </c>
      <c r="S866">
        <v>3674</v>
      </c>
      <c r="T866">
        <v>334413</v>
      </c>
      <c r="U866">
        <v>1</v>
      </c>
      <c r="V866">
        <v>1742</v>
      </c>
      <c r="W866">
        <v>60449</v>
      </c>
      <c r="X866">
        <v>18427</v>
      </c>
      <c r="Y866">
        <v>1</v>
      </c>
      <c r="Z866">
        <v>1</v>
      </c>
      <c r="AA866" t="s">
        <v>839</v>
      </c>
      <c r="AB866">
        <v>191352</v>
      </c>
      <c r="AC866">
        <f>VLOOKUP(A866,'Full dataset'!$A$4:$IE$190,2033-C866,FALSE)</f>
        <v>0</v>
      </c>
      <c r="AD866">
        <f>VLOOKUP(A866,'Full dataset'!$A$4:$IE$190,2041-C866,FALSE)</f>
        <v>14379</v>
      </c>
      <c r="AE866">
        <f>VLOOKUP(A866,'Full dataset'!$A$4:$IE$190,2050-C866,FALSE)</f>
        <v>7.13</v>
      </c>
      <c r="AF866">
        <v>3.5649999999999999</v>
      </c>
      <c r="AG866">
        <f>VLOOKUP($A866,'Full dataset'!$A$4:$IE$190,2007+AG$1-$C866,FALSE)</f>
        <v>2236</v>
      </c>
      <c r="AH866">
        <f>VLOOKUP($A866,'Full dataset'!$A$4:$IE$190,2007+AH$1-$C866,FALSE)</f>
        <v>20497</v>
      </c>
      <c r="AI866">
        <f>VLOOKUP($A866,'Full dataset'!$A$4:$IE$190,2007+AI$1-$C866,FALSE)</f>
        <v>13697</v>
      </c>
      <c r="AJ866" t="str">
        <f>VLOOKUP($A866,'Full dataset'!$A$4:$IE$190,2007+AJ$1-$C866,FALSE)</f>
        <v>.</v>
      </c>
      <c r="AK866" t="str">
        <f>VLOOKUP($A866,'Full dataset'!$A$4:$IE$190,2007+AK$1-$C866,FALSE)</f>
        <v>.</v>
      </c>
      <c r="AL866" t="str">
        <f>VLOOKUP($A866,'Full dataset'!$A$4:$IE$190,2007+AL$1-$C866,FALSE)</f>
        <v>.</v>
      </c>
      <c r="AM866" t="str">
        <f>VLOOKUP($A866,'Full dataset'!$A$4:$IE$190,2007+AM$1-$C866,FALSE)</f>
        <v>.</v>
      </c>
      <c r="AN866" t="str">
        <f>VLOOKUP($A866,'Full dataset'!$A$4:$IE$190,2007+AN$1-$C866,FALSE)</f>
        <v>.</v>
      </c>
      <c r="AO866" t="str">
        <f>VLOOKUP($A866,'Full dataset'!$A$4:$IE$190,2007+AO$1-$C866,FALSE)</f>
        <v>.</v>
      </c>
      <c r="AP866" t="s">
        <v>726</v>
      </c>
      <c r="AQ866" t="s">
        <v>726</v>
      </c>
      <c r="AR866" t="s">
        <v>726</v>
      </c>
      <c r="AS866" t="s">
        <v>726</v>
      </c>
      <c r="AT866" t="s">
        <v>726</v>
      </c>
      <c r="AU866">
        <f>VLOOKUP(A866,'Full dataset'!$A$4:$II$190,$AU$1,FALSE)</f>
        <v>2008</v>
      </c>
      <c r="AV866">
        <v>0</v>
      </c>
      <c r="AW866">
        <f>VLOOKUP(A866,'Full dataset'!$A$5:$IM$190,247,FALSE)</f>
        <v>1</v>
      </c>
      <c r="AX866">
        <f>VLOOKUP(A866,'Full dataset'!$A$4:$II$190,242,FALSE)</f>
        <v>2010</v>
      </c>
      <c r="AY866">
        <f>VLOOKUP(A866,'Full dataset'!$A$5:$IM$190,246,FALSE)</f>
        <v>1</v>
      </c>
      <c r="AZ866">
        <v>9999</v>
      </c>
      <c r="BA866">
        <f>MAX(VLOOKUP($A866,'Full dataset'!$A$4:$IX$190,BA$1,FALSE),AW866)</f>
        <v>1</v>
      </c>
      <c r="BB866">
        <f>IF(VLOOKUP($A866,'Full dataset'!$A$4:$IX$190,BB$1,FALSE)&gt;0,VLOOKUP($A866,'Full dataset'!$A$4:$IX$190,BB$1,FALSE),AU866)</f>
        <v>2008</v>
      </c>
      <c r="BC866">
        <f>MAX(VLOOKUP($A866,'Full dataset'!$A$4:$IX$190,BC$1,FALSE),AY866)</f>
        <v>1</v>
      </c>
      <c r="BD866">
        <f>MAX(VLOOKUP($A866,'Full dataset'!$A$4:$IX$190,BD$1,FALSE),AX866)</f>
        <v>2010</v>
      </c>
      <c r="BE866">
        <f t="shared" si="81"/>
        <v>2008</v>
      </c>
      <c r="BF866">
        <f t="shared" si="82"/>
        <v>0</v>
      </c>
      <c r="BG866">
        <f t="shared" si="83"/>
        <v>0</v>
      </c>
      <c r="BH866">
        <f t="shared" si="78"/>
        <v>0</v>
      </c>
      <c r="BI866">
        <f t="shared" si="79"/>
        <v>0</v>
      </c>
      <c r="BO866">
        <f>IF(BF866=1,VLOOKUP($A866,'Full dataset'!$A$4:$IE$190,2007+BO$1-$C866,FALSE),0)</f>
        <v>0</v>
      </c>
      <c r="BP866">
        <f>IF(BF866=1,VLOOKUP($A866,'Full dataset'!$A$4:$IE$190,2007+BP$1-$C866,FALSE),0)</f>
        <v>0</v>
      </c>
      <c r="BQ866">
        <f>IF(BF866=1,VLOOKUP($A866,'Full dataset'!$A$4:$IE$190,2007+BQ$1-$C866,FALSE),0)</f>
        <v>0</v>
      </c>
      <c r="BR866">
        <f>IF($BG866=1,VLOOKUP($A866,'Full dataset'!$A$4:$IE$190,BR$1-2007+$C866,FALSE),0)</f>
        <v>0</v>
      </c>
      <c r="BS866">
        <f>IF($BG866=1,VLOOKUP($A866,'Full dataset'!$A$4:$IE$190,BS$1-2007+$C866,FALSE),0)</f>
        <v>0</v>
      </c>
      <c r="BT866">
        <f>IF($BG866=1,VLOOKUP($A866,'Full dataset'!$A$4:$IE$190,BT$1-2007+$C866,FALSE),0)</f>
        <v>0</v>
      </c>
      <c r="BU866">
        <f>IF($BG866=1,VLOOKUP($A866,'Full dataset'!$A$4:$IE$190,BU$1-2007+$C866,FALSE),0)</f>
        <v>0</v>
      </c>
      <c r="BV866">
        <f>IF($BG866=1,VLOOKUP($A866,'Full dataset'!$A$4:$IE$190,BV$1-2007+$C866,FALSE),0)</f>
        <v>0</v>
      </c>
      <c r="BW866">
        <f>IF($BG866=1,VLOOKUP($A866,'Full dataset'!$A$4:$IE$190,BW$1-2007+$C866,FALSE),0)</f>
        <v>0</v>
      </c>
      <c r="BX866">
        <f>IF($BG866=1,VLOOKUP($A866,'Full dataset'!$A$4:$IE$190,BX$1-2007+$C866,FALSE),0)</f>
        <v>0</v>
      </c>
    </row>
    <row r="867" spans="1:76" x14ac:dyDescent="0.25">
      <c r="A867">
        <v>121</v>
      </c>
      <c r="B867" t="s">
        <v>165</v>
      </c>
      <c r="C867">
        <v>2011</v>
      </c>
      <c r="D867" t="s">
        <v>582</v>
      </c>
      <c r="E867">
        <f t="shared" si="80"/>
        <v>0</v>
      </c>
      <c r="F867">
        <v>0</v>
      </c>
      <c r="J867">
        <v>0</v>
      </c>
      <c r="N867">
        <v>0</v>
      </c>
      <c r="U867">
        <v>1</v>
      </c>
      <c r="V867">
        <v>590</v>
      </c>
      <c r="W867">
        <v>23298</v>
      </c>
      <c r="X867">
        <v>18314</v>
      </c>
      <c r="Y867">
        <v>1</v>
      </c>
      <c r="Z867">
        <v>1</v>
      </c>
      <c r="AA867" t="s">
        <v>840</v>
      </c>
      <c r="AB867">
        <v>25264</v>
      </c>
      <c r="AC867">
        <f>VLOOKUP(A867,'Full dataset'!$A$4:$IE$190,2033-C867,FALSE)</f>
        <v>0</v>
      </c>
      <c r="AD867">
        <f>VLOOKUP(A867,'Full dataset'!$A$4:$IE$190,2041-C867,FALSE)</f>
        <v>21041</v>
      </c>
      <c r="AE867">
        <f>VLOOKUP(A867,'Full dataset'!$A$4:$IE$190,2050-C867,FALSE)</f>
        <v>0</v>
      </c>
      <c r="AF867">
        <v>0</v>
      </c>
      <c r="AG867" t="str">
        <f>VLOOKUP($A867,'Full dataset'!$A$4:$IE$190,2007+AG$1-$C867,FALSE)</f>
        <v>.</v>
      </c>
      <c r="AH867" t="str">
        <f>VLOOKUP($A867,'Full dataset'!$A$4:$IE$190,2007+AH$1-$C867,FALSE)</f>
        <v>.</v>
      </c>
      <c r="AI867" t="str">
        <f>VLOOKUP($A867,'Full dataset'!$A$4:$IE$190,2007+AI$1-$C867,FALSE)</f>
        <v>.</v>
      </c>
      <c r="AJ867" t="str">
        <f>VLOOKUP($A867,'Full dataset'!$A$4:$IE$190,2007+AJ$1-$C867,FALSE)</f>
        <v>.</v>
      </c>
      <c r="AK867" t="str">
        <f>VLOOKUP($A867,'Full dataset'!$A$4:$IE$190,2007+AK$1-$C867,FALSE)</f>
        <v>.</v>
      </c>
      <c r="AL867" t="str">
        <f>VLOOKUP($A867,'Full dataset'!$A$4:$IE$190,2007+AL$1-$C867,FALSE)</f>
        <v>.</v>
      </c>
      <c r="AM867" t="str">
        <f>VLOOKUP($A867,'Full dataset'!$A$4:$IE$190,2007+AM$1-$C867,FALSE)</f>
        <v>.</v>
      </c>
      <c r="AN867" t="str">
        <f>VLOOKUP($A867,'Full dataset'!$A$4:$IE$190,2007+AN$1-$C867,FALSE)</f>
        <v>.</v>
      </c>
      <c r="AO867" t="str">
        <f>VLOOKUP($A867,'Full dataset'!$A$4:$IE$190,2007+AO$1-$C867,FALSE)</f>
        <v>.</v>
      </c>
      <c r="AP867" t="s">
        <v>726</v>
      </c>
      <c r="AQ867" t="s">
        <v>726</v>
      </c>
      <c r="AR867" t="s">
        <v>726</v>
      </c>
      <c r="AS867" t="s">
        <v>726</v>
      </c>
      <c r="AT867" t="s">
        <v>726</v>
      </c>
      <c r="AU867">
        <f>VLOOKUP(A867,'Full dataset'!$A$4:$II$190,$AU$1,FALSE)</f>
        <v>2009</v>
      </c>
      <c r="AV867">
        <v>0</v>
      </c>
      <c r="AW867">
        <f>VLOOKUP(A867,'Full dataset'!$A$5:$IM$190,247,FALSE)</f>
        <v>1</v>
      </c>
      <c r="AX867">
        <f>VLOOKUP(A867,'Full dataset'!$A$4:$II$190,242,FALSE)</f>
        <v>2008</v>
      </c>
      <c r="AY867">
        <f>VLOOKUP(A867,'Full dataset'!$A$5:$IM$190,246,FALSE)</f>
        <v>1</v>
      </c>
      <c r="AZ867">
        <v>9999</v>
      </c>
      <c r="BA867">
        <f>MAX(VLOOKUP($A867,'Full dataset'!$A$4:$IX$190,BA$1,FALSE),AW867)</f>
        <v>1</v>
      </c>
      <c r="BB867">
        <f>IF(VLOOKUP($A867,'Full dataset'!$A$4:$IX$190,BB$1,FALSE)&gt;0,VLOOKUP($A867,'Full dataset'!$A$4:$IX$190,BB$1,FALSE),AU867)</f>
        <v>2009</v>
      </c>
      <c r="BC867">
        <f>MAX(VLOOKUP($A867,'Full dataset'!$A$4:$IX$190,BC$1,FALSE),AY867)</f>
        <v>1</v>
      </c>
      <c r="BD867">
        <f>MAX(VLOOKUP($A867,'Full dataset'!$A$4:$IX$190,BD$1,FALSE),AX867)</f>
        <v>2008</v>
      </c>
      <c r="BE867">
        <f t="shared" si="81"/>
        <v>2008</v>
      </c>
      <c r="BF867">
        <f t="shared" si="82"/>
        <v>0</v>
      </c>
      <c r="BG867">
        <f t="shared" si="83"/>
        <v>0</v>
      </c>
      <c r="BH867">
        <f t="shared" si="78"/>
        <v>0</v>
      </c>
      <c r="BI867">
        <f t="shared" si="79"/>
        <v>0</v>
      </c>
      <c r="BO867">
        <f>IF(BF867=1,VLOOKUP($A867,'Full dataset'!$A$4:$IE$190,2007+BO$1-$C867,FALSE),0)</f>
        <v>0</v>
      </c>
      <c r="BP867">
        <f>IF(BF867=1,VLOOKUP($A867,'Full dataset'!$A$4:$IE$190,2007+BP$1-$C867,FALSE),0)</f>
        <v>0</v>
      </c>
      <c r="BQ867">
        <f>IF(BF867=1,VLOOKUP($A867,'Full dataset'!$A$4:$IE$190,2007+BQ$1-$C867,FALSE),0)</f>
        <v>0</v>
      </c>
      <c r="BR867">
        <f>IF($BG867=1,VLOOKUP($A867,'Full dataset'!$A$4:$IE$190,BR$1-2007+$C867,FALSE),0)</f>
        <v>0</v>
      </c>
      <c r="BS867">
        <f>IF($BG867=1,VLOOKUP($A867,'Full dataset'!$A$4:$IE$190,BS$1-2007+$C867,FALSE),0)</f>
        <v>0</v>
      </c>
      <c r="BT867">
        <f>IF($BG867=1,VLOOKUP($A867,'Full dataset'!$A$4:$IE$190,BT$1-2007+$C867,FALSE),0)</f>
        <v>0</v>
      </c>
      <c r="BU867">
        <f>IF($BG867=1,VLOOKUP($A867,'Full dataset'!$A$4:$IE$190,BU$1-2007+$C867,FALSE),0)</f>
        <v>0</v>
      </c>
      <c r="BV867">
        <f>IF($BG867=1,VLOOKUP($A867,'Full dataset'!$A$4:$IE$190,BV$1-2007+$C867,FALSE),0)</f>
        <v>0</v>
      </c>
      <c r="BW867">
        <f>IF($BG867=1,VLOOKUP($A867,'Full dataset'!$A$4:$IE$190,BW$1-2007+$C867,FALSE),0)</f>
        <v>0</v>
      </c>
      <c r="BX867">
        <f>IF($BG867=1,VLOOKUP($A867,'Full dataset'!$A$4:$IE$190,BX$1-2007+$C867,FALSE),0)</f>
        <v>0</v>
      </c>
    </row>
    <row r="868" spans="1:76" x14ac:dyDescent="0.25">
      <c r="A868">
        <v>122</v>
      </c>
      <c r="B868" t="s">
        <v>166</v>
      </c>
      <c r="C868">
        <v>2011</v>
      </c>
      <c r="D868" t="s">
        <v>591</v>
      </c>
      <c r="E868">
        <f t="shared" si="80"/>
        <v>1</v>
      </c>
      <c r="F868">
        <v>1</v>
      </c>
      <c r="G868">
        <v>10539</v>
      </c>
      <c r="H868">
        <v>0.35660147526561548</v>
      </c>
      <c r="I868">
        <v>6009</v>
      </c>
      <c r="J868">
        <v>0</v>
      </c>
      <c r="N868">
        <v>0</v>
      </c>
      <c r="S868">
        <v>2851</v>
      </c>
      <c r="T868">
        <v>325510</v>
      </c>
      <c r="U868">
        <v>1</v>
      </c>
      <c r="V868">
        <v>6320</v>
      </c>
      <c r="W868">
        <v>144568</v>
      </c>
      <c r="X868">
        <v>7691</v>
      </c>
      <c r="Y868">
        <v>1</v>
      </c>
      <c r="Z868">
        <v>0</v>
      </c>
      <c r="AA868" t="s">
        <v>841</v>
      </c>
      <c r="AB868">
        <v>52255</v>
      </c>
      <c r="AC868">
        <f>VLOOKUP(A868,'Full dataset'!$A$4:$IE$190,2033-C868,FALSE)</f>
        <v>0</v>
      </c>
      <c r="AD868">
        <f>VLOOKUP(A868,'Full dataset'!$A$4:$IE$190,2041-C868,FALSE)</f>
        <v>29554</v>
      </c>
      <c r="AE868">
        <f>VLOOKUP(A868,'Full dataset'!$A$4:$IE$190,2050-C868,FALSE)</f>
        <v>0</v>
      </c>
      <c r="AF868">
        <v>0</v>
      </c>
      <c r="AG868">
        <f>VLOOKUP($A868,'Full dataset'!$A$4:$IE$190,2007+AG$1-$C868,FALSE)</f>
        <v>441.86</v>
      </c>
      <c r="AH868">
        <f>VLOOKUP($A868,'Full dataset'!$A$4:$IE$190,2007+AH$1-$C868,FALSE)</f>
        <v>5229.2520000000004</v>
      </c>
      <c r="AI868">
        <f>VLOOKUP($A868,'Full dataset'!$A$4:$IE$190,2007+AI$1-$C868,FALSE)</f>
        <v>8765.6990000000005</v>
      </c>
      <c r="AJ868" t="str">
        <f>VLOOKUP($A868,'Full dataset'!$A$4:$IE$190,2007+AJ$1-$C868,FALSE)</f>
        <v>.</v>
      </c>
      <c r="AK868" t="str">
        <f>VLOOKUP($A868,'Full dataset'!$A$4:$IE$190,2007+AK$1-$C868,FALSE)</f>
        <v>.</v>
      </c>
      <c r="AL868" t="str">
        <f>VLOOKUP($A868,'Full dataset'!$A$4:$IE$190,2007+AL$1-$C868,FALSE)</f>
        <v>.</v>
      </c>
      <c r="AM868" t="str">
        <f>VLOOKUP($A868,'Full dataset'!$A$4:$IE$190,2007+AM$1-$C868,FALSE)</f>
        <v>.</v>
      </c>
      <c r="AN868" t="str">
        <f>VLOOKUP($A868,'Full dataset'!$A$4:$IE$190,2007+AN$1-$C868,FALSE)</f>
        <v>.</v>
      </c>
      <c r="AO868" t="str">
        <f>VLOOKUP($A868,'Full dataset'!$A$4:$IE$190,2007+AO$1-$C868,FALSE)</f>
        <v>.</v>
      </c>
      <c r="AP868" t="s">
        <v>726</v>
      </c>
      <c r="AQ868" t="s">
        <v>726</v>
      </c>
      <c r="AR868" t="s">
        <v>726</v>
      </c>
      <c r="AS868" t="s">
        <v>726</v>
      </c>
      <c r="AT868" t="s">
        <v>726</v>
      </c>
      <c r="AU868">
        <f>VLOOKUP(A868,'Full dataset'!$A$4:$II$190,$AU$1,FALSE)</f>
        <v>2010</v>
      </c>
      <c r="AV868">
        <v>0</v>
      </c>
      <c r="AW868">
        <f>VLOOKUP(A868,'Full dataset'!$A$5:$IM$190,247,FALSE)</f>
        <v>1</v>
      </c>
      <c r="AX868">
        <f>VLOOKUP(A868,'Full dataset'!$A$4:$II$190,242,FALSE)</f>
        <v>2009</v>
      </c>
      <c r="AY868">
        <f>VLOOKUP(A868,'Full dataset'!$A$5:$IM$190,246,FALSE)</f>
        <v>1</v>
      </c>
      <c r="AZ868">
        <v>9999</v>
      </c>
      <c r="BA868">
        <f>MAX(VLOOKUP($A868,'Full dataset'!$A$4:$IX$190,BA$1,FALSE),AW868)</f>
        <v>1</v>
      </c>
      <c r="BB868">
        <f>IF(VLOOKUP($A868,'Full dataset'!$A$4:$IX$190,BB$1,FALSE)&gt;0,VLOOKUP($A868,'Full dataset'!$A$4:$IX$190,BB$1,FALSE),AU868)</f>
        <v>2010</v>
      </c>
      <c r="BC868">
        <f>MAX(VLOOKUP($A868,'Full dataset'!$A$4:$IX$190,BC$1,FALSE),AY868)</f>
        <v>2</v>
      </c>
      <c r="BD868">
        <f>MAX(VLOOKUP($A868,'Full dataset'!$A$4:$IX$190,BD$1,FALSE),AX868)</f>
        <v>2009</v>
      </c>
      <c r="BE868">
        <f t="shared" si="81"/>
        <v>2009</v>
      </c>
      <c r="BF868">
        <f t="shared" si="82"/>
        <v>0</v>
      </c>
      <c r="BG868">
        <f t="shared" si="83"/>
        <v>1</v>
      </c>
      <c r="BH868">
        <f t="shared" si="78"/>
        <v>0</v>
      </c>
      <c r="BI868">
        <f t="shared" si="79"/>
        <v>1</v>
      </c>
      <c r="BO868">
        <f>IF(BF868=1,VLOOKUP($A868,'Full dataset'!$A$4:$IE$190,2007+BO$1-$C868,FALSE),0)</f>
        <v>0</v>
      </c>
      <c r="BP868">
        <f>IF(BF868=1,VLOOKUP($A868,'Full dataset'!$A$4:$IE$190,2007+BP$1-$C868,FALSE),0)</f>
        <v>0</v>
      </c>
      <c r="BQ868">
        <f>IF(BF868=1,VLOOKUP($A868,'Full dataset'!$A$4:$IE$190,2007+BQ$1-$C868,FALSE),0)</f>
        <v>0</v>
      </c>
      <c r="BR868">
        <f>IF($BG868=1,VLOOKUP($A868,'Full dataset'!$A$4:$IE$190,BR$1-2007+$C868,FALSE),0)</f>
        <v>3</v>
      </c>
      <c r="BS868">
        <f>IF($BG868=1,VLOOKUP($A868,'Full dataset'!$A$4:$IE$190,BS$1-2007+$C868,FALSE),0)</f>
        <v>57</v>
      </c>
      <c r="BT868">
        <f>IF($BG868=1,VLOOKUP($A868,'Full dataset'!$A$4:$IE$190,BT$1-2007+$C868,FALSE),0)</f>
        <v>176</v>
      </c>
      <c r="BU868">
        <f>IF($BG868=1,VLOOKUP($A868,'Full dataset'!$A$4:$IE$190,BU$1-2007+$C868,FALSE),0)</f>
        <v>6</v>
      </c>
      <c r="BV868">
        <f>IF($BG868=1,VLOOKUP($A868,'Full dataset'!$A$4:$IE$190,BV$1-2007+$C868,FALSE),0)</f>
        <v>1</v>
      </c>
      <c r="BW868">
        <f>IF($BG868=1,VLOOKUP($A868,'Full dataset'!$A$4:$IE$190,BW$1-2007+$C868,FALSE),0)</f>
        <v>18</v>
      </c>
      <c r="BX868">
        <f>IF($BG868=1,VLOOKUP($A868,'Full dataset'!$A$4:$IE$190,BX$1-2007+$C868,FALSE),0)</f>
        <v>198</v>
      </c>
    </row>
    <row r="869" spans="1:76" x14ac:dyDescent="0.25">
      <c r="A869">
        <v>123</v>
      </c>
      <c r="B869" t="s">
        <v>167</v>
      </c>
      <c r="C869">
        <v>2011</v>
      </c>
      <c r="D869" t="s">
        <v>582</v>
      </c>
      <c r="E869">
        <f t="shared" si="80"/>
        <v>0</v>
      </c>
      <c r="F869">
        <v>1</v>
      </c>
      <c r="G869">
        <v>8521</v>
      </c>
      <c r="H869">
        <v>1.3598787105011172</v>
      </c>
      <c r="I869">
        <v>4380</v>
      </c>
      <c r="J869">
        <v>1</v>
      </c>
      <c r="K869">
        <v>72</v>
      </c>
      <c r="L869">
        <v>1.1490584104691989E-2</v>
      </c>
      <c r="M869">
        <v>391</v>
      </c>
      <c r="N869">
        <v>1</v>
      </c>
      <c r="O869">
        <v>231</v>
      </c>
      <c r="P869">
        <v>3.6865624002553464E-2</v>
      </c>
      <c r="Q869">
        <v>7</v>
      </c>
      <c r="R869">
        <v>40452</v>
      </c>
      <c r="S869">
        <v>7370</v>
      </c>
      <c r="T869">
        <v>541512</v>
      </c>
      <c r="U869">
        <v>1</v>
      </c>
      <c r="V869">
        <v>1</v>
      </c>
      <c r="W869">
        <v>994</v>
      </c>
      <c r="X869">
        <v>978</v>
      </c>
      <c r="Y869">
        <v>1</v>
      </c>
      <c r="Z869">
        <v>1</v>
      </c>
      <c r="AA869" t="s">
        <v>842</v>
      </c>
      <c r="AB869">
        <v>25518</v>
      </c>
      <c r="AC869">
        <f>VLOOKUP(A869,'Full dataset'!$A$4:$IE$190,2033-C869,FALSE)</f>
        <v>0</v>
      </c>
      <c r="AD869">
        <f>VLOOKUP(A869,'Full dataset'!$A$4:$IE$190,2041-C869,FALSE)</f>
        <v>6266</v>
      </c>
      <c r="AE869">
        <f>VLOOKUP(A869,'Full dataset'!$A$4:$IE$190,2050-C869,FALSE)</f>
        <v>4.8600000000000003</v>
      </c>
      <c r="AF869">
        <v>2.4300000000000002</v>
      </c>
      <c r="AG869" t="str">
        <f>VLOOKUP($A869,'Full dataset'!$A$4:$IE$190,2007+AG$1-$C869,FALSE)</f>
        <v>.</v>
      </c>
      <c r="AH869" t="str">
        <f>VLOOKUP($A869,'Full dataset'!$A$4:$IE$190,2007+AH$1-$C869,FALSE)</f>
        <v>.</v>
      </c>
      <c r="AI869" t="str">
        <f>VLOOKUP($A869,'Full dataset'!$A$4:$IE$190,2007+AI$1-$C869,FALSE)</f>
        <v>.</v>
      </c>
      <c r="AJ869" t="str">
        <f>VLOOKUP($A869,'Full dataset'!$A$4:$IE$190,2007+AJ$1-$C869,FALSE)</f>
        <v>.</v>
      </c>
      <c r="AK869" t="str">
        <f>VLOOKUP($A869,'Full dataset'!$A$4:$IE$190,2007+AK$1-$C869,FALSE)</f>
        <v>.</v>
      </c>
      <c r="AL869" t="str">
        <f>VLOOKUP($A869,'Full dataset'!$A$4:$IE$190,2007+AL$1-$C869,FALSE)</f>
        <v>.</v>
      </c>
      <c r="AM869" t="str">
        <f>VLOOKUP($A869,'Full dataset'!$A$4:$IE$190,2007+AM$1-$C869,FALSE)</f>
        <v>.</v>
      </c>
      <c r="AN869" t="str">
        <f>VLOOKUP($A869,'Full dataset'!$A$4:$IE$190,2007+AN$1-$C869,FALSE)</f>
        <v>.</v>
      </c>
      <c r="AO869" t="str">
        <f>VLOOKUP($A869,'Full dataset'!$A$4:$IE$190,2007+AO$1-$C869,FALSE)</f>
        <v>.</v>
      </c>
      <c r="AP869" t="s">
        <v>726</v>
      </c>
      <c r="AQ869" t="s">
        <v>726</v>
      </c>
      <c r="AR869" t="s">
        <v>726</v>
      </c>
      <c r="AS869" t="s">
        <v>726</v>
      </c>
      <c r="AT869" t="s">
        <v>726</v>
      </c>
      <c r="AU869">
        <f>VLOOKUP(A869,'Full dataset'!$A$4:$II$190,$AU$1,FALSE)</f>
        <v>2008</v>
      </c>
      <c r="AV869">
        <v>1</v>
      </c>
      <c r="AW869">
        <f>VLOOKUP(A869,'Full dataset'!$A$5:$IM$190,247,FALSE)</f>
        <v>1</v>
      </c>
      <c r="AX869">
        <f>VLOOKUP(A869,'Full dataset'!$A$4:$II$190,242,FALSE)</f>
        <v>2010</v>
      </c>
      <c r="AY869">
        <f>VLOOKUP(A869,'Full dataset'!$A$5:$IM$190,246,FALSE)</f>
        <v>1</v>
      </c>
      <c r="AZ869">
        <v>9999</v>
      </c>
      <c r="BA869">
        <f>MAX(VLOOKUP($A869,'Full dataset'!$A$4:$IX$190,BA$1,FALSE),AW869)</f>
        <v>2</v>
      </c>
      <c r="BB869">
        <f>IF(VLOOKUP($A869,'Full dataset'!$A$4:$IX$190,BB$1,FALSE)&gt;0,VLOOKUP($A869,'Full dataset'!$A$4:$IX$190,BB$1,FALSE),AU869)</f>
        <v>2009</v>
      </c>
      <c r="BC869">
        <f>MAX(VLOOKUP($A869,'Full dataset'!$A$4:$IX$190,BC$1,FALSE),AY869)</f>
        <v>1</v>
      </c>
      <c r="BD869">
        <f>MAX(VLOOKUP($A869,'Full dataset'!$A$4:$IX$190,BD$1,FALSE),AX869)</f>
        <v>2010</v>
      </c>
      <c r="BE869">
        <f t="shared" si="81"/>
        <v>2009</v>
      </c>
      <c r="BF869">
        <f t="shared" si="82"/>
        <v>1</v>
      </c>
      <c r="BG869">
        <f t="shared" si="83"/>
        <v>0</v>
      </c>
      <c r="BH869">
        <f t="shared" si="78"/>
        <v>0</v>
      </c>
      <c r="BI869">
        <f t="shared" si="79"/>
        <v>1</v>
      </c>
      <c r="BO869">
        <f>IF(BF869=1,VLOOKUP($A869,'Full dataset'!$A$4:$IE$190,2007+BO$1-$C869,FALSE),0)</f>
        <v>350</v>
      </c>
      <c r="BP869">
        <f>IF(BF869=1,VLOOKUP($A869,'Full dataset'!$A$4:$IE$190,2007+BP$1-$C869,FALSE),0)</f>
        <v>4</v>
      </c>
      <c r="BQ869">
        <f>IF(BF869=1,VLOOKUP($A869,'Full dataset'!$A$4:$IE$190,2007+BQ$1-$C869,FALSE),0)</f>
        <v>531</v>
      </c>
      <c r="BR869">
        <f>IF($BG869=1,VLOOKUP($A869,'Full dataset'!$A$4:$IE$190,BR$1-2007+$C869,FALSE),0)</f>
        <v>0</v>
      </c>
      <c r="BS869">
        <f>IF($BG869=1,VLOOKUP($A869,'Full dataset'!$A$4:$IE$190,BS$1-2007+$C869,FALSE),0)</f>
        <v>0</v>
      </c>
      <c r="BT869">
        <f>IF($BG869=1,VLOOKUP($A869,'Full dataset'!$A$4:$IE$190,BT$1-2007+$C869,FALSE),0)</f>
        <v>0</v>
      </c>
      <c r="BU869">
        <f>IF($BG869=1,VLOOKUP($A869,'Full dataset'!$A$4:$IE$190,BU$1-2007+$C869,FALSE),0)</f>
        <v>0</v>
      </c>
      <c r="BV869">
        <f>IF($BG869=1,VLOOKUP($A869,'Full dataset'!$A$4:$IE$190,BV$1-2007+$C869,FALSE),0)</f>
        <v>0</v>
      </c>
      <c r="BW869">
        <f>IF($BG869=1,VLOOKUP($A869,'Full dataset'!$A$4:$IE$190,BW$1-2007+$C869,FALSE),0)</f>
        <v>0</v>
      </c>
      <c r="BX869">
        <f>IF($BG869=1,VLOOKUP($A869,'Full dataset'!$A$4:$IE$190,BX$1-2007+$C869,FALSE),0)</f>
        <v>0</v>
      </c>
    </row>
    <row r="870" spans="1:76" x14ac:dyDescent="0.25">
      <c r="A870">
        <v>124</v>
      </c>
      <c r="B870" t="s">
        <v>168</v>
      </c>
      <c r="C870">
        <v>2011</v>
      </c>
      <c r="D870" t="s">
        <v>582</v>
      </c>
      <c r="E870">
        <f t="shared" si="80"/>
        <v>0</v>
      </c>
      <c r="U870">
        <v>1</v>
      </c>
      <c r="V870">
        <v>899</v>
      </c>
      <c r="W870">
        <v>4571</v>
      </c>
      <c r="X870">
        <v>2587</v>
      </c>
      <c r="Y870">
        <v>1</v>
      </c>
      <c r="Z870">
        <v>0</v>
      </c>
      <c r="AA870" t="s">
        <v>843</v>
      </c>
      <c r="AB870">
        <v>9671</v>
      </c>
      <c r="AC870">
        <f>VLOOKUP(A870,'Full dataset'!$A$4:$IE$190,2033-C870,FALSE)</f>
        <v>0</v>
      </c>
      <c r="AD870" t="str">
        <f>VLOOKUP(A870,'Full dataset'!$A$4:$IE$190,2041-C870,FALSE)</f>
        <v>.</v>
      </c>
      <c r="AE870">
        <f>VLOOKUP(A870,'Full dataset'!$A$4:$IE$190,2050-C870,FALSE)</f>
        <v>0</v>
      </c>
      <c r="AF870">
        <v>0</v>
      </c>
      <c r="AG870" t="str">
        <f>VLOOKUP($A870,'Full dataset'!$A$4:$IE$190,2007+AG$1-$C870,FALSE)</f>
        <v>.</v>
      </c>
      <c r="AH870" t="str">
        <f>VLOOKUP($A870,'Full dataset'!$A$4:$IE$190,2007+AH$1-$C870,FALSE)</f>
        <v>.</v>
      </c>
      <c r="AI870" t="str">
        <f>VLOOKUP($A870,'Full dataset'!$A$4:$IE$190,2007+AI$1-$C870,FALSE)</f>
        <v>.</v>
      </c>
      <c r="AJ870" t="str">
        <f>VLOOKUP($A870,'Full dataset'!$A$4:$IE$190,2007+AJ$1-$C870,FALSE)</f>
        <v>.</v>
      </c>
      <c r="AK870" t="str">
        <f>VLOOKUP($A870,'Full dataset'!$A$4:$IE$190,2007+AK$1-$C870,FALSE)</f>
        <v>.</v>
      </c>
      <c r="AL870" t="str">
        <f>VLOOKUP($A870,'Full dataset'!$A$4:$IE$190,2007+AL$1-$C870,FALSE)</f>
        <v>.</v>
      </c>
      <c r="AM870" t="str">
        <f>VLOOKUP($A870,'Full dataset'!$A$4:$IE$190,2007+AM$1-$C870,FALSE)</f>
        <v>.</v>
      </c>
      <c r="AN870" t="str">
        <f>VLOOKUP($A870,'Full dataset'!$A$4:$IE$190,2007+AN$1-$C870,FALSE)</f>
        <v>.</v>
      </c>
      <c r="AO870" t="str">
        <f>VLOOKUP($A870,'Full dataset'!$A$4:$IE$190,2007+AO$1-$C870,FALSE)</f>
        <v>.</v>
      </c>
      <c r="AP870" t="s">
        <v>726</v>
      </c>
      <c r="AQ870" t="s">
        <v>726</v>
      </c>
      <c r="AR870" t="s">
        <v>726</v>
      </c>
      <c r="AS870" t="s">
        <v>726</v>
      </c>
      <c r="AT870" t="s">
        <v>726</v>
      </c>
      <c r="AU870">
        <f>VLOOKUP(A870,'Full dataset'!$A$4:$II$190,$AU$1,FALSE)</f>
        <v>2009</v>
      </c>
      <c r="AW870">
        <f>VLOOKUP(A870,'Full dataset'!$A$5:$IM$190,247,FALSE)</f>
        <v>1</v>
      </c>
      <c r="AX870">
        <f>VLOOKUP(A870,'Full dataset'!$A$4:$II$190,242,FALSE)</f>
        <v>2007</v>
      </c>
      <c r="AY870">
        <f>VLOOKUP(A870,'Full dataset'!$A$5:$IM$190,246,FALSE)</f>
        <v>1</v>
      </c>
      <c r="AZ870">
        <v>9999</v>
      </c>
      <c r="BA870">
        <f>MAX(VLOOKUP($A870,'Full dataset'!$A$4:$IX$190,BA$1,FALSE),AW870)</f>
        <v>1</v>
      </c>
      <c r="BB870">
        <f>IF(VLOOKUP($A870,'Full dataset'!$A$4:$IX$190,BB$1,FALSE)&gt;0,VLOOKUP($A870,'Full dataset'!$A$4:$IX$190,BB$1,FALSE),AU870)</f>
        <v>2009</v>
      </c>
      <c r="BC870">
        <f>MAX(VLOOKUP($A870,'Full dataset'!$A$4:$IX$190,BC$1,FALSE),AY870)</f>
        <v>1</v>
      </c>
      <c r="BD870">
        <f>MAX(VLOOKUP($A870,'Full dataset'!$A$4:$IX$190,BD$1,FALSE),AX870)</f>
        <v>2007</v>
      </c>
      <c r="BE870">
        <f t="shared" si="81"/>
        <v>2007</v>
      </c>
      <c r="BF870">
        <f t="shared" si="82"/>
        <v>0</v>
      </c>
      <c r="BG870">
        <f t="shared" si="83"/>
        <v>0</v>
      </c>
      <c r="BH870">
        <f t="shared" si="78"/>
        <v>0</v>
      </c>
      <c r="BI870">
        <f t="shared" si="79"/>
        <v>0</v>
      </c>
      <c r="BO870">
        <f>IF(BF870=1,VLOOKUP($A870,'Full dataset'!$A$4:$IE$190,2007+BO$1-$C870,FALSE),0)</f>
        <v>0</v>
      </c>
      <c r="BP870">
        <f>IF(BF870=1,VLOOKUP($A870,'Full dataset'!$A$4:$IE$190,2007+BP$1-$C870,FALSE),0)</f>
        <v>0</v>
      </c>
      <c r="BQ870">
        <f>IF(BF870=1,VLOOKUP($A870,'Full dataset'!$A$4:$IE$190,2007+BQ$1-$C870,FALSE),0)</f>
        <v>0</v>
      </c>
      <c r="BR870">
        <f>IF($BG870=1,VLOOKUP($A870,'Full dataset'!$A$4:$IE$190,BR$1-2007+$C870,FALSE),0)</f>
        <v>0</v>
      </c>
      <c r="BS870">
        <f>IF($BG870=1,VLOOKUP($A870,'Full dataset'!$A$4:$IE$190,BS$1-2007+$C870,FALSE),0)</f>
        <v>0</v>
      </c>
      <c r="BT870">
        <f>IF($BG870=1,VLOOKUP($A870,'Full dataset'!$A$4:$IE$190,BT$1-2007+$C870,FALSE),0)</f>
        <v>0</v>
      </c>
      <c r="BU870">
        <f>IF($BG870=1,VLOOKUP($A870,'Full dataset'!$A$4:$IE$190,BU$1-2007+$C870,FALSE),0)</f>
        <v>0</v>
      </c>
      <c r="BV870">
        <f>IF($BG870=1,VLOOKUP($A870,'Full dataset'!$A$4:$IE$190,BV$1-2007+$C870,FALSE),0)</f>
        <v>0</v>
      </c>
      <c r="BW870">
        <f>IF($BG870=1,VLOOKUP($A870,'Full dataset'!$A$4:$IE$190,BW$1-2007+$C870,FALSE),0)</f>
        <v>0</v>
      </c>
      <c r="BX870">
        <f>IF($BG870=1,VLOOKUP($A870,'Full dataset'!$A$4:$IE$190,BX$1-2007+$C870,FALSE),0)</f>
        <v>0</v>
      </c>
    </row>
    <row r="871" spans="1:76" x14ac:dyDescent="0.25">
      <c r="A871">
        <v>125</v>
      </c>
      <c r="B871" t="s">
        <v>169</v>
      </c>
      <c r="C871">
        <v>2011</v>
      </c>
      <c r="D871" t="s">
        <v>582</v>
      </c>
      <c r="E871">
        <f t="shared" si="80"/>
        <v>0</v>
      </c>
      <c r="U871">
        <v>0</v>
      </c>
      <c r="V871" t="s">
        <v>726</v>
      </c>
      <c r="W871" t="s">
        <v>726</v>
      </c>
      <c r="X871" t="s">
        <v>726</v>
      </c>
      <c r="Y871">
        <v>1</v>
      </c>
      <c r="Z871">
        <v>0</v>
      </c>
      <c r="AA871" t="s">
        <v>844</v>
      </c>
      <c r="AB871">
        <v>17159</v>
      </c>
      <c r="AC871">
        <f>VLOOKUP(A871,'Full dataset'!$A$4:$IE$190,2033-C871,FALSE)</f>
        <v>0</v>
      </c>
      <c r="AD871" t="str">
        <f>VLOOKUP(A871,'Full dataset'!$A$4:$IE$190,2041-C871,FALSE)</f>
        <v>.</v>
      </c>
      <c r="AE871">
        <f>VLOOKUP(A871,'Full dataset'!$A$4:$IE$190,2050-C871,FALSE)</f>
        <v>0</v>
      </c>
      <c r="AF871">
        <v>0</v>
      </c>
      <c r="AG871" t="str">
        <f>VLOOKUP($A871,'Full dataset'!$A$4:$IE$190,2007+AG$1-$C871,FALSE)</f>
        <v>.</v>
      </c>
      <c r="AH871" t="str">
        <f>VLOOKUP($A871,'Full dataset'!$A$4:$IE$190,2007+AH$1-$C871,FALSE)</f>
        <v>.</v>
      </c>
      <c r="AI871" t="str">
        <f>VLOOKUP($A871,'Full dataset'!$A$4:$IE$190,2007+AI$1-$C871,FALSE)</f>
        <v>.</v>
      </c>
      <c r="AJ871" t="str">
        <f>VLOOKUP($A871,'Full dataset'!$A$4:$IE$190,2007+AJ$1-$C871,FALSE)</f>
        <v>.</v>
      </c>
      <c r="AK871" t="str">
        <f>VLOOKUP($A871,'Full dataset'!$A$4:$IE$190,2007+AK$1-$C871,FALSE)</f>
        <v>.</v>
      </c>
      <c r="AL871" t="str">
        <f>VLOOKUP($A871,'Full dataset'!$A$4:$IE$190,2007+AL$1-$C871,FALSE)</f>
        <v>.</v>
      </c>
      <c r="AM871">
        <f>VLOOKUP($A871,'Full dataset'!$A$4:$IE$190,2007+AM$1-$C871,FALSE)</f>
        <v>28</v>
      </c>
      <c r="AN871" t="str">
        <f>VLOOKUP($A871,'Full dataset'!$A$4:$IE$190,2007+AN$1-$C871,FALSE)</f>
        <v>.</v>
      </c>
      <c r="AO871" t="str">
        <f>VLOOKUP($A871,'Full dataset'!$A$4:$IE$190,2007+AO$1-$C871,FALSE)</f>
        <v>.</v>
      </c>
      <c r="AP871" t="s">
        <v>726</v>
      </c>
      <c r="AQ871" t="s">
        <v>726</v>
      </c>
      <c r="AR871" t="s">
        <v>726</v>
      </c>
      <c r="AS871" t="s">
        <v>726</v>
      </c>
      <c r="AT871" t="s">
        <v>726</v>
      </c>
      <c r="AU871">
        <f>VLOOKUP(A871,'Full dataset'!$A$4:$II$190,$AU$1,FALSE)</f>
        <v>9999</v>
      </c>
      <c r="AW871">
        <f>VLOOKUP(A871,'Full dataset'!$A$5:$IM$190,247,FALSE)</f>
        <v>0</v>
      </c>
      <c r="AX871">
        <f>VLOOKUP(A871,'Full dataset'!$A$4:$II$190,242,FALSE)</f>
        <v>9999</v>
      </c>
      <c r="AY871">
        <f>VLOOKUP(A871,'Full dataset'!$A$5:$IM$190,246,FALSE)</f>
        <v>0</v>
      </c>
      <c r="AZ871">
        <v>9999</v>
      </c>
      <c r="BA871">
        <f>MAX(VLOOKUP($A871,'Full dataset'!$A$4:$IX$190,BA$1,FALSE),AW871)</f>
        <v>0</v>
      </c>
      <c r="BB871">
        <f>IF(VLOOKUP($A871,'Full dataset'!$A$4:$IX$190,BB$1,FALSE)&gt;0,VLOOKUP($A871,'Full dataset'!$A$4:$IX$190,BB$1,FALSE),AU871)</f>
        <v>9999</v>
      </c>
      <c r="BC871">
        <f>MAX(VLOOKUP($A871,'Full dataset'!$A$4:$IX$190,BC$1,FALSE),AY871)</f>
        <v>0</v>
      </c>
      <c r="BD871">
        <f>MAX(VLOOKUP($A871,'Full dataset'!$A$4:$IX$190,BD$1,FALSE),AX871)</f>
        <v>9999</v>
      </c>
      <c r="BE871">
        <f t="shared" si="81"/>
        <v>9999</v>
      </c>
      <c r="BF871">
        <f t="shared" si="82"/>
        <v>0</v>
      </c>
      <c r="BG871">
        <f t="shared" si="83"/>
        <v>0</v>
      </c>
      <c r="BH871">
        <f t="shared" si="78"/>
        <v>0</v>
      </c>
      <c r="BI871">
        <f t="shared" si="79"/>
        <v>0</v>
      </c>
      <c r="BO871">
        <f>IF(BF871=1,VLOOKUP($A871,'Full dataset'!$A$4:$IE$190,2007+BO$1-$C871,FALSE),0)</f>
        <v>0</v>
      </c>
      <c r="BP871">
        <f>IF(BF871=1,VLOOKUP($A871,'Full dataset'!$A$4:$IE$190,2007+BP$1-$C871,FALSE),0)</f>
        <v>0</v>
      </c>
      <c r="BQ871">
        <f>IF(BF871=1,VLOOKUP($A871,'Full dataset'!$A$4:$IE$190,2007+BQ$1-$C871,FALSE),0)</f>
        <v>0</v>
      </c>
      <c r="BR871">
        <f>IF($BG871=1,VLOOKUP($A871,'Full dataset'!$A$4:$IE$190,BR$1-2007+$C871,FALSE),0)</f>
        <v>0</v>
      </c>
      <c r="BS871">
        <f>IF($BG871=1,VLOOKUP($A871,'Full dataset'!$A$4:$IE$190,BS$1-2007+$C871,FALSE),0)</f>
        <v>0</v>
      </c>
      <c r="BT871">
        <f>IF($BG871=1,VLOOKUP($A871,'Full dataset'!$A$4:$IE$190,BT$1-2007+$C871,FALSE),0)</f>
        <v>0</v>
      </c>
      <c r="BU871">
        <f>IF($BG871=1,VLOOKUP($A871,'Full dataset'!$A$4:$IE$190,BU$1-2007+$C871,FALSE),0)</f>
        <v>0</v>
      </c>
      <c r="BV871">
        <f>IF($BG871=1,VLOOKUP($A871,'Full dataset'!$A$4:$IE$190,BV$1-2007+$C871,FALSE),0)</f>
        <v>0</v>
      </c>
      <c r="BW871">
        <f>IF($BG871=1,VLOOKUP($A871,'Full dataset'!$A$4:$IE$190,BW$1-2007+$C871,FALSE),0)</f>
        <v>0</v>
      </c>
      <c r="BX871">
        <f>IF($BG871=1,VLOOKUP($A871,'Full dataset'!$A$4:$IE$190,BX$1-2007+$C871,FALSE),0)</f>
        <v>0</v>
      </c>
    </row>
    <row r="872" spans="1:76" x14ac:dyDescent="0.25">
      <c r="A872">
        <v>126</v>
      </c>
      <c r="B872" t="s">
        <v>170</v>
      </c>
      <c r="C872">
        <v>2011</v>
      </c>
      <c r="D872" t="s">
        <v>596</v>
      </c>
      <c r="E872">
        <f t="shared" si="80"/>
        <v>1</v>
      </c>
      <c r="U872">
        <v>0</v>
      </c>
      <c r="V872" t="s">
        <v>726</v>
      </c>
      <c r="W872" t="s">
        <v>726</v>
      </c>
      <c r="X872" t="s">
        <v>726</v>
      </c>
      <c r="Y872">
        <v>1</v>
      </c>
      <c r="Z872">
        <v>0</v>
      </c>
      <c r="AA872" t="s">
        <v>845</v>
      </c>
      <c r="AB872">
        <v>8041</v>
      </c>
      <c r="AC872">
        <f>VLOOKUP(A872,'Full dataset'!$A$4:$IE$190,2033-C872,FALSE)</f>
        <v>0</v>
      </c>
      <c r="AD872" t="str">
        <f>VLOOKUP(A872,'Full dataset'!$A$4:$IE$190,2041-C872,FALSE)</f>
        <v>.</v>
      </c>
      <c r="AE872">
        <f>VLOOKUP(A872,'Full dataset'!$A$4:$IE$190,2050-C872,FALSE)</f>
        <v>0</v>
      </c>
      <c r="AF872">
        <v>0</v>
      </c>
      <c r="AG872" t="str">
        <f>VLOOKUP($A872,'Full dataset'!$A$4:$IE$190,2007+AG$1-$C872,FALSE)</f>
        <v>.</v>
      </c>
      <c r="AH872" t="str">
        <f>VLOOKUP($A872,'Full dataset'!$A$4:$IE$190,2007+AH$1-$C872,FALSE)</f>
        <v>.</v>
      </c>
      <c r="AI872">
        <f>VLOOKUP($A872,'Full dataset'!$A$4:$IE$190,2007+AI$1-$C872,FALSE)</f>
        <v>1348</v>
      </c>
      <c r="AJ872" t="str">
        <f>VLOOKUP($A872,'Full dataset'!$A$4:$IE$190,2007+AJ$1-$C872,FALSE)</f>
        <v>.</v>
      </c>
      <c r="AK872" t="str">
        <f>VLOOKUP($A872,'Full dataset'!$A$4:$IE$190,2007+AK$1-$C872,FALSE)</f>
        <v>.</v>
      </c>
      <c r="AL872" t="str">
        <f>VLOOKUP($A872,'Full dataset'!$A$4:$IE$190,2007+AL$1-$C872,FALSE)</f>
        <v>.</v>
      </c>
      <c r="AM872">
        <f>VLOOKUP($A872,'Full dataset'!$A$4:$IE$190,2007+AM$1-$C872,FALSE)</f>
        <v>31</v>
      </c>
      <c r="AN872" t="str">
        <f>VLOOKUP($A872,'Full dataset'!$A$4:$IE$190,2007+AN$1-$C872,FALSE)</f>
        <v>.</v>
      </c>
      <c r="AO872" t="str">
        <f>VLOOKUP($A872,'Full dataset'!$A$4:$IE$190,2007+AO$1-$C872,FALSE)</f>
        <v>.</v>
      </c>
      <c r="AP872" t="s">
        <v>726</v>
      </c>
      <c r="AQ872" t="s">
        <v>726</v>
      </c>
      <c r="AR872" t="s">
        <v>726</v>
      </c>
      <c r="AS872" t="s">
        <v>726</v>
      </c>
      <c r="AT872" t="s">
        <v>726</v>
      </c>
      <c r="AU872">
        <f>VLOOKUP(A872,'Full dataset'!$A$4:$II$190,$AU$1,FALSE)</f>
        <v>9999</v>
      </c>
      <c r="AW872">
        <f>VLOOKUP(A872,'Full dataset'!$A$5:$IM$190,247,FALSE)</f>
        <v>0</v>
      </c>
      <c r="AX872">
        <f>VLOOKUP(A872,'Full dataset'!$A$4:$II$190,242,FALSE)</f>
        <v>2009</v>
      </c>
      <c r="AY872">
        <f>VLOOKUP(A872,'Full dataset'!$A$5:$IM$190,246,FALSE)</f>
        <v>1</v>
      </c>
      <c r="AZ872">
        <v>9999</v>
      </c>
      <c r="BA872">
        <f>MAX(VLOOKUP($A872,'Full dataset'!$A$4:$IX$190,BA$1,FALSE),AW872)</f>
        <v>0</v>
      </c>
      <c r="BB872">
        <f>IF(VLOOKUP($A872,'Full dataset'!$A$4:$IX$190,BB$1,FALSE)&gt;0,VLOOKUP($A872,'Full dataset'!$A$4:$IX$190,BB$1,FALSE),AU872)</f>
        <v>9999</v>
      </c>
      <c r="BC872">
        <f>MAX(VLOOKUP($A872,'Full dataset'!$A$4:$IX$190,BC$1,FALSE),AY872)</f>
        <v>1</v>
      </c>
      <c r="BD872">
        <f>MAX(VLOOKUP($A872,'Full dataset'!$A$4:$IX$190,BD$1,FALSE),AX872)</f>
        <v>2009</v>
      </c>
      <c r="BE872">
        <f t="shared" si="81"/>
        <v>2009</v>
      </c>
      <c r="BF872">
        <f t="shared" si="82"/>
        <v>0</v>
      </c>
      <c r="BG872">
        <f t="shared" si="83"/>
        <v>0</v>
      </c>
      <c r="BH872">
        <f t="shared" si="78"/>
        <v>0</v>
      </c>
      <c r="BI872">
        <f t="shared" si="79"/>
        <v>0</v>
      </c>
      <c r="BO872">
        <f>IF(BF872=1,VLOOKUP($A872,'Full dataset'!$A$4:$IE$190,2007+BO$1-$C872,FALSE),0)</f>
        <v>0</v>
      </c>
      <c r="BP872">
        <f>IF(BF872=1,VLOOKUP($A872,'Full dataset'!$A$4:$IE$190,2007+BP$1-$C872,FALSE),0)</f>
        <v>0</v>
      </c>
      <c r="BQ872">
        <f>IF(BF872=1,VLOOKUP($A872,'Full dataset'!$A$4:$IE$190,2007+BQ$1-$C872,FALSE),0)</f>
        <v>0</v>
      </c>
      <c r="BR872">
        <f>IF($BG872=1,VLOOKUP($A872,'Full dataset'!$A$4:$IE$190,BR$1-2007+$C872,FALSE),0)</f>
        <v>0</v>
      </c>
      <c r="BS872">
        <f>IF($BG872=1,VLOOKUP($A872,'Full dataset'!$A$4:$IE$190,BS$1-2007+$C872,FALSE),0)</f>
        <v>0</v>
      </c>
      <c r="BT872">
        <f>IF($BG872=1,VLOOKUP($A872,'Full dataset'!$A$4:$IE$190,BT$1-2007+$C872,FALSE),0)</f>
        <v>0</v>
      </c>
      <c r="BU872">
        <f>IF($BG872=1,VLOOKUP($A872,'Full dataset'!$A$4:$IE$190,BU$1-2007+$C872,FALSE),0)</f>
        <v>0</v>
      </c>
      <c r="BV872">
        <f>IF($BG872=1,VLOOKUP($A872,'Full dataset'!$A$4:$IE$190,BV$1-2007+$C872,FALSE),0)</f>
        <v>0</v>
      </c>
      <c r="BW872">
        <f>IF($BG872=1,VLOOKUP($A872,'Full dataset'!$A$4:$IE$190,BW$1-2007+$C872,FALSE),0)</f>
        <v>0</v>
      </c>
      <c r="BX872">
        <f>IF($BG872=1,VLOOKUP($A872,'Full dataset'!$A$4:$IE$190,BX$1-2007+$C872,FALSE),0)</f>
        <v>0</v>
      </c>
    </row>
    <row r="873" spans="1:76" x14ac:dyDescent="0.25">
      <c r="A873">
        <v>127</v>
      </c>
      <c r="B873" t="s">
        <v>171</v>
      </c>
      <c r="C873">
        <v>2011</v>
      </c>
      <c r="D873" t="s">
        <v>587</v>
      </c>
      <c r="E873">
        <f t="shared" si="80"/>
        <v>0</v>
      </c>
      <c r="U873">
        <v>1</v>
      </c>
      <c r="V873">
        <v>223</v>
      </c>
      <c r="W873">
        <v>6748</v>
      </c>
      <c r="X873">
        <v>2916</v>
      </c>
      <c r="Y873">
        <v>1</v>
      </c>
      <c r="Z873">
        <v>1</v>
      </c>
      <c r="AA873" t="s">
        <v>846</v>
      </c>
      <c r="AB873">
        <v>22470</v>
      </c>
      <c r="AC873">
        <f>VLOOKUP(A873,'Full dataset'!$A$4:$IE$190,2033-C873,FALSE)</f>
        <v>0</v>
      </c>
      <c r="AD873" t="str">
        <f>VLOOKUP(A873,'Full dataset'!$A$4:$IE$190,2041-C873,FALSE)</f>
        <v>.</v>
      </c>
      <c r="AE873">
        <f>VLOOKUP(A873,'Full dataset'!$A$4:$IE$190,2050-C873,FALSE)</f>
        <v>0</v>
      </c>
      <c r="AF873">
        <v>0</v>
      </c>
      <c r="AG873" t="str">
        <f>VLOOKUP($A873,'Full dataset'!$A$4:$IE$190,2007+AG$1-$C873,FALSE)</f>
        <v>.</v>
      </c>
      <c r="AH873" t="str">
        <f>VLOOKUP($A873,'Full dataset'!$A$4:$IE$190,2007+AH$1-$C873,FALSE)</f>
        <v>.</v>
      </c>
      <c r="AI873" t="str">
        <f>VLOOKUP($A873,'Full dataset'!$A$4:$IE$190,2007+AI$1-$C873,FALSE)</f>
        <v>.</v>
      </c>
      <c r="AJ873" t="str">
        <f>VLOOKUP($A873,'Full dataset'!$A$4:$IE$190,2007+AJ$1-$C873,FALSE)</f>
        <v>.</v>
      </c>
      <c r="AK873" t="str">
        <f>VLOOKUP($A873,'Full dataset'!$A$4:$IE$190,2007+AK$1-$C873,FALSE)</f>
        <v>.</v>
      </c>
      <c r="AL873" t="str">
        <f>VLOOKUP($A873,'Full dataset'!$A$4:$IE$190,2007+AL$1-$C873,FALSE)</f>
        <v>.</v>
      </c>
      <c r="AM873" t="str">
        <f>VLOOKUP($A873,'Full dataset'!$A$4:$IE$190,2007+AM$1-$C873,FALSE)</f>
        <v>.</v>
      </c>
      <c r="AN873" t="str">
        <f>VLOOKUP($A873,'Full dataset'!$A$4:$IE$190,2007+AN$1-$C873,FALSE)</f>
        <v>.</v>
      </c>
      <c r="AO873" t="str">
        <f>VLOOKUP($A873,'Full dataset'!$A$4:$IE$190,2007+AO$1-$C873,FALSE)</f>
        <v>.</v>
      </c>
      <c r="AP873" t="s">
        <v>726</v>
      </c>
      <c r="AQ873" t="s">
        <v>726</v>
      </c>
      <c r="AR873" t="s">
        <v>726</v>
      </c>
      <c r="AS873" t="s">
        <v>726</v>
      </c>
      <c r="AT873" t="s">
        <v>726</v>
      </c>
      <c r="AU873">
        <f>VLOOKUP(A873,'Full dataset'!$A$4:$II$190,$AU$1,FALSE)</f>
        <v>2009</v>
      </c>
      <c r="AW873">
        <f>VLOOKUP(A873,'Full dataset'!$A$5:$IM$190,247,FALSE)</f>
        <v>1</v>
      </c>
      <c r="AX873">
        <f>VLOOKUP(A873,'Full dataset'!$A$4:$II$190,242,FALSE)</f>
        <v>2008</v>
      </c>
      <c r="AY873">
        <f>VLOOKUP(A873,'Full dataset'!$A$5:$IM$190,246,FALSE)</f>
        <v>1</v>
      </c>
      <c r="AZ873">
        <v>9999</v>
      </c>
      <c r="BA873">
        <f>MAX(VLOOKUP($A873,'Full dataset'!$A$4:$IX$190,BA$1,FALSE),AW873)</f>
        <v>2</v>
      </c>
      <c r="BB873">
        <f>IF(VLOOKUP($A873,'Full dataset'!$A$4:$IX$190,BB$1,FALSE)&gt;0,VLOOKUP($A873,'Full dataset'!$A$4:$IX$190,BB$1,FALSE),AU873)</f>
        <v>2013</v>
      </c>
      <c r="BC873">
        <f>MAX(VLOOKUP($A873,'Full dataset'!$A$4:$IX$190,BC$1,FALSE),AY873)</f>
        <v>1</v>
      </c>
      <c r="BD873">
        <f>MAX(VLOOKUP($A873,'Full dataset'!$A$4:$IX$190,BD$1,FALSE),AX873)</f>
        <v>2008</v>
      </c>
      <c r="BE873">
        <f t="shared" si="81"/>
        <v>2008</v>
      </c>
      <c r="BF873">
        <f t="shared" si="82"/>
        <v>0</v>
      </c>
      <c r="BG873">
        <f t="shared" si="83"/>
        <v>0</v>
      </c>
      <c r="BH873">
        <f t="shared" si="78"/>
        <v>0</v>
      </c>
      <c r="BI873">
        <f t="shared" si="79"/>
        <v>0</v>
      </c>
      <c r="BO873">
        <f>IF(BF873=1,VLOOKUP($A873,'Full dataset'!$A$4:$IE$190,2007+BO$1-$C873,FALSE),0)</f>
        <v>0</v>
      </c>
      <c r="BP873">
        <f>IF(BF873=1,VLOOKUP($A873,'Full dataset'!$A$4:$IE$190,2007+BP$1-$C873,FALSE),0)</f>
        <v>0</v>
      </c>
      <c r="BQ873">
        <f>IF(BF873=1,VLOOKUP($A873,'Full dataset'!$A$4:$IE$190,2007+BQ$1-$C873,FALSE),0)</f>
        <v>0</v>
      </c>
      <c r="BR873">
        <f>IF($BG873=1,VLOOKUP($A873,'Full dataset'!$A$4:$IE$190,BR$1-2007+$C873,FALSE),0)</f>
        <v>0</v>
      </c>
      <c r="BS873">
        <f>IF($BG873=1,VLOOKUP($A873,'Full dataset'!$A$4:$IE$190,BS$1-2007+$C873,FALSE),0)</f>
        <v>0</v>
      </c>
      <c r="BT873">
        <f>IF($BG873=1,VLOOKUP($A873,'Full dataset'!$A$4:$IE$190,BT$1-2007+$C873,FALSE),0)</f>
        <v>0</v>
      </c>
      <c r="BU873">
        <f>IF($BG873=1,VLOOKUP($A873,'Full dataset'!$A$4:$IE$190,BU$1-2007+$C873,FALSE),0)</f>
        <v>0</v>
      </c>
      <c r="BV873">
        <f>IF($BG873=1,VLOOKUP($A873,'Full dataset'!$A$4:$IE$190,BV$1-2007+$C873,FALSE),0)</f>
        <v>0</v>
      </c>
      <c r="BW873">
        <f>IF($BG873=1,VLOOKUP($A873,'Full dataset'!$A$4:$IE$190,BW$1-2007+$C873,FALSE),0)</f>
        <v>0</v>
      </c>
      <c r="BX873">
        <f>IF($BG873=1,VLOOKUP($A873,'Full dataset'!$A$4:$IE$190,BX$1-2007+$C873,FALSE),0)</f>
        <v>0</v>
      </c>
    </row>
    <row r="874" spans="1:76" x14ac:dyDescent="0.25">
      <c r="A874">
        <v>128</v>
      </c>
      <c r="B874" t="s">
        <v>172</v>
      </c>
      <c r="C874">
        <v>2011</v>
      </c>
      <c r="D874" t="s">
        <v>582</v>
      </c>
      <c r="E874">
        <f t="shared" si="80"/>
        <v>0</v>
      </c>
      <c r="U874">
        <v>1</v>
      </c>
      <c r="V874">
        <v>14</v>
      </c>
      <c r="W874">
        <v>224</v>
      </c>
      <c r="X874">
        <v>269</v>
      </c>
      <c r="Y874">
        <v>1</v>
      </c>
      <c r="Z874">
        <v>1</v>
      </c>
      <c r="AA874" t="s">
        <v>847</v>
      </c>
      <c r="AB874">
        <v>133741</v>
      </c>
      <c r="AC874">
        <f>VLOOKUP(A874,'Full dataset'!$A$4:$IE$190,2033-C874,FALSE)</f>
        <v>0</v>
      </c>
      <c r="AD874" t="str">
        <f>VLOOKUP(A874,'Full dataset'!$A$4:$IE$190,2041-C874,FALSE)</f>
        <v>.</v>
      </c>
      <c r="AE874">
        <f>VLOOKUP(A874,'Full dataset'!$A$4:$IE$190,2050-C874,FALSE)</f>
        <v>0</v>
      </c>
      <c r="AF874">
        <v>0</v>
      </c>
      <c r="AG874" t="str">
        <f>VLOOKUP($A874,'Full dataset'!$A$4:$IE$190,2007+AG$1-$C874,FALSE)</f>
        <v>.</v>
      </c>
      <c r="AH874" t="str">
        <f>VLOOKUP($A874,'Full dataset'!$A$4:$IE$190,2007+AH$1-$C874,FALSE)</f>
        <v>.</v>
      </c>
      <c r="AI874">
        <f>VLOOKUP($A874,'Full dataset'!$A$4:$IE$190,2007+AI$1-$C874,FALSE)</f>
        <v>2987</v>
      </c>
      <c r="AJ874" t="str">
        <f>VLOOKUP($A874,'Full dataset'!$A$4:$IE$190,2007+AJ$1-$C874,FALSE)</f>
        <v>.</v>
      </c>
      <c r="AK874" t="str">
        <f>VLOOKUP($A874,'Full dataset'!$A$4:$IE$190,2007+AK$1-$C874,FALSE)</f>
        <v>.</v>
      </c>
      <c r="AL874" t="str">
        <f>VLOOKUP($A874,'Full dataset'!$A$4:$IE$190,2007+AL$1-$C874,FALSE)</f>
        <v>.</v>
      </c>
      <c r="AM874">
        <f>VLOOKUP($A874,'Full dataset'!$A$4:$IE$190,2007+AM$1-$C874,FALSE)</f>
        <v>800</v>
      </c>
      <c r="AN874" t="str">
        <f>VLOOKUP($A874,'Full dataset'!$A$4:$IE$190,2007+AN$1-$C874,FALSE)</f>
        <v>.</v>
      </c>
      <c r="AO874" t="str">
        <f>VLOOKUP($A874,'Full dataset'!$A$4:$IE$190,2007+AO$1-$C874,FALSE)</f>
        <v>.</v>
      </c>
      <c r="AP874" t="s">
        <v>726</v>
      </c>
      <c r="AQ874" t="s">
        <v>726</v>
      </c>
      <c r="AR874" t="s">
        <v>726</v>
      </c>
      <c r="AS874" t="s">
        <v>726</v>
      </c>
      <c r="AT874" t="s">
        <v>726</v>
      </c>
      <c r="AU874">
        <f>VLOOKUP(A874,'Full dataset'!$A$4:$II$190,$AU$1,FALSE)</f>
        <v>2015</v>
      </c>
      <c r="AW874">
        <f>VLOOKUP(A874,'Full dataset'!$A$5:$IM$190,247,FALSE)</f>
        <v>2</v>
      </c>
      <c r="AX874">
        <f>VLOOKUP(A874,'Full dataset'!$A$4:$II$190,242,FALSE)</f>
        <v>9999</v>
      </c>
      <c r="AY874">
        <f>VLOOKUP(A874,'Full dataset'!$A$5:$IM$190,246,FALSE)</f>
        <v>0</v>
      </c>
      <c r="AZ874">
        <v>9999</v>
      </c>
      <c r="BA874">
        <f>MAX(VLOOKUP($A874,'Full dataset'!$A$4:$IX$190,BA$1,FALSE),AW874)</f>
        <v>2</v>
      </c>
      <c r="BB874">
        <f>IF(VLOOKUP($A874,'Full dataset'!$A$4:$IX$190,BB$1,FALSE)&gt;0,VLOOKUP($A874,'Full dataset'!$A$4:$IX$190,BB$1,FALSE),AU874)</f>
        <v>2015</v>
      </c>
      <c r="BC874">
        <f>MAX(VLOOKUP($A874,'Full dataset'!$A$4:$IX$190,BC$1,FALSE),AY874)</f>
        <v>0</v>
      </c>
      <c r="BD874">
        <f>MAX(VLOOKUP($A874,'Full dataset'!$A$4:$IX$190,BD$1,FALSE),AX874)</f>
        <v>9999</v>
      </c>
      <c r="BE874">
        <f t="shared" si="81"/>
        <v>2015</v>
      </c>
      <c r="BF874">
        <f t="shared" si="82"/>
        <v>0</v>
      </c>
      <c r="BG874">
        <f t="shared" si="83"/>
        <v>0</v>
      </c>
      <c r="BH874">
        <f t="shared" si="78"/>
        <v>0</v>
      </c>
      <c r="BI874">
        <f t="shared" si="79"/>
        <v>0</v>
      </c>
      <c r="BO874">
        <f>IF(BF874=1,VLOOKUP($A874,'Full dataset'!$A$4:$IE$190,2007+BO$1-$C874,FALSE),0)</f>
        <v>0</v>
      </c>
      <c r="BP874">
        <f>IF(BF874=1,VLOOKUP($A874,'Full dataset'!$A$4:$IE$190,2007+BP$1-$C874,FALSE),0)</f>
        <v>0</v>
      </c>
      <c r="BQ874">
        <f>IF(BF874=1,VLOOKUP($A874,'Full dataset'!$A$4:$IE$190,2007+BQ$1-$C874,FALSE),0)</f>
        <v>0</v>
      </c>
      <c r="BR874">
        <f>IF($BG874=1,VLOOKUP($A874,'Full dataset'!$A$4:$IE$190,BR$1-2007+$C874,FALSE),0)</f>
        <v>0</v>
      </c>
      <c r="BS874">
        <f>IF($BG874=1,VLOOKUP($A874,'Full dataset'!$A$4:$IE$190,BS$1-2007+$C874,FALSE),0)</f>
        <v>0</v>
      </c>
      <c r="BT874">
        <f>IF($BG874=1,VLOOKUP($A874,'Full dataset'!$A$4:$IE$190,BT$1-2007+$C874,FALSE),0)</f>
        <v>0</v>
      </c>
      <c r="BU874">
        <f>IF($BG874=1,VLOOKUP($A874,'Full dataset'!$A$4:$IE$190,BU$1-2007+$C874,FALSE),0)</f>
        <v>0</v>
      </c>
      <c r="BV874">
        <f>IF($BG874=1,VLOOKUP($A874,'Full dataset'!$A$4:$IE$190,BV$1-2007+$C874,FALSE),0)</f>
        <v>0</v>
      </c>
      <c r="BW874">
        <f>IF($BG874=1,VLOOKUP($A874,'Full dataset'!$A$4:$IE$190,BW$1-2007+$C874,FALSE),0)</f>
        <v>0</v>
      </c>
      <c r="BX874">
        <f>IF($BG874=1,VLOOKUP($A874,'Full dataset'!$A$4:$IE$190,BX$1-2007+$C874,FALSE),0)</f>
        <v>0</v>
      </c>
    </row>
    <row r="875" spans="1:76" x14ac:dyDescent="0.25">
      <c r="A875">
        <v>129</v>
      </c>
      <c r="B875" t="s">
        <v>173</v>
      </c>
      <c r="C875">
        <v>2011</v>
      </c>
      <c r="D875" t="s">
        <v>591</v>
      </c>
      <c r="E875">
        <f t="shared" si="80"/>
        <v>1</v>
      </c>
      <c r="S875">
        <v>6141</v>
      </c>
      <c r="T875">
        <v>522220</v>
      </c>
      <c r="U875">
        <v>0</v>
      </c>
      <c r="V875" t="s">
        <v>726</v>
      </c>
      <c r="W875" t="s">
        <v>726</v>
      </c>
      <c r="X875" t="s">
        <v>726</v>
      </c>
      <c r="Y875">
        <v>1</v>
      </c>
      <c r="Z875">
        <v>1</v>
      </c>
      <c r="AA875" t="s">
        <v>848</v>
      </c>
      <c r="AB875">
        <v>7139</v>
      </c>
      <c r="AC875">
        <f>VLOOKUP(A875,'Full dataset'!$A$4:$IE$190,2033-C875,FALSE)</f>
        <v>0</v>
      </c>
      <c r="AD875" t="str">
        <f>VLOOKUP(A875,'Full dataset'!$A$4:$IE$190,2041-C875,FALSE)</f>
        <v>.</v>
      </c>
      <c r="AE875">
        <f>VLOOKUP(A875,'Full dataset'!$A$4:$IE$190,2050-C875,FALSE)</f>
        <v>0</v>
      </c>
      <c r="AF875">
        <v>0</v>
      </c>
      <c r="AG875">
        <f>VLOOKUP($A875,'Full dataset'!$A$4:$IE$190,2007+AG$1-$C875,FALSE)</f>
        <v>188.04400000000001</v>
      </c>
      <c r="AH875">
        <f>VLOOKUP($A875,'Full dataset'!$A$4:$IE$190,2007+AH$1-$C875,FALSE)</f>
        <v>1758.598</v>
      </c>
      <c r="AI875">
        <f>VLOOKUP($A875,'Full dataset'!$A$4:$IE$190,2007+AI$1-$C875,FALSE)</f>
        <v>525.19200000000001</v>
      </c>
      <c r="AJ875" t="str">
        <f>VLOOKUP($A875,'Full dataset'!$A$4:$IE$190,2007+AJ$1-$C875,FALSE)</f>
        <v>.</v>
      </c>
      <c r="AK875" t="str">
        <f>VLOOKUP($A875,'Full dataset'!$A$4:$IE$190,2007+AK$1-$C875,FALSE)</f>
        <v>.</v>
      </c>
      <c r="AL875" t="str">
        <f>VLOOKUP($A875,'Full dataset'!$A$4:$IE$190,2007+AL$1-$C875,FALSE)</f>
        <v>.</v>
      </c>
      <c r="AM875" t="str">
        <f>VLOOKUP($A875,'Full dataset'!$A$4:$IE$190,2007+AM$1-$C875,FALSE)</f>
        <v>.</v>
      </c>
      <c r="AN875" t="str">
        <f>VLOOKUP($A875,'Full dataset'!$A$4:$IE$190,2007+AN$1-$C875,FALSE)</f>
        <v>.</v>
      </c>
      <c r="AO875" t="str">
        <f>VLOOKUP($A875,'Full dataset'!$A$4:$IE$190,2007+AO$1-$C875,FALSE)</f>
        <v>.</v>
      </c>
      <c r="AP875" t="s">
        <v>726</v>
      </c>
      <c r="AQ875" t="s">
        <v>726</v>
      </c>
      <c r="AR875" t="s">
        <v>726</v>
      </c>
      <c r="AS875" t="s">
        <v>726</v>
      </c>
      <c r="AT875" t="s">
        <v>726</v>
      </c>
      <c r="AU875">
        <f>VLOOKUP(A875,'Full dataset'!$A$4:$II$190,$AU$1,FALSE)</f>
        <v>9999</v>
      </c>
      <c r="AW875">
        <f>VLOOKUP(A875,'Full dataset'!$A$5:$IM$190,247,FALSE)</f>
        <v>0</v>
      </c>
      <c r="AX875">
        <f>VLOOKUP(A875,'Full dataset'!$A$4:$II$190,242,FALSE)</f>
        <v>2010</v>
      </c>
      <c r="AY875">
        <f>VLOOKUP(A875,'Full dataset'!$A$5:$IM$190,246,FALSE)</f>
        <v>1</v>
      </c>
      <c r="AZ875">
        <v>9999</v>
      </c>
      <c r="BA875">
        <f>MAX(VLOOKUP($A875,'Full dataset'!$A$4:$IX$190,BA$1,FALSE),AW875)</f>
        <v>0</v>
      </c>
      <c r="BB875">
        <f>IF(VLOOKUP($A875,'Full dataset'!$A$4:$IX$190,BB$1,FALSE)&gt;0,VLOOKUP($A875,'Full dataset'!$A$4:$IX$190,BB$1,FALSE),AU875)</f>
        <v>9999</v>
      </c>
      <c r="BC875">
        <f>MAX(VLOOKUP($A875,'Full dataset'!$A$4:$IX$190,BC$1,FALSE),AY875)</f>
        <v>1</v>
      </c>
      <c r="BD875">
        <f>MAX(VLOOKUP($A875,'Full dataset'!$A$4:$IX$190,BD$1,FALSE),AX875)</f>
        <v>2010</v>
      </c>
      <c r="BE875">
        <f t="shared" si="81"/>
        <v>2010</v>
      </c>
      <c r="BF875">
        <f t="shared" si="82"/>
        <v>0</v>
      </c>
      <c r="BG875">
        <f t="shared" si="83"/>
        <v>0</v>
      </c>
      <c r="BH875">
        <f t="shared" si="78"/>
        <v>0</v>
      </c>
      <c r="BI875">
        <f t="shared" si="79"/>
        <v>0</v>
      </c>
      <c r="BO875">
        <f>IF(BF875=1,VLOOKUP($A875,'Full dataset'!$A$4:$IE$190,2007+BO$1-$C875,FALSE),0)</f>
        <v>0</v>
      </c>
      <c r="BP875">
        <f>IF(BF875=1,VLOOKUP($A875,'Full dataset'!$A$4:$IE$190,2007+BP$1-$C875,FALSE),0)</f>
        <v>0</v>
      </c>
      <c r="BQ875">
        <f>IF(BF875=1,VLOOKUP($A875,'Full dataset'!$A$4:$IE$190,2007+BQ$1-$C875,FALSE),0)</f>
        <v>0</v>
      </c>
      <c r="BR875">
        <f>IF($BG875=1,VLOOKUP($A875,'Full dataset'!$A$4:$IE$190,BR$1-2007+$C875,FALSE),0)</f>
        <v>0</v>
      </c>
      <c r="BS875">
        <f>IF($BG875=1,VLOOKUP($A875,'Full dataset'!$A$4:$IE$190,BS$1-2007+$C875,FALSE),0)</f>
        <v>0</v>
      </c>
      <c r="BT875">
        <f>IF($BG875=1,VLOOKUP($A875,'Full dataset'!$A$4:$IE$190,BT$1-2007+$C875,FALSE),0)</f>
        <v>0</v>
      </c>
      <c r="BU875">
        <f>IF($BG875=1,VLOOKUP($A875,'Full dataset'!$A$4:$IE$190,BU$1-2007+$C875,FALSE),0)</f>
        <v>0</v>
      </c>
      <c r="BV875">
        <f>IF($BG875=1,VLOOKUP($A875,'Full dataset'!$A$4:$IE$190,BV$1-2007+$C875,FALSE),0)</f>
        <v>0</v>
      </c>
      <c r="BW875">
        <f>IF($BG875=1,VLOOKUP($A875,'Full dataset'!$A$4:$IE$190,BW$1-2007+$C875,FALSE),0)</f>
        <v>0</v>
      </c>
      <c r="BX875">
        <f>IF($BG875=1,VLOOKUP($A875,'Full dataset'!$A$4:$IE$190,BX$1-2007+$C875,FALSE),0)</f>
        <v>0</v>
      </c>
    </row>
    <row r="876" spans="1:76" x14ac:dyDescent="0.25">
      <c r="A876">
        <v>130</v>
      </c>
      <c r="B876" t="s">
        <v>174</v>
      </c>
      <c r="C876">
        <v>2011</v>
      </c>
      <c r="D876" t="s">
        <v>589</v>
      </c>
      <c r="E876">
        <f t="shared" si="80"/>
        <v>1</v>
      </c>
      <c r="U876">
        <v>1</v>
      </c>
      <c r="V876">
        <v>387</v>
      </c>
      <c r="W876">
        <v>1599</v>
      </c>
      <c r="X876">
        <v>1297</v>
      </c>
      <c r="Y876">
        <v>1</v>
      </c>
      <c r="Z876">
        <v>1</v>
      </c>
      <c r="AA876" t="s">
        <v>849</v>
      </c>
      <c r="AB876">
        <v>499696</v>
      </c>
      <c r="AC876">
        <f>VLOOKUP(A876,'Full dataset'!$A$4:$IE$190,2033-C876,FALSE)</f>
        <v>0</v>
      </c>
      <c r="AD876" t="str">
        <f>VLOOKUP(A876,'Full dataset'!$A$4:$IE$190,2041-C876,FALSE)</f>
        <v>.</v>
      </c>
      <c r="AE876">
        <f>VLOOKUP(A876,'Full dataset'!$A$4:$IE$190,2050-C876,FALSE)</f>
        <v>0</v>
      </c>
      <c r="AF876">
        <v>0</v>
      </c>
      <c r="AG876" t="str">
        <f>VLOOKUP($A876,'Full dataset'!$A$4:$IE$190,2007+AG$1-$C876,FALSE)</f>
        <v>.</v>
      </c>
      <c r="AH876" t="str">
        <f>VLOOKUP($A876,'Full dataset'!$A$4:$IE$190,2007+AH$1-$C876,FALSE)</f>
        <v>.</v>
      </c>
      <c r="AI876">
        <f>VLOOKUP($A876,'Full dataset'!$A$4:$IE$190,2007+AI$1-$C876,FALSE)</f>
        <v>10900</v>
      </c>
      <c r="AJ876" t="str">
        <f>VLOOKUP($A876,'Full dataset'!$A$4:$IE$190,2007+AJ$1-$C876,FALSE)</f>
        <v>.</v>
      </c>
      <c r="AK876" t="str">
        <f>VLOOKUP($A876,'Full dataset'!$A$4:$IE$190,2007+AK$1-$C876,FALSE)</f>
        <v>.</v>
      </c>
      <c r="AL876" t="str">
        <f>VLOOKUP($A876,'Full dataset'!$A$4:$IE$190,2007+AL$1-$C876,FALSE)</f>
        <v>.</v>
      </c>
      <c r="AM876">
        <f>VLOOKUP($A876,'Full dataset'!$A$4:$IE$190,2007+AM$1-$C876,FALSE)</f>
        <v>103</v>
      </c>
      <c r="AN876" t="str">
        <f>VLOOKUP($A876,'Full dataset'!$A$4:$IE$190,2007+AN$1-$C876,FALSE)</f>
        <v>.</v>
      </c>
      <c r="AO876" t="str">
        <f>VLOOKUP($A876,'Full dataset'!$A$4:$IE$190,2007+AO$1-$C876,FALSE)</f>
        <v>.</v>
      </c>
      <c r="AP876" t="s">
        <v>726</v>
      </c>
      <c r="AQ876" t="s">
        <v>726</v>
      </c>
      <c r="AR876" t="s">
        <v>726</v>
      </c>
      <c r="AS876" t="s">
        <v>726</v>
      </c>
      <c r="AT876" t="s">
        <v>726</v>
      </c>
      <c r="AU876">
        <f>VLOOKUP(A876,'Full dataset'!$A$4:$II$190,$AU$1,FALSE)</f>
        <v>2012</v>
      </c>
      <c r="AW876">
        <f>VLOOKUP(A876,'Full dataset'!$A$5:$IM$190,247,FALSE)</f>
        <v>1</v>
      </c>
      <c r="AX876">
        <f>VLOOKUP(A876,'Full dataset'!$A$4:$II$190,242,FALSE)</f>
        <v>2009</v>
      </c>
      <c r="AY876">
        <f>VLOOKUP(A876,'Full dataset'!$A$5:$IM$190,246,FALSE)</f>
        <v>2</v>
      </c>
      <c r="AZ876">
        <v>9999</v>
      </c>
      <c r="BA876">
        <f>MAX(VLOOKUP($A876,'Full dataset'!$A$4:$IX$190,BA$1,FALSE),AW876)</f>
        <v>1</v>
      </c>
      <c r="BB876">
        <f>IF(VLOOKUP($A876,'Full dataset'!$A$4:$IX$190,BB$1,FALSE)&gt;0,VLOOKUP($A876,'Full dataset'!$A$4:$IX$190,BB$1,FALSE),AU876)</f>
        <v>2012</v>
      </c>
      <c r="BC876">
        <f>MAX(VLOOKUP($A876,'Full dataset'!$A$4:$IX$190,BC$1,FALSE),AY876)</f>
        <v>2</v>
      </c>
      <c r="BD876">
        <f>MAX(VLOOKUP($A876,'Full dataset'!$A$4:$IX$190,BD$1,FALSE),AX876)</f>
        <v>2009</v>
      </c>
      <c r="BE876">
        <f t="shared" si="81"/>
        <v>2009</v>
      </c>
      <c r="BF876">
        <f t="shared" si="82"/>
        <v>0</v>
      </c>
      <c r="BG876">
        <f t="shared" si="83"/>
        <v>1</v>
      </c>
      <c r="BH876">
        <f t="shared" si="78"/>
        <v>0</v>
      </c>
      <c r="BI876">
        <f t="shared" si="79"/>
        <v>1</v>
      </c>
      <c r="BO876">
        <f>IF(BF876=1,VLOOKUP($A876,'Full dataset'!$A$4:$IE$190,2007+BO$1-$C876,FALSE),0)</f>
        <v>0</v>
      </c>
      <c r="BP876">
        <f>IF(BF876=1,VLOOKUP($A876,'Full dataset'!$A$4:$IE$190,2007+BP$1-$C876,FALSE),0)</f>
        <v>0</v>
      </c>
      <c r="BQ876">
        <f>IF(BF876=1,VLOOKUP($A876,'Full dataset'!$A$4:$IE$190,2007+BQ$1-$C876,FALSE),0)</f>
        <v>0</v>
      </c>
      <c r="BR876">
        <f>IF($BG876=1,VLOOKUP($A876,'Full dataset'!$A$4:$IE$190,BR$1-2007+$C876,FALSE),0)</f>
        <v>17</v>
      </c>
      <c r="BS876">
        <f>IF($BG876=1,VLOOKUP($A876,'Full dataset'!$A$4:$IE$190,BS$1-2007+$C876,FALSE),0)</f>
        <v>60</v>
      </c>
      <c r="BT876">
        <f>IF($BG876=1,VLOOKUP($A876,'Full dataset'!$A$4:$IE$190,BT$1-2007+$C876,FALSE),0)</f>
        <v>261</v>
      </c>
      <c r="BU876">
        <f>IF($BG876=1,VLOOKUP($A876,'Full dataset'!$A$4:$IE$190,BU$1-2007+$C876,FALSE),0)</f>
        <v>6</v>
      </c>
      <c r="BV876">
        <f>IF($BG876=1,VLOOKUP($A876,'Full dataset'!$A$4:$IE$190,BV$1-2007+$C876,FALSE),0)</f>
        <v>12</v>
      </c>
      <c r="BW876">
        <f>IF($BG876=1,VLOOKUP($A876,'Full dataset'!$A$4:$IE$190,BW$1-2007+$C876,FALSE),0)</f>
        <v>1</v>
      </c>
      <c r="BX876">
        <f>IF($BG876=1,VLOOKUP($A876,'Full dataset'!$A$4:$IE$190,BX$1-2007+$C876,FALSE),0)</f>
        <v>16</v>
      </c>
    </row>
    <row r="877" spans="1:76" x14ac:dyDescent="0.25">
      <c r="A877">
        <v>131</v>
      </c>
      <c r="B877" t="s">
        <v>175</v>
      </c>
      <c r="C877">
        <v>2011</v>
      </c>
      <c r="D877" t="s">
        <v>582</v>
      </c>
      <c r="E877">
        <f t="shared" si="80"/>
        <v>0</v>
      </c>
      <c r="U877">
        <v>1</v>
      </c>
      <c r="V877">
        <v>247</v>
      </c>
      <c r="W877">
        <v>2129</v>
      </c>
      <c r="X877">
        <v>577</v>
      </c>
      <c r="Y877">
        <v>1</v>
      </c>
      <c r="Z877">
        <v>1</v>
      </c>
      <c r="AA877" t="s">
        <v>850</v>
      </c>
      <c r="AB877">
        <v>20216</v>
      </c>
      <c r="AC877">
        <f>VLOOKUP(A877,'Full dataset'!$A$4:$IE$190,2033-C877,FALSE)</f>
        <v>0</v>
      </c>
      <c r="AD877" t="str">
        <f>VLOOKUP(A877,'Full dataset'!$A$4:$IE$190,2041-C877,FALSE)</f>
        <v>.</v>
      </c>
      <c r="AE877">
        <f>VLOOKUP(A877,'Full dataset'!$A$4:$IE$190,2050-C877,FALSE)</f>
        <v>0</v>
      </c>
      <c r="AF877">
        <v>0</v>
      </c>
      <c r="AG877" t="str">
        <f>VLOOKUP($A877,'Full dataset'!$A$4:$IE$190,2007+AG$1-$C877,FALSE)</f>
        <v>.</v>
      </c>
      <c r="AH877" t="str">
        <f>VLOOKUP($A877,'Full dataset'!$A$4:$IE$190,2007+AH$1-$C877,FALSE)</f>
        <v>.</v>
      </c>
      <c r="AI877" t="str">
        <f>VLOOKUP($A877,'Full dataset'!$A$4:$IE$190,2007+AI$1-$C877,FALSE)</f>
        <v>.</v>
      </c>
      <c r="AJ877" t="str">
        <f>VLOOKUP($A877,'Full dataset'!$A$4:$IE$190,2007+AJ$1-$C877,FALSE)</f>
        <v>.</v>
      </c>
      <c r="AK877">
        <f>VLOOKUP($A877,'Full dataset'!$A$4:$IE$190,2007+AK$1-$C877,FALSE)</f>
        <v>-19</v>
      </c>
      <c r="AL877" t="str">
        <f>VLOOKUP($A877,'Full dataset'!$A$4:$IE$190,2007+AL$1-$C877,FALSE)</f>
        <v>.</v>
      </c>
      <c r="AM877" t="str">
        <f>VLOOKUP($A877,'Full dataset'!$A$4:$IE$190,2007+AM$1-$C877,FALSE)</f>
        <v>.</v>
      </c>
      <c r="AN877" t="str">
        <f>VLOOKUP($A877,'Full dataset'!$A$4:$IE$190,2007+AN$1-$C877,FALSE)</f>
        <v>.</v>
      </c>
      <c r="AO877" t="str">
        <f>VLOOKUP($A877,'Full dataset'!$A$4:$IE$190,2007+AO$1-$C877,FALSE)</f>
        <v>.</v>
      </c>
      <c r="AP877" t="s">
        <v>726</v>
      </c>
      <c r="AQ877" t="s">
        <v>726</v>
      </c>
      <c r="AR877" t="s">
        <v>726</v>
      </c>
      <c r="AS877" t="s">
        <v>726</v>
      </c>
      <c r="AT877" t="s">
        <v>726</v>
      </c>
      <c r="AU877">
        <f>VLOOKUP(A877,'Full dataset'!$A$4:$II$190,$AU$1,FALSE)</f>
        <v>2009</v>
      </c>
      <c r="AW877">
        <f>VLOOKUP(A877,'Full dataset'!$A$5:$IM$190,247,FALSE)</f>
        <v>1</v>
      </c>
      <c r="AX877">
        <f>VLOOKUP(A877,'Full dataset'!$A$4:$II$190,242,FALSE)</f>
        <v>2010</v>
      </c>
      <c r="AY877">
        <f>VLOOKUP(A877,'Full dataset'!$A$5:$IM$190,246,FALSE)</f>
        <v>1</v>
      </c>
      <c r="AZ877">
        <v>9999</v>
      </c>
      <c r="BA877">
        <f>MAX(VLOOKUP($A877,'Full dataset'!$A$4:$IX$190,BA$1,FALSE),AW877)</f>
        <v>2</v>
      </c>
      <c r="BB877">
        <f>IF(VLOOKUP($A877,'Full dataset'!$A$4:$IX$190,BB$1,FALSE)&gt;0,VLOOKUP($A877,'Full dataset'!$A$4:$IX$190,BB$1,FALSE),AU877)</f>
        <v>2014</v>
      </c>
      <c r="BC877">
        <f>MAX(VLOOKUP($A877,'Full dataset'!$A$4:$IX$190,BC$1,FALSE),AY877)</f>
        <v>1</v>
      </c>
      <c r="BD877">
        <f>MAX(VLOOKUP($A877,'Full dataset'!$A$4:$IX$190,BD$1,FALSE),AX877)</f>
        <v>2010</v>
      </c>
      <c r="BE877">
        <f t="shared" si="81"/>
        <v>2010</v>
      </c>
      <c r="BF877">
        <f t="shared" si="82"/>
        <v>0</v>
      </c>
      <c r="BG877">
        <f t="shared" si="83"/>
        <v>0</v>
      </c>
      <c r="BH877">
        <f t="shared" si="78"/>
        <v>0</v>
      </c>
      <c r="BI877">
        <f t="shared" si="79"/>
        <v>0</v>
      </c>
      <c r="BO877">
        <f>IF(BF877=1,VLOOKUP($A877,'Full dataset'!$A$4:$IE$190,2007+BO$1-$C877,FALSE),0)</f>
        <v>0</v>
      </c>
      <c r="BP877">
        <f>IF(BF877=1,VLOOKUP($A877,'Full dataset'!$A$4:$IE$190,2007+BP$1-$C877,FALSE),0)</f>
        <v>0</v>
      </c>
      <c r="BQ877">
        <f>IF(BF877=1,VLOOKUP($A877,'Full dataset'!$A$4:$IE$190,2007+BQ$1-$C877,FALSE),0)</f>
        <v>0</v>
      </c>
      <c r="BR877">
        <f>IF($BG877=1,VLOOKUP($A877,'Full dataset'!$A$4:$IE$190,BR$1-2007+$C877,FALSE),0)</f>
        <v>0</v>
      </c>
      <c r="BS877">
        <f>IF($BG877=1,VLOOKUP($A877,'Full dataset'!$A$4:$IE$190,BS$1-2007+$C877,FALSE),0)</f>
        <v>0</v>
      </c>
      <c r="BT877">
        <f>IF($BG877=1,VLOOKUP($A877,'Full dataset'!$A$4:$IE$190,BT$1-2007+$C877,FALSE),0)</f>
        <v>0</v>
      </c>
      <c r="BU877">
        <f>IF($BG877=1,VLOOKUP($A877,'Full dataset'!$A$4:$IE$190,BU$1-2007+$C877,FALSE),0)</f>
        <v>0</v>
      </c>
      <c r="BV877">
        <f>IF($BG877=1,VLOOKUP($A877,'Full dataset'!$A$4:$IE$190,BV$1-2007+$C877,FALSE),0)</f>
        <v>0</v>
      </c>
      <c r="BW877">
        <f>IF($BG877=1,VLOOKUP($A877,'Full dataset'!$A$4:$IE$190,BW$1-2007+$C877,FALSE),0)</f>
        <v>0</v>
      </c>
      <c r="BX877">
        <f>IF($BG877=1,VLOOKUP($A877,'Full dataset'!$A$4:$IE$190,BX$1-2007+$C877,FALSE),0)</f>
        <v>0</v>
      </c>
    </row>
    <row r="878" spans="1:76" x14ac:dyDescent="0.25">
      <c r="A878">
        <v>132</v>
      </c>
      <c r="B878" t="s">
        <v>176</v>
      </c>
      <c r="C878">
        <v>2011</v>
      </c>
      <c r="D878" t="s">
        <v>582</v>
      </c>
      <c r="E878">
        <f t="shared" si="80"/>
        <v>0</v>
      </c>
      <c r="U878">
        <v>1</v>
      </c>
      <c r="V878">
        <v>2635</v>
      </c>
      <c r="W878">
        <v>15355</v>
      </c>
      <c r="X878">
        <v>4104</v>
      </c>
      <c r="Y878">
        <v>1</v>
      </c>
      <c r="Z878">
        <v>1</v>
      </c>
      <c r="AA878" t="s">
        <v>851</v>
      </c>
      <c r="AB878">
        <v>263804</v>
      </c>
      <c r="AC878">
        <f>VLOOKUP(A878,'Full dataset'!$A$4:$IE$190,2033-C878,FALSE)</f>
        <v>0</v>
      </c>
      <c r="AD878" t="str">
        <f>VLOOKUP(A878,'Full dataset'!$A$4:$IE$190,2041-C878,FALSE)</f>
        <v>.</v>
      </c>
      <c r="AE878">
        <f>VLOOKUP(A878,'Full dataset'!$A$4:$IE$190,2050-C878,FALSE)</f>
        <v>0</v>
      </c>
      <c r="AF878">
        <v>0</v>
      </c>
      <c r="AG878" t="str">
        <f>VLOOKUP($A878,'Full dataset'!$A$4:$IE$190,2007+AG$1-$C878,FALSE)</f>
        <v>.</v>
      </c>
      <c r="AH878" t="str">
        <f>VLOOKUP($A878,'Full dataset'!$A$4:$IE$190,2007+AH$1-$C878,FALSE)</f>
        <v>.</v>
      </c>
      <c r="AI878">
        <f>VLOOKUP($A878,'Full dataset'!$A$4:$IE$190,2007+AI$1-$C878,FALSE)</f>
        <v>30000</v>
      </c>
      <c r="AJ878" t="str">
        <f>VLOOKUP($A878,'Full dataset'!$A$4:$IE$190,2007+AJ$1-$C878,FALSE)</f>
        <v>.</v>
      </c>
      <c r="AK878" t="str">
        <f>VLOOKUP($A878,'Full dataset'!$A$4:$IE$190,2007+AK$1-$C878,FALSE)</f>
        <v>.</v>
      </c>
      <c r="AL878" t="str">
        <f>VLOOKUP($A878,'Full dataset'!$A$4:$IE$190,2007+AL$1-$C878,FALSE)</f>
        <v>.</v>
      </c>
      <c r="AM878">
        <f>VLOOKUP($A878,'Full dataset'!$A$4:$IE$190,2007+AM$1-$C878,FALSE)</f>
        <v>200</v>
      </c>
      <c r="AN878" t="str">
        <f>VLOOKUP($A878,'Full dataset'!$A$4:$IE$190,2007+AN$1-$C878,FALSE)</f>
        <v>.</v>
      </c>
      <c r="AO878" t="str">
        <f>VLOOKUP($A878,'Full dataset'!$A$4:$IE$190,2007+AO$1-$C878,FALSE)</f>
        <v>.</v>
      </c>
      <c r="AP878" t="s">
        <v>726</v>
      </c>
      <c r="AQ878" t="s">
        <v>726</v>
      </c>
      <c r="AR878" t="s">
        <v>726</v>
      </c>
      <c r="AS878" t="s">
        <v>726</v>
      </c>
      <c r="AT878" t="s">
        <v>726</v>
      </c>
      <c r="AU878">
        <f>VLOOKUP(A878,'Full dataset'!$A$4:$II$190,$AU$1,FALSE)</f>
        <v>2011</v>
      </c>
      <c r="AW878">
        <f>VLOOKUP(A878,'Full dataset'!$A$5:$IM$190,247,FALSE)</f>
        <v>1</v>
      </c>
      <c r="AX878">
        <f>VLOOKUP(A878,'Full dataset'!$A$4:$II$190,242,FALSE)</f>
        <v>2010</v>
      </c>
      <c r="AY878">
        <f>VLOOKUP(A878,'Full dataset'!$A$5:$IM$190,246,FALSE)</f>
        <v>1</v>
      </c>
      <c r="AZ878">
        <v>9999</v>
      </c>
      <c r="BA878">
        <f>MAX(VLOOKUP($A878,'Full dataset'!$A$4:$IX$190,BA$1,FALSE),AW878)</f>
        <v>1</v>
      </c>
      <c r="BB878">
        <f>IF(VLOOKUP($A878,'Full dataset'!$A$4:$IX$190,BB$1,FALSE)&gt;0,VLOOKUP($A878,'Full dataset'!$A$4:$IX$190,BB$1,FALSE),AU878)</f>
        <v>2011</v>
      </c>
      <c r="BC878">
        <f>MAX(VLOOKUP($A878,'Full dataset'!$A$4:$IX$190,BC$1,FALSE),AY878)</f>
        <v>1</v>
      </c>
      <c r="BD878">
        <f>MAX(VLOOKUP($A878,'Full dataset'!$A$4:$IX$190,BD$1,FALSE),AX878)</f>
        <v>2010</v>
      </c>
      <c r="BE878">
        <f t="shared" si="81"/>
        <v>2010</v>
      </c>
      <c r="BF878">
        <f t="shared" si="82"/>
        <v>0</v>
      </c>
      <c r="BG878">
        <f t="shared" si="83"/>
        <v>0</v>
      </c>
      <c r="BH878">
        <f t="shared" si="78"/>
        <v>0</v>
      </c>
      <c r="BI878">
        <f t="shared" si="79"/>
        <v>0</v>
      </c>
      <c r="BO878">
        <f>IF(BF878=1,VLOOKUP($A878,'Full dataset'!$A$4:$IE$190,2007+BO$1-$C878,FALSE),0)</f>
        <v>0</v>
      </c>
      <c r="BP878">
        <f>IF(BF878=1,VLOOKUP($A878,'Full dataset'!$A$4:$IE$190,2007+BP$1-$C878,FALSE),0)</f>
        <v>0</v>
      </c>
      <c r="BQ878">
        <f>IF(BF878=1,VLOOKUP($A878,'Full dataset'!$A$4:$IE$190,2007+BQ$1-$C878,FALSE),0)</f>
        <v>0</v>
      </c>
      <c r="BR878">
        <f>IF($BG878=1,VLOOKUP($A878,'Full dataset'!$A$4:$IE$190,BR$1-2007+$C878,FALSE),0)</f>
        <v>0</v>
      </c>
      <c r="BS878">
        <f>IF($BG878=1,VLOOKUP($A878,'Full dataset'!$A$4:$IE$190,BS$1-2007+$C878,FALSE),0)</f>
        <v>0</v>
      </c>
      <c r="BT878">
        <f>IF($BG878=1,VLOOKUP($A878,'Full dataset'!$A$4:$IE$190,BT$1-2007+$C878,FALSE),0)</f>
        <v>0</v>
      </c>
      <c r="BU878">
        <f>IF($BG878=1,VLOOKUP($A878,'Full dataset'!$A$4:$IE$190,BU$1-2007+$C878,FALSE),0)</f>
        <v>0</v>
      </c>
      <c r="BV878">
        <f>IF($BG878=1,VLOOKUP($A878,'Full dataset'!$A$4:$IE$190,BV$1-2007+$C878,FALSE),0)</f>
        <v>0</v>
      </c>
      <c r="BW878">
        <f>IF($BG878=1,VLOOKUP($A878,'Full dataset'!$A$4:$IE$190,BW$1-2007+$C878,FALSE),0)</f>
        <v>0</v>
      </c>
      <c r="BX878">
        <f>IF($BG878=1,VLOOKUP($A878,'Full dataset'!$A$4:$IE$190,BX$1-2007+$C878,FALSE),0)</f>
        <v>0</v>
      </c>
    </row>
    <row r="879" spans="1:76" x14ac:dyDescent="0.25">
      <c r="A879">
        <v>133</v>
      </c>
      <c r="B879" t="s">
        <v>177</v>
      </c>
      <c r="C879">
        <v>2011</v>
      </c>
      <c r="D879" t="s">
        <v>591</v>
      </c>
      <c r="E879">
        <f t="shared" si="80"/>
        <v>1</v>
      </c>
      <c r="S879">
        <v>4841</v>
      </c>
      <c r="T879">
        <v>515210</v>
      </c>
      <c r="U879">
        <v>1</v>
      </c>
      <c r="V879">
        <v>100</v>
      </c>
      <c r="W879">
        <v>96873</v>
      </c>
      <c r="X879">
        <v>11282</v>
      </c>
      <c r="Y879">
        <v>1</v>
      </c>
      <c r="Z879">
        <v>0</v>
      </c>
      <c r="AA879" t="s">
        <v>852</v>
      </c>
      <c r="AB879">
        <v>210224</v>
      </c>
      <c r="AC879">
        <f>VLOOKUP(A879,'Full dataset'!$A$4:$IE$190,2033-C879,FALSE)</f>
        <v>0</v>
      </c>
      <c r="AD879" t="str">
        <f>VLOOKUP(A879,'Full dataset'!$A$4:$IE$190,2041-C879,FALSE)</f>
        <v>.</v>
      </c>
      <c r="AE879">
        <f>VLOOKUP(A879,'Full dataset'!$A$4:$IE$190,2050-C879,FALSE)</f>
        <v>0</v>
      </c>
      <c r="AF879">
        <v>0</v>
      </c>
      <c r="AG879">
        <f>VLOOKUP($A879,'Full dataset'!$A$4:$IE$190,2007+AG$1-$C879,FALSE)</f>
        <v>1132</v>
      </c>
      <c r="AH879">
        <f>VLOOKUP($A879,'Full dataset'!$A$4:$IE$190,2007+AH$1-$C879,FALSE)</f>
        <v>11913</v>
      </c>
      <c r="AI879">
        <f>VLOOKUP($A879,'Full dataset'!$A$4:$IE$190,2007+AI$1-$C879,FALSE)</f>
        <v>4235</v>
      </c>
      <c r="AJ879" t="str">
        <f>VLOOKUP($A879,'Full dataset'!$A$4:$IE$190,2007+AJ$1-$C879,FALSE)</f>
        <v>.</v>
      </c>
      <c r="AK879" t="str">
        <f>VLOOKUP($A879,'Full dataset'!$A$4:$IE$190,2007+AK$1-$C879,FALSE)</f>
        <v>.</v>
      </c>
      <c r="AL879" t="str">
        <f>VLOOKUP($A879,'Full dataset'!$A$4:$IE$190,2007+AL$1-$C879,FALSE)</f>
        <v>.</v>
      </c>
      <c r="AM879" t="str">
        <f>VLOOKUP($A879,'Full dataset'!$A$4:$IE$190,2007+AM$1-$C879,FALSE)</f>
        <v>.</v>
      </c>
      <c r="AN879" t="str">
        <f>VLOOKUP($A879,'Full dataset'!$A$4:$IE$190,2007+AN$1-$C879,FALSE)</f>
        <v>.</v>
      </c>
      <c r="AO879" t="str">
        <f>VLOOKUP($A879,'Full dataset'!$A$4:$IE$190,2007+AO$1-$C879,FALSE)</f>
        <v>.</v>
      </c>
      <c r="AP879" t="s">
        <v>726</v>
      </c>
      <c r="AQ879" t="s">
        <v>726</v>
      </c>
      <c r="AR879" t="s">
        <v>726</v>
      </c>
      <c r="AS879" t="s">
        <v>726</v>
      </c>
      <c r="AT879" t="s">
        <v>726</v>
      </c>
      <c r="AU879">
        <f>VLOOKUP(A879,'Full dataset'!$A$4:$II$190,$AU$1,FALSE)</f>
        <v>2009</v>
      </c>
      <c r="AW879">
        <f>VLOOKUP(A879,'Full dataset'!$A$5:$IM$190,247,FALSE)</f>
        <v>1</v>
      </c>
      <c r="AX879">
        <f>VLOOKUP(A879,'Full dataset'!$A$4:$II$190,242,FALSE)</f>
        <v>2012</v>
      </c>
      <c r="AY879">
        <f>VLOOKUP(A879,'Full dataset'!$A$5:$IM$190,246,FALSE)</f>
        <v>1</v>
      </c>
      <c r="AZ879">
        <v>9999</v>
      </c>
      <c r="BA879">
        <f>MAX(VLOOKUP($A879,'Full dataset'!$A$4:$IX$190,BA$1,FALSE),AW879)</f>
        <v>2</v>
      </c>
      <c r="BB879">
        <f>IF(VLOOKUP($A879,'Full dataset'!$A$4:$IX$190,BB$1,FALSE)&gt;0,VLOOKUP($A879,'Full dataset'!$A$4:$IX$190,BB$1,FALSE),AU879)</f>
        <v>2010</v>
      </c>
      <c r="BC879">
        <f>MAX(VLOOKUP($A879,'Full dataset'!$A$4:$IX$190,BC$1,FALSE),AY879)</f>
        <v>1</v>
      </c>
      <c r="BD879">
        <f>MAX(VLOOKUP($A879,'Full dataset'!$A$4:$IX$190,BD$1,FALSE),AX879)</f>
        <v>2012</v>
      </c>
      <c r="BE879">
        <f t="shared" si="81"/>
        <v>2010</v>
      </c>
      <c r="BF879">
        <f t="shared" si="82"/>
        <v>1</v>
      </c>
      <c r="BG879">
        <f t="shared" si="83"/>
        <v>0</v>
      </c>
      <c r="BH879">
        <f t="shared" si="78"/>
        <v>0</v>
      </c>
      <c r="BI879">
        <f t="shared" si="79"/>
        <v>1</v>
      </c>
      <c r="BO879">
        <f>IF(BF879=1,VLOOKUP($A879,'Full dataset'!$A$4:$IE$190,2007+BO$1-$C879,FALSE),0)</f>
        <v>0</v>
      </c>
      <c r="BP879">
        <f>IF(BF879=1,VLOOKUP($A879,'Full dataset'!$A$4:$IE$190,2007+BP$1-$C879,FALSE),0)</f>
        <v>0</v>
      </c>
      <c r="BQ879">
        <f>IF(BF879=1,VLOOKUP($A879,'Full dataset'!$A$4:$IE$190,2007+BQ$1-$C879,FALSE),0)</f>
        <v>0</v>
      </c>
      <c r="BR879">
        <f>IF($BG879=1,VLOOKUP($A879,'Full dataset'!$A$4:$IE$190,BR$1-2007+$C879,FALSE),0)</f>
        <v>0</v>
      </c>
      <c r="BS879">
        <f>IF($BG879=1,VLOOKUP($A879,'Full dataset'!$A$4:$IE$190,BS$1-2007+$C879,FALSE),0)</f>
        <v>0</v>
      </c>
      <c r="BT879">
        <f>IF($BG879=1,VLOOKUP($A879,'Full dataset'!$A$4:$IE$190,BT$1-2007+$C879,FALSE),0)</f>
        <v>0</v>
      </c>
      <c r="BU879">
        <f>IF($BG879=1,VLOOKUP($A879,'Full dataset'!$A$4:$IE$190,BU$1-2007+$C879,FALSE),0)</f>
        <v>0</v>
      </c>
      <c r="BV879">
        <f>IF($BG879=1,VLOOKUP($A879,'Full dataset'!$A$4:$IE$190,BV$1-2007+$C879,FALSE),0)</f>
        <v>0</v>
      </c>
      <c r="BW879">
        <f>IF($BG879=1,VLOOKUP($A879,'Full dataset'!$A$4:$IE$190,BW$1-2007+$C879,FALSE),0)</f>
        <v>0</v>
      </c>
      <c r="BX879">
        <f>IF($BG879=1,VLOOKUP($A879,'Full dataset'!$A$4:$IE$190,BX$1-2007+$C879,FALSE),0)</f>
        <v>0</v>
      </c>
    </row>
    <row r="880" spans="1:76" x14ac:dyDescent="0.25">
      <c r="A880">
        <v>134</v>
      </c>
      <c r="B880" t="s">
        <v>178</v>
      </c>
      <c r="C880">
        <v>2011</v>
      </c>
      <c r="D880" t="s">
        <v>582</v>
      </c>
      <c r="E880">
        <f t="shared" si="80"/>
        <v>0</v>
      </c>
      <c r="U880">
        <v>1</v>
      </c>
      <c r="V880">
        <v>103</v>
      </c>
      <c r="W880">
        <v>1414</v>
      </c>
      <c r="X880">
        <v>604</v>
      </c>
      <c r="Y880">
        <v>1</v>
      </c>
      <c r="Z880">
        <v>0</v>
      </c>
      <c r="AA880" t="s">
        <v>853</v>
      </c>
      <c r="AB880">
        <v>4806</v>
      </c>
      <c r="AC880">
        <f>VLOOKUP(A880,'Full dataset'!$A$4:$IE$190,2033-C880,FALSE)</f>
        <v>0</v>
      </c>
      <c r="AD880" t="str">
        <f>VLOOKUP(A880,'Full dataset'!$A$4:$IE$190,2041-C880,FALSE)</f>
        <v>.</v>
      </c>
      <c r="AE880">
        <f>VLOOKUP(A880,'Full dataset'!$A$4:$IE$190,2050-C880,FALSE)</f>
        <v>0</v>
      </c>
      <c r="AF880">
        <v>0</v>
      </c>
      <c r="AG880" t="str">
        <f>VLOOKUP($A880,'Full dataset'!$A$4:$IE$190,2007+AG$1-$C880,FALSE)</f>
        <v>.</v>
      </c>
      <c r="AH880" t="str">
        <f>VLOOKUP($A880,'Full dataset'!$A$4:$IE$190,2007+AH$1-$C880,FALSE)</f>
        <v>.</v>
      </c>
      <c r="AI880">
        <f>VLOOKUP($A880,'Full dataset'!$A$4:$IE$190,2007+AI$1-$C880,FALSE)</f>
        <v>639</v>
      </c>
      <c r="AJ880" t="str">
        <f>VLOOKUP($A880,'Full dataset'!$A$4:$IE$190,2007+AJ$1-$C880,FALSE)</f>
        <v>.</v>
      </c>
      <c r="AK880">
        <f>VLOOKUP($A880,'Full dataset'!$A$4:$IE$190,2007+AK$1-$C880,FALSE)</f>
        <v>1</v>
      </c>
      <c r="AL880">
        <f>VLOOKUP($A880,'Full dataset'!$A$4:$IE$190,2007+AL$1-$C880,FALSE)</f>
        <v>0</v>
      </c>
      <c r="AM880" t="str">
        <f>VLOOKUP($A880,'Full dataset'!$A$4:$IE$190,2007+AM$1-$C880,FALSE)</f>
        <v>.</v>
      </c>
      <c r="AN880" t="str">
        <f>VLOOKUP($A880,'Full dataset'!$A$4:$IE$190,2007+AN$1-$C880,FALSE)</f>
        <v>.</v>
      </c>
      <c r="AO880" t="str">
        <f>VLOOKUP($A880,'Full dataset'!$A$4:$IE$190,2007+AO$1-$C880,FALSE)</f>
        <v>.</v>
      </c>
      <c r="AP880" t="s">
        <v>726</v>
      </c>
      <c r="AQ880" t="s">
        <v>726</v>
      </c>
      <c r="AR880" t="s">
        <v>726</v>
      </c>
      <c r="AS880" t="s">
        <v>726</v>
      </c>
      <c r="AT880" t="s">
        <v>726</v>
      </c>
      <c r="AU880">
        <f>VLOOKUP(A880,'Full dataset'!$A$4:$II$190,$AU$1,FALSE)</f>
        <v>2013</v>
      </c>
      <c r="AW880">
        <f>VLOOKUP(A880,'Full dataset'!$A$5:$IM$190,247,FALSE)</f>
        <v>1</v>
      </c>
      <c r="AX880">
        <f>VLOOKUP(A880,'Full dataset'!$A$4:$II$190,242,FALSE)</f>
        <v>9999</v>
      </c>
      <c r="AY880">
        <f>VLOOKUP(A880,'Full dataset'!$A$5:$IM$190,246,FALSE)</f>
        <v>1</v>
      </c>
      <c r="AZ880">
        <v>9999</v>
      </c>
      <c r="BA880">
        <f>MAX(VLOOKUP($A880,'Full dataset'!$A$4:$IX$190,BA$1,FALSE),AW880)</f>
        <v>1</v>
      </c>
      <c r="BB880">
        <f>IF(VLOOKUP($A880,'Full dataset'!$A$4:$IX$190,BB$1,FALSE)&gt;0,VLOOKUP($A880,'Full dataset'!$A$4:$IX$190,BB$1,FALSE),AU880)</f>
        <v>2013</v>
      </c>
      <c r="BC880">
        <f>MAX(VLOOKUP($A880,'Full dataset'!$A$4:$IX$190,BC$1,FALSE),AY880)</f>
        <v>1</v>
      </c>
      <c r="BD880">
        <f>MAX(VLOOKUP($A880,'Full dataset'!$A$4:$IX$190,BD$1,FALSE),AX880)</f>
        <v>9999</v>
      </c>
      <c r="BE880">
        <f t="shared" si="81"/>
        <v>2013</v>
      </c>
      <c r="BF880">
        <f t="shared" si="82"/>
        <v>0</v>
      </c>
      <c r="BG880">
        <f t="shared" si="83"/>
        <v>0</v>
      </c>
      <c r="BH880">
        <f t="shared" si="78"/>
        <v>0</v>
      </c>
      <c r="BI880">
        <f t="shared" si="79"/>
        <v>0</v>
      </c>
      <c r="BO880">
        <f>IF(BF880=1,VLOOKUP($A880,'Full dataset'!$A$4:$IE$190,2007+BO$1-$C880,FALSE),0)</f>
        <v>0</v>
      </c>
      <c r="BP880">
        <f>IF(BF880=1,VLOOKUP($A880,'Full dataset'!$A$4:$IE$190,2007+BP$1-$C880,FALSE),0)</f>
        <v>0</v>
      </c>
      <c r="BQ880">
        <f>IF(BF880=1,VLOOKUP($A880,'Full dataset'!$A$4:$IE$190,2007+BQ$1-$C880,FALSE),0)</f>
        <v>0</v>
      </c>
      <c r="BR880">
        <f>IF($BG880=1,VLOOKUP($A880,'Full dataset'!$A$4:$IE$190,BR$1-2007+$C880,FALSE),0)</f>
        <v>0</v>
      </c>
      <c r="BS880">
        <f>IF($BG880=1,VLOOKUP($A880,'Full dataset'!$A$4:$IE$190,BS$1-2007+$C880,FALSE),0)</f>
        <v>0</v>
      </c>
      <c r="BT880">
        <f>IF($BG880=1,VLOOKUP($A880,'Full dataset'!$A$4:$IE$190,BT$1-2007+$C880,FALSE),0)</f>
        <v>0</v>
      </c>
      <c r="BU880">
        <f>IF($BG880=1,VLOOKUP($A880,'Full dataset'!$A$4:$IE$190,BU$1-2007+$C880,FALSE),0)</f>
        <v>0</v>
      </c>
      <c r="BV880">
        <f>IF($BG880=1,VLOOKUP($A880,'Full dataset'!$A$4:$IE$190,BV$1-2007+$C880,FALSE),0)</f>
        <v>0</v>
      </c>
      <c r="BW880">
        <f>IF($BG880=1,VLOOKUP($A880,'Full dataset'!$A$4:$IE$190,BW$1-2007+$C880,FALSE),0)</f>
        <v>0</v>
      </c>
      <c r="BX880">
        <f>IF($BG880=1,VLOOKUP($A880,'Full dataset'!$A$4:$IE$190,BX$1-2007+$C880,FALSE),0)</f>
        <v>0</v>
      </c>
    </row>
    <row r="881" spans="1:76" x14ac:dyDescent="0.25">
      <c r="A881">
        <v>135</v>
      </c>
      <c r="B881" t="s">
        <v>179</v>
      </c>
      <c r="C881">
        <v>2011</v>
      </c>
      <c r="D881" t="s">
        <v>582</v>
      </c>
      <c r="E881">
        <f t="shared" si="80"/>
        <v>0</v>
      </c>
      <c r="U881">
        <v>1</v>
      </c>
      <c r="V881">
        <v>17968</v>
      </c>
      <c r="W881">
        <v>289755</v>
      </c>
      <c r="X881">
        <v>30534</v>
      </c>
      <c r="Y881">
        <v>1</v>
      </c>
      <c r="Z881">
        <v>1</v>
      </c>
      <c r="AA881" t="s">
        <v>854</v>
      </c>
      <c r="AB881">
        <v>8980</v>
      </c>
      <c r="AC881">
        <f>VLOOKUP(A881,'Full dataset'!$A$4:$IE$190,2033-C881,FALSE)</f>
        <v>0</v>
      </c>
      <c r="AD881" t="str">
        <f>VLOOKUP(A881,'Full dataset'!$A$4:$IE$190,2041-C881,FALSE)</f>
        <v>.</v>
      </c>
      <c r="AE881">
        <f>VLOOKUP(A881,'Full dataset'!$A$4:$IE$190,2050-C881,FALSE)</f>
        <v>0</v>
      </c>
      <c r="AF881">
        <v>0</v>
      </c>
      <c r="AG881" t="str">
        <f>VLOOKUP($A881,'Full dataset'!$A$4:$IE$190,2007+AG$1-$C881,FALSE)</f>
        <v>.</v>
      </c>
      <c r="AH881" t="str">
        <f>VLOOKUP($A881,'Full dataset'!$A$4:$IE$190,2007+AH$1-$C881,FALSE)</f>
        <v>.</v>
      </c>
      <c r="AI881" t="str">
        <f>VLOOKUP($A881,'Full dataset'!$A$4:$IE$190,2007+AI$1-$C881,FALSE)</f>
        <v>.</v>
      </c>
      <c r="AJ881" t="str">
        <f>VLOOKUP($A881,'Full dataset'!$A$4:$IE$190,2007+AJ$1-$C881,FALSE)</f>
        <v>.</v>
      </c>
      <c r="AK881" t="str">
        <f>VLOOKUP($A881,'Full dataset'!$A$4:$IE$190,2007+AK$1-$C881,FALSE)</f>
        <v>.</v>
      </c>
      <c r="AL881" t="str">
        <f>VLOOKUP($A881,'Full dataset'!$A$4:$IE$190,2007+AL$1-$C881,FALSE)</f>
        <v>.</v>
      </c>
      <c r="AM881" t="str">
        <f>VLOOKUP($A881,'Full dataset'!$A$4:$IE$190,2007+AM$1-$C881,FALSE)</f>
        <v>.</v>
      </c>
      <c r="AN881" t="str">
        <f>VLOOKUP($A881,'Full dataset'!$A$4:$IE$190,2007+AN$1-$C881,FALSE)</f>
        <v>.</v>
      </c>
      <c r="AO881" t="str">
        <f>VLOOKUP($A881,'Full dataset'!$A$4:$IE$190,2007+AO$1-$C881,FALSE)</f>
        <v>.</v>
      </c>
      <c r="AP881" t="s">
        <v>726</v>
      </c>
      <c r="AQ881" t="s">
        <v>726</v>
      </c>
      <c r="AR881" t="s">
        <v>726</v>
      </c>
      <c r="AS881" t="s">
        <v>726</v>
      </c>
      <c r="AT881" t="s">
        <v>726</v>
      </c>
      <c r="AU881">
        <f>VLOOKUP(A881,'Full dataset'!$A$4:$II$190,$AU$1,FALSE)</f>
        <v>2008</v>
      </c>
      <c r="AW881">
        <f>VLOOKUP(A881,'Full dataset'!$A$5:$IM$190,247,FALSE)</f>
        <v>1</v>
      </c>
      <c r="AX881">
        <f>VLOOKUP(A881,'Full dataset'!$A$4:$II$190,242,FALSE)</f>
        <v>2008</v>
      </c>
      <c r="AY881">
        <f>VLOOKUP(A881,'Full dataset'!$A$5:$IM$190,246,FALSE)</f>
        <v>1</v>
      </c>
      <c r="AZ881">
        <v>9999</v>
      </c>
      <c r="BA881">
        <f>MAX(VLOOKUP($A881,'Full dataset'!$A$4:$IX$190,BA$1,FALSE),AW881)</f>
        <v>2</v>
      </c>
      <c r="BB881">
        <f>IF(VLOOKUP($A881,'Full dataset'!$A$4:$IX$190,BB$1,FALSE)&gt;0,VLOOKUP($A881,'Full dataset'!$A$4:$IX$190,BB$1,FALSE),AU881)</f>
        <v>2012</v>
      </c>
      <c r="BC881">
        <f>MAX(VLOOKUP($A881,'Full dataset'!$A$4:$IX$190,BC$1,FALSE),AY881)</f>
        <v>1</v>
      </c>
      <c r="BD881">
        <f>MAX(VLOOKUP($A881,'Full dataset'!$A$4:$IX$190,BD$1,FALSE),AX881)</f>
        <v>2008</v>
      </c>
      <c r="BE881">
        <f t="shared" si="81"/>
        <v>2008</v>
      </c>
      <c r="BF881">
        <f t="shared" si="82"/>
        <v>0</v>
      </c>
      <c r="BG881">
        <f t="shared" si="83"/>
        <v>0</v>
      </c>
      <c r="BH881">
        <f t="shared" si="78"/>
        <v>0</v>
      </c>
      <c r="BI881">
        <f t="shared" si="79"/>
        <v>0</v>
      </c>
      <c r="BO881">
        <f>IF(BF881=1,VLOOKUP($A881,'Full dataset'!$A$4:$IE$190,2007+BO$1-$C881,FALSE),0)</f>
        <v>0</v>
      </c>
      <c r="BP881">
        <f>IF(BF881=1,VLOOKUP($A881,'Full dataset'!$A$4:$IE$190,2007+BP$1-$C881,FALSE),0)</f>
        <v>0</v>
      </c>
      <c r="BQ881">
        <f>IF(BF881=1,VLOOKUP($A881,'Full dataset'!$A$4:$IE$190,2007+BQ$1-$C881,FALSE),0)</f>
        <v>0</v>
      </c>
      <c r="BR881">
        <f>IF($BG881=1,VLOOKUP($A881,'Full dataset'!$A$4:$IE$190,BR$1-2007+$C881,FALSE),0)</f>
        <v>0</v>
      </c>
      <c r="BS881">
        <f>IF($BG881=1,VLOOKUP($A881,'Full dataset'!$A$4:$IE$190,BS$1-2007+$C881,FALSE),0)</f>
        <v>0</v>
      </c>
      <c r="BT881">
        <f>IF($BG881=1,VLOOKUP($A881,'Full dataset'!$A$4:$IE$190,BT$1-2007+$C881,FALSE),0)</f>
        <v>0</v>
      </c>
      <c r="BU881">
        <f>IF($BG881=1,VLOOKUP($A881,'Full dataset'!$A$4:$IE$190,BU$1-2007+$C881,FALSE),0)</f>
        <v>0</v>
      </c>
      <c r="BV881">
        <f>IF($BG881=1,VLOOKUP($A881,'Full dataset'!$A$4:$IE$190,BV$1-2007+$C881,FALSE),0)</f>
        <v>0</v>
      </c>
      <c r="BW881">
        <f>IF($BG881=1,VLOOKUP($A881,'Full dataset'!$A$4:$IE$190,BW$1-2007+$C881,FALSE),0)</f>
        <v>0</v>
      </c>
      <c r="BX881">
        <f>IF($BG881=1,VLOOKUP($A881,'Full dataset'!$A$4:$IE$190,BX$1-2007+$C881,FALSE),0)</f>
        <v>0</v>
      </c>
    </row>
    <row r="882" spans="1:76" x14ac:dyDescent="0.25">
      <c r="A882">
        <v>136</v>
      </c>
      <c r="B882" t="s">
        <v>180</v>
      </c>
      <c r="C882">
        <v>2011</v>
      </c>
      <c r="D882" t="s">
        <v>591</v>
      </c>
      <c r="E882">
        <f t="shared" si="80"/>
        <v>1</v>
      </c>
      <c r="S882">
        <v>5812</v>
      </c>
      <c r="T882">
        <v>722511</v>
      </c>
      <c r="U882">
        <v>1</v>
      </c>
      <c r="V882">
        <v>0</v>
      </c>
      <c r="W882">
        <v>206</v>
      </c>
      <c r="X882">
        <v>11445</v>
      </c>
      <c r="Y882">
        <v>1</v>
      </c>
      <c r="Z882">
        <v>1</v>
      </c>
      <c r="AA882" t="s">
        <v>855</v>
      </c>
      <c r="AB882">
        <v>30904</v>
      </c>
      <c r="AC882">
        <f>VLOOKUP(A882,'Full dataset'!$A$4:$IE$190,2033-C882,FALSE)</f>
        <v>0</v>
      </c>
      <c r="AD882" t="str">
        <f>VLOOKUP(A882,'Full dataset'!$A$4:$IE$190,2041-C882,FALSE)</f>
        <v>.</v>
      </c>
      <c r="AE882">
        <f>VLOOKUP(A882,'Full dataset'!$A$4:$IE$190,2050-C882,FALSE)</f>
        <v>0</v>
      </c>
      <c r="AF882">
        <v>0</v>
      </c>
      <c r="AG882">
        <f>VLOOKUP($A882,'Full dataset'!$A$4:$IE$190,2007+AG$1-$C882,FALSE)</f>
        <v>95.72</v>
      </c>
      <c r="AH882">
        <f>VLOOKUP($A882,'Full dataset'!$A$4:$IE$190,2007+AH$1-$C882,FALSE)</f>
        <v>1022.57</v>
      </c>
      <c r="AI882">
        <f>VLOOKUP($A882,'Full dataset'!$A$4:$IE$190,2007+AI$1-$C882,FALSE)</f>
        <v>1757.624</v>
      </c>
      <c r="AJ882" t="str">
        <f>VLOOKUP($A882,'Full dataset'!$A$4:$IE$190,2007+AJ$1-$C882,FALSE)</f>
        <v>.</v>
      </c>
      <c r="AK882" t="str">
        <f>VLOOKUP($A882,'Full dataset'!$A$4:$IE$190,2007+AK$1-$C882,FALSE)</f>
        <v>.</v>
      </c>
      <c r="AL882" t="str">
        <f>VLOOKUP($A882,'Full dataset'!$A$4:$IE$190,2007+AL$1-$C882,FALSE)</f>
        <v>.</v>
      </c>
      <c r="AM882" t="str">
        <f>VLOOKUP($A882,'Full dataset'!$A$4:$IE$190,2007+AM$1-$C882,FALSE)</f>
        <v>.</v>
      </c>
      <c r="AN882" t="str">
        <f>VLOOKUP($A882,'Full dataset'!$A$4:$IE$190,2007+AN$1-$C882,FALSE)</f>
        <v>.</v>
      </c>
      <c r="AO882" t="str">
        <f>VLOOKUP($A882,'Full dataset'!$A$4:$IE$190,2007+AO$1-$C882,FALSE)</f>
        <v>.</v>
      </c>
      <c r="AP882" t="s">
        <v>726</v>
      </c>
      <c r="AQ882" t="s">
        <v>726</v>
      </c>
      <c r="AR882" t="s">
        <v>726</v>
      </c>
      <c r="AS882" t="s">
        <v>726</v>
      </c>
      <c r="AT882" t="s">
        <v>726</v>
      </c>
      <c r="AU882">
        <f>VLOOKUP(A882,'Full dataset'!$A$4:$II$190,$AU$1,FALSE)</f>
        <v>2014</v>
      </c>
      <c r="AW882">
        <f>VLOOKUP(A882,'Full dataset'!$A$5:$IM$190,247,FALSE)</f>
        <v>2</v>
      </c>
      <c r="AX882">
        <f>VLOOKUP(A882,'Full dataset'!$A$4:$II$190,242,FALSE)</f>
        <v>2013</v>
      </c>
      <c r="AY882">
        <f>VLOOKUP(A882,'Full dataset'!$A$5:$IM$190,246,FALSE)</f>
        <v>2</v>
      </c>
      <c r="AZ882">
        <v>9999</v>
      </c>
      <c r="BA882">
        <f>MAX(VLOOKUP($A882,'Full dataset'!$A$4:$IX$190,BA$1,FALSE),AW882)</f>
        <v>2</v>
      </c>
      <c r="BB882">
        <f>IF(VLOOKUP($A882,'Full dataset'!$A$4:$IX$190,BB$1,FALSE)&gt;0,VLOOKUP($A882,'Full dataset'!$A$4:$IX$190,BB$1,FALSE),AU882)</f>
        <v>2009</v>
      </c>
      <c r="BC882">
        <f>MAX(VLOOKUP($A882,'Full dataset'!$A$4:$IX$190,BC$1,FALSE),AY882)</f>
        <v>2</v>
      </c>
      <c r="BD882">
        <f>MAX(VLOOKUP($A882,'Full dataset'!$A$4:$IX$190,BD$1,FALSE),AX882)</f>
        <v>2013</v>
      </c>
      <c r="BE882">
        <f t="shared" si="81"/>
        <v>2009</v>
      </c>
      <c r="BF882">
        <f t="shared" si="82"/>
        <v>1</v>
      </c>
      <c r="BG882">
        <f t="shared" si="83"/>
        <v>0</v>
      </c>
      <c r="BH882">
        <f t="shared" si="78"/>
        <v>0</v>
      </c>
      <c r="BI882">
        <f t="shared" si="79"/>
        <v>1</v>
      </c>
      <c r="BO882">
        <f>IF(BF882=1,VLOOKUP($A882,'Full dataset'!$A$4:$IE$190,2007+BO$1-$C882,FALSE),0)</f>
        <v>0</v>
      </c>
      <c r="BP882">
        <f>IF(BF882=1,VLOOKUP($A882,'Full dataset'!$A$4:$IE$190,2007+BP$1-$C882,FALSE),0)</f>
        <v>0</v>
      </c>
      <c r="BQ882">
        <f>IF(BF882=1,VLOOKUP($A882,'Full dataset'!$A$4:$IE$190,2007+BQ$1-$C882,FALSE),0)</f>
        <v>0</v>
      </c>
      <c r="BR882">
        <f>IF($BG882=1,VLOOKUP($A882,'Full dataset'!$A$4:$IE$190,BR$1-2007+$C882,FALSE),0)</f>
        <v>0</v>
      </c>
      <c r="BS882">
        <f>IF($BG882=1,VLOOKUP($A882,'Full dataset'!$A$4:$IE$190,BS$1-2007+$C882,FALSE),0)</f>
        <v>0</v>
      </c>
      <c r="BT882">
        <f>IF($BG882=1,VLOOKUP($A882,'Full dataset'!$A$4:$IE$190,BT$1-2007+$C882,FALSE),0)</f>
        <v>0</v>
      </c>
      <c r="BU882">
        <f>IF($BG882=1,VLOOKUP($A882,'Full dataset'!$A$4:$IE$190,BU$1-2007+$C882,FALSE),0)</f>
        <v>0</v>
      </c>
      <c r="BV882">
        <f>IF($BG882=1,VLOOKUP($A882,'Full dataset'!$A$4:$IE$190,BV$1-2007+$C882,FALSE),0)</f>
        <v>0</v>
      </c>
      <c r="BW882">
        <f>IF($BG882=1,VLOOKUP($A882,'Full dataset'!$A$4:$IE$190,BW$1-2007+$C882,FALSE),0)</f>
        <v>0</v>
      </c>
      <c r="BX882">
        <f>IF($BG882=1,VLOOKUP($A882,'Full dataset'!$A$4:$IE$190,BX$1-2007+$C882,FALSE),0)</f>
        <v>0</v>
      </c>
    </row>
    <row r="883" spans="1:76" x14ac:dyDescent="0.25">
      <c r="A883">
        <v>137</v>
      </c>
      <c r="B883" t="s">
        <v>181</v>
      </c>
      <c r="C883">
        <v>2011</v>
      </c>
      <c r="D883" t="s">
        <v>582</v>
      </c>
      <c r="E883">
        <f t="shared" si="80"/>
        <v>0</v>
      </c>
      <c r="U883">
        <v>1</v>
      </c>
      <c r="V883">
        <v>1882</v>
      </c>
      <c r="W883">
        <v>11341</v>
      </c>
      <c r="X883">
        <v>11142</v>
      </c>
      <c r="Y883">
        <v>1</v>
      </c>
      <c r="Z883">
        <v>1</v>
      </c>
      <c r="AA883" t="s">
        <v>856</v>
      </c>
      <c r="AB883">
        <v>17946</v>
      </c>
      <c r="AC883">
        <f>VLOOKUP(A883,'Full dataset'!$A$4:$IE$190,2033-C883,FALSE)</f>
        <v>0</v>
      </c>
      <c r="AD883" t="str">
        <f>VLOOKUP(A883,'Full dataset'!$A$4:$IE$190,2041-C883,FALSE)</f>
        <v>.</v>
      </c>
      <c r="AE883">
        <f>VLOOKUP(A883,'Full dataset'!$A$4:$IE$190,2050-C883,FALSE)</f>
        <v>0</v>
      </c>
      <c r="AF883">
        <v>0</v>
      </c>
      <c r="AG883" t="str">
        <f>VLOOKUP($A883,'Full dataset'!$A$4:$IE$190,2007+AG$1-$C883,FALSE)</f>
        <v>.</v>
      </c>
      <c r="AH883" t="str">
        <f>VLOOKUP($A883,'Full dataset'!$A$4:$IE$190,2007+AH$1-$C883,FALSE)</f>
        <v>.</v>
      </c>
      <c r="AI883" t="str">
        <f>VLOOKUP($A883,'Full dataset'!$A$4:$IE$190,2007+AI$1-$C883,FALSE)</f>
        <v>.</v>
      </c>
      <c r="AJ883" t="str">
        <f>VLOOKUP($A883,'Full dataset'!$A$4:$IE$190,2007+AJ$1-$C883,FALSE)</f>
        <v>.</v>
      </c>
      <c r="AK883" t="str">
        <f>VLOOKUP($A883,'Full dataset'!$A$4:$IE$190,2007+AK$1-$C883,FALSE)</f>
        <v>.</v>
      </c>
      <c r="AL883" t="str">
        <f>VLOOKUP($A883,'Full dataset'!$A$4:$IE$190,2007+AL$1-$C883,FALSE)</f>
        <v>.</v>
      </c>
      <c r="AM883" t="str">
        <f>VLOOKUP($A883,'Full dataset'!$A$4:$IE$190,2007+AM$1-$C883,FALSE)</f>
        <v>.</v>
      </c>
      <c r="AN883" t="str">
        <f>VLOOKUP($A883,'Full dataset'!$A$4:$IE$190,2007+AN$1-$C883,FALSE)</f>
        <v>.</v>
      </c>
      <c r="AO883" t="str">
        <f>VLOOKUP($A883,'Full dataset'!$A$4:$IE$190,2007+AO$1-$C883,FALSE)</f>
        <v>.</v>
      </c>
      <c r="AP883" t="s">
        <v>726</v>
      </c>
      <c r="AQ883" t="s">
        <v>726</v>
      </c>
      <c r="AR883" t="s">
        <v>726</v>
      </c>
      <c r="AS883" t="s">
        <v>726</v>
      </c>
      <c r="AT883" t="s">
        <v>726</v>
      </c>
      <c r="AU883">
        <f>VLOOKUP(A883,'Full dataset'!$A$4:$II$190,$AU$1,FALSE)</f>
        <v>2008</v>
      </c>
      <c r="AW883">
        <f>VLOOKUP(A883,'Full dataset'!$A$5:$IM$190,247,FALSE)</f>
        <v>1</v>
      </c>
      <c r="AX883">
        <f>VLOOKUP(A883,'Full dataset'!$A$4:$II$190,242,FALSE)</f>
        <v>9999</v>
      </c>
      <c r="AY883">
        <f>VLOOKUP(A883,'Full dataset'!$A$5:$IM$190,246,FALSE)</f>
        <v>1</v>
      </c>
      <c r="AZ883">
        <v>9999</v>
      </c>
      <c r="BA883">
        <f>MAX(VLOOKUP($A883,'Full dataset'!$A$4:$IX$190,BA$1,FALSE),AW883)</f>
        <v>1</v>
      </c>
      <c r="BB883">
        <f>IF(VLOOKUP($A883,'Full dataset'!$A$4:$IX$190,BB$1,FALSE)&gt;0,VLOOKUP($A883,'Full dataset'!$A$4:$IX$190,BB$1,FALSE),AU883)</f>
        <v>2008</v>
      </c>
      <c r="BC883">
        <f>MAX(VLOOKUP($A883,'Full dataset'!$A$4:$IX$190,BC$1,FALSE),AY883)</f>
        <v>1</v>
      </c>
      <c r="BD883">
        <f>MAX(VLOOKUP($A883,'Full dataset'!$A$4:$IX$190,BD$1,FALSE),AX883)</f>
        <v>9999</v>
      </c>
      <c r="BE883">
        <f t="shared" si="81"/>
        <v>2008</v>
      </c>
      <c r="BF883">
        <f t="shared" si="82"/>
        <v>0</v>
      </c>
      <c r="BG883">
        <f t="shared" si="83"/>
        <v>0</v>
      </c>
      <c r="BH883">
        <f t="shared" si="78"/>
        <v>0</v>
      </c>
      <c r="BI883">
        <f t="shared" si="79"/>
        <v>0</v>
      </c>
      <c r="BO883">
        <f>IF(BF883=1,VLOOKUP($A883,'Full dataset'!$A$4:$IE$190,2007+BO$1-$C883,FALSE),0)</f>
        <v>0</v>
      </c>
      <c r="BP883">
        <f>IF(BF883=1,VLOOKUP($A883,'Full dataset'!$A$4:$IE$190,2007+BP$1-$C883,FALSE),0)</f>
        <v>0</v>
      </c>
      <c r="BQ883">
        <f>IF(BF883=1,VLOOKUP($A883,'Full dataset'!$A$4:$IE$190,2007+BQ$1-$C883,FALSE),0)</f>
        <v>0</v>
      </c>
      <c r="BR883">
        <f>IF($BG883=1,VLOOKUP($A883,'Full dataset'!$A$4:$IE$190,BR$1-2007+$C883,FALSE),0)</f>
        <v>0</v>
      </c>
      <c r="BS883">
        <f>IF($BG883=1,VLOOKUP($A883,'Full dataset'!$A$4:$IE$190,BS$1-2007+$C883,FALSE),0)</f>
        <v>0</v>
      </c>
      <c r="BT883">
        <f>IF($BG883=1,VLOOKUP($A883,'Full dataset'!$A$4:$IE$190,BT$1-2007+$C883,FALSE),0)</f>
        <v>0</v>
      </c>
      <c r="BU883">
        <f>IF($BG883=1,VLOOKUP($A883,'Full dataset'!$A$4:$IE$190,BU$1-2007+$C883,FALSE),0)</f>
        <v>0</v>
      </c>
      <c r="BV883">
        <f>IF($BG883=1,VLOOKUP($A883,'Full dataset'!$A$4:$IE$190,BV$1-2007+$C883,FALSE),0)</f>
        <v>0</v>
      </c>
      <c r="BW883">
        <f>IF($BG883=1,VLOOKUP($A883,'Full dataset'!$A$4:$IE$190,BW$1-2007+$C883,FALSE),0)</f>
        <v>0</v>
      </c>
      <c r="BX883">
        <f>IF($BG883=1,VLOOKUP($A883,'Full dataset'!$A$4:$IE$190,BX$1-2007+$C883,FALSE),0)</f>
        <v>0</v>
      </c>
    </row>
    <row r="884" spans="1:76" x14ac:dyDescent="0.25">
      <c r="A884">
        <v>138</v>
      </c>
      <c r="B884" t="s">
        <v>182</v>
      </c>
      <c r="C884">
        <v>2011</v>
      </c>
      <c r="D884" t="s">
        <v>591</v>
      </c>
      <c r="E884">
        <f t="shared" si="80"/>
        <v>1</v>
      </c>
      <c r="S884">
        <v>7011</v>
      </c>
      <c r="T884">
        <v>721110</v>
      </c>
      <c r="U884">
        <v>1</v>
      </c>
      <c r="V884">
        <v>111</v>
      </c>
      <c r="W884">
        <v>25743</v>
      </c>
      <c r="X884">
        <v>6849</v>
      </c>
      <c r="Y884">
        <v>1</v>
      </c>
      <c r="Z884">
        <v>0</v>
      </c>
      <c r="AA884" t="s">
        <v>857</v>
      </c>
      <c r="AB884">
        <v>7137</v>
      </c>
      <c r="AC884">
        <f>VLOOKUP(A884,'Full dataset'!$A$4:$IE$190,2033-C884,FALSE)</f>
        <v>0</v>
      </c>
      <c r="AD884" t="str">
        <f>VLOOKUP(A884,'Full dataset'!$A$4:$IE$190,2041-C884,FALSE)</f>
        <v>.</v>
      </c>
      <c r="AE884">
        <f>VLOOKUP(A884,'Full dataset'!$A$4:$IE$190,2050-C884,FALSE)</f>
        <v>0</v>
      </c>
      <c r="AF884">
        <v>0</v>
      </c>
      <c r="AG884">
        <f>VLOOKUP($A884,'Full dataset'!$A$4:$IE$190,2007+AG$1-$C884,FALSE)</f>
        <v>113</v>
      </c>
      <c r="AH884">
        <f>VLOOKUP($A884,'Full dataset'!$A$4:$IE$190,2007+AH$1-$C884,FALSE)</f>
        <v>7507</v>
      </c>
      <c r="AI884">
        <f>VLOOKUP($A884,'Full dataset'!$A$4:$IE$190,2007+AI$1-$C884,FALSE)</f>
        <v>3698</v>
      </c>
      <c r="AJ884" t="str">
        <f>VLOOKUP($A884,'Full dataset'!$A$4:$IE$190,2007+AJ$1-$C884,FALSE)</f>
        <v>.</v>
      </c>
      <c r="AK884" t="str">
        <f>VLOOKUP($A884,'Full dataset'!$A$4:$IE$190,2007+AK$1-$C884,FALSE)</f>
        <v>.</v>
      </c>
      <c r="AL884" t="str">
        <f>VLOOKUP($A884,'Full dataset'!$A$4:$IE$190,2007+AL$1-$C884,FALSE)</f>
        <v>.</v>
      </c>
      <c r="AM884" t="str">
        <f>VLOOKUP($A884,'Full dataset'!$A$4:$IE$190,2007+AM$1-$C884,FALSE)</f>
        <v>.</v>
      </c>
      <c r="AN884" t="str">
        <f>VLOOKUP($A884,'Full dataset'!$A$4:$IE$190,2007+AN$1-$C884,FALSE)</f>
        <v>.</v>
      </c>
      <c r="AO884" t="str">
        <f>VLOOKUP($A884,'Full dataset'!$A$4:$IE$190,2007+AO$1-$C884,FALSE)</f>
        <v>.</v>
      </c>
      <c r="AP884" t="s">
        <v>726</v>
      </c>
      <c r="AQ884" t="s">
        <v>726</v>
      </c>
      <c r="AR884" t="s">
        <v>726</v>
      </c>
      <c r="AS884" t="s">
        <v>726</v>
      </c>
      <c r="AT884" t="s">
        <v>726</v>
      </c>
      <c r="AU884">
        <f>VLOOKUP(A884,'Full dataset'!$A$4:$II$190,$AU$1,FALSE)</f>
        <v>2008</v>
      </c>
      <c r="AW884">
        <f>VLOOKUP(A884,'Full dataset'!$A$5:$IM$190,247,FALSE)</f>
        <v>2</v>
      </c>
      <c r="AX884">
        <f>VLOOKUP(A884,'Full dataset'!$A$4:$II$190,242,FALSE)</f>
        <v>2007</v>
      </c>
      <c r="AY884">
        <f>VLOOKUP(A884,'Full dataset'!$A$5:$IM$190,246,FALSE)</f>
        <v>2</v>
      </c>
      <c r="AZ884">
        <v>9999</v>
      </c>
      <c r="BA884">
        <f>MAX(VLOOKUP($A884,'Full dataset'!$A$4:$IX$190,BA$1,FALSE),AW884)</f>
        <v>2</v>
      </c>
      <c r="BB884">
        <f>IF(VLOOKUP($A884,'Full dataset'!$A$4:$IX$190,BB$1,FALSE)&gt;0,VLOOKUP($A884,'Full dataset'!$A$4:$IX$190,BB$1,FALSE),AU884)</f>
        <v>2008</v>
      </c>
      <c r="BC884">
        <f>MAX(VLOOKUP($A884,'Full dataset'!$A$4:$IX$190,BC$1,FALSE),AY884)</f>
        <v>2</v>
      </c>
      <c r="BD884">
        <f>MAX(VLOOKUP($A884,'Full dataset'!$A$4:$IX$190,BD$1,FALSE),AX884)</f>
        <v>2007</v>
      </c>
      <c r="BE884">
        <f t="shared" si="81"/>
        <v>2007</v>
      </c>
      <c r="BF884">
        <f t="shared" si="82"/>
        <v>1</v>
      </c>
      <c r="BG884">
        <f t="shared" si="83"/>
        <v>1</v>
      </c>
      <c r="BH884">
        <f t="shared" si="78"/>
        <v>0</v>
      </c>
      <c r="BI884">
        <f t="shared" si="79"/>
        <v>1</v>
      </c>
      <c r="BO884">
        <f>IF(BF884=1,VLOOKUP($A884,'Full dataset'!$A$4:$IE$190,2007+BO$1-$C884,FALSE),0)</f>
        <v>739</v>
      </c>
      <c r="BP884">
        <f>IF(BF884=1,VLOOKUP($A884,'Full dataset'!$A$4:$IE$190,2007+BP$1-$C884,FALSE),0)</f>
        <v>84</v>
      </c>
      <c r="BQ884">
        <f>IF(BF884=1,VLOOKUP($A884,'Full dataset'!$A$4:$IE$190,2007+BQ$1-$C884,FALSE),0)</f>
        <v>558</v>
      </c>
      <c r="BR884">
        <f>IF($BG884=1,VLOOKUP($A884,'Full dataset'!$A$4:$IE$190,BR$1-2007+$C884,FALSE),0)</f>
        <v>22</v>
      </c>
      <c r="BS884">
        <f>IF($BG884=1,VLOOKUP($A884,'Full dataset'!$A$4:$IE$190,BS$1-2007+$C884,FALSE),0)</f>
        <v>23</v>
      </c>
      <c r="BT884">
        <f>IF($BG884=1,VLOOKUP($A884,'Full dataset'!$A$4:$IE$190,BT$1-2007+$C884,FALSE),0)</f>
        <v>390</v>
      </c>
      <c r="BU884">
        <f>IF($BG884=1,VLOOKUP($A884,'Full dataset'!$A$4:$IE$190,BU$1-2007+$C884,FALSE),0)</f>
        <v>4</v>
      </c>
      <c r="BV884">
        <f>IF($BG884=1,VLOOKUP($A884,'Full dataset'!$A$4:$IE$190,BV$1-2007+$C884,FALSE),0)</f>
        <v>8</v>
      </c>
      <c r="BW884">
        <f>IF($BG884=1,VLOOKUP($A884,'Full dataset'!$A$4:$IE$190,BW$1-2007+$C884,FALSE),0)</f>
        <v>23</v>
      </c>
      <c r="BX884">
        <f>IF($BG884=1,VLOOKUP($A884,'Full dataset'!$A$4:$IE$190,BX$1-2007+$C884,FALSE),0)</f>
        <v>18</v>
      </c>
    </row>
    <row r="885" spans="1:76" x14ac:dyDescent="0.25">
      <c r="A885">
        <v>139</v>
      </c>
      <c r="B885" t="s">
        <v>183</v>
      </c>
      <c r="C885">
        <v>2011</v>
      </c>
      <c r="D885" t="s">
        <v>582</v>
      </c>
      <c r="E885">
        <f t="shared" si="80"/>
        <v>0</v>
      </c>
      <c r="U885">
        <v>1</v>
      </c>
      <c r="V885">
        <v>22</v>
      </c>
      <c r="W885">
        <v>6521</v>
      </c>
      <c r="X885">
        <v>1542</v>
      </c>
      <c r="Y885">
        <v>1</v>
      </c>
      <c r="Z885">
        <v>1</v>
      </c>
      <c r="AA885" t="s">
        <v>858</v>
      </c>
      <c r="AB885">
        <v>116862</v>
      </c>
      <c r="AC885">
        <f>VLOOKUP(A885,'Full dataset'!$A$4:$IE$190,2033-C885,FALSE)</f>
        <v>0</v>
      </c>
      <c r="AD885" t="str">
        <f>VLOOKUP(A885,'Full dataset'!$A$4:$IE$190,2041-C885,FALSE)</f>
        <v>.</v>
      </c>
      <c r="AE885">
        <f>VLOOKUP(A885,'Full dataset'!$A$4:$IE$190,2050-C885,FALSE)</f>
        <v>0</v>
      </c>
      <c r="AF885">
        <v>0</v>
      </c>
      <c r="AG885" t="str">
        <f>VLOOKUP($A885,'Full dataset'!$A$4:$IE$190,2007+AG$1-$C885,FALSE)</f>
        <v>.</v>
      </c>
      <c r="AH885" t="str">
        <f>VLOOKUP($A885,'Full dataset'!$A$4:$IE$190,2007+AH$1-$C885,FALSE)</f>
        <v>.</v>
      </c>
      <c r="AI885" t="str">
        <f>VLOOKUP($A885,'Full dataset'!$A$4:$IE$190,2007+AI$1-$C885,FALSE)</f>
        <v>.</v>
      </c>
      <c r="AJ885" t="str">
        <f>VLOOKUP($A885,'Full dataset'!$A$4:$IE$190,2007+AJ$1-$C885,FALSE)</f>
        <v>.</v>
      </c>
      <c r="AK885" t="str">
        <f>VLOOKUP($A885,'Full dataset'!$A$4:$IE$190,2007+AK$1-$C885,FALSE)</f>
        <v>.</v>
      </c>
      <c r="AL885" t="str">
        <f>VLOOKUP($A885,'Full dataset'!$A$4:$IE$190,2007+AL$1-$C885,FALSE)</f>
        <v>.</v>
      </c>
      <c r="AM885" t="str">
        <f>VLOOKUP($A885,'Full dataset'!$A$4:$IE$190,2007+AM$1-$C885,FALSE)</f>
        <v>.</v>
      </c>
      <c r="AN885" t="str">
        <f>VLOOKUP($A885,'Full dataset'!$A$4:$IE$190,2007+AN$1-$C885,FALSE)</f>
        <v>.</v>
      </c>
      <c r="AO885" t="str">
        <f>VLOOKUP($A885,'Full dataset'!$A$4:$IE$190,2007+AO$1-$C885,FALSE)</f>
        <v>.</v>
      </c>
      <c r="AP885" t="s">
        <v>726</v>
      </c>
      <c r="AQ885" t="s">
        <v>726</v>
      </c>
      <c r="AR885" t="s">
        <v>726</v>
      </c>
      <c r="AS885" t="s">
        <v>726</v>
      </c>
      <c r="AT885" t="s">
        <v>726</v>
      </c>
      <c r="AU885">
        <f>VLOOKUP(A885,'Full dataset'!$A$4:$II$190,$AU$1,FALSE)</f>
        <v>2011</v>
      </c>
      <c r="AW885">
        <f>VLOOKUP(A885,'Full dataset'!$A$5:$IM$190,247,FALSE)</f>
        <v>1</v>
      </c>
      <c r="AX885">
        <f>VLOOKUP(A885,'Full dataset'!$A$4:$II$190,242,FALSE)</f>
        <v>2012</v>
      </c>
      <c r="AY885">
        <f>VLOOKUP(A885,'Full dataset'!$A$5:$IM$190,246,FALSE)</f>
        <v>1</v>
      </c>
      <c r="AZ885">
        <v>9999</v>
      </c>
      <c r="BA885">
        <f>MAX(VLOOKUP($A885,'Full dataset'!$A$4:$IX$190,BA$1,FALSE),AW885)</f>
        <v>1</v>
      </c>
      <c r="BB885">
        <f>IF(VLOOKUP($A885,'Full dataset'!$A$4:$IX$190,BB$1,FALSE)&gt;0,VLOOKUP($A885,'Full dataset'!$A$4:$IX$190,BB$1,FALSE),AU885)</f>
        <v>2011</v>
      </c>
      <c r="BC885">
        <f>MAX(VLOOKUP($A885,'Full dataset'!$A$4:$IX$190,BC$1,FALSE),AY885)</f>
        <v>1</v>
      </c>
      <c r="BD885">
        <f>MAX(VLOOKUP($A885,'Full dataset'!$A$4:$IX$190,BD$1,FALSE),AX885)</f>
        <v>2012</v>
      </c>
      <c r="BE885">
        <f t="shared" si="81"/>
        <v>2011</v>
      </c>
      <c r="BF885">
        <f t="shared" si="82"/>
        <v>0</v>
      </c>
      <c r="BG885">
        <f t="shared" si="83"/>
        <v>0</v>
      </c>
      <c r="BH885">
        <f t="shared" si="78"/>
        <v>0</v>
      </c>
      <c r="BI885">
        <f t="shared" si="79"/>
        <v>0</v>
      </c>
      <c r="BO885">
        <f>IF(BF885=1,VLOOKUP($A885,'Full dataset'!$A$4:$IE$190,2007+BO$1-$C885,FALSE),0)</f>
        <v>0</v>
      </c>
      <c r="BP885">
        <f>IF(BF885=1,VLOOKUP($A885,'Full dataset'!$A$4:$IE$190,2007+BP$1-$C885,FALSE),0)</f>
        <v>0</v>
      </c>
      <c r="BQ885">
        <f>IF(BF885=1,VLOOKUP($A885,'Full dataset'!$A$4:$IE$190,2007+BQ$1-$C885,FALSE),0)</f>
        <v>0</v>
      </c>
      <c r="BR885">
        <f>IF($BG885=1,VLOOKUP($A885,'Full dataset'!$A$4:$IE$190,BR$1-2007+$C885,FALSE),0)</f>
        <v>0</v>
      </c>
      <c r="BS885">
        <f>IF($BG885=1,VLOOKUP($A885,'Full dataset'!$A$4:$IE$190,BS$1-2007+$C885,FALSE),0)</f>
        <v>0</v>
      </c>
      <c r="BT885">
        <f>IF($BG885=1,VLOOKUP($A885,'Full dataset'!$A$4:$IE$190,BT$1-2007+$C885,FALSE),0)</f>
        <v>0</v>
      </c>
      <c r="BU885">
        <f>IF($BG885=1,VLOOKUP($A885,'Full dataset'!$A$4:$IE$190,BU$1-2007+$C885,FALSE),0)</f>
        <v>0</v>
      </c>
      <c r="BV885">
        <f>IF($BG885=1,VLOOKUP($A885,'Full dataset'!$A$4:$IE$190,BV$1-2007+$C885,FALSE),0)</f>
        <v>0</v>
      </c>
      <c r="BW885">
        <f>IF($BG885=1,VLOOKUP($A885,'Full dataset'!$A$4:$IE$190,BW$1-2007+$C885,FALSE),0)</f>
        <v>0</v>
      </c>
      <c r="BX885">
        <f>IF($BG885=1,VLOOKUP($A885,'Full dataset'!$A$4:$IE$190,BX$1-2007+$C885,FALSE),0)</f>
        <v>0</v>
      </c>
    </row>
    <row r="886" spans="1:76" x14ac:dyDescent="0.25">
      <c r="A886">
        <v>140</v>
      </c>
      <c r="B886" t="s">
        <v>184</v>
      </c>
      <c r="C886">
        <v>2011</v>
      </c>
      <c r="D886" t="s">
        <v>582</v>
      </c>
      <c r="E886">
        <f t="shared" si="80"/>
        <v>0</v>
      </c>
      <c r="U886">
        <v>1</v>
      </c>
      <c r="V886">
        <v>323</v>
      </c>
      <c r="W886">
        <v>5469</v>
      </c>
      <c r="X886">
        <v>5048</v>
      </c>
      <c r="Y886">
        <v>1</v>
      </c>
      <c r="Z886">
        <v>0</v>
      </c>
      <c r="AA886" t="s">
        <v>859</v>
      </c>
      <c r="AB886">
        <v>7160</v>
      </c>
      <c r="AC886">
        <f>VLOOKUP(A886,'Full dataset'!$A$4:$IE$190,2033-C886,FALSE)</f>
        <v>0</v>
      </c>
      <c r="AD886" t="str">
        <f>VLOOKUP(A886,'Full dataset'!$A$4:$IE$190,2041-C886,FALSE)</f>
        <v>.</v>
      </c>
      <c r="AE886">
        <f>VLOOKUP(A886,'Full dataset'!$A$4:$IE$190,2050-C886,FALSE)</f>
        <v>0</v>
      </c>
      <c r="AF886">
        <v>0</v>
      </c>
      <c r="AG886" t="str">
        <f>VLOOKUP($A886,'Full dataset'!$A$4:$IE$190,2007+AG$1-$C886,FALSE)</f>
        <v>.</v>
      </c>
      <c r="AH886" t="str">
        <f>VLOOKUP($A886,'Full dataset'!$A$4:$IE$190,2007+AH$1-$C886,FALSE)</f>
        <v>.</v>
      </c>
      <c r="AI886" t="str">
        <f>VLOOKUP($A886,'Full dataset'!$A$4:$IE$190,2007+AI$1-$C886,FALSE)</f>
        <v>.</v>
      </c>
      <c r="AJ886" t="str">
        <f>VLOOKUP($A886,'Full dataset'!$A$4:$IE$190,2007+AJ$1-$C886,FALSE)</f>
        <v>.</v>
      </c>
      <c r="AK886" t="str">
        <f>VLOOKUP($A886,'Full dataset'!$A$4:$IE$190,2007+AK$1-$C886,FALSE)</f>
        <v>.</v>
      </c>
      <c r="AL886" t="str">
        <f>VLOOKUP($A886,'Full dataset'!$A$4:$IE$190,2007+AL$1-$C886,FALSE)</f>
        <v>.</v>
      </c>
      <c r="AM886" t="str">
        <f>VLOOKUP($A886,'Full dataset'!$A$4:$IE$190,2007+AM$1-$C886,FALSE)</f>
        <v>.</v>
      </c>
      <c r="AN886" t="str">
        <f>VLOOKUP($A886,'Full dataset'!$A$4:$IE$190,2007+AN$1-$C886,FALSE)</f>
        <v>.</v>
      </c>
      <c r="AO886" t="str">
        <f>VLOOKUP($A886,'Full dataset'!$A$4:$IE$190,2007+AO$1-$C886,FALSE)</f>
        <v>.</v>
      </c>
      <c r="AP886" t="s">
        <v>726</v>
      </c>
      <c r="AQ886" t="s">
        <v>726</v>
      </c>
      <c r="AR886" t="s">
        <v>726</v>
      </c>
      <c r="AS886" t="s">
        <v>726</v>
      </c>
      <c r="AT886" t="s">
        <v>726</v>
      </c>
      <c r="AU886">
        <f>VLOOKUP(A886,'Full dataset'!$A$4:$II$190,$AU$1,FALSE)</f>
        <v>2010</v>
      </c>
      <c r="AW886">
        <f>VLOOKUP(A886,'Full dataset'!$A$5:$IM$190,247,FALSE)</f>
        <v>1</v>
      </c>
      <c r="AX886">
        <f>VLOOKUP(A886,'Full dataset'!$A$4:$II$190,242,FALSE)</f>
        <v>2008</v>
      </c>
      <c r="AY886">
        <f>VLOOKUP(A886,'Full dataset'!$A$5:$IM$190,246,FALSE)</f>
        <v>1</v>
      </c>
      <c r="AZ886">
        <v>9999</v>
      </c>
      <c r="BA886">
        <f>MAX(VLOOKUP($A886,'Full dataset'!$A$4:$IX$190,BA$1,FALSE),AW886)</f>
        <v>1</v>
      </c>
      <c r="BB886">
        <f>IF(VLOOKUP($A886,'Full dataset'!$A$4:$IX$190,BB$1,FALSE)&gt;0,VLOOKUP($A886,'Full dataset'!$A$4:$IX$190,BB$1,FALSE),AU886)</f>
        <v>2010</v>
      </c>
      <c r="BC886">
        <f>MAX(VLOOKUP($A886,'Full dataset'!$A$4:$IX$190,BC$1,FALSE),AY886)</f>
        <v>1</v>
      </c>
      <c r="BD886">
        <f>MAX(VLOOKUP($A886,'Full dataset'!$A$4:$IX$190,BD$1,FALSE),AX886)</f>
        <v>2008</v>
      </c>
      <c r="BE886">
        <f t="shared" si="81"/>
        <v>2008</v>
      </c>
      <c r="BF886">
        <f t="shared" si="82"/>
        <v>0</v>
      </c>
      <c r="BG886">
        <f t="shared" si="83"/>
        <v>0</v>
      </c>
      <c r="BH886">
        <f t="shared" si="78"/>
        <v>0</v>
      </c>
      <c r="BI886">
        <f t="shared" si="79"/>
        <v>0</v>
      </c>
      <c r="BO886">
        <f>IF(BF886=1,VLOOKUP($A886,'Full dataset'!$A$4:$IE$190,2007+BO$1-$C886,FALSE),0)</f>
        <v>0</v>
      </c>
      <c r="BP886">
        <f>IF(BF886=1,VLOOKUP($A886,'Full dataset'!$A$4:$IE$190,2007+BP$1-$C886,FALSE),0)</f>
        <v>0</v>
      </c>
      <c r="BQ886">
        <f>IF(BF886=1,VLOOKUP($A886,'Full dataset'!$A$4:$IE$190,2007+BQ$1-$C886,FALSE),0)</f>
        <v>0</v>
      </c>
      <c r="BR886">
        <f>IF($BG886=1,VLOOKUP($A886,'Full dataset'!$A$4:$IE$190,BR$1-2007+$C886,FALSE),0)</f>
        <v>0</v>
      </c>
      <c r="BS886">
        <f>IF($BG886=1,VLOOKUP($A886,'Full dataset'!$A$4:$IE$190,BS$1-2007+$C886,FALSE),0)</f>
        <v>0</v>
      </c>
      <c r="BT886">
        <f>IF($BG886=1,VLOOKUP($A886,'Full dataset'!$A$4:$IE$190,BT$1-2007+$C886,FALSE),0)</f>
        <v>0</v>
      </c>
      <c r="BU886">
        <f>IF($BG886=1,VLOOKUP($A886,'Full dataset'!$A$4:$IE$190,BU$1-2007+$C886,FALSE),0)</f>
        <v>0</v>
      </c>
      <c r="BV886">
        <f>IF($BG886=1,VLOOKUP($A886,'Full dataset'!$A$4:$IE$190,BV$1-2007+$C886,FALSE),0)</f>
        <v>0</v>
      </c>
      <c r="BW886">
        <f>IF($BG886=1,VLOOKUP($A886,'Full dataset'!$A$4:$IE$190,BW$1-2007+$C886,FALSE),0)</f>
        <v>0</v>
      </c>
      <c r="BX886">
        <f>IF($BG886=1,VLOOKUP($A886,'Full dataset'!$A$4:$IE$190,BX$1-2007+$C886,FALSE),0)</f>
        <v>0</v>
      </c>
    </row>
    <row r="887" spans="1:76" x14ac:dyDescent="0.25">
      <c r="A887">
        <v>141</v>
      </c>
      <c r="B887" t="s">
        <v>185</v>
      </c>
      <c r="C887">
        <v>2011</v>
      </c>
      <c r="D887" t="s">
        <v>582</v>
      </c>
      <c r="E887">
        <f t="shared" si="80"/>
        <v>0</v>
      </c>
      <c r="U887">
        <v>0</v>
      </c>
      <c r="V887" t="s">
        <v>726</v>
      </c>
      <c r="W887" t="s">
        <v>726</v>
      </c>
      <c r="X887" t="s">
        <v>726</v>
      </c>
      <c r="Y887">
        <v>1</v>
      </c>
      <c r="Z887">
        <v>0</v>
      </c>
      <c r="AA887" t="s">
        <v>860</v>
      </c>
      <c r="AB887">
        <v>5354</v>
      </c>
      <c r="AC887">
        <f>VLOOKUP(A887,'Full dataset'!$A$4:$IE$190,2033-C887,FALSE)</f>
        <v>0</v>
      </c>
      <c r="AD887" t="str">
        <f>VLOOKUP(A887,'Full dataset'!$A$4:$IE$190,2041-C887,FALSE)</f>
        <v>.</v>
      </c>
      <c r="AE887">
        <f>VLOOKUP(A887,'Full dataset'!$A$4:$IE$190,2050-C887,FALSE)</f>
        <v>0</v>
      </c>
      <c r="AF887">
        <v>0</v>
      </c>
      <c r="AG887" t="str">
        <f>VLOOKUP($A887,'Full dataset'!$A$4:$IE$190,2007+AG$1-$C887,FALSE)</f>
        <v>.</v>
      </c>
      <c r="AH887" t="str">
        <f>VLOOKUP($A887,'Full dataset'!$A$4:$IE$190,2007+AH$1-$C887,FALSE)</f>
        <v>.</v>
      </c>
      <c r="AI887">
        <f>VLOOKUP($A887,'Full dataset'!$A$4:$IE$190,2007+AI$1-$C887,FALSE)</f>
        <v>181</v>
      </c>
      <c r="AJ887" t="str">
        <f>VLOOKUP($A887,'Full dataset'!$A$4:$IE$190,2007+AJ$1-$C887,FALSE)</f>
        <v>.</v>
      </c>
      <c r="AK887" t="str">
        <f>VLOOKUP($A887,'Full dataset'!$A$4:$IE$190,2007+AK$1-$C887,FALSE)</f>
        <v>.</v>
      </c>
      <c r="AL887" t="str">
        <f>VLOOKUP($A887,'Full dataset'!$A$4:$IE$190,2007+AL$1-$C887,FALSE)</f>
        <v>.</v>
      </c>
      <c r="AM887">
        <f>VLOOKUP($A887,'Full dataset'!$A$4:$IE$190,2007+AM$1-$C887,FALSE)</f>
        <v>50</v>
      </c>
      <c r="AN887" t="str">
        <f>VLOOKUP($A887,'Full dataset'!$A$4:$IE$190,2007+AN$1-$C887,FALSE)</f>
        <v>.</v>
      </c>
      <c r="AO887" t="str">
        <f>VLOOKUP($A887,'Full dataset'!$A$4:$IE$190,2007+AO$1-$C887,FALSE)</f>
        <v>.</v>
      </c>
      <c r="AP887" t="s">
        <v>726</v>
      </c>
      <c r="AQ887" t="s">
        <v>726</v>
      </c>
      <c r="AR887" t="s">
        <v>726</v>
      </c>
      <c r="AS887" t="s">
        <v>726</v>
      </c>
      <c r="AT887" t="s">
        <v>726</v>
      </c>
      <c r="AU887">
        <f>VLOOKUP(A887,'Full dataset'!$A$4:$II$190,$AU$1,FALSE)</f>
        <v>9999</v>
      </c>
      <c r="AW887">
        <f>VLOOKUP(A887,'Full dataset'!$A$5:$IM$190,247,FALSE)</f>
        <v>0</v>
      </c>
      <c r="AX887">
        <f>VLOOKUP(A887,'Full dataset'!$A$4:$II$190,242,FALSE)</f>
        <v>9999</v>
      </c>
      <c r="AY887">
        <f>VLOOKUP(A887,'Full dataset'!$A$5:$IM$190,246,FALSE)</f>
        <v>0</v>
      </c>
      <c r="AZ887">
        <v>9999</v>
      </c>
      <c r="BA887">
        <f>MAX(VLOOKUP($A887,'Full dataset'!$A$4:$IX$190,BA$1,FALSE),AW887)</f>
        <v>0</v>
      </c>
      <c r="BB887">
        <f>IF(VLOOKUP($A887,'Full dataset'!$A$4:$IX$190,BB$1,FALSE)&gt;0,VLOOKUP($A887,'Full dataset'!$A$4:$IX$190,BB$1,FALSE),AU887)</f>
        <v>9999</v>
      </c>
      <c r="BC887">
        <f>MAX(VLOOKUP($A887,'Full dataset'!$A$4:$IX$190,BC$1,FALSE),AY887)</f>
        <v>0</v>
      </c>
      <c r="BD887">
        <f>MAX(VLOOKUP($A887,'Full dataset'!$A$4:$IX$190,BD$1,FALSE),AX887)</f>
        <v>9999</v>
      </c>
      <c r="BE887">
        <f t="shared" si="81"/>
        <v>9999</v>
      </c>
      <c r="BF887">
        <f t="shared" si="82"/>
        <v>0</v>
      </c>
      <c r="BG887">
        <f t="shared" si="83"/>
        <v>0</v>
      </c>
      <c r="BH887">
        <f t="shared" si="78"/>
        <v>0</v>
      </c>
      <c r="BI887">
        <f t="shared" si="79"/>
        <v>0</v>
      </c>
      <c r="BO887">
        <f>IF(BF887=1,VLOOKUP($A887,'Full dataset'!$A$4:$IE$190,2007+BO$1-$C887,FALSE),0)</f>
        <v>0</v>
      </c>
      <c r="BP887">
        <f>IF(BF887=1,VLOOKUP($A887,'Full dataset'!$A$4:$IE$190,2007+BP$1-$C887,FALSE),0)</f>
        <v>0</v>
      </c>
      <c r="BQ887">
        <f>IF(BF887=1,VLOOKUP($A887,'Full dataset'!$A$4:$IE$190,2007+BQ$1-$C887,FALSE),0)</f>
        <v>0</v>
      </c>
      <c r="BR887">
        <f>IF($BG887=1,VLOOKUP($A887,'Full dataset'!$A$4:$IE$190,BR$1-2007+$C887,FALSE),0)</f>
        <v>0</v>
      </c>
      <c r="BS887">
        <f>IF($BG887=1,VLOOKUP($A887,'Full dataset'!$A$4:$IE$190,BS$1-2007+$C887,FALSE),0)</f>
        <v>0</v>
      </c>
      <c r="BT887">
        <f>IF($BG887=1,VLOOKUP($A887,'Full dataset'!$A$4:$IE$190,BT$1-2007+$C887,FALSE),0)</f>
        <v>0</v>
      </c>
      <c r="BU887">
        <f>IF($BG887=1,VLOOKUP($A887,'Full dataset'!$A$4:$IE$190,BU$1-2007+$C887,FALSE),0)</f>
        <v>0</v>
      </c>
      <c r="BV887">
        <f>IF($BG887=1,VLOOKUP($A887,'Full dataset'!$A$4:$IE$190,BV$1-2007+$C887,FALSE),0)</f>
        <v>0</v>
      </c>
      <c r="BW887">
        <f>IF($BG887=1,VLOOKUP($A887,'Full dataset'!$A$4:$IE$190,BW$1-2007+$C887,FALSE),0)</f>
        <v>0</v>
      </c>
      <c r="BX887">
        <f>IF($BG887=1,VLOOKUP($A887,'Full dataset'!$A$4:$IE$190,BX$1-2007+$C887,FALSE),0)</f>
        <v>0</v>
      </c>
    </row>
    <row r="888" spans="1:76" x14ac:dyDescent="0.25">
      <c r="A888">
        <v>142</v>
      </c>
      <c r="B888" t="s">
        <v>186</v>
      </c>
      <c r="C888">
        <v>2011</v>
      </c>
      <c r="D888" t="s">
        <v>582</v>
      </c>
      <c r="E888">
        <f t="shared" si="80"/>
        <v>0</v>
      </c>
      <c r="U888">
        <v>0</v>
      </c>
      <c r="V888" t="s">
        <v>726</v>
      </c>
      <c r="W888" t="s">
        <v>726</v>
      </c>
      <c r="X888" t="s">
        <v>726</v>
      </c>
      <c r="Y888">
        <v>0</v>
      </c>
      <c r="Z888" t="s">
        <v>726</v>
      </c>
      <c r="AA888" t="s">
        <v>726</v>
      </c>
      <c r="AB888" t="s">
        <v>726</v>
      </c>
      <c r="AC888">
        <f>VLOOKUP(A888,'Full dataset'!$A$4:$IE$190,2033-C888,FALSE)</f>
        <v>0</v>
      </c>
      <c r="AD888" t="str">
        <f>VLOOKUP(A888,'Full dataset'!$A$4:$IE$190,2041-C888,FALSE)</f>
        <v>.</v>
      </c>
      <c r="AE888">
        <f>VLOOKUP(A888,'Full dataset'!$A$4:$IE$190,2050-C888,FALSE)</f>
        <v>0</v>
      </c>
      <c r="AF888">
        <v>0</v>
      </c>
      <c r="AG888" t="str">
        <f>VLOOKUP($A888,'Full dataset'!$A$4:$IE$190,2007+AG$1-$C888,FALSE)</f>
        <v>.</v>
      </c>
      <c r="AH888" t="str">
        <f>VLOOKUP($A888,'Full dataset'!$A$4:$IE$190,2007+AH$1-$C888,FALSE)</f>
        <v>.</v>
      </c>
      <c r="AI888" t="str">
        <f>VLOOKUP($A888,'Full dataset'!$A$4:$IE$190,2007+AI$1-$C888,FALSE)</f>
        <v>.</v>
      </c>
      <c r="AJ888" t="str">
        <f>VLOOKUP($A888,'Full dataset'!$A$4:$IE$190,2007+AJ$1-$C888,FALSE)</f>
        <v>.</v>
      </c>
      <c r="AK888" t="str">
        <f>VLOOKUP($A888,'Full dataset'!$A$4:$IE$190,2007+AK$1-$C888,FALSE)</f>
        <v>.</v>
      </c>
      <c r="AL888" t="str">
        <f>VLOOKUP($A888,'Full dataset'!$A$4:$IE$190,2007+AL$1-$C888,FALSE)</f>
        <v>.</v>
      </c>
      <c r="AM888" t="str">
        <f>VLOOKUP($A888,'Full dataset'!$A$4:$IE$190,2007+AM$1-$C888,FALSE)</f>
        <v>.</v>
      </c>
      <c r="AN888" t="str">
        <f>VLOOKUP($A888,'Full dataset'!$A$4:$IE$190,2007+AN$1-$C888,FALSE)</f>
        <v>.</v>
      </c>
      <c r="AO888" t="str">
        <f>VLOOKUP($A888,'Full dataset'!$A$4:$IE$190,2007+AO$1-$C888,FALSE)</f>
        <v>.</v>
      </c>
      <c r="AP888" t="s">
        <v>726</v>
      </c>
      <c r="AQ888" t="s">
        <v>726</v>
      </c>
      <c r="AR888" t="s">
        <v>726</v>
      </c>
      <c r="AS888" t="s">
        <v>726</v>
      </c>
      <c r="AT888" t="s">
        <v>726</v>
      </c>
      <c r="AU888">
        <f>VLOOKUP(A888,'Full dataset'!$A$4:$II$190,$AU$1,FALSE)</f>
        <v>9999</v>
      </c>
      <c r="AW888" t="str">
        <f>VLOOKUP(A888,'Full dataset'!$A$5:$IM$190,247,FALSE)</f>
        <v>.</v>
      </c>
      <c r="AX888" t="str">
        <f>VLOOKUP(A888,'Full dataset'!$A$4:$II$190,242,FALSE)</f>
        <v>.</v>
      </c>
      <c r="AY888" t="str">
        <f>VLOOKUP(A888,'Full dataset'!$A$5:$IM$190,246,FALSE)</f>
        <v>.</v>
      </c>
      <c r="AZ888">
        <v>9999</v>
      </c>
      <c r="BA888">
        <f>MAX(VLOOKUP($A888,'Full dataset'!$A$4:$IX$190,BA$1,FALSE),AW888)</f>
        <v>0</v>
      </c>
      <c r="BB888">
        <f>IF(VLOOKUP($A888,'Full dataset'!$A$4:$IX$190,BB$1,FALSE)&gt;0,VLOOKUP($A888,'Full dataset'!$A$4:$IX$190,BB$1,FALSE),AU888)</f>
        <v>9999</v>
      </c>
      <c r="BC888">
        <f>MAX(VLOOKUP($A888,'Full dataset'!$A$4:$IX$190,BC$1,FALSE),AY888)</f>
        <v>0</v>
      </c>
      <c r="BD888">
        <f>MAX(VLOOKUP($A888,'Full dataset'!$A$4:$IX$190,BD$1,FALSE),AX888)</f>
        <v>0</v>
      </c>
      <c r="BE888">
        <f t="shared" si="81"/>
        <v>0</v>
      </c>
      <c r="BF888">
        <f t="shared" si="82"/>
        <v>0</v>
      </c>
      <c r="BG888">
        <f t="shared" si="83"/>
        <v>0</v>
      </c>
      <c r="BH888">
        <f t="shared" si="78"/>
        <v>0</v>
      </c>
      <c r="BI888">
        <f t="shared" si="79"/>
        <v>0</v>
      </c>
      <c r="BO888">
        <f>IF(BF888=1,VLOOKUP($A888,'Full dataset'!$A$4:$IE$190,2007+BO$1-$C888,FALSE),0)</f>
        <v>0</v>
      </c>
      <c r="BP888">
        <f>IF(BF888=1,VLOOKUP($A888,'Full dataset'!$A$4:$IE$190,2007+BP$1-$C888,FALSE),0)</f>
        <v>0</v>
      </c>
      <c r="BQ888">
        <f>IF(BF888=1,VLOOKUP($A888,'Full dataset'!$A$4:$IE$190,2007+BQ$1-$C888,FALSE),0)</f>
        <v>0</v>
      </c>
      <c r="BR888">
        <f>IF($BG888=1,VLOOKUP($A888,'Full dataset'!$A$4:$IE$190,BR$1-2007+$C888,FALSE),0)</f>
        <v>0</v>
      </c>
      <c r="BS888">
        <f>IF($BG888=1,VLOOKUP($A888,'Full dataset'!$A$4:$IE$190,BS$1-2007+$C888,FALSE),0)</f>
        <v>0</v>
      </c>
      <c r="BT888">
        <f>IF($BG888=1,VLOOKUP($A888,'Full dataset'!$A$4:$IE$190,BT$1-2007+$C888,FALSE),0)</f>
        <v>0</v>
      </c>
      <c r="BU888">
        <f>IF($BG888=1,VLOOKUP($A888,'Full dataset'!$A$4:$IE$190,BU$1-2007+$C888,FALSE),0)</f>
        <v>0</v>
      </c>
      <c r="BV888">
        <f>IF($BG888=1,VLOOKUP($A888,'Full dataset'!$A$4:$IE$190,BV$1-2007+$C888,FALSE),0)</f>
        <v>0</v>
      </c>
      <c r="BW888">
        <f>IF($BG888=1,VLOOKUP($A888,'Full dataset'!$A$4:$IE$190,BW$1-2007+$C888,FALSE),0)</f>
        <v>0</v>
      </c>
      <c r="BX888">
        <f>IF($BG888=1,VLOOKUP($A888,'Full dataset'!$A$4:$IE$190,BX$1-2007+$C888,FALSE),0)</f>
        <v>0</v>
      </c>
    </row>
    <row r="889" spans="1:76" x14ac:dyDescent="0.25">
      <c r="A889">
        <v>143</v>
      </c>
      <c r="B889" t="s">
        <v>187</v>
      </c>
      <c r="C889">
        <v>2011</v>
      </c>
      <c r="D889" t="s">
        <v>582</v>
      </c>
      <c r="E889">
        <f t="shared" si="80"/>
        <v>0</v>
      </c>
      <c r="U889">
        <v>0</v>
      </c>
      <c r="V889" t="s">
        <v>726</v>
      </c>
      <c r="W889" t="s">
        <v>726</v>
      </c>
      <c r="X889" t="s">
        <v>726</v>
      </c>
      <c r="Y889">
        <v>0</v>
      </c>
      <c r="Z889" t="s">
        <v>726</v>
      </c>
      <c r="AA889" t="s">
        <v>726</v>
      </c>
      <c r="AB889" t="s">
        <v>726</v>
      </c>
      <c r="AC889">
        <f>VLOOKUP(A889,'Full dataset'!$A$4:$IE$190,2033-C889,FALSE)</f>
        <v>0</v>
      </c>
      <c r="AD889" t="str">
        <f>VLOOKUP(A889,'Full dataset'!$A$4:$IE$190,2041-C889,FALSE)</f>
        <v>.</v>
      </c>
      <c r="AE889">
        <f>VLOOKUP(A889,'Full dataset'!$A$4:$IE$190,2050-C889,FALSE)</f>
        <v>0</v>
      </c>
      <c r="AF889">
        <v>0</v>
      </c>
      <c r="AG889" t="str">
        <f>VLOOKUP($A889,'Full dataset'!$A$4:$IE$190,2007+AG$1-$C889,FALSE)</f>
        <v>.</v>
      </c>
      <c r="AH889" t="str">
        <f>VLOOKUP($A889,'Full dataset'!$A$4:$IE$190,2007+AH$1-$C889,FALSE)</f>
        <v>.</v>
      </c>
      <c r="AI889" t="str">
        <f>VLOOKUP($A889,'Full dataset'!$A$4:$IE$190,2007+AI$1-$C889,FALSE)</f>
        <v>.</v>
      </c>
      <c r="AJ889" t="str">
        <f>VLOOKUP($A889,'Full dataset'!$A$4:$IE$190,2007+AJ$1-$C889,FALSE)</f>
        <v>.</v>
      </c>
      <c r="AK889" t="str">
        <f>VLOOKUP($A889,'Full dataset'!$A$4:$IE$190,2007+AK$1-$C889,FALSE)</f>
        <v>.</v>
      </c>
      <c r="AL889" t="str">
        <f>VLOOKUP($A889,'Full dataset'!$A$4:$IE$190,2007+AL$1-$C889,FALSE)</f>
        <v>.</v>
      </c>
      <c r="AM889" t="str">
        <f>VLOOKUP($A889,'Full dataset'!$A$4:$IE$190,2007+AM$1-$C889,FALSE)</f>
        <v>.</v>
      </c>
      <c r="AN889" t="str">
        <f>VLOOKUP($A889,'Full dataset'!$A$4:$IE$190,2007+AN$1-$C889,FALSE)</f>
        <v>.</v>
      </c>
      <c r="AO889" t="str">
        <f>VLOOKUP($A889,'Full dataset'!$A$4:$IE$190,2007+AO$1-$C889,FALSE)</f>
        <v>.</v>
      </c>
      <c r="AP889" t="s">
        <v>726</v>
      </c>
      <c r="AQ889" t="s">
        <v>726</v>
      </c>
      <c r="AR889" t="s">
        <v>726</v>
      </c>
      <c r="AS889" t="s">
        <v>726</v>
      </c>
      <c r="AT889" t="s">
        <v>726</v>
      </c>
      <c r="AU889">
        <f>VLOOKUP(A889,'Full dataset'!$A$4:$II$190,$AU$1,FALSE)</f>
        <v>9999</v>
      </c>
      <c r="AW889" t="str">
        <f>VLOOKUP(A889,'Full dataset'!$A$5:$IM$190,247,FALSE)</f>
        <v>.</v>
      </c>
      <c r="AX889" t="str">
        <f>VLOOKUP(A889,'Full dataset'!$A$4:$II$190,242,FALSE)</f>
        <v>.</v>
      </c>
      <c r="AY889" t="str">
        <f>VLOOKUP(A889,'Full dataset'!$A$5:$IM$190,246,FALSE)</f>
        <v>.</v>
      </c>
      <c r="AZ889">
        <v>9999</v>
      </c>
      <c r="BA889">
        <f>MAX(VLOOKUP($A889,'Full dataset'!$A$4:$IX$190,BA$1,FALSE),AW889)</f>
        <v>0</v>
      </c>
      <c r="BB889">
        <f>IF(VLOOKUP($A889,'Full dataset'!$A$4:$IX$190,BB$1,FALSE)&gt;0,VLOOKUP($A889,'Full dataset'!$A$4:$IX$190,BB$1,FALSE),AU889)</f>
        <v>9999</v>
      </c>
      <c r="BC889">
        <f>MAX(VLOOKUP($A889,'Full dataset'!$A$4:$IX$190,BC$1,FALSE),AY889)</f>
        <v>0</v>
      </c>
      <c r="BD889">
        <f>MAX(VLOOKUP($A889,'Full dataset'!$A$4:$IX$190,BD$1,FALSE),AX889)</f>
        <v>0</v>
      </c>
      <c r="BE889">
        <f t="shared" si="81"/>
        <v>0</v>
      </c>
      <c r="BF889">
        <f t="shared" si="82"/>
        <v>0</v>
      </c>
      <c r="BG889">
        <f t="shared" si="83"/>
        <v>0</v>
      </c>
      <c r="BH889">
        <f t="shared" si="78"/>
        <v>0</v>
      </c>
      <c r="BI889">
        <f t="shared" si="79"/>
        <v>0</v>
      </c>
      <c r="BO889">
        <f>IF(BF889=1,VLOOKUP($A889,'Full dataset'!$A$4:$IE$190,2007+BO$1-$C889,FALSE),0)</f>
        <v>0</v>
      </c>
      <c r="BP889">
        <f>IF(BF889=1,VLOOKUP($A889,'Full dataset'!$A$4:$IE$190,2007+BP$1-$C889,FALSE),0)</f>
        <v>0</v>
      </c>
      <c r="BQ889">
        <f>IF(BF889=1,VLOOKUP($A889,'Full dataset'!$A$4:$IE$190,2007+BQ$1-$C889,FALSE),0)</f>
        <v>0</v>
      </c>
      <c r="BR889">
        <f>IF($BG889=1,VLOOKUP($A889,'Full dataset'!$A$4:$IE$190,BR$1-2007+$C889,FALSE),0)</f>
        <v>0</v>
      </c>
      <c r="BS889">
        <f>IF($BG889=1,VLOOKUP($A889,'Full dataset'!$A$4:$IE$190,BS$1-2007+$C889,FALSE),0)</f>
        <v>0</v>
      </c>
      <c r="BT889">
        <f>IF($BG889=1,VLOOKUP($A889,'Full dataset'!$A$4:$IE$190,BT$1-2007+$C889,FALSE),0)</f>
        <v>0</v>
      </c>
      <c r="BU889">
        <f>IF($BG889=1,VLOOKUP($A889,'Full dataset'!$A$4:$IE$190,BU$1-2007+$C889,FALSE),0)</f>
        <v>0</v>
      </c>
      <c r="BV889">
        <f>IF($BG889=1,VLOOKUP($A889,'Full dataset'!$A$4:$IE$190,BV$1-2007+$C889,FALSE),0)</f>
        <v>0</v>
      </c>
      <c r="BW889">
        <f>IF($BG889=1,VLOOKUP($A889,'Full dataset'!$A$4:$IE$190,BW$1-2007+$C889,FALSE),0)</f>
        <v>0</v>
      </c>
      <c r="BX889">
        <f>IF($BG889=1,VLOOKUP($A889,'Full dataset'!$A$4:$IE$190,BX$1-2007+$C889,FALSE),0)</f>
        <v>0</v>
      </c>
    </row>
    <row r="890" spans="1:76" x14ac:dyDescent="0.25">
      <c r="A890">
        <v>144</v>
      </c>
      <c r="B890" t="s">
        <v>188</v>
      </c>
      <c r="C890">
        <v>2011</v>
      </c>
      <c r="D890" t="s">
        <v>591</v>
      </c>
      <c r="E890">
        <f t="shared" si="80"/>
        <v>1</v>
      </c>
      <c r="S890">
        <v>7370</v>
      </c>
      <c r="T890">
        <v>519130</v>
      </c>
      <c r="U890">
        <v>0</v>
      </c>
      <c r="V890" t="s">
        <v>726</v>
      </c>
      <c r="W890" t="s">
        <v>726</v>
      </c>
      <c r="X890" t="s">
        <v>726</v>
      </c>
      <c r="Y890">
        <v>0</v>
      </c>
      <c r="Z890" t="s">
        <v>726</v>
      </c>
      <c r="AA890" t="s">
        <v>726</v>
      </c>
      <c r="AB890" t="s">
        <v>726</v>
      </c>
      <c r="AC890">
        <f>VLOOKUP(A890,'Full dataset'!$A$4:$IE$190,2033-C890,FALSE)</f>
        <v>0</v>
      </c>
      <c r="AD890" t="str">
        <f>VLOOKUP(A890,'Full dataset'!$A$4:$IE$190,2041-C890,FALSE)</f>
        <v>.</v>
      </c>
      <c r="AE890">
        <f>VLOOKUP(A890,'Full dataset'!$A$4:$IE$190,2050-C890,FALSE)</f>
        <v>0</v>
      </c>
      <c r="AF890">
        <v>0</v>
      </c>
      <c r="AG890">
        <f>VLOOKUP($A890,'Full dataset'!$A$4:$IE$190,2007+AG$1-$C890,FALSE)</f>
        <v>-128.30199999999999</v>
      </c>
      <c r="AH890">
        <f>VLOOKUP($A890,'Full dataset'!$A$4:$IE$190,2007+AH$1-$C890,FALSE)</f>
        <v>720.67499999999995</v>
      </c>
      <c r="AI890">
        <f>VLOOKUP($A890,'Full dataset'!$A$4:$IE$190,2007+AI$1-$C890,FALSE)</f>
        <v>106.313</v>
      </c>
      <c r="AJ890" t="str">
        <f>VLOOKUP($A890,'Full dataset'!$A$4:$IE$190,2007+AJ$1-$C890,FALSE)</f>
        <v>.</v>
      </c>
      <c r="AK890" t="str">
        <f>VLOOKUP($A890,'Full dataset'!$A$4:$IE$190,2007+AK$1-$C890,FALSE)</f>
        <v>.</v>
      </c>
      <c r="AL890" t="str">
        <f>VLOOKUP($A890,'Full dataset'!$A$4:$IE$190,2007+AL$1-$C890,FALSE)</f>
        <v>.</v>
      </c>
      <c r="AM890" t="str">
        <f>VLOOKUP($A890,'Full dataset'!$A$4:$IE$190,2007+AM$1-$C890,FALSE)</f>
        <v>.</v>
      </c>
      <c r="AN890" t="str">
        <f>VLOOKUP($A890,'Full dataset'!$A$4:$IE$190,2007+AN$1-$C890,FALSE)</f>
        <v>.</v>
      </c>
      <c r="AO890" t="str">
        <f>VLOOKUP($A890,'Full dataset'!$A$4:$IE$190,2007+AO$1-$C890,FALSE)</f>
        <v>.</v>
      </c>
      <c r="AP890" t="s">
        <v>726</v>
      </c>
      <c r="AQ890" t="s">
        <v>726</v>
      </c>
      <c r="AR890" t="s">
        <v>726</v>
      </c>
      <c r="AS890" t="s">
        <v>726</v>
      </c>
      <c r="AT890" t="s">
        <v>726</v>
      </c>
      <c r="AU890">
        <f>VLOOKUP(A890,'Full dataset'!$A$4:$II$190,$AU$1,FALSE)</f>
        <v>9999</v>
      </c>
      <c r="AW890" t="str">
        <f>VLOOKUP(A890,'Full dataset'!$A$5:$IM$190,247,FALSE)</f>
        <v>.</v>
      </c>
      <c r="AX890" t="str">
        <f>VLOOKUP(A890,'Full dataset'!$A$4:$II$190,242,FALSE)</f>
        <v>.</v>
      </c>
      <c r="AY890" t="str">
        <f>VLOOKUP(A890,'Full dataset'!$A$5:$IM$190,246,FALSE)</f>
        <v>.</v>
      </c>
      <c r="AZ890">
        <v>9999</v>
      </c>
      <c r="BA890">
        <f>MAX(VLOOKUP($A890,'Full dataset'!$A$4:$IX$190,BA$1,FALSE),AW890)</f>
        <v>0</v>
      </c>
      <c r="BB890">
        <f>IF(VLOOKUP($A890,'Full dataset'!$A$4:$IX$190,BB$1,FALSE)&gt;0,VLOOKUP($A890,'Full dataset'!$A$4:$IX$190,BB$1,FALSE),AU890)</f>
        <v>9999</v>
      </c>
      <c r="BC890">
        <f>MAX(VLOOKUP($A890,'Full dataset'!$A$4:$IX$190,BC$1,FALSE),AY890)</f>
        <v>0</v>
      </c>
      <c r="BD890">
        <f>MAX(VLOOKUP($A890,'Full dataset'!$A$4:$IX$190,BD$1,FALSE),AX890)</f>
        <v>0</v>
      </c>
      <c r="BE890">
        <f t="shared" si="81"/>
        <v>0</v>
      </c>
      <c r="BF890">
        <f t="shared" si="82"/>
        <v>0</v>
      </c>
      <c r="BG890">
        <f t="shared" si="83"/>
        <v>0</v>
      </c>
      <c r="BH890">
        <f t="shared" si="78"/>
        <v>0</v>
      </c>
      <c r="BI890">
        <f t="shared" si="79"/>
        <v>0</v>
      </c>
      <c r="BO890">
        <f>IF(BF890=1,VLOOKUP($A890,'Full dataset'!$A$4:$IE$190,2007+BO$1-$C890,FALSE),0)</f>
        <v>0</v>
      </c>
      <c r="BP890">
        <f>IF(BF890=1,VLOOKUP($A890,'Full dataset'!$A$4:$IE$190,2007+BP$1-$C890,FALSE),0)</f>
        <v>0</v>
      </c>
      <c r="BQ890">
        <f>IF(BF890=1,VLOOKUP($A890,'Full dataset'!$A$4:$IE$190,2007+BQ$1-$C890,FALSE),0)</f>
        <v>0</v>
      </c>
      <c r="BR890">
        <f>IF($BG890=1,VLOOKUP($A890,'Full dataset'!$A$4:$IE$190,BR$1-2007+$C890,FALSE),0)</f>
        <v>0</v>
      </c>
      <c r="BS890">
        <f>IF($BG890=1,VLOOKUP($A890,'Full dataset'!$A$4:$IE$190,BS$1-2007+$C890,FALSE),0)</f>
        <v>0</v>
      </c>
      <c r="BT890">
        <f>IF($BG890=1,VLOOKUP($A890,'Full dataset'!$A$4:$IE$190,BT$1-2007+$C890,FALSE),0)</f>
        <v>0</v>
      </c>
      <c r="BU890">
        <f>IF($BG890=1,VLOOKUP($A890,'Full dataset'!$A$4:$IE$190,BU$1-2007+$C890,FALSE),0)</f>
        <v>0</v>
      </c>
      <c r="BV890">
        <f>IF($BG890=1,VLOOKUP($A890,'Full dataset'!$A$4:$IE$190,BV$1-2007+$C890,FALSE),0)</f>
        <v>0</v>
      </c>
      <c r="BW890">
        <f>IF($BG890=1,VLOOKUP($A890,'Full dataset'!$A$4:$IE$190,BW$1-2007+$C890,FALSE),0)</f>
        <v>0</v>
      </c>
      <c r="BX890">
        <f>IF($BG890=1,VLOOKUP($A890,'Full dataset'!$A$4:$IE$190,BX$1-2007+$C890,FALSE),0)</f>
        <v>0</v>
      </c>
    </row>
    <row r="891" spans="1:76" x14ac:dyDescent="0.25">
      <c r="A891">
        <v>145</v>
      </c>
      <c r="B891" t="s">
        <v>189</v>
      </c>
      <c r="C891">
        <v>2011</v>
      </c>
      <c r="D891" t="s">
        <v>591</v>
      </c>
      <c r="E891">
        <f t="shared" si="80"/>
        <v>1</v>
      </c>
      <c r="S891">
        <v>7372</v>
      </c>
      <c r="T891">
        <v>511210</v>
      </c>
      <c r="U891">
        <v>0</v>
      </c>
      <c r="V891" t="s">
        <v>726</v>
      </c>
      <c r="W891" t="s">
        <v>726</v>
      </c>
      <c r="X891" t="s">
        <v>726</v>
      </c>
      <c r="Y891">
        <v>0</v>
      </c>
      <c r="Z891" t="s">
        <v>726</v>
      </c>
      <c r="AA891" t="s">
        <v>726</v>
      </c>
      <c r="AB891" t="s">
        <v>726</v>
      </c>
      <c r="AC891">
        <f>VLOOKUP(A891,'Full dataset'!$A$4:$IE$190,2033-C891,FALSE)</f>
        <v>0</v>
      </c>
      <c r="AD891" t="str">
        <f>VLOOKUP(A891,'Full dataset'!$A$4:$IE$190,2041-C891,FALSE)</f>
        <v>.</v>
      </c>
      <c r="AE891">
        <f>VLOOKUP(A891,'Full dataset'!$A$4:$IE$190,2050-C891,FALSE)</f>
        <v>0</v>
      </c>
      <c r="AF891">
        <v>0</v>
      </c>
      <c r="AG891">
        <f>VLOOKUP($A891,'Full dataset'!$A$4:$IE$190,2007+AG$1-$C891,FALSE)</f>
        <v>-79.629000000000005</v>
      </c>
      <c r="AH891">
        <f>VLOOKUP($A891,'Full dataset'!$A$4:$IE$190,2007+AH$1-$C891,FALSE)</f>
        <v>232.63800000000001</v>
      </c>
      <c r="AI891">
        <f>VLOOKUP($A891,'Full dataset'!$A$4:$IE$190,2007+AI$1-$C891,FALSE)</f>
        <v>134.42699999999999</v>
      </c>
      <c r="AJ891" t="str">
        <f>VLOOKUP($A891,'Full dataset'!$A$4:$IE$190,2007+AJ$1-$C891,FALSE)</f>
        <v>.</v>
      </c>
      <c r="AK891" t="str">
        <f>VLOOKUP($A891,'Full dataset'!$A$4:$IE$190,2007+AK$1-$C891,FALSE)</f>
        <v>.</v>
      </c>
      <c r="AL891" t="str">
        <f>VLOOKUP($A891,'Full dataset'!$A$4:$IE$190,2007+AL$1-$C891,FALSE)</f>
        <v>.</v>
      </c>
      <c r="AM891" t="str">
        <f>VLOOKUP($A891,'Full dataset'!$A$4:$IE$190,2007+AM$1-$C891,FALSE)</f>
        <v>.</v>
      </c>
      <c r="AN891" t="str">
        <f>VLOOKUP($A891,'Full dataset'!$A$4:$IE$190,2007+AN$1-$C891,FALSE)</f>
        <v>.</v>
      </c>
      <c r="AO891" t="str">
        <f>VLOOKUP($A891,'Full dataset'!$A$4:$IE$190,2007+AO$1-$C891,FALSE)</f>
        <v>.</v>
      </c>
      <c r="AP891" t="s">
        <v>726</v>
      </c>
      <c r="AQ891" t="s">
        <v>726</v>
      </c>
      <c r="AR891" t="s">
        <v>726</v>
      </c>
      <c r="AS891" t="s">
        <v>726</v>
      </c>
      <c r="AT891" t="s">
        <v>726</v>
      </c>
      <c r="AU891">
        <f>VLOOKUP(A891,'Full dataset'!$A$4:$II$190,$AU$1,FALSE)</f>
        <v>9999</v>
      </c>
      <c r="AW891" t="str">
        <f>VLOOKUP(A891,'Full dataset'!$A$5:$IM$190,247,FALSE)</f>
        <v>.</v>
      </c>
      <c r="AX891" t="str">
        <f>VLOOKUP(A891,'Full dataset'!$A$4:$II$190,242,FALSE)</f>
        <v>.</v>
      </c>
      <c r="AY891" t="str">
        <f>VLOOKUP(A891,'Full dataset'!$A$5:$IM$190,246,FALSE)</f>
        <v>.</v>
      </c>
      <c r="AZ891">
        <v>9999</v>
      </c>
      <c r="BA891">
        <f>MAX(VLOOKUP($A891,'Full dataset'!$A$4:$IX$190,BA$1,FALSE),AW891)</f>
        <v>0</v>
      </c>
      <c r="BB891">
        <f>IF(VLOOKUP($A891,'Full dataset'!$A$4:$IX$190,BB$1,FALSE)&gt;0,VLOOKUP($A891,'Full dataset'!$A$4:$IX$190,BB$1,FALSE),AU891)</f>
        <v>9999</v>
      </c>
      <c r="BC891">
        <f>MAX(VLOOKUP($A891,'Full dataset'!$A$4:$IX$190,BC$1,FALSE),AY891)</f>
        <v>0</v>
      </c>
      <c r="BD891">
        <f>MAX(VLOOKUP($A891,'Full dataset'!$A$4:$IX$190,BD$1,FALSE),AX891)</f>
        <v>0</v>
      </c>
      <c r="BE891">
        <f t="shared" si="81"/>
        <v>0</v>
      </c>
      <c r="BF891">
        <f t="shared" si="82"/>
        <v>0</v>
      </c>
      <c r="BG891">
        <f t="shared" si="83"/>
        <v>0</v>
      </c>
      <c r="BH891">
        <f t="shared" si="78"/>
        <v>0</v>
      </c>
      <c r="BI891">
        <f t="shared" si="79"/>
        <v>0</v>
      </c>
      <c r="BO891">
        <f>IF(BF891=1,VLOOKUP($A891,'Full dataset'!$A$4:$IE$190,2007+BO$1-$C891,FALSE),0)</f>
        <v>0</v>
      </c>
      <c r="BP891">
        <f>IF(BF891=1,VLOOKUP($A891,'Full dataset'!$A$4:$IE$190,2007+BP$1-$C891,FALSE),0)</f>
        <v>0</v>
      </c>
      <c r="BQ891">
        <f>IF(BF891=1,VLOOKUP($A891,'Full dataset'!$A$4:$IE$190,2007+BQ$1-$C891,FALSE),0)</f>
        <v>0</v>
      </c>
      <c r="BR891">
        <f>IF($BG891=1,VLOOKUP($A891,'Full dataset'!$A$4:$IE$190,BR$1-2007+$C891,FALSE),0)</f>
        <v>0</v>
      </c>
      <c r="BS891">
        <f>IF($BG891=1,VLOOKUP($A891,'Full dataset'!$A$4:$IE$190,BS$1-2007+$C891,FALSE),0)</f>
        <v>0</v>
      </c>
      <c r="BT891">
        <f>IF($BG891=1,VLOOKUP($A891,'Full dataset'!$A$4:$IE$190,BT$1-2007+$C891,FALSE),0)</f>
        <v>0</v>
      </c>
      <c r="BU891">
        <f>IF($BG891=1,VLOOKUP($A891,'Full dataset'!$A$4:$IE$190,BU$1-2007+$C891,FALSE),0)</f>
        <v>0</v>
      </c>
      <c r="BV891">
        <f>IF($BG891=1,VLOOKUP($A891,'Full dataset'!$A$4:$IE$190,BV$1-2007+$C891,FALSE),0)</f>
        <v>0</v>
      </c>
      <c r="BW891">
        <f>IF($BG891=1,VLOOKUP($A891,'Full dataset'!$A$4:$IE$190,BW$1-2007+$C891,FALSE),0)</f>
        <v>0</v>
      </c>
      <c r="BX891">
        <f>IF($BG891=1,VLOOKUP($A891,'Full dataset'!$A$4:$IE$190,BX$1-2007+$C891,FALSE),0)</f>
        <v>0</v>
      </c>
    </row>
    <row r="892" spans="1:76" x14ac:dyDescent="0.25">
      <c r="A892">
        <v>146</v>
      </c>
      <c r="B892" t="s">
        <v>190</v>
      </c>
      <c r="C892">
        <v>2011</v>
      </c>
      <c r="D892" t="s">
        <v>582</v>
      </c>
      <c r="E892">
        <f t="shared" si="80"/>
        <v>0</v>
      </c>
      <c r="U892">
        <v>0</v>
      </c>
      <c r="V892" t="s">
        <v>726</v>
      </c>
      <c r="W892" t="s">
        <v>726</v>
      </c>
      <c r="X892" t="s">
        <v>726</v>
      </c>
      <c r="Y892">
        <v>0</v>
      </c>
      <c r="Z892" t="s">
        <v>726</v>
      </c>
      <c r="AA892" t="s">
        <v>726</v>
      </c>
      <c r="AB892" t="s">
        <v>726</v>
      </c>
      <c r="AC892">
        <f>VLOOKUP(A892,'Full dataset'!$A$4:$IE$190,2033-C892,FALSE)</f>
        <v>0</v>
      </c>
      <c r="AD892" t="str">
        <f>VLOOKUP(A892,'Full dataset'!$A$4:$IE$190,2041-C892,FALSE)</f>
        <v>.</v>
      </c>
      <c r="AE892">
        <f>VLOOKUP(A892,'Full dataset'!$A$4:$IE$190,2050-C892,FALSE)</f>
        <v>0</v>
      </c>
      <c r="AF892">
        <v>0</v>
      </c>
      <c r="AG892" t="str">
        <f>VLOOKUP($A892,'Full dataset'!$A$4:$IE$190,2007+AG$1-$C892,FALSE)</f>
        <v>.</v>
      </c>
      <c r="AH892" t="str">
        <f>VLOOKUP($A892,'Full dataset'!$A$4:$IE$190,2007+AH$1-$C892,FALSE)</f>
        <v>.</v>
      </c>
      <c r="AI892" t="str">
        <f>VLOOKUP($A892,'Full dataset'!$A$4:$IE$190,2007+AI$1-$C892,FALSE)</f>
        <v>.</v>
      </c>
      <c r="AJ892" t="str">
        <f>VLOOKUP($A892,'Full dataset'!$A$4:$IE$190,2007+AJ$1-$C892,FALSE)</f>
        <v>.</v>
      </c>
      <c r="AK892" t="str">
        <f>VLOOKUP($A892,'Full dataset'!$A$4:$IE$190,2007+AK$1-$C892,FALSE)</f>
        <v>.</v>
      </c>
      <c r="AL892" t="str">
        <f>VLOOKUP($A892,'Full dataset'!$A$4:$IE$190,2007+AL$1-$C892,FALSE)</f>
        <v>.</v>
      </c>
      <c r="AM892" t="str">
        <f>VLOOKUP($A892,'Full dataset'!$A$4:$IE$190,2007+AM$1-$C892,FALSE)</f>
        <v>.</v>
      </c>
      <c r="AN892" t="str">
        <f>VLOOKUP($A892,'Full dataset'!$A$4:$IE$190,2007+AN$1-$C892,FALSE)</f>
        <v>.</v>
      </c>
      <c r="AO892" t="str">
        <f>VLOOKUP($A892,'Full dataset'!$A$4:$IE$190,2007+AO$1-$C892,FALSE)</f>
        <v>.</v>
      </c>
      <c r="AP892" t="s">
        <v>726</v>
      </c>
      <c r="AQ892" t="s">
        <v>726</v>
      </c>
      <c r="AR892" t="s">
        <v>726</v>
      </c>
      <c r="AS892" t="s">
        <v>726</v>
      </c>
      <c r="AT892" t="s">
        <v>726</v>
      </c>
      <c r="AU892">
        <f>VLOOKUP(A892,'Full dataset'!$A$4:$II$190,$AU$1,FALSE)</f>
        <v>9999</v>
      </c>
      <c r="AW892" t="str">
        <f>VLOOKUP(A892,'Full dataset'!$A$5:$IM$190,247,FALSE)</f>
        <v>.</v>
      </c>
      <c r="AX892" t="str">
        <f>VLOOKUP(A892,'Full dataset'!$A$4:$II$190,242,FALSE)</f>
        <v>.</v>
      </c>
      <c r="AY892" t="str">
        <f>VLOOKUP(A892,'Full dataset'!$A$5:$IM$190,246,FALSE)</f>
        <v>.</v>
      </c>
      <c r="AZ892">
        <v>9999</v>
      </c>
      <c r="BA892">
        <f>MAX(VLOOKUP($A892,'Full dataset'!$A$4:$IX$190,BA$1,FALSE),AW892)</f>
        <v>0</v>
      </c>
      <c r="BB892">
        <f>IF(VLOOKUP($A892,'Full dataset'!$A$4:$IX$190,BB$1,FALSE)&gt;0,VLOOKUP($A892,'Full dataset'!$A$4:$IX$190,BB$1,FALSE),AU892)</f>
        <v>9999</v>
      </c>
      <c r="BC892">
        <f>MAX(VLOOKUP($A892,'Full dataset'!$A$4:$IX$190,BC$1,FALSE),AY892)</f>
        <v>0</v>
      </c>
      <c r="BD892">
        <f>MAX(VLOOKUP($A892,'Full dataset'!$A$4:$IX$190,BD$1,FALSE),AX892)</f>
        <v>0</v>
      </c>
      <c r="BE892">
        <f t="shared" si="81"/>
        <v>0</v>
      </c>
      <c r="BF892">
        <f t="shared" si="82"/>
        <v>0</v>
      </c>
      <c r="BG892">
        <f t="shared" si="83"/>
        <v>0</v>
      </c>
      <c r="BH892">
        <f t="shared" si="78"/>
        <v>0</v>
      </c>
      <c r="BI892">
        <f t="shared" si="79"/>
        <v>0</v>
      </c>
      <c r="BO892">
        <f>IF(BF892=1,VLOOKUP($A892,'Full dataset'!$A$4:$IE$190,2007+BO$1-$C892,FALSE),0)</f>
        <v>0</v>
      </c>
      <c r="BP892">
        <f>IF(BF892=1,VLOOKUP($A892,'Full dataset'!$A$4:$IE$190,2007+BP$1-$C892,FALSE),0)</f>
        <v>0</v>
      </c>
      <c r="BQ892">
        <f>IF(BF892=1,VLOOKUP($A892,'Full dataset'!$A$4:$IE$190,2007+BQ$1-$C892,FALSE),0)</f>
        <v>0</v>
      </c>
      <c r="BR892">
        <f>IF($BG892=1,VLOOKUP($A892,'Full dataset'!$A$4:$IE$190,BR$1-2007+$C892,FALSE),0)</f>
        <v>0</v>
      </c>
      <c r="BS892">
        <f>IF($BG892=1,VLOOKUP($A892,'Full dataset'!$A$4:$IE$190,BS$1-2007+$C892,FALSE),0)</f>
        <v>0</v>
      </c>
      <c r="BT892">
        <f>IF($BG892=1,VLOOKUP($A892,'Full dataset'!$A$4:$IE$190,BT$1-2007+$C892,FALSE),0)</f>
        <v>0</v>
      </c>
      <c r="BU892">
        <f>IF($BG892=1,VLOOKUP($A892,'Full dataset'!$A$4:$IE$190,BU$1-2007+$C892,FALSE),0)</f>
        <v>0</v>
      </c>
      <c r="BV892">
        <f>IF($BG892=1,VLOOKUP($A892,'Full dataset'!$A$4:$IE$190,BV$1-2007+$C892,FALSE),0)</f>
        <v>0</v>
      </c>
      <c r="BW892">
        <f>IF($BG892=1,VLOOKUP($A892,'Full dataset'!$A$4:$IE$190,BW$1-2007+$C892,FALSE),0)</f>
        <v>0</v>
      </c>
      <c r="BX892">
        <f>IF($BG892=1,VLOOKUP($A892,'Full dataset'!$A$4:$IE$190,BX$1-2007+$C892,FALSE),0)</f>
        <v>0</v>
      </c>
    </row>
    <row r="893" spans="1:76" x14ac:dyDescent="0.25">
      <c r="A893">
        <v>147</v>
      </c>
      <c r="B893" t="s">
        <v>191</v>
      </c>
      <c r="C893">
        <v>2011</v>
      </c>
      <c r="D893" t="s">
        <v>582</v>
      </c>
      <c r="E893">
        <f t="shared" si="80"/>
        <v>0</v>
      </c>
      <c r="U893">
        <v>0</v>
      </c>
      <c r="V893" t="s">
        <v>726</v>
      </c>
      <c r="W893" t="s">
        <v>726</v>
      </c>
      <c r="X893" t="s">
        <v>726</v>
      </c>
      <c r="Y893">
        <v>0</v>
      </c>
      <c r="Z893" t="s">
        <v>726</v>
      </c>
      <c r="AA893" t="s">
        <v>726</v>
      </c>
      <c r="AB893" t="s">
        <v>726</v>
      </c>
      <c r="AC893">
        <f>VLOOKUP(A893,'Full dataset'!$A$4:$IE$190,2033-C893,FALSE)</f>
        <v>0</v>
      </c>
      <c r="AD893" t="str">
        <f>VLOOKUP(A893,'Full dataset'!$A$4:$IE$190,2041-C893,FALSE)</f>
        <v>.</v>
      </c>
      <c r="AE893">
        <f>VLOOKUP(A893,'Full dataset'!$A$4:$IE$190,2050-C893,FALSE)</f>
        <v>0</v>
      </c>
      <c r="AF893">
        <v>0</v>
      </c>
      <c r="AG893" t="str">
        <f>VLOOKUP($A893,'Full dataset'!$A$4:$IE$190,2007+AG$1-$C893,FALSE)</f>
        <v>.</v>
      </c>
      <c r="AH893" t="str">
        <f>VLOOKUP($A893,'Full dataset'!$A$4:$IE$190,2007+AH$1-$C893,FALSE)</f>
        <v>.</v>
      </c>
      <c r="AI893" t="str">
        <f>VLOOKUP($A893,'Full dataset'!$A$4:$IE$190,2007+AI$1-$C893,FALSE)</f>
        <v>.</v>
      </c>
      <c r="AJ893" t="str">
        <f>VLOOKUP($A893,'Full dataset'!$A$4:$IE$190,2007+AJ$1-$C893,FALSE)</f>
        <v>.</v>
      </c>
      <c r="AK893" t="str">
        <f>VLOOKUP($A893,'Full dataset'!$A$4:$IE$190,2007+AK$1-$C893,FALSE)</f>
        <v>.</v>
      </c>
      <c r="AL893" t="str">
        <f>VLOOKUP($A893,'Full dataset'!$A$4:$IE$190,2007+AL$1-$C893,FALSE)</f>
        <v>.</v>
      </c>
      <c r="AM893" t="str">
        <f>VLOOKUP($A893,'Full dataset'!$A$4:$IE$190,2007+AM$1-$C893,FALSE)</f>
        <v>.</v>
      </c>
      <c r="AN893" t="str">
        <f>VLOOKUP($A893,'Full dataset'!$A$4:$IE$190,2007+AN$1-$C893,FALSE)</f>
        <v>.</v>
      </c>
      <c r="AO893" t="str">
        <f>VLOOKUP($A893,'Full dataset'!$A$4:$IE$190,2007+AO$1-$C893,FALSE)</f>
        <v>.</v>
      </c>
      <c r="AP893" t="s">
        <v>726</v>
      </c>
      <c r="AQ893" t="s">
        <v>726</v>
      </c>
      <c r="AR893" t="s">
        <v>726</v>
      </c>
      <c r="AS893" t="s">
        <v>726</v>
      </c>
      <c r="AT893" t="s">
        <v>726</v>
      </c>
      <c r="AU893">
        <f>VLOOKUP(A893,'Full dataset'!$A$4:$II$190,$AU$1,FALSE)</f>
        <v>9999</v>
      </c>
      <c r="AW893" t="str">
        <f>VLOOKUP(A893,'Full dataset'!$A$5:$IM$190,247,FALSE)</f>
        <v>.</v>
      </c>
      <c r="AX893" t="str">
        <f>VLOOKUP(A893,'Full dataset'!$A$4:$II$190,242,FALSE)</f>
        <v>.</v>
      </c>
      <c r="AY893" t="str">
        <f>VLOOKUP(A893,'Full dataset'!$A$5:$IM$190,246,FALSE)</f>
        <v>.</v>
      </c>
      <c r="AZ893">
        <v>9999</v>
      </c>
      <c r="BA893">
        <f>MAX(VLOOKUP($A893,'Full dataset'!$A$4:$IX$190,BA$1,FALSE),AW893)</f>
        <v>0</v>
      </c>
      <c r="BB893">
        <f>IF(VLOOKUP($A893,'Full dataset'!$A$4:$IX$190,BB$1,FALSE)&gt;0,VLOOKUP($A893,'Full dataset'!$A$4:$IX$190,BB$1,FALSE),AU893)</f>
        <v>9999</v>
      </c>
      <c r="BC893">
        <f>MAX(VLOOKUP($A893,'Full dataset'!$A$4:$IX$190,BC$1,FALSE),AY893)</f>
        <v>0</v>
      </c>
      <c r="BD893">
        <f>MAX(VLOOKUP($A893,'Full dataset'!$A$4:$IX$190,BD$1,FALSE),AX893)</f>
        <v>0</v>
      </c>
      <c r="BE893">
        <f t="shared" si="81"/>
        <v>0</v>
      </c>
      <c r="BF893">
        <f t="shared" si="82"/>
        <v>0</v>
      </c>
      <c r="BG893">
        <f t="shared" si="83"/>
        <v>0</v>
      </c>
      <c r="BH893">
        <f t="shared" si="78"/>
        <v>0</v>
      </c>
      <c r="BI893">
        <f t="shared" si="79"/>
        <v>0</v>
      </c>
      <c r="BO893">
        <f>IF(BF893=1,VLOOKUP($A893,'Full dataset'!$A$4:$IE$190,2007+BO$1-$C893,FALSE),0)</f>
        <v>0</v>
      </c>
      <c r="BP893">
        <f>IF(BF893=1,VLOOKUP($A893,'Full dataset'!$A$4:$IE$190,2007+BP$1-$C893,FALSE),0)</f>
        <v>0</v>
      </c>
      <c r="BQ893">
        <f>IF(BF893=1,VLOOKUP($A893,'Full dataset'!$A$4:$IE$190,2007+BQ$1-$C893,FALSE),0)</f>
        <v>0</v>
      </c>
      <c r="BR893">
        <f>IF($BG893=1,VLOOKUP($A893,'Full dataset'!$A$4:$IE$190,BR$1-2007+$C893,FALSE),0)</f>
        <v>0</v>
      </c>
      <c r="BS893">
        <f>IF($BG893=1,VLOOKUP($A893,'Full dataset'!$A$4:$IE$190,BS$1-2007+$C893,FALSE),0)</f>
        <v>0</v>
      </c>
      <c r="BT893">
        <f>IF($BG893=1,VLOOKUP($A893,'Full dataset'!$A$4:$IE$190,BT$1-2007+$C893,FALSE),0)</f>
        <v>0</v>
      </c>
      <c r="BU893">
        <f>IF($BG893=1,VLOOKUP($A893,'Full dataset'!$A$4:$IE$190,BU$1-2007+$C893,FALSE),0)</f>
        <v>0</v>
      </c>
      <c r="BV893">
        <f>IF($BG893=1,VLOOKUP($A893,'Full dataset'!$A$4:$IE$190,BV$1-2007+$C893,FALSE),0)</f>
        <v>0</v>
      </c>
      <c r="BW893">
        <f>IF($BG893=1,VLOOKUP($A893,'Full dataset'!$A$4:$IE$190,BW$1-2007+$C893,FALSE),0)</f>
        <v>0</v>
      </c>
      <c r="BX893">
        <f>IF($BG893=1,VLOOKUP($A893,'Full dataset'!$A$4:$IE$190,BX$1-2007+$C893,FALSE),0)</f>
        <v>0</v>
      </c>
    </row>
    <row r="894" spans="1:76" x14ac:dyDescent="0.25">
      <c r="A894">
        <v>149</v>
      </c>
      <c r="B894" t="s">
        <v>192</v>
      </c>
      <c r="C894">
        <v>2011</v>
      </c>
      <c r="D894" t="s">
        <v>582</v>
      </c>
      <c r="E894">
        <f t="shared" si="80"/>
        <v>0</v>
      </c>
      <c r="U894">
        <v>0</v>
      </c>
      <c r="V894" t="s">
        <v>726</v>
      </c>
      <c r="W894" t="s">
        <v>726</v>
      </c>
      <c r="X894" t="s">
        <v>726</v>
      </c>
      <c r="Y894">
        <v>0</v>
      </c>
      <c r="Z894" t="s">
        <v>726</v>
      </c>
      <c r="AA894" t="s">
        <v>726</v>
      </c>
      <c r="AB894" t="s">
        <v>726</v>
      </c>
      <c r="AC894">
        <f>VLOOKUP(A894,'Full dataset'!$A$4:$IE$190,2033-C894,FALSE)</f>
        <v>0</v>
      </c>
      <c r="AD894" t="str">
        <f>VLOOKUP(A894,'Full dataset'!$A$4:$IE$190,2041-C894,FALSE)</f>
        <v>.</v>
      </c>
      <c r="AE894">
        <f>VLOOKUP(A894,'Full dataset'!$A$4:$IE$190,2050-C894,FALSE)</f>
        <v>0</v>
      </c>
      <c r="AF894">
        <v>0</v>
      </c>
      <c r="AG894" t="str">
        <f>VLOOKUP($A894,'Full dataset'!$A$4:$IE$190,2007+AG$1-$C894,FALSE)</f>
        <v>.</v>
      </c>
      <c r="AH894" t="str">
        <f>VLOOKUP($A894,'Full dataset'!$A$4:$IE$190,2007+AH$1-$C894,FALSE)</f>
        <v>.</v>
      </c>
      <c r="AI894" t="str">
        <f>VLOOKUP($A894,'Full dataset'!$A$4:$IE$190,2007+AI$1-$C894,FALSE)</f>
        <v>.</v>
      </c>
      <c r="AJ894" t="str">
        <f>VLOOKUP($A894,'Full dataset'!$A$4:$IE$190,2007+AJ$1-$C894,FALSE)</f>
        <v>.</v>
      </c>
      <c r="AK894" t="str">
        <f>VLOOKUP($A894,'Full dataset'!$A$4:$IE$190,2007+AK$1-$C894,FALSE)</f>
        <v>.</v>
      </c>
      <c r="AL894" t="str">
        <f>VLOOKUP($A894,'Full dataset'!$A$4:$IE$190,2007+AL$1-$C894,FALSE)</f>
        <v>.</v>
      </c>
      <c r="AM894" t="str">
        <f>VLOOKUP($A894,'Full dataset'!$A$4:$IE$190,2007+AM$1-$C894,FALSE)</f>
        <v>.</v>
      </c>
      <c r="AN894" t="str">
        <f>VLOOKUP($A894,'Full dataset'!$A$4:$IE$190,2007+AN$1-$C894,FALSE)</f>
        <v>.</v>
      </c>
      <c r="AO894" t="str">
        <f>VLOOKUP($A894,'Full dataset'!$A$4:$IE$190,2007+AO$1-$C894,FALSE)</f>
        <v>.</v>
      </c>
      <c r="AP894" t="s">
        <v>726</v>
      </c>
      <c r="AQ894" t="s">
        <v>726</v>
      </c>
      <c r="AR894" t="s">
        <v>726</v>
      </c>
      <c r="AS894" t="s">
        <v>726</v>
      </c>
      <c r="AT894" t="s">
        <v>726</v>
      </c>
      <c r="AU894">
        <f>VLOOKUP(A894,'Full dataset'!$A$4:$II$190,$AU$1,FALSE)</f>
        <v>9999</v>
      </c>
      <c r="AW894" t="str">
        <f>VLOOKUP(A894,'Full dataset'!$A$5:$IM$190,247,FALSE)</f>
        <v>.</v>
      </c>
      <c r="AX894" t="str">
        <f>VLOOKUP(A894,'Full dataset'!$A$4:$II$190,242,FALSE)</f>
        <v>.</v>
      </c>
      <c r="AY894" t="str">
        <f>VLOOKUP(A894,'Full dataset'!$A$5:$IM$190,246,FALSE)</f>
        <v>.</v>
      </c>
      <c r="AZ894">
        <v>9999</v>
      </c>
      <c r="BA894">
        <f>MAX(VLOOKUP($A894,'Full dataset'!$A$4:$IX$190,BA$1,FALSE),AW894)</f>
        <v>0</v>
      </c>
      <c r="BB894">
        <f>IF(VLOOKUP($A894,'Full dataset'!$A$4:$IX$190,BB$1,FALSE)&gt;0,VLOOKUP($A894,'Full dataset'!$A$4:$IX$190,BB$1,FALSE),AU894)</f>
        <v>9999</v>
      </c>
      <c r="BC894">
        <f>MAX(VLOOKUP($A894,'Full dataset'!$A$4:$IX$190,BC$1,FALSE),AY894)</f>
        <v>0</v>
      </c>
      <c r="BD894">
        <f>MAX(VLOOKUP($A894,'Full dataset'!$A$4:$IX$190,BD$1,FALSE),AX894)</f>
        <v>0</v>
      </c>
      <c r="BE894">
        <f t="shared" si="81"/>
        <v>0</v>
      </c>
      <c r="BF894">
        <f t="shared" si="82"/>
        <v>0</v>
      </c>
      <c r="BG894">
        <f t="shared" si="83"/>
        <v>0</v>
      </c>
      <c r="BH894">
        <f t="shared" si="78"/>
        <v>0</v>
      </c>
      <c r="BI894">
        <f t="shared" si="79"/>
        <v>0</v>
      </c>
      <c r="BO894">
        <f>IF(BF894=1,VLOOKUP($A894,'Full dataset'!$A$4:$IE$190,2007+BO$1-$C894,FALSE),0)</f>
        <v>0</v>
      </c>
      <c r="BP894">
        <f>IF(BF894=1,VLOOKUP($A894,'Full dataset'!$A$4:$IE$190,2007+BP$1-$C894,FALSE),0)</f>
        <v>0</v>
      </c>
      <c r="BQ894">
        <f>IF(BF894=1,VLOOKUP($A894,'Full dataset'!$A$4:$IE$190,2007+BQ$1-$C894,FALSE),0)</f>
        <v>0</v>
      </c>
      <c r="BR894">
        <f>IF($BG894=1,VLOOKUP($A894,'Full dataset'!$A$4:$IE$190,BR$1-2007+$C894,FALSE),0)</f>
        <v>0</v>
      </c>
      <c r="BS894">
        <f>IF($BG894=1,VLOOKUP($A894,'Full dataset'!$A$4:$IE$190,BS$1-2007+$C894,FALSE),0)</f>
        <v>0</v>
      </c>
      <c r="BT894">
        <f>IF($BG894=1,VLOOKUP($A894,'Full dataset'!$A$4:$IE$190,BT$1-2007+$C894,FALSE),0)</f>
        <v>0</v>
      </c>
      <c r="BU894">
        <f>IF($BG894=1,VLOOKUP($A894,'Full dataset'!$A$4:$IE$190,BU$1-2007+$C894,FALSE),0)</f>
        <v>0</v>
      </c>
      <c r="BV894">
        <f>IF($BG894=1,VLOOKUP($A894,'Full dataset'!$A$4:$IE$190,BV$1-2007+$C894,FALSE),0)</f>
        <v>0</v>
      </c>
      <c r="BW894">
        <f>IF($BG894=1,VLOOKUP($A894,'Full dataset'!$A$4:$IE$190,BW$1-2007+$C894,FALSE),0)</f>
        <v>0</v>
      </c>
      <c r="BX894">
        <f>IF($BG894=1,VLOOKUP($A894,'Full dataset'!$A$4:$IE$190,BX$1-2007+$C894,FALSE),0)</f>
        <v>0</v>
      </c>
    </row>
    <row r="895" spans="1:76" x14ac:dyDescent="0.25">
      <c r="A895">
        <v>150</v>
      </c>
      <c r="B895" t="s">
        <v>193</v>
      </c>
      <c r="C895">
        <v>2011</v>
      </c>
      <c r="D895" t="s">
        <v>591</v>
      </c>
      <c r="E895">
        <f t="shared" si="80"/>
        <v>1</v>
      </c>
      <c r="S895">
        <v>7373</v>
      </c>
      <c r="T895">
        <v>541512</v>
      </c>
      <c r="U895">
        <v>0</v>
      </c>
      <c r="V895" t="s">
        <v>726</v>
      </c>
      <c r="W895" t="s">
        <v>726</v>
      </c>
      <c r="X895" t="s">
        <v>726</v>
      </c>
      <c r="Y895">
        <v>0</v>
      </c>
      <c r="Z895" t="s">
        <v>726</v>
      </c>
      <c r="AA895" t="s">
        <v>726</v>
      </c>
      <c r="AB895" t="s">
        <v>726</v>
      </c>
      <c r="AC895">
        <f>VLOOKUP(A895,'Full dataset'!$A$4:$IE$190,2033-C895,FALSE)</f>
        <v>0</v>
      </c>
      <c r="AD895" t="str">
        <f>VLOOKUP(A895,'Full dataset'!$A$4:$IE$190,2041-C895,FALSE)</f>
        <v>.</v>
      </c>
      <c r="AE895">
        <f>VLOOKUP(A895,'Full dataset'!$A$4:$IE$190,2050-C895,FALSE)</f>
        <v>0</v>
      </c>
      <c r="AF895">
        <v>0</v>
      </c>
      <c r="AG895">
        <f>VLOOKUP($A895,'Full dataset'!$A$4:$IE$190,2007+AG$1-$C895,FALSE)</f>
        <v>723.93600000000004</v>
      </c>
      <c r="AH895">
        <f>VLOOKUP($A895,'Full dataset'!$A$4:$IE$190,2007+AH$1-$C895,FALSE)</f>
        <v>8680.8080000000009</v>
      </c>
      <c r="AI895">
        <f>VLOOKUP($A895,'Full dataset'!$A$4:$IE$190,2007+AI$1-$C895,FALSE)</f>
        <v>3767.096</v>
      </c>
      <c r="AJ895" t="str">
        <f>VLOOKUP($A895,'Full dataset'!$A$4:$IE$190,2007+AJ$1-$C895,FALSE)</f>
        <v>.</v>
      </c>
      <c r="AK895" t="str">
        <f>VLOOKUP($A895,'Full dataset'!$A$4:$IE$190,2007+AK$1-$C895,FALSE)</f>
        <v>.</v>
      </c>
      <c r="AL895" t="str">
        <f>VLOOKUP($A895,'Full dataset'!$A$4:$IE$190,2007+AL$1-$C895,FALSE)</f>
        <v>.</v>
      </c>
      <c r="AM895" t="str">
        <f>VLOOKUP($A895,'Full dataset'!$A$4:$IE$190,2007+AM$1-$C895,FALSE)</f>
        <v>.</v>
      </c>
      <c r="AN895" t="str">
        <f>VLOOKUP($A895,'Full dataset'!$A$4:$IE$190,2007+AN$1-$C895,FALSE)</f>
        <v>.</v>
      </c>
      <c r="AO895" t="str">
        <f>VLOOKUP($A895,'Full dataset'!$A$4:$IE$190,2007+AO$1-$C895,FALSE)</f>
        <v>.</v>
      </c>
      <c r="AP895" t="s">
        <v>726</v>
      </c>
      <c r="AQ895" t="s">
        <v>726</v>
      </c>
      <c r="AR895" t="s">
        <v>726</v>
      </c>
      <c r="AS895" t="s">
        <v>726</v>
      </c>
      <c r="AT895" t="s">
        <v>726</v>
      </c>
      <c r="AU895">
        <f>VLOOKUP(A895,'Full dataset'!$A$4:$II$190,$AU$1,FALSE)</f>
        <v>9999</v>
      </c>
      <c r="AW895" t="str">
        <f>VLOOKUP(A895,'Full dataset'!$A$5:$IM$190,247,FALSE)</f>
        <v>.</v>
      </c>
      <c r="AX895" t="str">
        <f>VLOOKUP(A895,'Full dataset'!$A$4:$II$190,242,FALSE)</f>
        <v>.</v>
      </c>
      <c r="AY895" t="str">
        <f>VLOOKUP(A895,'Full dataset'!$A$5:$IM$190,246,FALSE)</f>
        <v>.</v>
      </c>
      <c r="AZ895">
        <v>9999</v>
      </c>
      <c r="BA895">
        <f>MAX(VLOOKUP($A895,'Full dataset'!$A$4:$IX$190,BA$1,FALSE),AW895)</f>
        <v>0</v>
      </c>
      <c r="BB895">
        <f>IF(VLOOKUP($A895,'Full dataset'!$A$4:$IX$190,BB$1,FALSE)&gt;0,VLOOKUP($A895,'Full dataset'!$A$4:$IX$190,BB$1,FALSE),AU895)</f>
        <v>9999</v>
      </c>
      <c r="BC895">
        <f>MAX(VLOOKUP($A895,'Full dataset'!$A$4:$IX$190,BC$1,FALSE),AY895)</f>
        <v>0</v>
      </c>
      <c r="BD895">
        <f>MAX(VLOOKUP($A895,'Full dataset'!$A$4:$IX$190,BD$1,FALSE),AX895)</f>
        <v>0</v>
      </c>
      <c r="BE895">
        <f t="shared" si="81"/>
        <v>0</v>
      </c>
      <c r="BF895">
        <f t="shared" si="82"/>
        <v>0</v>
      </c>
      <c r="BG895">
        <f t="shared" si="83"/>
        <v>0</v>
      </c>
      <c r="BH895">
        <f t="shared" si="78"/>
        <v>0</v>
      </c>
      <c r="BI895">
        <f t="shared" si="79"/>
        <v>0</v>
      </c>
      <c r="BO895">
        <f>IF(BF895=1,VLOOKUP($A895,'Full dataset'!$A$4:$IE$190,2007+BO$1-$C895,FALSE),0)</f>
        <v>0</v>
      </c>
      <c r="BP895">
        <f>IF(BF895=1,VLOOKUP($A895,'Full dataset'!$A$4:$IE$190,2007+BP$1-$C895,FALSE),0)</f>
        <v>0</v>
      </c>
      <c r="BQ895">
        <f>IF(BF895=1,VLOOKUP($A895,'Full dataset'!$A$4:$IE$190,2007+BQ$1-$C895,FALSE),0)</f>
        <v>0</v>
      </c>
      <c r="BR895">
        <f>IF($BG895=1,VLOOKUP($A895,'Full dataset'!$A$4:$IE$190,BR$1-2007+$C895,FALSE),0)</f>
        <v>0</v>
      </c>
      <c r="BS895">
        <f>IF($BG895=1,VLOOKUP($A895,'Full dataset'!$A$4:$IE$190,BS$1-2007+$C895,FALSE),0)</f>
        <v>0</v>
      </c>
      <c r="BT895">
        <f>IF($BG895=1,VLOOKUP($A895,'Full dataset'!$A$4:$IE$190,BT$1-2007+$C895,FALSE),0)</f>
        <v>0</v>
      </c>
      <c r="BU895">
        <f>IF($BG895=1,VLOOKUP($A895,'Full dataset'!$A$4:$IE$190,BU$1-2007+$C895,FALSE),0)</f>
        <v>0</v>
      </c>
      <c r="BV895">
        <f>IF($BG895=1,VLOOKUP($A895,'Full dataset'!$A$4:$IE$190,BV$1-2007+$C895,FALSE),0)</f>
        <v>0</v>
      </c>
      <c r="BW895">
        <f>IF($BG895=1,VLOOKUP($A895,'Full dataset'!$A$4:$IE$190,BW$1-2007+$C895,FALSE),0)</f>
        <v>0</v>
      </c>
      <c r="BX895">
        <f>IF($BG895=1,VLOOKUP($A895,'Full dataset'!$A$4:$IE$190,BX$1-2007+$C895,FALSE),0)</f>
        <v>0</v>
      </c>
    </row>
    <row r="896" spans="1:76" x14ac:dyDescent="0.25">
      <c r="A896">
        <v>151</v>
      </c>
      <c r="B896" t="s">
        <v>194</v>
      </c>
      <c r="C896">
        <v>2011</v>
      </c>
      <c r="D896" t="s">
        <v>587</v>
      </c>
      <c r="E896">
        <f t="shared" si="80"/>
        <v>0</v>
      </c>
      <c r="U896">
        <v>0</v>
      </c>
      <c r="V896" t="s">
        <v>726</v>
      </c>
      <c r="W896" t="s">
        <v>726</v>
      </c>
      <c r="X896" t="s">
        <v>726</v>
      </c>
      <c r="Y896">
        <v>0</v>
      </c>
      <c r="Z896" t="s">
        <v>726</v>
      </c>
      <c r="AA896" t="s">
        <v>726</v>
      </c>
      <c r="AB896" t="s">
        <v>726</v>
      </c>
      <c r="AC896">
        <f>VLOOKUP(A896,'Full dataset'!$A$4:$IE$190,2033-C896,FALSE)</f>
        <v>0</v>
      </c>
      <c r="AD896" t="str">
        <f>VLOOKUP(A896,'Full dataset'!$A$4:$IE$190,2041-C896,FALSE)</f>
        <v>.</v>
      </c>
      <c r="AE896">
        <f>VLOOKUP(A896,'Full dataset'!$A$4:$IE$190,2050-C896,FALSE)</f>
        <v>0</v>
      </c>
      <c r="AF896">
        <v>0</v>
      </c>
      <c r="AG896" t="str">
        <f>VLOOKUP($A896,'Full dataset'!$A$4:$IE$190,2007+AG$1-$C896,FALSE)</f>
        <v>.</v>
      </c>
      <c r="AH896" t="str">
        <f>VLOOKUP($A896,'Full dataset'!$A$4:$IE$190,2007+AH$1-$C896,FALSE)</f>
        <v>.</v>
      </c>
      <c r="AI896" t="str">
        <f>VLOOKUP($A896,'Full dataset'!$A$4:$IE$190,2007+AI$1-$C896,FALSE)</f>
        <v>.</v>
      </c>
      <c r="AJ896" t="str">
        <f>VLOOKUP($A896,'Full dataset'!$A$4:$IE$190,2007+AJ$1-$C896,FALSE)</f>
        <v>.</v>
      </c>
      <c r="AK896" t="str">
        <f>VLOOKUP($A896,'Full dataset'!$A$4:$IE$190,2007+AK$1-$C896,FALSE)</f>
        <v>.</v>
      </c>
      <c r="AL896" t="str">
        <f>VLOOKUP($A896,'Full dataset'!$A$4:$IE$190,2007+AL$1-$C896,FALSE)</f>
        <v>.</v>
      </c>
      <c r="AM896" t="str">
        <f>VLOOKUP($A896,'Full dataset'!$A$4:$IE$190,2007+AM$1-$C896,FALSE)</f>
        <v>.</v>
      </c>
      <c r="AN896" t="str">
        <f>VLOOKUP($A896,'Full dataset'!$A$4:$IE$190,2007+AN$1-$C896,FALSE)</f>
        <v>.</v>
      </c>
      <c r="AO896" t="str">
        <f>VLOOKUP($A896,'Full dataset'!$A$4:$IE$190,2007+AO$1-$C896,FALSE)</f>
        <v>.</v>
      </c>
      <c r="AP896" t="s">
        <v>726</v>
      </c>
      <c r="AQ896" t="s">
        <v>726</v>
      </c>
      <c r="AR896" t="s">
        <v>726</v>
      </c>
      <c r="AS896" t="s">
        <v>726</v>
      </c>
      <c r="AT896" t="s">
        <v>726</v>
      </c>
      <c r="AU896">
        <f>VLOOKUP(A896,'Full dataset'!$A$4:$II$190,$AU$1,FALSE)</f>
        <v>9999</v>
      </c>
      <c r="AW896" t="str">
        <f>VLOOKUP(A896,'Full dataset'!$A$5:$IM$190,247,FALSE)</f>
        <v>.</v>
      </c>
      <c r="AX896" t="str">
        <f>VLOOKUP(A896,'Full dataset'!$A$4:$II$190,242,FALSE)</f>
        <v>.</v>
      </c>
      <c r="AY896" t="str">
        <f>VLOOKUP(A896,'Full dataset'!$A$5:$IM$190,246,FALSE)</f>
        <v>.</v>
      </c>
      <c r="AZ896">
        <v>9999</v>
      </c>
      <c r="BA896">
        <f>MAX(VLOOKUP($A896,'Full dataset'!$A$4:$IX$190,BA$1,FALSE),AW896)</f>
        <v>0</v>
      </c>
      <c r="BB896">
        <f>IF(VLOOKUP($A896,'Full dataset'!$A$4:$IX$190,BB$1,FALSE)&gt;0,VLOOKUP($A896,'Full dataset'!$A$4:$IX$190,BB$1,FALSE),AU896)</f>
        <v>9999</v>
      </c>
      <c r="BC896">
        <f>MAX(VLOOKUP($A896,'Full dataset'!$A$4:$IX$190,BC$1,FALSE),AY896)</f>
        <v>0</v>
      </c>
      <c r="BD896">
        <f>MAX(VLOOKUP($A896,'Full dataset'!$A$4:$IX$190,BD$1,FALSE),AX896)</f>
        <v>0</v>
      </c>
      <c r="BE896">
        <f t="shared" si="81"/>
        <v>0</v>
      </c>
      <c r="BF896">
        <f t="shared" si="82"/>
        <v>0</v>
      </c>
      <c r="BG896">
        <f t="shared" si="83"/>
        <v>0</v>
      </c>
      <c r="BH896">
        <f t="shared" si="78"/>
        <v>0</v>
      </c>
      <c r="BI896">
        <f t="shared" si="79"/>
        <v>0</v>
      </c>
      <c r="BO896">
        <f>IF(BF896=1,VLOOKUP($A896,'Full dataset'!$A$4:$IE$190,2007+BO$1-$C896,FALSE),0)</f>
        <v>0</v>
      </c>
      <c r="BP896">
        <f>IF(BF896=1,VLOOKUP($A896,'Full dataset'!$A$4:$IE$190,2007+BP$1-$C896,FALSE),0)</f>
        <v>0</v>
      </c>
      <c r="BQ896">
        <f>IF(BF896=1,VLOOKUP($A896,'Full dataset'!$A$4:$IE$190,2007+BQ$1-$C896,FALSE),0)</f>
        <v>0</v>
      </c>
      <c r="BR896">
        <f>IF($BG896=1,VLOOKUP($A896,'Full dataset'!$A$4:$IE$190,BR$1-2007+$C896,FALSE),0)</f>
        <v>0</v>
      </c>
      <c r="BS896">
        <f>IF($BG896=1,VLOOKUP($A896,'Full dataset'!$A$4:$IE$190,BS$1-2007+$C896,FALSE),0)</f>
        <v>0</v>
      </c>
      <c r="BT896">
        <f>IF($BG896=1,VLOOKUP($A896,'Full dataset'!$A$4:$IE$190,BT$1-2007+$C896,FALSE),0)</f>
        <v>0</v>
      </c>
      <c r="BU896">
        <f>IF($BG896=1,VLOOKUP($A896,'Full dataset'!$A$4:$IE$190,BU$1-2007+$C896,FALSE),0)</f>
        <v>0</v>
      </c>
      <c r="BV896">
        <f>IF($BG896=1,VLOOKUP($A896,'Full dataset'!$A$4:$IE$190,BV$1-2007+$C896,FALSE),0)</f>
        <v>0</v>
      </c>
      <c r="BW896">
        <f>IF($BG896=1,VLOOKUP($A896,'Full dataset'!$A$4:$IE$190,BW$1-2007+$C896,FALSE),0)</f>
        <v>0</v>
      </c>
      <c r="BX896">
        <f>IF($BG896=1,VLOOKUP($A896,'Full dataset'!$A$4:$IE$190,BX$1-2007+$C896,FALSE),0)</f>
        <v>0</v>
      </c>
    </row>
    <row r="897" spans="1:76" x14ac:dyDescent="0.25">
      <c r="A897">
        <v>152</v>
      </c>
      <c r="B897" t="s">
        <v>195</v>
      </c>
      <c r="C897">
        <v>2011</v>
      </c>
      <c r="D897" t="s">
        <v>591</v>
      </c>
      <c r="E897">
        <f t="shared" si="80"/>
        <v>1</v>
      </c>
      <c r="S897">
        <v>7372</v>
      </c>
      <c r="T897">
        <v>511210</v>
      </c>
      <c r="U897">
        <v>0</v>
      </c>
      <c r="V897" t="s">
        <v>726</v>
      </c>
      <c r="W897" t="s">
        <v>726</v>
      </c>
      <c r="X897" t="s">
        <v>726</v>
      </c>
      <c r="Y897">
        <v>0</v>
      </c>
      <c r="Z897" t="s">
        <v>726</v>
      </c>
      <c r="AA897" t="s">
        <v>726</v>
      </c>
      <c r="AB897" t="s">
        <v>726</v>
      </c>
      <c r="AC897">
        <f>VLOOKUP(A897,'Full dataset'!$A$4:$IE$190,2033-C897,FALSE)</f>
        <v>0</v>
      </c>
      <c r="AD897" t="str">
        <f>VLOOKUP(A897,'Full dataset'!$A$4:$IE$190,2041-C897,FALSE)</f>
        <v>.</v>
      </c>
      <c r="AE897">
        <f>VLOOKUP(A897,'Full dataset'!$A$4:$IE$190,2050-C897,FALSE)</f>
        <v>0</v>
      </c>
      <c r="AF897">
        <v>0</v>
      </c>
      <c r="AG897">
        <f>VLOOKUP($A897,'Full dataset'!$A$4:$IE$190,2007+AG$1-$C897,FALSE)</f>
        <v>72.228999999999999</v>
      </c>
      <c r="AH897">
        <f>VLOOKUP($A897,'Full dataset'!$A$4:$IE$190,2007+AH$1-$C897,FALSE)</f>
        <v>1761.269</v>
      </c>
      <c r="AI897">
        <f>VLOOKUP($A897,'Full dataset'!$A$4:$IE$190,2007+AI$1-$C897,FALSE)</f>
        <v>1149.835</v>
      </c>
      <c r="AJ897" t="str">
        <f>VLOOKUP($A897,'Full dataset'!$A$4:$IE$190,2007+AJ$1-$C897,FALSE)</f>
        <v>.</v>
      </c>
      <c r="AK897" t="str">
        <f>VLOOKUP($A897,'Full dataset'!$A$4:$IE$190,2007+AK$1-$C897,FALSE)</f>
        <v>.</v>
      </c>
      <c r="AL897" t="str">
        <f>VLOOKUP($A897,'Full dataset'!$A$4:$IE$190,2007+AL$1-$C897,FALSE)</f>
        <v>.</v>
      </c>
      <c r="AM897" t="str">
        <f>VLOOKUP($A897,'Full dataset'!$A$4:$IE$190,2007+AM$1-$C897,FALSE)</f>
        <v>.</v>
      </c>
      <c r="AN897" t="str">
        <f>VLOOKUP($A897,'Full dataset'!$A$4:$IE$190,2007+AN$1-$C897,FALSE)</f>
        <v>.</v>
      </c>
      <c r="AO897" t="str">
        <f>VLOOKUP($A897,'Full dataset'!$A$4:$IE$190,2007+AO$1-$C897,FALSE)</f>
        <v>.</v>
      </c>
      <c r="AP897" t="s">
        <v>726</v>
      </c>
      <c r="AQ897" t="s">
        <v>726</v>
      </c>
      <c r="AR897" t="s">
        <v>726</v>
      </c>
      <c r="AS897" t="s">
        <v>726</v>
      </c>
      <c r="AT897" t="s">
        <v>726</v>
      </c>
      <c r="AU897">
        <f>VLOOKUP(A897,'Full dataset'!$A$4:$II$190,$AU$1,FALSE)</f>
        <v>9999</v>
      </c>
      <c r="AW897" t="str">
        <f>VLOOKUP(A897,'Full dataset'!$A$5:$IM$190,247,FALSE)</f>
        <v>.</v>
      </c>
      <c r="AX897" t="str">
        <f>VLOOKUP(A897,'Full dataset'!$A$4:$II$190,242,FALSE)</f>
        <v>.</v>
      </c>
      <c r="AY897" t="str">
        <f>VLOOKUP(A897,'Full dataset'!$A$5:$IM$190,246,FALSE)</f>
        <v>.</v>
      </c>
      <c r="AZ897">
        <v>9999</v>
      </c>
      <c r="BA897">
        <f>MAX(VLOOKUP($A897,'Full dataset'!$A$4:$IX$190,BA$1,FALSE),AW897)</f>
        <v>0</v>
      </c>
      <c r="BB897">
        <f>IF(VLOOKUP($A897,'Full dataset'!$A$4:$IX$190,BB$1,FALSE)&gt;0,VLOOKUP($A897,'Full dataset'!$A$4:$IX$190,BB$1,FALSE),AU897)</f>
        <v>9999</v>
      </c>
      <c r="BC897">
        <f>MAX(VLOOKUP($A897,'Full dataset'!$A$4:$IX$190,BC$1,FALSE),AY897)</f>
        <v>0</v>
      </c>
      <c r="BD897">
        <f>MAX(VLOOKUP($A897,'Full dataset'!$A$4:$IX$190,BD$1,FALSE),AX897)</f>
        <v>0</v>
      </c>
      <c r="BE897">
        <f t="shared" si="81"/>
        <v>0</v>
      </c>
      <c r="BF897">
        <f t="shared" si="82"/>
        <v>0</v>
      </c>
      <c r="BG897">
        <f t="shared" si="83"/>
        <v>0</v>
      </c>
      <c r="BH897">
        <f t="shared" si="78"/>
        <v>0</v>
      </c>
      <c r="BI897">
        <f t="shared" si="79"/>
        <v>0</v>
      </c>
      <c r="BO897">
        <f>IF(BF897=1,VLOOKUP($A897,'Full dataset'!$A$4:$IE$190,2007+BO$1-$C897,FALSE),0)</f>
        <v>0</v>
      </c>
      <c r="BP897">
        <f>IF(BF897=1,VLOOKUP($A897,'Full dataset'!$A$4:$IE$190,2007+BP$1-$C897,FALSE),0)</f>
        <v>0</v>
      </c>
      <c r="BQ897">
        <f>IF(BF897=1,VLOOKUP($A897,'Full dataset'!$A$4:$IE$190,2007+BQ$1-$C897,FALSE),0)</f>
        <v>0</v>
      </c>
      <c r="BR897">
        <f>IF($BG897=1,VLOOKUP($A897,'Full dataset'!$A$4:$IE$190,BR$1-2007+$C897,FALSE),0)</f>
        <v>0</v>
      </c>
      <c r="BS897">
        <f>IF($BG897=1,VLOOKUP($A897,'Full dataset'!$A$4:$IE$190,BS$1-2007+$C897,FALSE),0)</f>
        <v>0</v>
      </c>
      <c r="BT897">
        <f>IF($BG897=1,VLOOKUP($A897,'Full dataset'!$A$4:$IE$190,BT$1-2007+$C897,FALSE),0)</f>
        <v>0</v>
      </c>
      <c r="BU897">
        <f>IF($BG897=1,VLOOKUP($A897,'Full dataset'!$A$4:$IE$190,BU$1-2007+$C897,FALSE),0)</f>
        <v>0</v>
      </c>
      <c r="BV897">
        <f>IF($BG897=1,VLOOKUP($A897,'Full dataset'!$A$4:$IE$190,BV$1-2007+$C897,FALSE),0)</f>
        <v>0</v>
      </c>
      <c r="BW897">
        <f>IF($BG897=1,VLOOKUP($A897,'Full dataset'!$A$4:$IE$190,BW$1-2007+$C897,FALSE),0)</f>
        <v>0</v>
      </c>
      <c r="BX897">
        <f>IF($BG897=1,VLOOKUP($A897,'Full dataset'!$A$4:$IE$190,BX$1-2007+$C897,FALSE),0)</f>
        <v>0</v>
      </c>
    </row>
    <row r="898" spans="1:76" x14ac:dyDescent="0.25">
      <c r="A898">
        <v>153</v>
      </c>
      <c r="B898" t="s">
        <v>196</v>
      </c>
      <c r="C898">
        <v>2011</v>
      </c>
      <c r="D898" t="s">
        <v>582</v>
      </c>
      <c r="E898">
        <f t="shared" si="80"/>
        <v>0</v>
      </c>
      <c r="U898">
        <v>0</v>
      </c>
      <c r="V898" t="s">
        <v>726</v>
      </c>
      <c r="W898" t="s">
        <v>726</v>
      </c>
      <c r="X898" t="s">
        <v>726</v>
      </c>
      <c r="Y898">
        <v>0</v>
      </c>
      <c r="Z898" t="s">
        <v>726</v>
      </c>
      <c r="AA898" t="s">
        <v>726</v>
      </c>
      <c r="AB898" t="s">
        <v>726</v>
      </c>
      <c r="AC898">
        <f>VLOOKUP(A898,'Full dataset'!$A$4:$IE$190,2033-C898,FALSE)</f>
        <v>0</v>
      </c>
      <c r="AD898" t="str">
        <f>VLOOKUP(A898,'Full dataset'!$A$4:$IE$190,2041-C898,FALSE)</f>
        <v>.</v>
      </c>
      <c r="AE898">
        <f>VLOOKUP(A898,'Full dataset'!$A$4:$IE$190,2050-C898,FALSE)</f>
        <v>0</v>
      </c>
      <c r="AF898">
        <v>0</v>
      </c>
      <c r="AG898" t="str">
        <f>VLOOKUP($A898,'Full dataset'!$A$4:$IE$190,2007+AG$1-$C898,FALSE)</f>
        <v>.</v>
      </c>
      <c r="AH898" t="str">
        <f>VLOOKUP($A898,'Full dataset'!$A$4:$IE$190,2007+AH$1-$C898,FALSE)</f>
        <v>.</v>
      </c>
      <c r="AI898" t="str">
        <f>VLOOKUP($A898,'Full dataset'!$A$4:$IE$190,2007+AI$1-$C898,FALSE)</f>
        <v>.</v>
      </c>
      <c r="AJ898" t="str">
        <f>VLOOKUP($A898,'Full dataset'!$A$4:$IE$190,2007+AJ$1-$C898,FALSE)</f>
        <v>.</v>
      </c>
      <c r="AK898" t="str">
        <f>VLOOKUP($A898,'Full dataset'!$A$4:$IE$190,2007+AK$1-$C898,FALSE)</f>
        <v>.</v>
      </c>
      <c r="AL898" t="str">
        <f>VLOOKUP($A898,'Full dataset'!$A$4:$IE$190,2007+AL$1-$C898,FALSE)</f>
        <v>.</v>
      </c>
      <c r="AM898" t="str">
        <f>VLOOKUP($A898,'Full dataset'!$A$4:$IE$190,2007+AM$1-$C898,FALSE)</f>
        <v>.</v>
      </c>
      <c r="AN898" t="str">
        <f>VLOOKUP($A898,'Full dataset'!$A$4:$IE$190,2007+AN$1-$C898,FALSE)</f>
        <v>.</v>
      </c>
      <c r="AO898" t="str">
        <f>VLOOKUP($A898,'Full dataset'!$A$4:$IE$190,2007+AO$1-$C898,FALSE)</f>
        <v>.</v>
      </c>
      <c r="AP898" t="s">
        <v>726</v>
      </c>
      <c r="AQ898" t="s">
        <v>726</v>
      </c>
      <c r="AR898" t="s">
        <v>726</v>
      </c>
      <c r="AS898" t="s">
        <v>726</v>
      </c>
      <c r="AT898" t="s">
        <v>726</v>
      </c>
      <c r="AU898">
        <f>VLOOKUP(A898,'Full dataset'!$A$4:$II$190,$AU$1,FALSE)</f>
        <v>9999</v>
      </c>
      <c r="AW898" t="str">
        <f>VLOOKUP(A898,'Full dataset'!$A$5:$IM$190,247,FALSE)</f>
        <v>.</v>
      </c>
      <c r="AX898" t="str">
        <f>VLOOKUP(A898,'Full dataset'!$A$4:$II$190,242,FALSE)</f>
        <v>.</v>
      </c>
      <c r="AY898" t="str">
        <f>VLOOKUP(A898,'Full dataset'!$A$5:$IM$190,246,FALSE)</f>
        <v>.</v>
      </c>
      <c r="AZ898">
        <v>9999</v>
      </c>
      <c r="BA898">
        <f>MAX(VLOOKUP($A898,'Full dataset'!$A$4:$IX$190,BA$1,FALSE),AW898)</f>
        <v>0</v>
      </c>
      <c r="BB898">
        <f>IF(VLOOKUP($A898,'Full dataset'!$A$4:$IX$190,BB$1,FALSE)&gt;0,VLOOKUP($A898,'Full dataset'!$A$4:$IX$190,BB$1,FALSE),AU898)</f>
        <v>9999</v>
      </c>
      <c r="BC898">
        <f>MAX(VLOOKUP($A898,'Full dataset'!$A$4:$IX$190,BC$1,FALSE),AY898)</f>
        <v>0</v>
      </c>
      <c r="BD898">
        <f>MAX(VLOOKUP($A898,'Full dataset'!$A$4:$IX$190,BD$1,FALSE),AX898)</f>
        <v>0</v>
      </c>
      <c r="BE898">
        <f t="shared" si="81"/>
        <v>0</v>
      </c>
      <c r="BF898">
        <f t="shared" si="82"/>
        <v>0</v>
      </c>
      <c r="BG898">
        <f t="shared" si="83"/>
        <v>0</v>
      </c>
      <c r="BH898">
        <f t="shared" si="78"/>
        <v>0</v>
      </c>
      <c r="BI898">
        <f t="shared" si="79"/>
        <v>0</v>
      </c>
      <c r="BO898">
        <f>IF(BF898=1,VLOOKUP($A898,'Full dataset'!$A$4:$IE$190,2007+BO$1-$C898,FALSE),0)</f>
        <v>0</v>
      </c>
      <c r="BP898">
        <f>IF(BF898=1,VLOOKUP($A898,'Full dataset'!$A$4:$IE$190,2007+BP$1-$C898,FALSE),0)</f>
        <v>0</v>
      </c>
      <c r="BQ898">
        <f>IF(BF898=1,VLOOKUP($A898,'Full dataset'!$A$4:$IE$190,2007+BQ$1-$C898,FALSE),0)</f>
        <v>0</v>
      </c>
      <c r="BR898">
        <f>IF($BG898=1,VLOOKUP($A898,'Full dataset'!$A$4:$IE$190,BR$1-2007+$C898,FALSE),0)</f>
        <v>0</v>
      </c>
      <c r="BS898">
        <f>IF($BG898=1,VLOOKUP($A898,'Full dataset'!$A$4:$IE$190,BS$1-2007+$C898,FALSE),0)</f>
        <v>0</v>
      </c>
      <c r="BT898">
        <f>IF($BG898=1,VLOOKUP($A898,'Full dataset'!$A$4:$IE$190,BT$1-2007+$C898,FALSE),0)</f>
        <v>0</v>
      </c>
      <c r="BU898">
        <f>IF($BG898=1,VLOOKUP($A898,'Full dataset'!$A$4:$IE$190,BU$1-2007+$C898,FALSE),0)</f>
        <v>0</v>
      </c>
      <c r="BV898">
        <f>IF($BG898=1,VLOOKUP($A898,'Full dataset'!$A$4:$IE$190,BV$1-2007+$C898,FALSE),0)</f>
        <v>0</v>
      </c>
      <c r="BW898">
        <f>IF($BG898=1,VLOOKUP($A898,'Full dataset'!$A$4:$IE$190,BW$1-2007+$C898,FALSE),0)</f>
        <v>0</v>
      </c>
      <c r="BX898">
        <f>IF($BG898=1,VLOOKUP($A898,'Full dataset'!$A$4:$IE$190,BX$1-2007+$C898,FALSE),0)</f>
        <v>0</v>
      </c>
    </row>
    <row r="899" spans="1:76" x14ac:dyDescent="0.25">
      <c r="A899">
        <v>154</v>
      </c>
      <c r="B899" t="s">
        <v>197</v>
      </c>
      <c r="C899">
        <v>2011</v>
      </c>
      <c r="D899" t="s">
        <v>582</v>
      </c>
      <c r="E899">
        <f t="shared" si="80"/>
        <v>0</v>
      </c>
      <c r="U899">
        <v>0</v>
      </c>
      <c r="V899" t="s">
        <v>726</v>
      </c>
      <c r="W899" t="s">
        <v>726</v>
      </c>
      <c r="X899" t="s">
        <v>726</v>
      </c>
      <c r="Y899">
        <v>0</v>
      </c>
      <c r="Z899" t="s">
        <v>726</v>
      </c>
      <c r="AA899" t="s">
        <v>726</v>
      </c>
      <c r="AB899" t="s">
        <v>726</v>
      </c>
      <c r="AC899">
        <f>VLOOKUP(A899,'Full dataset'!$A$4:$IE$190,2033-C899,FALSE)</f>
        <v>0</v>
      </c>
      <c r="AD899" t="str">
        <f>VLOOKUP(A899,'Full dataset'!$A$4:$IE$190,2041-C899,FALSE)</f>
        <v>.</v>
      </c>
      <c r="AE899">
        <f>VLOOKUP(A899,'Full dataset'!$A$4:$IE$190,2050-C899,FALSE)</f>
        <v>0</v>
      </c>
      <c r="AF899">
        <v>0</v>
      </c>
      <c r="AG899" t="str">
        <f>VLOOKUP($A899,'Full dataset'!$A$4:$IE$190,2007+AG$1-$C899,FALSE)</f>
        <v>.</v>
      </c>
      <c r="AH899" t="str">
        <f>VLOOKUP($A899,'Full dataset'!$A$4:$IE$190,2007+AH$1-$C899,FALSE)</f>
        <v>.</v>
      </c>
      <c r="AI899" t="str">
        <f>VLOOKUP($A899,'Full dataset'!$A$4:$IE$190,2007+AI$1-$C899,FALSE)</f>
        <v>.</v>
      </c>
      <c r="AJ899" t="str">
        <f>VLOOKUP($A899,'Full dataset'!$A$4:$IE$190,2007+AJ$1-$C899,FALSE)</f>
        <v>.</v>
      </c>
      <c r="AK899" t="str">
        <f>VLOOKUP($A899,'Full dataset'!$A$4:$IE$190,2007+AK$1-$C899,FALSE)</f>
        <v>.</v>
      </c>
      <c r="AL899" t="str">
        <f>VLOOKUP($A899,'Full dataset'!$A$4:$IE$190,2007+AL$1-$C899,FALSE)</f>
        <v>.</v>
      </c>
      <c r="AM899" t="str">
        <f>VLOOKUP($A899,'Full dataset'!$A$4:$IE$190,2007+AM$1-$C899,FALSE)</f>
        <v>.</v>
      </c>
      <c r="AN899" t="str">
        <f>VLOOKUP($A899,'Full dataset'!$A$4:$IE$190,2007+AN$1-$C899,FALSE)</f>
        <v>.</v>
      </c>
      <c r="AO899" t="str">
        <f>VLOOKUP($A899,'Full dataset'!$A$4:$IE$190,2007+AO$1-$C899,FALSE)</f>
        <v>.</v>
      </c>
      <c r="AP899" t="s">
        <v>726</v>
      </c>
      <c r="AQ899" t="s">
        <v>726</v>
      </c>
      <c r="AR899" t="s">
        <v>726</v>
      </c>
      <c r="AS899" t="s">
        <v>726</v>
      </c>
      <c r="AT899" t="s">
        <v>726</v>
      </c>
      <c r="AU899">
        <f>VLOOKUP(A899,'Full dataset'!$A$4:$II$190,$AU$1,FALSE)</f>
        <v>9999</v>
      </c>
      <c r="AW899" t="str">
        <f>VLOOKUP(A899,'Full dataset'!$A$5:$IM$190,247,FALSE)</f>
        <v>.</v>
      </c>
      <c r="AX899" t="str">
        <f>VLOOKUP(A899,'Full dataset'!$A$4:$II$190,242,FALSE)</f>
        <v>.</v>
      </c>
      <c r="AY899" t="str">
        <f>VLOOKUP(A899,'Full dataset'!$A$5:$IM$190,246,FALSE)</f>
        <v>.</v>
      </c>
      <c r="AZ899">
        <v>9999</v>
      </c>
      <c r="BA899">
        <f>MAX(VLOOKUP($A899,'Full dataset'!$A$4:$IX$190,BA$1,FALSE),AW899)</f>
        <v>0</v>
      </c>
      <c r="BB899">
        <f>IF(VLOOKUP($A899,'Full dataset'!$A$4:$IX$190,BB$1,FALSE)&gt;0,VLOOKUP($A899,'Full dataset'!$A$4:$IX$190,BB$1,FALSE),AU899)</f>
        <v>9999</v>
      </c>
      <c r="BC899">
        <f>MAX(VLOOKUP($A899,'Full dataset'!$A$4:$IX$190,BC$1,FALSE),AY899)</f>
        <v>0</v>
      </c>
      <c r="BD899">
        <f>MAX(VLOOKUP($A899,'Full dataset'!$A$4:$IX$190,BD$1,FALSE),AX899)</f>
        <v>0</v>
      </c>
      <c r="BE899">
        <f t="shared" si="81"/>
        <v>0</v>
      </c>
      <c r="BF899">
        <f t="shared" si="82"/>
        <v>0</v>
      </c>
      <c r="BG899">
        <f t="shared" si="83"/>
        <v>0</v>
      </c>
      <c r="BH899">
        <f t="shared" ref="BH899:BH962" si="84">IF(C899&gt;=AZ899,1,0)</f>
        <v>0</v>
      </c>
      <c r="BI899">
        <f t="shared" ref="BI899:BI962" si="85">IF(OR(BH899=1,BG899=1,BF899=1),1,0)</f>
        <v>0</v>
      </c>
      <c r="BO899">
        <f>IF(BF899=1,VLOOKUP($A899,'Full dataset'!$A$4:$IE$190,2007+BO$1-$C899,FALSE),0)</f>
        <v>0</v>
      </c>
      <c r="BP899">
        <f>IF(BF899=1,VLOOKUP($A899,'Full dataset'!$A$4:$IE$190,2007+BP$1-$C899,FALSE),0)</f>
        <v>0</v>
      </c>
      <c r="BQ899">
        <f>IF(BF899=1,VLOOKUP($A899,'Full dataset'!$A$4:$IE$190,2007+BQ$1-$C899,FALSE),0)</f>
        <v>0</v>
      </c>
      <c r="BR899">
        <f>IF($BG899=1,VLOOKUP($A899,'Full dataset'!$A$4:$IE$190,BR$1-2007+$C899,FALSE),0)</f>
        <v>0</v>
      </c>
      <c r="BS899">
        <f>IF($BG899=1,VLOOKUP($A899,'Full dataset'!$A$4:$IE$190,BS$1-2007+$C899,FALSE),0)</f>
        <v>0</v>
      </c>
      <c r="BT899">
        <f>IF($BG899=1,VLOOKUP($A899,'Full dataset'!$A$4:$IE$190,BT$1-2007+$C899,FALSE),0)</f>
        <v>0</v>
      </c>
      <c r="BU899">
        <f>IF($BG899=1,VLOOKUP($A899,'Full dataset'!$A$4:$IE$190,BU$1-2007+$C899,FALSE),0)</f>
        <v>0</v>
      </c>
      <c r="BV899">
        <f>IF($BG899=1,VLOOKUP($A899,'Full dataset'!$A$4:$IE$190,BV$1-2007+$C899,FALSE),0)</f>
        <v>0</v>
      </c>
      <c r="BW899">
        <f>IF($BG899=1,VLOOKUP($A899,'Full dataset'!$A$4:$IE$190,BW$1-2007+$C899,FALSE),0)</f>
        <v>0</v>
      </c>
      <c r="BX899">
        <f>IF($BG899=1,VLOOKUP($A899,'Full dataset'!$A$4:$IE$190,BX$1-2007+$C899,FALSE),0)</f>
        <v>0</v>
      </c>
    </row>
    <row r="900" spans="1:76" x14ac:dyDescent="0.25">
      <c r="A900">
        <v>155</v>
      </c>
      <c r="B900" t="s">
        <v>198</v>
      </c>
      <c r="C900">
        <v>2011</v>
      </c>
      <c r="D900" t="s">
        <v>582</v>
      </c>
      <c r="E900">
        <f t="shared" ref="E900:E963" si="86">IF(OR(D900="Private",D900="Non-Profit"),0,1)</f>
        <v>0</v>
      </c>
      <c r="U900">
        <v>0</v>
      </c>
      <c r="V900" t="s">
        <v>726</v>
      </c>
      <c r="W900" t="s">
        <v>726</v>
      </c>
      <c r="X900" t="s">
        <v>726</v>
      </c>
      <c r="Y900">
        <v>0</v>
      </c>
      <c r="Z900" t="s">
        <v>726</v>
      </c>
      <c r="AA900" t="s">
        <v>726</v>
      </c>
      <c r="AB900" t="s">
        <v>726</v>
      </c>
      <c r="AC900">
        <f>VLOOKUP(A900,'Full dataset'!$A$4:$IE$190,2033-C900,FALSE)</f>
        <v>0</v>
      </c>
      <c r="AD900" t="str">
        <f>VLOOKUP(A900,'Full dataset'!$A$4:$IE$190,2041-C900,FALSE)</f>
        <v>.</v>
      </c>
      <c r="AE900">
        <f>VLOOKUP(A900,'Full dataset'!$A$4:$IE$190,2050-C900,FALSE)</f>
        <v>0</v>
      </c>
      <c r="AF900">
        <v>0</v>
      </c>
      <c r="AG900" t="str">
        <f>VLOOKUP($A900,'Full dataset'!$A$4:$IE$190,2007+AG$1-$C900,FALSE)</f>
        <v>.</v>
      </c>
      <c r="AH900" t="str">
        <f>VLOOKUP($A900,'Full dataset'!$A$4:$IE$190,2007+AH$1-$C900,FALSE)</f>
        <v>.</v>
      </c>
      <c r="AI900" t="str">
        <f>VLOOKUP($A900,'Full dataset'!$A$4:$IE$190,2007+AI$1-$C900,FALSE)</f>
        <v>.</v>
      </c>
      <c r="AJ900" t="str">
        <f>VLOOKUP($A900,'Full dataset'!$A$4:$IE$190,2007+AJ$1-$C900,FALSE)</f>
        <v>.</v>
      </c>
      <c r="AK900" t="str">
        <f>VLOOKUP($A900,'Full dataset'!$A$4:$IE$190,2007+AK$1-$C900,FALSE)</f>
        <v>.</v>
      </c>
      <c r="AL900" t="str">
        <f>VLOOKUP($A900,'Full dataset'!$A$4:$IE$190,2007+AL$1-$C900,FALSE)</f>
        <v>.</v>
      </c>
      <c r="AM900" t="str">
        <f>VLOOKUP($A900,'Full dataset'!$A$4:$IE$190,2007+AM$1-$C900,FALSE)</f>
        <v>.</v>
      </c>
      <c r="AN900" t="str">
        <f>VLOOKUP($A900,'Full dataset'!$A$4:$IE$190,2007+AN$1-$C900,FALSE)</f>
        <v>.</v>
      </c>
      <c r="AO900" t="str">
        <f>VLOOKUP($A900,'Full dataset'!$A$4:$IE$190,2007+AO$1-$C900,FALSE)</f>
        <v>.</v>
      </c>
      <c r="AP900" t="s">
        <v>726</v>
      </c>
      <c r="AQ900" t="s">
        <v>726</v>
      </c>
      <c r="AR900" t="s">
        <v>726</v>
      </c>
      <c r="AS900" t="s">
        <v>726</v>
      </c>
      <c r="AT900" t="s">
        <v>726</v>
      </c>
      <c r="AU900">
        <f>VLOOKUP(A900,'Full dataset'!$A$4:$II$190,$AU$1,FALSE)</f>
        <v>9999</v>
      </c>
      <c r="AW900" t="str">
        <f>VLOOKUP(A900,'Full dataset'!$A$5:$IM$190,247,FALSE)</f>
        <v>.</v>
      </c>
      <c r="AX900" t="str">
        <f>VLOOKUP(A900,'Full dataset'!$A$4:$II$190,242,FALSE)</f>
        <v>.</v>
      </c>
      <c r="AY900" t="str">
        <f>VLOOKUP(A900,'Full dataset'!$A$5:$IM$190,246,FALSE)</f>
        <v>.</v>
      </c>
      <c r="AZ900">
        <v>9999</v>
      </c>
      <c r="BA900">
        <f>MAX(VLOOKUP($A900,'Full dataset'!$A$4:$IX$190,BA$1,FALSE),AW900)</f>
        <v>0</v>
      </c>
      <c r="BB900">
        <f>IF(VLOOKUP($A900,'Full dataset'!$A$4:$IX$190,BB$1,FALSE)&gt;0,VLOOKUP($A900,'Full dataset'!$A$4:$IX$190,BB$1,FALSE),AU900)</f>
        <v>9999</v>
      </c>
      <c r="BC900">
        <f>MAX(VLOOKUP($A900,'Full dataset'!$A$4:$IX$190,BC$1,FALSE),AY900)</f>
        <v>0</v>
      </c>
      <c r="BD900">
        <f>MAX(VLOOKUP($A900,'Full dataset'!$A$4:$IX$190,BD$1,FALSE),AX900)</f>
        <v>0</v>
      </c>
      <c r="BE900">
        <f t="shared" ref="BE900:BE963" si="87">MIN(AZ900,BB900,BD900)</f>
        <v>0</v>
      </c>
      <c r="BF900">
        <f t="shared" ref="BF900:BF963" si="88">IF(AND(C900&gt;=BB900,BA900=2),1,0)</f>
        <v>0</v>
      </c>
      <c r="BG900">
        <f t="shared" ref="BG900:BG963" si="89">IF(AND(C900&gt;=BD900,BC900=2),1,0)</f>
        <v>0</v>
      </c>
      <c r="BH900">
        <f t="shared" si="84"/>
        <v>0</v>
      </c>
      <c r="BI900">
        <f t="shared" si="85"/>
        <v>0</v>
      </c>
      <c r="BO900">
        <f>IF(BF900=1,VLOOKUP($A900,'Full dataset'!$A$4:$IE$190,2007+BO$1-$C900,FALSE),0)</f>
        <v>0</v>
      </c>
      <c r="BP900">
        <f>IF(BF900=1,VLOOKUP($A900,'Full dataset'!$A$4:$IE$190,2007+BP$1-$C900,FALSE),0)</f>
        <v>0</v>
      </c>
      <c r="BQ900">
        <f>IF(BF900=1,VLOOKUP($A900,'Full dataset'!$A$4:$IE$190,2007+BQ$1-$C900,FALSE),0)</f>
        <v>0</v>
      </c>
      <c r="BR900">
        <f>IF($BG900=1,VLOOKUP($A900,'Full dataset'!$A$4:$IE$190,BR$1-2007+$C900,FALSE),0)</f>
        <v>0</v>
      </c>
      <c r="BS900">
        <f>IF($BG900=1,VLOOKUP($A900,'Full dataset'!$A$4:$IE$190,BS$1-2007+$C900,FALSE),0)</f>
        <v>0</v>
      </c>
      <c r="BT900">
        <f>IF($BG900=1,VLOOKUP($A900,'Full dataset'!$A$4:$IE$190,BT$1-2007+$C900,FALSE),0)</f>
        <v>0</v>
      </c>
      <c r="BU900">
        <f>IF($BG900=1,VLOOKUP($A900,'Full dataset'!$A$4:$IE$190,BU$1-2007+$C900,FALSE),0)</f>
        <v>0</v>
      </c>
      <c r="BV900">
        <f>IF($BG900=1,VLOOKUP($A900,'Full dataset'!$A$4:$IE$190,BV$1-2007+$C900,FALSE),0)</f>
        <v>0</v>
      </c>
      <c r="BW900">
        <f>IF($BG900=1,VLOOKUP($A900,'Full dataset'!$A$4:$IE$190,BW$1-2007+$C900,FALSE),0)</f>
        <v>0</v>
      </c>
      <c r="BX900">
        <f>IF($BG900=1,VLOOKUP($A900,'Full dataset'!$A$4:$IE$190,BX$1-2007+$C900,FALSE),0)</f>
        <v>0</v>
      </c>
    </row>
    <row r="901" spans="1:76" x14ac:dyDescent="0.25">
      <c r="A901">
        <v>156</v>
      </c>
      <c r="B901" t="s">
        <v>199</v>
      </c>
      <c r="C901">
        <v>2011</v>
      </c>
      <c r="D901" t="s">
        <v>582</v>
      </c>
      <c r="E901">
        <f t="shared" si="86"/>
        <v>0</v>
      </c>
      <c r="S901">
        <v>6311</v>
      </c>
      <c r="T901">
        <v>524113</v>
      </c>
      <c r="U901">
        <v>0</v>
      </c>
      <c r="V901" t="s">
        <v>726</v>
      </c>
      <c r="W901" t="s">
        <v>726</v>
      </c>
      <c r="X901" t="s">
        <v>726</v>
      </c>
      <c r="Y901">
        <v>0</v>
      </c>
      <c r="Z901" t="s">
        <v>726</v>
      </c>
      <c r="AA901" t="s">
        <v>726</v>
      </c>
      <c r="AB901" t="s">
        <v>726</v>
      </c>
      <c r="AC901">
        <f>VLOOKUP(A901,'Full dataset'!$A$4:$IE$190,2033-C901,FALSE)</f>
        <v>0</v>
      </c>
      <c r="AD901" t="str">
        <f>VLOOKUP(A901,'Full dataset'!$A$4:$IE$190,2041-C901,FALSE)</f>
        <v>.</v>
      </c>
      <c r="AE901">
        <f>VLOOKUP(A901,'Full dataset'!$A$4:$IE$190,2050-C901,FALSE)</f>
        <v>0</v>
      </c>
      <c r="AF901">
        <v>0</v>
      </c>
      <c r="AG901" t="str">
        <f>VLOOKUP($A901,'Full dataset'!$A$4:$IE$190,2007+AG$1-$C901,FALSE)</f>
        <v>.</v>
      </c>
      <c r="AH901" t="str">
        <f>VLOOKUP($A901,'Full dataset'!$A$4:$IE$190,2007+AH$1-$C901,FALSE)</f>
        <v>.</v>
      </c>
      <c r="AI901" t="str">
        <f>VLOOKUP($A901,'Full dataset'!$A$4:$IE$190,2007+AI$1-$C901,FALSE)</f>
        <v>.</v>
      </c>
      <c r="AJ901" t="str">
        <f>VLOOKUP($A901,'Full dataset'!$A$4:$IE$190,2007+AJ$1-$C901,FALSE)</f>
        <v>.</v>
      </c>
      <c r="AK901" t="str">
        <f>VLOOKUP($A901,'Full dataset'!$A$4:$IE$190,2007+AK$1-$C901,FALSE)</f>
        <v>.</v>
      </c>
      <c r="AL901" t="str">
        <f>VLOOKUP($A901,'Full dataset'!$A$4:$IE$190,2007+AL$1-$C901,FALSE)</f>
        <v>.</v>
      </c>
      <c r="AM901" t="str">
        <f>VLOOKUP($A901,'Full dataset'!$A$4:$IE$190,2007+AM$1-$C901,FALSE)</f>
        <v>.</v>
      </c>
      <c r="AN901" t="str">
        <f>VLOOKUP($A901,'Full dataset'!$A$4:$IE$190,2007+AN$1-$C901,FALSE)</f>
        <v>.</v>
      </c>
      <c r="AO901" t="str">
        <f>VLOOKUP($A901,'Full dataset'!$A$4:$IE$190,2007+AO$1-$C901,FALSE)</f>
        <v>.</v>
      </c>
      <c r="AP901" t="s">
        <v>726</v>
      </c>
      <c r="AQ901" t="s">
        <v>726</v>
      </c>
      <c r="AR901" t="s">
        <v>726</v>
      </c>
      <c r="AS901" t="s">
        <v>726</v>
      </c>
      <c r="AT901" t="s">
        <v>726</v>
      </c>
      <c r="AU901">
        <f>VLOOKUP(A901,'Full dataset'!$A$4:$II$190,$AU$1,FALSE)</f>
        <v>9999</v>
      </c>
      <c r="AW901" t="str">
        <f>VLOOKUP(A901,'Full dataset'!$A$5:$IM$190,247,FALSE)</f>
        <v>.</v>
      </c>
      <c r="AX901" t="str">
        <f>VLOOKUP(A901,'Full dataset'!$A$4:$II$190,242,FALSE)</f>
        <v>.</v>
      </c>
      <c r="AY901" t="str">
        <f>VLOOKUP(A901,'Full dataset'!$A$5:$IM$190,246,FALSE)</f>
        <v>.</v>
      </c>
      <c r="AZ901">
        <v>9999</v>
      </c>
      <c r="BA901">
        <f>MAX(VLOOKUP($A901,'Full dataset'!$A$4:$IX$190,BA$1,FALSE),AW901)</f>
        <v>0</v>
      </c>
      <c r="BB901">
        <f>IF(VLOOKUP($A901,'Full dataset'!$A$4:$IX$190,BB$1,FALSE)&gt;0,VLOOKUP($A901,'Full dataset'!$A$4:$IX$190,BB$1,FALSE),AU901)</f>
        <v>9999</v>
      </c>
      <c r="BC901">
        <f>MAX(VLOOKUP($A901,'Full dataset'!$A$4:$IX$190,BC$1,FALSE),AY901)</f>
        <v>0</v>
      </c>
      <c r="BD901">
        <f>MAX(VLOOKUP($A901,'Full dataset'!$A$4:$IX$190,BD$1,FALSE),AX901)</f>
        <v>0</v>
      </c>
      <c r="BE901">
        <f t="shared" si="87"/>
        <v>0</v>
      </c>
      <c r="BF901">
        <f t="shared" si="88"/>
        <v>0</v>
      </c>
      <c r="BG901">
        <f t="shared" si="89"/>
        <v>0</v>
      </c>
      <c r="BH901">
        <f t="shared" si="84"/>
        <v>0</v>
      </c>
      <c r="BI901">
        <f t="shared" si="85"/>
        <v>0</v>
      </c>
      <c r="BO901">
        <f>IF(BF901=1,VLOOKUP($A901,'Full dataset'!$A$4:$IE$190,2007+BO$1-$C901,FALSE),0)</f>
        <v>0</v>
      </c>
      <c r="BP901">
        <f>IF(BF901=1,VLOOKUP($A901,'Full dataset'!$A$4:$IE$190,2007+BP$1-$C901,FALSE),0)</f>
        <v>0</v>
      </c>
      <c r="BQ901">
        <f>IF(BF901=1,VLOOKUP($A901,'Full dataset'!$A$4:$IE$190,2007+BQ$1-$C901,FALSE),0)</f>
        <v>0</v>
      </c>
      <c r="BR901">
        <f>IF($BG901=1,VLOOKUP($A901,'Full dataset'!$A$4:$IE$190,BR$1-2007+$C901,FALSE),0)</f>
        <v>0</v>
      </c>
      <c r="BS901">
        <f>IF($BG901=1,VLOOKUP($A901,'Full dataset'!$A$4:$IE$190,BS$1-2007+$C901,FALSE),0)</f>
        <v>0</v>
      </c>
      <c r="BT901">
        <f>IF($BG901=1,VLOOKUP($A901,'Full dataset'!$A$4:$IE$190,BT$1-2007+$C901,FALSE),0)</f>
        <v>0</v>
      </c>
      <c r="BU901">
        <f>IF($BG901=1,VLOOKUP($A901,'Full dataset'!$A$4:$IE$190,BU$1-2007+$C901,FALSE),0)</f>
        <v>0</v>
      </c>
      <c r="BV901">
        <f>IF($BG901=1,VLOOKUP($A901,'Full dataset'!$A$4:$IE$190,BV$1-2007+$C901,FALSE),0)</f>
        <v>0</v>
      </c>
      <c r="BW901">
        <f>IF($BG901=1,VLOOKUP($A901,'Full dataset'!$A$4:$IE$190,BW$1-2007+$C901,FALSE),0)</f>
        <v>0</v>
      </c>
      <c r="BX901">
        <f>IF($BG901=1,VLOOKUP($A901,'Full dataset'!$A$4:$IE$190,BX$1-2007+$C901,FALSE),0)</f>
        <v>0</v>
      </c>
    </row>
    <row r="902" spans="1:76" x14ac:dyDescent="0.25">
      <c r="A902">
        <v>157</v>
      </c>
      <c r="B902" t="s">
        <v>588</v>
      </c>
      <c r="C902">
        <v>2011</v>
      </c>
      <c r="D902" t="s">
        <v>591</v>
      </c>
      <c r="E902">
        <f t="shared" si="86"/>
        <v>1</v>
      </c>
      <c r="S902">
        <v>7372</v>
      </c>
      <c r="T902">
        <v>511210</v>
      </c>
      <c r="U902">
        <v>0</v>
      </c>
      <c r="V902" t="s">
        <v>726</v>
      </c>
      <c r="W902" t="s">
        <v>726</v>
      </c>
      <c r="X902" t="s">
        <v>726</v>
      </c>
      <c r="Y902">
        <v>0</v>
      </c>
      <c r="Z902" t="s">
        <v>726</v>
      </c>
      <c r="AA902" t="s">
        <v>726</v>
      </c>
      <c r="AB902" t="s">
        <v>726</v>
      </c>
      <c r="AC902">
        <f>VLOOKUP(A902,'Full dataset'!$A$4:$IE$190,2033-C902,FALSE)</f>
        <v>0</v>
      </c>
      <c r="AD902" t="str">
        <f>VLOOKUP(A902,'Full dataset'!$A$4:$IE$190,2041-C902,FALSE)</f>
        <v>.</v>
      </c>
      <c r="AE902">
        <f>VLOOKUP(A902,'Full dataset'!$A$4:$IE$190,2050-C902,FALSE)</f>
        <v>0</v>
      </c>
      <c r="AF902">
        <v>0</v>
      </c>
      <c r="AG902">
        <f>VLOOKUP($A902,'Full dataset'!$A$4:$IE$190,2007+AG$1-$C902,FALSE)</f>
        <v>1085</v>
      </c>
      <c r="AH902">
        <f>VLOOKUP($A902,'Full dataset'!$A$4:$IE$190,2007+AH$1-$C902,FALSE)</f>
        <v>13277</v>
      </c>
      <c r="AI902">
        <f>VLOOKUP($A902,'Full dataset'!$A$4:$IE$190,2007+AI$1-$C902,FALSE)</f>
        <v>4755</v>
      </c>
      <c r="AJ902" t="str">
        <f>VLOOKUP($A902,'Full dataset'!$A$4:$IE$190,2007+AJ$1-$C902,FALSE)</f>
        <v>.</v>
      </c>
      <c r="AK902" t="str">
        <f>VLOOKUP($A902,'Full dataset'!$A$4:$IE$190,2007+AK$1-$C902,FALSE)</f>
        <v>.</v>
      </c>
      <c r="AL902" t="str">
        <f>VLOOKUP($A902,'Full dataset'!$A$4:$IE$190,2007+AL$1-$C902,FALSE)</f>
        <v>.</v>
      </c>
      <c r="AM902" t="str">
        <f>VLOOKUP($A902,'Full dataset'!$A$4:$IE$190,2007+AM$1-$C902,FALSE)</f>
        <v>.</v>
      </c>
      <c r="AN902" t="str">
        <f>VLOOKUP($A902,'Full dataset'!$A$4:$IE$190,2007+AN$1-$C902,FALSE)</f>
        <v>.</v>
      </c>
      <c r="AO902" t="str">
        <f>VLOOKUP($A902,'Full dataset'!$A$4:$IE$190,2007+AO$1-$C902,FALSE)</f>
        <v>.</v>
      </c>
      <c r="AP902" t="s">
        <v>726</v>
      </c>
      <c r="AQ902" t="s">
        <v>726</v>
      </c>
      <c r="AR902" t="s">
        <v>726</v>
      </c>
      <c r="AS902" t="s">
        <v>726</v>
      </c>
      <c r="AT902" t="s">
        <v>726</v>
      </c>
      <c r="AU902">
        <f>VLOOKUP(A902,'Full dataset'!$A$4:$II$190,$AU$1,FALSE)</f>
        <v>9999</v>
      </c>
      <c r="AW902" t="str">
        <f>VLOOKUP(A902,'Full dataset'!$A$5:$IM$190,247,FALSE)</f>
        <v>.</v>
      </c>
      <c r="AX902" t="str">
        <f>VLOOKUP(A902,'Full dataset'!$A$4:$II$190,242,FALSE)</f>
        <v>.</v>
      </c>
      <c r="AY902" t="str">
        <f>VLOOKUP(A902,'Full dataset'!$A$5:$IM$190,246,FALSE)</f>
        <v>.</v>
      </c>
      <c r="AZ902">
        <v>9999</v>
      </c>
      <c r="BA902">
        <f>MAX(VLOOKUP($A902,'Full dataset'!$A$4:$IX$190,BA$1,FALSE),AW902)</f>
        <v>0</v>
      </c>
      <c r="BB902">
        <f>IF(VLOOKUP($A902,'Full dataset'!$A$4:$IX$190,BB$1,FALSE)&gt;0,VLOOKUP($A902,'Full dataset'!$A$4:$IX$190,BB$1,FALSE),AU902)</f>
        <v>9999</v>
      </c>
      <c r="BC902">
        <f>MAX(VLOOKUP($A902,'Full dataset'!$A$4:$IX$190,BC$1,FALSE),AY902)</f>
        <v>0</v>
      </c>
      <c r="BD902">
        <f>MAX(VLOOKUP($A902,'Full dataset'!$A$4:$IX$190,BD$1,FALSE),AX902)</f>
        <v>0</v>
      </c>
      <c r="BE902">
        <f t="shared" si="87"/>
        <v>0</v>
      </c>
      <c r="BF902">
        <f t="shared" si="88"/>
        <v>0</v>
      </c>
      <c r="BG902">
        <f t="shared" si="89"/>
        <v>0</v>
      </c>
      <c r="BH902">
        <f t="shared" si="84"/>
        <v>0</v>
      </c>
      <c r="BI902">
        <f t="shared" si="85"/>
        <v>0</v>
      </c>
      <c r="BO902">
        <f>IF(BF902=1,VLOOKUP($A902,'Full dataset'!$A$4:$IE$190,2007+BO$1-$C902,FALSE),0)</f>
        <v>0</v>
      </c>
      <c r="BP902">
        <f>IF(BF902=1,VLOOKUP($A902,'Full dataset'!$A$4:$IE$190,2007+BP$1-$C902,FALSE),0)</f>
        <v>0</v>
      </c>
      <c r="BQ902">
        <f>IF(BF902=1,VLOOKUP($A902,'Full dataset'!$A$4:$IE$190,2007+BQ$1-$C902,FALSE),0)</f>
        <v>0</v>
      </c>
      <c r="BR902">
        <f>IF($BG902=1,VLOOKUP($A902,'Full dataset'!$A$4:$IE$190,BR$1-2007+$C902,FALSE),0)</f>
        <v>0</v>
      </c>
      <c r="BS902">
        <f>IF($BG902=1,VLOOKUP($A902,'Full dataset'!$A$4:$IE$190,BS$1-2007+$C902,FALSE),0)</f>
        <v>0</v>
      </c>
      <c r="BT902">
        <f>IF($BG902=1,VLOOKUP($A902,'Full dataset'!$A$4:$IE$190,BT$1-2007+$C902,FALSE),0)</f>
        <v>0</v>
      </c>
      <c r="BU902">
        <f>IF($BG902=1,VLOOKUP($A902,'Full dataset'!$A$4:$IE$190,BU$1-2007+$C902,FALSE),0)</f>
        <v>0</v>
      </c>
      <c r="BV902">
        <f>IF($BG902=1,VLOOKUP($A902,'Full dataset'!$A$4:$IE$190,BV$1-2007+$C902,FALSE),0)</f>
        <v>0</v>
      </c>
      <c r="BW902">
        <f>IF($BG902=1,VLOOKUP($A902,'Full dataset'!$A$4:$IE$190,BW$1-2007+$C902,FALSE),0)</f>
        <v>0</v>
      </c>
      <c r="BX902">
        <f>IF($BG902=1,VLOOKUP($A902,'Full dataset'!$A$4:$IE$190,BX$1-2007+$C902,FALSE),0)</f>
        <v>0</v>
      </c>
    </row>
    <row r="903" spans="1:76" x14ac:dyDescent="0.25">
      <c r="A903">
        <v>158</v>
      </c>
      <c r="B903" t="s">
        <v>200</v>
      </c>
      <c r="C903">
        <v>2011</v>
      </c>
      <c r="D903" t="s">
        <v>591</v>
      </c>
      <c r="E903">
        <f t="shared" si="86"/>
        <v>1</v>
      </c>
      <c r="S903">
        <v>2834</v>
      </c>
      <c r="T903">
        <v>325412</v>
      </c>
      <c r="U903">
        <v>0</v>
      </c>
      <c r="V903" t="s">
        <v>726</v>
      </c>
      <c r="W903" t="s">
        <v>726</v>
      </c>
      <c r="X903" t="s">
        <v>726</v>
      </c>
      <c r="Y903">
        <v>0</v>
      </c>
      <c r="Z903" t="s">
        <v>726</v>
      </c>
      <c r="AA903" t="s">
        <v>726</v>
      </c>
      <c r="AB903" t="s">
        <v>726</v>
      </c>
      <c r="AC903">
        <f>VLOOKUP(A903,'Full dataset'!$A$4:$IE$190,2033-C903,FALSE)</f>
        <v>0</v>
      </c>
      <c r="AD903" t="str">
        <f>VLOOKUP(A903,'Full dataset'!$A$4:$IE$190,2041-C903,FALSE)</f>
        <v>.</v>
      </c>
      <c r="AE903">
        <f>VLOOKUP(A903,'Full dataset'!$A$4:$IE$190,2050-C903,FALSE)</f>
        <v>0</v>
      </c>
      <c r="AF903">
        <v>0</v>
      </c>
      <c r="AG903">
        <f>VLOOKUP($A903,'Full dataset'!$A$4:$IE$190,2007+AG$1-$C903,FALSE)</f>
        <v>-221.76</v>
      </c>
      <c r="AH903">
        <f>VLOOKUP($A903,'Full dataset'!$A$4:$IE$190,2007+AH$1-$C903,FALSE)</f>
        <v>1323.5830000000001</v>
      </c>
      <c r="AI903">
        <f>VLOOKUP($A903,'Full dataset'!$A$4:$IE$190,2007+AI$1-$C903,FALSE)</f>
        <v>445.82400000000001</v>
      </c>
      <c r="AJ903" t="str">
        <f>VLOOKUP($A903,'Full dataset'!$A$4:$IE$190,2007+AJ$1-$C903,FALSE)</f>
        <v>.</v>
      </c>
      <c r="AK903" t="str">
        <f>VLOOKUP($A903,'Full dataset'!$A$4:$IE$190,2007+AK$1-$C903,FALSE)</f>
        <v>.</v>
      </c>
      <c r="AL903" t="str">
        <f>VLOOKUP($A903,'Full dataset'!$A$4:$IE$190,2007+AL$1-$C903,FALSE)</f>
        <v>.</v>
      </c>
      <c r="AM903" t="str">
        <f>VLOOKUP($A903,'Full dataset'!$A$4:$IE$190,2007+AM$1-$C903,FALSE)</f>
        <v>.</v>
      </c>
      <c r="AN903" t="str">
        <f>VLOOKUP($A903,'Full dataset'!$A$4:$IE$190,2007+AN$1-$C903,FALSE)</f>
        <v>.</v>
      </c>
      <c r="AO903" t="str">
        <f>VLOOKUP($A903,'Full dataset'!$A$4:$IE$190,2007+AO$1-$C903,FALSE)</f>
        <v>.</v>
      </c>
      <c r="AP903" t="s">
        <v>726</v>
      </c>
      <c r="AQ903" t="s">
        <v>726</v>
      </c>
      <c r="AR903" t="s">
        <v>726</v>
      </c>
      <c r="AS903" t="s">
        <v>726</v>
      </c>
      <c r="AT903" t="s">
        <v>726</v>
      </c>
      <c r="AU903">
        <f>VLOOKUP(A903,'Full dataset'!$A$4:$II$190,$AU$1,FALSE)</f>
        <v>9999</v>
      </c>
      <c r="AW903" t="str">
        <f>VLOOKUP(A903,'Full dataset'!$A$5:$IM$190,247,FALSE)</f>
        <v>.</v>
      </c>
      <c r="AX903" t="str">
        <f>VLOOKUP(A903,'Full dataset'!$A$4:$II$190,242,FALSE)</f>
        <v>.</v>
      </c>
      <c r="AY903" t="str">
        <f>VLOOKUP(A903,'Full dataset'!$A$5:$IM$190,246,FALSE)</f>
        <v>.</v>
      </c>
      <c r="AZ903">
        <v>9999</v>
      </c>
      <c r="BA903">
        <f>MAX(VLOOKUP($A903,'Full dataset'!$A$4:$IX$190,BA$1,FALSE),AW903)</f>
        <v>0</v>
      </c>
      <c r="BB903">
        <f>IF(VLOOKUP($A903,'Full dataset'!$A$4:$IX$190,BB$1,FALSE)&gt;0,VLOOKUP($A903,'Full dataset'!$A$4:$IX$190,BB$1,FALSE),AU903)</f>
        <v>9999</v>
      </c>
      <c r="BC903">
        <f>MAX(VLOOKUP($A903,'Full dataset'!$A$4:$IX$190,BC$1,FALSE),AY903)</f>
        <v>0</v>
      </c>
      <c r="BD903">
        <f>MAX(VLOOKUP($A903,'Full dataset'!$A$4:$IX$190,BD$1,FALSE),AX903)</f>
        <v>0</v>
      </c>
      <c r="BE903">
        <f t="shared" si="87"/>
        <v>0</v>
      </c>
      <c r="BF903">
        <f t="shared" si="88"/>
        <v>0</v>
      </c>
      <c r="BG903">
        <f t="shared" si="89"/>
        <v>0</v>
      </c>
      <c r="BH903">
        <f t="shared" si="84"/>
        <v>0</v>
      </c>
      <c r="BI903">
        <f t="shared" si="85"/>
        <v>0</v>
      </c>
      <c r="BO903">
        <f>IF(BF903=1,VLOOKUP($A903,'Full dataset'!$A$4:$IE$190,2007+BO$1-$C903,FALSE),0)</f>
        <v>0</v>
      </c>
      <c r="BP903">
        <f>IF(BF903=1,VLOOKUP($A903,'Full dataset'!$A$4:$IE$190,2007+BP$1-$C903,FALSE),0)</f>
        <v>0</v>
      </c>
      <c r="BQ903">
        <f>IF(BF903=1,VLOOKUP($A903,'Full dataset'!$A$4:$IE$190,2007+BQ$1-$C903,FALSE),0)</f>
        <v>0</v>
      </c>
      <c r="BR903">
        <f>IF($BG903=1,VLOOKUP($A903,'Full dataset'!$A$4:$IE$190,BR$1-2007+$C903,FALSE),0)</f>
        <v>0</v>
      </c>
      <c r="BS903">
        <f>IF($BG903=1,VLOOKUP($A903,'Full dataset'!$A$4:$IE$190,BS$1-2007+$C903,FALSE),0)</f>
        <v>0</v>
      </c>
      <c r="BT903">
        <f>IF($BG903=1,VLOOKUP($A903,'Full dataset'!$A$4:$IE$190,BT$1-2007+$C903,FALSE),0)</f>
        <v>0</v>
      </c>
      <c r="BU903">
        <f>IF($BG903=1,VLOOKUP($A903,'Full dataset'!$A$4:$IE$190,BU$1-2007+$C903,FALSE),0)</f>
        <v>0</v>
      </c>
      <c r="BV903">
        <f>IF($BG903=1,VLOOKUP($A903,'Full dataset'!$A$4:$IE$190,BV$1-2007+$C903,FALSE),0)</f>
        <v>0</v>
      </c>
      <c r="BW903">
        <f>IF($BG903=1,VLOOKUP($A903,'Full dataset'!$A$4:$IE$190,BW$1-2007+$C903,FALSE),0)</f>
        <v>0</v>
      </c>
      <c r="BX903">
        <f>IF($BG903=1,VLOOKUP($A903,'Full dataset'!$A$4:$IE$190,BX$1-2007+$C903,FALSE),0)</f>
        <v>0</v>
      </c>
    </row>
    <row r="904" spans="1:76" x14ac:dyDescent="0.25">
      <c r="A904">
        <v>159</v>
      </c>
      <c r="B904" t="s">
        <v>201</v>
      </c>
      <c r="C904">
        <v>2011</v>
      </c>
      <c r="D904" t="s">
        <v>599</v>
      </c>
      <c r="E904">
        <f t="shared" si="86"/>
        <v>1</v>
      </c>
      <c r="U904">
        <v>0</v>
      </c>
      <c r="V904" t="s">
        <v>726</v>
      </c>
      <c r="W904" t="s">
        <v>726</v>
      </c>
      <c r="X904" t="s">
        <v>726</v>
      </c>
      <c r="Y904">
        <v>0</v>
      </c>
      <c r="Z904" t="s">
        <v>726</v>
      </c>
      <c r="AA904" t="s">
        <v>726</v>
      </c>
      <c r="AB904" t="s">
        <v>726</v>
      </c>
      <c r="AC904">
        <f>VLOOKUP(A904,'Full dataset'!$A$4:$IE$190,2033-C904,FALSE)</f>
        <v>0</v>
      </c>
      <c r="AD904" t="str">
        <f>VLOOKUP(A904,'Full dataset'!$A$4:$IE$190,2041-C904,FALSE)</f>
        <v>.</v>
      </c>
      <c r="AE904">
        <f>VLOOKUP(A904,'Full dataset'!$A$4:$IE$190,2050-C904,FALSE)</f>
        <v>0</v>
      </c>
      <c r="AF904">
        <v>0</v>
      </c>
      <c r="AG904" t="str">
        <f>VLOOKUP($A904,'Full dataset'!$A$4:$IE$190,2007+AG$1-$C904,FALSE)</f>
        <v>.</v>
      </c>
      <c r="AH904" t="str">
        <f>VLOOKUP($A904,'Full dataset'!$A$4:$IE$190,2007+AH$1-$C904,FALSE)</f>
        <v>.</v>
      </c>
      <c r="AI904" t="str">
        <f>VLOOKUP($A904,'Full dataset'!$A$4:$IE$190,2007+AI$1-$C904,FALSE)</f>
        <v>.</v>
      </c>
      <c r="AJ904" t="str">
        <f>VLOOKUP($A904,'Full dataset'!$A$4:$IE$190,2007+AJ$1-$C904,FALSE)</f>
        <v>.</v>
      </c>
      <c r="AK904" t="str">
        <f>VLOOKUP($A904,'Full dataset'!$A$4:$IE$190,2007+AK$1-$C904,FALSE)</f>
        <v>.</v>
      </c>
      <c r="AL904" t="str">
        <f>VLOOKUP($A904,'Full dataset'!$A$4:$IE$190,2007+AL$1-$C904,FALSE)</f>
        <v>.</v>
      </c>
      <c r="AM904" t="str">
        <f>VLOOKUP($A904,'Full dataset'!$A$4:$IE$190,2007+AM$1-$C904,FALSE)</f>
        <v>.</v>
      </c>
      <c r="AN904" t="str">
        <f>VLOOKUP($A904,'Full dataset'!$A$4:$IE$190,2007+AN$1-$C904,FALSE)</f>
        <v>.</v>
      </c>
      <c r="AO904" t="str">
        <f>VLOOKUP($A904,'Full dataset'!$A$4:$IE$190,2007+AO$1-$C904,FALSE)</f>
        <v>.</v>
      </c>
      <c r="AP904" t="s">
        <v>726</v>
      </c>
      <c r="AQ904" t="s">
        <v>726</v>
      </c>
      <c r="AR904" t="s">
        <v>726</v>
      </c>
      <c r="AS904" t="s">
        <v>726</v>
      </c>
      <c r="AT904" t="s">
        <v>726</v>
      </c>
      <c r="AU904">
        <f>VLOOKUP(A904,'Full dataset'!$A$4:$II$190,$AU$1,FALSE)</f>
        <v>9999</v>
      </c>
      <c r="AW904" t="str">
        <f>VLOOKUP(A904,'Full dataset'!$A$5:$IM$190,247,FALSE)</f>
        <v>.</v>
      </c>
      <c r="AX904" t="str">
        <f>VLOOKUP(A904,'Full dataset'!$A$4:$II$190,242,FALSE)</f>
        <v>.</v>
      </c>
      <c r="AY904" t="str">
        <f>VLOOKUP(A904,'Full dataset'!$A$5:$IM$190,246,FALSE)</f>
        <v>.</v>
      </c>
      <c r="AZ904">
        <v>9999</v>
      </c>
      <c r="BA904">
        <f>MAX(VLOOKUP($A904,'Full dataset'!$A$4:$IX$190,BA$1,FALSE),AW904)</f>
        <v>0</v>
      </c>
      <c r="BB904">
        <f>IF(VLOOKUP($A904,'Full dataset'!$A$4:$IX$190,BB$1,FALSE)&gt;0,VLOOKUP($A904,'Full dataset'!$A$4:$IX$190,BB$1,FALSE),AU904)</f>
        <v>9999</v>
      </c>
      <c r="BC904">
        <f>MAX(VLOOKUP($A904,'Full dataset'!$A$4:$IX$190,BC$1,FALSE),AY904)</f>
        <v>0</v>
      </c>
      <c r="BD904">
        <f>MAX(VLOOKUP($A904,'Full dataset'!$A$4:$IX$190,BD$1,FALSE),AX904)</f>
        <v>0</v>
      </c>
      <c r="BE904">
        <f t="shared" si="87"/>
        <v>0</v>
      </c>
      <c r="BF904">
        <f t="shared" si="88"/>
        <v>0</v>
      </c>
      <c r="BG904">
        <f t="shared" si="89"/>
        <v>0</v>
      </c>
      <c r="BH904">
        <f t="shared" si="84"/>
        <v>0</v>
      </c>
      <c r="BI904">
        <f t="shared" si="85"/>
        <v>0</v>
      </c>
      <c r="BO904">
        <f>IF(BF904=1,VLOOKUP($A904,'Full dataset'!$A$4:$IE$190,2007+BO$1-$C904,FALSE),0)</f>
        <v>0</v>
      </c>
      <c r="BP904">
        <f>IF(BF904=1,VLOOKUP($A904,'Full dataset'!$A$4:$IE$190,2007+BP$1-$C904,FALSE),0)</f>
        <v>0</v>
      </c>
      <c r="BQ904">
        <f>IF(BF904=1,VLOOKUP($A904,'Full dataset'!$A$4:$IE$190,2007+BQ$1-$C904,FALSE),0)</f>
        <v>0</v>
      </c>
      <c r="BR904">
        <f>IF($BG904=1,VLOOKUP($A904,'Full dataset'!$A$4:$IE$190,BR$1-2007+$C904,FALSE),0)</f>
        <v>0</v>
      </c>
      <c r="BS904">
        <f>IF($BG904=1,VLOOKUP($A904,'Full dataset'!$A$4:$IE$190,BS$1-2007+$C904,FALSE),0)</f>
        <v>0</v>
      </c>
      <c r="BT904">
        <f>IF($BG904=1,VLOOKUP($A904,'Full dataset'!$A$4:$IE$190,BT$1-2007+$C904,FALSE),0)</f>
        <v>0</v>
      </c>
      <c r="BU904">
        <f>IF($BG904=1,VLOOKUP($A904,'Full dataset'!$A$4:$IE$190,BU$1-2007+$C904,FALSE),0)</f>
        <v>0</v>
      </c>
      <c r="BV904">
        <f>IF($BG904=1,VLOOKUP($A904,'Full dataset'!$A$4:$IE$190,BV$1-2007+$C904,FALSE),0)</f>
        <v>0</v>
      </c>
      <c r="BW904">
        <f>IF($BG904=1,VLOOKUP($A904,'Full dataset'!$A$4:$IE$190,BW$1-2007+$C904,FALSE),0)</f>
        <v>0</v>
      </c>
      <c r="BX904">
        <f>IF($BG904=1,VLOOKUP($A904,'Full dataset'!$A$4:$IE$190,BX$1-2007+$C904,FALSE),0)</f>
        <v>0</v>
      </c>
    </row>
    <row r="905" spans="1:76" x14ac:dyDescent="0.25">
      <c r="A905">
        <v>160</v>
      </c>
      <c r="B905" t="s">
        <v>620</v>
      </c>
      <c r="C905">
        <v>2011</v>
      </c>
      <c r="D905" t="s">
        <v>582</v>
      </c>
      <c r="E905">
        <f t="shared" si="86"/>
        <v>0</v>
      </c>
      <c r="S905">
        <v>3851</v>
      </c>
      <c r="T905">
        <v>339115</v>
      </c>
      <c r="U905">
        <v>0</v>
      </c>
      <c r="V905" t="s">
        <v>726</v>
      </c>
      <c r="W905" t="s">
        <v>726</v>
      </c>
      <c r="X905" t="s">
        <v>726</v>
      </c>
      <c r="Y905">
        <v>0</v>
      </c>
      <c r="Z905" t="s">
        <v>726</v>
      </c>
      <c r="AA905" t="s">
        <v>726</v>
      </c>
      <c r="AB905" t="s">
        <v>726</v>
      </c>
      <c r="AC905">
        <f>VLOOKUP(A905,'Full dataset'!$A$4:$IE$190,2033-C905,FALSE)</f>
        <v>0</v>
      </c>
      <c r="AD905" t="str">
        <f>VLOOKUP(A905,'Full dataset'!$A$4:$IE$190,2041-C905,FALSE)</f>
        <v>.</v>
      </c>
      <c r="AE905">
        <f>VLOOKUP(A905,'Full dataset'!$A$4:$IE$190,2050-C905,FALSE)</f>
        <v>0</v>
      </c>
      <c r="AF905">
        <v>0</v>
      </c>
      <c r="AG905" t="str">
        <f>VLOOKUP($A905,'Full dataset'!$A$4:$IE$190,2007+AG$1-$C905,FALSE)</f>
        <v>.</v>
      </c>
      <c r="AH905" t="str">
        <f>VLOOKUP($A905,'Full dataset'!$A$4:$IE$190,2007+AH$1-$C905,FALSE)</f>
        <v>.</v>
      </c>
      <c r="AI905" t="str">
        <f>VLOOKUP($A905,'Full dataset'!$A$4:$IE$190,2007+AI$1-$C905,FALSE)</f>
        <v>.</v>
      </c>
      <c r="AJ905" t="str">
        <f>VLOOKUP($A905,'Full dataset'!$A$4:$IE$190,2007+AJ$1-$C905,FALSE)</f>
        <v>.</v>
      </c>
      <c r="AK905" t="str">
        <f>VLOOKUP($A905,'Full dataset'!$A$4:$IE$190,2007+AK$1-$C905,FALSE)</f>
        <v>.</v>
      </c>
      <c r="AL905" t="str">
        <f>VLOOKUP($A905,'Full dataset'!$A$4:$IE$190,2007+AL$1-$C905,FALSE)</f>
        <v>.</v>
      </c>
      <c r="AM905" t="str">
        <f>VLOOKUP($A905,'Full dataset'!$A$4:$IE$190,2007+AM$1-$C905,FALSE)</f>
        <v>.</v>
      </c>
      <c r="AN905" t="str">
        <f>VLOOKUP($A905,'Full dataset'!$A$4:$IE$190,2007+AN$1-$C905,FALSE)</f>
        <v>.</v>
      </c>
      <c r="AO905" t="str">
        <f>VLOOKUP($A905,'Full dataset'!$A$4:$IE$190,2007+AO$1-$C905,FALSE)</f>
        <v>.</v>
      </c>
      <c r="AP905" t="s">
        <v>726</v>
      </c>
      <c r="AQ905" t="s">
        <v>726</v>
      </c>
      <c r="AR905" t="s">
        <v>726</v>
      </c>
      <c r="AS905" t="s">
        <v>726</v>
      </c>
      <c r="AT905" t="s">
        <v>726</v>
      </c>
      <c r="AU905">
        <f>VLOOKUP(A905,'Full dataset'!$A$4:$II$190,$AU$1,FALSE)</f>
        <v>9999</v>
      </c>
      <c r="AW905" t="str">
        <f>VLOOKUP(A905,'Full dataset'!$A$5:$IM$190,247,FALSE)</f>
        <v>.</v>
      </c>
      <c r="AX905" t="str">
        <f>VLOOKUP(A905,'Full dataset'!$A$4:$II$190,242,FALSE)</f>
        <v>.</v>
      </c>
      <c r="AY905" t="str">
        <f>VLOOKUP(A905,'Full dataset'!$A$5:$IM$190,246,FALSE)</f>
        <v>.</v>
      </c>
      <c r="AZ905">
        <v>9999</v>
      </c>
      <c r="BA905">
        <f>MAX(VLOOKUP($A905,'Full dataset'!$A$4:$IX$190,BA$1,FALSE),AW905)</f>
        <v>0</v>
      </c>
      <c r="BB905">
        <f>IF(VLOOKUP($A905,'Full dataset'!$A$4:$IX$190,BB$1,FALSE)&gt;0,VLOOKUP($A905,'Full dataset'!$A$4:$IX$190,BB$1,FALSE),AU905)</f>
        <v>9999</v>
      </c>
      <c r="BC905">
        <f>MAX(VLOOKUP($A905,'Full dataset'!$A$4:$IX$190,BC$1,FALSE),AY905)</f>
        <v>0</v>
      </c>
      <c r="BD905">
        <f>MAX(VLOOKUP($A905,'Full dataset'!$A$4:$IX$190,BD$1,FALSE),AX905)</f>
        <v>0</v>
      </c>
      <c r="BE905">
        <f t="shared" si="87"/>
        <v>0</v>
      </c>
      <c r="BF905">
        <f t="shared" si="88"/>
        <v>0</v>
      </c>
      <c r="BG905">
        <f t="shared" si="89"/>
        <v>0</v>
      </c>
      <c r="BH905">
        <f t="shared" si="84"/>
        <v>0</v>
      </c>
      <c r="BI905">
        <f t="shared" si="85"/>
        <v>0</v>
      </c>
      <c r="BO905">
        <f>IF(BF905=1,VLOOKUP($A905,'Full dataset'!$A$4:$IE$190,2007+BO$1-$C905,FALSE),0)</f>
        <v>0</v>
      </c>
      <c r="BP905">
        <f>IF(BF905=1,VLOOKUP($A905,'Full dataset'!$A$4:$IE$190,2007+BP$1-$C905,FALSE),0)</f>
        <v>0</v>
      </c>
      <c r="BQ905">
        <f>IF(BF905=1,VLOOKUP($A905,'Full dataset'!$A$4:$IE$190,2007+BQ$1-$C905,FALSE),0)</f>
        <v>0</v>
      </c>
      <c r="BR905">
        <f>IF($BG905=1,VLOOKUP($A905,'Full dataset'!$A$4:$IE$190,BR$1-2007+$C905,FALSE),0)</f>
        <v>0</v>
      </c>
      <c r="BS905">
        <f>IF($BG905=1,VLOOKUP($A905,'Full dataset'!$A$4:$IE$190,BS$1-2007+$C905,FALSE),0)</f>
        <v>0</v>
      </c>
      <c r="BT905">
        <f>IF($BG905=1,VLOOKUP($A905,'Full dataset'!$A$4:$IE$190,BT$1-2007+$C905,FALSE),0)</f>
        <v>0</v>
      </c>
      <c r="BU905">
        <f>IF($BG905=1,VLOOKUP($A905,'Full dataset'!$A$4:$IE$190,BU$1-2007+$C905,FALSE),0)</f>
        <v>0</v>
      </c>
      <c r="BV905">
        <f>IF($BG905=1,VLOOKUP($A905,'Full dataset'!$A$4:$IE$190,BV$1-2007+$C905,FALSE),0)</f>
        <v>0</v>
      </c>
      <c r="BW905">
        <f>IF($BG905=1,VLOOKUP($A905,'Full dataset'!$A$4:$IE$190,BW$1-2007+$C905,FALSE),0)</f>
        <v>0</v>
      </c>
      <c r="BX905">
        <f>IF($BG905=1,VLOOKUP($A905,'Full dataset'!$A$4:$IE$190,BX$1-2007+$C905,FALSE),0)</f>
        <v>0</v>
      </c>
    </row>
    <row r="906" spans="1:76" x14ac:dyDescent="0.25">
      <c r="A906">
        <v>161</v>
      </c>
      <c r="B906" t="s">
        <v>603</v>
      </c>
      <c r="C906">
        <v>2011</v>
      </c>
      <c r="D906" t="s">
        <v>582</v>
      </c>
      <c r="E906">
        <f t="shared" si="86"/>
        <v>0</v>
      </c>
      <c r="U906">
        <v>0</v>
      </c>
      <c r="V906" t="s">
        <v>726</v>
      </c>
      <c r="W906" t="s">
        <v>726</v>
      </c>
      <c r="X906" t="s">
        <v>726</v>
      </c>
      <c r="Y906">
        <v>0</v>
      </c>
      <c r="Z906" t="s">
        <v>726</v>
      </c>
      <c r="AA906" t="s">
        <v>726</v>
      </c>
      <c r="AB906" t="s">
        <v>726</v>
      </c>
      <c r="AC906">
        <f>VLOOKUP(A906,'Full dataset'!$A$4:$IE$190,2033-C906,FALSE)</f>
        <v>0</v>
      </c>
      <c r="AD906" t="str">
        <f>VLOOKUP(A906,'Full dataset'!$A$4:$IE$190,2041-C906,FALSE)</f>
        <v>.</v>
      </c>
      <c r="AE906">
        <f>VLOOKUP(A906,'Full dataset'!$A$4:$IE$190,2050-C906,FALSE)</f>
        <v>0</v>
      </c>
      <c r="AF906">
        <v>0</v>
      </c>
      <c r="AG906" t="str">
        <f>VLOOKUP($A906,'Full dataset'!$A$4:$IE$190,2007+AG$1-$C906,FALSE)</f>
        <v>.</v>
      </c>
      <c r="AH906" t="str">
        <f>VLOOKUP($A906,'Full dataset'!$A$4:$IE$190,2007+AH$1-$C906,FALSE)</f>
        <v>.</v>
      </c>
      <c r="AI906" t="str">
        <f>VLOOKUP($A906,'Full dataset'!$A$4:$IE$190,2007+AI$1-$C906,FALSE)</f>
        <v>.</v>
      </c>
      <c r="AJ906" t="str">
        <f>VLOOKUP($A906,'Full dataset'!$A$4:$IE$190,2007+AJ$1-$C906,FALSE)</f>
        <v>.</v>
      </c>
      <c r="AK906">
        <f>VLOOKUP($A906,'Full dataset'!$A$4:$IE$190,2007+AK$1-$C906,FALSE)</f>
        <v>51</v>
      </c>
      <c r="AL906" t="str">
        <f>VLOOKUP($A906,'Full dataset'!$A$4:$IE$190,2007+AL$1-$C906,FALSE)</f>
        <v>.</v>
      </c>
      <c r="AM906" t="str">
        <f>VLOOKUP($A906,'Full dataset'!$A$4:$IE$190,2007+AM$1-$C906,FALSE)</f>
        <v>.</v>
      </c>
      <c r="AN906" t="str">
        <f>VLOOKUP($A906,'Full dataset'!$A$4:$IE$190,2007+AN$1-$C906,FALSE)</f>
        <v>.</v>
      </c>
      <c r="AO906" t="str">
        <f>VLOOKUP($A906,'Full dataset'!$A$4:$IE$190,2007+AO$1-$C906,FALSE)</f>
        <v>.</v>
      </c>
      <c r="AP906" t="s">
        <v>726</v>
      </c>
      <c r="AQ906" t="s">
        <v>726</v>
      </c>
      <c r="AR906" t="s">
        <v>726</v>
      </c>
      <c r="AS906" t="s">
        <v>726</v>
      </c>
      <c r="AT906" t="s">
        <v>726</v>
      </c>
      <c r="AU906">
        <f>VLOOKUP(A906,'Full dataset'!$A$4:$II$190,$AU$1,FALSE)</f>
        <v>9999</v>
      </c>
      <c r="AW906" t="str">
        <f>VLOOKUP(A906,'Full dataset'!$A$5:$IM$190,247,FALSE)</f>
        <v>.</v>
      </c>
      <c r="AX906" t="str">
        <f>VLOOKUP(A906,'Full dataset'!$A$4:$II$190,242,FALSE)</f>
        <v>.</v>
      </c>
      <c r="AY906" t="str">
        <f>VLOOKUP(A906,'Full dataset'!$A$5:$IM$190,246,FALSE)</f>
        <v>.</v>
      </c>
      <c r="AZ906">
        <v>9999</v>
      </c>
      <c r="BA906">
        <f>MAX(VLOOKUP($A906,'Full dataset'!$A$4:$IX$190,BA$1,FALSE),AW906)</f>
        <v>0</v>
      </c>
      <c r="BB906">
        <f>IF(VLOOKUP($A906,'Full dataset'!$A$4:$IX$190,BB$1,FALSE)&gt;0,VLOOKUP($A906,'Full dataset'!$A$4:$IX$190,BB$1,FALSE),AU906)</f>
        <v>9999</v>
      </c>
      <c r="BC906">
        <f>MAX(VLOOKUP($A906,'Full dataset'!$A$4:$IX$190,BC$1,FALSE),AY906)</f>
        <v>0</v>
      </c>
      <c r="BD906">
        <f>MAX(VLOOKUP($A906,'Full dataset'!$A$4:$IX$190,BD$1,FALSE),AX906)</f>
        <v>0</v>
      </c>
      <c r="BE906">
        <f t="shared" si="87"/>
        <v>0</v>
      </c>
      <c r="BF906">
        <f t="shared" si="88"/>
        <v>0</v>
      </c>
      <c r="BG906">
        <f t="shared" si="89"/>
        <v>0</v>
      </c>
      <c r="BH906">
        <f t="shared" si="84"/>
        <v>0</v>
      </c>
      <c r="BI906">
        <f t="shared" si="85"/>
        <v>0</v>
      </c>
      <c r="BO906">
        <f>IF(BF906=1,VLOOKUP($A906,'Full dataset'!$A$4:$IE$190,2007+BO$1-$C906,FALSE),0)</f>
        <v>0</v>
      </c>
      <c r="BP906">
        <f>IF(BF906=1,VLOOKUP($A906,'Full dataset'!$A$4:$IE$190,2007+BP$1-$C906,FALSE),0)</f>
        <v>0</v>
      </c>
      <c r="BQ906">
        <f>IF(BF906=1,VLOOKUP($A906,'Full dataset'!$A$4:$IE$190,2007+BQ$1-$C906,FALSE),0)</f>
        <v>0</v>
      </c>
      <c r="BR906">
        <f>IF($BG906=1,VLOOKUP($A906,'Full dataset'!$A$4:$IE$190,BR$1-2007+$C906,FALSE),0)</f>
        <v>0</v>
      </c>
      <c r="BS906">
        <f>IF($BG906=1,VLOOKUP($A906,'Full dataset'!$A$4:$IE$190,BS$1-2007+$C906,FALSE),0)</f>
        <v>0</v>
      </c>
      <c r="BT906">
        <f>IF($BG906=1,VLOOKUP($A906,'Full dataset'!$A$4:$IE$190,BT$1-2007+$C906,FALSE),0)</f>
        <v>0</v>
      </c>
      <c r="BU906">
        <f>IF($BG906=1,VLOOKUP($A906,'Full dataset'!$A$4:$IE$190,BU$1-2007+$C906,FALSE),0)</f>
        <v>0</v>
      </c>
      <c r="BV906">
        <f>IF($BG906=1,VLOOKUP($A906,'Full dataset'!$A$4:$IE$190,BV$1-2007+$C906,FALSE),0)</f>
        <v>0</v>
      </c>
      <c r="BW906">
        <f>IF($BG906=1,VLOOKUP($A906,'Full dataset'!$A$4:$IE$190,BW$1-2007+$C906,FALSE),0)</f>
        <v>0</v>
      </c>
      <c r="BX906">
        <f>IF($BG906=1,VLOOKUP($A906,'Full dataset'!$A$4:$IE$190,BX$1-2007+$C906,FALSE),0)</f>
        <v>0</v>
      </c>
    </row>
    <row r="907" spans="1:76" x14ac:dyDescent="0.25">
      <c r="A907">
        <v>162</v>
      </c>
      <c r="B907" t="s">
        <v>605</v>
      </c>
      <c r="C907">
        <v>2011</v>
      </c>
      <c r="D907" t="s">
        <v>587</v>
      </c>
      <c r="E907">
        <f t="shared" si="86"/>
        <v>0</v>
      </c>
      <c r="U907">
        <v>0</v>
      </c>
      <c r="V907" t="s">
        <v>726</v>
      </c>
      <c r="W907" t="s">
        <v>726</v>
      </c>
      <c r="X907" t="s">
        <v>726</v>
      </c>
      <c r="Y907">
        <v>0</v>
      </c>
      <c r="Z907" t="s">
        <v>726</v>
      </c>
      <c r="AA907" t="s">
        <v>726</v>
      </c>
      <c r="AB907" t="s">
        <v>726</v>
      </c>
      <c r="AC907">
        <f>VLOOKUP(A907,'Full dataset'!$A$4:$IE$190,2033-C907,FALSE)</f>
        <v>0</v>
      </c>
      <c r="AD907" t="str">
        <f>VLOOKUP(A907,'Full dataset'!$A$4:$IE$190,2041-C907,FALSE)</f>
        <v>.</v>
      </c>
      <c r="AE907">
        <f>VLOOKUP(A907,'Full dataset'!$A$4:$IE$190,2050-C907,FALSE)</f>
        <v>0</v>
      </c>
      <c r="AF907">
        <v>0</v>
      </c>
      <c r="AG907" t="str">
        <f>VLOOKUP($A907,'Full dataset'!$A$4:$IE$190,2007+AG$1-$C907,FALSE)</f>
        <v>.</v>
      </c>
      <c r="AH907" t="str">
        <f>VLOOKUP($A907,'Full dataset'!$A$4:$IE$190,2007+AH$1-$C907,FALSE)</f>
        <v>.</v>
      </c>
      <c r="AI907" t="str">
        <f>VLOOKUP($A907,'Full dataset'!$A$4:$IE$190,2007+AI$1-$C907,FALSE)</f>
        <v>.</v>
      </c>
      <c r="AJ907" t="str">
        <f>VLOOKUP($A907,'Full dataset'!$A$4:$IE$190,2007+AJ$1-$C907,FALSE)</f>
        <v>.</v>
      </c>
      <c r="AK907">
        <f>VLOOKUP($A907,'Full dataset'!$A$4:$IE$190,2007+AK$1-$C907,FALSE)</f>
        <v>7</v>
      </c>
      <c r="AL907" t="str">
        <f>VLOOKUP($A907,'Full dataset'!$A$4:$IE$190,2007+AL$1-$C907,FALSE)</f>
        <v>.</v>
      </c>
      <c r="AM907" t="str">
        <f>VLOOKUP($A907,'Full dataset'!$A$4:$IE$190,2007+AM$1-$C907,FALSE)</f>
        <v>.</v>
      </c>
      <c r="AN907" t="str">
        <f>VLOOKUP($A907,'Full dataset'!$A$4:$IE$190,2007+AN$1-$C907,FALSE)</f>
        <v>.</v>
      </c>
      <c r="AO907" t="str">
        <f>VLOOKUP($A907,'Full dataset'!$A$4:$IE$190,2007+AO$1-$C907,FALSE)</f>
        <v>.</v>
      </c>
      <c r="AP907" t="s">
        <v>726</v>
      </c>
      <c r="AQ907" t="s">
        <v>726</v>
      </c>
      <c r="AR907" t="s">
        <v>726</v>
      </c>
      <c r="AS907" t="s">
        <v>726</v>
      </c>
      <c r="AT907" t="s">
        <v>726</v>
      </c>
      <c r="AU907">
        <f>VLOOKUP(A907,'Full dataset'!$A$4:$II$190,$AU$1,FALSE)</f>
        <v>9999</v>
      </c>
      <c r="AW907" t="str">
        <f>VLOOKUP(A907,'Full dataset'!$A$5:$IM$190,247,FALSE)</f>
        <v>.</v>
      </c>
      <c r="AX907" t="str">
        <f>VLOOKUP(A907,'Full dataset'!$A$4:$II$190,242,FALSE)</f>
        <v>.</v>
      </c>
      <c r="AY907" t="str">
        <f>VLOOKUP(A907,'Full dataset'!$A$5:$IM$190,246,FALSE)</f>
        <v>.</v>
      </c>
      <c r="AZ907">
        <v>9999</v>
      </c>
      <c r="BA907">
        <f>MAX(VLOOKUP($A907,'Full dataset'!$A$4:$IX$190,BA$1,FALSE),AW907)</f>
        <v>0</v>
      </c>
      <c r="BB907">
        <f>IF(VLOOKUP($A907,'Full dataset'!$A$4:$IX$190,BB$1,FALSE)&gt;0,VLOOKUP($A907,'Full dataset'!$A$4:$IX$190,BB$1,FALSE),AU907)</f>
        <v>9999</v>
      </c>
      <c r="BC907">
        <f>MAX(VLOOKUP($A907,'Full dataset'!$A$4:$IX$190,BC$1,FALSE),AY907)</f>
        <v>0</v>
      </c>
      <c r="BD907">
        <f>MAX(VLOOKUP($A907,'Full dataset'!$A$4:$IX$190,BD$1,FALSE),AX907)</f>
        <v>0</v>
      </c>
      <c r="BE907">
        <f t="shared" si="87"/>
        <v>0</v>
      </c>
      <c r="BF907">
        <f t="shared" si="88"/>
        <v>0</v>
      </c>
      <c r="BG907">
        <f t="shared" si="89"/>
        <v>0</v>
      </c>
      <c r="BH907">
        <f t="shared" si="84"/>
        <v>0</v>
      </c>
      <c r="BI907">
        <f t="shared" si="85"/>
        <v>0</v>
      </c>
      <c r="BO907">
        <f>IF(BF907=1,VLOOKUP($A907,'Full dataset'!$A$4:$IE$190,2007+BO$1-$C907,FALSE),0)</f>
        <v>0</v>
      </c>
      <c r="BP907">
        <f>IF(BF907=1,VLOOKUP($A907,'Full dataset'!$A$4:$IE$190,2007+BP$1-$C907,FALSE),0)</f>
        <v>0</v>
      </c>
      <c r="BQ907">
        <f>IF(BF907=1,VLOOKUP($A907,'Full dataset'!$A$4:$IE$190,2007+BQ$1-$C907,FALSE),0)</f>
        <v>0</v>
      </c>
      <c r="BR907">
        <f>IF($BG907=1,VLOOKUP($A907,'Full dataset'!$A$4:$IE$190,BR$1-2007+$C907,FALSE),0)</f>
        <v>0</v>
      </c>
      <c r="BS907">
        <f>IF($BG907=1,VLOOKUP($A907,'Full dataset'!$A$4:$IE$190,BS$1-2007+$C907,FALSE),0)</f>
        <v>0</v>
      </c>
      <c r="BT907">
        <f>IF($BG907=1,VLOOKUP($A907,'Full dataset'!$A$4:$IE$190,BT$1-2007+$C907,FALSE),0)</f>
        <v>0</v>
      </c>
      <c r="BU907">
        <f>IF($BG907=1,VLOOKUP($A907,'Full dataset'!$A$4:$IE$190,BU$1-2007+$C907,FALSE),0)</f>
        <v>0</v>
      </c>
      <c r="BV907">
        <f>IF($BG907=1,VLOOKUP($A907,'Full dataset'!$A$4:$IE$190,BV$1-2007+$C907,FALSE),0)</f>
        <v>0</v>
      </c>
      <c r="BW907">
        <f>IF($BG907=1,VLOOKUP($A907,'Full dataset'!$A$4:$IE$190,BW$1-2007+$C907,FALSE),0)</f>
        <v>0</v>
      </c>
      <c r="BX907">
        <f>IF($BG907=1,VLOOKUP($A907,'Full dataset'!$A$4:$IE$190,BX$1-2007+$C907,FALSE),0)</f>
        <v>0</v>
      </c>
    </row>
    <row r="908" spans="1:76" x14ac:dyDescent="0.25">
      <c r="A908">
        <v>163</v>
      </c>
      <c r="B908" t="s">
        <v>606</v>
      </c>
      <c r="C908">
        <v>2011</v>
      </c>
      <c r="D908" t="s">
        <v>591</v>
      </c>
      <c r="E908">
        <f t="shared" si="86"/>
        <v>1</v>
      </c>
      <c r="S908">
        <v>8721</v>
      </c>
      <c r="T908">
        <v>541214</v>
      </c>
      <c r="U908">
        <v>0</v>
      </c>
      <c r="V908" t="s">
        <v>726</v>
      </c>
      <c r="W908" t="s">
        <v>726</v>
      </c>
      <c r="X908" t="s">
        <v>726</v>
      </c>
      <c r="Y908">
        <v>0</v>
      </c>
      <c r="Z908" t="s">
        <v>726</v>
      </c>
      <c r="AA908" t="s">
        <v>726</v>
      </c>
      <c r="AB908" t="s">
        <v>726</v>
      </c>
      <c r="AC908">
        <f>VLOOKUP(A908,'Full dataset'!$A$4:$IE$190,2033-C908,FALSE)</f>
        <v>0</v>
      </c>
      <c r="AD908" t="str">
        <f>VLOOKUP(A908,'Full dataset'!$A$4:$IE$190,2041-C908,FALSE)</f>
        <v>.</v>
      </c>
      <c r="AE908">
        <f>VLOOKUP(A908,'Full dataset'!$A$4:$IE$190,2050-C908,FALSE)</f>
        <v>0</v>
      </c>
      <c r="AF908">
        <v>0</v>
      </c>
      <c r="AG908">
        <f>VLOOKUP($A908,'Full dataset'!$A$4:$IE$190,2007+AG$1-$C908,FALSE)</f>
        <v>548</v>
      </c>
      <c r="AH908">
        <f>VLOOKUP($A908,'Full dataset'!$A$4:$IE$190,2007+AH$1-$C908,FALSE)</f>
        <v>6479.6</v>
      </c>
      <c r="AI908">
        <f>VLOOKUP($A908,'Full dataset'!$A$4:$IE$190,2007+AI$1-$C908,FALSE)</f>
        <v>2229.8000000000002</v>
      </c>
      <c r="AJ908" t="str">
        <f>VLOOKUP($A908,'Full dataset'!$A$4:$IE$190,2007+AJ$1-$C908,FALSE)</f>
        <v>.</v>
      </c>
      <c r="AK908">
        <f>VLOOKUP($A908,'Full dataset'!$A$4:$IE$190,2007+AK$1-$C908,FALSE)</f>
        <v>2</v>
      </c>
      <c r="AL908" t="str">
        <f>VLOOKUP($A908,'Full dataset'!$A$4:$IE$190,2007+AL$1-$C908,FALSE)</f>
        <v>.</v>
      </c>
      <c r="AM908" t="str">
        <f>VLOOKUP($A908,'Full dataset'!$A$4:$IE$190,2007+AM$1-$C908,FALSE)</f>
        <v>.</v>
      </c>
      <c r="AN908" t="str">
        <f>VLOOKUP($A908,'Full dataset'!$A$4:$IE$190,2007+AN$1-$C908,FALSE)</f>
        <v>.</v>
      </c>
      <c r="AO908" t="str">
        <f>VLOOKUP($A908,'Full dataset'!$A$4:$IE$190,2007+AO$1-$C908,FALSE)</f>
        <v>.</v>
      </c>
      <c r="AP908" t="s">
        <v>726</v>
      </c>
      <c r="AQ908" t="s">
        <v>726</v>
      </c>
      <c r="AR908" t="s">
        <v>726</v>
      </c>
      <c r="AS908" t="s">
        <v>726</v>
      </c>
      <c r="AT908" t="s">
        <v>726</v>
      </c>
      <c r="AU908">
        <f>VLOOKUP(A908,'Full dataset'!$A$4:$II$190,$AU$1,FALSE)</f>
        <v>9999</v>
      </c>
      <c r="AW908" t="str">
        <f>VLOOKUP(A908,'Full dataset'!$A$5:$IM$190,247,FALSE)</f>
        <v>.</v>
      </c>
      <c r="AX908" t="str">
        <f>VLOOKUP(A908,'Full dataset'!$A$4:$II$190,242,FALSE)</f>
        <v>.</v>
      </c>
      <c r="AY908" t="str">
        <f>VLOOKUP(A908,'Full dataset'!$A$5:$IM$190,246,FALSE)</f>
        <v>.</v>
      </c>
      <c r="AZ908">
        <v>9999</v>
      </c>
      <c r="BA908">
        <f>MAX(VLOOKUP($A908,'Full dataset'!$A$4:$IX$190,BA$1,FALSE),AW908)</f>
        <v>0</v>
      </c>
      <c r="BB908">
        <f>IF(VLOOKUP($A908,'Full dataset'!$A$4:$IX$190,BB$1,FALSE)&gt;0,VLOOKUP($A908,'Full dataset'!$A$4:$IX$190,BB$1,FALSE),AU908)</f>
        <v>9999</v>
      </c>
      <c r="BC908">
        <f>MAX(VLOOKUP($A908,'Full dataset'!$A$4:$IX$190,BC$1,FALSE),AY908)</f>
        <v>0</v>
      </c>
      <c r="BD908">
        <f>MAX(VLOOKUP($A908,'Full dataset'!$A$4:$IX$190,BD$1,FALSE),AX908)</f>
        <v>0</v>
      </c>
      <c r="BE908">
        <f t="shared" si="87"/>
        <v>0</v>
      </c>
      <c r="BF908">
        <f t="shared" si="88"/>
        <v>0</v>
      </c>
      <c r="BG908">
        <f t="shared" si="89"/>
        <v>0</v>
      </c>
      <c r="BH908">
        <f t="shared" si="84"/>
        <v>0</v>
      </c>
      <c r="BI908">
        <f t="shared" si="85"/>
        <v>0</v>
      </c>
      <c r="BO908">
        <f>IF(BF908=1,VLOOKUP($A908,'Full dataset'!$A$4:$IE$190,2007+BO$1-$C908,FALSE),0)</f>
        <v>0</v>
      </c>
      <c r="BP908">
        <f>IF(BF908=1,VLOOKUP($A908,'Full dataset'!$A$4:$IE$190,2007+BP$1-$C908,FALSE),0)</f>
        <v>0</v>
      </c>
      <c r="BQ908">
        <f>IF(BF908=1,VLOOKUP($A908,'Full dataset'!$A$4:$IE$190,2007+BQ$1-$C908,FALSE),0)</f>
        <v>0</v>
      </c>
      <c r="BR908">
        <f>IF($BG908=1,VLOOKUP($A908,'Full dataset'!$A$4:$IE$190,BR$1-2007+$C908,FALSE),0)</f>
        <v>0</v>
      </c>
      <c r="BS908">
        <f>IF($BG908=1,VLOOKUP($A908,'Full dataset'!$A$4:$IE$190,BS$1-2007+$C908,FALSE),0)</f>
        <v>0</v>
      </c>
      <c r="BT908">
        <f>IF($BG908=1,VLOOKUP($A908,'Full dataset'!$A$4:$IE$190,BT$1-2007+$C908,FALSE),0)</f>
        <v>0</v>
      </c>
      <c r="BU908">
        <f>IF($BG908=1,VLOOKUP($A908,'Full dataset'!$A$4:$IE$190,BU$1-2007+$C908,FALSE),0)</f>
        <v>0</v>
      </c>
      <c r="BV908">
        <f>IF($BG908=1,VLOOKUP($A908,'Full dataset'!$A$4:$IE$190,BV$1-2007+$C908,FALSE),0)</f>
        <v>0</v>
      </c>
      <c r="BW908">
        <f>IF($BG908=1,VLOOKUP($A908,'Full dataset'!$A$4:$IE$190,BW$1-2007+$C908,FALSE),0)</f>
        <v>0</v>
      </c>
      <c r="BX908">
        <f>IF($BG908=1,VLOOKUP($A908,'Full dataset'!$A$4:$IE$190,BX$1-2007+$C908,FALSE),0)</f>
        <v>0</v>
      </c>
    </row>
    <row r="909" spans="1:76" x14ac:dyDescent="0.25">
      <c r="A909">
        <v>164</v>
      </c>
      <c r="B909" t="s">
        <v>607</v>
      </c>
      <c r="C909">
        <v>2011</v>
      </c>
      <c r="D909" t="s">
        <v>587</v>
      </c>
      <c r="E909">
        <f t="shared" si="86"/>
        <v>0</v>
      </c>
      <c r="U909">
        <v>0</v>
      </c>
      <c r="V909" t="s">
        <v>726</v>
      </c>
      <c r="W909" t="s">
        <v>726</v>
      </c>
      <c r="X909" t="s">
        <v>726</v>
      </c>
      <c r="Y909">
        <v>0</v>
      </c>
      <c r="Z909" t="s">
        <v>726</v>
      </c>
      <c r="AA909" t="s">
        <v>726</v>
      </c>
      <c r="AB909" t="s">
        <v>726</v>
      </c>
      <c r="AC909">
        <f>VLOOKUP(A909,'Full dataset'!$A$4:$IE$190,2033-C909,FALSE)</f>
        <v>0</v>
      </c>
      <c r="AD909" t="str">
        <f>VLOOKUP(A909,'Full dataset'!$A$4:$IE$190,2041-C909,FALSE)</f>
        <v>.</v>
      </c>
      <c r="AE909">
        <f>VLOOKUP(A909,'Full dataset'!$A$4:$IE$190,2050-C909,FALSE)</f>
        <v>0</v>
      </c>
      <c r="AF909">
        <v>0</v>
      </c>
      <c r="AG909">
        <f>VLOOKUP($A909,'Full dataset'!$A$4:$IE$190,2007+AG$1-$C909,FALSE)</f>
        <v>6.6360000000000001</v>
      </c>
      <c r="AH909">
        <f>VLOOKUP($A909,'Full dataset'!$A$4:$IE$190,2007+AH$1-$C909,FALSE)</f>
        <v>199.971</v>
      </c>
      <c r="AI909">
        <f>VLOOKUP($A909,'Full dataset'!$A$4:$IE$190,2007+AI$1-$C909,FALSE)</f>
        <v>141.87299999999999</v>
      </c>
      <c r="AJ909" t="str">
        <f>VLOOKUP($A909,'Full dataset'!$A$4:$IE$190,2007+AJ$1-$C909,FALSE)</f>
        <v>.</v>
      </c>
      <c r="AK909">
        <f>VLOOKUP($A909,'Full dataset'!$A$4:$IE$190,2007+AK$1-$C909,FALSE)</f>
        <v>3</v>
      </c>
      <c r="AL909" t="str">
        <f>VLOOKUP($A909,'Full dataset'!$A$4:$IE$190,2007+AL$1-$C909,FALSE)</f>
        <v>.</v>
      </c>
      <c r="AM909" t="str">
        <f>VLOOKUP($A909,'Full dataset'!$A$4:$IE$190,2007+AM$1-$C909,FALSE)</f>
        <v>.</v>
      </c>
      <c r="AN909" t="str">
        <f>VLOOKUP($A909,'Full dataset'!$A$4:$IE$190,2007+AN$1-$C909,FALSE)</f>
        <v>.</v>
      </c>
      <c r="AO909" t="str">
        <f>VLOOKUP($A909,'Full dataset'!$A$4:$IE$190,2007+AO$1-$C909,FALSE)</f>
        <v>.</v>
      </c>
      <c r="AP909" t="s">
        <v>726</v>
      </c>
      <c r="AQ909" t="s">
        <v>726</v>
      </c>
      <c r="AR909" t="s">
        <v>726</v>
      </c>
      <c r="AS909" t="s">
        <v>726</v>
      </c>
      <c r="AT909" t="s">
        <v>726</v>
      </c>
      <c r="AU909">
        <f>VLOOKUP(A909,'Full dataset'!$A$4:$II$190,$AU$1,FALSE)</f>
        <v>9999</v>
      </c>
      <c r="AW909" t="str">
        <f>VLOOKUP(A909,'Full dataset'!$A$5:$IM$190,247,FALSE)</f>
        <v>.</v>
      </c>
      <c r="AX909" t="str">
        <f>VLOOKUP(A909,'Full dataset'!$A$4:$II$190,242,FALSE)</f>
        <v>.</v>
      </c>
      <c r="AY909" t="str">
        <f>VLOOKUP(A909,'Full dataset'!$A$5:$IM$190,246,FALSE)</f>
        <v>.</v>
      </c>
      <c r="AZ909">
        <v>9999</v>
      </c>
      <c r="BA909">
        <f>MAX(VLOOKUP($A909,'Full dataset'!$A$4:$IX$190,BA$1,FALSE),AW909)</f>
        <v>0</v>
      </c>
      <c r="BB909">
        <f>IF(VLOOKUP($A909,'Full dataset'!$A$4:$IX$190,BB$1,FALSE)&gt;0,VLOOKUP($A909,'Full dataset'!$A$4:$IX$190,BB$1,FALSE),AU909)</f>
        <v>9999</v>
      </c>
      <c r="BC909">
        <f>MAX(VLOOKUP($A909,'Full dataset'!$A$4:$IX$190,BC$1,FALSE),AY909)</f>
        <v>0</v>
      </c>
      <c r="BD909">
        <f>MAX(VLOOKUP($A909,'Full dataset'!$A$4:$IX$190,BD$1,FALSE),AX909)</f>
        <v>0</v>
      </c>
      <c r="BE909">
        <f t="shared" si="87"/>
        <v>0</v>
      </c>
      <c r="BF909">
        <f t="shared" si="88"/>
        <v>0</v>
      </c>
      <c r="BG909">
        <f t="shared" si="89"/>
        <v>0</v>
      </c>
      <c r="BH909">
        <f t="shared" si="84"/>
        <v>0</v>
      </c>
      <c r="BI909">
        <f t="shared" si="85"/>
        <v>0</v>
      </c>
      <c r="BO909">
        <f>IF(BF909=1,VLOOKUP($A909,'Full dataset'!$A$4:$IE$190,2007+BO$1-$C909,FALSE),0)</f>
        <v>0</v>
      </c>
      <c r="BP909">
        <f>IF(BF909=1,VLOOKUP($A909,'Full dataset'!$A$4:$IE$190,2007+BP$1-$C909,FALSE),0)</f>
        <v>0</v>
      </c>
      <c r="BQ909">
        <f>IF(BF909=1,VLOOKUP($A909,'Full dataset'!$A$4:$IE$190,2007+BQ$1-$C909,FALSE),0)</f>
        <v>0</v>
      </c>
      <c r="BR909">
        <f>IF($BG909=1,VLOOKUP($A909,'Full dataset'!$A$4:$IE$190,BR$1-2007+$C909,FALSE),0)</f>
        <v>0</v>
      </c>
      <c r="BS909">
        <f>IF($BG909=1,VLOOKUP($A909,'Full dataset'!$A$4:$IE$190,BS$1-2007+$C909,FALSE),0)</f>
        <v>0</v>
      </c>
      <c r="BT909">
        <f>IF($BG909=1,VLOOKUP($A909,'Full dataset'!$A$4:$IE$190,BT$1-2007+$C909,FALSE),0)</f>
        <v>0</v>
      </c>
      <c r="BU909">
        <f>IF($BG909=1,VLOOKUP($A909,'Full dataset'!$A$4:$IE$190,BU$1-2007+$C909,FALSE),0)</f>
        <v>0</v>
      </c>
      <c r="BV909">
        <f>IF($BG909=1,VLOOKUP($A909,'Full dataset'!$A$4:$IE$190,BV$1-2007+$C909,FALSE),0)</f>
        <v>0</v>
      </c>
      <c r="BW909">
        <f>IF($BG909=1,VLOOKUP($A909,'Full dataset'!$A$4:$IE$190,BW$1-2007+$C909,FALSE),0)</f>
        <v>0</v>
      </c>
      <c r="BX909">
        <f>IF($BG909=1,VLOOKUP($A909,'Full dataset'!$A$4:$IE$190,BX$1-2007+$C909,FALSE),0)</f>
        <v>0</v>
      </c>
    </row>
    <row r="910" spans="1:76" x14ac:dyDescent="0.25">
      <c r="A910">
        <v>165</v>
      </c>
      <c r="B910" t="s">
        <v>608</v>
      </c>
      <c r="C910">
        <v>2011</v>
      </c>
      <c r="D910" t="s">
        <v>591</v>
      </c>
      <c r="E910">
        <f t="shared" si="86"/>
        <v>1</v>
      </c>
      <c r="U910">
        <v>0</v>
      </c>
      <c r="V910" t="s">
        <v>726</v>
      </c>
      <c r="W910" t="s">
        <v>726</v>
      </c>
      <c r="X910" t="s">
        <v>726</v>
      </c>
      <c r="Y910">
        <v>0</v>
      </c>
      <c r="Z910" t="s">
        <v>726</v>
      </c>
      <c r="AA910" t="s">
        <v>726</v>
      </c>
      <c r="AB910" t="s">
        <v>726</v>
      </c>
      <c r="AC910">
        <f>VLOOKUP(A910,'Full dataset'!$A$4:$IE$190,2033-C910,FALSE)</f>
        <v>0</v>
      </c>
      <c r="AD910" t="str">
        <f>VLOOKUP(A910,'Full dataset'!$A$4:$IE$190,2041-C910,FALSE)</f>
        <v>.</v>
      </c>
      <c r="AE910">
        <f>VLOOKUP(A910,'Full dataset'!$A$4:$IE$190,2050-C910,FALSE)</f>
        <v>0</v>
      </c>
      <c r="AF910">
        <v>0</v>
      </c>
      <c r="AG910">
        <f>VLOOKUP($A910,'Full dataset'!$A$4:$IE$190,2007+AG$1-$C910,FALSE)</f>
        <v>374.2</v>
      </c>
      <c r="AH910">
        <f>VLOOKUP($A910,'Full dataset'!$A$4:$IE$190,2007+AH$1-$C910,FALSE)</f>
        <v>4087.8</v>
      </c>
      <c r="AI910">
        <f>VLOOKUP($A910,'Full dataset'!$A$4:$IE$190,2007+AI$1-$C910,FALSE)</f>
        <v>3697.6</v>
      </c>
      <c r="AJ910" t="str">
        <f>VLOOKUP($A910,'Full dataset'!$A$4:$IE$190,2007+AJ$1-$C910,FALSE)</f>
        <v>.</v>
      </c>
      <c r="AK910">
        <f>VLOOKUP($A910,'Full dataset'!$A$4:$IE$190,2007+AK$1-$C910,FALSE)</f>
        <v>2</v>
      </c>
      <c r="AL910" t="str">
        <f>VLOOKUP($A910,'Full dataset'!$A$4:$IE$190,2007+AL$1-$C910,FALSE)</f>
        <v>.</v>
      </c>
      <c r="AM910" t="str">
        <f>VLOOKUP($A910,'Full dataset'!$A$4:$IE$190,2007+AM$1-$C910,FALSE)</f>
        <v>.</v>
      </c>
      <c r="AN910" t="str">
        <f>VLOOKUP($A910,'Full dataset'!$A$4:$IE$190,2007+AN$1-$C910,FALSE)</f>
        <v>.</v>
      </c>
      <c r="AO910" t="str">
        <f>VLOOKUP($A910,'Full dataset'!$A$4:$IE$190,2007+AO$1-$C910,FALSE)</f>
        <v>.</v>
      </c>
      <c r="AP910" t="s">
        <v>726</v>
      </c>
      <c r="AQ910" t="s">
        <v>726</v>
      </c>
      <c r="AR910" t="s">
        <v>726</v>
      </c>
      <c r="AS910" t="s">
        <v>726</v>
      </c>
      <c r="AT910" t="s">
        <v>726</v>
      </c>
      <c r="AU910">
        <f>VLOOKUP(A910,'Full dataset'!$A$4:$II$190,$AU$1,FALSE)</f>
        <v>9999</v>
      </c>
      <c r="AW910" t="str">
        <f>VLOOKUP(A910,'Full dataset'!$A$5:$IM$190,247,FALSE)</f>
        <v>.</v>
      </c>
      <c r="AX910" t="str">
        <f>VLOOKUP(A910,'Full dataset'!$A$4:$II$190,242,FALSE)</f>
        <v>.</v>
      </c>
      <c r="AY910" t="str">
        <f>VLOOKUP(A910,'Full dataset'!$A$5:$IM$190,246,FALSE)</f>
        <v>.</v>
      </c>
      <c r="AZ910">
        <v>9999</v>
      </c>
      <c r="BA910">
        <f>MAX(VLOOKUP($A910,'Full dataset'!$A$4:$IX$190,BA$1,FALSE),AW910)</f>
        <v>0</v>
      </c>
      <c r="BB910">
        <f>IF(VLOOKUP($A910,'Full dataset'!$A$4:$IX$190,BB$1,FALSE)&gt;0,VLOOKUP($A910,'Full dataset'!$A$4:$IX$190,BB$1,FALSE),AU910)</f>
        <v>9999</v>
      </c>
      <c r="BC910">
        <f>MAX(VLOOKUP($A910,'Full dataset'!$A$4:$IX$190,BC$1,FALSE),AY910)</f>
        <v>0</v>
      </c>
      <c r="BD910">
        <f>MAX(VLOOKUP($A910,'Full dataset'!$A$4:$IX$190,BD$1,FALSE),AX910)</f>
        <v>0</v>
      </c>
      <c r="BE910">
        <f t="shared" si="87"/>
        <v>0</v>
      </c>
      <c r="BF910">
        <f t="shared" si="88"/>
        <v>0</v>
      </c>
      <c r="BG910">
        <f t="shared" si="89"/>
        <v>0</v>
      </c>
      <c r="BH910">
        <f t="shared" si="84"/>
        <v>0</v>
      </c>
      <c r="BI910">
        <f t="shared" si="85"/>
        <v>0</v>
      </c>
      <c r="BO910">
        <f>IF(BF910=1,VLOOKUP($A910,'Full dataset'!$A$4:$IE$190,2007+BO$1-$C910,FALSE),0)</f>
        <v>0</v>
      </c>
      <c r="BP910">
        <f>IF(BF910=1,VLOOKUP($A910,'Full dataset'!$A$4:$IE$190,2007+BP$1-$C910,FALSE),0)</f>
        <v>0</v>
      </c>
      <c r="BQ910">
        <f>IF(BF910=1,VLOOKUP($A910,'Full dataset'!$A$4:$IE$190,2007+BQ$1-$C910,FALSE),0)</f>
        <v>0</v>
      </c>
      <c r="BR910">
        <f>IF($BG910=1,VLOOKUP($A910,'Full dataset'!$A$4:$IE$190,BR$1-2007+$C910,FALSE),0)</f>
        <v>0</v>
      </c>
      <c r="BS910">
        <f>IF($BG910=1,VLOOKUP($A910,'Full dataset'!$A$4:$IE$190,BS$1-2007+$C910,FALSE),0)</f>
        <v>0</v>
      </c>
      <c r="BT910">
        <f>IF($BG910=1,VLOOKUP($A910,'Full dataset'!$A$4:$IE$190,BT$1-2007+$C910,FALSE),0)</f>
        <v>0</v>
      </c>
      <c r="BU910">
        <f>IF($BG910=1,VLOOKUP($A910,'Full dataset'!$A$4:$IE$190,BU$1-2007+$C910,FALSE),0)</f>
        <v>0</v>
      </c>
      <c r="BV910">
        <f>IF($BG910=1,VLOOKUP($A910,'Full dataset'!$A$4:$IE$190,BV$1-2007+$C910,FALSE),0)</f>
        <v>0</v>
      </c>
      <c r="BW910">
        <f>IF($BG910=1,VLOOKUP($A910,'Full dataset'!$A$4:$IE$190,BW$1-2007+$C910,FALSE),0)</f>
        <v>0</v>
      </c>
      <c r="BX910">
        <f>IF($BG910=1,VLOOKUP($A910,'Full dataset'!$A$4:$IE$190,BX$1-2007+$C910,FALSE),0)</f>
        <v>0</v>
      </c>
    </row>
    <row r="911" spans="1:76" x14ac:dyDescent="0.25">
      <c r="A911">
        <v>166</v>
      </c>
      <c r="B911" t="s">
        <v>609</v>
      </c>
      <c r="C911">
        <v>2011</v>
      </c>
      <c r="D911" t="s">
        <v>591</v>
      </c>
      <c r="E911">
        <f t="shared" si="86"/>
        <v>1</v>
      </c>
      <c r="U911">
        <v>0</v>
      </c>
      <c r="V911" t="s">
        <v>726</v>
      </c>
      <c r="W911" t="s">
        <v>726</v>
      </c>
      <c r="X911" t="s">
        <v>726</v>
      </c>
      <c r="Y911">
        <v>0</v>
      </c>
      <c r="Z911" t="s">
        <v>726</v>
      </c>
      <c r="AA911" t="s">
        <v>726</v>
      </c>
      <c r="AB911" t="s">
        <v>726</v>
      </c>
      <c r="AC911">
        <f>VLOOKUP(A911,'Full dataset'!$A$4:$IE$190,2033-C911,FALSE)</f>
        <v>0</v>
      </c>
      <c r="AD911" t="str">
        <f>VLOOKUP(A911,'Full dataset'!$A$4:$IE$190,2041-C911,FALSE)</f>
        <v>.</v>
      </c>
      <c r="AE911">
        <f>VLOOKUP(A911,'Full dataset'!$A$4:$IE$190,2050-C911,FALSE)</f>
        <v>0</v>
      </c>
      <c r="AF911">
        <v>0</v>
      </c>
      <c r="AG911">
        <f>VLOOKUP($A911,'Full dataset'!$A$4:$IE$190,2007+AG$1-$C911,FALSE)</f>
        <v>715</v>
      </c>
      <c r="AH911">
        <f>VLOOKUP($A911,'Full dataset'!$A$4:$IE$190,2007+AH$1-$C911,FALSE)</f>
        <v>148298</v>
      </c>
      <c r="AI911">
        <f>VLOOKUP($A911,'Full dataset'!$A$4:$IE$190,2007+AI$1-$C911,FALSE)</f>
        <v>8593.1</v>
      </c>
      <c r="AJ911" t="str">
        <f>VLOOKUP($A911,'Full dataset'!$A$4:$IE$190,2007+AJ$1-$C911,FALSE)</f>
        <v>.</v>
      </c>
      <c r="AK911" t="str">
        <f>VLOOKUP($A911,'Full dataset'!$A$4:$IE$190,2007+AK$1-$C911,FALSE)</f>
        <v>.</v>
      </c>
      <c r="AL911" t="str">
        <f>VLOOKUP($A911,'Full dataset'!$A$4:$IE$190,2007+AL$1-$C911,FALSE)</f>
        <v>.</v>
      </c>
      <c r="AM911" t="str">
        <f>VLOOKUP($A911,'Full dataset'!$A$4:$IE$190,2007+AM$1-$C911,FALSE)</f>
        <v>.</v>
      </c>
      <c r="AN911" t="str">
        <f>VLOOKUP($A911,'Full dataset'!$A$4:$IE$190,2007+AN$1-$C911,FALSE)</f>
        <v>.</v>
      </c>
      <c r="AO911" t="str">
        <f>VLOOKUP($A911,'Full dataset'!$A$4:$IE$190,2007+AO$1-$C911,FALSE)</f>
        <v>.</v>
      </c>
      <c r="AP911" t="s">
        <v>726</v>
      </c>
      <c r="AQ911" t="s">
        <v>726</v>
      </c>
      <c r="AR911" t="s">
        <v>726</v>
      </c>
      <c r="AS911" t="s">
        <v>726</v>
      </c>
      <c r="AT911" t="s">
        <v>726</v>
      </c>
      <c r="AU911">
        <f>VLOOKUP(A911,'Full dataset'!$A$4:$II$190,$AU$1,FALSE)</f>
        <v>9999</v>
      </c>
      <c r="AW911" t="str">
        <f>VLOOKUP(A911,'Full dataset'!$A$5:$IM$190,247,FALSE)</f>
        <v>.</v>
      </c>
      <c r="AX911" t="str">
        <f>VLOOKUP(A911,'Full dataset'!$A$4:$II$190,242,FALSE)</f>
        <v>.</v>
      </c>
      <c r="AY911" t="str">
        <f>VLOOKUP(A911,'Full dataset'!$A$5:$IM$190,246,FALSE)</f>
        <v>.</v>
      </c>
      <c r="AZ911">
        <v>9999</v>
      </c>
      <c r="BA911">
        <f>MAX(VLOOKUP($A911,'Full dataset'!$A$4:$IX$190,BA$1,FALSE),AW911)</f>
        <v>0</v>
      </c>
      <c r="BB911">
        <f>IF(VLOOKUP($A911,'Full dataset'!$A$4:$IX$190,BB$1,FALSE)&gt;0,VLOOKUP($A911,'Full dataset'!$A$4:$IX$190,BB$1,FALSE),AU911)</f>
        <v>9999</v>
      </c>
      <c r="BC911">
        <f>MAX(VLOOKUP($A911,'Full dataset'!$A$4:$IX$190,BC$1,FALSE),AY911)</f>
        <v>0</v>
      </c>
      <c r="BD911">
        <f>MAX(VLOOKUP($A911,'Full dataset'!$A$4:$IX$190,BD$1,FALSE),AX911)</f>
        <v>0</v>
      </c>
      <c r="BE911">
        <f t="shared" si="87"/>
        <v>0</v>
      </c>
      <c r="BF911">
        <f t="shared" si="88"/>
        <v>0</v>
      </c>
      <c r="BG911">
        <f t="shared" si="89"/>
        <v>0</v>
      </c>
      <c r="BH911">
        <f t="shared" si="84"/>
        <v>0</v>
      </c>
      <c r="BI911">
        <f t="shared" si="85"/>
        <v>0</v>
      </c>
      <c r="BO911">
        <f>IF(BF911=1,VLOOKUP($A911,'Full dataset'!$A$4:$IE$190,2007+BO$1-$C911,FALSE),0)</f>
        <v>0</v>
      </c>
      <c r="BP911">
        <f>IF(BF911=1,VLOOKUP($A911,'Full dataset'!$A$4:$IE$190,2007+BP$1-$C911,FALSE),0)</f>
        <v>0</v>
      </c>
      <c r="BQ911">
        <f>IF(BF911=1,VLOOKUP($A911,'Full dataset'!$A$4:$IE$190,2007+BQ$1-$C911,FALSE),0)</f>
        <v>0</v>
      </c>
      <c r="BR911">
        <f>IF($BG911=1,VLOOKUP($A911,'Full dataset'!$A$4:$IE$190,BR$1-2007+$C911,FALSE),0)</f>
        <v>0</v>
      </c>
      <c r="BS911">
        <f>IF($BG911=1,VLOOKUP($A911,'Full dataset'!$A$4:$IE$190,BS$1-2007+$C911,FALSE),0)</f>
        <v>0</v>
      </c>
      <c r="BT911">
        <f>IF($BG911=1,VLOOKUP($A911,'Full dataset'!$A$4:$IE$190,BT$1-2007+$C911,FALSE),0)</f>
        <v>0</v>
      </c>
      <c r="BU911">
        <f>IF($BG911=1,VLOOKUP($A911,'Full dataset'!$A$4:$IE$190,BU$1-2007+$C911,FALSE),0)</f>
        <v>0</v>
      </c>
      <c r="BV911">
        <f>IF($BG911=1,VLOOKUP($A911,'Full dataset'!$A$4:$IE$190,BV$1-2007+$C911,FALSE),0)</f>
        <v>0</v>
      </c>
      <c r="BW911">
        <f>IF($BG911=1,VLOOKUP($A911,'Full dataset'!$A$4:$IE$190,BW$1-2007+$C911,FALSE),0)</f>
        <v>0</v>
      </c>
      <c r="BX911">
        <f>IF($BG911=1,VLOOKUP($A911,'Full dataset'!$A$4:$IE$190,BX$1-2007+$C911,FALSE),0)</f>
        <v>0</v>
      </c>
    </row>
    <row r="912" spans="1:76" x14ac:dyDescent="0.25">
      <c r="A912">
        <v>167</v>
      </c>
      <c r="B912" t="s">
        <v>610</v>
      </c>
      <c r="C912">
        <v>2011</v>
      </c>
      <c r="D912" t="s">
        <v>582</v>
      </c>
      <c r="E912">
        <f t="shared" si="86"/>
        <v>0</v>
      </c>
      <c r="U912">
        <v>0</v>
      </c>
      <c r="V912" t="s">
        <v>726</v>
      </c>
      <c r="W912" t="s">
        <v>726</v>
      </c>
      <c r="X912" t="s">
        <v>726</v>
      </c>
      <c r="Y912">
        <v>0</v>
      </c>
      <c r="Z912" t="s">
        <v>726</v>
      </c>
      <c r="AA912" t="s">
        <v>726</v>
      </c>
      <c r="AB912" t="s">
        <v>726</v>
      </c>
      <c r="AC912">
        <f>VLOOKUP(A912,'Full dataset'!$A$4:$IE$190,2033-C912,FALSE)</f>
        <v>0</v>
      </c>
      <c r="AD912" t="str">
        <f>VLOOKUP(A912,'Full dataset'!$A$4:$IE$190,2041-C912,FALSE)</f>
        <v>.</v>
      </c>
      <c r="AE912">
        <f>VLOOKUP(A912,'Full dataset'!$A$4:$IE$190,2050-C912,FALSE)</f>
        <v>0</v>
      </c>
      <c r="AF912">
        <v>0</v>
      </c>
      <c r="AG912" t="str">
        <f>VLOOKUP($A912,'Full dataset'!$A$4:$IE$190,2007+AG$1-$C912,FALSE)</f>
        <v>.</v>
      </c>
      <c r="AH912" t="str">
        <f>VLOOKUP($A912,'Full dataset'!$A$4:$IE$190,2007+AH$1-$C912,FALSE)</f>
        <v>.</v>
      </c>
      <c r="AI912" t="str">
        <f>VLOOKUP($A912,'Full dataset'!$A$4:$IE$190,2007+AI$1-$C912,FALSE)</f>
        <v>.</v>
      </c>
      <c r="AJ912" t="str">
        <f>VLOOKUP($A912,'Full dataset'!$A$4:$IE$190,2007+AJ$1-$C912,FALSE)</f>
        <v>.</v>
      </c>
      <c r="AK912" t="str">
        <f>VLOOKUP($A912,'Full dataset'!$A$4:$IE$190,2007+AK$1-$C912,FALSE)</f>
        <v>.</v>
      </c>
      <c r="AL912" t="str">
        <f>VLOOKUP($A912,'Full dataset'!$A$4:$IE$190,2007+AL$1-$C912,FALSE)</f>
        <v>.</v>
      </c>
      <c r="AM912" t="str">
        <f>VLOOKUP($A912,'Full dataset'!$A$4:$IE$190,2007+AM$1-$C912,FALSE)</f>
        <v>.</v>
      </c>
      <c r="AN912" t="str">
        <f>VLOOKUP($A912,'Full dataset'!$A$4:$IE$190,2007+AN$1-$C912,FALSE)</f>
        <v>.</v>
      </c>
      <c r="AO912" t="str">
        <f>VLOOKUP($A912,'Full dataset'!$A$4:$IE$190,2007+AO$1-$C912,FALSE)</f>
        <v>.</v>
      </c>
      <c r="AP912" t="s">
        <v>726</v>
      </c>
      <c r="AQ912" t="s">
        <v>726</v>
      </c>
      <c r="AR912" t="s">
        <v>726</v>
      </c>
      <c r="AS912" t="s">
        <v>726</v>
      </c>
      <c r="AT912" t="s">
        <v>726</v>
      </c>
      <c r="AU912">
        <f>VLOOKUP(A912,'Full dataset'!$A$4:$II$190,$AU$1,FALSE)</f>
        <v>9999</v>
      </c>
      <c r="AW912" t="str">
        <f>VLOOKUP(A912,'Full dataset'!$A$5:$IM$190,247,FALSE)</f>
        <v>.</v>
      </c>
      <c r="AX912" t="str">
        <f>VLOOKUP(A912,'Full dataset'!$A$4:$II$190,242,FALSE)</f>
        <v>.</v>
      </c>
      <c r="AY912" t="str">
        <f>VLOOKUP(A912,'Full dataset'!$A$5:$IM$190,246,FALSE)</f>
        <v>.</v>
      </c>
      <c r="AZ912">
        <v>9999</v>
      </c>
      <c r="BA912">
        <f>MAX(VLOOKUP($A912,'Full dataset'!$A$4:$IX$190,BA$1,FALSE),AW912)</f>
        <v>0</v>
      </c>
      <c r="BB912">
        <f>IF(VLOOKUP($A912,'Full dataset'!$A$4:$IX$190,BB$1,FALSE)&gt;0,VLOOKUP($A912,'Full dataset'!$A$4:$IX$190,BB$1,FALSE),AU912)</f>
        <v>9999</v>
      </c>
      <c r="BC912">
        <f>MAX(VLOOKUP($A912,'Full dataset'!$A$4:$IX$190,BC$1,FALSE),AY912)</f>
        <v>0</v>
      </c>
      <c r="BD912">
        <f>MAX(VLOOKUP($A912,'Full dataset'!$A$4:$IX$190,BD$1,FALSE),AX912)</f>
        <v>0</v>
      </c>
      <c r="BE912">
        <f t="shared" si="87"/>
        <v>0</v>
      </c>
      <c r="BF912">
        <f t="shared" si="88"/>
        <v>0</v>
      </c>
      <c r="BG912">
        <f t="shared" si="89"/>
        <v>0</v>
      </c>
      <c r="BH912">
        <f t="shared" si="84"/>
        <v>0</v>
      </c>
      <c r="BI912">
        <f t="shared" si="85"/>
        <v>0</v>
      </c>
      <c r="BO912">
        <f>IF(BF912=1,VLOOKUP($A912,'Full dataset'!$A$4:$IE$190,2007+BO$1-$C912,FALSE),0)</f>
        <v>0</v>
      </c>
      <c r="BP912">
        <f>IF(BF912=1,VLOOKUP($A912,'Full dataset'!$A$4:$IE$190,2007+BP$1-$C912,FALSE),0)</f>
        <v>0</v>
      </c>
      <c r="BQ912">
        <f>IF(BF912=1,VLOOKUP($A912,'Full dataset'!$A$4:$IE$190,2007+BQ$1-$C912,FALSE),0)</f>
        <v>0</v>
      </c>
      <c r="BR912">
        <f>IF($BG912=1,VLOOKUP($A912,'Full dataset'!$A$4:$IE$190,BR$1-2007+$C912,FALSE),0)</f>
        <v>0</v>
      </c>
      <c r="BS912">
        <f>IF($BG912=1,VLOOKUP($A912,'Full dataset'!$A$4:$IE$190,BS$1-2007+$C912,FALSE),0)</f>
        <v>0</v>
      </c>
      <c r="BT912">
        <f>IF($BG912=1,VLOOKUP($A912,'Full dataset'!$A$4:$IE$190,BT$1-2007+$C912,FALSE),0)</f>
        <v>0</v>
      </c>
      <c r="BU912">
        <f>IF($BG912=1,VLOOKUP($A912,'Full dataset'!$A$4:$IE$190,BU$1-2007+$C912,FALSE),0)</f>
        <v>0</v>
      </c>
      <c r="BV912">
        <f>IF($BG912=1,VLOOKUP($A912,'Full dataset'!$A$4:$IE$190,BV$1-2007+$C912,FALSE),0)</f>
        <v>0</v>
      </c>
      <c r="BW912">
        <f>IF($BG912=1,VLOOKUP($A912,'Full dataset'!$A$4:$IE$190,BW$1-2007+$C912,FALSE),0)</f>
        <v>0</v>
      </c>
      <c r="BX912">
        <f>IF($BG912=1,VLOOKUP($A912,'Full dataset'!$A$4:$IE$190,BX$1-2007+$C912,FALSE),0)</f>
        <v>0</v>
      </c>
    </row>
    <row r="913" spans="1:76" x14ac:dyDescent="0.25">
      <c r="A913">
        <v>168</v>
      </c>
      <c r="B913" t="s">
        <v>611</v>
      </c>
      <c r="C913">
        <v>2011</v>
      </c>
      <c r="D913" t="s">
        <v>587</v>
      </c>
      <c r="E913">
        <f t="shared" si="86"/>
        <v>0</v>
      </c>
      <c r="U913">
        <v>0</v>
      </c>
      <c r="V913" t="s">
        <v>726</v>
      </c>
      <c r="W913" t="s">
        <v>726</v>
      </c>
      <c r="X913" t="s">
        <v>726</v>
      </c>
      <c r="Y913">
        <v>0</v>
      </c>
      <c r="Z913" t="s">
        <v>726</v>
      </c>
      <c r="AA913" t="s">
        <v>726</v>
      </c>
      <c r="AB913" t="s">
        <v>726</v>
      </c>
      <c r="AC913">
        <f>VLOOKUP(A913,'Full dataset'!$A$4:$IE$190,2033-C913,FALSE)</f>
        <v>0</v>
      </c>
      <c r="AD913" t="str">
        <f>VLOOKUP(A913,'Full dataset'!$A$4:$IE$190,2041-C913,FALSE)</f>
        <v>.</v>
      </c>
      <c r="AE913">
        <f>VLOOKUP(A913,'Full dataset'!$A$4:$IE$190,2050-C913,FALSE)</f>
        <v>0</v>
      </c>
      <c r="AF913">
        <v>0</v>
      </c>
      <c r="AG913">
        <f>VLOOKUP($A913,'Full dataset'!$A$4:$IE$190,2007+AG$1-$C913,FALSE)</f>
        <v>-4.3899999999999997</v>
      </c>
      <c r="AH913">
        <f>VLOOKUP($A913,'Full dataset'!$A$4:$IE$190,2007+AH$1-$C913,FALSE)</f>
        <v>129.91999999999999</v>
      </c>
      <c r="AI913">
        <f>VLOOKUP($A913,'Full dataset'!$A$4:$IE$190,2007+AI$1-$C913,FALSE)</f>
        <v>129.50899999999999</v>
      </c>
      <c r="AJ913" t="str">
        <f>VLOOKUP($A913,'Full dataset'!$A$4:$IE$190,2007+AJ$1-$C913,FALSE)</f>
        <v>.</v>
      </c>
      <c r="AK913" t="str">
        <f>VLOOKUP($A913,'Full dataset'!$A$4:$IE$190,2007+AK$1-$C913,FALSE)</f>
        <v>.</v>
      </c>
      <c r="AL913" t="str">
        <f>VLOOKUP($A913,'Full dataset'!$A$4:$IE$190,2007+AL$1-$C913,FALSE)</f>
        <v>.</v>
      </c>
      <c r="AM913" t="str">
        <f>VLOOKUP($A913,'Full dataset'!$A$4:$IE$190,2007+AM$1-$C913,FALSE)</f>
        <v>.</v>
      </c>
      <c r="AN913" t="str">
        <f>VLOOKUP($A913,'Full dataset'!$A$4:$IE$190,2007+AN$1-$C913,FALSE)</f>
        <v>.</v>
      </c>
      <c r="AO913" t="str">
        <f>VLOOKUP($A913,'Full dataset'!$A$4:$IE$190,2007+AO$1-$C913,FALSE)</f>
        <v>.</v>
      </c>
      <c r="AP913" t="s">
        <v>726</v>
      </c>
      <c r="AQ913" t="s">
        <v>726</v>
      </c>
      <c r="AR913" t="s">
        <v>726</v>
      </c>
      <c r="AS913" t="s">
        <v>726</v>
      </c>
      <c r="AT913" t="s">
        <v>726</v>
      </c>
      <c r="AU913">
        <f>VLOOKUP(A913,'Full dataset'!$A$4:$II$190,$AU$1,FALSE)</f>
        <v>9999</v>
      </c>
      <c r="AW913" t="str">
        <f>VLOOKUP(A913,'Full dataset'!$A$5:$IM$190,247,FALSE)</f>
        <v>.</v>
      </c>
      <c r="AX913" t="str">
        <f>VLOOKUP(A913,'Full dataset'!$A$4:$II$190,242,FALSE)</f>
        <v>.</v>
      </c>
      <c r="AY913" t="str">
        <f>VLOOKUP(A913,'Full dataset'!$A$5:$IM$190,246,FALSE)</f>
        <v>.</v>
      </c>
      <c r="AZ913">
        <v>9999</v>
      </c>
      <c r="BA913">
        <f>MAX(VLOOKUP($A913,'Full dataset'!$A$4:$IX$190,BA$1,FALSE),AW913)</f>
        <v>0</v>
      </c>
      <c r="BB913">
        <f>IF(VLOOKUP($A913,'Full dataset'!$A$4:$IX$190,BB$1,FALSE)&gt;0,VLOOKUP($A913,'Full dataset'!$A$4:$IX$190,BB$1,FALSE),AU913)</f>
        <v>9999</v>
      </c>
      <c r="BC913">
        <f>MAX(VLOOKUP($A913,'Full dataset'!$A$4:$IX$190,BC$1,FALSE),AY913)</f>
        <v>0</v>
      </c>
      <c r="BD913">
        <f>MAX(VLOOKUP($A913,'Full dataset'!$A$4:$IX$190,BD$1,FALSE),AX913)</f>
        <v>0</v>
      </c>
      <c r="BE913">
        <f t="shared" si="87"/>
        <v>0</v>
      </c>
      <c r="BF913">
        <f t="shared" si="88"/>
        <v>0</v>
      </c>
      <c r="BG913">
        <f t="shared" si="89"/>
        <v>0</v>
      </c>
      <c r="BH913">
        <f t="shared" si="84"/>
        <v>0</v>
      </c>
      <c r="BI913">
        <f t="shared" si="85"/>
        <v>0</v>
      </c>
      <c r="BO913">
        <f>IF(BF913=1,VLOOKUP($A913,'Full dataset'!$A$4:$IE$190,2007+BO$1-$C913,FALSE),0)</f>
        <v>0</v>
      </c>
      <c r="BP913">
        <f>IF(BF913=1,VLOOKUP($A913,'Full dataset'!$A$4:$IE$190,2007+BP$1-$C913,FALSE),0)</f>
        <v>0</v>
      </c>
      <c r="BQ913">
        <f>IF(BF913=1,VLOOKUP($A913,'Full dataset'!$A$4:$IE$190,2007+BQ$1-$C913,FALSE),0)</f>
        <v>0</v>
      </c>
      <c r="BR913">
        <f>IF($BG913=1,VLOOKUP($A913,'Full dataset'!$A$4:$IE$190,BR$1-2007+$C913,FALSE),0)</f>
        <v>0</v>
      </c>
      <c r="BS913">
        <f>IF($BG913=1,VLOOKUP($A913,'Full dataset'!$A$4:$IE$190,BS$1-2007+$C913,FALSE),0)</f>
        <v>0</v>
      </c>
      <c r="BT913">
        <f>IF($BG913=1,VLOOKUP($A913,'Full dataset'!$A$4:$IE$190,BT$1-2007+$C913,FALSE),0)</f>
        <v>0</v>
      </c>
      <c r="BU913">
        <f>IF($BG913=1,VLOOKUP($A913,'Full dataset'!$A$4:$IE$190,BU$1-2007+$C913,FALSE),0)</f>
        <v>0</v>
      </c>
      <c r="BV913">
        <f>IF($BG913=1,VLOOKUP($A913,'Full dataset'!$A$4:$IE$190,BV$1-2007+$C913,FALSE),0)</f>
        <v>0</v>
      </c>
      <c r="BW913">
        <f>IF($BG913=1,VLOOKUP($A913,'Full dataset'!$A$4:$IE$190,BW$1-2007+$C913,FALSE),0)</f>
        <v>0</v>
      </c>
      <c r="BX913">
        <f>IF($BG913=1,VLOOKUP($A913,'Full dataset'!$A$4:$IE$190,BX$1-2007+$C913,FALSE),0)</f>
        <v>0</v>
      </c>
    </row>
    <row r="914" spans="1:76" x14ac:dyDescent="0.25">
      <c r="A914">
        <v>169</v>
      </c>
      <c r="B914" t="s">
        <v>612</v>
      </c>
      <c r="C914">
        <v>2011</v>
      </c>
      <c r="D914" t="s">
        <v>582</v>
      </c>
      <c r="E914">
        <f t="shared" si="86"/>
        <v>0</v>
      </c>
      <c r="U914">
        <v>0</v>
      </c>
      <c r="V914" t="s">
        <v>726</v>
      </c>
      <c r="W914" t="s">
        <v>726</v>
      </c>
      <c r="X914" t="s">
        <v>726</v>
      </c>
      <c r="Y914">
        <v>0</v>
      </c>
      <c r="Z914" t="s">
        <v>726</v>
      </c>
      <c r="AA914" t="s">
        <v>726</v>
      </c>
      <c r="AB914" t="s">
        <v>726</v>
      </c>
      <c r="AC914">
        <f>VLOOKUP(A914,'Full dataset'!$A$4:$IE$190,2033-C914,FALSE)</f>
        <v>0</v>
      </c>
      <c r="AD914" t="str">
        <f>VLOOKUP(A914,'Full dataset'!$A$4:$IE$190,2041-C914,FALSE)</f>
        <v>.</v>
      </c>
      <c r="AE914">
        <f>VLOOKUP(A914,'Full dataset'!$A$4:$IE$190,2050-C914,FALSE)</f>
        <v>0</v>
      </c>
      <c r="AF914">
        <v>0</v>
      </c>
      <c r="AG914" t="str">
        <f>VLOOKUP($A914,'Full dataset'!$A$4:$IE$190,2007+AG$1-$C914,FALSE)</f>
        <v>.</v>
      </c>
      <c r="AH914" t="str">
        <f>VLOOKUP($A914,'Full dataset'!$A$4:$IE$190,2007+AH$1-$C914,FALSE)</f>
        <v>.</v>
      </c>
      <c r="AI914" t="str">
        <f>VLOOKUP($A914,'Full dataset'!$A$4:$IE$190,2007+AI$1-$C914,FALSE)</f>
        <v>.</v>
      </c>
      <c r="AJ914" t="str">
        <f>VLOOKUP($A914,'Full dataset'!$A$4:$IE$190,2007+AJ$1-$C914,FALSE)</f>
        <v>.</v>
      </c>
      <c r="AK914" t="str">
        <f>VLOOKUP($A914,'Full dataset'!$A$4:$IE$190,2007+AK$1-$C914,FALSE)</f>
        <v>.</v>
      </c>
      <c r="AL914" t="str">
        <f>VLOOKUP($A914,'Full dataset'!$A$4:$IE$190,2007+AL$1-$C914,FALSE)</f>
        <v>.</v>
      </c>
      <c r="AM914" t="str">
        <f>VLOOKUP($A914,'Full dataset'!$A$4:$IE$190,2007+AM$1-$C914,FALSE)</f>
        <v>.</v>
      </c>
      <c r="AN914" t="str">
        <f>VLOOKUP($A914,'Full dataset'!$A$4:$IE$190,2007+AN$1-$C914,FALSE)</f>
        <v>.</v>
      </c>
      <c r="AO914" t="str">
        <f>VLOOKUP($A914,'Full dataset'!$A$4:$IE$190,2007+AO$1-$C914,FALSE)</f>
        <v>.</v>
      </c>
      <c r="AP914" t="s">
        <v>726</v>
      </c>
      <c r="AQ914" t="s">
        <v>726</v>
      </c>
      <c r="AR914" t="s">
        <v>726</v>
      </c>
      <c r="AS914" t="s">
        <v>726</v>
      </c>
      <c r="AT914" t="s">
        <v>726</v>
      </c>
      <c r="AU914">
        <f>VLOOKUP(A914,'Full dataset'!$A$4:$II$190,$AU$1,FALSE)</f>
        <v>9999</v>
      </c>
      <c r="AW914" t="str">
        <f>VLOOKUP(A914,'Full dataset'!$A$5:$IM$190,247,FALSE)</f>
        <v>.</v>
      </c>
      <c r="AX914" t="str">
        <f>VLOOKUP(A914,'Full dataset'!$A$4:$II$190,242,FALSE)</f>
        <v>.</v>
      </c>
      <c r="AY914" t="str">
        <f>VLOOKUP(A914,'Full dataset'!$A$5:$IM$190,246,FALSE)</f>
        <v>.</v>
      </c>
      <c r="AZ914">
        <v>9999</v>
      </c>
      <c r="BA914">
        <f>MAX(VLOOKUP($A914,'Full dataset'!$A$4:$IX$190,BA$1,FALSE),AW914)</f>
        <v>0</v>
      </c>
      <c r="BB914">
        <f>IF(VLOOKUP($A914,'Full dataset'!$A$4:$IX$190,BB$1,FALSE)&gt;0,VLOOKUP($A914,'Full dataset'!$A$4:$IX$190,BB$1,FALSE),AU914)</f>
        <v>9999</v>
      </c>
      <c r="BC914">
        <f>MAX(VLOOKUP($A914,'Full dataset'!$A$4:$IX$190,BC$1,FALSE),AY914)</f>
        <v>0</v>
      </c>
      <c r="BD914">
        <f>MAX(VLOOKUP($A914,'Full dataset'!$A$4:$IX$190,BD$1,FALSE),AX914)</f>
        <v>0</v>
      </c>
      <c r="BE914">
        <f t="shared" si="87"/>
        <v>0</v>
      </c>
      <c r="BF914">
        <f t="shared" si="88"/>
        <v>0</v>
      </c>
      <c r="BG914">
        <f t="shared" si="89"/>
        <v>0</v>
      </c>
      <c r="BH914">
        <f t="shared" si="84"/>
        <v>0</v>
      </c>
      <c r="BI914">
        <f t="shared" si="85"/>
        <v>0</v>
      </c>
      <c r="BO914">
        <f>IF(BF914=1,VLOOKUP($A914,'Full dataset'!$A$4:$IE$190,2007+BO$1-$C914,FALSE),0)</f>
        <v>0</v>
      </c>
      <c r="BP914">
        <f>IF(BF914=1,VLOOKUP($A914,'Full dataset'!$A$4:$IE$190,2007+BP$1-$C914,FALSE),0)</f>
        <v>0</v>
      </c>
      <c r="BQ914">
        <f>IF(BF914=1,VLOOKUP($A914,'Full dataset'!$A$4:$IE$190,2007+BQ$1-$C914,FALSE),0)</f>
        <v>0</v>
      </c>
      <c r="BR914">
        <f>IF($BG914=1,VLOOKUP($A914,'Full dataset'!$A$4:$IE$190,BR$1-2007+$C914,FALSE),0)</f>
        <v>0</v>
      </c>
      <c r="BS914">
        <f>IF($BG914=1,VLOOKUP($A914,'Full dataset'!$A$4:$IE$190,BS$1-2007+$C914,FALSE),0)</f>
        <v>0</v>
      </c>
      <c r="BT914">
        <f>IF($BG914=1,VLOOKUP($A914,'Full dataset'!$A$4:$IE$190,BT$1-2007+$C914,FALSE),0)</f>
        <v>0</v>
      </c>
      <c r="BU914">
        <f>IF($BG914=1,VLOOKUP($A914,'Full dataset'!$A$4:$IE$190,BU$1-2007+$C914,FALSE),0)</f>
        <v>0</v>
      </c>
      <c r="BV914">
        <f>IF($BG914=1,VLOOKUP($A914,'Full dataset'!$A$4:$IE$190,BV$1-2007+$C914,FALSE),0)</f>
        <v>0</v>
      </c>
      <c r="BW914">
        <f>IF($BG914=1,VLOOKUP($A914,'Full dataset'!$A$4:$IE$190,BW$1-2007+$C914,FALSE),0)</f>
        <v>0</v>
      </c>
      <c r="BX914">
        <f>IF($BG914=1,VLOOKUP($A914,'Full dataset'!$A$4:$IE$190,BX$1-2007+$C914,FALSE),0)</f>
        <v>0</v>
      </c>
    </row>
    <row r="915" spans="1:76" x14ac:dyDescent="0.25">
      <c r="A915">
        <v>170</v>
      </c>
      <c r="B915" t="s">
        <v>613</v>
      </c>
      <c r="C915">
        <v>2011</v>
      </c>
      <c r="D915" t="s">
        <v>582</v>
      </c>
      <c r="E915">
        <f t="shared" si="86"/>
        <v>0</v>
      </c>
      <c r="U915">
        <v>0</v>
      </c>
      <c r="V915" t="s">
        <v>726</v>
      </c>
      <c r="W915" t="s">
        <v>726</v>
      </c>
      <c r="X915" t="s">
        <v>726</v>
      </c>
      <c r="Y915">
        <v>0</v>
      </c>
      <c r="Z915" t="s">
        <v>726</v>
      </c>
      <c r="AA915" t="s">
        <v>726</v>
      </c>
      <c r="AB915" t="s">
        <v>726</v>
      </c>
      <c r="AC915">
        <f>VLOOKUP(A915,'Full dataset'!$A$4:$IE$190,2033-C915,FALSE)</f>
        <v>0</v>
      </c>
      <c r="AD915" t="str">
        <f>VLOOKUP(A915,'Full dataset'!$A$4:$IE$190,2041-C915,FALSE)</f>
        <v>.</v>
      </c>
      <c r="AE915">
        <f>VLOOKUP(A915,'Full dataset'!$A$4:$IE$190,2050-C915,FALSE)</f>
        <v>0</v>
      </c>
      <c r="AF915">
        <v>0</v>
      </c>
      <c r="AG915" t="str">
        <f>VLOOKUP($A915,'Full dataset'!$A$4:$IE$190,2007+AG$1-$C915,FALSE)</f>
        <v>.</v>
      </c>
      <c r="AH915" t="str">
        <f>VLOOKUP($A915,'Full dataset'!$A$4:$IE$190,2007+AH$1-$C915,FALSE)</f>
        <v>.</v>
      </c>
      <c r="AI915" t="str">
        <f>VLOOKUP($A915,'Full dataset'!$A$4:$IE$190,2007+AI$1-$C915,FALSE)</f>
        <v>.</v>
      </c>
      <c r="AJ915" t="str">
        <f>VLOOKUP($A915,'Full dataset'!$A$4:$IE$190,2007+AJ$1-$C915,FALSE)</f>
        <v>.</v>
      </c>
      <c r="AK915" t="str">
        <f>VLOOKUP($A915,'Full dataset'!$A$4:$IE$190,2007+AK$1-$C915,FALSE)</f>
        <v>.</v>
      </c>
      <c r="AL915" t="str">
        <f>VLOOKUP($A915,'Full dataset'!$A$4:$IE$190,2007+AL$1-$C915,FALSE)</f>
        <v>.</v>
      </c>
      <c r="AM915" t="str">
        <f>VLOOKUP($A915,'Full dataset'!$A$4:$IE$190,2007+AM$1-$C915,FALSE)</f>
        <v>.</v>
      </c>
      <c r="AN915" t="str">
        <f>VLOOKUP($A915,'Full dataset'!$A$4:$IE$190,2007+AN$1-$C915,FALSE)</f>
        <v>.</v>
      </c>
      <c r="AO915" t="str">
        <f>VLOOKUP($A915,'Full dataset'!$A$4:$IE$190,2007+AO$1-$C915,FALSE)</f>
        <v>.</v>
      </c>
      <c r="AP915" t="s">
        <v>726</v>
      </c>
      <c r="AQ915" t="s">
        <v>726</v>
      </c>
      <c r="AR915" t="s">
        <v>726</v>
      </c>
      <c r="AS915" t="s">
        <v>726</v>
      </c>
      <c r="AT915" t="s">
        <v>726</v>
      </c>
      <c r="AU915">
        <f>VLOOKUP(A915,'Full dataset'!$A$4:$II$190,$AU$1,FALSE)</f>
        <v>9999</v>
      </c>
      <c r="AW915" t="str">
        <f>VLOOKUP(A915,'Full dataset'!$A$5:$IM$190,247,FALSE)</f>
        <v>.</v>
      </c>
      <c r="AX915" t="str">
        <f>VLOOKUP(A915,'Full dataset'!$A$4:$II$190,242,FALSE)</f>
        <v>.</v>
      </c>
      <c r="AY915" t="str">
        <f>VLOOKUP(A915,'Full dataset'!$A$5:$IM$190,246,FALSE)</f>
        <v>.</v>
      </c>
      <c r="AZ915">
        <v>9999</v>
      </c>
      <c r="BA915">
        <f>MAX(VLOOKUP($A915,'Full dataset'!$A$4:$IX$190,BA$1,FALSE),AW915)</f>
        <v>0</v>
      </c>
      <c r="BB915">
        <f>IF(VLOOKUP($A915,'Full dataset'!$A$4:$IX$190,BB$1,FALSE)&gt;0,VLOOKUP($A915,'Full dataset'!$A$4:$IX$190,BB$1,FALSE),AU915)</f>
        <v>9999</v>
      </c>
      <c r="BC915">
        <f>MAX(VLOOKUP($A915,'Full dataset'!$A$4:$IX$190,BC$1,FALSE),AY915)</f>
        <v>0</v>
      </c>
      <c r="BD915">
        <f>MAX(VLOOKUP($A915,'Full dataset'!$A$4:$IX$190,BD$1,FALSE),AX915)</f>
        <v>0</v>
      </c>
      <c r="BE915">
        <f t="shared" si="87"/>
        <v>0</v>
      </c>
      <c r="BF915">
        <f t="shared" si="88"/>
        <v>0</v>
      </c>
      <c r="BG915">
        <f t="shared" si="89"/>
        <v>0</v>
      </c>
      <c r="BH915">
        <f t="shared" si="84"/>
        <v>0</v>
      </c>
      <c r="BI915">
        <f t="shared" si="85"/>
        <v>0</v>
      </c>
      <c r="BO915">
        <f>IF(BF915=1,VLOOKUP($A915,'Full dataset'!$A$4:$IE$190,2007+BO$1-$C915,FALSE),0)</f>
        <v>0</v>
      </c>
      <c r="BP915">
        <f>IF(BF915=1,VLOOKUP($A915,'Full dataset'!$A$4:$IE$190,2007+BP$1-$C915,FALSE),0)</f>
        <v>0</v>
      </c>
      <c r="BQ915">
        <f>IF(BF915=1,VLOOKUP($A915,'Full dataset'!$A$4:$IE$190,2007+BQ$1-$C915,FALSE),0)</f>
        <v>0</v>
      </c>
      <c r="BR915">
        <f>IF($BG915=1,VLOOKUP($A915,'Full dataset'!$A$4:$IE$190,BR$1-2007+$C915,FALSE),0)</f>
        <v>0</v>
      </c>
      <c r="BS915">
        <f>IF($BG915=1,VLOOKUP($A915,'Full dataset'!$A$4:$IE$190,BS$1-2007+$C915,FALSE),0)</f>
        <v>0</v>
      </c>
      <c r="BT915">
        <f>IF($BG915=1,VLOOKUP($A915,'Full dataset'!$A$4:$IE$190,BT$1-2007+$C915,FALSE),0)</f>
        <v>0</v>
      </c>
      <c r="BU915">
        <f>IF($BG915=1,VLOOKUP($A915,'Full dataset'!$A$4:$IE$190,BU$1-2007+$C915,FALSE),0)</f>
        <v>0</v>
      </c>
      <c r="BV915">
        <f>IF($BG915=1,VLOOKUP($A915,'Full dataset'!$A$4:$IE$190,BV$1-2007+$C915,FALSE),0)</f>
        <v>0</v>
      </c>
      <c r="BW915">
        <f>IF($BG915=1,VLOOKUP($A915,'Full dataset'!$A$4:$IE$190,BW$1-2007+$C915,FALSE),0)</f>
        <v>0</v>
      </c>
      <c r="BX915">
        <f>IF($BG915=1,VLOOKUP($A915,'Full dataset'!$A$4:$IE$190,BX$1-2007+$C915,FALSE),0)</f>
        <v>0</v>
      </c>
    </row>
    <row r="916" spans="1:76" x14ac:dyDescent="0.25">
      <c r="A916">
        <v>171</v>
      </c>
      <c r="B916" t="s">
        <v>614</v>
      </c>
      <c r="C916">
        <v>2011</v>
      </c>
      <c r="D916" t="s">
        <v>587</v>
      </c>
      <c r="E916">
        <f t="shared" si="86"/>
        <v>0</v>
      </c>
      <c r="U916">
        <v>0</v>
      </c>
      <c r="V916" t="s">
        <v>726</v>
      </c>
      <c r="W916" t="s">
        <v>726</v>
      </c>
      <c r="X916" t="s">
        <v>726</v>
      </c>
      <c r="Y916">
        <v>0</v>
      </c>
      <c r="Z916" t="s">
        <v>726</v>
      </c>
      <c r="AA916" t="s">
        <v>726</v>
      </c>
      <c r="AB916" t="s">
        <v>726</v>
      </c>
      <c r="AC916">
        <f>VLOOKUP(A916,'Full dataset'!$A$4:$IE$190,2033-C916,FALSE)</f>
        <v>0</v>
      </c>
      <c r="AD916" t="str">
        <f>VLOOKUP(A916,'Full dataset'!$A$4:$IE$190,2041-C916,FALSE)</f>
        <v>.</v>
      </c>
      <c r="AE916">
        <f>VLOOKUP(A916,'Full dataset'!$A$4:$IE$190,2050-C916,FALSE)</f>
        <v>0</v>
      </c>
      <c r="AF916">
        <v>0</v>
      </c>
      <c r="AG916">
        <f>VLOOKUP($A916,'Full dataset'!$A$4:$IE$190,2007+AG$1-$C916,FALSE)</f>
        <v>108.04600000000001</v>
      </c>
      <c r="AH916">
        <f>VLOOKUP($A916,'Full dataset'!$A$4:$IE$190,2007+AH$1-$C916,FALSE)</f>
        <v>1410.048</v>
      </c>
      <c r="AI916">
        <f>VLOOKUP($A916,'Full dataset'!$A$4:$IE$190,2007+AI$1-$C916,FALSE)</f>
        <v>1147.1969999999999</v>
      </c>
      <c r="AJ916" t="str">
        <f>VLOOKUP($A916,'Full dataset'!$A$4:$IE$190,2007+AJ$1-$C916,FALSE)</f>
        <v>.</v>
      </c>
      <c r="AK916" t="str">
        <f>VLOOKUP($A916,'Full dataset'!$A$4:$IE$190,2007+AK$1-$C916,FALSE)</f>
        <v>.</v>
      </c>
      <c r="AL916" t="str">
        <f>VLOOKUP($A916,'Full dataset'!$A$4:$IE$190,2007+AL$1-$C916,FALSE)</f>
        <v>.</v>
      </c>
      <c r="AM916" t="str">
        <f>VLOOKUP($A916,'Full dataset'!$A$4:$IE$190,2007+AM$1-$C916,FALSE)</f>
        <v>.</v>
      </c>
      <c r="AN916" t="str">
        <f>VLOOKUP($A916,'Full dataset'!$A$4:$IE$190,2007+AN$1-$C916,FALSE)</f>
        <v>.</v>
      </c>
      <c r="AO916" t="str">
        <f>VLOOKUP($A916,'Full dataset'!$A$4:$IE$190,2007+AO$1-$C916,FALSE)</f>
        <v>.</v>
      </c>
      <c r="AP916" t="s">
        <v>726</v>
      </c>
      <c r="AQ916" t="s">
        <v>726</v>
      </c>
      <c r="AR916" t="s">
        <v>726</v>
      </c>
      <c r="AS916" t="s">
        <v>726</v>
      </c>
      <c r="AT916" t="s">
        <v>726</v>
      </c>
      <c r="AU916">
        <f>VLOOKUP(A916,'Full dataset'!$A$4:$II$190,$AU$1,FALSE)</f>
        <v>9999</v>
      </c>
      <c r="AW916" t="str">
        <f>VLOOKUP(A916,'Full dataset'!$A$5:$IM$190,247,FALSE)</f>
        <v>.</v>
      </c>
      <c r="AX916" t="str">
        <f>VLOOKUP(A916,'Full dataset'!$A$4:$II$190,242,FALSE)</f>
        <v>.</v>
      </c>
      <c r="AY916" t="str">
        <f>VLOOKUP(A916,'Full dataset'!$A$5:$IM$190,246,FALSE)</f>
        <v>.</v>
      </c>
      <c r="AZ916">
        <v>9999</v>
      </c>
      <c r="BA916">
        <f>MAX(VLOOKUP($A916,'Full dataset'!$A$4:$IX$190,BA$1,FALSE),AW916)</f>
        <v>0</v>
      </c>
      <c r="BB916">
        <f>IF(VLOOKUP($A916,'Full dataset'!$A$4:$IX$190,BB$1,FALSE)&gt;0,VLOOKUP($A916,'Full dataset'!$A$4:$IX$190,BB$1,FALSE),AU916)</f>
        <v>9999</v>
      </c>
      <c r="BC916">
        <f>MAX(VLOOKUP($A916,'Full dataset'!$A$4:$IX$190,BC$1,FALSE),AY916)</f>
        <v>0</v>
      </c>
      <c r="BD916">
        <f>MAX(VLOOKUP($A916,'Full dataset'!$A$4:$IX$190,BD$1,FALSE),AX916)</f>
        <v>0</v>
      </c>
      <c r="BE916">
        <f t="shared" si="87"/>
        <v>0</v>
      </c>
      <c r="BF916">
        <f t="shared" si="88"/>
        <v>0</v>
      </c>
      <c r="BG916">
        <f t="shared" si="89"/>
        <v>0</v>
      </c>
      <c r="BH916">
        <f t="shared" si="84"/>
        <v>0</v>
      </c>
      <c r="BI916">
        <f t="shared" si="85"/>
        <v>0</v>
      </c>
      <c r="BO916">
        <f>IF(BF916=1,VLOOKUP($A916,'Full dataset'!$A$4:$IE$190,2007+BO$1-$C916,FALSE),0)</f>
        <v>0</v>
      </c>
      <c r="BP916">
        <f>IF(BF916=1,VLOOKUP($A916,'Full dataset'!$A$4:$IE$190,2007+BP$1-$C916,FALSE),0)</f>
        <v>0</v>
      </c>
      <c r="BQ916">
        <f>IF(BF916=1,VLOOKUP($A916,'Full dataset'!$A$4:$IE$190,2007+BQ$1-$C916,FALSE),0)</f>
        <v>0</v>
      </c>
      <c r="BR916">
        <f>IF($BG916=1,VLOOKUP($A916,'Full dataset'!$A$4:$IE$190,BR$1-2007+$C916,FALSE),0)</f>
        <v>0</v>
      </c>
      <c r="BS916">
        <f>IF($BG916=1,VLOOKUP($A916,'Full dataset'!$A$4:$IE$190,BS$1-2007+$C916,FALSE),0)</f>
        <v>0</v>
      </c>
      <c r="BT916">
        <f>IF($BG916=1,VLOOKUP($A916,'Full dataset'!$A$4:$IE$190,BT$1-2007+$C916,FALSE),0)</f>
        <v>0</v>
      </c>
      <c r="BU916">
        <f>IF($BG916=1,VLOOKUP($A916,'Full dataset'!$A$4:$IE$190,BU$1-2007+$C916,FALSE),0)</f>
        <v>0</v>
      </c>
      <c r="BV916">
        <f>IF($BG916=1,VLOOKUP($A916,'Full dataset'!$A$4:$IE$190,BV$1-2007+$C916,FALSE),0)</f>
        <v>0</v>
      </c>
      <c r="BW916">
        <f>IF($BG916=1,VLOOKUP($A916,'Full dataset'!$A$4:$IE$190,BW$1-2007+$C916,FALSE),0)</f>
        <v>0</v>
      </c>
      <c r="BX916">
        <f>IF($BG916=1,VLOOKUP($A916,'Full dataset'!$A$4:$IE$190,BX$1-2007+$C916,FALSE),0)</f>
        <v>0</v>
      </c>
    </row>
    <row r="917" spans="1:76" x14ac:dyDescent="0.25">
      <c r="A917">
        <v>172</v>
      </c>
      <c r="B917" t="s">
        <v>615</v>
      </c>
      <c r="C917">
        <v>2011</v>
      </c>
      <c r="D917" t="s">
        <v>587</v>
      </c>
      <c r="E917">
        <f t="shared" si="86"/>
        <v>0</v>
      </c>
      <c r="U917">
        <v>0</v>
      </c>
      <c r="V917" t="s">
        <v>726</v>
      </c>
      <c r="W917" t="s">
        <v>726</v>
      </c>
      <c r="X917" t="s">
        <v>726</v>
      </c>
      <c r="Y917">
        <v>0</v>
      </c>
      <c r="Z917" t="s">
        <v>726</v>
      </c>
      <c r="AA917" t="s">
        <v>726</v>
      </c>
      <c r="AB917" t="s">
        <v>726</v>
      </c>
      <c r="AC917">
        <f>VLOOKUP(A917,'Full dataset'!$A$4:$IE$190,2033-C917,FALSE)</f>
        <v>0</v>
      </c>
      <c r="AD917" t="str">
        <f>VLOOKUP(A917,'Full dataset'!$A$4:$IE$190,2041-C917,FALSE)</f>
        <v>.</v>
      </c>
      <c r="AE917">
        <f>VLOOKUP(A917,'Full dataset'!$A$4:$IE$190,2050-C917,FALSE)</f>
        <v>0</v>
      </c>
      <c r="AF917">
        <v>0</v>
      </c>
      <c r="AG917">
        <f>VLOOKUP($A917,'Full dataset'!$A$4:$IE$190,2007+AG$1-$C917,FALSE)</f>
        <v>12.397</v>
      </c>
      <c r="AH917">
        <f>VLOOKUP($A917,'Full dataset'!$A$4:$IE$190,2007+AH$1-$C917,FALSE)</f>
        <v>619.24900000000002</v>
      </c>
      <c r="AI917">
        <f>VLOOKUP($A917,'Full dataset'!$A$4:$IE$190,2007+AI$1-$C917,FALSE)</f>
        <v>481.09</v>
      </c>
      <c r="AJ917" t="str">
        <f>VLOOKUP($A917,'Full dataset'!$A$4:$IE$190,2007+AJ$1-$C917,FALSE)</f>
        <v>.</v>
      </c>
      <c r="AK917" t="str">
        <f>VLOOKUP($A917,'Full dataset'!$A$4:$IE$190,2007+AK$1-$C917,FALSE)</f>
        <v>.</v>
      </c>
      <c r="AL917" t="str">
        <f>VLOOKUP($A917,'Full dataset'!$A$4:$IE$190,2007+AL$1-$C917,FALSE)</f>
        <v>.</v>
      </c>
      <c r="AM917" t="str">
        <f>VLOOKUP($A917,'Full dataset'!$A$4:$IE$190,2007+AM$1-$C917,FALSE)</f>
        <v>.</v>
      </c>
      <c r="AN917" t="str">
        <f>VLOOKUP($A917,'Full dataset'!$A$4:$IE$190,2007+AN$1-$C917,FALSE)</f>
        <v>.</v>
      </c>
      <c r="AO917" t="str">
        <f>VLOOKUP($A917,'Full dataset'!$A$4:$IE$190,2007+AO$1-$C917,FALSE)</f>
        <v>.</v>
      </c>
      <c r="AP917" t="s">
        <v>726</v>
      </c>
      <c r="AQ917" t="s">
        <v>726</v>
      </c>
      <c r="AR917" t="s">
        <v>726</v>
      </c>
      <c r="AS917" t="s">
        <v>726</v>
      </c>
      <c r="AT917" t="s">
        <v>726</v>
      </c>
      <c r="AU917">
        <f>VLOOKUP(A917,'Full dataset'!$A$4:$II$190,$AU$1,FALSE)</f>
        <v>9999</v>
      </c>
      <c r="AW917" t="str">
        <f>VLOOKUP(A917,'Full dataset'!$A$5:$IM$190,247,FALSE)</f>
        <v>.</v>
      </c>
      <c r="AX917" t="str">
        <f>VLOOKUP(A917,'Full dataset'!$A$4:$II$190,242,FALSE)</f>
        <v>.</v>
      </c>
      <c r="AY917" t="str">
        <f>VLOOKUP(A917,'Full dataset'!$A$5:$IM$190,246,FALSE)</f>
        <v>.</v>
      </c>
      <c r="AZ917">
        <v>9999</v>
      </c>
      <c r="BA917">
        <f>MAX(VLOOKUP($A917,'Full dataset'!$A$4:$IX$190,BA$1,FALSE),AW917)</f>
        <v>0</v>
      </c>
      <c r="BB917">
        <f>IF(VLOOKUP($A917,'Full dataset'!$A$4:$IX$190,BB$1,FALSE)&gt;0,VLOOKUP($A917,'Full dataset'!$A$4:$IX$190,BB$1,FALSE),AU917)</f>
        <v>9999</v>
      </c>
      <c r="BC917">
        <f>MAX(VLOOKUP($A917,'Full dataset'!$A$4:$IX$190,BC$1,FALSE),AY917)</f>
        <v>0</v>
      </c>
      <c r="BD917">
        <f>MAX(VLOOKUP($A917,'Full dataset'!$A$4:$IX$190,BD$1,FALSE),AX917)</f>
        <v>0</v>
      </c>
      <c r="BE917">
        <f t="shared" si="87"/>
        <v>0</v>
      </c>
      <c r="BF917">
        <f t="shared" si="88"/>
        <v>0</v>
      </c>
      <c r="BG917">
        <f t="shared" si="89"/>
        <v>0</v>
      </c>
      <c r="BH917">
        <f t="shared" si="84"/>
        <v>0</v>
      </c>
      <c r="BI917">
        <f t="shared" si="85"/>
        <v>0</v>
      </c>
      <c r="BO917">
        <f>IF(BF917=1,VLOOKUP($A917,'Full dataset'!$A$4:$IE$190,2007+BO$1-$C917,FALSE),0)</f>
        <v>0</v>
      </c>
      <c r="BP917">
        <f>IF(BF917=1,VLOOKUP($A917,'Full dataset'!$A$4:$IE$190,2007+BP$1-$C917,FALSE),0)</f>
        <v>0</v>
      </c>
      <c r="BQ917">
        <f>IF(BF917=1,VLOOKUP($A917,'Full dataset'!$A$4:$IE$190,2007+BQ$1-$C917,FALSE),0)</f>
        <v>0</v>
      </c>
      <c r="BR917">
        <f>IF($BG917=1,VLOOKUP($A917,'Full dataset'!$A$4:$IE$190,BR$1-2007+$C917,FALSE),0)</f>
        <v>0</v>
      </c>
      <c r="BS917">
        <f>IF($BG917=1,VLOOKUP($A917,'Full dataset'!$A$4:$IE$190,BS$1-2007+$C917,FALSE),0)</f>
        <v>0</v>
      </c>
      <c r="BT917">
        <f>IF($BG917=1,VLOOKUP($A917,'Full dataset'!$A$4:$IE$190,BT$1-2007+$C917,FALSE),0)</f>
        <v>0</v>
      </c>
      <c r="BU917">
        <f>IF($BG917=1,VLOOKUP($A917,'Full dataset'!$A$4:$IE$190,BU$1-2007+$C917,FALSE),0)</f>
        <v>0</v>
      </c>
      <c r="BV917">
        <f>IF($BG917=1,VLOOKUP($A917,'Full dataset'!$A$4:$IE$190,BV$1-2007+$C917,FALSE),0)</f>
        <v>0</v>
      </c>
      <c r="BW917">
        <f>IF($BG917=1,VLOOKUP($A917,'Full dataset'!$A$4:$IE$190,BW$1-2007+$C917,FALSE),0)</f>
        <v>0</v>
      </c>
      <c r="BX917">
        <f>IF($BG917=1,VLOOKUP($A917,'Full dataset'!$A$4:$IE$190,BX$1-2007+$C917,FALSE),0)</f>
        <v>0</v>
      </c>
    </row>
    <row r="918" spans="1:76" x14ac:dyDescent="0.25">
      <c r="A918">
        <v>173</v>
      </c>
      <c r="B918" t="s">
        <v>616</v>
      </c>
      <c r="C918">
        <v>2011</v>
      </c>
      <c r="D918" t="s">
        <v>591</v>
      </c>
      <c r="E918">
        <f t="shared" si="86"/>
        <v>1</v>
      </c>
      <c r="S918">
        <v>7370</v>
      </c>
      <c r="T918">
        <v>519130</v>
      </c>
      <c r="U918">
        <v>0</v>
      </c>
      <c r="V918" t="s">
        <v>726</v>
      </c>
      <c r="W918" t="s">
        <v>726</v>
      </c>
      <c r="X918" t="s">
        <v>726</v>
      </c>
      <c r="Y918">
        <v>0</v>
      </c>
      <c r="Z918" t="s">
        <v>726</v>
      </c>
      <c r="AA918" t="s">
        <v>726</v>
      </c>
      <c r="AB918" t="s">
        <v>726</v>
      </c>
      <c r="AC918">
        <f>VLOOKUP(A918,'Full dataset'!$A$4:$IE$190,2033-C918,FALSE)</f>
        <v>0</v>
      </c>
      <c r="AD918" t="str">
        <f>VLOOKUP(A918,'Full dataset'!$A$4:$IE$190,2041-C918,FALSE)</f>
        <v>.</v>
      </c>
      <c r="AE918">
        <f>VLOOKUP(A918,'Full dataset'!$A$4:$IE$190,2050-C918,FALSE)</f>
        <v>0</v>
      </c>
      <c r="AF918">
        <v>0</v>
      </c>
      <c r="AG918">
        <f>VLOOKUP($A918,'Full dataset'!$A$4:$IE$190,2007+AG$1-$C918,FALSE)</f>
        <v>3229.3870000000002</v>
      </c>
      <c r="AH918">
        <f>VLOOKUP($A918,'Full dataset'!$A$4:$IE$190,2007+AH$1-$C918,FALSE)</f>
        <v>27320.218000000001</v>
      </c>
      <c r="AI918">
        <f>VLOOKUP($A918,'Full dataset'!$A$4:$IE$190,2007+AI$1-$C918,FALSE)</f>
        <v>11651.654</v>
      </c>
      <c r="AJ918" t="str">
        <f>VLOOKUP($A918,'Full dataset'!$A$4:$IE$190,2007+AJ$1-$C918,FALSE)</f>
        <v>.</v>
      </c>
      <c r="AK918" t="str">
        <f>VLOOKUP($A918,'Full dataset'!$A$4:$IE$190,2007+AK$1-$C918,FALSE)</f>
        <v>.</v>
      </c>
      <c r="AL918" t="str">
        <f>VLOOKUP($A918,'Full dataset'!$A$4:$IE$190,2007+AL$1-$C918,FALSE)</f>
        <v>.</v>
      </c>
      <c r="AM918" t="str">
        <f>VLOOKUP($A918,'Full dataset'!$A$4:$IE$190,2007+AM$1-$C918,FALSE)</f>
        <v>.</v>
      </c>
      <c r="AN918" t="str">
        <f>VLOOKUP($A918,'Full dataset'!$A$4:$IE$190,2007+AN$1-$C918,FALSE)</f>
        <v>.</v>
      </c>
      <c r="AO918" t="str">
        <f>VLOOKUP($A918,'Full dataset'!$A$4:$IE$190,2007+AO$1-$C918,FALSE)</f>
        <v>.</v>
      </c>
      <c r="AP918" t="s">
        <v>726</v>
      </c>
      <c r="AQ918" t="s">
        <v>726</v>
      </c>
      <c r="AR918" t="s">
        <v>726</v>
      </c>
      <c r="AS918" t="s">
        <v>726</v>
      </c>
      <c r="AT918" t="s">
        <v>726</v>
      </c>
      <c r="AU918">
        <f>VLOOKUP(A918,'Full dataset'!$A$4:$II$190,$AU$1,FALSE)</f>
        <v>9999</v>
      </c>
      <c r="AW918" t="str">
        <f>VLOOKUP(A918,'Full dataset'!$A$5:$IM$190,247,FALSE)</f>
        <v>.</v>
      </c>
      <c r="AX918" t="str">
        <f>VLOOKUP(A918,'Full dataset'!$A$4:$II$190,242,FALSE)</f>
        <v>.</v>
      </c>
      <c r="AY918" t="str">
        <f>VLOOKUP(A918,'Full dataset'!$A$5:$IM$190,246,FALSE)</f>
        <v>.</v>
      </c>
      <c r="AZ918">
        <v>9999</v>
      </c>
      <c r="BA918">
        <f>MAX(VLOOKUP($A918,'Full dataset'!$A$4:$IX$190,BA$1,FALSE),AW918)</f>
        <v>0</v>
      </c>
      <c r="BB918">
        <f>IF(VLOOKUP($A918,'Full dataset'!$A$4:$IX$190,BB$1,FALSE)&gt;0,VLOOKUP($A918,'Full dataset'!$A$4:$IX$190,BB$1,FALSE),AU918)</f>
        <v>9999</v>
      </c>
      <c r="BC918">
        <f>MAX(VLOOKUP($A918,'Full dataset'!$A$4:$IX$190,BC$1,FALSE),AY918)</f>
        <v>0</v>
      </c>
      <c r="BD918">
        <f>MAX(VLOOKUP($A918,'Full dataset'!$A$4:$IX$190,BD$1,FALSE),AX918)</f>
        <v>0</v>
      </c>
      <c r="BE918">
        <f t="shared" si="87"/>
        <v>0</v>
      </c>
      <c r="BF918">
        <f t="shared" si="88"/>
        <v>0</v>
      </c>
      <c r="BG918">
        <f t="shared" si="89"/>
        <v>0</v>
      </c>
      <c r="BH918">
        <f t="shared" si="84"/>
        <v>0</v>
      </c>
      <c r="BI918">
        <f t="shared" si="85"/>
        <v>0</v>
      </c>
      <c r="BO918">
        <f>IF(BF918=1,VLOOKUP($A918,'Full dataset'!$A$4:$IE$190,2007+BO$1-$C918,FALSE),0)</f>
        <v>0</v>
      </c>
      <c r="BP918">
        <f>IF(BF918=1,VLOOKUP($A918,'Full dataset'!$A$4:$IE$190,2007+BP$1-$C918,FALSE),0)</f>
        <v>0</v>
      </c>
      <c r="BQ918">
        <f>IF(BF918=1,VLOOKUP($A918,'Full dataset'!$A$4:$IE$190,2007+BQ$1-$C918,FALSE),0)</f>
        <v>0</v>
      </c>
      <c r="BR918">
        <f>IF($BG918=1,VLOOKUP($A918,'Full dataset'!$A$4:$IE$190,BR$1-2007+$C918,FALSE),0)</f>
        <v>0</v>
      </c>
      <c r="BS918">
        <f>IF($BG918=1,VLOOKUP($A918,'Full dataset'!$A$4:$IE$190,BS$1-2007+$C918,FALSE),0)</f>
        <v>0</v>
      </c>
      <c r="BT918">
        <f>IF($BG918=1,VLOOKUP($A918,'Full dataset'!$A$4:$IE$190,BT$1-2007+$C918,FALSE),0)</f>
        <v>0</v>
      </c>
      <c r="BU918">
        <f>IF($BG918=1,VLOOKUP($A918,'Full dataset'!$A$4:$IE$190,BU$1-2007+$C918,FALSE),0)</f>
        <v>0</v>
      </c>
      <c r="BV918">
        <f>IF($BG918=1,VLOOKUP($A918,'Full dataset'!$A$4:$IE$190,BV$1-2007+$C918,FALSE),0)</f>
        <v>0</v>
      </c>
      <c r="BW918">
        <f>IF($BG918=1,VLOOKUP($A918,'Full dataset'!$A$4:$IE$190,BW$1-2007+$C918,FALSE),0)</f>
        <v>0</v>
      </c>
      <c r="BX918">
        <f>IF($BG918=1,VLOOKUP($A918,'Full dataset'!$A$4:$IE$190,BX$1-2007+$C918,FALSE),0)</f>
        <v>0</v>
      </c>
    </row>
    <row r="919" spans="1:76" x14ac:dyDescent="0.25">
      <c r="A919">
        <v>174</v>
      </c>
      <c r="B919" t="s">
        <v>617</v>
      </c>
      <c r="C919">
        <v>2011</v>
      </c>
      <c r="D919" t="s">
        <v>591</v>
      </c>
      <c r="E919">
        <f t="shared" si="86"/>
        <v>1</v>
      </c>
      <c r="S919">
        <v>3576</v>
      </c>
      <c r="T919">
        <v>334210</v>
      </c>
      <c r="U919">
        <v>0</v>
      </c>
      <c r="V919" t="s">
        <v>726</v>
      </c>
      <c r="W919" t="s">
        <v>726</v>
      </c>
      <c r="X919" t="s">
        <v>726</v>
      </c>
      <c r="Y919">
        <v>0</v>
      </c>
      <c r="Z919" t="s">
        <v>726</v>
      </c>
      <c r="AA919" t="s">
        <v>726</v>
      </c>
      <c r="AB919" t="s">
        <v>726</v>
      </c>
      <c r="AC919">
        <f>VLOOKUP(A919,'Full dataset'!$A$4:$IE$190,2033-C919,FALSE)</f>
        <v>0</v>
      </c>
      <c r="AD919" t="str">
        <f>VLOOKUP(A919,'Full dataset'!$A$4:$IE$190,2041-C919,FALSE)</f>
        <v>.</v>
      </c>
      <c r="AE919">
        <f>VLOOKUP(A919,'Full dataset'!$A$4:$IE$190,2050-C919,FALSE)</f>
        <v>0</v>
      </c>
      <c r="AF919">
        <v>0</v>
      </c>
      <c r="AG919">
        <f>VLOOKUP($A919,'Full dataset'!$A$4:$IE$190,2007+AG$1-$C919,FALSE)</f>
        <v>425.13600000000002</v>
      </c>
      <c r="AH919">
        <f>VLOOKUP($A919,'Full dataset'!$A$4:$IE$190,2007+AH$1-$C919,FALSE)</f>
        <v>9983.82</v>
      </c>
      <c r="AI919">
        <f>VLOOKUP($A919,'Full dataset'!$A$4:$IE$190,2007+AI$1-$C919,FALSE)</f>
        <v>4448.7089999999998</v>
      </c>
      <c r="AJ919" t="str">
        <f>VLOOKUP($A919,'Full dataset'!$A$4:$IE$190,2007+AJ$1-$C919,FALSE)</f>
        <v>.</v>
      </c>
      <c r="AK919" t="str">
        <f>VLOOKUP($A919,'Full dataset'!$A$4:$IE$190,2007+AK$1-$C919,FALSE)</f>
        <v>.</v>
      </c>
      <c r="AL919" t="str">
        <f>VLOOKUP($A919,'Full dataset'!$A$4:$IE$190,2007+AL$1-$C919,FALSE)</f>
        <v>.</v>
      </c>
      <c r="AM919" t="str">
        <f>VLOOKUP($A919,'Full dataset'!$A$4:$IE$190,2007+AM$1-$C919,FALSE)</f>
        <v>.</v>
      </c>
      <c r="AN919" t="str">
        <f>VLOOKUP($A919,'Full dataset'!$A$4:$IE$190,2007+AN$1-$C919,FALSE)</f>
        <v>.</v>
      </c>
      <c r="AO919" t="str">
        <f>VLOOKUP($A919,'Full dataset'!$A$4:$IE$190,2007+AO$1-$C919,FALSE)</f>
        <v>.</v>
      </c>
      <c r="AP919" t="s">
        <v>726</v>
      </c>
      <c r="AQ919" t="s">
        <v>726</v>
      </c>
      <c r="AR919" t="s">
        <v>726</v>
      </c>
      <c r="AS919" t="s">
        <v>726</v>
      </c>
      <c r="AT919" t="s">
        <v>726</v>
      </c>
      <c r="AU919">
        <f>VLOOKUP(A919,'Full dataset'!$A$4:$II$190,$AU$1,FALSE)</f>
        <v>9999</v>
      </c>
      <c r="AW919" t="str">
        <f>VLOOKUP(A919,'Full dataset'!$A$5:$IM$190,247,FALSE)</f>
        <v>.</v>
      </c>
      <c r="AX919" t="str">
        <f>VLOOKUP(A919,'Full dataset'!$A$4:$II$190,242,FALSE)</f>
        <v>.</v>
      </c>
      <c r="AY919" t="str">
        <f>VLOOKUP(A919,'Full dataset'!$A$5:$IM$190,246,FALSE)</f>
        <v>.</v>
      </c>
      <c r="AZ919">
        <v>9999</v>
      </c>
      <c r="BA919">
        <f>MAX(VLOOKUP($A919,'Full dataset'!$A$4:$IX$190,BA$1,FALSE),AW919)</f>
        <v>0</v>
      </c>
      <c r="BB919">
        <f>IF(VLOOKUP($A919,'Full dataset'!$A$4:$IX$190,BB$1,FALSE)&gt;0,VLOOKUP($A919,'Full dataset'!$A$4:$IX$190,BB$1,FALSE),AU919)</f>
        <v>9999</v>
      </c>
      <c r="BC919">
        <f>MAX(VLOOKUP($A919,'Full dataset'!$A$4:$IX$190,BC$1,FALSE),AY919)</f>
        <v>0</v>
      </c>
      <c r="BD919">
        <f>MAX(VLOOKUP($A919,'Full dataset'!$A$4:$IX$190,BD$1,FALSE),AX919)</f>
        <v>0</v>
      </c>
      <c r="BE919">
        <f t="shared" si="87"/>
        <v>0</v>
      </c>
      <c r="BF919">
        <f t="shared" si="88"/>
        <v>0</v>
      </c>
      <c r="BG919">
        <f t="shared" si="89"/>
        <v>0</v>
      </c>
      <c r="BH919">
        <f t="shared" si="84"/>
        <v>0</v>
      </c>
      <c r="BI919">
        <f t="shared" si="85"/>
        <v>0</v>
      </c>
      <c r="BO919">
        <f>IF(BF919=1,VLOOKUP($A919,'Full dataset'!$A$4:$IE$190,2007+BO$1-$C919,FALSE),0)</f>
        <v>0</v>
      </c>
      <c r="BP919">
        <f>IF(BF919=1,VLOOKUP($A919,'Full dataset'!$A$4:$IE$190,2007+BP$1-$C919,FALSE),0)</f>
        <v>0</v>
      </c>
      <c r="BQ919">
        <f>IF(BF919=1,VLOOKUP($A919,'Full dataset'!$A$4:$IE$190,2007+BQ$1-$C919,FALSE),0)</f>
        <v>0</v>
      </c>
      <c r="BR919">
        <f>IF($BG919=1,VLOOKUP($A919,'Full dataset'!$A$4:$IE$190,BR$1-2007+$C919,FALSE),0)</f>
        <v>0</v>
      </c>
      <c r="BS919">
        <f>IF($BG919=1,VLOOKUP($A919,'Full dataset'!$A$4:$IE$190,BS$1-2007+$C919,FALSE),0)</f>
        <v>0</v>
      </c>
      <c r="BT919">
        <f>IF($BG919=1,VLOOKUP($A919,'Full dataset'!$A$4:$IE$190,BT$1-2007+$C919,FALSE),0)</f>
        <v>0</v>
      </c>
      <c r="BU919">
        <f>IF($BG919=1,VLOOKUP($A919,'Full dataset'!$A$4:$IE$190,BU$1-2007+$C919,FALSE),0)</f>
        <v>0</v>
      </c>
      <c r="BV919">
        <f>IF($BG919=1,VLOOKUP($A919,'Full dataset'!$A$4:$IE$190,BV$1-2007+$C919,FALSE),0)</f>
        <v>0</v>
      </c>
      <c r="BW919">
        <f>IF($BG919=1,VLOOKUP($A919,'Full dataset'!$A$4:$IE$190,BW$1-2007+$C919,FALSE),0)</f>
        <v>0</v>
      </c>
      <c r="BX919">
        <f>IF($BG919=1,VLOOKUP($A919,'Full dataset'!$A$4:$IE$190,BX$1-2007+$C919,FALSE),0)</f>
        <v>0</v>
      </c>
    </row>
    <row r="920" spans="1:76" x14ac:dyDescent="0.25">
      <c r="A920">
        <v>175</v>
      </c>
      <c r="B920" t="s">
        <v>618</v>
      </c>
      <c r="C920">
        <v>2011</v>
      </c>
      <c r="D920" t="s">
        <v>591</v>
      </c>
      <c r="E920">
        <f t="shared" si="86"/>
        <v>1</v>
      </c>
      <c r="S920">
        <v>2911</v>
      </c>
      <c r="T920">
        <v>324110</v>
      </c>
      <c r="U920">
        <v>0</v>
      </c>
      <c r="V920" t="s">
        <v>726</v>
      </c>
      <c r="W920" t="s">
        <v>726</v>
      </c>
      <c r="X920" t="s">
        <v>726</v>
      </c>
      <c r="Y920">
        <v>0</v>
      </c>
      <c r="Z920" t="s">
        <v>726</v>
      </c>
      <c r="AA920" t="s">
        <v>726</v>
      </c>
      <c r="AB920" t="s">
        <v>726</v>
      </c>
      <c r="AC920">
        <f>VLOOKUP(A920,'Full dataset'!$A$4:$IE$190,2033-C920,FALSE)</f>
        <v>0</v>
      </c>
      <c r="AD920" t="str">
        <f>VLOOKUP(A920,'Full dataset'!$A$4:$IE$190,2041-C920,FALSE)</f>
        <v>.</v>
      </c>
      <c r="AE920">
        <f>VLOOKUP(A920,'Full dataset'!$A$4:$IE$190,2050-C920,FALSE)</f>
        <v>0</v>
      </c>
      <c r="AF920">
        <v>0</v>
      </c>
      <c r="AG920">
        <f>VLOOKUP($A920,'Full dataset'!$A$4:$IE$190,2007+AG$1-$C920,FALSE)</f>
        <v>2090</v>
      </c>
      <c r="AH920">
        <f>VLOOKUP($A920,'Full dataset'!$A$4:$IE$190,2007+AH$1-$C920,FALSE)</f>
        <v>42783</v>
      </c>
      <c r="AI920">
        <f>VLOOKUP($A920,'Full dataset'!$A$4:$IE$190,2007+AI$1-$C920,FALSE)</f>
        <v>125095</v>
      </c>
      <c r="AJ920" t="str">
        <f>VLOOKUP($A920,'Full dataset'!$A$4:$IE$190,2007+AJ$1-$C920,FALSE)</f>
        <v>.</v>
      </c>
      <c r="AK920" t="str">
        <f>VLOOKUP($A920,'Full dataset'!$A$4:$IE$190,2007+AK$1-$C920,FALSE)</f>
        <v>.</v>
      </c>
      <c r="AL920" t="str">
        <f>VLOOKUP($A920,'Full dataset'!$A$4:$IE$190,2007+AL$1-$C920,FALSE)</f>
        <v>.</v>
      </c>
      <c r="AM920" t="str">
        <f>VLOOKUP($A920,'Full dataset'!$A$4:$IE$190,2007+AM$1-$C920,FALSE)</f>
        <v>.</v>
      </c>
      <c r="AN920" t="str">
        <f>VLOOKUP($A920,'Full dataset'!$A$4:$IE$190,2007+AN$1-$C920,FALSE)</f>
        <v>.</v>
      </c>
      <c r="AO920" t="str">
        <f>VLOOKUP($A920,'Full dataset'!$A$4:$IE$190,2007+AO$1-$C920,FALSE)</f>
        <v>.</v>
      </c>
      <c r="AP920" t="s">
        <v>726</v>
      </c>
      <c r="AQ920" t="s">
        <v>726</v>
      </c>
      <c r="AR920" t="s">
        <v>726</v>
      </c>
      <c r="AS920" t="s">
        <v>726</v>
      </c>
      <c r="AT920" t="s">
        <v>726</v>
      </c>
      <c r="AU920">
        <f>VLOOKUP(A920,'Full dataset'!$A$4:$II$190,$AU$1,FALSE)</f>
        <v>9999</v>
      </c>
      <c r="AW920" t="str">
        <f>VLOOKUP(A920,'Full dataset'!$A$5:$IM$190,247,FALSE)</f>
        <v>.</v>
      </c>
      <c r="AX920" t="str">
        <f>VLOOKUP(A920,'Full dataset'!$A$4:$II$190,242,FALSE)</f>
        <v>.</v>
      </c>
      <c r="AY920" t="str">
        <f>VLOOKUP(A920,'Full dataset'!$A$5:$IM$190,246,FALSE)</f>
        <v>.</v>
      </c>
      <c r="AZ920">
        <v>9999</v>
      </c>
      <c r="BA920">
        <f>MAX(VLOOKUP($A920,'Full dataset'!$A$4:$IX$190,BA$1,FALSE),AW920)</f>
        <v>0</v>
      </c>
      <c r="BB920">
        <f>IF(VLOOKUP($A920,'Full dataset'!$A$4:$IX$190,BB$1,FALSE)&gt;0,VLOOKUP($A920,'Full dataset'!$A$4:$IX$190,BB$1,FALSE),AU920)</f>
        <v>9999</v>
      </c>
      <c r="BC920">
        <f>MAX(VLOOKUP($A920,'Full dataset'!$A$4:$IX$190,BC$1,FALSE),AY920)</f>
        <v>0</v>
      </c>
      <c r="BD920">
        <f>MAX(VLOOKUP($A920,'Full dataset'!$A$4:$IX$190,BD$1,FALSE),AX920)</f>
        <v>0</v>
      </c>
      <c r="BE920">
        <f t="shared" si="87"/>
        <v>0</v>
      </c>
      <c r="BF920">
        <f t="shared" si="88"/>
        <v>0</v>
      </c>
      <c r="BG920">
        <f t="shared" si="89"/>
        <v>0</v>
      </c>
      <c r="BH920">
        <f t="shared" si="84"/>
        <v>0</v>
      </c>
      <c r="BI920">
        <f t="shared" si="85"/>
        <v>0</v>
      </c>
      <c r="BO920">
        <f>IF(BF920=1,VLOOKUP($A920,'Full dataset'!$A$4:$IE$190,2007+BO$1-$C920,FALSE),0)</f>
        <v>0</v>
      </c>
      <c r="BP920">
        <f>IF(BF920=1,VLOOKUP($A920,'Full dataset'!$A$4:$IE$190,2007+BP$1-$C920,FALSE),0)</f>
        <v>0</v>
      </c>
      <c r="BQ920">
        <f>IF(BF920=1,VLOOKUP($A920,'Full dataset'!$A$4:$IE$190,2007+BQ$1-$C920,FALSE),0)</f>
        <v>0</v>
      </c>
      <c r="BR920">
        <f>IF($BG920=1,VLOOKUP($A920,'Full dataset'!$A$4:$IE$190,BR$1-2007+$C920,FALSE),0)</f>
        <v>0</v>
      </c>
      <c r="BS920">
        <f>IF($BG920=1,VLOOKUP($A920,'Full dataset'!$A$4:$IE$190,BS$1-2007+$C920,FALSE),0)</f>
        <v>0</v>
      </c>
      <c r="BT920">
        <f>IF($BG920=1,VLOOKUP($A920,'Full dataset'!$A$4:$IE$190,BT$1-2007+$C920,FALSE),0)</f>
        <v>0</v>
      </c>
      <c r="BU920">
        <f>IF($BG920=1,VLOOKUP($A920,'Full dataset'!$A$4:$IE$190,BU$1-2007+$C920,FALSE),0)</f>
        <v>0</v>
      </c>
      <c r="BV920">
        <f>IF($BG920=1,VLOOKUP($A920,'Full dataset'!$A$4:$IE$190,BV$1-2007+$C920,FALSE),0)</f>
        <v>0</v>
      </c>
      <c r="BW920">
        <f>IF($BG920=1,VLOOKUP($A920,'Full dataset'!$A$4:$IE$190,BW$1-2007+$C920,FALSE),0)</f>
        <v>0</v>
      </c>
      <c r="BX920">
        <f>IF($BG920=1,VLOOKUP($A920,'Full dataset'!$A$4:$IE$190,BX$1-2007+$C920,FALSE),0)</f>
        <v>0</v>
      </c>
    </row>
    <row r="921" spans="1:76" x14ac:dyDescent="0.25">
      <c r="A921">
        <v>176</v>
      </c>
      <c r="B921" t="s">
        <v>619</v>
      </c>
      <c r="C921">
        <v>2011</v>
      </c>
      <c r="D921" t="s">
        <v>632</v>
      </c>
      <c r="E921">
        <f t="shared" si="86"/>
        <v>1</v>
      </c>
      <c r="S921">
        <v>4812</v>
      </c>
      <c r="T921">
        <v>517210</v>
      </c>
      <c r="U921">
        <v>0</v>
      </c>
      <c r="V921" t="s">
        <v>726</v>
      </c>
      <c r="W921" t="s">
        <v>726</v>
      </c>
      <c r="X921" t="s">
        <v>726</v>
      </c>
      <c r="Y921">
        <v>0</v>
      </c>
      <c r="Z921" t="s">
        <v>726</v>
      </c>
      <c r="AA921" t="s">
        <v>726</v>
      </c>
      <c r="AB921" t="s">
        <v>726</v>
      </c>
      <c r="AC921">
        <f>VLOOKUP(A921,'Full dataset'!$A$4:$IE$190,2033-C921,FALSE)</f>
        <v>0</v>
      </c>
      <c r="AD921" t="str">
        <f>VLOOKUP(A921,'Full dataset'!$A$4:$IE$190,2041-C921,FALSE)</f>
        <v>.</v>
      </c>
      <c r="AE921">
        <f>VLOOKUP(A921,'Full dataset'!$A$4:$IE$190,2050-C921,FALSE)</f>
        <v>0</v>
      </c>
      <c r="AF921">
        <v>0</v>
      </c>
      <c r="AG921">
        <f>VLOOKUP($A921,'Full dataset'!$A$4:$IE$190,2007+AG$1-$C921,FALSE)</f>
        <v>301.31</v>
      </c>
      <c r="AH921">
        <f>VLOOKUP($A921,'Full dataset'!$A$4:$IE$190,2007+AH$1-$C921,FALSE)</f>
        <v>9482.9310000000005</v>
      </c>
      <c r="AI921">
        <f>VLOOKUP($A921,'Full dataset'!$A$4:$IE$190,2007+AI$1-$C921,FALSE)</f>
        <v>4847.3819999999996</v>
      </c>
      <c r="AJ921" t="str">
        <f>VLOOKUP($A921,'Full dataset'!$A$4:$IE$190,2007+AJ$1-$C921,FALSE)</f>
        <v>.</v>
      </c>
      <c r="AK921" t="str">
        <f>VLOOKUP($A921,'Full dataset'!$A$4:$IE$190,2007+AK$1-$C921,FALSE)</f>
        <v>.</v>
      </c>
      <c r="AL921" t="str">
        <f>VLOOKUP($A921,'Full dataset'!$A$4:$IE$190,2007+AL$1-$C921,FALSE)</f>
        <v>.</v>
      </c>
      <c r="AM921" t="str">
        <f>VLOOKUP($A921,'Full dataset'!$A$4:$IE$190,2007+AM$1-$C921,FALSE)</f>
        <v>.</v>
      </c>
      <c r="AN921" t="str">
        <f>VLOOKUP($A921,'Full dataset'!$A$4:$IE$190,2007+AN$1-$C921,FALSE)</f>
        <v>.</v>
      </c>
      <c r="AO921" t="str">
        <f>VLOOKUP($A921,'Full dataset'!$A$4:$IE$190,2007+AO$1-$C921,FALSE)</f>
        <v>.</v>
      </c>
      <c r="AP921" t="s">
        <v>726</v>
      </c>
      <c r="AQ921" t="s">
        <v>726</v>
      </c>
      <c r="AR921" t="s">
        <v>726</v>
      </c>
      <c r="AS921" t="s">
        <v>726</v>
      </c>
      <c r="AT921" t="s">
        <v>726</v>
      </c>
      <c r="AU921">
        <f>VLOOKUP(A921,'Full dataset'!$A$4:$II$190,$AU$1,FALSE)</f>
        <v>9999</v>
      </c>
      <c r="AW921" t="str">
        <f>VLOOKUP(A921,'Full dataset'!$A$5:$IM$190,247,FALSE)</f>
        <v>.</v>
      </c>
      <c r="AX921" t="str">
        <f>VLOOKUP(A921,'Full dataset'!$A$4:$II$190,242,FALSE)</f>
        <v>.</v>
      </c>
      <c r="AY921" t="str">
        <f>VLOOKUP(A921,'Full dataset'!$A$5:$IM$190,246,FALSE)</f>
        <v>.</v>
      </c>
      <c r="AZ921">
        <v>9999</v>
      </c>
      <c r="BA921">
        <f>MAX(VLOOKUP($A921,'Full dataset'!$A$4:$IX$190,BA$1,FALSE),AW921)</f>
        <v>0</v>
      </c>
      <c r="BB921">
        <f>IF(VLOOKUP($A921,'Full dataset'!$A$4:$IX$190,BB$1,FALSE)&gt;0,VLOOKUP($A921,'Full dataset'!$A$4:$IX$190,BB$1,FALSE),AU921)</f>
        <v>9999</v>
      </c>
      <c r="BC921">
        <f>MAX(VLOOKUP($A921,'Full dataset'!$A$4:$IX$190,BC$1,FALSE),AY921)</f>
        <v>0</v>
      </c>
      <c r="BD921">
        <f>MAX(VLOOKUP($A921,'Full dataset'!$A$4:$IX$190,BD$1,FALSE),AX921)</f>
        <v>0</v>
      </c>
      <c r="BE921">
        <f t="shared" si="87"/>
        <v>0</v>
      </c>
      <c r="BF921">
        <f t="shared" si="88"/>
        <v>0</v>
      </c>
      <c r="BG921">
        <f t="shared" si="89"/>
        <v>0</v>
      </c>
      <c r="BH921">
        <f t="shared" si="84"/>
        <v>0</v>
      </c>
      <c r="BI921">
        <f t="shared" si="85"/>
        <v>0</v>
      </c>
      <c r="BO921">
        <f>IF(BF921=1,VLOOKUP($A921,'Full dataset'!$A$4:$IE$190,2007+BO$1-$C921,FALSE),0)</f>
        <v>0</v>
      </c>
      <c r="BP921">
        <f>IF(BF921=1,VLOOKUP($A921,'Full dataset'!$A$4:$IE$190,2007+BP$1-$C921,FALSE),0)</f>
        <v>0</v>
      </c>
      <c r="BQ921">
        <f>IF(BF921=1,VLOOKUP($A921,'Full dataset'!$A$4:$IE$190,2007+BQ$1-$C921,FALSE),0)</f>
        <v>0</v>
      </c>
      <c r="BR921">
        <f>IF($BG921=1,VLOOKUP($A921,'Full dataset'!$A$4:$IE$190,BR$1-2007+$C921,FALSE),0)</f>
        <v>0</v>
      </c>
      <c r="BS921">
        <f>IF($BG921=1,VLOOKUP($A921,'Full dataset'!$A$4:$IE$190,BS$1-2007+$C921,FALSE),0)</f>
        <v>0</v>
      </c>
      <c r="BT921">
        <f>IF($BG921=1,VLOOKUP($A921,'Full dataset'!$A$4:$IE$190,BT$1-2007+$C921,FALSE),0)</f>
        <v>0</v>
      </c>
      <c r="BU921">
        <f>IF($BG921=1,VLOOKUP($A921,'Full dataset'!$A$4:$IE$190,BU$1-2007+$C921,FALSE),0)</f>
        <v>0</v>
      </c>
      <c r="BV921">
        <f>IF($BG921=1,VLOOKUP($A921,'Full dataset'!$A$4:$IE$190,BV$1-2007+$C921,FALSE),0)</f>
        <v>0</v>
      </c>
      <c r="BW921">
        <f>IF($BG921=1,VLOOKUP($A921,'Full dataset'!$A$4:$IE$190,BW$1-2007+$C921,FALSE),0)</f>
        <v>0</v>
      </c>
      <c r="BX921">
        <f>IF($BG921=1,VLOOKUP($A921,'Full dataset'!$A$4:$IE$190,BX$1-2007+$C921,FALSE),0)</f>
        <v>0</v>
      </c>
    </row>
    <row r="922" spans="1:76" x14ac:dyDescent="0.25">
      <c r="A922">
        <v>177</v>
      </c>
      <c r="B922" t="s">
        <v>621</v>
      </c>
      <c r="C922">
        <v>2011</v>
      </c>
      <c r="D922" t="s">
        <v>582</v>
      </c>
      <c r="E922">
        <f t="shared" si="86"/>
        <v>0</v>
      </c>
      <c r="U922">
        <v>0</v>
      </c>
      <c r="V922" t="s">
        <v>726</v>
      </c>
      <c r="W922" t="s">
        <v>726</v>
      </c>
      <c r="X922" t="s">
        <v>726</v>
      </c>
      <c r="Y922">
        <v>0</v>
      </c>
      <c r="Z922" t="s">
        <v>726</v>
      </c>
      <c r="AA922" t="s">
        <v>726</v>
      </c>
      <c r="AB922" t="s">
        <v>726</v>
      </c>
      <c r="AC922">
        <f>VLOOKUP(A922,'Full dataset'!$A$4:$IE$190,2033-C922,FALSE)</f>
        <v>0</v>
      </c>
      <c r="AD922" t="str">
        <f>VLOOKUP(A922,'Full dataset'!$A$4:$IE$190,2041-C922,FALSE)</f>
        <v>.</v>
      </c>
      <c r="AE922">
        <f>VLOOKUP(A922,'Full dataset'!$A$4:$IE$190,2050-C922,FALSE)</f>
        <v>0</v>
      </c>
      <c r="AF922">
        <v>0</v>
      </c>
      <c r="AG922" t="str">
        <f>VLOOKUP($A922,'Full dataset'!$A$4:$IE$190,2007+AG$1-$C922,FALSE)</f>
        <v>.</v>
      </c>
      <c r="AH922" t="str">
        <f>VLOOKUP($A922,'Full dataset'!$A$4:$IE$190,2007+AH$1-$C922,FALSE)</f>
        <v>.</v>
      </c>
      <c r="AI922" t="str">
        <f>VLOOKUP($A922,'Full dataset'!$A$4:$IE$190,2007+AI$1-$C922,FALSE)</f>
        <v>.</v>
      </c>
      <c r="AJ922" t="str">
        <f>VLOOKUP($A922,'Full dataset'!$A$4:$IE$190,2007+AJ$1-$C922,FALSE)</f>
        <v>.</v>
      </c>
      <c r="AK922" t="str">
        <f>VLOOKUP($A922,'Full dataset'!$A$4:$IE$190,2007+AK$1-$C922,FALSE)</f>
        <v>.</v>
      </c>
      <c r="AL922" t="str">
        <f>VLOOKUP($A922,'Full dataset'!$A$4:$IE$190,2007+AL$1-$C922,FALSE)</f>
        <v>.</v>
      </c>
      <c r="AM922" t="str">
        <f>VLOOKUP($A922,'Full dataset'!$A$4:$IE$190,2007+AM$1-$C922,FALSE)</f>
        <v>.</v>
      </c>
      <c r="AN922" t="str">
        <f>VLOOKUP($A922,'Full dataset'!$A$4:$IE$190,2007+AN$1-$C922,FALSE)</f>
        <v>.</v>
      </c>
      <c r="AO922" t="str">
        <f>VLOOKUP($A922,'Full dataset'!$A$4:$IE$190,2007+AO$1-$C922,FALSE)</f>
        <v>.</v>
      </c>
      <c r="AP922" t="s">
        <v>726</v>
      </c>
      <c r="AQ922" t="s">
        <v>726</v>
      </c>
      <c r="AR922" t="s">
        <v>726</v>
      </c>
      <c r="AS922" t="s">
        <v>726</v>
      </c>
      <c r="AT922" t="s">
        <v>726</v>
      </c>
      <c r="AU922">
        <f>VLOOKUP(A922,'Full dataset'!$A$4:$II$190,$AU$1,FALSE)</f>
        <v>9999</v>
      </c>
      <c r="AW922" t="str">
        <f>VLOOKUP(A922,'Full dataset'!$A$5:$IM$190,247,FALSE)</f>
        <v>.</v>
      </c>
      <c r="AX922" t="str">
        <f>VLOOKUP(A922,'Full dataset'!$A$4:$II$190,242,FALSE)</f>
        <v>.</v>
      </c>
      <c r="AY922" t="str">
        <f>VLOOKUP(A922,'Full dataset'!$A$5:$IM$190,246,FALSE)</f>
        <v>.</v>
      </c>
      <c r="AZ922">
        <v>9999</v>
      </c>
      <c r="BA922">
        <f>MAX(VLOOKUP($A922,'Full dataset'!$A$4:$IX$190,BA$1,FALSE),AW922)</f>
        <v>0</v>
      </c>
      <c r="BB922">
        <f>IF(VLOOKUP($A922,'Full dataset'!$A$4:$IX$190,BB$1,FALSE)&gt;0,VLOOKUP($A922,'Full dataset'!$A$4:$IX$190,BB$1,FALSE),AU922)</f>
        <v>9999</v>
      </c>
      <c r="BC922">
        <f>MAX(VLOOKUP($A922,'Full dataset'!$A$4:$IX$190,BC$1,FALSE),AY922)</f>
        <v>0</v>
      </c>
      <c r="BD922">
        <f>MAX(VLOOKUP($A922,'Full dataset'!$A$4:$IX$190,BD$1,FALSE),AX922)</f>
        <v>0</v>
      </c>
      <c r="BE922">
        <f t="shared" si="87"/>
        <v>0</v>
      </c>
      <c r="BF922">
        <f t="shared" si="88"/>
        <v>0</v>
      </c>
      <c r="BG922">
        <f t="shared" si="89"/>
        <v>0</v>
      </c>
      <c r="BH922">
        <f t="shared" si="84"/>
        <v>0</v>
      </c>
      <c r="BI922">
        <f t="shared" si="85"/>
        <v>0</v>
      </c>
      <c r="BO922">
        <f>IF(BF922=1,VLOOKUP($A922,'Full dataset'!$A$4:$IE$190,2007+BO$1-$C922,FALSE),0)</f>
        <v>0</v>
      </c>
      <c r="BP922">
        <f>IF(BF922=1,VLOOKUP($A922,'Full dataset'!$A$4:$IE$190,2007+BP$1-$C922,FALSE),0)</f>
        <v>0</v>
      </c>
      <c r="BQ922">
        <f>IF(BF922=1,VLOOKUP($A922,'Full dataset'!$A$4:$IE$190,2007+BQ$1-$C922,FALSE),0)</f>
        <v>0</v>
      </c>
      <c r="BR922">
        <f>IF($BG922=1,VLOOKUP($A922,'Full dataset'!$A$4:$IE$190,BR$1-2007+$C922,FALSE),0)</f>
        <v>0</v>
      </c>
      <c r="BS922">
        <f>IF($BG922=1,VLOOKUP($A922,'Full dataset'!$A$4:$IE$190,BS$1-2007+$C922,FALSE),0)</f>
        <v>0</v>
      </c>
      <c r="BT922">
        <f>IF($BG922=1,VLOOKUP($A922,'Full dataset'!$A$4:$IE$190,BT$1-2007+$C922,FALSE),0)</f>
        <v>0</v>
      </c>
      <c r="BU922">
        <f>IF($BG922=1,VLOOKUP($A922,'Full dataset'!$A$4:$IE$190,BU$1-2007+$C922,FALSE),0)</f>
        <v>0</v>
      </c>
      <c r="BV922">
        <f>IF($BG922=1,VLOOKUP($A922,'Full dataset'!$A$4:$IE$190,BV$1-2007+$C922,FALSE),0)</f>
        <v>0</v>
      </c>
      <c r="BW922">
        <f>IF($BG922=1,VLOOKUP($A922,'Full dataset'!$A$4:$IE$190,BW$1-2007+$C922,FALSE),0)</f>
        <v>0</v>
      </c>
      <c r="BX922">
        <f>IF($BG922=1,VLOOKUP($A922,'Full dataset'!$A$4:$IE$190,BX$1-2007+$C922,FALSE),0)</f>
        <v>0</v>
      </c>
    </row>
    <row r="923" spans="1:76" x14ac:dyDescent="0.25">
      <c r="A923">
        <v>178</v>
      </c>
      <c r="B923" t="s">
        <v>622</v>
      </c>
      <c r="C923">
        <v>2011</v>
      </c>
      <c r="D923" t="s">
        <v>582</v>
      </c>
      <c r="E923">
        <f t="shared" si="86"/>
        <v>0</v>
      </c>
      <c r="U923">
        <v>0</v>
      </c>
      <c r="V923" t="s">
        <v>726</v>
      </c>
      <c r="W923" t="s">
        <v>726</v>
      </c>
      <c r="X923" t="s">
        <v>726</v>
      </c>
      <c r="Y923">
        <v>0</v>
      </c>
      <c r="Z923" t="s">
        <v>726</v>
      </c>
      <c r="AA923" t="s">
        <v>726</v>
      </c>
      <c r="AB923" t="s">
        <v>726</v>
      </c>
      <c r="AC923">
        <f>VLOOKUP(A923,'Full dataset'!$A$4:$IE$190,2033-C923,FALSE)</f>
        <v>0</v>
      </c>
      <c r="AD923" t="str">
        <f>VLOOKUP(A923,'Full dataset'!$A$4:$IE$190,2041-C923,FALSE)</f>
        <v>.</v>
      </c>
      <c r="AE923">
        <f>VLOOKUP(A923,'Full dataset'!$A$4:$IE$190,2050-C923,FALSE)</f>
        <v>0</v>
      </c>
      <c r="AF923">
        <v>0</v>
      </c>
      <c r="AG923" t="str">
        <f>VLOOKUP($A923,'Full dataset'!$A$4:$IE$190,2007+AG$1-$C923,FALSE)</f>
        <v>.</v>
      </c>
      <c r="AH923" t="str">
        <f>VLOOKUP($A923,'Full dataset'!$A$4:$IE$190,2007+AH$1-$C923,FALSE)</f>
        <v>.</v>
      </c>
      <c r="AI923" t="str">
        <f>VLOOKUP($A923,'Full dataset'!$A$4:$IE$190,2007+AI$1-$C923,FALSE)</f>
        <v>.</v>
      </c>
      <c r="AJ923" t="str">
        <f>VLOOKUP($A923,'Full dataset'!$A$4:$IE$190,2007+AJ$1-$C923,FALSE)</f>
        <v>.</v>
      </c>
      <c r="AK923" t="str">
        <f>VLOOKUP($A923,'Full dataset'!$A$4:$IE$190,2007+AK$1-$C923,FALSE)</f>
        <v>.</v>
      </c>
      <c r="AL923" t="str">
        <f>VLOOKUP($A923,'Full dataset'!$A$4:$IE$190,2007+AL$1-$C923,FALSE)</f>
        <v>.</v>
      </c>
      <c r="AM923" t="str">
        <f>VLOOKUP($A923,'Full dataset'!$A$4:$IE$190,2007+AM$1-$C923,FALSE)</f>
        <v>.</v>
      </c>
      <c r="AN923" t="str">
        <f>VLOOKUP($A923,'Full dataset'!$A$4:$IE$190,2007+AN$1-$C923,FALSE)</f>
        <v>.</v>
      </c>
      <c r="AO923" t="str">
        <f>VLOOKUP($A923,'Full dataset'!$A$4:$IE$190,2007+AO$1-$C923,FALSE)</f>
        <v>.</v>
      </c>
      <c r="AP923" t="s">
        <v>726</v>
      </c>
      <c r="AQ923" t="s">
        <v>726</v>
      </c>
      <c r="AR923" t="s">
        <v>726</v>
      </c>
      <c r="AS923" t="s">
        <v>726</v>
      </c>
      <c r="AT923" t="s">
        <v>726</v>
      </c>
      <c r="AU923">
        <f>VLOOKUP(A923,'Full dataset'!$A$4:$II$190,$AU$1,FALSE)</f>
        <v>9999</v>
      </c>
      <c r="AW923" t="str">
        <f>VLOOKUP(A923,'Full dataset'!$A$5:$IM$190,247,FALSE)</f>
        <v>.</v>
      </c>
      <c r="AX923" t="str">
        <f>VLOOKUP(A923,'Full dataset'!$A$4:$II$190,242,FALSE)</f>
        <v>.</v>
      </c>
      <c r="AY923" t="str">
        <f>VLOOKUP(A923,'Full dataset'!$A$5:$IM$190,246,FALSE)</f>
        <v>.</v>
      </c>
      <c r="AZ923">
        <v>9999</v>
      </c>
      <c r="BA923">
        <f>MAX(VLOOKUP($A923,'Full dataset'!$A$4:$IX$190,BA$1,FALSE),AW923)</f>
        <v>0</v>
      </c>
      <c r="BB923">
        <f>IF(VLOOKUP($A923,'Full dataset'!$A$4:$IX$190,BB$1,FALSE)&gt;0,VLOOKUP($A923,'Full dataset'!$A$4:$IX$190,BB$1,FALSE),AU923)</f>
        <v>9999</v>
      </c>
      <c r="BC923">
        <f>MAX(VLOOKUP($A923,'Full dataset'!$A$4:$IX$190,BC$1,FALSE),AY923)</f>
        <v>0</v>
      </c>
      <c r="BD923">
        <f>MAX(VLOOKUP($A923,'Full dataset'!$A$4:$IX$190,BD$1,FALSE),AX923)</f>
        <v>0</v>
      </c>
      <c r="BE923">
        <f t="shared" si="87"/>
        <v>0</v>
      </c>
      <c r="BF923">
        <f t="shared" si="88"/>
        <v>0</v>
      </c>
      <c r="BG923">
        <f t="shared" si="89"/>
        <v>0</v>
      </c>
      <c r="BH923">
        <f t="shared" si="84"/>
        <v>0</v>
      </c>
      <c r="BI923">
        <f t="shared" si="85"/>
        <v>0</v>
      </c>
      <c r="BO923">
        <f>IF(BF923=1,VLOOKUP($A923,'Full dataset'!$A$4:$IE$190,2007+BO$1-$C923,FALSE),0)</f>
        <v>0</v>
      </c>
      <c r="BP923">
        <f>IF(BF923=1,VLOOKUP($A923,'Full dataset'!$A$4:$IE$190,2007+BP$1-$C923,FALSE),0)</f>
        <v>0</v>
      </c>
      <c r="BQ923">
        <f>IF(BF923=1,VLOOKUP($A923,'Full dataset'!$A$4:$IE$190,2007+BQ$1-$C923,FALSE),0)</f>
        <v>0</v>
      </c>
      <c r="BR923">
        <f>IF($BG923=1,VLOOKUP($A923,'Full dataset'!$A$4:$IE$190,BR$1-2007+$C923,FALSE),0)</f>
        <v>0</v>
      </c>
      <c r="BS923">
        <f>IF($BG923=1,VLOOKUP($A923,'Full dataset'!$A$4:$IE$190,BS$1-2007+$C923,FALSE),0)</f>
        <v>0</v>
      </c>
      <c r="BT923">
        <f>IF($BG923=1,VLOOKUP($A923,'Full dataset'!$A$4:$IE$190,BT$1-2007+$C923,FALSE),0)</f>
        <v>0</v>
      </c>
      <c r="BU923">
        <f>IF($BG923=1,VLOOKUP($A923,'Full dataset'!$A$4:$IE$190,BU$1-2007+$C923,FALSE),0)</f>
        <v>0</v>
      </c>
      <c r="BV923">
        <f>IF($BG923=1,VLOOKUP($A923,'Full dataset'!$A$4:$IE$190,BV$1-2007+$C923,FALSE),0)</f>
        <v>0</v>
      </c>
      <c r="BW923">
        <f>IF($BG923=1,VLOOKUP($A923,'Full dataset'!$A$4:$IE$190,BW$1-2007+$C923,FALSE),0)</f>
        <v>0</v>
      </c>
      <c r="BX923">
        <f>IF($BG923=1,VLOOKUP($A923,'Full dataset'!$A$4:$IE$190,BX$1-2007+$C923,FALSE),0)</f>
        <v>0</v>
      </c>
    </row>
    <row r="924" spans="1:76" x14ac:dyDescent="0.25">
      <c r="A924">
        <v>179</v>
      </c>
      <c r="B924" t="s">
        <v>623</v>
      </c>
      <c r="C924">
        <v>2011</v>
      </c>
      <c r="D924" t="s">
        <v>582</v>
      </c>
      <c r="E924">
        <f t="shared" si="86"/>
        <v>0</v>
      </c>
      <c r="U924">
        <v>0</v>
      </c>
      <c r="V924" t="s">
        <v>726</v>
      </c>
      <c r="W924" t="s">
        <v>726</v>
      </c>
      <c r="X924" t="s">
        <v>726</v>
      </c>
      <c r="Y924">
        <v>0</v>
      </c>
      <c r="Z924" t="s">
        <v>726</v>
      </c>
      <c r="AA924" t="s">
        <v>726</v>
      </c>
      <c r="AB924" t="s">
        <v>726</v>
      </c>
      <c r="AC924">
        <f>VLOOKUP(A924,'Full dataset'!$A$4:$IE$190,2033-C924,FALSE)</f>
        <v>0</v>
      </c>
      <c r="AD924" t="str">
        <f>VLOOKUP(A924,'Full dataset'!$A$4:$IE$190,2041-C924,FALSE)</f>
        <v>.</v>
      </c>
      <c r="AE924">
        <f>VLOOKUP(A924,'Full dataset'!$A$4:$IE$190,2050-C924,FALSE)</f>
        <v>0</v>
      </c>
      <c r="AF924">
        <v>0</v>
      </c>
      <c r="AG924" t="str">
        <f>VLOOKUP($A924,'Full dataset'!$A$4:$IE$190,2007+AG$1-$C924,FALSE)</f>
        <v>.</v>
      </c>
      <c r="AH924" t="str">
        <f>VLOOKUP($A924,'Full dataset'!$A$4:$IE$190,2007+AH$1-$C924,FALSE)</f>
        <v>.</v>
      </c>
      <c r="AI924" t="str">
        <f>VLOOKUP($A924,'Full dataset'!$A$4:$IE$190,2007+AI$1-$C924,FALSE)</f>
        <v>.</v>
      </c>
      <c r="AJ924" t="str">
        <f>VLOOKUP($A924,'Full dataset'!$A$4:$IE$190,2007+AJ$1-$C924,FALSE)</f>
        <v>.</v>
      </c>
      <c r="AK924" t="str">
        <f>VLOOKUP($A924,'Full dataset'!$A$4:$IE$190,2007+AK$1-$C924,FALSE)</f>
        <v>.</v>
      </c>
      <c r="AL924" t="str">
        <f>VLOOKUP($A924,'Full dataset'!$A$4:$IE$190,2007+AL$1-$C924,FALSE)</f>
        <v>.</v>
      </c>
      <c r="AM924" t="str">
        <f>VLOOKUP($A924,'Full dataset'!$A$4:$IE$190,2007+AM$1-$C924,FALSE)</f>
        <v>.</v>
      </c>
      <c r="AN924" t="str">
        <f>VLOOKUP($A924,'Full dataset'!$A$4:$IE$190,2007+AN$1-$C924,FALSE)</f>
        <v>.</v>
      </c>
      <c r="AO924" t="str">
        <f>VLOOKUP($A924,'Full dataset'!$A$4:$IE$190,2007+AO$1-$C924,FALSE)</f>
        <v>.</v>
      </c>
      <c r="AP924" t="s">
        <v>726</v>
      </c>
      <c r="AQ924" t="s">
        <v>726</v>
      </c>
      <c r="AR924" t="s">
        <v>726</v>
      </c>
      <c r="AS924" t="s">
        <v>726</v>
      </c>
      <c r="AT924" t="s">
        <v>726</v>
      </c>
      <c r="AU924">
        <f>VLOOKUP(A924,'Full dataset'!$A$4:$II$190,$AU$1,FALSE)</f>
        <v>9999</v>
      </c>
      <c r="AW924" t="str">
        <f>VLOOKUP(A924,'Full dataset'!$A$5:$IM$190,247,FALSE)</f>
        <v>.</v>
      </c>
      <c r="AX924" t="str">
        <f>VLOOKUP(A924,'Full dataset'!$A$4:$II$190,242,FALSE)</f>
        <v>.</v>
      </c>
      <c r="AY924" t="str">
        <f>VLOOKUP(A924,'Full dataset'!$A$5:$IM$190,246,FALSE)</f>
        <v>.</v>
      </c>
      <c r="AZ924">
        <v>9999</v>
      </c>
      <c r="BA924">
        <f>MAX(VLOOKUP($A924,'Full dataset'!$A$4:$IX$190,BA$1,FALSE),AW924)</f>
        <v>0</v>
      </c>
      <c r="BB924">
        <f>IF(VLOOKUP($A924,'Full dataset'!$A$4:$IX$190,BB$1,FALSE)&gt;0,VLOOKUP($A924,'Full dataset'!$A$4:$IX$190,BB$1,FALSE),AU924)</f>
        <v>9999</v>
      </c>
      <c r="BC924">
        <f>MAX(VLOOKUP($A924,'Full dataset'!$A$4:$IX$190,BC$1,FALSE),AY924)</f>
        <v>0</v>
      </c>
      <c r="BD924">
        <f>MAX(VLOOKUP($A924,'Full dataset'!$A$4:$IX$190,BD$1,FALSE),AX924)</f>
        <v>0</v>
      </c>
      <c r="BE924">
        <f t="shared" si="87"/>
        <v>0</v>
      </c>
      <c r="BF924">
        <f t="shared" si="88"/>
        <v>0</v>
      </c>
      <c r="BG924">
        <f t="shared" si="89"/>
        <v>0</v>
      </c>
      <c r="BH924">
        <f t="shared" si="84"/>
        <v>0</v>
      </c>
      <c r="BI924">
        <f t="shared" si="85"/>
        <v>0</v>
      </c>
      <c r="BO924">
        <f>IF(BF924=1,VLOOKUP($A924,'Full dataset'!$A$4:$IE$190,2007+BO$1-$C924,FALSE),0)</f>
        <v>0</v>
      </c>
      <c r="BP924">
        <f>IF(BF924=1,VLOOKUP($A924,'Full dataset'!$A$4:$IE$190,2007+BP$1-$C924,FALSE),0)</f>
        <v>0</v>
      </c>
      <c r="BQ924">
        <f>IF(BF924=1,VLOOKUP($A924,'Full dataset'!$A$4:$IE$190,2007+BQ$1-$C924,FALSE),0)</f>
        <v>0</v>
      </c>
      <c r="BR924">
        <f>IF($BG924=1,VLOOKUP($A924,'Full dataset'!$A$4:$IE$190,BR$1-2007+$C924,FALSE),0)</f>
        <v>0</v>
      </c>
      <c r="BS924">
        <f>IF($BG924=1,VLOOKUP($A924,'Full dataset'!$A$4:$IE$190,BS$1-2007+$C924,FALSE),0)</f>
        <v>0</v>
      </c>
      <c r="BT924">
        <f>IF($BG924=1,VLOOKUP($A924,'Full dataset'!$A$4:$IE$190,BT$1-2007+$C924,FALSE),0)</f>
        <v>0</v>
      </c>
      <c r="BU924">
        <f>IF($BG924=1,VLOOKUP($A924,'Full dataset'!$A$4:$IE$190,BU$1-2007+$C924,FALSE),0)</f>
        <v>0</v>
      </c>
      <c r="BV924">
        <f>IF($BG924=1,VLOOKUP($A924,'Full dataset'!$A$4:$IE$190,BV$1-2007+$C924,FALSE),0)</f>
        <v>0</v>
      </c>
      <c r="BW924">
        <f>IF($BG924=1,VLOOKUP($A924,'Full dataset'!$A$4:$IE$190,BW$1-2007+$C924,FALSE),0)</f>
        <v>0</v>
      </c>
      <c r="BX924">
        <f>IF($BG924=1,VLOOKUP($A924,'Full dataset'!$A$4:$IE$190,BX$1-2007+$C924,FALSE),0)</f>
        <v>0</v>
      </c>
    </row>
    <row r="925" spans="1:76" x14ac:dyDescent="0.25">
      <c r="A925">
        <v>180</v>
      </c>
      <c r="B925" t="s">
        <v>624</v>
      </c>
      <c r="C925">
        <v>2011</v>
      </c>
      <c r="D925" t="s">
        <v>582</v>
      </c>
      <c r="E925">
        <f t="shared" si="86"/>
        <v>0</v>
      </c>
      <c r="U925">
        <v>0</v>
      </c>
      <c r="V925" t="s">
        <v>726</v>
      </c>
      <c r="W925" t="s">
        <v>726</v>
      </c>
      <c r="X925" t="s">
        <v>726</v>
      </c>
      <c r="Y925">
        <v>0</v>
      </c>
      <c r="Z925" t="s">
        <v>726</v>
      </c>
      <c r="AA925" t="s">
        <v>726</v>
      </c>
      <c r="AB925" t="s">
        <v>726</v>
      </c>
      <c r="AC925">
        <f>VLOOKUP(A925,'Full dataset'!$A$4:$IE$190,2033-C925,FALSE)</f>
        <v>0</v>
      </c>
      <c r="AD925" t="str">
        <f>VLOOKUP(A925,'Full dataset'!$A$4:$IE$190,2041-C925,FALSE)</f>
        <v>.</v>
      </c>
      <c r="AE925">
        <f>VLOOKUP(A925,'Full dataset'!$A$4:$IE$190,2050-C925,FALSE)</f>
        <v>0</v>
      </c>
      <c r="AF925">
        <v>0</v>
      </c>
      <c r="AG925" t="str">
        <f>VLOOKUP($A925,'Full dataset'!$A$4:$IE$190,2007+AG$1-$C925,FALSE)</f>
        <v>.</v>
      </c>
      <c r="AH925" t="str">
        <f>VLOOKUP($A925,'Full dataset'!$A$4:$IE$190,2007+AH$1-$C925,FALSE)</f>
        <v>.</v>
      </c>
      <c r="AI925" t="str">
        <f>VLOOKUP($A925,'Full dataset'!$A$4:$IE$190,2007+AI$1-$C925,FALSE)</f>
        <v>.</v>
      </c>
      <c r="AJ925" t="str">
        <f>VLOOKUP($A925,'Full dataset'!$A$4:$IE$190,2007+AJ$1-$C925,FALSE)</f>
        <v>.</v>
      </c>
      <c r="AK925" t="str">
        <f>VLOOKUP($A925,'Full dataset'!$A$4:$IE$190,2007+AK$1-$C925,FALSE)</f>
        <v>.</v>
      </c>
      <c r="AL925" t="str">
        <f>VLOOKUP($A925,'Full dataset'!$A$4:$IE$190,2007+AL$1-$C925,FALSE)</f>
        <v>.</v>
      </c>
      <c r="AM925" t="str">
        <f>VLOOKUP($A925,'Full dataset'!$A$4:$IE$190,2007+AM$1-$C925,FALSE)</f>
        <v>.</v>
      </c>
      <c r="AN925" t="str">
        <f>VLOOKUP($A925,'Full dataset'!$A$4:$IE$190,2007+AN$1-$C925,FALSE)</f>
        <v>.</v>
      </c>
      <c r="AO925" t="str">
        <f>VLOOKUP($A925,'Full dataset'!$A$4:$IE$190,2007+AO$1-$C925,FALSE)</f>
        <v>.</v>
      </c>
      <c r="AP925" t="s">
        <v>726</v>
      </c>
      <c r="AQ925" t="s">
        <v>726</v>
      </c>
      <c r="AR925" t="s">
        <v>726</v>
      </c>
      <c r="AS925" t="s">
        <v>726</v>
      </c>
      <c r="AT925" t="s">
        <v>726</v>
      </c>
      <c r="AU925">
        <f>VLOOKUP(A925,'Full dataset'!$A$4:$II$190,$AU$1,FALSE)</f>
        <v>9999</v>
      </c>
      <c r="AW925" t="str">
        <f>VLOOKUP(A925,'Full dataset'!$A$5:$IM$190,247,FALSE)</f>
        <v>.</v>
      </c>
      <c r="AX925" t="str">
        <f>VLOOKUP(A925,'Full dataset'!$A$4:$II$190,242,FALSE)</f>
        <v>.</v>
      </c>
      <c r="AY925" t="str">
        <f>VLOOKUP(A925,'Full dataset'!$A$5:$IM$190,246,FALSE)</f>
        <v>.</v>
      </c>
      <c r="AZ925">
        <v>9999</v>
      </c>
      <c r="BA925">
        <f>MAX(VLOOKUP($A925,'Full dataset'!$A$4:$IX$190,BA$1,FALSE),AW925)</f>
        <v>0</v>
      </c>
      <c r="BB925">
        <f>IF(VLOOKUP($A925,'Full dataset'!$A$4:$IX$190,BB$1,FALSE)&gt;0,VLOOKUP($A925,'Full dataset'!$A$4:$IX$190,BB$1,FALSE),AU925)</f>
        <v>9999</v>
      </c>
      <c r="BC925">
        <f>MAX(VLOOKUP($A925,'Full dataset'!$A$4:$IX$190,BC$1,FALSE),AY925)</f>
        <v>0</v>
      </c>
      <c r="BD925">
        <f>MAX(VLOOKUP($A925,'Full dataset'!$A$4:$IX$190,BD$1,FALSE),AX925)</f>
        <v>0</v>
      </c>
      <c r="BE925">
        <f t="shared" si="87"/>
        <v>0</v>
      </c>
      <c r="BF925">
        <f t="shared" si="88"/>
        <v>0</v>
      </c>
      <c r="BG925">
        <f t="shared" si="89"/>
        <v>0</v>
      </c>
      <c r="BH925">
        <f t="shared" si="84"/>
        <v>0</v>
      </c>
      <c r="BI925">
        <f t="shared" si="85"/>
        <v>0</v>
      </c>
      <c r="BO925">
        <f>IF(BF925=1,VLOOKUP($A925,'Full dataset'!$A$4:$IE$190,2007+BO$1-$C925,FALSE),0)</f>
        <v>0</v>
      </c>
      <c r="BP925">
        <f>IF(BF925=1,VLOOKUP($A925,'Full dataset'!$A$4:$IE$190,2007+BP$1-$C925,FALSE),0)</f>
        <v>0</v>
      </c>
      <c r="BQ925">
        <f>IF(BF925=1,VLOOKUP($A925,'Full dataset'!$A$4:$IE$190,2007+BQ$1-$C925,FALSE),0)</f>
        <v>0</v>
      </c>
      <c r="BR925">
        <f>IF($BG925=1,VLOOKUP($A925,'Full dataset'!$A$4:$IE$190,BR$1-2007+$C925,FALSE),0)</f>
        <v>0</v>
      </c>
      <c r="BS925">
        <f>IF($BG925=1,VLOOKUP($A925,'Full dataset'!$A$4:$IE$190,BS$1-2007+$C925,FALSE),0)</f>
        <v>0</v>
      </c>
      <c r="BT925">
        <f>IF($BG925=1,VLOOKUP($A925,'Full dataset'!$A$4:$IE$190,BT$1-2007+$C925,FALSE),0)</f>
        <v>0</v>
      </c>
      <c r="BU925">
        <f>IF($BG925=1,VLOOKUP($A925,'Full dataset'!$A$4:$IE$190,BU$1-2007+$C925,FALSE),0)</f>
        <v>0</v>
      </c>
      <c r="BV925">
        <f>IF($BG925=1,VLOOKUP($A925,'Full dataset'!$A$4:$IE$190,BV$1-2007+$C925,FALSE),0)</f>
        <v>0</v>
      </c>
      <c r="BW925">
        <f>IF($BG925=1,VLOOKUP($A925,'Full dataset'!$A$4:$IE$190,BW$1-2007+$C925,FALSE),0)</f>
        <v>0</v>
      </c>
      <c r="BX925">
        <f>IF($BG925=1,VLOOKUP($A925,'Full dataset'!$A$4:$IE$190,BX$1-2007+$C925,FALSE),0)</f>
        <v>0</v>
      </c>
    </row>
    <row r="926" spans="1:76" x14ac:dyDescent="0.25">
      <c r="A926">
        <v>181</v>
      </c>
      <c r="B926" t="s">
        <v>625</v>
      </c>
      <c r="C926">
        <v>2011</v>
      </c>
      <c r="D926" t="s">
        <v>582</v>
      </c>
      <c r="E926">
        <f t="shared" si="86"/>
        <v>0</v>
      </c>
      <c r="U926">
        <v>0</v>
      </c>
      <c r="V926" t="s">
        <v>726</v>
      </c>
      <c r="W926" t="s">
        <v>726</v>
      </c>
      <c r="X926" t="s">
        <v>726</v>
      </c>
      <c r="Y926">
        <v>0</v>
      </c>
      <c r="Z926" t="s">
        <v>726</v>
      </c>
      <c r="AA926" t="s">
        <v>726</v>
      </c>
      <c r="AB926" t="s">
        <v>726</v>
      </c>
      <c r="AC926">
        <f>VLOOKUP(A926,'Full dataset'!$A$4:$IE$190,2033-C926,FALSE)</f>
        <v>0</v>
      </c>
      <c r="AD926" t="str">
        <f>VLOOKUP(A926,'Full dataset'!$A$4:$IE$190,2041-C926,FALSE)</f>
        <v>.</v>
      </c>
      <c r="AE926">
        <f>VLOOKUP(A926,'Full dataset'!$A$4:$IE$190,2050-C926,FALSE)</f>
        <v>0</v>
      </c>
      <c r="AF926">
        <v>0</v>
      </c>
      <c r="AG926" t="str">
        <f>VLOOKUP($A926,'Full dataset'!$A$4:$IE$190,2007+AG$1-$C926,FALSE)</f>
        <v>.</v>
      </c>
      <c r="AH926" t="str">
        <f>VLOOKUP($A926,'Full dataset'!$A$4:$IE$190,2007+AH$1-$C926,FALSE)</f>
        <v>.</v>
      </c>
      <c r="AI926" t="str">
        <f>VLOOKUP($A926,'Full dataset'!$A$4:$IE$190,2007+AI$1-$C926,FALSE)</f>
        <v>.</v>
      </c>
      <c r="AJ926" t="str">
        <f>VLOOKUP($A926,'Full dataset'!$A$4:$IE$190,2007+AJ$1-$C926,FALSE)</f>
        <v>.</v>
      </c>
      <c r="AK926" t="str">
        <f>VLOOKUP($A926,'Full dataset'!$A$4:$IE$190,2007+AK$1-$C926,FALSE)</f>
        <v>.</v>
      </c>
      <c r="AL926" t="str">
        <f>VLOOKUP($A926,'Full dataset'!$A$4:$IE$190,2007+AL$1-$C926,FALSE)</f>
        <v>.</v>
      </c>
      <c r="AM926" t="str">
        <f>VLOOKUP($A926,'Full dataset'!$A$4:$IE$190,2007+AM$1-$C926,FALSE)</f>
        <v>.</v>
      </c>
      <c r="AN926" t="str">
        <f>VLOOKUP($A926,'Full dataset'!$A$4:$IE$190,2007+AN$1-$C926,FALSE)</f>
        <v>.</v>
      </c>
      <c r="AO926" t="str">
        <f>VLOOKUP($A926,'Full dataset'!$A$4:$IE$190,2007+AO$1-$C926,FALSE)</f>
        <v>.</v>
      </c>
      <c r="AP926" t="s">
        <v>726</v>
      </c>
      <c r="AQ926" t="s">
        <v>726</v>
      </c>
      <c r="AR926" t="s">
        <v>726</v>
      </c>
      <c r="AS926" t="s">
        <v>726</v>
      </c>
      <c r="AT926" t="s">
        <v>726</v>
      </c>
      <c r="AU926">
        <f>VLOOKUP(A926,'Full dataset'!$A$4:$II$190,$AU$1,FALSE)</f>
        <v>9999</v>
      </c>
      <c r="AW926" t="str">
        <f>VLOOKUP(A926,'Full dataset'!$A$5:$IM$190,247,FALSE)</f>
        <v>.</v>
      </c>
      <c r="AX926" t="str">
        <f>VLOOKUP(A926,'Full dataset'!$A$4:$II$190,242,FALSE)</f>
        <v>.</v>
      </c>
      <c r="AY926" t="str">
        <f>VLOOKUP(A926,'Full dataset'!$A$5:$IM$190,246,FALSE)</f>
        <v>.</v>
      </c>
      <c r="AZ926">
        <v>9999</v>
      </c>
      <c r="BA926">
        <f>MAX(VLOOKUP($A926,'Full dataset'!$A$4:$IX$190,BA$1,FALSE),AW926)</f>
        <v>0</v>
      </c>
      <c r="BB926">
        <f>IF(VLOOKUP($A926,'Full dataset'!$A$4:$IX$190,BB$1,FALSE)&gt;0,VLOOKUP($A926,'Full dataset'!$A$4:$IX$190,BB$1,FALSE),AU926)</f>
        <v>9999</v>
      </c>
      <c r="BC926">
        <f>MAX(VLOOKUP($A926,'Full dataset'!$A$4:$IX$190,BC$1,FALSE),AY926)</f>
        <v>0</v>
      </c>
      <c r="BD926">
        <f>MAX(VLOOKUP($A926,'Full dataset'!$A$4:$IX$190,BD$1,FALSE),AX926)</f>
        <v>0</v>
      </c>
      <c r="BE926">
        <f t="shared" si="87"/>
        <v>0</v>
      </c>
      <c r="BF926">
        <f t="shared" si="88"/>
        <v>0</v>
      </c>
      <c r="BG926">
        <f t="shared" si="89"/>
        <v>0</v>
      </c>
      <c r="BH926">
        <f t="shared" si="84"/>
        <v>0</v>
      </c>
      <c r="BI926">
        <f t="shared" si="85"/>
        <v>0</v>
      </c>
      <c r="BO926">
        <f>IF(BF926=1,VLOOKUP($A926,'Full dataset'!$A$4:$IE$190,2007+BO$1-$C926,FALSE),0)</f>
        <v>0</v>
      </c>
      <c r="BP926">
        <f>IF(BF926=1,VLOOKUP($A926,'Full dataset'!$A$4:$IE$190,2007+BP$1-$C926,FALSE),0)</f>
        <v>0</v>
      </c>
      <c r="BQ926">
        <f>IF(BF926=1,VLOOKUP($A926,'Full dataset'!$A$4:$IE$190,2007+BQ$1-$C926,FALSE),0)</f>
        <v>0</v>
      </c>
      <c r="BR926">
        <f>IF($BG926=1,VLOOKUP($A926,'Full dataset'!$A$4:$IE$190,BR$1-2007+$C926,FALSE),0)</f>
        <v>0</v>
      </c>
      <c r="BS926">
        <f>IF($BG926=1,VLOOKUP($A926,'Full dataset'!$A$4:$IE$190,BS$1-2007+$C926,FALSE),0)</f>
        <v>0</v>
      </c>
      <c r="BT926">
        <f>IF($BG926=1,VLOOKUP($A926,'Full dataset'!$A$4:$IE$190,BT$1-2007+$C926,FALSE),0)</f>
        <v>0</v>
      </c>
      <c r="BU926">
        <f>IF($BG926=1,VLOOKUP($A926,'Full dataset'!$A$4:$IE$190,BU$1-2007+$C926,FALSE),0)</f>
        <v>0</v>
      </c>
      <c r="BV926">
        <f>IF($BG926=1,VLOOKUP($A926,'Full dataset'!$A$4:$IE$190,BV$1-2007+$C926,FALSE),0)</f>
        <v>0</v>
      </c>
      <c r="BW926">
        <f>IF($BG926=1,VLOOKUP($A926,'Full dataset'!$A$4:$IE$190,BW$1-2007+$C926,FALSE),0)</f>
        <v>0</v>
      </c>
      <c r="BX926">
        <f>IF($BG926=1,VLOOKUP($A926,'Full dataset'!$A$4:$IE$190,BX$1-2007+$C926,FALSE),0)</f>
        <v>0</v>
      </c>
    </row>
    <row r="927" spans="1:76" x14ac:dyDescent="0.25">
      <c r="A927">
        <v>182</v>
      </c>
      <c r="B927" t="s">
        <v>626</v>
      </c>
      <c r="C927">
        <v>2011</v>
      </c>
      <c r="D927" t="s">
        <v>582</v>
      </c>
      <c r="E927">
        <f t="shared" si="86"/>
        <v>0</v>
      </c>
      <c r="U927">
        <v>0</v>
      </c>
      <c r="V927" t="s">
        <v>726</v>
      </c>
      <c r="W927" t="s">
        <v>726</v>
      </c>
      <c r="X927" t="s">
        <v>726</v>
      </c>
      <c r="Y927">
        <v>0</v>
      </c>
      <c r="Z927" t="s">
        <v>726</v>
      </c>
      <c r="AA927" t="s">
        <v>726</v>
      </c>
      <c r="AB927" t="s">
        <v>726</v>
      </c>
      <c r="AC927">
        <f>VLOOKUP(A927,'Full dataset'!$A$4:$IE$190,2033-C927,FALSE)</f>
        <v>0</v>
      </c>
      <c r="AD927" t="str">
        <f>VLOOKUP(A927,'Full dataset'!$A$4:$IE$190,2041-C927,FALSE)</f>
        <v>.</v>
      </c>
      <c r="AE927">
        <f>VLOOKUP(A927,'Full dataset'!$A$4:$IE$190,2050-C927,FALSE)</f>
        <v>0</v>
      </c>
      <c r="AF927">
        <v>0</v>
      </c>
      <c r="AG927" t="str">
        <f>VLOOKUP($A927,'Full dataset'!$A$4:$IE$190,2007+AG$1-$C927,FALSE)</f>
        <v>.</v>
      </c>
      <c r="AH927" t="str">
        <f>VLOOKUP($A927,'Full dataset'!$A$4:$IE$190,2007+AH$1-$C927,FALSE)</f>
        <v>.</v>
      </c>
      <c r="AI927" t="str">
        <f>VLOOKUP($A927,'Full dataset'!$A$4:$IE$190,2007+AI$1-$C927,FALSE)</f>
        <v>.</v>
      </c>
      <c r="AJ927" t="str">
        <f>VLOOKUP($A927,'Full dataset'!$A$4:$IE$190,2007+AJ$1-$C927,FALSE)</f>
        <v>.</v>
      </c>
      <c r="AK927" t="str">
        <f>VLOOKUP($A927,'Full dataset'!$A$4:$IE$190,2007+AK$1-$C927,FALSE)</f>
        <v>.</v>
      </c>
      <c r="AL927" t="str">
        <f>VLOOKUP($A927,'Full dataset'!$A$4:$IE$190,2007+AL$1-$C927,FALSE)</f>
        <v>.</v>
      </c>
      <c r="AM927" t="str">
        <f>VLOOKUP($A927,'Full dataset'!$A$4:$IE$190,2007+AM$1-$C927,FALSE)</f>
        <v>.</v>
      </c>
      <c r="AN927" t="str">
        <f>VLOOKUP($A927,'Full dataset'!$A$4:$IE$190,2007+AN$1-$C927,FALSE)</f>
        <v>.</v>
      </c>
      <c r="AO927" t="str">
        <f>VLOOKUP($A927,'Full dataset'!$A$4:$IE$190,2007+AO$1-$C927,FALSE)</f>
        <v>.</v>
      </c>
      <c r="AP927" t="s">
        <v>726</v>
      </c>
      <c r="AQ927" t="s">
        <v>726</v>
      </c>
      <c r="AR927" t="s">
        <v>726</v>
      </c>
      <c r="AS927" t="s">
        <v>726</v>
      </c>
      <c r="AT927" t="s">
        <v>726</v>
      </c>
      <c r="AU927">
        <f>VLOOKUP(A927,'Full dataset'!$A$4:$II$190,$AU$1,FALSE)</f>
        <v>9999</v>
      </c>
      <c r="AW927" t="str">
        <f>VLOOKUP(A927,'Full dataset'!$A$5:$IM$190,247,FALSE)</f>
        <v>.</v>
      </c>
      <c r="AX927" t="str">
        <f>VLOOKUP(A927,'Full dataset'!$A$4:$II$190,242,FALSE)</f>
        <v>.</v>
      </c>
      <c r="AY927" t="str">
        <f>VLOOKUP(A927,'Full dataset'!$A$5:$IM$190,246,FALSE)</f>
        <v>.</v>
      </c>
      <c r="AZ927">
        <v>9999</v>
      </c>
      <c r="BA927">
        <f>MAX(VLOOKUP($A927,'Full dataset'!$A$4:$IX$190,BA$1,FALSE),AW927)</f>
        <v>0</v>
      </c>
      <c r="BB927">
        <f>IF(VLOOKUP($A927,'Full dataset'!$A$4:$IX$190,BB$1,FALSE)&gt;0,VLOOKUP($A927,'Full dataset'!$A$4:$IX$190,BB$1,FALSE),AU927)</f>
        <v>9999</v>
      </c>
      <c r="BC927">
        <f>MAX(VLOOKUP($A927,'Full dataset'!$A$4:$IX$190,BC$1,FALSE),AY927)</f>
        <v>0</v>
      </c>
      <c r="BD927">
        <f>MAX(VLOOKUP($A927,'Full dataset'!$A$4:$IX$190,BD$1,FALSE),AX927)</f>
        <v>0</v>
      </c>
      <c r="BE927">
        <f t="shared" si="87"/>
        <v>0</v>
      </c>
      <c r="BF927">
        <f t="shared" si="88"/>
        <v>0</v>
      </c>
      <c r="BG927">
        <f t="shared" si="89"/>
        <v>0</v>
      </c>
      <c r="BH927">
        <f t="shared" si="84"/>
        <v>0</v>
      </c>
      <c r="BI927">
        <f t="shared" si="85"/>
        <v>0</v>
      </c>
      <c r="BO927">
        <f>IF(BF927=1,VLOOKUP($A927,'Full dataset'!$A$4:$IE$190,2007+BO$1-$C927,FALSE),0)</f>
        <v>0</v>
      </c>
      <c r="BP927">
        <f>IF(BF927=1,VLOOKUP($A927,'Full dataset'!$A$4:$IE$190,2007+BP$1-$C927,FALSE),0)</f>
        <v>0</v>
      </c>
      <c r="BQ927">
        <f>IF(BF927=1,VLOOKUP($A927,'Full dataset'!$A$4:$IE$190,2007+BQ$1-$C927,FALSE),0)</f>
        <v>0</v>
      </c>
      <c r="BR927">
        <f>IF($BG927=1,VLOOKUP($A927,'Full dataset'!$A$4:$IE$190,BR$1-2007+$C927,FALSE),0)</f>
        <v>0</v>
      </c>
      <c r="BS927">
        <f>IF($BG927=1,VLOOKUP($A927,'Full dataset'!$A$4:$IE$190,BS$1-2007+$C927,FALSE),0)</f>
        <v>0</v>
      </c>
      <c r="BT927">
        <f>IF($BG927=1,VLOOKUP($A927,'Full dataset'!$A$4:$IE$190,BT$1-2007+$C927,FALSE),0)</f>
        <v>0</v>
      </c>
      <c r="BU927">
        <f>IF($BG927=1,VLOOKUP($A927,'Full dataset'!$A$4:$IE$190,BU$1-2007+$C927,FALSE),0)</f>
        <v>0</v>
      </c>
      <c r="BV927">
        <f>IF($BG927=1,VLOOKUP($A927,'Full dataset'!$A$4:$IE$190,BV$1-2007+$C927,FALSE),0)</f>
        <v>0</v>
      </c>
      <c r="BW927">
        <f>IF($BG927=1,VLOOKUP($A927,'Full dataset'!$A$4:$IE$190,BW$1-2007+$C927,FALSE),0)</f>
        <v>0</v>
      </c>
      <c r="BX927">
        <f>IF($BG927=1,VLOOKUP($A927,'Full dataset'!$A$4:$IE$190,BX$1-2007+$C927,FALSE),0)</f>
        <v>0</v>
      </c>
    </row>
    <row r="928" spans="1:76" x14ac:dyDescent="0.25">
      <c r="A928">
        <v>183</v>
      </c>
      <c r="B928" t="s">
        <v>627</v>
      </c>
      <c r="C928">
        <v>2011</v>
      </c>
      <c r="D928" t="s">
        <v>591</v>
      </c>
      <c r="E928">
        <f t="shared" si="86"/>
        <v>1</v>
      </c>
      <c r="S928">
        <v>1600</v>
      </c>
      <c r="T928">
        <v>237310</v>
      </c>
      <c r="U928">
        <v>0</v>
      </c>
      <c r="V928" t="s">
        <v>726</v>
      </c>
      <c r="W928" t="s">
        <v>726</v>
      </c>
      <c r="X928" t="s">
        <v>726</v>
      </c>
      <c r="Y928">
        <v>0</v>
      </c>
      <c r="Z928" t="s">
        <v>726</v>
      </c>
      <c r="AA928" t="s">
        <v>726</v>
      </c>
      <c r="AB928" t="s">
        <v>726</v>
      </c>
      <c r="AC928">
        <f>VLOOKUP(A928,'Full dataset'!$A$4:$IE$190,2033-C928,FALSE)</f>
        <v>0</v>
      </c>
      <c r="AD928" t="str">
        <f>VLOOKUP(A928,'Full dataset'!$A$4:$IE$190,2041-C928,FALSE)</f>
        <v>.</v>
      </c>
      <c r="AE928">
        <f>VLOOKUP(A928,'Full dataset'!$A$4:$IE$190,2050-C928,FALSE)</f>
        <v>0</v>
      </c>
      <c r="AF928">
        <v>0</v>
      </c>
      <c r="AG928">
        <f>VLOOKUP($A928,'Full dataset'!$A$4:$IE$190,2007+AG$1-$C928,FALSE)</f>
        <v>51.161000000000001</v>
      </c>
      <c r="AH928">
        <f>VLOOKUP($A928,'Full dataset'!$A$4:$IE$190,2007+AH$1-$C928,FALSE)</f>
        <v>1547.799</v>
      </c>
      <c r="AI928">
        <f>VLOOKUP($A928,'Full dataset'!$A$4:$IE$190,2007+AI$1-$C928,FALSE)</f>
        <v>2009.5309999999999</v>
      </c>
      <c r="AJ928" t="str">
        <f>VLOOKUP($A928,'Full dataset'!$A$4:$IE$190,2007+AJ$1-$C928,FALSE)</f>
        <v>.</v>
      </c>
      <c r="AK928" t="str">
        <f>VLOOKUP($A928,'Full dataset'!$A$4:$IE$190,2007+AK$1-$C928,FALSE)</f>
        <v>.</v>
      </c>
      <c r="AL928" t="str">
        <f>VLOOKUP($A928,'Full dataset'!$A$4:$IE$190,2007+AL$1-$C928,FALSE)</f>
        <v>.</v>
      </c>
      <c r="AM928" t="str">
        <f>VLOOKUP($A928,'Full dataset'!$A$4:$IE$190,2007+AM$1-$C928,FALSE)</f>
        <v>.</v>
      </c>
      <c r="AN928" t="str">
        <f>VLOOKUP($A928,'Full dataset'!$A$4:$IE$190,2007+AN$1-$C928,FALSE)</f>
        <v>.</v>
      </c>
      <c r="AO928" t="str">
        <f>VLOOKUP($A928,'Full dataset'!$A$4:$IE$190,2007+AO$1-$C928,FALSE)</f>
        <v>.</v>
      </c>
      <c r="AP928" t="s">
        <v>726</v>
      </c>
      <c r="AQ928" t="s">
        <v>726</v>
      </c>
      <c r="AR928" t="s">
        <v>726</v>
      </c>
      <c r="AS928" t="s">
        <v>726</v>
      </c>
      <c r="AT928" t="s">
        <v>726</v>
      </c>
      <c r="AU928">
        <f>VLOOKUP(A928,'Full dataset'!$A$4:$II$190,$AU$1,FALSE)</f>
        <v>9999</v>
      </c>
      <c r="AW928" t="str">
        <f>VLOOKUP(A928,'Full dataset'!$A$5:$IM$190,247,FALSE)</f>
        <v>.</v>
      </c>
      <c r="AX928" t="str">
        <f>VLOOKUP(A928,'Full dataset'!$A$4:$II$190,242,FALSE)</f>
        <v>.</v>
      </c>
      <c r="AY928" t="str">
        <f>VLOOKUP(A928,'Full dataset'!$A$5:$IM$190,246,FALSE)</f>
        <v>.</v>
      </c>
      <c r="AZ928">
        <v>9999</v>
      </c>
      <c r="BA928">
        <f>MAX(VLOOKUP($A928,'Full dataset'!$A$4:$IX$190,BA$1,FALSE),AW928)</f>
        <v>0</v>
      </c>
      <c r="BB928">
        <f>IF(VLOOKUP($A928,'Full dataset'!$A$4:$IX$190,BB$1,FALSE)&gt;0,VLOOKUP($A928,'Full dataset'!$A$4:$IX$190,BB$1,FALSE),AU928)</f>
        <v>9999</v>
      </c>
      <c r="BC928">
        <f>MAX(VLOOKUP($A928,'Full dataset'!$A$4:$IX$190,BC$1,FALSE),AY928)</f>
        <v>0</v>
      </c>
      <c r="BD928">
        <f>MAX(VLOOKUP($A928,'Full dataset'!$A$4:$IX$190,BD$1,FALSE),AX928)</f>
        <v>0</v>
      </c>
      <c r="BE928">
        <f t="shared" si="87"/>
        <v>0</v>
      </c>
      <c r="BF928">
        <f t="shared" si="88"/>
        <v>0</v>
      </c>
      <c r="BG928">
        <f t="shared" si="89"/>
        <v>0</v>
      </c>
      <c r="BH928">
        <f t="shared" si="84"/>
        <v>0</v>
      </c>
      <c r="BI928">
        <f t="shared" si="85"/>
        <v>0</v>
      </c>
      <c r="BO928">
        <f>IF(BF928=1,VLOOKUP($A928,'Full dataset'!$A$4:$IE$190,2007+BO$1-$C928,FALSE),0)</f>
        <v>0</v>
      </c>
      <c r="BP928">
        <f>IF(BF928=1,VLOOKUP($A928,'Full dataset'!$A$4:$IE$190,2007+BP$1-$C928,FALSE),0)</f>
        <v>0</v>
      </c>
      <c r="BQ928">
        <f>IF(BF928=1,VLOOKUP($A928,'Full dataset'!$A$4:$IE$190,2007+BQ$1-$C928,FALSE),0)</f>
        <v>0</v>
      </c>
      <c r="BR928">
        <f>IF($BG928=1,VLOOKUP($A928,'Full dataset'!$A$4:$IE$190,BR$1-2007+$C928,FALSE),0)</f>
        <v>0</v>
      </c>
      <c r="BS928">
        <f>IF($BG928=1,VLOOKUP($A928,'Full dataset'!$A$4:$IE$190,BS$1-2007+$C928,FALSE),0)</f>
        <v>0</v>
      </c>
      <c r="BT928">
        <f>IF($BG928=1,VLOOKUP($A928,'Full dataset'!$A$4:$IE$190,BT$1-2007+$C928,FALSE),0)</f>
        <v>0</v>
      </c>
      <c r="BU928">
        <f>IF($BG928=1,VLOOKUP($A928,'Full dataset'!$A$4:$IE$190,BU$1-2007+$C928,FALSE),0)</f>
        <v>0</v>
      </c>
      <c r="BV928">
        <f>IF($BG928=1,VLOOKUP($A928,'Full dataset'!$A$4:$IE$190,BV$1-2007+$C928,FALSE),0)</f>
        <v>0</v>
      </c>
      <c r="BW928">
        <f>IF($BG928=1,VLOOKUP($A928,'Full dataset'!$A$4:$IE$190,BW$1-2007+$C928,FALSE),0)</f>
        <v>0</v>
      </c>
      <c r="BX928">
        <f>IF($BG928=1,VLOOKUP($A928,'Full dataset'!$A$4:$IE$190,BX$1-2007+$C928,FALSE),0)</f>
        <v>0</v>
      </c>
    </row>
    <row r="929" spans="1:76" x14ac:dyDescent="0.25">
      <c r="A929">
        <v>184</v>
      </c>
      <c r="B929" t="s">
        <v>628</v>
      </c>
      <c r="C929">
        <v>2011</v>
      </c>
      <c r="D929" t="s">
        <v>591</v>
      </c>
      <c r="E929">
        <f t="shared" si="86"/>
        <v>1</v>
      </c>
      <c r="S929">
        <v>8090</v>
      </c>
      <c r="T929">
        <v>621999</v>
      </c>
      <c r="U929">
        <v>0</v>
      </c>
      <c r="V929" t="s">
        <v>726</v>
      </c>
      <c r="W929" t="s">
        <v>726</v>
      </c>
      <c r="X929" t="s">
        <v>726</v>
      </c>
      <c r="Y929">
        <v>0</v>
      </c>
      <c r="Z929" t="s">
        <v>726</v>
      </c>
      <c r="AA929" t="s">
        <v>726</v>
      </c>
      <c r="AB929" t="s">
        <v>726</v>
      </c>
      <c r="AC929">
        <f>VLOOKUP(A929,'Full dataset'!$A$4:$IE$190,2033-C929,FALSE)</f>
        <v>0</v>
      </c>
      <c r="AD929" t="str">
        <f>VLOOKUP(A929,'Full dataset'!$A$4:$IE$190,2041-C929,FALSE)</f>
        <v>.</v>
      </c>
      <c r="AE929">
        <f>VLOOKUP(A929,'Full dataset'!$A$4:$IE$190,2050-C929,FALSE)</f>
        <v>0</v>
      </c>
      <c r="AF929">
        <v>0</v>
      </c>
      <c r="AG929">
        <f>VLOOKUP($A929,'Full dataset'!$A$4:$IE$190,2007+AG$1-$C929,FALSE)</f>
        <v>-157.69300000000001</v>
      </c>
      <c r="AH929">
        <f>VLOOKUP($A929,'Full dataset'!$A$4:$IE$190,2007+AH$1-$C929,FALSE)</f>
        <v>708.90499999999997</v>
      </c>
      <c r="AI929">
        <f>VLOOKUP($A929,'Full dataset'!$A$4:$IE$190,2007+AI$1-$C929,FALSE)</f>
        <v>688.76499999999999</v>
      </c>
      <c r="AJ929" t="str">
        <f>VLOOKUP($A929,'Full dataset'!$A$4:$IE$190,2007+AJ$1-$C929,FALSE)</f>
        <v>.</v>
      </c>
      <c r="AK929" t="str">
        <f>VLOOKUP($A929,'Full dataset'!$A$4:$IE$190,2007+AK$1-$C929,FALSE)</f>
        <v>.</v>
      </c>
      <c r="AL929" t="str">
        <f>VLOOKUP($A929,'Full dataset'!$A$4:$IE$190,2007+AL$1-$C929,FALSE)</f>
        <v>.</v>
      </c>
      <c r="AM929" t="str">
        <f>VLOOKUP($A929,'Full dataset'!$A$4:$IE$190,2007+AM$1-$C929,FALSE)</f>
        <v>.</v>
      </c>
      <c r="AN929" t="str">
        <f>VLOOKUP($A929,'Full dataset'!$A$4:$IE$190,2007+AN$1-$C929,FALSE)</f>
        <v>.</v>
      </c>
      <c r="AO929" t="str">
        <f>VLOOKUP($A929,'Full dataset'!$A$4:$IE$190,2007+AO$1-$C929,FALSE)</f>
        <v>.</v>
      </c>
      <c r="AP929" t="s">
        <v>726</v>
      </c>
      <c r="AQ929" t="s">
        <v>726</v>
      </c>
      <c r="AR929" t="s">
        <v>726</v>
      </c>
      <c r="AS929" t="s">
        <v>726</v>
      </c>
      <c r="AT929" t="s">
        <v>726</v>
      </c>
      <c r="AU929">
        <f>VLOOKUP(A929,'Full dataset'!$A$4:$II$190,$AU$1,FALSE)</f>
        <v>9999</v>
      </c>
      <c r="AW929" t="str">
        <f>VLOOKUP(A929,'Full dataset'!$A$5:$IM$190,247,FALSE)</f>
        <v>.</v>
      </c>
      <c r="AX929" t="str">
        <f>VLOOKUP(A929,'Full dataset'!$A$4:$II$190,242,FALSE)</f>
        <v>.</v>
      </c>
      <c r="AY929" t="str">
        <f>VLOOKUP(A929,'Full dataset'!$A$5:$IM$190,246,FALSE)</f>
        <v>.</v>
      </c>
      <c r="AZ929">
        <v>9999</v>
      </c>
      <c r="BA929">
        <f>MAX(VLOOKUP($A929,'Full dataset'!$A$4:$IX$190,BA$1,FALSE),AW929)</f>
        <v>0</v>
      </c>
      <c r="BB929">
        <f>IF(VLOOKUP($A929,'Full dataset'!$A$4:$IX$190,BB$1,FALSE)&gt;0,VLOOKUP($A929,'Full dataset'!$A$4:$IX$190,BB$1,FALSE),AU929)</f>
        <v>9999</v>
      </c>
      <c r="BC929">
        <f>MAX(VLOOKUP($A929,'Full dataset'!$A$4:$IX$190,BC$1,FALSE),AY929)</f>
        <v>0</v>
      </c>
      <c r="BD929">
        <f>MAX(VLOOKUP($A929,'Full dataset'!$A$4:$IX$190,BD$1,FALSE),AX929)</f>
        <v>0</v>
      </c>
      <c r="BE929">
        <f t="shared" si="87"/>
        <v>0</v>
      </c>
      <c r="BF929">
        <f t="shared" si="88"/>
        <v>0</v>
      </c>
      <c r="BG929">
        <f t="shared" si="89"/>
        <v>0</v>
      </c>
      <c r="BH929">
        <f t="shared" si="84"/>
        <v>0</v>
      </c>
      <c r="BI929">
        <f t="shared" si="85"/>
        <v>0</v>
      </c>
      <c r="BO929">
        <f>IF(BF929=1,VLOOKUP($A929,'Full dataset'!$A$4:$IE$190,2007+BO$1-$C929,FALSE),0)</f>
        <v>0</v>
      </c>
      <c r="BP929">
        <f>IF(BF929=1,VLOOKUP($A929,'Full dataset'!$A$4:$IE$190,2007+BP$1-$C929,FALSE),0)</f>
        <v>0</v>
      </c>
      <c r="BQ929">
        <f>IF(BF929=1,VLOOKUP($A929,'Full dataset'!$A$4:$IE$190,2007+BQ$1-$C929,FALSE),0)</f>
        <v>0</v>
      </c>
      <c r="BR929">
        <f>IF($BG929=1,VLOOKUP($A929,'Full dataset'!$A$4:$IE$190,BR$1-2007+$C929,FALSE),0)</f>
        <v>0</v>
      </c>
      <c r="BS929">
        <f>IF($BG929=1,VLOOKUP($A929,'Full dataset'!$A$4:$IE$190,BS$1-2007+$C929,FALSE),0)</f>
        <v>0</v>
      </c>
      <c r="BT929">
        <f>IF($BG929=1,VLOOKUP($A929,'Full dataset'!$A$4:$IE$190,BT$1-2007+$C929,FALSE),0)</f>
        <v>0</v>
      </c>
      <c r="BU929">
        <f>IF($BG929=1,VLOOKUP($A929,'Full dataset'!$A$4:$IE$190,BU$1-2007+$C929,FALSE),0)</f>
        <v>0</v>
      </c>
      <c r="BV929">
        <f>IF($BG929=1,VLOOKUP($A929,'Full dataset'!$A$4:$IE$190,BV$1-2007+$C929,FALSE),0)</f>
        <v>0</v>
      </c>
      <c r="BW929">
        <f>IF($BG929=1,VLOOKUP($A929,'Full dataset'!$A$4:$IE$190,BW$1-2007+$C929,FALSE),0)</f>
        <v>0</v>
      </c>
      <c r="BX929">
        <f>IF($BG929=1,VLOOKUP($A929,'Full dataset'!$A$4:$IE$190,BX$1-2007+$C929,FALSE),0)</f>
        <v>0</v>
      </c>
    </row>
    <row r="930" spans="1:76" x14ac:dyDescent="0.25">
      <c r="A930">
        <v>185</v>
      </c>
      <c r="B930" t="s">
        <v>629</v>
      </c>
      <c r="C930">
        <v>2011</v>
      </c>
      <c r="D930" t="s">
        <v>591</v>
      </c>
      <c r="E930">
        <f t="shared" si="86"/>
        <v>1</v>
      </c>
      <c r="S930">
        <v>3021</v>
      </c>
      <c r="T930">
        <v>316210</v>
      </c>
      <c r="U930">
        <v>0</v>
      </c>
      <c r="V930" t="s">
        <v>726</v>
      </c>
      <c r="W930" t="s">
        <v>726</v>
      </c>
      <c r="X930" t="s">
        <v>726</v>
      </c>
      <c r="Y930">
        <v>0</v>
      </c>
      <c r="Z930" t="s">
        <v>726</v>
      </c>
      <c r="AA930" t="s">
        <v>726</v>
      </c>
      <c r="AB930" t="s">
        <v>726</v>
      </c>
      <c r="AC930">
        <f>VLOOKUP(A930,'Full dataset'!$A$4:$IE$190,2033-C930,FALSE)</f>
        <v>0</v>
      </c>
      <c r="AD930" t="str">
        <f>VLOOKUP(A930,'Full dataset'!$A$4:$IE$190,2041-C930,FALSE)</f>
        <v>.</v>
      </c>
      <c r="AE930">
        <f>VLOOKUP(A930,'Full dataset'!$A$4:$IE$190,2050-C930,FALSE)</f>
        <v>0</v>
      </c>
      <c r="AF930">
        <v>0</v>
      </c>
      <c r="AG930">
        <f>VLOOKUP($A930,'Full dataset'!$A$4:$IE$190,2007+AG$1-$C930,FALSE)</f>
        <v>2223</v>
      </c>
      <c r="AH930">
        <f>VLOOKUP($A930,'Full dataset'!$A$4:$IE$190,2007+AH$1-$C930,FALSE)</f>
        <v>15465</v>
      </c>
      <c r="AI930">
        <f>VLOOKUP($A930,'Full dataset'!$A$4:$IE$190,2007+AI$1-$C930,FALSE)</f>
        <v>24128</v>
      </c>
      <c r="AJ930" t="str">
        <f>VLOOKUP($A930,'Full dataset'!$A$4:$IE$190,2007+AJ$1-$C930,FALSE)</f>
        <v>.</v>
      </c>
      <c r="AK930" t="str">
        <f>VLOOKUP($A930,'Full dataset'!$A$4:$IE$190,2007+AK$1-$C930,FALSE)</f>
        <v>.</v>
      </c>
      <c r="AL930" t="str">
        <f>VLOOKUP($A930,'Full dataset'!$A$4:$IE$190,2007+AL$1-$C930,FALSE)</f>
        <v>.</v>
      </c>
      <c r="AM930" t="str">
        <f>VLOOKUP($A930,'Full dataset'!$A$4:$IE$190,2007+AM$1-$C930,FALSE)</f>
        <v>.</v>
      </c>
      <c r="AN930" t="str">
        <f>VLOOKUP($A930,'Full dataset'!$A$4:$IE$190,2007+AN$1-$C930,FALSE)</f>
        <v>.</v>
      </c>
      <c r="AO930" t="str">
        <f>VLOOKUP($A930,'Full dataset'!$A$4:$IE$190,2007+AO$1-$C930,FALSE)</f>
        <v>.</v>
      </c>
      <c r="AP930" t="s">
        <v>726</v>
      </c>
      <c r="AQ930" t="s">
        <v>726</v>
      </c>
      <c r="AR930" t="s">
        <v>726</v>
      </c>
      <c r="AS930" t="s">
        <v>726</v>
      </c>
      <c r="AT930" t="s">
        <v>726</v>
      </c>
      <c r="AU930">
        <f>VLOOKUP(A930,'Full dataset'!$A$4:$II$190,$AU$1,FALSE)</f>
        <v>9999</v>
      </c>
      <c r="AW930" t="str">
        <f>VLOOKUP(A930,'Full dataset'!$A$5:$IM$190,247,FALSE)</f>
        <v>.</v>
      </c>
      <c r="AX930" t="str">
        <f>VLOOKUP(A930,'Full dataset'!$A$4:$II$190,242,FALSE)</f>
        <v>.</v>
      </c>
      <c r="AY930" t="str">
        <f>VLOOKUP(A930,'Full dataset'!$A$5:$IM$190,246,FALSE)</f>
        <v>.</v>
      </c>
      <c r="AZ930">
        <v>9999</v>
      </c>
      <c r="BA930">
        <f>MAX(VLOOKUP($A930,'Full dataset'!$A$4:$IX$190,BA$1,FALSE),AW930)</f>
        <v>0</v>
      </c>
      <c r="BB930">
        <f>IF(VLOOKUP($A930,'Full dataset'!$A$4:$IX$190,BB$1,FALSE)&gt;0,VLOOKUP($A930,'Full dataset'!$A$4:$IX$190,BB$1,FALSE),AU930)</f>
        <v>9999</v>
      </c>
      <c r="BC930">
        <f>MAX(VLOOKUP($A930,'Full dataset'!$A$4:$IX$190,BC$1,FALSE),AY930)</f>
        <v>0</v>
      </c>
      <c r="BD930">
        <f>MAX(VLOOKUP($A930,'Full dataset'!$A$4:$IX$190,BD$1,FALSE),AX930)</f>
        <v>0</v>
      </c>
      <c r="BE930">
        <f t="shared" si="87"/>
        <v>0</v>
      </c>
      <c r="BF930">
        <f t="shared" si="88"/>
        <v>0</v>
      </c>
      <c r="BG930">
        <f t="shared" si="89"/>
        <v>0</v>
      </c>
      <c r="BH930">
        <f t="shared" si="84"/>
        <v>0</v>
      </c>
      <c r="BI930">
        <f t="shared" si="85"/>
        <v>0</v>
      </c>
      <c r="BO930">
        <f>IF(BF930=1,VLOOKUP($A930,'Full dataset'!$A$4:$IE$190,2007+BO$1-$C930,FALSE),0)</f>
        <v>0</v>
      </c>
      <c r="BP930">
        <f>IF(BF930=1,VLOOKUP($A930,'Full dataset'!$A$4:$IE$190,2007+BP$1-$C930,FALSE),0)</f>
        <v>0</v>
      </c>
      <c r="BQ930">
        <f>IF(BF930=1,VLOOKUP($A930,'Full dataset'!$A$4:$IE$190,2007+BQ$1-$C930,FALSE),0)</f>
        <v>0</v>
      </c>
      <c r="BR930">
        <f>IF($BG930=1,VLOOKUP($A930,'Full dataset'!$A$4:$IE$190,BR$1-2007+$C930,FALSE),0)</f>
        <v>0</v>
      </c>
      <c r="BS930">
        <f>IF($BG930=1,VLOOKUP($A930,'Full dataset'!$A$4:$IE$190,BS$1-2007+$C930,FALSE),0)</f>
        <v>0</v>
      </c>
      <c r="BT930">
        <f>IF($BG930=1,VLOOKUP($A930,'Full dataset'!$A$4:$IE$190,BT$1-2007+$C930,FALSE),0)</f>
        <v>0</v>
      </c>
      <c r="BU930">
        <f>IF($BG930=1,VLOOKUP($A930,'Full dataset'!$A$4:$IE$190,BU$1-2007+$C930,FALSE),0)</f>
        <v>0</v>
      </c>
      <c r="BV930">
        <f>IF($BG930=1,VLOOKUP($A930,'Full dataset'!$A$4:$IE$190,BV$1-2007+$C930,FALSE),0)</f>
        <v>0</v>
      </c>
      <c r="BW930">
        <f>IF($BG930=1,VLOOKUP($A930,'Full dataset'!$A$4:$IE$190,BW$1-2007+$C930,FALSE),0)</f>
        <v>0</v>
      </c>
      <c r="BX930">
        <f>IF($BG930=1,VLOOKUP($A930,'Full dataset'!$A$4:$IE$190,BX$1-2007+$C930,FALSE),0)</f>
        <v>0</v>
      </c>
    </row>
    <row r="931" spans="1:76" x14ac:dyDescent="0.25">
      <c r="A931">
        <v>186</v>
      </c>
      <c r="B931" t="s">
        <v>630</v>
      </c>
      <c r="C931">
        <v>2011</v>
      </c>
      <c r="D931" t="s">
        <v>591</v>
      </c>
      <c r="E931">
        <f t="shared" si="86"/>
        <v>1</v>
      </c>
      <c r="S931">
        <v>2834</v>
      </c>
      <c r="T931">
        <v>325412</v>
      </c>
      <c r="U931">
        <v>0</v>
      </c>
      <c r="V931" t="s">
        <v>726</v>
      </c>
      <c r="W931" t="s">
        <v>726</v>
      </c>
      <c r="X931" t="s">
        <v>726</v>
      </c>
      <c r="Y931">
        <v>0</v>
      </c>
      <c r="Z931" t="s">
        <v>726</v>
      </c>
      <c r="AA931" t="s">
        <v>726</v>
      </c>
      <c r="AB931" t="s">
        <v>726</v>
      </c>
      <c r="AC931">
        <f>VLOOKUP(A931,'Full dataset'!$A$4:$IE$190,2033-C931,FALSE)</f>
        <v>0</v>
      </c>
      <c r="AD931" t="str">
        <f>VLOOKUP(A931,'Full dataset'!$A$4:$IE$190,2041-C931,FALSE)</f>
        <v>.</v>
      </c>
      <c r="AE931">
        <f>VLOOKUP(A931,'Full dataset'!$A$4:$IE$190,2050-C931,FALSE)</f>
        <v>0</v>
      </c>
      <c r="AF931">
        <v>0</v>
      </c>
      <c r="AG931">
        <f>VLOOKUP($A931,'Full dataset'!$A$4:$IE$190,2007+AG$1-$C931,FALSE)</f>
        <v>9983</v>
      </c>
      <c r="AH931">
        <f>VLOOKUP($A931,'Full dataset'!$A$4:$IE$190,2007+AH$1-$C931,FALSE)</f>
        <v>52830</v>
      </c>
      <c r="AI931">
        <f>VLOOKUP($A931,'Full dataset'!$A$4:$IE$190,2007+AI$1-$C931,FALSE)</f>
        <v>34368</v>
      </c>
      <c r="AJ931" t="str">
        <f>VLOOKUP($A931,'Full dataset'!$A$4:$IE$190,2007+AJ$1-$C931,FALSE)</f>
        <v>.</v>
      </c>
      <c r="AK931" t="str">
        <f>VLOOKUP($A931,'Full dataset'!$A$4:$IE$190,2007+AK$1-$C931,FALSE)</f>
        <v>.</v>
      </c>
      <c r="AL931" t="str">
        <f>VLOOKUP($A931,'Full dataset'!$A$4:$IE$190,2007+AL$1-$C931,FALSE)</f>
        <v>.</v>
      </c>
      <c r="AM931" t="str">
        <f>VLOOKUP($A931,'Full dataset'!$A$4:$IE$190,2007+AM$1-$C931,FALSE)</f>
        <v>.</v>
      </c>
      <c r="AN931" t="str">
        <f>VLOOKUP($A931,'Full dataset'!$A$4:$IE$190,2007+AN$1-$C931,FALSE)</f>
        <v>.</v>
      </c>
      <c r="AO931" t="str">
        <f>VLOOKUP($A931,'Full dataset'!$A$4:$IE$190,2007+AO$1-$C931,FALSE)</f>
        <v>.</v>
      </c>
      <c r="AP931" t="s">
        <v>726</v>
      </c>
      <c r="AQ931" t="s">
        <v>726</v>
      </c>
      <c r="AR931" t="s">
        <v>726</v>
      </c>
      <c r="AS931" t="s">
        <v>726</v>
      </c>
      <c r="AT931" t="s">
        <v>726</v>
      </c>
      <c r="AU931">
        <f>VLOOKUP(A931,'Full dataset'!$A$4:$II$190,$AU$1,FALSE)</f>
        <v>9999</v>
      </c>
      <c r="AW931" t="str">
        <f>VLOOKUP(A931,'Full dataset'!$A$5:$IM$190,247,FALSE)</f>
        <v>.</v>
      </c>
      <c r="AX931" t="str">
        <f>VLOOKUP(A931,'Full dataset'!$A$4:$II$190,242,FALSE)</f>
        <v>.</v>
      </c>
      <c r="AY931" t="str">
        <f>VLOOKUP(A931,'Full dataset'!$A$5:$IM$190,246,FALSE)</f>
        <v>.</v>
      </c>
      <c r="AZ931">
        <v>9999</v>
      </c>
      <c r="BA931">
        <f>MAX(VLOOKUP($A931,'Full dataset'!$A$4:$IX$190,BA$1,FALSE),AW931)</f>
        <v>0</v>
      </c>
      <c r="BB931">
        <f>IF(VLOOKUP($A931,'Full dataset'!$A$4:$IX$190,BB$1,FALSE)&gt;0,VLOOKUP($A931,'Full dataset'!$A$4:$IX$190,BB$1,FALSE),AU931)</f>
        <v>9999</v>
      </c>
      <c r="BC931">
        <f>MAX(VLOOKUP($A931,'Full dataset'!$A$4:$IX$190,BC$1,FALSE),AY931)</f>
        <v>0</v>
      </c>
      <c r="BD931">
        <f>MAX(VLOOKUP($A931,'Full dataset'!$A$4:$IX$190,BD$1,FALSE),AX931)</f>
        <v>0</v>
      </c>
      <c r="BE931">
        <f t="shared" si="87"/>
        <v>0</v>
      </c>
      <c r="BF931">
        <f t="shared" si="88"/>
        <v>0</v>
      </c>
      <c r="BG931">
        <f t="shared" si="89"/>
        <v>0</v>
      </c>
      <c r="BH931">
        <f t="shared" si="84"/>
        <v>0</v>
      </c>
      <c r="BI931">
        <f t="shared" si="85"/>
        <v>0</v>
      </c>
      <c r="BO931">
        <f>IF(BF931=1,VLOOKUP($A931,'Full dataset'!$A$4:$IE$190,2007+BO$1-$C931,FALSE),0)</f>
        <v>0</v>
      </c>
      <c r="BP931">
        <f>IF(BF931=1,VLOOKUP($A931,'Full dataset'!$A$4:$IE$190,2007+BP$1-$C931,FALSE),0)</f>
        <v>0</v>
      </c>
      <c r="BQ931">
        <f>IF(BF931=1,VLOOKUP($A931,'Full dataset'!$A$4:$IE$190,2007+BQ$1-$C931,FALSE),0)</f>
        <v>0</v>
      </c>
      <c r="BR931">
        <f>IF($BG931=1,VLOOKUP($A931,'Full dataset'!$A$4:$IE$190,BR$1-2007+$C931,FALSE),0)</f>
        <v>0</v>
      </c>
      <c r="BS931">
        <f>IF($BG931=1,VLOOKUP($A931,'Full dataset'!$A$4:$IE$190,BS$1-2007+$C931,FALSE),0)</f>
        <v>0</v>
      </c>
      <c r="BT931">
        <f>IF($BG931=1,VLOOKUP($A931,'Full dataset'!$A$4:$IE$190,BT$1-2007+$C931,FALSE),0)</f>
        <v>0</v>
      </c>
      <c r="BU931">
        <f>IF($BG931=1,VLOOKUP($A931,'Full dataset'!$A$4:$IE$190,BU$1-2007+$C931,FALSE),0)</f>
        <v>0</v>
      </c>
      <c r="BV931">
        <f>IF($BG931=1,VLOOKUP($A931,'Full dataset'!$A$4:$IE$190,BV$1-2007+$C931,FALSE),0)</f>
        <v>0</v>
      </c>
      <c r="BW931">
        <f>IF($BG931=1,VLOOKUP($A931,'Full dataset'!$A$4:$IE$190,BW$1-2007+$C931,FALSE),0)</f>
        <v>0</v>
      </c>
      <c r="BX931">
        <f>IF($BG931=1,VLOOKUP($A931,'Full dataset'!$A$4:$IE$190,BX$1-2007+$C931,FALSE),0)</f>
        <v>0</v>
      </c>
    </row>
    <row r="932" spans="1:76" x14ac:dyDescent="0.25">
      <c r="A932">
        <v>187</v>
      </c>
      <c r="B932" t="s">
        <v>631</v>
      </c>
      <c r="C932">
        <v>2011</v>
      </c>
      <c r="D932" t="s">
        <v>591</v>
      </c>
      <c r="E932">
        <f t="shared" si="86"/>
        <v>1</v>
      </c>
      <c r="S932">
        <v>7370</v>
      </c>
      <c r="T932">
        <v>519130</v>
      </c>
      <c r="U932">
        <v>0</v>
      </c>
      <c r="V932" t="s">
        <v>726</v>
      </c>
      <c r="W932" t="s">
        <v>726</v>
      </c>
      <c r="X932" t="s">
        <v>726</v>
      </c>
      <c r="Y932">
        <v>0</v>
      </c>
      <c r="Z932" t="s">
        <v>726</v>
      </c>
      <c r="AA932" t="s">
        <v>726</v>
      </c>
      <c r="AB932" t="s">
        <v>726</v>
      </c>
      <c r="AC932">
        <f>VLOOKUP(A932,'Full dataset'!$A$4:$IE$190,2033-C932,FALSE)</f>
        <v>0</v>
      </c>
      <c r="AD932" t="str">
        <f>VLOOKUP(A932,'Full dataset'!$A$4:$IE$190,2041-C932,FALSE)</f>
        <v>.</v>
      </c>
      <c r="AE932">
        <f>VLOOKUP(A932,'Full dataset'!$A$4:$IE$190,2050-C932,FALSE)</f>
        <v>0</v>
      </c>
      <c r="AF932">
        <v>0</v>
      </c>
      <c r="AG932">
        <f>VLOOKUP($A932,'Full dataset'!$A$4:$IE$190,2007+AG$1-$C932,FALSE)</f>
        <v>1048.827</v>
      </c>
      <c r="AH932">
        <f>VLOOKUP($A932,'Full dataset'!$A$4:$IE$190,2007+AH$1-$C932,FALSE)</f>
        <v>14782.786</v>
      </c>
      <c r="AI932">
        <f>VLOOKUP($A932,'Full dataset'!$A$4:$IE$190,2007+AI$1-$C932,FALSE)</f>
        <v>4984.1989999999996</v>
      </c>
      <c r="AJ932" t="str">
        <f>VLOOKUP($A932,'Full dataset'!$A$4:$IE$190,2007+AJ$1-$C932,FALSE)</f>
        <v>.</v>
      </c>
      <c r="AK932" t="str">
        <f>VLOOKUP($A932,'Full dataset'!$A$4:$IE$190,2007+AK$1-$C932,FALSE)</f>
        <v>.</v>
      </c>
      <c r="AL932" t="str">
        <f>VLOOKUP($A932,'Full dataset'!$A$4:$IE$190,2007+AL$1-$C932,FALSE)</f>
        <v>.</v>
      </c>
      <c r="AM932" t="str">
        <f>VLOOKUP($A932,'Full dataset'!$A$4:$IE$190,2007+AM$1-$C932,FALSE)</f>
        <v>.</v>
      </c>
      <c r="AN932" t="str">
        <f>VLOOKUP($A932,'Full dataset'!$A$4:$IE$190,2007+AN$1-$C932,FALSE)</f>
        <v>.</v>
      </c>
      <c r="AO932" t="str">
        <f>VLOOKUP($A932,'Full dataset'!$A$4:$IE$190,2007+AO$1-$C932,FALSE)</f>
        <v>.</v>
      </c>
      <c r="AP932" t="s">
        <v>726</v>
      </c>
      <c r="AQ932" t="s">
        <v>726</v>
      </c>
      <c r="AR932" t="s">
        <v>726</v>
      </c>
      <c r="AS932" t="s">
        <v>726</v>
      </c>
      <c r="AT932" t="s">
        <v>726</v>
      </c>
      <c r="AU932">
        <f>VLOOKUP(A932,'Full dataset'!$A$4:$II$190,$AU$1,FALSE)</f>
        <v>9999</v>
      </c>
      <c r="AW932" t="str">
        <f>VLOOKUP(A932,'Full dataset'!$A$5:$IM$190,247,FALSE)</f>
        <v>.</v>
      </c>
      <c r="AX932" t="str">
        <f>VLOOKUP(A932,'Full dataset'!$A$4:$II$190,242,FALSE)</f>
        <v>.</v>
      </c>
      <c r="AY932" t="str">
        <f>VLOOKUP(A932,'Full dataset'!$A$5:$IM$190,246,FALSE)</f>
        <v>.</v>
      </c>
      <c r="AZ932">
        <v>9999</v>
      </c>
      <c r="BA932">
        <f>MAX(VLOOKUP($A932,'Full dataset'!$A$4:$IX$190,BA$1,FALSE),AW932)</f>
        <v>0</v>
      </c>
      <c r="BB932">
        <f>IF(VLOOKUP($A932,'Full dataset'!$A$4:$IX$190,BB$1,FALSE)&gt;0,VLOOKUP($A932,'Full dataset'!$A$4:$IX$190,BB$1,FALSE),AU932)</f>
        <v>9999</v>
      </c>
      <c r="BC932">
        <f>MAX(VLOOKUP($A932,'Full dataset'!$A$4:$IX$190,BC$1,FALSE),AY932)</f>
        <v>0</v>
      </c>
      <c r="BD932">
        <f>MAX(VLOOKUP($A932,'Full dataset'!$A$4:$IX$190,BD$1,FALSE),AX932)</f>
        <v>0</v>
      </c>
      <c r="BE932">
        <f t="shared" si="87"/>
        <v>0</v>
      </c>
      <c r="BF932">
        <f t="shared" si="88"/>
        <v>0</v>
      </c>
      <c r="BG932">
        <f t="shared" si="89"/>
        <v>0</v>
      </c>
      <c r="BH932">
        <f t="shared" si="84"/>
        <v>0</v>
      </c>
      <c r="BI932">
        <f t="shared" si="85"/>
        <v>0</v>
      </c>
      <c r="BO932">
        <f>IF(BF932=1,VLOOKUP($A932,'Full dataset'!$A$4:$IE$190,2007+BO$1-$C932,FALSE),0)</f>
        <v>0</v>
      </c>
      <c r="BP932">
        <f>IF(BF932=1,VLOOKUP($A932,'Full dataset'!$A$4:$IE$190,2007+BP$1-$C932,FALSE),0)</f>
        <v>0</v>
      </c>
      <c r="BQ932">
        <f>IF(BF932=1,VLOOKUP($A932,'Full dataset'!$A$4:$IE$190,2007+BQ$1-$C932,FALSE),0)</f>
        <v>0</v>
      </c>
      <c r="BR932">
        <f>IF($BG932=1,VLOOKUP($A932,'Full dataset'!$A$4:$IE$190,BR$1-2007+$C932,FALSE),0)</f>
        <v>0</v>
      </c>
      <c r="BS932">
        <f>IF($BG932=1,VLOOKUP($A932,'Full dataset'!$A$4:$IE$190,BS$1-2007+$C932,FALSE),0)</f>
        <v>0</v>
      </c>
      <c r="BT932">
        <f>IF($BG932=1,VLOOKUP($A932,'Full dataset'!$A$4:$IE$190,BT$1-2007+$C932,FALSE),0)</f>
        <v>0</v>
      </c>
      <c r="BU932">
        <f>IF($BG932=1,VLOOKUP($A932,'Full dataset'!$A$4:$IE$190,BU$1-2007+$C932,FALSE),0)</f>
        <v>0</v>
      </c>
      <c r="BV932">
        <f>IF($BG932=1,VLOOKUP($A932,'Full dataset'!$A$4:$IE$190,BV$1-2007+$C932,FALSE),0)</f>
        <v>0</v>
      </c>
      <c r="BW932">
        <f>IF($BG932=1,VLOOKUP($A932,'Full dataset'!$A$4:$IE$190,BW$1-2007+$C932,FALSE),0)</f>
        <v>0</v>
      </c>
      <c r="BX932">
        <f>IF($BG932=1,VLOOKUP($A932,'Full dataset'!$A$4:$IE$190,BX$1-2007+$C932,FALSE),0)</f>
        <v>0</v>
      </c>
    </row>
    <row r="933" spans="1:76" x14ac:dyDescent="0.25">
      <c r="A933">
        <v>1</v>
      </c>
      <c r="B933" t="s">
        <v>45</v>
      </c>
      <c r="C933">
        <v>2012</v>
      </c>
      <c r="D933" t="s">
        <v>591</v>
      </c>
      <c r="E933">
        <f t="shared" si="86"/>
        <v>1</v>
      </c>
      <c r="F933">
        <v>1</v>
      </c>
      <c r="G933">
        <v>472650</v>
      </c>
      <c r="H933">
        <v>25.548648648648648</v>
      </c>
      <c r="I933">
        <v>40074</v>
      </c>
      <c r="J933">
        <v>1</v>
      </c>
      <c r="K933">
        <v>154496</v>
      </c>
      <c r="L933">
        <v>8.3511351351351344</v>
      </c>
      <c r="M933">
        <v>7228</v>
      </c>
      <c r="N933">
        <v>2</v>
      </c>
      <c r="O933">
        <v>34309</v>
      </c>
      <c r="P933">
        <v>1.8545405405405406</v>
      </c>
      <c r="Q933">
        <v>223</v>
      </c>
      <c r="R933">
        <v>40087</v>
      </c>
      <c r="S933">
        <v>7370</v>
      </c>
      <c r="T933">
        <v>519130</v>
      </c>
      <c r="U933">
        <v>1</v>
      </c>
      <c r="V933">
        <v>486</v>
      </c>
      <c r="W933">
        <v>14688239</v>
      </c>
      <c r="X933">
        <v>9751</v>
      </c>
      <c r="Y933">
        <v>1</v>
      </c>
      <c r="Z933">
        <v>1</v>
      </c>
      <c r="AA933" t="s">
        <v>722</v>
      </c>
      <c r="AB933">
        <v>4106366</v>
      </c>
      <c r="AC933">
        <f>VLOOKUP(A933,'Full dataset'!$A$4:$IE$190,2033-C933,FALSE)</f>
        <v>10</v>
      </c>
      <c r="AD933">
        <f>VLOOKUP(A933,'Full dataset'!$A$4:$IE$190,2041-C933,FALSE)</f>
        <v>34311</v>
      </c>
      <c r="AE933">
        <f>VLOOKUP(A933,'Full dataset'!$A$4:$IE$190,2050-C933,FALSE)</f>
        <v>7.74</v>
      </c>
      <c r="AF933">
        <v>8.870000000000001</v>
      </c>
      <c r="AG933">
        <f>VLOOKUP($A933,'Full dataset'!$A$4:$IE$190,2007+AG$1-$C933,FALSE)</f>
        <v>10737</v>
      </c>
      <c r="AH933">
        <f>VLOOKUP($A933,'Full dataset'!$A$4:$IE$190,2007+AH$1-$C933,FALSE)</f>
        <v>93798</v>
      </c>
      <c r="AI933">
        <f>VLOOKUP($A933,'Full dataset'!$A$4:$IE$190,2007+AI$1-$C933,FALSE)</f>
        <v>50175</v>
      </c>
      <c r="AJ933">
        <f>VLOOKUP($A933,'Full dataset'!$A$4:$IE$190,2007+AJ$1-$C933,FALSE)</f>
        <v>5543</v>
      </c>
      <c r="AK933" t="str">
        <f>VLOOKUP($A933,'Full dataset'!$A$4:$IE$190,2007+AK$1-$C933,FALSE)</f>
        <v>.</v>
      </c>
      <c r="AL933" t="str">
        <f>VLOOKUP($A933,'Full dataset'!$A$4:$IE$190,2007+AL$1-$C933,FALSE)</f>
        <v>.</v>
      </c>
      <c r="AM933" t="str">
        <f>VLOOKUP($A933,'Full dataset'!$A$4:$IE$190,2007+AM$1-$C933,FALSE)</f>
        <v>.</v>
      </c>
      <c r="AN933" t="str">
        <f>VLOOKUP($A933,'Full dataset'!$A$4:$IE$190,2007+AN$1-$C933,FALSE)</f>
        <v>.</v>
      </c>
      <c r="AO933" t="str">
        <f>VLOOKUP($A933,'Full dataset'!$A$4:$IE$190,2007+AO$1-$C933,FALSE)</f>
        <v>.</v>
      </c>
      <c r="AP933" t="s">
        <v>726</v>
      </c>
      <c r="AQ933" t="s">
        <v>726</v>
      </c>
      <c r="AR933" t="s">
        <v>726</v>
      </c>
      <c r="AS933" t="s">
        <v>726</v>
      </c>
      <c r="AT933" t="s">
        <v>726</v>
      </c>
      <c r="AU933">
        <f>VLOOKUP(A933,'Full dataset'!$A$4:$II$190,$AU$1,FALSE)</f>
        <v>2009</v>
      </c>
      <c r="AV933">
        <v>1</v>
      </c>
      <c r="AW933">
        <f>VLOOKUP(A933,'Full dataset'!$A$5:$IM$190,247,FALSE)</f>
        <v>1</v>
      </c>
      <c r="AX933">
        <f>VLOOKUP(A933,'Full dataset'!$A$4:$II$190,242,FALSE)</f>
        <v>2008</v>
      </c>
      <c r="AY933">
        <f>VLOOKUP(A933,'Full dataset'!$A$5:$IM$190,246,FALSE)</f>
        <v>1</v>
      </c>
      <c r="AZ933">
        <v>9999</v>
      </c>
      <c r="BA933">
        <f>MAX(VLOOKUP($A933,'Full dataset'!$A$4:$IX$190,BA$1,FALSE),AW933)</f>
        <v>2</v>
      </c>
      <c r="BB933">
        <f>IF(VLOOKUP($A933,'Full dataset'!$A$4:$IX$190,BB$1,FALSE)&gt;0,VLOOKUP($A933,'Full dataset'!$A$4:$IX$190,BB$1,FALSE),AU933)</f>
        <v>2009</v>
      </c>
      <c r="BC933">
        <f>MAX(VLOOKUP($A933,'Full dataset'!$A$4:$IX$190,BC$1,FALSE),AY933)</f>
        <v>2</v>
      </c>
      <c r="BD933">
        <f>MAX(VLOOKUP($A933,'Full dataset'!$A$4:$IX$190,BD$1,FALSE),AX933)</f>
        <v>2008</v>
      </c>
      <c r="BE933">
        <f t="shared" si="87"/>
        <v>2008</v>
      </c>
      <c r="BF933">
        <f t="shared" si="88"/>
        <v>1</v>
      </c>
      <c r="BG933">
        <f t="shared" si="89"/>
        <v>1</v>
      </c>
      <c r="BH933">
        <f t="shared" si="84"/>
        <v>0</v>
      </c>
      <c r="BI933">
        <f t="shared" si="85"/>
        <v>1</v>
      </c>
      <c r="BO933">
        <f>IF(BF933=1,VLOOKUP($A933,'Full dataset'!$A$4:$IE$190,2007+BO$1-$C933,FALSE),0)</f>
        <v>0</v>
      </c>
      <c r="BP933">
        <f>IF(BF933=1,VLOOKUP($A933,'Full dataset'!$A$4:$IE$190,2007+BP$1-$C933,FALSE),0)</f>
        <v>0</v>
      </c>
      <c r="BQ933">
        <f>IF(BF933=1,VLOOKUP($A933,'Full dataset'!$A$4:$IE$190,2007+BQ$1-$C933,FALSE),0)</f>
        <v>0</v>
      </c>
      <c r="BR933">
        <f>IF($BG933=1,VLOOKUP($A933,'Full dataset'!$A$4:$IE$190,BR$1-2007+$C933,FALSE),0)</f>
        <v>157</v>
      </c>
      <c r="BS933">
        <f>IF($BG933=1,VLOOKUP($A933,'Full dataset'!$A$4:$IE$190,BS$1-2007+$C933,FALSE),0)</f>
        <v>138193</v>
      </c>
      <c r="BT933">
        <f>IF($BG933=1,VLOOKUP($A933,'Full dataset'!$A$4:$IE$190,BT$1-2007+$C933,FALSE),0)</f>
        <v>797774</v>
      </c>
      <c r="BU933">
        <f>IF($BG933=1,VLOOKUP($A933,'Full dataset'!$A$4:$IE$190,BU$1-2007+$C933,FALSE),0)</f>
        <v>102298</v>
      </c>
      <c r="BV933">
        <f>IF($BG933=1,VLOOKUP($A933,'Full dataset'!$A$4:$IE$190,BV$1-2007+$C933,FALSE),0)</f>
        <v>1</v>
      </c>
      <c r="BW933">
        <f>IF($BG933=1,VLOOKUP($A933,'Full dataset'!$A$4:$IE$190,BW$1-2007+$C933,FALSE),0)</f>
        <v>0</v>
      </c>
      <c r="BX933">
        <f>IF($BG933=1,VLOOKUP($A933,'Full dataset'!$A$4:$IE$190,BX$1-2007+$C933,FALSE),0)</f>
        <v>66</v>
      </c>
    </row>
    <row r="934" spans="1:76" x14ac:dyDescent="0.25">
      <c r="A934">
        <v>2</v>
      </c>
      <c r="B934" t="s">
        <v>46</v>
      </c>
      <c r="C934">
        <v>2012</v>
      </c>
      <c r="D934" t="s">
        <v>582</v>
      </c>
      <c r="E934">
        <f t="shared" si="86"/>
        <v>0</v>
      </c>
      <c r="F934">
        <v>1</v>
      </c>
      <c r="G934">
        <v>49970</v>
      </c>
      <c r="H934">
        <v>25.520939734422882</v>
      </c>
      <c r="I934">
        <v>7912</v>
      </c>
      <c r="J934">
        <v>0</v>
      </c>
      <c r="N934">
        <v>1</v>
      </c>
      <c r="O934">
        <v>24367</v>
      </c>
      <c r="P934">
        <v>12.444841675178754</v>
      </c>
      <c r="Q934">
        <v>378</v>
      </c>
      <c r="R934">
        <v>39692</v>
      </c>
      <c r="U934">
        <v>1</v>
      </c>
      <c r="V934">
        <v>1393</v>
      </c>
      <c r="W934">
        <v>113045</v>
      </c>
      <c r="X934">
        <v>7328</v>
      </c>
      <c r="Y934">
        <v>1</v>
      </c>
      <c r="Z934">
        <v>1</v>
      </c>
      <c r="AA934" t="s">
        <v>723</v>
      </c>
      <c r="AB934">
        <v>558243</v>
      </c>
      <c r="AC934">
        <f>VLOOKUP(A934,'Full dataset'!$A$4:$IE$190,2033-C934,FALSE)</f>
        <v>9.9</v>
      </c>
      <c r="AD934">
        <f>VLOOKUP(A934,'Full dataset'!$A$4:$IE$190,2041-C934,FALSE)</f>
        <v>2314</v>
      </c>
      <c r="AE934">
        <f>VLOOKUP(A934,'Full dataset'!$A$4:$IE$190,2050-C934,FALSE)</f>
        <v>0</v>
      </c>
      <c r="AF934">
        <v>4.95</v>
      </c>
      <c r="AG934" t="str">
        <f>VLOOKUP($A934,'Full dataset'!$A$4:$IE$190,2007+AG$1-$C934,FALSE)</f>
        <v>.</v>
      </c>
      <c r="AH934" t="str">
        <f>VLOOKUP($A934,'Full dataset'!$A$4:$IE$190,2007+AH$1-$C934,FALSE)</f>
        <v>.</v>
      </c>
      <c r="AI934" t="str">
        <f>VLOOKUP($A934,'Full dataset'!$A$4:$IE$190,2007+AI$1-$C934,FALSE)</f>
        <v>.</v>
      </c>
      <c r="AJ934">
        <f>VLOOKUP($A934,'Full dataset'!$A$4:$IE$190,2007+AJ$1-$C934,FALSE)</f>
        <v>350</v>
      </c>
      <c r="AK934">
        <f>VLOOKUP($A934,'Full dataset'!$A$4:$IE$190,2007+AK$1-$C934,FALSE)</f>
        <v>2</v>
      </c>
      <c r="AL934">
        <f>VLOOKUP($A934,'Full dataset'!$A$4:$IE$190,2007+AL$1-$C934,FALSE)</f>
        <v>45</v>
      </c>
      <c r="AM934">
        <f>VLOOKUP($A934,'Full dataset'!$A$4:$IE$190,2007+AM$1-$C934,FALSE)</f>
        <v>1000</v>
      </c>
      <c r="AN934">
        <f>VLOOKUP($A934,'Full dataset'!$A$4:$IE$190,2007+AN$1-$C934,FALSE)</f>
        <v>37212</v>
      </c>
      <c r="AO934">
        <f>VLOOKUP($A934,'Full dataset'!$A$4:$IE$190,2007+AO$1-$C934,FALSE)</f>
        <v>12</v>
      </c>
      <c r="AP934" t="s">
        <v>726</v>
      </c>
      <c r="AQ934" t="s">
        <v>726</v>
      </c>
      <c r="AR934" t="s">
        <v>726</v>
      </c>
      <c r="AS934" t="s">
        <v>726</v>
      </c>
      <c r="AT934" t="s">
        <v>726</v>
      </c>
      <c r="AU934">
        <f>VLOOKUP(A934,'Full dataset'!$A$4:$II$190,$AU$1,FALSE)</f>
        <v>2012</v>
      </c>
      <c r="AV934">
        <v>0</v>
      </c>
      <c r="AW934">
        <f>VLOOKUP(A934,'Full dataset'!$A$5:$IM$190,247,FALSE)</f>
        <v>1</v>
      </c>
      <c r="AX934">
        <f>VLOOKUP(A934,'Full dataset'!$A$4:$II$190,242,FALSE)</f>
        <v>2008</v>
      </c>
      <c r="AY934">
        <f>VLOOKUP(A934,'Full dataset'!$A$5:$IM$190,246,FALSE)</f>
        <v>1</v>
      </c>
      <c r="AZ934">
        <v>9999</v>
      </c>
      <c r="BA934">
        <f>MAX(VLOOKUP($A934,'Full dataset'!$A$4:$IX$190,BA$1,FALSE),AW934)</f>
        <v>1</v>
      </c>
      <c r="BB934">
        <f>IF(VLOOKUP($A934,'Full dataset'!$A$4:$IX$190,BB$1,FALSE)&gt;0,VLOOKUP($A934,'Full dataset'!$A$4:$IX$190,BB$1,FALSE),AU934)</f>
        <v>2012</v>
      </c>
      <c r="BC934">
        <f>MAX(VLOOKUP($A934,'Full dataset'!$A$4:$IX$190,BC$1,FALSE),AY934)</f>
        <v>1</v>
      </c>
      <c r="BD934">
        <f>MAX(VLOOKUP($A934,'Full dataset'!$A$4:$IX$190,BD$1,FALSE),AX934)</f>
        <v>2008</v>
      </c>
      <c r="BE934">
        <f t="shared" si="87"/>
        <v>2008</v>
      </c>
      <c r="BF934">
        <f t="shared" si="88"/>
        <v>0</v>
      </c>
      <c r="BG934">
        <f t="shared" si="89"/>
        <v>0</v>
      </c>
      <c r="BH934">
        <f t="shared" si="84"/>
        <v>0</v>
      </c>
      <c r="BI934">
        <f t="shared" si="85"/>
        <v>0</v>
      </c>
      <c r="BO934">
        <f>IF(BF934=1,VLOOKUP($A934,'Full dataset'!$A$4:$IE$190,2007+BO$1-$C934,FALSE),0)</f>
        <v>0</v>
      </c>
      <c r="BP934">
        <f>IF(BF934=1,VLOOKUP($A934,'Full dataset'!$A$4:$IE$190,2007+BP$1-$C934,FALSE),0)</f>
        <v>0</v>
      </c>
      <c r="BQ934">
        <f>IF(BF934=1,VLOOKUP($A934,'Full dataset'!$A$4:$IE$190,2007+BQ$1-$C934,FALSE),0)</f>
        <v>0</v>
      </c>
      <c r="BR934">
        <f>IF($BG934=1,VLOOKUP($A934,'Full dataset'!$A$4:$IE$190,BR$1-2007+$C934,FALSE),0)</f>
        <v>0</v>
      </c>
      <c r="BS934">
        <f>IF($BG934=1,VLOOKUP($A934,'Full dataset'!$A$4:$IE$190,BS$1-2007+$C934,FALSE),0)</f>
        <v>0</v>
      </c>
      <c r="BT934">
        <f>IF($BG934=1,VLOOKUP($A934,'Full dataset'!$A$4:$IE$190,BT$1-2007+$C934,FALSE),0)</f>
        <v>0</v>
      </c>
      <c r="BU934">
        <f>IF($BG934=1,VLOOKUP($A934,'Full dataset'!$A$4:$IE$190,BU$1-2007+$C934,FALSE),0)</f>
        <v>0</v>
      </c>
      <c r="BV934">
        <f>IF($BG934=1,VLOOKUP($A934,'Full dataset'!$A$4:$IE$190,BV$1-2007+$C934,FALSE),0)</f>
        <v>0</v>
      </c>
      <c r="BW934">
        <f>IF($BG934=1,VLOOKUP($A934,'Full dataset'!$A$4:$IE$190,BW$1-2007+$C934,FALSE),0)</f>
        <v>0</v>
      </c>
      <c r="BX934">
        <f>IF($BG934=1,VLOOKUP($A934,'Full dataset'!$A$4:$IE$190,BX$1-2007+$C934,FALSE),0)</f>
        <v>0</v>
      </c>
    </row>
    <row r="935" spans="1:76" x14ac:dyDescent="0.25">
      <c r="A935">
        <v>3</v>
      </c>
      <c r="B935" t="s">
        <v>47</v>
      </c>
      <c r="C935">
        <v>2012</v>
      </c>
      <c r="D935" t="s">
        <v>582</v>
      </c>
      <c r="E935">
        <f t="shared" si="86"/>
        <v>0</v>
      </c>
      <c r="F935">
        <v>1</v>
      </c>
      <c r="G935">
        <v>50394</v>
      </c>
      <c r="H935">
        <v>8.335097585180284</v>
      </c>
      <c r="I935">
        <v>11969</v>
      </c>
      <c r="J935">
        <v>0</v>
      </c>
      <c r="N935">
        <v>0</v>
      </c>
      <c r="U935">
        <v>1</v>
      </c>
      <c r="V935">
        <v>1131</v>
      </c>
      <c r="W935">
        <v>85262</v>
      </c>
      <c r="X935">
        <v>22189</v>
      </c>
      <c r="Y935">
        <v>1</v>
      </c>
      <c r="Z935">
        <v>1</v>
      </c>
      <c r="AA935" t="s">
        <v>724</v>
      </c>
      <c r="AB935">
        <v>281965</v>
      </c>
      <c r="AC935">
        <f>VLOOKUP(A935,'Full dataset'!$A$4:$IE$190,2033-C935,FALSE)</f>
        <v>9.8000000000000007</v>
      </c>
      <c r="AD935">
        <f>VLOOKUP(A935,'Full dataset'!$A$4:$IE$190,2041-C935,FALSE)</f>
        <v>6373</v>
      </c>
      <c r="AE935">
        <f>VLOOKUP(A935,'Full dataset'!$A$4:$IE$190,2050-C935,FALSE)</f>
        <v>0</v>
      </c>
      <c r="AF935">
        <v>4.9000000000000004</v>
      </c>
      <c r="AG935" t="str">
        <f>VLOOKUP($A935,'Full dataset'!$A$4:$IE$190,2007+AG$1-$C935,FALSE)</f>
        <v>.</v>
      </c>
      <c r="AH935" t="str">
        <f>VLOOKUP($A935,'Full dataset'!$A$4:$IE$190,2007+AH$1-$C935,FALSE)</f>
        <v>.</v>
      </c>
      <c r="AI935" t="str">
        <f>VLOOKUP($A935,'Full dataset'!$A$4:$IE$190,2007+AI$1-$C935,FALSE)</f>
        <v>.</v>
      </c>
      <c r="AJ935">
        <f>VLOOKUP($A935,'Full dataset'!$A$4:$IE$190,2007+AJ$1-$C935,FALSE)</f>
        <v>334</v>
      </c>
      <c r="AK935">
        <f>VLOOKUP($A935,'Full dataset'!$A$4:$IE$190,2007+AK$1-$C935,FALSE)</f>
        <v>3</v>
      </c>
      <c r="AL935">
        <f>VLOOKUP($A935,'Full dataset'!$A$4:$IE$190,2007+AL$1-$C935,FALSE)</f>
        <v>44</v>
      </c>
      <c r="AM935">
        <f>VLOOKUP($A935,'Full dataset'!$A$4:$IE$190,2007+AM$1-$C935,FALSE)</f>
        <v>1200</v>
      </c>
      <c r="AN935">
        <f>VLOOKUP($A935,'Full dataset'!$A$4:$IE$190,2007+AN$1-$C935,FALSE)</f>
        <v>59047</v>
      </c>
      <c r="AO935">
        <f>VLOOKUP($A935,'Full dataset'!$A$4:$IE$190,2007+AO$1-$C935,FALSE)</f>
        <v>5</v>
      </c>
      <c r="AP935" t="s">
        <v>726</v>
      </c>
      <c r="AQ935" t="s">
        <v>726</v>
      </c>
      <c r="AR935" t="s">
        <v>726</v>
      </c>
      <c r="AS935" t="s">
        <v>726</v>
      </c>
      <c r="AT935" t="s">
        <v>726</v>
      </c>
      <c r="AU935">
        <f>VLOOKUP(A935,'Full dataset'!$A$4:$II$190,$AU$1,FALSE)</f>
        <v>2007</v>
      </c>
      <c r="AV935">
        <v>0</v>
      </c>
      <c r="AW935">
        <f>VLOOKUP(A935,'Full dataset'!$A$5:$IM$190,247,FALSE)</f>
        <v>1</v>
      </c>
      <c r="AX935">
        <f>VLOOKUP(A935,'Full dataset'!$A$4:$II$190,242,FALSE)</f>
        <v>2012</v>
      </c>
      <c r="AY935">
        <f>VLOOKUP(A935,'Full dataset'!$A$5:$IM$190,246,FALSE)</f>
        <v>1</v>
      </c>
      <c r="AZ935">
        <v>9999</v>
      </c>
      <c r="BA935">
        <f>MAX(VLOOKUP($A935,'Full dataset'!$A$4:$IX$190,BA$1,FALSE),AW935)</f>
        <v>1</v>
      </c>
      <c r="BB935">
        <f>IF(VLOOKUP($A935,'Full dataset'!$A$4:$IX$190,BB$1,FALSE)&gt;0,VLOOKUP($A935,'Full dataset'!$A$4:$IX$190,BB$1,FALSE),AU935)</f>
        <v>2010</v>
      </c>
      <c r="BC935">
        <f>MAX(VLOOKUP($A935,'Full dataset'!$A$4:$IX$190,BC$1,FALSE),AY935)</f>
        <v>1</v>
      </c>
      <c r="BD935">
        <f>MAX(VLOOKUP($A935,'Full dataset'!$A$4:$IX$190,BD$1,FALSE),AX935)</f>
        <v>2012</v>
      </c>
      <c r="BE935">
        <f t="shared" si="87"/>
        <v>2010</v>
      </c>
      <c r="BF935">
        <f t="shared" si="88"/>
        <v>0</v>
      </c>
      <c r="BG935">
        <f t="shared" si="89"/>
        <v>0</v>
      </c>
      <c r="BH935">
        <f t="shared" si="84"/>
        <v>0</v>
      </c>
      <c r="BI935">
        <f t="shared" si="85"/>
        <v>0</v>
      </c>
      <c r="BO935">
        <f>IF(BF935=1,VLOOKUP($A935,'Full dataset'!$A$4:$IE$190,2007+BO$1-$C935,FALSE),0)</f>
        <v>0</v>
      </c>
      <c r="BP935">
        <f>IF(BF935=1,VLOOKUP($A935,'Full dataset'!$A$4:$IE$190,2007+BP$1-$C935,FALSE),0)</f>
        <v>0</v>
      </c>
      <c r="BQ935">
        <f>IF(BF935=1,VLOOKUP($A935,'Full dataset'!$A$4:$IE$190,2007+BQ$1-$C935,FALSE),0)</f>
        <v>0</v>
      </c>
      <c r="BR935">
        <f>IF($BG935=1,VLOOKUP($A935,'Full dataset'!$A$4:$IE$190,BR$1-2007+$C935,FALSE),0)</f>
        <v>0</v>
      </c>
      <c r="BS935">
        <f>IF($BG935=1,VLOOKUP($A935,'Full dataset'!$A$4:$IE$190,BS$1-2007+$C935,FALSE),0)</f>
        <v>0</v>
      </c>
      <c r="BT935">
        <f>IF($BG935=1,VLOOKUP($A935,'Full dataset'!$A$4:$IE$190,BT$1-2007+$C935,FALSE),0)</f>
        <v>0</v>
      </c>
      <c r="BU935">
        <f>IF($BG935=1,VLOOKUP($A935,'Full dataset'!$A$4:$IE$190,BU$1-2007+$C935,FALSE),0)</f>
        <v>0</v>
      </c>
      <c r="BV935">
        <f>IF($BG935=1,VLOOKUP($A935,'Full dataset'!$A$4:$IE$190,BV$1-2007+$C935,FALSE),0)</f>
        <v>0</v>
      </c>
      <c r="BW935">
        <f>IF($BG935=1,VLOOKUP($A935,'Full dataset'!$A$4:$IE$190,BW$1-2007+$C935,FALSE),0)</f>
        <v>0</v>
      </c>
      <c r="BX935">
        <f>IF($BG935=1,VLOOKUP($A935,'Full dataset'!$A$4:$IE$190,BX$1-2007+$C935,FALSE),0)</f>
        <v>0</v>
      </c>
    </row>
    <row r="936" spans="1:76" x14ac:dyDescent="0.25">
      <c r="A936">
        <v>4</v>
      </c>
      <c r="B936" t="s">
        <v>48</v>
      </c>
      <c r="C936">
        <v>2012</v>
      </c>
      <c r="D936" t="s">
        <v>582</v>
      </c>
      <c r="E936">
        <f t="shared" si="86"/>
        <v>0</v>
      </c>
      <c r="F936">
        <v>0</v>
      </c>
      <c r="J936">
        <v>0</v>
      </c>
      <c r="N936">
        <v>0</v>
      </c>
      <c r="U936">
        <v>1</v>
      </c>
      <c r="V936">
        <v>276</v>
      </c>
      <c r="W936">
        <v>120736</v>
      </c>
      <c r="X936">
        <v>56477</v>
      </c>
      <c r="Y936">
        <v>1</v>
      </c>
      <c r="Z936">
        <v>0</v>
      </c>
      <c r="AA936" t="s">
        <v>725</v>
      </c>
      <c r="AB936">
        <v>38427</v>
      </c>
      <c r="AC936">
        <f>VLOOKUP(A936,'Full dataset'!$A$4:$IE$190,2033-C936,FALSE)</f>
        <v>9.6999999999999993</v>
      </c>
      <c r="AD936">
        <f>VLOOKUP(A936,'Full dataset'!$A$4:$IE$190,2041-C936,FALSE)</f>
        <v>43927</v>
      </c>
      <c r="AE936">
        <f>VLOOKUP(A936,'Full dataset'!$A$4:$IE$190,2050-C936,FALSE)</f>
        <v>0</v>
      </c>
      <c r="AF936">
        <v>4.8499999999999996</v>
      </c>
      <c r="AG936" t="str">
        <f>VLOOKUP($A936,'Full dataset'!$A$4:$IE$190,2007+AG$1-$C936,FALSE)</f>
        <v>.</v>
      </c>
      <c r="AH936" t="str">
        <f>VLOOKUP($A936,'Full dataset'!$A$4:$IE$190,2007+AH$1-$C936,FALSE)</f>
        <v>.</v>
      </c>
      <c r="AI936" t="str">
        <f>VLOOKUP($A936,'Full dataset'!$A$4:$IE$190,2007+AI$1-$C936,FALSE)</f>
        <v>.</v>
      </c>
      <c r="AJ936">
        <f>VLOOKUP($A936,'Full dataset'!$A$4:$IE$190,2007+AJ$1-$C936,FALSE)</f>
        <v>1154</v>
      </c>
      <c r="AK936">
        <f>VLOOKUP($A936,'Full dataset'!$A$4:$IE$190,2007+AK$1-$C936,FALSE)</f>
        <v>6</v>
      </c>
      <c r="AL936">
        <f>VLOOKUP($A936,'Full dataset'!$A$4:$IE$190,2007+AL$1-$C936,FALSE)</f>
        <v>53</v>
      </c>
      <c r="AM936">
        <f>VLOOKUP($A936,'Full dataset'!$A$4:$IE$190,2007+AM$1-$C936,FALSE)</f>
        <v>63</v>
      </c>
      <c r="AN936">
        <f>VLOOKUP($A936,'Full dataset'!$A$4:$IE$190,2007+AN$1-$C936,FALSE)</f>
        <v>259598</v>
      </c>
      <c r="AO936">
        <f>VLOOKUP($A936,'Full dataset'!$A$4:$IE$190,2007+AO$1-$C936,FALSE)</f>
        <v>4</v>
      </c>
      <c r="AP936" t="s">
        <v>726</v>
      </c>
      <c r="AQ936" t="s">
        <v>726</v>
      </c>
      <c r="AR936" t="s">
        <v>726</v>
      </c>
      <c r="AS936" t="s">
        <v>726</v>
      </c>
      <c r="AT936" t="s">
        <v>726</v>
      </c>
      <c r="AU936">
        <f>VLOOKUP(A936,'Full dataset'!$A$4:$II$190,$AU$1,FALSE)</f>
        <v>2009</v>
      </c>
      <c r="AV936">
        <v>0</v>
      </c>
      <c r="AW936">
        <f>VLOOKUP(A936,'Full dataset'!$A$5:$IM$190,247,FALSE)</f>
        <v>1</v>
      </c>
      <c r="AX936">
        <f>VLOOKUP(A936,'Full dataset'!$A$4:$II$190,242,FALSE)</f>
        <v>9999</v>
      </c>
      <c r="AY936">
        <f>VLOOKUP(A936,'Full dataset'!$A$5:$IM$190,246,FALSE)</f>
        <v>0</v>
      </c>
      <c r="AZ936">
        <v>9999</v>
      </c>
      <c r="BA936">
        <f>MAX(VLOOKUP($A936,'Full dataset'!$A$4:$IX$190,BA$1,FALSE),AW936)</f>
        <v>1</v>
      </c>
      <c r="BB936">
        <f>IF(VLOOKUP($A936,'Full dataset'!$A$4:$IX$190,BB$1,FALSE)&gt;0,VLOOKUP($A936,'Full dataset'!$A$4:$IX$190,BB$1,FALSE),AU936)</f>
        <v>2009</v>
      </c>
      <c r="BC936">
        <f>MAX(VLOOKUP($A936,'Full dataset'!$A$4:$IX$190,BC$1,FALSE),AY936)</f>
        <v>1</v>
      </c>
      <c r="BD936">
        <f>MAX(VLOOKUP($A936,'Full dataset'!$A$4:$IX$190,BD$1,FALSE),AX936)</f>
        <v>9999</v>
      </c>
      <c r="BE936">
        <f t="shared" si="87"/>
        <v>2009</v>
      </c>
      <c r="BF936">
        <f t="shared" si="88"/>
        <v>0</v>
      </c>
      <c r="BG936">
        <f t="shared" si="89"/>
        <v>0</v>
      </c>
      <c r="BH936">
        <f t="shared" si="84"/>
        <v>0</v>
      </c>
      <c r="BI936">
        <f t="shared" si="85"/>
        <v>0</v>
      </c>
      <c r="BO936">
        <f>IF(BF936=1,VLOOKUP($A936,'Full dataset'!$A$4:$IE$190,2007+BO$1-$C936,FALSE),0)</f>
        <v>0</v>
      </c>
      <c r="BP936">
        <f>IF(BF936=1,VLOOKUP($A936,'Full dataset'!$A$4:$IE$190,2007+BP$1-$C936,FALSE),0)</f>
        <v>0</v>
      </c>
      <c r="BQ936">
        <f>IF(BF936=1,VLOOKUP($A936,'Full dataset'!$A$4:$IE$190,2007+BQ$1-$C936,FALSE),0)</f>
        <v>0</v>
      </c>
      <c r="BR936">
        <f>IF($BG936=1,VLOOKUP($A936,'Full dataset'!$A$4:$IE$190,BR$1-2007+$C936,FALSE),0)</f>
        <v>0</v>
      </c>
      <c r="BS936">
        <f>IF($BG936=1,VLOOKUP($A936,'Full dataset'!$A$4:$IE$190,BS$1-2007+$C936,FALSE),0)</f>
        <v>0</v>
      </c>
      <c r="BT936">
        <f>IF($BG936=1,VLOOKUP($A936,'Full dataset'!$A$4:$IE$190,BT$1-2007+$C936,FALSE),0)</f>
        <v>0</v>
      </c>
      <c r="BU936">
        <f>IF($BG936=1,VLOOKUP($A936,'Full dataset'!$A$4:$IE$190,BU$1-2007+$C936,FALSE),0)</f>
        <v>0</v>
      </c>
      <c r="BV936">
        <f>IF($BG936=1,VLOOKUP($A936,'Full dataset'!$A$4:$IE$190,BV$1-2007+$C936,FALSE),0)</f>
        <v>0</v>
      </c>
      <c r="BW936">
        <f>IF($BG936=1,VLOOKUP($A936,'Full dataset'!$A$4:$IE$190,BW$1-2007+$C936,FALSE),0)</f>
        <v>0</v>
      </c>
      <c r="BX936">
        <f>IF($BG936=1,VLOOKUP($A936,'Full dataset'!$A$4:$IE$190,BX$1-2007+$C936,FALSE),0)</f>
        <v>0</v>
      </c>
    </row>
    <row r="937" spans="1:76" x14ac:dyDescent="0.25">
      <c r="A937">
        <v>5</v>
      </c>
      <c r="B937" t="s">
        <v>49</v>
      </c>
      <c r="C937">
        <v>2012</v>
      </c>
      <c r="D937" t="s">
        <v>582</v>
      </c>
      <c r="E937">
        <f t="shared" si="86"/>
        <v>0</v>
      </c>
      <c r="F937">
        <v>1</v>
      </c>
      <c r="G937">
        <v>25541</v>
      </c>
      <c r="H937">
        <v>0.6914746730920216</v>
      </c>
      <c r="I937">
        <v>12171</v>
      </c>
      <c r="J937">
        <v>0</v>
      </c>
      <c r="N937">
        <v>2</v>
      </c>
      <c r="O937">
        <v>1196</v>
      </c>
      <c r="P937">
        <v>3.2379456913122343E-2</v>
      </c>
      <c r="Q937">
        <v>9</v>
      </c>
      <c r="R937">
        <v>40483</v>
      </c>
      <c r="U937">
        <v>1</v>
      </c>
      <c r="V937">
        <v>2</v>
      </c>
      <c r="W937">
        <v>9775</v>
      </c>
      <c r="X937">
        <v>1437</v>
      </c>
      <c r="Y937">
        <v>0</v>
      </c>
      <c r="Z937" t="s">
        <v>726</v>
      </c>
      <c r="AA937" t="s">
        <v>726</v>
      </c>
      <c r="AB937" t="s">
        <v>726</v>
      </c>
      <c r="AC937">
        <f>VLOOKUP(A937,'Full dataset'!$A$4:$IE$190,2033-C937,FALSE)</f>
        <v>9.6</v>
      </c>
      <c r="AD937">
        <f>VLOOKUP(A937,'Full dataset'!$A$4:$IE$190,2041-C937,FALSE)</f>
        <v>35114</v>
      </c>
      <c r="AE937">
        <f>VLOOKUP(A937,'Full dataset'!$A$4:$IE$190,2050-C937,FALSE)</f>
        <v>0</v>
      </c>
      <c r="AF937">
        <v>4.8</v>
      </c>
      <c r="AG937" t="str">
        <f>VLOOKUP($A937,'Full dataset'!$A$4:$IE$190,2007+AG$1-$C937,FALSE)</f>
        <v>.</v>
      </c>
      <c r="AH937" t="str">
        <f>VLOOKUP($A937,'Full dataset'!$A$4:$IE$190,2007+AH$1-$C937,FALSE)</f>
        <v>.</v>
      </c>
      <c r="AI937" t="str">
        <f>VLOOKUP($A937,'Full dataset'!$A$4:$IE$190,2007+AI$1-$C937,FALSE)</f>
        <v>.</v>
      </c>
      <c r="AJ937">
        <f>VLOOKUP($A937,'Full dataset'!$A$4:$IE$190,2007+AJ$1-$C937,FALSE)</f>
        <v>-261</v>
      </c>
      <c r="AK937">
        <f>VLOOKUP($A937,'Full dataset'!$A$4:$IE$190,2007+AK$1-$C937,FALSE)</f>
        <v>2</v>
      </c>
      <c r="AL937">
        <f>VLOOKUP($A937,'Full dataset'!$A$4:$IE$190,2007+AL$1-$C937,FALSE)</f>
        <v>65</v>
      </c>
      <c r="AM937">
        <f>VLOOKUP($A937,'Full dataset'!$A$4:$IE$190,2007+AM$1-$C937,FALSE)</f>
        <v>450</v>
      </c>
      <c r="AN937">
        <f>VLOOKUP($A937,'Full dataset'!$A$4:$IE$190,2007+AN$1-$C937,FALSE)</f>
        <v>265223</v>
      </c>
      <c r="AO937">
        <f>VLOOKUP($A937,'Full dataset'!$A$4:$IE$190,2007+AO$1-$C937,FALSE)</f>
        <v>9</v>
      </c>
      <c r="AP937" t="s">
        <v>726</v>
      </c>
      <c r="AQ937" t="s">
        <v>726</v>
      </c>
      <c r="AR937" t="s">
        <v>726</v>
      </c>
      <c r="AS937" t="s">
        <v>726</v>
      </c>
      <c r="AT937" t="s">
        <v>726</v>
      </c>
      <c r="AU937">
        <f>VLOOKUP(A937,'Full dataset'!$A$4:$II$190,$AU$1,FALSE)</f>
        <v>2009</v>
      </c>
      <c r="AV937">
        <v>0</v>
      </c>
      <c r="AW937">
        <f>VLOOKUP(A937,'Full dataset'!$A$5:$IM$190,247,FALSE)</f>
        <v>1</v>
      </c>
      <c r="AX937">
        <f>VLOOKUP(A937,'Full dataset'!$A$4:$II$190,242,FALSE)</f>
        <v>2009</v>
      </c>
      <c r="AY937">
        <f>VLOOKUP(A937,'Full dataset'!$A$5:$IM$190,246,FALSE)</f>
        <v>2</v>
      </c>
      <c r="AZ937">
        <v>9999</v>
      </c>
      <c r="BA937">
        <f>MAX(VLOOKUP($A937,'Full dataset'!$A$4:$IX$190,BA$1,FALSE),AW937)</f>
        <v>1</v>
      </c>
      <c r="BB937">
        <f>IF(VLOOKUP($A937,'Full dataset'!$A$4:$IX$190,BB$1,FALSE)&gt;0,VLOOKUP($A937,'Full dataset'!$A$4:$IX$190,BB$1,FALSE),AU937)</f>
        <v>2009</v>
      </c>
      <c r="BC937">
        <f>MAX(VLOOKUP($A937,'Full dataset'!$A$4:$IX$190,BC$1,FALSE),AY937)</f>
        <v>2</v>
      </c>
      <c r="BD937">
        <f>MAX(VLOOKUP($A937,'Full dataset'!$A$4:$IX$190,BD$1,FALSE),AX937)</f>
        <v>2009</v>
      </c>
      <c r="BE937">
        <f t="shared" si="87"/>
        <v>2009</v>
      </c>
      <c r="BF937">
        <f t="shared" si="88"/>
        <v>0</v>
      </c>
      <c r="BG937">
        <f t="shared" si="89"/>
        <v>1</v>
      </c>
      <c r="BH937">
        <f t="shared" si="84"/>
        <v>0</v>
      </c>
      <c r="BI937">
        <f t="shared" si="85"/>
        <v>1</v>
      </c>
      <c r="BO937">
        <f>IF(BF937=1,VLOOKUP($A937,'Full dataset'!$A$4:$IE$190,2007+BO$1-$C937,FALSE),0)</f>
        <v>0</v>
      </c>
      <c r="BP937">
        <f>IF(BF937=1,VLOOKUP($A937,'Full dataset'!$A$4:$IE$190,2007+BP$1-$C937,FALSE),0)</f>
        <v>0</v>
      </c>
      <c r="BQ937">
        <f>IF(BF937=1,VLOOKUP($A937,'Full dataset'!$A$4:$IE$190,2007+BQ$1-$C937,FALSE),0)</f>
        <v>0</v>
      </c>
      <c r="BR937">
        <f>IF($BG937=1,VLOOKUP($A937,'Full dataset'!$A$4:$IE$190,BR$1-2007+$C937,FALSE),0)</f>
        <v>101</v>
      </c>
      <c r="BS937">
        <f>IF($BG937=1,VLOOKUP($A937,'Full dataset'!$A$4:$IE$190,BS$1-2007+$C937,FALSE),0)</f>
        <v>22</v>
      </c>
      <c r="BT937">
        <f>IF($BG937=1,VLOOKUP($A937,'Full dataset'!$A$4:$IE$190,BT$1-2007+$C937,FALSE),0)</f>
        <v>433</v>
      </c>
      <c r="BU937">
        <f>IF($BG937=1,VLOOKUP($A937,'Full dataset'!$A$4:$IE$190,BU$1-2007+$C937,FALSE),0)</f>
        <v>36</v>
      </c>
      <c r="BV937">
        <f>IF($BG937=1,VLOOKUP($A937,'Full dataset'!$A$4:$IE$190,BV$1-2007+$C937,FALSE),0)</f>
        <v>58</v>
      </c>
      <c r="BW937">
        <f>IF($BG937=1,VLOOKUP($A937,'Full dataset'!$A$4:$IE$190,BW$1-2007+$C937,FALSE),0)</f>
        <v>0</v>
      </c>
      <c r="BX937">
        <f>IF($BG937=1,VLOOKUP($A937,'Full dataset'!$A$4:$IE$190,BX$1-2007+$C937,FALSE),0)</f>
        <v>5</v>
      </c>
    </row>
    <row r="938" spans="1:76" x14ac:dyDescent="0.25">
      <c r="A938">
        <v>6</v>
      </c>
      <c r="B938" t="s">
        <v>50</v>
      </c>
      <c r="C938">
        <v>2012</v>
      </c>
      <c r="D938" t="s">
        <v>591</v>
      </c>
      <c r="E938">
        <f t="shared" si="86"/>
        <v>1</v>
      </c>
      <c r="F938">
        <v>1</v>
      </c>
      <c r="G938">
        <v>51655</v>
      </c>
      <c r="H938">
        <v>7.5003630027588208</v>
      </c>
      <c r="I938">
        <v>12738</v>
      </c>
      <c r="J938">
        <v>1</v>
      </c>
      <c r="K938">
        <v>809</v>
      </c>
      <c r="L938">
        <v>0.11746769275446493</v>
      </c>
      <c r="M938">
        <v>482</v>
      </c>
      <c r="N938">
        <v>2</v>
      </c>
      <c r="O938">
        <v>925</v>
      </c>
      <c r="P938">
        <v>0.13431102076375781</v>
      </c>
      <c r="Q938">
        <v>2</v>
      </c>
      <c r="R938">
        <v>40422</v>
      </c>
      <c r="S938">
        <v>3572</v>
      </c>
      <c r="T938">
        <v>334112</v>
      </c>
      <c r="U938">
        <v>1</v>
      </c>
      <c r="V938">
        <v>23</v>
      </c>
      <c r="W938">
        <v>1553</v>
      </c>
      <c r="X938">
        <v>1177</v>
      </c>
      <c r="Y938">
        <v>1</v>
      </c>
      <c r="Z938">
        <v>1</v>
      </c>
      <c r="AA938" t="s">
        <v>727</v>
      </c>
      <c r="AB938">
        <v>290853</v>
      </c>
      <c r="AC938">
        <f>VLOOKUP(A938,'Full dataset'!$A$4:$IE$190,2033-C938,FALSE)</f>
        <v>9.5</v>
      </c>
      <c r="AD938">
        <f>VLOOKUP(A938,'Full dataset'!$A$4:$IE$190,2041-C938,FALSE)</f>
        <v>7426</v>
      </c>
      <c r="AE938">
        <f>VLOOKUP(A938,'Full dataset'!$A$4:$IE$190,2050-C938,FALSE)</f>
        <v>0</v>
      </c>
      <c r="AF938">
        <v>4.75</v>
      </c>
      <c r="AG938">
        <f>VLOOKUP($A938,'Full dataset'!$A$4:$IE$190,2007+AG$1-$C938,FALSE)</f>
        <v>505.3</v>
      </c>
      <c r="AH938">
        <f>VLOOKUP($A938,'Full dataset'!$A$4:$IE$190,2007+AH$1-$C938,FALSE)</f>
        <v>11242.4</v>
      </c>
      <c r="AI938">
        <f>VLOOKUP($A938,'Full dataset'!$A$4:$IE$190,2007+AI$1-$C938,FALSE)</f>
        <v>6332.4</v>
      </c>
      <c r="AJ938">
        <f>VLOOKUP($A938,'Full dataset'!$A$4:$IE$190,2007+AJ$1-$C938,FALSE)</f>
        <v>535</v>
      </c>
      <c r="AK938">
        <f>VLOOKUP($A938,'Full dataset'!$A$4:$IE$190,2007+AK$1-$C938,FALSE)</f>
        <v>9</v>
      </c>
      <c r="AL938">
        <f>VLOOKUP($A938,'Full dataset'!$A$4:$IE$190,2007+AL$1-$C938,FALSE)</f>
        <v>23</v>
      </c>
      <c r="AM938" t="str">
        <f>VLOOKUP($A938,'Full dataset'!$A$4:$IE$190,2007+AM$1-$C938,FALSE)</f>
        <v>.</v>
      </c>
      <c r="AN938">
        <f>VLOOKUP($A938,'Full dataset'!$A$4:$IE$190,2007+AN$1-$C938,FALSE)</f>
        <v>209629</v>
      </c>
      <c r="AO938">
        <f>VLOOKUP($A938,'Full dataset'!$A$4:$IE$190,2007+AO$1-$C938,FALSE)</f>
        <v>8</v>
      </c>
      <c r="AP938" t="s">
        <v>726</v>
      </c>
      <c r="AQ938" t="s">
        <v>726</v>
      </c>
      <c r="AR938" t="s">
        <v>726</v>
      </c>
      <c r="AS938" t="s">
        <v>726</v>
      </c>
      <c r="AT938" t="s">
        <v>726</v>
      </c>
      <c r="AU938">
        <f>VLOOKUP(A938,'Full dataset'!$A$4:$II$190,$AU$1,FALSE)</f>
        <v>2009</v>
      </c>
      <c r="AV938">
        <v>1</v>
      </c>
      <c r="AW938">
        <f>VLOOKUP(A938,'Full dataset'!$A$5:$IM$190,247,FALSE)</f>
        <v>2</v>
      </c>
      <c r="AX938">
        <f>VLOOKUP(A938,'Full dataset'!$A$4:$II$190,242,FALSE)</f>
        <v>2009</v>
      </c>
      <c r="AY938">
        <f>VLOOKUP(A938,'Full dataset'!$A$5:$IM$190,246,FALSE)</f>
        <v>2</v>
      </c>
      <c r="AZ938">
        <v>9999</v>
      </c>
      <c r="BA938">
        <f>MAX(VLOOKUP($A938,'Full dataset'!$A$4:$IX$190,BA$1,FALSE),AW938)</f>
        <v>2</v>
      </c>
      <c r="BB938">
        <f>IF(VLOOKUP($A938,'Full dataset'!$A$4:$IX$190,BB$1,FALSE)&gt;0,VLOOKUP($A938,'Full dataset'!$A$4:$IX$190,BB$1,FALSE),AU938)</f>
        <v>2009</v>
      </c>
      <c r="BC938">
        <f>MAX(VLOOKUP($A938,'Full dataset'!$A$4:$IX$190,BC$1,FALSE),AY938)</f>
        <v>2</v>
      </c>
      <c r="BD938">
        <f>MAX(VLOOKUP($A938,'Full dataset'!$A$4:$IX$190,BD$1,FALSE),AX938)</f>
        <v>2009</v>
      </c>
      <c r="BE938">
        <f t="shared" si="87"/>
        <v>2009</v>
      </c>
      <c r="BF938">
        <f t="shared" si="88"/>
        <v>1</v>
      </c>
      <c r="BG938">
        <f t="shared" si="89"/>
        <v>1</v>
      </c>
      <c r="BH938">
        <f t="shared" si="84"/>
        <v>0</v>
      </c>
      <c r="BI938">
        <f t="shared" si="85"/>
        <v>1</v>
      </c>
      <c r="BO938">
        <f>IF(BF938=1,VLOOKUP($A938,'Full dataset'!$A$4:$IE$190,2007+BO$1-$C938,FALSE),0)</f>
        <v>51</v>
      </c>
      <c r="BP938">
        <f>IF(BF938=1,VLOOKUP($A938,'Full dataset'!$A$4:$IE$190,2007+BP$1-$C938,FALSE),0)</f>
        <v>4</v>
      </c>
      <c r="BQ938">
        <f>IF(BF938=1,VLOOKUP($A938,'Full dataset'!$A$4:$IE$190,2007+BQ$1-$C938,FALSE),0)</f>
        <v>21</v>
      </c>
      <c r="BR938">
        <f>IF($BG938=1,VLOOKUP($A938,'Full dataset'!$A$4:$IE$190,BR$1-2007+$C938,FALSE),0)</f>
        <v>58</v>
      </c>
      <c r="BS938">
        <f>IF($BG938=1,VLOOKUP($A938,'Full dataset'!$A$4:$IE$190,BS$1-2007+$C938,FALSE),0)</f>
        <v>4</v>
      </c>
      <c r="BT938">
        <f>IF($BG938=1,VLOOKUP($A938,'Full dataset'!$A$4:$IE$190,BT$1-2007+$C938,FALSE),0)</f>
        <v>144</v>
      </c>
      <c r="BU938">
        <f>IF($BG938=1,VLOOKUP($A938,'Full dataset'!$A$4:$IE$190,BU$1-2007+$C938,FALSE),0)</f>
        <v>30</v>
      </c>
      <c r="BV938">
        <f>IF($BG938=1,VLOOKUP($A938,'Full dataset'!$A$4:$IE$190,BV$1-2007+$C938,FALSE),0)</f>
        <v>0</v>
      </c>
      <c r="BW938">
        <f>IF($BG938=1,VLOOKUP($A938,'Full dataset'!$A$4:$IE$190,BW$1-2007+$C938,FALSE),0)</f>
        <v>0</v>
      </c>
      <c r="BX938">
        <f>IF($BG938=1,VLOOKUP($A938,'Full dataset'!$A$4:$IE$190,BX$1-2007+$C938,FALSE),0)</f>
        <v>1</v>
      </c>
    </row>
    <row r="939" spans="1:76" x14ac:dyDescent="0.25">
      <c r="A939">
        <v>7</v>
      </c>
      <c r="B939" t="s">
        <v>51</v>
      </c>
      <c r="C939">
        <v>2012</v>
      </c>
      <c r="D939" t="s">
        <v>591</v>
      </c>
      <c r="E939">
        <f t="shared" si="86"/>
        <v>1</v>
      </c>
      <c r="F939">
        <v>1</v>
      </c>
      <c r="G939">
        <v>1508</v>
      </c>
      <c r="H939">
        <v>0.89868891537544693</v>
      </c>
      <c r="I939">
        <v>485</v>
      </c>
      <c r="J939">
        <v>0</v>
      </c>
      <c r="N939">
        <v>1</v>
      </c>
      <c r="O939">
        <v>957</v>
      </c>
      <c r="P939">
        <v>0.57032181168057206</v>
      </c>
      <c r="Q939">
        <v>0</v>
      </c>
      <c r="R939">
        <v>40299</v>
      </c>
      <c r="S939">
        <v>6798</v>
      </c>
      <c r="T939">
        <v>531110</v>
      </c>
      <c r="U939">
        <v>0</v>
      </c>
      <c r="V939" t="s">
        <v>726</v>
      </c>
      <c r="W939" t="s">
        <v>726</v>
      </c>
      <c r="X939" t="s">
        <v>726</v>
      </c>
      <c r="Y939">
        <v>1</v>
      </c>
      <c r="Z939">
        <v>0</v>
      </c>
      <c r="AA939" t="s">
        <v>728</v>
      </c>
      <c r="AB939">
        <v>12619</v>
      </c>
      <c r="AC939">
        <f>VLOOKUP(A939,'Full dataset'!$A$4:$IE$190,2033-C939,FALSE)</f>
        <v>9.4</v>
      </c>
      <c r="AD939">
        <f>VLOOKUP(A939,'Full dataset'!$A$4:$IE$190,2041-C939,FALSE)</f>
        <v>1896</v>
      </c>
      <c r="AE939">
        <f>VLOOKUP(A939,'Full dataset'!$A$4:$IE$190,2050-C939,FALSE)</f>
        <v>0</v>
      </c>
      <c r="AF939">
        <v>4.7</v>
      </c>
      <c r="AG939">
        <f>VLOOKUP($A939,'Full dataset'!$A$4:$IE$190,2007+AG$1-$C939,FALSE)</f>
        <v>283.39</v>
      </c>
      <c r="AH939">
        <f>VLOOKUP($A939,'Full dataset'!$A$4:$IE$190,2007+AH$1-$C939,FALSE)</f>
        <v>5385.1719999999996</v>
      </c>
      <c r="AI939">
        <f>VLOOKUP($A939,'Full dataset'!$A$4:$IE$190,2007+AI$1-$C939,FALSE)</f>
        <v>759.71799999999996</v>
      </c>
      <c r="AJ939">
        <f>VLOOKUP($A939,'Full dataset'!$A$4:$IE$190,2007+AJ$1-$C939,FALSE)</f>
        <v>216</v>
      </c>
      <c r="AK939">
        <f>VLOOKUP($A939,'Full dataset'!$A$4:$IE$190,2007+AK$1-$C939,FALSE)</f>
        <v>0</v>
      </c>
      <c r="AL939">
        <f>VLOOKUP($A939,'Full dataset'!$A$4:$IE$190,2007+AL$1-$C939,FALSE)</f>
        <v>47</v>
      </c>
      <c r="AM939">
        <f>VLOOKUP($A939,'Full dataset'!$A$4:$IE$190,2007+AM$1-$C939,FALSE)</f>
        <v>1210</v>
      </c>
      <c r="AN939">
        <f>VLOOKUP($A939,'Full dataset'!$A$4:$IE$190,2007+AN$1-$C939,FALSE)</f>
        <v>37470</v>
      </c>
      <c r="AO939">
        <f>VLOOKUP($A939,'Full dataset'!$A$4:$IE$190,2007+AO$1-$C939,FALSE)</f>
        <v>14</v>
      </c>
      <c r="AP939" t="s">
        <v>726</v>
      </c>
      <c r="AQ939" t="s">
        <v>726</v>
      </c>
      <c r="AR939" t="s">
        <v>726</v>
      </c>
      <c r="AS939" t="s">
        <v>726</v>
      </c>
      <c r="AT939" t="s">
        <v>726</v>
      </c>
      <c r="AU939">
        <f>VLOOKUP(A939,'Full dataset'!$A$4:$II$190,$AU$1,FALSE)</f>
        <v>9999</v>
      </c>
      <c r="AV939">
        <v>0</v>
      </c>
      <c r="AW939">
        <f>VLOOKUP(A939,'Full dataset'!$A$5:$IM$190,247,FALSE)</f>
        <v>0</v>
      </c>
      <c r="AX939">
        <f>VLOOKUP(A939,'Full dataset'!$A$4:$II$190,242,FALSE)</f>
        <v>2009</v>
      </c>
      <c r="AY939">
        <f>VLOOKUP(A939,'Full dataset'!$A$5:$IM$190,246,FALSE)</f>
        <v>1</v>
      </c>
      <c r="AZ939">
        <v>9999</v>
      </c>
      <c r="BA939">
        <f>MAX(VLOOKUP($A939,'Full dataset'!$A$4:$IX$190,BA$1,FALSE),AW939)</f>
        <v>1</v>
      </c>
      <c r="BB939">
        <f>IF(VLOOKUP($A939,'Full dataset'!$A$4:$IX$190,BB$1,FALSE)&gt;0,VLOOKUP($A939,'Full dataset'!$A$4:$IX$190,BB$1,FALSE),AU939)</f>
        <v>2009</v>
      </c>
      <c r="BC939">
        <f>MAX(VLOOKUP($A939,'Full dataset'!$A$4:$IX$190,BC$1,FALSE),AY939)</f>
        <v>1</v>
      </c>
      <c r="BD939">
        <f>MAX(VLOOKUP($A939,'Full dataset'!$A$4:$IX$190,BD$1,FALSE),AX939)</f>
        <v>2009</v>
      </c>
      <c r="BE939">
        <f t="shared" si="87"/>
        <v>2009</v>
      </c>
      <c r="BF939">
        <f t="shared" si="88"/>
        <v>0</v>
      </c>
      <c r="BG939">
        <f t="shared" si="89"/>
        <v>0</v>
      </c>
      <c r="BH939">
        <f t="shared" si="84"/>
        <v>0</v>
      </c>
      <c r="BI939">
        <f t="shared" si="85"/>
        <v>0</v>
      </c>
      <c r="BO939">
        <f>IF(BF939=1,VLOOKUP($A939,'Full dataset'!$A$4:$IE$190,2007+BO$1-$C939,FALSE),0)</f>
        <v>0</v>
      </c>
      <c r="BP939">
        <f>IF(BF939=1,VLOOKUP($A939,'Full dataset'!$A$4:$IE$190,2007+BP$1-$C939,FALSE),0)</f>
        <v>0</v>
      </c>
      <c r="BQ939">
        <f>IF(BF939=1,VLOOKUP($A939,'Full dataset'!$A$4:$IE$190,2007+BQ$1-$C939,FALSE),0)</f>
        <v>0</v>
      </c>
      <c r="BR939">
        <f>IF($BG939=1,VLOOKUP($A939,'Full dataset'!$A$4:$IE$190,BR$1-2007+$C939,FALSE),0)</f>
        <v>0</v>
      </c>
      <c r="BS939">
        <f>IF($BG939=1,VLOOKUP($A939,'Full dataset'!$A$4:$IE$190,BS$1-2007+$C939,FALSE),0)</f>
        <v>0</v>
      </c>
      <c r="BT939">
        <f>IF($BG939=1,VLOOKUP($A939,'Full dataset'!$A$4:$IE$190,BT$1-2007+$C939,FALSE),0)</f>
        <v>0</v>
      </c>
      <c r="BU939">
        <f>IF($BG939=1,VLOOKUP($A939,'Full dataset'!$A$4:$IE$190,BU$1-2007+$C939,FALSE),0)</f>
        <v>0</v>
      </c>
      <c r="BV939">
        <f>IF($BG939=1,VLOOKUP($A939,'Full dataset'!$A$4:$IE$190,BV$1-2007+$C939,FALSE),0)</f>
        <v>0</v>
      </c>
      <c r="BW939">
        <f>IF($BG939=1,VLOOKUP($A939,'Full dataset'!$A$4:$IE$190,BW$1-2007+$C939,FALSE),0)</f>
        <v>0</v>
      </c>
      <c r="BX939">
        <f>IF($BG939=1,VLOOKUP($A939,'Full dataset'!$A$4:$IE$190,BX$1-2007+$C939,FALSE),0)</f>
        <v>0</v>
      </c>
    </row>
    <row r="940" spans="1:76" x14ac:dyDescent="0.25">
      <c r="A940">
        <v>8</v>
      </c>
      <c r="B940" t="s">
        <v>52</v>
      </c>
      <c r="C940">
        <v>2012</v>
      </c>
      <c r="D940" t="s">
        <v>582</v>
      </c>
      <c r="E940">
        <f t="shared" si="86"/>
        <v>0</v>
      </c>
      <c r="F940">
        <v>1</v>
      </c>
      <c r="G940">
        <v>11441</v>
      </c>
      <c r="H940">
        <v>1.0931587999235619</v>
      </c>
      <c r="I940">
        <v>2865</v>
      </c>
      <c r="J940">
        <v>0</v>
      </c>
      <c r="N940">
        <v>0</v>
      </c>
      <c r="U940">
        <v>1</v>
      </c>
      <c r="V940">
        <v>10124</v>
      </c>
      <c r="W940">
        <v>334800</v>
      </c>
      <c r="X940">
        <v>84633</v>
      </c>
      <c r="Y940">
        <v>1</v>
      </c>
      <c r="Z940">
        <v>1</v>
      </c>
      <c r="AA940" t="s">
        <v>729</v>
      </c>
      <c r="AB940">
        <v>86969</v>
      </c>
      <c r="AC940">
        <f>VLOOKUP(A940,'Full dataset'!$A$4:$IE$190,2033-C940,FALSE)</f>
        <v>9.3000000000000007</v>
      </c>
      <c r="AD940">
        <f>VLOOKUP(A940,'Full dataset'!$A$4:$IE$190,2041-C940,FALSE)</f>
        <v>10757</v>
      </c>
      <c r="AE940">
        <f>VLOOKUP(A940,'Full dataset'!$A$4:$IE$190,2050-C940,FALSE)</f>
        <v>0</v>
      </c>
      <c r="AF940">
        <v>4.6500000000000004</v>
      </c>
      <c r="AG940" t="str">
        <f>VLOOKUP($A940,'Full dataset'!$A$4:$IE$190,2007+AG$1-$C940,FALSE)</f>
        <v>.</v>
      </c>
      <c r="AH940" t="str">
        <f>VLOOKUP($A940,'Full dataset'!$A$4:$IE$190,2007+AH$1-$C940,FALSE)</f>
        <v>.</v>
      </c>
      <c r="AI940" t="str">
        <f>VLOOKUP($A940,'Full dataset'!$A$4:$IE$190,2007+AI$1-$C940,FALSE)</f>
        <v>.</v>
      </c>
      <c r="AJ940">
        <f>VLOOKUP($A940,'Full dataset'!$A$4:$IE$190,2007+AJ$1-$C940,FALSE)</f>
        <v>154</v>
      </c>
      <c r="AK940">
        <f>VLOOKUP($A940,'Full dataset'!$A$4:$IE$190,2007+AK$1-$C940,FALSE)</f>
        <v>-1</v>
      </c>
      <c r="AL940">
        <f>VLOOKUP($A940,'Full dataset'!$A$4:$IE$190,2007+AL$1-$C940,FALSE)</f>
        <v>44</v>
      </c>
      <c r="AM940">
        <f>VLOOKUP($A940,'Full dataset'!$A$4:$IE$190,2007+AM$1-$C940,FALSE)</f>
        <v>62</v>
      </c>
      <c r="AN940">
        <f>VLOOKUP($A940,'Full dataset'!$A$4:$IE$190,2007+AN$1-$C940,FALSE)</f>
        <v>61341</v>
      </c>
      <c r="AO940">
        <f>VLOOKUP($A940,'Full dataset'!$A$4:$IE$190,2007+AO$1-$C940,FALSE)</f>
        <v>6</v>
      </c>
      <c r="AP940" t="s">
        <v>726</v>
      </c>
      <c r="AQ940" t="s">
        <v>726</v>
      </c>
      <c r="AR940" t="s">
        <v>726</v>
      </c>
      <c r="AS940" t="s">
        <v>726</v>
      </c>
      <c r="AT940" t="s">
        <v>726</v>
      </c>
      <c r="AU940">
        <f>VLOOKUP(A940,'Full dataset'!$A$4:$II$190,$AU$1,FALSE)</f>
        <v>2008</v>
      </c>
      <c r="AV940">
        <v>0</v>
      </c>
      <c r="AW940">
        <f>VLOOKUP(A940,'Full dataset'!$A$5:$IM$190,247,FALSE)</f>
        <v>1</v>
      </c>
      <c r="AX940">
        <f>VLOOKUP(A940,'Full dataset'!$A$4:$II$190,242,FALSE)</f>
        <v>2012</v>
      </c>
      <c r="AY940">
        <f>VLOOKUP(A940,'Full dataset'!$A$5:$IM$190,246,FALSE)</f>
        <v>1</v>
      </c>
      <c r="AZ940">
        <v>9999</v>
      </c>
      <c r="BA940">
        <f>MAX(VLOOKUP($A940,'Full dataset'!$A$4:$IX$190,BA$1,FALSE),AW940)</f>
        <v>1</v>
      </c>
      <c r="BB940">
        <f>IF(VLOOKUP($A940,'Full dataset'!$A$4:$IX$190,BB$1,FALSE)&gt;0,VLOOKUP($A940,'Full dataset'!$A$4:$IX$190,BB$1,FALSE),AU940)</f>
        <v>2008</v>
      </c>
      <c r="BC940">
        <f>MAX(VLOOKUP($A940,'Full dataset'!$A$4:$IX$190,BC$1,FALSE),AY940)</f>
        <v>1</v>
      </c>
      <c r="BD940">
        <f>MAX(VLOOKUP($A940,'Full dataset'!$A$4:$IX$190,BD$1,FALSE),AX940)</f>
        <v>2012</v>
      </c>
      <c r="BE940">
        <f t="shared" si="87"/>
        <v>2008</v>
      </c>
      <c r="BF940">
        <f t="shared" si="88"/>
        <v>0</v>
      </c>
      <c r="BG940">
        <f t="shared" si="89"/>
        <v>0</v>
      </c>
      <c r="BH940">
        <f t="shared" si="84"/>
        <v>0</v>
      </c>
      <c r="BI940">
        <f t="shared" si="85"/>
        <v>0</v>
      </c>
      <c r="BO940">
        <f>IF(BF940=1,VLOOKUP($A940,'Full dataset'!$A$4:$IE$190,2007+BO$1-$C940,FALSE),0)</f>
        <v>0</v>
      </c>
      <c r="BP940">
        <f>IF(BF940=1,VLOOKUP($A940,'Full dataset'!$A$4:$IE$190,2007+BP$1-$C940,FALSE),0)</f>
        <v>0</v>
      </c>
      <c r="BQ940">
        <f>IF(BF940=1,VLOOKUP($A940,'Full dataset'!$A$4:$IE$190,2007+BQ$1-$C940,FALSE),0)</f>
        <v>0</v>
      </c>
      <c r="BR940">
        <f>IF($BG940=1,VLOOKUP($A940,'Full dataset'!$A$4:$IE$190,BR$1-2007+$C940,FALSE),0)</f>
        <v>0</v>
      </c>
      <c r="BS940">
        <f>IF($BG940=1,VLOOKUP($A940,'Full dataset'!$A$4:$IE$190,BS$1-2007+$C940,FALSE),0)</f>
        <v>0</v>
      </c>
      <c r="BT940">
        <f>IF($BG940=1,VLOOKUP($A940,'Full dataset'!$A$4:$IE$190,BT$1-2007+$C940,FALSE),0)</f>
        <v>0</v>
      </c>
      <c r="BU940">
        <f>IF($BG940=1,VLOOKUP($A940,'Full dataset'!$A$4:$IE$190,BU$1-2007+$C940,FALSE),0)</f>
        <v>0</v>
      </c>
      <c r="BV940">
        <f>IF($BG940=1,VLOOKUP($A940,'Full dataset'!$A$4:$IE$190,BV$1-2007+$C940,FALSE),0)</f>
        <v>0</v>
      </c>
      <c r="BW940">
        <f>IF($BG940=1,VLOOKUP($A940,'Full dataset'!$A$4:$IE$190,BW$1-2007+$C940,FALSE),0)</f>
        <v>0</v>
      </c>
      <c r="BX940">
        <f>IF($BG940=1,VLOOKUP($A940,'Full dataset'!$A$4:$IE$190,BX$1-2007+$C940,FALSE),0)</f>
        <v>0</v>
      </c>
    </row>
    <row r="941" spans="1:76" x14ac:dyDescent="0.25">
      <c r="A941">
        <v>9</v>
      </c>
      <c r="B941" t="s">
        <v>53</v>
      </c>
      <c r="C941">
        <v>2012</v>
      </c>
      <c r="D941" t="s">
        <v>582</v>
      </c>
      <c r="E941">
        <f t="shared" si="86"/>
        <v>0</v>
      </c>
      <c r="F941">
        <v>1</v>
      </c>
      <c r="G941">
        <v>809</v>
      </c>
      <c r="H941">
        <v>0.61661585365853655</v>
      </c>
      <c r="I941">
        <v>288</v>
      </c>
      <c r="J941">
        <v>0</v>
      </c>
      <c r="N941">
        <v>1</v>
      </c>
      <c r="O941">
        <v>619</v>
      </c>
      <c r="P941">
        <v>0.47179878048780488</v>
      </c>
      <c r="Q941">
        <v>0</v>
      </c>
      <c r="R941">
        <v>39661</v>
      </c>
      <c r="U941">
        <v>1</v>
      </c>
      <c r="V941">
        <v>449</v>
      </c>
      <c r="W941">
        <v>1279</v>
      </c>
      <c r="X941">
        <v>3798</v>
      </c>
      <c r="Y941">
        <v>1</v>
      </c>
      <c r="Z941">
        <v>0</v>
      </c>
      <c r="AA941" t="s">
        <v>730</v>
      </c>
      <c r="AB941">
        <v>8190</v>
      </c>
      <c r="AC941">
        <f>VLOOKUP(A941,'Full dataset'!$A$4:$IE$190,2033-C941,FALSE)</f>
        <v>9.1999999999999993</v>
      </c>
      <c r="AD941">
        <f>VLOOKUP(A941,'Full dataset'!$A$4:$IE$190,2041-C941,FALSE)</f>
        <v>1378</v>
      </c>
      <c r="AE941">
        <f>VLOOKUP(A941,'Full dataset'!$A$4:$IE$190,2050-C941,FALSE)</f>
        <v>0</v>
      </c>
      <c r="AF941">
        <v>4.5999999999999996</v>
      </c>
      <c r="AG941" t="str">
        <f>VLOOKUP($A941,'Full dataset'!$A$4:$IE$190,2007+AG$1-$C941,FALSE)</f>
        <v>.</v>
      </c>
      <c r="AH941" t="str">
        <f>VLOOKUP($A941,'Full dataset'!$A$4:$IE$190,2007+AH$1-$C941,FALSE)</f>
        <v>.</v>
      </c>
      <c r="AI941" t="str">
        <f>VLOOKUP($A941,'Full dataset'!$A$4:$IE$190,2007+AI$1-$C941,FALSE)</f>
        <v>.</v>
      </c>
      <c r="AJ941">
        <f>VLOOKUP($A941,'Full dataset'!$A$4:$IE$190,2007+AJ$1-$C941,FALSE)</f>
        <v>61</v>
      </c>
      <c r="AK941">
        <f>VLOOKUP($A941,'Full dataset'!$A$4:$IE$190,2007+AK$1-$C941,FALSE)</f>
        <v>-4</v>
      </c>
      <c r="AL941">
        <f>VLOOKUP($A941,'Full dataset'!$A$4:$IE$190,2007+AL$1-$C941,FALSE)</f>
        <v>60</v>
      </c>
      <c r="AM941">
        <f>VLOOKUP($A941,'Full dataset'!$A$4:$IE$190,2007+AM$1-$C941,FALSE)</f>
        <v>164</v>
      </c>
      <c r="AN941">
        <f>VLOOKUP($A941,'Full dataset'!$A$4:$IE$190,2007+AN$1-$C941,FALSE)</f>
        <v>16819</v>
      </c>
      <c r="AO941">
        <f>VLOOKUP($A941,'Full dataset'!$A$4:$IE$190,2007+AO$1-$C941,FALSE)</f>
        <v>12</v>
      </c>
      <c r="AP941" t="s">
        <v>726</v>
      </c>
      <c r="AQ941" t="s">
        <v>726</v>
      </c>
      <c r="AR941" t="s">
        <v>726</v>
      </c>
      <c r="AS941" t="s">
        <v>726</v>
      </c>
      <c r="AT941" t="s">
        <v>726</v>
      </c>
      <c r="AU941">
        <f>VLOOKUP(A941,'Full dataset'!$A$4:$II$190,$AU$1,FALSE)</f>
        <v>2009</v>
      </c>
      <c r="AV941">
        <v>0</v>
      </c>
      <c r="AW941">
        <f>VLOOKUP(A941,'Full dataset'!$A$5:$IM$190,247,FALSE)</f>
        <v>1</v>
      </c>
      <c r="AX941">
        <f>VLOOKUP(A941,'Full dataset'!$A$4:$II$190,242,FALSE)</f>
        <v>2008</v>
      </c>
      <c r="AY941">
        <f>VLOOKUP(A941,'Full dataset'!$A$5:$IM$190,246,FALSE)</f>
        <v>1</v>
      </c>
      <c r="AZ941">
        <v>9999</v>
      </c>
      <c r="BA941">
        <f>MAX(VLOOKUP($A941,'Full dataset'!$A$4:$IX$190,BA$1,FALSE),AW941)</f>
        <v>1</v>
      </c>
      <c r="BB941">
        <f>IF(VLOOKUP($A941,'Full dataset'!$A$4:$IX$190,BB$1,FALSE)&gt;0,VLOOKUP($A941,'Full dataset'!$A$4:$IX$190,BB$1,FALSE),AU941)</f>
        <v>2009</v>
      </c>
      <c r="BC941">
        <f>MAX(VLOOKUP($A941,'Full dataset'!$A$4:$IX$190,BC$1,FALSE),AY941)</f>
        <v>1</v>
      </c>
      <c r="BD941">
        <f>MAX(VLOOKUP($A941,'Full dataset'!$A$4:$IX$190,BD$1,FALSE),AX941)</f>
        <v>2008</v>
      </c>
      <c r="BE941">
        <f t="shared" si="87"/>
        <v>2008</v>
      </c>
      <c r="BF941">
        <f t="shared" si="88"/>
        <v>0</v>
      </c>
      <c r="BG941">
        <f t="shared" si="89"/>
        <v>0</v>
      </c>
      <c r="BH941">
        <f t="shared" si="84"/>
        <v>0</v>
      </c>
      <c r="BI941">
        <f t="shared" si="85"/>
        <v>0</v>
      </c>
      <c r="BO941">
        <f>IF(BF941=1,VLOOKUP($A941,'Full dataset'!$A$4:$IE$190,2007+BO$1-$C941,FALSE),0)</f>
        <v>0</v>
      </c>
      <c r="BP941">
        <f>IF(BF941=1,VLOOKUP($A941,'Full dataset'!$A$4:$IE$190,2007+BP$1-$C941,FALSE),0)</f>
        <v>0</v>
      </c>
      <c r="BQ941">
        <f>IF(BF941=1,VLOOKUP($A941,'Full dataset'!$A$4:$IE$190,2007+BQ$1-$C941,FALSE),0)</f>
        <v>0</v>
      </c>
      <c r="BR941">
        <f>IF($BG941=1,VLOOKUP($A941,'Full dataset'!$A$4:$IE$190,BR$1-2007+$C941,FALSE),0)</f>
        <v>0</v>
      </c>
      <c r="BS941">
        <f>IF($BG941=1,VLOOKUP($A941,'Full dataset'!$A$4:$IE$190,BS$1-2007+$C941,FALSE),0)</f>
        <v>0</v>
      </c>
      <c r="BT941">
        <f>IF($BG941=1,VLOOKUP($A941,'Full dataset'!$A$4:$IE$190,BT$1-2007+$C941,FALSE),0)</f>
        <v>0</v>
      </c>
      <c r="BU941">
        <f>IF($BG941=1,VLOOKUP($A941,'Full dataset'!$A$4:$IE$190,BU$1-2007+$C941,FALSE),0)</f>
        <v>0</v>
      </c>
      <c r="BV941">
        <f>IF($BG941=1,VLOOKUP($A941,'Full dataset'!$A$4:$IE$190,BV$1-2007+$C941,FALSE),0)</f>
        <v>0</v>
      </c>
      <c r="BW941">
        <f>IF($BG941=1,VLOOKUP($A941,'Full dataset'!$A$4:$IE$190,BW$1-2007+$C941,FALSE),0)</f>
        <v>0</v>
      </c>
      <c r="BX941">
        <f>IF($BG941=1,VLOOKUP($A941,'Full dataset'!$A$4:$IE$190,BX$1-2007+$C941,FALSE),0)</f>
        <v>0</v>
      </c>
    </row>
    <row r="942" spans="1:76" x14ac:dyDescent="0.25">
      <c r="A942">
        <v>10</v>
      </c>
      <c r="B942" t="s">
        <v>54</v>
      </c>
      <c r="C942">
        <v>2012</v>
      </c>
      <c r="D942" t="s">
        <v>582</v>
      </c>
      <c r="E942">
        <f t="shared" si="86"/>
        <v>0</v>
      </c>
      <c r="F942">
        <v>1</v>
      </c>
      <c r="G942">
        <v>4260</v>
      </c>
      <c r="H942">
        <v>1.1186974789915967</v>
      </c>
      <c r="I942">
        <v>2435</v>
      </c>
      <c r="J942">
        <v>1</v>
      </c>
      <c r="K942">
        <v>149</v>
      </c>
      <c r="L942">
        <v>3.9128151260504201E-2</v>
      </c>
      <c r="M942">
        <v>364</v>
      </c>
      <c r="N942">
        <v>1</v>
      </c>
      <c r="O942">
        <v>50703</v>
      </c>
      <c r="P942">
        <v>13.314863445378151</v>
      </c>
      <c r="Q942">
        <v>297</v>
      </c>
      <c r="R942">
        <v>39600</v>
      </c>
      <c r="U942">
        <v>1</v>
      </c>
      <c r="V942">
        <v>12961</v>
      </c>
      <c r="W942">
        <v>38668</v>
      </c>
      <c r="X942">
        <v>38689</v>
      </c>
      <c r="Y942">
        <v>1</v>
      </c>
      <c r="Z942">
        <v>0</v>
      </c>
      <c r="AA942" t="s">
        <v>731</v>
      </c>
      <c r="AB942">
        <v>32447</v>
      </c>
      <c r="AC942">
        <f>VLOOKUP(A942,'Full dataset'!$A$4:$IE$190,2033-C942,FALSE)</f>
        <v>9.1</v>
      </c>
      <c r="AD942">
        <f>VLOOKUP(A942,'Full dataset'!$A$4:$IE$190,2041-C942,FALSE)</f>
        <v>5744</v>
      </c>
      <c r="AE942">
        <f>VLOOKUP(A942,'Full dataset'!$A$4:$IE$190,2050-C942,FALSE)</f>
        <v>0</v>
      </c>
      <c r="AF942">
        <v>4.55</v>
      </c>
      <c r="AG942" t="str">
        <f>VLOOKUP($A942,'Full dataset'!$A$4:$IE$190,2007+AG$1-$C942,FALSE)</f>
        <v>.</v>
      </c>
      <c r="AH942" t="str">
        <f>VLOOKUP($A942,'Full dataset'!$A$4:$IE$190,2007+AH$1-$C942,FALSE)</f>
        <v>.</v>
      </c>
      <c r="AI942" t="str">
        <f>VLOOKUP($A942,'Full dataset'!$A$4:$IE$190,2007+AI$1-$C942,FALSE)</f>
        <v>.</v>
      </c>
      <c r="AJ942">
        <f>VLOOKUP($A942,'Full dataset'!$A$4:$IE$190,2007+AJ$1-$C942,FALSE)</f>
        <v>1931</v>
      </c>
      <c r="AK942">
        <f>VLOOKUP($A942,'Full dataset'!$A$4:$IE$190,2007+AK$1-$C942,FALSE)</f>
        <v>4</v>
      </c>
      <c r="AL942">
        <f>VLOOKUP($A942,'Full dataset'!$A$4:$IE$190,2007+AL$1-$C942,FALSE)</f>
        <v>42</v>
      </c>
      <c r="AM942">
        <f>VLOOKUP($A942,'Full dataset'!$A$4:$IE$190,2007+AM$1-$C942,FALSE)</f>
        <v>64</v>
      </c>
      <c r="AN942">
        <f>VLOOKUP($A942,'Full dataset'!$A$4:$IE$190,2007+AN$1-$C942,FALSE)</f>
        <v>123442</v>
      </c>
      <c r="AO942">
        <f>VLOOKUP($A942,'Full dataset'!$A$4:$IE$190,2007+AO$1-$C942,FALSE)</f>
        <v>11</v>
      </c>
      <c r="AP942" t="s">
        <v>726</v>
      </c>
      <c r="AQ942" t="s">
        <v>726</v>
      </c>
      <c r="AR942" t="s">
        <v>726</v>
      </c>
      <c r="AS942" t="s">
        <v>726</v>
      </c>
      <c r="AT942" t="s">
        <v>726</v>
      </c>
      <c r="AU942">
        <f>VLOOKUP(A942,'Full dataset'!$A$4:$II$190,$AU$1,FALSE)</f>
        <v>2008</v>
      </c>
      <c r="AV942">
        <v>1</v>
      </c>
      <c r="AW942">
        <f>VLOOKUP(A942,'Full dataset'!$A$5:$IM$190,247,FALSE)</f>
        <v>1</v>
      </c>
      <c r="AX942">
        <f>VLOOKUP(A942,'Full dataset'!$A$4:$II$190,242,FALSE)</f>
        <v>2008</v>
      </c>
      <c r="AY942">
        <f>VLOOKUP(A942,'Full dataset'!$A$5:$IM$190,246,FALSE)</f>
        <v>2</v>
      </c>
      <c r="AZ942">
        <v>9999</v>
      </c>
      <c r="BA942">
        <f>MAX(VLOOKUP($A942,'Full dataset'!$A$4:$IX$190,BA$1,FALSE),AW942)</f>
        <v>2</v>
      </c>
      <c r="BB942">
        <f>IF(VLOOKUP($A942,'Full dataset'!$A$4:$IX$190,BB$1,FALSE)&gt;0,VLOOKUP($A942,'Full dataset'!$A$4:$IX$190,BB$1,FALSE),AU942)</f>
        <v>2011</v>
      </c>
      <c r="BC942">
        <f>MAX(VLOOKUP($A942,'Full dataset'!$A$4:$IX$190,BC$1,FALSE),AY942)</f>
        <v>2</v>
      </c>
      <c r="BD942">
        <f>MAX(VLOOKUP($A942,'Full dataset'!$A$4:$IX$190,BD$1,FALSE),AX942)</f>
        <v>2008</v>
      </c>
      <c r="BE942">
        <f t="shared" si="87"/>
        <v>2008</v>
      </c>
      <c r="BF942">
        <f t="shared" si="88"/>
        <v>1</v>
      </c>
      <c r="BG942">
        <f t="shared" si="89"/>
        <v>1</v>
      </c>
      <c r="BH942">
        <f t="shared" si="84"/>
        <v>0</v>
      </c>
      <c r="BI942">
        <f t="shared" si="85"/>
        <v>1</v>
      </c>
      <c r="BO942">
        <f>IF(BF942=1,VLOOKUP($A942,'Full dataset'!$A$4:$IE$190,2007+BO$1-$C942,FALSE),0)</f>
        <v>0</v>
      </c>
      <c r="BP942">
        <f>IF(BF942=1,VLOOKUP($A942,'Full dataset'!$A$4:$IE$190,2007+BP$1-$C942,FALSE),0)</f>
        <v>0</v>
      </c>
      <c r="BQ942">
        <f>IF(BF942=1,VLOOKUP($A942,'Full dataset'!$A$4:$IE$190,2007+BQ$1-$C942,FALSE),0)</f>
        <v>0</v>
      </c>
      <c r="BR942">
        <f>IF($BG942=1,VLOOKUP($A942,'Full dataset'!$A$4:$IE$190,BR$1-2007+$C942,FALSE),0)</f>
        <v>33</v>
      </c>
      <c r="BS942">
        <f>IF($BG942=1,VLOOKUP($A942,'Full dataset'!$A$4:$IE$190,BS$1-2007+$C942,FALSE),0)</f>
        <v>0</v>
      </c>
      <c r="BT942">
        <f>IF($BG942=1,VLOOKUP($A942,'Full dataset'!$A$4:$IE$190,BT$1-2007+$C942,FALSE),0)</f>
        <v>27</v>
      </c>
      <c r="BU942">
        <f>IF($BG942=1,VLOOKUP($A942,'Full dataset'!$A$4:$IE$190,BU$1-2007+$C942,FALSE),0)</f>
        <v>12</v>
      </c>
      <c r="BV942">
        <f>IF($BG942=1,VLOOKUP($A942,'Full dataset'!$A$4:$IE$190,BV$1-2007+$C942,FALSE),0)</f>
        <v>24</v>
      </c>
      <c r="BW942">
        <f>IF($BG942=1,VLOOKUP($A942,'Full dataset'!$A$4:$IE$190,BW$1-2007+$C942,FALSE),0)</f>
        <v>0</v>
      </c>
      <c r="BX942">
        <f>IF($BG942=1,VLOOKUP($A942,'Full dataset'!$A$4:$IE$190,BX$1-2007+$C942,FALSE),0)</f>
        <v>0</v>
      </c>
    </row>
    <row r="943" spans="1:76" x14ac:dyDescent="0.25">
      <c r="A943">
        <v>11</v>
      </c>
      <c r="B943" t="s">
        <v>55</v>
      </c>
      <c r="C943">
        <v>2012</v>
      </c>
      <c r="D943" t="s">
        <v>598</v>
      </c>
      <c r="E943">
        <f t="shared" si="86"/>
        <v>1</v>
      </c>
      <c r="F943">
        <v>1</v>
      </c>
      <c r="G943">
        <v>8345</v>
      </c>
      <c r="H943">
        <v>2.7788877788877788</v>
      </c>
      <c r="I943">
        <v>866</v>
      </c>
      <c r="J943">
        <v>0</v>
      </c>
      <c r="N943">
        <v>1</v>
      </c>
      <c r="O943">
        <v>250708</v>
      </c>
      <c r="P943">
        <v>83.485847485847486</v>
      </c>
      <c r="Q943">
        <v>2903</v>
      </c>
      <c r="R943">
        <v>39387</v>
      </c>
      <c r="U943">
        <v>1</v>
      </c>
      <c r="V943">
        <v>97</v>
      </c>
      <c r="W943">
        <v>445</v>
      </c>
      <c r="X943">
        <v>272</v>
      </c>
      <c r="Y943">
        <v>1</v>
      </c>
      <c r="Z943">
        <v>0</v>
      </c>
      <c r="AA943" t="s">
        <v>732</v>
      </c>
      <c r="AB943">
        <v>57443</v>
      </c>
      <c r="AC943">
        <f>VLOOKUP(A943,'Full dataset'!$A$4:$IE$190,2033-C943,FALSE)</f>
        <v>9</v>
      </c>
      <c r="AD943">
        <f>VLOOKUP(A943,'Full dataset'!$A$4:$IE$190,2041-C943,FALSE)</f>
        <v>1243</v>
      </c>
      <c r="AE943">
        <f>VLOOKUP(A943,'Full dataset'!$A$4:$IE$190,2050-C943,FALSE)</f>
        <v>0</v>
      </c>
      <c r="AF943">
        <v>4.5</v>
      </c>
      <c r="AG943" t="str">
        <f>VLOOKUP($A943,'Full dataset'!$A$4:$IE$190,2007+AG$1-$C943,FALSE)</f>
        <v>.</v>
      </c>
      <c r="AH943" t="str">
        <f>VLOOKUP($A943,'Full dataset'!$A$4:$IE$190,2007+AH$1-$C943,FALSE)</f>
        <v>.</v>
      </c>
      <c r="AI943" t="str">
        <f>VLOOKUP($A943,'Full dataset'!$A$4:$IE$190,2007+AI$1-$C943,FALSE)</f>
        <v>.</v>
      </c>
      <c r="AJ943">
        <f>VLOOKUP($A943,'Full dataset'!$A$4:$IE$190,2007+AJ$1-$C943,FALSE)</f>
        <v>-1670</v>
      </c>
      <c r="AK943">
        <f>VLOOKUP($A943,'Full dataset'!$A$4:$IE$190,2007+AK$1-$C943,FALSE)</f>
        <v>37</v>
      </c>
      <c r="AL943">
        <f>VLOOKUP($A943,'Full dataset'!$A$4:$IE$190,2007+AL$1-$C943,FALSE)</f>
        <v>51</v>
      </c>
      <c r="AM943" t="str">
        <f>VLOOKUP($A943,'Full dataset'!$A$4:$IE$190,2007+AM$1-$C943,FALSE)</f>
        <v>.</v>
      </c>
      <c r="AN943">
        <f>VLOOKUP($A943,'Full dataset'!$A$4:$IE$190,2007+AN$1-$C943,FALSE)</f>
        <v>46685</v>
      </c>
      <c r="AO943">
        <f>VLOOKUP($A943,'Full dataset'!$A$4:$IE$190,2007+AO$1-$C943,FALSE)</f>
        <v>0</v>
      </c>
      <c r="AP943" t="s">
        <v>726</v>
      </c>
      <c r="AQ943" t="s">
        <v>726</v>
      </c>
      <c r="AR943" t="s">
        <v>726</v>
      </c>
      <c r="AS943" t="s">
        <v>726</v>
      </c>
      <c r="AT943" t="s">
        <v>726</v>
      </c>
      <c r="AU943">
        <f>VLOOKUP(A943,'Full dataset'!$A$4:$II$190,$AU$1,FALSE)</f>
        <v>2012</v>
      </c>
      <c r="AV943">
        <v>0</v>
      </c>
      <c r="AW943">
        <f>VLOOKUP(A943,'Full dataset'!$A$5:$IM$190,247,FALSE)</f>
        <v>2</v>
      </c>
      <c r="AX943">
        <f>VLOOKUP(A943,'Full dataset'!$A$4:$II$190,242,FALSE)</f>
        <v>2007</v>
      </c>
      <c r="AY943">
        <f>VLOOKUP(A943,'Full dataset'!$A$5:$IM$190,246,FALSE)</f>
        <v>1</v>
      </c>
      <c r="AZ943">
        <v>9999</v>
      </c>
      <c r="BA943">
        <f>MAX(VLOOKUP($A943,'Full dataset'!$A$4:$IX$190,BA$1,FALSE),AW943)</f>
        <v>2</v>
      </c>
      <c r="BB943">
        <f>IF(VLOOKUP($A943,'Full dataset'!$A$4:$IX$190,BB$1,FALSE)&gt;0,VLOOKUP($A943,'Full dataset'!$A$4:$IX$190,BB$1,FALSE),AU943)</f>
        <v>2012</v>
      </c>
      <c r="BC943">
        <f>MAX(VLOOKUP($A943,'Full dataset'!$A$4:$IX$190,BC$1,FALSE),AY943)</f>
        <v>1</v>
      </c>
      <c r="BD943">
        <f>MAX(VLOOKUP($A943,'Full dataset'!$A$4:$IX$190,BD$1,FALSE),AX943)</f>
        <v>2007</v>
      </c>
      <c r="BE943">
        <f t="shared" si="87"/>
        <v>2007</v>
      </c>
      <c r="BF943">
        <f t="shared" si="88"/>
        <v>1</v>
      </c>
      <c r="BG943">
        <f t="shared" si="89"/>
        <v>0</v>
      </c>
      <c r="BH943">
        <f t="shared" si="84"/>
        <v>0</v>
      </c>
      <c r="BI943">
        <f t="shared" si="85"/>
        <v>1</v>
      </c>
      <c r="BO943">
        <f>IF(BF943=1,VLOOKUP($A943,'Full dataset'!$A$4:$IE$190,2007+BO$1-$C943,FALSE),0)</f>
        <v>112</v>
      </c>
      <c r="BP943">
        <f>IF(BF943=1,VLOOKUP($A943,'Full dataset'!$A$4:$IE$190,2007+BP$1-$C943,FALSE),0)</f>
        <v>24</v>
      </c>
      <c r="BQ943">
        <f>IF(BF943=1,VLOOKUP($A943,'Full dataset'!$A$4:$IE$190,2007+BQ$1-$C943,FALSE),0)</f>
        <v>52</v>
      </c>
      <c r="BR943">
        <f>IF($BG943=1,VLOOKUP($A943,'Full dataset'!$A$4:$IE$190,BR$1-2007+$C943,FALSE),0)</f>
        <v>0</v>
      </c>
      <c r="BS943">
        <f>IF($BG943=1,VLOOKUP($A943,'Full dataset'!$A$4:$IE$190,BS$1-2007+$C943,FALSE),0)</f>
        <v>0</v>
      </c>
      <c r="BT943">
        <f>IF($BG943=1,VLOOKUP($A943,'Full dataset'!$A$4:$IE$190,BT$1-2007+$C943,FALSE),0)</f>
        <v>0</v>
      </c>
      <c r="BU943">
        <f>IF($BG943=1,VLOOKUP($A943,'Full dataset'!$A$4:$IE$190,BU$1-2007+$C943,FALSE),0)</f>
        <v>0</v>
      </c>
      <c r="BV943">
        <f>IF($BG943=1,VLOOKUP($A943,'Full dataset'!$A$4:$IE$190,BV$1-2007+$C943,FALSE),0)</f>
        <v>0</v>
      </c>
      <c r="BW943">
        <f>IF($BG943=1,VLOOKUP($A943,'Full dataset'!$A$4:$IE$190,BW$1-2007+$C943,FALSE),0)</f>
        <v>0</v>
      </c>
      <c r="BX943">
        <f>IF($BG943=1,VLOOKUP($A943,'Full dataset'!$A$4:$IE$190,BX$1-2007+$C943,FALSE),0)</f>
        <v>0</v>
      </c>
    </row>
    <row r="944" spans="1:76" x14ac:dyDescent="0.25">
      <c r="A944">
        <v>12</v>
      </c>
      <c r="B944" t="s">
        <v>56</v>
      </c>
      <c r="C944">
        <v>2012</v>
      </c>
      <c r="D944" t="s">
        <v>582</v>
      </c>
      <c r="E944">
        <f t="shared" si="86"/>
        <v>0</v>
      </c>
      <c r="F944">
        <v>0</v>
      </c>
      <c r="J944">
        <v>1</v>
      </c>
      <c r="K944">
        <v>611</v>
      </c>
      <c r="L944">
        <v>0.36369047619047618</v>
      </c>
      <c r="M944">
        <v>213</v>
      </c>
      <c r="N944">
        <v>0</v>
      </c>
      <c r="U944">
        <v>1</v>
      </c>
      <c r="V944">
        <v>23</v>
      </c>
      <c r="W944">
        <v>2548</v>
      </c>
      <c r="X944">
        <v>997</v>
      </c>
      <c r="Y944">
        <v>1</v>
      </c>
      <c r="Z944">
        <v>1</v>
      </c>
      <c r="AA944" t="s">
        <v>733</v>
      </c>
      <c r="AB944">
        <v>171985</v>
      </c>
      <c r="AC944">
        <f>VLOOKUP(A944,'Full dataset'!$A$4:$IE$190,2033-C944,FALSE)</f>
        <v>8.9</v>
      </c>
      <c r="AD944">
        <f>VLOOKUP(A944,'Full dataset'!$A$4:$IE$190,2041-C944,FALSE)</f>
        <v>1785</v>
      </c>
      <c r="AE944">
        <f>VLOOKUP(A944,'Full dataset'!$A$4:$IE$190,2050-C944,FALSE)</f>
        <v>0</v>
      </c>
      <c r="AF944">
        <v>4.45</v>
      </c>
      <c r="AG944" t="str">
        <f>VLOOKUP($A944,'Full dataset'!$A$4:$IE$190,2007+AG$1-$C944,FALSE)</f>
        <v>.</v>
      </c>
      <c r="AH944" t="str">
        <f>VLOOKUP($A944,'Full dataset'!$A$4:$IE$190,2007+AH$1-$C944,FALSE)</f>
        <v>.</v>
      </c>
      <c r="AI944" t="str">
        <f>VLOOKUP($A944,'Full dataset'!$A$4:$IE$190,2007+AI$1-$C944,FALSE)</f>
        <v>.</v>
      </c>
      <c r="AJ944">
        <f>VLOOKUP($A944,'Full dataset'!$A$4:$IE$190,2007+AJ$1-$C944,FALSE)</f>
        <v>91</v>
      </c>
      <c r="AK944">
        <f>VLOOKUP($A944,'Full dataset'!$A$4:$IE$190,2007+AK$1-$C944,FALSE)</f>
        <v>-3</v>
      </c>
      <c r="AL944">
        <f>VLOOKUP($A944,'Full dataset'!$A$4:$IE$190,2007+AL$1-$C944,FALSE)</f>
        <v>29</v>
      </c>
      <c r="AM944" t="str">
        <f>VLOOKUP($A944,'Full dataset'!$A$4:$IE$190,2007+AM$1-$C944,FALSE)</f>
        <v>.</v>
      </c>
      <c r="AN944">
        <f>VLOOKUP($A944,'Full dataset'!$A$4:$IE$190,2007+AN$1-$C944,FALSE)</f>
        <v>11051</v>
      </c>
      <c r="AO944">
        <f>VLOOKUP($A944,'Full dataset'!$A$4:$IE$190,2007+AO$1-$C944,FALSE)</f>
        <v>6</v>
      </c>
      <c r="AP944" t="s">
        <v>726</v>
      </c>
      <c r="AQ944" t="s">
        <v>726</v>
      </c>
      <c r="AR944" t="s">
        <v>726</v>
      </c>
      <c r="AS944" t="s">
        <v>726</v>
      </c>
      <c r="AT944" t="s">
        <v>726</v>
      </c>
      <c r="AU944">
        <f>VLOOKUP(A944,'Full dataset'!$A$4:$II$190,$AU$1,FALSE)</f>
        <v>2011</v>
      </c>
      <c r="AV944">
        <v>1</v>
      </c>
      <c r="AW944">
        <f>VLOOKUP(A944,'Full dataset'!$A$5:$IM$190,247,FALSE)</f>
        <v>2</v>
      </c>
      <c r="AX944">
        <f>VLOOKUP(A944,'Full dataset'!$A$4:$II$190,242,FALSE)</f>
        <v>2012</v>
      </c>
      <c r="AY944">
        <f>VLOOKUP(A944,'Full dataset'!$A$5:$IM$190,246,FALSE)</f>
        <v>1</v>
      </c>
      <c r="AZ944">
        <v>9999</v>
      </c>
      <c r="BA944">
        <f>MAX(VLOOKUP($A944,'Full dataset'!$A$4:$IX$190,BA$1,FALSE),AW944)</f>
        <v>2</v>
      </c>
      <c r="BB944">
        <f>IF(VLOOKUP($A944,'Full dataset'!$A$4:$IX$190,BB$1,FALSE)&gt;0,VLOOKUP($A944,'Full dataset'!$A$4:$IX$190,BB$1,FALSE),AU944)</f>
        <v>2011</v>
      </c>
      <c r="BC944">
        <f>MAX(VLOOKUP($A944,'Full dataset'!$A$4:$IX$190,BC$1,FALSE),AY944)</f>
        <v>1</v>
      </c>
      <c r="BD944">
        <f>MAX(VLOOKUP($A944,'Full dataset'!$A$4:$IX$190,BD$1,FALSE),AX944)</f>
        <v>2012</v>
      </c>
      <c r="BE944">
        <f t="shared" si="87"/>
        <v>2011</v>
      </c>
      <c r="BF944">
        <f t="shared" si="88"/>
        <v>1</v>
      </c>
      <c r="BG944">
        <f t="shared" si="89"/>
        <v>0</v>
      </c>
      <c r="BH944">
        <f t="shared" si="84"/>
        <v>0</v>
      </c>
      <c r="BI944">
        <f t="shared" si="85"/>
        <v>1</v>
      </c>
      <c r="BO944">
        <f>IF(BF944=1,VLOOKUP($A944,'Full dataset'!$A$4:$IE$190,2007+BO$1-$C944,FALSE),0)</f>
        <v>278</v>
      </c>
      <c r="BP944">
        <f>IF(BF944=1,VLOOKUP($A944,'Full dataset'!$A$4:$IE$190,2007+BP$1-$C944,FALSE),0)</f>
        <v>14</v>
      </c>
      <c r="BQ944">
        <f>IF(BF944=1,VLOOKUP($A944,'Full dataset'!$A$4:$IE$190,2007+BQ$1-$C944,FALSE),0)</f>
        <v>33</v>
      </c>
      <c r="BR944">
        <f>IF($BG944=1,VLOOKUP($A944,'Full dataset'!$A$4:$IE$190,BR$1-2007+$C944,FALSE),0)</f>
        <v>0</v>
      </c>
      <c r="BS944">
        <f>IF($BG944=1,VLOOKUP($A944,'Full dataset'!$A$4:$IE$190,BS$1-2007+$C944,FALSE),0)</f>
        <v>0</v>
      </c>
      <c r="BT944">
        <f>IF($BG944=1,VLOOKUP($A944,'Full dataset'!$A$4:$IE$190,BT$1-2007+$C944,FALSE),0)</f>
        <v>0</v>
      </c>
      <c r="BU944">
        <f>IF($BG944=1,VLOOKUP($A944,'Full dataset'!$A$4:$IE$190,BU$1-2007+$C944,FALSE),0)</f>
        <v>0</v>
      </c>
      <c r="BV944">
        <f>IF($BG944=1,VLOOKUP($A944,'Full dataset'!$A$4:$IE$190,BV$1-2007+$C944,FALSE),0)</f>
        <v>0</v>
      </c>
      <c r="BW944">
        <f>IF($BG944=1,VLOOKUP($A944,'Full dataset'!$A$4:$IE$190,BW$1-2007+$C944,FALSE),0)</f>
        <v>0</v>
      </c>
      <c r="BX944">
        <f>IF($BG944=1,VLOOKUP($A944,'Full dataset'!$A$4:$IE$190,BX$1-2007+$C944,FALSE),0)</f>
        <v>0</v>
      </c>
    </row>
    <row r="945" spans="1:76" x14ac:dyDescent="0.25">
      <c r="A945">
        <v>13</v>
      </c>
      <c r="B945" t="s">
        <v>57</v>
      </c>
      <c r="C945">
        <v>2012</v>
      </c>
      <c r="D945" t="s">
        <v>582</v>
      </c>
      <c r="E945">
        <f t="shared" si="86"/>
        <v>0</v>
      </c>
      <c r="F945">
        <v>0</v>
      </c>
      <c r="J945">
        <v>0</v>
      </c>
      <c r="N945">
        <v>0</v>
      </c>
      <c r="U945">
        <v>1</v>
      </c>
      <c r="V945">
        <v>1519</v>
      </c>
      <c r="W945">
        <v>12289</v>
      </c>
      <c r="X945">
        <v>2668</v>
      </c>
      <c r="Y945">
        <v>1</v>
      </c>
      <c r="Z945">
        <v>0</v>
      </c>
      <c r="AA945" t="s">
        <v>734</v>
      </c>
      <c r="AB945">
        <v>30163</v>
      </c>
      <c r="AC945">
        <f>VLOOKUP(A945,'Full dataset'!$A$4:$IE$190,2033-C945,FALSE)</f>
        <v>8.8000000000000007</v>
      </c>
      <c r="AD945">
        <f>VLOOKUP(A945,'Full dataset'!$A$4:$IE$190,2041-C945,FALSE)</f>
        <v>1371</v>
      </c>
      <c r="AE945">
        <f>VLOOKUP(A945,'Full dataset'!$A$4:$IE$190,2050-C945,FALSE)</f>
        <v>0</v>
      </c>
      <c r="AF945">
        <v>4.4000000000000004</v>
      </c>
      <c r="AG945" t="str">
        <f>VLOOKUP($A945,'Full dataset'!$A$4:$IE$190,2007+AG$1-$C945,FALSE)</f>
        <v>.</v>
      </c>
      <c r="AH945" t="str">
        <f>VLOOKUP($A945,'Full dataset'!$A$4:$IE$190,2007+AH$1-$C945,FALSE)</f>
        <v>.</v>
      </c>
      <c r="AI945" t="str">
        <f>VLOOKUP($A945,'Full dataset'!$A$4:$IE$190,2007+AI$1-$C945,FALSE)</f>
        <v>.</v>
      </c>
      <c r="AJ945">
        <f>VLOOKUP($A945,'Full dataset'!$A$4:$IE$190,2007+AJ$1-$C945,FALSE)</f>
        <v>109</v>
      </c>
      <c r="AK945">
        <f>VLOOKUP($A945,'Full dataset'!$A$4:$IE$190,2007+AK$1-$C945,FALSE)</f>
        <v>-7</v>
      </c>
      <c r="AL945">
        <f>VLOOKUP($A945,'Full dataset'!$A$4:$IE$190,2007+AL$1-$C945,FALSE)</f>
        <v>25</v>
      </c>
      <c r="AM945" t="str">
        <f>VLOOKUP($A945,'Full dataset'!$A$4:$IE$190,2007+AM$1-$C945,FALSE)</f>
        <v>.</v>
      </c>
      <c r="AN945">
        <f>VLOOKUP($A945,'Full dataset'!$A$4:$IE$190,2007+AN$1-$C945,FALSE)</f>
        <v>668</v>
      </c>
      <c r="AO945">
        <f>VLOOKUP($A945,'Full dataset'!$A$4:$IE$190,2007+AO$1-$C945,FALSE)</f>
        <v>3</v>
      </c>
      <c r="AP945" t="s">
        <v>726</v>
      </c>
      <c r="AQ945" t="s">
        <v>726</v>
      </c>
      <c r="AR945" t="s">
        <v>726</v>
      </c>
      <c r="AS945" t="s">
        <v>726</v>
      </c>
      <c r="AT945" t="s">
        <v>726</v>
      </c>
      <c r="AU945">
        <f>VLOOKUP(A945,'Full dataset'!$A$4:$II$190,$AU$1,FALSE)</f>
        <v>2009</v>
      </c>
      <c r="AV945">
        <v>0</v>
      </c>
      <c r="AW945">
        <f>VLOOKUP(A945,'Full dataset'!$A$5:$IM$190,247,FALSE)</f>
        <v>1</v>
      </c>
      <c r="AX945">
        <f>VLOOKUP(A945,'Full dataset'!$A$4:$II$190,242,FALSE)</f>
        <v>2012</v>
      </c>
      <c r="AY945">
        <f>VLOOKUP(A945,'Full dataset'!$A$5:$IM$190,246,FALSE)</f>
        <v>1</v>
      </c>
      <c r="AZ945">
        <v>9999</v>
      </c>
      <c r="BA945">
        <f>MAX(VLOOKUP($A945,'Full dataset'!$A$4:$IX$190,BA$1,FALSE),AW945)</f>
        <v>1</v>
      </c>
      <c r="BB945">
        <f>IF(VLOOKUP($A945,'Full dataset'!$A$4:$IX$190,BB$1,FALSE)&gt;0,VLOOKUP($A945,'Full dataset'!$A$4:$IX$190,BB$1,FALSE),AU945)</f>
        <v>2009</v>
      </c>
      <c r="BC945">
        <f>MAX(VLOOKUP($A945,'Full dataset'!$A$4:$IX$190,BC$1,FALSE),AY945)</f>
        <v>1</v>
      </c>
      <c r="BD945">
        <f>MAX(VLOOKUP($A945,'Full dataset'!$A$4:$IX$190,BD$1,FALSE),AX945)</f>
        <v>2012</v>
      </c>
      <c r="BE945">
        <f t="shared" si="87"/>
        <v>2009</v>
      </c>
      <c r="BF945">
        <f t="shared" si="88"/>
        <v>0</v>
      </c>
      <c r="BG945">
        <f t="shared" si="89"/>
        <v>0</v>
      </c>
      <c r="BH945">
        <f t="shared" si="84"/>
        <v>0</v>
      </c>
      <c r="BI945">
        <f t="shared" si="85"/>
        <v>0</v>
      </c>
      <c r="BO945">
        <f>IF(BF945=1,VLOOKUP($A945,'Full dataset'!$A$4:$IE$190,2007+BO$1-$C945,FALSE),0)</f>
        <v>0</v>
      </c>
      <c r="BP945">
        <f>IF(BF945=1,VLOOKUP($A945,'Full dataset'!$A$4:$IE$190,2007+BP$1-$C945,FALSE),0)</f>
        <v>0</v>
      </c>
      <c r="BQ945">
        <f>IF(BF945=1,VLOOKUP($A945,'Full dataset'!$A$4:$IE$190,2007+BQ$1-$C945,FALSE),0)</f>
        <v>0</v>
      </c>
      <c r="BR945">
        <f>IF($BG945=1,VLOOKUP($A945,'Full dataset'!$A$4:$IE$190,BR$1-2007+$C945,FALSE),0)</f>
        <v>0</v>
      </c>
      <c r="BS945">
        <f>IF($BG945=1,VLOOKUP($A945,'Full dataset'!$A$4:$IE$190,BS$1-2007+$C945,FALSE),0)</f>
        <v>0</v>
      </c>
      <c r="BT945">
        <f>IF($BG945=1,VLOOKUP($A945,'Full dataset'!$A$4:$IE$190,BT$1-2007+$C945,FALSE),0)</f>
        <v>0</v>
      </c>
      <c r="BU945">
        <f>IF($BG945=1,VLOOKUP($A945,'Full dataset'!$A$4:$IE$190,BU$1-2007+$C945,FALSE),0)</f>
        <v>0</v>
      </c>
      <c r="BV945">
        <f>IF($BG945=1,VLOOKUP($A945,'Full dataset'!$A$4:$IE$190,BV$1-2007+$C945,FALSE),0)</f>
        <v>0</v>
      </c>
      <c r="BW945">
        <f>IF($BG945=1,VLOOKUP($A945,'Full dataset'!$A$4:$IE$190,BW$1-2007+$C945,FALSE),0)</f>
        <v>0</v>
      </c>
      <c r="BX945">
        <f>IF($BG945=1,VLOOKUP($A945,'Full dataset'!$A$4:$IE$190,BX$1-2007+$C945,FALSE),0)</f>
        <v>0</v>
      </c>
    </row>
    <row r="946" spans="1:76" x14ac:dyDescent="0.25">
      <c r="A946">
        <v>14</v>
      </c>
      <c r="B946" t="s">
        <v>58</v>
      </c>
      <c r="C946">
        <v>2012</v>
      </c>
      <c r="D946" t="s">
        <v>591</v>
      </c>
      <c r="E946">
        <f t="shared" si="86"/>
        <v>1</v>
      </c>
      <c r="F946">
        <v>1</v>
      </c>
      <c r="G946">
        <v>35011</v>
      </c>
      <c r="H946">
        <v>16.276615527661551</v>
      </c>
      <c r="I946">
        <v>2304</v>
      </c>
      <c r="J946">
        <v>0</v>
      </c>
      <c r="N946">
        <v>0</v>
      </c>
      <c r="S946">
        <v>7812</v>
      </c>
      <c r="T946">
        <v>512110</v>
      </c>
      <c r="U946">
        <v>1</v>
      </c>
      <c r="V946">
        <v>2196</v>
      </c>
      <c r="W946">
        <v>1115553</v>
      </c>
      <c r="X946">
        <v>7293</v>
      </c>
      <c r="Y946">
        <v>1</v>
      </c>
      <c r="Z946">
        <v>0</v>
      </c>
      <c r="AA946" t="s">
        <v>735</v>
      </c>
      <c r="AB946">
        <v>125586</v>
      </c>
      <c r="AC946">
        <f>VLOOKUP(A946,'Full dataset'!$A$4:$IE$190,2033-C946,FALSE)</f>
        <v>8.6999999999999993</v>
      </c>
      <c r="AD946">
        <f>VLOOKUP(A946,'Full dataset'!$A$4:$IE$190,2041-C946,FALSE)</f>
        <v>2181</v>
      </c>
      <c r="AE946">
        <f>VLOOKUP(A946,'Full dataset'!$A$4:$IE$190,2050-C946,FALSE)</f>
        <v>0</v>
      </c>
      <c r="AF946">
        <v>4.3499999999999996</v>
      </c>
      <c r="AG946">
        <f>VLOOKUP($A946,'Full dataset'!$A$4:$IE$190,2007+AG$1-$C946,FALSE)</f>
        <v>-36.421999999999997</v>
      </c>
      <c r="AH946">
        <f>VLOOKUP($A946,'Full dataset'!$A$4:$IE$190,2007+AH$1-$C946,FALSE)</f>
        <v>1944.8920000000001</v>
      </c>
      <c r="AI946">
        <f>VLOOKUP($A946,'Full dataset'!$A$4:$IE$190,2007+AI$1-$C946,FALSE)</f>
        <v>749.84199999999998</v>
      </c>
      <c r="AJ946">
        <f>VLOOKUP($A946,'Full dataset'!$A$4:$IE$190,2007+AJ$1-$C946,FALSE)</f>
        <v>32</v>
      </c>
      <c r="AK946">
        <f>VLOOKUP($A946,'Full dataset'!$A$4:$IE$190,2007+AK$1-$C946,FALSE)</f>
        <v>10</v>
      </c>
      <c r="AL946">
        <f>VLOOKUP($A946,'Full dataset'!$A$4:$IE$190,2007+AL$1-$C946,FALSE)</f>
        <v>29</v>
      </c>
      <c r="AM946">
        <f>VLOOKUP($A946,'Full dataset'!$A$4:$IE$190,2007+AM$1-$C946,FALSE)</f>
        <v>724</v>
      </c>
      <c r="AN946">
        <f>VLOOKUP($A946,'Full dataset'!$A$4:$IE$190,2007+AN$1-$C946,FALSE)</f>
        <v>30200</v>
      </c>
      <c r="AO946">
        <f>VLOOKUP($A946,'Full dataset'!$A$4:$IE$190,2007+AO$1-$C946,FALSE)</f>
        <v>6</v>
      </c>
      <c r="AP946" t="s">
        <v>726</v>
      </c>
      <c r="AQ946" t="s">
        <v>726</v>
      </c>
      <c r="AR946" t="s">
        <v>726</v>
      </c>
      <c r="AS946" t="s">
        <v>726</v>
      </c>
      <c r="AT946" t="s">
        <v>726</v>
      </c>
      <c r="AU946">
        <f>VLOOKUP(A946,'Full dataset'!$A$4:$II$190,$AU$1,FALSE)</f>
        <v>2009</v>
      </c>
      <c r="AV946">
        <v>0</v>
      </c>
      <c r="AW946">
        <f>VLOOKUP(A946,'Full dataset'!$A$5:$IM$190,247,FALSE)</f>
        <v>1</v>
      </c>
      <c r="AX946">
        <f>VLOOKUP(A946,'Full dataset'!$A$4:$II$190,242,FALSE)</f>
        <v>2008</v>
      </c>
      <c r="AY946">
        <f>VLOOKUP(A946,'Full dataset'!$A$5:$IM$190,246,FALSE)</f>
        <v>1</v>
      </c>
      <c r="AZ946">
        <v>9999</v>
      </c>
      <c r="BA946">
        <f>MAX(VLOOKUP($A946,'Full dataset'!$A$4:$IX$190,BA$1,FALSE),AW946)</f>
        <v>1</v>
      </c>
      <c r="BB946">
        <f>IF(VLOOKUP($A946,'Full dataset'!$A$4:$IX$190,BB$1,FALSE)&gt;0,VLOOKUP($A946,'Full dataset'!$A$4:$IX$190,BB$1,FALSE),AU946)</f>
        <v>2009</v>
      </c>
      <c r="BC946">
        <f>MAX(VLOOKUP($A946,'Full dataset'!$A$4:$IX$190,BC$1,FALSE),AY946)</f>
        <v>1</v>
      </c>
      <c r="BD946">
        <f>MAX(VLOOKUP($A946,'Full dataset'!$A$4:$IX$190,BD$1,FALSE),AX946)</f>
        <v>2008</v>
      </c>
      <c r="BE946">
        <f t="shared" si="87"/>
        <v>2008</v>
      </c>
      <c r="BF946">
        <f t="shared" si="88"/>
        <v>0</v>
      </c>
      <c r="BG946">
        <f t="shared" si="89"/>
        <v>0</v>
      </c>
      <c r="BH946">
        <f t="shared" si="84"/>
        <v>0</v>
      </c>
      <c r="BI946">
        <f t="shared" si="85"/>
        <v>0</v>
      </c>
      <c r="BO946">
        <f>IF(BF946=1,VLOOKUP($A946,'Full dataset'!$A$4:$IE$190,2007+BO$1-$C946,FALSE),0)</f>
        <v>0</v>
      </c>
      <c r="BP946">
        <f>IF(BF946=1,VLOOKUP($A946,'Full dataset'!$A$4:$IE$190,2007+BP$1-$C946,FALSE),0)</f>
        <v>0</v>
      </c>
      <c r="BQ946">
        <f>IF(BF946=1,VLOOKUP($A946,'Full dataset'!$A$4:$IE$190,2007+BQ$1-$C946,FALSE),0)</f>
        <v>0</v>
      </c>
      <c r="BR946">
        <f>IF($BG946=1,VLOOKUP($A946,'Full dataset'!$A$4:$IE$190,BR$1-2007+$C946,FALSE),0)</f>
        <v>0</v>
      </c>
      <c r="BS946">
        <f>IF($BG946=1,VLOOKUP($A946,'Full dataset'!$A$4:$IE$190,BS$1-2007+$C946,FALSE),0)</f>
        <v>0</v>
      </c>
      <c r="BT946">
        <f>IF($BG946=1,VLOOKUP($A946,'Full dataset'!$A$4:$IE$190,BT$1-2007+$C946,FALSE),0)</f>
        <v>0</v>
      </c>
      <c r="BU946">
        <f>IF($BG946=1,VLOOKUP($A946,'Full dataset'!$A$4:$IE$190,BU$1-2007+$C946,FALSE),0)</f>
        <v>0</v>
      </c>
      <c r="BV946">
        <f>IF($BG946=1,VLOOKUP($A946,'Full dataset'!$A$4:$IE$190,BV$1-2007+$C946,FALSE),0)</f>
        <v>0</v>
      </c>
      <c r="BW946">
        <f>IF($BG946=1,VLOOKUP($A946,'Full dataset'!$A$4:$IE$190,BW$1-2007+$C946,FALSE),0)</f>
        <v>0</v>
      </c>
      <c r="BX946">
        <f>IF($BG946=1,VLOOKUP($A946,'Full dataset'!$A$4:$IE$190,BX$1-2007+$C946,FALSE),0)</f>
        <v>0</v>
      </c>
    </row>
    <row r="947" spans="1:76" x14ac:dyDescent="0.25">
      <c r="A947">
        <v>15</v>
      </c>
      <c r="B947" t="s">
        <v>59</v>
      </c>
      <c r="C947">
        <v>2012</v>
      </c>
      <c r="D947" t="s">
        <v>591</v>
      </c>
      <c r="E947">
        <f t="shared" si="86"/>
        <v>1</v>
      </c>
      <c r="F947">
        <v>0</v>
      </c>
      <c r="J947">
        <v>0</v>
      </c>
      <c r="N947">
        <v>0</v>
      </c>
      <c r="S947">
        <v>2911</v>
      </c>
      <c r="T947">
        <v>324110</v>
      </c>
      <c r="U947">
        <v>1</v>
      </c>
      <c r="V947">
        <v>48</v>
      </c>
      <c r="W947">
        <v>1079</v>
      </c>
      <c r="X947">
        <v>233</v>
      </c>
      <c r="Y947">
        <v>1</v>
      </c>
      <c r="Z947">
        <v>0</v>
      </c>
      <c r="AA947" t="s">
        <v>736</v>
      </c>
      <c r="AB947">
        <v>13660</v>
      </c>
      <c r="AC947">
        <f>VLOOKUP(A947,'Full dataset'!$A$4:$IE$190,2033-C947,FALSE)</f>
        <v>8.6</v>
      </c>
      <c r="AD947">
        <f>VLOOKUP(A947,'Full dataset'!$A$4:$IE$190,2041-C947,FALSE)</f>
        <v>1491</v>
      </c>
      <c r="AE947">
        <f>VLOOKUP(A947,'Full dataset'!$A$4:$IE$190,2050-C947,FALSE)</f>
        <v>0</v>
      </c>
      <c r="AF947">
        <v>4.3</v>
      </c>
      <c r="AG947">
        <f>VLOOKUP($A947,'Full dataset'!$A$4:$IE$190,2007+AG$1-$C947,FALSE)</f>
        <v>-226.61600000000001</v>
      </c>
      <c r="AH947">
        <f>VLOOKUP($A947,'Full dataset'!$A$4:$IE$190,2007+AH$1-$C947,FALSE)</f>
        <v>5613.0889999999999</v>
      </c>
      <c r="AI947">
        <f>VLOOKUP($A947,'Full dataset'!$A$4:$IE$190,2007+AI$1-$C947,FALSE)</f>
        <v>5955.6760000000004</v>
      </c>
      <c r="AJ947">
        <f>VLOOKUP($A947,'Full dataset'!$A$4:$IE$190,2007+AJ$1-$C947,FALSE)</f>
        <v>-19</v>
      </c>
      <c r="AK947">
        <f>VLOOKUP($A947,'Full dataset'!$A$4:$IE$190,2007+AK$1-$C947,FALSE)</f>
        <v>4</v>
      </c>
      <c r="AL947">
        <f>VLOOKUP($A947,'Full dataset'!$A$4:$IE$190,2007+AL$1-$C947,FALSE)</f>
        <v>22</v>
      </c>
      <c r="AM947">
        <f>VLOOKUP($A947,'Full dataset'!$A$4:$IE$190,2007+AM$1-$C947,FALSE)</f>
        <v>587</v>
      </c>
      <c r="AN947">
        <f>VLOOKUP($A947,'Full dataset'!$A$4:$IE$190,2007+AN$1-$C947,FALSE)</f>
        <v>12153</v>
      </c>
      <c r="AO947">
        <f>VLOOKUP($A947,'Full dataset'!$A$4:$IE$190,2007+AO$1-$C947,FALSE)</f>
        <v>3</v>
      </c>
      <c r="AP947" t="s">
        <v>726</v>
      </c>
      <c r="AQ947" t="s">
        <v>726</v>
      </c>
      <c r="AR947" t="s">
        <v>726</v>
      </c>
      <c r="AS947" t="s">
        <v>726</v>
      </c>
      <c r="AT947" t="s">
        <v>726</v>
      </c>
      <c r="AU947">
        <f>VLOOKUP(A947,'Full dataset'!$A$4:$II$190,$AU$1,FALSE)</f>
        <v>2009</v>
      </c>
      <c r="AV947">
        <v>0</v>
      </c>
      <c r="AW947">
        <f>VLOOKUP(A947,'Full dataset'!$A$5:$IM$190,247,FALSE)</f>
        <v>1</v>
      </c>
      <c r="AX947">
        <f>VLOOKUP(A947,'Full dataset'!$A$4:$II$190,242,FALSE)</f>
        <v>9999</v>
      </c>
      <c r="AY947">
        <f>VLOOKUP(A947,'Full dataset'!$A$5:$IM$190,246,FALSE)</f>
        <v>1</v>
      </c>
      <c r="AZ947">
        <v>9999</v>
      </c>
      <c r="BA947">
        <f>MAX(VLOOKUP($A947,'Full dataset'!$A$4:$IX$190,BA$1,FALSE),AW947)</f>
        <v>1</v>
      </c>
      <c r="BB947">
        <f>IF(VLOOKUP($A947,'Full dataset'!$A$4:$IX$190,BB$1,FALSE)&gt;0,VLOOKUP($A947,'Full dataset'!$A$4:$IX$190,BB$1,FALSE),AU947)</f>
        <v>2009</v>
      </c>
      <c r="BC947">
        <f>MAX(VLOOKUP($A947,'Full dataset'!$A$4:$IX$190,BC$1,FALSE),AY947)</f>
        <v>1</v>
      </c>
      <c r="BD947">
        <f>MAX(VLOOKUP($A947,'Full dataset'!$A$4:$IX$190,BD$1,FALSE),AX947)</f>
        <v>9999</v>
      </c>
      <c r="BE947">
        <f t="shared" si="87"/>
        <v>2009</v>
      </c>
      <c r="BF947">
        <f t="shared" si="88"/>
        <v>0</v>
      </c>
      <c r="BG947">
        <f t="shared" si="89"/>
        <v>0</v>
      </c>
      <c r="BH947">
        <f t="shared" si="84"/>
        <v>0</v>
      </c>
      <c r="BI947">
        <f t="shared" si="85"/>
        <v>0</v>
      </c>
      <c r="BO947">
        <f>IF(BF947=1,VLOOKUP($A947,'Full dataset'!$A$4:$IE$190,2007+BO$1-$C947,FALSE),0)</f>
        <v>0</v>
      </c>
      <c r="BP947">
        <f>IF(BF947=1,VLOOKUP($A947,'Full dataset'!$A$4:$IE$190,2007+BP$1-$C947,FALSE),0)</f>
        <v>0</v>
      </c>
      <c r="BQ947">
        <f>IF(BF947=1,VLOOKUP($A947,'Full dataset'!$A$4:$IE$190,2007+BQ$1-$C947,FALSE),0)</f>
        <v>0</v>
      </c>
      <c r="BR947">
        <f>IF($BG947=1,VLOOKUP($A947,'Full dataset'!$A$4:$IE$190,BR$1-2007+$C947,FALSE),0)</f>
        <v>0</v>
      </c>
      <c r="BS947">
        <f>IF($BG947=1,VLOOKUP($A947,'Full dataset'!$A$4:$IE$190,BS$1-2007+$C947,FALSE),0)</f>
        <v>0</v>
      </c>
      <c r="BT947">
        <f>IF($BG947=1,VLOOKUP($A947,'Full dataset'!$A$4:$IE$190,BT$1-2007+$C947,FALSE),0)</f>
        <v>0</v>
      </c>
      <c r="BU947">
        <f>IF($BG947=1,VLOOKUP($A947,'Full dataset'!$A$4:$IE$190,BU$1-2007+$C947,FALSE),0)</f>
        <v>0</v>
      </c>
      <c r="BV947">
        <f>IF($BG947=1,VLOOKUP($A947,'Full dataset'!$A$4:$IE$190,BV$1-2007+$C947,FALSE),0)</f>
        <v>0</v>
      </c>
      <c r="BW947">
        <f>IF($BG947=1,VLOOKUP($A947,'Full dataset'!$A$4:$IE$190,BW$1-2007+$C947,FALSE),0)</f>
        <v>0</v>
      </c>
      <c r="BX947">
        <f>IF($BG947=1,VLOOKUP($A947,'Full dataset'!$A$4:$IE$190,BX$1-2007+$C947,FALSE),0)</f>
        <v>0</v>
      </c>
    </row>
    <row r="948" spans="1:76" x14ac:dyDescent="0.25">
      <c r="A948">
        <v>16</v>
      </c>
      <c r="B948" t="s">
        <v>60</v>
      </c>
      <c r="C948">
        <v>2012</v>
      </c>
      <c r="D948" t="s">
        <v>593</v>
      </c>
      <c r="E948">
        <f t="shared" si="86"/>
        <v>1</v>
      </c>
      <c r="F948">
        <v>1</v>
      </c>
      <c r="G948">
        <v>4359</v>
      </c>
      <c r="H948">
        <v>0.62307032590051459</v>
      </c>
      <c r="I948">
        <v>842</v>
      </c>
      <c r="J948">
        <v>1</v>
      </c>
      <c r="K948">
        <v>122</v>
      </c>
      <c r="L948">
        <v>1.7438536306460833E-2</v>
      </c>
      <c r="M948">
        <v>229</v>
      </c>
      <c r="N948">
        <v>2</v>
      </c>
      <c r="O948">
        <v>405</v>
      </c>
      <c r="P948">
        <v>5.789022298456261E-2</v>
      </c>
      <c r="Q948">
        <v>5</v>
      </c>
      <c r="R948">
        <v>40544</v>
      </c>
      <c r="U948">
        <v>1</v>
      </c>
      <c r="V948">
        <v>19</v>
      </c>
      <c r="W948">
        <v>600</v>
      </c>
      <c r="X948">
        <v>555</v>
      </c>
      <c r="Y948">
        <v>1</v>
      </c>
      <c r="Z948">
        <v>0</v>
      </c>
      <c r="AA948" t="s">
        <v>737</v>
      </c>
      <c r="AB948">
        <v>31084</v>
      </c>
      <c r="AC948">
        <f>VLOOKUP(A948,'Full dataset'!$A$4:$IE$190,2033-C948,FALSE)</f>
        <v>8.5</v>
      </c>
      <c r="AD948">
        <f>VLOOKUP(A948,'Full dataset'!$A$4:$IE$190,2041-C948,FALSE)</f>
        <v>7480</v>
      </c>
      <c r="AE948">
        <f>VLOOKUP(A948,'Full dataset'!$A$4:$IE$190,2050-C948,FALSE)</f>
        <v>0</v>
      </c>
      <c r="AF948">
        <v>4.25</v>
      </c>
      <c r="AG948" t="str">
        <f>VLOOKUP($A948,'Full dataset'!$A$4:$IE$190,2007+AG$1-$C948,FALSE)</f>
        <v>.</v>
      </c>
      <c r="AH948" t="str">
        <f>VLOOKUP($A948,'Full dataset'!$A$4:$IE$190,2007+AH$1-$C948,FALSE)</f>
        <v>.</v>
      </c>
      <c r="AI948" t="str">
        <f>VLOOKUP($A948,'Full dataset'!$A$4:$IE$190,2007+AI$1-$C948,FALSE)</f>
        <v>.</v>
      </c>
      <c r="AJ948">
        <f>VLOOKUP($A948,'Full dataset'!$A$4:$IE$190,2007+AJ$1-$C948,FALSE)</f>
        <v>421</v>
      </c>
      <c r="AK948">
        <f>VLOOKUP($A948,'Full dataset'!$A$4:$IE$190,2007+AK$1-$C948,FALSE)</f>
        <v>6</v>
      </c>
      <c r="AL948">
        <f>VLOOKUP($A948,'Full dataset'!$A$4:$IE$190,2007+AL$1-$C948,FALSE)</f>
        <v>45</v>
      </c>
      <c r="AM948">
        <f>VLOOKUP($A948,'Full dataset'!$A$4:$IE$190,2007+AM$1-$C948,FALSE)</f>
        <v>130</v>
      </c>
      <c r="AN948">
        <f>VLOOKUP($A948,'Full dataset'!$A$4:$IE$190,2007+AN$1-$C948,FALSE)</f>
        <v>152883</v>
      </c>
      <c r="AO948">
        <f>VLOOKUP($A948,'Full dataset'!$A$4:$IE$190,2007+AO$1-$C948,FALSE)</f>
        <v>23</v>
      </c>
      <c r="AP948" t="s">
        <v>726</v>
      </c>
      <c r="AQ948" t="s">
        <v>726</v>
      </c>
      <c r="AR948" t="s">
        <v>726</v>
      </c>
      <c r="AS948" t="s">
        <v>726</v>
      </c>
      <c r="AT948" t="s">
        <v>726</v>
      </c>
      <c r="AU948">
        <f>VLOOKUP(A948,'Full dataset'!$A$4:$II$190,$AU$1,FALSE)</f>
        <v>2011</v>
      </c>
      <c r="AV948">
        <v>1</v>
      </c>
      <c r="AW948">
        <f>VLOOKUP(A948,'Full dataset'!$A$5:$IM$190,247,FALSE)</f>
        <v>2</v>
      </c>
      <c r="AX948">
        <f>VLOOKUP(A948,'Full dataset'!$A$4:$II$190,242,FALSE)</f>
        <v>2008</v>
      </c>
      <c r="AY948">
        <f>VLOOKUP(A948,'Full dataset'!$A$5:$IM$190,246,FALSE)</f>
        <v>1</v>
      </c>
      <c r="AZ948">
        <v>9999</v>
      </c>
      <c r="BA948">
        <f>MAX(VLOOKUP($A948,'Full dataset'!$A$4:$IX$190,BA$1,FALSE),AW948)</f>
        <v>2</v>
      </c>
      <c r="BB948">
        <f>IF(VLOOKUP($A948,'Full dataset'!$A$4:$IX$190,BB$1,FALSE)&gt;0,VLOOKUP($A948,'Full dataset'!$A$4:$IX$190,BB$1,FALSE),AU948)</f>
        <v>2011</v>
      </c>
      <c r="BC948">
        <f>MAX(VLOOKUP($A948,'Full dataset'!$A$4:$IX$190,BC$1,FALSE),AY948)</f>
        <v>1</v>
      </c>
      <c r="BD948">
        <f>MAX(VLOOKUP($A948,'Full dataset'!$A$4:$IX$190,BD$1,FALSE),AX948)</f>
        <v>2008</v>
      </c>
      <c r="BE948">
        <f t="shared" si="87"/>
        <v>2008</v>
      </c>
      <c r="BF948">
        <f t="shared" si="88"/>
        <v>1</v>
      </c>
      <c r="BG948">
        <f t="shared" si="89"/>
        <v>0</v>
      </c>
      <c r="BH948">
        <f t="shared" si="84"/>
        <v>0</v>
      </c>
      <c r="BI948">
        <f t="shared" si="85"/>
        <v>1</v>
      </c>
      <c r="BO948">
        <f>IF(BF948=1,VLOOKUP($A948,'Full dataset'!$A$4:$IE$190,2007+BO$1-$C948,FALSE),0)</f>
        <v>127</v>
      </c>
      <c r="BP948">
        <f>IF(BF948=1,VLOOKUP($A948,'Full dataset'!$A$4:$IE$190,2007+BP$1-$C948,FALSE),0)</f>
        <v>4</v>
      </c>
      <c r="BQ948">
        <f>IF(BF948=1,VLOOKUP($A948,'Full dataset'!$A$4:$IE$190,2007+BQ$1-$C948,FALSE),0)</f>
        <v>26</v>
      </c>
      <c r="BR948">
        <f>IF($BG948=1,VLOOKUP($A948,'Full dataset'!$A$4:$IE$190,BR$1-2007+$C948,FALSE),0)</f>
        <v>0</v>
      </c>
      <c r="BS948">
        <f>IF($BG948=1,VLOOKUP($A948,'Full dataset'!$A$4:$IE$190,BS$1-2007+$C948,FALSE),0)</f>
        <v>0</v>
      </c>
      <c r="BT948">
        <f>IF($BG948=1,VLOOKUP($A948,'Full dataset'!$A$4:$IE$190,BT$1-2007+$C948,FALSE),0)</f>
        <v>0</v>
      </c>
      <c r="BU948">
        <f>IF($BG948=1,VLOOKUP($A948,'Full dataset'!$A$4:$IE$190,BU$1-2007+$C948,FALSE),0)</f>
        <v>0</v>
      </c>
      <c r="BV948">
        <f>IF($BG948=1,VLOOKUP($A948,'Full dataset'!$A$4:$IE$190,BV$1-2007+$C948,FALSE),0)</f>
        <v>0</v>
      </c>
      <c r="BW948">
        <f>IF($BG948=1,VLOOKUP($A948,'Full dataset'!$A$4:$IE$190,BW$1-2007+$C948,FALSE),0)</f>
        <v>0</v>
      </c>
      <c r="BX948">
        <f>IF($BG948=1,VLOOKUP($A948,'Full dataset'!$A$4:$IE$190,BX$1-2007+$C948,FALSE),0)</f>
        <v>0</v>
      </c>
    </row>
    <row r="949" spans="1:76" x14ac:dyDescent="0.25">
      <c r="A949">
        <v>17</v>
      </c>
      <c r="B949" t="s">
        <v>61</v>
      </c>
      <c r="C949">
        <v>2012</v>
      </c>
      <c r="D949" t="s">
        <v>582</v>
      </c>
      <c r="E949">
        <f t="shared" si="86"/>
        <v>0</v>
      </c>
      <c r="F949">
        <v>1</v>
      </c>
      <c r="G949">
        <v>2710</v>
      </c>
      <c r="H949">
        <v>0.73541383989145181</v>
      </c>
      <c r="I949">
        <v>1138</v>
      </c>
      <c r="J949">
        <v>0</v>
      </c>
      <c r="N949">
        <v>0</v>
      </c>
      <c r="U949">
        <v>1</v>
      </c>
      <c r="V949">
        <v>0</v>
      </c>
      <c r="W949">
        <v>188</v>
      </c>
      <c r="X949">
        <v>794</v>
      </c>
      <c r="Y949">
        <v>1</v>
      </c>
      <c r="Z949">
        <v>1</v>
      </c>
      <c r="AA949" t="s">
        <v>738</v>
      </c>
      <c r="AB949">
        <v>14610</v>
      </c>
      <c r="AC949">
        <f>VLOOKUP(A949,'Full dataset'!$A$4:$IE$190,2033-C949,FALSE)</f>
        <v>8.4</v>
      </c>
      <c r="AD949">
        <f>VLOOKUP(A949,'Full dataset'!$A$4:$IE$190,2041-C949,FALSE)</f>
        <v>3737</v>
      </c>
      <c r="AE949">
        <f>VLOOKUP(A949,'Full dataset'!$A$4:$IE$190,2050-C949,FALSE)</f>
        <v>0</v>
      </c>
      <c r="AF949">
        <v>4.2</v>
      </c>
      <c r="AG949" t="str">
        <f>VLOOKUP($A949,'Full dataset'!$A$4:$IE$190,2007+AG$1-$C949,FALSE)</f>
        <v>.</v>
      </c>
      <c r="AH949" t="str">
        <f>VLOOKUP($A949,'Full dataset'!$A$4:$IE$190,2007+AH$1-$C949,FALSE)</f>
        <v>.</v>
      </c>
      <c r="AI949" t="str">
        <f>VLOOKUP($A949,'Full dataset'!$A$4:$IE$190,2007+AI$1-$C949,FALSE)</f>
        <v>.</v>
      </c>
      <c r="AJ949">
        <f>VLOOKUP($A949,'Full dataset'!$A$4:$IE$190,2007+AJ$1-$C949,FALSE)</f>
        <v>94</v>
      </c>
      <c r="AK949">
        <f>VLOOKUP($A949,'Full dataset'!$A$4:$IE$190,2007+AK$1-$C949,FALSE)</f>
        <v>-2</v>
      </c>
      <c r="AL949">
        <f>VLOOKUP($A949,'Full dataset'!$A$4:$IE$190,2007+AL$1-$C949,FALSE)</f>
        <v>40</v>
      </c>
      <c r="AM949">
        <f>VLOOKUP($A949,'Full dataset'!$A$4:$IE$190,2007+AM$1-$C949,FALSE)</f>
        <v>12</v>
      </c>
      <c r="AN949">
        <f>VLOOKUP($A949,'Full dataset'!$A$4:$IE$190,2007+AN$1-$C949,FALSE)</f>
        <v>14392</v>
      </c>
      <c r="AO949">
        <f>VLOOKUP($A949,'Full dataset'!$A$4:$IE$190,2007+AO$1-$C949,FALSE)</f>
        <v>4</v>
      </c>
      <c r="AP949" t="s">
        <v>726</v>
      </c>
      <c r="AQ949" t="s">
        <v>726</v>
      </c>
      <c r="AR949" t="s">
        <v>726</v>
      </c>
      <c r="AS949" t="s">
        <v>726</v>
      </c>
      <c r="AT949" t="s">
        <v>726</v>
      </c>
      <c r="AU949">
        <f>VLOOKUP(A949,'Full dataset'!$A$4:$II$190,$AU$1,FALSE)</f>
        <v>2013</v>
      </c>
      <c r="AV949">
        <v>0</v>
      </c>
      <c r="AW949">
        <f>VLOOKUP(A949,'Full dataset'!$A$5:$IM$190,247,FALSE)</f>
        <v>2</v>
      </c>
      <c r="AX949">
        <f>VLOOKUP(A949,'Full dataset'!$A$4:$II$190,242,FALSE)</f>
        <v>2015</v>
      </c>
      <c r="AY949">
        <f>VLOOKUP(A949,'Full dataset'!$A$5:$IM$190,246,FALSE)</f>
        <v>1</v>
      </c>
      <c r="AZ949">
        <v>9999</v>
      </c>
      <c r="BA949">
        <f>MAX(VLOOKUP($A949,'Full dataset'!$A$4:$IX$190,BA$1,FALSE),AW949)</f>
        <v>2</v>
      </c>
      <c r="BB949">
        <f>IF(VLOOKUP($A949,'Full dataset'!$A$4:$IX$190,BB$1,FALSE)&gt;0,VLOOKUP($A949,'Full dataset'!$A$4:$IX$190,BB$1,FALSE),AU949)</f>
        <v>2013</v>
      </c>
      <c r="BC949">
        <f>MAX(VLOOKUP($A949,'Full dataset'!$A$4:$IX$190,BC$1,FALSE),AY949)</f>
        <v>1</v>
      </c>
      <c r="BD949">
        <f>MAX(VLOOKUP($A949,'Full dataset'!$A$4:$IX$190,BD$1,FALSE),AX949)</f>
        <v>2015</v>
      </c>
      <c r="BE949">
        <f t="shared" si="87"/>
        <v>2013</v>
      </c>
      <c r="BF949">
        <f t="shared" si="88"/>
        <v>0</v>
      </c>
      <c r="BG949">
        <f t="shared" si="89"/>
        <v>0</v>
      </c>
      <c r="BH949">
        <f t="shared" si="84"/>
        <v>0</v>
      </c>
      <c r="BI949">
        <f t="shared" si="85"/>
        <v>0</v>
      </c>
      <c r="BO949">
        <f>IF(BF949=1,VLOOKUP($A949,'Full dataset'!$A$4:$IE$190,2007+BO$1-$C949,FALSE),0)</f>
        <v>0</v>
      </c>
      <c r="BP949">
        <f>IF(BF949=1,VLOOKUP($A949,'Full dataset'!$A$4:$IE$190,2007+BP$1-$C949,FALSE),0)</f>
        <v>0</v>
      </c>
      <c r="BQ949">
        <f>IF(BF949=1,VLOOKUP($A949,'Full dataset'!$A$4:$IE$190,2007+BQ$1-$C949,FALSE),0)</f>
        <v>0</v>
      </c>
      <c r="BR949">
        <f>IF($BG949=1,VLOOKUP($A949,'Full dataset'!$A$4:$IE$190,BR$1-2007+$C949,FALSE),0)</f>
        <v>0</v>
      </c>
      <c r="BS949">
        <f>IF($BG949=1,VLOOKUP($A949,'Full dataset'!$A$4:$IE$190,BS$1-2007+$C949,FALSE),0)</f>
        <v>0</v>
      </c>
      <c r="BT949">
        <f>IF($BG949=1,VLOOKUP($A949,'Full dataset'!$A$4:$IE$190,BT$1-2007+$C949,FALSE),0)</f>
        <v>0</v>
      </c>
      <c r="BU949">
        <f>IF($BG949=1,VLOOKUP($A949,'Full dataset'!$A$4:$IE$190,BU$1-2007+$C949,FALSE),0)</f>
        <v>0</v>
      </c>
      <c r="BV949">
        <f>IF($BG949=1,VLOOKUP($A949,'Full dataset'!$A$4:$IE$190,BV$1-2007+$C949,FALSE),0)</f>
        <v>0</v>
      </c>
      <c r="BW949">
        <f>IF($BG949=1,VLOOKUP($A949,'Full dataset'!$A$4:$IE$190,BW$1-2007+$C949,FALSE),0)</f>
        <v>0</v>
      </c>
      <c r="BX949">
        <f>IF($BG949=1,VLOOKUP($A949,'Full dataset'!$A$4:$IE$190,BX$1-2007+$C949,FALSE),0)</f>
        <v>0</v>
      </c>
    </row>
    <row r="950" spans="1:76" x14ac:dyDescent="0.25">
      <c r="A950">
        <v>18</v>
      </c>
      <c r="B950" t="s">
        <v>62</v>
      </c>
      <c r="C950">
        <v>2012</v>
      </c>
      <c r="D950" t="s">
        <v>591</v>
      </c>
      <c r="E950">
        <f t="shared" si="86"/>
        <v>1</v>
      </c>
      <c r="F950">
        <v>1</v>
      </c>
      <c r="G950">
        <v>11422</v>
      </c>
      <c r="H950">
        <v>1.087602361454961</v>
      </c>
      <c r="I950">
        <v>2917</v>
      </c>
      <c r="J950">
        <v>1</v>
      </c>
      <c r="K950">
        <v>3545</v>
      </c>
      <c r="L950">
        <v>0.33755475147590935</v>
      </c>
      <c r="M950">
        <v>4668</v>
      </c>
      <c r="N950">
        <v>1</v>
      </c>
      <c r="O950">
        <v>17368</v>
      </c>
      <c r="P950">
        <v>1.6537802323366977</v>
      </c>
      <c r="Q950">
        <v>952</v>
      </c>
      <c r="R950">
        <v>40118</v>
      </c>
      <c r="S950">
        <v>1311</v>
      </c>
      <c r="T950">
        <v>211111</v>
      </c>
      <c r="U950">
        <v>1</v>
      </c>
      <c r="V950">
        <v>512</v>
      </c>
      <c r="W950">
        <v>61003</v>
      </c>
      <c r="X950">
        <v>8393</v>
      </c>
      <c r="Y950">
        <v>1</v>
      </c>
      <c r="Z950">
        <v>0</v>
      </c>
      <c r="AA950" t="s">
        <v>739</v>
      </c>
      <c r="AB950">
        <v>84410</v>
      </c>
      <c r="AC950">
        <f>VLOOKUP(A950,'Full dataset'!$A$4:$IE$190,2033-C950,FALSE)</f>
        <v>8.3000000000000007</v>
      </c>
      <c r="AD950">
        <f>VLOOKUP(A950,'Full dataset'!$A$4:$IE$190,2041-C950,FALSE)</f>
        <v>13242</v>
      </c>
      <c r="AE950">
        <f>VLOOKUP(A950,'Full dataset'!$A$4:$IE$190,2050-C950,FALSE)</f>
        <v>0</v>
      </c>
      <c r="AF950">
        <v>4.1500000000000004</v>
      </c>
      <c r="AG950">
        <f>VLOOKUP($A950,'Full dataset'!$A$4:$IE$190,2007+AG$1-$C950,FALSE)</f>
        <v>-769</v>
      </c>
      <c r="AH950">
        <f>VLOOKUP($A950,'Full dataset'!$A$4:$IE$190,2007+AH$1-$C950,FALSE)</f>
        <v>41611</v>
      </c>
      <c r="AI950">
        <f>VLOOKUP($A950,'Full dataset'!$A$4:$IE$190,2007+AI$1-$C950,FALSE)</f>
        <v>12316</v>
      </c>
      <c r="AJ950">
        <f>VLOOKUP($A950,'Full dataset'!$A$4:$IE$190,2007+AJ$1-$C950,FALSE)</f>
        <v>2740</v>
      </c>
      <c r="AK950">
        <f>VLOOKUP($A950,'Full dataset'!$A$4:$IE$190,2007+AK$1-$C950,FALSE)</f>
        <v>10</v>
      </c>
      <c r="AL950">
        <f>VLOOKUP($A950,'Full dataset'!$A$4:$IE$190,2007+AL$1-$C950,FALSE)</f>
        <v>22</v>
      </c>
      <c r="AM950" t="str">
        <f>VLOOKUP($A950,'Full dataset'!$A$4:$IE$190,2007+AM$1-$C950,FALSE)</f>
        <v>.</v>
      </c>
      <c r="AN950">
        <f>VLOOKUP($A950,'Full dataset'!$A$4:$IE$190,2007+AN$1-$C950,FALSE)</f>
        <v>124276</v>
      </c>
      <c r="AO950">
        <f>VLOOKUP($A950,'Full dataset'!$A$4:$IE$190,2007+AO$1-$C950,FALSE)</f>
        <v>14</v>
      </c>
      <c r="AP950" t="s">
        <v>726</v>
      </c>
      <c r="AQ950" t="s">
        <v>726</v>
      </c>
      <c r="AR950" t="s">
        <v>726</v>
      </c>
      <c r="AS950" t="s">
        <v>726</v>
      </c>
      <c r="AT950" t="s">
        <v>726</v>
      </c>
      <c r="AU950">
        <f>VLOOKUP(A950,'Full dataset'!$A$4:$II$190,$AU$1,FALSE)</f>
        <v>2009</v>
      </c>
      <c r="AV950">
        <v>1</v>
      </c>
      <c r="AW950">
        <f>VLOOKUP(A950,'Full dataset'!$A$5:$IM$190,247,FALSE)</f>
        <v>1</v>
      </c>
      <c r="AX950">
        <f>VLOOKUP(A950,'Full dataset'!$A$4:$II$190,242,FALSE)</f>
        <v>2009</v>
      </c>
      <c r="AY950">
        <f>VLOOKUP(A950,'Full dataset'!$A$5:$IM$190,246,FALSE)</f>
        <v>1</v>
      </c>
      <c r="AZ950">
        <v>9999</v>
      </c>
      <c r="BA950">
        <f>MAX(VLOOKUP($A950,'Full dataset'!$A$4:$IX$190,BA$1,FALSE),AW950)</f>
        <v>2</v>
      </c>
      <c r="BB950">
        <f>IF(VLOOKUP($A950,'Full dataset'!$A$4:$IX$190,BB$1,FALSE)&gt;0,VLOOKUP($A950,'Full dataset'!$A$4:$IX$190,BB$1,FALSE),AU950)</f>
        <v>2010</v>
      </c>
      <c r="BC950">
        <f>MAX(VLOOKUP($A950,'Full dataset'!$A$4:$IX$190,BC$1,FALSE),AY950)</f>
        <v>1</v>
      </c>
      <c r="BD950">
        <f>MAX(VLOOKUP($A950,'Full dataset'!$A$4:$IX$190,BD$1,FALSE),AX950)</f>
        <v>2009</v>
      </c>
      <c r="BE950">
        <f t="shared" si="87"/>
        <v>2009</v>
      </c>
      <c r="BF950">
        <f t="shared" si="88"/>
        <v>1</v>
      </c>
      <c r="BG950">
        <f t="shared" si="89"/>
        <v>0</v>
      </c>
      <c r="BH950">
        <f t="shared" si="84"/>
        <v>0</v>
      </c>
      <c r="BI950">
        <f t="shared" si="85"/>
        <v>1</v>
      </c>
      <c r="BO950">
        <f>IF(BF950=1,VLOOKUP($A950,'Full dataset'!$A$4:$IE$190,2007+BO$1-$C950,FALSE),0)</f>
        <v>1737</v>
      </c>
      <c r="BP950">
        <f>IF(BF950=1,VLOOKUP($A950,'Full dataset'!$A$4:$IE$190,2007+BP$1-$C950,FALSE),0)</f>
        <v>562</v>
      </c>
      <c r="BQ950">
        <f>IF(BF950=1,VLOOKUP($A950,'Full dataset'!$A$4:$IE$190,2007+BQ$1-$C950,FALSE),0)</f>
        <v>7836</v>
      </c>
      <c r="BR950">
        <f>IF($BG950=1,VLOOKUP($A950,'Full dataset'!$A$4:$IE$190,BR$1-2007+$C950,FALSE),0)</f>
        <v>0</v>
      </c>
      <c r="BS950">
        <f>IF($BG950=1,VLOOKUP($A950,'Full dataset'!$A$4:$IE$190,BS$1-2007+$C950,FALSE),0)</f>
        <v>0</v>
      </c>
      <c r="BT950">
        <f>IF($BG950=1,VLOOKUP($A950,'Full dataset'!$A$4:$IE$190,BT$1-2007+$C950,FALSE),0)</f>
        <v>0</v>
      </c>
      <c r="BU950">
        <f>IF($BG950=1,VLOOKUP($A950,'Full dataset'!$A$4:$IE$190,BU$1-2007+$C950,FALSE),0)</f>
        <v>0</v>
      </c>
      <c r="BV950">
        <f>IF($BG950=1,VLOOKUP($A950,'Full dataset'!$A$4:$IE$190,BV$1-2007+$C950,FALSE),0)</f>
        <v>0</v>
      </c>
      <c r="BW950">
        <f>IF($BG950=1,VLOOKUP($A950,'Full dataset'!$A$4:$IE$190,BW$1-2007+$C950,FALSE),0)</f>
        <v>0</v>
      </c>
      <c r="BX950">
        <f>IF($BG950=1,VLOOKUP($A950,'Full dataset'!$A$4:$IE$190,BX$1-2007+$C950,FALSE),0)</f>
        <v>0</v>
      </c>
    </row>
    <row r="951" spans="1:76" x14ac:dyDescent="0.25">
      <c r="A951">
        <v>19</v>
      </c>
      <c r="B951" t="s">
        <v>63</v>
      </c>
      <c r="C951">
        <v>2012</v>
      </c>
      <c r="D951" t="s">
        <v>591</v>
      </c>
      <c r="E951">
        <f t="shared" si="86"/>
        <v>1</v>
      </c>
      <c r="F951">
        <v>1</v>
      </c>
      <c r="G951">
        <v>22607</v>
      </c>
      <c r="H951">
        <v>3.1831878344128413</v>
      </c>
      <c r="I951">
        <v>8001</v>
      </c>
      <c r="J951">
        <v>1</v>
      </c>
      <c r="K951">
        <v>2574</v>
      </c>
      <c r="L951">
        <v>0.36243311743170936</v>
      </c>
      <c r="M951">
        <v>4527</v>
      </c>
      <c r="N951">
        <v>2</v>
      </c>
      <c r="O951">
        <v>2285</v>
      </c>
      <c r="P951">
        <v>0.32174035482962543</v>
      </c>
      <c r="Q951">
        <v>23</v>
      </c>
      <c r="R951">
        <v>39630</v>
      </c>
      <c r="S951">
        <v>7372</v>
      </c>
      <c r="T951">
        <v>511210</v>
      </c>
      <c r="U951">
        <v>0</v>
      </c>
      <c r="V951" t="s">
        <v>726</v>
      </c>
      <c r="W951" t="s">
        <v>726</v>
      </c>
      <c r="X951" t="s">
        <v>726</v>
      </c>
      <c r="Y951">
        <v>1</v>
      </c>
      <c r="Z951">
        <v>1</v>
      </c>
      <c r="AA951" t="s">
        <v>740</v>
      </c>
      <c r="AB951">
        <v>112246</v>
      </c>
      <c r="AC951">
        <f>VLOOKUP(A951,'Full dataset'!$A$4:$IE$190,2033-C951,FALSE)</f>
        <v>8.1999999999999993</v>
      </c>
      <c r="AD951">
        <f>VLOOKUP(A951,'Full dataset'!$A$4:$IE$190,2041-C951,FALSE)</f>
        <v>7405</v>
      </c>
      <c r="AE951">
        <f>VLOOKUP(A951,'Full dataset'!$A$4:$IE$190,2050-C951,FALSE)</f>
        <v>6.76</v>
      </c>
      <c r="AF951">
        <v>7.4799999999999995</v>
      </c>
      <c r="AG951">
        <f>VLOOKUP($A951,'Full dataset'!$A$4:$IE$190,2007+AG$1-$C951,FALSE)</f>
        <v>792</v>
      </c>
      <c r="AH951">
        <f>VLOOKUP($A951,'Full dataset'!$A$4:$IE$190,2007+AH$1-$C951,FALSE)</f>
        <v>4684</v>
      </c>
      <c r="AI951">
        <f>VLOOKUP($A951,'Full dataset'!$A$4:$IE$190,2007+AI$1-$C951,FALSE)</f>
        <v>4151</v>
      </c>
      <c r="AJ951">
        <f>VLOOKUP($A951,'Full dataset'!$A$4:$IE$190,2007+AJ$1-$C951,FALSE)</f>
        <v>308</v>
      </c>
      <c r="AK951">
        <f>VLOOKUP($A951,'Full dataset'!$A$4:$IE$190,2007+AK$1-$C951,FALSE)</f>
        <v>-3</v>
      </c>
      <c r="AL951">
        <f>VLOOKUP($A951,'Full dataset'!$A$4:$IE$190,2007+AL$1-$C951,FALSE)</f>
        <v>42</v>
      </c>
      <c r="AM951" t="str">
        <f>VLOOKUP($A951,'Full dataset'!$A$4:$IE$190,2007+AM$1-$C951,FALSE)</f>
        <v>.</v>
      </c>
      <c r="AN951">
        <f>VLOOKUP($A951,'Full dataset'!$A$4:$IE$190,2007+AN$1-$C951,FALSE)</f>
        <v>136000</v>
      </c>
      <c r="AO951">
        <f>VLOOKUP($A951,'Full dataset'!$A$4:$IE$190,2007+AO$1-$C951,FALSE)</f>
        <v>7</v>
      </c>
      <c r="AP951" t="s">
        <v>726</v>
      </c>
      <c r="AQ951" t="s">
        <v>726</v>
      </c>
      <c r="AR951" t="s">
        <v>726</v>
      </c>
      <c r="AS951" t="s">
        <v>726</v>
      </c>
      <c r="AT951" t="s">
        <v>726</v>
      </c>
      <c r="AU951">
        <f>VLOOKUP(A951,'Full dataset'!$A$4:$II$190,$AU$1,FALSE)</f>
        <v>9999</v>
      </c>
      <c r="AV951">
        <v>1</v>
      </c>
      <c r="AW951">
        <f>VLOOKUP(A951,'Full dataset'!$A$5:$IM$190,247,FALSE)</f>
        <v>0</v>
      </c>
      <c r="AX951">
        <f>VLOOKUP(A951,'Full dataset'!$A$4:$II$190,242,FALSE)</f>
        <v>2008</v>
      </c>
      <c r="AY951">
        <f>VLOOKUP(A951,'Full dataset'!$A$5:$IM$190,246,FALSE)</f>
        <v>0</v>
      </c>
      <c r="AZ951">
        <v>9999</v>
      </c>
      <c r="BA951">
        <f>MAX(VLOOKUP($A951,'Full dataset'!$A$4:$IX$190,BA$1,FALSE),AW951)</f>
        <v>0</v>
      </c>
      <c r="BB951">
        <f>IF(VLOOKUP($A951,'Full dataset'!$A$4:$IX$190,BB$1,FALSE)&gt;0,VLOOKUP($A951,'Full dataset'!$A$4:$IX$190,BB$1,FALSE),AU951)</f>
        <v>9999</v>
      </c>
      <c r="BC951">
        <f>MAX(VLOOKUP($A951,'Full dataset'!$A$4:$IX$190,BC$1,FALSE),AY951)</f>
        <v>0</v>
      </c>
      <c r="BD951">
        <f>MAX(VLOOKUP($A951,'Full dataset'!$A$4:$IX$190,BD$1,FALSE),AX951)</f>
        <v>2008</v>
      </c>
      <c r="BE951">
        <f t="shared" si="87"/>
        <v>2008</v>
      </c>
      <c r="BF951">
        <f t="shared" si="88"/>
        <v>0</v>
      </c>
      <c r="BG951">
        <f t="shared" si="89"/>
        <v>0</v>
      </c>
      <c r="BH951">
        <f t="shared" si="84"/>
        <v>0</v>
      </c>
      <c r="BI951">
        <f t="shared" si="85"/>
        <v>0</v>
      </c>
      <c r="BO951">
        <f>IF(BF951=1,VLOOKUP($A951,'Full dataset'!$A$4:$IE$190,2007+BO$1-$C951,FALSE),0)</f>
        <v>0</v>
      </c>
      <c r="BP951">
        <f>IF(BF951=1,VLOOKUP($A951,'Full dataset'!$A$4:$IE$190,2007+BP$1-$C951,FALSE),0)</f>
        <v>0</v>
      </c>
      <c r="BQ951">
        <f>IF(BF951=1,VLOOKUP($A951,'Full dataset'!$A$4:$IE$190,2007+BQ$1-$C951,FALSE),0)</f>
        <v>0</v>
      </c>
      <c r="BR951">
        <f>IF($BG951=1,VLOOKUP($A951,'Full dataset'!$A$4:$IE$190,BR$1-2007+$C951,FALSE),0)</f>
        <v>0</v>
      </c>
      <c r="BS951">
        <f>IF($BG951=1,VLOOKUP($A951,'Full dataset'!$A$4:$IE$190,BS$1-2007+$C951,FALSE),0)</f>
        <v>0</v>
      </c>
      <c r="BT951">
        <f>IF($BG951=1,VLOOKUP($A951,'Full dataset'!$A$4:$IE$190,BT$1-2007+$C951,FALSE),0)</f>
        <v>0</v>
      </c>
      <c r="BU951">
        <f>IF($BG951=1,VLOOKUP($A951,'Full dataset'!$A$4:$IE$190,BU$1-2007+$C951,FALSE),0)</f>
        <v>0</v>
      </c>
      <c r="BV951">
        <f>IF($BG951=1,VLOOKUP($A951,'Full dataset'!$A$4:$IE$190,BV$1-2007+$C951,FALSE),0)</f>
        <v>0</v>
      </c>
      <c r="BW951">
        <f>IF($BG951=1,VLOOKUP($A951,'Full dataset'!$A$4:$IE$190,BW$1-2007+$C951,FALSE),0)</f>
        <v>0</v>
      </c>
      <c r="BX951">
        <f>IF($BG951=1,VLOOKUP($A951,'Full dataset'!$A$4:$IE$190,BX$1-2007+$C951,FALSE),0)</f>
        <v>0</v>
      </c>
    </row>
    <row r="952" spans="1:76" x14ac:dyDescent="0.25">
      <c r="A952">
        <v>20</v>
      </c>
      <c r="B952" t="s">
        <v>64</v>
      </c>
      <c r="C952">
        <v>2012</v>
      </c>
      <c r="D952" t="s">
        <v>582</v>
      </c>
      <c r="E952">
        <f t="shared" si="86"/>
        <v>0</v>
      </c>
      <c r="F952">
        <v>1</v>
      </c>
      <c r="G952">
        <v>16116</v>
      </c>
      <c r="H952">
        <v>0.69432596613674546</v>
      </c>
      <c r="I952">
        <v>7794</v>
      </c>
      <c r="J952">
        <v>1</v>
      </c>
      <c r="K952">
        <v>512</v>
      </c>
      <c r="L952">
        <v>2.2058506742492785E-2</v>
      </c>
      <c r="M952">
        <v>519</v>
      </c>
      <c r="N952">
        <v>2</v>
      </c>
      <c r="O952">
        <v>5210</v>
      </c>
      <c r="P952">
        <v>0.22446253931325666</v>
      </c>
      <c r="Q952">
        <v>26</v>
      </c>
      <c r="R952">
        <v>40057</v>
      </c>
      <c r="U952">
        <v>1</v>
      </c>
      <c r="V952">
        <v>228</v>
      </c>
      <c r="W952">
        <v>2612</v>
      </c>
      <c r="X952">
        <v>2044</v>
      </c>
      <c r="Y952">
        <v>1</v>
      </c>
      <c r="Z952">
        <v>1</v>
      </c>
      <c r="AA952" t="s">
        <v>741</v>
      </c>
      <c r="AB952">
        <v>103888</v>
      </c>
      <c r="AC952">
        <f>VLOOKUP(A952,'Full dataset'!$A$4:$IE$190,2033-C952,FALSE)</f>
        <v>8.1</v>
      </c>
      <c r="AD952">
        <f>VLOOKUP(A952,'Full dataset'!$A$4:$IE$190,2041-C952,FALSE)</f>
        <v>23390</v>
      </c>
      <c r="AE952">
        <f>VLOOKUP(A952,'Full dataset'!$A$4:$IE$190,2050-C952,FALSE)</f>
        <v>0</v>
      </c>
      <c r="AF952">
        <v>4.05</v>
      </c>
      <c r="AG952" t="str">
        <f>VLOOKUP($A952,'Full dataset'!$A$4:$IE$190,2007+AG$1-$C952,FALSE)</f>
        <v>.</v>
      </c>
      <c r="AH952" t="str">
        <f>VLOOKUP($A952,'Full dataset'!$A$4:$IE$190,2007+AH$1-$C952,FALSE)</f>
        <v>.</v>
      </c>
      <c r="AI952" t="str">
        <f>VLOOKUP($A952,'Full dataset'!$A$4:$IE$190,2007+AI$1-$C952,FALSE)</f>
        <v>.</v>
      </c>
      <c r="AJ952">
        <f>VLOOKUP($A952,'Full dataset'!$A$4:$IE$190,2007+AJ$1-$C952,FALSE)</f>
        <v>24</v>
      </c>
      <c r="AK952">
        <f>VLOOKUP($A952,'Full dataset'!$A$4:$IE$190,2007+AK$1-$C952,FALSE)</f>
        <v>-1</v>
      </c>
      <c r="AL952">
        <f>VLOOKUP($A952,'Full dataset'!$A$4:$IE$190,2007+AL$1-$C952,FALSE)</f>
        <v>57</v>
      </c>
      <c r="AM952">
        <f>VLOOKUP($A952,'Full dataset'!$A$4:$IE$190,2007+AM$1-$C952,FALSE)</f>
        <v>10</v>
      </c>
      <c r="AN952">
        <f>VLOOKUP($A952,'Full dataset'!$A$4:$IE$190,2007+AN$1-$C952,FALSE)</f>
        <v>122368</v>
      </c>
      <c r="AO952">
        <f>VLOOKUP($A952,'Full dataset'!$A$4:$IE$190,2007+AO$1-$C952,FALSE)</f>
        <v>6</v>
      </c>
      <c r="AP952" t="s">
        <v>726</v>
      </c>
      <c r="AQ952" t="s">
        <v>726</v>
      </c>
      <c r="AR952" t="s">
        <v>726</v>
      </c>
      <c r="AS952" t="s">
        <v>726</v>
      </c>
      <c r="AT952" t="s">
        <v>726</v>
      </c>
      <c r="AU952">
        <f>VLOOKUP(A952,'Full dataset'!$A$4:$II$190,$AU$1,FALSE)</f>
        <v>2009</v>
      </c>
      <c r="AV952">
        <v>1</v>
      </c>
      <c r="AW952">
        <f>VLOOKUP(A952,'Full dataset'!$A$5:$IM$190,247,FALSE)</f>
        <v>2</v>
      </c>
      <c r="AX952">
        <f>VLOOKUP(A952,'Full dataset'!$A$4:$II$190,242,FALSE)</f>
        <v>2008</v>
      </c>
      <c r="AY952">
        <f>VLOOKUP(A952,'Full dataset'!$A$5:$IM$190,246,FALSE)</f>
        <v>2</v>
      </c>
      <c r="AZ952">
        <v>9999</v>
      </c>
      <c r="BA952">
        <f>MAX(VLOOKUP($A952,'Full dataset'!$A$4:$IX$190,BA$1,FALSE),AW952)</f>
        <v>2</v>
      </c>
      <c r="BB952">
        <f>IF(VLOOKUP($A952,'Full dataset'!$A$4:$IX$190,BB$1,FALSE)&gt;0,VLOOKUP($A952,'Full dataset'!$A$4:$IX$190,BB$1,FALSE),AU952)</f>
        <v>2009</v>
      </c>
      <c r="BC952">
        <f>MAX(VLOOKUP($A952,'Full dataset'!$A$4:$IX$190,BC$1,FALSE),AY952)</f>
        <v>2</v>
      </c>
      <c r="BD952">
        <f>MAX(VLOOKUP($A952,'Full dataset'!$A$4:$IX$190,BD$1,FALSE),AX952)</f>
        <v>2008</v>
      </c>
      <c r="BE952">
        <f t="shared" si="87"/>
        <v>2008</v>
      </c>
      <c r="BF952">
        <f t="shared" si="88"/>
        <v>1</v>
      </c>
      <c r="BG952">
        <f t="shared" si="89"/>
        <v>1</v>
      </c>
      <c r="BH952">
        <f t="shared" si="84"/>
        <v>0</v>
      </c>
      <c r="BI952">
        <f t="shared" si="85"/>
        <v>1</v>
      </c>
      <c r="BO952">
        <f>IF(BF952=1,VLOOKUP($A952,'Full dataset'!$A$4:$IE$190,2007+BO$1-$C952,FALSE),0)</f>
        <v>363</v>
      </c>
      <c r="BP952">
        <f>IF(BF952=1,VLOOKUP($A952,'Full dataset'!$A$4:$IE$190,2007+BP$1-$C952,FALSE),0)</f>
        <v>26</v>
      </c>
      <c r="BQ952">
        <f>IF(BF952=1,VLOOKUP($A952,'Full dataset'!$A$4:$IE$190,2007+BQ$1-$C952,FALSE),0)</f>
        <v>154</v>
      </c>
      <c r="BR952">
        <f>IF($BG952=1,VLOOKUP($A952,'Full dataset'!$A$4:$IE$190,BR$1-2007+$C952,FALSE),0)</f>
        <v>172</v>
      </c>
      <c r="BS952">
        <f>IF($BG952=1,VLOOKUP($A952,'Full dataset'!$A$4:$IE$190,BS$1-2007+$C952,FALSE),0)</f>
        <v>158</v>
      </c>
      <c r="BT952">
        <f>IF($BG952=1,VLOOKUP($A952,'Full dataset'!$A$4:$IE$190,BT$1-2007+$C952,FALSE),0)</f>
        <v>1428</v>
      </c>
      <c r="BU952">
        <f>IF($BG952=1,VLOOKUP($A952,'Full dataset'!$A$4:$IE$190,BU$1-2007+$C952,FALSE),0)</f>
        <v>183</v>
      </c>
      <c r="BV952">
        <f>IF($BG952=1,VLOOKUP($A952,'Full dataset'!$A$4:$IE$190,BV$1-2007+$C952,FALSE),0)</f>
        <v>44</v>
      </c>
      <c r="BW952">
        <f>IF($BG952=1,VLOOKUP($A952,'Full dataset'!$A$4:$IE$190,BW$1-2007+$C952,FALSE),0)</f>
        <v>0</v>
      </c>
      <c r="BX952">
        <f>IF($BG952=1,VLOOKUP($A952,'Full dataset'!$A$4:$IE$190,BX$1-2007+$C952,FALSE),0)</f>
        <v>254</v>
      </c>
    </row>
    <row r="953" spans="1:76" x14ac:dyDescent="0.25">
      <c r="A953">
        <v>21</v>
      </c>
      <c r="B953" t="s">
        <v>65</v>
      </c>
      <c r="C953">
        <v>2012</v>
      </c>
      <c r="D953" t="s">
        <v>582</v>
      </c>
      <c r="E953">
        <f t="shared" si="86"/>
        <v>0</v>
      </c>
      <c r="F953">
        <v>1</v>
      </c>
      <c r="G953">
        <v>5144</v>
      </c>
      <c r="H953">
        <v>2.0502192108409725</v>
      </c>
      <c r="I953">
        <v>1680</v>
      </c>
      <c r="J953">
        <v>1</v>
      </c>
      <c r="K953">
        <v>143</v>
      </c>
      <c r="L953">
        <v>5.6994818652849742E-2</v>
      </c>
      <c r="M953">
        <v>313</v>
      </c>
      <c r="N953">
        <v>1</v>
      </c>
      <c r="O953">
        <v>291</v>
      </c>
      <c r="P953">
        <v>0.1159824631327222</v>
      </c>
      <c r="Q953">
        <v>1</v>
      </c>
      <c r="R953">
        <v>40391</v>
      </c>
      <c r="U953">
        <v>1</v>
      </c>
      <c r="V953">
        <v>1599</v>
      </c>
      <c r="W953">
        <v>3690</v>
      </c>
      <c r="X953">
        <v>3004</v>
      </c>
      <c r="Y953">
        <v>1</v>
      </c>
      <c r="Z953">
        <v>1</v>
      </c>
      <c r="AA953" t="s">
        <v>742</v>
      </c>
      <c r="AB953">
        <v>21850</v>
      </c>
      <c r="AC953">
        <f>VLOOKUP(A953,'Full dataset'!$A$4:$IE$190,2033-C953,FALSE)</f>
        <v>8</v>
      </c>
      <c r="AD953">
        <f>VLOOKUP(A953,'Full dataset'!$A$4:$IE$190,2041-C953,FALSE)</f>
        <v>2612</v>
      </c>
      <c r="AE953">
        <f>VLOOKUP(A953,'Full dataset'!$A$4:$IE$190,2050-C953,FALSE)</f>
        <v>0</v>
      </c>
      <c r="AF953">
        <v>4</v>
      </c>
      <c r="AG953" t="str">
        <f>VLOOKUP($A953,'Full dataset'!$A$4:$IE$190,2007+AG$1-$C953,FALSE)</f>
        <v>.</v>
      </c>
      <c r="AH953" t="str">
        <f>VLOOKUP($A953,'Full dataset'!$A$4:$IE$190,2007+AH$1-$C953,FALSE)</f>
        <v>.</v>
      </c>
      <c r="AI953" t="str">
        <f>VLOOKUP($A953,'Full dataset'!$A$4:$IE$190,2007+AI$1-$C953,FALSE)</f>
        <v>.</v>
      </c>
      <c r="AJ953">
        <f>VLOOKUP($A953,'Full dataset'!$A$4:$IE$190,2007+AJ$1-$C953,FALSE)</f>
        <v>115</v>
      </c>
      <c r="AK953">
        <f>VLOOKUP($A953,'Full dataset'!$A$4:$IE$190,2007+AK$1-$C953,FALSE)</f>
        <v>5</v>
      </c>
      <c r="AL953">
        <f>VLOOKUP($A953,'Full dataset'!$A$4:$IE$190,2007+AL$1-$C953,FALSE)</f>
        <v>41</v>
      </c>
      <c r="AM953">
        <f>VLOOKUP($A953,'Full dataset'!$A$4:$IE$190,2007+AM$1-$C953,FALSE)</f>
        <v>3100</v>
      </c>
      <c r="AN953">
        <f>VLOOKUP($A953,'Full dataset'!$A$4:$IE$190,2007+AN$1-$C953,FALSE)</f>
        <v>48495</v>
      </c>
      <c r="AO953">
        <f>VLOOKUP($A953,'Full dataset'!$A$4:$IE$190,2007+AO$1-$C953,FALSE)</f>
        <v>6</v>
      </c>
      <c r="AP953" t="s">
        <v>726</v>
      </c>
      <c r="AQ953" t="s">
        <v>726</v>
      </c>
      <c r="AR953" t="s">
        <v>726</v>
      </c>
      <c r="AS953" t="s">
        <v>726</v>
      </c>
      <c r="AT953" t="s">
        <v>726</v>
      </c>
      <c r="AU953">
        <f>VLOOKUP(A953,'Full dataset'!$A$4:$II$190,$AU$1,FALSE)</f>
        <v>2010</v>
      </c>
      <c r="AV953">
        <v>1</v>
      </c>
      <c r="AW953">
        <f>VLOOKUP(A953,'Full dataset'!$A$5:$IM$190,247,FALSE)</f>
        <v>1</v>
      </c>
      <c r="AX953">
        <f>VLOOKUP(A953,'Full dataset'!$A$4:$II$190,242,FALSE)</f>
        <v>2009</v>
      </c>
      <c r="AY953">
        <f>VLOOKUP(A953,'Full dataset'!$A$5:$IM$190,246,FALSE)</f>
        <v>1</v>
      </c>
      <c r="AZ953">
        <v>9999</v>
      </c>
      <c r="BA953">
        <f>MAX(VLOOKUP($A953,'Full dataset'!$A$4:$IX$190,BA$1,FALSE),AW953)</f>
        <v>2</v>
      </c>
      <c r="BB953">
        <f>IF(VLOOKUP($A953,'Full dataset'!$A$4:$IX$190,BB$1,FALSE)&gt;0,VLOOKUP($A953,'Full dataset'!$A$4:$IX$190,BB$1,FALSE),AU953)</f>
        <v>2010</v>
      </c>
      <c r="BC953">
        <f>MAX(VLOOKUP($A953,'Full dataset'!$A$4:$IX$190,BC$1,FALSE),AY953)</f>
        <v>1</v>
      </c>
      <c r="BD953">
        <f>MAX(VLOOKUP($A953,'Full dataset'!$A$4:$IX$190,BD$1,FALSE),AX953)</f>
        <v>2009</v>
      </c>
      <c r="BE953">
        <f t="shared" si="87"/>
        <v>2009</v>
      </c>
      <c r="BF953">
        <f t="shared" si="88"/>
        <v>1</v>
      </c>
      <c r="BG953">
        <f t="shared" si="89"/>
        <v>0</v>
      </c>
      <c r="BH953">
        <f t="shared" si="84"/>
        <v>0</v>
      </c>
      <c r="BI953">
        <f t="shared" si="85"/>
        <v>1</v>
      </c>
      <c r="BO953">
        <f>IF(BF953=1,VLOOKUP($A953,'Full dataset'!$A$4:$IE$190,2007+BO$1-$C953,FALSE),0)</f>
        <v>569</v>
      </c>
      <c r="BP953">
        <f>IF(BF953=1,VLOOKUP($A953,'Full dataset'!$A$4:$IE$190,2007+BP$1-$C953,FALSE),0)</f>
        <v>16</v>
      </c>
      <c r="BQ953">
        <f>IF(BF953=1,VLOOKUP($A953,'Full dataset'!$A$4:$IE$190,2007+BQ$1-$C953,FALSE),0)</f>
        <v>338</v>
      </c>
      <c r="BR953">
        <f>IF($BG953=1,VLOOKUP($A953,'Full dataset'!$A$4:$IE$190,BR$1-2007+$C953,FALSE),0)</f>
        <v>0</v>
      </c>
      <c r="BS953">
        <f>IF($BG953=1,VLOOKUP($A953,'Full dataset'!$A$4:$IE$190,BS$1-2007+$C953,FALSE),0)</f>
        <v>0</v>
      </c>
      <c r="BT953">
        <f>IF($BG953=1,VLOOKUP($A953,'Full dataset'!$A$4:$IE$190,BT$1-2007+$C953,FALSE),0)</f>
        <v>0</v>
      </c>
      <c r="BU953">
        <f>IF($BG953=1,VLOOKUP($A953,'Full dataset'!$A$4:$IE$190,BU$1-2007+$C953,FALSE),0)</f>
        <v>0</v>
      </c>
      <c r="BV953">
        <f>IF($BG953=1,VLOOKUP($A953,'Full dataset'!$A$4:$IE$190,BV$1-2007+$C953,FALSE),0)</f>
        <v>0</v>
      </c>
      <c r="BW953">
        <f>IF($BG953=1,VLOOKUP($A953,'Full dataset'!$A$4:$IE$190,BW$1-2007+$C953,FALSE),0)</f>
        <v>0</v>
      </c>
      <c r="BX953">
        <f>IF($BG953=1,VLOOKUP($A953,'Full dataset'!$A$4:$IE$190,BX$1-2007+$C953,FALSE),0)</f>
        <v>0</v>
      </c>
    </row>
    <row r="954" spans="1:76" x14ac:dyDescent="0.25">
      <c r="A954">
        <v>22</v>
      </c>
      <c r="B954" t="s">
        <v>66</v>
      </c>
      <c r="C954">
        <v>2012</v>
      </c>
      <c r="D954" t="s">
        <v>591</v>
      </c>
      <c r="E954">
        <f t="shared" si="86"/>
        <v>1</v>
      </c>
      <c r="F954">
        <v>1</v>
      </c>
      <c r="G954">
        <v>3368</v>
      </c>
      <c r="H954">
        <v>0.96366237482117312</v>
      </c>
      <c r="I954">
        <v>936</v>
      </c>
      <c r="J954">
        <v>0</v>
      </c>
      <c r="N954">
        <v>1</v>
      </c>
      <c r="O954">
        <v>104612</v>
      </c>
      <c r="P954">
        <v>29.931902718168814</v>
      </c>
      <c r="Q954">
        <v>2563</v>
      </c>
      <c r="R954">
        <v>39873</v>
      </c>
      <c r="S954">
        <v>5700</v>
      </c>
      <c r="T954">
        <v>442299</v>
      </c>
      <c r="U954">
        <v>1</v>
      </c>
      <c r="V954">
        <v>4809</v>
      </c>
      <c r="W954">
        <v>36505</v>
      </c>
      <c r="X954">
        <v>17104</v>
      </c>
      <c r="Y954">
        <v>1</v>
      </c>
      <c r="Z954">
        <v>1</v>
      </c>
      <c r="AA954" t="s">
        <v>743</v>
      </c>
      <c r="AB954">
        <v>19657</v>
      </c>
      <c r="AC954">
        <f>VLOOKUP(A954,'Full dataset'!$A$4:$IE$190,2033-C954,FALSE)</f>
        <v>7.9</v>
      </c>
      <c r="AD954">
        <f>VLOOKUP(A954,'Full dataset'!$A$4:$IE$190,2041-C954,FALSE)</f>
        <v>3865</v>
      </c>
      <c r="AE954">
        <f>VLOOKUP(A954,'Full dataset'!$A$4:$IE$190,2050-C954,FALSE)</f>
        <v>0</v>
      </c>
      <c r="AF954">
        <v>3.95</v>
      </c>
      <c r="AG954">
        <f>VLOOKUP($A954,'Full dataset'!$A$4:$IE$190,2007+AG$1-$C954,FALSE)</f>
        <v>-0.13</v>
      </c>
      <c r="AH954">
        <f>VLOOKUP($A954,'Full dataset'!$A$4:$IE$190,2007+AH$1-$C954,FALSE)</f>
        <v>752.82</v>
      </c>
      <c r="AI954">
        <f>VLOOKUP($A954,'Full dataset'!$A$4:$IE$190,2007+AI$1-$C954,FALSE)</f>
        <v>706.75699999999995</v>
      </c>
      <c r="AJ954">
        <f>VLOOKUP($A954,'Full dataset'!$A$4:$IE$190,2007+AJ$1-$C954,FALSE)</f>
        <v>168</v>
      </c>
      <c r="AK954">
        <f>VLOOKUP($A954,'Full dataset'!$A$4:$IE$190,2007+AK$1-$C954,FALSE)</f>
        <v>-3</v>
      </c>
      <c r="AL954">
        <f>VLOOKUP($A954,'Full dataset'!$A$4:$IE$190,2007+AL$1-$C954,FALSE)</f>
        <v>66</v>
      </c>
      <c r="AM954">
        <f>VLOOKUP($A954,'Full dataset'!$A$4:$IE$190,2007+AM$1-$C954,FALSE)</f>
        <v>835</v>
      </c>
      <c r="AN954">
        <f>VLOOKUP($A954,'Full dataset'!$A$4:$IE$190,2007+AN$1-$C954,FALSE)</f>
        <v>62939</v>
      </c>
      <c r="AO954">
        <f>VLOOKUP($A954,'Full dataset'!$A$4:$IE$190,2007+AO$1-$C954,FALSE)</f>
        <v>6</v>
      </c>
      <c r="AP954" t="s">
        <v>726</v>
      </c>
      <c r="AQ954" t="s">
        <v>726</v>
      </c>
      <c r="AR954" t="s">
        <v>726</v>
      </c>
      <c r="AS954" t="s">
        <v>726</v>
      </c>
      <c r="AT954" t="s">
        <v>726</v>
      </c>
      <c r="AU954">
        <f>VLOOKUP(A954,'Full dataset'!$A$4:$II$190,$AU$1,FALSE)</f>
        <v>2009</v>
      </c>
      <c r="AV954">
        <v>0</v>
      </c>
      <c r="AW954">
        <f>VLOOKUP(A954,'Full dataset'!$A$5:$IM$190,247,FALSE)</f>
        <v>1</v>
      </c>
      <c r="AX954">
        <f>VLOOKUP(A954,'Full dataset'!$A$4:$II$190,242,FALSE)</f>
        <v>2008</v>
      </c>
      <c r="AY954">
        <f>VLOOKUP(A954,'Full dataset'!$A$5:$IM$190,246,FALSE)</f>
        <v>1</v>
      </c>
      <c r="AZ954">
        <v>9999</v>
      </c>
      <c r="BA954">
        <f>MAX(VLOOKUP($A954,'Full dataset'!$A$4:$IX$190,BA$1,FALSE),AW954)</f>
        <v>1</v>
      </c>
      <c r="BB954">
        <f>IF(VLOOKUP($A954,'Full dataset'!$A$4:$IX$190,BB$1,FALSE)&gt;0,VLOOKUP($A954,'Full dataset'!$A$4:$IX$190,BB$1,FALSE),AU954)</f>
        <v>2009</v>
      </c>
      <c r="BC954">
        <f>MAX(VLOOKUP($A954,'Full dataset'!$A$4:$IX$190,BC$1,FALSE),AY954)</f>
        <v>1</v>
      </c>
      <c r="BD954">
        <f>MAX(VLOOKUP($A954,'Full dataset'!$A$4:$IX$190,BD$1,FALSE),AX954)</f>
        <v>2008</v>
      </c>
      <c r="BE954">
        <f t="shared" si="87"/>
        <v>2008</v>
      </c>
      <c r="BF954">
        <f t="shared" si="88"/>
        <v>0</v>
      </c>
      <c r="BG954">
        <f t="shared" si="89"/>
        <v>0</v>
      </c>
      <c r="BH954">
        <f t="shared" si="84"/>
        <v>0</v>
      </c>
      <c r="BI954">
        <f t="shared" si="85"/>
        <v>0</v>
      </c>
      <c r="BO954">
        <f>IF(BF954=1,VLOOKUP($A954,'Full dataset'!$A$4:$IE$190,2007+BO$1-$C954,FALSE),0)</f>
        <v>0</v>
      </c>
      <c r="BP954">
        <f>IF(BF954=1,VLOOKUP($A954,'Full dataset'!$A$4:$IE$190,2007+BP$1-$C954,FALSE),0)</f>
        <v>0</v>
      </c>
      <c r="BQ954">
        <f>IF(BF954=1,VLOOKUP($A954,'Full dataset'!$A$4:$IE$190,2007+BQ$1-$C954,FALSE),0)</f>
        <v>0</v>
      </c>
      <c r="BR954">
        <f>IF($BG954=1,VLOOKUP($A954,'Full dataset'!$A$4:$IE$190,BR$1-2007+$C954,FALSE),0)</f>
        <v>0</v>
      </c>
      <c r="BS954">
        <f>IF($BG954=1,VLOOKUP($A954,'Full dataset'!$A$4:$IE$190,BS$1-2007+$C954,FALSE),0)</f>
        <v>0</v>
      </c>
      <c r="BT954">
        <f>IF($BG954=1,VLOOKUP($A954,'Full dataset'!$A$4:$IE$190,BT$1-2007+$C954,FALSE),0)</f>
        <v>0</v>
      </c>
      <c r="BU954">
        <f>IF($BG954=1,VLOOKUP($A954,'Full dataset'!$A$4:$IE$190,BU$1-2007+$C954,FALSE),0)</f>
        <v>0</v>
      </c>
      <c r="BV954">
        <f>IF($BG954=1,VLOOKUP($A954,'Full dataset'!$A$4:$IE$190,BV$1-2007+$C954,FALSE),0)</f>
        <v>0</v>
      </c>
      <c r="BW954">
        <f>IF($BG954=1,VLOOKUP($A954,'Full dataset'!$A$4:$IE$190,BW$1-2007+$C954,FALSE),0)</f>
        <v>0</v>
      </c>
      <c r="BX954">
        <f>IF($BG954=1,VLOOKUP($A954,'Full dataset'!$A$4:$IE$190,BX$1-2007+$C954,FALSE),0)</f>
        <v>0</v>
      </c>
    </row>
    <row r="955" spans="1:76" x14ac:dyDescent="0.25">
      <c r="A955">
        <v>23</v>
      </c>
      <c r="B955" t="s">
        <v>67</v>
      </c>
      <c r="C955">
        <v>2012</v>
      </c>
      <c r="D955" t="s">
        <v>591</v>
      </c>
      <c r="E955">
        <f t="shared" si="86"/>
        <v>1</v>
      </c>
      <c r="F955">
        <v>1</v>
      </c>
      <c r="G955">
        <v>46882</v>
      </c>
      <c r="H955">
        <v>3.5109713173069723</v>
      </c>
      <c r="I955">
        <v>14755</v>
      </c>
      <c r="J955">
        <v>1</v>
      </c>
      <c r="K955">
        <v>684</v>
      </c>
      <c r="L955">
        <v>5.1224443945180859E-2</v>
      </c>
      <c r="M955">
        <v>197</v>
      </c>
      <c r="N955">
        <v>2</v>
      </c>
      <c r="O955">
        <v>2382</v>
      </c>
      <c r="P955">
        <v>0.17838687935295439</v>
      </c>
      <c r="Q955">
        <v>23</v>
      </c>
      <c r="R955">
        <v>40026</v>
      </c>
      <c r="S955">
        <v>3674</v>
      </c>
      <c r="T955">
        <v>334413</v>
      </c>
      <c r="U955">
        <v>1</v>
      </c>
      <c r="V955">
        <v>112</v>
      </c>
      <c r="W955">
        <v>254</v>
      </c>
      <c r="X955">
        <v>513</v>
      </c>
      <c r="Y955">
        <v>1</v>
      </c>
      <c r="Z955">
        <v>1</v>
      </c>
      <c r="AA955" t="s">
        <v>744</v>
      </c>
      <c r="AB955">
        <v>241473</v>
      </c>
      <c r="AC955">
        <f>VLOOKUP(A955,'Full dataset'!$A$4:$IE$190,2033-C955,FALSE)</f>
        <v>7.8</v>
      </c>
      <c r="AD955">
        <f>VLOOKUP(A955,'Full dataset'!$A$4:$IE$190,2041-C955,FALSE)</f>
        <v>15693</v>
      </c>
      <c r="AE955">
        <f>VLOOKUP(A955,'Full dataset'!$A$4:$IE$190,2050-C955,FALSE)</f>
        <v>7.71</v>
      </c>
      <c r="AF955">
        <v>7.7549999999999999</v>
      </c>
      <c r="AG955">
        <f>VLOOKUP($A955,'Full dataset'!$A$4:$IE$190,2007+AG$1-$C955,FALSE)</f>
        <v>6109</v>
      </c>
      <c r="AH955">
        <f>VLOOKUP($A955,'Full dataset'!$A$4:$IE$190,2007+AH$1-$C955,FALSE)</f>
        <v>43012</v>
      </c>
      <c r="AI955">
        <f>VLOOKUP($A955,'Full dataset'!$A$4:$IE$190,2007+AI$1-$C955,FALSE)</f>
        <v>19121</v>
      </c>
      <c r="AJ955">
        <f>VLOOKUP($A955,'Full dataset'!$A$4:$IE$190,2007+AJ$1-$C955,FALSE)</f>
        <v>2330</v>
      </c>
      <c r="AK955">
        <f>VLOOKUP($A955,'Full dataset'!$A$4:$IE$190,2007+AK$1-$C955,FALSE)</f>
        <v>2</v>
      </c>
      <c r="AL955">
        <f>VLOOKUP($A955,'Full dataset'!$A$4:$IE$190,2007+AL$1-$C955,FALSE)</f>
        <v>23</v>
      </c>
      <c r="AM955" t="str">
        <f>VLOOKUP($A955,'Full dataset'!$A$4:$IE$190,2007+AM$1-$C955,FALSE)</f>
        <v>.</v>
      </c>
      <c r="AN955">
        <f>VLOOKUP($A955,'Full dataset'!$A$4:$IE$190,2007+AN$1-$C955,FALSE)</f>
        <v>75876</v>
      </c>
      <c r="AO955">
        <f>VLOOKUP($A955,'Full dataset'!$A$4:$IE$190,2007+AO$1-$C955,FALSE)</f>
        <v>2</v>
      </c>
      <c r="AP955" t="s">
        <v>726</v>
      </c>
      <c r="AQ955" t="s">
        <v>726</v>
      </c>
      <c r="AR955" t="s">
        <v>726</v>
      </c>
      <c r="AS955" t="s">
        <v>726</v>
      </c>
      <c r="AT955" t="s">
        <v>726</v>
      </c>
      <c r="AU955">
        <f>VLOOKUP(A955,'Full dataset'!$A$4:$II$190,$AU$1,FALSE)</f>
        <v>2014</v>
      </c>
      <c r="AV955">
        <v>1</v>
      </c>
      <c r="AW955">
        <f>VLOOKUP(A955,'Full dataset'!$A$5:$IM$190,247,FALSE)</f>
        <v>1</v>
      </c>
      <c r="AX955">
        <f>VLOOKUP(A955,'Full dataset'!$A$4:$II$190,242,FALSE)</f>
        <v>2008</v>
      </c>
      <c r="AY955">
        <f>VLOOKUP(A955,'Full dataset'!$A$5:$IM$190,246,FALSE)</f>
        <v>2</v>
      </c>
      <c r="AZ955">
        <v>9999</v>
      </c>
      <c r="BA955">
        <f>MAX(VLOOKUP($A955,'Full dataset'!$A$4:$IX$190,BA$1,FALSE),AW955)</f>
        <v>1</v>
      </c>
      <c r="BB955">
        <f>IF(VLOOKUP($A955,'Full dataset'!$A$4:$IX$190,BB$1,FALSE)&gt;0,VLOOKUP($A955,'Full dataset'!$A$4:$IX$190,BB$1,FALSE),AU955)</f>
        <v>2014</v>
      </c>
      <c r="BC955">
        <f>MAX(VLOOKUP($A955,'Full dataset'!$A$4:$IX$190,BC$1,FALSE),AY955)</f>
        <v>2</v>
      </c>
      <c r="BD955">
        <f>MAX(VLOOKUP($A955,'Full dataset'!$A$4:$IX$190,BD$1,FALSE),AX955)</f>
        <v>2008</v>
      </c>
      <c r="BE955">
        <f t="shared" si="87"/>
        <v>2008</v>
      </c>
      <c r="BF955">
        <f t="shared" si="88"/>
        <v>0</v>
      </c>
      <c r="BG955">
        <f t="shared" si="89"/>
        <v>1</v>
      </c>
      <c r="BH955">
        <f t="shared" si="84"/>
        <v>0</v>
      </c>
      <c r="BI955">
        <f t="shared" si="85"/>
        <v>1</v>
      </c>
      <c r="BO955">
        <f>IF(BF955=1,VLOOKUP($A955,'Full dataset'!$A$4:$IE$190,2007+BO$1-$C955,FALSE),0)</f>
        <v>0</v>
      </c>
      <c r="BP955">
        <f>IF(BF955=1,VLOOKUP($A955,'Full dataset'!$A$4:$IE$190,2007+BP$1-$C955,FALSE),0)</f>
        <v>0</v>
      </c>
      <c r="BQ955">
        <f>IF(BF955=1,VLOOKUP($A955,'Full dataset'!$A$4:$IE$190,2007+BQ$1-$C955,FALSE),0)</f>
        <v>0</v>
      </c>
      <c r="BR955">
        <f>IF($BG955=1,VLOOKUP($A955,'Full dataset'!$A$4:$IE$190,BR$1-2007+$C955,FALSE),0)</f>
        <v>107</v>
      </c>
      <c r="BS955">
        <f>IF($BG955=1,VLOOKUP($A955,'Full dataset'!$A$4:$IE$190,BS$1-2007+$C955,FALSE),0)</f>
        <v>114</v>
      </c>
      <c r="BT955">
        <f>IF($BG955=1,VLOOKUP($A955,'Full dataset'!$A$4:$IE$190,BT$1-2007+$C955,FALSE),0)</f>
        <v>1642</v>
      </c>
      <c r="BU955">
        <f>IF($BG955=1,VLOOKUP($A955,'Full dataset'!$A$4:$IE$190,BU$1-2007+$C955,FALSE),0)</f>
        <v>599</v>
      </c>
      <c r="BV955">
        <f>IF($BG955=1,VLOOKUP($A955,'Full dataset'!$A$4:$IE$190,BV$1-2007+$C955,FALSE),0)</f>
        <v>19</v>
      </c>
      <c r="BW955">
        <f>IF($BG955=1,VLOOKUP($A955,'Full dataset'!$A$4:$IE$190,BW$1-2007+$C955,FALSE),0)</f>
        <v>29</v>
      </c>
      <c r="BX955">
        <f>IF($BG955=1,VLOOKUP($A955,'Full dataset'!$A$4:$IE$190,BX$1-2007+$C955,FALSE),0)</f>
        <v>35</v>
      </c>
    </row>
    <row r="956" spans="1:76" x14ac:dyDescent="0.25">
      <c r="A956">
        <v>24</v>
      </c>
      <c r="B956" t="s">
        <v>68</v>
      </c>
      <c r="C956">
        <v>2012</v>
      </c>
      <c r="D956" t="s">
        <v>582</v>
      </c>
      <c r="E956">
        <f t="shared" si="86"/>
        <v>0</v>
      </c>
      <c r="F956">
        <v>1</v>
      </c>
      <c r="G956">
        <v>2631</v>
      </c>
      <c r="H956">
        <v>1.5993920972644378</v>
      </c>
      <c r="I956">
        <v>1475</v>
      </c>
      <c r="J956">
        <v>0</v>
      </c>
      <c r="N956">
        <v>0</v>
      </c>
      <c r="U956">
        <v>1</v>
      </c>
      <c r="V956">
        <v>218</v>
      </c>
      <c r="W956">
        <v>3805</v>
      </c>
      <c r="X956">
        <v>1349</v>
      </c>
      <c r="Y956">
        <v>1</v>
      </c>
      <c r="Z956">
        <v>0</v>
      </c>
      <c r="AA956" t="s">
        <v>745</v>
      </c>
      <c r="AB956">
        <v>8427</v>
      </c>
      <c r="AC956">
        <f>VLOOKUP(A956,'Full dataset'!$A$4:$IE$190,2033-C956,FALSE)</f>
        <v>7.7</v>
      </c>
      <c r="AD956">
        <f>VLOOKUP(A956,'Full dataset'!$A$4:$IE$190,2041-C956,FALSE)</f>
        <v>1646</v>
      </c>
      <c r="AE956">
        <f>VLOOKUP(A956,'Full dataset'!$A$4:$IE$190,2050-C956,FALSE)</f>
        <v>0</v>
      </c>
      <c r="AF956">
        <v>3.85</v>
      </c>
      <c r="AG956" t="str">
        <f>VLOOKUP($A956,'Full dataset'!$A$4:$IE$190,2007+AG$1-$C956,FALSE)</f>
        <v>.</v>
      </c>
      <c r="AH956" t="str">
        <f>VLOOKUP($A956,'Full dataset'!$A$4:$IE$190,2007+AH$1-$C956,FALSE)</f>
        <v>.</v>
      </c>
      <c r="AI956" t="str">
        <f>VLOOKUP($A956,'Full dataset'!$A$4:$IE$190,2007+AI$1-$C956,FALSE)</f>
        <v>.</v>
      </c>
      <c r="AJ956">
        <f>VLOOKUP($A956,'Full dataset'!$A$4:$IE$190,2007+AJ$1-$C956,FALSE)</f>
        <v>1</v>
      </c>
      <c r="AK956">
        <f>VLOOKUP($A956,'Full dataset'!$A$4:$IE$190,2007+AK$1-$C956,FALSE)</f>
        <v>-12</v>
      </c>
      <c r="AL956">
        <f>VLOOKUP($A956,'Full dataset'!$A$4:$IE$190,2007+AL$1-$C956,FALSE)</f>
        <v>54</v>
      </c>
      <c r="AM956">
        <f>VLOOKUP($A956,'Full dataset'!$A$4:$IE$190,2007+AM$1-$C956,FALSE)</f>
        <v>2000</v>
      </c>
      <c r="AN956">
        <f>VLOOKUP($A956,'Full dataset'!$A$4:$IE$190,2007+AN$1-$C956,FALSE)</f>
        <v>20150</v>
      </c>
      <c r="AO956">
        <f>VLOOKUP($A956,'Full dataset'!$A$4:$IE$190,2007+AO$1-$C956,FALSE)</f>
        <v>10</v>
      </c>
      <c r="AP956" t="s">
        <v>726</v>
      </c>
      <c r="AQ956" t="s">
        <v>726</v>
      </c>
      <c r="AR956" t="s">
        <v>726</v>
      </c>
      <c r="AS956" t="s">
        <v>726</v>
      </c>
      <c r="AT956" t="s">
        <v>726</v>
      </c>
      <c r="AU956">
        <f>VLOOKUP(A956,'Full dataset'!$A$4:$II$190,$AU$1,FALSE)</f>
        <v>2009</v>
      </c>
      <c r="AV956">
        <v>0</v>
      </c>
      <c r="AW956">
        <f>VLOOKUP(A956,'Full dataset'!$A$5:$IM$190,247,FALSE)</f>
        <v>1</v>
      </c>
      <c r="AX956">
        <f>VLOOKUP(A956,'Full dataset'!$A$4:$II$190,242,FALSE)</f>
        <v>2008</v>
      </c>
      <c r="AY956">
        <f>VLOOKUP(A956,'Full dataset'!$A$5:$IM$190,246,FALSE)</f>
        <v>1</v>
      </c>
      <c r="AZ956">
        <v>9999</v>
      </c>
      <c r="BA956">
        <f>MAX(VLOOKUP($A956,'Full dataset'!$A$4:$IX$190,BA$1,FALSE),AW956)</f>
        <v>1</v>
      </c>
      <c r="BB956">
        <f>IF(VLOOKUP($A956,'Full dataset'!$A$4:$IX$190,BB$1,FALSE)&gt;0,VLOOKUP($A956,'Full dataset'!$A$4:$IX$190,BB$1,FALSE),AU956)</f>
        <v>2009</v>
      </c>
      <c r="BC956">
        <f>MAX(VLOOKUP($A956,'Full dataset'!$A$4:$IX$190,BC$1,FALSE),AY956)</f>
        <v>1</v>
      </c>
      <c r="BD956">
        <f>MAX(VLOOKUP($A956,'Full dataset'!$A$4:$IX$190,BD$1,FALSE),AX956)</f>
        <v>2008</v>
      </c>
      <c r="BE956">
        <f t="shared" si="87"/>
        <v>2008</v>
      </c>
      <c r="BF956">
        <f t="shared" si="88"/>
        <v>0</v>
      </c>
      <c r="BG956">
        <f t="shared" si="89"/>
        <v>0</v>
      </c>
      <c r="BH956">
        <f t="shared" si="84"/>
        <v>0</v>
      </c>
      <c r="BI956">
        <f t="shared" si="85"/>
        <v>0</v>
      </c>
      <c r="BO956">
        <f>IF(BF956=1,VLOOKUP($A956,'Full dataset'!$A$4:$IE$190,2007+BO$1-$C956,FALSE),0)</f>
        <v>0</v>
      </c>
      <c r="BP956">
        <f>IF(BF956=1,VLOOKUP($A956,'Full dataset'!$A$4:$IE$190,2007+BP$1-$C956,FALSE),0)</f>
        <v>0</v>
      </c>
      <c r="BQ956">
        <f>IF(BF956=1,VLOOKUP($A956,'Full dataset'!$A$4:$IE$190,2007+BQ$1-$C956,FALSE),0)</f>
        <v>0</v>
      </c>
      <c r="BR956">
        <f>IF($BG956=1,VLOOKUP($A956,'Full dataset'!$A$4:$IE$190,BR$1-2007+$C956,FALSE),0)</f>
        <v>0</v>
      </c>
      <c r="BS956">
        <f>IF($BG956=1,VLOOKUP($A956,'Full dataset'!$A$4:$IE$190,BS$1-2007+$C956,FALSE),0)</f>
        <v>0</v>
      </c>
      <c r="BT956">
        <f>IF($BG956=1,VLOOKUP($A956,'Full dataset'!$A$4:$IE$190,BT$1-2007+$C956,FALSE),0)</f>
        <v>0</v>
      </c>
      <c r="BU956">
        <f>IF($BG956=1,VLOOKUP($A956,'Full dataset'!$A$4:$IE$190,BU$1-2007+$C956,FALSE),0)</f>
        <v>0</v>
      </c>
      <c r="BV956">
        <f>IF($BG956=1,VLOOKUP($A956,'Full dataset'!$A$4:$IE$190,BV$1-2007+$C956,FALSE),0)</f>
        <v>0</v>
      </c>
      <c r="BW956">
        <f>IF($BG956=1,VLOOKUP($A956,'Full dataset'!$A$4:$IE$190,BW$1-2007+$C956,FALSE),0)</f>
        <v>0</v>
      </c>
      <c r="BX956">
        <f>IF($BG956=1,VLOOKUP($A956,'Full dataset'!$A$4:$IE$190,BX$1-2007+$C956,FALSE),0)</f>
        <v>0</v>
      </c>
    </row>
    <row r="957" spans="1:76" x14ac:dyDescent="0.25">
      <c r="A957">
        <v>25</v>
      </c>
      <c r="B957" t="s">
        <v>69</v>
      </c>
      <c r="C957">
        <v>2012</v>
      </c>
      <c r="D957" t="s">
        <v>591</v>
      </c>
      <c r="E957">
        <f t="shared" si="86"/>
        <v>1</v>
      </c>
      <c r="F957">
        <v>1</v>
      </c>
      <c r="G957">
        <v>3261</v>
      </c>
      <c r="H957">
        <v>2.6972704714640199</v>
      </c>
      <c r="I957">
        <v>1197</v>
      </c>
      <c r="J957">
        <v>0</v>
      </c>
      <c r="N957">
        <v>2</v>
      </c>
      <c r="O957">
        <v>87</v>
      </c>
      <c r="P957">
        <v>7.1960297766749379E-2</v>
      </c>
      <c r="Q957">
        <v>0</v>
      </c>
      <c r="R957">
        <v>40269</v>
      </c>
      <c r="S957">
        <v>7372</v>
      </c>
      <c r="T957">
        <v>511210</v>
      </c>
      <c r="U957">
        <v>1</v>
      </c>
      <c r="V957">
        <v>19</v>
      </c>
      <c r="W957">
        <v>1734</v>
      </c>
      <c r="X957">
        <v>1477</v>
      </c>
      <c r="Y957">
        <v>1</v>
      </c>
      <c r="Z957">
        <v>1</v>
      </c>
      <c r="AA957" t="s">
        <v>746</v>
      </c>
      <c r="AB957">
        <v>26553</v>
      </c>
      <c r="AC957">
        <f>VLOOKUP(A957,'Full dataset'!$A$4:$IE$190,2033-C957,FALSE)</f>
        <v>7.6</v>
      </c>
      <c r="AD957">
        <f>VLOOKUP(A957,'Full dataset'!$A$4:$IE$190,2041-C957,FALSE)</f>
        <v>1440</v>
      </c>
      <c r="AE957">
        <f>VLOOKUP(A957,'Full dataset'!$A$4:$IE$190,2050-C957,FALSE)</f>
        <v>0</v>
      </c>
      <c r="AF957">
        <v>3.8</v>
      </c>
      <c r="AG957">
        <f>VLOOKUP($A957,'Full dataset'!$A$4:$IE$190,2007+AG$1-$C957,FALSE)</f>
        <v>14.632</v>
      </c>
      <c r="AH957">
        <f>VLOOKUP($A957,'Full dataset'!$A$4:$IE$190,2007+AH$1-$C957,FALSE)</f>
        <v>525.28399999999999</v>
      </c>
      <c r="AI957">
        <f>VLOOKUP($A957,'Full dataset'!$A$4:$IE$190,2007+AI$1-$C957,FALSE)</f>
        <v>332.26799999999997</v>
      </c>
      <c r="AJ957">
        <f>VLOOKUP($A957,'Full dataset'!$A$4:$IE$190,2007+AJ$1-$C957,FALSE)</f>
        <v>222</v>
      </c>
      <c r="AK957" t="str">
        <f>VLOOKUP($A957,'Full dataset'!$A$4:$IE$190,2007+AK$1-$C957,FALSE)</f>
        <v>.</v>
      </c>
      <c r="AL957">
        <f>VLOOKUP($A957,'Full dataset'!$A$4:$IE$190,2007+AL$1-$C957,FALSE)</f>
        <v>46</v>
      </c>
      <c r="AM957">
        <f>VLOOKUP($A957,'Full dataset'!$A$4:$IE$190,2007+AM$1-$C957,FALSE)</f>
        <v>60</v>
      </c>
      <c r="AN957">
        <f>VLOOKUP($A957,'Full dataset'!$A$4:$IE$190,2007+AN$1-$C957,FALSE)</f>
        <v>12336</v>
      </c>
      <c r="AO957">
        <f>VLOOKUP($A957,'Full dataset'!$A$4:$IE$190,2007+AO$1-$C957,FALSE)</f>
        <v>4</v>
      </c>
      <c r="AP957" t="s">
        <v>726</v>
      </c>
      <c r="AQ957" t="s">
        <v>726</v>
      </c>
      <c r="AR957" t="s">
        <v>726</v>
      </c>
      <c r="AS957" t="s">
        <v>726</v>
      </c>
      <c r="AT957" t="s">
        <v>726</v>
      </c>
      <c r="AU957">
        <f>VLOOKUP(A957,'Full dataset'!$A$4:$II$190,$AU$1,FALSE)</f>
        <v>2011</v>
      </c>
      <c r="AV957">
        <v>0</v>
      </c>
      <c r="AW957">
        <f>VLOOKUP(A957,'Full dataset'!$A$5:$IM$190,247,FALSE)</f>
        <v>2</v>
      </c>
      <c r="AX957">
        <f>VLOOKUP(A957,'Full dataset'!$A$4:$II$190,242,FALSE)</f>
        <v>2008</v>
      </c>
      <c r="AY957">
        <f>VLOOKUP(A957,'Full dataset'!$A$5:$IM$190,246,FALSE)</f>
        <v>1</v>
      </c>
      <c r="AZ957">
        <v>9999</v>
      </c>
      <c r="BA957">
        <f>MAX(VLOOKUP($A957,'Full dataset'!$A$4:$IX$190,BA$1,FALSE),AW957)</f>
        <v>2</v>
      </c>
      <c r="BB957">
        <f>IF(VLOOKUP($A957,'Full dataset'!$A$4:$IX$190,BB$1,FALSE)&gt;0,VLOOKUP($A957,'Full dataset'!$A$4:$IX$190,BB$1,FALSE),AU957)</f>
        <v>2011</v>
      </c>
      <c r="BC957">
        <f>MAX(VLOOKUP($A957,'Full dataset'!$A$4:$IX$190,BC$1,FALSE),AY957)</f>
        <v>1</v>
      </c>
      <c r="BD957">
        <f>MAX(VLOOKUP($A957,'Full dataset'!$A$4:$IX$190,BD$1,FALSE),AX957)</f>
        <v>2008</v>
      </c>
      <c r="BE957">
        <f t="shared" si="87"/>
        <v>2008</v>
      </c>
      <c r="BF957">
        <f t="shared" si="88"/>
        <v>1</v>
      </c>
      <c r="BG957">
        <f t="shared" si="89"/>
        <v>0</v>
      </c>
      <c r="BH957">
        <f t="shared" si="84"/>
        <v>0</v>
      </c>
      <c r="BI957">
        <f t="shared" si="85"/>
        <v>1</v>
      </c>
      <c r="BO957">
        <f>IF(BF957=1,VLOOKUP($A957,'Full dataset'!$A$4:$IE$190,2007+BO$1-$C957,FALSE),0)</f>
        <v>258</v>
      </c>
      <c r="BP957">
        <f>IF(BF957=1,VLOOKUP($A957,'Full dataset'!$A$4:$IE$190,2007+BP$1-$C957,FALSE),0)</f>
        <v>0</v>
      </c>
      <c r="BQ957">
        <f>IF(BF957=1,VLOOKUP($A957,'Full dataset'!$A$4:$IE$190,2007+BQ$1-$C957,FALSE),0)</f>
        <v>0</v>
      </c>
      <c r="BR957">
        <f>IF($BG957=1,VLOOKUP($A957,'Full dataset'!$A$4:$IE$190,BR$1-2007+$C957,FALSE),0)</f>
        <v>0</v>
      </c>
      <c r="BS957">
        <f>IF($BG957=1,VLOOKUP($A957,'Full dataset'!$A$4:$IE$190,BS$1-2007+$C957,FALSE),0)</f>
        <v>0</v>
      </c>
      <c r="BT957">
        <f>IF($BG957=1,VLOOKUP($A957,'Full dataset'!$A$4:$IE$190,BT$1-2007+$C957,FALSE),0)</f>
        <v>0</v>
      </c>
      <c r="BU957">
        <f>IF($BG957=1,VLOOKUP($A957,'Full dataset'!$A$4:$IE$190,BU$1-2007+$C957,FALSE),0)</f>
        <v>0</v>
      </c>
      <c r="BV957">
        <f>IF($BG957=1,VLOOKUP($A957,'Full dataset'!$A$4:$IE$190,BV$1-2007+$C957,FALSE),0)</f>
        <v>0</v>
      </c>
      <c r="BW957">
        <f>IF($BG957=1,VLOOKUP($A957,'Full dataset'!$A$4:$IE$190,BW$1-2007+$C957,FALSE),0)</f>
        <v>0</v>
      </c>
      <c r="BX957">
        <f>IF($BG957=1,VLOOKUP($A957,'Full dataset'!$A$4:$IE$190,BX$1-2007+$C957,FALSE),0)</f>
        <v>0</v>
      </c>
    </row>
    <row r="958" spans="1:76" x14ac:dyDescent="0.25">
      <c r="A958">
        <v>26</v>
      </c>
      <c r="B958" t="s">
        <v>70</v>
      </c>
      <c r="C958">
        <v>2012</v>
      </c>
      <c r="D958" t="s">
        <v>582</v>
      </c>
      <c r="E958">
        <f t="shared" si="86"/>
        <v>0</v>
      </c>
      <c r="F958">
        <v>1</v>
      </c>
      <c r="G958">
        <v>5772</v>
      </c>
      <c r="H958">
        <v>1.8236966824644549</v>
      </c>
      <c r="I958">
        <v>2364</v>
      </c>
      <c r="J958">
        <v>1</v>
      </c>
      <c r="K958">
        <v>544</v>
      </c>
      <c r="L958">
        <v>0.17187993680884675</v>
      </c>
      <c r="M958">
        <v>2383</v>
      </c>
      <c r="N958">
        <v>2</v>
      </c>
      <c r="O958">
        <v>441</v>
      </c>
      <c r="P958">
        <v>0.13933649289099526</v>
      </c>
      <c r="Q958">
        <v>18</v>
      </c>
      <c r="R958">
        <v>40603</v>
      </c>
      <c r="U958">
        <v>1</v>
      </c>
      <c r="V958">
        <v>6</v>
      </c>
      <c r="W958">
        <v>1813</v>
      </c>
      <c r="X958">
        <v>15545</v>
      </c>
      <c r="Y958">
        <v>1</v>
      </c>
      <c r="Z958">
        <v>1</v>
      </c>
      <c r="AA958" t="s">
        <v>747</v>
      </c>
      <c r="AB958">
        <v>47820</v>
      </c>
      <c r="AC958">
        <f>VLOOKUP(A958,'Full dataset'!$A$4:$IE$190,2033-C958,FALSE)</f>
        <v>7.5</v>
      </c>
      <c r="AD958">
        <f>VLOOKUP(A958,'Full dataset'!$A$4:$IE$190,2041-C958,FALSE)</f>
        <v>3586</v>
      </c>
      <c r="AE958">
        <f>VLOOKUP(A958,'Full dataset'!$A$4:$IE$190,2050-C958,FALSE)</f>
        <v>0</v>
      </c>
      <c r="AF958">
        <v>3.75</v>
      </c>
      <c r="AG958" t="str">
        <f>VLOOKUP($A958,'Full dataset'!$A$4:$IE$190,2007+AG$1-$C958,FALSE)</f>
        <v>.</v>
      </c>
      <c r="AH958" t="str">
        <f>VLOOKUP($A958,'Full dataset'!$A$4:$IE$190,2007+AH$1-$C958,FALSE)</f>
        <v>.</v>
      </c>
      <c r="AI958" t="str">
        <f>VLOOKUP($A958,'Full dataset'!$A$4:$IE$190,2007+AI$1-$C958,FALSE)</f>
        <v>.</v>
      </c>
      <c r="AJ958">
        <f>VLOOKUP($A958,'Full dataset'!$A$4:$IE$190,2007+AJ$1-$C958,FALSE)</f>
        <v>461</v>
      </c>
      <c r="AK958" t="str">
        <f>VLOOKUP($A958,'Full dataset'!$A$4:$IE$190,2007+AK$1-$C958,FALSE)</f>
        <v>.</v>
      </c>
      <c r="AL958">
        <f>VLOOKUP($A958,'Full dataset'!$A$4:$IE$190,2007+AL$1-$C958,FALSE)</f>
        <v>22</v>
      </c>
      <c r="AM958">
        <f>VLOOKUP($A958,'Full dataset'!$A$4:$IE$190,2007+AM$1-$C958,FALSE)</f>
        <v>22</v>
      </c>
      <c r="AN958">
        <f>VLOOKUP($A958,'Full dataset'!$A$4:$IE$190,2007+AN$1-$C958,FALSE)</f>
        <v>53980</v>
      </c>
      <c r="AO958">
        <f>VLOOKUP($A958,'Full dataset'!$A$4:$IE$190,2007+AO$1-$C958,FALSE)</f>
        <v>4</v>
      </c>
      <c r="AP958" t="s">
        <v>726</v>
      </c>
      <c r="AQ958" t="s">
        <v>726</v>
      </c>
      <c r="AR958" t="s">
        <v>726</v>
      </c>
      <c r="AS958" t="s">
        <v>726</v>
      </c>
      <c r="AT958" t="s">
        <v>726</v>
      </c>
      <c r="AU958">
        <f>VLOOKUP(A958,'Full dataset'!$A$4:$II$190,$AU$1,FALSE)</f>
        <v>2011</v>
      </c>
      <c r="AV958">
        <v>1</v>
      </c>
      <c r="AW958">
        <f>VLOOKUP(A958,'Full dataset'!$A$5:$IM$190,247,FALSE)</f>
        <v>2</v>
      </c>
      <c r="AX958">
        <f>VLOOKUP(A958,'Full dataset'!$A$4:$II$190,242,FALSE)</f>
        <v>2007</v>
      </c>
      <c r="AY958">
        <f>VLOOKUP(A958,'Full dataset'!$A$5:$IM$190,246,FALSE)</f>
        <v>2</v>
      </c>
      <c r="AZ958">
        <v>9999</v>
      </c>
      <c r="BA958">
        <f>MAX(VLOOKUP($A958,'Full dataset'!$A$4:$IX$190,BA$1,FALSE),AW958)</f>
        <v>2</v>
      </c>
      <c r="BB958">
        <f>IF(VLOOKUP($A958,'Full dataset'!$A$4:$IX$190,BB$1,FALSE)&gt;0,VLOOKUP($A958,'Full dataset'!$A$4:$IX$190,BB$1,FALSE),AU958)</f>
        <v>2011</v>
      </c>
      <c r="BC958">
        <f>MAX(VLOOKUP($A958,'Full dataset'!$A$4:$IX$190,BC$1,FALSE),AY958)</f>
        <v>2</v>
      </c>
      <c r="BD958">
        <f>MAX(VLOOKUP($A958,'Full dataset'!$A$4:$IX$190,BD$1,FALSE),AX958)</f>
        <v>2007</v>
      </c>
      <c r="BE958">
        <f t="shared" si="87"/>
        <v>2007</v>
      </c>
      <c r="BF958">
        <f t="shared" si="88"/>
        <v>1</v>
      </c>
      <c r="BG958">
        <f t="shared" si="89"/>
        <v>1</v>
      </c>
      <c r="BH958">
        <f t="shared" si="84"/>
        <v>0</v>
      </c>
      <c r="BI958">
        <f t="shared" si="85"/>
        <v>1</v>
      </c>
      <c r="BO958">
        <f>IF(BF958=1,VLOOKUP($A958,'Full dataset'!$A$4:$IE$190,2007+BO$1-$C958,FALSE),0)</f>
        <v>0</v>
      </c>
      <c r="BP958">
        <f>IF(BF958=1,VLOOKUP($A958,'Full dataset'!$A$4:$IE$190,2007+BP$1-$C958,FALSE),0)</f>
        <v>0</v>
      </c>
      <c r="BQ958">
        <f>IF(BF958=1,VLOOKUP($A958,'Full dataset'!$A$4:$IE$190,2007+BQ$1-$C958,FALSE),0)</f>
        <v>0</v>
      </c>
      <c r="BR958">
        <f>IF($BG958=1,VLOOKUP($A958,'Full dataset'!$A$4:$IE$190,BR$1-2007+$C958,FALSE),0)</f>
        <v>692</v>
      </c>
      <c r="BS958">
        <f>IF($BG958=1,VLOOKUP($A958,'Full dataset'!$A$4:$IE$190,BS$1-2007+$C958,FALSE),0)</f>
        <v>25</v>
      </c>
      <c r="BT958">
        <f>IF($BG958=1,VLOOKUP($A958,'Full dataset'!$A$4:$IE$190,BT$1-2007+$C958,FALSE),0)</f>
        <v>558</v>
      </c>
      <c r="BU958">
        <f>IF($BG958=1,VLOOKUP($A958,'Full dataset'!$A$4:$IE$190,BU$1-2007+$C958,FALSE),0)</f>
        <v>172</v>
      </c>
      <c r="BV958">
        <f>IF($BG958=1,VLOOKUP($A958,'Full dataset'!$A$4:$IE$190,BV$1-2007+$C958,FALSE),0)</f>
        <v>46</v>
      </c>
      <c r="BW958">
        <f>IF($BG958=1,VLOOKUP($A958,'Full dataset'!$A$4:$IE$190,BW$1-2007+$C958,FALSE),0)</f>
        <v>2</v>
      </c>
      <c r="BX958">
        <f>IF($BG958=1,VLOOKUP($A958,'Full dataset'!$A$4:$IE$190,BX$1-2007+$C958,FALSE),0)</f>
        <v>62</v>
      </c>
    </row>
    <row r="959" spans="1:76" x14ac:dyDescent="0.25">
      <c r="A959">
        <v>27</v>
      </c>
      <c r="B959" t="s">
        <v>71</v>
      </c>
      <c r="C959">
        <v>2012</v>
      </c>
      <c r="D959" t="s">
        <v>591</v>
      </c>
      <c r="E959">
        <f t="shared" si="86"/>
        <v>1</v>
      </c>
      <c r="F959">
        <v>1</v>
      </c>
      <c r="G959">
        <v>51878</v>
      </c>
      <c r="H959">
        <v>13.644923724355602</v>
      </c>
      <c r="I959">
        <v>7578</v>
      </c>
      <c r="J959">
        <v>1</v>
      </c>
      <c r="K959">
        <v>7450</v>
      </c>
      <c r="L959">
        <v>1.9594950026301947</v>
      </c>
      <c r="M959">
        <v>991</v>
      </c>
      <c r="N959">
        <v>1</v>
      </c>
      <c r="O959">
        <v>90611</v>
      </c>
      <c r="P959">
        <v>23.832456601788532</v>
      </c>
      <c r="Q959">
        <v>2204</v>
      </c>
      <c r="R959">
        <v>39387</v>
      </c>
      <c r="S959">
        <v>7372</v>
      </c>
      <c r="T959">
        <v>511210</v>
      </c>
      <c r="U959">
        <v>1</v>
      </c>
      <c r="V959">
        <v>1917</v>
      </c>
      <c r="W959">
        <v>2172</v>
      </c>
      <c r="X959">
        <v>299</v>
      </c>
      <c r="Y959">
        <v>1</v>
      </c>
      <c r="Z959">
        <v>0</v>
      </c>
      <c r="AA959" t="s">
        <v>748</v>
      </c>
      <c r="AB959">
        <v>609917</v>
      </c>
      <c r="AC959">
        <f>VLOOKUP(A959,'Full dataset'!$A$4:$IE$190,2033-C959,FALSE)</f>
        <v>7.4</v>
      </c>
      <c r="AD959">
        <f>VLOOKUP(A959,'Full dataset'!$A$4:$IE$190,2041-C959,FALSE)</f>
        <v>5474</v>
      </c>
      <c r="AE959">
        <f>VLOOKUP(A959,'Full dataset'!$A$4:$IE$190,2050-C959,FALSE)</f>
        <v>0</v>
      </c>
      <c r="AF959">
        <v>3.7</v>
      </c>
      <c r="AG959">
        <f>VLOOKUP($A959,'Full dataset'!$A$4:$IE$190,2007+AG$1-$C959,FALSE)</f>
        <v>-270.44499999999999</v>
      </c>
      <c r="AH959">
        <f>VLOOKUP($A959,'Full dataset'!$A$4:$IE$190,2007+AH$1-$C959,FALSE)</f>
        <v>5528.9560000000001</v>
      </c>
      <c r="AI959">
        <f>VLOOKUP($A959,'Full dataset'!$A$4:$IE$190,2007+AI$1-$C959,FALSE)</f>
        <v>3050.1950000000002</v>
      </c>
      <c r="AJ959">
        <f>VLOOKUP($A959,'Full dataset'!$A$4:$IE$190,2007+AJ$1-$C959,FALSE)</f>
        <v>1676</v>
      </c>
      <c r="AK959">
        <f>VLOOKUP($A959,'Full dataset'!$A$4:$IE$190,2007+AK$1-$C959,FALSE)</f>
        <v>15</v>
      </c>
      <c r="AL959">
        <f>VLOOKUP($A959,'Full dataset'!$A$4:$IE$190,2007+AL$1-$C959,FALSE)</f>
        <v>31</v>
      </c>
      <c r="AM959">
        <f>VLOOKUP($A959,'Full dataset'!$A$4:$IE$190,2007+AM$1-$C959,FALSE)</f>
        <v>540</v>
      </c>
      <c r="AN959">
        <f>VLOOKUP($A959,'Full dataset'!$A$4:$IE$190,2007+AN$1-$C959,FALSE)</f>
        <v>238696</v>
      </c>
      <c r="AO959">
        <f>VLOOKUP($A959,'Full dataset'!$A$4:$IE$190,2007+AO$1-$C959,FALSE)</f>
        <v>10</v>
      </c>
      <c r="AP959" t="s">
        <v>726</v>
      </c>
      <c r="AQ959" t="s">
        <v>726</v>
      </c>
      <c r="AR959" t="s">
        <v>726</v>
      </c>
      <c r="AS959" t="s">
        <v>726</v>
      </c>
      <c r="AT959" t="s">
        <v>726</v>
      </c>
      <c r="AU959">
        <f>VLOOKUP(A959,'Full dataset'!$A$4:$II$190,$AU$1,FALSE)</f>
        <v>2014</v>
      </c>
      <c r="AV959">
        <v>1</v>
      </c>
      <c r="AW959">
        <f>VLOOKUP(A959,'Full dataset'!$A$5:$IM$190,247,FALSE)</f>
        <v>1</v>
      </c>
      <c r="AX959">
        <f>VLOOKUP(A959,'Full dataset'!$A$4:$II$190,242,FALSE)</f>
        <v>2007</v>
      </c>
      <c r="AY959">
        <f>VLOOKUP(A959,'Full dataset'!$A$5:$IM$190,246,FALSE)</f>
        <v>1</v>
      </c>
      <c r="AZ959">
        <v>9999</v>
      </c>
      <c r="BA959">
        <f>MAX(VLOOKUP($A959,'Full dataset'!$A$4:$IX$190,BA$1,FALSE),AW959)</f>
        <v>2</v>
      </c>
      <c r="BB959">
        <f>IF(VLOOKUP($A959,'Full dataset'!$A$4:$IX$190,BB$1,FALSE)&gt;0,VLOOKUP($A959,'Full dataset'!$A$4:$IX$190,BB$1,FALSE),AU959)</f>
        <v>2009</v>
      </c>
      <c r="BC959">
        <f>MAX(VLOOKUP($A959,'Full dataset'!$A$4:$IX$190,BC$1,FALSE),AY959)</f>
        <v>1</v>
      </c>
      <c r="BD959">
        <f>MAX(VLOOKUP($A959,'Full dataset'!$A$4:$IX$190,BD$1,FALSE),AX959)</f>
        <v>2007</v>
      </c>
      <c r="BE959">
        <f t="shared" si="87"/>
        <v>2007</v>
      </c>
      <c r="BF959">
        <f t="shared" si="88"/>
        <v>1</v>
      </c>
      <c r="BG959">
        <f t="shared" si="89"/>
        <v>0</v>
      </c>
      <c r="BH959">
        <f t="shared" si="84"/>
        <v>0</v>
      </c>
      <c r="BI959">
        <f t="shared" si="85"/>
        <v>1</v>
      </c>
      <c r="BO959">
        <f>IF(BF959=1,VLOOKUP($A959,'Full dataset'!$A$4:$IE$190,2007+BO$1-$C959,FALSE),0)</f>
        <v>0</v>
      </c>
      <c r="BP959">
        <f>IF(BF959=1,VLOOKUP($A959,'Full dataset'!$A$4:$IE$190,2007+BP$1-$C959,FALSE),0)</f>
        <v>0</v>
      </c>
      <c r="BQ959">
        <f>IF(BF959=1,VLOOKUP($A959,'Full dataset'!$A$4:$IE$190,2007+BQ$1-$C959,FALSE),0)</f>
        <v>0</v>
      </c>
      <c r="BR959">
        <f>IF($BG959=1,VLOOKUP($A959,'Full dataset'!$A$4:$IE$190,BR$1-2007+$C959,FALSE),0)</f>
        <v>0</v>
      </c>
      <c r="BS959">
        <f>IF($BG959=1,VLOOKUP($A959,'Full dataset'!$A$4:$IE$190,BS$1-2007+$C959,FALSE),0)</f>
        <v>0</v>
      </c>
      <c r="BT959">
        <f>IF($BG959=1,VLOOKUP($A959,'Full dataset'!$A$4:$IE$190,BT$1-2007+$C959,FALSE),0)</f>
        <v>0</v>
      </c>
      <c r="BU959">
        <f>IF($BG959=1,VLOOKUP($A959,'Full dataset'!$A$4:$IE$190,BU$1-2007+$C959,FALSE),0)</f>
        <v>0</v>
      </c>
      <c r="BV959">
        <f>IF($BG959=1,VLOOKUP($A959,'Full dataset'!$A$4:$IE$190,BV$1-2007+$C959,FALSE),0)</f>
        <v>0</v>
      </c>
      <c r="BW959">
        <f>IF($BG959=1,VLOOKUP($A959,'Full dataset'!$A$4:$IE$190,BW$1-2007+$C959,FALSE),0)</f>
        <v>0</v>
      </c>
      <c r="BX959">
        <f>IF($BG959=1,VLOOKUP($A959,'Full dataset'!$A$4:$IE$190,BX$1-2007+$C959,FALSE),0)</f>
        <v>0</v>
      </c>
    </row>
    <row r="960" spans="1:76" x14ac:dyDescent="0.25">
      <c r="A960">
        <v>28</v>
      </c>
      <c r="B960" t="s">
        <v>72</v>
      </c>
      <c r="C960">
        <v>2012</v>
      </c>
      <c r="D960" t="s">
        <v>591</v>
      </c>
      <c r="E960">
        <f t="shared" si="86"/>
        <v>1</v>
      </c>
      <c r="F960">
        <v>1</v>
      </c>
      <c r="G960">
        <v>11342</v>
      </c>
      <c r="H960">
        <v>3.4516129032258065</v>
      </c>
      <c r="I960">
        <v>2658</v>
      </c>
      <c r="J960">
        <v>0</v>
      </c>
      <c r="N960">
        <v>0</v>
      </c>
      <c r="S960">
        <v>1311</v>
      </c>
      <c r="T960">
        <v>211111</v>
      </c>
      <c r="U960">
        <v>1</v>
      </c>
      <c r="V960">
        <v>0</v>
      </c>
      <c r="W960">
        <v>8407</v>
      </c>
      <c r="X960">
        <v>14</v>
      </c>
      <c r="Y960">
        <v>1</v>
      </c>
      <c r="Z960">
        <v>1</v>
      </c>
      <c r="AA960" t="s">
        <v>749</v>
      </c>
      <c r="AB960">
        <v>131335</v>
      </c>
      <c r="AC960">
        <f>VLOOKUP(A960,'Full dataset'!$A$4:$IE$190,2033-C960,FALSE)</f>
        <v>7.3</v>
      </c>
      <c r="AD960">
        <f>VLOOKUP(A960,'Full dataset'!$A$4:$IE$190,2041-C960,FALSE)</f>
        <v>3523</v>
      </c>
      <c r="AE960">
        <f>VLOOKUP(A960,'Full dataset'!$A$4:$IE$190,2050-C960,FALSE)</f>
        <v>6.64</v>
      </c>
      <c r="AF960">
        <v>6.97</v>
      </c>
      <c r="AG960">
        <f>VLOOKUP($A960,'Full dataset'!$A$4:$IE$190,2007+AG$1-$C960,FALSE)</f>
        <v>-206</v>
      </c>
      <c r="AH960">
        <f>VLOOKUP($A960,'Full dataset'!$A$4:$IE$190,2007+AH$1-$C960,FALSE)</f>
        <v>43326</v>
      </c>
      <c r="AI960">
        <f>VLOOKUP($A960,'Full dataset'!$A$4:$IE$190,2007+AI$1-$C960,FALSE)</f>
        <v>9502</v>
      </c>
      <c r="AJ960">
        <f>VLOOKUP($A960,'Full dataset'!$A$4:$IE$190,2007+AJ$1-$C960,FALSE)</f>
        <v>195</v>
      </c>
      <c r="AK960">
        <f>VLOOKUP($A960,'Full dataset'!$A$4:$IE$190,2007+AK$1-$C960,FALSE)</f>
        <v>-10</v>
      </c>
      <c r="AL960">
        <f>VLOOKUP($A960,'Full dataset'!$A$4:$IE$190,2007+AL$1-$C960,FALSE)</f>
        <v>30</v>
      </c>
      <c r="AM960">
        <f>VLOOKUP($A960,'Full dataset'!$A$4:$IE$190,2007+AM$1-$C960,FALSE)</f>
        <v>28</v>
      </c>
      <c r="AN960">
        <f>VLOOKUP($A960,'Full dataset'!$A$4:$IE$190,2007+AN$1-$C960,FALSE)</f>
        <v>26248</v>
      </c>
      <c r="AO960">
        <f>VLOOKUP($A960,'Full dataset'!$A$4:$IE$190,2007+AO$1-$C960,FALSE)</f>
        <v>6</v>
      </c>
      <c r="AP960" t="s">
        <v>726</v>
      </c>
      <c r="AQ960" t="s">
        <v>726</v>
      </c>
      <c r="AR960" t="s">
        <v>726</v>
      </c>
      <c r="AS960" t="s">
        <v>726</v>
      </c>
      <c r="AT960" t="s">
        <v>726</v>
      </c>
      <c r="AU960">
        <f>VLOOKUP(A960,'Full dataset'!$A$4:$II$190,$AU$1,FALSE)</f>
        <v>2009</v>
      </c>
      <c r="AV960">
        <v>0</v>
      </c>
      <c r="AW960">
        <f>VLOOKUP(A960,'Full dataset'!$A$5:$IM$190,247,FALSE)</f>
        <v>1</v>
      </c>
      <c r="AX960">
        <f>VLOOKUP(A960,'Full dataset'!$A$4:$II$190,242,FALSE)</f>
        <v>9999</v>
      </c>
      <c r="AY960">
        <f>VLOOKUP(A960,'Full dataset'!$A$5:$IM$190,246,FALSE)</f>
        <v>0</v>
      </c>
      <c r="AZ960">
        <v>9999</v>
      </c>
      <c r="BA960">
        <f>MAX(VLOOKUP($A960,'Full dataset'!$A$4:$IX$190,BA$1,FALSE),AW960)</f>
        <v>2</v>
      </c>
      <c r="BB960">
        <f>IF(VLOOKUP($A960,'Full dataset'!$A$4:$IX$190,BB$1,FALSE)&gt;0,VLOOKUP($A960,'Full dataset'!$A$4:$IX$190,BB$1,FALSE),AU960)</f>
        <v>2013</v>
      </c>
      <c r="BC960">
        <f>MAX(VLOOKUP($A960,'Full dataset'!$A$4:$IX$190,BC$1,FALSE),AY960)</f>
        <v>0</v>
      </c>
      <c r="BD960">
        <f>MAX(VLOOKUP($A960,'Full dataset'!$A$4:$IX$190,BD$1,FALSE),AX960)</f>
        <v>9999</v>
      </c>
      <c r="BE960">
        <f t="shared" si="87"/>
        <v>2013</v>
      </c>
      <c r="BF960">
        <f t="shared" si="88"/>
        <v>0</v>
      </c>
      <c r="BG960">
        <f t="shared" si="89"/>
        <v>0</v>
      </c>
      <c r="BH960">
        <f t="shared" si="84"/>
        <v>0</v>
      </c>
      <c r="BI960">
        <f t="shared" si="85"/>
        <v>0</v>
      </c>
      <c r="BO960">
        <f>IF(BF960=1,VLOOKUP($A960,'Full dataset'!$A$4:$IE$190,2007+BO$1-$C960,FALSE),0)</f>
        <v>0</v>
      </c>
      <c r="BP960">
        <f>IF(BF960=1,VLOOKUP($A960,'Full dataset'!$A$4:$IE$190,2007+BP$1-$C960,FALSE),0)</f>
        <v>0</v>
      </c>
      <c r="BQ960">
        <f>IF(BF960=1,VLOOKUP($A960,'Full dataset'!$A$4:$IE$190,2007+BQ$1-$C960,FALSE),0)</f>
        <v>0</v>
      </c>
      <c r="BR960">
        <f>IF($BG960=1,VLOOKUP($A960,'Full dataset'!$A$4:$IE$190,BR$1-2007+$C960,FALSE),0)</f>
        <v>0</v>
      </c>
      <c r="BS960">
        <f>IF($BG960=1,VLOOKUP($A960,'Full dataset'!$A$4:$IE$190,BS$1-2007+$C960,FALSE),0)</f>
        <v>0</v>
      </c>
      <c r="BT960">
        <f>IF($BG960=1,VLOOKUP($A960,'Full dataset'!$A$4:$IE$190,BT$1-2007+$C960,FALSE),0)</f>
        <v>0</v>
      </c>
      <c r="BU960">
        <f>IF($BG960=1,VLOOKUP($A960,'Full dataset'!$A$4:$IE$190,BU$1-2007+$C960,FALSE),0)</f>
        <v>0</v>
      </c>
      <c r="BV960">
        <f>IF($BG960=1,VLOOKUP($A960,'Full dataset'!$A$4:$IE$190,BV$1-2007+$C960,FALSE),0)</f>
        <v>0</v>
      </c>
      <c r="BW960">
        <f>IF($BG960=1,VLOOKUP($A960,'Full dataset'!$A$4:$IE$190,BW$1-2007+$C960,FALSE),0)</f>
        <v>0</v>
      </c>
      <c r="BX960">
        <f>IF($BG960=1,VLOOKUP($A960,'Full dataset'!$A$4:$IE$190,BX$1-2007+$C960,FALSE),0)</f>
        <v>0</v>
      </c>
    </row>
    <row r="961" spans="1:76" x14ac:dyDescent="0.25">
      <c r="A961">
        <v>29</v>
      </c>
      <c r="B961" t="s">
        <v>73</v>
      </c>
      <c r="C961">
        <v>2012</v>
      </c>
      <c r="D961" t="s">
        <v>582</v>
      </c>
      <c r="E961">
        <f t="shared" si="86"/>
        <v>0</v>
      </c>
      <c r="F961">
        <v>0</v>
      </c>
      <c r="J961">
        <v>0</v>
      </c>
      <c r="N961">
        <v>0</v>
      </c>
      <c r="U961">
        <v>1</v>
      </c>
      <c r="V961">
        <v>796</v>
      </c>
      <c r="W961">
        <v>11124</v>
      </c>
      <c r="X961">
        <v>3536</v>
      </c>
      <c r="Y961">
        <v>1</v>
      </c>
      <c r="Z961">
        <v>1</v>
      </c>
      <c r="AA961" t="s">
        <v>750</v>
      </c>
      <c r="AB961">
        <v>70109</v>
      </c>
      <c r="AC961">
        <f>VLOOKUP(A961,'Full dataset'!$A$4:$IE$190,2033-C961,FALSE)</f>
        <v>7.2</v>
      </c>
      <c r="AD961">
        <f>VLOOKUP(A961,'Full dataset'!$A$4:$IE$190,2041-C961,FALSE)</f>
        <v>1296</v>
      </c>
      <c r="AE961">
        <f>VLOOKUP(A961,'Full dataset'!$A$4:$IE$190,2050-C961,FALSE)</f>
        <v>0</v>
      </c>
      <c r="AF961">
        <v>3.6</v>
      </c>
      <c r="AG961" t="str">
        <f>VLOOKUP($A961,'Full dataset'!$A$4:$IE$190,2007+AG$1-$C961,FALSE)</f>
        <v>.</v>
      </c>
      <c r="AH961" t="str">
        <f>VLOOKUP($A961,'Full dataset'!$A$4:$IE$190,2007+AH$1-$C961,FALSE)</f>
        <v>.</v>
      </c>
      <c r="AI961" t="str">
        <f>VLOOKUP($A961,'Full dataset'!$A$4:$IE$190,2007+AI$1-$C961,FALSE)</f>
        <v>.</v>
      </c>
      <c r="AJ961">
        <f>VLOOKUP($A961,'Full dataset'!$A$4:$IE$190,2007+AJ$1-$C961,FALSE)</f>
        <v>34</v>
      </c>
      <c r="AK961">
        <f>VLOOKUP($A961,'Full dataset'!$A$4:$IE$190,2007+AK$1-$C961,FALSE)</f>
        <v>-4</v>
      </c>
      <c r="AL961">
        <f>VLOOKUP($A961,'Full dataset'!$A$4:$IE$190,2007+AL$1-$C961,FALSE)</f>
        <v>20</v>
      </c>
      <c r="AM961">
        <f>VLOOKUP($A961,'Full dataset'!$A$4:$IE$190,2007+AM$1-$C961,FALSE)</f>
        <v>12000</v>
      </c>
      <c r="AN961">
        <f>VLOOKUP($A961,'Full dataset'!$A$4:$IE$190,2007+AN$1-$C961,FALSE)</f>
        <v>14175</v>
      </c>
      <c r="AO961">
        <f>VLOOKUP($A961,'Full dataset'!$A$4:$IE$190,2007+AO$1-$C961,FALSE)</f>
        <v>4</v>
      </c>
      <c r="AP961" t="s">
        <v>726</v>
      </c>
      <c r="AQ961" t="s">
        <v>726</v>
      </c>
      <c r="AR961" t="s">
        <v>726</v>
      </c>
      <c r="AS961" t="s">
        <v>726</v>
      </c>
      <c r="AT961" t="s">
        <v>726</v>
      </c>
      <c r="AU961">
        <f>VLOOKUP(A961,'Full dataset'!$A$4:$II$190,$AU$1,FALSE)</f>
        <v>2010</v>
      </c>
      <c r="AV961">
        <v>0</v>
      </c>
      <c r="AW961">
        <f>VLOOKUP(A961,'Full dataset'!$A$5:$IM$190,247,FALSE)</f>
        <v>1</v>
      </c>
      <c r="AX961">
        <f>VLOOKUP(A961,'Full dataset'!$A$4:$II$190,242,FALSE)</f>
        <v>2012</v>
      </c>
      <c r="AY961">
        <f>VLOOKUP(A961,'Full dataset'!$A$5:$IM$190,246,FALSE)</f>
        <v>1</v>
      </c>
      <c r="AZ961">
        <v>9999</v>
      </c>
      <c r="BA961">
        <f>MAX(VLOOKUP($A961,'Full dataset'!$A$4:$IX$190,BA$1,FALSE),AW961)</f>
        <v>2</v>
      </c>
      <c r="BB961">
        <f>IF(VLOOKUP($A961,'Full dataset'!$A$4:$IX$190,BB$1,FALSE)&gt;0,VLOOKUP($A961,'Full dataset'!$A$4:$IX$190,BB$1,FALSE),AU961)</f>
        <v>2012</v>
      </c>
      <c r="BC961">
        <f>MAX(VLOOKUP($A961,'Full dataset'!$A$4:$IX$190,BC$1,FALSE),AY961)</f>
        <v>1</v>
      </c>
      <c r="BD961">
        <f>MAX(VLOOKUP($A961,'Full dataset'!$A$4:$IX$190,BD$1,FALSE),AX961)</f>
        <v>2012</v>
      </c>
      <c r="BE961">
        <f t="shared" si="87"/>
        <v>2012</v>
      </c>
      <c r="BF961">
        <f t="shared" si="88"/>
        <v>1</v>
      </c>
      <c r="BG961">
        <f t="shared" si="89"/>
        <v>0</v>
      </c>
      <c r="BH961">
        <f t="shared" si="84"/>
        <v>0</v>
      </c>
      <c r="BI961">
        <f t="shared" si="85"/>
        <v>1</v>
      </c>
      <c r="BO961">
        <f>IF(BF961=1,VLOOKUP($A961,'Full dataset'!$A$4:$IE$190,2007+BO$1-$C961,FALSE),0)</f>
        <v>164</v>
      </c>
      <c r="BP961">
        <f>IF(BF961=1,VLOOKUP($A961,'Full dataset'!$A$4:$IE$190,2007+BP$1-$C961,FALSE),0)</f>
        <v>24</v>
      </c>
      <c r="BQ961">
        <f>IF(BF961=1,VLOOKUP($A961,'Full dataset'!$A$4:$IE$190,2007+BQ$1-$C961,FALSE),0)</f>
        <v>259</v>
      </c>
      <c r="BR961">
        <f>IF($BG961=1,VLOOKUP($A961,'Full dataset'!$A$4:$IE$190,BR$1-2007+$C961,FALSE),0)</f>
        <v>0</v>
      </c>
      <c r="BS961">
        <f>IF($BG961=1,VLOOKUP($A961,'Full dataset'!$A$4:$IE$190,BS$1-2007+$C961,FALSE),0)</f>
        <v>0</v>
      </c>
      <c r="BT961">
        <f>IF($BG961=1,VLOOKUP($A961,'Full dataset'!$A$4:$IE$190,BT$1-2007+$C961,FALSE),0)</f>
        <v>0</v>
      </c>
      <c r="BU961">
        <f>IF($BG961=1,VLOOKUP($A961,'Full dataset'!$A$4:$IE$190,BU$1-2007+$C961,FALSE),0)</f>
        <v>0</v>
      </c>
      <c r="BV961">
        <f>IF($BG961=1,VLOOKUP($A961,'Full dataset'!$A$4:$IE$190,BV$1-2007+$C961,FALSE),0)</f>
        <v>0</v>
      </c>
      <c r="BW961">
        <f>IF($BG961=1,VLOOKUP($A961,'Full dataset'!$A$4:$IE$190,BW$1-2007+$C961,FALSE),0)</f>
        <v>0</v>
      </c>
      <c r="BX961">
        <f>IF($BG961=1,VLOOKUP($A961,'Full dataset'!$A$4:$IE$190,BX$1-2007+$C961,FALSE),0)</f>
        <v>0</v>
      </c>
    </row>
    <row r="962" spans="1:76" x14ac:dyDescent="0.25">
      <c r="A962">
        <v>30</v>
      </c>
      <c r="B962" t="s">
        <v>74</v>
      </c>
      <c r="C962">
        <v>2012</v>
      </c>
      <c r="D962" t="s">
        <v>582</v>
      </c>
      <c r="E962">
        <f t="shared" si="86"/>
        <v>0</v>
      </c>
      <c r="F962">
        <v>0</v>
      </c>
      <c r="J962">
        <v>0</v>
      </c>
      <c r="N962">
        <v>0</v>
      </c>
      <c r="U962">
        <v>1</v>
      </c>
      <c r="V962">
        <v>0</v>
      </c>
      <c r="W962">
        <v>1704</v>
      </c>
      <c r="X962">
        <v>770</v>
      </c>
      <c r="Y962">
        <v>1</v>
      </c>
      <c r="Z962">
        <v>0</v>
      </c>
      <c r="AA962" t="s">
        <v>751</v>
      </c>
      <c r="AB962">
        <v>7061</v>
      </c>
      <c r="AC962">
        <f>VLOOKUP(A962,'Full dataset'!$A$4:$IE$190,2033-C962,FALSE)</f>
        <v>7.1</v>
      </c>
      <c r="AD962">
        <f>VLOOKUP(A962,'Full dataset'!$A$4:$IE$190,2041-C962,FALSE)</f>
        <v>1359</v>
      </c>
      <c r="AE962">
        <f>VLOOKUP(A962,'Full dataset'!$A$4:$IE$190,2050-C962,FALSE)</f>
        <v>0</v>
      </c>
      <c r="AF962">
        <v>3.55</v>
      </c>
      <c r="AG962" t="str">
        <f>VLOOKUP($A962,'Full dataset'!$A$4:$IE$190,2007+AG$1-$C962,FALSE)</f>
        <v>.</v>
      </c>
      <c r="AH962" t="str">
        <f>VLOOKUP($A962,'Full dataset'!$A$4:$IE$190,2007+AH$1-$C962,FALSE)</f>
        <v>.</v>
      </c>
      <c r="AI962" t="str">
        <f>VLOOKUP($A962,'Full dataset'!$A$4:$IE$190,2007+AI$1-$C962,FALSE)</f>
        <v>.</v>
      </c>
      <c r="AJ962">
        <f>VLOOKUP($A962,'Full dataset'!$A$4:$IE$190,2007+AJ$1-$C962,FALSE)</f>
        <v>-119</v>
      </c>
      <c r="AK962">
        <f>VLOOKUP($A962,'Full dataset'!$A$4:$IE$190,2007+AK$1-$C962,FALSE)</f>
        <v>7</v>
      </c>
      <c r="AL962">
        <f>VLOOKUP($A962,'Full dataset'!$A$4:$IE$190,2007+AL$1-$C962,FALSE)</f>
        <v>60</v>
      </c>
      <c r="AM962" t="str">
        <f>VLOOKUP($A962,'Full dataset'!$A$4:$IE$190,2007+AM$1-$C962,FALSE)</f>
        <v>.</v>
      </c>
      <c r="AN962">
        <f>VLOOKUP($A962,'Full dataset'!$A$4:$IE$190,2007+AN$1-$C962,FALSE)</f>
        <v>7471</v>
      </c>
      <c r="AO962">
        <f>VLOOKUP($A962,'Full dataset'!$A$4:$IE$190,2007+AO$1-$C962,FALSE)</f>
        <v>8</v>
      </c>
      <c r="AP962" t="s">
        <v>726</v>
      </c>
      <c r="AQ962" t="s">
        <v>726</v>
      </c>
      <c r="AR962" t="s">
        <v>726</v>
      </c>
      <c r="AS962" t="s">
        <v>726</v>
      </c>
      <c r="AT962" t="s">
        <v>726</v>
      </c>
      <c r="AU962">
        <f>VLOOKUP(A962,'Full dataset'!$A$4:$II$190,$AU$1,FALSE)</f>
        <v>2009</v>
      </c>
      <c r="AV962">
        <v>0</v>
      </c>
      <c r="AW962">
        <f>VLOOKUP(A962,'Full dataset'!$A$5:$IM$190,247,FALSE)</f>
        <v>1</v>
      </c>
      <c r="AX962">
        <f>VLOOKUP(A962,'Full dataset'!$A$4:$II$190,242,FALSE)</f>
        <v>9999</v>
      </c>
      <c r="AY962">
        <f>VLOOKUP(A962,'Full dataset'!$A$5:$IM$190,246,FALSE)</f>
        <v>0</v>
      </c>
      <c r="AZ962">
        <v>9999</v>
      </c>
      <c r="BA962">
        <f>MAX(VLOOKUP($A962,'Full dataset'!$A$4:$IX$190,BA$1,FALSE),AW962)</f>
        <v>1</v>
      </c>
      <c r="BB962">
        <f>IF(VLOOKUP($A962,'Full dataset'!$A$4:$IX$190,BB$1,FALSE)&gt;0,VLOOKUP($A962,'Full dataset'!$A$4:$IX$190,BB$1,FALSE),AU962)</f>
        <v>2009</v>
      </c>
      <c r="BC962">
        <f>MAX(VLOOKUP($A962,'Full dataset'!$A$4:$IX$190,BC$1,FALSE),AY962)</f>
        <v>0</v>
      </c>
      <c r="BD962">
        <f>MAX(VLOOKUP($A962,'Full dataset'!$A$4:$IX$190,BD$1,FALSE),AX962)</f>
        <v>9999</v>
      </c>
      <c r="BE962">
        <f t="shared" si="87"/>
        <v>2009</v>
      </c>
      <c r="BF962">
        <f t="shared" si="88"/>
        <v>0</v>
      </c>
      <c r="BG962">
        <f t="shared" si="89"/>
        <v>0</v>
      </c>
      <c r="BH962">
        <f t="shared" si="84"/>
        <v>0</v>
      </c>
      <c r="BI962">
        <f t="shared" si="85"/>
        <v>0</v>
      </c>
      <c r="BO962">
        <f>IF(BF962=1,VLOOKUP($A962,'Full dataset'!$A$4:$IE$190,2007+BO$1-$C962,FALSE),0)</f>
        <v>0</v>
      </c>
      <c r="BP962">
        <f>IF(BF962=1,VLOOKUP($A962,'Full dataset'!$A$4:$IE$190,2007+BP$1-$C962,FALSE),0)</f>
        <v>0</v>
      </c>
      <c r="BQ962">
        <f>IF(BF962=1,VLOOKUP($A962,'Full dataset'!$A$4:$IE$190,2007+BQ$1-$C962,FALSE),0)</f>
        <v>0</v>
      </c>
      <c r="BR962">
        <f>IF($BG962=1,VLOOKUP($A962,'Full dataset'!$A$4:$IE$190,BR$1-2007+$C962,FALSE),0)</f>
        <v>0</v>
      </c>
      <c r="BS962">
        <f>IF($BG962=1,VLOOKUP($A962,'Full dataset'!$A$4:$IE$190,BS$1-2007+$C962,FALSE),0)</f>
        <v>0</v>
      </c>
      <c r="BT962">
        <f>IF($BG962=1,VLOOKUP($A962,'Full dataset'!$A$4:$IE$190,BT$1-2007+$C962,FALSE),0)</f>
        <v>0</v>
      </c>
      <c r="BU962">
        <f>IF($BG962=1,VLOOKUP($A962,'Full dataset'!$A$4:$IE$190,BU$1-2007+$C962,FALSE),0)</f>
        <v>0</v>
      </c>
      <c r="BV962">
        <f>IF($BG962=1,VLOOKUP($A962,'Full dataset'!$A$4:$IE$190,BV$1-2007+$C962,FALSE),0)</f>
        <v>0</v>
      </c>
      <c r="BW962">
        <f>IF($BG962=1,VLOOKUP($A962,'Full dataset'!$A$4:$IE$190,BW$1-2007+$C962,FALSE),0)</f>
        <v>0</v>
      </c>
      <c r="BX962">
        <f>IF($BG962=1,VLOOKUP($A962,'Full dataset'!$A$4:$IE$190,BX$1-2007+$C962,FALSE),0)</f>
        <v>0</v>
      </c>
    </row>
    <row r="963" spans="1:76" x14ac:dyDescent="0.25">
      <c r="A963">
        <v>31</v>
      </c>
      <c r="B963" t="s">
        <v>75</v>
      </c>
      <c r="C963">
        <v>2012</v>
      </c>
      <c r="D963" t="s">
        <v>582</v>
      </c>
      <c r="E963">
        <f t="shared" si="86"/>
        <v>0</v>
      </c>
      <c r="F963">
        <v>1</v>
      </c>
      <c r="G963">
        <v>4110</v>
      </c>
      <c r="H963">
        <v>1.3093341828607836</v>
      </c>
      <c r="I963">
        <v>1751</v>
      </c>
      <c r="J963">
        <v>1</v>
      </c>
      <c r="K963">
        <v>1184</v>
      </c>
      <c r="L963">
        <v>0.3771901879579484</v>
      </c>
      <c r="M963">
        <v>696</v>
      </c>
      <c r="N963">
        <v>2</v>
      </c>
      <c r="O963">
        <v>736</v>
      </c>
      <c r="P963">
        <v>0.23446957629818413</v>
      </c>
      <c r="Q963">
        <v>5</v>
      </c>
      <c r="R963">
        <v>39722</v>
      </c>
      <c r="U963">
        <v>1</v>
      </c>
      <c r="V963">
        <v>26</v>
      </c>
      <c r="W963">
        <v>72520</v>
      </c>
      <c r="X963">
        <v>18159</v>
      </c>
      <c r="Y963">
        <v>1</v>
      </c>
      <c r="Z963">
        <v>1</v>
      </c>
      <c r="AA963" t="s">
        <v>752</v>
      </c>
      <c r="AB963">
        <v>20846</v>
      </c>
      <c r="AC963">
        <f>VLOOKUP(A963,'Full dataset'!$A$4:$IE$190,2033-C963,FALSE)</f>
        <v>7</v>
      </c>
      <c r="AD963">
        <f>VLOOKUP(A963,'Full dataset'!$A$4:$IE$190,2041-C963,FALSE)</f>
        <v>3347</v>
      </c>
      <c r="AE963">
        <f>VLOOKUP(A963,'Full dataset'!$A$4:$IE$190,2050-C963,FALSE)</f>
        <v>0</v>
      </c>
      <c r="AF963">
        <v>3.5</v>
      </c>
      <c r="AG963" t="str">
        <f>VLOOKUP($A963,'Full dataset'!$A$4:$IE$190,2007+AG$1-$C963,FALSE)</f>
        <v>.</v>
      </c>
      <c r="AH963" t="str">
        <f>VLOOKUP($A963,'Full dataset'!$A$4:$IE$190,2007+AH$1-$C963,FALSE)</f>
        <v>.</v>
      </c>
      <c r="AI963" t="str">
        <f>VLOOKUP($A963,'Full dataset'!$A$4:$IE$190,2007+AI$1-$C963,FALSE)</f>
        <v>.</v>
      </c>
      <c r="AJ963">
        <f>VLOOKUP($A963,'Full dataset'!$A$4:$IE$190,2007+AJ$1-$C963,FALSE)</f>
        <v>300</v>
      </c>
      <c r="AK963">
        <f>VLOOKUP($A963,'Full dataset'!$A$4:$IE$190,2007+AK$1-$C963,FALSE)</f>
        <v>19</v>
      </c>
      <c r="AL963">
        <f>VLOOKUP($A963,'Full dataset'!$A$4:$IE$190,2007+AL$1-$C963,FALSE)</f>
        <v>33</v>
      </c>
      <c r="AM963" t="str">
        <f>VLOOKUP($A963,'Full dataset'!$A$4:$IE$190,2007+AM$1-$C963,FALSE)</f>
        <v>.</v>
      </c>
      <c r="AN963">
        <f>VLOOKUP($A963,'Full dataset'!$A$4:$IE$190,2007+AN$1-$C963,FALSE)</f>
        <v>56933</v>
      </c>
      <c r="AO963">
        <f>VLOOKUP($A963,'Full dataset'!$A$4:$IE$190,2007+AO$1-$C963,FALSE)</f>
        <v>8</v>
      </c>
      <c r="AP963" t="s">
        <v>726</v>
      </c>
      <c r="AQ963" t="s">
        <v>726</v>
      </c>
      <c r="AR963" t="s">
        <v>726</v>
      </c>
      <c r="AS963" t="s">
        <v>726</v>
      </c>
      <c r="AT963" t="s">
        <v>726</v>
      </c>
      <c r="AU963">
        <f>VLOOKUP(A963,'Full dataset'!$A$4:$II$190,$AU$1,FALSE)</f>
        <v>2008</v>
      </c>
      <c r="AV963">
        <v>1</v>
      </c>
      <c r="AW963">
        <f>VLOOKUP(A963,'Full dataset'!$A$5:$IM$190,247,FALSE)</f>
        <v>1</v>
      </c>
      <c r="AX963">
        <f>VLOOKUP(A963,'Full dataset'!$A$4:$II$190,242,FALSE)</f>
        <v>2007</v>
      </c>
      <c r="AY963">
        <f>VLOOKUP(A963,'Full dataset'!$A$5:$IM$190,246,FALSE)</f>
        <v>1</v>
      </c>
      <c r="AZ963">
        <v>9999</v>
      </c>
      <c r="BA963">
        <f>MAX(VLOOKUP($A963,'Full dataset'!$A$4:$IX$190,BA$1,FALSE),AW963)</f>
        <v>2</v>
      </c>
      <c r="BB963">
        <f>IF(VLOOKUP($A963,'Full dataset'!$A$4:$IX$190,BB$1,FALSE)&gt;0,VLOOKUP($A963,'Full dataset'!$A$4:$IX$190,BB$1,FALSE),AU963)</f>
        <v>2010</v>
      </c>
      <c r="BC963">
        <f>MAX(VLOOKUP($A963,'Full dataset'!$A$4:$IX$190,BC$1,FALSE),AY963)</f>
        <v>1</v>
      </c>
      <c r="BD963">
        <f>MAX(VLOOKUP($A963,'Full dataset'!$A$4:$IX$190,BD$1,FALSE),AX963)</f>
        <v>2007</v>
      </c>
      <c r="BE963">
        <f t="shared" si="87"/>
        <v>2007</v>
      </c>
      <c r="BF963">
        <f t="shared" si="88"/>
        <v>1</v>
      </c>
      <c r="BG963">
        <f t="shared" si="89"/>
        <v>0</v>
      </c>
      <c r="BH963">
        <f t="shared" ref="BH963:BH1026" si="90">IF(C963&gt;=AZ963,1,0)</f>
        <v>0</v>
      </c>
      <c r="BI963">
        <f t="shared" ref="BI963:BI1026" si="91">IF(OR(BH963=1,BG963=1,BF963=1),1,0)</f>
        <v>1</v>
      </c>
      <c r="BO963">
        <f>IF(BF963=1,VLOOKUP($A963,'Full dataset'!$A$4:$IE$190,2007+BO$1-$C963,FALSE),0)</f>
        <v>0</v>
      </c>
      <c r="BP963">
        <f>IF(BF963=1,VLOOKUP($A963,'Full dataset'!$A$4:$IE$190,2007+BP$1-$C963,FALSE),0)</f>
        <v>0</v>
      </c>
      <c r="BQ963">
        <f>IF(BF963=1,VLOOKUP($A963,'Full dataset'!$A$4:$IE$190,2007+BQ$1-$C963,FALSE),0)</f>
        <v>0</v>
      </c>
      <c r="BR963">
        <f>IF($BG963=1,VLOOKUP($A963,'Full dataset'!$A$4:$IE$190,BR$1-2007+$C963,FALSE),0)</f>
        <v>0</v>
      </c>
      <c r="BS963">
        <f>IF($BG963=1,VLOOKUP($A963,'Full dataset'!$A$4:$IE$190,BS$1-2007+$C963,FALSE),0)</f>
        <v>0</v>
      </c>
      <c r="BT963">
        <f>IF($BG963=1,VLOOKUP($A963,'Full dataset'!$A$4:$IE$190,BT$1-2007+$C963,FALSE),0)</f>
        <v>0</v>
      </c>
      <c r="BU963">
        <f>IF($BG963=1,VLOOKUP($A963,'Full dataset'!$A$4:$IE$190,BU$1-2007+$C963,FALSE),0)</f>
        <v>0</v>
      </c>
      <c r="BV963">
        <f>IF($BG963=1,VLOOKUP($A963,'Full dataset'!$A$4:$IE$190,BV$1-2007+$C963,FALSE),0)</f>
        <v>0</v>
      </c>
      <c r="BW963">
        <f>IF($BG963=1,VLOOKUP($A963,'Full dataset'!$A$4:$IE$190,BW$1-2007+$C963,FALSE),0)</f>
        <v>0</v>
      </c>
      <c r="BX963">
        <f>IF($BG963=1,VLOOKUP($A963,'Full dataset'!$A$4:$IE$190,BX$1-2007+$C963,FALSE),0)</f>
        <v>0</v>
      </c>
    </row>
    <row r="964" spans="1:76" x14ac:dyDescent="0.25">
      <c r="A964">
        <v>32</v>
      </c>
      <c r="B964" t="s">
        <v>76</v>
      </c>
      <c r="C964">
        <v>2012</v>
      </c>
      <c r="D964" t="s">
        <v>591</v>
      </c>
      <c r="E964">
        <f t="shared" ref="E964:E1027" si="92">IF(OR(D964="Private",D964="Non-Profit"),0,1)</f>
        <v>1</v>
      </c>
      <c r="F964">
        <v>1</v>
      </c>
      <c r="G964">
        <v>22112</v>
      </c>
      <c r="H964">
        <v>0.36722966801189111</v>
      </c>
      <c r="I964">
        <v>8109</v>
      </c>
      <c r="J964">
        <v>0</v>
      </c>
      <c r="N964">
        <v>0</v>
      </c>
      <c r="S964">
        <v>5411</v>
      </c>
      <c r="T964">
        <v>445110</v>
      </c>
      <c r="U964">
        <v>1</v>
      </c>
      <c r="V964">
        <v>22025</v>
      </c>
      <c r="W964">
        <v>4824452</v>
      </c>
      <c r="X964">
        <v>202111</v>
      </c>
      <c r="Y964">
        <v>1</v>
      </c>
      <c r="Z964">
        <v>0</v>
      </c>
      <c r="AA964" t="s">
        <v>753</v>
      </c>
      <c r="AB964">
        <v>6604</v>
      </c>
      <c r="AC964">
        <f>VLOOKUP(A964,'Full dataset'!$A$4:$IE$190,2033-C964,FALSE)</f>
        <v>6.9</v>
      </c>
      <c r="AD964">
        <f>VLOOKUP(A964,'Full dataset'!$A$4:$IE$190,2041-C964,FALSE)</f>
        <v>64127</v>
      </c>
      <c r="AE964">
        <f>VLOOKUP(A964,'Full dataset'!$A$4:$IE$190,2050-C964,FALSE)</f>
        <v>7.18</v>
      </c>
      <c r="AF964">
        <v>7.04</v>
      </c>
      <c r="AG964">
        <f>VLOOKUP($A964,'Full dataset'!$A$4:$IE$190,2007+AG$1-$C964,FALSE)</f>
        <v>465.57299999999998</v>
      </c>
      <c r="AH964">
        <f>VLOOKUP($A964,'Full dataset'!$A$4:$IE$190,2007+AH$1-$C964,FALSE)</f>
        <v>5294.2160000000003</v>
      </c>
      <c r="AI964">
        <f>VLOOKUP($A964,'Full dataset'!$A$4:$IE$190,2007+AI$1-$C964,FALSE)</f>
        <v>11698.828</v>
      </c>
      <c r="AJ964">
        <f>VLOOKUP($A964,'Full dataset'!$A$4:$IE$190,2007+AJ$1-$C964,FALSE)</f>
        <v>3285</v>
      </c>
      <c r="AK964">
        <f>VLOOKUP($A964,'Full dataset'!$A$4:$IE$190,2007+AK$1-$C964,FALSE)</f>
        <v>3</v>
      </c>
      <c r="AL964">
        <f>VLOOKUP($A964,'Full dataset'!$A$4:$IE$190,2007+AL$1-$C964,FALSE)</f>
        <v>44</v>
      </c>
      <c r="AM964" t="str">
        <f>VLOOKUP($A964,'Full dataset'!$A$4:$IE$190,2007+AM$1-$C964,FALSE)</f>
        <v>.</v>
      </c>
      <c r="AN964">
        <f>VLOOKUP($A964,'Full dataset'!$A$4:$IE$190,2007+AN$1-$C964,FALSE)</f>
        <v>1100000</v>
      </c>
      <c r="AO964">
        <f>VLOOKUP($A964,'Full dataset'!$A$4:$IE$190,2007+AO$1-$C964,FALSE)</f>
        <v>7</v>
      </c>
      <c r="AP964" t="s">
        <v>726</v>
      </c>
      <c r="AQ964" t="s">
        <v>726</v>
      </c>
      <c r="AR964" t="s">
        <v>726</v>
      </c>
      <c r="AS964" t="s">
        <v>726</v>
      </c>
      <c r="AT964" t="s">
        <v>726</v>
      </c>
      <c r="AU964">
        <f>VLOOKUP(A964,'Full dataset'!$A$4:$II$190,$AU$1,FALSE)</f>
        <v>2008</v>
      </c>
      <c r="AV964">
        <v>0</v>
      </c>
      <c r="AW964">
        <f>VLOOKUP(A964,'Full dataset'!$A$5:$IM$190,247,FALSE)</f>
        <v>1</v>
      </c>
      <c r="AX964">
        <f>VLOOKUP(A964,'Full dataset'!$A$4:$II$190,242,FALSE)</f>
        <v>2012</v>
      </c>
      <c r="AY964">
        <f>VLOOKUP(A964,'Full dataset'!$A$5:$IM$190,246,FALSE)</f>
        <v>2</v>
      </c>
      <c r="AZ964">
        <v>9999</v>
      </c>
      <c r="BA964">
        <f>MAX(VLOOKUP($A964,'Full dataset'!$A$4:$IX$190,BA$1,FALSE),AW964)</f>
        <v>2</v>
      </c>
      <c r="BB964">
        <f>IF(VLOOKUP($A964,'Full dataset'!$A$4:$IX$190,BB$1,FALSE)&gt;0,VLOOKUP($A964,'Full dataset'!$A$4:$IX$190,BB$1,FALSE),AU964)</f>
        <v>2014</v>
      </c>
      <c r="BC964">
        <f>MAX(VLOOKUP($A964,'Full dataset'!$A$4:$IX$190,BC$1,FALSE),AY964)</f>
        <v>2</v>
      </c>
      <c r="BD964">
        <f>MAX(VLOOKUP($A964,'Full dataset'!$A$4:$IX$190,BD$1,FALSE),AX964)</f>
        <v>2012</v>
      </c>
      <c r="BE964">
        <f t="shared" ref="BE964:BE1027" si="93">MIN(AZ964,BB964,BD964)</f>
        <v>2012</v>
      </c>
      <c r="BF964">
        <f t="shared" ref="BF964:BF1027" si="94">IF(AND(C964&gt;=BB964,BA964=2),1,0)</f>
        <v>0</v>
      </c>
      <c r="BG964">
        <f t="shared" ref="BG964:BG1027" si="95">IF(AND(C964&gt;=BD964,BC964=2),1,0)</f>
        <v>1</v>
      </c>
      <c r="BH964">
        <f t="shared" si="90"/>
        <v>0</v>
      </c>
      <c r="BI964">
        <f t="shared" si="91"/>
        <v>1</v>
      </c>
      <c r="BO964">
        <f>IF(BF964=1,VLOOKUP($A964,'Full dataset'!$A$4:$IE$190,2007+BO$1-$C964,FALSE),0)</f>
        <v>0</v>
      </c>
      <c r="BP964">
        <f>IF(BF964=1,VLOOKUP($A964,'Full dataset'!$A$4:$IE$190,2007+BP$1-$C964,FALSE),0)</f>
        <v>0</v>
      </c>
      <c r="BQ964">
        <f>IF(BF964=1,VLOOKUP($A964,'Full dataset'!$A$4:$IE$190,2007+BQ$1-$C964,FALSE),0)</f>
        <v>0</v>
      </c>
      <c r="BR964">
        <f>IF($BG964=1,VLOOKUP($A964,'Full dataset'!$A$4:$IE$190,BR$1-2007+$C964,FALSE),0)</f>
        <v>4</v>
      </c>
      <c r="BS964">
        <f>IF($BG964=1,VLOOKUP($A964,'Full dataset'!$A$4:$IE$190,BS$1-2007+$C964,FALSE),0)</f>
        <v>0</v>
      </c>
      <c r="BT964">
        <f>IF($BG964=1,VLOOKUP($A964,'Full dataset'!$A$4:$IE$190,BT$1-2007+$C964,FALSE),0)</f>
        <v>3</v>
      </c>
      <c r="BU964">
        <f>IF($BG964=1,VLOOKUP($A964,'Full dataset'!$A$4:$IE$190,BU$1-2007+$C964,FALSE),0)</f>
        <v>0</v>
      </c>
      <c r="BV964">
        <f>IF($BG964=1,VLOOKUP($A964,'Full dataset'!$A$4:$IE$190,BV$1-2007+$C964,FALSE),0)</f>
        <v>0</v>
      </c>
      <c r="BW964">
        <f>IF($BG964=1,VLOOKUP($A964,'Full dataset'!$A$4:$IE$190,BW$1-2007+$C964,FALSE),0)</f>
        <v>0</v>
      </c>
      <c r="BX964">
        <f>IF($BG964=1,VLOOKUP($A964,'Full dataset'!$A$4:$IE$190,BX$1-2007+$C964,FALSE),0)</f>
        <v>0</v>
      </c>
    </row>
    <row r="965" spans="1:76" x14ac:dyDescent="0.25">
      <c r="A965">
        <v>33</v>
      </c>
      <c r="B965" t="s">
        <v>77</v>
      </c>
      <c r="C965">
        <v>2012</v>
      </c>
      <c r="D965" t="s">
        <v>591</v>
      </c>
      <c r="E965">
        <f t="shared" si="92"/>
        <v>1</v>
      </c>
      <c r="F965">
        <v>1</v>
      </c>
      <c r="G965">
        <v>107164</v>
      </c>
      <c r="H965">
        <v>7.6137833037300178</v>
      </c>
      <c r="I965">
        <v>25033</v>
      </c>
      <c r="J965">
        <v>0</v>
      </c>
      <c r="N965">
        <v>0</v>
      </c>
      <c r="S965">
        <v>6211</v>
      </c>
      <c r="T965">
        <v>523110</v>
      </c>
      <c r="U965">
        <v>1</v>
      </c>
      <c r="V965">
        <v>5</v>
      </c>
      <c r="W965">
        <v>507065</v>
      </c>
      <c r="X965">
        <v>5875</v>
      </c>
      <c r="Y965">
        <v>1</v>
      </c>
      <c r="Z965">
        <v>1</v>
      </c>
      <c r="AA965" t="s">
        <v>754</v>
      </c>
      <c r="AB965">
        <v>645457</v>
      </c>
      <c r="AC965">
        <f>VLOOKUP(A965,'Full dataset'!$A$4:$IE$190,2033-C965,FALSE)</f>
        <v>6.8</v>
      </c>
      <c r="AD965">
        <f>VLOOKUP(A965,'Full dataset'!$A$4:$IE$190,2041-C965,FALSE)</f>
        <v>13326</v>
      </c>
      <c r="AE965">
        <f>VLOOKUP(A965,'Full dataset'!$A$4:$IE$190,2050-C965,FALSE)</f>
        <v>0</v>
      </c>
      <c r="AF965">
        <v>3.4</v>
      </c>
      <c r="AG965">
        <f>VLOOKUP($A965,'Full dataset'!$A$4:$IE$190,2007+AG$1-$C965,FALSE)</f>
        <v>7475</v>
      </c>
      <c r="AH965">
        <f>VLOOKUP($A965,'Full dataset'!$A$4:$IE$190,2007+AH$1-$C965,FALSE)</f>
        <v>938555</v>
      </c>
      <c r="AI965">
        <f>VLOOKUP($A965,'Full dataset'!$A$4:$IE$190,2007+AI$1-$C965,FALSE)</f>
        <v>41170</v>
      </c>
      <c r="AJ965">
        <f>VLOOKUP($A965,'Full dataset'!$A$4:$IE$190,2007+AJ$1-$C965,FALSE)</f>
        <v>-863</v>
      </c>
      <c r="AK965">
        <f>VLOOKUP($A965,'Full dataset'!$A$4:$IE$190,2007+AK$1-$C965,FALSE)</f>
        <v>7</v>
      </c>
      <c r="AL965" t="str">
        <f>VLOOKUP($A965,'Full dataset'!$A$4:$IE$190,2007+AL$1-$C965,FALSE)</f>
        <v>.</v>
      </c>
      <c r="AM965">
        <f>VLOOKUP($A965,'Full dataset'!$A$4:$IE$190,2007+AM$1-$C965,FALSE)</f>
        <v>175</v>
      </c>
      <c r="AN965">
        <f>VLOOKUP($A965,'Full dataset'!$A$4:$IE$190,2007+AN$1-$C965,FALSE)</f>
        <v>96282</v>
      </c>
      <c r="AO965" t="str">
        <f>VLOOKUP($A965,'Full dataset'!$A$4:$IE$190,2007+AO$1-$C965,FALSE)</f>
        <v>.</v>
      </c>
      <c r="AP965" t="s">
        <v>726</v>
      </c>
      <c r="AQ965" t="s">
        <v>726</v>
      </c>
      <c r="AR965" t="s">
        <v>726</v>
      </c>
      <c r="AS965" t="s">
        <v>726</v>
      </c>
      <c r="AT965" t="s">
        <v>726</v>
      </c>
      <c r="AU965">
        <f>VLOOKUP(A965,'Full dataset'!$A$4:$II$190,$AU$1,FALSE)</f>
        <v>2011</v>
      </c>
      <c r="AV965">
        <v>0</v>
      </c>
      <c r="AW965">
        <f>VLOOKUP(A965,'Full dataset'!$A$5:$IM$190,247,FALSE)</f>
        <v>1</v>
      </c>
      <c r="AX965">
        <f>VLOOKUP(A965,'Full dataset'!$A$4:$II$190,242,FALSE)</f>
        <v>9999</v>
      </c>
      <c r="AY965">
        <f>VLOOKUP(A965,'Full dataset'!$A$5:$IM$190,246,FALSE)</f>
        <v>2</v>
      </c>
      <c r="AZ965">
        <v>9999</v>
      </c>
      <c r="BA965">
        <f>MAX(VLOOKUP($A965,'Full dataset'!$A$4:$IX$190,BA$1,FALSE),AW965)</f>
        <v>2</v>
      </c>
      <c r="BB965">
        <f>IF(VLOOKUP($A965,'Full dataset'!$A$4:$IX$190,BB$1,FALSE)&gt;0,VLOOKUP($A965,'Full dataset'!$A$4:$IX$190,BB$1,FALSE),AU965)</f>
        <v>2013</v>
      </c>
      <c r="BC965">
        <f>MAX(VLOOKUP($A965,'Full dataset'!$A$4:$IX$190,BC$1,FALSE),AY965)</f>
        <v>2</v>
      </c>
      <c r="BD965">
        <f>MAX(VLOOKUP($A965,'Full dataset'!$A$4:$IX$190,BD$1,FALSE),AX965)</f>
        <v>9999</v>
      </c>
      <c r="BE965">
        <f t="shared" si="93"/>
        <v>2013</v>
      </c>
      <c r="BF965">
        <f t="shared" si="94"/>
        <v>0</v>
      </c>
      <c r="BG965">
        <f t="shared" si="95"/>
        <v>0</v>
      </c>
      <c r="BH965">
        <f t="shared" si="90"/>
        <v>0</v>
      </c>
      <c r="BI965">
        <f t="shared" si="91"/>
        <v>0</v>
      </c>
      <c r="BO965">
        <f>IF(BF965=1,VLOOKUP($A965,'Full dataset'!$A$4:$IE$190,2007+BO$1-$C965,FALSE),0)</f>
        <v>0</v>
      </c>
      <c r="BP965">
        <f>IF(BF965=1,VLOOKUP($A965,'Full dataset'!$A$4:$IE$190,2007+BP$1-$C965,FALSE),0)</f>
        <v>0</v>
      </c>
      <c r="BQ965">
        <f>IF(BF965=1,VLOOKUP($A965,'Full dataset'!$A$4:$IE$190,2007+BQ$1-$C965,FALSE),0)</f>
        <v>0</v>
      </c>
      <c r="BR965">
        <f>IF($BG965=1,VLOOKUP($A965,'Full dataset'!$A$4:$IE$190,BR$1-2007+$C965,FALSE),0)</f>
        <v>0</v>
      </c>
      <c r="BS965">
        <f>IF($BG965=1,VLOOKUP($A965,'Full dataset'!$A$4:$IE$190,BS$1-2007+$C965,FALSE),0)</f>
        <v>0</v>
      </c>
      <c r="BT965">
        <f>IF($BG965=1,VLOOKUP($A965,'Full dataset'!$A$4:$IE$190,BT$1-2007+$C965,FALSE),0)</f>
        <v>0</v>
      </c>
      <c r="BU965">
        <f>IF($BG965=1,VLOOKUP($A965,'Full dataset'!$A$4:$IE$190,BU$1-2007+$C965,FALSE),0)</f>
        <v>0</v>
      </c>
      <c r="BV965">
        <f>IF($BG965=1,VLOOKUP($A965,'Full dataset'!$A$4:$IE$190,BV$1-2007+$C965,FALSE),0)</f>
        <v>0</v>
      </c>
      <c r="BW965">
        <f>IF($BG965=1,VLOOKUP($A965,'Full dataset'!$A$4:$IE$190,BW$1-2007+$C965,FALSE),0)</f>
        <v>0</v>
      </c>
      <c r="BX965">
        <f>IF($BG965=1,VLOOKUP($A965,'Full dataset'!$A$4:$IE$190,BX$1-2007+$C965,FALSE),0)</f>
        <v>0</v>
      </c>
    </row>
    <row r="966" spans="1:76" x14ac:dyDescent="0.25">
      <c r="A966">
        <v>34</v>
      </c>
      <c r="B966" t="s">
        <v>78</v>
      </c>
      <c r="C966">
        <v>2012</v>
      </c>
      <c r="D966" t="s">
        <v>582</v>
      </c>
      <c r="E966">
        <f t="shared" si="92"/>
        <v>0</v>
      </c>
      <c r="F966">
        <v>0</v>
      </c>
      <c r="J966">
        <v>0</v>
      </c>
      <c r="N966">
        <v>0</v>
      </c>
      <c r="U966">
        <v>1</v>
      </c>
      <c r="V966">
        <v>506</v>
      </c>
      <c r="W966">
        <v>4370</v>
      </c>
      <c r="X966">
        <v>2679</v>
      </c>
      <c r="Y966">
        <v>1</v>
      </c>
      <c r="Z966">
        <v>0</v>
      </c>
      <c r="AA966" t="s">
        <v>755</v>
      </c>
      <c r="AB966">
        <v>1483</v>
      </c>
      <c r="AC966">
        <f>VLOOKUP(A966,'Full dataset'!$A$4:$IE$190,2033-C966,FALSE)</f>
        <v>6.7</v>
      </c>
      <c r="AD966">
        <f>VLOOKUP(A966,'Full dataset'!$A$4:$IE$190,2041-C966,FALSE)</f>
        <v>1145</v>
      </c>
      <c r="AE966">
        <f>VLOOKUP(A966,'Full dataset'!$A$4:$IE$190,2050-C966,FALSE)</f>
        <v>0</v>
      </c>
      <c r="AF966">
        <v>3.35</v>
      </c>
      <c r="AG966" t="str">
        <f>VLOOKUP($A966,'Full dataset'!$A$4:$IE$190,2007+AG$1-$C966,FALSE)</f>
        <v>.</v>
      </c>
      <c r="AH966" t="str">
        <f>VLOOKUP($A966,'Full dataset'!$A$4:$IE$190,2007+AH$1-$C966,FALSE)</f>
        <v>.</v>
      </c>
      <c r="AI966" t="str">
        <f>VLOOKUP($A966,'Full dataset'!$A$4:$IE$190,2007+AI$1-$C966,FALSE)</f>
        <v>.</v>
      </c>
      <c r="AJ966">
        <f>VLOOKUP($A966,'Full dataset'!$A$4:$IE$190,2007+AJ$1-$C966,FALSE)</f>
        <v>-94</v>
      </c>
      <c r="AK966">
        <f>VLOOKUP($A966,'Full dataset'!$A$4:$IE$190,2007+AK$1-$C966,FALSE)</f>
        <v>-2</v>
      </c>
      <c r="AL966">
        <f>VLOOKUP($A966,'Full dataset'!$A$4:$IE$190,2007+AL$1-$C966,FALSE)</f>
        <v>44</v>
      </c>
      <c r="AM966">
        <f>VLOOKUP($A966,'Full dataset'!$A$4:$IE$190,2007+AM$1-$C966,FALSE)</f>
        <v>600</v>
      </c>
      <c r="AN966">
        <f>VLOOKUP($A966,'Full dataset'!$A$4:$IE$190,2007+AN$1-$C966,FALSE)</f>
        <v>8000</v>
      </c>
      <c r="AO966">
        <f>VLOOKUP($A966,'Full dataset'!$A$4:$IE$190,2007+AO$1-$C966,FALSE)</f>
        <v>7</v>
      </c>
      <c r="AP966" t="s">
        <v>726</v>
      </c>
      <c r="AQ966" t="s">
        <v>726</v>
      </c>
      <c r="AR966" t="s">
        <v>726</v>
      </c>
      <c r="AS966" t="s">
        <v>726</v>
      </c>
      <c r="AT966" t="s">
        <v>726</v>
      </c>
      <c r="AU966">
        <f>VLOOKUP(A966,'Full dataset'!$A$4:$II$190,$AU$1,FALSE)</f>
        <v>2009</v>
      </c>
      <c r="AV966">
        <v>0</v>
      </c>
      <c r="AW966">
        <f>VLOOKUP(A966,'Full dataset'!$A$5:$IM$190,247,FALSE)</f>
        <v>1</v>
      </c>
      <c r="AX966">
        <f>VLOOKUP(A966,'Full dataset'!$A$4:$II$190,242,FALSE)</f>
        <v>2009</v>
      </c>
      <c r="AY966">
        <f>VLOOKUP(A966,'Full dataset'!$A$5:$IM$190,246,FALSE)</f>
        <v>1</v>
      </c>
      <c r="AZ966">
        <v>9999</v>
      </c>
      <c r="BA966">
        <f>MAX(VLOOKUP($A966,'Full dataset'!$A$4:$IX$190,BA$1,FALSE),AW966)</f>
        <v>1</v>
      </c>
      <c r="BB966">
        <f>IF(VLOOKUP($A966,'Full dataset'!$A$4:$IX$190,BB$1,FALSE)&gt;0,VLOOKUP($A966,'Full dataset'!$A$4:$IX$190,BB$1,FALSE),AU966)</f>
        <v>2009</v>
      </c>
      <c r="BC966">
        <f>MAX(VLOOKUP($A966,'Full dataset'!$A$4:$IX$190,BC$1,FALSE),AY966)</f>
        <v>1</v>
      </c>
      <c r="BD966">
        <f>MAX(VLOOKUP($A966,'Full dataset'!$A$4:$IX$190,BD$1,FALSE),AX966)</f>
        <v>2009</v>
      </c>
      <c r="BE966">
        <f t="shared" si="93"/>
        <v>2009</v>
      </c>
      <c r="BF966">
        <f t="shared" si="94"/>
        <v>0</v>
      </c>
      <c r="BG966">
        <f t="shared" si="95"/>
        <v>0</v>
      </c>
      <c r="BH966">
        <f t="shared" si="90"/>
        <v>0</v>
      </c>
      <c r="BI966">
        <f t="shared" si="91"/>
        <v>0</v>
      </c>
      <c r="BO966">
        <f>IF(BF966=1,VLOOKUP($A966,'Full dataset'!$A$4:$IE$190,2007+BO$1-$C966,FALSE),0)</f>
        <v>0</v>
      </c>
      <c r="BP966">
        <f>IF(BF966=1,VLOOKUP($A966,'Full dataset'!$A$4:$IE$190,2007+BP$1-$C966,FALSE),0)</f>
        <v>0</v>
      </c>
      <c r="BQ966">
        <f>IF(BF966=1,VLOOKUP($A966,'Full dataset'!$A$4:$IE$190,2007+BQ$1-$C966,FALSE),0)</f>
        <v>0</v>
      </c>
      <c r="BR966">
        <f>IF($BG966=1,VLOOKUP($A966,'Full dataset'!$A$4:$IE$190,BR$1-2007+$C966,FALSE),0)</f>
        <v>0</v>
      </c>
      <c r="BS966">
        <f>IF($BG966=1,VLOOKUP($A966,'Full dataset'!$A$4:$IE$190,BS$1-2007+$C966,FALSE),0)</f>
        <v>0</v>
      </c>
      <c r="BT966">
        <f>IF($BG966=1,VLOOKUP($A966,'Full dataset'!$A$4:$IE$190,BT$1-2007+$C966,FALSE),0)</f>
        <v>0</v>
      </c>
      <c r="BU966">
        <f>IF($BG966=1,VLOOKUP($A966,'Full dataset'!$A$4:$IE$190,BU$1-2007+$C966,FALSE),0)</f>
        <v>0</v>
      </c>
      <c r="BV966">
        <f>IF($BG966=1,VLOOKUP($A966,'Full dataset'!$A$4:$IE$190,BV$1-2007+$C966,FALSE),0)</f>
        <v>0</v>
      </c>
      <c r="BW966">
        <f>IF($BG966=1,VLOOKUP($A966,'Full dataset'!$A$4:$IE$190,BW$1-2007+$C966,FALSE),0)</f>
        <v>0</v>
      </c>
      <c r="BX966">
        <f>IF($BG966=1,VLOOKUP($A966,'Full dataset'!$A$4:$IE$190,BX$1-2007+$C966,FALSE),0)</f>
        <v>0</v>
      </c>
    </row>
    <row r="967" spans="1:76" x14ac:dyDescent="0.25">
      <c r="A967">
        <v>35</v>
      </c>
      <c r="B967" t="s">
        <v>79</v>
      </c>
      <c r="C967">
        <v>2012</v>
      </c>
      <c r="D967" t="s">
        <v>582</v>
      </c>
      <c r="E967">
        <f t="shared" si="92"/>
        <v>0</v>
      </c>
      <c r="F967">
        <v>1</v>
      </c>
      <c r="G967">
        <v>4123</v>
      </c>
      <c r="H967">
        <v>3.1449275362318843</v>
      </c>
      <c r="I967">
        <v>1477</v>
      </c>
      <c r="J967">
        <v>0</v>
      </c>
      <c r="N967">
        <v>0</v>
      </c>
      <c r="U967">
        <v>1</v>
      </c>
      <c r="V967">
        <v>732</v>
      </c>
      <c r="W967">
        <v>8775</v>
      </c>
      <c r="X967">
        <v>6215</v>
      </c>
      <c r="Y967">
        <v>1</v>
      </c>
      <c r="Z967">
        <v>0</v>
      </c>
      <c r="AA967" t="s">
        <v>756</v>
      </c>
      <c r="AB967">
        <v>22447</v>
      </c>
      <c r="AC967">
        <f>VLOOKUP(A967,'Full dataset'!$A$4:$IE$190,2033-C967,FALSE)</f>
        <v>6.6</v>
      </c>
      <c r="AD967" t="str">
        <f>VLOOKUP(A967,'Full dataset'!$A$4:$IE$190,2041-C967,FALSE)</f>
        <v>.</v>
      </c>
      <c r="AE967">
        <f>VLOOKUP(A967,'Full dataset'!$A$4:$IE$190,2050-C967,FALSE)</f>
        <v>0</v>
      </c>
      <c r="AF967">
        <v>3.3</v>
      </c>
      <c r="AG967" t="str">
        <f>VLOOKUP($A967,'Full dataset'!$A$4:$IE$190,2007+AG$1-$C967,FALSE)</f>
        <v>.</v>
      </c>
      <c r="AH967" t="str">
        <f>VLOOKUP($A967,'Full dataset'!$A$4:$IE$190,2007+AH$1-$C967,FALSE)</f>
        <v>.</v>
      </c>
      <c r="AI967" t="str">
        <f>VLOOKUP($A967,'Full dataset'!$A$4:$IE$190,2007+AI$1-$C967,FALSE)</f>
        <v>.</v>
      </c>
      <c r="AJ967">
        <f>VLOOKUP($A967,'Full dataset'!$A$4:$IE$190,2007+AJ$1-$C967,FALSE)</f>
        <v>75</v>
      </c>
      <c r="AK967">
        <f>VLOOKUP($A967,'Full dataset'!$A$4:$IE$190,2007+AK$1-$C967,FALSE)</f>
        <v>11</v>
      </c>
      <c r="AL967">
        <f>VLOOKUP($A967,'Full dataset'!$A$4:$IE$190,2007+AL$1-$C967,FALSE)</f>
        <v>54</v>
      </c>
      <c r="AM967" t="str">
        <f>VLOOKUP($A967,'Full dataset'!$A$4:$IE$190,2007+AM$1-$C967,FALSE)</f>
        <v>.</v>
      </c>
      <c r="AN967">
        <f>VLOOKUP($A967,'Full dataset'!$A$4:$IE$190,2007+AN$1-$C967,FALSE)</f>
        <v>14421</v>
      </c>
      <c r="AO967">
        <f>VLOOKUP($A967,'Full dataset'!$A$4:$IE$190,2007+AO$1-$C967,FALSE)</f>
        <v>6</v>
      </c>
      <c r="AP967" t="s">
        <v>726</v>
      </c>
      <c r="AQ967" t="s">
        <v>726</v>
      </c>
      <c r="AR967" t="s">
        <v>726</v>
      </c>
      <c r="AS967" t="s">
        <v>726</v>
      </c>
      <c r="AT967" t="s">
        <v>726</v>
      </c>
      <c r="AU967">
        <f>VLOOKUP(A967,'Full dataset'!$A$4:$II$190,$AU$1,FALSE)</f>
        <v>2011</v>
      </c>
      <c r="AV967">
        <v>0</v>
      </c>
      <c r="AW967">
        <f>VLOOKUP(A967,'Full dataset'!$A$5:$IM$190,247,FALSE)</f>
        <v>1</v>
      </c>
      <c r="AX967">
        <f>VLOOKUP(A967,'Full dataset'!$A$4:$II$190,242,FALSE)</f>
        <v>2010</v>
      </c>
      <c r="AY967">
        <f>VLOOKUP(A967,'Full dataset'!$A$5:$IM$190,246,FALSE)</f>
        <v>1</v>
      </c>
      <c r="AZ967">
        <v>9999</v>
      </c>
      <c r="BA967">
        <f>MAX(VLOOKUP($A967,'Full dataset'!$A$4:$IX$190,BA$1,FALSE),AW967)</f>
        <v>1</v>
      </c>
      <c r="BB967">
        <f>IF(VLOOKUP($A967,'Full dataset'!$A$4:$IX$190,BB$1,FALSE)&gt;0,VLOOKUP($A967,'Full dataset'!$A$4:$IX$190,BB$1,FALSE),AU967)</f>
        <v>2011</v>
      </c>
      <c r="BC967">
        <f>MAX(VLOOKUP($A967,'Full dataset'!$A$4:$IX$190,BC$1,FALSE),AY967)</f>
        <v>1</v>
      </c>
      <c r="BD967">
        <f>MAX(VLOOKUP($A967,'Full dataset'!$A$4:$IX$190,BD$1,FALSE),AX967)</f>
        <v>2010</v>
      </c>
      <c r="BE967">
        <f t="shared" si="93"/>
        <v>2010</v>
      </c>
      <c r="BF967">
        <f t="shared" si="94"/>
        <v>0</v>
      </c>
      <c r="BG967">
        <f t="shared" si="95"/>
        <v>0</v>
      </c>
      <c r="BH967">
        <f t="shared" si="90"/>
        <v>0</v>
      </c>
      <c r="BI967">
        <f t="shared" si="91"/>
        <v>0</v>
      </c>
      <c r="BO967">
        <f>IF(BF967=1,VLOOKUP($A967,'Full dataset'!$A$4:$IE$190,2007+BO$1-$C967,FALSE),0)</f>
        <v>0</v>
      </c>
      <c r="BP967">
        <f>IF(BF967=1,VLOOKUP($A967,'Full dataset'!$A$4:$IE$190,2007+BP$1-$C967,FALSE),0)</f>
        <v>0</v>
      </c>
      <c r="BQ967">
        <f>IF(BF967=1,VLOOKUP($A967,'Full dataset'!$A$4:$IE$190,2007+BQ$1-$C967,FALSE),0)</f>
        <v>0</v>
      </c>
      <c r="BR967">
        <f>IF($BG967=1,VLOOKUP($A967,'Full dataset'!$A$4:$IE$190,BR$1-2007+$C967,FALSE),0)</f>
        <v>0</v>
      </c>
      <c r="BS967">
        <f>IF($BG967=1,VLOOKUP($A967,'Full dataset'!$A$4:$IE$190,BS$1-2007+$C967,FALSE),0)</f>
        <v>0</v>
      </c>
      <c r="BT967">
        <f>IF($BG967=1,VLOOKUP($A967,'Full dataset'!$A$4:$IE$190,BT$1-2007+$C967,FALSE),0)</f>
        <v>0</v>
      </c>
      <c r="BU967">
        <f>IF($BG967=1,VLOOKUP($A967,'Full dataset'!$A$4:$IE$190,BU$1-2007+$C967,FALSE),0)</f>
        <v>0</v>
      </c>
      <c r="BV967">
        <f>IF($BG967=1,VLOOKUP($A967,'Full dataset'!$A$4:$IE$190,BV$1-2007+$C967,FALSE),0)</f>
        <v>0</v>
      </c>
      <c r="BW967">
        <f>IF($BG967=1,VLOOKUP($A967,'Full dataset'!$A$4:$IE$190,BW$1-2007+$C967,FALSE),0)</f>
        <v>0</v>
      </c>
      <c r="BX967">
        <f>IF($BG967=1,VLOOKUP($A967,'Full dataset'!$A$4:$IE$190,BX$1-2007+$C967,FALSE),0)</f>
        <v>0</v>
      </c>
    </row>
    <row r="968" spans="1:76" x14ac:dyDescent="0.25">
      <c r="A968">
        <v>36</v>
      </c>
      <c r="B968" t="s">
        <v>80</v>
      </c>
      <c r="C968">
        <v>2012</v>
      </c>
      <c r="D968" t="s">
        <v>587</v>
      </c>
      <c r="E968">
        <f t="shared" si="92"/>
        <v>0</v>
      </c>
      <c r="F968">
        <v>0</v>
      </c>
      <c r="J968">
        <v>0</v>
      </c>
      <c r="N968">
        <v>0</v>
      </c>
      <c r="U968">
        <v>0</v>
      </c>
      <c r="V968" t="s">
        <v>726</v>
      </c>
      <c r="W968" t="s">
        <v>726</v>
      </c>
      <c r="X968" t="s">
        <v>726</v>
      </c>
      <c r="Y968">
        <v>1</v>
      </c>
      <c r="Z968">
        <v>0</v>
      </c>
      <c r="AA968" t="s">
        <v>757</v>
      </c>
      <c r="AB968">
        <v>1437</v>
      </c>
      <c r="AC968">
        <f>VLOOKUP(A968,'Full dataset'!$A$4:$IE$190,2033-C968,FALSE)</f>
        <v>6.5</v>
      </c>
      <c r="AD968">
        <f>VLOOKUP(A968,'Full dataset'!$A$4:$IE$190,2041-C968,FALSE)</f>
        <v>2189</v>
      </c>
      <c r="AE968">
        <f>VLOOKUP(A968,'Full dataset'!$A$4:$IE$190,2050-C968,FALSE)</f>
        <v>0</v>
      </c>
      <c r="AF968">
        <v>3.25</v>
      </c>
      <c r="AG968" t="str">
        <f>VLOOKUP($A968,'Full dataset'!$A$4:$IE$190,2007+AG$1-$C968,FALSE)</f>
        <v>.</v>
      </c>
      <c r="AH968" t="str">
        <f>VLOOKUP($A968,'Full dataset'!$A$4:$IE$190,2007+AH$1-$C968,FALSE)</f>
        <v>.</v>
      </c>
      <c r="AI968" t="str">
        <f>VLOOKUP($A968,'Full dataset'!$A$4:$IE$190,2007+AI$1-$C968,FALSE)</f>
        <v>.</v>
      </c>
      <c r="AJ968">
        <f>VLOOKUP($A968,'Full dataset'!$A$4:$IE$190,2007+AJ$1-$C968,FALSE)</f>
        <v>97</v>
      </c>
      <c r="AK968">
        <f>VLOOKUP($A968,'Full dataset'!$A$4:$IE$190,2007+AK$1-$C968,FALSE)</f>
        <v>18</v>
      </c>
      <c r="AL968">
        <f>VLOOKUP($A968,'Full dataset'!$A$4:$IE$190,2007+AL$1-$C968,FALSE)</f>
        <v>79</v>
      </c>
      <c r="AM968" t="str">
        <f>VLOOKUP($A968,'Full dataset'!$A$4:$IE$190,2007+AM$1-$C968,FALSE)</f>
        <v>.</v>
      </c>
      <c r="AN968">
        <f>VLOOKUP($A968,'Full dataset'!$A$4:$IE$190,2007+AN$1-$C968,FALSE)</f>
        <v>20848</v>
      </c>
      <c r="AO968">
        <f>VLOOKUP($A968,'Full dataset'!$A$4:$IE$190,2007+AO$1-$C968,FALSE)</f>
        <v>6</v>
      </c>
      <c r="AP968" t="s">
        <v>726</v>
      </c>
      <c r="AQ968" t="s">
        <v>726</v>
      </c>
      <c r="AR968" t="s">
        <v>726</v>
      </c>
      <c r="AS968" t="s">
        <v>726</v>
      </c>
      <c r="AT968" t="s">
        <v>726</v>
      </c>
      <c r="AU968">
        <f>VLOOKUP(A968,'Full dataset'!$A$4:$II$190,$AU$1,FALSE)</f>
        <v>9999</v>
      </c>
      <c r="AV968">
        <v>0</v>
      </c>
      <c r="AW968">
        <f>VLOOKUP(A968,'Full dataset'!$A$5:$IM$190,247,FALSE)</f>
        <v>0</v>
      </c>
      <c r="AX968">
        <f>VLOOKUP(A968,'Full dataset'!$A$4:$II$190,242,FALSE)</f>
        <v>2012</v>
      </c>
      <c r="AY968">
        <f>VLOOKUP(A968,'Full dataset'!$A$5:$IM$190,246,FALSE)</f>
        <v>1</v>
      </c>
      <c r="AZ968">
        <v>9999</v>
      </c>
      <c r="BA968">
        <f>MAX(VLOOKUP($A968,'Full dataset'!$A$4:$IX$190,BA$1,FALSE),AW968)</f>
        <v>1</v>
      </c>
      <c r="BB968">
        <f>IF(VLOOKUP($A968,'Full dataset'!$A$4:$IX$190,BB$1,FALSE)&gt;0,VLOOKUP($A968,'Full dataset'!$A$4:$IX$190,BB$1,FALSE),AU968)</f>
        <v>2009</v>
      </c>
      <c r="BC968">
        <f>MAX(VLOOKUP($A968,'Full dataset'!$A$4:$IX$190,BC$1,FALSE),AY968)</f>
        <v>1</v>
      </c>
      <c r="BD968">
        <f>MAX(VLOOKUP($A968,'Full dataset'!$A$4:$IX$190,BD$1,FALSE),AX968)</f>
        <v>2012</v>
      </c>
      <c r="BE968">
        <f t="shared" si="93"/>
        <v>2009</v>
      </c>
      <c r="BF968">
        <f t="shared" si="94"/>
        <v>0</v>
      </c>
      <c r="BG968">
        <f t="shared" si="95"/>
        <v>0</v>
      </c>
      <c r="BH968">
        <f t="shared" si="90"/>
        <v>0</v>
      </c>
      <c r="BI968">
        <f t="shared" si="91"/>
        <v>0</v>
      </c>
      <c r="BO968">
        <f>IF(BF968=1,VLOOKUP($A968,'Full dataset'!$A$4:$IE$190,2007+BO$1-$C968,FALSE),0)</f>
        <v>0</v>
      </c>
      <c r="BP968">
        <f>IF(BF968=1,VLOOKUP($A968,'Full dataset'!$A$4:$IE$190,2007+BP$1-$C968,FALSE),0)</f>
        <v>0</v>
      </c>
      <c r="BQ968">
        <f>IF(BF968=1,VLOOKUP($A968,'Full dataset'!$A$4:$IE$190,2007+BQ$1-$C968,FALSE),0)</f>
        <v>0</v>
      </c>
      <c r="BR968">
        <f>IF($BG968=1,VLOOKUP($A968,'Full dataset'!$A$4:$IE$190,BR$1-2007+$C968,FALSE),0)</f>
        <v>0</v>
      </c>
      <c r="BS968">
        <f>IF($BG968=1,VLOOKUP($A968,'Full dataset'!$A$4:$IE$190,BS$1-2007+$C968,FALSE),0)</f>
        <v>0</v>
      </c>
      <c r="BT968">
        <f>IF($BG968=1,VLOOKUP($A968,'Full dataset'!$A$4:$IE$190,BT$1-2007+$C968,FALSE),0)</f>
        <v>0</v>
      </c>
      <c r="BU968">
        <f>IF($BG968=1,VLOOKUP($A968,'Full dataset'!$A$4:$IE$190,BU$1-2007+$C968,FALSE),0)</f>
        <v>0</v>
      </c>
      <c r="BV968">
        <f>IF($BG968=1,VLOOKUP($A968,'Full dataset'!$A$4:$IE$190,BV$1-2007+$C968,FALSE),0)</f>
        <v>0</v>
      </c>
      <c r="BW968">
        <f>IF($BG968=1,VLOOKUP($A968,'Full dataset'!$A$4:$IE$190,BW$1-2007+$C968,FALSE),0)</f>
        <v>0</v>
      </c>
      <c r="BX968">
        <f>IF($BG968=1,VLOOKUP($A968,'Full dataset'!$A$4:$IE$190,BX$1-2007+$C968,FALSE),0)</f>
        <v>0</v>
      </c>
    </row>
    <row r="969" spans="1:76" x14ac:dyDescent="0.25">
      <c r="A969">
        <v>37</v>
      </c>
      <c r="B969" t="s">
        <v>81</v>
      </c>
      <c r="C969">
        <v>2012</v>
      </c>
      <c r="D969" t="s">
        <v>582</v>
      </c>
      <c r="E969">
        <f t="shared" si="92"/>
        <v>0</v>
      </c>
      <c r="F969">
        <v>1</v>
      </c>
      <c r="G969">
        <v>3720</v>
      </c>
      <c r="H969">
        <v>2.5203252032520327</v>
      </c>
      <c r="I969">
        <v>1530</v>
      </c>
      <c r="J969">
        <v>0</v>
      </c>
      <c r="N969">
        <v>2</v>
      </c>
      <c r="O969">
        <v>903</v>
      </c>
      <c r="P969">
        <v>0.61178861788617889</v>
      </c>
      <c r="Q969">
        <v>55</v>
      </c>
      <c r="R969">
        <v>39965</v>
      </c>
      <c r="U969">
        <v>1</v>
      </c>
      <c r="V969">
        <v>0</v>
      </c>
      <c r="W969">
        <v>134</v>
      </c>
      <c r="X969">
        <v>48</v>
      </c>
      <c r="Y969">
        <v>1</v>
      </c>
      <c r="Z969">
        <v>1</v>
      </c>
      <c r="AA969" t="s">
        <v>758</v>
      </c>
      <c r="AB969">
        <v>16775</v>
      </c>
      <c r="AC969">
        <f>VLOOKUP(A969,'Full dataset'!$A$4:$IE$190,2033-C969,FALSE)</f>
        <v>6.4</v>
      </c>
      <c r="AD969">
        <f>VLOOKUP(A969,'Full dataset'!$A$4:$IE$190,2041-C969,FALSE)</f>
        <v>1584</v>
      </c>
      <c r="AE969">
        <f>VLOOKUP(A969,'Full dataset'!$A$4:$IE$190,2050-C969,FALSE)</f>
        <v>0</v>
      </c>
      <c r="AF969">
        <v>3.2</v>
      </c>
      <c r="AG969" t="str">
        <f>VLOOKUP($A969,'Full dataset'!$A$4:$IE$190,2007+AG$1-$C969,FALSE)</f>
        <v>.</v>
      </c>
      <c r="AH969" t="str">
        <f>VLOOKUP($A969,'Full dataset'!$A$4:$IE$190,2007+AH$1-$C969,FALSE)</f>
        <v>.</v>
      </c>
      <c r="AI969" t="str">
        <f>VLOOKUP($A969,'Full dataset'!$A$4:$IE$190,2007+AI$1-$C969,FALSE)</f>
        <v>.</v>
      </c>
      <c r="AJ969">
        <f>VLOOKUP($A969,'Full dataset'!$A$4:$IE$190,2007+AJ$1-$C969,FALSE)</f>
        <v>101</v>
      </c>
      <c r="AK969">
        <f>VLOOKUP($A969,'Full dataset'!$A$4:$IE$190,2007+AK$1-$C969,FALSE)</f>
        <v>-4</v>
      </c>
      <c r="AL969">
        <f>VLOOKUP($A969,'Full dataset'!$A$4:$IE$190,2007+AL$1-$C969,FALSE)</f>
        <v>52</v>
      </c>
      <c r="AM969">
        <f>VLOOKUP($A969,'Full dataset'!$A$4:$IE$190,2007+AM$1-$C969,FALSE)</f>
        <v>75</v>
      </c>
      <c r="AN969">
        <f>VLOOKUP($A969,'Full dataset'!$A$4:$IE$190,2007+AN$1-$C969,FALSE)</f>
        <v>18676</v>
      </c>
      <c r="AO969">
        <f>VLOOKUP($A969,'Full dataset'!$A$4:$IE$190,2007+AO$1-$C969,FALSE)</f>
        <v>10</v>
      </c>
      <c r="AP969" t="s">
        <v>726</v>
      </c>
      <c r="AQ969" t="s">
        <v>726</v>
      </c>
      <c r="AR969" t="s">
        <v>726</v>
      </c>
      <c r="AS969" t="s">
        <v>726</v>
      </c>
      <c r="AT969" t="s">
        <v>726</v>
      </c>
      <c r="AU969">
        <f>VLOOKUP(A969,'Full dataset'!$A$4:$II$190,$AU$1,FALSE)</f>
        <v>2012</v>
      </c>
      <c r="AV969">
        <v>0</v>
      </c>
      <c r="AW969">
        <f>VLOOKUP(A969,'Full dataset'!$A$5:$IM$190,247,FALSE)</f>
        <v>1</v>
      </c>
      <c r="AX969">
        <f>VLOOKUP(A969,'Full dataset'!$A$4:$II$190,242,FALSE)</f>
        <v>2009</v>
      </c>
      <c r="AY969">
        <f>VLOOKUP(A969,'Full dataset'!$A$5:$IM$190,246,FALSE)</f>
        <v>0</v>
      </c>
      <c r="AZ969">
        <v>9999</v>
      </c>
      <c r="BA969">
        <f>MAX(VLOOKUP($A969,'Full dataset'!$A$4:$IX$190,BA$1,FALSE),AW969)</f>
        <v>1</v>
      </c>
      <c r="BB969">
        <f>IF(VLOOKUP($A969,'Full dataset'!$A$4:$IX$190,BB$1,FALSE)&gt;0,VLOOKUP($A969,'Full dataset'!$A$4:$IX$190,BB$1,FALSE),AU969)</f>
        <v>2009</v>
      </c>
      <c r="BC969">
        <f>MAX(VLOOKUP($A969,'Full dataset'!$A$4:$IX$190,BC$1,FALSE),AY969)</f>
        <v>1</v>
      </c>
      <c r="BD969">
        <f>MAX(VLOOKUP($A969,'Full dataset'!$A$4:$IX$190,BD$1,FALSE),AX969)</f>
        <v>2009</v>
      </c>
      <c r="BE969">
        <f t="shared" si="93"/>
        <v>2009</v>
      </c>
      <c r="BF969">
        <f t="shared" si="94"/>
        <v>0</v>
      </c>
      <c r="BG969">
        <f t="shared" si="95"/>
        <v>0</v>
      </c>
      <c r="BH969">
        <f t="shared" si="90"/>
        <v>0</v>
      </c>
      <c r="BI969">
        <f t="shared" si="91"/>
        <v>0</v>
      </c>
      <c r="BO969">
        <f>IF(BF969=1,VLOOKUP($A969,'Full dataset'!$A$4:$IE$190,2007+BO$1-$C969,FALSE),0)</f>
        <v>0</v>
      </c>
      <c r="BP969">
        <f>IF(BF969=1,VLOOKUP($A969,'Full dataset'!$A$4:$IE$190,2007+BP$1-$C969,FALSE),0)</f>
        <v>0</v>
      </c>
      <c r="BQ969">
        <f>IF(BF969=1,VLOOKUP($A969,'Full dataset'!$A$4:$IE$190,2007+BQ$1-$C969,FALSE),0)</f>
        <v>0</v>
      </c>
      <c r="BR969">
        <f>IF($BG969=1,VLOOKUP($A969,'Full dataset'!$A$4:$IE$190,BR$1-2007+$C969,FALSE),0)</f>
        <v>0</v>
      </c>
      <c r="BS969">
        <f>IF($BG969=1,VLOOKUP($A969,'Full dataset'!$A$4:$IE$190,BS$1-2007+$C969,FALSE),0)</f>
        <v>0</v>
      </c>
      <c r="BT969">
        <f>IF($BG969=1,VLOOKUP($A969,'Full dataset'!$A$4:$IE$190,BT$1-2007+$C969,FALSE),0)</f>
        <v>0</v>
      </c>
      <c r="BU969">
        <f>IF($BG969=1,VLOOKUP($A969,'Full dataset'!$A$4:$IE$190,BU$1-2007+$C969,FALSE),0)</f>
        <v>0</v>
      </c>
      <c r="BV969">
        <f>IF($BG969=1,VLOOKUP($A969,'Full dataset'!$A$4:$IE$190,BV$1-2007+$C969,FALSE),0)</f>
        <v>0</v>
      </c>
      <c r="BW969">
        <f>IF($BG969=1,VLOOKUP($A969,'Full dataset'!$A$4:$IE$190,BW$1-2007+$C969,FALSE),0)</f>
        <v>0</v>
      </c>
      <c r="BX969">
        <f>IF($BG969=1,VLOOKUP($A969,'Full dataset'!$A$4:$IE$190,BX$1-2007+$C969,FALSE),0)</f>
        <v>0</v>
      </c>
    </row>
    <row r="970" spans="1:76" x14ac:dyDescent="0.25">
      <c r="A970">
        <v>38</v>
      </c>
      <c r="B970" t="s">
        <v>82</v>
      </c>
      <c r="C970">
        <v>2012</v>
      </c>
      <c r="D970" t="s">
        <v>582</v>
      </c>
      <c r="E970">
        <f t="shared" si="92"/>
        <v>0</v>
      </c>
      <c r="F970">
        <v>0</v>
      </c>
      <c r="J970">
        <v>0</v>
      </c>
      <c r="N970">
        <v>0</v>
      </c>
      <c r="U970">
        <v>0</v>
      </c>
      <c r="V970" t="s">
        <v>726</v>
      </c>
      <c r="W970" t="s">
        <v>726</v>
      </c>
      <c r="X970" t="s">
        <v>726</v>
      </c>
      <c r="Y970">
        <v>1</v>
      </c>
      <c r="Z970">
        <v>1</v>
      </c>
      <c r="AA970" t="s">
        <v>759</v>
      </c>
      <c r="AB970">
        <v>29533</v>
      </c>
      <c r="AC970">
        <f>VLOOKUP(A970,'Full dataset'!$A$4:$IE$190,2033-C970,FALSE)</f>
        <v>6.3</v>
      </c>
      <c r="AD970">
        <f>VLOOKUP(A970,'Full dataset'!$A$4:$IE$190,2041-C970,FALSE)</f>
        <v>6234</v>
      </c>
      <c r="AE970">
        <f>VLOOKUP(A970,'Full dataset'!$A$4:$IE$190,2050-C970,FALSE)</f>
        <v>0</v>
      </c>
      <c r="AF970">
        <v>3.15</v>
      </c>
      <c r="AG970" t="str">
        <f>VLOOKUP($A970,'Full dataset'!$A$4:$IE$190,2007+AG$1-$C970,FALSE)</f>
        <v>.</v>
      </c>
      <c r="AH970" t="str">
        <f>VLOOKUP($A970,'Full dataset'!$A$4:$IE$190,2007+AH$1-$C970,FALSE)</f>
        <v>.</v>
      </c>
      <c r="AI970" t="str">
        <f>VLOOKUP($A970,'Full dataset'!$A$4:$IE$190,2007+AI$1-$C970,FALSE)</f>
        <v>.</v>
      </c>
      <c r="AJ970">
        <f>VLOOKUP($A970,'Full dataset'!$A$4:$IE$190,2007+AJ$1-$C970,FALSE)</f>
        <v>389</v>
      </c>
      <c r="AK970">
        <f>VLOOKUP($A970,'Full dataset'!$A$4:$IE$190,2007+AK$1-$C970,FALSE)</f>
        <v>1</v>
      </c>
      <c r="AL970">
        <f>VLOOKUP($A970,'Full dataset'!$A$4:$IE$190,2007+AL$1-$C970,FALSE)</f>
        <v>39</v>
      </c>
      <c r="AM970">
        <f>VLOOKUP($A970,'Full dataset'!$A$4:$IE$190,2007+AM$1-$C970,FALSE)</f>
        <v>72</v>
      </c>
      <c r="AN970">
        <f>VLOOKUP($A970,'Full dataset'!$A$4:$IE$190,2007+AN$1-$C970,FALSE)</f>
        <v>50266</v>
      </c>
      <c r="AO970">
        <f>VLOOKUP($A970,'Full dataset'!$A$4:$IE$190,2007+AO$1-$C970,FALSE)</f>
        <v>3</v>
      </c>
      <c r="AP970" t="s">
        <v>726</v>
      </c>
      <c r="AQ970" t="s">
        <v>726</v>
      </c>
      <c r="AR970" t="s">
        <v>726</v>
      </c>
      <c r="AS970" t="s">
        <v>726</v>
      </c>
      <c r="AT970" t="s">
        <v>726</v>
      </c>
      <c r="AU970">
        <f>VLOOKUP(A970,'Full dataset'!$A$4:$II$190,$AU$1,FALSE)</f>
        <v>9999</v>
      </c>
      <c r="AV970">
        <v>0</v>
      </c>
      <c r="AW970">
        <f>VLOOKUP(A970,'Full dataset'!$A$5:$IM$190,247,FALSE)</f>
        <v>0</v>
      </c>
      <c r="AX970">
        <f>VLOOKUP(A970,'Full dataset'!$A$4:$II$190,242,FALSE)</f>
        <v>9999</v>
      </c>
      <c r="AY970">
        <f>VLOOKUP(A970,'Full dataset'!$A$5:$IM$190,246,FALSE)</f>
        <v>1</v>
      </c>
      <c r="AZ970">
        <v>9999</v>
      </c>
      <c r="BA970">
        <f>MAX(VLOOKUP($A970,'Full dataset'!$A$4:$IX$190,BA$1,FALSE),AW970)</f>
        <v>0</v>
      </c>
      <c r="BB970">
        <f>IF(VLOOKUP($A970,'Full dataset'!$A$4:$IX$190,BB$1,FALSE)&gt;0,VLOOKUP($A970,'Full dataset'!$A$4:$IX$190,BB$1,FALSE),AU970)</f>
        <v>9999</v>
      </c>
      <c r="BC970">
        <f>MAX(VLOOKUP($A970,'Full dataset'!$A$4:$IX$190,BC$1,FALSE),AY970)</f>
        <v>1</v>
      </c>
      <c r="BD970">
        <f>MAX(VLOOKUP($A970,'Full dataset'!$A$4:$IX$190,BD$1,FALSE),AX970)</f>
        <v>9999</v>
      </c>
      <c r="BE970">
        <f t="shared" si="93"/>
        <v>9999</v>
      </c>
      <c r="BF970">
        <f t="shared" si="94"/>
        <v>0</v>
      </c>
      <c r="BG970">
        <f t="shared" si="95"/>
        <v>0</v>
      </c>
      <c r="BH970">
        <f t="shared" si="90"/>
        <v>0</v>
      </c>
      <c r="BI970">
        <f t="shared" si="91"/>
        <v>0</v>
      </c>
      <c r="BO970">
        <f>IF(BF970=1,VLOOKUP($A970,'Full dataset'!$A$4:$IE$190,2007+BO$1-$C970,FALSE),0)</f>
        <v>0</v>
      </c>
      <c r="BP970">
        <f>IF(BF970=1,VLOOKUP($A970,'Full dataset'!$A$4:$IE$190,2007+BP$1-$C970,FALSE),0)</f>
        <v>0</v>
      </c>
      <c r="BQ970">
        <f>IF(BF970=1,VLOOKUP($A970,'Full dataset'!$A$4:$IE$190,2007+BQ$1-$C970,FALSE),0)</f>
        <v>0</v>
      </c>
      <c r="BR970">
        <f>IF($BG970=1,VLOOKUP($A970,'Full dataset'!$A$4:$IE$190,BR$1-2007+$C970,FALSE),0)</f>
        <v>0</v>
      </c>
      <c r="BS970">
        <f>IF($BG970=1,VLOOKUP($A970,'Full dataset'!$A$4:$IE$190,BS$1-2007+$C970,FALSE),0)</f>
        <v>0</v>
      </c>
      <c r="BT970">
        <f>IF($BG970=1,VLOOKUP($A970,'Full dataset'!$A$4:$IE$190,BT$1-2007+$C970,FALSE),0)</f>
        <v>0</v>
      </c>
      <c r="BU970">
        <f>IF($BG970=1,VLOOKUP($A970,'Full dataset'!$A$4:$IE$190,BU$1-2007+$C970,FALSE),0)</f>
        <v>0</v>
      </c>
      <c r="BV970">
        <f>IF($BG970=1,VLOOKUP($A970,'Full dataset'!$A$4:$IE$190,BV$1-2007+$C970,FALSE),0)</f>
        <v>0</v>
      </c>
      <c r="BW970">
        <f>IF($BG970=1,VLOOKUP($A970,'Full dataset'!$A$4:$IE$190,BW$1-2007+$C970,FALSE),0)</f>
        <v>0</v>
      </c>
      <c r="BX970">
        <f>IF($BG970=1,VLOOKUP($A970,'Full dataset'!$A$4:$IE$190,BX$1-2007+$C970,FALSE),0)</f>
        <v>0</v>
      </c>
    </row>
    <row r="971" spans="1:76" x14ac:dyDescent="0.25">
      <c r="A971">
        <v>39</v>
      </c>
      <c r="B971" t="s">
        <v>83</v>
      </c>
      <c r="C971">
        <v>2012</v>
      </c>
      <c r="D971" t="s">
        <v>587</v>
      </c>
      <c r="E971">
        <f t="shared" si="92"/>
        <v>0</v>
      </c>
      <c r="F971">
        <v>0</v>
      </c>
      <c r="J971">
        <v>0</v>
      </c>
      <c r="N971">
        <v>0</v>
      </c>
      <c r="U971">
        <v>1</v>
      </c>
      <c r="V971">
        <v>20128</v>
      </c>
      <c r="W971">
        <v>402042</v>
      </c>
      <c r="X971">
        <v>7091</v>
      </c>
      <c r="Y971">
        <v>1</v>
      </c>
      <c r="Z971">
        <v>1</v>
      </c>
      <c r="AA971" t="s">
        <v>760</v>
      </c>
      <c r="AB971">
        <v>42066</v>
      </c>
      <c r="AC971">
        <f>VLOOKUP(A971,'Full dataset'!$A$4:$IE$190,2033-C971,FALSE)</f>
        <v>6.2</v>
      </c>
      <c r="AD971">
        <f>VLOOKUP(A971,'Full dataset'!$A$4:$IE$190,2041-C971,FALSE)</f>
        <v>3666</v>
      </c>
      <c r="AE971">
        <f>VLOOKUP(A971,'Full dataset'!$A$4:$IE$190,2050-C971,FALSE)</f>
        <v>0</v>
      </c>
      <c r="AF971">
        <v>3.1</v>
      </c>
      <c r="AG971">
        <f>VLOOKUP($A971,'Full dataset'!$A$4:$IE$190,2007+AG$1-$C971,FALSE)</f>
        <v>41.494</v>
      </c>
      <c r="AH971">
        <f>VLOOKUP($A971,'Full dataset'!$A$4:$IE$190,2007+AH$1-$C971,FALSE)</f>
        <v>3282.127</v>
      </c>
      <c r="AI971">
        <f>VLOOKUP($A971,'Full dataset'!$A$4:$IE$190,2007+AI$1-$C971,FALSE)</f>
        <v>695.72799999999995</v>
      </c>
      <c r="AJ971">
        <f>VLOOKUP($A971,'Full dataset'!$A$4:$IE$190,2007+AJ$1-$C971,FALSE)</f>
        <v>59</v>
      </c>
      <c r="AK971">
        <f>VLOOKUP($A971,'Full dataset'!$A$4:$IE$190,2007+AK$1-$C971,FALSE)</f>
        <v>-1</v>
      </c>
      <c r="AL971">
        <f>VLOOKUP($A971,'Full dataset'!$A$4:$IE$190,2007+AL$1-$C971,FALSE)</f>
        <v>66</v>
      </c>
      <c r="AM971">
        <f>VLOOKUP($A971,'Full dataset'!$A$4:$IE$190,2007+AM$1-$C971,FALSE)</f>
        <v>1081</v>
      </c>
      <c r="AN971">
        <f>VLOOKUP($A971,'Full dataset'!$A$4:$IE$190,2007+AN$1-$C971,FALSE)</f>
        <v>37524</v>
      </c>
      <c r="AO971">
        <f>VLOOKUP($A971,'Full dataset'!$A$4:$IE$190,2007+AO$1-$C971,FALSE)</f>
        <v>5</v>
      </c>
      <c r="AP971" t="s">
        <v>726</v>
      </c>
      <c r="AQ971" t="s">
        <v>726</v>
      </c>
      <c r="AR971" t="s">
        <v>726</v>
      </c>
      <c r="AS971" t="s">
        <v>726</v>
      </c>
      <c r="AT971" t="s">
        <v>726</v>
      </c>
      <c r="AU971">
        <f>VLOOKUP(A971,'Full dataset'!$A$4:$II$190,$AU$1,FALSE)</f>
        <v>2007</v>
      </c>
      <c r="AV971">
        <v>0</v>
      </c>
      <c r="AW971">
        <f>VLOOKUP(A971,'Full dataset'!$A$5:$IM$190,247,FALSE)</f>
        <v>1</v>
      </c>
      <c r="AX971">
        <f>VLOOKUP(A971,'Full dataset'!$A$4:$II$190,242,FALSE)</f>
        <v>2012</v>
      </c>
      <c r="AY971">
        <f>VLOOKUP(A971,'Full dataset'!$A$5:$IM$190,246,FALSE)</f>
        <v>1</v>
      </c>
      <c r="AZ971">
        <v>9999</v>
      </c>
      <c r="BA971">
        <f>MAX(VLOOKUP($A971,'Full dataset'!$A$4:$IX$190,BA$1,FALSE),AW971)</f>
        <v>2</v>
      </c>
      <c r="BB971">
        <f>IF(VLOOKUP($A971,'Full dataset'!$A$4:$IX$190,BB$1,FALSE)&gt;0,VLOOKUP($A971,'Full dataset'!$A$4:$IX$190,BB$1,FALSE),AU971)</f>
        <v>2014</v>
      </c>
      <c r="BC971">
        <f>MAX(VLOOKUP($A971,'Full dataset'!$A$4:$IX$190,BC$1,FALSE),AY971)</f>
        <v>1</v>
      </c>
      <c r="BD971">
        <f>MAX(VLOOKUP($A971,'Full dataset'!$A$4:$IX$190,BD$1,FALSE),AX971)</f>
        <v>2012</v>
      </c>
      <c r="BE971">
        <f t="shared" si="93"/>
        <v>2012</v>
      </c>
      <c r="BF971">
        <f t="shared" si="94"/>
        <v>0</v>
      </c>
      <c r="BG971">
        <f t="shared" si="95"/>
        <v>0</v>
      </c>
      <c r="BH971">
        <f t="shared" si="90"/>
        <v>0</v>
      </c>
      <c r="BI971">
        <f t="shared" si="91"/>
        <v>0</v>
      </c>
      <c r="BO971">
        <f>IF(BF971=1,VLOOKUP($A971,'Full dataset'!$A$4:$IE$190,2007+BO$1-$C971,FALSE),0)</f>
        <v>0</v>
      </c>
      <c r="BP971">
        <f>IF(BF971=1,VLOOKUP($A971,'Full dataset'!$A$4:$IE$190,2007+BP$1-$C971,FALSE),0)</f>
        <v>0</v>
      </c>
      <c r="BQ971">
        <f>IF(BF971=1,VLOOKUP($A971,'Full dataset'!$A$4:$IE$190,2007+BQ$1-$C971,FALSE),0)</f>
        <v>0</v>
      </c>
      <c r="BR971">
        <f>IF($BG971=1,VLOOKUP($A971,'Full dataset'!$A$4:$IE$190,BR$1-2007+$C971,FALSE),0)</f>
        <v>0</v>
      </c>
      <c r="BS971">
        <f>IF($BG971=1,VLOOKUP($A971,'Full dataset'!$A$4:$IE$190,BS$1-2007+$C971,FALSE),0)</f>
        <v>0</v>
      </c>
      <c r="BT971">
        <f>IF($BG971=1,VLOOKUP($A971,'Full dataset'!$A$4:$IE$190,BT$1-2007+$C971,FALSE),0)</f>
        <v>0</v>
      </c>
      <c r="BU971">
        <f>IF($BG971=1,VLOOKUP($A971,'Full dataset'!$A$4:$IE$190,BU$1-2007+$C971,FALSE),0)</f>
        <v>0</v>
      </c>
      <c r="BV971">
        <f>IF($BG971=1,VLOOKUP($A971,'Full dataset'!$A$4:$IE$190,BV$1-2007+$C971,FALSE),0)</f>
        <v>0</v>
      </c>
      <c r="BW971">
        <f>IF($BG971=1,VLOOKUP($A971,'Full dataset'!$A$4:$IE$190,BW$1-2007+$C971,FALSE),0)</f>
        <v>0</v>
      </c>
      <c r="BX971">
        <f>IF($BG971=1,VLOOKUP($A971,'Full dataset'!$A$4:$IE$190,BX$1-2007+$C971,FALSE),0)</f>
        <v>0</v>
      </c>
    </row>
    <row r="972" spans="1:76" x14ac:dyDescent="0.25">
      <c r="A972">
        <v>40</v>
      </c>
      <c r="B972" t="s">
        <v>84</v>
      </c>
      <c r="C972">
        <v>2012</v>
      </c>
      <c r="D972" t="s">
        <v>591</v>
      </c>
      <c r="E972">
        <f t="shared" si="92"/>
        <v>1</v>
      </c>
      <c r="F972">
        <v>1</v>
      </c>
      <c r="G972">
        <v>2184</v>
      </c>
      <c r="H972">
        <v>1.6189770200148259</v>
      </c>
      <c r="I972">
        <v>588</v>
      </c>
      <c r="J972">
        <v>1</v>
      </c>
      <c r="K972">
        <v>65</v>
      </c>
      <c r="L972">
        <v>4.8183839881393624E-2</v>
      </c>
      <c r="M972">
        <v>139</v>
      </c>
      <c r="N972">
        <v>0</v>
      </c>
      <c r="S972">
        <v>6020</v>
      </c>
      <c r="T972">
        <v>522110</v>
      </c>
      <c r="U972">
        <v>1</v>
      </c>
      <c r="V972">
        <v>7107</v>
      </c>
      <c r="W972">
        <v>19554</v>
      </c>
      <c r="X972">
        <v>13149</v>
      </c>
      <c r="Y972">
        <v>1</v>
      </c>
      <c r="Z972">
        <v>0</v>
      </c>
      <c r="AA972" t="s">
        <v>761</v>
      </c>
      <c r="AB972">
        <v>6064</v>
      </c>
      <c r="AC972">
        <f>VLOOKUP(A972,'Full dataset'!$A$4:$IE$190,2033-C972,FALSE)</f>
        <v>6.1</v>
      </c>
      <c r="AD972" t="str">
        <f>VLOOKUP(A972,'Full dataset'!$A$4:$IE$190,2041-C972,FALSE)</f>
        <v>.</v>
      </c>
      <c r="AE972">
        <f>VLOOKUP(A972,'Full dataset'!$A$4:$IE$190,2050-C972,FALSE)</f>
        <v>0</v>
      </c>
      <c r="AF972">
        <v>3.05</v>
      </c>
      <c r="AG972">
        <f>VLOOKUP($A972,'Full dataset'!$A$4:$IE$190,2007+AG$1-$C972,FALSE)</f>
        <v>175.10300000000001</v>
      </c>
      <c r="AH972">
        <f>VLOOKUP($A972,'Full dataset'!$A$4:$IE$190,2007+AH$1-$C972,FALSE)</f>
        <v>22766.123</v>
      </c>
      <c r="AI972">
        <f>VLOOKUP($A972,'Full dataset'!$A$4:$IE$190,2007+AI$1-$C972,FALSE)</f>
        <v>980.02099999999996</v>
      </c>
      <c r="AJ972" t="str">
        <f>VLOOKUP($A972,'Full dataset'!$A$4:$IE$190,2007+AJ$1-$C972,FALSE)</f>
        <v>.</v>
      </c>
      <c r="AK972" t="str">
        <f>VLOOKUP($A972,'Full dataset'!$A$4:$IE$190,2007+AK$1-$C972,FALSE)</f>
        <v>.</v>
      </c>
      <c r="AL972">
        <f>VLOOKUP($A972,'Full dataset'!$A$4:$IE$190,2007+AL$1-$C972,FALSE)</f>
        <v>51</v>
      </c>
      <c r="AM972" t="str">
        <f>VLOOKUP($A972,'Full dataset'!$A$4:$IE$190,2007+AM$1-$C972,FALSE)</f>
        <v>.</v>
      </c>
      <c r="AN972" t="str">
        <f>VLOOKUP($A972,'Full dataset'!$A$4:$IE$190,2007+AN$1-$C972,FALSE)</f>
        <v>.</v>
      </c>
      <c r="AO972" t="str">
        <f>VLOOKUP($A972,'Full dataset'!$A$4:$IE$190,2007+AO$1-$C972,FALSE)</f>
        <v>.</v>
      </c>
      <c r="AP972" t="s">
        <v>726</v>
      </c>
      <c r="AQ972" t="s">
        <v>726</v>
      </c>
      <c r="AR972" t="s">
        <v>726</v>
      </c>
      <c r="AS972" t="s">
        <v>726</v>
      </c>
      <c r="AT972" t="s">
        <v>726</v>
      </c>
      <c r="AU972">
        <f>VLOOKUP(A972,'Full dataset'!$A$4:$II$190,$AU$1,FALSE)</f>
        <v>2008</v>
      </c>
      <c r="AV972">
        <v>1</v>
      </c>
      <c r="AW972">
        <f>VLOOKUP(A972,'Full dataset'!$A$5:$IM$190,247,FALSE)</f>
        <v>1</v>
      </c>
      <c r="AX972">
        <f>VLOOKUP(A972,'Full dataset'!$A$4:$II$190,242,FALSE)</f>
        <v>2007</v>
      </c>
      <c r="AY972">
        <f>VLOOKUP(A972,'Full dataset'!$A$5:$IM$190,246,FALSE)</f>
        <v>1</v>
      </c>
      <c r="AZ972">
        <v>9999</v>
      </c>
      <c r="BA972">
        <f>MAX(VLOOKUP($A972,'Full dataset'!$A$4:$IX$190,BA$1,FALSE),AW972)</f>
        <v>2</v>
      </c>
      <c r="BB972">
        <f>IF(VLOOKUP($A972,'Full dataset'!$A$4:$IX$190,BB$1,FALSE)&gt;0,VLOOKUP($A972,'Full dataset'!$A$4:$IX$190,BB$1,FALSE),AU972)</f>
        <v>2010</v>
      </c>
      <c r="BC972">
        <f>MAX(VLOOKUP($A972,'Full dataset'!$A$4:$IX$190,BC$1,FALSE),AY972)</f>
        <v>1</v>
      </c>
      <c r="BD972">
        <f>MAX(VLOOKUP($A972,'Full dataset'!$A$4:$IX$190,BD$1,FALSE),AX972)</f>
        <v>2007</v>
      </c>
      <c r="BE972">
        <f t="shared" si="93"/>
        <v>2007</v>
      </c>
      <c r="BF972">
        <f t="shared" si="94"/>
        <v>1</v>
      </c>
      <c r="BG972">
        <f t="shared" si="95"/>
        <v>0</v>
      </c>
      <c r="BH972">
        <f t="shared" si="90"/>
        <v>0</v>
      </c>
      <c r="BI972">
        <f t="shared" si="91"/>
        <v>1</v>
      </c>
      <c r="BO972">
        <f>IF(BF972=1,VLOOKUP($A972,'Full dataset'!$A$4:$IE$190,2007+BO$1-$C972,FALSE),0)</f>
        <v>0</v>
      </c>
      <c r="BP972">
        <f>IF(BF972=1,VLOOKUP($A972,'Full dataset'!$A$4:$IE$190,2007+BP$1-$C972,FALSE),0)</f>
        <v>0</v>
      </c>
      <c r="BQ972">
        <f>IF(BF972=1,VLOOKUP($A972,'Full dataset'!$A$4:$IE$190,2007+BQ$1-$C972,FALSE),0)</f>
        <v>0</v>
      </c>
      <c r="BR972">
        <f>IF($BG972=1,VLOOKUP($A972,'Full dataset'!$A$4:$IE$190,BR$1-2007+$C972,FALSE),0)</f>
        <v>0</v>
      </c>
      <c r="BS972">
        <f>IF($BG972=1,VLOOKUP($A972,'Full dataset'!$A$4:$IE$190,BS$1-2007+$C972,FALSE),0)</f>
        <v>0</v>
      </c>
      <c r="BT972">
        <f>IF($BG972=1,VLOOKUP($A972,'Full dataset'!$A$4:$IE$190,BT$1-2007+$C972,FALSE),0)</f>
        <v>0</v>
      </c>
      <c r="BU972">
        <f>IF($BG972=1,VLOOKUP($A972,'Full dataset'!$A$4:$IE$190,BU$1-2007+$C972,FALSE),0)</f>
        <v>0</v>
      </c>
      <c r="BV972">
        <f>IF($BG972=1,VLOOKUP($A972,'Full dataset'!$A$4:$IE$190,BV$1-2007+$C972,FALSE),0)</f>
        <v>0</v>
      </c>
      <c r="BW972">
        <f>IF($BG972=1,VLOOKUP($A972,'Full dataset'!$A$4:$IE$190,BW$1-2007+$C972,FALSE),0)</f>
        <v>0</v>
      </c>
      <c r="BX972">
        <f>IF($BG972=1,VLOOKUP($A972,'Full dataset'!$A$4:$IE$190,BX$1-2007+$C972,FALSE),0)</f>
        <v>0</v>
      </c>
    </row>
    <row r="973" spans="1:76" x14ac:dyDescent="0.25">
      <c r="A973">
        <v>41</v>
      </c>
      <c r="B973" t="s">
        <v>85</v>
      </c>
      <c r="C973">
        <v>2012</v>
      </c>
      <c r="D973" t="s">
        <v>591</v>
      </c>
      <c r="E973">
        <f t="shared" si="92"/>
        <v>1</v>
      </c>
      <c r="F973">
        <v>1</v>
      </c>
      <c r="G973">
        <v>74765</v>
      </c>
      <c r="H973">
        <v>14.117258308157099</v>
      </c>
      <c r="I973">
        <v>10307</v>
      </c>
      <c r="J973">
        <v>1</v>
      </c>
      <c r="K973">
        <v>1862</v>
      </c>
      <c r="L973">
        <v>0.35158610271903323</v>
      </c>
      <c r="M973">
        <v>581</v>
      </c>
      <c r="N973">
        <v>1</v>
      </c>
      <c r="O973">
        <v>63851</v>
      </c>
      <c r="P973">
        <v>12.056457703927492</v>
      </c>
      <c r="Q973">
        <v>1683</v>
      </c>
      <c r="R973">
        <v>40210</v>
      </c>
      <c r="S973">
        <v>7372</v>
      </c>
      <c r="T973">
        <v>511210</v>
      </c>
      <c r="U973">
        <v>1</v>
      </c>
      <c r="V973">
        <v>1213</v>
      </c>
      <c r="W973">
        <v>7200</v>
      </c>
      <c r="X973">
        <v>5151</v>
      </c>
      <c r="Y973">
        <v>1</v>
      </c>
      <c r="Z973">
        <v>1</v>
      </c>
      <c r="AA973" t="s">
        <v>762</v>
      </c>
      <c r="AB973">
        <v>552527</v>
      </c>
      <c r="AC973">
        <f>VLOOKUP(A973,'Full dataset'!$A$4:$IE$190,2033-C973,FALSE)</f>
        <v>6</v>
      </c>
      <c r="AD973" t="str">
        <f>VLOOKUP(A973,'Full dataset'!$A$4:$IE$190,2041-C973,FALSE)</f>
        <v>.</v>
      </c>
      <c r="AE973">
        <f>VLOOKUP(A973,'Full dataset'!$A$4:$IE$190,2050-C973,FALSE)</f>
        <v>0</v>
      </c>
      <c r="AF973">
        <v>3</v>
      </c>
      <c r="AG973">
        <f>VLOOKUP($A973,'Full dataset'!$A$4:$IE$190,2007+AG$1-$C973,FALSE)</f>
        <v>832.77499999999998</v>
      </c>
      <c r="AH973">
        <f>VLOOKUP($A973,'Full dataset'!$A$4:$IE$190,2007+AH$1-$C973,FALSE)</f>
        <v>9974.5229999999992</v>
      </c>
      <c r="AI973">
        <f>VLOOKUP($A973,'Full dataset'!$A$4:$IE$190,2007+AI$1-$C973,FALSE)</f>
        <v>4403.6769999999997</v>
      </c>
      <c r="AJ973" t="str">
        <f>VLOOKUP($A973,'Full dataset'!$A$4:$IE$190,2007+AJ$1-$C973,FALSE)</f>
        <v>.</v>
      </c>
      <c r="AK973">
        <f>VLOOKUP($A973,'Full dataset'!$A$4:$IE$190,2007+AK$1-$C973,FALSE)</f>
        <v>18</v>
      </c>
      <c r="AL973">
        <f>VLOOKUP($A973,'Full dataset'!$A$4:$IE$190,2007+AL$1-$C973,FALSE)</f>
        <v>31</v>
      </c>
      <c r="AM973">
        <f>VLOOKUP($A973,'Full dataset'!$A$4:$IE$190,2007+AM$1-$C973,FALSE)</f>
        <v>1315</v>
      </c>
      <c r="AN973" t="str">
        <f>VLOOKUP($A973,'Full dataset'!$A$4:$IE$190,2007+AN$1-$C973,FALSE)</f>
        <v>.</v>
      </c>
      <c r="AO973" t="str">
        <f>VLOOKUP($A973,'Full dataset'!$A$4:$IE$190,2007+AO$1-$C973,FALSE)</f>
        <v>.</v>
      </c>
      <c r="AP973" t="s">
        <v>726</v>
      </c>
      <c r="AQ973" t="s">
        <v>726</v>
      </c>
      <c r="AR973" t="s">
        <v>726</v>
      </c>
      <c r="AS973" t="s">
        <v>726</v>
      </c>
      <c r="AT973" t="s">
        <v>726</v>
      </c>
      <c r="AU973">
        <f>VLOOKUP(A973,'Full dataset'!$A$4:$II$190,$AU$1,FALSE)</f>
        <v>2011</v>
      </c>
      <c r="AV973">
        <v>1</v>
      </c>
      <c r="AW973">
        <f>VLOOKUP(A973,'Full dataset'!$A$5:$IM$190,247,FALSE)</f>
        <v>2</v>
      </c>
      <c r="AX973">
        <f>VLOOKUP(A973,'Full dataset'!$A$4:$II$190,242,FALSE)</f>
        <v>2010</v>
      </c>
      <c r="AY973">
        <f>VLOOKUP(A973,'Full dataset'!$A$5:$IM$190,246,FALSE)</f>
        <v>1</v>
      </c>
      <c r="AZ973">
        <v>9999</v>
      </c>
      <c r="BA973">
        <f>MAX(VLOOKUP($A973,'Full dataset'!$A$4:$IX$190,BA$1,FALSE),AW973)</f>
        <v>2</v>
      </c>
      <c r="BB973">
        <f>IF(VLOOKUP($A973,'Full dataset'!$A$4:$IX$190,BB$1,FALSE)&gt;0,VLOOKUP($A973,'Full dataset'!$A$4:$IX$190,BB$1,FALSE),AU973)</f>
        <v>2011</v>
      </c>
      <c r="BC973">
        <f>MAX(VLOOKUP($A973,'Full dataset'!$A$4:$IX$190,BC$1,FALSE),AY973)</f>
        <v>1</v>
      </c>
      <c r="BD973">
        <f>MAX(VLOOKUP($A973,'Full dataset'!$A$4:$IX$190,BD$1,FALSE),AX973)</f>
        <v>2010</v>
      </c>
      <c r="BE973">
        <f t="shared" si="93"/>
        <v>2010</v>
      </c>
      <c r="BF973">
        <f t="shared" si="94"/>
        <v>1</v>
      </c>
      <c r="BG973">
        <f t="shared" si="95"/>
        <v>0</v>
      </c>
      <c r="BH973">
        <f t="shared" si="90"/>
        <v>0</v>
      </c>
      <c r="BI973">
        <f t="shared" si="91"/>
        <v>1</v>
      </c>
      <c r="BO973">
        <f>IF(BF973=1,VLOOKUP($A973,'Full dataset'!$A$4:$IE$190,2007+BO$1-$C973,FALSE),0)</f>
        <v>0</v>
      </c>
      <c r="BP973">
        <f>IF(BF973=1,VLOOKUP($A973,'Full dataset'!$A$4:$IE$190,2007+BP$1-$C973,FALSE),0)</f>
        <v>0</v>
      </c>
      <c r="BQ973">
        <f>IF(BF973=1,VLOOKUP($A973,'Full dataset'!$A$4:$IE$190,2007+BQ$1-$C973,FALSE),0)</f>
        <v>0</v>
      </c>
      <c r="BR973">
        <f>IF($BG973=1,VLOOKUP($A973,'Full dataset'!$A$4:$IE$190,BR$1-2007+$C973,FALSE),0)</f>
        <v>0</v>
      </c>
      <c r="BS973">
        <f>IF($BG973=1,VLOOKUP($A973,'Full dataset'!$A$4:$IE$190,BS$1-2007+$C973,FALSE),0)</f>
        <v>0</v>
      </c>
      <c r="BT973">
        <f>IF($BG973=1,VLOOKUP($A973,'Full dataset'!$A$4:$IE$190,BT$1-2007+$C973,FALSE),0)</f>
        <v>0</v>
      </c>
      <c r="BU973">
        <f>IF($BG973=1,VLOOKUP($A973,'Full dataset'!$A$4:$IE$190,BU$1-2007+$C973,FALSE),0)</f>
        <v>0</v>
      </c>
      <c r="BV973">
        <f>IF($BG973=1,VLOOKUP($A973,'Full dataset'!$A$4:$IE$190,BV$1-2007+$C973,FALSE),0)</f>
        <v>0</v>
      </c>
      <c r="BW973">
        <f>IF($BG973=1,VLOOKUP($A973,'Full dataset'!$A$4:$IE$190,BW$1-2007+$C973,FALSE),0)</f>
        <v>0</v>
      </c>
      <c r="BX973">
        <f>IF($BG973=1,VLOOKUP($A973,'Full dataset'!$A$4:$IE$190,BX$1-2007+$C973,FALSE),0)</f>
        <v>0</v>
      </c>
    </row>
    <row r="974" spans="1:76" x14ac:dyDescent="0.25">
      <c r="A974">
        <v>42</v>
      </c>
      <c r="B974" t="s">
        <v>86</v>
      </c>
      <c r="C974">
        <v>2012</v>
      </c>
      <c r="D974" t="s">
        <v>587</v>
      </c>
      <c r="E974">
        <f t="shared" si="92"/>
        <v>0</v>
      </c>
      <c r="F974">
        <v>0</v>
      </c>
      <c r="J974">
        <v>0</v>
      </c>
      <c r="N974">
        <v>0</v>
      </c>
      <c r="U974">
        <v>0</v>
      </c>
      <c r="V974" t="s">
        <v>726</v>
      </c>
      <c r="W974" t="s">
        <v>726</v>
      </c>
      <c r="X974" t="s">
        <v>726</v>
      </c>
      <c r="Y974">
        <v>1</v>
      </c>
      <c r="Z974">
        <v>1</v>
      </c>
      <c r="AA974" t="s">
        <v>763</v>
      </c>
      <c r="AB974">
        <v>24890</v>
      </c>
      <c r="AC974">
        <f>VLOOKUP(A974,'Full dataset'!$A$4:$IE$190,2033-C974,FALSE)</f>
        <v>5.9</v>
      </c>
      <c r="AD974">
        <f>VLOOKUP(A974,'Full dataset'!$A$4:$IE$190,2041-C974,FALSE)</f>
        <v>14145</v>
      </c>
      <c r="AE974">
        <f>VLOOKUP(A974,'Full dataset'!$A$4:$IE$190,2050-C974,FALSE)</f>
        <v>0</v>
      </c>
      <c r="AF974">
        <v>2.95</v>
      </c>
      <c r="AG974" t="str">
        <f>VLOOKUP($A974,'Full dataset'!$A$4:$IE$190,2007+AG$1-$C974,FALSE)</f>
        <v>.</v>
      </c>
      <c r="AH974" t="str">
        <f>VLOOKUP($A974,'Full dataset'!$A$4:$IE$190,2007+AH$1-$C974,FALSE)</f>
        <v>.</v>
      </c>
      <c r="AI974" t="str">
        <f>VLOOKUP($A974,'Full dataset'!$A$4:$IE$190,2007+AI$1-$C974,FALSE)</f>
        <v>.</v>
      </c>
      <c r="AJ974">
        <f>VLOOKUP($A974,'Full dataset'!$A$4:$IE$190,2007+AJ$1-$C974,FALSE)</f>
        <v>776</v>
      </c>
      <c r="AK974">
        <f>VLOOKUP($A974,'Full dataset'!$A$4:$IE$190,2007+AK$1-$C974,FALSE)</f>
        <v>5</v>
      </c>
      <c r="AL974">
        <f>VLOOKUP($A974,'Full dataset'!$A$4:$IE$190,2007+AL$1-$C974,FALSE)</f>
        <v>74</v>
      </c>
      <c r="AM974">
        <f>VLOOKUP($A974,'Full dataset'!$A$4:$IE$190,2007+AM$1-$C974,FALSE)</f>
        <v>400</v>
      </c>
      <c r="AN974">
        <f>VLOOKUP($A974,'Full dataset'!$A$4:$IE$190,2007+AN$1-$C974,FALSE)</f>
        <v>29201</v>
      </c>
      <c r="AO974">
        <f>VLOOKUP($A974,'Full dataset'!$A$4:$IE$190,2007+AO$1-$C974,FALSE)</f>
        <v>5</v>
      </c>
      <c r="AP974" t="s">
        <v>726</v>
      </c>
      <c r="AQ974" t="s">
        <v>726</v>
      </c>
      <c r="AR974" t="s">
        <v>726</v>
      </c>
      <c r="AS974" t="s">
        <v>726</v>
      </c>
      <c r="AT974" t="s">
        <v>726</v>
      </c>
      <c r="AU974">
        <f>VLOOKUP(A974,'Full dataset'!$A$4:$II$190,$AU$1,FALSE)</f>
        <v>9999</v>
      </c>
      <c r="AV974">
        <v>0</v>
      </c>
      <c r="AW974">
        <f>VLOOKUP(A974,'Full dataset'!$A$5:$IM$190,247,FALSE)</f>
        <v>0</v>
      </c>
      <c r="AX974">
        <f>VLOOKUP(A974,'Full dataset'!$A$4:$II$190,242,FALSE)</f>
        <v>2008</v>
      </c>
      <c r="AY974">
        <f>VLOOKUP(A974,'Full dataset'!$A$5:$IM$190,246,FALSE)</f>
        <v>1</v>
      </c>
      <c r="AZ974">
        <v>9999</v>
      </c>
      <c r="BA974">
        <f>MAX(VLOOKUP($A974,'Full dataset'!$A$4:$IX$190,BA$1,FALSE),AW974)</f>
        <v>1</v>
      </c>
      <c r="BB974">
        <f>IF(VLOOKUP($A974,'Full dataset'!$A$4:$IX$190,BB$1,FALSE)&gt;0,VLOOKUP($A974,'Full dataset'!$A$4:$IX$190,BB$1,FALSE),AU974)</f>
        <v>2009</v>
      </c>
      <c r="BC974">
        <f>MAX(VLOOKUP($A974,'Full dataset'!$A$4:$IX$190,BC$1,FALSE),AY974)</f>
        <v>1</v>
      </c>
      <c r="BD974">
        <f>MAX(VLOOKUP($A974,'Full dataset'!$A$4:$IX$190,BD$1,FALSE),AX974)</f>
        <v>2008</v>
      </c>
      <c r="BE974">
        <f t="shared" si="93"/>
        <v>2008</v>
      </c>
      <c r="BF974">
        <f t="shared" si="94"/>
        <v>0</v>
      </c>
      <c r="BG974">
        <f t="shared" si="95"/>
        <v>0</v>
      </c>
      <c r="BH974">
        <f t="shared" si="90"/>
        <v>0</v>
      </c>
      <c r="BI974">
        <f t="shared" si="91"/>
        <v>0</v>
      </c>
      <c r="BO974">
        <f>IF(BF974=1,VLOOKUP($A974,'Full dataset'!$A$4:$IE$190,2007+BO$1-$C974,FALSE),0)</f>
        <v>0</v>
      </c>
      <c r="BP974">
        <f>IF(BF974=1,VLOOKUP($A974,'Full dataset'!$A$4:$IE$190,2007+BP$1-$C974,FALSE),0)</f>
        <v>0</v>
      </c>
      <c r="BQ974">
        <f>IF(BF974=1,VLOOKUP($A974,'Full dataset'!$A$4:$IE$190,2007+BQ$1-$C974,FALSE),0)</f>
        <v>0</v>
      </c>
      <c r="BR974">
        <f>IF($BG974=1,VLOOKUP($A974,'Full dataset'!$A$4:$IE$190,BR$1-2007+$C974,FALSE),0)</f>
        <v>0</v>
      </c>
      <c r="BS974">
        <f>IF($BG974=1,VLOOKUP($A974,'Full dataset'!$A$4:$IE$190,BS$1-2007+$C974,FALSE),0)</f>
        <v>0</v>
      </c>
      <c r="BT974">
        <f>IF($BG974=1,VLOOKUP($A974,'Full dataset'!$A$4:$IE$190,BT$1-2007+$C974,FALSE),0)</f>
        <v>0</v>
      </c>
      <c r="BU974">
        <f>IF($BG974=1,VLOOKUP($A974,'Full dataset'!$A$4:$IE$190,BU$1-2007+$C974,FALSE),0)</f>
        <v>0</v>
      </c>
      <c r="BV974">
        <f>IF($BG974=1,VLOOKUP($A974,'Full dataset'!$A$4:$IE$190,BV$1-2007+$C974,FALSE),0)</f>
        <v>0</v>
      </c>
      <c r="BW974">
        <f>IF($BG974=1,VLOOKUP($A974,'Full dataset'!$A$4:$IE$190,BW$1-2007+$C974,FALSE),0)</f>
        <v>0</v>
      </c>
      <c r="BX974">
        <f>IF($BG974=1,VLOOKUP($A974,'Full dataset'!$A$4:$IE$190,BX$1-2007+$C974,FALSE),0)</f>
        <v>0</v>
      </c>
    </row>
    <row r="975" spans="1:76" x14ac:dyDescent="0.25">
      <c r="A975">
        <v>43</v>
      </c>
      <c r="B975" t="s">
        <v>87</v>
      </c>
      <c r="C975">
        <v>2012</v>
      </c>
      <c r="D975" t="s">
        <v>591</v>
      </c>
      <c r="E975">
        <f t="shared" si="92"/>
        <v>1</v>
      </c>
      <c r="F975">
        <v>1</v>
      </c>
      <c r="G975">
        <v>37253</v>
      </c>
      <c r="H975">
        <v>9.4049482453925783</v>
      </c>
      <c r="I975">
        <v>12645</v>
      </c>
      <c r="J975">
        <v>0</v>
      </c>
      <c r="N975">
        <v>1</v>
      </c>
      <c r="O975">
        <v>6128</v>
      </c>
      <c r="P975">
        <v>1.547084069679374</v>
      </c>
      <c r="Q975">
        <v>93</v>
      </c>
      <c r="R975">
        <v>39965</v>
      </c>
      <c r="S975">
        <v>2834</v>
      </c>
      <c r="T975">
        <v>325412</v>
      </c>
      <c r="U975">
        <v>1</v>
      </c>
      <c r="V975">
        <v>1421</v>
      </c>
      <c r="W975">
        <v>15290</v>
      </c>
      <c r="X975">
        <v>1586</v>
      </c>
      <c r="Y975">
        <v>1</v>
      </c>
      <c r="Z975">
        <v>1</v>
      </c>
      <c r="AA975" t="s">
        <v>764</v>
      </c>
      <c r="AB975">
        <v>397066</v>
      </c>
      <c r="AC975">
        <f>VLOOKUP(A975,'Full dataset'!$A$4:$IE$190,2033-C975,FALSE)</f>
        <v>5.8</v>
      </c>
      <c r="AD975">
        <f>VLOOKUP(A975,'Full dataset'!$A$4:$IE$190,2041-C975,FALSE)</f>
        <v>4057</v>
      </c>
      <c r="AE975">
        <f>VLOOKUP(A975,'Full dataset'!$A$4:$IE$190,2050-C975,FALSE)</f>
        <v>0</v>
      </c>
      <c r="AF975">
        <v>2.9</v>
      </c>
      <c r="AG975">
        <f>VLOOKUP($A975,'Full dataset'!$A$4:$IE$190,2007+AG$1-$C975,FALSE)</f>
        <v>3788.915</v>
      </c>
      <c r="AH975">
        <f>VLOOKUP($A975,'Full dataset'!$A$4:$IE$190,2007+AH$1-$C975,FALSE)</f>
        <v>11609.476000000001</v>
      </c>
      <c r="AI975">
        <f>VLOOKUP($A975,'Full dataset'!$A$4:$IE$190,2007+AI$1-$C975,FALSE)</f>
        <v>13794.041999999999</v>
      </c>
      <c r="AJ975">
        <f>VLOOKUP($A975,'Full dataset'!$A$4:$IE$190,2007+AJ$1-$C975,FALSE)</f>
        <v>95</v>
      </c>
      <c r="AK975">
        <f>VLOOKUP($A975,'Full dataset'!$A$4:$IE$190,2007+AK$1-$C975,FALSE)</f>
        <v>-1</v>
      </c>
      <c r="AL975">
        <f>VLOOKUP($A975,'Full dataset'!$A$4:$IE$190,2007+AL$1-$C975,FALSE)</f>
        <v>55</v>
      </c>
      <c r="AM975">
        <f>VLOOKUP($A975,'Full dataset'!$A$4:$IE$190,2007+AM$1-$C975,FALSE)</f>
        <v>60</v>
      </c>
      <c r="AN975">
        <f>VLOOKUP($A975,'Full dataset'!$A$4:$IE$190,2007+AN$1-$C975,FALSE)</f>
        <v>49039</v>
      </c>
      <c r="AO975">
        <f>VLOOKUP($A975,'Full dataset'!$A$4:$IE$190,2007+AO$1-$C975,FALSE)</f>
        <v>3</v>
      </c>
      <c r="AP975" t="s">
        <v>726</v>
      </c>
      <c r="AQ975" t="s">
        <v>726</v>
      </c>
      <c r="AR975" t="s">
        <v>726</v>
      </c>
      <c r="AS975" t="s">
        <v>726</v>
      </c>
      <c r="AT975" t="s">
        <v>726</v>
      </c>
      <c r="AU975">
        <f>VLOOKUP(A975,'Full dataset'!$A$4:$II$190,$AU$1,FALSE)</f>
        <v>2010</v>
      </c>
      <c r="AV975">
        <v>0</v>
      </c>
      <c r="AW975">
        <f>VLOOKUP(A975,'Full dataset'!$A$5:$IM$190,247,FALSE)</f>
        <v>1</v>
      </c>
      <c r="AX975">
        <f>VLOOKUP(A975,'Full dataset'!$A$4:$II$190,242,FALSE)</f>
        <v>2009</v>
      </c>
      <c r="AY975">
        <f>VLOOKUP(A975,'Full dataset'!$A$5:$IM$190,246,FALSE)</f>
        <v>1</v>
      </c>
      <c r="AZ975">
        <v>9999</v>
      </c>
      <c r="BA975">
        <f>MAX(VLOOKUP($A975,'Full dataset'!$A$4:$IX$190,BA$1,FALSE),AW975)</f>
        <v>1</v>
      </c>
      <c r="BB975">
        <f>IF(VLOOKUP($A975,'Full dataset'!$A$4:$IX$190,BB$1,FALSE)&gt;0,VLOOKUP($A975,'Full dataset'!$A$4:$IX$190,BB$1,FALSE),AU975)</f>
        <v>2010</v>
      </c>
      <c r="BC975">
        <f>MAX(VLOOKUP($A975,'Full dataset'!$A$4:$IX$190,BC$1,FALSE),AY975)</f>
        <v>2</v>
      </c>
      <c r="BD975">
        <f>MAX(VLOOKUP($A975,'Full dataset'!$A$4:$IX$190,BD$1,FALSE),AX975)</f>
        <v>2009</v>
      </c>
      <c r="BE975">
        <f t="shared" si="93"/>
        <v>2009</v>
      </c>
      <c r="BF975">
        <f t="shared" si="94"/>
        <v>0</v>
      </c>
      <c r="BG975">
        <f t="shared" si="95"/>
        <v>1</v>
      </c>
      <c r="BH975">
        <f t="shared" si="90"/>
        <v>0</v>
      </c>
      <c r="BI975">
        <f t="shared" si="91"/>
        <v>1</v>
      </c>
      <c r="BO975">
        <f>IF(BF975=1,VLOOKUP($A975,'Full dataset'!$A$4:$IE$190,2007+BO$1-$C975,FALSE),0)</f>
        <v>0</v>
      </c>
      <c r="BP975">
        <f>IF(BF975=1,VLOOKUP($A975,'Full dataset'!$A$4:$IE$190,2007+BP$1-$C975,FALSE),0)</f>
        <v>0</v>
      </c>
      <c r="BQ975">
        <f>IF(BF975=1,VLOOKUP($A975,'Full dataset'!$A$4:$IE$190,2007+BQ$1-$C975,FALSE),0)</f>
        <v>0</v>
      </c>
      <c r="BR975">
        <f>IF($BG975=1,VLOOKUP($A975,'Full dataset'!$A$4:$IE$190,BR$1-2007+$C975,FALSE),0)</f>
        <v>161</v>
      </c>
      <c r="BS975">
        <f>IF($BG975=1,VLOOKUP($A975,'Full dataset'!$A$4:$IE$190,BS$1-2007+$C975,FALSE),0)</f>
        <v>1168</v>
      </c>
      <c r="BT975">
        <f>IF($BG975=1,VLOOKUP($A975,'Full dataset'!$A$4:$IE$190,BT$1-2007+$C975,FALSE),0)</f>
        <v>36365</v>
      </c>
      <c r="BU975">
        <f>IF($BG975=1,VLOOKUP($A975,'Full dataset'!$A$4:$IE$190,BU$1-2007+$C975,FALSE),0)</f>
        <v>5142</v>
      </c>
      <c r="BV975">
        <f>IF($BG975=1,VLOOKUP($A975,'Full dataset'!$A$4:$IE$190,BV$1-2007+$C975,FALSE),0)</f>
        <v>8</v>
      </c>
      <c r="BW975">
        <f>IF($BG975=1,VLOOKUP($A975,'Full dataset'!$A$4:$IE$190,BW$1-2007+$C975,FALSE),0)</f>
        <v>81</v>
      </c>
      <c r="BX975">
        <f>IF($BG975=1,VLOOKUP($A975,'Full dataset'!$A$4:$IE$190,BX$1-2007+$C975,FALSE),0)</f>
        <v>254</v>
      </c>
    </row>
    <row r="976" spans="1:76" x14ac:dyDescent="0.25">
      <c r="A976">
        <v>44</v>
      </c>
      <c r="B976" t="s">
        <v>88</v>
      </c>
      <c r="C976">
        <v>2012</v>
      </c>
      <c r="D976" t="s">
        <v>592</v>
      </c>
      <c r="E976">
        <f t="shared" si="92"/>
        <v>1</v>
      </c>
      <c r="F976">
        <v>0</v>
      </c>
      <c r="J976">
        <v>0</v>
      </c>
      <c r="N976">
        <v>0</v>
      </c>
      <c r="U976">
        <v>1</v>
      </c>
      <c r="V976">
        <v>163</v>
      </c>
      <c r="W976">
        <v>44844</v>
      </c>
      <c r="X976">
        <v>1070</v>
      </c>
      <c r="Y976">
        <v>1</v>
      </c>
      <c r="Z976">
        <v>1</v>
      </c>
      <c r="AA976" t="s">
        <v>765</v>
      </c>
      <c r="AB976">
        <v>70140</v>
      </c>
      <c r="AC976">
        <f>VLOOKUP(A976,'Full dataset'!$A$4:$IE$190,2033-C976,FALSE)</f>
        <v>5.7</v>
      </c>
      <c r="AD976">
        <f>VLOOKUP(A976,'Full dataset'!$A$4:$IE$190,2041-C976,FALSE)</f>
        <v>2543</v>
      </c>
      <c r="AE976">
        <f>VLOOKUP(A976,'Full dataset'!$A$4:$IE$190,2050-C976,FALSE)</f>
        <v>0</v>
      </c>
      <c r="AF976">
        <v>2.85</v>
      </c>
      <c r="AG976">
        <f>VLOOKUP($A976,'Full dataset'!$A$4:$IE$190,2007+AG$1-$C976,FALSE)</f>
        <v>0</v>
      </c>
      <c r="AH976">
        <f>VLOOKUP($A976,'Full dataset'!$A$4:$IE$190,2007+AH$1-$C976,FALSE)</f>
        <v>0</v>
      </c>
      <c r="AI976">
        <f>VLOOKUP($A976,'Full dataset'!$A$4:$IE$190,2007+AI$1-$C976,FALSE)</f>
        <v>0</v>
      </c>
      <c r="AJ976">
        <f>VLOOKUP($A976,'Full dataset'!$A$4:$IE$190,2007+AJ$1-$C976,FALSE)</f>
        <v>503</v>
      </c>
      <c r="AK976">
        <f>VLOOKUP($A976,'Full dataset'!$A$4:$IE$190,2007+AK$1-$C976,FALSE)</f>
        <v>37</v>
      </c>
      <c r="AL976">
        <f>VLOOKUP($A976,'Full dataset'!$A$4:$IE$190,2007+AL$1-$C976,FALSE)</f>
        <v>22</v>
      </c>
      <c r="AM976" t="str">
        <f>VLOOKUP($A976,'Full dataset'!$A$4:$IE$190,2007+AM$1-$C976,FALSE)</f>
        <v>.</v>
      </c>
      <c r="AN976">
        <f>VLOOKUP($A976,'Full dataset'!$A$4:$IE$190,2007+AN$1-$C976,FALSE)</f>
        <v>14288</v>
      </c>
      <c r="AO976">
        <f>VLOOKUP($A976,'Full dataset'!$A$4:$IE$190,2007+AO$1-$C976,FALSE)</f>
        <v>5</v>
      </c>
      <c r="AP976" t="s">
        <v>726</v>
      </c>
      <c r="AQ976" t="s">
        <v>726</v>
      </c>
      <c r="AR976" t="s">
        <v>726</v>
      </c>
      <c r="AS976" t="s">
        <v>726</v>
      </c>
      <c r="AT976" t="s">
        <v>726</v>
      </c>
      <c r="AU976">
        <f>VLOOKUP(A976,'Full dataset'!$A$4:$II$190,$AU$1,FALSE)</f>
        <v>2011</v>
      </c>
      <c r="AV976">
        <v>0</v>
      </c>
      <c r="AW976">
        <f>VLOOKUP(A976,'Full dataset'!$A$5:$IM$190,247,FALSE)</f>
        <v>1</v>
      </c>
      <c r="AX976">
        <f>VLOOKUP(A976,'Full dataset'!$A$4:$II$190,242,FALSE)</f>
        <v>2009</v>
      </c>
      <c r="AY976">
        <f>VLOOKUP(A976,'Full dataset'!$A$5:$IM$190,246,FALSE)</f>
        <v>1</v>
      </c>
      <c r="AZ976">
        <v>9999</v>
      </c>
      <c r="BA976">
        <f>MAX(VLOOKUP($A976,'Full dataset'!$A$4:$IX$190,BA$1,FALSE),AW976)</f>
        <v>1</v>
      </c>
      <c r="BB976">
        <f>IF(VLOOKUP($A976,'Full dataset'!$A$4:$IX$190,BB$1,FALSE)&gt;0,VLOOKUP($A976,'Full dataset'!$A$4:$IX$190,BB$1,FALSE),AU976)</f>
        <v>2011</v>
      </c>
      <c r="BC976">
        <f>MAX(VLOOKUP($A976,'Full dataset'!$A$4:$IX$190,BC$1,FALSE),AY976)</f>
        <v>1</v>
      </c>
      <c r="BD976">
        <f>MAX(VLOOKUP($A976,'Full dataset'!$A$4:$IX$190,BD$1,FALSE),AX976)</f>
        <v>2009</v>
      </c>
      <c r="BE976">
        <f t="shared" si="93"/>
        <v>2009</v>
      </c>
      <c r="BF976">
        <f t="shared" si="94"/>
        <v>0</v>
      </c>
      <c r="BG976">
        <f t="shared" si="95"/>
        <v>0</v>
      </c>
      <c r="BH976">
        <f t="shared" si="90"/>
        <v>0</v>
      </c>
      <c r="BI976">
        <f t="shared" si="91"/>
        <v>0</v>
      </c>
      <c r="BO976">
        <f>IF(BF976=1,VLOOKUP($A976,'Full dataset'!$A$4:$IE$190,2007+BO$1-$C976,FALSE),0)</f>
        <v>0</v>
      </c>
      <c r="BP976">
        <f>IF(BF976=1,VLOOKUP($A976,'Full dataset'!$A$4:$IE$190,2007+BP$1-$C976,FALSE),0)</f>
        <v>0</v>
      </c>
      <c r="BQ976">
        <f>IF(BF976=1,VLOOKUP($A976,'Full dataset'!$A$4:$IE$190,2007+BQ$1-$C976,FALSE),0)</f>
        <v>0</v>
      </c>
      <c r="BR976">
        <f>IF($BG976=1,VLOOKUP($A976,'Full dataset'!$A$4:$IE$190,BR$1-2007+$C976,FALSE),0)</f>
        <v>0</v>
      </c>
      <c r="BS976">
        <f>IF($BG976=1,VLOOKUP($A976,'Full dataset'!$A$4:$IE$190,BS$1-2007+$C976,FALSE),0)</f>
        <v>0</v>
      </c>
      <c r="BT976">
        <f>IF($BG976=1,VLOOKUP($A976,'Full dataset'!$A$4:$IE$190,BT$1-2007+$C976,FALSE),0)</f>
        <v>0</v>
      </c>
      <c r="BU976">
        <f>IF($BG976=1,VLOOKUP($A976,'Full dataset'!$A$4:$IE$190,BU$1-2007+$C976,FALSE),0)</f>
        <v>0</v>
      </c>
      <c r="BV976">
        <f>IF($BG976=1,VLOOKUP($A976,'Full dataset'!$A$4:$IE$190,BV$1-2007+$C976,FALSE),0)</f>
        <v>0</v>
      </c>
      <c r="BW976">
        <f>IF($BG976=1,VLOOKUP($A976,'Full dataset'!$A$4:$IE$190,BW$1-2007+$C976,FALSE),0)</f>
        <v>0</v>
      </c>
      <c r="BX976">
        <f>IF($BG976=1,VLOOKUP($A976,'Full dataset'!$A$4:$IE$190,BX$1-2007+$C976,FALSE),0)</f>
        <v>0</v>
      </c>
    </row>
    <row r="977" spans="1:76" x14ac:dyDescent="0.25">
      <c r="A977">
        <v>45</v>
      </c>
      <c r="B977" t="s">
        <v>89</v>
      </c>
      <c r="C977">
        <v>2012</v>
      </c>
      <c r="D977" t="s">
        <v>591</v>
      </c>
      <c r="E977">
        <f t="shared" si="92"/>
        <v>1</v>
      </c>
      <c r="F977">
        <v>1</v>
      </c>
      <c r="G977">
        <v>9476</v>
      </c>
      <c r="H977">
        <v>3.4992614475627768</v>
      </c>
      <c r="I977">
        <v>3651</v>
      </c>
      <c r="J977">
        <v>0</v>
      </c>
      <c r="N977">
        <v>1</v>
      </c>
      <c r="O977">
        <v>8053</v>
      </c>
      <c r="P977">
        <v>2.973781388478582</v>
      </c>
      <c r="Q977">
        <v>194</v>
      </c>
      <c r="R977">
        <v>39630</v>
      </c>
      <c r="S977">
        <v>7372</v>
      </c>
      <c r="T977">
        <v>511210</v>
      </c>
      <c r="U977">
        <v>1</v>
      </c>
      <c r="V977">
        <v>4145</v>
      </c>
      <c r="W977">
        <v>15992</v>
      </c>
      <c r="X977">
        <v>3323</v>
      </c>
      <c r="Y977">
        <v>1</v>
      </c>
      <c r="Z977">
        <v>1</v>
      </c>
      <c r="AA977" t="s">
        <v>766</v>
      </c>
      <c r="AB977">
        <v>63414</v>
      </c>
      <c r="AC977">
        <f>VLOOKUP(A977,'Full dataset'!$A$4:$IE$190,2033-C977,FALSE)</f>
        <v>5.6</v>
      </c>
      <c r="AD977">
        <f>VLOOKUP(A977,'Full dataset'!$A$4:$IE$190,2041-C977,FALSE)</f>
        <v>3008</v>
      </c>
      <c r="AE977">
        <f>VLOOKUP(A977,'Full dataset'!$A$4:$IE$190,2050-C977,FALSE)</f>
        <v>0</v>
      </c>
      <c r="AF977">
        <v>2.8</v>
      </c>
      <c r="AG977">
        <f>VLOOKUP($A977,'Full dataset'!$A$4:$IE$190,2007+AG$1-$C977,FALSE)</f>
        <v>90.137</v>
      </c>
      <c r="AH977">
        <f>VLOOKUP($A977,'Full dataset'!$A$4:$IE$190,2007+AH$1-$C977,FALSE)</f>
        <v>1284.769</v>
      </c>
      <c r="AI977">
        <f>VLOOKUP($A977,'Full dataset'!$A$4:$IE$190,2007+AI$1-$C977,FALSE)</f>
        <v>1144.499</v>
      </c>
      <c r="AJ977">
        <f>VLOOKUP($A977,'Full dataset'!$A$4:$IE$190,2007+AJ$1-$C977,FALSE)</f>
        <v>311</v>
      </c>
      <c r="AK977">
        <f>VLOOKUP($A977,'Full dataset'!$A$4:$IE$190,2007+AK$1-$C977,FALSE)</f>
        <v>-1</v>
      </c>
      <c r="AL977">
        <f>VLOOKUP($A977,'Full dataset'!$A$4:$IE$190,2007+AL$1-$C977,FALSE)</f>
        <v>25</v>
      </c>
      <c r="AM977" t="str">
        <f>VLOOKUP($A977,'Full dataset'!$A$4:$IE$190,2007+AM$1-$C977,FALSE)</f>
        <v>.</v>
      </c>
      <c r="AN977">
        <f>VLOOKUP($A977,'Full dataset'!$A$4:$IE$190,2007+AN$1-$C977,FALSE)</f>
        <v>20483</v>
      </c>
      <c r="AO977">
        <f>VLOOKUP($A977,'Full dataset'!$A$4:$IE$190,2007+AO$1-$C977,FALSE)</f>
        <v>5</v>
      </c>
      <c r="AP977" t="s">
        <v>726</v>
      </c>
      <c r="AQ977" t="s">
        <v>726</v>
      </c>
      <c r="AR977" t="s">
        <v>726</v>
      </c>
      <c r="AS977" t="s">
        <v>726</v>
      </c>
      <c r="AT977" t="s">
        <v>726</v>
      </c>
      <c r="AU977">
        <f>VLOOKUP(A977,'Full dataset'!$A$4:$II$190,$AU$1,FALSE)</f>
        <v>2009</v>
      </c>
      <c r="AV977">
        <v>0</v>
      </c>
      <c r="AW977">
        <f>VLOOKUP(A977,'Full dataset'!$A$5:$IM$190,247,FALSE)</f>
        <v>1</v>
      </c>
      <c r="AX977">
        <f>VLOOKUP(A977,'Full dataset'!$A$4:$II$190,242,FALSE)</f>
        <v>2008</v>
      </c>
      <c r="AY977">
        <f>VLOOKUP(A977,'Full dataset'!$A$5:$IM$190,246,FALSE)</f>
        <v>1</v>
      </c>
      <c r="AZ977">
        <v>9999</v>
      </c>
      <c r="BA977">
        <f>MAX(VLOOKUP($A977,'Full dataset'!$A$4:$IX$190,BA$1,FALSE),AW977)</f>
        <v>2</v>
      </c>
      <c r="BB977">
        <f>IF(VLOOKUP($A977,'Full dataset'!$A$4:$IX$190,BB$1,FALSE)&gt;0,VLOOKUP($A977,'Full dataset'!$A$4:$IX$190,BB$1,FALSE),AU977)</f>
        <v>2016</v>
      </c>
      <c r="BC977">
        <f>MAX(VLOOKUP($A977,'Full dataset'!$A$4:$IX$190,BC$1,FALSE),AY977)</f>
        <v>1</v>
      </c>
      <c r="BD977">
        <f>MAX(VLOOKUP($A977,'Full dataset'!$A$4:$IX$190,BD$1,FALSE),AX977)</f>
        <v>2008</v>
      </c>
      <c r="BE977">
        <f t="shared" si="93"/>
        <v>2008</v>
      </c>
      <c r="BF977">
        <f t="shared" si="94"/>
        <v>0</v>
      </c>
      <c r="BG977">
        <f t="shared" si="95"/>
        <v>0</v>
      </c>
      <c r="BH977">
        <f t="shared" si="90"/>
        <v>0</v>
      </c>
      <c r="BI977">
        <f t="shared" si="91"/>
        <v>0</v>
      </c>
      <c r="BO977">
        <f>IF(BF977=1,VLOOKUP($A977,'Full dataset'!$A$4:$IE$190,2007+BO$1-$C977,FALSE),0)</f>
        <v>0</v>
      </c>
      <c r="BP977">
        <f>IF(BF977=1,VLOOKUP($A977,'Full dataset'!$A$4:$IE$190,2007+BP$1-$C977,FALSE),0)</f>
        <v>0</v>
      </c>
      <c r="BQ977">
        <f>IF(BF977=1,VLOOKUP($A977,'Full dataset'!$A$4:$IE$190,2007+BQ$1-$C977,FALSE),0)</f>
        <v>0</v>
      </c>
      <c r="BR977">
        <f>IF($BG977=1,VLOOKUP($A977,'Full dataset'!$A$4:$IE$190,BR$1-2007+$C977,FALSE),0)</f>
        <v>0</v>
      </c>
      <c r="BS977">
        <f>IF($BG977=1,VLOOKUP($A977,'Full dataset'!$A$4:$IE$190,BS$1-2007+$C977,FALSE),0)</f>
        <v>0</v>
      </c>
      <c r="BT977">
        <f>IF($BG977=1,VLOOKUP($A977,'Full dataset'!$A$4:$IE$190,BT$1-2007+$C977,FALSE),0)</f>
        <v>0</v>
      </c>
      <c r="BU977">
        <f>IF($BG977=1,VLOOKUP($A977,'Full dataset'!$A$4:$IE$190,BU$1-2007+$C977,FALSE),0)</f>
        <v>0</v>
      </c>
      <c r="BV977">
        <f>IF($BG977=1,VLOOKUP($A977,'Full dataset'!$A$4:$IE$190,BV$1-2007+$C977,FALSE),0)</f>
        <v>0</v>
      </c>
      <c r="BW977">
        <f>IF($BG977=1,VLOOKUP($A977,'Full dataset'!$A$4:$IE$190,BW$1-2007+$C977,FALSE),0)</f>
        <v>0</v>
      </c>
      <c r="BX977">
        <f>IF($BG977=1,VLOOKUP($A977,'Full dataset'!$A$4:$IE$190,BX$1-2007+$C977,FALSE),0)</f>
        <v>0</v>
      </c>
    </row>
    <row r="978" spans="1:76" x14ac:dyDescent="0.25">
      <c r="A978">
        <v>46</v>
      </c>
      <c r="B978" t="s">
        <v>90</v>
      </c>
      <c r="C978">
        <v>2012</v>
      </c>
      <c r="D978" t="s">
        <v>591</v>
      </c>
      <c r="E978">
        <f t="shared" si="92"/>
        <v>1</v>
      </c>
      <c r="F978">
        <v>1</v>
      </c>
      <c r="G978">
        <v>147205</v>
      </c>
      <c r="H978">
        <v>3.3297518604808976</v>
      </c>
      <c r="I978">
        <v>59389</v>
      </c>
      <c r="J978">
        <v>1</v>
      </c>
      <c r="K978">
        <v>13852</v>
      </c>
      <c r="L978">
        <v>0.31332986495962362</v>
      </c>
      <c r="M978">
        <v>3452</v>
      </c>
      <c r="N978">
        <v>2</v>
      </c>
      <c r="O978">
        <v>13315</v>
      </c>
      <c r="P978">
        <v>0.30118301703273087</v>
      </c>
      <c r="Q978">
        <v>200</v>
      </c>
      <c r="R978">
        <v>40026</v>
      </c>
      <c r="S978">
        <v>3674</v>
      </c>
      <c r="T978">
        <v>334413</v>
      </c>
      <c r="U978">
        <v>1</v>
      </c>
      <c r="V978">
        <v>1809</v>
      </c>
      <c r="W978">
        <v>4511219</v>
      </c>
      <c r="X978">
        <v>8851</v>
      </c>
      <c r="Y978">
        <v>1</v>
      </c>
      <c r="Z978">
        <v>1</v>
      </c>
      <c r="AA978" t="s">
        <v>767</v>
      </c>
      <c r="AB978">
        <v>732960</v>
      </c>
      <c r="AC978">
        <f>VLOOKUP(A978,'Full dataset'!$A$4:$IE$190,2033-C978,FALSE)</f>
        <v>5.5</v>
      </c>
      <c r="AD978">
        <f>VLOOKUP(A978,'Full dataset'!$A$4:$IE$190,2041-C978,FALSE)</f>
        <v>48350</v>
      </c>
      <c r="AE978">
        <f>VLOOKUP(A978,'Full dataset'!$A$4:$IE$190,2050-C978,FALSE)</f>
        <v>7.8</v>
      </c>
      <c r="AF978">
        <v>6.65</v>
      </c>
      <c r="AG978">
        <f>VLOOKUP($A978,'Full dataset'!$A$4:$IE$190,2007+AG$1-$C978,FALSE)</f>
        <v>11005</v>
      </c>
      <c r="AH978">
        <f>VLOOKUP($A978,'Full dataset'!$A$4:$IE$190,2007+AH$1-$C978,FALSE)</f>
        <v>84351</v>
      </c>
      <c r="AI978">
        <f>VLOOKUP($A978,'Full dataset'!$A$4:$IE$190,2007+AI$1-$C978,FALSE)</f>
        <v>53341</v>
      </c>
      <c r="AJ978">
        <f>VLOOKUP($A978,'Full dataset'!$A$4:$IE$190,2007+AJ$1-$C978,FALSE)</f>
        <v>3968</v>
      </c>
      <c r="AK978">
        <f>VLOOKUP($A978,'Full dataset'!$A$4:$IE$190,2007+AK$1-$C978,FALSE)</f>
        <v>-1</v>
      </c>
      <c r="AL978">
        <f>VLOOKUP($A978,'Full dataset'!$A$4:$IE$190,2007+AL$1-$C978,FALSE)</f>
        <v>24</v>
      </c>
      <c r="AM978" t="str">
        <f>VLOOKUP($A978,'Full dataset'!$A$4:$IE$190,2007+AM$1-$C978,FALSE)</f>
        <v>.</v>
      </c>
      <c r="AN978">
        <f>VLOOKUP($A978,'Full dataset'!$A$4:$IE$190,2007+AN$1-$C978,FALSE)</f>
        <v>131500</v>
      </c>
      <c r="AO978">
        <f>VLOOKUP($A978,'Full dataset'!$A$4:$IE$190,2007+AO$1-$C978,FALSE)</f>
        <v>2</v>
      </c>
      <c r="AP978" t="s">
        <v>726</v>
      </c>
      <c r="AQ978" t="s">
        <v>726</v>
      </c>
      <c r="AR978" t="s">
        <v>726</v>
      </c>
      <c r="AS978" t="s">
        <v>726</v>
      </c>
      <c r="AT978" t="s">
        <v>726</v>
      </c>
      <c r="AU978">
        <f>VLOOKUP(A978,'Full dataset'!$A$4:$II$190,$AU$1,FALSE)</f>
        <v>2007</v>
      </c>
      <c r="AV978">
        <v>1</v>
      </c>
      <c r="AW978">
        <f>VLOOKUP(A978,'Full dataset'!$A$5:$IM$190,247,FALSE)</f>
        <v>1</v>
      </c>
      <c r="AX978">
        <f>VLOOKUP(A978,'Full dataset'!$A$4:$II$190,242,FALSE)</f>
        <v>2007</v>
      </c>
      <c r="AY978">
        <f>VLOOKUP(A978,'Full dataset'!$A$5:$IM$190,246,FALSE)</f>
        <v>1</v>
      </c>
      <c r="AZ978">
        <v>9999</v>
      </c>
      <c r="BA978">
        <f>MAX(VLOOKUP($A978,'Full dataset'!$A$4:$IX$190,BA$1,FALSE),AW978)</f>
        <v>2</v>
      </c>
      <c r="BB978">
        <f>IF(VLOOKUP($A978,'Full dataset'!$A$4:$IX$190,BB$1,FALSE)&gt;0,VLOOKUP($A978,'Full dataset'!$A$4:$IX$190,BB$1,FALSE),AU978)</f>
        <v>2008</v>
      </c>
      <c r="BC978">
        <f>MAX(VLOOKUP($A978,'Full dataset'!$A$4:$IX$190,BC$1,FALSE),AY978)</f>
        <v>2</v>
      </c>
      <c r="BD978">
        <f>MAX(VLOOKUP($A978,'Full dataset'!$A$4:$IX$190,BD$1,FALSE),AX978)</f>
        <v>2007</v>
      </c>
      <c r="BE978">
        <f t="shared" si="93"/>
        <v>2007</v>
      </c>
      <c r="BF978">
        <f t="shared" si="94"/>
        <v>1</v>
      </c>
      <c r="BG978">
        <f t="shared" si="95"/>
        <v>1</v>
      </c>
      <c r="BH978">
        <f t="shared" si="90"/>
        <v>0</v>
      </c>
      <c r="BI978">
        <f t="shared" si="91"/>
        <v>1</v>
      </c>
      <c r="BO978">
        <f>IF(BF978=1,VLOOKUP($A978,'Full dataset'!$A$4:$IE$190,2007+BO$1-$C978,FALSE),0)</f>
        <v>0</v>
      </c>
      <c r="BP978">
        <f>IF(BF978=1,VLOOKUP($A978,'Full dataset'!$A$4:$IE$190,2007+BP$1-$C978,FALSE),0)</f>
        <v>0</v>
      </c>
      <c r="BQ978">
        <f>IF(BF978=1,VLOOKUP($A978,'Full dataset'!$A$4:$IE$190,2007+BQ$1-$C978,FALSE),0)</f>
        <v>0</v>
      </c>
      <c r="BR978">
        <f>IF($BG978=1,VLOOKUP($A978,'Full dataset'!$A$4:$IE$190,BR$1-2007+$C978,FALSE),0)</f>
        <v>347</v>
      </c>
      <c r="BS978">
        <f>IF($BG978=1,VLOOKUP($A978,'Full dataset'!$A$4:$IE$190,BS$1-2007+$C978,FALSE),0)</f>
        <v>262504</v>
      </c>
      <c r="BT978">
        <f>IF($BG978=1,VLOOKUP($A978,'Full dataset'!$A$4:$IE$190,BT$1-2007+$C978,FALSE),0)</f>
        <v>9562260</v>
      </c>
      <c r="BU978">
        <f>IF($BG978=1,VLOOKUP($A978,'Full dataset'!$A$4:$IE$190,BU$1-2007+$C978,FALSE),0)</f>
        <v>692423</v>
      </c>
      <c r="BV978">
        <f>IF($BG978=1,VLOOKUP($A978,'Full dataset'!$A$4:$IE$190,BV$1-2007+$C978,FALSE),0)</f>
        <v>210</v>
      </c>
      <c r="BW978">
        <f>IF($BG978=1,VLOOKUP($A978,'Full dataset'!$A$4:$IE$190,BW$1-2007+$C978,FALSE),0)</f>
        <v>6856</v>
      </c>
      <c r="BX978">
        <f>IF($BG978=1,VLOOKUP($A978,'Full dataset'!$A$4:$IE$190,BX$1-2007+$C978,FALSE),0)</f>
        <v>246</v>
      </c>
    </row>
    <row r="979" spans="1:76" x14ac:dyDescent="0.25">
      <c r="A979">
        <v>47</v>
      </c>
      <c r="B979" t="s">
        <v>91</v>
      </c>
      <c r="C979">
        <v>2012</v>
      </c>
      <c r="D979" t="s">
        <v>582</v>
      </c>
      <c r="E979">
        <f t="shared" si="92"/>
        <v>0</v>
      </c>
      <c r="F979">
        <v>1</v>
      </c>
      <c r="G979">
        <v>967</v>
      </c>
      <c r="H979">
        <v>0.64899328859060401</v>
      </c>
      <c r="I979">
        <v>109</v>
      </c>
      <c r="J979">
        <v>0</v>
      </c>
      <c r="N979">
        <v>2</v>
      </c>
      <c r="O979">
        <v>46</v>
      </c>
      <c r="P979">
        <v>3.087248322147651E-2</v>
      </c>
      <c r="Q979">
        <v>6</v>
      </c>
      <c r="R979">
        <v>40299</v>
      </c>
      <c r="U979">
        <v>1</v>
      </c>
      <c r="V979">
        <v>423</v>
      </c>
      <c r="W979">
        <v>1019</v>
      </c>
      <c r="X979">
        <v>3818</v>
      </c>
      <c r="Y979">
        <v>1</v>
      </c>
      <c r="Z979">
        <v>1</v>
      </c>
      <c r="AA979" t="s">
        <v>768</v>
      </c>
      <c r="AB979">
        <v>3610</v>
      </c>
      <c r="AC979">
        <f>VLOOKUP(A979,'Full dataset'!$A$4:$IE$190,2033-C979,FALSE)</f>
        <v>5.4</v>
      </c>
      <c r="AD979" t="str">
        <f>VLOOKUP(A979,'Full dataset'!$A$4:$IE$190,2041-C979,FALSE)</f>
        <v>.</v>
      </c>
      <c r="AE979">
        <f>VLOOKUP(A979,'Full dataset'!$A$4:$IE$190,2050-C979,FALSE)</f>
        <v>0</v>
      </c>
      <c r="AF979">
        <v>2.7</v>
      </c>
      <c r="AG979" t="str">
        <f>VLOOKUP($A979,'Full dataset'!$A$4:$IE$190,2007+AG$1-$C979,FALSE)</f>
        <v>.</v>
      </c>
      <c r="AH979" t="str">
        <f>VLOOKUP($A979,'Full dataset'!$A$4:$IE$190,2007+AH$1-$C979,FALSE)</f>
        <v>.</v>
      </c>
      <c r="AI979" t="str">
        <f>VLOOKUP($A979,'Full dataset'!$A$4:$IE$190,2007+AI$1-$C979,FALSE)</f>
        <v>.</v>
      </c>
      <c r="AJ979" t="str">
        <f>VLOOKUP($A979,'Full dataset'!$A$4:$IE$190,2007+AJ$1-$C979,FALSE)</f>
        <v>.</v>
      </c>
      <c r="AK979">
        <f>VLOOKUP($A979,'Full dataset'!$A$4:$IE$190,2007+AK$1-$C979,FALSE)</f>
        <v>-1</v>
      </c>
      <c r="AL979">
        <f>VLOOKUP($A979,'Full dataset'!$A$4:$IE$190,2007+AL$1-$C979,FALSE)</f>
        <v>66</v>
      </c>
      <c r="AM979" t="str">
        <f>VLOOKUP($A979,'Full dataset'!$A$4:$IE$190,2007+AM$1-$C979,FALSE)</f>
        <v>.</v>
      </c>
      <c r="AN979" t="str">
        <f>VLOOKUP($A979,'Full dataset'!$A$4:$IE$190,2007+AN$1-$C979,FALSE)</f>
        <v>.</v>
      </c>
      <c r="AO979" t="str">
        <f>VLOOKUP($A979,'Full dataset'!$A$4:$IE$190,2007+AO$1-$C979,FALSE)</f>
        <v>.</v>
      </c>
      <c r="AP979" t="s">
        <v>726</v>
      </c>
      <c r="AQ979" t="s">
        <v>726</v>
      </c>
      <c r="AR979" t="s">
        <v>726</v>
      </c>
      <c r="AS979" t="s">
        <v>726</v>
      </c>
      <c r="AT979" t="s">
        <v>726</v>
      </c>
      <c r="AU979">
        <f>VLOOKUP(A979,'Full dataset'!$A$4:$II$190,$AU$1,FALSE)</f>
        <v>2011</v>
      </c>
      <c r="AV979">
        <v>0</v>
      </c>
      <c r="AW979">
        <f>VLOOKUP(A979,'Full dataset'!$A$5:$IM$190,247,FALSE)</f>
        <v>1</v>
      </c>
      <c r="AX979">
        <f>VLOOKUP(A979,'Full dataset'!$A$4:$II$190,242,FALSE)</f>
        <v>2010</v>
      </c>
      <c r="AY979">
        <f>VLOOKUP(A979,'Full dataset'!$A$5:$IM$190,246,FALSE)</f>
        <v>1</v>
      </c>
      <c r="AZ979">
        <v>9999</v>
      </c>
      <c r="BA979">
        <f>MAX(VLOOKUP($A979,'Full dataset'!$A$4:$IX$190,BA$1,FALSE),AW979)</f>
        <v>2</v>
      </c>
      <c r="BB979">
        <f>IF(VLOOKUP($A979,'Full dataset'!$A$4:$IX$190,BB$1,FALSE)&gt;0,VLOOKUP($A979,'Full dataset'!$A$4:$IX$190,BB$1,FALSE),AU979)</f>
        <v>2009</v>
      </c>
      <c r="BC979">
        <f>MAX(VLOOKUP($A979,'Full dataset'!$A$4:$IX$190,BC$1,FALSE),AY979)</f>
        <v>2</v>
      </c>
      <c r="BD979">
        <f>MAX(VLOOKUP($A979,'Full dataset'!$A$4:$IX$190,BD$1,FALSE),AX979)</f>
        <v>2010</v>
      </c>
      <c r="BE979">
        <f t="shared" si="93"/>
        <v>2009</v>
      </c>
      <c r="BF979">
        <f t="shared" si="94"/>
        <v>1</v>
      </c>
      <c r="BG979">
        <f t="shared" si="95"/>
        <v>1</v>
      </c>
      <c r="BH979">
        <f t="shared" si="90"/>
        <v>0</v>
      </c>
      <c r="BI979">
        <f t="shared" si="91"/>
        <v>1</v>
      </c>
      <c r="BO979">
        <f>IF(BF979=1,VLOOKUP($A979,'Full dataset'!$A$4:$IE$190,2007+BO$1-$C979,FALSE),0)</f>
        <v>514</v>
      </c>
      <c r="BP979">
        <f>IF(BF979=1,VLOOKUP($A979,'Full dataset'!$A$4:$IE$190,2007+BP$1-$C979,FALSE),0)</f>
        <v>5</v>
      </c>
      <c r="BQ979">
        <f>IF(BF979=1,VLOOKUP($A979,'Full dataset'!$A$4:$IE$190,2007+BQ$1-$C979,FALSE),0)</f>
        <v>119</v>
      </c>
      <c r="BR979">
        <f>IF($BG979=1,VLOOKUP($A979,'Full dataset'!$A$4:$IE$190,BR$1-2007+$C979,FALSE),0)</f>
        <v>330</v>
      </c>
      <c r="BS979">
        <f>IF($BG979=1,VLOOKUP($A979,'Full dataset'!$A$4:$IE$190,BS$1-2007+$C979,FALSE),0)</f>
        <v>66</v>
      </c>
      <c r="BT979">
        <f>IF($BG979=1,VLOOKUP($A979,'Full dataset'!$A$4:$IE$190,BT$1-2007+$C979,FALSE),0)</f>
        <v>1843</v>
      </c>
      <c r="BU979">
        <f>IF($BG979=1,VLOOKUP($A979,'Full dataset'!$A$4:$IE$190,BU$1-2007+$C979,FALSE),0)</f>
        <v>79</v>
      </c>
      <c r="BV979">
        <f>IF($BG979=1,VLOOKUP($A979,'Full dataset'!$A$4:$IE$190,BV$1-2007+$C979,FALSE),0)</f>
        <v>217</v>
      </c>
      <c r="BW979">
        <f>IF($BG979=1,VLOOKUP($A979,'Full dataset'!$A$4:$IE$190,BW$1-2007+$C979,FALSE),0)</f>
        <v>0</v>
      </c>
      <c r="BX979">
        <f>IF($BG979=1,VLOOKUP($A979,'Full dataset'!$A$4:$IE$190,BX$1-2007+$C979,FALSE),0)</f>
        <v>42</v>
      </c>
    </row>
    <row r="980" spans="1:76" x14ac:dyDescent="0.25">
      <c r="A980">
        <v>48</v>
      </c>
      <c r="B980" t="s">
        <v>92</v>
      </c>
      <c r="C980">
        <v>2012</v>
      </c>
      <c r="D980" t="s">
        <v>582</v>
      </c>
      <c r="E980">
        <f t="shared" si="92"/>
        <v>0</v>
      </c>
      <c r="F980">
        <v>1</v>
      </c>
      <c r="G980">
        <v>262690</v>
      </c>
      <c r="H980">
        <v>8.5933462003990968</v>
      </c>
      <c r="I980">
        <v>104026</v>
      </c>
      <c r="J980">
        <v>1</v>
      </c>
      <c r="K980">
        <v>6193</v>
      </c>
      <c r="L980">
        <v>0.20259086002159049</v>
      </c>
      <c r="M980">
        <v>616</v>
      </c>
      <c r="N980">
        <v>2</v>
      </c>
      <c r="O980">
        <v>10472</v>
      </c>
      <c r="P980">
        <v>0.34256926952141059</v>
      </c>
      <c r="Q980">
        <v>161</v>
      </c>
      <c r="R980">
        <v>40179</v>
      </c>
      <c r="U980">
        <v>1</v>
      </c>
      <c r="V980">
        <v>4299</v>
      </c>
      <c r="W980">
        <v>20256</v>
      </c>
      <c r="X980">
        <v>4199</v>
      </c>
      <c r="Y980">
        <v>1</v>
      </c>
      <c r="Z980">
        <v>1</v>
      </c>
      <c r="AA980" t="s">
        <v>769</v>
      </c>
      <c r="AB980">
        <v>1105246</v>
      </c>
      <c r="AC980">
        <f>VLOOKUP(A980,'Full dataset'!$A$4:$IE$190,2033-C980,FALSE)</f>
        <v>5.3</v>
      </c>
      <c r="AD980">
        <f>VLOOKUP(A980,'Full dataset'!$A$4:$IE$190,2041-C980,FALSE)</f>
        <v>34237</v>
      </c>
      <c r="AE980">
        <f>VLOOKUP(A980,'Full dataset'!$A$4:$IE$190,2050-C980,FALSE)</f>
        <v>0</v>
      </c>
      <c r="AF980">
        <v>2.65</v>
      </c>
      <c r="AG980" t="str">
        <f>VLOOKUP($A980,'Full dataset'!$A$4:$IE$190,2007+AG$1-$C980,FALSE)</f>
        <v>.</v>
      </c>
      <c r="AH980" t="str">
        <f>VLOOKUP($A980,'Full dataset'!$A$4:$IE$190,2007+AH$1-$C980,FALSE)</f>
        <v>.</v>
      </c>
      <c r="AI980" t="str">
        <f>VLOOKUP($A980,'Full dataset'!$A$4:$IE$190,2007+AI$1-$C980,FALSE)</f>
        <v>.</v>
      </c>
      <c r="AJ980">
        <f>VLOOKUP($A980,'Full dataset'!$A$4:$IE$190,2007+AJ$1-$C980,FALSE)</f>
        <v>3638</v>
      </c>
      <c r="AK980">
        <f>VLOOKUP($A980,'Full dataset'!$A$4:$IE$190,2007+AK$1-$C980,FALSE)</f>
        <v>-4</v>
      </c>
      <c r="AL980">
        <f>VLOOKUP($A980,'Full dataset'!$A$4:$IE$190,2007+AL$1-$C980,FALSE)</f>
        <v>46</v>
      </c>
      <c r="AM980">
        <f>VLOOKUP($A980,'Full dataset'!$A$4:$IE$190,2007+AM$1-$C980,FALSE)</f>
        <v>187</v>
      </c>
      <c r="AN980">
        <f>VLOOKUP($A980,'Full dataset'!$A$4:$IE$190,2007+AN$1-$C980,FALSE)</f>
        <v>276817</v>
      </c>
      <c r="AO980">
        <f>VLOOKUP($A980,'Full dataset'!$A$4:$IE$190,2007+AO$1-$C980,FALSE)</f>
        <v>10</v>
      </c>
      <c r="AP980" t="s">
        <v>726</v>
      </c>
      <c r="AQ980" t="s">
        <v>726</v>
      </c>
      <c r="AR980" t="s">
        <v>726</v>
      </c>
      <c r="AS980" t="s">
        <v>726</v>
      </c>
      <c r="AT980" t="s">
        <v>726</v>
      </c>
      <c r="AU980">
        <f>VLOOKUP(A980,'Full dataset'!$A$4:$II$190,$AU$1,FALSE)</f>
        <v>2009</v>
      </c>
      <c r="AV980">
        <v>1</v>
      </c>
      <c r="AW980">
        <f>VLOOKUP(A980,'Full dataset'!$A$5:$IM$190,247,FALSE)</f>
        <v>2</v>
      </c>
      <c r="AX980">
        <f>VLOOKUP(A980,'Full dataset'!$A$4:$II$190,242,FALSE)</f>
        <v>2009</v>
      </c>
      <c r="AY980">
        <f>VLOOKUP(A980,'Full dataset'!$A$5:$IM$190,246,FALSE)</f>
        <v>2</v>
      </c>
      <c r="AZ980">
        <v>9999</v>
      </c>
      <c r="BA980">
        <f>MAX(VLOOKUP($A980,'Full dataset'!$A$4:$IX$190,BA$1,FALSE),AW980)</f>
        <v>2</v>
      </c>
      <c r="BB980">
        <f>IF(VLOOKUP($A980,'Full dataset'!$A$4:$IX$190,BB$1,FALSE)&gt;0,VLOOKUP($A980,'Full dataset'!$A$4:$IX$190,BB$1,FALSE),AU980)</f>
        <v>2009</v>
      </c>
      <c r="BC980">
        <f>MAX(VLOOKUP($A980,'Full dataset'!$A$4:$IX$190,BC$1,FALSE),AY980)</f>
        <v>2</v>
      </c>
      <c r="BD980">
        <f>MAX(VLOOKUP($A980,'Full dataset'!$A$4:$IX$190,BD$1,FALSE),AX980)</f>
        <v>2009</v>
      </c>
      <c r="BE980">
        <f t="shared" si="93"/>
        <v>2009</v>
      </c>
      <c r="BF980">
        <f t="shared" si="94"/>
        <v>1</v>
      </c>
      <c r="BG980">
        <f t="shared" si="95"/>
        <v>1</v>
      </c>
      <c r="BH980">
        <f t="shared" si="90"/>
        <v>0</v>
      </c>
      <c r="BI980">
        <f t="shared" si="91"/>
        <v>1</v>
      </c>
      <c r="BO980">
        <f>IF(BF980=1,VLOOKUP($A980,'Full dataset'!$A$4:$IE$190,2007+BO$1-$C980,FALSE),0)</f>
        <v>0</v>
      </c>
      <c r="BP980">
        <f>IF(BF980=1,VLOOKUP($A980,'Full dataset'!$A$4:$IE$190,2007+BP$1-$C980,FALSE),0)</f>
        <v>0</v>
      </c>
      <c r="BQ980">
        <f>IF(BF980=1,VLOOKUP($A980,'Full dataset'!$A$4:$IE$190,2007+BQ$1-$C980,FALSE),0)</f>
        <v>0</v>
      </c>
      <c r="BR980">
        <f>IF($BG980=1,VLOOKUP($A980,'Full dataset'!$A$4:$IE$190,BR$1-2007+$C980,FALSE),0)</f>
        <v>309</v>
      </c>
      <c r="BS980">
        <f>IF($BG980=1,VLOOKUP($A980,'Full dataset'!$A$4:$IE$190,BS$1-2007+$C980,FALSE),0)</f>
        <v>527</v>
      </c>
      <c r="BT980">
        <f>IF($BG980=1,VLOOKUP($A980,'Full dataset'!$A$4:$IE$190,BT$1-2007+$C980,FALSE),0)</f>
        <v>14403</v>
      </c>
      <c r="BU980">
        <f>IF($BG980=1,VLOOKUP($A980,'Full dataset'!$A$4:$IE$190,BU$1-2007+$C980,FALSE),0)</f>
        <v>818</v>
      </c>
      <c r="BV980">
        <f>IF($BG980=1,VLOOKUP($A980,'Full dataset'!$A$4:$IE$190,BV$1-2007+$C980,FALSE),0)</f>
        <v>5</v>
      </c>
      <c r="BW980">
        <f>IF($BG980=1,VLOOKUP($A980,'Full dataset'!$A$4:$IE$190,BW$1-2007+$C980,FALSE),0)</f>
        <v>0</v>
      </c>
      <c r="BX980">
        <f>IF($BG980=1,VLOOKUP($A980,'Full dataset'!$A$4:$IE$190,BX$1-2007+$C980,FALSE),0)</f>
        <v>162</v>
      </c>
    </row>
    <row r="981" spans="1:76" x14ac:dyDescent="0.25">
      <c r="A981">
        <v>49</v>
      </c>
      <c r="B981" t="s">
        <v>93</v>
      </c>
      <c r="C981">
        <v>2012</v>
      </c>
      <c r="D981" t="s">
        <v>587</v>
      </c>
      <c r="E981">
        <f t="shared" si="92"/>
        <v>0</v>
      </c>
      <c r="F981">
        <v>1</v>
      </c>
      <c r="G981">
        <v>5199</v>
      </c>
      <c r="H981">
        <v>0.78582224909310761</v>
      </c>
      <c r="I981">
        <v>2692</v>
      </c>
      <c r="J981">
        <v>0</v>
      </c>
      <c r="N981">
        <v>1</v>
      </c>
      <c r="O981">
        <v>19118</v>
      </c>
      <c r="P981">
        <v>2.8896614268440146</v>
      </c>
      <c r="Q981">
        <v>285</v>
      </c>
      <c r="R981">
        <v>40238</v>
      </c>
      <c r="U981">
        <v>0</v>
      </c>
      <c r="V981" t="s">
        <v>726</v>
      </c>
      <c r="W981" t="s">
        <v>726</v>
      </c>
      <c r="X981" t="s">
        <v>726</v>
      </c>
      <c r="Y981">
        <v>1</v>
      </c>
      <c r="Z981">
        <v>1</v>
      </c>
      <c r="AA981" t="s">
        <v>770</v>
      </c>
      <c r="AB981">
        <v>33544</v>
      </c>
      <c r="AC981">
        <f>VLOOKUP(A981,'Full dataset'!$A$4:$IE$190,2033-C981,FALSE)</f>
        <v>5.2</v>
      </c>
      <c r="AD981">
        <f>VLOOKUP(A981,'Full dataset'!$A$4:$IE$190,2041-C981,FALSE)</f>
        <v>6755</v>
      </c>
      <c r="AE981">
        <f>VLOOKUP(A981,'Full dataset'!$A$4:$IE$190,2050-C981,FALSE)</f>
        <v>0</v>
      </c>
      <c r="AF981">
        <v>2.6</v>
      </c>
      <c r="AG981" t="str">
        <f>VLOOKUP($A981,'Full dataset'!$A$4:$IE$190,2007+AG$1-$C981,FALSE)</f>
        <v>.</v>
      </c>
      <c r="AH981" t="str">
        <f>VLOOKUP($A981,'Full dataset'!$A$4:$IE$190,2007+AH$1-$C981,FALSE)</f>
        <v>.</v>
      </c>
      <c r="AI981" t="str">
        <f>VLOOKUP($A981,'Full dataset'!$A$4:$IE$190,2007+AI$1-$C981,FALSE)</f>
        <v>.</v>
      </c>
      <c r="AJ981">
        <f>VLOOKUP($A981,'Full dataset'!$A$4:$IE$190,2007+AJ$1-$C981,FALSE)</f>
        <v>102</v>
      </c>
      <c r="AK981">
        <f>VLOOKUP($A981,'Full dataset'!$A$4:$IE$190,2007+AK$1-$C981,FALSE)</f>
        <v>-1</v>
      </c>
      <c r="AL981">
        <f>VLOOKUP($A981,'Full dataset'!$A$4:$IE$190,2007+AL$1-$C981,FALSE)</f>
        <v>83</v>
      </c>
      <c r="AM981">
        <f>VLOOKUP($A981,'Full dataset'!$A$4:$IE$190,2007+AM$1-$C981,FALSE)</f>
        <v>3450</v>
      </c>
      <c r="AN981">
        <f>VLOOKUP($A981,'Full dataset'!$A$4:$IE$190,2007+AN$1-$C981,FALSE)</f>
        <v>67106</v>
      </c>
      <c r="AO981">
        <f>VLOOKUP($A981,'Full dataset'!$A$4:$IE$190,2007+AO$1-$C981,FALSE)</f>
        <v>8</v>
      </c>
      <c r="AP981" t="s">
        <v>726</v>
      </c>
      <c r="AQ981" t="s">
        <v>726</v>
      </c>
      <c r="AR981" t="s">
        <v>726</v>
      </c>
      <c r="AS981" t="s">
        <v>726</v>
      </c>
      <c r="AT981" t="s">
        <v>726</v>
      </c>
      <c r="AU981">
        <f>VLOOKUP(A981,'Full dataset'!$A$4:$II$190,$AU$1,FALSE)</f>
        <v>9999</v>
      </c>
      <c r="AV981">
        <v>0</v>
      </c>
      <c r="AW981">
        <f>VLOOKUP(A981,'Full dataset'!$A$5:$IM$190,247,FALSE)</f>
        <v>0</v>
      </c>
      <c r="AX981">
        <f>VLOOKUP(A981,'Full dataset'!$A$4:$II$190,242,FALSE)</f>
        <v>2009</v>
      </c>
      <c r="AY981">
        <f>VLOOKUP(A981,'Full dataset'!$A$5:$IM$190,246,FALSE)</f>
        <v>1</v>
      </c>
      <c r="AZ981">
        <v>9999</v>
      </c>
      <c r="BA981">
        <f>MAX(VLOOKUP($A981,'Full dataset'!$A$4:$IX$190,BA$1,FALSE),AW981)</f>
        <v>1</v>
      </c>
      <c r="BB981">
        <f>IF(VLOOKUP($A981,'Full dataset'!$A$4:$IX$190,BB$1,FALSE)&gt;0,VLOOKUP($A981,'Full dataset'!$A$4:$IX$190,BB$1,FALSE),AU981)</f>
        <v>2010</v>
      </c>
      <c r="BC981">
        <f>MAX(VLOOKUP($A981,'Full dataset'!$A$4:$IX$190,BC$1,FALSE),AY981)</f>
        <v>1</v>
      </c>
      <c r="BD981">
        <f>MAX(VLOOKUP($A981,'Full dataset'!$A$4:$IX$190,BD$1,FALSE),AX981)</f>
        <v>2009</v>
      </c>
      <c r="BE981">
        <f t="shared" si="93"/>
        <v>2009</v>
      </c>
      <c r="BF981">
        <f t="shared" si="94"/>
        <v>0</v>
      </c>
      <c r="BG981">
        <f t="shared" si="95"/>
        <v>0</v>
      </c>
      <c r="BH981">
        <f t="shared" si="90"/>
        <v>0</v>
      </c>
      <c r="BI981">
        <f t="shared" si="91"/>
        <v>0</v>
      </c>
      <c r="BO981">
        <f>IF(BF981=1,VLOOKUP($A981,'Full dataset'!$A$4:$IE$190,2007+BO$1-$C981,FALSE),0)</f>
        <v>0</v>
      </c>
      <c r="BP981">
        <f>IF(BF981=1,VLOOKUP($A981,'Full dataset'!$A$4:$IE$190,2007+BP$1-$C981,FALSE),0)</f>
        <v>0</v>
      </c>
      <c r="BQ981">
        <f>IF(BF981=1,VLOOKUP($A981,'Full dataset'!$A$4:$IE$190,2007+BQ$1-$C981,FALSE),0)</f>
        <v>0</v>
      </c>
      <c r="BR981">
        <f>IF($BG981=1,VLOOKUP($A981,'Full dataset'!$A$4:$IE$190,BR$1-2007+$C981,FALSE),0)</f>
        <v>0</v>
      </c>
      <c r="BS981">
        <f>IF($BG981=1,VLOOKUP($A981,'Full dataset'!$A$4:$IE$190,BS$1-2007+$C981,FALSE),0)</f>
        <v>0</v>
      </c>
      <c r="BT981">
        <f>IF($BG981=1,VLOOKUP($A981,'Full dataset'!$A$4:$IE$190,BT$1-2007+$C981,FALSE),0)</f>
        <v>0</v>
      </c>
      <c r="BU981">
        <f>IF($BG981=1,VLOOKUP($A981,'Full dataset'!$A$4:$IE$190,BU$1-2007+$C981,FALSE),0)</f>
        <v>0</v>
      </c>
      <c r="BV981">
        <f>IF($BG981=1,VLOOKUP($A981,'Full dataset'!$A$4:$IE$190,BV$1-2007+$C981,FALSE),0)</f>
        <v>0</v>
      </c>
      <c r="BW981">
        <f>IF($BG981=1,VLOOKUP($A981,'Full dataset'!$A$4:$IE$190,BW$1-2007+$C981,FALSE),0)</f>
        <v>0</v>
      </c>
      <c r="BX981">
        <f>IF($BG981=1,VLOOKUP($A981,'Full dataset'!$A$4:$IE$190,BX$1-2007+$C981,FALSE),0)</f>
        <v>0</v>
      </c>
    </row>
    <row r="982" spans="1:76" x14ac:dyDescent="0.25">
      <c r="A982">
        <v>50</v>
      </c>
      <c r="B982" t="s">
        <v>94</v>
      </c>
      <c r="C982">
        <v>2012</v>
      </c>
      <c r="D982" t="s">
        <v>582</v>
      </c>
      <c r="E982">
        <f t="shared" si="92"/>
        <v>0</v>
      </c>
      <c r="F982">
        <v>0</v>
      </c>
      <c r="J982">
        <v>0</v>
      </c>
      <c r="N982">
        <v>0</v>
      </c>
      <c r="U982">
        <v>0</v>
      </c>
      <c r="V982" t="s">
        <v>726</v>
      </c>
      <c r="W982" t="s">
        <v>726</v>
      </c>
      <c r="X982" t="s">
        <v>726</v>
      </c>
      <c r="Y982">
        <v>1</v>
      </c>
      <c r="Z982">
        <v>1</v>
      </c>
      <c r="AA982" t="s">
        <v>771</v>
      </c>
      <c r="AB982">
        <v>28318</v>
      </c>
      <c r="AC982">
        <f>VLOOKUP(A982,'Full dataset'!$A$4:$IE$190,2033-C982,FALSE)</f>
        <v>5.0999999999999996</v>
      </c>
      <c r="AD982">
        <f>VLOOKUP(A982,'Full dataset'!$A$4:$IE$190,2041-C982,FALSE)</f>
        <v>1816</v>
      </c>
      <c r="AE982">
        <f>VLOOKUP(A982,'Full dataset'!$A$4:$IE$190,2050-C982,FALSE)</f>
        <v>0</v>
      </c>
      <c r="AF982">
        <v>2.5499999999999998</v>
      </c>
      <c r="AG982" t="str">
        <f>VLOOKUP($A982,'Full dataset'!$A$4:$IE$190,2007+AG$1-$C982,FALSE)</f>
        <v>.</v>
      </c>
      <c r="AH982" t="str">
        <f>VLOOKUP($A982,'Full dataset'!$A$4:$IE$190,2007+AH$1-$C982,FALSE)</f>
        <v>.</v>
      </c>
      <c r="AI982" t="str">
        <f>VLOOKUP($A982,'Full dataset'!$A$4:$IE$190,2007+AI$1-$C982,FALSE)</f>
        <v>.</v>
      </c>
      <c r="AJ982">
        <f>VLOOKUP($A982,'Full dataset'!$A$4:$IE$190,2007+AJ$1-$C982,FALSE)</f>
        <v>336</v>
      </c>
      <c r="AK982" t="str">
        <f>VLOOKUP($A982,'Full dataset'!$A$4:$IE$190,2007+AK$1-$C982,FALSE)</f>
        <v>.</v>
      </c>
      <c r="AL982">
        <f>VLOOKUP($A982,'Full dataset'!$A$4:$IE$190,2007+AL$1-$C982,FALSE)</f>
        <v>30</v>
      </c>
      <c r="AM982">
        <f>VLOOKUP($A982,'Full dataset'!$A$4:$IE$190,2007+AM$1-$C982,FALSE)</f>
        <v>180</v>
      </c>
      <c r="AN982">
        <f>VLOOKUP($A982,'Full dataset'!$A$4:$IE$190,2007+AN$1-$C982,FALSE)</f>
        <v>12770</v>
      </c>
      <c r="AO982">
        <f>VLOOKUP($A982,'Full dataset'!$A$4:$IE$190,2007+AO$1-$C982,FALSE)</f>
        <v>7</v>
      </c>
      <c r="AP982" t="s">
        <v>726</v>
      </c>
      <c r="AQ982" t="s">
        <v>726</v>
      </c>
      <c r="AR982" t="s">
        <v>726</v>
      </c>
      <c r="AS982" t="s">
        <v>726</v>
      </c>
      <c r="AT982" t="s">
        <v>726</v>
      </c>
      <c r="AU982">
        <f>VLOOKUP(A982,'Full dataset'!$A$4:$II$190,$AU$1,FALSE)</f>
        <v>9999</v>
      </c>
      <c r="AV982">
        <v>0</v>
      </c>
      <c r="AW982">
        <f>VLOOKUP(A982,'Full dataset'!$A$5:$IM$190,247,FALSE)</f>
        <v>0</v>
      </c>
      <c r="AX982">
        <f>VLOOKUP(A982,'Full dataset'!$A$4:$II$190,242,FALSE)</f>
        <v>2008</v>
      </c>
      <c r="AY982">
        <f>VLOOKUP(A982,'Full dataset'!$A$5:$IM$190,246,FALSE)</f>
        <v>1</v>
      </c>
      <c r="AZ982">
        <v>9999</v>
      </c>
      <c r="BA982">
        <f>MAX(VLOOKUP($A982,'Full dataset'!$A$4:$IX$190,BA$1,FALSE),AW982)</f>
        <v>1</v>
      </c>
      <c r="BB982">
        <f>IF(VLOOKUP($A982,'Full dataset'!$A$4:$IX$190,BB$1,FALSE)&gt;0,VLOOKUP($A982,'Full dataset'!$A$4:$IX$190,BB$1,FALSE),AU982)</f>
        <v>2011</v>
      </c>
      <c r="BC982">
        <f>MAX(VLOOKUP($A982,'Full dataset'!$A$4:$IX$190,BC$1,FALSE),AY982)</f>
        <v>1</v>
      </c>
      <c r="BD982">
        <f>MAX(VLOOKUP($A982,'Full dataset'!$A$4:$IX$190,BD$1,FALSE),AX982)</f>
        <v>2008</v>
      </c>
      <c r="BE982">
        <f t="shared" si="93"/>
        <v>2008</v>
      </c>
      <c r="BF982">
        <f t="shared" si="94"/>
        <v>0</v>
      </c>
      <c r="BG982">
        <f t="shared" si="95"/>
        <v>0</v>
      </c>
      <c r="BH982">
        <f t="shared" si="90"/>
        <v>0</v>
      </c>
      <c r="BI982">
        <f t="shared" si="91"/>
        <v>0</v>
      </c>
      <c r="BO982">
        <f>IF(BF982=1,VLOOKUP($A982,'Full dataset'!$A$4:$IE$190,2007+BO$1-$C982,FALSE),0)</f>
        <v>0</v>
      </c>
      <c r="BP982">
        <f>IF(BF982=1,VLOOKUP($A982,'Full dataset'!$A$4:$IE$190,2007+BP$1-$C982,FALSE),0)</f>
        <v>0</v>
      </c>
      <c r="BQ982">
        <f>IF(BF982=1,VLOOKUP($A982,'Full dataset'!$A$4:$IE$190,2007+BQ$1-$C982,FALSE),0)</f>
        <v>0</v>
      </c>
      <c r="BR982">
        <f>IF($BG982=1,VLOOKUP($A982,'Full dataset'!$A$4:$IE$190,BR$1-2007+$C982,FALSE),0)</f>
        <v>0</v>
      </c>
      <c r="BS982">
        <f>IF($BG982=1,VLOOKUP($A982,'Full dataset'!$A$4:$IE$190,BS$1-2007+$C982,FALSE),0)</f>
        <v>0</v>
      </c>
      <c r="BT982">
        <f>IF($BG982=1,VLOOKUP($A982,'Full dataset'!$A$4:$IE$190,BT$1-2007+$C982,FALSE),0)</f>
        <v>0</v>
      </c>
      <c r="BU982">
        <f>IF($BG982=1,VLOOKUP($A982,'Full dataset'!$A$4:$IE$190,BU$1-2007+$C982,FALSE),0)</f>
        <v>0</v>
      </c>
      <c r="BV982">
        <f>IF($BG982=1,VLOOKUP($A982,'Full dataset'!$A$4:$IE$190,BV$1-2007+$C982,FALSE),0)</f>
        <v>0</v>
      </c>
      <c r="BW982">
        <f>IF($BG982=1,VLOOKUP($A982,'Full dataset'!$A$4:$IE$190,BW$1-2007+$C982,FALSE),0)</f>
        <v>0</v>
      </c>
      <c r="BX982">
        <f>IF($BG982=1,VLOOKUP($A982,'Full dataset'!$A$4:$IE$190,BX$1-2007+$C982,FALSE),0)</f>
        <v>0</v>
      </c>
    </row>
    <row r="983" spans="1:76" x14ac:dyDescent="0.25">
      <c r="A983">
        <v>51</v>
      </c>
      <c r="B983" t="s">
        <v>95</v>
      </c>
      <c r="C983">
        <v>2012</v>
      </c>
      <c r="D983" t="s">
        <v>594</v>
      </c>
      <c r="E983">
        <f t="shared" si="92"/>
        <v>1</v>
      </c>
      <c r="F983">
        <v>1</v>
      </c>
      <c r="G983">
        <v>3939</v>
      </c>
      <c r="H983">
        <v>2.3021624780829923</v>
      </c>
      <c r="I983">
        <v>1635</v>
      </c>
      <c r="J983">
        <v>1</v>
      </c>
      <c r="K983">
        <v>499</v>
      </c>
      <c r="L983">
        <v>0.29164231443600236</v>
      </c>
      <c r="M983">
        <v>774</v>
      </c>
      <c r="N983">
        <v>2</v>
      </c>
      <c r="O983">
        <v>3519</v>
      </c>
      <c r="P983">
        <v>2.0566919929865577</v>
      </c>
      <c r="Q983">
        <v>162</v>
      </c>
      <c r="R983">
        <v>40483</v>
      </c>
      <c r="U983">
        <v>1</v>
      </c>
      <c r="V983">
        <v>8</v>
      </c>
      <c r="W983">
        <v>1509</v>
      </c>
      <c r="X983">
        <v>11655</v>
      </c>
      <c r="Y983">
        <v>1</v>
      </c>
      <c r="Z983">
        <v>1</v>
      </c>
      <c r="AA983" t="s">
        <v>772</v>
      </c>
      <c r="AB983">
        <v>163790</v>
      </c>
      <c r="AC983">
        <f>VLOOKUP(A983,'Full dataset'!$A$4:$IE$190,2033-C983,FALSE)</f>
        <v>5</v>
      </c>
      <c r="AD983">
        <f>VLOOKUP(A983,'Full dataset'!$A$4:$IE$190,2041-C983,FALSE)</f>
        <v>1776</v>
      </c>
      <c r="AE983">
        <f>VLOOKUP(A983,'Full dataset'!$A$4:$IE$190,2050-C983,FALSE)</f>
        <v>0</v>
      </c>
      <c r="AF983">
        <v>2.5</v>
      </c>
      <c r="AG983" t="str">
        <f>VLOOKUP($A983,'Full dataset'!$A$4:$IE$190,2007+AG$1-$C983,FALSE)</f>
        <v>.</v>
      </c>
      <c r="AH983" t="str">
        <f>VLOOKUP($A983,'Full dataset'!$A$4:$IE$190,2007+AH$1-$C983,FALSE)</f>
        <v>.</v>
      </c>
      <c r="AI983" t="str">
        <f>VLOOKUP($A983,'Full dataset'!$A$4:$IE$190,2007+AI$1-$C983,FALSE)</f>
        <v>.</v>
      </c>
      <c r="AJ983">
        <f>VLOOKUP($A983,'Full dataset'!$A$4:$IE$190,2007+AJ$1-$C983,FALSE)</f>
        <v>66</v>
      </c>
      <c r="AK983" t="str">
        <f>VLOOKUP($A983,'Full dataset'!$A$4:$IE$190,2007+AK$1-$C983,FALSE)</f>
        <v>.</v>
      </c>
      <c r="AL983">
        <f>VLOOKUP($A983,'Full dataset'!$A$4:$IE$190,2007+AL$1-$C983,FALSE)</f>
        <v>52</v>
      </c>
      <c r="AM983">
        <f>VLOOKUP($A983,'Full dataset'!$A$4:$IE$190,2007+AM$1-$C983,FALSE)</f>
        <v>866</v>
      </c>
      <c r="AN983">
        <f>VLOOKUP($A983,'Full dataset'!$A$4:$IE$190,2007+AN$1-$C983,FALSE)</f>
        <v>7697</v>
      </c>
      <c r="AO983">
        <f>VLOOKUP($A983,'Full dataset'!$A$4:$IE$190,2007+AO$1-$C983,FALSE)</f>
        <v>6</v>
      </c>
      <c r="AP983" t="s">
        <v>726</v>
      </c>
      <c r="AQ983" t="s">
        <v>726</v>
      </c>
      <c r="AR983" t="s">
        <v>726</v>
      </c>
      <c r="AS983" t="s">
        <v>726</v>
      </c>
      <c r="AT983" t="s">
        <v>726</v>
      </c>
      <c r="AU983">
        <f>VLOOKUP(A983,'Full dataset'!$A$4:$II$190,$AU$1,FALSE)</f>
        <v>2010</v>
      </c>
      <c r="AV983">
        <v>1</v>
      </c>
      <c r="AW983">
        <f>VLOOKUP(A983,'Full dataset'!$A$5:$IM$190,247,FALSE)</f>
        <v>2</v>
      </c>
      <c r="AX983">
        <f>VLOOKUP(A983,'Full dataset'!$A$4:$II$190,242,FALSE)</f>
        <v>2010</v>
      </c>
      <c r="AY983">
        <f>VLOOKUP(A983,'Full dataset'!$A$5:$IM$190,246,FALSE)</f>
        <v>2</v>
      </c>
      <c r="AZ983">
        <v>9999</v>
      </c>
      <c r="BA983">
        <f>MAX(VLOOKUP($A983,'Full dataset'!$A$4:$IX$190,BA$1,FALSE),AW983)</f>
        <v>2</v>
      </c>
      <c r="BB983">
        <f>IF(VLOOKUP($A983,'Full dataset'!$A$4:$IX$190,BB$1,FALSE)&gt;0,VLOOKUP($A983,'Full dataset'!$A$4:$IX$190,BB$1,FALSE),AU983)</f>
        <v>2010</v>
      </c>
      <c r="BC983">
        <f>MAX(VLOOKUP($A983,'Full dataset'!$A$4:$IX$190,BC$1,FALSE),AY983)</f>
        <v>2</v>
      </c>
      <c r="BD983">
        <f>MAX(VLOOKUP($A983,'Full dataset'!$A$4:$IX$190,BD$1,FALSE),AX983)</f>
        <v>2010</v>
      </c>
      <c r="BE983">
        <f t="shared" si="93"/>
        <v>2010</v>
      </c>
      <c r="BF983">
        <f t="shared" si="94"/>
        <v>1</v>
      </c>
      <c r="BG983">
        <f t="shared" si="95"/>
        <v>1</v>
      </c>
      <c r="BH983">
        <f t="shared" si="90"/>
        <v>0</v>
      </c>
      <c r="BI983">
        <f t="shared" si="91"/>
        <v>1</v>
      </c>
      <c r="BO983">
        <f>IF(BF983=1,VLOOKUP($A983,'Full dataset'!$A$4:$IE$190,2007+BO$1-$C983,FALSE),0)</f>
        <v>0</v>
      </c>
      <c r="BP983">
        <f>IF(BF983=1,VLOOKUP($A983,'Full dataset'!$A$4:$IE$190,2007+BP$1-$C983,FALSE),0)</f>
        <v>0</v>
      </c>
      <c r="BQ983">
        <f>IF(BF983=1,VLOOKUP($A983,'Full dataset'!$A$4:$IE$190,2007+BQ$1-$C983,FALSE),0)</f>
        <v>0</v>
      </c>
      <c r="BR983">
        <f>IF($BG983=1,VLOOKUP($A983,'Full dataset'!$A$4:$IE$190,BR$1-2007+$C983,FALSE),0)</f>
        <v>81</v>
      </c>
      <c r="BS983">
        <f>IF($BG983=1,VLOOKUP($A983,'Full dataset'!$A$4:$IE$190,BS$1-2007+$C983,FALSE),0)</f>
        <v>3</v>
      </c>
      <c r="BT983">
        <f>IF($BG983=1,VLOOKUP($A983,'Full dataset'!$A$4:$IE$190,BT$1-2007+$C983,FALSE),0)</f>
        <v>220</v>
      </c>
      <c r="BU983">
        <f>IF($BG983=1,VLOOKUP($A983,'Full dataset'!$A$4:$IE$190,BU$1-2007+$C983,FALSE),0)</f>
        <v>14</v>
      </c>
      <c r="BV983">
        <f>IF($BG983=1,VLOOKUP($A983,'Full dataset'!$A$4:$IE$190,BV$1-2007+$C983,FALSE),0)</f>
        <v>0</v>
      </c>
      <c r="BW983">
        <f>IF($BG983=1,VLOOKUP($A983,'Full dataset'!$A$4:$IE$190,BW$1-2007+$C983,FALSE),0)</f>
        <v>0</v>
      </c>
      <c r="BX983">
        <f>IF($BG983=1,VLOOKUP($A983,'Full dataset'!$A$4:$IE$190,BX$1-2007+$C983,FALSE),0)</f>
        <v>18</v>
      </c>
    </row>
    <row r="984" spans="1:76" x14ac:dyDescent="0.25">
      <c r="A984">
        <v>52</v>
      </c>
      <c r="B984" t="s">
        <v>96</v>
      </c>
      <c r="C984">
        <v>2012</v>
      </c>
      <c r="D984" t="s">
        <v>591</v>
      </c>
      <c r="E984">
        <f t="shared" si="92"/>
        <v>1</v>
      </c>
      <c r="F984">
        <v>1</v>
      </c>
      <c r="G984">
        <v>22730</v>
      </c>
      <c r="H984">
        <v>8.1236597569692641</v>
      </c>
      <c r="I984">
        <v>6811</v>
      </c>
      <c r="J984">
        <v>0</v>
      </c>
      <c r="N984">
        <v>0</v>
      </c>
      <c r="S984">
        <v>7372</v>
      </c>
      <c r="T984">
        <v>511210</v>
      </c>
      <c r="U984">
        <v>1</v>
      </c>
      <c r="V984">
        <v>83</v>
      </c>
      <c r="W984">
        <v>1139</v>
      </c>
      <c r="X984">
        <v>908</v>
      </c>
      <c r="Y984">
        <v>1</v>
      </c>
      <c r="Z984">
        <v>1</v>
      </c>
      <c r="AA984" t="s">
        <v>773</v>
      </c>
      <c r="AB984">
        <v>151938</v>
      </c>
      <c r="AC984">
        <f>VLOOKUP(A984,'Full dataset'!$A$4:$IE$190,2033-C984,FALSE)</f>
        <v>4.9000000000000004</v>
      </c>
      <c r="AD984">
        <f>VLOOKUP(A984,'Full dataset'!$A$4:$IE$190,2041-C984,FALSE)</f>
        <v>3012</v>
      </c>
      <c r="AE984">
        <f>VLOOKUP(A984,'Full dataset'!$A$4:$IE$190,2050-C984,FALSE)</f>
        <v>6.42</v>
      </c>
      <c r="AF984">
        <v>5.66</v>
      </c>
      <c r="AG984">
        <f>VLOOKUP($A984,'Full dataset'!$A$4:$IE$190,2007+AG$1-$C984,FALSE)</f>
        <v>247.4</v>
      </c>
      <c r="AH984">
        <f>VLOOKUP($A984,'Full dataset'!$A$4:$IE$190,2007+AH$1-$C984,FALSE)</f>
        <v>4308.3999999999996</v>
      </c>
      <c r="AI984">
        <f>VLOOKUP($A984,'Full dataset'!$A$4:$IE$190,2007+AI$1-$C984,FALSE)</f>
        <v>2312.1999999999998</v>
      </c>
      <c r="AJ984">
        <f>VLOOKUP($A984,'Full dataset'!$A$4:$IE$190,2007+AJ$1-$C984,FALSE)</f>
        <v>325</v>
      </c>
      <c r="AK984" t="str">
        <f>VLOOKUP($A984,'Full dataset'!$A$4:$IE$190,2007+AK$1-$C984,FALSE)</f>
        <v>.</v>
      </c>
      <c r="AL984">
        <f>VLOOKUP($A984,'Full dataset'!$A$4:$IE$190,2007+AL$1-$C984,FALSE)</f>
        <v>33</v>
      </c>
      <c r="AM984">
        <f>VLOOKUP($A984,'Full dataset'!$A$4:$IE$190,2007+AM$1-$C984,FALSE)</f>
        <v>122</v>
      </c>
      <c r="AN984">
        <f>VLOOKUP($A984,'Full dataset'!$A$4:$IE$190,2007+AN$1-$C984,FALSE)</f>
        <v>36826</v>
      </c>
      <c r="AO984">
        <f>VLOOKUP($A984,'Full dataset'!$A$4:$IE$190,2007+AO$1-$C984,FALSE)</f>
        <v>4</v>
      </c>
      <c r="AP984" t="s">
        <v>726</v>
      </c>
      <c r="AQ984" t="s">
        <v>726</v>
      </c>
      <c r="AR984" t="s">
        <v>726</v>
      </c>
      <c r="AS984" t="s">
        <v>726</v>
      </c>
      <c r="AT984" t="s">
        <v>726</v>
      </c>
      <c r="AU984">
        <f>VLOOKUP(A984,'Full dataset'!$A$4:$II$190,$AU$1,FALSE)</f>
        <v>2011</v>
      </c>
      <c r="AV984">
        <v>0</v>
      </c>
      <c r="AW984">
        <f>VLOOKUP(A984,'Full dataset'!$A$5:$IM$190,247,FALSE)</f>
        <v>2</v>
      </c>
      <c r="AX984">
        <f>VLOOKUP(A984,'Full dataset'!$A$4:$II$190,242,FALSE)</f>
        <v>2009</v>
      </c>
      <c r="AY984">
        <f>VLOOKUP(A984,'Full dataset'!$A$5:$IM$190,246,FALSE)</f>
        <v>2</v>
      </c>
      <c r="AZ984">
        <v>9999</v>
      </c>
      <c r="BA984">
        <f>MAX(VLOOKUP($A984,'Full dataset'!$A$4:$IX$190,BA$1,FALSE),AW984)</f>
        <v>2</v>
      </c>
      <c r="BB984">
        <f>IF(VLOOKUP($A984,'Full dataset'!$A$4:$IX$190,BB$1,FALSE)&gt;0,VLOOKUP($A984,'Full dataset'!$A$4:$IX$190,BB$1,FALSE),AU984)</f>
        <v>2011</v>
      </c>
      <c r="BC984">
        <f>MAX(VLOOKUP($A984,'Full dataset'!$A$4:$IX$190,BC$1,FALSE),AY984)</f>
        <v>2</v>
      </c>
      <c r="BD984">
        <f>MAX(VLOOKUP($A984,'Full dataset'!$A$4:$IX$190,BD$1,FALSE),AX984)</f>
        <v>2009</v>
      </c>
      <c r="BE984">
        <f t="shared" si="93"/>
        <v>2009</v>
      </c>
      <c r="BF984">
        <f t="shared" si="94"/>
        <v>1</v>
      </c>
      <c r="BG984">
        <f t="shared" si="95"/>
        <v>1</v>
      </c>
      <c r="BH984">
        <f t="shared" si="90"/>
        <v>0</v>
      </c>
      <c r="BI984">
        <f t="shared" si="91"/>
        <v>1</v>
      </c>
      <c r="BO984">
        <f>IF(BF984=1,VLOOKUP($A984,'Full dataset'!$A$4:$IE$190,2007+BO$1-$C984,FALSE),0)</f>
        <v>118</v>
      </c>
      <c r="BP984">
        <f>IF(BF984=1,VLOOKUP($A984,'Full dataset'!$A$4:$IE$190,2007+BP$1-$C984,FALSE),0)</f>
        <v>3</v>
      </c>
      <c r="BQ984">
        <f>IF(BF984=1,VLOOKUP($A984,'Full dataset'!$A$4:$IE$190,2007+BQ$1-$C984,FALSE),0)</f>
        <v>1010</v>
      </c>
      <c r="BR984">
        <f>IF($BG984=1,VLOOKUP($A984,'Full dataset'!$A$4:$IE$190,BR$1-2007+$C984,FALSE),0)</f>
        <v>194</v>
      </c>
      <c r="BS984">
        <f>IF($BG984=1,VLOOKUP($A984,'Full dataset'!$A$4:$IE$190,BS$1-2007+$C984,FALSE),0)</f>
        <v>554</v>
      </c>
      <c r="BT984">
        <f>IF($BG984=1,VLOOKUP($A984,'Full dataset'!$A$4:$IE$190,BT$1-2007+$C984,FALSE),0)</f>
        <v>2523</v>
      </c>
      <c r="BU984">
        <f>IF($BG984=1,VLOOKUP($A984,'Full dataset'!$A$4:$IE$190,BU$1-2007+$C984,FALSE),0)</f>
        <v>421</v>
      </c>
      <c r="BV984">
        <f>IF($BG984=1,VLOOKUP($A984,'Full dataset'!$A$4:$IE$190,BV$1-2007+$C984,FALSE),0)</f>
        <v>2</v>
      </c>
      <c r="BW984">
        <f>IF($BG984=1,VLOOKUP($A984,'Full dataset'!$A$4:$IE$190,BW$1-2007+$C984,FALSE),0)</f>
        <v>32</v>
      </c>
      <c r="BX984">
        <f>IF($BG984=1,VLOOKUP($A984,'Full dataset'!$A$4:$IE$190,BX$1-2007+$C984,FALSE),0)</f>
        <v>262</v>
      </c>
    </row>
    <row r="985" spans="1:76" x14ac:dyDescent="0.25">
      <c r="A985">
        <v>53</v>
      </c>
      <c r="B985" t="s">
        <v>600</v>
      </c>
      <c r="C985">
        <v>2012</v>
      </c>
      <c r="D985" t="s">
        <v>587</v>
      </c>
      <c r="E985">
        <f t="shared" si="92"/>
        <v>0</v>
      </c>
      <c r="F985">
        <v>1</v>
      </c>
      <c r="G985">
        <v>4904</v>
      </c>
      <c r="H985">
        <v>0.40355497037524685</v>
      </c>
      <c r="I985">
        <v>2926</v>
      </c>
      <c r="J985">
        <v>0</v>
      </c>
      <c r="N985">
        <v>1</v>
      </c>
      <c r="O985">
        <v>4902</v>
      </c>
      <c r="P985">
        <v>0.40339038841342989</v>
      </c>
      <c r="Q985">
        <v>527</v>
      </c>
      <c r="R985">
        <v>39814</v>
      </c>
      <c r="U985">
        <v>1</v>
      </c>
      <c r="V985">
        <v>1</v>
      </c>
      <c r="W985">
        <v>442</v>
      </c>
      <c r="X985">
        <v>1069</v>
      </c>
      <c r="Y985">
        <v>1</v>
      </c>
      <c r="Z985">
        <v>0</v>
      </c>
      <c r="AA985" t="s">
        <v>774</v>
      </c>
      <c r="AB985">
        <v>1772</v>
      </c>
      <c r="AC985">
        <f>VLOOKUP(A985,'Full dataset'!$A$4:$IE$190,2033-C985,FALSE)</f>
        <v>4.8</v>
      </c>
      <c r="AD985">
        <f>VLOOKUP(A985,'Full dataset'!$A$4:$IE$190,2041-C985,FALSE)</f>
        <v>12952</v>
      </c>
      <c r="AE985">
        <f>VLOOKUP(A985,'Full dataset'!$A$4:$IE$190,2050-C985,FALSE)</f>
        <v>0</v>
      </c>
      <c r="AF985">
        <v>2.4</v>
      </c>
      <c r="AG985" t="str">
        <f>VLOOKUP($A985,'Full dataset'!$A$4:$IE$190,2007+AG$1-$C985,FALSE)</f>
        <v>.</v>
      </c>
      <c r="AH985" t="str">
        <f>VLOOKUP($A985,'Full dataset'!$A$4:$IE$190,2007+AH$1-$C985,FALSE)</f>
        <v>.</v>
      </c>
      <c r="AI985" t="str">
        <f>VLOOKUP($A985,'Full dataset'!$A$4:$IE$190,2007+AI$1-$C985,FALSE)</f>
        <v>.</v>
      </c>
      <c r="AJ985">
        <f>VLOOKUP($A985,'Full dataset'!$A$4:$IE$190,2007+AJ$1-$C985,FALSE)</f>
        <v>720</v>
      </c>
      <c r="AK985">
        <f>VLOOKUP($A985,'Full dataset'!$A$4:$IE$190,2007+AK$1-$C985,FALSE)</f>
        <v>2</v>
      </c>
      <c r="AL985">
        <f>VLOOKUP($A985,'Full dataset'!$A$4:$IE$190,2007+AL$1-$C985,FALSE)</f>
        <v>74</v>
      </c>
      <c r="AM985">
        <f>VLOOKUP($A985,'Full dataset'!$A$4:$IE$190,2007+AM$1-$C985,FALSE)</f>
        <v>4706</v>
      </c>
      <c r="AN985">
        <f>VLOOKUP($A985,'Full dataset'!$A$4:$IE$190,2007+AN$1-$C985,FALSE)</f>
        <v>65196</v>
      </c>
      <c r="AO985">
        <f>VLOOKUP($A985,'Full dataset'!$A$4:$IE$190,2007+AO$1-$C985,FALSE)</f>
        <v>8</v>
      </c>
      <c r="AP985" t="s">
        <v>726</v>
      </c>
      <c r="AQ985" t="s">
        <v>726</v>
      </c>
      <c r="AR985" t="s">
        <v>726</v>
      </c>
      <c r="AS985" t="s">
        <v>726</v>
      </c>
      <c r="AT985" t="s">
        <v>726</v>
      </c>
      <c r="AU985">
        <f>VLOOKUP(A985,'Full dataset'!$A$4:$II$190,$AU$1,FALSE)</f>
        <v>2010</v>
      </c>
      <c r="AV985">
        <v>0</v>
      </c>
      <c r="AW985">
        <f>VLOOKUP(A985,'Full dataset'!$A$5:$IM$190,247,FALSE)</f>
        <v>1</v>
      </c>
      <c r="AX985">
        <f>VLOOKUP(A985,'Full dataset'!$A$4:$II$190,242,FALSE)</f>
        <v>2009</v>
      </c>
      <c r="AY985">
        <f>VLOOKUP(A985,'Full dataset'!$A$5:$IM$190,246,FALSE)</f>
        <v>1</v>
      </c>
      <c r="AZ985">
        <v>9999</v>
      </c>
      <c r="BA985">
        <f>MAX(VLOOKUP($A985,'Full dataset'!$A$4:$IX$190,BA$1,FALSE),AW985)</f>
        <v>2</v>
      </c>
      <c r="BB985">
        <f>IF(VLOOKUP($A985,'Full dataset'!$A$4:$IX$190,BB$1,FALSE)&gt;0,VLOOKUP($A985,'Full dataset'!$A$4:$IX$190,BB$1,FALSE),AU985)</f>
        <v>2013</v>
      </c>
      <c r="BC985">
        <f>MAX(VLOOKUP($A985,'Full dataset'!$A$4:$IX$190,BC$1,FALSE),AY985)</f>
        <v>2</v>
      </c>
      <c r="BD985">
        <f>MAX(VLOOKUP($A985,'Full dataset'!$A$4:$IX$190,BD$1,FALSE),AX985)</f>
        <v>2009</v>
      </c>
      <c r="BE985">
        <f t="shared" si="93"/>
        <v>2009</v>
      </c>
      <c r="BF985">
        <f t="shared" si="94"/>
        <v>0</v>
      </c>
      <c r="BG985">
        <f t="shared" si="95"/>
        <v>1</v>
      </c>
      <c r="BH985">
        <f t="shared" si="90"/>
        <v>0</v>
      </c>
      <c r="BI985">
        <f t="shared" si="91"/>
        <v>1</v>
      </c>
      <c r="BO985">
        <f>IF(BF985=1,VLOOKUP($A985,'Full dataset'!$A$4:$IE$190,2007+BO$1-$C985,FALSE),0)</f>
        <v>0</v>
      </c>
      <c r="BP985">
        <f>IF(BF985=1,VLOOKUP($A985,'Full dataset'!$A$4:$IE$190,2007+BP$1-$C985,FALSE),0)</f>
        <v>0</v>
      </c>
      <c r="BQ985">
        <f>IF(BF985=1,VLOOKUP($A985,'Full dataset'!$A$4:$IE$190,2007+BQ$1-$C985,FALSE),0)</f>
        <v>0</v>
      </c>
      <c r="BR985">
        <f>IF($BG985=1,VLOOKUP($A985,'Full dataset'!$A$4:$IE$190,BR$1-2007+$C985,FALSE),0)</f>
        <v>118</v>
      </c>
      <c r="BS985">
        <f>IF($BG985=1,VLOOKUP($A985,'Full dataset'!$A$4:$IE$190,BS$1-2007+$C985,FALSE),0)</f>
        <v>11</v>
      </c>
      <c r="BT985">
        <f>IF($BG985=1,VLOOKUP($A985,'Full dataset'!$A$4:$IE$190,BT$1-2007+$C985,FALSE),0)</f>
        <v>160</v>
      </c>
      <c r="BU985">
        <f>IF($BG985=1,VLOOKUP($A985,'Full dataset'!$A$4:$IE$190,BU$1-2007+$C985,FALSE),0)</f>
        <v>47</v>
      </c>
      <c r="BV985">
        <f>IF($BG985=1,VLOOKUP($A985,'Full dataset'!$A$4:$IE$190,BV$1-2007+$C985,FALSE),0)</f>
        <v>0</v>
      </c>
      <c r="BW985">
        <f>IF($BG985=1,VLOOKUP($A985,'Full dataset'!$A$4:$IE$190,BW$1-2007+$C985,FALSE),0)</f>
        <v>4</v>
      </c>
      <c r="BX985">
        <f>IF($BG985=1,VLOOKUP($A985,'Full dataset'!$A$4:$IE$190,BX$1-2007+$C985,FALSE),0)</f>
        <v>31</v>
      </c>
    </row>
    <row r="986" spans="1:76" x14ac:dyDescent="0.25">
      <c r="A986">
        <v>54</v>
      </c>
      <c r="B986" t="s">
        <v>98</v>
      </c>
      <c r="C986">
        <v>2012</v>
      </c>
      <c r="D986" t="s">
        <v>582</v>
      </c>
      <c r="E986">
        <f t="shared" si="92"/>
        <v>0</v>
      </c>
      <c r="F986">
        <v>0</v>
      </c>
      <c r="J986">
        <v>0</v>
      </c>
      <c r="N986">
        <v>0</v>
      </c>
      <c r="U986">
        <v>1</v>
      </c>
      <c r="V986">
        <v>186</v>
      </c>
      <c r="W986">
        <v>2696</v>
      </c>
      <c r="X986">
        <v>3708</v>
      </c>
      <c r="Y986">
        <v>1</v>
      </c>
      <c r="Z986">
        <v>1</v>
      </c>
      <c r="AA986" t="s">
        <v>775</v>
      </c>
      <c r="AB986">
        <v>4216</v>
      </c>
      <c r="AC986">
        <f>VLOOKUP(A986,'Full dataset'!$A$4:$IE$190,2033-C986,FALSE)</f>
        <v>4.7</v>
      </c>
      <c r="AD986">
        <f>VLOOKUP(A986,'Full dataset'!$A$4:$IE$190,2041-C986,FALSE)</f>
        <v>1217</v>
      </c>
      <c r="AE986">
        <f>VLOOKUP(A986,'Full dataset'!$A$4:$IE$190,2050-C986,FALSE)</f>
        <v>0</v>
      </c>
      <c r="AF986">
        <v>2.35</v>
      </c>
      <c r="AG986" t="str">
        <f>VLOOKUP($A986,'Full dataset'!$A$4:$IE$190,2007+AG$1-$C986,FALSE)</f>
        <v>.</v>
      </c>
      <c r="AH986" t="str">
        <f>VLOOKUP($A986,'Full dataset'!$A$4:$IE$190,2007+AH$1-$C986,FALSE)</f>
        <v>.</v>
      </c>
      <c r="AI986" t="str">
        <f>VLOOKUP($A986,'Full dataset'!$A$4:$IE$190,2007+AI$1-$C986,FALSE)</f>
        <v>.</v>
      </c>
      <c r="AJ986">
        <f>VLOOKUP($A986,'Full dataset'!$A$4:$IE$190,2007+AJ$1-$C986,FALSE)</f>
        <v>73</v>
      </c>
      <c r="AK986">
        <f>VLOOKUP($A986,'Full dataset'!$A$4:$IE$190,2007+AK$1-$C986,FALSE)</f>
        <v>1</v>
      </c>
      <c r="AL986">
        <f>VLOOKUP($A986,'Full dataset'!$A$4:$IE$190,2007+AL$1-$C986,FALSE)</f>
        <v>57</v>
      </c>
      <c r="AM986">
        <f>VLOOKUP($A986,'Full dataset'!$A$4:$IE$190,2007+AM$1-$C986,FALSE)</f>
        <v>16</v>
      </c>
      <c r="AN986">
        <f>VLOOKUP($A986,'Full dataset'!$A$4:$IE$190,2007+AN$1-$C986,FALSE)</f>
        <v>10075</v>
      </c>
      <c r="AO986">
        <f>VLOOKUP($A986,'Full dataset'!$A$4:$IE$190,2007+AO$1-$C986,FALSE)</f>
        <v>7</v>
      </c>
      <c r="AP986" t="s">
        <v>726</v>
      </c>
      <c r="AQ986" t="s">
        <v>726</v>
      </c>
      <c r="AR986" t="s">
        <v>726</v>
      </c>
      <c r="AS986" t="s">
        <v>726</v>
      </c>
      <c r="AT986" t="s">
        <v>726</v>
      </c>
      <c r="AU986">
        <f>VLOOKUP(A986,'Full dataset'!$A$4:$II$190,$AU$1,FALSE)</f>
        <v>2009</v>
      </c>
      <c r="AV986">
        <v>0</v>
      </c>
      <c r="AW986">
        <f>VLOOKUP(A986,'Full dataset'!$A$5:$IM$190,247,FALSE)</f>
        <v>1</v>
      </c>
      <c r="AX986">
        <f>VLOOKUP(A986,'Full dataset'!$A$4:$II$190,242,FALSE)</f>
        <v>9999</v>
      </c>
      <c r="AY986">
        <f>VLOOKUP(A986,'Full dataset'!$A$5:$IM$190,246,FALSE)</f>
        <v>1</v>
      </c>
      <c r="AZ986">
        <v>9999</v>
      </c>
      <c r="BA986">
        <f>MAX(VLOOKUP($A986,'Full dataset'!$A$4:$IX$190,BA$1,FALSE),AW986)</f>
        <v>1</v>
      </c>
      <c r="BB986">
        <f>IF(VLOOKUP($A986,'Full dataset'!$A$4:$IX$190,BB$1,FALSE)&gt;0,VLOOKUP($A986,'Full dataset'!$A$4:$IX$190,BB$1,FALSE),AU986)</f>
        <v>2009</v>
      </c>
      <c r="BC986">
        <f>MAX(VLOOKUP($A986,'Full dataset'!$A$4:$IX$190,BC$1,FALSE),AY986)</f>
        <v>1</v>
      </c>
      <c r="BD986">
        <f>MAX(VLOOKUP($A986,'Full dataset'!$A$4:$IX$190,BD$1,FALSE),AX986)</f>
        <v>9999</v>
      </c>
      <c r="BE986">
        <f t="shared" si="93"/>
        <v>2009</v>
      </c>
      <c r="BF986">
        <f t="shared" si="94"/>
        <v>0</v>
      </c>
      <c r="BG986">
        <f t="shared" si="95"/>
        <v>0</v>
      </c>
      <c r="BH986">
        <f t="shared" si="90"/>
        <v>0</v>
      </c>
      <c r="BI986">
        <f t="shared" si="91"/>
        <v>0</v>
      </c>
      <c r="BO986">
        <f>IF(BF986=1,VLOOKUP($A986,'Full dataset'!$A$4:$IE$190,2007+BO$1-$C986,FALSE),0)</f>
        <v>0</v>
      </c>
      <c r="BP986">
        <f>IF(BF986=1,VLOOKUP($A986,'Full dataset'!$A$4:$IE$190,2007+BP$1-$C986,FALSE),0)</f>
        <v>0</v>
      </c>
      <c r="BQ986">
        <f>IF(BF986=1,VLOOKUP($A986,'Full dataset'!$A$4:$IE$190,2007+BQ$1-$C986,FALSE),0)</f>
        <v>0</v>
      </c>
      <c r="BR986">
        <f>IF($BG986=1,VLOOKUP($A986,'Full dataset'!$A$4:$IE$190,BR$1-2007+$C986,FALSE),0)</f>
        <v>0</v>
      </c>
      <c r="BS986">
        <f>IF($BG986=1,VLOOKUP($A986,'Full dataset'!$A$4:$IE$190,BS$1-2007+$C986,FALSE),0)</f>
        <v>0</v>
      </c>
      <c r="BT986">
        <f>IF($BG986=1,VLOOKUP($A986,'Full dataset'!$A$4:$IE$190,BT$1-2007+$C986,FALSE),0)</f>
        <v>0</v>
      </c>
      <c r="BU986">
        <f>IF($BG986=1,VLOOKUP($A986,'Full dataset'!$A$4:$IE$190,BU$1-2007+$C986,FALSE),0)</f>
        <v>0</v>
      </c>
      <c r="BV986">
        <f>IF($BG986=1,VLOOKUP($A986,'Full dataset'!$A$4:$IE$190,BV$1-2007+$C986,FALSE),0)</f>
        <v>0</v>
      </c>
      <c r="BW986">
        <f>IF($BG986=1,VLOOKUP($A986,'Full dataset'!$A$4:$IE$190,BW$1-2007+$C986,FALSE),0)</f>
        <v>0</v>
      </c>
      <c r="BX986">
        <f>IF($BG986=1,VLOOKUP($A986,'Full dataset'!$A$4:$IE$190,BX$1-2007+$C986,FALSE),0)</f>
        <v>0</v>
      </c>
    </row>
    <row r="987" spans="1:76" x14ac:dyDescent="0.25">
      <c r="A987">
        <v>55</v>
      </c>
      <c r="B987" t="s">
        <v>99</v>
      </c>
      <c r="C987">
        <v>2012</v>
      </c>
      <c r="D987" t="s">
        <v>591</v>
      </c>
      <c r="E987">
        <f t="shared" si="92"/>
        <v>1</v>
      </c>
      <c r="F987">
        <v>1</v>
      </c>
      <c r="G987">
        <v>2007</v>
      </c>
      <c r="H987">
        <v>0.13575487012987014</v>
      </c>
      <c r="I987">
        <v>1257</v>
      </c>
      <c r="J987">
        <v>0</v>
      </c>
      <c r="N987">
        <v>0</v>
      </c>
      <c r="S987">
        <v>5600</v>
      </c>
      <c r="T987">
        <v>448110</v>
      </c>
      <c r="U987">
        <v>1</v>
      </c>
      <c r="V987">
        <v>8532</v>
      </c>
      <c r="W987">
        <v>44856</v>
      </c>
      <c r="X987">
        <v>27761</v>
      </c>
      <c r="Y987">
        <v>1</v>
      </c>
      <c r="Z987">
        <v>1</v>
      </c>
      <c r="AA987" t="s">
        <v>776</v>
      </c>
      <c r="AB987">
        <v>17141</v>
      </c>
      <c r="AC987">
        <f>VLOOKUP(A987,'Full dataset'!$A$4:$IE$190,2033-C987,FALSE)</f>
        <v>4.5999999999999996</v>
      </c>
      <c r="AD987">
        <f>VLOOKUP(A987,'Full dataset'!$A$4:$IE$190,2041-C987,FALSE)</f>
        <v>15261</v>
      </c>
      <c r="AE987">
        <f>VLOOKUP(A987,'Full dataset'!$A$4:$IE$190,2050-C987,FALSE)</f>
        <v>0</v>
      </c>
      <c r="AF987">
        <v>2.2999999999999998</v>
      </c>
      <c r="AG987">
        <f>VLOOKUP($A987,'Full dataset'!$A$4:$IE$190,2007+AG$1-$C987,FALSE)</f>
        <v>131.71600000000001</v>
      </c>
      <c r="AH987">
        <f>VLOOKUP($A987,'Full dataset'!$A$4:$IE$190,2007+AH$1-$C987,FALSE)</f>
        <v>1496.347</v>
      </c>
      <c r="AI987">
        <f>VLOOKUP($A987,'Full dataset'!$A$4:$IE$190,2007+AI$1-$C987,FALSE)</f>
        <v>2488.2779999999998</v>
      </c>
      <c r="AJ987">
        <f>VLOOKUP($A987,'Full dataset'!$A$4:$IE$190,2007+AJ$1-$C987,FALSE)</f>
        <v>271</v>
      </c>
      <c r="AK987">
        <f>VLOOKUP($A987,'Full dataset'!$A$4:$IE$190,2007+AK$1-$C987,FALSE)</f>
        <v>-1</v>
      </c>
      <c r="AL987">
        <f>VLOOKUP($A987,'Full dataset'!$A$4:$IE$190,2007+AL$1-$C987,FALSE)</f>
        <v>50</v>
      </c>
      <c r="AM987" t="str">
        <f>VLOOKUP($A987,'Full dataset'!$A$4:$IE$190,2007+AM$1-$C987,FALSE)</f>
        <v>.</v>
      </c>
      <c r="AN987" t="str">
        <f>VLOOKUP($A987,'Full dataset'!$A$4:$IE$190,2007+AN$1-$C987,FALSE)</f>
        <v>.</v>
      </c>
      <c r="AO987">
        <f>VLOOKUP($A987,'Full dataset'!$A$4:$IE$190,2007+AO$1-$C987,FALSE)</f>
        <v>18</v>
      </c>
      <c r="AP987" t="s">
        <v>726</v>
      </c>
      <c r="AQ987" t="s">
        <v>726</v>
      </c>
      <c r="AR987" t="s">
        <v>726</v>
      </c>
      <c r="AS987" t="s">
        <v>726</v>
      </c>
      <c r="AT987" t="s">
        <v>726</v>
      </c>
      <c r="AU987">
        <f>VLOOKUP(A987,'Full dataset'!$A$4:$II$190,$AU$1,FALSE)</f>
        <v>2009</v>
      </c>
      <c r="AV987">
        <v>0</v>
      </c>
      <c r="AW987">
        <f>VLOOKUP(A987,'Full dataset'!$A$5:$IM$190,247,FALSE)</f>
        <v>1</v>
      </c>
      <c r="AX987">
        <f>VLOOKUP(A987,'Full dataset'!$A$4:$II$190,242,FALSE)</f>
        <v>2009</v>
      </c>
      <c r="AY987">
        <f>VLOOKUP(A987,'Full dataset'!$A$5:$IM$190,246,FALSE)</f>
        <v>1</v>
      </c>
      <c r="AZ987">
        <v>9999</v>
      </c>
      <c r="BA987">
        <f>MAX(VLOOKUP($A987,'Full dataset'!$A$4:$IX$190,BA$1,FALSE),AW987)</f>
        <v>1</v>
      </c>
      <c r="BB987">
        <f>IF(VLOOKUP($A987,'Full dataset'!$A$4:$IX$190,BB$1,FALSE)&gt;0,VLOOKUP($A987,'Full dataset'!$A$4:$IX$190,BB$1,FALSE),AU987)</f>
        <v>2009</v>
      </c>
      <c r="BC987">
        <f>MAX(VLOOKUP($A987,'Full dataset'!$A$4:$IX$190,BC$1,FALSE),AY987)</f>
        <v>1</v>
      </c>
      <c r="BD987">
        <f>MAX(VLOOKUP($A987,'Full dataset'!$A$4:$IX$190,BD$1,FALSE),AX987)</f>
        <v>2009</v>
      </c>
      <c r="BE987">
        <f t="shared" si="93"/>
        <v>2009</v>
      </c>
      <c r="BF987">
        <f t="shared" si="94"/>
        <v>0</v>
      </c>
      <c r="BG987">
        <f t="shared" si="95"/>
        <v>0</v>
      </c>
      <c r="BH987">
        <f t="shared" si="90"/>
        <v>0</v>
      </c>
      <c r="BI987">
        <f t="shared" si="91"/>
        <v>0</v>
      </c>
      <c r="BO987">
        <f>IF(BF987=1,VLOOKUP($A987,'Full dataset'!$A$4:$IE$190,2007+BO$1-$C987,FALSE),0)</f>
        <v>0</v>
      </c>
      <c r="BP987">
        <f>IF(BF987=1,VLOOKUP($A987,'Full dataset'!$A$4:$IE$190,2007+BP$1-$C987,FALSE),0)</f>
        <v>0</v>
      </c>
      <c r="BQ987">
        <f>IF(BF987=1,VLOOKUP($A987,'Full dataset'!$A$4:$IE$190,2007+BQ$1-$C987,FALSE),0)</f>
        <v>0</v>
      </c>
      <c r="BR987">
        <f>IF($BG987=1,VLOOKUP($A987,'Full dataset'!$A$4:$IE$190,BR$1-2007+$C987,FALSE),0)</f>
        <v>0</v>
      </c>
      <c r="BS987">
        <f>IF($BG987=1,VLOOKUP($A987,'Full dataset'!$A$4:$IE$190,BS$1-2007+$C987,FALSE),0)</f>
        <v>0</v>
      </c>
      <c r="BT987">
        <f>IF($BG987=1,VLOOKUP($A987,'Full dataset'!$A$4:$IE$190,BT$1-2007+$C987,FALSE),0)</f>
        <v>0</v>
      </c>
      <c r="BU987">
        <f>IF($BG987=1,VLOOKUP($A987,'Full dataset'!$A$4:$IE$190,BU$1-2007+$C987,FALSE),0)</f>
        <v>0</v>
      </c>
      <c r="BV987">
        <f>IF($BG987=1,VLOOKUP($A987,'Full dataset'!$A$4:$IE$190,BV$1-2007+$C987,FALSE),0)</f>
        <v>0</v>
      </c>
      <c r="BW987">
        <f>IF($BG987=1,VLOOKUP($A987,'Full dataset'!$A$4:$IE$190,BW$1-2007+$C987,FALSE),0)</f>
        <v>0</v>
      </c>
      <c r="BX987">
        <f>IF($BG987=1,VLOOKUP($A987,'Full dataset'!$A$4:$IE$190,BX$1-2007+$C987,FALSE),0)</f>
        <v>0</v>
      </c>
    </row>
    <row r="988" spans="1:76" x14ac:dyDescent="0.25">
      <c r="A988">
        <v>56</v>
      </c>
      <c r="B988" t="s">
        <v>100</v>
      </c>
      <c r="C988">
        <v>2012</v>
      </c>
      <c r="D988" t="s">
        <v>587</v>
      </c>
      <c r="E988">
        <f t="shared" si="92"/>
        <v>0</v>
      </c>
      <c r="F988">
        <v>1</v>
      </c>
      <c r="G988">
        <v>4101</v>
      </c>
      <c r="H988">
        <v>0.3415792103948026</v>
      </c>
      <c r="I988">
        <v>2357</v>
      </c>
      <c r="J988">
        <v>0</v>
      </c>
      <c r="N988">
        <v>1</v>
      </c>
      <c r="O988">
        <v>3177</v>
      </c>
      <c r="P988">
        <v>0.2646176911544228</v>
      </c>
      <c r="Q988">
        <v>131</v>
      </c>
      <c r="R988">
        <v>39539</v>
      </c>
      <c r="U988">
        <v>1</v>
      </c>
      <c r="V988">
        <v>41</v>
      </c>
      <c r="W988">
        <v>930</v>
      </c>
      <c r="X988">
        <v>832</v>
      </c>
      <c r="Y988">
        <v>1</v>
      </c>
      <c r="Z988">
        <v>1</v>
      </c>
      <c r="AA988" t="s">
        <v>777</v>
      </c>
      <c r="AB988">
        <v>25240</v>
      </c>
      <c r="AC988">
        <f>VLOOKUP(A988,'Full dataset'!$A$4:$IE$190,2033-C988,FALSE)</f>
        <v>4.5</v>
      </c>
      <c r="AD988">
        <f>VLOOKUP(A988,'Full dataset'!$A$4:$IE$190,2041-C988,FALSE)</f>
        <v>12311</v>
      </c>
      <c r="AE988">
        <f>VLOOKUP(A988,'Full dataset'!$A$4:$IE$190,2050-C988,FALSE)</f>
        <v>0</v>
      </c>
      <c r="AF988">
        <v>2.25</v>
      </c>
      <c r="AG988">
        <f>VLOOKUP($A988,'Full dataset'!$A$4:$IE$190,2007+AG$1-$C988,FALSE)</f>
        <v>311.72800000000001</v>
      </c>
      <c r="AH988">
        <f>VLOOKUP($A988,'Full dataset'!$A$4:$IE$190,2007+AH$1-$C988,FALSE)</f>
        <v>3992.3440000000001</v>
      </c>
      <c r="AI988">
        <f>VLOOKUP($A988,'Full dataset'!$A$4:$IE$190,2007+AI$1-$C988,FALSE)</f>
        <v>2654.7829999999999</v>
      </c>
      <c r="AJ988">
        <f>VLOOKUP($A988,'Full dataset'!$A$4:$IE$190,2007+AJ$1-$C988,FALSE)</f>
        <v>238</v>
      </c>
      <c r="AK988">
        <f>VLOOKUP($A988,'Full dataset'!$A$4:$IE$190,2007+AK$1-$C988,FALSE)</f>
        <v>5</v>
      </c>
      <c r="AL988">
        <f>VLOOKUP($A988,'Full dataset'!$A$4:$IE$190,2007+AL$1-$C988,FALSE)</f>
        <v>77</v>
      </c>
      <c r="AM988">
        <f>VLOOKUP($A988,'Full dataset'!$A$4:$IE$190,2007+AM$1-$C988,FALSE)</f>
        <v>675</v>
      </c>
      <c r="AN988">
        <f>VLOOKUP($A988,'Full dataset'!$A$4:$IE$190,2007+AN$1-$C988,FALSE)</f>
        <v>78500</v>
      </c>
      <c r="AO988">
        <f>VLOOKUP($A988,'Full dataset'!$A$4:$IE$190,2007+AO$1-$C988,FALSE)</f>
        <v>5</v>
      </c>
      <c r="AP988" t="s">
        <v>726</v>
      </c>
      <c r="AQ988" t="s">
        <v>726</v>
      </c>
      <c r="AR988" t="s">
        <v>726</v>
      </c>
      <c r="AS988" t="s">
        <v>726</v>
      </c>
      <c r="AT988" t="s">
        <v>726</v>
      </c>
      <c r="AU988">
        <f>VLOOKUP(A988,'Full dataset'!$A$4:$II$190,$AU$1,FALSE)</f>
        <v>2013</v>
      </c>
      <c r="AV988">
        <v>0</v>
      </c>
      <c r="AW988">
        <f>VLOOKUP(A988,'Full dataset'!$A$5:$IM$190,247,FALSE)</f>
        <v>2</v>
      </c>
      <c r="AX988">
        <f>VLOOKUP(A988,'Full dataset'!$A$4:$II$190,242,FALSE)</f>
        <v>2007</v>
      </c>
      <c r="AY988">
        <f>VLOOKUP(A988,'Full dataset'!$A$5:$IM$190,246,FALSE)</f>
        <v>1</v>
      </c>
      <c r="AZ988">
        <v>9999</v>
      </c>
      <c r="BA988">
        <f>MAX(VLOOKUP($A988,'Full dataset'!$A$4:$IX$190,BA$1,FALSE),AW988)</f>
        <v>2</v>
      </c>
      <c r="BB988">
        <f>IF(VLOOKUP($A988,'Full dataset'!$A$4:$IX$190,BB$1,FALSE)&gt;0,VLOOKUP($A988,'Full dataset'!$A$4:$IX$190,BB$1,FALSE),AU988)</f>
        <v>2013</v>
      </c>
      <c r="BC988">
        <f>MAX(VLOOKUP($A988,'Full dataset'!$A$4:$IX$190,BC$1,FALSE),AY988)</f>
        <v>1</v>
      </c>
      <c r="BD988">
        <f>MAX(VLOOKUP($A988,'Full dataset'!$A$4:$IX$190,BD$1,FALSE),AX988)</f>
        <v>2007</v>
      </c>
      <c r="BE988">
        <f t="shared" si="93"/>
        <v>2007</v>
      </c>
      <c r="BF988">
        <f t="shared" si="94"/>
        <v>0</v>
      </c>
      <c r="BG988">
        <f t="shared" si="95"/>
        <v>0</v>
      </c>
      <c r="BH988">
        <f t="shared" si="90"/>
        <v>0</v>
      </c>
      <c r="BI988">
        <f t="shared" si="91"/>
        <v>0</v>
      </c>
      <c r="BO988">
        <f>IF(BF988=1,VLOOKUP($A988,'Full dataset'!$A$4:$IE$190,2007+BO$1-$C988,FALSE),0)</f>
        <v>0</v>
      </c>
      <c r="BP988">
        <f>IF(BF988=1,VLOOKUP($A988,'Full dataset'!$A$4:$IE$190,2007+BP$1-$C988,FALSE),0)</f>
        <v>0</v>
      </c>
      <c r="BQ988">
        <f>IF(BF988=1,VLOOKUP($A988,'Full dataset'!$A$4:$IE$190,2007+BQ$1-$C988,FALSE),0)</f>
        <v>0</v>
      </c>
      <c r="BR988">
        <f>IF($BG988=1,VLOOKUP($A988,'Full dataset'!$A$4:$IE$190,BR$1-2007+$C988,FALSE),0)</f>
        <v>0</v>
      </c>
      <c r="BS988">
        <f>IF($BG988=1,VLOOKUP($A988,'Full dataset'!$A$4:$IE$190,BS$1-2007+$C988,FALSE),0)</f>
        <v>0</v>
      </c>
      <c r="BT988">
        <f>IF($BG988=1,VLOOKUP($A988,'Full dataset'!$A$4:$IE$190,BT$1-2007+$C988,FALSE),0)</f>
        <v>0</v>
      </c>
      <c r="BU988">
        <f>IF($BG988=1,VLOOKUP($A988,'Full dataset'!$A$4:$IE$190,BU$1-2007+$C988,FALSE),0)</f>
        <v>0</v>
      </c>
      <c r="BV988">
        <f>IF($BG988=1,VLOOKUP($A988,'Full dataset'!$A$4:$IE$190,BV$1-2007+$C988,FALSE),0)</f>
        <v>0</v>
      </c>
      <c r="BW988">
        <f>IF($BG988=1,VLOOKUP($A988,'Full dataset'!$A$4:$IE$190,BW$1-2007+$C988,FALSE),0)</f>
        <v>0</v>
      </c>
      <c r="BX988">
        <f>IF($BG988=1,VLOOKUP($A988,'Full dataset'!$A$4:$IE$190,BX$1-2007+$C988,FALSE),0)</f>
        <v>0</v>
      </c>
    </row>
    <row r="989" spans="1:76" x14ac:dyDescent="0.25">
      <c r="A989">
        <v>57</v>
      </c>
      <c r="B989" t="s">
        <v>101</v>
      </c>
      <c r="C989">
        <v>2012</v>
      </c>
      <c r="D989" t="s">
        <v>591</v>
      </c>
      <c r="E989">
        <f t="shared" si="92"/>
        <v>1</v>
      </c>
      <c r="F989">
        <v>1</v>
      </c>
      <c r="G989">
        <v>59540</v>
      </c>
      <c r="H989">
        <v>0.5465443964053277</v>
      </c>
      <c r="I989">
        <v>21874</v>
      </c>
      <c r="J989">
        <v>1</v>
      </c>
      <c r="K989">
        <v>2541</v>
      </c>
      <c r="L989">
        <v>2.3324980034698316E-2</v>
      </c>
      <c r="M989">
        <v>1630</v>
      </c>
      <c r="N989">
        <v>2</v>
      </c>
      <c r="O989">
        <v>38303</v>
      </c>
      <c r="P989">
        <v>0.35160043694177473</v>
      </c>
      <c r="Q989">
        <v>5898</v>
      </c>
      <c r="R989">
        <v>40391</v>
      </c>
      <c r="S989">
        <v>7011</v>
      </c>
      <c r="T989">
        <v>721110</v>
      </c>
      <c r="U989">
        <v>1</v>
      </c>
      <c r="V989">
        <v>13145</v>
      </c>
      <c r="W989">
        <v>409932</v>
      </c>
      <c r="X989">
        <v>23520</v>
      </c>
      <c r="Y989">
        <v>1</v>
      </c>
      <c r="Z989">
        <v>1</v>
      </c>
      <c r="AA989" t="s">
        <v>778</v>
      </c>
      <c r="AB989">
        <v>414793</v>
      </c>
      <c r="AC989">
        <f>VLOOKUP(A989,'Full dataset'!$A$4:$IE$190,2033-C989,FALSE)</f>
        <v>4.4000000000000004</v>
      </c>
      <c r="AD989">
        <f>VLOOKUP(A989,'Full dataset'!$A$4:$IE$190,2041-C989,FALSE)</f>
        <v>99174</v>
      </c>
      <c r="AE989">
        <f>VLOOKUP(A989,'Full dataset'!$A$4:$IE$190,2050-C989,FALSE)</f>
        <v>7.2</v>
      </c>
      <c r="AF989">
        <v>5.8000000000000007</v>
      </c>
      <c r="AG989">
        <f>VLOOKUP($A989,'Full dataset'!$A$4:$IE$190,2007+AG$1-$C989,FALSE)</f>
        <v>571</v>
      </c>
      <c r="AH989">
        <f>VLOOKUP($A989,'Full dataset'!$A$4:$IE$190,2007+AH$1-$C989,FALSE)</f>
        <v>6342</v>
      </c>
      <c r="AI989">
        <f>VLOOKUP($A989,'Full dataset'!$A$4:$IE$190,2007+AI$1-$C989,FALSE)</f>
        <v>11814</v>
      </c>
      <c r="AJ989">
        <f>VLOOKUP($A989,'Full dataset'!$A$4:$IE$190,2007+AJ$1-$C989,FALSE)</f>
        <v>-10051</v>
      </c>
      <c r="AK989">
        <f>VLOOKUP($A989,'Full dataset'!$A$4:$IE$190,2007+AK$1-$C989,FALSE)</f>
        <v>-4</v>
      </c>
      <c r="AL989">
        <f>VLOOKUP($A989,'Full dataset'!$A$4:$IE$190,2007+AL$1-$C989,FALSE)</f>
        <v>54</v>
      </c>
      <c r="AM989">
        <f>VLOOKUP($A989,'Full dataset'!$A$4:$IE$190,2007+AM$1-$C989,FALSE)</f>
        <v>1000</v>
      </c>
      <c r="AN989">
        <f>VLOOKUP($A989,'Full dataset'!$A$4:$IE$190,2007+AN$1-$C989,FALSE)</f>
        <v>1121372</v>
      </c>
      <c r="AO989">
        <f>VLOOKUP($A989,'Full dataset'!$A$4:$IE$190,2007+AO$1-$C989,FALSE)</f>
        <v>10</v>
      </c>
      <c r="AP989" t="s">
        <v>726</v>
      </c>
      <c r="AQ989" t="s">
        <v>726</v>
      </c>
      <c r="AR989" t="s">
        <v>726</v>
      </c>
      <c r="AS989" t="s">
        <v>726</v>
      </c>
      <c r="AT989" t="s">
        <v>726</v>
      </c>
      <c r="AU989">
        <f>VLOOKUP(A989,'Full dataset'!$A$4:$II$190,$AU$1,FALSE)</f>
        <v>2008</v>
      </c>
      <c r="AV989">
        <v>1</v>
      </c>
      <c r="AW989">
        <f>VLOOKUP(A989,'Full dataset'!$A$5:$IM$190,247,FALSE)</f>
        <v>1</v>
      </c>
      <c r="AX989">
        <f>VLOOKUP(A989,'Full dataset'!$A$4:$II$190,242,FALSE)</f>
        <v>2010</v>
      </c>
      <c r="AY989">
        <f>VLOOKUP(A989,'Full dataset'!$A$5:$IM$190,246,FALSE)</f>
        <v>1</v>
      </c>
      <c r="AZ989">
        <v>9999</v>
      </c>
      <c r="BA989">
        <f>MAX(VLOOKUP($A989,'Full dataset'!$A$4:$IX$190,BA$1,FALSE),AW989)</f>
        <v>2</v>
      </c>
      <c r="BB989">
        <f>IF(VLOOKUP($A989,'Full dataset'!$A$4:$IX$190,BB$1,FALSE)&gt;0,VLOOKUP($A989,'Full dataset'!$A$4:$IX$190,BB$1,FALSE),AU989)</f>
        <v>2010</v>
      </c>
      <c r="BC989">
        <f>MAX(VLOOKUP($A989,'Full dataset'!$A$4:$IX$190,BC$1,FALSE),AY989)</f>
        <v>2</v>
      </c>
      <c r="BD989">
        <f>MAX(VLOOKUP($A989,'Full dataset'!$A$4:$IX$190,BD$1,FALSE),AX989)</f>
        <v>2010</v>
      </c>
      <c r="BE989">
        <f t="shared" si="93"/>
        <v>2010</v>
      </c>
      <c r="BF989">
        <f t="shared" si="94"/>
        <v>1</v>
      </c>
      <c r="BG989">
        <f t="shared" si="95"/>
        <v>1</v>
      </c>
      <c r="BH989">
        <f t="shared" si="90"/>
        <v>0</v>
      </c>
      <c r="BI989">
        <f t="shared" si="91"/>
        <v>1</v>
      </c>
      <c r="BO989">
        <f>IF(BF989=1,VLOOKUP($A989,'Full dataset'!$A$4:$IE$190,2007+BO$1-$C989,FALSE),0)</f>
        <v>0</v>
      </c>
      <c r="BP989">
        <f>IF(BF989=1,VLOOKUP($A989,'Full dataset'!$A$4:$IE$190,2007+BP$1-$C989,FALSE),0)</f>
        <v>0</v>
      </c>
      <c r="BQ989">
        <f>IF(BF989=1,VLOOKUP($A989,'Full dataset'!$A$4:$IE$190,2007+BQ$1-$C989,FALSE),0)</f>
        <v>0</v>
      </c>
      <c r="BR989">
        <f>IF($BG989=1,VLOOKUP($A989,'Full dataset'!$A$4:$IE$190,BR$1-2007+$C989,FALSE),0)</f>
        <v>368</v>
      </c>
      <c r="BS989">
        <f>IF($BG989=1,VLOOKUP($A989,'Full dataset'!$A$4:$IE$190,BS$1-2007+$C989,FALSE),0)</f>
        <v>13901</v>
      </c>
      <c r="BT989">
        <f>IF($BG989=1,VLOOKUP($A989,'Full dataset'!$A$4:$IE$190,BT$1-2007+$C989,FALSE),0)</f>
        <v>128506</v>
      </c>
      <c r="BU989">
        <f>IF($BG989=1,VLOOKUP($A989,'Full dataset'!$A$4:$IE$190,BU$1-2007+$C989,FALSE),0)</f>
        <v>15247</v>
      </c>
      <c r="BV989">
        <f>IF($BG989=1,VLOOKUP($A989,'Full dataset'!$A$4:$IE$190,BV$1-2007+$C989,FALSE),0)</f>
        <v>0</v>
      </c>
      <c r="BW989">
        <f>IF($BG989=1,VLOOKUP($A989,'Full dataset'!$A$4:$IE$190,BW$1-2007+$C989,FALSE),0)</f>
        <v>742</v>
      </c>
      <c r="BX989">
        <f>IF($BG989=1,VLOOKUP($A989,'Full dataset'!$A$4:$IE$190,BX$1-2007+$C989,FALSE),0)</f>
        <v>278</v>
      </c>
    </row>
    <row r="990" spans="1:76" x14ac:dyDescent="0.25">
      <c r="A990">
        <v>58</v>
      </c>
      <c r="B990" t="s">
        <v>102</v>
      </c>
      <c r="C990">
        <v>2012</v>
      </c>
      <c r="D990" t="s">
        <v>582</v>
      </c>
      <c r="E990">
        <f t="shared" si="92"/>
        <v>0</v>
      </c>
      <c r="F990">
        <v>0</v>
      </c>
      <c r="J990">
        <v>0</v>
      </c>
      <c r="N990">
        <v>0</v>
      </c>
      <c r="U990">
        <v>1</v>
      </c>
      <c r="V990">
        <v>9</v>
      </c>
      <c r="W990">
        <v>5718</v>
      </c>
      <c r="X990">
        <v>2164</v>
      </c>
      <c r="Y990">
        <v>1</v>
      </c>
      <c r="Z990">
        <v>1</v>
      </c>
      <c r="AA990" t="s">
        <v>779</v>
      </c>
      <c r="AB990">
        <v>8758</v>
      </c>
      <c r="AC990">
        <f>VLOOKUP(A990,'Full dataset'!$A$4:$IE$190,2033-C990,FALSE)</f>
        <v>4.3</v>
      </c>
      <c r="AD990">
        <f>VLOOKUP(A990,'Full dataset'!$A$4:$IE$190,2041-C990,FALSE)</f>
        <v>1945</v>
      </c>
      <c r="AE990">
        <f>VLOOKUP(A990,'Full dataset'!$A$4:$IE$190,2050-C990,FALSE)</f>
        <v>0</v>
      </c>
      <c r="AF990">
        <v>2.15</v>
      </c>
      <c r="AG990" t="str">
        <f>VLOOKUP($A990,'Full dataset'!$A$4:$IE$190,2007+AG$1-$C990,FALSE)</f>
        <v>.</v>
      </c>
      <c r="AH990" t="str">
        <f>VLOOKUP($A990,'Full dataset'!$A$4:$IE$190,2007+AH$1-$C990,FALSE)</f>
        <v>.</v>
      </c>
      <c r="AI990" t="str">
        <f>VLOOKUP($A990,'Full dataset'!$A$4:$IE$190,2007+AI$1-$C990,FALSE)</f>
        <v>.</v>
      </c>
      <c r="AJ990">
        <f>VLOOKUP($A990,'Full dataset'!$A$4:$IE$190,2007+AJ$1-$C990,FALSE)</f>
        <v>119</v>
      </c>
      <c r="AK990">
        <f>VLOOKUP($A990,'Full dataset'!$A$4:$IE$190,2007+AK$1-$C990,FALSE)</f>
        <v>2</v>
      </c>
      <c r="AL990">
        <f>VLOOKUP($A990,'Full dataset'!$A$4:$IE$190,2007+AL$1-$C990,FALSE)</f>
        <v>56</v>
      </c>
      <c r="AM990">
        <f>VLOOKUP($A990,'Full dataset'!$A$4:$IE$190,2007+AM$1-$C990,FALSE)</f>
        <v>7000</v>
      </c>
      <c r="AN990">
        <f>VLOOKUP($A990,'Full dataset'!$A$4:$IE$190,2007+AN$1-$C990,FALSE)</f>
        <v>14741</v>
      </c>
      <c r="AO990">
        <f>VLOOKUP($A990,'Full dataset'!$A$4:$IE$190,2007+AO$1-$C990,FALSE)</f>
        <v>8</v>
      </c>
      <c r="AP990" t="s">
        <v>726</v>
      </c>
      <c r="AQ990" t="s">
        <v>726</v>
      </c>
      <c r="AR990" t="s">
        <v>726</v>
      </c>
      <c r="AS990" t="s">
        <v>726</v>
      </c>
      <c r="AT990" t="s">
        <v>726</v>
      </c>
      <c r="AU990">
        <f>VLOOKUP(A990,'Full dataset'!$A$4:$II$190,$AU$1,FALSE)</f>
        <v>2009</v>
      </c>
      <c r="AV990">
        <v>0</v>
      </c>
      <c r="AW990">
        <f>VLOOKUP(A990,'Full dataset'!$A$5:$IM$190,247,FALSE)</f>
        <v>1</v>
      </c>
      <c r="AX990">
        <f>VLOOKUP(A990,'Full dataset'!$A$4:$II$190,242,FALSE)</f>
        <v>2012</v>
      </c>
      <c r="AY990">
        <f>VLOOKUP(A990,'Full dataset'!$A$5:$IM$190,246,FALSE)</f>
        <v>1</v>
      </c>
      <c r="AZ990">
        <v>9999</v>
      </c>
      <c r="BA990">
        <f>MAX(VLOOKUP($A990,'Full dataset'!$A$4:$IX$190,BA$1,FALSE),AW990)</f>
        <v>1</v>
      </c>
      <c r="BB990">
        <f>IF(VLOOKUP($A990,'Full dataset'!$A$4:$IX$190,BB$1,FALSE)&gt;0,VLOOKUP($A990,'Full dataset'!$A$4:$IX$190,BB$1,FALSE),AU990)</f>
        <v>2009</v>
      </c>
      <c r="BC990">
        <f>MAX(VLOOKUP($A990,'Full dataset'!$A$4:$IX$190,BC$1,FALSE),AY990)</f>
        <v>1</v>
      </c>
      <c r="BD990">
        <f>MAX(VLOOKUP($A990,'Full dataset'!$A$4:$IX$190,BD$1,FALSE),AX990)</f>
        <v>2012</v>
      </c>
      <c r="BE990">
        <f t="shared" si="93"/>
        <v>2009</v>
      </c>
      <c r="BF990">
        <f t="shared" si="94"/>
        <v>0</v>
      </c>
      <c r="BG990">
        <f t="shared" si="95"/>
        <v>0</v>
      </c>
      <c r="BH990">
        <f t="shared" si="90"/>
        <v>0</v>
      </c>
      <c r="BI990">
        <f t="shared" si="91"/>
        <v>0</v>
      </c>
      <c r="BO990">
        <f>IF(BF990=1,VLOOKUP($A990,'Full dataset'!$A$4:$IE$190,2007+BO$1-$C990,FALSE),0)</f>
        <v>0</v>
      </c>
      <c r="BP990">
        <f>IF(BF990=1,VLOOKUP($A990,'Full dataset'!$A$4:$IE$190,2007+BP$1-$C990,FALSE),0)</f>
        <v>0</v>
      </c>
      <c r="BQ990">
        <f>IF(BF990=1,VLOOKUP($A990,'Full dataset'!$A$4:$IE$190,2007+BQ$1-$C990,FALSE),0)</f>
        <v>0</v>
      </c>
      <c r="BR990">
        <f>IF($BG990=1,VLOOKUP($A990,'Full dataset'!$A$4:$IE$190,BR$1-2007+$C990,FALSE),0)</f>
        <v>0</v>
      </c>
      <c r="BS990">
        <f>IF($BG990=1,VLOOKUP($A990,'Full dataset'!$A$4:$IE$190,BS$1-2007+$C990,FALSE),0)</f>
        <v>0</v>
      </c>
      <c r="BT990">
        <f>IF($BG990=1,VLOOKUP($A990,'Full dataset'!$A$4:$IE$190,BT$1-2007+$C990,FALSE),0)</f>
        <v>0</v>
      </c>
      <c r="BU990">
        <f>IF($BG990=1,VLOOKUP($A990,'Full dataset'!$A$4:$IE$190,BU$1-2007+$C990,FALSE),0)</f>
        <v>0</v>
      </c>
      <c r="BV990">
        <f>IF($BG990=1,VLOOKUP($A990,'Full dataset'!$A$4:$IE$190,BV$1-2007+$C990,FALSE),0)</f>
        <v>0</v>
      </c>
      <c r="BW990">
        <f>IF($BG990=1,VLOOKUP($A990,'Full dataset'!$A$4:$IE$190,BW$1-2007+$C990,FALSE),0)</f>
        <v>0</v>
      </c>
      <c r="BX990">
        <f>IF($BG990=1,VLOOKUP($A990,'Full dataset'!$A$4:$IE$190,BX$1-2007+$C990,FALSE),0)</f>
        <v>0</v>
      </c>
    </row>
    <row r="991" spans="1:76" x14ac:dyDescent="0.25">
      <c r="A991">
        <v>59</v>
      </c>
      <c r="B991" t="s">
        <v>103</v>
      </c>
      <c r="C991">
        <v>2012</v>
      </c>
      <c r="D991" t="s">
        <v>582</v>
      </c>
      <c r="E991">
        <f t="shared" si="92"/>
        <v>0</v>
      </c>
      <c r="F991">
        <v>1</v>
      </c>
      <c r="G991">
        <v>84240</v>
      </c>
      <c r="H991">
        <v>3.4599745348502897</v>
      </c>
      <c r="I991">
        <v>94643</v>
      </c>
      <c r="J991">
        <v>1</v>
      </c>
      <c r="K991">
        <v>18486</v>
      </c>
      <c r="L991">
        <v>0.75927218959214693</v>
      </c>
      <c r="M991">
        <v>416</v>
      </c>
      <c r="N991">
        <v>2</v>
      </c>
      <c r="O991">
        <v>88372</v>
      </c>
      <c r="P991">
        <v>3.6296874358237154</v>
      </c>
      <c r="Q991">
        <v>596</v>
      </c>
      <c r="R991">
        <v>39508</v>
      </c>
      <c r="U991">
        <v>1</v>
      </c>
      <c r="V991">
        <v>676</v>
      </c>
      <c r="W991">
        <v>173102</v>
      </c>
      <c r="X991">
        <v>6557</v>
      </c>
      <c r="Y991">
        <v>1</v>
      </c>
      <c r="Z991">
        <v>1</v>
      </c>
      <c r="AA991" t="s">
        <v>780</v>
      </c>
      <c r="AB991">
        <v>1366169</v>
      </c>
      <c r="AC991">
        <f>VLOOKUP(A991,'Full dataset'!$A$4:$IE$190,2033-C991,FALSE)</f>
        <v>4.2</v>
      </c>
      <c r="AD991">
        <f>VLOOKUP(A991,'Full dataset'!$A$4:$IE$190,2041-C991,FALSE)</f>
        <v>27041</v>
      </c>
      <c r="AE991">
        <f>VLOOKUP(A991,'Full dataset'!$A$4:$IE$190,2050-C991,FALSE)</f>
        <v>0</v>
      </c>
      <c r="AF991">
        <v>2.1</v>
      </c>
      <c r="AG991" t="str">
        <f>VLOOKUP($A991,'Full dataset'!$A$4:$IE$190,2007+AG$1-$C991,FALSE)</f>
        <v>.</v>
      </c>
      <c r="AH991" t="str">
        <f>VLOOKUP($A991,'Full dataset'!$A$4:$IE$190,2007+AH$1-$C991,FALSE)</f>
        <v>.</v>
      </c>
      <c r="AI991" t="str">
        <f>VLOOKUP($A991,'Full dataset'!$A$4:$IE$190,2007+AI$1-$C991,FALSE)</f>
        <v>.</v>
      </c>
      <c r="AJ991">
        <f>VLOOKUP($A991,'Full dataset'!$A$4:$IE$190,2007+AJ$1-$C991,FALSE)</f>
        <v>2740</v>
      </c>
      <c r="AK991">
        <f>VLOOKUP($A991,'Full dataset'!$A$4:$IE$190,2007+AK$1-$C991,FALSE)</f>
        <v>-7</v>
      </c>
      <c r="AL991">
        <f>VLOOKUP($A991,'Full dataset'!$A$4:$IE$190,2007+AL$1-$C991,FALSE)</f>
        <v>47</v>
      </c>
      <c r="AM991" t="str">
        <f>VLOOKUP($A991,'Full dataset'!$A$4:$IE$190,2007+AM$1-$C991,FALSE)</f>
        <v>.</v>
      </c>
      <c r="AN991">
        <f>VLOOKUP($A991,'Full dataset'!$A$4:$IE$190,2007+AN$1-$C991,FALSE)</f>
        <v>395782</v>
      </c>
      <c r="AO991">
        <f>VLOOKUP($A991,'Full dataset'!$A$4:$IE$190,2007+AO$1-$C991,FALSE)</f>
        <v>12</v>
      </c>
      <c r="AP991" t="s">
        <v>726</v>
      </c>
      <c r="AQ991" t="s">
        <v>726</v>
      </c>
      <c r="AR991" t="s">
        <v>726</v>
      </c>
      <c r="AS991" t="s">
        <v>726</v>
      </c>
      <c r="AT991" t="s">
        <v>726</v>
      </c>
      <c r="AU991">
        <f>VLOOKUP(A991,'Full dataset'!$A$4:$II$190,$AU$1,FALSE)</f>
        <v>2008</v>
      </c>
      <c r="AV991">
        <v>1</v>
      </c>
      <c r="AW991">
        <f>VLOOKUP(A991,'Full dataset'!$A$5:$IM$190,247,FALSE)</f>
        <v>2</v>
      </c>
      <c r="AX991">
        <f>VLOOKUP(A991,'Full dataset'!$A$4:$II$190,242,FALSE)</f>
        <v>2008</v>
      </c>
      <c r="AY991">
        <f>VLOOKUP(A991,'Full dataset'!$A$5:$IM$190,246,FALSE)</f>
        <v>1</v>
      </c>
      <c r="AZ991">
        <v>9999</v>
      </c>
      <c r="BA991">
        <f>MAX(VLOOKUP($A991,'Full dataset'!$A$4:$IX$190,BA$1,FALSE),AW991)</f>
        <v>2</v>
      </c>
      <c r="BB991">
        <f>IF(VLOOKUP($A991,'Full dataset'!$A$4:$IX$190,BB$1,FALSE)&gt;0,VLOOKUP($A991,'Full dataset'!$A$4:$IX$190,BB$1,FALSE),AU991)</f>
        <v>2008</v>
      </c>
      <c r="BC991">
        <f>MAX(VLOOKUP($A991,'Full dataset'!$A$4:$IX$190,BC$1,FALSE),AY991)</f>
        <v>2</v>
      </c>
      <c r="BD991">
        <f>MAX(VLOOKUP($A991,'Full dataset'!$A$4:$IX$190,BD$1,FALSE),AX991)</f>
        <v>2008</v>
      </c>
      <c r="BE991">
        <f t="shared" si="93"/>
        <v>2008</v>
      </c>
      <c r="BF991">
        <f t="shared" si="94"/>
        <v>1</v>
      </c>
      <c r="BG991">
        <f t="shared" si="95"/>
        <v>1</v>
      </c>
      <c r="BH991">
        <f t="shared" si="90"/>
        <v>0</v>
      </c>
      <c r="BI991">
        <f t="shared" si="91"/>
        <v>1</v>
      </c>
      <c r="BO991">
        <f>IF(BF991=1,VLOOKUP($A991,'Full dataset'!$A$4:$IE$190,2007+BO$1-$C991,FALSE),0)</f>
        <v>598</v>
      </c>
      <c r="BP991">
        <f>IF(BF991=1,VLOOKUP($A991,'Full dataset'!$A$4:$IE$190,2007+BP$1-$C991,FALSE),0)</f>
        <v>19</v>
      </c>
      <c r="BQ991">
        <f>IF(BF991=1,VLOOKUP($A991,'Full dataset'!$A$4:$IE$190,2007+BQ$1-$C991,FALSE),0)</f>
        <v>3945</v>
      </c>
      <c r="BR991">
        <f>IF($BG991=1,VLOOKUP($A991,'Full dataset'!$A$4:$IE$190,BR$1-2007+$C991,FALSE),0)</f>
        <v>145</v>
      </c>
      <c r="BS991">
        <f>IF($BG991=1,VLOOKUP($A991,'Full dataset'!$A$4:$IE$190,BS$1-2007+$C991,FALSE),0)</f>
        <v>221</v>
      </c>
      <c r="BT991">
        <f>IF($BG991=1,VLOOKUP($A991,'Full dataset'!$A$4:$IE$190,BT$1-2007+$C991,FALSE),0)</f>
        <v>5875</v>
      </c>
      <c r="BU991">
        <f>IF($BG991=1,VLOOKUP($A991,'Full dataset'!$A$4:$IE$190,BU$1-2007+$C991,FALSE),0)</f>
        <v>930</v>
      </c>
      <c r="BV991">
        <f>IF($BG991=1,VLOOKUP($A991,'Full dataset'!$A$4:$IE$190,BV$1-2007+$C991,FALSE),0)</f>
        <v>4</v>
      </c>
      <c r="BW991">
        <f>IF($BG991=1,VLOOKUP($A991,'Full dataset'!$A$4:$IE$190,BW$1-2007+$C991,FALSE),0)</f>
        <v>0</v>
      </c>
      <c r="BX991">
        <f>IF($BG991=1,VLOOKUP($A991,'Full dataset'!$A$4:$IE$190,BX$1-2007+$C991,FALSE),0)</f>
        <v>10</v>
      </c>
    </row>
    <row r="992" spans="1:76" x14ac:dyDescent="0.25">
      <c r="A992">
        <v>60</v>
      </c>
      <c r="B992" t="s">
        <v>104</v>
      </c>
      <c r="C992">
        <v>2012</v>
      </c>
      <c r="D992" t="s">
        <v>591</v>
      </c>
      <c r="E992">
        <f t="shared" si="92"/>
        <v>1</v>
      </c>
      <c r="F992">
        <v>1</v>
      </c>
      <c r="G992">
        <v>83086</v>
      </c>
      <c r="H992">
        <v>3.0507068110886726</v>
      </c>
      <c r="I992">
        <v>33885</v>
      </c>
      <c r="J992">
        <v>0</v>
      </c>
      <c r="N992">
        <v>1</v>
      </c>
      <c r="O992">
        <v>2462366</v>
      </c>
      <c r="P992">
        <v>90.411823021846885</v>
      </c>
      <c r="Q992">
        <v>7460</v>
      </c>
      <c r="R992">
        <v>39387</v>
      </c>
      <c r="S992">
        <v>6141</v>
      </c>
      <c r="T992">
        <v>522210</v>
      </c>
      <c r="U992">
        <v>1</v>
      </c>
      <c r="V992">
        <v>9</v>
      </c>
      <c r="W992">
        <v>873096</v>
      </c>
      <c r="X992">
        <v>44715</v>
      </c>
      <c r="Y992">
        <v>1</v>
      </c>
      <c r="Z992">
        <v>1</v>
      </c>
      <c r="AA992" t="s">
        <v>781</v>
      </c>
      <c r="AB992">
        <v>442992</v>
      </c>
      <c r="AC992">
        <f>VLOOKUP(A992,'Full dataset'!$A$4:$IE$190,2033-C992,FALSE)</f>
        <v>4.0999999999999996</v>
      </c>
      <c r="AD992">
        <f>VLOOKUP(A992,'Full dataset'!$A$4:$IE$190,2041-C992,FALSE)</f>
        <v>26983</v>
      </c>
      <c r="AE992">
        <f>VLOOKUP(A992,'Full dataset'!$A$4:$IE$190,2050-C992,FALSE)</f>
        <v>7.38</v>
      </c>
      <c r="AF992">
        <v>5.74</v>
      </c>
      <c r="AG992">
        <f>VLOOKUP($A992,'Full dataset'!$A$4:$IE$190,2007+AG$1-$C992,FALSE)</f>
        <v>4482</v>
      </c>
      <c r="AH992">
        <f>VLOOKUP($A992,'Full dataset'!$A$4:$IE$190,2007+AH$1-$C992,FALSE)</f>
        <v>153140</v>
      </c>
      <c r="AI992">
        <f>VLOOKUP($A992,'Full dataset'!$A$4:$IE$190,2007+AI$1-$C992,FALSE)</f>
        <v>33808</v>
      </c>
      <c r="AJ992">
        <f>VLOOKUP($A992,'Full dataset'!$A$4:$IE$190,2007+AJ$1-$C992,FALSE)</f>
        <v>-223</v>
      </c>
      <c r="AK992">
        <f>VLOOKUP($A992,'Full dataset'!$A$4:$IE$190,2007+AK$1-$C992,FALSE)</f>
        <v>-3</v>
      </c>
      <c r="AL992">
        <f>VLOOKUP($A992,'Full dataset'!$A$4:$IE$190,2007+AL$1-$C992,FALSE)</f>
        <v>63</v>
      </c>
      <c r="AM992">
        <f>VLOOKUP($A992,'Full dataset'!$A$4:$IE$190,2007+AM$1-$C992,FALSE)</f>
        <v>80</v>
      </c>
      <c r="AN992">
        <f>VLOOKUP($A992,'Full dataset'!$A$4:$IE$190,2007+AN$1-$C992,FALSE)</f>
        <v>444708</v>
      </c>
      <c r="AO992">
        <f>VLOOKUP($A992,'Full dataset'!$A$4:$IE$190,2007+AO$1-$C992,FALSE)</f>
        <v>8</v>
      </c>
      <c r="AP992" t="s">
        <v>726</v>
      </c>
      <c r="AQ992" t="s">
        <v>726</v>
      </c>
      <c r="AR992" t="s">
        <v>726</v>
      </c>
      <c r="AS992" t="s">
        <v>726</v>
      </c>
      <c r="AT992" t="s">
        <v>726</v>
      </c>
      <c r="AU992">
        <f>VLOOKUP(A992,'Full dataset'!$A$4:$II$190,$AU$1,FALSE)</f>
        <v>2009</v>
      </c>
      <c r="AV992">
        <v>0</v>
      </c>
      <c r="AW992">
        <f>VLOOKUP(A992,'Full dataset'!$A$5:$IM$190,247,FALSE)</f>
        <v>1</v>
      </c>
      <c r="AX992">
        <f>VLOOKUP(A992,'Full dataset'!$A$4:$II$190,242,FALSE)</f>
        <v>2007</v>
      </c>
      <c r="AY992">
        <f>VLOOKUP(A992,'Full dataset'!$A$5:$IM$190,246,FALSE)</f>
        <v>1</v>
      </c>
      <c r="AZ992">
        <v>9999</v>
      </c>
      <c r="BA992">
        <f>MAX(VLOOKUP($A992,'Full dataset'!$A$4:$IX$190,BA$1,FALSE),AW992)</f>
        <v>1</v>
      </c>
      <c r="BB992">
        <f>IF(VLOOKUP($A992,'Full dataset'!$A$4:$IX$190,BB$1,FALSE)&gt;0,VLOOKUP($A992,'Full dataset'!$A$4:$IX$190,BB$1,FALSE),AU992)</f>
        <v>2009</v>
      </c>
      <c r="BC992">
        <f>MAX(VLOOKUP($A992,'Full dataset'!$A$4:$IX$190,BC$1,FALSE),AY992)</f>
        <v>1</v>
      </c>
      <c r="BD992">
        <f>MAX(VLOOKUP($A992,'Full dataset'!$A$4:$IX$190,BD$1,FALSE),AX992)</f>
        <v>2007</v>
      </c>
      <c r="BE992">
        <f t="shared" si="93"/>
        <v>2007</v>
      </c>
      <c r="BF992">
        <f t="shared" si="94"/>
        <v>0</v>
      </c>
      <c r="BG992">
        <f t="shared" si="95"/>
        <v>0</v>
      </c>
      <c r="BH992">
        <f t="shared" si="90"/>
        <v>0</v>
      </c>
      <c r="BI992">
        <f t="shared" si="91"/>
        <v>0</v>
      </c>
      <c r="BO992">
        <f>IF(BF992=1,VLOOKUP($A992,'Full dataset'!$A$4:$IE$190,2007+BO$1-$C992,FALSE),0)</f>
        <v>0</v>
      </c>
      <c r="BP992">
        <f>IF(BF992=1,VLOOKUP($A992,'Full dataset'!$A$4:$IE$190,2007+BP$1-$C992,FALSE),0)</f>
        <v>0</v>
      </c>
      <c r="BQ992">
        <f>IF(BF992=1,VLOOKUP($A992,'Full dataset'!$A$4:$IE$190,2007+BQ$1-$C992,FALSE),0)</f>
        <v>0</v>
      </c>
      <c r="BR992">
        <f>IF($BG992=1,VLOOKUP($A992,'Full dataset'!$A$4:$IE$190,BR$1-2007+$C992,FALSE),0)</f>
        <v>0</v>
      </c>
      <c r="BS992">
        <f>IF($BG992=1,VLOOKUP($A992,'Full dataset'!$A$4:$IE$190,BS$1-2007+$C992,FALSE),0)</f>
        <v>0</v>
      </c>
      <c r="BT992">
        <f>IF($BG992=1,VLOOKUP($A992,'Full dataset'!$A$4:$IE$190,BT$1-2007+$C992,FALSE),0)</f>
        <v>0</v>
      </c>
      <c r="BU992">
        <f>IF($BG992=1,VLOOKUP($A992,'Full dataset'!$A$4:$IE$190,BU$1-2007+$C992,FALSE),0)</f>
        <v>0</v>
      </c>
      <c r="BV992">
        <f>IF($BG992=1,VLOOKUP($A992,'Full dataset'!$A$4:$IE$190,BV$1-2007+$C992,FALSE),0)</f>
        <v>0</v>
      </c>
      <c r="BW992">
        <f>IF($BG992=1,VLOOKUP($A992,'Full dataset'!$A$4:$IE$190,BW$1-2007+$C992,FALSE),0)</f>
        <v>0</v>
      </c>
      <c r="BX992">
        <f>IF($BG992=1,VLOOKUP($A992,'Full dataset'!$A$4:$IE$190,BX$1-2007+$C992,FALSE),0)</f>
        <v>0</v>
      </c>
    </row>
    <row r="993" spans="1:76" x14ac:dyDescent="0.25">
      <c r="A993">
        <v>61</v>
      </c>
      <c r="B993" t="s">
        <v>105</v>
      </c>
      <c r="C993">
        <v>2012</v>
      </c>
      <c r="D993" t="s">
        <v>591</v>
      </c>
      <c r="E993">
        <f t="shared" si="92"/>
        <v>1</v>
      </c>
      <c r="F993">
        <v>1</v>
      </c>
      <c r="G993">
        <v>23731</v>
      </c>
      <c r="H993">
        <v>0.45261391161717307</v>
      </c>
      <c r="I993">
        <v>10956</v>
      </c>
      <c r="J993">
        <v>0</v>
      </c>
      <c r="N993">
        <v>0</v>
      </c>
      <c r="S993">
        <v>5651</v>
      </c>
      <c r="T993">
        <v>448140</v>
      </c>
      <c r="U993">
        <v>1</v>
      </c>
      <c r="V993">
        <v>1863</v>
      </c>
      <c r="W993">
        <v>691192</v>
      </c>
      <c r="X993">
        <v>206875</v>
      </c>
      <c r="Y993">
        <v>1</v>
      </c>
      <c r="Z993">
        <v>1</v>
      </c>
      <c r="AA993" t="s">
        <v>782</v>
      </c>
      <c r="AB993">
        <v>197845</v>
      </c>
      <c r="AC993">
        <f>VLOOKUP(A993,'Full dataset'!$A$4:$IE$190,2033-C993,FALSE)</f>
        <v>4</v>
      </c>
      <c r="AD993">
        <f>VLOOKUP(A993,'Full dataset'!$A$4:$IE$190,2041-C993,FALSE)</f>
        <v>58140</v>
      </c>
      <c r="AE993">
        <f>VLOOKUP(A993,'Full dataset'!$A$4:$IE$190,2050-C993,FALSE)</f>
        <v>7.15</v>
      </c>
      <c r="AF993">
        <v>5.5750000000000002</v>
      </c>
      <c r="AG993">
        <f>VLOOKUP($A993,'Full dataset'!$A$4:$IE$190,2007+AG$1-$C993,FALSE)</f>
        <v>735</v>
      </c>
      <c r="AH993">
        <f>VLOOKUP($A993,'Full dataset'!$A$4:$IE$190,2007+AH$1-$C993,FALSE)</f>
        <v>8089</v>
      </c>
      <c r="AI993">
        <f>VLOOKUP($A993,'Full dataset'!$A$4:$IE$190,2007+AI$1-$C993,FALSE)</f>
        <v>12148</v>
      </c>
      <c r="AJ993">
        <f>VLOOKUP($A993,'Full dataset'!$A$4:$IE$190,2007+AJ$1-$C993,FALSE)</f>
        <v>4566</v>
      </c>
      <c r="AK993">
        <f>VLOOKUP($A993,'Full dataset'!$A$4:$IE$190,2007+AK$1-$C993,FALSE)</f>
        <v>19</v>
      </c>
      <c r="AL993">
        <f>VLOOKUP($A993,'Full dataset'!$A$4:$IE$190,2007+AL$1-$C993,FALSE)</f>
        <v>72</v>
      </c>
      <c r="AM993">
        <f>VLOOKUP($A993,'Full dataset'!$A$4:$IE$190,2007+AM$1-$C993,FALSE)</f>
        <v>6200</v>
      </c>
      <c r="AN993">
        <f>VLOOKUP($A993,'Full dataset'!$A$4:$IE$190,2007+AN$1-$C993,FALSE)</f>
        <v>573588</v>
      </c>
      <c r="AO993" t="str">
        <f>VLOOKUP($A993,'Full dataset'!$A$4:$IE$190,2007+AO$1-$C993,FALSE)</f>
        <v>.</v>
      </c>
      <c r="AP993" t="s">
        <v>726</v>
      </c>
      <c r="AQ993" t="s">
        <v>726</v>
      </c>
      <c r="AR993" t="s">
        <v>726</v>
      </c>
      <c r="AS993" t="s">
        <v>726</v>
      </c>
      <c r="AT993" t="s">
        <v>726</v>
      </c>
      <c r="AU993">
        <f>VLOOKUP(A993,'Full dataset'!$A$4:$II$190,$AU$1,FALSE)</f>
        <v>2008</v>
      </c>
      <c r="AV993">
        <v>0</v>
      </c>
      <c r="AW993">
        <f>VLOOKUP(A993,'Full dataset'!$A$5:$IM$190,247,FALSE)</f>
        <v>1</v>
      </c>
      <c r="AX993">
        <f>VLOOKUP(A993,'Full dataset'!$A$4:$II$190,242,FALSE)</f>
        <v>9999</v>
      </c>
      <c r="AY993">
        <f>VLOOKUP(A993,'Full dataset'!$A$5:$IM$190,246,FALSE)</f>
        <v>1</v>
      </c>
      <c r="AZ993">
        <v>9999</v>
      </c>
      <c r="BA993">
        <f>MAX(VLOOKUP($A993,'Full dataset'!$A$4:$IX$190,BA$1,FALSE),AW993)</f>
        <v>2</v>
      </c>
      <c r="BB993">
        <f>IF(VLOOKUP($A993,'Full dataset'!$A$4:$IX$190,BB$1,FALSE)&gt;0,VLOOKUP($A993,'Full dataset'!$A$4:$IX$190,BB$1,FALSE),AU993)</f>
        <v>2012</v>
      </c>
      <c r="BC993">
        <f>MAX(VLOOKUP($A993,'Full dataset'!$A$4:$IX$190,BC$1,FALSE),AY993)</f>
        <v>1</v>
      </c>
      <c r="BD993">
        <f>MAX(VLOOKUP($A993,'Full dataset'!$A$4:$IX$190,BD$1,FALSE),AX993)</f>
        <v>9999</v>
      </c>
      <c r="BE993">
        <f t="shared" si="93"/>
        <v>2012</v>
      </c>
      <c r="BF993">
        <f t="shared" si="94"/>
        <v>1</v>
      </c>
      <c r="BG993">
        <f t="shared" si="95"/>
        <v>0</v>
      </c>
      <c r="BH993">
        <f t="shared" si="90"/>
        <v>0</v>
      </c>
      <c r="BI993">
        <f t="shared" si="91"/>
        <v>1</v>
      </c>
      <c r="BO993">
        <f>IF(BF993=1,VLOOKUP($A993,'Full dataset'!$A$4:$IE$190,2007+BO$1-$C993,FALSE),0)</f>
        <v>0</v>
      </c>
      <c r="BP993">
        <f>IF(BF993=1,VLOOKUP($A993,'Full dataset'!$A$4:$IE$190,2007+BP$1-$C993,FALSE),0)</f>
        <v>0</v>
      </c>
      <c r="BQ993">
        <f>IF(BF993=1,VLOOKUP($A993,'Full dataset'!$A$4:$IE$190,2007+BQ$1-$C993,FALSE),0)</f>
        <v>0</v>
      </c>
      <c r="BR993">
        <f>IF($BG993=1,VLOOKUP($A993,'Full dataset'!$A$4:$IE$190,BR$1-2007+$C993,FALSE),0)</f>
        <v>0</v>
      </c>
      <c r="BS993">
        <f>IF($BG993=1,VLOOKUP($A993,'Full dataset'!$A$4:$IE$190,BS$1-2007+$C993,FALSE),0)</f>
        <v>0</v>
      </c>
      <c r="BT993">
        <f>IF($BG993=1,VLOOKUP($A993,'Full dataset'!$A$4:$IE$190,BT$1-2007+$C993,FALSE),0)</f>
        <v>0</v>
      </c>
      <c r="BU993">
        <f>IF($BG993=1,VLOOKUP($A993,'Full dataset'!$A$4:$IE$190,BU$1-2007+$C993,FALSE),0)</f>
        <v>0</v>
      </c>
      <c r="BV993">
        <f>IF($BG993=1,VLOOKUP($A993,'Full dataset'!$A$4:$IE$190,BV$1-2007+$C993,FALSE),0)</f>
        <v>0</v>
      </c>
      <c r="BW993">
        <f>IF($BG993=1,VLOOKUP($A993,'Full dataset'!$A$4:$IE$190,BW$1-2007+$C993,FALSE),0)</f>
        <v>0</v>
      </c>
      <c r="BX993">
        <f>IF($BG993=1,VLOOKUP($A993,'Full dataset'!$A$4:$IE$190,BX$1-2007+$C993,FALSE),0)</f>
        <v>0</v>
      </c>
    </row>
    <row r="994" spans="1:76" x14ac:dyDescent="0.25">
      <c r="A994">
        <v>62</v>
      </c>
      <c r="B994" t="s">
        <v>106</v>
      </c>
      <c r="C994">
        <v>2012</v>
      </c>
      <c r="D994" t="s">
        <v>591</v>
      </c>
      <c r="E994">
        <f t="shared" si="92"/>
        <v>1</v>
      </c>
      <c r="F994">
        <v>1</v>
      </c>
      <c r="G994">
        <v>1880</v>
      </c>
      <c r="H994">
        <v>0.52749719416386087</v>
      </c>
      <c r="I994">
        <v>761</v>
      </c>
      <c r="J994">
        <v>1</v>
      </c>
      <c r="K994">
        <v>185</v>
      </c>
      <c r="L994">
        <v>5.1907968574635241E-2</v>
      </c>
      <c r="M994">
        <v>164</v>
      </c>
      <c r="N994">
        <v>0</v>
      </c>
      <c r="S994">
        <v>5945</v>
      </c>
      <c r="T994">
        <v>451120</v>
      </c>
      <c r="U994">
        <v>1</v>
      </c>
      <c r="V994">
        <v>5795</v>
      </c>
      <c r="W994">
        <v>54393</v>
      </c>
      <c r="X994">
        <v>9592</v>
      </c>
      <c r="Y994">
        <v>1</v>
      </c>
      <c r="Z994">
        <v>0</v>
      </c>
      <c r="AA994" t="s">
        <v>783</v>
      </c>
      <c r="AB994">
        <v>7360</v>
      </c>
      <c r="AC994">
        <f>VLOOKUP(A994,'Full dataset'!$A$4:$IE$190,2033-C994,FALSE)</f>
        <v>3.9</v>
      </c>
      <c r="AD994">
        <f>VLOOKUP(A994,'Full dataset'!$A$4:$IE$190,2041-C994,FALSE)</f>
        <v>3460</v>
      </c>
      <c r="AE994">
        <f>VLOOKUP(A994,'Full dataset'!$A$4:$IE$190,2050-C994,FALSE)</f>
        <v>0</v>
      </c>
      <c r="AF994">
        <v>1.95</v>
      </c>
      <c r="AG994">
        <f>VLOOKUP($A994,'Full dataset'!$A$4:$IE$190,2007+AG$1-$C994,FALSE)</f>
        <v>-49.295000000000002</v>
      </c>
      <c r="AH994">
        <f>VLOOKUP($A994,'Full dataset'!$A$4:$IE$190,2007+AH$1-$C994,FALSE)</f>
        <v>192.102</v>
      </c>
      <c r="AI994">
        <f>VLOOKUP($A994,'Full dataset'!$A$4:$IE$190,2007+AI$1-$C994,FALSE)</f>
        <v>380.94099999999997</v>
      </c>
      <c r="AJ994">
        <f>VLOOKUP($A994,'Full dataset'!$A$4:$IE$190,2007+AJ$1-$C994,FALSE)</f>
        <v>-100</v>
      </c>
      <c r="AK994">
        <f>VLOOKUP($A994,'Full dataset'!$A$4:$IE$190,2007+AK$1-$C994,FALSE)</f>
        <v>-7</v>
      </c>
      <c r="AL994">
        <f>VLOOKUP($A994,'Full dataset'!$A$4:$IE$190,2007+AL$1-$C994,FALSE)</f>
        <v>85</v>
      </c>
      <c r="AM994">
        <f>VLOOKUP($A994,'Full dataset'!$A$4:$IE$190,2007+AM$1-$C994,FALSE)</f>
        <v>16500</v>
      </c>
      <c r="AN994">
        <f>VLOOKUP($A994,'Full dataset'!$A$4:$IE$190,2007+AN$1-$C994,FALSE)</f>
        <v>97735</v>
      </c>
      <c r="AO994">
        <f>VLOOKUP($A994,'Full dataset'!$A$4:$IE$190,2007+AO$1-$C994,FALSE)</f>
        <v>15</v>
      </c>
      <c r="AP994" t="s">
        <v>726</v>
      </c>
      <c r="AQ994" t="s">
        <v>726</v>
      </c>
      <c r="AR994" t="s">
        <v>726</v>
      </c>
      <c r="AS994" t="s">
        <v>726</v>
      </c>
      <c r="AT994" t="s">
        <v>726</v>
      </c>
      <c r="AU994">
        <f>VLOOKUP(A994,'Full dataset'!$A$4:$II$190,$AU$1,FALSE)</f>
        <v>2008</v>
      </c>
      <c r="AV994">
        <v>1</v>
      </c>
      <c r="AW994">
        <f>VLOOKUP(A994,'Full dataset'!$A$5:$IM$190,247,FALSE)</f>
        <v>1</v>
      </c>
      <c r="AX994">
        <f>VLOOKUP(A994,'Full dataset'!$A$4:$II$190,242,FALSE)</f>
        <v>2007</v>
      </c>
      <c r="AY994">
        <f>VLOOKUP(A994,'Full dataset'!$A$5:$IM$190,246,FALSE)</f>
        <v>1</v>
      </c>
      <c r="AZ994">
        <v>9999</v>
      </c>
      <c r="BA994">
        <f>MAX(VLOOKUP($A994,'Full dataset'!$A$4:$IX$190,BA$1,FALSE),AW994)</f>
        <v>1</v>
      </c>
      <c r="BB994">
        <f>IF(VLOOKUP($A994,'Full dataset'!$A$4:$IX$190,BB$1,FALSE)&gt;0,VLOOKUP($A994,'Full dataset'!$A$4:$IX$190,BB$1,FALSE),AU994)</f>
        <v>2008</v>
      </c>
      <c r="BC994">
        <f>MAX(VLOOKUP($A994,'Full dataset'!$A$4:$IX$190,BC$1,FALSE),AY994)</f>
        <v>1</v>
      </c>
      <c r="BD994">
        <f>MAX(VLOOKUP($A994,'Full dataset'!$A$4:$IX$190,BD$1,FALSE),AX994)</f>
        <v>2007</v>
      </c>
      <c r="BE994">
        <f t="shared" si="93"/>
        <v>2007</v>
      </c>
      <c r="BF994">
        <f t="shared" si="94"/>
        <v>0</v>
      </c>
      <c r="BG994">
        <f t="shared" si="95"/>
        <v>0</v>
      </c>
      <c r="BH994">
        <f t="shared" si="90"/>
        <v>0</v>
      </c>
      <c r="BI994">
        <f t="shared" si="91"/>
        <v>0</v>
      </c>
      <c r="BO994">
        <f>IF(BF994=1,VLOOKUP($A994,'Full dataset'!$A$4:$IE$190,2007+BO$1-$C994,FALSE),0)</f>
        <v>0</v>
      </c>
      <c r="BP994">
        <f>IF(BF994=1,VLOOKUP($A994,'Full dataset'!$A$4:$IE$190,2007+BP$1-$C994,FALSE),0)</f>
        <v>0</v>
      </c>
      <c r="BQ994">
        <f>IF(BF994=1,VLOOKUP($A994,'Full dataset'!$A$4:$IE$190,2007+BQ$1-$C994,FALSE),0)</f>
        <v>0</v>
      </c>
      <c r="BR994">
        <f>IF($BG994=1,VLOOKUP($A994,'Full dataset'!$A$4:$IE$190,BR$1-2007+$C994,FALSE),0)</f>
        <v>0</v>
      </c>
      <c r="BS994">
        <f>IF($BG994=1,VLOOKUP($A994,'Full dataset'!$A$4:$IE$190,BS$1-2007+$C994,FALSE),0)</f>
        <v>0</v>
      </c>
      <c r="BT994">
        <f>IF($BG994=1,VLOOKUP($A994,'Full dataset'!$A$4:$IE$190,BT$1-2007+$C994,FALSE),0)</f>
        <v>0</v>
      </c>
      <c r="BU994">
        <f>IF($BG994=1,VLOOKUP($A994,'Full dataset'!$A$4:$IE$190,BU$1-2007+$C994,FALSE),0)</f>
        <v>0</v>
      </c>
      <c r="BV994">
        <f>IF($BG994=1,VLOOKUP($A994,'Full dataset'!$A$4:$IE$190,BV$1-2007+$C994,FALSE),0)</f>
        <v>0</v>
      </c>
      <c r="BW994">
        <f>IF($BG994=1,VLOOKUP($A994,'Full dataset'!$A$4:$IE$190,BW$1-2007+$C994,FALSE),0)</f>
        <v>0</v>
      </c>
      <c r="BX994">
        <f>IF($BG994=1,VLOOKUP($A994,'Full dataset'!$A$4:$IE$190,BX$1-2007+$C994,FALSE),0)</f>
        <v>0</v>
      </c>
    </row>
    <row r="995" spans="1:76" x14ac:dyDescent="0.25">
      <c r="A995">
        <v>63</v>
      </c>
      <c r="B995" t="s">
        <v>107</v>
      </c>
      <c r="C995">
        <v>2012</v>
      </c>
      <c r="D995" t="s">
        <v>591</v>
      </c>
      <c r="E995">
        <f t="shared" si="92"/>
        <v>1</v>
      </c>
      <c r="F995">
        <v>1</v>
      </c>
      <c r="G995">
        <v>24853</v>
      </c>
      <c r="H995">
        <v>1.4672058563079284</v>
      </c>
      <c r="I995">
        <v>8568</v>
      </c>
      <c r="J995">
        <v>1</v>
      </c>
      <c r="K995">
        <v>2346</v>
      </c>
      <c r="L995">
        <v>0.13849695967884762</v>
      </c>
      <c r="M995">
        <v>789</v>
      </c>
      <c r="N995">
        <v>2</v>
      </c>
      <c r="O995">
        <v>12644</v>
      </c>
      <c r="P995">
        <v>0.74644311942853769</v>
      </c>
      <c r="Q995">
        <v>51</v>
      </c>
      <c r="R995">
        <v>40483</v>
      </c>
      <c r="S995">
        <v>2040</v>
      </c>
      <c r="T995">
        <v>311230</v>
      </c>
      <c r="U995">
        <v>1</v>
      </c>
      <c r="V995">
        <v>172</v>
      </c>
      <c r="W995">
        <v>5920</v>
      </c>
      <c r="X995">
        <v>2367</v>
      </c>
      <c r="Y995">
        <v>1</v>
      </c>
      <c r="Z995">
        <v>1</v>
      </c>
      <c r="AA995" t="s">
        <v>784</v>
      </c>
      <c r="AB995">
        <v>173599</v>
      </c>
      <c r="AC995">
        <f>VLOOKUP(A995,'Full dataset'!$A$4:$IE$190,2033-C995,FALSE)</f>
        <v>3.8</v>
      </c>
      <c r="AD995" t="str">
        <f>VLOOKUP(A995,'Full dataset'!$A$4:$IE$190,2041-C995,FALSE)</f>
        <v>.</v>
      </c>
      <c r="AE995">
        <f>VLOOKUP(A995,'Full dataset'!$A$4:$IE$190,2050-C995,FALSE)</f>
        <v>6.24</v>
      </c>
      <c r="AF995">
        <v>5.0199999999999996</v>
      </c>
      <c r="AG995">
        <f>VLOOKUP($A995,'Full dataset'!$A$4:$IE$190,2007+AG$1-$C995,FALSE)</f>
        <v>1855.2</v>
      </c>
      <c r="AH995">
        <f>VLOOKUP($A995,'Full dataset'!$A$4:$IE$190,2007+AH$1-$C995,FALSE)</f>
        <v>22658</v>
      </c>
      <c r="AI995">
        <f>VLOOKUP($A995,'Full dataset'!$A$4:$IE$190,2007+AI$1-$C995,FALSE)</f>
        <v>17774.099999999999</v>
      </c>
      <c r="AJ995" t="str">
        <f>VLOOKUP($A995,'Full dataset'!$A$4:$IE$190,2007+AJ$1-$C995,FALSE)</f>
        <v>.</v>
      </c>
      <c r="AK995">
        <f>VLOOKUP($A995,'Full dataset'!$A$4:$IE$190,2007+AK$1-$C995,FALSE)</f>
        <v>1</v>
      </c>
      <c r="AL995">
        <f>VLOOKUP($A995,'Full dataset'!$A$4:$IE$190,2007+AL$1-$C995,FALSE)</f>
        <v>40</v>
      </c>
      <c r="AM995">
        <f>VLOOKUP($A995,'Full dataset'!$A$4:$IE$190,2007+AM$1-$C995,FALSE)</f>
        <v>650</v>
      </c>
      <c r="AN995" t="str">
        <f>VLOOKUP($A995,'Full dataset'!$A$4:$IE$190,2007+AN$1-$C995,FALSE)</f>
        <v>.</v>
      </c>
      <c r="AO995" t="str">
        <f>VLOOKUP($A995,'Full dataset'!$A$4:$IE$190,2007+AO$1-$C995,FALSE)</f>
        <v>.</v>
      </c>
      <c r="AP995" t="s">
        <v>726</v>
      </c>
      <c r="AQ995" t="s">
        <v>726</v>
      </c>
      <c r="AR995" t="s">
        <v>726</v>
      </c>
      <c r="AS995" t="s">
        <v>726</v>
      </c>
      <c r="AT995" t="s">
        <v>726</v>
      </c>
      <c r="AU995">
        <f>VLOOKUP(A995,'Full dataset'!$A$4:$II$190,$AU$1,FALSE)</f>
        <v>2010</v>
      </c>
      <c r="AV995">
        <v>1</v>
      </c>
      <c r="AW995">
        <f>VLOOKUP(A995,'Full dataset'!$A$5:$IM$190,247,FALSE)</f>
        <v>2</v>
      </c>
      <c r="AX995">
        <f>VLOOKUP(A995,'Full dataset'!$A$4:$II$190,242,FALSE)</f>
        <v>2009</v>
      </c>
      <c r="AY995">
        <f>VLOOKUP(A995,'Full dataset'!$A$5:$IM$190,246,FALSE)</f>
        <v>2</v>
      </c>
      <c r="AZ995">
        <v>9999</v>
      </c>
      <c r="BA995">
        <f>MAX(VLOOKUP($A995,'Full dataset'!$A$4:$IX$190,BA$1,FALSE),AW995)</f>
        <v>2</v>
      </c>
      <c r="BB995">
        <f>IF(VLOOKUP($A995,'Full dataset'!$A$4:$IX$190,BB$1,FALSE)&gt;0,VLOOKUP($A995,'Full dataset'!$A$4:$IX$190,BB$1,FALSE),AU995)</f>
        <v>2010</v>
      </c>
      <c r="BC995">
        <f>MAX(VLOOKUP($A995,'Full dataset'!$A$4:$IX$190,BC$1,FALSE),AY995)</f>
        <v>2</v>
      </c>
      <c r="BD995">
        <f>MAX(VLOOKUP($A995,'Full dataset'!$A$4:$IX$190,BD$1,FALSE),AX995)</f>
        <v>2009</v>
      </c>
      <c r="BE995">
        <f t="shared" si="93"/>
        <v>2009</v>
      </c>
      <c r="BF995">
        <f t="shared" si="94"/>
        <v>1</v>
      </c>
      <c r="BG995">
        <f t="shared" si="95"/>
        <v>1</v>
      </c>
      <c r="BH995">
        <f t="shared" si="90"/>
        <v>0</v>
      </c>
      <c r="BI995">
        <f t="shared" si="91"/>
        <v>1</v>
      </c>
      <c r="BO995">
        <f>IF(BF995=1,VLOOKUP($A995,'Full dataset'!$A$4:$IE$190,2007+BO$1-$C995,FALSE),0)</f>
        <v>670</v>
      </c>
      <c r="BP995">
        <f>IF(BF995=1,VLOOKUP($A995,'Full dataset'!$A$4:$IE$190,2007+BP$1-$C995,FALSE),0)</f>
        <v>102</v>
      </c>
      <c r="BQ995">
        <f>IF(BF995=1,VLOOKUP($A995,'Full dataset'!$A$4:$IE$190,2007+BQ$1-$C995,FALSE),0)</f>
        <v>435</v>
      </c>
      <c r="BR995">
        <f>IF($BG995=1,VLOOKUP($A995,'Full dataset'!$A$4:$IE$190,BR$1-2007+$C995,FALSE),0)</f>
        <v>309</v>
      </c>
      <c r="BS995">
        <f>IF($BG995=1,VLOOKUP($A995,'Full dataset'!$A$4:$IE$190,BS$1-2007+$C995,FALSE),0)</f>
        <v>951</v>
      </c>
      <c r="BT995">
        <f>IF($BG995=1,VLOOKUP($A995,'Full dataset'!$A$4:$IE$190,BT$1-2007+$C995,FALSE),0)</f>
        <v>2760</v>
      </c>
      <c r="BU995">
        <f>IF($BG995=1,VLOOKUP($A995,'Full dataset'!$A$4:$IE$190,BU$1-2007+$C995,FALSE),0)</f>
        <v>422</v>
      </c>
      <c r="BV995">
        <f>IF($BG995=1,VLOOKUP($A995,'Full dataset'!$A$4:$IE$190,BV$1-2007+$C995,FALSE),0)</f>
        <v>27</v>
      </c>
      <c r="BW995">
        <f>IF($BG995=1,VLOOKUP($A995,'Full dataset'!$A$4:$IE$190,BW$1-2007+$C995,FALSE),0)</f>
        <v>151</v>
      </c>
      <c r="BX995">
        <f>IF($BG995=1,VLOOKUP($A995,'Full dataset'!$A$4:$IE$190,BX$1-2007+$C995,FALSE),0)</f>
        <v>145</v>
      </c>
    </row>
    <row r="996" spans="1:76" x14ac:dyDescent="0.25">
      <c r="A996">
        <v>64</v>
      </c>
      <c r="B996" t="s">
        <v>108</v>
      </c>
      <c r="C996">
        <v>2012</v>
      </c>
      <c r="D996" t="s">
        <v>582</v>
      </c>
      <c r="E996">
        <f t="shared" si="92"/>
        <v>0</v>
      </c>
      <c r="F996">
        <v>1</v>
      </c>
      <c r="G996">
        <v>979</v>
      </c>
      <c r="H996">
        <v>0.62998712998713002</v>
      </c>
      <c r="I996">
        <v>380</v>
      </c>
      <c r="J996">
        <v>0</v>
      </c>
      <c r="N996">
        <v>0</v>
      </c>
      <c r="U996">
        <v>1</v>
      </c>
      <c r="V996">
        <v>233</v>
      </c>
      <c r="W996">
        <v>240</v>
      </c>
      <c r="X996">
        <v>709</v>
      </c>
      <c r="Y996">
        <v>1</v>
      </c>
      <c r="Z996">
        <v>1</v>
      </c>
      <c r="AA996" t="s">
        <v>785</v>
      </c>
      <c r="AB996">
        <v>4956</v>
      </c>
      <c r="AC996">
        <f>VLOOKUP(A996,'Full dataset'!$A$4:$IE$190,2033-C996,FALSE)</f>
        <v>3.7</v>
      </c>
      <c r="AD996">
        <f>VLOOKUP(A996,'Full dataset'!$A$4:$IE$190,2041-C996,FALSE)</f>
        <v>1660</v>
      </c>
      <c r="AE996">
        <f>VLOOKUP(A996,'Full dataset'!$A$4:$IE$190,2050-C996,FALSE)</f>
        <v>0</v>
      </c>
      <c r="AF996">
        <v>1.85</v>
      </c>
      <c r="AG996" t="str">
        <f>VLOOKUP($A996,'Full dataset'!$A$4:$IE$190,2007+AG$1-$C996,FALSE)</f>
        <v>.</v>
      </c>
      <c r="AH996" t="str">
        <f>VLOOKUP($A996,'Full dataset'!$A$4:$IE$190,2007+AH$1-$C996,FALSE)</f>
        <v>.</v>
      </c>
      <c r="AI996" t="str">
        <f>VLOOKUP($A996,'Full dataset'!$A$4:$IE$190,2007+AI$1-$C996,FALSE)</f>
        <v>.</v>
      </c>
      <c r="AJ996">
        <f>VLOOKUP($A996,'Full dataset'!$A$4:$IE$190,2007+AJ$1-$C996,FALSE)</f>
        <v>109</v>
      </c>
      <c r="AK996">
        <f>VLOOKUP($A996,'Full dataset'!$A$4:$IE$190,2007+AK$1-$C996,FALSE)</f>
        <v>-11</v>
      </c>
      <c r="AL996">
        <f>VLOOKUP($A996,'Full dataset'!$A$4:$IE$190,2007+AL$1-$C996,FALSE)</f>
        <v>10</v>
      </c>
      <c r="AM996">
        <f>VLOOKUP($A996,'Full dataset'!$A$4:$IE$190,2007+AM$1-$C996,FALSE)</f>
        <v>900</v>
      </c>
      <c r="AN996">
        <f>VLOOKUP($A996,'Full dataset'!$A$4:$IE$190,2007+AN$1-$C996,FALSE)</f>
        <v>4629</v>
      </c>
      <c r="AO996">
        <f>VLOOKUP($A996,'Full dataset'!$A$4:$IE$190,2007+AO$1-$C996,FALSE)</f>
        <v>10</v>
      </c>
      <c r="AP996" t="s">
        <v>726</v>
      </c>
      <c r="AQ996" t="s">
        <v>726</v>
      </c>
      <c r="AR996" t="s">
        <v>726</v>
      </c>
      <c r="AS996" t="s">
        <v>726</v>
      </c>
      <c r="AT996" t="s">
        <v>726</v>
      </c>
      <c r="AU996">
        <f>VLOOKUP(A996,'Full dataset'!$A$4:$II$190,$AU$1,FALSE)</f>
        <v>2014</v>
      </c>
      <c r="AV996">
        <v>0</v>
      </c>
      <c r="AW996">
        <f>VLOOKUP(A996,'Full dataset'!$A$5:$IM$190,247,FALSE)</f>
        <v>1</v>
      </c>
      <c r="AX996">
        <f>VLOOKUP(A996,'Full dataset'!$A$4:$II$190,242,FALSE)</f>
        <v>9999</v>
      </c>
      <c r="AY996">
        <f>VLOOKUP(A996,'Full dataset'!$A$5:$IM$190,246,FALSE)</f>
        <v>0</v>
      </c>
      <c r="AZ996">
        <v>9999</v>
      </c>
      <c r="BA996">
        <f>MAX(VLOOKUP($A996,'Full dataset'!$A$4:$IX$190,BA$1,FALSE),AW996)</f>
        <v>1</v>
      </c>
      <c r="BB996">
        <f>IF(VLOOKUP($A996,'Full dataset'!$A$4:$IX$190,BB$1,FALSE)&gt;0,VLOOKUP($A996,'Full dataset'!$A$4:$IX$190,BB$1,FALSE),AU996)</f>
        <v>2014</v>
      </c>
      <c r="BC996">
        <f>MAX(VLOOKUP($A996,'Full dataset'!$A$4:$IX$190,BC$1,FALSE),AY996)</f>
        <v>0</v>
      </c>
      <c r="BD996">
        <f>MAX(VLOOKUP($A996,'Full dataset'!$A$4:$IX$190,BD$1,FALSE),AX996)</f>
        <v>9999</v>
      </c>
      <c r="BE996">
        <f t="shared" si="93"/>
        <v>2014</v>
      </c>
      <c r="BF996">
        <f t="shared" si="94"/>
        <v>0</v>
      </c>
      <c r="BG996">
        <f t="shared" si="95"/>
        <v>0</v>
      </c>
      <c r="BH996">
        <f t="shared" si="90"/>
        <v>0</v>
      </c>
      <c r="BI996">
        <f t="shared" si="91"/>
        <v>0</v>
      </c>
      <c r="BO996">
        <f>IF(BF996=1,VLOOKUP($A996,'Full dataset'!$A$4:$IE$190,2007+BO$1-$C996,FALSE),0)</f>
        <v>0</v>
      </c>
      <c r="BP996">
        <f>IF(BF996=1,VLOOKUP($A996,'Full dataset'!$A$4:$IE$190,2007+BP$1-$C996,FALSE),0)</f>
        <v>0</v>
      </c>
      <c r="BQ996">
        <f>IF(BF996=1,VLOOKUP($A996,'Full dataset'!$A$4:$IE$190,2007+BQ$1-$C996,FALSE),0)</f>
        <v>0</v>
      </c>
      <c r="BR996">
        <f>IF($BG996=1,VLOOKUP($A996,'Full dataset'!$A$4:$IE$190,BR$1-2007+$C996,FALSE),0)</f>
        <v>0</v>
      </c>
      <c r="BS996">
        <f>IF($BG996=1,VLOOKUP($A996,'Full dataset'!$A$4:$IE$190,BS$1-2007+$C996,FALSE),0)</f>
        <v>0</v>
      </c>
      <c r="BT996">
        <f>IF($BG996=1,VLOOKUP($A996,'Full dataset'!$A$4:$IE$190,BT$1-2007+$C996,FALSE),0)</f>
        <v>0</v>
      </c>
      <c r="BU996">
        <f>IF($BG996=1,VLOOKUP($A996,'Full dataset'!$A$4:$IE$190,BU$1-2007+$C996,FALSE),0)</f>
        <v>0</v>
      </c>
      <c r="BV996">
        <f>IF($BG996=1,VLOOKUP($A996,'Full dataset'!$A$4:$IE$190,BV$1-2007+$C996,FALSE),0)</f>
        <v>0</v>
      </c>
      <c r="BW996">
        <f>IF($BG996=1,VLOOKUP($A996,'Full dataset'!$A$4:$IE$190,BW$1-2007+$C996,FALSE),0)</f>
        <v>0</v>
      </c>
      <c r="BX996">
        <f>IF($BG996=1,VLOOKUP($A996,'Full dataset'!$A$4:$IE$190,BX$1-2007+$C996,FALSE),0)</f>
        <v>0</v>
      </c>
    </row>
    <row r="997" spans="1:76" x14ac:dyDescent="0.25">
      <c r="A997">
        <v>65</v>
      </c>
      <c r="B997" t="s">
        <v>109</v>
      </c>
      <c r="C997">
        <v>2012</v>
      </c>
      <c r="D997" t="s">
        <v>587</v>
      </c>
      <c r="E997">
        <f t="shared" si="92"/>
        <v>0</v>
      </c>
      <c r="F997">
        <v>1</v>
      </c>
      <c r="G997">
        <v>1401</v>
      </c>
      <c r="H997">
        <v>0.19310820124052377</v>
      </c>
      <c r="I997">
        <v>922</v>
      </c>
      <c r="J997">
        <v>1</v>
      </c>
      <c r="K997">
        <v>75</v>
      </c>
      <c r="L997">
        <v>1.0337698139214336E-2</v>
      </c>
      <c r="M997">
        <v>219</v>
      </c>
      <c r="N997">
        <v>2</v>
      </c>
      <c r="O997">
        <v>478</v>
      </c>
      <c r="P997">
        <v>6.5885596140592695E-2</v>
      </c>
      <c r="Q997">
        <v>4</v>
      </c>
      <c r="R997">
        <v>39965</v>
      </c>
      <c r="U997">
        <v>1</v>
      </c>
      <c r="V997">
        <v>0</v>
      </c>
      <c r="W997">
        <v>2</v>
      </c>
      <c r="X997">
        <v>0</v>
      </c>
      <c r="Y997">
        <v>1</v>
      </c>
      <c r="Z997">
        <v>0</v>
      </c>
      <c r="AA997" t="s">
        <v>786</v>
      </c>
      <c r="AB997">
        <v>8608</v>
      </c>
      <c r="AC997">
        <f>VLOOKUP(A997,'Full dataset'!$A$4:$IE$190,2033-C997,FALSE)</f>
        <v>3.6</v>
      </c>
      <c r="AD997">
        <f>VLOOKUP(A997,'Full dataset'!$A$4:$IE$190,2041-C997,FALSE)</f>
        <v>8430</v>
      </c>
      <c r="AE997">
        <f>VLOOKUP(A997,'Full dataset'!$A$4:$IE$190,2050-C997,FALSE)</f>
        <v>0</v>
      </c>
      <c r="AF997">
        <v>1.8</v>
      </c>
      <c r="AG997">
        <f>VLOOKUP($A997,'Full dataset'!$A$4:$IE$190,2007+AG$1-$C997,FALSE)</f>
        <v>70.131</v>
      </c>
      <c r="AH997">
        <f>VLOOKUP($A997,'Full dataset'!$A$4:$IE$190,2007+AH$1-$C997,FALSE)</f>
        <v>1969.9269999999999</v>
      </c>
      <c r="AI997">
        <f>VLOOKUP($A997,'Full dataset'!$A$4:$IE$190,2007+AI$1-$C997,FALSE)</f>
        <v>1577.6130000000001</v>
      </c>
      <c r="AJ997">
        <f>VLOOKUP($A997,'Full dataset'!$A$4:$IE$190,2007+AJ$1-$C997,FALSE)</f>
        <v>984</v>
      </c>
      <c r="AK997">
        <f>VLOOKUP($A997,'Full dataset'!$A$4:$IE$190,2007+AK$1-$C997,FALSE)</f>
        <v>5</v>
      </c>
      <c r="AL997">
        <f>VLOOKUP($A997,'Full dataset'!$A$4:$IE$190,2007+AL$1-$C997,FALSE)</f>
        <v>76</v>
      </c>
      <c r="AM997">
        <f>VLOOKUP($A997,'Full dataset'!$A$4:$IE$190,2007+AM$1-$C997,FALSE)</f>
        <v>137</v>
      </c>
      <c r="AN997">
        <f>VLOOKUP($A997,'Full dataset'!$A$4:$IE$190,2007+AN$1-$C997,FALSE)</f>
        <v>72582</v>
      </c>
      <c r="AO997">
        <f>VLOOKUP($A997,'Full dataset'!$A$4:$IE$190,2007+AO$1-$C997,FALSE)</f>
        <v>3</v>
      </c>
      <c r="AP997" t="s">
        <v>726</v>
      </c>
      <c r="AQ997" t="s">
        <v>726</v>
      </c>
      <c r="AR997" t="s">
        <v>726</v>
      </c>
      <c r="AS997" t="s">
        <v>726</v>
      </c>
      <c r="AT997" t="s">
        <v>726</v>
      </c>
      <c r="AU997">
        <f>VLOOKUP(A997,'Full dataset'!$A$4:$II$190,$AU$1,FALSE)</f>
        <v>2015</v>
      </c>
      <c r="AV997">
        <v>1</v>
      </c>
      <c r="AW997">
        <f>VLOOKUP(A997,'Full dataset'!$A$5:$IM$190,247,FALSE)</f>
        <v>1</v>
      </c>
      <c r="AX997">
        <f>VLOOKUP(A997,'Full dataset'!$A$4:$II$190,242,FALSE)</f>
        <v>2008</v>
      </c>
      <c r="AY997">
        <f>VLOOKUP(A997,'Full dataset'!$A$5:$IM$190,246,FALSE)</f>
        <v>2</v>
      </c>
      <c r="AZ997">
        <v>9999</v>
      </c>
      <c r="BA997">
        <f>MAX(VLOOKUP($A997,'Full dataset'!$A$4:$IX$190,BA$1,FALSE),AW997)</f>
        <v>2</v>
      </c>
      <c r="BB997">
        <f>IF(VLOOKUP($A997,'Full dataset'!$A$4:$IX$190,BB$1,FALSE)&gt;0,VLOOKUP($A997,'Full dataset'!$A$4:$IX$190,BB$1,FALSE),AU997)</f>
        <v>2009</v>
      </c>
      <c r="BC997">
        <f>MAX(VLOOKUP($A997,'Full dataset'!$A$4:$IX$190,BC$1,FALSE),AY997)</f>
        <v>2</v>
      </c>
      <c r="BD997">
        <f>MAX(VLOOKUP($A997,'Full dataset'!$A$4:$IX$190,BD$1,FALSE),AX997)</f>
        <v>2008</v>
      </c>
      <c r="BE997">
        <f t="shared" si="93"/>
        <v>2008</v>
      </c>
      <c r="BF997">
        <f t="shared" si="94"/>
        <v>1</v>
      </c>
      <c r="BG997">
        <f t="shared" si="95"/>
        <v>1</v>
      </c>
      <c r="BH997">
        <f t="shared" si="90"/>
        <v>0</v>
      </c>
      <c r="BI997">
        <f t="shared" si="91"/>
        <v>1</v>
      </c>
      <c r="BO997">
        <f>IF(BF997=1,VLOOKUP($A997,'Full dataset'!$A$4:$IE$190,2007+BO$1-$C997,FALSE),0)</f>
        <v>0</v>
      </c>
      <c r="BP997">
        <f>IF(BF997=1,VLOOKUP($A997,'Full dataset'!$A$4:$IE$190,2007+BP$1-$C997,FALSE),0)</f>
        <v>0</v>
      </c>
      <c r="BQ997">
        <f>IF(BF997=1,VLOOKUP($A997,'Full dataset'!$A$4:$IE$190,2007+BQ$1-$C997,FALSE),0)</f>
        <v>0</v>
      </c>
      <c r="BR997">
        <f>IF($BG997=1,VLOOKUP($A997,'Full dataset'!$A$4:$IE$190,BR$1-2007+$C997,FALSE),0)</f>
        <v>147</v>
      </c>
      <c r="BS997">
        <f>IF($BG997=1,VLOOKUP($A997,'Full dataset'!$A$4:$IE$190,BS$1-2007+$C997,FALSE),0)</f>
        <v>13</v>
      </c>
      <c r="BT997">
        <f>IF($BG997=1,VLOOKUP($A997,'Full dataset'!$A$4:$IE$190,BT$1-2007+$C997,FALSE),0)</f>
        <v>155</v>
      </c>
      <c r="BU997">
        <f>IF($BG997=1,VLOOKUP($A997,'Full dataset'!$A$4:$IE$190,BU$1-2007+$C997,FALSE),0)</f>
        <v>32</v>
      </c>
      <c r="BV997">
        <f>IF($BG997=1,VLOOKUP($A997,'Full dataset'!$A$4:$IE$190,BV$1-2007+$C997,FALSE),0)</f>
        <v>0</v>
      </c>
      <c r="BW997">
        <f>IF($BG997=1,VLOOKUP($A997,'Full dataset'!$A$4:$IE$190,BW$1-2007+$C997,FALSE),0)</f>
        <v>0</v>
      </c>
      <c r="BX997">
        <f>IF($BG997=1,VLOOKUP($A997,'Full dataset'!$A$4:$IE$190,BX$1-2007+$C997,FALSE),0)</f>
        <v>30</v>
      </c>
    </row>
    <row r="998" spans="1:76" x14ac:dyDescent="0.25">
      <c r="A998">
        <v>66</v>
      </c>
      <c r="B998" t="s">
        <v>585</v>
      </c>
      <c r="C998">
        <v>2012</v>
      </c>
      <c r="D998" t="s">
        <v>582</v>
      </c>
      <c r="E998">
        <f t="shared" si="92"/>
        <v>0</v>
      </c>
      <c r="F998">
        <v>1</v>
      </c>
      <c r="G998">
        <v>1452</v>
      </c>
      <c r="H998">
        <v>0.1250107619457598</v>
      </c>
      <c r="I998">
        <v>741</v>
      </c>
      <c r="J998">
        <v>0</v>
      </c>
      <c r="N998">
        <v>0</v>
      </c>
      <c r="U998">
        <v>1</v>
      </c>
      <c r="V998">
        <v>4284</v>
      </c>
      <c r="W998">
        <v>16524</v>
      </c>
      <c r="X998">
        <v>8959</v>
      </c>
      <c r="Y998">
        <v>1</v>
      </c>
      <c r="Z998">
        <v>0</v>
      </c>
      <c r="AA998" t="s">
        <v>787</v>
      </c>
      <c r="AB998">
        <v>12778</v>
      </c>
      <c r="AC998">
        <f>VLOOKUP(A998,'Full dataset'!$A$4:$IE$190,2033-C998,FALSE)</f>
        <v>3.5</v>
      </c>
      <c r="AD998">
        <f>VLOOKUP(A998,'Full dataset'!$A$4:$IE$190,2041-C998,FALSE)</f>
        <v>12625</v>
      </c>
      <c r="AE998">
        <f>VLOOKUP(A998,'Full dataset'!$A$4:$IE$190,2050-C998,FALSE)</f>
        <v>0</v>
      </c>
      <c r="AF998">
        <v>1.75</v>
      </c>
      <c r="AG998" t="str">
        <f>VLOOKUP($A998,'Full dataset'!$A$4:$IE$190,2007+AG$1-$C998,FALSE)</f>
        <v>.</v>
      </c>
      <c r="AH998" t="str">
        <f>VLOOKUP($A998,'Full dataset'!$A$4:$IE$190,2007+AH$1-$C998,FALSE)</f>
        <v>.</v>
      </c>
      <c r="AI998" t="str">
        <f>VLOOKUP($A998,'Full dataset'!$A$4:$IE$190,2007+AI$1-$C998,FALSE)</f>
        <v>.</v>
      </c>
      <c r="AJ998">
        <f>VLOOKUP($A998,'Full dataset'!$A$4:$IE$190,2007+AJ$1-$C998,FALSE)</f>
        <v>416</v>
      </c>
      <c r="AK998">
        <f>VLOOKUP($A998,'Full dataset'!$A$4:$IE$190,2007+AK$1-$C998,FALSE)</f>
        <v>5</v>
      </c>
      <c r="AL998">
        <f>VLOOKUP($A998,'Full dataset'!$A$4:$IE$190,2007+AL$1-$C998,FALSE)</f>
        <v>37</v>
      </c>
      <c r="AM998">
        <f>VLOOKUP($A998,'Full dataset'!$A$4:$IE$190,2007+AM$1-$C998,FALSE)</f>
        <v>5</v>
      </c>
      <c r="AN998">
        <f>VLOOKUP($A998,'Full dataset'!$A$4:$IE$190,2007+AN$1-$C998,FALSE)</f>
        <v>210697</v>
      </c>
      <c r="AO998">
        <f>VLOOKUP($A998,'Full dataset'!$A$4:$IE$190,2007+AO$1-$C998,FALSE)</f>
        <v>9</v>
      </c>
      <c r="AP998" t="s">
        <v>726</v>
      </c>
      <c r="AQ998" t="s">
        <v>726</v>
      </c>
      <c r="AR998" t="s">
        <v>726</v>
      </c>
      <c r="AS998" t="s">
        <v>726</v>
      </c>
      <c r="AT998" t="s">
        <v>726</v>
      </c>
      <c r="AU998">
        <f>VLOOKUP(A998,'Full dataset'!$A$4:$II$190,$AU$1,FALSE)</f>
        <v>2013</v>
      </c>
      <c r="AV998">
        <v>0</v>
      </c>
      <c r="AW998">
        <f>VLOOKUP(A998,'Full dataset'!$A$5:$IM$190,247,FALSE)</f>
        <v>1</v>
      </c>
      <c r="AX998">
        <f>VLOOKUP(A998,'Full dataset'!$A$4:$II$190,242,FALSE)</f>
        <v>2009</v>
      </c>
      <c r="AY998">
        <f>VLOOKUP(A998,'Full dataset'!$A$5:$IM$190,246,FALSE)</f>
        <v>1</v>
      </c>
      <c r="AZ998">
        <v>9999</v>
      </c>
      <c r="BA998">
        <f>MAX(VLOOKUP($A998,'Full dataset'!$A$4:$IX$190,BA$1,FALSE),AW998)</f>
        <v>1</v>
      </c>
      <c r="BB998">
        <f>IF(VLOOKUP($A998,'Full dataset'!$A$4:$IX$190,BB$1,FALSE)&gt;0,VLOOKUP($A998,'Full dataset'!$A$4:$IX$190,BB$1,FALSE),AU998)</f>
        <v>2013</v>
      </c>
      <c r="BC998">
        <f>MAX(VLOOKUP($A998,'Full dataset'!$A$4:$IX$190,BC$1,FALSE),AY998)</f>
        <v>1</v>
      </c>
      <c r="BD998">
        <f>MAX(VLOOKUP($A998,'Full dataset'!$A$4:$IX$190,BD$1,FALSE),AX998)</f>
        <v>2009</v>
      </c>
      <c r="BE998">
        <f t="shared" si="93"/>
        <v>2009</v>
      </c>
      <c r="BF998">
        <f t="shared" si="94"/>
        <v>0</v>
      </c>
      <c r="BG998">
        <f t="shared" si="95"/>
        <v>0</v>
      </c>
      <c r="BH998">
        <f t="shared" si="90"/>
        <v>0</v>
      </c>
      <c r="BI998">
        <f t="shared" si="91"/>
        <v>0</v>
      </c>
      <c r="BO998">
        <f>IF(BF998=1,VLOOKUP($A998,'Full dataset'!$A$4:$IE$190,2007+BO$1-$C998,FALSE),0)</f>
        <v>0</v>
      </c>
      <c r="BP998">
        <f>IF(BF998=1,VLOOKUP($A998,'Full dataset'!$A$4:$IE$190,2007+BP$1-$C998,FALSE),0)</f>
        <v>0</v>
      </c>
      <c r="BQ998">
        <f>IF(BF998=1,VLOOKUP($A998,'Full dataset'!$A$4:$IE$190,2007+BQ$1-$C998,FALSE),0)</f>
        <v>0</v>
      </c>
      <c r="BR998">
        <f>IF($BG998=1,VLOOKUP($A998,'Full dataset'!$A$4:$IE$190,BR$1-2007+$C998,FALSE),0)</f>
        <v>0</v>
      </c>
      <c r="BS998">
        <f>IF($BG998=1,VLOOKUP($A998,'Full dataset'!$A$4:$IE$190,BS$1-2007+$C998,FALSE),0)</f>
        <v>0</v>
      </c>
      <c r="BT998">
        <f>IF($BG998=1,VLOOKUP($A998,'Full dataset'!$A$4:$IE$190,BT$1-2007+$C998,FALSE),0)</f>
        <v>0</v>
      </c>
      <c r="BU998">
        <f>IF($BG998=1,VLOOKUP($A998,'Full dataset'!$A$4:$IE$190,BU$1-2007+$C998,FALSE),0)</f>
        <v>0</v>
      </c>
      <c r="BV998">
        <f>IF($BG998=1,VLOOKUP($A998,'Full dataset'!$A$4:$IE$190,BV$1-2007+$C998,FALSE),0)</f>
        <v>0</v>
      </c>
      <c r="BW998">
        <f>IF($BG998=1,VLOOKUP($A998,'Full dataset'!$A$4:$IE$190,BW$1-2007+$C998,FALSE),0)</f>
        <v>0</v>
      </c>
      <c r="BX998">
        <f>IF($BG998=1,VLOOKUP($A998,'Full dataset'!$A$4:$IE$190,BX$1-2007+$C998,FALSE),0)</f>
        <v>0</v>
      </c>
    </row>
    <row r="999" spans="1:76" x14ac:dyDescent="0.25">
      <c r="A999">
        <v>67</v>
      </c>
      <c r="B999" t="s">
        <v>111</v>
      </c>
      <c r="C999">
        <v>2012</v>
      </c>
      <c r="D999" t="s">
        <v>582</v>
      </c>
      <c r="E999">
        <f t="shared" si="92"/>
        <v>0</v>
      </c>
      <c r="F999">
        <v>1</v>
      </c>
      <c r="G999">
        <v>326792</v>
      </c>
      <c r="H999">
        <v>7.9463100303951366</v>
      </c>
      <c r="I999">
        <v>89203</v>
      </c>
      <c r="J999">
        <v>1</v>
      </c>
      <c r="K999">
        <v>5075</v>
      </c>
      <c r="L999">
        <v>0.12340425531914893</v>
      </c>
      <c r="M999">
        <v>384</v>
      </c>
      <c r="N999">
        <v>2</v>
      </c>
      <c r="O999">
        <v>16629</v>
      </c>
      <c r="P999">
        <v>0.40435258358662612</v>
      </c>
      <c r="Q999">
        <v>142</v>
      </c>
      <c r="R999">
        <v>39995</v>
      </c>
      <c r="U999">
        <v>1</v>
      </c>
      <c r="V999">
        <v>930</v>
      </c>
      <c r="W999">
        <v>301266</v>
      </c>
      <c r="X999">
        <v>15492</v>
      </c>
      <c r="Y999">
        <v>1</v>
      </c>
      <c r="Z999">
        <v>1</v>
      </c>
      <c r="AA999" t="s">
        <v>788</v>
      </c>
      <c r="AB999">
        <v>1866538</v>
      </c>
      <c r="AC999">
        <f>VLOOKUP(A999,'Full dataset'!$A$4:$IE$190,2033-C999,FALSE)</f>
        <v>3.4</v>
      </c>
      <c r="AD999">
        <f>VLOOKUP(A999,'Full dataset'!$A$4:$IE$190,2041-C999,FALSE)</f>
        <v>43302</v>
      </c>
      <c r="AE999">
        <f>VLOOKUP(A999,'Full dataset'!$A$4:$IE$190,2050-C999,FALSE)</f>
        <v>0</v>
      </c>
      <c r="AF999">
        <v>1.7</v>
      </c>
      <c r="AG999" t="str">
        <f>VLOOKUP($A999,'Full dataset'!$A$4:$IE$190,2007+AG$1-$C999,FALSE)</f>
        <v>.</v>
      </c>
      <c r="AH999" t="str">
        <f>VLOOKUP($A999,'Full dataset'!$A$4:$IE$190,2007+AH$1-$C999,FALSE)</f>
        <v>.</v>
      </c>
      <c r="AI999" t="str">
        <f>VLOOKUP($A999,'Full dataset'!$A$4:$IE$190,2007+AI$1-$C999,FALSE)</f>
        <v>.</v>
      </c>
      <c r="AJ999">
        <f>VLOOKUP($A999,'Full dataset'!$A$4:$IE$190,2007+AJ$1-$C999,FALSE)</f>
        <v>2242</v>
      </c>
      <c r="AK999">
        <f>VLOOKUP($A999,'Full dataset'!$A$4:$IE$190,2007+AK$1-$C999,FALSE)</f>
        <v>-1</v>
      </c>
      <c r="AL999">
        <f>VLOOKUP($A999,'Full dataset'!$A$4:$IE$190,2007+AL$1-$C999,FALSE)</f>
        <v>43</v>
      </c>
      <c r="AM999">
        <f>VLOOKUP($A999,'Full dataset'!$A$4:$IE$190,2007+AM$1-$C999,FALSE)</f>
        <v>3329</v>
      </c>
      <c r="AN999">
        <f>VLOOKUP($A999,'Full dataset'!$A$4:$IE$190,2007+AN$1-$C999,FALSE)</f>
        <v>326596</v>
      </c>
      <c r="AO999">
        <f>VLOOKUP($A999,'Full dataset'!$A$4:$IE$190,2007+AO$1-$C999,FALSE)</f>
        <v>13</v>
      </c>
      <c r="AP999" t="s">
        <v>726</v>
      </c>
      <c r="AQ999" t="s">
        <v>726</v>
      </c>
      <c r="AR999" t="s">
        <v>726</v>
      </c>
      <c r="AS999" t="s">
        <v>726</v>
      </c>
      <c r="AT999" t="s">
        <v>726</v>
      </c>
      <c r="AU999">
        <f>VLOOKUP(A999,'Full dataset'!$A$4:$II$190,$AU$1,FALSE)</f>
        <v>2007</v>
      </c>
      <c r="AV999">
        <v>1</v>
      </c>
      <c r="AW999">
        <f>VLOOKUP(A999,'Full dataset'!$A$5:$IM$190,247,FALSE)</f>
        <v>1</v>
      </c>
      <c r="AX999">
        <f>VLOOKUP(A999,'Full dataset'!$A$4:$II$190,242,FALSE)</f>
        <v>2009</v>
      </c>
      <c r="AY999">
        <f>VLOOKUP(A999,'Full dataset'!$A$5:$IM$190,246,FALSE)</f>
        <v>2</v>
      </c>
      <c r="AZ999">
        <v>9999</v>
      </c>
      <c r="BA999">
        <f>MAX(VLOOKUP($A999,'Full dataset'!$A$4:$IX$190,BA$1,FALSE),AW999)</f>
        <v>2</v>
      </c>
      <c r="BB999">
        <f>IF(VLOOKUP($A999,'Full dataset'!$A$4:$IX$190,BB$1,FALSE)&gt;0,VLOOKUP($A999,'Full dataset'!$A$4:$IX$190,BB$1,FALSE),AU999)</f>
        <v>2009</v>
      </c>
      <c r="BC999">
        <f>MAX(VLOOKUP($A999,'Full dataset'!$A$4:$IX$190,BC$1,FALSE),AY999)</f>
        <v>2</v>
      </c>
      <c r="BD999">
        <f>MAX(VLOOKUP($A999,'Full dataset'!$A$4:$IX$190,BD$1,FALSE),AX999)</f>
        <v>2009</v>
      </c>
      <c r="BE999">
        <f t="shared" si="93"/>
        <v>2009</v>
      </c>
      <c r="BF999">
        <f t="shared" si="94"/>
        <v>1</v>
      </c>
      <c r="BG999">
        <f t="shared" si="95"/>
        <v>1</v>
      </c>
      <c r="BH999">
        <f t="shared" si="90"/>
        <v>0</v>
      </c>
      <c r="BI999">
        <f t="shared" si="91"/>
        <v>1</v>
      </c>
      <c r="BO999">
        <f>IF(BF999=1,VLOOKUP($A999,'Full dataset'!$A$4:$IE$190,2007+BO$1-$C999,FALSE),0)</f>
        <v>0</v>
      </c>
      <c r="BP999">
        <f>IF(BF999=1,VLOOKUP($A999,'Full dataset'!$A$4:$IE$190,2007+BP$1-$C999,FALSE),0)</f>
        <v>0</v>
      </c>
      <c r="BQ999">
        <f>IF(BF999=1,VLOOKUP($A999,'Full dataset'!$A$4:$IE$190,2007+BQ$1-$C999,FALSE),0)</f>
        <v>0</v>
      </c>
      <c r="BR999">
        <f>IF($BG999=1,VLOOKUP($A999,'Full dataset'!$A$4:$IE$190,BR$1-2007+$C999,FALSE),0)</f>
        <v>0</v>
      </c>
      <c r="BS999">
        <f>IF($BG999=1,VLOOKUP($A999,'Full dataset'!$A$4:$IE$190,BS$1-2007+$C999,FALSE),0)</f>
        <v>0</v>
      </c>
      <c r="BT999">
        <f>IF($BG999=1,VLOOKUP($A999,'Full dataset'!$A$4:$IE$190,BT$1-2007+$C999,FALSE),0)</f>
        <v>0</v>
      </c>
      <c r="BU999">
        <f>IF($BG999=1,VLOOKUP($A999,'Full dataset'!$A$4:$IE$190,BU$1-2007+$C999,FALSE),0)</f>
        <v>0</v>
      </c>
      <c r="BV999">
        <f>IF($BG999=1,VLOOKUP($A999,'Full dataset'!$A$4:$IE$190,BV$1-2007+$C999,FALSE),0)</f>
        <v>0</v>
      </c>
      <c r="BW999">
        <f>IF($BG999=1,VLOOKUP($A999,'Full dataset'!$A$4:$IE$190,BW$1-2007+$C999,FALSE),0)</f>
        <v>0</v>
      </c>
      <c r="BX999">
        <f>IF($BG999=1,VLOOKUP($A999,'Full dataset'!$A$4:$IE$190,BX$1-2007+$C999,FALSE),0)</f>
        <v>0</v>
      </c>
    </row>
    <row r="1000" spans="1:76" x14ac:dyDescent="0.25">
      <c r="A1000">
        <v>68</v>
      </c>
      <c r="B1000" t="s">
        <v>112</v>
      </c>
      <c r="C1000">
        <v>2012</v>
      </c>
      <c r="D1000" t="s">
        <v>590</v>
      </c>
      <c r="E1000">
        <f t="shared" si="92"/>
        <v>1</v>
      </c>
      <c r="F1000">
        <v>1</v>
      </c>
      <c r="G1000">
        <v>38209</v>
      </c>
      <c r="H1000">
        <v>3.2961525189786061</v>
      </c>
      <c r="I1000">
        <v>13378</v>
      </c>
      <c r="J1000">
        <v>1</v>
      </c>
      <c r="K1000">
        <v>1195</v>
      </c>
      <c r="L1000">
        <v>0.10308833678398896</v>
      </c>
      <c r="M1000">
        <v>467</v>
      </c>
      <c r="N1000">
        <v>2</v>
      </c>
      <c r="O1000">
        <v>3310</v>
      </c>
      <c r="P1000">
        <v>0.28554175293305728</v>
      </c>
      <c r="Q1000">
        <v>50</v>
      </c>
      <c r="R1000">
        <v>40360</v>
      </c>
      <c r="S1000">
        <v>2834</v>
      </c>
      <c r="T1000">
        <v>325412</v>
      </c>
      <c r="U1000">
        <v>1</v>
      </c>
      <c r="V1000">
        <v>491</v>
      </c>
      <c r="W1000">
        <v>3208</v>
      </c>
      <c r="X1000">
        <v>6416</v>
      </c>
      <c r="Y1000">
        <v>1</v>
      </c>
      <c r="Z1000">
        <v>1</v>
      </c>
      <c r="AA1000" t="s">
        <v>789</v>
      </c>
      <c r="AB1000">
        <v>188795</v>
      </c>
      <c r="AC1000">
        <f>VLOOKUP(A1000,'Full dataset'!$A$4:$IE$190,2033-C1000,FALSE)</f>
        <v>3.3</v>
      </c>
      <c r="AD1000">
        <f>VLOOKUP(A1000,'Full dataset'!$A$4:$IE$190,2041-C1000,FALSE)</f>
        <v>11148</v>
      </c>
      <c r="AE1000">
        <f>VLOOKUP(A1000,'Full dataset'!$A$4:$IE$190,2050-C1000,FALSE)</f>
        <v>0</v>
      </c>
      <c r="AF1000">
        <v>1.65</v>
      </c>
      <c r="AG1000" t="str">
        <f>VLOOKUP($A1000,'Full dataset'!$A$4:$IE$190,2007+AG$1-$C1000,FALSE)</f>
        <v>.</v>
      </c>
      <c r="AH1000" t="str">
        <f>VLOOKUP($A1000,'Full dataset'!$A$4:$IE$190,2007+AH$1-$C1000,FALSE)</f>
        <v>.</v>
      </c>
      <c r="AI1000" t="str">
        <f>VLOOKUP($A1000,'Full dataset'!$A$4:$IE$190,2007+AI$1-$C1000,FALSE)</f>
        <v>.</v>
      </c>
      <c r="AJ1000">
        <f>VLOOKUP($A1000,'Full dataset'!$A$4:$IE$190,2007+AJ$1-$C1000,FALSE)</f>
        <v>-448</v>
      </c>
      <c r="AK1000">
        <f>VLOOKUP($A1000,'Full dataset'!$A$4:$IE$190,2007+AK$1-$C1000,FALSE)</f>
        <v>3</v>
      </c>
      <c r="AL1000">
        <f>VLOOKUP($A1000,'Full dataset'!$A$4:$IE$190,2007+AL$1-$C1000,FALSE)</f>
        <v>51</v>
      </c>
      <c r="AM1000">
        <f>VLOOKUP($A1000,'Full dataset'!$A$4:$IE$190,2007+AM$1-$C1000,FALSE)</f>
        <v>64</v>
      </c>
      <c r="AN1000">
        <f>VLOOKUP($A1000,'Full dataset'!$A$4:$IE$190,2007+AN$1-$C1000,FALSE)</f>
        <v>133752</v>
      </c>
      <c r="AO1000">
        <f>VLOOKUP($A1000,'Full dataset'!$A$4:$IE$190,2007+AO$1-$C1000,FALSE)</f>
        <v>6</v>
      </c>
      <c r="AP1000" t="s">
        <v>726</v>
      </c>
      <c r="AQ1000" t="s">
        <v>726</v>
      </c>
      <c r="AR1000" t="s">
        <v>726</v>
      </c>
      <c r="AS1000" t="s">
        <v>726</v>
      </c>
      <c r="AT1000" t="s">
        <v>726</v>
      </c>
      <c r="AU1000">
        <f>VLOOKUP(A1000,'Full dataset'!$A$4:$II$190,$AU$1,FALSE)</f>
        <v>2009</v>
      </c>
      <c r="AV1000">
        <v>1</v>
      </c>
      <c r="AW1000">
        <f>VLOOKUP(A1000,'Full dataset'!$A$5:$IM$190,247,FALSE)</f>
        <v>2</v>
      </c>
      <c r="AX1000">
        <f>VLOOKUP(A1000,'Full dataset'!$A$4:$II$190,242,FALSE)</f>
        <v>2009</v>
      </c>
      <c r="AY1000">
        <f>VLOOKUP(A1000,'Full dataset'!$A$5:$IM$190,246,FALSE)</f>
        <v>2</v>
      </c>
      <c r="AZ1000">
        <v>9999</v>
      </c>
      <c r="BA1000">
        <f>MAX(VLOOKUP($A1000,'Full dataset'!$A$4:$IX$190,BA$1,FALSE),AW1000)</f>
        <v>2</v>
      </c>
      <c r="BB1000">
        <f>IF(VLOOKUP($A1000,'Full dataset'!$A$4:$IX$190,BB$1,FALSE)&gt;0,VLOOKUP($A1000,'Full dataset'!$A$4:$IX$190,BB$1,FALSE),AU1000)</f>
        <v>2009</v>
      </c>
      <c r="BC1000">
        <f>MAX(VLOOKUP($A1000,'Full dataset'!$A$4:$IX$190,BC$1,FALSE),AY1000)</f>
        <v>2</v>
      </c>
      <c r="BD1000">
        <f>MAX(VLOOKUP($A1000,'Full dataset'!$A$4:$IX$190,BD$1,FALSE),AX1000)</f>
        <v>2009</v>
      </c>
      <c r="BE1000">
        <f t="shared" si="93"/>
        <v>2009</v>
      </c>
      <c r="BF1000">
        <f t="shared" si="94"/>
        <v>1</v>
      </c>
      <c r="BG1000">
        <f t="shared" si="95"/>
        <v>1</v>
      </c>
      <c r="BH1000">
        <f t="shared" si="90"/>
        <v>0</v>
      </c>
      <c r="BI1000">
        <f t="shared" si="91"/>
        <v>1</v>
      </c>
      <c r="BO1000">
        <f>IF(BF1000=1,VLOOKUP($A1000,'Full dataset'!$A$4:$IE$190,2007+BO$1-$C1000,FALSE),0)</f>
        <v>0</v>
      </c>
      <c r="BP1000">
        <f>IF(BF1000=1,VLOOKUP($A1000,'Full dataset'!$A$4:$IE$190,2007+BP$1-$C1000,FALSE),0)</f>
        <v>0</v>
      </c>
      <c r="BQ1000">
        <f>IF(BF1000=1,VLOOKUP($A1000,'Full dataset'!$A$4:$IE$190,2007+BQ$1-$C1000,FALSE),0)</f>
        <v>0</v>
      </c>
      <c r="BR1000">
        <f>IF($BG1000=1,VLOOKUP($A1000,'Full dataset'!$A$4:$IE$190,BR$1-2007+$C1000,FALSE),0)</f>
        <v>351</v>
      </c>
      <c r="BS1000">
        <f>IF($BG1000=1,VLOOKUP($A1000,'Full dataset'!$A$4:$IE$190,BS$1-2007+$C1000,FALSE),0)</f>
        <v>82</v>
      </c>
      <c r="BT1000">
        <f>IF($BG1000=1,VLOOKUP($A1000,'Full dataset'!$A$4:$IE$190,BT$1-2007+$C1000,FALSE),0)</f>
        <v>2287</v>
      </c>
      <c r="BU1000">
        <f>IF($BG1000=1,VLOOKUP($A1000,'Full dataset'!$A$4:$IE$190,BU$1-2007+$C1000,FALSE),0)</f>
        <v>265</v>
      </c>
      <c r="BV1000">
        <f>IF($BG1000=1,VLOOKUP($A1000,'Full dataset'!$A$4:$IE$190,BV$1-2007+$C1000,FALSE),0)</f>
        <v>54</v>
      </c>
      <c r="BW1000">
        <f>IF($BG1000=1,VLOOKUP($A1000,'Full dataset'!$A$4:$IE$190,BW$1-2007+$C1000,FALSE),0)</f>
        <v>16</v>
      </c>
      <c r="BX1000">
        <f>IF($BG1000=1,VLOOKUP($A1000,'Full dataset'!$A$4:$IE$190,BX$1-2007+$C1000,FALSE),0)</f>
        <v>15</v>
      </c>
    </row>
    <row r="1001" spans="1:76" x14ac:dyDescent="0.25">
      <c r="A1001">
        <v>69</v>
      </c>
      <c r="B1001" t="s">
        <v>113</v>
      </c>
      <c r="C1001">
        <v>2012</v>
      </c>
      <c r="D1001" t="s">
        <v>591</v>
      </c>
      <c r="E1001">
        <f t="shared" si="92"/>
        <v>1</v>
      </c>
      <c r="F1001">
        <v>1</v>
      </c>
      <c r="G1001">
        <v>2126</v>
      </c>
      <c r="H1001">
        <v>0.94741532976827092</v>
      </c>
      <c r="I1001">
        <v>1063</v>
      </c>
      <c r="J1001">
        <v>1</v>
      </c>
      <c r="K1001">
        <v>467</v>
      </c>
      <c r="L1001">
        <v>0.20811051693404634</v>
      </c>
      <c r="M1001">
        <v>608</v>
      </c>
      <c r="N1001">
        <v>0</v>
      </c>
      <c r="S1001">
        <v>6020</v>
      </c>
      <c r="T1001">
        <v>522110</v>
      </c>
      <c r="U1001">
        <v>1</v>
      </c>
      <c r="V1001">
        <v>0</v>
      </c>
      <c r="W1001">
        <v>466</v>
      </c>
      <c r="X1001">
        <v>608</v>
      </c>
      <c r="Y1001">
        <v>1</v>
      </c>
      <c r="Z1001">
        <v>1</v>
      </c>
      <c r="AA1001" t="s">
        <v>790</v>
      </c>
      <c r="AB1001">
        <v>10507</v>
      </c>
      <c r="AC1001">
        <f>VLOOKUP(A1001,'Full dataset'!$A$4:$IE$190,2033-C1001,FALSE)</f>
        <v>3.2</v>
      </c>
      <c r="AD1001">
        <f>VLOOKUP(A1001,'Full dataset'!$A$4:$IE$190,2041-C1001,FALSE)</f>
        <v>2341</v>
      </c>
      <c r="AE1001">
        <f>VLOOKUP(A1001,'Full dataset'!$A$4:$IE$190,2050-C1001,FALSE)</f>
        <v>0</v>
      </c>
      <c r="AF1001">
        <v>1.6</v>
      </c>
      <c r="AG1001">
        <f>VLOOKUP($A1001,'Full dataset'!$A$4:$IE$190,2007+AG$1-$C1001,FALSE)</f>
        <v>101.89100000000001</v>
      </c>
      <c r="AH1001">
        <f>VLOOKUP($A1001,'Full dataset'!$A$4:$IE$190,2007+AH$1-$C1001,FALSE)</f>
        <v>11795.442999999999</v>
      </c>
      <c r="AI1001">
        <f>VLOOKUP($A1001,'Full dataset'!$A$4:$IE$190,2007+AI$1-$C1001,FALSE)</f>
        <v>592.91399999999999</v>
      </c>
      <c r="AJ1001">
        <f>VLOOKUP($A1001,'Full dataset'!$A$4:$IE$190,2007+AJ$1-$C1001,FALSE)</f>
        <v>103</v>
      </c>
      <c r="AK1001">
        <f>VLOOKUP($A1001,'Full dataset'!$A$4:$IE$190,2007+AK$1-$C1001,FALSE)</f>
        <v>18</v>
      </c>
      <c r="AL1001">
        <f>VLOOKUP($A1001,'Full dataset'!$A$4:$IE$190,2007+AL$1-$C1001,FALSE)</f>
        <v>71</v>
      </c>
      <c r="AM1001" t="str">
        <f>VLOOKUP($A1001,'Full dataset'!$A$4:$IE$190,2007+AM$1-$C1001,FALSE)</f>
        <v>.</v>
      </c>
      <c r="AN1001">
        <f>VLOOKUP($A1001,'Full dataset'!$A$4:$IE$190,2007+AN$1-$C1001,FALSE)</f>
        <v>0</v>
      </c>
      <c r="AO1001">
        <f>VLOOKUP($A1001,'Full dataset'!$A$4:$IE$190,2007+AO$1-$C1001,FALSE)</f>
        <v>12</v>
      </c>
      <c r="AP1001" t="s">
        <v>726</v>
      </c>
      <c r="AQ1001" t="s">
        <v>726</v>
      </c>
      <c r="AR1001" t="s">
        <v>726</v>
      </c>
      <c r="AS1001" t="s">
        <v>726</v>
      </c>
      <c r="AT1001" t="s">
        <v>726</v>
      </c>
      <c r="AU1001">
        <f>VLOOKUP(A1001,'Full dataset'!$A$4:$II$190,$AU$1,FALSE)</f>
        <v>2009</v>
      </c>
      <c r="AV1001">
        <v>1</v>
      </c>
      <c r="AW1001">
        <f>VLOOKUP(A1001,'Full dataset'!$A$5:$IM$190,247,FALSE)</f>
        <v>2</v>
      </c>
      <c r="AX1001">
        <f>VLOOKUP(A1001,'Full dataset'!$A$4:$II$190,242,FALSE)</f>
        <v>2010</v>
      </c>
      <c r="AY1001">
        <f>VLOOKUP(A1001,'Full dataset'!$A$5:$IM$190,246,FALSE)</f>
        <v>1</v>
      </c>
      <c r="AZ1001">
        <v>9999</v>
      </c>
      <c r="BA1001">
        <f>MAX(VLOOKUP($A1001,'Full dataset'!$A$4:$IX$190,BA$1,FALSE),AW1001)</f>
        <v>2</v>
      </c>
      <c r="BB1001">
        <f>IF(VLOOKUP($A1001,'Full dataset'!$A$4:$IX$190,BB$1,FALSE)&gt;0,VLOOKUP($A1001,'Full dataset'!$A$4:$IX$190,BB$1,FALSE),AU1001)</f>
        <v>2009</v>
      </c>
      <c r="BC1001">
        <f>MAX(VLOOKUP($A1001,'Full dataset'!$A$4:$IX$190,BC$1,FALSE),AY1001)</f>
        <v>1</v>
      </c>
      <c r="BD1001">
        <f>MAX(VLOOKUP($A1001,'Full dataset'!$A$4:$IX$190,BD$1,FALSE),AX1001)</f>
        <v>2010</v>
      </c>
      <c r="BE1001">
        <f t="shared" si="93"/>
        <v>2009</v>
      </c>
      <c r="BF1001">
        <f t="shared" si="94"/>
        <v>1</v>
      </c>
      <c r="BG1001">
        <f t="shared" si="95"/>
        <v>0</v>
      </c>
      <c r="BH1001">
        <f t="shared" si="90"/>
        <v>0</v>
      </c>
      <c r="BI1001">
        <f t="shared" si="91"/>
        <v>1</v>
      </c>
      <c r="BO1001">
        <f>IF(BF1001=1,VLOOKUP($A1001,'Full dataset'!$A$4:$IE$190,2007+BO$1-$C1001,FALSE),0)</f>
        <v>0</v>
      </c>
      <c r="BP1001">
        <f>IF(BF1001=1,VLOOKUP($A1001,'Full dataset'!$A$4:$IE$190,2007+BP$1-$C1001,FALSE),0)</f>
        <v>0</v>
      </c>
      <c r="BQ1001">
        <f>IF(BF1001=1,VLOOKUP($A1001,'Full dataset'!$A$4:$IE$190,2007+BQ$1-$C1001,FALSE),0)</f>
        <v>0</v>
      </c>
      <c r="BR1001">
        <f>IF($BG1001=1,VLOOKUP($A1001,'Full dataset'!$A$4:$IE$190,BR$1-2007+$C1001,FALSE),0)</f>
        <v>0</v>
      </c>
      <c r="BS1001">
        <f>IF($BG1001=1,VLOOKUP($A1001,'Full dataset'!$A$4:$IE$190,BS$1-2007+$C1001,FALSE),0)</f>
        <v>0</v>
      </c>
      <c r="BT1001">
        <f>IF($BG1001=1,VLOOKUP($A1001,'Full dataset'!$A$4:$IE$190,BT$1-2007+$C1001,FALSE),0)</f>
        <v>0</v>
      </c>
      <c r="BU1001">
        <f>IF($BG1001=1,VLOOKUP($A1001,'Full dataset'!$A$4:$IE$190,BU$1-2007+$C1001,FALSE),0)</f>
        <v>0</v>
      </c>
      <c r="BV1001">
        <f>IF($BG1001=1,VLOOKUP($A1001,'Full dataset'!$A$4:$IE$190,BV$1-2007+$C1001,FALSE),0)</f>
        <v>0</v>
      </c>
      <c r="BW1001">
        <f>IF($BG1001=1,VLOOKUP($A1001,'Full dataset'!$A$4:$IE$190,BW$1-2007+$C1001,FALSE),0)</f>
        <v>0</v>
      </c>
      <c r="BX1001">
        <f>IF($BG1001=1,VLOOKUP($A1001,'Full dataset'!$A$4:$IE$190,BX$1-2007+$C1001,FALSE),0)</f>
        <v>0</v>
      </c>
    </row>
    <row r="1002" spans="1:76" x14ac:dyDescent="0.25">
      <c r="A1002">
        <v>70</v>
      </c>
      <c r="B1002" t="s">
        <v>114</v>
      </c>
      <c r="C1002">
        <v>2012</v>
      </c>
      <c r="D1002" t="s">
        <v>582</v>
      </c>
      <c r="E1002">
        <f t="shared" si="92"/>
        <v>0</v>
      </c>
      <c r="F1002">
        <v>1</v>
      </c>
      <c r="G1002">
        <v>9262</v>
      </c>
      <c r="H1002">
        <v>6.3049693669162696</v>
      </c>
      <c r="I1002">
        <v>4887</v>
      </c>
      <c r="J1002">
        <v>0</v>
      </c>
      <c r="N1002">
        <v>0</v>
      </c>
      <c r="U1002">
        <v>1</v>
      </c>
      <c r="V1002">
        <v>20767</v>
      </c>
      <c r="W1002">
        <v>137365</v>
      </c>
      <c r="X1002">
        <v>20378</v>
      </c>
      <c r="Y1002">
        <v>1</v>
      </c>
      <c r="Z1002">
        <v>1</v>
      </c>
      <c r="AA1002" t="s">
        <v>791</v>
      </c>
      <c r="AB1002">
        <v>78781</v>
      </c>
      <c r="AC1002">
        <f>VLOOKUP(A1002,'Full dataset'!$A$4:$IE$190,2033-C1002,FALSE)</f>
        <v>3.1</v>
      </c>
      <c r="AD1002">
        <f>VLOOKUP(A1002,'Full dataset'!$A$4:$IE$190,2041-C1002,FALSE)</f>
        <v>1682</v>
      </c>
      <c r="AE1002">
        <f>VLOOKUP(A1002,'Full dataset'!$A$4:$IE$190,2050-C1002,FALSE)</f>
        <v>0</v>
      </c>
      <c r="AF1002">
        <v>1.55</v>
      </c>
      <c r="AG1002" t="str">
        <f>VLOOKUP($A1002,'Full dataset'!$A$4:$IE$190,2007+AG$1-$C1002,FALSE)</f>
        <v>.</v>
      </c>
      <c r="AH1002" t="str">
        <f>VLOOKUP($A1002,'Full dataset'!$A$4:$IE$190,2007+AH$1-$C1002,FALSE)</f>
        <v>.</v>
      </c>
      <c r="AI1002" t="str">
        <f>VLOOKUP($A1002,'Full dataset'!$A$4:$IE$190,2007+AI$1-$C1002,FALSE)</f>
        <v>.</v>
      </c>
      <c r="AJ1002">
        <f>VLOOKUP($A1002,'Full dataset'!$A$4:$IE$190,2007+AJ$1-$C1002,FALSE)</f>
        <v>234</v>
      </c>
      <c r="AK1002">
        <f>VLOOKUP($A1002,'Full dataset'!$A$4:$IE$190,2007+AK$1-$C1002,FALSE)</f>
        <v>10</v>
      </c>
      <c r="AL1002">
        <f>VLOOKUP($A1002,'Full dataset'!$A$4:$IE$190,2007+AL$1-$C1002,FALSE)</f>
        <v>73</v>
      </c>
      <c r="AM1002" t="str">
        <f>VLOOKUP($A1002,'Full dataset'!$A$4:$IE$190,2007+AM$1-$C1002,FALSE)</f>
        <v>.</v>
      </c>
      <c r="AN1002">
        <f>VLOOKUP($A1002,'Full dataset'!$A$4:$IE$190,2007+AN$1-$C1002,FALSE)</f>
        <v>32821</v>
      </c>
      <c r="AO1002">
        <f>VLOOKUP($A1002,'Full dataset'!$A$4:$IE$190,2007+AO$1-$C1002,FALSE)</f>
        <v>19</v>
      </c>
      <c r="AP1002" t="s">
        <v>726</v>
      </c>
      <c r="AQ1002" t="s">
        <v>726</v>
      </c>
      <c r="AR1002" t="s">
        <v>726</v>
      </c>
      <c r="AS1002" t="s">
        <v>726</v>
      </c>
      <c r="AT1002" t="s">
        <v>726</v>
      </c>
      <c r="AU1002">
        <f>VLOOKUP(A1002,'Full dataset'!$A$4:$II$190,$AU$1,FALSE)</f>
        <v>2009</v>
      </c>
      <c r="AV1002">
        <v>0</v>
      </c>
      <c r="AW1002">
        <f>VLOOKUP(A1002,'Full dataset'!$A$5:$IM$190,247,FALSE)</f>
        <v>1</v>
      </c>
      <c r="AX1002">
        <f>VLOOKUP(A1002,'Full dataset'!$A$4:$II$190,242,FALSE)</f>
        <v>2008</v>
      </c>
      <c r="AY1002">
        <f>VLOOKUP(A1002,'Full dataset'!$A$5:$IM$190,246,FALSE)</f>
        <v>1</v>
      </c>
      <c r="AZ1002">
        <v>9999</v>
      </c>
      <c r="BA1002">
        <f>MAX(VLOOKUP($A1002,'Full dataset'!$A$4:$IX$190,BA$1,FALSE),AW1002)</f>
        <v>2</v>
      </c>
      <c r="BB1002">
        <f>IF(VLOOKUP($A1002,'Full dataset'!$A$4:$IX$190,BB$1,FALSE)&gt;0,VLOOKUP($A1002,'Full dataset'!$A$4:$IX$190,BB$1,FALSE),AU1002)</f>
        <v>2012</v>
      </c>
      <c r="BC1002">
        <f>MAX(VLOOKUP($A1002,'Full dataset'!$A$4:$IX$190,BC$1,FALSE),AY1002)</f>
        <v>1</v>
      </c>
      <c r="BD1002">
        <f>MAX(VLOOKUP($A1002,'Full dataset'!$A$4:$IX$190,BD$1,FALSE),AX1002)</f>
        <v>2008</v>
      </c>
      <c r="BE1002">
        <f t="shared" si="93"/>
        <v>2008</v>
      </c>
      <c r="BF1002">
        <f t="shared" si="94"/>
        <v>1</v>
      </c>
      <c r="BG1002">
        <f t="shared" si="95"/>
        <v>0</v>
      </c>
      <c r="BH1002">
        <f t="shared" si="90"/>
        <v>0</v>
      </c>
      <c r="BI1002">
        <f t="shared" si="91"/>
        <v>1</v>
      </c>
      <c r="BO1002">
        <f>IF(BF1002=1,VLOOKUP($A1002,'Full dataset'!$A$4:$IE$190,2007+BO$1-$C1002,FALSE),0)</f>
        <v>0</v>
      </c>
      <c r="BP1002">
        <f>IF(BF1002=1,VLOOKUP($A1002,'Full dataset'!$A$4:$IE$190,2007+BP$1-$C1002,FALSE),0)</f>
        <v>0</v>
      </c>
      <c r="BQ1002">
        <f>IF(BF1002=1,VLOOKUP($A1002,'Full dataset'!$A$4:$IE$190,2007+BQ$1-$C1002,FALSE),0)</f>
        <v>0</v>
      </c>
      <c r="BR1002">
        <f>IF($BG1002=1,VLOOKUP($A1002,'Full dataset'!$A$4:$IE$190,BR$1-2007+$C1002,FALSE),0)</f>
        <v>0</v>
      </c>
      <c r="BS1002">
        <f>IF($BG1002=1,VLOOKUP($A1002,'Full dataset'!$A$4:$IE$190,BS$1-2007+$C1002,FALSE),0)</f>
        <v>0</v>
      </c>
      <c r="BT1002">
        <f>IF($BG1002=1,VLOOKUP($A1002,'Full dataset'!$A$4:$IE$190,BT$1-2007+$C1002,FALSE),0)</f>
        <v>0</v>
      </c>
      <c r="BU1002">
        <f>IF($BG1002=1,VLOOKUP($A1002,'Full dataset'!$A$4:$IE$190,BU$1-2007+$C1002,FALSE),0)</f>
        <v>0</v>
      </c>
      <c r="BV1002">
        <f>IF($BG1002=1,VLOOKUP($A1002,'Full dataset'!$A$4:$IE$190,BV$1-2007+$C1002,FALSE),0)</f>
        <v>0</v>
      </c>
      <c r="BW1002">
        <f>IF($BG1002=1,VLOOKUP($A1002,'Full dataset'!$A$4:$IE$190,BW$1-2007+$C1002,FALSE),0)</f>
        <v>0</v>
      </c>
      <c r="BX1002">
        <f>IF($BG1002=1,VLOOKUP($A1002,'Full dataset'!$A$4:$IE$190,BX$1-2007+$C1002,FALSE),0)</f>
        <v>0</v>
      </c>
    </row>
    <row r="1003" spans="1:76" x14ac:dyDescent="0.25">
      <c r="A1003">
        <v>71</v>
      </c>
      <c r="B1003" t="s">
        <v>115</v>
      </c>
      <c r="C1003">
        <v>2012</v>
      </c>
      <c r="D1003" t="s">
        <v>587</v>
      </c>
      <c r="E1003">
        <f t="shared" si="92"/>
        <v>0</v>
      </c>
      <c r="F1003">
        <v>1</v>
      </c>
      <c r="G1003">
        <v>15694</v>
      </c>
      <c r="H1003">
        <v>0.37412095639943743</v>
      </c>
      <c r="I1003">
        <v>9918</v>
      </c>
      <c r="J1003">
        <v>1</v>
      </c>
      <c r="K1003">
        <v>2640</v>
      </c>
      <c r="L1003">
        <v>6.2933562182650366E-2</v>
      </c>
      <c r="M1003">
        <v>13220</v>
      </c>
      <c r="N1003">
        <v>2</v>
      </c>
      <c r="O1003">
        <v>5098</v>
      </c>
      <c r="P1003">
        <v>0.12152852272998164</v>
      </c>
      <c r="Q1003">
        <v>42</v>
      </c>
      <c r="R1003">
        <v>39753</v>
      </c>
      <c r="U1003">
        <v>1</v>
      </c>
      <c r="V1003">
        <v>0</v>
      </c>
      <c r="W1003">
        <v>4380</v>
      </c>
      <c r="X1003">
        <v>39783</v>
      </c>
      <c r="Y1003">
        <v>1</v>
      </c>
      <c r="Z1003">
        <v>1</v>
      </c>
      <c r="AA1003" t="s">
        <v>792</v>
      </c>
      <c r="AB1003">
        <v>82173</v>
      </c>
      <c r="AC1003">
        <f>VLOOKUP(A1003,'Full dataset'!$A$4:$IE$190,2033-C1003,FALSE)</f>
        <v>3</v>
      </c>
      <c r="AD1003">
        <f>VLOOKUP(A1003,'Full dataset'!$A$4:$IE$190,2041-C1003,FALSE)</f>
        <v>43820</v>
      </c>
      <c r="AE1003">
        <f>VLOOKUP(A1003,'Full dataset'!$A$4:$IE$190,2050-C1003,FALSE)</f>
        <v>0</v>
      </c>
      <c r="AF1003">
        <v>1.5</v>
      </c>
      <c r="AG1003" t="str">
        <f>VLOOKUP($A1003,'Full dataset'!$A$4:$IE$190,2007+AG$1-$C1003,FALSE)</f>
        <v>.</v>
      </c>
      <c r="AH1003" t="str">
        <f>VLOOKUP($A1003,'Full dataset'!$A$4:$IE$190,2007+AH$1-$C1003,FALSE)</f>
        <v>.</v>
      </c>
      <c r="AI1003" t="str">
        <f>VLOOKUP($A1003,'Full dataset'!$A$4:$IE$190,2007+AI$1-$C1003,FALSE)</f>
        <v>.</v>
      </c>
      <c r="AJ1003">
        <f>VLOOKUP($A1003,'Full dataset'!$A$4:$IE$190,2007+AJ$1-$C1003,FALSE)</f>
        <v>1665</v>
      </c>
      <c r="AK1003">
        <f>VLOOKUP($A1003,'Full dataset'!$A$4:$IE$190,2007+AK$1-$C1003,FALSE)</f>
        <v>-1</v>
      </c>
      <c r="AL1003">
        <f>VLOOKUP($A1003,'Full dataset'!$A$4:$IE$190,2007+AL$1-$C1003,FALSE)</f>
        <v>70</v>
      </c>
      <c r="AM1003">
        <f>VLOOKUP($A1003,'Full dataset'!$A$4:$IE$190,2007+AM$1-$C1003,FALSE)</f>
        <v>0</v>
      </c>
      <c r="AN1003">
        <f>VLOOKUP($A1003,'Full dataset'!$A$4:$IE$190,2007+AN$1-$C1003,FALSE)</f>
        <v>245684</v>
      </c>
      <c r="AO1003">
        <f>VLOOKUP($A1003,'Full dataset'!$A$4:$IE$190,2007+AO$1-$C1003,FALSE)</f>
        <v>4</v>
      </c>
      <c r="AP1003" t="s">
        <v>726</v>
      </c>
      <c r="AQ1003" t="s">
        <v>726</v>
      </c>
      <c r="AR1003" t="s">
        <v>726</v>
      </c>
      <c r="AS1003" t="s">
        <v>726</v>
      </c>
      <c r="AT1003" t="s">
        <v>726</v>
      </c>
      <c r="AU1003">
        <f>VLOOKUP(A1003,'Full dataset'!$A$4:$II$190,$AU$1,FALSE)</f>
        <v>2008</v>
      </c>
      <c r="AV1003">
        <v>1</v>
      </c>
      <c r="AW1003">
        <f>VLOOKUP(A1003,'Full dataset'!$A$5:$IM$190,247,FALSE)</f>
        <v>2</v>
      </c>
      <c r="AX1003">
        <f>VLOOKUP(A1003,'Full dataset'!$A$4:$II$190,242,FALSE)</f>
        <v>2007</v>
      </c>
      <c r="AY1003">
        <f>VLOOKUP(A1003,'Full dataset'!$A$5:$IM$190,246,FALSE)</f>
        <v>1</v>
      </c>
      <c r="AZ1003">
        <v>9999</v>
      </c>
      <c r="BA1003">
        <f>MAX(VLOOKUP($A1003,'Full dataset'!$A$4:$IX$190,BA$1,FALSE),AW1003)</f>
        <v>2</v>
      </c>
      <c r="BB1003">
        <f>IF(VLOOKUP($A1003,'Full dataset'!$A$4:$IX$190,BB$1,FALSE)&gt;0,VLOOKUP($A1003,'Full dataset'!$A$4:$IX$190,BB$1,FALSE),AU1003)</f>
        <v>2008</v>
      </c>
      <c r="BC1003">
        <f>MAX(VLOOKUP($A1003,'Full dataset'!$A$4:$IX$190,BC$1,FALSE),AY1003)</f>
        <v>2</v>
      </c>
      <c r="BD1003">
        <f>MAX(VLOOKUP($A1003,'Full dataset'!$A$4:$IX$190,BD$1,FALSE),AX1003)</f>
        <v>2007</v>
      </c>
      <c r="BE1003">
        <f t="shared" si="93"/>
        <v>2007</v>
      </c>
      <c r="BF1003">
        <f t="shared" si="94"/>
        <v>1</v>
      </c>
      <c r="BG1003">
        <f t="shared" si="95"/>
        <v>1</v>
      </c>
      <c r="BH1003">
        <f t="shared" si="90"/>
        <v>0</v>
      </c>
      <c r="BI1003">
        <f t="shared" si="91"/>
        <v>1</v>
      </c>
      <c r="BO1003">
        <f>IF(BF1003=1,VLOOKUP($A1003,'Full dataset'!$A$4:$IE$190,2007+BO$1-$C1003,FALSE),0)</f>
        <v>0</v>
      </c>
      <c r="BP1003">
        <f>IF(BF1003=1,VLOOKUP($A1003,'Full dataset'!$A$4:$IE$190,2007+BP$1-$C1003,FALSE),0)</f>
        <v>0</v>
      </c>
      <c r="BQ1003">
        <f>IF(BF1003=1,VLOOKUP($A1003,'Full dataset'!$A$4:$IE$190,2007+BQ$1-$C1003,FALSE),0)</f>
        <v>0</v>
      </c>
      <c r="BR1003">
        <f>IF($BG1003=1,VLOOKUP($A1003,'Full dataset'!$A$4:$IE$190,BR$1-2007+$C1003,FALSE),0)</f>
        <v>728</v>
      </c>
      <c r="BS1003">
        <f>IF($BG1003=1,VLOOKUP($A1003,'Full dataset'!$A$4:$IE$190,BS$1-2007+$C1003,FALSE),0)</f>
        <v>14837</v>
      </c>
      <c r="BT1003">
        <f>IF($BG1003=1,VLOOKUP($A1003,'Full dataset'!$A$4:$IE$190,BT$1-2007+$C1003,FALSE),0)</f>
        <v>352852</v>
      </c>
      <c r="BU1003">
        <f>IF($BG1003=1,VLOOKUP($A1003,'Full dataset'!$A$4:$IE$190,BU$1-2007+$C1003,FALSE),0)</f>
        <v>49103</v>
      </c>
      <c r="BV1003">
        <f>IF($BG1003=1,VLOOKUP($A1003,'Full dataset'!$A$4:$IE$190,BV$1-2007+$C1003,FALSE),0)</f>
        <v>149</v>
      </c>
      <c r="BW1003">
        <f>IF($BG1003=1,VLOOKUP($A1003,'Full dataset'!$A$4:$IE$190,BW$1-2007+$C1003,FALSE),0)</f>
        <v>1621</v>
      </c>
      <c r="BX1003">
        <f>IF($BG1003=1,VLOOKUP($A1003,'Full dataset'!$A$4:$IE$190,BX$1-2007+$C1003,FALSE),0)</f>
        <v>190</v>
      </c>
    </row>
    <row r="1004" spans="1:76" x14ac:dyDescent="0.25">
      <c r="A1004">
        <v>72</v>
      </c>
      <c r="B1004" t="s">
        <v>116</v>
      </c>
      <c r="C1004">
        <v>2012</v>
      </c>
      <c r="D1004" t="s">
        <v>591</v>
      </c>
      <c r="E1004">
        <f t="shared" si="92"/>
        <v>1</v>
      </c>
      <c r="F1004">
        <v>1</v>
      </c>
      <c r="G1004">
        <v>3622</v>
      </c>
      <c r="H1004">
        <v>1.7556955889481338</v>
      </c>
      <c r="I1004">
        <v>1117</v>
      </c>
      <c r="J1004">
        <v>0</v>
      </c>
      <c r="N1004">
        <v>0</v>
      </c>
      <c r="S1004">
        <v>1311</v>
      </c>
      <c r="T1004">
        <v>211111</v>
      </c>
      <c r="U1004">
        <v>0</v>
      </c>
      <c r="V1004" t="s">
        <v>726</v>
      </c>
      <c r="W1004" t="s">
        <v>726</v>
      </c>
      <c r="X1004" t="s">
        <v>726</v>
      </c>
      <c r="Y1004">
        <v>1</v>
      </c>
      <c r="Z1004">
        <v>0</v>
      </c>
      <c r="AA1004" t="s">
        <v>793</v>
      </c>
      <c r="AB1004">
        <v>50875</v>
      </c>
      <c r="AC1004">
        <f>VLOOKUP(A1004,'Full dataset'!$A$4:$IE$190,2033-C1004,FALSE)</f>
        <v>2.9</v>
      </c>
      <c r="AD1004">
        <f>VLOOKUP(A1004,'Full dataset'!$A$4:$IE$190,2041-C1004,FALSE)</f>
        <v>2266</v>
      </c>
      <c r="AE1004">
        <f>VLOOKUP(A1004,'Full dataset'!$A$4:$IE$190,2050-C1004,FALSE)</f>
        <v>0</v>
      </c>
      <c r="AF1004">
        <v>1.45</v>
      </c>
      <c r="AG1004">
        <f>VLOOKUP($A1004,'Full dataset'!$A$4:$IE$190,2007+AG$1-$C1004,FALSE)</f>
        <v>570.279</v>
      </c>
      <c r="AH1004">
        <f>VLOOKUP($A1004,'Full dataset'!$A$4:$IE$190,2007+AH$1-$C1004,FALSE)</f>
        <v>27336.578000000001</v>
      </c>
      <c r="AI1004">
        <f>VLOOKUP($A1004,'Full dataset'!$A$4:$IE$190,2007+AI$1-$C1004,FALSE)</f>
        <v>11448.814</v>
      </c>
      <c r="AJ1004">
        <f>VLOOKUP($A1004,'Full dataset'!$A$4:$IE$190,2007+AJ$1-$C1004,FALSE)</f>
        <v>187</v>
      </c>
      <c r="AK1004">
        <f>VLOOKUP($A1004,'Full dataset'!$A$4:$IE$190,2007+AK$1-$C1004,FALSE)</f>
        <v>5</v>
      </c>
      <c r="AL1004">
        <f>VLOOKUP($A1004,'Full dataset'!$A$4:$IE$190,2007+AL$1-$C1004,FALSE)</f>
        <v>35</v>
      </c>
      <c r="AM1004" t="str">
        <f>VLOOKUP($A1004,'Full dataset'!$A$4:$IE$190,2007+AM$1-$C1004,FALSE)</f>
        <v>.</v>
      </c>
      <c r="AN1004">
        <f>VLOOKUP($A1004,'Full dataset'!$A$4:$IE$190,2007+AN$1-$C1004,FALSE)</f>
        <v>8408</v>
      </c>
      <c r="AO1004">
        <f>VLOOKUP($A1004,'Full dataset'!$A$4:$IE$190,2007+AO$1-$C1004,FALSE)</f>
        <v>6</v>
      </c>
      <c r="AP1004" t="s">
        <v>726</v>
      </c>
      <c r="AQ1004" t="s">
        <v>726</v>
      </c>
      <c r="AR1004" t="s">
        <v>726</v>
      </c>
      <c r="AS1004" t="s">
        <v>726</v>
      </c>
      <c r="AT1004" t="s">
        <v>726</v>
      </c>
      <c r="AU1004">
        <f>VLOOKUP(A1004,'Full dataset'!$A$4:$II$190,$AU$1,FALSE)</f>
        <v>9999</v>
      </c>
      <c r="AV1004">
        <v>0</v>
      </c>
      <c r="AW1004">
        <f>VLOOKUP(A1004,'Full dataset'!$A$5:$IM$190,247,FALSE)</f>
        <v>0</v>
      </c>
      <c r="AX1004">
        <f>VLOOKUP(A1004,'Full dataset'!$A$4:$II$190,242,FALSE)</f>
        <v>9999</v>
      </c>
      <c r="AY1004">
        <f>VLOOKUP(A1004,'Full dataset'!$A$5:$IM$190,246,FALSE)</f>
        <v>1</v>
      </c>
      <c r="AZ1004">
        <v>9999</v>
      </c>
      <c r="BA1004">
        <f>MAX(VLOOKUP($A1004,'Full dataset'!$A$4:$IX$190,BA$1,FALSE),AW1004)</f>
        <v>0</v>
      </c>
      <c r="BB1004">
        <f>IF(VLOOKUP($A1004,'Full dataset'!$A$4:$IX$190,BB$1,FALSE)&gt;0,VLOOKUP($A1004,'Full dataset'!$A$4:$IX$190,BB$1,FALSE),AU1004)</f>
        <v>9999</v>
      </c>
      <c r="BC1004">
        <f>MAX(VLOOKUP($A1004,'Full dataset'!$A$4:$IX$190,BC$1,FALSE),AY1004)</f>
        <v>1</v>
      </c>
      <c r="BD1004">
        <f>MAX(VLOOKUP($A1004,'Full dataset'!$A$4:$IX$190,BD$1,FALSE),AX1004)</f>
        <v>9999</v>
      </c>
      <c r="BE1004">
        <f t="shared" si="93"/>
        <v>9999</v>
      </c>
      <c r="BF1004">
        <f t="shared" si="94"/>
        <v>0</v>
      </c>
      <c r="BG1004">
        <f t="shared" si="95"/>
        <v>0</v>
      </c>
      <c r="BH1004">
        <f t="shared" si="90"/>
        <v>0</v>
      </c>
      <c r="BI1004">
        <f t="shared" si="91"/>
        <v>0</v>
      </c>
      <c r="BO1004">
        <f>IF(BF1004=1,VLOOKUP($A1004,'Full dataset'!$A$4:$IE$190,2007+BO$1-$C1004,FALSE),0)</f>
        <v>0</v>
      </c>
      <c r="BP1004">
        <f>IF(BF1004=1,VLOOKUP($A1004,'Full dataset'!$A$4:$IE$190,2007+BP$1-$C1004,FALSE),0)</f>
        <v>0</v>
      </c>
      <c r="BQ1004">
        <f>IF(BF1004=1,VLOOKUP($A1004,'Full dataset'!$A$4:$IE$190,2007+BQ$1-$C1004,FALSE),0)</f>
        <v>0</v>
      </c>
      <c r="BR1004">
        <f>IF($BG1004=1,VLOOKUP($A1004,'Full dataset'!$A$4:$IE$190,BR$1-2007+$C1004,FALSE),0)</f>
        <v>0</v>
      </c>
      <c r="BS1004">
        <f>IF($BG1004=1,VLOOKUP($A1004,'Full dataset'!$A$4:$IE$190,BS$1-2007+$C1004,FALSE),0)</f>
        <v>0</v>
      </c>
      <c r="BT1004">
        <f>IF($BG1004=1,VLOOKUP($A1004,'Full dataset'!$A$4:$IE$190,BT$1-2007+$C1004,FALSE),0)</f>
        <v>0</v>
      </c>
      <c r="BU1004">
        <f>IF($BG1004=1,VLOOKUP($A1004,'Full dataset'!$A$4:$IE$190,BU$1-2007+$C1004,FALSE),0)</f>
        <v>0</v>
      </c>
      <c r="BV1004">
        <f>IF($BG1004=1,VLOOKUP($A1004,'Full dataset'!$A$4:$IE$190,BV$1-2007+$C1004,FALSE),0)</f>
        <v>0</v>
      </c>
      <c r="BW1004">
        <f>IF($BG1004=1,VLOOKUP($A1004,'Full dataset'!$A$4:$IE$190,BW$1-2007+$C1004,FALSE),0)</f>
        <v>0</v>
      </c>
      <c r="BX1004">
        <f>IF($BG1004=1,VLOOKUP($A1004,'Full dataset'!$A$4:$IE$190,BX$1-2007+$C1004,FALSE),0)</f>
        <v>0</v>
      </c>
    </row>
    <row r="1005" spans="1:76" x14ac:dyDescent="0.25">
      <c r="A1005">
        <v>73</v>
      </c>
      <c r="B1005" t="s">
        <v>117</v>
      </c>
      <c r="C1005">
        <v>2012</v>
      </c>
      <c r="D1005" t="s">
        <v>591</v>
      </c>
      <c r="E1005">
        <f t="shared" si="92"/>
        <v>1</v>
      </c>
      <c r="F1005">
        <v>1</v>
      </c>
      <c r="G1005">
        <v>104031</v>
      </c>
      <c r="H1005">
        <v>0.95025439133333944</v>
      </c>
      <c r="I1005">
        <v>23016</v>
      </c>
      <c r="J1005">
        <v>1</v>
      </c>
      <c r="K1005">
        <v>39568</v>
      </c>
      <c r="L1005">
        <v>0.36142751445509103</v>
      </c>
      <c r="M1005">
        <v>4891</v>
      </c>
      <c r="N1005">
        <v>1</v>
      </c>
      <c r="O1005">
        <v>30374900</v>
      </c>
      <c r="P1005">
        <v>277.45462517241066</v>
      </c>
      <c r="Q1005">
        <v>256927</v>
      </c>
      <c r="R1005">
        <v>39508</v>
      </c>
      <c r="S1005">
        <v>5812</v>
      </c>
      <c r="T1005">
        <v>722513</v>
      </c>
      <c r="U1005">
        <v>1</v>
      </c>
      <c r="V1005">
        <v>2886</v>
      </c>
      <c r="W1005">
        <v>87179</v>
      </c>
      <c r="X1005">
        <v>11126</v>
      </c>
      <c r="Y1005">
        <v>1</v>
      </c>
      <c r="Z1005">
        <v>1</v>
      </c>
      <c r="AA1005" t="s">
        <v>794</v>
      </c>
      <c r="AB1005">
        <v>685137</v>
      </c>
      <c r="AC1005">
        <f>VLOOKUP(A1005,'Full dataset'!$A$4:$IE$190,2033-C1005,FALSE)</f>
        <v>2.8</v>
      </c>
      <c r="AD1005">
        <f>VLOOKUP(A1005,'Full dataset'!$A$4:$IE$190,2041-C1005,FALSE)</f>
        <v>114790</v>
      </c>
      <c r="AE1005">
        <f>VLOOKUP(A1005,'Full dataset'!$A$4:$IE$190,2050-C1005,FALSE)</f>
        <v>7.85</v>
      </c>
      <c r="AF1005">
        <v>5.3249999999999993</v>
      </c>
      <c r="AG1005">
        <f>VLOOKUP($A1005,'Full dataset'!$A$4:$IE$190,2007+AG$1-$C1005,FALSE)</f>
        <v>1383.8</v>
      </c>
      <c r="AH1005">
        <f>VLOOKUP($A1005,'Full dataset'!$A$4:$IE$190,2007+AH$1-$C1005,FALSE)</f>
        <v>8219.2000000000007</v>
      </c>
      <c r="AI1005">
        <f>VLOOKUP($A1005,'Full dataset'!$A$4:$IE$190,2007+AI$1-$C1005,FALSE)</f>
        <v>13299.5</v>
      </c>
      <c r="AJ1005">
        <f>VLOOKUP($A1005,'Full dataset'!$A$4:$IE$190,2007+AJ$1-$C1005,FALSE)</f>
        <v>355</v>
      </c>
      <c r="AK1005">
        <f>VLOOKUP($A1005,'Full dataset'!$A$4:$IE$190,2007+AK$1-$C1005,FALSE)</f>
        <v>-5</v>
      </c>
      <c r="AL1005">
        <f>VLOOKUP($A1005,'Full dataset'!$A$4:$IE$190,2007+AL$1-$C1005,FALSE)</f>
        <v>65</v>
      </c>
      <c r="AM1005" t="str">
        <f>VLOOKUP($A1005,'Full dataset'!$A$4:$IE$190,2007+AM$1-$C1005,FALSE)</f>
        <v>.</v>
      </c>
      <c r="AN1005">
        <f>VLOOKUP($A1005,'Full dataset'!$A$4:$IE$190,2007+AN$1-$C1005,FALSE)</f>
        <v>172628</v>
      </c>
      <c r="AO1005">
        <f>VLOOKUP($A1005,'Full dataset'!$A$4:$IE$190,2007+AO$1-$C1005,FALSE)</f>
        <v>9</v>
      </c>
      <c r="AP1005" t="s">
        <v>726</v>
      </c>
      <c r="AQ1005" t="s">
        <v>726</v>
      </c>
      <c r="AR1005" t="s">
        <v>726</v>
      </c>
      <c r="AS1005" t="s">
        <v>726</v>
      </c>
      <c r="AT1005" t="s">
        <v>726</v>
      </c>
      <c r="AU1005">
        <f>VLOOKUP(A1005,'Full dataset'!$A$4:$II$190,$AU$1,FALSE)</f>
        <v>2009</v>
      </c>
      <c r="AV1005">
        <v>1</v>
      </c>
      <c r="AW1005">
        <f>VLOOKUP(A1005,'Full dataset'!$A$5:$IM$190,247,FALSE)</f>
        <v>2</v>
      </c>
      <c r="AX1005">
        <f>VLOOKUP(A1005,'Full dataset'!$A$4:$II$190,242,FALSE)</f>
        <v>2008</v>
      </c>
      <c r="AY1005">
        <f>VLOOKUP(A1005,'Full dataset'!$A$5:$IM$190,246,FALSE)</f>
        <v>1</v>
      </c>
      <c r="AZ1005">
        <v>9999</v>
      </c>
      <c r="BA1005">
        <f>MAX(VLOOKUP($A1005,'Full dataset'!$A$4:$IX$190,BA$1,FALSE),AW1005)</f>
        <v>2</v>
      </c>
      <c r="BB1005">
        <f>IF(VLOOKUP($A1005,'Full dataset'!$A$4:$IX$190,BB$1,FALSE)&gt;0,VLOOKUP($A1005,'Full dataset'!$A$4:$IX$190,BB$1,FALSE),AU1005)</f>
        <v>2009</v>
      </c>
      <c r="BC1005">
        <f>MAX(VLOOKUP($A1005,'Full dataset'!$A$4:$IX$190,BC$1,FALSE),AY1005)</f>
        <v>1</v>
      </c>
      <c r="BD1005">
        <f>MAX(VLOOKUP($A1005,'Full dataset'!$A$4:$IX$190,BD$1,FALSE),AX1005)</f>
        <v>2008</v>
      </c>
      <c r="BE1005">
        <f t="shared" si="93"/>
        <v>2008</v>
      </c>
      <c r="BF1005">
        <f t="shared" si="94"/>
        <v>1</v>
      </c>
      <c r="BG1005">
        <f t="shared" si="95"/>
        <v>0</v>
      </c>
      <c r="BH1005">
        <f t="shared" si="90"/>
        <v>0</v>
      </c>
      <c r="BI1005">
        <f t="shared" si="91"/>
        <v>1</v>
      </c>
      <c r="BO1005">
        <f>IF(BF1005=1,VLOOKUP($A1005,'Full dataset'!$A$4:$IE$190,2007+BO$1-$C1005,FALSE),0)</f>
        <v>0</v>
      </c>
      <c r="BP1005">
        <f>IF(BF1005=1,VLOOKUP($A1005,'Full dataset'!$A$4:$IE$190,2007+BP$1-$C1005,FALSE),0)</f>
        <v>0</v>
      </c>
      <c r="BQ1005">
        <f>IF(BF1005=1,VLOOKUP($A1005,'Full dataset'!$A$4:$IE$190,2007+BQ$1-$C1005,FALSE),0)</f>
        <v>0</v>
      </c>
      <c r="BR1005">
        <f>IF($BG1005=1,VLOOKUP($A1005,'Full dataset'!$A$4:$IE$190,BR$1-2007+$C1005,FALSE),0)</f>
        <v>0</v>
      </c>
      <c r="BS1005">
        <f>IF($BG1005=1,VLOOKUP($A1005,'Full dataset'!$A$4:$IE$190,BS$1-2007+$C1005,FALSE),0)</f>
        <v>0</v>
      </c>
      <c r="BT1005">
        <f>IF($BG1005=1,VLOOKUP($A1005,'Full dataset'!$A$4:$IE$190,BT$1-2007+$C1005,FALSE),0)</f>
        <v>0</v>
      </c>
      <c r="BU1005">
        <f>IF($BG1005=1,VLOOKUP($A1005,'Full dataset'!$A$4:$IE$190,BU$1-2007+$C1005,FALSE),0)</f>
        <v>0</v>
      </c>
      <c r="BV1005">
        <f>IF($BG1005=1,VLOOKUP($A1005,'Full dataset'!$A$4:$IE$190,BV$1-2007+$C1005,FALSE),0)</f>
        <v>0</v>
      </c>
      <c r="BW1005">
        <f>IF($BG1005=1,VLOOKUP($A1005,'Full dataset'!$A$4:$IE$190,BW$1-2007+$C1005,FALSE),0)</f>
        <v>0</v>
      </c>
      <c r="BX1005">
        <f>IF($BG1005=1,VLOOKUP($A1005,'Full dataset'!$A$4:$IE$190,BX$1-2007+$C1005,FALSE),0)</f>
        <v>0</v>
      </c>
    </row>
    <row r="1006" spans="1:76" x14ac:dyDescent="0.25">
      <c r="A1006">
        <v>74</v>
      </c>
      <c r="B1006" t="s">
        <v>118</v>
      </c>
      <c r="C1006">
        <v>2012</v>
      </c>
      <c r="D1006" t="s">
        <v>591</v>
      </c>
      <c r="E1006">
        <f t="shared" si="92"/>
        <v>1</v>
      </c>
      <c r="F1006">
        <v>1</v>
      </c>
      <c r="G1006">
        <v>15454</v>
      </c>
      <c r="H1006">
        <v>5.1053848695077635</v>
      </c>
      <c r="I1006">
        <v>3257</v>
      </c>
      <c r="J1006">
        <v>1</v>
      </c>
      <c r="K1006">
        <v>417</v>
      </c>
      <c r="L1006">
        <v>0.1377601585728444</v>
      </c>
      <c r="M1006">
        <v>741</v>
      </c>
      <c r="N1006">
        <v>2</v>
      </c>
      <c r="O1006">
        <v>148</v>
      </c>
      <c r="P1006">
        <v>4.8893293690122235E-2</v>
      </c>
      <c r="Q1006">
        <v>1</v>
      </c>
      <c r="R1006">
        <v>40634</v>
      </c>
      <c r="S1006">
        <v>7370</v>
      </c>
      <c r="T1006">
        <v>519130</v>
      </c>
      <c r="U1006">
        <v>1</v>
      </c>
      <c r="V1006">
        <v>0</v>
      </c>
      <c r="W1006">
        <v>519</v>
      </c>
      <c r="X1006">
        <v>741</v>
      </c>
      <c r="Y1006">
        <v>1</v>
      </c>
      <c r="Z1006">
        <v>1</v>
      </c>
      <c r="AA1006" t="s">
        <v>795</v>
      </c>
      <c r="AB1006">
        <v>85283</v>
      </c>
      <c r="AC1006">
        <f>VLOOKUP(A1006,'Full dataset'!$A$4:$IE$190,2033-C1006,FALSE)</f>
        <v>2.7</v>
      </c>
      <c r="AD1006">
        <f>VLOOKUP(A1006,'Full dataset'!$A$4:$IE$190,2041-C1006,FALSE)</f>
        <v>3571</v>
      </c>
      <c r="AE1006">
        <f>VLOOKUP(A1006,'Full dataset'!$A$4:$IE$190,2050-C1006,FALSE)</f>
        <v>0</v>
      </c>
      <c r="AF1006">
        <v>1.35</v>
      </c>
      <c r="AG1006">
        <f>VLOOKUP($A1006,'Full dataset'!$A$4:$IE$190,2007+AG$1-$C1006,FALSE)</f>
        <v>105.41800000000001</v>
      </c>
      <c r="AH1006">
        <f>VLOOKUP($A1006,'Full dataset'!$A$4:$IE$190,2007+AH$1-$C1006,FALSE)</f>
        <v>1295.5509999999999</v>
      </c>
      <c r="AI1006">
        <f>VLOOKUP($A1006,'Full dataset'!$A$4:$IE$190,2007+AI$1-$C1006,FALSE)</f>
        <v>1309.239</v>
      </c>
      <c r="AJ1006">
        <f>VLOOKUP($A1006,'Full dataset'!$A$4:$IE$190,2007+AJ$1-$C1006,FALSE)</f>
        <v>650</v>
      </c>
      <c r="AK1006">
        <f>VLOOKUP($A1006,'Full dataset'!$A$4:$IE$190,2007+AK$1-$C1006,FALSE)</f>
        <v>14</v>
      </c>
      <c r="AL1006">
        <f>VLOOKUP($A1006,'Full dataset'!$A$4:$IE$190,2007+AL$1-$C1006,FALSE)</f>
        <v>21</v>
      </c>
      <c r="AM1006" t="str">
        <f>VLOOKUP($A1006,'Full dataset'!$A$4:$IE$190,2007+AM$1-$C1006,FALSE)</f>
        <v>.</v>
      </c>
      <c r="AN1006">
        <f>VLOOKUP($A1006,'Full dataset'!$A$4:$IE$190,2007+AN$1-$C1006,FALSE)</f>
        <v>68050</v>
      </c>
      <c r="AO1006">
        <f>VLOOKUP($A1006,'Full dataset'!$A$4:$IE$190,2007+AO$1-$C1006,FALSE)</f>
        <v>12</v>
      </c>
      <c r="AP1006" t="s">
        <v>726</v>
      </c>
      <c r="AQ1006" t="s">
        <v>726</v>
      </c>
      <c r="AR1006" t="s">
        <v>726</v>
      </c>
      <c r="AS1006" t="s">
        <v>726</v>
      </c>
      <c r="AT1006" t="s">
        <v>726</v>
      </c>
      <c r="AU1006">
        <f>VLOOKUP(A1006,'Full dataset'!$A$4:$II$190,$AU$1,FALSE)</f>
        <v>2009</v>
      </c>
      <c r="AV1006">
        <v>1</v>
      </c>
      <c r="AW1006">
        <f>VLOOKUP(A1006,'Full dataset'!$A$5:$IM$190,247,FALSE)</f>
        <v>2</v>
      </c>
      <c r="AX1006">
        <f>VLOOKUP(A1006,'Full dataset'!$A$4:$II$190,242,FALSE)</f>
        <v>2010</v>
      </c>
      <c r="AY1006">
        <f>VLOOKUP(A1006,'Full dataset'!$A$5:$IM$190,246,FALSE)</f>
        <v>2</v>
      </c>
      <c r="AZ1006">
        <v>9999</v>
      </c>
      <c r="BA1006">
        <f>MAX(VLOOKUP($A1006,'Full dataset'!$A$4:$IX$190,BA$1,FALSE),AW1006)</f>
        <v>2</v>
      </c>
      <c r="BB1006">
        <f>IF(VLOOKUP($A1006,'Full dataset'!$A$4:$IX$190,BB$1,FALSE)&gt;0,VLOOKUP($A1006,'Full dataset'!$A$4:$IX$190,BB$1,FALSE),AU1006)</f>
        <v>2009</v>
      </c>
      <c r="BC1006">
        <f>MAX(VLOOKUP($A1006,'Full dataset'!$A$4:$IX$190,BC$1,FALSE),AY1006)</f>
        <v>2</v>
      </c>
      <c r="BD1006">
        <f>MAX(VLOOKUP($A1006,'Full dataset'!$A$4:$IX$190,BD$1,FALSE),AX1006)</f>
        <v>2010</v>
      </c>
      <c r="BE1006">
        <f t="shared" si="93"/>
        <v>2009</v>
      </c>
      <c r="BF1006">
        <f t="shared" si="94"/>
        <v>1</v>
      </c>
      <c r="BG1006">
        <f t="shared" si="95"/>
        <v>1</v>
      </c>
      <c r="BH1006">
        <f t="shared" si="90"/>
        <v>0</v>
      </c>
      <c r="BI1006">
        <f t="shared" si="91"/>
        <v>1</v>
      </c>
      <c r="BO1006">
        <f>IF(BF1006=1,VLOOKUP($A1006,'Full dataset'!$A$4:$IE$190,2007+BO$1-$C1006,FALSE),0)</f>
        <v>0</v>
      </c>
      <c r="BP1006">
        <f>IF(BF1006=1,VLOOKUP($A1006,'Full dataset'!$A$4:$IE$190,2007+BP$1-$C1006,FALSE),0)</f>
        <v>0</v>
      </c>
      <c r="BQ1006">
        <f>IF(BF1006=1,VLOOKUP($A1006,'Full dataset'!$A$4:$IE$190,2007+BQ$1-$C1006,FALSE),0)</f>
        <v>0</v>
      </c>
      <c r="BR1006">
        <f>IF($BG1006=1,VLOOKUP($A1006,'Full dataset'!$A$4:$IE$190,BR$1-2007+$C1006,FALSE),0)</f>
        <v>16</v>
      </c>
      <c r="BS1006">
        <f>IF($BG1006=1,VLOOKUP($A1006,'Full dataset'!$A$4:$IE$190,BS$1-2007+$C1006,FALSE),0)</f>
        <v>7</v>
      </c>
      <c r="BT1006">
        <f>IF($BG1006=1,VLOOKUP($A1006,'Full dataset'!$A$4:$IE$190,BT$1-2007+$C1006,FALSE),0)</f>
        <v>19</v>
      </c>
      <c r="BU1006">
        <f>IF($BG1006=1,VLOOKUP($A1006,'Full dataset'!$A$4:$IE$190,BU$1-2007+$C1006,FALSE),0)</f>
        <v>9</v>
      </c>
      <c r="BV1006">
        <f>IF($BG1006=1,VLOOKUP($A1006,'Full dataset'!$A$4:$IE$190,BV$1-2007+$C1006,FALSE),0)</f>
        <v>1</v>
      </c>
      <c r="BW1006">
        <f>IF($BG1006=1,VLOOKUP($A1006,'Full dataset'!$A$4:$IE$190,BW$1-2007+$C1006,FALSE),0)</f>
        <v>2</v>
      </c>
      <c r="BX1006">
        <f>IF($BG1006=1,VLOOKUP($A1006,'Full dataset'!$A$4:$IE$190,BX$1-2007+$C1006,FALSE),0)</f>
        <v>9</v>
      </c>
    </row>
    <row r="1007" spans="1:76" x14ac:dyDescent="0.25">
      <c r="A1007">
        <v>75</v>
      </c>
      <c r="B1007" t="s">
        <v>119</v>
      </c>
      <c r="C1007">
        <v>2012</v>
      </c>
      <c r="D1007" t="s">
        <v>591</v>
      </c>
      <c r="E1007">
        <f t="shared" si="92"/>
        <v>1</v>
      </c>
      <c r="F1007">
        <v>1</v>
      </c>
      <c r="G1007">
        <v>8139</v>
      </c>
      <c r="H1007">
        <v>4.8941671677690923</v>
      </c>
      <c r="I1007">
        <v>3138</v>
      </c>
      <c r="J1007">
        <v>1</v>
      </c>
      <c r="K1007">
        <v>578</v>
      </c>
      <c r="L1007">
        <v>0.34756464221286831</v>
      </c>
      <c r="M1007">
        <v>1319</v>
      </c>
      <c r="N1007">
        <v>1</v>
      </c>
      <c r="O1007">
        <v>2688</v>
      </c>
      <c r="P1007">
        <v>1.6163559831629586</v>
      </c>
      <c r="Q1007">
        <v>109</v>
      </c>
      <c r="R1007">
        <v>39600</v>
      </c>
      <c r="S1007">
        <v>7370</v>
      </c>
      <c r="T1007">
        <v>519130</v>
      </c>
      <c r="U1007">
        <v>1</v>
      </c>
      <c r="V1007">
        <v>252</v>
      </c>
      <c r="W1007">
        <v>1830</v>
      </c>
      <c r="X1007">
        <v>9617</v>
      </c>
      <c r="Y1007">
        <v>1</v>
      </c>
      <c r="Z1007">
        <v>0</v>
      </c>
      <c r="AA1007" t="s">
        <v>796</v>
      </c>
      <c r="AB1007">
        <v>44262</v>
      </c>
      <c r="AC1007">
        <f>VLOOKUP(A1007,'Full dataset'!$A$4:$IE$190,2033-C1007,FALSE)</f>
        <v>2.6</v>
      </c>
      <c r="AD1007">
        <f>VLOOKUP(A1007,'Full dataset'!$A$4:$IE$190,2041-C1007,FALSE)</f>
        <v>1867</v>
      </c>
      <c r="AE1007">
        <f>VLOOKUP(A1007,'Full dataset'!$A$4:$IE$190,2050-C1007,FALSE)</f>
        <v>0</v>
      </c>
      <c r="AF1007">
        <v>1.3</v>
      </c>
      <c r="AG1007">
        <f>VLOOKUP($A1007,'Full dataset'!$A$4:$IE$190,2007+AG$1-$C1007,FALSE)</f>
        <v>188.809</v>
      </c>
      <c r="AH1007">
        <f>VLOOKUP($A1007,'Full dataset'!$A$4:$IE$190,2007+AH$1-$C1007,FALSE)</f>
        <v>694.14300000000003</v>
      </c>
      <c r="AI1007">
        <f>VLOOKUP($A1007,'Full dataset'!$A$4:$IE$190,2007+AI$1-$C1007,FALSE)</f>
        <v>805.79300000000001</v>
      </c>
      <c r="AJ1007">
        <f>VLOOKUP($A1007,'Full dataset'!$A$4:$IE$190,2007+AJ$1-$C1007,FALSE)</f>
        <v>198</v>
      </c>
      <c r="AK1007">
        <f>VLOOKUP($A1007,'Full dataset'!$A$4:$IE$190,2007+AK$1-$C1007,FALSE)</f>
        <v>3</v>
      </c>
      <c r="AL1007">
        <f>VLOOKUP($A1007,'Full dataset'!$A$4:$IE$190,2007+AL$1-$C1007,FALSE)</f>
        <v>29</v>
      </c>
      <c r="AM1007">
        <f>VLOOKUP($A1007,'Full dataset'!$A$4:$IE$190,2007+AM$1-$C1007,FALSE)</f>
        <v>4449</v>
      </c>
      <c r="AN1007">
        <f>VLOOKUP($A1007,'Full dataset'!$A$4:$IE$190,2007+AN$1-$C1007,FALSE)</f>
        <v>23463</v>
      </c>
      <c r="AO1007">
        <f>VLOOKUP($A1007,'Full dataset'!$A$4:$IE$190,2007+AO$1-$C1007,FALSE)</f>
        <v>8</v>
      </c>
      <c r="AP1007" t="s">
        <v>726</v>
      </c>
      <c r="AQ1007" t="s">
        <v>726</v>
      </c>
      <c r="AR1007" t="s">
        <v>726</v>
      </c>
      <c r="AS1007" t="s">
        <v>726</v>
      </c>
      <c r="AT1007" t="s">
        <v>726</v>
      </c>
      <c r="AU1007">
        <f>VLOOKUP(A1007,'Full dataset'!$A$4:$II$190,$AU$1,FALSE)</f>
        <v>2009</v>
      </c>
      <c r="AV1007">
        <v>1</v>
      </c>
      <c r="AW1007">
        <f>VLOOKUP(A1007,'Full dataset'!$A$5:$IM$190,247,FALSE)</f>
        <v>2</v>
      </c>
      <c r="AX1007">
        <f>VLOOKUP(A1007,'Full dataset'!$A$4:$II$190,242,FALSE)</f>
        <v>2008</v>
      </c>
      <c r="AY1007">
        <f>VLOOKUP(A1007,'Full dataset'!$A$5:$IM$190,246,FALSE)</f>
        <v>1</v>
      </c>
      <c r="AZ1007">
        <v>9999</v>
      </c>
      <c r="BA1007">
        <f>MAX(VLOOKUP($A1007,'Full dataset'!$A$4:$IX$190,BA$1,FALSE),AW1007)</f>
        <v>2</v>
      </c>
      <c r="BB1007">
        <f>IF(VLOOKUP($A1007,'Full dataset'!$A$4:$IX$190,BB$1,FALSE)&gt;0,VLOOKUP($A1007,'Full dataset'!$A$4:$IX$190,BB$1,FALSE),AU1007)</f>
        <v>2009</v>
      </c>
      <c r="BC1007">
        <f>MAX(VLOOKUP($A1007,'Full dataset'!$A$4:$IX$190,BC$1,FALSE),AY1007)</f>
        <v>1</v>
      </c>
      <c r="BD1007">
        <f>MAX(VLOOKUP($A1007,'Full dataset'!$A$4:$IX$190,BD$1,FALSE),AX1007)</f>
        <v>2008</v>
      </c>
      <c r="BE1007">
        <f t="shared" si="93"/>
        <v>2008</v>
      </c>
      <c r="BF1007">
        <f t="shared" si="94"/>
        <v>1</v>
      </c>
      <c r="BG1007">
        <f t="shared" si="95"/>
        <v>0</v>
      </c>
      <c r="BH1007">
        <f t="shared" si="90"/>
        <v>0</v>
      </c>
      <c r="BI1007">
        <f t="shared" si="91"/>
        <v>1</v>
      </c>
      <c r="BO1007">
        <f>IF(BF1007=1,VLOOKUP($A1007,'Full dataset'!$A$4:$IE$190,2007+BO$1-$C1007,FALSE),0)</f>
        <v>0</v>
      </c>
      <c r="BP1007">
        <f>IF(BF1007=1,VLOOKUP($A1007,'Full dataset'!$A$4:$IE$190,2007+BP$1-$C1007,FALSE),0)</f>
        <v>0</v>
      </c>
      <c r="BQ1007">
        <f>IF(BF1007=1,VLOOKUP($A1007,'Full dataset'!$A$4:$IE$190,2007+BQ$1-$C1007,FALSE),0)</f>
        <v>0</v>
      </c>
      <c r="BR1007">
        <f>IF($BG1007=1,VLOOKUP($A1007,'Full dataset'!$A$4:$IE$190,BR$1-2007+$C1007,FALSE),0)</f>
        <v>0</v>
      </c>
      <c r="BS1007">
        <f>IF($BG1007=1,VLOOKUP($A1007,'Full dataset'!$A$4:$IE$190,BS$1-2007+$C1007,FALSE),0)</f>
        <v>0</v>
      </c>
      <c r="BT1007">
        <f>IF($BG1007=1,VLOOKUP($A1007,'Full dataset'!$A$4:$IE$190,BT$1-2007+$C1007,FALSE),0)</f>
        <v>0</v>
      </c>
      <c r="BU1007">
        <f>IF($BG1007=1,VLOOKUP($A1007,'Full dataset'!$A$4:$IE$190,BU$1-2007+$C1007,FALSE),0)</f>
        <v>0</v>
      </c>
      <c r="BV1007">
        <f>IF($BG1007=1,VLOOKUP($A1007,'Full dataset'!$A$4:$IE$190,BV$1-2007+$C1007,FALSE),0)</f>
        <v>0</v>
      </c>
      <c r="BW1007">
        <f>IF($BG1007=1,VLOOKUP($A1007,'Full dataset'!$A$4:$IE$190,BW$1-2007+$C1007,FALSE),0)</f>
        <v>0</v>
      </c>
      <c r="BX1007">
        <f>IF($BG1007=1,VLOOKUP($A1007,'Full dataset'!$A$4:$IE$190,BX$1-2007+$C1007,FALSE),0)</f>
        <v>0</v>
      </c>
    </row>
    <row r="1008" spans="1:76" x14ac:dyDescent="0.25">
      <c r="A1008">
        <v>76</v>
      </c>
      <c r="B1008" t="s">
        <v>120</v>
      </c>
      <c r="C1008">
        <v>2012</v>
      </c>
      <c r="D1008" t="s">
        <v>591</v>
      </c>
      <c r="E1008">
        <f t="shared" si="92"/>
        <v>1</v>
      </c>
      <c r="F1008">
        <v>1</v>
      </c>
      <c r="G1008">
        <v>486988</v>
      </c>
      <c r="H1008">
        <v>9.1179179928852268</v>
      </c>
      <c r="I1008">
        <v>110737</v>
      </c>
      <c r="J1008">
        <v>1</v>
      </c>
      <c r="K1008">
        <v>11560</v>
      </c>
      <c r="L1008">
        <v>0.2164388691256319</v>
      </c>
      <c r="M1008">
        <v>1466</v>
      </c>
      <c r="N1008">
        <v>2</v>
      </c>
      <c r="O1008">
        <v>67776</v>
      </c>
      <c r="P1008">
        <v>1.2689758472196218</v>
      </c>
      <c r="Q1008">
        <v>525</v>
      </c>
      <c r="R1008">
        <v>39417</v>
      </c>
      <c r="S1008">
        <v>7372</v>
      </c>
      <c r="T1008">
        <v>511210</v>
      </c>
      <c r="U1008">
        <v>1</v>
      </c>
      <c r="V1008">
        <v>5846</v>
      </c>
      <c r="W1008">
        <v>68855</v>
      </c>
      <c r="X1008">
        <v>13306</v>
      </c>
      <c r="Y1008">
        <v>1</v>
      </c>
      <c r="Z1008">
        <v>1</v>
      </c>
      <c r="AA1008" t="s">
        <v>797</v>
      </c>
      <c r="AB1008">
        <v>2891181</v>
      </c>
      <c r="AC1008">
        <f>VLOOKUP(A1008,'Full dataset'!$A$4:$IE$190,2033-C1008,FALSE)</f>
        <v>2.5</v>
      </c>
      <c r="AD1008">
        <f>VLOOKUP(A1008,'Full dataset'!$A$4:$IE$190,2041-C1008,FALSE)</f>
        <v>55455</v>
      </c>
      <c r="AE1008">
        <f>VLOOKUP(A1008,'Full dataset'!$A$4:$IE$190,2050-C1008,FALSE)</f>
        <v>6.48</v>
      </c>
      <c r="AF1008">
        <v>4.49</v>
      </c>
      <c r="AG1008">
        <f>VLOOKUP($A1008,'Full dataset'!$A$4:$IE$190,2007+AG$1-$C1008,FALSE)</f>
        <v>16978</v>
      </c>
      <c r="AH1008">
        <f>VLOOKUP($A1008,'Full dataset'!$A$4:$IE$190,2007+AH$1-$C1008,FALSE)</f>
        <v>121271</v>
      </c>
      <c r="AI1008">
        <f>VLOOKUP($A1008,'Full dataset'!$A$4:$IE$190,2007+AI$1-$C1008,FALSE)</f>
        <v>73723</v>
      </c>
      <c r="AJ1008">
        <f>VLOOKUP($A1008,'Full dataset'!$A$4:$IE$190,2007+AJ$1-$C1008,FALSE)</f>
        <v>1098</v>
      </c>
      <c r="AK1008">
        <f>VLOOKUP($A1008,'Full dataset'!$A$4:$IE$190,2007+AK$1-$C1008,FALSE)</f>
        <v>-4</v>
      </c>
      <c r="AL1008">
        <f>VLOOKUP($A1008,'Full dataset'!$A$4:$IE$190,2007+AL$1-$C1008,FALSE)</f>
        <v>24</v>
      </c>
      <c r="AM1008" t="str">
        <f>VLOOKUP($A1008,'Full dataset'!$A$4:$IE$190,2007+AM$1-$C1008,FALSE)</f>
        <v>.</v>
      </c>
      <c r="AN1008">
        <f>VLOOKUP($A1008,'Full dataset'!$A$4:$IE$190,2007+AN$1-$C1008,FALSE)</f>
        <v>1302252</v>
      </c>
      <c r="AO1008">
        <f>VLOOKUP($A1008,'Full dataset'!$A$4:$IE$190,2007+AO$1-$C1008,FALSE)</f>
        <v>8</v>
      </c>
      <c r="AP1008" t="s">
        <v>726</v>
      </c>
      <c r="AQ1008" t="s">
        <v>726</v>
      </c>
      <c r="AR1008" t="s">
        <v>726</v>
      </c>
      <c r="AS1008" t="s">
        <v>726</v>
      </c>
      <c r="AT1008" t="s">
        <v>726</v>
      </c>
      <c r="AU1008">
        <f>VLOOKUP(A1008,'Full dataset'!$A$4:$II$190,$AU$1,FALSE)</f>
        <v>2008</v>
      </c>
      <c r="AV1008">
        <v>1</v>
      </c>
      <c r="AW1008">
        <f>VLOOKUP(A1008,'Full dataset'!$A$5:$IM$190,247,FALSE)</f>
        <v>2</v>
      </c>
      <c r="AX1008">
        <f>VLOOKUP(A1008,'Full dataset'!$A$4:$II$190,242,FALSE)</f>
        <v>2007</v>
      </c>
      <c r="AY1008">
        <f>VLOOKUP(A1008,'Full dataset'!$A$5:$IM$190,246,FALSE)</f>
        <v>2</v>
      </c>
      <c r="AZ1008">
        <v>9999</v>
      </c>
      <c r="BA1008">
        <f>MAX(VLOOKUP($A1008,'Full dataset'!$A$4:$IX$190,BA$1,FALSE),AW1008)</f>
        <v>2</v>
      </c>
      <c r="BB1008">
        <f>IF(VLOOKUP($A1008,'Full dataset'!$A$4:$IX$190,BB$1,FALSE)&gt;0,VLOOKUP($A1008,'Full dataset'!$A$4:$IX$190,BB$1,FALSE),AU1008)</f>
        <v>2008</v>
      </c>
      <c r="BC1008">
        <f>MAX(VLOOKUP($A1008,'Full dataset'!$A$4:$IX$190,BC$1,FALSE),AY1008)</f>
        <v>2</v>
      </c>
      <c r="BD1008">
        <f>MAX(VLOOKUP($A1008,'Full dataset'!$A$4:$IX$190,BD$1,FALSE),AX1008)</f>
        <v>2007</v>
      </c>
      <c r="BE1008">
        <f t="shared" si="93"/>
        <v>2007</v>
      </c>
      <c r="BF1008">
        <f t="shared" si="94"/>
        <v>1</v>
      </c>
      <c r="BG1008">
        <f t="shared" si="95"/>
        <v>1</v>
      </c>
      <c r="BH1008">
        <f t="shared" si="90"/>
        <v>0</v>
      </c>
      <c r="BI1008">
        <f t="shared" si="91"/>
        <v>1</v>
      </c>
      <c r="BO1008">
        <f>IF(BF1008=1,VLOOKUP($A1008,'Full dataset'!$A$4:$IE$190,2007+BO$1-$C1008,FALSE),0)</f>
        <v>0</v>
      </c>
      <c r="BP1008">
        <f>IF(BF1008=1,VLOOKUP($A1008,'Full dataset'!$A$4:$IE$190,2007+BP$1-$C1008,FALSE),0)</f>
        <v>0</v>
      </c>
      <c r="BQ1008">
        <f>IF(BF1008=1,VLOOKUP($A1008,'Full dataset'!$A$4:$IE$190,2007+BQ$1-$C1008,FALSE),0)</f>
        <v>0</v>
      </c>
      <c r="BR1008">
        <f>IF($BG1008=1,VLOOKUP($A1008,'Full dataset'!$A$4:$IE$190,BR$1-2007+$C1008,FALSE),0)</f>
        <v>496</v>
      </c>
      <c r="BS1008">
        <f>IF($BG1008=1,VLOOKUP($A1008,'Full dataset'!$A$4:$IE$190,BS$1-2007+$C1008,FALSE),0)</f>
        <v>4305</v>
      </c>
      <c r="BT1008">
        <f>IF($BG1008=1,VLOOKUP($A1008,'Full dataset'!$A$4:$IE$190,BT$1-2007+$C1008,FALSE),0)</f>
        <v>31330</v>
      </c>
      <c r="BU1008">
        <f>IF($BG1008=1,VLOOKUP($A1008,'Full dataset'!$A$4:$IE$190,BU$1-2007+$C1008,FALSE),0)</f>
        <v>7449</v>
      </c>
      <c r="BV1008">
        <f>IF($BG1008=1,VLOOKUP($A1008,'Full dataset'!$A$4:$IE$190,BV$1-2007+$C1008,FALSE),0)</f>
        <v>3</v>
      </c>
      <c r="BW1008">
        <f>IF($BG1008=1,VLOOKUP($A1008,'Full dataset'!$A$4:$IE$190,BW$1-2007+$C1008,FALSE),0)</f>
        <v>0</v>
      </c>
      <c r="BX1008">
        <f>IF($BG1008=1,VLOOKUP($A1008,'Full dataset'!$A$4:$IE$190,BX$1-2007+$C1008,FALSE),0)</f>
        <v>163</v>
      </c>
    </row>
    <row r="1009" spans="1:76" x14ac:dyDescent="0.25">
      <c r="A1009">
        <v>77</v>
      </c>
      <c r="B1009" t="s">
        <v>121</v>
      </c>
      <c r="C1009">
        <v>2012</v>
      </c>
      <c r="D1009" t="s">
        <v>591</v>
      </c>
      <c r="E1009">
        <f t="shared" si="92"/>
        <v>1</v>
      </c>
      <c r="F1009">
        <v>1</v>
      </c>
      <c r="G1009">
        <v>25864</v>
      </c>
      <c r="H1009">
        <v>6.097123998114097</v>
      </c>
      <c r="I1009">
        <v>16444</v>
      </c>
      <c r="J1009">
        <v>0</v>
      </c>
      <c r="N1009">
        <v>0</v>
      </c>
      <c r="S1009">
        <v>6321</v>
      </c>
      <c r="T1009">
        <v>524114</v>
      </c>
      <c r="U1009">
        <v>1</v>
      </c>
      <c r="V1009">
        <v>214</v>
      </c>
      <c r="W1009">
        <v>24352</v>
      </c>
      <c r="X1009">
        <v>2334</v>
      </c>
      <c r="Y1009">
        <v>1</v>
      </c>
      <c r="Z1009">
        <v>1</v>
      </c>
      <c r="AA1009" t="s">
        <v>798</v>
      </c>
      <c r="AB1009">
        <v>65947</v>
      </c>
      <c r="AC1009">
        <f>VLOOKUP(A1009,'Full dataset'!$A$4:$IE$190,2033-C1009,FALSE)</f>
        <v>2.4</v>
      </c>
      <c r="AD1009">
        <f>VLOOKUP(A1009,'Full dataset'!$A$4:$IE$190,2041-C1009,FALSE)</f>
        <v>4543</v>
      </c>
      <c r="AE1009">
        <f>VLOOKUP(A1009,'Full dataset'!$A$4:$IE$190,2050-C1009,FALSE)</f>
        <v>6.24</v>
      </c>
      <c r="AF1009">
        <v>4.32</v>
      </c>
      <c r="AG1009">
        <f>VLOOKUP($A1009,'Full dataset'!$A$4:$IE$190,2007+AG$1-$C1009,FALSE)</f>
        <v>2866</v>
      </c>
      <c r="AH1009">
        <f>VLOOKUP($A1009,'Full dataset'!$A$4:$IE$190,2007+AH$1-$C1009,FALSE)</f>
        <v>131094</v>
      </c>
      <c r="AI1009">
        <f>VLOOKUP($A1009,'Full dataset'!$A$4:$IE$190,2007+AI$1-$C1009,FALSE)</f>
        <v>25364</v>
      </c>
      <c r="AJ1009">
        <f>VLOOKUP($A1009,'Full dataset'!$A$4:$IE$190,2007+AJ$1-$C1009,FALSE)</f>
        <v>238</v>
      </c>
      <c r="AK1009">
        <f>VLOOKUP($A1009,'Full dataset'!$A$4:$IE$190,2007+AK$1-$C1009,FALSE)</f>
        <v>0</v>
      </c>
      <c r="AL1009">
        <f>VLOOKUP($A1009,'Full dataset'!$A$4:$IE$190,2007+AL$1-$C1009,FALSE)</f>
        <v>67</v>
      </c>
      <c r="AM1009">
        <f>VLOOKUP($A1009,'Full dataset'!$A$4:$IE$190,2007+AM$1-$C1009,FALSE)</f>
        <v>350</v>
      </c>
      <c r="AN1009">
        <f>VLOOKUP($A1009,'Full dataset'!$A$4:$IE$190,2007+AN$1-$C1009,FALSE)</f>
        <v>51306</v>
      </c>
      <c r="AO1009">
        <f>VLOOKUP($A1009,'Full dataset'!$A$4:$IE$190,2007+AO$1-$C1009,FALSE)</f>
        <v>5</v>
      </c>
      <c r="AP1009" t="s">
        <v>726</v>
      </c>
      <c r="AQ1009" t="s">
        <v>726</v>
      </c>
      <c r="AR1009" t="s">
        <v>726</v>
      </c>
      <c r="AS1009" t="s">
        <v>726</v>
      </c>
      <c r="AT1009" t="s">
        <v>726</v>
      </c>
      <c r="AU1009">
        <f>VLOOKUP(A1009,'Full dataset'!$A$4:$II$190,$AU$1,FALSE)</f>
        <v>2011</v>
      </c>
      <c r="AV1009">
        <v>0</v>
      </c>
      <c r="AW1009">
        <f>VLOOKUP(A1009,'Full dataset'!$A$5:$IM$190,247,FALSE)</f>
        <v>1</v>
      </c>
      <c r="AX1009">
        <f>VLOOKUP(A1009,'Full dataset'!$A$4:$II$190,242,FALSE)</f>
        <v>2007</v>
      </c>
      <c r="AY1009">
        <f>VLOOKUP(A1009,'Full dataset'!$A$5:$IM$190,246,FALSE)</f>
        <v>1</v>
      </c>
      <c r="AZ1009">
        <v>9999</v>
      </c>
      <c r="BA1009">
        <f>MAX(VLOOKUP($A1009,'Full dataset'!$A$4:$IX$190,BA$1,FALSE),AW1009)</f>
        <v>1</v>
      </c>
      <c r="BB1009">
        <f>IF(VLOOKUP($A1009,'Full dataset'!$A$4:$IX$190,BB$1,FALSE)&gt;0,VLOOKUP($A1009,'Full dataset'!$A$4:$IX$190,BB$1,FALSE),AU1009)</f>
        <v>2011</v>
      </c>
      <c r="BC1009">
        <f>MAX(VLOOKUP($A1009,'Full dataset'!$A$4:$IX$190,BC$1,FALSE),AY1009)</f>
        <v>1</v>
      </c>
      <c r="BD1009">
        <f>MAX(VLOOKUP($A1009,'Full dataset'!$A$4:$IX$190,BD$1,FALSE),AX1009)</f>
        <v>2007</v>
      </c>
      <c r="BE1009">
        <f t="shared" si="93"/>
        <v>2007</v>
      </c>
      <c r="BF1009">
        <f t="shared" si="94"/>
        <v>0</v>
      </c>
      <c r="BG1009">
        <f t="shared" si="95"/>
        <v>0</v>
      </c>
      <c r="BH1009">
        <f t="shared" si="90"/>
        <v>0</v>
      </c>
      <c r="BI1009">
        <f t="shared" si="91"/>
        <v>0</v>
      </c>
      <c r="BO1009">
        <f>IF(BF1009=1,VLOOKUP($A1009,'Full dataset'!$A$4:$IE$190,2007+BO$1-$C1009,FALSE),0)</f>
        <v>0</v>
      </c>
      <c r="BP1009">
        <f>IF(BF1009=1,VLOOKUP($A1009,'Full dataset'!$A$4:$IE$190,2007+BP$1-$C1009,FALSE),0)</f>
        <v>0</v>
      </c>
      <c r="BQ1009">
        <f>IF(BF1009=1,VLOOKUP($A1009,'Full dataset'!$A$4:$IE$190,2007+BQ$1-$C1009,FALSE),0)</f>
        <v>0</v>
      </c>
      <c r="BR1009">
        <f>IF($BG1009=1,VLOOKUP($A1009,'Full dataset'!$A$4:$IE$190,BR$1-2007+$C1009,FALSE),0)</f>
        <v>0</v>
      </c>
      <c r="BS1009">
        <f>IF($BG1009=1,VLOOKUP($A1009,'Full dataset'!$A$4:$IE$190,BS$1-2007+$C1009,FALSE),0)</f>
        <v>0</v>
      </c>
      <c r="BT1009">
        <f>IF($BG1009=1,VLOOKUP($A1009,'Full dataset'!$A$4:$IE$190,BT$1-2007+$C1009,FALSE),0)</f>
        <v>0</v>
      </c>
      <c r="BU1009">
        <f>IF($BG1009=1,VLOOKUP($A1009,'Full dataset'!$A$4:$IE$190,BU$1-2007+$C1009,FALSE),0)</f>
        <v>0</v>
      </c>
      <c r="BV1009">
        <f>IF($BG1009=1,VLOOKUP($A1009,'Full dataset'!$A$4:$IE$190,BV$1-2007+$C1009,FALSE),0)</f>
        <v>0</v>
      </c>
      <c r="BW1009">
        <f>IF($BG1009=1,VLOOKUP($A1009,'Full dataset'!$A$4:$IE$190,BW$1-2007+$C1009,FALSE),0)</f>
        <v>0</v>
      </c>
      <c r="BX1009">
        <f>IF($BG1009=1,VLOOKUP($A1009,'Full dataset'!$A$4:$IE$190,BX$1-2007+$C1009,FALSE),0)</f>
        <v>0</v>
      </c>
    </row>
    <row r="1010" spans="1:76" x14ac:dyDescent="0.25">
      <c r="A1010">
        <v>78</v>
      </c>
      <c r="B1010" t="s">
        <v>122</v>
      </c>
      <c r="C1010">
        <v>2012</v>
      </c>
      <c r="D1010" t="s">
        <v>591</v>
      </c>
      <c r="E1010">
        <f t="shared" si="92"/>
        <v>1</v>
      </c>
      <c r="F1010">
        <v>1</v>
      </c>
      <c r="G1010">
        <v>10075</v>
      </c>
      <c r="H1010">
        <v>6.8184894423389278E-2</v>
      </c>
      <c r="I1010">
        <v>6245</v>
      </c>
      <c r="J1010">
        <v>1</v>
      </c>
      <c r="K1010">
        <v>4444</v>
      </c>
      <c r="L1010">
        <v>3.0075798592311857E-2</v>
      </c>
      <c r="M1010">
        <v>3387</v>
      </c>
      <c r="N1010">
        <v>1</v>
      </c>
      <c r="O1010">
        <v>280</v>
      </c>
      <c r="P1010">
        <v>1.8949648077964266E-3</v>
      </c>
      <c r="Q1010">
        <v>2</v>
      </c>
      <c r="R1010">
        <v>40391</v>
      </c>
      <c r="S1010">
        <v>5411</v>
      </c>
      <c r="T1010">
        <v>445110</v>
      </c>
      <c r="U1010">
        <v>1</v>
      </c>
      <c r="V1010">
        <v>107</v>
      </c>
      <c r="W1010">
        <v>11620</v>
      </c>
      <c r="X1010">
        <v>12980</v>
      </c>
      <c r="Y1010">
        <v>1</v>
      </c>
      <c r="Z1010">
        <v>1</v>
      </c>
      <c r="AA1010" t="s">
        <v>799</v>
      </c>
      <c r="AB1010">
        <v>59387</v>
      </c>
      <c r="AC1010">
        <f>VLOOKUP(A1010,'Full dataset'!$A$4:$IE$190,2033-C1010,FALSE)</f>
        <v>2.2999999999999998</v>
      </c>
      <c r="AD1010">
        <f>VLOOKUP(A1010,'Full dataset'!$A$4:$IE$190,2041-C1010,FALSE)</f>
        <v>151889</v>
      </c>
      <c r="AE1010">
        <f>VLOOKUP(A1010,'Full dataset'!$A$4:$IE$190,2050-C1010,FALSE)</f>
        <v>6.55</v>
      </c>
      <c r="AF1010">
        <v>4.4249999999999998</v>
      </c>
      <c r="AG1010">
        <f>VLOOKUP($A1010,'Full dataset'!$A$4:$IE$190,2007+AG$1-$C1010,FALSE)</f>
        <v>1552.2550000000001</v>
      </c>
      <c r="AH1010">
        <f>VLOOKUP($A1010,'Full dataset'!$A$4:$IE$190,2007+AH$1-$C1010,FALSE)</f>
        <v>12278.32</v>
      </c>
      <c r="AI1010">
        <f>VLOOKUP($A1010,'Full dataset'!$A$4:$IE$190,2007+AI$1-$C1010,FALSE)</f>
        <v>27706.772000000001</v>
      </c>
      <c r="AJ1010">
        <f>VLOOKUP($A1010,'Full dataset'!$A$4:$IE$190,2007+AJ$1-$C1010,FALSE)</f>
        <v>522</v>
      </c>
      <c r="AK1010">
        <f>VLOOKUP($A1010,'Full dataset'!$A$4:$IE$190,2007+AK$1-$C1010,FALSE)</f>
        <v>-1</v>
      </c>
      <c r="AL1010">
        <f>VLOOKUP($A1010,'Full dataset'!$A$4:$IE$190,2007+AL$1-$C1010,FALSE)</f>
        <v>49</v>
      </c>
      <c r="AM1010" t="str">
        <f>VLOOKUP($A1010,'Full dataset'!$A$4:$IE$190,2007+AM$1-$C1010,FALSE)</f>
        <v>.</v>
      </c>
      <c r="AN1010">
        <f>VLOOKUP($A1010,'Full dataset'!$A$4:$IE$190,2007+AN$1-$C1010,FALSE)</f>
        <v>565392</v>
      </c>
      <c r="AO1010">
        <f>VLOOKUP($A1010,'Full dataset'!$A$4:$IE$190,2007+AO$1-$C1010,FALSE)</f>
        <v>3</v>
      </c>
      <c r="AP1010" t="s">
        <v>726</v>
      </c>
      <c r="AQ1010" t="s">
        <v>726</v>
      </c>
      <c r="AR1010" t="s">
        <v>726</v>
      </c>
      <c r="AS1010" t="s">
        <v>726</v>
      </c>
      <c r="AT1010" t="s">
        <v>726</v>
      </c>
      <c r="AU1010">
        <f>VLOOKUP(A1010,'Full dataset'!$A$4:$II$190,$AU$1,FALSE)</f>
        <v>2009</v>
      </c>
      <c r="AV1010">
        <v>1</v>
      </c>
      <c r="AW1010">
        <f>VLOOKUP(A1010,'Full dataset'!$A$5:$IM$190,247,FALSE)</f>
        <v>2</v>
      </c>
      <c r="AX1010">
        <f>VLOOKUP(A1010,'Full dataset'!$A$4:$II$190,242,FALSE)</f>
        <v>2010</v>
      </c>
      <c r="AY1010">
        <f>VLOOKUP(A1010,'Full dataset'!$A$5:$IM$190,246,FALSE)</f>
        <v>2</v>
      </c>
      <c r="AZ1010">
        <v>9999</v>
      </c>
      <c r="BA1010">
        <f>MAX(VLOOKUP($A1010,'Full dataset'!$A$4:$IX$190,BA$1,FALSE),AW1010)</f>
        <v>2</v>
      </c>
      <c r="BB1010">
        <f>IF(VLOOKUP($A1010,'Full dataset'!$A$4:$IX$190,BB$1,FALSE)&gt;0,VLOOKUP($A1010,'Full dataset'!$A$4:$IX$190,BB$1,FALSE),AU1010)</f>
        <v>2009</v>
      </c>
      <c r="BC1010">
        <f>MAX(VLOOKUP($A1010,'Full dataset'!$A$4:$IX$190,BC$1,FALSE),AY1010)</f>
        <v>2</v>
      </c>
      <c r="BD1010">
        <f>MAX(VLOOKUP($A1010,'Full dataset'!$A$4:$IX$190,BD$1,FALSE),AX1010)</f>
        <v>2010</v>
      </c>
      <c r="BE1010">
        <f t="shared" si="93"/>
        <v>2009</v>
      </c>
      <c r="BF1010">
        <f t="shared" si="94"/>
        <v>1</v>
      </c>
      <c r="BG1010">
        <f t="shared" si="95"/>
        <v>1</v>
      </c>
      <c r="BH1010">
        <f t="shared" si="90"/>
        <v>0</v>
      </c>
      <c r="BI1010">
        <f t="shared" si="91"/>
        <v>1</v>
      </c>
      <c r="BO1010">
        <f>IF(BF1010=1,VLOOKUP($A1010,'Full dataset'!$A$4:$IE$190,2007+BO$1-$C1010,FALSE),0)</f>
        <v>0</v>
      </c>
      <c r="BP1010">
        <f>IF(BF1010=1,VLOOKUP($A1010,'Full dataset'!$A$4:$IE$190,2007+BP$1-$C1010,FALSE),0)</f>
        <v>0</v>
      </c>
      <c r="BQ1010">
        <f>IF(BF1010=1,VLOOKUP($A1010,'Full dataset'!$A$4:$IE$190,2007+BQ$1-$C1010,FALSE),0)</f>
        <v>0</v>
      </c>
      <c r="BR1010">
        <f>IF($BG1010=1,VLOOKUP($A1010,'Full dataset'!$A$4:$IE$190,BR$1-2007+$C1010,FALSE),0)</f>
        <v>388</v>
      </c>
      <c r="BS1010">
        <f>IF($BG1010=1,VLOOKUP($A1010,'Full dataset'!$A$4:$IE$190,BS$1-2007+$C1010,FALSE),0)</f>
        <v>3907</v>
      </c>
      <c r="BT1010">
        <f>IF($BG1010=1,VLOOKUP($A1010,'Full dataset'!$A$4:$IE$190,BT$1-2007+$C1010,FALSE),0)</f>
        <v>12303</v>
      </c>
      <c r="BU1010">
        <f>IF($BG1010=1,VLOOKUP($A1010,'Full dataset'!$A$4:$IE$190,BU$1-2007+$C1010,FALSE),0)</f>
        <v>2398</v>
      </c>
      <c r="BV1010">
        <f>IF($BG1010=1,VLOOKUP($A1010,'Full dataset'!$A$4:$IE$190,BV$1-2007+$C1010,FALSE),0)</f>
        <v>224</v>
      </c>
      <c r="BW1010">
        <f>IF($BG1010=1,VLOOKUP($A1010,'Full dataset'!$A$4:$IE$190,BW$1-2007+$C1010,FALSE),0)</f>
        <v>59</v>
      </c>
      <c r="BX1010">
        <f>IF($BG1010=1,VLOOKUP($A1010,'Full dataset'!$A$4:$IE$190,BX$1-2007+$C1010,FALSE),0)</f>
        <v>193</v>
      </c>
    </row>
    <row r="1011" spans="1:76" x14ac:dyDescent="0.25">
      <c r="A1011">
        <v>79</v>
      </c>
      <c r="B1011" t="s">
        <v>123</v>
      </c>
      <c r="C1011">
        <v>2012</v>
      </c>
      <c r="D1011" t="s">
        <v>591</v>
      </c>
      <c r="E1011">
        <f t="shared" si="92"/>
        <v>1</v>
      </c>
      <c r="F1011">
        <v>1</v>
      </c>
      <c r="G1011">
        <v>11611</v>
      </c>
      <c r="H1011">
        <v>2.2423715720355348</v>
      </c>
      <c r="I1011">
        <v>3666</v>
      </c>
      <c r="J1011">
        <v>1</v>
      </c>
      <c r="K1011">
        <v>3196</v>
      </c>
      <c r="L1011">
        <v>0.61722672846658944</v>
      </c>
      <c r="M1011">
        <v>935</v>
      </c>
      <c r="N1011">
        <v>2</v>
      </c>
      <c r="O1011">
        <v>235</v>
      </c>
      <c r="P1011">
        <v>4.538431826960216E-2</v>
      </c>
      <c r="Q1011">
        <v>0</v>
      </c>
      <c r="R1011">
        <v>39934</v>
      </c>
      <c r="S1011">
        <v>3942</v>
      </c>
      <c r="T1011">
        <v>339930</v>
      </c>
      <c r="U1011">
        <v>1</v>
      </c>
      <c r="V1011">
        <v>346</v>
      </c>
      <c r="W1011">
        <v>53662</v>
      </c>
      <c r="X1011">
        <v>4014</v>
      </c>
      <c r="Y1011">
        <v>1</v>
      </c>
      <c r="Z1011">
        <v>1</v>
      </c>
      <c r="AA1011" t="s">
        <v>800</v>
      </c>
      <c r="AB1011">
        <v>91006</v>
      </c>
      <c r="AC1011">
        <f>VLOOKUP(A1011,'Full dataset'!$A$4:$IE$190,2033-C1011,FALSE)</f>
        <v>2.2000000000000002</v>
      </c>
      <c r="AD1011">
        <f>VLOOKUP(A1011,'Full dataset'!$A$4:$IE$190,2041-C1011,FALSE)</f>
        <v>5404</v>
      </c>
      <c r="AE1011">
        <f>VLOOKUP(A1011,'Full dataset'!$A$4:$IE$190,2050-C1011,FALSE)</f>
        <v>0</v>
      </c>
      <c r="AF1011">
        <v>1.1000000000000001</v>
      </c>
      <c r="AG1011">
        <f>VLOOKUP($A1011,'Full dataset'!$A$4:$IE$190,2007+AG$1-$C1011,FALSE)</f>
        <v>776.46400000000006</v>
      </c>
      <c r="AH1011">
        <f>VLOOKUP($A1011,'Full dataset'!$A$4:$IE$190,2007+AH$1-$C1011,FALSE)</f>
        <v>6526.7849999999999</v>
      </c>
      <c r="AI1011">
        <f>VLOOKUP($A1011,'Full dataset'!$A$4:$IE$190,2007+AI$1-$C1011,FALSE)</f>
        <v>6420.8810000000003</v>
      </c>
      <c r="AJ1011">
        <f>VLOOKUP($A1011,'Full dataset'!$A$4:$IE$190,2007+AJ$1-$C1011,FALSE)</f>
        <v>186</v>
      </c>
      <c r="AK1011">
        <f>VLOOKUP($A1011,'Full dataset'!$A$4:$IE$190,2007+AK$1-$C1011,FALSE)</f>
        <v>-2</v>
      </c>
      <c r="AL1011">
        <f>VLOOKUP($A1011,'Full dataset'!$A$4:$IE$190,2007+AL$1-$C1011,FALSE)</f>
        <v>62</v>
      </c>
      <c r="AM1011" t="str">
        <f>VLOOKUP($A1011,'Full dataset'!$A$4:$IE$190,2007+AM$1-$C1011,FALSE)</f>
        <v>.</v>
      </c>
      <c r="AN1011">
        <f>VLOOKUP($A1011,'Full dataset'!$A$4:$IE$190,2007+AN$1-$C1011,FALSE)</f>
        <v>164015</v>
      </c>
      <c r="AO1011" t="str">
        <f>VLOOKUP($A1011,'Full dataset'!$A$4:$IE$190,2007+AO$1-$C1011,FALSE)</f>
        <v>.</v>
      </c>
      <c r="AP1011" t="s">
        <v>726</v>
      </c>
      <c r="AQ1011" t="s">
        <v>726</v>
      </c>
      <c r="AR1011" t="s">
        <v>726</v>
      </c>
      <c r="AS1011" t="s">
        <v>726</v>
      </c>
      <c r="AT1011" t="s">
        <v>726</v>
      </c>
      <c r="AU1011">
        <f>VLOOKUP(A1011,'Full dataset'!$A$4:$II$190,$AU$1,FALSE)</f>
        <v>2009</v>
      </c>
      <c r="AV1011">
        <v>1</v>
      </c>
      <c r="AW1011">
        <f>VLOOKUP(A1011,'Full dataset'!$A$5:$IM$190,247,FALSE)</f>
        <v>1</v>
      </c>
      <c r="AX1011">
        <f>VLOOKUP(A1011,'Full dataset'!$A$4:$II$190,242,FALSE)</f>
        <v>2008</v>
      </c>
      <c r="AY1011">
        <f>VLOOKUP(A1011,'Full dataset'!$A$5:$IM$190,246,FALSE)</f>
        <v>1</v>
      </c>
      <c r="AZ1011">
        <v>9999</v>
      </c>
      <c r="BA1011">
        <f>MAX(VLOOKUP($A1011,'Full dataset'!$A$4:$IX$190,BA$1,FALSE),AW1011)</f>
        <v>2</v>
      </c>
      <c r="BB1011">
        <f>IF(VLOOKUP($A1011,'Full dataset'!$A$4:$IX$190,BB$1,FALSE)&gt;0,VLOOKUP($A1011,'Full dataset'!$A$4:$IX$190,BB$1,FALSE),AU1011)</f>
        <v>2009</v>
      </c>
      <c r="BC1011">
        <f>MAX(VLOOKUP($A1011,'Full dataset'!$A$4:$IX$190,BC$1,FALSE),AY1011)</f>
        <v>2</v>
      </c>
      <c r="BD1011">
        <f>MAX(VLOOKUP($A1011,'Full dataset'!$A$4:$IX$190,BD$1,FALSE),AX1011)</f>
        <v>2008</v>
      </c>
      <c r="BE1011">
        <f t="shared" si="93"/>
        <v>2008</v>
      </c>
      <c r="BF1011">
        <f t="shared" si="94"/>
        <v>1</v>
      </c>
      <c r="BG1011">
        <f t="shared" si="95"/>
        <v>1</v>
      </c>
      <c r="BH1011">
        <f t="shared" si="90"/>
        <v>0</v>
      </c>
      <c r="BI1011">
        <f t="shared" si="91"/>
        <v>1</v>
      </c>
      <c r="BO1011">
        <f>IF(BF1011=1,VLOOKUP($A1011,'Full dataset'!$A$4:$IE$190,2007+BO$1-$C1011,FALSE),0)</f>
        <v>0</v>
      </c>
      <c r="BP1011">
        <f>IF(BF1011=1,VLOOKUP($A1011,'Full dataset'!$A$4:$IE$190,2007+BP$1-$C1011,FALSE),0)</f>
        <v>0</v>
      </c>
      <c r="BQ1011">
        <f>IF(BF1011=1,VLOOKUP($A1011,'Full dataset'!$A$4:$IE$190,2007+BQ$1-$C1011,FALSE),0)</f>
        <v>0</v>
      </c>
      <c r="BR1011">
        <f>IF($BG1011=1,VLOOKUP($A1011,'Full dataset'!$A$4:$IE$190,BR$1-2007+$C1011,FALSE),0)</f>
        <v>76</v>
      </c>
      <c r="BS1011">
        <f>IF($BG1011=1,VLOOKUP($A1011,'Full dataset'!$A$4:$IE$190,BS$1-2007+$C1011,FALSE),0)</f>
        <v>2745</v>
      </c>
      <c r="BT1011">
        <f>IF($BG1011=1,VLOOKUP($A1011,'Full dataset'!$A$4:$IE$190,BT$1-2007+$C1011,FALSE),0)</f>
        <v>10237</v>
      </c>
      <c r="BU1011">
        <f>IF($BG1011=1,VLOOKUP($A1011,'Full dataset'!$A$4:$IE$190,BU$1-2007+$C1011,FALSE),0)</f>
        <v>2640</v>
      </c>
      <c r="BV1011">
        <f>IF($BG1011=1,VLOOKUP($A1011,'Full dataset'!$A$4:$IE$190,BV$1-2007+$C1011,FALSE),0)</f>
        <v>0</v>
      </c>
      <c r="BW1011">
        <f>IF($BG1011=1,VLOOKUP($A1011,'Full dataset'!$A$4:$IE$190,BW$1-2007+$C1011,FALSE),0)</f>
        <v>322</v>
      </c>
      <c r="BX1011">
        <f>IF($BG1011=1,VLOOKUP($A1011,'Full dataset'!$A$4:$IE$190,BX$1-2007+$C1011,FALSE),0)</f>
        <v>27</v>
      </c>
    </row>
    <row r="1012" spans="1:76" x14ac:dyDescent="0.25">
      <c r="A1012">
        <v>80</v>
      </c>
      <c r="B1012" t="s">
        <v>124</v>
      </c>
      <c r="C1012">
        <v>2012</v>
      </c>
      <c r="D1012" t="s">
        <v>591</v>
      </c>
      <c r="E1012">
        <f t="shared" si="92"/>
        <v>1</v>
      </c>
      <c r="F1012">
        <v>1</v>
      </c>
      <c r="G1012">
        <v>22771</v>
      </c>
      <c r="H1012">
        <v>2.1962770061728394</v>
      </c>
      <c r="I1012">
        <v>8600</v>
      </c>
      <c r="J1012">
        <v>1</v>
      </c>
      <c r="K1012">
        <v>80</v>
      </c>
      <c r="L1012">
        <v>7.716049382716049E-3</v>
      </c>
      <c r="M1012">
        <v>61</v>
      </c>
      <c r="N1012">
        <v>0</v>
      </c>
      <c r="S1012">
        <v>3842</v>
      </c>
      <c r="T1012">
        <v>339113</v>
      </c>
      <c r="U1012">
        <v>1</v>
      </c>
      <c r="V1012">
        <v>149</v>
      </c>
      <c r="W1012">
        <v>1775</v>
      </c>
      <c r="X1012">
        <v>1296</v>
      </c>
      <c r="Y1012">
        <v>1</v>
      </c>
      <c r="Z1012">
        <v>1</v>
      </c>
      <c r="AA1012" t="s">
        <v>801</v>
      </c>
      <c r="AB1012">
        <v>250878</v>
      </c>
      <c r="AC1012">
        <f>VLOOKUP(A1012,'Full dataset'!$A$4:$IE$190,2033-C1012,FALSE)</f>
        <v>2.1</v>
      </c>
      <c r="AD1012">
        <f>VLOOKUP(A1012,'Full dataset'!$A$4:$IE$190,2041-C1012,FALSE)</f>
        <v>10696</v>
      </c>
      <c r="AE1012">
        <f>VLOOKUP(A1012,'Full dataset'!$A$4:$IE$190,2050-C1012,FALSE)</f>
        <v>7.02</v>
      </c>
      <c r="AF1012">
        <v>4.5599999999999996</v>
      </c>
      <c r="AG1012">
        <f>VLOOKUP($A1012,'Full dataset'!$A$4:$IE$190,2007+AG$1-$C1012,FALSE)</f>
        <v>1298</v>
      </c>
      <c r="AH1012">
        <f>VLOOKUP($A1012,'Full dataset'!$A$4:$IE$190,2007+AH$1-$C1012,FALSE)</f>
        <v>13206</v>
      </c>
      <c r="AI1012">
        <f>VLOOKUP($A1012,'Full dataset'!$A$4:$IE$190,2007+AI$1-$C1012,FALSE)</f>
        <v>8657</v>
      </c>
      <c r="AJ1012">
        <f>VLOOKUP($A1012,'Full dataset'!$A$4:$IE$190,2007+AJ$1-$C1012,FALSE)</f>
        <v>322</v>
      </c>
      <c r="AK1012">
        <f>VLOOKUP($A1012,'Full dataset'!$A$4:$IE$190,2007+AK$1-$C1012,FALSE)</f>
        <v>-2</v>
      </c>
      <c r="AL1012">
        <f>VLOOKUP($A1012,'Full dataset'!$A$4:$IE$190,2007+AL$1-$C1012,FALSE)</f>
        <v>32</v>
      </c>
      <c r="AM1012">
        <f>VLOOKUP($A1012,'Full dataset'!$A$4:$IE$190,2007+AM$1-$C1012,FALSE)</f>
        <v>1000</v>
      </c>
      <c r="AN1012">
        <f>VLOOKUP($A1012,'Full dataset'!$A$4:$IE$190,2007+AN$1-$C1012,FALSE)</f>
        <v>253138</v>
      </c>
      <c r="AO1012">
        <f>VLOOKUP($A1012,'Full dataset'!$A$4:$IE$190,2007+AO$1-$C1012,FALSE)</f>
        <v>8</v>
      </c>
      <c r="AP1012" t="s">
        <v>726</v>
      </c>
      <c r="AQ1012" t="s">
        <v>726</v>
      </c>
      <c r="AR1012" t="s">
        <v>726</v>
      </c>
      <c r="AS1012" t="s">
        <v>726</v>
      </c>
      <c r="AT1012" t="s">
        <v>726</v>
      </c>
      <c r="AU1012">
        <f>VLOOKUP(A1012,'Full dataset'!$A$4:$II$190,$AU$1,FALSE)</f>
        <v>2011</v>
      </c>
      <c r="AV1012">
        <v>1</v>
      </c>
      <c r="AW1012">
        <f>VLOOKUP(A1012,'Full dataset'!$A$5:$IM$190,247,FALSE)</f>
        <v>2</v>
      </c>
      <c r="AX1012">
        <f>VLOOKUP(A1012,'Full dataset'!$A$4:$II$190,242,FALSE)</f>
        <v>9999</v>
      </c>
      <c r="AY1012">
        <f>VLOOKUP(A1012,'Full dataset'!$A$5:$IM$190,246,FALSE)</f>
        <v>0</v>
      </c>
      <c r="AZ1012">
        <v>9999</v>
      </c>
      <c r="BA1012">
        <f>MAX(VLOOKUP($A1012,'Full dataset'!$A$4:$IX$190,BA$1,FALSE),AW1012)</f>
        <v>2</v>
      </c>
      <c r="BB1012">
        <f>IF(VLOOKUP($A1012,'Full dataset'!$A$4:$IX$190,BB$1,FALSE)&gt;0,VLOOKUP($A1012,'Full dataset'!$A$4:$IX$190,BB$1,FALSE),AU1012)</f>
        <v>2011</v>
      </c>
      <c r="BC1012">
        <f>MAX(VLOOKUP($A1012,'Full dataset'!$A$4:$IX$190,BC$1,FALSE),AY1012)</f>
        <v>2</v>
      </c>
      <c r="BD1012">
        <f>MAX(VLOOKUP($A1012,'Full dataset'!$A$4:$IX$190,BD$1,FALSE),AX1012)</f>
        <v>9999</v>
      </c>
      <c r="BE1012">
        <f t="shared" si="93"/>
        <v>2011</v>
      </c>
      <c r="BF1012">
        <f t="shared" si="94"/>
        <v>1</v>
      </c>
      <c r="BG1012">
        <f t="shared" si="95"/>
        <v>0</v>
      </c>
      <c r="BH1012">
        <f t="shared" si="90"/>
        <v>0</v>
      </c>
      <c r="BI1012">
        <f t="shared" si="91"/>
        <v>1</v>
      </c>
      <c r="BO1012">
        <f>IF(BF1012=1,VLOOKUP($A1012,'Full dataset'!$A$4:$IE$190,2007+BO$1-$C1012,FALSE),0)</f>
        <v>180</v>
      </c>
      <c r="BP1012">
        <f>IF(BF1012=1,VLOOKUP($A1012,'Full dataset'!$A$4:$IE$190,2007+BP$1-$C1012,FALSE),0)</f>
        <v>15</v>
      </c>
      <c r="BQ1012">
        <f>IF(BF1012=1,VLOOKUP($A1012,'Full dataset'!$A$4:$IE$190,2007+BQ$1-$C1012,FALSE),0)</f>
        <v>81</v>
      </c>
      <c r="BR1012">
        <f>IF($BG1012=1,VLOOKUP($A1012,'Full dataset'!$A$4:$IE$190,BR$1-2007+$C1012,FALSE),0)</f>
        <v>0</v>
      </c>
      <c r="BS1012">
        <f>IF($BG1012=1,VLOOKUP($A1012,'Full dataset'!$A$4:$IE$190,BS$1-2007+$C1012,FALSE),0)</f>
        <v>0</v>
      </c>
      <c r="BT1012">
        <f>IF($BG1012=1,VLOOKUP($A1012,'Full dataset'!$A$4:$IE$190,BT$1-2007+$C1012,FALSE),0)</f>
        <v>0</v>
      </c>
      <c r="BU1012">
        <f>IF($BG1012=1,VLOOKUP($A1012,'Full dataset'!$A$4:$IE$190,BU$1-2007+$C1012,FALSE),0)</f>
        <v>0</v>
      </c>
      <c r="BV1012">
        <f>IF($BG1012=1,VLOOKUP($A1012,'Full dataset'!$A$4:$IE$190,BV$1-2007+$C1012,FALSE),0)</f>
        <v>0</v>
      </c>
      <c r="BW1012">
        <f>IF($BG1012=1,VLOOKUP($A1012,'Full dataset'!$A$4:$IE$190,BW$1-2007+$C1012,FALSE),0)</f>
        <v>0</v>
      </c>
      <c r="BX1012">
        <f>IF($BG1012=1,VLOOKUP($A1012,'Full dataset'!$A$4:$IE$190,BX$1-2007+$C1012,FALSE),0)</f>
        <v>0</v>
      </c>
    </row>
    <row r="1013" spans="1:76" x14ac:dyDescent="0.25">
      <c r="A1013">
        <v>81</v>
      </c>
      <c r="B1013" t="s">
        <v>125</v>
      </c>
      <c r="C1013">
        <v>2012</v>
      </c>
      <c r="D1013" t="s">
        <v>582</v>
      </c>
      <c r="E1013">
        <f t="shared" si="92"/>
        <v>0</v>
      </c>
      <c r="F1013">
        <v>1</v>
      </c>
      <c r="G1013">
        <v>1185</v>
      </c>
      <c r="H1013">
        <v>1.0277536860364267</v>
      </c>
      <c r="I1013">
        <v>483</v>
      </c>
      <c r="J1013">
        <v>1</v>
      </c>
      <c r="K1013">
        <v>22</v>
      </c>
      <c r="L1013">
        <v>1.9080659150043366E-2</v>
      </c>
      <c r="M1013">
        <v>112</v>
      </c>
      <c r="N1013">
        <v>0</v>
      </c>
      <c r="U1013">
        <v>1</v>
      </c>
      <c r="V1013">
        <v>0</v>
      </c>
      <c r="W1013">
        <v>20</v>
      </c>
      <c r="X1013">
        <v>204</v>
      </c>
      <c r="Y1013">
        <v>1</v>
      </c>
      <c r="Z1013">
        <v>0</v>
      </c>
      <c r="AA1013" t="s">
        <v>802</v>
      </c>
      <c r="AB1013">
        <v>685</v>
      </c>
      <c r="AC1013">
        <f>VLOOKUP(A1013,'Full dataset'!$A$4:$IE$190,2033-C1013,FALSE)</f>
        <v>2</v>
      </c>
      <c r="AD1013" t="str">
        <f>VLOOKUP(A1013,'Full dataset'!$A$4:$IE$190,2041-C1013,FALSE)</f>
        <v>.</v>
      </c>
      <c r="AE1013">
        <f>VLOOKUP(A1013,'Full dataset'!$A$4:$IE$190,2050-C1013,FALSE)</f>
        <v>0</v>
      </c>
      <c r="AF1013">
        <v>1</v>
      </c>
      <c r="AG1013" t="str">
        <f>VLOOKUP($A1013,'Full dataset'!$A$4:$IE$190,2007+AG$1-$C1013,FALSE)</f>
        <v>.</v>
      </c>
      <c r="AH1013" t="str">
        <f>VLOOKUP($A1013,'Full dataset'!$A$4:$IE$190,2007+AH$1-$C1013,FALSE)</f>
        <v>.</v>
      </c>
      <c r="AI1013" t="str">
        <f>VLOOKUP($A1013,'Full dataset'!$A$4:$IE$190,2007+AI$1-$C1013,FALSE)</f>
        <v>.</v>
      </c>
      <c r="AJ1013" t="str">
        <f>VLOOKUP($A1013,'Full dataset'!$A$4:$IE$190,2007+AJ$1-$C1013,FALSE)</f>
        <v>.</v>
      </c>
      <c r="AK1013">
        <f>VLOOKUP($A1013,'Full dataset'!$A$4:$IE$190,2007+AK$1-$C1013,FALSE)</f>
        <v>9</v>
      </c>
      <c r="AL1013">
        <f>VLOOKUP($A1013,'Full dataset'!$A$4:$IE$190,2007+AL$1-$C1013,FALSE)</f>
        <v>26</v>
      </c>
      <c r="AM1013" t="str">
        <f>VLOOKUP($A1013,'Full dataset'!$A$4:$IE$190,2007+AM$1-$C1013,FALSE)</f>
        <v>.</v>
      </c>
      <c r="AN1013" t="str">
        <f>VLOOKUP($A1013,'Full dataset'!$A$4:$IE$190,2007+AN$1-$C1013,FALSE)</f>
        <v>.</v>
      </c>
      <c r="AO1013" t="str">
        <f>VLOOKUP($A1013,'Full dataset'!$A$4:$IE$190,2007+AO$1-$C1013,FALSE)</f>
        <v>.</v>
      </c>
      <c r="AP1013" t="s">
        <v>726</v>
      </c>
      <c r="AQ1013" t="s">
        <v>726</v>
      </c>
      <c r="AR1013" t="s">
        <v>726</v>
      </c>
      <c r="AS1013" t="s">
        <v>726</v>
      </c>
      <c r="AT1013" t="s">
        <v>726</v>
      </c>
      <c r="AU1013">
        <f>VLOOKUP(A1013,'Full dataset'!$A$4:$II$190,$AU$1,FALSE)</f>
        <v>2009</v>
      </c>
      <c r="AV1013">
        <v>1</v>
      </c>
      <c r="AW1013">
        <f>VLOOKUP(A1013,'Full dataset'!$A$5:$IM$190,247,FALSE)</f>
        <v>2</v>
      </c>
      <c r="AX1013">
        <f>VLOOKUP(A1013,'Full dataset'!$A$4:$II$190,242,FALSE)</f>
        <v>9999</v>
      </c>
      <c r="AY1013">
        <f>VLOOKUP(A1013,'Full dataset'!$A$5:$IM$190,246,FALSE)</f>
        <v>0</v>
      </c>
      <c r="AZ1013">
        <v>9999</v>
      </c>
      <c r="BA1013">
        <f>MAX(VLOOKUP($A1013,'Full dataset'!$A$4:$IX$190,BA$1,FALSE),AW1013)</f>
        <v>2</v>
      </c>
      <c r="BB1013">
        <f>IF(VLOOKUP($A1013,'Full dataset'!$A$4:$IX$190,BB$1,FALSE)&gt;0,VLOOKUP($A1013,'Full dataset'!$A$4:$IX$190,BB$1,FALSE),AU1013)</f>
        <v>2009</v>
      </c>
      <c r="BC1013">
        <f>MAX(VLOOKUP($A1013,'Full dataset'!$A$4:$IX$190,BC$1,FALSE),AY1013)</f>
        <v>0</v>
      </c>
      <c r="BD1013">
        <f>MAX(VLOOKUP($A1013,'Full dataset'!$A$4:$IX$190,BD$1,FALSE),AX1013)</f>
        <v>9999</v>
      </c>
      <c r="BE1013">
        <f t="shared" si="93"/>
        <v>2009</v>
      </c>
      <c r="BF1013">
        <f t="shared" si="94"/>
        <v>1</v>
      </c>
      <c r="BG1013">
        <f t="shared" si="95"/>
        <v>0</v>
      </c>
      <c r="BH1013">
        <f t="shared" si="90"/>
        <v>0</v>
      </c>
      <c r="BI1013">
        <f t="shared" si="91"/>
        <v>1</v>
      </c>
      <c r="BO1013">
        <f>IF(BF1013=1,VLOOKUP($A1013,'Full dataset'!$A$4:$IE$190,2007+BO$1-$C1013,FALSE),0)</f>
        <v>29</v>
      </c>
      <c r="BP1013">
        <f>IF(BF1013=1,VLOOKUP($A1013,'Full dataset'!$A$4:$IE$190,2007+BP$1-$C1013,FALSE),0)</f>
        <v>0</v>
      </c>
      <c r="BQ1013">
        <f>IF(BF1013=1,VLOOKUP($A1013,'Full dataset'!$A$4:$IE$190,2007+BQ$1-$C1013,FALSE),0)</f>
        <v>0</v>
      </c>
      <c r="BR1013">
        <f>IF($BG1013=1,VLOOKUP($A1013,'Full dataset'!$A$4:$IE$190,BR$1-2007+$C1013,FALSE),0)</f>
        <v>0</v>
      </c>
      <c r="BS1013">
        <f>IF($BG1013=1,VLOOKUP($A1013,'Full dataset'!$A$4:$IE$190,BS$1-2007+$C1013,FALSE),0)</f>
        <v>0</v>
      </c>
      <c r="BT1013">
        <f>IF($BG1013=1,VLOOKUP($A1013,'Full dataset'!$A$4:$IE$190,BT$1-2007+$C1013,FALSE),0)</f>
        <v>0</v>
      </c>
      <c r="BU1013">
        <f>IF($BG1013=1,VLOOKUP($A1013,'Full dataset'!$A$4:$IE$190,BU$1-2007+$C1013,FALSE),0)</f>
        <v>0</v>
      </c>
      <c r="BV1013">
        <f>IF($BG1013=1,VLOOKUP($A1013,'Full dataset'!$A$4:$IE$190,BV$1-2007+$C1013,FALSE),0)</f>
        <v>0</v>
      </c>
      <c r="BW1013">
        <f>IF($BG1013=1,VLOOKUP($A1013,'Full dataset'!$A$4:$IE$190,BW$1-2007+$C1013,FALSE),0)</f>
        <v>0</v>
      </c>
      <c r="BX1013">
        <f>IF($BG1013=1,VLOOKUP($A1013,'Full dataset'!$A$4:$IE$190,BX$1-2007+$C1013,FALSE),0)</f>
        <v>0</v>
      </c>
    </row>
    <row r="1014" spans="1:76" x14ac:dyDescent="0.25">
      <c r="A1014">
        <v>82</v>
      </c>
      <c r="B1014" t="s">
        <v>126</v>
      </c>
      <c r="C1014">
        <v>2012</v>
      </c>
      <c r="D1014" t="s">
        <v>591</v>
      </c>
      <c r="E1014">
        <f t="shared" si="92"/>
        <v>1</v>
      </c>
      <c r="F1014">
        <v>1</v>
      </c>
      <c r="G1014">
        <v>8072</v>
      </c>
      <c r="H1014">
        <v>2.5797379354426333</v>
      </c>
      <c r="I1014">
        <v>2361</v>
      </c>
      <c r="J1014">
        <v>1</v>
      </c>
      <c r="K1014">
        <v>565</v>
      </c>
      <c r="L1014">
        <v>0.18056887184403964</v>
      </c>
      <c r="M1014">
        <v>449</v>
      </c>
      <c r="N1014">
        <v>0</v>
      </c>
      <c r="S1014">
        <v>3944</v>
      </c>
      <c r="T1014">
        <v>339930</v>
      </c>
      <c r="U1014">
        <v>1</v>
      </c>
      <c r="V1014">
        <v>78</v>
      </c>
      <c r="W1014">
        <v>1736</v>
      </c>
      <c r="X1014">
        <v>1532</v>
      </c>
      <c r="Y1014">
        <v>1</v>
      </c>
      <c r="Z1014">
        <v>1</v>
      </c>
      <c r="AA1014" t="s">
        <v>803</v>
      </c>
      <c r="AB1014">
        <v>78222</v>
      </c>
      <c r="AC1014">
        <f>VLOOKUP(A1014,'Full dataset'!$A$4:$IE$190,2033-C1014,FALSE)</f>
        <v>1.9</v>
      </c>
      <c r="AD1014">
        <f>VLOOKUP(A1014,'Full dataset'!$A$4:$IE$190,2041-C1014,FALSE)</f>
        <v>2703</v>
      </c>
      <c r="AE1014">
        <f>VLOOKUP(A1014,'Full dataset'!$A$4:$IE$190,2050-C1014,FALSE)</f>
        <v>0</v>
      </c>
      <c r="AF1014">
        <v>0.95</v>
      </c>
      <c r="AG1014">
        <f>VLOOKUP($A1014,'Full dataset'!$A$4:$IE$190,2007+AG$1-$C1014,FALSE)</f>
        <v>335.99900000000002</v>
      </c>
      <c r="AH1014">
        <f>VLOOKUP($A1014,'Full dataset'!$A$4:$IE$190,2007+AH$1-$C1014,FALSE)</f>
        <v>4325.3869999999997</v>
      </c>
      <c r="AI1014">
        <f>VLOOKUP($A1014,'Full dataset'!$A$4:$IE$190,2007+AI$1-$C1014,FALSE)</f>
        <v>4088.9830000000002</v>
      </c>
      <c r="AJ1014">
        <f>VLOOKUP($A1014,'Full dataset'!$A$4:$IE$190,2007+AJ$1-$C1014,FALSE)</f>
        <v>-280</v>
      </c>
      <c r="AK1014">
        <f>VLOOKUP($A1014,'Full dataset'!$A$4:$IE$190,2007+AK$1-$C1014,FALSE)</f>
        <v>-4</v>
      </c>
      <c r="AL1014">
        <f>VLOOKUP($A1014,'Full dataset'!$A$4:$IE$190,2007+AL$1-$C1014,FALSE)</f>
        <v>50</v>
      </c>
      <c r="AM1014" t="str">
        <f>VLOOKUP($A1014,'Full dataset'!$A$4:$IE$190,2007+AM$1-$C1014,FALSE)</f>
        <v>.</v>
      </c>
      <c r="AN1014">
        <f>VLOOKUP($A1014,'Full dataset'!$A$4:$IE$190,2007+AN$1-$C1014,FALSE)</f>
        <v>21000</v>
      </c>
      <c r="AO1014">
        <f>VLOOKUP($A1014,'Full dataset'!$A$4:$IE$190,2007+AO$1-$C1014,FALSE)</f>
        <v>5</v>
      </c>
      <c r="AP1014" t="s">
        <v>726</v>
      </c>
      <c r="AQ1014" t="s">
        <v>726</v>
      </c>
      <c r="AR1014" t="s">
        <v>726</v>
      </c>
      <c r="AS1014" t="s">
        <v>726</v>
      </c>
      <c r="AT1014" t="s">
        <v>726</v>
      </c>
      <c r="AU1014">
        <f>VLOOKUP(A1014,'Full dataset'!$A$4:$II$190,$AU$1,FALSE)</f>
        <v>2011</v>
      </c>
      <c r="AV1014">
        <v>1</v>
      </c>
      <c r="AW1014">
        <f>VLOOKUP(A1014,'Full dataset'!$A$5:$IM$190,247,FALSE)</f>
        <v>2</v>
      </c>
      <c r="AX1014">
        <f>VLOOKUP(A1014,'Full dataset'!$A$4:$II$190,242,FALSE)</f>
        <v>9999</v>
      </c>
      <c r="AY1014">
        <f>VLOOKUP(A1014,'Full dataset'!$A$5:$IM$190,246,FALSE)</f>
        <v>0</v>
      </c>
      <c r="AZ1014">
        <v>9999</v>
      </c>
      <c r="BA1014">
        <f>MAX(VLOOKUP($A1014,'Full dataset'!$A$4:$IX$190,BA$1,FALSE),AW1014)</f>
        <v>2</v>
      </c>
      <c r="BB1014">
        <f>IF(VLOOKUP($A1014,'Full dataset'!$A$4:$IX$190,BB$1,FALSE)&gt;0,VLOOKUP($A1014,'Full dataset'!$A$4:$IX$190,BB$1,FALSE),AU1014)</f>
        <v>2011</v>
      </c>
      <c r="BC1014">
        <f>MAX(VLOOKUP($A1014,'Full dataset'!$A$4:$IX$190,BC$1,FALSE),AY1014)</f>
        <v>2</v>
      </c>
      <c r="BD1014">
        <f>MAX(VLOOKUP($A1014,'Full dataset'!$A$4:$IX$190,BD$1,FALSE),AX1014)</f>
        <v>9999</v>
      </c>
      <c r="BE1014">
        <f t="shared" si="93"/>
        <v>2011</v>
      </c>
      <c r="BF1014">
        <f t="shared" si="94"/>
        <v>1</v>
      </c>
      <c r="BG1014">
        <f t="shared" si="95"/>
        <v>0</v>
      </c>
      <c r="BH1014">
        <f t="shared" si="90"/>
        <v>0</v>
      </c>
      <c r="BI1014">
        <f t="shared" si="91"/>
        <v>1</v>
      </c>
      <c r="BO1014">
        <f>IF(BF1014=1,VLOOKUP($A1014,'Full dataset'!$A$4:$IE$190,2007+BO$1-$C1014,FALSE),0)</f>
        <v>305</v>
      </c>
      <c r="BP1014">
        <f>IF(BF1014=1,VLOOKUP($A1014,'Full dataset'!$A$4:$IE$190,2007+BP$1-$C1014,FALSE),0)</f>
        <v>29</v>
      </c>
      <c r="BQ1014">
        <f>IF(BF1014=1,VLOOKUP($A1014,'Full dataset'!$A$4:$IE$190,2007+BQ$1-$C1014,FALSE),0)</f>
        <v>170</v>
      </c>
      <c r="BR1014">
        <f>IF($BG1014=1,VLOOKUP($A1014,'Full dataset'!$A$4:$IE$190,BR$1-2007+$C1014,FALSE),0)</f>
        <v>0</v>
      </c>
      <c r="BS1014">
        <f>IF($BG1014=1,VLOOKUP($A1014,'Full dataset'!$A$4:$IE$190,BS$1-2007+$C1014,FALSE),0)</f>
        <v>0</v>
      </c>
      <c r="BT1014">
        <f>IF($BG1014=1,VLOOKUP($A1014,'Full dataset'!$A$4:$IE$190,BT$1-2007+$C1014,FALSE),0)</f>
        <v>0</v>
      </c>
      <c r="BU1014">
        <f>IF($BG1014=1,VLOOKUP($A1014,'Full dataset'!$A$4:$IE$190,BU$1-2007+$C1014,FALSE),0)</f>
        <v>0</v>
      </c>
      <c r="BV1014">
        <f>IF($BG1014=1,VLOOKUP($A1014,'Full dataset'!$A$4:$IE$190,BV$1-2007+$C1014,FALSE),0)</f>
        <v>0</v>
      </c>
      <c r="BW1014">
        <f>IF($BG1014=1,VLOOKUP($A1014,'Full dataset'!$A$4:$IE$190,BW$1-2007+$C1014,FALSE),0)</f>
        <v>0</v>
      </c>
      <c r="BX1014">
        <f>IF($BG1014=1,VLOOKUP($A1014,'Full dataset'!$A$4:$IE$190,BX$1-2007+$C1014,FALSE),0)</f>
        <v>0</v>
      </c>
    </row>
    <row r="1015" spans="1:76" x14ac:dyDescent="0.25">
      <c r="A1015">
        <v>83</v>
      </c>
      <c r="B1015" t="s">
        <v>127</v>
      </c>
      <c r="C1015">
        <v>2012</v>
      </c>
      <c r="D1015" t="s">
        <v>591</v>
      </c>
      <c r="E1015">
        <f t="shared" si="92"/>
        <v>1</v>
      </c>
      <c r="F1015">
        <v>1</v>
      </c>
      <c r="G1015">
        <v>3974</v>
      </c>
      <c r="H1015">
        <v>0.27706895349647914</v>
      </c>
      <c r="I1015">
        <v>2248</v>
      </c>
      <c r="J1015">
        <v>0</v>
      </c>
      <c r="N1015">
        <v>2</v>
      </c>
      <c r="O1015">
        <v>264</v>
      </c>
      <c r="P1015">
        <v>1.8406191173394686E-2</v>
      </c>
      <c r="Q1015">
        <v>24</v>
      </c>
      <c r="R1015">
        <v>40634</v>
      </c>
      <c r="S1015">
        <v>8351</v>
      </c>
      <c r="T1015">
        <v>624410</v>
      </c>
      <c r="U1015">
        <v>1</v>
      </c>
      <c r="V1015">
        <v>19</v>
      </c>
      <c r="W1015">
        <v>1074</v>
      </c>
      <c r="X1015">
        <v>968</v>
      </c>
      <c r="Y1015">
        <v>1</v>
      </c>
      <c r="Z1015">
        <v>1</v>
      </c>
      <c r="AA1015" t="s">
        <v>804</v>
      </c>
      <c r="AB1015">
        <v>23800</v>
      </c>
      <c r="AC1015">
        <f>VLOOKUP(A1015,'Full dataset'!$A$4:$IE$190,2033-C1015,FALSE)</f>
        <v>1.8</v>
      </c>
      <c r="AD1015">
        <f>VLOOKUP(A1015,'Full dataset'!$A$4:$IE$190,2041-C1015,FALSE)</f>
        <v>15169</v>
      </c>
      <c r="AE1015">
        <f>VLOOKUP(A1015,'Full dataset'!$A$4:$IE$190,2050-C1015,FALSE)</f>
        <v>0</v>
      </c>
      <c r="AF1015">
        <v>0.9</v>
      </c>
      <c r="AG1015">
        <f>VLOOKUP($A1015,'Full dataset'!$A$4:$IE$190,2007+AG$1-$C1015,FALSE)</f>
        <v>8.1620000000000008</v>
      </c>
      <c r="AH1015">
        <f>VLOOKUP($A1015,'Full dataset'!$A$4:$IE$190,2007+AH$1-$C1015,FALSE)</f>
        <v>1913.6320000000001</v>
      </c>
      <c r="AI1015">
        <f>VLOOKUP($A1015,'Full dataset'!$A$4:$IE$190,2007+AI$1-$C1015,FALSE)</f>
        <v>1070.9380000000001</v>
      </c>
      <c r="AJ1015">
        <f>VLOOKUP($A1015,'Full dataset'!$A$4:$IE$190,2007+AJ$1-$C1015,FALSE)</f>
        <v>648</v>
      </c>
      <c r="AK1015">
        <f>VLOOKUP($A1015,'Full dataset'!$A$4:$IE$190,2007+AK$1-$C1015,FALSE)</f>
        <v>-4</v>
      </c>
      <c r="AL1015">
        <f>VLOOKUP($A1015,'Full dataset'!$A$4:$IE$190,2007+AL$1-$C1015,FALSE)</f>
        <v>95</v>
      </c>
      <c r="AM1015" t="str">
        <f>VLOOKUP($A1015,'Full dataset'!$A$4:$IE$190,2007+AM$1-$C1015,FALSE)</f>
        <v>.</v>
      </c>
      <c r="AN1015">
        <f>VLOOKUP($A1015,'Full dataset'!$A$4:$IE$190,2007+AN$1-$C1015,FALSE)</f>
        <v>67730</v>
      </c>
      <c r="AO1015">
        <f>VLOOKUP($A1015,'Full dataset'!$A$4:$IE$190,2007+AO$1-$C1015,FALSE)</f>
        <v>14</v>
      </c>
      <c r="AP1015" t="s">
        <v>726</v>
      </c>
      <c r="AQ1015" t="s">
        <v>726</v>
      </c>
      <c r="AR1015" t="s">
        <v>726</v>
      </c>
      <c r="AS1015" t="s">
        <v>726</v>
      </c>
      <c r="AT1015" t="s">
        <v>726</v>
      </c>
      <c r="AU1015">
        <f>VLOOKUP(A1015,'Full dataset'!$A$4:$II$190,$AU$1,FALSE)</f>
        <v>2011</v>
      </c>
      <c r="AV1015">
        <v>0</v>
      </c>
      <c r="AW1015">
        <f>VLOOKUP(A1015,'Full dataset'!$A$5:$IM$190,247,FALSE)</f>
        <v>2</v>
      </c>
      <c r="AX1015">
        <f>VLOOKUP(A1015,'Full dataset'!$A$4:$II$190,242,FALSE)</f>
        <v>2011</v>
      </c>
      <c r="AY1015">
        <f>VLOOKUP(A1015,'Full dataset'!$A$5:$IM$190,246,FALSE)</f>
        <v>2</v>
      </c>
      <c r="AZ1015">
        <v>9999</v>
      </c>
      <c r="BA1015">
        <f>MAX(VLOOKUP($A1015,'Full dataset'!$A$4:$IX$190,BA$1,FALSE),AW1015)</f>
        <v>2</v>
      </c>
      <c r="BB1015">
        <f>IF(VLOOKUP($A1015,'Full dataset'!$A$4:$IX$190,BB$1,FALSE)&gt;0,VLOOKUP($A1015,'Full dataset'!$A$4:$IX$190,BB$1,FALSE),AU1015)</f>
        <v>2015</v>
      </c>
      <c r="BC1015">
        <f>MAX(VLOOKUP($A1015,'Full dataset'!$A$4:$IX$190,BC$1,FALSE),AY1015)</f>
        <v>2</v>
      </c>
      <c r="BD1015">
        <f>MAX(VLOOKUP($A1015,'Full dataset'!$A$4:$IX$190,BD$1,FALSE),AX1015)</f>
        <v>2011</v>
      </c>
      <c r="BE1015">
        <f t="shared" si="93"/>
        <v>2011</v>
      </c>
      <c r="BF1015">
        <f t="shared" si="94"/>
        <v>0</v>
      </c>
      <c r="BG1015">
        <f t="shared" si="95"/>
        <v>1</v>
      </c>
      <c r="BH1015">
        <f t="shared" si="90"/>
        <v>0</v>
      </c>
      <c r="BI1015">
        <f t="shared" si="91"/>
        <v>1</v>
      </c>
      <c r="BO1015">
        <f>IF(BF1015=1,VLOOKUP($A1015,'Full dataset'!$A$4:$IE$190,2007+BO$1-$C1015,FALSE),0)</f>
        <v>0</v>
      </c>
      <c r="BP1015">
        <f>IF(BF1015=1,VLOOKUP($A1015,'Full dataset'!$A$4:$IE$190,2007+BP$1-$C1015,FALSE),0)</f>
        <v>0</v>
      </c>
      <c r="BQ1015">
        <f>IF(BF1015=1,VLOOKUP($A1015,'Full dataset'!$A$4:$IE$190,2007+BQ$1-$C1015,FALSE),0)</f>
        <v>0</v>
      </c>
      <c r="BR1015">
        <f>IF($BG1015=1,VLOOKUP($A1015,'Full dataset'!$A$4:$IE$190,BR$1-2007+$C1015,FALSE),0)</f>
        <v>0</v>
      </c>
      <c r="BS1015">
        <f>IF($BG1015=1,VLOOKUP($A1015,'Full dataset'!$A$4:$IE$190,BS$1-2007+$C1015,FALSE),0)</f>
        <v>0</v>
      </c>
      <c r="BT1015">
        <f>IF($BG1015=1,VLOOKUP($A1015,'Full dataset'!$A$4:$IE$190,BT$1-2007+$C1015,FALSE),0)</f>
        <v>0</v>
      </c>
      <c r="BU1015">
        <f>IF($BG1015=1,VLOOKUP($A1015,'Full dataset'!$A$4:$IE$190,BU$1-2007+$C1015,FALSE),0)</f>
        <v>0</v>
      </c>
      <c r="BV1015">
        <f>IF($BG1015=1,VLOOKUP($A1015,'Full dataset'!$A$4:$IE$190,BV$1-2007+$C1015,FALSE),0)</f>
        <v>0</v>
      </c>
      <c r="BW1015">
        <f>IF($BG1015=1,VLOOKUP($A1015,'Full dataset'!$A$4:$IE$190,BW$1-2007+$C1015,FALSE),0)</f>
        <v>0</v>
      </c>
      <c r="BX1015">
        <f>IF($BG1015=1,VLOOKUP($A1015,'Full dataset'!$A$4:$IE$190,BX$1-2007+$C1015,FALSE),0)</f>
        <v>0</v>
      </c>
    </row>
    <row r="1016" spans="1:76" x14ac:dyDescent="0.25">
      <c r="A1016">
        <v>84</v>
      </c>
      <c r="B1016" t="s">
        <v>128</v>
      </c>
      <c r="C1016">
        <v>2012</v>
      </c>
      <c r="D1016" t="s">
        <v>591</v>
      </c>
      <c r="E1016">
        <f t="shared" si="92"/>
        <v>1</v>
      </c>
      <c r="F1016">
        <v>1</v>
      </c>
      <c r="G1016">
        <v>60284</v>
      </c>
      <c r="H1016">
        <v>2.4289455658970951</v>
      </c>
      <c r="I1016">
        <v>21581</v>
      </c>
      <c r="J1016">
        <v>0</v>
      </c>
      <c r="N1016">
        <v>1</v>
      </c>
      <c r="O1016">
        <v>15785</v>
      </c>
      <c r="P1016">
        <v>0.63600467383859138</v>
      </c>
      <c r="Q1016">
        <v>353</v>
      </c>
      <c r="R1016">
        <v>40026</v>
      </c>
      <c r="S1016">
        <v>7370</v>
      </c>
      <c r="T1016">
        <v>541519</v>
      </c>
      <c r="U1016">
        <v>1</v>
      </c>
      <c r="V1016">
        <v>5942</v>
      </c>
      <c r="W1016">
        <v>36866</v>
      </c>
      <c r="X1016">
        <v>12191</v>
      </c>
      <c r="Y1016">
        <v>1</v>
      </c>
      <c r="Z1016">
        <v>1</v>
      </c>
      <c r="AA1016" t="s">
        <v>805</v>
      </c>
      <c r="AB1016">
        <v>242246</v>
      </c>
      <c r="AC1016">
        <f>VLOOKUP(A1016,'Full dataset'!$A$4:$IE$190,2033-C1016,FALSE)</f>
        <v>1.7</v>
      </c>
      <c r="AD1016" t="str">
        <f>VLOOKUP(A1016,'Full dataset'!$A$4:$IE$190,2041-C1016,FALSE)</f>
        <v>.</v>
      </c>
      <c r="AE1016">
        <f>VLOOKUP(A1016,'Full dataset'!$A$4:$IE$190,2050-C1016,FALSE)</f>
        <v>0</v>
      </c>
      <c r="AF1016">
        <v>0.85</v>
      </c>
      <c r="AG1016">
        <f>VLOOKUP($A1016,'Full dataset'!$A$4:$IE$190,2007+AG$1-$C1016,FALSE)</f>
        <v>219.05799999999999</v>
      </c>
      <c r="AH1016">
        <f>VLOOKUP($A1016,'Full dataset'!$A$4:$IE$190,2007+AH$1-$C1016,FALSE)</f>
        <v>3177.5279999999998</v>
      </c>
      <c r="AI1016">
        <f>VLOOKUP($A1016,'Full dataset'!$A$4:$IE$190,2007+AI$1-$C1016,FALSE)</f>
        <v>5758.0590000000002</v>
      </c>
      <c r="AJ1016" t="str">
        <f>VLOOKUP($A1016,'Full dataset'!$A$4:$IE$190,2007+AJ$1-$C1016,FALSE)</f>
        <v>.</v>
      </c>
      <c r="AK1016">
        <f>VLOOKUP($A1016,'Full dataset'!$A$4:$IE$190,2007+AK$1-$C1016,FALSE)</f>
        <v>9</v>
      </c>
      <c r="AL1016">
        <f>VLOOKUP($A1016,'Full dataset'!$A$4:$IE$190,2007+AL$1-$C1016,FALSE)</f>
        <v>37</v>
      </c>
      <c r="AM1016">
        <f>VLOOKUP($A1016,'Full dataset'!$A$4:$IE$190,2007+AM$1-$C1016,FALSE)</f>
        <v>100</v>
      </c>
      <c r="AN1016" t="str">
        <f>VLOOKUP($A1016,'Full dataset'!$A$4:$IE$190,2007+AN$1-$C1016,FALSE)</f>
        <v>.</v>
      </c>
      <c r="AO1016" t="str">
        <f>VLOOKUP($A1016,'Full dataset'!$A$4:$IE$190,2007+AO$1-$C1016,FALSE)</f>
        <v>.</v>
      </c>
      <c r="AP1016" t="s">
        <v>726</v>
      </c>
      <c r="AQ1016" t="s">
        <v>726</v>
      </c>
      <c r="AR1016" t="s">
        <v>726</v>
      </c>
      <c r="AS1016" t="s">
        <v>726</v>
      </c>
      <c r="AT1016" t="s">
        <v>726</v>
      </c>
      <c r="AU1016">
        <f>VLOOKUP(A1016,'Full dataset'!$A$4:$II$190,$AU$1,FALSE)</f>
        <v>2008</v>
      </c>
      <c r="AV1016">
        <v>0</v>
      </c>
      <c r="AW1016">
        <f>VLOOKUP(A1016,'Full dataset'!$A$5:$IM$190,247,FALSE)</f>
        <v>1</v>
      </c>
      <c r="AX1016">
        <f>VLOOKUP(A1016,'Full dataset'!$A$4:$II$190,242,FALSE)</f>
        <v>2008</v>
      </c>
      <c r="AY1016">
        <f>VLOOKUP(A1016,'Full dataset'!$A$5:$IM$190,246,FALSE)</f>
        <v>1</v>
      </c>
      <c r="AZ1016">
        <v>9999</v>
      </c>
      <c r="BA1016">
        <f>MAX(VLOOKUP($A1016,'Full dataset'!$A$4:$IX$190,BA$1,FALSE),AW1016)</f>
        <v>1</v>
      </c>
      <c r="BB1016">
        <f>IF(VLOOKUP($A1016,'Full dataset'!$A$4:$IX$190,BB$1,FALSE)&gt;0,VLOOKUP($A1016,'Full dataset'!$A$4:$IX$190,BB$1,FALSE),AU1016)</f>
        <v>2008</v>
      </c>
      <c r="BC1016">
        <f>MAX(VLOOKUP($A1016,'Full dataset'!$A$4:$IX$190,BC$1,FALSE),AY1016)</f>
        <v>1</v>
      </c>
      <c r="BD1016">
        <f>MAX(VLOOKUP($A1016,'Full dataset'!$A$4:$IX$190,BD$1,FALSE),AX1016)</f>
        <v>2008</v>
      </c>
      <c r="BE1016">
        <f t="shared" si="93"/>
        <v>2008</v>
      </c>
      <c r="BF1016">
        <f t="shared" si="94"/>
        <v>0</v>
      </c>
      <c r="BG1016">
        <f t="shared" si="95"/>
        <v>0</v>
      </c>
      <c r="BH1016">
        <f t="shared" si="90"/>
        <v>0</v>
      </c>
      <c r="BI1016">
        <f t="shared" si="91"/>
        <v>0</v>
      </c>
      <c r="BO1016">
        <f>IF(BF1016=1,VLOOKUP($A1016,'Full dataset'!$A$4:$IE$190,2007+BO$1-$C1016,FALSE),0)</f>
        <v>0</v>
      </c>
      <c r="BP1016">
        <f>IF(BF1016=1,VLOOKUP($A1016,'Full dataset'!$A$4:$IE$190,2007+BP$1-$C1016,FALSE),0)</f>
        <v>0</v>
      </c>
      <c r="BQ1016">
        <f>IF(BF1016=1,VLOOKUP($A1016,'Full dataset'!$A$4:$IE$190,2007+BQ$1-$C1016,FALSE),0)</f>
        <v>0</v>
      </c>
      <c r="BR1016">
        <f>IF($BG1016=1,VLOOKUP($A1016,'Full dataset'!$A$4:$IE$190,BR$1-2007+$C1016,FALSE),0)</f>
        <v>0</v>
      </c>
      <c r="BS1016">
        <f>IF($BG1016=1,VLOOKUP($A1016,'Full dataset'!$A$4:$IE$190,BS$1-2007+$C1016,FALSE),0)</f>
        <v>0</v>
      </c>
      <c r="BT1016">
        <f>IF($BG1016=1,VLOOKUP($A1016,'Full dataset'!$A$4:$IE$190,BT$1-2007+$C1016,FALSE),0)</f>
        <v>0</v>
      </c>
      <c r="BU1016">
        <f>IF($BG1016=1,VLOOKUP($A1016,'Full dataset'!$A$4:$IE$190,BU$1-2007+$C1016,FALSE),0)</f>
        <v>0</v>
      </c>
      <c r="BV1016">
        <f>IF($BG1016=1,VLOOKUP($A1016,'Full dataset'!$A$4:$IE$190,BV$1-2007+$C1016,FALSE),0)</f>
        <v>0</v>
      </c>
      <c r="BW1016">
        <f>IF($BG1016=1,VLOOKUP($A1016,'Full dataset'!$A$4:$IE$190,BW$1-2007+$C1016,FALSE),0)</f>
        <v>0</v>
      </c>
      <c r="BX1016">
        <f>IF($BG1016=1,VLOOKUP($A1016,'Full dataset'!$A$4:$IE$190,BX$1-2007+$C1016,FALSE),0)</f>
        <v>0</v>
      </c>
    </row>
    <row r="1017" spans="1:76" x14ac:dyDescent="0.25">
      <c r="A1017">
        <v>85</v>
      </c>
      <c r="B1017" t="s">
        <v>129</v>
      </c>
      <c r="C1017">
        <v>2012</v>
      </c>
      <c r="D1017" t="s">
        <v>595</v>
      </c>
      <c r="E1017">
        <f t="shared" si="92"/>
        <v>1</v>
      </c>
      <c r="F1017">
        <v>1</v>
      </c>
      <c r="G1017">
        <v>11388</v>
      </c>
      <c r="H1017">
        <v>5.1763636363636367</v>
      </c>
      <c r="I1017">
        <v>4906</v>
      </c>
      <c r="J1017">
        <v>0</v>
      </c>
      <c r="N1017">
        <v>2</v>
      </c>
      <c r="O1017">
        <v>572</v>
      </c>
      <c r="P1017">
        <v>0.26</v>
      </c>
      <c r="Q1017">
        <v>19</v>
      </c>
      <c r="R1017">
        <v>40330</v>
      </c>
      <c r="U1017">
        <v>1</v>
      </c>
      <c r="V1017">
        <v>1155</v>
      </c>
      <c r="W1017">
        <v>20478</v>
      </c>
      <c r="X1017">
        <v>14935</v>
      </c>
      <c r="Y1017">
        <v>1</v>
      </c>
      <c r="Z1017">
        <v>1</v>
      </c>
      <c r="AA1017" t="s">
        <v>806</v>
      </c>
      <c r="AB1017">
        <v>94518</v>
      </c>
      <c r="AC1017">
        <f>VLOOKUP(A1017,'Full dataset'!$A$4:$IE$190,2033-C1017,FALSE)</f>
        <v>1.5</v>
      </c>
      <c r="AD1017">
        <f>VLOOKUP(A1017,'Full dataset'!$A$4:$IE$190,2041-C1017,FALSE)</f>
        <v>2216</v>
      </c>
      <c r="AE1017">
        <f>VLOOKUP(A1017,'Full dataset'!$A$4:$IE$190,2050-C1017,FALSE)</f>
        <v>0</v>
      </c>
      <c r="AF1017">
        <v>0.75</v>
      </c>
      <c r="AG1017" t="str">
        <f>VLOOKUP($A1017,'Full dataset'!$A$4:$IE$190,2007+AG$1-$C1017,FALSE)</f>
        <v>.</v>
      </c>
      <c r="AH1017" t="str">
        <f>VLOOKUP($A1017,'Full dataset'!$A$4:$IE$190,2007+AH$1-$C1017,FALSE)</f>
        <v>.</v>
      </c>
      <c r="AI1017" t="str">
        <f>VLOOKUP($A1017,'Full dataset'!$A$4:$IE$190,2007+AI$1-$C1017,FALSE)</f>
        <v>.</v>
      </c>
      <c r="AJ1017">
        <f>VLOOKUP($A1017,'Full dataset'!$A$4:$IE$190,2007+AJ$1-$C1017,FALSE)</f>
        <v>279</v>
      </c>
      <c r="AK1017">
        <f>VLOOKUP($A1017,'Full dataset'!$A$4:$IE$190,2007+AK$1-$C1017,FALSE)</f>
        <v>0</v>
      </c>
      <c r="AL1017">
        <f>VLOOKUP($A1017,'Full dataset'!$A$4:$IE$190,2007+AL$1-$C1017,FALSE)</f>
        <v>20</v>
      </c>
      <c r="AM1017">
        <f>VLOOKUP($A1017,'Full dataset'!$A$4:$IE$190,2007+AM$1-$C1017,FALSE)</f>
        <v>40</v>
      </c>
      <c r="AN1017">
        <f>VLOOKUP($A1017,'Full dataset'!$A$4:$IE$190,2007+AN$1-$C1017,FALSE)</f>
        <v>11001</v>
      </c>
      <c r="AO1017">
        <f>VLOOKUP($A1017,'Full dataset'!$A$4:$IE$190,2007+AO$1-$C1017,FALSE)</f>
        <v>5</v>
      </c>
      <c r="AP1017" t="s">
        <v>726</v>
      </c>
      <c r="AQ1017" t="s">
        <v>726</v>
      </c>
      <c r="AR1017" t="s">
        <v>726</v>
      </c>
      <c r="AS1017" t="s">
        <v>726</v>
      </c>
      <c r="AT1017" t="s">
        <v>726</v>
      </c>
      <c r="AU1017">
        <f>VLOOKUP(A1017,'Full dataset'!$A$4:$II$190,$AU$1,FALSE)</f>
        <v>2008</v>
      </c>
      <c r="AV1017">
        <v>0</v>
      </c>
      <c r="AW1017">
        <f>VLOOKUP(A1017,'Full dataset'!$A$5:$IM$190,247,FALSE)</f>
        <v>1</v>
      </c>
      <c r="AX1017">
        <f>VLOOKUP(A1017,'Full dataset'!$A$4:$II$190,242,FALSE)</f>
        <v>2009</v>
      </c>
      <c r="AY1017">
        <f>VLOOKUP(A1017,'Full dataset'!$A$5:$IM$190,246,FALSE)</f>
        <v>2</v>
      </c>
      <c r="AZ1017">
        <v>9999</v>
      </c>
      <c r="BA1017">
        <f>MAX(VLOOKUP($A1017,'Full dataset'!$A$4:$IX$190,BA$1,FALSE),AW1017)</f>
        <v>2</v>
      </c>
      <c r="BB1017">
        <f>IF(VLOOKUP($A1017,'Full dataset'!$A$4:$IX$190,BB$1,FALSE)&gt;0,VLOOKUP($A1017,'Full dataset'!$A$4:$IX$190,BB$1,FALSE),AU1017)</f>
        <v>2010</v>
      </c>
      <c r="BC1017">
        <f>MAX(VLOOKUP($A1017,'Full dataset'!$A$4:$IX$190,BC$1,FALSE),AY1017)</f>
        <v>2</v>
      </c>
      <c r="BD1017">
        <f>MAX(VLOOKUP($A1017,'Full dataset'!$A$4:$IX$190,BD$1,FALSE),AX1017)</f>
        <v>2009</v>
      </c>
      <c r="BE1017">
        <f t="shared" si="93"/>
        <v>2009</v>
      </c>
      <c r="BF1017">
        <f t="shared" si="94"/>
        <v>1</v>
      </c>
      <c r="BG1017">
        <f t="shared" si="95"/>
        <v>1</v>
      </c>
      <c r="BH1017">
        <f t="shared" si="90"/>
        <v>0</v>
      </c>
      <c r="BI1017">
        <f t="shared" si="91"/>
        <v>1</v>
      </c>
      <c r="BO1017">
        <f>IF(BF1017=1,VLOOKUP($A1017,'Full dataset'!$A$4:$IE$190,2007+BO$1-$C1017,FALSE),0)</f>
        <v>0</v>
      </c>
      <c r="BP1017">
        <f>IF(BF1017=1,VLOOKUP($A1017,'Full dataset'!$A$4:$IE$190,2007+BP$1-$C1017,FALSE),0)</f>
        <v>0</v>
      </c>
      <c r="BQ1017">
        <f>IF(BF1017=1,VLOOKUP($A1017,'Full dataset'!$A$4:$IE$190,2007+BQ$1-$C1017,FALSE),0)</f>
        <v>0</v>
      </c>
      <c r="BR1017">
        <f>IF($BG1017=1,VLOOKUP($A1017,'Full dataset'!$A$4:$IE$190,BR$1-2007+$C1017,FALSE),0)</f>
        <v>190</v>
      </c>
      <c r="BS1017">
        <f>IF($BG1017=1,VLOOKUP($A1017,'Full dataset'!$A$4:$IE$190,BS$1-2007+$C1017,FALSE),0)</f>
        <v>225</v>
      </c>
      <c r="BT1017">
        <f>IF($BG1017=1,VLOOKUP($A1017,'Full dataset'!$A$4:$IE$190,BT$1-2007+$C1017,FALSE),0)</f>
        <v>1918</v>
      </c>
      <c r="BU1017">
        <f>IF($BG1017=1,VLOOKUP($A1017,'Full dataset'!$A$4:$IE$190,BU$1-2007+$C1017,FALSE),0)</f>
        <v>174</v>
      </c>
      <c r="BV1017">
        <f>IF($BG1017=1,VLOOKUP($A1017,'Full dataset'!$A$4:$IE$190,BV$1-2007+$C1017,FALSE),0)</f>
        <v>1</v>
      </c>
      <c r="BW1017">
        <f>IF($BG1017=1,VLOOKUP($A1017,'Full dataset'!$A$4:$IE$190,BW$1-2007+$C1017,FALSE),0)</f>
        <v>0</v>
      </c>
      <c r="BX1017">
        <f>IF($BG1017=1,VLOOKUP($A1017,'Full dataset'!$A$4:$IE$190,BX$1-2007+$C1017,FALSE),0)</f>
        <v>98</v>
      </c>
    </row>
    <row r="1018" spans="1:76" x14ac:dyDescent="0.25">
      <c r="A1018">
        <v>86</v>
      </c>
      <c r="B1018" t="s">
        <v>130</v>
      </c>
      <c r="C1018">
        <v>2012</v>
      </c>
      <c r="D1018" t="s">
        <v>582</v>
      </c>
      <c r="E1018">
        <f t="shared" si="92"/>
        <v>0</v>
      </c>
      <c r="F1018">
        <v>0</v>
      </c>
      <c r="J1018">
        <v>0</v>
      </c>
      <c r="N1018">
        <v>0</v>
      </c>
      <c r="U1018">
        <v>1</v>
      </c>
      <c r="V1018">
        <v>862</v>
      </c>
      <c r="W1018">
        <v>2045</v>
      </c>
      <c r="X1018">
        <v>7604</v>
      </c>
      <c r="Y1018">
        <v>1</v>
      </c>
      <c r="Z1018">
        <v>0</v>
      </c>
      <c r="AA1018" t="s">
        <v>807</v>
      </c>
      <c r="AB1018">
        <v>3232</v>
      </c>
      <c r="AC1018">
        <f>VLOOKUP(A1018,'Full dataset'!$A$4:$IE$190,2033-C1018,FALSE)</f>
        <v>1.4</v>
      </c>
      <c r="AD1018">
        <f>VLOOKUP(A1018,'Full dataset'!$A$4:$IE$190,2041-C1018,FALSE)</f>
        <v>2377</v>
      </c>
      <c r="AE1018">
        <f>VLOOKUP(A1018,'Full dataset'!$A$4:$IE$190,2050-C1018,FALSE)</f>
        <v>0</v>
      </c>
      <c r="AF1018">
        <v>0.7</v>
      </c>
      <c r="AG1018" t="str">
        <f>VLOOKUP($A1018,'Full dataset'!$A$4:$IE$190,2007+AG$1-$C1018,FALSE)</f>
        <v>.</v>
      </c>
      <c r="AH1018" t="str">
        <f>VLOOKUP($A1018,'Full dataset'!$A$4:$IE$190,2007+AH$1-$C1018,FALSE)</f>
        <v>.</v>
      </c>
      <c r="AI1018" t="str">
        <f>VLOOKUP($A1018,'Full dataset'!$A$4:$IE$190,2007+AI$1-$C1018,FALSE)</f>
        <v>.</v>
      </c>
      <c r="AJ1018">
        <f>VLOOKUP($A1018,'Full dataset'!$A$4:$IE$190,2007+AJ$1-$C1018,FALSE)</f>
        <v>274</v>
      </c>
      <c r="AK1018">
        <f>VLOOKUP($A1018,'Full dataset'!$A$4:$IE$190,2007+AK$1-$C1018,FALSE)</f>
        <v>4</v>
      </c>
      <c r="AL1018">
        <f>VLOOKUP($A1018,'Full dataset'!$A$4:$IE$190,2007+AL$1-$C1018,FALSE)</f>
        <v>78</v>
      </c>
      <c r="AM1018">
        <f>VLOOKUP($A1018,'Full dataset'!$A$4:$IE$190,2007+AM$1-$C1018,FALSE)</f>
        <v>19</v>
      </c>
      <c r="AN1018">
        <f>VLOOKUP($A1018,'Full dataset'!$A$4:$IE$190,2007+AN$1-$C1018,FALSE)</f>
        <v>11000</v>
      </c>
      <c r="AO1018">
        <f>VLOOKUP($A1018,'Full dataset'!$A$4:$IE$190,2007+AO$1-$C1018,FALSE)</f>
        <v>12</v>
      </c>
      <c r="AP1018" t="s">
        <v>726</v>
      </c>
      <c r="AQ1018" t="s">
        <v>726</v>
      </c>
      <c r="AR1018" t="s">
        <v>726</v>
      </c>
      <c r="AS1018" t="s">
        <v>726</v>
      </c>
      <c r="AT1018" t="s">
        <v>726</v>
      </c>
      <c r="AU1018">
        <f>VLOOKUP(A1018,'Full dataset'!$A$4:$II$190,$AU$1,FALSE)</f>
        <v>2009</v>
      </c>
      <c r="AV1018">
        <v>0</v>
      </c>
      <c r="AW1018">
        <f>VLOOKUP(A1018,'Full dataset'!$A$5:$IM$190,247,FALSE)</f>
        <v>1</v>
      </c>
      <c r="AX1018">
        <f>VLOOKUP(A1018,'Full dataset'!$A$4:$II$190,242,FALSE)</f>
        <v>2012</v>
      </c>
      <c r="AY1018">
        <f>VLOOKUP(A1018,'Full dataset'!$A$5:$IM$190,246,FALSE)</f>
        <v>1</v>
      </c>
      <c r="AZ1018">
        <v>9999</v>
      </c>
      <c r="BA1018">
        <f>MAX(VLOOKUP($A1018,'Full dataset'!$A$4:$IX$190,BA$1,FALSE),AW1018)</f>
        <v>1</v>
      </c>
      <c r="BB1018">
        <f>IF(VLOOKUP($A1018,'Full dataset'!$A$4:$IX$190,BB$1,FALSE)&gt;0,VLOOKUP($A1018,'Full dataset'!$A$4:$IX$190,BB$1,FALSE),AU1018)</f>
        <v>2009</v>
      </c>
      <c r="BC1018">
        <f>MAX(VLOOKUP($A1018,'Full dataset'!$A$4:$IX$190,BC$1,FALSE),AY1018)</f>
        <v>1</v>
      </c>
      <c r="BD1018">
        <f>MAX(VLOOKUP($A1018,'Full dataset'!$A$4:$IX$190,BD$1,FALSE),AX1018)</f>
        <v>2012</v>
      </c>
      <c r="BE1018">
        <f t="shared" si="93"/>
        <v>2009</v>
      </c>
      <c r="BF1018">
        <f t="shared" si="94"/>
        <v>0</v>
      </c>
      <c r="BG1018">
        <f t="shared" si="95"/>
        <v>0</v>
      </c>
      <c r="BH1018">
        <f t="shared" si="90"/>
        <v>0</v>
      </c>
      <c r="BI1018">
        <f t="shared" si="91"/>
        <v>0</v>
      </c>
      <c r="BO1018">
        <f>IF(BF1018=1,VLOOKUP($A1018,'Full dataset'!$A$4:$IE$190,2007+BO$1-$C1018,FALSE),0)</f>
        <v>0</v>
      </c>
      <c r="BP1018">
        <f>IF(BF1018=1,VLOOKUP($A1018,'Full dataset'!$A$4:$IE$190,2007+BP$1-$C1018,FALSE),0)</f>
        <v>0</v>
      </c>
      <c r="BQ1018">
        <f>IF(BF1018=1,VLOOKUP($A1018,'Full dataset'!$A$4:$IE$190,2007+BQ$1-$C1018,FALSE),0)</f>
        <v>0</v>
      </c>
      <c r="BR1018">
        <f>IF($BG1018=1,VLOOKUP($A1018,'Full dataset'!$A$4:$IE$190,BR$1-2007+$C1018,FALSE),0)</f>
        <v>0</v>
      </c>
      <c r="BS1018">
        <f>IF($BG1018=1,VLOOKUP($A1018,'Full dataset'!$A$4:$IE$190,BS$1-2007+$C1018,FALSE),0)</f>
        <v>0</v>
      </c>
      <c r="BT1018">
        <f>IF($BG1018=1,VLOOKUP($A1018,'Full dataset'!$A$4:$IE$190,BT$1-2007+$C1018,FALSE),0)</f>
        <v>0</v>
      </c>
      <c r="BU1018">
        <f>IF($BG1018=1,VLOOKUP($A1018,'Full dataset'!$A$4:$IE$190,BU$1-2007+$C1018,FALSE),0)</f>
        <v>0</v>
      </c>
      <c r="BV1018">
        <f>IF($BG1018=1,VLOOKUP($A1018,'Full dataset'!$A$4:$IE$190,BV$1-2007+$C1018,FALSE),0)</f>
        <v>0</v>
      </c>
      <c r="BW1018">
        <f>IF($BG1018=1,VLOOKUP($A1018,'Full dataset'!$A$4:$IE$190,BW$1-2007+$C1018,FALSE),0)</f>
        <v>0</v>
      </c>
      <c r="BX1018">
        <f>IF($BG1018=1,VLOOKUP($A1018,'Full dataset'!$A$4:$IE$190,BX$1-2007+$C1018,FALSE),0)</f>
        <v>0</v>
      </c>
    </row>
    <row r="1019" spans="1:76" x14ac:dyDescent="0.25">
      <c r="A1019">
        <v>87</v>
      </c>
      <c r="B1019" t="s">
        <v>131</v>
      </c>
      <c r="C1019">
        <v>2012</v>
      </c>
      <c r="D1019" t="s">
        <v>587</v>
      </c>
      <c r="E1019">
        <f t="shared" si="92"/>
        <v>0</v>
      </c>
      <c r="F1019">
        <v>1</v>
      </c>
      <c r="G1019">
        <v>3240</v>
      </c>
      <c r="H1019">
        <v>0.25069637883008355</v>
      </c>
      <c r="I1019">
        <v>1861</v>
      </c>
      <c r="J1019">
        <v>0</v>
      </c>
      <c r="N1019">
        <v>0</v>
      </c>
      <c r="U1019">
        <v>1</v>
      </c>
      <c r="V1019">
        <v>0</v>
      </c>
      <c r="W1019">
        <v>170</v>
      </c>
      <c r="X1019">
        <v>943</v>
      </c>
      <c r="Y1019">
        <v>1</v>
      </c>
      <c r="Z1019">
        <v>1</v>
      </c>
      <c r="AA1019" t="s">
        <v>808</v>
      </c>
      <c r="AB1019">
        <v>22997</v>
      </c>
      <c r="AC1019">
        <f>VLOOKUP(A1019,'Full dataset'!$A$4:$IE$190,2033-C1019,FALSE)</f>
        <v>1.3</v>
      </c>
      <c r="AD1019">
        <f>VLOOKUP(A1019,'Full dataset'!$A$4:$IE$190,2041-C1019,FALSE)</f>
        <v>14689</v>
      </c>
      <c r="AE1019">
        <f>VLOOKUP(A1019,'Full dataset'!$A$4:$IE$190,2050-C1019,FALSE)</f>
        <v>0</v>
      </c>
      <c r="AF1019">
        <v>0.65</v>
      </c>
      <c r="AG1019">
        <f>VLOOKUP($A1019,'Full dataset'!$A$4:$IE$190,2007+AG$1-$C1019,FALSE)</f>
        <v>348.70100000000002</v>
      </c>
      <c r="AH1019">
        <f>VLOOKUP($A1019,'Full dataset'!$A$4:$IE$190,2007+AH$1-$C1019,FALSE)</f>
        <v>3757.3270000000002</v>
      </c>
      <c r="AI1019">
        <f>VLOOKUP($A1019,'Full dataset'!$A$4:$IE$190,2007+AI$1-$C1019,FALSE)</f>
        <v>2104.1779999999999</v>
      </c>
      <c r="AJ1019">
        <f>VLOOKUP($A1019,'Full dataset'!$A$4:$IE$190,2007+AJ$1-$C1019,FALSE)</f>
        <v>1475</v>
      </c>
      <c r="AK1019">
        <f>VLOOKUP($A1019,'Full dataset'!$A$4:$IE$190,2007+AK$1-$C1019,FALSE)</f>
        <v>4</v>
      </c>
      <c r="AL1019">
        <f>VLOOKUP($A1019,'Full dataset'!$A$4:$IE$190,2007+AL$1-$C1019,FALSE)</f>
        <v>77</v>
      </c>
      <c r="AM1019">
        <f>VLOOKUP($A1019,'Full dataset'!$A$4:$IE$190,2007+AM$1-$C1019,FALSE)</f>
        <v>44</v>
      </c>
      <c r="AN1019">
        <f>VLOOKUP($A1019,'Full dataset'!$A$4:$IE$190,2007+AN$1-$C1019,FALSE)</f>
        <v>73615</v>
      </c>
      <c r="AO1019">
        <f>VLOOKUP($A1019,'Full dataset'!$A$4:$IE$190,2007+AO$1-$C1019,FALSE)</f>
        <v>6</v>
      </c>
      <c r="AP1019" t="s">
        <v>726</v>
      </c>
      <c r="AQ1019" t="s">
        <v>726</v>
      </c>
      <c r="AR1019" t="s">
        <v>726</v>
      </c>
      <c r="AS1019" t="s">
        <v>726</v>
      </c>
      <c r="AT1019" t="s">
        <v>726</v>
      </c>
      <c r="AU1019">
        <f>VLOOKUP(A1019,'Full dataset'!$A$4:$II$190,$AU$1,FALSE)</f>
        <v>2014</v>
      </c>
      <c r="AV1019">
        <v>0</v>
      </c>
      <c r="AW1019">
        <f>VLOOKUP(A1019,'Full dataset'!$A$5:$IM$190,247,FALSE)</f>
        <v>2</v>
      </c>
      <c r="AX1019">
        <f>VLOOKUP(A1019,'Full dataset'!$A$4:$II$190,242,FALSE)</f>
        <v>2007</v>
      </c>
      <c r="AY1019">
        <f>VLOOKUP(A1019,'Full dataset'!$A$5:$IM$190,246,FALSE)</f>
        <v>1</v>
      </c>
      <c r="AZ1019">
        <v>9999</v>
      </c>
      <c r="BA1019">
        <f>MAX(VLOOKUP($A1019,'Full dataset'!$A$4:$IX$190,BA$1,FALSE),AW1019)</f>
        <v>2</v>
      </c>
      <c r="BB1019">
        <f>IF(VLOOKUP($A1019,'Full dataset'!$A$4:$IX$190,BB$1,FALSE)&gt;0,VLOOKUP($A1019,'Full dataset'!$A$4:$IX$190,BB$1,FALSE),AU1019)</f>
        <v>2014</v>
      </c>
      <c r="BC1019">
        <f>MAX(VLOOKUP($A1019,'Full dataset'!$A$4:$IX$190,BC$1,FALSE),AY1019)</f>
        <v>1</v>
      </c>
      <c r="BD1019">
        <f>MAX(VLOOKUP($A1019,'Full dataset'!$A$4:$IX$190,BD$1,FALSE),AX1019)</f>
        <v>2007</v>
      </c>
      <c r="BE1019">
        <f t="shared" si="93"/>
        <v>2007</v>
      </c>
      <c r="BF1019">
        <f t="shared" si="94"/>
        <v>0</v>
      </c>
      <c r="BG1019">
        <f t="shared" si="95"/>
        <v>0</v>
      </c>
      <c r="BH1019">
        <f t="shared" si="90"/>
        <v>0</v>
      </c>
      <c r="BI1019">
        <f t="shared" si="91"/>
        <v>0</v>
      </c>
      <c r="BO1019">
        <f>IF(BF1019=1,VLOOKUP($A1019,'Full dataset'!$A$4:$IE$190,2007+BO$1-$C1019,FALSE),0)</f>
        <v>0</v>
      </c>
      <c r="BP1019">
        <f>IF(BF1019=1,VLOOKUP($A1019,'Full dataset'!$A$4:$IE$190,2007+BP$1-$C1019,FALSE),0)</f>
        <v>0</v>
      </c>
      <c r="BQ1019">
        <f>IF(BF1019=1,VLOOKUP($A1019,'Full dataset'!$A$4:$IE$190,2007+BQ$1-$C1019,FALSE),0)</f>
        <v>0</v>
      </c>
      <c r="BR1019">
        <f>IF($BG1019=1,VLOOKUP($A1019,'Full dataset'!$A$4:$IE$190,BR$1-2007+$C1019,FALSE),0)</f>
        <v>0</v>
      </c>
      <c r="BS1019">
        <f>IF($BG1019=1,VLOOKUP($A1019,'Full dataset'!$A$4:$IE$190,BS$1-2007+$C1019,FALSE),0)</f>
        <v>0</v>
      </c>
      <c r="BT1019">
        <f>IF($BG1019=1,VLOOKUP($A1019,'Full dataset'!$A$4:$IE$190,BT$1-2007+$C1019,FALSE),0)</f>
        <v>0</v>
      </c>
      <c r="BU1019">
        <f>IF($BG1019=1,VLOOKUP($A1019,'Full dataset'!$A$4:$IE$190,BU$1-2007+$C1019,FALSE),0)</f>
        <v>0</v>
      </c>
      <c r="BV1019">
        <f>IF($BG1019=1,VLOOKUP($A1019,'Full dataset'!$A$4:$IE$190,BV$1-2007+$C1019,FALSE),0)</f>
        <v>0</v>
      </c>
      <c r="BW1019">
        <f>IF($BG1019=1,VLOOKUP($A1019,'Full dataset'!$A$4:$IE$190,BW$1-2007+$C1019,FALSE),0)</f>
        <v>0</v>
      </c>
      <c r="BX1019">
        <f>IF($BG1019=1,VLOOKUP($A1019,'Full dataset'!$A$4:$IE$190,BX$1-2007+$C1019,FALSE),0)</f>
        <v>0</v>
      </c>
    </row>
    <row r="1020" spans="1:76" x14ac:dyDescent="0.25">
      <c r="A1020">
        <v>88</v>
      </c>
      <c r="B1020" t="s">
        <v>132</v>
      </c>
      <c r="C1020">
        <v>2012</v>
      </c>
      <c r="D1020" t="s">
        <v>591</v>
      </c>
      <c r="E1020">
        <f t="shared" si="92"/>
        <v>1</v>
      </c>
      <c r="F1020">
        <v>1</v>
      </c>
      <c r="G1020">
        <v>7044</v>
      </c>
      <c r="H1020">
        <v>5.1642228739002931</v>
      </c>
      <c r="I1020">
        <v>2282</v>
      </c>
      <c r="J1020">
        <v>0</v>
      </c>
      <c r="N1020">
        <v>0</v>
      </c>
      <c r="S1020">
        <v>7370</v>
      </c>
      <c r="T1020">
        <v>519130</v>
      </c>
      <c r="U1020">
        <v>1</v>
      </c>
      <c r="V1020">
        <v>28</v>
      </c>
      <c r="W1020">
        <v>234</v>
      </c>
      <c r="X1020">
        <v>361</v>
      </c>
      <c r="Y1020">
        <v>1</v>
      </c>
      <c r="Z1020">
        <v>1</v>
      </c>
      <c r="AA1020" t="s">
        <v>809</v>
      </c>
      <c r="AB1020">
        <v>50563</v>
      </c>
      <c r="AC1020">
        <f>VLOOKUP(A1020,'Full dataset'!$A$4:$IE$190,2033-C1020,FALSE)</f>
        <v>1.2</v>
      </c>
      <c r="AD1020" t="str">
        <f>VLOOKUP(A1020,'Full dataset'!$A$4:$IE$190,2041-C1020,FALSE)</f>
        <v>.</v>
      </c>
      <c r="AE1020">
        <f>VLOOKUP(A1020,'Full dataset'!$A$4:$IE$190,2050-C1020,FALSE)</f>
        <v>0</v>
      </c>
      <c r="AF1020">
        <v>0.6</v>
      </c>
      <c r="AG1020">
        <f>VLOOKUP($A1020,'Full dataset'!$A$4:$IE$190,2007+AG$1-$C1020,FALSE)</f>
        <v>108.07899999999999</v>
      </c>
      <c r="AH1020">
        <f>VLOOKUP($A1020,'Full dataset'!$A$4:$IE$190,2007+AH$1-$C1020,FALSE)</f>
        <v>1041.952</v>
      </c>
      <c r="AI1020">
        <f>VLOOKUP($A1020,'Full dataset'!$A$4:$IE$190,2007+AI$1-$C1020,FALSE)</f>
        <v>658.28800000000001</v>
      </c>
      <c r="AJ1020" t="str">
        <f>VLOOKUP($A1020,'Full dataset'!$A$4:$IE$190,2007+AJ$1-$C1020,FALSE)</f>
        <v>.</v>
      </c>
      <c r="AK1020">
        <f>VLOOKUP($A1020,'Full dataset'!$A$4:$IE$190,2007+AK$1-$C1020,FALSE)</f>
        <v>14</v>
      </c>
      <c r="AL1020">
        <f>VLOOKUP($A1020,'Full dataset'!$A$4:$IE$190,2007+AL$1-$C1020,FALSE)</f>
        <v>38</v>
      </c>
      <c r="AM1020">
        <f>VLOOKUP($A1020,'Full dataset'!$A$4:$IE$190,2007+AM$1-$C1020,FALSE)</f>
        <v>890</v>
      </c>
      <c r="AN1020" t="str">
        <f>VLOOKUP($A1020,'Full dataset'!$A$4:$IE$190,2007+AN$1-$C1020,FALSE)</f>
        <v>.</v>
      </c>
      <c r="AO1020" t="str">
        <f>VLOOKUP($A1020,'Full dataset'!$A$4:$IE$190,2007+AO$1-$C1020,FALSE)</f>
        <v>.</v>
      </c>
      <c r="AP1020" t="s">
        <v>726</v>
      </c>
      <c r="AQ1020" t="s">
        <v>726</v>
      </c>
      <c r="AR1020" t="s">
        <v>726</v>
      </c>
      <c r="AS1020" t="s">
        <v>726</v>
      </c>
      <c r="AT1020" t="s">
        <v>726</v>
      </c>
      <c r="AU1020">
        <f>VLOOKUP(A1020,'Full dataset'!$A$4:$II$190,$AU$1,FALSE)</f>
        <v>2012</v>
      </c>
      <c r="AV1020">
        <v>0</v>
      </c>
      <c r="AW1020">
        <f>VLOOKUP(A1020,'Full dataset'!$A$5:$IM$190,247,FALSE)</f>
        <v>2</v>
      </c>
      <c r="AX1020">
        <f>VLOOKUP(A1020,'Full dataset'!$A$4:$II$190,242,FALSE)</f>
        <v>2010</v>
      </c>
      <c r="AY1020">
        <f>VLOOKUP(A1020,'Full dataset'!$A$5:$IM$190,246,FALSE)</f>
        <v>1</v>
      </c>
      <c r="AZ1020">
        <v>9999</v>
      </c>
      <c r="BA1020">
        <f>MAX(VLOOKUP($A1020,'Full dataset'!$A$4:$IX$190,BA$1,FALSE),AW1020)</f>
        <v>2</v>
      </c>
      <c r="BB1020">
        <f>IF(VLOOKUP($A1020,'Full dataset'!$A$4:$IX$190,BB$1,FALSE)&gt;0,VLOOKUP($A1020,'Full dataset'!$A$4:$IX$190,BB$1,FALSE),AU1020)</f>
        <v>2012</v>
      </c>
      <c r="BC1020">
        <f>MAX(VLOOKUP($A1020,'Full dataset'!$A$4:$IX$190,BC$1,FALSE),AY1020)</f>
        <v>2</v>
      </c>
      <c r="BD1020">
        <f>MAX(VLOOKUP($A1020,'Full dataset'!$A$4:$IX$190,BD$1,FALSE),AX1020)</f>
        <v>2010</v>
      </c>
      <c r="BE1020">
        <f t="shared" si="93"/>
        <v>2010</v>
      </c>
      <c r="BF1020">
        <f t="shared" si="94"/>
        <v>1</v>
      </c>
      <c r="BG1020">
        <f t="shared" si="95"/>
        <v>1</v>
      </c>
      <c r="BH1020">
        <f t="shared" si="90"/>
        <v>0</v>
      </c>
      <c r="BI1020">
        <f t="shared" si="91"/>
        <v>1</v>
      </c>
      <c r="BO1020">
        <f>IF(BF1020=1,VLOOKUP($A1020,'Full dataset'!$A$4:$IE$190,2007+BO$1-$C1020,FALSE),0)</f>
        <v>20</v>
      </c>
      <c r="BP1020">
        <f>IF(BF1020=1,VLOOKUP($A1020,'Full dataset'!$A$4:$IE$190,2007+BP$1-$C1020,FALSE),0)</f>
        <v>0</v>
      </c>
      <c r="BQ1020">
        <f>IF(BF1020=1,VLOOKUP($A1020,'Full dataset'!$A$4:$IE$190,2007+BQ$1-$C1020,FALSE),0)</f>
        <v>7</v>
      </c>
      <c r="BR1020">
        <f>IF($BG1020=1,VLOOKUP($A1020,'Full dataset'!$A$4:$IE$190,BR$1-2007+$C1020,FALSE),0)</f>
        <v>30</v>
      </c>
      <c r="BS1020">
        <f>IF($BG1020=1,VLOOKUP($A1020,'Full dataset'!$A$4:$IE$190,BS$1-2007+$C1020,FALSE),0)</f>
        <v>24</v>
      </c>
      <c r="BT1020">
        <f>IF($BG1020=1,VLOOKUP($A1020,'Full dataset'!$A$4:$IE$190,BT$1-2007+$C1020,FALSE),0)</f>
        <v>110</v>
      </c>
      <c r="BU1020">
        <f>IF($BG1020=1,VLOOKUP($A1020,'Full dataset'!$A$4:$IE$190,BU$1-2007+$C1020,FALSE),0)</f>
        <v>22</v>
      </c>
      <c r="BV1020">
        <f>IF($BG1020=1,VLOOKUP($A1020,'Full dataset'!$A$4:$IE$190,BV$1-2007+$C1020,FALSE),0)</f>
        <v>2</v>
      </c>
      <c r="BW1020">
        <f>IF($BG1020=1,VLOOKUP($A1020,'Full dataset'!$A$4:$IE$190,BW$1-2007+$C1020,FALSE),0)</f>
        <v>0</v>
      </c>
      <c r="BX1020">
        <f>IF($BG1020=1,VLOOKUP($A1020,'Full dataset'!$A$4:$IE$190,BX$1-2007+$C1020,FALSE),0)</f>
        <v>288</v>
      </c>
    </row>
    <row r="1021" spans="1:76" x14ac:dyDescent="0.25">
      <c r="A1021">
        <v>89</v>
      </c>
      <c r="B1021" t="s">
        <v>133</v>
      </c>
      <c r="C1021">
        <v>2012</v>
      </c>
      <c r="D1021" t="s">
        <v>591</v>
      </c>
      <c r="E1021">
        <f t="shared" si="92"/>
        <v>1</v>
      </c>
      <c r="F1021">
        <v>1</v>
      </c>
      <c r="G1021">
        <v>270590</v>
      </c>
      <c r="H1021">
        <v>7.7650873819841015</v>
      </c>
      <c r="I1021">
        <v>74061</v>
      </c>
      <c r="J1021">
        <v>1</v>
      </c>
      <c r="K1021">
        <v>345</v>
      </c>
      <c r="L1021">
        <v>9.9004218440611816E-3</v>
      </c>
      <c r="M1021">
        <v>1428</v>
      </c>
      <c r="N1021">
        <v>2</v>
      </c>
      <c r="O1021">
        <v>629</v>
      </c>
      <c r="P1021">
        <v>1.8050334318592706E-2</v>
      </c>
      <c r="Q1021">
        <v>12</v>
      </c>
      <c r="R1021">
        <v>40299</v>
      </c>
      <c r="S1021">
        <v>3576</v>
      </c>
      <c r="T1021">
        <v>334210</v>
      </c>
      <c r="U1021">
        <v>1</v>
      </c>
      <c r="V1021">
        <v>0</v>
      </c>
      <c r="W1021">
        <v>1173</v>
      </c>
      <c r="X1021">
        <v>5690</v>
      </c>
      <c r="Y1021">
        <v>1</v>
      </c>
      <c r="Z1021">
        <v>1</v>
      </c>
      <c r="AA1021" t="s">
        <v>810</v>
      </c>
      <c r="AB1021">
        <v>1204223</v>
      </c>
      <c r="AC1021">
        <f>VLOOKUP(A1021,'Full dataset'!$A$4:$IE$190,2033-C1021,FALSE)</f>
        <v>1.1000000000000001</v>
      </c>
      <c r="AD1021">
        <f>VLOOKUP(A1021,'Full dataset'!$A$4:$IE$190,2041-C1021,FALSE)</f>
        <v>35336</v>
      </c>
      <c r="AE1021">
        <f>VLOOKUP(A1021,'Full dataset'!$A$4:$IE$190,2050-C1021,FALSE)</f>
        <v>0</v>
      </c>
      <c r="AF1021">
        <v>0.55000000000000004</v>
      </c>
      <c r="AG1021">
        <f>VLOOKUP($A1021,'Full dataset'!$A$4:$IE$190,2007+AG$1-$C1021,FALSE)</f>
        <v>8041</v>
      </c>
      <c r="AH1021">
        <f>VLOOKUP($A1021,'Full dataset'!$A$4:$IE$190,2007+AH$1-$C1021,FALSE)</f>
        <v>91759</v>
      </c>
      <c r="AI1021">
        <f>VLOOKUP($A1021,'Full dataset'!$A$4:$IE$190,2007+AI$1-$C1021,FALSE)</f>
        <v>46061</v>
      </c>
      <c r="AJ1021">
        <f>VLOOKUP($A1021,'Full dataset'!$A$4:$IE$190,2007+AJ$1-$C1021,FALSE)</f>
        <v>-4444</v>
      </c>
      <c r="AK1021">
        <f>VLOOKUP($A1021,'Full dataset'!$A$4:$IE$190,2007+AK$1-$C1021,FALSE)</f>
        <v>3</v>
      </c>
      <c r="AL1021">
        <f>VLOOKUP($A1021,'Full dataset'!$A$4:$IE$190,2007+AL$1-$C1021,FALSE)</f>
        <v>28</v>
      </c>
      <c r="AM1021">
        <f>VLOOKUP($A1021,'Full dataset'!$A$4:$IE$190,2007+AM$1-$C1021,FALSE)</f>
        <v>100</v>
      </c>
      <c r="AN1021">
        <f>VLOOKUP($A1021,'Full dataset'!$A$4:$IE$190,2007+AN$1-$C1021,FALSE)</f>
        <v>146588</v>
      </c>
      <c r="AO1021">
        <f>VLOOKUP($A1021,'Full dataset'!$A$4:$IE$190,2007+AO$1-$C1021,FALSE)</f>
        <v>7</v>
      </c>
      <c r="AP1021" t="s">
        <v>726</v>
      </c>
      <c r="AQ1021" t="s">
        <v>726</v>
      </c>
      <c r="AR1021" t="s">
        <v>726</v>
      </c>
      <c r="AS1021" t="s">
        <v>726</v>
      </c>
      <c r="AT1021" t="s">
        <v>726</v>
      </c>
      <c r="AU1021">
        <f>VLOOKUP(A1021,'Full dataset'!$A$4:$II$190,$AU$1,FALSE)</f>
        <v>2009</v>
      </c>
      <c r="AV1021">
        <v>1</v>
      </c>
      <c r="AW1021">
        <f>VLOOKUP(A1021,'Full dataset'!$A$5:$IM$190,247,FALSE)</f>
        <v>2</v>
      </c>
      <c r="AX1021">
        <f>VLOOKUP(A1021,'Full dataset'!$A$4:$II$190,242,FALSE)</f>
        <v>2008</v>
      </c>
      <c r="AY1021">
        <f>VLOOKUP(A1021,'Full dataset'!$A$5:$IM$190,246,FALSE)</f>
        <v>1</v>
      </c>
      <c r="AZ1021">
        <v>9999</v>
      </c>
      <c r="BA1021">
        <f>MAX(VLOOKUP($A1021,'Full dataset'!$A$4:$IX$190,BA$1,FALSE),AW1021)</f>
        <v>2</v>
      </c>
      <c r="BB1021">
        <f>IF(VLOOKUP($A1021,'Full dataset'!$A$4:$IX$190,BB$1,FALSE)&gt;0,VLOOKUP($A1021,'Full dataset'!$A$4:$IX$190,BB$1,FALSE),AU1021)</f>
        <v>2009</v>
      </c>
      <c r="BC1021">
        <f>MAX(VLOOKUP($A1021,'Full dataset'!$A$4:$IX$190,BC$1,FALSE),AY1021)</f>
        <v>1</v>
      </c>
      <c r="BD1021">
        <f>MAX(VLOOKUP($A1021,'Full dataset'!$A$4:$IX$190,BD$1,FALSE),AX1021)</f>
        <v>2008</v>
      </c>
      <c r="BE1021">
        <f t="shared" si="93"/>
        <v>2008</v>
      </c>
      <c r="BF1021">
        <f t="shared" si="94"/>
        <v>1</v>
      </c>
      <c r="BG1021">
        <f t="shared" si="95"/>
        <v>0</v>
      </c>
      <c r="BH1021">
        <f t="shared" si="90"/>
        <v>0</v>
      </c>
      <c r="BI1021">
        <f t="shared" si="91"/>
        <v>1</v>
      </c>
      <c r="BO1021">
        <f>IF(BF1021=1,VLOOKUP($A1021,'Full dataset'!$A$4:$IE$190,2007+BO$1-$C1021,FALSE),0)</f>
        <v>0</v>
      </c>
      <c r="BP1021">
        <f>IF(BF1021=1,VLOOKUP($A1021,'Full dataset'!$A$4:$IE$190,2007+BP$1-$C1021,FALSE),0)</f>
        <v>0</v>
      </c>
      <c r="BQ1021">
        <f>IF(BF1021=1,VLOOKUP($A1021,'Full dataset'!$A$4:$IE$190,2007+BQ$1-$C1021,FALSE),0)</f>
        <v>0</v>
      </c>
      <c r="BR1021">
        <f>IF($BG1021=1,VLOOKUP($A1021,'Full dataset'!$A$4:$IE$190,BR$1-2007+$C1021,FALSE),0)</f>
        <v>0</v>
      </c>
      <c r="BS1021">
        <f>IF($BG1021=1,VLOOKUP($A1021,'Full dataset'!$A$4:$IE$190,BS$1-2007+$C1021,FALSE),0)</f>
        <v>0</v>
      </c>
      <c r="BT1021">
        <f>IF($BG1021=1,VLOOKUP($A1021,'Full dataset'!$A$4:$IE$190,BT$1-2007+$C1021,FALSE),0)</f>
        <v>0</v>
      </c>
      <c r="BU1021">
        <f>IF($BG1021=1,VLOOKUP($A1021,'Full dataset'!$A$4:$IE$190,BU$1-2007+$C1021,FALSE),0)</f>
        <v>0</v>
      </c>
      <c r="BV1021">
        <f>IF($BG1021=1,VLOOKUP($A1021,'Full dataset'!$A$4:$IE$190,BV$1-2007+$C1021,FALSE),0)</f>
        <v>0</v>
      </c>
      <c r="BW1021">
        <f>IF($BG1021=1,VLOOKUP($A1021,'Full dataset'!$A$4:$IE$190,BW$1-2007+$C1021,FALSE),0)</f>
        <v>0</v>
      </c>
      <c r="BX1021">
        <f>IF($BG1021=1,VLOOKUP($A1021,'Full dataset'!$A$4:$IE$190,BX$1-2007+$C1021,FALSE),0)</f>
        <v>0</v>
      </c>
    </row>
    <row r="1022" spans="1:76" x14ac:dyDescent="0.25">
      <c r="A1022">
        <v>90</v>
      </c>
      <c r="B1022" t="s">
        <v>134</v>
      </c>
      <c r="C1022">
        <v>2012</v>
      </c>
      <c r="D1022" t="s">
        <v>591</v>
      </c>
      <c r="E1022">
        <f t="shared" si="92"/>
        <v>1</v>
      </c>
      <c r="F1022">
        <v>1</v>
      </c>
      <c r="G1022">
        <v>3977</v>
      </c>
      <c r="H1022">
        <v>0.25550915515579825</v>
      </c>
      <c r="I1022">
        <v>2621</v>
      </c>
      <c r="J1022">
        <v>0</v>
      </c>
      <c r="N1022">
        <v>1</v>
      </c>
      <c r="O1022">
        <v>25665</v>
      </c>
      <c r="P1022">
        <v>1.6488917442981048</v>
      </c>
      <c r="Q1022">
        <v>275</v>
      </c>
      <c r="R1022">
        <v>39873</v>
      </c>
      <c r="S1022">
        <v>5500</v>
      </c>
      <c r="T1022">
        <v>441120</v>
      </c>
      <c r="U1022">
        <v>1</v>
      </c>
      <c r="V1022">
        <v>1899</v>
      </c>
      <c r="W1022">
        <v>35900</v>
      </c>
      <c r="X1022">
        <v>24570</v>
      </c>
      <c r="Y1022">
        <v>1</v>
      </c>
      <c r="Z1022">
        <v>0</v>
      </c>
      <c r="AA1022" t="s">
        <v>811</v>
      </c>
      <c r="AB1022">
        <v>30692</v>
      </c>
      <c r="AC1022">
        <f>VLOOKUP(A1022,'Full dataset'!$A$4:$IE$190,2033-C1022,FALSE)</f>
        <v>1</v>
      </c>
      <c r="AD1022">
        <f>VLOOKUP(A1022,'Full dataset'!$A$4:$IE$190,2041-C1022,FALSE)</f>
        <v>16455</v>
      </c>
      <c r="AE1022">
        <f>VLOOKUP(A1022,'Full dataset'!$A$4:$IE$190,2050-C1022,FALSE)</f>
        <v>0</v>
      </c>
      <c r="AF1022">
        <v>0.5</v>
      </c>
      <c r="AG1022">
        <f>VLOOKUP($A1022,'Full dataset'!$A$4:$IE$190,2007+AG$1-$C1022,FALSE)</f>
        <v>434.28399999999999</v>
      </c>
      <c r="AH1022">
        <f>VLOOKUP($A1022,'Full dataset'!$A$4:$IE$190,2007+AH$1-$C1022,FALSE)</f>
        <v>9888.6020000000008</v>
      </c>
      <c r="AI1022">
        <f>VLOOKUP($A1022,'Full dataset'!$A$4:$IE$190,2007+AI$1-$C1022,FALSE)</f>
        <v>11458.084999999999</v>
      </c>
      <c r="AJ1022">
        <f>VLOOKUP($A1022,'Full dataset'!$A$4:$IE$190,2007+AJ$1-$C1022,FALSE)</f>
        <v>782</v>
      </c>
      <c r="AK1022">
        <f>VLOOKUP($A1022,'Full dataset'!$A$4:$IE$190,2007+AK$1-$C1022,FALSE)</f>
        <v>3</v>
      </c>
      <c r="AL1022">
        <f>VLOOKUP($A1022,'Full dataset'!$A$4:$IE$190,2007+AL$1-$C1022,FALSE)</f>
        <v>25</v>
      </c>
      <c r="AM1022">
        <f>VLOOKUP($A1022,'Full dataset'!$A$4:$IE$190,2007+AM$1-$C1022,FALSE)</f>
        <v>85</v>
      </c>
      <c r="AN1022">
        <f>VLOOKUP($A1022,'Full dataset'!$A$4:$IE$190,2007+AN$1-$C1022,FALSE)</f>
        <v>286784</v>
      </c>
      <c r="AO1022">
        <f>VLOOKUP($A1022,'Full dataset'!$A$4:$IE$190,2007+AO$1-$C1022,FALSE)</f>
        <v>18</v>
      </c>
      <c r="AP1022" t="s">
        <v>726</v>
      </c>
      <c r="AQ1022" t="s">
        <v>726</v>
      </c>
      <c r="AR1022" t="s">
        <v>726</v>
      </c>
      <c r="AS1022" t="s">
        <v>726</v>
      </c>
      <c r="AT1022" t="s">
        <v>726</v>
      </c>
      <c r="AU1022">
        <f>VLOOKUP(A1022,'Full dataset'!$A$4:$II$190,$AU$1,FALSE)</f>
        <v>2007</v>
      </c>
      <c r="AV1022">
        <v>0</v>
      </c>
      <c r="AW1022">
        <f>VLOOKUP(A1022,'Full dataset'!$A$5:$IM$190,247,FALSE)</f>
        <v>1</v>
      </c>
      <c r="AX1022">
        <f>VLOOKUP(A1022,'Full dataset'!$A$4:$II$190,242,FALSE)</f>
        <v>2008</v>
      </c>
      <c r="AY1022">
        <f>VLOOKUP(A1022,'Full dataset'!$A$5:$IM$190,246,FALSE)</f>
        <v>1</v>
      </c>
      <c r="AZ1022">
        <v>9999</v>
      </c>
      <c r="BA1022">
        <f>MAX(VLOOKUP($A1022,'Full dataset'!$A$4:$IX$190,BA$1,FALSE),AW1022)</f>
        <v>1</v>
      </c>
      <c r="BB1022">
        <f>IF(VLOOKUP($A1022,'Full dataset'!$A$4:$IX$190,BB$1,FALSE)&gt;0,VLOOKUP($A1022,'Full dataset'!$A$4:$IX$190,BB$1,FALSE),AU1022)</f>
        <v>2007</v>
      </c>
      <c r="BC1022">
        <f>MAX(VLOOKUP($A1022,'Full dataset'!$A$4:$IX$190,BC$1,FALSE),AY1022)</f>
        <v>1</v>
      </c>
      <c r="BD1022">
        <f>MAX(VLOOKUP($A1022,'Full dataset'!$A$4:$IX$190,BD$1,FALSE),AX1022)</f>
        <v>2008</v>
      </c>
      <c r="BE1022">
        <f t="shared" si="93"/>
        <v>2007</v>
      </c>
      <c r="BF1022">
        <f t="shared" si="94"/>
        <v>0</v>
      </c>
      <c r="BG1022">
        <f t="shared" si="95"/>
        <v>0</v>
      </c>
      <c r="BH1022">
        <f t="shared" si="90"/>
        <v>0</v>
      </c>
      <c r="BI1022">
        <f t="shared" si="91"/>
        <v>0</v>
      </c>
      <c r="BO1022">
        <f>IF(BF1022=1,VLOOKUP($A1022,'Full dataset'!$A$4:$IE$190,2007+BO$1-$C1022,FALSE),0)</f>
        <v>0</v>
      </c>
      <c r="BP1022">
        <f>IF(BF1022=1,VLOOKUP($A1022,'Full dataset'!$A$4:$IE$190,2007+BP$1-$C1022,FALSE),0)</f>
        <v>0</v>
      </c>
      <c r="BQ1022">
        <f>IF(BF1022=1,VLOOKUP($A1022,'Full dataset'!$A$4:$IE$190,2007+BQ$1-$C1022,FALSE),0)</f>
        <v>0</v>
      </c>
      <c r="BR1022">
        <f>IF($BG1022=1,VLOOKUP($A1022,'Full dataset'!$A$4:$IE$190,BR$1-2007+$C1022,FALSE),0)</f>
        <v>0</v>
      </c>
      <c r="BS1022">
        <f>IF($BG1022=1,VLOOKUP($A1022,'Full dataset'!$A$4:$IE$190,BS$1-2007+$C1022,FALSE),0)</f>
        <v>0</v>
      </c>
      <c r="BT1022">
        <f>IF($BG1022=1,VLOOKUP($A1022,'Full dataset'!$A$4:$IE$190,BT$1-2007+$C1022,FALSE),0)</f>
        <v>0</v>
      </c>
      <c r="BU1022">
        <f>IF($BG1022=1,VLOOKUP($A1022,'Full dataset'!$A$4:$IE$190,BU$1-2007+$C1022,FALSE),0)</f>
        <v>0</v>
      </c>
      <c r="BV1022">
        <f>IF($BG1022=1,VLOOKUP($A1022,'Full dataset'!$A$4:$IE$190,BV$1-2007+$C1022,FALSE),0)</f>
        <v>0</v>
      </c>
      <c r="BW1022">
        <f>IF($BG1022=1,VLOOKUP($A1022,'Full dataset'!$A$4:$IE$190,BW$1-2007+$C1022,FALSE),0)</f>
        <v>0</v>
      </c>
      <c r="BX1022">
        <f>IF($BG1022=1,VLOOKUP($A1022,'Full dataset'!$A$4:$IE$190,BX$1-2007+$C1022,FALSE),0)</f>
        <v>0</v>
      </c>
    </row>
    <row r="1023" spans="1:76" x14ac:dyDescent="0.25">
      <c r="A1023">
        <v>91</v>
      </c>
      <c r="B1023" t="s">
        <v>135</v>
      </c>
      <c r="C1023">
        <v>2012</v>
      </c>
      <c r="D1023" t="s">
        <v>591</v>
      </c>
      <c r="E1023">
        <f t="shared" si="92"/>
        <v>1</v>
      </c>
      <c r="F1023">
        <v>1</v>
      </c>
      <c r="G1023">
        <v>481538</v>
      </c>
      <c r="H1023">
        <v>14.162882352941176</v>
      </c>
      <c r="I1023">
        <v>152618</v>
      </c>
      <c r="J1023">
        <v>1</v>
      </c>
      <c r="K1023">
        <v>12640</v>
      </c>
      <c r="L1023">
        <v>0.37176470588235294</v>
      </c>
      <c r="M1023">
        <v>3086</v>
      </c>
      <c r="N1023">
        <v>2</v>
      </c>
      <c r="O1023">
        <v>9017</v>
      </c>
      <c r="P1023">
        <v>0.26520588235294118</v>
      </c>
      <c r="Q1023">
        <v>74</v>
      </c>
      <c r="R1023">
        <v>39600</v>
      </c>
      <c r="S1023">
        <v>7389</v>
      </c>
      <c r="T1023">
        <v>541611</v>
      </c>
      <c r="U1023">
        <v>1</v>
      </c>
      <c r="V1023">
        <v>0</v>
      </c>
      <c r="W1023">
        <v>0</v>
      </c>
      <c r="X1023">
        <v>0</v>
      </c>
      <c r="Y1023">
        <v>1</v>
      </c>
      <c r="Z1023">
        <v>1</v>
      </c>
      <c r="AA1023" t="s">
        <v>812</v>
      </c>
      <c r="AB1023">
        <v>2301068</v>
      </c>
      <c r="AC1023">
        <f>VLOOKUP(A1023,'Full dataset'!$A$4:$IE$190,2033-C1023,FALSE)</f>
        <v>0.9</v>
      </c>
      <c r="AD1023">
        <f>VLOOKUP(A1023,'Full dataset'!$A$4:$IE$190,2041-C1023,FALSE)</f>
        <v>38000</v>
      </c>
      <c r="AE1023">
        <f>VLOOKUP(A1023,'Full dataset'!$A$4:$IE$190,2050-C1023,FALSE)</f>
        <v>0</v>
      </c>
      <c r="AF1023">
        <v>0.45</v>
      </c>
      <c r="AG1023">
        <f>VLOOKUP($A1023,'Full dataset'!$A$4:$IE$190,2007+AG$1-$C1023,FALSE)</f>
        <v>2553.5100000000002</v>
      </c>
      <c r="AH1023">
        <f>VLOOKUP($A1023,'Full dataset'!$A$4:$IE$190,2007+AH$1-$C1023,FALSE)</f>
        <v>16665.415000000001</v>
      </c>
      <c r="AI1023">
        <f>VLOOKUP($A1023,'Full dataset'!$A$4:$IE$190,2007+AI$1-$C1023,FALSE)</f>
        <v>29777.985000000001</v>
      </c>
      <c r="AJ1023">
        <f>VLOOKUP($A1023,'Full dataset'!$A$4:$IE$190,2007+AJ$1-$C1023,FALSE)</f>
        <v>1900</v>
      </c>
      <c r="AK1023">
        <f>VLOOKUP($A1023,'Full dataset'!$A$4:$IE$190,2007+AK$1-$C1023,FALSE)</f>
        <v>4</v>
      </c>
      <c r="AL1023">
        <f>VLOOKUP($A1023,'Full dataset'!$A$4:$IE$190,2007+AL$1-$C1023,FALSE)</f>
        <v>35</v>
      </c>
      <c r="AM1023">
        <f>VLOOKUP($A1023,'Full dataset'!$A$4:$IE$190,2007+AM$1-$C1023,FALSE)</f>
        <v>3270</v>
      </c>
      <c r="AN1023" t="str">
        <f>VLOOKUP($A1023,'Full dataset'!$A$4:$IE$190,2007+AN$1-$C1023,FALSE)</f>
        <v>.</v>
      </c>
      <c r="AO1023" t="str">
        <f>VLOOKUP($A1023,'Full dataset'!$A$4:$IE$190,2007+AO$1-$C1023,FALSE)</f>
        <v>.</v>
      </c>
      <c r="AP1023" t="s">
        <v>726</v>
      </c>
      <c r="AQ1023" t="s">
        <v>726</v>
      </c>
      <c r="AR1023" t="s">
        <v>726</v>
      </c>
      <c r="AS1023" t="s">
        <v>726</v>
      </c>
      <c r="AT1023" t="s">
        <v>726</v>
      </c>
      <c r="AU1023">
        <f>VLOOKUP(A1023,'Full dataset'!$A$4:$II$190,$AU$1,FALSE)</f>
        <v>2016</v>
      </c>
      <c r="AV1023">
        <v>1</v>
      </c>
      <c r="AW1023">
        <f>VLOOKUP(A1023,'Full dataset'!$A$5:$IM$190,247,FALSE)</f>
        <v>2</v>
      </c>
      <c r="AX1023">
        <f>VLOOKUP(A1023,'Full dataset'!$A$4:$II$190,242,FALSE)</f>
        <v>2007</v>
      </c>
      <c r="AY1023">
        <f>VLOOKUP(A1023,'Full dataset'!$A$5:$IM$190,246,FALSE)</f>
        <v>2</v>
      </c>
      <c r="AZ1023">
        <v>9999</v>
      </c>
      <c r="BA1023">
        <f>MAX(VLOOKUP($A1023,'Full dataset'!$A$4:$IX$190,BA$1,FALSE),AW1023)</f>
        <v>2</v>
      </c>
      <c r="BB1023">
        <f>IF(VLOOKUP($A1023,'Full dataset'!$A$4:$IX$190,BB$1,FALSE)&gt;0,VLOOKUP($A1023,'Full dataset'!$A$4:$IX$190,BB$1,FALSE),AU1023)</f>
        <v>2016</v>
      </c>
      <c r="BC1023">
        <f>MAX(VLOOKUP($A1023,'Full dataset'!$A$4:$IX$190,BC$1,FALSE),AY1023)</f>
        <v>2</v>
      </c>
      <c r="BD1023">
        <f>MAX(VLOOKUP($A1023,'Full dataset'!$A$4:$IX$190,BD$1,FALSE),AX1023)</f>
        <v>2007</v>
      </c>
      <c r="BE1023">
        <f t="shared" si="93"/>
        <v>2007</v>
      </c>
      <c r="BF1023">
        <f t="shared" si="94"/>
        <v>0</v>
      </c>
      <c r="BG1023">
        <f t="shared" si="95"/>
        <v>1</v>
      </c>
      <c r="BH1023">
        <f t="shared" si="90"/>
        <v>0</v>
      </c>
      <c r="BI1023">
        <f t="shared" si="91"/>
        <v>1</v>
      </c>
      <c r="BO1023">
        <f>IF(BF1023=1,VLOOKUP($A1023,'Full dataset'!$A$4:$IE$190,2007+BO$1-$C1023,FALSE),0)</f>
        <v>0</v>
      </c>
      <c r="BP1023">
        <f>IF(BF1023=1,VLOOKUP($A1023,'Full dataset'!$A$4:$IE$190,2007+BP$1-$C1023,FALSE),0)</f>
        <v>0</v>
      </c>
      <c r="BQ1023">
        <f>IF(BF1023=1,VLOOKUP($A1023,'Full dataset'!$A$4:$IE$190,2007+BQ$1-$C1023,FALSE),0)</f>
        <v>0</v>
      </c>
      <c r="BR1023">
        <f>IF($BG1023=1,VLOOKUP($A1023,'Full dataset'!$A$4:$IE$190,BR$1-2007+$C1023,FALSE),0)</f>
        <v>226</v>
      </c>
      <c r="BS1023">
        <f>IF($BG1023=1,VLOOKUP($A1023,'Full dataset'!$A$4:$IE$190,BS$1-2007+$C1023,FALSE),0)</f>
        <v>163</v>
      </c>
      <c r="BT1023">
        <f>IF($BG1023=1,VLOOKUP($A1023,'Full dataset'!$A$4:$IE$190,BT$1-2007+$C1023,FALSE),0)</f>
        <v>3644</v>
      </c>
      <c r="BU1023">
        <f>IF($BG1023=1,VLOOKUP($A1023,'Full dataset'!$A$4:$IE$190,BU$1-2007+$C1023,FALSE),0)</f>
        <v>504</v>
      </c>
      <c r="BV1023">
        <f>IF($BG1023=1,VLOOKUP($A1023,'Full dataset'!$A$4:$IE$190,BV$1-2007+$C1023,FALSE),0)</f>
        <v>53</v>
      </c>
      <c r="BW1023">
        <f>IF($BG1023=1,VLOOKUP($A1023,'Full dataset'!$A$4:$IE$190,BW$1-2007+$C1023,FALSE),0)</f>
        <v>38</v>
      </c>
      <c r="BX1023">
        <f>IF($BG1023=1,VLOOKUP($A1023,'Full dataset'!$A$4:$IE$190,BX$1-2007+$C1023,FALSE),0)</f>
        <v>46</v>
      </c>
    </row>
    <row r="1024" spans="1:76" x14ac:dyDescent="0.25">
      <c r="A1024">
        <v>92</v>
      </c>
      <c r="B1024" t="s">
        <v>136</v>
      </c>
      <c r="C1024">
        <v>2012</v>
      </c>
      <c r="D1024" t="s">
        <v>591</v>
      </c>
      <c r="E1024">
        <f t="shared" si="92"/>
        <v>1</v>
      </c>
      <c r="F1024">
        <v>1</v>
      </c>
      <c r="G1024">
        <v>7655</v>
      </c>
      <c r="H1024">
        <v>2.3381185094685399</v>
      </c>
      <c r="I1024">
        <v>1360</v>
      </c>
      <c r="J1024">
        <v>1</v>
      </c>
      <c r="K1024">
        <v>306</v>
      </c>
      <c r="L1024">
        <v>9.3463653023824061E-2</v>
      </c>
      <c r="M1024">
        <v>32</v>
      </c>
      <c r="N1024">
        <v>0</v>
      </c>
      <c r="S1024">
        <v>7370</v>
      </c>
      <c r="T1024">
        <v>519130</v>
      </c>
      <c r="U1024">
        <v>0</v>
      </c>
      <c r="V1024" t="s">
        <v>726</v>
      </c>
      <c r="W1024" t="s">
        <v>726</v>
      </c>
      <c r="X1024" t="s">
        <v>726</v>
      </c>
      <c r="Y1024">
        <v>1</v>
      </c>
      <c r="Z1024">
        <v>1</v>
      </c>
      <c r="AA1024" t="s">
        <v>813</v>
      </c>
      <c r="AB1024">
        <v>31236</v>
      </c>
      <c r="AC1024">
        <f>VLOOKUP(A1024,'Full dataset'!$A$4:$IE$190,2033-C1024,FALSE)</f>
        <v>0.8</v>
      </c>
      <c r="AD1024" t="str">
        <f>VLOOKUP(A1024,'Full dataset'!$A$4:$IE$190,2041-C1024,FALSE)</f>
        <v>.</v>
      </c>
      <c r="AE1024">
        <f>VLOOKUP(A1024,'Full dataset'!$A$4:$IE$190,2050-C1024,FALSE)</f>
        <v>0</v>
      </c>
      <c r="AF1024">
        <v>0.4</v>
      </c>
      <c r="AG1024" t="str">
        <f>VLOOKUP($A1024,'Full dataset'!$A$4:$IE$190,2007+AG$1-$C1024,FALSE)</f>
        <v>.</v>
      </c>
      <c r="AH1024" t="str">
        <f>VLOOKUP($A1024,'Full dataset'!$A$4:$IE$190,2007+AH$1-$C1024,FALSE)</f>
        <v>.</v>
      </c>
      <c r="AI1024" t="str">
        <f>VLOOKUP($A1024,'Full dataset'!$A$4:$IE$190,2007+AI$1-$C1024,FALSE)</f>
        <v>.</v>
      </c>
      <c r="AJ1024" t="str">
        <f>VLOOKUP($A1024,'Full dataset'!$A$4:$IE$190,2007+AJ$1-$C1024,FALSE)</f>
        <v>.</v>
      </c>
      <c r="AK1024" t="str">
        <f>VLOOKUP($A1024,'Full dataset'!$A$4:$IE$190,2007+AK$1-$C1024,FALSE)</f>
        <v>.</v>
      </c>
      <c r="AL1024">
        <f>VLOOKUP($A1024,'Full dataset'!$A$4:$IE$190,2007+AL$1-$C1024,FALSE)</f>
        <v>21</v>
      </c>
      <c r="AM1024">
        <f>VLOOKUP($A1024,'Full dataset'!$A$4:$IE$190,2007+AM$1-$C1024,FALSE)</f>
        <v>800</v>
      </c>
      <c r="AN1024" t="str">
        <f>VLOOKUP($A1024,'Full dataset'!$A$4:$IE$190,2007+AN$1-$C1024,FALSE)</f>
        <v>.</v>
      </c>
      <c r="AO1024" t="str">
        <f>VLOOKUP($A1024,'Full dataset'!$A$4:$IE$190,2007+AO$1-$C1024,FALSE)</f>
        <v>.</v>
      </c>
      <c r="AP1024" t="s">
        <v>726</v>
      </c>
      <c r="AQ1024" t="s">
        <v>726</v>
      </c>
      <c r="AR1024" t="s">
        <v>726</v>
      </c>
      <c r="AS1024" t="s">
        <v>726</v>
      </c>
      <c r="AT1024" t="s">
        <v>726</v>
      </c>
      <c r="AU1024">
        <f>VLOOKUP(A1024,'Full dataset'!$A$4:$II$190,$AU$1,FALSE)</f>
        <v>9999</v>
      </c>
      <c r="AV1024">
        <v>1</v>
      </c>
      <c r="AW1024">
        <f>VLOOKUP(A1024,'Full dataset'!$A$5:$IM$190,247,FALSE)</f>
        <v>0</v>
      </c>
      <c r="AX1024">
        <f>VLOOKUP(A1024,'Full dataset'!$A$4:$II$190,242,FALSE)</f>
        <v>2008</v>
      </c>
      <c r="AY1024">
        <f>VLOOKUP(A1024,'Full dataset'!$A$5:$IM$190,246,FALSE)</f>
        <v>1</v>
      </c>
      <c r="AZ1024">
        <v>9999</v>
      </c>
      <c r="BA1024">
        <f>MAX(VLOOKUP($A1024,'Full dataset'!$A$4:$IX$190,BA$1,FALSE),AW1024)</f>
        <v>0</v>
      </c>
      <c r="BB1024">
        <f>IF(VLOOKUP($A1024,'Full dataset'!$A$4:$IX$190,BB$1,FALSE)&gt;0,VLOOKUP($A1024,'Full dataset'!$A$4:$IX$190,BB$1,FALSE),AU1024)</f>
        <v>9999</v>
      </c>
      <c r="BC1024">
        <f>MAX(VLOOKUP($A1024,'Full dataset'!$A$4:$IX$190,BC$1,FALSE),AY1024)</f>
        <v>1</v>
      </c>
      <c r="BD1024">
        <f>MAX(VLOOKUP($A1024,'Full dataset'!$A$4:$IX$190,BD$1,FALSE),AX1024)</f>
        <v>2008</v>
      </c>
      <c r="BE1024">
        <f t="shared" si="93"/>
        <v>2008</v>
      </c>
      <c r="BF1024">
        <f t="shared" si="94"/>
        <v>0</v>
      </c>
      <c r="BG1024">
        <f t="shared" si="95"/>
        <v>0</v>
      </c>
      <c r="BH1024">
        <f t="shared" si="90"/>
        <v>0</v>
      </c>
      <c r="BI1024">
        <f t="shared" si="91"/>
        <v>0</v>
      </c>
      <c r="BO1024">
        <f>IF(BF1024=1,VLOOKUP($A1024,'Full dataset'!$A$4:$IE$190,2007+BO$1-$C1024,FALSE),0)</f>
        <v>0</v>
      </c>
      <c r="BP1024">
        <f>IF(BF1024=1,VLOOKUP($A1024,'Full dataset'!$A$4:$IE$190,2007+BP$1-$C1024,FALSE),0)</f>
        <v>0</v>
      </c>
      <c r="BQ1024">
        <f>IF(BF1024=1,VLOOKUP($A1024,'Full dataset'!$A$4:$IE$190,2007+BQ$1-$C1024,FALSE),0)</f>
        <v>0</v>
      </c>
      <c r="BR1024">
        <f>IF($BG1024=1,VLOOKUP($A1024,'Full dataset'!$A$4:$IE$190,BR$1-2007+$C1024,FALSE),0)</f>
        <v>0</v>
      </c>
      <c r="BS1024">
        <f>IF($BG1024=1,VLOOKUP($A1024,'Full dataset'!$A$4:$IE$190,BS$1-2007+$C1024,FALSE),0)</f>
        <v>0</v>
      </c>
      <c r="BT1024">
        <f>IF($BG1024=1,VLOOKUP($A1024,'Full dataset'!$A$4:$IE$190,BT$1-2007+$C1024,FALSE),0)</f>
        <v>0</v>
      </c>
      <c r="BU1024">
        <f>IF($BG1024=1,VLOOKUP($A1024,'Full dataset'!$A$4:$IE$190,BU$1-2007+$C1024,FALSE),0)</f>
        <v>0</v>
      </c>
      <c r="BV1024">
        <f>IF($BG1024=1,VLOOKUP($A1024,'Full dataset'!$A$4:$IE$190,BV$1-2007+$C1024,FALSE),0)</f>
        <v>0</v>
      </c>
      <c r="BW1024">
        <f>IF($BG1024=1,VLOOKUP($A1024,'Full dataset'!$A$4:$IE$190,BW$1-2007+$C1024,FALSE),0)</f>
        <v>0</v>
      </c>
      <c r="BX1024">
        <f>IF($BG1024=1,VLOOKUP($A1024,'Full dataset'!$A$4:$IE$190,BX$1-2007+$C1024,FALSE),0)</f>
        <v>0</v>
      </c>
    </row>
    <row r="1025" spans="1:76" x14ac:dyDescent="0.25">
      <c r="A1025">
        <v>93</v>
      </c>
      <c r="B1025" t="s">
        <v>137</v>
      </c>
      <c r="C1025">
        <v>2012</v>
      </c>
      <c r="D1025" t="s">
        <v>582</v>
      </c>
      <c r="E1025">
        <f t="shared" si="92"/>
        <v>0</v>
      </c>
      <c r="F1025">
        <v>1</v>
      </c>
      <c r="G1025">
        <v>1836</v>
      </c>
      <c r="H1025">
        <v>8.8171733179657111E-2</v>
      </c>
      <c r="I1025">
        <v>78277</v>
      </c>
      <c r="J1025">
        <v>1</v>
      </c>
      <c r="K1025">
        <v>7084</v>
      </c>
      <c r="L1025">
        <v>0.34020073956682517</v>
      </c>
      <c r="M1025">
        <v>995</v>
      </c>
      <c r="N1025">
        <v>2</v>
      </c>
      <c r="O1025">
        <v>1720</v>
      </c>
      <c r="P1025">
        <v>8.2600970081160255E-2</v>
      </c>
      <c r="Q1025">
        <v>56</v>
      </c>
      <c r="R1025">
        <v>40179</v>
      </c>
      <c r="U1025">
        <v>1</v>
      </c>
      <c r="V1025">
        <v>1</v>
      </c>
      <c r="W1025">
        <v>15294</v>
      </c>
      <c r="X1025">
        <v>13491</v>
      </c>
      <c r="Y1025">
        <v>1</v>
      </c>
      <c r="Z1025">
        <v>1</v>
      </c>
      <c r="AA1025" t="s">
        <v>814</v>
      </c>
      <c r="AB1025">
        <v>438883</v>
      </c>
      <c r="AC1025">
        <f>VLOOKUP(A1025,'Full dataset'!$A$4:$IE$190,2033-C1025,FALSE)</f>
        <v>0.7</v>
      </c>
      <c r="AD1025" t="str">
        <f>VLOOKUP(A1025,'Full dataset'!$A$4:$IE$190,2041-C1025,FALSE)</f>
        <v>.</v>
      </c>
      <c r="AE1025">
        <f>VLOOKUP(A1025,'Full dataset'!$A$4:$IE$190,2050-C1025,FALSE)</f>
        <v>0</v>
      </c>
      <c r="AF1025">
        <v>0.35</v>
      </c>
      <c r="AG1025" t="str">
        <f>VLOOKUP($A1025,'Full dataset'!$A$4:$IE$190,2007+AG$1-$C1025,FALSE)</f>
        <v>.</v>
      </c>
      <c r="AH1025" t="str">
        <f>VLOOKUP($A1025,'Full dataset'!$A$4:$IE$190,2007+AH$1-$C1025,FALSE)</f>
        <v>.</v>
      </c>
      <c r="AI1025" t="str">
        <f>VLOOKUP($A1025,'Full dataset'!$A$4:$IE$190,2007+AI$1-$C1025,FALSE)</f>
        <v>.</v>
      </c>
      <c r="AJ1025" t="str">
        <f>VLOOKUP($A1025,'Full dataset'!$A$4:$IE$190,2007+AJ$1-$C1025,FALSE)</f>
        <v>.</v>
      </c>
      <c r="AK1025">
        <f>VLOOKUP($A1025,'Full dataset'!$A$4:$IE$190,2007+AK$1-$C1025,FALSE)</f>
        <v>-5</v>
      </c>
      <c r="AL1025">
        <f>VLOOKUP($A1025,'Full dataset'!$A$4:$IE$190,2007+AL$1-$C1025,FALSE)</f>
        <v>47</v>
      </c>
      <c r="AM1025">
        <f>VLOOKUP($A1025,'Full dataset'!$A$4:$IE$190,2007+AM$1-$C1025,FALSE)</f>
        <v>80</v>
      </c>
      <c r="AN1025" t="str">
        <f>VLOOKUP($A1025,'Full dataset'!$A$4:$IE$190,2007+AN$1-$C1025,FALSE)</f>
        <v>.</v>
      </c>
      <c r="AO1025" t="str">
        <f>VLOOKUP($A1025,'Full dataset'!$A$4:$IE$190,2007+AO$1-$C1025,FALSE)</f>
        <v>.</v>
      </c>
      <c r="AP1025" t="s">
        <v>726</v>
      </c>
      <c r="AQ1025" t="s">
        <v>726</v>
      </c>
      <c r="AR1025" t="s">
        <v>726</v>
      </c>
      <c r="AS1025" t="s">
        <v>726</v>
      </c>
      <c r="AT1025" t="s">
        <v>726</v>
      </c>
      <c r="AU1025">
        <f>VLOOKUP(A1025,'Full dataset'!$A$4:$II$190,$AU$1,FALSE)</f>
        <v>2009</v>
      </c>
      <c r="AV1025">
        <v>1</v>
      </c>
      <c r="AW1025">
        <f>VLOOKUP(A1025,'Full dataset'!$A$5:$IM$190,247,FALSE)</f>
        <v>2</v>
      </c>
      <c r="AX1025">
        <f>VLOOKUP(A1025,'Full dataset'!$A$4:$II$190,242,FALSE)</f>
        <v>2010</v>
      </c>
      <c r="AY1025">
        <f>VLOOKUP(A1025,'Full dataset'!$A$5:$IM$190,246,FALSE)</f>
        <v>2</v>
      </c>
      <c r="AZ1025">
        <v>9999</v>
      </c>
      <c r="BA1025">
        <f>MAX(VLOOKUP($A1025,'Full dataset'!$A$4:$IX$190,BA$1,FALSE),AW1025)</f>
        <v>2</v>
      </c>
      <c r="BB1025">
        <f>IF(VLOOKUP($A1025,'Full dataset'!$A$4:$IX$190,BB$1,FALSE)&gt;0,VLOOKUP($A1025,'Full dataset'!$A$4:$IX$190,BB$1,FALSE),AU1025)</f>
        <v>2009</v>
      </c>
      <c r="BC1025">
        <f>MAX(VLOOKUP($A1025,'Full dataset'!$A$4:$IX$190,BC$1,FALSE),AY1025)</f>
        <v>2</v>
      </c>
      <c r="BD1025">
        <f>MAX(VLOOKUP($A1025,'Full dataset'!$A$4:$IX$190,BD$1,FALSE),AX1025)</f>
        <v>2010</v>
      </c>
      <c r="BE1025">
        <f t="shared" si="93"/>
        <v>2009</v>
      </c>
      <c r="BF1025">
        <f t="shared" si="94"/>
        <v>1</v>
      </c>
      <c r="BG1025">
        <f t="shared" si="95"/>
        <v>1</v>
      </c>
      <c r="BH1025">
        <f t="shared" si="90"/>
        <v>0</v>
      </c>
      <c r="BI1025">
        <f t="shared" si="91"/>
        <v>1</v>
      </c>
      <c r="BO1025">
        <f>IF(BF1025=1,VLOOKUP($A1025,'Full dataset'!$A$4:$IE$190,2007+BO$1-$C1025,FALSE),0)</f>
        <v>0</v>
      </c>
      <c r="BP1025">
        <f>IF(BF1025=1,VLOOKUP($A1025,'Full dataset'!$A$4:$IE$190,2007+BP$1-$C1025,FALSE),0)</f>
        <v>0</v>
      </c>
      <c r="BQ1025">
        <f>IF(BF1025=1,VLOOKUP($A1025,'Full dataset'!$A$4:$IE$190,2007+BQ$1-$C1025,FALSE),0)</f>
        <v>0</v>
      </c>
      <c r="BR1025">
        <f>IF($BG1025=1,VLOOKUP($A1025,'Full dataset'!$A$4:$IE$190,BR$1-2007+$C1025,FALSE),0)</f>
        <v>459</v>
      </c>
      <c r="BS1025">
        <f>IF($BG1025=1,VLOOKUP($A1025,'Full dataset'!$A$4:$IE$190,BS$1-2007+$C1025,FALSE),0)</f>
        <v>464</v>
      </c>
      <c r="BT1025">
        <f>IF($BG1025=1,VLOOKUP($A1025,'Full dataset'!$A$4:$IE$190,BT$1-2007+$C1025,FALSE),0)</f>
        <v>7949</v>
      </c>
      <c r="BU1025">
        <f>IF($BG1025=1,VLOOKUP($A1025,'Full dataset'!$A$4:$IE$190,BU$1-2007+$C1025,FALSE),0)</f>
        <v>681</v>
      </c>
      <c r="BV1025">
        <f>IF($BG1025=1,VLOOKUP($A1025,'Full dataset'!$A$4:$IE$190,BV$1-2007+$C1025,FALSE),0)</f>
        <v>0</v>
      </c>
      <c r="BW1025">
        <f>IF($BG1025=1,VLOOKUP($A1025,'Full dataset'!$A$4:$IE$190,BW$1-2007+$C1025,FALSE),0)</f>
        <v>0</v>
      </c>
      <c r="BX1025">
        <f>IF($BG1025=1,VLOOKUP($A1025,'Full dataset'!$A$4:$IE$190,BX$1-2007+$C1025,FALSE),0)</f>
        <v>884</v>
      </c>
    </row>
    <row r="1026" spans="1:76" x14ac:dyDescent="0.25">
      <c r="A1026">
        <v>94</v>
      </c>
      <c r="B1026" t="s">
        <v>138</v>
      </c>
      <c r="C1026">
        <v>2012</v>
      </c>
      <c r="D1026" t="s">
        <v>587</v>
      </c>
      <c r="E1026">
        <f t="shared" si="92"/>
        <v>0</v>
      </c>
      <c r="F1026">
        <v>1</v>
      </c>
      <c r="G1026">
        <v>3647</v>
      </c>
      <c r="H1026">
        <v>0.47088444157520981</v>
      </c>
      <c r="I1026">
        <v>2067</v>
      </c>
      <c r="J1026">
        <v>0</v>
      </c>
      <c r="N1026">
        <v>0</v>
      </c>
      <c r="U1026">
        <v>0</v>
      </c>
      <c r="V1026" t="s">
        <v>726</v>
      </c>
      <c r="W1026" t="s">
        <v>726</v>
      </c>
      <c r="X1026" t="s">
        <v>726</v>
      </c>
      <c r="Y1026">
        <v>1</v>
      </c>
      <c r="Z1026">
        <v>1</v>
      </c>
      <c r="AA1026" t="s">
        <v>815</v>
      </c>
      <c r="AB1026">
        <v>30660</v>
      </c>
      <c r="AC1026">
        <f>VLOOKUP(A1026,'Full dataset'!$A$4:$IE$190,2033-C1026,FALSE)</f>
        <v>0.6</v>
      </c>
      <c r="AD1026">
        <f>VLOOKUP(A1026,'Full dataset'!$A$4:$IE$190,2041-C1026,FALSE)</f>
        <v>8734</v>
      </c>
      <c r="AE1026">
        <f>VLOOKUP(A1026,'Full dataset'!$A$4:$IE$190,2050-C1026,FALSE)</f>
        <v>0</v>
      </c>
      <c r="AF1026">
        <v>0.3</v>
      </c>
      <c r="AG1026">
        <f>VLOOKUP($A1026,'Full dataset'!$A$4:$IE$190,2007+AG$1-$C1026,FALSE)</f>
        <v>760</v>
      </c>
      <c r="AH1026">
        <f>VLOOKUP($A1026,'Full dataset'!$A$4:$IE$190,2007+AH$1-$C1026,FALSE)</f>
        <v>52436</v>
      </c>
      <c r="AI1026">
        <f>VLOOKUP($A1026,'Full dataset'!$A$4:$IE$190,2007+AI$1-$C1026,FALSE)</f>
        <v>2547</v>
      </c>
      <c r="AJ1026">
        <f>VLOOKUP($A1026,'Full dataset'!$A$4:$IE$190,2007+AJ$1-$C1026,FALSE)</f>
        <v>680</v>
      </c>
      <c r="AK1026" t="str">
        <f>VLOOKUP($A1026,'Full dataset'!$A$4:$IE$190,2007+AK$1-$C1026,FALSE)</f>
        <v>.</v>
      </c>
      <c r="AL1026">
        <f>VLOOKUP($A1026,'Full dataset'!$A$4:$IE$190,2007+AL$1-$C1026,FALSE)</f>
        <v>70</v>
      </c>
      <c r="AM1026">
        <f>VLOOKUP($A1026,'Full dataset'!$A$4:$IE$190,2007+AM$1-$C1026,FALSE)</f>
        <v>100</v>
      </c>
      <c r="AN1026">
        <f>VLOOKUP($A1026,'Full dataset'!$A$4:$IE$190,2007+AN$1-$C1026,FALSE)</f>
        <v>38746</v>
      </c>
      <c r="AO1026">
        <f>VLOOKUP($A1026,'Full dataset'!$A$4:$IE$190,2007+AO$1-$C1026,FALSE)</f>
        <v>8</v>
      </c>
      <c r="AP1026" t="s">
        <v>726</v>
      </c>
      <c r="AQ1026" t="s">
        <v>726</v>
      </c>
      <c r="AR1026" t="s">
        <v>726</v>
      </c>
      <c r="AS1026" t="s">
        <v>726</v>
      </c>
      <c r="AT1026" t="s">
        <v>726</v>
      </c>
      <c r="AU1026">
        <f>VLOOKUP(A1026,'Full dataset'!$A$4:$II$190,$AU$1,FALSE)</f>
        <v>9999</v>
      </c>
      <c r="AV1026">
        <v>0</v>
      </c>
      <c r="AW1026">
        <f>VLOOKUP(A1026,'Full dataset'!$A$5:$IM$190,247,FALSE)</f>
        <v>0</v>
      </c>
      <c r="AX1026">
        <f>VLOOKUP(A1026,'Full dataset'!$A$4:$II$190,242,FALSE)</f>
        <v>2010</v>
      </c>
      <c r="AY1026">
        <f>VLOOKUP(A1026,'Full dataset'!$A$5:$IM$190,246,FALSE)</f>
        <v>1</v>
      </c>
      <c r="AZ1026">
        <v>9999</v>
      </c>
      <c r="BA1026">
        <f>MAX(VLOOKUP($A1026,'Full dataset'!$A$4:$IX$190,BA$1,FALSE),AW1026)</f>
        <v>1</v>
      </c>
      <c r="BB1026">
        <f>IF(VLOOKUP($A1026,'Full dataset'!$A$4:$IX$190,BB$1,FALSE)&gt;0,VLOOKUP($A1026,'Full dataset'!$A$4:$IX$190,BB$1,FALSE),AU1026)</f>
        <v>2010</v>
      </c>
      <c r="BC1026">
        <f>MAX(VLOOKUP($A1026,'Full dataset'!$A$4:$IX$190,BC$1,FALSE),AY1026)</f>
        <v>1</v>
      </c>
      <c r="BD1026">
        <f>MAX(VLOOKUP($A1026,'Full dataset'!$A$4:$IX$190,BD$1,FALSE),AX1026)</f>
        <v>2010</v>
      </c>
      <c r="BE1026">
        <f t="shared" si="93"/>
        <v>2010</v>
      </c>
      <c r="BF1026">
        <f t="shared" si="94"/>
        <v>0</v>
      </c>
      <c r="BG1026">
        <f t="shared" si="95"/>
        <v>0</v>
      </c>
      <c r="BH1026">
        <f t="shared" si="90"/>
        <v>0</v>
      </c>
      <c r="BI1026">
        <f t="shared" si="91"/>
        <v>0</v>
      </c>
      <c r="BO1026">
        <f>IF(BF1026=1,VLOOKUP($A1026,'Full dataset'!$A$4:$IE$190,2007+BO$1-$C1026,FALSE),0)</f>
        <v>0</v>
      </c>
      <c r="BP1026">
        <f>IF(BF1026=1,VLOOKUP($A1026,'Full dataset'!$A$4:$IE$190,2007+BP$1-$C1026,FALSE),0)</f>
        <v>0</v>
      </c>
      <c r="BQ1026">
        <f>IF(BF1026=1,VLOOKUP($A1026,'Full dataset'!$A$4:$IE$190,2007+BQ$1-$C1026,FALSE),0)</f>
        <v>0</v>
      </c>
      <c r="BR1026">
        <f>IF($BG1026=1,VLOOKUP($A1026,'Full dataset'!$A$4:$IE$190,BR$1-2007+$C1026,FALSE),0)</f>
        <v>0</v>
      </c>
      <c r="BS1026">
        <f>IF($BG1026=1,VLOOKUP($A1026,'Full dataset'!$A$4:$IE$190,BS$1-2007+$C1026,FALSE),0)</f>
        <v>0</v>
      </c>
      <c r="BT1026">
        <f>IF($BG1026=1,VLOOKUP($A1026,'Full dataset'!$A$4:$IE$190,BT$1-2007+$C1026,FALSE),0)</f>
        <v>0</v>
      </c>
      <c r="BU1026">
        <f>IF($BG1026=1,VLOOKUP($A1026,'Full dataset'!$A$4:$IE$190,BU$1-2007+$C1026,FALSE),0)</f>
        <v>0</v>
      </c>
      <c r="BV1026">
        <f>IF($BG1026=1,VLOOKUP($A1026,'Full dataset'!$A$4:$IE$190,BV$1-2007+$C1026,FALSE),0)</f>
        <v>0</v>
      </c>
      <c r="BW1026">
        <f>IF($BG1026=1,VLOOKUP($A1026,'Full dataset'!$A$4:$IE$190,BW$1-2007+$C1026,FALSE),0)</f>
        <v>0</v>
      </c>
      <c r="BX1026">
        <f>IF($BG1026=1,VLOOKUP($A1026,'Full dataset'!$A$4:$IE$190,BX$1-2007+$C1026,FALSE),0)</f>
        <v>0</v>
      </c>
    </row>
    <row r="1027" spans="1:76" x14ac:dyDescent="0.25">
      <c r="A1027">
        <v>95</v>
      </c>
      <c r="B1027" t="s">
        <v>139</v>
      </c>
      <c r="C1027">
        <v>2012</v>
      </c>
      <c r="D1027" t="s">
        <v>587</v>
      </c>
      <c r="E1027">
        <f t="shared" si="92"/>
        <v>0</v>
      </c>
      <c r="F1027">
        <v>1</v>
      </c>
      <c r="G1027">
        <v>2093</v>
      </c>
      <c r="H1027">
        <v>0.22425800921461481</v>
      </c>
      <c r="I1027">
        <v>1186</v>
      </c>
      <c r="J1027">
        <v>0</v>
      </c>
      <c r="N1027">
        <v>0</v>
      </c>
      <c r="U1027">
        <v>1</v>
      </c>
      <c r="V1027">
        <v>568</v>
      </c>
      <c r="W1027">
        <v>6054</v>
      </c>
      <c r="X1027">
        <v>8197</v>
      </c>
      <c r="Y1027">
        <v>1</v>
      </c>
      <c r="Z1027">
        <v>0</v>
      </c>
      <c r="AA1027" t="s">
        <v>816</v>
      </c>
      <c r="AB1027">
        <v>11377</v>
      </c>
      <c r="AC1027">
        <f>VLOOKUP(A1027,'Full dataset'!$A$4:$IE$190,2033-C1027,FALSE)</f>
        <v>0.5</v>
      </c>
      <c r="AD1027">
        <f>VLOOKUP(A1027,'Full dataset'!$A$4:$IE$190,2041-C1027,FALSE)</f>
        <v>9594</v>
      </c>
      <c r="AE1027">
        <f>VLOOKUP(A1027,'Full dataset'!$A$4:$IE$190,2050-C1027,FALSE)</f>
        <v>0</v>
      </c>
      <c r="AF1027">
        <v>0.25</v>
      </c>
      <c r="AG1027" t="str">
        <f>VLOOKUP($A1027,'Full dataset'!$A$4:$IE$190,2007+AG$1-$C1027,FALSE)</f>
        <v>.</v>
      </c>
      <c r="AH1027" t="str">
        <f>VLOOKUP($A1027,'Full dataset'!$A$4:$IE$190,2007+AH$1-$C1027,FALSE)</f>
        <v>.</v>
      </c>
      <c r="AI1027">
        <f>VLOOKUP($A1027,'Full dataset'!$A$4:$IE$190,2007+AI$1-$C1027,FALSE)</f>
        <v>1624.5070000000001</v>
      </c>
      <c r="AJ1027">
        <f>VLOOKUP($A1027,'Full dataset'!$A$4:$IE$190,2007+AJ$1-$C1027,FALSE)</f>
        <v>1624</v>
      </c>
      <c r="AK1027">
        <f>VLOOKUP($A1027,'Full dataset'!$A$4:$IE$190,2007+AK$1-$C1027,FALSE)</f>
        <v>-8</v>
      </c>
      <c r="AL1027">
        <f>VLOOKUP($A1027,'Full dataset'!$A$4:$IE$190,2007+AL$1-$C1027,FALSE)</f>
        <v>80</v>
      </c>
      <c r="AM1027" t="str">
        <f>VLOOKUP($A1027,'Full dataset'!$A$4:$IE$190,2007+AM$1-$C1027,FALSE)</f>
        <v>.</v>
      </c>
      <c r="AN1027">
        <f>VLOOKUP($A1027,'Full dataset'!$A$4:$IE$190,2007+AN$1-$C1027,FALSE)</f>
        <v>23771</v>
      </c>
      <c r="AO1027">
        <f>VLOOKUP($A1027,'Full dataset'!$A$4:$IE$190,2007+AO$1-$C1027,FALSE)</f>
        <v>4</v>
      </c>
      <c r="AP1027" t="s">
        <v>726</v>
      </c>
      <c r="AQ1027" t="s">
        <v>726</v>
      </c>
      <c r="AR1027" t="s">
        <v>726</v>
      </c>
      <c r="AS1027" t="s">
        <v>726</v>
      </c>
      <c r="AT1027" t="s">
        <v>726</v>
      </c>
      <c r="AU1027">
        <f>VLOOKUP(A1027,'Full dataset'!$A$4:$II$190,$AU$1,FALSE)</f>
        <v>2010</v>
      </c>
      <c r="AV1027">
        <v>0</v>
      </c>
      <c r="AW1027">
        <f>VLOOKUP(A1027,'Full dataset'!$A$5:$IM$190,247,FALSE)</f>
        <v>1</v>
      </c>
      <c r="AX1027">
        <f>VLOOKUP(A1027,'Full dataset'!$A$4:$II$190,242,FALSE)</f>
        <v>9999</v>
      </c>
      <c r="AY1027">
        <f>VLOOKUP(A1027,'Full dataset'!$A$5:$IM$190,246,FALSE)</f>
        <v>0</v>
      </c>
      <c r="AZ1027">
        <v>9999</v>
      </c>
      <c r="BA1027">
        <f>MAX(VLOOKUP($A1027,'Full dataset'!$A$4:$IX$190,BA$1,FALSE),AW1027)</f>
        <v>2</v>
      </c>
      <c r="BB1027">
        <f>IF(VLOOKUP($A1027,'Full dataset'!$A$4:$IX$190,BB$1,FALSE)&gt;0,VLOOKUP($A1027,'Full dataset'!$A$4:$IX$190,BB$1,FALSE),AU1027)</f>
        <v>2013</v>
      </c>
      <c r="BC1027">
        <f>MAX(VLOOKUP($A1027,'Full dataset'!$A$4:$IX$190,BC$1,FALSE),AY1027)</f>
        <v>0</v>
      </c>
      <c r="BD1027">
        <f>MAX(VLOOKUP($A1027,'Full dataset'!$A$4:$IX$190,BD$1,FALSE),AX1027)</f>
        <v>9999</v>
      </c>
      <c r="BE1027">
        <f t="shared" si="93"/>
        <v>2013</v>
      </c>
      <c r="BF1027">
        <f t="shared" si="94"/>
        <v>0</v>
      </c>
      <c r="BG1027">
        <f t="shared" si="95"/>
        <v>0</v>
      </c>
      <c r="BH1027">
        <f t="shared" ref="BH1027:BH1090" si="96">IF(C1027&gt;=AZ1027,1,0)</f>
        <v>0</v>
      </c>
      <c r="BI1027">
        <f t="shared" ref="BI1027:BI1090" si="97">IF(OR(BH1027=1,BG1027=1,BF1027=1),1,0)</f>
        <v>0</v>
      </c>
      <c r="BO1027">
        <f>IF(BF1027=1,VLOOKUP($A1027,'Full dataset'!$A$4:$IE$190,2007+BO$1-$C1027,FALSE),0)</f>
        <v>0</v>
      </c>
      <c r="BP1027">
        <f>IF(BF1027=1,VLOOKUP($A1027,'Full dataset'!$A$4:$IE$190,2007+BP$1-$C1027,FALSE),0)</f>
        <v>0</v>
      </c>
      <c r="BQ1027">
        <f>IF(BF1027=1,VLOOKUP($A1027,'Full dataset'!$A$4:$IE$190,2007+BQ$1-$C1027,FALSE),0)</f>
        <v>0</v>
      </c>
      <c r="BR1027">
        <f>IF($BG1027=1,VLOOKUP($A1027,'Full dataset'!$A$4:$IE$190,BR$1-2007+$C1027,FALSE),0)</f>
        <v>0</v>
      </c>
      <c r="BS1027">
        <f>IF($BG1027=1,VLOOKUP($A1027,'Full dataset'!$A$4:$IE$190,BS$1-2007+$C1027,FALSE),0)</f>
        <v>0</v>
      </c>
      <c r="BT1027">
        <f>IF($BG1027=1,VLOOKUP($A1027,'Full dataset'!$A$4:$IE$190,BT$1-2007+$C1027,FALSE),0)</f>
        <v>0</v>
      </c>
      <c r="BU1027">
        <f>IF($BG1027=1,VLOOKUP($A1027,'Full dataset'!$A$4:$IE$190,BU$1-2007+$C1027,FALSE),0)</f>
        <v>0</v>
      </c>
      <c r="BV1027">
        <f>IF($BG1027=1,VLOOKUP($A1027,'Full dataset'!$A$4:$IE$190,BV$1-2007+$C1027,FALSE),0)</f>
        <v>0</v>
      </c>
      <c r="BW1027">
        <f>IF($BG1027=1,VLOOKUP($A1027,'Full dataset'!$A$4:$IE$190,BW$1-2007+$C1027,FALSE),0)</f>
        <v>0</v>
      </c>
      <c r="BX1027">
        <f>IF($BG1027=1,VLOOKUP($A1027,'Full dataset'!$A$4:$IE$190,BX$1-2007+$C1027,FALSE),0)</f>
        <v>0</v>
      </c>
    </row>
    <row r="1028" spans="1:76" x14ac:dyDescent="0.25">
      <c r="A1028">
        <v>96</v>
      </c>
      <c r="B1028" t="s">
        <v>140</v>
      </c>
      <c r="C1028">
        <v>2012</v>
      </c>
      <c r="D1028" t="s">
        <v>582</v>
      </c>
      <c r="E1028">
        <f t="shared" ref="E1028:E1091" si="98">IF(OR(D1028="Private",D1028="Non-Profit"),0,1)</f>
        <v>0</v>
      </c>
      <c r="F1028">
        <v>0</v>
      </c>
      <c r="J1028">
        <v>0</v>
      </c>
      <c r="N1028">
        <v>0</v>
      </c>
      <c r="U1028">
        <v>0</v>
      </c>
      <c r="V1028" t="s">
        <v>726</v>
      </c>
      <c r="W1028" t="s">
        <v>726</v>
      </c>
      <c r="X1028" t="s">
        <v>726</v>
      </c>
      <c r="Y1028">
        <v>1</v>
      </c>
      <c r="Z1028">
        <v>0</v>
      </c>
      <c r="AA1028" t="s">
        <v>817</v>
      </c>
      <c r="AB1028">
        <v>21770</v>
      </c>
      <c r="AC1028">
        <f>VLOOKUP(A1028,'Full dataset'!$A$4:$IE$190,2033-C1028,FALSE)</f>
        <v>0.4</v>
      </c>
      <c r="AD1028" t="str">
        <f>VLOOKUP(A1028,'Full dataset'!$A$4:$IE$190,2041-C1028,FALSE)</f>
        <v>.</v>
      </c>
      <c r="AE1028">
        <f>VLOOKUP(A1028,'Full dataset'!$A$4:$IE$190,2050-C1028,FALSE)</f>
        <v>0</v>
      </c>
      <c r="AF1028">
        <v>0.2</v>
      </c>
      <c r="AG1028" t="str">
        <f>VLOOKUP($A1028,'Full dataset'!$A$4:$IE$190,2007+AG$1-$C1028,FALSE)</f>
        <v>.</v>
      </c>
      <c r="AH1028" t="str">
        <f>VLOOKUP($A1028,'Full dataset'!$A$4:$IE$190,2007+AH$1-$C1028,FALSE)</f>
        <v>.</v>
      </c>
      <c r="AI1028" t="str">
        <f>VLOOKUP($A1028,'Full dataset'!$A$4:$IE$190,2007+AI$1-$C1028,FALSE)</f>
        <v>.</v>
      </c>
      <c r="AJ1028" t="str">
        <f>VLOOKUP($A1028,'Full dataset'!$A$4:$IE$190,2007+AJ$1-$C1028,FALSE)</f>
        <v>.</v>
      </c>
      <c r="AK1028" t="str">
        <f>VLOOKUP($A1028,'Full dataset'!$A$4:$IE$190,2007+AK$1-$C1028,FALSE)</f>
        <v>.</v>
      </c>
      <c r="AL1028">
        <f>VLOOKUP($A1028,'Full dataset'!$A$4:$IE$190,2007+AL$1-$C1028,FALSE)</f>
        <v>30</v>
      </c>
      <c r="AM1028">
        <f>VLOOKUP($A1028,'Full dataset'!$A$4:$IE$190,2007+AM$1-$C1028,FALSE)</f>
        <v>50</v>
      </c>
      <c r="AN1028" t="str">
        <f>VLOOKUP($A1028,'Full dataset'!$A$4:$IE$190,2007+AN$1-$C1028,FALSE)</f>
        <v>.</v>
      </c>
      <c r="AO1028" t="str">
        <f>VLOOKUP($A1028,'Full dataset'!$A$4:$IE$190,2007+AO$1-$C1028,FALSE)</f>
        <v>.</v>
      </c>
      <c r="AP1028" t="s">
        <v>726</v>
      </c>
      <c r="AQ1028" t="s">
        <v>726</v>
      </c>
      <c r="AR1028" t="s">
        <v>726</v>
      </c>
      <c r="AS1028" t="s">
        <v>726</v>
      </c>
      <c r="AT1028" t="s">
        <v>726</v>
      </c>
      <c r="AU1028">
        <f>VLOOKUP(A1028,'Full dataset'!$A$4:$II$190,$AU$1,FALSE)</f>
        <v>9999</v>
      </c>
      <c r="AV1028">
        <v>0</v>
      </c>
      <c r="AW1028">
        <f>VLOOKUP(A1028,'Full dataset'!$A$5:$IM$190,247,FALSE)</f>
        <v>0</v>
      </c>
      <c r="AX1028">
        <f>VLOOKUP(A1028,'Full dataset'!$A$4:$II$190,242,FALSE)</f>
        <v>2014</v>
      </c>
      <c r="AY1028">
        <f>VLOOKUP(A1028,'Full dataset'!$A$5:$IM$190,246,FALSE)</f>
        <v>1</v>
      </c>
      <c r="AZ1028">
        <v>9999</v>
      </c>
      <c r="BA1028">
        <f>MAX(VLOOKUP($A1028,'Full dataset'!$A$4:$IX$190,BA$1,FALSE),AW1028)</f>
        <v>0</v>
      </c>
      <c r="BB1028">
        <f>IF(VLOOKUP($A1028,'Full dataset'!$A$4:$IX$190,BB$1,FALSE)&gt;0,VLOOKUP($A1028,'Full dataset'!$A$4:$IX$190,BB$1,FALSE),AU1028)</f>
        <v>9999</v>
      </c>
      <c r="BC1028">
        <f>MAX(VLOOKUP($A1028,'Full dataset'!$A$4:$IX$190,BC$1,FALSE),AY1028)</f>
        <v>1</v>
      </c>
      <c r="BD1028">
        <f>MAX(VLOOKUP($A1028,'Full dataset'!$A$4:$IX$190,BD$1,FALSE),AX1028)</f>
        <v>2014</v>
      </c>
      <c r="BE1028">
        <f t="shared" ref="BE1028:BE1091" si="99">MIN(AZ1028,BB1028,BD1028)</f>
        <v>2014</v>
      </c>
      <c r="BF1028">
        <f t="shared" ref="BF1028:BF1091" si="100">IF(AND(C1028&gt;=BB1028,BA1028=2),1,0)</f>
        <v>0</v>
      </c>
      <c r="BG1028">
        <f t="shared" ref="BG1028:BG1091" si="101">IF(AND(C1028&gt;=BD1028,BC1028=2),1,0)</f>
        <v>0</v>
      </c>
      <c r="BH1028">
        <f t="shared" si="96"/>
        <v>0</v>
      </c>
      <c r="BI1028">
        <f t="shared" si="97"/>
        <v>0</v>
      </c>
      <c r="BO1028">
        <f>IF(BF1028=1,VLOOKUP($A1028,'Full dataset'!$A$4:$IE$190,2007+BO$1-$C1028,FALSE),0)</f>
        <v>0</v>
      </c>
      <c r="BP1028">
        <f>IF(BF1028=1,VLOOKUP($A1028,'Full dataset'!$A$4:$IE$190,2007+BP$1-$C1028,FALSE),0)</f>
        <v>0</v>
      </c>
      <c r="BQ1028">
        <f>IF(BF1028=1,VLOOKUP($A1028,'Full dataset'!$A$4:$IE$190,2007+BQ$1-$C1028,FALSE),0)</f>
        <v>0</v>
      </c>
      <c r="BR1028">
        <f>IF($BG1028=1,VLOOKUP($A1028,'Full dataset'!$A$4:$IE$190,BR$1-2007+$C1028,FALSE),0)</f>
        <v>0</v>
      </c>
      <c r="BS1028">
        <f>IF($BG1028=1,VLOOKUP($A1028,'Full dataset'!$A$4:$IE$190,BS$1-2007+$C1028,FALSE),0)</f>
        <v>0</v>
      </c>
      <c r="BT1028">
        <f>IF($BG1028=1,VLOOKUP($A1028,'Full dataset'!$A$4:$IE$190,BT$1-2007+$C1028,FALSE),0)</f>
        <v>0</v>
      </c>
      <c r="BU1028">
        <f>IF($BG1028=1,VLOOKUP($A1028,'Full dataset'!$A$4:$IE$190,BU$1-2007+$C1028,FALSE),0)</f>
        <v>0</v>
      </c>
      <c r="BV1028">
        <f>IF($BG1028=1,VLOOKUP($A1028,'Full dataset'!$A$4:$IE$190,BV$1-2007+$C1028,FALSE),0)</f>
        <v>0</v>
      </c>
      <c r="BW1028">
        <f>IF($BG1028=1,VLOOKUP($A1028,'Full dataset'!$A$4:$IE$190,BW$1-2007+$C1028,FALSE),0)</f>
        <v>0</v>
      </c>
      <c r="BX1028">
        <f>IF($BG1028=1,VLOOKUP($A1028,'Full dataset'!$A$4:$IE$190,BX$1-2007+$C1028,FALSE),0)</f>
        <v>0</v>
      </c>
    </row>
    <row r="1029" spans="1:76" x14ac:dyDescent="0.25">
      <c r="A1029">
        <v>97</v>
      </c>
      <c r="B1029" t="s">
        <v>141</v>
      </c>
      <c r="C1029">
        <v>2012</v>
      </c>
      <c r="D1029" t="s">
        <v>591</v>
      </c>
      <c r="E1029">
        <f t="shared" si="98"/>
        <v>1</v>
      </c>
      <c r="F1029">
        <v>1</v>
      </c>
      <c r="G1029">
        <v>32128</v>
      </c>
      <c r="H1029">
        <v>1.1510461450272285</v>
      </c>
      <c r="I1029">
        <v>17099</v>
      </c>
      <c r="J1029">
        <v>0</v>
      </c>
      <c r="N1029">
        <v>0</v>
      </c>
      <c r="S1029">
        <v>6141</v>
      </c>
      <c r="T1029">
        <v>522210</v>
      </c>
      <c r="U1029">
        <v>1</v>
      </c>
      <c r="V1029">
        <v>44</v>
      </c>
      <c r="W1029">
        <v>1720</v>
      </c>
      <c r="X1029">
        <v>1149</v>
      </c>
      <c r="Y1029">
        <v>1</v>
      </c>
      <c r="Z1029">
        <v>1</v>
      </c>
      <c r="AA1029" t="s">
        <v>818</v>
      </c>
      <c r="AB1029">
        <v>247412</v>
      </c>
      <c r="AC1029">
        <f>VLOOKUP(A1029,'Full dataset'!$A$4:$IE$190,2033-C1029,FALSE)</f>
        <v>0.3</v>
      </c>
      <c r="AD1029">
        <f>VLOOKUP(A1029,'Full dataset'!$A$4:$IE$190,2041-C1029,FALSE)</f>
        <v>36394</v>
      </c>
      <c r="AE1029">
        <f>VLOOKUP(A1029,'Full dataset'!$A$4:$IE$190,2050-C1029,FALSE)</f>
        <v>0</v>
      </c>
      <c r="AF1029">
        <v>0.15</v>
      </c>
      <c r="AG1029">
        <f>VLOOKUP($A1029,'Full dataset'!$A$4:$IE$190,2007+AG$1-$C1029,FALSE)</f>
        <v>3517</v>
      </c>
      <c r="AH1029">
        <f>VLOOKUP($A1029,'Full dataset'!$A$4:$IE$190,2007+AH$1-$C1029,FALSE)</f>
        <v>312918</v>
      </c>
      <c r="AI1029">
        <f>VLOOKUP($A1029,'Full dataset'!$A$4:$IE$190,2007+AI$1-$C1029,FALSE)</f>
        <v>23177</v>
      </c>
      <c r="AJ1029">
        <f>VLOOKUP($A1029,'Full dataset'!$A$4:$IE$190,2007+AJ$1-$C1029,FALSE)</f>
        <v>8019</v>
      </c>
      <c r="AK1029" t="str">
        <f>VLOOKUP($A1029,'Full dataset'!$A$4:$IE$190,2007+AK$1-$C1029,FALSE)</f>
        <v>.</v>
      </c>
      <c r="AL1029">
        <f>VLOOKUP($A1029,'Full dataset'!$A$4:$IE$190,2007+AL$1-$C1029,FALSE)</f>
        <v>61</v>
      </c>
      <c r="AM1029">
        <f>VLOOKUP($A1029,'Full dataset'!$A$4:$IE$190,2007+AM$1-$C1029,FALSE)</f>
        <v>2000</v>
      </c>
      <c r="AN1029">
        <f>VLOOKUP($A1029,'Full dataset'!$A$4:$IE$190,2007+AN$1-$C1029,FALSE)</f>
        <v>335721</v>
      </c>
      <c r="AO1029">
        <f>VLOOKUP($A1029,'Full dataset'!$A$4:$IE$190,2007+AO$1-$C1029,FALSE)</f>
        <v>10</v>
      </c>
      <c r="AP1029" t="s">
        <v>726</v>
      </c>
      <c r="AQ1029" t="s">
        <v>726</v>
      </c>
      <c r="AR1029" t="s">
        <v>726</v>
      </c>
      <c r="AS1029" t="s">
        <v>726</v>
      </c>
      <c r="AT1029" t="s">
        <v>726</v>
      </c>
      <c r="AU1029">
        <f>VLOOKUP(A1029,'Full dataset'!$A$4:$II$190,$AU$1,FALSE)</f>
        <v>2011</v>
      </c>
      <c r="AV1029">
        <v>0</v>
      </c>
      <c r="AW1029">
        <f>VLOOKUP(A1029,'Full dataset'!$A$5:$IM$190,247,FALSE)</f>
        <v>2</v>
      </c>
      <c r="AX1029">
        <f>VLOOKUP(A1029,'Full dataset'!$A$4:$II$190,242,FALSE)</f>
        <v>2009</v>
      </c>
      <c r="AY1029">
        <f>VLOOKUP(A1029,'Full dataset'!$A$5:$IM$190,246,FALSE)</f>
        <v>1</v>
      </c>
      <c r="AZ1029">
        <v>9999</v>
      </c>
      <c r="BA1029">
        <f>MAX(VLOOKUP($A1029,'Full dataset'!$A$4:$IX$190,BA$1,FALSE),AW1029)</f>
        <v>2</v>
      </c>
      <c r="BB1029">
        <f>IF(VLOOKUP($A1029,'Full dataset'!$A$4:$IX$190,BB$1,FALSE)&gt;0,VLOOKUP($A1029,'Full dataset'!$A$4:$IX$190,BB$1,FALSE),AU1029)</f>
        <v>2011</v>
      </c>
      <c r="BC1029">
        <f>MAX(VLOOKUP($A1029,'Full dataset'!$A$4:$IX$190,BC$1,FALSE),AY1029)</f>
        <v>2</v>
      </c>
      <c r="BD1029">
        <f>MAX(VLOOKUP($A1029,'Full dataset'!$A$4:$IX$190,BD$1,FALSE),AX1029)</f>
        <v>2009</v>
      </c>
      <c r="BE1029">
        <f t="shared" si="99"/>
        <v>2009</v>
      </c>
      <c r="BF1029">
        <f t="shared" si="100"/>
        <v>1</v>
      </c>
      <c r="BG1029">
        <f t="shared" si="101"/>
        <v>1</v>
      </c>
      <c r="BH1029">
        <f t="shared" si="96"/>
        <v>0</v>
      </c>
      <c r="BI1029">
        <f t="shared" si="97"/>
        <v>1</v>
      </c>
      <c r="BO1029">
        <f>IF(BF1029=1,VLOOKUP($A1029,'Full dataset'!$A$4:$IE$190,2007+BO$1-$C1029,FALSE),0)</f>
        <v>101</v>
      </c>
      <c r="BP1029">
        <f>IF(BF1029=1,VLOOKUP($A1029,'Full dataset'!$A$4:$IE$190,2007+BP$1-$C1029,FALSE),0)</f>
        <v>6</v>
      </c>
      <c r="BQ1029">
        <f>IF(BF1029=1,VLOOKUP($A1029,'Full dataset'!$A$4:$IE$190,2007+BQ$1-$C1029,FALSE),0)</f>
        <v>14</v>
      </c>
      <c r="BR1029">
        <f>IF($BG1029=1,VLOOKUP($A1029,'Full dataset'!$A$4:$IE$190,BR$1-2007+$C1029,FALSE),0)</f>
        <v>117</v>
      </c>
      <c r="BS1029">
        <f>IF($BG1029=1,VLOOKUP($A1029,'Full dataset'!$A$4:$IE$190,BS$1-2007+$C1029,FALSE),0)</f>
        <v>4535</v>
      </c>
      <c r="BT1029">
        <f>IF($BG1029=1,VLOOKUP($A1029,'Full dataset'!$A$4:$IE$190,BT$1-2007+$C1029,FALSE),0)</f>
        <v>65952</v>
      </c>
      <c r="BU1029">
        <f>IF($BG1029=1,VLOOKUP($A1029,'Full dataset'!$A$4:$IE$190,BU$1-2007+$C1029,FALSE),0)</f>
        <v>7084</v>
      </c>
      <c r="BV1029">
        <f>IF($BG1029=1,VLOOKUP($A1029,'Full dataset'!$A$4:$IE$190,BV$1-2007+$C1029,FALSE),0)</f>
        <v>7</v>
      </c>
      <c r="BW1029">
        <f>IF($BG1029=1,VLOOKUP($A1029,'Full dataset'!$A$4:$IE$190,BW$1-2007+$C1029,FALSE),0)</f>
        <v>114</v>
      </c>
      <c r="BX1029">
        <f>IF($BG1029=1,VLOOKUP($A1029,'Full dataset'!$A$4:$IE$190,BX$1-2007+$C1029,FALSE),0)</f>
        <v>415</v>
      </c>
    </row>
    <row r="1030" spans="1:76" x14ac:dyDescent="0.25">
      <c r="A1030">
        <v>98</v>
      </c>
      <c r="B1030" t="s">
        <v>142</v>
      </c>
      <c r="C1030">
        <v>2012</v>
      </c>
      <c r="D1030" t="s">
        <v>591</v>
      </c>
      <c r="E1030">
        <f t="shared" si="98"/>
        <v>1</v>
      </c>
      <c r="F1030">
        <v>1</v>
      </c>
      <c r="G1030">
        <v>8356</v>
      </c>
      <c r="H1030">
        <v>4.9293282050071968E-2</v>
      </c>
      <c r="I1030">
        <v>4138</v>
      </c>
      <c r="J1030">
        <v>0</v>
      </c>
      <c r="N1030">
        <v>0</v>
      </c>
      <c r="S1030">
        <v>5812</v>
      </c>
      <c r="T1030">
        <v>722511</v>
      </c>
      <c r="U1030">
        <v>1</v>
      </c>
      <c r="V1030">
        <v>505</v>
      </c>
      <c r="W1030">
        <v>8268</v>
      </c>
      <c r="X1030">
        <v>2463</v>
      </c>
      <c r="Y1030">
        <v>0</v>
      </c>
      <c r="Z1030" t="s">
        <v>726</v>
      </c>
      <c r="AA1030" t="s">
        <v>726</v>
      </c>
      <c r="AB1030" t="s">
        <v>726</v>
      </c>
      <c r="AC1030">
        <f>VLOOKUP(A1030,'Full dataset'!$A$4:$IE$190,2033-C1030,FALSE)</f>
        <v>0.2</v>
      </c>
      <c r="AD1030">
        <f>VLOOKUP(A1030,'Full dataset'!$A$4:$IE$190,2041-C1030,FALSE)</f>
        <v>177655</v>
      </c>
      <c r="AE1030">
        <f>VLOOKUP(A1030,'Full dataset'!$A$4:$IE$190,2050-C1030,FALSE)</f>
        <v>5.84</v>
      </c>
      <c r="AF1030">
        <v>3.02</v>
      </c>
      <c r="AG1030">
        <f>VLOOKUP($A1030,'Full dataset'!$A$4:$IE$190,2007+AG$1-$C1030,FALSE)</f>
        <v>411.9</v>
      </c>
      <c r="AH1030">
        <f>VLOOKUP($A1030,'Full dataset'!$A$4:$IE$190,2007+AH$1-$C1030,FALSE)</f>
        <v>6936.9</v>
      </c>
      <c r="AI1030">
        <f>VLOOKUP($A1030,'Full dataset'!$A$4:$IE$190,2007+AI$1-$C1030,FALSE)</f>
        <v>8551.9</v>
      </c>
      <c r="AJ1030">
        <f>VLOOKUP($A1030,'Full dataset'!$A$4:$IE$190,2007+AJ$1-$C1030,FALSE)</f>
        <v>2506</v>
      </c>
      <c r="AK1030">
        <f>VLOOKUP($A1030,'Full dataset'!$A$4:$IE$190,2007+AK$1-$C1030,FALSE)</f>
        <v>21</v>
      </c>
      <c r="AL1030">
        <f>VLOOKUP($A1030,'Full dataset'!$A$4:$IE$190,2007+AL$1-$C1030,FALSE)</f>
        <v>52</v>
      </c>
      <c r="AM1030">
        <f>VLOOKUP($A1030,'Full dataset'!$A$4:$IE$190,2007+AM$1-$C1030,FALSE)</f>
        <v>152</v>
      </c>
      <c r="AN1030">
        <f>VLOOKUP($A1030,'Full dataset'!$A$4:$IE$190,2007+AN$1-$C1030,FALSE)</f>
        <v>708152</v>
      </c>
      <c r="AO1030">
        <f>VLOOKUP($A1030,'Full dataset'!$A$4:$IE$190,2007+AO$1-$C1030,FALSE)</f>
        <v>8</v>
      </c>
      <c r="AP1030" t="s">
        <v>726</v>
      </c>
      <c r="AQ1030" t="s">
        <v>726</v>
      </c>
      <c r="AR1030" t="s">
        <v>726</v>
      </c>
      <c r="AS1030" t="s">
        <v>726</v>
      </c>
      <c r="AT1030" t="s">
        <v>726</v>
      </c>
      <c r="AU1030">
        <f>VLOOKUP(A1030,'Full dataset'!$A$4:$II$190,$AU$1,FALSE)</f>
        <v>2011</v>
      </c>
      <c r="AV1030">
        <v>0</v>
      </c>
      <c r="AW1030">
        <f>VLOOKUP(A1030,'Full dataset'!$A$5:$IM$190,247,FALSE)</f>
        <v>1</v>
      </c>
      <c r="AX1030">
        <f>VLOOKUP(A1030,'Full dataset'!$A$4:$II$190,242,FALSE)</f>
        <v>9999</v>
      </c>
      <c r="AY1030">
        <f>VLOOKUP(A1030,'Full dataset'!$A$5:$IM$190,246,FALSE)</f>
        <v>1</v>
      </c>
      <c r="AZ1030">
        <v>9999</v>
      </c>
      <c r="BA1030">
        <f>MAX(VLOOKUP($A1030,'Full dataset'!$A$4:$IX$190,BA$1,FALSE),AW1030)</f>
        <v>1</v>
      </c>
      <c r="BB1030">
        <f>IF(VLOOKUP($A1030,'Full dataset'!$A$4:$IX$190,BB$1,FALSE)&gt;0,VLOOKUP($A1030,'Full dataset'!$A$4:$IX$190,BB$1,FALSE),AU1030)</f>
        <v>2011</v>
      </c>
      <c r="BC1030">
        <f>MAX(VLOOKUP($A1030,'Full dataset'!$A$4:$IX$190,BC$1,FALSE),AY1030)</f>
        <v>1</v>
      </c>
      <c r="BD1030">
        <f>MAX(VLOOKUP($A1030,'Full dataset'!$A$4:$IX$190,BD$1,FALSE),AX1030)</f>
        <v>9999</v>
      </c>
      <c r="BE1030">
        <f t="shared" si="99"/>
        <v>2011</v>
      </c>
      <c r="BF1030">
        <f t="shared" si="100"/>
        <v>0</v>
      </c>
      <c r="BG1030">
        <f t="shared" si="101"/>
        <v>0</v>
      </c>
      <c r="BH1030">
        <f t="shared" si="96"/>
        <v>0</v>
      </c>
      <c r="BI1030">
        <f t="shared" si="97"/>
        <v>0</v>
      </c>
      <c r="BO1030">
        <f>IF(BF1030=1,VLOOKUP($A1030,'Full dataset'!$A$4:$IE$190,2007+BO$1-$C1030,FALSE),0)</f>
        <v>0</v>
      </c>
      <c r="BP1030">
        <f>IF(BF1030=1,VLOOKUP($A1030,'Full dataset'!$A$4:$IE$190,2007+BP$1-$C1030,FALSE),0)</f>
        <v>0</v>
      </c>
      <c r="BQ1030">
        <f>IF(BF1030=1,VLOOKUP($A1030,'Full dataset'!$A$4:$IE$190,2007+BQ$1-$C1030,FALSE),0)</f>
        <v>0</v>
      </c>
      <c r="BR1030">
        <f>IF($BG1030=1,VLOOKUP($A1030,'Full dataset'!$A$4:$IE$190,BR$1-2007+$C1030,FALSE),0)</f>
        <v>0</v>
      </c>
      <c r="BS1030">
        <f>IF($BG1030=1,VLOOKUP($A1030,'Full dataset'!$A$4:$IE$190,BS$1-2007+$C1030,FALSE),0)</f>
        <v>0</v>
      </c>
      <c r="BT1030">
        <f>IF($BG1030=1,VLOOKUP($A1030,'Full dataset'!$A$4:$IE$190,BT$1-2007+$C1030,FALSE),0)</f>
        <v>0</v>
      </c>
      <c r="BU1030">
        <f>IF($BG1030=1,VLOOKUP($A1030,'Full dataset'!$A$4:$IE$190,BU$1-2007+$C1030,FALSE),0)</f>
        <v>0</v>
      </c>
      <c r="BV1030">
        <f>IF($BG1030=1,VLOOKUP($A1030,'Full dataset'!$A$4:$IE$190,BV$1-2007+$C1030,FALSE),0)</f>
        <v>0</v>
      </c>
      <c r="BW1030">
        <f>IF($BG1030=1,VLOOKUP($A1030,'Full dataset'!$A$4:$IE$190,BW$1-2007+$C1030,FALSE),0)</f>
        <v>0</v>
      </c>
      <c r="BX1030">
        <f>IF($BG1030=1,VLOOKUP($A1030,'Full dataset'!$A$4:$IE$190,BX$1-2007+$C1030,FALSE),0)</f>
        <v>0</v>
      </c>
    </row>
    <row r="1031" spans="1:76" x14ac:dyDescent="0.25">
      <c r="A1031">
        <v>99</v>
      </c>
      <c r="B1031" t="s">
        <v>143</v>
      </c>
      <c r="C1031">
        <v>2012</v>
      </c>
      <c r="D1031" t="s">
        <v>591</v>
      </c>
      <c r="E1031">
        <f t="shared" si="98"/>
        <v>1</v>
      </c>
      <c r="F1031">
        <v>1</v>
      </c>
      <c r="G1031">
        <v>34099</v>
      </c>
      <c r="H1031">
        <v>2.3503584229390682</v>
      </c>
      <c r="I1031">
        <v>10984</v>
      </c>
      <c r="J1031">
        <v>1</v>
      </c>
      <c r="K1031">
        <v>554</v>
      </c>
      <c r="L1031">
        <v>3.8185828508409153E-2</v>
      </c>
      <c r="M1031">
        <v>8606</v>
      </c>
      <c r="N1031">
        <v>2</v>
      </c>
      <c r="O1031">
        <v>8971</v>
      </c>
      <c r="P1031">
        <v>0.61834849738075548</v>
      </c>
      <c r="Q1031">
        <v>237</v>
      </c>
      <c r="R1031">
        <v>40513</v>
      </c>
      <c r="S1031">
        <v>7011</v>
      </c>
      <c r="T1031">
        <v>721110</v>
      </c>
      <c r="U1031">
        <v>0</v>
      </c>
      <c r="V1031" t="s">
        <v>726</v>
      </c>
      <c r="W1031" t="s">
        <v>726</v>
      </c>
      <c r="X1031" t="s">
        <v>726</v>
      </c>
      <c r="Y1031">
        <v>1</v>
      </c>
      <c r="Z1031">
        <v>1</v>
      </c>
      <c r="AA1031" t="s">
        <v>819</v>
      </c>
      <c r="AB1031">
        <v>244264</v>
      </c>
      <c r="AC1031">
        <f>VLOOKUP(A1031,'Full dataset'!$A$4:$IE$190,2033-C1031,FALSE)</f>
        <v>0.1</v>
      </c>
      <c r="AD1031" t="str">
        <f>VLOOKUP(A1031,'Full dataset'!$A$4:$IE$190,2041-C1031,FALSE)</f>
        <v>.</v>
      </c>
      <c r="AE1031">
        <f>VLOOKUP(A1031,'Full dataset'!$A$4:$IE$190,2050-C1031,FALSE)</f>
        <v>0</v>
      </c>
      <c r="AF1031">
        <v>0.05</v>
      </c>
      <c r="AG1031">
        <f>VLOOKUP($A1031,'Full dataset'!$A$4:$IE$190,2007+AG$1-$C1031,FALSE)</f>
        <v>544</v>
      </c>
      <c r="AH1031">
        <f>VLOOKUP($A1031,'Full dataset'!$A$4:$IE$190,2007+AH$1-$C1031,FALSE)</f>
        <v>3263</v>
      </c>
      <c r="AI1031">
        <f>VLOOKUP($A1031,'Full dataset'!$A$4:$IE$190,2007+AI$1-$C1031,FALSE)</f>
        <v>1835</v>
      </c>
      <c r="AJ1031" t="str">
        <f>VLOOKUP($A1031,'Full dataset'!$A$4:$IE$190,2007+AJ$1-$C1031,FALSE)</f>
        <v>.</v>
      </c>
      <c r="AK1031" t="str">
        <f>VLOOKUP($A1031,'Full dataset'!$A$4:$IE$190,2007+AK$1-$C1031,FALSE)</f>
        <v>.</v>
      </c>
      <c r="AL1031">
        <f>VLOOKUP($A1031,'Full dataset'!$A$4:$IE$190,2007+AL$1-$C1031,FALSE)</f>
        <v>54</v>
      </c>
      <c r="AM1031">
        <f>VLOOKUP($A1031,'Full dataset'!$A$4:$IE$190,2007+AM$1-$C1031,FALSE)</f>
        <v>154</v>
      </c>
      <c r="AN1031" t="str">
        <f>VLOOKUP($A1031,'Full dataset'!$A$4:$IE$190,2007+AN$1-$C1031,FALSE)</f>
        <v>.</v>
      </c>
      <c r="AO1031" t="str">
        <f>VLOOKUP($A1031,'Full dataset'!$A$4:$IE$190,2007+AO$1-$C1031,FALSE)</f>
        <v>.</v>
      </c>
      <c r="AP1031" t="s">
        <v>726</v>
      </c>
      <c r="AQ1031" t="s">
        <v>726</v>
      </c>
      <c r="AR1031" t="s">
        <v>726</v>
      </c>
      <c r="AS1031" t="s">
        <v>726</v>
      </c>
      <c r="AT1031" t="s">
        <v>726</v>
      </c>
      <c r="AU1031">
        <f>VLOOKUP(A1031,'Full dataset'!$A$4:$II$190,$AU$1,FALSE)</f>
        <v>9999</v>
      </c>
      <c r="AV1031">
        <v>1</v>
      </c>
      <c r="AW1031">
        <f>VLOOKUP(A1031,'Full dataset'!$A$5:$IM$190,247,FALSE)</f>
        <v>0</v>
      </c>
      <c r="AX1031">
        <f>VLOOKUP(A1031,'Full dataset'!$A$4:$II$190,242,FALSE)</f>
        <v>2010</v>
      </c>
      <c r="AY1031">
        <f>VLOOKUP(A1031,'Full dataset'!$A$5:$IM$190,246,FALSE)</f>
        <v>1</v>
      </c>
      <c r="AZ1031">
        <v>9999</v>
      </c>
      <c r="BA1031">
        <f>MAX(VLOOKUP($A1031,'Full dataset'!$A$4:$IX$190,BA$1,FALSE),AW1031)</f>
        <v>0</v>
      </c>
      <c r="BB1031">
        <f>IF(VLOOKUP($A1031,'Full dataset'!$A$4:$IX$190,BB$1,FALSE)&gt;0,VLOOKUP($A1031,'Full dataset'!$A$4:$IX$190,BB$1,FALSE),AU1031)</f>
        <v>9999</v>
      </c>
      <c r="BC1031">
        <f>MAX(VLOOKUP($A1031,'Full dataset'!$A$4:$IX$190,BC$1,FALSE),AY1031)</f>
        <v>1</v>
      </c>
      <c r="BD1031">
        <f>MAX(VLOOKUP($A1031,'Full dataset'!$A$4:$IX$190,BD$1,FALSE),AX1031)</f>
        <v>2010</v>
      </c>
      <c r="BE1031">
        <f t="shared" si="99"/>
        <v>2010</v>
      </c>
      <c r="BF1031">
        <f t="shared" si="100"/>
        <v>0</v>
      </c>
      <c r="BG1031">
        <f t="shared" si="101"/>
        <v>0</v>
      </c>
      <c r="BH1031">
        <f t="shared" si="96"/>
        <v>0</v>
      </c>
      <c r="BI1031">
        <f t="shared" si="97"/>
        <v>0</v>
      </c>
      <c r="BO1031">
        <f>IF(BF1031=1,VLOOKUP($A1031,'Full dataset'!$A$4:$IE$190,2007+BO$1-$C1031,FALSE),0)</f>
        <v>0</v>
      </c>
      <c r="BP1031">
        <f>IF(BF1031=1,VLOOKUP($A1031,'Full dataset'!$A$4:$IE$190,2007+BP$1-$C1031,FALSE),0)</f>
        <v>0</v>
      </c>
      <c r="BQ1031">
        <f>IF(BF1031=1,VLOOKUP($A1031,'Full dataset'!$A$4:$IE$190,2007+BQ$1-$C1031,FALSE),0)</f>
        <v>0</v>
      </c>
      <c r="BR1031">
        <f>IF($BG1031=1,VLOOKUP($A1031,'Full dataset'!$A$4:$IE$190,BR$1-2007+$C1031,FALSE),0)</f>
        <v>0</v>
      </c>
      <c r="BS1031">
        <f>IF($BG1031=1,VLOOKUP($A1031,'Full dataset'!$A$4:$IE$190,BS$1-2007+$C1031,FALSE),0)</f>
        <v>0</v>
      </c>
      <c r="BT1031">
        <f>IF($BG1031=1,VLOOKUP($A1031,'Full dataset'!$A$4:$IE$190,BT$1-2007+$C1031,FALSE),0)</f>
        <v>0</v>
      </c>
      <c r="BU1031">
        <f>IF($BG1031=1,VLOOKUP($A1031,'Full dataset'!$A$4:$IE$190,BU$1-2007+$C1031,FALSE),0)</f>
        <v>0</v>
      </c>
      <c r="BV1031">
        <f>IF($BG1031=1,VLOOKUP($A1031,'Full dataset'!$A$4:$IE$190,BV$1-2007+$C1031,FALSE),0)</f>
        <v>0</v>
      </c>
      <c r="BW1031">
        <f>IF($BG1031=1,VLOOKUP($A1031,'Full dataset'!$A$4:$IE$190,BW$1-2007+$C1031,FALSE),0)</f>
        <v>0</v>
      </c>
      <c r="BX1031">
        <f>IF($BG1031=1,VLOOKUP($A1031,'Full dataset'!$A$4:$IE$190,BX$1-2007+$C1031,FALSE),0)</f>
        <v>0</v>
      </c>
    </row>
    <row r="1032" spans="1:76" x14ac:dyDescent="0.25">
      <c r="A1032">
        <v>100</v>
      </c>
      <c r="B1032" t="s">
        <v>144</v>
      </c>
      <c r="C1032">
        <v>2012</v>
      </c>
      <c r="D1032" t="s">
        <v>582</v>
      </c>
      <c r="E1032">
        <f t="shared" si="98"/>
        <v>0</v>
      </c>
      <c r="F1032">
        <v>0</v>
      </c>
      <c r="J1032">
        <v>0</v>
      </c>
      <c r="N1032">
        <v>0</v>
      </c>
      <c r="U1032">
        <v>1</v>
      </c>
      <c r="V1032">
        <v>3872</v>
      </c>
      <c r="W1032">
        <v>7380</v>
      </c>
      <c r="X1032">
        <v>9039</v>
      </c>
      <c r="Y1032">
        <v>1</v>
      </c>
      <c r="Z1032">
        <v>0</v>
      </c>
      <c r="AA1032" t="s">
        <v>820</v>
      </c>
      <c r="AB1032">
        <v>1333</v>
      </c>
      <c r="AC1032">
        <f>VLOOKUP(A1032,'Full dataset'!$A$4:$IE$190,2033-C1032,FALSE)</f>
        <v>0</v>
      </c>
      <c r="AD1032" t="str">
        <f>VLOOKUP(A1032,'Full dataset'!$A$4:$IE$190,2041-C1032,FALSE)</f>
        <v>.</v>
      </c>
      <c r="AE1032">
        <f>VLOOKUP(A1032,'Full dataset'!$A$4:$IE$190,2050-C1032,FALSE)</f>
        <v>0</v>
      </c>
      <c r="AF1032">
        <v>0</v>
      </c>
      <c r="AG1032" t="str">
        <f>VLOOKUP($A1032,'Full dataset'!$A$4:$IE$190,2007+AG$1-$C1032,FALSE)</f>
        <v>.</v>
      </c>
      <c r="AH1032" t="str">
        <f>VLOOKUP($A1032,'Full dataset'!$A$4:$IE$190,2007+AH$1-$C1032,FALSE)</f>
        <v>.</v>
      </c>
      <c r="AI1032" t="str">
        <f>VLOOKUP($A1032,'Full dataset'!$A$4:$IE$190,2007+AI$1-$C1032,FALSE)</f>
        <v>.</v>
      </c>
      <c r="AJ1032" t="str">
        <f>VLOOKUP($A1032,'Full dataset'!$A$4:$IE$190,2007+AJ$1-$C1032,FALSE)</f>
        <v>.</v>
      </c>
      <c r="AK1032">
        <f>VLOOKUP($A1032,'Full dataset'!$A$4:$IE$190,2007+AK$1-$C1032,FALSE)</f>
        <v>-7</v>
      </c>
      <c r="AL1032" t="str">
        <f>VLOOKUP($A1032,'Full dataset'!$A$4:$IE$190,2007+AL$1-$C1032,FALSE)</f>
        <v>.</v>
      </c>
      <c r="AM1032">
        <f>VLOOKUP($A1032,'Full dataset'!$A$4:$IE$190,2007+AM$1-$C1032,FALSE)</f>
        <v>200</v>
      </c>
      <c r="AN1032" t="str">
        <f>VLOOKUP($A1032,'Full dataset'!$A$4:$IE$190,2007+AN$1-$C1032,FALSE)</f>
        <v>.</v>
      </c>
      <c r="AO1032" t="str">
        <f>VLOOKUP($A1032,'Full dataset'!$A$4:$IE$190,2007+AO$1-$C1032,FALSE)</f>
        <v>.</v>
      </c>
      <c r="AP1032" t="s">
        <v>726</v>
      </c>
      <c r="AQ1032" t="s">
        <v>726</v>
      </c>
      <c r="AR1032" t="s">
        <v>726</v>
      </c>
      <c r="AS1032" t="s">
        <v>726</v>
      </c>
      <c r="AT1032" t="s">
        <v>726</v>
      </c>
      <c r="AU1032">
        <f>VLOOKUP(A1032,'Full dataset'!$A$4:$II$190,$AU$1,FALSE)</f>
        <v>2009</v>
      </c>
      <c r="AV1032">
        <v>0</v>
      </c>
      <c r="AW1032">
        <f>VLOOKUP(A1032,'Full dataset'!$A$5:$IM$190,247,FALSE)</f>
        <v>1</v>
      </c>
      <c r="AX1032">
        <f>VLOOKUP(A1032,'Full dataset'!$A$4:$II$190,242,FALSE)</f>
        <v>2012</v>
      </c>
      <c r="AY1032">
        <f>VLOOKUP(A1032,'Full dataset'!$A$5:$IM$190,246,FALSE)</f>
        <v>1</v>
      </c>
      <c r="AZ1032">
        <v>9999</v>
      </c>
      <c r="BA1032">
        <f>MAX(VLOOKUP($A1032,'Full dataset'!$A$4:$IX$190,BA$1,FALSE),AW1032)</f>
        <v>1</v>
      </c>
      <c r="BB1032">
        <f>IF(VLOOKUP($A1032,'Full dataset'!$A$4:$IX$190,BB$1,FALSE)&gt;0,VLOOKUP($A1032,'Full dataset'!$A$4:$IX$190,BB$1,FALSE),AU1032)</f>
        <v>2009</v>
      </c>
      <c r="BC1032">
        <f>MAX(VLOOKUP($A1032,'Full dataset'!$A$4:$IX$190,BC$1,FALSE),AY1032)</f>
        <v>1</v>
      </c>
      <c r="BD1032">
        <f>MAX(VLOOKUP($A1032,'Full dataset'!$A$4:$IX$190,BD$1,FALSE),AX1032)</f>
        <v>2012</v>
      </c>
      <c r="BE1032">
        <f t="shared" si="99"/>
        <v>2009</v>
      </c>
      <c r="BF1032">
        <f t="shared" si="100"/>
        <v>0</v>
      </c>
      <c r="BG1032">
        <f t="shared" si="101"/>
        <v>0</v>
      </c>
      <c r="BH1032">
        <f t="shared" si="96"/>
        <v>0</v>
      </c>
      <c r="BI1032">
        <f t="shared" si="97"/>
        <v>0</v>
      </c>
      <c r="BO1032">
        <f>IF(BF1032=1,VLOOKUP($A1032,'Full dataset'!$A$4:$IE$190,2007+BO$1-$C1032,FALSE),0)</f>
        <v>0</v>
      </c>
      <c r="BP1032">
        <f>IF(BF1032=1,VLOOKUP($A1032,'Full dataset'!$A$4:$IE$190,2007+BP$1-$C1032,FALSE),0)</f>
        <v>0</v>
      </c>
      <c r="BQ1032">
        <f>IF(BF1032=1,VLOOKUP($A1032,'Full dataset'!$A$4:$IE$190,2007+BQ$1-$C1032,FALSE),0)</f>
        <v>0</v>
      </c>
      <c r="BR1032">
        <f>IF($BG1032=1,VLOOKUP($A1032,'Full dataset'!$A$4:$IE$190,BR$1-2007+$C1032,FALSE),0)</f>
        <v>0</v>
      </c>
      <c r="BS1032">
        <f>IF($BG1032=1,VLOOKUP($A1032,'Full dataset'!$A$4:$IE$190,BS$1-2007+$C1032,FALSE),0)</f>
        <v>0</v>
      </c>
      <c r="BT1032">
        <f>IF($BG1032=1,VLOOKUP($A1032,'Full dataset'!$A$4:$IE$190,BT$1-2007+$C1032,FALSE),0)</f>
        <v>0</v>
      </c>
      <c r="BU1032">
        <f>IF($BG1032=1,VLOOKUP($A1032,'Full dataset'!$A$4:$IE$190,BU$1-2007+$C1032,FALSE),0)</f>
        <v>0</v>
      </c>
      <c r="BV1032">
        <f>IF($BG1032=1,VLOOKUP($A1032,'Full dataset'!$A$4:$IE$190,BV$1-2007+$C1032,FALSE),0)</f>
        <v>0</v>
      </c>
      <c r="BW1032">
        <f>IF($BG1032=1,VLOOKUP($A1032,'Full dataset'!$A$4:$IE$190,BW$1-2007+$C1032,FALSE),0)</f>
        <v>0</v>
      </c>
      <c r="BX1032">
        <f>IF($BG1032=1,VLOOKUP($A1032,'Full dataset'!$A$4:$IE$190,BX$1-2007+$C1032,FALSE),0)</f>
        <v>0</v>
      </c>
    </row>
    <row r="1033" spans="1:76" x14ac:dyDescent="0.25">
      <c r="A1033">
        <v>101</v>
      </c>
      <c r="B1033" t="s">
        <v>145</v>
      </c>
      <c r="C1033">
        <v>2012</v>
      </c>
      <c r="D1033" t="s">
        <v>582</v>
      </c>
      <c r="E1033">
        <f t="shared" si="98"/>
        <v>0</v>
      </c>
      <c r="F1033">
        <v>0</v>
      </c>
      <c r="J1033">
        <v>0</v>
      </c>
      <c r="N1033">
        <v>0</v>
      </c>
      <c r="U1033">
        <v>0</v>
      </c>
      <c r="V1033" t="s">
        <v>726</v>
      </c>
      <c r="W1033" t="s">
        <v>726</v>
      </c>
      <c r="X1033" t="s">
        <v>726</v>
      </c>
      <c r="Y1033">
        <v>1</v>
      </c>
      <c r="Z1033">
        <v>0</v>
      </c>
      <c r="AA1033" t="s">
        <v>821</v>
      </c>
      <c r="AB1033">
        <v>1147</v>
      </c>
      <c r="AC1033">
        <f>VLOOKUP(A1033,'Full dataset'!$A$4:$IE$190,2033-C1033,FALSE)</f>
        <v>0</v>
      </c>
      <c r="AD1033" t="str">
        <f>VLOOKUP(A1033,'Full dataset'!$A$4:$IE$190,2041-C1033,FALSE)</f>
        <v>.</v>
      </c>
      <c r="AE1033">
        <f>VLOOKUP(A1033,'Full dataset'!$A$4:$IE$190,2050-C1033,FALSE)</f>
        <v>0</v>
      </c>
      <c r="AF1033">
        <v>0</v>
      </c>
      <c r="AG1033" t="str">
        <f>VLOOKUP($A1033,'Full dataset'!$A$4:$IE$190,2007+AG$1-$C1033,FALSE)</f>
        <v>.</v>
      </c>
      <c r="AH1033" t="str">
        <f>VLOOKUP($A1033,'Full dataset'!$A$4:$IE$190,2007+AH$1-$C1033,FALSE)</f>
        <v>.</v>
      </c>
      <c r="AI1033" t="str">
        <f>VLOOKUP($A1033,'Full dataset'!$A$4:$IE$190,2007+AI$1-$C1033,FALSE)</f>
        <v>.</v>
      </c>
      <c r="AJ1033" t="str">
        <f>VLOOKUP($A1033,'Full dataset'!$A$4:$IE$190,2007+AJ$1-$C1033,FALSE)</f>
        <v>.</v>
      </c>
      <c r="AK1033">
        <f>VLOOKUP($A1033,'Full dataset'!$A$4:$IE$190,2007+AK$1-$C1033,FALSE)</f>
        <v>-3</v>
      </c>
      <c r="AL1033" t="str">
        <f>VLOOKUP($A1033,'Full dataset'!$A$4:$IE$190,2007+AL$1-$C1033,FALSE)</f>
        <v>.</v>
      </c>
      <c r="AM1033">
        <f>VLOOKUP($A1033,'Full dataset'!$A$4:$IE$190,2007+AM$1-$C1033,FALSE)</f>
        <v>127</v>
      </c>
      <c r="AN1033" t="str">
        <f>VLOOKUP($A1033,'Full dataset'!$A$4:$IE$190,2007+AN$1-$C1033,FALSE)</f>
        <v>.</v>
      </c>
      <c r="AO1033" t="str">
        <f>VLOOKUP($A1033,'Full dataset'!$A$4:$IE$190,2007+AO$1-$C1033,FALSE)</f>
        <v>.</v>
      </c>
      <c r="AP1033" t="s">
        <v>726</v>
      </c>
      <c r="AQ1033" t="s">
        <v>726</v>
      </c>
      <c r="AR1033" t="s">
        <v>726</v>
      </c>
      <c r="AS1033" t="s">
        <v>726</v>
      </c>
      <c r="AT1033" t="s">
        <v>726</v>
      </c>
      <c r="AU1033">
        <f>VLOOKUP(A1033,'Full dataset'!$A$4:$II$190,$AU$1,FALSE)</f>
        <v>9999</v>
      </c>
      <c r="AV1033">
        <v>0</v>
      </c>
      <c r="AW1033">
        <f>VLOOKUP(A1033,'Full dataset'!$A$5:$IM$190,247,FALSE)</f>
        <v>0</v>
      </c>
      <c r="AX1033">
        <f>VLOOKUP(A1033,'Full dataset'!$A$4:$II$190,242,FALSE)</f>
        <v>2012</v>
      </c>
      <c r="AY1033">
        <f>VLOOKUP(A1033,'Full dataset'!$A$5:$IM$190,246,FALSE)</f>
        <v>1</v>
      </c>
      <c r="AZ1033">
        <v>9999</v>
      </c>
      <c r="BA1033">
        <f>MAX(VLOOKUP($A1033,'Full dataset'!$A$4:$IX$190,BA$1,FALSE),AW1033)</f>
        <v>0</v>
      </c>
      <c r="BB1033">
        <f>IF(VLOOKUP($A1033,'Full dataset'!$A$4:$IX$190,BB$1,FALSE)&gt;0,VLOOKUP($A1033,'Full dataset'!$A$4:$IX$190,BB$1,FALSE),AU1033)</f>
        <v>9999</v>
      </c>
      <c r="BC1033">
        <f>MAX(VLOOKUP($A1033,'Full dataset'!$A$4:$IX$190,BC$1,FALSE),AY1033)</f>
        <v>1</v>
      </c>
      <c r="BD1033">
        <f>MAX(VLOOKUP($A1033,'Full dataset'!$A$4:$IX$190,BD$1,FALSE),AX1033)</f>
        <v>2012</v>
      </c>
      <c r="BE1033">
        <f t="shared" si="99"/>
        <v>2012</v>
      </c>
      <c r="BF1033">
        <f t="shared" si="100"/>
        <v>0</v>
      </c>
      <c r="BG1033">
        <f t="shared" si="101"/>
        <v>0</v>
      </c>
      <c r="BH1033">
        <f t="shared" si="96"/>
        <v>0</v>
      </c>
      <c r="BI1033">
        <f t="shared" si="97"/>
        <v>0</v>
      </c>
      <c r="BO1033">
        <f>IF(BF1033=1,VLOOKUP($A1033,'Full dataset'!$A$4:$IE$190,2007+BO$1-$C1033,FALSE),0)</f>
        <v>0</v>
      </c>
      <c r="BP1033">
        <f>IF(BF1033=1,VLOOKUP($A1033,'Full dataset'!$A$4:$IE$190,2007+BP$1-$C1033,FALSE),0)</f>
        <v>0</v>
      </c>
      <c r="BQ1033">
        <f>IF(BF1033=1,VLOOKUP($A1033,'Full dataset'!$A$4:$IE$190,2007+BQ$1-$C1033,FALSE),0)</f>
        <v>0</v>
      </c>
      <c r="BR1033">
        <f>IF($BG1033=1,VLOOKUP($A1033,'Full dataset'!$A$4:$IE$190,BR$1-2007+$C1033,FALSE),0)</f>
        <v>0</v>
      </c>
      <c r="BS1033">
        <f>IF($BG1033=1,VLOOKUP($A1033,'Full dataset'!$A$4:$IE$190,BS$1-2007+$C1033,FALSE),0)</f>
        <v>0</v>
      </c>
      <c r="BT1033">
        <f>IF($BG1033=1,VLOOKUP($A1033,'Full dataset'!$A$4:$IE$190,BT$1-2007+$C1033,FALSE),0)</f>
        <v>0</v>
      </c>
      <c r="BU1033">
        <f>IF($BG1033=1,VLOOKUP($A1033,'Full dataset'!$A$4:$IE$190,BU$1-2007+$C1033,FALSE),0)</f>
        <v>0</v>
      </c>
      <c r="BV1033">
        <f>IF($BG1033=1,VLOOKUP($A1033,'Full dataset'!$A$4:$IE$190,BV$1-2007+$C1033,FALSE),0)</f>
        <v>0</v>
      </c>
      <c r="BW1033">
        <f>IF($BG1033=1,VLOOKUP($A1033,'Full dataset'!$A$4:$IE$190,BW$1-2007+$C1033,FALSE),0)</f>
        <v>0</v>
      </c>
      <c r="BX1033">
        <f>IF($BG1033=1,VLOOKUP($A1033,'Full dataset'!$A$4:$IE$190,BX$1-2007+$C1033,FALSE),0)</f>
        <v>0</v>
      </c>
    </row>
    <row r="1034" spans="1:76" x14ac:dyDescent="0.25">
      <c r="A1034">
        <v>102</v>
      </c>
      <c r="B1034" t="s">
        <v>146</v>
      </c>
      <c r="C1034">
        <v>2012</v>
      </c>
      <c r="D1034" t="s">
        <v>582</v>
      </c>
      <c r="E1034">
        <f t="shared" si="98"/>
        <v>0</v>
      </c>
      <c r="F1034">
        <v>1</v>
      </c>
      <c r="G1034">
        <v>475</v>
      </c>
      <c r="H1034">
        <v>0.37728355837966643</v>
      </c>
      <c r="I1034">
        <v>245</v>
      </c>
      <c r="J1034">
        <v>0</v>
      </c>
      <c r="N1034">
        <v>0</v>
      </c>
      <c r="U1034">
        <v>0</v>
      </c>
      <c r="V1034" t="s">
        <v>726</v>
      </c>
      <c r="W1034" t="s">
        <v>726</v>
      </c>
      <c r="X1034" t="s">
        <v>726</v>
      </c>
      <c r="Y1034">
        <v>0</v>
      </c>
      <c r="Z1034" t="s">
        <v>726</v>
      </c>
      <c r="AA1034" t="s">
        <v>726</v>
      </c>
      <c r="AB1034" t="s">
        <v>726</v>
      </c>
      <c r="AC1034">
        <f>VLOOKUP(A1034,'Full dataset'!$A$4:$IE$190,2033-C1034,FALSE)</f>
        <v>0</v>
      </c>
      <c r="AD1034" t="str">
        <f>VLOOKUP(A1034,'Full dataset'!$A$4:$IE$190,2041-C1034,FALSE)</f>
        <v>.</v>
      </c>
      <c r="AE1034">
        <f>VLOOKUP(A1034,'Full dataset'!$A$4:$IE$190,2050-C1034,FALSE)</f>
        <v>0</v>
      </c>
      <c r="AF1034">
        <v>0</v>
      </c>
      <c r="AG1034" t="str">
        <f>VLOOKUP($A1034,'Full dataset'!$A$4:$IE$190,2007+AG$1-$C1034,FALSE)</f>
        <v>.</v>
      </c>
      <c r="AH1034" t="str">
        <f>VLOOKUP($A1034,'Full dataset'!$A$4:$IE$190,2007+AH$1-$C1034,FALSE)</f>
        <v>.</v>
      </c>
      <c r="AI1034" t="str">
        <f>VLOOKUP($A1034,'Full dataset'!$A$4:$IE$190,2007+AI$1-$C1034,FALSE)</f>
        <v>.</v>
      </c>
      <c r="AJ1034" t="str">
        <f>VLOOKUP($A1034,'Full dataset'!$A$4:$IE$190,2007+AJ$1-$C1034,FALSE)</f>
        <v>.</v>
      </c>
      <c r="AK1034">
        <f>VLOOKUP($A1034,'Full dataset'!$A$4:$IE$190,2007+AK$1-$C1034,FALSE)</f>
        <v>-4</v>
      </c>
      <c r="AL1034" t="str">
        <f>VLOOKUP($A1034,'Full dataset'!$A$4:$IE$190,2007+AL$1-$C1034,FALSE)</f>
        <v>.</v>
      </c>
      <c r="AM1034">
        <f>VLOOKUP($A1034,'Full dataset'!$A$4:$IE$190,2007+AM$1-$C1034,FALSE)</f>
        <v>12</v>
      </c>
      <c r="AN1034" t="str">
        <f>VLOOKUP($A1034,'Full dataset'!$A$4:$IE$190,2007+AN$1-$C1034,FALSE)</f>
        <v>.</v>
      </c>
      <c r="AO1034" t="str">
        <f>VLOOKUP($A1034,'Full dataset'!$A$4:$IE$190,2007+AO$1-$C1034,FALSE)</f>
        <v>.</v>
      </c>
      <c r="AP1034" t="s">
        <v>726</v>
      </c>
      <c r="AQ1034" t="s">
        <v>726</v>
      </c>
      <c r="AR1034" t="s">
        <v>726</v>
      </c>
      <c r="AS1034" t="s">
        <v>726</v>
      </c>
      <c r="AT1034" t="s">
        <v>726</v>
      </c>
      <c r="AU1034">
        <f>VLOOKUP(A1034,'Full dataset'!$A$4:$II$190,$AU$1,FALSE)</f>
        <v>9999</v>
      </c>
      <c r="AV1034">
        <v>0</v>
      </c>
      <c r="AW1034">
        <f>VLOOKUP(A1034,'Full dataset'!$A$5:$IM$190,247,FALSE)</f>
        <v>0</v>
      </c>
      <c r="AX1034">
        <f>VLOOKUP(A1034,'Full dataset'!$A$4:$II$190,242,FALSE)</f>
        <v>9999</v>
      </c>
      <c r="AY1034">
        <f>VLOOKUP(A1034,'Full dataset'!$A$5:$IM$190,246,FALSE)</f>
        <v>0</v>
      </c>
      <c r="AZ1034">
        <v>9999</v>
      </c>
      <c r="BA1034">
        <f>MAX(VLOOKUP($A1034,'Full dataset'!$A$4:$IX$190,BA$1,FALSE),AW1034)</f>
        <v>2</v>
      </c>
      <c r="BB1034">
        <f>IF(VLOOKUP($A1034,'Full dataset'!$A$4:$IX$190,BB$1,FALSE)&gt;0,VLOOKUP($A1034,'Full dataset'!$A$4:$IX$190,BB$1,FALSE),AU1034)</f>
        <v>2014</v>
      </c>
      <c r="BC1034">
        <f>MAX(VLOOKUP($A1034,'Full dataset'!$A$4:$IX$190,BC$1,FALSE),AY1034)</f>
        <v>0</v>
      </c>
      <c r="BD1034">
        <f>MAX(VLOOKUP($A1034,'Full dataset'!$A$4:$IX$190,BD$1,FALSE),AX1034)</f>
        <v>9999</v>
      </c>
      <c r="BE1034">
        <f t="shared" si="99"/>
        <v>2014</v>
      </c>
      <c r="BF1034">
        <f t="shared" si="100"/>
        <v>0</v>
      </c>
      <c r="BG1034">
        <f t="shared" si="101"/>
        <v>0</v>
      </c>
      <c r="BH1034">
        <f t="shared" si="96"/>
        <v>0</v>
      </c>
      <c r="BI1034">
        <f t="shared" si="97"/>
        <v>0</v>
      </c>
      <c r="BO1034">
        <f>IF(BF1034=1,VLOOKUP($A1034,'Full dataset'!$A$4:$IE$190,2007+BO$1-$C1034,FALSE),0)</f>
        <v>0</v>
      </c>
      <c r="BP1034">
        <f>IF(BF1034=1,VLOOKUP($A1034,'Full dataset'!$A$4:$IE$190,2007+BP$1-$C1034,FALSE),0)</f>
        <v>0</v>
      </c>
      <c r="BQ1034">
        <f>IF(BF1034=1,VLOOKUP($A1034,'Full dataset'!$A$4:$IE$190,2007+BQ$1-$C1034,FALSE),0)</f>
        <v>0</v>
      </c>
      <c r="BR1034">
        <f>IF($BG1034=1,VLOOKUP($A1034,'Full dataset'!$A$4:$IE$190,BR$1-2007+$C1034,FALSE),0)</f>
        <v>0</v>
      </c>
      <c r="BS1034">
        <f>IF($BG1034=1,VLOOKUP($A1034,'Full dataset'!$A$4:$IE$190,BS$1-2007+$C1034,FALSE),0)</f>
        <v>0</v>
      </c>
      <c r="BT1034">
        <f>IF($BG1034=1,VLOOKUP($A1034,'Full dataset'!$A$4:$IE$190,BT$1-2007+$C1034,FALSE),0)</f>
        <v>0</v>
      </c>
      <c r="BU1034">
        <f>IF($BG1034=1,VLOOKUP($A1034,'Full dataset'!$A$4:$IE$190,BU$1-2007+$C1034,FALSE),0)</f>
        <v>0</v>
      </c>
      <c r="BV1034">
        <f>IF($BG1034=1,VLOOKUP($A1034,'Full dataset'!$A$4:$IE$190,BV$1-2007+$C1034,FALSE),0)</f>
        <v>0</v>
      </c>
      <c r="BW1034">
        <f>IF($BG1034=1,VLOOKUP($A1034,'Full dataset'!$A$4:$IE$190,BW$1-2007+$C1034,FALSE),0)</f>
        <v>0</v>
      </c>
      <c r="BX1034">
        <f>IF($BG1034=1,VLOOKUP($A1034,'Full dataset'!$A$4:$IE$190,BX$1-2007+$C1034,FALSE),0)</f>
        <v>0</v>
      </c>
    </row>
    <row r="1035" spans="1:76" x14ac:dyDescent="0.25">
      <c r="A1035">
        <v>103</v>
      </c>
      <c r="B1035" t="s">
        <v>147</v>
      </c>
      <c r="C1035">
        <v>2012</v>
      </c>
      <c r="D1035" t="s">
        <v>582</v>
      </c>
      <c r="E1035">
        <f t="shared" si="98"/>
        <v>0</v>
      </c>
      <c r="F1035">
        <v>1</v>
      </c>
      <c r="G1035">
        <v>22615</v>
      </c>
      <c r="H1035">
        <v>1.8180721922984162</v>
      </c>
      <c r="I1035">
        <v>6121</v>
      </c>
      <c r="J1035">
        <v>1</v>
      </c>
      <c r="K1035">
        <v>3157</v>
      </c>
      <c r="L1035">
        <v>0.25379853685987619</v>
      </c>
      <c r="M1035">
        <v>833</v>
      </c>
      <c r="N1035">
        <v>2</v>
      </c>
      <c r="O1035">
        <v>6026</v>
      </c>
      <c r="P1035">
        <v>0.48444408714526893</v>
      </c>
      <c r="Q1035">
        <v>55</v>
      </c>
      <c r="R1035">
        <v>40118</v>
      </c>
      <c r="U1035">
        <v>1</v>
      </c>
      <c r="V1035">
        <v>1833</v>
      </c>
      <c r="W1035">
        <v>218260</v>
      </c>
      <c r="X1035">
        <v>49327</v>
      </c>
      <c r="Y1035">
        <v>1</v>
      </c>
      <c r="Z1035">
        <v>1</v>
      </c>
      <c r="AA1035" t="s">
        <v>822</v>
      </c>
      <c r="AB1035">
        <v>313344</v>
      </c>
      <c r="AC1035">
        <f>VLOOKUP(A1035,'Full dataset'!$A$4:$IE$190,2033-C1035,FALSE)</f>
        <v>1.6</v>
      </c>
      <c r="AD1035">
        <f>VLOOKUP(A1035,'Full dataset'!$A$4:$IE$190,2041-C1035,FALSE)</f>
        <v>12763</v>
      </c>
      <c r="AE1035">
        <f>VLOOKUP(A1035,'Full dataset'!$A$4:$IE$190,2050-C1035,FALSE)</f>
        <v>0</v>
      </c>
      <c r="AF1035">
        <v>0.8</v>
      </c>
      <c r="AG1035" t="str">
        <f>VLOOKUP($A1035,'Full dataset'!$A$4:$IE$190,2007+AG$1-$C1035,FALSE)</f>
        <v>.</v>
      </c>
      <c r="AH1035" t="str">
        <f>VLOOKUP($A1035,'Full dataset'!$A$4:$IE$190,2007+AH$1-$C1035,FALSE)</f>
        <v>.</v>
      </c>
      <c r="AI1035" t="str">
        <f>VLOOKUP($A1035,'Full dataset'!$A$4:$IE$190,2007+AI$1-$C1035,FALSE)</f>
        <v>.</v>
      </c>
      <c r="AJ1035">
        <f>VLOOKUP($A1035,'Full dataset'!$A$4:$IE$190,2007+AJ$1-$C1035,FALSE)</f>
        <v>306</v>
      </c>
      <c r="AK1035">
        <f>VLOOKUP($A1035,'Full dataset'!$A$4:$IE$190,2007+AK$1-$C1035,FALSE)</f>
        <v>0</v>
      </c>
      <c r="AL1035">
        <f>VLOOKUP($A1035,'Full dataset'!$A$4:$IE$190,2007+AL$1-$C1035,FALSE)</f>
        <v>46</v>
      </c>
      <c r="AM1035" t="str">
        <f>VLOOKUP($A1035,'Full dataset'!$A$4:$IE$190,2007+AM$1-$C1035,FALSE)</f>
        <v>.</v>
      </c>
      <c r="AN1035">
        <f>VLOOKUP($A1035,'Full dataset'!$A$4:$IE$190,2007+AN$1-$C1035,FALSE)</f>
        <v>53337</v>
      </c>
      <c r="AO1035">
        <f>VLOOKUP($A1035,'Full dataset'!$A$4:$IE$190,2007+AO$1-$C1035,FALSE)</f>
        <v>9</v>
      </c>
      <c r="AP1035" t="s">
        <v>726</v>
      </c>
      <c r="AQ1035" t="s">
        <v>726</v>
      </c>
      <c r="AR1035" t="s">
        <v>726</v>
      </c>
      <c r="AS1035" t="s">
        <v>726</v>
      </c>
      <c r="AT1035" t="s">
        <v>726</v>
      </c>
      <c r="AU1035">
        <f>VLOOKUP(A1035,'Full dataset'!$A$4:$II$190,$AU$1,FALSE)</f>
        <v>2008</v>
      </c>
      <c r="AV1035">
        <v>1</v>
      </c>
      <c r="AW1035">
        <f>VLOOKUP(A1035,'Full dataset'!$A$5:$IM$190,247,FALSE)</f>
        <v>1</v>
      </c>
      <c r="AX1035">
        <f>VLOOKUP(A1035,'Full dataset'!$A$4:$II$190,242,FALSE)</f>
        <v>2008</v>
      </c>
      <c r="AY1035">
        <f>VLOOKUP(A1035,'Full dataset'!$A$5:$IM$190,246,FALSE)</f>
        <v>1</v>
      </c>
      <c r="AZ1035">
        <v>9999</v>
      </c>
      <c r="BA1035">
        <f>MAX(VLOOKUP($A1035,'Full dataset'!$A$4:$IX$190,BA$1,FALSE),AW1035)</f>
        <v>2</v>
      </c>
      <c r="BB1035">
        <f>IF(VLOOKUP($A1035,'Full dataset'!$A$4:$IX$190,BB$1,FALSE)&gt;0,VLOOKUP($A1035,'Full dataset'!$A$4:$IX$190,BB$1,FALSE),AU1035)</f>
        <v>2009</v>
      </c>
      <c r="BC1035">
        <f>MAX(VLOOKUP($A1035,'Full dataset'!$A$4:$IX$190,BC$1,FALSE),AY1035)</f>
        <v>2</v>
      </c>
      <c r="BD1035">
        <f>MAX(VLOOKUP($A1035,'Full dataset'!$A$4:$IX$190,BD$1,FALSE),AX1035)</f>
        <v>2008</v>
      </c>
      <c r="BE1035">
        <f t="shared" si="99"/>
        <v>2008</v>
      </c>
      <c r="BF1035">
        <f t="shared" si="100"/>
        <v>1</v>
      </c>
      <c r="BG1035">
        <f t="shared" si="101"/>
        <v>1</v>
      </c>
      <c r="BH1035">
        <f t="shared" si="96"/>
        <v>0</v>
      </c>
      <c r="BI1035">
        <f t="shared" si="97"/>
        <v>1</v>
      </c>
      <c r="BO1035">
        <f>IF(BF1035=1,VLOOKUP($A1035,'Full dataset'!$A$4:$IE$190,2007+BO$1-$C1035,FALSE),0)</f>
        <v>0</v>
      </c>
      <c r="BP1035">
        <f>IF(BF1035=1,VLOOKUP($A1035,'Full dataset'!$A$4:$IE$190,2007+BP$1-$C1035,FALSE),0)</f>
        <v>0</v>
      </c>
      <c r="BQ1035">
        <f>IF(BF1035=1,VLOOKUP($A1035,'Full dataset'!$A$4:$IE$190,2007+BQ$1-$C1035,FALSE),0)</f>
        <v>0</v>
      </c>
      <c r="BR1035">
        <f>IF($BG1035=1,VLOOKUP($A1035,'Full dataset'!$A$4:$IE$190,BR$1-2007+$C1035,FALSE),0)</f>
        <v>892</v>
      </c>
      <c r="BS1035">
        <f>IF($BG1035=1,VLOOKUP($A1035,'Full dataset'!$A$4:$IE$190,BS$1-2007+$C1035,FALSE),0)</f>
        <v>12018</v>
      </c>
      <c r="BT1035">
        <f>IF($BG1035=1,VLOOKUP($A1035,'Full dataset'!$A$4:$IE$190,BT$1-2007+$C1035,FALSE),0)</f>
        <v>328056</v>
      </c>
      <c r="BU1035">
        <f>IF($BG1035=1,VLOOKUP($A1035,'Full dataset'!$A$4:$IE$190,BU$1-2007+$C1035,FALSE),0)</f>
        <v>32964</v>
      </c>
      <c r="BV1035">
        <f>IF($BG1035=1,VLOOKUP($A1035,'Full dataset'!$A$4:$IE$190,BV$1-2007+$C1035,FALSE),0)</f>
        <v>45</v>
      </c>
      <c r="BW1035">
        <f>IF($BG1035=1,VLOOKUP($A1035,'Full dataset'!$A$4:$IE$190,BW$1-2007+$C1035,FALSE),0)</f>
        <v>820</v>
      </c>
      <c r="BX1035">
        <f>IF($BG1035=1,VLOOKUP($A1035,'Full dataset'!$A$4:$IE$190,BX$1-2007+$C1035,FALSE),0)</f>
        <v>1819</v>
      </c>
    </row>
    <row r="1036" spans="1:76" x14ac:dyDescent="0.25">
      <c r="A1036">
        <v>104</v>
      </c>
      <c r="B1036" t="s">
        <v>148</v>
      </c>
      <c r="C1036">
        <v>2012</v>
      </c>
      <c r="D1036" t="s">
        <v>582</v>
      </c>
      <c r="E1036">
        <f t="shared" si="98"/>
        <v>0</v>
      </c>
      <c r="F1036">
        <v>1</v>
      </c>
      <c r="G1036">
        <v>13347</v>
      </c>
      <c r="H1036">
        <v>4.0323262839879153</v>
      </c>
      <c r="I1036">
        <v>3532</v>
      </c>
      <c r="J1036">
        <v>0</v>
      </c>
      <c r="N1036">
        <v>0</v>
      </c>
      <c r="U1036">
        <v>1</v>
      </c>
      <c r="V1036">
        <v>364</v>
      </c>
      <c r="W1036">
        <v>16537</v>
      </c>
      <c r="X1036">
        <v>17142</v>
      </c>
      <c r="Y1036">
        <v>1</v>
      </c>
      <c r="Z1036">
        <v>1</v>
      </c>
      <c r="AA1036" t="s">
        <v>823</v>
      </c>
      <c r="AB1036">
        <v>122630</v>
      </c>
      <c r="AC1036">
        <f>VLOOKUP(A1036,'Full dataset'!$A$4:$IE$190,2033-C1036,FALSE)</f>
        <v>0</v>
      </c>
      <c r="AD1036" t="str">
        <f>VLOOKUP(A1036,'Full dataset'!$A$4:$IE$190,2041-C1036,FALSE)</f>
        <v>.</v>
      </c>
      <c r="AE1036">
        <f>VLOOKUP(A1036,'Full dataset'!$A$4:$IE$190,2050-C1036,FALSE)</f>
        <v>0</v>
      </c>
      <c r="AF1036">
        <v>0</v>
      </c>
      <c r="AG1036" t="str">
        <f>VLOOKUP($A1036,'Full dataset'!$A$4:$IE$190,2007+AG$1-$C1036,FALSE)</f>
        <v>.</v>
      </c>
      <c r="AH1036" t="str">
        <f>VLOOKUP($A1036,'Full dataset'!$A$4:$IE$190,2007+AH$1-$C1036,FALSE)</f>
        <v>.</v>
      </c>
      <c r="AI1036" t="str">
        <f>VLOOKUP($A1036,'Full dataset'!$A$4:$IE$190,2007+AI$1-$C1036,FALSE)</f>
        <v>.</v>
      </c>
      <c r="AJ1036" t="str">
        <f>VLOOKUP($A1036,'Full dataset'!$A$4:$IE$190,2007+AJ$1-$C1036,FALSE)</f>
        <v>.</v>
      </c>
      <c r="AK1036">
        <f>VLOOKUP($A1036,'Full dataset'!$A$4:$IE$190,2007+AK$1-$C1036,FALSE)</f>
        <v>-1</v>
      </c>
      <c r="AL1036" t="str">
        <f>VLOOKUP($A1036,'Full dataset'!$A$4:$IE$190,2007+AL$1-$C1036,FALSE)</f>
        <v>.</v>
      </c>
      <c r="AM1036" t="str">
        <f>VLOOKUP($A1036,'Full dataset'!$A$4:$IE$190,2007+AM$1-$C1036,FALSE)</f>
        <v>.</v>
      </c>
      <c r="AN1036" t="str">
        <f>VLOOKUP($A1036,'Full dataset'!$A$4:$IE$190,2007+AN$1-$C1036,FALSE)</f>
        <v>.</v>
      </c>
      <c r="AO1036" t="str">
        <f>VLOOKUP($A1036,'Full dataset'!$A$4:$IE$190,2007+AO$1-$C1036,FALSE)</f>
        <v>.</v>
      </c>
      <c r="AP1036" t="s">
        <v>726</v>
      </c>
      <c r="AQ1036" t="s">
        <v>726</v>
      </c>
      <c r="AR1036" t="s">
        <v>726</v>
      </c>
      <c r="AS1036" t="s">
        <v>726</v>
      </c>
      <c r="AT1036" t="s">
        <v>726</v>
      </c>
      <c r="AU1036">
        <f>VLOOKUP(A1036,'Full dataset'!$A$4:$II$190,$AU$1,FALSE)</f>
        <v>2011</v>
      </c>
      <c r="AV1036">
        <v>0</v>
      </c>
      <c r="AW1036">
        <f>VLOOKUP(A1036,'Full dataset'!$A$5:$IM$190,247,FALSE)</f>
        <v>1</v>
      </c>
      <c r="AX1036">
        <f>VLOOKUP(A1036,'Full dataset'!$A$4:$II$190,242,FALSE)</f>
        <v>9999</v>
      </c>
      <c r="AY1036">
        <f>VLOOKUP(A1036,'Full dataset'!$A$5:$IM$190,246,FALSE)</f>
        <v>1</v>
      </c>
      <c r="AZ1036">
        <v>9999</v>
      </c>
      <c r="BA1036">
        <f>MAX(VLOOKUP($A1036,'Full dataset'!$A$4:$IX$190,BA$1,FALSE),AW1036)</f>
        <v>2</v>
      </c>
      <c r="BB1036">
        <f>IF(VLOOKUP($A1036,'Full dataset'!$A$4:$IX$190,BB$1,FALSE)&gt;0,VLOOKUP($A1036,'Full dataset'!$A$4:$IX$190,BB$1,FALSE),AU1036)</f>
        <v>2011</v>
      </c>
      <c r="BC1036">
        <f>MAX(VLOOKUP($A1036,'Full dataset'!$A$4:$IX$190,BC$1,FALSE),AY1036)</f>
        <v>1</v>
      </c>
      <c r="BD1036">
        <f>MAX(VLOOKUP($A1036,'Full dataset'!$A$4:$IX$190,BD$1,FALSE),AX1036)</f>
        <v>9999</v>
      </c>
      <c r="BE1036">
        <f t="shared" si="99"/>
        <v>2011</v>
      </c>
      <c r="BF1036">
        <f t="shared" si="100"/>
        <v>1</v>
      </c>
      <c r="BG1036">
        <f t="shared" si="101"/>
        <v>0</v>
      </c>
      <c r="BH1036">
        <f t="shared" si="96"/>
        <v>0</v>
      </c>
      <c r="BI1036">
        <f t="shared" si="97"/>
        <v>1</v>
      </c>
      <c r="BO1036">
        <f>IF(BF1036=1,VLOOKUP($A1036,'Full dataset'!$A$4:$IE$190,2007+BO$1-$C1036,FALSE),0)</f>
        <v>0</v>
      </c>
      <c r="BP1036">
        <f>IF(BF1036=1,VLOOKUP($A1036,'Full dataset'!$A$4:$IE$190,2007+BP$1-$C1036,FALSE),0)</f>
        <v>0</v>
      </c>
      <c r="BQ1036">
        <f>IF(BF1036=1,VLOOKUP($A1036,'Full dataset'!$A$4:$IE$190,2007+BQ$1-$C1036,FALSE),0)</f>
        <v>0</v>
      </c>
      <c r="BR1036">
        <f>IF($BG1036=1,VLOOKUP($A1036,'Full dataset'!$A$4:$IE$190,BR$1-2007+$C1036,FALSE),0)</f>
        <v>0</v>
      </c>
      <c r="BS1036">
        <f>IF($BG1036=1,VLOOKUP($A1036,'Full dataset'!$A$4:$IE$190,BS$1-2007+$C1036,FALSE),0)</f>
        <v>0</v>
      </c>
      <c r="BT1036">
        <f>IF($BG1036=1,VLOOKUP($A1036,'Full dataset'!$A$4:$IE$190,BT$1-2007+$C1036,FALSE),0)</f>
        <v>0</v>
      </c>
      <c r="BU1036">
        <f>IF($BG1036=1,VLOOKUP($A1036,'Full dataset'!$A$4:$IE$190,BU$1-2007+$C1036,FALSE),0)</f>
        <v>0</v>
      </c>
      <c r="BV1036">
        <f>IF($BG1036=1,VLOOKUP($A1036,'Full dataset'!$A$4:$IE$190,BV$1-2007+$C1036,FALSE),0)</f>
        <v>0</v>
      </c>
      <c r="BW1036">
        <f>IF($BG1036=1,VLOOKUP($A1036,'Full dataset'!$A$4:$IE$190,BW$1-2007+$C1036,FALSE),0)</f>
        <v>0</v>
      </c>
      <c r="BX1036">
        <f>IF($BG1036=1,VLOOKUP($A1036,'Full dataset'!$A$4:$IE$190,BX$1-2007+$C1036,FALSE),0)</f>
        <v>0</v>
      </c>
    </row>
    <row r="1037" spans="1:76" x14ac:dyDescent="0.25">
      <c r="A1037">
        <v>105</v>
      </c>
      <c r="B1037" t="s">
        <v>149</v>
      </c>
      <c r="C1037">
        <v>2012</v>
      </c>
      <c r="D1037" t="s">
        <v>582</v>
      </c>
      <c r="E1037">
        <f t="shared" si="98"/>
        <v>0</v>
      </c>
      <c r="F1037">
        <v>0</v>
      </c>
      <c r="J1037">
        <v>0</v>
      </c>
      <c r="N1037">
        <v>0</v>
      </c>
      <c r="U1037">
        <v>1</v>
      </c>
      <c r="V1037">
        <v>59</v>
      </c>
      <c r="W1037">
        <v>12892</v>
      </c>
      <c r="X1037">
        <v>1793</v>
      </c>
      <c r="Y1037">
        <v>1</v>
      </c>
      <c r="Z1037">
        <v>0</v>
      </c>
      <c r="AA1037" t="s">
        <v>824</v>
      </c>
      <c r="AB1037">
        <v>5135</v>
      </c>
      <c r="AC1037">
        <f>VLOOKUP(A1037,'Full dataset'!$A$4:$IE$190,2033-C1037,FALSE)</f>
        <v>0</v>
      </c>
      <c r="AD1037" t="str">
        <f>VLOOKUP(A1037,'Full dataset'!$A$4:$IE$190,2041-C1037,FALSE)</f>
        <v>.</v>
      </c>
      <c r="AE1037">
        <f>VLOOKUP(A1037,'Full dataset'!$A$4:$IE$190,2050-C1037,FALSE)</f>
        <v>0</v>
      </c>
      <c r="AF1037">
        <v>0</v>
      </c>
      <c r="AG1037" t="str">
        <f>VLOOKUP($A1037,'Full dataset'!$A$4:$IE$190,2007+AG$1-$C1037,FALSE)</f>
        <v>.</v>
      </c>
      <c r="AH1037" t="str">
        <f>VLOOKUP($A1037,'Full dataset'!$A$4:$IE$190,2007+AH$1-$C1037,FALSE)</f>
        <v>.</v>
      </c>
      <c r="AI1037" t="str">
        <f>VLOOKUP($A1037,'Full dataset'!$A$4:$IE$190,2007+AI$1-$C1037,FALSE)</f>
        <v>.</v>
      </c>
      <c r="AJ1037" t="str">
        <f>VLOOKUP($A1037,'Full dataset'!$A$4:$IE$190,2007+AJ$1-$C1037,FALSE)</f>
        <v>.</v>
      </c>
      <c r="AK1037">
        <f>VLOOKUP($A1037,'Full dataset'!$A$4:$IE$190,2007+AK$1-$C1037,FALSE)</f>
        <v>2</v>
      </c>
      <c r="AL1037" t="str">
        <f>VLOOKUP($A1037,'Full dataset'!$A$4:$IE$190,2007+AL$1-$C1037,FALSE)</f>
        <v>.</v>
      </c>
      <c r="AM1037">
        <f>VLOOKUP($A1037,'Full dataset'!$A$4:$IE$190,2007+AM$1-$C1037,FALSE)</f>
        <v>1500</v>
      </c>
      <c r="AN1037" t="str">
        <f>VLOOKUP($A1037,'Full dataset'!$A$4:$IE$190,2007+AN$1-$C1037,FALSE)</f>
        <v>.</v>
      </c>
      <c r="AO1037" t="str">
        <f>VLOOKUP($A1037,'Full dataset'!$A$4:$IE$190,2007+AO$1-$C1037,FALSE)</f>
        <v>.</v>
      </c>
      <c r="AP1037" t="s">
        <v>726</v>
      </c>
      <c r="AQ1037" t="s">
        <v>726</v>
      </c>
      <c r="AR1037" t="s">
        <v>726</v>
      </c>
      <c r="AS1037" t="s">
        <v>726</v>
      </c>
      <c r="AT1037" t="s">
        <v>726</v>
      </c>
      <c r="AU1037">
        <f>VLOOKUP(A1037,'Full dataset'!$A$4:$II$190,$AU$1,FALSE)</f>
        <v>2008</v>
      </c>
      <c r="AV1037">
        <v>0</v>
      </c>
      <c r="AW1037">
        <f>VLOOKUP(A1037,'Full dataset'!$A$5:$IM$190,247,FALSE)</f>
        <v>1</v>
      </c>
      <c r="AX1037">
        <f>VLOOKUP(A1037,'Full dataset'!$A$4:$II$190,242,FALSE)</f>
        <v>2008</v>
      </c>
      <c r="AY1037">
        <f>VLOOKUP(A1037,'Full dataset'!$A$5:$IM$190,246,FALSE)</f>
        <v>1</v>
      </c>
      <c r="AZ1037">
        <v>9999</v>
      </c>
      <c r="BA1037">
        <f>MAX(VLOOKUP($A1037,'Full dataset'!$A$4:$IX$190,BA$1,FALSE),AW1037)</f>
        <v>1</v>
      </c>
      <c r="BB1037">
        <f>IF(VLOOKUP($A1037,'Full dataset'!$A$4:$IX$190,BB$1,FALSE)&gt;0,VLOOKUP($A1037,'Full dataset'!$A$4:$IX$190,BB$1,FALSE),AU1037)</f>
        <v>2008</v>
      </c>
      <c r="BC1037">
        <f>MAX(VLOOKUP($A1037,'Full dataset'!$A$4:$IX$190,BC$1,FALSE),AY1037)</f>
        <v>1</v>
      </c>
      <c r="BD1037">
        <f>MAX(VLOOKUP($A1037,'Full dataset'!$A$4:$IX$190,BD$1,FALSE),AX1037)</f>
        <v>2008</v>
      </c>
      <c r="BE1037">
        <f t="shared" si="99"/>
        <v>2008</v>
      </c>
      <c r="BF1037">
        <f t="shared" si="100"/>
        <v>0</v>
      </c>
      <c r="BG1037">
        <f t="shared" si="101"/>
        <v>0</v>
      </c>
      <c r="BH1037">
        <f t="shared" si="96"/>
        <v>0</v>
      </c>
      <c r="BI1037">
        <f t="shared" si="97"/>
        <v>0</v>
      </c>
      <c r="BO1037">
        <f>IF(BF1037=1,VLOOKUP($A1037,'Full dataset'!$A$4:$IE$190,2007+BO$1-$C1037,FALSE),0)</f>
        <v>0</v>
      </c>
      <c r="BP1037">
        <f>IF(BF1037=1,VLOOKUP($A1037,'Full dataset'!$A$4:$IE$190,2007+BP$1-$C1037,FALSE),0)</f>
        <v>0</v>
      </c>
      <c r="BQ1037">
        <f>IF(BF1037=1,VLOOKUP($A1037,'Full dataset'!$A$4:$IE$190,2007+BQ$1-$C1037,FALSE),0)</f>
        <v>0</v>
      </c>
      <c r="BR1037">
        <f>IF($BG1037=1,VLOOKUP($A1037,'Full dataset'!$A$4:$IE$190,BR$1-2007+$C1037,FALSE),0)</f>
        <v>0</v>
      </c>
      <c r="BS1037">
        <f>IF($BG1037=1,VLOOKUP($A1037,'Full dataset'!$A$4:$IE$190,BS$1-2007+$C1037,FALSE),0)</f>
        <v>0</v>
      </c>
      <c r="BT1037">
        <f>IF($BG1037=1,VLOOKUP($A1037,'Full dataset'!$A$4:$IE$190,BT$1-2007+$C1037,FALSE),0)</f>
        <v>0</v>
      </c>
      <c r="BU1037">
        <f>IF($BG1037=1,VLOOKUP($A1037,'Full dataset'!$A$4:$IE$190,BU$1-2007+$C1037,FALSE),0)</f>
        <v>0</v>
      </c>
      <c r="BV1037">
        <f>IF($BG1037=1,VLOOKUP($A1037,'Full dataset'!$A$4:$IE$190,BV$1-2007+$C1037,FALSE),0)</f>
        <v>0</v>
      </c>
      <c r="BW1037">
        <f>IF($BG1037=1,VLOOKUP($A1037,'Full dataset'!$A$4:$IE$190,BW$1-2007+$C1037,FALSE),0)</f>
        <v>0</v>
      </c>
      <c r="BX1037">
        <f>IF($BG1037=1,VLOOKUP($A1037,'Full dataset'!$A$4:$IE$190,BX$1-2007+$C1037,FALSE),0)</f>
        <v>0</v>
      </c>
    </row>
    <row r="1038" spans="1:76" x14ac:dyDescent="0.25">
      <c r="A1038">
        <v>106</v>
      </c>
      <c r="B1038" t="s">
        <v>150</v>
      </c>
      <c r="C1038">
        <v>2012</v>
      </c>
      <c r="D1038" t="s">
        <v>582</v>
      </c>
      <c r="E1038">
        <f t="shared" si="98"/>
        <v>0</v>
      </c>
      <c r="F1038">
        <v>1</v>
      </c>
      <c r="G1038">
        <v>4458</v>
      </c>
      <c r="H1038">
        <v>2.5315161839863713</v>
      </c>
      <c r="I1038">
        <v>1172</v>
      </c>
      <c r="J1038">
        <v>0</v>
      </c>
      <c r="N1038">
        <v>0</v>
      </c>
      <c r="U1038">
        <v>1</v>
      </c>
      <c r="V1038">
        <v>605</v>
      </c>
      <c r="W1038">
        <v>16200</v>
      </c>
      <c r="X1038">
        <v>6704</v>
      </c>
      <c r="Y1038">
        <v>1</v>
      </c>
      <c r="Z1038">
        <v>0</v>
      </c>
      <c r="AA1038" t="s">
        <v>825</v>
      </c>
      <c r="AB1038">
        <v>26738</v>
      </c>
      <c r="AC1038">
        <f>VLOOKUP(A1038,'Full dataset'!$A$4:$IE$190,2033-C1038,FALSE)</f>
        <v>0</v>
      </c>
      <c r="AD1038" t="str">
        <f>VLOOKUP(A1038,'Full dataset'!$A$4:$IE$190,2041-C1038,FALSE)</f>
        <v>.</v>
      </c>
      <c r="AE1038">
        <f>VLOOKUP(A1038,'Full dataset'!$A$4:$IE$190,2050-C1038,FALSE)</f>
        <v>0</v>
      </c>
      <c r="AF1038">
        <v>0</v>
      </c>
      <c r="AG1038" t="str">
        <f>VLOOKUP($A1038,'Full dataset'!$A$4:$IE$190,2007+AG$1-$C1038,FALSE)</f>
        <v>.</v>
      </c>
      <c r="AH1038" t="str">
        <f>VLOOKUP($A1038,'Full dataset'!$A$4:$IE$190,2007+AH$1-$C1038,FALSE)</f>
        <v>.</v>
      </c>
      <c r="AI1038" t="str">
        <f>VLOOKUP($A1038,'Full dataset'!$A$4:$IE$190,2007+AI$1-$C1038,FALSE)</f>
        <v>.</v>
      </c>
      <c r="AJ1038" t="str">
        <f>VLOOKUP($A1038,'Full dataset'!$A$4:$IE$190,2007+AJ$1-$C1038,FALSE)</f>
        <v>.</v>
      </c>
      <c r="AK1038">
        <f>VLOOKUP($A1038,'Full dataset'!$A$4:$IE$190,2007+AK$1-$C1038,FALSE)</f>
        <v>-9</v>
      </c>
      <c r="AL1038" t="str">
        <f>VLOOKUP($A1038,'Full dataset'!$A$4:$IE$190,2007+AL$1-$C1038,FALSE)</f>
        <v>.</v>
      </c>
      <c r="AM1038">
        <f>VLOOKUP($A1038,'Full dataset'!$A$4:$IE$190,2007+AM$1-$C1038,FALSE)</f>
        <v>328</v>
      </c>
      <c r="AN1038" t="str">
        <f>VLOOKUP($A1038,'Full dataset'!$A$4:$IE$190,2007+AN$1-$C1038,FALSE)</f>
        <v>.</v>
      </c>
      <c r="AO1038" t="str">
        <f>VLOOKUP($A1038,'Full dataset'!$A$4:$IE$190,2007+AO$1-$C1038,FALSE)</f>
        <v>.</v>
      </c>
      <c r="AP1038" t="s">
        <v>726</v>
      </c>
      <c r="AQ1038" t="s">
        <v>726</v>
      </c>
      <c r="AR1038" t="s">
        <v>726</v>
      </c>
      <c r="AS1038" t="s">
        <v>726</v>
      </c>
      <c r="AT1038" t="s">
        <v>726</v>
      </c>
      <c r="AU1038">
        <f>VLOOKUP(A1038,'Full dataset'!$A$4:$II$190,$AU$1,FALSE)</f>
        <v>2009</v>
      </c>
      <c r="AV1038">
        <v>0</v>
      </c>
      <c r="AW1038">
        <f>VLOOKUP(A1038,'Full dataset'!$A$5:$IM$190,247,FALSE)</f>
        <v>1</v>
      </c>
      <c r="AX1038">
        <f>VLOOKUP(A1038,'Full dataset'!$A$4:$II$190,242,FALSE)</f>
        <v>2012</v>
      </c>
      <c r="AY1038">
        <f>VLOOKUP(A1038,'Full dataset'!$A$5:$IM$190,246,FALSE)</f>
        <v>1</v>
      </c>
      <c r="AZ1038">
        <v>9999</v>
      </c>
      <c r="BA1038">
        <f>MAX(VLOOKUP($A1038,'Full dataset'!$A$4:$IX$190,BA$1,FALSE),AW1038)</f>
        <v>2</v>
      </c>
      <c r="BB1038">
        <f>IF(VLOOKUP($A1038,'Full dataset'!$A$4:$IX$190,BB$1,FALSE)&gt;0,VLOOKUP($A1038,'Full dataset'!$A$4:$IX$190,BB$1,FALSE),AU1038)</f>
        <v>2013</v>
      </c>
      <c r="BC1038">
        <f>MAX(VLOOKUP($A1038,'Full dataset'!$A$4:$IX$190,BC$1,FALSE),AY1038)</f>
        <v>1</v>
      </c>
      <c r="BD1038">
        <f>MAX(VLOOKUP($A1038,'Full dataset'!$A$4:$IX$190,BD$1,FALSE),AX1038)</f>
        <v>2012</v>
      </c>
      <c r="BE1038">
        <f t="shared" si="99"/>
        <v>2012</v>
      </c>
      <c r="BF1038">
        <f t="shared" si="100"/>
        <v>0</v>
      </c>
      <c r="BG1038">
        <f t="shared" si="101"/>
        <v>0</v>
      </c>
      <c r="BH1038">
        <f t="shared" si="96"/>
        <v>0</v>
      </c>
      <c r="BI1038">
        <f t="shared" si="97"/>
        <v>0</v>
      </c>
      <c r="BO1038">
        <f>IF(BF1038=1,VLOOKUP($A1038,'Full dataset'!$A$4:$IE$190,2007+BO$1-$C1038,FALSE),0)</f>
        <v>0</v>
      </c>
      <c r="BP1038">
        <f>IF(BF1038=1,VLOOKUP($A1038,'Full dataset'!$A$4:$IE$190,2007+BP$1-$C1038,FALSE),0)</f>
        <v>0</v>
      </c>
      <c r="BQ1038">
        <f>IF(BF1038=1,VLOOKUP($A1038,'Full dataset'!$A$4:$IE$190,2007+BQ$1-$C1038,FALSE),0)</f>
        <v>0</v>
      </c>
      <c r="BR1038">
        <f>IF($BG1038=1,VLOOKUP($A1038,'Full dataset'!$A$4:$IE$190,BR$1-2007+$C1038,FALSE),0)</f>
        <v>0</v>
      </c>
      <c r="BS1038">
        <f>IF($BG1038=1,VLOOKUP($A1038,'Full dataset'!$A$4:$IE$190,BS$1-2007+$C1038,FALSE),0)</f>
        <v>0</v>
      </c>
      <c r="BT1038">
        <f>IF($BG1038=1,VLOOKUP($A1038,'Full dataset'!$A$4:$IE$190,BT$1-2007+$C1038,FALSE),0)</f>
        <v>0</v>
      </c>
      <c r="BU1038">
        <f>IF($BG1038=1,VLOOKUP($A1038,'Full dataset'!$A$4:$IE$190,BU$1-2007+$C1038,FALSE),0)</f>
        <v>0</v>
      </c>
      <c r="BV1038">
        <f>IF($BG1038=1,VLOOKUP($A1038,'Full dataset'!$A$4:$IE$190,BV$1-2007+$C1038,FALSE),0)</f>
        <v>0</v>
      </c>
      <c r="BW1038">
        <f>IF($BG1038=1,VLOOKUP($A1038,'Full dataset'!$A$4:$IE$190,BW$1-2007+$C1038,FALSE),0)</f>
        <v>0</v>
      </c>
      <c r="BX1038">
        <f>IF($BG1038=1,VLOOKUP($A1038,'Full dataset'!$A$4:$IE$190,BX$1-2007+$C1038,FALSE),0)</f>
        <v>0</v>
      </c>
    </row>
    <row r="1039" spans="1:76" x14ac:dyDescent="0.25">
      <c r="A1039">
        <v>107</v>
      </c>
      <c r="B1039" t="s">
        <v>151</v>
      </c>
      <c r="C1039">
        <v>2012</v>
      </c>
      <c r="D1039" t="s">
        <v>591</v>
      </c>
      <c r="E1039">
        <f t="shared" si="98"/>
        <v>1</v>
      </c>
      <c r="F1039">
        <v>1</v>
      </c>
      <c r="G1039">
        <v>14174</v>
      </c>
      <c r="H1039">
        <v>4.5546272493573268</v>
      </c>
      <c r="I1039">
        <v>4817</v>
      </c>
      <c r="J1039">
        <v>0</v>
      </c>
      <c r="N1039">
        <v>1</v>
      </c>
      <c r="O1039">
        <v>597</v>
      </c>
      <c r="P1039">
        <v>0.19183804627249357</v>
      </c>
      <c r="Q1039">
        <v>25</v>
      </c>
      <c r="R1039">
        <v>40603</v>
      </c>
      <c r="S1039">
        <v>3576</v>
      </c>
      <c r="T1039">
        <v>334210</v>
      </c>
      <c r="U1039">
        <v>1</v>
      </c>
      <c r="V1039">
        <v>2</v>
      </c>
      <c r="W1039">
        <v>77</v>
      </c>
      <c r="X1039">
        <v>6</v>
      </c>
      <c r="Y1039">
        <v>1</v>
      </c>
      <c r="Z1039">
        <v>1</v>
      </c>
      <c r="AA1039" t="s">
        <v>826</v>
      </c>
      <c r="AB1039">
        <v>91195</v>
      </c>
      <c r="AC1039">
        <f>VLOOKUP(A1039,'Full dataset'!$A$4:$IE$190,2033-C1039,FALSE)</f>
        <v>0</v>
      </c>
      <c r="AD1039" t="str">
        <f>VLOOKUP(A1039,'Full dataset'!$A$4:$IE$190,2041-C1039,FALSE)</f>
        <v>.</v>
      </c>
      <c r="AE1039">
        <f>VLOOKUP(A1039,'Full dataset'!$A$4:$IE$190,2050-C1039,FALSE)</f>
        <v>0</v>
      </c>
      <c r="AF1039">
        <v>0</v>
      </c>
      <c r="AG1039">
        <f>VLOOKUP($A1039,'Full dataset'!$A$4:$IE$190,2007+AG$1-$C1039,FALSE)</f>
        <v>195.18100000000001</v>
      </c>
      <c r="AH1039">
        <f>VLOOKUP($A1039,'Full dataset'!$A$4:$IE$190,2007+AH$1-$C1039,FALSE)</f>
        <v>3581.261</v>
      </c>
      <c r="AI1039">
        <f>VLOOKUP($A1039,'Full dataset'!$A$4:$IE$190,2007+AI$1-$C1039,FALSE)</f>
        <v>2237.77</v>
      </c>
      <c r="AJ1039" t="str">
        <f>VLOOKUP($A1039,'Full dataset'!$A$4:$IE$190,2007+AJ$1-$C1039,FALSE)</f>
        <v>.</v>
      </c>
      <c r="AK1039">
        <f>VLOOKUP($A1039,'Full dataset'!$A$4:$IE$190,2007+AK$1-$C1039,FALSE)</f>
        <v>8</v>
      </c>
      <c r="AL1039" t="str">
        <f>VLOOKUP($A1039,'Full dataset'!$A$4:$IE$190,2007+AL$1-$C1039,FALSE)</f>
        <v>.</v>
      </c>
      <c r="AM1039">
        <f>VLOOKUP($A1039,'Full dataset'!$A$4:$IE$190,2007+AM$1-$C1039,FALSE)</f>
        <v>928</v>
      </c>
      <c r="AN1039" t="str">
        <f>VLOOKUP($A1039,'Full dataset'!$A$4:$IE$190,2007+AN$1-$C1039,FALSE)</f>
        <v>.</v>
      </c>
      <c r="AO1039" t="str">
        <f>VLOOKUP($A1039,'Full dataset'!$A$4:$IE$190,2007+AO$1-$C1039,FALSE)</f>
        <v>.</v>
      </c>
      <c r="AP1039" t="s">
        <v>726</v>
      </c>
      <c r="AQ1039" t="s">
        <v>726</v>
      </c>
      <c r="AR1039" t="s">
        <v>726</v>
      </c>
      <c r="AS1039" t="s">
        <v>726</v>
      </c>
      <c r="AT1039" t="s">
        <v>726</v>
      </c>
      <c r="AU1039">
        <f>VLOOKUP(A1039,'Full dataset'!$A$4:$II$190,$AU$1,FALSE)</f>
        <v>2015</v>
      </c>
      <c r="AV1039">
        <v>0</v>
      </c>
      <c r="AW1039">
        <f>VLOOKUP(A1039,'Full dataset'!$A$5:$IM$190,247,FALSE)</f>
        <v>1</v>
      </c>
      <c r="AX1039">
        <f>VLOOKUP(A1039,'Full dataset'!$A$4:$II$190,242,FALSE)</f>
        <v>2008</v>
      </c>
      <c r="AY1039">
        <f>VLOOKUP(A1039,'Full dataset'!$A$5:$IM$190,246,FALSE)</f>
        <v>1</v>
      </c>
      <c r="AZ1039">
        <v>9999</v>
      </c>
      <c r="BA1039">
        <f>MAX(VLOOKUP($A1039,'Full dataset'!$A$4:$IX$190,BA$1,FALSE),AW1039)</f>
        <v>1</v>
      </c>
      <c r="BB1039">
        <f>IF(VLOOKUP($A1039,'Full dataset'!$A$4:$IX$190,BB$1,FALSE)&gt;0,VLOOKUP($A1039,'Full dataset'!$A$4:$IX$190,BB$1,FALSE),AU1039)</f>
        <v>2015</v>
      </c>
      <c r="BC1039">
        <f>MAX(VLOOKUP($A1039,'Full dataset'!$A$4:$IX$190,BC$1,FALSE),AY1039)</f>
        <v>1</v>
      </c>
      <c r="BD1039">
        <f>MAX(VLOOKUP($A1039,'Full dataset'!$A$4:$IX$190,BD$1,FALSE),AX1039)</f>
        <v>2008</v>
      </c>
      <c r="BE1039">
        <f t="shared" si="99"/>
        <v>2008</v>
      </c>
      <c r="BF1039">
        <f t="shared" si="100"/>
        <v>0</v>
      </c>
      <c r="BG1039">
        <f t="shared" si="101"/>
        <v>0</v>
      </c>
      <c r="BH1039">
        <f t="shared" si="96"/>
        <v>0</v>
      </c>
      <c r="BI1039">
        <f t="shared" si="97"/>
        <v>0</v>
      </c>
      <c r="BO1039">
        <f>IF(BF1039=1,VLOOKUP($A1039,'Full dataset'!$A$4:$IE$190,2007+BO$1-$C1039,FALSE),0)</f>
        <v>0</v>
      </c>
      <c r="BP1039">
        <f>IF(BF1039=1,VLOOKUP($A1039,'Full dataset'!$A$4:$IE$190,2007+BP$1-$C1039,FALSE),0)</f>
        <v>0</v>
      </c>
      <c r="BQ1039">
        <f>IF(BF1039=1,VLOOKUP($A1039,'Full dataset'!$A$4:$IE$190,2007+BQ$1-$C1039,FALSE),0)</f>
        <v>0</v>
      </c>
      <c r="BR1039">
        <f>IF($BG1039=1,VLOOKUP($A1039,'Full dataset'!$A$4:$IE$190,BR$1-2007+$C1039,FALSE),0)</f>
        <v>0</v>
      </c>
      <c r="BS1039">
        <f>IF($BG1039=1,VLOOKUP($A1039,'Full dataset'!$A$4:$IE$190,BS$1-2007+$C1039,FALSE),0)</f>
        <v>0</v>
      </c>
      <c r="BT1039">
        <f>IF($BG1039=1,VLOOKUP($A1039,'Full dataset'!$A$4:$IE$190,BT$1-2007+$C1039,FALSE),0)</f>
        <v>0</v>
      </c>
      <c r="BU1039">
        <f>IF($BG1039=1,VLOOKUP($A1039,'Full dataset'!$A$4:$IE$190,BU$1-2007+$C1039,FALSE),0)</f>
        <v>0</v>
      </c>
      <c r="BV1039">
        <f>IF($BG1039=1,VLOOKUP($A1039,'Full dataset'!$A$4:$IE$190,BV$1-2007+$C1039,FALSE),0)</f>
        <v>0</v>
      </c>
      <c r="BW1039">
        <f>IF($BG1039=1,VLOOKUP($A1039,'Full dataset'!$A$4:$IE$190,BW$1-2007+$C1039,FALSE),0)</f>
        <v>0</v>
      </c>
      <c r="BX1039">
        <f>IF($BG1039=1,VLOOKUP($A1039,'Full dataset'!$A$4:$IE$190,BX$1-2007+$C1039,FALSE),0)</f>
        <v>0</v>
      </c>
    </row>
    <row r="1040" spans="1:76" x14ac:dyDescent="0.25">
      <c r="A1040">
        <v>108</v>
      </c>
      <c r="B1040" t="s">
        <v>152</v>
      </c>
      <c r="C1040">
        <v>2012</v>
      </c>
      <c r="D1040" t="s">
        <v>591</v>
      </c>
      <c r="E1040">
        <f t="shared" si="98"/>
        <v>1</v>
      </c>
      <c r="F1040">
        <v>1</v>
      </c>
      <c r="G1040">
        <v>33835</v>
      </c>
      <c r="H1040">
        <v>2.508898116565327</v>
      </c>
      <c r="I1040">
        <v>10707</v>
      </c>
      <c r="J1040">
        <v>1</v>
      </c>
      <c r="K1040">
        <v>1469</v>
      </c>
      <c r="L1040">
        <v>0.10892777695387809</v>
      </c>
      <c r="M1040">
        <v>3516</v>
      </c>
      <c r="N1040">
        <v>2</v>
      </c>
      <c r="O1040">
        <v>1043</v>
      </c>
      <c r="P1040">
        <v>7.7339463146967227E-2</v>
      </c>
      <c r="Q1040">
        <v>39</v>
      </c>
      <c r="R1040">
        <v>40330</v>
      </c>
      <c r="S1040">
        <v>8711</v>
      </c>
      <c r="T1040">
        <v>541330</v>
      </c>
      <c r="U1040">
        <v>1</v>
      </c>
      <c r="V1040">
        <v>0</v>
      </c>
      <c r="W1040">
        <v>20</v>
      </c>
      <c r="X1040">
        <v>1</v>
      </c>
      <c r="Y1040">
        <v>1</v>
      </c>
      <c r="Z1040">
        <v>1</v>
      </c>
      <c r="AA1040" t="s">
        <v>827</v>
      </c>
      <c r="AB1040">
        <v>270946</v>
      </c>
      <c r="AC1040">
        <f>VLOOKUP(A1040,'Full dataset'!$A$4:$IE$190,2033-C1040,FALSE)</f>
        <v>0</v>
      </c>
      <c r="AD1040">
        <f>VLOOKUP(A1040,'Full dataset'!$A$4:$IE$190,2041-C1040,FALSE)</f>
        <v>13748</v>
      </c>
      <c r="AE1040">
        <f>VLOOKUP(A1040,'Full dataset'!$A$4:$IE$190,2050-C1040,FALSE)</f>
        <v>0</v>
      </c>
      <c r="AF1040">
        <v>0</v>
      </c>
      <c r="AG1040">
        <f>VLOOKUP($A1040,'Full dataset'!$A$4:$IE$190,2007+AG$1-$C1040,FALSE)</f>
        <v>92.975999999999999</v>
      </c>
      <c r="AH1040">
        <f>VLOOKUP($A1040,'Full dataset'!$A$4:$IE$190,2007+AH$1-$C1040,FALSE)</f>
        <v>3114.5839999999998</v>
      </c>
      <c r="AI1040">
        <f>VLOOKUP($A1040,'Full dataset'!$A$4:$IE$190,2007+AI$1-$C1040,FALSE)</f>
        <v>6160.5529999999999</v>
      </c>
      <c r="AJ1040">
        <f>VLOOKUP($A1040,'Full dataset'!$A$4:$IE$190,2007+AJ$1-$C1040,FALSE)</f>
        <v>588</v>
      </c>
      <c r="AK1040">
        <f>VLOOKUP($A1040,'Full dataset'!$A$4:$IE$190,2007+AK$1-$C1040,FALSE)</f>
        <v>-12</v>
      </c>
      <c r="AL1040">
        <f>VLOOKUP($A1040,'Full dataset'!$A$4:$IE$190,2007+AL$1-$C1040,FALSE)</f>
        <v>0</v>
      </c>
      <c r="AM1040">
        <f>VLOOKUP($A1040,'Full dataset'!$A$4:$IE$190,2007+AM$1-$C1040,FALSE)</f>
        <v>966</v>
      </c>
      <c r="AN1040">
        <f>VLOOKUP($A1040,'Full dataset'!$A$4:$IE$190,2007+AN$1-$C1040,FALSE)</f>
        <v>125475</v>
      </c>
      <c r="AO1040">
        <f>VLOOKUP($A1040,'Full dataset'!$A$4:$IE$190,2007+AO$1-$C1040,FALSE)</f>
        <v>8</v>
      </c>
      <c r="AP1040" t="s">
        <v>726</v>
      </c>
      <c r="AQ1040" t="s">
        <v>726</v>
      </c>
      <c r="AR1040" t="s">
        <v>726</v>
      </c>
      <c r="AS1040" t="s">
        <v>726</v>
      </c>
      <c r="AT1040" t="s">
        <v>726</v>
      </c>
      <c r="AU1040">
        <f>VLOOKUP(A1040,'Full dataset'!$A$4:$II$190,$AU$1,FALSE)</f>
        <v>2015</v>
      </c>
      <c r="AV1040">
        <v>1</v>
      </c>
      <c r="AW1040">
        <f>VLOOKUP(A1040,'Full dataset'!$A$5:$IM$190,247,FALSE)</f>
        <v>2</v>
      </c>
      <c r="AX1040">
        <f>VLOOKUP(A1040,'Full dataset'!$A$4:$II$190,242,FALSE)</f>
        <v>2010</v>
      </c>
      <c r="AY1040">
        <f>VLOOKUP(A1040,'Full dataset'!$A$5:$IM$190,246,FALSE)</f>
        <v>2</v>
      </c>
      <c r="AZ1040">
        <v>9999</v>
      </c>
      <c r="BA1040">
        <f>MAX(VLOOKUP($A1040,'Full dataset'!$A$4:$IX$190,BA$1,FALSE),AW1040)</f>
        <v>2</v>
      </c>
      <c r="BB1040">
        <f>IF(VLOOKUP($A1040,'Full dataset'!$A$4:$IX$190,BB$1,FALSE)&gt;0,VLOOKUP($A1040,'Full dataset'!$A$4:$IX$190,BB$1,FALSE),AU1040)</f>
        <v>2015</v>
      </c>
      <c r="BC1040">
        <f>MAX(VLOOKUP($A1040,'Full dataset'!$A$4:$IX$190,BC$1,FALSE),AY1040)</f>
        <v>2</v>
      </c>
      <c r="BD1040">
        <f>MAX(VLOOKUP($A1040,'Full dataset'!$A$4:$IX$190,BD$1,FALSE),AX1040)</f>
        <v>2010</v>
      </c>
      <c r="BE1040">
        <f t="shared" si="99"/>
        <v>2010</v>
      </c>
      <c r="BF1040">
        <f t="shared" si="100"/>
        <v>0</v>
      </c>
      <c r="BG1040">
        <f t="shared" si="101"/>
        <v>1</v>
      </c>
      <c r="BH1040">
        <f t="shared" si="96"/>
        <v>0</v>
      </c>
      <c r="BI1040">
        <f t="shared" si="97"/>
        <v>1</v>
      </c>
      <c r="BO1040">
        <f>IF(BF1040=1,VLOOKUP($A1040,'Full dataset'!$A$4:$IE$190,2007+BO$1-$C1040,FALSE),0)</f>
        <v>0</v>
      </c>
      <c r="BP1040">
        <f>IF(BF1040=1,VLOOKUP($A1040,'Full dataset'!$A$4:$IE$190,2007+BP$1-$C1040,FALSE),0)</f>
        <v>0</v>
      </c>
      <c r="BQ1040">
        <f>IF(BF1040=1,VLOOKUP($A1040,'Full dataset'!$A$4:$IE$190,2007+BQ$1-$C1040,FALSE),0)</f>
        <v>0</v>
      </c>
      <c r="BR1040">
        <f>IF($BG1040=1,VLOOKUP($A1040,'Full dataset'!$A$4:$IE$190,BR$1-2007+$C1040,FALSE),0)</f>
        <v>350</v>
      </c>
      <c r="BS1040">
        <f>IF($BG1040=1,VLOOKUP($A1040,'Full dataset'!$A$4:$IE$190,BS$1-2007+$C1040,FALSE),0)</f>
        <v>238</v>
      </c>
      <c r="BT1040">
        <f>IF($BG1040=1,VLOOKUP($A1040,'Full dataset'!$A$4:$IE$190,BT$1-2007+$C1040,FALSE),0)</f>
        <v>1882</v>
      </c>
      <c r="BU1040">
        <f>IF($BG1040=1,VLOOKUP($A1040,'Full dataset'!$A$4:$IE$190,BU$1-2007+$C1040,FALSE),0)</f>
        <v>369</v>
      </c>
      <c r="BV1040">
        <f>IF($BG1040=1,VLOOKUP($A1040,'Full dataset'!$A$4:$IE$190,BV$1-2007+$C1040,FALSE),0)</f>
        <v>20</v>
      </c>
      <c r="BW1040">
        <f>IF($BG1040=1,VLOOKUP($A1040,'Full dataset'!$A$4:$IE$190,BW$1-2007+$C1040,FALSE),0)</f>
        <v>37</v>
      </c>
      <c r="BX1040">
        <f>IF($BG1040=1,VLOOKUP($A1040,'Full dataset'!$A$4:$IE$190,BX$1-2007+$C1040,FALSE),0)</f>
        <v>89</v>
      </c>
    </row>
    <row r="1041" spans="1:76" x14ac:dyDescent="0.25">
      <c r="A1041">
        <v>109</v>
      </c>
      <c r="B1041" t="s">
        <v>153</v>
      </c>
      <c r="C1041">
        <v>2012</v>
      </c>
      <c r="D1041" t="s">
        <v>591</v>
      </c>
      <c r="E1041">
        <f t="shared" si="98"/>
        <v>1</v>
      </c>
      <c r="F1041">
        <v>1</v>
      </c>
      <c r="G1041">
        <v>4201</v>
      </c>
      <c r="H1041">
        <v>1.0105845561703151</v>
      </c>
      <c r="I1041">
        <v>1237</v>
      </c>
      <c r="J1041">
        <v>0</v>
      </c>
      <c r="N1041">
        <v>0</v>
      </c>
      <c r="S1041">
        <v>2033</v>
      </c>
      <c r="T1041">
        <v>311421</v>
      </c>
      <c r="U1041">
        <v>0</v>
      </c>
      <c r="V1041" t="s">
        <v>726</v>
      </c>
      <c r="W1041" t="s">
        <v>726</v>
      </c>
      <c r="X1041" t="s">
        <v>726</v>
      </c>
      <c r="Y1041">
        <v>1</v>
      </c>
      <c r="Z1041">
        <v>1</v>
      </c>
      <c r="AA1041" t="s">
        <v>828</v>
      </c>
      <c r="AB1041">
        <v>28637</v>
      </c>
      <c r="AC1041">
        <f>VLOOKUP(A1041,'Full dataset'!$A$4:$IE$190,2033-C1041,FALSE)</f>
        <v>0</v>
      </c>
      <c r="AD1041" t="str">
        <f>VLOOKUP(A1041,'Full dataset'!$A$4:$IE$190,2041-C1041,FALSE)</f>
        <v>.</v>
      </c>
      <c r="AE1041">
        <f>VLOOKUP(A1041,'Full dataset'!$A$4:$IE$190,2050-C1041,FALSE)</f>
        <v>0</v>
      </c>
      <c r="AF1041">
        <v>0</v>
      </c>
      <c r="AG1041">
        <f>VLOOKUP($A1041,'Full dataset'!$A$4:$IE$190,2007+AG$1-$C1041,FALSE)</f>
        <v>544.20000000000005</v>
      </c>
      <c r="AH1041">
        <f>VLOOKUP($A1041,'Full dataset'!$A$4:$IE$190,2007+AH$1-$C1041,FALSE)</f>
        <v>9031.7999999999993</v>
      </c>
      <c r="AI1041">
        <f>VLOOKUP($A1041,'Full dataset'!$A$4:$IE$190,2007+AI$1-$C1041,FALSE)</f>
        <v>5897.7</v>
      </c>
      <c r="AJ1041" t="str">
        <f>VLOOKUP($A1041,'Full dataset'!$A$4:$IE$190,2007+AJ$1-$C1041,FALSE)</f>
        <v>.</v>
      </c>
      <c r="AK1041">
        <f>VLOOKUP($A1041,'Full dataset'!$A$4:$IE$190,2007+AK$1-$C1041,FALSE)</f>
        <v>-4</v>
      </c>
      <c r="AL1041" t="str">
        <f>VLOOKUP($A1041,'Full dataset'!$A$4:$IE$190,2007+AL$1-$C1041,FALSE)</f>
        <v>.</v>
      </c>
      <c r="AM1041">
        <f>VLOOKUP($A1041,'Full dataset'!$A$4:$IE$190,2007+AM$1-$C1041,FALSE)</f>
        <v>38</v>
      </c>
      <c r="AN1041" t="str">
        <f>VLOOKUP($A1041,'Full dataset'!$A$4:$IE$190,2007+AN$1-$C1041,FALSE)</f>
        <v>.</v>
      </c>
      <c r="AO1041" t="str">
        <f>VLOOKUP($A1041,'Full dataset'!$A$4:$IE$190,2007+AO$1-$C1041,FALSE)</f>
        <v>.</v>
      </c>
      <c r="AP1041" t="s">
        <v>726</v>
      </c>
      <c r="AQ1041" t="s">
        <v>726</v>
      </c>
      <c r="AR1041" t="s">
        <v>726</v>
      </c>
      <c r="AS1041" t="s">
        <v>726</v>
      </c>
      <c r="AT1041" t="s">
        <v>726</v>
      </c>
      <c r="AU1041">
        <f>VLOOKUP(A1041,'Full dataset'!$A$4:$II$190,$AU$1,FALSE)</f>
        <v>9999</v>
      </c>
      <c r="AV1041">
        <v>0</v>
      </c>
      <c r="AW1041">
        <f>VLOOKUP(A1041,'Full dataset'!$A$5:$IM$190,247,FALSE)</f>
        <v>0</v>
      </c>
      <c r="AX1041">
        <f>VLOOKUP(A1041,'Full dataset'!$A$4:$II$190,242,FALSE)</f>
        <v>2010</v>
      </c>
      <c r="AY1041">
        <f>VLOOKUP(A1041,'Full dataset'!$A$5:$IM$190,246,FALSE)</f>
        <v>1</v>
      </c>
      <c r="AZ1041">
        <v>9999</v>
      </c>
      <c r="BA1041">
        <f>MAX(VLOOKUP($A1041,'Full dataset'!$A$4:$IX$190,BA$1,FALSE),AW1041)</f>
        <v>0</v>
      </c>
      <c r="BB1041">
        <f>IF(VLOOKUP($A1041,'Full dataset'!$A$4:$IX$190,BB$1,FALSE)&gt;0,VLOOKUP($A1041,'Full dataset'!$A$4:$IX$190,BB$1,FALSE),AU1041)</f>
        <v>9999</v>
      </c>
      <c r="BC1041">
        <f>MAX(VLOOKUP($A1041,'Full dataset'!$A$4:$IX$190,BC$1,FALSE),AY1041)</f>
        <v>1</v>
      </c>
      <c r="BD1041">
        <f>MAX(VLOOKUP($A1041,'Full dataset'!$A$4:$IX$190,BD$1,FALSE),AX1041)</f>
        <v>2010</v>
      </c>
      <c r="BE1041">
        <f t="shared" si="99"/>
        <v>2010</v>
      </c>
      <c r="BF1041">
        <f t="shared" si="100"/>
        <v>0</v>
      </c>
      <c r="BG1041">
        <f t="shared" si="101"/>
        <v>0</v>
      </c>
      <c r="BH1041">
        <f t="shared" si="96"/>
        <v>0</v>
      </c>
      <c r="BI1041">
        <f t="shared" si="97"/>
        <v>0</v>
      </c>
      <c r="BO1041">
        <f>IF(BF1041=1,VLOOKUP($A1041,'Full dataset'!$A$4:$IE$190,2007+BO$1-$C1041,FALSE),0)</f>
        <v>0</v>
      </c>
      <c r="BP1041">
        <f>IF(BF1041=1,VLOOKUP($A1041,'Full dataset'!$A$4:$IE$190,2007+BP$1-$C1041,FALSE),0)</f>
        <v>0</v>
      </c>
      <c r="BQ1041">
        <f>IF(BF1041=1,VLOOKUP($A1041,'Full dataset'!$A$4:$IE$190,2007+BQ$1-$C1041,FALSE),0)</f>
        <v>0</v>
      </c>
      <c r="BR1041">
        <f>IF($BG1041=1,VLOOKUP($A1041,'Full dataset'!$A$4:$IE$190,BR$1-2007+$C1041,FALSE),0)</f>
        <v>0</v>
      </c>
      <c r="BS1041">
        <f>IF($BG1041=1,VLOOKUP($A1041,'Full dataset'!$A$4:$IE$190,BS$1-2007+$C1041,FALSE),0)</f>
        <v>0</v>
      </c>
      <c r="BT1041">
        <f>IF($BG1041=1,VLOOKUP($A1041,'Full dataset'!$A$4:$IE$190,BT$1-2007+$C1041,FALSE),0)</f>
        <v>0</v>
      </c>
      <c r="BU1041">
        <f>IF($BG1041=1,VLOOKUP($A1041,'Full dataset'!$A$4:$IE$190,BU$1-2007+$C1041,FALSE),0)</f>
        <v>0</v>
      </c>
      <c r="BV1041">
        <f>IF($BG1041=1,VLOOKUP($A1041,'Full dataset'!$A$4:$IE$190,BV$1-2007+$C1041,FALSE),0)</f>
        <v>0</v>
      </c>
      <c r="BW1041">
        <f>IF($BG1041=1,VLOOKUP($A1041,'Full dataset'!$A$4:$IE$190,BW$1-2007+$C1041,FALSE),0)</f>
        <v>0</v>
      </c>
      <c r="BX1041">
        <f>IF($BG1041=1,VLOOKUP($A1041,'Full dataset'!$A$4:$IE$190,BX$1-2007+$C1041,FALSE),0)</f>
        <v>0</v>
      </c>
    </row>
    <row r="1042" spans="1:76" x14ac:dyDescent="0.25">
      <c r="A1042">
        <v>110</v>
      </c>
      <c r="B1042" t="s">
        <v>154</v>
      </c>
      <c r="C1042">
        <v>2012</v>
      </c>
      <c r="D1042" t="s">
        <v>591</v>
      </c>
      <c r="E1042">
        <f t="shared" si="98"/>
        <v>1</v>
      </c>
      <c r="F1042">
        <v>0</v>
      </c>
      <c r="J1042">
        <v>0</v>
      </c>
      <c r="N1042">
        <v>0</v>
      </c>
      <c r="S1042">
        <v>5621</v>
      </c>
      <c r="T1042">
        <v>448120</v>
      </c>
      <c r="U1042">
        <v>1</v>
      </c>
      <c r="V1042">
        <v>5495</v>
      </c>
      <c r="W1042">
        <v>752356</v>
      </c>
      <c r="X1042">
        <v>11821</v>
      </c>
      <c r="Y1042">
        <v>1</v>
      </c>
      <c r="Z1042">
        <v>0</v>
      </c>
      <c r="AA1042" t="s">
        <v>829</v>
      </c>
      <c r="AB1042">
        <v>35748</v>
      </c>
      <c r="AC1042">
        <f>VLOOKUP(A1042,'Full dataset'!$A$4:$IE$190,2033-C1042,FALSE)</f>
        <v>0</v>
      </c>
      <c r="AD1042">
        <f>VLOOKUP(A1042,'Full dataset'!$A$4:$IE$190,2041-C1042,FALSE)</f>
        <v>21850</v>
      </c>
      <c r="AE1042">
        <f>VLOOKUP(A1042,'Full dataset'!$A$4:$IE$190,2050-C1042,FALSE)</f>
        <v>0</v>
      </c>
      <c r="AF1042">
        <v>0</v>
      </c>
      <c r="AG1042">
        <f>VLOOKUP($A1042,'Full dataset'!$A$4:$IE$190,2007+AG$1-$C1042,FALSE)</f>
        <v>34.923000000000002</v>
      </c>
      <c r="AH1042">
        <f>VLOOKUP($A1042,'Full dataset'!$A$4:$IE$190,2007+AH$1-$C1042,FALSE)</f>
        <v>740.84400000000005</v>
      </c>
      <c r="AI1042">
        <f>VLOOKUP($A1042,'Full dataset'!$A$4:$IE$190,2007+AI$1-$C1042,FALSE)</f>
        <v>2386.1779999999999</v>
      </c>
      <c r="AJ1042" t="str">
        <f>VLOOKUP($A1042,'Full dataset'!$A$4:$IE$190,2007+AJ$1-$C1042,FALSE)</f>
        <v>.</v>
      </c>
      <c r="AK1042">
        <f>VLOOKUP($A1042,'Full dataset'!$A$4:$IE$190,2007+AK$1-$C1042,FALSE)</f>
        <v>7</v>
      </c>
      <c r="AL1042" t="str">
        <f>VLOOKUP($A1042,'Full dataset'!$A$4:$IE$190,2007+AL$1-$C1042,FALSE)</f>
        <v>.</v>
      </c>
      <c r="AM1042" t="str">
        <f>VLOOKUP($A1042,'Full dataset'!$A$4:$IE$190,2007+AM$1-$C1042,FALSE)</f>
        <v>.</v>
      </c>
      <c r="AN1042" t="str">
        <f>VLOOKUP($A1042,'Full dataset'!$A$4:$IE$190,2007+AN$1-$C1042,FALSE)</f>
        <v>.</v>
      </c>
      <c r="AO1042" t="str">
        <f>VLOOKUP($A1042,'Full dataset'!$A$4:$IE$190,2007+AO$1-$C1042,FALSE)</f>
        <v>.</v>
      </c>
      <c r="AP1042" t="s">
        <v>726</v>
      </c>
      <c r="AQ1042" t="s">
        <v>726</v>
      </c>
      <c r="AR1042" t="s">
        <v>726</v>
      </c>
      <c r="AS1042" t="s">
        <v>726</v>
      </c>
      <c r="AT1042" t="s">
        <v>726</v>
      </c>
      <c r="AU1042">
        <f>VLOOKUP(A1042,'Full dataset'!$A$4:$II$190,$AU$1,FALSE)</f>
        <v>2009</v>
      </c>
      <c r="AV1042">
        <v>0</v>
      </c>
      <c r="AW1042">
        <f>VLOOKUP(A1042,'Full dataset'!$A$5:$IM$190,247,FALSE)</f>
        <v>1</v>
      </c>
      <c r="AX1042">
        <f>VLOOKUP(A1042,'Full dataset'!$A$4:$II$190,242,FALSE)</f>
        <v>2008</v>
      </c>
      <c r="AY1042">
        <f>VLOOKUP(A1042,'Full dataset'!$A$5:$IM$190,246,FALSE)</f>
        <v>1</v>
      </c>
      <c r="AZ1042">
        <v>9999</v>
      </c>
      <c r="BA1042">
        <f>MAX(VLOOKUP($A1042,'Full dataset'!$A$4:$IX$190,BA$1,FALSE),AW1042)</f>
        <v>1</v>
      </c>
      <c r="BB1042">
        <f>IF(VLOOKUP($A1042,'Full dataset'!$A$4:$IX$190,BB$1,FALSE)&gt;0,VLOOKUP($A1042,'Full dataset'!$A$4:$IX$190,BB$1,FALSE),AU1042)</f>
        <v>2009</v>
      </c>
      <c r="BC1042">
        <f>MAX(VLOOKUP($A1042,'Full dataset'!$A$4:$IX$190,BC$1,FALSE),AY1042)</f>
        <v>2</v>
      </c>
      <c r="BD1042">
        <f>MAX(VLOOKUP($A1042,'Full dataset'!$A$4:$IX$190,BD$1,FALSE),AX1042)</f>
        <v>2008</v>
      </c>
      <c r="BE1042">
        <f t="shared" si="99"/>
        <v>2008</v>
      </c>
      <c r="BF1042">
        <f t="shared" si="100"/>
        <v>0</v>
      </c>
      <c r="BG1042">
        <f t="shared" si="101"/>
        <v>1</v>
      </c>
      <c r="BH1042">
        <f t="shared" si="96"/>
        <v>0</v>
      </c>
      <c r="BI1042">
        <f t="shared" si="97"/>
        <v>1</v>
      </c>
      <c r="BO1042">
        <f>IF(BF1042=1,VLOOKUP($A1042,'Full dataset'!$A$4:$IE$190,2007+BO$1-$C1042,FALSE),0)</f>
        <v>0</v>
      </c>
      <c r="BP1042">
        <f>IF(BF1042=1,VLOOKUP($A1042,'Full dataset'!$A$4:$IE$190,2007+BP$1-$C1042,FALSE),0)</f>
        <v>0</v>
      </c>
      <c r="BQ1042">
        <f>IF(BF1042=1,VLOOKUP($A1042,'Full dataset'!$A$4:$IE$190,2007+BQ$1-$C1042,FALSE),0)</f>
        <v>0</v>
      </c>
      <c r="BR1042">
        <f>IF($BG1042=1,VLOOKUP($A1042,'Full dataset'!$A$4:$IE$190,BR$1-2007+$C1042,FALSE),0)</f>
        <v>791</v>
      </c>
      <c r="BS1042">
        <f>IF($BG1042=1,VLOOKUP($A1042,'Full dataset'!$A$4:$IE$190,BS$1-2007+$C1042,FALSE),0)</f>
        <v>148269</v>
      </c>
      <c r="BT1042">
        <f>IF($BG1042=1,VLOOKUP($A1042,'Full dataset'!$A$4:$IE$190,BT$1-2007+$C1042,FALSE),0)</f>
        <v>6390532</v>
      </c>
      <c r="BU1042">
        <f>IF($BG1042=1,VLOOKUP($A1042,'Full dataset'!$A$4:$IE$190,BU$1-2007+$C1042,FALSE),0)</f>
        <v>120212</v>
      </c>
      <c r="BV1042">
        <f>IF($BG1042=1,VLOOKUP($A1042,'Full dataset'!$A$4:$IE$190,BV$1-2007+$C1042,FALSE),0)</f>
        <v>129</v>
      </c>
      <c r="BW1042">
        <f>IF($BG1042=1,VLOOKUP($A1042,'Full dataset'!$A$4:$IE$190,BW$1-2007+$C1042,FALSE),0)</f>
        <v>3839</v>
      </c>
      <c r="BX1042">
        <f>IF($BG1042=1,VLOOKUP($A1042,'Full dataset'!$A$4:$IE$190,BX$1-2007+$C1042,FALSE),0)</f>
        <v>847</v>
      </c>
    </row>
    <row r="1043" spans="1:76" x14ac:dyDescent="0.25">
      <c r="A1043">
        <v>111</v>
      </c>
      <c r="B1043" t="s">
        <v>155</v>
      </c>
      <c r="C1043">
        <v>2012</v>
      </c>
      <c r="D1043" t="s">
        <v>582</v>
      </c>
      <c r="E1043">
        <f t="shared" si="98"/>
        <v>0</v>
      </c>
      <c r="F1043">
        <v>1</v>
      </c>
      <c r="G1043">
        <v>8640</v>
      </c>
      <c r="H1043">
        <v>1.2922524678432545</v>
      </c>
      <c r="I1043">
        <v>4798</v>
      </c>
      <c r="J1043">
        <v>1</v>
      </c>
      <c r="K1043">
        <v>144</v>
      </c>
      <c r="L1043">
        <v>2.153754113072091E-2</v>
      </c>
      <c r="M1043">
        <v>404</v>
      </c>
      <c r="N1043">
        <v>0</v>
      </c>
      <c r="U1043">
        <v>1</v>
      </c>
      <c r="V1043">
        <v>730</v>
      </c>
      <c r="W1043">
        <v>4433</v>
      </c>
      <c r="X1043">
        <v>2158</v>
      </c>
      <c r="Y1043">
        <v>1</v>
      </c>
      <c r="Z1043">
        <v>1</v>
      </c>
      <c r="AA1043" t="s">
        <v>830</v>
      </c>
      <c r="AB1043">
        <v>26581</v>
      </c>
      <c r="AC1043">
        <f>VLOOKUP(A1043,'Full dataset'!$A$4:$IE$190,2033-C1043,FALSE)</f>
        <v>0</v>
      </c>
      <c r="AD1043" t="str">
        <f>VLOOKUP(A1043,'Full dataset'!$A$4:$IE$190,2041-C1043,FALSE)</f>
        <v>.</v>
      </c>
      <c r="AE1043">
        <f>VLOOKUP(A1043,'Full dataset'!$A$4:$IE$190,2050-C1043,FALSE)</f>
        <v>0</v>
      </c>
      <c r="AF1043">
        <v>0</v>
      </c>
      <c r="AG1043" t="str">
        <f>VLOOKUP($A1043,'Full dataset'!$A$4:$IE$190,2007+AG$1-$C1043,FALSE)</f>
        <v>.</v>
      </c>
      <c r="AH1043" t="str">
        <f>VLOOKUP($A1043,'Full dataset'!$A$4:$IE$190,2007+AH$1-$C1043,FALSE)</f>
        <v>.</v>
      </c>
      <c r="AI1043" t="str">
        <f>VLOOKUP($A1043,'Full dataset'!$A$4:$IE$190,2007+AI$1-$C1043,FALSE)</f>
        <v>.</v>
      </c>
      <c r="AJ1043" t="str">
        <f>VLOOKUP($A1043,'Full dataset'!$A$4:$IE$190,2007+AJ$1-$C1043,FALSE)</f>
        <v>.</v>
      </c>
      <c r="AK1043">
        <f>VLOOKUP($A1043,'Full dataset'!$A$4:$IE$190,2007+AK$1-$C1043,FALSE)</f>
        <v>2</v>
      </c>
      <c r="AL1043" t="str">
        <f>VLOOKUP($A1043,'Full dataset'!$A$4:$IE$190,2007+AL$1-$C1043,FALSE)</f>
        <v>.</v>
      </c>
      <c r="AM1043" t="str">
        <f>VLOOKUP($A1043,'Full dataset'!$A$4:$IE$190,2007+AM$1-$C1043,FALSE)</f>
        <v>.</v>
      </c>
      <c r="AN1043" t="str">
        <f>VLOOKUP($A1043,'Full dataset'!$A$4:$IE$190,2007+AN$1-$C1043,FALSE)</f>
        <v>.</v>
      </c>
      <c r="AO1043" t="str">
        <f>VLOOKUP($A1043,'Full dataset'!$A$4:$IE$190,2007+AO$1-$C1043,FALSE)</f>
        <v>.</v>
      </c>
      <c r="AP1043" t="s">
        <v>726</v>
      </c>
      <c r="AQ1043" t="s">
        <v>726</v>
      </c>
      <c r="AR1043" t="s">
        <v>726</v>
      </c>
      <c r="AS1043" t="s">
        <v>726</v>
      </c>
      <c r="AT1043" t="s">
        <v>726</v>
      </c>
      <c r="AU1043">
        <f>VLOOKUP(A1043,'Full dataset'!$A$4:$II$190,$AU$1,FALSE)</f>
        <v>2009</v>
      </c>
      <c r="AV1043">
        <v>1</v>
      </c>
      <c r="AW1043">
        <f>VLOOKUP(A1043,'Full dataset'!$A$5:$IM$190,247,FALSE)</f>
        <v>1</v>
      </c>
      <c r="AX1043">
        <f>VLOOKUP(A1043,'Full dataset'!$A$4:$II$190,242,FALSE)</f>
        <v>2008</v>
      </c>
      <c r="AY1043">
        <f>VLOOKUP(A1043,'Full dataset'!$A$5:$IM$190,246,FALSE)</f>
        <v>1</v>
      </c>
      <c r="AZ1043">
        <v>9999</v>
      </c>
      <c r="BA1043">
        <f>MAX(VLOOKUP($A1043,'Full dataset'!$A$4:$IX$190,BA$1,FALSE),AW1043)</f>
        <v>2</v>
      </c>
      <c r="BB1043">
        <f>IF(VLOOKUP($A1043,'Full dataset'!$A$4:$IX$190,BB$1,FALSE)&gt;0,VLOOKUP($A1043,'Full dataset'!$A$4:$IX$190,BB$1,FALSE),AU1043)</f>
        <v>2014</v>
      </c>
      <c r="BC1043">
        <f>MAX(VLOOKUP($A1043,'Full dataset'!$A$4:$IX$190,BC$1,FALSE),AY1043)</f>
        <v>1</v>
      </c>
      <c r="BD1043">
        <f>MAX(VLOOKUP($A1043,'Full dataset'!$A$4:$IX$190,BD$1,FALSE),AX1043)</f>
        <v>2008</v>
      </c>
      <c r="BE1043">
        <f t="shared" si="99"/>
        <v>2008</v>
      </c>
      <c r="BF1043">
        <f t="shared" si="100"/>
        <v>0</v>
      </c>
      <c r="BG1043">
        <f t="shared" si="101"/>
        <v>0</v>
      </c>
      <c r="BH1043">
        <f t="shared" si="96"/>
        <v>0</v>
      </c>
      <c r="BI1043">
        <f t="shared" si="97"/>
        <v>0</v>
      </c>
      <c r="BO1043">
        <f>IF(BF1043=1,VLOOKUP($A1043,'Full dataset'!$A$4:$IE$190,2007+BO$1-$C1043,FALSE),0)</f>
        <v>0</v>
      </c>
      <c r="BP1043">
        <f>IF(BF1043=1,VLOOKUP($A1043,'Full dataset'!$A$4:$IE$190,2007+BP$1-$C1043,FALSE),0)</f>
        <v>0</v>
      </c>
      <c r="BQ1043">
        <f>IF(BF1043=1,VLOOKUP($A1043,'Full dataset'!$A$4:$IE$190,2007+BQ$1-$C1043,FALSE),0)</f>
        <v>0</v>
      </c>
      <c r="BR1043">
        <f>IF($BG1043=1,VLOOKUP($A1043,'Full dataset'!$A$4:$IE$190,BR$1-2007+$C1043,FALSE),0)</f>
        <v>0</v>
      </c>
      <c r="BS1043">
        <f>IF($BG1043=1,VLOOKUP($A1043,'Full dataset'!$A$4:$IE$190,BS$1-2007+$C1043,FALSE),0)</f>
        <v>0</v>
      </c>
      <c r="BT1043">
        <f>IF($BG1043=1,VLOOKUP($A1043,'Full dataset'!$A$4:$IE$190,BT$1-2007+$C1043,FALSE),0)</f>
        <v>0</v>
      </c>
      <c r="BU1043">
        <f>IF($BG1043=1,VLOOKUP($A1043,'Full dataset'!$A$4:$IE$190,BU$1-2007+$C1043,FALSE),0)</f>
        <v>0</v>
      </c>
      <c r="BV1043">
        <f>IF($BG1043=1,VLOOKUP($A1043,'Full dataset'!$A$4:$IE$190,BV$1-2007+$C1043,FALSE),0)</f>
        <v>0</v>
      </c>
      <c r="BW1043">
        <f>IF($BG1043=1,VLOOKUP($A1043,'Full dataset'!$A$4:$IE$190,BW$1-2007+$C1043,FALSE),0)</f>
        <v>0</v>
      </c>
      <c r="BX1043">
        <f>IF($BG1043=1,VLOOKUP($A1043,'Full dataset'!$A$4:$IE$190,BX$1-2007+$C1043,FALSE),0)</f>
        <v>0</v>
      </c>
    </row>
    <row r="1044" spans="1:76" x14ac:dyDescent="0.25">
      <c r="A1044">
        <v>112</v>
      </c>
      <c r="B1044" t="s">
        <v>602</v>
      </c>
      <c r="C1044">
        <v>2012</v>
      </c>
      <c r="D1044" t="s">
        <v>591</v>
      </c>
      <c r="E1044">
        <f t="shared" si="98"/>
        <v>1</v>
      </c>
      <c r="F1044">
        <v>1</v>
      </c>
      <c r="G1044">
        <v>12394</v>
      </c>
      <c r="H1044">
        <v>0.90473757208555372</v>
      </c>
      <c r="I1044">
        <v>6906</v>
      </c>
      <c r="J1044">
        <v>1</v>
      </c>
      <c r="K1044">
        <v>205</v>
      </c>
      <c r="L1044">
        <v>1.4964595955909191E-2</v>
      </c>
      <c r="M1044">
        <v>1</v>
      </c>
      <c r="N1044">
        <v>2</v>
      </c>
      <c r="O1044">
        <v>1967</v>
      </c>
      <c r="P1044">
        <v>0.14358712314767502</v>
      </c>
      <c r="Q1044">
        <v>37</v>
      </c>
      <c r="R1044">
        <v>40787</v>
      </c>
      <c r="S1044">
        <v>5000</v>
      </c>
      <c r="T1044">
        <v>42</v>
      </c>
      <c r="U1044">
        <v>1</v>
      </c>
      <c r="V1044">
        <v>49</v>
      </c>
      <c r="W1044">
        <v>337</v>
      </c>
      <c r="X1044">
        <v>747</v>
      </c>
      <c r="Y1044">
        <v>1</v>
      </c>
      <c r="Z1044">
        <v>1</v>
      </c>
      <c r="AA1044" t="s">
        <v>831</v>
      </c>
      <c r="AB1044">
        <v>78812</v>
      </c>
      <c r="AC1044">
        <f>VLOOKUP(A1044,'Full dataset'!$A$4:$IE$190,2033-C1044,FALSE)</f>
        <v>0</v>
      </c>
      <c r="AD1044">
        <f>VLOOKUP(A1044,'Full dataset'!$A$4:$IE$190,2041-C1044,FALSE)</f>
        <v>15173</v>
      </c>
      <c r="AE1044">
        <f>VLOOKUP(A1044,'Full dataset'!$A$4:$IE$190,2050-C1044,FALSE)</f>
        <v>0</v>
      </c>
      <c r="AF1044">
        <v>0</v>
      </c>
      <c r="AG1044">
        <f>VLOOKUP($A1044,'Full dataset'!$A$4:$IE$190,2007+AG$1-$C1044,FALSE)</f>
        <v>689.88099999999997</v>
      </c>
      <c r="AH1044">
        <f>VLOOKUP($A1044,'Full dataset'!$A$4:$IE$190,2007+AH$1-$C1044,FALSE)</f>
        <v>5014.598</v>
      </c>
      <c r="AI1044">
        <f>VLOOKUP($A1044,'Full dataset'!$A$4:$IE$190,2007+AI$1-$C1044,FALSE)</f>
        <v>8950.0450000000001</v>
      </c>
      <c r="AJ1044">
        <f>VLOOKUP($A1044,'Full dataset'!$A$4:$IE$190,2007+AJ$1-$C1044,FALSE)</f>
        <v>571</v>
      </c>
      <c r="AK1044">
        <f>VLOOKUP($A1044,'Full dataset'!$A$4:$IE$190,2007+AK$1-$C1044,FALSE)</f>
        <v>-3</v>
      </c>
      <c r="AL1044" t="str">
        <f>VLOOKUP($A1044,'Full dataset'!$A$4:$IE$190,2007+AL$1-$C1044,FALSE)</f>
        <v>.</v>
      </c>
      <c r="AM1044" t="str">
        <f>VLOOKUP($A1044,'Full dataset'!$A$4:$IE$190,2007+AM$1-$C1044,FALSE)</f>
        <v>.</v>
      </c>
      <c r="AN1044">
        <f>VLOOKUP($A1044,'Full dataset'!$A$4:$IE$190,2007+AN$1-$C1044,FALSE)</f>
        <v>108649</v>
      </c>
      <c r="AO1044">
        <f>VLOOKUP($A1044,'Full dataset'!$A$4:$IE$190,2007+AO$1-$C1044,FALSE)</f>
        <v>6</v>
      </c>
      <c r="AP1044" t="s">
        <v>726</v>
      </c>
      <c r="AQ1044" t="s">
        <v>726</v>
      </c>
      <c r="AR1044" t="s">
        <v>726</v>
      </c>
      <c r="AS1044" t="s">
        <v>726</v>
      </c>
      <c r="AT1044" t="s">
        <v>726</v>
      </c>
      <c r="AU1044">
        <f>VLOOKUP(A1044,'Full dataset'!$A$4:$II$190,$AU$1,FALSE)</f>
        <v>2011</v>
      </c>
      <c r="AV1044">
        <v>1</v>
      </c>
      <c r="AW1044">
        <f>VLOOKUP(A1044,'Full dataset'!$A$5:$IM$190,247,FALSE)</f>
        <v>2</v>
      </c>
      <c r="AX1044">
        <f>VLOOKUP(A1044,'Full dataset'!$A$4:$II$190,242,FALSE)</f>
        <v>2010</v>
      </c>
      <c r="AY1044">
        <f>VLOOKUP(A1044,'Full dataset'!$A$5:$IM$190,246,FALSE)</f>
        <v>2</v>
      </c>
      <c r="AZ1044">
        <v>9999</v>
      </c>
      <c r="BA1044">
        <f>MAX(VLOOKUP($A1044,'Full dataset'!$A$4:$IX$190,BA$1,FALSE),AW1044)</f>
        <v>2</v>
      </c>
      <c r="BB1044">
        <f>IF(VLOOKUP($A1044,'Full dataset'!$A$4:$IX$190,BB$1,FALSE)&gt;0,VLOOKUP($A1044,'Full dataset'!$A$4:$IX$190,BB$1,FALSE),AU1044)</f>
        <v>2011</v>
      </c>
      <c r="BC1044">
        <f>MAX(VLOOKUP($A1044,'Full dataset'!$A$4:$IX$190,BC$1,FALSE),AY1044)</f>
        <v>2</v>
      </c>
      <c r="BD1044">
        <f>MAX(VLOOKUP($A1044,'Full dataset'!$A$4:$IX$190,BD$1,FALSE),AX1044)</f>
        <v>2010</v>
      </c>
      <c r="BE1044">
        <f t="shared" si="99"/>
        <v>2010</v>
      </c>
      <c r="BF1044">
        <f t="shared" si="100"/>
        <v>1</v>
      </c>
      <c r="BG1044">
        <f t="shared" si="101"/>
        <v>1</v>
      </c>
      <c r="BH1044">
        <f t="shared" si="96"/>
        <v>0</v>
      </c>
      <c r="BI1044">
        <f t="shared" si="97"/>
        <v>1</v>
      </c>
      <c r="BO1044">
        <f>IF(BF1044=1,VLOOKUP($A1044,'Full dataset'!$A$4:$IE$190,2007+BO$1-$C1044,FALSE),0)</f>
        <v>0</v>
      </c>
      <c r="BP1044">
        <f>IF(BF1044=1,VLOOKUP($A1044,'Full dataset'!$A$4:$IE$190,2007+BP$1-$C1044,FALSE),0)</f>
        <v>0</v>
      </c>
      <c r="BQ1044">
        <f>IF(BF1044=1,VLOOKUP($A1044,'Full dataset'!$A$4:$IE$190,2007+BQ$1-$C1044,FALSE),0)</f>
        <v>0</v>
      </c>
      <c r="BR1044">
        <f>IF($BG1044=1,VLOOKUP($A1044,'Full dataset'!$A$4:$IE$190,BR$1-2007+$C1044,FALSE),0)</f>
        <v>51</v>
      </c>
      <c r="BS1044">
        <f>IF($BG1044=1,VLOOKUP($A1044,'Full dataset'!$A$4:$IE$190,BS$1-2007+$C1044,FALSE),0)</f>
        <v>60</v>
      </c>
      <c r="BT1044">
        <f>IF($BG1044=1,VLOOKUP($A1044,'Full dataset'!$A$4:$IE$190,BT$1-2007+$C1044,FALSE),0)</f>
        <v>214</v>
      </c>
      <c r="BU1044">
        <f>IF($BG1044=1,VLOOKUP($A1044,'Full dataset'!$A$4:$IE$190,BU$1-2007+$C1044,FALSE),0)</f>
        <v>14</v>
      </c>
      <c r="BV1044">
        <f>IF($BG1044=1,VLOOKUP($A1044,'Full dataset'!$A$4:$IE$190,BV$1-2007+$C1044,FALSE),0)</f>
        <v>20</v>
      </c>
      <c r="BW1044">
        <f>IF($BG1044=1,VLOOKUP($A1044,'Full dataset'!$A$4:$IE$190,BW$1-2007+$C1044,FALSE),0)</f>
        <v>0</v>
      </c>
      <c r="BX1044">
        <f>IF($BG1044=1,VLOOKUP($A1044,'Full dataset'!$A$4:$IE$190,BX$1-2007+$C1044,FALSE),0)</f>
        <v>3</v>
      </c>
    </row>
    <row r="1045" spans="1:76" x14ac:dyDescent="0.25">
      <c r="A1045">
        <v>113</v>
      </c>
      <c r="B1045" t="s">
        <v>157</v>
      </c>
      <c r="C1045">
        <v>2012</v>
      </c>
      <c r="D1045" t="s">
        <v>591</v>
      </c>
      <c r="E1045">
        <f t="shared" si="98"/>
        <v>1</v>
      </c>
      <c r="F1045">
        <v>1</v>
      </c>
      <c r="G1045">
        <v>28462</v>
      </c>
      <c r="H1045">
        <v>5.3041371598956388</v>
      </c>
      <c r="I1045">
        <v>8677</v>
      </c>
      <c r="J1045">
        <v>0</v>
      </c>
      <c r="N1045">
        <v>0</v>
      </c>
      <c r="S1045">
        <v>2844</v>
      </c>
      <c r="T1045">
        <v>325620</v>
      </c>
      <c r="U1045">
        <v>1</v>
      </c>
      <c r="V1045">
        <v>799</v>
      </c>
      <c r="W1045">
        <v>47986</v>
      </c>
      <c r="X1045">
        <v>3861</v>
      </c>
      <c r="Y1045">
        <v>1</v>
      </c>
      <c r="Z1045">
        <v>1</v>
      </c>
      <c r="AA1045" t="s">
        <v>832</v>
      </c>
      <c r="AB1045">
        <v>258771</v>
      </c>
      <c r="AC1045">
        <f>VLOOKUP(A1045,'Full dataset'!$A$4:$IE$190,2033-C1045,FALSE)</f>
        <v>0</v>
      </c>
      <c r="AD1045" t="str">
        <f>VLOOKUP(A1045,'Full dataset'!$A$4:$IE$190,2041-C1045,FALSE)</f>
        <v>.</v>
      </c>
      <c r="AE1045">
        <f>VLOOKUP(A1045,'Full dataset'!$A$4:$IE$190,2050-C1045,FALSE)</f>
        <v>7.51</v>
      </c>
      <c r="AF1045">
        <v>3.7549999999999999</v>
      </c>
      <c r="AG1045">
        <f>VLOOKUP($A1045,'Full dataset'!$A$4:$IE$190,2007+AG$1-$C1045,FALSE)</f>
        <v>2472</v>
      </c>
      <c r="AH1045">
        <f>VLOOKUP($A1045,'Full dataset'!$A$4:$IE$190,2007+AH$1-$C1045,FALSE)</f>
        <v>13394</v>
      </c>
      <c r="AI1045">
        <f>VLOOKUP($A1045,'Full dataset'!$A$4:$IE$190,2007+AI$1-$C1045,FALSE)</f>
        <v>17085</v>
      </c>
      <c r="AJ1045" t="str">
        <f>VLOOKUP($A1045,'Full dataset'!$A$4:$IE$190,2007+AJ$1-$C1045,FALSE)</f>
        <v>.</v>
      </c>
      <c r="AK1045" t="str">
        <f>VLOOKUP($A1045,'Full dataset'!$A$4:$IE$190,2007+AK$1-$C1045,FALSE)</f>
        <v>.</v>
      </c>
      <c r="AL1045" t="str">
        <f>VLOOKUP($A1045,'Full dataset'!$A$4:$IE$190,2007+AL$1-$C1045,FALSE)</f>
        <v>.</v>
      </c>
      <c r="AM1045" t="str">
        <f>VLOOKUP($A1045,'Full dataset'!$A$4:$IE$190,2007+AM$1-$C1045,FALSE)</f>
        <v>.</v>
      </c>
      <c r="AN1045" t="str">
        <f>VLOOKUP($A1045,'Full dataset'!$A$4:$IE$190,2007+AN$1-$C1045,FALSE)</f>
        <v>.</v>
      </c>
      <c r="AO1045" t="str">
        <f>VLOOKUP($A1045,'Full dataset'!$A$4:$IE$190,2007+AO$1-$C1045,FALSE)</f>
        <v>.</v>
      </c>
      <c r="AP1045" t="s">
        <v>726</v>
      </c>
      <c r="AQ1045" t="s">
        <v>726</v>
      </c>
      <c r="AR1045" t="s">
        <v>726</v>
      </c>
      <c r="AS1045" t="s">
        <v>726</v>
      </c>
      <c r="AT1045" t="s">
        <v>726</v>
      </c>
      <c r="AU1045">
        <f>VLOOKUP(A1045,'Full dataset'!$A$4:$II$190,$AU$1,FALSE)</f>
        <v>2009</v>
      </c>
      <c r="AV1045">
        <v>0</v>
      </c>
      <c r="AW1045">
        <f>VLOOKUP(A1045,'Full dataset'!$A$5:$IM$190,247,FALSE)</f>
        <v>1</v>
      </c>
      <c r="AX1045">
        <f>VLOOKUP(A1045,'Full dataset'!$A$4:$II$190,242,FALSE)</f>
        <v>9999</v>
      </c>
      <c r="AY1045">
        <f>VLOOKUP(A1045,'Full dataset'!$A$5:$IM$190,246,FALSE)</f>
        <v>1</v>
      </c>
      <c r="AZ1045">
        <v>9999</v>
      </c>
      <c r="BA1045">
        <f>MAX(VLOOKUP($A1045,'Full dataset'!$A$4:$IX$190,BA$1,FALSE),AW1045)</f>
        <v>1</v>
      </c>
      <c r="BB1045">
        <f>IF(VLOOKUP($A1045,'Full dataset'!$A$4:$IX$190,BB$1,FALSE)&gt;0,VLOOKUP($A1045,'Full dataset'!$A$4:$IX$190,BB$1,FALSE),AU1045)</f>
        <v>2009</v>
      </c>
      <c r="BC1045">
        <f>MAX(VLOOKUP($A1045,'Full dataset'!$A$4:$IX$190,BC$1,FALSE),AY1045)</f>
        <v>2</v>
      </c>
      <c r="BD1045">
        <f>MAX(VLOOKUP($A1045,'Full dataset'!$A$4:$IX$190,BD$1,FALSE),AX1045)</f>
        <v>9999</v>
      </c>
      <c r="BE1045">
        <f t="shared" si="99"/>
        <v>2009</v>
      </c>
      <c r="BF1045">
        <f t="shared" si="100"/>
        <v>0</v>
      </c>
      <c r="BG1045">
        <f t="shared" si="101"/>
        <v>0</v>
      </c>
      <c r="BH1045">
        <f t="shared" si="96"/>
        <v>0</v>
      </c>
      <c r="BI1045">
        <f t="shared" si="97"/>
        <v>0</v>
      </c>
      <c r="BO1045">
        <f>IF(BF1045=1,VLOOKUP($A1045,'Full dataset'!$A$4:$IE$190,2007+BO$1-$C1045,FALSE),0)</f>
        <v>0</v>
      </c>
      <c r="BP1045">
        <f>IF(BF1045=1,VLOOKUP($A1045,'Full dataset'!$A$4:$IE$190,2007+BP$1-$C1045,FALSE),0)</f>
        <v>0</v>
      </c>
      <c r="BQ1045">
        <f>IF(BF1045=1,VLOOKUP($A1045,'Full dataset'!$A$4:$IE$190,2007+BQ$1-$C1045,FALSE),0)</f>
        <v>0</v>
      </c>
      <c r="BR1045">
        <f>IF($BG1045=1,VLOOKUP($A1045,'Full dataset'!$A$4:$IE$190,BR$1-2007+$C1045,FALSE),0)</f>
        <v>0</v>
      </c>
      <c r="BS1045">
        <f>IF($BG1045=1,VLOOKUP($A1045,'Full dataset'!$A$4:$IE$190,BS$1-2007+$C1045,FALSE),0)</f>
        <v>0</v>
      </c>
      <c r="BT1045">
        <f>IF($BG1045=1,VLOOKUP($A1045,'Full dataset'!$A$4:$IE$190,BT$1-2007+$C1045,FALSE),0)</f>
        <v>0</v>
      </c>
      <c r="BU1045">
        <f>IF($BG1045=1,VLOOKUP($A1045,'Full dataset'!$A$4:$IE$190,BU$1-2007+$C1045,FALSE),0)</f>
        <v>0</v>
      </c>
      <c r="BV1045">
        <f>IF($BG1045=1,VLOOKUP($A1045,'Full dataset'!$A$4:$IE$190,BV$1-2007+$C1045,FALSE),0)</f>
        <v>0</v>
      </c>
      <c r="BW1045">
        <f>IF($BG1045=1,VLOOKUP($A1045,'Full dataset'!$A$4:$IE$190,BW$1-2007+$C1045,FALSE),0)</f>
        <v>0</v>
      </c>
      <c r="BX1045">
        <f>IF($BG1045=1,VLOOKUP($A1045,'Full dataset'!$A$4:$IE$190,BX$1-2007+$C1045,FALSE),0)</f>
        <v>0</v>
      </c>
    </row>
    <row r="1046" spans="1:76" x14ac:dyDescent="0.25">
      <c r="A1046">
        <v>114</v>
      </c>
      <c r="B1046" t="s">
        <v>158</v>
      </c>
      <c r="C1046">
        <v>2012</v>
      </c>
      <c r="D1046" t="s">
        <v>582</v>
      </c>
      <c r="E1046">
        <f t="shared" si="98"/>
        <v>0</v>
      </c>
      <c r="F1046">
        <v>1</v>
      </c>
      <c r="G1046">
        <v>846</v>
      </c>
      <c r="H1046">
        <v>0.41736556487419835</v>
      </c>
      <c r="I1046">
        <v>597</v>
      </c>
      <c r="J1046">
        <v>0</v>
      </c>
      <c r="N1046">
        <v>0</v>
      </c>
      <c r="U1046">
        <v>0</v>
      </c>
      <c r="V1046" t="s">
        <v>726</v>
      </c>
      <c r="W1046" t="s">
        <v>726</v>
      </c>
      <c r="X1046" t="s">
        <v>726</v>
      </c>
      <c r="Y1046">
        <v>1</v>
      </c>
      <c r="Z1046">
        <v>0</v>
      </c>
      <c r="AA1046" t="s">
        <v>833</v>
      </c>
      <c r="AB1046">
        <v>2835</v>
      </c>
      <c r="AC1046">
        <f>VLOOKUP(A1046,'Full dataset'!$A$4:$IE$190,2033-C1046,FALSE)</f>
        <v>0</v>
      </c>
      <c r="AD1046" t="str">
        <f>VLOOKUP(A1046,'Full dataset'!$A$4:$IE$190,2041-C1046,FALSE)</f>
        <v>.</v>
      </c>
      <c r="AE1046">
        <f>VLOOKUP(A1046,'Full dataset'!$A$4:$IE$190,2050-C1046,FALSE)</f>
        <v>0</v>
      </c>
      <c r="AF1046">
        <v>0</v>
      </c>
      <c r="AG1046" t="str">
        <f>VLOOKUP($A1046,'Full dataset'!$A$4:$IE$190,2007+AG$1-$C1046,FALSE)</f>
        <v>.</v>
      </c>
      <c r="AH1046" t="str">
        <f>VLOOKUP($A1046,'Full dataset'!$A$4:$IE$190,2007+AH$1-$C1046,FALSE)</f>
        <v>.</v>
      </c>
      <c r="AI1046" t="str">
        <f>VLOOKUP($A1046,'Full dataset'!$A$4:$IE$190,2007+AI$1-$C1046,FALSE)</f>
        <v>.</v>
      </c>
      <c r="AJ1046" t="str">
        <f>VLOOKUP($A1046,'Full dataset'!$A$4:$IE$190,2007+AJ$1-$C1046,FALSE)</f>
        <v>.</v>
      </c>
      <c r="AK1046" t="str">
        <f>VLOOKUP($A1046,'Full dataset'!$A$4:$IE$190,2007+AK$1-$C1046,FALSE)</f>
        <v>.</v>
      </c>
      <c r="AL1046" t="str">
        <f>VLOOKUP($A1046,'Full dataset'!$A$4:$IE$190,2007+AL$1-$C1046,FALSE)</f>
        <v>.</v>
      </c>
      <c r="AM1046" t="str">
        <f>VLOOKUP($A1046,'Full dataset'!$A$4:$IE$190,2007+AM$1-$C1046,FALSE)</f>
        <v>.</v>
      </c>
      <c r="AN1046" t="str">
        <f>VLOOKUP($A1046,'Full dataset'!$A$4:$IE$190,2007+AN$1-$C1046,FALSE)</f>
        <v>.</v>
      </c>
      <c r="AO1046" t="str">
        <f>VLOOKUP($A1046,'Full dataset'!$A$4:$IE$190,2007+AO$1-$C1046,FALSE)</f>
        <v>.</v>
      </c>
      <c r="AP1046" t="s">
        <v>726</v>
      </c>
      <c r="AQ1046" t="s">
        <v>726</v>
      </c>
      <c r="AR1046" t="s">
        <v>726</v>
      </c>
      <c r="AS1046" t="s">
        <v>726</v>
      </c>
      <c r="AT1046" t="s">
        <v>726</v>
      </c>
      <c r="AU1046">
        <f>VLOOKUP(A1046,'Full dataset'!$A$4:$II$190,$AU$1,FALSE)</f>
        <v>9999</v>
      </c>
      <c r="AV1046">
        <v>0</v>
      </c>
      <c r="AW1046">
        <f>VLOOKUP(A1046,'Full dataset'!$A$5:$IM$190,247,FALSE)</f>
        <v>0</v>
      </c>
      <c r="AX1046">
        <f>VLOOKUP(A1046,'Full dataset'!$A$4:$II$190,242,FALSE)</f>
        <v>2009</v>
      </c>
      <c r="AY1046">
        <f>VLOOKUP(A1046,'Full dataset'!$A$5:$IM$190,246,FALSE)</f>
        <v>1</v>
      </c>
      <c r="AZ1046">
        <v>9999</v>
      </c>
      <c r="BA1046">
        <f>MAX(VLOOKUP($A1046,'Full dataset'!$A$4:$IX$190,BA$1,FALSE),AW1046)</f>
        <v>1</v>
      </c>
      <c r="BB1046">
        <f>IF(VLOOKUP($A1046,'Full dataset'!$A$4:$IX$190,BB$1,FALSE)&gt;0,VLOOKUP($A1046,'Full dataset'!$A$4:$IX$190,BB$1,FALSE),AU1046)</f>
        <v>2015</v>
      </c>
      <c r="BC1046">
        <f>MAX(VLOOKUP($A1046,'Full dataset'!$A$4:$IX$190,BC$1,FALSE),AY1046)</f>
        <v>1</v>
      </c>
      <c r="BD1046">
        <f>MAX(VLOOKUP($A1046,'Full dataset'!$A$4:$IX$190,BD$1,FALSE),AX1046)</f>
        <v>2009</v>
      </c>
      <c r="BE1046">
        <f t="shared" si="99"/>
        <v>2009</v>
      </c>
      <c r="BF1046">
        <f t="shared" si="100"/>
        <v>0</v>
      </c>
      <c r="BG1046">
        <f t="shared" si="101"/>
        <v>0</v>
      </c>
      <c r="BH1046">
        <f t="shared" si="96"/>
        <v>0</v>
      </c>
      <c r="BI1046">
        <f t="shared" si="97"/>
        <v>0</v>
      </c>
      <c r="BO1046">
        <f>IF(BF1046=1,VLOOKUP($A1046,'Full dataset'!$A$4:$IE$190,2007+BO$1-$C1046,FALSE),0)</f>
        <v>0</v>
      </c>
      <c r="BP1046">
        <f>IF(BF1046=1,VLOOKUP($A1046,'Full dataset'!$A$4:$IE$190,2007+BP$1-$C1046,FALSE),0)</f>
        <v>0</v>
      </c>
      <c r="BQ1046">
        <f>IF(BF1046=1,VLOOKUP($A1046,'Full dataset'!$A$4:$IE$190,2007+BQ$1-$C1046,FALSE),0)</f>
        <v>0</v>
      </c>
      <c r="BR1046">
        <f>IF($BG1046=1,VLOOKUP($A1046,'Full dataset'!$A$4:$IE$190,BR$1-2007+$C1046,FALSE),0)</f>
        <v>0</v>
      </c>
      <c r="BS1046">
        <f>IF($BG1046=1,VLOOKUP($A1046,'Full dataset'!$A$4:$IE$190,BS$1-2007+$C1046,FALSE),0)</f>
        <v>0</v>
      </c>
      <c r="BT1046">
        <f>IF($BG1046=1,VLOOKUP($A1046,'Full dataset'!$A$4:$IE$190,BT$1-2007+$C1046,FALSE),0)</f>
        <v>0</v>
      </c>
      <c r="BU1046">
        <f>IF($BG1046=1,VLOOKUP($A1046,'Full dataset'!$A$4:$IE$190,BU$1-2007+$C1046,FALSE),0)</f>
        <v>0</v>
      </c>
      <c r="BV1046">
        <f>IF($BG1046=1,VLOOKUP($A1046,'Full dataset'!$A$4:$IE$190,BV$1-2007+$C1046,FALSE),0)</f>
        <v>0</v>
      </c>
      <c r="BW1046">
        <f>IF($BG1046=1,VLOOKUP($A1046,'Full dataset'!$A$4:$IE$190,BW$1-2007+$C1046,FALSE),0)</f>
        <v>0</v>
      </c>
      <c r="BX1046">
        <f>IF($BG1046=1,VLOOKUP($A1046,'Full dataset'!$A$4:$IE$190,BX$1-2007+$C1046,FALSE),0)</f>
        <v>0</v>
      </c>
    </row>
    <row r="1047" spans="1:76" x14ac:dyDescent="0.25">
      <c r="A1047">
        <v>115</v>
      </c>
      <c r="B1047" t="s">
        <v>159</v>
      </c>
      <c r="C1047">
        <v>2012</v>
      </c>
      <c r="D1047" t="s">
        <v>591</v>
      </c>
      <c r="E1047">
        <f t="shared" si="98"/>
        <v>1</v>
      </c>
      <c r="F1047">
        <v>1</v>
      </c>
      <c r="G1047">
        <v>26191</v>
      </c>
      <c r="H1047">
        <v>2.4313962124025252</v>
      </c>
      <c r="I1047">
        <v>9438</v>
      </c>
      <c r="J1047">
        <v>1</v>
      </c>
      <c r="K1047">
        <v>791</v>
      </c>
      <c r="L1047">
        <v>7.3431117712588187E-2</v>
      </c>
      <c r="M1047">
        <v>328</v>
      </c>
      <c r="N1047">
        <v>2</v>
      </c>
      <c r="O1047">
        <v>457</v>
      </c>
      <c r="P1047">
        <v>4.2424805050129966E-2</v>
      </c>
      <c r="Q1047">
        <v>41</v>
      </c>
      <c r="R1047">
        <v>40940</v>
      </c>
      <c r="S1047">
        <v>100</v>
      </c>
      <c r="T1047">
        <v>111</v>
      </c>
      <c r="U1047">
        <v>1</v>
      </c>
      <c r="V1047">
        <v>381</v>
      </c>
      <c r="W1047">
        <v>87468</v>
      </c>
      <c r="X1047">
        <v>26196</v>
      </c>
      <c r="Y1047">
        <v>1</v>
      </c>
      <c r="Z1047">
        <v>1</v>
      </c>
      <c r="AA1047" t="s">
        <v>834</v>
      </c>
      <c r="AB1047">
        <v>191317</v>
      </c>
      <c r="AC1047">
        <f>VLOOKUP(A1047,'Full dataset'!$A$4:$IE$190,2033-C1047,FALSE)</f>
        <v>0</v>
      </c>
      <c r="AD1047" t="str">
        <f>VLOOKUP(A1047,'Full dataset'!$A$4:$IE$190,2041-C1047,FALSE)</f>
        <v>.</v>
      </c>
      <c r="AE1047">
        <f>VLOOKUP(A1047,'Full dataset'!$A$4:$IE$190,2050-C1047,FALSE)</f>
        <v>0</v>
      </c>
      <c r="AF1047">
        <v>0</v>
      </c>
      <c r="AG1047">
        <f>VLOOKUP($A1047,'Full dataset'!$A$4:$IE$190,2007+AG$1-$C1047,FALSE)</f>
        <v>2045</v>
      </c>
      <c r="AH1047">
        <f>VLOOKUP($A1047,'Full dataset'!$A$4:$IE$190,2007+AH$1-$C1047,FALSE)</f>
        <v>20224</v>
      </c>
      <c r="AI1047">
        <f>VLOOKUP($A1047,'Full dataset'!$A$4:$IE$190,2007+AI$1-$C1047,FALSE)</f>
        <v>13504</v>
      </c>
      <c r="AJ1047" t="str">
        <f>VLOOKUP($A1047,'Full dataset'!$A$4:$IE$190,2007+AJ$1-$C1047,FALSE)</f>
        <v>.</v>
      </c>
      <c r="AK1047" t="str">
        <f>VLOOKUP($A1047,'Full dataset'!$A$4:$IE$190,2007+AK$1-$C1047,FALSE)</f>
        <v>.</v>
      </c>
      <c r="AL1047" t="str">
        <f>VLOOKUP($A1047,'Full dataset'!$A$4:$IE$190,2007+AL$1-$C1047,FALSE)</f>
        <v>.</v>
      </c>
      <c r="AM1047" t="str">
        <f>VLOOKUP($A1047,'Full dataset'!$A$4:$IE$190,2007+AM$1-$C1047,FALSE)</f>
        <v>.</v>
      </c>
      <c r="AN1047" t="str">
        <f>VLOOKUP($A1047,'Full dataset'!$A$4:$IE$190,2007+AN$1-$C1047,FALSE)</f>
        <v>.</v>
      </c>
      <c r="AO1047" t="str">
        <f>VLOOKUP($A1047,'Full dataset'!$A$4:$IE$190,2007+AO$1-$C1047,FALSE)</f>
        <v>.</v>
      </c>
      <c r="AP1047" t="s">
        <v>726</v>
      </c>
      <c r="AQ1047" t="s">
        <v>726</v>
      </c>
      <c r="AR1047" t="s">
        <v>726</v>
      </c>
      <c r="AS1047" t="s">
        <v>726</v>
      </c>
      <c r="AT1047" t="s">
        <v>726</v>
      </c>
      <c r="AU1047">
        <f>VLOOKUP(A1047,'Full dataset'!$A$4:$II$190,$AU$1,FALSE)</f>
        <v>2007</v>
      </c>
      <c r="AV1047">
        <v>1</v>
      </c>
      <c r="AW1047">
        <f>VLOOKUP(A1047,'Full dataset'!$A$5:$IM$190,247,FALSE)</f>
        <v>1</v>
      </c>
      <c r="AX1047">
        <f>VLOOKUP(A1047,'Full dataset'!$A$4:$II$190,242,FALSE)</f>
        <v>2008</v>
      </c>
      <c r="AY1047">
        <f>VLOOKUP(A1047,'Full dataset'!$A$5:$IM$190,246,FALSE)</f>
        <v>1</v>
      </c>
      <c r="AZ1047">
        <v>9999</v>
      </c>
      <c r="BA1047">
        <f>MAX(VLOOKUP($A1047,'Full dataset'!$A$4:$IX$190,BA$1,FALSE),AW1047)</f>
        <v>2</v>
      </c>
      <c r="BB1047">
        <f>IF(VLOOKUP($A1047,'Full dataset'!$A$4:$IX$190,BB$1,FALSE)&gt;0,VLOOKUP($A1047,'Full dataset'!$A$4:$IX$190,BB$1,FALSE),AU1047)</f>
        <v>2010</v>
      </c>
      <c r="BC1047">
        <f>MAX(VLOOKUP($A1047,'Full dataset'!$A$4:$IX$190,BC$1,FALSE),AY1047)</f>
        <v>2</v>
      </c>
      <c r="BD1047">
        <f>MAX(VLOOKUP($A1047,'Full dataset'!$A$4:$IX$190,BD$1,FALSE),AX1047)</f>
        <v>2008</v>
      </c>
      <c r="BE1047">
        <f t="shared" si="99"/>
        <v>2008</v>
      </c>
      <c r="BF1047">
        <f t="shared" si="100"/>
        <v>1</v>
      </c>
      <c r="BG1047">
        <f t="shared" si="101"/>
        <v>1</v>
      </c>
      <c r="BH1047">
        <f t="shared" si="96"/>
        <v>0</v>
      </c>
      <c r="BI1047">
        <f t="shared" si="97"/>
        <v>1</v>
      </c>
      <c r="BO1047">
        <f>IF(BF1047=1,VLOOKUP($A1047,'Full dataset'!$A$4:$IE$190,2007+BO$1-$C1047,FALSE),0)</f>
        <v>0</v>
      </c>
      <c r="BP1047">
        <f>IF(BF1047=1,VLOOKUP($A1047,'Full dataset'!$A$4:$IE$190,2007+BP$1-$C1047,FALSE),0)</f>
        <v>0</v>
      </c>
      <c r="BQ1047">
        <f>IF(BF1047=1,VLOOKUP($A1047,'Full dataset'!$A$4:$IE$190,2007+BQ$1-$C1047,FALSE),0)</f>
        <v>0</v>
      </c>
      <c r="BR1047">
        <f>IF($BG1047=1,VLOOKUP($A1047,'Full dataset'!$A$4:$IE$190,BR$1-2007+$C1047,FALSE),0)</f>
        <v>93</v>
      </c>
      <c r="BS1047">
        <f>IF($BG1047=1,VLOOKUP($A1047,'Full dataset'!$A$4:$IE$190,BS$1-2007+$C1047,FALSE),0)</f>
        <v>12319</v>
      </c>
      <c r="BT1047">
        <f>IF($BG1047=1,VLOOKUP($A1047,'Full dataset'!$A$4:$IE$190,BT$1-2007+$C1047,FALSE),0)</f>
        <v>6072</v>
      </c>
      <c r="BU1047">
        <f>IF($BG1047=1,VLOOKUP($A1047,'Full dataset'!$A$4:$IE$190,BU$1-2007+$C1047,FALSE),0)</f>
        <v>1645</v>
      </c>
      <c r="BV1047">
        <f>IF($BG1047=1,VLOOKUP($A1047,'Full dataset'!$A$4:$IE$190,BV$1-2007+$C1047,FALSE),0)</f>
        <v>0</v>
      </c>
      <c r="BW1047">
        <f>IF($BG1047=1,VLOOKUP($A1047,'Full dataset'!$A$4:$IE$190,BW$1-2007+$C1047,FALSE),0)</f>
        <v>0</v>
      </c>
      <c r="BX1047">
        <f>IF($BG1047=1,VLOOKUP($A1047,'Full dataset'!$A$4:$IE$190,BX$1-2007+$C1047,FALSE),0)</f>
        <v>1</v>
      </c>
    </row>
    <row r="1048" spans="1:76" x14ac:dyDescent="0.25">
      <c r="A1048">
        <v>116</v>
      </c>
      <c r="B1048" t="s">
        <v>160</v>
      </c>
      <c r="C1048">
        <v>2012</v>
      </c>
      <c r="D1048" t="s">
        <v>591</v>
      </c>
      <c r="E1048">
        <f t="shared" si="98"/>
        <v>1</v>
      </c>
      <c r="F1048">
        <v>1</v>
      </c>
      <c r="G1048">
        <v>31624</v>
      </c>
      <c r="H1048">
        <v>0.14455364080998309</v>
      </c>
      <c r="I1048">
        <v>15711</v>
      </c>
      <c r="J1048">
        <v>1</v>
      </c>
      <c r="K1048">
        <v>1862</v>
      </c>
      <c r="L1048">
        <v>8.511221831146866E-3</v>
      </c>
      <c r="M1048">
        <v>953</v>
      </c>
      <c r="N1048">
        <v>0</v>
      </c>
      <c r="S1048">
        <v>4513</v>
      </c>
      <c r="T1048">
        <v>492110</v>
      </c>
      <c r="U1048">
        <v>1</v>
      </c>
      <c r="V1048">
        <v>0</v>
      </c>
      <c r="W1048">
        <v>170</v>
      </c>
      <c r="X1048">
        <v>2878</v>
      </c>
      <c r="Y1048">
        <v>1</v>
      </c>
      <c r="Z1048">
        <v>1</v>
      </c>
      <c r="AA1048" t="s">
        <v>835</v>
      </c>
      <c r="AB1048">
        <v>165519</v>
      </c>
      <c r="AC1048">
        <f>VLOOKUP(A1048,'Full dataset'!$A$4:$IE$190,2033-C1048,FALSE)</f>
        <v>0</v>
      </c>
      <c r="AD1048">
        <f>VLOOKUP(A1048,'Full dataset'!$A$4:$IE$190,2041-C1048,FALSE)</f>
        <v>228866</v>
      </c>
      <c r="AE1048">
        <f>VLOOKUP(A1048,'Full dataset'!$A$4:$IE$190,2050-C1048,FALSE)</f>
        <v>7.31</v>
      </c>
      <c r="AF1048">
        <v>3.6549999999999998</v>
      </c>
      <c r="AG1048">
        <f>VLOOKUP($A1048,'Full dataset'!$A$4:$IE$190,2007+AG$1-$C1048,FALSE)</f>
        <v>1561</v>
      </c>
      <c r="AH1048">
        <f>VLOOKUP($A1048,'Full dataset'!$A$4:$IE$190,2007+AH$1-$C1048,FALSE)</f>
        <v>33567</v>
      </c>
      <c r="AI1048">
        <f>VLOOKUP($A1048,'Full dataset'!$A$4:$IE$190,2007+AI$1-$C1048,FALSE)</f>
        <v>44287</v>
      </c>
      <c r="AJ1048">
        <f>VLOOKUP($A1048,'Full dataset'!$A$4:$IE$190,2007+AJ$1-$C1048,FALSE)</f>
        <v>-265</v>
      </c>
      <c r="AK1048" t="str">
        <f>VLOOKUP($A1048,'Full dataset'!$A$4:$IE$190,2007+AK$1-$C1048,FALSE)</f>
        <v>.</v>
      </c>
      <c r="AL1048">
        <f>VLOOKUP($A1048,'Full dataset'!$A$4:$IE$190,2007+AL$1-$C1048,FALSE)</f>
        <v>0</v>
      </c>
      <c r="AM1048" t="str">
        <f>VLOOKUP($A1048,'Full dataset'!$A$4:$IE$190,2007+AM$1-$C1048,FALSE)</f>
        <v>.</v>
      </c>
      <c r="AN1048">
        <f>VLOOKUP($A1048,'Full dataset'!$A$4:$IE$190,2007+AN$1-$C1048,FALSE)</f>
        <v>1236026</v>
      </c>
      <c r="AO1048">
        <f>VLOOKUP($A1048,'Full dataset'!$A$4:$IE$190,2007+AO$1-$C1048,FALSE)</f>
        <v>4</v>
      </c>
      <c r="AP1048" t="s">
        <v>726</v>
      </c>
      <c r="AQ1048" t="s">
        <v>726</v>
      </c>
      <c r="AR1048" t="s">
        <v>726</v>
      </c>
      <c r="AS1048" t="s">
        <v>726</v>
      </c>
      <c r="AT1048" t="s">
        <v>726</v>
      </c>
      <c r="AU1048">
        <f>VLOOKUP(A1048,'Full dataset'!$A$4:$II$190,$AU$1,FALSE)</f>
        <v>2014</v>
      </c>
      <c r="AV1048">
        <v>1</v>
      </c>
      <c r="AW1048">
        <f>VLOOKUP(A1048,'Full dataset'!$A$5:$IM$190,247,FALSE)</f>
        <v>2</v>
      </c>
      <c r="AX1048">
        <f>VLOOKUP(A1048,'Full dataset'!$A$4:$II$190,242,FALSE)</f>
        <v>2009</v>
      </c>
      <c r="AY1048">
        <f>VLOOKUP(A1048,'Full dataset'!$A$5:$IM$190,246,FALSE)</f>
        <v>1</v>
      </c>
      <c r="AZ1048">
        <v>9999</v>
      </c>
      <c r="BA1048">
        <f>MAX(VLOOKUP($A1048,'Full dataset'!$A$4:$IX$190,BA$1,FALSE),AW1048)</f>
        <v>2</v>
      </c>
      <c r="BB1048">
        <f>IF(VLOOKUP($A1048,'Full dataset'!$A$4:$IX$190,BB$1,FALSE)&gt;0,VLOOKUP($A1048,'Full dataset'!$A$4:$IX$190,BB$1,FALSE),AU1048)</f>
        <v>2013</v>
      </c>
      <c r="BC1048">
        <f>MAX(VLOOKUP($A1048,'Full dataset'!$A$4:$IX$190,BC$1,FALSE),AY1048)</f>
        <v>2</v>
      </c>
      <c r="BD1048">
        <f>MAX(VLOOKUP($A1048,'Full dataset'!$A$4:$IX$190,BD$1,FALSE),AX1048)</f>
        <v>2009</v>
      </c>
      <c r="BE1048">
        <f t="shared" si="99"/>
        <v>2009</v>
      </c>
      <c r="BF1048">
        <f t="shared" si="100"/>
        <v>0</v>
      </c>
      <c r="BG1048">
        <f t="shared" si="101"/>
        <v>1</v>
      </c>
      <c r="BH1048">
        <f t="shared" si="96"/>
        <v>0</v>
      </c>
      <c r="BI1048">
        <f t="shared" si="97"/>
        <v>1</v>
      </c>
      <c r="BO1048">
        <f>IF(BF1048=1,VLOOKUP($A1048,'Full dataset'!$A$4:$IE$190,2007+BO$1-$C1048,FALSE),0)</f>
        <v>0</v>
      </c>
      <c r="BP1048">
        <f>IF(BF1048=1,VLOOKUP($A1048,'Full dataset'!$A$4:$IE$190,2007+BP$1-$C1048,FALSE),0)</f>
        <v>0</v>
      </c>
      <c r="BQ1048">
        <f>IF(BF1048=1,VLOOKUP($A1048,'Full dataset'!$A$4:$IE$190,2007+BQ$1-$C1048,FALSE),0)</f>
        <v>0</v>
      </c>
      <c r="BR1048">
        <f>IF($BG1048=1,VLOOKUP($A1048,'Full dataset'!$A$4:$IE$190,BR$1-2007+$C1048,FALSE),0)</f>
        <v>332</v>
      </c>
      <c r="BS1048">
        <f>IF($BG1048=1,VLOOKUP($A1048,'Full dataset'!$A$4:$IE$190,BS$1-2007+$C1048,FALSE),0)</f>
        <v>20638</v>
      </c>
      <c r="BT1048">
        <f>IF($BG1048=1,VLOOKUP($A1048,'Full dataset'!$A$4:$IE$190,BT$1-2007+$C1048,FALSE),0)</f>
        <v>231644</v>
      </c>
      <c r="BU1048">
        <f>IF($BG1048=1,VLOOKUP($A1048,'Full dataset'!$A$4:$IE$190,BU$1-2007+$C1048,FALSE),0)</f>
        <v>26179</v>
      </c>
      <c r="BV1048">
        <f>IF($BG1048=1,VLOOKUP($A1048,'Full dataset'!$A$4:$IE$190,BV$1-2007+$C1048,FALSE),0)</f>
        <v>33</v>
      </c>
      <c r="BW1048">
        <f>IF($BG1048=1,VLOOKUP($A1048,'Full dataset'!$A$4:$IE$190,BW$1-2007+$C1048,FALSE),0)</f>
        <v>503</v>
      </c>
      <c r="BX1048">
        <f>IF($BG1048=1,VLOOKUP($A1048,'Full dataset'!$A$4:$IE$190,BX$1-2007+$C1048,FALSE),0)</f>
        <v>174</v>
      </c>
    </row>
    <row r="1049" spans="1:76" x14ac:dyDescent="0.25">
      <c r="A1049">
        <v>117</v>
      </c>
      <c r="B1049" t="s">
        <v>161</v>
      </c>
      <c r="C1049">
        <v>2012</v>
      </c>
      <c r="D1049" t="s">
        <v>582</v>
      </c>
      <c r="E1049">
        <f t="shared" si="98"/>
        <v>0</v>
      </c>
      <c r="F1049">
        <v>0</v>
      </c>
      <c r="J1049">
        <v>0</v>
      </c>
      <c r="N1049">
        <v>2</v>
      </c>
      <c r="O1049">
        <v>177</v>
      </c>
      <c r="P1049">
        <v>0.11951384199864956</v>
      </c>
      <c r="Q1049">
        <v>7</v>
      </c>
      <c r="R1049">
        <v>40330</v>
      </c>
      <c r="U1049">
        <v>1</v>
      </c>
      <c r="V1049">
        <v>54</v>
      </c>
      <c r="W1049">
        <v>4267</v>
      </c>
      <c r="X1049">
        <v>2448</v>
      </c>
      <c r="Y1049">
        <v>1</v>
      </c>
      <c r="Z1049">
        <v>0</v>
      </c>
      <c r="AA1049" t="s">
        <v>836</v>
      </c>
      <c r="AB1049">
        <v>10627</v>
      </c>
      <c r="AC1049">
        <f>VLOOKUP(A1049,'Full dataset'!$A$4:$IE$190,2033-C1049,FALSE)</f>
        <v>0</v>
      </c>
      <c r="AD1049" t="str">
        <f>VLOOKUP(A1049,'Full dataset'!$A$4:$IE$190,2041-C1049,FALSE)</f>
        <v>.</v>
      </c>
      <c r="AE1049">
        <f>VLOOKUP(A1049,'Full dataset'!$A$4:$IE$190,2050-C1049,FALSE)</f>
        <v>0</v>
      </c>
      <c r="AF1049">
        <v>0</v>
      </c>
      <c r="AG1049" t="str">
        <f>VLOOKUP($A1049,'Full dataset'!$A$4:$IE$190,2007+AG$1-$C1049,FALSE)</f>
        <v>.</v>
      </c>
      <c r="AH1049" t="str">
        <f>VLOOKUP($A1049,'Full dataset'!$A$4:$IE$190,2007+AH$1-$C1049,FALSE)</f>
        <v>.</v>
      </c>
      <c r="AI1049" t="str">
        <f>VLOOKUP($A1049,'Full dataset'!$A$4:$IE$190,2007+AI$1-$C1049,FALSE)</f>
        <v>.</v>
      </c>
      <c r="AJ1049" t="str">
        <f>VLOOKUP($A1049,'Full dataset'!$A$4:$IE$190,2007+AJ$1-$C1049,FALSE)</f>
        <v>.</v>
      </c>
      <c r="AK1049" t="str">
        <f>VLOOKUP($A1049,'Full dataset'!$A$4:$IE$190,2007+AK$1-$C1049,FALSE)</f>
        <v>.</v>
      </c>
      <c r="AL1049" t="str">
        <f>VLOOKUP($A1049,'Full dataset'!$A$4:$IE$190,2007+AL$1-$C1049,FALSE)</f>
        <v>.</v>
      </c>
      <c r="AM1049" t="str">
        <f>VLOOKUP($A1049,'Full dataset'!$A$4:$IE$190,2007+AM$1-$C1049,FALSE)</f>
        <v>.</v>
      </c>
      <c r="AN1049">
        <f>VLOOKUP($A1049,'Full dataset'!$A$4:$IE$190,2007+AN$1-$C1049,FALSE)</f>
        <v>0</v>
      </c>
      <c r="AO1049" t="str">
        <f>VLOOKUP($A1049,'Full dataset'!$A$4:$IE$190,2007+AO$1-$C1049,FALSE)</f>
        <v>.</v>
      </c>
      <c r="AP1049" t="s">
        <v>726</v>
      </c>
      <c r="AQ1049" t="s">
        <v>726</v>
      </c>
      <c r="AR1049" t="s">
        <v>726</v>
      </c>
      <c r="AS1049" t="s">
        <v>726</v>
      </c>
      <c r="AT1049" t="s">
        <v>726</v>
      </c>
      <c r="AU1049">
        <f>VLOOKUP(A1049,'Full dataset'!$A$4:$II$190,$AU$1,FALSE)</f>
        <v>2009</v>
      </c>
      <c r="AV1049">
        <v>0</v>
      </c>
      <c r="AW1049">
        <f>VLOOKUP(A1049,'Full dataset'!$A$5:$IM$190,247,FALSE)</f>
        <v>1</v>
      </c>
      <c r="AX1049">
        <f>VLOOKUP(A1049,'Full dataset'!$A$4:$II$190,242,FALSE)</f>
        <v>2009</v>
      </c>
      <c r="AY1049">
        <f>VLOOKUP(A1049,'Full dataset'!$A$5:$IM$190,246,FALSE)</f>
        <v>1</v>
      </c>
      <c r="AZ1049">
        <v>9999</v>
      </c>
      <c r="BA1049">
        <f>MAX(VLOOKUP($A1049,'Full dataset'!$A$4:$IX$190,BA$1,FALSE),AW1049)</f>
        <v>1</v>
      </c>
      <c r="BB1049">
        <f>IF(VLOOKUP($A1049,'Full dataset'!$A$4:$IX$190,BB$1,FALSE)&gt;0,VLOOKUP($A1049,'Full dataset'!$A$4:$IX$190,BB$1,FALSE),AU1049)</f>
        <v>2009</v>
      </c>
      <c r="BC1049">
        <f>MAX(VLOOKUP($A1049,'Full dataset'!$A$4:$IX$190,BC$1,FALSE),AY1049)</f>
        <v>1</v>
      </c>
      <c r="BD1049">
        <f>MAX(VLOOKUP($A1049,'Full dataset'!$A$4:$IX$190,BD$1,FALSE),AX1049)</f>
        <v>2009</v>
      </c>
      <c r="BE1049">
        <f t="shared" si="99"/>
        <v>2009</v>
      </c>
      <c r="BF1049">
        <f t="shared" si="100"/>
        <v>0</v>
      </c>
      <c r="BG1049">
        <f t="shared" si="101"/>
        <v>0</v>
      </c>
      <c r="BH1049">
        <f t="shared" si="96"/>
        <v>0</v>
      </c>
      <c r="BI1049">
        <f t="shared" si="97"/>
        <v>0</v>
      </c>
      <c r="BO1049">
        <f>IF(BF1049=1,VLOOKUP($A1049,'Full dataset'!$A$4:$IE$190,2007+BO$1-$C1049,FALSE),0)</f>
        <v>0</v>
      </c>
      <c r="BP1049">
        <f>IF(BF1049=1,VLOOKUP($A1049,'Full dataset'!$A$4:$IE$190,2007+BP$1-$C1049,FALSE),0)</f>
        <v>0</v>
      </c>
      <c r="BQ1049">
        <f>IF(BF1049=1,VLOOKUP($A1049,'Full dataset'!$A$4:$IE$190,2007+BQ$1-$C1049,FALSE),0)</f>
        <v>0</v>
      </c>
      <c r="BR1049">
        <f>IF($BG1049=1,VLOOKUP($A1049,'Full dataset'!$A$4:$IE$190,BR$1-2007+$C1049,FALSE),0)</f>
        <v>0</v>
      </c>
      <c r="BS1049">
        <f>IF($BG1049=1,VLOOKUP($A1049,'Full dataset'!$A$4:$IE$190,BS$1-2007+$C1049,FALSE),0)</f>
        <v>0</v>
      </c>
      <c r="BT1049">
        <f>IF($BG1049=1,VLOOKUP($A1049,'Full dataset'!$A$4:$IE$190,BT$1-2007+$C1049,FALSE),0)</f>
        <v>0</v>
      </c>
      <c r="BU1049">
        <f>IF($BG1049=1,VLOOKUP($A1049,'Full dataset'!$A$4:$IE$190,BU$1-2007+$C1049,FALSE),0)</f>
        <v>0</v>
      </c>
      <c r="BV1049">
        <f>IF($BG1049=1,VLOOKUP($A1049,'Full dataset'!$A$4:$IE$190,BV$1-2007+$C1049,FALSE),0)</f>
        <v>0</v>
      </c>
      <c r="BW1049">
        <f>IF($BG1049=1,VLOOKUP($A1049,'Full dataset'!$A$4:$IE$190,BW$1-2007+$C1049,FALSE),0)</f>
        <v>0</v>
      </c>
      <c r="BX1049">
        <f>IF($BG1049=1,VLOOKUP($A1049,'Full dataset'!$A$4:$IE$190,BX$1-2007+$C1049,FALSE),0)</f>
        <v>0</v>
      </c>
    </row>
    <row r="1050" spans="1:76" x14ac:dyDescent="0.25">
      <c r="A1050">
        <v>118</v>
      </c>
      <c r="B1050" t="s">
        <v>162</v>
      </c>
      <c r="C1050">
        <v>2012</v>
      </c>
      <c r="D1050" t="s">
        <v>582</v>
      </c>
      <c r="E1050">
        <f t="shared" si="98"/>
        <v>0</v>
      </c>
      <c r="F1050">
        <v>1</v>
      </c>
      <c r="G1050">
        <v>1329</v>
      </c>
      <c r="H1050">
        <v>0.20929133858267718</v>
      </c>
      <c r="I1050">
        <v>1004</v>
      </c>
      <c r="J1050">
        <v>0</v>
      </c>
      <c r="N1050">
        <v>2</v>
      </c>
      <c r="O1050">
        <v>1173</v>
      </c>
      <c r="P1050">
        <v>0.1847244094488189</v>
      </c>
      <c r="Q1050">
        <v>2</v>
      </c>
      <c r="R1050">
        <v>39600</v>
      </c>
      <c r="U1050">
        <v>1</v>
      </c>
      <c r="V1050">
        <v>0</v>
      </c>
      <c r="W1050">
        <v>32</v>
      </c>
      <c r="X1050">
        <v>6</v>
      </c>
      <c r="Y1050">
        <v>1</v>
      </c>
      <c r="Z1050">
        <v>1</v>
      </c>
      <c r="AA1050" t="s">
        <v>837</v>
      </c>
      <c r="AB1050">
        <v>6611</v>
      </c>
      <c r="AC1050">
        <f>VLOOKUP(A1050,'Full dataset'!$A$4:$IE$190,2033-C1050,FALSE)</f>
        <v>0</v>
      </c>
      <c r="AD1050" t="str">
        <f>VLOOKUP(A1050,'Full dataset'!$A$4:$IE$190,2041-C1050,FALSE)</f>
        <v>.</v>
      </c>
      <c r="AE1050">
        <f>VLOOKUP(A1050,'Full dataset'!$A$4:$IE$190,2050-C1050,FALSE)</f>
        <v>0</v>
      </c>
      <c r="AF1050">
        <v>0</v>
      </c>
      <c r="AG1050" t="str">
        <f>VLOOKUP($A1050,'Full dataset'!$A$4:$IE$190,2007+AG$1-$C1050,FALSE)</f>
        <v>.</v>
      </c>
      <c r="AH1050" t="str">
        <f>VLOOKUP($A1050,'Full dataset'!$A$4:$IE$190,2007+AH$1-$C1050,FALSE)</f>
        <v>.</v>
      </c>
      <c r="AI1050" t="str">
        <f>VLOOKUP($A1050,'Full dataset'!$A$4:$IE$190,2007+AI$1-$C1050,FALSE)</f>
        <v>.</v>
      </c>
      <c r="AJ1050" t="str">
        <f>VLOOKUP($A1050,'Full dataset'!$A$4:$IE$190,2007+AJ$1-$C1050,FALSE)</f>
        <v>.</v>
      </c>
      <c r="AK1050" t="str">
        <f>VLOOKUP($A1050,'Full dataset'!$A$4:$IE$190,2007+AK$1-$C1050,FALSE)</f>
        <v>.</v>
      </c>
      <c r="AL1050" t="str">
        <f>VLOOKUP($A1050,'Full dataset'!$A$4:$IE$190,2007+AL$1-$C1050,FALSE)</f>
        <v>.</v>
      </c>
      <c r="AM1050" t="str">
        <f>VLOOKUP($A1050,'Full dataset'!$A$4:$IE$190,2007+AM$1-$C1050,FALSE)</f>
        <v>.</v>
      </c>
      <c r="AN1050" t="str">
        <f>VLOOKUP($A1050,'Full dataset'!$A$4:$IE$190,2007+AN$1-$C1050,FALSE)</f>
        <v>.</v>
      </c>
      <c r="AO1050" t="str">
        <f>VLOOKUP($A1050,'Full dataset'!$A$4:$IE$190,2007+AO$1-$C1050,FALSE)</f>
        <v>.</v>
      </c>
      <c r="AP1050" t="s">
        <v>726</v>
      </c>
      <c r="AQ1050" t="s">
        <v>726</v>
      </c>
      <c r="AR1050" t="s">
        <v>726</v>
      </c>
      <c r="AS1050" t="s">
        <v>726</v>
      </c>
      <c r="AT1050" t="s">
        <v>726</v>
      </c>
      <c r="AU1050">
        <f>VLOOKUP(A1050,'Full dataset'!$A$4:$II$190,$AU$1,FALSE)</f>
        <v>2013</v>
      </c>
      <c r="AV1050">
        <v>0</v>
      </c>
      <c r="AW1050">
        <f>VLOOKUP(A1050,'Full dataset'!$A$5:$IM$190,247,FALSE)</f>
        <v>2</v>
      </c>
      <c r="AX1050">
        <f>VLOOKUP(A1050,'Full dataset'!$A$4:$II$190,242,FALSE)</f>
        <v>2008</v>
      </c>
      <c r="AY1050">
        <f>VLOOKUP(A1050,'Full dataset'!$A$5:$IM$190,246,FALSE)</f>
        <v>1</v>
      </c>
      <c r="AZ1050">
        <v>9999</v>
      </c>
      <c r="BA1050">
        <f>MAX(VLOOKUP($A1050,'Full dataset'!$A$4:$IX$190,BA$1,FALSE),AW1050)</f>
        <v>2</v>
      </c>
      <c r="BB1050">
        <f>IF(VLOOKUP($A1050,'Full dataset'!$A$4:$IX$190,BB$1,FALSE)&gt;0,VLOOKUP($A1050,'Full dataset'!$A$4:$IX$190,BB$1,FALSE),AU1050)</f>
        <v>2013</v>
      </c>
      <c r="BC1050">
        <f>MAX(VLOOKUP($A1050,'Full dataset'!$A$4:$IX$190,BC$1,FALSE),AY1050)</f>
        <v>1</v>
      </c>
      <c r="BD1050">
        <f>MAX(VLOOKUP($A1050,'Full dataset'!$A$4:$IX$190,BD$1,FALSE),AX1050)</f>
        <v>2008</v>
      </c>
      <c r="BE1050">
        <f t="shared" si="99"/>
        <v>2008</v>
      </c>
      <c r="BF1050">
        <f t="shared" si="100"/>
        <v>0</v>
      </c>
      <c r="BG1050">
        <f t="shared" si="101"/>
        <v>0</v>
      </c>
      <c r="BH1050">
        <f t="shared" si="96"/>
        <v>0</v>
      </c>
      <c r="BI1050">
        <f t="shared" si="97"/>
        <v>0</v>
      </c>
      <c r="BO1050">
        <f>IF(BF1050=1,VLOOKUP($A1050,'Full dataset'!$A$4:$IE$190,2007+BO$1-$C1050,FALSE),0)</f>
        <v>0</v>
      </c>
      <c r="BP1050">
        <f>IF(BF1050=1,VLOOKUP($A1050,'Full dataset'!$A$4:$IE$190,2007+BP$1-$C1050,FALSE),0)</f>
        <v>0</v>
      </c>
      <c r="BQ1050">
        <f>IF(BF1050=1,VLOOKUP($A1050,'Full dataset'!$A$4:$IE$190,2007+BQ$1-$C1050,FALSE),0)</f>
        <v>0</v>
      </c>
      <c r="BR1050">
        <f>IF($BG1050=1,VLOOKUP($A1050,'Full dataset'!$A$4:$IE$190,BR$1-2007+$C1050,FALSE),0)</f>
        <v>0</v>
      </c>
      <c r="BS1050">
        <f>IF($BG1050=1,VLOOKUP($A1050,'Full dataset'!$A$4:$IE$190,BS$1-2007+$C1050,FALSE),0)</f>
        <v>0</v>
      </c>
      <c r="BT1050">
        <f>IF($BG1050=1,VLOOKUP($A1050,'Full dataset'!$A$4:$IE$190,BT$1-2007+$C1050,FALSE),0)</f>
        <v>0</v>
      </c>
      <c r="BU1050">
        <f>IF($BG1050=1,VLOOKUP($A1050,'Full dataset'!$A$4:$IE$190,BU$1-2007+$C1050,FALSE),0)</f>
        <v>0</v>
      </c>
      <c r="BV1050">
        <f>IF($BG1050=1,VLOOKUP($A1050,'Full dataset'!$A$4:$IE$190,BV$1-2007+$C1050,FALSE),0)</f>
        <v>0</v>
      </c>
      <c r="BW1050">
        <f>IF($BG1050=1,VLOOKUP($A1050,'Full dataset'!$A$4:$IE$190,BW$1-2007+$C1050,FALSE),0)</f>
        <v>0</v>
      </c>
      <c r="BX1050">
        <f>IF($BG1050=1,VLOOKUP($A1050,'Full dataset'!$A$4:$IE$190,BX$1-2007+$C1050,FALSE),0)</f>
        <v>0</v>
      </c>
    </row>
    <row r="1051" spans="1:76" x14ac:dyDescent="0.25">
      <c r="A1051">
        <v>119</v>
      </c>
      <c r="B1051" t="s">
        <v>163</v>
      </c>
      <c r="C1051">
        <v>2012</v>
      </c>
      <c r="D1051" t="s">
        <v>591</v>
      </c>
      <c r="E1051">
        <f t="shared" si="98"/>
        <v>1</v>
      </c>
      <c r="F1051">
        <v>1</v>
      </c>
      <c r="G1051">
        <v>5191</v>
      </c>
      <c r="H1051">
        <v>1.0009641342074818</v>
      </c>
      <c r="I1051">
        <v>1858</v>
      </c>
      <c r="J1051">
        <v>0</v>
      </c>
      <c r="N1051">
        <v>0</v>
      </c>
      <c r="S1051">
        <v>2520</v>
      </c>
      <c r="T1051">
        <v>3372</v>
      </c>
      <c r="U1051">
        <v>1</v>
      </c>
      <c r="V1051">
        <v>1079</v>
      </c>
      <c r="W1051">
        <v>379499</v>
      </c>
      <c r="X1051">
        <v>11671</v>
      </c>
      <c r="Y1051">
        <v>1</v>
      </c>
      <c r="Z1051">
        <v>1</v>
      </c>
      <c r="AA1051" t="s">
        <v>838</v>
      </c>
      <c r="AB1051">
        <v>43712</v>
      </c>
      <c r="AC1051">
        <f>VLOOKUP(A1051,'Full dataset'!$A$4:$IE$190,2033-C1051,FALSE)</f>
        <v>0</v>
      </c>
      <c r="AD1051" t="str">
        <f>VLOOKUP(A1051,'Full dataset'!$A$4:$IE$190,2041-C1051,FALSE)</f>
        <v>.</v>
      </c>
      <c r="AE1051">
        <f>VLOOKUP(A1051,'Full dataset'!$A$4:$IE$190,2050-C1051,FALSE)</f>
        <v>0</v>
      </c>
      <c r="AF1051">
        <v>0</v>
      </c>
      <c r="AG1051">
        <f>VLOOKUP($A1051,'Full dataset'!$A$4:$IE$190,2007+AG$1-$C1051,FALSE)</f>
        <v>68.2</v>
      </c>
      <c r="AH1051">
        <f>VLOOKUP($A1051,'Full dataset'!$A$4:$IE$190,2007+AH$1-$C1051,FALSE)</f>
        <v>946.5</v>
      </c>
      <c r="AI1051">
        <f>VLOOKUP($A1051,'Full dataset'!$A$4:$IE$190,2007+AI$1-$C1051,FALSE)</f>
        <v>1774.9</v>
      </c>
      <c r="AJ1051" t="str">
        <f>VLOOKUP($A1051,'Full dataset'!$A$4:$IE$190,2007+AJ$1-$C1051,FALSE)</f>
        <v>.</v>
      </c>
      <c r="AK1051" t="str">
        <f>VLOOKUP($A1051,'Full dataset'!$A$4:$IE$190,2007+AK$1-$C1051,FALSE)</f>
        <v>.</v>
      </c>
      <c r="AL1051" t="str">
        <f>VLOOKUP($A1051,'Full dataset'!$A$4:$IE$190,2007+AL$1-$C1051,FALSE)</f>
        <v>.</v>
      </c>
      <c r="AM1051" t="str">
        <f>VLOOKUP($A1051,'Full dataset'!$A$4:$IE$190,2007+AM$1-$C1051,FALSE)</f>
        <v>.</v>
      </c>
      <c r="AN1051" t="str">
        <f>VLOOKUP($A1051,'Full dataset'!$A$4:$IE$190,2007+AN$1-$C1051,FALSE)</f>
        <v>.</v>
      </c>
      <c r="AO1051" t="str">
        <f>VLOOKUP($A1051,'Full dataset'!$A$4:$IE$190,2007+AO$1-$C1051,FALSE)</f>
        <v>.</v>
      </c>
      <c r="AP1051" t="s">
        <v>726</v>
      </c>
      <c r="AQ1051" t="s">
        <v>726</v>
      </c>
      <c r="AR1051" t="s">
        <v>726</v>
      </c>
      <c r="AS1051" t="s">
        <v>726</v>
      </c>
      <c r="AT1051" t="s">
        <v>726</v>
      </c>
      <c r="AU1051">
        <f>VLOOKUP(A1051,'Full dataset'!$A$4:$II$190,$AU$1,FALSE)</f>
        <v>2008</v>
      </c>
      <c r="AV1051">
        <v>0</v>
      </c>
      <c r="AW1051">
        <f>VLOOKUP(A1051,'Full dataset'!$A$5:$IM$190,247,FALSE)</f>
        <v>1</v>
      </c>
      <c r="AX1051">
        <f>VLOOKUP(A1051,'Full dataset'!$A$4:$II$190,242,FALSE)</f>
        <v>2008</v>
      </c>
      <c r="AY1051">
        <f>VLOOKUP(A1051,'Full dataset'!$A$5:$IM$190,246,FALSE)</f>
        <v>1</v>
      </c>
      <c r="AZ1051">
        <v>9999</v>
      </c>
      <c r="BA1051">
        <f>MAX(VLOOKUP($A1051,'Full dataset'!$A$4:$IX$190,BA$1,FALSE),AW1051)</f>
        <v>1</v>
      </c>
      <c r="BB1051">
        <f>IF(VLOOKUP($A1051,'Full dataset'!$A$4:$IX$190,BB$1,FALSE)&gt;0,VLOOKUP($A1051,'Full dataset'!$A$4:$IX$190,BB$1,FALSE),AU1051)</f>
        <v>2008</v>
      </c>
      <c r="BC1051">
        <f>MAX(VLOOKUP($A1051,'Full dataset'!$A$4:$IX$190,BC$1,FALSE),AY1051)</f>
        <v>1</v>
      </c>
      <c r="BD1051">
        <f>MAX(VLOOKUP($A1051,'Full dataset'!$A$4:$IX$190,BD$1,FALSE),AX1051)</f>
        <v>2008</v>
      </c>
      <c r="BE1051">
        <f t="shared" si="99"/>
        <v>2008</v>
      </c>
      <c r="BF1051">
        <f t="shared" si="100"/>
        <v>0</v>
      </c>
      <c r="BG1051">
        <f t="shared" si="101"/>
        <v>0</v>
      </c>
      <c r="BH1051">
        <f t="shared" si="96"/>
        <v>0</v>
      </c>
      <c r="BI1051">
        <f t="shared" si="97"/>
        <v>0</v>
      </c>
      <c r="BO1051">
        <f>IF(BF1051=1,VLOOKUP($A1051,'Full dataset'!$A$4:$IE$190,2007+BO$1-$C1051,FALSE),0)</f>
        <v>0</v>
      </c>
      <c r="BP1051">
        <f>IF(BF1051=1,VLOOKUP($A1051,'Full dataset'!$A$4:$IE$190,2007+BP$1-$C1051,FALSE),0)</f>
        <v>0</v>
      </c>
      <c r="BQ1051">
        <f>IF(BF1051=1,VLOOKUP($A1051,'Full dataset'!$A$4:$IE$190,2007+BQ$1-$C1051,FALSE),0)</f>
        <v>0</v>
      </c>
      <c r="BR1051">
        <f>IF($BG1051=1,VLOOKUP($A1051,'Full dataset'!$A$4:$IE$190,BR$1-2007+$C1051,FALSE),0)</f>
        <v>0</v>
      </c>
      <c r="BS1051">
        <f>IF($BG1051=1,VLOOKUP($A1051,'Full dataset'!$A$4:$IE$190,BS$1-2007+$C1051,FALSE),0)</f>
        <v>0</v>
      </c>
      <c r="BT1051">
        <f>IF($BG1051=1,VLOOKUP($A1051,'Full dataset'!$A$4:$IE$190,BT$1-2007+$C1051,FALSE),0)</f>
        <v>0</v>
      </c>
      <c r="BU1051">
        <f>IF($BG1051=1,VLOOKUP($A1051,'Full dataset'!$A$4:$IE$190,BU$1-2007+$C1051,FALSE),0)</f>
        <v>0</v>
      </c>
      <c r="BV1051">
        <f>IF($BG1051=1,VLOOKUP($A1051,'Full dataset'!$A$4:$IE$190,BV$1-2007+$C1051,FALSE),0)</f>
        <v>0</v>
      </c>
      <c r="BW1051">
        <f>IF($BG1051=1,VLOOKUP($A1051,'Full dataset'!$A$4:$IE$190,BW$1-2007+$C1051,FALSE),0)</f>
        <v>0</v>
      </c>
      <c r="BX1051">
        <f>IF($BG1051=1,VLOOKUP($A1051,'Full dataset'!$A$4:$IE$190,BX$1-2007+$C1051,FALSE),0)</f>
        <v>0</v>
      </c>
    </row>
    <row r="1052" spans="1:76" x14ac:dyDescent="0.25">
      <c r="A1052">
        <v>120</v>
      </c>
      <c r="B1052" t="s">
        <v>164</v>
      </c>
      <c r="C1052">
        <v>2012</v>
      </c>
      <c r="D1052" t="s">
        <v>591</v>
      </c>
      <c r="E1052">
        <f t="shared" si="98"/>
        <v>1</v>
      </c>
      <c r="F1052">
        <v>1</v>
      </c>
      <c r="G1052">
        <v>40885</v>
      </c>
      <c r="H1052">
        <v>2.8433827108978371</v>
      </c>
      <c r="I1052">
        <v>16484</v>
      </c>
      <c r="J1052">
        <v>0</v>
      </c>
      <c r="N1052">
        <v>1</v>
      </c>
      <c r="O1052">
        <v>14832</v>
      </c>
      <c r="P1052">
        <v>1.0315042770707281</v>
      </c>
      <c r="Q1052">
        <v>450</v>
      </c>
      <c r="R1052">
        <v>40179</v>
      </c>
      <c r="S1052">
        <v>3674</v>
      </c>
      <c r="T1052">
        <v>334413</v>
      </c>
      <c r="U1052">
        <v>1</v>
      </c>
      <c r="V1052">
        <v>1742</v>
      </c>
      <c r="W1052">
        <v>60449</v>
      </c>
      <c r="X1052">
        <v>18427</v>
      </c>
      <c r="Y1052">
        <v>1</v>
      </c>
      <c r="Z1052">
        <v>1</v>
      </c>
      <c r="AA1052" t="s">
        <v>839</v>
      </c>
      <c r="AB1052">
        <v>191352</v>
      </c>
      <c r="AC1052">
        <f>VLOOKUP(A1052,'Full dataset'!$A$4:$IE$190,2033-C1052,FALSE)</f>
        <v>0</v>
      </c>
      <c r="AD1052" t="str">
        <f>VLOOKUP(A1052,'Full dataset'!$A$4:$IE$190,2041-C1052,FALSE)</f>
        <v>.</v>
      </c>
      <c r="AE1052">
        <f>VLOOKUP(A1052,'Full dataset'!$A$4:$IE$190,2050-C1052,FALSE)</f>
        <v>7.38</v>
      </c>
      <c r="AF1052">
        <v>3.69</v>
      </c>
      <c r="AG1052">
        <f>VLOOKUP($A1052,'Full dataset'!$A$4:$IE$190,2007+AG$1-$C1052,FALSE)</f>
        <v>1759</v>
      </c>
      <c r="AH1052">
        <f>VLOOKUP($A1052,'Full dataset'!$A$4:$IE$190,2007+AH$1-$C1052,FALSE)</f>
        <v>20021</v>
      </c>
      <c r="AI1052">
        <f>VLOOKUP($A1052,'Full dataset'!$A$4:$IE$190,2007+AI$1-$C1052,FALSE)</f>
        <v>12690</v>
      </c>
      <c r="AJ1052" t="str">
        <f>VLOOKUP($A1052,'Full dataset'!$A$4:$IE$190,2007+AJ$1-$C1052,FALSE)</f>
        <v>.</v>
      </c>
      <c r="AK1052" t="str">
        <f>VLOOKUP($A1052,'Full dataset'!$A$4:$IE$190,2007+AK$1-$C1052,FALSE)</f>
        <v>.</v>
      </c>
      <c r="AL1052" t="str">
        <f>VLOOKUP($A1052,'Full dataset'!$A$4:$IE$190,2007+AL$1-$C1052,FALSE)</f>
        <v>.</v>
      </c>
      <c r="AM1052" t="str">
        <f>VLOOKUP($A1052,'Full dataset'!$A$4:$IE$190,2007+AM$1-$C1052,FALSE)</f>
        <v>.</v>
      </c>
      <c r="AN1052" t="str">
        <f>VLOOKUP($A1052,'Full dataset'!$A$4:$IE$190,2007+AN$1-$C1052,FALSE)</f>
        <v>.</v>
      </c>
      <c r="AO1052" t="str">
        <f>VLOOKUP($A1052,'Full dataset'!$A$4:$IE$190,2007+AO$1-$C1052,FALSE)</f>
        <v>.</v>
      </c>
      <c r="AP1052" t="s">
        <v>726</v>
      </c>
      <c r="AQ1052" t="s">
        <v>726</v>
      </c>
      <c r="AR1052" t="s">
        <v>726</v>
      </c>
      <c r="AS1052" t="s">
        <v>726</v>
      </c>
      <c r="AT1052" t="s">
        <v>726</v>
      </c>
      <c r="AU1052">
        <f>VLOOKUP(A1052,'Full dataset'!$A$4:$II$190,$AU$1,FALSE)</f>
        <v>2008</v>
      </c>
      <c r="AV1052">
        <v>0</v>
      </c>
      <c r="AW1052">
        <f>VLOOKUP(A1052,'Full dataset'!$A$5:$IM$190,247,FALSE)</f>
        <v>1</v>
      </c>
      <c r="AX1052">
        <f>VLOOKUP(A1052,'Full dataset'!$A$4:$II$190,242,FALSE)</f>
        <v>2010</v>
      </c>
      <c r="AY1052">
        <f>VLOOKUP(A1052,'Full dataset'!$A$5:$IM$190,246,FALSE)</f>
        <v>1</v>
      </c>
      <c r="AZ1052">
        <v>9999</v>
      </c>
      <c r="BA1052">
        <f>MAX(VLOOKUP($A1052,'Full dataset'!$A$4:$IX$190,BA$1,FALSE),AW1052)</f>
        <v>1</v>
      </c>
      <c r="BB1052">
        <f>IF(VLOOKUP($A1052,'Full dataset'!$A$4:$IX$190,BB$1,FALSE)&gt;0,VLOOKUP($A1052,'Full dataset'!$A$4:$IX$190,BB$1,FALSE),AU1052)</f>
        <v>2008</v>
      </c>
      <c r="BC1052">
        <f>MAX(VLOOKUP($A1052,'Full dataset'!$A$4:$IX$190,BC$1,FALSE),AY1052)</f>
        <v>1</v>
      </c>
      <c r="BD1052">
        <f>MAX(VLOOKUP($A1052,'Full dataset'!$A$4:$IX$190,BD$1,FALSE),AX1052)</f>
        <v>2010</v>
      </c>
      <c r="BE1052">
        <f t="shared" si="99"/>
        <v>2008</v>
      </c>
      <c r="BF1052">
        <f t="shared" si="100"/>
        <v>0</v>
      </c>
      <c r="BG1052">
        <f t="shared" si="101"/>
        <v>0</v>
      </c>
      <c r="BH1052">
        <f t="shared" si="96"/>
        <v>0</v>
      </c>
      <c r="BI1052">
        <f t="shared" si="97"/>
        <v>0</v>
      </c>
      <c r="BO1052">
        <f>IF(BF1052=1,VLOOKUP($A1052,'Full dataset'!$A$4:$IE$190,2007+BO$1-$C1052,FALSE),0)</f>
        <v>0</v>
      </c>
      <c r="BP1052">
        <f>IF(BF1052=1,VLOOKUP($A1052,'Full dataset'!$A$4:$IE$190,2007+BP$1-$C1052,FALSE),0)</f>
        <v>0</v>
      </c>
      <c r="BQ1052">
        <f>IF(BF1052=1,VLOOKUP($A1052,'Full dataset'!$A$4:$IE$190,2007+BQ$1-$C1052,FALSE),0)</f>
        <v>0</v>
      </c>
      <c r="BR1052">
        <f>IF($BG1052=1,VLOOKUP($A1052,'Full dataset'!$A$4:$IE$190,BR$1-2007+$C1052,FALSE),0)</f>
        <v>0</v>
      </c>
      <c r="BS1052">
        <f>IF($BG1052=1,VLOOKUP($A1052,'Full dataset'!$A$4:$IE$190,BS$1-2007+$C1052,FALSE),0)</f>
        <v>0</v>
      </c>
      <c r="BT1052">
        <f>IF($BG1052=1,VLOOKUP($A1052,'Full dataset'!$A$4:$IE$190,BT$1-2007+$C1052,FALSE),0)</f>
        <v>0</v>
      </c>
      <c r="BU1052">
        <f>IF($BG1052=1,VLOOKUP($A1052,'Full dataset'!$A$4:$IE$190,BU$1-2007+$C1052,FALSE),0)</f>
        <v>0</v>
      </c>
      <c r="BV1052">
        <f>IF($BG1052=1,VLOOKUP($A1052,'Full dataset'!$A$4:$IE$190,BV$1-2007+$C1052,FALSE),0)</f>
        <v>0</v>
      </c>
      <c r="BW1052">
        <f>IF($BG1052=1,VLOOKUP($A1052,'Full dataset'!$A$4:$IE$190,BW$1-2007+$C1052,FALSE),0)</f>
        <v>0</v>
      </c>
      <c r="BX1052">
        <f>IF($BG1052=1,VLOOKUP($A1052,'Full dataset'!$A$4:$IE$190,BX$1-2007+$C1052,FALSE),0)</f>
        <v>0</v>
      </c>
    </row>
    <row r="1053" spans="1:76" x14ac:dyDescent="0.25">
      <c r="A1053">
        <v>121</v>
      </c>
      <c r="B1053" t="s">
        <v>165</v>
      </c>
      <c r="C1053">
        <v>2012</v>
      </c>
      <c r="D1053" t="s">
        <v>582</v>
      </c>
      <c r="E1053">
        <f t="shared" si="98"/>
        <v>0</v>
      </c>
      <c r="F1053">
        <v>0</v>
      </c>
      <c r="J1053">
        <v>0</v>
      </c>
      <c r="N1053">
        <v>0</v>
      </c>
      <c r="U1053">
        <v>1</v>
      </c>
      <c r="V1053">
        <v>590</v>
      </c>
      <c r="W1053">
        <v>23298</v>
      </c>
      <c r="X1053">
        <v>18314</v>
      </c>
      <c r="Y1053">
        <v>1</v>
      </c>
      <c r="Z1053">
        <v>1</v>
      </c>
      <c r="AA1053" t="s">
        <v>840</v>
      </c>
      <c r="AB1053">
        <v>25264</v>
      </c>
      <c r="AC1053">
        <f>VLOOKUP(A1053,'Full dataset'!$A$4:$IE$190,2033-C1053,FALSE)</f>
        <v>0</v>
      </c>
      <c r="AD1053" t="str">
        <f>VLOOKUP(A1053,'Full dataset'!$A$4:$IE$190,2041-C1053,FALSE)</f>
        <v>.</v>
      </c>
      <c r="AE1053">
        <f>VLOOKUP(A1053,'Full dataset'!$A$4:$IE$190,2050-C1053,FALSE)</f>
        <v>0</v>
      </c>
      <c r="AF1053">
        <v>0</v>
      </c>
      <c r="AG1053" t="str">
        <f>VLOOKUP($A1053,'Full dataset'!$A$4:$IE$190,2007+AG$1-$C1053,FALSE)</f>
        <v>.</v>
      </c>
      <c r="AH1053" t="str">
        <f>VLOOKUP($A1053,'Full dataset'!$A$4:$IE$190,2007+AH$1-$C1053,FALSE)</f>
        <v>.</v>
      </c>
      <c r="AI1053" t="str">
        <f>VLOOKUP($A1053,'Full dataset'!$A$4:$IE$190,2007+AI$1-$C1053,FALSE)</f>
        <v>.</v>
      </c>
      <c r="AJ1053" t="str">
        <f>VLOOKUP($A1053,'Full dataset'!$A$4:$IE$190,2007+AJ$1-$C1053,FALSE)</f>
        <v>.</v>
      </c>
      <c r="AK1053" t="str">
        <f>VLOOKUP($A1053,'Full dataset'!$A$4:$IE$190,2007+AK$1-$C1053,FALSE)</f>
        <v>.</v>
      </c>
      <c r="AL1053" t="str">
        <f>VLOOKUP($A1053,'Full dataset'!$A$4:$IE$190,2007+AL$1-$C1053,FALSE)</f>
        <v>.</v>
      </c>
      <c r="AM1053" t="str">
        <f>VLOOKUP($A1053,'Full dataset'!$A$4:$IE$190,2007+AM$1-$C1053,FALSE)</f>
        <v>.</v>
      </c>
      <c r="AN1053" t="str">
        <f>VLOOKUP($A1053,'Full dataset'!$A$4:$IE$190,2007+AN$1-$C1053,FALSE)</f>
        <v>.</v>
      </c>
      <c r="AO1053" t="str">
        <f>VLOOKUP($A1053,'Full dataset'!$A$4:$IE$190,2007+AO$1-$C1053,FALSE)</f>
        <v>.</v>
      </c>
      <c r="AP1053" t="s">
        <v>726</v>
      </c>
      <c r="AQ1053" t="s">
        <v>726</v>
      </c>
      <c r="AR1053" t="s">
        <v>726</v>
      </c>
      <c r="AS1053" t="s">
        <v>726</v>
      </c>
      <c r="AT1053" t="s">
        <v>726</v>
      </c>
      <c r="AU1053">
        <f>VLOOKUP(A1053,'Full dataset'!$A$4:$II$190,$AU$1,FALSE)</f>
        <v>2009</v>
      </c>
      <c r="AV1053">
        <v>0</v>
      </c>
      <c r="AW1053">
        <f>VLOOKUP(A1053,'Full dataset'!$A$5:$IM$190,247,FALSE)</f>
        <v>1</v>
      </c>
      <c r="AX1053">
        <f>VLOOKUP(A1053,'Full dataset'!$A$4:$II$190,242,FALSE)</f>
        <v>2008</v>
      </c>
      <c r="AY1053">
        <f>VLOOKUP(A1053,'Full dataset'!$A$5:$IM$190,246,FALSE)</f>
        <v>1</v>
      </c>
      <c r="AZ1053">
        <v>9999</v>
      </c>
      <c r="BA1053">
        <f>MAX(VLOOKUP($A1053,'Full dataset'!$A$4:$IX$190,BA$1,FALSE),AW1053)</f>
        <v>1</v>
      </c>
      <c r="BB1053">
        <f>IF(VLOOKUP($A1053,'Full dataset'!$A$4:$IX$190,BB$1,FALSE)&gt;0,VLOOKUP($A1053,'Full dataset'!$A$4:$IX$190,BB$1,FALSE),AU1053)</f>
        <v>2009</v>
      </c>
      <c r="BC1053">
        <f>MAX(VLOOKUP($A1053,'Full dataset'!$A$4:$IX$190,BC$1,FALSE),AY1053)</f>
        <v>1</v>
      </c>
      <c r="BD1053">
        <f>MAX(VLOOKUP($A1053,'Full dataset'!$A$4:$IX$190,BD$1,FALSE),AX1053)</f>
        <v>2008</v>
      </c>
      <c r="BE1053">
        <f t="shared" si="99"/>
        <v>2008</v>
      </c>
      <c r="BF1053">
        <f t="shared" si="100"/>
        <v>0</v>
      </c>
      <c r="BG1053">
        <f t="shared" si="101"/>
        <v>0</v>
      </c>
      <c r="BH1053">
        <f t="shared" si="96"/>
        <v>0</v>
      </c>
      <c r="BI1053">
        <f t="shared" si="97"/>
        <v>0</v>
      </c>
      <c r="BO1053">
        <f>IF(BF1053=1,VLOOKUP($A1053,'Full dataset'!$A$4:$IE$190,2007+BO$1-$C1053,FALSE),0)</f>
        <v>0</v>
      </c>
      <c r="BP1053">
        <f>IF(BF1053=1,VLOOKUP($A1053,'Full dataset'!$A$4:$IE$190,2007+BP$1-$C1053,FALSE),0)</f>
        <v>0</v>
      </c>
      <c r="BQ1053">
        <f>IF(BF1053=1,VLOOKUP($A1053,'Full dataset'!$A$4:$IE$190,2007+BQ$1-$C1053,FALSE),0)</f>
        <v>0</v>
      </c>
      <c r="BR1053">
        <f>IF($BG1053=1,VLOOKUP($A1053,'Full dataset'!$A$4:$IE$190,BR$1-2007+$C1053,FALSE),0)</f>
        <v>0</v>
      </c>
      <c r="BS1053">
        <f>IF($BG1053=1,VLOOKUP($A1053,'Full dataset'!$A$4:$IE$190,BS$1-2007+$C1053,FALSE),0)</f>
        <v>0</v>
      </c>
      <c r="BT1053">
        <f>IF($BG1053=1,VLOOKUP($A1053,'Full dataset'!$A$4:$IE$190,BT$1-2007+$C1053,FALSE),0)</f>
        <v>0</v>
      </c>
      <c r="BU1053">
        <f>IF($BG1053=1,VLOOKUP($A1053,'Full dataset'!$A$4:$IE$190,BU$1-2007+$C1053,FALSE),0)</f>
        <v>0</v>
      </c>
      <c r="BV1053">
        <f>IF($BG1053=1,VLOOKUP($A1053,'Full dataset'!$A$4:$IE$190,BV$1-2007+$C1053,FALSE),0)</f>
        <v>0</v>
      </c>
      <c r="BW1053">
        <f>IF($BG1053=1,VLOOKUP($A1053,'Full dataset'!$A$4:$IE$190,BW$1-2007+$C1053,FALSE),0)</f>
        <v>0</v>
      </c>
      <c r="BX1053">
        <f>IF($BG1053=1,VLOOKUP($A1053,'Full dataset'!$A$4:$IE$190,BX$1-2007+$C1053,FALSE),0)</f>
        <v>0</v>
      </c>
    </row>
    <row r="1054" spans="1:76" x14ac:dyDescent="0.25">
      <c r="A1054">
        <v>122</v>
      </c>
      <c r="B1054" t="s">
        <v>166</v>
      </c>
      <c r="C1054">
        <v>2012</v>
      </c>
      <c r="D1054" t="s">
        <v>591</v>
      </c>
      <c r="E1054">
        <f t="shared" si="98"/>
        <v>1</v>
      </c>
      <c r="F1054">
        <v>1</v>
      </c>
      <c r="G1054">
        <v>10539</v>
      </c>
      <c r="H1054">
        <v>0.35660147526561548</v>
      </c>
      <c r="I1054">
        <v>6009</v>
      </c>
      <c r="J1054">
        <v>0</v>
      </c>
      <c r="N1054">
        <v>0</v>
      </c>
      <c r="S1054">
        <v>2851</v>
      </c>
      <c r="T1054">
        <v>325510</v>
      </c>
      <c r="U1054">
        <v>1</v>
      </c>
      <c r="V1054">
        <v>6320</v>
      </c>
      <c r="W1054">
        <v>144568</v>
      </c>
      <c r="X1054">
        <v>7691</v>
      </c>
      <c r="Y1054">
        <v>1</v>
      </c>
      <c r="Z1054">
        <v>0</v>
      </c>
      <c r="AA1054" t="s">
        <v>841</v>
      </c>
      <c r="AB1054">
        <v>52255</v>
      </c>
      <c r="AC1054">
        <f>VLOOKUP(A1054,'Full dataset'!$A$4:$IE$190,2033-C1054,FALSE)</f>
        <v>0</v>
      </c>
      <c r="AD1054" t="str">
        <f>VLOOKUP(A1054,'Full dataset'!$A$4:$IE$190,2041-C1054,FALSE)</f>
        <v>.</v>
      </c>
      <c r="AE1054">
        <f>VLOOKUP(A1054,'Full dataset'!$A$4:$IE$190,2050-C1054,FALSE)</f>
        <v>0</v>
      </c>
      <c r="AF1054">
        <v>0</v>
      </c>
      <c r="AG1054">
        <f>VLOOKUP($A1054,'Full dataset'!$A$4:$IE$190,2007+AG$1-$C1054,FALSE)</f>
        <v>631.03399999999999</v>
      </c>
      <c r="AH1054">
        <f>VLOOKUP($A1054,'Full dataset'!$A$4:$IE$190,2007+AH$1-$C1054,FALSE)</f>
        <v>6234.7370000000001</v>
      </c>
      <c r="AI1054">
        <f>VLOOKUP($A1054,'Full dataset'!$A$4:$IE$190,2007+AI$1-$C1054,FALSE)</f>
        <v>9534.4619999999995</v>
      </c>
      <c r="AJ1054" t="str">
        <f>VLOOKUP($A1054,'Full dataset'!$A$4:$IE$190,2007+AJ$1-$C1054,FALSE)</f>
        <v>.</v>
      </c>
      <c r="AK1054" t="str">
        <f>VLOOKUP($A1054,'Full dataset'!$A$4:$IE$190,2007+AK$1-$C1054,FALSE)</f>
        <v>.</v>
      </c>
      <c r="AL1054" t="str">
        <f>VLOOKUP($A1054,'Full dataset'!$A$4:$IE$190,2007+AL$1-$C1054,FALSE)</f>
        <v>.</v>
      </c>
      <c r="AM1054" t="str">
        <f>VLOOKUP($A1054,'Full dataset'!$A$4:$IE$190,2007+AM$1-$C1054,FALSE)</f>
        <v>.</v>
      </c>
      <c r="AN1054" t="str">
        <f>VLOOKUP($A1054,'Full dataset'!$A$4:$IE$190,2007+AN$1-$C1054,FALSE)</f>
        <v>.</v>
      </c>
      <c r="AO1054" t="str">
        <f>VLOOKUP($A1054,'Full dataset'!$A$4:$IE$190,2007+AO$1-$C1054,FALSE)</f>
        <v>.</v>
      </c>
      <c r="AP1054" t="s">
        <v>726</v>
      </c>
      <c r="AQ1054" t="s">
        <v>726</v>
      </c>
      <c r="AR1054" t="s">
        <v>726</v>
      </c>
      <c r="AS1054" t="s">
        <v>726</v>
      </c>
      <c r="AT1054" t="s">
        <v>726</v>
      </c>
      <c r="AU1054">
        <f>VLOOKUP(A1054,'Full dataset'!$A$4:$II$190,$AU$1,FALSE)</f>
        <v>2010</v>
      </c>
      <c r="AV1054">
        <v>0</v>
      </c>
      <c r="AW1054">
        <f>VLOOKUP(A1054,'Full dataset'!$A$5:$IM$190,247,FALSE)</f>
        <v>1</v>
      </c>
      <c r="AX1054">
        <f>VLOOKUP(A1054,'Full dataset'!$A$4:$II$190,242,FALSE)</f>
        <v>2009</v>
      </c>
      <c r="AY1054">
        <f>VLOOKUP(A1054,'Full dataset'!$A$5:$IM$190,246,FALSE)</f>
        <v>1</v>
      </c>
      <c r="AZ1054">
        <v>9999</v>
      </c>
      <c r="BA1054">
        <f>MAX(VLOOKUP($A1054,'Full dataset'!$A$4:$IX$190,BA$1,FALSE),AW1054)</f>
        <v>1</v>
      </c>
      <c r="BB1054">
        <f>IF(VLOOKUP($A1054,'Full dataset'!$A$4:$IX$190,BB$1,FALSE)&gt;0,VLOOKUP($A1054,'Full dataset'!$A$4:$IX$190,BB$1,FALSE),AU1054)</f>
        <v>2010</v>
      </c>
      <c r="BC1054">
        <f>MAX(VLOOKUP($A1054,'Full dataset'!$A$4:$IX$190,BC$1,FALSE),AY1054)</f>
        <v>2</v>
      </c>
      <c r="BD1054">
        <f>MAX(VLOOKUP($A1054,'Full dataset'!$A$4:$IX$190,BD$1,FALSE),AX1054)</f>
        <v>2009</v>
      </c>
      <c r="BE1054">
        <f t="shared" si="99"/>
        <v>2009</v>
      </c>
      <c r="BF1054">
        <f t="shared" si="100"/>
        <v>0</v>
      </c>
      <c r="BG1054">
        <f t="shared" si="101"/>
        <v>1</v>
      </c>
      <c r="BH1054">
        <f t="shared" si="96"/>
        <v>0</v>
      </c>
      <c r="BI1054">
        <f t="shared" si="97"/>
        <v>1</v>
      </c>
      <c r="BO1054">
        <f>IF(BF1054=1,VLOOKUP($A1054,'Full dataset'!$A$4:$IE$190,2007+BO$1-$C1054,FALSE),0)</f>
        <v>0</v>
      </c>
      <c r="BP1054">
        <f>IF(BF1054=1,VLOOKUP($A1054,'Full dataset'!$A$4:$IE$190,2007+BP$1-$C1054,FALSE),0)</f>
        <v>0</v>
      </c>
      <c r="BQ1054">
        <f>IF(BF1054=1,VLOOKUP($A1054,'Full dataset'!$A$4:$IE$190,2007+BQ$1-$C1054,FALSE),0)</f>
        <v>0</v>
      </c>
      <c r="BR1054">
        <f>IF($BG1054=1,VLOOKUP($A1054,'Full dataset'!$A$4:$IE$190,BR$1-2007+$C1054,FALSE),0)</f>
        <v>304</v>
      </c>
      <c r="BS1054">
        <f>IF($BG1054=1,VLOOKUP($A1054,'Full dataset'!$A$4:$IE$190,BS$1-2007+$C1054,FALSE),0)</f>
        <v>14831</v>
      </c>
      <c r="BT1054">
        <f>IF($BG1054=1,VLOOKUP($A1054,'Full dataset'!$A$4:$IE$190,BT$1-2007+$C1054,FALSE),0)</f>
        <v>35032</v>
      </c>
      <c r="BU1054">
        <f>IF($BG1054=1,VLOOKUP($A1054,'Full dataset'!$A$4:$IE$190,BU$1-2007+$C1054,FALSE),0)</f>
        <v>7566</v>
      </c>
      <c r="BV1054">
        <f>IF($BG1054=1,VLOOKUP($A1054,'Full dataset'!$A$4:$IE$190,BV$1-2007+$C1054,FALSE),0)</f>
        <v>52</v>
      </c>
      <c r="BW1054">
        <f>IF($BG1054=1,VLOOKUP($A1054,'Full dataset'!$A$4:$IE$190,BW$1-2007+$C1054,FALSE),0)</f>
        <v>541</v>
      </c>
      <c r="BX1054">
        <f>IF($BG1054=1,VLOOKUP($A1054,'Full dataset'!$A$4:$IE$190,BX$1-2007+$C1054,FALSE),0)</f>
        <v>143</v>
      </c>
    </row>
    <row r="1055" spans="1:76" x14ac:dyDescent="0.25">
      <c r="A1055">
        <v>123</v>
      </c>
      <c r="B1055" t="s">
        <v>167</v>
      </c>
      <c r="C1055">
        <v>2012</v>
      </c>
      <c r="D1055" t="s">
        <v>582</v>
      </c>
      <c r="E1055">
        <f t="shared" si="98"/>
        <v>0</v>
      </c>
      <c r="F1055">
        <v>1</v>
      </c>
      <c r="G1055">
        <v>8521</v>
      </c>
      <c r="H1055">
        <v>1.3598787105011172</v>
      </c>
      <c r="I1055">
        <v>4380</v>
      </c>
      <c r="J1055">
        <v>1</v>
      </c>
      <c r="K1055">
        <v>72</v>
      </c>
      <c r="L1055">
        <v>1.1490584104691989E-2</v>
      </c>
      <c r="M1055">
        <v>391</v>
      </c>
      <c r="N1055">
        <v>1</v>
      </c>
      <c r="O1055">
        <v>231</v>
      </c>
      <c r="P1055">
        <v>3.6865624002553464E-2</v>
      </c>
      <c r="Q1055">
        <v>7</v>
      </c>
      <c r="R1055">
        <v>40452</v>
      </c>
      <c r="S1055">
        <v>7370</v>
      </c>
      <c r="T1055">
        <v>541512</v>
      </c>
      <c r="U1055">
        <v>1</v>
      </c>
      <c r="V1055">
        <v>1</v>
      </c>
      <c r="W1055">
        <v>994</v>
      </c>
      <c r="X1055">
        <v>978</v>
      </c>
      <c r="Y1055">
        <v>1</v>
      </c>
      <c r="Z1055">
        <v>1</v>
      </c>
      <c r="AA1055" t="s">
        <v>842</v>
      </c>
      <c r="AB1055">
        <v>25518</v>
      </c>
      <c r="AC1055">
        <f>VLOOKUP(A1055,'Full dataset'!$A$4:$IE$190,2033-C1055,FALSE)</f>
        <v>0</v>
      </c>
      <c r="AD1055" t="str">
        <f>VLOOKUP(A1055,'Full dataset'!$A$4:$IE$190,2041-C1055,FALSE)</f>
        <v>.</v>
      </c>
      <c r="AE1055">
        <f>VLOOKUP(A1055,'Full dataset'!$A$4:$IE$190,2050-C1055,FALSE)</f>
        <v>5.52</v>
      </c>
      <c r="AF1055">
        <v>2.76</v>
      </c>
      <c r="AG1055" t="str">
        <f>VLOOKUP($A1055,'Full dataset'!$A$4:$IE$190,2007+AG$1-$C1055,FALSE)</f>
        <v>.</v>
      </c>
      <c r="AH1055" t="str">
        <f>VLOOKUP($A1055,'Full dataset'!$A$4:$IE$190,2007+AH$1-$C1055,FALSE)</f>
        <v>.</v>
      </c>
      <c r="AI1055" t="str">
        <f>VLOOKUP($A1055,'Full dataset'!$A$4:$IE$190,2007+AI$1-$C1055,FALSE)</f>
        <v>.</v>
      </c>
      <c r="AJ1055" t="str">
        <f>VLOOKUP($A1055,'Full dataset'!$A$4:$IE$190,2007+AJ$1-$C1055,FALSE)</f>
        <v>.</v>
      </c>
      <c r="AK1055" t="str">
        <f>VLOOKUP($A1055,'Full dataset'!$A$4:$IE$190,2007+AK$1-$C1055,FALSE)</f>
        <v>.</v>
      </c>
      <c r="AL1055" t="str">
        <f>VLOOKUP($A1055,'Full dataset'!$A$4:$IE$190,2007+AL$1-$C1055,FALSE)</f>
        <v>.</v>
      </c>
      <c r="AM1055" t="str">
        <f>VLOOKUP($A1055,'Full dataset'!$A$4:$IE$190,2007+AM$1-$C1055,FALSE)</f>
        <v>.</v>
      </c>
      <c r="AN1055" t="str">
        <f>VLOOKUP($A1055,'Full dataset'!$A$4:$IE$190,2007+AN$1-$C1055,FALSE)</f>
        <v>.</v>
      </c>
      <c r="AO1055" t="str">
        <f>VLOOKUP($A1055,'Full dataset'!$A$4:$IE$190,2007+AO$1-$C1055,FALSE)</f>
        <v>.</v>
      </c>
      <c r="AP1055" t="s">
        <v>726</v>
      </c>
      <c r="AQ1055" t="s">
        <v>726</v>
      </c>
      <c r="AR1055" t="s">
        <v>726</v>
      </c>
      <c r="AS1055" t="s">
        <v>726</v>
      </c>
      <c r="AT1055" t="s">
        <v>726</v>
      </c>
      <c r="AU1055">
        <f>VLOOKUP(A1055,'Full dataset'!$A$4:$II$190,$AU$1,FALSE)</f>
        <v>2008</v>
      </c>
      <c r="AV1055">
        <v>1</v>
      </c>
      <c r="AW1055">
        <f>VLOOKUP(A1055,'Full dataset'!$A$5:$IM$190,247,FALSE)</f>
        <v>1</v>
      </c>
      <c r="AX1055">
        <f>VLOOKUP(A1055,'Full dataset'!$A$4:$II$190,242,FALSE)</f>
        <v>2010</v>
      </c>
      <c r="AY1055">
        <f>VLOOKUP(A1055,'Full dataset'!$A$5:$IM$190,246,FALSE)</f>
        <v>1</v>
      </c>
      <c r="AZ1055">
        <v>9999</v>
      </c>
      <c r="BA1055">
        <f>MAX(VLOOKUP($A1055,'Full dataset'!$A$4:$IX$190,BA$1,FALSE),AW1055)</f>
        <v>2</v>
      </c>
      <c r="BB1055">
        <f>IF(VLOOKUP($A1055,'Full dataset'!$A$4:$IX$190,BB$1,FALSE)&gt;0,VLOOKUP($A1055,'Full dataset'!$A$4:$IX$190,BB$1,FALSE),AU1055)</f>
        <v>2009</v>
      </c>
      <c r="BC1055">
        <f>MAX(VLOOKUP($A1055,'Full dataset'!$A$4:$IX$190,BC$1,FALSE),AY1055)</f>
        <v>1</v>
      </c>
      <c r="BD1055">
        <f>MAX(VLOOKUP($A1055,'Full dataset'!$A$4:$IX$190,BD$1,FALSE),AX1055)</f>
        <v>2010</v>
      </c>
      <c r="BE1055">
        <f t="shared" si="99"/>
        <v>2009</v>
      </c>
      <c r="BF1055">
        <f t="shared" si="100"/>
        <v>1</v>
      </c>
      <c r="BG1055">
        <f t="shared" si="101"/>
        <v>0</v>
      </c>
      <c r="BH1055">
        <f t="shared" si="96"/>
        <v>0</v>
      </c>
      <c r="BI1055">
        <f t="shared" si="97"/>
        <v>1</v>
      </c>
      <c r="BO1055">
        <f>IF(BF1055=1,VLOOKUP($A1055,'Full dataset'!$A$4:$IE$190,2007+BO$1-$C1055,FALSE),0)</f>
        <v>2</v>
      </c>
      <c r="BP1055">
        <f>IF(BF1055=1,VLOOKUP($A1055,'Full dataset'!$A$4:$IE$190,2007+BP$1-$C1055,FALSE),0)</f>
        <v>0</v>
      </c>
      <c r="BQ1055">
        <f>IF(BF1055=1,VLOOKUP($A1055,'Full dataset'!$A$4:$IE$190,2007+BQ$1-$C1055,FALSE),0)</f>
        <v>1</v>
      </c>
      <c r="BR1055">
        <f>IF($BG1055=1,VLOOKUP($A1055,'Full dataset'!$A$4:$IE$190,BR$1-2007+$C1055,FALSE),0)</f>
        <v>0</v>
      </c>
      <c r="BS1055">
        <f>IF($BG1055=1,VLOOKUP($A1055,'Full dataset'!$A$4:$IE$190,BS$1-2007+$C1055,FALSE),0)</f>
        <v>0</v>
      </c>
      <c r="BT1055">
        <f>IF($BG1055=1,VLOOKUP($A1055,'Full dataset'!$A$4:$IE$190,BT$1-2007+$C1055,FALSE),0)</f>
        <v>0</v>
      </c>
      <c r="BU1055">
        <f>IF($BG1055=1,VLOOKUP($A1055,'Full dataset'!$A$4:$IE$190,BU$1-2007+$C1055,FALSE),0)</f>
        <v>0</v>
      </c>
      <c r="BV1055">
        <f>IF($BG1055=1,VLOOKUP($A1055,'Full dataset'!$A$4:$IE$190,BV$1-2007+$C1055,FALSE),0)</f>
        <v>0</v>
      </c>
      <c r="BW1055">
        <f>IF($BG1055=1,VLOOKUP($A1055,'Full dataset'!$A$4:$IE$190,BW$1-2007+$C1055,FALSE),0)</f>
        <v>0</v>
      </c>
      <c r="BX1055">
        <f>IF($BG1055=1,VLOOKUP($A1055,'Full dataset'!$A$4:$IE$190,BX$1-2007+$C1055,FALSE),0)</f>
        <v>0</v>
      </c>
    </row>
    <row r="1056" spans="1:76" x14ac:dyDescent="0.25">
      <c r="A1056">
        <v>124</v>
      </c>
      <c r="B1056" t="s">
        <v>168</v>
      </c>
      <c r="C1056">
        <v>2012</v>
      </c>
      <c r="D1056" t="s">
        <v>582</v>
      </c>
      <c r="E1056">
        <f t="shared" si="98"/>
        <v>0</v>
      </c>
      <c r="U1056">
        <v>1</v>
      </c>
      <c r="V1056">
        <v>899</v>
      </c>
      <c r="W1056">
        <v>4571</v>
      </c>
      <c r="X1056">
        <v>2587</v>
      </c>
      <c r="Y1056">
        <v>1</v>
      </c>
      <c r="Z1056">
        <v>0</v>
      </c>
      <c r="AA1056" t="s">
        <v>843</v>
      </c>
      <c r="AB1056">
        <v>9671</v>
      </c>
      <c r="AC1056">
        <f>VLOOKUP(A1056,'Full dataset'!$A$4:$IE$190,2033-C1056,FALSE)</f>
        <v>0</v>
      </c>
      <c r="AD1056" t="str">
        <f>VLOOKUP(A1056,'Full dataset'!$A$4:$IE$190,2041-C1056,FALSE)</f>
        <v>.</v>
      </c>
      <c r="AE1056">
        <f>VLOOKUP(A1056,'Full dataset'!$A$4:$IE$190,2050-C1056,FALSE)</f>
        <v>0</v>
      </c>
      <c r="AF1056">
        <v>0</v>
      </c>
      <c r="AG1056" t="str">
        <f>VLOOKUP($A1056,'Full dataset'!$A$4:$IE$190,2007+AG$1-$C1056,FALSE)</f>
        <v>.</v>
      </c>
      <c r="AH1056" t="str">
        <f>VLOOKUP($A1056,'Full dataset'!$A$4:$IE$190,2007+AH$1-$C1056,FALSE)</f>
        <v>.</v>
      </c>
      <c r="AI1056" t="str">
        <f>VLOOKUP($A1056,'Full dataset'!$A$4:$IE$190,2007+AI$1-$C1056,FALSE)</f>
        <v>.</v>
      </c>
      <c r="AJ1056" t="str">
        <f>VLOOKUP($A1056,'Full dataset'!$A$4:$IE$190,2007+AJ$1-$C1056,FALSE)</f>
        <v>.</v>
      </c>
      <c r="AK1056" t="str">
        <f>VLOOKUP($A1056,'Full dataset'!$A$4:$IE$190,2007+AK$1-$C1056,FALSE)</f>
        <v>.</v>
      </c>
      <c r="AL1056" t="str">
        <f>VLOOKUP($A1056,'Full dataset'!$A$4:$IE$190,2007+AL$1-$C1056,FALSE)</f>
        <v>.</v>
      </c>
      <c r="AM1056" t="str">
        <f>VLOOKUP($A1056,'Full dataset'!$A$4:$IE$190,2007+AM$1-$C1056,FALSE)</f>
        <v>.</v>
      </c>
      <c r="AN1056" t="str">
        <f>VLOOKUP($A1056,'Full dataset'!$A$4:$IE$190,2007+AN$1-$C1056,FALSE)</f>
        <v>.</v>
      </c>
      <c r="AO1056" t="str">
        <f>VLOOKUP($A1056,'Full dataset'!$A$4:$IE$190,2007+AO$1-$C1056,FALSE)</f>
        <v>.</v>
      </c>
      <c r="AP1056" t="s">
        <v>726</v>
      </c>
      <c r="AQ1056" t="s">
        <v>726</v>
      </c>
      <c r="AR1056" t="s">
        <v>726</v>
      </c>
      <c r="AS1056" t="s">
        <v>726</v>
      </c>
      <c r="AT1056" t="s">
        <v>726</v>
      </c>
      <c r="AU1056">
        <f>VLOOKUP(A1056,'Full dataset'!$A$4:$II$190,$AU$1,FALSE)</f>
        <v>2009</v>
      </c>
      <c r="AW1056">
        <f>VLOOKUP(A1056,'Full dataset'!$A$5:$IM$190,247,FALSE)</f>
        <v>1</v>
      </c>
      <c r="AX1056">
        <f>VLOOKUP(A1056,'Full dataset'!$A$4:$II$190,242,FALSE)</f>
        <v>2007</v>
      </c>
      <c r="AY1056">
        <f>VLOOKUP(A1056,'Full dataset'!$A$5:$IM$190,246,FALSE)</f>
        <v>1</v>
      </c>
      <c r="AZ1056">
        <v>9999</v>
      </c>
      <c r="BA1056">
        <f>MAX(VLOOKUP($A1056,'Full dataset'!$A$4:$IX$190,BA$1,FALSE),AW1056)</f>
        <v>1</v>
      </c>
      <c r="BB1056">
        <f>IF(VLOOKUP($A1056,'Full dataset'!$A$4:$IX$190,BB$1,FALSE)&gt;0,VLOOKUP($A1056,'Full dataset'!$A$4:$IX$190,BB$1,FALSE),AU1056)</f>
        <v>2009</v>
      </c>
      <c r="BC1056">
        <f>MAX(VLOOKUP($A1056,'Full dataset'!$A$4:$IX$190,BC$1,FALSE),AY1056)</f>
        <v>1</v>
      </c>
      <c r="BD1056">
        <f>MAX(VLOOKUP($A1056,'Full dataset'!$A$4:$IX$190,BD$1,FALSE),AX1056)</f>
        <v>2007</v>
      </c>
      <c r="BE1056">
        <f t="shared" si="99"/>
        <v>2007</v>
      </c>
      <c r="BF1056">
        <f t="shared" si="100"/>
        <v>0</v>
      </c>
      <c r="BG1056">
        <f t="shared" si="101"/>
        <v>0</v>
      </c>
      <c r="BH1056">
        <f t="shared" si="96"/>
        <v>0</v>
      </c>
      <c r="BI1056">
        <f t="shared" si="97"/>
        <v>0</v>
      </c>
      <c r="BO1056">
        <f>IF(BF1056=1,VLOOKUP($A1056,'Full dataset'!$A$4:$IE$190,2007+BO$1-$C1056,FALSE),0)</f>
        <v>0</v>
      </c>
      <c r="BP1056">
        <f>IF(BF1056=1,VLOOKUP($A1056,'Full dataset'!$A$4:$IE$190,2007+BP$1-$C1056,FALSE),0)</f>
        <v>0</v>
      </c>
      <c r="BQ1056">
        <f>IF(BF1056=1,VLOOKUP($A1056,'Full dataset'!$A$4:$IE$190,2007+BQ$1-$C1056,FALSE),0)</f>
        <v>0</v>
      </c>
      <c r="BR1056">
        <f>IF($BG1056=1,VLOOKUP($A1056,'Full dataset'!$A$4:$IE$190,BR$1-2007+$C1056,FALSE),0)</f>
        <v>0</v>
      </c>
      <c r="BS1056">
        <f>IF($BG1056=1,VLOOKUP($A1056,'Full dataset'!$A$4:$IE$190,BS$1-2007+$C1056,FALSE),0)</f>
        <v>0</v>
      </c>
      <c r="BT1056">
        <f>IF($BG1056=1,VLOOKUP($A1056,'Full dataset'!$A$4:$IE$190,BT$1-2007+$C1056,FALSE),0)</f>
        <v>0</v>
      </c>
      <c r="BU1056">
        <f>IF($BG1056=1,VLOOKUP($A1056,'Full dataset'!$A$4:$IE$190,BU$1-2007+$C1056,FALSE),0)</f>
        <v>0</v>
      </c>
      <c r="BV1056">
        <f>IF($BG1056=1,VLOOKUP($A1056,'Full dataset'!$A$4:$IE$190,BV$1-2007+$C1056,FALSE),0)</f>
        <v>0</v>
      </c>
      <c r="BW1056">
        <f>IF($BG1056=1,VLOOKUP($A1056,'Full dataset'!$A$4:$IE$190,BW$1-2007+$C1056,FALSE),0)</f>
        <v>0</v>
      </c>
      <c r="BX1056">
        <f>IF($BG1056=1,VLOOKUP($A1056,'Full dataset'!$A$4:$IE$190,BX$1-2007+$C1056,FALSE),0)</f>
        <v>0</v>
      </c>
    </row>
    <row r="1057" spans="1:76" x14ac:dyDescent="0.25">
      <c r="A1057">
        <v>125</v>
      </c>
      <c r="B1057" t="s">
        <v>169</v>
      </c>
      <c r="C1057">
        <v>2012</v>
      </c>
      <c r="D1057" t="s">
        <v>582</v>
      </c>
      <c r="E1057">
        <f t="shared" si="98"/>
        <v>0</v>
      </c>
      <c r="U1057">
        <v>0</v>
      </c>
      <c r="V1057" t="s">
        <v>726</v>
      </c>
      <c r="W1057" t="s">
        <v>726</v>
      </c>
      <c r="X1057" t="s">
        <v>726</v>
      </c>
      <c r="Y1057">
        <v>1</v>
      </c>
      <c r="Z1057">
        <v>0</v>
      </c>
      <c r="AA1057" t="s">
        <v>844</v>
      </c>
      <c r="AB1057">
        <v>17159</v>
      </c>
      <c r="AC1057">
        <f>VLOOKUP(A1057,'Full dataset'!$A$4:$IE$190,2033-C1057,FALSE)</f>
        <v>0</v>
      </c>
      <c r="AD1057">
        <f>VLOOKUP(A1057,'Full dataset'!$A$4:$IE$190,2041-C1057,FALSE)</f>
        <v>1012</v>
      </c>
      <c r="AE1057">
        <f>VLOOKUP(A1057,'Full dataset'!$A$4:$IE$190,2050-C1057,FALSE)</f>
        <v>0</v>
      </c>
      <c r="AF1057">
        <v>0</v>
      </c>
      <c r="AG1057" t="str">
        <f>VLOOKUP($A1057,'Full dataset'!$A$4:$IE$190,2007+AG$1-$C1057,FALSE)</f>
        <v>.</v>
      </c>
      <c r="AH1057" t="str">
        <f>VLOOKUP($A1057,'Full dataset'!$A$4:$IE$190,2007+AH$1-$C1057,FALSE)</f>
        <v>.</v>
      </c>
      <c r="AI1057" t="str">
        <f>VLOOKUP($A1057,'Full dataset'!$A$4:$IE$190,2007+AI$1-$C1057,FALSE)</f>
        <v>.</v>
      </c>
      <c r="AJ1057">
        <f>VLOOKUP($A1057,'Full dataset'!$A$4:$IE$190,2007+AJ$1-$C1057,FALSE)</f>
        <v>326</v>
      </c>
      <c r="AK1057" t="str">
        <f>VLOOKUP($A1057,'Full dataset'!$A$4:$IE$190,2007+AK$1-$C1057,FALSE)</f>
        <v>.</v>
      </c>
      <c r="AL1057" t="str">
        <f>VLOOKUP($A1057,'Full dataset'!$A$4:$IE$190,2007+AL$1-$C1057,FALSE)</f>
        <v>.</v>
      </c>
      <c r="AM1057">
        <f>VLOOKUP($A1057,'Full dataset'!$A$4:$IE$190,2007+AM$1-$C1057,FALSE)</f>
        <v>5000</v>
      </c>
      <c r="AN1057">
        <f>VLOOKUP($A1057,'Full dataset'!$A$4:$IE$190,2007+AN$1-$C1057,FALSE)</f>
        <v>3224</v>
      </c>
      <c r="AO1057">
        <f>VLOOKUP($A1057,'Full dataset'!$A$4:$IE$190,2007+AO$1-$C1057,FALSE)</f>
        <v>4</v>
      </c>
      <c r="AP1057" t="s">
        <v>726</v>
      </c>
      <c r="AQ1057" t="s">
        <v>726</v>
      </c>
      <c r="AR1057" t="s">
        <v>726</v>
      </c>
      <c r="AS1057" t="s">
        <v>726</v>
      </c>
      <c r="AT1057" t="s">
        <v>726</v>
      </c>
      <c r="AU1057">
        <f>VLOOKUP(A1057,'Full dataset'!$A$4:$II$190,$AU$1,FALSE)</f>
        <v>9999</v>
      </c>
      <c r="AW1057">
        <f>VLOOKUP(A1057,'Full dataset'!$A$5:$IM$190,247,FALSE)</f>
        <v>0</v>
      </c>
      <c r="AX1057">
        <f>VLOOKUP(A1057,'Full dataset'!$A$4:$II$190,242,FALSE)</f>
        <v>9999</v>
      </c>
      <c r="AY1057">
        <f>VLOOKUP(A1057,'Full dataset'!$A$5:$IM$190,246,FALSE)</f>
        <v>0</v>
      </c>
      <c r="AZ1057">
        <v>9999</v>
      </c>
      <c r="BA1057">
        <f>MAX(VLOOKUP($A1057,'Full dataset'!$A$4:$IX$190,BA$1,FALSE),AW1057)</f>
        <v>0</v>
      </c>
      <c r="BB1057">
        <f>IF(VLOOKUP($A1057,'Full dataset'!$A$4:$IX$190,BB$1,FALSE)&gt;0,VLOOKUP($A1057,'Full dataset'!$A$4:$IX$190,BB$1,FALSE),AU1057)</f>
        <v>9999</v>
      </c>
      <c r="BC1057">
        <f>MAX(VLOOKUP($A1057,'Full dataset'!$A$4:$IX$190,BC$1,FALSE),AY1057)</f>
        <v>0</v>
      </c>
      <c r="BD1057">
        <f>MAX(VLOOKUP($A1057,'Full dataset'!$A$4:$IX$190,BD$1,FALSE),AX1057)</f>
        <v>9999</v>
      </c>
      <c r="BE1057">
        <f t="shared" si="99"/>
        <v>9999</v>
      </c>
      <c r="BF1057">
        <f t="shared" si="100"/>
        <v>0</v>
      </c>
      <c r="BG1057">
        <f t="shared" si="101"/>
        <v>0</v>
      </c>
      <c r="BH1057">
        <f t="shared" si="96"/>
        <v>0</v>
      </c>
      <c r="BI1057">
        <f t="shared" si="97"/>
        <v>0</v>
      </c>
      <c r="BO1057">
        <f>IF(BF1057=1,VLOOKUP($A1057,'Full dataset'!$A$4:$IE$190,2007+BO$1-$C1057,FALSE),0)</f>
        <v>0</v>
      </c>
      <c r="BP1057">
        <f>IF(BF1057=1,VLOOKUP($A1057,'Full dataset'!$A$4:$IE$190,2007+BP$1-$C1057,FALSE),0)</f>
        <v>0</v>
      </c>
      <c r="BQ1057">
        <f>IF(BF1057=1,VLOOKUP($A1057,'Full dataset'!$A$4:$IE$190,2007+BQ$1-$C1057,FALSE),0)</f>
        <v>0</v>
      </c>
      <c r="BR1057">
        <f>IF($BG1057=1,VLOOKUP($A1057,'Full dataset'!$A$4:$IE$190,BR$1-2007+$C1057,FALSE),0)</f>
        <v>0</v>
      </c>
      <c r="BS1057">
        <f>IF($BG1057=1,VLOOKUP($A1057,'Full dataset'!$A$4:$IE$190,BS$1-2007+$C1057,FALSE),0)</f>
        <v>0</v>
      </c>
      <c r="BT1057">
        <f>IF($BG1057=1,VLOOKUP($A1057,'Full dataset'!$A$4:$IE$190,BT$1-2007+$C1057,FALSE),0)</f>
        <v>0</v>
      </c>
      <c r="BU1057">
        <f>IF($BG1057=1,VLOOKUP($A1057,'Full dataset'!$A$4:$IE$190,BU$1-2007+$C1057,FALSE),0)</f>
        <v>0</v>
      </c>
      <c r="BV1057">
        <f>IF($BG1057=1,VLOOKUP($A1057,'Full dataset'!$A$4:$IE$190,BV$1-2007+$C1057,FALSE),0)</f>
        <v>0</v>
      </c>
      <c r="BW1057">
        <f>IF($BG1057=1,VLOOKUP($A1057,'Full dataset'!$A$4:$IE$190,BW$1-2007+$C1057,FALSE),0)</f>
        <v>0</v>
      </c>
      <c r="BX1057">
        <f>IF($BG1057=1,VLOOKUP($A1057,'Full dataset'!$A$4:$IE$190,BX$1-2007+$C1057,FALSE),0)</f>
        <v>0</v>
      </c>
    </row>
    <row r="1058" spans="1:76" x14ac:dyDescent="0.25">
      <c r="A1058">
        <v>126</v>
      </c>
      <c r="B1058" t="s">
        <v>170</v>
      </c>
      <c r="C1058">
        <v>2012</v>
      </c>
      <c r="D1058" t="s">
        <v>596</v>
      </c>
      <c r="E1058">
        <f t="shared" si="98"/>
        <v>1</v>
      </c>
      <c r="U1058">
        <v>0</v>
      </c>
      <c r="V1058" t="s">
        <v>726</v>
      </c>
      <c r="W1058" t="s">
        <v>726</v>
      </c>
      <c r="X1058" t="s">
        <v>726</v>
      </c>
      <c r="Y1058">
        <v>1</v>
      </c>
      <c r="Z1058">
        <v>0</v>
      </c>
      <c r="AA1058" t="s">
        <v>845</v>
      </c>
      <c r="AB1058">
        <v>8041</v>
      </c>
      <c r="AC1058">
        <f>VLOOKUP(A1058,'Full dataset'!$A$4:$IE$190,2033-C1058,FALSE)</f>
        <v>0</v>
      </c>
      <c r="AD1058">
        <f>VLOOKUP(A1058,'Full dataset'!$A$4:$IE$190,2041-C1058,FALSE)</f>
        <v>1276</v>
      </c>
      <c r="AE1058">
        <f>VLOOKUP(A1058,'Full dataset'!$A$4:$IE$190,2050-C1058,FALSE)</f>
        <v>0</v>
      </c>
      <c r="AF1058">
        <v>0</v>
      </c>
      <c r="AG1058" t="str">
        <f>VLOOKUP($A1058,'Full dataset'!$A$4:$IE$190,2007+AG$1-$C1058,FALSE)</f>
        <v>.</v>
      </c>
      <c r="AH1058" t="str">
        <f>VLOOKUP($A1058,'Full dataset'!$A$4:$IE$190,2007+AH$1-$C1058,FALSE)</f>
        <v>.</v>
      </c>
      <c r="AI1058">
        <f>VLOOKUP($A1058,'Full dataset'!$A$4:$IE$190,2007+AI$1-$C1058,FALSE)</f>
        <v>0</v>
      </c>
      <c r="AJ1058">
        <f>VLOOKUP($A1058,'Full dataset'!$A$4:$IE$190,2007+AJ$1-$C1058,FALSE)</f>
        <v>158</v>
      </c>
      <c r="AK1058" t="str">
        <f>VLOOKUP($A1058,'Full dataset'!$A$4:$IE$190,2007+AK$1-$C1058,FALSE)</f>
        <v>.</v>
      </c>
      <c r="AL1058" t="str">
        <f>VLOOKUP($A1058,'Full dataset'!$A$4:$IE$190,2007+AL$1-$C1058,FALSE)</f>
        <v>.</v>
      </c>
      <c r="AM1058">
        <f>VLOOKUP($A1058,'Full dataset'!$A$4:$IE$190,2007+AM$1-$C1058,FALSE)</f>
        <v>44</v>
      </c>
      <c r="AN1058">
        <f>VLOOKUP($A1058,'Full dataset'!$A$4:$IE$190,2007+AN$1-$C1058,FALSE)</f>
        <v>32405</v>
      </c>
      <c r="AO1058">
        <f>VLOOKUP($A1058,'Full dataset'!$A$4:$IE$190,2007+AO$1-$C1058,FALSE)</f>
        <v>3</v>
      </c>
      <c r="AP1058" t="s">
        <v>726</v>
      </c>
      <c r="AQ1058" t="s">
        <v>726</v>
      </c>
      <c r="AR1058" t="s">
        <v>726</v>
      </c>
      <c r="AS1058" t="s">
        <v>726</v>
      </c>
      <c r="AT1058" t="s">
        <v>726</v>
      </c>
      <c r="AU1058">
        <f>VLOOKUP(A1058,'Full dataset'!$A$4:$II$190,$AU$1,FALSE)</f>
        <v>9999</v>
      </c>
      <c r="AW1058">
        <f>VLOOKUP(A1058,'Full dataset'!$A$5:$IM$190,247,FALSE)</f>
        <v>0</v>
      </c>
      <c r="AX1058">
        <f>VLOOKUP(A1058,'Full dataset'!$A$4:$II$190,242,FALSE)</f>
        <v>2009</v>
      </c>
      <c r="AY1058">
        <f>VLOOKUP(A1058,'Full dataset'!$A$5:$IM$190,246,FALSE)</f>
        <v>1</v>
      </c>
      <c r="AZ1058">
        <v>9999</v>
      </c>
      <c r="BA1058">
        <f>MAX(VLOOKUP($A1058,'Full dataset'!$A$4:$IX$190,BA$1,FALSE),AW1058)</f>
        <v>0</v>
      </c>
      <c r="BB1058">
        <f>IF(VLOOKUP($A1058,'Full dataset'!$A$4:$IX$190,BB$1,FALSE)&gt;0,VLOOKUP($A1058,'Full dataset'!$A$4:$IX$190,BB$1,FALSE),AU1058)</f>
        <v>9999</v>
      </c>
      <c r="BC1058">
        <f>MAX(VLOOKUP($A1058,'Full dataset'!$A$4:$IX$190,BC$1,FALSE),AY1058)</f>
        <v>1</v>
      </c>
      <c r="BD1058">
        <f>MAX(VLOOKUP($A1058,'Full dataset'!$A$4:$IX$190,BD$1,FALSE),AX1058)</f>
        <v>2009</v>
      </c>
      <c r="BE1058">
        <f t="shared" si="99"/>
        <v>2009</v>
      </c>
      <c r="BF1058">
        <f t="shared" si="100"/>
        <v>0</v>
      </c>
      <c r="BG1058">
        <f t="shared" si="101"/>
        <v>0</v>
      </c>
      <c r="BH1058">
        <f t="shared" si="96"/>
        <v>0</v>
      </c>
      <c r="BI1058">
        <f t="shared" si="97"/>
        <v>0</v>
      </c>
      <c r="BO1058">
        <f>IF(BF1058=1,VLOOKUP($A1058,'Full dataset'!$A$4:$IE$190,2007+BO$1-$C1058,FALSE),0)</f>
        <v>0</v>
      </c>
      <c r="BP1058">
        <f>IF(BF1058=1,VLOOKUP($A1058,'Full dataset'!$A$4:$IE$190,2007+BP$1-$C1058,FALSE),0)</f>
        <v>0</v>
      </c>
      <c r="BQ1058">
        <f>IF(BF1058=1,VLOOKUP($A1058,'Full dataset'!$A$4:$IE$190,2007+BQ$1-$C1058,FALSE),0)</f>
        <v>0</v>
      </c>
      <c r="BR1058">
        <f>IF($BG1058=1,VLOOKUP($A1058,'Full dataset'!$A$4:$IE$190,BR$1-2007+$C1058,FALSE),0)</f>
        <v>0</v>
      </c>
      <c r="BS1058">
        <f>IF($BG1058=1,VLOOKUP($A1058,'Full dataset'!$A$4:$IE$190,BS$1-2007+$C1058,FALSE),0)</f>
        <v>0</v>
      </c>
      <c r="BT1058">
        <f>IF($BG1058=1,VLOOKUP($A1058,'Full dataset'!$A$4:$IE$190,BT$1-2007+$C1058,FALSE),0)</f>
        <v>0</v>
      </c>
      <c r="BU1058">
        <f>IF($BG1058=1,VLOOKUP($A1058,'Full dataset'!$A$4:$IE$190,BU$1-2007+$C1058,FALSE),0)</f>
        <v>0</v>
      </c>
      <c r="BV1058">
        <f>IF($BG1058=1,VLOOKUP($A1058,'Full dataset'!$A$4:$IE$190,BV$1-2007+$C1058,FALSE),0)</f>
        <v>0</v>
      </c>
      <c r="BW1058">
        <f>IF($BG1058=1,VLOOKUP($A1058,'Full dataset'!$A$4:$IE$190,BW$1-2007+$C1058,FALSE),0)</f>
        <v>0</v>
      </c>
      <c r="BX1058">
        <f>IF($BG1058=1,VLOOKUP($A1058,'Full dataset'!$A$4:$IE$190,BX$1-2007+$C1058,FALSE),0)</f>
        <v>0</v>
      </c>
    </row>
    <row r="1059" spans="1:76" x14ac:dyDescent="0.25">
      <c r="A1059">
        <v>127</v>
      </c>
      <c r="B1059" t="s">
        <v>171</v>
      </c>
      <c r="C1059">
        <v>2012</v>
      </c>
      <c r="D1059" t="s">
        <v>587</v>
      </c>
      <c r="E1059">
        <f t="shared" si="98"/>
        <v>0</v>
      </c>
      <c r="U1059">
        <v>1</v>
      </c>
      <c r="V1059">
        <v>223</v>
      </c>
      <c r="W1059">
        <v>6748</v>
      </c>
      <c r="X1059">
        <v>2916</v>
      </c>
      <c r="Y1059">
        <v>1</v>
      </c>
      <c r="Z1059">
        <v>1</v>
      </c>
      <c r="AA1059" t="s">
        <v>846</v>
      </c>
      <c r="AB1059">
        <v>22470</v>
      </c>
      <c r="AC1059">
        <f>VLOOKUP(A1059,'Full dataset'!$A$4:$IE$190,2033-C1059,FALSE)</f>
        <v>0</v>
      </c>
      <c r="AD1059" t="str">
        <f>VLOOKUP(A1059,'Full dataset'!$A$4:$IE$190,2041-C1059,FALSE)</f>
        <v>.</v>
      </c>
      <c r="AE1059">
        <f>VLOOKUP(A1059,'Full dataset'!$A$4:$IE$190,2050-C1059,FALSE)</f>
        <v>0</v>
      </c>
      <c r="AF1059">
        <v>0</v>
      </c>
      <c r="AG1059" t="str">
        <f>VLOOKUP($A1059,'Full dataset'!$A$4:$IE$190,2007+AG$1-$C1059,FALSE)</f>
        <v>.</v>
      </c>
      <c r="AH1059" t="str">
        <f>VLOOKUP($A1059,'Full dataset'!$A$4:$IE$190,2007+AH$1-$C1059,FALSE)</f>
        <v>.</v>
      </c>
      <c r="AI1059" t="str">
        <f>VLOOKUP($A1059,'Full dataset'!$A$4:$IE$190,2007+AI$1-$C1059,FALSE)</f>
        <v>.</v>
      </c>
      <c r="AJ1059" t="str">
        <f>VLOOKUP($A1059,'Full dataset'!$A$4:$IE$190,2007+AJ$1-$C1059,FALSE)</f>
        <v>.</v>
      </c>
      <c r="AK1059" t="str">
        <f>VLOOKUP($A1059,'Full dataset'!$A$4:$IE$190,2007+AK$1-$C1059,FALSE)</f>
        <v>.</v>
      </c>
      <c r="AL1059" t="str">
        <f>VLOOKUP($A1059,'Full dataset'!$A$4:$IE$190,2007+AL$1-$C1059,FALSE)</f>
        <v>.</v>
      </c>
      <c r="AM1059">
        <f>VLOOKUP($A1059,'Full dataset'!$A$4:$IE$190,2007+AM$1-$C1059,FALSE)</f>
        <v>933</v>
      </c>
      <c r="AN1059" t="str">
        <f>VLOOKUP($A1059,'Full dataset'!$A$4:$IE$190,2007+AN$1-$C1059,FALSE)</f>
        <v>.</v>
      </c>
      <c r="AO1059" t="str">
        <f>VLOOKUP($A1059,'Full dataset'!$A$4:$IE$190,2007+AO$1-$C1059,FALSE)</f>
        <v>.</v>
      </c>
      <c r="AP1059" t="s">
        <v>726</v>
      </c>
      <c r="AQ1059" t="s">
        <v>726</v>
      </c>
      <c r="AR1059" t="s">
        <v>726</v>
      </c>
      <c r="AS1059" t="s">
        <v>726</v>
      </c>
      <c r="AT1059" t="s">
        <v>726</v>
      </c>
      <c r="AU1059">
        <f>VLOOKUP(A1059,'Full dataset'!$A$4:$II$190,$AU$1,FALSE)</f>
        <v>2009</v>
      </c>
      <c r="AW1059">
        <f>VLOOKUP(A1059,'Full dataset'!$A$5:$IM$190,247,FALSE)</f>
        <v>1</v>
      </c>
      <c r="AX1059">
        <f>VLOOKUP(A1059,'Full dataset'!$A$4:$II$190,242,FALSE)</f>
        <v>2008</v>
      </c>
      <c r="AY1059">
        <f>VLOOKUP(A1059,'Full dataset'!$A$5:$IM$190,246,FALSE)</f>
        <v>1</v>
      </c>
      <c r="AZ1059">
        <v>9999</v>
      </c>
      <c r="BA1059">
        <f>MAX(VLOOKUP($A1059,'Full dataset'!$A$4:$IX$190,BA$1,FALSE),AW1059)</f>
        <v>2</v>
      </c>
      <c r="BB1059">
        <f>IF(VLOOKUP($A1059,'Full dataset'!$A$4:$IX$190,BB$1,FALSE)&gt;0,VLOOKUP($A1059,'Full dataset'!$A$4:$IX$190,BB$1,FALSE),AU1059)</f>
        <v>2013</v>
      </c>
      <c r="BC1059">
        <f>MAX(VLOOKUP($A1059,'Full dataset'!$A$4:$IX$190,BC$1,FALSE),AY1059)</f>
        <v>1</v>
      </c>
      <c r="BD1059">
        <f>MAX(VLOOKUP($A1059,'Full dataset'!$A$4:$IX$190,BD$1,FALSE),AX1059)</f>
        <v>2008</v>
      </c>
      <c r="BE1059">
        <f t="shared" si="99"/>
        <v>2008</v>
      </c>
      <c r="BF1059">
        <f t="shared" si="100"/>
        <v>0</v>
      </c>
      <c r="BG1059">
        <f t="shared" si="101"/>
        <v>0</v>
      </c>
      <c r="BH1059">
        <f t="shared" si="96"/>
        <v>0</v>
      </c>
      <c r="BI1059">
        <f t="shared" si="97"/>
        <v>0</v>
      </c>
      <c r="BO1059">
        <f>IF(BF1059=1,VLOOKUP($A1059,'Full dataset'!$A$4:$IE$190,2007+BO$1-$C1059,FALSE),0)</f>
        <v>0</v>
      </c>
      <c r="BP1059">
        <f>IF(BF1059=1,VLOOKUP($A1059,'Full dataset'!$A$4:$IE$190,2007+BP$1-$C1059,FALSE),0)</f>
        <v>0</v>
      </c>
      <c r="BQ1059">
        <f>IF(BF1059=1,VLOOKUP($A1059,'Full dataset'!$A$4:$IE$190,2007+BQ$1-$C1059,FALSE),0)</f>
        <v>0</v>
      </c>
      <c r="BR1059">
        <f>IF($BG1059=1,VLOOKUP($A1059,'Full dataset'!$A$4:$IE$190,BR$1-2007+$C1059,FALSE),0)</f>
        <v>0</v>
      </c>
      <c r="BS1059">
        <f>IF($BG1059=1,VLOOKUP($A1059,'Full dataset'!$A$4:$IE$190,BS$1-2007+$C1059,FALSE),0)</f>
        <v>0</v>
      </c>
      <c r="BT1059">
        <f>IF($BG1059=1,VLOOKUP($A1059,'Full dataset'!$A$4:$IE$190,BT$1-2007+$C1059,FALSE),0)</f>
        <v>0</v>
      </c>
      <c r="BU1059">
        <f>IF($BG1059=1,VLOOKUP($A1059,'Full dataset'!$A$4:$IE$190,BU$1-2007+$C1059,FALSE),0)</f>
        <v>0</v>
      </c>
      <c r="BV1059">
        <f>IF($BG1059=1,VLOOKUP($A1059,'Full dataset'!$A$4:$IE$190,BV$1-2007+$C1059,FALSE),0)</f>
        <v>0</v>
      </c>
      <c r="BW1059">
        <f>IF($BG1059=1,VLOOKUP($A1059,'Full dataset'!$A$4:$IE$190,BW$1-2007+$C1059,FALSE),0)</f>
        <v>0</v>
      </c>
      <c r="BX1059">
        <f>IF($BG1059=1,VLOOKUP($A1059,'Full dataset'!$A$4:$IE$190,BX$1-2007+$C1059,FALSE),0)</f>
        <v>0</v>
      </c>
    </row>
    <row r="1060" spans="1:76" x14ac:dyDescent="0.25">
      <c r="A1060">
        <v>128</v>
      </c>
      <c r="B1060" t="s">
        <v>172</v>
      </c>
      <c r="C1060">
        <v>2012</v>
      </c>
      <c r="D1060" t="s">
        <v>582</v>
      </c>
      <c r="E1060">
        <f t="shared" si="98"/>
        <v>0</v>
      </c>
      <c r="U1060">
        <v>1</v>
      </c>
      <c r="V1060">
        <v>14</v>
      </c>
      <c r="W1060">
        <v>224</v>
      </c>
      <c r="X1060">
        <v>269</v>
      </c>
      <c r="Y1060">
        <v>1</v>
      </c>
      <c r="Z1060">
        <v>1</v>
      </c>
      <c r="AA1060" t="s">
        <v>847</v>
      </c>
      <c r="AB1060">
        <v>133741</v>
      </c>
      <c r="AC1060">
        <f>VLOOKUP(A1060,'Full dataset'!$A$4:$IE$190,2033-C1060,FALSE)</f>
        <v>0</v>
      </c>
      <c r="AD1060">
        <f>VLOOKUP(A1060,'Full dataset'!$A$4:$IE$190,2041-C1060,FALSE)</f>
        <v>3165</v>
      </c>
      <c r="AE1060">
        <f>VLOOKUP(A1060,'Full dataset'!$A$4:$IE$190,2050-C1060,FALSE)</f>
        <v>0</v>
      </c>
      <c r="AF1060">
        <v>0</v>
      </c>
      <c r="AG1060" t="str">
        <f>VLOOKUP($A1060,'Full dataset'!$A$4:$IE$190,2007+AG$1-$C1060,FALSE)</f>
        <v>.</v>
      </c>
      <c r="AH1060" t="str">
        <f>VLOOKUP($A1060,'Full dataset'!$A$4:$IE$190,2007+AH$1-$C1060,FALSE)</f>
        <v>.</v>
      </c>
      <c r="AI1060" t="str">
        <f>VLOOKUP($A1060,'Full dataset'!$A$4:$IE$190,2007+AI$1-$C1060,FALSE)</f>
        <v>.</v>
      </c>
      <c r="AJ1060">
        <f>VLOOKUP($A1060,'Full dataset'!$A$4:$IE$190,2007+AJ$1-$C1060,FALSE)</f>
        <v>118</v>
      </c>
      <c r="AK1060" t="str">
        <f>VLOOKUP($A1060,'Full dataset'!$A$4:$IE$190,2007+AK$1-$C1060,FALSE)</f>
        <v>.</v>
      </c>
      <c r="AL1060" t="str">
        <f>VLOOKUP($A1060,'Full dataset'!$A$4:$IE$190,2007+AL$1-$C1060,FALSE)</f>
        <v>.</v>
      </c>
      <c r="AM1060">
        <f>VLOOKUP($A1060,'Full dataset'!$A$4:$IE$190,2007+AM$1-$C1060,FALSE)</f>
        <v>389</v>
      </c>
      <c r="AN1060">
        <f>VLOOKUP($A1060,'Full dataset'!$A$4:$IE$190,2007+AN$1-$C1060,FALSE)</f>
        <v>3479</v>
      </c>
      <c r="AO1060">
        <f>VLOOKUP($A1060,'Full dataset'!$A$4:$IE$190,2007+AO$1-$C1060,FALSE)</f>
        <v>16</v>
      </c>
      <c r="AP1060" t="s">
        <v>726</v>
      </c>
      <c r="AQ1060" t="s">
        <v>726</v>
      </c>
      <c r="AR1060" t="s">
        <v>726</v>
      </c>
      <c r="AS1060" t="s">
        <v>726</v>
      </c>
      <c r="AT1060" t="s">
        <v>726</v>
      </c>
      <c r="AU1060">
        <f>VLOOKUP(A1060,'Full dataset'!$A$4:$II$190,$AU$1,FALSE)</f>
        <v>2015</v>
      </c>
      <c r="AW1060">
        <f>VLOOKUP(A1060,'Full dataset'!$A$5:$IM$190,247,FALSE)</f>
        <v>2</v>
      </c>
      <c r="AX1060">
        <f>VLOOKUP(A1060,'Full dataset'!$A$4:$II$190,242,FALSE)</f>
        <v>9999</v>
      </c>
      <c r="AY1060">
        <f>VLOOKUP(A1060,'Full dataset'!$A$5:$IM$190,246,FALSE)</f>
        <v>0</v>
      </c>
      <c r="AZ1060">
        <v>9999</v>
      </c>
      <c r="BA1060">
        <f>MAX(VLOOKUP($A1060,'Full dataset'!$A$4:$IX$190,BA$1,FALSE),AW1060)</f>
        <v>2</v>
      </c>
      <c r="BB1060">
        <f>IF(VLOOKUP($A1060,'Full dataset'!$A$4:$IX$190,BB$1,FALSE)&gt;0,VLOOKUP($A1060,'Full dataset'!$A$4:$IX$190,BB$1,FALSE),AU1060)</f>
        <v>2015</v>
      </c>
      <c r="BC1060">
        <f>MAX(VLOOKUP($A1060,'Full dataset'!$A$4:$IX$190,BC$1,FALSE),AY1060)</f>
        <v>0</v>
      </c>
      <c r="BD1060">
        <f>MAX(VLOOKUP($A1060,'Full dataset'!$A$4:$IX$190,BD$1,FALSE),AX1060)</f>
        <v>9999</v>
      </c>
      <c r="BE1060">
        <f t="shared" si="99"/>
        <v>2015</v>
      </c>
      <c r="BF1060">
        <f t="shared" si="100"/>
        <v>0</v>
      </c>
      <c r="BG1060">
        <f t="shared" si="101"/>
        <v>0</v>
      </c>
      <c r="BH1060">
        <f t="shared" si="96"/>
        <v>0</v>
      </c>
      <c r="BI1060">
        <f t="shared" si="97"/>
        <v>0</v>
      </c>
      <c r="BO1060">
        <f>IF(BF1060=1,VLOOKUP($A1060,'Full dataset'!$A$4:$IE$190,2007+BO$1-$C1060,FALSE),0)</f>
        <v>0</v>
      </c>
      <c r="BP1060">
        <f>IF(BF1060=1,VLOOKUP($A1060,'Full dataset'!$A$4:$IE$190,2007+BP$1-$C1060,FALSE),0)</f>
        <v>0</v>
      </c>
      <c r="BQ1060">
        <f>IF(BF1060=1,VLOOKUP($A1060,'Full dataset'!$A$4:$IE$190,2007+BQ$1-$C1060,FALSE),0)</f>
        <v>0</v>
      </c>
      <c r="BR1060">
        <f>IF($BG1060=1,VLOOKUP($A1060,'Full dataset'!$A$4:$IE$190,BR$1-2007+$C1060,FALSE),0)</f>
        <v>0</v>
      </c>
      <c r="BS1060">
        <f>IF($BG1060=1,VLOOKUP($A1060,'Full dataset'!$A$4:$IE$190,BS$1-2007+$C1060,FALSE),0)</f>
        <v>0</v>
      </c>
      <c r="BT1060">
        <f>IF($BG1060=1,VLOOKUP($A1060,'Full dataset'!$A$4:$IE$190,BT$1-2007+$C1060,FALSE),0)</f>
        <v>0</v>
      </c>
      <c r="BU1060">
        <f>IF($BG1060=1,VLOOKUP($A1060,'Full dataset'!$A$4:$IE$190,BU$1-2007+$C1060,FALSE),0)</f>
        <v>0</v>
      </c>
      <c r="BV1060">
        <f>IF($BG1060=1,VLOOKUP($A1060,'Full dataset'!$A$4:$IE$190,BV$1-2007+$C1060,FALSE),0)</f>
        <v>0</v>
      </c>
      <c r="BW1060">
        <f>IF($BG1060=1,VLOOKUP($A1060,'Full dataset'!$A$4:$IE$190,BW$1-2007+$C1060,FALSE),0)</f>
        <v>0</v>
      </c>
      <c r="BX1060">
        <f>IF($BG1060=1,VLOOKUP($A1060,'Full dataset'!$A$4:$IE$190,BX$1-2007+$C1060,FALSE),0)</f>
        <v>0</v>
      </c>
    </row>
    <row r="1061" spans="1:76" x14ac:dyDescent="0.25">
      <c r="A1061">
        <v>129</v>
      </c>
      <c r="B1061" t="s">
        <v>173</v>
      </c>
      <c r="C1061">
        <v>2012</v>
      </c>
      <c r="D1061" t="s">
        <v>591</v>
      </c>
      <c r="E1061">
        <f t="shared" si="98"/>
        <v>1</v>
      </c>
      <c r="S1061">
        <v>6141</v>
      </c>
      <c r="T1061">
        <v>522220</v>
      </c>
      <c r="U1061">
        <v>0</v>
      </c>
      <c r="V1061" t="s">
        <v>726</v>
      </c>
      <c r="W1061" t="s">
        <v>726</v>
      </c>
      <c r="X1061" t="s">
        <v>726</v>
      </c>
      <c r="Y1061">
        <v>1</v>
      </c>
      <c r="Z1061">
        <v>1</v>
      </c>
      <c r="AA1061" t="s">
        <v>848</v>
      </c>
      <c r="AB1061">
        <v>7139</v>
      </c>
      <c r="AC1061">
        <f>VLOOKUP(A1061,'Full dataset'!$A$4:$IE$190,2033-C1061,FALSE)</f>
        <v>0</v>
      </c>
      <c r="AD1061" t="str">
        <f>VLOOKUP(A1061,'Full dataset'!$A$4:$IE$190,2041-C1061,FALSE)</f>
        <v>.</v>
      </c>
      <c r="AE1061">
        <f>VLOOKUP(A1061,'Full dataset'!$A$4:$IE$190,2050-C1061,FALSE)</f>
        <v>0</v>
      </c>
      <c r="AF1061">
        <v>0</v>
      </c>
      <c r="AG1061">
        <f>VLOOKUP($A1061,'Full dataset'!$A$4:$IE$190,2007+AG$1-$C1061,FALSE)</f>
        <v>219.7</v>
      </c>
      <c r="AH1061">
        <f>VLOOKUP($A1061,'Full dataset'!$A$4:$IE$190,2007+AH$1-$C1061,FALSE)</f>
        <v>2133.1999999999998</v>
      </c>
      <c r="AI1061">
        <f>VLOOKUP($A1061,'Full dataset'!$A$4:$IE$190,2007+AI$1-$C1061,FALSE)</f>
        <v>609.20000000000005</v>
      </c>
      <c r="AJ1061" t="str">
        <f>VLOOKUP($A1061,'Full dataset'!$A$4:$IE$190,2007+AJ$1-$C1061,FALSE)</f>
        <v>.</v>
      </c>
      <c r="AK1061" t="str">
        <f>VLOOKUP($A1061,'Full dataset'!$A$4:$IE$190,2007+AK$1-$C1061,FALSE)</f>
        <v>.</v>
      </c>
      <c r="AL1061" t="str">
        <f>VLOOKUP($A1061,'Full dataset'!$A$4:$IE$190,2007+AL$1-$C1061,FALSE)</f>
        <v>.</v>
      </c>
      <c r="AM1061">
        <f>VLOOKUP($A1061,'Full dataset'!$A$4:$IE$190,2007+AM$1-$C1061,FALSE)</f>
        <v>89</v>
      </c>
      <c r="AN1061" t="str">
        <f>VLOOKUP($A1061,'Full dataset'!$A$4:$IE$190,2007+AN$1-$C1061,FALSE)</f>
        <v>.</v>
      </c>
      <c r="AO1061" t="str">
        <f>VLOOKUP($A1061,'Full dataset'!$A$4:$IE$190,2007+AO$1-$C1061,FALSE)</f>
        <v>.</v>
      </c>
      <c r="AP1061" t="s">
        <v>726</v>
      </c>
      <c r="AQ1061" t="s">
        <v>726</v>
      </c>
      <c r="AR1061" t="s">
        <v>726</v>
      </c>
      <c r="AS1061" t="s">
        <v>726</v>
      </c>
      <c r="AT1061" t="s">
        <v>726</v>
      </c>
      <c r="AU1061">
        <f>VLOOKUP(A1061,'Full dataset'!$A$4:$II$190,$AU$1,FALSE)</f>
        <v>9999</v>
      </c>
      <c r="AW1061">
        <f>VLOOKUP(A1061,'Full dataset'!$A$5:$IM$190,247,FALSE)</f>
        <v>0</v>
      </c>
      <c r="AX1061">
        <f>VLOOKUP(A1061,'Full dataset'!$A$4:$II$190,242,FALSE)</f>
        <v>2010</v>
      </c>
      <c r="AY1061">
        <f>VLOOKUP(A1061,'Full dataset'!$A$5:$IM$190,246,FALSE)</f>
        <v>1</v>
      </c>
      <c r="AZ1061">
        <v>9999</v>
      </c>
      <c r="BA1061">
        <f>MAX(VLOOKUP($A1061,'Full dataset'!$A$4:$IX$190,BA$1,FALSE),AW1061)</f>
        <v>0</v>
      </c>
      <c r="BB1061">
        <f>IF(VLOOKUP($A1061,'Full dataset'!$A$4:$IX$190,BB$1,FALSE)&gt;0,VLOOKUP($A1061,'Full dataset'!$A$4:$IX$190,BB$1,FALSE),AU1061)</f>
        <v>9999</v>
      </c>
      <c r="BC1061">
        <f>MAX(VLOOKUP($A1061,'Full dataset'!$A$4:$IX$190,BC$1,FALSE),AY1061)</f>
        <v>1</v>
      </c>
      <c r="BD1061">
        <f>MAX(VLOOKUP($A1061,'Full dataset'!$A$4:$IX$190,BD$1,FALSE),AX1061)</f>
        <v>2010</v>
      </c>
      <c r="BE1061">
        <f t="shared" si="99"/>
        <v>2010</v>
      </c>
      <c r="BF1061">
        <f t="shared" si="100"/>
        <v>0</v>
      </c>
      <c r="BG1061">
        <f t="shared" si="101"/>
        <v>0</v>
      </c>
      <c r="BH1061">
        <f t="shared" si="96"/>
        <v>0</v>
      </c>
      <c r="BI1061">
        <f t="shared" si="97"/>
        <v>0</v>
      </c>
      <c r="BO1061">
        <f>IF(BF1061=1,VLOOKUP($A1061,'Full dataset'!$A$4:$IE$190,2007+BO$1-$C1061,FALSE),0)</f>
        <v>0</v>
      </c>
      <c r="BP1061">
        <f>IF(BF1061=1,VLOOKUP($A1061,'Full dataset'!$A$4:$IE$190,2007+BP$1-$C1061,FALSE),0)</f>
        <v>0</v>
      </c>
      <c r="BQ1061">
        <f>IF(BF1061=1,VLOOKUP($A1061,'Full dataset'!$A$4:$IE$190,2007+BQ$1-$C1061,FALSE),0)</f>
        <v>0</v>
      </c>
      <c r="BR1061">
        <f>IF($BG1061=1,VLOOKUP($A1061,'Full dataset'!$A$4:$IE$190,BR$1-2007+$C1061,FALSE),0)</f>
        <v>0</v>
      </c>
      <c r="BS1061">
        <f>IF($BG1061=1,VLOOKUP($A1061,'Full dataset'!$A$4:$IE$190,BS$1-2007+$C1061,FALSE),0)</f>
        <v>0</v>
      </c>
      <c r="BT1061">
        <f>IF($BG1061=1,VLOOKUP($A1061,'Full dataset'!$A$4:$IE$190,BT$1-2007+$C1061,FALSE),0)</f>
        <v>0</v>
      </c>
      <c r="BU1061">
        <f>IF($BG1061=1,VLOOKUP($A1061,'Full dataset'!$A$4:$IE$190,BU$1-2007+$C1061,FALSE),0)</f>
        <v>0</v>
      </c>
      <c r="BV1061">
        <f>IF($BG1061=1,VLOOKUP($A1061,'Full dataset'!$A$4:$IE$190,BV$1-2007+$C1061,FALSE),0)</f>
        <v>0</v>
      </c>
      <c r="BW1061">
        <f>IF($BG1061=1,VLOOKUP($A1061,'Full dataset'!$A$4:$IE$190,BW$1-2007+$C1061,FALSE),0)</f>
        <v>0</v>
      </c>
      <c r="BX1061">
        <f>IF($BG1061=1,VLOOKUP($A1061,'Full dataset'!$A$4:$IE$190,BX$1-2007+$C1061,FALSE),0)</f>
        <v>0</v>
      </c>
    </row>
    <row r="1062" spans="1:76" x14ac:dyDescent="0.25">
      <c r="A1062">
        <v>130</v>
      </c>
      <c r="B1062" t="s">
        <v>174</v>
      </c>
      <c r="C1062">
        <v>2012</v>
      </c>
      <c r="D1062" t="s">
        <v>589</v>
      </c>
      <c r="E1062">
        <f t="shared" si="98"/>
        <v>1</v>
      </c>
      <c r="U1062">
        <v>1</v>
      </c>
      <c r="V1062">
        <v>387</v>
      </c>
      <c r="W1062">
        <v>1599</v>
      </c>
      <c r="X1062">
        <v>1297</v>
      </c>
      <c r="Y1062">
        <v>1</v>
      </c>
      <c r="Z1062">
        <v>1</v>
      </c>
      <c r="AA1062" t="s">
        <v>849</v>
      </c>
      <c r="AB1062">
        <v>499696</v>
      </c>
      <c r="AC1062">
        <f>VLOOKUP(A1062,'Full dataset'!$A$4:$IE$190,2033-C1062,FALSE)</f>
        <v>0</v>
      </c>
      <c r="AD1062">
        <f>VLOOKUP(A1062,'Full dataset'!$A$4:$IE$190,2041-C1062,FALSE)</f>
        <v>4152</v>
      </c>
      <c r="AE1062">
        <f>VLOOKUP(A1062,'Full dataset'!$A$4:$IE$190,2050-C1062,FALSE)</f>
        <v>0</v>
      </c>
      <c r="AF1062">
        <v>0</v>
      </c>
      <c r="AG1062" t="str">
        <f>VLOOKUP($A1062,'Full dataset'!$A$4:$IE$190,2007+AG$1-$C1062,FALSE)</f>
        <v>.</v>
      </c>
      <c r="AH1062" t="str">
        <f>VLOOKUP($A1062,'Full dataset'!$A$4:$IE$190,2007+AH$1-$C1062,FALSE)</f>
        <v>.</v>
      </c>
      <c r="AI1062" t="str">
        <f>VLOOKUP($A1062,'Full dataset'!$A$4:$IE$190,2007+AI$1-$C1062,FALSE)</f>
        <v>.</v>
      </c>
      <c r="AJ1062">
        <f>VLOOKUP($A1062,'Full dataset'!$A$4:$IE$190,2007+AJ$1-$C1062,FALSE)</f>
        <v>-2</v>
      </c>
      <c r="AK1062" t="str">
        <f>VLOOKUP($A1062,'Full dataset'!$A$4:$IE$190,2007+AK$1-$C1062,FALSE)</f>
        <v>.</v>
      </c>
      <c r="AL1062" t="str">
        <f>VLOOKUP($A1062,'Full dataset'!$A$4:$IE$190,2007+AL$1-$C1062,FALSE)</f>
        <v>.</v>
      </c>
      <c r="AM1062">
        <f>VLOOKUP($A1062,'Full dataset'!$A$4:$IE$190,2007+AM$1-$C1062,FALSE)</f>
        <v>164</v>
      </c>
      <c r="AN1062">
        <f>VLOOKUP($A1062,'Full dataset'!$A$4:$IE$190,2007+AN$1-$C1062,FALSE)</f>
        <v>96303</v>
      </c>
      <c r="AO1062">
        <f>VLOOKUP($A1062,'Full dataset'!$A$4:$IE$190,2007+AO$1-$C1062,FALSE)</f>
        <v>4</v>
      </c>
      <c r="AP1062" t="s">
        <v>726</v>
      </c>
      <c r="AQ1062" t="s">
        <v>726</v>
      </c>
      <c r="AR1062" t="s">
        <v>726</v>
      </c>
      <c r="AS1062" t="s">
        <v>726</v>
      </c>
      <c r="AT1062" t="s">
        <v>726</v>
      </c>
      <c r="AU1062">
        <f>VLOOKUP(A1062,'Full dataset'!$A$4:$II$190,$AU$1,FALSE)</f>
        <v>2012</v>
      </c>
      <c r="AW1062">
        <f>VLOOKUP(A1062,'Full dataset'!$A$5:$IM$190,247,FALSE)</f>
        <v>1</v>
      </c>
      <c r="AX1062">
        <f>VLOOKUP(A1062,'Full dataset'!$A$4:$II$190,242,FALSE)</f>
        <v>2009</v>
      </c>
      <c r="AY1062">
        <f>VLOOKUP(A1062,'Full dataset'!$A$5:$IM$190,246,FALSE)</f>
        <v>2</v>
      </c>
      <c r="AZ1062">
        <v>9999</v>
      </c>
      <c r="BA1062">
        <f>MAX(VLOOKUP($A1062,'Full dataset'!$A$4:$IX$190,BA$1,FALSE),AW1062)</f>
        <v>1</v>
      </c>
      <c r="BB1062">
        <f>IF(VLOOKUP($A1062,'Full dataset'!$A$4:$IX$190,BB$1,FALSE)&gt;0,VLOOKUP($A1062,'Full dataset'!$A$4:$IX$190,BB$1,FALSE),AU1062)</f>
        <v>2012</v>
      </c>
      <c r="BC1062">
        <f>MAX(VLOOKUP($A1062,'Full dataset'!$A$4:$IX$190,BC$1,FALSE),AY1062)</f>
        <v>2</v>
      </c>
      <c r="BD1062">
        <f>MAX(VLOOKUP($A1062,'Full dataset'!$A$4:$IX$190,BD$1,FALSE),AX1062)</f>
        <v>2009</v>
      </c>
      <c r="BE1062">
        <f t="shared" si="99"/>
        <v>2009</v>
      </c>
      <c r="BF1062">
        <f t="shared" si="100"/>
        <v>0</v>
      </c>
      <c r="BG1062">
        <f t="shared" si="101"/>
        <v>1</v>
      </c>
      <c r="BH1062">
        <f t="shared" si="96"/>
        <v>0</v>
      </c>
      <c r="BI1062">
        <f t="shared" si="97"/>
        <v>1</v>
      </c>
      <c r="BO1062">
        <f>IF(BF1062=1,VLOOKUP($A1062,'Full dataset'!$A$4:$IE$190,2007+BO$1-$C1062,FALSE),0)</f>
        <v>0</v>
      </c>
      <c r="BP1062">
        <f>IF(BF1062=1,VLOOKUP($A1062,'Full dataset'!$A$4:$IE$190,2007+BP$1-$C1062,FALSE),0)</f>
        <v>0</v>
      </c>
      <c r="BQ1062">
        <f>IF(BF1062=1,VLOOKUP($A1062,'Full dataset'!$A$4:$IE$190,2007+BQ$1-$C1062,FALSE),0)</f>
        <v>0</v>
      </c>
      <c r="BR1062">
        <f>IF($BG1062=1,VLOOKUP($A1062,'Full dataset'!$A$4:$IE$190,BR$1-2007+$C1062,FALSE),0)</f>
        <v>445</v>
      </c>
      <c r="BS1062">
        <f>IF($BG1062=1,VLOOKUP($A1062,'Full dataset'!$A$4:$IE$190,BS$1-2007+$C1062,FALSE),0)</f>
        <v>921</v>
      </c>
      <c r="BT1062">
        <f>IF($BG1062=1,VLOOKUP($A1062,'Full dataset'!$A$4:$IE$190,BT$1-2007+$C1062,FALSE),0)</f>
        <v>9486</v>
      </c>
      <c r="BU1062">
        <f>IF($BG1062=1,VLOOKUP($A1062,'Full dataset'!$A$4:$IE$190,BU$1-2007+$C1062,FALSE),0)</f>
        <v>735</v>
      </c>
      <c r="BV1062">
        <f>IF($BG1062=1,VLOOKUP($A1062,'Full dataset'!$A$4:$IE$190,BV$1-2007+$C1062,FALSE),0)</f>
        <v>379</v>
      </c>
      <c r="BW1062">
        <f>IF($BG1062=1,VLOOKUP($A1062,'Full dataset'!$A$4:$IE$190,BW$1-2007+$C1062,FALSE),0)</f>
        <v>41</v>
      </c>
      <c r="BX1062">
        <f>IF($BG1062=1,VLOOKUP($A1062,'Full dataset'!$A$4:$IE$190,BX$1-2007+$C1062,FALSE),0)</f>
        <v>37</v>
      </c>
    </row>
    <row r="1063" spans="1:76" x14ac:dyDescent="0.25">
      <c r="A1063">
        <v>131</v>
      </c>
      <c r="B1063" t="s">
        <v>175</v>
      </c>
      <c r="C1063">
        <v>2012</v>
      </c>
      <c r="D1063" t="s">
        <v>582</v>
      </c>
      <c r="E1063">
        <f t="shared" si="98"/>
        <v>0</v>
      </c>
      <c r="U1063">
        <v>1</v>
      </c>
      <c r="V1063">
        <v>247</v>
      </c>
      <c r="W1063">
        <v>2129</v>
      </c>
      <c r="X1063">
        <v>577</v>
      </c>
      <c r="Y1063">
        <v>1</v>
      </c>
      <c r="Z1063">
        <v>1</v>
      </c>
      <c r="AA1063" t="s">
        <v>850</v>
      </c>
      <c r="AB1063">
        <v>20216</v>
      </c>
      <c r="AC1063">
        <f>VLOOKUP(A1063,'Full dataset'!$A$4:$IE$190,2033-C1063,FALSE)</f>
        <v>0</v>
      </c>
      <c r="AD1063" t="str">
        <f>VLOOKUP(A1063,'Full dataset'!$A$4:$IE$190,2041-C1063,FALSE)</f>
        <v>.</v>
      </c>
      <c r="AE1063">
        <f>VLOOKUP(A1063,'Full dataset'!$A$4:$IE$190,2050-C1063,FALSE)</f>
        <v>0</v>
      </c>
      <c r="AF1063">
        <v>0</v>
      </c>
      <c r="AG1063" t="str">
        <f>VLOOKUP($A1063,'Full dataset'!$A$4:$IE$190,2007+AG$1-$C1063,FALSE)</f>
        <v>.</v>
      </c>
      <c r="AH1063" t="str">
        <f>VLOOKUP($A1063,'Full dataset'!$A$4:$IE$190,2007+AH$1-$C1063,FALSE)</f>
        <v>.</v>
      </c>
      <c r="AI1063" t="str">
        <f>VLOOKUP($A1063,'Full dataset'!$A$4:$IE$190,2007+AI$1-$C1063,FALSE)</f>
        <v>.</v>
      </c>
      <c r="AJ1063" t="str">
        <f>VLOOKUP($A1063,'Full dataset'!$A$4:$IE$190,2007+AJ$1-$C1063,FALSE)</f>
        <v>.</v>
      </c>
      <c r="AK1063" t="str">
        <f>VLOOKUP($A1063,'Full dataset'!$A$4:$IE$190,2007+AK$1-$C1063,FALSE)</f>
        <v>.</v>
      </c>
      <c r="AL1063" t="str">
        <f>VLOOKUP($A1063,'Full dataset'!$A$4:$IE$190,2007+AL$1-$C1063,FALSE)</f>
        <v>.</v>
      </c>
      <c r="AM1063">
        <f>VLOOKUP($A1063,'Full dataset'!$A$4:$IE$190,2007+AM$1-$C1063,FALSE)</f>
        <v>300</v>
      </c>
      <c r="AN1063" t="str">
        <f>VLOOKUP($A1063,'Full dataset'!$A$4:$IE$190,2007+AN$1-$C1063,FALSE)</f>
        <v>.</v>
      </c>
      <c r="AO1063" t="str">
        <f>VLOOKUP($A1063,'Full dataset'!$A$4:$IE$190,2007+AO$1-$C1063,FALSE)</f>
        <v>.</v>
      </c>
      <c r="AP1063" t="s">
        <v>726</v>
      </c>
      <c r="AQ1063" t="s">
        <v>726</v>
      </c>
      <c r="AR1063" t="s">
        <v>726</v>
      </c>
      <c r="AS1063" t="s">
        <v>726</v>
      </c>
      <c r="AT1063" t="s">
        <v>726</v>
      </c>
      <c r="AU1063">
        <f>VLOOKUP(A1063,'Full dataset'!$A$4:$II$190,$AU$1,FALSE)</f>
        <v>2009</v>
      </c>
      <c r="AW1063">
        <f>VLOOKUP(A1063,'Full dataset'!$A$5:$IM$190,247,FALSE)</f>
        <v>1</v>
      </c>
      <c r="AX1063">
        <f>VLOOKUP(A1063,'Full dataset'!$A$4:$II$190,242,FALSE)</f>
        <v>2010</v>
      </c>
      <c r="AY1063">
        <f>VLOOKUP(A1063,'Full dataset'!$A$5:$IM$190,246,FALSE)</f>
        <v>1</v>
      </c>
      <c r="AZ1063">
        <v>9999</v>
      </c>
      <c r="BA1063">
        <f>MAX(VLOOKUP($A1063,'Full dataset'!$A$4:$IX$190,BA$1,FALSE),AW1063)</f>
        <v>2</v>
      </c>
      <c r="BB1063">
        <f>IF(VLOOKUP($A1063,'Full dataset'!$A$4:$IX$190,BB$1,FALSE)&gt;0,VLOOKUP($A1063,'Full dataset'!$A$4:$IX$190,BB$1,FALSE),AU1063)</f>
        <v>2014</v>
      </c>
      <c r="BC1063">
        <f>MAX(VLOOKUP($A1063,'Full dataset'!$A$4:$IX$190,BC$1,FALSE),AY1063)</f>
        <v>1</v>
      </c>
      <c r="BD1063">
        <f>MAX(VLOOKUP($A1063,'Full dataset'!$A$4:$IX$190,BD$1,FALSE),AX1063)</f>
        <v>2010</v>
      </c>
      <c r="BE1063">
        <f t="shared" si="99"/>
        <v>2010</v>
      </c>
      <c r="BF1063">
        <f t="shared" si="100"/>
        <v>0</v>
      </c>
      <c r="BG1063">
        <f t="shared" si="101"/>
        <v>0</v>
      </c>
      <c r="BH1063">
        <f t="shared" si="96"/>
        <v>0</v>
      </c>
      <c r="BI1063">
        <f t="shared" si="97"/>
        <v>0</v>
      </c>
      <c r="BO1063">
        <f>IF(BF1063=1,VLOOKUP($A1063,'Full dataset'!$A$4:$IE$190,2007+BO$1-$C1063,FALSE),0)</f>
        <v>0</v>
      </c>
      <c r="BP1063">
        <f>IF(BF1063=1,VLOOKUP($A1063,'Full dataset'!$A$4:$IE$190,2007+BP$1-$C1063,FALSE),0)</f>
        <v>0</v>
      </c>
      <c r="BQ1063">
        <f>IF(BF1063=1,VLOOKUP($A1063,'Full dataset'!$A$4:$IE$190,2007+BQ$1-$C1063,FALSE),0)</f>
        <v>0</v>
      </c>
      <c r="BR1063">
        <f>IF($BG1063=1,VLOOKUP($A1063,'Full dataset'!$A$4:$IE$190,BR$1-2007+$C1063,FALSE),0)</f>
        <v>0</v>
      </c>
      <c r="BS1063">
        <f>IF($BG1063=1,VLOOKUP($A1063,'Full dataset'!$A$4:$IE$190,BS$1-2007+$C1063,FALSE),0)</f>
        <v>0</v>
      </c>
      <c r="BT1063">
        <f>IF($BG1063=1,VLOOKUP($A1063,'Full dataset'!$A$4:$IE$190,BT$1-2007+$C1063,FALSE),0)</f>
        <v>0</v>
      </c>
      <c r="BU1063">
        <f>IF($BG1063=1,VLOOKUP($A1063,'Full dataset'!$A$4:$IE$190,BU$1-2007+$C1063,FALSE),0)</f>
        <v>0</v>
      </c>
      <c r="BV1063">
        <f>IF($BG1063=1,VLOOKUP($A1063,'Full dataset'!$A$4:$IE$190,BV$1-2007+$C1063,FALSE),0)</f>
        <v>0</v>
      </c>
      <c r="BW1063">
        <f>IF($BG1063=1,VLOOKUP($A1063,'Full dataset'!$A$4:$IE$190,BW$1-2007+$C1063,FALSE),0)</f>
        <v>0</v>
      </c>
      <c r="BX1063">
        <f>IF($BG1063=1,VLOOKUP($A1063,'Full dataset'!$A$4:$IE$190,BX$1-2007+$C1063,FALSE),0)</f>
        <v>0</v>
      </c>
    </row>
    <row r="1064" spans="1:76" x14ac:dyDescent="0.25">
      <c r="A1064">
        <v>132</v>
      </c>
      <c r="B1064" t="s">
        <v>176</v>
      </c>
      <c r="C1064">
        <v>2012</v>
      </c>
      <c r="D1064" t="s">
        <v>582</v>
      </c>
      <c r="E1064">
        <f t="shared" si="98"/>
        <v>0</v>
      </c>
      <c r="U1064">
        <v>1</v>
      </c>
      <c r="V1064">
        <v>2635</v>
      </c>
      <c r="W1064">
        <v>15355</v>
      </c>
      <c r="X1064">
        <v>4104</v>
      </c>
      <c r="Y1064">
        <v>1</v>
      </c>
      <c r="Z1064">
        <v>1</v>
      </c>
      <c r="AA1064" t="s">
        <v>851</v>
      </c>
      <c r="AB1064">
        <v>263804</v>
      </c>
      <c r="AC1064">
        <f>VLOOKUP(A1064,'Full dataset'!$A$4:$IE$190,2033-C1064,FALSE)</f>
        <v>0</v>
      </c>
      <c r="AD1064">
        <f>VLOOKUP(A1064,'Full dataset'!$A$4:$IE$190,2041-C1064,FALSE)</f>
        <v>11985</v>
      </c>
      <c r="AE1064">
        <f>VLOOKUP(A1064,'Full dataset'!$A$4:$IE$190,2050-C1064,FALSE)</f>
        <v>0</v>
      </c>
      <c r="AF1064">
        <v>0</v>
      </c>
      <c r="AG1064" t="str">
        <f>VLOOKUP($A1064,'Full dataset'!$A$4:$IE$190,2007+AG$1-$C1064,FALSE)</f>
        <v>.</v>
      </c>
      <c r="AH1064" t="str">
        <f>VLOOKUP($A1064,'Full dataset'!$A$4:$IE$190,2007+AH$1-$C1064,FALSE)</f>
        <v>.</v>
      </c>
      <c r="AI1064" t="str">
        <f>VLOOKUP($A1064,'Full dataset'!$A$4:$IE$190,2007+AI$1-$C1064,FALSE)</f>
        <v>.</v>
      </c>
      <c r="AJ1064">
        <f>VLOOKUP($A1064,'Full dataset'!$A$4:$IE$190,2007+AJ$1-$C1064,FALSE)</f>
        <v>-129</v>
      </c>
      <c r="AK1064" t="str">
        <f>VLOOKUP($A1064,'Full dataset'!$A$4:$IE$190,2007+AK$1-$C1064,FALSE)</f>
        <v>.</v>
      </c>
      <c r="AL1064" t="str">
        <f>VLOOKUP($A1064,'Full dataset'!$A$4:$IE$190,2007+AL$1-$C1064,FALSE)</f>
        <v>.</v>
      </c>
      <c r="AM1064">
        <f>VLOOKUP($A1064,'Full dataset'!$A$4:$IE$190,2007+AM$1-$C1064,FALSE)</f>
        <v>338</v>
      </c>
      <c r="AN1064">
        <f>VLOOKUP($A1064,'Full dataset'!$A$4:$IE$190,2007+AN$1-$C1064,FALSE)</f>
        <v>5955</v>
      </c>
      <c r="AO1064">
        <f>VLOOKUP($A1064,'Full dataset'!$A$4:$IE$190,2007+AO$1-$C1064,FALSE)</f>
        <v>4</v>
      </c>
      <c r="AP1064" t="s">
        <v>726</v>
      </c>
      <c r="AQ1064" t="s">
        <v>726</v>
      </c>
      <c r="AR1064" t="s">
        <v>726</v>
      </c>
      <c r="AS1064" t="s">
        <v>726</v>
      </c>
      <c r="AT1064" t="s">
        <v>726</v>
      </c>
      <c r="AU1064">
        <f>VLOOKUP(A1064,'Full dataset'!$A$4:$II$190,$AU$1,FALSE)</f>
        <v>2011</v>
      </c>
      <c r="AW1064">
        <f>VLOOKUP(A1064,'Full dataset'!$A$5:$IM$190,247,FALSE)</f>
        <v>1</v>
      </c>
      <c r="AX1064">
        <f>VLOOKUP(A1064,'Full dataset'!$A$4:$II$190,242,FALSE)</f>
        <v>2010</v>
      </c>
      <c r="AY1064">
        <f>VLOOKUP(A1064,'Full dataset'!$A$5:$IM$190,246,FALSE)</f>
        <v>1</v>
      </c>
      <c r="AZ1064">
        <v>9999</v>
      </c>
      <c r="BA1064">
        <f>MAX(VLOOKUP($A1064,'Full dataset'!$A$4:$IX$190,BA$1,FALSE),AW1064)</f>
        <v>1</v>
      </c>
      <c r="BB1064">
        <f>IF(VLOOKUP($A1064,'Full dataset'!$A$4:$IX$190,BB$1,FALSE)&gt;0,VLOOKUP($A1064,'Full dataset'!$A$4:$IX$190,BB$1,FALSE),AU1064)</f>
        <v>2011</v>
      </c>
      <c r="BC1064">
        <f>MAX(VLOOKUP($A1064,'Full dataset'!$A$4:$IX$190,BC$1,FALSE),AY1064)</f>
        <v>1</v>
      </c>
      <c r="BD1064">
        <f>MAX(VLOOKUP($A1064,'Full dataset'!$A$4:$IX$190,BD$1,FALSE),AX1064)</f>
        <v>2010</v>
      </c>
      <c r="BE1064">
        <f t="shared" si="99"/>
        <v>2010</v>
      </c>
      <c r="BF1064">
        <f t="shared" si="100"/>
        <v>0</v>
      </c>
      <c r="BG1064">
        <f t="shared" si="101"/>
        <v>0</v>
      </c>
      <c r="BH1064">
        <f t="shared" si="96"/>
        <v>0</v>
      </c>
      <c r="BI1064">
        <f t="shared" si="97"/>
        <v>0</v>
      </c>
      <c r="BO1064">
        <f>IF(BF1064=1,VLOOKUP($A1064,'Full dataset'!$A$4:$IE$190,2007+BO$1-$C1064,FALSE),0)</f>
        <v>0</v>
      </c>
      <c r="BP1064">
        <f>IF(BF1064=1,VLOOKUP($A1064,'Full dataset'!$A$4:$IE$190,2007+BP$1-$C1064,FALSE),0)</f>
        <v>0</v>
      </c>
      <c r="BQ1064">
        <f>IF(BF1064=1,VLOOKUP($A1064,'Full dataset'!$A$4:$IE$190,2007+BQ$1-$C1064,FALSE),0)</f>
        <v>0</v>
      </c>
      <c r="BR1064">
        <f>IF($BG1064=1,VLOOKUP($A1064,'Full dataset'!$A$4:$IE$190,BR$1-2007+$C1064,FALSE),0)</f>
        <v>0</v>
      </c>
      <c r="BS1064">
        <f>IF($BG1064=1,VLOOKUP($A1064,'Full dataset'!$A$4:$IE$190,BS$1-2007+$C1064,FALSE),0)</f>
        <v>0</v>
      </c>
      <c r="BT1064">
        <f>IF($BG1064=1,VLOOKUP($A1064,'Full dataset'!$A$4:$IE$190,BT$1-2007+$C1064,FALSE),0)</f>
        <v>0</v>
      </c>
      <c r="BU1064">
        <f>IF($BG1064=1,VLOOKUP($A1064,'Full dataset'!$A$4:$IE$190,BU$1-2007+$C1064,FALSE),0)</f>
        <v>0</v>
      </c>
      <c r="BV1064">
        <f>IF($BG1064=1,VLOOKUP($A1064,'Full dataset'!$A$4:$IE$190,BV$1-2007+$C1064,FALSE),0)</f>
        <v>0</v>
      </c>
      <c r="BW1064">
        <f>IF($BG1064=1,VLOOKUP($A1064,'Full dataset'!$A$4:$IE$190,BW$1-2007+$C1064,FALSE),0)</f>
        <v>0</v>
      </c>
      <c r="BX1064">
        <f>IF($BG1064=1,VLOOKUP($A1064,'Full dataset'!$A$4:$IE$190,BX$1-2007+$C1064,FALSE),0)</f>
        <v>0</v>
      </c>
    </row>
    <row r="1065" spans="1:76" x14ac:dyDescent="0.25">
      <c r="A1065">
        <v>133</v>
      </c>
      <c r="B1065" t="s">
        <v>177</v>
      </c>
      <c r="C1065">
        <v>2012</v>
      </c>
      <c r="D1065" t="s">
        <v>591</v>
      </c>
      <c r="E1065">
        <f t="shared" si="98"/>
        <v>1</v>
      </c>
      <c r="S1065">
        <v>4841</v>
      </c>
      <c r="T1065">
        <v>515210</v>
      </c>
      <c r="U1065">
        <v>1</v>
      </c>
      <c r="V1065">
        <v>100</v>
      </c>
      <c r="W1065">
        <v>96873</v>
      </c>
      <c r="X1065">
        <v>11282</v>
      </c>
      <c r="Y1065">
        <v>1</v>
      </c>
      <c r="Z1065">
        <v>0</v>
      </c>
      <c r="AA1065" t="s">
        <v>852</v>
      </c>
      <c r="AB1065">
        <v>210224</v>
      </c>
      <c r="AC1065">
        <f>VLOOKUP(A1065,'Full dataset'!$A$4:$IE$190,2033-C1065,FALSE)</f>
        <v>0</v>
      </c>
      <c r="AD1065" t="str">
        <f>VLOOKUP(A1065,'Full dataset'!$A$4:$IE$190,2041-C1065,FALSE)</f>
        <v>.</v>
      </c>
      <c r="AE1065">
        <f>VLOOKUP(A1065,'Full dataset'!$A$4:$IE$190,2050-C1065,FALSE)</f>
        <v>0</v>
      </c>
      <c r="AF1065">
        <v>0</v>
      </c>
      <c r="AG1065">
        <f>VLOOKUP($A1065,'Full dataset'!$A$4:$IE$190,2007+AG$1-$C1065,FALSE)</f>
        <v>943</v>
      </c>
      <c r="AH1065">
        <f>VLOOKUP($A1065,'Full dataset'!$A$4:$IE$190,2007+AH$1-$C1065,FALSE)</f>
        <v>12930</v>
      </c>
      <c r="AI1065">
        <f>VLOOKUP($A1065,'Full dataset'!$A$4:$IE$190,2007+AI$1-$C1065,FALSE)</f>
        <v>4487</v>
      </c>
      <c r="AJ1065" t="str">
        <f>VLOOKUP($A1065,'Full dataset'!$A$4:$IE$190,2007+AJ$1-$C1065,FALSE)</f>
        <v>.</v>
      </c>
      <c r="AK1065" t="str">
        <f>VLOOKUP($A1065,'Full dataset'!$A$4:$IE$190,2007+AK$1-$C1065,FALSE)</f>
        <v>.</v>
      </c>
      <c r="AL1065" t="str">
        <f>VLOOKUP($A1065,'Full dataset'!$A$4:$IE$190,2007+AL$1-$C1065,FALSE)</f>
        <v>.</v>
      </c>
      <c r="AM1065" t="str">
        <f>VLOOKUP($A1065,'Full dataset'!$A$4:$IE$190,2007+AM$1-$C1065,FALSE)</f>
        <v>.</v>
      </c>
      <c r="AN1065" t="str">
        <f>VLOOKUP($A1065,'Full dataset'!$A$4:$IE$190,2007+AN$1-$C1065,FALSE)</f>
        <v>.</v>
      </c>
      <c r="AO1065" t="str">
        <f>VLOOKUP($A1065,'Full dataset'!$A$4:$IE$190,2007+AO$1-$C1065,FALSE)</f>
        <v>.</v>
      </c>
      <c r="AP1065" t="s">
        <v>726</v>
      </c>
      <c r="AQ1065" t="s">
        <v>726</v>
      </c>
      <c r="AR1065" t="s">
        <v>726</v>
      </c>
      <c r="AS1065" t="s">
        <v>726</v>
      </c>
      <c r="AT1065" t="s">
        <v>726</v>
      </c>
      <c r="AU1065">
        <f>VLOOKUP(A1065,'Full dataset'!$A$4:$II$190,$AU$1,FALSE)</f>
        <v>2009</v>
      </c>
      <c r="AW1065">
        <f>VLOOKUP(A1065,'Full dataset'!$A$5:$IM$190,247,FALSE)</f>
        <v>1</v>
      </c>
      <c r="AX1065">
        <f>VLOOKUP(A1065,'Full dataset'!$A$4:$II$190,242,FALSE)</f>
        <v>2012</v>
      </c>
      <c r="AY1065">
        <f>VLOOKUP(A1065,'Full dataset'!$A$5:$IM$190,246,FALSE)</f>
        <v>1</v>
      </c>
      <c r="AZ1065">
        <v>9999</v>
      </c>
      <c r="BA1065">
        <f>MAX(VLOOKUP($A1065,'Full dataset'!$A$4:$IX$190,BA$1,FALSE),AW1065)</f>
        <v>2</v>
      </c>
      <c r="BB1065">
        <f>IF(VLOOKUP($A1065,'Full dataset'!$A$4:$IX$190,BB$1,FALSE)&gt;0,VLOOKUP($A1065,'Full dataset'!$A$4:$IX$190,BB$1,FALSE),AU1065)</f>
        <v>2010</v>
      </c>
      <c r="BC1065">
        <f>MAX(VLOOKUP($A1065,'Full dataset'!$A$4:$IX$190,BC$1,FALSE),AY1065)</f>
        <v>1</v>
      </c>
      <c r="BD1065">
        <f>MAX(VLOOKUP($A1065,'Full dataset'!$A$4:$IX$190,BD$1,FALSE),AX1065)</f>
        <v>2012</v>
      </c>
      <c r="BE1065">
        <f t="shared" si="99"/>
        <v>2010</v>
      </c>
      <c r="BF1065">
        <f t="shared" si="100"/>
        <v>1</v>
      </c>
      <c r="BG1065">
        <f t="shared" si="101"/>
        <v>0</v>
      </c>
      <c r="BH1065">
        <f t="shared" si="96"/>
        <v>0</v>
      </c>
      <c r="BI1065">
        <f t="shared" si="97"/>
        <v>1</v>
      </c>
      <c r="BO1065">
        <f>IF(BF1065=1,VLOOKUP($A1065,'Full dataset'!$A$4:$IE$190,2007+BO$1-$C1065,FALSE),0)</f>
        <v>0</v>
      </c>
      <c r="BP1065">
        <f>IF(BF1065=1,VLOOKUP($A1065,'Full dataset'!$A$4:$IE$190,2007+BP$1-$C1065,FALSE),0)</f>
        <v>0</v>
      </c>
      <c r="BQ1065">
        <f>IF(BF1065=1,VLOOKUP($A1065,'Full dataset'!$A$4:$IE$190,2007+BQ$1-$C1065,FALSE),0)</f>
        <v>0</v>
      </c>
      <c r="BR1065">
        <f>IF($BG1065=1,VLOOKUP($A1065,'Full dataset'!$A$4:$IE$190,BR$1-2007+$C1065,FALSE),0)</f>
        <v>0</v>
      </c>
      <c r="BS1065">
        <f>IF($BG1065=1,VLOOKUP($A1065,'Full dataset'!$A$4:$IE$190,BS$1-2007+$C1065,FALSE),0)</f>
        <v>0</v>
      </c>
      <c r="BT1065">
        <f>IF($BG1065=1,VLOOKUP($A1065,'Full dataset'!$A$4:$IE$190,BT$1-2007+$C1065,FALSE),0)</f>
        <v>0</v>
      </c>
      <c r="BU1065">
        <f>IF($BG1065=1,VLOOKUP($A1065,'Full dataset'!$A$4:$IE$190,BU$1-2007+$C1065,FALSE),0)</f>
        <v>0</v>
      </c>
      <c r="BV1065">
        <f>IF($BG1065=1,VLOOKUP($A1065,'Full dataset'!$A$4:$IE$190,BV$1-2007+$C1065,FALSE),0)</f>
        <v>0</v>
      </c>
      <c r="BW1065">
        <f>IF($BG1065=1,VLOOKUP($A1065,'Full dataset'!$A$4:$IE$190,BW$1-2007+$C1065,FALSE),0)</f>
        <v>0</v>
      </c>
      <c r="BX1065">
        <f>IF($BG1065=1,VLOOKUP($A1065,'Full dataset'!$A$4:$IE$190,BX$1-2007+$C1065,FALSE),0)</f>
        <v>0</v>
      </c>
    </row>
    <row r="1066" spans="1:76" x14ac:dyDescent="0.25">
      <c r="A1066">
        <v>134</v>
      </c>
      <c r="B1066" t="s">
        <v>178</v>
      </c>
      <c r="C1066">
        <v>2012</v>
      </c>
      <c r="D1066" t="s">
        <v>582</v>
      </c>
      <c r="E1066">
        <f t="shared" si="98"/>
        <v>0</v>
      </c>
      <c r="U1066">
        <v>1</v>
      </c>
      <c r="V1066">
        <v>103</v>
      </c>
      <c r="W1066">
        <v>1414</v>
      </c>
      <c r="X1066">
        <v>604</v>
      </c>
      <c r="Y1066">
        <v>1</v>
      </c>
      <c r="Z1066">
        <v>0</v>
      </c>
      <c r="AA1066" t="s">
        <v>853</v>
      </c>
      <c r="AB1066">
        <v>4806</v>
      </c>
      <c r="AC1066">
        <f>VLOOKUP(A1066,'Full dataset'!$A$4:$IE$190,2033-C1066,FALSE)</f>
        <v>0</v>
      </c>
      <c r="AD1066">
        <f>VLOOKUP(A1066,'Full dataset'!$A$4:$IE$190,2041-C1066,FALSE)</f>
        <v>1388</v>
      </c>
      <c r="AE1066">
        <f>VLOOKUP(A1066,'Full dataset'!$A$4:$IE$190,2050-C1066,FALSE)</f>
        <v>0</v>
      </c>
      <c r="AF1066">
        <v>0</v>
      </c>
      <c r="AG1066" t="str">
        <f>VLOOKUP($A1066,'Full dataset'!$A$4:$IE$190,2007+AG$1-$C1066,FALSE)</f>
        <v>.</v>
      </c>
      <c r="AH1066" t="str">
        <f>VLOOKUP($A1066,'Full dataset'!$A$4:$IE$190,2007+AH$1-$C1066,FALSE)</f>
        <v>.</v>
      </c>
      <c r="AI1066" t="str">
        <f>VLOOKUP($A1066,'Full dataset'!$A$4:$IE$190,2007+AI$1-$C1066,FALSE)</f>
        <v>.</v>
      </c>
      <c r="AJ1066">
        <f>VLOOKUP($A1066,'Full dataset'!$A$4:$IE$190,2007+AJ$1-$C1066,FALSE)</f>
        <v>121</v>
      </c>
      <c r="AK1066" t="str">
        <f>VLOOKUP($A1066,'Full dataset'!$A$4:$IE$190,2007+AK$1-$C1066,FALSE)</f>
        <v>.</v>
      </c>
      <c r="AL1066">
        <f>VLOOKUP($A1066,'Full dataset'!$A$4:$IE$190,2007+AL$1-$C1066,FALSE)</f>
        <v>0</v>
      </c>
      <c r="AM1066">
        <f>VLOOKUP($A1066,'Full dataset'!$A$4:$IE$190,2007+AM$1-$C1066,FALSE)</f>
        <v>114</v>
      </c>
      <c r="AN1066">
        <f>VLOOKUP($A1066,'Full dataset'!$A$4:$IE$190,2007+AN$1-$C1066,FALSE)</f>
        <v>13692</v>
      </c>
      <c r="AO1066">
        <f>VLOOKUP($A1066,'Full dataset'!$A$4:$IE$190,2007+AO$1-$C1066,FALSE)</f>
        <v>10</v>
      </c>
      <c r="AP1066" t="s">
        <v>726</v>
      </c>
      <c r="AQ1066" t="s">
        <v>726</v>
      </c>
      <c r="AR1066" t="s">
        <v>726</v>
      </c>
      <c r="AS1066" t="s">
        <v>726</v>
      </c>
      <c r="AT1066" t="s">
        <v>726</v>
      </c>
      <c r="AU1066">
        <f>VLOOKUP(A1066,'Full dataset'!$A$4:$II$190,$AU$1,FALSE)</f>
        <v>2013</v>
      </c>
      <c r="AW1066">
        <f>VLOOKUP(A1066,'Full dataset'!$A$5:$IM$190,247,FALSE)</f>
        <v>1</v>
      </c>
      <c r="AX1066">
        <f>VLOOKUP(A1066,'Full dataset'!$A$4:$II$190,242,FALSE)</f>
        <v>9999</v>
      </c>
      <c r="AY1066">
        <f>VLOOKUP(A1066,'Full dataset'!$A$5:$IM$190,246,FALSE)</f>
        <v>1</v>
      </c>
      <c r="AZ1066">
        <v>9999</v>
      </c>
      <c r="BA1066">
        <f>MAX(VLOOKUP($A1066,'Full dataset'!$A$4:$IX$190,BA$1,FALSE),AW1066)</f>
        <v>1</v>
      </c>
      <c r="BB1066">
        <f>IF(VLOOKUP($A1066,'Full dataset'!$A$4:$IX$190,BB$1,FALSE)&gt;0,VLOOKUP($A1066,'Full dataset'!$A$4:$IX$190,BB$1,FALSE),AU1066)</f>
        <v>2013</v>
      </c>
      <c r="BC1066">
        <f>MAX(VLOOKUP($A1066,'Full dataset'!$A$4:$IX$190,BC$1,FALSE),AY1066)</f>
        <v>1</v>
      </c>
      <c r="BD1066">
        <f>MAX(VLOOKUP($A1066,'Full dataset'!$A$4:$IX$190,BD$1,FALSE),AX1066)</f>
        <v>9999</v>
      </c>
      <c r="BE1066">
        <f t="shared" si="99"/>
        <v>2013</v>
      </c>
      <c r="BF1066">
        <f t="shared" si="100"/>
        <v>0</v>
      </c>
      <c r="BG1066">
        <f t="shared" si="101"/>
        <v>0</v>
      </c>
      <c r="BH1066">
        <f t="shared" si="96"/>
        <v>0</v>
      </c>
      <c r="BI1066">
        <f t="shared" si="97"/>
        <v>0</v>
      </c>
      <c r="BO1066">
        <f>IF(BF1066=1,VLOOKUP($A1066,'Full dataset'!$A$4:$IE$190,2007+BO$1-$C1066,FALSE),0)</f>
        <v>0</v>
      </c>
      <c r="BP1066">
        <f>IF(BF1066=1,VLOOKUP($A1066,'Full dataset'!$A$4:$IE$190,2007+BP$1-$C1066,FALSE),0)</f>
        <v>0</v>
      </c>
      <c r="BQ1066">
        <f>IF(BF1066=1,VLOOKUP($A1066,'Full dataset'!$A$4:$IE$190,2007+BQ$1-$C1066,FALSE),0)</f>
        <v>0</v>
      </c>
      <c r="BR1066">
        <f>IF($BG1066=1,VLOOKUP($A1066,'Full dataset'!$A$4:$IE$190,BR$1-2007+$C1066,FALSE),0)</f>
        <v>0</v>
      </c>
      <c r="BS1066">
        <f>IF($BG1066=1,VLOOKUP($A1066,'Full dataset'!$A$4:$IE$190,BS$1-2007+$C1066,FALSE),0)</f>
        <v>0</v>
      </c>
      <c r="BT1066">
        <f>IF($BG1066=1,VLOOKUP($A1066,'Full dataset'!$A$4:$IE$190,BT$1-2007+$C1066,FALSE),0)</f>
        <v>0</v>
      </c>
      <c r="BU1066">
        <f>IF($BG1066=1,VLOOKUP($A1066,'Full dataset'!$A$4:$IE$190,BU$1-2007+$C1066,FALSE),0)</f>
        <v>0</v>
      </c>
      <c r="BV1066">
        <f>IF($BG1066=1,VLOOKUP($A1066,'Full dataset'!$A$4:$IE$190,BV$1-2007+$C1066,FALSE),0)</f>
        <v>0</v>
      </c>
      <c r="BW1066">
        <f>IF($BG1066=1,VLOOKUP($A1066,'Full dataset'!$A$4:$IE$190,BW$1-2007+$C1066,FALSE),0)</f>
        <v>0</v>
      </c>
      <c r="BX1066">
        <f>IF($BG1066=1,VLOOKUP($A1066,'Full dataset'!$A$4:$IE$190,BX$1-2007+$C1066,FALSE),0)</f>
        <v>0</v>
      </c>
    </row>
    <row r="1067" spans="1:76" x14ac:dyDescent="0.25">
      <c r="A1067">
        <v>135</v>
      </c>
      <c r="B1067" t="s">
        <v>179</v>
      </c>
      <c r="C1067">
        <v>2012</v>
      </c>
      <c r="D1067" t="s">
        <v>582</v>
      </c>
      <c r="E1067">
        <f t="shared" si="98"/>
        <v>0</v>
      </c>
      <c r="U1067">
        <v>1</v>
      </c>
      <c r="V1067">
        <v>17968</v>
      </c>
      <c r="W1067">
        <v>289755</v>
      </c>
      <c r="X1067">
        <v>30534</v>
      </c>
      <c r="Y1067">
        <v>1</v>
      </c>
      <c r="Z1067">
        <v>1</v>
      </c>
      <c r="AA1067" t="s">
        <v>854</v>
      </c>
      <c r="AB1067">
        <v>8980</v>
      </c>
      <c r="AC1067">
        <f>VLOOKUP(A1067,'Full dataset'!$A$4:$IE$190,2033-C1067,FALSE)</f>
        <v>0</v>
      </c>
      <c r="AD1067" t="str">
        <f>VLOOKUP(A1067,'Full dataset'!$A$4:$IE$190,2041-C1067,FALSE)</f>
        <v>.</v>
      </c>
      <c r="AE1067">
        <f>VLOOKUP(A1067,'Full dataset'!$A$4:$IE$190,2050-C1067,FALSE)</f>
        <v>0</v>
      </c>
      <c r="AF1067">
        <v>0</v>
      </c>
      <c r="AG1067" t="str">
        <f>VLOOKUP($A1067,'Full dataset'!$A$4:$IE$190,2007+AG$1-$C1067,FALSE)</f>
        <v>.</v>
      </c>
      <c r="AH1067" t="str">
        <f>VLOOKUP($A1067,'Full dataset'!$A$4:$IE$190,2007+AH$1-$C1067,FALSE)</f>
        <v>.</v>
      </c>
      <c r="AI1067" t="str">
        <f>VLOOKUP($A1067,'Full dataset'!$A$4:$IE$190,2007+AI$1-$C1067,FALSE)</f>
        <v>.</v>
      </c>
      <c r="AJ1067" t="str">
        <f>VLOOKUP($A1067,'Full dataset'!$A$4:$IE$190,2007+AJ$1-$C1067,FALSE)</f>
        <v>.</v>
      </c>
      <c r="AK1067" t="str">
        <f>VLOOKUP($A1067,'Full dataset'!$A$4:$IE$190,2007+AK$1-$C1067,FALSE)</f>
        <v>.</v>
      </c>
      <c r="AL1067" t="str">
        <f>VLOOKUP($A1067,'Full dataset'!$A$4:$IE$190,2007+AL$1-$C1067,FALSE)</f>
        <v>.</v>
      </c>
      <c r="AM1067" t="str">
        <f>VLOOKUP($A1067,'Full dataset'!$A$4:$IE$190,2007+AM$1-$C1067,FALSE)</f>
        <v>.</v>
      </c>
      <c r="AN1067" t="str">
        <f>VLOOKUP($A1067,'Full dataset'!$A$4:$IE$190,2007+AN$1-$C1067,FALSE)</f>
        <v>.</v>
      </c>
      <c r="AO1067" t="str">
        <f>VLOOKUP($A1067,'Full dataset'!$A$4:$IE$190,2007+AO$1-$C1067,FALSE)</f>
        <v>.</v>
      </c>
      <c r="AP1067" t="s">
        <v>726</v>
      </c>
      <c r="AQ1067" t="s">
        <v>726</v>
      </c>
      <c r="AR1067" t="s">
        <v>726</v>
      </c>
      <c r="AS1067" t="s">
        <v>726</v>
      </c>
      <c r="AT1067" t="s">
        <v>726</v>
      </c>
      <c r="AU1067">
        <f>VLOOKUP(A1067,'Full dataset'!$A$4:$II$190,$AU$1,FALSE)</f>
        <v>2008</v>
      </c>
      <c r="AW1067">
        <f>VLOOKUP(A1067,'Full dataset'!$A$5:$IM$190,247,FALSE)</f>
        <v>1</v>
      </c>
      <c r="AX1067">
        <f>VLOOKUP(A1067,'Full dataset'!$A$4:$II$190,242,FALSE)</f>
        <v>2008</v>
      </c>
      <c r="AY1067">
        <f>VLOOKUP(A1067,'Full dataset'!$A$5:$IM$190,246,FALSE)</f>
        <v>1</v>
      </c>
      <c r="AZ1067">
        <v>9999</v>
      </c>
      <c r="BA1067">
        <f>MAX(VLOOKUP($A1067,'Full dataset'!$A$4:$IX$190,BA$1,FALSE),AW1067)</f>
        <v>2</v>
      </c>
      <c r="BB1067">
        <f>IF(VLOOKUP($A1067,'Full dataset'!$A$4:$IX$190,BB$1,FALSE)&gt;0,VLOOKUP($A1067,'Full dataset'!$A$4:$IX$190,BB$1,FALSE),AU1067)</f>
        <v>2012</v>
      </c>
      <c r="BC1067">
        <f>MAX(VLOOKUP($A1067,'Full dataset'!$A$4:$IX$190,BC$1,FALSE),AY1067)</f>
        <v>1</v>
      </c>
      <c r="BD1067">
        <f>MAX(VLOOKUP($A1067,'Full dataset'!$A$4:$IX$190,BD$1,FALSE),AX1067)</f>
        <v>2008</v>
      </c>
      <c r="BE1067">
        <f t="shared" si="99"/>
        <v>2008</v>
      </c>
      <c r="BF1067">
        <f t="shared" si="100"/>
        <v>1</v>
      </c>
      <c r="BG1067">
        <f t="shared" si="101"/>
        <v>0</v>
      </c>
      <c r="BH1067">
        <f t="shared" si="96"/>
        <v>0</v>
      </c>
      <c r="BI1067">
        <f t="shared" si="97"/>
        <v>1</v>
      </c>
      <c r="BO1067">
        <f>IF(BF1067=1,VLOOKUP($A1067,'Full dataset'!$A$4:$IE$190,2007+BO$1-$C1067,FALSE),0)</f>
        <v>0</v>
      </c>
      <c r="BP1067">
        <f>IF(BF1067=1,VLOOKUP($A1067,'Full dataset'!$A$4:$IE$190,2007+BP$1-$C1067,FALSE),0)</f>
        <v>0</v>
      </c>
      <c r="BQ1067">
        <f>IF(BF1067=1,VLOOKUP($A1067,'Full dataset'!$A$4:$IE$190,2007+BQ$1-$C1067,FALSE),0)</f>
        <v>0</v>
      </c>
      <c r="BR1067">
        <f>IF($BG1067=1,VLOOKUP($A1067,'Full dataset'!$A$4:$IE$190,BR$1-2007+$C1067,FALSE),0)</f>
        <v>0</v>
      </c>
      <c r="BS1067">
        <f>IF($BG1067=1,VLOOKUP($A1067,'Full dataset'!$A$4:$IE$190,BS$1-2007+$C1067,FALSE),0)</f>
        <v>0</v>
      </c>
      <c r="BT1067">
        <f>IF($BG1067=1,VLOOKUP($A1067,'Full dataset'!$A$4:$IE$190,BT$1-2007+$C1067,FALSE),0)</f>
        <v>0</v>
      </c>
      <c r="BU1067">
        <f>IF($BG1067=1,VLOOKUP($A1067,'Full dataset'!$A$4:$IE$190,BU$1-2007+$C1067,FALSE),0)</f>
        <v>0</v>
      </c>
      <c r="BV1067">
        <f>IF($BG1067=1,VLOOKUP($A1067,'Full dataset'!$A$4:$IE$190,BV$1-2007+$C1067,FALSE),0)</f>
        <v>0</v>
      </c>
      <c r="BW1067">
        <f>IF($BG1067=1,VLOOKUP($A1067,'Full dataset'!$A$4:$IE$190,BW$1-2007+$C1067,FALSE),0)</f>
        <v>0</v>
      </c>
      <c r="BX1067">
        <f>IF($BG1067=1,VLOOKUP($A1067,'Full dataset'!$A$4:$IE$190,BX$1-2007+$C1067,FALSE),0)</f>
        <v>0</v>
      </c>
    </row>
    <row r="1068" spans="1:76" x14ac:dyDescent="0.25">
      <c r="A1068">
        <v>136</v>
      </c>
      <c r="B1068" t="s">
        <v>180</v>
      </c>
      <c r="C1068">
        <v>2012</v>
      </c>
      <c r="D1068" t="s">
        <v>591</v>
      </c>
      <c r="E1068">
        <f t="shared" si="98"/>
        <v>1</v>
      </c>
      <c r="S1068">
        <v>5812</v>
      </c>
      <c r="T1068">
        <v>722511</v>
      </c>
      <c r="U1068">
        <v>1</v>
      </c>
      <c r="V1068">
        <v>0</v>
      </c>
      <c r="W1068">
        <v>206</v>
      </c>
      <c r="X1068">
        <v>11445</v>
      </c>
      <c r="Y1068">
        <v>1</v>
      </c>
      <c r="Z1068">
        <v>1</v>
      </c>
      <c r="AA1068" t="s">
        <v>855</v>
      </c>
      <c r="AB1068">
        <v>30904</v>
      </c>
      <c r="AC1068">
        <f>VLOOKUP(A1068,'Full dataset'!$A$4:$IE$190,2033-C1068,FALSE)</f>
        <v>0</v>
      </c>
      <c r="AD1068" t="str">
        <f>VLOOKUP(A1068,'Full dataset'!$A$4:$IE$190,2041-C1068,FALSE)</f>
        <v>.</v>
      </c>
      <c r="AE1068">
        <f>VLOOKUP(A1068,'Full dataset'!$A$4:$IE$190,2050-C1068,FALSE)</f>
        <v>0</v>
      </c>
      <c r="AF1068">
        <v>0</v>
      </c>
      <c r="AG1068">
        <f>VLOOKUP($A1068,'Full dataset'!$A$4:$IE$190,2007+AG$1-$C1068,FALSE)</f>
        <v>98.423000000000002</v>
      </c>
      <c r="AH1068">
        <f>VLOOKUP($A1068,'Full dataset'!$A$4:$IE$190,2007+AH$1-$C1068,FALSE)</f>
        <v>1092.1669999999999</v>
      </c>
      <c r="AI1068">
        <f>VLOOKUP($A1068,'Full dataset'!$A$4:$IE$190,2007+AI$1-$C1068,FALSE)</f>
        <v>1809.0170000000001</v>
      </c>
      <c r="AJ1068" t="str">
        <f>VLOOKUP($A1068,'Full dataset'!$A$4:$IE$190,2007+AJ$1-$C1068,FALSE)</f>
        <v>.</v>
      </c>
      <c r="AK1068" t="str">
        <f>VLOOKUP($A1068,'Full dataset'!$A$4:$IE$190,2007+AK$1-$C1068,FALSE)</f>
        <v>.</v>
      </c>
      <c r="AL1068" t="str">
        <f>VLOOKUP($A1068,'Full dataset'!$A$4:$IE$190,2007+AL$1-$C1068,FALSE)</f>
        <v>.</v>
      </c>
      <c r="AM1068" t="str">
        <f>VLOOKUP($A1068,'Full dataset'!$A$4:$IE$190,2007+AM$1-$C1068,FALSE)</f>
        <v>.</v>
      </c>
      <c r="AN1068" t="str">
        <f>VLOOKUP($A1068,'Full dataset'!$A$4:$IE$190,2007+AN$1-$C1068,FALSE)</f>
        <v>.</v>
      </c>
      <c r="AO1068" t="str">
        <f>VLOOKUP($A1068,'Full dataset'!$A$4:$IE$190,2007+AO$1-$C1068,FALSE)</f>
        <v>.</v>
      </c>
      <c r="AP1068" t="s">
        <v>726</v>
      </c>
      <c r="AQ1068" t="s">
        <v>726</v>
      </c>
      <c r="AR1068" t="s">
        <v>726</v>
      </c>
      <c r="AS1068" t="s">
        <v>726</v>
      </c>
      <c r="AT1068" t="s">
        <v>726</v>
      </c>
      <c r="AU1068">
        <f>VLOOKUP(A1068,'Full dataset'!$A$4:$II$190,$AU$1,FALSE)</f>
        <v>2014</v>
      </c>
      <c r="AW1068">
        <f>VLOOKUP(A1068,'Full dataset'!$A$5:$IM$190,247,FALSE)</f>
        <v>2</v>
      </c>
      <c r="AX1068">
        <f>VLOOKUP(A1068,'Full dataset'!$A$4:$II$190,242,FALSE)</f>
        <v>2013</v>
      </c>
      <c r="AY1068">
        <f>VLOOKUP(A1068,'Full dataset'!$A$5:$IM$190,246,FALSE)</f>
        <v>2</v>
      </c>
      <c r="AZ1068">
        <v>9999</v>
      </c>
      <c r="BA1068">
        <f>MAX(VLOOKUP($A1068,'Full dataset'!$A$4:$IX$190,BA$1,FALSE),AW1068)</f>
        <v>2</v>
      </c>
      <c r="BB1068">
        <f>IF(VLOOKUP($A1068,'Full dataset'!$A$4:$IX$190,BB$1,FALSE)&gt;0,VLOOKUP($A1068,'Full dataset'!$A$4:$IX$190,BB$1,FALSE),AU1068)</f>
        <v>2009</v>
      </c>
      <c r="BC1068">
        <f>MAX(VLOOKUP($A1068,'Full dataset'!$A$4:$IX$190,BC$1,FALSE),AY1068)</f>
        <v>2</v>
      </c>
      <c r="BD1068">
        <f>MAX(VLOOKUP($A1068,'Full dataset'!$A$4:$IX$190,BD$1,FALSE),AX1068)</f>
        <v>2013</v>
      </c>
      <c r="BE1068">
        <f t="shared" si="99"/>
        <v>2009</v>
      </c>
      <c r="BF1068">
        <f t="shared" si="100"/>
        <v>1</v>
      </c>
      <c r="BG1068">
        <f t="shared" si="101"/>
        <v>0</v>
      </c>
      <c r="BH1068">
        <f t="shared" si="96"/>
        <v>0</v>
      </c>
      <c r="BI1068">
        <f t="shared" si="97"/>
        <v>1</v>
      </c>
      <c r="BO1068">
        <f>IF(BF1068=1,VLOOKUP($A1068,'Full dataset'!$A$4:$IE$190,2007+BO$1-$C1068,FALSE),0)</f>
        <v>0</v>
      </c>
      <c r="BP1068">
        <f>IF(BF1068=1,VLOOKUP($A1068,'Full dataset'!$A$4:$IE$190,2007+BP$1-$C1068,FALSE),0)</f>
        <v>0</v>
      </c>
      <c r="BQ1068">
        <f>IF(BF1068=1,VLOOKUP($A1068,'Full dataset'!$A$4:$IE$190,2007+BQ$1-$C1068,FALSE),0)</f>
        <v>0</v>
      </c>
      <c r="BR1068">
        <f>IF($BG1068=1,VLOOKUP($A1068,'Full dataset'!$A$4:$IE$190,BR$1-2007+$C1068,FALSE),0)</f>
        <v>0</v>
      </c>
      <c r="BS1068">
        <f>IF($BG1068=1,VLOOKUP($A1068,'Full dataset'!$A$4:$IE$190,BS$1-2007+$C1068,FALSE),0)</f>
        <v>0</v>
      </c>
      <c r="BT1068">
        <f>IF($BG1068=1,VLOOKUP($A1068,'Full dataset'!$A$4:$IE$190,BT$1-2007+$C1068,FALSE),0)</f>
        <v>0</v>
      </c>
      <c r="BU1068">
        <f>IF($BG1068=1,VLOOKUP($A1068,'Full dataset'!$A$4:$IE$190,BU$1-2007+$C1068,FALSE),0)</f>
        <v>0</v>
      </c>
      <c r="BV1068">
        <f>IF($BG1068=1,VLOOKUP($A1068,'Full dataset'!$A$4:$IE$190,BV$1-2007+$C1068,FALSE),0)</f>
        <v>0</v>
      </c>
      <c r="BW1068">
        <f>IF($BG1068=1,VLOOKUP($A1068,'Full dataset'!$A$4:$IE$190,BW$1-2007+$C1068,FALSE),0)</f>
        <v>0</v>
      </c>
      <c r="BX1068">
        <f>IF($BG1068=1,VLOOKUP($A1068,'Full dataset'!$A$4:$IE$190,BX$1-2007+$C1068,FALSE),0)</f>
        <v>0</v>
      </c>
    </row>
    <row r="1069" spans="1:76" x14ac:dyDescent="0.25">
      <c r="A1069">
        <v>137</v>
      </c>
      <c r="B1069" t="s">
        <v>181</v>
      </c>
      <c r="C1069">
        <v>2012</v>
      </c>
      <c r="D1069" t="s">
        <v>582</v>
      </c>
      <c r="E1069">
        <f t="shared" si="98"/>
        <v>0</v>
      </c>
      <c r="U1069">
        <v>1</v>
      </c>
      <c r="V1069">
        <v>1882</v>
      </c>
      <c r="W1069">
        <v>11341</v>
      </c>
      <c r="X1069">
        <v>11142</v>
      </c>
      <c r="Y1069">
        <v>1</v>
      </c>
      <c r="Z1069">
        <v>1</v>
      </c>
      <c r="AA1069" t="s">
        <v>856</v>
      </c>
      <c r="AB1069">
        <v>17946</v>
      </c>
      <c r="AC1069">
        <f>VLOOKUP(A1069,'Full dataset'!$A$4:$IE$190,2033-C1069,FALSE)</f>
        <v>0</v>
      </c>
      <c r="AD1069" t="str">
        <f>VLOOKUP(A1069,'Full dataset'!$A$4:$IE$190,2041-C1069,FALSE)</f>
        <v>.</v>
      </c>
      <c r="AE1069">
        <f>VLOOKUP(A1069,'Full dataset'!$A$4:$IE$190,2050-C1069,FALSE)</f>
        <v>0</v>
      </c>
      <c r="AF1069">
        <v>0</v>
      </c>
      <c r="AG1069" t="str">
        <f>VLOOKUP($A1069,'Full dataset'!$A$4:$IE$190,2007+AG$1-$C1069,FALSE)</f>
        <v>.</v>
      </c>
      <c r="AH1069" t="str">
        <f>VLOOKUP($A1069,'Full dataset'!$A$4:$IE$190,2007+AH$1-$C1069,FALSE)</f>
        <v>.</v>
      </c>
      <c r="AI1069" t="str">
        <f>VLOOKUP($A1069,'Full dataset'!$A$4:$IE$190,2007+AI$1-$C1069,FALSE)</f>
        <v>.</v>
      </c>
      <c r="AJ1069" t="str">
        <f>VLOOKUP($A1069,'Full dataset'!$A$4:$IE$190,2007+AJ$1-$C1069,FALSE)</f>
        <v>.</v>
      </c>
      <c r="AK1069" t="str">
        <f>VLOOKUP($A1069,'Full dataset'!$A$4:$IE$190,2007+AK$1-$C1069,FALSE)</f>
        <v>.</v>
      </c>
      <c r="AL1069" t="str">
        <f>VLOOKUP($A1069,'Full dataset'!$A$4:$IE$190,2007+AL$1-$C1069,FALSE)</f>
        <v>.</v>
      </c>
      <c r="AM1069">
        <f>VLOOKUP($A1069,'Full dataset'!$A$4:$IE$190,2007+AM$1-$C1069,FALSE)</f>
        <v>500</v>
      </c>
      <c r="AN1069" t="str">
        <f>VLOOKUP($A1069,'Full dataset'!$A$4:$IE$190,2007+AN$1-$C1069,FALSE)</f>
        <v>.</v>
      </c>
      <c r="AO1069" t="str">
        <f>VLOOKUP($A1069,'Full dataset'!$A$4:$IE$190,2007+AO$1-$C1069,FALSE)</f>
        <v>.</v>
      </c>
      <c r="AP1069" t="s">
        <v>726</v>
      </c>
      <c r="AQ1069" t="s">
        <v>726</v>
      </c>
      <c r="AR1069" t="s">
        <v>726</v>
      </c>
      <c r="AS1069" t="s">
        <v>726</v>
      </c>
      <c r="AT1069" t="s">
        <v>726</v>
      </c>
      <c r="AU1069">
        <f>VLOOKUP(A1069,'Full dataset'!$A$4:$II$190,$AU$1,FALSE)</f>
        <v>2008</v>
      </c>
      <c r="AW1069">
        <f>VLOOKUP(A1069,'Full dataset'!$A$5:$IM$190,247,FALSE)</f>
        <v>1</v>
      </c>
      <c r="AX1069">
        <f>VLOOKUP(A1069,'Full dataset'!$A$4:$II$190,242,FALSE)</f>
        <v>9999</v>
      </c>
      <c r="AY1069">
        <f>VLOOKUP(A1069,'Full dataset'!$A$5:$IM$190,246,FALSE)</f>
        <v>1</v>
      </c>
      <c r="AZ1069">
        <v>9999</v>
      </c>
      <c r="BA1069">
        <f>MAX(VLOOKUP($A1069,'Full dataset'!$A$4:$IX$190,BA$1,FALSE),AW1069)</f>
        <v>1</v>
      </c>
      <c r="BB1069">
        <f>IF(VLOOKUP($A1069,'Full dataset'!$A$4:$IX$190,BB$1,FALSE)&gt;0,VLOOKUP($A1069,'Full dataset'!$A$4:$IX$190,BB$1,FALSE),AU1069)</f>
        <v>2008</v>
      </c>
      <c r="BC1069">
        <f>MAX(VLOOKUP($A1069,'Full dataset'!$A$4:$IX$190,BC$1,FALSE),AY1069)</f>
        <v>1</v>
      </c>
      <c r="BD1069">
        <f>MAX(VLOOKUP($A1069,'Full dataset'!$A$4:$IX$190,BD$1,FALSE),AX1069)</f>
        <v>9999</v>
      </c>
      <c r="BE1069">
        <f t="shared" si="99"/>
        <v>2008</v>
      </c>
      <c r="BF1069">
        <f t="shared" si="100"/>
        <v>0</v>
      </c>
      <c r="BG1069">
        <f t="shared" si="101"/>
        <v>0</v>
      </c>
      <c r="BH1069">
        <f t="shared" si="96"/>
        <v>0</v>
      </c>
      <c r="BI1069">
        <f t="shared" si="97"/>
        <v>0</v>
      </c>
      <c r="BO1069">
        <f>IF(BF1069=1,VLOOKUP($A1069,'Full dataset'!$A$4:$IE$190,2007+BO$1-$C1069,FALSE),0)</f>
        <v>0</v>
      </c>
      <c r="BP1069">
        <f>IF(BF1069=1,VLOOKUP($A1069,'Full dataset'!$A$4:$IE$190,2007+BP$1-$C1069,FALSE),0)</f>
        <v>0</v>
      </c>
      <c r="BQ1069">
        <f>IF(BF1069=1,VLOOKUP($A1069,'Full dataset'!$A$4:$IE$190,2007+BQ$1-$C1069,FALSE),0)</f>
        <v>0</v>
      </c>
      <c r="BR1069">
        <f>IF($BG1069=1,VLOOKUP($A1069,'Full dataset'!$A$4:$IE$190,BR$1-2007+$C1069,FALSE),0)</f>
        <v>0</v>
      </c>
      <c r="BS1069">
        <f>IF($BG1069=1,VLOOKUP($A1069,'Full dataset'!$A$4:$IE$190,BS$1-2007+$C1069,FALSE),0)</f>
        <v>0</v>
      </c>
      <c r="BT1069">
        <f>IF($BG1069=1,VLOOKUP($A1069,'Full dataset'!$A$4:$IE$190,BT$1-2007+$C1069,FALSE),0)</f>
        <v>0</v>
      </c>
      <c r="BU1069">
        <f>IF($BG1069=1,VLOOKUP($A1069,'Full dataset'!$A$4:$IE$190,BU$1-2007+$C1069,FALSE),0)</f>
        <v>0</v>
      </c>
      <c r="BV1069">
        <f>IF($BG1069=1,VLOOKUP($A1069,'Full dataset'!$A$4:$IE$190,BV$1-2007+$C1069,FALSE),0)</f>
        <v>0</v>
      </c>
      <c r="BW1069">
        <f>IF($BG1069=1,VLOOKUP($A1069,'Full dataset'!$A$4:$IE$190,BW$1-2007+$C1069,FALSE),0)</f>
        <v>0</v>
      </c>
      <c r="BX1069">
        <f>IF($BG1069=1,VLOOKUP($A1069,'Full dataset'!$A$4:$IE$190,BX$1-2007+$C1069,FALSE),0)</f>
        <v>0</v>
      </c>
    </row>
    <row r="1070" spans="1:76" x14ac:dyDescent="0.25">
      <c r="A1070">
        <v>138</v>
      </c>
      <c r="B1070" t="s">
        <v>182</v>
      </c>
      <c r="C1070">
        <v>2012</v>
      </c>
      <c r="D1070" t="s">
        <v>591</v>
      </c>
      <c r="E1070">
        <f t="shared" si="98"/>
        <v>1</v>
      </c>
      <c r="S1070">
        <v>7011</v>
      </c>
      <c r="T1070">
        <v>721110</v>
      </c>
      <c r="U1070">
        <v>1</v>
      </c>
      <c r="V1070">
        <v>111</v>
      </c>
      <c r="W1070">
        <v>25743</v>
      </c>
      <c r="X1070">
        <v>6849</v>
      </c>
      <c r="Y1070">
        <v>1</v>
      </c>
      <c r="Z1070">
        <v>0</v>
      </c>
      <c r="AA1070" t="s">
        <v>857</v>
      </c>
      <c r="AB1070">
        <v>7137</v>
      </c>
      <c r="AC1070">
        <f>VLOOKUP(A1070,'Full dataset'!$A$4:$IE$190,2033-C1070,FALSE)</f>
        <v>0</v>
      </c>
      <c r="AD1070" t="str">
        <f>VLOOKUP(A1070,'Full dataset'!$A$4:$IE$190,2041-C1070,FALSE)</f>
        <v>.</v>
      </c>
      <c r="AE1070">
        <f>VLOOKUP(A1070,'Full dataset'!$A$4:$IE$190,2050-C1070,FALSE)</f>
        <v>0</v>
      </c>
      <c r="AF1070">
        <v>0</v>
      </c>
      <c r="AG1070">
        <f>VLOOKUP($A1070,'Full dataset'!$A$4:$IE$190,2007+AG$1-$C1070,FALSE)</f>
        <v>88</v>
      </c>
      <c r="AH1070">
        <f>VLOOKUP($A1070,'Full dataset'!$A$4:$IE$190,2007+AH$1-$C1070,FALSE)</f>
        <v>7640</v>
      </c>
      <c r="AI1070">
        <f>VLOOKUP($A1070,'Full dataset'!$A$4:$IE$190,2007+AI$1-$C1070,FALSE)</f>
        <v>3949</v>
      </c>
      <c r="AJ1070" t="str">
        <f>VLOOKUP($A1070,'Full dataset'!$A$4:$IE$190,2007+AJ$1-$C1070,FALSE)</f>
        <v>.</v>
      </c>
      <c r="AK1070" t="str">
        <f>VLOOKUP($A1070,'Full dataset'!$A$4:$IE$190,2007+AK$1-$C1070,FALSE)</f>
        <v>.</v>
      </c>
      <c r="AL1070" t="str">
        <f>VLOOKUP($A1070,'Full dataset'!$A$4:$IE$190,2007+AL$1-$C1070,FALSE)</f>
        <v>.</v>
      </c>
      <c r="AM1070">
        <f>VLOOKUP($A1070,'Full dataset'!$A$4:$IE$190,2007+AM$1-$C1070,FALSE)</f>
        <v>2800</v>
      </c>
      <c r="AN1070" t="str">
        <f>VLOOKUP($A1070,'Full dataset'!$A$4:$IE$190,2007+AN$1-$C1070,FALSE)</f>
        <v>.</v>
      </c>
      <c r="AO1070" t="str">
        <f>VLOOKUP($A1070,'Full dataset'!$A$4:$IE$190,2007+AO$1-$C1070,FALSE)</f>
        <v>.</v>
      </c>
      <c r="AP1070" t="s">
        <v>726</v>
      </c>
      <c r="AQ1070" t="s">
        <v>726</v>
      </c>
      <c r="AR1070" t="s">
        <v>726</v>
      </c>
      <c r="AS1070" t="s">
        <v>726</v>
      </c>
      <c r="AT1070" t="s">
        <v>726</v>
      </c>
      <c r="AU1070">
        <f>VLOOKUP(A1070,'Full dataset'!$A$4:$II$190,$AU$1,FALSE)</f>
        <v>2008</v>
      </c>
      <c r="AW1070">
        <f>VLOOKUP(A1070,'Full dataset'!$A$5:$IM$190,247,FALSE)</f>
        <v>2</v>
      </c>
      <c r="AX1070">
        <f>VLOOKUP(A1070,'Full dataset'!$A$4:$II$190,242,FALSE)</f>
        <v>2007</v>
      </c>
      <c r="AY1070">
        <f>VLOOKUP(A1070,'Full dataset'!$A$5:$IM$190,246,FALSE)</f>
        <v>2</v>
      </c>
      <c r="AZ1070">
        <v>9999</v>
      </c>
      <c r="BA1070">
        <f>MAX(VLOOKUP($A1070,'Full dataset'!$A$4:$IX$190,BA$1,FALSE),AW1070)</f>
        <v>2</v>
      </c>
      <c r="BB1070">
        <f>IF(VLOOKUP($A1070,'Full dataset'!$A$4:$IX$190,BB$1,FALSE)&gt;0,VLOOKUP($A1070,'Full dataset'!$A$4:$IX$190,BB$1,FALSE),AU1070)</f>
        <v>2008</v>
      </c>
      <c r="BC1070">
        <f>MAX(VLOOKUP($A1070,'Full dataset'!$A$4:$IX$190,BC$1,FALSE),AY1070)</f>
        <v>2</v>
      </c>
      <c r="BD1070">
        <f>MAX(VLOOKUP($A1070,'Full dataset'!$A$4:$IX$190,BD$1,FALSE),AX1070)</f>
        <v>2007</v>
      </c>
      <c r="BE1070">
        <f t="shared" si="99"/>
        <v>2007</v>
      </c>
      <c r="BF1070">
        <f t="shared" si="100"/>
        <v>1</v>
      </c>
      <c r="BG1070">
        <f t="shared" si="101"/>
        <v>1</v>
      </c>
      <c r="BH1070">
        <f t="shared" si="96"/>
        <v>0</v>
      </c>
      <c r="BI1070">
        <f t="shared" si="97"/>
        <v>1</v>
      </c>
      <c r="BO1070">
        <f>IF(BF1070=1,VLOOKUP($A1070,'Full dataset'!$A$4:$IE$190,2007+BO$1-$C1070,FALSE),0)</f>
        <v>619</v>
      </c>
      <c r="BP1070">
        <f>IF(BF1070=1,VLOOKUP($A1070,'Full dataset'!$A$4:$IE$190,2007+BP$1-$C1070,FALSE),0)</f>
        <v>100</v>
      </c>
      <c r="BQ1070">
        <f>IF(BF1070=1,VLOOKUP($A1070,'Full dataset'!$A$4:$IE$190,2007+BQ$1-$C1070,FALSE),0)</f>
        <v>805</v>
      </c>
      <c r="BR1070">
        <f>IF($BG1070=1,VLOOKUP($A1070,'Full dataset'!$A$4:$IE$190,BR$1-2007+$C1070,FALSE),0)</f>
        <v>387</v>
      </c>
      <c r="BS1070">
        <f>IF($BG1070=1,VLOOKUP($A1070,'Full dataset'!$A$4:$IE$190,BS$1-2007+$C1070,FALSE),0)</f>
        <v>256</v>
      </c>
      <c r="BT1070">
        <f>IF($BG1070=1,VLOOKUP($A1070,'Full dataset'!$A$4:$IE$190,BT$1-2007+$C1070,FALSE),0)</f>
        <v>8060</v>
      </c>
      <c r="BU1070">
        <f>IF($BG1070=1,VLOOKUP($A1070,'Full dataset'!$A$4:$IE$190,BU$1-2007+$C1070,FALSE),0)</f>
        <v>412</v>
      </c>
      <c r="BV1070">
        <f>IF($BG1070=1,VLOOKUP($A1070,'Full dataset'!$A$4:$IE$190,BV$1-2007+$C1070,FALSE),0)</f>
        <v>314</v>
      </c>
      <c r="BW1070">
        <f>IF($BG1070=1,VLOOKUP($A1070,'Full dataset'!$A$4:$IE$190,BW$1-2007+$C1070,FALSE),0)</f>
        <v>82</v>
      </c>
      <c r="BX1070">
        <f>IF($BG1070=1,VLOOKUP($A1070,'Full dataset'!$A$4:$IE$190,BX$1-2007+$C1070,FALSE),0)</f>
        <v>11</v>
      </c>
    </row>
    <row r="1071" spans="1:76" x14ac:dyDescent="0.25">
      <c r="A1071">
        <v>139</v>
      </c>
      <c r="B1071" t="s">
        <v>183</v>
      </c>
      <c r="C1071">
        <v>2012</v>
      </c>
      <c r="D1071" t="s">
        <v>582</v>
      </c>
      <c r="E1071">
        <f t="shared" si="98"/>
        <v>0</v>
      </c>
      <c r="U1071">
        <v>1</v>
      </c>
      <c r="V1071">
        <v>22</v>
      </c>
      <c r="W1071">
        <v>6521</v>
      </c>
      <c r="X1071">
        <v>1542</v>
      </c>
      <c r="Y1071">
        <v>1</v>
      </c>
      <c r="Z1071">
        <v>1</v>
      </c>
      <c r="AA1071" t="s">
        <v>858</v>
      </c>
      <c r="AB1071">
        <v>116862</v>
      </c>
      <c r="AC1071">
        <f>VLOOKUP(A1071,'Full dataset'!$A$4:$IE$190,2033-C1071,FALSE)</f>
        <v>0</v>
      </c>
      <c r="AD1071" t="str">
        <f>VLOOKUP(A1071,'Full dataset'!$A$4:$IE$190,2041-C1071,FALSE)</f>
        <v>.</v>
      </c>
      <c r="AE1071">
        <f>VLOOKUP(A1071,'Full dataset'!$A$4:$IE$190,2050-C1071,FALSE)</f>
        <v>0</v>
      </c>
      <c r="AF1071">
        <v>0</v>
      </c>
      <c r="AG1071" t="str">
        <f>VLOOKUP($A1071,'Full dataset'!$A$4:$IE$190,2007+AG$1-$C1071,FALSE)</f>
        <v>.</v>
      </c>
      <c r="AH1071" t="str">
        <f>VLOOKUP($A1071,'Full dataset'!$A$4:$IE$190,2007+AH$1-$C1071,FALSE)</f>
        <v>.</v>
      </c>
      <c r="AI1071" t="str">
        <f>VLOOKUP($A1071,'Full dataset'!$A$4:$IE$190,2007+AI$1-$C1071,FALSE)</f>
        <v>.</v>
      </c>
      <c r="AJ1071" t="str">
        <f>VLOOKUP($A1071,'Full dataset'!$A$4:$IE$190,2007+AJ$1-$C1071,FALSE)</f>
        <v>.</v>
      </c>
      <c r="AK1071" t="str">
        <f>VLOOKUP($A1071,'Full dataset'!$A$4:$IE$190,2007+AK$1-$C1071,FALSE)</f>
        <v>.</v>
      </c>
      <c r="AL1071" t="str">
        <f>VLOOKUP($A1071,'Full dataset'!$A$4:$IE$190,2007+AL$1-$C1071,FALSE)</f>
        <v>.</v>
      </c>
      <c r="AM1071" t="str">
        <f>VLOOKUP($A1071,'Full dataset'!$A$4:$IE$190,2007+AM$1-$C1071,FALSE)</f>
        <v>.</v>
      </c>
      <c r="AN1071" t="str">
        <f>VLOOKUP($A1071,'Full dataset'!$A$4:$IE$190,2007+AN$1-$C1071,FALSE)</f>
        <v>.</v>
      </c>
      <c r="AO1071" t="str">
        <f>VLOOKUP($A1071,'Full dataset'!$A$4:$IE$190,2007+AO$1-$C1071,FALSE)</f>
        <v>.</v>
      </c>
      <c r="AP1071" t="s">
        <v>726</v>
      </c>
      <c r="AQ1071" t="s">
        <v>726</v>
      </c>
      <c r="AR1071" t="s">
        <v>726</v>
      </c>
      <c r="AS1071" t="s">
        <v>726</v>
      </c>
      <c r="AT1071" t="s">
        <v>726</v>
      </c>
      <c r="AU1071">
        <f>VLOOKUP(A1071,'Full dataset'!$A$4:$II$190,$AU$1,FALSE)</f>
        <v>2011</v>
      </c>
      <c r="AW1071">
        <f>VLOOKUP(A1071,'Full dataset'!$A$5:$IM$190,247,FALSE)</f>
        <v>1</v>
      </c>
      <c r="AX1071">
        <f>VLOOKUP(A1071,'Full dataset'!$A$4:$II$190,242,FALSE)</f>
        <v>2012</v>
      </c>
      <c r="AY1071">
        <f>VLOOKUP(A1071,'Full dataset'!$A$5:$IM$190,246,FALSE)</f>
        <v>1</v>
      </c>
      <c r="AZ1071">
        <v>9999</v>
      </c>
      <c r="BA1071">
        <f>MAX(VLOOKUP($A1071,'Full dataset'!$A$4:$IX$190,BA$1,FALSE),AW1071)</f>
        <v>1</v>
      </c>
      <c r="BB1071">
        <f>IF(VLOOKUP($A1071,'Full dataset'!$A$4:$IX$190,BB$1,FALSE)&gt;0,VLOOKUP($A1071,'Full dataset'!$A$4:$IX$190,BB$1,FALSE),AU1071)</f>
        <v>2011</v>
      </c>
      <c r="BC1071">
        <f>MAX(VLOOKUP($A1071,'Full dataset'!$A$4:$IX$190,BC$1,FALSE),AY1071)</f>
        <v>1</v>
      </c>
      <c r="BD1071">
        <f>MAX(VLOOKUP($A1071,'Full dataset'!$A$4:$IX$190,BD$1,FALSE),AX1071)</f>
        <v>2012</v>
      </c>
      <c r="BE1071">
        <f t="shared" si="99"/>
        <v>2011</v>
      </c>
      <c r="BF1071">
        <f t="shared" si="100"/>
        <v>0</v>
      </c>
      <c r="BG1071">
        <f t="shared" si="101"/>
        <v>0</v>
      </c>
      <c r="BH1071">
        <f t="shared" si="96"/>
        <v>0</v>
      </c>
      <c r="BI1071">
        <f t="shared" si="97"/>
        <v>0</v>
      </c>
      <c r="BO1071">
        <f>IF(BF1071=1,VLOOKUP($A1071,'Full dataset'!$A$4:$IE$190,2007+BO$1-$C1071,FALSE),0)</f>
        <v>0</v>
      </c>
      <c r="BP1071">
        <f>IF(BF1071=1,VLOOKUP($A1071,'Full dataset'!$A$4:$IE$190,2007+BP$1-$C1071,FALSE),0)</f>
        <v>0</v>
      </c>
      <c r="BQ1071">
        <f>IF(BF1071=1,VLOOKUP($A1071,'Full dataset'!$A$4:$IE$190,2007+BQ$1-$C1071,FALSE),0)</f>
        <v>0</v>
      </c>
      <c r="BR1071">
        <f>IF($BG1071=1,VLOOKUP($A1071,'Full dataset'!$A$4:$IE$190,BR$1-2007+$C1071,FALSE),0)</f>
        <v>0</v>
      </c>
      <c r="BS1071">
        <f>IF($BG1071=1,VLOOKUP($A1071,'Full dataset'!$A$4:$IE$190,BS$1-2007+$C1071,FALSE),0)</f>
        <v>0</v>
      </c>
      <c r="BT1071">
        <f>IF($BG1071=1,VLOOKUP($A1071,'Full dataset'!$A$4:$IE$190,BT$1-2007+$C1071,FALSE),0)</f>
        <v>0</v>
      </c>
      <c r="BU1071">
        <f>IF($BG1071=1,VLOOKUP($A1071,'Full dataset'!$A$4:$IE$190,BU$1-2007+$C1071,FALSE),0)</f>
        <v>0</v>
      </c>
      <c r="BV1071">
        <f>IF($BG1071=1,VLOOKUP($A1071,'Full dataset'!$A$4:$IE$190,BV$1-2007+$C1071,FALSE),0)</f>
        <v>0</v>
      </c>
      <c r="BW1071">
        <f>IF($BG1071=1,VLOOKUP($A1071,'Full dataset'!$A$4:$IE$190,BW$1-2007+$C1071,FALSE),0)</f>
        <v>0</v>
      </c>
      <c r="BX1071">
        <f>IF($BG1071=1,VLOOKUP($A1071,'Full dataset'!$A$4:$IE$190,BX$1-2007+$C1071,FALSE),0)</f>
        <v>0</v>
      </c>
    </row>
    <row r="1072" spans="1:76" x14ac:dyDescent="0.25">
      <c r="A1072">
        <v>140</v>
      </c>
      <c r="B1072" t="s">
        <v>184</v>
      </c>
      <c r="C1072">
        <v>2012</v>
      </c>
      <c r="D1072" t="s">
        <v>582</v>
      </c>
      <c r="E1072">
        <f t="shared" si="98"/>
        <v>0</v>
      </c>
      <c r="U1072">
        <v>1</v>
      </c>
      <c r="V1072">
        <v>323</v>
      </c>
      <c r="W1072">
        <v>5469</v>
      </c>
      <c r="X1072">
        <v>5048</v>
      </c>
      <c r="Y1072">
        <v>1</v>
      </c>
      <c r="Z1072">
        <v>0</v>
      </c>
      <c r="AA1072" t="s">
        <v>859</v>
      </c>
      <c r="AB1072">
        <v>7160</v>
      </c>
      <c r="AC1072">
        <f>VLOOKUP(A1072,'Full dataset'!$A$4:$IE$190,2033-C1072,FALSE)</f>
        <v>0</v>
      </c>
      <c r="AD1072" t="str">
        <f>VLOOKUP(A1072,'Full dataset'!$A$4:$IE$190,2041-C1072,FALSE)</f>
        <v>.</v>
      </c>
      <c r="AE1072">
        <f>VLOOKUP(A1072,'Full dataset'!$A$4:$IE$190,2050-C1072,FALSE)</f>
        <v>0</v>
      </c>
      <c r="AF1072">
        <v>0</v>
      </c>
      <c r="AG1072" t="str">
        <f>VLOOKUP($A1072,'Full dataset'!$A$4:$IE$190,2007+AG$1-$C1072,FALSE)</f>
        <v>.</v>
      </c>
      <c r="AH1072" t="str">
        <f>VLOOKUP($A1072,'Full dataset'!$A$4:$IE$190,2007+AH$1-$C1072,FALSE)</f>
        <v>.</v>
      </c>
      <c r="AI1072" t="str">
        <f>VLOOKUP($A1072,'Full dataset'!$A$4:$IE$190,2007+AI$1-$C1072,FALSE)</f>
        <v>.</v>
      </c>
      <c r="AJ1072" t="str">
        <f>VLOOKUP($A1072,'Full dataset'!$A$4:$IE$190,2007+AJ$1-$C1072,FALSE)</f>
        <v>.</v>
      </c>
      <c r="AK1072" t="str">
        <f>VLOOKUP($A1072,'Full dataset'!$A$4:$IE$190,2007+AK$1-$C1072,FALSE)</f>
        <v>.</v>
      </c>
      <c r="AL1072" t="str">
        <f>VLOOKUP($A1072,'Full dataset'!$A$4:$IE$190,2007+AL$1-$C1072,FALSE)</f>
        <v>.</v>
      </c>
      <c r="AM1072">
        <f>VLOOKUP($A1072,'Full dataset'!$A$4:$IE$190,2007+AM$1-$C1072,FALSE)</f>
        <v>708</v>
      </c>
      <c r="AN1072" t="str">
        <f>VLOOKUP($A1072,'Full dataset'!$A$4:$IE$190,2007+AN$1-$C1072,FALSE)</f>
        <v>.</v>
      </c>
      <c r="AO1072" t="str">
        <f>VLOOKUP($A1072,'Full dataset'!$A$4:$IE$190,2007+AO$1-$C1072,FALSE)</f>
        <v>.</v>
      </c>
      <c r="AP1072" t="s">
        <v>726</v>
      </c>
      <c r="AQ1072" t="s">
        <v>726</v>
      </c>
      <c r="AR1072" t="s">
        <v>726</v>
      </c>
      <c r="AS1072" t="s">
        <v>726</v>
      </c>
      <c r="AT1072" t="s">
        <v>726</v>
      </c>
      <c r="AU1072">
        <f>VLOOKUP(A1072,'Full dataset'!$A$4:$II$190,$AU$1,FALSE)</f>
        <v>2010</v>
      </c>
      <c r="AW1072">
        <f>VLOOKUP(A1072,'Full dataset'!$A$5:$IM$190,247,FALSE)</f>
        <v>1</v>
      </c>
      <c r="AX1072">
        <f>VLOOKUP(A1072,'Full dataset'!$A$4:$II$190,242,FALSE)</f>
        <v>2008</v>
      </c>
      <c r="AY1072">
        <f>VLOOKUP(A1072,'Full dataset'!$A$5:$IM$190,246,FALSE)</f>
        <v>1</v>
      </c>
      <c r="AZ1072">
        <v>9999</v>
      </c>
      <c r="BA1072">
        <f>MAX(VLOOKUP($A1072,'Full dataset'!$A$4:$IX$190,BA$1,FALSE),AW1072)</f>
        <v>1</v>
      </c>
      <c r="BB1072">
        <f>IF(VLOOKUP($A1072,'Full dataset'!$A$4:$IX$190,BB$1,FALSE)&gt;0,VLOOKUP($A1072,'Full dataset'!$A$4:$IX$190,BB$1,FALSE),AU1072)</f>
        <v>2010</v>
      </c>
      <c r="BC1072">
        <f>MAX(VLOOKUP($A1072,'Full dataset'!$A$4:$IX$190,BC$1,FALSE),AY1072)</f>
        <v>1</v>
      </c>
      <c r="BD1072">
        <f>MAX(VLOOKUP($A1072,'Full dataset'!$A$4:$IX$190,BD$1,FALSE),AX1072)</f>
        <v>2008</v>
      </c>
      <c r="BE1072">
        <f t="shared" si="99"/>
        <v>2008</v>
      </c>
      <c r="BF1072">
        <f t="shared" si="100"/>
        <v>0</v>
      </c>
      <c r="BG1072">
        <f t="shared" si="101"/>
        <v>0</v>
      </c>
      <c r="BH1072">
        <f t="shared" si="96"/>
        <v>0</v>
      </c>
      <c r="BI1072">
        <f t="shared" si="97"/>
        <v>0</v>
      </c>
      <c r="BO1072">
        <f>IF(BF1072=1,VLOOKUP($A1072,'Full dataset'!$A$4:$IE$190,2007+BO$1-$C1072,FALSE),0)</f>
        <v>0</v>
      </c>
      <c r="BP1072">
        <f>IF(BF1072=1,VLOOKUP($A1072,'Full dataset'!$A$4:$IE$190,2007+BP$1-$C1072,FALSE),0)</f>
        <v>0</v>
      </c>
      <c r="BQ1072">
        <f>IF(BF1072=1,VLOOKUP($A1072,'Full dataset'!$A$4:$IE$190,2007+BQ$1-$C1072,FALSE),0)</f>
        <v>0</v>
      </c>
      <c r="BR1072">
        <f>IF($BG1072=1,VLOOKUP($A1072,'Full dataset'!$A$4:$IE$190,BR$1-2007+$C1072,FALSE),0)</f>
        <v>0</v>
      </c>
      <c r="BS1072">
        <f>IF($BG1072=1,VLOOKUP($A1072,'Full dataset'!$A$4:$IE$190,BS$1-2007+$C1072,FALSE),0)</f>
        <v>0</v>
      </c>
      <c r="BT1072">
        <f>IF($BG1072=1,VLOOKUP($A1072,'Full dataset'!$A$4:$IE$190,BT$1-2007+$C1072,FALSE),0)</f>
        <v>0</v>
      </c>
      <c r="BU1072">
        <f>IF($BG1072=1,VLOOKUP($A1072,'Full dataset'!$A$4:$IE$190,BU$1-2007+$C1072,FALSE),0)</f>
        <v>0</v>
      </c>
      <c r="BV1072">
        <f>IF($BG1072=1,VLOOKUP($A1072,'Full dataset'!$A$4:$IE$190,BV$1-2007+$C1072,FALSE),0)</f>
        <v>0</v>
      </c>
      <c r="BW1072">
        <f>IF($BG1072=1,VLOOKUP($A1072,'Full dataset'!$A$4:$IE$190,BW$1-2007+$C1072,FALSE),0)</f>
        <v>0</v>
      </c>
      <c r="BX1072">
        <f>IF($BG1072=1,VLOOKUP($A1072,'Full dataset'!$A$4:$IE$190,BX$1-2007+$C1072,FALSE),0)</f>
        <v>0</v>
      </c>
    </row>
    <row r="1073" spans="1:76" x14ac:dyDescent="0.25">
      <c r="A1073">
        <v>141</v>
      </c>
      <c r="B1073" t="s">
        <v>185</v>
      </c>
      <c r="C1073">
        <v>2012</v>
      </c>
      <c r="D1073" t="s">
        <v>582</v>
      </c>
      <c r="E1073">
        <f t="shared" si="98"/>
        <v>0</v>
      </c>
      <c r="U1073">
        <v>0</v>
      </c>
      <c r="V1073" t="s">
        <v>726</v>
      </c>
      <c r="W1073" t="s">
        <v>726</v>
      </c>
      <c r="X1073" t="s">
        <v>726</v>
      </c>
      <c r="Y1073">
        <v>1</v>
      </c>
      <c r="Z1073">
        <v>0</v>
      </c>
      <c r="AA1073" t="s">
        <v>860</v>
      </c>
      <c r="AB1073">
        <v>5354</v>
      </c>
      <c r="AC1073">
        <f>VLOOKUP(A1073,'Full dataset'!$A$4:$IE$190,2033-C1073,FALSE)</f>
        <v>0</v>
      </c>
      <c r="AD1073">
        <f>VLOOKUP(A1073,'Full dataset'!$A$4:$IE$190,2041-C1073,FALSE)</f>
        <v>1043</v>
      </c>
      <c r="AE1073">
        <f>VLOOKUP(A1073,'Full dataset'!$A$4:$IE$190,2050-C1073,FALSE)</f>
        <v>0</v>
      </c>
      <c r="AF1073">
        <v>0</v>
      </c>
      <c r="AG1073" t="str">
        <f>VLOOKUP($A1073,'Full dataset'!$A$4:$IE$190,2007+AG$1-$C1073,FALSE)</f>
        <v>.</v>
      </c>
      <c r="AH1073" t="str">
        <f>VLOOKUP($A1073,'Full dataset'!$A$4:$IE$190,2007+AH$1-$C1073,FALSE)</f>
        <v>.</v>
      </c>
      <c r="AI1073" t="str">
        <f>VLOOKUP($A1073,'Full dataset'!$A$4:$IE$190,2007+AI$1-$C1073,FALSE)</f>
        <v>.</v>
      </c>
      <c r="AJ1073">
        <f>VLOOKUP($A1073,'Full dataset'!$A$4:$IE$190,2007+AJ$1-$C1073,FALSE)</f>
        <v>175</v>
      </c>
      <c r="AK1073" t="str">
        <f>VLOOKUP($A1073,'Full dataset'!$A$4:$IE$190,2007+AK$1-$C1073,FALSE)</f>
        <v>.</v>
      </c>
      <c r="AL1073" t="str">
        <f>VLOOKUP($A1073,'Full dataset'!$A$4:$IE$190,2007+AL$1-$C1073,FALSE)</f>
        <v>.</v>
      </c>
      <c r="AM1073" t="str">
        <f>VLOOKUP($A1073,'Full dataset'!$A$4:$IE$190,2007+AM$1-$C1073,FALSE)</f>
        <v>.</v>
      </c>
      <c r="AN1073">
        <f>VLOOKUP($A1073,'Full dataset'!$A$4:$IE$190,2007+AN$1-$C1073,FALSE)</f>
        <v>8673</v>
      </c>
      <c r="AO1073">
        <f>VLOOKUP($A1073,'Full dataset'!$A$4:$IE$190,2007+AO$1-$C1073,FALSE)</f>
        <v>18</v>
      </c>
      <c r="AP1073" t="s">
        <v>726</v>
      </c>
      <c r="AQ1073" t="s">
        <v>726</v>
      </c>
      <c r="AR1073" t="s">
        <v>726</v>
      </c>
      <c r="AS1073" t="s">
        <v>726</v>
      </c>
      <c r="AT1073" t="s">
        <v>726</v>
      </c>
      <c r="AU1073">
        <f>VLOOKUP(A1073,'Full dataset'!$A$4:$II$190,$AU$1,FALSE)</f>
        <v>9999</v>
      </c>
      <c r="AW1073">
        <f>VLOOKUP(A1073,'Full dataset'!$A$5:$IM$190,247,FALSE)</f>
        <v>0</v>
      </c>
      <c r="AX1073">
        <f>VLOOKUP(A1073,'Full dataset'!$A$4:$II$190,242,FALSE)</f>
        <v>9999</v>
      </c>
      <c r="AY1073">
        <f>VLOOKUP(A1073,'Full dataset'!$A$5:$IM$190,246,FALSE)</f>
        <v>0</v>
      </c>
      <c r="AZ1073">
        <v>9999</v>
      </c>
      <c r="BA1073">
        <f>MAX(VLOOKUP($A1073,'Full dataset'!$A$4:$IX$190,BA$1,FALSE),AW1073)</f>
        <v>0</v>
      </c>
      <c r="BB1073">
        <f>IF(VLOOKUP($A1073,'Full dataset'!$A$4:$IX$190,BB$1,FALSE)&gt;0,VLOOKUP($A1073,'Full dataset'!$A$4:$IX$190,BB$1,FALSE),AU1073)</f>
        <v>9999</v>
      </c>
      <c r="BC1073">
        <f>MAX(VLOOKUP($A1073,'Full dataset'!$A$4:$IX$190,BC$1,FALSE),AY1073)</f>
        <v>0</v>
      </c>
      <c r="BD1073">
        <f>MAX(VLOOKUP($A1073,'Full dataset'!$A$4:$IX$190,BD$1,FALSE),AX1073)</f>
        <v>9999</v>
      </c>
      <c r="BE1073">
        <f t="shared" si="99"/>
        <v>9999</v>
      </c>
      <c r="BF1073">
        <f t="shared" si="100"/>
        <v>0</v>
      </c>
      <c r="BG1073">
        <f t="shared" si="101"/>
        <v>0</v>
      </c>
      <c r="BH1073">
        <f t="shared" si="96"/>
        <v>0</v>
      </c>
      <c r="BI1073">
        <f t="shared" si="97"/>
        <v>0</v>
      </c>
      <c r="BO1073">
        <f>IF(BF1073=1,VLOOKUP($A1073,'Full dataset'!$A$4:$IE$190,2007+BO$1-$C1073,FALSE),0)</f>
        <v>0</v>
      </c>
      <c r="BP1073">
        <f>IF(BF1073=1,VLOOKUP($A1073,'Full dataset'!$A$4:$IE$190,2007+BP$1-$C1073,FALSE),0)</f>
        <v>0</v>
      </c>
      <c r="BQ1073">
        <f>IF(BF1073=1,VLOOKUP($A1073,'Full dataset'!$A$4:$IE$190,2007+BQ$1-$C1073,FALSE),0)</f>
        <v>0</v>
      </c>
      <c r="BR1073">
        <f>IF($BG1073=1,VLOOKUP($A1073,'Full dataset'!$A$4:$IE$190,BR$1-2007+$C1073,FALSE),0)</f>
        <v>0</v>
      </c>
      <c r="BS1073">
        <f>IF($BG1073=1,VLOOKUP($A1073,'Full dataset'!$A$4:$IE$190,BS$1-2007+$C1073,FALSE),0)</f>
        <v>0</v>
      </c>
      <c r="BT1073">
        <f>IF($BG1073=1,VLOOKUP($A1073,'Full dataset'!$A$4:$IE$190,BT$1-2007+$C1073,FALSE),0)</f>
        <v>0</v>
      </c>
      <c r="BU1073">
        <f>IF($BG1073=1,VLOOKUP($A1073,'Full dataset'!$A$4:$IE$190,BU$1-2007+$C1073,FALSE),0)</f>
        <v>0</v>
      </c>
      <c r="BV1073">
        <f>IF($BG1073=1,VLOOKUP($A1073,'Full dataset'!$A$4:$IE$190,BV$1-2007+$C1073,FALSE),0)</f>
        <v>0</v>
      </c>
      <c r="BW1073">
        <f>IF($BG1073=1,VLOOKUP($A1073,'Full dataset'!$A$4:$IE$190,BW$1-2007+$C1073,FALSE),0)</f>
        <v>0</v>
      </c>
      <c r="BX1073">
        <f>IF($BG1073=1,VLOOKUP($A1073,'Full dataset'!$A$4:$IE$190,BX$1-2007+$C1073,FALSE),0)</f>
        <v>0</v>
      </c>
    </row>
    <row r="1074" spans="1:76" x14ac:dyDescent="0.25">
      <c r="A1074">
        <v>142</v>
      </c>
      <c r="B1074" t="s">
        <v>186</v>
      </c>
      <c r="C1074">
        <v>2012</v>
      </c>
      <c r="D1074" t="s">
        <v>582</v>
      </c>
      <c r="E1074">
        <f t="shared" si="98"/>
        <v>0</v>
      </c>
      <c r="U1074">
        <v>0</v>
      </c>
      <c r="V1074" t="s">
        <v>726</v>
      </c>
      <c r="W1074" t="s">
        <v>726</v>
      </c>
      <c r="X1074" t="s">
        <v>726</v>
      </c>
      <c r="Y1074">
        <v>0</v>
      </c>
      <c r="Z1074" t="s">
        <v>726</v>
      </c>
      <c r="AA1074" t="s">
        <v>726</v>
      </c>
      <c r="AB1074" t="s">
        <v>726</v>
      </c>
      <c r="AC1074">
        <f>VLOOKUP(A1074,'Full dataset'!$A$4:$IE$190,2033-C1074,FALSE)</f>
        <v>0</v>
      </c>
      <c r="AD1074" t="str">
        <f>VLOOKUP(A1074,'Full dataset'!$A$4:$IE$190,2041-C1074,FALSE)</f>
        <v>.</v>
      </c>
      <c r="AE1074">
        <f>VLOOKUP(A1074,'Full dataset'!$A$4:$IE$190,2050-C1074,FALSE)</f>
        <v>0</v>
      </c>
      <c r="AF1074">
        <v>0</v>
      </c>
      <c r="AG1074" t="str">
        <f>VLOOKUP($A1074,'Full dataset'!$A$4:$IE$190,2007+AG$1-$C1074,FALSE)</f>
        <v>.</v>
      </c>
      <c r="AH1074" t="str">
        <f>VLOOKUP($A1074,'Full dataset'!$A$4:$IE$190,2007+AH$1-$C1074,FALSE)</f>
        <v>.</v>
      </c>
      <c r="AI1074" t="str">
        <f>VLOOKUP($A1074,'Full dataset'!$A$4:$IE$190,2007+AI$1-$C1074,FALSE)</f>
        <v>.</v>
      </c>
      <c r="AJ1074" t="str">
        <f>VLOOKUP($A1074,'Full dataset'!$A$4:$IE$190,2007+AJ$1-$C1074,FALSE)</f>
        <v>.</v>
      </c>
      <c r="AK1074" t="str">
        <f>VLOOKUP($A1074,'Full dataset'!$A$4:$IE$190,2007+AK$1-$C1074,FALSE)</f>
        <v>.</v>
      </c>
      <c r="AL1074" t="str">
        <f>VLOOKUP($A1074,'Full dataset'!$A$4:$IE$190,2007+AL$1-$C1074,FALSE)</f>
        <v>.</v>
      </c>
      <c r="AM1074">
        <f>VLOOKUP($A1074,'Full dataset'!$A$4:$IE$190,2007+AM$1-$C1074,FALSE)</f>
        <v>94</v>
      </c>
      <c r="AN1074" t="str">
        <f>VLOOKUP($A1074,'Full dataset'!$A$4:$IE$190,2007+AN$1-$C1074,FALSE)</f>
        <v>.</v>
      </c>
      <c r="AO1074" t="str">
        <f>VLOOKUP($A1074,'Full dataset'!$A$4:$IE$190,2007+AO$1-$C1074,FALSE)</f>
        <v>.</v>
      </c>
      <c r="AP1074" t="s">
        <v>726</v>
      </c>
      <c r="AQ1074" t="s">
        <v>726</v>
      </c>
      <c r="AR1074" t="s">
        <v>726</v>
      </c>
      <c r="AS1074" t="s">
        <v>726</v>
      </c>
      <c r="AT1074" t="s">
        <v>726</v>
      </c>
      <c r="AU1074">
        <f>VLOOKUP(A1074,'Full dataset'!$A$4:$II$190,$AU$1,FALSE)</f>
        <v>9999</v>
      </c>
      <c r="AW1074" t="str">
        <f>VLOOKUP(A1074,'Full dataset'!$A$5:$IM$190,247,FALSE)</f>
        <v>.</v>
      </c>
      <c r="AX1074" t="str">
        <f>VLOOKUP(A1074,'Full dataset'!$A$4:$II$190,242,FALSE)</f>
        <v>.</v>
      </c>
      <c r="AY1074" t="str">
        <f>VLOOKUP(A1074,'Full dataset'!$A$5:$IM$190,246,FALSE)</f>
        <v>.</v>
      </c>
      <c r="AZ1074">
        <v>9999</v>
      </c>
      <c r="BA1074">
        <f>MAX(VLOOKUP($A1074,'Full dataset'!$A$4:$IX$190,BA$1,FALSE),AW1074)</f>
        <v>0</v>
      </c>
      <c r="BB1074">
        <f>IF(VLOOKUP($A1074,'Full dataset'!$A$4:$IX$190,BB$1,FALSE)&gt;0,VLOOKUP($A1074,'Full dataset'!$A$4:$IX$190,BB$1,FALSE),AU1074)</f>
        <v>9999</v>
      </c>
      <c r="BC1074">
        <f>MAX(VLOOKUP($A1074,'Full dataset'!$A$4:$IX$190,BC$1,FALSE),AY1074)</f>
        <v>0</v>
      </c>
      <c r="BD1074">
        <f>MAX(VLOOKUP($A1074,'Full dataset'!$A$4:$IX$190,BD$1,FALSE),AX1074)</f>
        <v>0</v>
      </c>
      <c r="BE1074">
        <f t="shared" si="99"/>
        <v>0</v>
      </c>
      <c r="BF1074">
        <f t="shared" si="100"/>
        <v>0</v>
      </c>
      <c r="BG1074">
        <f t="shared" si="101"/>
        <v>0</v>
      </c>
      <c r="BH1074">
        <f t="shared" si="96"/>
        <v>0</v>
      </c>
      <c r="BI1074">
        <f t="shared" si="97"/>
        <v>0</v>
      </c>
      <c r="BO1074">
        <f>IF(BF1074=1,VLOOKUP($A1074,'Full dataset'!$A$4:$IE$190,2007+BO$1-$C1074,FALSE),0)</f>
        <v>0</v>
      </c>
      <c r="BP1074">
        <f>IF(BF1074=1,VLOOKUP($A1074,'Full dataset'!$A$4:$IE$190,2007+BP$1-$C1074,FALSE),0)</f>
        <v>0</v>
      </c>
      <c r="BQ1074">
        <f>IF(BF1074=1,VLOOKUP($A1074,'Full dataset'!$A$4:$IE$190,2007+BQ$1-$C1074,FALSE),0)</f>
        <v>0</v>
      </c>
      <c r="BR1074">
        <f>IF($BG1074=1,VLOOKUP($A1074,'Full dataset'!$A$4:$IE$190,BR$1-2007+$C1074,FALSE),0)</f>
        <v>0</v>
      </c>
      <c r="BS1074">
        <f>IF($BG1074=1,VLOOKUP($A1074,'Full dataset'!$A$4:$IE$190,BS$1-2007+$C1074,FALSE),0)</f>
        <v>0</v>
      </c>
      <c r="BT1074">
        <f>IF($BG1074=1,VLOOKUP($A1074,'Full dataset'!$A$4:$IE$190,BT$1-2007+$C1074,FALSE),0)</f>
        <v>0</v>
      </c>
      <c r="BU1074">
        <f>IF($BG1074=1,VLOOKUP($A1074,'Full dataset'!$A$4:$IE$190,BU$1-2007+$C1074,FALSE),0)</f>
        <v>0</v>
      </c>
      <c r="BV1074">
        <f>IF($BG1074=1,VLOOKUP($A1074,'Full dataset'!$A$4:$IE$190,BV$1-2007+$C1074,FALSE),0)</f>
        <v>0</v>
      </c>
      <c r="BW1074">
        <f>IF($BG1074=1,VLOOKUP($A1074,'Full dataset'!$A$4:$IE$190,BW$1-2007+$C1074,FALSE),0)</f>
        <v>0</v>
      </c>
      <c r="BX1074">
        <f>IF($BG1074=1,VLOOKUP($A1074,'Full dataset'!$A$4:$IE$190,BX$1-2007+$C1074,FALSE),0)</f>
        <v>0</v>
      </c>
    </row>
    <row r="1075" spans="1:76" x14ac:dyDescent="0.25">
      <c r="A1075">
        <v>143</v>
      </c>
      <c r="B1075" t="s">
        <v>187</v>
      </c>
      <c r="C1075">
        <v>2012</v>
      </c>
      <c r="D1075" t="s">
        <v>582</v>
      </c>
      <c r="E1075">
        <f t="shared" si="98"/>
        <v>0</v>
      </c>
      <c r="U1075">
        <v>0</v>
      </c>
      <c r="V1075" t="s">
        <v>726</v>
      </c>
      <c r="W1075" t="s">
        <v>726</v>
      </c>
      <c r="X1075" t="s">
        <v>726</v>
      </c>
      <c r="Y1075">
        <v>0</v>
      </c>
      <c r="Z1075" t="s">
        <v>726</v>
      </c>
      <c r="AA1075" t="s">
        <v>726</v>
      </c>
      <c r="AB1075" t="s">
        <v>726</v>
      </c>
      <c r="AC1075">
        <f>VLOOKUP(A1075,'Full dataset'!$A$4:$IE$190,2033-C1075,FALSE)</f>
        <v>0</v>
      </c>
      <c r="AD1075" t="str">
        <f>VLOOKUP(A1075,'Full dataset'!$A$4:$IE$190,2041-C1075,FALSE)</f>
        <v>.</v>
      </c>
      <c r="AE1075">
        <f>VLOOKUP(A1075,'Full dataset'!$A$4:$IE$190,2050-C1075,FALSE)</f>
        <v>0</v>
      </c>
      <c r="AF1075">
        <v>0</v>
      </c>
      <c r="AG1075" t="str">
        <f>VLOOKUP($A1075,'Full dataset'!$A$4:$IE$190,2007+AG$1-$C1075,FALSE)</f>
        <v>.</v>
      </c>
      <c r="AH1075" t="str">
        <f>VLOOKUP($A1075,'Full dataset'!$A$4:$IE$190,2007+AH$1-$C1075,FALSE)</f>
        <v>.</v>
      </c>
      <c r="AI1075" t="str">
        <f>VLOOKUP($A1075,'Full dataset'!$A$4:$IE$190,2007+AI$1-$C1075,FALSE)</f>
        <v>.</v>
      </c>
      <c r="AJ1075" t="str">
        <f>VLOOKUP($A1075,'Full dataset'!$A$4:$IE$190,2007+AJ$1-$C1075,FALSE)</f>
        <v>.</v>
      </c>
      <c r="AK1075" t="str">
        <f>VLOOKUP($A1075,'Full dataset'!$A$4:$IE$190,2007+AK$1-$C1075,FALSE)</f>
        <v>.</v>
      </c>
      <c r="AL1075" t="str">
        <f>VLOOKUP($A1075,'Full dataset'!$A$4:$IE$190,2007+AL$1-$C1075,FALSE)</f>
        <v>.</v>
      </c>
      <c r="AM1075">
        <f>VLOOKUP($A1075,'Full dataset'!$A$4:$IE$190,2007+AM$1-$C1075,FALSE)</f>
        <v>11</v>
      </c>
      <c r="AN1075" t="str">
        <f>VLOOKUP($A1075,'Full dataset'!$A$4:$IE$190,2007+AN$1-$C1075,FALSE)</f>
        <v>.</v>
      </c>
      <c r="AO1075" t="str">
        <f>VLOOKUP($A1075,'Full dataset'!$A$4:$IE$190,2007+AO$1-$C1075,FALSE)</f>
        <v>.</v>
      </c>
      <c r="AP1075" t="s">
        <v>726</v>
      </c>
      <c r="AQ1075" t="s">
        <v>726</v>
      </c>
      <c r="AR1075" t="s">
        <v>726</v>
      </c>
      <c r="AS1075" t="s">
        <v>726</v>
      </c>
      <c r="AT1075" t="s">
        <v>726</v>
      </c>
      <c r="AU1075">
        <f>VLOOKUP(A1075,'Full dataset'!$A$4:$II$190,$AU$1,FALSE)</f>
        <v>9999</v>
      </c>
      <c r="AW1075" t="str">
        <f>VLOOKUP(A1075,'Full dataset'!$A$5:$IM$190,247,FALSE)</f>
        <v>.</v>
      </c>
      <c r="AX1075" t="str">
        <f>VLOOKUP(A1075,'Full dataset'!$A$4:$II$190,242,FALSE)</f>
        <v>.</v>
      </c>
      <c r="AY1075" t="str">
        <f>VLOOKUP(A1075,'Full dataset'!$A$5:$IM$190,246,FALSE)</f>
        <v>.</v>
      </c>
      <c r="AZ1075">
        <v>9999</v>
      </c>
      <c r="BA1075">
        <f>MAX(VLOOKUP($A1075,'Full dataset'!$A$4:$IX$190,BA$1,FALSE),AW1075)</f>
        <v>0</v>
      </c>
      <c r="BB1075">
        <f>IF(VLOOKUP($A1075,'Full dataset'!$A$4:$IX$190,BB$1,FALSE)&gt;0,VLOOKUP($A1075,'Full dataset'!$A$4:$IX$190,BB$1,FALSE),AU1075)</f>
        <v>9999</v>
      </c>
      <c r="BC1075">
        <f>MAX(VLOOKUP($A1075,'Full dataset'!$A$4:$IX$190,BC$1,FALSE),AY1075)</f>
        <v>0</v>
      </c>
      <c r="BD1075">
        <f>MAX(VLOOKUP($A1075,'Full dataset'!$A$4:$IX$190,BD$1,FALSE),AX1075)</f>
        <v>0</v>
      </c>
      <c r="BE1075">
        <f t="shared" si="99"/>
        <v>0</v>
      </c>
      <c r="BF1075">
        <f t="shared" si="100"/>
        <v>0</v>
      </c>
      <c r="BG1075">
        <f t="shared" si="101"/>
        <v>0</v>
      </c>
      <c r="BH1075">
        <f t="shared" si="96"/>
        <v>0</v>
      </c>
      <c r="BI1075">
        <f t="shared" si="97"/>
        <v>0</v>
      </c>
      <c r="BO1075">
        <f>IF(BF1075=1,VLOOKUP($A1075,'Full dataset'!$A$4:$IE$190,2007+BO$1-$C1075,FALSE),0)</f>
        <v>0</v>
      </c>
      <c r="BP1075">
        <f>IF(BF1075=1,VLOOKUP($A1075,'Full dataset'!$A$4:$IE$190,2007+BP$1-$C1075,FALSE),0)</f>
        <v>0</v>
      </c>
      <c r="BQ1075">
        <f>IF(BF1075=1,VLOOKUP($A1075,'Full dataset'!$A$4:$IE$190,2007+BQ$1-$C1075,FALSE),0)</f>
        <v>0</v>
      </c>
      <c r="BR1075">
        <f>IF($BG1075=1,VLOOKUP($A1075,'Full dataset'!$A$4:$IE$190,BR$1-2007+$C1075,FALSE),0)</f>
        <v>0</v>
      </c>
      <c r="BS1075">
        <f>IF($BG1075=1,VLOOKUP($A1075,'Full dataset'!$A$4:$IE$190,BS$1-2007+$C1075,FALSE),0)</f>
        <v>0</v>
      </c>
      <c r="BT1075">
        <f>IF($BG1075=1,VLOOKUP($A1075,'Full dataset'!$A$4:$IE$190,BT$1-2007+$C1075,FALSE),0)</f>
        <v>0</v>
      </c>
      <c r="BU1075">
        <f>IF($BG1075=1,VLOOKUP($A1075,'Full dataset'!$A$4:$IE$190,BU$1-2007+$C1075,FALSE),0)</f>
        <v>0</v>
      </c>
      <c r="BV1075">
        <f>IF($BG1075=1,VLOOKUP($A1075,'Full dataset'!$A$4:$IE$190,BV$1-2007+$C1075,FALSE),0)</f>
        <v>0</v>
      </c>
      <c r="BW1075">
        <f>IF($BG1075=1,VLOOKUP($A1075,'Full dataset'!$A$4:$IE$190,BW$1-2007+$C1075,FALSE),0)</f>
        <v>0</v>
      </c>
      <c r="BX1075">
        <f>IF($BG1075=1,VLOOKUP($A1075,'Full dataset'!$A$4:$IE$190,BX$1-2007+$C1075,FALSE),0)</f>
        <v>0</v>
      </c>
    </row>
    <row r="1076" spans="1:76" x14ac:dyDescent="0.25">
      <c r="A1076">
        <v>144</v>
      </c>
      <c r="B1076" t="s">
        <v>188</v>
      </c>
      <c r="C1076">
        <v>2012</v>
      </c>
      <c r="D1076" t="s">
        <v>591</v>
      </c>
      <c r="E1076">
        <f t="shared" si="98"/>
        <v>1</v>
      </c>
      <c r="S1076">
        <v>7370</v>
      </c>
      <c r="T1076">
        <v>519130</v>
      </c>
      <c r="U1076">
        <v>0</v>
      </c>
      <c r="V1076" t="s">
        <v>726</v>
      </c>
      <c r="W1076" t="s">
        <v>726</v>
      </c>
      <c r="X1076" t="s">
        <v>726</v>
      </c>
      <c r="Y1076">
        <v>0</v>
      </c>
      <c r="Z1076" t="s">
        <v>726</v>
      </c>
      <c r="AA1076" t="s">
        <v>726</v>
      </c>
      <c r="AB1076" t="s">
        <v>726</v>
      </c>
      <c r="AC1076">
        <f>VLOOKUP(A1076,'Full dataset'!$A$4:$IE$190,2033-C1076,FALSE)</f>
        <v>0</v>
      </c>
      <c r="AD1076" t="str">
        <f>VLOOKUP(A1076,'Full dataset'!$A$4:$IE$190,2041-C1076,FALSE)</f>
        <v>.</v>
      </c>
      <c r="AE1076">
        <f>VLOOKUP(A1076,'Full dataset'!$A$4:$IE$190,2050-C1076,FALSE)</f>
        <v>0</v>
      </c>
      <c r="AF1076">
        <v>0</v>
      </c>
      <c r="AG1076">
        <f>VLOOKUP($A1076,'Full dataset'!$A$4:$IE$190,2007+AG$1-$C1076,FALSE)</f>
        <v>-79.399000000000001</v>
      </c>
      <c r="AH1076">
        <f>VLOOKUP($A1076,'Full dataset'!$A$4:$IE$190,2007+AH$1-$C1076,FALSE)</f>
        <v>831.56799999999998</v>
      </c>
      <c r="AI1076">
        <f>VLOOKUP($A1076,'Full dataset'!$A$4:$IE$190,2007+AI$1-$C1076,FALSE)</f>
        <v>316.93299999999999</v>
      </c>
      <c r="AJ1076" t="str">
        <f>VLOOKUP($A1076,'Full dataset'!$A$4:$IE$190,2007+AJ$1-$C1076,FALSE)</f>
        <v>.</v>
      </c>
      <c r="AK1076" t="str">
        <f>VLOOKUP($A1076,'Full dataset'!$A$4:$IE$190,2007+AK$1-$C1076,FALSE)</f>
        <v>.</v>
      </c>
      <c r="AL1076" t="str">
        <f>VLOOKUP($A1076,'Full dataset'!$A$4:$IE$190,2007+AL$1-$C1076,FALSE)</f>
        <v>.</v>
      </c>
      <c r="AM1076">
        <f>VLOOKUP($A1076,'Full dataset'!$A$4:$IE$190,2007+AM$1-$C1076,FALSE)</f>
        <v>14</v>
      </c>
      <c r="AN1076" t="str">
        <f>VLOOKUP($A1076,'Full dataset'!$A$4:$IE$190,2007+AN$1-$C1076,FALSE)</f>
        <v>.</v>
      </c>
      <c r="AO1076" t="str">
        <f>VLOOKUP($A1076,'Full dataset'!$A$4:$IE$190,2007+AO$1-$C1076,FALSE)</f>
        <v>.</v>
      </c>
      <c r="AP1076" t="s">
        <v>726</v>
      </c>
      <c r="AQ1076" t="s">
        <v>726</v>
      </c>
      <c r="AR1076" t="s">
        <v>726</v>
      </c>
      <c r="AS1076" t="s">
        <v>726</v>
      </c>
      <c r="AT1076" t="s">
        <v>726</v>
      </c>
      <c r="AU1076">
        <f>VLOOKUP(A1076,'Full dataset'!$A$4:$II$190,$AU$1,FALSE)</f>
        <v>9999</v>
      </c>
      <c r="AW1076" t="str">
        <f>VLOOKUP(A1076,'Full dataset'!$A$5:$IM$190,247,FALSE)</f>
        <v>.</v>
      </c>
      <c r="AX1076" t="str">
        <f>VLOOKUP(A1076,'Full dataset'!$A$4:$II$190,242,FALSE)</f>
        <v>.</v>
      </c>
      <c r="AY1076" t="str">
        <f>VLOOKUP(A1076,'Full dataset'!$A$5:$IM$190,246,FALSE)</f>
        <v>.</v>
      </c>
      <c r="AZ1076">
        <v>9999</v>
      </c>
      <c r="BA1076">
        <f>MAX(VLOOKUP($A1076,'Full dataset'!$A$4:$IX$190,BA$1,FALSE),AW1076)</f>
        <v>0</v>
      </c>
      <c r="BB1076">
        <f>IF(VLOOKUP($A1076,'Full dataset'!$A$4:$IX$190,BB$1,FALSE)&gt;0,VLOOKUP($A1076,'Full dataset'!$A$4:$IX$190,BB$1,FALSE),AU1076)</f>
        <v>9999</v>
      </c>
      <c r="BC1076">
        <f>MAX(VLOOKUP($A1076,'Full dataset'!$A$4:$IX$190,BC$1,FALSE),AY1076)</f>
        <v>0</v>
      </c>
      <c r="BD1076">
        <f>MAX(VLOOKUP($A1076,'Full dataset'!$A$4:$IX$190,BD$1,FALSE),AX1076)</f>
        <v>0</v>
      </c>
      <c r="BE1076">
        <f t="shared" si="99"/>
        <v>0</v>
      </c>
      <c r="BF1076">
        <f t="shared" si="100"/>
        <v>0</v>
      </c>
      <c r="BG1076">
        <f t="shared" si="101"/>
        <v>0</v>
      </c>
      <c r="BH1076">
        <f t="shared" si="96"/>
        <v>0</v>
      </c>
      <c r="BI1076">
        <f t="shared" si="97"/>
        <v>0</v>
      </c>
      <c r="BO1076">
        <f>IF(BF1076=1,VLOOKUP($A1076,'Full dataset'!$A$4:$IE$190,2007+BO$1-$C1076,FALSE),0)</f>
        <v>0</v>
      </c>
      <c r="BP1076">
        <f>IF(BF1076=1,VLOOKUP($A1076,'Full dataset'!$A$4:$IE$190,2007+BP$1-$C1076,FALSE),0)</f>
        <v>0</v>
      </c>
      <c r="BQ1076">
        <f>IF(BF1076=1,VLOOKUP($A1076,'Full dataset'!$A$4:$IE$190,2007+BQ$1-$C1076,FALSE),0)</f>
        <v>0</v>
      </c>
      <c r="BR1076">
        <f>IF($BG1076=1,VLOOKUP($A1076,'Full dataset'!$A$4:$IE$190,BR$1-2007+$C1076,FALSE),0)</f>
        <v>0</v>
      </c>
      <c r="BS1076">
        <f>IF($BG1076=1,VLOOKUP($A1076,'Full dataset'!$A$4:$IE$190,BS$1-2007+$C1076,FALSE),0)</f>
        <v>0</v>
      </c>
      <c r="BT1076">
        <f>IF($BG1076=1,VLOOKUP($A1076,'Full dataset'!$A$4:$IE$190,BT$1-2007+$C1076,FALSE),0)</f>
        <v>0</v>
      </c>
      <c r="BU1076">
        <f>IF($BG1076=1,VLOOKUP($A1076,'Full dataset'!$A$4:$IE$190,BU$1-2007+$C1076,FALSE),0)</f>
        <v>0</v>
      </c>
      <c r="BV1076">
        <f>IF($BG1076=1,VLOOKUP($A1076,'Full dataset'!$A$4:$IE$190,BV$1-2007+$C1076,FALSE),0)</f>
        <v>0</v>
      </c>
      <c r="BW1076">
        <f>IF($BG1076=1,VLOOKUP($A1076,'Full dataset'!$A$4:$IE$190,BW$1-2007+$C1076,FALSE),0)</f>
        <v>0</v>
      </c>
      <c r="BX1076">
        <f>IF($BG1076=1,VLOOKUP($A1076,'Full dataset'!$A$4:$IE$190,BX$1-2007+$C1076,FALSE),0)</f>
        <v>0</v>
      </c>
    </row>
    <row r="1077" spans="1:76" x14ac:dyDescent="0.25">
      <c r="A1077">
        <v>145</v>
      </c>
      <c r="B1077" t="s">
        <v>189</v>
      </c>
      <c r="C1077">
        <v>2012</v>
      </c>
      <c r="D1077" t="s">
        <v>591</v>
      </c>
      <c r="E1077">
        <f t="shared" si="98"/>
        <v>1</v>
      </c>
      <c r="S1077">
        <v>7372</v>
      </c>
      <c r="T1077">
        <v>511210</v>
      </c>
      <c r="U1077">
        <v>0</v>
      </c>
      <c r="V1077" t="s">
        <v>726</v>
      </c>
      <c r="W1077" t="s">
        <v>726</v>
      </c>
      <c r="X1077" t="s">
        <v>726</v>
      </c>
      <c r="Y1077">
        <v>0</v>
      </c>
      <c r="Z1077" t="s">
        <v>726</v>
      </c>
      <c r="AA1077" t="s">
        <v>726</v>
      </c>
      <c r="AB1077" t="s">
        <v>726</v>
      </c>
      <c r="AC1077">
        <f>VLOOKUP(A1077,'Full dataset'!$A$4:$IE$190,2033-C1077,FALSE)</f>
        <v>0</v>
      </c>
      <c r="AD1077" t="str">
        <f>VLOOKUP(A1077,'Full dataset'!$A$4:$IE$190,2041-C1077,FALSE)</f>
        <v>.</v>
      </c>
      <c r="AE1077">
        <f>VLOOKUP(A1077,'Full dataset'!$A$4:$IE$190,2050-C1077,FALSE)</f>
        <v>0</v>
      </c>
      <c r="AF1077">
        <v>0</v>
      </c>
      <c r="AG1077">
        <f>VLOOKUP($A1077,'Full dataset'!$A$4:$IE$190,2007+AG$1-$C1077,FALSE)</f>
        <v>-119.19</v>
      </c>
      <c r="AH1077">
        <f>VLOOKUP($A1077,'Full dataset'!$A$4:$IE$190,2007+AH$1-$C1077,FALSE)</f>
        <v>959.08</v>
      </c>
      <c r="AI1077">
        <f>VLOOKUP($A1077,'Full dataset'!$A$4:$IE$190,2007+AI$1-$C1077,FALSE)</f>
        <v>273.65699999999998</v>
      </c>
      <c r="AJ1077" t="str">
        <f>VLOOKUP($A1077,'Full dataset'!$A$4:$IE$190,2007+AJ$1-$C1077,FALSE)</f>
        <v>.</v>
      </c>
      <c r="AK1077" t="str">
        <f>VLOOKUP($A1077,'Full dataset'!$A$4:$IE$190,2007+AK$1-$C1077,FALSE)</f>
        <v>.</v>
      </c>
      <c r="AL1077" t="str">
        <f>VLOOKUP($A1077,'Full dataset'!$A$4:$IE$190,2007+AL$1-$C1077,FALSE)</f>
        <v>.</v>
      </c>
      <c r="AM1077">
        <f>VLOOKUP($A1077,'Full dataset'!$A$4:$IE$190,2007+AM$1-$C1077,FALSE)</f>
        <v>270</v>
      </c>
      <c r="AN1077" t="str">
        <f>VLOOKUP($A1077,'Full dataset'!$A$4:$IE$190,2007+AN$1-$C1077,FALSE)</f>
        <v>.</v>
      </c>
      <c r="AO1077" t="str">
        <f>VLOOKUP($A1077,'Full dataset'!$A$4:$IE$190,2007+AO$1-$C1077,FALSE)</f>
        <v>.</v>
      </c>
      <c r="AP1077" t="s">
        <v>726</v>
      </c>
      <c r="AQ1077" t="s">
        <v>726</v>
      </c>
      <c r="AR1077" t="s">
        <v>726</v>
      </c>
      <c r="AS1077" t="s">
        <v>726</v>
      </c>
      <c r="AT1077" t="s">
        <v>726</v>
      </c>
      <c r="AU1077">
        <f>VLOOKUP(A1077,'Full dataset'!$A$4:$II$190,$AU$1,FALSE)</f>
        <v>9999</v>
      </c>
      <c r="AW1077" t="str">
        <f>VLOOKUP(A1077,'Full dataset'!$A$5:$IM$190,247,FALSE)</f>
        <v>.</v>
      </c>
      <c r="AX1077" t="str">
        <f>VLOOKUP(A1077,'Full dataset'!$A$4:$II$190,242,FALSE)</f>
        <v>.</v>
      </c>
      <c r="AY1077" t="str">
        <f>VLOOKUP(A1077,'Full dataset'!$A$5:$IM$190,246,FALSE)</f>
        <v>.</v>
      </c>
      <c r="AZ1077">
        <v>9999</v>
      </c>
      <c r="BA1077">
        <f>MAX(VLOOKUP($A1077,'Full dataset'!$A$4:$IX$190,BA$1,FALSE),AW1077)</f>
        <v>0</v>
      </c>
      <c r="BB1077">
        <f>IF(VLOOKUP($A1077,'Full dataset'!$A$4:$IX$190,BB$1,FALSE)&gt;0,VLOOKUP($A1077,'Full dataset'!$A$4:$IX$190,BB$1,FALSE),AU1077)</f>
        <v>9999</v>
      </c>
      <c r="BC1077">
        <f>MAX(VLOOKUP($A1077,'Full dataset'!$A$4:$IX$190,BC$1,FALSE),AY1077)</f>
        <v>0</v>
      </c>
      <c r="BD1077">
        <f>MAX(VLOOKUP($A1077,'Full dataset'!$A$4:$IX$190,BD$1,FALSE),AX1077)</f>
        <v>0</v>
      </c>
      <c r="BE1077">
        <f t="shared" si="99"/>
        <v>0</v>
      </c>
      <c r="BF1077">
        <f t="shared" si="100"/>
        <v>0</v>
      </c>
      <c r="BG1077">
        <f t="shared" si="101"/>
        <v>0</v>
      </c>
      <c r="BH1077">
        <f t="shared" si="96"/>
        <v>0</v>
      </c>
      <c r="BI1077">
        <f t="shared" si="97"/>
        <v>0</v>
      </c>
      <c r="BO1077">
        <f>IF(BF1077=1,VLOOKUP($A1077,'Full dataset'!$A$4:$IE$190,2007+BO$1-$C1077,FALSE),0)</f>
        <v>0</v>
      </c>
      <c r="BP1077">
        <f>IF(BF1077=1,VLOOKUP($A1077,'Full dataset'!$A$4:$IE$190,2007+BP$1-$C1077,FALSE),0)</f>
        <v>0</v>
      </c>
      <c r="BQ1077">
        <f>IF(BF1077=1,VLOOKUP($A1077,'Full dataset'!$A$4:$IE$190,2007+BQ$1-$C1077,FALSE),0)</f>
        <v>0</v>
      </c>
      <c r="BR1077">
        <f>IF($BG1077=1,VLOOKUP($A1077,'Full dataset'!$A$4:$IE$190,BR$1-2007+$C1077,FALSE),0)</f>
        <v>0</v>
      </c>
      <c r="BS1077">
        <f>IF($BG1077=1,VLOOKUP($A1077,'Full dataset'!$A$4:$IE$190,BS$1-2007+$C1077,FALSE),0)</f>
        <v>0</v>
      </c>
      <c r="BT1077">
        <f>IF($BG1077=1,VLOOKUP($A1077,'Full dataset'!$A$4:$IE$190,BT$1-2007+$C1077,FALSE),0)</f>
        <v>0</v>
      </c>
      <c r="BU1077">
        <f>IF($BG1077=1,VLOOKUP($A1077,'Full dataset'!$A$4:$IE$190,BU$1-2007+$C1077,FALSE),0)</f>
        <v>0</v>
      </c>
      <c r="BV1077">
        <f>IF($BG1077=1,VLOOKUP($A1077,'Full dataset'!$A$4:$IE$190,BV$1-2007+$C1077,FALSE),0)</f>
        <v>0</v>
      </c>
      <c r="BW1077">
        <f>IF($BG1077=1,VLOOKUP($A1077,'Full dataset'!$A$4:$IE$190,BW$1-2007+$C1077,FALSE),0)</f>
        <v>0</v>
      </c>
      <c r="BX1077">
        <f>IF($BG1077=1,VLOOKUP($A1077,'Full dataset'!$A$4:$IE$190,BX$1-2007+$C1077,FALSE),0)</f>
        <v>0</v>
      </c>
    </row>
    <row r="1078" spans="1:76" x14ac:dyDescent="0.25">
      <c r="A1078">
        <v>146</v>
      </c>
      <c r="B1078" t="s">
        <v>190</v>
      </c>
      <c r="C1078">
        <v>2012</v>
      </c>
      <c r="D1078" t="s">
        <v>582</v>
      </c>
      <c r="E1078">
        <f t="shared" si="98"/>
        <v>0</v>
      </c>
      <c r="U1078">
        <v>0</v>
      </c>
      <c r="V1078" t="s">
        <v>726</v>
      </c>
      <c r="W1078" t="s">
        <v>726</v>
      </c>
      <c r="X1078" t="s">
        <v>726</v>
      </c>
      <c r="Y1078">
        <v>0</v>
      </c>
      <c r="Z1078" t="s">
        <v>726</v>
      </c>
      <c r="AA1078" t="s">
        <v>726</v>
      </c>
      <c r="AB1078" t="s">
        <v>726</v>
      </c>
      <c r="AC1078">
        <f>VLOOKUP(A1078,'Full dataset'!$A$4:$IE$190,2033-C1078,FALSE)</f>
        <v>0</v>
      </c>
      <c r="AD1078" t="str">
        <f>VLOOKUP(A1078,'Full dataset'!$A$4:$IE$190,2041-C1078,FALSE)</f>
        <v>.</v>
      </c>
      <c r="AE1078">
        <f>VLOOKUP(A1078,'Full dataset'!$A$4:$IE$190,2050-C1078,FALSE)</f>
        <v>0</v>
      </c>
      <c r="AF1078">
        <v>0</v>
      </c>
      <c r="AG1078" t="str">
        <f>VLOOKUP($A1078,'Full dataset'!$A$4:$IE$190,2007+AG$1-$C1078,FALSE)</f>
        <v>.</v>
      </c>
      <c r="AH1078" t="str">
        <f>VLOOKUP($A1078,'Full dataset'!$A$4:$IE$190,2007+AH$1-$C1078,FALSE)</f>
        <v>.</v>
      </c>
      <c r="AI1078" t="str">
        <f>VLOOKUP($A1078,'Full dataset'!$A$4:$IE$190,2007+AI$1-$C1078,FALSE)</f>
        <v>.</v>
      </c>
      <c r="AJ1078" t="str">
        <f>VLOOKUP($A1078,'Full dataset'!$A$4:$IE$190,2007+AJ$1-$C1078,FALSE)</f>
        <v>.</v>
      </c>
      <c r="AK1078" t="str">
        <f>VLOOKUP($A1078,'Full dataset'!$A$4:$IE$190,2007+AK$1-$C1078,FALSE)</f>
        <v>.</v>
      </c>
      <c r="AL1078" t="str">
        <f>VLOOKUP($A1078,'Full dataset'!$A$4:$IE$190,2007+AL$1-$C1078,FALSE)</f>
        <v>.</v>
      </c>
      <c r="AM1078" t="str">
        <f>VLOOKUP($A1078,'Full dataset'!$A$4:$IE$190,2007+AM$1-$C1078,FALSE)</f>
        <v>.</v>
      </c>
      <c r="AN1078" t="str">
        <f>VLOOKUP($A1078,'Full dataset'!$A$4:$IE$190,2007+AN$1-$C1078,FALSE)</f>
        <v>.</v>
      </c>
      <c r="AO1078" t="str">
        <f>VLOOKUP($A1078,'Full dataset'!$A$4:$IE$190,2007+AO$1-$C1078,FALSE)</f>
        <v>.</v>
      </c>
      <c r="AP1078" t="s">
        <v>726</v>
      </c>
      <c r="AQ1078" t="s">
        <v>726</v>
      </c>
      <c r="AR1078" t="s">
        <v>726</v>
      </c>
      <c r="AS1078" t="s">
        <v>726</v>
      </c>
      <c r="AT1078" t="s">
        <v>726</v>
      </c>
      <c r="AU1078">
        <f>VLOOKUP(A1078,'Full dataset'!$A$4:$II$190,$AU$1,FALSE)</f>
        <v>9999</v>
      </c>
      <c r="AW1078" t="str">
        <f>VLOOKUP(A1078,'Full dataset'!$A$5:$IM$190,247,FALSE)</f>
        <v>.</v>
      </c>
      <c r="AX1078" t="str">
        <f>VLOOKUP(A1078,'Full dataset'!$A$4:$II$190,242,FALSE)</f>
        <v>.</v>
      </c>
      <c r="AY1078" t="str">
        <f>VLOOKUP(A1078,'Full dataset'!$A$5:$IM$190,246,FALSE)</f>
        <v>.</v>
      </c>
      <c r="AZ1078">
        <v>9999</v>
      </c>
      <c r="BA1078">
        <f>MAX(VLOOKUP($A1078,'Full dataset'!$A$4:$IX$190,BA$1,FALSE),AW1078)</f>
        <v>0</v>
      </c>
      <c r="BB1078">
        <f>IF(VLOOKUP($A1078,'Full dataset'!$A$4:$IX$190,BB$1,FALSE)&gt;0,VLOOKUP($A1078,'Full dataset'!$A$4:$IX$190,BB$1,FALSE),AU1078)</f>
        <v>9999</v>
      </c>
      <c r="BC1078">
        <f>MAX(VLOOKUP($A1078,'Full dataset'!$A$4:$IX$190,BC$1,FALSE),AY1078)</f>
        <v>0</v>
      </c>
      <c r="BD1078">
        <f>MAX(VLOOKUP($A1078,'Full dataset'!$A$4:$IX$190,BD$1,FALSE),AX1078)</f>
        <v>0</v>
      </c>
      <c r="BE1078">
        <f t="shared" si="99"/>
        <v>0</v>
      </c>
      <c r="BF1078">
        <f t="shared" si="100"/>
        <v>0</v>
      </c>
      <c r="BG1078">
        <f t="shared" si="101"/>
        <v>0</v>
      </c>
      <c r="BH1078">
        <f t="shared" si="96"/>
        <v>0</v>
      </c>
      <c r="BI1078">
        <f t="shared" si="97"/>
        <v>0</v>
      </c>
      <c r="BO1078">
        <f>IF(BF1078=1,VLOOKUP($A1078,'Full dataset'!$A$4:$IE$190,2007+BO$1-$C1078,FALSE),0)</f>
        <v>0</v>
      </c>
      <c r="BP1078">
        <f>IF(BF1078=1,VLOOKUP($A1078,'Full dataset'!$A$4:$IE$190,2007+BP$1-$C1078,FALSE),0)</f>
        <v>0</v>
      </c>
      <c r="BQ1078">
        <f>IF(BF1078=1,VLOOKUP($A1078,'Full dataset'!$A$4:$IE$190,2007+BQ$1-$C1078,FALSE),0)</f>
        <v>0</v>
      </c>
      <c r="BR1078">
        <f>IF($BG1078=1,VLOOKUP($A1078,'Full dataset'!$A$4:$IE$190,BR$1-2007+$C1078,FALSE),0)</f>
        <v>0</v>
      </c>
      <c r="BS1078">
        <f>IF($BG1078=1,VLOOKUP($A1078,'Full dataset'!$A$4:$IE$190,BS$1-2007+$C1078,FALSE),0)</f>
        <v>0</v>
      </c>
      <c r="BT1078">
        <f>IF($BG1078=1,VLOOKUP($A1078,'Full dataset'!$A$4:$IE$190,BT$1-2007+$C1078,FALSE),0)</f>
        <v>0</v>
      </c>
      <c r="BU1078">
        <f>IF($BG1078=1,VLOOKUP($A1078,'Full dataset'!$A$4:$IE$190,BU$1-2007+$C1078,FALSE),0)</f>
        <v>0</v>
      </c>
      <c r="BV1078">
        <f>IF($BG1078=1,VLOOKUP($A1078,'Full dataset'!$A$4:$IE$190,BV$1-2007+$C1078,FALSE),0)</f>
        <v>0</v>
      </c>
      <c r="BW1078">
        <f>IF($BG1078=1,VLOOKUP($A1078,'Full dataset'!$A$4:$IE$190,BW$1-2007+$C1078,FALSE),0)</f>
        <v>0</v>
      </c>
      <c r="BX1078">
        <f>IF($BG1078=1,VLOOKUP($A1078,'Full dataset'!$A$4:$IE$190,BX$1-2007+$C1078,FALSE),0)</f>
        <v>0</v>
      </c>
    </row>
    <row r="1079" spans="1:76" x14ac:dyDescent="0.25">
      <c r="A1079">
        <v>147</v>
      </c>
      <c r="B1079" t="s">
        <v>191</v>
      </c>
      <c r="C1079">
        <v>2012</v>
      </c>
      <c r="D1079" t="s">
        <v>582</v>
      </c>
      <c r="E1079">
        <f t="shared" si="98"/>
        <v>0</v>
      </c>
      <c r="U1079">
        <v>0</v>
      </c>
      <c r="V1079" t="s">
        <v>726</v>
      </c>
      <c r="W1079" t="s">
        <v>726</v>
      </c>
      <c r="X1079" t="s">
        <v>726</v>
      </c>
      <c r="Y1079">
        <v>0</v>
      </c>
      <c r="Z1079" t="s">
        <v>726</v>
      </c>
      <c r="AA1079" t="s">
        <v>726</v>
      </c>
      <c r="AB1079" t="s">
        <v>726</v>
      </c>
      <c r="AC1079">
        <f>VLOOKUP(A1079,'Full dataset'!$A$4:$IE$190,2033-C1079,FALSE)</f>
        <v>0</v>
      </c>
      <c r="AD1079" t="str">
        <f>VLOOKUP(A1079,'Full dataset'!$A$4:$IE$190,2041-C1079,FALSE)</f>
        <v>.</v>
      </c>
      <c r="AE1079">
        <f>VLOOKUP(A1079,'Full dataset'!$A$4:$IE$190,2050-C1079,FALSE)</f>
        <v>0</v>
      </c>
      <c r="AF1079">
        <v>0</v>
      </c>
      <c r="AG1079" t="str">
        <f>VLOOKUP($A1079,'Full dataset'!$A$4:$IE$190,2007+AG$1-$C1079,FALSE)</f>
        <v>.</v>
      </c>
      <c r="AH1079" t="str">
        <f>VLOOKUP($A1079,'Full dataset'!$A$4:$IE$190,2007+AH$1-$C1079,FALSE)</f>
        <v>.</v>
      </c>
      <c r="AI1079" t="str">
        <f>VLOOKUP($A1079,'Full dataset'!$A$4:$IE$190,2007+AI$1-$C1079,FALSE)</f>
        <v>.</v>
      </c>
      <c r="AJ1079" t="str">
        <f>VLOOKUP($A1079,'Full dataset'!$A$4:$IE$190,2007+AJ$1-$C1079,FALSE)</f>
        <v>.</v>
      </c>
      <c r="AK1079" t="str">
        <f>VLOOKUP($A1079,'Full dataset'!$A$4:$IE$190,2007+AK$1-$C1079,FALSE)</f>
        <v>.</v>
      </c>
      <c r="AL1079" t="str">
        <f>VLOOKUP($A1079,'Full dataset'!$A$4:$IE$190,2007+AL$1-$C1079,FALSE)</f>
        <v>.</v>
      </c>
      <c r="AM1079">
        <f>VLOOKUP($A1079,'Full dataset'!$A$4:$IE$190,2007+AM$1-$C1079,FALSE)</f>
        <v>352</v>
      </c>
      <c r="AN1079" t="str">
        <f>VLOOKUP($A1079,'Full dataset'!$A$4:$IE$190,2007+AN$1-$C1079,FALSE)</f>
        <v>.</v>
      </c>
      <c r="AO1079" t="str">
        <f>VLOOKUP($A1079,'Full dataset'!$A$4:$IE$190,2007+AO$1-$C1079,FALSE)</f>
        <v>.</v>
      </c>
      <c r="AP1079" t="s">
        <v>726</v>
      </c>
      <c r="AQ1079" t="s">
        <v>726</v>
      </c>
      <c r="AR1079" t="s">
        <v>726</v>
      </c>
      <c r="AS1079" t="s">
        <v>726</v>
      </c>
      <c r="AT1079" t="s">
        <v>726</v>
      </c>
      <c r="AU1079">
        <f>VLOOKUP(A1079,'Full dataset'!$A$4:$II$190,$AU$1,FALSE)</f>
        <v>9999</v>
      </c>
      <c r="AW1079" t="str">
        <f>VLOOKUP(A1079,'Full dataset'!$A$5:$IM$190,247,FALSE)</f>
        <v>.</v>
      </c>
      <c r="AX1079" t="str">
        <f>VLOOKUP(A1079,'Full dataset'!$A$4:$II$190,242,FALSE)</f>
        <v>.</v>
      </c>
      <c r="AY1079" t="str">
        <f>VLOOKUP(A1079,'Full dataset'!$A$5:$IM$190,246,FALSE)</f>
        <v>.</v>
      </c>
      <c r="AZ1079">
        <v>9999</v>
      </c>
      <c r="BA1079">
        <f>MAX(VLOOKUP($A1079,'Full dataset'!$A$4:$IX$190,BA$1,FALSE),AW1079)</f>
        <v>0</v>
      </c>
      <c r="BB1079">
        <f>IF(VLOOKUP($A1079,'Full dataset'!$A$4:$IX$190,BB$1,FALSE)&gt;0,VLOOKUP($A1079,'Full dataset'!$A$4:$IX$190,BB$1,FALSE),AU1079)</f>
        <v>9999</v>
      </c>
      <c r="BC1079">
        <f>MAX(VLOOKUP($A1079,'Full dataset'!$A$4:$IX$190,BC$1,FALSE),AY1079)</f>
        <v>0</v>
      </c>
      <c r="BD1079">
        <f>MAX(VLOOKUP($A1079,'Full dataset'!$A$4:$IX$190,BD$1,FALSE),AX1079)</f>
        <v>0</v>
      </c>
      <c r="BE1079">
        <f t="shared" si="99"/>
        <v>0</v>
      </c>
      <c r="BF1079">
        <f t="shared" si="100"/>
        <v>0</v>
      </c>
      <c r="BG1079">
        <f t="shared" si="101"/>
        <v>0</v>
      </c>
      <c r="BH1079">
        <f t="shared" si="96"/>
        <v>0</v>
      </c>
      <c r="BI1079">
        <f t="shared" si="97"/>
        <v>0</v>
      </c>
      <c r="BO1079">
        <f>IF(BF1079=1,VLOOKUP($A1079,'Full dataset'!$A$4:$IE$190,2007+BO$1-$C1079,FALSE),0)</f>
        <v>0</v>
      </c>
      <c r="BP1079">
        <f>IF(BF1079=1,VLOOKUP($A1079,'Full dataset'!$A$4:$IE$190,2007+BP$1-$C1079,FALSE),0)</f>
        <v>0</v>
      </c>
      <c r="BQ1079">
        <f>IF(BF1079=1,VLOOKUP($A1079,'Full dataset'!$A$4:$IE$190,2007+BQ$1-$C1079,FALSE),0)</f>
        <v>0</v>
      </c>
      <c r="BR1079">
        <f>IF($BG1079=1,VLOOKUP($A1079,'Full dataset'!$A$4:$IE$190,BR$1-2007+$C1079,FALSE),0)</f>
        <v>0</v>
      </c>
      <c r="BS1079">
        <f>IF($BG1079=1,VLOOKUP($A1079,'Full dataset'!$A$4:$IE$190,BS$1-2007+$C1079,FALSE),0)</f>
        <v>0</v>
      </c>
      <c r="BT1079">
        <f>IF($BG1079=1,VLOOKUP($A1079,'Full dataset'!$A$4:$IE$190,BT$1-2007+$C1079,FALSE),0)</f>
        <v>0</v>
      </c>
      <c r="BU1079">
        <f>IF($BG1079=1,VLOOKUP($A1079,'Full dataset'!$A$4:$IE$190,BU$1-2007+$C1079,FALSE),0)</f>
        <v>0</v>
      </c>
      <c r="BV1079">
        <f>IF($BG1079=1,VLOOKUP($A1079,'Full dataset'!$A$4:$IE$190,BV$1-2007+$C1079,FALSE),0)</f>
        <v>0</v>
      </c>
      <c r="BW1079">
        <f>IF($BG1079=1,VLOOKUP($A1079,'Full dataset'!$A$4:$IE$190,BW$1-2007+$C1079,FALSE),0)</f>
        <v>0</v>
      </c>
      <c r="BX1079">
        <f>IF($BG1079=1,VLOOKUP($A1079,'Full dataset'!$A$4:$IE$190,BX$1-2007+$C1079,FALSE),0)</f>
        <v>0</v>
      </c>
    </row>
    <row r="1080" spans="1:76" x14ac:dyDescent="0.25">
      <c r="A1080">
        <v>149</v>
      </c>
      <c r="B1080" t="s">
        <v>192</v>
      </c>
      <c r="C1080">
        <v>2012</v>
      </c>
      <c r="D1080" t="s">
        <v>582</v>
      </c>
      <c r="E1080">
        <f t="shared" si="98"/>
        <v>0</v>
      </c>
      <c r="U1080">
        <v>0</v>
      </c>
      <c r="V1080" t="s">
        <v>726</v>
      </c>
      <c r="W1080" t="s">
        <v>726</v>
      </c>
      <c r="X1080" t="s">
        <v>726</v>
      </c>
      <c r="Y1080">
        <v>0</v>
      </c>
      <c r="Z1080" t="s">
        <v>726</v>
      </c>
      <c r="AA1080" t="s">
        <v>726</v>
      </c>
      <c r="AB1080" t="s">
        <v>726</v>
      </c>
      <c r="AC1080">
        <f>VLOOKUP(A1080,'Full dataset'!$A$4:$IE$190,2033-C1080,FALSE)</f>
        <v>0</v>
      </c>
      <c r="AD1080" t="str">
        <f>VLOOKUP(A1080,'Full dataset'!$A$4:$IE$190,2041-C1080,FALSE)</f>
        <v>.</v>
      </c>
      <c r="AE1080">
        <f>VLOOKUP(A1080,'Full dataset'!$A$4:$IE$190,2050-C1080,FALSE)</f>
        <v>0</v>
      </c>
      <c r="AF1080">
        <v>0</v>
      </c>
      <c r="AG1080" t="str">
        <f>VLOOKUP($A1080,'Full dataset'!$A$4:$IE$190,2007+AG$1-$C1080,FALSE)</f>
        <v>.</v>
      </c>
      <c r="AH1080" t="str">
        <f>VLOOKUP($A1080,'Full dataset'!$A$4:$IE$190,2007+AH$1-$C1080,FALSE)</f>
        <v>.</v>
      </c>
      <c r="AI1080" t="str">
        <f>VLOOKUP($A1080,'Full dataset'!$A$4:$IE$190,2007+AI$1-$C1080,FALSE)</f>
        <v>.</v>
      </c>
      <c r="AJ1080" t="str">
        <f>VLOOKUP($A1080,'Full dataset'!$A$4:$IE$190,2007+AJ$1-$C1080,FALSE)</f>
        <v>.</v>
      </c>
      <c r="AK1080" t="str">
        <f>VLOOKUP($A1080,'Full dataset'!$A$4:$IE$190,2007+AK$1-$C1080,FALSE)</f>
        <v>.</v>
      </c>
      <c r="AL1080" t="str">
        <f>VLOOKUP($A1080,'Full dataset'!$A$4:$IE$190,2007+AL$1-$C1080,FALSE)</f>
        <v>.</v>
      </c>
      <c r="AM1080">
        <f>VLOOKUP($A1080,'Full dataset'!$A$4:$IE$190,2007+AM$1-$C1080,FALSE)</f>
        <v>21</v>
      </c>
      <c r="AN1080" t="str">
        <f>VLOOKUP($A1080,'Full dataset'!$A$4:$IE$190,2007+AN$1-$C1080,FALSE)</f>
        <v>.</v>
      </c>
      <c r="AO1080" t="str">
        <f>VLOOKUP($A1080,'Full dataset'!$A$4:$IE$190,2007+AO$1-$C1080,FALSE)</f>
        <v>.</v>
      </c>
      <c r="AP1080" t="s">
        <v>726</v>
      </c>
      <c r="AQ1080" t="s">
        <v>726</v>
      </c>
      <c r="AR1080" t="s">
        <v>726</v>
      </c>
      <c r="AS1080" t="s">
        <v>726</v>
      </c>
      <c r="AT1080" t="s">
        <v>726</v>
      </c>
      <c r="AU1080">
        <f>VLOOKUP(A1080,'Full dataset'!$A$4:$II$190,$AU$1,FALSE)</f>
        <v>9999</v>
      </c>
      <c r="AW1080" t="str">
        <f>VLOOKUP(A1080,'Full dataset'!$A$5:$IM$190,247,FALSE)</f>
        <v>.</v>
      </c>
      <c r="AX1080" t="str">
        <f>VLOOKUP(A1080,'Full dataset'!$A$4:$II$190,242,FALSE)</f>
        <v>.</v>
      </c>
      <c r="AY1080" t="str">
        <f>VLOOKUP(A1080,'Full dataset'!$A$5:$IM$190,246,FALSE)</f>
        <v>.</v>
      </c>
      <c r="AZ1080">
        <v>9999</v>
      </c>
      <c r="BA1080">
        <f>MAX(VLOOKUP($A1080,'Full dataset'!$A$4:$IX$190,BA$1,FALSE),AW1080)</f>
        <v>0</v>
      </c>
      <c r="BB1080">
        <f>IF(VLOOKUP($A1080,'Full dataset'!$A$4:$IX$190,BB$1,FALSE)&gt;0,VLOOKUP($A1080,'Full dataset'!$A$4:$IX$190,BB$1,FALSE),AU1080)</f>
        <v>9999</v>
      </c>
      <c r="BC1080">
        <f>MAX(VLOOKUP($A1080,'Full dataset'!$A$4:$IX$190,BC$1,FALSE),AY1080)</f>
        <v>0</v>
      </c>
      <c r="BD1080">
        <f>MAX(VLOOKUP($A1080,'Full dataset'!$A$4:$IX$190,BD$1,FALSE),AX1080)</f>
        <v>0</v>
      </c>
      <c r="BE1080">
        <f t="shared" si="99"/>
        <v>0</v>
      </c>
      <c r="BF1080">
        <f t="shared" si="100"/>
        <v>0</v>
      </c>
      <c r="BG1080">
        <f t="shared" si="101"/>
        <v>0</v>
      </c>
      <c r="BH1080">
        <f t="shared" si="96"/>
        <v>0</v>
      </c>
      <c r="BI1080">
        <f t="shared" si="97"/>
        <v>0</v>
      </c>
      <c r="BO1080">
        <f>IF(BF1080=1,VLOOKUP($A1080,'Full dataset'!$A$4:$IE$190,2007+BO$1-$C1080,FALSE),0)</f>
        <v>0</v>
      </c>
      <c r="BP1080">
        <f>IF(BF1080=1,VLOOKUP($A1080,'Full dataset'!$A$4:$IE$190,2007+BP$1-$C1080,FALSE),0)</f>
        <v>0</v>
      </c>
      <c r="BQ1080">
        <f>IF(BF1080=1,VLOOKUP($A1080,'Full dataset'!$A$4:$IE$190,2007+BQ$1-$C1080,FALSE),0)</f>
        <v>0</v>
      </c>
      <c r="BR1080">
        <f>IF($BG1080=1,VLOOKUP($A1080,'Full dataset'!$A$4:$IE$190,BR$1-2007+$C1080,FALSE),0)</f>
        <v>0</v>
      </c>
      <c r="BS1080">
        <f>IF($BG1080=1,VLOOKUP($A1080,'Full dataset'!$A$4:$IE$190,BS$1-2007+$C1080,FALSE),0)</f>
        <v>0</v>
      </c>
      <c r="BT1080">
        <f>IF($BG1080=1,VLOOKUP($A1080,'Full dataset'!$A$4:$IE$190,BT$1-2007+$C1080,FALSE),0)</f>
        <v>0</v>
      </c>
      <c r="BU1080">
        <f>IF($BG1080=1,VLOOKUP($A1080,'Full dataset'!$A$4:$IE$190,BU$1-2007+$C1080,FALSE),0)</f>
        <v>0</v>
      </c>
      <c r="BV1080">
        <f>IF($BG1080=1,VLOOKUP($A1080,'Full dataset'!$A$4:$IE$190,BV$1-2007+$C1080,FALSE),0)</f>
        <v>0</v>
      </c>
      <c r="BW1080">
        <f>IF($BG1080=1,VLOOKUP($A1080,'Full dataset'!$A$4:$IE$190,BW$1-2007+$C1080,FALSE),0)</f>
        <v>0</v>
      </c>
      <c r="BX1080">
        <f>IF($BG1080=1,VLOOKUP($A1080,'Full dataset'!$A$4:$IE$190,BX$1-2007+$C1080,FALSE),0)</f>
        <v>0</v>
      </c>
    </row>
    <row r="1081" spans="1:76" x14ac:dyDescent="0.25">
      <c r="A1081">
        <v>150</v>
      </c>
      <c r="B1081" t="s">
        <v>193</v>
      </c>
      <c r="C1081">
        <v>2012</v>
      </c>
      <c r="D1081" t="s">
        <v>591</v>
      </c>
      <c r="E1081">
        <f t="shared" si="98"/>
        <v>1</v>
      </c>
      <c r="S1081">
        <v>7373</v>
      </c>
      <c r="T1081">
        <v>541512</v>
      </c>
      <c r="U1081">
        <v>0</v>
      </c>
      <c r="V1081" t="s">
        <v>726</v>
      </c>
      <c r="W1081" t="s">
        <v>726</v>
      </c>
      <c r="X1081" t="s">
        <v>726</v>
      </c>
      <c r="Y1081">
        <v>0</v>
      </c>
      <c r="Z1081" t="s">
        <v>726</v>
      </c>
      <c r="AA1081" t="s">
        <v>726</v>
      </c>
      <c r="AB1081" t="s">
        <v>726</v>
      </c>
      <c r="AC1081">
        <f>VLOOKUP(A1081,'Full dataset'!$A$4:$IE$190,2033-C1081,FALSE)</f>
        <v>0</v>
      </c>
      <c r="AD1081" t="str">
        <f>VLOOKUP(A1081,'Full dataset'!$A$4:$IE$190,2041-C1081,FALSE)</f>
        <v>.</v>
      </c>
      <c r="AE1081">
        <f>VLOOKUP(A1081,'Full dataset'!$A$4:$IE$190,2050-C1081,FALSE)</f>
        <v>0</v>
      </c>
      <c r="AF1081">
        <v>0</v>
      </c>
      <c r="AG1081">
        <f>VLOOKUP($A1081,'Full dataset'!$A$4:$IE$190,2007+AG$1-$C1081,FALSE)</f>
        <v>745.702</v>
      </c>
      <c r="AH1081">
        <f>VLOOKUP($A1081,'Full dataset'!$A$4:$IE$190,2007+AH$1-$C1081,FALSE)</f>
        <v>10596.392</v>
      </c>
      <c r="AI1081">
        <f>VLOOKUP($A1081,'Full dataset'!$A$4:$IE$190,2007+AI$1-$C1081,FALSE)</f>
        <v>4605.0469999999996</v>
      </c>
      <c r="AJ1081" t="str">
        <f>VLOOKUP($A1081,'Full dataset'!$A$4:$IE$190,2007+AJ$1-$C1081,FALSE)</f>
        <v>.</v>
      </c>
      <c r="AK1081" t="str">
        <f>VLOOKUP($A1081,'Full dataset'!$A$4:$IE$190,2007+AK$1-$C1081,FALSE)</f>
        <v>.</v>
      </c>
      <c r="AL1081" t="str">
        <f>VLOOKUP($A1081,'Full dataset'!$A$4:$IE$190,2007+AL$1-$C1081,FALSE)</f>
        <v>.</v>
      </c>
      <c r="AM1081">
        <f>VLOOKUP($A1081,'Full dataset'!$A$4:$IE$190,2007+AM$1-$C1081,FALSE)</f>
        <v>352</v>
      </c>
      <c r="AN1081" t="str">
        <f>VLOOKUP($A1081,'Full dataset'!$A$4:$IE$190,2007+AN$1-$C1081,FALSE)</f>
        <v>.</v>
      </c>
      <c r="AO1081" t="str">
        <f>VLOOKUP($A1081,'Full dataset'!$A$4:$IE$190,2007+AO$1-$C1081,FALSE)</f>
        <v>.</v>
      </c>
      <c r="AP1081" t="s">
        <v>726</v>
      </c>
      <c r="AQ1081" t="s">
        <v>726</v>
      </c>
      <c r="AR1081" t="s">
        <v>726</v>
      </c>
      <c r="AS1081" t="s">
        <v>726</v>
      </c>
      <c r="AT1081" t="s">
        <v>726</v>
      </c>
      <c r="AU1081">
        <f>VLOOKUP(A1081,'Full dataset'!$A$4:$II$190,$AU$1,FALSE)</f>
        <v>9999</v>
      </c>
      <c r="AW1081" t="str">
        <f>VLOOKUP(A1081,'Full dataset'!$A$5:$IM$190,247,FALSE)</f>
        <v>.</v>
      </c>
      <c r="AX1081" t="str">
        <f>VLOOKUP(A1081,'Full dataset'!$A$4:$II$190,242,FALSE)</f>
        <v>.</v>
      </c>
      <c r="AY1081" t="str">
        <f>VLOOKUP(A1081,'Full dataset'!$A$5:$IM$190,246,FALSE)</f>
        <v>.</v>
      </c>
      <c r="AZ1081">
        <v>9999</v>
      </c>
      <c r="BA1081">
        <f>MAX(VLOOKUP($A1081,'Full dataset'!$A$4:$IX$190,BA$1,FALSE),AW1081)</f>
        <v>0</v>
      </c>
      <c r="BB1081">
        <f>IF(VLOOKUP($A1081,'Full dataset'!$A$4:$IX$190,BB$1,FALSE)&gt;0,VLOOKUP($A1081,'Full dataset'!$A$4:$IX$190,BB$1,FALSE),AU1081)</f>
        <v>9999</v>
      </c>
      <c r="BC1081">
        <f>MAX(VLOOKUP($A1081,'Full dataset'!$A$4:$IX$190,BC$1,FALSE),AY1081)</f>
        <v>0</v>
      </c>
      <c r="BD1081">
        <f>MAX(VLOOKUP($A1081,'Full dataset'!$A$4:$IX$190,BD$1,FALSE),AX1081)</f>
        <v>0</v>
      </c>
      <c r="BE1081">
        <f t="shared" si="99"/>
        <v>0</v>
      </c>
      <c r="BF1081">
        <f t="shared" si="100"/>
        <v>0</v>
      </c>
      <c r="BG1081">
        <f t="shared" si="101"/>
        <v>0</v>
      </c>
      <c r="BH1081">
        <f t="shared" si="96"/>
        <v>0</v>
      </c>
      <c r="BI1081">
        <f t="shared" si="97"/>
        <v>0</v>
      </c>
      <c r="BO1081">
        <f>IF(BF1081=1,VLOOKUP($A1081,'Full dataset'!$A$4:$IE$190,2007+BO$1-$C1081,FALSE),0)</f>
        <v>0</v>
      </c>
      <c r="BP1081">
        <f>IF(BF1081=1,VLOOKUP($A1081,'Full dataset'!$A$4:$IE$190,2007+BP$1-$C1081,FALSE),0)</f>
        <v>0</v>
      </c>
      <c r="BQ1081">
        <f>IF(BF1081=1,VLOOKUP($A1081,'Full dataset'!$A$4:$IE$190,2007+BQ$1-$C1081,FALSE),0)</f>
        <v>0</v>
      </c>
      <c r="BR1081">
        <f>IF($BG1081=1,VLOOKUP($A1081,'Full dataset'!$A$4:$IE$190,BR$1-2007+$C1081,FALSE),0)</f>
        <v>0</v>
      </c>
      <c r="BS1081">
        <f>IF($BG1081=1,VLOOKUP($A1081,'Full dataset'!$A$4:$IE$190,BS$1-2007+$C1081,FALSE),0)</f>
        <v>0</v>
      </c>
      <c r="BT1081">
        <f>IF($BG1081=1,VLOOKUP($A1081,'Full dataset'!$A$4:$IE$190,BT$1-2007+$C1081,FALSE),0)</f>
        <v>0</v>
      </c>
      <c r="BU1081">
        <f>IF($BG1081=1,VLOOKUP($A1081,'Full dataset'!$A$4:$IE$190,BU$1-2007+$C1081,FALSE),0)</f>
        <v>0</v>
      </c>
      <c r="BV1081">
        <f>IF($BG1081=1,VLOOKUP($A1081,'Full dataset'!$A$4:$IE$190,BV$1-2007+$C1081,FALSE),0)</f>
        <v>0</v>
      </c>
      <c r="BW1081">
        <f>IF($BG1081=1,VLOOKUP($A1081,'Full dataset'!$A$4:$IE$190,BW$1-2007+$C1081,FALSE),0)</f>
        <v>0</v>
      </c>
      <c r="BX1081">
        <f>IF($BG1081=1,VLOOKUP($A1081,'Full dataset'!$A$4:$IE$190,BX$1-2007+$C1081,FALSE),0)</f>
        <v>0</v>
      </c>
    </row>
    <row r="1082" spans="1:76" x14ac:dyDescent="0.25">
      <c r="A1082">
        <v>151</v>
      </c>
      <c r="B1082" t="s">
        <v>194</v>
      </c>
      <c r="C1082">
        <v>2012</v>
      </c>
      <c r="D1082" t="s">
        <v>587</v>
      </c>
      <c r="E1082">
        <f t="shared" si="98"/>
        <v>0</v>
      </c>
      <c r="U1082">
        <v>0</v>
      </c>
      <c r="V1082" t="s">
        <v>726</v>
      </c>
      <c r="W1082" t="s">
        <v>726</v>
      </c>
      <c r="X1082" t="s">
        <v>726</v>
      </c>
      <c r="Y1082">
        <v>0</v>
      </c>
      <c r="Z1082" t="s">
        <v>726</v>
      </c>
      <c r="AA1082" t="s">
        <v>726</v>
      </c>
      <c r="AB1082" t="s">
        <v>726</v>
      </c>
      <c r="AC1082">
        <f>VLOOKUP(A1082,'Full dataset'!$A$4:$IE$190,2033-C1082,FALSE)</f>
        <v>0</v>
      </c>
      <c r="AD1082" t="str">
        <f>VLOOKUP(A1082,'Full dataset'!$A$4:$IE$190,2041-C1082,FALSE)</f>
        <v>.</v>
      </c>
      <c r="AE1082">
        <f>VLOOKUP(A1082,'Full dataset'!$A$4:$IE$190,2050-C1082,FALSE)</f>
        <v>0</v>
      </c>
      <c r="AF1082">
        <v>0</v>
      </c>
      <c r="AG1082" t="str">
        <f>VLOOKUP($A1082,'Full dataset'!$A$4:$IE$190,2007+AG$1-$C1082,FALSE)</f>
        <v>.</v>
      </c>
      <c r="AH1082" t="str">
        <f>VLOOKUP($A1082,'Full dataset'!$A$4:$IE$190,2007+AH$1-$C1082,FALSE)</f>
        <v>.</v>
      </c>
      <c r="AI1082" t="str">
        <f>VLOOKUP($A1082,'Full dataset'!$A$4:$IE$190,2007+AI$1-$C1082,FALSE)</f>
        <v>.</v>
      </c>
      <c r="AJ1082" t="str">
        <f>VLOOKUP($A1082,'Full dataset'!$A$4:$IE$190,2007+AJ$1-$C1082,FALSE)</f>
        <v>.</v>
      </c>
      <c r="AK1082" t="str">
        <f>VLOOKUP($A1082,'Full dataset'!$A$4:$IE$190,2007+AK$1-$C1082,FALSE)</f>
        <v>.</v>
      </c>
      <c r="AL1082" t="str">
        <f>VLOOKUP($A1082,'Full dataset'!$A$4:$IE$190,2007+AL$1-$C1082,FALSE)</f>
        <v>.</v>
      </c>
      <c r="AM1082">
        <f>VLOOKUP($A1082,'Full dataset'!$A$4:$IE$190,2007+AM$1-$C1082,FALSE)</f>
        <v>77</v>
      </c>
      <c r="AN1082" t="str">
        <f>VLOOKUP($A1082,'Full dataset'!$A$4:$IE$190,2007+AN$1-$C1082,FALSE)</f>
        <v>.</v>
      </c>
      <c r="AO1082" t="str">
        <f>VLOOKUP($A1082,'Full dataset'!$A$4:$IE$190,2007+AO$1-$C1082,FALSE)</f>
        <v>.</v>
      </c>
      <c r="AP1082" t="s">
        <v>726</v>
      </c>
      <c r="AQ1082" t="s">
        <v>726</v>
      </c>
      <c r="AR1082" t="s">
        <v>726</v>
      </c>
      <c r="AS1082" t="s">
        <v>726</v>
      </c>
      <c r="AT1082" t="s">
        <v>726</v>
      </c>
      <c r="AU1082">
        <f>VLOOKUP(A1082,'Full dataset'!$A$4:$II$190,$AU$1,FALSE)</f>
        <v>9999</v>
      </c>
      <c r="AW1082" t="str">
        <f>VLOOKUP(A1082,'Full dataset'!$A$5:$IM$190,247,FALSE)</f>
        <v>.</v>
      </c>
      <c r="AX1082" t="str">
        <f>VLOOKUP(A1082,'Full dataset'!$A$4:$II$190,242,FALSE)</f>
        <v>.</v>
      </c>
      <c r="AY1082" t="str">
        <f>VLOOKUP(A1082,'Full dataset'!$A$5:$IM$190,246,FALSE)</f>
        <v>.</v>
      </c>
      <c r="AZ1082">
        <v>9999</v>
      </c>
      <c r="BA1082">
        <f>MAX(VLOOKUP($A1082,'Full dataset'!$A$4:$IX$190,BA$1,FALSE),AW1082)</f>
        <v>0</v>
      </c>
      <c r="BB1082">
        <f>IF(VLOOKUP($A1082,'Full dataset'!$A$4:$IX$190,BB$1,FALSE)&gt;0,VLOOKUP($A1082,'Full dataset'!$A$4:$IX$190,BB$1,FALSE),AU1082)</f>
        <v>9999</v>
      </c>
      <c r="BC1082">
        <f>MAX(VLOOKUP($A1082,'Full dataset'!$A$4:$IX$190,BC$1,FALSE),AY1082)</f>
        <v>0</v>
      </c>
      <c r="BD1082">
        <f>MAX(VLOOKUP($A1082,'Full dataset'!$A$4:$IX$190,BD$1,FALSE),AX1082)</f>
        <v>0</v>
      </c>
      <c r="BE1082">
        <f t="shared" si="99"/>
        <v>0</v>
      </c>
      <c r="BF1082">
        <f t="shared" si="100"/>
        <v>0</v>
      </c>
      <c r="BG1082">
        <f t="shared" si="101"/>
        <v>0</v>
      </c>
      <c r="BH1082">
        <f t="shared" si="96"/>
        <v>0</v>
      </c>
      <c r="BI1082">
        <f t="shared" si="97"/>
        <v>0</v>
      </c>
      <c r="BO1082">
        <f>IF(BF1082=1,VLOOKUP($A1082,'Full dataset'!$A$4:$IE$190,2007+BO$1-$C1082,FALSE),0)</f>
        <v>0</v>
      </c>
      <c r="BP1082">
        <f>IF(BF1082=1,VLOOKUP($A1082,'Full dataset'!$A$4:$IE$190,2007+BP$1-$C1082,FALSE),0)</f>
        <v>0</v>
      </c>
      <c r="BQ1082">
        <f>IF(BF1082=1,VLOOKUP($A1082,'Full dataset'!$A$4:$IE$190,2007+BQ$1-$C1082,FALSE),0)</f>
        <v>0</v>
      </c>
      <c r="BR1082">
        <f>IF($BG1082=1,VLOOKUP($A1082,'Full dataset'!$A$4:$IE$190,BR$1-2007+$C1082,FALSE),0)</f>
        <v>0</v>
      </c>
      <c r="BS1082">
        <f>IF($BG1082=1,VLOOKUP($A1082,'Full dataset'!$A$4:$IE$190,BS$1-2007+$C1082,FALSE),0)</f>
        <v>0</v>
      </c>
      <c r="BT1082">
        <f>IF($BG1082=1,VLOOKUP($A1082,'Full dataset'!$A$4:$IE$190,BT$1-2007+$C1082,FALSE),0)</f>
        <v>0</v>
      </c>
      <c r="BU1082">
        <f>IF($BG1082=1,VLOOKUP($A1082,'Full dataset'!$A$4:$IE$190,BU$1-2007+$C1082,FALSE),0)</f>
        <v>0</v>
      </c>
      <c r="BV1082">
        <f>IF($BG1082=1,VLOOKUP($A1082,'Full dataset'!$A$4:$IE$190,BV$1-2007+$C1082,FALSE),0)</f>
        <v>0</v>
      </c>
      <c r="BW1082">
        <f>IF($BG1082=1,VLOOKUP($A1082,'Full dataset'!$A$4:$IE$190,BW$1-2007+$C1082,FALSE),0)</f>
        <v>0</v>
      </c>
      <c r="BX1082">
        <f>IF($BG1082=1,VLOOKUP($A1082,'Full dataset'!$A$4:$IE$190,BX$1-2007+$C1082,FALSE),0)</f>
        <v>0</v>
      </c>
    </row>
    <row r="1083" spans="1:76" x14ac:dyDescent="0.25">
      <c r="A1083">
        <v>152</v>
      </c>
      <c r="B1083" t="s">
        <v>195</v>
      </c>
      <c r="C1083">
        <v>2012</v>
      </c>
      <c r="D1083" t="s">
        <v>591</v>
      </c>
      <c r="E1083">
        <f t="shared" si="98"/>
        <v>1</v>
      </c>
      <c r="S1083">
        <v>7372</v>
      </c>
      <c r="T1083">
        <v>511210</v>
      </c>
      <c r="U1083">
        <v>0</v>
      </c>
      <c r="V1083" t="s">
        <v>726</v>
      </c>
      <c r="W1083" t="s">
        <v>726</v>
      </c>
      <c r="X1083" t="s">
        <v>726</v>
      </c>
      <c r="Y1083">
        <v>0</v>
      </c>
      <c r="Z1083" t="s">
        <v>726</v>
      </c>
      <c r="AA1083" t="s">
        <v>726</v>
      </c>
      <c r="AB1083" t="s">
        <v>726</v>
      </c>
      <c r="AC1083">
        <f>VLOOKUP(A1083,'Full dataset'!$A$4:$IE$190,2033-C1083,FALSE)</f>
        <v>0</v>
      </c>
      <c r="AD1083" t="str">
        <f>VLOOKUP(A1083,'Full dataset'!$A$4:$IE$190,2041-C1083,FALSE)</f>
        <v>.</v>
      </c>
      <c r="AE1083">
        <f>VLOOKUP(A1083,'Full dataset'!$A$4:$IE$190,2050-C1083,FALSE)</f>
        <v>0</v>
      </c>
      <c r="AF1083">
        <v>0</v>
      </c>
      <c r="AG1083">
        <f>VLOOKUP($A1083,'Full dataset'!$A$4:$IE$190,2007+AG$1-$C1083,FALSE)</f>
        <v>439.94799999999998</v>
      </c>
      <c r="AH1083">
        <f>VLOOKUP($A1083,'Full dataset'!$A$4:$IE$190,2007+AH$1-$C1083,FALSE)</f>
        <v>2287.0030000000002</v>
      </c>
      <c r="AI1083">
        <f>VLOOKUP($A1083,'Full dataset'!$A$4:$IE$190,2007+AI$1-$C1083,FALSE)</f>
        <v>1326.424</v>
      </c>
      <c r="AJ1083" t="str">
        <f>VLOOKUP($A1083,'Full dataset'!$A$4:$IE$190,2007+AJ$1-$C1083,FALSE)</f>
        <v>.</v>
      </c>
      <c r="AK1083" t="str">
        <f>VLOOKUP($A1083,'Full dataset'!$A$4:$IE$190,2007+AK$1-$C1083,FALSE)</f>
        <v>.</v>
      </c>
      <c r="AL1083" t="str">
        <f>VLOOKUP($A1083,'Full dataset'!$A$4:$IE$190,2007+AL$1-$C1083,FALSE)</f>
        <v>.</v>
      </c>
      <c r="AM1083">
        <f>VLOOKUP($A1083,'Full dataset'!$A$4:$IE$190,2007+AM$1-$C1083,FALSE)</f>
        <v>611</v>
      </c>
      <c r="AN1083" t="str">
        <f>VLOOKUP($A1083,'Full dataset'!$A$4:$IE$190,2007+AN$1-$C1083,FALSE)</f>
        <v>.</v>
      </c>
      <c r="AO1083" t="str">
        <f>VLOOKUP($A1083,'Full dataset'!$A$4:$IE$190,2007+AO$1-$C1083,FALSE)</f>
        <v>.</v>
      </c>
      <c r="AP1083" t="s">
        <v>726</v>
      </c>
      <c r="AQ1083" t="s">
        <v>726</v>
      </c>
      <c r="AR1083" t="s">
        <v>726</v>
      </c>
      <c r="AS1083" t="s">
        <v>726</v>
      </c>
      <c r="AT1083" t="s">
        <v>726</v>
      </c>
      <c r="AU1083">
        <f>VLOOKUP(A1083,'Full dataset'!$A$4:$II$190,$AU$1,FALSE)</f>
        <v>9999</v>
      </c>
      <c r="AW1083" t="str">
        <f>VLOOKUP(A1083,'Full dataset'!$A$5:$IM$190,247,FALSE)</f>
        <v>.</v>
      </c>
      <c r="AX1083" t="str">
        <f>VLOOKUP(A1083,'Full dataset'!$A$4:$II$190,242,FALSE)</f>
        <v>.</v>
      </c>
      <c r="AY1083" t="str">
        <f>VLOOKUP(A1083,'Full dataset'!$A$5:$IM$190,246,FALSE)</f>
        <v>.</v>
      </c>
      <c r="AZ1083">
        <v>9999</v>
      </c>
      <c r="BA1083">
        <f>MAX(VLOOKUP($A1083,'Full dataset'!$A$4:$IX$190,BA$1,FALSE),AW1083)</f>
        <v>0</v>
      </c>
      <c r="BB1083">
        <f>IF(VLOOKUP($A1083,'Full dataset'!$A$4:$IX$190,BB$1,FALSE)&gt;0,VLOOKUP($A1083,'Full dataset'!$A$4:$IX$190,BB$1,FALSE),AU1083)</f>
        <v>9999</v>
      </c>
      <c r="BC1083">
        <f>MAX(VLOOKUP($A1083,'Full dataset'!$A$4:$IX$190,BC$1,FALSE),AY1083)</f>
        <v>0</v>
      </c>
      <c r="BD1083">
        <f>MAX(VLOOKUP($A1083,'Full dataset'!$A$4:$IX$190,BD$1,FALSE),AX1083)</f>
        <v>0</v>
      </c>
      <c r="BE1083">
        <f t="shared" si="99"/>
        <v>0</v>
      </c>
      <c r="BF1083">
        <f t="shared" si="100"/>
        <v>0</v>
      </c>
      <c r="BG1083">
        <f t="shared" si="101"/>
        <v>0</v>
      </c>
      <c r="BH1083">
        <f t="shared" si="96"/>
        <v>0</v>
      </c>
      <c r="BI1083">
        <f t="shared" si="97"/>
        <v>0</v>
      </c>
      <c r="BO1083">
        <f>IF(BF1083=1,VLOOKUP($A1083,'Full dataset'!$A$4:$IE$190,2007+BO$1-$C1083,FALSE),0)</f>
        <v>0</v>
      </c>
      <c r="BP1083">
        <f>IF(BF1083=1,VLOOKUP($A1083,'Full dataset'!$A$4:$IE$190,2007+BP$1-$C1083,FALSE),0)</f>
        <v>0</v>
      </c>
      <c r="BQ1083">
        <f>IF(BF1083=1,VLOOKUP($A1083,'Full dataset'!$A$4:$IE$190,2007+BQ$1-$C1083,FALSE),0)</f>
        <v>0</v>
      </c>
      <c r="BR1083">
        <f>IF($BG1083=1,VLOOKUP($A1083,'Full dataset'!$A$4:$IE$190,BR$1-2007+$C1083,FALSE),0)</f>
        <v>0</v>
      </c>
      <c r="BS1083">
        <f>IF($BG1083=1,VLOOKUP($A1083,'Full dataset'!$A$4:$IE$190,BS$1-2007+$C1083,FALSE),0)</f>
        <v>0</v>
      </c>
      <c r="BT1083">
        <f>IF($BG1083=1,VLOOKUP($A1083,'Full dataset'!$A$4:$IE$190,BT$1-2007+$C1083,FALSE),0)</f>
        <v>0</v>
      </c>
      <c r="BU1083">
        <f>IF($BG1083=1,VLOOKUP($A1083,'Full dataset'!$A$4:$IE$190,BU$1-2007+$C1083,FALSE),0)</f>
        <v>0</v>
      </c>
      <c r="BV1083">
        <f>IF($BG1083=1,VLOOKUP($A1083,'Full dataset'!$A$4:$IE$190,BV$1-2007+$C1083,FALSE),0)</f>
        <v>0</v>
      </c>
      <c r="BW1083">
        <f>IF($BG1083=1,VLOOKUP($A1083,'Full dataset'!$A$4:$IE$190,BW$1-2007+$C1083,FALSE),0)</f>
        <v>0</v>
      </c>
      <c r="BX1083">
        <f>IF($BG1083=1,VLOOKUP($A1083,'Full dataset'!$A$4:$IE$190,BX$1-2007+$C1083,FALSE),0)</f>
        <v>0</v>
      </c>
    </row>
    <row r="1084" spans="1:76" x14ac:dyDescent="0.25">
      <c r="A1084">
        <v>153</v>
      </c>
      <c r="B1084" t="s">
        <v>196</v>
      </c>
      <c r="C1084">
        <v>2012</v>
      </c>
      <c r="D1084" t="s">
        <v>582</v>
      </c>
      <c r="E1084">
        <f t="shared" si="98"/>
        <v>0</v>
      </c>
      <c r="U1084">
        <v>0</v>
      </c>
      <c r="V1084" t="s">
        <v>726</v>
      </c>
      <c r="W1084" t="s">
        <v>726</v>
      </c>
      <c r="X1084" t="s">
        <v>726</v>
      </c>
      <c r="Y1084">
        <v>0</v>
      </c>
      <c r="Z1084" t="s">
        <v>726</v>
      </c>
      <c r="AA1084" t="s">
        <v>726</v>
      </c>
      <c r="AB1084" t="s">
        <v>726</v>
      </c>
      <c r="AC1084">
        <f>VLOOKUP(A1084,'Full dataset'!$A$4:$IE$190,2033-C1084,FALSE)</f>
        <v>0</v>
      </c>
      <c r="AD1084" t="str">
        <f>VLOOKUP(A1084,'Full dataset'!$A$4:$IE$190,2041-C1084,FALSE)</f>
        <v>.</v>
      </c>
      <c r="AE1084">
        <f>VLOOKUP(A1084,'Full dataset'!$A$4:$IE$190,2050-C1084,FALSE)</f>
        <v>0</v>
      </c>
      <c r="AF1084">
        <v>0</v>
      </c>
      <c r="AG1084" t="str">
        <f>VLOOKUP($A1084,'Full dataset'!$A$4:$IE$190,2007+AG$1-$C1084,FALSE)</f>
        <v>.</v>
      </c>
      <c r="AH1084" t="str">
        <f>VLOOKUP($A1084,'Full dataset'!$A$4:$IE$190,2007+AH$1-$C1084,FALSE)</f>
        <v>.</v>
      </c>
      <c r="AI1084" t="str">
        <f>VLOOKUP($A1084,'Full dataset'!$A$4:$IE$190,2007+AI$1-$C1084,FALSE)</f>
        <v>.</v>
      </c>
      <c r="AJ1084" t="str">
        <f>VLOOKUP($A1084,'Full dataset'!$A$4:$IE$190,2007+AJ$1-$C1084,FALSE)</f>
        <v>.</v>
      </c>
      <c r="AK1084" t="str">
        <f>VLOOKUP($A1084,'Full dataset'!$A$4:$IE$190,2007+AK$1-$C1084,FALSE)</f>
        <v>.</v>
      </c>
      <c r="AL1084" t="str">
        <f>VLOOKUP($A1084,'Full dataset'!$A$4:$IE$190,2007+AL$1-$C1084,FALSE)</f>
        <v>.</v>
      </c>
      <c r="AM1084">
        <f>VLOOKUP($A1084,'Full dataset'!$A$4:$IE$190,2007+AM$1-$C1084,FALSE)</f>
        <v>3200</v>
      </c>
      <c r="AN1084" t="str">
        <f>VLOOKUP($A1084,'Full dataset'!$A$4:$IE$190,2007+AN$1-$C1084,FALSE)</f>
        <v>.</v>
      </c>
      <c r="AO1084" t="str">
        <f>VLOOKUP($A1084,'Full dataset'!$A$4:$IE$190,2007+AO$1-$C1084,FALSE)</f>
        <v>.</v>
      </c>
      <c r="AP1084" t="s">
        <v>726</v>
      </c>
      <c r="AQ1084" t="s">
        <v>726</v>
      </c>
      <c r="AR1084" t="s">
        <v>726</v>
      </c>
      <c r="AS1084" t="s">
        <v>726</v>
      </c>
      <c r="AT1084" t="s">
        <v>726</v>
      </c>
      <c r="AU1084">
        <f>VLOOKUP(A1084,'Full dataset'!$A$4:$II$190,$AU$1,FALSE)</f>
        <v>9999</v>
      </c>
      <c r="AW1084" t="str">
        <f>VLOOKUP(A1084,'Full dataset'!$A$5:$IM$190,247,FALSE)</f>
        <v>.</v>
      </c>
      <c r="AX1084" t="str">
        <f>VLOOKUP(A1084,'Full dataset'!$A$4:$II$190,242,FALSE)</f>
        <v>.</v>
      </c>
      <c r="AY1084" t="str">
        <f>VLOOKUP(A1084,'Full dataset'!$A$5:$IM$190,246,FALSE)</f>
        <v>.</v>
      </c>
      <c r="AZ1084">
        <v>9999</v>
      </c>
      <c r="BA1084">
        <f>MAX(VLOOKUP($A1084,'Full dataset'!$A$4:$IX$190,BA$1,FALSE),AW1084)</f>
        <v>0</v>
      </c>
      <c r="BB1084">
        <f>IF(VLOOKUP($A1084,'Full dataset'!$A$4:$IX$190,BB$1,FALSE)&gt;0,VLOOKUP($A1084,'Full dataset'!$A$4:$IX$190,BB$1,FALSE),AU1084)</f>
        <v>9999</v>
      </c>
      <c r="BC1084">
        <f>MAX(VLOOKUP($A1084,'Full dataset'!$A$4:$IX$190,BC$1,FALSE),AY1084)</f>
        <v>0</v>
      </c>
      <c r="BD1084">
        <f>MAX(VLOOKUP($A1084,'Full dataset'!$A$4:$IX$190,BD$1,FALSE),AX1084)</f>
        <v>0</v>
      </c>
      <c r="BE1084">
        <f t="shared" si="99"/>
        <v>0</v>
      </c>
      <c r="BF1084">
        <f t="shared" si="100"/>
        <v>0</v>
      </c>
      <c r="BG1084">
        <f t="shared" si="101"/>
        <v>0</v>
      </c>
      <c r="BH1084">
        <f t="shared" si="96"/>
        <v>0</v>
      </c>
      <c r="BI1084">
        <f t="shared" si="97"/>
        <v>0</v>
      </c>
      <c r="BO1084">
        <f>IF(BF1084=1,VLOOKUP($A1084,'Full dataset'!$A$4:$IE$190,2007+BO$1-$C1084,FALSE),0)</f>
        <v>0</v>
      </c>
      <c r="BP1084">
        <f>IF(BF1084=1,VLOOKUP($A1084,'Full dataset'!$A$4:$IE$190,2007+BP$1-$C1084,FALSE),0)</f>
        <v>0</v>
      </c>
      <c r="BQ1084">
        <f>IF(BF1084=1,VLOOKUP($A1084,'Full dataset'!$A$4:$IE$190,2007+BQ$1-$C1084,FALSE),0)</f>
        <v>0</v>
      </c>
      <c r="BR1084">
        <f>IF($BG1084=1,VLOOKUP($A1084,'Full dataset'!$A$4:$IE$190,BR$1-2007+$C1084,FALSE),0)</f>
        <v>0</v>
      </c>
      <c r="BS1084">
        <f>IF($BG1084=1,VLOOKUP($A1084,'Full dataset'!$A$4:$IE$190,BS$1-2007+$C1084,FALSE),0)</f>
        <v>0</v>
      </c>
      <c r="BT1084">
        <f>IF($BG1084=1,VLOOKUP($A1084,'Full dataset'!$A$4:$IE$190,BT$1-2007+$C1084,FALSE),0)</f>
        <v>0</v>
      </c>
      <c r="BU1084">
        <f>IF($BG1084=1,VLOOKUP($A1084,'Full dataset'!$A$4:$IE$190,BU$1-2007+$C1084,FALSE),0)</f>
        <v>0</v>
      </c>
      <c r="BV1084">
        <f>IF($BG1084=1,VLOOKUP($A1084,'Full dataset'!$A$4:$IE$190,BV$1-2007+$C1084,FALSE),0)</f>
        <v>0</v>
      </c>
      <c r="BW1084">
        <f>IF($BG1084=1,VLOOKUP($A1084,'Full dataset'!$A$4:$IE$190,BW$1-2007+$C1084,FALSE),0)</f>
        <v>0</v>
      </c>
      <c r="BX1084">
        <f>IF($BG1084=1,VLOOKUP($A1084,'Full dataset'!$A$4:$IE$190,BX$1-2007+$C1084,FALSE),0)</f>
        <v>0</v>
      </c>
    </row>
    <row r="1085" spans="1:76" x14ac:dyDescent="0.25">
      <c r="A1085">
        <v>154</v>
      </c>
      <c r="B1085" t="s">
        <v>197</v>
      </c>
      <c r="C1085">
        <v>2012</v>
      </c>
      <c r="D1085" t="s">
        <v>582</v>
      </c>
      <c r="E1085">
        <f t="shared" si="98"/>
        <v>0</v>
      </c>
      <c r="U1085">
        <v>0</v>
      </c>
      <c r="V1085" t="s">
        <v>726</v>
      </c>
      <c r="W1085" t="s">
        <v>726</v>
      </c>
      <c r="X1085" t="s">
        <v>726</v>
      </c>
      <c r="Y1085">
        <v>0</v>
      </c>
      <c r="Z1085" t="s">
        <v>726</v>
      </c>
      <c r="AA1085" t="s">
        <v>726</v>
      </c>
      <c r="AB1085" t="s">
        <v>726</v>
      </c>
      <c r="AC1085">
        <f>VLOOKUP(A1085,'Full dataset'!$A$4:$IE$190,2033-C1085,FALSE)</f>
        <v>0</v>
      </c>
      <c r="AD1085" t="str">
        <f>VLOOKUP(A1085,'Full dataset'!$A$4:$IE$190,2041-C1085,FALSE)</f>
        <v>.</v>
      </c>
      <c r="AE1085">
        <f>VLOOKUP(A1085,'Full dataset'!$A$4:$IE$190,2050-C1085,FALSE)</f>
        <v>0</v>
      </c>
      <c r="AF1085">
        <v>0</v>
      </c>
      <c r="AG1085" t="str">
        <f>VLOOKUP($A1085,'Full dataset'!$A$4:$IE$190,2007+AG$1-$C1085,FALSE)</f>
        <v>.</v>
      </c>
      <c r="AH1085" t="str">
        <f>VLOOKUP($A1085,'Full dataset'!$A$4:$IE$190,2007+AH$1-$C1085,FALSE)</f>
        <v>.</v>
      </c>
      <c r="AI1085" t="str">
        <f>VLOOKUP($A1085,'Full dataset'!$A$4:$IE$190,2007+AI$1-$C1085,FALSE)</f>
        <v>.</v>
      </c>
      <c r="AJ1085" t="str">
        <f>VLOOKUP($A1085,'Full dataset'!$A$4:$IE$190,2007+AJ$1-$C1085,FALSE)</f>
        <v>.</v>
      </c>
      <c r="AK1085" t="str">
        <f>VLOOKUP($A1085,'Full dataset'!$A$4:$IE$190,2007+AK$1-$C1085,FALSE)</f>
        <v>.</v>
      </c>
      <c r="AL1085" t="str">
        <f>VLOOKUP($A1085,'Full dataset'!$A$4:$IE$190,2007+AL$1-$C1085,FALSE)</f>
        <v>.</v>
      </c>
      <c r="AM1085" t="str">
        <f>VLOOKUP($A1085,'Full dataset'!$A$4:$IE$190,2007+AM$1-$C1085,FALSE)</f>
        <v>.</v>
      </c>
      <c r="AN1085" t="str">
        <f>VLOOKUP($A1085,'Full dataset'!$A$4:$IE$190,2007+AN$1-$C1085,FALSE)</f>
        <v>.</v>
      </c>
      <c r="AO1085" t="str">
        <f>VLOOKUP($A1085,'Full dataset'!$A$4:$IE$190,2007+AO$1-$C1085,FALSE)</f>
        <v>.</v>
      </c>
      <c r="AP1085" t="s">
        <v>726</v>
      </c>
      <c r="AQ1085" t="s">
        <v>726</v>
      </c>
      <c r="AR1085" t="s">
        <v>726</v>
      </c>
      <c r="AS1085" t="s">
        <v>726</v>
      </c>
      <c r="AT1085" t="s">
        <v>726</v>
      </c>
      <c r="AU1085">
        <f>VLOOKUP(A1085,'Full dataset'!$A$4:$II$190,$AU$1,FALSE)</f>
        <v>9999</v>
      </c>
      <c r="AW1085" t="str">
        <f>VLOOKUP(A1085,'Full dataset'!$A$5:$IM$190,247,FALSE)</f>
        <v>.</v>
      </c>
      <c r="AX1085" t="str">
        <f>VLOOKUP(A1085,'Full dataset'!$A$4:$II$190,242,FALSE)</f>
        <v>.</v>
      </c>
      <c r="AY1085" t="str">
        <f>VLOOKUP(A1085,'Full dataset'!$A$5:$IM$190,246,FALSE)</f>
        <v>.</v>
      </c>
      <c r="AZ1085">
        <v>9999</v>
      </c>
      <c r="BA1085">
        <f>MAX(VLOOKUP($A1085,'Full dataset'!$A$4:$IX$190,BA$1,FALSE),AW1085)</f>
        <v>0</v>
      </c>
      <c r="BB1085">
        <f>IF(VLOOKUP($A1085,'Full dataset'!$A$4:$IX$190,BB$1,FALSE)&gt;0,VLOOKUP($A1085,'Full dataset'!$A$4:$IX$190,BB$1,FALSE),AU1085)</f>
        <v>9999</v>
      </c>
      <c r="BC1085">
        <f>MAX(VLOOKUP($A1085,'Full dataset'!$A$4:$IX$190,BC$1,FALSE),AY1085)</f>
        <v>0</v>
      </c>
      <c r="BD1085">
        <f>MAX(VLOOKUP($A1085,'Full dataset'!$A$4:$IX$190,BD$1,FALSE),AX1085)</f>
        <v>0</v>
      </c>
      <c r="BE1085">
        <f t="shared" si="99"/>
        <v>0</v>
      </c>
      <c r="BF1085">
        <f t="shared" si="100"/>
        <v>0</v>
      </c>
      <c r="BG1085">
        <f t="shared" si="101"/>
        <v>0</v>
      </c>
      <c r="BH1085">
        <f t="shared" si="96"/>
        <v>0</v>
      </c>
      <c r="BI1085">
        <f t="shared" si="97"/>
        <v>0</v>
      </c>
      <c r="BO1085">
        <f>IF(BF1085=1,VLOOKUP($A1085,'Full dataset'!$A$4:$IE$190,2007+BO$1-$C1085,FALSE),0)</f>
        <v>0</v>
      </c>
      <c r="BP1085">
        <f>IF(BF1085=1,VLOOKUP($A1085,'Full dataset'!$A$4:$IE$190,2007+BP$1-$C1085,FALSE),0)</f>
        <v>0</v>
      </c>
      <c r="BQ1085">
        <f>IF(BF1085=1,VLOOKUP($A1085,'Full dataset'!$A$4:$IE$190,2007+BQ$1-$C1085,FALSE),0)</f>
        <v>0</v>
      </c>
      <c r="BR1085">
        <f>IF($BG1085=1,VLOOKUP($A1085,'Full dataset'!$A$4:$IE$190,BR$1-2007+$C1085,FALSE),0)</f>
        <v>0</v>
      </c>
      <c r="BS1085">
        <f>IF($BG1085=1,VLOOKUP($A1085,'Full dataset'!$A$4:$IE$190,BS$1-2007+$C1085,FALSE),0)</f>
        <v>0</v>
      </c>
      <c r="BT1085">
        <f>IF($BG1085=1,VLOOKUP($A1085,'Full dataset'!$A$4:$IE$190,BT$1-2007+$C1085,FALSE),0)</f>
        <v>0</v>
      </c>
      <c r="BU1085">
        <f>IF($BG1085=1,VLOOKUP($A1085,'Full dataset'!$A$4:$IE$190,BU$1-2007+$C1085,FALSE),0)</f>
        <v>0</v>
      </c>
      <c r="BV1085">
        <f>IF($BG1085=1,VLOOKUP($A1085,'Full dataset'!$A$4:$IE$190,BV$1-2007+$C1085,FALSE),0)</f>
        <v>0</v>
      </c>
      <c r="BW1085">
        <f>IF($BG1085=1,VLOOKUP($A1085,'Full dataset'!$A$4:$IE$190,BW$1-2007+$C1085,FALSE),0)</f>
        <v>0</v>
      </c>
      <c r="BX1085">
        <f>IF($BG1085=1,VLOOKUP($A1085,'Full dataset'!$A$4:$IE$190,BX$1-2007+$C1085,FALSE),0)</f>
        <v>0</v>
      </c>
    </row>
    <row r="1086" spans="1:76" x14ac:dyDescent="0.25">
      <c r="A1086">
        <v>155</v>
      </c>
      <c r="B1086" t="s">
        <v>198</v>
      </c>
      <c r="C1086">
        <v>2012</v>
      </c>
      <c r="D1086" t="s">
        <v>582</v>
      </c>
      <c r="E1086">
        <f t="shared" si="98"/>
        <v>0</v>
      </c>
      <c r="U1086">
        <v>0</v>
      </c>
      <c r="V1086" t="s">
        <v>726</v>
      </c>
      <c r="W1086" t="s">
        <v>726</v>
      </c>
      <c r="X1086" t="s">
        <v>726</v>
      </c>
      <c r="Y1086">
        <v>0</v>
      </c>
      <c r="Z1086" t="s">
        <v>726</v>
      </c>
      <c r="AA1086" t="s">
        <v>726</v>
      </c>
      <c r="AB1086" t="s">
        <v>726</v>
      </c>
      <c r="AC1086">
        <f>VLOOKUP(A1086,'Full dataset'!$A$4:$IE$190,2033-C1086,FALSE)</f>
        <v>0</v>
      </c>
      <c r="AD1086" t="str">
        <f>VLOOKUP(A1086,'Full dataset'!$A$4:$IE$190,2041-C1086,FALSE)</f>
        <v>.</v>
      </c>
      <c r="AE1086">
        <f>VLOOKUP(A1086,'Full dataset'!$A$4:$IE$190,2050-C1086,FALSE)</f>
        <v>0</v>
      </c>
      <c r="AF1086">
        <v>0</v>
      </c>
      <c r="AG1086" t="str">
        <f>VLOOKUP($A1086,'Full dataset'!$A$4:$IE$190,2007+AG$1-$C1086,FALSE)</f>
        <v>.</v>
      </c>
      <c r="AH1086" t="str">
        <f>VLOOKUP($A1086,'Full dataset'!$A$4:$IE$190,2007+AH$1-$C1086,FALSE)</f>
        <v>.</v>
      </c>
      <c r="AI1086" t="str">
        <f>VLOOKUP($A1086,'Full dataset'!$A$4:$IE$190,2007+AI$1-$C1086,FALSE)</f>
        <v>.</v>
      </c>
      <c r="AJ1086" t="str">
        <f>VLOOKUP($A1086,'Full dataset'!$A$4:$IE$190,2007+AJ$1-$C1086,FALSE)</f>
        <v>.</v>
      </c>
      <c r="AK1086" t="str">
        <f>VLOOKUP($A1086,'Full dataset'!$A$4:$IE$190,2007+AK$1-$C1086,FALSE)</f>
        <v>.</v>
      </c>
      <c r="AL1086" t="str">
        <f>VLOOKUP($A1086,'Full dataset'!$A$4:$IE$190,2007+AL$1-$C1086,FALSE)</f>
        <v>.</v>
      </c>
      <c r="AM1086">
        <f>VLOOKUP($A1086,'Full dataset'!$A$4:$IE$190,2007+AM$1-$C1086,FALSE)</f>
        <v>551</v>
      </c>
      <c r="AN1086" t="str">
        <f>VLOOKUP($A1086,'Full dataset'!$A$4:$IE$190,2007+AN$1-$C1086,FALSE)</f>
        <v>.</v>
      </c>
      <c r="AO1086" t="str">
        <f>VLOOKUP($A1086,'Full dataset'!$A$4:$IE$190,2007+AO$1-$C1086,FALSE)</f>
        <v>.</v>
      </c>
      <c r="AP1086" t="s">
        <v>726</v>
      </c>
      <c r="AQ1086" t="s">
        <v>726</v>
      </c>
      <c r="AR1086" t="s">
        <v>726</v>
      </c>
      <c r="AS1086" t="s">
        <v>726</v>
      </c>
      <c r="AT1086" t="s">
        <v>726</v>
      </c>
      <c r="AU1086">
        <f>VLOOKUP(A1086,'Full dataset'!$A$4:$II$190,$AU$1,FALSE)</f>
        <v>9999</v>
      </c>
      <c r="AW1086" t="str">
        <f>VLOOKUP(A1086,'Full dataset'!$A$5:$IM$190,247,FALSE)</f>
        <v>.</v>
      </c>
      <c r="AX1086" t="str">
        <f>VLOOKUP(A1086,'Full dataset'!$A$4:$II$190,242,FALSE)</f>
        <v>.</v>
      </c>
      <c r="AY1086" t="str">
        <f>VLOOKUP(A1086,'Full dataset'!$A$5:$IM$190,246,FALSE)</f>
        <v>.</v>
      </c>
      <c r="AZ1086">
        <v>9999</v>
      </c>
      <c r="BA1086">
        <f>MAX(VLOOKUP($A1086,'Full dataset'!$A$4:$IX$190,BA$1,FALSE),AW1086)</f>
        <v>0</v>
      </c>
      <c r="BB1086">
        <f>IF(VLOOKUP($A1086,'Full dataset'!$A$4:$IX$190,BB$1,FALSE)&gt;0,VLOOKUP($A1086,'Full dataset'!$A$4:$IX$190,BB$1,FALSE),AU1086)</f>
        <v>9999</v>
      </c>
      <c r="BC1086">
        <f>MAX(VLOOKUP($A1086,'Full dataset'!$A$4:$IX$190,BC$1,FALSE),AY1086)</f>
        <v>0</v>
      </c>
      <c r="BD1086">
        <f>MAX(VLOOKUP($A1086,'Full dataset'!$A$4:$IX$190,BD$1,FALSE),AX1086)</f>
        <v>0</v>
      </c>
      <c r="BE1086">
        <f t="shared" si="99"/>
        <v>0</v>
      </c>
      <c r="BF1086">
        <f t="shared" si="100"/>
        <v>0</v>
      </c>
      <c r="BG1086">
        <f t="shared" si="101"/>
        <v>0</v>
      </c>
      <c r="BH1086">
        <f t="shared" si="96"/>
        <v>0</v>
      </c>
      <c r="BI1086">
        <f t="shared" si="97"/>
        <v>0</v>
      </c>
      <c r="BO1086">
        <f>IF(BF1086=1,VLOOKUP($A1086,'Full dataset'!$A$4:$IE$190,2007+BO$1-$C1086,FALSE),0)</f>
        <v>0</v>
      </c>
      <c r="BP1086">
        <f>IF(BF1086=1,VLOOKUP($A1086,'Full dataset'!$A$4:$IE$190,2007+BP$1-$C1086,FALSE),0)</f>
        <v>0</v>
      </c>
      <c r="BQ1086">
        <f>IF(BF1086=1,VLOOKUP($A1086,'Full dataset'!$A$4:$IE$190,2007+BQ$1-$C1086,FALSE),0)</f>
        <v>0</v>
      </c>
      <c r="BR1086">
        <f>IF($BG1086=1,VLOOKUP($A1086,'Full dataset'!$A$4:$IE$190,BR$1-2007+$C1086,FALSE),0)</f>
        <v>0</v>
      </c>
      <c r="BS1086">
        <f>IF($BG1086=1,VLOOKUP($A1086,'Full dataset'!$A$4:$IE$190,BS$1-2007+$C1086,FALSE),0)</f>
        <v>0</v>
      </c>
      <c r="BT1086">
        <f>IF($BG1086=1,VLOOKUP($A1086,'Full dataset'!$A$4:$IE$190,BT$1-2007+$C1086,FALSE),0)</f>
        <v>0</v>
      </c>
      <c r="BU1086">
        <f>IF($BG1086=1,VLOOKUP($A1086,'Full dataset'!$A$4:$IE$190,BU$1-2007+$C1086,FALSE),0)</f>
        <v>0</v>
      </c>
      <c r="BV1086">
        <f>IF($BG1086=1,VLOOKUP($A1086,'Full dataset'!$A$4:$IE$190,BV$1-2007+$C1086,FALSE),0)</f>
        <v>0</v>
      </c>
      <c r="BW1086">
        <f>IF($BG1086=1,VLOOKUP($A1086,'Full dataset'!$A$4:$IE$190,BW$1-2007+$C1086,FALSE),0)</f>
        <v>0</v>
      </c>
      <c r="BX1086">
        <f>IF($BG1086=1,VLOOKUP($A1086,'Full dataset'!$A$4:$IE$190,BX$1-2007+$C1086,FALSE),0)</f>
        <v>0</v>
      </c>
    </row>
    <row r="1087" spans="1:76" x14ac:dyDescent="0.25">
      <c r="A1087">
        <v>156</v>
      </c>
      <c r="B1087" t="s">
        <v>199</v>
      </c>
      <c r="C1087">
        <v>2012</v>
      </c>
      <c r="D1087" t="s">
        <v>582</v>
      </c>
      <c r="E1087">
        <f t="shared" si="98"/>
        <v>0</v>
      </c>
      <c r="S1087">
        <v>6311</v>
      </c>
      <c r="T1087">
        <v>524113</v>
      </c>
      <c r="U1087">
        <v>0</v>
      </c>
      <c r="V1087" t="s">
        <v>726</v>
      </c>
      <c r="W1087" t="s">
        <v>726</v>
      </c>
      <c r="X1087" t="s">
        <v>726</v>
      </c>
      <c r="Y1087">
        <v>0</v>
      </c>
      <c r="Z1087" t="s">
        <v>726</v>
      </c>
      <c r="AA1087" t="s">
        <v>726</v>
      </c>
      <c r="AB1087" t="s">
        <v>726</v>
      </c>
      <c r="AC1087">
        <f>VLOOKUP(A1087,'Full dataset'!$A$4:$IE$190,2033-C1087,FALSE)</f>
        <v>0</v>
      </c>
      <c r="AD1087" t="str">
        <f>VLOOKUP(A1087,'Full dataset'!$A$4:$IE$190,2041-C1087,FALSE)</f>
        <v>.</v>
      </c>
      <c r="AE1087">
        <f>VLOOKUP(A1087,'Full dataset'!$A$4:$IE$190,2050-C1087,FALSE)</f>
        <v>0</v>
      </c>
      <c r="AF1087">
        <v>0</v>
      </c>
      <c r="AG1087" t="str">
        <f>VLOOKUP($A1087,'Full dataset'!$A$4:$IE$190,2007+AG$1-$C1087,FALSE)</f>
        <v>.</v>
      </c>
      <c r="AH1087" t="str">
        <f>VLOOKUP($A1087,'Full dataset'!$A$4:$IE$190,2007+AH$1-$C1087,FALSE)</f>
        <v>.</v>
      </c>
      <c r="AI1087" t="str">
        <f>VLOOKUP($A1087,'Full dataset'!$A$4:$IE$190,2007+AI$1-$C1087,FALSE)</f>
        <v>.</v>
      </c>
      <c r="AJ1087" t="str">
        <f>VLOOKUP($A1087,'Full dataset'!$A$4:$IE$190,2007+AJ$1-$C1087,FALSE)</f>
        <v>.</v>
      </c>
      <c r="AK1087" t="str">
        <f>VLOOKUP($A1087,'Full dataset'!$A$4:$IE$190,2007+AK$1-$C1087,FALSE)</f>
        <v>.</v>
      </c>
      <c r="AL1087" t="str">
        <f>VLOOKUP($A1087,'Full dataset'!$A$4:$IE$190,2007+AL$1-$C1087,FALSE)</f>
        <v>.</v>
      </c>
      <c r="AM1087">
        <f>VLOOKUP($A1087,'Full dataset'!$A$4:$IE$190,2007+AM$1-$C1087,FALSE)</f>
        <v>485</v>
      </c>
      <c r="AN1087" t="str">
        <f>VLOOKUP($A1087,'Full dataset'!$A$4:$IE$190,2007+AN$1-$C1087,FALSE)</f>
        <v>.</v>
      </c>
      <c r="AO1087" t="str">
        <f>VLOOKUP($A1087,'Full dataset'!$A$4:$IE$190,2007+AO$1-$C1087,FALSE)</f>
        <v>.</v>
      </c>
      <c r="AP1087" t="s">
        <v>726</v>
      </c>
      <c r="AQ1087" t="s">
        <v>726</v>
      </c>
      <c r="AR1087" t="s">
        <v>726</v>
      </c>
      <c r="AS1087" t="s">
        <v>726</v>
      </c>
      <c r="AT1087" t="s">
        <v>726</v>
      </c>
      <c r="AU1087">
        <f>VLOOKUP(A1087,'Full dataset'!$A$4:$II$190,$AU$1,FALSE)</f>
        <v>9999</v>
      </c>
      <c r="AW1087" t="str">
        <f>VLOOKUP(A1087,'Full dataset'!$A$5:$IM$190,247,FALSE)</f>
        <v>.</v>
      </c>
      <c r="AX1087" t="str">
        <f>VLOOKUP(A1087,'Full dataset'!$A$4:$II$190,242,FALSE)</f>
        <v>.</v>
      </c>
      <c r="AY1087" t="str">
        <f>VLOOKUP(A1087,'Full dataset'!$A$5:$IM$190,246,FALSE)</f>
        <v>.</v>
      </c>
      <c r="AZ1087">
        <v>9999</v>
      </c>
      <c r="BA1087">
        <f>MAX(VLOOKUP($A1087,'Full dataset'!$A$4:$IX$190,BA$1,FALSE),AW1087)</f>
        <v>0</v>
      </c>
      <c r="BB1087">
        <f>IF(VLOOKUP($A1087,'Full dataset'!$A$4:$IX$190,BB$1,FALSE)&gt;0,VLOOKUP($A1087,'Full dataset'!$A$4:$IX$190,BB$1,FALSE),AU1087)</f>
        <v>9999</v>
      </c>
      <c r="BC1087">
        <f>MAX(VLOOKUP($A1087,'Full dataset'!$A$4:$IX$190,BC$1,FALSE),AY1087)</f>
        <v>0</v>
      </c>
      <c r="BD1087">
        <f>MAX(VLOOKUP($A1087,'Full dataset'!$A$4:$IX$190,BD$1,FALSE),AX1087)</f>
        <v>0</v>
      </c>
      <c r="BE1087">
        <f t="shared" si="99"/>
        <v>0</v>
      </c>
      <c r="BF1087">
        <f t="shared" si="100"/>
        <v>0</v>
      </c>
      <c r="BG1087">
        <f t="shared" si="101"/>
        <v>0</v>
      </c>
      <c r="BH1087">
        <f t="shared" si="96"/>
        <v>0</v>
      </c>
      <c r="BI1087">
        <f t="shared" si="97"/>
        <v>0</v>
      </c>
      <c r="BO1087">
        <f>IF(BF1087=1,VLOOKUP($A1087,'Full dataset'!$A$4:$IE$190,2007+BO$1-$C1087,FALSE),0)</f>
        <v>0</v>
      </c>
      <c r="BP1087">
        <f>IF(BF1087=1,VLOOKUP($A1087,'Full dataset'!$A$4:$IE$190,2007+BP$1-$C1087,FALSE),0)</f>
        <v>0</v>
      </c>
      <c r="BQ1087">
        <f>IF(BF1087=1,VLOOKUP($A1087,'Full dataset'!$A$4:$IE$190,2007+BQ$1-$C1087,FALSE),0)</f>
        <v>0</v>
      </c>
      <c r="BR1087">
        <f>IF($BG1087=1,VLOOKUP($A1087,'Full dataset'!$A$4:$IE$190,BR$1-2007+$C1087,FALSE),0)</f>
        <v>0</v>
      </c>
      <c r="BS1087">
        <f>IF($BG1087=1,VLOOKUP($A1087,'Full dataset'!$A$4:$IE$190,BS$1-2007+$C1087,FALSE),0)</f>
        <v>0</v>
      </c>
      <c r="BT1087">
        <f>IF($BG1087=1,VLOOKUP($A1087,'Full dataset'!$A$4:$IE$190,BT$1-2007+$C1087,FALSE),0)</f>
        <v>0</v>
      </c>
      <c r="BU1087">
        <f>IF($BG1087=1,VLOOKUP($A1087,'Full dataset'!$A$4:$IE$190,BU$1-2007+$C1087,FALSE),0)</f>
        <v>0</v>
      </c>
      <c r="BV1087">
        <f>IF($BG1087=1,VLOOKUP($A1087,'Full dataset'!$A$4:$IE$190,BV$1-2007+$C1087,FALSE),0)</f>
        <v>0</v>
      </c>
      <c r="BW1087">
        <f>IF($BG1087=1,VLOOKUP($A1087,'Full dataset'!$A$4:$IE$190,BW$1-2007+$C1087,FALSE),0)</f>
        <v>0</v>
      </c>
      <c r="BX1087">
        <f>IF($BG1087=1,VLOOKUP($A1087,'Full dataset'!$A$4:$IE$190,BX$1-2007+$C1087,FALSE),0)</f>
        <v>0</v>
      </c>
    </row>
    <row r="1088" spans="1:76" x14ac:dyDescent="0.25">
      <c r="A1088">
        <v>157</v>
      </c>
      <c r="B1088" t="s">
        <v>588</v>
      </c>
      <c r="C1088">
        <v>2012</v>
      </c>
      <c r="D1088" t="s">
        <v>591</v>
      </c>
      <c r="E1088">
        <f t="shared" si="98"/>
        <v>1</v>
      </c>
      <c r="S1088">
        <v>7372</v>
      </c>
      <c r="T1088">
        <v>511210</v>
      </c>
      <c r="U1088">
        <v>0</v>
      </c>
      <c r="V1088" t="s">
        <v>726</v>
      </c>
      <c r="W1088" t="s">
        <v>726</v>
      </c>
      <c r="X1088" t="s">
        <v>726</v>
      </c>
      <c r="Y1088">
        <v>0</v>
      </c>
      <c r="Z1088" t="s">
        <v>726</v>
      </c>
      <c r="AA1088" t="s">
        <v>726</v>
      </c>
      <c r="AB1088" t="s">
        <v>726</v>
      </c>
      <c r="AC1088">
        <f>VLOOKUP(A1088,'Full dataset'!$A$4:$IE$190,2033-C1088,FALSE)</f>
        <v>0</v>
      </c>
      <c r="AD1088" t="str">
        <f>VLOOKUP(A1088,'Full dataset'!$A$4:$IE$190,2041-C1088,FALSE)</f>
        <v>.</v>
      </c>
      <c r="AE1088">
        <f>VLOOKUP(A1088,'Full dataset'!$A$4:$IE$190,2050-C1088,FALSE)</f>
        <v>0</v>
      </c>
      <c r="AF1088">
        <v>0</v>
      </c>
      <c r="AG1088">
        <f>VLOOKUP($A1088,'Full dataset'!$A$4:$IE$190,2007+AG$1-$C1088,FALSE)</f>
        <v>1149</v>
      </c>
      <c r="AH1088">
        <f>VLOOKUP($A1088,'Full dataset'!$A$4:$IE$190,2007+AH$1-$C1088,FALSE)</f>
        <v>14200</v>
      </c>
      <c r="AI1088">
        <f>VLOOKUP($A1088,'Full dataset'!$A$4:$IE$190,2007+AI$1-$C1088,FALSE)</f>
        <v>4856</v>
      </c>
      <c r="AJ1088" t="str">
        <f>VLOOKUP($A1088,'Full dataset'!$A$4:$IE$190,2007+AJ$1-$C1088,FALSE)</f>
        <v>.</v>
      </c>
      <c r="AK1088" t="str">
        <f>VLOOKUP($A1088,'Full dataset'!$A$4:$IE$190,2007+AK$1-$C1088,FALSE)</f>
        <v>.</v>
      </c>
      <c r="AL1088" t="str">
        <f>VLOOKUP($A1088,'Full dataset'!$A$4:$IE$190,2007+AL$1-$C1088,FALSE)</f>
        <v>.</v>
      </c>
      <c r="AM1088" t="str">
        <f>VLOOKUP($A1088,'Full dataset'!$A$4:$IE$190,2007+AM$1-$C1088,FALSE)</f>
        <v>.</v>
      </c>
      <c r="AN1088" t="str">
        <f>VLOOKUP($A1088,'Full dataset'!$A$4:$IE$190,2007+AN$1-$C1088,FALSE)</f>
        <v>.</v>
      </c>
      <c r="AO1088" t="str">
        <f>VLOOKUP($A1088,'Full dataset'!$A$4:$IE$190,2007+AO$1-$C1088,FALSE)</f>
        <v>.</v>
      </c>
      <c r="AP1088" t="s">
        <v>726</v>
      </c>
      <c r="AQ1088" t="s">
        <v>726</v>
      </c>
      <c r="AR1088" t="s">
        <v>726</v>
      </c>
      <c r="AS1088" t="s">
        <v>726</v>
      </c>
      <c r="AT1088" t="s">
        <v>726</v>
      </c>
      <c r="AU1088">
        <f>VLOOKUP(A1088,'Full dataset'!$A$4:$II$190,$AU$1,FALSE)</f>
        <v>9999</v>
      </c>
      <c r="AW1088" t="str">
        <f>VLOOKUP(A1088,'Full dataset'!$A$5:$IM$190,247,FALSE)</f>
        <v>.</v>
      </c>
      <c r="AX1088" t="str">
        <f>VLOOKUP(A1088,'Full dataset'!$A$4:$II$190,242,FALSE)</f>
        <v>.</v>
      </c>
      <c r="AY1088" t="str">
        <f>VLOOKUP(A1088,'Full dataset'!$A$5:$IM$190,246,FALSE)</f>
        <v>.</v>
      </c>
      <c r="AZ1088">
        <v>9999</v>
      </c>
      <c r="BA1088">
        <f>MAX(VLOOKUP($A1088,'Full dataset'!$A$4:$IX$190,BA$1,FALSE),AW1088)</f>
        <v>0</v>
      </c>
      <c r="BB1088">
        <f>IF(VLOOKUP($A1088,'Full dataset'!$A$4:$IX$190,BB$1,FALSE)&gt;0,VLOOKUP($A1088,'Full dataset'!$A$4:$IX$190,BB$1,FALSE),AU1088)</f>
        <v>9999</v>
      </c>
      <c r="BC1088">
        <f>MAX(VLOOKUP($A1088,'Full dataset'!$A$4:$IX$190,BC$1,FALSE),AY1088)</f>
        <v>0</v>
      </c>
      <c r="BD1088">
        <f>MAX(VLOOKUP($A1088,'Full dataset'!$A$4:$IX$190,BD$1,FALSE),AX1088)</f>
        <v>0</v>
      </c>
      <c r="BE1088">
        <f t="shared" si="99"/>
        <v>0</v>
      </c>
      <c r="BF1088">
        <f t="shared" si="100"/>
        <v>0</v>
      </c>
      <c r="BG1088">
        <f t="shared" si="101"/>
        <v>0</v>
      </c>
      <c r="BH1088">
        <f t="shared" si="96"/>
        <v>0</v>
      </c>
      <c r="BI1088">
        <f t="shared" si="97"/>
        <v>0</v>
      </c>
      <c r="BO1088">
        <f>IF(BF1088=1,VLOOKUP($A1088,'Full dataset'!$A$4:$IE$190,2007+BO$1-$C1088,FALSE),0)</f>
        <v>0</v>
      </c>
      <c r="BP1088">
        <f>IF(BF1088=1,VLOOKUP($A1088,'Full dataset'!$A$4:$IE$190,2007+BP$1-$C1088,FALSE),0)</f>
        <v>0</v>
      </c>
      <c r="BQ1088">
        <f>IF(BF1088=1,VLOOKUP($A1088,'Full dataset'!$A$4:$IE$190,2007+BQ$1-$C1088,FALSE),0)</f>
        <v>0</v>
      </c>
      <c r="BR1088">
        <f>IF($BG1088=1,VLOOKUP($A1088,'Full dataset'!$A$4:$IE$190,BR$1-2007+$C1088,FALSE),0)</f>
        <v>0</v>
      </c>
      <c r="BS1088">
        <f>IF($BG1088=1,VLOOKUP($A1088,'Full dataset'!$A$4:$IE$190,BS$1-2007+$C1088,FALSE),0)</f>
        <v>0</v>
      </c>
      <c r="BT1088">
        <f>IF($BG1088=1,VLOOKUP($A1088,'Full dataset'!$A$4:$IE$190,BT$1-2007+$C1088,FALSE),0)</f>
        <v>0</v>
      </c>
      <c r="BU1088">
        <f>IF($BG1088=1,VLOOKUP($A1088,'Full dataset'!$A$4:$IE$190,BU$1-2007+$C1088,FALSE),0)</f>
        <v>0</v>
      </c>
      <c r="BV1088">
        <f>IF($BG1088=1,VLOOKUP($A1088,'Full dataset'!$A$4:$IE$190,BV$1-2007+$C1088,FALSE),0)</f>
        <v>0</v>
      </c>
      <c r="BW1088">
        <f>IF($BG1088=1,VLOOKUP($A1088,'Full dataset'!$A$4:$IE$190,BW$1-2007+$C1088,FALSE),0)</f>
        <v>0</v>
      </c>
      <c r="BX1088">
        <f>IF($BG1088=1,VLOOKUP($A1088,'Full dataset'!$A$4:$IE$190,BX$1-2007+$C1088,FALSE),0)</f>
        <v>0</v>
      </c>
    </row>
    <row r="1089" spans="1:76" x14ac:dyDescent="0.25">
      <c r="A1089">
        <v>158</v>
      </c>
      <c r="B1089" t="s">
        <v>200</v>
      </c>
      <c r="C1089">
        <v>2012</v>
      </c>
      <c r="D1089" t="s">
        <v>591</v>
      </c>
      <c r="E1089">
        <f t="shared" si="98"/>
        <v>1</v>
      </c>
      <c r="S1089">
        <v>2834</v>
      </c>
      <c r="T1089">
        <v>325412</v>
      </c>
      <c r="U1089">
        <v>0</v>
      </c>
      <c r="V1089" t="s">
        <v>726</v>
      </c>
      <c r="W1089" t="s">
        <v>726</v>
      </c>
      <c r="X1089" t="s">
        <v>726</v>
      </c>
      <c r="Y1089">
        <v>0</v>
      </c>
      <c r="Z1089" t="s">
        <v>726</v>
      </c>
      <c r="AA1089" t="s">
        <v>726</v>
      </c>
      <c r="AB1089" t="s">
        <v>726</v>
      </c>
      <c r="AC1089">
        <f>VLOOKUP(A1089,'Full dataset'!$A$4:$IE$190,2033-C1089,FALSE)</f>
        <v>0</v>
      </c>
      <c r="AD1089" t="str">
        <f>VLOOKUP(A1089,'Full dataset'!$A$4:$IE$190,2041-C1089,FALSE)</f>
        <v>.</v>
      </c>
      <c r="AE1089">
        <f>VLOOKUP(A1089,'Full dataset'!$A$4:$IE$190,2050-C1089,FALSE)</f>
        <v>0</v>
      </c>
      <c r="AF1089">
        <v>0</v>
      </c>
      <c r="AG1089">
        <f>VLOOKUP($A1089,'Full dataset'!$A$4:$IE$190,2007+AG$1-$C1089,FALSE)</f>
        <v>750.26900000000001</v>
      </c>
      <c r="AH1089">
        <f>VLOOKUP($A1089,'Full dataset'!$A$4:$IE$190,2007+AH$1-$C1089,FALSE)</f>
        <v>2080.4899999999998</v>
      </c>
      <c r="AI1089">
        <f>VLOOKUP($A1089,'Full dataset'!$A$4:$IE$190,2007+AI$1-$C1089,FALSE)</f>
        <v>1378.4770000000001</v>
      </c>
      <c r="AJ1089" t="str">
        <f>VLOOKUP($A1089,'Full dataset'!$A$4:$IE$190,2007+AJ$1-$C1089,FALSE)</f>
        <v>.</v>
      </c>
      <c r="AK1089" t="str">
        <f>VLOOKUP($A1089,'Full dataset'!$A$4:$IE$190,2007+AK$1-$C1089,FALSE)</f>
        <v>.</v>
      </c>
      <c r="AL1089" t="str">
        <f>VLOOKUP($A1089,'Full dataset'!$A$4:$IE$190,2007+AL$1-$C1089,FALSE)</f>
        <v>.</v>
      </c>
      <c r="AM1089" t="str">
        <f>VLOOKUP($A1089,'Full dataset'!$A$4:$IE$190,2007+AM$1-$C1089,FALSE)</f>
        <v>.</v>
      </c>
      <c r="AN1089" t="str">
        <f>VLOOKUP($A1089,'Full dataset'!$A$4:$IE$190,2007+AN$1-$C1089,FALSE)</f>
        <v>.</v>
      </c>
      <c r="AO1089" t="str">
        <f>VLOOKUP($A1089,'Full dataset'!$A$4:$IE$190,2007+AO$1-$C1089,FALSE)</f>
        <v>.</v>
      </c>
      <c r="AP1089" t="s">
        <v>726</v>
      </c>
      <c r="AQ1089" t="s">
        <v>726</v>
      </c>
      <c r="AR1089" t="s">
        <v>726</v>
      </c>
      <c r="AS1089" t="s">
        <v>726</v>
      </c>
      <c r="AT1089" t="s">
        <v>726</v>
      </c>
      <c r="AU1089">
        <f>VLOOKUP(A1089,'Full dataset'!$A$4:$II$190,$AU$1,FALSE)</f>
        <v>9999</v>
      </c>
      <c r="AW1089" t="str">
        <f>VLOOKUP(A1089,'Full dataset'!$A$5:$IM$190,247,FALSE)</f>
        <v>.</v>
      </c>
      <c r="AX1089" t="str">
        <f>VLOOKUP(A1089,'Full dataset'!$A$4:$II$190,242,FALSE)</f>
        <v>.</v>
      </c>
      <c r="AY1089" t="str">
        <f>VLOOKUP(A1089,'Full dataset'!$A$5:$IM$190,246,FALSE)</f>
        <v>.</v>
      </c>
      <c r="AZ1089">
        <v>9999</v>
      </c>
      <c r="BA1089">
        <f>MAX(VLOOKUP($A1089,'Full dataset'!$A$4:$IX$190,BA$1,FALSE),AW1089)</f>
        <v>0</v>
      </c>
      <c r="BB1089">
        <f>IF(VLOOKUP($A1089,'Full dataset'!$A$4:$IX$190,BB$1,FALSE)&gt;0,VLOOKUP($A1089,'Full dataset'!$A$4:$IX$190,BB$1,FALSE),AU1089)</f>
        <v>9999</v>
      </c>
      <c r="BC1089">
        <f>MAX(VLOOKUP($A1089,'Full dataset'!$A$4:$IX$190,BC$1,FALSE),AY1089)</f>
        <v>0</v>
      </c>
      <c r="BD1089">
        <f>MAX(VLOOKUP($A1089,'Full dataset'!$A$4:$IX$190,BD$1,FALSE),AX1089)</f>
        <v>0</v>
      </c>
      <c r="BE1089">
        <f t="shared" si="99"/>
        <v>0</v>
      </c>
      <c r="BF1089">
        <f t="shared" si="100"/>
        <v>0</v>
      </c>
      <c r="BG1089">
        <f t="shared" si="101"/>
        <v>0</v>
      </c>
      <c r="BH1089">
        <f t="shared" si="96"/>
        <v>0</v>
      </c>
      <c r="BI1089">
        <f t="shared" si="97"/>
        <v>0</v>
      </c>
      <c r="BO1089">
        <f>IF(BF1089=1,VLOOKUP($A1089,'Full dataset'!$A$4:$IE$190,2007+BO$1-$C1089,FALSE),0)</f>
        <v>0</v>
      </c>
      <c r="BP1089">
        <f>IF(BF1089=1,VLOOKUP($A1089,'Full dataset'!$A$4:$IE$190,2007+BP$1-$C1089,FALSE),0)</f>
        <v>0</v>
      </c>
      <c r="BQ1089">
        <f>IF(BF1089=1,VLOOKUP($A1089,'Full dataset'!$A$4:$IE$190,2007+BQ$1-$C1089,FALSE),0)</f>
        <v>0</v>
      </c>
      <c r="BR1089">
        <f>IF($BG1089=1,VLOOKUP($A1089,'Full dataset'!$A$4:$IE$190,BR$1-2007+$C1089,FALSE),0)</f>
        <v>0</v>
      </c>
      <c r="BS1089">
        <f>IF($BG1089=1,VLOOKUP($A1089,'Full dataset'!$A$4:$IE$190,BS$1-2007+$C1089,FALSE),0)</f>
        <v>0</v>
      </c>
      <c r="BT1089">
        <f>IF($BG1089=1,VLOOKUP($A1089,'Full dataset'!$A$4:$IE$190,BT$1-2007+$C1089,FALSE),0)</f>
        <v>0</v>
      </c>
      <c r="BU1089">
        <f>IF($BG1089=1,VLOOKUP($A1089,'Full dataset'!$A$4:$IE$190,BU$1-2007+$C1089,FALSE),0)</f>
        <v>0</v>
      </c>
      <c r="BV1089">
        <f>IF($BG1089=1,VLOOKUP($A1089,'Full dataset'!$A$4:$IE$190,BV$1-2007+$C1089,FALSE),0)</f>
        <v>0</v>
      </c>
      <c r="BW1089">
        <f>IF($BG1089=1,VLOOKUP($A1089,'Full dataset'!$A$4:$IE$190,BW$1-2007+$C1089,FALSE),0)</f>
        <v>0</v>
      </c>
      <c r="BX1089">
        <f>IF($BG1089=1,VLOOKUP($A1089,'Full dataset'!$A$4:$IE$190,BX$1-2007+$C1089,FALSE),0)</f>
        <v>0</v>
      </c>
    </row>
    <row r="1090" spans="1:76" x14ac:dyDescent="0.25">
      <c r="A1090">
        <v>159</v>
      </c>
      <c r="B1090" t="s">
        <v>201</v>
      </c>
      <c r="C1090">
        <v>2012</v>
      </c>
      <c r="D1090" t="s">
        <v>599</v>
      </c>
      <c r="E1090">
        <f t="shared" si="98"/>
        <v>1</v>
      </c>
      <c r="U1090">
        <v>0</v>
      </c>
      <c r="V1090" t="s">
        <v>726</v>
      </c>
      <c r="W1090" t="s">
        <v>726</v>
      </c>
      <c r="X1090" t="s">
        <v>726</v>
      </c>
      <c r="Y1090">
        <v>0</v>
      </c>
      <c r="Z1090" t="s">
        <v>726</v>
      </c>
      <c r="AA1090" t="s">
        <v>726</v>
      </c>
      <c r="AB1090" t="s">
        <v>726</v>
      </c>
      <c r="AC1090">
        <f>VLOOKUP(A1090,'Full dataset'!$A$4:$IE$190,2033-C1090,FALSE)</f>
        <v>0</v>
      </c>
      <c r="AD1090" t="str">
        <f>VLOOKUP(A1090,'Full dataset'!$A$4:$IE$190,2041-C1090,FALSE)</f>
        <v>.</v>
      </c>
      <c r="AE1090">
        <f>VLOOKUP(A1090,'Full dataset'!$A$4:$IE$190,2050-C1090,FALSE)</f>
        <v>0</v>
      </c>
      <c r="AF1090">
        <v>0</v>
      </c>
      <c r="AG1090" t="str">
        <f>VLOOKUP($A1090,'Full dataset'!$A$4:$IE$190,2007+AG$1-$C1090,FALSE)</f>
        <v>.</v>
      </c>
      <c r="AH1090" t="str">
        <f>VLOOKUP($A1090,'Full dataset'!$A$4:$IE$190,2007+AH$1-$C1090,FALSE)</f>
        <v>.</v>
      </c>
      <c r="AI1090" t="str">
        <f>VLOOKUP($A1090,'Full dataset'!$A$4:$IE$190,2007+AI$1-$C1090,FALSE)</f>
        <v>.</v>
      </c>
      <c r="AJ1090" t="str">
        <f>VLOOKUP($A1090,'Full dataset'!$A$4:$IE$190,2007+AJ$1-$C1090,FALSE)</f>
        <v>.</v>
      </c>
      <c r="AK1090" t="str">
        <f>VLOOKUP($A1090,'Full dataset'!$A$4:$IE$190,2007+AK$1-$C1090,FALSE)</f>
        <v>.</v>
      </c>
      <c r="AL1090" t="str">
        <f>VLOOKUP($A1090,'Full dataset'!$A$4:$IE$190,2007+AL$1-$C1090,FALSE)</f>
        <v>.</v>
      </c>
      <c r="AM1090" t="str">
        <f>VLOOKUP($A1090,'Full dataset'!$A$4:$IE$190,2007+AM$1-$C1090,FALSE)</f>
        <v>.</v>
      </c>
      <c r="AN1090" t="str">
        <f>VLOOKUP($A1090,'Full dataset'!$A$4:$IE$190,2007+AN$1-$C1090,FALSE)</f>
        <v>.</v>
      </c>
      <c r="AO1090" t="str">
        <f>VLOOKUP($A1090,'Full dataset'!$A$4:$IE$190,2007+AO$1-$C1090,FALSE)</f>
        <v>.</v>
      </c>
      <c r="AP1090" t="s">
        <v>726</v>
      </c>
      <c r="AQ1090" t="s">
        <v>726</v>
      </c>
      <c r="AR1090" t="s">
        <v>726</v>
      </c>
      <c r="AS1090" t="s">
        <v>726</v>
      </c>
      <c r="AT1090" t="s">
        <v>726</v>
      </c>
      <c r="AU1090">
        <f>VLOOKUP(A1090,'Full dataset'!$A$4:$II$190,$AU$1,FALSE)</f>
        <v>9999</v>
      </c>
      <c r="AW1090" t="str">
        <f>VLOOKUP(A1090,'Full dataset'!$A$5:$IM$190,247,FALSE)</f>
        <v>.</v>
      </c>
      <c r="AX1090" t="str">
        <f>VLOOKUP(A1090,'Full dataset'!$A$4:$II$190,242,FALSE)</f>
        <v>.</v>
      </c>
      <c r="AY1090" t="str">
        <f>VLOOKUP(A1090,'Full dataset'!$A$5:$IM$190,246,FALSE)</f>
        <v>.</v>
      </c>
      <c r="AZ1090">
        <v>9999</v>
      </c>
      <c r="BA1090">
        <f>MAX(VLOOKUP($A1090,'Full dataset'!$A$4:$IX$190,BA$1,FALSE),AW1090)</f>
        <v>0</v>
      </c>
      <c r="BB1090">
        <f>IF(VLOOKUP($A1090,'Full dataset'!$A$4:$IX$190,BB$1,FALSE)&gt;0,VLOOKUP($A1090,'Full dataset'!$A$4:$IX$190,BB$1,FALSE),AU1090)</f>
        <v>9999</v>
      </c>
      <c r="BC1090">
        <f>MAX(VLOOKUP($A1090,'Full dataset'!$A$4:$IX$190,BC$1,FALSE),AY1090)</f>
        <v>0</v>
      </c>
      <c r="BD1090">
        <f>MAX(VLOOKUP($A1090,'Full dataset'!$A$4:$IX$190,BD$1,FALSE),AX1090)</f>
        <v>0</v>
      </c>
      <c r="BE1090">
        <f t="shared" si="99"/>
        <v>0</v>
      </c>
      <c r="BF1090">
        <f t="shared" si="100"/>
        <v>0</v>
      </c>
      <c r="BG1090">
        <f t="shared" si="101"/>
        <v>0</v>
      </c>
      <c r="BH1090">
        <f t="shared" si="96"/>
        <v>0</v>
      </c>
      <c r="BI1090">
        <f t="shared" si="97"/>
        <v>0</v>
      </c>
      <c r="BO1090">
        <f>IF(BF1090=1,VLOOKUP($A1090,'Full dataset'!$A$4:$IE$190,2007+BO$1-$C1090,FALSE),0)</f>
        <v>0</v>
      </c>
      <c r="BP1090">
        <f>IF(BF1090=1,VLOOKUP($A1090,'Full dataset'!$A$4:$IE$190,2007+BP$1-$C1090,FALSE),0)</f>
        <v>0</v>
      </c>
      <c r="BQ1090">
        <f>IF(BF1090=1,VLOOKUP($A1090,'Full dataset'!$A$4:$IE$190,2007+BQ$1-$C1090,FALSE),0)</f>
        <v>0</v>
      </c>
      <c r="BR1090">
        <f>IF($BG1090=1,VLOOKUP($A1090,'Full dataset'!$A$4:$IE$190,BR$1-2007+$C1090,FALSE),0)</f>
        <v>0</v>
      </c>
      <c r="BS1090">
        <f>IF($BG1090=1,VLOOKUP($A1090,'Full dataset'!$A$4:$IE$190,BS$1-2007+$C1090,FALSE),0)</f>
        <v>0</v>
      </c>
      <c r="BT1090">
        <f>IF($BG1090=1,VLOOKUP($A1090,'Full dataset'!$A$4:$IE$190,BT$1-2007+$C1090,FALSE),0)</f>
        <v>0</v>
      </c>
      <c r="BU1090">
        <f>IF($BG1090=1,VLOOKUP($A1090,'Full dataset'!$A$4:$IE$190,BU$1-2007+$C1090,FALSE),0)</f>
        <v>0</v>
      </c>
      <c r="BV1090">
        <f>IF($BG1090=1,VLOOKUP($A1090,'Full dataset'!$A$4:$IE$190,BV$1-2007+$C1090,FALSE),0)</f>
        <v>0</v>
      </c>
      <c r="BW1090">
        <f>IF($BG1090=1,VLOOKUP($A1090,'Full dataset'!$A$4:$IE$190,BW$1-2007+$C1090,FALSE),0)</f>
        <v>0</v>
      </c>
      <c r="BX1090">
        <f>IF($BG1090=1,VLOOKUP($A1090,'Full dataset'!$A$4:$IE$190,BX$1-2007+$C1090,FALSE),0)</f>
        <v>0</v>
      </c>
    </row>
    <row r="1091" spans="1:76" x14ac:dyDescent="0.25">
      <c r="A1091">
        <v>160</v>
      </c>
      <c r="B1091" t="s">
        <v>620</v>
      </c>
      <c r="C1091">
        <v>2012</v>
      </c>
      <c r="D1091" t="s">
        <v>582</v>
      </c>
      <c r="E1091">
        <f t="shared" si="98"/>
        <v>0</v>
      </c>
      <c r="S1091">
        <v>3851</v>
      </c>
      <c r="T1091">
        <v>339115</v>
      </c>
      <c r="U1091">
        <v>0</v>
      </c>
      <c r="V1091" t="s">
        <v>726</v>
      </c>
      <c r="W1091" t="s">
        <v>726</v>
      </c>
      <c r="X1091" t="s">
        <v>726</v>
      </c>
      <c r="Y1091">
        <v>0</v>
      </c>
      <c r="Z1091" t="s">
        <v>726</v>
      </c>
      <c r="AA1091" t="s">
        <v>726</v>
      </c>
      <c r="AB1091" t="s">
        <v>726</v>
      </c>
      <c r="AC1091">
        <f>VLOOKUP(A1091,'Full dataset'!$A$4:$IE$190,2033-C1091,FALSE)</f>
        <v>0</v>
      </c>
      <c r="AD1091" t="str">
        <f>VLOOKUP(A1091,'Full dataset'!$A$4:$IE$190,2041-C1091,FALSE)</f>
        <v>.</v>
      </c>
      <c r="AE1091">
        <f>VLOOKUP(A1091,'Full dataset'!$A$4:$IE$190,2050-C1091,FALSE)</f>
        <v>0</v>
      </c>
      <c r="AF1091">
        <v>0</v>
      </c>
      <c r="AG1091" t="str">
        <f>VLOOKUP($A1091,'Full dataset'!$A$4:$IE$190,2007+AG$1-$C1091,FALSE)</f>
        <v>.</v>
      </c>
      <c r="AH1091" t="str">
        <f>VLOOKUP($A1091,'Full dataset'!$A$4:$IE$190,2007+AH$1-$C1091,FALSE)</f>
        <v>.</v>
      </c>
      <c r="AI1091" t="str">
        <f>VLOOKUP($A1091,'Full dataset'!$A$4:$IE$190,2007+AI$1-$C1091,FALSE)</f>
        <v>.</v>
      </c>
      <c r="AJ1091" t="str">
        <f>VLOOKUP($A1091,'Full dataset'!$A$4:$IE$190,2007+AJ$1-$C1091,FALSE)</f>
        <v>.</v>
      </c>
      <c r="AK1091" t="str">
        <f>VLOOKUP($A1091,'Full dataset'!$A$4:$IE$190,2007+AK$1-$C1091,FALSE)</f>
        <v>.</v>
      </c>
      <c r="AL1091" t="str">
        <f>VLOOKUP($A1091,'Full dataset'!$A$4:$IE$190,2007+AL$1-$C1091,FALSE)</f>
        <v>.</v>
      </c>
      <c r="AM1091" t="str">
        <f>VLOOKUP($A1091,'Full dataset'!$A$4:$IE$190,2007+AM$1-$C1091,FALSE)</f>
        <v>.</v>
      </c>
      <c r="AN1091" t="str">
        <f>VLOOKUP($A1091,'Full dataset'!$A$4:$IE$190,2007+AN$1-$C1091,FALSE)</f>
        <v>.</v>
      </c>
      <c r="AO1091" t="str">
        <f>VLOOKUP($A1091,'Full dataset'!$A$4:$IE$190,2007+AO$1-$C1091,FALSE)</f>
        <v>.</v>
      </c>
      <c r="AP1091" t="s">
        <v>726</v>
      </c>
      <c r="AQ1091" t="s">
        <v>726</v>
      </c>
      <c r="AR1091" t="s">
        <v>726</v>
      </c>
      <c r="AS1091" t="s">
        <v>726</v>
      </c>
      <c r="AT1091" t="s">
        <v>726</v>
      </c>
      <c r="AU1091">
        <f>VLOOKUP(A1091,'Full dataset'!$A$4:$II$190,$AU$1,FALSE)</f>
        <v>9999</v>
      </c>
      <c r="AW1091" t="str">
        <f>VLOOKUP(A1091,'Full dataset'!$A$5:$IM$190,247,FALSE)</f>
        <v>.</v>
      </c>
      <c r="AX1091" t="str">
        <f>VLOOKUP(A1091,'Full dataset'!$A$4:$II$190,242,FALSE)</f>
        <v>.</v>
      </c>
      <c r="AY1091" t="str">
        <f>VLOOKUP(A1091,'Full dataset'!$A$5:$IM$190,246,FALSE)</f>
        <v>.</v>
      </c>
      <c r="AZ1091">
        <v>9999</v>
      </c>
      <c r="BA1091">
        <f>MAX(VLOOKUP($A1091,'Full dataset'!$A$4:$IX$190,BA$1,FALSE),AW1091)</f>
        <v>0</v>
      </c>
      <c r="BB1091">
        <f>IF(VLOOKUP($A1091,'Full dataset'!$A$4:$IX$190,BB$1,FALSE)&gt;0,VLOOKUP($A1091,'Full dataset'!$A$4:$IX$190,BB$1,FALSE),AU1091)</f>
        <v>9999</v>
      </c>
      <c r="BC1091">
        <f>MAX(VLOOKUP($A1091,'Full dataset'!$A$4:$IX$190,BC$1,FALSE),AY1091)</f>
        <v>0</v>
      </c>
      <c r="BD1091">
        <f>MAX(VLOOKUP($A1091,'Full dataset'!$A$4:$IX$190,BD$1,FALSE),AX1091)</f>
        <v>0</v>
      </c>
      <c r="BE1091">
        <f t="shared" si="99"/>
        <v>0</v>
      </c>
      <c r="BF1091">
        <f t="shared" si="100"/>
        <v>0</v>
      </c>
      <c r="BG1091">
        <f t="shared" si="101"/>
        <v>0</v>
      </c>
      <c r="BH1091">
        <f t="shared" ref="BH1091:BH1154" si="102">IF(C1091&gt;=AZ1091,1,0)</f>
        <v>0</v>
      </c>
      <c r="BI1091">
        <f t="shared" ref="BI1091:BI1154" si="103">IF(OR(BH1091=1,BG1091=1,BF1091=1),1,0)</f>
        <v>0</v>
      </c>
      <c r="BO1091">
        <f>IF(BF1091=1,VLOOKUP($A1091,'Full dataset'!$A$4:$IE$190,2007+BO$1-$C1091,FALSE),0)</f>
        <v>0</v>
      </c>
      <c r="BP1091">
        <f>IF(BF1091=1,VLOOKUP($A1091,'Full dataset'!$A$4:$IE$190,2007+BP$1-$C1091,FALSE),0)</f>
        <v>0</v>
      </c>
      <c r="BQ1091">
        <f>IF(BF1091=1,VLOOKUP($A1091,'Full dataset'!$A$4:$IE$190,2007+BQ$1-$C1091,FALSE),0)</f>
        <v>0</v>
      </c>
      <c r="BR1091">
        <f>IF($BG1091=1,VLOOKUP($A1091,'Full dataset'!$A$4:$IE$190,BR$1-2007+$C1091,FALSE),0)</f>
        <v>0</v>
      </c>
      <c r="BS1091">
        <f>IF($BG1091=1,VLOOKUP($A1091,'Full dataset'!$A$4:$IE$190,BS$1-2007+$C1091,FALSE),0)</f>
        <v>0</v>
      </c>
      <c r="BT1091">
        <f>IF($BG1091=1,VLOOKUP($A1091,'Full dataset'!$A$4:$IE$190,BT$1-2007+$C1091,FALSE),0)</f>
        <v>0</v>
      </c>
      <c r="BU1091">
        <f>IF($BG1091=1,VLOOKUP($A1091,'Full dataset'!$A$4:$IE$190,BU$1-2007+$C1091,FALSE),0)</f>
        <v>0</v>
      </c>
      <c r="BV1091">
        <f>IF($BG1091=1,VLOOKUP($A1091,'Full dataset'!$A$4:$IE$190,BV$1-2007+$C1091,FALSE),0)</f>
        <v>0</v>
      </c>
      <c r="BW1091">
        <f>IF($BG1091=1,VLOOKUP($A1091,'Full dataset'!$A$4:$IE$190,BW$1-2007+$C1091,FALSE),0)</f>
        <v>0</v>
      </c>
      <c r="BX1091">
        <f>IF($BG1091=1,VLOOKUP($A1091,'Full dataset'!$A$4:$IE$190,BX$1-2007+$C1091,FALSE),0)</f>
        <v>0</v>
      </c>
    </row>
    <row r="1092" spans="1:76" x14ac:dyDescent="0.25">
      <c r="A1092">
        <v>161</v>
      </c>
      <c r="B1092" t="s">
        <v>603</v>
      </c>
      <c r="C1092">
        <v>2012</v>
      </c>
      <c r="D1092" t="s">
        <v>582</v>
      </c>
      <c r="E1092">
        <f t="shared" ref="E1092:E1155" si="104">IF(OR(D1092="Private",D1092="Non-Profit"),0,1)</f>
        <v>0</v>
      </c>
      <c r="U1092">
        <v>0</v>
      </c>
      <c r="V1092" t="s">
        <v>726</v>
      </c>
      <c r="W1092" t="s">
        <v>726</v>
      </c>
      <c r="X1092" t="s">
        <v>726</v>
      </c>
      <c r="Y1092">
        <v>0</v>
      </c>
      <c r="Z1092" t="s">
        <v>726</v>
      </c>
      <c r="AA1092" t="s">
        <v>726</v>
      </c>
      <c r="AB1092" t="s">
        <v>726</v>
      </c>
      <c r="AC1092">
        <f>VLOOKUP(A1092,'Full dataset'!$A$4:$IE$190,2033-C1092,FALSE)</f>
        <v>0</v>
      </c>
      <c r="AD1092" t="str">
        <f>VLOOKUP(A1092,'Full dataset'!$A$4:$IE$190,2041-C1092,FALSE)</f>
        <v>.</v>
      </c>
      <c r="AE1092">
        <f>VLOOKUP(A1092,'Full dataset'!$A$4:$IE$190,2050-C1092,FALSE)</f>
        <v>0</v>
      </c>
      <c r="AF1092">
        <v>0</v>
      </c>
      <c r="AG1092" t="str">
        <f>VLOOKUP($A1092,'Full dataset'!$A$4:$IE$190,2007+AG$1-$C1092,FALSE)</f>
        <v>.</v>
      </c>
      <c r="AH1092" t="str">
        <f>VLOOKUP($A1092,'Full dataset'!$A$4:$IE$190,2007+AH$1-$C1092,FALSE)</f>
        <v>.</v>
      </c>
      <c r="AI1092" t="str">
        <f>VLOOKUP($A1092,'Full dataset'!$A$4:$IE$190,2007+AI$1-$C1092,FALSE)</f>
        <v>.</v>
      </c>
      <c r="AJ1092" t="str">
        <f>VLOOKUP($A1092,'Full dataset'!$A$4:$IE$190,2007+AJ$1-$C1092,FALSE)</f>
        <v>.</v>
      </c>
      <c r="AK1092" t="str">
        <f>VLOOKUP($A1092,'Full dataset'!$A$4:$IE$190,2007+AK$1-$C1092,FALSE)</f>
        <v>.</v>
      </c>
      <c r="AL1092" t="str">
        <f>VLOOKUP($A1092,'Full dataset'!$A$4:$IE$190,2007+AL$1-$C1092,FALSE)</f>
        <v>.</v>
      </c>
      <c r="AM1092" t="str">
        <f>VLOOKUP($A1092,'Full dataset'!$A$4:$IE$190,2007+AM$1-$C1092,FALSE)</f>
        <v>.</v>
      </c>
      <c r="AN1092" t="str">
        <f>VLOOKUP($A1092,'Full dataset'!$A$4:$IE$190,2007+AN$1-$C1092,FALSE)</f>
        <v>.</v>
      </c>
      <c r="AO1092" t="str">
        <f>VLOOKUP($A1092,'Full dataset'!$A$4:$IE$190,2007+AO$1-$C1092,FALSE)</f>
        <v>.</v>
      </c>
      <c r="AP1092" t="s">
        <v>726</v>
      </c>
      <c r="AQ1092" t="s">
        <v>726</v>
      </c>
      <c r="AR1092" t="s">
        <v>726</v>
      </c>
      <c r="AS1092" t="s">
        <v>726</v>
      </c>
      <c r="AT1092" t="s">
        <v>726</v>
      </c>
      <c r="AU1092">
        <f>VLOOKUP(A1092,'Full dataset'!$A$4:$II$190,$AU$1,FALSE)</f>
        <v>9999</v>
      </c>
      <c r="AW1092" t="str">
        <f>VLOOKUP(A1092,'Full dataset'!$A$5:$IM$190,247,FALSE)</f>
        <v>.</v>
      </c>
      <c r="AX1092" t="str">
        <f>VLOOKUP(A1092,'Full dataset'!$A$4:$II$190,242,FALSE)</f>
        <v>.</v>
      </c>
      <c r="AY1092" t="str">
        <f>VLOOKUP(A1092,'Full dataset'!$A$5:$IM$190,246,FALSE)</f>
        <v>.</v>
      </c>
      <c r="AZ1092">
        <v>9999</v>
      </c>
      <c r="BA1092">
        <f>MAX(VLOOKUP($A1092,'Full dataset'!$A$4:$IX$190,BA$1,FALSE),AW1092)</f>
        <v>0</v>
      </c>
      <c r="BB1092">
        <f>IF(VLOOKUP($A1092,'Full dataset'!$A$4:$IX$190,BB$1,FALSE)&gt;0,VLOOKUP($A1092,'Full dataset'!$A$4:$IX$190,BB$1,FALSE),AU1092)</f>
        <v>9999</v>
      </c>
      <c r="BC1092">
        <f>MAX(VLOOKUP($A1092,'Full dataset'!$A$4:$IX$190,BC$1,FALSE),AY1092)</f>
        <v>0</v>
      </c>
      <c r="BD1092">
        <f>MAX(VLOOKUP($A1092,'Full dataset'!$A$4:$IX$190,BD$1,FALSE),AX1092)</f>
        <v>0</v>
      </c>
      <c r="BE1092">
        <f t="shared" ref="BE1092:BE1155" si="105">MIN(AZ1092,BB1092,BD1092)</f>
        <v>0</v>
      </c>
      <c r="BF1092">
        <f t="shared" ref="BF1092:BF1155" si="106">IF(AND(C1092&gt;=BB1092,BA1092=2),1,0)</f>
        <v>0</v>
      </c>
      <c r="BG1092">
        <f t="shared" ref="BG1092:BG1155" si="107">IF(AND(C1092&gt;=BD1092,BC1092=2),1,0)</f>
        <v>0</v>
      </c>
      <c r="BH1092">
        <f t="shared" si="102"/>
        <v>0</v>
      </c>
      <c r="BI1092">
        <f t="shared" si="103"/>
        <v>0</v>
      </c>
      <c r="BO1092">
        <f>IF(BF1092=1,VLOOKUP($A1092,'Full dataset'!$A$4:$IE$190,2007+BO$1-$C1092,FALSE),0)</f>
        <v>0</v>
      </c>
      <c r="BP1092">
        <f>IF(BF1092=1,VLOOKUP($A1092,'Full dataset'!$A$4:$IE$190,2007+BP$1-$C1092,FALSE),0)</f>
        <v>0</v>
      </c>
      <c r="BQ1092">
        <f>IF(BF1092=1,VLOOKUP($A1092,'Full dataset'!$A$4:$IE$190,2007+BQ$1-$C1092,FALSE),0)</f>
        <v>0</v>
      </c>
      <c r="BR1092">
        <f>IF($BG1092=1,VLOOKUP($A1092,'Full dataset'!$A$4:$IE$190,BR$1-2007+$C1092,FALSE),0)</f>
        <v>0</v>
      </c>
      <c r="BS1092">
        <f>IF($BG1092=1,VLOOKUP($A1092,'Full dataset'!$A$4:$IE$190,BS$1-2007+$C1092,FALSE),0)</f>
        <v>0</v>
      </c>
      <c r="BT1092">
        <f>IF($BG1092=1,VLOOKUP($A1092,'Full dataset'!$A$4:$IE$190,BT$1-2007+$C1092,FALSE),0)</f>
        <v>0</v>
      </c>
      <c r="BU1092">
        <f>IF($BG1092=1,VLOOKUP($A1092,'Full dataset'!$A$4:$IE$190,BU$1-2007+$C1092,FALSE),0)</f>
        <v>0</v>
      </c>
      <c r="BV1092">
        <f>IF($BG1092=1,VLOOKUP($A1092,'Full dataset'!$A$4:$IE$190,BV$1-2007+$C1092,FALSE),0)</f>
        <v>0</v>
      </c>
      <c r="BW1092">
        <f>IF($BG1092=1,VLOOKUP($A1092,'Full dataset'!$A$4:$IE$190,BW$1-2007+$C1092,FALSE),0)</f>
        <v>0</v>
      </c>
      <c r="BX1092">
        <f>IF($BG1092=1,VLOOKUP($A1092,'Full dataset'!$A$4:$IE$190,BX$1-2007+$C1092,FALSE),0)</f>
        <v>0</v>
      </c>
    </row>
    <row r="1093" spans="1:76" x14ac:dyDescent="0.25">
      <c r="A1093">
        <v>162</v>
      </c>
      <c r="B1093" t="s">
        <v>605</v>
      </c>
      <c r="C1093">
        <v>2012</v>
      </c>
      <c r="D1093" t="s">
        <v>587</v>
      </c>
      <c r="E1093">
        <f t="shared" si="104"/>
        <v>0</v>
      </c>
      <c r="U1093">
        <v>0</v>
      </c>
      <c r="V1093" t="s">
        <v>726</v>
      </c>
      <c r="W1093" t="s">
        <v>726</v>
      </c>
      <c r="X1093" t="s">
        <v>726</v>
      </c>
      <c r="Y1093">
        <v>0</v>
      </c>
      <c r="Z1093" t="s">
        <v>726</v>
      </c>
      <c r="AA1093" t="s">
        <v>726</v>
      </c>
      <c r="AB1093" t="s">
        <v>726</v>
      </c>
      <c r="AC1093">
        <f>VLOOKUP(A1093,'Full dataset'!$A$4:$IE$190,2033-C1093,FALSE)</f>
        <v>0</v>
      </c>
      <c r="AD1093" t="str">
        <f>VLOOKUP(A1093,'Full dataset'!$A$4:$IE$190,2041-C1093,FALSE)</f>
        <v>.</v>
      </c>
      <c r="AE1093">
        <f>VLOOKUP(A1093,'Full dataset'!$A$4:$IE$190,2050-C1093,FALSE)</f>
        <v>0</v>
      </c>
      <c r="AF1093">
        <v>0</v>
      </c>
      <c r="AG1093" t="str">
        <f>VLOOKUP($A1093,'Full dataset'!$A$4:$IE$190,2007+AG$1-$C1093,FALSE)</f>
        <v>.</v>
      </c>
      <c r="AH1093" t="str">
        <f>VLOOKUP($A1093,'Full dataset'!$A$4:$IE$190,2007+AH$1-$C1093,FALSE)</f>
        <v>.</v>
      </c>
      <c r="AI1093" t="str">
        <f>VLOOKUP($A1093,'Full dataset'!$A$4:$IE$190,2007+AI$1-$C1093,FALSE)</f>
        <v>.</v>
      </c>
      <c r="AJ1093" t="str">
        <f>VLOOKUP($A1093,'Full dataset'!$A$4:$IE$190,2007+AJ$1-$C1093,FALSE)</f>
        <v>.</v>
      </c>
      <c r="AK1093" t="str">
        <f>VLOOKUP($A1093,'Full dataset'!$A$4:$IE$190,2007+AK$1-$C1093,FALSE)</f>
        <v>.</v>
      </c>
      <c r="AL1093" t="str">
        <f>VLOOKUP($A1093,'Full dataset'!$A$4:$IE$190,2007+AL$1-$C1093,FALSE)</f>
        <v>.</v>
      </c>
      <c r="AM1093" t="str">
        <f>VLOOKUP($A1093,'Full dataset'!$A$4:$IE$190,2007+AM$1-$C1093,FALSE)</f>
        <v>.</v>
      </c>
      <c r="AN1093" t="str">
        <f>VLOOKUP($A1093,'Full dataset'!$A$4:$IE$190,2007+AN$1-$C1093,FALSE)</f>
        <v>.</v>
      </c>
      <c r="AO1093" t="str">
        <f>VLOOKUP($A1093,'Full dataset'!$A$4:$IE$190,2007+AO$1-$C1093,FALSE)</f>
        <v>.</v>
      </c>
      <c r="AP1093" t="s">
        <v>726</v>
      </c>
      <c r="AQ1093" t="s">
        <v>726</v>
      </c>
      <c r="AR1093" t="s">
        <v>726</v>
      </c>
      <c r="AS1093" t="s">
        <v>726</v>
      </c>
      <c r="AT1093" t="s">
        <v>726</v>
      </c>
      <c r="AU1093">
        <f>VLOOKUP(A1093,'Full dataset'!$A$4:$II$190,$AU$1,FALSE)</f>
        <v>9999</v>
      </c>
      <c r="AW1093" t="str">
        <f>VLOOKUP(A1093,'Full dataset'!$A$5:$IM$190,247,FALSE)</f>
        <v>.</v>
      </c>
      <c r="AX1093" t="str">
        <f>VLOOKUP(A1093,'Full dataset'!$A$4:$II$190,242,FALSE)</f>
        <v>.</v>
      </c>
      <c r="AY1093" t="str">
        <f>VLOOKUP(A1093,'Full dataset'!$A$5:$IM$190,246,FALSE)</f>
        <v>.</v>
      </c>
      <c r="AZ1093">
        <v>9999</v>
      </c>
      <c r="BA1093">
        <f>MAX(VLOOKUP($A1093,'Full dataset'!$A$4:$IX$190,BA$1,FALSE),AW1093)</f>
        <v>0</v>
      </c>
      <c r="BB1093">
        <f>IF(VLOOKUP($A1093,'Full dataset'!$A$4:$IX$190,BB$1,FALSE)&gt;0,VLOOKUP($A1093,'Full dataset'!$A$4:$IX$190,BB$1,FALSE),AU1093)</f>
        <v>9999</v>
      </c>
      <c r="BC1093">
        <f>MAX(VLOOKUP($A1093,'Full dataset'!$A$4:$IX$190,BC$1,FALSE),AY1093)</f>
        <v>0</v>
      </c>
      <c r="BD1093">
        <f>MAX(VLOOKUP($A1093,'Full dataset'!$A$4:$IX$190,BD$1,FALSE),AX1093)</f>
        <v>0</v>
      </c>
      <c r="BE1093">
        <f t="shared" si="105"/>
        <v>0</v>
      </c>
      <c r="BF1093">
        <f t="shared" si="106"/>
        <v>0</v>
      </c>
      <c r="BG1093">
        <f t="shared" si="107"/>
        <v>0</v>
      </c>
      <c r="BH1093">
        <f t="shared" si="102"/>
        <v>0</v>
      </c>
      <c r="BI1093">
        <f t="shared" si="103"/>
        <v>0</v>
      </c>
      <c r="BO1093">
        <f>IF(BF1093=1,VLOOKUP($A1093,'Full dataset'!$A$4:$IE$190,2007+BO$1-$C1093,FALSE),0)</f>
        <v>0</v>
      </c>
      <c r="BP1093">
        <f>IF(BF1093=1,VLOOKUP($A1093,'Full dataset'!$A$4:$IE$190,2007+BP$1-$C1093,FALSE),0)</f>
        <v>0</v>
      </c>
      <c r="BQ1093">
        <f>IF(BF1093=1,VLOOKUP($A1093,'Full dataset'!$A$4:$IE$190,2007+BQ$1-$C1093,FALSE),0)</f>
        <v>0</v>
      </c>
      <c r="BR1093">
        <f>IF($BG1093=1,VLOOKUP($A1093,'Full dataset'!$A$4:$IE$190,BR$1-2007+$C1093,FALSE),0)</f>
        <v>0</v>
      </c>
      <c r="BS1093">
        <f>IF($BG1093=1,VLOOKUP($A1093,'Full dataset'!$A$4:$IE$190,BS$1-2007+$C1093,FALSE),0)</f>
        <v>0</v>
      </c>
      <c r="BT1093">
        <f>IF($BG1093=1,VLOOKUP($A1093,'Full dataset'!$A$4:$IE$190,BT$1-2007+$C1093,FALSE),0)</f>
        <v>0</v>
      </c>
      <c r="BU1093">
        <f>IF($BG1093=1,VLOOKUP($A1093,'Full dataset'!$A$4:$IE$190,BU$1-2007+$C1093,FALSE),0)</f>
        <v>0</v>
      </c>
      <c r="BV1093">
        <f>IF($BG1093=1,VLOOKUP($A1093,'Full dataset'!$A$4:$IE$190,BV$1-2007+$C1093,FALSE),0)</f>
        <v>0</v>
      </c>
      <c r="BW1093">
        <f>IF($BG1093=1,VLOOKUP($A1093,'Full dataset'!$A$4:$IE$190,BW$1-2007+$C1093,FALSE),0)</f>
        <v>0</v>
      </c>
      <c r="BX1093">
        <f>IF($BG1093=1,VLOOKUP($A1093,'Full dataset'!$A$4:$IE$190,BX$1-2007+$C1093,FALSE),0)</f>
        <v>0</v>
      </c>
    </row>
    <row r="1094" spans="1:76" x14ac:dyDescent="0.25">
      <c r="A1094">
        <v>163</v>
      </c>
      <c r="B1094" t="s">
        <v>606</v>
      </c>
      <c r="C1094">
        <v>2012</v>
      </c>
      <c r="D1094" t="s">
        <v>591</v>
      </c>
      <c r="E1094">
        <f t="shared" si="104"/>
        <v>1</v>
      </c>
      <c r="S1094">
        <v>8721</v>
      </c>
      <c r="T1094">
        <v>541214</v>
      </c>
      <c r="U1094">
        <v>0</v>
      </c>
      <c r="V1094" t="s">
        <v>726</v>
      </c>
      <c r="W1094" t="s">
        <v>726</v>
      </c>
      <c r="X1094" t="s">
        <v>726</v>
      </c>
      <c r="Y1094">
        <v>0</v>
      </c>
      <c r="Z1094" t="s">
        <v>726</v>
      </c>
      <c r="AA1094" t="s">
        <v>726</v>
      </c>
      <c r="AB1094" t="s">
        <v>726</v>
      </c>
      <c r="AC1094">
        <f>VLOOKUP(A1094,'Full dataset'!$A$4:$IE$190,2033-C1094,FALSE)</f>
        <v>0</v>
      </c>
      <c r="AD1094" t="str">
        <f>VLOOKUP(A1094,'Full dataset'!$A$4:$IE$190,2041-C1094,FALSE)</f>
        <v>.</v>
      </c>
      <c r="AE1094">
        <f>VLOOKUP(A1094,'Full dataset'!$A$4:$IE$190,2050-C1094,FALSE)</f>
        <v>0</v>
      </c>
      <c r="AF1094">
        <v>0</v>
      </c>
      <c r="AG1094">
        <f>VLOOKUP($A1094,'Full dataset'!$A$4:$IE$190,2007+AG$1-$C1094,FALSE)</f>
        <v>569</v>
      </c>
      <c r="AH1094">
        <f>VLOOKUP($A1094,'Full dataset'!$A$4:$IE$190,2007+AH$1-$C1094,FALSE)</f>
        <v>6163.7</v>
      </c>
      <c r="AI1094">
        <f>VLOOKUP($A1094,'Full dataset'!$A$4:$IE$190,2007+AI$1-$C1094,FALSE)</f>
        <v>2326.1999999999998</v>
      </c>
      <c r="AJ1094" t="str">
        <f>VLOOKUP($A1094,'Full dataset'!$A$4:$IE$190,2007+AJ$1-$C1094,FALSE)</f>
        <v>.</v>
      </c>
      <c r="AK1094" t="str">
        <f>VLOOKUP($A1094,'Full dataset'!$A$4:$IE$190,2007+AK$1-$C1094,FALSE)</f>
        <v>.</v>
      </c>
      <c r="AL1094" t="str">
        <f>VLOOKUP($A1094,'Full dataset'!$A$4:$IE$190,2007+AL$1-$C1094,FALSE)</f>
        <v>.</v>
      </c>
      <c r="AM1094" t="str">
        <f>VLOOKUP($A1094,'Full dataset'!$A$4:$IE$190,2007+AM$1-$C1094,FALSE)</f>
        <v>.</v>
      </c>
      <c r="AN1094" t="str">
        <f>VLOOKUP($A1094,'Full dataset'!$A$4:$IE$190,2007+AN$1-$C1094,FALSE)</f>
        <v>.</v>
      </c>
      <c r="AO1094" t="str">
        <f>VLOOKUP($A1094,'Full dataset'!$A$4:$IE$190,2007+AO$1-$C1094,FALSE)</f>
        <v>.</v>
      </c>
      <c r="AP1094" t="s">
        <v>726</v>
      </c>
      <c r="AQ1094" t="s">
        <v>726</v>
      </c>
      <c r="AR1094" t="s">
        <v>726</v>
      </c>
      <c r="AS1094" t="s">
        <v>726</v>
      </c>
      <c r="AT1094" t="s">
        <v>726</v>
      </c>
      <c r="AU1094">
        <f>VLOOKUP(A1094,'Full dataset'!$A$4:$II$190,$AU$1,FALSE)</f>
        <v>9999</v>
      </c>
      <c r="AW1094" t="str">
        <f>VLOOKUP(A1094,'Full dataset'!$A$5:$IM$190,247,FALSE)</f>
        <v>.</v>
      </c>
      <c r="AX1094" t="str">
        <f>VLOOKUP(A1094,'Full dataset'!$A$4:$II$190,242,FALSE)</f>
        <v>.</v>
      </c>
      <c r="AY1094" t="str">
        <f>VLOOKUP(A1094,'Full dataset'!$A$5:$IM$190,246,FALSE)</f>
        <v>.</v>
      </c>
      <c r="AZ1094">
        <v>9999</v>
      </c>
      <c r="BA1094">
        <f>MAX(VLOOKUP($A1094,'Full dataset'!$A$4:$IX$190,BA$1,FALSE),AW1094)</f>
        <v>0</v>
      </c>
      <c r="BB1094">
        <f>IF(VLOOKUP($A1094,'Full dataset'!$A$4:$IX$190,BB$1,FALSE)&gt;0,VLOOKUP($A1094,'Full dataset'!$A$4:$IX$190,BB$1,FALSE),AU1094)</f>
        <v>9999</v>
      </c>
      <c r="BC1094">
        <f>MAX(VLOOKUP($A1094,'Full dataset'!$A$4:$IX$190,BC$1,FALSE),AY1094)</f>
        <v>0</v>
      </c>
      <c r="BD1094">
        <f>MAX(VLOOKUP($A1094,'Full dataset'!$A$4:$IX$190,BD$1,FALSE),AX1094)</f>
        <v>0</v>
      </c>
      <c r="BE1094">
        <f t="shared" si="105"/>
        <v>0</v>
      </c>
      <c r="BF1094">
        <f t="shared" si="106"/>
        <v>0</v>
      </c>
      <c r="BG1094">
        <f t="shared" si="107"/>
        <v>0</v>
      </c>
      <c r="BH1094">
        <f t="shared" si="102"/>
        <v>0</v>
      </c>
      <c r="BI1094">
        <f t="shared" si="103"/>
        <v>0</v>
      </c>
      <c r="BO1094">
        <f>IF(BF1094=1,VLOOKUP($A1094,'Full dataset'!$A$4:$IE$190,2007+BO$1-$C1094,FALSE),0)</f>
        <v>0</v>
      </c>
      <c r="BP1094">
        <f>IF(BF1094=1,VLOOKUP($A1094,'Full dataset'!$A$4:$IE$190,2007+BP$1-$C1094,FALSE),0)</f>
        <v>0</v>
      </c>
      <c r="BQ1094">
        <f>IF(BF1094=1,VLOOKUP($A1094,'Full dataset'!$A$4:$IE$190,2007+BQ$1-$C1094,FALSE),0)</f>
        <v>0</v>
      </c>
      <c r="BR1094">
        <f>IF($BG1094=1,VLOOKUP($A1094,'Full dataset'!$A$4:$IE$190,BR$1-2007+$C1094,FALSE),0)</f>
        <v>0</v>
      </c>
      <c r="BS1094">
        <f>IF($BG1094=1,VLOOKUP($A1094,'Full dataset'!$A$4:$IE$190,BS$1-2007+$C1094,FALSE),0)</f>
        <v>0</v>
      </c>
      <c r="BT1094">
        <f>IF($BG1094=1,VLOOKUP($A1094,'Full dataset'!$A$4:$IE$190,BT$1-2007+$C1094,FALSE),0)</f>
        <v>0</v>
      </c>
      <c r="BU1094">
        <f>IF($BG1094=1,VLOOKUP($A1094,'Full dataset'!$A$4:$IE$190,BU$1-2007+$C1094,FALSE),0)</f>
        <v>0</v>
      </c>
      <c r="BV1094">
        <f>IF($BG1094=1,VLOOKUP($A1094,'Full dataset'!$A$4:$IE$190,BV$1-2007+$C1094,FALSE),0)</f>
        <v>0</v>
      </c>
      <c r="BW1094">
        <f>IF($BG1094=1,VLOOKUP($A1094,'Full dataset'!$A$4:$IE$190,BW$1-2007+$C1094,FALSE),0)</f>
        <v>0</v>
      </c>
      <c r="BX1094">
        <f>IF($BG1094=1,VLOOKUP($A1094,'Full dataset'!$A$4:$IE$190,BX$1-2007+$C1094,FALSE),0)</f>
        <v>0</v>
      </c>
    </row>
    <row r="1095" spans="1:76" x14ac:dyDescent="0.25">
      <c r="A1095">
        <v>164</v>
      </c>
      <c r="B1095" t="s">
        <v>607</v>
      </c>
      <c r="C1095">
        <v>2012</v>
      </c>
      <c r="D1095" t="s">
        <v>587</v>
      </c>
      <c r="E1095">
        <f t="shared" si="104"/>
        <v>0</v>
      </c>
      <c r="U1095">
        <v>0</v>
      </c>
      <c r="V1095" t="s">
        <v>726</v>
      </c>
      <c r="W1095" t="s">
        <v>726</v>
      </c>
      <c r="X1095" t="s">
        <v>726</v>
      </c>
      <c r="Y1095">
        <v>0</v>
      </c>
      <c r="Z1095" t="s">
        <v>726</v>
      </c>
      <c r="AA1095" t="s">
        <v>726</v>
      </c>
      <c r="AB1095" t="s">
        <v>726</v>
      </c>
      <c r="AC1095">
        <f>VLOOKUP(A1095,'Full dataset'!$A$4:$IE$190,2033-C1095,FALSE)</f>
        <v>0</v>
      </c>
      <c r="AD1095" t="str">
        <f>VLOOKUP(A1095,'Full dataset'!$A$4:$IE$190,2041-C1095,FALSE)</f>
        <v>.</v>
      </c>
      <c r="AE1095">
        <f>VLOOKUP(A1095,'Full dataset'!$A$4:$IE$190,2050-C1095,FALSE)</f>
        <v>0</v>
      </c>
      <c r="AF1095">
        <v>0</v>
      </c>
      <c r="AG1095">
        <f>VLOOKUP($A1095,'Full dataset'!$A$4:$IE$190,2007+AG$1-$C1095,FALSE)</f>
        <v>9.952</v>
      </c>
      <c r="AH1095">
        <f>VLOOKUP($A1095,'Full dataset'!$A$4:$IE$190,2007+AH$1-$C1095,FALSE)</f>
        <v>197.37799999999999</v>
      </c>
      <c r="AI1095">
        <f>VLOOKUP($A1095,'Full dataset'!$A$4:$IE$190,2007+AI$1-$C1095,FALSE)</f>
        <v>147.02699999999999</v>
      </c>
      <c r="AJ1095" t="str">
        <f>VLOOKUP($A1095,'Full dataset'!$A$4:$IE$190,2007+AJ$1-$C1095,FALSE)</f>
        <v>.</v>
      </c>
      <c r="AK1095" t="str">
        <f>VLOOKUP($A1095,'Full dataset'!$A$4:$IE$190,2007+AK$1-$C1095,FALSE)</f>
        <v>.</v>
      </c>
      <c r="AL1095" t="str">
        <f>VLOOKUP($A1095,'Full dataset'!$A$4:$IE$190,2007+AL$1-$C1095,FALSE)</f>
        <v>.</v>
      </c>
      <c r="AM1095" t="str">
        <f>VLOOKUP($A1095,'Full dataset'!$A$4:$IE$190,2007+AM$1-$C1095,FALSE)</f>
        <v>.</v>
      </c>
      <c r="AN1095" t="str">
        <f>VLOOKUP($A1095,'Full dataset'!$A$4:$IE$190,2007+AN$1-$C1095,FALSE)</f>
        <v>.</v>
      </c>
      <c r="AO1095" t="str">
        <f>VLOOKUP($A1095,'Full dataset'!$A$4:$IE$190,2007+AO$1-$C1095,FALSE)</f>
        <v>.</v>
      </c>
      <c r="AP1095" t="s">
        <v>726</v>
      </c>
      <c r="AQ1095" t="s">
        <v>726</v>
      </c>
      <c r="AR1095" t="s">
        <v>726</v>
      </c>
      <c r="AS1095" t="s">
        <v>726</v>
      </c>
      <c r="AT1095" t="s">
        <v>726</v>
      </c>
      <c r="AU1095">
        <f>VLOOKUP(A1095,'Full dataset'!$A$4:$II$190,$AU$1,FALSE)</f>
        <v>9999</v>
      </c>
      <c r="AW1095" t="str">
        <f>VLOOKUP(A1095,'Full dataset'!$A$5:$IM$190,247,FALSE)</f>
        <v>.</v>
      </c>
      <c r="AX1095" t="str">
        <f>VLOOKUP(A1095,'Full dataset'!$A$4:$II$190,242,FALSE)</f>
        <v>.</v>
      </c>
      <c r="AY1095" t="str">
        <f>VLOOKUP(A1095,'Full dataset'!$A$5:$IM$190,246,FALSE)</f>
        <v>.</v>
      </c>
      <c r="AZ1095">
        <v>9999</v>
      </c>
      <c r="BA1095">
        <f>MAX(VLOOKUP($A1095,'Full dataset'!$A$4:$IX$190,BA$1,FALSE),AW1095)</f>
        <v>0</v>
      </c>
      <c r="BB1095">
        <f>IF(VLOOKUP($A1095,'Full dataset'!$A$4:$IX$190,BB$1,FALSE)&gt;0,VLOOKUP($A1095,'Full dataset'!$A$4:$IX$190,BB$1,FALSE),AU1095)</f>
        <v>9999</v>
      </c>
      <c r="BC1095">
        <f>MAX(VLOOKUP($A1095,'Full dataset'!$A$4:$IX$190,BC$1,FALSE),AY1095)</f>
        <v>0</v>
      </c>
      <c r="BD1095">
        <f>MAX(VLOOKUP($A1095,'Full dataset'!$A$4:$IX$190,BD$1,FALSE),AX1095)</f>
        <v>0</v>
      </c>
      <c r="BE1095">
        <f t="shared" si="105"/>
        <v>0</v>
      </c>
      <c r="BF1095">
        <f t="shared" si="106"/>
        <v>0</v>
      </c>
      <c r="BG1095">
        <f t="shared" si="107"/>
        <v>0</v>
      </c>
      <c r="BH1095">
        <f t="shared" si="102"/>
        <v>0</v>
      </c>
      <c r="BI1095">
        <f t="shared" si="103"/>
        <v>0</v>
      </c>
      <c r="BO1095">
        <f>IF(BF1095=1,VLOOKUP($A1095,'Full dataset'!$A$4:$IE$190,2007+BO$1-$C1095,FALSE),0)</f>
        <v>0</v>
      </c>
      <c r="BP1095">
        <f>IF(BF1095=1,VLOOKUP($A1095,'Full dataset'!$A$4:$IE$190,2007+BP$1-$C1095,FALSE),0)</f>
        <v>0</v>
      </c>
      <c r="BQ1095">
        <f>IF(BF1095=1,VLOOKUP($A1095,'Full dataset'!$A$4:$IE$190,2007+BQ$1-$C1095,FALSE),0)</f>
        <v>0</v>
      </c>
      <c r="BR1095">
        <f>IF($BG1095=1,VLOOKUP($A1095,'Full dataset'!$A$4:$IE$190,BR$1-2007+$C1095,FALSE),0)</f>
        <v>0</v>
      </c>
      <c r="BS1095">
        <f>IF($BG1095=1,VLOOKUP($A1095,'Full dataset'!$A$4:$IE$190,BS$1-2007+$C1095,FALSE),0)</f>
        <v>0</v>
      </c>
      <c r="BT1095">
        <f>IF($BG1095=1,VLOOKUP($A1095,'Full dataset'!$A$4:$IE$190,BT$1-2007+$C1095,FALSE),0)</f>
        <v>0</v>
      </c>
      <c r="BU1095">
        <f>IF($BG1095=1,VLOOKUP($A1095,'Full dataset'!$A$4:$IE$190,BU$1-2007+$C1095,FALSE),0)</f>
        <v>0</v>
      </c>
      <c r="BV1095">
        <f>IF($BG1095=1,VLOOKUP($A1095,'Full dataset'!$A$4:$IE$190,BV$1-2007+$C1095,FALSE),0)</f>
        <v>0</v>
      </c>
      <c r="BW1095">
        <f>IF($BG1095=1,VLOOKUP($A1095,'Full dataset'!$A$4:$IE$190,BW$1-2007+$C1095,FALSE),0)</f>
        <v>0</v>
      </c>
      <c r="BX1095">
        <f>IF($BG1095=1,VLOOKUP($A1095,'Full dataset'!$A$4:$IE$190,BX$1-2007+$C1095,FALSE),0)</f>
        <v>0</v>
      </c>
    </row>
    <row r="1096" spans="1:76" x14ac:dyDescent="0.25">
      <c r="A1096">
        <v>165</v>
      </c>
      <c r="B1096" t="s">
        <v>608</v>
      </c>
      <c r="C1096">
        <v>2012</v>
      </c>
      <c r="D1096" t="s">
        <v>591</v>
      </c>
      <c r="E1096">
        <f t="shared" si="104"/>
        <v>1</v>
      </c>
      <c r="U1096">
        <v>0</v>
      </c>
      <c r="V1096" t="s">
        <v>726</v>
      </c>
      <c r="W1096" t="s">
        <v>726</v>
      </c>
      <c r="X1096" t="s">
        <v>726</v>
      </c>
      <c r="Y1096">
        <v>0</v>
      </c>
      <c r="Z1096" t="s">
        <v>726</v>
      </c>
      <c r="AA1096" t="s">
        <v>726</v>
      </c>
      <c r="AB1096" t="s">
        <v>726</v>
      </c>
      <c r="AC1096">
        <f>VLOOKUP(A1096,'Full dataset'!$A$4:$IE$190,2033-C1096,FALSE)</f>
        <v>0</v>
      </c>
      <c r="AD1096" t="str">
        <f>VLOOKUP(A1096,'Full dataset'!$A$4:$IE$190,2041-C1096,FALSE)</f>
        <v>.</v>
      </c>
      <c r="AE1096">
        <f>VLOOKUP(A1096,'Full dataset'!$A$4:$IE$190,2050-C1096,FALSE)</f>
        <v>0</v>
      </c>
      <c r="AF1096">
        <v>0</v>
      </c>
      <c r="AG1096">
        <f>VLOOKUP($A1096,'Full dataset'!$A$4:$IE$190,2007+AG$1-$C1096,FALSE)</f>
        <v>407.8</v>
      </c>
      <c r="AH1096">
        <f>VLOOKUP($A1096,'Full dataset'!$A$4:$IE$190,2007+AH$1-$C1096,FALSE)</f>
        <v>4165.3999999999996</v>
      </c>
      <c r="AI1096">
        <f>VLOOKUP($A1096,'Full dataset'!$A$4:$IE$190,2007+AI$1-$C1096,FALSE)</f>
        <v>4014.2</v>
      </c>
      <c r="AJ1096" t="str">
        <f>VLOOKUP($A1096,'Full dataset'!$A$4:$IE$190,2007+AJ$1-$C1096,FALSE)</f>
        <v>.</v>
      </c>
      <c r="AK1096" t="str">
        <f>VLOOKUP($A1096,'Full dataset'!$A$4:$IE$190,2007+AK$1-$C1096,FALSE)</f>
        <v>.</v>
      </c>
      <c r="AL1096" t="str">
        <f>VLOOKUP($A1096,'Full dataset'!$A$4:$IE$190,2007+AL$1-$C1096,FALSE)</f>
        <v>.</v>
      </c>
      <c r="AM1096" t="str">
        <f>VLOOKUP($A1096,'Full dataset'!$A$4:$IE$190,2007+AM$1-$C1096,FALSE)</f>
        <v>.</v>
      </c>
      <c r="AN1096" t="str">
        <f>VLOOKUP($A1096,'Full dataset'!$A$4:$IE$190,2007+AN$1-$C1096,FALSE)</f>
        <v>.</v>
      </c>
      <c r="AO1096" t="str">
        <f>VLOOKUP($A1096,'Full dataset'!$A$4:$IE$190,2007+AO$1-$C1096,FALSE)</f>
        <v>.</v>
      </c>
      <c r="AP1096" t="s">
        <v>726</v>
      </c>
      <c r="AQ1096" t="s">
        <v>726</v>
      </c>
      <c r="AR1096" t="s">
        <v>726</v>
      </c>
      <c r="AS1096" t="s">
        <v>726</v>
      </c>
      <c r="AT1096" t="s">
        <v>726</v>
      </c>
      <c r="AU1096">
        <f>VLOOKUP(A1096,'Full dataset'!$A$4:$II$190,$AU$1,FALSE)</f>
        <v>9999</v>
      </c>
      <c r="AW1096" t="str">
        <f>VLOOKUP(A1096,'Full dataset'!$A$5:$IM$190,247,FALSE)</f>
        <v>.</v>
      </c>
      <c r="AX1096" t="str">
        <f>VLOOKUP(A1096,'Full dataset'!$A$4:$II$190,242,FALSE)</f>
        <v>.</v>
      </c>
      <c r="AY1096" t="str">
        <f>VLOOKUP(A1096,'Full dataset'!$A$5:$IM$190,246,FALSE)</f>
        <v>.</v>
      </c>
      <c r="AZ1096">
        <v>9999</v>
      </c>
      <c r="BA1096">
        <f>MAX(VLOOKUP($A1096,'Full dataset'!$A$4:$IX$190,BA$1,FALSE),AW1096)</f>
        <v>0</v>
      </c>
      <c r="BB1096">
        <f>IF(VLOOKUP($A1096,'Full dataset'!$A$4:$IX$190,BB$1,FALSE)&gt;0,VLOOKUP($A1096,'Full dataset'!$A$4:$IX$190,BB$1,FALSE),AU1096)</f>
        <v>9999</v>
      </c>
      <c r="BC1096">
        <f>MAX(VLOOKUP($A1096,'Full dataset'!$A$4:$IX$190,BC$1,FALSE),AY1096)</f>
        <v>0</v>
      </c>
      <c r="BD1096">
        <f>MAX(VLOOKUP($A1096,'Full dataset'!$A$4:$IX$190,BD$1,FALSE),AX1096)</f>
        <v>0</v>
      </c>
      <c r="BE1096">
        <f t="shared" si="105"/>
        <v>0</v>
      </c>
      <c r="BF1096">
        <f t="shared" si="106"/>
        <v>0</v>
      </c>
      <c r="BG1096">
        <f t="shared" si="107"/>
        <v>0</v>
      </c>
      <c r="BH1096">
        <f t="shared" si="102"/>
        <v>0</v>
      </c>
      <c r="BI1096">
        <f t="shared" si="103"/>
        <v>0</v>
      </c>
      <c r="BO1096">
        <f>IF(BF1096=1,VLOOKUP($A1096,'Full dataset'!$A$4:$IE$190,2007+BO$1-$C1096,FALSE),0)</f>
        <v>0</v>
      </c>
      <c r="BP1096">
        <f>IF(BF1096=1,VLOOKUP($A1096,'Full dataset'!$A$4:$IE$190,2007+BP$1-$C1096,FALSE),0)</f>
        <v>0</v>
      </c>
      <c r="BQ1096">
        <f>IF(BF1096=1,VLOOKUP($A1096,'Full dataset'!$A$4:$IE$190,2007+BQ$1-$C1096,FALSE),0)</f>
        <v>0</v>
      </c>
      <c r="BR1096">
        <f>IF($BG1096=1,VLOOKUP($A1096,'Full dataset'!$A$4:$IE$190,BR$1-2007+$C1096,FALSE),0)</f>
        <v>0</v>
      </c>
      <c r="BS1096">
        <f>IF($BG1096=1,VLOOKUP($A1096,'Full dataset'!$A$4:$IE$190,BS$1-2007+$C1096,FALSE),0)</f>
        <v>0</v>
      </c>
      <c r="BT1096">
        <f>IF($BG1096=1,VLOOKUP($A1096,'Full dataset'!$A$4:$IE$190,BT$1-2007+$C1096,FALSE),0)</f>
        <v>0</v>
      </c>
      <c r="BU1096">
        <f>IF($BG1096=1,VLOOKUP($A1096,'Full dataset'!$A$4:$IE$190,BU$1-2007+$C1096,FALSE),0)</f>
        <v>0</v>
      </c>
      <c r="BV1096">
        <f>IF($BG1096=1,VLOOKUP($A1096,'Full dataset'!$A$4:$IE$190,BV$1-2007+$C1096,FALSE),0)</f>
        <v>0</v>
      </c>
      <c r="BW1096">
        <f>IF($BG1096=1,VLOOKUP($A1096,'Full dataset'!$A$4:$IE$190,BW$1-2007+$C1096,FALSE),0)</f>
        <v>0</v>
      </c>
      <c r="BX1096">
        <f>IF($BG1096=1,VLOOKUP($A1096,'Full dataset'!$A$4:$IE$190,BX$1-2007+$C1096,FALSE),0)</f>
        <v>0</v>
      </c>
    </row>
    <row r="1097" spans="1:76" x14ac:dyDescent="0.25">
      <c r="A1097">
        <v>166</v>
      </c>
      <c r="B1097" t="s">
        <v>609</v>
      </c>
      <c r="C1097">
        <v>2012</v>
      </c>
      <c r="D1097" t="s">
        <v>591</v>
      </c>
      <c r="E1097">
        <f t="shared" si="104"/>
        <v>1</v>
      </c>
      <c r="U1097">
        <v>0</v>
      </c>
      <c r="V1097" t="s">
        <v>726</v>
      </c>
      <c r="W1097" t="s">
        <v>726</v>
      </c>
      <c r="X1097" t="s">
        <v>726</v>
      </c>
      <c r="Y1097">
        <v>0</v>
      </c>
      <c r="Z1097" t="s">
        <v>726</v>
      </c>
      <c r="AA1097" t="s">
        <v>726</v>
      </c>
      <c r="AB1097" t="s">
        <v>726</v>
      </c>
      <c r="AC1097">
        <f>VLOOKUP(A1097,'Full dataset'!$A$4:$IE$190,2033-C1097,FALSE)</f>
        <v>0</v>
      </c>
      <c r="AD1097" t="str">
        <f>VLOOKUP(A1097,'Full dataset'!$A$4:$IE$190,2041-C1097,FALSE)</f>
        <v>.</v>
      </c>
      <c r="AE1097">
        <f>VLOOKUP(A1097,'Full dataset'!$A$4:$IE$190,2050-C1097,FALSE)</f>
        <v>0</v>
      </c>
      <c r="AF1097">
        <v>0</v>
      </c>
      <c r="AG1097">
        <f>VLOOKUP($A1097,'Full dataset'!$A$4:$IE$190,2007+AG$1-$C1097,FALSE)</f>
        <v>805.9</v>
      </c>
      <c r="AH1097">
        <f>VLOOKUP($A1097,'Full dataset'!$A$4:$IE$190,2007+AH$1-$C1097,FALSE)</f>
        <v>161926.5</v>
      </c>
      <c r="AI1097">
        <f>VLOOKUP($A1097,'Full dataset'!$A$4:$IE$190,2007+AI$1-$C1097,FALSE)</f>
        <v>9095</v>
      </c>
      <c r="AJ1097" t="str">
        <f>VLOOKUP($A1097,'Full dataset'!$A$4:$IE$190,2007+AJ$1-$C1097,FALSE)</f>
        <v>.</v>
      </c>
      <c r="AK1097" t="str">
        <f>VLOOKUP($A1097,'Full dataset'!$A$4:$IE$190,2007+AK$1-$C1097,FALSE)</f>
        <v>.</v>
      </c>
      <c r="AL1097" t="str">
        <f>VLOOKUP($A1097,'Full dataset'!$A$4:$IE$190,2007+AL$1-$C1097,FALSE)</f>
        <v>.</v>
      </c>
      <c r="AM1097" t="str">
        <f>VLOOKUP($A1097,'Full dataset'!$A$4:$IE$190,2007+AM$1-$C1097,FALSE)</f>
        <v>.</v>
      </c>
      <c r="AN1097" t="str">
        <f>VLOOKUP($A1097,'Full dataset'!$A$4:$IE$190,2007+AN$1-$C1097,FALSE)</f>
        <v>.</v>
      </c>
      <c r="AO1097" t="str">
        <f>VLOOKUP($A1097,'Full dataset'!$A$4:$IE$190,2007+AO$1-$C1097,FALSE)</f>
        <v>.</v>
      </c>
      <c r="AP1097" t="s">
        <v>726</v>
      </c>
      <c r="AQ1097" t="s">
        <v>726</v>
      </c>
      <c r="AR1097" t="s">
        <v>726</v>
      </c>
      <c r="AS1097" t="s">
        <v>726</v>
      </c>
      <c r="AT1097" t="s">
        <v>726</v>
      </c>
      <c r="AU1097">
        <f>VLOOKUP(A1097,'Full dataset'!$A$4:$II$190,$AU$1,FALSE)</f>
        <v>9999</v>
      </c>
      <c r="AW1097" t="str">
        <f>VLOOKUP(A1097,'Full dataset'!$A$5:$IM$190,247,FALSE)</f>
        <v>.</v>
      </c>
      <c r="AX1097" t="str">
        <f>VLOOKUP(A1097,'Full dataset'!$A$4:$II$190,242,FALSE)</f>
        <v>.</v>
      </c>
      <c r="AY1097" t="str">
        <f>VLOOKUP(A1097,'Full dataset'!$A$5:$IM$190,246,FALSE)</f>
        <v>.</v>
      </c>
      <c r="AZ1097">
        <v>9999</v>
      </c>
      <c r="BA1097">
        <f>MAX(VLOOKUP($A1097,'Full dataset'!$A$4:$IX$190,BA$1,FALSE),AW1097)</f>
        <v>0</v>
      </c>
      <c r="BB1097">
        <f>IF(VLOOKUP($A1097,'Full dataset'!$A$4:$IX$190,BB$1,FALSE)&gt;0,VLOOKUP($A1097,'Full dataset'!$A$4:$IX$190,BB$1,FALSE),AU1097)</f>
        <v>9999</v>
      </c>
      <c r="BC1097">
        <f>MAX(VLOOKUP($A1097,'Full dataset'!$A$4:$IX$190,BC$1,FALSE),AY1097)</f>
        <v>0</v>
      </c>
      <c r="BD1097">
        <f>MAX(VLOOKUP($A1097,'Full dataset'!$A$4:$IX$190,BD$1,FALSE),AX1097)</f>
        <v>0</v>
      </c>
      <c r="BE1097">
        <f t="shared" si="105"/>
        <v>0</v>
      </c>
      <c r="BF1097">
        <f t="shared" si="106"/>
        <v>0</v>
      </c>
      <c r="BG1097">
        <f t="shared" si="107"/>
        <v>0</v>
      </c>
      <c r="BH1097">
        <f t="shared" si="102"/>
        <v>0</v>
      </c>
      <c r="BI1097">
        <f t="shared" si="103"/>
        <v>0</v>
      </c>
      <c r="BO1097">
        <f>IF(BF1097=1,VLOOKUP($A1097,'Full dataset'!$A$4:$IE$190,2007+BO$1-$C1097,FALSE),0)</f>
        <v>0</v>
      </c>
      <c r="BP1097">
        <f>IF(BF1097=1,VLOOKUP($A1097,'Full dataset'!$A$4:$IE$190,2007+BP$1-$C1097,FALSE),0)</f>
        <v>0</v>
      </c>
      <c r="BQ1097">
        <f>IF(BF1097=1,VLOOKUP($A1097,'Full dataset'!$A$4:$IE$190,2007+BQ$1-$C1097,FALSE),0)</f>
        <v>0</v>
      </c>
      <c r="BR1097">
        <f>IF($BG1097=1,VLOOKUP($A1097,'Full dataset'!$A$4:$IE$190,BR$1-2007+$C1097,FALSE),0)</f>
        <v>0</v>
      </c>
      <c r="BS1097">
        <f>IF($BG1097=1,VLOOKUP($A1097,'Full dataset'!$A$4:$IE$190,BS$1-2007+$C1097,FALSE),0)</f>
        <v>0</v>
      </c>
      <c r="BT1097">
        <f>IF($BG1097=1,VLOOKUP($A1097,'Full dataset'!$A$4:$IE$190,BT$1-2007+$C1097,FALSE),0)</f>
        <v>0</v>
      </c>
      <c r="BU1097">
        <f>IF($BG1097=1,VLOOKUP($A1097,'Full dataset'!$A$4:$IE$190,BU$1-2007+$C1097,FALSE),0)</f>
        <v>0</v>
      </c>
      <c r="BV1097">
        <f>IF($BG1097=1,VLOOKUP($A1097,'Full dataset'!$A$4:$IE$190,BV$1-2007+$C1097,FALSE),0)</f>
        <v>0</v>
      </c>
      <c r="BW1097">
        <f>IF($BG1097=1,VLOOKUP($A1097,'Full dataset'!$A$4:$IE$190,BW$1-2007+$C1097,FALSE),0)</f>
        <v>0</v>
      </c>
      <c r="BX1097">
        <f>IF($BG1097=1,VLOOKUP($A1097,'Full dataset'!$A$4:$IE$190,BX$1-2007+$C1097,FALSE),0)</f>
        <v>0</v>
      </c>
    </row>
    <row r="1098" spans="1:76" x14ac:dyDescent="0.25">
      <c r="A1098">
        <v>167</v>
      </c>
      <c r="B1098" t="s">
        <v>610</v>
      </c>
      <c r="C1098">
        <v>2012</v>
      </c>
      <c r="D1098" t="s">
        <v>582</v>
      </c>
      <c r="E1098">
        <f t="shared" si="104"/>
        <v>0</v>
      </c>
      <c r="U1098">
        <v>0</v>
      </c>
      <c r="V1098" t="s">
        <v>726</v>
      </c>
      <c r="W1098" t="s">
        <v>726</v>
      </c>
      <c r="X1098" t="s">
        <v>726</v>
      </c>
      <c r="Y1098">
        <v>0</v>
      </c>
      <c r="Z1098" t="s">
        <v>726</v>
      </c>
      <c r="AA1098" t="s">
        <v>726</v>
      </c>
      <c r="AB1098" t="s">
        <v>726</v>
      </c>
      <c r="AC1098">
        <f>VLOOKUP(A1098,'Full dataset'!$A$4:$IE$190,2033-C1098,FALSE)</f>
        <v>0</v>
      </c>
      <c r="AD1098" t="str">
        <f>VLOOKUP(A1098,'Full dataset'!$A$4:$IE$190,2041-C1098,FALSE)</f>
        <v>.</v>
      </c>
      <c r="AE1098">
        <f>VLOOKUP(A1098,'Full dataset'!$A$4:$IE$190,2050-C1098,FALSE)</f>
        <v>0</v>
      </c>
      <c r="AF1098">
        <v>0</v>
      </c>
      <c r="AG1098" t="str">
        <f>VLOOKUP($A1098,'Full dataset'!$A$4:$IE$190,2007+AG$1-$C1098,FALSE)</f>
        <v>.</v>
      </c>
      <c r="AH1098" t="str">
        <f>VLOOKUP($A1098,'Full dataset'!$A$4:$IE$190,2007+AH$1-$C1098,FALSE)</f>
        <v>.</v>
      </c>
      <c r="AI1098" t="str">
        <f>VLOOKUP($A1098,'Full dataset'!$A$4:$IE$190,2007+AI$1-$C1098,FALSE)</f>
        <v>.</v>
      </c>
      <c r="AJ1098" t="str">
        <f>VLOOKUP($A1098,'Full dataset'!$A$4:$IE$190,2007+AJ$1-$C1098,FALSE)</f>
        <v>.</v>
      </c>
      <c r="AK1098" t="str">
        <f>VLOOKUP($A1098,'Full dataset'!$A$4:$IE$190,2007+AK$1-$C1098,FALSE)</f>
        <v>.</v>
      </c>
      <c r="AL1098" t="str">
        <f>VLOOKUP($A1098,'Full dataset'!$A$4:$IE$190,2007+AL$1-$C1098,FALSE)</f>
        <v>.</v>
      </c>
      <c r="AM1098" t="str">
        <f>VLOOKUP($A1098,'Full dataset'!$A$4:$IE$190,2007+AM$1-$C1098,FALSE)</f>
        <v>.</v>
      </c>
      <c r="AN1098" t="str">
        <f>VLOOKUP($A1098,'Full dataset'!$A$4:$IE$190,2007+AN$1-$C1098,FALSE)</f>
        <v>.</v>
      </c>
      <c r="AO1098" t="str">
        <f>VLOOKUP($A1098,'Full dataset'!$A$4:$IE$190,2007+AO$1-$C1098,FALSE)</f>
        <v>.</v>
      </c>
      <c r="AP1098" t="s">
        <v>726</v>
      </c>
      <c r="AQ1098" t="s">
        <v>726</v>
      </c>
      <c r="AR1098" t="s">
        <v>726</v>
      </c>
      <c r="AS1098" t="s">
        <v>726</v>
      </c>
      <c r="AT1098" t="s">
        <v>726</v>
      </c>
      <c r="AU1098">
        <f>VLOOKUP(A1098,'Full dataset'!$A$4:$II$190,$AU$1,FALSE)</f>
        <v>9999</v>
      </c>
      <c r="AW1098" t="str">
        <f>VLOOKUP(A1098,'Full dataset'!$A$5:$IM$190,247,FALSE)</f>
        <v>.</v>
      </c>
      <c r="AX1098" t="str">
        <f>VLOOKUP(A1098,'Full dataset'!$A$4:$II$190,242,FALSE)</f>
        <v>.</v>
      </c>
      <c r="AY1098" t="str">
        <f>VLOOKUP(A1098,'Full dataset'!$A$5:$IM$190,246,FALSE)</f>
        <v>.</v>
      </c>
      <c r="AZ1098">
        <v>9999</v>
      </c>
      <c r="BA1098">
        <f>MAX(VLOOKUP($A1098,'Full dataset'!$A$4:$IX$190,BA$1,FALSE),AW1098)</f>
        <v>0</v>
      </c>
      <c r="BB1098">
        <f>IF(VLOOKUP($A1098,'Full dataset'!$A$4:$IX$190,BB$1,FALSE)&gt;0,VLOOKUP($A1098,'Full dataset'!$A$4:$IX$190,BB$1,FALSE),AU1098)</f>
        <v>9999</v>
      </c>
      <c r="BC1098">
        <f>MAX(VLOOKUP($A1098,'Full dataset'!$A$4:$IX$190,BC$1,FALSE),AY1098)</f>
        <v>0</v>
      </c>
      <c r="BD1098">
        <f>MAX(VLOOKUP($A1098,'Full dataset'!$A$4:$IX$190,BD$1,FALSE),AX1098)</f>
        <v>0</v>
      </c>
      <c r="BE1098">
        <f t="shared" si="105"/>
        <v>0</v>
      </c>
      <c r="BF1098">
        <f t="shared" si="106"/>
        <v>0</v>
      </c>
      <c r="BG1098">
        <f t="shared" si="107"/>
        <v>0</v>
      </c>
      <c r="BH1098">
        <f t="shared" si="102"/>
        <v>0</v>
      </c>
      <c r="BI1098">
        <f t="shared" si="103"/>
        <v>0</v>
      </c>
      <c r="BO1098">
        <f>IF(BF1098=1,VLOOKUP($A1098,'Full dataset'!$A$4:$IE$190,2007+BO$1-$C1098,FALSE),0)</f>
        <v>0</v>
      </c>
      <c r="BP1098">
        <f>IF(BF1098=1,VLOOKUP($A1098,'Full dataset'!$A$4:$IE$190,2007+BP$1-$C1098,FALSE),0)</f>
        <v>0</v>
      </c>
      <c r="BQ1098">
        <f>IF(BF1098=1,VLOOKUP($A1098,'Full dataset'!$A$4:$IE$190,2007+BQ$1-$C1098,FALSE),0)</f>
        <v>0</v>
      </c>
      <c r="BR1098">
        <f>IF($BG1098=1,VLOOKUP($A1098,'Full dataset'!$A$4:$IE$190,BR$1-2007+$C1098,FALSE),0)</f>
        <v>0</v>
      </c>
      <c r="BS1098">
        <f>IF($BG1098=1,VLOOKUP($A1098,'Full dataset'!$A$4:$IE$190,BS$1-2007+$C1098,FALSE),0)</f>
        <v>0</v>
      </c>
      <c r="BT1098">
        <f>IF($BG1098=1,VLOOKUP($A1098,'Full dataset'!$A$4:$IE$190,BT$1-2007+$C1098,FALSE),0)</f>
        <v>0</v>
      </c>
      <c r="BU1098">
        <f>IF($BG1098=1,VLOOKUP($A1098,'Full dataset'!$A$4:$IE$190,BU$1-2007+$C1098,FALSE),0)</f>
        <v>0</v>
      </c>
      <c r="BV1098">
        <f>IF($BG1098=1,VLOOKUP($A1098,'Full dataset'!$A$4:$IE$190,BV$1-2007+$C1098,FALSE),0)</f>
        <v>0</v>
      </c>
      <c r="BW1098">
        <f>IF($BG1098=1,VLOOKUP($A1098,'Full dataset'!$A$4:$IE$190,BW$1-2007+$C1098,FALSE),0)</f>
        <v>0</v>
      </c>
      <c r="BX1098">
        <f>IF($BG1098=1,VLOOKUP($A1098,'Full dataset'!$A$4:$IE$190,BX$1-2007+$C1098,FALSE),0)</f>
        <v>0</v>
      </c>
    </row>
    <row r="1099" spans="1:76" x14ac:dyDescent="0.25">
      <c r="A1099">
        <v>168</v>
      </c>
      <c r="B1099" t="s">
        <v>611</v>
      </c>
      <c r="C1099">
        <v>2012</v>
      </c>
      <c r="D1099" t="s">
        <v>587</v>
      </c>
      <c r="E1099">
        <f t="shared" si="104"/>
        <v>0</v>
      </c>
      <c r="U1099">
        <v>0</v>
      </c>
      <c r="V1099" t="s">
        <v>726</v>
      </c>
      <c r="W1099" t="s">
        <v>726</v>
      </c>
      <c r="X1099" t="s">
        <v>726</v>
      </c>
      <c r="Y1099">
        <v>0</v>
      </c>
      <c r="Z1099" t="s">
        <v>726</v>
      </c>
      <c r="AA1099" t="s">
        <v>726</v>
      </c>
      <c r="AB1099" t="s">
        <v>726</v>
      </c>
      <c r="AC1099">
        <f>VLOOKUP(A1099,'Full dataset'!$A$4:$IE$190,2033-C1099,FALSE)</f>
        <v>0</v>
      </c>
      <c r="AD1099" t="str">
        <f>VLOOKUP(A1099,'Full dataset'!$A$4:$IE$190,2041-C1099,FALSE)</f>
        <v>.</v>
      </c>
      <c r="AE1099">
        <f>VLOOKUP(A1099,'Full dataset'!$A$4:$IE$190,2050-C1099,FALSE)</f>
        <v>0</v>
      </c>
      <c r="AF1099">
        <v>0</v>
      </c>
      <c r="AG1099">
        <f>VLOOKUP($A1099,'Full dataset'!$A$4:$IE$190,2007+AG$1-$C1099,FALSE)</f>
        <v>2.327</v>
      </c>
      <c r="AH1099">
        <f>VLOOKUP($A1099,'Full dataset'!$A$4:$IE$190,2007+AH$1-$C1099,FALSE)</f>
        <v>119.85599999999999</v>
      </c>
      <c r="AI1099">
        <f>VLOOKUP($A1099,'Full dataset'!$A$4:$IE$190,2007+AI$1-$C1099,FALSE)</f>
        <v>131.995</v>
      </c>
      <c r="AJ1099" t="str">
        <f>VLOOKUP($A1099,'Full dataset'!$A$4:$IE$190,2007+AJ$1-$C1099,FALSE)</f>
        <v>.</v>
      </c>
      <c r="AK1099" t="str">
        <f>VLOOKUP($A1099,'Full dataset'!$A$4:$IE$190,2007+AK$1-$C1099,FALSE)</f>
        <v>.</v>
      </c>
      <c r="AL1099" t="str">
        <f>VLOOKUP($A1099,'Full dataset'!$A$4:$IE$190,2007+AL$1-$C1099,FALSE)</f>
        <v>.</v>
      </c>
      <c r="AM1099" t="str">
        <f>VLOOKUP($A1099,'Full dataset'!$A$4:$IE$190,2007+AM$1-$C1099,FALSE)</f>
        <v>.</v>
      </c>
      <c r="AN1099" t="str">
        <f>VLOOKUP($A1099,'Full dataset'!$A$4:$IE$190,2007+AN$1-$C1099,FALSE)</f>
        <v>.</v>
      </c>
      <c r="AO1099" t="str">
        <f>VLOOKUP($A1099,'Full dataset'!$A$4:$IE$190,2007+AO$1-$C1099,FALSE)</f>
        <v>.</v>
      </c>
      <c r="AP1099" t="s">
        <v>726</v>
      </c>
      <c r="AQ1099" t="s">
        <v>726</v>
      </c>
      <c r="AR1099" t="s">
        <v>726</v>
      </c>
      <c r="AS1099" t="s">
        <v>726</v>
      </c>
      <c r="AT1099" t="s">
        <v>726</v>
      </c>
      <c r="AU1099">
        <f>VLOOKUP(A1099,'Full dataset'!$A$4:$II$190,$AU$1,FALSE)</f>
        <v>9999</v>
      </c>
      <c r="AW1099" t="str">
        <f>VLOOKUP(A1099,'Full dataset'!$A$5:$IM$190,247,FALSE)</f>
        <v>.</v>
      </c>
      <c r="AX1099" t="str">
        <f>VLOOKUP(A1099,'Full dataset'!$A$4:$II$190,242,FALSE)</f>
        <v>.</v>
      </c>
      <c r="AY1099" t="str">
        <f>VLOOKUP(A1099,'Full dataset'!$A$5:$IM$190,246,FALSE)</f>
        <v>.</v>
      </c>
      <c r="AZ1099">
        <v>9999</v>
      </c>
      <c r="BA1099">
        <f>MAX(VLOOKUP($A1099,'Full dataset'!$A$4:$IX$190,BA$1,FALSE),AW1099)</f>
        <v>0</v>
      </c>
      <c r="BB1099">
        <f>IF(VLOOKUP($A1099,'Full dataset'!$A$4:$IX$190,BB$1,FALSE)&gt;0,VLOOKUP($A1099,'Full dataset'!$A$4:$IX$190,BB$1,FALSE),AU1099)</f>
        <v>9999</v>
      </c>
      <c r="BC1099">
        <f>MAX(VLOOKUP($A1099,'Full dataset'!$A$4:$IX$190,BC$1,FALSE),AY1099)</f>
        <v>0</v>
      </c>
      <c r="BD1099">
        <f>MAX(VLOOKUP($A1099,'Full dataset'!$A$4:$IX$190,BD$1,FALSE),AX1099)</f>
        <v>0</v>
      </c>
      <c r="BE1099">
        <f t="shared" si="105"/>
        <v>0</v>
      </c>
      <c r="BF1099">
        <f t="shared" si="106"/>
        <v>0</v>
      </c>
      <c r="BG1099">
        <f t="shared" si="107"/>
        <v>0</v>
      </c>
      <c r="BH1099">
        <f t="shared" si="102"/>
        <v>0</v>
      </c>
      <c r="BI1099">
        <f t="shared" si="103"/>
        <v>0</v>
      </c>
      <c r="BO1099">
        <f>IF(BF1099=1,VLOOKUP($A1099,'Full dataset'!$A$4:$IE$190,2007+BO$1-$C1099,FALSE),0)</f>
        <v>0</v>
      </c>
      <c r="BP1099">
        <f>IF(BF1099=1,VLOOKUP($A1099,'Full dataset'!$A$4:$IE$190,2007+BP$1-$C1099,FALSE),0)</f>
        <v>0</v>
      </c>
      <c r="BQ1099">
        <f>IF(BF1099=1,VLOOKUP($A1099,'Full dataset'!$A$4:$IE$190,2007+BQ$1-$C1099,FALSE),0)</f>
        <v>0</v>
      </c>
      <c r="BR1099">
        <f>IF($BG1099=1,VLOOKUP($A1099,'Full dataset'!$A$4:$IE$190,BR$1-2007+$C1099,FALSE),0)</f>
        <v>0</v>
      </c>
      <c r="BS1099">
        <f>IF($BG1099=1,VLOOKUP($A1099,'Full dataset'!$A$4:$IE$190,BS$1-2007+$C1099,FALSE),0)</f>
        <v>0</v>
      </c>
      <c r="BT1099">
        <f>IF($BG1099=1,VLOOKUP($A1099,'Full dataset'!$A$4:$IE$190,BT$1-2007+$C1099,FALSE),0)</f>
        <v>0</v>
      </c>
      <c r="BU1099">
        <f>IF($BG1099=1,VLOOKUP($A1099,'Full dataset'!$A$4:$IE$190,BU$1-2007+$C1099,FALSE),0)</f>
        <v>0</v>
      </c>
      <c r="BV1099">
        <f>IF($BG1099=1,VLOOKUP($A1099,'Full dataset'!$A$4:$IE$190,BV$1-2007+$C1099,FALSE),0)</f>
        <v>0</v>
      </c>
      <c r="BW1099">
        <f>IF($BG1099=1,VLOOKUP($A1099,'Full dataset'!$A$4:$IE$190,BW$1-2007+$C1099,FALSE),0)</f>
        <v>0</v>
      </c>
      <c r="BX1099">
        <f>IF($BG1099=1,VLOOKUP($A1099,'Full dataset'!$A$4:$IE$190,BX$1-2007+$C1099,FALSE),0)</f>
        <v>0</v>
      </c>
    </row>
    <row r="1100" spans="1:76" x14ac:dyDescent="0.25">
      <c r="A1100">
        <v>169</v>
      </c>
      <c r="B1100" t="s">
        <v>612</v>
      </c>
      <c r="C1100">
        <v>2012</v>
      </c>
      <c r="D1100" t="s">
        <v>582</v>
      </c>
      <c r="E1100">
        <f t="shared" si="104"/>
        <v>0</v>
      </c>
      <c r="U1100">
        <v>0</v>
      </c>
      <c r="V1100" t="s">
        <v>726</v>
      </c>
      <c r="W1100" t="s">
        <v>726</v>
      </c>
      <c r="X1100" t="s">
        <v>726</v>
      </c>
      <c r="Y1100">
        <v>0</v>
      </c>
      <c r="Z1100" t="s">
        <v>726</v>
      </c>
      <c r="AA1100" t="s">
        <v>726</v>
      </c>
      <c r="AB1100" t="s">
        <v>726</v>
      </c>
      <c r="AC1100">
        <f>VLOOKUP(A1100,'Full dataset'!$A$4:$IE$190,2033-C1100,FALSE)</f>
        <v>0</v>
      </c>
      <c r="AD1100" t="str">
        <f>VLOOKUP(A1100,'Full dataset'!$A$4:$IE$190,2041-C1100,FALSE)</f>
        <v>.</v>
      </c>
      <c r="AE1100">
        <f>VLOOKUP(A1100,'Full dataset'!$A$4:$IE$190,2050-C1100,FALSE)</f>
        <v>0</v>
      </c>
      <c r="AF1100">
        <v>0</v>
      </c>
      <c r="AG1100" t="str">
        <f>VLOOKUP($A1100,'Full dataset'!$A$4:$IE$190,2007+AG$1-$C1100,FALSE)</f>
        <v>.</v>
      </c>
      <c r="AH1100" t="str">
        <f>VLOOKUP($A1100,'Full dataset'!$A$4:$IE$190,2007+AH$1-$C1100,FALSE)</f>
        <v>.</v>
      </c>
      <c r="AI1100" t="str">
        <f>VLOOKUP($A1100,'Full dataset'!$A$4:$IE$190,2007+AI$1-$C1100,FALSE)</f>
        <v>.</v>
      </c>
      <c r="AJ1100" t="str">
        <f>VLOOKUP($A1100,'Full dataset'!$A$4:$IE$190,2007+AJ$1-$C1100,FALSE)</f>
        <v>.</v>
      </c>
      <c r="AK1100" t="str">
        <f>VLOOKUP($A1100,'Full dataset'!$A$4:$IE$190,2007+AK$1-$C1100,FALSE)</f>
        <v>.</v>
      </c>
      <c r="AL1100" t="str">
        <f>VLOOKUP($A1100,'Full dataset'!$A$4:$IE$190,2007+AL$1-$C1100,FALSE)</f>
        <v>.</v>
      </c>
      <c r="AM1100" t="str">
        <f>VLOOKUP($A1100,'Full dataset'!$A$4:$IE$190,2007+AM$1-$C1100,FALSE)</f>
        <v>.</v>
      </c>
      <c r="AN1100" t="str">
        <f>VLOOKUP($A1100,'Full dataset'!$A$4:$IE$190,2007+AN$1-$C1100,FALSE)</f>
        <v>.</v>
      </c>
      <c r="AO1100" t="str">
        <f>VLOOKUP($A1100,'Full dataset'!$A$4:$IE$190,2007+AO$1-$C1100,FALSE)</f>
        <v>.</v>
      </c>
      <c r="AP1100" t="s">
        <v>726</v>
      </c>
      <c r="AQ1100" t="s">
        <v>726</v>
      </c>
      <c r="AR1100" t="s">
        <v>726</v>
      </c>
      <c r="AS1100" t="s">
        <v>726</v>
      </c>
      <c r="AT1100" t="s">
        <v>726</v>
      </c>
      <c r="AU1100">
        <f>VLOOKUP(A1100,'Full dataset'!$A$4:$II$190,$AU$1,FALSE)</f>
        <v>9999</v>
      </c>
      <c r="AW1100" t="str">
        <f>VLOOKUP(A1100,'Full dataset'!$A$5:$IM$190,247,FALSE)</f>
        <v>.</v>
      </c>
      <c r="AX1100" t="str">
        <f>VLOOKUP(A1100,'Full dataset'!$A$4:$II$190,242,FALSE)</f>
        <v>.</v>
      </c>
      <c r="AY1100" t="str">
        <f>VLOOKUP(A1100,'Full dataset'!$A$5:$IM$190,246,FALSE)</f>
        <v>.</v>
      </c>
      <c r="AZ1100">
        <v>9999</v>
      </c>
      <c r="BA1100">
        <f>MAX(VLOOKUP($A1100,'Full dataset'!$A$4:$IX$190,BA$1,FALSE),AW1100)</f>
        <v>0</v>
      </c>
      <c r="BB1100">
        <f>IF(VLOOKUP($A1100,'Full dataset'!$A$4:$IX$190,BB$1,FALSE)&gt;0,VLOOKUP($A1100,'Full dataset'!$A$4:$IX$190,BB$1,FALSE),AU1100)</f>
        <v>9999</v>
      </c>
      <c r="BC1100">
        <f>MAX(VLOOKUP($A1100,'Full dataset'!$A$4:$IX$190,BC$1,FALSE),AY1100)</f>
        <v>0</v>
      </c>
      <c r="BD1100">
        <f>MAX(VLOOKUP($A1100,'Full dataset'!$A$4:$IX$190,BD$1,FALSE),AX1100)</f>
        <v>0</v>
      </c>
      <c r="BE1100">
        <f t="shared" si="105"/>
        <v>0</v>
      </c>
      <c r="BF1100">
        <f t="shared" si="106"/>
        <v>0</v>
      </c>
      <c r="BG1100">
        <f t="shared" si="107"/>
        <v>0</v>
      </c>
      <c r="BH1100">
        <f t="shared" si="102"/>
        <v>0</v>
      </c>
      <c r="BI1100">
        <f t="shared" si="103"/>
        <v>0</v>
      </c>
      <c r="BO1100">
        <f>IF(BF1100=1,VLOOKUP($A1100,'Full dataset'!$A$4:$IE$190,2007+BO$1-$C1100,FALSE),0)</f>
        <v>0</v>
      </c>
      <c r="BP1100">
        <f>IF(BF1100=1,VLOOKUP($A1100,'Full dataset'!$A$4:$IE$190,2007+BP$1-$C1100,FALSE),0)</f>
        <v>0</v>
      </c>
      <c r="BQ1100">
        <f>IF(BF1100=1,VLOOKUP($A1100,'Full dataset'!$A$4:$IE$190,2007+BQ$1-$C1100,FALSE),0)</f>
        <v>0</v>
      </c>
      <c r="BR1100">
        <f>IF($BG1100=1,VLOOKUP($A1100,'Full dataset'!$A$4:$IE$190,BR$1-2007+$C1100,FALSE),0)</f>
        <v>0</v>
      </c>
      <c r="BS1100">
        <f>IF($BG1100=1,VLOOKUP($A1100,'Full dataset'!$A$4:$IE$190,BS$1-2007+$C1100,FALSE),0)</f>
        <v>0</v>
      </c>
      <c r="BT1100">
        <f>IF($BG1100=1,VLOOKUP($A1100,'Full dataset'!$A$4:$IE$190,BT$1-2007+$C1100,FALSE),0)</f>
        <v>0</v>
      </c>
      <c r="BU1100">
        <f>IF($BG1100=1,VLOOKUP($A1100,'Full dataset'!$A$4:$IE$190,BU$1-2007+$C1100,FALSE),0)</f>
        <v>0</v>
      </c>
      <c r="BV1100">
        <f>IF($BG1100=1,VLOOKUP($A1100,'Full dataset'!$A$4:$IE$190,BV$1-2007+$C1100,FALSE),0)</f>
        <v>0</v>
      </c>
      <c r="BW1100">
        <f>IF($BG1100=1,VLOOKUP($A1100,'Full dataset'!$A$4:$IE$190,BW$1-2007+$C1100,FALSE),0)</f>
        <v>0</v>
      </c>
      <c r="BX1100">
        <f>IF($BG1100=1,VLOOKUP($A1100,'Full dataset'!$A$4:$IE$190,BX$1-2007+$C1100,FALSE),0)</f>
        <v>0</v>
      </c>
    </row>
    <row r="1101" spans="1:76" x14ac:dyDescent="0.25">
      <c r="A1101">
        <v>170</v>
      </c>
      <c r="B1101" t="s">
        <v>613</v>
      </c>
      <c r="C1101">
        <v>2012</v>
      </c>
      <c r="D1101" t="s">
        <v>582</v>
      </c>
      <c r="E1101">
        <f t="shared" si="104"/>
        <v>0</v>
      </c>
      <c r="U1101">
        <v>0</v>
      </c>
      <c r="V1101" t="s">
        <v>726</v>
      </c>
      <c r="W1101" t="s">
        <v>726</v>
      </c>
      <c r="X1101" t="s">
        <v>726</v>
      </c>
      <c r="Y1101">
        <v>0</v>
      </c>
      <c r="Z1101" t="s">
        <v>726</v>
      </c>
      <c r="AA1101" t="s">
        <v>726</v>
      </c>
      <c r="AB1101" t="s">
        <v>726</v>
      </c>
      <c r="AC1101">
        <f>VLOOKUP(A1101,'Full dataset'!$A$4:$IE$190,2033-C1101,FALSE)</f>
        <v>0</v>
      </c>
      <c r="AD1101" t="str">
        <f>VLOOKUP(A1101,'Full dataset'!$A$4:$IE$190,2041-C1101,FALSE)</f>
        <v>.</v>
      </c>
      <c r="AE1101">
        <f>VLOOKUP(A1101,'Full dataset'!$A$4:$IE$190,2050-C1101,FALSE)</f>
        <v>0</v>
      </c>
      <c r="AF1101">
        <v>0</v>
      </c>
      <c r="AG1101" t="str">
        <f>VLOOKUP($A1101,'Full dataset'!$A$4:$IE$190,2007+AG$1-$C1101,FALSE)</f>
        <v>.</v>
      </c>
      <c r="AH1101" t="str">
        <f>VLOOKUP($A1101,'Full dataset'!$A$4:$IE$190,2007+AH$1-$C1101,FALSE)</f>
        <v>.</v>
      </c>
      <c r="AI1101" t="str">
        <f>VLOOKUP($A1101,'Full dataset'!$A$4:$IE$190,2007+AI$1-$C1101,FALSE)</f>
        <v>.</v>
      </c>
      <c r="AJ1101" t="str">
        <f>VLOOKUP($A1101,'Full dataset'!$A$4:$IE$190,2007+AJ$1-$C1101,FALSE)</f>
        <v>.</v>
      </c>
      <c r="AK1101" t="str">
        <f>VLOOKUP($A1101,'Full dataset'!$A$4:$IE$190,2007+AK$1-$C1101,FALSE)</f>
        <v>.</v>
      </c>
      <c r="AL1101" t="str">
        <f>VLOOKUP($A1101,'Full dataset'!$A$4:$IE$190,2007+AL$1-$C1101,FALSE)</f>
        <v>.</v>
      </c>
      <c r="AM1101" t="str">
        <f>VLOOKUP($A1101,'Full dataset'!$A$4:$IE$190,2007+AM$1-$C1101,FALSE)</f>
        <v>.</v>
      </c>
      <c r="AN1101" t="str">
        <f>VLOOKUP($A1101,'Full dataset'!$A$4:$IE$190,2007+AN$1-$C1101,FALSE)</f>
        <v>.</v>
      </c>
      <c r="AO1101" t="str">
        <f>VLOOKUP($A1101,'Full dataset'!$A$4:$IE$190,2007+AO$1-$C1101,FALSE)</f>
        <v>.</v>
      </c>
      <c r="AP1101" t="s">
        <v>726</v>
      </c>
      <c r="AQ1101" t="s">
        <v>726</v>
      </c>
      <c r="AR1101" t="s">
        <v>726</v>
      </c>
      <c r="AS1101" t="s">
        <v>726</v>
      </c>
      <c r="AT1101" t="s">
        <v>726</v>
      </c>
      <c r="AU1101">
        <f>VLOOKUP(A1101,'Full dataset'!$A$4:$II$190,$AU$1,FALSE)</f>
        <v>9999</v>
      </c>
      <c r="AW1101" t="str">
        <f>VLOOKUP(A1101,'Full dataset'!$A$5:$IM$190,247,FALSE)</f>
        <v>.</v>
      </c>
      <c r="AX1101" t="str">
        <f>VLOOKUP(A1101,'Full dataset'!$A$4:$II$190,242,FALSE)</f>
        <v>.</v>
      </c>
      <c r="AY1101" t="str">
        <f>VLOOKUP(A1101,'Full dataset'!$A$5:$IM$190,246,FALSE)</f>
        <v>.</v>
      </c>
      <c r="AZ1101">
        <v>9999</v>
      </c>
      <c r="BA1101">
        <f>MAX(VLOOKUP($A1101,'Full dataset'!$A$4:$IX$190,BA$1,FALSE),AW1101)</f>
        <v>0</v>
      </c>
      <c r="BB1101">
        <f>IF(VLOOKUP($A1101,'Full dataset'!$A$4:$IX$190,BB$1,FALSE)&gt;0,VLOOKUP($A1101,'Full dataset'!$A$4:$IX$190,BB$1,FALSE),AU1101)</f>
        <v>9999</v>
      </c>
      <c r="BC1101">
        <f>MAX(VLOOKUP($A1101,'Full dataset'!$A$4:$IX$190,BC$1,FALSE),AY1101)</f>
        <v>0</v>
      </c>
      <c r="BD1101">
        <f>MAX(VLOOKUP($A1101,'Full dataset'!$A$4:$IX$190,BD$1,FALSE),AX1101)</f>
        <v>0</v>
      </c>
      <c r="BE1101">
        <f t="shared" si="105"/>
        <v>0</v>
      </c>
      <c r="BF1101">
        <f t="shared" si="106"/>
        <v>0</v>
      </c>
      <c r="BG1101">
        <f t="shared" si="107"/>
        <v>0</v>
      </c>
      <c r="BH1101">
        <f t="shared" si="102"/>
        <v>0</v>
      </c>
      <c r="BI1101">
        <f t="shared" si="103"/>
        <v>0</v>
      </c>
      <c r="BO1101">
        <f>IF(BF1101=1,VLOOKUP($A1101,'Full dataset'!$A$4:$IE$190,2007+BO$1-$C1101,FALSE),0)</f>
        <v>0</v>
      </c>
      <c r="BP1101">
        <f>IF(BF1101=1,VLOOKUP($A1101,'Full dataset'!$A$4:$IE$190,2007+BP$1-$C1101,FALSE),0)</f>
        <v>0</v>
      </c>
      <c r="BQ1101">
        <f>IF(BF1101=1,VLOOKUP($A1101,'Full dataset'!$A$4:$IE$190,2007+BQ$1-$C1101,FALSE),0)</f>
        <v>0</v>
      </c>
      <c r="BR1101">
        <f>IF($BG1101=1,VLOOKUP($A1101,'Full dataset'!$A$4:$IE$190,BR$1-2007+$C1101,FALSE),0)</f>
        <v>0</v>
      </c>
      <c r="BS1101">
        <f>IF($BG1101=1,VLOOKUP($A1101,'Full dataset'!$A$4:$IE$190,BS$1-2007+$C1101,FALSE),0)</f>
        <v>0</v>
      </c>
      <c r="BT1101">
        <f>IF($BG1101=1,VLOOKUP($A1101,'Full dataset'!$A$4:$IE$190,BT$1-2007+$C1101,FALSE),0)</f>
        <v>0</v>
      </c>
      <c r="BU1101">
        <f>IF($BG1101=1,VLOOKUP($A1101,'Full dataset'!$A$4:$IE$190,BU$1-2007+$C1101,FALSE),0)</f>
        <v>0</v>
      </c>
      <c r="BV1101">
        <f>IF($BG1101=1,VLOOKUP($A1101,'Full dataset'!$A$4:$IE$190,BV$1-2007+$C1101,FALSE),0)</f>
        <v>0</v>
      </c>
      <c r="BW1101">
        <f>IF($BG1101=1,VLOOKUP($A1101,'Full dataset'!$A$4:$IE$190,BW$1-2007+$C1101,FALSE),0)</f>
        <v>0</v>
      </c>
      <c r="BX1101">
        <f>IF($BG1101=1,VLOOKUP($A1101,'Full dataset'!$A$4:$IE$190,BX$1-2007+$C1101,FALSE),0)</f>
        <v>0</v>
      </c>
    </row>
    <row r="1102" spans="1:76" x14ac:dyDescent="0.25">
      <c r="A1102">
        <v>171</v>
      </c>
      <c r="B1102" t="s">
        <v>614</v>
      </c>
      <c r="C1102">
        <v>2012</v>
      </c>
      <c r="D1102" t="s">
        <v>587</v>
      </c>
      <c r="E1102">
        <f t="shared" si="104"/>
        <v>0</v>
      </c>
      <c r="U1102">
        <v>0</v>
      </c>
      <c r="V1102" t="s">
        <v>726</v>
      </c>
      <c r="W1102" t="s">
        <v>726</v>
      </c>
      <c r="X1102" t="s">
        <v>726</v>
      </c>
      <c r="Y1102">
        <v>0</v>
      </c>
      <c r="Z1102" t="s">
        <v>726</v>
      </c>
      <c r="AA1102" t="s">
        <v>726</v>
      </c>
      <c r="AB1102" t="s">
        <v>726</v>
      </c>
      <c r="AC1102">
        <f>VLOOKUP(A1102,'Full dataset'!$A$4:$IE$190,2033-C1102,FALSE)</f>
        <v>0</v>
      </c>
      <c r="AD1102" t="str">
        <f>VLOOKUP(A1102,'Full dataset'!$A$4:$IE$190,2041-C1102,FALSE)</f>
        <v>.</v>
      </c>
      <c r="AE1102">
        <f>VLOOKUP(A1102,'Full dataset'!$A$4:$IE$190,2050-C1102,FALSE)</f>
        <v>0</v>
      </c>
      <c r="AF1102">
        <v>0</v>
      </c>
      <c r="AG1102">
        <f>VLOOKUP($A1102,'Full dataset'!$A$4:$IE$190,2007+AG$1-$C1102,FALSE)</f>
        <v>42.226999999999997</v>
      </c>
      <c r="AH1102">
        <f>VLOOKUP($A1102,'Full dataset'!$A$4:$IE$190,2007+AH$1-$C1102,FALSE)</f>
        <v>1506.777</v>
      </c>
      <c r="AI1102">
        <f>VLOOKUP($A1102,'Full dataset'!$A$4:$IE$190,2007+AI$1-$C1102,FALSE)</f>
        <v>1162.4639999999999</v>
      </c>
      <c r="AJ1102" t="str">
        <f>VLOOKUP($A1102,'Full dataset'!$A$4:$IE$190,2007+AJ$1-$C1102,FALSE)</f>
        <v>.</v>
      </c>
      <c r="AK1102" t="str">
        <f>VLOOKUP($A1102,'Full dataset'!$A$4:$IE$190,2007+AK$1-$C1102,FALSE)</f>
        <v>.</v>
      </c>
      <c r="AL1102" t="str">
        <f>VLOOKUP($A1102,'Full dataset'!$A$4:$IE$190,2007+AL$1-$C1102,FALSE)</f>
        <v>.</v>
      </c>
      <c r="AM1102" t="str">
        <f>VLOOKUP($A1102,'Full dataset'!$A$4:$IE$190,2007+AM$1-$C1102,FALSE)</f>
        <v>.</v>
      </c>
      <c r="AN1102" t="str">
        <f>VLOOKUP($A1102,'Full dataset'!$A$4:$IE$190,2007+AN$1-$C1102,FALSE)</f>
        <v>.</v>
      </c>
      <c r="AO1102" t="str">
        <f>VLOOKUP($A1102,'Full dataset'!$A$4:$IE$190,2007+AO$1-$C1102,FALSE)</f>
        <v>.</v>
      </c>
      <c r="AP1102" t="s">
        <v>726</v>
      </c>
      <c r="AQ1102" t="s">
        <v>726</v>
      </c>
      <c r="AR1102" t="s">
        <v>726</v>
      </c>
      <c r="AS1102" t="s">
        <v>726</v>
      </c>
      <c r="AT1102" t="s">
        <v>726</v>
      </c>
      <c r="AU1102">
        <f>VLOOKUP(A1102,'Full dataset'!$A$4:$II$190,$AU$1,FALSE)</f>
        <v>9999</v>
      </c>
      <c r="AW1102" t="str">
        <f>VLOOKUP(A1102,'Full dataset'!$A$5:$IM$190,247,FALSE)</f>
        <v>.</v>
      </c>
      <c r="AX1102" t="str">
        <f>VLOOKUP(A1102,'Full dataset'!$A$4:$II$190,242,FALSE)</f>
        <v>.</v>
      </c>
      <c r="AY1102" t="str">
        <f>VLOOKUP(A1102,'Full dataset'!$A$5:$IM$190,246,FALSE)</f>
        <v>.</v>
      </c>
      <c r="AZ1102">
        <v>9999</v>
      </c>
      <c r="BA1102">
        <f>MAX(VLOOKUP($A1102,'Full dataset'!$A$4:$IX$190,BA$1,FALSE),AW1102)</f>
        <v>0</v>
      </c>
      <c r="BB1102">
        <f>IF(VLOOKUP($A1102,'Full dataset'!$A$4:$IX$190,BB$1,FALSE)&gt;0,VLOOKUP($A1102,'Full dataset'!$A$4:$IX$190,BB$1,FALSE),AU1102)</f>
        <v>9999</v>
      </c>
      <c r="BC1102">
        <f>MAX(VLOOKUP($A1102,'Full dataset'!$A$4:$IX$190,BC$1,FALSE),AY1102)</f>
        <v>0</v>
      </c>
      <c r="BD1102">
        <f>MAX(VLOOKUP($A1102,'Full dataset'!$A$4:$IX$190,BD$1,FALSE),AX1102)</f>
        <v>0</v>
      </c>
      <c r="BE1102">
        <f t="shared" si="105"/>
        <v>0</v>
      </c>
      <c r="BF1102">
        <f t="shared" si="106"/>
        <v>0</v>
      </c>
      <c r="BG1102">
        <f t="shared" si="107"/>
        <v>0</v>
      </c>
      <c r="BH1102">
        <f t="shared" si="102"/>
        <v>0</v>
      </c>
      <c r="BI1102">
        <f t="shared" si="103"/>
        <v>0</v>
      </c>
      <c r="BO1102">
        <f>IF(BF1102=1,VLOOKUP($A1102,'Full dataset'!$A$4:$IE$190,2007+BO$1-$C1102,FALSE),0)</f>
        <v>0</v>
      </c>
      <c r="BP1102">
        <f>IF(BF1102=1,VLOOKUP($A1102,'Full dataset'!$A$4:$IE$190,2007+BP$1-$C1102,FALSE),0)</f>
        <v>0</v>
      </c>
      <c r="BQ1102">
        <f>IF(BF1102=1,VLOOKUP($A1102,'Full dataset'!$A$4:$IE$190,2007+BQ$1-$C1102,FALSE),0)</f>
        <v>0</v>
      </c>
      <c r="BR1102">
        <f>IF($BG1102=1,VLOOKUP($A1102,'Full dataset'!$A$4:$IE$190,BR$1-2007+$C1102,FALSE),0)</f>
        <v>0</v>
      </c>
      <c r="BS1102">
        <f>IF($BG1102=1,VLOOKUP($A1102,'Full dataset'!$A$4:$IE$190,BS$1-2007+$C1102,FALSE),0)</f>
        <v>0</v>
      </c>
      <c r="BT1102">
        <f>IF($BG1102=1,VLOOKUP($A1102,'Full dataset'!$A$4:$IE$190,BT$1-2007+$C1102,FALSE),0)</f>
        <v>0</v>
      </c>
      <c r="BU1102">
        <f>IF($BG1102=1,VLOOKUP($A1102,'Full dataset'!$A$4:$IE$190,BU$1-2007+$C1102,FALSE),0)</f>
        <v>0</v>
      </c>
      <c r="BV1102">
        <f>IF($BG1102=1,VLOOKUP($A1102,'Full dataset'!$A$4:$IE$190,BV$1-2007+$C1102,FALSE),0)</f>
        <v>0</v>
      </c>
      <c r="BW1102">
        <f>IF($BG1102=1,VLOOKUP($A1102,'Full dataset'!$A$4:$IE$190,BW$1-2007+$C1102,FALSE),0)</f>
        <v>0</v>
      </c>
      <c r="BX1102">
        <f>IF($BG1102=1,VLOOKUP($A1102,'Full dataset'!$A$4:$IE$190,BX$1-2007+$C1102,FALSE),0)</f>
        <v>0</v>
      </c>
    </row>
    <row r="1103" spans="1:76" x14ac:dyDescent="0.25">
      <c r="A1103">
        <v>172</v>
      </c>
      <c r="B1103" t="s">
        <v>615</v>
      </c>
      <c r="C1103">
        <v>2012</v>
      </c>
      <c r="D1103" t="s">
        <v>587</v>
      </c>
      <c r="E1103">
        <f t="shared" si="104"/>
        <v>0</v>
      </c>
      <c r="U1103">
        <v>0</v>
      </c>
      <c r="V1103" t="s">
        <v>726</v>
      </c>
      <c r="W1103" t="s">
        <v>726</v>
      </c>
      <c r="X1103" t="s">
        <v>726</v>
      </c>
      <c r="Y1103">
        <v>0</v>
      </c>
      <c r="Z1103" t="s">
        <v>726</v>
      </c>
      <c r="AA1103" t="s">
        <v>726</v>
      </c>
      <c r="AB1103" t="s">
        <v>726</v>
      </c>
      <c r="AC1103">
        <f>VLOOKUP(A1103,'Full dataset'!$A$4:$IE$190,2033-C1103,FALSE)</f>
        <v>0</v>
      </c>
      <c r="AD1103" t="str">
        <f>VLOOKUP(A1103,'Full dataset'!$A$4:$IE$190,2041-C1103,FALSE)</f>
        <v>.</v>
      </c>
      <c r="AE1103">
        <f>VLOOKUP(A1103,'Full dataset'!$A$4:$IE$190,2050-C1103,FALSE)</f>
        <v>0</v>
      </c>
      <c r="AF1103">
        <v>0</v>
      </c>
      <c r="AG1103">
        <f>VLOOKUP($A1103,'Full dataset'!$A$4:$IE$190,2007+AG$1-$C1103,FALSE)</f>
        <v>14.000999999999999</v>
      </c>
      <c r="AH1103">
        <f>VLOOKUP($A1103,'Full dataset'!$A$4:$IE$190,2007+AH$1-$C1103,FALSE)</f>
        <v>624.91099999999994</v>
      </c>
      <c r="AI1103">
        <f>VLOOKUP($A1103,'Full dataset'!$A$4:$IE$190,2007+AI$1-$C1103,FALSE)</f>
        <v>441.71699999999998</v>
      </c>
      <c r="AJ1103" t="str">
        <f>VLOOKUP($A1103,'Full dataset'!$A$4:$IE$190,2007+AJ$1-$C1103,FALSE)</f>
        <v>.</v>
      </c>
      <c r="AK1103" t="str">
        <f>VLOOKUP($A1103,'Full dataset'!$A$4:$IE$190,2007+AK$1-$C1103,FALSE)</f>
        <v>.</v>
      </c>
      <c r="AL1103" t="str">
        <f>VLOOKUP($A1103,'Full dataset'!$A$4:$IE$190,2007+AL$1-$C1103,FALSE)</f>
        <v>.</v>
      </c>
      <c r="AM1103" t="str">
        <f>VLOOKUP($A1103,'Full dataset'!$A$4:$IE$190,2007+AM$1-$C1103,FALSE)</f>
        <v>.</v>
      </c>
      <c r="AN1103" t="str">
        <f>VLOOKUP($A1103,'Full dataset'!$A$4:$IE$190,2007+AN$1-$C1103,FALSE)</f>
        <v>.</v>
      </c>
      <c r="AO1103" t="str">
        <f>VLOOKUP($A1103,'Full dataset'!$A$4:$IE$190,2007+AO$1-$C1103,FALSE)</f>
        <v>.</v>
      </c>
      <c r="AP1103" t="s">
        <v>726</v>
      </c>
      <c r="AQ1103" t="s">
        <v>726</v>
      </c>
      <c r="AR1103" t="s">
        <v>726</v>
      </c>
      <c r="AS1103" t="s">
        <v>726</v>
      </c>
      <c r="AT1103" t="s">
        <v>726</v>
      </c>
      <c r="AU1103">
        <f>VLOOKUP(A1103,'Full dataset'!$A$4:$II$190,$AU$1,FALSE)</f>
        <v>9999</v>
      </c>
      <c r="AW1103" t="str">
        <f>VLOOKUP(A1103,'Full dataset'!$A$5:$IM$190,247,FALSE)</f>
        <v>.</v>
      </c>
      <c r="AX1103" t="str">
        <f>VLOOKUP(A1103,'Full dataset'!$A$4:$II$190,242,FALSE)</f>
        <v>.</v>
      </c>
      <c r="AY1103" t="str">
        <f>VLOOKUP(A1103,'Full dataset'!$A$5:$IM$190,246,FALSE)</f>
        <v>.</v>
      </c>
      <c r="AZ1103">
        <v>9999</v>
      </c>
      <c r="BA1103">
        <f>MAX(VLOOKUP($A1103,'Full dataset'!$A$4:$IX$190,BA$1,FALSE),AW1103)</f>
        <v>0</v>
      </c>
      <c r="BB1103">
        <f>IF(VLOOKUP($A1103,'Full dataset'!$A$4:$IX$190,BB$1,FALSE)&gt;0,VLOOKUP($A1103,'Full dataset'!$A$4:$IX$190,BB$1,FALSE),AU1103)</f>
        <v>9999</v>
      </c>
      <c r="BC1103">
        <f>MAX(VLOOKUP($A1103,'Full dataset'!$A$4:$IX$190,BC$1,FALSE),AY1103)</f>
        <v>0</v>
      </c>
      <c r="BD1103">
        <f>MAX(VLOOKUP($A1103,'Full dataset'!$A$4:$IX$190,BD$1,FALSE),AX1103)</f>
        <v>0</v>
      </c>
      <c r="BE1103">
        <f t="shared" si="105"/>
        <v>0</v>
      </c>
      <c r="BF1103">
        <f t="shared" si="106"/>
        <v>0</v>
      </c>
      <c r="BG1103">
        <f t="shared" si="107"/>
        <v>0</v>
      </c>
      <c r="BH1103">
        <f t="shared" si="102"/>
        <v>0</v>
      </c>
      <c r="BI1103">
        <f t="shared" si="103"/>
        <v>0</v>
      </c>
      <c r="BO1103">
        <f>IF(BF1103=1,VLOOKUP($A1103,'Full dataset'!$A$4:$IE$190,2007+BO$1-$C1103,FALSE),0)</f>
        <v>0</v>
      </c>
      <c r="BP1103">
        <f>IF(BF1103=1,VLOOKUP($A1103,'Full dataset'!$A$4:$IE$190,2007+BP$1-$C1103,FALSE),0)</f>
        <v>0</v>
      </c>
      <c r="BQ1103">
        <f>IF(BF1103=1,VLOOKUP($A1103,'Full dataset'!$A$4:$IE$190,2007+BQ$1-$C1103,FALSE),0)</f>
        <v>0</v>
      </c>
      <c r="BR1103">
        <f>IF($BG1103=1,VLOOKUP($A1103,'Full dataset'!$A$4:$IE$190,BR$1-2007+$C1103,FALSE),0)</f>
        <v>0</v>
      </c>
      <c r="BS1103">
        <f>IF($BG1103=1,VLOOKUP($A1103,'Full dataset'!$A$4:$IE$190,BS$1-2007+$C1103,FALSE),0)</f>
        <v>0</v>
      </c>
      <c r="BT1103">
        <f>IF($BG1103=1,VLOOKUP($A1103,'Full dataset'!$A$4:$IE$190,BT$1-2007+$C1103,FALSE),0)</f>
        <v>0</v>
      </c>
      <c r="BU1103">
        <f>IF($BG1103=1,VLOOKUP($A1103,'Full dataset'!$A$4:$IE$190,BU$1-2007+$C1103,FALSE),0)</f>
        <v>0</v>
      </c>
      <c r="BV1103">
        <f>IF($BG1103=1,VLOOKUP($A1103,'Full dataset'!$A$4:$IE$190,BV$1-2007+$C1103,FALSE),0)</f>
        <v>0</v>
      </c>
      <c r="BW1103">
        <f>IF($BG1103=1,VLOOKUP($A1103,'Full dataset'!$A$4:$IE$190,BW$1-2007+$C1103,FALSE),0)</f>
        <v>0</v>
      </c>
      <c r="BX1103">
        <f>IF($BG1103=1,VLOOKUP($A1103,'Full dataset'!$A$4:$IE$190,BX$1-2007+$C1103,FALSE),0)</f>
        <v>0</v>
      </c>
    </row>
    <row r="1104" spans="1:76" x14ac:dyDescent="0.25">
      <c r="A1104">
        <v>173</v>
      </c>
      <c r="B1104" t="s">
        <v>616</v>
      </c>
      <c r="C1104">
        <v>2012</v>
      </c>
      <c r="D1104" t="s">
        <v>591</v>
      </c>
      <c r="E1104">
        <f t="shared" si="104"/>
        <v>1</v>
      </c>
      <c r="S1104">
        <v>7370</v>
      </c>
      <c r="T1104">
        <v>519130</v>
      </c>
      <c r="U1104">
        <v>0</v>
      </c>
      <c r="V1104" t="s">
        <v>726</v>
      </c>
      <c r="W1104" t="s">
        <v>726</v>
      </c>
      <c r="X1104" t="s">
        <v>726</v>
      </c>
      <c r="Y1104">
        <v>0</v>
      </c>
      <c r="Z1104" t="s">
        <v>726</v>
      </c>
      <c r="AA1104" t="s">
        <v>726</v>
      </c>
      <c r="AB1104" t="s">
        <v>726</v>
      </c>
      <c r="AC1104">
        <f>VLOOKUP(A1104,'Full dataset'!$A$4:$IE$190,2033-C1104,FALSE)</f>
        <v>0</v>
      </c>
      <c r="AD1104" t="str">
        <f>VLOOKUP(A1104,'Full dataset'!$A$4:$IE$190,2041-C1104,FALSE)</f>
        <v>.</v>
      </c>
      <c r="AE1104">
        <f>VLOOKUP(A1104,'Full dataset'!$A$4:$IE$190,2050-C1104,FALSE)</f>
        <v>0</v>
      </c>
      <c r="AF1104">
        <v>0</v>
      </c>
      <c r="AG1104">
        <f>VLOOKUP($A1104,'Full dataset'!$A$4:$IE$190,2007+AG$1-$C1104,FALSE)</f>
        <v>2609</v>
      </c>
      <c r="AH1104">
        <f>VLOOKUP($A1104,'Full dataset'!$A$4:$IE$190,2007+AH$1-$C1104,FALSE)</f>
        <v>37074</v>
      </c>
      <c r="AI1104">
        <f>VLOOKUP($A1104,'Full dataset'!$A$4:$IE$190,2007+AI$1-$C1104,FALSE)</f>
        <v>14072</v>
      </c>
      <c r="AJ1104" t="str">
        <f>VLOOKUP($A1104,'Full dataset'!$A$4:$IE$190,2007+AJ$1-$C1104,FALSE)</f>
        <v>.</v>
      </c>
      <c r="AK1104" t="str">
        <f>VLOOKUP($A1104,'Full dataset'!$A$4:$IE$190,2007+AK$1-$C1104,FALSE)</f>
        <v>.</v>
      </c>
      <c r="AL1104" t="str">
        <f>VLOOKUP($A1104,'Full dataset'!$A$4:$IE$190,2007+AL$1-$C1104,FALSE)</f>
        <v>.</v>
      </c>
      <c r="AM1104" t="str">
        <f>VLOOKUP($A1104,'Full dataset'!$A$4:$IE$190,2007+AM$1-$C1104,FALSE)</f>
        <v>.</v>
      </c>
      <c r="AN1104" t="str">
        <f>VLOOKUP($A1104,'Full dataset'!$A$4:$IE$190,2007+AN$1-$C1104,FALSE)</f>
        <v>.</v>
      </c>
      <c r="AO1104" t="str">
        <f>VLOOKUP($A1104,'Full dataset'!$A$4:$IE$190,2007+AO$1-$C1104,FALSE)</f>
        <v>.</v>
      </c>
      <c r="AP1104" t="s">
        <v>726</v>
      </c>
      <c r="AQ1104" t="s">
        <v>726</v>
      </c>
      <c r="AR1104" t="s">
        <v>726</v>
      </c>
      <c r="AS1104" t="s">
        <v>726</v>
      </c>
      <c r="AT1104" t="s">
        <v>726</v>
      </c>
      <c r="AU1104">
        <f>VLOOKUP(A1104,'Full dataset'!$A$4:$II$190,$AU$1,FALSE)</f>
        <v>9999</v>
      </c>
      <c r="AW1104" t="str">
        <f>VLOOKUP(A1104,'Full dataset'!$A$5:$IM$190,247,FALSE)</f>
        <v>.</v>
      </c>
      <c r="AX1104" t="str">
        <f>VLOOKUP(A1104,'Full dataset'!$A$4:$II$190,242,FALSE)</f>
        <v>.</v>
      </c>
      <c r="AY1104" t="str">
        <f>VLOOKUP(A1104,'Full dataset'!$A$5:$IM$190,246,FALSE)</f>
        <v>.</v>
      </c>
      <c r="AZ1104">
        <v>9999</v>
      </c>
      <c r="BA1104">
        <f>MAX(VLOOKUP($A1104,'Full dataset'!$A$4:$IX$190,BA$1,FALSE),AW1104)</f>
        <v>0</v>
      </c>
      <c r="BB1104">
        <f>IF(VLOOKUP($A1104,'Full dataset'!$A$4:$IX$190,BB$1,FALSE)&gt;0,VLOOKUP($A1104,'Full dataset'!$A$4:$IX$190,BB$1,FALSE),AU1104)</f>
        <v>9999</v>
      </c>
      <c r="BC1104">
        <f>MAX(VLOOKUP($A1104,'Full dataset'!$A$4:$IX$190,BC$1,FALSE),AY1104)</f>
        <v>0</v>
      </c>
      <c r="BD1104">
        <f>MAX(VLOOKUP($A1104,'Full dataset'!$A$4:$IX$190,BD$1,FALSE),AX1104)</f>
        <v>0</v>
      </c>
      <c r="BE1104">
        <f t="shared" si="105"/>
        <v>0</v>
      </c>
      <c r="BF1104">
        <f t="shared" si="106"/>
        <v>0</v>
      </c>
      <c r="BG1104">
        <f t="shared" si="107"/>
        <v>0</v>
      </c>
      <c r="BH1104">
        <f t="shared" si="102"/>
        <v>0</v>
      </c>
      <c r="BI1104">
        <f t="shared" si="103"/>
        <v>0</v>
      </c>
      <c r="BO1104">
        <f>IF(BF1104=1,VLOOKUP($A1104,'Full dataset'!$A$4:$IE$190,2007+BO$1-$C1104,FALSE),0)</f>
        <v>0</v>
      </c>
      <c r="BP1104">
        <f>IF(BF1104=1,VLOOKUP($A1104,'Full dataset'!$A$4:$IE$190,2007+BP$1-$C1104,FALSE),0)</f>
        <v>0</v>
      </c>
      <c r="BQ1104">
        <f>IF(BF1104=1,VLOOKUP($A1104,'Full dataset'!$A$4:$IE$190,2007+BQ$1-$C1104,FALSE),0)</f>
        <v>0</v>
      </c>
      <c r="BR1104">
        <f>IF($BG1104=1,VLOOKUP($A1104,'Full dataset'!$A$4:$IE$190,BR$1-2007+$C1104,FALSE),0)</f>
        <v>0</v>
      </c>
      <c r="BS1104">
        <f>IF($BG1104=1,VLOOKUP($A1104,'Full dataset'!$A$4:$IE$190,BS$1-2007+$C1104,FALSE),0)</f>
        <v>0</v>
      </c>
      <c r="BT1104">
        <f>IF($BG1104=1,VLOOKUP($A1104,'Full dataset'!$A$4:$IE$190,BT$1-2007+$C1104,FALSE),0)</f>
        <v>0</v>
      </c>
      <c r="BU1104">
        <f>IF($BG1104=1,VLOOKUP($A1104,'Full dataset'!$A$4:$IE$190,BU$1-2007+$C1104,FALSE),0)</f>
        <v>0</v>
      </c>
      <c r="BV1104">
        <f>IF($BG1104=1,VLOOKUP($A1104,'Full dataset'!$A$4:$IE$190,BV$1-2007+$C1104,FALSE),0)</f>
        <v>0</v>
      </c>
      <c r="BW1104">
        <f>IF($BG1104=1,VLOOKUP($A1104,'Full dataset'!$A$4:$IE$190,BW$1-2007+$C1104,FALSE),0)</f>
        <v>0</v>
      </c>
      <c r="BX1104">
        <f>IF($BG1104=1,VLOOKUP($A1104,'Full dataset'!$A$4:$IE$190,BX$1-2007+$C1104,FALSE),0)</f>
        <v>0</v>
      </c>
    </row>
    <row r="1105" spans="1:76" x14ac:dyDescent="0.25">
      <c r="A1105">
        <v>174</v>
      </c>
      <c r="B1105" t="s">
        <v>617</v>
      </c>
      <c r="C1105">
        <v>2012</v>
      </c>
      <c r="D1105" t="s">
        <v>591</v>
      </c>
      <c r="E1105">
        <f t="shared" si="104"/>
        <v>1</v>
      </c>
      <c r="S1105">
        <v>3576</v>
      </c>
      <c r="T1105">
        <v>334210</v>
      </c>
      <c r="U1105">
        <v>0</v>
      </c>
      <c r="V1105" t="s">
        <v>726</v>
      </c>
      <c r="W1105" t="s">
        <v>726</v>
      </c>
      <c r="X1105" t="s">
        <v>726</v>
      </c>
      <c r="Y1105">
        <v>0</v>
      </c>
      <c r="Z1105" t="s">
        <v>726</v>
      </c>
      <c r="AA1105" t="s">
        <v>726</v>
      </c>
      <c r="AB1105" t="s">
        <v>726</v>
      </c>
      <c r="AC1105">
        <f>VLOOKUP(A1105,'Full dataset'!$A$4:$IE$190,2033-C1105,FALSE)</f>
        <v>0</v>
      </c>
      <c r="AD1105" t="str">
        <f>VLOOKUP(A1105,'Full dataset'!$A$4:$IE$190,2041-C1105,FALSE)</f>
        <v>.</v>
      </c>
      <c r="AE1105">
        <f>VLOOKUP(A1105,'Full dataset'!$A$4:$IE$190,2050-C1105,FALSE)</f>
        <v>0</v>
      </c>
      <c r="AF1105">
        <v>0</v>
      </c>
      <c r="AG1105">
        <f>VLOOKUP($A1105,'Full dataset'!$A$4:$IE$190,2007+AG$1-$C1105,FALSE)</f>
        <v>186.5</v>
      </c>
      <c r="AH1105">
        <f>VLOOKUP($A1105,'Full dataset'!$A$4:$IE$190,2007+AH$1-$C1105,FALSE)</f>
        <v>9832.1</v>
      </c>
      <c r="AI1105">
        <f>VLOOKUP($A1105,'Full dataset'!$A$4:$IE$190,2007+AI$1-$C1105,FALSE)</f>
        <v>4365.3999999999996</v>
      </c>
      <c r="AJ1105" t="str">
        <f>VLOOKUP($A1105,'Full dataset'!$A$4:$IE$190,2007+AJ$1-$C1105,FALSE)</f>
        <v>.</v>
      </c>
      <c r="AK1105" t="str">
        <f>VLOOKUP($A1105,'Full dataset'!$A$4:$IE$190,2007+AK$1-$C1105,FALSE)</f>
        <v>.</v>
      </c>
      <c r="AL1105" t="str">
        <f>VLOOKUP($A1105,'Full dataset'!$A$4:$IE$190,2007+AL$1-$C1105,FALSE)</f>
        <v>.</v>
      </c>
      <c r="AM1105" t="str">
        <f>VLOOKUP($A1105,'Full dataset'!$A$4:$IE$190,2007+AM$1-$C1105,FALSE)</f>
        <v>.</v>
      </c>
      <c r="AN1105" t="str">
        <f>VLOOKUP($A1105,'Full dataset'!$A$4:$IE$190,2007+AN$1-$C1105,FALSE)</f>
        <v>.</v>
      </c>
      <c r="AO1105" t="str">
        <f>VLOOKUP($A1105,'Full dataset'!$A$4:$IE$190,2007+AO$1-$C1105,FALSE)</f>
        <v>.</v>
      </c>
      <c r="AP1105" t="s">
        <v>726</v>
      </c>
      <c r="AQ1105" t="s">
        <v>726</v>
      </c>
      <c r="AR1105" t="s">
        <v>726</v>
      </c>
      <c r="AS1105" t="s">
        <v>726</v>
      </c>
      <c r="AT1105" t="s">
        <v>726</v>
      </c>
      <c r="AU1105">
        <f>VLOOKUP(A1105,'Full dataset'!$A$4:$II$190,$AU$1,FALSE)</f>
        <v>9999</v>
      </c>
      <c r="AW1105" t="str">
        <f>VLOOKUP(A1105,'Full dataset'!$A$5:$IM$190,247,FALSE)</f>
        <v>.</v>
      </c>
      <c r="AX1105" t="str">
        <f>VLOOKUP(A1105,'Full dataset'!$A$4:$II$190,242,FALSE)</f>
        <v>.</v>
      </c>
      <c r="AY1105" t="str">
        <f>VLOOKUP(A1105,'Full dataset'!$A$5:$IM$190,246,FALSE)</f>
        <v>.</v>
      </c>
      <c r="AZ1105">
        <v>9999</v>
      </c>
      <c r="BA1105">
        <f>MAX(VLOOKUP($A1105,'Full dataset'!$A$4:$IX$190,BA$1,FALSE),AW1105)</f>
        <v>0</v>
      </c>
      <c r="BB1105">
        <f>IF(VLOOKUP($A1105,'Full dataset'!$A$4:$IX$190,BB$1,FALSE)&gt;0,VLOOKUP($A1105,'Full dataset'!$A$4:$IX$190,BB$1,FALSE),AU1105)</f>
        <v>9999</v>
      </c>
      <c r="BC1105">
        <f>MAX(VLOOKUP($A1105,'Full dataset'!$A$4:$IX$190,BC$1,FALSE),AY1105)</f>
        <v>0</v>
      </c>
      <c r="BD1105">
        <f>MAX(VLOOKUP($A1105,'Full dataset'!$A$4:$IX$190,BD$1,FALSE),AX1105)</f>
        <v>0</v>
      </c>
      <c r="BE1105">
        <f t="shared" si="105"/>
        <v>0</v>
      </c>
      <c r="BF1105">
        <f t="shared" si="106"/>
        <v>0</v>
      </c>
      <c r="BG1105">
        <f t="shared" si="107"/>
        <v>0</v>
      </c>
      <c r="BH1105">
        <f t="shared" si="102"/>
        <v>0</v>
      </c>
      <c r="BI1105">
        <f t="shared" si="103"/>
        <v>0</v>
      </c>
      <c r="BO1105">
        <f>IF(BF1105=1,VLOOKUP($A1105,'Full dataset'!$A$4:$IE$190,2007+BO$1-$C1105,FALSE),0)</f>
        <v>0</v>
      </c>
      <c r="BP1105">
        <f>IF(BF1105=1,VLOOKUP($A1105,'Full dataset'!$A$4:$IE$190,2007+BP$1-$C1105,FALSE),0)</f>
        <v>0</v>
      </c>
      <c r="BQ1105">
        <f>IF(BF1105=1,VLOOKUP($A1105,'Full dataset'!$A$4:$IE$190,2007+BQ$1-$C1105,FALSE),0)</f>
        <v>0</v>
      </c>
      <c r="BR1105">
        <f>IF($BG1105=1,VLOOKUP($A1105,'Full dataset'!$A$4:$IE$190,BR$1-2007+$C1105,FALSE),0)</f>
        <v>0</v>
      </c>
      <c r="BS1105">
        <f>IF($BG1105=1,VLOOKUP($A1105,'Full dataset'!$A$4:$IE$190,BS$1-2007+$C1105,FALSE),0)</f>
        <v>0</v>
      </c>
      <c r="BT1105">
        <f>IF($BG1105=1,VLOOKUP($A1105,'Full dataset'!$A$4:$IE$190,BT$1-2007+$C1105,FALSE),0)</f>
        <v>0</v>
      </c>
      <c r="BU1105">
        <f>IF($BG1105=1,VLOOKUP($A1105,'Full dataset'!$A$4:$IE$190,BU$1-2007+$C1105,FALSE),0)</f>
        <v>0</v>
      </c>
      <c r="BV1105">
        <f>IF($BG1105=1,VLOOKUP($A1105,'Full dataset'!$A$4:$IE$190,BV$1-2007+$C1105,FALSE),0)</f>
        <v>0</v>
      </c>
      <c r="BW1105">
        <f>IF($BG1105=1,VLOOKUP($A1105,'Full dataset'!$A$4:$IE$190,BW$1-2007+$C1105,FALSE),0)</f>
        <v>0</v>
      </c>
      <c r="BX1105">
        <f>IF($BG1105=1,VLOOKUP($A1105,'Full dataset'!$A$4:$IE$190,BX$1-2007+$C1105,FALSE),0)</f>
        <v>0</v>
      </c>
    </row>
    <row r="1106" spans="1:76" x14ac:dyDescent="0.25">
      <c r="A1106">
        <v>175</v>
      </c>
      <c r="B1106" t="s">
        <v>618</v>
      </c>
      <c r="C1106">
        <v>2012</v>
      </c>
      <c r="D1106" t="s">
        <v>591</v>
      </c>
      <c r="E1106">
        <f t="shared" si="104"/>
        <v>1</v>
      </c>
      <c r="S1106">
        <v>2911</v>
      </c>
      <c r="T1106">
        <v>324110</v>
      </c>
      <c r="U1106">
        <v>0</v>
      </c>
      <c r="V1106" t="s">
        <v>726</v>
      </c>
      <c r="W1106" t="s">
        <v>726</v>
      </c>
      <c r="X1106" t="s">
        <v>726</v>
      </c>
      <c r="Y1106">
        <v>0</v>
      </c>
      <c r="Z1106" t="s">
        <v>726</v>
      </c>
      <c r="AA1106" t="s">
        <v>726</v>
      </c>
      <c r="AB1106" t="s">
        <v>726</v>
      </c>
      <c r="AC1106">
        <f>VLOOKUP(A1106,'Full dataset'!$A$4:$IE$190,2033-C1106,FALSE)</f>
        <v>0</v>
      </c>
      <c r="AD1106" t="str">
        <f>VLOOKUP(A1106,'Full dataset'!$A$4:$IE$190,2041-C1106,FALSE)</f>
        <v>.</v>
      </c>
      <c r="AE1106">
        <f>VLOOKUP(A1106,'Full dataset'!$A$4:$IE$190,2050-C1106,FALSE)</f>
        <v>0</v>
      </c>
      <c r="AF1106">
        <v>0</v>
      </c>
      <c r="AG1106">
        <f>VLOOKUP($A1106,'Full dataset'!$A$4:$IE$190,2007+AG$1-$C1106,FALSE)</f>
        <v>2083</v>
      </c>
      <c r="AH1106">
        <f>VLOOKUP($A1106,'Full dataset'!$A$4:$IE$190,2007+AH$1-$C1106,FALSE)</f>
        <v>44477</v>
      </c>
      <c r="AI1106">
        <f>VLOOKUP($A1106,'Full dataset'!$A$4:$IE$190,2007+AI$1-$C1106,FALSE)</f>
        <v>138286</v>
      </c>
      <c r="AJ1106" t="str">
        <f>VLOOKUP($A1106,'Full dataset'!$A$4:$IE$190,2007+AJ$1-$C1106,FALSE)</f>
        <v>.</v>
      </c>
      <c r="AK1106" t="str">
        <f>VLOOKUP($A1106,'Full dataset'!$A$4:$IE$190,2007+AK$1-$C1106,FALSE)</f>
        <v>.</v>
      </c>
      <c r="AL1106" t="str">
        <f>VLOOKUP($A1106,'Full dataset'!$A$4:$IE$190,2007+AL$1-$C1106,FALSE)</f>
        <v>.</v>
      </c>
      <c r="AM1106" t="str">
        <f>VLOOKUP($A1106,'Full dataset'!$A$4:$IE$190,2007+AM$1-$C1106,FALSE)</f>
        <v>.</v>
      </c>
      <c r="AN1106" t="str">
        <f>VLOOKUP($A1106,'Full dataset'!$A$4:$IE$190,2007+AN$1-$C1106,FALSE)</f>
        <v>.</v>
      </c>
      <c r="AO1106" t="str">
        <f>VLOOKUP($A1106,'Full dataset'!$A$4:$IE$190,2007+AO$1-$C1106,FALSE)</f>
        <v>.</v>
      </c>
      <c r="AP1106" t="s">
        <v>726</v>
      </c>
      <c r="AQ1106" t="s">
        <v>726</v>
      </c>
      <c r="AR1106" t="s">
        <v>726</v>
      </c>
      <c r="AS1106" t="s">
        <v>726</v>
      </c>
      <c r="AT1106" t="s">
        <v>726</v>
      </c>
      <c r="AU1106">
        <f>VLOOKUP(A1106,'Full dataset'!$A$4:$II$190,$AU$1,FALSE)</f>
        <v>9999</v>
      </c>
      <c r="AW1106" t="str">
        <f>VLOOKUP(A1106,'Full dataset'!$A$5:$IM$190,247,FALSE)</f>
        <v>.</v>
      </c>
      <c r="AX1106" t="str">
        <f>VLOOKUP(A1106,'Full dataset'!$A$4:$II$190,242,FALSE)</f>
        <v>.</v>
      </c>
      <c r="AY1106" t="str">
        <f>VLOOKUP(A1106,'Full dataset'!$A$5:$IM$190,246,FALSE)</f>
        <v>.</v>
      </c>
      <c r="AZ1106">
        <v>9999</v>
      </c>
      <c r="BA1106">
        <f>MAX(VLOOKUP($A1106,'Full dataset'!$A$4:$IX$190,BA$1,FALSE),AW1106)</f>
        <v>0</v>
      </c>
      <c r="BB1106">
        <f>IF(VLOOKUP($A1106,'Full dataset'!$A$4:$IX$190,BB$1,FALSE)&gt;0,VLOOKUP($A1106,'Full dataset'!$A$4:$IX$190,BB$1,FALSE),AU1106)</f>
        <v>9999</v>
      </c>
      <c r="BC1106">
        <f>MAX(VLOOKUP($A1106,'Full dataset'!$A$4:$IX$190,BC$1,FALSE),AY1106)</f>
        <v>0</v>
      </c>
      <c r="BD1106">
        <f>MAX(VLOOKUP($A1106,'Full dataset'!$A$4:$IX$190,BD$1,FALSE),AX1106)</f>
        <v>0</v>
      </c>
      <c r="BE1106">
        <f t="shared" si="105"/>
        <v>0</v>
      </c>
      <c r="BF1106">
        <f t="shared" si="106"/>
        <v>0</v>
      </c>
      <c r="BG1106">
        <f t="shared" si="107"/>
        <v>0</v>
      </c>
      <c r="BH1106">
        <f t="shared" si="102"/>
        <v>0</v>
      </c>
      <c r="BI1106">
        <f t="shared" si="103"/>
        <v>0</v>
      </c>
      <c r="BO1106">
        <f>IF(BF1106=1,VLOOKUP($A1106,'Full dataset'!$A$4:$IE$190,2007+BO$1-$C1106,FALSE),0)</f>
        <v>0</v>
      </c>
      <c r="BP1106">
        <f>IF(BF1106=1,VLOOKUP($A1106,'Full dataset'!$A$4:$IE$190,2007+BP$1-$C1106,FALSE),0)</f>
        <v>0</v>
      </c>
      <c r="BQ1106">
        <f>IF(BF1106=1,VLOOKUP($A1106,'Full dataset'!$A$4:$IE$190,2007+BQ$1-$C1106,FALSE),0)</f>
        <v>0</v>
      </c>
      <c r="BR1106">
        <f>IF($BG1106=1,VLOOKUP($A1106,'Full dataset'!$A$4:$IE$190,BR$1-2007+$C1106,FALSE),0)</f>
        <v>0</v>
      </c>
      <c r="BS1106">
        <f>IF($BG1106=1,VLOOKUP($A1106,'Full dataset'!$A$4:$IE$190,BS$1-2007+$C1106,FALSE),0)</f>
        <v>0</v>
      </c>
      <c r="BT1106">
        <f>IF($BG1106=1,VLOOKUP($A1106,'Full dataset'!$A$4:$IE$190,BT$1-2007+$C1106,FALSE),0)</f>
        <v>0</v>
      </c>
      <c r="BU1106">
        <f>IF($BG1106=1,VLOOKUP($A1106,'Full dataset'!$A$4:$IE$190,BU$1-2007+$C1106,FALSE),0)</f>
        <v>0</v>
      </c>
      <c r="BV1106">
        <f>IF($BG1106=1,VLOOKUP($A1106,'Full dataset'!$A$4:$IE$190,BV$1-2007+$C1106,FALSE),0)</f>
        <v>0</v>
      </c>
      <c r="BW1106">
        <f>IF($BG1106=1,VLOOKUP($A1106,'Full dataset'!$A$4:$IE$190,BW$1-2007+$C1106,FALSE),0)</f>
        <v>0</v>
      </c>
      <c r="BX1106">
        <f>IF($BG1106=1,VLOOKUP($A1106,'Full dataset'!$A$4:$IE$190,BX$1-2007+$C1106,FALSE),0)</f>
        <v>0</v>
      </c>
    </row>
    <row r="1107" spans="1:76" x14ac:dyDescent="0.25">
      <c r="A1107">
        <v>176</v>
      </c>
      <c r="B1107" t="s">
        <v>619</v>
      </c>
      <c r="C1107">
        <v>2012</v>
      </c>
      <c r="D1107" t="s">
        <v>632</v>
      </c>
      <c r="E1107">
        <f t="shared" si="104"/>
        <v>1</v>
      </c>
      <c r="S1107">
        <v>4812</v>
      </c>
      <c r="T1107">
        <v>517210</v>
      </c>
      <c r="U1107">
        <v>0</v>
      </c>
      <c r="V1107" t="s">
        <v>726</v>
      </c>
      <c r="W1107" t="s">
        <v>726</v>
      </c>
      <c r="X1107" t="s">
        <v>726</v>
      </c>
      <c r="Y1107">
        <v>0</v>
      </c>
      <c r="Z1107" t="s">
        <v>726</v>
      </c>
      <c r="AA1107" t="s">
        <v>726</v>
      </c>
      <c r="AB1107" t="s">
        <v>726</v>
      </c>
      <c r="AC1107">
        <f>VLOOKUP(A1107,'Full dataset'!$A$4:$IE$190,2033-C1107,FALSE)</f>
        <v>0</v>
      </c>
      <c r="AD1107" t="str">
        <f>VLOOKUP(A1107,'Full dataset'!$A$4:$IE$190,2041-C1107,FALSE)</f>
        <v>.</v>
      </c>
      <c r="AE1107">
        <f>VLOOKUP(A1107,'Full dataset'!$A$4:$IE$190,2050-C1107,FALSE)</f>
        <v>0</v>
      </c>
      <c r="AF1107">
        <v>0</v>
      </c>
      <c r="AG1107">
        <f>VLOOKUP($A1107,'Full dataset'!$A$4:$IE$190,2007+AG$1-$C1107,FALSE)</f>
        <v>394.17200000000003</v>
      </c>
      <c r="AH1107">
        <f>VLOOKUP($A1107,'Full dataset'!$A$4:$IE$190,2007+AH$1-$C1107,FALSE)</f>
        <v>10189.415000000001</v>
      </c>
      <c r="AI1107">
        <f>VLOOKUP($A1107,'Full dataset'!$A$4:$IE$190,2007+AI$1-$C1107,FALSE)</f>
        <v>5101.2780000000002</v>
      </c>
      <c r="AJ1107" t="str">
        <f>VLOOKUP($A1107,'Full dataset'!$A$4:$IE$190,2007+AJ$1-$C1107,FALSE)</f>
        <v>.</v>
      </c>
      <c r="AK1107" t="str">
        <f>VLOOKUP($A1107,'Full dataset'!$A$4:$IE$190,2007+AK$1-$C1107,FALSE)</f>
        <v>.</v>
      </c>
      <c r="AL1107" t="str">
        <f>VLOOKUP($A1107,'Full dataset'!$A$4:$IE$190,2007+AL$1-$C1107,FALSE)</f>
        <v>.</v>
      </c>
      <c r="AM1107" t="str">
        <f>VLOOKUP($A1107,'Full dataset'!$A$4:$IE$190,2007+AM$1-$C1107,FALSE)</f>
        <v>.</v>
      </c>
      <c r="AN1107" t="str">
        <f>VLOOKUP($A1107,'Full dataset'!$A$4:$IE$190,2007+AN$1-$C1107,FALSE)</f>
        <v>.</v>
      </c>
      <c r="AO1107" t="str">
        <f>VLOOKUP($A1107,'Full dataset'!$A$4:$IE$190,2007+AO$1-$C1107,FALSE)</f>
        <v>.</v>
      </c>
      <c r="AP1107" t="s">
        <v>726</v>
      </c>
      <c r="AQ1107" t="s">
        <v>726</v>
      </c>
      <c r="AR1107" t="s">
        <v>726</v>
      </c>
      <c r="AS1107" t="s">
        <v>726</v>
      </c>
      <c r="AT1107" t="s">
        <v>726</v>
      </c>
      <c r="AU1107">
        <f>VLOOKUP(A1107,'Full dataset'!$A$4:$II$190,$AU$1,FALSE)</f>
        <v>9999</v>
      </c>
      <c r="AW1107" t="str">
        <f>VLOOKUP(A1107,'Full dataset'!$A$5:$IM$190,247,FALSE)</f>
        <v>.</v>
      </c>
      <c r="AX1107" t="str">
        <f>VLOOKUP(A1107,'Full dataset'!$A$4:$II$190,242,FALSE)</f>
        <v>.</v>
      </c>
      <c r="AY1107" t="str">
        <f>VLOOKUP(A1107,'Full dataset'!$A$5:$IM$190,246,FALSE)</f>
        <v>.</v>
      </c>
      <c r="AZ1107">
        <v>9999</v>
      </c>
      <c r="BA1107">
        <f>MAX(VLOOKUP($A1107,'Full dataset'!$A$4:$IX$190,BA$1,FALSE),AW1107)</f>
        <v>0</v>
      </c>
      <c r="BB1107">
        <f>IF(VLOOKUP($A1107,'Full dataset'!$A$4:$IX$190,BB$1,FALSE)&gt;0,VLOOKUP($A1107,'Full dataset'!$A$4:$IX$190,BB$1,FALSE),AU1107)</f>
        <v>9999</v>
      </c>
      <c r="BC1107">
        <f>MAX(VLOOKUP($A1107,'Full dataset'!$A$4:$IX$190,BC$1,FALSE),AY1107)</f>
        <v>0</v>
      </c>
      <c r="BD1107">
        <f>MAX(VLOOKUP($A1107,'Full dataset'!$A$4:$IX$190,BD$1,FALSE),AX1107)</f>
        <v>0</v>
      </c>
      <c r="BE1107">
        <f t="shared" si="105"/>
        <v>0</v>
      </c>
      <c r="BF1107">
        <f t="shared" si="106"/>
        <v>0</v>
      </c>
      <c r="BG1107">
        <f t="shared" si="107"/>
        <v>0</v>
      </c>
      <c r="BH1107">
        <f t="shared" si="102"/>
        <v>0</v>
      </c>
      <c r="BI1107">
        <f t="shared" si="103"/>
        <v>0</v>
      </c>
      <c r="BO1107">
        <f>IF(BF1107=1,VLOOKUP($A1107,'Full dataset'!$A$4:$IE$190,2007+BO$1-$C1107,FALSE),0)</f>
        <v>0</v>
      </c>
      <c r="BP1107">
        <f>IF(BF1107=1,VLOOKUP($A1107,'Full dataset'!$A$4:$IE$190,2007+BP$1-$C1107,FALSE),0)</f>
        <v>0</v>
      </c>
      <c r="BQ1107">
        <f>IF(BF1107=1,VLOOKUP($A1107,'Full dataset'!$A$4:$IE$190,2007+BQ$1-$C1107,FALSE),0)</f>
        <v>0</v>
      </c>
      <c r="BR1107">
        <f>IF($BG1107=1,VLOOKUP($A1107,'Full dataset'!$A$4:$IE$190,BR$1-2007+$C1107,FALSE),0)</f>
        <v>0</v>
      </c>
      <c r="BS1107">
        <f>IF($BG1107=1,VLOOKUP($A1107,'Full dataset'!$A$4:$IE$190,BS$1-2007+$C1107,FALSE),0)</f>
        <v>0</v>
      </c>
      <c r="BT1107">
        <f>IF($BG1107=1,VLOOKUP($A1107,'Full dataset'!$A$4:$IE$190,BT$1-2007+$C1107,FALSE),0)</f>
        <v>0</v>
      </c>
      <c r="BU1107">
        <f>IF($BG1107=1,VLOOKUP($A1107,'Full dataset'!$A$4:$IE$190,BU$1-2007+$C1107,FALSE),0)</f>
        <v>0</v>
      </c>
      <c r="BV1107">
        <f>IF($BG1107=1,VLOOKUP($A1107,'Full dataset'!$A$4:$IE$190,BV$1-2007+$C1107,FALSE),0)</f>
        <v>0</v>
      </c>
      <c r="BW1107">
        <f>IF($BG1107=1,VLOOKUP($A1107,'Full dataset'!$A$4:$IE$190,BW$1-2007+$C1107,FALSE),0)</f>
        <v>0</v>
      </c>
      <c r="BX1107">
        <f>IF($BG1107=1,VLOOKUP($A1107,'Full dataset'!$A$4:$IE$190,BX$1-2007+$C1107,FALSE),0)</f>
        <v>0</v>
      </c>
    </row>
    <row r="1108" spans="1:76" x14ac:dyDescent="0.25">
      <c r="A1108">
        <v>177</v>
      </c>
      <c r="B1108" t="s">
        <v>621</v>
      </c>
      <c r="C1108">
        <v>2012</v>
      </c>
      <c r="D1108" t="s">
        <v>582</v>
      </c>
      <c r="E1108">
        <f t="shared" si="104"/>
        <v>0</v>
      </c>
      <c r="U1108">
        <v>0</v>
      </c>
      <c r="V1108" t="s">
        <v>726</v>
      </c>
      <c r="W1108" t="s">
        <v>726</v>
      </c>
      <c r="X1108" t="s">
        <v>726</v>
      </c>
      <c r="Y1108">
        <v>0</v>
      </c>
      <c r="Z1108" t="s">
        <v>726</v>
      </c>
      <c r="AA1108" t="s">
        <v>726</v>
      </c>
      <c r="AB1108" t="s">
        <v>726</v>
      </c>
      <c r="AC1108">
        <f>VLOOKUP(A1108,'Full dataset'!$A$4:$IE$190,2033-C1108,FALSE)</f>
        <v>0</v>
      </c>
      <c r="AD1108" t="str">
        <f>VLOOKUP(A1108,'Full dataset'!$A$4:$IE$190,2041-C1108,FALSE)</f>
        <v>.</v>
      </c>
      <c r="AE1108">
        <f>VLOOKUP(A1108,'Full dataset'!$A$4:$IE$190,2050-C1108,FALSE)</f>
        <v>0</v>
      </c>
      <c r="AF1108">
        <v>0</v>
      </c>
      <c r="AG1108" t="str">
        <f>VLOOKUP($A1108,'Full dataset'!$A$4:$IE$190,2007+AG$1-$C1108,FALSE)</f>
        <v>.</v>
      </c>
      <c r="AH1108" t="str">
        <f>VLOOKUP($A1108,'Full dataset'!$A$4:$IE$190,2007+AH$1-$C1108,FALSE)</f>
        <v>.</v>
      </c>
      <c r="AI1108" t="str">
        <f>VLOOKUP($A1108,'Full dataset'!$A$4:$IE$190,2007+AI$1-$C1108,FALSE)</f>
        <v>.</v>
      </c>
      <c r="AJ1108" t="str">
        <f>VLOOKUP($A1108,'Full dataset'!$A$4:$IE$190,2007+AJ$1-$C1108,FALSE)</f>
        <v>.</v>
      </c>
      <c r="AK1108" t="str">
        <f>VLOOKUP($A1108,'Full dataset'!$A$4:$IE$190,2007+AK$1-$C1108,FALSE)</f>
        <v>.</v>
      </c>
      <c r="AL1108" t="str">
        <f>VLOOKUP($A1108,'Full dataset'!$A$4:$IE$190,2007+AL$1-$C1108,FALSE)</f>
        <v>.</v>
      </c>
      <c r="AM1108" t="str">
        <f>VLOOKUP($A1108,'Full dataset'!$A$4:$IE$190,2007+AM$1-$C1108,FALSE)</f>
        <v>.</v>
      </c>
      <c r="AN1108" t="str">
        <f>VLOOKUP($A1108,'Full dataset'!$A$4:$IE$190,2007+AN$1-$C1108,FALSE)</f>
        <v>.</v>
      </c>
      <c r="AO1108" t="str">
        <f>VLOOKUP($A1108,'Full dataset'!$A$4:$IE$190,2007+AO$1-$C1108,FALSE)</f>
        <v>.</v>
      </c>
      <c r="AP1108" t="s">
        <v>726</v>
      </c>
      <c r="AQ1108" t="s">
        <v>726</v>
      </c>
      <c r="AR1108" t="s">
        <v>726</v>
      </c>
      <c r="AS1108" t="s">
        <v>726</v>
      </c>
      <c r="AT1108" t="s">
        <v>726</v>
      </c>
      <c r="AU1108">
        <f>VLOOKUP(A1108,'Full dataset'!$A$4:$II$190,$AU$1,FALSE)</f>
        <v>9999</v>
      </c>
      <c r="AW1108" t="str">
        <f>VLOOKUP(A1108,'Full dataset'!$A$5:$IM$190,247,FALSE)</f>
        <v>.</v>
      </c>
      <c r="AX1108" t="str">
        <f>VLOOKUP(A1108,'Full dataset'!$A$4:$II$190,242,FALSE)</f>
        <v>.</v>
      </c>
      <c r="AY1108" t="str">
        <f>VLOOKUP(A1108,'Full dataset'!$A$5:$IM$190,246,FALSE)</f>
        <v>.</v>
      </c>
      <c r="AZ1108">
        <v>9999</v>
      </c>
      <c r="BA1108">
        <f>MAX(VLOOKUP($A1108,'Full dataset'!$A$4:$IX$190,BA$1,FALSE),AW1108)</f>
        <v>0</v>
      </c>
      <c r="BB1108">
        <f>IF(VLOOKUP($A1108,'Full dataset'!$A$4:$IX$190,BB$1,FALSE)&gt;0,VLOOKUP($A1108,'Full dataset'!$A$4:$IX$190,BB$1,FALSE),AU1108)</f>
        <v>9999</v>
      </c>
      <c r="BC1108">
        <f>MAX(VLOOKUP($A1108,'Full dataset'!$A$4:$IX$190,BC$1,FALSE),AY1108)</f>
        <v>0</v>
      </c>
      <c r="BD1108">
        <f>MAX(VLOOKUP($A1108,'Full dataset'!$A$4:$IX$190,BD$1,FALSE),AX1108)</f>
        <v>0</v>
      </c>
      <c r="BE1108">
        <f t="shared" si="105"/>
        <v>0</v>
      </c>
      <c r="BF1108">
        <f t="shared" si="106"/>
        <v>0</v>
      </c>
      <c r="BG1108">
        <f t="shared" si="107"/>
        <v>0</v>
      </c>
      <c r="BH1108">
        <f t="shared" si="102"/>
        <v>0</v>
      </c>
      <c r="BI1108">
        <f t="shared" si="103"/>
        <v>0</v>
      </c>
      <c r="BO1108">
        <f>IF(BF1108=1,VLOOKUP($A1108,'Full dataset'!$A$4:$IE$190,2007+BO$1-$C1108,FALSE),0)</f>
        <v>0</v>
      </c>
      <c r="BP1108">
        <f>IF(BF1108=1,VLOOKUP($A1108,'Full dataset'!$A$4:$IE$190,2007+BP$1-$C1108,FALSE),0)</f>
        <v>0</v>
      </c>
      <c r="BQ1108">
        <f>IF(BF1108=1,VLOOKUP($A1108,'Full dataset'!$A$4:$IE$190,2007+BQ$1-$C1108,FALSE),0)</f>
        <v>0</v>
      </c>
      <c r="BR1108">
        <f>IF($BG1108=1,VLOOKUP($A1108,'Full dataset'!$A$4:$IE$190,BR$1-2007+$C1108,FALSE),0)</f>
        <v>0</v>
      </c>
      <c r="BS1108">
        <f>IF($BG1108=1,VLOOKUP($A1108,'Full dataset'!$A$4:$IE$190,BS$1-2007+$C1108,FALSE),0)</f>
        <v>0</v>
      </c>
      <c r="BT1108">
        <f>IF($BG1108=1,VLOOKUP($A1108,'Full dataset'!$A$4:$IE$190,BT$1-2007+$C1108,FALSE),0)</f>
        <v>0</v>
      </c>
      <c r="BU1108">
        <f>IF($BG1108=1,VLOOKUP($A1108,'Full dataset'!$A$4:$IE$190,BU$1-2007+$C1108,FALSE),0)</f>
        <v>0</v>
      </c>
      <c r="BV1108">
        <f>IF($BG1108=1,VLOOKUP($A1108,'Full dataset'!$A$4:$IE$190,BV$1-2007+$C1108,FALSE),0)</f>
        <v>0</v>
      </c>
      <c r="BW1108">
        <f>IF($BG1108=1,VLOOKUP($A1108,'Full dataset'!$A$4:$IE$190,BW$1-2007+$C1108,FALSE),0)</f>
        <v>0</v>
      </c>
      <c r="BX1108">
        <f>IF($BG1108=1,VLOOKUP($A1108,'Full dataset'!$A$4:$IE$190,BX$1-2007+$C1108,FALSE),0)</f>
        <v>0</v>
      </c>
    </row>
    <row r="1109" spans="1:76" x14ac:dyDescent="0.25">
      <c r="A1109">
        <v>178</v>
      </c>
      <c r="B1109" t="s">
        <v>622</v>
      </c>
      <c r="C1109">
        <v>2012</v>
      </c>
      <c r="D1109" t="s">
        <v>582</v>
      </c>
      <c r="E1109">
        <f t="shared" si="104"/>
        <v>0</v>
      </c>
      <c r="U1109">
        <v>0</v>
      </c>
      <c r="V1109" t="s">
        <v>726</v>
      </c>
      <c r="W1109" t="s">
        <v>726</v>
      </c>
      <c r="X1109" t="s">
        <v>726</v>
      </c>
      <c r="Y1109">
        <v>0</v>
      </c>
      <c r="Z1109" t="s">
        <v>726</v>
      </c>
      <c r="AA1109" t="s">
        <v>726</v>
      </c>
      <c r="AB1109" t="s">
        <v>726</v>
      </c>
      <c r="AC1109">
        <f>VLOOKUP(A1109,'Full dataset'!$A$4:$IE$190,2033-C1109,FALSE)</f>
        <v>0</v>
      </c>
      <c r="AD1109" t="str">
        <f>VLOOKUP(A1109,'Full dataset'!$A$4:$IE$190,2041-C1109,FALSE)</f>
        <v>.</v>
      </c>
      <c r="AE1109">
        <f>VLOOKUP(A1109,'Full dataset'!$A$4:$IE$190,2050-C1109,FALSE)</f>
        <v>0</v>
      </c>
      <c r="AF1109">
        <v>0</v>
      </c>
      <c r="AG1109" t="str">
        <f>VLOOKUP($A1109,'Full dataset'!$A$4:$IE$190,2007+AG$1-$C1109,FALSE)</f>
        <v>.</v>
      </c>
      <c r="AH1109" t="str">
        <f>VLOOKUP($A1109,'Full dataset'!$A$4:$IE$190,2007+AH$1-$C1109,FALSE)</f>
        <v>.</v>
      </c>
      <c r="AI1109" t="str">
        <f>VLOOKUP($A1109,'Full dataset'!$A$4:$IE$190,2007+AI$1-$C1109,FALSE)</f>
        <v>.</v>
      </c>
      <c r="AJ1109" t="str">
        <f>VLOOKUP($A1109,'Full dataset'!$A$4:$IE$190,2007+AJ$1-$C1109,FALSE)</f>
        <v>.</v>
      </c>
      <c r="AK1109" t="str">
        <f>VLOOKUP($A1109,'Full dataset'!$A$4:$IE$190,2007+AK$1-$C1109,FALSE)</f>
        <v>.</v>
      </c>
      <c r="AL1109" t="str">
        <f>VLOOKUP($A1109,'Full dataset'!$A$4:$IE$190,2007+AL$1-$C1109,FALSE)</f>
        <v>.</v>
      </c>
      <c r="AM1109" t="str">
        <f>VLOOKUP($A1109,'Full dataset'!$A$4:$IE$190,2007+AM$1-$C1109,FALSE)</f>
        <v>.</v>
      </c>
      <c r="AN1109" t="str">
        <f>VLOOKUP($A1109,'Full dataset'!$A$4:$IE$190,2007+AN$1-$C1109,FALSE)</f>
        <v>.</v>
      </c>
      <c r="AO1109" t="str">
        <f>VLOOKUP($A1109,'Full dataset'!$A$4:$IE$190,2007+AO$1-$C1109,FALSE)</f>
        <v>.</v>
      </c>
      <c r="AP1109" t="s">
        <v>726</v>
      </c>
      <c r="AQ1109" t="s">
        <v>726</v>
      </c>
      <c r="AR1109" t="s">
        <v>726</v>
      </c>
      <c r="AS1109" t="s">
        <v>726</v>
      </c>
      <c r="AT1109" t="s">
        <v>726</v>
      </c>
      <c r="AU1109">
        <f>VLOOKUP(A1109,'Full dataset'!$A$4:$II$190,$AU$1,FALSE)</f>
        <v>9999</v>
      </c>
      <c r="AW1109" t="str">
        <f>VLOOKUP(A1109,'Full dataset'!$A$5:$IM$190,247,FALSE)</f>
        <v>.</v>
      </c>
      <c r="AX1109" t="str">
        <f>VLOOKUP(A1109,'Full dataset'!$A$4:$II$190,242,FALSE)</f>
        <v>.</v>
      </c>
      <c r="AY1109" t="str">
        <f>VLOOKUP(A1109,'Full dataset'!$A$5:$IM$190,246,FALSE)</f>
        <v>.</v>
      </c>
      <c r="AZ1109">
        <v>9999</v>
      </c>
      <c r="BA1109">
        <f>MAX(VLOOKUP($A1109,'Full dataset'!$A$4:$IX$190,BA$1,FALSE),AW1109)</f>
        <v>0</v>
      </c>
      <c r="BB1109">
        <f>IF(VLOOKUP($A1109,'Full dataset'!$A$4:$IX$190,BB$1,FALSE)&gt;0,VLOOKUP($A1109,'Full dataset'!$A$4:$IX$190,BB$1,FALSE),AU1109)</f>
        <v>9999</v>
      </c>
      <c r="BC1109">
        <f>MAX(VLOOKUP($A1109,'Full dataset'!$A$4:$IX$190,BC$1,FALSE),AY1109)</f>
        <v>0</v>
      </c>
      <c r="BD1109">
        <f>MAX(VLOOKUP($A1109,'Full dataset'!$A$4:$IX$190,BD$1,FALSE),AX1109)</f>
        <v>0</v>
      </c>
      <c r="BE1109">
        <f t="shared" si="105"/>
        <v>0</v>
      </c>
      <c r="BF1109">
        <f t="shared" si="106"/>
        <v>0</v>
      </c>
      <c r="BG1109">
        <f t="shared" si="107"/>
        <v>0</v>
      </c>
      <c r="BH1109">
        <f t="shared" si="102"/>
        <v>0</v>
      </c>
      <c r="BI1109">
        <f t="shared" si="103"/>
        <v>0</v>
      </c>
      <c r="BO1109">
        <f>IF(BF1109=1,VLOOKUP($A1109,'Full dataset'!$A$4:$IE$190,2007+BO$1-$C1109,FALSE),0)</f>
        <v>0</v>
      </c>
      <c r="BP1109">
        <f>IF(BF1109=1,VLOOKUP($A1109,'Full dataset'!$A$4:$IE$190,2007+BP$1-$C1109,FALSE),0)</f>
        <v>0</v>
      </c>
      <c r="BQ1109">
        <f>IF(BF1109=1,VLOOKUP($A1109,'Full dataset'!$A$4:$IE$190,2007+BQ$1-$C1109,FALSE),0)</f>
        <v>0</v>
      </c>
      <c r="BR1109">
        <f>IF($BG1109=1,VLOOKUP($A1109,'Full dataset'!$A$4:$IE$190,BR$1-2007+$C1109,FALSE),0)</f>
        <v>0</v>
      </c>
      <c r="BS1109">
        <f>IF($BG1109=1,VLOOKUP($A1109,'Full dataset'!$A$4:$IE$190,BS$1-2007+$C1109,FALSE),0)</f>
        <v>0</v>
      </c>
      <c r="BT1109">
        <f>IF($BG1109=1,VLOOKUP($A1109,'Full dataset'!$A$4:$IE$190,BT$1-2007+$C1109,FALSE),0)</f>
        <v>0</v>
      </c>
      <c r="BU1109">
        <f>IF($BG1109=1,VLOOKUP($A1109,'Full dataset'!$A$4:$IE$190,BU$1-2007+$C1109,FALSE),0)</f>
        <v>0</v>
      </c>
      <c r="BV1109">
        <f>IF($BG1109=1,VLOOKUP($A1109,'Full dataset'!$A$4:$IE$190,BV$1-2007+$C1109,FALSE),0)</f>
        <v>0</v>
      </c>
      <c r="BW1109">
        <f>IF($BG1109=1,VLOOKUP($A1109,'Full dataset'!$A$4:$IE$190,BW$1-2007+$C1109,FALSE),0)</f>
        <v>0</v>
      </c>
      <c r="BX1109">
        <f>IF($BG1109=1,VLOOKUP($A1109,'Full dataset'!$A$4:$IE$190,BX$1-2007+$C1109,FALSE),0)</f>
        <v>0</v>
      </c>
    </row>
    <row r="1110" spans="1:76" x14ac:dyDescent="0.25">
      <c r="A1110">
        <v>179</v>
      </c>
      <c r="B1110" t="s">
        <v>623</v>
      </c>
      <c r="C1110">
        <v>2012</v>
      </c>
      <c r="D1110" t="s">
        <v>582</v>
      </c>
      <c r="E1110">
        <f t="shared" si="104"/>
        <v>0</v>
      </c>
      <c r="U1110">
        <v>0</v>
      </c>
      <c r="V1110" t="s">
        <v>726</v>
      </c>
      <c r="W1110" t="s">
        <v>726</v>
      </c>
      <c r="X1110" t="s">
        <v>726</v>
      </c>
      <c r="Y1110">
        <v>0</v>
      </c>
      <c r="Z1110" t="s">
        <v>726</v>
      </c>
      <c r="AA1110" t="s">
        <v>726</v>
      </c>
      <c r="AB1110" t="s">
        <v>726</v>
      </c>
      <c r="AC1110">
        <f>VLOOKUP(A1110,'Full dataset'!$A$4:$IE$190,2033-C1110,FALSE)</f>
        <v>0</v>
      </c>
      <c r="AD1110" t="str">
        <f>VLOOKUP(A1110,'Full dataset'!$A$4:$IE$190,2041-C1110,FALSE)</f>
        <v>.</v>
      </c>
      <c r="AE1110">
        <f>VLOOKUP(A1110,'Full dataset'!$A$4:$IE$190,2050-C1110,FALSE)</f>
        <v>0</v>
      </c>
      <c r="AF1110">
        <v>0</v>
      </c>
      <c r="AG1110" t="str">
        <f>VLOOKUP($A1110,'Full dataset'!$A$4:$IE$190,2007+AG$1-$C1110,FALSE)</f>
        <v>.</v>
      </c>
      <c r="AH1110" t="str">
        <f>VLOOKUP($A1110,'Full dataset'!$A$4:$IE$190,2007+AH$1-$C1110,FALSE)</f>
        <v>.</v>
      </c>
      <c r="AI1110" t="str">
        <f>VLOOKUP($A1110,'Full dataset'!$A$4:$IE$190,2007+AI$1-$C1110,FALSE)</f>
        <v>.</v>
      </c>
      <c r="AJ1110" t="str">
        <f>VLOOKUP($A1110,'Full dataset'!$A$4:$IE$190,2007+AJ$1-$C1110,FALSE)</f>
        <v>.</v>
      </c>
      <c r="AK1110" t="str">
        <f>VLOOKUP($A1110,'Full dataset'!$A$4:$IE$190,2007+AK$1-$C1110,FALSE)</f>
        <v>.</v>
      </c>
      <c r="AL1110" t="str">
        <f>VLOOKUP($A1110,'Full dataset'!$A$4:$IE$190,2007+AL$1-$C1110,FALSE)</f>
        <v>.</v>
      </c>
      <c r="AM1110" t="str">
        <f>VLOOKUP($A1110,'Full dataset'!$A$4:$IE$190,2007+AM$1-$C1110,FALSE)</f>
        <v>.</v>
      </c>
      <c r="AN1110" t="str">
        <f>VLOOKUP($A1110,'Full dataset'!$A$4:$IE$190,2007+AN$1-$C1110,FALSE)</f>
        <v>.</v>
      </c>
      <c r="AO1110" t="str">
        <f>VLOOKUP($A1110,'Full dataset'!$A$4:$IE$190,2007+AO$1-$C1110,FALSE)</f>
        <v>.</v>
      </c>
      <c r="AP1110" t="s">
        <v>726</v>
      </c>
      <c r="AQ1110" t="s">
        <v>726</v>
      </c>
      <c r="AR1110" t="s">
        <v>726</v>
      </c>
      <c r="AS1110" t="s">
        <v>726</v>
      </c>
      <c r="AT1110" t="s">
        <v>726</v>
      </c>
      <c r="AU1110">
        <f>VLOOKUP(A1110,'Full dataset'!$A$4:$II$190,$AU$1,FALSE)</f>
        <v>9999</v>
      </c>
      <c r="AW1110" t="str">
        <f>VLOOKUP(A1110,'Full dataset'!$A$5:$IM$190,247,FALSE)</f>
        <v>.</v>
      </c>
      <c r="AX1110" t="str">
        <f>VLOOKUP(A1110,'Full dataset'!$A$4:$II$190,242,FALSE)</f>
        <v>.</v>
      </c>
      <c r="AY1110" t="str">
        <f>VLOOKUP(A1110,'Full dataset'!$A$5:$IM$190,246,FALSE)</f>
        <v>.</v>
      </c>
      <c r="AZ1110">
        <v>9999</v>
      </c>
      <c r="BA1110">
        <f>MAX(VLOOKUP($A1110,'Full dataset'!$A$4:$IX$190,BA$1,FALSE),AW1110)</f>
        <v>0</v>
      </c>
      <c r="BB1110">
        <f>IF(VLOOKUP($A1110,'Full dataset'!$A$4:$IX$190,BB$1,FALSE)&gt;0,VLOOKUP($A1110,'Full dataset'!$A$4:$IX$190,BB$1,FALSE),AU1110)</f>
        <v>9999</v>
      </c>
      <c r="BC1110">
        <f>MAX(VLOOKUP($A1110,'Full dataset'!$A$4:$IX$190,BC$1,FALSE),AY1110)</f>
        <v>0</v>
      </c>
      <c r="BD1110">
        <f>MAX(VLOOKUP($A1110,'Full dataset'!$A$4:$IX$190,BD$1,FALSE),AX1110)</f>
        <v>0</v>
      </c>
      <c r="BE1110">
        <f t="shared" si="105"/>
        <v>0</v>
      </c>
      <c r="BF1110">
        <f t="shared" si="106"/>
        <v>0</v>
      </c>
      <c r="BG1110">
        <f t="shared" si="107"/>
        <v>0</v>
      </c>
      <c r="BH1110">
        <f t="shared" si="102"/>
        <v>0</v>
      </c>
      <c r="BI1110">
        <f t="shared" si="103"/>
        <v>0</v>
      </c>
      <c r="BO1110">
        <f>IF(BF1110=1,VLOOKUP($A1110,'Full dataset'!$A$4:$IE$190,2007+BO$1-$C1110,FALSE),0)</f>
        <v>0</v>
      </c>
      <c r="BP1110">
        <f>IF(BF1110=1,VLOOKUP($A1110,'Full dataset'!$A$4:$IE$190,2007+BP$1-$C1110,FALSE),0)</f>
        <v>0</v>
      </c>
      <c r="BQ1110">
        <f>IF(BF1110=1,VLOOKUP($A1110,'Full dataset'!$A$4:$IE$190,2007+BQ$1-$C1110,FALSE),0)</f>
        <v>0</v>
      </c>
      <c r="BR1110">
        <f>IF($BG1110=1,VLOOKUP($A1110,'Full dataset'!$A$4:$IE$190,BR$1-2007+$C1110,FALSE),0)</f>
        <v>0</v>
      </c>
      <c r="BS1110">
        <f>IF($BG1110=1,VLOOKUP($A1110,'Full dataset'!$A$4:$IE$190,BS$1-2007+$C1110,FALSE),0)</f>
        <v>0</v>
      </c>
      <c r="BT1110">
        <f>IF($BG1110=1,VLOOKUP($A1110,'Full dataset'!$A$4:$IE$190,BT$1-2007+$C1110,FALSE),0)</f>
        <v>0</v>
      </c>
      <c r="BU1110">
        <f>IF($BG1110=1,VLOOKUP($A1110,'Full dataset'!$A$4:$IE$190,BU$1-2007+$C1110,FALSE),0)</f>
        <v>0</v>
      </c>
      <c r="BV1110">
        <f>IF($BG1110=1,VLOOKUP($A1110,'Full dataset'!$A$4:$IE$190,BV$1-2007+$C1110,FALSE),0)</f>
        <v>0</v>
      </c>
      <c r="BW1110">
        <f>IF($BG1110=1,VLOOKUP($A1110,'Full dataset'!$A$4:$IE$190,BW$1-2007+$C1110,FALSE),0)</f>
        <v>0</v>
      </c>
      <c r="BX1110">
        <f>IF($BG1110=1,VLOOKUP($A1110,'Full dataset'!$A$4:$IE$190,BX$1-2007+$C1110,FALSE),0)</f>
        <v>0</v>
      </c>
    </row>
    <row r="1111" spans="1:76" x14ac:dyDescent="0.25">
      <c r="A1111">
        <v>180</v>
      </c>
      <c r="B1111" t="s">
        <v>624</v>
      </c>
      <c r="C1111">
        <v>2012</v>
      </c>
      <c r="D1111" t="s">
        <v>582</v>
      </c>
      <c r="E1111">
        <f t="shared" si="104"/>
        <v>0</v>
      </c>
      <c r="U1111">
        <v>0</v>
      </c>
      <c r="V1111" t="s">
        <v>726</v>
      </c>
      <c r="W1111" t="s">
        <v>726</v>
      </c>
      <c r="X1111" t="s">
        <v>726</v>
      </c>
      <c r="Y1111">
        <v>0</v>
      </c>
      <c r="Z1111" t="s">
        <v>726</v>
      </c>
      <c r="AA1111" t="s">
        <v>726</v>
      </c>
      <c r="AB1111" t="s">
        <v>726</v>
      </c>
      <c r="AC1111">
        <f>VLOOKUP(A1111,'Full dataset'!$A$4:$IE$190,2033-C1111,FALSE)</f>
        <v>0</v>
      </c>
      <c r="AD1111" t="str">
        <f>VLOOKUP(A1111,'Full dataset'!$A$4:$IE$190,2041-C1111,FALSE)</f>
        <v>.</v>
      </c>
      <c r="AE1111">
        <f>VLOOKUP(A1111,'Full dataset'!$A$4:$IE$190,2050-C1111,FALSE)</f>
        <v>0</v>
      </c>
      <c r="AF1111">
        <v>0</v>
      </c>
      <c r="AG1111" t="str">
        <f>VLOOKUP($A1111,'Full dataset'!$A$4:$IE$190,2007+AG$1-$C1111,FALSE)</f>
        <v>.</v>
      </c>
      <c r="AH1111" t="str">
        <f>VLOOKUP($A1111,'Full dataset'!$A$4:$IE$190,2007+AH$1-$C1111,FALSE)</f>
        <v>.</v>
      </c>
      <c r="AI1111" t="str">
        <f>VLOOKUP($A1111,'Full dataset'!$A$4:$IE$190,2007+AI$1-$C1111,FALSE)</f>
        <v>.</v>
      </c>
      <c r="AJ1111" t="str">
        <f>VLOOKUP($A1111,'Full dataset'!$A$4:$IE$190,2007+AJ$1-$C1111,FALSE)</f>
        <v>.</v>
      </c>
      <c r="AK1111" t="str">
        <f>VLOOKUP($A1111,'Full dataset'!$A$4:$IE$190,2007+AK$1-$C1111,FALSE)</f>
        <v>.</v>
      </c>
      <c r="AL1111" t="str">
        <f>VLOOKUP($A1111,'Full dataset'!$A$4:$IE$190,2007+AL$1-$C1111,FALSE)</f>
        <v>.</v>
      </c>
      <c r="AM1111" t="str">
        <f>VLOOKUP($A1111,'Full dataset'!$A$4:$IE$190,2007+AM$1-$C1111,FALSE)</f>
        <v>.</v>
      </c>
      <c r="AN1111" t="str">
        <f>VLOOKUP($A1111,'Full dataset'!$A$4:$IE$190,2007+AN$1-$C1111,FALSE)</f>
        <v>.</v>
      </c>
      <c r="AO1111" t="str">
        <f>VLOOKUP($A1111,'Full dataset'!$A$4:$IE$190,2007+AO$1-$C1111,FALSE)</f>
        <v>.</v>
      </c>
      <c r="AP1111" t="s">
        <v>726</v>
      </c>
      <c r="AQ1111" t="s">
        <v>726</v>
      </c>
      <c r="AR1111" t="s">
        <v>726</v>
      </c>
      <c r="AS1111" t="s">
        <v>726</v>
      </c>
      <c r="AT1111" t="s">
        <v>726</v>
      </c>
      <c r="AU1111">
        <f>VLOOKUP(A1111,'Full dataset'!$A$4:$II$190,$AU$1,FALSE)</f>
        <v>9999</v>
      </c>
      <c r="AW1111" t="str">
        <f>VLOOKUP(A1111,'Full dataset'!$A$5:$IM$190,247,FALSE)</f>
        <v>.</v>
      </c>
      <c r="AX1111" t="str">
        <f>VLOOKUP(A1111,'Full dataset'!$A$4:$II$190,242,FALSE)</f>
        <v>.</v>
      </c>
      <c r="AY1111" t="str">
        <f>VLOOKUP(A1111,'Full dataset'!$A$5:$IM$190,246,FALSE)</f>
        <v>.</v>
      </c>
      <c r="AZ1111">
        <v>9999</v>
      </c>
      <c r="BA1111">
        <f>MAX(VLOOKUP($A1111,'Full dataset'!$A$4:$IX$190,BA$1,FALSE),AW1111)</f>
        <v>0</v>
      </c>
      <c r="BB1111">
        <f>IF(VLOOKUP($A1111,'Full dataset'!$A$4:$IX$190,BB$1,FALSE)&gt;0,VLOOKUP($A1111,'Full dataset'!$A$4:$IX$190,BB$1,FALSE),AU1111)</f>
        <v>9999</v>
      </c>
      <c r="BC1111">
        <f>MAX(VLOOKUP($A1111,'Full dataset'!$A$4:$IX$190,BC$1,FALSE),AY1111)</f>
        <v>0</v>
      </c>
      <c r="BD1111">
        <f>MAX(VLOOKUP($A1111,'Full dataset'!$A$4:$IX$190,BD$1,FALSE),AX1111)</f>
        <v>0</v>
      </c>
      <c r="BE1111">
        <f t="shared" si="105"/>
        <v>0</v>
      </c>
      <c r="BF1111">
        <f t="shared" si="106"/>
        <v>0</v>
      </c>
      <c r="BG1111">
        <f t="shared" si="107"/>
        <v>0</v>
      </c>
      <c r="BH1111">
        <f t="shared" si="102"/>
        <v>0</v>
      </c>
      <c r="BI1111">
        <f t="shared" si="103"/>
        <v>0</v>
      </c>
      <c r="BO1111">
        <f>IF(BF1111=1,VLOOKUP($A1111,'Full dataset'!$A$4:$IE$190,2007+BO$1-$C1111,FALSE),0)</f>
        <v>0</v>
      </c>
      <c r="BP1111">
        <f>IF(BF1111=1,VLOOKUP($A1111,'Full dataset'!$A$4:$IE$190,2007+BP$1-$C1111,FALSE),0)</f>
        <v>0</v>
      </c>
      <c r="BQ1111">
        <f>IF(BF1111=1,VLOOKUP($A1111,'Full dataset'!$A$4:$IE$190,2007+BQ$1-$C1111,FALSE),0)</f>
        <v>0</v>
      </c>
      <c r="BR1111">
        <f>IF($BG1111=1,VLOOKUP($A1111,'Full dataset'!$A$4:$IE$190,BR$1-2007+$C1111,FALSE),0)</f>
        <v>0</v>
      </c>
      <c r="BS1111">
        <f>IF($BG1111=1,VLOOKUP($A1111,'Full dataset'!$A$4:$IE$190,BS$1-2007+$C1111,FALSE),0)</f>
        <v>0</v>
      </c>
      <c r="BT1111">
        <f>IF($BG1111=1,VLOOKUP($A1111,'Full dataset'!$A$4:$IE$190,BT$1-2007+$C1111,FALSE),0)</f>
        <v>0</v>
      </c>
      <c r="BU1111">
        <f>IF($BG1111=1,VLOOKUP($A1111,'Full dataset'!$A$4:$IE$190,BU$1-2007+$C1111,FALSE),0)</f>
        <v>0</v>
      </c>
      <c r="BV1111">
        <f>IF($BG1111=1,VLOOKUP($A1111,'Full dataset'!$A$4:$IE$190,BV$1-2007+$C1111,FALSE),0)</f>
        <v>0</v>
      </c>
      <c r="BW1111">
        <f>IF($BG1111=1,VLOOKUP($A1111,'Full dataset'!$A$4:$IE$190,BW$1-2007+$C1111,FALSE),0)</f>
        <v>0</v>
      </c>
      <c r="BX1111">
        <f>IF($BG1111=1,VLOOKUP($A1111,'Full dataset'!$A$4:$IE$190,BX$1-2007+$C1111,FALSE),0)</f>
        <v>0</v>
      </c>
    </row>
    <row r="1112" spans="1:76" x14ac:dyDescent="0.25">
      <c r="A1112">
        <v>181</v>
      </c>
      <c r="B1112" t="s">
        <v>625</v>
      </c>
      <c r="C1112">
        <v>2012</v>
      </c>
      <c r="D1112" t="s">
        <v>582</v>
      </c>
      <c r="E1112">
        <f t="shared" si="104"/>
        <v>0</v>
      </c>
      <c r="U1112">
        <v>0</v>
      </c>
      <c r="V1112" t="s">
        <v>726</v>
      </c>
      <c r="W1112" t="s">
        <v>726</v>
      </c>
      <c r="X1112" t="s">
        <v>726</v>
      </c>
      <c r="Y1112">
        <v>0</v>
      </c>
      <c r="Z1112" t="s">
        <v>726</v>
      </c>
      <c r="AA1112" t="s">
        <v>726</v>
      </c>
      <c r="AB1112" t="s">
        <v>726</v>
      </c>
      <c r="AC1112">
        <f>VLOOKUP(A1112,'Full dataset'!$A$4:$IE$190,2033-C1112,FALSE)</f>
        <v>0</v>
      </c>
      <c r="AD1112" t="str">
        <f>VLOOKUP(A1112,'Full dataset'!$A$4:$IE$190,2041-C1112,FALSE)</f>
        <v>.</v>
      </c>
      <c r="AE1112">
        <f>VLOOKUP(A1112,'Full dataset'!$A$4:$IE$190,2050-C1112,FALSE)</f>
        <v>0</v>
      </c>
      <c r="AF1112">
        <v>0</v>
      </c>
      <c r="AG1112" t="str">
        <f>VLOOKUP($A1112,'Full dataset'!$A$4:$IE$190,2007+AG$1-$C1112,FALSE)</f>
        <v>.</v>
      </c>
      <c r="AH1112" t="str">
        <f>VLOOKUP($A1112,'Full dataset'!$A$4:$IE$190,2007+AH$1-$C1112,FALSE)</f>
        <v>.</v>
      </c>
      <c r="AI1112" t="str">
        <f>VLOOKUP($A1112,'Full dataset'!$A$4:$IE$190,2007+AI$1-$C1112,FALSE)</f>
        <v>.</v>
      </c>
      <c r="AJ1112" t="str">
        <f>VLOOKUP($A1112,'Full dataset'!$A$4:$IE$190,2007+AJ$1-$C1112,FALSE)</f>
        <v>.</v>
      </c>
      <c r="AK1112" t="str">
        <f>VLOOKUP($A1112,'Full dataset'!$A$4:$IE$190,2007+AK$1-$C1112,FALSE)</f>
        <v>.</v>
      </c>
      <c r="AL1112" t="str">
        <f>VLOOKUP($A1112,'Full dataset'!$A$4:$IE$190,2007+AL$1-$C1112,FALSE)</f>
        <v>.</v>
      </c>
      <c r="AM1112" t="str">
        <f>VLOOKUP($A1112,'Full dataset'!$A$4:$IE$190,2007+AM$1-$C1112,FALSE)</f>
        <v>.</v>
      </c>
      <c r="AN1112" t="str">
        <f>VLOOKUP($A1112,'Full dataset'!$A$4:$IE$190,2007+AN$1-$C1112,FALSE)</f>
        <v>.</v>
      </c>
      <c r="AO1112" t="str">
        <f>VLOOKUP($A1112,'Full dataset'!$A$4:$IE$190,2007+AO$1-$C1112,FALSE)</f>
        <v>.</v>
      </c>
      <c r="AP1112" t="s">
        <v>726</v>
      </c>
      <c r="AQ1112" t="s">
        <v>726</v>
      </c>
      <c r="AR1112" t="s">
        <v>726</v>
      </c>
      <c r="AS1112" t="s">
        <v>726</v>
      </c>
      <c r="AT1112" t="s">
        <v>726</v>
      </c>
      <c r="AU1112">
        <f>VLOOKUP(A1112,'Full dataset'!$A$4:$II$190,$AU$1,FALSE)</f>
        <v>9999</v>
      </c>
      <c r="AW1112" t="str">
        <f>VLOOKUP(A1112,'Full dataset'!$A$5:$IM$190,247,FALSE)</f>
        <v>.</v>
      </c>
      <c r="AX1112" t="str">
        <f>VLOOKUP(A1112,'Full dataset'!$A$4:$II$190,242,FALSE)</f>
        <v>.</v>
      </c>
      <c r="AY1112" t="str">
        <f>VLOOKUP(A1112,'Full dataset'!$A$5:$IM$190,246,FALSE)</f>
        <v>.</v>
      </c>
      <c r="AZ1112">
        <v>9999</v>
      </c>
      <c r="BA1112">
        <f>MAX(VLOOKUP($A1112,'Full dataset'!$A$4:$IX$190,BA$1,FALSE),AW1112)</f>
        <v>0</v>
      </c>
      <c r="BB1112">
        <f>IF(VLOOKUP($A1112,'Full dataset'!$A$4:$IX$190,BB$1,FALSE)&gt;0,VLOOKUP($A1112,'Full dataset'!$A$4:$IX$190,BB$1,FALSE),AU1112)</f>
        <v>9999</v>
      </c>
      <c r="BC1112">
        <f>MAX(VLOOKUP($A1112,'Full dataset'!$A$4:$IX$190,BC$1,FALSE),AY1112)</f>
        <v>0</v>
      </c>
      <c r="BD1112">
        <f>MAX(VLOOKUP($A1112,'Full dataset'!$A$4:$IX$190,BD$1,FALSE),AX1112)</f>
        <v>0</v>
      </c>
      <c r="BE1112">
        <f t="shared" si="105"/>
        <v>0</v>
      </c>
      <c r="BF1112">
        <f t="shared" si="106"/>
        <v>0</v>
      </c>
      <c r="BG1112">
        <f t="shared" si="107"/>
        <v>0</v>
      </c>
      <c r="BH1112">
        <f t="shared" si="102"/>
        <v>0</v>
      </c>
      <c r="BI1112">
        <f t="shared" si="103"/>
        <v>0</v>
      </c>
      <c r="BO1112">
        <f>IF(BF1112=1,VLOOKUP($A1112,'Full dataset'!$A$4:$IE$190,2007+BO$1-$C1112,FALSE),0)</f>
        <v>0</v>
      </c>
      <c r="BP1112">
        <f>IF(BF1112=1,VLOOKUP($A1112,'Full dataset'!$A$4:$IE$190,2007+BP$1-$C1112,FALSE),0)</f>
        <v>0</v>
      </c>
      <c r="BQ1112">
        <f>IF(BF1112=1,VLOOKUP($A1112,'Full dataset'!$A$4:$IE$190,2007+BQ$1-$C1112,FALSE),0)</f>
        <v>0</v>
      </c>
      <c r="BR1112">
        <f>IF($BG1112=1,VLOOKUP($A1112,'Full dataset'!$A$4:$IE$190,BR$1-2007+$C1112,FALSE),0)</f>
        <v>0</v>
      </c>
      <c r="BS1112">
        <f>IF($BG1112=1,VLOOKUP($A1112,'Full dataset'!$A$4:$IE$190,BS$1-2007+$C1112,FALSE),0)</f>
        <v>0</v>
      </c>
      <c r="BT1112">
        <f>IF($BG1112=1,VLOOKUP($A1112,'Full dataset'!$A$4:$IE$190,BT$1-2007+$C1112,FALSE),0)</f>
        <v>0</v>
      </c>
      <c r="BU1112">
        <f>IF($BG1112=1,VLOOKUP($A1112,'Full dataset'!$A$4:$IE$190,BU$1-2007+$C1112,FALSE),0)</f>
        <v>0</v>
      </c>
      <c r="BV1112">
        <f>IF($BG1112=1,VLOOKUP($A1112,'Full dataset'!$A$4:$IE$190,BV$1-2007+$C1112,FALSE),0)</f>
        <v>0</v>
      </c>
      <c r="BW1112">
        <f>IF($BG1112=1,VLOOKUP($A1112,'Full dataset'!$A$4:$IE$190,BW$1-2007+$C1112,FALSE),0)</f>
        <v>0</v>
      </c>
      <c r="BX1112">
        <f>IF($BG1112=1,VLOOKUP($A1112,'Full dataset'!$A$4:$IE$190,BX$1-2007+$C1112,FALSE),0)</f>
        <v>0</v>
      </c>
    </row>
    <row r="1113" spans="1:76" x14ac:dyDescent="0.25">
      <c r="A1113">
        <v>182</v>
      </c>
      <c r="B1113" t="s">
        <v>626</v>
      </c>
      <c r="C1113">
        <v>2012</v>
      </c>
      <c r="D1113" t="s">
        <v>582</v>
      </c>
      <c r="E1113">
        <f t="shared" si="104"/>
        <v>0</v>
      </c>
      <c r="U1113">
        <v>0</v>
      </c>
      <c r="V1113" t="s">
        <v>726</v>
      </c>
      <c r="W1113" t="s">
        <v>726</v>
      </c>
      <c r="X1113" t="s">
        <v>726</v>
      </c>
      <c r="Y1113">
        <v>0</v>
      </c>
      <c r="Z1113" t="s">
        <v>726</v>
      </c>
      <c r="AA1113" t="s">
        <v>726</v>
      </c>
      <c r="AB1113" t="s">
        <v>726</v>
      </c>
      <c r="AC1113">
        <f>VLOOKUP(A1113,'Full dataset'!$A$4:$IE$190,2033-C1113,FALSE)</f>
        <v>0</v>
      </c>
      <c r="AD1113" t="str">
        <f>VLOOKUP(A1113,'Full dataset'!$A$4:$IE$190,2041-C1113,FALSE)</f>
        <v>.</v>
      </c>
      <c r="AE1113">
        <f>VLOOKUP(A1113,'Full dataset'!$A$4:$IE$190,2050-C1113,FALSE)</f>
        <v>0</v>
      </c>
      <c r="AF1113">
        <v>0</v>
      </c>
      <c r="AG1113" t="str">
        <f>VLOOKUP($A1113,'Full dataset'!$A$4:$IE$190,2007+AG$1-$C1113,FALSE)</f>
        <v>.</v>
      </c>
      <c r="AH1113" t="str">
        <f>VLOOKUP($A1113,'Full dataset'!$A$4:$IE$190,2007+AH$1-$C1113,FALSE)</f>
        <v>.</v>
      </c>
      <c r="AI1113" t="str">
        <f>VLOOKUP($A1113,'Full dataset'!$A$4:$IE$190,2007+AI$1-$C1113,FALSE)</f>
        <v>.</v>
      </c>
      <c r="AJ1113" t="str">
        <f>VLOOKUP($A1113,'Full dataset'!$A$4:$IE$190,2007+AJ$1-$C1113,FALSE)</f>
        <v>.</v>
      </c>
      <c r="AK1113" t="str">
        <f>VLOOKUP($A1113,'Full dataset'!$A$4:$IE$190,2007+AK$1-$C1113,FALSE)</f>
        <v>.</v>
      </c>
      <c r="AL1113" t="str">
        <f>VLOOKUP($A1113,'Full dataset'!$A$4:$IE$190,2007+AL$1-$C1113,FALSE)</f>
        <v>.</v>
      </c>
      <c r="AM1113" t="str">
        <f>VLOOKUP($A1113,'Full dataset'!$A$4:$IE$190,2007+AM$1-$C1113,FALSE)</f>
        <v>.</v>
      </c>
      <c r="AN1113" t="str">
        <f>VLOOKUP($A1113,'Full dataset'!$A$4:$IE$190,2007+AN$1-$C1113,FALSE)</f>
        <v>.</v>
      </c>
      <c r="AO1113" t="str">
        <f>VLOOKUP($A1113,'Full dataset'!$A$4:$IE$190,2007+AO$1-$C1113,FALSE)</f>
        <v>.</v>
      </c>
      <c r="AP1113" t="s">
        <v>726</v>
      </c>
      <c r="AQ1113" t="s">
        <v>726</v>
      </c>
      <c r="AR1113" t="s">
        <v>726</v>
      </c>
      <c r="AS1113" t="s">
        <v>726</v>
      </c>
      <c r="AT1113" t="s">
        <v>726</v>
      </c>
      <c r="AU1113">
        <f>VLOOKUP(A1113,'Full dataset'!$A$4:$II$190,$AU$1,FALSE)</f>
        <v>9999</v>
      </c>
      <c r="AW1113" t="str">
        <f>VLOOKUP(A1113,'Full dataset'!$A$5:$IM$190,247,FALSE)</f>
        <v>.</v>
      </c>
      <c r="AX1113" t="str">
        <f>VLOOKUP(A1113,'Full dataset'!$A$4:$II$190,242,FALSE)</f>
        <v>.</v>
      </c>
      <c r="AY1113" t="str">
        <f>VLOOKUP(A1113,'Full dataset'!$A$5:$IM$190,246,FALSE)</f>
        <v>.</v>
      </c>
      <c r="AZ1113">
        <v>9999</v>
      </c>
      <c r="BA1113">
        <f>MAX(VLOOKUP($A1113,'Full dataset'!$A$4:$IX$190,BA$1,FALSE),AW1113)</f>
        <v>0</v>
      </c>
      <c r="BB1113">
        <f>IF(VLOOKUP($A1113,'Full dataset'!$A$4:$IX$190,BB$1,FALSE)&gt;0,VLOOKUP($A1113,'Full dataset'!$A$4:$IX$190,BB$1,FALSE),AU1113)</f>
        <v>9999</v>
      </c>
      <c r="BC1113">
        <f>MAX(VLOOKUP($A1113,'Full dataset'!$A$4:$IX$190,BC$1,FALSE),AY1113)</f>
        <v>0</v>
      </c>
      <c r="BD1113">
        <f>MAX(VLOOKUP($A1113,'Full dataset'!$A$4:$IX$190,BD$1,FALSE),AX1113)</f>
        <v>0</v>
      </c>
      <c r="BE1113">
        <f t="shared" si="105"/>
        <v>0</v>
      </c>
      <c r="BF1113">
        <f t="shared" si="106"/>
        <v>0</v>
      </c>
      <c r="BG1113">
        <f t="shared" si="107"/>
        <v>0</v>
      </c>
      <c r="BH1113">
        <f t="shared" si="102"/>
        <v>0</v>
      </c>
      <c r="BI1113">
        <f t="shared" si="103"/>
        <v>0</v>
      </c>
      <c r="BO1113">
        <f>IF(BF1113=1,VLOOKUP($A1113,'Full dataset'!$A$4:$IE$190,2007+BO$1-$C1113,FALSE),0)</f>
        <v>0</v>
      </c>
      <c r="BP1113">
        <f>IF(BF1113=1,VLOOKUP($A1113,'Full dataset'!$A$4:$IE$190,2007+BP$1-$C1113,FALSE),0)</f>
        <v>0</v>
      </c>
      <c r="BQ1113">
        <f>IF(BF1113=1,VLOOKUP($A1113,'Full dataset'!$A$4:$IE$190,2007+BQ$1-$C1113,FALSE),0)</f>
        <v>0</v>
      </c>
      <c r="BR1113">
        <f>IF($BG1113=1,VLOOKUP($A1113,'Full dataset'!$A$4:$IE$190,BR$1-2007+$C1113,FALSE),0)</f>
        <v>0</v>
      </c>
      <c r="BS1113">
        <f>IF($BG1113=1,VLOOKUP($A1113,'Full dataset'!$A$4:$IE$190,BS$1-2007+$C1113,FALSE),0)</f>
        <v>0</v>
      </c>
      <c r="BT1113">
        <f>IF($BG1113=1,VLOOKUP($A1113,'Full dataset'!$A$4:$IE$190,BT$1-2007+$C1113,FALSE),0)</f>
        <v>0</v>
      </c>
      <c r="BU1113">
        <f>IF($BG1113=1,VLOOKUP($A1113,'Full dataset'!$A$4:$IE$190,BU$1-2007+$C1113,FALSE),0)</f>
        <v>0</v>
      </c>
      <c r="BV1113">
        <f>IF($BG1113=1,VLOOKUP($A1113,'Full dataset'!$A$4:$IE$190,BV$1-2007+$C1113,FALSE),0)</f>
        <v>0</v>
      </c>
      <c r="BW1113">
        <f>IF($BG1113=1,VLOOKUP($A1113,'Full dataset'!$A$4:$IE$190,BW$1-2007+$C1113,FALSE),0)</f>
        <v>0</v>
      </c>
      <c r="BX1113">
        <f>IF($BG1113=1,VLOOKUP($A1113,'Full dataset'!$A$4:$IE$190,BX$1-2007+$C1113,FALSE),0)</f>
        <v>0</v>
      </c>
    </row>
    <row r="1114" spans="1:76" x14ac:dyDescent="0.25">
      <c r="A1114">
        <v>183</v>
      </c>
      <c r="B1114" t="s">
        <v>627</v>
      </c>
      <c r="C1114">
        <v>2012</v>
      </c>
      <c r="D1114" t="s">
        <v>591</v>
      </c>
      <c r="E1114">
        <f t="shared" si="104"/>
        <v>1</v>
      </c>
      <c r="S1114">
        <v>1600</v>
      </c>
      <c r="T1114">
        <v>237310</v>
      </c>
      <c r="U1114">
        <v>0</v>
      </c>
      <c r="V1114" t="s">
        <v>726</v>
      </c>
      <c r="W1114" t="s">
        <v>726</v>
      </c>
      <c r="X1114" t="s">
        <v>726</v>
      </c>
      <c r="Y1114">
        <v>0</v>
      </c>
      <c r="Z1114" t="s">
        <v>726</v>
      </c>
      <c r="AA1114" t="s">
        <v>726</v>
      </c>
      <c r="AB1114" t="s">
        <v>726</v>
      </c>
      <c r="AC1114">
        <f>VLOOKUP(A1114,'Full dataset'!$A$4:$IE$190,2033-C1114,FALSE)</f>
        <v>0</v>
      </c>
      <c r="AD1114" t="str">
        <f>VLOOKUP(A1114,'Full dataset'!$A$4:$IE$190,2041-C1114,FALSE)</f>
        <v>.</v>
      </c>
      <c r="AE1114">
        <f>VLOOKUP(A1114,'Full dataset'!$A$4:$IE$190,2050-C1114,FALSE)</f>
        <v>0</v>
      </c>
      <c r="AF1114">
        <v>0</v>
      </c>
      <c r="AG1114">
        <f>VLOOKUP($A1114,'Full dataset'!$A$4:$IE$190,2007+AG$1-$C1114,FALSE)</f>
        <v>45.283000000000001</v>
      </c>
      <c r="AH1114">
        <f>VLOOKUP($A1114,'Full dataset'!$A$4:$IE$190,2007+AH$1-$C1114,FALSE)</f>
        <v>1729.4870000000001</v>
      </c>
      <c r="AI1114">
        <f>VLOOKUP($A1114,'Full dataset'!$A$4:$IE$190,2007+AI$1-$C1114,FALSE)</f>
        <v>2083.0369999999998</v>
      </c>
      <c r="AJ1114" t="str">
        <f>VLOOKUP($A1114,'Full dataset'!$A$4:$IE$190,2007+AJ$1-$C1114,FALSE)</f>
        <v>.</v>
      </c>
      <c r="AK1114" t="str">
        <f>VLOOKUP($A1114,'Full dataset'!$A$4:$IE$190,2007+AK$1-$C1114,FALSE)</f>
        <v>.</v>
      </c>
      <c r="AL1114" t="str">
        <f>VLOOKUP($A1114,'Full dataset'!$A$4:$IE$190,2007+AL$1-$C1114,FALSE)</f>
        <v>.</v>
      </c>
      <c r="AM1114" t="str">
        <f>VLOOKUP($A1114,'Full dataset'!$A$4:$IE$190,2007+AM$1-$C1114,FALSE)</f>
        <v>.</v>
      </c>
      <c r="AN1114" t="str">
        <f>VLOOKUP($A1114,'Full dataset'!$A$4:$IE$190,2007+AN$1-$C1114,FALSE)</f>
        <v>.</v>
      </c>
      <c r="AO1114" t="str">
        <f>VLOOKUP($A1114,'Full dataset'!$A$4:$IE$190,2007+AO$1-$C1114,FALSE)</f>
        <v>.</v>
      </c>
      <c r="AP1114" t="s">
        <v>726</v>
      </c>
      <c r="AQ1114" t="s">
        <v>726</v>
      </c>
      <c r="AR1114" t="s">
        <v>726</v>
      </c>
      <c r="AS1114" t="s">
        <v>726</v>
      </c>
      <c r="AT1114" t="s">
        <v>726</v>
      </c>
      <c r="AU1114">
        <f>VLOOKUP(A1114,'Full dataset'!$A$4:$II$190,$AU$1,FALSE)</f>
        <v>9999</v>
      </c>
      <c r="AW1114" t="str">
        <f>VLOOKUP(A1114,'Full dataset'!$A$5:$IM$190,247,FALSE)</f>
        <v>.</v>
      </c>
      <c r="AX1114" t="str">
        <f>VLOOKUP(A1114,'Full dataset'!$A$4:$II$190,242,FALSE)</f>
        <v>.</v>
      </c>
      <c r="AY1114" t="str">
        <f>VLOOKUP(A1114,'Full dataset'!$A$5:$IM$190,246,FALSE)</f>
        <v>.</v>
      </c>
      <c r="AZ1114">
        <v>9999</v>
      </c>
      <c r="BA1114">
        <f>MAX(VLOOKUP($A1114,'Full dataset'!$A$4:$IX$190,BA$1,FALSE),AW1114)</f>
        <v>0</v>
      </c>
      <c r="BB1114">
        <f>IF(VLOOKUP($A1114,'Full dataset'!$A$4:$IX$190,BB$1,FALSE)&gt;0,VLOOKUP($A1114,'Full dataset'!$A$4:$IX$190,BB$1,FALSE),AU1114)</f>
        <v>9999</v>
      </c>
      <c r="BC1114">
        <f>MAX(VLOOKUP($A1114,'Full dataset'!$A$4:$IX$190,BC$1,FALSE),AY1114)</f>
        <v>0</v>
      </c>
      <c r="BD1114">
        <f>MAX(VLOOKUP($A1114,'Full dataset'!$A$4:$IX$190,BD$1,FALSE),AX1114)</f>
        <v>0</v>
      </c>
      <c r="BE1114">
        <f t="shared" si="105"/>
        <v>0</v>
      </c>
      <c r="BF1114">
        <f t="shared" si="106"/>
        <v>0</v>
      </c>
      <c r="BG1114">
        <f t="shared" si="107"/>
        <v>0</v>
      </c>
      <c r="BH1114">
        <f t="shared" si="102"/>
        <v>0</v>
      </c>
      <c r="BI1114">
        <f t="shared" si="103"/>
        <v>0</v>
      </c>
      <c r="BO1114">
        <f>IF(BF1114=1,VLOOKUP($A1114,'Full dataset'!$A$4:$IE$190,2007+BO$1-$C1114,FALSE),0)</f>
        <v>0</v>
      </c>
      <c r="BP1114">
        <f>IF(BF1114=1,VLOOKUP($A1114,'Full dataset'!$A$4:$IE$190,2007+BP$1-$C1114,FALSE),0)</f>
        <v>0</v>
      </c>
      <c r="BQ1114">
        <f>IF(BF1114=1,VLOOKUP($A1114,'Full dataset'!$A$4:$IE$190,2007+BQ$1-$C1114,FALSE),0)</f>
        <v>0</v>
      </c>
      <c r="BR1114">
        <f>IF($BG1114=1,VLOOKUP($A1114,'Full dataset'!$A$4:$IE$190,BR$1-2007+$C1114,FALSE),0)</f>
        <v>0</v>
      </c>
      <c r="BS1114">
        <f>IF($BG1114=1,VLOOKUP($A1114,'Full dataset'!$A$4:$IE$190,BS$1-2007+$C1114,FALSE),0)</f>
        <v>0</v>
      </c>
      <c r="BT1114">
        <f>IF($BG1114=1,VLOOKUP($A1114,'Full dataset'!$A$4:$IE$190,BT$1-2007+$C1114,FALSE),0)</f>
        <v>0</v>
      </c>
      <c r="BU1114">
        <f>IF($BG1114=1,VLOOKUP($A1114,'Full dataset'!$A$4:$IE$190,BU$1-2007+$C1114,FALSE),0)</f>
        <v>0</v>
      </c>
      <c r="BV1114">
        <f>IF($BG1114=1,VLOOKUP($A1114,'Full dataset'!$A$4:$IE$190,BV$1-2007+$C1114,FALSE),0)</f>
        <v>0</v>
      </c>
      <c r="BW1114">
        <f>IF($BG1114=1,VLOOKUP($A1114,'Full dataset'!$A$4:$IE$190,BW$1-2007+$C1114,FALSE),0)</f>
        <v>0</v>
      </c>
      <c r="BX1114">
        <f>IF($BG1114=1,VLOOKUP($A1114,'Full dataset'!$A$4:$IE$190,BX$1-2007+$C1114,FALSE),0)</f>
        <v>0</v>
      </c>
    </row>
    <row r="1115" spans="1:76" x14ac:dyDescent="0.25">
      <c r="A1115">
        <v>184</v>
      </c>
      <c r="B1115" t="s">
        <v>628</v>
      </c>
      <c r="C1115">
        <v>2012</v>
      </c>
      <c r="D1115" t="s">
        <v>591</v>
      </c>
      <c r="E1115">
        <f t="shared" si="104"/>
        <v>1</v>
      </c>
      <c r="S1115">
        <v>8090</v>
      </c>
      <c r="T1115">
        <v>621999</v>
      </c>
      <c r="U1115">
        <v>0</v>
      </c>
      <c r="V1115" t="s">
        <v>726</v>
      </c>
      <c r="W1115" t="s">
        <v>726</v>
      </c>
      <c r="X1115" t="s">
        <v>726</v>
      </c>
      <c r="Y1115">
        <v>0</v>
      </c>
      <c r="Z1115" t="s">
        <v>726</v>
      </c>
      <c r="AA1115" t="s">
        <v>726</v>
      </c>
      <c r="AB1115" t="s">
        <v>726</v>
      </c>
      <c r="AC1115">
        <f>VLOOKUP(A1115,'Full dataset'!$A$4:$IE$190,2033-C1115,FALSE)</f>
        <v>0</v>
      </c>
      <c r="AD1115" t="str">
        <f>VLOOKUP(A1115,'Full dataset'!$A$4:$IE$190,2041-C1115,FALSE)</f>
        <v>.</v>
      </c>
      <c r="AE1115">
        <f>VLOOKUP(A1115,'Full dataset'!$A$4:$IE$190,2050-C1115,FALSE)</f>
        <v>0</v>
      </c>
      <c r="AF1115">
        <v>0</v>
      </c>
      <c r="AG1115">
        <f>VLOOKUP($A1115,'Full dataset'!$A$4:$IE$190,2007+AG$1-$C1115,FALSE)</f>
        <v>8.0239999999999991</v>
      </c>
      <c r="AH1115">
        <f>VLOOKUP($A1115,'Full dataset'!$A$4:$IE$190,2007+AH$1-$C1115,FALSE)</f>
        <v>748.26800000000003</v>
      </c>
      <c r="AI1115">
        <f>VLOOKUP($A1115,'Full dataset'!$A$4:$IE$190,2007+AI$1-$C1115,FALSE)</f>
        <v>677.17</v>
      </c>
      <c r="AJ1115" t="str">
        <f>VLOOKUP($A1115,'Full dataset'!$A$4:$IE$190,2007+AJ$1-$C1115,FALSE)</f>
        <v>.</v>
      </c>
      <c r="AK1115" t="str">
        <f>VLOOKUP($A1115,'Full dataset'!$A$4:$IE$190,2007+AK$1-$C1115,FALSE)</f>
        <v>.</v>
      </c>
      <c r="AL1115" t="str">
        <f>VLOOKUP($A1115,'Full dataset'!$A$4:$IE$190,2007+AL$1-$C1115,FALSE)</f>
        <v>.</v>
      </c>
      <c r="AM1115" t="str">
        <f>VLOOKUP($A1115,'Full dataset'!$A$4:$IE$190,2007+AM$1-$C1115,FALSE)</f>
        <v>.</v>
      </c>
      <c r="AN1115" t="str">
        <f>VLOOKUP($A1115,'Full dataset'!$A$4:$IE$190,2007+AN$1-$C1115,FALSE)</f>
        <v>.</v>
      </c>
      <c r="AO1115" t="str">
        <f>VLOOKUP($A1115,'Full dataset'!$A$4:$IE$190,2007+AO$1-$C1115,FALSE)</f>
        <v>.</v>
      </c>
      <c r="AP1115" t="s">
        <v>726</v>
      </c>
      <c r="AQ1115" t="s">
        <v>726</v>
      </c>
      <c r="AR1115" t="s">
        <v>726</v>
      </c>
      <c r="AS1115" t="s">
        <v>726</v>
      </c>
      <c r="AT1115" t="s">
        <v>726</v>
      </c>
      <c r="AU1115">
        <f>VLOOKUP(A1115,'Full dataset'!$A$4:$II$190,$AU$1,FALSE)</f>
        <v>9999</v>
      </c>
      <c r="AW1115" t="str">
        <f>VLOOKUP(A1115,'Full dataset'!$A$5:$IM$190,247,FALSE)</f>
        <v>.</v>
      </c>
      <c r="AX1115" t="str">
        <f>VLOOKUP(A1115,'Full dataset'!$A$4:$II$190,242,FALSE)</f>
        <v>.</v>
      </c>
      <c r="AY1115" t="str">
        <f>VLOOKUP(A1115,'Full dataset'!$A$5:$IM$190,246,FALSE)</f>
        <v>.</v>
      </c>
      <c r="AZ1115">
        <v>9999</v>
      </c>
      <c r="BA1115">
        <f>MAX(VLOOKUP($A1115,'Full dataset'!$A$4:$IX$190,BA$1,FALSE),AW1115)</f>
        <v>0</v>
      </c>
      <c r="BB1115">
        <f>IF(VLOOKUP($A1115,'Full dataset'!$A$4:$IX$190,BB$1,FALSE)&gt;0,VLOOKUP($A1115,'Full dataset'!$A$4:$IX$190,BB$1,FALSE),AU1115)</f>
        <v>9999</v>
      </c>
      <c r="BC1115">
        <f>MAX(VLOOKUP($A1115,'Full dataset'!$A$4:$IX$190,BC$1,FALSE),AY1115)</f>
        <v>0</v>
      </c>
      <c r="BD1115">
        <f>MAX(VLOOKUP($A1115,'Full dataset'!$A$4:$IX$190,BD$1,FALSE),AX1115)</f>
        <v>0</v>
      </c>
      <c r="BE1115">
        <f t="shared" si="105"/>
        <v>0</v>
      </c>
      <c r="BF1115">
        <f t="shared" si="106"/>
        <v>0</v>
      </c>
      <c r="BG1115">
        <f t="shared" si="107"/>
        <v>0</v>
      </c>
      <c r="BH1115">
        <f t="shared" si="102"/>
        <v>0</v>
      </c>
      <c r="BI1115">
        <f t="shared" si="103"/>
        <v>0</v>
      </c>
      <c r="BO1115">
        <f>IF(BF1115=1,VLOOKUP($A1115,'Full dataset'!$A$4:$IE$190,2007+BO$1-$C1115,FALSE),0)</f>
        <v>0</v>
      </c>
      <c r="BP1115">
        <f>IF(BF1115=1,VLOOKUP($A1115,'Full dataset'!$A$4:$IE$190,2007+BP$1-$C1115,FALSE),0)</f>
        <v>0</v>
      </c>
      <c r="BQ1115">
        <f>IF(BF1115=1,VLOOKUP($A1115,'Full dataset'!$A$4:$IE$190,2007+BQ$1-$C1115,FALSE),0)</f>
        <v>0</v>
      </c>
      <c r="BR1115">
        <f>IF($BG1115=1,VLOOKUP($A1115,'Full dataset'!$A$4:$IE$190,BR$1-2007+$C1115,FALSE),0)</f>
        <v>0</v>
      </c>
      <c r="BS1115">
        <f>IF($BG1115=1,VLOOKUP($A1115,'Full dataset'!$A$4:$IE$190,BS$1-2007+$C1115,FALSE),0)</f>
        <v>0</v>
      </c>
      <c r="BT1115">
        <f>IF($BG1115=1,VLOOKUP($A1115,'Full dataset'!$A$4:$IE$190,BT$1-2007+$C1115,FALSE),0)</f>
        <v>0</v>
      </c>
      <c r="BU1115">
        <f>IF($BG1115=1,VLOOKUP($A1115,'Full dataset'!$A$4:$IE$190,BU$1-2007+$C1115,FALSE),0)</f>
        <v>0</v>
      </c>
      <c r="BV1115">
        <f>IF($BG1115=1,VLOOKUP($A1115,'Full dataset'!$A$4:$IE$190,BV$1-2007+$C1115,FALSE),0)</f>
        <v>0</v>
      </c>
      <c r="BW1115">
        <f>IF($BG1115=1,VLOOKUP($A1115,'Full dataset'!$A$4:$IE$190,BW$1-2007+$C1115,FALSE),0)</f>
        <v>0</v>
      </c>
      <c r="BX1115">
        <f>IF($BG1115=1,VLOOKUP($A1115,'Full dataset'!$A$4:$IE$190,BX$1-2007+$C1115,FALSE),0)</f>
        <v>0</v>
      </c>
    </row>
    <row r="1116" spans="1:76" x14ac:dyDescent="0.25">
      <c r="A1116">
        <v>185</v>
      </c>
      <c r="B1116" t="s">
        <v>629</v>
      </c>
      <c r="C1116">
        <v>2012</v>
      </c>
      <c r="D1116" t="s">
        <v>591</v>
      </c>
      <c r="E1116">
        <f t="shared" si="104"/>
        <v>1</v>
      </c>
      <c r="S1116">
        <v>3021</v>
      </c>
      <c r="T1116">
        <v>316210</v>
      </c>
      <c r="U1116">
        <v>0</v>
      </c>
      <c r="V1116" t="s">
        <v>726</v>
      </c>
      <c r="W1116" t="s">
        <v>726</v>
      </c>
      <c r="X1116" t="s">
        <v>726</v>
      </c>
      <c r="Y1116">
        <v>0</v>
      </c>
      <c r="Z1116" t="s">
        <v>726</v>
      </c>
      <c r="AA1116" t="s">
        <v>726</v>
      </c>
      <c r="AB1116" t="s">
        <v>726</v>
      </c>
      <c r="AC1116">
        <f>VLOOKUP(A1116,'Full dataset'!$A$4:$IE$190,2033-C1116,FALSE)</f>
        <v>0</v>
      </c>
      <c r="AD1116" t="str">
        <f>VLOOKUP(A1116,'Full dataset'!$A$4:$IE$190,2041-C1116,FALSE)</f>
        <v>.</v>
      </c>
      <c r="AE1116">
        <f>VLOOKUP(A1116,'Full dataset'!$A$4:$IE$190,2050-C1116,FALSE)</f>
        <v>0</v>
      </c>
      <c r="AF1116">
        <v>0</v>
      </c>
      <c r="AG1116">
        <f>VLOOKUP($A1116,'Full dataset'!$A$4:$IE$190,2007+AG$1-$C1116,FALSE)</f>
        <v>2485</v>
      </c>
      <c r="AH1116">
        <f>VLOOKUP($A1116,'Full dataset'!$A$4:$IE$190,2007+AH$1-$C1116,FALSE)</f>
        <v>17584</v>
      </c>
      <c r="AI1116">
        <f>VLOOKUP($A1116,'Full dataset'!$A$4:$IE$190,2007+AI$1-$C1116,FALSE)</f>
        <v>25313</v>
      </c>
      <c r="AJ1116" t="str">
        <f>VLOOKUP($A1116,'Full dataset'!$A$4:$IE$190,2007+AJ$1-$C1116,FALSE)</f>
        <v>.</v>
      </c>
      <c r="AK1116" t="str">
        <f>VLOOKUP($A1116,'Full dataset'!$A$4:$IE$190,2007+AK$1-$C1116,FALSE)</f>
        <v>.</v>
      </c>
      <c r="AL1116" t="str">
        <f>VLOOKUP($A1116,'Full dataset'!$A$4:$IE$190,2007+AL$1-$C1116,FALSE)</f>
        <v>.</v>
      </c>
      <c r="AM1116" t="str">
        <f>VLOOKUP($A1116,'Full dataset'!$A$4:$IE$190,2007+AM$1-$C1116,FALSE)</f>
        <v>.</v>
      </c>
      <c r="AN1116" t="str">
        <f>VLOOKUP($A1116,'Full dataset'!$A$4:$IE$190,2007+AN$1-$C1116,FALSE)</f>
        <v>.</v>
      </c>
      <c r="AO1116" t="str">
        <f>VLOOKUP($A1116,'Full dataset'!$A$4:$IE$190,2007+AO$1-$C1116,FALSE)</f>
        <v>.</v>
      </c>
      <c r="AP1116" t="s">
        <v>726</v>
      </c>
      <c r="AQ1116" t="s">
        <v>726</v>
      </c>
      <c r="AR1116" t="s">
        <v>726</v>
      </c>
      <c r="AS1116" t="s">
        <v>726</v>
      </c>
      <c r="AT1116" t="s">
        <v>726</v>
      </c>
      <c r="AU1116">
        <f>VLOOKUP(A1116,'Full dataset'!$A$4:$II$190,$AU$1,FALSE)</f>
        <v>9999</v>
      </c>
      <c r="AW1116" t="str">
        <f>VLOOKUP(A1116,'Full dataset'!$A$5:$IM$190,247,FALSE)</f>
        <v>.</v>
      </c>
      <c r="AX1116" t="str">
        <f>VLOOKUP(A1116,'Full dataset'!$A$4:$II$190,242,FALSE)</f>
        <v>.</v>
      </c>
      <c r="AY1116" t="str">
        <f>VLOOKUP(A1116,'Full dataset'!$A$5:$IM$190,246,FALSE)</f>
        <v>.</v>
      </c>
      <c r="AZ1116">
        <v>9999</v>
      </c>
      <c r="BA1116">
        <f>MAX(VLOOKUP($A1116,'Full dataset'!$A$4:$IX$190,BA$1,FALSE),AW1116)</f>
        <v>0</v>
      </c>
      <c r="BB1116">
        <f>IF(VLOOKUP($A1116,'Full dataset'!$A$4:$IX$190,BB$1,FALSE)&gt;0,VLOOKUP($A1116,'Full dataset'!$A$4:$IX$190,BB$1,FALSE),AU1116)</f>
        <v>9999</v>
      </c>
      <c r="BC1116">
        <f>MAX(VLOOKUP($A1116,'Full dataset'!$A$4:$IX$190,BC$1,FALSE),AY1116)</f>
        <v>0</v>
      </c>
      <c r="BD1116">
        <f>MAX(VLOOKUP($A1116,'Full dataset'!$A$4:$IX$190,BD$1,FALSE),AX1116)</f>
        <v>0</v>
      </c>
      <c r="BE1116">
        <f t="shared" si="105"/>
        <v>0</v>
      </c>
      <c r="BF1116">
        <f t="shared" si="106"/>
        <v>0</v>
      </c>
      <c r="BG1116">
        <f t="shared" si="107"/>
        <v>0</v>
      </c>
      <c r="BH1116">
        <f t="shared" si="102"/>
        <v>0</v>
      </c>
      <c r="BI1116">
        <f t="shared" si="103"/>
        <v>0</v>
      </c>
      <c r="BO1116">
        <f>IF(BF1116=1,VLOOKUP($A1116,'Full dataset'!$A$4:$IE$190,2007+BO$1-$C1116,FALSE),0)</f>
        <v>0</v>
      </c>
      <c r="BP1116">
        <f>IF(BF1116=1,VLOOKUP($A1116,'Full dataset'!$A$4:$IE$190,2007+BP$1-$C1116,FALSE),0)</f>
        <v>0</v>
      </c>
      <c r="BQ1116">
        <f>IF(BF1116=1,VLOOKUP($A1116,'Full dataset'!$A$4:$IE$190,2007+BQ$1-$C1116,FALSE),0)</f>
        <v>0</v>
      </c>
      <c r="BR1116">
        <f>IF($BG1116=1,VLOOKUP($A1116,'Full dataset'!$A$4:$IE$190,BR$1-2007+$C1116,FALSE),0)</f>
        <v>0</v>
      </c>
      <c r="BS1116">
        <f>IF($BG1116=1,VLOOKUP($A1116,'Full dataset'!$A$4:$IE$190,BS$1-2007+$C1116,FALSE),0)</f>
        <v>0</v>
      </c>
      <c r="BT1116">
        <f>IF($BG1116=1,VLOOKUP($A1116,'Full dataset'!$A$4:$IE$190,BT$1-2007+$C1116,FALSE),0)</f>
        <v>0</v>
      </c>
      <c r="BU1116">
        <f>IF($BG1116=1,VLOOKUP($A1116,'Full dataset'!$A$4:$IE$190,BU$1-2007+$C1116,FALSE),0)</f>
        <v>0</v>
      </c>
      <c r="BV1116">
        <f>IF($BG1116=1,VLOOKUP($A1116,'Full dataset'!$A$4:$IE$190,BV$1-2007+$C1116,FALSE),0)</f>
        <v>0</v>
      </c>
      <c r="BW1116">
        <f>IF($BG1116=1,VLOOKUP($A1116,'Full dataset'!$A$4:$IE$190,BW$1-2007+$C1116,FALSE),0)</f>
        <v>0</v>
      </c>
      <c r="BX1116">
        <f>IF($BG1116=1,VLOOKUP($A1116,'Full dataset'!$A$4:$IE$190,BX$1-2007+$C1116,FALSE),0)</f>
        <v>0</v>
      </c>
    </row>
    <row r="1117" spans="1:76" x14ac:dyDescent="0.25">
      <c r="A1117">
        <v>186</v>
      </c>
      <c r="B1117" t="s">
        <v>630</v>
      </c>
      <c r="C1117">
        <v>2012</v>
      </c>
      <c r="D1117" t="s">
        <v>591</v>
      </c>
      <c r="E1117">
        <f t="shared" si="104"/>
        <v>1</v>
      </c>
      <c r="S1117">
        <v>2834</v>
      </c>
      <c r="T1117">
        <v>325412</v>
      </c>
      <c r="U1117">
        <v>0</v>
      </c>
      <c r="V1117" t="s">
        <v>726</v>
      </c>
      <c r="W1117" t="s">
        <v>726</v>
      </c>
      <c r="X1117" t="s">
        <v>726</v>
      </c>
      <c r="Y1117">
        <v>0</v>
      </c>
      <c r="Z1117" t="s">
        <v>726</v>
      </c>
      <c r="AA1117" t="s">
        <v>726</v>
      </c>
      <c r="AB1117" t="s">
        <v>726</v>
      </c>
      <c r="AC1117">
        <f>VLOOKUP(A1117,'Full dataset'!$A$4:$IE$190,2033-C1117,FALSE)</f>
        <v>0</v>
      </c>
      <c r="AD1117" t="str">
        <f>VLOOKUP(A1117,'Full dataset'!$A$4:$IE$190,2041-C1117,FALSE)</f>
        <v>.</v>
      </c>
      <c r="AE1117">
        <f>VLOOKUP(A1117,'Full dataset'!$A$4:$IE$190,2050-C1117,FALSE)</f>
        <v>0</v>
      </c>
      <c r="AF1117">
        <v>0</v>
      </c>
      <c r="AG1117">
        <f>VLOOKUP($A1117,'Full dataset'!$A$4:$IE$190,2007+AG$1-$C1117,FALSE)</f>
        <v>6297</v>
      </c>
      <c r="AH1117">
        <f>VLOOKUP($A1117,'Full dataset'!$A$4:$IE$190,2007+AH$1-$C1117,FALSE)</f>
        <v>53534</v>
      </c>
      <c r="AI1117">
        <f>VLOOKUP($A1117,'Full dataset'!$A$4:$IE$190,2007+AI$1-$C1117,FALSE)</f>
        <v>28943</v>
      </c>
      <c r="AJ1117" t="str">
        <f>VLOOKUP($A1117,'Full dataset'!$A$4:$IE$190,2007+AJ$1-$C1117,FALSE)</f>
        <v>.</v>
      </c>
      <c r="AK1117" t="str">
        <f>VLOOKUP($A1117,'Full dataset'!$A$4:$IE$190,2007+AK$1-$C1117,FALSE)</f>
        <v>.</v>
      </c>
      <c r="AL1117" t="str">
        <f>VLOOKUP($A1117,'Full dataset'!$A$4:$IE$190,2007+AL$1-$C1117,FALSE)</f>
        <v>.</v>
      </c>
      <c r="AM1117" t="str">
        <f>VLOOKUP($A1117,'Full dataset'!$A$4:$IE$190,2007+AM$1-$C1117,FALSE)</f>
        <v>.</v>
      </c>
      <c r="AN1117" t="str">
        <f>VLOOKUP($A1117,'Full dataset'!$A$4:$IE$190,2007+AN$1-$C1117,FALSE)</f>
        <v>.</v>
      </c>
      <c r="AO1117" t="str">
        <f>VLOOKUP($A1117,'Full dataset'!$A$4:$IE$190,2007+AO$1-$C1117,FALSE)</f>
        <v>.</v>
      </c>
      <c r="AP1117" t="s">
        <v>726</v>
      </c>
      <c r="AQ1117" t="s">
        <v>726</v>
      </c>
      <c r="AR1117" t="s">
        <v>726</v>
      </c>
      <c r="AS1117" t="s">
        <v>726</v>
      </c>
      <c r="AT1117" t="s">
        <v>726</v>
      </c>
      <c r="AU1117">
        <f>VLOOKUP(A1117,'Full dataset'!$A$4:$II$190,$AU$1,FALSE)</f>
        <v>9999</v>
      </c>
      <c r="AW1117" t="str">
        <f>VLOOKUP(A1117,'Full dataset'!$A$5:$IM$190,247,FALSE)</f>
        <v>.</v>
      </c>
      <c r="AX1117" t="str">
        <f>VLOOKUP(A1117,'Full dataset'!$A$4:$II$190,242,FALSE)</f>
        <v>.</v>
      </c>
      <c r="AY1117" t="str">
        <f>VLOOKUP(A1117,'Full dataset'!$A$5:$IM$190,246,FALSE)</f>
        <v>.</v>
      </c>
      <c r="AZ1117">
        <v>9999</v>
      </c>
      <c r="BA1117">
        <f>MAX(VLOOKUP($A1117,'Full dataset'!$A$4:$IX$190,BA$1,FALSE),AW1117)</f>
        <v>0</v>
      </c>
      <c r="BB1117">
        <f>IF(VLOOKUP($A1117,'Full dataset'!$A$4:$IX$190,BB$1,FALSE)&gt;0,VLOOKUP($A1117,'Full dataset'!$A$4:$IX$190,BB$1,FALSE),AU1117)</f>
        <v>9999</v>
      </c>
      <c r="BC1117">
        <f>MAX(VLOOKUP($A1117,'Full dataset'!$A$4:$IX$190,BC$1,FALSE),AY1117)</f>
        <v>0</v>
      </c>
      <c r="BD1117">
        <f>MAX(VLOOKUP($A1117,'Full dataset'!$A$4:$IX$190,BD$1,FALSE),AX1117)</f>
        <v>0</v>
      </c>
      <c r="BE1117">
        <f t="shared" si="105"/>
        <v>0</v>
      </c>
      <c r="BF1117">
        <f t="shared" si="106"/>
        <v>0</v>
      </c>
      <c r="BG1117">
        <f t="shared" si="107"/>
        <v>0</v>
      </c>
      <c r="BH1117">
        <f t="shared" si="102"/>
        <v>0</v>
      </c>
      <c r="BI1117">
        <f t="shared" si="103"/>
        <v>0</v>
      </c>
      <c r="BO1117">
        <f>IF(BF1117=1,VLOOKUP($A1117,'Full dataset'!$A$4:$IE$190,2007+BO$1-$C1117,FALSE),0)</f>
        <v>0</v>
      </c>
      <c r="BP1117">
        <f>IF(BF1117=1,VLOOKUP($A1117,'Full dataset'!$A$4:$IE$190,2007+BP$1-$C1117,FALSE),0)</f>
        <v>0</v>
      </c>
      <c r="BQ1117">
        <f>IF(BF1117=1,VLOOKUP($A1117,'Full dataset'!$A$4:$IE$190,2007+BQ$1-$C1117,FALSE),0)</f>
        <v>0</v>
      </c>
      <c r="BR1117">
        <f>IF($BG1117=1,VLOOKUP($A1117,'Full dataset'!$A$4:$IE$190,BR$1-2007+$C1117,FALSE),0)</f>
        <v>0</v>
      </c>
      <c r="BS1117">
        <f>IF($BG1117=1,VLOOKUP($A1117,'Full dataset'!$A$4:$IE$190,BS$1-2007+$C1117,FALSE),0)</f>
        <v>0</v>
      </c>
      <c r="BT1117">
        <f>IF($BG1117=1,VLOOKUP($A1117,'Full dataset'!$A$4:$IE$190,BT$1-2007+$C1117,FALSE),0)</f>
        <v>0</v>
      </c>
      <c r="BU1117">
        <f>IF($BG1117=1,VLOOKUP($A1117,'Full dataset'!$A$4:$IE$190,BU$1-2007+$C1117,FALSE),0)</f>
        <v>0</v>
      </c>
      <c r="BV1117">
        <f>IF($BG1117=1,VLOOKUP($A1117,'Full dataset'!$A$4:$IE$190,BV$1-2007+$C1117,FALSE),0)</f>
        <v>0</v>
      </c>
      <c r="BW1117">
        <f>IF($BG1117=1,VLOOKUP($A1117,'Full dataset'!$A$4:$IE$190,BW$1-2007+$C1117,FALSE),0)</f>
        <v>0</v>
      </c>
      <c r="BX1117">
        <f>IF($BG1117=1,VLOOKUP($A1117,'Full dataset'!$A$4:$IE$190,BX$1-2007+$C1117,FALSE),0)</f>
        <v>0</v>
      </c>
    </row>
    <row r="1118" spans="1:76" x14ac:dyDescent="0.25">
      <c r="A1118">
        <v>187</v>
      </c>
      <c r="B1118" t="s">
        <v>631</v>
      </c>
      <c r="C1118">
        <v>2012</v>
      </c>
      <c r="D1118" t="s">
        <v>591</v>
      </c>
      <c r="E1118">
        <f t="shared" si="104"/>
        <v>1</v>
      </c>
      <c r="S1118">
        <v>7370</v>
      </c>
      <c r="T1118">
        <v>519130</v>
      </c>
      <c r="U1118">
        <v>0</v>
      </c>
      <c r="V1118" t="s">
        <v>726</v>
      </c>
      <c r="W1118" t="s">
        <v>726</v>
      </c>
      <c r="X1118" t="s">
        <v>726</v>
      </c>
      <c r="Y1118">
        <v>0</v>
      </c>
      <c r="Z1118" t="s">
        <v>726</v>
      </c>
      <c r="AA1118" t="s">
        <v>726</v>
      </c>
      <c r="AB1118" t="s">
        <v>726</v>
      </c>
      <c r="AC1118">
        <f>VLOOKUP(A1118,'Full dataset'!$A$4:$IE$190,2033-C1118,FALSE)</f>
        <v>0</v>
      </c>
      <c r="AD1118" t="str">
        <f>VLOOKUP(A1118,'Full dataset'!$A$4:$IE$190,2041-C1118,FALSE)</f>
        <v>.</v>
      </c>
      <c r="AE1118">
        <f>VLOOKUP(A1118,'Full dataset'!$A$4:$IE$190,2050-C1118,FALSE)</f>
        <v>0</v>
      </c>
      <c r="AF1118">
        <v>0</v>
      </c>
      <c r="AG1118">
        <f>VLOOKUP($A1118,'Full dataset'!$A$4:$IE$190,2007+AG$1-$C1118,FALSE)</f>
        <v>3945.4789999999998</v>
      </c>
      <c r="AH1118">
        <f>VLOOKUP($A1118,'Full dataset'!$A$4:$IE$190,2007+AH$1-$C1118,FALSE)</f>
        <v>17103.253000000001</v>
      </c>
      <c r="AI1118">
        <f>VLOOKUP($A1118,'Full dataset'!$A$4:$IE$190,2007+AI$1-$C1118,FALSE)</f>
        <v>4986.5659999999998</v>
      </c>
      <c r="AJ1118" t="str">
        <f>VLOOKUP($A1118,'Full dataset'!$A$4:$IE$190,2007+AJ$1-$C1118,FALSE)</f>
        <v>.</v>
      </c>
      <c r="AK1118" t="str">
        <f>VLOOKUP($A1118,'Full dataset'!$A$4:$IE$190,2007+AK$1-$C1118,FALSE)</f>
        <v>.</v>
      </c>
      <c r="AL1118" t="str">
        <f>VLOOKUP($A1118,'Full dataset'!$A$4:$IE$190,2007+AL$1-$C1118,FALSE)</f>
        <v>.</v>
      </c>
      <c r="AM1118" t="str">
        <f>VLOOKUP($A1118,'Full dataset'!$A$4:$IE$190,2007+AM$1-$C1118,FALSE)</f>
        <v>.</v>
      </c>
      <c r="AN1118" t="str">
        <f>VLOOKUP($A1118,'Full dataset'!$A$4:$IE$190,2007+AN$1-$C1118,FALSE)</f>
        <v>.</v>
      </c>
      <c r="AO1118" t="str">
        <f>VLOOKUP($A1118,'Full dataset'!$A$4:$IE$190,2007+AO$1-$C1118,FALSE)</f>
        <v>.</v>
      </c>
      <c r="AP1118" t="s">
        <v>726</v>
      </c>
      <c r="AQ1118" t="s">
        <v>726</v>
      </c>
      <c r="AR1118" t="s">
        <v>726</v>
      </c>
      <c r="AS1118" t="s">
        <v>726</v>
      </c>
      <c r="AT1118" t="s">
        <v>726</v>
      </c>
      <c r="AU1118">
        <f>VLOOKUP(A1118,'Full dataset'!$A$4:$II$190,$AU$1,FALSE)</f>
        <v>9999</v>
      </c>
      <c r="AW1118" t="str">
        <f>VLOOKUP(A1118,'Full dataset'!$A$5:$IM$190,247,FALSE)</f>
        <v>.</v>
      </c>
      <c r="AX1118" t="str">
        <f>VLOOKUP(A1118,'Full dataset'!$A$4:$II$190,242,FALSE)</f>
        <v>.</v>
      </c>
      <c r="AY1118" t="str">
        <f>VLOOKUP(A1118,'Full dataset'!$A$5:$IM$190,246,FALSE)</f>
        <v>.</v>
      </c>
      <c r="AZ1118">
        <v>9999</v>
      </c>
      <c r="BA1118">
        <f>MAX(VLOOKUP($A1118,'Full dataset'!$A$4:$IX$190,BA$1,FALSE),AW1118)</f>
        <v>0</v>
      </c>
      <c r="BB1118">
        <f>IF(VLOOKUP($A1118,'Full dataset'!$A$4:$IX$190,BB$1,FALSE)&gt;0,VLOOKUP($A1118,'Full dataset'!$A$4:$IX$190,BB$1,FALSE),AU1118)</f>
        <v>9999</v>
      </c>
      <c r="BC1118">
        <f>MAX(VLOOKUP($A1118,'Full dataset'!$A$4:$IX$190,BC$1,FALSE),AY1118)</f>
        <v>0</v>
      </c>
      <c r="BD1118">
        <f>MAX(VLOOKUP($A1118,'Full dataset'!$A$4:$IX$190,BD$1,FALSE),AX1118)</f>
        <v>0</v>
      </c>
      <c r="BE1118">
        <f t="shared" si="105"/>
        <v>0</v>
      </c>
      <c r="BF1118">
        <f t="shared" si="106"/>
        <v>0</v>
      </c>
      <c r="BG1118">
        <f t="shared" si="107"/>
        <v>0</v>
      </c>
      <c r="BH1118">
        <f t="shared" si="102"/>
        <v>0</v>
      </c>
      <c r="BI1118">
        <f t="shared" si="103"/>
        <v>0</v>
      </c>
      <c r="BO1118">
        <f>IF(BF1118=1,VLOOKUP($A1118,'Full dataset'!$A$4:$IE$190,2007+BO$1-$C1118,FALSE),0)</f>
        <v>0</v>
      </c>
      <c r="BP1118">
        <f>IF(BF1118=1,VLOOKUP($A1118,'Full dataset'!$A$4:$IE$190,2007+BP$1-$C1118,FALSE),0)</f>
        <v>0</v>
      </c>
      <c r="BQ1118">
        <f>IF(BF1118=1,VLOOKUP($A1118,'Full dataset'!$A$4:$IE$190,2007+BQ$1-$C1118,FALSE),0)</f>
        <v>0</v>
      </c>
      <c r="BR1118">
        <f>IF($BG1118=1,VLOOKUP($A1118,'Full dataset'!$A$4:$IE$190,BR$1-2007+$C1118,FALSE),0)</f>
        <v>0</v>
      </c>
      <c r="BS1118">
        <f>IF($BG1118=1,VLOOKUP($A1118,'Full dataset'!$A$4:$IE$190,BS$1-2007+$C1118,FALSE),0)</f>
        <v>0</v>
      </c>
      <c r="BT1118">
        <f>IF($BG1118=1,VLOOKUP($A1118,'Full dataset'!$A$4:$IE$190,BT$1-2007+$C1118,FALSE),0)</f>
        <v>0</v>
      </c>
      <c r="BU1118">
        <f>IF($BG1118=1,VLOOKUP($A1118,'Full dataset'!$A$4:$IE$190,BU$1-2007+$C1118,FALSE),0)</f>
        <v>0</v>
      </c>
      <c r="BV1118">
        <f>IF($BG1118=1,VLOOKUP($A1118,'Full dataset'!$A$4:$IE$190,BV$1-2007+$C1118,FALSE),0)</f>
        <v>0</v>
      </c>
      <c r="BW1118">
        <f>IF($BG1118=1,VLOOKUP($A1118,'Full dataset'!$A$4:$IE$190,BW$1-2007+$C1118,FALSE),0)</f>
        <v>0</v>
      </c>
      <c r="BX1118">
        <f>IF($BG1118=1,VLOOKUP($A1118,'Full dataset'!$A$4:$IE$190,BX$1-2007+$C1118,FALSE),0)</f>
        <v>0</v>
      </c>
    </row>
    <row r="1119" spans="1:76" x14ac:dyDescent="0.25">
      <c r="A1119">
        <v>1</v>
      </c>
      <c r="B1119" t="s">
        <v>45</v>
      </c>
      <c r="C1119">
        <v>2013</v>
      </c>
      <c r="D1119" t="s">
        <v>591</v>
      </c>
      <c r="E1119">
        <f t="shared" si="104"/>
        <v>1</v>
      </c>
      <c r="F1119">
        <v>1</v>
      </c>
      <c r="G1119">
        <v>472650</v>
      </c>
      <c r="H1119">
        <v>25.548648648648648</v>
      </c>
      <c r="I1119">
        <v>40074</v>
      </c>
      <c r="J1119">
        <v>1</v>
      </c>
      <c r="K1119">
        <v>154496</v>
      </c>
      <c r="L1119">
        <v>8.3511351351351344</v>
      </c>
      <c r="M1119">
        <v>7228</v>
      </c>
      <c r="N1119">
        <v>2</v>
      </c>
      <c r="O1119">
        <v>34309</v>
      </c>
      <c r="P1119">
        <v>1.8545405405405406</v>
      </c>
      <c r="Q1119">
        <v>223</v>
      </c>
      <c r="R1119">
        <v>40087</v>
      </c>
      <c r="S1119">
        <v>7370</v>
      </c>
      <c r="T1119">
        <v>519130</v>
      </c>
      <c r="U1119">
        <v>1</v>
      </c>
      <c r="V1119">
        <v>486</v>
      </c>
      <c r="W1119">
        <v>14688239</v>
      </c>
      <c r="X1119">
        <v>9751</v>
      </c>
      <c r="Y1119">
        <v>1</v>
      </c>
      <c r="Z1119">
        <v>1</v>
      </c>
      <c r="AA1119" t="s">
        <v>722</v>
      </c>
      <c r="AB1119">
        <v>4106366</v>
      </c>
      <c r="AC1119">
        <f>VLOOKUP(A1119,'Full dataset'!$A$4:$IE$190,2033-C1119,FALSE)</f>
        <v>10</v>
      </c>
      <c r="AD1119">
        <f>VLOOKUP(A1119,'Full dataset'!$A$4:$IE$190,2041-C1119,FALSE)</f>
        <v>42162</v>
      </c>
      <c r="AE1119">
        <f>VLOOKUP(A1119,'Full dataset'!$A$4:$IE$190,2050-C1119,FALSE)</f>
        <v>0</v>
      </c>
      <c r="AF1119">
        <v>5</v>
      </c>
      <c r="AG1119">
        <f>VLOOKUP($A1119,'Full dataset'!$A$4:$IE$190,2007+AG$1-$C1119,FALSE)</f>
        <v>12920</v>
      </c>
      <c r="AH1119">
        <f>VLOOKUP($A1119,'Full dataset'!$A$4:$IE$190,2007+AH$1-$C1119,FALSE)</f>
        <v>110920</v>
      </c>
      <c r="AI1119">
        <f>VLOOKUP($A1119,'Full dataset'!$A$4:$IE$190,2007+AI$1-$C1119,FALSE)</f>
        <v>59825</v>
      </c>
      <c r="AJ1119">
        <f>VLOOKUP($A1119,'Full dataset'!$A$4:$IE$190,2007+AJ$1-$C1119,FALSE)</f>
        <v>4236</v>
      </c>
      <c r="AK1119">
        <f>VLOOKUP($A1119,'Full dataset'!$A$4:$IE$190,2007+AK$1-$C1119,FALSE)</f>
        <v>33</v>
      </c>
      <c r="AL1119" t="str">
        <f>VLOOKUP($A1119,'Full dataset'!$A$4:$IE$190,2007+AL$1-$C1119,FALSE)</f>
        <v>.</v>
      </c>
      <c r="AM1119">
        <f>VLOOKUP($A1119,'Full dataset'!$A$4:$IE$190,2007+AM$1-$C1119,FALSE)</f>
        <v>2500</v>
      </c>
      <c r="AN1119">
        <f>VLOOKUP($A1119,'Full dataset'!$A$4:$IE$190,2007+AN$1-$C1119,FALSE)</f>
        <v>1267959</v>
      </c>
      <c r="AO1119" t="str">
        <f>VLOOKUP($A1119,'Full dataset'!$A$4:$IE$190,2007+AO$1-$C1119,FALSE)</f>
        <v>.</v>
      </c>
      <c r="AP1119" t="s">
        <v>726</v>
      </c>
      <c r="AQ1119" t="s">
        <v>726</v>
      </c>
      <c r="AR1119" t="s">
        <v>726</v>
      </c>
      <c r="AS1119" t="s">
        <v>726</v>
      </c>
      <c r="AT1119" t="s">
        <v>726</v>
      </c>
      <c r="AU1119">
        <f>VLOOKUP(A1119,'Full dataset'!$A$4:$II$190,$AU$1,FALSE)</f>
        <v>2009</v>
      </c>
      <c r="AV1119">
        <v>1</v>
      </c>
      <c r="AW1119">
        <f>VLOOKUP(A1119,'Full dataset'!$A$5:$IM$190,247,FALSE)</f>
        <v>1</v>
      </c>
      <c r="AX1119">
        <f>VLOOKUP(A1119,'Full dataset'!$A$4:$II$190,242,FALSE)</f>
        <v>2008</v>
      </c>
      <c r="AY1119">
        <f>VLOOKUP(A1119,'Full dataset'!$A$5:$IM$190,246,FALSE)</f>
        <v>1</v>
      </c>
      <c r="AZ1119">
        <v>9999</v>
      </c>
      <c r="BA1119">
        <f>MAX(VLOOKUP($A1119,'Full dataset'!$A$4:$IX$190,BA$1,FALSE),AW1119)</f>
        <v>2</v>
      </c>
      <c r="BB1119">
        <f>IF(VLOOKUP($A1119,'Full dataset'!$A$4:$IX$190,BB$1,FALSE)&gt;0,VLOOKUP($A1119,'Full dataset'!$A$4:$IX$190,BB$1,FALSE),AU1119)</f>
        <v>2009</v>
      </c>
      <c r="BC1119">
        <f>MAX(VLOOKUP($A1119,'Full dataset'!$A$4:$IX$190,BC$1,FALSE),AY1119)</f>
        <v>2</v>
      </c>
      <c r="BD1119">
        <f>MAX(VLOOKUP($A1119,'Full dataset'!$A$4:$IX$190,BD$1,FALSE),AX1119)</f>
        <v>2008</v>
      </c>
      <c r="BE1119">
        <f t="shared" si="105"/>
        <v>2008</v>
      </c>
      <c r="BF1119">
        <f t="shared" si="106"/>
        <v>1</v>
      </c>
      <c r="BG1119">
        <f t="shared" si="107"/>
        <v>1</v>
      </c>
      <c r="BH1119">
        <f t="shared" si="102"/>
        <v>0</v>
      </c>
      <c r="BI1119">
        <f t="shared" si="103"/>
        <v>1</v>
      </c>
      <c r="BO1119">
        <f>IF(BF1119=1,VLOOKUP($A1119,'Full dataset'!$A$4:$IE$190,2007+BO$1-$C1119,FALSE),0)</f>
        <v>0</v>
      </c>
      <c r="BP1119">
        <f>IF(BF1119=1,VLOOKUP($A1119,'Full dataset'!$A$4:$IE$190,2007+BP$1-$C1119,FALSE),0)</f>
        <v>0</v>
      </c>
      <c r="BQ1119">
        <f>IF(BF1119=1,VLOOKUP($A1119,'Full dataset'!$A$4:$IE$190,2007+BQ$1-$C1119,FALSE),0)</f>
        <v>0</v>
      </c>
      <c r="BR1119">
        <f>IF($BG1119=1,VLOOKUP($A1119,'Full dataset'!$A$4:$IE$190,BR$1-2007+$C1119,FALSE),0)</f>
        <v>203</v>
      </c>
      <c r="BS1119">
        <f>IF($BG1119=1,VLOOKUP($A1119,'Full dataset'!$A$4:$IE$190,BS$1-2007+$C1119,FALSE),0)</f>
        <v>56724</v>
      </c>
      <c r="BT1119">
        <f>IF($BG1119=1,VLOOKUP($A1119,'Full dataset'!$A$4:$IE$190,BT$1-2007+$C1119,FALSE),0)</f>
        <v>299501</v>
      </c>
      <c r="BU1119">
        <f>IF($BG1119=1,VLOOKUP($A1119,'Full dataset'!$A$4:$IE$190,BU$1-2007+$C1119,FALSE),0)</f>
        <v>41376</v>
      </c>
      <c r="BV1119">
        <f>IF($BG1119=1,VLOOKUP($A1119,'Full dataset'!$A$4:$IE$190,BV$1-2007+$C1119,FALSE),0)</f>
        <v>10</v>
      </c>
      <c r="BW1119">
        <f>IF($BG1119=1,VLOOKUP($A1119,'Full dataset'!$A$4:$IE$190,BW$1-2007+$C1119,FALSE),0)</f>
        <v>0</v>
      </c>
      <c r="BX1119">
        <f>IF($BG1119=1,VLOOKUP($A1119,'Full dataset'!$A$4:$IE$190,BX$1-2007+$C1119,FALSE),0)</f>
        <v>64</v>
      </c>
    </row>
    <row r="1120" spans="1:76" x14ac:dyDescent="0.25">
      <c r="A1120">
        <v>2</v>
      </c>
      <c r="B1120" t="s">
        <v>46</v>
      </c>
      <c r="C1120">
        <v>2013</v>
      </c>
      <c r="D1120" t="s">
        <v>582</v>
      </c>
      <c r="E1120">
        <f t="shared" si="104"/>
        <v>0</v>
      </c>
      <c r="F1120">
        <v>1</v>
      </c>
      <c r="G1120">
        <v>49970</v>
      </c>
      <c r="H1120">
        <v>25.520939734422882</v>
      </c>
      <c r="I1120">
        <v>7912</v>
      </c>
      <c r="J1120">
        <v>0</v>
      </c>
      <c r="N1120">
        <v>1</v>
      </c>
      <c r="O1120">
        <v>24367</v>
      </c>
      <c r="P1120">
        <v>12.444841675178754</v>
      </c>
      <c r="Q1120">
        <v>378</v>
      </c>
      <c r="R1120">
        <v>39692</v>
      </c>
      <c r="U1120">
        <v>1</v>
      </c>
      <c r="V1120">
        <v>1393</v>
      </c>
      <c r="W1120">
        <v>113045</v>
      </c>
      <c r="X1120">
        <v>7328</v>
      </c>
      <c r="Y1120">
        <v>1</v>
      </c>
      <c r="Z1120">
        <v>1</v>
      </c>
      <c r="AA1120" t="s">
        <v>723</v>
      </c>
      <c r="AB1120">
        <v>558243</v>
      </c>
      <c r="AC1120">
        <f>VLOOKUP(A1120,'Full dataset'!$A$4:$IE$190,2033-C1120,FALSE)</f>
        <v>9.6999999999999993</v>
      </c>
      <c r="AD1120">
        <f>VLOOKUP(A1120,'Full dataset'!$A$4:$IE$190,2041-C1120,FALSE)</f>
        <v>2552</v>
      </c>
      <c r="AE1120">
        <f>VLOOKUP(A1120,'Full dataset'!$A$4:$IE$190,2050-C1120,FALSE)</f>
        <v>0</v>
      </c>
      <c r="AF1120">
        <v>4.8499999999999996</v>
      </c>
      <c r="AG1120" t="str">
        <f>VLOOKUP($A1120,'Full dataset'!$A$4:$IE$190,2007+AG$1-$C1120,FALSE)</f>
        <v>.</v>
      </c>
      <c r="AH1120" t="str">
        <f>VLOOKUP($A1120,'Full dataset'!$A$4:$IE$190,2007+AH$1-$C1120,FALSE)</f>
        <v>.</v>
      </c>
      <c r="AI1120">
        <f>VLOOKUP($A1120,'Full dataset'!$A$4:$IE$190,2007+AI$1-$C1120,FALSE)</f>
        <v>3900</v>
      </c>
      <c r="AJ1120">
        <f>VLOOKUP($A1120,'Full dataset'!$A$4:$IE$190,2007+AJ$1-$C1120,FALSE)</f>
        <v>238</v>
      </c>
      <c r="AK1120">
        <f>VLOOKUP($A1120,'Full dataset'!$A$4:$IE$190,2007+AK$1-$C1120,FALSE)</f>
        <v>10</v>
      </c>
      <c r="AL1120">
        <f>VLOOKUP($A1120,'Full dataset'!$A$4:$IE$190,2007+AL$1-$C1120,FALSE)</f>
        <v>44</v>
      </c>
      <c r="AM1120">
        <f>VLOOKUP($A1120,'Full dataset'!$A$4:$IE$190,2007+AM$1-$C1120,FALSE)</f>
        <v>1000</v>
      </c>
      <c r="AN1120">
        <f>VLOOKUP($A1120,'Full dataset'!$A$4:$IE$190,2007+AN$1-$C1120,FALSE)</f>
        <v>32869</v>
      </c>
      <c r="AO1120" t="str">
        <f>VLOOKUP($A1120,'Full dataset'!$A$4:$IE$190,2007+AO$1-$C1120,FALSE)</f>
        <v>.</v>
      </c>
      <c r="AP1120" t="s">
        <v>726</v>
      </c>
      <c r="AQ1120" t="s">
        <v>726</v>
      </c>
      <c r="AR1120" t="s">
        <v>726</v>
      </c>
      <c r="AS1120" t="s">
        <v>726</v>
      </c>
      <c r="AT1120" t="s">
        <v>726</v>
      </c>
      <c r="AU1120">
        <f>VLOOKUP(A1120,'Full dataset'!$A$4:$II$190,$AU$1,FALSE)</f>
        <v>2012</v>
      </c>
      <c r="AV1120">
        <v>0</v>
      </c>
      <c r="AW1120">
        <f>VLOOKUP(A1120,'Full dataset'!$A$5:$IM$190,247,FALSE)</f>
        <v>1</v>
      </c>
      <c r="AX1120">
        <f>VLOOKUP(A1120,'Full dataset'!$A$4:$II$190,242,FALSE)</f>
        <v>2008</v>
      </c>
      <c r="AY1120">
        <f>VLOOKUP(A1120,'Full dataset'!$A$5:$IM$190,246,FALSE)</f>
        <v>1</v>
      </c>
      <c r="AZ1120">
        <v>9999</v>
      </c>
      <c r="BA1120">
        <f>MAX(VLOOKUP($A1120,'Full dataset'!$A$4:$IX$190,BA$1,FALSE),AW1120)</f>
        <v>1</v>
      </c>
      <c r="BB1120">
        <f>IF(VLOOKUP($A1120,'Full dataset'!$A$4:$IX$190,BB$1,FALSE)&gt;0,VLOOKUP($A1120,'Full dataset'!$A$4:$IX$190,BB$1,FALSE),AU1120)</f>
        <v>2012</v>
      </c>
      <c r="BC1120">
        <f>MAX(VLOOKUP($A1120,'Full dataset'!$A$4:$IX$190,BC$1,FALSE),AY1120)</f>
        <v>1</v>
      </c>
      <c r="BD1120">
        <f>MAX(VLOOKUP($A1120,'Full dataset'!$A$4:$IX$190,BD$1,FALSE),AX1120)</f>
        <v>2008</v>
      </c>
      <c r="BE1120">
        <f t="shared" si="105"/>
        <v>2008</v>
      </c>
      <c r="BF1120">
        <f t="shared" si="106"/>
        <v>0</v>
      </c>
      <c r="BG1120">
        <f t="shared" si="107"/>
        <v>0</v>
      </c>
      <c r="BH1120">
        <f t="shared" si="102"/>
        <v>0</v>
      </c>
      <c r="BI1120">
        <f t="shared" si="103"/>
        <v>0</v>
      </c>
      <c r="BO1120">
        <f>IF(BF1120=1,VLOOKUP($A1120,'Full dataset'!$A$4:$IE$190,2007+BO$1-$C1120,FALSE),0)</f>
        <v>0</v>
      </c>
      <c r="BP1120">
        <f>IF(BF1120=1,VLOOKUP($A1120,'Full dataset'!$A$4:$IE$190,2007+BP$1-$C1120,FALSE),0)</f>
        <v>0</v>
      </c>
      <c r="BQ1120">
        <f>IF(BF1120=1,VLOOKUP($A1120,'Full dataset'!$A$4:$IE$190,2007+BQ$1-$C1120,FALSE),0)</f>
        <v>0</v>
      </c>
      <c r="BR1120">
        <f>IF($BG1120=1,VLOOKUP($A1120,'Full dataset'!$A$4:$IE$190,BR$1-2007+$C1120,FALSE),0)</f>
        <v>0</v>
      </c>
      <c r="BS1120">
        <f>IF($BG1120=1,VLOOKUP($A1120,'Full dataset'!$A$4:$IE$190,BS$1-2007+$C1120,FALSE),0)</f>
        <v>0</v>
      </c>
      <c r="BT1120">
        <f>IF($BG1120=1,VLOOKUP($A1120,'Full dataset'!$A$4:$IE$190,BT$1-2007+$C1120,FALSE),0)</f>
        <v>0</v>
      </c>
      <c r="BU1120">
        <f>IF($BG1120=1,VLOOKUP($A1120,'Full dataset'!$A$4:$IE$190,BU$1-2007+$C1120,FALSE),0)</f>
        <v>0</v>
      </c>
      <c r="BV1120">
        <f>IF($BG1120=1,VLOOKUP($A1120,'Full dataset'!$A$4:$IE$190,BV$1-2007+$C1120,FALSE),0)</f>
        <v>0</v>
      </c>
      <c r="BW1120">
        <f>IF($BG1120=1,VLOOKUP($A1120,'Full dataset'!$A$4:$IE$190,BW$1-2007+$C1120,FALSE),0)</f>
        <v>0</v>
      </c>
      <c r="BX1120">
        <f>IF($BG1120=1,VLOOKUP($A1120,'Full dataset'!$A$4:$IE$190,BX$1-2007+$C1120,FALSE),0)</f>
        <v>0</v>
      </c>
    </row>
    <row r="1121" spans="1:76" x14ac:dyDescent="0.25">
      <c r="A1121">
        <v>3</v>
      </c>
      <c r="B1121" t="s">
        <v>47</v>
      </c>
      <c r="C1121">
        <v>2013</v>
      </c>
      <c r="D1121" t="s">
        <v>582</v>
      </c>
      <c r="E1121">
        <f t="shared" si="104"/>
        <v>0</v>
      </c>
      <c r="F1121">
        <v>1</v>
      </c>
      <c r="G1121">
        <v>50394</v>
      </c>
      <c r="H1121">
        <v>8.335097585180284</v>
      </c>
      <c r="I1121">
        <v>11969</v>
      </c>
      <c r="J1121">
        <v>0</v>
      </c>
      <c r="N1121">
        <v>0</v>
      </c>
      <c r="U1121">
        <v>1</v>
      </c>
      <c r="V1121">
        <v>1131</v>
      </c>
      <c r="W1121">
        <v>85262</v>
      </c>
      <c r="X1121">
        <v>22189</v>
      </c>
      <c r="Y1121">
        <v>1</v>
      </c>
      <c r="Z1121">
        <v>1</v>
      </c>
      <c r="AA1121" t="s">
        <v>724</v>
      </c>
      <c r="AB1121">
        <v>281965</v>
      </c>
      <c r="AC1121">
        <f>VLOOKUP(A1121,'Full dataset'!$A$4:$IE$190,2033-C1121,FALSE)</f>
        <v>9.9</v>
      </c>
      <c r="AD1121">
        <f>VLOOKUP(A1121,'Full dataset'!$A$4:$IE$190,2041-C1121,FALSE)</f>
        <v>6588</v>
      </c>
      <c r="AE1121">
        <f>VLOOKUP(A1121,'Full dataset'!$A$4:$IE$190,2050-C1121,FALSE)</f>
        <v>0</v>
      </c>
      <c r="AF1121">
        <v>4.95</v>
      </c>
      <c r="AG1121" t="str">
        <f>VLOOKUP($A1121,'Full dataset'!$A$4:$IE$190,2007+AG$1-$C1121,FALSE)</f>
        <v>.</v>
      </c>
      <c r="AH1121" t="str">
        <f>VLOOKUP($A1121,'Full dataset'!$A$4:$IE$190,2007+AH$1-$C1121,FALSE)</f>
        <v>.</v>
      </c>
      <c r="AI1121">
        <f>VLOOKUP($A1121,'Full dataset'!$A$4:$IE$190,2007+AI$1-$C1121,FALSE)</f>
        <v>3100</v>
      </c>
      <c r="AJ1121">
        <f>VLOOKUP($A1121,'Full dataset'!$A$4:$IE$190,2007+AJ$1-$C1121,FALSE)</f>
        <v>498</v>
      </c>
      <c r="AK1121">
        <f>VLOOKUP($A1121,'Full dataset'!$A$4:$IE$190,2007+AK$1-$C1121,FALSE)</f>
        <v>8</v>
      </c>
      <c r="AL1121">
        <f>VLOOKUP($A1121,'Full dataset'!$A$4:$IE$190,2007+AL$1-$C1121,FALSE)</f>
        <v>43</v>
      </c>
      <c r="AM1121">
        <f>VLOOKUP($A1121,'Full dataset'!$A$4:$IE$190,2007+AM$1-$C1121,FALSE)</f>
        <v>350</v>
      </c>
      <c r="AN1121" t="str">
        <f>VLOOKUP($A1121,'Full dataset'!$A$4:$IE$190,2007+AN$1-$C1121,FALSE)</f>
        <v>.</v>
      </c>
      <c r="AO1121" t="str">
        <f>VLOOKUP($A1121,'Full dataset'!$A$4:$IE$190,2007+AO$1-$C1121,FALSE)</f>
        <v>.</v>
      </c>
      <c r="AP1121" t="s">
        <v>726</v>
      </c>
      <c r="AQ1121" t="s">
        <v>726</v>
      </c>
      <c r="AR1121" t="s">
        <v>726</v>
      </c>
      <c r="AS1121" t="s">
        <v>726</v>
      </c>
      <c r="AT1121" t="s">
        <v>726</v>
      </c>
      <c r="AU1121">
        <f>VLOOKUP(A1121,'Full dataset'!$A$4:$II$190,$AU$1,FALSE)</f>
        <v>2007</v>
      </c>
      <c r="AV1121">
        <v>0</v>
      </c>
      <c r="AW1121">
        <f>VLOOKUP(A1121,'Full dataset'!$A$5:$IM$190,247,FALSE)</f>
        <v>1</v>
      </c>
      <c r="AX1121">
        <f>VLOOKUP(A1121,'Full dataset'!$A$4:$II$190,242,FALSE)</f>
        <v>2012</v>
      </c>
      <c r="AY1121">
        <f>VLOOKUP(A1121,'Full dataset'!$A$5:$IM$190,246,FALSE)</f>
        <v>1</v>
      </c>
      <c r="AZ1121">
        <v>9999</v>
      </c>
      <c r="BA1121">
        <f>MAX(VLOOKUP($A1121,'Full dataset'!$A$4:$IX$190,BA$1,FALSE),AW1121)</f>
        <v>1</v>
      </c>
      <c r="BB1121">
        <f>IF(VLOOKUP($A1121,'Full dataset'!$A$4:$IX$190,BB$1,FALSE)&gt;0,VLOOKUP($A1121,'Full dataset'!$A$4:$IX$190,BB$1,FALSE),AU1121)</f>
        <v>2010</v>
      </c>
      <c r="BC1121">
        <f>MAX(VLOOKUP($A1121,'Full dataset'!$A$4:$IX$190,BC$1,FALSE),AY1121)</f>
        <v>1</v>
      </c>
      <c r="BD1121">
        <f>MAX(VLOOKUP($A1121,'Full dataset'!$A$4:$IX$190,BD$1,FALSE),AX1121)</f>
        <v>2012</v>
      </c>
      <c r="BE1121">
        <f t="shared" si="105"/>
        <v>2010</v>
      </c>
      <c r="BF1121">
        <f t="shared" si="106"/>
        <v>0</v>
      </c>
      <c r="BG1121">
        <f t="shared" si="107"/>
        <v>0</v>
      </c>
      <c r="BH1121">
        <f t="shared" si="102"/>
        <v>0</v>
      </c>
      <c r="BI1121">
        <f t="shared" si="103"/>
        <v>0</v>
      </c>
      <c r="BO1121">
        <f>IF(BF1121=1,VLOOKUP($A1121,'Full dataset'!$A$4:$IE$190,2007+BO$1-$C1121,FALSE),0)</f>
        <v>0</v>
      </c>
      <c r="BP1121">
        <f>IF(BF1121=1,VLOOKUP($A1121,'Full dataset'!$A$4:$IE$190,2007+BP$1-$C1121,FALSE),0)</f>
        <v>0</v>
      </c>
      <c r="BQ1121">
        <f>IF(BF1121=1,VLOOKUP($A1121,'Full dataset'!$A$4:$IE$190,2007+BQ$1-$C1121,FALSE),0)</f>
        <v>0</v>
      </c>
      <c r="BR1121">
        <f>IF($BG1121=1,VLOOKUP($A1121,'Full dataset'!$A$4:$IE$190,BR$1-2007+$C1121,FALSE),0)</f>
        <v>0</v>
      </c>
      <c r="BS1121">
        <f>IF($BG1121=1,VLOOKUP($A1121,'Full dataset'!$A$4:$IE$190,BS$1-2007+$C1121,FALSE),0)</f>
        <v>0</v>
      </c>
      <c r="BT1121">
        <f>IF($BG1121=1,VLOOKUP($A1121,'Full dataset'!$A$4:$IE$190,BT$1-2007+$C1121,FALSE),0)</f>
        <v>0</v>
      </c>
      <c r="BU1121">
        <f>IF($BG1121=1,VLOOKUP($A1121,'Full dataset'!$A$4:$IE$190,BU$1-2007+$C1121,FALSE),0)</f>
        <v>0</v>
      </c>
      <c r="BV1121">
        <f>IF($BG1121=1,VLOOKUP($A1121,'Full dataset'!$A$4:$IE$190,BV$1-2007+$C1121,FALSE),0)</f>
        <v>0</v>
      </c>
      <c r="BW1121">
        <f>IF($BG1121=1,VLOOKUP($A1121,'Full dataset'!$A$4:$IE$190,BW$1-2007+$C1121,FALSE),0)</f>
        <v>0</v>
      </c>
      <c r="BX1121">
        <f>IF($BG1121=1,VLOOKUP($A1121,'Full dataset'!$A$4:$IE$190,BX$1-2007+$C1121,FALSE),0)</f>
        <v>0</v>
      </c>
    </row>
    <row r="1122" spans="1:76" x14ac:dyDescent="0.25">
      <c r="A1122">
        <v>4</v>
      </c>
      <c r="B1122" t="s">
        <v>48</v>
      </c>
      <c r="C1122">
        <v>2013</v>
      </c>
      <c r="D1122" t="s">
        <v>582</v>
      </c>
      <c r="E1122">
        <f t="shared" si="104"/>
        <v>0</v>
      </c>
      <c r="F1122">
        <v>0</v>
      </c>
      <c r="J1122">
        <v>0</v>
      </c>
      <c r="N1122">
        <v>0</v>
      </c>
      <c r="U1122">
        <v>1</v>
      </c>
      <c r="V1122">
        <v>276</v>
      </c>
      <c r="W1122">
        <v>120736</v>
      </c>
      <c r="X1122">
        <v>56477</v>
      </c>
      <c r="Y1122">
        <v>1</v>
      </c>
      <c r="Z1122">
        <v>0</v>
      </c>
      <c r="AA1122" t="s">
        <v>725</v>
      </c>
      <c r="AB1122">
        <v>38427</v>
      </c>
      <c r="AC1122">
        <f>VLOOKUP(A1122,'Full dataset'!$A$4:$IE$190,2033-C1122,FALSE)</f>
        <v>9.6</v>
      </c>
      <c r="AD1122">
        <f>VLOOKUP(A1122,'Full dataset'!$A$4:$IE$190,2041-C1122,FALSE)</f>
        <v>43564</v>
      </c>
      <c r="AE1122">
        <f>VLOOKUP(A1122,'Full dataset'!$A$4:$IE$190,2050-C1122,FALSE)</f>
        <v>0</v>
      </c>
      <c r="AF1122">
        <v>4.8</v>
      </c>
      <c r="AG1122" t="str">
        <f>VLOOKUP($A1122,'Full dataset'!$A$4:$IE$190,2007+AG$1-$C1122,FALSE)</f>
        <v>.</v>
      </c>
      <c r="AH1122" t="str">
        <f>VLOOKUP($A1122,'Full dataset'!$A$4:$IE$190,2007+AH$1-$C1122,FALSE)</f>
        <v>.</v>
      </c>
      <c r="AI1122">
        <f>VLOOKUP($A1122,'Full dataset'!$A$4:$IE$190,2007+AI$1-$C1122,FALSE)</f>
        <v>7100</v>
      </c>
      <c r="AJ1122">
        <f>VLOOKUP($A1122,'Full dataset'!$A$4:$IE$190,2007+AJ$1-$C1122,FALSE)</f>
        <v>-116</v>
      </c>
      <c r="AK1122">
        <f>VLOOKUP($A1122,'Full dataset'!$A$4:$IE$190,2007+AK$1-$C1122,FALSE)</f>
        <v>5</v>
      </c>
      <c r="AL1122">
        <f>VLOOKUP($A1122,'Full dataset'!$A$4:$IE$190,2007+AL$1-$C1122,FALSE)</f>
        <v>53</v>
      </c>
      <c r="AM1122">
        <f>VLOOKUP($A1122,'Full dataset'!$A$4:$IE$190,2007+AM$1-$C1122,FALSE)</f>
        <v>1900</v>
      </c>
      <c r="AN1122">
        <f>VLOOKUP($A1122,'Full dataset'!$A$4:$IE$190,2007+AN$1-$C1122,FALSE)</f>
        <v>227593</v>
      </c>
      <c r="AO1122">
        <f>VLOOKUP($A1122,'Full dataset'!$A$4:$IE$190,2007+AO$1-$C1122,FALSE)</f>
        <v>5</v>
      </c>
      <c r="AP1122" t="s">
        <v>726</v>
      </c>
      <c r="AQ1122" t="s">
        <v>726</v>
      </c>
      <c r="AR1122" t="s">
        <v>726</v>
      </c>
      <c r="AS1122" t="s">
        <v>726</v>
      </c>
      <c r="AT1122" t="s">
        <v>726</v>
      </c>
      <c r="AU1122">
        <f>VLOOKUP(A1122,'Full dataset'!$A$4:$II$190,$AU$1,FALSE)</f>
        <v>2009</v>
      </c>
      <c r="AV1122">
        <v>0</v>
      </c>
      <c r="AW1122">
        <f>VLOOKUP(A1122,'Full dataset'!$A$5:$IM$190,247,FALSE)</f>
        <v>1</v>
      </c>
      <c r="AX1122">
        <f>VLOOKUP(A1122,'Full dataset'!$A$4:$II$190,242,FALSE)</f>
        <v>9999</v>
      </c>
      <c r="AY1122">
        <f>VLOOKUP(A1122,'Full dataset'!$A$5:$IM$190,246,FALSE)</f>
        <v>0</v>
      </c>
      <c r="AZ1122">
        <v>9999</v>
      </c>
      <c r="BA1122">
        <f>MAX(VLOOKUP($A1122,'Full dataset'!$A$4:$IX$190,BA$1,FALSE),AW1122)</f>
        <v>1</v>
      </c>
      <c r="BB1122">
        <f>IF(VLOOKUP($A1122,'Full dataset'!$A$4:$IX$190,BB$1,FALSE)&gt;0,VLOOKUP($A1122,'Full dataset'!$A$4:$IX$190,BB$1,FALSE),AU1122)</f>
        <v>2009</v>
      </c>
      <c r="BC1122">
        <f>MAX(VLOOKUP($A1122,'Full dataset'!$A$4:$IX$190,BC$1,FALSE),AY1122)</f>
        <v>1</v>
      </c>
      <c r="BD1122">
        <f>MAX(VLOOKUP($A1122,'Full dataset'!$A$4:$IX$190,BD$1,FALSE),AX1122)</f>
        <v>9999</v>
      </c>
      <c r="BE1122">
        <f t="shared" si="105"/>
        <v>2009</v>
      </c>
      <c r="BF1122">
        <f t="shared" si="106"/>
        <v>0</v>
      </c>
      <c r="BG1122">
        <f t="shared" si="107"/>
        <v>0</v>
      </c>
      <c r="BH1122">
        <f t="shared" si="102"/>
        <v>0</v>
      </c>
      <c r="BI1122">
        <f t="shared" si="103"/>
        <v>0</v>
      </c>
      <c r="BO1122">
        <f>IF(BF1122=1,VLOOKUP($A1122,'Full dataset'!$A$4:$IE$190,2007+BO$1-$C1122,FALSE),0)</f>
        <v>0</v>
      </c>
      <c r="BP1122">
        <f>IF(BF1122=1,VLOOKUP($A1122,'Full dataset'!$A$4:$IE$190,2007+BP$1-$C1122,FALSE),0)</f>
        <v>0</v>
      </c>
      <c r="BQ1122">
        <f>IF(BF1122=1,VLOOKUP($A1122,'Full dataset'!$A$4:$IE$190,2007+BQ$1-$C1122,FALSE),0)</f>
        <v>0</v>
      </c>
      <c r="BR1122">
        <f>IF($BG1122=1,VLOOKUP($A1122,'Full dataset'!$A$4:$IE$190,BR$1-2007+$C1122,FALSE),0)</f>
        <v>0</v>
      </c>
      <c r="BS1122">
        <f>IF($BG1122=1,VLOOKUP($A1122,'Full dataset'!$A$4:$IE$190,BS$1-2007+$C1122,FALSE),0)</f>
        <v>0</v>
      </c>
      <c r="BT1122">
        <f>IF($BG1122=1,VLOOKUP($A1122,'Full dataset'!$A$4:$IE$190,BT$1-2007+$C1122,FALSE),0)</f>
        <v>0</v>
      </c>
      <c r="BU1122">
        <f>IF($BG1122=1,VLOOKUP($A1122,'Full dataset'!$A$4:$IE$190,BU$1-2007+$C1122,FALSE),0)</f>
        <v>0</v>
      </c>
      <c r="BV1122">
        <f>IF($BG1122=1,VLOOKUP($A1122,'Full dataset'!$A$4:$IE$190,BV$1-2007+$C1122,FALSE),0)</f>
        <v>0</v>
      </c>
      <c r="BW1122">
        <f>IF($BG1122=1,VLOOKUP($A1122,'Full dataset'!$A$4:$IE$190,BW$1-2007+$C1122,FALSE),0)</f>
        <v>0</v>
      </c>
      <c r="BX1122">
        <f>IF($BG1122=1,VLOOKUP($A1122,'Full dataset'!$A$4:$IE$190,BX$1-2007+$C1122,FALSE),0)</f>
        <v>0</v>
      </c>
    </row>
    <row r="1123" spans="1:76" x14ac:dyDescent="0.25">
      <c r="A1123">
        <v>5</v>
      </c>
      <c r="B1123" t="s">
        <v>49</v>
      </c>
      <c r="C1123">
        <v>2013</v>
      </c>
      <c r="D1123" t="s">
        <v>582</v>
      </c>
      <c r="E1123">
        <f t="shared" si="104"/>
        <v>0</v>
      </c>
      <c r="F1123">
        <v>1</v>
      </c>
      <c r="G1123">
        <v>25541</v>
      </c>
      <c r="H1123">
        <v>0.6914746730920216</v>
      </c>
      <c r="I1123">
        <v>12171</v>
      </c>
      <c r="J1123">
        <v>0</v>
      </c>
      <c r="N1123">
        <v>2</v>
      </c>
      <c r="O1123">
        <v>1196</v>
      </c>
      <c r="P1123">
        <v>3.2379456913122343E-2</v>
      </c>
      <c r="Q1123">
        <v>9</v>
      </c>
      <c r="R1123">
        <v>40483</v>
      </c>
      <c r="U1123">
        <v>1</v>
      </c>
      <c r="V1123">
        <v>2</v>
      </c>
      <c r="W1123">
        <v>9775</v>
      </c>
      <c r="X1123">
        <v>1437</v>
      </c>
      <c r="Y1123">
        <v>0</v>
      </c>
      <c r="Z1123" t="s">
        <v>726</v>
      </c>
      <c r="AA1123" t="s">
        <v>726</v>
      </c>
      <c r="AB1123" t="s">
        <v>726</v>
      </c>
      <c r="AC1123">
        <f>VLOOKUP(A1123,'Full dataset'!$A$4:$IE$190,2033-C1123,FALSE)</f>
        <v>9.3000000000000007</v>
      </c>
      <c r="AD1123">
        <f>VLOOKUP(A1123,'Full dataset'!$A$4:$IE$190,2041-C1123,FALSE)</f>
        <v>38015</v>
      </c>
      <c r="AE1123">
        <f>VLOOKUP(A1123,'Full dataset'!$A$4:$IE$190,2050-C1123,FALSE)</f>
        <v>0</v>
      </c>
      <c r="AF1123">
        <v>4.6500000000000004</v>
      </c>
      <c r="AG1123" t="str">
        <f>VLOOKUP($A1123,'Full dataset'!$A$4:$IE$190,2007+AG$1-$C1123,FALSE)</f>
        <v>.</v>
      </c>
      <c r="AH1123" t="str">
        <f>VLOOKUP($A1123,'Full dataset'!$A$4:$IE$190,2007+AH$1-$C1123,FALSE)</f>
        <v>.</v>
      </c>
      <c r="AI1123">
        <f>VLOOKUP($A1123,'Full dataset'!$A$4:$IE$190,2007+AI$1-$C1123,FALSE)</f>
        <v>5700</v>
      </c>
      <c r="AJ1123">
        <f>VLOOKUP($A1123,'Full dataset'!$A$4:$IE$190,2007+AJ$1-$C1123,FALSE)</f>
        <v>494</v>
      </c>
      <c r="AK1123">
        <f>VLOOKUP($A1123,'Full dataset'!$A$4:$IE$190,2007+AK$1-$C1123,FALSE)</f>
        <v>1</v>
      </c>
      <c r="AL1123">
        <f>VLOOKUP($A1123,'Full dataset'!$A$4:$IE$190,2007+AL$1-$C1123,FALSE)</f>
        <v>64</v>
      </c>
      <c r="AM1123">
        <f>VLOOKUP($A1123,'Full dataset'!$A$4:$IE$190,2007+AM$1-$C1123,FALSE)</f>
        <v>4874</v>
      </c>
      <c r="AN1123">
        <f>VLOOKUP($A1123,'Full dataset'!$A$4:$IE$190,2007+AN$1-$C1123,FALSE)</f>
        <v>154543</v>
      </c>
      <c r="AO1123">
        <f>VLOOKUP($A1123,'Full dataset'!$A$4:$IE$190,2007+AO$1-$C1123,FALSE)</f>
        <v>7</v>
      </c>
      <c r="AP1123" t="s">
        <v>726</v>
      </c>
      <c r="AQ1123" t="s">
        <v>726</v>
      </c>
      <c r="AR1123" t="s">
        <v>726</v>
      </c>
      <c r="AS1123" t="s">
        <v>726</v>
      </c>
      <c r="AT1123" t="s">
        <v>726</v>
      </c>
      <c r="AU1123">
        <f>VLOOKUP(A1123,'Full dataset'!$A$4:$II$190,$AU$1,FALSE)</f>
        <v>2009</v>
      </c>
      <c r="AV1123">
        <v>0</v>
      </c>
      <c r="AW1123">
        <f>VLOOKUP(A1123,'Full dataset'!$A$5:$IM$190,247,FALSE)</f>
        <v>1</v>
      </c>
      <c r="AX1123">
        <f>VLOOKUP(A1123,'Full dataset'!$A$4:$II$190,242,FALSE)</f>
        <v>2009</v>
      </c>
      <c r="AY1123">
        <f>VLOOKUP(A1123,'Full dataset'!$A$5:$IM$190,246,FALSE)</f>
        <v>2</v>
      </c>
      <c r="AZ1123">
        <v>9999</v>
      </c>
      <c r="BA1123">
        <f>MAX(VLOOKUP($A1123,'Full dataset'!$A$4:$IX$190,BA$1,FALSE),AW1123)</f>
        <v>1</v>
      </c>
      <c r="BB1123">
        <f>IF(VLOOKUP($A1123,'Full dataset'!$A$4:$IX$190,BB$1,FALSE)&gt;0,VLOOKUP($A1123,'Full dataset'!$A$4:$IX$190,BB$1,FALSE),AU1123)</f>
        <v>2009</v>
      </c>
      <c r="BC1123">
        <f>MAX(VLOOKUP($A1123,'Full dataset'!$A$4:$IX$190,BC$1,FALSE),AY1123)</f>
        <v>2</v>
      </c>
      <c r="BD1123">
        <f>MAX(VLOOKUP($A1123,'Full dataset'!$A$4:$IX$190,BD$1,FALSE),AX1123)</f>
        <v>2009</v>
      </c>
      <c r="BE1123">
        <f t="shared" si="105"/>
        <v>2009</v>
      </c>
      <c r="BF1123">
        <f t="shared" si="106"/>
        <v>0</v>
      </c>
      <c r="BG1123">
        <f t="shared" si="107"/>
        <v>1</v>
      </c>
      <c r="BH1123">
        <f t="shared" si="102"/>
        <v>0</v>
      </c>
      <c r="BI1123">
        <f t="shared" si="103"/>
        <v>1</v>
      </c>
      <c r="BO1123">
        <f>IF(BF1123=1,VLOOKUP($A1123,'Full dataset'!$A$4:$IE$190,2007+BO$1-$C1123,FALSE),0)</f>
        <v>0</v>
      </c>
      <c r="BP1123">
        <f>IF(BF1123=1,VLOOKUP($A1123,'Full dataset'!$A$4:$IE$190,2007+BP$1-$C1123,FALSE),0)</f>
        <v>0</v>
      </c>
      <c r="BQ1123">
        <f>IF(BF1123=1,VLOOKUP($A1123,'Full dataset'!$A$4:$IE$190,2007+BQ$1-$C1123,FALSE),0)</f>
        <v>0</v>
      </c>
      <c r="BR1123">
        <f>IF($BG1123=1,VLOOKUP($A1123,'Full dataset'!$A$4:$IE$190,BR$1-2007+$C1123,FALSE),0)</f>
        <v>111</v>
      </c>
      <c r="BS1123">
        <f>IF($BG1123=1,VLOOKUP($A1123,'Full dataset'!$A$4:$IE$190,BS$1-2007+$C1123,FALSE),0)</f>
        <v>22</v>
      </c>
      <c r="BT1123">
        <f>IF($BG1123=1,VLOOKUP($A1123,'Full dataset'!$A$4:$IE$190,BT$1-2007+$C1123,FALSE),0)</f>
        <v>513</v>
      </c>
      <c r="BU1123">
        <f>IF($BG1123=1,VLOOKUP($A1123,'Full dataset'!$A$4:$IE$190,BU$1-2007+$C1123,FALSE),0)</f>
        <v>146</v>
      </c>
      <c r="BV1123">
        <f>IF($BG1123=1,VLOOKUP($A1123,'Full dataset'!$A$4:$IE$190,BV$1-2007+$C1123,FALSE),0)</f>
        <v>67</v>
      </c>
      <c r="BW1123">
        <f>IF($BG1123=1,VLOOKUP($A1123,'Full dataset'!$A$4:$IE$190,BW$1-2007+$C1123,FALSE),0)</f>
        <v>0</v>
      </c>
      <c r="BX1123">
        <f>IF($BG1123=1,VLOOKUP($A1123,'Full dataset'!$A$4:$IE$190,BX$1-2007+$C1123,FALSE),0)</f>
        <v>4</v>
      </c>
    </row>
    <row r="1124" spans="1:76" x14ac:dyDescent="0.25">
      <c r="A1124">
        <v>6</v>
      </c>
      <c r="B1124" t="s">
        <v>50</v>
      </c>
      <c r="C1124">
        <v>2013</v>
      </c>
      <c r="D1124" t="s">
        <v>591</v>
      </c>
      <c r="E1124">
        <f t="shared" si="104"/>
        <v>1</v>
      </c>
      <c r="F1124">
        <v>1</v>
      </c>
      <c r="G1124">
        <v>51655</v>
      </c>
      <c r="H1124">
        <v>7.5003630027588208</v>
      </c>
      <c r="I1124">
        <v>12738</v>
      </c>
      <c r="J1124">
        <v>1</v>
      </c>
      <c r="K1124">
        <v>809</v>
      </c>
      <c r="L1124">
        <v>0.11746769275446493</v>
      </c>
      <c r="M1124">
        <v>482</v>
      </c>
      <c r="N1124">
        <v>2</v>
      </c>
      <c r="O1124">
        <v>925</v>
      </c>
      <c r="P1124">
        <v>0.13431102076375781</v>
      </c>
      <c r="Q1124">
        <v>2</v>
      </c>
      <c r="R1124">
        <v>40422</v>
      </c>
      <c r="S1124">
        <v>3572</v>
      </c>
      <c r="T1124">
        <v>334112</v>
      </c>
      <c r="U1124">
        <v>1</v>
      </c>
      <c r="V1124">
        <v>23</v>
      </c>
      <c r="W1124">
        <v>1553</v>
      </c>
      <c r="X1124">
        <v>1177</v>
      </c>
      <c r="Y1124">
        <v>1</v>
      </c>
      <c r="Z1124">
        <v>1</v>
      </c>
      <c r="AA1124" t="s">
        <v>727</v>
      </c>
      <c r="AB1124">
        <v>290853</v>
      </c>
      <c r="AC1124">
        <f>VLOOKUP(A1124,'Full dataset'!$A$4:$IE$190,2033-C1124,FALSE)</f>
        <v>9.5</v>
      </c>
      <c r="AD1124">
        <f>VLOOKUP(A1124,'Full dataset'!$A$4:$IE$190,2041-C1124,FALSE)</f>
        <v>8012</v>
      </c>
      <c r="AE1124">
        <f>VLOOKUP(A1124,'Full dataset'!$A$4:$IE$190,2050-C1124,FALSE)</f>
        <v>0</v>
      </c>
      <c r="AF1124">
        <v>4.75</v>
      </c>
      <c r="AG1124">
        <f>VLOOKUP($A1124,'Full dataset'!$A$4:$IE$190,2007+AG$1-$C1124,FALSE)</f>
        <v>637.5</v>
      </c>
      <c r="AH1124">
        <f>VLOOKUP($A1124,'Full dataset'!$A$4:$IE$190,2007+AH$1-$C1124,FALSE)</f>
        <v>9219.2000000000007</v>
      </c>
      <c r="AI1124">
        <f>VLOOKUP($A1124,'Full dataset'!$A$4:$IE$190,2007+AI$1-$C1124,FALSE)</f>
        <v>6325.1</v>
      </c>
      <c r="AJ1124" t="str">
        <f>VLOOKUP($A1124,'Full dataset'!$A$4:$IE$190,2007+AJ$1-$C1124,FALSE)</f>
        <v>.</v>
      </c>
      <c r="AK1124">
        <f>VLOOKUP($A1124,'Full dataset'!$A$4:$IE$190,2007+AK$1-$C1124,FALSE)</f>
        <v>30</v>
      </c>
      <c r="AL1124">
        <f>VLOOKUP($A1124,'Full dataset'!$A$4:$IE$190,2007+AL$1-$C1124,FALSE)</f>
        <v>23</v>
      </c>
      <c r="AM1124">
        <f>VLOOKUP($A1124,'Full dataset'!$A$4:$IE$190,2007+AM$1-$C1124,FALSE)</f>
        <v>700</v>
      </c>
      <c r="AN1124">
        <f>VLOOKUP($A1124,'Full dataset'!$A$4:$IE$190,2007+AN$1-$C1124,FALSE)</f>
        <v>82664</v>
      </c>
      <c r="AO1124">
        <f>VLOOKUP($A1124,'Full dataset'!$A$4:$IE$190,2007+AO$1-$C1124,FALSE)</f>
        <v>16</v>
      </c>
      <c r="AP1124" t="s">
        <v>726</v>
      </c>
      <c r="AQ1124" t="s">
        <v>726</v>
      </c>
      <c r="AR1124" t="s">
        <v>726</v>
      </c>
      <c r="AS1124" t="s">
        <v>726</v>
      </c>
      <c r="AT1124" t="s">
        <v>726</v>
      </c>
      <c r="AU1124">
        <f>VLOOKUP(A1124,'Full dataset'!$A$4:$II$190,$AU$1,FALSE)</f>
        <v>2009</v>
      </c>
      <c r="AV1124">
        <v>1</v>
      </c>
      <c r="AW1124">
        <f>VLOOKUP(A1124,'Full dataset'!$A$5:$IM$190,247,FALSE)</f>
        <v>2</v>
      </c>
      <c r="AX1124">
        <f>VLOOKUP(A1124,'Full dataset'!$A$4:$II$190,242,FALSE)</f>
        <v>2009</v>
      </c>
      <c r="AY1124">
        <f>VLOOKUP(A1124,'Full dataset'!$A$5:$IM$190,246,FALSE)</f>
        <v>2</v>
      </c>
      <c r="AZ1124">
        <v>9999</v>
      </c>
      <c r="BA1124">
        <f>MAX(VLOOKUP($A1124,'Full dataset'!$A$4:$IX$190,BA$1,FALSE),AW1124)</f>
        <v>2</v>
      </c>
      <c r="BB1124">
        <f>IF(VLOOKUP($A1124,'Full dataset'!$A$4:$IX$190,BB$1,FALSE)&gt;0,VLOOKUP($A1124,'Full dataset'!$A$4:$IX$190,BB$1,FALSE),AU1124)</f>
        <v>2009</v>
      </c>
      <c r="BC1124">
        <f>MAX(VLOOKUP($A1124,'Full dataset'!$A$4:$IX$190,BC$1,FALSE),AY1124)</f>
        <v>2</v>
      </c>
      <c r="BD1124">
        <f>MAX(VLOOKUP($A1124,'Full dataset'!$A$4:$IX$190,BD$1,FALSE),AX1124)</f>
        <v>2009</v>
      </c>
      <c r="BE1124">
        <f t="shared" si="105"/>
        <v>2009</v>
      </c>
      <c r="BF1124">
        <f t="shared" si="106"/>
        <v>1</v>
      </c>
      <c r="BG1124">
        <f t="shared" si="107"/>
        <v>1</v>
      </c>
      <c r="BH1124">
        <f t="shared" si="102"/>
        <v>0</v>
      </c>
      <c r="BI1124">
        <f t="shared" si="103"/>
        <v>1</v>
      </c>
      <c r="BO1124">
        <f>IF(BF1124=1,VLOOKUP($A1124,'Full dataset'!$A$4:$IE$190,2007+BO$1-$C1124,FALSE),0)</f>
        <v>329</v>
      </c>
      <c r="BP1124">
        <f>IF(BF1124=1,VLOOKUP($A1124,'Full dataset'!$A$4:$IE$190,2007+BP$1-$C1124,FALSE),0)</f>
        <v>60</v>
      </c>
      <c r="BQ1124">
        <f>IF(BF1124=1,VLOOKUP($A1124,'Full dataset'!$A$4:$IE$190,2007+BQ$1-$C1124,FALSE),0)</f>
        <v>551</v>
      </c>
      <c r="BR1124">
        <f>IF($BG1124=1,VLOOKUP($A1124,'Full dataset'!$A$4:$IE$190,BR$1-2007+$C1124,FALSE),0)</f>
        <v>82</v>
      </c>
      <c r="BS1124">
        <f>IF($BG1124=1,VLOOKUP($A1124,'Full dataset'!$A$4:$IE$190,BS$1-2007+$C1124,FALSE),0)</f>
        <v>5</v>
      </c>
      <c r="BT1124">
        <f>IF($BG1124=1,VLOOKUP($A1124,'Full dataset'!$A$4:$IE$190,BT$1-2007+$C1124,FALSE),0)</f>
        <v>214</v>
      </c>
      <c r="BU1124">
        <f>IF($BG1124=1,VLOOKUP($A1124,'Full dataset'!$A$4:$IE$190,BU$1-2007+$C1124,FALSE),0)</f>
        <v>32</v>
      </c>
      <c r="BV1124">
        <f>IF($BG1124=1,VLOOKUP($A1124,'Full dataset'!$A$4:$IE$190,BV$1-2007+$C1124,FALSE),0)</f>
        <v>0</v>
      </c>
      <c r="BW1124">
        <f>IF($BG1124=1,VLOOKUP($A1124,'Full dataset'!$A$4:$IE$190,BW$1-2007+$C1124,FALSE),0)</f>
        <v>1</v>
      </c>
      <c r="BX1124">
        <f>IF($BG1124=1,VLOOKUP($A1124,'Full dataset'!$A$4:$IE$190,BX$1-2007+$C1124,FALSE),0)</f>
        <v>15</v>
      </c>
    </row>
    <row r="1125" spans="1:76" x14ac:dyDescent="0.25">
      <c r="A1125">
        <v>7</v>
      </c>
      <c r="B1125" t="s">
        <v>51</v>
      </c>
      <c r="C1125">
        <v>2013</v>
      </c>
      <c r="D1125" t="s">
        <v>591</v>
      </c>
      <c r="E1125">
        <f t="shared" si="104"/>
        <v>1</v>
      </c>
      <c r="F1125">
        <v>1</v>
      </c>
      <c r="G1125">
        <v>1508</v>
      </c>
      <c r="H1125">
        <v>0.89868891537544693</v>
      </c>
      <c r="I1125">
        <v>485</v>
      </c>
      <c r="J1125">
        <v>0</v>
      </c>
      <c r="N1125">
        <v>1</v>
      </c>
      <c r="O1125">
        <v>957</v>
      </c>
      <c r="P1125">
        <v>0.57032181168057206</v>
      </c>
      <c r="Q1125">
        <v>0</v>
      </c>
      <c r="R1125">
        <v>40299</v>
      </c>
      <c r="S1125">
        <v>6798</v>
      </c>
      <c r="T1125">
        <v>531110</v>
      </c>
      <c r="U1125">
        <v>0</v>
      </c>
      <c r="V1125" t="s">
        <v>726</v>
      </c>
      <c r="W1125" t="s">
        <v>726</v>
      </c>
      <c r="X1125" t="s">
        <v>726</v>
      </c>
      <c r="Y1125">
        <v>1</v>
      </c>
      <c r="Z1125">
        <v>0</v>
      </c>
      <c r="AA1125" t="s">
        <v>728</v>
      </c>
      <c r="AB1125">
        <v>12619</v>
      </c>
      <c r="AC1125">
        <f>VLOOKUP(A1125,'Full dataset'!$A$4:$IE$190,2033-C1125,FALSE)</f>
        <v>9.1</v>
      </c>
      <c r="AD1125">
        <f>VLOOKUP(A1125,'Full dataset'!$A$4:$IE$190,2041-C1125,FALSE)</f>
        <v>1784</v>
      </c>
      <c r="AE1125">
        <f>VLOOKUP(A1125,'Full dataset'!$A$4:$IE$190,2050-C1125,FALSE)</f>
        <v>0</v>
      </c>
      <c r="AF1125">
        <v>4.55</v>
      </c>
      <c r="AG1125">
        <f>VLOOKUP($A1125,'Full dataset'!$A$4:$IE$190,2007+AG$1-$C1125,FALSE)</f>
        <v>336.36399999999998</v>
      </c>
      <c r="AH1125">
        <f>VLOOKUP($A1125,'Full dataset'!$A$4:$IE$190,2007+AH$1-$C1125,FALSE)</f>
        <v>5632.1409999999996</v>
      </c>
      <c r="AI1125">
        <f>VLOOKUP($A1125,'Full dataset'!$A$4:$IE$190,2007+AI$1-$C1125,FALSE)</f>
        <v>825.62300000000005</v>
      </c>
      <c r="AJ1125">
        <f>VLOOKUP($A1125,'Full dataset'!$A$4:$IE$190,2007+AJ$1-$C1125,FALSE)</f>
        <v>2646</v>
      </c>
      <c r="AK1125">
        <f>VLOOKUP($A1125,'Full dataset'!$A$4:$IE$190,2007+AK$1-$C1125,FALSE)</f>
        <v>-2</v>
      </c>
      <c r="AL1125">
        <f>VLOOKUP($A1125,'Full dataset'!$A$4:$IE$190,2007+AL$1-$C1125,FALSE)</f>
        <v>46</v>
      </c>
      <c r="AM1125">
        <f>VLOOKUP($A1125,'Full dataset'!$A$4:$IE$190,2007+AM$1-$C1125,FALSE)</f>
        <v>72</v>
      </c>
      <c r="AN1125">
        <f>VLOOKUP($A1125,'Full dataset'!$A$4:$IE$190,2007+AN$1-$C1125,FALSE)</f>
        <v>30445</v>
      </c>
      <c r="AO1125">
        <f>VLOOKUP($A1125,'Full dataset'!$A$4:$IE$190,2007+AO$1-$C1125,FALSE)</f>
        <v>16</v>
      </c>
      <c r="AP1125" t="s">
        <v>726</v>
      </c>
      <c r="AQ1125" t="s">
        <v>726</v>
      </c>
      <c r="AR1125" t="s">
        <v>726</v>
      </c>
      <c r="AS1125" t="s">
        <v>726</v>
      </c>
      <c r="AT1125" t="s">
        <v>726</v>
      </c>
      <c r="AU1125">
        <f>VLOOKUP(A1125,'Full dataset'!$A$4:$II$190,$AU$1,FALSE)</f>
        <v>9999</v>
      </c>
      <c r="AV1125">
        <v>0</v>
      </c>
      <c r="AW1125">
        <f>VLOOKUP(A1125,'Full dataset'!$A$5:$IM$190,247,FALSE)</f>
        <v>0</v>
      </c>
      <c r="AX1125">
        <f>VLOOKUP(A1125,'Full dataset'!$A$4:$II$190,242,FALSE)</f>
        <v>2009</v>
      </c>
      <c r="AY1125">
        <f>VLOOKUP(A1125,'Full dataset'!$A$5:$IM$190,246,FALSE)</f>
        <v>1</v>
      </c>
      <c r="AZ1125">
        <v>9999</v>
      </c>
      <c r="BA1125">
        <f>MAX(VLOOKUP($A1125,'Full dataset'!$A$4:$IX$190,BA$1,FALSE),AW1125)</f>
        <v>1</v>
      </c>
      <c r="BB1125">
        <f>IF(VLOOKUP($A1125,'Full dataset'!$A$4:$IX$190,BB$1,FALSE)&gt;0,VLOOKUP($A1125,'Full dataset'!$A$4:$IX$190,BB$1,FALSE),AU1125)</f>
        <v>2009</v>
      </c>
      <c r="BC1125">
        <f>MAX(VLOOKUP($A1125,'Full dataset'!$A$4:$IX$190,BC$1,FALSE),AY1125)</f>
        <v>1</v>
      </c>
      <c r="BD1125">
        <f>MAX(VLOOKUP($A1125,'Full dataset'!$A$4:$IX$190,BD$1,FALSE),AX1125)</f>
        <v>2009</v>
      </c>
      <c r="BE1125">
        <f t="shared" si="105"/>
        <v>2009</v>
      </c>
      <c r="BF1125">
        <f t="shared" si="106"/>
        <v>0</v>
      </c>
      <c r="BG1125">
        <f t="shared" si="107"/>
        <v>0</v>
      </c>
      <c r="BH1125">
        <f t="shared" si="102"/>
        <v>0</v>
      </c>
      <c r="BI1125">
        <f t="shared" si="103"/>
        <v>0</v>
      </c>
      <c r="BO1125">
        <f>IF(BF1125=1,VLOOKUP($A1125,'Full dataset'!$A$4:$IE$190,2007+BO$1-$C1125,FALSE),0)</f>
        <v>0</v>
      </c>
      <c r="BP1125">
        <f>IF(BF1125=1,VLOOKUP($A1125,'Full dataset'!$A$4:$IE$190,2007+BP$1-$C1125,FALSE),0)</f>
        <v>0</v>
      </c>
      <c r="BQ1125">
        <f>IF(BF1125=1,VLOOKUP($A1125,'Full dataset'!$A$4:$IE$190,2007+BQ$1-$C1125,FALSE),0)</f>
        <v>0</v>
      </c>
      <c r="BR1125">
        <f>IF($BG1125=1,VLOOKUP($A1125,'Full dataset'!$A$4:$IE$190,BR$1-2007+$C1125,FALSE),0)</f>
        <v>0</v>
      </c>
      <c r="BS1125">
        <f>IF($BG1125=1,VLOOKUP($A1125,'Full dataset'!$A$4:$IE$190,BS$1-2007+$C1125,FALSE),0)</f>
        <v>0</v>
      </c>
      <c r="BT1125">
        <f>IF($BG1125=1,VLOOKUP($A1125,'Full dataset'!$A$4:$IE$190,BT$1-2007+$C1125,FALSE),0)</f>
        <v>0</v>
      </c>
      <c r="BU1125">
        <f>IF($BG1125=1,VLOOKUP($A1125,'Full dataset'!$A$4:$IE$190,BU$1-2007+$C1125,FALSE),0)</f>
        <v>0</v>
      </c>
      <c r="BV1125">
        <f>IF($BG1125=1,VLOOKUP($A1125,'Full dataset'!$A$4:$IE$190,BV$1-2007+$C1125,FALSE),0)</f>
        <v>0</v>
      </c>
      <c r="BW1125">
        <f>IF($BG1125=1,VLOOKUP($A1125,'Full dataset'!$A$4:$IE$190,BW$1-2007+$C1125,FALSE),0)</f>
        <v>0</v>
      </c>
      <c r="BX1125">
        <f>IF($BG1125=1,VLOOKUP($A1125,'Full dataset'!$A$4:$IE$190,BX$1-2007+$C1125,FALSE),0)</f>
        <v>0</v>
      </c>
    </row>
    <row r="1126" spans="1:76" x14ac:dyDescent="0.25">
      <c r="A1126">
        <v>8</v>
      </c>
      <c r="B1126" t="s">
        <v>52</v>
      </c>
      <c r="C1126">
        <v>2013</v>
      </c>
      <c r="D1126" t="s">
        <v>582</v>
      </c>
      <c r="E1126">
        <f t="shared" si="104"/>
        <v>0</v>
      </c>
      <c r="F1126">
        <v>1</v>
      </c>
      <c r="G1126">
        <v>11441</v>
      </c>
      <c r="H1126">
        <v>1.0931587999235619</v>
      </c>
      <c r="I1126">
        <v>2865</v>
      </c>
      <c r="J1126">
        <v>0</v>
      </c>
      <c r="N1126">
        <v>0</v>
      </c>
      <c r="U1126">
        <v>1</v>
      </c>
      <c r="V1126">
        <v>10124</v>
      </c>
      <c r="W1126">
        <v>334800</v>
      </c>
      <c r="X1126">
        <v>84633</v>
      </c>
      <c r="Y1126">
        <v>1</v>
      </c>
      <c r="Z1126">
        <v>1</v>
      </c>
      <c r="AA1126" t="s">
        <v>729</v>
      </c>
      <c r="AB1126">
        <v>86969</v>
      </c>
      <c r="AC1126">
        <f>VLOOKUP(A1126,'Full dataset'!$A$4:$IE$190,2033-C1126,FALSE)</f>
        <v>8.4</v>
      </c>
      <c r="AD1126">
        <f>VLOOKUP(A1126,'Full dataset'!$A$4:$IE$190,2041-C1126,FALSE)</f>
        <v>10389</v>
      </c>
      <c r="AE1126">
        <f>VLOOKUP(A1126,'Full dataset'!$A$4:$IE$190,2050-C1126,FALSE)</f>
        <v>0</v>
      </c>
      <c r="AF1126">
        <v>4.2</v>
      </c>
      <c r="AG1126" t="str">
        <f>VLOOKUP($A1126,'Full dataset'!$A$4:$IE$190,2007+AG$1-$C1126,FALSE)</f>
        <v>.</v>
      </c>
      <c r="AH1126" t="str">
        <f>VLOOKUP($A1126,'Full dataset'!$A$4:$IE$190,2007+AH$1-$C1126,FALSE)</f>
        <v>.</v>
      </c>
      <c r="AI1126">
        <f>VLOOKUP($A1126,'Full dataset'!$A$4:$IE$190,2007+AI$1-$C1126,FALSE)</f>
        <v>2000</v>
      </c>
      <c r="AJ1126">
        <f>VLOOKUP($A1126,'Full dataset'!$A$4:$IE$190,2007+AJ$1-$C1126,FALSE)</f>
        <v>71</v>
      </c>
      <c r="AK1126">
        <f>VLOOKUP($A1126,'Full dataset'!$A$4:$IE$190,2007+AK$1-$C1126,FALSE)</f>
        <v>12</v>
      </c>
      <c r="AL1126">
        <f>VLOOKUP($A1126,'Full dataset'!$A$4:$IE$190,2007+AL$1-$C1126,FALSE)</f>
        <v>44</v>
      </c>
      <c r="AM1126">
        <f>VLOOKUP($A1126,'Full dataset'!$A$4:$IE$190,2007+AM$1-$C1126,FALSE)</f>
        <v>1379</v>
      </c>
      <c r="AN1126">
        <f>VLOOKUP($A1126,'Full dataset'!$A$4:$IE$190,2007+AN$1-$C1126,FALSE)</f>
        <v>110800</v>
      </c>
      <c r="AO1126">
        <f>VLOOKUP($A1126,'Full dataset'!$A$4:$IE$190,2007+AO$1-$C1126,FALSE)</f>
        <v>10</v>
      </c>
      <c r="AP1126" t="s">
        <v>726</v>
      </c>
      <c r="AQ1126" t="s">
        <v>726</v>
      </c>
      <c r="AR1126" t="s">
        <v>726</v>
      </c>
      <c r="AS1126" t="s">
        <v>726</v>
      </c>
      <c r="AT1126" t="s">
        <v>726</v>
      </c>
      <c r="AU1126">
        <f>VLOOKUP(A1126,'Full dataset'!$A$4:$II$190,$AU$1,FALSE)</f>
        <v>2008</v>
      </c>
      <c r="AV1126">
        <v>0</v>
      </c>
      <c r="AW1126">
        <f>VLOOKUP(A1126,'Full dataset'!$A$5:$IM$190,247,FALSE)</f>
        <v>1</v>
      </c>
      <c r="AX1126">
        <f>VLOOKUP(A1126,'Full dataset'!$A$4:$II$190,242,FALSE)</f>
        <v>2012</v>
      </c>
      <c r="AY1126">
        <f>VLOOKUP(A1126,'Full dataset'!$A$5:$IM$190,246,FALSE)</f>
        <v>1</v>
      </c>
      <c r="AZ1126">
        <v>9999</v>
      </c>
      <c r="BA1126">
        <f>MAX(VLOOKUP($A1126,'Full dataset'!$A$4:$IX$190,BA$1,FALSE),AW1126)</f>
        <v>1</v>
      </c>
      <c r="BB1126">
        <f>IF(VLOOKUP($A1126,'Full dataset'!$A$4:$IX$190,BB$1,FALSE)&gt;0,VLOOKUP($A1126,'Full dataset'!$A$4:$IX$190,BB$1,FALSE),AU1126)</f>
        <v>2008</v>
      </c>
      <c r="BC1126">
        <f>MAX(VLOOKUP($A1126,'Full dataset'!$A$4:$IX$190,BC$1,FALSE),AY1126)</f>
        <v>1</v>
      </c>
      <c r="BD1126">
        <f>MAX(VLOOKUP($A1126,'Full dataset'!$A$4:$IX$190,BD$1,FALSE),AX1126)</f>
        <v>2012</v>
      </c>
      <c r="BE1126">
        <f t="shared" si="105"/>
        <v>2008</v>
      </c>
      <c r="BF1126">
        <f t="shared" si="106"/>
        <v>0</v>
      </c>
      <c r="BG1126">
        <f t="shared" si="107"/>
        <v>0</v>
      </c>
      <c r="BH1126">
        <f t="shared" si="102"/>
        <v>0</v>
      </c>
      <c r="BI1126">
        <f t="shared" si="103"/>
        <v>0</v>
      </c>
      <c r="BO1126">
        <f>IF(BF1126=1,VLOOKUP($A1126,'Full dataset'!$A$4:$IE$190,2007+BO$1-$C1126,FALSE),0)</f>
        <v>0</v>
      </c>
      <c r="BP1126">
        <f>IF(BF1126=1,VLOOKUP($A1126,'Full dataset'!$A$4:$IE$190,2007+BP$1-$C1126,FALSE),0)</f>
        <v>0</v>
      </c>
      <c r="BQ1126">
        <f>IF(BF1126=1,VLOOKUP($A1126,'Full dataset'!$A$4:$IE$190,2007+BQ$1-$C1126,FALSE),0)</f>
        <v>0</v>
      </c>
      <c r="BR1126">
        <f>IF($BG1126=1,VLOOKUP($A1126,'Full dataset'!$A$4:$IE$190,BR$1-2007+$C1126,FALSE),0)</f>
        <v>0</v>
      </c>
      <c r="BS1126">
        <f>IF($BG1126=1,VLOOKUP($A1126,'Full dataset'!$A$4:$IE$190,BS$1-2007+$C1126,FALSE),0)</f>
        <v>0</v>
      </c>
      <c r="BT1126">
        <f>IF($BG1126=1,VLOOKUP($A1126,'Full dataset'!$A$4:$IE$190,BT$1-2007+$C1126,FALSE),0)</f>
        <v>0</v>
      </c>
      <c r="BU1126">
        <f>IF($BG1126=1,VLOOKUP($A1126,'Full dataset'!$A$4:$IE$190,BU$1-2007+$C1126,FALSE),0)</f>
        <v>0</v>
      </c>
      <c r="BV1126">
        <f>IF($BG1126=1,VLOOKUP($A1126,'Full dataset'!$A$4:$IE$190,BV$1-2007+$C1126,FALSE),0)</f>
        <v>0</v>
      </c>
      <c r="BW1126">
        <f>IF($BG1126=1,VLOOKUP($A1126,'Full dataset'!$A$4:$IE$190,BW$1-2007+$C1126,FALSE),0)</f>
        <v>0</v>
      </c>
      <c r="BX1126">
        <f>IF($BG1126=1,VLOOKUP($A1126,'Full dataset'!$A$4:$IE$190,BX$1-2007+$C1126,FALSE),0)</f>
        <v>0</v>
      </c>
    </row>
    <row r="1127" spans="1:76" x14ac:dyDescent="0.25">
      <c r="A1127">
        <v>9</v>
      </c>
      <c r="B1127" t="s">
        <v>53</v>
      </c>
      <c r="C1127">
        <v>2013</v>
      </c>
      <c r="D1127" t="s">
        <v>582</v>
      </c>
      <c r="E1127">
        <f t="shared" si="104"/>
        <v>0</v>
      </c>
      <c r="F1127">
        <v>1</v>
      </c>
      <c r="G1127">
        <v>809</v>
      </c>
      <c r="H1127">
        <v>0.61661585365853655</v>
      </c>
      <c r="I1127">
        <v>288</v>
      </c>
      <c r="J1127">
        <v>0</v>
      </c>
      <c r="N1127">
        <v>1</v>
      </c>
      <c r="O1127">
        <v>619</v>
      </c>
      <c r="P1127">
        <v>0.47179878048780488</v>
      </c>
      <c r="Q1127">
        <v>0</v>
      </c>
      <c r="R1127">
        <v>39661</v>
      </c>
      <c r="U1127">
        <v>1</v>
      </c>
      <c r="V1127">
        <v>449</v>
      </c>
      <c r="W1127">
        <v>1279</v>
      </c>
      <c r="X1127">
        <v>3798</v>
      </c>
      <c r="Y1127">
        <v>1</v>
      </c>
      <c r="Z1127">
        <v>0</v>
      </c>
      <c r="AA1127" t="s">
        <v>730</v>
      </c>
      <c r="AB1127">
        <v>8190</v>
      </c>
      <c r="AC1127">
        <f>VLOOKUP(A1127,'Full dataset'!$A$4:$IE$190,2033-C1127,FALSE)</f>
        <v>9.8000000000000007</v>
      </c>
      <c r="AD1127">
        <f>VLOOKUP(A1127,'Full dataset'!$A$4:$IE$190,2041-C1127,FALSE)</f>
        <v>1599</v>
      </c>
      <c r="AE1127">
        <f>VLOOKUP(A1127,'Full dataset'!$A$4:$IE$190,2050-C1127,FALSE)</f>
        <v>0</v>
      </c>
      <c r="AF1127">
        <v>4.9000000000000004</v>
      </c>
      <c r="AG1127" t="str">
        <f>VLOOKUP($A1127,'Full dataset'!$A$4:$IE$190,2007+AG$1-$C1127,FALSE)</f>
        <v>.</v>
      </c>
      <c r="AH1127" t="str">
        <f>VLOOKUP($A1127,'Full dataset'!$A$4:$IE$190,2007+AH$1-$C1127,FALSE)</f>
        <v>.</v>
      </c>
      <c r="AI1127">
        <f>VLOOKUP($A1127,'Full dataset'!$A$4:$IE$190,2007+AI$1-$C1127,FALSE)</f>
        <v>849</v>
      </c>
      <c r="AJ1127">
        <f>VLOOKUP($A1127,'Full dataset'!$A$4:$IE$190,2007+AJ$1-$C1127,FALSE)</f>
        <v>608</v>
      </c>
      <c r="AK1127">
        <f>VLOOKUP($A1127,'Full dataset'!$A$4:$IE$190,2007+AK$1-$C1127,FALSE)</f>
        <v>17</v>
      </c>
      <c r="AL1127">
        <f>VLOOKUP($A1127,'Full dataset'!$A$4:$IE$190,2007+AL$1-$C1127,FALSE)</f>
        <v>60</v>
      </c>
      <c r="AM1127">
        <f>VLOOKUP($A1127,'Full dataset'!$A$4:$IE$190,2007+AM$1-$C1127,FALSE)</f>
        <v>49</v>
      </c>
      <c r="AN1127">
        <f>VLOOKUP($A1127,'Full dataset'!$A$4:$IE$190,2007+AN$1-$C1127,FALSE)</f>
        <v>19134</v>
      </c>
      <c r="AO1127">
        <f>VLOOKUP($A1127,'Full dataset'!$A$4:$IE$190,2007+AO$1-$C1127,FALSE)</f>
        <v>14</v>
      </c>
      <c r="AP1127" t="s">
        <v>726</v>
      </c>
      <c r="AQ1127" t="s">
        <v>726</v>
      </c>
      <c r="AR1127" t="s">
        <v>726</v>
      </c>
      <c r="AS1127" t="s">
        <v>726</v>
      </c>
      <c r="AT1127" t="s">
        <v>726</v>
      </c>
      <c r="AU1127">
        <f>VLOOKUP(A1127,'Full dataset'!$A$4:$II$190,$AU$1,FALSE)</f>
        <v>2009</v>
      </c>
      <c r="AV1127">
        <v>0</v>
      </c>
      <c r="AW1127">
        <f>VLOOKUP(A1127,'Full dataset'!$A$5:$IM$190,247,FALSE)</f>
        <v>1</v>
      </c>
      <c r="AX1127">
        <f>VLOOKUP(A1127,'Full dataset'!$A$4:$II$190,242,FALSE)</f>
        <v>2008</v>
      </c>
      <c r="AY1127">
        <f>VLOOKUP(A1127,'Full dataset'!$A$5:$IM$190,246,FALSE)</f>
        <v>1</v>
      </c>
      <c r="AZ1127">
        <v>9999</v>
      </c>
      <c r="BA1127">
        <f>MAX(VLOOKUP($A1127,'Full dataset'!$A$4:$IX$190,BA$1,FALSE),AW1127)</f>
        <v>1</v>
      </c>
      <c r="BB1127">
        <f>IF(VLOOKUP($A1127,'Full dataset'!$A$4:$IX$190,BB$1,FALSE)&gt;0,VLOOKUP($A1127,'Full dataset'!$A$4:$IX$190,BB$1,FALSE),AU1127)</f>
        <v>2009</v>
      </c>
      <c r="BC1127">
        <f>MAX(VLOOKUP($A1127,'Full dataset'!$A$4:$IX$190,BC$1,FALSE),AY1127)</f>
        <v>1</v>
      </c>
      <c r="BD1127">
        <f>MAX(VLOOKUP($A1127,'Full dataset'!$A$4:$IX$190,BD$1,FALSE),AX1127)</f>
        <v>2008</v>
      </c>
      <c r="BE1127">
        <f t="shared" si="105"/>
        <v>2008</v>
      </c>
      <c r="BF1127">
        <f t="shared" si="106"/>
        <v>0</v>
      </c>
      <c r="BG1127">
        <f t="shared" si="107"/>
        <v>0</v>
      </c>
      <c r="BH1127">
        <f t="shared" si="102"/>
        <v>0</v>
      </c>
      <c r="BI1127">
        <f t="shared" si="103"/>
        <v>0</v>
      </c>
      <c r="BO1127">
        <f>IF(BF1127=1,VLOOKUP($A1127,'Full dataset'!$A$4:$IE$190,2007+BO$1-$C1127,FALSE),0)</f>
        <v>0</v>
      </c>
      <c r="BP1127">
        <f>IF(BF1127=1,VLOOKUP($A1127,'Full dataset'!$A$4:$IE$190,2007+BP$1-$C1127,FALSE),0)</f>
        <v>0</v>
      </c>
      <c r="BQ1127">
        <f>IF(BF1127=1,VLOOKUP($A1127,'Full dataset'!$A$4:$IE$190,2007+BQ$1-$C1127,FALSE),0)</f>
        <v>0</v>
      </c>
      <c r="BR1127">
        <f>IF($BG1127=1,VLOOKUP($A1127,'Full dataset'!$A$4:$IE$190,BR$1-2007+$C1127,FALSE),0)</f>
        <v>0</v>
      </c>
      <c r="BS1127">
        <f>IF($BG1127=1,VLOOKUP($A1127,'Full dataset'!$A$4:$IE$190,BS$1-2007+$C1127,FALSE),0)</f>
        <v>0</v>
      </c>
      <c r="BT1127">
        <f>IF($BG1127=1,VLOOKUP($A1127,'Full dataset'!$A$4:$IE$190,BT$1-2007+$C1127,FALSE),0)</f>
        <v>0</v>
      </c>
      <c r="BU1127">
        <f>IF($BG1127=1,VLOOKUP($A1127,'Full dataset'!$A$4:$IE$190,BU$1-2007+$C1127,FALSE),0)</f>
        <v>0</v>
      </c>
      <c r="BV1127">
        <f>IF($BG1127=1,VLOOKUP($A1127,'Full dataset'!$A$4:$IE$190,BV$1-2007+$C1127,FALSE),0)</f>
        <v>0</v>
      </c>
      <c r="BW1127">
        <f>IF($BG1127=1,VLOOKUP($A1127,'Full dataset'!$A$4:$IE$190,BW$1-2007+$C1127,FALSE),0)</f>
        <v>0</v>
      </c>
      <c r="BX1127">
        <f>IF($BG1127=1,VLOOKUP($A1127,'Full dataset'!$A$4:$IE$190,BX$1-2007+$C1127,FALSE),0)</f>
        <v>0</v>
      </c>
    </row>
    <row r="1128" spans="1:76" x14ac:dyDescent="0.25">
      <c r="A1128">
        <v>10</v>
      </c>
      <c r="B1128" t="s">
        <v>54</v>
      </c>
      <c r="C1128">
        <v>2013</v>
      </c>
      <c r="D1128" t="s">
        <v>582</v>
      </c>
      <c r="E1128">
        <f t="shared" si="104"/>
        <v>0</v>
      </c>
      <c r="F1128">
        <v>1</v>
      </c>
      <c r="G1128">
        <v>4260</v>
      </c>
      <c r="H1128">
        <v>1.1186974789915967</v>
      </c>
      <c r="I1128">
        <v>2435</v>
      </c>
      <c r="J1128">
        <v>1</v>
      </c>
      <c r="K1128">
        <v>149</v>
      </c>
      <c r="L1128">
        <v>3.9128151260504201E-2</v>
      </c>
      <c r="M1128">
        <v>364</v>
      </c>
      <c r="N1128">
        <v>1</v>
      </c>
      <c r="O1128">
        <v>50703</v>
      </c>
      <c r="P1128">
        <v>13.314863445378151</v>
      </c>
      <c r="Q1128">
        <v>297</v>
      </c>
      <c r="R1128">
        <v>39600</v>
      </c>
      <c r="U1128">
        <v>1</v>
      </c>
      <c r="V1128">
        <v>12961</v>
      </c>
      <c r="W1128">
        <v>38668</v>
      </c>
      <c r="X1128">
        <v>38689</v>
      </c>
      <c r="Y1128">
        <v>1</v>
      </c>
      <c r="Z1128">
        <v>0</v>
      </c>
      <c r="AA1128" t="s">
        <v>731</v>
      </c>
      <c r="AB1128">
        <v>32447</v>
      </c>
      <c r="AC1128">
        <f>VLOOKUP(A1128,'Full dataset'!$A$4:$IE$190,2033-C1128,FALSE)</f>
        <v>8.8000000000000007</v>
      </c>
      <c r="AD1128">
        <f>VLOOKUP(A1128,'Full dataset'!$A$4:$IE$190,2041-C1128,FALSE)</f>
        <v>8386</v>
      </c>
      <c r="AE1128">
        <f>VLOOKUP(A1128,'Full dataset'!$A$4:$IE$190,2050-C1128,FALSE)</f>
        <v>0</v>
      </c>
      <c r="AF1128">
        <v>4.4000000000000004</v>
      </c>
      <c r="AG1128" t="str">
        <f>VLOOKUP($A1128,'Full dataset'!$A$4:$IE$190,2007+AG$1-$C1128,FALSE)</f>
        <v>.</v>
      </c>
      <c r="AH1128" t="str">
        <f>VLOOKUP($A1128,'Full dataset'!$A$4:$IE$190,2007+AH$1-$C1128,FALSE)</f>
        <v>.</v>
      </c>
      <c r="AI1128" t="str">
        <f>VLOOKUP($A1128,'Full dataset'!$A$4:$IE$190,2007+AI$1-$C1128,FALSE)</f>
        <v>.</v>
      </c>
      <c r="AJ1128">
        <f>VLOOKUP($A1128,'Full dataset'!$A$4:$IE$190,2007+AJ$1-$C1128,FALSE)</f>
        <v>66</v>
      </c>
      <c r="AK1128">
        <f>VLOOKUP($A1128,'Full dataset'!$A$4:$IE$190,2007+AK$1-$C1128,FALSE)</f>
        <v>20</v>
      </c>
      <c r="AL1128">
        <f>VLOOKUP($A1128,'Full dataset'!$A$4:$IE$190,2007+AL$1-$C1128,FALSE)</f>
        <v>44</v>
      </c>
      <c r="AM1128">
        <f>VLOOKUP($A1128,'Full dataset'!$A$4:$IE$190,2007+AM$1-$C1128,FALSE)</f>
        <v>600</v>
      </c>
      <c r="AN1128">
        <f>VLOOKUP($A1128,'Full dataset'!$A$4:$IE$190,2007+AN$1-$C1128,FALSE)</f>
        <v>84926</v>
      </c>
      <c r="AO1128">
        <f>VLOOKUP($A1128,'Full dataset'!$A$4:$IE$190,2007+AO$1-$C1128,FALSE)</f>
        <v>15</v>
      </c>
      <c r="AP1128" t="s">
        <v>726</v>
      </c>
      <c r="AQ1128" t="s">
        <v>726</v>
      </c>
      <c r="AR1128" t="s">
        <v>726</v>
      </c>
      <c r="AS1128" t="s">
        <v>726</v>
      </c>
      <c r="AT1128" t="s">
        <v>726</v>
      </c>
      <c r="AU1128">
        <f>VLOOKUP(A1128,'Full dataset'!$A$4:$II$190,$AU$1,FALSE)</f>
        <v>2008</v>
      </c>
      <c r="AV1128">
        <v>1</v>
      </c>
      <c r="AW1128">
        <f>VLOOKUP(A1128,'Full dataset'!$A$5:$IM$190,247,FALSE)</f>
        <v>1</v>
      </c>
      <c r="AX1128">
        <f>VLOOKUP(A1128,'Full dataset'!$A$4:$II$190,242,FALSE)</f>
        <v>2008</v>
      </c>
      <c r="AY1128">
        <f>VLOOKUP(A1128,'Full dataset'!$A$5:$IM$190,246,FALSE)</f>
        <v>2</v>
      </c>
      <c r="AZ1128">
        <v>9999</v>
      </c>
      <c r="BA1128">
        <f>MAX(VLOOKUP($A1128,'Full dataset'!$A$4:$IX$190,BA$1,FALSE),AW1128)</f>
        <v>2</v>
      </c>
      <c r="BB1128">
        <f>IF(VLOOKUP($A1128,'Full dataset'!$A$4:$IX$190,BB$1,FALSE)&gt;0,VLOOKUP($A1128,'Full dataset'!$A$4:$IX$190,BB$1,FALSE),AU1128)</f>
        <v>2011</v>
      </c>
      <c r="BC1128">
        <f>MAX(VLOOKUP($A1128,'Full dataset'!$A$4:$IX$190,BC$1,FALSE),AY1128)</f>
        <v>2</v>
      </c>
      <c r="BD1128">
        <f>MAX(VLOOKUP($A1128,'Full dataset'!$A$4:$IX$190,BD$1,FALSE),AX1128)</f>
        <v>2008</v>
      </c>
      <c r="BE1128">
        <f t="shared" si="105"/>
        <v>2008</v>
      </c>
      <c r="BF1128">
        <f t="shared" si="106"/>
        <v>1</v>
      </c>
      <c r="BG1128">
        <f t="shared" si="107"/>
        <v>1</v>
      </c>
      <c r="BH1128">
        <f t="shared" si="102"/>
        <v>0</v>
      </c>
      <c r="BI1128">
        <f t="shared" si="103"/>
        <v>1</v>
      </c>
      <c r="BO1128">
        <f>IF(BF1128=1,VLOOKUP($A1128,'Full dataset'!$A$4:$IE$190,2007+BO$1-$C1128,FALSE),0)</f>
        <v>0</v>
      </c>
      <c r="BP1128">
        <f>IF(BF1128=1,VLOOKUP($A1128,'Full dataset'!$A$4:$IE$190,2007+BP$1-$C1128,FALSE),0)</f>
        <v>0</v>
      </c>
      <c r="BQ1128">
        <f>IF(BF1128=1,VLOOKUP($A1128,'Full dataset'!$A$4:$IE$190,2007+BQ$1-$C1128,FALSE),0)</f>
        <v>0</v>
      </c>
      <c r="BR1128">
        <f>IF($BG1128=1,VLOOKUP($A1128,'Full dataset'!$A$4:$IE$190,BR$1-2007+$C1128,FALSE),0)</f>
        <v>139</v>
      </c>
      <c r="BS1128">
        <f>IF($BG1128=1,VLOOKUP($A1128,'Full dataset'!$A$4:$IE$190,BS$1-2007+$C1128,FALSE),0)</f>
        <v>2</v>
      </c>
      <c r="BT1128">
        <f>IF($BG1128=1,VLOOKUP($A1128,'Full dataset'!$A$4:$IE$190,BT$1-2007+$C1128,FALSE),0)</f>
        <v>233</v>
      </c>
      <c r="BU1128">
        <f>IF($BG1128=1,VLOOKUP($A1128,'Full dataset'!$A$4:$IE$190,BU$1-2007+$C1128,FALSE),0)</f>
        <v>84</v>
      </c>
      <c r="BV1128">
        <f>IF($BG1128=1,VLOOKUP($A1128,'Full dataset'!$A$4:$IE$190,BV$1-2007+$C1128,FALSE),0)</f>
        <v>86</v>
      </c>
      <c r="BW1128">
        <f>IF($BG1128=1,VLOOKUP($A1128,'Full dataset'!$A$4:$IE$190,BW$1-2007+$C1128,FALSE),0)</f>
        <v>1</v>
      </c>
      <c r="BX1128">
        <f>IF($BG1128=1,VLOOKUP($A1128,'Full dataset'!$A$4:$IE$190,BX$1-2007+$C1128,FALSE),0)</f>
        <v>6</v>
      </c>
    </row>
    <row r="1129" spans="1:76" x14ac:dyDescent="0.25">
      <c r="A1129">
        <v>11</v>
      </c>
      <c r="B1129" t="s">
        <v>55</v>
      </c>
      <c r="C1129">
        <v>2013</v>
      </c>
      <c r="D1129" t="s">
        <v>598</v>
      </c>
      <c r="E1129">
        <f t="shared" si="104"/>
        <v>1</v>
      </c>
      <c r="F1129">
        <v>1</v>
      </c>
      <c r="G1129">
        <v>8345</v>
      </c>
      <c r="H1129">
        <v>2.7788877788877788</v>
      </c>
      <c r="I1129">
        <v>866</v>
      </c>
      <c r="J1129">
        <v>0</v>
      </c>
      <c r="N1129">
        <v>1</v>
      </c>
      <c r="O1129">
        <v>250708</v>
      </c>
      <c r="P1129">
        <v>83.485847485847486</v>
      </c>
      <c r="Q1129">
        <v>2903</v>
      </c>
      <c r="R1129">
        <v>39387</v>
      </c>
      <c r="U1129">
        <v>1</v>
      </c>
      <c r="V1129">
        <v>97</v>
      </c>
      <c r="W1129">
        <v>445</v>
      </c>
      <c r="X1129">
        <v>272</v>
      </c>
      <c r="Y1129">
        <v>1</v>
      </c>
      <c r="Z1129">
        <v>0</v>
      </c>
      <c r="AA1129" t="s">
        <v>732</v>
      </c>
      <c r="AB1129">
        <v>57443</v>
      </c>
      <c r="AC1129">
        <f>VLOOKUP(A1129,'Full dataset'!$A$4:$IE$190,2033-C1129,FALSE)</f>
        <v>7</v>
      </c>
      <c r="AD1129">
        <f>VLOOKUP(A1129,'Full dataset'!$A$4:$IE$190,2041-C1129,FALSE)</f>
        <v>1421</v>
      </c>
      <c r="AE1129">
        <f>VLOOKUP(A1129,'Full dataset'!$A$4:$IE$190,2050-C1129,FALSE)</f>
        <v>0</v>
      </c>
      <c r="AF1129">
        <v>3.5</v>
      </c>
      <c r="AG1129" t="str">
        <f>VLOOKUP($A1129,'Full dataset'!$A$4:$IE$190,2007+AG$1-$C1129,FALSE)</f>
        <v>.</v>
      </c>
      <c r="AH1129" t="str">
        <f>VLOOKUP($A1129,'Full dataset'!$A$4:$IE$190,2007+AH$1-$C1129,FALSE)</f>
        <v>.</v>
      </c>
      <c r="AI1129" t="str">
        <f>VLOOKUP($A1129,'Full dataset'!$A$4:$IE$190,2007+AI$1-$C1129,FALSE)</f>
        <v>.</v>
      </c>
      <c r="AJ1129" t="str">
        <f>VLOOKUP($A1129,'Full dataset'!$A$4:$IE$190,2007+AJ$1-$C1129,FALSE)</f>
        <v>.</v>
      </c>
      <c r="AK1129">
        <f>VLOOKUP($A1129,'Full dataset'!$A$4:$IE$190,2007+AK$1-$C1129,FALSE)</f>
        <v>70</v>
      </c>
      <c r="AL1129">
        <f>VLOOKUP($A1129,'Full dataset'!$A$4:$IE$190,2007+AL$1-$C1129,FALSE)</f>
        <v>61</v>
      </c>
      <c r="AM1129">
        <f>VLOOKUP($A1129,'Full dataset'!$A$4:$IE$190,2007+AM$1-$C1129,FALSE)</f>
        <v>115</v>
      </c>
      <c r="AN1129">
        <f>VLOOKUP($A1129,'Full dataset'!$A$4:$IE$190,2007+AN$1-$C1129,FALSE)</f>
        <v>28506</v>
      </c>
      <c r="AO1129">
        <f>VLOOKUP($A1129,'Full dataset'!$A$4:$IE$190,2007+AO$1-$C1129,FALSE)</f>
        <v>11</v>
      </c>
      <c r="AP1129" t="s">
        <v>726</v>
      </c>
      <c r="AQ1129" t="s">
        <v>726</v>
      </c>
      <c r="AR1129" t="s">
        <v>726</v>
      </c>
      <c r="AS1129" t="s">
        <v>726</v>
      </c>
      <c r="AT1129" t="s">
        <v>726</v>
      </c>
      <c r="AU1129">
        <f>VLOOKUP(A1129,'Full dataset'!$A$4:$II$190,$AU$1,FALSE)</f>
        <v>2012</v>
      </c>
      <c r="AV1129">
        <v>0</v>
      </c>
      <c r="AW1129">
        <f>VLOOKUP(A1129,'Full dataset'!$A$5:$IM$190,247,FALSE)</f>
        <v>2</v>
      </c>
      <c r="AX1129">
        <f>VLOOKUP(A1129,'Full dataset'!$A$4:$II$190,242,FALSE)</f>
        <v>2007</v>
      </c>
      <c r="AY1129">
        <f>VLOOKUP(A1129,'Full dataset'!$A$5:$IM$190,246,FALSE)</f>
        <v>1</v>
      </c>
      <c r="AZ1129">
        <v>9999</v>
      </c>
      <c r="BA1129">
        <f>MAX(VLOOKUP($A1129,'Full dataset'!$A$4:$IX$190,BA$1,FALSE),AW1129)</f>
        <v>2</v>
      </c>
      <c r="BB1129">
        <f>IF(VLOOKUP($A1129,'Full dataset'!$A$4:$IX$190,BB$1,FALSE)&gt;0,VLOOKUP($A1129,'Full dataset'!$A$4:$IX$190,BB$1,FALSE),AU1129)</f>
        <v>2012</v>
      </c>
      <c r="BC1129">
        <f>MAX(VLOOKUP($A1129,'Full dataset'!$A$4:$IX$190,BC$1,FALSE),AY1129)</f>
        <v>1</v>
      </c>
      <c r="BD1129">
        <f>MAX(VLOOKUP($A1129,'Full dataset'!$A$4:$IX$190,BD$1,FALSE),AX1129)</f>
        <v>2007</v>
      </c>
      <c r="BE1129">
        <f t="shared" si="105"/>
        <v>2007</v>
      </c>
      <c r="BF1129">
        <f t="shared" si="106"/>
        <v>1</v>
      </c>
      <c r="BG1129">
        <f t="shared" si="107"/>
        <v>0</v>
      </c>
      <c r="BH1129">
        <f t="shared" si="102"/>
        <v>0</v>
      </c>
      <c r="BI1129">
        <f t="shared" si="103"/>
        <v>1</v>
      </c>
      <c r="BO1129">
        <f>IF(BF1129=1,VLOOKUP($A1129,'Full dataset'!$A$4:$IE$190,2007+BO$1-$C1129,FALSE),0)</f>
        <v>159</v>
      </c>
      <c r="BP1129">
        <f>IF(BF1129=1,VLOOKUP($A1129,'Full dataset'!$A$4:$IE$190,2007+BP$1-$C1129,FALSE),0)</f>
        <v>33</v>
      </c>
      <c r="BQ1129">
        <f>IF(BF1129=1,VLOOKUP($A1129,'Full dataset'!$A$4:$IE$190,2007+BQ$1-$C1129,FALSE),0)</f>
        <v>55</v>
      </c>
      <c r="BR1129">
        <f>IF($BG1129=1,VLOOKUP($A1129,'Full dataset'!$A$4:$IE$190,BR$1-2007+$C1129,FALSE),0)</f>
        <v>0</v>
      </c>
      <c r="BS1129">
        <f>IF($BG1129=1,VLOOKUP($A1129,'Full dataset'!$A$4:$IE$190,BS$1-2007+$C1129,FALSE),0)</f>
        <v>0</v>
      </c>
      <c r="BT1129">
        <f>IF($BG1129=1,VLOOKUP($A1129,'Full dataset'!$A$4:$IE$190,BT$1-2007+$C1129,FALSE),0)</f>
        <v>0</v>
      </c>
      <c r="BU1129">
        <f>IF($BG1129=1,VLOOKUP($A1129,'Full dataset'!$A$4:$IE$190,BU$1-2007+$C1129,FALSE),0)</f>
        <v>0</v>
      </c>
      <c r="BV1129">
        <f>IF($BG1129=1,VLOOKUP($A1129,'Full dataset'!$A$4:$IE$190,BV$1-2007+$C1129,FALSE),0)</f>
        <v>0</v>
      </c>
      <c r="BW1129">
        <f>IF($BG1129=1,VLOOKUP($A1129,'Full dataset'!$A$4:$IE$190,BW$1-2007+$C1129,FALSE),0)</f>
        <v>0</v>
      </c>
      <c r="BX1129">
        <f>IF($BG1129=1,VLOOKUP($A1129,'Full dataset'!$A$4:$IE$190,BX$1-2007+$C1129,FALSE),0)</f>
        <v>0</v>
      </c>
    </row>
    <row r="1130" spans="1:76" x14ac:dyDescent="0.25">
      <c r="A1130">
        <v>12</v>
      </c>
      <c r="B1130" t="s">
        <v>56</v>
      </c>
      <c r="C1130">
        <v>2013</v>
      </c>
      <c r="D1130" t="s">
        <v>582</v>
      </c>
      <c r="E1130">
        <f t="shared" si="104"/>
        <v>0</v>
      </c>
      <c r="F1130">
        <v>0</v>
      </c>
      <c r="J1130">
        <v>1</v>
      </c>
      <c r="K1130">
        <v>611</v>
      </c>
      <c r="L1130">
        <v>0.36369047619047618</v>
      </c>
      <c r="M1130">
        <v>213</v>
      </c>
      <c r="N1130">
        <v>0</v>
      </c>
      <c r="U1130">
        <v>1</v>
      </c>
      <c r="V1130">
        <v>23</v>
      </c>
      <c r="W1130">
        <v>2548</v>
      </c>
      <c r="X1130">
        <v>997</v>
      </c>
      <c r="Y1130">
        <v>1</v>
      </c>
      <c r="Z1130">
        <v>1</v>
      </c>
      <c r="AA1130" t="s">
        <v>733</v>
      </c>
      <c r="AB1130">
        <v>171985</v>
      </c>
      <c r="AC1130">
        <f>VLOOKUP(A1130,'Full dataset'!$A$4:$IE$190,2033-C1130,FALSE)</f>
        <v>7.1</v>
      </c>
      <c r="AD1130">
        <f>VLOOKUP(A1130,'Full dataset'!$A$4:$IE$190,2041-C1130,FALSE)</f>
        <v>1853</v>
      </c>
      <c r="AE1130">
        <f>VLOOKUP(A1130,'Full dataset'!$A$4:$IE$190,2050-C1130,FALSE)</f>
        <v>0</v>
      </c>
      <c r="AF1130">
        <v>3.55</v>
      </c>
      <c r="AG1130" t="str">
        <f>VLOOKUP($A1130,'Full dataset'!$A$4:$IE$190,2007+AG$1-$C1130,FALSE)</f>
        <v>.</v>
      </c>
      <c r="AH1130" t="str">
        <f>VLOOKUP($A1130,'Full dataset'!$A$4:$IE$190,2007+AH$1-$C1130,FALSE)</f>
        <v>.</v>
      </c>
      <c r="AI1130" t="str">
        <f>VLOOKUP($A1130,'Full dataset'!$A$4:$IE$190,2007+AI$1-$C1130,FALSE)</f>
        <v>.</v>
      </c>
      <c r="AJ1130" t="str">
        <f>VLOOKUP($A1130,'Full dataset'!$A$4:$IE$190,2007+AJ$1-$C1130,FALSE)</f>
        <v>.</v>
      </c>
      <c r="AK1130">
        <f>VLOOKUP($A1130,'Full dataset'!$A$4:$IE$190,2007+AK$1-$C1130,FALSE)</f>
        <v>2</v>
      </c>
      <c r="AL1130">
        <f>VLOOKUP($A1130,'Full dataset'!$A$4:$IE$190,2007+AL$1-$C1130,FALSE)</f>
        <v>29</v>
      </c>
      <c r="AM1130" t="str">
        <f>VLOOKUP($A1130,'Full dataset'!$A$4:$IE$190,2007+AM$1-$C1130,FALSE)</f>
        <v>.</v>
      </c>
      <c r="AN1130" t="str">
        <f>VLOOKUP($A1130,'Full dataset'!$A$4:$IE$190,2007+AN$1-$C1130,FALSE)</f>
        <v>.</v>
      </c>
      <c r="AO1130" t="str">
        <f>VLOOKUP($A1130,'Full dataset'!$A$4:$IE$190,2007+AO$1-$C1130,FALSE)</f>
        <v>.</v>
      </c>
      <c r="AP1130" t="s">
        <v>726</v>
      </c>
      <c r="AQ1130" t="s">
        <v>726</v>
      </c>
      <c r="AR1130" t="s">
        <v>726</v>
      </c>
      <c r="AS1130" t="s">
        <v>726</v>
      </c>
      <c r="AT1130" t="s">
        <v>726</v>
      </c>
      <c r="AU1130">
        <f>VLOOKUP(A1130,'Full dataset'!$A$4:$II$190,$AU$1,FALSE)</f>
        <v>2011</v>
      </c>
      <c r="AV1130">
        <v>1</v>
      </c>
      <c r="AW1130">
        <f>VLOOKUP(A1130,'Full dataset'!$A$5:$IM$190,247,FALSE)</f>
        <v>2</v>
      </c>
      <c r="AX1130">
        <f>VLOOKUP(A1130,'Full dataset'!$A$4:$II$190,242,FALSE)</f>
        <v>2012</v>
      </c>
      <c r="AY1130">
        <f>VLOOKUP(A1130,'Full dataset'!$A$5:$IM$190,246,FALSE)</f>
        <v>1</v>
      </c>
      <c r="AZ1130">
        <v>9999</v>
      </c>
      <c r="BA1130">
        <f>MAX(VLOOKUP($A1130,'Full dataset'!$A$4:$IX$190,BA$1,FALSE),AW1130)</f>
        <v>2</v>
      </c>
      <c r="BB1130">
        <f>IF(VLOOKUP($A1130,'Full dataset'!$A$4:$IX$190,BB$1,FALSE)&gt;0,VLOOKUP($A1130,'Full dataset'!$A$4:$IX$190,BB$1,FALSE),AU1130)</f>
        <v>2011</v>
      </c>
      <c r="BC1130">
        <f>MAX(VLOOKUP($A1130,'Full dataset'!$A$4:$IX$190,BC$1,FALSE),AY1130)</f>
        <v>1</v>
      </c>
      <c r="BD1130">
        <f>MAX(VLOOKUP($A1130,'Full dataset'!$A$4:$IX$190,BD$1,FALSE),AX1130)</f>
        <v>2012</v>
      </c>
      <c r="BE1130">
        <f t="shared" si="105"/>
        <v>2011</v>
      </c>
      <c r="BF1130">
        <f t="shared" si="106"/>
        <v>1</v>
      </c>
      <c r="BG1130">
        <f t="shared" si="107"/>
        <v>0</v>
      </c>
      <c r="BH1130">
        <f t="shared" si="102"/>
        <v>0</v>
      </c>
      <c r="BI1130">
        <f t="shared" si="103"/>
        <v>1</v>
      </c>
      <c r="BO1130">
        <f>IF(BF1130=1,VLOOKUP($A1130,'Full dataset'!$A$4:$IE$190,2007+BO$1-$C1130,FALSE),0)</f>
        <v>371</v>
      </c>
      <c r="BP1130">
        <f>IF(BF1130=1,VLOOKUP($A1130,'Full dataset'!$A$4:$IE$190,2007+BP$1-$C1130,FALSE),0)</f>
        <v>111</v>
      </c>
      <c r="BQ1130">
        <f>IF(BF1130=1,VLOOKUP($A1130,'Full dataset'!$A$4:$IE$190,2007+BQ$1-$C1130,FALSE),0)</f>
        <v>184</v>
      </c>
      <c r="BR1130">
        <f>IF($BG1130=1,VLOOKUP($A1130,'Full dataset'!$A$4:$IE$190,BR$1-2007+$C1130,FALSE),0)</f>
        <v>0</v>
      </c>
      <c r="BS1130">
        <f>IF($BG1130=1,VLOOKUP($A1130,'Full dataset'!$A$4:$IE$190,BS$1-2007+$C1130,FALSE),0)</f>
        <v>0</v>
      </c>
      <c r="BT1130">
        <f>IF($BG1130=1,VLOOKUP($A1130,'Full dataset'!$A$4:$IE$190,BT$1-2007+$C1130,FALSE),0)</f>
        <v>0</v>
      </c>
      <c r="BU1130">
        <f>IF($BG1130=1,VLOOKUP($A1130,'Full dataset'!$A$4:$IE$190,BU$1-2007+$C1130,FALSE),0)</f>
        <v>0</v>
      </c>
      <c r="BV1130">
        <f>IF($BG1130=1,VLOOKUP($A1130,'Full dataset'!$A$4:$IE$190,BV$1-2007+$C1130,FALSE),0)</f>
        <v>0</v>
      </c>
      <c r="BW1130">
        <f>IF($BG1130=1,VLOOKUP($A1130,'Full dataset'!$A$4:$IE$190,BW$1-2007+$C1130,FALSE),0)</f>
        <v>0</v>
      </c>
      <c r="BX1130">
        <f>IF($BG1130=1,VLOOKUP($A1130,'Full dataset'!$A$4:$IE$190,BX$1-2007+$C1130,FALSE),0)</f>
        <v>0</v>
      </c>
    </row>
    <row r="1131" spans="1:76" x14ac:dyDescent="0.25">
      <c r="A1131">
        <v>13</v>
      </c>
      <c r="B1131" t="s">
        <v>57</v>
      </c>
      <c r="C1131">
        <v>2013</v>
      </c>
      <c r="D1131" t="s">
        <v>582</v>
      </c>
      <c r="E1131">
        <f t="shared" si="104"/>
        <v>0</v>
      </c>
      <c r="F1131">
        <v>0</v>
      </c>
      <c r="J1131">
        <v>0</v>
      </c>
      <c r="N1131">
        <v>0</v>
      </c>
      <c r="U1131">
        <v>1</v>
      </c>
      <c r="V1131">
        <v>1519</v>
      </c>
      <c r="W1131">
        <v>12289</v>
      </c>
      <c r="X1131">
        <v>2668</v>
      </c>
      <c r="Y1131">
        <v>1</v>
      </c>
      <c r="Z1131">
        <v>0</v>
      </c>
      <c r="AA1131" t="s">
        <v>734</v>
      </c>
      <c r="AB1131">
        <v>30163</v>
      </c>
      <c r="AC1131">
        <f>VLOOKUP(A1131,'Full dataset'!$A$4:$IE$190,2033-C1131,FALSE)</f>
        <v>8.6</v>
      </c>
      <c r="AD1131">
        <f>VLOOKUP(A1131,'Full dataset'!$A$4:$IE$190,2041-C1131,FALSE)</f>
        <v>1356</v>
      </c>
      <c r="AE1131">
        <f>VLOOKUP(A1131,'Full dataset'!$A$4:$IE$190,2050-C1131,FALSE)</f>
        <v>0</v>
      </c>
      <c r="AF1131">
        <v>4.3</v>
      </c>
      <c r="AG1131" t="str">
        <f>VLOOKUP($A1131,'Full dataset'!$A$4:$IE$190,2007+AG$1-$C1131,FALSE)</f>
        <v>.</v>
      </c>
      <c r="AH1131" t="str">
        <f>VLOOKUP($A1131,'Full dataset'!$A$4:$IE$190,2007+AH$1-$C1131,FALSE)</f>
        <v>.</v>
      </c>
      <c r="AI1131" t="str">
        <f>VLOOKUP($A1131,'Full dataset'!$A$4:$IE$190,2007+AI$1-$C1131,FALSE)</f>
        <v>.</v>
      </c>
      <c r="AJ1131" t="str">
        <f>VLOOKUP($A1131,'Full dataset'!$A$4:$IE$190,2007+AJ$1-$C1131,FALSE)</f>
        <v>.</v>
      </c>
      <c r="AK1131">
        <f>VLOOKUP($A1131,'Full dataset'!$A$4:$IE$190,2007+AK$1-$C1131,FALSE)</f>
        <v>18</v>
      </c>
      <c r="AL1131">
        <f>VLOOKUP($A1131,'Full dataset'!$A$4:$IE$190,2007+AL$1-$C1131,FALSE)</f>
        <v>24</v>
      </c>
      <c r="AM1131" t="str">
        <f>VLOOKUP($A1131,'Full dataset'!$A$4:$IE$190,2007+AM$1-$C1131,FALSE)</f>
        <v>.</v>
      </c>
      <c r="AN1131" t="str">
        <f>VLOOKUP($A1131,'Full dataset'!$A$4:$IE$190,2007+AN$1-$C1131,FALSE)</f>
        <v>.</v>
      </c>
      <c r="AO1131" t="str">
        <f>VLOOKUP($A1131,'Full dataset'!$A$4:$IE$190,2007+AO$1-$C1131,FALSE)</f>
        <v>.</v>
      </c>
      <c r="AP1131" t="s">
        <v>726</v>
      </c>
      <c r="AQ1131" t="s">
        <v>726</v>
      </c>
      <c r="AR1131" t="s">
        <v>726</v>
      </c>
      <c r="AS1131" t="s">
        <v>726</v>
      </c>
      <c r="AT1131" t="s">
        <v>726</v>
      </c>
      <c r="AU1131">
        <f>VLOOKUP(A1131,'Full dataset'!$A$4:$II$190,$AU$1,FALSE)</f>
        <v>2009</v>
      </c>
      <c r="AV1131">
        <v>0</v>
      </c>
      <c r="AW1131">
        <f>VLOOKUP(A1131,'Full dataset'!$A$5:$IM$190,247,FALSE)</f>
        <v>1</v>
      </c>
      <c r="AX1131">
        <f>VLOOKUP(A1131,'Full dataset'!$A$4:$II$190,242,FALSE)</f>
        <v>2012</v>
      </c>
      <c r="AY1131">
        <f>VLOOKUP(A1131,'Full dataset'!$A$5:$IM$190,246,FALSE)</f>
        <v>1</v>
      </c>
      <c r="AZ1131">
        <v>9999</v>
      </c>
      <c r="BA1131">
        <f>MAX(VLOOKUP($A1131,'Full dataset'!$A$4:$IX$190,BA$1,FALSE),AW1131)</f>
        <v>1</v>
      </c>
      <c r="BB1131">
        <f>IF(VLOOKUP($A1131,'Full dataset'!$A$4:$IX$190,BB$1,FALSE)&gt;0,VLOOKUP($A1131,'Full dataset'!$A$4:$IX$190,BB$1,FALSE),AU1131)</f>
        <v>2009</v>
      </c>
      <c r="BC1131">
        <f>MAX(VLOOKUP($A1131,'Full dataset'!$A$4:$IX$190,BC$1,FALSE),AY1131)</f>
        <v>1</v>
      </c>
      <c r="BD1131">
        <f>MAX(VLOOKUP($A1131,'Full dataset'!$A$4:$IX$190,BD$1,FALSE),AX1131)</f>
        <v>2012</v>
      </c>
      <c r="BE1131">
        <f t="shared" si="105"/>
        <v>2009</v>
      </c>
      <c r="BF1131">
        <f t="shared" si="106"/>
        <v>0</v>
      </c>
      <c r="BG1131">
        <f t="shared" si="107"/>
        <v>0</v>
      </c>
      <c r="BH1131">
        <f t="shared" si="102"/>
        <v>0</v>
      </c>
      <c r="BI1131">
        <f t="shared" si="103"/>
        <v>0</v>
      </c>
      <c r="BO1131">
        <f>IF(BF1131=1,VLOOKUP($A1131,'Full dataset'!$A$4:$IE$190,2007+BO$1-$C1131,FALSE),0)</f>
        <v>0</v>
      </c>
      <c r="BP1131">
        <f>IF(BF1131=1,VLOOKUP($A1131,'Full dataset'!$A$4:$IE$190,2007+BP$1-$C1131,FALSE),0)</f>
        <v>0</v>
      </c>
      <c r="BQ1131">
        <f>IF(BF1131=1,VLOOKUP($A1131,'Full dataset'!$A$4:$IE$190,2007+BQ$1-$C1131,FALSE),0)</f>
        <v>0</v>
      </c>
      <c r="BR1131">
        <f>IF($BG1131=1,VLOOKUP($A1131,'Full dataset'!$A$4:$IE$190,BR$1-2007+$C1131,FALSE),0)</f>
        <v>0</v>
      </c>
      <c r="BS1131">
        <f>IF($BG1131=1,VLOOKUP($A1131,'Full dataset'!$A$4:$IE$190,BS$1-2007+$C1131,FALSE),0)</f>
        <v>0</v>
      </c>
      <c r="BT1131">
        <f>IF($BG1131=1,VLOOKUP($A1131,'Full dataset'!$A$4:$IE$190,BT$1-2007+$C1131,FALSE),0)</f>
        <v>0</v>
      </c>
      <c r="BU1131">
        <f>IF($BG1131=1,VLOOKUP($A1131,'Full dataset'!$A$4:$IE$190,BU$1-2007+$C1131,FALSE),0)</f>
        <v>0</v>
      </c>
      <c r="BV1131">
        <f>IF($BG1131=1,VLOOKUP($A1131,'Full dataset'!$A$4:$IE$190,BV$1-2007+$C1131,FALSE),0)</f>
        <v>0</v>
      </c>
      <c r="BW1131">
        <f>IF($BG1131=1,VLOOKUP($A1131,'Full dataset'!$A$4:$IE$190,BW$1-2007+$C1131,FALSE),0)</f>
        <v>0</v>
      </c>
      <c r="BX1131">
        <f>IF($BG1131=1,VLOOKUP($A1131,'Full dataset'!$A$4:$IE$190,BX$1-2007+$C1131,FALSE),0)</f>
        <v>0</v>
      </c>
    </row>
    <row r="1132" spans="1:76" x14ac:dyDescent="0.25">
      <c r="A1132">
        <v>14</v>
      </c>
      <c r="B1132" t="s">
        <v>58</v>
      </c>
      <c r="C1132">
        <v>2013</v>
      </c>
      <c r="D1132" t="s">
        <v>591</v>
      </c>
      <c r="E1132">
        <f t="shared" si="104"/>
        <v>1</v>
      </c>
      <c r="F1132">
        <v>1</v>
      </c>
      <c r="G1132">
        <v>35011</v>
      </c>
      <c r="H1132">
        <v>16.276615527661551</v>
      </c>
      <c r="I1132">
        <v>2304</v>
      </c>
      <c r="J1132">
        <v>0</v>
      </c>
      <c r="N1132">
        <v>0</v>
      </c>
      <c r="S1132">
        <v>7812</v>
      </c>
      <c r="T1132">
        <v>512110</v>
      </c>
      <c r="U1132">
        <v>1</v>
      </c>
      <c r="V1132">
        <v>2196</v>
      </c>
      <c r="W1132">
        <v>1115553</v>
      </c>
      <c r="X1132">
        <v>7293</v>
      </c>
      <c r="Y1132">
        <v>1</v>
      </c>
      <c r="Z1132">
        <v>0</v>
      </c>
      <c r="AA1132" t="s">
        <v>735</v>
      </c>
      <c r="AB1132">
        <v>125586</v>
      </c>
      <c r="AC1132">
        <f>VLOOKUP(A1132,'Full dataset'!$A$4:$IE$190,2033-C1132,FALSE)</f>
        <v>8.9</v>
      </c>
      <c r="AD1132">
        <f>VLOOKUP(A1132,'Full dataset'!$A$4:$IE$190,2041-C1132,FALSE)</f>
        <v>2400</v>
      </c>
      <c r="AE1132">
        <f>VLOOKUP(A1132,'Full dataset'!$A$4:$IE$190,2050-C1132,FALSE)</f>
        <v>0</v>
      </c>
      <c r="AF1132">
        <v>4.45</v>
      </c>
      <c r="AG1132">
        <f>VLOOKUP($A1132,'Full dataset'!$A$4:$IE$190,2007+AG$1-$C1132,FALSE)</f>
        <v>55.084000000000003</v>
      </c>
      <c r="AH1132">
        <f>VLOOKUP($A1132,'Full dataset'!$A$4:$IE$190,2007+AH$1-$C1132,FALSE)</f>
        <v>2274.2280000000001</v>
      </c>
      <c r="AI1132">
        <f>VLOOKUP($A1132,'Full dataset'!$A$4:$IE$190,2007+AI$1-$C1132,FALSE)</f>
        <v>706.91600000000005</v>
      </c>
      <c r="AJ1132">
        <f>VLOOKUP($A1132,'Full dataset'!$A$4:$IE$190,2007+AJ$1-$C1132,FALSE)</f>
        <v>-67</v>
      </c>
      <c r="AK1132">
        <f>VLOOKUP($A1132,'Full dataset'!$A$4:$IE$190,2007+AK$1-$C1132,FALSE)</f>
        <v>8</v>
      </c>
      <c r="AL1132">
        <f>VLOOKUP($A1132,'Full dataset'!$A$4:$IE$190,2007+AL$1-$C1132,FALSE)</f>
        <v>30</v>
      </c>
      <c r="AM1132" t="str">
        <f>VLOOKUP($A1132,'Full dataset'!$A$4:$IE$190,2007+AM$1-$C1132,FALSE)</f>
        <v>.</v>
      </c>
      <c r="AN1132" t="str">
        <f>VLOOKUP($A1132,'Full dataset'!$A$4:$IE$190,2007+AN$1-$C1132,FALSE)</f>
        <v>.</v>
      </c>
      <c r="AO1132" t="str">
        <f>VLOOKUP($A1132,'Full dataset'!$A$4:$IE$190,2007+AO$1-$C1132,FALSE)</f>
        <v>.</v>
      </c>
      <c r="AP1132" t="s">
        <v>726</v>
      </c>
      <c r="AQ1132" t="s">
        <v>726</v>
      </c>
      <c r="AR1132" t="s">
        <v>726</v>
      </c>
      <c r="AS1132" t="s">
        <v>726</v>
      </c>
      <c r="AT1132" t="s">
        <v>726</v>
      </c>
      <c r="AU1132">
        <f>VLOOKUP(A1132,'Full dataset'!$A$4:$II$190,$AU$1,FALSE)</f>
        <v>2009</v>
      </c>
      <c r="AV1132">
        <v>0</v>
      </c>
      <c r="AW1132">
        <f>VLOOKUP(A1132,'Full dataset'!$A$5:$IM$190,247,FALSE)</f>
        <v>1</v>
      </c>
      <c r="AX1132">
        <f>VLOOKUP(A1132,'Full dataset'!$A$4:$II$190,242,FALSE)</f>
        <v>2008</v>
      </c>
      <c r="AY1132">
        <f>VLOOKUP(A1132,'Full dataset'!$A$5:$IM$190,246,FALSE)</f>
        <v>1</v>
      </c>
      <c r="AZ1132">
        <v>9999</v>
      </c>
      <c r="BA1132">
        <f>MAX(VLOOKUP($A1132,'Full dataset'!$A$4:$IX$190,BA$1,FALSE),AW1132)</f>
        <v>1</v>
      </c>
      <c r="BB1132">
        <f>IF(VLOOKUP($A1132,'Full dataset'!$A$4:$IX$190,BB$1,FALSE)&gt;0,VLOOKUP($A1132,'Full dataset'!$A$4:$IX$190,BB$1,FALSE),AU1132)</f>
        <v>2009</v>
      </c>
      <c r="BC1132">
        <f>MAX(VLOOKUP($A1132,'Full dataset'!$A$4:$IX$190,BC$1,FALSE),AY1132)</f>
        <v>1</v>
      </c>
      <c r="BD1132">
        <f>MAX(VLOOKUP($A1132,'Full dataset'!$A$4:$IX$190,BD$1,FALSE),AX1132)</f>
        <v>2008</v>
      </c>
      <c r="BE1132">
        <f t="shared" si="105"/>
        <v>2008</v>
      </c>
      <c r="BF1132">
        <f t="shared" si="106"/>
        <v>0</v>
      </c>
      <c r="BG1132">
        <f t="shared" si="107"/>
        <v>0</v>
      </c>
      <c r="BH1132">
        <f t="shared" si="102"/>
        <v>0</v>
      </c>
      <c r="BI1132">
        <f t="shared" si="103"/>
        <v>0</v>
      </c>
      <c r="BO1132">
        <f>IF(BF1132=1,VLOOKUP($A1132,'Full dataset'!$A$4:$IE$190,2007+BO$1-$C1132,FALSE),0)</f>
        <v>0</v>
      </c>
      <c r="BP1132">
        <f>IF(BF1132=1,VLOOKUP($A1132,'Full dataset'!$A$4:$IE$190,2007+BP$1-$C1132,FALSE),0)</f>
        <v>0</v>
      </c>
      <c r="BQ1132">
        <f>IF(BF1132=1,VLOOKUP($A1132,'Full dataset'!$A$4:$IE$190,2007+BQ$1-$C1132,FALSE),0)</f>
        <v>0</v>
      </c>
      <c r="BR1132">
        <f>IF($BG1132=1,VLOOKUP($A1132,'Full dataset'!$A$4:$IE$190,BR$1-2007+$C1132,FALSE),0)</f>
        <v>0</v>
      </c>
      <c r="BS1132">
        <f>IF($BG1132=1,VLOOKUP($A1132,'Full dataset'!$A$4:$IE$190,BS$1-2007+$C1132,FALSE),0)</f>
        <v>0</v>
      </c>
      <c r="BT1132">
        <f>IF($BG1132=1,VLOOKUP($A1132,'Full dataset'!$A$4:$IE$190,BT$1-2007+$C1132,FALSE),0)</f>
        <v>0</v>
      </c>
      <c r="BU1132">
        <f>IF($BG1132=1,VLOOKUP($A1132,'Full dataset'!$A$4:$IE$190,BU$1-2007+$C1132,FALSE),0)</f>
        <v>0</v>
      </c>
      <c r="BV1132">
        <f>IF($BG1132=1,VLOOKUP($A1132,'Full dataset'!$A$4:$IE$190,BV$1-2007+$C1132,FALSE),0)</f>
        <v>0</v>
      </c>
      <c r="BW1132">
        <f>IF($BG1132=1,VLOOKUP($A1132,'Full dataset'!$A$4:$IE$190,BW$1-2007+$C1132,FALSE),0)</f>
        <v>0</v>
      </c>
      <c r="BX1132">
        <f>IF($BG1132=1,VLOOKUP($A1132,'Full dataset'!$A$4:$IE$190,BX$1-2007+$C1132,FALSE),0)</f>
        <v>0</v>
      </c>
    </row>
    <row r="1133" spans="1:76" x14ac:dyDescent="0.25">
      <c r="A1133">
        <v>15</v>
      </c>
      <c r="B1133" t="s">
        <v>59</v>
      </c>
      <c r="C1133">
        <v>2013</v>
      </c>
      <c r="D1133" t="s">
        <v>591</v>
      </c>
      <c r="E1133">
        <f t="shared" si="104"/>
        <v>1</v>
      </c>
      <c r="F1133">
        <v>0</v>
      </c>
      <c r="J1133">
        <v>0</v>
      </c>
      <c r="N1133">
        <v>0</v>
      </c>
      <c r="S1133">
        <v>2911</v>
      </c>
      <c r="T1133">
        <v>324110</v>
      </c>
      <c r="U1133">
        <v>1</v>
      </c>
      <c r="V1133">
        <v>48</v>
      </c>
      <c r="W1133">
        <v>1079</v>
      </c>
      <c r="X1133">
        <v>233</v>
      </c>
      <c r="Y1133">
        <v>1</v>
      </c>
      <c r="Z1133">
        <v>0</v>
      </c>
      <c r="AA1133" t="s">
        <v>736</v>
      </c>
      <c r="AB1133">
        <v>13660</v>
      </c>
      <c r="AC1133">
        <f>VLOOKUP(A1133,'Full dataset'!$A$4:$IE$190,2033-C1133,FALSE)</f>
        <v>6.3</v>
      </c>
      <c r="AD1133">
        <f>VLOOKUP(A1133,'Full dataset'!$A$4:$IE$190,2041-C1133,FALSE)</f>
        <v>1257</v>
      </c>
      <c r="AE1133">
        <f>VLOOKUP(A1133,'Full dataset'!$A$4:$IE$190,2050-C1133,FALSE)</f>
        <v>0</v>
      </c>
      <c r="AF1133">
        <v>3.15</v>
      </c>
      <c r="AG1133">
        <f>VLOOKUP($A1133,'Full dataset'!$A$4:$IE$190,2007+AG$1-$C1133,FALSE)</f>
        <v>-273.77</v>
      </c>
      <c r="AH1133">
        <f>VLOOKUP($A1133,'Full dataset'!$A$4:$IE$190,2007+AH$1-$C1133,FALSE)</f>
        <v>5032.1859999999997</v>
      </c>
      <c r="AI1133">
        <f>VLOOKUP($A1133,'Full dataset'!$A$4:$IE$190,2007+AI$1-$C1133,FALSE)</f>
        <v>3463.732</v>
      </c>
      <c r="AJ1133">
        <f>VLOOKUP($A1133,'Full dataset'!$A$4:$IE$190,2007+AJ$1-$C1133,FALSE)</f>
        <v>1264</v>
      </c>
      <c r="AK1133">
        <f>VLOOKUP($A1133,'Full dataset'!$A$4:$IE$190,2007+AK$1-$C1133,FALSE)</f>
        <v>6</v>
      </c>
      <c r="AL1133">
        <f>VLOOKUP($A1133,'Full dataset'!$A$4:$IE$190,2007+AL$1-$C1133,FALSE)</f>
        <v>45</v>
      </c>
      <c r="AM1133">
        <f>VLOOKUP($A1133,'Full dataset'!$A$4:$IE$190,2007+AM$1-$C1133,FALSE)</f>
        <v>50</v>
      </c>
      <c r="AN1133">
        <f>VLOOKUP($A1133,'Full dataset'!$A$4:$IE$190,2007+AN$1-$C1133,FALSE)</f>
        <v>9672</v>
      </c>
      <c r="AO1133">
        <f>VLOOKUP($A1133,'Full dataset'!$A$4:$IE$190,2007+AO$1-$C1133,FALSE)</f>
        <v>4</v>
      </c>
      <c r="AP1133" t="s">
        <v>726</v>
      </c>
      <c r="AQ1133" t="s">
        <v>726</v>
      </c>
      <c r="AR1133" t="s">
        <v>726</v>
      </c>
      <c r="AS1133" t="s">
        <v>726</v>
      </c>
      <c r="AT1133" t="s">
        <v>726</v>
      </c>
      <c r="AU1133">
        <f>VLOOKUP(A1133,'Full dataset'!$A$4:$II$190,$AU$1,FALSE)</f>
        <v>2009</v>
      </c>
      <c r="AV1133">
        <v>0</v>
      </c>
      <c r="AW1133">
        <f>VLOOKUP(A1133,'Full dataset'!$A$5:$IM$190,247,FALSE)</f>
        <v>1</v>
      </c>
      <c r="AX1133">
        <f>VLOOKUP(A1133,'Full dataset'!$A$4:$II$190,242,FALSE)</f>
        <v>9999</v>
      </c>
      <c r="AY1133">
        <f>VLOOKUP(A1133,'Full dataset'!$A$5:$IM$190,246,FALSE)</f>
        <v>1</v>
      </c>
      <c r="AZ1133">
        <v>9999</v>
      </c>
      <c r="BA1133">
        <f>MAX(VLOOKUP($A1133,'Full dataset'!$A$4:$IX$190,BA$1,FALSE),AW1133)</f>
        <v>1</v>
      </c>
      <c r="BB1133">
        <f>IF(VLOOKUP($A1133,'Full dataset'!$A$4:$IX$190,BB$1,FALSE)&gt;0,VLOOKUP($A1133,'Full dataset'!$A$4:$IX$190,BB$1,FALSE),AU1133)</f>
        <v>2009</v>
      </c>
      <c r="BC1133">
        <f>MAX(VLOOKUP($A1133,'Full dataset'!$A$4:$IX$190,BC$1,FALSE),AY1133)</f>
        <v>1</v>
      </c>
      <c r="BD1133">
        <f>MAX(VLOOKUP($A1133,'Full dataset'!$A$4:$IX$190,BD$1,FALSE),AX1133)</f>
        <v>9999</v>
      </c>
      <c r="BE1133">
        <f t="shared" si="105"/>
        <v>2009</v>
      </c>
      <c r="BF1133">
        <f t="shared" si="106"/>
        <v>0</v>
      </c>
      <c r="BG1133">
        <f t="shared" si="107"/>
        <v>0</v>
      </c>
      <c r="BH1133">
        <f t="shared" si="102"/>
        <v>0</v>
      </c>
      <c r="BI1133">
        <f t="shared" si="103"/>
        <v>0</v>
      </c>
      <c r="BO1133">
        <f>IF(BF1133=1,VLOOKUP($A1133,'Full dataset'!$A$4:$IE$190,2007+BO$1-$C1133,FALSE),0)</f>
        <v>0</v>
      </c>
      <c r="BP1133">
        <f>IF(BF1133=1,VLOOKUP($A1133,'Full dataset'!$A$4:$IE$190,2007+BP$1-$C1133,FALSE),0)</f>
        <v>0</v>
      </c>
      <c r="BQ1133">
        <f>IF(BF1133=1,VLOOKUP($A1133,'Full dataset'!$A$4:$IE$190,2007+BQ$1-$C1133,FALSE),0)</f>
        <v>0</v>
      </c>
      <c r="BR1133">
        <f>IF($BG1133=1,VLOOKUP($A1133,'Full dataset'!$A$4:$IE$190,BR$1-2007+$C1133,FALSE),0)</f>
        <v>0</v>
      </c>
      <c r="BS1133">
        <f>IF($BG1133=1,VLOOKUP($A1133,'Full dataset'!$A$4:$IE$190,BS$1-2007+$C1133,FALSE),0)</f>
        <v>0</v>
      </c>
      <c r="BT1133">
        <f>IF($BG1133=1,VLOOKUP($A1133,'Full dataset'!$A$4:$IE$190,BT$1-2007+$C1133,FALSE),0)</f>
        <v>0</v>
      </c>
      <c r="BU1133">
        <f>IF($BG1133=1,VLOOKUP($A1133,'Full dataset'!$A$4:$IE$190,BU$1-2007+$C1133,FALSE),0)</f>
        <v>0</v>
      </c>
      <c r="BV1133">
        <f>IF($BG1133=1,VLOOKUP($A1133,'Full dataset'!$A$4:$IE$190,BV$1-2007+$C1133,FALSE),0)</f>
        <v>0</v>
      </c>
      <c r="BW1133">
        <f>IF($BG1133=1,VLOOKUP($A1133,'Full dataset'!$A$4:$IE$190,BW$1-2007+$C1133,FALSE),0)</f>
        <v>0</v>
      </c>
      <c r="BX1133">
        <f>IF($BG1133=1,VLOOKUP($A1133,'Full dataset'!$A$4:$IE$190,BX$1-2007+$C1133,FALSE),0)</f>
        <v>0</v>
      </c>
    </row>
    <row r="1134" spans="1:76" x14ac:dyDescent="0.25">
      <c r="A1134">
        <v>16</v>
      </c>
      <c r="B1134" t="s">
        <v>60</v>
      </c>
      <c r="C1134">
        <v>2013</v>
      </c>
      <c r="D1134" t="s">
        <v>593</v>
      </c>
      <c r="E1134">
        <f t="shared" si="104"/>
        <v>1</v>
      </c>
      <c r="F1134">
        <v>1</v>
      </c>
      <c r="G1134">
        <v>4359</v>
      </c>
      <c r="H1134">
        <v>0.62307032590051459</v>
      </c>
      <c r="I1134">
        <v>842</v>
      </c>
      <c r="J1134">
        <v>1</v>
      </c>
      <c r="K1134">
        <v>122</v>
      </c>
      <c r="L1134">
        <v>1.7438536306460833E-2</v>
      </c>
      <c r="M1134">
        <v>229</v>
      </c>
      <c r="N1134">
        <v>2</v>
      </c>
      <c r="O1134">
        <v>405</v>
      </c>
      <c r="P1134">
        <v>5.789022298456261E-2</v>
      </c>
      <c r="Q1134">
        <v>5</v>
      </c>
      <c r="R1134">
        <v>40544</v>
      </c>
      <c r="U1134">
        <v>1</v>
      </c>
      <c r="V1134">
        <v>19</v>
      </c>
      <c r="W1134">
        <v>600</v>
      </c>
      <c r="X1134">
        <v>555</v>
      </c>
      <c r="Y1134">
        <v>1</v>
      </c>
      <c r="Z1134">
        <v>0</v>
      </c>
      <c r="AA1134" t="s">
        <v>737</v>
      </c>
      <c r="AB1134">
        <v>31084</v>
      </c>
      <c r="AC1134">
        <f>VLOOKUP(A1134,'Full dataset'!$A$4:$IE$190,2033-C1134,FALSE)</f>
        <v>7.3</v>
      </c>
      <c r="AD1134">
        <f>VLOOKUP(A1134,'Full dataset'!$A$4:$IE$190,2041-C1134,FALSE)</f>
        <v>8135</v>
      </c>
      <c r="AE1134">
        <f>VLOOKUP(A1134,'Full dataset'!$A$4:$IE$190,2050-C1134,FALSE)</f>
        <v>0</v>
      </c>
      <c r="AF1134">
        <v>3.65</v>
      </c>
      <c r="AG1134" t="str">
        <f>VLOOKUP($A1134,'Full dataset'!$A$4:$IE$190,2007+AG$1-$C1134,FALSE)</f>
        <v>.</v>
      </c>
      <c r="AH1134" t="str">
        <f>VLOOKUP($A1134,'Full dataset'!$A$4:$IE$190,2007+AH$1-$C1134,FALSE)</f>
        <v>.</v>
      </c>
      <c r="AI1134">
        <f>VLOOKUP($A1134,'Full dataset'!$A$4:$IE$190,2007+AI$1-$C1134,FALSE)</f>
        <v>1000</v>
      </c>
      <c r="AJ1134">
        <f>VLOOKUP($A1134,'Full dataset'!$A$4:$IE$190,2007+AJ$1-$C1134,FALSE)</f>
        <v>167</v>
      </c>
      <c r="AK1134">
        <f>VLOOKUP($A1134,'Full dataset'!$A$4:$IE$190,2007+AK$1-$C1134,FALSE)</f>
        <v>4</v>
      </c>
      <c r="AL1134">
        <f>VLOOKUP($A1134,'Full dataset'!$A$4:$IE$190,2007+AL$1-$C1134,FALSE)</f>
        <v>45</v>
      </c>
      <c r="AM1134">
        <f>VLOOKUP($A1134,'Full dataset'!$A$4:$IE$190,2007+AM$1-$C1134,FALSE)</f>
        <v>445</v>
      </c>
      <c r="AN1134">
        <f>VLOOKUP($A1134,'Full dataset'!$A$4:$IE$190,2007+AN$1-$C1134,FALSE)</f>
        <v>190296</v>
      </c>
      <c r="AO1134">
        <f>VLOOKUP($A1134,'Full dataset'!$A$4:$IE$190,2007+AO$1-$C1134,FALSE)</f>
        <v>19</v>
      </c>
      <c r="AP1134" t="s">
        <v>726</v>
      </c>
      <c r="AQ1134" t="s">
        <v>726</v>
      </c>
      <c r="AR1134" t="s">
        <v>726</v>
      </c>
      <c r="AS1134" t="s">
        <v>726</v>
      </c>
      <c r="AT1134" t="s">
        <v>726</v>
      </c>
      <c r="AU1134">
        <f>VLOOKUP(A1134,'Full dataset'!$A$4:$II$190,$AU$1,FALSE)</f>
        <v>2011</v>
      </c>
      <c r="AV1134">
        <v>1</v>
      </c>
      <c r="AW1134">
        <f>VLOOKUP(A1134,'Full dataset'!$A$5:$IM$190,247,FALSE)</f>
        <v>2</v>
      </c>
      <c r="AX1134">
        <f>VLOOKUP(A1134,'Full dataset'!$A$4:$II$190,242,FALSE)</f>
        <v>2008</v>
      </c>
      <c r="AY1134">
        <f>VLOOKUP(A1134,'Full dataset'!$A$5:$IM$190,246,FALSE)</f>
        <v>1</v>
      </c>
      <c r="AZ1134">
        <v>9999</v>
      </c>
      <c r="BA1134">
        <f>MAX(VLOOKUP($A1134,'Full dataset'!$A$4:$IX$190,BA$1,FALSE),AW1134)</f>
        <v>2</v>
      </c>
      <c r="BB1134">
        <f>IF(VLOOKUP($A1134,'Full dataset'!$A$4:$IX$190,BB$1,FALSE)&gt;0,VLOOKUP($A1134,'Full dataset'!$A$4:$IX$190,BB$1,FALSE),AU1134)</f>
        <v>2011</v>
      </c>
      <c r="BC1134">
        <f>MAX(VLOOKUP($A1134,'Full dataset'!$A$4:$IX$190,BC$1,FALSE),AY1134)</f>
        <v>1</v>
      </c>
      <c r="BD1134">
        <f>MAX(VLOOKUP($A1134,'Full dataset'!$A$4:$IX$190,BD$1,FALSE),AX1134)</f>
        <v>2008</v>
      </c>
      <c r="BE1134">
        <f t="shared" si="105"/>
        <v>2008</v>
      </c>
      <c r="BF1134">
        <f t="shared" si="106"/>
        <v>1</v>
      </c>
      <c r="BG1134">
        <f t="shared" si="107"/>
        <v>0</v>
      </c>
      <c r="BH1134">
        <f t="shared" si="102"/>
        <v>0</v>
      </c>
      <c r="BI1134">
        <f t="shared" si="103"/>
        <v>1</v>
      </c>
      <c r="BO1134">
        <f>IF(BF1134=1,VLOOKUP($A1134,'Full dataset'!$A$4:$IE$190,2007+BO$1-$C1134,FALSE),0)</f>
        <v>138</v>
      </c>
      <c r="BP1134">
        <f>IF(BF1134=1,VLOOKUP($A1134,'Full dataset'!$A$4:$IE$190,2007+BP$1-$C1134,FALSE),0)</f>
        <v>25</v>
      </c>
      <c r="BQ1134">
        <f>IF(BF1134=1,VLOOKUP($A1134,'Full dataset'!$A$4:$IE$190,2007+BQ$1-$C1134,FALSE),0)</f>
        <v>111</v>
      </c>
      <c r="BR1134">
        <f>IF($BG1134=1,VLOOKUP($A1134,'Full dataset'!$A$4:$IE$190,BR$1-2007+$C1134,FALSE),0)</f>
        <v>0</v>
      </c>
      <c r="BS1134">
        <f>IF($BG1134=1,VLOOKUP($A1134,'Full dataset'!$A$4:$IE$190,BS$1-2007+$C1134,FALSE),0)</f>
        <v>0</v>
      </c>
      <c r="BT1134">
        <f>IF($BG1134=1,VLOOKUP($A1134,'Full dataset'!$A$4:$IE$190,BT$1-2007+$C1134,FALSE),0)</f>
        <v>0</v>
      </c>
      <c r="BU1134">
        <f>IF($BG1134=1,VLOOKUP($A1134,'Full dataset'!$A$4:$IE$190,BU$1-2007+$C1134,FALSE),0)</f>
        <v>0</v>
      </c>
      <c r="BV1134">
        <f>IF($BG1134=1,VLOOKUP($A1134,'Full dataset'!$A$4:$IE$190,BV$1-2007+$C1134,FALSE),0)</f>
        <v>0</v>
      </c>
      <c r="BW1134">
        <f>IF($BG1134=1,VLOOKUP($A1134,'Full dataset'!$A$4:$IE$190,BW$1-2007+$C1134,FALSE),0)</f>
        <v>0</v>
      </c>
      <c r="BX1134">
        <f>IF($BG1134=1,VLOOKUP($A1134,'Full dataset'!$A$4:$IE$190,BX$1-2007+$C1134,FALSE),0)</f>
        <v>0</v>
      </c>
    </row>
    <row r="1135" spans="1:76" x14ac:dyDescent="0.25">
      <c r="A1135">
        <v>17</v>
      </c>
      <c r="B1135" t="s">
        <v>61</v>
      </c>
      <c r="C1135">
        <v>2013</v>
      </c>
      <c r="D1135" t="s">
        <v>582</v>
      </c>
      <c r="E1135">
        <f t="shared" si="104"/>
        <v>0</v>
      </c>
      <c r="F1135">
        <v>1</v>
      </c>
      <c r="G1135">
        <v>2710</v>
      </c>
      <c r="H1135">
        <v>0.73541383989145181</v>
      </c>
      <c r="I1135">
        <v>1138</v>
      </c>
      <c r="J1135">
        <v>0</v>
      </c>
      <c r="N1135">
        <v>0</v>
      </c>
      <c r="U1135">
        <v>1</v>
      </c>
      <c r="V1135">
        <v>0</v>
      </c>
      <c r="W1135">
        <v>188</v>
      </c>
      <c r="X1135">
        <v>794</v>
      </c>
      <c r="Y1135">
        <v>1</v>
      </c>
      <c r="Z1135">
        <v>1</v>
      </c>
      <c r="AA1135" t="s">
        <v>738</v>
      </c>
      <c r="AB1135">
        <v>14610</v>
      </c>
      <c r="AC1135">
        <f>VLOOKUP(A1135,'Full dataset'!$A$4:$IE$190,2033-C1135,FALSE)</f>
        <v>6.9</v>
      </c>
      <c r="AD1135">
        <f>VLOOKUP(A1135,'Full dataset'!$A$4:$IE$190,2041-C1135,FALSE)</f>
        <v>3678</v>
      </c>
      <c r="AE1135">
        <f>VLOOKUP(A1135,'Full dataset'!$A$4:$IE$190,2050-C1135,FALSE)</f>
        <v>0</v>
      </c>
      <c r="AF1135">
        <v>3.45</v>
      </c>
      <c r="AG1135" t="str">
        <f>VLOOKUP($A1135,'Full dataset'!$A$4:$IE$190,2007+AG$1-$C1135,FALSE)</f>
        <v>.</v>
      </c>
      <c r="AH1135" t="str">
        <f>VLOOKUP($A1135,'Full dataset'!$A$4:$IE$190,2007+AH$1-$C1135,FALSE)</f>
        <v>.</v>
      </c>
      <c r="AI1135">
        <f>VLOOKUP($A1135,'Full dataset'!$A$4:$IE$190,2007+AI$1-$C1135,FALSE)</f>
        <v>12500</v>
      </c>
      <c r="AJ1135">
        <f>VLOOKUP($A1135,'Full dataset'!$A$4:$IE$190,2007+AJ$1-$C1135,FALSE)</f>
        <v>55</v>
      </c>
      <c r="AK1135">
        <f>VLOOKUP($A1135,'Full dataset'!$A$4:$IE$190,2007+AK$1-$C1135,FALSE)</f>
        <v>-1</v>
      </c>
      <c r="AL1135">
        <f>VLOOKUP($A1135,'Full dataset'!$A$4:$IE$190,2007+AL$1-$C1135,FALSE)</f>
        <v>40</v>
      </c>
      <c r="AM1135">
        <f>VLOOKUP($A1135,'Full dataset'!$A$4:$IE$190,2007+AM$1-$C1135,FALSE)</f>
        <v>100</v>
      </c>
      <c r="AN1135">
        <f>VLOOKUP($A1135,'Full dataset'!$A$4:$IE$190,2007+AN$1-$C1135,FALSE)</f>
        <v>23957</v>
      </c>
      <c r="AO1135">
        <f>VLOOKUP($A1135,'Full dataset'!$A$4:$IE$190,2007+AO$1-$C1135,FALSE)</f>
        <v>6</v>
      </c>
      <c r="AP1135" t="s">
        <v>726</v>
      </c>
      <c r="AQ1135" t="s">
        <v>726</v>
      </c>
      <c r="AR1135" t="s">
        <v>726</v>
      </c>
      <c r="AS1135" t="s">
        <v>726</v>
      </c>
      <c r="AT1135" t="s">
        <v>726</v>
      </c>
      <c r="AU1135">
        <f>VLOOKUP(A1135,'Full dataset'!$A$4:$II$190,$AU$1,FALSE)</f>
        <v>2013</v>
      </c>
      <c r="AV1135">
        <v>0</v>
      </c>
      <c r="AW1135">
        <f>VLOOKUP(A1135,'Full dataset'!$A$5:$IM$190,247,FALSE)</f>
        <v>2</v>
      </c>
      <c r="AX1135">
        <f>VLOOKUP(A1135,'Full dataset'!$A$4:$II$190,242,FALSE)</f>
        <v>2015</v>
      </c>
      <c r="AY1135">
        <f>VLOOKUP(A1135,'Full dataset'!$A$5:$IM$190,246,FALSE)</f>
        <v>1</v>
      </c>
      <c r="AZ1135">
        <v>9999</v>
      </c>
      <c r="BA1135">
        <f>MAX(VLOOKUP($A1135,'Full dataset'!$A$4:$IX$190,BA$1,FALSE),AW1135)</f>
        <v>2</v>
      </c>
      <c r="BB1135">
        <f>IF(VLOOKUP($A1135,'Full dataset'!$A$4:$IX$190,BB$1,FALSE)&gt;0,VLOOKUP($A1135,'Full dataset'!$A$4:$IX$190,BB$1,FALSE),AU1135)</f>
        <v>2013</v>
      </c>
      <c r="BC1135">
        <f>MAX(VLOOKUP($A1135,'Full dataset'!$A$4:$IX$190,BC$1,FALSE),AY1135)</f>
        <v>1</v>
      </c>
      <c r="BD1135">
        <f>MAX(VLOOKUP($A1135,'Full dataset'!$A$4:$IX$190,BD$1,FALSE),AX1135)</f>
        <v>2015</v>
      </c>
      <c r="BE1135">
        <f t="shared" si="105"/>
        <v>2013</v>
      </c>
      <c r="BF1135">
        <f t="shared" si="106"/>
        <v>1</v>
      </c>
      <c r="BG1135">
        <f t="shared" si="107"/>
        <v>0</v>
      </c>
      <c r="BH1135">
        <f t="shared" si="102"/>
        <v>0</v>
      </c>
      <c r="BI1135">
        <f t="shared" si="103"/>
        <v>1</v>
      </c>
      <c r="BO1135">
        <f>IF(BF1135=1,VLOOKUP($A1135,'Full dataset'!$A$4:$IE$190,2007+BO$1-$C1135,FALSE),0)</f>
        <v>0</v>
      </c>
      <c r="BP1135">
        <f>IF(BF1135=1,VLOOKUP($A1135,'Full dataset'!$A$4:$IE$190,2007+BP$1-$C1135,FALSE),0)</f>
        <v>0</v>
      </c>
      <c r="BQ1135">
        <f>IF(BF1135=1,VLOOKUP($A1135,'Full dataset'!$A$4:$IE$190,2007+BQ$1-$C1135,FALSE),0)</f>
        <v>0</v>
      </c>
      <c r="BR1135">
        <f>IF($BG1135=1,VLOOKUP($A1135,'Full dataset'!$A$4:$IE$190,BR$1-2007+$C1135,FALSE),0)</f>
        <v>0</v>
      </c>
      <c r="BS1135">
        <f>IF($BG1135=1,VLOOKUP($A1135,'Full dataset'!$A$4:$IE$190,BS$1-2007+$C1135,FALSE),0)</f>
        <v>0</v>
      </c>
      <c r="BT1135">
        <f>IF($BG1135=1,VLOOKUP($A1135,'Full dataset'!$A$4:$IE$190,BT$1-2007+$C1135,FALSE),0)</f>
        <v>0</v>
      </c>
      <c r="BU1135">
        <f>IF($BG1135=1,VLOOKUP($A1135,'Full dataset'!$A$4:$IE$190,BU$1-2007+$C1135,FALSE),0)</f>
        <v>0</v>
      </c>
      <c r="BV1135">
        <f>IF($BG1135=1,VLOOKUP($A1135,'Full dataset'!$A$4:$IE$190,BV$1-2007+$C1135,FALSE),0)</f>
        <v>0</v>
      </c>
      <c r="BW1135">
        <f>IF($BG1135=1,VLOOKUP($A1135,'Full dataset'!$A$4:$IE$190,BW$1-2007+$C1135,FALSE),0)</f>
        <v>0</v>
      </c>
      <c r="BX1135">
        <f>IF($BG1135=1,VLOOKUP($A1135,'Full dataset'!$A$4:$IE$190,BX$1-2007+$C1135,FALSE),0)</f>
        <v>0</v>
      </c>
    </row>
    <row r="1136" spans="1:76" x14ac:dyDescent="0.25">
      <c r="A1136">
        <v>18</v>
      </c>
      <c r="B1136" t="s">
        <v>62</v>
      </c>
      <c r="C1136">
        <v>2013</v>
      </c>
      <c r="D1136" t="s">
        <v>591</v>
      </c>
      <c r="E1136">
        <f t="shared" si="104"/>
        <v>1</v>
      </c>
      <c r="F1136">
        <v>1</v>
      </c>
      <c r="G1136">
        <v>11422</v>
      </c>
      <c r="H1136">
        <v>1.087602361454961</v>
      </c>
      <c r="I1136">
        <v>2917</v>
      </c>
      <c r="J1136">
        <v>1</v>
      </c>
      <c r="K1136">
        <v>3545</v>
      </c>
      <c r="L1136">
        <v>0.33755475147590935</v>
      </c>
      <c r="M1136">
        <v>4668</v>
      </c>
      <c r="N1136">
        <v>1</v>
      </c>
      <c r="O1136">
        <v>17368</v>
      </c>
      <c r="P1136">
        <v>1.6537802323366977</v>
      </c>
      <c r="Q1136">
        <v>952</v>
      </c>
      <c r="R1136">
        <v>40118</v>
      </c>
      <c r="S1136">
        <v>1311</v>
      </c>
      <c r="T1136">
        <v>211111</v>
      </c>
      <c r="U1136">
        <v>1</v>
      </c>
      <c r="V1136">
        <v>512</v>
      </c>
      <c r="W1136">
        <v>61003</v>
      </c>
      <c r="X1136">
        <v>8393</v>
      </c>
      <c r="Y1136">
        <v>1</v>
      </c>
      <c r="Z1136">
        <v>0</v>
      </c>
      <c r="AA1136" t="s">
        <v>739</v>
      </c>
      <c r="AB1136">
        <v>84410</v>
      </c>
      <c r="AC1136">
        <f>VLOOKUP(A1136,'Full dataset'!$A$4:$IE$190,2033-C1136,FALSE)</f>
        <v>7.5</v>
      </c>
      <c r="AD1136">
        <f>VLOOKUP(A1136,'Full dataset'!$A$4:$IE$190,2041-C1136,FALSE)</f>
        <v>11779</v>
      </c>
      <c r="AE1136">
        <f>VLOOKUP(A1136,'Full dataset'!$A$4:$IE$190,2050-C1136,FALSE)</f>
        <v>0</v>
      </c>
      <c r="AF1136">
        <v>3.75</v>
      </c>
      <c r="AG1136">
        <f>VLOOKUP($A1136,'Full dataset'!$A$4:$IE$190,2007+AG$1-$C1136,FALSE)</f>
        <v>724</v>
      </c>
      <c r="AH1136">
        <f>VLOOKUP($A1136,'Full dataset'!$A$4:$IE$190,2007+AH$1-$C1136,FALSE)</f>
        <v>41782</v>
      </c>
      <c r="AI1136">
        <f>VLOOKUP($A1136,'Full dataset'!$A$4:$IE$190,2007+AI$1-$C1136,FALSE)</f>
        <v>17506</v>
      </c>
      <c r="AJ1136" t="str">
        <f>VLOOKUP($A1136,'Full dataset'!$A$4:$IE$190,2007+AJ$1-$C1136,FALSE)</f>
        <v>.</v>
      </c>
      <c r="AK1136">
        <f>VLOOKUP($A1136,'Full dataset'!$A$4:$IE$190,2007+AK$1-$C1136,FALSE)</f>
        <v>23</v>
      </c>
      <c r="AL1136">
        <f>VLOOKUP($A1136,'Full dataset'!$A$4:$IE$190,2007+AL$1-$C1136,FALSE)</f>
        <v>21</v>
      </c>
      <c r="AM1136" t="str">
        <f>VLOOKUP($A1136,'Full dataset'!$A$4:$IE$190,2007+AM$1-$C1136,FALSE)</f>
        <v>.</v>
      </c>
      <c r="AN1136" t="str">
        <f>VLOOKUP($A1136,'Full dataset'!$A$4:$IE$190,2007+AN$1-$C1136,FALSE)</f>
        <v>.</v>
      </c>
      <c r="AO1136" t="str">
        <f>VLOOKUP($A1136,'Full dataset'!$A$4:$IE$190,2007+AO$1-$C1136,FALSE)</f>
        <v>.</v>
      </c>
      <c r="AP1136" t="s">
        <v>726</v>
      </c>
      <c r="AQ1136" t="s">
        <v>726</v>
      </c>
      <c r="AR1136" t="s">
        <v>726</v>
      </c>
      <c r="AS1136" t="s">
        <v>726</v>
      </c>
      <c r="AT1136" t="s">
        <v>726</v>
      </c>
      <c r="AU1136">
        <f>VLOOKUP(A1136,'Full dataset'!$A$4:$II$190,$AU$1,FALSE)</f>
        <v>2009</v>
      </c>
      <c r="AV1136">
        <v>1</v>
      </c>
      <c r="AW1136">
        <f>VLOOKUP(A1136,'Full dataset'!$A$5:$IM$190,247,FALSE)</f>
        <v>1</v>
      </c>
      <c r="AX1136">
        <f>VLOOKUP(A1136,'Full dataset'!$A$4:$II$190,242,FALSE)</f>
        <v>2009</v>
      </c>
      <c r="AY1136">
        <f>VLOOKUP(A1136,'Full dataset'!$A$5:$IM$190,246,FALSE)</f>
        <v>1</v>
      </c>
      <c r="AZ1136">
        <v>9999</v>
      </c>
      <c r="BA1136">
        <f>MAX(VLOOKUP($A1136,'Full dataset'!$A$4:$IX$190,BA$1,FALSE),AW1136)</f>
        <v>2</v>
      </c>
      <c r="BB1136">
        <f>IF(VLOOKUP($A1136,'Full dataset'!$A$4:$IX$190,BB$1,FALSE)&gt;0,VLOOKUP($A1136,'Full dataset'!$A$4:$IX$190,BB$1,FALSE),AU1136)</f>
        <v>2010</v>
      </c>
      <c r="BC1136">
        <f>MAX(VLOOKUP($A1136,'Full dataset'!$A$4:$IX$190,BC$1,FALSE),AY1136)</f>
        <v>1</v>
      </c>
      <c r="BD1136">
        <f>MAX(VLOOKUP($A1136,'Full dataset'!$A$4:$IX$190,BD$1,FALSE),AX1136)</f>
        <v>2009</v>
      </c>
      <c r="BE1136">
        <f t="shared" si="105"/>
        <v>2009</v>
      </c>
      <c r="BF1136">
        <f t="shared" si="106"/>
        <v>1</v>
      </c>
      <c r="BG1136">
        <f t="shared" si="107"/>
        <v>0</v>
      </c>
      <c r="BH1136">
        <f t="shared" si="102"/>
        <v>0</v>
      </c>
      <c r="BI1136">
        <f t="shared" si="103"/>
        <v>1</v>
      </c>
      <c r="BO1136">
        <f>IF(BF1136=1,VLOOKUP($A1136,'Full dataset'!$A$4:$IE$190,2007+BO$1-$C1136,FALSE),0)</f>
        <v>387</v>
      </c>
      <c r="BP1136">
        <f>IF(BF1136=1,VLOOKUP($A1136,'Full dataset'!$A$4:$IE$190,2007+BP$1-$C1136,FALSE),0)</f>
        <v>293</v>
      </c>
      <c r="BQ1136">
        <f>IF(BF1136=1,VLOOKUP($A1136,'Full dataset'!$A$4:$IE$190,2007+BQ$1-$C1136,FALSE),0)</f>
        <v>6278</v>
      </c>
      <c r="BR1136">
        <f>IF($BG1136=1,VLOOKUP($A1136,'Full dataset'!$A$4:$IE$190,BR$1-2007+$C1136,FALSE),0)</f>
        <v>0</v>
      </c>
      <c r="BS1136">
        <f>IF($BG1136=1,VLOOKUP($A1136,'Full dataset'!$A$4:$IE$190,BS$1-2007+$C1136,FALSE),0)</f>
        <v>0</v>
      </c>
      <c r="BT1136">
        <f>IF($BG1136=1,VLOOKUP($A1136,'Full dataset'!$A$4:$IE$190,BT$1-2007+$C1136,FALSE),0)</f>
        <v>0</v>
      </c>
      <c r="BU1136">
        <f>IF($BG1136=1,VLOOKUP($A1136,'Full dataset'!$A$4:$IE$190,BU$1-2007+$C1136,FALSE),0)</f>
        <v>0</v>
      </c>
      <c r="BV1136">
        <f>IF($BG1136=1,VLOOKUP($A1136,'Full dataset'!$A$4:$IE$190,BV$1-2007+$C1136,FALSE),0)</f>
        <v>0</v>
      </c>
      <c r="BW1136">
        <f>IF($BG1136=1,VLOOKUP($A1136,'Full dataset'!$A$4:$IE$190,BW$1-2007+$C1136,FALSE),0)</f>
        <v>0</v>
      </c>
      <c r="BX1136">
        <f>IF($BG1136=1,VLOOKUP($A1136,'Full dataset'!$A$4:$IE$190,BX$1-2007+$C1136,FALSE),0)</f>
        <v>0</v>
      </c>
    </row>
    <row r="1137" spans="1:76" x14ac:dyDescent="0.25">
      <c r="A1137">
        <v>19</v>
      </c>
      <c r="B1137" t="s">
        <v>63</v>
      </c>
      <c r="C1137">
        <v>2013</v>
      </c>
      <c r="D1137" t="s">
        <v>591</v>
      </c>
      <c r="E1137">
        <f t="shared" si="104"/>
        <v>1</v>
      </c>
      <c r="F1137">
        <v>1</v>
      </c>
      <c r="G1137">
        <v>22607</v>
      </c>
      <c r="H1137">
        <v>3.1831878344128413</v>
      </c>
      <c r="I1137">
        <v>8001</v>
      </c>
      <c r="J1137">
        <v>1</v>
      </c>
      <c r="K1137">
        <v>2574</v>
      </c>
      <c r="L1137">
        <v>0.36243311743170936</v>
      </c>
      <c r="M1137">
        <v>4527</v>
      </c>
      <c r="N1137">
        <v>2</v>
      </c>
      <c r="O1137">
        <v>2285</v>
      </c>
      <c r="P1137">
        <v>0.32174035482962543</v>
      </c>
      <c r="Q1137">
        <v>23</v>
      </c>
      <c r="R1137">
        <v>39630</v>
      </c>
      <c r="S1137">
        <v>7372</v>
      </c>
      <c r="T1137">
        <v>511210</v>
      </c>
      <c r="U1137">
        <v>0</v>
      </c>
      <c r="V1137" t="s">
        <v>726</v>
      </c>
      <c r="W1137" t="s">
        <v>726</v>
      </c>
      <c r="X1137" t="s">
        <v>726</v>
      </c>
      <c r="Y1137">
        <v>1</v>
      </c>
      <c r="Z1137">
        <v>1</v>
      </c>
      <c r="AA1137" t="s">
        <v>740</v>
      </c>
      <c r="AB1137">
        <v>112246</v>
      </c>
      <c r="AC1137">
        <f>VLOOKUP(A1137,'Full dataset'!$A$4:$IE$190,2033-C1137,FALSE)</f>
        <v>7.9</v>
      </c>
      <c r="AD1137">
        <f>VLOOKUP(A1137,'Full dataset'!$A$4:$IE$190,2041-C1137,FALSE)</f>
        <v>7728</v>
      </c>
      <c r="AE1137">
        <f>VLOOKUP(A1137,'Full dataset'!$A$4:$IE$190,2050-C1137,FALSE)</f>
        <v>0</v>
      </c>
      <c r="AF1137">
        <v>3.95</v>
      </c>
      <c r="AG1137">
        <f>VLOOKUP($A1137,'Full dataset'!$A$4:$IE$190,2007+AG$1-$C1137,FALSE)</f>
        <v>858</v>
      </c>
      <c r="AH1137">
        <f>VLOOKUP($A1137,'Full dataset'!$A$4:$IE$190,2007+AH$1-$C1137,FALSE)</f>
        <v>5486</v>
      </c>
      <c r="AI1137">
        <f>VLOOKUP($A1137,'Full dataset'!$A$4:$IE$190,2007+AI$1-$C1137,FALSE)</f>
        <v>4171</v>
      </c>
      <c r="AJ1137" t="str">
        <f>VLOOKUP($A1137,'Full dataset'!$A$4:$IE$190,2007+AJ$1-$C1137,FALSE)</f>
        <v>.</v>
      </c>
      <c r="AK1137">
        <f>VLOOKUP($A1137,'Full dataset'!$A$4:$IE$190,2007+AK$1-$C1137,FALSE)</f>
        <v>9</v>
      </c>
      <c r="AL1137">
        <f>VLOOKUP($A1137,'Full dataset'!$A$4:$IE$190,2007+AL$1-$C1137,FALSE)</f>
        <v>42</v>
      </c>
      <c r="AM1137">
        <f>VLOOKUP($A1137,'Full dataset'!$A$4:$IE$190,2007+AM$1-$C1137,FALSE)</f>
        <v>1212</v>
      </c>
      <c r="AN1137">
        <f>VLOOKUP($A1137,'Full dataset'!$A$4:$IE$190,2007+AN$1-$C1137,FALSE)</f>
        <v>102296</v>
      </c>
      <c r="AO1137">
        <f>VLOOKUP($A1137,'Full dataset'!$A$4:$IE$190,2007+AO$1-$C1137,FALSE)</f>
        <v>9</v>
      </c>
      <c r="AP1137" t="s">
        <v>726</v>
      </c>
      <c r="AQ1137" t="s">
        <v>726</v>
      </c>
      <c r="AR1137" t="s">
        <v>726</v>
      </c>
      <c r="AS1137" t="s">
        <v>726</v>
      </c>
      <c r="AT1137" t="s">
        <v>726</v>
      </c>
      <c r="AU1137">
        <f>VLOOKUP(A1137,'Full dataset'!$A$4:$II$190,$AU$1,FALSE)</f>
        <v>9999</v>
      </c>
      <c r="AV1137">
        <v>1</v>
      </c>
      <c r="AW1137">
        <f>VLOOKUP(A1137,'Full dataset'!$A$5:$IM$190,247,FALSE)</f>
        <v>0</v>
      </c>
      <c r="AX1137">
        <f>VLOOKUP(A1137,'Full dataset'!$A$4:$II$190,242,FALSE)</f>
        <v>2008</v>
      </c>
      <c r="AY1137">
        <f>VLOOKUP(A1137,'Full dataset'!$A$5:$IM$190,246,FALSE)</f>
        <v>0</v>
      </c>
      <c r="AZ1137">
        <v>9999</v>
      </c>
      <c r="BA1137">
        <f>MAX(VLOOKUP($A1137,'Full dataset'!$A$4:$IX$190,BA$1,FALSE),AW1137)</f>
        <v>0</v>
      </c>
      <c r="BB1137">
        <f>IF(VLOOKUP($A1137,'Full dataset'!$A$4:$IX$190,BB$1,FALSE)&gt;0,VLOOKUP($A1137,'Full dataset'!$A$4:$IX$190,BB$1,FALSE),AU1137)</f>
        <v>9999</v>
      </c>
      <c r="BC1137">
        <f>MAX(VLOOKUP($A1137,'Full dataset'!$A$4:$IX$190,BC$1,FALSE),AY1137)</f>
        <v>0</v>
      </c>
      <c r="BD1137">
        <f>MAX(VLOOKUP($A1137,'Full dataset'!$A$4:$IX$190,BD$1,FALSE),AX1137)</f>
        <v>2008</v>
      </c>
      <c r="BE1137">
        <f t="shared" si="105"/>
        <v>2008</v>
      </c>
      <c r="BF1137">
        <f t="shared" si="106"/>
        <v>0</v>
      </c>
      <c r="BG1137">
        <f t="shared" si="107"/>
        <v>0</v>
      </c>
      <c r="BH1137">
        <f t="shared" si="102"/>
        <v>0</v>
      </c>
      <c r="BI1137">
        <f t="shared" si="103"/>
        <v>0</v>
      </c>
      <c r="BO1137">
        <f>IF(BF1137=1,VLOOKUP($A1137,'Full dataset'!$A$4:$IE$190,2007+BO$1-$C1137,FALSE),0)</f>
        <v>0</v>
      </c>
      <c r="BP1137">
        <f>IF(BF1137=1,VLOOKUP($A1137,'Full dataset'!$A$4:$IE$190,2007+BP$1-$C1137,FALSE),0)</f>
        <v>0</v>
      </c>
      <c r="BQ1137">
        <f>IF(BF1137=1,VLOOKUP($A1137,'Full dataset'!$A$4:$IE$190,2007+BQ$1-$C1137,FALSE),0)</f>
        <v>0</v>
      </c>
      <c r="BR1137">
        <f>IF($BG1137=1,VLOOKUP($A1137,'Full dataset'!$A$4:$IE$190,BR$1-2007+$C1137,FALSE),0)</f>
        <v>0</v>
      </c>
      <c r="BS1137">
        <f>IF($BG1137=1,VLOOKUP($A1137,'Full dataset'!$A$4:$IE$190,BS$1-2007+$C1137,FALSE),0)</f>
        <v>0</v>
      </c>
      <c r="BT1137">
        <f>IF($BG1137=1,VLOOKUP($A1137,'Full dataset'!$A$4:$IE$190,BT$1-2007+$C1137,FALSE),0)</f>
        <v>0</v>
      </c>
      <c r="BU1137">
        <f>IF($BG1137=1,VLOOKUP($A1137,'Full dataset'!$A$4:$IE$190,BU$1-2007+$C1137,FALSE),0)</f>
        <v>0</v>
      </c>
      <c r="BV1137">
        <f>IF($BG1137=1,VLOOKUP($A1137,'Full dataset'!$A$4:$IE$190,BV$1-2007+$C1137,FALSE),0)</f>
        <v>0</v>
      </c>
      <c r="BW1137">
        <f>IF($BG1137=1,VLOOKUP($A1137,'Full dataset'!$A$4:$IE$190,BW$1-2007+$C1137,FALSE),0)</f>
        <v>0</v>
      </c>
      <c r="BX1137">
        <f>IF($BG1137=1,VLOOKUP($A1137,'Full dataset'!$A$4:$IE$190,BX$1-2007+$C1137,FALSE),0)</f>
        <v>0</v>
      </c>
    </row>
    <row r="1138" spans="1:76" x14ac:dyDescent="0.25">
      <c r="A1138">
        <v>20</v>
      </c>
      <c r="B1138" t="s">
        <v>64</v>
      </c>
      <c r="C1138">
        <v>2013</v>
      </c>
      <c r="D1138" t="s">
        <v>582</v>
      </c>
      <c r="E1138">
        <f t="shared" si="104"/>
        <v>0</v>
      </c>
      <c r="F1138">
        <v>1</v>
      </c>
      <c r="G1138">
        <v>16116</v>
      </c>
      <c r="H1138">
        <v>0.69432596613674546</v>
      </c>
      <c r="I1138">
        <v>7794</v>
      </c>
      <c r="J1138">
        <v>1</v>
      </c>
      <c r="K1138">
        <v>512</v>
      </c>
      <c r="L1138">
        <v>2.2058506742492785E-2</v>
      </c>
      <c r="M1138">
        <v>519</v>
      </c>
      <c r="N1138">
        <v>2</v>
      </c>
      <c r="O1138">
        <v>5210</v>
      </c>
      <c r="P1138">
        <v>0.22446253931325666</v>
      </c>
      <c r="Q1138">
        <v>26</v>
      </c>
      <c r="R1138">
        <v>40057</v>
      </c>
      <c r="U1138">
        <v>1</v>
      </c>
      <c r="V1138">
        <v>228</v>
      </c>
      <c r="W1138">
        <v>2612</v>
      </c>
      <c r="X1138">
        <v>2044</v>
      </c>
      <c r="Y1138">
        <v>1</v>
      </c>
      <c r="Z1138">
        <v>1</v>
      </c>
      <c r="AA1138" t="s">
        <v>741</v>
      </c>
      <c r="AB1138">
        <v>103888</v>
      </c>
      <c r="AC1138">
        <f>VLOOKUP(A1138,'Full dataset'!$A$4:$IE$190,2033-C1138,FALSE)</f>
        <v>6.1</v>
      </c>
      <c r="AD1138">
        <f>VLOOKUP(A1138,'Full dataset'!$A$4:$IE$190,2041-C1138,FALSE)</f>
        <v>25143</v>
      </c>
      <c r="AE1138">
        <f>VLOOKUP(A1138,'Full dataset'!$A$4:$IE$190,2050-C1138,FALSE)</f>
        <v>0</v>
      </c>
      <c r="AF1138">
        <v>3.05</v>
      </c>
      <c r="AG1138" t="str">
        <f>VLOOKUP($A1138,'Full dataset'!$A$4:$IE$190,2007+AG$1-$C1138,FALSE)</f>
        <v>.</v>
      </c>
      <c r="AH1138" t="str">
        <f>VLOOKUP($A1138,'Full dataset'!$A$4:$IE$190,2007+AH$1-$C1138,FALSE)</f>
        <v>.</v>
      </c>
      <c r="AI1138">
        <f>VLOOKUP($A1138,'Full dataset'!$A$4:$IE$190,2007+AI$1-$C1138,FALSE)</f>
        <v>21000</v>
      </c>
      <c r="AJ1138">
        <f>VLOOKUP($A1138,'Full dataset'!$A$4:$IE$190,2007+AJ$1-$C1138,FALSE)</f>
        <v>309</v>
      </c>
      <c r="AK1138">
        <f>VLOOKUP($A1138,'Full dataset'!$A$4:$IE$190,2007+AK$1-$C1138,FALSE)</f>
        <v>7</v>
      </c>
      <c r="AL1138">
        <f>VLOOKUP($A1138,'Full dataset'!$A$4:$IE$190,2007+AL$1-$C1138,FALSE)</f>
        <v>56</v>
      </c>
      <c r="AM1138">
        <f>VLOOKUP($A1138,'Full dataset'!$A$4:$IE$190,2007+AM$1-$C1138,FALSE)</f>
        <v>1100</v>
      </c>
      <c r="AN1138">
        <f>VLOOKUP($A1138,'Full dataset'!$A$4:$IE$190,2007+AN$1-$C1138,FALSE)</f>
        <v>260916</v>
      </c>
      <c r="AO1138">
        <f>VLOOKUP($A1138,'Full dataset'!$A$4:$IE$190,2007+AO$1-$C1138,FALSE)</f>
        <v>8</v>
      </c>
      <c r="AP1138" t="s">
        <v>726</v>
      </c>
      <c r="AQ1138" t="s">
        <v>726</v>
      </c>
      <c r="AR1138" t="s">
        <v>726</v>
      </c>
      <c r="AS1138" t="s">
        <v>726</v>
      </c>
      <c r="AT1138" t="s">
        <v>726</v>
      </c>
      <c r="AU1138">
        <f>VLOOKUP(A1138,'Full dataset'!$A$4:$II$190,$AU$1,FALSE)</f>
        <v>2009</v>
      </c>
      <c r="AV1138">
        <v>1</v>
      </c>
      <c r="AW1138">
        <f>VLOOKUP(A1138,'Full dataset'!$A$5:$IM$190,247,FALSE)</f>
        <v>2</v>
      </c>
      <c r="AX1138">
        <f>VLOOKUP(A1138,'Full dataset'!$A$4:$II$190,242,FALSE)</f>
        <v>2008</v>
      </c>
      <c r="AY1138">
        <f>VLOOKUP(A1138,'Full dataset'!$A$5:$IM$190,246,FALSE)</f>
        <v>2</v>
      </c>
      <c r="AZ1138">
        <v>9999</v>
      </c>
      <c r="BA1138">
        <f>MAX(VLOOKUP($A1138,'Full dataset'!$A$4:$IX$190,BA$1,FALSE),AW1138)</f>
        <v>2</v>
      </c>
      <c r="BB1138">
        <f>IF(VLOOKUP($A1138,'Full dataset'!$A$4:$IX$190,BB$1,FALSE)&gt;0,VLOOKUP($A1138,'Full dataset'!$A$4:$IX$190,BB$1,FALSE),AU1138)</f>
        <v>2009</v>
      </c>
      <c r="BC1138">
        <f>MAX(VLOOKUP($A1138,'Full dataset'!$A$4:$IX$190,BC$1,FALSE),AY1138)</f>
        <v>2</v>
      </c>
      <c r="BD1138">
        <f>MAX(VLOOKUP($A1138,'Full dataset'!$A$4:$IX$190,BD$1,FALSE),AX1138)</f>
        <v>2008</v>
      </c>
      <c r="BE1138">
        <f t="shared" si="105"/>
        <v>2008</v>
      </c>
      <c r="BF1138">
        <f t="shared" si="106"/>
        <v>1</v>
      </c>
      <c r="BG1138">
        <f t="shared" si="107"/>
        <v>1</v>
      </c>
      <c r="BH1138">
        <f t="shared" si="102"/>
        <v>0</v>
      </c>
      <c r="BI1138">
        <f t="shared" si="103"/>
        <v>1</v>
      </c>
      <c r="BO1138">
        <f>IF(BF1138=1,VLOOKUP($A1138,'Full dataset'!$A$4:$IE$190,2007+BO$1-$C1138,FALSE),0)</f>
        <v>314</v>
      </c>
      <c r="BP1138">
        <f>IF(BF1138=1,VLOOKUP($A1138,'Full dataset'!$A$4:$IE$190,2007+BP$1-$C1138,FALSE),0)</f>
        <v>52</v>
      </c>
      <c r="BQ1138">
        <f>IF(BF1138=1,VLOOKUP($A1138,'Full dataset'!$A$4:$IE$190,2007+BQ$1-$C1138,FALSE),0)</f>
        <v>3264</v>
      </c>
      <c r="BR1138">
        <f>IF($BG1138=1,VLOOKUP($A1138,'Full dataset'!$A$4:$IE$190,BR$1-2007+$C1138,FALSE),0)</f>
        <v>222</v>
      </c>
      <c r="BS1138">
        <f>IF($BG1138=1,VLOOKUP($A1138,'Full dataset'!$A$4:$IE$190,BS$1-2007+$C1138,FALSE),0)</f>
        <v>232</v>
      </c>
      <c r="BT1138">
        <f>IF($BG1138=1,VLOOKUP($A1138,'Full dataset'!$A$4:$IE$190,BT$1-2007+$C1138,FALSE),0)</f>
        <v>2927</v>
      </c>
      <c r="BU1138">
        <f>IF($BG1138=1,VLOOKUP($A1138,'Full dataset'!$A$4:$IE$190,BU$1-2007+$C1138,FALSE),0)</f>
        <v>834</v>
      </c>
      <c r="BV1138">
        <f>IF($BG1138=1,VLOOKUP($A1138,'Full dataset'!$A$4:$IE$190,BV$1-2007+$C1138,FALSE),0)</f>
        <v>111</v>
      </c>
      <c r="BW1138">
        <f>IF($BG1138=1,VLOOKUP($A1138,'Full dataset'!$A$4:$IE$190,BW$1-2007+$C1138,FALSE),0)</f>
        <v>0</v>
      </c>
      <c r="BX1138">
        <f>IF($BG1138=1,VLOOKUP($A1138,'Full dataset'!$A$4:$IE$190,BX$1-2007+$C1138,FALSE),0)</f>
        <v>19</v>
      </c>
    </row>
    <row r="1139" spans="1:76" x14ac:dyDescent="0.25">
      <c r="A1139">
        <v>21</v>
      </c>
      <c r="B1139" t="s">
        <v>65</v>
      </c>
      <c r="C1139">
        <v>2013</v>
      </c>
      <c r="D1139" t="s">
        <v>582</v>
      </c>
      <c r="E1139">
        <f t="shared" si="104"/>
        <v>0</v>
      </c>
      <c r="F1139">
        <v>1</v>
      </c>
      <c r="G1139">
        <v>5144</v>
      </c>
      <c r="H1139">
        <v>2.0502192108409725</v>
      </c>
      <c r="I1139">
        <v>1680</v>
      </c>
      <c r="J1139">
        <v>1</v>
      </c>
      <c r="K1139">
        <v>143</v>
      </c>
      <c r="L1139">
        <v>5.6994818652849742E-2</v>
      </c>
      <c r="M1139">
        <v>313</v>
      </c>
      <c r="N1139">
        <v>1</v>
      </c>
      <c r="O1139">
        <v>291</v>
      </c>
      <c r="P1139">
        <v>0.1159824631327222</v>
      </c>
      <c r="Q1139">
        <v>1</v>
      </c>
      <c r="R1139">
        <v>40391</v>
      </c>
      <c r="U1139">
        <v>1</v>
      </c>
      <c r="V1139">
        <v>1599</v>
      </c>
      <c r="W1139">
        <v>3690</v>
      </c>
      <c r="X1139">
        <v>3004</v>
      </c>
      <c r="Y1139">
        <v>1</v>
      </c>
      <c r="Z1139">
        <v>1</v>
      </c>
      <c r="AA1139" t="s">
        <v>742</v>
      </c>
      <c r="AB1139">
        <v>21850</v>
      </c>
      <c r="AC1139">
        <f>VLOOKUP(A1139,'Full dataset'!$A$4:$IE$190,2033-C1139,FALSE)</f>
        <v>8.6999999999999993</v>
      </c>
      <c r="AD1139">
        <f>VLOOKUP(A1139,'Full dataset'!$A$4:$IE$190,2041-C1139,FALSE)</f>
        <v>2704</v>
      </c>
      <c r="AE1139">
        <f>VLOOKUP(A1139,'Full dataset'!$A$4:$IE$190,2050-C1139,FALSE)</f>
        <v>0</v>
      </c>
      <c r="AF1139">
        <v>4.3499999999999996</v>
      </c>
      <c r="AG1139" t="str">
        <f>VLOOKUP($A1139,'Full dataset'!$A$4:$IE$190,2007+AG$1-$C1139,FALSE)</f>
        <v>.</v>
      </c>
      <c r="AH1139" t="str">
        <f>VLOOKUP($A1139,'Full dataset'!$A$4:$IE$190,2007+AH$1-$C1139,FALSE)</f>
        <v>.</v>
      </c>
      <c r="AI1139">
        <f>VLOOKUP($A1139,'Full dataset'!$A$4:$IE$190,2007+AI$1-$C1139,FALSE)</f>
        <v>1100</v>
      </c>
      <c r="AJ1139">
        <f>VLOOKUP($A1139,'Full dataset'!$A$4:$IE$190,2007+AJ$1-$C1139,FALSE)</f>
        <v>2013</v>
      </c>
      <c r="AK1139">
        <f>VLOOKUP($A1139,'Full dataset'!$A$4:$IE$190,2007+AK$1-$C1139,FALSE)</f>
        <v>5</v>
      </c>
      <c r="AL1139">
        <f>VLOOKUP($A1139,'Full dataset'!$A$4:$IE$190,2007+AL$1-$C1139,FALSE)</f>
        <v>40</v>
      </c>
      <c r="AM1139">
        <f>VLOOKUP($A1139,'Full dataset'!$A$4:$IE$190,2007+AM$1-$C1139,FALSE)</f>
        <v>98</v>
      </c>
      <c r="AN1139">
        <f>VLOOKUP($A1139,'Full dataset'!$A$4:$IE$190,2007+AN$1-$C1139,FALSE)</f>
        <v>45200</v>
      </c>
      <c r="AO1139">
        <f>VLOOKUP($A1139,'Full dataset'!$A$4:$IE$190,2007+AO$1-$C1139,FALSE)</f>
        <v>7</v>
      </c>
      <c r="AP1139" t="s">
        <v>726</v>
      </c>
      <c r="AQ1139" t="s">
        <v>726</v>
      </c>
      <c r="AR1139" t="s">
        <v>726</v>
      </c>
      <c r="AS1139" t="s">
        <v>726</v>
      </c>
      <c r="AT1139" t="s">
        <v>726</v>
      </c>
      <c r="AU1139">
        <f>VLOOKUP(A1139,'Full dataset'!$A$4:$II$190,$AU$1,FALSE)</f>
        <v>2010</v>
      </c>
      <c r="AV1139">
        <v>1</v>
      </c>
      <c r="AW1139">
        <f>VLOOKUP(A1139,'Full dataset'!$A$5:$IM$190,247,FALSE)</f>
        <v>1</v>
      </c>
      <c r="AX1139">
        <f>VLOOKUP(A1139,'Full dataset'!$A$4:$II$190,242,FALSE)</f>
        <v>2009</v>
      </c>
      <c r="AY1139">
        <f>VLOOKUP(A1139,'Full dataset'!$A$5:$IM$190,246,FALSE)</f>
        <v>1</v>
      </c>
      <c r="AZ1139">
        <v>9999</v>
      </c>
      <c r="BA1139">
        <f>MAX(VLOOKUP($A1139,'Full dataset'!$A$4:$IX$190,BA$1,FALSE),AW1139)</f>
        <v>2</v>
      </c>
      <c r="BB1139">
        <f>IF(VLOOKUP($A1139,'Full dataset'!$A$4:$IX$190,BB$1,FALSE)&gt;0,VLOOKUP($A1139,'Full dataset'!$A$4:$IX$190,BB$1,FALSE),AU1139)</f>
        <v>2010</v>
      </c>
      <c r="BC1139">
        <f>MAX(VLOOKUP($A1139,'Full dataset'!$A$4:$IX$190,BC$1,FALSE),AY1139)</f>
        <v>1</v>
      </c>
      <c r="BD1139">
        <f>MAX(VLOOKUP($A1139,'Full dataset'!$A$4:$IX$190,BD$1,FALSE),AX1139)</f>
        <v>2009</v>
      </c>
      <c r="BE1139">
        <f t="shared" si="105"/>
        <v>2009</v>
      </c>
      <c r="BF1139">
        <f t="shared" si="106"/>
        <v>1</v>
      </c>
      <c r="BG1139">
        <f t="shared" si="107"/>
        <v>0</v>
      </c>
      <c r="BH1139">
        <f t="shared" si="102"/>
        <v>0</v>
      </c>
      <c r="BI1139">
        <f t="shared" si="103"/>
        <v>1</v>
      </c>
      <c r="BO1139">
        <f>IF(BF1139=1,VLOOKUP($A1139,'Full dataset'!$A$4:$IE$190,2007+BO$1-$C1139,FALSE),0)</f>
        <v>803</v>
      </c>
      <c r="BP1139">
        <f>IF(BF1139=1,VLOOKUP($A1139,'Full dataset'!$A$4:$IE$190,2007+BP$1-$C1139,FALSE),0)</f>
        <v>118</v>
      </c>
      <c r="BQ1139">
        <f>IF(BF1139=1,VLOOKUP($A1139,'Full dataset'!$A$4:$IE$190,2007+BQ$1-$C1139,FALSE),0)</f>
        <v>639</v>
      </c>
      <c r="BR1139">
        <f>IF($BG1139=1,VLOOKUP($A1139,'Full dataset'!$A$4:$IE$190,BR$1-2007+$C1139,FALSE),0)</f>
        <v>0</v>
      </c>
      <c r="BS1139">
        <f>IF($BG1139=1,VLOOKUP($A1139,'Full dataset'!$A$4:$IE$190,BS$1-2007+$C1139,FALSE),0)</f>
        <v>0</v>
      </c>
      <c r="BT1139">
        <f>IF($BG1139=1,VLOOKUP($A1139,'Full dataset'!$A$4:$IE$190,BT$1-2007+$C1139,FALSE),0)</f>
        <v>0</v>
      </c>
      <c r="BU1139">
        <f>IF($BG1139=1,VLOOKUP($A1139,'Full dataset'!$A$4:$IE$190,BU$1-2007+$C1139,FALSE),0)</f>
        <v>0</v>
      </c>
      <c r="BV1139">
        <f>IF($BG1139=1,VLOOKUP($A1139,'Full dataset'!$A$4:$IE$190,BV$1-2007+$C1139,FALSE),0)</f>
        <v>0</v>
      </c>
      <c r="BW1139">
        <f>IF($BG1139=1,VLOOKUP($A1139,'Full dataset'!$A$4:$IE$190,BW$1-2007+$C1139,FALSE),0)</f>
        <v>0</v>
      </c>
      <c r="BX1139">
        <f>IF($BG1139=1,VLOOKUP($A1139,'Full dataset'!$A$4:$IE$190,BX$1-2007+$C1139,FALSE),0)</f>
        <v>0</v>
      </c>
    </row>
    <row r="1140" spans="1:76" x14ac:dyDescent="0.25">
      <c r="A1140">
        <v>22</v>
      </c>
      <c r="B1140" t="s">
        <v>66</v>
      </c>
      <c r="C1140">
        <v>2013</v>
      </c>
      <c r="D1140" t="s">
        <v>591</v>
      </c>
      <c r="E1140">
        <f t="shared" si="104"/>
        <v>1</v>
      </c>
      <c r="F1140">
        <v>1</v>
      </c>
      <c r="G1140">
        <v>3368</v>
      </c>
      <c r="H1140">
        <v>0.96366237482117312</v>
      </c>
      <c r="I1140">
        <v>936</v>
      </c>
      <c r="J1140">
        <v>0</v>
      </c>
      <c r="N1140">
        <v>1</v>
      </c>
      <c r="O1140">
        <v>104612</v>
      </c>
      <c r="P1140">
        <v>29.931902718168814</v>
      </c>
      <c r="Q1140">
        <v>2563</v>
      </c>
      <c r="R1140">
        <v>39873</v>
      </c>
      <c r="S1140">
        <v>5700</v>
      </c>
      <c r="T1140">
        <v>442299</v>
      </c>
      <c r="U1140">
        <v>1</v>
      </c>
      <c r="V1140">
        <v>4809</v>
      </c>
      <c r="W1140">
        <v>36505</v>
      </c>
      <c r="X1140">
        <v>17104</v>
      </c>
      <c r="Y1140">
        <v>1</v>
      </c>
      <c r="Z1140">
        <v>1</v>
      </c>
      <c r="AA1140" t="s">
        <v>743</v>
      </c>
      <c r="AB1140">
        <v>19657</v>
      </c>
      <c r="AC1140">
        <f>VLOOKUP(A1140,'Full dataset'!$A$4:$IE$190,2033-C1140,FALSE)</f>
        <v>8.5</v>
      </c>
      <c r="AD1140">
        <f>VLOOKUP(A1140,'Full dataset'!$A$4:$IE$190,2041-C1140,FALSE)</f>
        <v>4089</v>
      </c>
      <c r="AE1140">
        <f>VLOOKUP(A1140,'Full dataset'!$A$4:$IE$190,2050-C1140,FALSE)</f>
        <v>0</v>
      </c>
      <c r="AF1140">
        <v>4.25</v>
      </c>
      <c r="AG1140">
        <f>VLOOKUP($A1140,'Full dataset'!$A$4:$IE$190,2007+AG$1-$C1140,FALSE)</f>
        <v>8.1660000000000004</v>
      </c>
      <c r="AH1140">
        <f>VLOOKUP($A1140,'Full dataset'!$A$4:$IE$190,2007+AH$1-$C1140,FALSE)</f>
        <v>783.47400000000005</v>
      </c>
      <c r="AI1140">
        <f>VLOOKUP($A1140,'Full dataset'!$A$4:$IE$190,2007+AI$1-$C1140,FALSE)</f>
        <v>748.53800000000001</v>
      </c>
      <c r="AJ1140">
        <f>VLOOKUP($A1140,'Full dataset'!$A$4:$IE$190,2007+AJ$1-$C1140,FALSE)</f>
        <v>1264</v>
      </c>
      <c r="AK1140">
        <f>VLOOKUP($A1140,'Full dataset'!$A$4:$IE$190,2007+AK$1-$C1140,FALSE)</f>
        <v>11</v>
      </c>
      <c r="AL1140">
        <f>VLOOKUP($A1140,'Full dataset'!$A$4:$IE$190,2007+AL$1-$C1140,FALSE)</f>
        <v>65</v>
      </c>
      <c r="AM1140">
        <f>VLOOKUP($A1140,'Full dataset'!$A$4:$IE$190,2007+AM$1-$C1140,FALSE)</f>
        <v>294</v>
      </c>
      <c r="AN1140">
        <f>VLOOKUP($A1140,'Full dataset'!$A$4:$IE$190,2007+AN$1-$C1140,FALSE)</f>
        <v>49441</v>
      </c>
      <c r="AO1140">
        <f>VLOOKUP($A1140,'Full dataset'!$A$4:$IE$190,2007+AO$1-$C1140,FALSE)</f>
        <v>9</v>
      </c>
      <c r="AP1140" t="s">
        <v>726</v>
      </c>
      <c r="AQ1140" t="s">
        <v>726</v>
      </c>
      <c r="AR1140" t="s">
        <v>726</v>
      </c>
      <c r="AS1140" t="s">
        <v>726</v>
      </c>
      <c r="AT1140" t="s">
        <v>726</v>
      </c>
      <c r="AU1140">
        <f>VLOOKUP(A1140,'Full dataset'!$A$4:$II$190,$AU$1,FALSE)</f>
        <v>2009</v>
      </c>
      <c r="AV1140">
        <v>0</v>
      </c>
      <c r="AW1140">
        <f>VLOOKUP(A1140,'Full dataset'!$A$5:$IM$190,247,FALSE)</f>
        <v>1</v>
      </c>
      <c r="AX1140">
        <f>VLOOKUP(A1140,'Full dataset'!$A$4:$II$190,242,FALSE)</f>
        <v>2008</v>
      </c>
      <c r="AY1140">
        <f>VLOOKUP(A1140,'Full dataset'!$A$5:$IM$190,246,FALSE)</f>
        <v>1</v>
      </c>
      <c r="AZ1140">
        <v>9999</v>
      </c>
      <c r="BA1140">
        <f>MAX(VLOOKUP($A1140,'Full dataset'!$A$4:$IX$190,BA$1,FALSE),AW1140)</f>
        <v>1</v>
      </c>
      <c r="BB1140">
        <f>IF(VLOOKUP($A1140,'Full dataset'!$A$4:$IX$190,BB$1,FALSE)&gt;0,VLOOKUP($A1140,'Full dataset'!$A$4:$IX$190,BB$1,FALSE),AU1140)</f>
        <v>2009</v>
      </c>
      <c r="BC1140">
        <f>MAX(VLOOKUP($A1140,'Full dataset'!$A$4:$IX$190,BC$1,FALSE),AY1140)</f>
        <v>1</v>
      </c>
      <c r="BD1140">
        <f>MAX(VLOOKUP($A1140,'Full dataset'!$A$4:$IX$190,BD$1,FALSE),AX1140)</f>
        <v>2008</v>
      </c>
      <c r="BE1140">
        <f t="shared" si="105"/>
        <v>2008</v>
      </c>
      <c r="BF1140">
        <f t="shared" si="106"/>
        <v>0</v>
      </c>
      <c r="BG1140">
        <f t="shared" si="107"/>
        <v>0</v>
      </c>
      <c r="BH1140">
        <f t="shared" si="102"/>
        <v>0</v>
      </c>
      <c r="BI1140">
        <f t="shared" si="103"/>
        <v>0</v>
      </c>
      <c r="BO1140">
        <f>IF(BF1140=1,VLOOKUP($A1140,'Full dataset'!$A$4:$IE$190,2007+BO$1-$C1140,FALSE),0)</f>
        <v>0</v>
      </c>
      <c r="BP1140">
        <f>IF(BF1140=1,VLOOKUP($A1140,'Full dataset'!$A$4:$IE$190,2007+BP$1-$C1140,FALSE),0)</f>
        <v>0</v>
      </c>
      <c r="BQ1140">
        <f>IF(BF1140=1,VLOOKUP($A1140,'Full dataset'!$A$4:$IE$190,2007+BQ$1-$C1140,FALSE),0)</f>
        <v>0</v>
      </c>
      <c r="BR1140">
        <f>IF($BG1140=1,VLOOKUP($A1140,'Full dataset'!$A$4:$IE$190,BR$1-2007+$C1140,FALSE),0)</f>
        <v>0</v>
      </c>
      <c r="BS1140">
        <f>IF($BG1140=1,VLOOKUP($A1140,'Full dataset'!$A$4:$IE$190,BS$1-2007+$C1140,FALSE),0)</f>
        <v>0</v>
      </c>
      <c r="BT1140">
        <f>IF($BG1140=1,VLOOKUP($A1140,'Full dataset'!$A$4:$IE$190,BT$1-2007+$C1140,FALSE),0)</f>
        <v>0</v>
      </c>
      <c r="BU1140">
        <f>IF($BG1140=1,VLOOKUP($A1140,'Full dataset'!$A$4:$IE$190,BU$1-2007+$C1140,FALSE),0)</f>
        <v>0</v>
      </c>
      <c r="BV1140">
        <f>IF($BG1140=1,VLOOKUP($A1140,'Full dataset'!$A$4:$IE$190,BV$1-2007+$C1140,FALSE),0)</f>
        <v>0</v>
      </c>
      <c r="BW1140">
        <f>IF($BG1140=1,VLOOKUP($A1140,'Full dataset'!$A$4:$IE$190,BW$1-2007+$C1140,FALSE),0)</f>
        <v>0</v>
      </c>
      <c r="BX1140">
        <f>IF($BG1140=1,VLOOKUP($A1140,'Full dataset'!$A$4:$IE$190,BX$1-2007+$C1140,FALSE),0)</f>
        <v>0</v>
      </c>
    </row>
    <row r="1141" spans="1:76" x14ac:dyDescent="0.25">
      <c r="A1141">
        <v>23</v>
      </c>
      <c r="B1141" t="s">
        <v>67</v>
      </c>
      <c r="C1141">
        <v>2013</v>
      </c>
      <c r="D1141" t="s">
        <v>591</v>
      </c>
      <c r="E1141">
        <f t="shared" si="104"/>
        <v>1</v>
      </c>
      <c r="F1141">
        <v>1</v>
      </c>
      <c r="G1141">
        <v>46882</v>
      </c>
      <c r="H1141">
        <v>3.5109713173069723</v>
      </c>
      <c r="I1141">
        <v>14755</v>
      </c>
      <c r="J1141">
        <v>1</v>
      </c>
      <c r="K1141">
        <v>684</v>
      </c>
      <c r="L1141">
        <v>5.1224443945180859E-2</v>
      </c>
      <c r="M1141">
        <v>197</v>
      </c>
      <c r="N1141">
        <v>2</v>
      </c>
      <c r="O1141">
        <v>2382</v>
      </c>
      <c r="P1141">
        <v>0.17838687935295439</v>
      </c>
      <c r="Q1141">
        <v>23</v>
      </c>
      <c r="R1141">
        <v>40026</v>
      </c>
      <c r="S1141">
        <v>3674</v>
      </c>
      <c r="T1141">
        <v>334413</v>
      </c>
      <c r="U1141">
        <v>1</v>
      </c>
      <c r="V1141">
        <v>112</v>
      </c>
      <c r="W1141">
        <v>254</v>
      </c>
      <c r="X1141">
        <v>513</v>
      </c>
      <c r="Y1141">
        <v>1</v>
      </c>
      <c r="Z1141">
        <v>1</v>
      </c>
      <c r="AA1141" t="s">
        <v>744</v>
      </c>
      <c r="AB1141">
        <v>241473</v>
      </c>
      <c r="AC1141">
        <f>VLOOKUP(A1141,'Full dataset'!$A$4:$IE$190,2033-C1141,FALSE)</f>
        <v>9</v>
      </c>
      <c r="AD1141">
        <f>VLOOKUP(A1141,'Full dataset'!$A$4:$IE$190,2041-C1141,FALSE)</f>
        <v>17731</v>
      </c>
      <c r="AE1141">
        <f>VLOOKUP(A1141,'Full dataset'!$A$4:$IE$190,2050-C1141,FALSE)</f>
        <v>0</v>
      </c>
      <c r="AF1141">
        <v>4.5</v>
      </c>
      <c r="AG1141">
        <f>VLOOKUP($A1141,'Full dataset'!$A$4:$IE$190,2007+AG$1-$C1141,FALSE)</f>
        <v>6853</v>
      </c>
      <c r="AH1141">
        <f>VLOOKUP($A1141,'Full dataset'!$A$4:$IE$190,2007+AH$1-$C1141,FALSE)</f>
        <v>45516</v>
      </c>
      <c r="AI1141">
        <f>VLOOKUP($A1141,'Full dataset'!$A$4:$IE$190,2007+AI$1-$C1141,FALSE)</f>
        <v>24866</v>
      </c>
      <c r="AJ1141" t="str">
        <f>VLOOKUP($A1141,'Full dataset'!$A$4:$IE$190,2007+AJ$1-$C1141,FALSE)</f>
        <v>.</v>
      </c>
      <c r="AK1141">
        <f>VLOOKUP($A1141,'Full dataset'!$A$4:$IE$190,2007+AK$1-$C1141,FALSE)</f>
        <v>6</v>
      </c>
      <c r="AL1141">
        <f>VLOOKUP($A1141,'Full dataset'!$A$4:$IE$190,2007+AL$1-$C1141,FALSE)</f>
        <v>21</v>
      </c>
      <c r="AM1141" t="str">
        <f>VLOOKUP($A1141,'Full dataset'!$A$4:$IE$190,2007+AM$1-$C1141,FALSE)</f>
        <v>.</v>
      </c>
      <c r="AN1141" t="str">
        <f>VLOOKUP($A1141,'Full dataset'!$A$4:$IE$190,2007+AN$1-$C1141,FALSE)</f>
        <v>.</v>
      </c>
      <c r="AO1141" t="str">
        <f>VLOOKUP($A1141,'Full dataset'!$A$4:$IE$190,2007+AO$1-$C1141,FALSE)</f>
        <v>.</v>
      </c>
      <c r="AP1141" t="s">
        <v>726</v>
      </c>
      <c r="AQ1141" t="s">
        <v>726</v>
      </c>
      <c r="AR1141" t="s">
        <v>726</v>
      </c>
      <c r="AS1141" t="s">
        <v>726</v>
      </c>
      <c r="AT1141" t="s">
        <v>726</v>
      </c>
      <c r="AU1141">
        <f>VLOOKUP(A1141,'Full dataset'!$A$4:$II$190,$AU$1,FALSE)</f>
        <v>2014</v>
      </c>
      <c r="AV1141">
        <v>1</v>
      </c>
      <c r="AW1141">
        <f>VLOOKUP(A1141,'Full dataset'!$A$5:$IM$190,247,FALSE)</f>
        <v>1</v>
      </c>
      <c r="AX1141">
        <f>VLOOKUP(A1141,'Full dataset'!$A$4:$II$190,242,FALSE)</f>
        <v>2008</v>
      </c>
      <c r="AY1141">
        <f>VLOOKUP(A1141,'Full dataset'!$A$5:$IM$190,246,FALSE)</f>
        <v>2</v>
      </c>
      <c r="AZ1141">
        <v>9999</v>
      </c>
      <c r="BA1141">
        <f>MAX(VLOOKUP($A1141,'Full dataset'!$A$4:$IX$190,BA$1,FALSE),AW1141)</f>
        <v>1</v>
      </c>
      <c r="BB1141">
        <f>IF(VLOOKUP($A1141,'Full dataset'!$A$4:$IX$190,BB$1,FALSE)&gt;0,VLOOKUP($A1141,'Full dataset'!$A$4:$IX$190,BB$1,FALSE),AU1141)</f>
        <v>2014</v>
      </c>
      <c r="BC1141">
        <f>MAX(VLOOKUP($A1141,'Full dataset'!$A$4:$IX$190,BC$1,FALSE),AY1141)</f>
        <v>2</v>
      </c>
      <c r="BD1141">
        <f>MAX(VLOOKUP($A1141,'Full dataset'!$A$4:$IX$190,BD$1,FALSE),AX1141)</f>
        <v>2008</v>
      </c>
      <c r="BE1141">
        <f t="shared" si="105"/>
        <v>2008</v>
      </c>
      <c r="BF1141">
        <f t="shared" si="106"/>
        <v>0</v>
      </c>
      <c r="BG1141">
        <f t="shared" si="107"/>
        <v>1</v>
      </c>
      <c r="BH1141">
        <f t="shared" si="102"/>
        <v>0</v>
      </c>
      <c r="BI1141">
        <f t="shared" si="103"/>
        <v>1</v>
      </c>
      <c r="BO1141">
        <f>IF(BF1141=1,VLOOKUP($A1141,'Full dataset'!$A$4:$IE$190,2007+BO$1-$C1141,FALSE),0)</f>
        <v>0</v>
      </c>
      <c r="BP1141">
        <f>IF(BF1141=1,VLOOKUP($A1141,'Full dataset'!$A$4:$IE$190,2007+BP$1-$C1141,FALSE),0)</f>
        <v>0</v>
      </c>
      <c r="BQ1141">
        <f>IF(BF1141=1,VLOOKUP($A1141,'Full dataset'!$A$4:$IE$190,2007+BQ$1-$C1141,FALSE),0)</f>
        <v>0</v>
      </c>
      <c r="BR1141">
        <f>IF($BG1141=1,VLOOKUP($A1141,'Full dataset'!$A$4:$IE$190,BR$1-2007+$C1141,FALSE),0)</f>
        <v>190</v>
      </c>
      <c r="BS1141">
        <f>IF($BG1141=1,VLOOKUP($A1141,'Full dataset'!$A$4:$IE$190,BS$1-2007+$C1141,FALSE),0)</f>
        <v>220</v>
      </c>
      <c r="BT1141">
        <f>IF($BG1141=1,VLOOKUP($A1141,'Full dataset'!$A$4:$IE$190,BT$1-2007+$C1141,FALSE),0)</f>
        <v>5216</v>
      </c>
      <c r="BU1141">
        <f>IF($BG1141=1,VLOOKUP($A1141,'Full dataset'!$A$4:$IE$190,BU$1-2007+$C1141,FALSE),0)</f>
        <v>583</v>
      </c>
      <c r="BV1141">
        <f>IF($BG1141=1,VLOOKUP($A1141,'Full dataset'!$A$4:$IE$190,BV$1-2007+$C1141,FALSE),0)</f>
        <v>76</v>
      </c>
      <c r="BW1141">
        <f>IF($BG1141=1,VLOOKUP($A1141,'Full dataset'!$A$4:$IE$190,BW$1-2007+$C1141,FALSE),0)</f>
        <v>13</v>
      </c>
      <c r="BX1141">
        <f>IF($BG1141=1,VLOOKUP($A1141,'Full dataset'!$A$4:$IE$190,BX$1-2007+$C1141,FALSE),0)</f>
        <v>65</v>
      </c>
    </row>
    <row r="1142" spans="1:76" x14ac:dyDescent="0.25">
      <c r="A1142">
        <v>24</v>
      </c>
      <c r="B1142" t="s">
        <v>68</v>
      </c>
      <c r="C1142">
        <v>2013</v>
      </c>
      <c r="D1142" t="s">
        <v>582</v>
      </c>
      <c r="E1142">
        <f t="shared" si="104"/>
        <v>0</v>
      </c>
      <c r="F1142">
        <v>1</v>
      </c>
      <c r="G1142">
        <v>2631</v>
      </c>
      <c r="H1142">
        <v>1.5993920972644378</v>
      </c>
      <c r="I1142">
        <v>1475</v>
      </c>
      <c r="J1142">
        <v>0</v>
      </c>
      <c r="N1142">
        <v>0</v>
      </c>
      <c r="U1142">
        <v>1</v>
      </c>
      <c r="V1142">
        <v>218</v>
      </c>
      <c r="W1142">
        <v>3805</v>
      </c>
      <c r="X1142">
        <v>1349</v>
      </c>
      <c r="Y1142">
        <v>1</v>
      </c>
      <c r="Z1142">
        <v>0</v>
      </c>
      <c r="AA1142" t="s">
        <v>745</v>
      </c>
      <c r="AB1142">
        <v>8427</v>
      </c>
      <c r="AC1142">
        <f>VLOOKUP(A1142,'Full dataset'!$A$4:$IE$190,2033-C1142,FALSE)</f>
        <v>7.8</v>
      </c>
      <c r="AD1142">
        <f>VLOOKUP(A1142,'Full dataset'!$A$4:$IE$190,2041-C1142,FALSE)</f>
        <v>1628</v>
      </c>
      <c r="AE1142">
        <f>VLOOKUP(A1142,'Full dataset'!$A$4:$IE$190,2050-C1142,FALSE)</f>
        <v>0</v>
      </c>
      <c r="AF1142">
        <v>3.9</v>
      </c>
      <c r="AG1142" t="str">
        <f>VLOOKUP($A1142,'Full dataset'!$A$4:$IE$190,2007+AG$1-$C1142,FALSE)</f>
        <v>.</v>
      </c>
      <c r="AH1142" t="str">
        <f>VLOOKUP($A1142,'Full dataset'!$A$4:$IE$190,2007+AH$1-$C1142,FALSE)</f>
        <v>.</v>
      </c>
      <c r="AI1142">
        <f>VLOOKUP($A1142,'Full dataset'!$A$4:$IE$190,2007+AI$1-$C1142,FALSE)</f>
        <v>675</v>
      </c>
      <c r="AJ1142">
        <f>VLOOKUP($A1142,'Full dataset'!$A$4:$IE$190,2007+AJ$1-$C1142,FALSE)</f>
        <v>343</v>
      </c>
      <c r="AK1142">
        <f>VLOOKUP($A1142,'Full dataset'!$A$4:$IE$190,2007+AK$1-$C1142,FALSE)</f>
        <v>3</v>
      </c>
      <c r="AL1142">
        <f>VLOOKUP($A1142,'Full dataset'!$A$4:$IE$190,2007+AL$1-$C1142,FALSE)</f>
        <v>54</v>
      </c>
      <c r="AM1142">
        <f>VLOOKUP($A1142,'Full dataset'!$A$4:$IE$190,2007+AM$1-$C1142,FALSE)</f>
        <v>33</v>
      </c>
      <c r="AN1142">
        <f>VLOOKUP($A1142,'Full dataset'!$A$4:$IE$190,2007+AN$1-$C1142,FALSE)</f>
        <v>10014</v>
      </c>
      <c r="AO1142">
        <f>VLOOKUP($A1142,'Full dataset'!$A$4:$IE$190,2007+AO$1-$C1142,FALSE)</f>
        <v>10</v>
      </c>
      <c r="AP1142" t="s">
        <v>726</v>
      </c>
      <c r="AQ1142" t="s">
        <v>726</v>
      </c>
      <c r="AR1142" t="s">
        <v>726</v>
      </c>
      <c r="AS1142" t="s">
        <v>726</v>
      </c>
      <c r="AT1142" t="s">
        <v>726</v>
      </c>
      <c r="AU1142">
        <f>VLOOKUP(A1142,'Full dataset'!$A$4:$II$190,$AU$1,FALSE)</f>
        <v>2009</v>
      </c>
      <c r="AV1142">
        <v>0</v>
      </c>
      <c r="AW1142">
        <f>VLOOKUP(A1142,'Full dataset'!$A$5:$IM$190,247,FALSE)</f>
        <v>1</v>
      </c>
      <c r="AX1142">
        <f>VLOOKUP(A1142,'Full dataset'!$A$4:$II$190,242,FALSE)</f>
        <v>2008</v>
      </c>
      <c r="AY1142">
        <f>VLOOKUP(A1142,'Full dataset'!$A$5:$IM$190,246,FALSE)</f>
        <v>1</v>
      </c>
      <c r="AZ1142">
        <v>9999</v>
      </c>
      <c r="BA1142">
        <f>MAX(VLOOKUP($A1142,'Full dataset'!$A$4:$IX$190,BA$1,FALSE),AW1142)</f>
        <v>1</v>
      </c>
      <c r="BB1142">
        <f>IF(VLOOKUP($A1142,'Full dataset'!$A$4:$IX$190,BB$1,FALSE)&gt;0,VLOOKUP($A1142,'Full dataset'!$A$4:$IX$190,BB$1,FALSE),AU1142)</f>
        <v>2009</v>
      </c>
      <c r="BC1142">
        <f>MAX(VLOOKUP($A1142,'Full dataset'!$A$4:$IX$190,BC$1,FALSE),AY1142)</f>
        <v>1</v>
      </c>
      <c r="BD1142">
        <f>MAX(VLOOKUP($A1142,'Full dataset'!$A$4:$IX$190,BD$1,FALSE),AX1142)</f>
        <v>2008</v>
      </c>
      <c r="BE1142">
        <f t="shared" si="105"/>
        <v>2008</v>
      </c>
      <c r="BF1142">
        <f t="shared" si="106"/>
        <v>0</v>
      </c>
      <c r="BG1142">
        <f t="shared" si="107"/>
        <v>0</v>
      </c>
      <c r="BH1142">
        <f t="shared" si="102"/>
        <v>0</v>
      </c>
      <c r="BI1142">
        <f t="shared" si="103"/>
        <v>0</v>
      </c>
      <c r="BO1142">
        <f>IF(BF1142=1,VLOOKUP($A1142,'Full dataset'!$A$4:$IE$190,2007+BO$1-$C1142,FALSE),0)</f>
        <v>0</v>
      </c>
      <c r="BP1142">
        <f>IF(BF1142=1,VLOOKUP($A1142,'Full dataset'!$A$4:$IE$190,2007+BP$1-$C1142,FALSE),0)</f>
        <v>0</v>
      </c>
      <c r="BQ1142">
        <f>IF(BF1142=1,VLOOKUP($A1142,'Full dataset'!$A$4:$IE$190,2007+BQ$1-$C1142,FALSE),0)</f>
        <v>0</v>
      </c>
      <c r="BR1142">
        <f>IF($BG1142=1,VLOOKUP($A1142,'Full dataset'!$A$4:$IE$190,BR$1-2007+$C1142,FALSE),0)</f>
        <v>0</v>
      </c>
      <c r="BS1142">
        <f>IF($BG1142=1,VLOOKUP($A1142,'Full dataset'!$A$4:$IE$190,BS$1-2007+$C1142,FALSE),0)</f>
        <v>0</v>
      </c>
      <c r="BT1142">
        <f>IF($BG1142=1,VLOOKUP($A1142,'Full dataset'!$A$4:$IE$190,BT$1-2007+$C1142,FALSE),0)</f>
        <v>0</v>
      </c>
      <c r="BU1142">
        <f>IF($BG1142=1,VLOOKUP($A1142,'Full dataset'!$A$4:$IE$190,BU$1-2007+$C1142,FALSE),0)</f>
        <v>0</v>
      </c>
      <c r="BV1142">
        <f>IF($BG1142=1,VLOOKUP($A1142,'Full dataset'!$A$4:$IE$190,BV$1-2007+$C1142,FALSE),0)</f>
        <v>0</v>
      </c>
      <c r="BW1142">
        <f>IF($BG1142=1,VLOOKUP($A1142,'Full dataset'!$A$4:$IE$190,BW$1-2007+$C1142,FALSE),0)</f>
        <v>0</v>
      </c>
      <c r="BX1142">
        <f>IF($BG1142=1,VLOOKUP($A1142,'Full dataset'!$A$4:$IE$190,BX$1-2007+$C1142,FALSE),0)</f>
        <v>0</v>
      </c>
    </row>
    <row r="1143" spans="1:76" x14ac:dyDescent="0.25">
      <c r="A1143">
        <v>25</v>
      </c>
      <c r="B1143" t="s">
        <v>69</v>
      </c>
      <c r="C1143">
        <v>2013</v>
      </c>
      <c r="D1143" t="s">
        <v>591</v>
      </c>
      <c r="E1143">
        <f t="shared" si="104"/>
        <v>1</v>
      </c>
      <c r="F1143">
        <v>1</v>
      </c>
      <c r="G1143">
        <v>3261</v>
      </c>
      <c r="H1143">
        <v>2.6972704714640199</v>
      </c>
      <c r="I1143">
        <v>1197</v>
      </c>
      <c r="J1143">
        <v>0</v>
      </c>
      <c r="N1143">
        <v>2</v>
      </c>
      <c r="O1143">
        <v>87</v>
      </c>
      <c r="P1143">
        <v>7.1960297766749379E-2</v>
      </c>
      <c r="Q1143">
        <v>0</v>
      </c>
      <c r="R1143">
        <v>40269</v>
      </c>
      <c r="S1143">
        <v>7372</v>
      </c>
      <c r="T1143">
        <v>511210</v>
      </c>
      <c r="U1143">
        <v>1</v>
      </c>
      <c r="V1143">
        <v>19</v>
      </c>
      <c r="W1143">
        <v>1734</v>
      </c>
      <c r="X1143">
        <v>1477</v>
      </c>
      <c r="Y1143">
        <v>1</v>
      </c>
      <c r="Z1143">
        <v>1</v>
      </c>
      <c r="AA1143" t="s">
        <v>746</v>
      </c>
      <c r="AB1143">
        <v>26553</v>
      </c>
      <c r="AC1143">
        <f>VLOOKUP(A1143,'Full dataset'!$A$4:$IE$190,2033-C1143,FALSE)</f>
        <v>9.1999999999999993</v>
      </c>
      <c r="AD1143">
        <f>VLOOKUP(A1143,'Full dataset'!$A$4:$IE$190,2041-C1143,FALSE)</f>
        <v>1717</v>
      </c>
      <c r="AE1143">
        <f>VLOOKUP(A1143,'Full dataset'!$A$4:$IE$190,2050-C1143,FALSE)</f>
        <v>0</v>
      </c>
      <c r="AF1143">
        <v>4.5999999999999996</v>
      </c>
      <c r="AG1143">
        <f>VLOOKUP($A1143,'Full dataset'!$A$4:$IE$190,2007+AG$1-$C1143,FALSE)</f>
        <v>25.53</v>
      </c>
      <c r="AH1143">
        <f>VLOOKUP($A1143,'Full dataset'!$A$4:$IE$190,2007+AH$1-$C1143,FALSE)</f>
        <v>598.19399999999996</v>
      </c>
      <c r="AI1143">
        <f>VLOOKUP($A1143,'Full dataset'!$A$4:$IE$190,2007+AI$1-$C1143,FALSE)</f>
        <v>410.39699999999999</v>
      </c>
      <c r="AJ1143">
        <f>VLOOKUP($A1143,'Full dataset'!$A$4:$IE$190,2007+AJ$1-$C1143,FALSE)</f>
        <v>84</v>
      </c>
      <c r="AK1143">
        <f>VLOOKUP($A1143,'Full dataset'!$A$4:$IE$190,2007+AK$1-$C1143,FALSE)</f>
        <v>15</v>
      </c>
      <c r="AL1143">
        <f>VLOOKUP($A1143,'Full dataset'!$A$4:$IE$190,2007+AL$1-$C1143,FALSE)</f>
        <v>48</v>
      </c>
      <c r="AM1143">
        <f>VLOOKUP($A1143,'Full dataset'!$A$4:$IE$190,2007+AM$1-$C1143,FALSE)</f>
        <v>200</v>
      </c>
      <c r="AN1143">
        <f>VLOOKUP($A1143,'Full dataset'!$A$4:$IE$190,2007+AN$1-$C1143,FALSE)</f>
        <v>19025</v>
      </c>
      <c r="AO1143">
        <f>VLOOKUP($A1143,'Full dataset'!$A$4:$IE$190,2007+AO$1-$C1143,FALSE)</f>
        <v>2</v>
      </c>
      <c r="AP1143" t="s">
        <v>726</v>
      </c>
      <c r="AQ1143" t="s">
        <v>726</v>
      </c>
      <c r="AR1143" t="s">
        <v>726</v>
      </c>
      <c r="AS1143" t="s">
        <v>726</v>
      </c>
      <c r="AT1143" t="s">
        <v>726</v>
      </c>
      <c r="AU1143">
        <f>VLOOKUP(A1143,'Full dataset'!$A$4:$II$190,$AU$1,FALSE)</f>
        <v>2011</v>
      </c>
      <c r="AV1143">
        <v>0</v>
      </c>
      <c r="AW1143">
        <f>VLOOKUP(A1143,'Full dataset'!$A$5:$IM$190,247,FALSE)</f>
        <v>2</v>
      </c>
      <c r="AX1143">
        <f>VLOOKUP(A1143,'Full dataset'!$A$4:$II$190,242,FALSE)</f>
        <v>2008</v>
      </c>
      <c r="AY1143">
        <f>VLOOKUP(A1143,'Full dataset'!$A$5:$IM$190,246,FALSE)</f>
        <v>1</v>
      </c>
      <c r="AZ1143">
        <v>9999</v>
      </c>
      <c r="BA1143">
        <f>MAX(VLOOKUP($A1143,'Full dataset'!$A$4:$IX$190,BA$1,FALSE),AW1143)</f>
        <v>2</v>
      </c>
      <c r="BB1143">
        <f>IF(VLOOKUP($A1143,'Full dataset'!$A$4:$IX$190,BB$1,FALSE)&gt;0,VLOOKUP($A1143,'Full dataset'!$A$4:$IX$190,BB$1,FALSE),AU1143)</f>
        <v>2011</v>
      </c>
      <c r="BC1143">
        <f>MAX(VLOOKUP($A1143,'Full dataset'!$A$4:$IX$190,BC$1,FALSE),AY1143)</f>
        <v>1</v>
      </c>
      <c r="BD1143">
        <f>MAX(VLOOKUP($A1143,'Full dataset'!$A$4:$IX$190,BD$1,FALSE),AX1143)</f>
        <v>2008</v>
      </c>
      <c r="BE1143">
        <f t="shared" si="105"/>
        <v>2008</v>
      </c>
      <c r="BF1143">
        <f t="shared" si="106"/>
        <v>1</v>
      </c>
      <c r="BG1143">
        <f t="shared" si="107"/>
        <v>0</v>
      </c>
      <c r="BH1143">
        <f t="shared" si="102"/>
        <v>0</v>
      </c>
      <c r="BI1143">
        <f t="shared" si="103"/>
        <v>1</v>
      </c>
      <c r="BO1143">
        <f>IF(BF1143=1,VLOOKUP($A1143,'Full dataset'!$A$4:$IE$190,2007+BO$1-$C1143,FALSE),0)</f>
        <v>101</v>
      </c>
      <c r="BP1143">
        <f>IF(BF1143=1,VLOOKUP($A1143,'Full dataset'!$A$4:$IE$190,2007+BP$1-$C1143,FALSE),0)</f>
        <v>1</v>
      </c>
      <c r="BQ1143">
        <f>IF(BF1143=1,VLOOKUP($A1143,'Full dataset'!$A$4:$IE$190,2007+BQ$1-$C1143,FALSE),0)</f>
        <v>17</v>
      </c>
      <c r="BR1143">
        <f>IF($BG1143=1,VLOOKUP($A1143,'Full dataset'!$A$4:$IE$190,BR$1-2007+$C1143,FALSE),0)</f>
        <v>0</v>
      </c>
      <c r="BS1143">
        <f>IF($BG1143=1,VLOOKUP($A1143,'Full dataset'!$A$4:$IE$190,BS$1-2007+$C1143,FALSE),0)</f>
        <v>0</v>
      </c>
      <c r="BT1143">
        <f>IF($BG1143=1,VLOOKUP($A1143,'Full dataset'!$A$4:$IE$190,BT$1-2007+$C1143,FALSE),0)</f>
        <v>0</v>
      </c>
      <c r="BU1143">
        <f>IF($BG1143=1,VLOOKUP($A1143,'Full dataset'!$A$4:$IE$190,BU$1-2007+$C1143,FALSE),0)</f>
        <v>0</v>
      </c>
      <c r="BV1143">
        <f>IF($BG1143=1,VLOOKUP($A1143,'Full dataset'!$A$4:$IE$190,BV$1-2007+$C1143,FALSE),0)</f>
        <v>0</v>
      </c>
      <c r="BW1143">
        <f>IF($BG1143=1,VLOOKUP($A1143,'Full dataset'!$A$4:$IE$190,BW$1-2007+$C1143,FALSE),0)</f>
        <v>0</v>
      </c>
      <c r="BX1143">
        <f>IF($BG1143=1,VLOOKUP($A1143,'Full dataset'!$A$4:$IE$190,BX$1-2007+$C1143,FALSE),0)</f>
        <v>0</v>
      </c>
    </row>
    <row r="1144" spans="1:76" x14ac:dyDescent="0.25">
      <c r="A1144">
        <v>26</v>
      </c>
      <c r="B1144" t="s">
        <v>70</v>
      </c>
      <c r="C1144">
        <v>2013</v>
      </c>
      <c r="D1144" t="s">
        <v>582</v>
      </c>
      <c r="E1144">
        <f t="shared" si="104"/>
        <v>0</v>
      </c>
      <c r="F1144">
        <v>1</v>
      </c>
      <c r="G1144">
        <v>5772</v>
      </c>
      <c r="H1144">
        <v>1.8236966824644549</v>
      </c>
      <c r="I1144">
        <v>2364</v>
      </c>
      <c r="J1144">
        <v>1</v>
      </c>
      <c r="K1144">
        <v>544</v>
      </c>
      <c r="L1144">
        <v>0.17187993680884675</v>
      </c>
      <c r="M1144">
        <v>2383</v>
      </c>
      <c r="N1144">
        <v>2</v>
      </c>
      <c r="O1144">
        <v>441</v>
      </c>
      <c r="P1144">
        <v>0.13933649289099526</v>
      </c>
      <c r="Q1144">
        <v>18</v>
      </c>
      <c r="R1144">
        <v>40603</v>
      </c>
      <c r="U1144">
        <v>1</v>
      </c>
      <c r="V1144">
        <v>6</v>
      </c>
      <c r="W1144">
        <v>1813</v>
      </c>
      <c r="X1144">
        <v>15545</v>
      </c>
      <c r="Y1144">
        <v>1</v>
      </c>
      <c r="Z1144">
        <v>1</v>
      </c>
      <c r="AA1144" t="s">
        <v>747</v>
      </c>
      <c r="AB1144">
        <v>47820</v>
      </c>
      <c r="AC1144">
        <f>VLOOKUP(A1144,'Full dataset'!$A$4:$IE$190,2033-C1144,FALSE)</f>
        <v>8.3000000000000007</v>
      </c>
      <c r="AD1144">
        <f>VLOOKUP(A1144,'Full dataset'!$A$4:$IE$190,2041-C1144,FALSE)</f>
        <v>3817</v>
      </c>
      <c r="AE1144">
        <f>VLOOKUP(A1144,'Full dataset'!$A$4:$IE$190,2050-C1144,FALSE)</f>
        <v>0</v>
      </c>
      <c r="AF1144">
        <v>4.1500000000000004</v>
      </c>
      <c r="AG1144" t="str">
        <f>VLOOKUP($A1144,'Full dataset'!$A$4:$IE$190,2007+AG$1-$C1144,FALSE)</f>
        <v>.</v>
      </c>
      <c r="AH1144" t="str">
        <f>VLOOKUP($A1144,'Full dataset'!$A$4:$IE$190,2007+AH$1-$C1144,FALSE)</f>
        <v>.</v>
      </c>
      <c r="AI1144">
        <f>VLOOKUP($A1144,'Full dataset'!$A$4:$IE$190,2007+AI$1-$C1144,FALSE)</f>
        <v>1900</v>
      </c>
      <c r="AJ1144">
        <f>VLOOKUP($A1144,'Full dataset'!$A$4:$IE$190,2007+AJ$1-$C1144,FALSE)</f>
        <v>-237</v>
      </c>
      <c r="AK1144">
        <f>VLOOKUP($A1144,'Full dataset'!$A$4:$IE$190,2007+AK$1-$C1144,FALSE)</f>
        <v>5</v>
      </c>
      <c r="AL1144">
        <f>VLOOKUP($A1144,'Full dataset'!$A$4:$IE$190,2007+AL$1-$C1144,FALSE)</f>
        <v>22</v>
      </c>
      <c r="AM1144">
        <f>VLOOKUP($A1144,'Full dataset'!$A$4:$IE$190,2007+AM$1-$C1144,FALSE)</f>
        <v>746</v>
      </c>
      <c r="AN1144">
        <f>VLOOKUP($A1144,'Full dataset'!$A$4:$IE$190,2007+AN$1-$C1144,FALSE)</f>
        <v>66570</v>
      </c>
      <c r="AO1144">
        <f>VLOOKUP($A1144,'Full dataset'!$A$4:$IE$190,2007+AO$1-$C1144,FALSE)</f>
        <v>5</v>
      </c>
      <c r="AP1144" t="s">
        <v>726</v>
      </c>
      <c r="AQ1144" t="s">
        <v>726</v>
      </c>
      <c r="AR1144" t="s">
        <v>726</v>
      </c>
      <c r="AS1144" t="s">
        <v>726</v>
      </c>
      <c r="AT1144" t="s">
        <v>726</v>
      </c>
      <c r="AU1144">
        <f>VLOOKUP(A1144,'Full dataset'!$A$4:$II$190,$AU$1,FALSE)</f>
        <v>2011</v>
      </c>
      <c r="AV1144">
        <v>1</v>
      </c>
      <c r="AW1144">
        <f>VLOOKUP(A1144,'Full dataset'!$A$5:$IM$190,247,FALSE)</f>
        <v>2</v>
      </c>
      <c r="AX1144">
        <f>VLOOKUP(A1144,'Full dataset'!$A$4:$II$190,242,FALSE)</f>
        <v>2007</v>
      </c>
      <c r="AY1144">
        <f>VLOOKUP(A1144,'Full dataset'!$A$5:$IM$190,246,FALSE)</f>
        <v>2</v>
      </c>
      <c r="AZ1144">
        <v>9999</v>
      </c>
      <c r="BA1144">
        <f>MAX(VLOOKUP($A1144,'Full dataset'!$A$4:$IX$190,BA$1,FALSE),AW1144)</f>
        <v>2</v>
      </c>
      <c r="BB1144">
        <f>IF(VLOOKUP($A1144,'Full dataset'!$A$4:$IX$190,BB$1,FALSE)&gt;0,VLOOKUP($A1144,'Full dataset'!$A$4:$IX$190,BB$1,FALSE),AU1144)</f>
        <v>2011</v>
      </c>
      <c r="BC1144">
        <f>MAX(VLOOKUP($A1144,'Full dataset'!$A$4:$IX$190,BC$1,FALSE),AY1144)</f>
        <v>2</v>
      </c>
      <c r="BD1144">
        <f>MAX(VLOOKUP($A1144,'Full dataset'!$A$4:$IX$190,BD$1,FALSE),AX1144)</f>
        <v>2007</v>
      </c>
      <c r="BE1144">
        <f t="shared" si="105"/>
        <v>2007</v>
      </c>
      <c r="BF1144">
        <f t="shared" si="106"/>
        <v>1</v>
      </c>
      <c r="BG1144">
        <f t="shared" si="107"/>
        <v>1</v>
      </c>
      <c r="BH1144">
        <f t="shared" si="102"/>
        <v>0</v>
      </c>
      <c r="BI1144">
        <f t="shared" si="103"/>
        <v>1</v>
      </c>
      <c r="BO1144">
        <f>IF(BF1144=1,VLOOKUP($A1144,'Full dataset'!$A$4:$IE$190,2007+BO$1-$C1144,FALSE),0)</f>
        <v>0</v>
      </c>
      <c r="BP1144">
        <f>IF(BF1144=1,VLOOKUP($A1144,'Full dataset'!$A$4:$IE$190,2007+BP$1-$C1144,FALSE),0)</f>
        <v>0</v>
      </c>
      <c r="BQ1144">
        <f>IF(BF1144=1,VLOOKUP($A1144,'Full dataset'!$A$4:$IE$190,2007+BQ$1-$C1144,FALSE),0)</f>
        <v>0</v>
      </c>
      <c r="BR1144">
        <f>IF($BG1144=1,VLOOKUP($A1144,'Full dataset'!$A$4:$IE$190,BR$1-2007+$C1144,FALSE),0)</f>
        <v>963</v>
      </c>
      <c r="BS1144">
        <f>IF($BG1144=1,VLOOKUP($A1144,'Full dataset'!$A$4:$IE$190,BS$1-2007+$C1144,FALSE),0)</f>
        <v>51</v>
      </c>
      <c r="BT1144">
        <f>IF($BG1144=1,VLOOKUP($A1144,'Full dataset'!$A$4:$IE$190,BT$1-2007+$C1144,FALSE),0)</f>
        <v>980</v>
      </c>
      <c r="BU1144">
        <f>IF($BG1144=1,VLOOKUP($A1144,'Full dataset'!$A$4:$IE$190,BU$1-2007+$C1144,FALSE),0)</f>
        <v>174</v>
      </c>
      <c r="BV1144">
        <f>IF($BG1144=1,VLOOKUP($A1144,'Full dataset'!$A$4:$IE$190,BV$1-2007+$C1144,FALSE),0)</f>
        <v>16</v>
      </c>
      <c r="BW1144">
        <f>IF($BG1144=1,VLOOKUP($A1144,'Full dataset'!$A$4:$IE$190,BW$1-2007+$C1144,FALSE),0)</f>
        <v>3</v>
      </c>
      <c r="BX1144">
        <f>IF($BG1144=1,VLOOKUP($A1144,'Full dataset'!$A$4:$IE$190,BX$1-2007+$C1144,FALSE),0)</f>
        <v>80</v>
      </c>
    </row>
    <row r="1145" spans="1:76" x14ac:dyDescent="0.25">
      <c r="A1145">
        <v>27</v>
      </c>
      <c r="B1145" t="s">
        <v>71</v>
      </c>
      <c r="C1145">
        <v>2013</v>
      </c>
      <c r="D1145" t="s">
        <v>591</v>
      </c>
      <c r="E1145">
        <f t="shared" si="104"/>
        <v>1</v>
      </c>
      <c r="F1145">
        <v>1</v>
      </c>
      <c r="G1145">
        <v>51878</v>
      </c>
      <c r="H1145">
        <v>13.644923724355602</v>
      </c>
      <c r="I1145">
        <v>7578</v>
      </c>
      <c r="J1145">
        <v>1</v>
      </c>
      <c r="K1145">
        <v>7450</v>
      </c>
      <c r="L1145">
        <v>1.9594950026301947</v>
      </c>
      <c r="M1145">
        <v>991</v>
      </c>
      <c r="N1145">
        <v>1</v>
      </c>
      <c r="O1145">
        <v>90611</v>
      </c>
      <c r="P1145">
        <v>23.832456601788532</v>
      </c>
      <c r="Q1145">
        <v>2204</v>
      </c>
      <c r="R1145">
        <v>39387</v>
      </c>
      <c r="S1145">
        <v>7372</v>
      </c>
      <c r="T1145">
        <v>511210</v>
      </c>
      <c r="U1145">
        <v>1</v>
      </c>
      <c r="V1145">
        <v>1917</v>
      </c>
      <c r="W1145">
        <v>2172</v>
      </c>
      <c r="X1145">
        <v>299</v>
      </c>
      <c r="Y1145">
        <v>1</v>
      </c>
      <c r="Z1145">
        <v>0</v>
      </c>
      <c r="AA1145" t="s">
        <v>748</v>
      </c>
      <c r="AB1145">
        <v>609917</v>
      </c>
      <c r="AC1145">
        <f>VLOOKUP(A1145,'Full dataset'!$A$4:$IE$190,2033-C1145,FALSE)</f>
        <v>8.1999999999999993</v>
      </c>
      <c r="AD1145">
        <f>VLOOKUP(A1145,'Full dataset'!$A$4:$IE$190,2041-C1145,FALSE)</f>
        <v>6739</v>
      </c>
      <c r="AE1145">
        <f>VLOOKUP(A1145,'Full dataset'!$A$4:$IE$190,2050-C1145,FALSE)</f>
        <v>0</v>
      </c>
      <c r="AF1145">
        <v>4.0999999999999996</v>
      </c>
      <c r="AG1145">
        <f>VLOOKUP($A1145,'Full dataset'!$A$4:$IE$190,2007+AG$1-$C1145,FALSE)</f>
        <v>-232.17500000000001</v>
      </c>
      <c r="AH1145">
        <f>VLOOKUP($A1145,'Full dataset'!$A$4:$IE$190,2007+AH$1-$C1145,FALSE)</f>
        <v>9152.93</v>
      </c>
      <c r="AI1145">
        <f>VLOOKUP($A1145,'Full dataset'!$A$4:$IE$190,2007+AI$1-$C1145,FALSE)</f>
        <v>4071.0030000000002</v>
      </c>
      <c r="AJ1145">
        <f>VLOOKUP($A1145,'Full dataset'!$A$4:$IE$190,2007+AJ$1-$C1145,FALSE)</f>
        <v>-128</v>
      </c>
      <c r="AK1145">
        <f>VLOOKUP($A1145,'Full dataset'!$A$4:$IE$190,2007+AK$1-$C1145,FALSE)</f>
        <v>39</v>
      </c>
      <c r="AL1145">
        <f>VLOOKUP($A1145,'Full dataset'!$A$4:$IE$190,2007+AL$1-$C1145,FALSE)</f>
        <v>30</v>
      </c>
      <c r="AM1145">
        <f>VLOOKUP($A1145,'Full dataset'!$A$4:$IE$190,2007+AM$1-$C1145,FALSE)</f>
        <v>946</v>
      </c>
      <c r="AN1145">
        <f>VLOOKUP($A1145,'Full dataset'!$A$4:$IE$190,2007+AN$1-$C1145,FALSE)</f>
        <v>421676</v>
      </c>
      <c r="AO1145">
        <f>VLOOKUP($A1145,'Full dataset'!$A$4:$IE$190,2007+AO$1-$C1145,FALSE)</f>
        <v>21</v>
      </c>
      <c r="AP1145" t="s">
        <v>726</v>
      </c>
      <c r="AQ1145" t="s">
        <v>726</v>
      </c>
      <c r="AR1145" t="s">
        <v>726</v>
      </c>
      <c r="AS1145" t="s">
        <v>726</v>
      </c>
      <c r="AT1145" t="s">
        <v>726</v>
      </c>
      <c r="AU1145">
        <f>VLOOKUP(A1145,'Full dataset'!$A$4:$II$190,$AU$1,FALSE)</f>
        <v>2014</v>
      </c>
      <c r="AV1145">
        <v>1</v>
      </c>
      <c r="AW1145">
        <f>VLOOKUP(A1145,'Full dataset'!$A$5:$IM$190,247,FALSE)</f>
        <v>1</v>
      </c>
      <c r="AX1145">
        <f>VLOOKUP(A1145,'Full dataset'!$A$4:$II$190,242,FALSE)</f>
        <v>2007</v>
      </c>
      <c r="AY1145">
        <f>VLOOKUP(A1145,'Full dataset'!$A$5:$IM$190,246,FALSE)</f>
        <v>1</v>
      </c>
      <c r="AZ1145">
        <v>9999</v>
      </c>
      <c r="BA1145">
        <f>MAX(VLOOKUP($A1145,'Full dataset'!$A$4:$IX$190,BA$1,FALSE),AW1145)</f>
        <v>2</v>
      </c>
      <c r="BB1145">
        <f>IF(VLOOKUP($A1145,'Full dataset'!$A$4:$IX$190,BB$1,FALSE)&gt;0,VLOOKUP($A1145,'Full dataset'!$A$4:$IX$190,BB$1,FALSE),AU1145)</f>
        <v>2009</v>
      </c>
      <c r="BC1145">
        <f>MAX(VLOOKUP($A1145,'Full dataset'!$A$4:$IX$190,BC$1,FALSE),AY1145)</f>
        <v>1</v>
      </c>
      <c r="BD1145">
        <f>MAX(VLOOKUP($A1145,'Full dataset'!$A$4:$IX$190,BD$1,FALSE),AX1145)</f>
        <v>2007</v>
      </c>
      <c r="BE1145">
        <f t="shared" si="105"/>
        <v>2007</v>
      </c>
      <c r="BF1145">
        <f t="shared" si="106"/>
        <v>1</v>
      </c>
      <c r="BG1145">
        <f t="shared" si="107"/>
        <v>0</v>
      </c>
      <c r="BH1145">
        <f t="shared" si="102"/>
        <v>0</v>
      </c>
      <c r="BI1145">
        <f t="shared" si="103"/>
        <v>1</v>
      </c>
      <c r="BO1145">
        <f>IF(BF1145=1,VLOOKUP($A1145,'Full dataset'!$A$4:$IE$190,2007+BO$1-$C1145,FALSE),0)</f>
        <v>0</v>
      </c>
      <c r="BP1145">
        <f>IF(BF1145=1,VLOOKUP($A1145,'Full dataset'!$A$4:$IE$190,2007+BP$1-$C1145,FALSE),0)</f>
        <v>0</v>
      </c>
      <c r="BQ1145">
        <f>IF(BF1145=1,VLOOKUP($A1145,'Full dataset'!$A$4:$IE$190,2007+BQ$1-$C1145,FALSE),0)</f>
        <v>0</v>
      </c>
      <c r="BR1145">
        <f>IF($BG1145=1,VLOOKUP($A1145,'Full dataset'!$A$4:$IE$190,BR$1-2007+$C1145,FALSE),0)</f>
        <v>0</v>
      </c>
      <c r="BS1145">
        <f>IF($BG1145=1,VLOOKUP($A1145,'Full dataset'!$A$4:$IE$190,BS$1-2007+$C1145,FALSE),0)</f>
        <v>0</v>
      </c>
      <c r="BT1145">
        <f>IF($BG1145=1,VLOOKUP($A1145,'Full dataset'!$A$4:$IE$190,BT$1-2007+$C1145,FALSE),0)</f>
        <v>0</v>
      </c>
      <c r="BU1145">
        <f>IF($BG1145=1,VLOOKUP($A1145,'Full dataset'!$A$4:$IE$190,BU$1-2007+$C1145,FALSE),0)</f>
        <v>0</v>
      </c>
      <c r="BV1145">
        <f>IF($BG1145=1,VLOOKUP($A1145,'Full dataset'!$A$4:$IE$190,BV$1-2007+$C1145,FALSE),0)</f>
        <v>0</v>
      </c>
      <c r="BW1145">
        <f>IF($BG1145=1,VLOOKUP($A1145,'Full dataset'!$A$4:$IE$190,BW$1-2007+$C1145,FALSE),0)</f>
        <v>0</v>
      </c>
      <c r="BX1145">
        <f>IF($BG1145=1,VLOOKUP($A1145,'Full dataset'!$A$4:$IE$190,BX$1-2007+$C1145,FALSE),0)</f>
        <v>0</v>
      </c>
    </row>
    <row r="1146" spans="1:76" x14ac:dyDescent="0.25">
      <c r="A1146">
        <v>28</v>
      </c>
      <c r="B1146" t="s">
        <v>72</v>
      </c>
      <c r="C1146">
        <v>2013</v>
      </c>
      <c r="D1146" t="s">
        <v>591</v>
      </c>
      <c r="E1146">
        <f t="shared" si="104"/>
        <v>1</v>
      </c>
      <c r="F1146">
        <v>1</v>
      </c>
      <c r="G1146">
        <v>11342</v>
      </c>
      <c r="H1146">
        <v>3.4516129032258065</v>
      </c>
      <c r="I1146">
        <v>2658</v>
      </c>
      <c r="J1146">
        <v>0</v>
      </c>
      <c r="N1146">
        <v>0</v>
      </c>
      <c r="S1146">
        <v>1311</v>
      </c>
      <c r="T1146">
        <v>211111</v>
      </c>
      <c r="U1146">
        <v>1</v>
      </c>
      <c r="V1146">
        <v>0</v>
      </c>
      <c r="W1146">
        <v>8407</v>
      </c>
      <c r="X1146">
        <v>14</v>
      </c>
      <c r="Y1146">
        <v>1</v>
      </c>
      <c r="Z1146">
        <v>1</v>
      </c>
      <c r="AA1146" t="s">
        <v>749</v>
      </c>
      <c r="AB1146">
        <v>131335</v>
      </c>
      <c r="AC1146">
        <f>VLOOKUP(A1146,'Full dataset'!$A$4:$IE$190,2033-C1146,FALSE)</f>
        <v>7.4</v>
      </c>
      <c r="AD1146">
        <f>VLOOKUP(A1146,'Full dataset'!$A$4:$IE$190,2041-C1146,FALSE)</f>
        <v>3582</v>
      </c>
      <c r="AE1146">
        <f>VLOOKUP(A1146,'Full dataset'!$A$4:$IE$190,2050-C1146,FALSE)</f>
        <v>0</v>
      </c>
      <c r="AF1146">
        <v>3.7</v>
      </c>
      <c r="AG1146">
        <f>VLOOKUP($A1146,'Full dataset'!$A$4:$IE$190,2007+AG$1-$C1146,FALSE)</f>
        <v>-20</v>
      </c>
      <c r="AH1146">
        <f>VLOOKUP($A1146,'Full dataset'!$A$4:$IE$190,2007+AH$1-$C1146,FALSE)</f>
        <v>42877</v>
      </c>
      <c r="AI1146">
        <f>VLOOKUP($A1146,'Full dataset'!$A$4:$IE$190,2007+AI$1-$C1146,FALSE)</f>
        <v>10397</v>
      </c>
      <c r="AJ1146">
        <f>VLOOKUP($A1146,'Full dataset'!$A$4:$IE$190,2007+AJ$1-$C1146,FALSE)</f>
        <v>75</v>
      </c>
      <c r="AK1146">
        <f>VLOOKUP($A1146,'Full dataset'!$A$4:$IE$190,2007+AK$1-$C1146,FALSE)</f>
        <v>-6</v>
      </c>
      <c r="AL1146">
        <f>VLOOKUP($A1146,'Full dataset'!$A$4:$IE$190,2007+AL$1-$C1146,FALSE)</f>
        <v>30</v>
      </c>
      <c r="AM1146">
        <f>VLOOKUP($A1146,'Full dataset'!$A$4:$IE$190,2007+AM$1-$C1146,FALSE)</f>
        <v>256</v>
      </c>
      <c r="AN1146">
        <f>VLOOKUP($A1146,'Full dataset'!$A$4:$IE$190,2007+AN$1-$C1146,FALSE)</f>
        <v>61058</v>
      </c>
      <c r="AO1146">
        <f>VLOOKUP($A1146,'Full dataset'!$A$4:$IE$190,2007+AO$1-$C1146,FALSE)</f>
        <v>8</v>
      </c>
      <c r="AP1146" t="s">
        <v>726</v>
      </c>
      <c r="AQ1146" t="s">
        <v>726</v>
      </c>
      <c r="AR1146" t="s">
        <v>726</v>
      </c>
      <c r="AS1146" t="s">
        <v>726</v>
      </c>
      <c r="AT1146" t="s">
        <v>726</v>
      </c>
      <c r="AU1146">
        <f>VLOOKUP(A1146,'Full dataset'!$A$4:$II$190,$AU$1,FALSE)</f>
        <v>2009</v>
      </c>
      <c r="AV1146">
        <v>0</v>
      </c>
      <c r="AW1146">
        <f>VLOOKUP(A1146,'Full dataset'!$A$5:$IM$190,247,FALSE)</f>
        <v>1</v>
      </c>
      <c r="AX1146">
        <f>VLOOKUP(A1146,'Full dataset'!$A$4:$II$190,242,FALSE)</f>
        <v>9999</v>
      </c>
      <c r="AY1146">
        <f>VLOOKUP(A1146,'Full dataset'!$A$5:$IM$190,246,FALSE)</f>
        <v>0</v>
      </c>
      <c r="AZ1146">
        <v>9999</v>
      </c>
      <c r="BA1146">
        <f>MAX(VLOOKUP($A1146,'Full dataset'!$A$4:$IX$190,BA$1,FALSE),AW1146)</f>
        <v>2</v>
      </c>
      <c r="BB1146">
        <f>IF(VLOOKUP($A1146,'Full dataset'!$A$4:$IX$190,BB$1,FALSE)&gt;0,VLOOKUP($A1146,'Full dataset'!$A$4:$IX$190,BB$1,FALSE),AU1146)</f>
        <v>2013</v>
      </c>
      <c r="BC1146">
        <f>MAX(VLOOKUP($A1146,'Full dataset'!$A$4:$IX$190,BC$1,FALSE),AY1146)</f>
        <v>0</v>
      </c>
      <c r="BD1146">
        <f>MAX(VLOOKUP($A1146,'Full dataset'!$A$4:$IX$190,BD$1,FALSE),AX1146)</f>
        <v>9999</v>
      </c>
      <c r="BE1146">
        <f t="shared" si="105"/>
        <v>2013</v>
      </c>
      <c r="BF1146">
        <f t="shared" si="106"/>
        <v>1</v>
      </c>
      <c r="BG1146">
        <f t="shared" si="107"/>
        <v>0</v>
      </c>
      <c r="BH1146">
        <f t="shared" si="102"/>
        <v>0</v>
      </c>
      <c r="BI1146">
        <f t="shared" si="103"/>
        <v>1</v>
      </c>
      <c r="BO1146">
        <f>IF(BF1146=1,VLOOKUP($A1146,'Full dataset'!$A$4:$IE$190,2007+BO$1-$C1146,FALSE),0)</f>
        <v>0</v>
      </c>
      <c r="BP1146">
        <f>IF(BF1146=1,VLOOKUP($A1146,'Full dataset'!$A$4:$IE$190,2007+BP$1-$C1146,FALSE),0)</f>
        <v>0</v>
      </c>
      <c r="BQ1146">
        <f>IF(BF1146=1,VLOOKUP($A1146,'Full dataset'!$A$4:$IE$190,2007+BQ$1-$C1146,FALSE),0)</f>
        <v>0</v>
      </c>
      <c r="BR1146">
        <f>IF($BG1146=1,VLOOKUP($A1146,'Full dataset'!$A$4:$IE$190,BR$1-2007+$C1146,FALSE),0)</f>
        <v>0</v>
      </c>
      <c r="BS1146">
        <f>IF($BG1146=1,VLOOKUP($A1146,'Full dataset'!$A$4:$IE$190,BS$1-2007+$C1146,FALSE),0)</f>
        <v>0</v>
      </c>
      <c r="BT1146">
        <f>IF($BG1146=1,VLOOKUP($A1146,'Full dataset'!$A$4:$IE$190,BT$1-2007+$C1146,FALSE),0)</f>
        <v>0</v>
      </c>
      <c r="BU1146">
        <f>IF($BG1146=1,VLOOKUP($A1146,'Full dataset'!$A$4:$IE$190,BU$1-2007+$C1146,FALSE),0)</f>
        <v>0</v>
      </c>
      <c r="BV1146">
        <f>IF($BG1146=1,VLOOKUP($A1146,'Full dataset'!$A$4:$IE$190,BV$1-2007+$C1146,FALSE),0)</f>
        <v>0</v>
      </c>
      <c r="BW1146">
        <f>IF($BG1146=1,VLOOKUP($A1146,'Full dataset'!$A$4:$IE$190,BW$1-2007+$C1146,FALSE),0)</f>
        <v>0</v>
      </c>
      <c r="BX1146">
        <f>IF($BG1146=1,VLOOKUP($A1146,'Full dataset'!$A$4:$IE$190,BX$1-2007+$C1146,FALSE),0)</f>
        <v>0</v>
      </c>
    </row>
    <row r="1147" spans="1:76" x14ac:dyDescent="0.25">
      <c r="A1147">
        <v>29</v>
      </c>
      <c r="B1147" t="s">
        <v>73</v>
      </c>
      <c r="C1147">
        <v>2013</v>
      </c>
      <c r="D1147" t="s">
        <v>582</v>
      </c>
      <c r="E1147">
        <f t="shared" si="104"/>
        <v>0</v>
      </c>
      <c r="F1147">
        <v>0</v>
      </c>
      <c r="J1147">
        <v>0</v>
      </c>
      <c r="N1147">
        <v>0</v>
      </c>
      <c r="U1147">
        <v>1</v>
      </c>
      <c r="V1147">
        <v>796</v>
      </c>
      <c r="W1147">
        <v>11124</v>
      </c>
      <c r="X1147">
        <v>3536</v>
      </c>
      <c r="Y1147">
        <v>1</v>
      </c>
      <c r="Z1147">
        <v>1</v>
      </c>
      <c r="AA1147" t="s">
        <v>750</v>
      </c>
      <c r="AB1147">
        <v>70109</v>
      </c>
      <c r="AC1147">
        <f>VLOOKUP(A1147,'Full dataset'!$A$4:$IE$190,2033-C1147,FALSE)</f>
        <v>2.8</v>
      </c>
      <c r="AD1147">
        <f>VLOOKUP(A1147,'Full dataset'!$A$4:$IE$190,2041-C1147,FALSE)</f>
        <v>1434</v>
      </c>
      <c r="AE1147">
        <f>VLOOKUP(A1147,'Full dataset'!$A$4:$IE$190,2050-C1147,FALSE)</f>
        <v>0</v>
      </c>
      <c r="AF1147">
        <v>1.4</v>
      </c>
      <c r="AG1147" t="str">
        <f>VLOOKUP($A1147,'Full dataset'!$A$4:$IE$190,2007+AG$1-$C1147,FALSE)</f>
        <v>.</v>
      </c>
      <c r="AH1147" t="str">
        <f>VLOOKUP($A1147,'Full dataset'!$A$4:$IE$190,2007+AH$1-$C1147,FALSE)</f>
        <v>.</v>
      </c>
      <c r="AI1147">
        <f>VLOOKUP($A1147,'Full dataset'!$A$4:$IE$190,2007+AI$1-$C1147,FALSE)</f>
        <v>7100</v>
      </c>
      <c r="AJ1147">
        <f>VLOOKUP($A1147,'Full dataset'!$A$4:$IE$190,2007+AJ$1-$C1147,FALSE)</f>
        <v>2673</v>
      </c>
      <c r="AK1147">
        <f>VLOOKUP($A1147,'Full dataset'!$A$4:$IE$190,2007+AK$1-$C1147,FALSE)</f>
        <v>-5</v>
      </c>
      <c r="AL1147">
        <f>VLOOKUP($A1147,'Full dataset'!$A$4:$IE$190,2007+AL$1-$C1147,FALSE)</f>
        <v>18</v>
      </c>
      <c r="AM1147">
        <f>VLOOKUP($A1147,'Full dataset'!$A$4:$IE$190,2007+AM$1-$C1147,FALSE)</f>
        <v>84</v>
      </c>
      <c r="AN1147">
        <f>VLOOKUP($A1147,'Full dataset'!$A$4:$IE$190,2007+AN$1-$C1147,FALSE)</f>
        <v>114514</v>
      </c>
      <c r="AO1147">
        <f>VLOOKUP($A1147,'Full dataset'!$A$4:$IE$190,2007+AO$1-$C1147,FALSE)</f>
        <v>6</v>
      </c>
      <c r="AP1147" t="s">
        <v>726</v>
      </c>
      <c r="AQ1147" t="s">
        <v>726</v>
      </c>
      <c r="AR1147" t="s">
        <v>726</v>
      </c>
      <c r="AS1147" t="s">
        <v>726</v>
      </c>
      <c r="AT1147" t="s">
        <v>726</v>
      </c>
      <c r="AU1147">
        <f>VLOOKUP(A1147,'Full dataset'!$A$4:$II$190,$AU$1,FALSE)</f>
        <v>2010</v>
      </c>
      <c r="AV1147">
        <v>0</v>
      </c>
      <c r="AW1147">
        <f>VLOOKUP(A1147,'Full dataset'!$A$5:$IM$190,247,FALSE)</f>
        <v>1</v>
      </c>
      <c r="AX1147">
        <f>VLOOKUP(A1147,'Full dataset'!$A$4:$II$190,242,FALSE)</f>
        <v>2012</v>
      </c>
      <c r="AY1147">
        <f>VLOOKUP(A1147,'Full dataset'!$A$5:$IM$190,246,FALSE)</f>
        <v>1</v>
      </c>
      <c r="AZ1147">
        <v>9999</v>
      </c>
      <c r="BA1147">
        <f>MAX(VLOOKUP($A1147,'Full dataset'!$A$4:$IX$190,BA$1,FALSE),AW1147)</f>
        <v>2</v>
      </c>
      <c r="BB1147">
        <f>IF(VLOOKUP($A1147,'Full dataset'!$A$4:$IX$190,BB$1,FALSE)&gt;0,VLOOKUP($A1147,'Full dataset'!$A$4:$IX$190,BB$1,FALSE),AU1147)</f>
        <v>2012</v>
      </c>
      <c r="BC1147">
        <f>MAX(VLOOKUP($A1147,'Full dataset'!$A$4:$IX$190,BC$1,FALSE),AY1147)</f>
        <v>1</v>
      </c>
      <c r="BD1147">
        <f>MAX(VLOOKUP($A1147,'Full dataset'!$A$4:$IX$190,BD$1,FALSE),AX1147)</f>
        <v>2012</v>
      </c>
      <c r="BE1147">
        <f t="shared" si="105"/>
        <v>2012</v>
      </c>
      <c r="BF1147">
        <f t="shared" si="106"/>
        <v>1</v>
      </c>
      <c r="BG1147">
        <f t="shared" si="107"/>
        <v>0</v>
      </c>
      <c r="BH1147">
        <f t="shared" si="102"/>
        <v>0</v>
      </c>
      <c r="BI1147">
        <f t="shared" si="103"/>
        <v>1</v>
      </c>
      <c r="BO1147">
        <f>IF(BF1147=1,VLOOKUP($A1147,'Full dataset'!$A$4:$IE$190,2007+BO$1-$C1147,FALSE),0)</f>
        <v>579</v>
      </c>
      <c r="BP1147">
        <f>IF(BF1147=1,VLOOKUP($A1147,'Full dataset'!$A$4:$IE$190,2007+BP$1-$C1147,FALSE),0)</f>
        <v>192</v>
      </c>
      <c r="BQ1147">
        <f>IF(BF1147=1,VLOOKUP($A1147,'Full dataset'!$A$4:$IE$190,2007+BQ$1-$C1147,FALSE),0)</f>
        <v>956</v>
      </c>
      <c r="BR1147">
        <f>IF($BG1147=1,VLOOKUP($A1147,'Full dataset'!$A$4:$IE$190,BR$1-2007+$C1147,FALSE),0)</f>
        <v>0</v>
      </c>
      <c r="BS1147">
        <f>IF($BG1147=1,VLOOKUP($A1147,'Full dataset'!$A$4:$IE$190,BS$1-2007+$C1147,FALSE),0)</f>
        <v>0</v>
      </c>
      <c r="BT1147">
        <f>IF($BG1147=1,VLOOKUP($A1147,'Full dataset'!$A$4:$IE$190,BT$1-2007+$C1147,FALSE),0)</f>
        <v>0</v>
      </c>
      <c r="BU1147">
        <f>IF($BG1147=1,VLOOKUP($A1147,'Full dataset'!$A$4:$IE$190,BU$1-2007+$C1147,FALSE),0)</f>
        <v>0</v>
      </c>
      <c r="BV1147">
        <f>IF($BG1147=1,VLOOKUP($A1147,'Full dataset'!$A$4:$IE$190,BV$1-2007+$C1147,FALSE),0)</f>
        <v>0</v>
      </c>
      <c r="BW1147">
        <f>IF($BG1147=1,VLOOKUP($A1147,'Full dataset'!$A$4:$IE$190,BW$1-2007+$C1147,FALSE),0)</f>
        <v>0</v>
      </c>
      <c r="BX1147">
        <f>IF($BG1147=1,VLOOKUP($A1147,'Full dataset'!$A$4:$IE$190,BX$1-2007+$C1147,FALSE),0)</f>
        <v>0</v>
      </c>
    </row>
    <row r="1148" spans="1:76" x14ac:dyDescent="0.25">
      <c r="A1148">
        <v>30</v>
      </c>
      <c r="B1148" t="s">
        <v>74</v>
      </c>
      <c r="C1148">
        <v>2013</v>
      </c>
      <c r="D1148" t="s">
        <v>582</v>
      </c>
      <c r="E1148">
        <f t="shared" si="104"/>
        <v>0</v>
      </c>
      <c r="F1148">
        <v>0</v>
      </c>
      <c r="J1148">
        <v>0</v>
      </c>
      <c r="N1148">
        <v>0</v>
      </c>
      <c r="U1148">
        <v>1</v>
      </c>
      <c r="V1148">
        <v>0</v>
      </c>
      <c r="W1148">
        <v>1704</v>
      </c>
      <c r="X1148">
        <v>770</v>
      </c>
      <c r="Y1148">
        <v>1</v>
      </c>
      <c r="Z1148">
        <v>0</v>
      </c>
      <c r="AA1148" t="s">
        <v>751</v>
      </c>
      <c r="AB1148">
        <v>7061</v>
      </c>
      <c r="AC1148">
        <f>VLOOKUP(A1148,'Full dataset'!$A$4:$IE$190,2033-C1148,FALSE)</f>
        <v>1.9</v>
      </c>
      <c r="AD1148">
        <f>VLOOKUP(A1148,'Full dataset'!$A$4:$IE$190,2041-C1148,FALSE)</f>
        <v>1286</v>
      </c>
      <c r="AE1148">
        <f>VLOOKUP(A1148,'Full dataset'!$A$4:$IE$190,2050-C1148,FALSE)</f>
        <v>0</v>
      </c>
      <c r="AF1148">
        <v>0.95</v>
      </c>
      <c r="AG1148" t="str">
        <f>VLOOKUP($A1148,'Full dataset'!$A$4:$IE$190,2007+AG$1-$C1148,FALSE)</f>
        <v>.</v>
      </c>
      <c r="AH1148" t="str">
        <f>VLOOKUP($A1148,'Full dataset'!$A$4:$IE$190,2007+AH$1-$C1148,FALSE)</f>
        <v>.</v>
      </c>
      <c r="AI1148" t="str">
        <f>VLOOKUP($A1148,'Full dataset'!$A$4:$IE$190,2007+AI$1-$C1148,FALSE)</f>
        <v>.</v>
      </c>
      <c r="AJ1148" t="str">
        <f>VLOOKUP($A1148,'Full dataset'!$A$4:$IE$190,2007+AJ$1-$C1148,FALSE)</f>
        <v>.</v>
      </c>
      <c r="AK1148">
        <f>VLOOKUP($A1148,'Full dataset'!$A$4:$IE$190,2007+AK$1-$C1148,FALSE)</f>
        <v>-7</v>
      </c>
      <c r="AL1148">
        <f>VLOOKUP($A1148,'Full dataset'!$A$4:$IE$190,2007+AL$1-$C1148,FALSE)</f>
        <v>59</v>
      </c>
      <c r="AM1148" t="str">
        <f>VLOOKUP($A1148,'Full dataset'!$A$4:$IE$190,2007+AM$1-$C1148,FALSE)</f>
        <v>.</v>
      </c>
      <c r="AN1148" t="str">
        <f>VLOOKUP($A1148,'Full dataset'!$A$4:$IE$190,2007+AN$1-$C1148,FALSE)</f>
        <v>.</v>
      </c>
      <c r="AO1148" t="str">
        <f>VLOOKUP($A1148,'Full dataset'!$A$4:$IE$190,2007+AO$1-$C1148,FALSE)</f>
        <v>.</v>
      </c>
      <c r="AP1148" t="s">
        <v>726</v>
      </c>
      <c r="AQ1148" t="s">
        <v>726</v>
      </c>
      <c r="AR1148" t="s">
        <v>726</v>
      </c>
      <c r="AS1148" t="s">
        <v>726</v>
      </c>
      <c r="AT1148" t="s">
        <v>726</v>
      </c>
      <c r="AU1148">
        <f>VLOOKUP(A1148,'Full dataset'!$A$4:$II$190,$AU$1,FALSE)</f>
        <v>2009</v>
      </c>
      <c r="AV1148">
        <v>0</v>
      </c>
      <c r="AW1148">
        <f>VLOOKUP(A1148,'Full dataset'!$A$5:$IM$190,247,FALSE)</f>
        <v>1</v>
      </c>
      <c r="AX1148">
        <f>VLOOKUP(A1148,'Full dataset'!$A$4:$II$190,242,FALSE)</f>
        <v>9999</v>
      </c>
      <c r="AY1148">
        <f>VLOOKUP(A1148,'Full dataset'!$A$5:$IM$190,246,FALSE)</f>
        <v>0</v>
      </c>
      <c r="AZ1148">
        <v>9999</v>
      </c>
      <c r="BA1148">
        <f>MAX(VLOOKUP($A1148,'Full dataset'!$A$4:$IX$190,BA$1,FALSE),AW1148)</f>
        <v>1</v>
      </c>
      <c r="BB1148">
        <f>IF(VLOOKUP($A1148,'Full dataset'!$A$4:$IX$190,BB$1,FALSE)&gt;0,VLOOKUP($A1148,'Full dataset'!$A$4:$IX$190,BB$1,FALSE),AU1148)</f>
        <v>2009</v>
      </c>
      <c r="BC1148">
        <f>MAX(VLOOKUP($A1148,'Full dataset'!$A$4:$IX$190,BC$1,FALSE),AY1148)</f>
        <v>0</v>
      </c>
      <c r="BD1148">
        <f>MAX(VLOOKUP($A1148,'Full dataset'!$A$4:$IX$190,BD$1,FALSE),AX1148)</f>
        <v>9999</v>
      </c>
      <c r="BE1148">
        <f t="shared" si="105"/>
        <v>2009</v>
      </c>
      <c r="BF1148">
        <f t="shared" si="106"/>
        <v>0</v>
      </c>
      <c r="BG1148">
        <f t="shared" si="107"/>
        <v>0</v>
      </c>
      <c r="BH1148">
        <f t="shared" si="102"/>
        <v>0</v>
      </c>
      <c r="BI1148">
        <f t="shared" si="103"/>
        <v>0</v>
      </c>
      <c r="BO1148">
        <f>IF(BF1148=1,VLOOKUP($A1148,'Full dataset'!$A$4:$IE$190,2007+BO$1-$C1148,FALSE),0)</f>
        <v>0</v>
      </c>
      <c r="BP1148">
        <f>IF(BF1148=1,VLOOKUP($A1148,'Full dataset'!$A$4:$IE$190,2007+BP$1-$C1148,FALSE),0)</f>
        <v>0</v>
      </c>
      <c r="BQ1148">
        <f>IF(BF1148=1,VLOOKUP($A1148,'Full dataset'!$A$4:$IE$190,2007+BQ$1-$C1148,FALSE),0)</f>
        <v>0</v>
      </c>
      <c r="BR1148">
        <f>IF($BG1148=1,VLOOKUP($A1148,'Full dataset'!$A$4:$IE$190,BR$1-2007+$C1148,FALSE),0)</f>
        <v>0</v>
      </c>
      <c r="BS1148">
        <f>IF($BG1148=1,VLOOKUP($A1148,'Full dataset'!$A$4:$IE$190,BS$1-2007+$C1148,FALSE),0)</f>
        <v>0</v>
      </c>
      <c r="BT1148">
        <f>IF($BG1148=1,VLOOKUP($A1148,'Full dataset'!$A$4:$IE$190,BT$1-2007+$C1148,FALSE),0)</f>
        <v>0</v>
      </c>
      <c r="BU1148">
        <f>IF($BG1148=1,VLOOKUP($A1148,'Full dataset'!$A$4:$IE$190,BU$1-2007+$C1148,FALSE),0)</f>
        <v>0</v>
      </c>
      <c r="BV1148">
        <f>IF($BG1148=1,VLOOKUP($A1148,'Full dataset'!$A$4:$IE$190,BV$1-2007+$C1148,FALSE),0)</f>
        <v>0</v>
      </c>
      <c r="BW1148">
        <f>IF($BG1148=1,VLOOKUP($A1148,'Full dataset'!$A$4:$IE$190,BW$1-2007+$C1148,FALSE),0)</f>
        <v>0</v>
      </c>
      <c r="BX1148">
        <f>IF($BG1148=1,VLOOKUP($A1148,'Full dataset'!$A$4:$IE$190,BX$1-2007+$C1148,FALSE),0)</f>
        <v>0</v>
      </c>
    </row>
    <row r="1149" spans="1:76" x14ac:dyDescent="0.25">
      <c r="A1149">
        <v>31</v>
      </c>
      <c r="B1149" t="s">
        <v>75</v>
      </c>
      <c r="C1149">
        <v>2013</v>
      </c>
      <c r="D1149" t="s">
        <v>582</v>
      </c>
      <c r="E1149">
        <f t="shared" si="104"/>
        <v>0</v>
      </c>
      <c r="F1149">
        <v>1</v>
      </c>
      <c r="G1149">
        <v>4110</v>
      </c>
      <c r="H1149">
        <v>1.3093341828607836</v>
      </c>
      <c r="I1149">
        <v>1751</v>
      </c>
      <c r="J1149">
        <v>1</v>
      </c>
      <c r="K1149">
        <v>1184</v>
      </c>
      <c r="L1149">
        <v>0.3771901879579484</v>
      </c>
      <c r="M1149">
        <v>696</v>
      </c>
      <c r="N1149">
        <v>2</v>
      </c>
      <c r="O1149">
        <v>736</v>
      </c>
      <c r="P1149">
        <v>0.23446957629818413</v>
      </c>
      <c r="Q1149">
        <v>5</v>
      </c>
      <c r="R1149">
        <v>39722</v>
      </c>
      <c r="U1149">
        <v>1</v>
      </c>
      <c r="V1149">
        <v>26</v>
      </c>
      <c r="W1149">
        <v>72520</v>
      </c>
      <c r="X1149">
        <v>18159</v>
      </c>
      <c r="Y1149">
        <v>1</v>
      </c>
      <c r="Z1149">
        <v>1</v>
      </c>
      <c r="AA1149" t="s">
        <v>752</v>
      </c>
      <c r="AB1149">
        <v>20846</v>
      </c>
      <c r="AC1149">
        <f>VLOOKUP(A1149,'Full dataset'!$A$4:$IE$190,2033-C1149,FALSE)</f>
        <v>4.8</v>
      </c>
      <c r="AD1149" t="str">
        <f>VLOOKUP(A1149,'Full dataset'!$A$4:$IE$190,2041-C1149,FALSE)</f>
        <v>.</v>
      </c>
      <c r="AE1149">
        <f>VLOOKUP(A1149,'Full dataset'!$A$4:$IE$190,2050-C1149,FALSE)</f>
        <v>0</v>
      </c>
      <c r="AF1149">
        <v>2.4</v>
      </c>
      <c r="AG1149" t="str">
        <f>VLOOKUP($A1149,'Full dataset'!$A$4:$IE$190,2007+AG$1-$C1149,FALSE)</f>
        <v>.</v>
      </c>
      <c r="AH1149" t="str">
        <f>VLOOKUP($A1149,'Full dataset'!$A$4:$IE$190,2007+AH$1-$C1149,FALSE)</f>
        <v>.</v>
      </c>
      <c r="AI1149" t="str">
        <f>VLOOKUP($A1149,'Full dataset'!$A$4:$IE$190,2007+AI$1-$C1149,FALSE)</f>
        <v>.</v>
      </c>
      <c r="AJ1149" t="str">
        <f>VLOOKUP($A1149,'Full dataset'!$A$4:$IE$190,2007+AJ$1-$C1149,FALSE)</f>
        <v>.</v>
      </c>
      <c r="AK1149">
        <f>VLOOKUP($A1149,'Full dataset'!$A$4:$IE$190,2007+AK$1-$C1149,FALSE)</f>
        <v>9</v>
      </c>
      <c r="AL1149">
        <f>VLOOKUP($A1149,'Full dataset'!$A$4:$IE$190,2007+AL$1-$C1149,FALSE)</f>
        <v>33</v>
      </c>
      <c r="AM1149" t="str">
        <f>VLOOKUP($A1149,'Full dataset'!$A$4:$IE$190,2007+AM$1-$C1149,FALSE)</f>
        <v>.</v>
      </c>
      <c r="AN1149" t="str">
        <f>VLOOKUP($A1149,'Full dataset'!$A$4:$IE$190,2007+AN$1-$C1149,FALSE)</f>
        <v>.</v>
      </c>
      <c r="AO1149" t="str">
        <f>VLOOKUP($A1149,'Full dataset'!$A$4:$IE$190,2007+AO$1-$C1149,FALSE)</f>
        <v>.</v>
      </c>
      <c r="AP1149" t="s">
        <v>726</v>
      </c>
      <c r="AQ1149" t="s">
        <v>726</v>
      </c>
      <c r="AR1149" t="s">
        <v>726</v>
      </c>
      <c r="AS1149" t="s">
        <v>726</v>
      </c>
      <c r="AT1149" t="s">
        <v>726</v>
      </c>
      <c r="AU1149">
        <f>VLOOKUP(A1149,'Full dataset'!$A$4:$II$190,$AU$1,FALSE)</f>
        <v>2008</v>
      </c>
      <c r="AV1149">
        <v>1</v>
      </c>
      <c r="AW1149">
        <f>VLOOKUP(A1149,'Full dataset'!$A$5:$IM$190,247,FALSE)</f>
        <v>1</v>
      </c>
      <c r="AX1149">
        <f>VLOOKUP(A1149,'Full dataset'!$A$4:$II$190,242,FALSE)</f>
        <v>2007</v>
      </c>
      <c r="AY1149">
        <f>VLOOKUP(A1149,'Full dataset'!$A$5:$IM$190,246,FALSE)</f>
        <v>1</v>
      </c>
      <c r="AZ1149">
        <v>9999</v>
      </c>
      <c r="BA1149">
        <f>MAX(VLOOKUP($A1149,'Full dataset'!$A$4:$IX$190,BA$1,FALSE),AW1149)</f>
        <v>2</v>
      </c>
      <c r="BB1149">
        <f>IF(VLOOKUP($A1149,'Full dataset'!$A$4:$IX$190,BB$1,FALSE)&gt;0,VLOOKUP($A1149,'Full dataset'!$A$4:$IX$190,BB$1,FALSE),AU1149)</f>
        <v>2010</v>
      </c>
      <c r="BC1149">
        <f>MAX(VLOOKUP($A1149,'Full dataset'!$A$4:$IX$190,BC$1,FALSE),AY1149)</f>
        <v>1</v>
      </c>
      <c r="BD1149">
        <f>MAX(VLOOKUP($A1149,'Full dataset'!$A$4:$IX$190,BD$1,FALSE),AX1149)</f>
        <v>2007</v>
      </c>
      <c r="BE1149">
        <f t="shared" si="105"/>
        <v>2007</v>
      </c>
      <c r="BF1149">
        <f t="shared" si="106"/>
        <v>1</v>
      </c>
      <c r="BG1149">
        <f t="shared" si="107"/>
        <v>0</v>
      </c>
      <c r="BH1149">
        <f t="shared" si="102"/>
        <v>0</v>
      </c>
      <c r="BI1149">
        <f t="shared" si="103"/>
        <v>1</v>
      </c>
      <c r="BO1149">
        <f>IF(BF1149=1,VLOOKUP($A1149,'Full dataset'!$A$4:$IE$190,2007+BO$1-$C1149,FALSE),0)</f>
        <v>0</v>
      </c>
      <c r="BP1149">
        <f>IF(BF1149=1,VLOOKUP($A1149,'Full dataset'!$A$4:$IE$190,2007+BP$1-$C1149,FALSE),0)</f>
        <v>0</v>
      </c>
      <c r="BQ1149">
        <f>IF(BF1149=1,VLOOKUP($A1149,'Full dataset'!$A$4:$IE$190,2007+BQ$1-$C1149,FALSE),0)</f>
        <v>0</v>
      </c>
      <c r="BR1149">
        <f>IF($BG1149=1,VLOOKUP($A1149,'Full dataset'!$A$4:$IE$190,BR$1-2007+$C1149,FALSE),0)</f>
        <v>0</v>
      </c>
      <c r="BS1149">
        <f>IF($BG1149=1,VLOOKUP($A1149,'Full dataset'!$A$4:$IE$190,BS$1-2007+$C1149,FALSE),0)</f>
        <v>0</v>
      </c>
      <c r="BT1149">
        <f>IF($BG1149=1,VLOOKUP($A1149,'Full dataset'!$A$4:$IE$190,BT$1-2007+$C1149,FALSE),0)</f>
        <v>0</v>
      </c>
      <c r="BU1149">
        <f>IF($BG1149=1,VLOOKUP($A1149,'Full dataset'!$A$4:$IE$190,BU$1-2007+$C1149,FALSE),0)</f>
        <v>0</v>
      </c>
      <c r="BV1149">
        <f>IF($BG1149=1,VLOOKUP($A1149,'Full dataset'!$A$4:$IE$190,BV$1-2007+$C1149,FALSE),0)</f>
        <v>0</v>
      </c>
      <c r="BW1149">
        <f>IF($BG1149=1,VLOOKUP($A1149,'Full dataset'!$A$4:$IE$190,BW$1-2007+$C1149,FALSE),0)</f>
        <v>0</v>
      </c>
      <c r="BX1149">
        <f>IF($BG1149=1,VLOOKUP($A1149,'Full dataset'!$A$4:$IE$190,BX$1-2007+$C1149,FALSE),0)</f>
        <v>0</v>
      </c>
    </row>
    <row r="1150" spans="1:76" x14ac:dyDescent="0.25">
      <c r="A1150">
        <v>32</v>
      </c>
      <c r="B1150" t="s">
        <v>76</v>
      </c>
      <c r="C1150">
        <v>2013</v>
      </c>
      <c r="D1150" t="s">
        <v>591</v>
      </c>
      <c r="E1150">
        <f t="shared" si="104"/>
        <v>1</v>
      </c>
      <c r="F1150">
        <v>1</v>
      </c>
      <c r="G1150">
        <v>22112</v>
      </c>
      <c r="H1150">
        <v>0.36722966801189111</v>
      </c>
      <c r="I1150">
        <v>8109</v>
      </c>
      <c r="J1150">
        <v>0</v>
      </c>
      <c r="N1150">
        <v>0</v>
      </c>
      <c r="S1150">
        <v>5411</v>
      </c>
      <c r="T1150">
        <v>445110</v>
      </c>
      <c r="U1150">
        <v>1</v>
      </c>
      <c r="V1150">
        <v>22025</v>
      </c>
      <c r="W1150">
        <v>4824452</v>
      </c>
      <c r="X1150">
        <v>202111</v>
      </c>
      <c r="Y1150">
        <v>1</v>
      </c>
      <c r="Z1150">
        <v>0</v>
      </c>
      <c r="AA1150" t="s">
        <v>753</v>
      </c>
      <c r="AB1150">
        <v>6604</v>
      </c>
      <c r="AC1150">
        <f>VLOOKUP(A1150,'Full dataset'!$A$4:$IE$190,2033-C1150,FALSE)</f>
        <v>3</v>
      </c>
      <c r="AD1150">
        <f>VLOOKUP(A1150,'Full dataset'!$A$4:$IE$190,2041-C1150,FALSE)</f>
        <v>71930</v>
      </c>
      <c r="AE1150">
        <f>VLOOKUP(A1150,'Full dataset'!$A$4:$IE$190,2050-C1150,FALSE)</f>
        <v>0</v>
      </c>
      <c r="AF1150">
        <v>1.5</v>
      </c>
      <c r="AG1150">
        <f>VLOOKUP($A1150,'Full dataset'!$A$4:$IE$190,2007+AG$1-$C1150,FALSE)</f>
        <v>551</v>
      </c>
      <c r="AH1150">
        <f>VLOOKUP($A1150,'Full dataset'!$A$4:$IE$190,2007+AH$1-$C1150,FALSE)</f>
        <v>5538</v>
      </c>
      <c r="AI1150">
        <f>VLOOKUP($A1150,'Full dataset'!$A$4:$IE$190,2007+AI$1-$C1150,FALSE)</f>
        <v>12917</v>
      </c>
      <c r="AJ1150">
        <f>VLOOKUP($A1150,'Full dataset'!$A$4:$IE$190,2007+AJ$1-$C1150,FALSE)</f>
        <v>0</v>
      </c>
      <c r="AK1150">
        <f>VLOOKUP($A1150,'Full dataset'!$A$4:$IE$190,2007+AK$1-$C1150,FALSE)</f>
        <v>6</v>
      </c>
      <c r="AL1150">
        <f>VLOOKUP($A1150,'Full dataset'!$A$4:$IE$190,2007+AL$1-$C1150,FALSE)</f>
        <v>43</v>
      </c>
      <c r="AM1150">
        <f>VLOOKUP($A1150,'Full dataset'!$A$4:$IE$190,2007+AM$1-$C1150,FALSE)</f>
        <v>1804</v>
      </c>
      <c r="AN1150">
        <f>VLOOKUP($A1150,'Full dataset'!$A$4:$IE$190,2007+AN$1-$C1150,FALSE)</f>
        <v>1000000</v>
      </c>
      <c r="AO1150">
        <f>VLOOKUP($A1150,'Full dataset'!$A$4:$IE$190,2007+AO$1-$C1150,FALSE)</f>
        <v>11</v>
      </c>
      <c r="AP1150" t="s">
        <v>726</v>
      </c>
      <c r="AQ1150" t="s">
        <v>726</v>
      </c>
      <c r="AR1150" t="s">
        <v>726</v>
      </c>
      <c r="AS1150" t="s">
        <v>726</v>
      </c>
      <c r="AT1150" t="s">
        <v>726</v>
      </c>
      <c r="AU1150">
        <f>VLOOKUP(A1150,'Full dataset'!$A$4:$II$190,$AU$1,FALSE)</f>
        <v>2008</v>
      </c>
      <c r="AV1150">
        <v>0</v>
      </c>
      <c r="AW1150">
        <f>VLOOKUP(A1150,'Full dataset'!$A$5:$IM$190,247,FALSE)</f>
        <v>1</v>
      </c>
      <c r="AX1150">
        <f>VLOOKUP(A1150,'Full dataset'!$A$4:$II$190,242,FALSE)</f>
        <v>2012</v>
      </c>
      <c r="AY1150">
        <f>VLOOKUP(A1150,'Full dataset'!$A$5:$IM$190,246,FALSE)</f>
        <v>2</v>
      </c>
      <c r="AZ1150">
        <v>9999</v>
      </c>
      <c r="BA1150">
        <f>MAX(VLOOKUP($A1150,'Full dataset'!$A$4:$IX$190,BA$1,FALSE),AW1150)</f>
        <v>2</v>
      </c>
      <c r="BB1150">
        <f>IF(VLOOKUP($A1150,'Full dataset'!$A$4:$IX$190,BB$1,FALSE)&gt;0,VLOOKUP($A1150,'Full dataset'!$A$4:$IX$190,BB$1,FALSE),AU1150)</f>
        <v>2014</v>
      </c>
      <c r="BC1150">
        <f>MAX(VLOOKUP($A1150,'Full dataset'!$A$4:$IX$190,BC$1,FALSE),AY1150)</f>
        <v>2</v>
      </c>
      <c r="BD1150">
        <f>MAX(VLOOKUP($A1150,'Full dataset'!$A$4:$IX$190,BD$1,FALSE),AX1150)</f>
        <v>2012</v>
      </c>
      <c r="BE1150">
        <f t="shared" si="105"/>
        <v>2012</v>
      </c>
      <c r="BF1150">
        <f t="shared" si="106"/>
        <v>0</v>
      </c>
      <c r="BG1150">
        <f t="shared" si="107"/>
        <v>1</v>
      </c>
      <c r="BH1150">
        <f t="shared" si="102"/>
        <v>0</v>
      </c>
      <c r="BI1150">
        <f t="shared" si="103"/>
        <v>1</v>
      </c>
      <c r="BO1150">
        <f>IF(BF1150=1,VLOOKUP($A1150,'Full dataset'!$A$4:$IE$190,2007+BO$1-$C1150,FALSE),0)</f>
        <v>0</v>
      </c>
      <c r="BP1150">
        <f>IF(BF1150=1,VLOOKUP($A1150,'Full dataset'!$A$4:$IE$190,2007+BP$1-$C1150,FALSE),0)</f>
        <v>0</v>
      </c>
      <c r="BQ1150">
        <f>IF(BF1150=1,VLOOKUP($A1150,'Full dataset'!$A$4:$IE$190,2007+BQ$1-$C1150,FALSE),0)</f>
        <v>0</v>
      </c>
      <c r="BR1150">
        <f>IF($BG1150=1,VLOOKUP($A1150,'Full dataset'!$A$4:$IE$190,BR$1-2007+$C1150,FALSE),0)</f>
        <v>168</v>
      </c>
      <c r="BS1150">
        <f>IF($BG1150=1,VLOOKUP($A1150,'Full dataset'!$A$4:$IE$190,BS$1-2007+$C1150,FALSE),0)</f>
        <v>180</v>
      </c>
      <c r="BT1150">
        <f>IF($BG1150=1,VLOOKUP($A1150,'Full dataset'!$A$4:$IE$190,BT$1-2007+$C1150,FALSE),0)</f>
        <v>3809</v>
      </c>
      <c r="BU1150">
        <f>IF($BG1150=1,VLOOKUP($A1150,'Full dataset'!$A$4:$IE$190,BU$1-2007+$C1150,FALSE),0)</f>
        <v>359</v>
      </c>
      <c r="BV1150">
        <f>IF($BG1150=1,VLOOKUP($A1150,'Full dataset'!$A$4:$IE$190,BV$1-2007+$C1150,FALSE),0)</f>
        <v>21</v>
      </c>
      <c r="BW1150">
        <f>IF($BG1150=1,VLOOKUP($A1150,'Full dataset'!$A$4:$IE$190,BW$1-2007+$C1150,FALSE),0)</f>
        <v>20</v>
      </c>
      <c r="BX1150">
        <f>IF($BG1150=1,VLOOKUP($A1150,'Full dataset'!$A$4:$IE$190,BX$1-2007+$C1150,FALSE),0)</f>
        <v>10</v>
      </c>
    </row>
    <row r="1151" spans="1:76" x14ac:dyDescent="0.25">
      <c r="A1151">
        <v>33</v>
      </c>
      <c r="B1151" t="s">
        <v>77</v>
      </c>
      <c r="C1151">
        <v>2013</v>
      </c>
      <c r="D1151" t="s">
        <v>591</v>
      </c>
      <c r="E1151">
        <f t="shared" si="104"/>
        <v>1</v>
      </c>
      <c r="F1151">
        <v>1</v>
      </c>
      <c r="G1151">
        <v>107164</v>
      </c>
      <c r="H1151">
        <v>7.6137833037300178</v>
      </c>
      <c r="I1151">
        <v>25033</v>
      </c>
      <c r="J1151">
        <v>0</v>
      </c>
      <c r="N1151">
        <v>0</v>
      </c>
      <c r="S1151">
        <v>6211</v>
      </c>
      <c r="T1151">
        <v>523110</v>
      </c>
      <c r="U1151">
        <v>1</v>
      </c>
      <c r="V1151">
        <v>5</v>
      </c>
      <c r="W1151">
        <v>507065</v>
      </c>
      <c r="X1151">
        <v>5875</v>
      </c>
      <c r="Y1151">
        <v>1</v>
      </c>
      <c r="Z1151">
        <v>1</v>
      </c>
      <c r="AA1151" t="s">
        <v>754</v>
      </c>
      <c r="AB1151">
        <v>645457</v>
      </c>
      <c r="AC1151">
        <f>VLOOKUP(A1151,'Full dataset'!$A$4:$IE$190,2033-C1151,FALSE)</f>
        <v>0.8</v>
      </c>
      <c r="AD1151">
        <f>VLOOKUP(A1151,'Full dataset'!$A$4:$IE$190,2041-C1151,FALSE)</f>
        <v>13629</v>
      </c>
      <c r="AE1151">
        <f>VLOOKUP(A1151,'Full dataset'!$A$4:$IE$190,2050-C1151,FALSE)</f>
        <v>0</v>
      </c>
      <c r="AF1151">
        <v>0.4</v>
      </c>
      <c r="AG1151">
        <f>VLOOKUP($A1151,'Full dataset'!$A$4:$IE$190,2007+AG$1-$C1151,FALSE)</f>
        <v>8040</v>
      </c>
      <c r="AH1151">
        <f>VLOOKUP($A1151,'Full dataset'!$A$4:$IE$190,2007+AH$1-$C1151,FALSE)</f>
        <v>911507</v>
      </c>
      <c r="AI1151">
        <f>VLOOKUP($A1151,'Full dataset'!$A$4:$IE$190,2007+AI$1-$C1151,FALSE)</f>
        <v>40663</v>
      </c>
      <c r="AJ1151">
        <f>VLOOKUP($A1151,'Full dataset'!$A$4:$IE$190,2007+AJ$1-$C1151,FALSE)</f>
        <v>254</v>
      </c>
      <c r="AK1151" t="str">
        <f>VLOOKUP($A1151,'Full dataset'!$A$4:$IE$190,2007+AK$1-$C1151,FALSE)</f>
        <v>.</v>
      </c>
      <c r="AL1151">
        <f>VLOOKUP($A1151,'Full dataset'!$A$4:$IE$190,2007+AL$1-$C1151,FALSE)</f>
        <v>35</v>
      </c>
      <c r="AM1151">
        <f>VLOOKUP($A1151,'Full dataset'!$A$4:$IE$190,2007+AM$1-$C1151,FALSE)</f>
        <v>2000</v>
      </c>
      <c r="AN1151" t="str">
        <f>VLOOKUP($A1151,'Full dataset'!$A$4:$IE$190,2007+AN$1-$C1151,FALSE)</f>
        <v>.</v>
      </c>
      <c r="AO1151" t="str">
        <f>VLOOKUP($A1151,'Full dataset'!$A$4:$IE$190,2007+AO$1-$C1151,FALSE)</f>
        <v>.</v>
      </c>
      <c r="AP1151" t="s">
        <v>726</v>
      </c>
      <c r="AQ1151" t="s">
        <v>726</v>
      </c>
      <c r="AR1151" t="s">
        <v>726</v>
      </c>
      <c r="AS1151" t="s">
        <v>726</v>
      </c>
      <c r="AT1151" t="s">
        <v>726</v>
      </c>
      <c r="AU1151">
        <f>VLOOKUP(A1151,'Full dataset'!$A$4:$II$190,$AU$1,FALSE)</f>
        <v>2011</v>
      </c>
      <c r="AV1151">
        <v>0</v>
      </c>
      <c r="AW1151">
        <f>VLOOKUP(A1151,'Full dataset'!$A$5:$IM$190,247,FALSE)</f>
        <v>1</v>
      </c>
      <c r="AX1151">
        <f>VLOOKUP(A1151,'Full dataset'!$A$4:$II$190,242,FALSE)</f>
        <v>9999</v>
      </c>
      <c r="AY1151">
        <f>VLOOKUP(A1151,'Full dataset'!$A$5:$IM$190,246,FALSE)</f>
        <v>2</v>
      </c>
      <c r="AZ1151">
        <v>9999</v>
      </c>
      <c r="BA1151">
        <f>MAX(VLOOKUP($A1151,'Full dataset'!$A$4:$IX$190,BA$1,FALSE),AW1151)</f>
        <v>2</v>
      </c>
      <c r="BB1151">
        <f>IF(VLOOKUP($A1151,'Full dataset'!$A$4:$IX$190,BB$1,FALSE)&gt;0,VLOOKUP($A1151,'Full dataset'!$A$4:$IX$190,BB$1,FALSE),AU1151)</f>
        <v>2013</v>
      </c>
      <c r="BC1151">
        <f>MAX(VLOOKUP($A1151,'Full dataset'!$A$4:$IX$190,BC$1,FALSE),AY1151)</f>
        <v>2</v>
      </c>
      <c r="BD1151">
        <f>MAX(VLOOKUP($A1151,'Full dataset'!$A$4:$IX$190,BD$1,FALSE),AX1151)</f>
        <v>9999</v>
      </c>
      <c r="BE1151">
        <f t="shared" si="105"/>
        <v>2013</v>
      </c>
      <c r="BF1151">
        <f t="shared" si="106"/>
        <v>1</v>
      </c>
      <c r="BG1151">
        <f t="shared" si="107"/>
        <v>0</v>
      </c>
      <c r="BH1151">
        <f t="shared" si="102"/>
        <v>0</v>
      </c>
      <c r="BI1151">
        <f t="shared" si="103"/>
        <v>1</v>
      </c>
      <c r="BO1151">
        <f>IF(BF1151=1,VLOOKUP($A1151,'Full dataset'!$A$4:$IE$190,2007+BO$1-$C1151,FALSE),0)</f>
        <v>0</v>
      </c>
      <c r="BP1151">
        <f>IF(BF1151=1,VLOOKUP($A1151,'Full dataset'!$A$4:$IE$190,2007+BP$1-$C1151,FALSE),0)</f>
        <v>0</v>
      </c>
      <c r="BQ1151">
        <f>IF(BF1151=1,VLOOKUP($A1151,'Full dataset'!$A$4:$IE$190,2007+BQ$1-$C1151,FALSE),0)</f>
        <v>0</v>
      </c>
      <c r="BR1151">
        <f>IF($BG1151=1,VLOOKUP($A1151,'Full dataset'!$A$4:$IE$190,BR$1-2007+$C1151,FALSE),0)</f>
        <v>0</v>
      </c>
      <c r="BS1151">
        <f>IF($BG1151=1,VLOOKUP($A1151,'Full dataset'!$A$4:$IE$190,BS$1-2007+$C1151,FALSE),0)</f>
        <v>0</v>
      </c>
      <c r="BT1151">
        <f>IF($BG1151=1,VLOOKUP($A1151,'Full dataset'!$A$4:$IE$190,BT$1-2007+$C1151,FALSE),0)</f>
        <v>0</v>
      </c>
      <c r="BU1151">
        <f>IF($BG1151=1,VLOOKUP($A1151,'Full dataset'!$A$4:$IE$190,BU$1-2007+$C1151,FALSE),0)</f>
        <v>0</v>
      </c>
      <c r="BV1151">
        <f>IF($BG1151=1,VLOOKUP($A1151,'Full dataset'!$A$4:$IE$190,BV$1-2007+$C1151,FALSE),0)</f>
        <v>0</v>
      </c>
      <c r="BW1151">
        <f>IF($BG1151=1,VLOOKUP($A1151,'Full dataset'!$A$4:$IE$190,BW$1-2007+$C1151,FALSE),0)</f>
        <v>0</v>
      </c>
      <c r="BX1151">
        <f>IF($BG1151=1,VLOOKUP($A1151,'Full dataset'!$A$4:$IE$190,BX$1-2007+$C1151,FALSE),0)</f>
        <v>0</v>
      </c>
    </row>
    <row r="1152" spans="1:76" x14ac:dyDescent="0.25">
      <c r="A1152">
        <v>34</v>
      </c>
      <c r="B1152" t="s">
        <v>78</v>
      </c>
      <c r="C1152">
        <v>2013</v>
      </c>
      <c r="D1152" t="s">
        <v>582</v>
      </c>
      <c r="E1152">
        <f t="shared" si="104"/>
        <v>0</v>
      </c>
      <c r="F1152">
        <v>0</v>
      </c>
      <c r="J1152">
        <v>0</v>
      </c>
      <c r="N1152">
        <v>0</v>
      </c>
      <c r="U1152">
        <v>1</v>
      </c>
      <c r="V1152">
        <v>506</v>
      </c>
      <c r="W1152">
        <v>4370</v>
      </c>
      <c r="X1152">
        <v>2679</v>
      </c>
      <c r="Y1152">
        <v>1</v>
      </c>
      <c r="Z1152">
        <v>0</v>
      </c>
      <c r="AA1152" t="s">
        <v>755</v>
      </c>
      <c r="AB1152">
        <v>1483</v>
      </c>
      <c r="AC1152">
        <f>VLOOKUP(A1152,'Full dataset'!$A$4:$IE$190,2033-C1152,FALSE)</f>
        <v>6.4</v>
      </c>
      <c r="AD1152">
        <f>VLOOKUP(A1152,'Full dataset'!$A$4:$IE$190,2041-C1152,FALSE)</f>
        <v>1151</v>
      </c>
      <c r="AE1152">
        <f>VLOOKUP(A1152,'Full dataset'!$A$4:$IE$190,2050-C1152,FALSE)</f>
        <v>0</v>
      </c>
      <c r="AF1152">
        <v>3.2</v>
      </c>
      <c r="AG1152" t="str">
        <f>VLOOKUP($A1152,'Full dataset'!$A$4:$IE$190,2007+AG$1-$C1152,FALSE)</f>
        <v>.</v>
      </c>
      <c r="AH1152" t="str">
        <f>VLOOKUP($A1152,'Full dataset'!$A$4:$IE$190,2007+AH$1-$C1152,FALSE)</f>
        <v>.</v>
      </c>
      <c r="AI1152">
        <f>VLOOKUP($A1152,'Full dataset'!$A$4:$IE$190,2007+AI$1-$C1152,FALSE)</f>
        <v>275</v>
      </c>
      <c r="AJ1152">
        <f>VLOOKUP($A1152,'Full dataset'!$A$4:$IE$190,2007+AJ$1-$C1152,FALSE)</f>
        <v>237</v>
      </c>
      <c r="AK1152">
        <f>VLOOKUP($A1152,'Full dataset'!$A$4:$IE$190,2007+AK$1-$C1152,FALSE)</f>
        <v>8</v>
      </c>
      <c r="AL1152">
        <f>VLOOKUP($A1152,'Full dataset'!$A$4:$IE$190,2007+AL$1-$C1152,FALSE)</f>
        <v>4</v>
      </c>
      <c r="AM1152">
        <f>VLOOKUP($A1152,'Full dataset'!$A$4:$IE$190,2007+AM$1-$C1152,FALSE)</f>
        <v>22</v>
      </c>
      <c r="AN1152">
        <f>VLOOKUP($A1152,'Full dataset'!$A$4:$IE$190,2007+AN$1-$C1152,FALSE)</f>
        <v>10408</v>
      </c>
      <c r="AO1152">
        <f>VLOOKUP($A1152,'Full dataset'!$A$4:$IE$190,2007+AO$1-$C1152,FALSE)</f>
        <v>9</v>
      </c>
      <c r="AP1152" t="s">
        <v>726</v>
      </c>
      <c r="AQ1152" t="s">
        <v>726</v>
      </c>
      <c r="AR1152" t="s">
        <v>726</v>
      </c>
      <c r="AS1152" t="s">
        <v>726</v>
      </c>
      <c r="AT1152" t="s">
        <v>726</v>
      </c>
      <c r="AU1152">
        <f>VLOOKUP(A1152,'Full dataset'!$A$4:$II$190,$AU$1,FALSE)</f>
        <v>2009</v>
      </c>
      <c r="AV1152">
        <v>0</v>
      </c>
      <c r="AW1152">
        <f>VLOOKUP(A1152,'Full dataset'!$A$5:$IM$190,247,FALSE)</f>
        <v>1</v>
      </c>
      <c r="AX1152">
        <f>VLOOKUP(A1152,'Full dataset'!$A$4:$II$190,242,FALSE)</f>
        <v>2009</v>
      </c>
      <c r="AY1152">
        <f>VLOOKUP(A1152,'Full dataset'!$A$5:$IM$190,246,FALSE)</f>
        <v>1</v>
      </c>
      <c r="AZ1152">
        <v>9999</v>
      </c>
      <c r="BA1152">
        <f>MAX(VLOOKUP($A1152,'Full dataset'!$A$4:$IX$190,BA$1,FALSE),AW1152)</f>
        <v>1</v>
      </c>
      <c r="BB1152">
        <f>IF(VLOOKUP($A1152,'Full dataset'!$A$4:$IX$190,BB$1,FALSE)&gt;0,VLOOKUP($A1152,'Full dataset'!$A$4:$IX$190,BB$1,FALSE),AU1152)</f>
        <v>2009</v>
      </c>
      <c r="BC1152">
        <f>MAX(VLOOKUP($A1152,'Full dataset'!$A$4:$IX$190,BC$1,FALSE),AY1152)</f>
        <v>1</v>
      </c>
      <c r="BD1152">
        <f>MAX(VLOOKUP($A1152,'Full dataset'!$A$4:$IX$190,BD$1,FALSE),AX1152)</f>
        <v>2009</v>
      </c>
      <c r="BE1152">
        <f t="shared" si="105"/>
        <v>2009</v>
      </c>
      <c r="BF1152">
        <f t="shared" si="106"/>
        <v>0</v>
      </c>
      <c r="BG1152">
        <f t="shared" si="107"/>
        <v>0</v>
      </c>
      <c r="BH1152">
        <f t="shared" si="102"/>
        <v>0</v>
      </c>
      <c r="BI1152">
        <f t="shared" si="103"/>
        <v>0</v>
      </c>
      <c r="BO1152">
        <f>IF(BF1152=1,VLOOKUP($A1152,'Full dataset'!$A$4:$IE$190,2007+BO$1-$C1152,FALSE),0)</f>
        <v>0</v>
      </c>
      <c r="BP1152">
        <f>IF(BF1152=1,VLOOKUP($A1152,'Full dataset'!$A$4:$IE$190,2007+BP$1-$C1152,FALSE),0)</f>
        <v>0</v>
      </c>
      <c r="BQ1152">
        <f>IF(BF1152=1,VLOOKUP($A1152,'Full dataset'!$A$4:$IE$190,2007+BQ$1-$C1152,FALSE),0)</f>
        <v>0</v>
      </c>
      <c r="BR1152">
        <f>IF($BG1152=1,VLOOKUP($A1152,'Full dataset'!$A$4:$IE$190,BR$1-2007+$C1152,FALSE),0)</f>
        <v>0</v>
      </c>
      <c r="BS1152">
        <f>IF($BG1152=1,VLOOKUP($A1152,'Full dataset'!$A$4:$IE$190,BS$1-2007+$C1152,FALSE),0)</f>
        <v>0</v>
      </c>
      <c r="BT1152">
        <f>IF($BG1152=1,VLOOKUP($A1152,'Full dataset'!$A$4:$IE$190,BT$1-2007+$C1152,FALSE),0)</f>
        <v>0</v>
      </c>
      <c r="BU1152">
        <f>IF($BG1152=1,VLOOKUP($A1152,'Full dataset'!$A$4:$IE$190,BU$1-2007+$C1152,FALSE),0)</f>
        <v>0</v>
      </c>
      <c r="BV1152">
        <f>IF($BG1152=1,VLOOKUP($A1152,'Full dataset'!$A$4:$IE$190,BV$1-2007+$C1152,FALSE),0)</f>
        <v>0</v>
      </c>
      <c r="BW1152">
        <f>IF($BG1152=1,VLOOKUP($A1152,'Full dataset'!$A$4:$IE$190,BW$1-2007+$C1152,FALSE),0)</f>
        <v>0</v>
      </c>
      <c r="BX1152">
        <f>IF($BG1152=1,VLOOKUP($A1152,'Full dataset'!$A$4:$IE$190,BX$1-2007+$C1152,FALSE),0)</f>
        <v>0</v>
      </c>
    </row>
    <row r="1153" spans="1:76" x14ac:dyDescent="0.25">
      <c r="A1153">
        <v>35</v>
      </c>
      <c r="B1153" t="s">
        <v>79</v>
      </c>
      <c r="C1153">
        <v>2013</v>
      </c>
      <c r="D1153" t="s">
        <v>582</v>
      </c>
      <c r="E1153">
        <f t="shared" si="104"/>
        <v>0</v>
      </c>
      <c r="F1153">
        <v>1</v>
      </c>
      <c r="G1153">
        <v>4123</v>
      </c>
      <c r="H1153">
        <v>3.1449275362318843</v>
      </c>
      <c r="I1153">
        <v>1477</v>
      </c>
      <c r="J1153">
        <v>0</v>
      </c>
      <c r="N1153">
        <v>0</v>
      </c>
      <c r="U1153">
        <v>1</v>
      </c>
      <c r="V1153">
        <v>732</v>
      </c>
      <c r="W1153">
        <v>8775</v>
      </c>
      <c r="X1153">
        <v>6215</v>
      </c>
      <c r="Y1153">
        <v>1</v>
      </c>
      <c r="Z1153">
        <v>0</v>
      </c>
      <c r="AA1153" t="s">
        <v>756</v>
      </c>
      <c r="AB1153">
        <v>22447</v>
      </c>
      <c r="AC1153">
        <f>VLOOKUP(A1153,'Full dataset'!$A$4:$IE$190,2033-C1153,FALSE)</f>
        <v>8.1</v>
      </c>
      <c r="AD1153">
        <f>VLOOKUP(A1153,'Full dataset'!$A$4:$IE$190,2041-C1153,FALSE)</f>
        <v>1396</v>
      </c>
      <c r="AE1153">
        <f>VLOOKUP(A1153,'Full dataset'!$A$4:$IE$190,2050-C1153,FALSE)</f>
        <v>0</v>
      </c>
      <c r="AF1153">
        <v>4.05</v>
      </c>
      <c r="AG1153" t="str">
        <f>VLOOKUP($A1153,'Full dataset'!$A$4:$IE$190,2007+AG$1-$C1153,FALSE)</f>
        <v>.</v>
      </c>
      <c r="AH1153" t="str">
        <f>VLOOKUP($A1153,'Full dataset'!$A$4:$IE$190,2007+AH$1-$C1153,FALSE)</f>
        <v>.</v>
      </c>
      <c r="AI1153" t="str">
        <f>VLOOKUP($A1153,'Full dataset'!$A$4:$IE$190,2007+AI$1-$C1153,FALSE)</f>
        <v>.</v>
      </c>
      <c r="AJ1153" t="str">
        <f>VLOOKUP($A1153,'Full dataset'!$A$4:$IE$190,2007+AJ$1-$C1153,FALSE)</f>
        <v>.</v>
      </c>
      <c r="AK1153">
        <f>VLOOKUP($A1153,'Full dataset'!$A$4:$IE$190,2007+AK$1-$C1153,FALSE)</f>
        <v>3</v>
      </c>
      <c r="AL1153">
        <f>VLOOKUP($A1153,'Full dataset'!$A$4:$IE$190,2007+AL$1-$C1153,FALSE)</f>
        <v>55</v>
      </c>
      <c r="AM1153" t="str">
        <f>VLOOKUP($A1153,'Full dataset'!$A$4:$IE$190,2007+AM$1-$C1153,FALSE)</f>
        <v>.</v>
      </c>
      <c r="AN1153" t="str">
        <f>VLOOKUP($A1153,'Full dataset'!$A$4:$IE$190,2007+AN$1-$C1153,FALSE)</f>
        <v>.</v>
      </c>
      <c r="AO1153" t="str">
        <f>VLOOKUP($A1153,'Full dataset'!$A$4:$IE$190,2007+AO$1-$C1153,FALSE)</f>
        <v>.</v>
      </c>
      <c r="AP1153" t="s">
        <v>726</v>
      </c>
      <c r="AQ1153" t="s">
        <v>726</v>
      </c>
      <c r="AR1153" t="s">
        <v>726</v>
      </c>
      <c r="AS1153" t="s">
        <v>726</v>
      </c>
      <c r="AT1153" t="s">
        <v>726</v>
      </c>
      <c r="AU1153">
        <f>VLOOKUP(A1153,'Full dataset'!$A$4:$II$190,$AU$1,FALSE)</f>
        <v>2011</v>
      </c>
      <c r="AV1153">
        <v>0</v>
      </c>
      <c r="AW1153">
        <f>VLOOKUP(A1153,'Full dataset'!$A$5:$IM$190,247,FALSE)</f>
        <v>1</v>
      </c>
      <c r="AX1153">
        <f>VLOOKUP(A1153,'Full dataset'!$A$4:$II$190,242,FALSE)</f>
        <v>2010</v>
      </c>
      <c r="AY1153">
        <f>VLOOKUP(A1153,'Full dataset'!$A$5:$IM$190,246,FALSE)</f>
        <v>1</v>
      </c>
      <c r="AZ1153">
        <v>9999</v>
      </c>
      <c r="BA1153">
        <f>MAX(VLOOKUP($A1153,'Full dataset'!$A$4:$IX$190,BA$1,FALSE),AW1153)</f>
        <v>1</v>
      </c>
      <c r="BB1153">
        <f>IF(VLOOKUP($A1153,'Full dataset'!$A$4:$IX$190,BB$1,FALSE)&gt;0,VLOOKUP($A1153,'Full dataset'!$A$4:$IX$190,BB$1,FALSE),AU1153)</f>
        <v>2011</v>
      </c>
      <c r="BC1153">
        <f>MAX(VLOOKUP($A1153,'Full dataset'!$A$4:$IX$190,BC$1,FALSE),AY1153)</f>
        <v>1</v>
      </c>
      <c r="BD1153">
        <f>MAX(VLOOKUP($A1153,'Full dataset'!$A$4:$IX$190,BD$1,FALSE),AX1153)</f>
        <v>2010</v>
      </c>
      <c r="BE1153">
        <f t="shared" si="105"/>
        <v>2010</v>
      </c>
      <c r="BF1153">
        <f t="shared" si="106"/>
        <v>0</v>
      </c>
      <c r="BG1153">
        <f t="shared" si="107"/>
        <v>0</v>
      </c>
      <c r="BH1153">
        <f t="shared" si="102"/>
        <v>0</v>
      </c>
      <c r="BI1153">
        <f t="shared" si="103"/>
        <v>0</v>
      </c>
      <c r="BO1153">
        <f>IF(BF1153=1,VLOOKUP($A1153,'Full dataset'!$A$4:$IE$190,2007+BO$1-$C1153,FALSE),0)</f>
        <v>0</v>
      </c>
      <c r="BP1153">
        <f>IF(BF1153=1,VLOOKUP($A1153,'Full dataset'!$A$4:$IE$190,2007+BP$1-$C1153,FALSE),0)</f>
        <v>0</v>
      </c>
      <c r="BQ1153">
        <f>IF(BF1153=1,VLOOKUP($A1153,'Full dataset'!$A$4:$IE$190,2007+BQ$1-$C1153,FALSE),0)</f>
        <v>0</v>
      </c>
      <c r="BR1153">
        <f>IF($BG1153=1,VLOOKUP($A1153,'Full dataset'!$A$4:$IE$190,BR$1-2007+$C1153,FALSE),0)</f>
        <v>0</v>
      </c>
      <c r="BS1153">
        <f>IF($BG1153=1,VLOOKUP($A1153,'Full dataset'!$A$4:$IE$190,BS$1-2007+$C1153,FALSE),0)</f>
        <v>0</v>
      </c>
      <c r="BT1153">
        <f>IF($BG1153=1,VLOOKUP($A1153,'Full dataset'!$A$4:$IE$190,BT$1-2007+$C1153,FALSE),0)</f>
        <v>0</v>
      </c>
      <c r="BU1153">
        <f>IF($BG1153=1,VLOOKUP($A1153,'Full dataset'!$A$4:$IE$190,BU$1-2007+$C1153,FALSE),0)</f>
        <v>0</v>
      </c>
      <c r="BV1153">
        <f>IF($BG1153=1,VLOOKUP($A1153,'Full dataset'!$A$4:$IE$190,BV$1-2007+$C1153,FALSE),0)</f>
        <v>0</v>
      </c>
      <c r="BW1153">
        <f>IF($BG1153=1,VLOOKUP($A1153,'Full dataset'!$A$4:$IE$190,BW$1-2007+$C1153,FALSE),0)</f>
        <v>0</v>
      </c>
      <c r="BX1153">
        <f>IF($BG1153=1,VLOOKUP($A1153,'Full dataset'!$A$4:$IE$190,BX$1-2007+$C1153,FALSE),0)</f>
        <v>0</v>
      </c>
    </row>
    <row r="1154" spans="1:76" x14ac:dyDescent="0.25">
      <c r="A1154">
        <v>36</v>
      </c>
      <c r="B1154" t="s">
        <v>80</v>
      </c>
      <c r="C1154">
        <v>2013</v>
      </c>
      <c r="D1154" t="s">
        <v>587</v>
      </c>
      <c r="E1154">
        <f t="shared" si="104"/>
        <v>0</v>
      </c>
      <c r="F1154">
        <v>0</v>
      </c>
      <c r="J1154">
        <v>0</v>
      </c>
      <c r="N1154">
        <v>0</v>
      </c>
      <c r="U1154">
        <v>0</v>
      </c>
      <c r="V1154" t="s">
        <v>726</v>
      </c>
      <c r="W1154" t="s">
        <v>726</v>
      </c>
      <c r="X1154" t="s">
        <v>726</v>
      </c>
      <c r="Y1154">
        <v>1</v>
      </c>
      <c r="Z1154">
        <v>0</v>
      </c>
      <c r="AA1154" t="s">
        <v>757</v>
      </c>
      <c r="AB1154">
        <v>1437</v>
      </c>
      <c r="AC1154">
        <f>VLOOKUP(A1154,'Full dataset'!$A$4:$IE$190,2033-C1154,FALSE)</f>
        <v>7.2</v>
      </c>
      <c r="AD1154">
        <f>VLOOKUP(A1154,'Full dataset'!$A$4:$IE$190,2041-C1154,FALSE)</f>
        <v>2401</v>
      </c>
      <c r="AE1154">
        <f>VLOOKUP(A1154,'Full dataset'!$A$4:$IE$190,2050-C1154,FALSE)</f>
        <v>0</v>
      </c>
      <c r="AF1154">
        <v>3.6</v>
      </c>
      <c r="AG1154" t="str">
        <f>VLOOKUP($A1154,'Full dataset'!$A$4:$IE$190,2007+AG$1-$C1154,FALSE)</f>
        <v>.</v>
      </c>
      <c r="AH1154" t="str">
        <f>VLOOKUP($A1154,'Full dataset'!$A$4:$IE$190,2007+AH$1-$C1154,FALSE)</f>
        <v>.</v>
      </c>
      <c r="AI1154">
        <f>VLOOKUP($A1154,'Full dataset'!$A$4:$IE$190,2007+AI$1-$C1154,FALSE)</f>
        <v>740</v>
      </c>
      <c r="AJ1154" t="str">
        <f>VLOOKUP($A1154,'Full dataset'!$A$4:$IE$190,2007+AJ$1-$C1154,FALSE)</f>
        <v>.</v>
      </c>
      <c r="AK1154">
        <f>VLOOKUP($A1154,'Full dataset'!$A$4:$IE$190,2007+AK$1-$C1154,FALSE)</f>
        <v>18</v>
      </c>
      <c r="AL1154">
        <f>VLOOKUP($A1154,'Full dataset'!$A$4:$IE$190,2007+AL$1-$C1154,FALSE)</f>
        <v>80</v>
      </c>
      <c r="AM1154">
        <f>VLOOKUP($A1154,'Full dataset'!$A$4:$IE$190,2007+AM$1-$C1154,FALSE)</f>
        <v>71</v>
      </c>
      <c r="AN1154">
        <f>VLOOKUP($A1154,'Full dataset'!$A$4:$IE$190,2007+AN$1-$C1154,FALSE)</f>
        <v>24524</v>
      </c>
      <c r="AO1154">
        <f>VLOOKUP($A1154,'Full dataset'!$A$4:$IE$190,2007+AO$1-$C1154,FALSE)</f>
        <v>4</v>
      </c>
      <c r="AP1154" t="s">
        <v>726</v>
      </c>
      <c r="AQ1154" t="s">
        <v>726</v>
      </c>
      <c r="AR1154" t="s">
        <v>726</v>
      </c>
      <c r="AS1154" t="s">
        <v>726</v>
      </c>
      <c r="AT1154" t="s">
        <v>726</v>
      </c>
      <c r="AU1154">
        <f>VLOOKUP(A1154,'Full dataset'!$A$4:$II$190,$AU$1,FALSE)</f>
        <v>9999</v>
      </c>
      <c r="AV1154">
        <v>0</v>
      </c>
      <c r="AW1154">
        <f>VLOOKUP(A1154,'Full dataset'!$A$5:$IM$190,247,FALSE)</f>
        <v>0</v>
      </c>
      <c r="AX1154">
        <f>VLOOKUP(A1154,'Full dataset'!$A$4:$II$190,242,FALSE)</f>
        <v>2012</v>
      </c>
      <c r="AY1154">
        <f>VLOOKUP(A1154,'Full dataset'!$A$5:$IM$190,246,FALSE)</f>
        <v>1</v>
      </c>
      <c r="AZ1154">
        <v>9999</v>
      </c>
      <c r="BA1154">
        <f>MAX(VLOOKUP($A1154,'Full dataset'!$A$4:$IX$190,BA$1,FALSE),AW1154)</f>
        <v>1</v>
      </c>
      <c r="BB1154">
        <f>IF(VLOOKUP($A1154,'Full dataset'!$A$4:$IX$190,BB$1,FALSE)&gt;0,VLOOKUP($A1154,'Full dataset'!$A$4:$IX$190,BB$1,FALSE),AU1154)</f>
        <v>2009</v>
      </c>
      <c r="BC1154">
        <f>MAX(VLOOKUP($A1154,'Full dataset'!$A$4:$IX$190,BC$1,FALSE),AY1154)</f>
        <v>1</v>
      </c>
      <c r="BD1154">
        <f>MAX(VLOOKUP($A1154,'Full dataset'!$A$4:$IX$190,BD$1,FALSE),AX1154)</f>
        <v>2012</v>
      </c>
      <c r="BE1154">
        <f t="shared" si="105"/>
        <v>2009</v>
      </c>
      <c r="BF1154">
        <f t="shared" si="106"/>
        <v>0</v>
      </c>
      <c r="BG1154">
        <f t="shared" si="107"/>
        <v>0</v>
      </c>
      <c r="BH1154">
        <f t="shared" si="102"/>
        <v>0</v>
      </c>
      <c r="BI1154">
        <f t="shared" si="103"/>
        <v>0</v>
      </c>
      <c r="BO1154">
        <f>IF(BF1154=1,VLOOKUP($A1154,'Full dataset'!$A$4:$IE$190,2007+BO$1-$C1154,FALSE),0)</f>
        <v>0</v>
      </c>
      <c r="BP1154">
        <f>IF(BF1154=1,VLOOKUP($A1154,'Full dataset'!$A$4:$IE$190,2007+BP$1-$C1154,FALSE),0)</f>
        <v>0</v>
      </c>
      <c r="BQ1154">
        <f>IF(BF1154=1,VLOOKUP($A1154,'Full dataset'!$A$4:$IE$190,2007+BQ$1-$C1154,FALSE),0)</f>
        <v>0</v>
      </c>
      <c r="BR1154">
        <f>IF($BG1154=1,VLOOKUP($A1154,'Full dataset'!$A$4:$IE$190,BR$1-2007+$C1154,FALSE),0)</f>
        <v>0</v>
      </c>
      <c r="BS1154">
        <f>IF($BG1154=1,VLOOKUP($A1154,'Full dataset'!$A$4:$IE$190,BS$1-2007+$C1154,FALSE),0)</f>
        <v>0</v>
      </c>
      <c r="BT1154">
        <f>IF($BG1154=1,VLOOKUP($A1154,'Full dataset'!$A$4:$IE$190,BT$1-2007+$C1154,FALSE),0)</f>
        <v>0</v>
      </c>
      <c r="BU1154">
        <f>IF($BG1154=1,VLOOKUP($A1154,'Full dataset'!$A$4:$IE$190,BU$1-2007+$C1154,FALSE),0)</f>
        <v>0</v>
      </c>
      <c r="BV1154">
        <f>IF($BG1154=1,VLOOKUP($A1154,'Full dataset'!$A$4:$IE$190,BV$1-2007+$C1154,FALSE),0)</f>
        <v>0</v>
      </c>
      <c r="BW1154">
        <f>IF($BG1154=1,VLOOKUP($A1154,'Full dataset'!$A$4:$IE$190,BW$1-2007+$C1154,FALSE),0)</f>
        <v>0</v>
      </c>
      <c r="BX1154">
        <f>IF($BG1154=1,VLOOKUP($A1154,'Full dataset'!$A$4:$IE$190,BX$1-2007+$C1154,FALSE),0)</f>
        <v>0</v>
      </c>
    </row>
    <row r="1155" spans="1:76" x14ac:dyDescent="0.25">
      <c r="A1155">
        <v>37</v>
      </c>
      <c r="B1155" t="s">
        <v>81</v>
      </c>
      <c r="C1155">
        <v>2013</v>
      </c>
      <c r="D1155" t="s">
        <v>582</v>
      </c>
      <c r="E1155">
        <f t="shared" si="104"/>
        <v>0</v>
      </c>
      <c r="F1155">
        <v>1</v>
      </c>
      <c r="G1155">
        <v>3720</v>
      </c>
      <c r="H1155">
        <v>2.5203252032520327</v>
      </c>
      <c r="I1155">
        <v>1530</v>
      </c>
      <c r="J1155">
        <v>0</v>
      </c>
      <c r="N1155">
        <v>2</v>
      </c>
      <c r="O1155">
        <v>903</v>
      </c>
      <c r="P1155">
        <v>0.61178861788617889</v>
      </c>
      <c r="Q1155">
        <v>55</v>
      </c>
      <c r="R1155">
        <v>39965</v>
      </c>
      <c r="U1155">
        <v>1</v>
      </c>
      <c r="V1155">
        <v>0</v>
      </c>
      <c r="W1155">
        <v>134</v>
      </c>
      <c r="X1155">
        <v>48</v>
      </c>
      <c r="Y1155">
        <v>1</v>
      </c>
      <c r="Z1155">
        <v>1</v>
      </c>
      <c r="AA1155" t="s">
        <v>758</v>
      </c>
      <c r="AB1155">
        <v>16775</v>
      </c>
      <c r="AC1155">
        <f>VLOOKUP(A1155,'Full dataset'!$A$4:$IE$190,2033-C1155,FALSE)</f>
        <v>7.6</v>
      </c>
      <c r="AD1155">
        <f>VLOOKUP(A1155,'Full dataset'!$A$4:$IE$190,2041-C1155,FALSE)</f>
        <v>1870</v>
      </c>
      <c r="AE1155">
        <f>VLOOKUP(A1155,'Full dataset'!$A$4:$IE$190,2050-C1155,FALSE)</f>
        <v>0</v>
      </c>
      <c r="AF1155">
        <v>3.8</v>
      </c>
      <c r="AG1155" t="str">
        <f>VLOOKUP($A1155,'Full dataset'!$A$4:$IE$190,2007+AG$1-$C1155,FALSE)</f>
        <v>.</v>
      </c>
      <c r="AH1155" t="str">
        <f>VLOOKUP($A1155,'Full dataset'!$A$4:$IE$190,2007+AH$1-$C1155,FALSE)</f>
        <v>.</v>
      </c>
      <c r="AI1155">
        <f>VLOOKUP($A1155,'Full dataset'!$A$4:$IE$190,2007+AI$1-$C1155,FALSE)</f>
        <v>404</v>
      </c>
      <c r="AJ1155">
        <f>VLOOKUP($A1155,'Full dataset'!$A$4:$IE$190,2007+AJ$1-$C1155,FALSE)</f>
        <v>138</v>
      </c>
      <c r="AK1155">
        <f>VLOOKUP($A1155,'Full dataset'!$A$4:$IE$190,2007+AK$1-$C1155,FALSE)</f>
        <v>1</v>
      </c>
      <c r="AL1155">
        <f>VLOOKUP($A1155,'Full dataset'!$A$4:$IE$190,2007+AL$1-$C1155,FALSE)</f>
        <v>52</v>
      </c>
      <c r="AM1155">
        <f>VLOOKUP($A1155,'Full dataset'!$A$4:$IE$190,2007+AM$1-$C1155,FALSE)</f>
        <v>110</v>
      </c>
      <c r="AN1155">
        <f>VLOOKUP($A1155,'Full dataset'!$A$4:$IE$190,2007+AN$1-$C1155,FALSE)</f>
        <v>26568</v>
      </c>
      <c r="AO1155">
        <f>VLOOKUP($A1155,'Full dataset'!$A$4:$IE$190,2007+AO$1-$C1155,FALSE)</f>
        <v>12</v>
      </c>
      <c r="AP1155" t="s">
        <v>726</v>
      </c>
      <c r="AQ1155" t="s">
        <v>726</v>
      </c>
      <c r="AR1155" t="s">
        <v>726</v>
      </c>
      <c r="AS1155" t="s">
        <v>726</v>
      </c>
      <c r="AT1155" t="s">
        <v>726</v>
      </c>
      <c r="AU1155">
        <f>VLOOKUP(A1155,'Full dataset'!$A$4:$II$190,$AU$1,FALSE)</f>
        <v>2012</v>
      </c>
      <c r="AV1155">
        <v>0</v>
      </c>
      <c r="AW1155">
        <f>VLOOKUP(A1155,'Full dataset'!$A$5:$IM$190,247,FALSE)</f>
        <v>1</v>
      </c>
      <c r="AX1155">
        <f>VLOOKUP(A1155,'Full dataset'!$A$4:$II$190,242,FALSE)</f>
        <v>2009</v>
      </c>
      <c r="AY1155">
        <f>VLOOKUP(A1155,'Full dataset'!$A$5:$IM$190,246,FALSE)</f>
        <v>0</v>
      </c>
      <c r="AZ1155">
        <v>9999</v>
      </c>
      <c r="BA1155">
        <f>MAX(VLOOKUP($A1155,'Full dataset'!$A$4:$IX$190,BA$1,FALSE),AW1155)</f>
        <v>1</v>
      </c>
      <c r="BB1155">
        <f>IF(VLOOKUP($A1155,'Full dataset'!$A$4:$IX$190,BB$1,FALSE)&gt;0,VLOOKUP($A1155,'Full dataset'!$A$4:$IX$190,BB$1,FALSE),AU1155)</f>
        <v>2009</v>
      </c>
      <c r="BC1155">
        <f>MAX(VLOOKUP($A1155,'Full dataset'!$A$4:$IX$190,BC$1,FALSE),AY1155)</f>
        <v>1</v>
      </c>
      <c r="BD1155">
        <f>MAX(VLOOKUP($A1155,'Full dataset'!$A$4:$IX$190,BD$1,FALSE),AX1155)</f>
        <v>2009</v>
      </c>
      <c r="BE1155">
        <f t="shared" si="105"/>
        <v>2009</v>
      </c>
      <c r="BF1155">
        <f t="shared" si="106"/>
        <v>0</v>
      </c>
      <c r="BG1155">
        <f t="shared" si="107"/>
        <v>0</v>
      </c>
      <c r="BH1155">
        <f t="shared" ref="BH1155:BH1218" si="108">IF(C1155&gt;=AZ1155,1,0)</f>
        <v>0</v>
      </c>
      <c r="BI1155">
        <f t="shared" ref="BI1155:BI1218" si="109">IF(OR(BH1155=1,BG1155=1,BF1155=1),1,0)</f>
        <v>0</v>
      </c>
      <c r="BO1155">
        <f>IF(BF1155=1,VLOOKUP($A1155,'Full dataset'!$A$4:$IE$190,2007+BO$1-$C1155,FALSE),0)</f>
        <v>0</v>
      </c>
      <c r="BP1155">
        <f>IF(BF1155=1,VLOOKUP($A1155,'Full dataset'!$A$4:$IE$190,2007+BP$1-$C1155,FALSE),0)</f>
        <v>0</v>
      </c>
      <c r="BQ1155">
        <f>IF(BF1155=1,VLOOKUP($A1155,'Full dataset'!$A$4:$IE$190,2007+BQ$1-$C1155,FALSE),0)</f>
        <v>0</v>
      </c>
      <c r="BR1155">
        <f>IF($BG1155=1,VLOOKUP($A1155,'Full dataset'!$A$4:$IE$190,BR$1-2007+$C1155,FALSE),0)</f>
        <v>0</v>
      </c>
      <c r="BS1155">
        <f>IF($BG1155=1,VLOOKUP($A1155,'Full dataset'!$A$4:$IE$190,BS$1-2007+$C1155,FALSE),0)</f>
        <v>0</v>
      </c>
      <c r="BT1155">
        <f>IF($BG1155=1,VLOOKUP($A1155,'Full dataset'!$A$4:$IE$190,BT$1-2007+$C1155,FALSE),0)</f>
        <v>0</v>
      </c>
      <c r="BU1155">
        <f>IF($BG1155=1,VLOOKUP($A1155,'Full dataset'!$A$4:$IE$190,BU$1-2007+$C1155,FALSE),0)</f>
        <v>0</v>
      </c>
      <c r="BV1155">
        <f>IF($BG1155=1,VLOOKUP($A1155,'Full dataset'!$A$4:$IE$190,BV$1-2007+$C1155,FALSE),0)</f>
        <v>0</v>
      </c>
      <c r="BW1155">
        <f>IF($BG1155=1,VLOOKUP($A1155,'Full dataset'!$A$4:$IE$190,BW$1-2007+$C1155,FALSE),0)</f>
        <v>0</v>
      </c>
      <c r="BX1155">
        <f>IF($BG1155=1,VLOOKUP($A1155,'Full dataset'!$A$4:$IE$190,BX$1-2007+$C1155,FALSE),0)</f>
        <v>0</v>
      </c>
    </row>
    <row r="1156" spans="1:76" x14ac:dyDescent="0.25">
      <c r="A1156">
        <v>38</v>
      </c>
      <c r="B1156" t="s">
        <v>82</v>
      </c>
      <c r="C1156">
        <v>2013</v>
      </c>
      <c r="D1156" t="s">
        <v>582</v>
      </c>
      <c r="E1156">
        <f t="shared" ref="E1156:E1219" si="110">IF(OR(D1156="Private",D1156="Non-Profit"),0,1)</f>
        <v>0</v>
      </c>
      <c r="F1156">
        <v>0</v>
      </c>
      <c r="J1156">
        <v>0</v>
      </c>
      <c r="N1156">
        <v>0</v>
      </c>
      <c r="U1156">
        <v>0</v>
      </c>
      <c r="V1156" t="s">
        <v>726</v>
      </c>
      <c r="W1156" t="s">
        <v>726</v>
      </c>
      <c r="X1156" t="s">
        <v>726</v>
      </c>
      <c r="Y1156">
        <v>1</v>
      </c>
      <c r="Z1156">
        <v>1</v>
      </c>
      <c r="AA1156" t="s">
        <v>759</v>
      </c>
      <c r="AB1156">
        <v>29533</v>
      </c>
      <c r="AC1156">
        <f>VLOOKUP(A1156,'Full dataset'!$A$4:$IE$190,2033-C1156,FALSE)</f>
        <v>8</v>
      </c>
      <c r="AD1156">
        <f>VLOOKUP(A1156,'Full dataset'!$A$4:$IE$190,2041-C1156,FALSE)</f>
        <v>6314</v>
      </c>
      <c r="AE1156">
        <f>VLOOKUP(A1156,'Full dataset'!$A$4:$IE$190,2050-C1156,FALSE)</f>
        <v>0</v>
      </c>
      <c r="AF1156">
        <v>4</v>
      </c>
      <c r="AG1156" t="str">
        <f>VLOOKUP($A1156,'Full dataset'!$A$4:$IE$190,2007+AG$1-$C1156,FALSE)</f>
        <v>.</v>
      </c>
      <c r="AH1156" t="str">
        <f>VLOOKUP($A1156,'Full dataset'!$A$4:$IE$190,2007+AH$1-$C1156,FALSE)</f>
        <v>.</v>
      </c>
      <c r="AI1156">
        <f>VLOOKUP($A1156,'Full dataset'!$A$4:$IE$190,2007+AI$1-$C1156,FALSE)</f>
        <v>3100</v>
      </c>
      <c r="AJ1156">
        <f>VLOOKUP($A1156,'Full dataset'!$A$4:$IE$190,2007+AJ$1-$C1156,FALSE)</f>
        <v>-57</v>
      </c>
      <c r="AK1156">
        <f>VLOOKUP($A1156,'Full dataset'!$A$4:$IE$190,2007+AK$1-$C1156,FALSE)</f>
        <v>2</v>
      </c>
      <c r="AL1156">
        <f>VLOOKUP($A1156,'Full dataset'!$A$4:$IE$190,2007+AL$1-$C1156,FALSE)</f>
        <v>39</v>
      </c>
      <c r="AM1156">
        <f>VLOOKUP($A1156,'Full dataset'!$A$4:$IE$190,2007+AM$1-$C1156,FALSE)</f>
        <v>77</v>
      </c>
      <c r="AN1156">
        <f>VLOOKUP($A1156,'Full dataset'!$A$4:$IE$190,2007+AN$1-$C1156,FALSE)</f>
        <v>16669</v>
      </c>
      <c r="AO1156">
        <f>VLOOKUP($A1156,'Full dataset'!$A$4:$IE$190,2007+AO$1-$C1156,FALSE)</f>
        <v>3</v>
      </c>
      <c r="AP1156" t="s">
        <v>726</v>
      </c>
      <c r="AQ1156" t="s">
        <v>726</v>
      </c>
      <c r="AR1156" t="s">
        <v>726</v>
      </c>
      <c r="AS1156" t="s">
        <v>726</v>
      </c>
      <c r="AT1156" t="s">
        <v>726</v>
      </c>
      <c r="AU1156">
        <f>VLOOKUP(A1156,'Full dataset'!$A$4:$II$190,$AU$1,FALSE)</f>
        <v>9999</v>
      </c>
      <c r="AV1156">
        <v>0</v>
      </c>
      <c r="AW1156">
        <f>VLOOKUP(A1156,'Full dataset'!$A$5:$IM$190,247,FALSE)</f>
        <v>0</v>
      </c>
      <c r="AX1156">
        <f>VLOOKUP(A1156,'Full dataset'!$A$4:$II$190,242,FALSE)</f>
        <v>9999</v>
      </c>
      <c r="AY1156">
        <f>VLOOKUP(A1156,'Full dataset'!$A$5:$IM$190,246,FALSE)</f>
        <v>1</v>
      </c>
      <c r="AZ1156">
        <v>9999</v>
      </c>
      <c r="BA1156">
        <f>MAX(VLOOKUP($A1156,'Full dataset'!$A$4:$IX$190,BA$1,FALSE),AW1156)</f>
        <v>0</v>
      </c>
      <c r="BB1156">
        <f>IF(VLOOKUP($A1156,'Full dataset'!$A$4:$IX$190,BB$1,FALSE)&gt;0,VLOOKUP($A1156,'Full dataset'!$A$4:$IX$190,BB$1,FALSE),AU1156)</f>
        <v>9999</v>
      </c>
      <c r="BC1156">
        <f>MAX(VLOOKUP($A1156,'Full dataset'!$A$4:$IX$190,BC$1,FALSE),AY1156)</f>
        <v>1</v>
      </c>
      <c r="BD1156">
        <f>MAX(VLOOKUP($A1156,'Full dataset'!$A$4:$IX$190,BD$1,FALSE),AX1156)</f>
        <v>9999</v>
      </c>
      <c r="BE1156">
        <f t="shared" ref="BE1156:BE1219" si="111">MIN(AZ1156,BB1156,BD1156)</f>
        <v>9999</v>
      </c>
      <c r="BF1156">
        <f t="shared" ref="BF1156:BF1219" si="112">IF(AND(C1156&gt;=BB1156,BA1156=2),1,0)</f>
        <v>0</v>
      </c>
      <c r="BG1156">
        <f t="shared" ref="BG1156:BG1219" si="113">IF(AND(C1156&gt;=BD1156,BC1156=2),1,0)</f>
        <v>0</v>
      </c>
      <c r="BH1156">
        <f t="shared" si="108"/>
        <v>0</v>
      </c>
      <c r="BI1156">
        <f t="shared" si="109"/>
        <v>0</v>
      </c>
      <c r="BO1156">
        <f>IF(BF1156=1,VLOOKUP($A1156,'Full dataset'!$A$4:$IE$190,2007+BO$1-$C1156,FALSE),0)</f>
        <v>0</v>
      </c>
      <c r="BP1156">
        <f>IF(BF1156=1,VLOOKUP($A1156,'Full dataset'!$A$4:$IE$190,2007+BP$1-$C1156,FALSE),0)</f>
        <v>0</v>
      </c>
      <c r="BQ1156">
        <f>IF(BF1156=1,VLOOKUP($A1156,'Full dataset'!$A$4:$IE$190,2007+BQ$1-$C1156,FALSE),0)</f>
        <v>0</v>
      </c>
      <c r="BR1156">
        <f>IF($BG1156=1,VLOOKUP($A1156,'Full dataset'!$A$4:$IE$190,BR$1-2007+$C1156,FALSE),0)</f>
        <v>0</v>
      </c>
      <c r="BS1156">
        <f>IF($BG1156=1,VLOOKUP($A1156,'Full dataset'!$A$4:$IE$190,BS$1-2007+$C1156,FALSE),0)</f>
        <v>0</v>
      </c>
      <c r="BT1156">
        <f>IF($BG1156=1,VLOOKUP($A1156,'Full dataset'!$A$4:$IE$190,BT$1-2007+$C1156,FALSE),0)</f>
        <v>0</v>
      </c>
      <c r="BU1156">
        <f>IF($BG1156=1,VLOOKUP($A1156,'Full dataset'!$A$4:$IE$190,BU$1-2007+$C1156,FALSE),0)</f>
        <v>0</v>
      </c>
      <c r="BV1156">
        <f>IF($BG1156=1,VLOOKUP($A1156,'Full dataset'!$A$4:$IE$190,BV$1-2007+$C1156,FALSE),0)</f>
        <v>0</v>
      </c>
      <c r="BW1156">
        <f>IF($BG1156=1,VLOOKUP($A1156,'Full dataset'!$A$4:$IE$190,BW$1-2007+$C1156,FALSE),0)</f>
        <v>0</v>
      </c>
      <c r="BX1156">
        <f>IF($BG1156=1,VLOOKUP($A1156,'Full dataset'!$A$4:$IE$190,BX$1-2007+$C1156,FALSE),0)</f>
        <v>0</v>
      </c>
    </row>
    <row r="1157" spans="1:76" x14ac:dyDescent="0.25">
      <c r="A1157">
        <v>39</v>
      </c>
      <c r="B1157" t="s">
        <v>83</v>
      </c>
      <c r="C1157">
        <v>2013</v>
      </c>
      <c r="D1157" t="s">
        <v>587</v>
      </c>
      <c r="E1157">
        <f t="shared" si="110"/>
        <v>0</v>
      </c>
      <c r="F1157">
        <v>0</v>
      </c>
      <c r="J1157">
        <v>0</v>
      </c>
      <c r="N1157">
        <v>0</v>
      </c>
      <c r="U1157">
        <v>1</v>
      </c>
      <c r="V1157">
        <v>20128</v>
      </c>
      <c r="W1157">
        <v>402042</v>
      </c>
      <c r="X1157">
        <v>7091</v>
      </c>
      <c r="Y1157">
        <v>1</v>
      </c>
      <c r="Z1157">
        <v>1</v>
      </c>
      <c r="AA1157" t="s">
        <v>760</v>
      </c>
      <c r="AB1157">
        <v>42066</v>
      </c>
      <c r="AC1157">
        <f>VLOOKUP(A1157,'Full dataset'!$A$4:$IE$190,2033-C1157,FALSE)</f>
        <v>4.9000000000000004</v>
      </c>
      <c r="AD1157">
        <f>VLOOKUP(A1157,'Full dataset'!$A$4:$IE$190,2041-C1157,FALSE)</f>
        <v>3759</v>
      </c>
      <c r="AE1157">
        <f>VLOOKUP(A1157,'Full dataset'!$A$4:$IE$190,2050-C1157,FALSE)</f>
        <v>0</v>
      </c>
      <c r="AF1157">
        <v>2.4500000000000002</v>
      </c>
      <c r="AG1157">
        <f>VLOOKUP($A1157,'Full dataset'!$A$4:$IE$190,2007+AG$1-$C1157,FALSE)</f>
        <v>57.454999999999998</v>
      </c>
      <c r="AH1157">
        <f>VLOOKUP($A1157,'Full dataset'!$A$4:$IE$190,2007+AH$1-$C1157,FALSE)</f>
        <v>3880.3029999999999</v>
      </c>
      <c r="AI1157">
        <f>VLOOKUP($A1157,'Full dataset'!$A$4:$IE$190,2007+AI$1-$C1157,FALSE)</f>
        <v>740.73099999999999</v>
      </c>
      <c r="AJ1157">
        <f>VLOOKUP($A1157,'Full dataset'!$A$4:$IE$190,2007+AJ$1-$C1157,FALSE)</f>
        <v>7082</v>
      </c>
      <c r="AK1157">
        <f>VLOOKUP($A1157,'Full dataset'!$A$4:$IE$190,2007+AK$1-$C1157,FALSE)</f>
        <v>1</v>
      </c>
      <c r="AL1157">
        <f>VLOOKUP($A1157,'Full dataset'!$A$4:$IE$190,2007+AL$1-$C1157,FALSE)</f>
        <v>67</v>
      </c>
      <c r="AM1157">
        <f>VLOOKUP($A1157,'Full dataset'!$A$4:$IE$190,2007+AM$1-$C1157,FALSE)</f>
        <v>142</v>
      </c>
      <c r="AN1157">
        <f>VLOOKUP($A1157,'Full dataset'!$A$4:$IE$190,2007+AN$1-$C1157,FALSE)</f>
        <v>49193</v>
      </c>
      <c r="AO1157">
        <f>VLOOKUP($A1157,'Full dataset'!$A$4:$IE$190,2007+AO$1-$C1157,FALSE)</f>
        <v>5</v>
      </c>
      <c r="AP1157" t="s">
        <v>726</v>
      </c>
      <c r="AQ1157" t="s">
        <v>726</v>
      </c>
      <c r="AR1157" t="s">
        <v>726</v>
      </c>
      <c r="AS1157" t="s">
        <v>726</v>
      </c>
      <c r="AT1157" t="s">
        <v>726</v>
      </c>
      <c r="AU1157">
        <f>VLOOKUP(A1157,'Full dataset'!$A$4:$II$190,$AU$1,FALSE)</f>
        <v>2007</v>
      </c>
      <c r="AV1157">
        <v>0</v>
      </c>
      <c r="AW1157">
        <f>VLOOKUP(A1157,'Full dataset'!$A$5:$IM$190,247,FALSE)</f>
        <v>1</v>
      </c>
      <c r="AX1157">
        <f>VLOOKUP(A1157,'Full dataset'!$A$4:$II$190,242,FALSE)</f>
        <v>2012</v>
      </c>
      <c r="AY1157">
        <f>VLOOKUP(A1157,'Full dataset'!$A$5:$IM$190,246,FALSE)</f>
        <v>1</v>
      </c>
      <c r="AZ1157">
        <v>9999</v>
      </c>
      <c r="BA1157">
        <f>MAX(VLOOKUP($A1157,'Full dataset'!$A$4:$IX$190,BA$1,FALSE),AW1157)</f>
        <v>2</v>
      </c>
      <c r="BB1157">
        <f>IF(VLOOKUP($A1157,'Full dataset'!$A$4:$IX$190,BB$1,FALSE)&gt;0,VLOOKUP($A1157,'Full dataset'!$A$4:$IX$190,BB$1,FALSE),AU1157)</f>
        <v>2014</v>
      </c>
      <c r="BC1157">
        <f>MAX(VLOOKUP($A1157,'Full dataset'!$A$4:$IX$190,BC$1,FALSE),AY1157)</f>
        <v>1</v>
      </c>
      <c r="BD1157">
        <f>MAX(VLOOKUP($A1157,'Full dataset'!$A$4:$IX$190,BD$1,FALSE),AX1157)</f>
        <v>2012</v>
      </c>
      <c r="BE1157">
        <f t="shared" si="111"/>
        <v>2012</v>
      </c>
      <c r="BF1157">
        <f t="shared" si="112"/>
        <v>0</v>
      </c>
      <c r="BG1157">
        <f t="shared" si="113"/>
        <v>0</v>
      </c>
      <c r="BH1157">
        <f t="shared" si="108"/>
        <v>0</v>
      </c>
      <c r="BI1157">
        <f t="shared" si="109"/>
        <v>0</v>
      </c>
      <c r="BO1157">
        <f>IF(BF1157=1,VLOOKUP($A1157,'Full dataset'!$A$4:$IE$190,2007+BO$1-$C1157,FALSE),0)</f>
        <v>0</v>
      </c>
      <c r="BP1157">
        <f>IF(BF1157=1,VLOOKUP($A1157,'Full dataset'!$A$4:$IE$190,2007+BP$1-$C1157,FALSE),0)</f>
        <v>0</v>
      </c>
      <c r="BQ1157">
        <f>IF(BF1157=1,VLOOKUP($A1157,'Full dataset'!$A$4:$IE$190,2007+BQ$1-$C1157,FALSE),0)</f>
        <v>0</v>
      </c>
      <c r="BR1157">
        <f>IF($BG1157=1,VLOOKUP($A1157,'Full dataset'!$A$4:$IE$190,BR$1-2007+$C1157,FALSE),0)</f>
        <v>0</v>
      </c>
      <c r="BS1157">
        <f>IF($BG1157=1,VLOOKUP($A1157,'Full dataset'!$A$4:$IE$190,BS$1-2007+$C1157,FALSE),0)</f>
        <v>0</v>
      </c>
      <c r="BT1157">
        <f>IF($BG1157=1,VLOOKUP($A1157,'Full dataset'!$A$4:$IE$190,BT$1-2007+$C1157,FALSE),0)</f>
        <v>0</v>
      </c>
      <c r="BU1157">
        <f>IF($BG1157=1,VLOOKUP($A1157,'Full dataset'!$A$4:$IE$190,BU$1-2007+$C1157,FALSE),0)</f>
        <v>0</v>
      </c>
      <c r="BV1157">
        <f>IF($BG1157=1,VLOOKUP($A1157,'Full dataset'!$A$4:$IE$190,BV$1-2007+$C1157,FALSE),0)</f>
        <v>0</v>
      </c>
      <c r="BW1157">
        <f>IF($BG1157=1,VLOOKUP($A1157,'Full dataset'!$A$4:$IE$190,BW$1-2007+$C1157,FALSE),0)</f>
        <v>0</v>
      </c>
      <c r="BX1157">
        <f>IF($BG1157=1,VLOOKUP($A1157,'Full dataset'!$A$4:$IE$190,BX$1-2007+$C1157,FALSE),0)</f>
        <v>0</v>
      </c>
    </row>
    <row r="1158" spans="1:76" x14ac:dyDescent="0.25">
      <c r="A1158">
        <v>40</v>
      </c>
      <c r="B1158" t="s">
        <v>84</v>
      </c>
      <c r="C1158">
        <v>2013</v>
      </c>
      <c r="D1158" t="s">
        <v>591</v>
      </c>
      <c r="E1158">
        <f t="shared" si="110"/>
        <v>1</v>
      </c>
      <c r="F1158">
        <v>1</v>
      </c>
      <c r="G1158">
        <v>2184</v>
      </c>
      <c r="H1158">
        <v>1.6189770200148259</v>
      </c>
      <c r="I1158">
        <v>588</v>
      </c>
      <c r="J1158">
        <v>1</v>
      </c>
      <c r="K1158">
        <v>65</v>
      </c>
      <c r="L1158">
        <v>4.8183839881393624E-2</v>
      </c>
      <c r="M1158">
        <v>139</v>
      </c>
      <c r="N1158">
        <v>0</v>
      </c>
      <c r="S1158">
        <v>6020</v>
      </c>
      <c r="T1158">
        <v>522110</v>
      </c>
      <c r="U1158">
        <v>1</v>
      </c>
      <c r="V1158">
        <v>7107</v>
      </c>
      <c r="W1158">
        <v>19554</v>
      </c>
      <c r="X1158">
        <v>13149</v>
      </c>
      <c r="Y1158">
        <v>1</v>
      </c>
      <c r="Z1158">
        <v>0</v>
      </c>
      <c r="AA1158" t="s">
        <v>761</v>
      </c>
      <c r="AB1158">
        <v>6064</v>
      </c>
      <c r="AC1158">
        <f>VLOOKUP(A1158,'Full dataset'!$A$4:$IE$190,2033-C1158,FALSE)</f>
        <v>0</v>
      </c>
      <c r="AD1158" t="str">
        <f>VLOOKUP(A1158,'Full dataset'!$A$4:$IE$190,2041-C1158,FALSE)</f>
        <v>.</v>
      </c>
      <c r="AE1158">
        <f>VLOOKUP(A1158,'Full dataset'!$A$4:$IE$190,2050-C1158,FALSE)</f>
        <v>0</v>
      </c>
      <c r="AF1158">
        <v>0</v>
      </c>
      <c r="AG1158">
        <f>VLOOKUP($A1158,'Full dataset'!$A$4:$IE$190,2007+AG$1-$C1158,FALSE)</f>
        <v>215.85300000000001</v>
      </c>
      <c r="AH1158">
        <f>VLOOKUP($A1158,'Full dataset'!$A$4:$IE$190,2007+AH$1-$C1158,FALSE)</f>
        <v>26417.188999999998</v>
      </c>
      <c r="AI1158">
        <f>VLOOKUP($A1158,'Full dataset'!$A$4:$IE$190,2007+AI$1-$C1158,FALSE)</f>
        <v>1402.827</v>
      </c>
      <c r="AJ1158" t="str">
        <f>VLOOKUP($A1158,'Full dataset'!$A$4:$IE$190,2007+AJ$1-$C1158,FALSE)</f>
        <v>.</v>
      </c>
      <c r="AK1158">
        <f>VLOOKUP($A1158,'Full dataset'!$A$4:$IE$190,2007+AK$1-$C1158,FALSE)</f>
        <v>9</v>
      </c>
      <c r="AL1158" t="str">
        <f>VLOOKUP($A1158,'Full dataset'!$A$4:$IE$190,2007+AL$1-$C1158,FALSE)</f>
        <v>.</v>
      </c>
      <c r="AM1158" t="str">
        <f>VLOOKUP($A1158,'Full dataset'!$A$4:$IE$190,2007+AM$1-$C1158,FALSE)</f>
        <v>.</v>
      </c>
      <c r="AN1158" t="str">
        <f>VLOOKUP($A1158,'Full dataset'!$A$4:$IE$190,2007+AN$1-$C1158,FALSE)</f>
        <v>.</v>
      </c>
      <c r="AO1158" t="str">
        <f>VLOOKUP($A1158,'Full dataset'!$A$4:$IE$190,2007+AO$1-$C1158,FALSE)</f>
        <v>.</v>
      </c>
      <c r="AP1158" t="s">
        <v>726</v>
      </c>
      <c r="AQ1158" t="s">
        <v>726</v>
      </c>
      <c r="AR1158" t="s">
        <v>726</v>
      </c>
      <c r="AS1158" t="s">
        <v>726</v>
      </c>
      <c r="AT1158" t="s">
        <v>726</v>
      </c>
      <c r="AU1158">
        <f>VLOOKUP(A1158,'Full dataset'!$A$4:$II$190,$AU$1,FALSE)</f>
        <v>2008</v>
      </c>
      <c r="AV1158">
        <v>1</v>
      </c>
      <c r="AW1158">
        <f>VLOOKUP(A1158,'Full dataset'!$A$5:$IM$190,247,FALSE)</f>
        <v>1</v>
      </c>
      <c r="AX1158">
        <f>VLOOKUP(A1158,'Full dataset'!$A$4:$II$190,242,FALSE)</f>
        <v>2007</v>
      </c>
      <c r="AY1158">
        <f>VLOOKUP(A1158,'Full dataset'!$A$5:$IM$190,246,FALSE)</f>
        <v>1</v>
      </c>
      <c r="AZ1158">
        <v>9999</v>
      </c>
      <c r="BA1158">
        <f>MAX(VLOOKUP($A1158,'Full dataset'!$A$4:$IX$190,BA$1,FALSE),AW1158)</f>
        <v>2</v>
      </c>
      <c r="BB1158">
        <f>IF(VLOOKUP($A1158,'Full dataset'!$A$4:$IX$190,BB$1,FALSE)&gt;0,VLOOKUP($A1158,'Full dataset'!$A$4:$IX$190,BB$1,FALSE),AU1158)</f>
        <v>2010</v>
      </c>
      <c r="BC1158">
        <f>MAX(VLOOKUP($A1158,'Full dataset'!$A$4:$IX$190,BC$1,FALSE),AY1158)</f>
        <v>1</v>
      </c>
      <c r="BD1158">
        <f>MAX(VLOOKUP($A1158,'Full dataset'!$A$4:$IX$190,BD$1,FALSE),AX1158)</f>
        <v>2007</v>
      </c>
      <c r="BE1158">
        <f t="shared" si="111"/>
        <v>2007</v>
      </c>
      <c r="BF1158">
        <f t="shared" si="112"/>
        <v>1</v>
      </c>
      <c r="BG1158">
        <f t="shared" si="113"/>
        <v>0</v>
      </c>
      <c r="BH1158">
        <f t="shared" si="108"/>
        <v>0</v>
      </c>
      <c r="BI1158">
        <f t="shared" si="109"/>
        <v>1</v>
      </c>
      <c r="BO1158">
        <f>IF(BF1158=1,VLOOKUP($A1158,'Full dataset'!$A$4:$IE$190,2007+BO$1-$C1158,FALSE),0)</f>
        <v>0</v>
      </c>
      <c r="BP1158">
        <f>IF(BF1158=1,VLOOKUP($A1158,'Full dataset'!$A$4:$IE$190,2007+BP$1-$C1158,FALSE),0)</f>
        <v>0</v>
      </c>
      <c r="BQ1158">
        <f>IF(BF1158=1,VLOOKUP($A1158,'Full dataset'!$A$4:$IE$190,2007+BQ$1-$C1158,FALSE),0)</f>
        <v>0</v>
      </c>
      <c r="BR1158">
        <f>IF($BG1158=1,VLOOKUP($A1158,'Full dataset'!$A$4:$IE$190,BR$1-2007+$C1158,FALSE),0)</f>
        <v>0</v>
      </c>
      <c r="BS1158">
        <f>IF($BG1158=1,VLOOKUP($A1158,'Full dataset'!$A$4:$IE$190,BS$1-2007+$C1158,FALSE),0)</f>
        <v>0</v>
      </c>
      <c r="BT1158">
        <f>IF($BG1158=1,VLOOKUP($A1158,'Full dataset'!$A$4:$IE$190,BT$1-2007+$C1158,FALSE),0)</f>
        <v>0</v>
      </c>
      <c r="BU1158">
        <f>IF($BG1158=1,VLOOKUP($A1158,'Full dataset'!$A$4:$IE$190,BU$1-2007+$C1158,FALSE),0)</f>
        <v>0</v>
      </c>
      <c r="BV1158">
        <f>IF($BG1158=1,VLOOKUP($A1158,'Full dataset'!$A$4:$IE$190,BV$1-2007+$C1158,FALSE),0)</f>
        <v>0</v>
      </c>
      <c r="BW1158">
        <f>IF($BG1158=1,VLOOKUP($A1158,'Full dataset'!$A$4:$IE$190,BW$1-2007+$C1158,FALSE),0)</f>
        <v>0</v>
      </c>
      <c r="BX1158">
        <f>IF($BG1158=1,VLOOKUP($A1158,'Full dataset'!$A$4:$IE$190,BX$1-2007+$C1158,FALSE),0)</f>
        <v>0</v>
      </c>
    </row>
    <row r="1159" spans="1:76" x14ac:dyDescent="0.25">
      <c r="A1159">
        <v>41</v>
      </c>
      <c r="B1159" t="s">
        <v>85</v>
      </c>
      <c r="C1159">
        <v>2013</v>
      </c>
      <c r="D1159" t="s">
        <v>591</v>
      </c>
      <c r="E1159">
        <f t="shared" si="110"/>
        <v>1</v>
      </c>
      <c r="F1159">
        <v>1</v>
      </c>
      <c r="G1159">
        <v>74765</v>
      </c>
      <c r="H1159">
        <v>14.117258308157099</v>
      </c>
      <c r="I1159">
        <v>10307</v>
      </c>
      <c r="J1159">
        <v>1</v>
      </c>
      <c r="K1159">
        <v>1862</v>
      </c>
      <c r="L1159">
        <v>0.35158610271903323</v>
      </c>
      <c r="M1159">
        <v>581</v>
      </c>
      <c r="N1159">
        <v>1</v>
      </c>
      <c r="O1159">
        <v>63851</v>
      </c>
      <c r="P1159">
        <v>12.056457703927492</v>
      </c>
      <c r="Q1159">
        <v>1683</v>
      </c>
      <c r="R1159">
        <v>40210</v>
      </c>
      <c r="S1159">
        <v>7372</v>
      </c>
      <c r="T1159">
        <v>511210</v>
      </c>
      <c r="U1159">
        <v>1</v>
      </c>
      <c r="V1159">
        <v>1213</v>
      </c>
      <c r="W1159">
        <v>7200</v>
      </c>
      <c r="X1159">
        <v>5151</v>
      </c>
      <c r="Y1159">
        <v>1</v>
      </c>
      <c r="Z1159">
        <v>1</v>
      </c>
      <c r="AA1159" t="s">
        <v>762</v>
      </c>
      <c r="AB1159">
        <v>552527</v>
      </c>
      <c r="AC1159">
        <f>VLOOKUP(A1159,'Full dataset'!$A$4:$IE$190,2033-C1159,FALSE)</f>
        <v>0</v>
      </c>
      <c r="AD1159">
        <f>VLOOKUP(A1159,'Full dataset'!$A$4:$IE$190,2041-C1159,FALSE)</f>
        <v>5802</v>
      </c>
      <c r="AE1159">
        <f>VLOOKUP(A1159,'Full dataset'!$A$4:$IE$190,2050-C1159,FALSE)</f>
        <v>0</v>
      </c>
      <c r="AF1159">
        <v>0</v>
      </c>
      <c r="AG1159">
        <f>VLOOKUP($A1159,'Full dataset'!$A$4:$IE$190,2007+AG$1-$C1159,FALSE)</f>
        <v>289.98500000000001</v>
      </c>
      <c r="AH1159">
        <f>VLOOKUP($A1159,'Full dataset'!$A$4:$IE$190,2007+AH$1-$C1159,FALSE)</f>
        <v>10380.298000000001</v>
      </c>
      <c r="AI1159">
        <f>VLOOKUP($A1159,'Full dataset'!$A$4:$IE$190,2007+AI$1-$C1159,FALSE)</f>
        <v>4055.24</v>
      </c>
      <c r="AJ1159">
        <f>VLOOKUP($A1159,'Full dataset'!$A$4:$IE$190,2007+AJ$1-$C1159,FALSE)</f>
        <v>1654</v>
      </c>
      <c r="AK1159">
        <f>VLOOKUP($A1159,'Full dataset'!$A$4:$IE$190,2007+AK$1-$C1159,FALSE)</f>
        <v>11</v>
      </c>
      <c r="AL1159">
        <f>VLOOKUP($A1159,'Full dataset'!$A$4:$IE$190,2007+AL$1-$C1159,FALSE)</f>
        <v>0</v>
      </c>
      <c r="AM1159">
        <f>VLOOKUP($A1159,'Full dataset'!$A$4:$IE$190,2007+AM$1-$C1159,FALSE)</f>
        <v>1000</v>
      </c>
      <c r="AN1159">
        <f>VLOOKUP($A1159,'Full dataset'!$A$4:$IE$190,2007+AN$1-$C1159,FALSE)</f>
        <v>42314</v>
      </c>
      <c r="AO1159">
        <f>VLOOKUP($A1159,'Full dataset'!$A$4:$IE$190,2007+AO$1-$C1159,FALSE)</f>
        <v>6</v>
      </c>
      <c r="AP1159" t="s">
        <v>726</v>
      </c>
      <c r="AQ1159" t="s">
        <v>726</v>
      </c>
      <c r="AR1159" t="s">
        <v>726</v>
      </c>
      <c r="AS1159" t="s">
        <v>726</v>
      </c>
      <c r="AT1159" t="s">
        <v>726</v>
      </c>
      <c r="AU1159">
        <f>VLOOKUP(A1159,'Full dataset'!$A$4:$II$190,$AU$1,FALSE)</f>
        <v>2011</v>
      </c>
      <c r="AV1159">
        <v>1</v>
      </c>
      <c r="AW1159">
        <f>VLOOKUP(A1159,'Full dataset'!$A$5:$IM$190,247,FALSE)</f>
        <v>2</v>
      </c>
      <c r="AX1159">
        <f>VLOOKUP(A1159,'Full dataset'!$A$4:$II$190,242,FALSE)</f>
        <v>2010</v>
      </c>
      <c r="AY1159">
        <f>VLOOKUP(A1159,'Full dataset'!$A$5:$IM$190,246,FALSE)</f>
        <v>1</v>
      </c>
      <c r="AZ1159">
        <v>9999</v>
      </c>
      <c r="BA1159">
        <f>MAX(VLOOKUP($A1159,'Full dataset'!$A$4:$IX$190,BA$1,FALSE),AW1159)</f>
        <v>2</v>
      </c>
      <c r="BB1159">
        <f>IF(VLOOKUP($A1159,'Full dataset'!$A$4:$IX$190,BB$1,FALSE)&gt;0,VLOOKUP($A1159,'Full dataset'!$A$4:$IX$190,BB$1,FALSE),AU1159)</f>
        <v>2011</v>
      </c>
      <c r="BC1159">
        <f>MAX(VLOOKUP($A1159,'Full dataset'!$A$4:$IX$190,BC$1,FALSE),AY1159)</f>
        <v>1</v>
      </c>
      <c r="BD1159">
        <f>MAX(VLOOKUP($A1159,'Full dataset'!$A$4:$IX$190,BD$1,FALSE),AX1159)</f>
        <v>2010</v>
      </c>
      <c r="BE1159">
        <f t="shared" si="111"/>
        <v>2010</v>
      </c>
      <c r="BF1159">
        <f t="shared" si="112"/>
        <v>1</v>
      </c>
      <c r="BG1159">
        <f t="shared" si="113"/>
        <v>0</v>
      </c>
      <c r="BH1159">
        <f t="shared" si="108"/>
        <v>0</v>
      </c>
      <c r="BI1159">
        <f t="shared" si="109"/>
        <v>1</v>
      </c>
      <c r="BO1159">
        <f>IF(BF1159=1,VLOOKUP($A1159,'Full dataset'!$A$4:$IE$190,2007+BO$1-$C1159,FALSE),0)</f>
        <v>47</v>
      </c>
      <c r="BP1159">
        <f>IF(BF1159=1,VLOOKUP($A1159,'Full dataset'!$A$4:$IE$190,2007+BP$1-$C1159,FALSE),0)</f>
        <v>15</v>
      </c>
      <c r="BQ1159">
        <f>IF(BF1159=1,VLOOKUP($A1159,'Full dataset'!$A$4:$IE$190,2007+BQ$1-$C1159,FALSE),0)</f>
        <v>30</v>
      </c>
      <c r="BR1159">
        <f>IF($BG1159=1,VLOOKUP($A1159,'Full dataset'!$A$4:$IE$190,BR$1-2007+$C1159,FALSE),0)</f>
        <v>0</v>
      </c>
      <c r="BS1159">
        <f>IF($BG1159=1,VLOOKUP($A1159,'Full dataset'!$A$4:$IE$190,BS$1-2007+$C1159,FALSE),0)</f>
        <v>0</v>
      </c>
      <c r="BT1159">
        <f>IF($BG1159=1,VLOOKUP($A1159,'Full dataset'!$A$4:$IE$190,BT$1-2007+$C1159,FALSE),0)</f>
        <v>0</v>
      </c>
      <c r="BU1159">
        <f>IF($BG1159=1,VLOOKUP($A1159,'Full dataset'!$A$4:$IE$190,BU$1-2007+$C1159,FALSE),0)</f>
        <v>0</v>
      </c>
      <c r="BV1159">
        <f>IF($BG1159=1,VLOOKUP($A1159,'Full dataset'!$A$4:$IE$190,BV$1-2007+$C1159,FALSE),0)</f>
        <v>0</v>
      </c>
      <c r="BW1159">
        <f>IF($BG1159=1,VLOOKUP($A1159,'Full dataset'!$A$4:$IE$190,BW$1-2007+$C1159,FALSE),0)</f>
        <v>0</v>
      </c>
      <c r="BX1159">
        <f>IF($BG1159=1,VLOOKUP($A1159,'Full dataset'!$A$4:$IE$190,BX$1-2007+$C1159,FALSE),0)</f>
        <v>0</v>
      </c>
    </row>
    <row r="1160" spans="1:76" x14ac:dyDescent="0.25">
      <c r="A1160">
        <v>42</v>
      </c>
      <c r="B1160" t="s">
        <v>86</v>
      </c>
      <c r="C1160">
        <v>2013</v>
      </c>
      <c r="D1160" t="s">
        <v>587</v>
      </c>
      <c r="E1160">
        <f t="shared" si="110"/>
        <v>0</v>
      </c>
      <c r="F1160">
        <v>0</v>
      </c>
      <c r="J1160">
        <v>0</v>
      </c>
      <c r="N1160">
        <v>0</v>
      </c>
      <c r="U1160">
        <v>0</v>
      </c>
      <c r="V1160" t="s">
        <v>726</v>
      </c>
      <c r="W1160" t="s">
        <v>726</v>
      </c>
      <c r="X1160" t="s">
        <v>726</v>
      </c>
      <c r="Y1160">
        <v>1</v>
      </c>
      <c r="Z1160">
        <v>1</v>
      </c>
      <c r="AA1160" t="s">
        <v>763</v>
      </c>
      <c r="AB1160">
        <v>24890</v>
      </c>
      <c r="AC1160">
        <f>VLOOKUP(A1160,'Full dataset'!$A$4:$IE$190,2033-C1160,FALSE)</f>
        <v>2.5</v>
      </c>
      <c r="AD1160">
        <f>VLOOKUP(A1160,'Full dataset'!$A$4:$IE$190,2041-C1160,FALSE)</f>
        <v>13818</v>
      </c>
      <c r="AE1160">
        <f>VLOOKUP(A1160,'Full dataset'!$A$4:$IE$190,2050-C1160,FALSE)</f>
        <v>0</v>
      </c>
      <c r="AF1160">
        <v>1.25</v>
      </c>
      <c r="AG1160" t="str">
        <f>VLOOKUP($A1160,'Full dataset'!$A$4:$IE$190,2007+AG$1-$C1160,FALSE)</f>
        <v>.</v>
      </c>
      <c r="AH1160" t="str">
        <f>VLOOKUP($A1160,'Full dataset'!$A$4:$IE$190,2007+AH$1-$C1160,FALSE)</f>
        <v>.</v>
      </c>
      <c r="AI1160">
        <f>VLOOKUP($A1160,'Full dataset'!$A$4:$IE$190,2007+AI$1-$C1160,FALSE)</f>
        <v>2200</v>
      </c>
      <c r="AJ1160">
        <f>VLOOKUP($A1160,'Full dataset'!$A$4:$IE$190,2007+AJ$1-$C1160,FALSE)</f>
        <v>2482</v>
      </c>
      <c r="AK1160">
        <f>VLOOKUP($A1160,'Full dataset'!$A$4:$IE$190,2007+AK$1-$C1160,FALSE)</f>
        <v>10</v>
      </c>
      <c r="AL1160">
        <f>VLOOKUP($A1160,'Full dataset'!$A$4:$IE$190,2007+AL$1-$C1160,FALSE)</f>
        <v>73</v>
      </c>
      <c r="AM1160">
        <f>VLOOKUP($A1160,'Full dataset'!$A$4:$IE$190,2007+AM$1-$C1160,FALSE)</f>
        <v>819</v>
      </c>
      <c r="AN1160">
        <f>VLOOKUP($A1160,'Full dataset'!$A$4:$IE$190,2007+AN$1-$C1160,FALSE)</f>
        <v>38864</v>
      </c>
      <c r="AO1160">
        <f>VLOOKUP($A1160,'Full dataset'!$A$4:$IE$190,2007+AO$1-$C1160,FALSE)</f>
        <v>6</v>
      </c>
      <c r="AP1160" t="s">
        <v>726</v>
      </c>
      <c r="AQ1160" t="s">
        <v>726</v>
      </c>
      <c r="AR1160" t="s">
        <v>726</v>
      </c>
      <c r="AS1160" t="s">
        <v>726</v>
      </c>
      <c r="AT1160" t="s">
        <v>726</v>
      </c>
      <c r="AU1160">
        <f>VLOOKUP(A1160,'Full dataset'!$A$4:$II$190,$AU$1,FALSE)</f>
        <v>9999</v>
      </c>
      <c r="AV1160">
        <v>0</v>
      </c>
      <c r="AW1160">
        <f>VLOOKUP(A1160,'Full dataset'!$A$5:$IM$190,247,FALSE)</f>
        <v>0</v>
      </c>
      <c r="AX1160">
        <f>VLOOKUP(A1160,'Full dataset'!$A$4:$II$190,242,FALSE)</f>
        <v>2008</v>
      </c>
      <c r="AY1160">
        <f>VLOOKUP(A1160,'Full dataset'!$A$5:$IM$190,246,FALSE)</f>
        <v>1</v>
      </c>
      <c r="AZ1160">
        <v>9999</v>
      </c>
      <c r="BA1160">
        <f>MAX(VLOOKUP($A1160,'Full dataset'!$A$4:$IX$190,BA$1,FALSE),AW1160)</f>
        <v>1</v>
      </c>
      <c r="BB1160">
        <f>IF(VLOOKUP($A1160,'Full dataset'!$A$4:$IX$190,BB$1,FALSE)&gt;0,VLOOKUP($A1160,'Full dataset'!$A$4:$IX$190,BB$1,FALSE),AU1160)</f>
        <v>2009</v>
      </c>
      <c r="BC1160">
        <f>MAX(VLOOKUP($A1160,'Full dataset'!$A$4:$IX$190,BC$1,FALSE),AY1160)</f>
        <v>1</v>
      </c>
      <c r="BD1160">
        <f>MAX(VLOOKUP($A1160,'Full dataset'!$A$4:$IX$190,BD$1,FALSE),AX1160)</f>
        <v>2008</v>
      </c>
      <c r="BE1160">
        <f t="shared" si="111"/>
        <v>2008</v>
      </c>
      <c r="BF1160">
        <f t="shared" si="112"/>
        <v>0</v>
      </c>
      <c r="BG1160">
        <f t="shared" si="113"/>
        <v>0</v>
      </c>
      <c r="BH1160">
        <f t="shared" si="108"/>
        <v>0</v>
      </c>
      <c r="BI1160">
        <f t="shared" si="109"/>
        <v>0</v>
      </c>
      <c r="BO1160">
        <f>IF(BF1160=1,VLOOKUP($A1160,'Full dataset'!$A$4:$IE$190,2007+BO$1-$C1160,FALSE),0)</f>
        <v>0</v>
      </c>
      <c r="BP1160">
        <f>IF(BF1160=1,VLOOKUP($A1160,'Full dataset'!$A$4:$IE$190,2007+BP$1-$C1160,FALSE),0)</f>
        <v>0</v>
      </c>
      <c r="BQ1160">
        <f>IF(BF1160=1,VLOOKUP($A1160,'Full dataset'!$A$4:$IE$190,2007+BQ$1-$C1160,FALSE),0)</f>
        <v>0</v>
      </c>
      <c r="BR1160">
        <f>IF($BG1160=1,VLOOKUP($A1160,'Full dataset'!$A$4:$IE$190,BR$1-2007+$C1160,FALSE),0)</f>
        <v>0</v>
      </c>
      <c r="BS1160">
        <f>IF($BG1160=1,VLOOKUP($A1160,'Full dataset'!$A$4:$IE$190,BS$1-2007+$C1160,FALSE),0)</f>
        <v>0</v>
      </c>
      <c r="BT1160">
        <f>IF($BG1160=1,VLOOKUP($A1160,'Full dataset'!$A$4:$IE$190,BT$1-2007+$C1160,FALSE),0)</f>
        <v>0</v>
      </c>
      <c r="BU1160">
        <f>IF($BG1160=1,VLOOKUP($A1160,'Full dataset'!$A$4:$IE$190,BU$1-2007+$C1160,FALSE),0)</f>
        <v>0</v>
      </c>
      <c r="BV1160">
        <f>IF($BG1160=1,VLOOKUP($A1160,'Full dataset'!$A$4:$IE$190,BV$1-2007+$C1160,FALSE),0)</f>
        <v>0</v>
      </c>
      <c r="BW1160">
        <f>IF($BG1160=1,VLOOKUP($A1160,'Full dataset'!$A$4:$IE$190,BW$1-2007+$C1160,FALSE),0)</f>
        <v>0</v>
      </c>
      <c r="BX1160">
        <f>IF($BG1160=1,VLOOKUP($A1160,'Full dataset'!$A$4:$IE$190,BX$1-2007+$C1160,FALSE),0)</f>
        <v>0</v>
      </c>
    </row>
    <row r="1161" spans="1:76" x14ac:dyDescent="0.25">
      <c r="A1161">
        <v>43</v>
      </c>
      <c r="B1161" t="s">
        <v>87</v>
      </c>
      <c r="C1161">
        <v>2013</v>
      </c>
      <c r="D1161" t="s">
        <v>591</v>
      </c>
      <c r="E1161">
        <f t="shared" si="110"/>
        <v>1</v>
      </c>
      <c r="F1161">
        <v>1</v>
      </c>
      <c r="G1161">
        <v>37253</v>
      </c>
      <c r="H1161">
        <v>9.4049482453925783</v>
      </c>
      <c r="I1161">
        <v>12645</v>
      </c>
      <c r="J1161">
        <v>0</v>
      </c>
      <c r="N1161">
        <v>1</v>
      </c>
      <c r="O1161">
        <v>6128</v>
      </c>
      <c r="P1161">
        <v>1.547084069679374</v>
      </c>
      <c r="Q1161">
        <v>93</v>
      </c>
      <c r="R1161">
        <v>39965</v>
      </c>
      <c r="S1161">
        <v>2834</v>
      </c>
      <c r="T1161">
        <v>325412</v>
      </c>
      <c r="U1161">
        <v>1</v>
      </c>
      <c r="V1161">
        <v>1421</v>
      </c>
      <c r="W1161">
        <v>15290</v>
      </c>
      <c r="X1161">
        <v>1586</v>
      </c>
      <c r="Y1161">
        <v>1</v>
      </c>
      <c r="Z1161">
        <v>1</v>
      </c>
      <c r="AA1161" t="s">
        <v>764</v>
      </c>
      <c r="AB1161">
        <v>397066</v>
      </c>
      <c r="AC1161">
        <f>VLOOKUP(A1161,'Full dataset'!$A$4:$IE$190,2033-C1161,FALSE)</f>
        <v>5.3</v>
      </c>
      <c r="AD1161">
        <f>VLOOKUP(A1161,'Full dataset'!$A$4:$IE$190,2041-C1161,FALSE)</f>
        <v>5143</v>
      </c>
      <c r="AE1161">
        <f>VLOOKUP(A1161,'Full dataset'!$A$4:$IE$190,2050-C1161,FALSE)</f>
        <v>0</v>
      </c>
      <c r="AF1161">
        <v>2.65</v>
      </c>
      <c r="AG1161">
        <f>VLOOKUP($A1161,'Full dataset'!$A$4:$IE$190,2007+AG$1-$C1161,FALSE)</f>
        <v>4653.277</v>
      </c>
      <c r="AH1161">
        <f>VLOOKUP($A1161,'Full dataset'!$A$4:$IE$190,2007+AH$1-$C1161,FALSE)</f>
        <v>12996.249</v>
      </c>
      <c r="AI1161">
        <f>VLOOKUP($A1161,'Full dataset'!$A$4:$IE$190,2007+AI$1-$C1161,FALSE)</f>
        <v>15441.695</v>
      </c>
      <c r="AJ1161">
        <f>VLOOKUP($A1161,'Full dataset'!$A$4:$IE$190,2007+AJ$1-$C1161,FALSE)</f>
        <v>486</v>
      </c>
      <c r="AK1161">
        <f>VLOOKUP($A1161,'Full dataset'!$A$4:$IE$190,2007+AK$1-$C1161,FALSE)</f>
        <v>0</v>
      </c>
      <c r="AL1161">
        <f>VLOOKUP($A1161,'Full dataset'!$A$4:$IE$190,2007+AL$1-$C1161,FALSE)</f>
        <v>55</v>
      </c>
      <c r="AM1161">
        <f>VLOOKUP($A1161,'Full dataset'!$A$4:$IE$190,2007+AM$1-$C1161,FALSE)</f>
        <v>79</v>
      </c>
      <c r="AN1161">
        <f>VLOOKUP($A1161,'Full dataset'!$A$4:$IE$190,2007+AN$1-$C1161,FALSE)</f>
        <v>149453</v>
      </c>
      <c r="AO1161">
        <f>VLOOKUP($A1161,'Full dataset'!$A$4:$IE$190,2007+AO$1-$C1161,FALSE)</f>
        <v>5</v>
      </c>
      <c r="AP1161" t="s">
        <v>726</v>
      </c>
      <c r="AQ1161" t="s">
        <v>726</v>
      </c>
      <c r="AR1161" t="s">
        <v>726</v>
      </c>
      <c r="AS1161" t="s">
        <v>726</v>
      </c>
      <c r="AT1161" t="s">
        <v>726</v>
      </c>
      <c r="AU1161">
        <f>VLOOKUP(A1161,'Full dataset'!$A$4:$II$190,$AU$1,FALSE)</f>
        <v>2010</v>
      </c>
      <c r="AV1161">
        <v>0</v>
      </c>
      <c r="AW1161">
        <f>VLOOKUP(A1161,'Full dataset'!$A$5:$IM$190,247,FALSE)</f>
        <v>1</v>
      </c>
      <c r="AX1161">
        <f>VLOOKUP(A1161,'Full dataset'!$A$4:$II$190,242,FALSE)</f>
        <v>2009</v>
      </c>
      <c r="AY1161">
        <f>VLOOKUP(A1161,'Full dataset'!$A$5:$IM$190,246,FALSE)</f>
        <v>1</v>
      </c>
      <c r="AZ1161">
        <v>9999</v>
      </c>
      <c r="BA1161">
        <f>MAX(VLOOKUP($A1161,'Full dataset'!$A$4:$IX$190,BA$1,FALSE),AW1161)</f>
        <v>1</v>
      </c>
      <c r="BB1161">
        <f>IF(VLOOKUP($A1161,'Full dataset'!$A$4:$IX$190,BB$1,FALSE)&gt;0,VLOOKUP($A1161,'Full dataset'!$A$4:$IX$190,BB$1,FALSE),AU1161)</f>
        <v>2010</v>
      </c>
      <c r="BC1161">
        <f>MAX(VLOOKUP($A1161,'Full dataset'!$A$4:$IX$190,BC$1,FALSE),AY1161)</f>
        <v>2</v>
      </c>
      <c r="BD1161">
        <f>MAX(VLOOKUP($A1161,'Full dataset'!$A$4:$IX$190,BD$1,FALSE),AX1161)</f>
        <v>2009</v>
      </c>
      <c r="BE1161">
        <f t="shared" si="111"/>
        <v>2009</v>
      </c>
      <c r="BF1161">
        <f t="shared" si="112"/>
        <v>0</v>
      </c>
      <c r="BG1161">
        <f t="shared" si="113"/>
        <v>1</v>
      </c>
      <c r="BH1161">
        <f t="shared" si="108"/>
        <v>0</v>
      </c>
      <c r="BI1161">
        <f t="shared" si="109"/>
        <v>1</v>
      </c>
      <c r="BO1161">
        <f>IF(BF1161=1,VLOOKUP($A1161,'Full dataset'!$A$4:$IE$190,2007+BO$1-$C1161,FALSE),0)</f>
        <v>0</v>
      </c>
      <c r="BP1161">
        <f>IF(BF1161=1,VLOOKUP($A1161,'Full dataset'!$A$4:$IE$190,2007+BP$1-$C1161,FALSE),0)</f>
        <v>0</v>
      </c>
      <c r="BQ1161">
        <f>IF(BF1161=1,VLOOKUP($A1161,'Full dataset'!$A$4:$IE$190,2007+BQ$1-$C1161,FALSE),0)</f>
        <v>0</v>
      </c>
      <c r="BR1161">
        <f>IF($BG1161=1,VLOOKUP($A1161,'Full dataset'!$A$4:$IE$190,BR$1-2007+$C1161,FALSE),0)</f>
        <v>221</v>
      </c>
      <c r="BS1161">
        <f>IF($BG1161=1,VLOOKUP($A1161,'Full dataset'!$A$4:$IE$190,BS$1-2007+$C1161,FALSE),0)</f>
        <v>1207</v>
      </c>
      <c r="BT1161">
        <f>IF($BG1161=1,VLOOKUP($A1161,'Full dataset'!$A$4:$IE$190,BT$1-2007+$C1161,FALSE),0)</f>
        <v>101423</v>
      </c>
      <c r="BU1161">
        <f>IF($BG1161=1,VLOOKUP($A1161,'Full dataset'!$A$4:$IE$190,BU$1-2007+$C1161,FALSE),0)</f>
        <v>5083</v>
      </c>
      <c r="BV1161">
        <f>IF($BG1161=1,VLOOKUP($A1161,'Full dataset'!$A$4:$IE$190,BV$1-2007+$C1161,FALSE),0)</f>
        <v>37</v>
      </c>
      <c r="BW1161">
        <f>IF($BG1161=1,VLOOKUP($A1161,'Full dataset'!$A$4:$IE$190,BW$1-2007+$C1161,FALSE),0)</f>
        <v>126</v>
      </c>
      <c r="BX1161">
        <f>IF($BG1161=1,VLOOKUP($A1161,'Full dataset'!$A$4:$IE$190,BX$1-2007+$C1161,FALSE),0)</f>
        <v>231</v>
      </c>
    </row>
    <row r="1162" spans="1:76" x14ac:dyDescent="0.25">
      <c r="A1162">
        <v>44</v>
      </c>
      <c r="B1162" t="s">
        <v>88</v>
      </c>
      <c r="C1162">
        <v>2013</v>
      </c>
      <c r="D1162" t="s">
        <v>592</v>
      </c>
      <c r="E1162">
        <f t="shared" si="110"/>
        <v>1</v>
      </c>
      <c r="F1162">
        <v>0</v>
      </c>
      <c r="J1162">
        <v>0</v>
      </c>
      <c r="N1162">
        <v>0</v>
      </c>
      <c r="U1162">
        <v>1</v>
      </c>
      <c r="V1162">
        <v>163</v>
      </c>
      <c r="W1162">
        <v>44844</v>
      </c>
      <c r="X1162">
        <v>1070</v>
      </c>
      <c r="Y1162">
        <v>1</v>
      </c>
      <c r="Z1162">
        <v>1</v>
      </c>
      <c r="AA1162" t="s">
        <v>765</v>
      </c>
      <c r="AB1162">
        <v>70140</v>
      </c>
      <c r="AC1162">
        <f>VLOOKUP(A1162,'Full dataset'!$A$4:$IE$190,2033-C1162,FALSE)</f>
        <v>1.6</v>
      </c>
      <c r="AD1162" t="str">
        <f>VLOOKUP(A1162,'Full dataset'!$A$4:$IE$190,2041-C1162,FALSE)</f>
        <v>.</v>
      </c>
      <c r="AE1162">
        <f>VLOOKUP(A1162,'Full dataset'!$A$4:$IE$190,2050-C1162,FALSE)</f>
        <v>0</v>
      </c>
      <c r="AF1162">
        <v>0.8</v>
      </c>
      <c r="AG1162">
        <f>VLOOKUP($A1162,'Full dataset'!$A$4:$IE$190,2007+AG$1-$C1162,FALSE)</f>
        <v>0</v>
      </c>
      <c r="AH1162">
        <f>VLOOKUP($A1162,'Full dataset'!$A$4:$IE$190,2007+AH$1-$C1162,FALSE)</f>
        <v>0</v>
      </c>
      <c r="AI1162">
        <f>VLOOKUP($A1162,'Full dataset'!$A$4:$IE$190,2007+AI$1-$C1162,FALSE)</f>
        <v>0</v>
      </c>
      <c r="AJ1162" t="str">
        <f>VLOOKUP($A1162,'Full dataset'!$A$4:$IE$190,2007+AJ$1-$C1162,FALSE)</f>
        <v>.</v>
      </c>
      <c r="AK1162">
        <f>VLOOKUP($A1162,'Full dataset'!$A$4:$IE$190,2007+AK$1-$C1162,FALSE)</f>
        <v>-2</v>
      </c>
      <c r="AL1162">
        <f>VLOOKUP($A1162,'Full dataset'!$A$4:$IE$190,2007+AL$1-$C1162,FALSE)</f>
        <v>22</v>
      </c>
      <c r="AM1162" t="str">
        <f>VLOOKUP($A1162,'Full dataset'!$A$4:$IE$190,2007+AM$1-$C1162,FALSE)</f>
        <v>.</v>
      </c>
      <c r="AN1162" t="str">
        <f>VLOOKUP($A1162,'Full dataset'!$A$4:$IE$190,2007+AN$1-$C1162,FALSE)</f>
        <v>.</v>
      </c>
      <c r="AO1162" t="str">
        <f>VLOOKUP($A1162,'Full dataset'!$A$4:$IE$190,2007+AO$1-$C1162,FALSE)</f>
        <v>.</v>
      </c>
      <c r="AP1162" t="s">
        <v>726</v>
      </c>
      <c r="AQ1162" t="s">
        <v>726</v>
      </c>
      <c r="AR1162" t="s">
        <v>726</v>
      </c>
      <c r="AS1162" t="s">
        <v>726</v>
      </c>
      <c r="AT1162" t="s">
        <v>726</v>
      </c>
      <c r="AU1162">
        <f>VLOOKUP(A1162,'Full dataset'!$A$4:$II$190,$AU$1,FALSE)</f>
        <v>2011</v>
      </c>
      <c r="AV1162">
        <v>0</v>
      </c>
      <c r="AW1162">
        <f>VLOOKUP(A1162,'Full dataset'!$A$5:$IM$190,247,FALSE)</f>
        <v>1</v>
      </c>
      <c r="AX1162">
        <f>VLOOKUP(A1162,'Full dataset'!$A$4:$II$190,242,FALSE)</f>
        <v>2009</v>
      </c>
      <c r="AY1162">
        <f>VLOOKUP(A1162,'Full dataset'!$A$5:$IM$190,246,FALSE)</f>
        <v>1</v>
      </c>
      <c r="AZ1162">
        <v>9999</v>
      </c>
      <c r="BA1162">
        <f>MAX(VLOOKUP($A1162,'Full dataset'!$A$4:$IX$190,BA$1,FALSE),AW1162)</f>
        <v>1</v>
      </c>
      <c r="BB1162">
        <f>IF(VLOOKUP($A1162,'Full dataset'!$A$4:$IX$190,BB$1,FALSE)&gt;0,VLOOKUP($A1162,'Full dataset'!$A$4:$IX$190,BB$1,FALSE),AU1162)</f>
        <v>2011</v>
      </c>
      <c r="BC1162">
        <f>MAX(VLOOKUP($A1162,'Full dataset'!$A$4:$IX$190,BC$1,FALSE),AY1162)</f>
        <v>1</v>
      </c>
      <c r="BD1162">
        <f>MAX(VLOOKUP($A1162,'Full dataset'!$A$4:$IX$190,BD$1,FALSE),AX1162)</f>
        <v>2009</v>
      </c>
      <c r="BE1162">
        <f t="shared" si="111"/>
        <v>2009</v>
      </c>
      <c r="BF1162">
        <f t="shared" si="112"/>
        <v>0</v>
      </c>
      <c r="BG1162">
        <f t="shared" si="113"/>
        <v>0</v>
      </c>
      <c r="BH1162">
        <f t="shared" si="108"/>
        <v>0</v>
      </c>
      <c r="BI1162">
        <f t="shared" si="109"/>
        <v>0</v>
      </c>
      <c r="BO1162">
        <f>IF(BF1162=1,VLOOKUP($A1162,'Full dataset'!$A$4:$IE$190,2007+BO$1-$C1162,FALSE),0)</f>
        <v>0</v>
      </c>
      <c r="BP1162">
        <f>IF(BF1162=1,VLOOKUP($A1162,'Full dataset'!$A$4:$IE$190,2007+BP$1-$C1162,FALSE),0)</f>
        <v>0</v>
      </c>
      <c r="BQ1162">
        <f>IF(BF1162=1,VLOOKUP($A1162,'Full dataset'!$A$4:$IE$190,2007+BQ$1-$C1162,FALSE),0)</f>
        <v>0</v>
      </c>
      <c r="BR1162">
        <f>IF($BG1162=1,VLOOKUP($A1162,'Full dataset'!$A$4:$IE$190,BR$1-2007+$C1162,FALSE),0)</f>
        <v>0</v>
      </c>
      <c r="BS1162">
        <f>IF($BG1162=1,VLOOKUP($A1162,'Full dataset'!$A$4:$IE$190,BS$1-2007+$C1162,FALSE),0)</f>
        <v>0</v>
      </c>
      <c r="BT1162">
        <f>IF($BG1162=1,VLOOKUP($A1162,'Full dataset'!$A$4:$IE$190,BT$1-2007+$C1162,FALSE),0)</f>
        <v>0</v>
      </c>
      <c r="BU1162">
        <f>IF($BG1162=1,VLOOKUP($A1162,'Full dataset'!$A$4:$IE$190,BU$1-2007+$C1162,FALSE),0)</f>
        <v>0</v>
      </c>
      <c r="BV1162">
        <f>IF($BG1162=1,VLOOKUP($A1162,'Full dataset'!$A$4:$IE$190,BV$1-2007+$C1162,FALSE),0)</f>
        <v>0</v>
      </c>
      <c r="BW1162">
        <f>IF($BG1162=1,VLOOKUP($A1162,'Full dataset'!$A$4:$IE$190,BW$1-2007+$C1162,FALSE),0)</f>
        <v>0</v>
      </c>
      <c r="BX1162">
        <f>IF($BG1162=1,VLOOKUP($A1162,'Full dataset'!$A$4:$IE$190,BX$1-2007+$C1162,FALSE),0)</f>
        <v>0</v>
      </c>
    </row>
    <row r="1163" spans="1:76" x14ac:dyDescent="0.25">
      <c r="A1163">
        <v>45</v>
      </c>
      <c r="B1163" t="s">
        <v>89</v>
      </c>
      <c r="C1163">
        <v>2013</v>
      </c>
      <c r="D1163" t="s">
        <v>591</v>
      </c>
      <c r="E1163">
        <f t="shared" si="110"/>
        <v>1</v>
      </c>
      <c r="F1163">
        <v>1</v>
      </c>
      <c r="G1163">
        <v>9476</v>
      </c>
      <c r="H1163">
        <v>3.4992614475627768</v>
      </c>
      <c r="I1163">
        <v>3651</v>
      </c>
      <c r="J1163">
        <v>0</v>
      </c>
      <c r="N1163">
        <v>1</v>
      </c>
      <c r="O1163">
        <v>8053</v>
      </c>
      <c r="P1163">
        <v>2.973781388478582</v>
      </c>
      <c r="Q1163">
        <v>194</v>
      </c>
      <c r="R1163">
        <v>39630</v>
      </c>
      <c r="S1163">
        <v>7372</v>
      </c>
      <c r="T1163">
        <v>511210</v>
      </c>
      <c r="U1163">
        <v>1</v>
      </c>
      <c r="V1163">
        <v>4145</v>
      </c>
      <c r="W1163">
        <v>15992</v>
      </c>
      <c r="X1163">
        <v>3323</v>
      </c>
      <c r="Y1163">
        <v>1</v>
      </c>
      <c r="Z1163">
        <v>1</v>
      </c>
      <c r="AA1163" t="s">
        <v>766</v>
      </c>
      <c r="AB1163">
        <v>63414</v>
      </c>
      <c r="AC1163">
        <f>VLOOKUP(A1163,'Full dataset'!$A$4:$IE$190,2033-C1163,FALSE)</f>
        <v>6.6</v>
      </c>
      <c r="AD1163">
        <f>VLOOKUP(A1163,'Full dataset'!$A$4:$IE$190,2041-C1163,FALSE)</f>
        <v>3227</v>
      </c>
      <c r="AE1163">
        <f>VLOOKUP(A1163,'Full dataset'!$A$4:$IE$190,2050-C1163,FALSE)</f>
        <v>0</v>
      </c>
      <c r="AF1163">
        <v>3.3</v>
      </c>
      <c r="AG1163">
        <f>VLOOKUP($A1163,'Full dataset'!$A$4:$IE$190,2007+AG$1-$C1163,FALSE)</f>
        <v>80.513000000000005</v>
      </c>
      <c r="AH1163">
        <f>VLOOKUP($A1163,'Full dataset'!$A$4:$IE$190,2007+AH$1-$C1163,FALSE)</f>
        <v>1343.5509999999999</v>
      </c>
      <c r="AI1163">
        <f>VLOOKUP($A1163,'Full dataset'!$A$4:$IE$190,2007+AI$1-$C1163,FALSE)</f>
        <v>1172.558</v>
      </c>
      <c r="AJ1163" t="str">
        <f>VLOOKUP($A1163,'Full dataset'!$A$4:$IE$190,2007+AJ$1-$C1163,FALSE)</f>
        <v>.</v>
      </c>
      <c r="AK1163">
        <f>VLOOKUP($A1163,'Full dataset'!$A$4:$IE$190,2007+AK$1-$C1163,FALSE)</f>
        <v>7</v>
      </c>
      <c r="AL1163">
        <f>VLOOKUP($A1163,'Full dataset'!$A$4:$IE$190,2007+AL$1-$C1163,FALSE)</f>
        <v>24</v>
      </c>
      <c r="AM1163" t="str">
        <f>VLOOKUP($A1163,'Full dataset'!$A$4:$IE$190,2007+AM$1-$C1163,FALSE)</f>
        <v>.</v>
      </c>
      <c r="AN1163" t="str">
        <f>VLOOKUP($A1163,'Full dataset'!$A$4:$IE$190,2007+AN$1-$C1163,FALSE)</f>
        <v>.</v>
      </c>
      <c r="AO1163" t="str">
        <f>VLOOKUP($A1163,'Full dataset'!$A$4:$IE$190,2007+AO$1-$C1163,FALSE)</f>
        <v>.</v>
      </c>
      <c r="AP1163" t="s">
        <v>726</v>
      </c>
      <c r="AQ1163" t="s">
        <v>726</v>
      </c>
      <c r="AR1163" t="s">
        <v>726</v>
      </c>
      <c r="AS1163" t="s">
        <v>726</v>
      </c>
      <c r="AT1163" t="s">
        <v>726</v>
      </c>
      <c r="AU1163">
        <f>VLOOKUP(A1163,'Full dataset'!$A$4:$II$190,$AU$1,FALSE)</f>
        <v>2009</v>
      </c>
      <c r="AV1163">
        <v>0</v>
      </c>
      <c r="AW1163">
        <f>VLOOKUP(A1163,'Full dataset'!$A$5:$IM$190,247,FALSE)</f>
        <v>1</v>
      </c>
      <c r="AX1163">
        <f>VLOOKUP(A1163,'Full dataset'!$A$4:$II$190,242,FALSE)</f>
        <v>2008</v>
      </c>
      <c r="AY1163">
        <f>VLOOKUP(A1163,'Full dataset'!$A$5:$IM$190,246,FALSE)</f>
        <v>1</v>
      </c>
      <c r="AZ1163">
        <v>9999</v>
      </c>
      <c r="BA1163">
        <f>MAX(VLOOKUP($A1163,'Full dataset'!$A$4:$IX$190,BA$1,FALSE),AW1163)</f>
        <v>2</v>
      </c>
      <c r="BB1163">
        <f>IF(VLOOKUP($A1163,'Full dataset'!$A$4:$IX$190,BB$1,FALSE)&gt;0,VLOOKUP($A1163,'Full dataset'!$A$4:$IX$190,BB$1,FALSE),AU1163)</f>
        <v>2016</v>
      </c>
      <c r="BC1163">
        <f>MAX(VLOOKUP($A1163,'Full dataset'!$A$4:$IX$190,BC$1,FALSE),AY1163)</f>
        <v>1</v>
      </c>
      <c r="BD1163">
        <f>MAX(VLOOKUP($A1163,'Full dataset'!$A$4:$IX$190,BD$1,FALSE),AX1163)</f>
        <v>2008</v>
      </c>
      <c r="BE1163">
        <f t="shared" si="111"/>
        <v>2008</v>
      </c>
      <c r="BF1163">
        <f t="shared" si="112"/>
        <v>0</v>
      </c>
      <c r="BG1163">
        <f t="shared" si="113"/>
        <v>0</v>
      </c>
      <c r="BH1163">
        <f t="shared" si="108"/>
        <v>0</v>
      </c>
      <c r="BI1163">
        <f t="shared" si="109"/>
        <v>0</v>
      </c>
      <c r="BO1163">
        <f>IF(BF1163=1,VLOOKUP($A1163,'Full dataset'!$A$4:$IE$190,2007+BO$1-$C1163,FALSE),0)</f>
        <v>0</v>
      </c>
      <c r="BP1163">
        <f>IF(BF1163=1,VLOOKUP($A1163,'Full dataset'!$A$4:$IE$190,2007+BP$1-$C1163,FALSE),0)</f>
        <v>0</v>
      </c>
      <c r="BQ1163">
        <f>IF(BF1163=1,VLOOKUP($A1163,'Full dataset'!$A$4:$IE$190,2007+BQ$1-$C1163,FALSE),0)</f>
        <v>0</v>
      </c>
      <c r="BR1163">
        <f>IF($BG1163=1,VLOOKUP($A1163,'Full dataset'!$A$4:$IE$190,BR$1-2007+$C1163,FALSE),0)</f>
        <v>0</v>
      </c>
      <c r="BS1163">
        <f>IF($BG1163=1,VLOOKUP($A1163,'Full dataset'!$A$4:$IE$190,BS$1-2007+$C1163,FALSE),0)</f>
        <v>0</v>
      </c>
      <c r="BT1163">
        <f>IF($BG1163=1,VLOOKUP($A1163,'Full dataset'!$A$4:$IE$190,BT$1-2007+$C1163,FALSE),0)</f>
        <v>0</v>
      </c>
      <c r="BU1163">
        <f>IF($BG1163=1,VLOOKUP($A1163,'Full dataset'!$A$4:$IE$190,BU$1-2007+$C1163,FALSE),0)</f>
        <v>0</v>
      </c>
      <c r="BV1163">
        <f>IF($BG1163=1,VLOOKUP($A1163,'Full dataset'!$A$4:$IE$190,BV$1-2007+$C1163,FALSE),0)</f>
        <v>0</v>
      </c>
      <c r="BW1163">
        <f>IF($BG1163=1,VLOOKUP($A1163,'Full dataset'!$A$4:$IE$190,BW$1-2007+$C1163,FALSE),0)</f>
        <v>0</v>
      </c>
      <c r="BX1163">
        <f>IF($BG1163=1,VLOOKUP($A1163,'Full dataset'!$A$4:$IE$190,BX$1-2007+$C1163,FALSE),0)</f>
        <v>0</v>
      </c>
    </row>
    <row r="1164" spans="1:76" x14ac:dyDescent="0.25">
      <c r="A1164">
        <v>46</v>
      </c>
      <c r="B1164" t="s">
        <v>90</v>
      </c>
      <c r="C1164">
        <v>2013</v>
      </c>
      <c r="D1164" t="s">
        <v>591</v>
      </c>
      <c r="E1164">
        <f t="shared" si="110"/>
        <v>1</v>
      </c>
      <c r="F1164">
        <v>1</v>
      </c>
      <c r="G1164">
        <v>147205</v>
      </c>
      <c r="H1164">
        <v>3.3297518604808976</v>
      </c>
      <c r="I1164">
        <v>59389</v>
      </c>
      <c r="J1164">
        <v>1</v>
      </c>
      <c r="K1164">
        <v>13852</v>
      </c>
      <c r="L1164">
        <v>0.31332986495962362</v>
      </c>
      <c r="M1164">
        <v>3452</v>
      </c>
      <c r="N1164">
        <v>2</v>
      </c>
      <c r="O1164">
        <v>13315</v>
      </c>
      <c r="P1164">
        <v>0.30118301703273087</v>
      </c>
      <c r="Q1164">
        <v>200</v>
      </c>
      <c r="R1164">
        <v>40026</v>
      </c>
      <c r="S1164">
        <v>3674</v>
      </c>
      <c r="T1164">
        <v>334413</v>
      </c>
      <c r="U1164">
        <v>1</v>
      </c>
      <c r="V1164">
        <v>1809</v>
      </c>
      <c r="W1164">
        <v>4511219</v>
      </c>
      <c r="X1164">
        <v>8851</v>
      </c>
      <c r="Y1164">
        <v>1</v>
      </c>
      <c r="Z1164">
        <v>1</v>
      </c>
      <c r="AA1164" t="s">
        <v>767</v>
      </c>
      <c r="AB1164">
        <v>732960</v>
      </c>
      <c r="AC1164">
        <f>VLOOKUP(A1164,'Full dataset'!$A$4:$IE$190,2033-C1164,FALSE)</f>
        <v>3.3</v>
      </c>
      <c r="AD1164">
        <f>VLOOKUP(A1164,'Full dataset'!$A$4:$IE$190,2041-C1164,FALSE)</f>
        <v>49833</v>
      </c>
      <c r="AE1164">
        <f>VLOOKUP(A1164,'Full dataset'!$A$4:$IE$190,2050-C1164,FALSE)</f>
        <v>0</v>
      </c>
      <c r="AF1164">
        <v>1.65</v>
      </c>
      <c r="AG1164">
        <f>VLOOKUP($A1164,'Full dataset'!$A$4:$IE$190,2007+AG$1-$C1164,FALSE)</f>
        <v>9620</v>
      </c>
      <c r="AH1164">
        <f>VLOOKUP($A1164,'Full dataset'!$A$4:$IE$190,2007+AH$1-$C1164,FALSE)</f>
        <v>92358</v>
      </c>
      <c r="AI1164">
        <f>VLOOKUP($A1164,'Full dataset'!$A$4:$IE$190,2007+AI$1-$C1164,FALSE)</f>
        <v>52708</v>
      </c>
      <c r="AJ1164" t="str">
        <f>VLOOKUP($A1164,'Full dataset'!$A$4:$IE$190,2007+AJ$1-$C1164,FALSE)</f>
        <v>.</v>
      </c>
      <c r="AK1164">
        <f>VLOOKUP($A1164,'Full dataset'!$A$4:$IE$190,2007+AK$1-$C1164,FALSE)</f>
        <v>4</v>
      </c>
      <c r="AL1164">
        <f>VLOOKUP($A1164,'Full dataset'!$A$4:$IE$190,2007+AL$1-$C1164,FALSE)</f>
        <v>24</v>
      </c>
      <c r="AM1164" t="str">
        <f>VLOOKUP($A1164,'Full dataset'!$A$4:$IE$190,2007+AM$1-$C1164,FALSE)</f>
        <v>.</v>
      </c>
      <c r="AN1164" t="str">
        <f>VLOOKUP($A1164,'Full dataset'!$A$4:$IE$190,2007+AN$1-$C1164,FALSE)</f>
        <v>.</v>
      </c>
      <c r="AO1164" t="str">
        <f>VLOOKUP($A1164,'Full dataset'!$A$4:$IE$190,2007+AO$1-$C1164,FALSE)</f>
        <v>.</v>
      </c>
      <c r="AP1164" t="s">
        <v>726</v>
      </c>
      <c r="AQ1164" t="s">
        <v>726</v>
      </c>
      <c r="AR1164" t="s">
        <v>726</v>
      </c>
      <c r="AS1164" t="s">
        <v>726</v>
      </c>
      <c r="AT1164" t="s">
        <v>726</v>
      </c>
      <c r="AU1164">
        <f>VLOOKUP(A1164,'Full dataset'!$A$4:$II$190,$AU$1,FALSE)</f>
        <v>2007</v>
      </c>
      <c r="AV1164">
        <v>1</v>
      </c>
      <c r="AW1164">
        <f>VLOOKUP(A1164,'Full dataset'!$A$5:$IM$190,247,FALSE)</f>
        <v>1</v>
      </c>
      <c r="AX1164">
        <f>VLOOKUP(A1164,'Full dataset'!$A$4:$II$190,242,FALSE)</f>
        <v>2007</v>
      </c>
      <c r="AY1164">
        <f>VLOOKUP(A1164,'Full dataset'!$A$5:$IM$190,246,FALSE)</f>
        <v>1</v>
      </c>
      <c r="AZ1164">
        <v>9999</v>
      </c>
      <c r="BA1164">
        <f>MAX(VLOOKUP($A1164,'Full dataset'!$A$4:$IX$190,BA$1,FALSE),AW1164)</f>
        <v>2</v>
      </c>
      <c r="BB1164">
        <f>IF(VLOOKUP($A1164,'Full dataset'!$A$4:$IX$190,BB$1,FALSE)&gt;0,VLOOKUP($A1164,'Full dataset'!$A$4:$IX$190,BB$1,FALSE),AU1164)</f>
        <v>2008</v>
      </c>
      <c r="BC1164">
        <f>MAX(VLOOKUP($A1164,'Full dataset'!$A$4:$IX$190,BC$1,FALSE),AY1164)</f>
        <v>2</v>
      </c>
      <c r="BD1164">
        <f>MAX(VLOOKUP($A1164,'Full dataset'!$A$4:$IX$190,BD$1,FALSE),AX1164)</f>
        <v>2007</v>
      </c>
      <c r="BE1164">
        <f t="shared" si="111"/>
        <v>2007</v>
      </c>
      <c r="BF1164">
        <f t="shared" si="112"/>
        <v>1</v>
      </c>
      <c r="BG1164">
        <f t="shared" si="113"/>
        <v>1</v>
      </c>
      <c r="BH1164">
        <f t="shared" si="108"/>
        <v>0</v>
      </c>
      <c r="BI1164">
        <f t="shared" si="109"/>
        <v>1</v>
      </c>
      <c r="BO1164">
        <f>IF(BF1164=1,VLOOKUP($A1164,'Full dataset'!$A$4:$IE$190,2007+BO$1-$C1164,FALSE),0)</f>
        <v>0</v>
      </c>
      <c r="BP1164">
        <f>IF(BF1164=1,VLOOKUP($A1164,'Full dataset'!$A$4:$IE$190,2007+BP$1-$C1164,FALSE),0)</f>
        <v>0</v>
      </c>
      <c r="BQ1164">
        <f>IF(BF1164=1,VLOOKUP($A1164,'Full dataset'!$A$4:$IE$190,2007+BQ$1-$C1164,FALSE),0)</f>
        <v>0</v>
      </c>
      <c r="BR1164">
        <f>IF($BG1164=1,VLOOKUP($A1164,'Full dataset'!$A$4:$IE$190,BR$1-2007+$C1164,FALSE),0)</f>
        <v>312</v>
      </c>
      <c r="BS1164">
        <f>IF($BG1164=1,VLOOKUP($A1164,'Full dataset'!$A$4:$IE$190,BS$1-2007+$C1164,FALSE),0)</f>
        <v>258567</v>
      </c>
      <c r="BT1164">
        <f>IF($BG1164=1,VLOOKUP($A1164,'Full dataset'!$A$4:$IE$190,BT$1-2007+$C1164,FALSE),0)</f>
        <v>17371261</v>
      </c>
      <c r="BU1164">
        <f>IF($BG1164=1,VLOOKUP($A1164,'Full dataset'!$A$4:$IE$190,BU$1-2007+$C1164,FALSE),0)</f>
        <v>644757</v>
      </c>
      <c r="BV1164">
        <f>IF($BG1164=1,VLOOKUP($A1164,'Full dataset'!$A$4:$IE$190,BV$1-2007+$C1164,FALSE),0)</f>
        <v>261</v>
      </c>
      <c r="BW1164">
        <f>IF($BG1164=1,VLOOKUP($A1164,'Full dataset'!$A$4:$IE$190,BW$1-2007+$C1164,FALSE),0)</f>
        <v>8708</v>
      </c>
      <c r="BX1164">
        <f>IF($BG1164=1,VLOOKUP($A1164,'Full dataset'!$A$4:$IE$190,BX$1-2007+$C1164,FALSE),0)</f>
        <v>245</v>
      </c>
    </row>
    <row r="1165" spans="1:76" x14ac:dyDescent="0.25">
      <c r="A1165">
        <v>47</v>
      </c>
      <c r="B1165" t="s">
        <v>91</v>
      </c>
      <c r="C1165">
        <v>2013</v>
      </c>
      <c r="D1165" t="s">
        <v>582</v>
      </c>
      <c r="E1165">
        <f t="shared" si="110"/>
        <v>0</v>
      </c>
      <c r="F1165">
        <v>1</v>
      </c>
      <c r="G1165">
        <v>967</v>
      </c>
      <c r="H1165">
        <v>0.64899328859060401</v>
      </c>
      <c r="I1165">
        <v>109</v>
      </c>
      <c r="J1165">
        <v>0</v>
      </c>
      <c r="N1165">
        <v>2</v>
      </c>
      <c r="O1165">
        <v>46</v>
      </c>
      <c r="P1165">
        <v>3.087248322147651E-2</v>
      </c>
      <c r="Q1165">
        <v>6</v>
      </c>
      <c r="R1165">
        <v>40299</v>
      </c>
      <c r="U1165">
        <v>1</v>
      </c>
      <c r="V1165">
        <v>423</v>
      </c>
      <c r="W1165">
        <v>1019</v>
      </c>
      <c r="X1165">
        <v>3818</v>
      </c>
      <c r="Y1165">
        <v>1</v>
      </c>
      <c r="Z1165">
        <v>1</v>
      </c>
      <c r="AA1165" t="s">
        <v>768</v>
      </c>
      <c r="AB1165">
        <v>3610</v>
      </c>
      <c r="AC1165">
        <f>VLOOKUP(A1165,'Full dataset'!$A$4:$IE$190,2033-C1165,FALSE)</f>
        <v>0</v>
      </c>
      <c r="AD1165" t="str">
        <f>VLOOKUP(A1165,'Full dataset'!$A$4:$IE$190,2041-C1165,FALSE)</f>
        <v>.</v>
      </c>
      <c r="AE1165">
        <f>VLOOKUP(A1165,'Full dataset'!$A$4:$IE$190,2050-C1165,FALSE)</f>
        <v>0</v>
      </c>
      <c r="AF1165">
        <v>0</v>
      </c>
      <c r="AG1165" t="str">
        <f>VLOOKUP($A1165,'Full dataset'!$A$4:$IE$190,2007+AG$1-$C1165,FALSE)</f>
        <v>.</v>
      </c>
      <c r="AH1165" t="str">
        <f>VLOOKUP($A1165,'Full dataset'!$A$4:$IE$190,2007+AH$1-$C1165,FALSE)</f>
        <v>.</v>
      </c>
      <c r="AI1165" t="str">
        <f>VLOOKUP($A1165,'Full dataset'!$A$4:$IE$190,2007+AI$1-$C1165,FALSE)</f>
        <v>.</v>
      </c>
      <c r="AJ1165" t="str">
        <f>VLOOKUP($A1165,'Full dataset'!$A$4:$IE$190,2007+AJ$1-$C1165,FALSE)</f>
        <v>.</v>
      </c>
      <c r="AK1165">
        <f>VLOOKUP($A1165,'Full dataset'!$A$4:$IE$190,2007+AK$1-$C1165,FALSE)</f>
        <v>0</v>
      </c>
      <c r="AL1165" t="str">
        <f>VLOOKUP($A1165,'Full dataset'!$A$4:$IE$190,2007+AL$1-$C1165,FALSE)</f>
        <v>.</v>
      </c>
      <c r="AM1165" t="str">
        <f>VLOOKUP($A1165,'Full dataset'!$A$4:$IE$190,2007+AM$1-$C1165,FALSE)</f>
        <v>.</v>
      </c>
      <c r="AN1165" t="str">
        <f>VLOOKUP($A1165,'Full dataset'!$A$4:$IE$190,2007+AN$1-$C1165,FALSE)</f>
        <v>.</v>
      </c>
      <c r="AO1165" t="str">
        <f>VLOOKUP($A1165,'Full dataset'!$A$4:$IE$190,2007+AO$1-$C1165,FALSE)</f>
        <v>.</v>
      </c>
      <c r="AP1165" t="s">
        <v>726</v>
      </c>
      <c r="AQ1165" t="s">
        <v>726</v>
      </c>
      <c r="AR1165" t="s">
        <v>726</v>
      </c>
      <c r="AS1165" t="s">
        <v>726</v>
      </c>
      <c r="AT1165" t="s">
        <v>726</v>
      </c>
      <c r="AU1165">
        <f>VLOOKUP(A1165,'Full dataset'!$A$4:$II$190,$AU$1,FALSE)</f>
        <v>2011</v>
      </c>
      <c r="AV1165">
        <v>0</v>
      </c>
      <c r="AW1165">
        <f>VLOOKUP(A1165,'Full dataset'!$A$5:$IM$190,247,FALSE)</f>
        <v>1</v>
      </c>
      <c r="AX1165">
        <f>VLOOKUP(A1165,'Full dataset'!$A$4:$II$190,242,FALSE)</f>
        <v>2010</v>
      </c>
      <c r="AY1165">
        <f>VLOOKUP(A1165,'Full dataset'!$A$5:$IM$190,246,FALSE)</f>
        <v>1</v>
      </c>
      <c r="AZ1165">
        <v>9999</v>
      </c>
      <c r="BA1165">
        <f>MAX(VLOOKUP($A1165,'Full dataset'!$A$4:$IX$190,BA$1,FALSE),AW1165)</f>
        <v>2</v>
      </c>
      <c r="BB1165">
        <f>IF(VLOOKUP($A1165,'Full dataset'!$A$4:$IX$190,BB$1,FALSE)&gt;0,VLOOKUP($A1165,'Full dataset'!$A$4:$IX$190,BB$1,FALSE),AU1165)</f>
        <v>2009</v>
      </c>
      <c r="BC1165">
        <f>MAX(VLOOKUP($A1165,'Full dataset'!$A$4:$IX$190,BC$1,FALSE),AY1165)</f>
        <v>2</v>
      </c>
      <c r="BD1165">
        <f>MAX(VLOOKUP($A1165,'Full dataset'!$A$4:$IX$190,BD$1,FALSE),AX1165)</f>
        <v>2010</v>
      </c>
      <c r="BE1165">
        <f t="shared" si="111"/>
        <v>2009</v>
      </c>
      <c r="BF1165">
        <f t="shared" si="112"/>
        <v>1</v>
      </c>
      <c r="BG1165">
        <f t="shared" si="113"/>
        <v>1</v>
      </c>
      <c r="BH1165">
        <f t="shared" si="108"/>
        <v>0</v>
      </c>
      <c r="BI1165">
        <f t="shared" si="109"/>
        <v>1</v>
      </c>
      <c r="BO1165">
        <f>IF(BF1165=1,VLOOKUP($A1165,'Full dataset'!$A$4:$IE$190,2007+BO$1-$C1165,FALSE),0)</f>
        <v>1212</v>
      </c>
      <c r="BP1165">
        <f>IF(BF1165=1,VLOOKUP($A1165,'Full dataset'!$A$4:$IE$190,2007+BP$1-$C1165,FALSE),0)</f>
        <v>100</v>
      </c>
      <c r="BQ1165">
        <f>IF(BF1165=1,VLOOKUP($A1165,'Full dataset'!$A$4:$IE$190,2007+BQ$1-$C1165,FALSE),0)</f>
        <v>276</v>
      </c>
      <c r="BR1165">
        <f>IF($BG1165=1,VLOOKUP($A1165,'Full dataset'!$A$4:$IE$190,BR$1-2007+$C1165,FALSE),0)</f>
        <v>452</v>
      </c>
      <c r="BS1165">
        <f>IF($BG1165=1,VLOOKUP($A1165,'Full dataset'!$A$4:$IE$190,BS$1-2007+$C1165,FALSE),0)</f>
        <v>157</v>
      </c>
      <c r="BT1165">
        <f>IF($BG1165=1,VLOOKUP($A1165,'Full dataset'!$A$4:$IE$190,BT$1-2007+$C1165,FALSE),0)</f>
        <v>4254</v>
      </c>
      <c r="BU1165">
        <f>IF($BG1165=1,VLOOKUP($A1165,'Full dataset'!$A$4:$IE$190,BU$1-2007+$C1165,FALSE),0)</f>
        <v>380</v>
      </c>
      <c r="BV1165">
        <f>IF($BG1165=1,VLOOKUP($A1165,'Full dataset'!$A$4:$IE$190,BV$1-2007+$C1165,FALSE),0)</f>
        <v>37</v>
      </c>
      <c r="BW1165">
        <f>IF($BG1165=1,VLOOKUP($A1165,'Full dataset'!$A$4:$IE$190,BW$1-2007+$C1165,FALSE),0)</f>
        <v>0</v>
      </c>
      <c r="BX1165">
        <f>IF($BG1165=1,VLOOKUP($A1165,'Full dataset'!$A$4:$IE$190,BX$1-2007+$C1165,FALSE),0)</f>
        <v>112</v>
      </c>
    </row>
    <row r="1166" spans="1:76" x14ac:dyDescent="0.25">
      <c r="A1166">
        <v>48</v>
      </c>
      <c r="B1166" t="s">
        <v>92</v>
      </c>
      <c r="C1166">
        <v>2013</v>
      </c>
      <c r="D1166" t="s">
        <v>582</v>
      </c>
      <c r="E1166">
        <f t="shared" si="110"/>
        <v>0</v>
      </c>
      <c r="F1166">
        <v>1</v>
      </c>
      <c r="G1166">
        <v>262690</v>
      </c>
      <c r="H1166">
        <v>8.5933462003990968</v>
      </c>
      <c r="I1166">
        <v>104026</v>
      </c>
      <c r="J1166">
        <v>1</v>
      </c>
      <c r="K1166">
        <v>6193</v>
      </c>
      <c r="L1166">
        <v>0.20259086002159049</v>
      </c>
      <c r="M1166">
        <v>616</v>
      </c>
      <c r="N1166">
        <v>2</v>
      </c>
      <c r="O1166">
        <v>10472</v>
      </c>
      <c r="P1166">
        <v>0.34256926952141059</v>
      </c>
      <c r="Q1166">
        <v>161</v>
      </c>
      <c r="R1166">
        <v>40179</v>
      </c>
      <c r="U1166">
        <v>1</v>
      </c>
      <c r="V1166">
        <v>4299</v>
      </c>
      <c r="W1166">
        <v>20256</v>
      </c>
      <c r="X1166">
        <v>4199</v>
      </c>
      <c r="Y1166">
        <v>1</v>
      </c>
      <c r="Z1166">
        <v>1</v>
      </c>
      <c r="AA1166" t="s">
        <v>769</v>
      </c>
      <c r="AB1166">
        <v>1105246</v>
      </c>
      <c r="AC1166">
        <f>VLOOKUP(A1166,'Full dataset'!$A$4:$IE$190,2033-C1166,FALSE)</f>
        <v>2</v>
      </c>
      <c r="AD1166">
        <f>VLOOKUP(A1166,'Full dataset'!$A$4:$IE$190,2041-C1166,FALSE)</f>
        <v>36164</v>
      </c>
      <c r="AE1166">
        <f>VLOOKUP(A1166,'Full dataset'!$A$4:$IE$190,2050-C1166,FALSE)</f>
        <v>0</v>
      </c>
      <c r="AF1166">
        <v>1</v>
      </c>
      <c r="AG1166" t="str">
        <f>VLOOKUP($A1166,'Full dataset'!$A$4:$IE$190,2007+AG$1-$C1166,FALSE)</f>
        <v>.</v>
      </c>
      <c r="AH1166" t="str">
        <f>VLOOKUP($A1166,'Full dataset'!$A$4:$IE$190,2007+AH$1-$C1166,FALSE)</f>
        <v>.</v>
      </c>
      <c r="AI1166">
        <f>VLOOKUP($A1166,'Full dataset'!$A$4:$IE$190,2007+AI$1-$C1166,FALSE)</f>
        <v>32100</v>
      </c>
      <c r="AJ1166">
        <f>VLOOKUP($A1166,'Full dataset'!$A$4:$IE$190,2007+AJ$1-$C1166,FALSE)</f>
        <v>569</v>
      </c>
      <c r="AK1166">
        <f>VLOOKUP($A1166,'Full dataset'!$A$4:$IE$190,2007+AK$1-$C1166,FALSE)</f>
        <v>9</v>
      </c>
      <c r="AL1166">
        <f>VLOOKUP($A1166,'Full dataset'!$A$4:$IE$190,2007+AL$1-$C1166,FALSE)</f>
        <v>45</v>
      </c>
      <c r="AM1166">
        <f>VLOOKUP($A1166,'Full dataset'!$A$4:$IE$190,2007+AM$1-$C1166,FALSE)</f>
        <v>5571</v>
      </c>
      <c r="AN1166">
        <f>VLOOKUP($A1166,'Full dataset'!$A$4:$IE$190,2007+AN$1-$C1166,FALSE)</f>
        <v>305320</v>
      </c>
      <c r="AO1166">
        <f>VLOOKUP($A1166,'Full dataset'!$A$4:$IE$190,2007+AO$1-$C1166,FALSE)</f>
        <v>12</v>
      </c>
      <c r="AP1166" t="s">
        <v>726</v>
      </c>
      <c r="AQ1166" t="s">
        <v>726</v>
      </c>
      <c r="AR1166" t="s">
        <v>726</v>
      </c>
      <c r="AS1166" t="s">
        <v>726</v>
      </c>
      <c r="AT1166" t="s">
        <v>726</v>
      </c>
      <c r="AU1166">
        <f>VLOOKUP(A1166,'Full dataset'!$A$4:$II$190,$AU$1,FALSE)</f>
        <v>2009</v>
      </c>
      <c r="AV1166">
        <v>1</v>
      </c>
      <c r="AW1166">
        <f>VLOOKUP(A1166,'Full dataset'!$A$5:$IM$190,247,FALSE)</f>
        <v>2</v>
      </c>
      <c r="AX1166">
        <f>VLOOKUP(A1166,'Full dataset'!$A$4:$II$190,242,FALSE)</f>
        <v>2009</v>
      </c>
      <c r="AY1166">
        <f>VLOOKUP(A1166,'Full dataset'!$A$5:$IM$190,246,FALSE)</f>
        <v>2</v>
      </c>
      <c r="AZ1166">
        <v>9999</v>
      </c>
      <c r="BA1166">
        <f>MAX(VLOOKUP($A1166,'Full dataset'!$A$4:$IX$190,BA$1,FALSE),AW1166)</f>
        <v>2</v>
      </c>
      <c r="BB1166">
        <f>IF(VLOOKUP($A1166,'Full dataset'!$A$4:$IX$190,BB$1,FALSE)&gt;0,VLOOKUP($A1166,'Full dataset'!$A$4:$IX$190,BB$1,FALSE),AU1166)</f>
        <v>2009</v>
      </c>
      <c r="BC1166">
        <f>MAX(VLOOKUP($A1166,'Full dataset'!$A$4:$IX$190,BC$1,FALSE),AY1166)</f>
        <v>2</v>
      </c>
      <c r="BD1166">
        <f>MAX(VLOOKUP($A1166,'Full dataset'!$A$4:$IX$190,BD$1,FALSE),AX1166)</f>
        <v>2009</v>
      </c>
      <c r="BE1166">
        <f t="shared" si="111"/>
        <v>2009</v>
      </c>
      <c r="BF1166">
        <f t="shared" si="112"/>
        <v>1</v>
      </c>
      <c r="BG1166">
        <f t="shared" si="113"/>
        <v>1</v>
      </c>
      <c r="BH1166">
        <f t="shared" si="108"/>
        <v>0</v>
      </c>
      <c r="BI1166">
        <f t="shared" si="109"/>
        <v>1</v>
      </c>
      <c r="BO1166">
        <f>IF(BF1166=1,VLOOKUP($A1166,'Full dataset'!$A$4:$IE$190,2007+BO$1-$C1166,FALSE),0)</f>
        <v>708</v>
      </c>
      <c r="BP1166">
        <f>IF(BF1166=1,VLOOKUP($A1166,'Full dataset'!$A$4:$IE$190,2007+BP$1-$C1166,FALSE),0)</f>
        <v>426</v>
      </c>
      <c r="BQ1166">
        <f>IF(BF1166=1,VLOOKUP($A1166,'Full dataset'!$A$4:$IE$190,2007+BQ$1-$C1166,FALSE),0)</f>
        <v>1052</v>
      </c>
      <c r="BR1166">
        <f>IF($BG1166=1,VLOOKUP($A1166,'Full dataset'!$A$4:$IE$190,BR$1-2007+$C1166,FALSE),0)</f>
        <v>199</v>
      </c>
      <c r="BS1166">
        <f>IF($BG1166=1,VLOOKUP($A1166,'Full dataset'!$A$4:$IE$190,BS$1-2007+$C1166,FALSE),0)</f>
        <v>351</v>
      </c>
      <c r="BT1166">
        <f>IF($BG1166=1,VLOOKUP($A1166,'Full dataset'!$A$4:$IE$190,BT$1-2007+$C1166,FALSE),0)</f>
        <v>17707</v>
      </c>
      <c r="BU1166">
        <f>IF($BG1166=1,VLOOKUP($A1166,'Full dataset'!$A$4:$IE$190,BU$1-2007+$C1166,FALSE),0)</f>
        <v>1262</v>
      </c>
      <c r="BV1166">
        <f>IF($BG1166=1,VLOOKUP($A1166,'Full dataset'!$A$4:$IE$190,BV$1-2007+$C1166,FALSE),0)</f>
        <v>33</v>
      </c>
      <c r="BW1166">
        <f>IF($BG1166=1,VLOOKUP($A1166,'Full dataset'!$A$4:$IE$190,BW$1-2007+$C1166,FALSE),0)</f>
        <v>0</v>
      </c>
      <c r="BX1166">
        <f>IF($BG1166=1,VLOOKUP($A1166,'Full dataset'!$A$4:$IE$190,BX$1-2007+$C1166,FALSE),0)</f>
        <v>168</v>
      </c>
    </row>
    <row r="1167" spans="1:76" x14ac:dyDescent="0.25">
      <c r="A1167">
        <v>49</v>
      </c>
      <c r="B1167" t="s">
        <v>93</v>
      </c>
      <c r="C1167">
        <v>2013</v>
      </c>
      <c r="D1167" t="s">
        <v>587</v>
      </c>
      <c r="E1167">
        <f t="shared" si="110"/>
        <v>0</v>
      </c>
      <c r="F1167">
        <v>1</v>
      </c>
      <c r="G1167">
        <v>5199</v>
      </c>
      <c r="H1167">
        <v>0.78582224909310761</v>
      </c>
      <c r="I1167">
        <v>2692</v>
      </c>
      <c r="J1167">
        <v>0</v>
      </c>
      <c r="N1167">
        <v>1</v>
      </c>
      <c r="O1167">
        <v>19118</v>
      </c>
      <c r="P1167">
        <v>2.8896614268440146</v>
      </c>
      <c r="Q1167">
        <v>285</v>
      </c>
      <c r="R1167">
        <v>40238</v>
      </c>
      <c r="U1167">
        <v>0</v>
      </c>
      <c r="V1167" t="s">
        <v>726</v>
      </c>
      <c r="W1167" t="s">
        <v>726</v>
      </c>
      <c r="X1167" t="s">
        <v>726</v>
      </c>
      <c r="Y1167">
        <v>1</v>
      </c>
      <c r="Z1167">
        <v>1</v>
      </c>
      <c r="AA1167" t="s">
        <v>770</v>
      </c>
      <c r="AB1167">
        <v>33544</v>
      </c>
      <c r="AC1167">
        <f>VLOOKUP(A1167,'Full dataset'!$A$4:$IE$190,2033-C1167,FALSE)</f>
        <v>5.5</v>
      </c>
      <c r="AD1167">
        <f>VLOOKUP(A1167,'Full dataset'!$A$4:$IE$190,2041-C1167,FALSE)</f>
        <v>6758</v>
      </c>
      <c r="AE1167">
        <f>VLOOKUP(A1167,'Full dataset'!$A$4:$IE$190,2050-C1167,FALSE)</f>
        <v>0</v>
      </c>
      <c r="AF1167">
        <v>2.75</v>
      </c>
      <c r="AG1167" t="str">
        <f>VLOOKUP($A1167,'Full dataset'!$A$4:$IE$190,2007+AG$1-$C1167,FALSE)</f>
        <v>.</v>
      </c>
      <c r="AH1167" t="str">
        <f>VLOOKUP($A1167,'Full dataset'!$A$4:$IE$190,2007+AH$1-$C1167,FALSE)</f>
        <v>.</v>
      </c>
      <c r="AI1167">
        <f>VLOOKUP($A1167,'Full dataset'!$A$4:$IE$190,2007+AI$1-$C1167,FALSE)</f>
        <v>2600</v>
      </c>
      <c r="AJ1167">
        <f>VLOOKUP($A1167,'Full dataset'!$A$4:$IE$190,2007+AJ$1-$C1167,FALSE)</f>
        <v>-1261</v>
      </c>
      <c r="AK1167">
        <f>VLOOKUP($A1167,'Full dataset'!$A$4:$IE$190,2007+AK$1-$C1167,FALSE)</f>
        <v>-1</v>
      </c>
      <c r="AL1167">
        <f>VLOOKUP($A1167,'Full dataset'!$A$4:$IE$190,2007+AL$1-$C1167,FALSE)</f>
        <v>83</v>
      </c>
      <c r="AM1167">
        <f>VLOOKUP($A1167,'Full dataset'!$A$4:$IE$190,2007+AM$1-$C1167,FALSE)</f>
        <v>500</v>
      </c>
      <c r="AN1167">
        <f>VLOOKUP($A1167,'Full dataset'!$A$4:$IE$190,2007+AN$1-$C1167,FALSE)</f>
        <v>94962</v>
      </c>
      <c r="AO1167">
        <f>VLOOKUP($A1167,'Full dataset'!$A$4:$IE$190,2007+AO$1-$C1167,FALSE)</f>
        <v>6</v>
      </c>
      <c r="AP1167" t="s">
        <v>726</v>
      </c>
      <c r="AQ1167" t="s">
        <v>726</v>
      </c>
      <c r="AR1167" t="s">
        <v>726</v>
      </c>
      <c r="AS1167" t="s">
        <v>726</v>
      </c>
      <c r="AT1167" t="s">
        <v>726</v>
      </c>
      <c r="AU1167">
        <f>VLOOKUP(A1167,'Full dataset'!$A$4:$II$190,$AU$1,FALSE)</f>
        <v>9999</v>
      </c>
      <c r="AV1167">
        <v>0</v>
      </c>
      <c r="AW1167">
        <f>VLOOKUP(A1167,'Full dataset'!$A$5:$IM$190,247,FALSE)</f>
        <v>0</v>
      </c>
      <c r="AX1167">
        <f>VLOOKUP(A1167,'Full dataset'!$A$4:$II$190,242,FALSE)</f>
        <v>2009</v>
      </c>
      <c r="AY1167">
        <f>VLOOKUP(A1167,'Full dataset'!$A$5:$IM$190,246,FALSE)</f>
        <v>1</v>
      </c>
      <c r="AZ1167">
        <v>9999</v>
      </c>
      <c r="BA1167">
        <f>MAX(VLOOKUP($A1167,'Full dataset'!$A$4:$IX$190,BA$1,FALSE),AW1167)</f>
        <v>1</v>
      </c>
      <c r="BB1167">
        <f>IF(VLOOKUP($A1167,'Full dataset'!$A$4:$IX$190,BB$1,FALSE)&gt;0,VLOOKUP($A1167,'Full dataset'!$A$4:$IX$190,BB$1,FALSE),AU1167)</f>
        <v>2010</v>
      </c>
      <c r="BC1167">
        <f>MAX(VLOOKUP($A1167,'Full dataset'!$A$4:$IX$190,BC$1,FALSE),AY1167)</f>
        <v>1</v>
      </c>
      <c r="BD1167">
        <f>MAX(VLOOKUP($A1167,'Full dataset'!$A$4:$IX$190,BD$1,FALSE),AX1167)</f>
        <v>2009</v>
      </c>
      <c r="BE1167">
        <f t="shared" si="111"/>
        <v>2009</v>
      </c>
      <c r="BF1167">
        <f t="shared" si="112"/>
        <v>0</v>
      </c>
      <c r="BG1167">
        <f t="shared" si="113"/>
        <v>0</v>
      </c>
      <c r="BH1167">
        <f t="shared" si="108"/>
        <v>0</v>
      </c>
      <c r="BI1167">
        <f t="shared" si="109"/>
        <v>0</v>
      </c>
      <c r="BO1167">
        <f>IF(BF1167=1,VLOOKUP($A1167,'Full dataset'!$A$4:$IE$190,2007+BO$1-$C1167,FALSE),0)</f>
        <v>0</v>
      </c>
      <c r="BP1167">
        <f>IF(BF1167=1,VLOOKUP($A1167,'Full dataset'!$A$4:$IE$190,2007+BP$1-$C1167,FALSE),0)</f>
        <v>0</v>
      </c>
      <c r="BQ1167">
        <f>IF(BF1167=1,VLOOKUP($A1167,'Full dataset'!$A$4:$IE$190,2007+BQ$1-$C1167,FALSE),0)</f>
        <v>0</v>
      </c>
      <c r="BR1167">
        <f>IF($BG1167=1,VLOOKUP($A1167,'Full dataset'!$A$4:$IE$190,BR$1-2007+$C1167,FALSE),0)</f>
        <v>0</v>
      </c>
      <c r="BS1167">
        <f>IF($BG1167=1,VLOOKUP($A1167,'Full dataset'!$A$4:$IE$190,BS$1-2007+$C1167,FALSE),0)</f>
        <v>0</v>
      </c>
      <c r="BT1167">
        <f>IF($BG1167=1,VLOOKUP($A1167,'Full dataset'!$A$4:$IE$190,BT$1-2007+$C1167,FALSE),0)</f>
        <v>0</v>
      </c>
      <c r="BU1167">
        <f>IF($BG1167=1,VLOOKUP($A1167,'Full dataset'!$A$4:$IE$190,BU$1-2007+$C1167,FALSE),0)</f>
        <v>0</v>
      </c>
      <c r="BV1167">
        <f>IF($BG1167=1,VLOOKUP($A1167,'Full dataset'!$A$4:$IE$190,BV$1-2007+$C1167,FALSE),0)</f>
        <v>0</v>
      </c>
      <c r="BW1167">
        <f>IF($BG1167=1,VLOOKUP($A1167,'Full dataset'!$A$4:$IE$190,BW$1-2007+$C1167,FALSE),0)</f>
        <v>0</v>
      </c>
      <c r="BX1167">
        <f>IF($BG1167=1,VLOOKUP($A1167,'Full dataset'!$A$4:$IE$190,BX$1-2007+$C1167,FALSE),0)</f>
        <v>0</v>
      </c>
    </row>
    <row r="1168" spans="1:76" x14ac:dyDescent="0.25">
      <c r="A1168">
        <v>50</v>
      </c>
      <c r="B1168" t="s">
        <v>94</v>
      </c>
      <c r="C1168">
        <v>2013</v>
      </c>
      <c r="D1168" t="s">
        <v>582</v>
      </c>
      <c r="E1168">
        <f t="shared" si="110"/>
        <v>0</v>
      </c>
      <c r="F1168">
        <v>0</v>
      </c>
      <c r="J1168">
        <v>0</v>
      </c>
      <c r="N1168">
        <v>0</v>
      </c>
      <c r="U1168">
        <v>0</v>
      </c>
      <c r="V1168" t="s">
        <v>726</v>
      </c>
      <c r="W1168" t="s">
        <v>726</v>
      </c>
      <c r="X1168" t="s">
        <v>726</v>
      </c>
      <c r="Y1168">
        <v>1</v>
      </c>
      <c r="Z1168">
        <v>1</v>
      </c>
      <c r="AA1168" t="s">
        <v>771</v>
      </c>
      <c r="AB1168">
        <v>28318</v>
      </c>
      <c r="AC1168">
        <f>VLOOKUP(A1168,'Full dataset'!$A$4:$IE$190,2033-C1168,FALSE)</f>
        <v>7.7</v>
      </c>
      <c r="AD1168">
        <f>VLOOKUP(A1168,'Full dataset'!$A$4:$IE$190,2041-C1168,FALSE)</f>
        <v>2060</v>
      </c>
      <c r="AE1168">
        <f>VLOOKUP(A1168,'Full dataset'!$A$4:$IE$190,2050-C1168,FALSE)</f>
        <v>0</v>
      </c>
      <c r="AF1168">
        <v>3.85</v>
      </c>
      <c r="AG1168" t="str">
        <f>VLOOKUP($A1168,'Full dataset'!$A$4:$IE$190,2007+AG$1-$C1168,FALSE)</f>
        <v>.</v>
      </c>
      <c r="AH1168" t="str">
        <f>VLOOKUP($A1168,'Full dataset'!$A$4:$IE$190,2007+AH$1-$C1168,FALSE)</f>
        <v>.</v>
      </c>
      <c r="AI1168">
        <f>VLOOKUP($A1168,'Full dataset'!$A$4:$IE$190,2007+AI$1-$C1168,FALSE)</f>
        <v>6400</v>
      </c>
      <c r="AJ1168">
        <f>VLOOKUP($A1168,'Full dataset'!$A$4:$IE$190,2007+AJ$1-$C1168,FALSE)</f>
        <v>60</v>
      </c>
      <c r="AK1168">
        <f>VLOOKUP($A1168,'Full dataset'!$A$4:$IE$190,2007+AK$1-$C1168,FALSE)</f>
        <v>23</v>
      </c>
      <c r="AL1168">
        <f>VLOOKUP($A1168,'Full dataset'!$A$4:$IE$190,2007+AL$1-$C1168,FALSE)</f>
        <v>28</v>
      </c>
      <c r="AM1168">
        <f>VLOOKUP($A1168,'Full dataset'!$A$4:$IE$190,2007+AM$1-$C1168,FALSE)</f>
        <v>185</v>
      </c>
      <c r="AN1168">
        <f>VLOOKUP($A1168,'Full dataset'!$A$4:$IE$190,2007+AN$1-$C1168,FALSE)</f>
        <v>14793</v>
      </c>
      <c r="AO1168">
        <f>VLOOKUP($A1168,'Full dataset'!$A$4:$IE$190,2007+AO$1-$C1168,FALSE)</f>
        <v>6</v>
      </c>
      <c r="AP1168" t="s">
        <v>726</v>
      </c>
      <c r="AQ1168" t="s">
        <v>726</v>
      </c>
      <c r="AR1168" t="s">
        <v>726</v>
      </c>
      <c r="AS1168" t="s">
        <v>726</v>
      </c>
      <c r="AT1168" t="s">
        <v>726</v>
      </c>
      <c r="AU1168">
        <f>VLOOKUP(A1168,'Full dataset'!$A$4:$II$190,$AU$1,FALSE)</f>
        <v>9999</v>
      </c>
      <c r="AV1168">
        <v>0</v>
      </c>
      <c r="AW1168">
        <f>VLOOKUP(A1168,'Full dataset'!$A$5:$IM$190,247,FALSE)</f>
        <v>0</v>
      </c>
      <c r="AX1168">
        <f>VLOOKUP(A1168,'Full dataset'!$A$4:$II$190,242,FALSE)</f>
        <v>2008</v>
      </c>
      <c r="AY1168">
        <f>VLOOKUP(A1168,'Full dataset'!$A$5:$IM$190,246,FALSE)</f>
        <v>1</v>
      </c>
      <c r="AZ1168">
        <v>9999</v>
      </c>
      <c r="BA1168">
        <f>MAX(VLOOKUP($A1168,'Full dataset'!$A$4:$IX$190,BA$1,FALSE),AW1168)</f>
        <v>1</v>
      </c>
      <c r="BB1168">
        <f>IF(VLOOKUP($A1168,'Full dataset'!$A$4:$IX$190,BB$1,FALSE)&gt;0,VLOOKUP($A1168,'Full dataset'!$A$4:$IX$190,BB$1,FALSE),AU1168)</f>
        <v>2011</v>
      </c>
      <c r="BC1168">
        <f>MAX(VLOOKUP($A1168,'Full dataset'!$A$4:$IX$190,BC$1,FALSE),AY1168)</f>
        <v>1</v>
      </c>
      <c r="BD1168">
        <f>MAX(VLOOKUP($A1168,'Full dataset'!$A$4:$IX$190,BD$1,FALSE),AX1168)</f>
        <v>2008</v>
      </c>
      <c r="BE1168">
        <f t="shared" si="111"/>
        <v>2008</v>
      </c>
      <c r="BF1168">
        <f t="shared" si="112"/>
        <v>0</v>
      </c>
      <c r="BG1168">
        <f t="shared" si="113"/>
        <v>0</v>
      </c>
      <c r="BH1168">
        <f t="shared" si="108"/>
        <v>0</v>
      </c>
      <c r="BI1168">
        <f t="shared" si="109"/>
        <v>0</v>
      </c>
      <c r="BO1168">
        <f>IF(BF1168=1,VLOOKUP($A1168,'Full dataset'!$A$4:$IE$190,2007+BO$1-$C1168,FALSE),0)</f>
        <v>0</v>
      </c>
      <c r="BP1168">
        <f>IF(BF1168=1,VLOOKUP($A1168,'Full dataset'!$A$4:$IE$190,2007+BP$1-$C1168,FALSE),0)</f>
        <v>0</v>
      </c>
      <c r="BQ1168">
        <f>IF(BF1168=1,VLOOKUP($A1168,'Full dataset'!$A$4:$IE$190,2007+BQ$1-$C1168,FALSE),0)</f>
        <v>0</v>
      </c>
      <c r="BR1168">
        <f>IF($BG1168=1,VLOOKUP($A1168,'Full dataset'!$A$4:$IE$190,BR$1-2007+$C1168,FALSE),0)</f>
        <v>0</v>
      </c>
      <c r="BS1168">
        <f>IF($BG1168=1,VLOOKUP($A1168,'Full dataset'!$A$4:$IE$190,BS$1-2007+$C1168,FALSE),0)</f>
        <v>0</v>
      </c>
      <c r="BT1168">
        <f>IF($BG1168=1,VLOOKUP($A1168,'Full dataset'!$A$4:$IE$190,BT$1-2007+$C1168,FALSE),0)</f>
        <v>0</v>
      </c>
      <c r="BU1168">
        <f>IF($BG1168=1,VLOOKUP($A1168,'Full dataset'!$A$4:$IE$190,BU$1-2007+$C1168,FALSE),0)</f>
        <v>0</v>
      </c>
      <c r="BV1168">
        <f>IF($BG1168=1,VLOOKUP($A1168,'Full dataset'!$A$4:$IE$190,BV$1-2007+$C1168,FALSE),0)</f>
        <v>0</v>
      </c>
      <c r="BW1168">
        <f>IF($BG1168=1,VLOOKUP($A1168,'Full dataset'!$A$4:$IE$190,BW$1-2007+$C1168,FALSE),0)</f>
        <v>0</v>
      </c>
      <c r="BX1168">
        <f>IF($BG1168=1,VLOOKUP($A1168,'Full dataset'!$A$4:$IE$190,BX$1-2007+$C1168,FALSE),0)</f>
        <v>0</v>
      </c>
    </row>
    <row r="1169" spans="1:76" x14ac:dyDescent="0.25">
      <c r="A1169">
        <v>51</v>
      </c>
      <c r="B1169" t="s">
        <v>95</v>
      </c>
      <c r="C1169">
        <v>2013</v>
      </c>
      <c r="D1169" t="s">
        <v>594</v>
      </c>
      <c r="E1169">
        <f t="shared" si="110"/>
        <v>1</v>
      </c>
      <c r="F1169">
        <v>1</v>
      </c>
      <c r="G1169">
        <v>3939</v>
      </c>
      <c r="H1169">
        <v>2.3021624780829923</v>
      </c>
      <c r="I1169">
        <v>1635</v>
      </c>
      <c r="J1169">
        <v>1</v>
      </c>
      <c r="K1169">
        <v>499</v>
      </c>
      <c r="L1169">
        <v>0.29164231443600236</v>
      </c>
      <c r="M1169">
        <v>774</v>
      </c>
      <c r="N1169">
        <v>2</v>
      </c>
      <c r="O1169">
        <v>3519</v>
      </c>
      <c r="P1169">
        <v>2.0566919929865577</v>
      </c>
      <c r="Q1169">
        <v>162</v>
      </c>
      <c r="R1169">
        <v>40483</v>
      </c>
      <c r="U1169">
        <v>1</v>
      </c>
      <c r="V1169">
        <v>8</v>
      </c>
      <c r="W1169">
        <v>1509</v>
      </c>
      <c r="X1169">
        <v>11655</v>
      </c>
      <c r="Y1169">
        <v>1</v>
      </c>
      <c r="Z1169">
        <v>1</v>
      </c>
      <c r="AA1169" t="s">
        <v>772</v>
      </c>
      <c r="AB1169">
        <v>163790</v>
      </c>
      <c r="AC1169">
        <f>VLOOKUP(A1169,'Full dataset'!$A$4:$IE$190,2033-C1169,FALSE)</f>
        <v>4.2</v>
      </c>
      <c r="AD1169">
        <f>VLOOKUP(A1169,'Full dataset'!$A$4:$IE$190,2041-C1169,FALSE)</f>
        <v>1647</v>
      </c>
      <c r="AE1169">
        <f>VLOOKUP(A1169,'Full dataset'!$A$4:$IE$190,2050-C1169,FALSE)</f>
        <v>0</v>
      </c>
      <c r="AF1169">
        <v>2.1</v>
      </c>
      <c r="AG1169" t="str">
        <f>VLOOKUP($A1169,'Full dataset'!$A$4:$IE$190,2007+AG$1-$C1169,FALSE)</f>
        <v>.</v>
      </c>
      <c r="AH1169" t="str">
        <f>VLOOKUP($A1169,'Full dataset'!$A$4:$IE$190,2007+AH$1-$C1169,FALSE)</f>
        <v>.</v>
      </c>
      <c r="AI1169">
        <f>VLOOKUP($A1169,'Full dataset'!$A$4:$IE$190,2007+AI$1-$C1169,FALSE)</f>
        <v>9700</v>
      </c>
      <c r="AJ1169">
        <f>VLOOKUP($A1169,'Full dataset'!$A$4:$IE$190,2007+AJ$1-$C1169,FALSE)</f>
        <v>842</v>
      </c>
      <c r="AK1169">
        <f>VLOOKUP($A1169,'Full dataset'!$A$4:$IE$190,2007+AK$1-$C1169,FALSE)</f>
        <v>2</v>
      </c>
      <c r="AL1169">
        <f>VLOOKUP($A1169,'Full dataset'!$A$4:$IE$190,2007+AL$1-$C1169,FALSE)</f>
        <v>52</v>
      </c>
      <c r="AM1169">
        <f>VLOOKUP($A1169,'Full dataset'!$A$4:$IE$190,2007+AM$1-$C1169,FALSE)</f>
        <v>75</v>
      </c>
      <c r="AN1169">
        <f>VLOOKUP($A1169,'Full dataset'!$A$4:$IE$190,2007+AN$1-$C1169,FALSE)</f>
        <v>8334</v>
      </c>
      <c r="AO1169">
        <f>VLOOKUP($A1169,'Full dataset'!$A$4:$IE$190,2007+AO$1-$C1169,FALSE)</f>
        <v>8</v>
      </c>
      <c r="AP1169" t="s">
        <v>726</v>
      </c>
      <c r="AQ1169" t="s">
        <v>726</v>
      </c>
      <c r="AR1169" t="s">
        <v>726</v>
      </c>
      <c r="AS1169" t="s">
        <v>726</v>
      </c>
      <c r="AT1169" t="s">
        <v>726</v>
      </c>
      <c r="AU1169">
        <f>VLOOKUP(A1169,'Full dataset'!$A$4:$II$190,$AU$1,FALSE)</f>
        <v>2010</v>
      </c>
      <c r="AV1169">
        <v>1</v>
      </c>
      <c r="AW1169">
        <f>VLOOKUP(A1169,'Full dataset'!$A$5:$IM$190,247,FALSE)</f>
        <v>2</v>
      </c>
      <c r="AX1169">
        <f>VLOOKUP(A1169,'Full dataset'!$A$4:$II$190,242,FALSE)</f>
        <v>2010</v>
      </c>
      <c r="AY1169">
        <f>VLOOKUP(A1169,'Full dataset'!$A$5:$IM$190,246,FALSE)</f>
        <v>2</v>
      </c>
      <c r="AZ1169">
        <v>9999</v>
      </c>
      <c r="BA1169">
        <f>MAX(VLOOKUP($A1169,'Full dataset'!$A$4:$IX$190,BA$1,FALSE),AW1169)</f>
        <v>2</v>
      </c>
      <c r="BB1169">
        <f>IF(VLOOKUP($A1169,'Full dataset'!$A$4:$IX$190,BB$1,FALSE)&gt;0,VLOOKUP($A1169,'Full dataset'!$A$4:$IX$190,BB$1,FALSE),AU1169)</f>
        <v>2010</v>
      </c>
      <c r="BC1169">
        <f>MAX(VLOOKUP($A1169,'Full dataset'!$A$4:$IX$190,BC$1,FALSE),AY1169)</f>
        <v>2</v>
      </c>
      <c r="BD1169">
        <f>MAX(VLOOKUP($A1169,'Full dataset'!$A$4:$IX$190,BD$1,FALSE),AX1169)</f>
        <v>2010</v>
      </c>
      <c r="BE1169">
        <f t="shared" si="111"/>
        <v>2010</v>
      </c>
      <c r="BF1169">
        <f t="shared" si="112"/>
        <v>1</v>
      </c>
      <c r="BG1169">
        <f t="shared" si="113"/>
        <v>1</v>
      </c>
      <c r="BH1169">
        <f t="shared" si="108"/>
        <v>0</v>
      </c>
      <c r="BI1169">
        <f t="shared" si="109"/>
        <v>1</v>
      </c>
      <c r="BO1169">
        <f>IF(BF1169=1,VLOOKUP($A1169,'Full dataset'!$A$4:$IE$190,2007+BO$1-$C1169,FALSE),0)</f>
        <v>0</v>
      </c>
      <c r="BP1169">
        <f>IF(BF1169=1,VLOOKUP($A1169,'Full dataset'!$A$4:$IE$190,2007+BP$1-$C1169,FALSE),0)</f>
        <v>0</v>
      </c>
      <c r="BQ1169">
        <f>IF(BF1169=1,VLOOKUP($A1169,'Full dataset'!$A$4:$IE$190,2007+BQ$1-$C1169,FALSE),0)</f>
        <v>0</v>
      </c>
      <c r="BR1169">
        <f>IF($BG1169=1,VLOOKUP($A1169,'Full dataset'!$A$4:$IE$190,BR$1-2007+$C1169,FALSE),0)</f>
        <v>282</v>
      </c>
      <c r="BS1169">
        <f>IF($BG1169=1,VLOOKUP($A1169,'Full dataset'!$A$4:$IE$190,BS$1-2007+$C1169,FALSE),0)</f>
        <v>55</v>
      </c>
      <c r="BT1169">
        <f>IF($BG1169=1,VLOOKUP($A1169,'Full dataset'!$A$4:$IE$190,BT$1-2007+$C1169,FALSE),0)</f>
        <v>1141</v>
      </c>
      <c r="BU1169">
        <f>IF($BG1169=1,VLOOKUP($A1169,'Full dataset'!$A$4:$IE$190,BU$1-2007+$C1169,FALSE),0)</f>
        <v>74</v>
      </c>
      <c r="BV1169">
        <f>IF($BG1169=1,VLOOKUP($A1169,'Full dataset'!$A$4:$IE$190,BV$1-2007+$C1169,FALSE),0)</f>
        <v>0</v>
      </c>
      <c r="BW1169">
        <f>IF($BG1169=1,VLOOKUP($A1169,'Full dataset'!$A$4:$IE$190,BW$1-2007+$C1169,FALSE),0)</f>
        <v>0</v>
      </c>
      <c r="BX1169">
        <f>IF($BG1169=1,VLOOKUP($A1169,'Full dataset'!$A$4:$IE$190,BX$1-2007+$C1169,FALSE),0)</f>
        <v>117</v>
      </c>
    </row>
    <row r="1170" spans="1:76" x14ac:dyDescent="0.25">
      <c r="A1170">
        <v>52</v>
      </c>
      <c r="B1170" t="s">
        <v>96</v>
      </c>
      <c r="C1170">
        <v>2013</v>
      </c>
      <c r="D1170" t="s">
        <v>591</v>
      </c>
      <c r="E1170">
        <f t="shared" si="110"/>
        <v>1</v>
      </c>
      <c r="F1170">
        <v>1</v>
      </c>
      <c r="G1170">
        <v>22730</v>
      </c>
      <c r="H1170">
        <v>8.1236597569692641</v>
      </c>
      <c r="I1170">
        <v>6811</v>
      </c>
      <c r="J1170">
        <v>0</v>
      </c>
      <c r="N1170">
        <v>0</v>
      </c>
      <c r="S1170">
        <v>7372</v>
      </c>
      <c r="T1170">
        <v>511210</v>
      </c>
      <c r="U1170">
        <v>1</v>
      </c>
      <c r="V1170">
        <v>83</v>
      </c>
      <c r="W1170">
        <v>1139</v>
      </c>
      <c r="X1170">
        <v>908</v>
      </c>
      <c r="Y1170">
        <v>1</v>
      </c>
      <c r="Z1170">
        <v>1</v>
      </c>
      <c r="AA1170" t="s">
        <v>773</v>
      </c>
      <c r="AB1170">
        <v>151938</v>
      </c>
      <c r="AC1170">
        <f>VLOOKUP(A1170,'Full dataset'!$A$4:$IE$190,2033-C1170,FALSE)</f>
        <v>4.7</v>
      </c>
      <c r="AD1170">
        <f>VLOOKUP(A1170,'Full dataset'!$A$4:$IE$190,2041-C1170,FALSE)</f>
        <v>3116</v>
      </c>
      <c r="AE1170">
        <f>VLOOKUP(A1170,'Full dataset'!$A$4:$IE$190,2050-C1170,FALSE)</f>
        <v>0</v>
      </c>
      <c r="AF1170">
        <v>2.35</v>
      </c>
      <c r="AG1170">
        <f>VLOOKUP($A1170,'Full dataset'!$A$4:$IE$190,2007+AG$1-$C1170,FALSE)</f>
        <v>228.8</v>
      </c>
      <c r="AH1170">
        <f>VLOOKUP($A1170,'Full dataset'!$A$4:$IE$190,2007+AH$1-$C1170,FALSE)</f>
        <v>4595</v>
      </c>
      <c r="AI1170">
        <f>VLOOKUP($A1170,'Full dataset'!$A$4:$IE$190,2007+AI$1-$C1170,FALSE)</f>
        <v>2273.9</v>
      </c>
      <c r="AJ1170">
        <f>VLOOKUP($A1170,'Full dataset'!$A$4:$IE$190,2007+AJ$1-$C1170,FALSE)</f>
        <v>-2</v>
      </c>
      <c r="AK1170">
        <f>VLOOKUP($A1170,'Full dataset'!$A$4:$IE$190,2007+AK$1-$C1170,FALSE)</f>
        <v>5</v>
      </c>
      <c r="AL1170">
        <f>VLOOKUP($A1170,'Full dataset'!$A$4:$IE$190,2007+AL$1-$C1170,FALSE)</f>
        <v>34</v>
      </c>
      <c r="AM1170">
        <f>VLOOKUP($A1170,'Full dataset'!$A$4:$IE$190,2007+AM$1-$C1170,FALSE)</f>
        <v>527</v>
      </c>
      <c r="AN1170">
        <f>VLOOKUP($A1170,'Full dataset'!$A$4:$IE$190,2007+AN$1-$C1170,FALSE)</f>
        <v>46255</v>
      </c>
      <c r="AO1170">
        <f>VLOOKUP($A1170,'Full dataset'!$A$4:$IE$190,2007+AO$1-$C1170,FALSE)</f>
        <v>16</v>
      </c>
      <c r="AP1170" t="s">
        <v>726</v>
      </c>
      <c r="AQ1170" t="s">
        <v>726</v>
      </c>
      <c r="AR1170" t="s">
        <v>726</v>
      </c>
      <c r="AS1170" t="s">
        <v>726</v>
      </c>
      <c r="AT1170" t="s">
        <v>726</v>
      </c>
      <c r="AU1170">
        <f>VLOOKUP(A1170,'Full dataset'!$A$4:$II$190,$AU$1,FALSE)</f>
        <v>2011</v>
      </c>
      <c r="AV1170">
        <v>0</v>
      </c>
      <c r="AW1170">
        <f>VLOOKUP(A1170,'Full dataset'!$A$5:$IM$190,247,FALSE)</f>
        <v>2</v>
      </c>
      <c r="AX1170">
        <f>VLOOKUP(A1170,'Full dataset'!$A$4:$II$190,242,FALSE)</f>
        <v>2009</v>
      </c>
      <c r="AY1170">
        <f>VLOOKUP(A1170,'Full dataset'!$A$5:$IM$190,246,FALSE)</f>
        <v>2</v>
      </c>
      <c r="AZ1170">
        <v>9999</v>
      </c>
      <c r="BA1170">
        <f>MAX(VLOOKUP($A1170,'Full dataset'!$A$4:$IX$190,BA$1,FALSE),AW1170)</f>
        <v>2</v>
      </c>
      <c r="BB1170">
        <f>IF(VLOOKUP($A1170,'Full dataset'!$A$4:$IX$190,BB$1,FALSE)&gt;0,VLOOKUP($A1170,'Full dataset'!$A$4:$IX$190,BB$1,FALSE),AU1170)</f>
        <v>2011</v>
      </c>
      <c r="BC1170">
        <f>MAX(VLOOKUP($A1170,'Full dataset'!$A$4:$IX$190,BC$1,FALSE),AY1170)</f>
        <v>2</v>
      </c>
      <c r="BD1170">
        <f>MAX(VLOOKUP($A1170,'Full dataset'!$A$4:$IX$190,BD$1,FALSE),AX1170)</f>
        <v>2009</v>
      </c>
      <c r="BE1170">
        <f t="shared" si="111"/>
        <v>2009</v>
      </c>
      <c r="BF1170">
        <f t="shared" si="112"/>
        <v>1</v>
      </c>
      <c r="BG1170">
        <f t="shared" si="113"/>
        <v>1</v>
      </c>
      <c r="BH1170">
        <f t="shared" si="108"/>
        <v>0</v>
      </c>
      <c r="BI1170">
        <f t="shared" si="109"/>
        <v>1</v>
      </c>
      <c r="BO1170">
        <f>IF(BF1170=1,VLOOKUP($A1170,'Full dataset'!$A$4:$IE$190,2007+BO$1-$C1170,FALSE),0)</f>
        <v>68</v>
      </c>
      <c r="BP1170">
        <f>IF(BF1170=1,VLOOKUP($A1170,'Full dataset'!$A$4:$IE$190,2007+BP$1-$C1170,FALSE),0)</f>
        <v>10</v>
      </c>
      <c r="BQ1170">
        <f>IF(BF1170=1,VLOOKUP($A1170,'Full dataset'!$A$4:$IE$190,2007+BQ$1-$C1170,FALSE),0)</f>
        <v>691</v>
      </c>
      <c r="BR1170">
        <f>IF($BG1170=1,VLOOKUP($A1170,'Full dataset'!$A$4:$IE$190,BR$1-2007+$C1170,FALSE),0)</f>
        <v>229</v>
      </c>
      <c r="BS1170">
        <f>IF($BG1170=1,VLOOKUP($A1170,'Full dataset'!$A$4:$IE$190,BS$1-2007+$C1170,FALSE),0)</f>
        <v>60</v>
      </c>
      <c r="BT1170">
        <f>IF($BG1170=1,VLOOKUP($A1170,'Full dataset'!$A$4:$IE$190,BT$1-2007+$C1170,FALSE),0)</f>
        <v>1753</v>
      </c>
      <c r="BU1170">
        <f>IF($BG1170=1,VLOOKUP($A1170,'Full dataset'!$A$4:$IE$190,BU$1-2007+$C1170,FALSE),0)</f>
        <v>234</v>
      </c>
      <c r="BV1170">
        <f>IF($BG1170=1,VLOOKUP($A1170,'Full dataset'!$A$4:$IE$190,BV$1-2007+$C1170,FALSE),0)</f>
        <v>119</v>
      </c>
      <c r="BW1170">
        <f>IF($BG1170=1,VLOOKUP($A1170,'Full dataset'!$A$4:$IE$190,BW$1-2007+$C1170,FALSE),0)</f>
        <v>10</v>
      </c>
      <c r="BX1170">
        <f>IF($BG1170=1,VLOOKUP($A1170,'Full dataset'!$A$4:$IE$190,BX$1-2007+$C1170,FALSE),0)</f>
        <v>76</v>
      </c>
    </row>
    <row r="1171" spans="1:76" x14ac:dyDescent="0.25">
      <c r="A1171">
        <v>53</v>
      </c>
      <c r="B1171" t="s">
        <v>600</v>
      </c>
      <c r="C1171">
        <v>2013</v>
      </c>
      <c r="D1171" t="s">
        <v>587</v>
      </c>
      <c r="E1171">
        <f t="shared" si="110"/>
        <v>0</v>
      </c>
      <c r="F1171">
        <v>1</v>
      </c>
      <c r="G1171">
        <v>4904</v>
      </c>
      <c r="H1171">
        <v>0.40355497037524685</v>
      </c>
      <c r="I1171">
        <v>2926</v>
      </c>
      <c r="J1171">
        <v>0</v>
      </c>
      <c r="N1171">
        <v>1</v>
      </c>
      <c r="O1171">
        <v>4902</v>
      </c>
      <c r="P1171">
        <v>0.40339038841342989</v>
      </c>
      <c r="Q1171">
        <v>527</v>
      </c>
      <c r="R1171">
        <v>39814</v>
      </c>
      <c r="U1171">
        <v>1</v>
      </c>
      <c r="V1171">
        <v>1</v>
      </c>
      <c r="W1171">
        <v>442</v>
      </c>
      <c r="X1171">
        <v>1069</v>
      </c>
      <c r="Y1171">
        <v>1</v>
      </c>
      <c r="Z1171">
        <v>0</v>
      </c>
      <c r="AA1171" t="s">
        <v>774</v>
      </c>
      <c r="AB1171">
        <v>1772</v>
      </c>
      <c r="AC1171">
        <f>VLOOKUP(A1171,'Full dataset'!$A$4:$IE$190,2033-C1171,FALSE)</f>
        <v>3.4</v>
      </c>
      <c r="AD1171">
        <f>VLOOKUP(A1171,'Full dataset'!$A$4:$IE$190,2041-C1171,FALSE)</f>
        <v>13711</v>
      </c>
      <c r="AE1171">
        <f>VLOOKUP(A1171,'Full dataset'!$A$4:$IE$190,2050-C1171,FALSE)</f>
        <v>0</v>
      </c>
      <c r="AF1171">
        <v>1.7</v>
      </c>
      <c r="AG1171" t="str">
        <f>VLOOKUP($A1171,'Full dataset'!$A$4:$IE$190,2007+AG$1-$C1171,FALSE)</f>
        <v>.</v>
      </c>
      <c r="AH1171" t="str">
        <f>VLOOKUP($A1171,'Full dataset'!$A$4:$IE$190,2007+AH$1-$C1171,FALSE)</f>
        <v>.</v>
      </c>
      <c r="AI1171">
        <f>VLOOKUP($A1171,'Full dataset'!$A$4:$IE$190,2007+AI$1-$C1171,FALSE)</f>
        <v>2600</v>
      </c>
      <c r="AJ1171">
        <f>VLOOKUP($A1171,'Full dataset'!$A$4:$IE$190,2007+AJ$1-$C1171,FALSE)</f>
        <v>6163</v>
      </c>
      <c r="AK1171">
        <f>VLOOKUP($A1171,'Full dataset'!$A$4:$IE$190,2007+AK$1-$C1171,FALSE)</f>
        <v>8</v>
      </c>
      <c r="AL1171">
        <f>VLOOKUP($A1171,'Full dataset'!$A$4:$IE$190,2007+AL$1-$C1171,FALSE)</f>
        <v>74</v>
      </c>
      <c r="AM1171">
        <f>VLOOKUP($A1171,'Full dataset'!$A$4:$IE$190,2007+AM$1-$C1171,FALSE)</f>
        <v>1807</v>
      </c>
      <c r="AN1171">
        <f>VLOOKUP($A1171,'Full dataset'!$A$4:$IE$190,2007+AN$1-$C1171,FALSE)</f>
        <v>83772</v>
      </c>
      <c r="AO1171">
        <f>VLOOKUP($A1171,'Full dataset'!$A$4:$IE$190,2007+AO$1-$C1171,FALSE)</f>
        <v>10</v>
      </c>
      <c r="AP1171" t="s">
        <v>726</v>
      </c>
      <c r="AQ1171" t="s">
        <v>726</v>
      </c>
      <c r="AR1171" t="s">
        <v>726</v>
      </c>
      <c r="AS1171" t="s">
        <v>726</v>
      </c>
      <c r="AT1171" t="s">
        <v>726</v>
      </c>
      <c r="AU1171">
        <f>VLOOKUP(A1171,'Full dataset'!$A$4:$II$190,$AU$1,FALSE)</f>
        <v>2010</v>
      </c>
      <c r="AV1171">
        <v>0</v>
      </c>
      <c r="AW1171">
        <f>VLOOKUP(A1171,'Full dataset'!$A$5:$IM$190,247,FALSE)</f>
        <v>1</v>
      </c>
      <c r="AX1171">
        <f>VLOOKUP(A1171,'Full dataset'!$A$4:$II$190,242,FALSE)</f>
        <v>2009</v>
      </c>
      <c r="AY1171">
        <f>VLOOKUP(A1171,'Full dataset'!$A$5:$IM$190,246,FALSE)</f>
        <v>1</v>
      </c>
      <c r="AZ1171">
        <v>9999</v>
      </c>
      <c r="BA1171">
        <f>MAX(VLOOKUP($A1171,'Full dataset'!$A$4:$IX$190,BA$1,FALSE),AW1171)</f>
        <v>2</v>
      </c>
      <c r="BB1171">
        <f>IF(VLOOKUP($A1171,'Full dataset'!$A$4:$IX$190,BB$1,FALSE)&gt;0,VLOOKUP($A1171,'Full dataset'!$A$4:$IX$190,BB$1,FALSE),AU1171)</f>
        <v>2013</v>
      </c>
      <c r="BC1171">
        <f>MAX(VLOOKUP($A1171,'Full dataset'!$A$4:$IX$190,BC$1,FALSE),AY1171)</f>
        <v>2</v>
      </c>
      <c r="BD1171">
        <f>MAX(VLOOKUP($A1171,'Full dataset'!$A$4:$IX$190,BD$1,FALSE),AX1171)</f>
        <v>2009</v>
      </c>
      <c r="BE1171">
        <f t="shared" si="111"/>
        <v>2009</v>
      </c>
      <c r="BF1171">
        <f t="shared" si="112"/>
        <v>1</v>
      </c>
      <c r="BG1171">
        <f t="shared" si="113"/>
        <v>1</v>
      </c>
      <c r="BH1171">
        <f t="shared" si="108"/>
        <v>0</v>
      </c>
      <c r="BI1171">
        <f t="shared" si="109"/>
        <v>1</v>
      </c>
      <c r="BO1171">
        <f>IF(BF1171=1,VLOOKUP($A1171,'Full dataset'!$A$4:$IE$190,2007+BO$1-$C1171,FALSE),0)</f>
        <v>163</v>
      </c>
      <c r="BP1171">
        <f>IF(BF1171=1,VLOOKUP($A1171,'Full dataset'!$A$4:$IE$190,2007+BP$1-$C1171,FALSE),0)</f>
        <v>5</v>
      </c>
      <c r="BQ1171">
        <f>IF(BF1171=1,VLOOKUP($A1171,'Full dataset'!$A$4:$IE$190,2007+BQ$1-$C1171,FALSE),0)</f>
        <v>96</v>
      </c>
      <c r="BR1171">
        <f>IF($BG1171=1,VLOOKUP($A1171,'Full dataset'!$A$4:$IE$190,BR$1-2007+$C1171,FALSE),0)</f>
        <v>169</v>
      </c>
      <c r="BS1171">
        <f>IF($BG1171=1,VLOOKUP($A1171,'Full dataset'!$A$4:$IE$190,BS$1-2007+$C1171,FALSE),0)</f>
        <v>49</v>
      </c>
      <c r="BT1171">
        <f>IF($BG1171=1,VLOOKUP($A1171,'Full dataset'!$A$4:$IE$190,BT$1-2007+$C1171,FALSE),0)</f>
        <v>862</v>
      </c>
      <c r="BU1171">
        <f>IF($BG1171=1,VLOOKUP($A1171,'Full dataset'!$A$4:$IE$190,BU$1-2007+$C1171,FALSE),0)</f>
        <v>86</v>
      </c>
      <c r="BV1171">
        <f>IF($BG1171=1,VLOOKUP($A1171,'Full dataset'!$A$4:$IE$190,BV$1-2007+$C1171,FALSE),0)</f>
        <v>0</v>
      </c>
      <c r="BW1171">
        <f>IF($BG1171=1,VLOOKUP($A1171,'Full dataset'!$A$4:$IE$190,BW$1-2007+$C1171,FALSE),0)</f>
        <v>14</v>
      </c>
      <c r="BX1171">
        <f>IF($BG1171=1,VLOOKUP($A1171,'Full dataset'!$A$4:$IE$190,BX$1-2007+$C1171,FALSE),0)</f>
        <v>181</v>
      </c>
    </row>
    <row r="1172" spans="1:76" x14ac:dyDescent="0.25">
      <c r="A1172">
        <v>54</v>
      </c>
      <c r="B1172" t="s">
        <v>98</v>
      </c>
      <c r="C1172">
        <v>2013</v>
      </c>
      <c r="D1172" t="s">
        <v>582</v>
      </c>
      <c r="E1172">
        <f t="shared" si="110"/>
        <v>0</v>
      </c>
      <c r="F1172">
        <v>0</v>
      </c>
      <c r="J1172">
        <v>0</v>
      </c>
      <c r="N1172">
        <v>0</v>
      </c>
      <c r="U1172">
        <v>1</v>
      </c>
      <c r="V1172">
        <v>186</v>
      </c>
      <c r="W1172">
        <v>2696</v>
      </c>
      <c r="X1172">
        <v>3708</v>
      </c>
      <c r="Y1172">
        <v>1</v>
      </c>
      <c r="Z1172">
        <v>1</v>
      </c>
      <c r="AA1172" t="s">
        <v>775</v>
      </c>
      <c r="AB1172">
        <v>4216</v>
      </c>
      <c r="AC1172">
        <f>VLOOKUP(A1172,'Full dataset'!$A$4:$IE$190,2033-C1172,FALSE)</f>
        <v>5.6</v>
      </c>
      <c r="AD1172">
        <f>VLOOKUP(A1172,'Full dataset'!$A$4:$IE$190,2041-C1172,FALSE)</f>
        <v>1247</v>
      </c>
      <c r="AE1172">
        <f>VLOOKUP(A1172,'Full dataset'!$A$4:$IE$190,2050-C1172,FALSE)</f>
        <v>0</v>
      </c>
      <c r="AF1172">
        <v>2.8</v>
      </c>
      <c r="AG1172" t="str">
        <f>VLOOKUP($A1172,'Full dataset'!$A$4:$IE$190,2007+AG$1-$C1172,FALSE)</f>
        <v>.</v>
      </c>
      <c r="AH1172" t="str">
        <f>VLOOKUP($A1172,'Full dataset'!$A$4:$IE$190,2007+AH$1-$C1172,FALSE)</f>
        <v>.</v>
      </c>
      <c r="AI1172">
        <f>VLOOKUP($A1172,'Full dataset'!$A$4:$IE$190,2007+AI$1-$C1172,FALSE)</f>
        <v>297</v>
      </c>
      <c r="AJ1172">
        <f>VLOOKUP($A1172,'Full dataset'!$A$4:$IE$190,2007+AJ$1-$C1172,FALSE)</f>
        <v>-72</v>
      </c>
      <c r="AK1172">
        <f>VLOOKUP($A1172,'Full dataset'!$A$4:$IE$190,2007+AK$1-$C1172,FALSE)</f>
        <v>3</v>
      </c>
      <c r="AL1172">
        <f>VLOOKUP($A1172,'Full dataset'!$A$4:$IE$190,2007+AL$1-$C1172,FALSE)</f>
        <v>58</v>
      </c>
      <c r="AM1172">
        <f>VLOOKUP($A1172,'Full dataset'!$A$4:$IE$190,2007+AM$1-$C1172,FALSE)</f>
        <v>10</v>
      </c>
      <c r="AN1172">
        <f>VLOOKUP($A1172,'Full dataset'!$A$4:$IE$190,2007+AN$1-$C1172,FALSE)</f>
        <v>12601</v>
      </c>
      <c r="AO1172">
        <f>VLOOKUP($A1172,'Full dataset'!$A$4:$IE$190,2007+AO$1-$C1172,FALSE)</f>
        <v>8</v>
      </c>
      <c r="AP1172" t="s">
        <v>726</v>
      </c>
      <c r="AQ1172" t="s">
        <v>726</v>
      </c>
      <c r="AR1172" t="s">
        <v>726</v>
      </c>
      <c r="AS1172" t="s">
        <v>726</v>
      </c>
      <c r="AT1172" t="s">
        <v>726</v>
      </c>
      <c r="AU1172">
        <f>VLOOKUP(A1172,'Full dataset'!$A$4:$II$190,$AU$1,FALSE)</f>
        <v>2009</v>
      </c>
      <c r="AV1172">
        <v>0</v>
      </c>
      <c r="AW1172">
        <f>VLOOKUP(A1172,'Full dataset'!$A$5:$IM$190,247,FALSE)</f>
        <v>1</v>
      </c>
      <c r="AX1172">
        <f>VLOOKUP(A1172,'Full dataset'!$A$4:$II$190,242,FALSE)</f>
        <v>9999</v>
      </c>
      <c r="AY1172">
        <f>VLOOKUP(A1172,'Full dataset'!$A$5:$IM$190,246,FALSE)</f>
        <v>1</v>
      </c>
      <c r="AZ1172">
        <v>9999</v>
      </c>
      <c r="BA1172">
        <f>MAX(VLOOKUP($A1172,'Full dataset'!$A$4:$IX$190,BA$1,FALSE),AW1172)</f>
        <v>1</v>
      </c>
      <c r="BB1172">
        <f>IF(VLOOKUP($A1172,'Full dataset'!$A$4:$IX$190,BB$1,FALSE)&gt;0,VLOOKUP($A1172,'Full dataset'!$A$4:$IX$190,BB$1,FALSE),AU1172)</f>
        <v>2009</v>
      </c>
      <c r="BC1172">
        <f>MAX(VLOOKUP($A1172,'Full dataset'!$A$4:$IX$190,BC$1,FALSE),AY1172)</f>
        <v>1</v>
      </c>
      <c r="BD1172">
        <f>MAX(VLOOKUP($A1172,'Full dataset'!$A$4:$IX$190,BD$1,FALSE),AX1172)</f>
        <v>9999</v>
      </c>
      <c r="BE1172">
        <f t="shared" si="111"/>
        <v>2009</v>
      </c>
      <c r="BF1172">
        <f t="shared" si="112"/>
        <v>0</v>
      </c>
      <c r="BG1172">
        <f t="shared" si="113"/>
        <v>0</v>
      </c>
      <c r="BH1172">
        <f t="shared" si="108"/>
        <v>0</v>
      </c>
      <c r="BI1172">
        <f t="shared" si="109"/>
        <v>0</v>
      </c>
      <c r="BO1172">
        <f>IF(BF1172=1,VLOOKUP($A1172,'Full dataset'!$A$4:$IE$190,2007+BO$1-$C1172,FALSE),0)</f>
        <v>0</v>
      </c>
      <c r="BP1172">
        <f>IF(BF1172=1,VLOOKUP($A1172,'Full dataset'!$A$4:$IE$190,2007+BP$1-$C1172,FALSE),0)</f>
        <v>0</v>
      </c>
      <c r="BQ1172">
        <f>IF(BF1172=1,VLOOKUP($A1172,'Full dataset'!$A$4:$IE$190,2007+BQ$1-$C1172,FALSE),0)</f>
        <v>0</v>
      </c>
      <c r="BR1172">
        <f>IF($BG1172=1,VLOOKUP($A1172,'Full dataset'!$A$4:$IE$190,BR$1-2007+$C1172,FALSE),0)</f>
        <v>0</v>
      </c>
      <c r="BS1172">
        <f>IF($BG1172=1,VLOOKUP($A1172,'Full dataset'!$A$4:$IE$190,BS$1-2007+$C1172,FALSE),0)</f>
        <v>0</v>
      </c>
      <c r="BT1172">
        <f>IF($BG1172=1,VLOOKUP($A1172,'Full dataset'!$A$4:$IE$190,BT$1-2007+$C1172,FALSE),0)</f>
        <v>0</v>
      </c>
      <c r="BU1172">
        <f>IF($BG1172=1,VLOOKUP($A1172,'Full dataset'!$A$4:$IE$190,BU$1-2007+$C1172,FALSE),0)</f>
        <v>0</v>
      </c>
      <c r="BV1172">
        <f>IF($BG1172=1,VLOOKUP($A1172,'Full dataset'!$A$4:$IE$190,BV$1-2007+$C1172,FALSE),0)</f>
        <v>0</v>
      </c>
      <c r="BW1172">
        <f>IF($BG1172=1,VLOOKUP($A1172,'Full dataset'!$A$4:$IE$190,BW$1-2007+$C1172,FALSE),0)</f>
        <v>0</v>
      </c>
      <c r="BX1172">
        <f>IF($BG1172=1,VLOOKUP($A1172,'Full dataset'!$A$4:$IE$190,BX$1-2007+$C1172,FALSE),0)</f>
        <v>0</v>
      </c>
    </row>
    <row r="1173" spans="1:76" x14ac:dyDescent="0.25">
      <c r="A1173">
        <v>55</v>
      </c>
      <c r="B1173" t="s">
        <v>99</v>
      </c>
      <c r="C1173">
        <v>2013</v>
      </c>
      <c r="D1173" t="s">
        <v>591</v>
      </c>
      <c r="E1173">
        <f t="shared" si="110"/>
        <v>1</v>
      </c>
      <c r="F1173">
        <v>1</v>
      </c>
      <c r="G1173">
        <v>2007</v>
      </c>
      <c r="H1173">
        <v>0.13575487012987014</v>
      </c>
      <c r="I1173">
        <v>1257</v>
      </c>
      <c r="J1173">
        <v>0</v>
      </c>
      <c r="N1173">
        <v>0</v>
      </c>
      <c r="S1173">
        <v>5600</v>
      </c>
      <c r="T1173">
        <v>448110</v>
      </c>
      <c r="U1173">
        <v>1</v>
      </c>
      <c r="V1173">
        <v>8532</v>
      </c>
      <c r="W1173">
        <v>44856</v>
      </c>
      <c r="X1173">
        <v>27761</v>
      </c>
      <c r="Y1173">
        <v>1</v>
      </c>
      <c r="Z1173">
        <v>1</v>
      </c>
      <c r="AA1173" t="s">
        <v>776</v>
      </c>
      <c r="AB1173">
        <v>17141</v>
      </c>
      <c r="AC1173">
        <f>VLOOKUP(A1173,'Full dataset'!$A$4:$IE$190,2033-C1173,FALSE)</f>
        <v>5.0999999999999996</v>
      </c>
      <c r="AD1173" t="str">
        <f>VLOOKUP(A1173,'Full dataset'!$A$4:$IE$190,2041-C1173,FALSE)</f>
        <v>.</v>
      </c>
      <c r="AE1173">
        <f>VLOOKUP(A1173,'Full dataset'!$A$4:$IE$190,2050-C1173,FALSE)</f>
        <v>0</v>
      </c>
      <c r="AF1173">
        <v>2.5499999999999998</v>
      </c>
      <c r="AG1173">
        <f>VLOOKUP($A1173,'Full dataset'!$A$4:$IE$190,2007+AG$1-$C1173,FALSE)</f>
        <v>83.790999999999997</v>
      </c>
      <c r="AH1173">
        <f>VLOOKUP($A1173,'Full dataset'!$A$4:$IE$190,2007+AH$1-$C1173,FALSE)</f>
        <v>1555.23</v>
      </c>
      <c r="AI1173">
        <f>VLOOKUP($A1173,'Full dataset'!$A$4:$IE$190,2007+AI$1-$C1173,FALSE)</f>
        <v>2473.2330000000002</v>
      </c>
      <c r="AJ1173" t="str">
        <f>VLOOKUP($A1173,'Full dataset'!$A$4:$IE$190,2007+AJ$1-$C1173,FALSE)</f>
        <v>.</v>
      </c>
      <c r="AK1173">
        <f>VLOOKUP($A1173,'Full dataset'!$A$4:$IE$190,2007+AK$1-$C1173,FALSE)</f>
        <v>2</v>
      </c>
      <c r="AL1173">
        <f>VLOOKUP($A1173,'Full dataset'!$A$4:$IE$190,2007+AL$1-$C1173,FALSE)</f>
        <v>49</v>
      </c>
      <c r="AM1173" t="str">
        <f>VLOOKUP($A1173,'Full dataset'!$A$4:$IE$190,2007+AM$1-$C1173,FALSE)</f>
        <v>.</v>
      </c>
      <c r="AN1173" t="str">
        <f>VLOOKUP($A1173,'Full dataset'!$A$4:$IE$190,2007+AN$1-$C1173,FALSE)</f>
        <v>.</v>
      </c>
      <c r="AO1173" t="str">
        <f>VLOOKUP($A1173,'Full dataset'!$A$4:$IE$190,2007+AO$1-$C1173,FALSE)</f>
        <v>.</v>
      </c>
      <c r="AP1173" t="s">
        <v>726</v>
      </c>
      <c r="AQ1173" t="s">
        <v>726</v>
      </c>
      <c r="AR1173" t="s">
        <v>726</v>
      </c>
      <c r="AS1173" t="s">
        <v>726</v>
      </c>
      <c r="AT1173" t="s">
        <v>726</v>
      </c>
      <c r="AU1173">
        <f>VLOOKUP(A1173,'Full dataset'!$A$4:$II$190,$AU$1,FALSE)</f>
        <v>2009</v>
      </c>
      <c r="AV1173">
        <v>0</v>
      </c>
      <c r="AW1173">
        <f>VLOOKUP(A1173,'Full dataset'!$A$5:$IM$190,247,FALSE)</f>
        <v>1</v>
      </c>
      <c r="AX1173">
        <f>VLOOKUP(A1173,'Full dataset'!$A$4:$II$190,242,FALSE)</f>
        <v>2009</v>
      </c>
      <c r="AY1173">
        <f>VLOOKUP(A1173,'Full dataset'!$A$5:$IM$190,246,FALSE)</f>
        <v>1</v>
      </c>
      <c r="AZ1173">
        <v>9999</v>
      </c>
      <c r="BA1173">
        <f>MAX(VLOOKUP($A1173,'Full dataset'!$A$4:$IX$190,BA$1,FALSE),AW1173)</f>
        <v>1</v>
      </c>
      <c r="BB1173">
        <f>IF(VLOOKUP($A1173,'Full dataset'!$A$4:$IX$190,BB$1,FALSE)&gt;0,VLOOKUP($A1173,'Full dataset'!$A$4:$IX$190,BB$1,FALSE),AU1173)</f>
        <v>2009</v>
      </c>
      <c r="BC1173">
        <f>MAX(VLOOKUP($A1173,'Full dataset'!$A$4:$IX$190,BC$1,FALSE),AY1173)</f>
        <v>1</v>
      </c>
      <c r="BD1173">
        <f>MAX(VLOOKUP($A1173,'Full dataset'!$A$4:$IX$190,BD$1,FALSE),AX1173)</f>
        <v>2009</v>
      </c>
      <c r="BE1173">
        <f t="shared" si="111"/>
        <v>2009</v>
      </c>
      <c r="BF1173">
        <f t="shared" si="112"/>
        <v>0</v>
      </c>
      <c r="BG1173">
        <f t="shared" si="113"/>
        <v>0</v>
      </c>
      <c r="BH1173">
        <f t="shared" si="108"/>
        <v>0</v>
      </c>
      <c r="BI1173">
        <f t="shared" si="109"/>
        <v>0</v>
      </c>
      <c r="BO1173">
        <f>IF(BF1173=1,VLOOKUP($A1173,'Full dataset'!$A$4:$IE$190,2007+BO$1-$C1173,FALSE),0)</f>
        <v>0</v>
      </c>
      <c r="BP1173">
        <f>IF(BF1173=1,VLOOKUP($A1173,'Full dataset'!$A$4:$IE$190,2007+BP$1-$C1173,FALSE),0)</f>
        <v>0</v>
      </c>
      <c r="BQ1173">
        <f>IF(BF1173=1,VLOOKUP($A1173,'Full dataset'!$A$4:$IE$190,2007+BQ$1-$C1173,FALSE),0)</f>
        <v>0</v>
      </c>
      <c r="BR1173">
        <f>IF($BG1173=1,VLOOKUP($A1173,'Full dataset'!$A$4:$IE$190,BR$1-2007+$C1173,FALSE),0)</f>
        <v>0</v>
      </c>
      <c r="BS1173">
        <f>IF($BG1173=1,VLOOKUP($A1173,'Full dataset'!$A$4:$IE$190,BS$1-2007+$C1173,FALSE),0)</f>
        <v>0</v>
      </c>
      <c r="BT1173">
        <f>IF($BG1173=1,VLOOKUP($A1173,'Full dataset'!$A$4:$IE$190,BT$1-2007+$C1173,FALSE),0)</f>
        <v>0</v>
      </c>
      <c r="BU1173">
        <f>IF($BG1173=1,VLOOKUP($A1173,'Full dataset'!$A$4:$IE$190,BU$1-2007+$C1173,FALSE),0)</f>
        <v>0</v>
      </c>
      <c r="BV1173">
        <f>IF($BG1173=1,VLOOKUP($A1173,'Full dataset'!$A$4:$IE$190,BV$1-2007+$C1173,FALSE),0)</f>
        <v>0</v>
      </c>
      <c r="BW1173">
        <f>IF($BG1173=1,VLOOKUP($A1173,'Full dataset'!$A$4:$IE$190,BW$1-2007+$C1173,FALSE),0)</f>
        <v>0</v>
      </c>
      <c r="BX1173">
        <f>IF($BG1173=1,VLOOKUP($A1173,'Full dataset'!$A$4:$IE$190,BX$1-2007+$C1173,FALSE),0)</f>
        <v>0</v>
      </c>
    </row>
    <row r="1174" spans="1:76" x14ac:dyDescent="0.25">
      <c r="A1174">
        <v>56</v>
      </c>
      <c r="B1174" t="s">
        <v>100</v>
      </c>
      <c r="C1174">
        <v>2013</v>
      </c>
      <c r="D1174" t="s">
        <v>587</v>
      </c>
      <c r="E1174">
        <f t="shared" si="110"/>
        <v>0</v>
      </c>
      <c r="F1174">
        <v>1</v>
      </c>
      <c r="G1174">
        <v>4101</v>
      </c>
      <c r="H1174">
        <v>0.3415792103948026</v>
      </c>
      <c r="I1174">
        <v>2357</v>
      </c>
      <c r="J1174">
        <v>0</v>
      </c>
      <c r="N1174">
        <v>1</v>
      </c>
      <c r="O1174">
        <v>3177</v>
      </c>
      <c r="P1174">
        <v>0.2646176911544228</v>
      </c>
      <c r="Q1174">
        <v>131</v>
      </c>
      <c r="R1174">
        <v>39539</v>
      </c>
      <c r="U1174">
        <v>1</v>
      </c>
      <c r="V1174">
        <v>41</v>
      </c>
      <c r="W1174">
        <v>930</v>
      </c>
      <c r="X1174">
        <v>832</v>
      </c>
      <c r="Y1174">
        <v>1</v>
      </c>
      <c r="Z1174">
        <v>1</v>
      </c>
      <c r="AA1174" t="s">
        <v>777</v>
      </c>
      <c r="AB1174">
        <v>25240</v>
      </c>
      <c r="AC1174">
        <f>VLOOKUP(A1174,'Full dataset'!$A$4:$IE$190,2033-C1174,FALSE)</f>
        <v>5.8</v>
      </c>
      <c r="AD1174">
        <f>VLOOKUP(A1174,'Full dataset'!$A$4:$IE$190,2041-C1174,FALSE)</f>
        <v>12779</v>
      </c>
      <c r="AE1174">
        <f>VLOOKUP(A1174,'Full dataset'!$A$4:$IE$190,2050-C1174,FALSE)</f>
        <v>0</v>
      </c>
      <c r="AF1174">
        <v>2.9</v>
      </c>
      <c r="AG1174">
        <f>VLOOKUP($A1174,'Full dataset'!$A$4:$IE$190,2007+AG$1-$C1174,FALSE)</f>
        <v>267.06400000000002</v>
      </c>
      <c r="AH1174">
        <f>VLOOKUP($A1174,'Full dataset'!$A$4:$IE$190,2007+AH$1-$C1174,FALSE)</f>
        <v>4253.2579999999998</v>
      </c>
      <c r="AI1174">
        <f>VLOOKUP($A1174,'Full dataset'!$A$4:$IE$190,2007+AI$1-$C1174,FALSE)</f>
        <v>2669.9720000000002</v>
      </c>
      <c r="AJ1174">
        <f>VLOOKUP($A1174,'Full dataset'!$A$4:$IE$190,2007+AJ$1-$C1174,FALSE)</f>
        <v>-129</v>
      </c>
      <c r="AK1174">
        <f>VLOOKUP($A1174,'Full dataset'!$A$4:$IE$190,2007+AK$1-$C1174,FALSE)</f>
        <v>2</v>
      </c>
      <c r="AL1174">
        <f>VLOOKUP($A1174,'Full dataset'!$A$4:$IE$190,2007+AL$1-$C1174,FALSE)</f>
        <v>77</v>
      </c>
      <c r="AM1174">
        <f>VLOOKUP($A1174,'Full dataset'!$A$4:$IE$190,2007+AM$1-$C1174,FALSE)</f>
        <v>690</v>
      </c>
      <c r="AN1174">
        <f>VLOOKUP($A1174,'Full dataset'!$A$4:$IE$190,2007+AN$1-$C1174,FALSE)</f>
        <v>92542</v>
      </c>
      <c r="AO1174">
        <f>VLOOKUP($A1174,'Full dataset'!$A$4:$IE$190,2007+AO$1-$C1174,FALSE)</f>
        <v>6</v>
      </c>
      <c r="AP1174" t="s">
        <v>726</v>
      </c>
      <c r="AQ1174" t="s">
        <v>726</v>
      </c>
      <c r="AR1174" t="s">
        <v>726</v>
      </c>
      <c r="AS1174" t="s">
        <v>726</v>
      </c>
      <c r="AT1174" t="s">
        <v>726</v>
      </c>
      <c r="AU1174">
        <f>VLOOKUP(A1174,'Full dataset'!$A$4:$II$190,$AU$1,FALSE)</f>
        <v>2013</v>
      </c>
      <c r="AV1174">
        <v>0</v>
      </c>
      <c r="AW1174">
        <f>VLOOKUP(A1174,'Full dataset'!$A$5:$IM$190,247,FALSE)</f>
        <v>2</v>
      </c>
      <c r="AX1174">
        <f>VLOOKUP(A1174,'Full dataset'!$A$4:$II$190,242,FALSE)</f>
        <v>2007</v>
      </c>
      <c r="AY1174">
        <f>VLOOKUP(A1174,'Full dataset'!$A$5:$IM$190,246,FALSE)</f>
        <v>1</v>
      </c>
      <c r="AZ1174">
        <v>9999</v>
      </c>
      <c r="BA1174">
        <f>MAX(VLOOKUP($A1174,'Full dataset'!$A$4:$IX$190,BA$1,FALSE),AW1174)</f>
        <v>2</v>
      </c>
      <c r="BB1174">
        <f>IF(VLOOKUP($A1174,'Full dataset'!$A$4:$IX$190,BB$1,FALSE)&gt;0,VLOOKUP($A1174,'Full dataset'!$A$4:$IX$190,BB$1,FALSE),AU1174)</f>
        <v>2013</v>
      </c>
      <c r="BC1174">
        <f>MAX(VLOOKUP($A1174,'Full dataset'!$A$4:$IX$190,BC$1,FALSE),AY1174)</f>
        <v>1</v>
      </c>
      <c r="BD1174">
        <f>MAX(VLOOKUP($A1174,'Full dataset'!$A$4:$IX$190,BD$1,FALSE),AX1174)</f>
        <v>2007</v>
      </c>
      <c r="BE1174">
        <f t="shared" si="111"/>
        <v>2007</v>
      </c>
      <c r="BF1174">
        <f t="shared" si="112"/>
        <v>1</v>
      </c>
      <c r="BG1174">
        <f t="shared" si="113"/>
        <v>0</v>
      </c>
      <c r="BH1174">
        <f t="shared" si="108"/>
        <v>0</v>
      </c>
      <c r="BI1174">
        <f t="shared" si="109"/>
        <v>1</v>
      </c>
      <c r="BO1174">
        <f>IF(BF1174=1,VLOOKUP($A1174,'Full dataset'!$A$4:$IE$190,2007+BO$1-$C1174,FALSE),0)</f>
        <v>406</v>
      </c>
      <c r="BP1174">
        <f>IF(BF1174=1,VLOOKUP($A1174,'Full dataset'!$A$4:$IE$190,2007+BP$1-$C1174,FALSE),0)</f>
        <v>21</v>
      </c>
      <c r="BQ1174">
        <f>IF(BF1174=1,VLOOKUP($A1174,'Full dataset'!$A$4:$IE$190,2007+BQ$1-$C1174,FALSE),0)</f>
        <v>770</v>
      </c>
      <c r="BR1174">
        <f>IF($BG1174=1,VLOOKUP($A1174,'Full dataset'!$A$4:$IE$190,BR$1-2007+$C1174,FALSE),0)</f>
        <v>0</v>
      </c>
      <c r="BS1174">
        <f>IF($BG1174=1,VLOOKUP($A1174,'Full dataset'!$A$4:$IE$190,BS$1-2007+$C1174,FALSE),0)</f>
        <v>0</v>
      </c>
      <c r="BT1174">
        <f>IF($BG1174=1,VLOOKUP($A1174,'Full dataset'!$A$4:$IE$190,BT$1-2007+$C1174,FALSE),0)</f>
        <v>0</v>
      </c>
      <c r="BU1174">
        <f>IF($BG1174=1,VLOOKUP($A1174,'Full dataset'!$A$4:$IE$190,BU$1-2007+$C1174,FALSE),0)</f>
        <v>0</v>
      </c>
      <c r="BV1174">
        <f>IF($BG1174=1,VLOOKUP($A1174,'Full dataset'!$A$4:$IE$190,BV$1-2007+$C1174,FALSE),0)</f>
        <v>0</v>
      </c>
      <c r="BW1174">
        <f>IF($BG1174=1,VLOOKUP($A1174,'Full dataset'!$A$4:$IE$190,BW$1-2007+$C1174,FALSE),0)</f>
        <v>0</v>
      </c>
      <c r="BX1174">
        <f>IF($BG1174=1,VLOOKUP($A1174,'Full dataset'!$A$4:$IE$190,BX$1-2007+$C1174,FALSE),0)</f>
        <v>0</v>
      </c>
    </row>
    <row r="1175" spans="1:76" x14ac:dyDescent="0.25">
      <c r="A1175">
        <v>57</v>
      </c>
      <c r="B1175" t="s">
        <v>101</v>
      </c>
      <c r="C1175">
        <v>2013</v>
      </c>
      <c r="D1175" t="s">
        <v>591</v>
      </c>
      <c r="E1175">
        <f t="shared" si="110"/>
        <v>1</v>
      </c>
      <c r="F1175">
        <v>1</v>
      </c>
      <c r="G1175">
        <v>59540</v>
      </c>
      <c r="H1175">
        <v>0.5465443964053277</v>
      </c>
      <c r="I1175">
        <v>21874</v>
      </c>
      <c r="J1175">
        <v>1</v>
      </c>
      <c r="K1175">
        <v>2541</v>
      </c>
      <c r="L1175">
        <v>2.3324980034698316E-2</v>
      </c>
      <c r="M1175">
        <v>1630</v>
      </c>
      <c r="N1175">
        <v>2</v>
      </c>
      <c r="O1175">
        <v>38303</v>
      </c>
      <c r="P1175">
        <v>0.35160043694177473</v>
      </c>
      <c r="Q1175">
        <v>5898</v>
      </c>
      <c r="R1175">
        <v>40391</v>
      </c>
      <c r="S1175">
        <v>7011</v>
      </c>
      <c r="T1175">
        <v>721110</v>
      </c>
      <c r="U1175">
        <v>1</v>
      </c>
      <c r="V1175">
        <v>13145</v>
      </c>
      <c r="W1175">
        <v>409932</v>
      </c>
      <c r="X1175">
        <v>23520</v>
      </c>
      <c r="Y1175">
        <v>1</v>
      </c>
      <c r="Z1175">
        <v>1</v>
      </c>
      <c r="AA1175" t="s">
        <v>778</v>
      </c>
      <c r="AB1175">
        <v>414793</v>
      </c>
      <c r="AC1175">
        <f>VLOOKUP(A1175,'Full dataset'!$A$4:$IE$190,2033-C1175,FALSE)</f>
        <v>3.7</v>
      </c>
      <c r="AD1175">
        <f>VLOOKUP(A1175,'Full dataset'!$A$4:$IE$190,2041-C1175,FALSE)</f>
        <v>107184</v>
      </c>
      <c r="AE1175">
        <f>VLOOKUP(A1175,'Full dataset'!$A$4:$IE$190,2050-C1175,FALSE)</f>
        <v>0</v>
      </c>
      <c r="AF1175">
        <v>1.85</v>
      </c>
      <c r="AG1175">
        <f>VLOOKUP($A1175,'Full dataset'!$A$4:$IE$190,2007+AG$1-$C1175,FALSE)</f>
        <v>626</v>
      </c>
      <c r="AH1175">
        <f>VLOOKUP($A1175,'Full dataset'!$A$4:$IE$190,2007+AH$1-$C1175,FALSE)</f>
        <v>6794</v>
      </c>
      <c r="AI1175">
        <f>VLOOKUP($A1175,'Full dataset'!$A$4:$IE$190,2007+AI$1-$C1175,FALSE)</f>
        <v>12784</v>
      </c>
      <c r="AJ1175">
        <f>VLOOKUP($A1175,'Full dataset'!$A$4:$IE$190,2007+AJ$1-$C1175,FALSE)</f>
        <v>716</v>
      </c>
      <c r="AK1175">
        <f>VLOOKUP($A1175,'Full dataset'!$A$4:$IE$190,2007+AK$1-$C1175,FALSE)</f>
        <v>3</v>
      </c>
      <c r="AL1175">
        <f>VLOOKUP($A1175,'Full dataset'!$A$4:$IE$190,2007+AL$1-$C1175,FALSE)</f>
        <v>55</v>
      </c>
      <c r="AM1175">
        <f>VLOOKUP($A1175,'Full dataset'!$A$4:$IE$190,2007+AM$1-$C1175,FALSE)</f>
        <v>5412</v>
      </c>
      <c r="AN1175">
        <f>VLOOKUP($A1175,'Full dataset'!$A$4:$IE$190,2007+AN$1-$C1175,FALSE)</f>
        <v>1651925</v>
      </c>
      <c r="AO1175">
        <f>VLOOKUP($A1175,'Full dataset'!$A$4:$IE$190,2007+AO$1-$C1175,FALSE)</f>
        <v>13</v>
      </c>
      <c r="AP1175" t="s">
        <v>726</v>
      </c>
      <c r="AQ1175" t="s">
        <v>726</v>
      </c>
      <c r="AR1175" t="s">
        <v>726</v>
      </c>
      <c r="AS1175" t="s">
        <v>726</v>
      </c>
      <c r="AT1175" t="s">
        <v>726</v>
      </c>
      <c r="AU1175">
        <f>VLOOKUP(A1175,'Full dataset'!$A$4:$II$190,$AU$1,FALSE)</f>
        <v>2008</v>
      </c>
      <c r="AV1175">
        <v>1</v>
      </c>
      <c r="AW1175">
        <f>VLOOKUP(A1175,'Full dataset'!$A$5:$IM$190,247,FALSE)</f>
        <v>1</v>
      </c>
      <c r="AX1175">
        <f>VLOOKUP(A1175,'Full dataset'!$A$4:$II$190,242,FALSE)</f>
        <v>2010</v>
      </c>
      <c r="AY1175">
        <f>VLOOKUP(A1175,'Full dataset'!$A$5:$IM$190,246,FALSE)</f>
        <v>1</v>
      </c>
      <c r="AZ1175">
        <v>9999</v>
      </c>
      <c r="BA1175">
        <f>MAX(VLOOKUP($A1175,'Full dataset'!$A$4:$IX$190,BA$1,FALSE),AW1175)</f>
        <v>2</v>
      </c>
      <c r="BB1175">
        <f>IF(VLOOKUP($A1175,'Full dataset'!$A$4:$IX$190,BB$1,FALSE)&gt;0,VLOOKUP($A1175,'Full dataset'!$A$4:$IX$190,BB$1,FALSE),AU1175)</f>
        <v>2010</v>
      </c>
      <c r="BC1175">
        <f>MAX(VLOOKUP($A1175,'Full dataset'!$A$4:$IX$190,BC$1,FALSE),AY1175)</f>
        <v>2</v>
      </c>
      <c r="BD1175">
        <f>MAX(VLOOKUP($A1175,'Full dataset'!$A$4:$IX$190,BD$1,FALSE),AX1175)</f>
        <v>2010</v>
      </c>
      <c r="BE1175">
        <f t="shared" si="111"/>
        <v>2010</v>
      </c>
      <c r="BF1175">
        <f t="shared" si="112"/>
        <v>1</v>
      </c>
      <c r="BG1175">
        <f t="shared" si="113"/>
        <v>1</v>
      </c>
      <c r="BH1175">
        <f t="shared" si="108"/>
        <v>0</v>
      </c>
      <c r="BI1175">
        <f t="shared" si="109"/>
        <v>1</v>
      </c>
      <c r="BO1175">
        <f>IF(BF1175=1,VLOOKUP($A1175,'Full dataset'!$A$4:$IE$190,2007+BO$1-$C1175,FALSE),0)</f>
        <v>0</v>
      </c>
      <c r="BP1175">
        <f>IF(BF1175=1,VLOOKUP($A1175,'Full dataset'!$A$4:$IE$190,2007+BP$1-$C1175,FALSE),0)</f>
        <v>0</v>
      </c>
      <c r="BQ1175">
        <f>IF(BF1175=1,VLOOKUP($A1175,'Full dataset'!$A$4:$IE$190,2007+BQ$1-$C1175,FALSE),0)</f>
        <v>0</v>
      </c>
      <c r="BR1175">
        <f>IF($BG1175=1,VLOOKUP($A1175,'Full dataset'!$A$4:$IE$190,BR$1-2007+$C1175,FALSE),0)</f>
        <v>398</v>
      </c>
      <c r="BS1175">
        <f>IF($BG1175=1,VLOOKUP($A1175,'Full dataset'!$A$4:$IE$190,BS$1-2007+$C1175,FALSE),0)</f>
        <v>6979</v>
      </c>
      <c r="BT1175">
        <f>IF($BG1175=1,VLOOKUP($A1175,'Full dataset'!$A$4:$IE$190,BT$1-2007+$C1175,FALSE),0)</f>
        <v>108861</v>
      </c>
      <c r="BU1175">
        <f>IF($BG1175=1,VLOOKUP($A1175,'Full dataset'!$A$4:$IE$190,BU$1-2007+$C1175,FALSE),0)</f>
        <v>11825</v>
      </c>
      <c r="BV1175">
        <f>IF($BG1175=1,VLOOKUP($A1175,'Full dataset'!$A$4:$IE$190,BV$1-2007+$C1175,FALSE),0)</f>
        <v>0</v>
      </c>
      <c r="BW1175">
        <f>IF($BG1175=1,VLOOKUP($A1175,'Full dataset'!$A$4:$IE$190,BW$1-2007+$C1175,FALSE),0)</f>
        <v>626</v>
      </c>
      <c r="BX1175">
        <f>IF($BG1175=1,VLOOKUP($A1175,'Full dataset'!$A$4:$IE$190,BX$1-2007+$C1175,FALSE),0)</f>
        <v>365</v>
      </c>
    </row>
    <row r="1176" spans="1:76" x14ac:dyDescent="0.25">
      <c r="A1176">
        <v>58</v>
      </c>
      <c r="B1176" t="s">
        <v>102</v>
      </c>
      <c r="C1176">
        <v>2013</v>
      </c>
      <c r="D1176" t="s">
        <v>582</v>
      </c>
      <c r="E1176">
        <f t="shared" si="110"/>
        <v>0</v>
      </c>
      <c r="F1176">
        <v>0</v>
      </c>
      <c r="J1176">
        <v>0</v>
      </c>
      <c r="N1176">
        <v>0</v>
      </c>
      <c r="U1176">
        <v>1</v>
      </c>
      <c r="V1176">
        <v>9</v>
      </c>
      <c r="W1176">
        <v>5718</v>
      </c>
      <c r="X1176">
        <v>2164</v>
      </c>
      <c r="Y1176">
        <v>1</v>
      </c>
      <c r="Z1176">
        <v>1</v>
      </c>
      <c r="AA1176" t="s">
        <v>779</v>
      </c>
      <c r="AB1176">
        <v>8758</v>
      </c>
      <c r="AC1176">
        <f>VLOOKUP(A1176,'Full dataset'!$A$4:$IE$190,2033-C1176,FALSE)</f>
        <v>6.8</v>
      </c>
      <c r="AD1176">
        <f>VLOOKUP(A1176,'Full dataset'!$A$4:$IE$190,2041-C1176,FALSE)</f>
        <v>1999</v>
      </c>
      <c r="AE1176">
        <f>VLOOKUP(A1176,'Full dataset'!$A$4:$IE$190,2050-C1176,FALSE)</f>
        <v>0</v>
      </c>
      <c r="AF1176">
        <v>3.4</v>
      </c>
      <c r="AG1176" t="str">
        <f>VLOOKUP($A1176,'Full dataset'!$A$4:$IE$190,2007+AG$1-$C1176,FALSE)</f>
        <v>.</v>
      </c>
      <c r="AH1176" t="str">
        <f>VLOOKUP($A1176,'Full dataset'!$A$4:$IE$190,2007+AH$1-$C1176,FALSE)</f>
        <v>.</v>
      </c>
      <c r="AI1176">
        <f>VLOOKUP($A1176,'Full dataset'!$A$4:$IE$190,2007+AI$1-$C1176,FALSE)</f>
        <v>635</v>
      </c>
      <c r="AJ1176">
        <f>VLOOKUP($A1176,'Full dataset'!$A$4:$IE$190,2007+AJ$1-$C1176,FALSE)</f>
        <v>1465</v>
      </c>
      <c r="AK1176">
        <f>VLOOKUP($A1176,'Full dataset'!$A$4:$IE$190,2007+AK$1-$C1176,FALSE)</f>
        <v>7</v>
      </c>
      <c r="AL1176">
        <f>VLOOKUP($A1176,'Full dataset'!$A$4:$IE$190,2007+AL$1-$C1176,FALSE)</f>
        <v>56</v>
      </c>
      <c r="AM1176">
        <f>VLOOKUP($A1176,'Full dataset'!$A$4:$IE$190,2007+AM$1-$C1176,FALSE)</f>
        <v>84</v>
      </c>
      <c r="AN1176">
        <f>VLOOKUP($A1176,'Full dataset'!$A$4:$IE$190,2007+AN$1-$C1176,FALSE)</f>
        <v>14956</v>
      </c>
      <c r="AO1176">
        <f>VLOOKUP($A1176,'Full dataset'!$A$4:$IE$190,2007+AO$1-$C1176,FALSE)</f>
        <v>7</v>
      </c>
      <c r="AP1176" t="s">
        <v>726</v>
      </c>
      <c r="AQ1176" t="s">
        <v>726</v>
      </c>
      <c r="AR1176" t="s">
        <v>726</v>
      </c>
      <c r="AS1176" t="s">
        <v>726</v>
      </c>
      <c r="AT1176" t="s">
        <v>726</v>
      </c>
      <c r="AU1176">
        <f>VLOOKUP(A1176,'Full dataset'!$A$4:$II$190,$AU$1,FALSE)</f>
        <v>2009</v>
      </c>
      <c r="AV1176">
        <v>0</v>
      </c>
      <c r="AW1176">
        <f>VLOOKUP(A1176,'Full dataset'!$A$5:$IM$190,247,FALSE)</f>
        <v>1</v>
      </c>
      <c r="AX1176">
        <f>VLOOKUP(A1176,'Full dataset'!$A$4:$II$190,242,FALSE)</f>
        <v>2012</v>
      </c>
      <c r="AY1176">
        <f>VLOOKUP(A1176,'Full dataset'!$A$5:$IM$190,246,FALSE)</f>
        <v>1</v>
      </c>
      <c r="AZ1176">
        <v>9999</v>
      </c>
      <c r="BA1176">
        <f>MAX(VLOOKUP($A1176,'Full dataset'!$A$4:$IX$190,BA$1,FALSE),AW1176)</f>
        <v>1</v>
      </c>
      <c r="BB1176">
        <f>IF(VLOOKUP($A1176,'Full dataset'!$A$4:$IX$190,BB$1,FALSE)&gt;0,VLOOKUP($A1176,'Full dataset'!$A$4:$IX$190,BB$1,FALSE),AU1176)</f>
        <v>2009</v>
      </c>
      <c r="BC1176">
        <f>MAX(VLOOKUP($A1176,'Full dataset'!$A$4:$IX$190,BC$1,FALSE),AY1176)</f>
        <v>1</v>
      </c>
      <c r="BD1176">
        <f>MAX(VLOOKUP($A1176,'Full dataset'!$A$4:$IX$190,BD$1,FALSE),AX1176)</f>
        <v>2012</v>
      </c>
      <c r="BE1176">
        <f t="shared" si="111"/>
        <v>2009</v>
      </c>
      <c r="BF1176">
        <f t="shared" si="112"/>
        <v>0</v>
      </c>
      <c r="BG1176">
        <f t="shared" si="113"/>
        <v>0</v>
      </c>
      <c r="BH1176">
        <f t="shared" si="108"/>
        <v>0</v>
      </c>
      <c r="BI1176">
        <f t="shared" si="109"/>
        <v>0</v>
      </c>
      <c r="BO1176">
        <f>IF(BF1176=1,VLOOKUP($A1176,'Full dataset'!$A$4:$IE$190,2007+BO$1-$C1176,FALSE),0)</f>
        <v>0</v>
      </c>
      <c r="BP1176">
        <f>IF(BF1176=1,VLOOKUP($A1176,'Full dataset'!$A$4:$IE$190,2007+BP$1-$C1176,FALSE),0)</f>
        <v>0</v>
      </c>
      <c r="BQ1176">
        <f>IF(BF1176=1,VLOOKUP($A1176,'Full dataset'!$A$4:$IE$190,2007+BQ$1-$C1176,FALSE),0)</f>
        <v>0</v>
      </c>
      <c r="BR1176">
        <f>IF($BG1176=1,VLOOKUP($A1176,'Full dataset'!$A$4:$IE$190,BR$1-2007+$C1176,FALSE),0)</f>
        <v>0</v>
      </c>
      <c r="BS1176">
        <f>IF($BG1176=1,VLOOKUP($A1176,'Full dataset'!$A$4:$IE$190,BS$1-2007+$C1176,FALSE),0)</f>
        <v>0</v>
      </c>
      <c r="BT1176">
        <f>IF($BG1176=1,VLOOKUP($A1176,'Full dataset'!$A$4:$IE$190,BT$1-2007+$C1176,FALSE),0)</f>
        <v>0</v>
      </c>
      <c r="BU1176">
        <f>IF($BG1176=1,VLOOKUP($A1176,'Full dataset'!$A$4:$IE$190,BU$1-2007+$C1176,FALSE),0)</f>
        <v>0</v>
      </c>
      <c r="BV1176">
        <f>IF($BG1176=1,VLOOKUP($A1176,'Full dataset'!$A$4:$IE$190,BV$1-2007+$C1176,FALSE),0)</f>
        <v>0</v>
      </c>
      <c r="BW1176">
        <f>IF($BG1176=1,VLOOKUP($A1176,'Full dataset'!$A$4:$IE$190,BW$1-2007+$C1176,FALSE),0)</f>
        <v>0</v>
      </c>
      <c r="BX1176">
        <f>IF($BG1176=1,VLOOKUP($A1176,'Full dataset'!$A$4:$IE$190,BX$1-2007+$C1176,FALSE),0)</f>
        <v>0</v>
      </c>
    </row>
    <row r="1177" spans="1:76" x14ac:dyDescent="0.25">
      <c r="A1177">
        <v>59</v>
      </c>
      <c r="B1177" t="s">
        <v>103</v>
      </c>
      <c r="C1177">
        <v>2013</v>
      </c>
      <c r="D1177" t="s">
        <v>582</v>
      </c>
      <c r="E1177">
        <f t="shared" si="110"/>
        <v>0</v>
      </c>
      <c r="F1177">
        <v>1</v>
      </c>
      <c r="G1177">
        <v>84240</v>
      </c>
      <c r="H1177">
        <v>3.4599745348502897</v>
      </c>
      <c r="I1177">
        <v>94643</v>
      </c>
      <c r="J1177">
        <v>1</v>
      </c>
      <c r="K1177">
        <v>18486</v>
      </c>
      <c r="L1177">
        <v>0.75927218959214693</v>
      </c>
      <c r="M1177">
        <v>416</v>
      </c>
      <c r="N1177">
        <v>2</v>
      </c>
      <c r="O1177">
        <v>88372</v>
      </c>
      <c r="P1177">
        <v>3.6296874358237154</v>
      </c>
      <c r="Q1177">
        <v>596</v>
      </c>
      <c r="R1177">
        <v>39508</v>
      </c>
      <c r="U1177">
        <v>1</v>
      </c>
      <c r="V1177">
        <v>676</v>
      </c>
      <c r="W1177">
        <v>173102</v>
      </c>
      <c r="X1177">
        <v>6557</v>
      </c>
      <c r="Y1177">
        <v>1</v>
      </c>
      <c r="Z1177">
        <v>1</v>
      </c>
      <c r="AA1177" t="s">
        <v>780</v>
      </c>
      <c r="AB1177">
        <v>1366169</v>
      </c>
      <c r="AC1177">
        <f>VLOOKUP(A1177,'Full dataset'!$A$4:$IE$190,2033-C1177,FALSE)</f>
        <v>4.4000000000000004</v>
      </c>
      <c r="AD1177">
        <f>VLOOKUP(A1177,'Full dataset'!$A$4:$IE$190,2041-C1177,FALSE)</f>
        <v>29391</v>
      </c>
      <c r="AE1177">
        <f>VLOOKUP(A1177,'Full dataset'!$A$4:$IE$190,2050-C1177,FALSE)</f>
        <v>0</v>
      </c>
      <c r="AF1177">
        <v>2.2000000000000002</v>
      </c>
      <c r="AG1177" t="str">
        <f>VLOOKUP($A1177,'Full dataset'!$A$4:$IE$190,2007+AG$1-$C1177,FALSE)</f>
        <v>.</v>
      </c>
      <c r="AH1177" t="str">
        <f>VLOOKUP($A1177,'Full dataset'!$A$4:$IE$190,2007+AH$1-$C1177,FALSE)</f>
        <v>.</v>
      </c>
      <c r="AI1177">
        <f>VLOOKUP($A1177,'Full dataset'!$A$4:$IE$190,2007+AI$1-$C1177,FALSE)</f>
        <v>25800</v>
      </c>
      <c r="AJ1177" t="str">
        <f>VLOOKUP($A1177,'Full dataset'!$A$4:$IE$190,2007+AJ$1-$C1177,FALSE)</f>
        <v>.</v>
      </c>
      <c r="AK1177">
        <f>VLOOKUP($A1177,'Full dataset'!$A$4:$IE$190,2007+AK$1-$C1177,FALSE)</f>
        <v>6</v>
      </c>
      <c r="AL1177">
        <f>VLOOKUP($A1177,'Full dataset'!$A$4:$IE$190,2007+AL$1-$C1177,FALSE)</f>
        <v>47</v>
      </c>
      <c r="AM1177">
        <f>VLOOKUP($A1177,'Full dataset'!$A$4:$IE$190,2007+AM$1-$C1177,FALSE)</f>
        <v>1800</v>
      </c>
      <c r="AN1177">
        <f>VLOOKUP($A1177,'Full dataset'!$A$4:$IE$190,2007+AN$1-$C1177,FALSE)</f>
        <v>303480</v>
      </c>
      <c r="AO1177">
        <f>VLOOKUP($A1177,'Full dataset'!$A$4:$IE$190,2007+AO$1-$C1177,FALSE)</f>
        <v>14</v>
      </c>
      <c r="AP1177" t="s">
        <v>726</v>
      </c>
      <c r="AQ1177" t="s">
        <v>726</v>
      </c>
      <c r="AR1177" t="s">
        <v>726</v>
      </c>
      <c r="AS1177" t="s">
        <v>726</v>
      </c>
      <c r="AT1177" t="s">
        <v>726</v>
      </c>
      <c r="AU1177">
        <f>VLOOKUP(A1177,'Full dataset'!$A$4:$II$190,$AU$1,FALSE)</f>
        <v>2008</v>
      </c>
      <c r="AV1177">
        <v>1</v>
      </c>
      <c r="AW1177">
        <f>VLOOKUP(A1177,'Full dataset'!$A$5:$IM$190,247,FALSE)</f>
        <v>2</v>
      </c>
      <c r="AX1177">
        <f>VLOOKUP(A1177,'Full dataset'!$A$4:$II$190,242,FALSE)</f>
        <v>2008</v>
      </c>
      <c r="AY1177">
        <f>VLOOKUP(A1177,'Full dataset'!$A$5:$IM$190,246,FALSE)</f>
        <v>1</v>
      </c>
      <c r="AZ1177">
        <v>9999</v>
      </c>
      <c r="BA1177">
        <f>MAX(VLOOKUP($A1177,'Full dataset'!$A$4:$IX$190,BA$1,FALSE),AW1177)</f>
        <v>2</v>
      </c>
      <c r="BB1177">
        <f>IF(VLOOKUP($A1177,'Full dataset'!$A$4:$IX$190,BB$1,FALSE)&gt;0,VLOOKUP($A1177,'Full dataset'!$A$4:$IX$190,BB$1,FALSE),AU1177)</f>
        <v>2008</v>
      </c>
      <c r="BC1177">
        <f>MAX(VLOOKUP($A1177,'Full dataset'!$A$4:$IX$190,BC$1,FALSE),AY1177)</f>
        <v>2</v>
      </c>
      <c r="BD1177">
        <f>MAX(VLOOKUP($A1177,'Full dataset'!$A$4:$IX$190,BD$1,FALSE),AX1177)</f>
        <v>2008</v>
      </c>
      <c r="BE1177">
        <f t="shared" si="111"/>
        <v>2008</v>
      </c>
      <c r="BF1177">
        <f t="shared" si="112"/>
        <v>1</v>
      </c>
      <c r="BG1177">
        <f t="shared" si="113"/>
        <v>1</v>
      </c>
      <c r="BH1177">
        <f t="shared" si="108"/>
        <v>0</v>
      </c>
      <c r="BI1177">
        <f t="shared" si="109"/>
        <v>1</v>
      </c>
      <c r="BO1177">
        <f>IF(BF1177=1,VLOOKUP($A1177,'Full dataset'!$A$4:$IE$190,2007+BO$1-$C1177,FALSE),0)</f>
        <v>481</v>
      </c>
      <c r="BP1177">
        <f>IF(BF1177=1,VLOOKUP($A1177,'Full dataset'!$A$4:$IE$190,2007+BP$1-$C1177,FALSE),0)</f>
        <v>76</v>
      </c>
      <c r="BQ1177">
        <f>IF(BF1177=1,VLOOKUP($A1177,'Full dataset'!$A$4:$IE$190,2007+BQ$1-$C1177,FALSE),0)</f>
        <v>411</v>
      </c>
      <c r="BR1177">
        <f>IF($BG1177=1,VLOOKUP($A1177,'Full dataset'!$A$4:$IE$190,BR$1-2007+$C1177,FALSE),0)</f>
        <v>215</v>
      </c>
      <c r="BS1177">
        <f>IF($BG1177=1,VLOOKUP($A1177,'Full dataset'!$A$4:$IE$190,BS$1-2007+$C1177,FALSE),0)</f>
        <v>270</v>
      </c>
      <c r="BT1177">
        <f>IF($BG1177=1,VLOOKUP($A1177,'Full dataset'!$A$4:$IE$190,BT$1-2007+$C1177,FALSE),0)</f>
        <v>20920</v>
      </c>
      <c r="BU1177">
        <f>IF($BG1177=1,VLOOKUP($A1177,'Full dataset'!$A$4:$IE$190,BU$1-2007+$C1177,FALSE),0)</f>
        <v>2162</v>
      </c>
      <c r="BV1177">
        <f>IF($BG1177=1,VLOOKUP($A1177,'Full dataset'!$A$4:$IE$190,BV$1-2007+$C1177,FALSE),0)</f>
        <v>11</v>
      </c>
      <c r="BW1177">
        <f>IF($BG1177=1,VLOOKUP($A1177,'Full dataset'!$A$4:$IE$190,BW$1-2007+$C1177,FALSE),0)</f>
        <v>0</v>
      </c>
      <c r="BX1177">
        <f>IF($BG1177=1,VLOOKUP($A1177,'Full dataset'!$A$4:$IE$190,BX$1-2007+$C1177,FALSE),0)</f>
        <v>73</v>
      </c>
    </row>
    <row r="1178" spans="1:76" x14ac:dyDescent="0.25">
      <c r="A1178">
        <v>60</v>
      </c>
      <c r="B1178" t="s">
        <v>104</v>
      </c>
      <c r="C1178">
        <v>2013</v>
      </c>
      <c r="D1178" t="s">
        <v>591</v>
      </c>
      <c r="E1178">
        <f t="shared" si="110"/>
        <v>1</v>
      </c>
      <c r="F1178">
        <v>1</v>
      </c>
      <c r="G1178">
        <v>83086</v>
      </c>
      <c r="H1178">
        <v>3.0507068110886726</v>
      </c>
      <c r="I1178">
        <v>33885</v>
      </c>
      <c r="J1178">
        <v>0</v>
      </c>
      <c r="N1178">
        <v>1</v>
      </c>
      <c r="O1178">
        <v>2462366</v>
      </c>
      <c r="P1178">
        <v>90.411823021846885</v>
      </c>
      <c r="Q1178">
        <v>7460</v>
      </c>
      <c r="R1178">
        <v>39387</v>
      </c>
      <c r="S1178">
        <v>6141</v>
      </c>
      <c r="T1178">
        <v>522210</v>
      </c>
      <c r="U1178">
        <v>1</v>
      </c>
      <c r="V1178">
        <v>9</v>
      </c>
      <c r="W1178">
        <v>873096</v>
      </c>
      <c r="X1178">
        <v>44715</v>
      </c>
      <c r="Y1178">
        <v>1</v>
      </c>
      <c r="Z1178">
        <v>1</v>
      </c>
      <c r="AA1178" t="s">
        <v>781</v>
      </c>
      <c r="AB1178">
        <v>442992</v>
      </c>
      <c r="AC1178">
        <f>VLOOKUP(A1178,'Full dataset'!$A$4:$IE$190,2033-C1178,FALSE)</f>
        <v>5</v>
      </c>
      <c r="AD1178">
        <f>VLOOKUP(A1178,'Full dataset'!$A$4:$IE$190,2041-C1178,FALSE)</f>
        <v>26812</v>
      </c>
      <c r="AE1178">
        <f>VLOOKUP(A1178,'Full dataset'!$A$4:$IE$190,2050-C1178,FALSE)</f>
        <v>0</v>
      </c>
      <c r="AF1178">
        <v>2.5</v>
      </c>
      <c r="AG1178">
        <f>VLOOKUP($A1178,'Full dataset'!$A$4:$IE$190,2007+AG$1-$C1178,FALSE)</f>
        <v>5359</v>
      </c>
      <c r="AH1178">
        <f>VLOOKUP($A1178,'Full dataset'!$A$4:$IE$190,2007+AH$1-$C1178,FALSE)</f>
        <v>153375</v>
      </c>
      <c r="AI1178">
        <f>VLOOKUP($A1178,'Full dataset'!$A$4:$IE$190,2007+AI$1-$C1178,FALSE)</f>
        <v>34932</v>
      </c>
      <c r="AJ1178">
        <f>VLOOKUP($A1178,'Full dataset'!$A$4:$IE$190,2007+AJ$1-$C1178,FALSE)</f>
        <v>-122</v>
      </c>
      <c r="AK1178">
        <f>VLOOKUP($A1178,'Full dataset'!$A$4:$IE$190,2007+AK$1-$C1178,FALSE)</f>
        <v>4</v>
      </c>
      <c r="AL1178">
        <f>VLOOKUP($A1178,'Full dataset'!$A$4:$IE$190,2007+AL$1-$C1178,FALSE)</f>
        <v>63</v>
      </c>
      <c r="AM1178">
        <f>VLOOKUP($A1178,'Full dataset'!$A$4:$IE$190,2007+AM$1-$C1178,FALSE)</f>
        <v>1185</v>
      </c>
      <c r="AN1178">
        <f>VLOOKUP($A1178,'Full dataset'!$A$4:$IE$190,2007+AN$1-$C1178,FALSE)</f>
        <v>726600</v>
      </c>
      <c r="AO1178" t="str">
        <f>VLOOKUP($A1178,'Full dataset'!$A$4:$IE$190,2007+AO$1-$C1178,FALSE)</f>
        <v>.</v>
      </c>
      <c r="AP1178" t="s">
        <v>726</v>
      </c>
      <c r="AQ1178" t="s">
        <v>726</v>
      </c>
      <c r="AR1178" t="s">
        <v>726</v>
      </c>
      <c r="AS1178" t="s">
        <v>726</v>
      </c>
      <c r="AT1178" t="s">
        <v>726</v>
      </c>
      <c r="AU1178">
        <f>VLOOKUP(A1178,'Full dataset'!$A$4:$II$190,$AU$1,FALSE)</f>
        <v>2009</v>
      </c>
      <c r="AV1178">
        <v>0</v>
      </c>
      <c r="AW1178">
        <f>VLOOKUP(A1178,'Full dataset'!$A$5:$IM$190,247,FALSE)</f>
        <v>1</v>
      </c>
      <c r="AX1178">
        <f>VLOOKUP(A1178,'Full dataset'!$A$4:$II$190,242,FALSE)</f>
        <v>2007</v>
      </c>
      <c r="AY1178">
        <f>VLOOKUP(A1178,'Full dataset'!$A$5:$IM$190,246,FALSE)</f>
        <v>1</v>
      </c>
      <c r="AZ1178">
        <v>9999</v>
      </c>
      <c r="BA1178">
        <f>MAX(VLOOKUP($A1178,'Full dataset'!$A$4:$IX$190,BA$1,FALSE),AW1178)</f>
        <v>1</v>
      </c>
      <c r="BB1178">
        <f>IF(VLOOKUP($A1178,'Full dataset'!$A$4:$IX$190,BB$1,FALSE)&gt;0,VLOOKUP($A1178,'Full dataset'!$A$4:$IX$190,BB$1,FALSE),AU1178)</f>
        <v>2009</v>
      </c>
      <c r="BC1178">
        <f>MAX(VLOOKUP($A1178,'Full dataset'!$A$4:$IX$190,BC$1,FALSE),AY1178)</f>
        <v>1</v>
      </c>
      <c r="BD1178">
        <f>MAX(VLOOKUP($A1178,'Full dataset'!$A$4:$IX$190,BD$1,FALSE),AX1178)</f>
        <v>2007</v>
      </c>
      <c r="BE1178">
        <f t="shared" si="111"/>
        <v>2007</v>
      </c>
      <c r="BF1178">
        <f t="shared" si="112"/>
        <v>0</v>
      </c>
      <c r="BG1178">
        <f t="shared" si="113"/>
        <v>0</v>
      </c>
      <c r="BH1178">
        <f t="shared" si="108"/>
        <v>0</v>
      </c>
      <c r="BI1178">
        <f t="shared" si="109"/>
        <v>0</v>
      </c>
      <c r="BO1178">
        <f>IF(BF1178=1,VLOOKUP($A1178,'Full dataset'!$A$4:$IE$190,2007+BO$1-$C1178,FALSE),0)</f>
        <v>0</v>
      </c>
      <c r="BP1178">
        <f>IF(BF1178=1,VLOOKUP($A1178,'Full dataset'!$A$4:$IE$190,2007+BP$1-$C1178,FALSE),0)</f>
        <v>0</v>
      </c>
      <c r="BQ1178">
        <f>IF(BF1178=1,VLOOKUP($A1178,'Full dataset'!$A$4:$IE$190,2007+BQ$1-$C1178,FALSE),0)</f>
        <v>0</v>
      </c>
      <c r="BR1178">
        <f>IF($BG1178=1,VLOOKUP($A1178,'Full dataset'!$A$4:$IE$190,BR$1-2007+$C1178,FALSE),0)</f>
        <v>0</v>
      </c>
      <c r="BS1178">
        <f>IF($BG1178=1,VLOOKUP($A1178,'Full dataset'!$A$4:$IE$190,BS$1-2007+$C1178,FALSE),0)</f>
        <v>0</v>
      </c>
      <c r="BT1178">
        <f>IF($BG1178=1,VLOOKUP($A1178,'Full dataset'!$A$4:$IE$190,BT$1-2007+$C1178,FALSE),0)</f>
        <v>0</v>
      </c>
      <c r="BU1178">
        <f>IF($BG1178=1,VLOOKUP($A1178,'Full dataset'!$A$4:$IE$190,BU$1-2007+$C1178,FALSE),0)</f>
        <v>0</v>
      </c>
      <c r="BV1178">
        <f>IF($BG1178=1,VLOOKUP($A1178,'Full dataset'!$A$4:$IE$190,BV$1-2007+$C1178,FALSE),0)</f>
        <v>0</v>
      </c>
      <c r="BW1178">
        <f>IF($BG1178=1,VLOOKUP($A1178,'Full dataset'!$A$4:$IE$190,BW$1-2007+$C1178,FALSE),0)</f>
        <v>0</v>
      </c>
      <c r="BX1178">
        <f>IF($BG1178=1,VLOOKUP($A1178,'Full dataset'!$A$4:$IE$190,BX$1-2007+$C1178,FALSE),0)</f>
        <v>0</v>
      </c>
    </row>
    <row r="1179" spans="1:76" x14ac:dyDescent="0.25">
      <c r="A1179">
        <v>61</v>
      </c>
      <c r="B1179" t="s">
        <v>105</v>
      </c>
      <c r="C1179">
        <v>2013</v>
      </c>
      <c r="D1179" t="s">
        <v>591</v>
      </c>
      <c r="E1179">
        <f t="shared" si="110"/>
        <v>1</v>
      </c>
      <c r="F1179">
        <v>1</v>
      </c>
      <c r="G1179">
        <v>23731</v>
      </c>
      <c r="H1179">
        <v>0.45261391161717307</v>
      </c>
      <c r="I1179">
        <v>10956</v>
      </c>
      <c r="J1179">
        <v>0</v>
      </c>
      <c r="N1179">
        <v>0</v>
      </c>
      <c r="S1179">
        <v>5651</v>
      </c>
      <c r="T1179">
        <v>448140</v>
      </c>
      <c r="U1179">
        <v>1</v>
      </c>
      <c r="V1179">
        <v>1863</v>
      </c>
      <c r="W1179">
        <v>691192</v>
      </c>
      <c r="X1179">
        <v>206875</v>
      </c>
      <c r="Y1179">
        <v>1</v>
      </c>
      <c r="Z1179">
        <v>1</v>
      </c>
      <c r="AA1179" t="s">
        <v>782</v>
      </c>
      <c r="AB1179">
        <v>197845</v>
      </c>
      <c r="AC1179">
        <f>VLOOKUP(A1179,'Full dataset'!$A$4:$IE$190,2033-C1179,FALSE)</f>
        <v>1.3</v>
      </c>
      <c r="AD1179">
        <f>VLOOKUP(A1179,'Full dataset'!$A$4:$IE$190,2041-C1179,FALSE)</f>
        <v>60003</v>
      </c>
      <c r="AE1179">
        <f>VLOOKUP(A1179,'Full dataset'!$A$4:$IE$190,2050-C1179,FALSE)</f>
        <v>0</v>
      </c>
      <c r="AF1179">
        <v>0.65</v>
      </c>
      <c r="AG1179">
        <f>VLOOKUP($A1179,'Full dataset'!$A$4:$IE$190,2007+AG$1-$C1179,FALSE)</f>
        <v>734</v>
      </c>
      <c r="AH1179">
        <f>VLOOKUP($A1179,'Full dataset'!$A$4:$IE$190,2007+AH$1-$C1179,FALSE)</f>
        <v>8574</v>
      </c>
      <c r="AI1179">
        <f>VLOOKUP($A1179,'Full dataset'!$A$4:$IE$190,2007+AI$1-$C1179,FALSE)</f>
        <v>12540</v>
      </c>
      <c r="AJ1179">
        <f>VLOOKUP($A1179,'Full dataset'!$A$4:$IE$190,2007+AJ$1-$C1179,FALSE)</f>
        <v>-111</v>
      </c>
      <c r="AK1179">
        <f>VLOOKUP($A1179,'Full dataset'!$A$4:$IE$190,2007+AK$1-$C1179,FALSE)</f>
        <v>6</v>
      </c>
      <c r="AL1179">
        <f>VLOOKUP($A1179,'Full dataset'!$A$4:$IE$190,2007+AL$1-$C1179,FALSE)</f>
        <v>72</v>
      </c>
      <c r="AM1179">
        <f>VLOOKUP($A1179,'Full dataset'!$A$4:$IE$190,2007+AM$1-$C1179,FALSE)</f>
        <v>6868</v>
      </c>
      <c r="AN1179">
        <f>VLOOKUP($A1179,'Full dataset'!$A$4:$IE$190,2007+AN$1-$C1179,FALSE)</f>
        <v>636268</v>
      </c>
      <c r="AO1179" t="str">
        <f>VLOOKUP($A1179,'Full dataset'!$A$4:$IE$190,2007+AO$1-$C1179,FALSE)</f>
        <v>.</v>
      </c>
      <c r="AP1179" t="s">
        <v>726</v>
      </c>
      <c r="AQ1179" t="s">
        <v>726</v>
      </c>
      <c r="AR1179" t="s">
        <v>726</v>
      </c>
      <c r="AS1179" t="s">
        <v>726</v>
      </c>
      <c r="AT1179" t="s">
        <v>726</v>
      </c>
      <c r="AU1179">
        <f>VLOOKUP(A1179,'Full dataset'!$A$4:$II$190,$AU$1,FALSE)</f>
        <v>2008</v>
      </c>
      <c r="AV1179">
        <v>0</v>
      </c>
      <c r="AW1179">
        <f>VLOOKUP(A1179,'Full dataset'!$A$5:$IM$190,247,FALSE)</f>
        <v>1</v>
      </c>
      <c r="AX1179">
        <f>VLOOKUP(A1179,'Full dataset'!$A$4:$II$190,242,FALSE)</f>
        <v>9999</v>
      </c>
      <c r="AY1179">
        <f>VLOOKUP(A1179,'Full dataset'!$A$5:$IM$190,246,FALSE)</f>
        <v>1</v>
      </c>
      <c r="AZ1179">
        <v>9999</v>
      </c>
      <c r="BA1179">
        <f>MAX(VLOOKUP($A1179,'Full dataset'!$A$4:$IX$190,BA$1,FALSE),AW1179)</f>
        <v>2</v>
      </c>
      <c r="BB1179">
        <f>IF(VLOOKUP($A1179,'Full dataset'!$A$4:$IX$190,BB$1,FALSE)&gt;0,VLOOKUP($A1179,'Full dataset'!$A$4:$IX$190,BB$1,FALSE),AU1179)</f>
        <v>2012</v>
      </c>
      <c r="BC1179">
        <f>MAX(VLOOKUP($A1179,'Full dataset'!$A$4:$IX$190,BC$1,FALSE),AY1179)</f>
        <v>1</v>
      </c>
      <c r="BD1179">
        <f>MAX(VLOOKUP($A1179,'Full dataset'!$A$4:$IX$190,BD$1,FALSE),AX1179)</f>
        <v>9999</v>
      </c>
      <c r="BE1179">
        <f t="shared" si="111"/>
        <v>2012</v>
      </c>
      <c r="BF1179">
        <f t="shared" si="112"/>
        <v>1</v>
      </c>
      <c r="BG1179">
        <f t="shared" si="113"/>
        <v>0</v>
      </c>
      <c r="BH1179">
        <f t="shared" si="108"/>
        <v>0</v>
      </c>
      <c r="BI1179">
        <f t="shared" si="109"/>
        <v>1</v>
      </c>
      <c r="BO1179">
        <f>IF(BF1179=1,VLOOKUP($A1179,'Full dataset'!$A$4:$IE$190,2007+BO$1-$C1179,FALSE),0)</f>
        <v>0</v>
      </c>
      <c r="BP1179">
        <f>IF(BF1179=1,VLOOKUP($A1179,'Full dataset'!$A$4:$IE$190,2007+BP$1-$C1179,FALSE),0)</f>
        <v>0</v>
      </c>
      <c r="BQ1179">
        <f>IF(BF1179=1,VLOOKUP($A1179,'Full dataset'!$A$4:$IE$190,2007+BQ$1-$C1179,FALSE),0)</f>
        <v>0</v>
      </c>
      <c r="BR1179">
        <f>IF($BG1179=1,VLOOKUP($A1179,'Full dataset'!$A$4:$IE$190,BR$1-2007+$C1179,FALSE),0)</f>
        <v>0</v>
      </c>
      <c r="BS1179">
        <f>IF($BG1179=1,VLOOKUP($A1179,'Full dataset'!$A$4:$IE$190,BS$1-2007+$C1179,FALSE),0)</f>
        <v>0</v>
      </c>
      <c r="BT1179">
        <f>IF($BG1179=1,VLOOKUP($A1179,'Full dataset'!$A$4:$IE$190,BT$1-2007+$C1179,FALSE),0)</f>
        <v>0</v>
      </c>
      <c r="BU1179">
        <f>IF($BG1179=1,VLOOKUP($A1179,'Full dataset'!$A$4:$IE$190,BU$1-2007+$C1179,FALSE),0)</f>
        <v>0</v>
      </c>
      <c r="BV1179">
        <f>IF($BG1179=1,VLOOKUP($A1179,'Full dataset'!$A$4:$IE$190,BV$1-2007+$C1179,FALSE),0)</f>
        <v>0</v>
      </c>
      <c r="BW1179">
        <f>IF($BG1179=1,VLOOKUP($A1179,'Full dataset'!$A$4:$IE$190,BW$1-2007+$C1179,FALSE),0)</f>
        <v>0</v>
      </c>
      <c r="BX1179">
        <f>IF($BG1179=1,VLOOKUP($A1179,'Full dataset'!$A$4:$IE$190,BX$1-2007+$C1179,FALSE),0)</f>
        <v>0</v>
      </c>
    </row>
    <row r="1180" spans="1:76" x14ac:dyDescent="0.25">
      <c r="A1180">
        <v>62</v>
      </c>
      <c r="B1180" t="s">
        <v>106</v>
      </c>
      <c r="C1180">
        <v>2013</v>
      </c>
      <c r="D1180" t="s">
        <v>591</v>
      </c>
      <c r="E1180">
        <f t="shared" si="110"/>
        <v>1</v>
      </c>
      <c r="F1180">
        <v>1</v>
      </c>
      <c r="G1180">
        <v>1880</v>
      </c>
      <c r="H1180">
        <v>0.52749719416386087</v>
      </c>
      <c r="I1180">
        <v>761</v>
      </c>
      <c r="J1180">
        <v>1</v>
      </c>
      <c r="K1180">
        <v>185</v>
      </c>
      <c r="L1180">
        <v>5.1907968574635241E-2</v>
      </c>
      <c r="M1180">
        <v>164</v>
      </c>
      <c r="N1180">
        <v>0</v>
      </c>
      <c r="S1180">
        <v>5945</v>
      </c>
      <c r="T1180">
        <v>451120</v>
      </c>
      <c r="U1180">
        <v>1</v>
      </c>
      <c r="V1180">
        <v>5795</v>
      </c>
      <c r="W1180">
        <v>54393</v>
      </c>
      <c r="X1180">
        <v>9592</v>
      </c>
      <c r="Y1180">
        <v>1</v>
      </c>
      <c r="Z1180">
        <v>0</v>
      </c>
      <c r="AA1180" t="s">
        <v>783</v>
      </c>
      <c r="AB1180">
        <v>7360</v>
      </c>
      <c r="AC1180">
        <f>VLOOKUP(A1180,'Full dataset'!$A$4:$IE$190,2033-C1180,FALSE)</f>
        <v>2.2999999999999998</v>
      </c>
      <c r="AD1180">
        <f>VLOOKUP(A1180,'Full dataset'!$A$4:$IE$190,2041-C1180,FALSE)</f>
        <v>3330</v>
      </c>
      <c r="AE1180">
        <f>VLOOKUP(A1180,'Full dataset'!$A$4:$IE$190,2050-C1180,FALSE)</f>
        <v>0</v>
      </c>
      <c r="AF1180">
        <v>1.1499999999999999</v>
      </c>
      <c r="AG1180">
        <f>VLOOKUP($A1180,'Full dataset'!$A$4:$IE$190,2007+AG$1-$C1180,FALSE)</f>
        <v>-2.1120000000000001</v>
      </c>
      <c r="AH1180">
        <f>VLOOKUP($A1180,'Full dataset'!$A$4:$IE$190,2007+AH$1-$C1180,FALSE)</f>
        <v>194.642</v>
      </c>
      <c r="AI1180">
        <f>VLOOKUP($A1180,'Full dataset'!$A$4:$IE$190,2007+AI$1-$C1180,FALSE)</f>
        <v>379.06900000000002</v>
      </c>
      <c r="AJ1180">
        <f>VLOOKUP($A1180,'Full dataset'!$A$4:$IE$190,2007+AJ$1-$C1180,FALSE)</f>
        <v>2402</v>
      </c>
      <c r="AK1180">
        <f>VLOOKUP($A1180,'Full dataset'!$A$4:$IE$190,2007+AK$1-$C1180,FALSE)</f>
        <v>0</v>
      </c>
      <c r="AL1180">
        <f>VLOOKUP($A1180,'Full dataset'!$A$4:$IE$190,2007+AL$1-$C1180,FALSE)</f>
        <v>86</v>
      </c>
      <c r="AM1180">
        <f>VLOOKUP($A1180,'Full dataset'!$A$4:$IE$190,2007+AM$1-$C1180,FALSE)</f>
        <v>29</v>
      </c>
      <c r="AN1180">
        <f>VLOOKUP($A1180,'Full dataset'!$A$4:$IE$190,2007+AN$1-$C1180,FALSE)</f>
        <v>105991</v>
      </c>
      <c r="AO1180">
        <f>VLOOKUP($A1180,'Full dataset'!$A$4:$IE$190,2007+AO$1-$C1180,FALSE)</f>
        <v>16</v>
      </c>
      <c r="AP1180" t="s">
        <v>726</v>
      </c>
      <c r="AQ1180" t="s">
        <v>726</v>
      </c>
      <c r="AR1180" t="s">
        <v>726</v>
      </c>
      <c r="AS1180" t="s">
        <v>726</v>
      </c>
      <c r="AT1180" t="s">
        <v>726</v>
      </c>
      <c r="AU1180">
        <f>VLOOKUP(A1180,'Full dataset'!$A$4:$II$190,$AU$1,FALSE)</f>
        <v>2008</v>
      </c>
      <c r="AV1180">
        <v>1</v>
      </c>
      <c r="AW1180">
        <f>VLOOKUP(A1180,'Full dataset'!$A$5:$IM$190,247,FALSE)</f>
        <v>1</v>
      </c>
      <c r="AX1180">
        <f>VLOOKUP(A1180,'Full dataset'!$A$4:$II$190,242,FALSE)</f>
        <v>2007</v>
      </c>
      <c r="AY1180">
        <f>VLOOKUP(A1180,'Full dataset'!$A$5:$IM$190,246,FALSE)</f>
        <v>1</v>
      </c>
      <c r="AZ1180">
        <v>9999</v>
      </c>
      <c r="BA1180">
        <f>MAX(VLOOKUP($A1180,'Full dataset'!$A$4:$IX$190,BA$1,FALSE),AW1180)</f>
        <v>1</v>
      </c>
      <c r="BB1180">
        <f>IF(VLOOKUP($A1180,'Full dataset'!$A$4:$IX$190,BB$1,FALSE)&gt;0,VLOOKUP($A1180,'Full dataset'!$A$4:$IX$190,BB$1,FALSE),AU1180)</f>
        <v>2008</v>
      </c>
      <c r="BC1180">
        <f>MAX(VLOOKUP($A1180,'Full dataset'!$A$4:$IX$190,BC$1,FALSE),AY1180)</f>
        <v>1</v>
      </c>
      <c r="BD1180">
        <f>MAX(VLOOKUP($A1180,'Full dataset'!$A$4:$IX$190,BD$1,FALSE),AX1180)</f>
        <v>2007</v>
      </c>
      <c r="BE1180">
        <f t="shared" si="111"/>
        <v>2007</v>
      </c>
      <c r="BF1180">
        <f t="shared" si="112"/>
        <v>0</v>
      </c>
      <c r="BG1180">
        <f t="shared" si="113"/>
        <v>0</v>
      </c>
      <c r="BH1180">
        <f t="shared" si="108"/>
        <v>0</v>
      </c>
      <c r="BI1180">
        <f t="shared" si="109"/>
        <v>0</v>
      </c>
      <c r="BO1180">
        <f>IF(BF1180=1,VLOOKUP($A1180,'Full dataset'!$A$4:$IE$190,2007+BO$1-$C1180,FALSE),0)</f>
        <v>0</v>
      </c>
      <c r="BP1180">
        <f>IF(BF1180=1,VLOOKUP($A1180,'Full dataset'!$A$4:$IE$190,2007+BP$1-$C1180,FALSE),0)</f>
        <v>0</v>
      </c>
      <c r="BQ1180">
        <f>IF(BF1180=1,VLOOKUP($A1180,'Full dataset'!$A$4:$IE$190,2007+BQ$1-$C1180,FALSE),0)</f>
        <v>0</v>
      </c>
      <c r="BR1180">
        <f>IF($BG1180=1,VLOOKUP($A1180,'Full dataset'!$A$4:$IE$190,BR$1-2007+$C1180,FALSE),0)</f>
        <v>0</v>
      </c>
      <c r="BS1180">
        <f>IF($BG1180=1,VLOOKUP($A1180,'Full dataset'!$A$4:$IE$190,BS$1-2007+$C1180,FALSE),0)</f>
        <v>0</v>
      </c>
      <c r="BT1180">
        <f>IF($BG1180=1,VLOOKUP($A1180,'Full dataset'!$A$4:$IE$190,BT$1-2007+$C1180,FALSE),0)</f>
        <v>0</v>
      </c>
      <c r="BU1180">
        <f>IF($BG1180=1,VLOOKUP($A1180,'Full dataset'!$A$4:$IE$190,BU$1-2007+$C1180,FALSE),0)</f>
        <v>0</v>
      </c>
      <c r="BV1180">
        <f>IF($BG1180=1,VLOOKUP($A1180,'Full dataset'!$A$4:$IE$190,BV$1-2007+$C1180,FALSE),0)</f>
        <v>0</v>
      </c>
      <c r="BW1180">
        <f>IF($BG1180=1,VLOOKUP($A1180,'Full dataset'!$A$4:$IE$190,BW$1-2007+$C1180,FALSE),0)</f>
        <v>0</v>
      </c>
      <c r="BX1180">
        <f>IF($BG1180=1,VLOOKUP($A1180,'Full dataset'!$A$4:$IE$190,BX$1-2007+$C1180,FALSE),0)</f>
        <v>0</v>
      </c>
    </row>
    <row r="1181" spans="1:76" x14ac:dyDescent="0.25">
      <c r="A1181">
        <v>63</v>
      </c>
      <c r="B1181" t="s">
        <v>107</v>
      </c>
      <c r="C1181">
        <v>2013</v>
      </c>
      <c r="D1181" t="s">
        <v>591</v>
      </c>
      <c r="E1181">
        <f t="shared" si="110"/>
        <v>1</v>
      </c>
      <c r="F1181">
        <v>1</v>
      </c>
      <c r="G1181">
        <v>24853</v>
      </c>
      <c r="H1181">
        <v>1.4672058563079284</v>
      </c>
      <c r="I1181">
        <v>8568</v>
      </c>
      <c r="J1181">
        <v>1</v>
      </c>
      <c r="K1181">
        <v>2346</v>
      </c>
      <c r="L1181">
        <v>0.13849695967884762</v>
      </c>
      <c r="M1181">
        <v>789</v>
      </c>
      <c r="N1181">
        <v>2</v>
      </c>
      <c r="O1181">
        <v>12644</v>
      </c>
      <c r="P1181">
        <v>0.74644311942853769</v>
      </c>
      <c r="Q1181">
        <v>51</v>
      </c>
      <c r="R1181">
        <v>40483</v>
      </c>
      <c r="S1181">
        <v>2040</v>
      </c>
      <c r="T1181">
        <v>311230</v>
      </c>
      <c r="U1181">
        <v>1</v>
      </c>
      <c r="V1181">
        <v>172</v>
      </c>
      <c r="W1181">
        <v>5920</v>
      </c>
      <c r="X1181">
        <v>2367</v>
      </c>
      <c r="Y1181">
        <v>1</v>
      </c>
      <c r="Z1181">
        <v>1</v>
      </c>
      <c r="AA1181" t="s">
        <v>784</v>
      </c>
      <c r="AB1181">
        <v>173599</v>
      </c>
      <c r="AC1181">
        <f>VLOOKUP(A1181,'Full dataset'!$A$4:$IE$190,2033-C1181,FALSE)</f>
        <v>0</v>
      </c>
      <c r="AD1181">
        <f>VLOOKUP(A1181,'Full dataset'!$A$4:$IE$190,2041-C1181,FALSE)</f>
        <v>16101</v>
      </c>
      <c r="AE1181">
        <f>VLOOKUP(A1181,'Full dataset'!$A$4:$IE$190,2050-C1181,FALSE)</f>
        <v>0</v>
      </c>
      <c r="AF1181">
        <v>0</v>
      </c>
      <c r="AG1181">
        <f>VLOOKUP($A1181,'Full dataset'!$A$4:$IE$190,2007+AG$1-$C1181,FALSE)</f>
        <v>1824.4</v>
      </c>
      <c r="AH1181">
        <f>VLOOKUP($A1181,'Full dataset'!$A$4:$IE$190,2007+AH$1-$C1181,FALSE)</f>
        <v>23145.7</v>
      </c>
      <c r="AI1181">
        <f>VLOOKUP($A1181,'Full dataset'!$A$4:$IE$190,2007+AI$1-$C1181,FALSE)</f>
        <v>17909.599999999999</v>
      </c>
      <c r="AJ1181">
        <f>VLOOKUP($A1181,'Full dataset'!$A$4:$IE$190,2007+AJ$1-$C1181,FALSE)</f>
        <v>373</v>
      </c>
      <c r="AK1181">
        <f>VLOOKUP($A1181,'Full dataset'!$A$4:$IE$190,2007+AK$1-$C1181,FALSE)</f>
        <v>1</v>
      </c>
      <c r="AL1181" t="str">
        <f>VLOOKUP($A1181,'Full dataset'!$A$4:$IE$190,2007+AL$1-$C1181,FALSE)</f>
        <v>.</v>
      </c>
      <c r="AM1181" t="str">
        <f>VLOOKUP($A1181,'Full dataset'!$A$4:$IE$190,2007+AM$1-$C1181,FALSE)</f>
        <v>.</v>
      </c>
      <c r="AN1181">
        <f>VLOOKUP($A1181,'Full dataset'!$A$4:$IE$190,2007+AN$1-$C1181,FALSE)</f>
        <v>65000</v>
      </c>
      <c r="AO1181">
        <f>VLOOKUP($A1181,'Full dataset'!$A$4:$IE$190,2007+AO$1-$C1181,FALSE)</f>
        <v>3</v>
      </c>
      <c r="AP1181" t="s">
        <v>726</v>
      </c>
      <c r="AQ1181" t="s">
        <v>726</v>
      </c>
      <c r="AR1181" t="s">
        <v>726</v>
      </c>
      <c r="AS1181" t="s">
        <v>726</v>
      </c>
      <c r="AT1181" t="s">
        <v>726</v>
      </c>
      <c r="AU1181">
        <f>VLOOKUP(A1181,'Full dataset'!$A$4:$II$190,$AU$1,FALSE)</f>
        <v>2010</v>
      </c>
      <c r="AV1181">
        <v>1</v>
      </c>
      <c r="AW1181">
        <f>VLOOKUP(A1181,'Full dataset'!$A$5:$IM$190,247,FALSE)</f>
        <v>2</v>
      </c>
      <c r="AX1181">
        <f>VLOOKUP(A1181,'Full dataset'!$A$4:$II$190,242,FALSE)</f>
        <v>2009</v>
      </c>
      <c r="AY1181">
        <f>VLOOKUP(A1181,'Full dataset'!$A$5:$IM$190,246,FALSE)</f>
        <v>2</v>
      </c>
      <c r="AZ1181">
        <v>9999</v>
      </c>
      <c r="BA1181">
        <f>MAX(VLOOKUP($A1181,'Full dataset'!$A$4:$IX$190,BA$1,FALSE),AW1181)</f>
        <v>2</v>
      </c>
      <c r="BB1181">
        <f>IF(VLOOKUP($A1181,'Full dataset'!$A$4:$IX$190,BB$1,FALSE)&gt;0,VLOOKUP($A1181,'Full dataset'!$A$4:$IX$190,BB$1,FALSE),AU1181)</f>
        <v>2010</v>
      </c>
      <c r="BC1181">
        <f>MAX(VLOOKUP($A1181,'Full dataset'!$A$4:$IX$190,BC$1,FALSE),AY1181)</f>
        <v>2</v>
      </c>
      <c r="BD1181">
        <f>MAX(VLOOKUP($A1181,'Full dataset'!$A$4:$IX$190,BD$1,FALSE),AX1181)</f>
        <v>2009</v>
      </c>
      <c r="BE1181">
        <f t="shared" si="111"/>
        <v>2009</v>
      </c>
      <c r="BF1181">
        <f t="shared" si="112"/>
        <v>1</v>
      </c>
      <c r="BG1181">
        <f t="shared" si="113"/>
        <v>1</v>
      </c>
      <c r="BH1181">
        <f t="shared" si="108"/>
        <v>0</v>
      </c>
      <c r="BI1181">
        <f t="shared" si="109"/>
        <v>1</v>
      </c>
      <c r="BO1181">
        <f>IF(BF1181=1,VLOOKUP($A1181,'Full dataset'!$A$4:$IE$190,2007+BO$1-$C1181,FALSE),0)</f>
        <v>711</v>
      </c>
      <c r="BP1181">
        <f>IF(BF1181=1,VLOOKUP($A1181,'Full dataset'!$A$4:$IE$190,2007+BP$1-$C1181,FALSE),0)</f>
        <v>149</v>
      </c>
      <c r="BQ1181">
        <f>IF(BF1181=1,VLOOKUP($A1181,'Full dataset'!$A$4:$IE$190,2007+BQ$1-$C1181,FALSE),0)</f>
        <v>1295</v>
      </c>
      <c r="BR1181">
        <f>IF($BG1181=1,VLOOKUP($A1181,'Full dataset'!$A$4:$IE$190,BR$1-2007+$C1181,FALSE),0)</f>
        <v>246</v>
      </c>
      <c r="BS1181">
        <f>IF($BG1181=1,VLOOKUP($A1181,'Full dataset'!$A$4:$IE$190,BS$1-2007+$C1181,FALSE),0)</f>
        <v>395</v>
      </c>
      <c r="BT1181">
        <f>IF($BG1181=1,VLOOKUP($A1181,'Full dataset'!$A$4:$IE$190,BT$1-2007+$C1181,FALSE),0)</f>
        <v>2382</v>
      </c>
      <c r="BU1181">
        <f>IF($BG1181=1,VLOOKUP($A1181,'Full dataset'!$A$4:$IE$190,BU$1-2007+$C1181,FALSE),0)</f>
        <v>336</v>
      </c>
      <c r="BV1181">
        <f>IF($BG1181=1,VLOOKUP($A1181,'Full dataset'!$A$4:$IE$190,BV$1-2007+$C1181,FALSE),0)</f>
        <v>72</v>
      </c>
      <c r="BW1181">
        <f>IF($BG1181=1,VLOOKUP($A1181,'Full dataset'!$A$4:$IE$190,BW$1-2007+$C1181,FALSE),0)</f>
        <v>81</v>
      </c>
      <c r="BX1181">
        <f>IF($BG1181=1,VLOOKUP($A1181,'Full dataset'!$A$4:$IE$190,BX$1-2007+$C1181,FALSE),0)</f>
        <v>183</v>
      </c>
    </row>
    <row r="1182" spans="1:76" x14ac:dyDescent="0.25">
      <c r="A1182">
        <v>64</v>
      </c>
      <c r="B1182" t="s">
        <v>108</v>
      </c>
      <c r="C1182">
        <v>2013</v>
      </c>
      <c r="D1182" t="s">
        <v>582</v>
      </c>
      <c r="E1182">
        <f t="shared" si="110"/>
        <v>0</v>
      </c>
      <c r="F1182">
        <v>1</v>
      </c>
      <c r="G1182">
        <v>979</v>
      </c>
      <c r="H1182">
        <v>0.62998712998713002</v>
      </c>
      <c r="I1182">
        <v>380</v>
      </c>
      <c r="J1182">
        <v>0</v>
      </c>
      <c r="N1182">
        <v>0</v>
      </c>
      <c r="U1182">
        <v>1</v>
      </c>
      <c r="V1182">
        <v>233</v>
      </c>
      <c r="W1182">
        <v>240</v>
      </c>
      <c r="X1182">
        <v>709</v>
      </c>
      <c r="Y1182">
        <v>1</v>
      </c>
      <c r="Z1182">
        <v>1</v>
      </c>
      <c r="AA1182" t="s">
        <v>785</v>
      </c>
      <c r="AB1182">
        <v>4956</v>
      </c>
      <c r="AC1182">
        <f>VLOOKUP(A1182,'Full dataset'!$A$4:$IE$190,2033-C1182,FALSE)</f>
        <v>1.5</v>
      </c>
      <c r="AD1182">
        <f>VLOOKUP(A1182,'Full dataset'!$A$4:$IE$190,2041-C1182,FALSE)</f>
        <v>1785</v>
      </c>
      <c r="AE1182">
        <f>VLOOKUP(A1182,'Full dataset'!$A$4:$IE$190,2050-C1182,FALSE)</f>
        <v>0</v>
      </c>
      <c r="AF1182">
        <v>0.75</v>
      </c>
      <c r="AG1182" t="str">
        <f>VLOOKUP($A1182,'Full dataset'!$A$4:$IE$190,2007+AG$1-$C1182,FALSE)</f>
        <v>.</v>
      </c>
      <c r="AH1182" t="str">
        <f>VLOOKUP($A1182,'Full dataset'!$A$4:$IE$190,2007+AH$1-$C1182,FALSE)</f>
        <v>.</v>
      </c>
      <c r="AI1182">
        <f>VLOOKUP($A1182,'Full dataset'!$A$4:$IE$190,2007+AI$1-$C1182,FALSE)</f>
        <v>433</v>
      </c>
      <c r="AJ1182">
        <f>VLOOKUP($A1182,'Full dataset'!$A$4:$IE$190,2007+AJ$1-$C1182,FALSE)</f>
        <v>249</v>
      </c>
      <c r="AK1182">
        <f>VLOOKUP($A1182,'Full dataset'!$A$4:$IE$190,2007+AK$1-$C1182,FALSE)</f>
        <v>9</v>
      </c>
      <c r="AL1182">
        <f>VLOOKUP($A1182,'Full dataset'!$A$4:$IE$190,2007+AL$1-$C1182,FALSE)</f>
        <v>10</v>
      </c>
      <c r="AM1182">
        <f>VLOOKUP($A1182,'Full dataset'!$A$4:$IE$190,2007+AM$1-$C1182,FALSE)</f>
        <v>85</v>
      </c>
      <c r="AN1182">
        <f>VLOOKUP($A1182,'Full dataset'!$A$4:$IE$190,2007+AN$1-$C1182,FALSE)</f>
        <v>7271</v>
      </c>
      <c r="AO1182">
        <f>VLOOKUP($A1182,'Full dataset'!$A$4:$IE$190,2007+AO$1-$C1182,FALSE)</f>
        <v>10</v>
      </c>
      <c r="AP1182" t="s">
        <v>726</v>
      </c>
      <c r="AQ1182" t="s">
        <v>726</v>
      </c>
      <c r="AR1182" t="s">
        <v>726</v>
      </c>
      <c r="AS1182" t="s">
        <v>726</v>
      </c>
      <c r="AT1182" t="s">
        <v>726</v>
      </c>
      <c r="AU1182">
        <f>VLOOKUP(A1182,'Full dataset'!$A$4:$II$190,$AU$1,FALSE)</f>
        <v>2014</v>
      </c>
      <c r="AV1182">
        <v>0</v>
      </c>
      <c r="AW1182">
        <f>VLOOKUP(A1182,'Full dataset'!$A$5:$IM$190,247,FALSE)</f>
        <v>1</v>
      </c>
      <c r="AX1182">
        <f>VLOOKUP(A1182,'Full dataset'!$A$4:$II$190,242,FALSE)</f>
        <v>9999</v>
      </c>
      <c r="AY1182">
        <f>VLOOKUP(A1182,'Full dataset'!$A$5:$IM$190,246,FALSE)</f>
        <v>0</v>
      </c>
      <c r="AZ1182">
        <v>9999</v>
      </c>
      <c r="BA1182">
        <f>MAX(VLOOKUP($A1182,'Full dataset'!$A$4:$IX$190,BA$1,FALSE),AW1182)</f>
        <v>1</v>
      </c>
      <c r="BB1182">
        <f>IF(VLOOKUP($A1182,'Full dataset'!$A$4:$IX$190,BB$1,FALSE)&gt;0,VLOOKUP($A1182,'Full dataset'!$A$4:$IX$190,BB$1,FALSE),AU1182)</f>
        <v>2014</v>
      </c>
      <c r="BC1182">
        <f>MAX(VLOOKUP($A1182,'Full dataset'!$A$4:$IX$190,BC$1,FALSE),AY1182)</f>
        <v>0</v>
      </c>
      <c r="BD1182">
        <f>MAX(VLOOKUP($A1182,'Full dataset'!$A$4:$IX$190,BD$1,FALSE),AX1182)</f>
        <v>9999</v>
      </c>
      <c r="BE1182">
        <f t="shared" si="111"/>
        <v>2014</v>
      </c>
      <c r="BF1182">
        <f t="shared" si="112"/>
        <v>0</v>
      </c>
      <c r="BG1182">
        <f t="shared" si="113"/>
        <v>0</v>
      </c>
      <c r="BH1182">
        <f t="shared" si="108"/>
        <v>0</v>
      </c>
      <c r="BI1182">
        <f t="shared" si="109"/>
        <v>0</v>
      </c>
      <c r="BO1182">
        <f>IF(BF1182=1,VLOOKUP($A1182,'Full dataset'!$A$4:$IE$190,2007+BO$1-$C1182,FALSE),0)</f>
        <v>0</v>
      </c>
      <c r="BP1182">
        <f>IF(BF1182=1,VLOOKUP($A1182,'Full dataset'!$A$4:$IE$190,2007+BP$1-$C1182,FALSE),0)</f>
        <v>0</v>
      </c>
      <c r="BQ1182">
        <f>IF(BF1182=1,VLOOKUP($A1182,'Full dataset'!$A$4:$IE$190,2007+BQ$1-$C1182,FALSE),0)</f>
        <v>0</v>
      </c>
      <c r="BR1182">
        <f>IF($BG1182=1,VLOOKUP($A1182,'Full dataset'!$A$4:$IE$190,BR$1-2007+$C1182,FALSE),0)</f>
        <v>0</v>
      </c>
      <c r="BS1182">
        <f>IF($BG1182=1,VLOOKUP($A1182,'Full dataset'!$A$4:$IE$190,BS$1-2007+$C1182,FALSE),0)</f>
        <v>0</v>
      </c>
      <c r="BT1182">
        <f>IF($BG1182=1,VLOOKUP($A1182,'Full dataset'!$A$4:$IE$190,BT$1-2007+$C1182,FALSE),0)</f>
        <v>0</v>
      </c>
      <c r="BU1182">
        <f>IF($BG1182=1,VLOOKUP($A1182,'Full dataset'!$A$4:$IE$190,BU$1-2007+$C1182,FALSE),0)</f>
        <v>0</v>
      </c>
      <c r="BV1182">
        <f>IF($BG1182=1,VLOOKUP($A1182,'Full dataset'!$A$4:$IE$190,BV$1-2007+$C1182,FALSE),0)</f>
        <v>0</v>
      </c>
      <c r="BW1182">
        <f>IF($BG1182=1,VLOOKUP($A1182,'Full dataset'!$A$4:$IE$190,BW$1-2007+$C1182,FALSE),0)</f>
        <v>0</v>
      </c>
      <c r="BX1182">
        <f>IF($BG1182=1,VLOOKUP($A1182,'Full dataset'!$A$4:$IE$190,BX$1-2007+$C1182,FALSE),0)</f>
        <v>0</v>
      </c>
    </row>
    <row r="1183" spans="1:76" x14ac:dyDescent="0.25">
      <c r="A1183">
        <v>65</v>
      </c>
      <c r="B1183" t="s">
        <v>109</v>
      </c>
      <c r="C1183">
        <v>2013</v>
      </c>
      <c r="D1183" t="s">
        <v>587</v>
      </c>
      <c r="E1183">
        <f t="shared" si="110"/>
        <v>0</v>
      </c>
      <c r="F1183">
        <v>1</v>
      </c>
      <c r="G1183">
        <v>1401</v>
      </c>
      <c r="H1183">
        <v>0.19310820124052377</v>
      </c>
      <c r="I1183">
        <v>922</v>
      </c>
      <c r="J1183">
        <v>1</v>
      </c>
      <c r="K1183">
        <v>75</v>
      </c>
      <c r="L1183">
        <v>1.0337698139214336E-2</v>
      </c>
      <c r="M1183">
        <v>219</v>
      </c>
      <c r="N1183">
        <v>2</v>
      </c>
      <c r="O1183">
        <v>478</v>
      </c>
      <c r="P1183">
        <v>6.5885596140592695E-2</v>
      </c>
      <c r="Q1183">
        <v>4</v>
      </c>
      <c r="R1183">
        <v>39965</v>
      </c>
      <c r="U1183">
        <v>1</v>
      </c>
      <c r="V1183">
        <v>0</v>
      </c>
      <c r="W1183">
        <v>2</v>
      </c>
      <c r="X1183">
        <v>0</v>
      </c>
      <c r="Y1183">
        <v>1</v>
      </c>
      <c r="Z1183">
        <v>0</v>
      </c>
      <c r="AA1183" t="s">
        <v>786</v>
      </c>
      <c r="AB1183">
        <v>8608</v>
      </c>
      <c r="AC1183">
        <f>VLOOKUP(A1183,'Full dataset'!$A$4:$IE$190,2033-C1183,FALSE)</f>
        <v>5.2</v>
      </c>
      <c r="AD1183">
        <f>VLOOKUP(A1183,'Full dataset'!$A$4:$IE$190,2041-C1183,FALSE)</f>
        <v>8510</v>
      </c>
      <c r="AE1183">
        <f>VLOOKUP(A1183,'Full dataset'!$A$4:$IE$190,2050-C1183,FALSE)</f>
        <v>0</v>
      </c>
      <c r="AF1183">
        <v>2.6</v>
      </c>
      <c r="AG1183">
        <f>VLOOKUP($A1183,'Full dataset'!$A$4:$IE$190,2007+AG$1-$C1183,FALSE)</f>
        <v>67.578000000000003</v>
      </c>
      <c r="AH1183">
        <f>VLOOKUP($A1183,'Full dataset'!$A$4:$IE$190,2007+AH$1-$C1183,FALSE)</f>
        <v>2125.1979999999999</v>
      </c>
      <c r="AI1183">
        <f>VLOOKUP($A1183,'Full dataset'!$A$4:$IE$190,2007+AI$1-$C1183,FALSE)</f>
        <v>1682.5329999999999</v>
      </c>
      <c r="AJ1183">
        <f>VLOOKUP($A1183,'Full dataset'!$A$4:$IE$190,2007+AJ$1-$C1183,FALSE)</f>
        <v>86</v>
      </c>
      <c r="AK1183">
        <f>VLOOKUP($A1183,'Full dataset'!$A$4:$IE$190,2007+AK$1-$C1183,FALSE)</f>
        <v>-2</v>
      </c>
      <c r="AL1183">
        <f>VLOOKUP($A1183,'Full dataset'!$A$4:$IE$190,2007+AL$1-$C1183,FALSE)</f>
        <v>77</v>
      </c>
      <c r="AM1183">
        <f>VLOOKUP($A1183,'Full dataset'!$A$4:$IE$190,2007+AM$1-$C1183,FALSE)</f>
        <v>593</v>
      </c>
      <c r="AN1183">
        <f>VLOOKUP($A1183,'Full dataset'!$A$4:$IE$190,2007+AN$1-$C1183,FALSE)</f>
        <v>88610</v>
      </c>
      <c r="AO1183">
        <f>VLOOKUP($A1183,'Full dataset'!$A$4:$IE$190,2007+AO$1-$C1183,FALSE)</f>
        <v>2</v>
      </c>
      <c r="AP1183" t="s">
        <v>726</v>
      </c>
      <c r="AQ1183" t="s">
        <v>726</v>
      </c>
      <c r="AR1183" t="s">
        <v>726</v>
      </c>
      <c r="AS1183" t="s">
        <v>726</v>
      </c>
      <c r="AT1183" t="s">
        <v>726</v>
      </c>
      <c r="AU1183">
        <f>VLOOKUP(A1183,'Full dataset'!$A$4:$II$190,$AU$1,FALSE)</f>
        <v>2015</v>
      </c>
      <c r="AV1183">
        <v>1</v>
      </c>
      <c r="AW1183">
        <f>VLOOKUP(A1183,'Full dataset'!$A$5:$IM$190,247,FALSE)</f>
        <v>1</v>
      </c>
      <c r="AX1183">
        <f>VLOOKUP(A1183,'Full dataset'!$A$4:$II$190,242,FALSE)</f>
        <v>2008</v>
      </c>
      <c r="AY1183">
        <f>VLOOKUP(A1183,'Full dataset'!$A$5:$IM$190,246,FALSE)</f>
        <v>2</v>
      </c>
      <c r="AZ1183">
        <v>9999</v>
      </c>
      <c r="BA1183">
        <f>MAX(VLOOKUP($A1183,'Full dataset'!$A$4:$IX$190,BA$1,FALSE),AW1183)</f>
        <v>2</v>
      </c>
      <c r="BB1183">
        <f>IF(VLOOKUP($A1183,'Full dataset'!$A$4:$IX$190,BB$1,FALSE)&gt;0,VLOOKUP($A1183,'Full dataset'!$A$4:$IX$190,BB$1,FALSE),AU1183)</f>
        <v>2009</v>
      </c>
      <c r="BC1183">
        <f>MAX(VLOOKUP($A1183,'Full dataset'!$A$4:$IX$190,BC$1,FALSE),AY1183)</f>
        <v>2</v>
      </c>
      <c r="BD1183">
        <f>MAX(VLOOKUP($A1183,'Full dataset'!$A$4:$IX$190,BD$1,FALSE),AX1183)</f>
        <v>2008</v>
      </c>
      <c r="BE1183">
        <f t="shared" si="111"/>
        <v>2008</v>
      </c>
      <c r="BF1183">
        <f t="shared" si="112"/>
        <v>1</v>
      </c>
      <c r="BG1183">
        <f t="shared" si="113"/>
        <v>1</v>
      </c>
      <c r="BH1183">
        <f t="shared" si="108"/>
        <v>0</v>
      </c>
      <c r="BI1183">
        <f t="shared" si="109"/>
        <v>1</v>
      </c>
      <c r="BO1183">
        <f>IF(BF1183=1,VLOOKUP($A1183,'Full dataset'!$A$4:$IE$190,2007+BO$1-$C1183,FALSE),0)</f>
        <v>0</v>
      </c>
      <c r="BP1183">
        <f>IF(BF1183=1,VLOOKUP($A1183,'Full dataset'!$A$4:$IE$190,2007+BP$1-$C1183,FALSE),0)</f>
        <v>0</v>
      </c>
      <c r="BQ1183">
        <f>IF(BF1183=1,VLOOKUP($A1183,'Full dataset'!$A$4:$IE$190,2007+BQ$1-$C1183,FALSE),0)</f>
        <v>0</v>
      </c>
      <c r="BR1183">
        <f>IF($BG1183=1,VLOOKUP($A1183,'Full dataset'!$A$4:$IE$190,BR$1-2007+$C1183,FALSE),0)</f>
        <v>133</v>
      </c>
      <c r="BS1183">
        <f>IF($BG1183=1,VLOOKUP($A1183,'Full dataset'!$A$4:$IE$190,BS$1-2007+$C1183,FALSE),0)</f>
        <v>13</v>
      </c>
      <c r="BT1183">
        <f>IF($BG1183=1,VLOOKUP($A1183,'Full dataset'!$A$4:$IE$190,BT$1-2007+$C1183,FALSE),0)</f>
        <v>221</v>
      </c>
      <c r="BU1183">
        <f>IF($BG1183=1,VLOOKUP($A1183,'Full dataset'!$A$4:$IE$190,BU$1-2007+$C1183,FALSE),0)</f>
        <v>41</v>
      </c>
      <c r="BV1183">
        <f>IF($BG1183=1,VLOOKUP($A1183,'Full dataset'!$A$4:$IE$190,BV$1-2007+$C1183,FALSE),0)</f>
        <v>0</v>
      </c>
      <c r="BW1183">
        <f>IF($BG1183=1,VLOOKUP($A1183,'Full dataset'!$A$4:$IE$190,BW$1-2007+$C1183,FALSE),0)</f>
        <v>0</v>
      </c>
      <c r="BX1183">
        <f>IF($BG1183=1,VLOOKUP($A1183,'Full dataset'!$A$4:$IE$190,BX$1-2007+$C1183,FALSE),0)</f>
        <v>11</v>
      </c>
    </row>
    <row r="1184" spans="1:76" x14ac:dyDescent="0.25">
      <c r="A1184">
        <v>66</v>
      </c>
      <c r="B1184" t="s">
        <v>585</v>
      </c>
      <c r="C1184">
        <v>2013</v>
      </c>
      <c r="D1184" t="s">
        <v>582</v>
      </c>
      <c r="E1184">
        <f t="shared" si="110"/>
        <v>0</v>
      </c>
      <c r="F1184">
        <v>1</v>
      </c>
      <c r="G1184">
        <v>1452</v>
      </c>
      <c r="H1184">
        <v>0.1250107619457598</v>
      </c>
      <c r="I1184">
        <v>741</v>
      </c>
      <c r="J1184">
        <v>0</v>
      </c>
      <c r="N1184">
        <v>0</v>
      </c>
      <c r="U1184">
        <v>1</v>
      </c>
      <c r="V1184">
        <v>4284</v>
      </c>
      <c r="W1184">
        <v>16524</v>
      </c>
      <c r="X1184">
        <v>8959</v>
      </c>
      <c r="Y1184">
        <v>1</v>
      </c>
      <c r="Z1184">
        <v>0</v>
      </c>
      <c r="AA1184" t="s">
        <v>787</v>
      </c>
      <c r="AB1184">
        <v>12778</v>
      </c>
      <c r="AC1184">
        <f>VLOOKUP(A1184,'Full dataset'!$A$4:$IE$190,2033-C1184,FALSE)</f>
        <v>3.5</v>
      </c>
      <c r="AD1184">
        <f>VLOOKUP(A1184,'Full dataset'!$A$4:$IE$190,2041-C1184,FALSE)</f>
        <v>14002</v>
      </c>
      <c r="AE1184">
        <f>VLOOKUP(A1184,'Full dataset'!$A$4:$IE$190,2050-C1184,FALSE)</f>
        <v>0</v>
      </c>
      <c r="AF1184">
        <v>1.75</v>
      </c>
      <c r="AG1184" t="str">
        <f>VLOOKUP($A1184,'Full dataset'!$A$4:$IE$190,2007+AG$1-$C1184,FALSE)</f>
        <v>.</v>
      </c>
      <c r="AH1184" t="str">
        <f>VLOOKUP($A1184,'Full dataset'!$A$4:$IE$190,2007+AH$1-$C1184,FALSE)</f>
        <v>.</v>
      </c>
      <c r="AI1184">
        <f>VLOOKUP($A1184,'Full dataset'!$A$4:$IE$190,2007+AI$1-$C1184,FALSE)</f>
        <v>12500</v>
      </c>
      <c r="AJ1184">
        <f>VLOOKUP($A1184,'Full dataset'!$A$4:$IE$190,2007+AJ$1-$C1184,FALSE)</f>
        <v>21</v>
      </c>
      <c r="AK1184">
        <f>VLOOKUP($A1184,'Full dataset'!$A$4:$IE$190,2007+AK$1-$C1184,FALSE)</f>
        <v>3</v>
      </c>
      <c r="AL1184">
        <f>VLOOKUP($A1184,'Full dataset'!$A$4:$IE$190,2007+AL$1-$C1184,FALSE)</f>
        <v>38</v>
      </c>
      <c r="AM1184">
        <f>VLOOKUP($A1184,'Full dataset'!$A$4:$IE$190,2007+AM$1-$C1184,FALSE)</f>
        <v>429</v>
      </c>
      <c r="AN1184">
        <f>VLOOKUP($A1184,'Full dataset'!$A$4:$IE$190,2007+AN$1-$C1184,FALSE)</f>
        <v>194050</v>
      </c>
      <c r="AO1184">
        <f>VLOOKUP($A1184,'Full dataset'!$A$4:$IE$190,2007+AO$1-$C1184,FALSE)</f>
        <v>8</v>
      </c>
      <c r="AP1184" t="s">
        <v>726</v>
      </c>
      <c r="AQ1184" t="s">
        <v>726</v>
      </c>
      <c r="AR1184" t="s">
        <v>726</v>
      </c>
      <c r="AS1184" t="s">
        <v>726</v>
      </c>
      <c r="AT1184" t="s">
        <v>726</v>
      </c>
      <c r="AU1184">
        <f>VLOOKUP(A1184,'Full dataset'!$A$4:$II$190,$AU$1,FALSE)</f>
        <v>2013</v>
      </c>
      <c r="AV1184">
        <v>0</v>
      </c>
      <c r="AW1184">
        <f>VLOOKUP(A1184,'Full dataset'!$A$5:$IM$190,247,FALSE)</f>
        <v>1</v>
      </c>
      <c r="AX1184">
        <f>VLOOKUP(A1184,'Full dataset'!$A$4:$II$190,242,FALSE)</f>
        <v>2009</v>
      </c>
      <c r="AY1184">
        <f>VLOOKUP(A1184,'Full dataset'!$A$5:$IM$190,246,FALSE)</f>
        <v>1</v>
      </c>
      <c r="AZ1184">
        <v>9999</v>
      </c>
      <c r="BA1184">
        <f>MAX(VLOOKUP($A1184,'Full dataset'!$A$4:$IX$190,BA$1,FALSE),AW1184)</f>
        <v>1</v>
      </c>
      <c r="BB1184">
        <f>IF(VLOOKUP($A1184,'Full dataset'!$A$4:$IX$190,BB$1,FALSE)&gt;0,VLOOKUP($A1184,'Full dataset'!$A$4:$IX$190,BB$1,FALSE),AU1184)</f>
        <v>2013</v>
      </c>
      <c r="BC1184">
        <f>MAX(VLOOKUP($A1184,'Full dataset'!$A$4:$IX$190,BC$1,FALSE),AY1184)</f>
        <v>1</v>
      </c>
      <c r="BD1184">
        <f>MAX(VLOOKUP($A1184,'Full dataset'!$A$4:$IX$190,BD$1,FALSE),AX1184)</f>
        <v>2009</v>
      </c>
      <c r="BE1184">
        <f t="shared" si="111"/>
        <v>2009</v>
      </c>
      <c r="BF1184">
        <f t="shared" si="112"/>
        <v>0</v>
      </c>
      <c r="BG1184">
        <f t="shared" si="113"/>
        <v>0</v>
      </c>
      <c r="BH1184">
        <f t="shared" si="108"/>
        <v>0</v>
      </c>
      <c r="BI1184">
        <f t="shared" si="109"/>
        <v>0</v>
      </c>
      <c r="BO1184">
        <f>IF(BF1184=1,VLOOKUP($A1184,'Full dataset'!$A$4:$IE$190,2007+BO$1-$C1184,FALSE),0)</f>
        <v>0</v>
      </c>
      <c r="BP1184">
        <f>IF(BF1184=1,VLOOKUP($A1184,'Full dataset'!$A$4:$IE$190,2007+BP$1-$C1184,FALSE),0)</f>
        <v>0</v>
      </c>
      <c r="BQ1184">
        <f>IF(BF1184=1,VLOOKUP($A1184,'Full dataset'!$A$4:$IE$190,2007+BQ$1-$C1184,FALSE),0)</f>
        <v>0</v>
      </c>
      <c r="BR1184">
        <f>IF($BG1184=1,VLOOKUP($A1184,'Full dataset'!$A$4:$IE$190,BR$1-2007+$C1184,FALSE),0)</f>
        <v>0</v>
      </c>
      <c r="BS1184">
        <f>IF($BG1184=1,VLOOKUP($A1184,'Full dataset'!$A$4:$IE$190,BS$1-2007+$C1184,FALSE),0)</f>
        <v>0</v>
      </c>
      <c r="BT1184">
        <f>IF($BG1184=1,VLOOKUP($A1184,'Full dataset'!$A$4:$IE$190,BT$1-2007+$C1184,FALSE),0)</f>
        <v>0</v>
      </c>
      <c r="BU1184">
        <f>IF($BG1184=1,VLOOKUP($A1184,'Full dataset'!$A$4:$IE$190,BU$1-2007+$C1184,FALSE),0)</f>
        <v>0</v>
      </c>
      <c r="BV1184">
        <f>IF($BG1184=1,VLOOKUP($A1184,'Full dataset'!$A$4:$IE$190,BV$1-2007+$C1184,FALSE),0)</f>
        <v>0</v>
      </c>
      <c r="BW1184">
        <f>IF($BG1184=1,VLOOKUP($A1184,'Full dataset'!$A$4:$IE$190,BW$1-2007+$C1184,FALSE),0)</f>
        <v>0</v>
      </c>
      <c r="BX1184">
        <f>IF($BG1184=1,VLOOKUP($A1184,'Full dataset'!$A$4:$IE$190,BX$1-2007+$C1184,FALSE),0)</f>
        <v>0</v>
      </c>
    </row>
    <row r="1185" spans="1:76" x14ac:dyDescent="0.25">
      <c r="A1185">
        <v>67</v>
      </c>
      <c r="B1185" t="s">
        <v>111</v>
      </c>
      <c r="C1185">
        <v>2013</v>
      </c>
      <c r="D1185" t="s">
        <v>582</v>
      </c>
      <c r="E1185">
        <f t="shared" si="110"/>
        <v>0</v>
      </c>
      <c r="F1185">
        <v>1</v>
      </c>
      <c r="G1185">
        <v>326792</v>
      </c>
      <c r="H1185">
        <v>7.9463100303951366</v>
      </c>
      <c r="I1185">
        <v>89203</v>
      </c>
      <c r="J1185">
        <v>1</v>
      </c>
      <c r="K1185">
        <v>5075</v>
      </c>
      <c r="L1185">
        <v>0.12340425531914893</v>
      </c>
      <c r="M1185">
        <v>384</v>
      </c>
      <c r="N1185">
        <v>2</v>
      </c>
      <c r="O1185">
        <v>16629</v>
      </c>
      <c r="P1185">
        <v>0.40435258358662612</v>
      </c>
      <c r="Q1185">
        <v>142</v>
      </c>
      <c r="R1185">
        <v>39995</v>
      </c>
      <c r="U1185">
        <v>1</v>
      </c>
      <c r="V1185">
        <v>930</v>
      </c>
      <c r="W1185">
        <v>301266</v>
      </c>
      <c r="X1185">
        <v>15492</v>
      </c>
      <c r="Y1185">
        <v>1</v>
      </c>
      <c r="Z1185">
        <v>1</v>
      </c>
      <c r="AA1185" t="s">
        <v>788</v>
      </c>
      <c r="AB1185">
        <v>1866538</v>
      </c>
      <c r="AC1185">
        <f>VLOOKUP(A1185,'Full dataset'!$A$4:$IE$190,2033-C1185,FALSE)</f>
        <v>5.4</v>
      </c>
      <c r="AD1185">
        <f>VLOOKUP(A1185,'Full dataset'!$A$4:$IE$190,2041-C1185,FALSE)</f>
        <v>45928</v>
      </c>
      <c r="AE1185">
        <f>VLOOKUP(A1185,'Full dataset'!$A$4:$IE$190,2050-C1185,FALSE)</f>
        <v>0</v>
      </c>
      <c r="AF1185">
        <v>2.7</v>
      </c>
      <c r="AG1185" t="str">
        <f>VLOOKUP($A1185,'Full dataset'!$A$4:$IE$190,2007+AG$1-$C1185,FALSE)</f>
        <v>.</v>
      </c>
      <c r="AH1185" t="str">
        <f>VLOOKUP($A1185,'Full dataset'!$A$4:$IE$190,2007+AH$1-$C1185,FALSE)</f>
        <v>.</v>
      </c>
      <c r="AI1185">
        <f>VLOOKUP($A1185,'Full dataset'!$A$4:$IE$190,2007+AI$1-$C1185,FALSE)</f>
        <v>32400</v>
      </c>
      <c r="AJ1185">
        <f>VLOOKUP($A1185,'Full dataset'!$A$4:$IE$190,2007+AJ$1-$C1185,FALSE)</f>
        <v>4040</v>
      </c>
      <c r="AK1185">
        <f>VLOOKUP($A1185,'Full dataset'!$A$4:$IE$190,2007+AK$1-$C1185,FALSE)</f>
        <v>7</v>
      </c>
      <c r="AL1185">
        <f>VLOOKUP($A1185,'Full dataset'!$A$4:$IE$190,2007+AL$1-$C1185,FALSE)</f>
        <v>42</v>
      </c>
      <c r="AM1185">
        <f>VLOOKUP($A1185,'Full dataset'!$A$4:$IE$190,2007+AM$1-$C1185,FALSE)</f>
        <v>7800</v>
      </c>
      <c r="AN1185">
        <f>VLOOKUP($A1185,'Full dataset'!$A$4:$IE$190,2007+AN$1-$C1185,FALSE)</f>
        <v>319513</v>
      </c>
      <c r="AO1185">
        <f>VLOOKUP($A1185,'Full dataset'!$A$4:$IE$190,2007+AO$1-$C1185,FALSE)</f>
        <v>14</v>
      </c>
      <c r="AP1185" t="s">
        <v>726</v>
      </c>
      <c r="AQ1185" t="s">
        <v>726</v>
      </c>
      <c r="AR1185" t="s">
        <v>726</v>
      </c>
      <c r="AS1185" t="s">
        <v>726</v>
      </c>
      <c r="AT1185" t="s">
        <v>726</v>
      </c>
      <c r="AU1185">
        <f>VLOOKUP(A1185,'Full dataset'!$A$4:$II$190,$AU$1,FALSE)</f>
        <v>2007</v>
      </c>
      <c r="AV1185">
        <v>1</v>
      </c>
      <c r="AW1185">
        <f>VLOOKUP(A1185,'Full dataset'!$A$5:$IM$190,247,FALSE)</f>
        <v>1</v>
      </c>
      <c r="AX1185">
        <f>VLOOKUP(A1185,'Full dataset'!$A$4:$II$190,242,FALSE)</f>
        <v>2009</v>
      </c>
      <c r="AY1185">
        <f>VLOOKUP(A1185,'Full dataset'!$A$5:$IM$190,246,FALSE)</f>
        <v>2</v>
      </c>
      <c r="AZ1185">
        <v>9999</v>
      </c>
      <c r="BA1185">
        <f>MAX(VLOOKUP($A1185,'Full dataset'!$A$4:$IX$190,BA$1,FALSE),AW1185)</f>
        <v>2</v>
      </c>
      <c r="BB1185">
        <f>IF(VLOOKUP($A1185,'Full dataset'!$A$4:$IX$190,BB$1,FALSE)&gt;0,VLOOKUP($A1185,'Full dataset'!$A$4:$IX$190,BB$1,FALSE),AU1185)</f>
        <v>2009</v>
      </c>
      <c r="BC1185">
        <f>MAX(VLOOKUP($A1185,'Full dataset'!$A$4:$IX$190,BC$1,FALSE),AY1185)</f>
        <v>2</v>
      </c>
      <c r="BD1185">
        <f>MAX(VLOOKUP($A1185,'Full dataset'!$A$4:$IX$190,BD$1,FALSE),AX1185)</f>
        <v>2009</v>
      </c>
      <c r="BE1185">
        <f t="shared" si="111"/>
        <v>2009</v>
      </c>
      <c r="BF1185">
        <f t="shared" si="112"/>
        <v>1</v>
      </c>
      <c r="BG1185">
        <f t="shared" si="113"/>
        <v>1</v>
      </c>
      <c r="BH1185">
        <f t="shared" si="108"/>
        <v>0</v>
      </c>
      <c r="BI1185">
        <f t="shared" si="109"/>
        <v>1</v>
      </c>
      <c r="BO1185">
        <f>IF(BF1185=1,VLOOKUP($A1185,'Full dataset'!$A$4:$IE$190,2007+BO$1-$C1185,FALSE),0)</f>
        <v>0</v>
      </c>
      <c r="BP1185">
        <f>IF(BF1185=1,VLOOKUP($A1185,'Full dataset'!$A$4:$IE$190,2007+BP$1-$C1185,FALSE),0)</f>
        <v>0</v>
      </c>
      <c r="BQ1185">
        <f>IF(BF1185=1,VLOOKUP($A1185,'Full dataset'!$A$4:$IE$190,2007+BQ$1-$C1185,FALSE),0)</f>
        <v>0</v>
      </c>
      <c r="BR1185">
        <f>IF($BG1185=1,VLOOKUP($A1185,'Full dataset'!$A$4:$IE$190,BR$1-2007+$C1185,FALSE),0)</f>
        <v>50</v>
      </c>
      <c r="BS1185">
        <f>IF($BG1185=1,VLOOKUP($A1185,'Full dataset'!$A$4:$IE$190,BS$1-2007+$C1185,FALSE),0)</f>
        <v>2</v>
      </c>
      <c r="BT1185">
        <f>IF($BG1185=1,VLOOKUP($A1185,'Full dataset'!$A$4:$IE$190,BT$1-2007+$C1185,FALSE),0)</f>
        <v>144</v>
      </c>
      <c r="BU1185">
        <f>IF($BG1185=1,VLOOKUP($A1185,'Full dataset'!$A$4:$IE$190,BU$1-2007+$C1185,FALSE),0)</f>
        <v>13</v>
      </c>
      <c r="BV1185">
        <f>IF($BG1185=1,VLOOKUP($A1185,'Full dataset'!$A$4:$IE$190,BV$1-2007+$C1185,FALSE),0)</f>
        <v>28</v>
      </c>
      <c r="BW1185">
        <f>IF($BG1185=1,VLOOKUP($A1185,'Full dataset'!$A$4:$IE$190,BW$1-2007+$C1185,FALSE),0)</f>
        <v>2</v>
      </c>
      <c r="BX1185">
        <f>IF($BG1185=1,VLOOKUP($A1185,'Full dataset'!$A$4:$IE$190,BX$1-2007+$C1185,FALSE),0)</f>
        <v>0</v>
      </c>
    </row>
    <row r="1186" spans="1:76" x14ac:dyDescent="0.25">
      <c r="A1186">
        <v>68</v>
      </c>
      <c r="B1186" t="s">
        <v>112</v>
      </c>
      <c r="C1186">
        <v>2013</v>
      </c>
      <c r="D1186" t="s">
        <v>590</v>
      </c>
      <c r="E1186">
        <f t="shared" si="110"/>
        <v>1</v>
      </c>
      <c r="F1186">
        <v>1</v>
      </c>
      <c r="G1186">
        <v>38209</v>
      </c>
      <c r="H1186">
        <v>3.2961525189786061</v>
      </c>
      <c r="I1186">
        <v>13378</v>
      </c>
      <c r="J1186">
        <v>1</v>
      </c>
      <c r="K1186">
        <v>1195</v>
      </c>
      <c r="L1186">
        <v>0.10308833678398896</v>
      </c>
      <c r="M1186">
        <v>467</v>
      </c>
      <c r="N1186">
        <v>2</v>
      </c>
      <c r="O1186">
        <v>3310</v>
      </c>
      <c r="P1186">
        <v>0.28554175293305728</v>
      </c>
      <c r="Q1186">
        <v>50</v>
      </c>
      <c r="R1186">
        <v>40360</v>
      </c>
      <c r="S1186">
        <v>2834</v>
      </c>
      <c r="T1186">
        <v>325412</v>
      </c>
      <c r="U1186">
        <v>1</v>
      </c>
      <c r="V1186">
        <v>491</v>
      </c>
      <c r="W1186">
        <v>3208</v>
      </c>
      <c r="X1186">
        <v>6416</v>
      </c>
      <c r="Y1186">
        <v>1</v>
      </c>
      <c r="Z1186">
        <v>1</v>
      </c>
      <c r="AA1186" t="s">
        <v>789</v>
      </c>
      <c r="AB1186">
        <v>188795</v>
      </c>
      <c r="AC1186">
        <f>VLOOKUP(A1186,'Full dataset'!$A$4:$IE$190,2033-C1186,FALSE)</f>
        <v>6.5</v>
      </c>
      <c r="AD1186">
        <f>VLOOKUP(A1186,'Full dataset'!$A$4:$IE$190,2041-C1186,FALSE)</f>
        <v>11998</v>
      </c>
      <c r="AE1186">
        <f>VLOOKUP(A1186,'Full dataset'!$A$4:$IE$190,2050-C1186,FALSE)</f>
        <v>0</v>
      </c>
      <c r="AF1186">
        <v>3.25</v>
      </c>
      <c r="AG1186" t="str">
        <f>VLOOKUP($A1186,'Full dataset'!$A$4:$IE$190,2007+AG$1-$C1186,FALSE)</f>
        <v>.</v>
      </c>
      <c r="AH1186" t="str">
        <f>VLOOKUP($A1186,'Full dataset'!$A$4:$IE$190,2007+AH$1-$C1186,FALSE)</f>
        <v>.</v>
      </c>
      <c r="AI1186">
        <f>VLOOKUP($A1186,'Full dataset'!$A$4:$IE$190,2007+AI$1-$C1186,FALSE)</f>
        <v>16300</v>
      </c>
      <c r="AJ1186">
        <f>VLOOKUP($A1186,'Full dataset'!$A$4:$IE$190,2007+AJ$1-$C1186,FALSE)</f>
        <v>223</v>
      </c>
      <c r="AK1186">
        <f>VLOOKUP($A1186,'Full dataset'!$A$4:$IE$190,2007+AK$1-$C1186,FALSE)</f>
        <v>1</v>
      </c>
      <c r="AL1186">
        <f>VLOOKUP($A1186,'Full dataset'!$A$4:$IE$190,2007+AL$1-$C1186,FALSE)</f>
        <v>51</v>
      </c>
      <c r="AM1186">
        <f>VLOOKUP($A1186,'Full dataset'!$A$4:$IE$190,2007+AM$1-$C1186,FALSE)</f>
        <v>993</v>
      </c>
      <c r="AN1186">
        <f>VLOOKUP($A1186,'Full dataset'!$A$4:$IE$190,2007+AN$1-$C1186,FALSE)</f>
        <v>234143</v>
      </c>
      <c r="AO1186">
        <f>VLOOKUP($A1186,'Full dataset'!$A$4:$IE$190,2007+AO$1-$C1186,FALSE)</f>
        <v>4</v>
      </c>
      <c r="AP1186" t="s">
        <v>726</v>
      </c>
      <c r="AQ1186" t="s">
        <v>726</v>
      </c>
      <c r="AR1186" t="s">
        <v>726</v>
      </c>
      <c r="AS1186" t="s">
        <v>726</v>
      </c>
      <c r="AT1186" t="s">
        <v>726</v>
      </c>
      <c r="AU1186">
        <f>VLOOKUP(A1186,'Full dataset'!$A$4:$II$190,$AU$1,FALSE)</f>
        <v>2009</v>
      </c>
      <c r="AV1186">
        <v>1</v>
      </c>
      <c r="AW1186">
        <f>VLOOKUP(A1186,'Full dataset'!$A$5:$IM$190,247,FALSE)</f>
        <v>2</v>
      </c>
      <c r="AX1186">
        <f>VLOOKUP(A1186,'Full dataset'!$A$4:$II$190,242,FALSE)</f>
        <v>2009</v>
      </c>
      <c r="AY1186">
        <f>VLOOKUP(A1186,'Full dataset'!$A$5:$IM$190,246,FALSE)</f>
        <v>2</v>
      </c>
      <c r="AZ1186">
        <v>9999</v>
      </c>
      <c r="BA1186">
        <f>MAX(VLOOKUP($A1186,'Full dataset'!$A$4:$IX$190,BA$1,FALSE),AW1186)</f>
        <v>2</v>
      </c>
      <c r="BB1186">
        <f>IF(VLOOKUP($A1186,'Full dataset'!$A$4:$IX$190,BB$1,FALSE)&gt;0,VLOOKUP($A1186,'Full dataset'!$A$4:$IX$190,BB$1,FALSE),AU1186)</f>
        <v>2009</v>
      </c>
      <c r="BC1186">
        <f>MAX(VLOOKUP($A1186,'Full dataset'!$A$4:$IX$190,BC$1,FALSE),AY1186)</f>
        <v>2</v>
      </c>
      <c r="BD1186">
        <f>MAX(VLOOKUP($A1186,'Full dataset'!$A$4:$IX$190,BD$1,FALSE),AX1186)</f>
        <v>2009</v>
      </c>
      <c r="BE1186">
        <f t="shared" si="111"/>
        <v>2009</v>
      </c>
      <c r="BF1186">
        <f t="shared" si="112"/>
        <v>1</v>
      </c>
      <c r="BG1186">
        <f t="shared" si="113"/>
        <v>1</v>
      </c>
      <c r="BH1186">
        <f t="shared" si="108"/>
        <v>0</v>
      </c>
      <c r="BI1186">
        <f t="shared" si="109"/>
        <v>1</v>
      </c>
      <c r="BO1186">
        <f>IF(BF1186=1,VLOOKUP($A1186,'Full dataset'!$A$4:$IE$190,2007+BO$1-$C1186,FALSE),0)</f>
        <v>0</v>
      </c>
      <c r="BP1186">
        <f>IF(BF1186=1,VLOOKUP($A1186,'Full dataset'!$A$4:$IE$190,2007+BP$1-$C1186,FALSE),0)</f>
        <v>0</v>
      </c>
      <c r="BQ1186">
        <f>IF(BF1186=1,VLOOKUP($A1186,'Full dataset'!$A$4:$IE$190,2007+BQ$1-$C1186,FALSE),0)</f>
        <v>0</v>
      </c>
      <c r="BR1186">
        <f>IF($BG1186=1,VLOOKUP($A1186,'Full dataset'!$A$4:$IE$190,BR$1-2007+$C1186,FALSE),0)</f>
        <v>821</v>
      </c>
      <c r="BS1186">
        <f>IF($BG1186=1,VLOOKUP($A1186,'Full dataset'!$A$4:$IE$190,BS$1-2007+$C1186,FALSE),0)</f>
        <v>207</v>
      </c>
      <c r="BT1186">
        <f>IF($BG1186=1,VLOOKUP($A1186,'Full dataset'!$A$4:$IE$190,BT$1-2007+$C1186,FALSE),0)</f>
        <v>5615</v>
      </c>
      <c r="BU1186">
        <f>IF($BG1186=1,VLOOKUP($A1186,'Full dataset'!$A$4:$IE$190,BU$1-2007+$C1186,FALSE),0)</f>
        <v>670</v>
      </c>
      <c r="BV1186">
        <f>IF($BG1186=1,VLOOKUP($A1186,'Full dataset'!$A$4:$IE$190,BV$1-2007+$C1186,FALSE),0)</f>
        <v>318</v>
      </c>
      <c r="BW1186">
        <f>IF($BG1186=1,VLOOKUP($A1186,'Full dataset'!$A$4:$IE$190,BW$1-2007+$C1186,FALSE),0)</f>
        <v>10</v>
      </c>
      <c r="BX1186">
        <f>IF($BG1186=1,VLOOKUP($A1186,'Full dataset'!$A$4:$IE$190,BX$1-2007+$C1186,FALSE),0)</f>
        <v>95</v>
      </c>
    </row>
    <row r="1187" spans="1:76" x14ac:dyDescent="0.25">
      <c r="A1187">
        <v>69</v>
      </c>
      <c r="B1187" t="s">
        <v>113</v>
      </c>
      <c r="C1187">
        <v>2013</v>
      </c>
      <c r="D1187" t="s">
        <v>591</v>
      </c>
      <c r="E1187">
        <f t="shared" si="110"/>
        <v>1</v>
      </c>
      <c r="F1187">
        <v>1</v>
      </c>
      <c r="G1187">
        <v>2126</v>
      </c>
      <c r="H1187">
        <v>0.94741532976827092</v>
      </c>
      <c r="I1187">
        <v>1063</v>
      </c>
      <c r="J1187">
        <v>1</v>
      </c>
      <c r="K1187">
        <v>467</v>
      </c>
      <c r="L1187">
        <v>0.20811051693404634</v>
      </c>
      <c r="M1187">
        <v>608</v>
      </c>
      <c r="N1187">
        <v>0</v>
      </c>
      <c r="S1187">
        <v>6020</v>
      </c>
      <c r="T1187">
        <v>522110</v>
      </c>
      <c r="U1187">
        <v>1</v>
      </c>
      <c r="V1187">
        <v>0</v>
      </c>
      <c r="W1187">
        <v>466</v>
      </c>
      <c r="X1187">
        <v>608</v>
      </c>
      <c r="Y1187">
        <v>1</v>
      </c>
      <c r="Z1187">
        <v>1</v>
      </c>
      <c r="AA1187" t="s">
        <v>790</v>
      </c>
      <c r="AB1187">
        <v>10507</v>
      </c>
      <c r="AC1187">
        <f>VLOOKUP(A1187,'Full dataset'!$A$4:$IE$190,2033-C1187,FALSE)</f>
        <v>4.5999999999999996</v>
      </c>
      <c r="AD1187">
        <f>VLOOKUP(A1187,'Full dataset'!$A$4:$IE$190,2041-C1187,FALSE)</f>
        <v>2397</v>
      </c>
      <c r="AE1187">
        <f>VLOOKUP(A1187,'Full dataset'!$A$4:$IE$190,2050-C1187,FALSE)</f>
        <v>0</v>
      </c>
      <c r="AF1187">
        <v>2.2999999999999998</v>
      </c>
      <c r="AG1187">
        <f>VLOOKUP($A1187,'Full dataset'!$A$4:$IE$190,2007+AG$1-$C1187,FALSE)</f>
        <v>98.361000000000004</v>
      </c>
      <c r="AH1187">
        <f>VLOOKUP($A1187,'Full dataset'!$A$4:$IE$190,2007+AH$1-$C1187,FALSE)</f>
        <v>11636.111999999999</v>
      </c>
      <c r="AI1187">
        <f>VLOOKUP($A1187,'Full dataset'!$A$4:$IE$190,2007+AI$1-$C1187,FALSE)</f>
        <v>564.28700000000003</v>
      </c>
      <c r="AJ1187" t="str">
        <f>VLOOKUP($A1187,'Full dataset'!$A$4:$IE$190,2007+AJ$1-$C1187,FALSE)</f>
        <v>.</v>
      </c>
      <c r="AK1187">
        <f>VLOOKUP($A1187,'Full dataset'!$A$4:$IE$190,2007+AK$1-$C1187,FALSE)</f>
        <v>5</v>
      </c>
      <c r="AL1187">
        <f>VLOOKUP($A1187,'Full dataset'!$A$4:$IE$190,2007+AL$1-$C1187,FALSE)</f>
        <v>71</v>
      </c>
      <c r="AM1187" t="str">
        <f>VLOOKUP($A1187,'Full dataset'!$A$4:$IE$190,2007+AM$1-$C1187,FALSE)</f>
        <v>.</v>
      </c>
      <c r="AN1187" t="str">
        <f>VLOOKUP($A1187,'Full dataset'!$A$4:$IE$190,2007+AN$1-$C1187,FALSE)</f>
        <v>.</v>
      </c>
      <c r="AO1187" t="str">
        <f>VLOOKUP($A1187,'Full dataset'!$A$4:$IE$190,2007+AO$1-$C1187,FALSE)</f>
        <v>.</v>
      </c>
      <c r="AP1187" t="s">
        <v>726</v>
      </c>
      <c r="AQ1187" t="s">
        <v>726</v>
      </c>
      <c r="AR1187" t="s">
        <v>726</v>
      </c>
      <c r="AS1187" t="s">
        <v>726</v>
      </c>
      <c r="AT1187" t="s">
        <v>726</v>
      </c>
      <c r="AU1187">
        <f>VLOOKUP(A1187,'Full dataset'!$A$4:$II$190,$AU$1,FALSE)</f>
        <v>2009</v>
      </c>
      <c r="AV1187">
        <v>1</v>
      </c>
      <c r="AW1187">
        <f>VLOOKUP(A1187,'Full dataset'!$A$5:$IM$190,247,FALSE)</f>
        <v>2</v>
      </c>
      <c r="AX1187">
        <f>VLOOKUP(A1187,'Full dataset'!$A$4:$II$190,242,FALSE)</f>
        <v>2010</v>
      </c>
      <c r="AY1187">
        <f>VLOOKUP(A1187,'Full dataset'!$A$5:$IM$190,246,FALSE)</f>
        <v>1</v>
      </c>
      <c r="AZ1187">
        <v>9999</v>
      </c>
      <c r="BA1187">
        <f>MAX(VLOOKUP($A1187,'Full dataset'!$A$4:$IX$190,BA$1,FALSE),AW1187)</f>
        <v>2</v>
      </c>
      <c r="BB1187">
        <f>IF(VLOOKUP($A1187,'Full dataset'!$A$4:$IX$190,BB$1,FALSE)&gt;0,VLOOKUP($A1187,'Full dataset'!$A$4:$IX$190,BB$1,FALSE),AU1187)</f>
        <v>2009</v>
      </c>
      <c r="BC1187">
        <f>MAX(VLOOKUP($A1187,'Full dataset'!$A$4:$IX$190,BC$1,FALSE),AY1187)</f>
        <v>1</v>
      </c>
      <c r="BD1187">
        <f>MAX(VLOOKUP($A1187,'Full dataset'!$A$4:$IX$190,BD$1,FALSE),AX1187)</f>
        <v>2010</v>
      </c>
      <c r="BE1187">
        <f t="shared" si="111"/>
        <v>2009</v>
      </c>
      <c r="BF1187">
        <f t="shared" si="112"/>
        <v>1</v>
      </c>
      <c r="BG1187">
        <f t="shared" si="113"/>
        <v>0</v>
      </c>
      <c r="BH1187">
        <f t="shared" si="108"/>
        <v>0</v>
      </c>
      <c r="BI1187">
        <f t="shared" si="109"/>
        <v>1</v>
      </c>
      <c r="BO1187">
        <f>IF(BF1187=1,VLOOKUP($A1187,'Full dataset'!$A$4:$IE$190,2007+BO$1-$C1187,FALSE),0)</f>
        <v>0</v>
      </c>
      <c r="BP1187">
        <f>IF(BF1187=1,VLOOKUP($A1187,'Full dataset'!$A$4:$IE$190,2007+BP$1-$C1187,FALSE),0)</f>
        <v>0</v>
      </c>
      <c r="BQ1187">
        <f>IF(BF1187=1,VLOOKUP($A1187,'Full dataset'!$A$4:$IE$190,2007+BQ$1-$C1187,FALSE),0)</f>
        <v>0</v>
      </c>
      <c r="BR1187">
        <f>IF($BG1187=1,VLOOKUP($A1187,'Full dataset'!$A$4:$IE$190,BR$1-2007+$C1187,FALSE),0)</f>
        <v>0</v>
      </c>
      <c r="BS1187">
        <f>IF($BG1187=1,VLOOKUP($A1187,'Full dataset'!$A$4:$IE$190,BS$1-2007+$C1187,FALSE),0)</f>
        <v>0</v>
      </c>
      <c r="BT1187">
        <f>IF($BG1187=1,VLOOKUP($A1187,'Full dataset'!$A$4:$IE$190,BT$1-2007+$C1187,FALSE),0)</f>
        <v>0</v>
      </c>
      <c r="BU1187">
        <f>IF($BG1187=1,VLOOKUP($A1187,'Full dataset'!$A$4:$IE$190,BU$1-2007+$C1187,FALSE),0)</f>
        <v>0</v>
      </c>
      <c r="BV1187">
        <f>IF($BG1187=1,VLOOKUP($A1187,'Full dataset'!$A$4:$IE$190,BV$1-2007+$C1187,FALSE),0)</f>
        <v>0</v>
      </c>
      <c r="BW1187">
        <f>IF($BG1187=1,VLOOKUP($A1187,'Full dataset'!$A$4:$IE$190,BW$1-2007+$C1187,FALSE),0)</f>
        <v>0</v>
      </c>
      <c r="BX1187">
        <f>IF($BG1187=1,VLOOKUP($A1187,'Full dataset'!$A$4:$IE$190,BX$1-2007+$C1187,FALSE),0)</f>
        <v>0</v>
      </c>
    </row>
    <row r="1188" spans="1:76" x14ac:dyDescent="0.25">
      <c r="A1188">
        <v>70</v>
      </c>
      <c r="B1188" t="s">
        <v>114</v>
      </c>
      <c r="C1188">
        <v>2013</v>
      </c>
      <c r="D1188" t="s">
        <v>582</v>
      </c>
      <c r="E1188">
        <f t="shared" si="110"/>
        <v>0</v>
      </c>
      <c r="F1188">
        <v>1</v>
      </c>
      <c r="G1188">
        <v>9262</v>
      </c>
      <c r="H1188">
        <v>6.3049693669162696</v>
      </c>
      <c r="I1188">
        <v>4887</v>
      </c>
      <c r="J1188">
        <v>0</v>
      </c>
      <c r="N1188">
        <v>0</v>
      </c>
      <c r="U1188">
        <v>1</v>
      </c>
      <c r="V1188">
        <v>20767</v>
      </c>
      <c r="W1188">
        <v>137365</v>
      </c>
      <c r="X1188">
        <v>20378</v>
      </c>
      <c r="Y1188">
        <v>1</v>
      </c>
      <c r="Z1188">
        <v>1</v>
      </c>
      <c r="AA1188" t="s">
        <v>791</v>
      </c>
      <c r="AB1188">
        <v>78781</v>
      </c>
      <c r="AC1188">
        <f>VLOOKUP(A1188,'Full dataset'!$A$4:$IE$190,2033-C1188,FALSE)</f>
        <v>4.0999999999999996</v>
      </c>
      <c r="AD1188">
        <f>VLOOKUP(A1188,'Full dataset'!$A$4:$IE$190,2041-C1188,FALSE)</f>
        <v>2027</v>
      </c>
      <c r="AE1188">
        <f>VLOOKUP(A1188,'Full dataset'!$A$4:$IE$190,2050-C1188,FALSE)</f>
        <v>0</v>
      </c>
      <c r="AF1188">
        <v>2.0499999999999998</v>
      </c>
      <c r="AG1188" t="str">
        <f>VLOOKUP($A1188,'Full dataset'!$A$4:$IE$190,2007+AG$1-$C1188,FALSE)</f>
        <v>.</v>
      </c>
      <c r="AH1188" t="str">
        <f>VLOOKUP($A1188,'Full dataset'!$A$4:$IE$190,2007+AH$1-$C1188,FALSE)</f>
        <v>.</v>
      </c>
      <c r="AI1188" t="str">
        <f>VLOOKUP($A1188,'Full dataset'!$A$4:$IE$190,2007+AI$1-$C1188,FALSE)</f>
        <v>.</v>
      </c>
      <c r="AJ1188" t="str">
        <f>VLOOKUP($A1188,'Full dataset'!$A$4:$IE$190,2007+AJ$1-$C1188,FALSE)</f>
        <v>.</v>
      </c>
      <c r="AK1188">
        <f>VLOOKUP($A1188,'Full dataset'!$A$4:$IE$190,2007+AK$1-$C1188,FALSE)</f>
        <v>14</v>
      </c>
      <c r="AL1188">
        <f>VLOOKUP($A1188,'Full dataset'!$A$4:$IE$190,2007+AL$1-$C1188,FALSE)</f>
        <v>73</v>
      </c>
      <c r="AM1188" t="str">
        <f>VLOOKUP($A1188,'Full dataset'!$A$4:$IE$190,2007+AM$1-$C1188,FALSE)</f>
        <v>.</v>
      </c>
      <c r="AN1188" t="str">
        <f>VLOOKUP($A1188,'Full dataset'!$A$4:$IE$190,2007+AN$1-$C1188,FALSE)</f>
        <v>.</v>
      </c>
      <c r="AO1188" t="str">
        <f>VLOOKUP($A1188,'Full dataset'!$A$4:$IE$190,2007+AO$1-$C1188,FALSE)</f>
        <v>.</v>
      </c>
      <c r="AP1188" t="s">
        <v>726</v>
      </c>
      <c r="AQ1188" t="s">
        <v>726</v>
      </c>
      <c r="AR1188" t="s">
        <v>726</v>
      </c>
      <c r="AS1188" t="s">
        <v>726</v>
      </c>
      <c r="AT1188" t="s">
        <v>726</v>
      </c>
      <c r="AU1188">
        <f>VLOOKUP(A1188,'Full dataset'!$A$4:$II$190,$AU$1,FALSE)</f>
        <v>2009</v>
      </c>
      <c r="AV1188">
        <v>0</v>
      </c>
      <c r="AW1188">
        <f>VLOOKUP(A1188,'Full dataset'!$A$5:$IM$190,247,FALSE)</f>
        <v>1</v>
      </c>
      <c r="AX1188">
        <f>VLOOKUP(A1188,'Full dataset'!$A$4:$II$190,242,FALSE)</f>
        <v>2008</v>
      </c>
      <c r="AY1188">
        <f>VLOOKUP(A1188,'Full dataset'!$A$5:$IM$190,246,FALSE)</f>
        <v>1</v>
      </c>
      <c r="AZ1188">
        <v>9999</v>
      </c>
      <c r="BA1188">
        <f>MAX(VLOOKUP($A1188,'Full dataset'!$A$4:$IX$190,BA$1,FALSE),AW1188)</f>
        <v>2</v>
      </c>
      <c r="BB1188">
        <f>IF(VLOOKUP($A1188,'Full dataset'!$A$4:$IX$190,BB$1,FALSE)&gt;0,VLOOKUP($A1188,'Full dataset'!$A$4:$IX$190,BB$1,FALSE),AU1188)</f>
        <v>2012</v>
      </c>
      <c r="BC1188">
        <f>MAX(VLOOKUP($A1188,'Full dataset'!$A$4:$IX$190,BC$1,FALSE),AY1188)</f>
        <v>1</v>
      </c>
      <c r="BD1188">
        <f>MAX(VLOOKUP($A1188,'Full dataset'!$A$4:$IX$190,BD$1,FALSE),AX1188)</f>
        <v>2008</v>
      </c>
      <c r="BE1188">
        <f t="shared" si="111"/>
        <v>2008</v>
      </c>
      <c r="BF1188">
        <f t="shared" si="112"/>
        <v>1</v>
      </c>
      <c r="BG1188">
        <f t="shared" si="113"/>
        <v>0</v>
      </c>
      <c r="BH1188">
        <f t="shared" si="108"/>
        <v>0</v>
      </c>
      <c r="BI1188">
        <f t="shared" si="109"/>
        <v>1</v>
      </c>
      <c r="BO1188">
        <f>IF(BF1188=1,VLOOKUP($A1188,'Full dataset'!$A$4:$IE$190,2007+BO$1-$C1188,FALSE),0)</f>
        <v>0</v>
      </c>
      <c r="BP1188">
        <f>IF(BF1188=1,VLOOKUP($A1188,'Full dataset'!$A$4:$IE$190,2007+BP$1-$C1188,FALSE),0)</f>
        <v>0</v>
      </c>
      <c r="BQ1188">
        <f>IF(BF1188=1,VLOOKUP($A1188,'Full dataset'!$A$4:$IE$190,2007+BQ$1-$C1188,FALSE),0)</f>
        <v>0</v>
      </c>
      <c r="BR1188">
        <f>IF($BG1188=1,VLOOKUP($A1188,'Full dataset'!$A$4:$IE$190,BR$1-2007+$C1188,FALSE),0)</f>
        <v>0</v>
      </c>
      <c r="BS1188">
        <f>IF($BG1188=1,VLOOKUP($A1188,'Full dataset'!$A$4:$IE$190,BS$1-2007+$C1188,FALSE),0)</f>
        <v>0</v>
      </c>
      <c r="BT1188">
        <f>IF($BG1188=1,VLOOKUP($A1188,'Full dataset'!$A$4:$IE$190,BT$1-2007+$C1188,FALSE),0)</f>
        <v>0</v>
      </c>
      <c r="BU1188">
        <f>IF($BG1188=1,VLOOKUP($A1188,'Full dataset'!$A$4:$IE$190,BU$1-2007+$C1188,FALSE),0)</f>
        <v>0</v>
      </c>
      <c r="BV1188">
        <f>IF($BG1188=1,VLOOKUP($A1188,'Full dataset'!$A$4:$IE$190,BV$1-2007+$C1188,FALSE),0)</f>
        <v>0</v>
      </c>
      <c r="BW1188">
        <f>IF($BG1188=1,VLOOKUP($A1188,'Full dataset'!$A$4:$IE$190,BW$1-2007+$C1188,FALSE),0)</f>
        <v>0</v>
      </c>
      <c r="BX1188">
        <f>IF($BG1188=1,VLOOKUP($A1188,'Full dataset'!$A$4:$IE$190,BX$1-2007+$C1188,FALSE),0)</f>
        <v>0</v>
      </c>
    </row>
    <row r="1189" spans="1:76" x14ac:dyDescent="0.25">
      <c r="A1189">
        <v>71</v>
      </c>
      <c r="B1189" t="s">
        <v>115</v>
      </c>
      <c r="C1189">
        <v>2013</v>
      </c>
      <c r="D1189" t="s">
        <v>587</v>
      </c>
      <c r="E1189">
        <f t="shared" si="110"/>
        <v>0</v>
      </c>
      <c r="F1189">
        <v>1</v>
      </c>
      <c r="G1189">
        <v>15694</v>
      </c>
      <c r="H1189">
        <v>0.37412095639943743</v>
      </c>
      <c r="I1189">
        <v>9918</v>
      </c>
      <c r="J1189">
        <v>1</v>
      </c>
      <c r="K1189">
        <v>2640</v>
      </c>
      <c r="L1189">
        <v>6.2933562182650366E-2</v>
      </c>
      <c r="M1189">
        <v>13220</v>
      </c>
      <c r="N1189">
        <v>2</v>
      </c>
      <c r="O1189">
        <v>5098</v>
      </c>
      <c r="P1189">
        <v>0.12152852272998164</v>
      </c>
      <c r="Q1189">
        <v>42</v>
      </c>
      <c r="R1189">
        <v>39753</v>
      </c>
      <c r="U1189">
        <v>1</v>
      </c>
      <c r="V1189">
        <v>0</v>
      </c>
      <c r="W1189">
        <v>4380</v>
      </c>
      <c r="X1189">
        <v>39783</v>
      </c>
      <c r="Y1189">
        <v>1</v>
      </c>
      <c r="Z1189">
        <v>1</v>
      </c>
      <c r="AA1189" t="s">
        <v>792</v>
      </c>
      <c r="AB1189">
        <v>82173</v>
      </c>
      <c r="AC1189">
        <f>VLOOKUP(A1189,'Full dataset'!$A$4:$IE$190,2033-C1189,FALSE)</f>
        <v>6</v>
      </c>
      <c r="AD1189">
        <f>VLOOKUP(A1189,'Full dataset'!$A$4:$IE$190,2041-C1189,FALSE)</f>
        <v>44297</v>
      </c>
      <c r="AE1189">
        <f>VLOOKUP(A1189,'Full dataset'!$A$4:$IE$190,2050-C1189,FALSE)</f>
        <v>0</v>
      </c>
      <c r="AF1189">
        <v>3</v>
      </c>
      <c r="AG1189" t="str">
        <f>VLOOKUP($A1189,'Full dataset'!$A$4:$IE$190,2007+AG$1-$C1189,FALSE)</f>
        <v>.</v>
      </c>
      <c r="AH1189" t="str">
        <f>VLOOKUP($A1189,'Full dataset'!$A$4:$IE$190,2007+AH$1-$C1189,FALSE)</f>
        <v>.</v>
      </c>
      <c r="AI1189">
        <f>VLOOKUP($A1189,'Full dataset'!$A$4:$IE$190,2007+AI$1-$C1189,FALSE)</f>
        <v>9400</v>
      </c>
      <c r="AJ1189" t="str">
        <f>VLOOKUP($A1189,'Full dataset'!$A$4:$IE$190,2007+AJ$1-$C1189,FALSE)</f>
        <v>.</v>
      </c>
      <c r="AK1189">
        <f>VLOOKUP($A1189,'Full dataset'!$A$4:$IE$190,2007+AK$1-$C1189,FALSE)</f>
        <v>3</v>
      </c>
      <c r="AL1189">
        <f>VLOOKUP($A1189,'Full dataset'!$A$4:$IE$190,2007+AL$1-$C1189,FALSE)</f>
        <v>70</v>
      </c>
      <c r="AM1189">
        <f>VLOOKUP($A1189,'Full dataset'!$A$4:$IE$190,2007+AM$1-$C1189,FALSE)</f>
        <v>1965</v>
      </c>
      <c r="AN1189">
        <f>VLOOKUP($A1189,'Full dataset'!$A$4:$IE$190,2007+AN$1-$C1189,FALSE)</f>
        <v>130005</v>
      </c>
      <c r="AO1189">
        <f>VLOOKUP($A1189,'Full dataset'!$A$4:$IE$190,2007+AO$1-$C1189,FALSE)</f>
        <v>5</v>
      </c>
      <c r="AP1189" t="s">
        <v>726</v>
      </c>
      <c r="AQ1189" t="s">
        <v>726</v>
      </c>
      <c r="AR1189" t="s">
        <v>726</v>
      </c>
      <c r="AS1189" t="s">
        <v>726</v>
      </c>
      <c r="AT1189" t="s">
        <v>726</v>
      </c>
      <c r="AU1189">
        <f>VLOOKUP(A1189,'Full dataset'!$A$4:$II$190,$AU$1,FALSE)</f>
        <v>2008</v>
      </c>
      <c r="AV1189">
        <v>1</v>
      </c>
      <c r="AW1189">
        <f>VLOOKUP(A1189,'Full dataset'!$A$5:$IM$190,247,FALSE)</f>
        <v>2</v>
      </c>
      <c r="AX1189">
        <f>VLOOKUP(A1189,'Full dataset'!$A$4:$II$190,242,FALSE)</f>
        <v>2007</v>
      </c>
      <c r="AY1189">
        <f>VLOOKUP(A1189,'Full dataset'!$A$5:$IM$190,246,FALSE)</f>
        <v>1</v>
      </c>
      <c r="AZ1189">
        <v>9999</v>
      </c>
      <c r="BA1189">
        <f>MAX(VLOOKUP($A1189,'Full dataset'!$A$4:$IX$190,BA$1,FALSE),AW1189)</f>
        <v>2</v>
      </c>
      <c r="BB1189">
        <f>IF(VLOOKUP($A1189,'Full dataset'!$A$4:$IX$190,BB$1,FALSE)&gt;0,VLOOKUP($A1189,'Full dataset'!$A$4:$IX$190,BB$1,FALSE),AU1189)</f>
        <v>2008</v>
      </c>
      <c r="BC1189">
        <f>MAX(VLOOKUP($A1189,'Full dataset'!$A$4:$IX$190,BC$1,FALSE),AY1189)</f>
        <v>2</v>
      </c>
      <c r="BD1189">
        <f>MAX(VLOOKUP($A1189,'Full dataset'!$A$4:$IX$190,BD$1,FALSE),AX1189)</f>
        <v>2007</v>
      </c>
      <c r="BE1189">
        <f t="shared" si="111"/>
        <v>2007</v>
      </c>
      <c r="BF1189">
        <f t="shared" si="112"/>
        <v>1</v>
      </c>
      <c r="BG1189">
        <f t="shared" si="113"/>
        <v>1</v>
      </c>
      <c r="BH1189">
        <f t="shared" si="108"/>
        <v>0</v>
      </c>
      <c r="BI1189">
        <f t="shared" si="109"/>
        <v>1</v>
      </c>
      <c r="BO1189">
        <f>IF(BF1189=1,VLOOKUP($A1189,'Full dataset'!$A$4:$IE$190,2007+BO$1-$C1189,FALSE),0)</f>
        <v>0</v>
      </c>
      <c r="BP1189">
        <f>IF(BF1189=1,VLOOKUP($A1189,'Full dataset'!$A$4:$IE$190,2007+BP$1-$C1189,FALSE),0)</f>
        <v>0</v>
      </c>
      <c r="BQ1189">
        <f>IF(BF1189=1,VLOOKUP($A1189,'Full dataset'!$A$4:$IE$190,2007+BQ$1-$C1189,FALSE),0)</f>
        <v>0</v>
      </c>
      <c r="BR1189">
        <f>IF($BG1189=1,VLOOKUP($A1189,'Full dataset'!$A$4:$IE$190,BR$1-2007+$C1189,FALSE),0)</f>
        <v>1588</v>
      </c>
      <c r="BS1189">
        <f>IF($BG1189=1,VLOOKUP($A1189,'Full dataset'!$A$4:$IE$190,BS$1-2007+$C1189,FALSE),0)</f>
        <v>16844</v>
      </c>
      <c r="BT1189">
        <f>IF($BG1189=1,VLOOKUP($A1189,'Full dataset'!$A$4:$IE$190,BT$1-2007+$C1189,FALSE),0)</f>
        <v>601353</v>
      </c>
      <c r="BU1189">
        <f>IF($BG1189=1,VLOOKUP($A1189,'Full dataset'!$A$4:$IE$190,BU$1-2007+$C1189,FALSE),0)</f>
        <v>168478</v>
      </c>
      <c r="BV1189">
        <f>IF($BG1189=1,VLOOKUP($A1189,'Full dataset'!$A$4:$IE$190,BV$1-2007+$C1189,FALSE),0)</f>
        <v>1262</v>
      </c>
      <c r="BW1189">
        <f>IF($BG1189=1,VLOOKUP($A1189,'Full dataset'!$A$4:$IE$190,BW$1-2007+$C1189,FALSE),0)</f>
        <v>1442</v>
      </c>
      <c r="BX1189">
        <f>IF($BG1189=1,VLOOKUP($A1189,'Full dataset'!$A$4:$IE$190,BX$1-2007+$C1189,FALSE),0)</f>
        <v>454</v>
      </c>
    </row>
    <row r="1190" spans="1:76" x14ac:dyDescent="0.25">
      <c r="A1190">
        <v>72</v>
      </c>
      <c r="B1190" t="s">
        <v>116</v>
      </c>
      <c r="C1190">
        <v>2013</v>
      </c>
      <c r="D1190" t="s">
        <v>591</v>
      </c>
      <c r="E1190">
        <f t="shared" si="110"/>
        <v>1</v>
      </c>
      <c r="F1190">
        <v>1</v>
      </c>
      <c r="G1190">
        <v>3622</v>
      </c>
      <c r="H1190">
        <v>1.7556955889481338</v>
      </c>
      <c r="I1190">
        <v>1117</v>
      </c>
      <c r="J1190">
        <v>0</v>
      </c>
      <c r="N1190">
        <v>0</v>
      </c>
      <c r="S1190">
        <v>1311</v>
      </c>
      <c r="T1190">
        <v>211111</v>
      </c>
      <c r="U1190">
        <v>0</v>
      </c>
      <c r="V1190" t="s">
        <v>726</v>
      </c>
      <c r="W1190" t="s">
        <v>726</v>
      </c>
      <c r="X1190" t="s">
        <v>726</v>
      </c>
      <c r="Y1190">
        <v>1</v>
      </c>
      <c r="Z1190">
        <v>0</v>
      </c>
      <c r="AA1190" t="s">
        <v>793</v>
      </c>
      <c r="AB1190">
        <v>50875</v>
      </c>
      <c r="AC1190">
        <f>VLOOKUP(A1190,'Full dataset'!$A$4:$IE$190,2033-C1190,FALSE)</f>
        <v>2.9</v>
      </c>
      <c r="AD1190">
        <f>VLOOKUP(A1190,'Full dataset'!$A$4:$IE$190,2041-C1190,FALSE)</f>
        <v>2376</v>
      </c>
      <c r="AE1190">
        <f>VLOOKUP(A1190,'Full dataset'!$A$4:$IE$190,2050-C1190,FALSE)</f>
        <v>0</v>
      </c>
      <c r="AF1190">
        <v>1.45</v>
      </c>
      <c r="AG1190">
        <f>VLOOKUP($A1190,'Full dataset'!$A$4:$IE$190,2007+AG$1-$C1190,FALSE)</f>
        <v>2197.1089999999999</v>
      </c>
      <c r="AH1190">
        <f>VLOOKUP($A1190,'Full dataset'!$A$4:$IE$190,2007+AH$1-$C1190,FALSE)</f>
        <v>30574.238000000001</v>
      </c>
      <c r="AI1190">
        <f>VLOOKUP($A1190,'Full dataset'!$A$4:$IE$190,2007+AI$1-$C1190,FALSE)</f>
        <v>14233.046</v>
      </c>
      <c r="AJ1190" t="str">
        <f>VLOOKUP($A1190,'Full dataset'!$A$4:$IE$190,2007+AJ$1-$C1190,FALSE)</f>
        <v>.</v>
      </c>
      <c r="AK1190">
        <f>VLOOKUP($A1190,'Full dataset'!$A$4:$IE$190,2007+AK$1-$C1190,FALSE)</f>
        <v>13</v>
      </c>
      <c r="AL1190">
        <f>VLOOKUP($A1190,'Full dataset'!$A$4:$IE$190,2007+AL$1-$C1190,FALSE)</f>
        <v>34</v>
      </c>
      <c r="AM1190" t="str">
        <f>VLOOKUP($A1190,'Full dataset'!$A$4:$IE$190,2007+AM$1-$C1190,FALSE)</f>
        <v>.</v>
      </c>
      <c r="AN1190" t="str">
        <f>VLOOKUP($A1190,'Full dataset'!$A$4:$IE$190,2007+AN$1-$C1190,FALSE)</f>
        <v>.</v>
      </c>
      <c r="AO1190" t="str">
        <f>VLOOKUP($A1190,'Full dataset'!$A$4:$IE$190,2007+AO$1-$C1190,FALSE)</f>
        <v>.</v>
      </c>
      <c r="AP1190" t="s">
        <v>726</v>
      </c>
      <c r="AQ1190" t="s">
        <v>726</v>
      </c>
      <c r="AR1190" t="s">
        <v>726</v>
      </c>
      <c r="AS1190" t="s">
        <v>726</v>
      </c>
      <c r="AT1190" t="s">
        <v>726</v>
      </c>
      <c r="AU1190">
        <f>VLOOKUP(A1190,'Full dataset'!$A$4:$II$190,$AU$1,FALSE)</f>
        <v>9999</v>
      </c>
      <c r="AV1190">
        <v>0</v>
      </c>
      <c r="AW1190">
        <f>VLOOKUP(A1190,'Full dataset'!$A$5:$IM$190,247,FALSE)</f>
        <v>0</v>
      </c>
      <c r="AX1190">
        <f>VLOOKUP(A1190,'Full dataset'!$A$4:$II$190,242,FALSE)</f>
        <v>9999</v>
      </c>
      <c r="AY1190">
        <f>VLOOKUP(A1190,'Full dataset'!$A$5:$IM$190,246,FALSE)</f>
        <v>1</v>
      </c>
      <c r="AZ1190">
        <v>9999</v>
      </c>
      <c r="BA1190">
        <f>MAX(VLOOKUP($A1190,'Full dataset'!$A$4:$IX$190,BA$1,FALSE),AW1190)</f>
        <v>0</v>
      </c>
      <c r="BB1190">
        <f>IF(VLOOKUP($A1190,'Full dataset'!$A$4:$IX$190,BB$1,FALSE)&gt;0,VLOOKUP($A1190,'Full dataset'!$A$4:$IX$190,BB$1,FALSE),AU1190)</f>
        <v>9999</v>
      </c>
      <c r="BC1190">
        <f>MAX(VLOOKUP($A1190,'Full dataset'!$A$4:$IX$190,BC$1,FALSE),AY1190)</f>
        <v>1</v>
      </c>
      <c r="BD1190">
        <f>MAX(VLOOKUP($A1190,'Full dataset'!$A$4:$IX$190,BD$1,FALSE),AX1190)</f>
        <v>9999</v>
      </c>
      <c r="BE1190">
        <f t="shared" si="111"/>
        <v>9999</v>
      </c>
      <c r="BF1190">
        <f t="shared" si="112"/>
        <v>0</v>
      </c>
      <c r="BG1190">
        <f t="shared" si="113"/>
        <v>0</v>
      </c>
      <c r="BH1190">
        <f t="shared" si="108"/>
        <v>0</v>
      </c>
      <c r="BI1190">
        <f t="shared" si="109"/>
        <v>0</v>
      </c>
      <c r="BO1190">
        <f>IF(BF1190=1,VLOOKUP($A1190,'Full dataset'!$A$4:$IE$190,2007+BO$1-$C1190,FALSE),0)</f>
        <v>0</v>
      </c>
      <c r="BP1190">
        <f>IF(BF1190=1,VLOOKUP($A1190,'Full dataset'!$A$4:$IE$190,2007+BP$1-$C1190,FALSE),0)</f>
        <v>0</v>
      </c>
      <c r="BQ1190">
        <f>IF(BF1190=1,VLOOKUP($A1190,'Full dataset'!$A$4:$IE$190,2007+BQ$1-$C1190,FALSE),0)</f>
        <v>0</v>
      </c>
      <c r="BR1190">
        <f>IF($BG1190=1,VLOOKUP($A1190,'Full dataset'!$A$4:$IE$190,BR$1-2007+$C1190,FALSE),0)</f>
        <v>0</v>
      </c>
      <c r="BS1190">
        <f>IF($BG1190=1,VLOOKUP($A1190,'Full dataset'!$A$4:$IE$190,BS$1-2007+$C1190,FALSE),0)</f>
        <v>0</v>
      </c>
      <c r="BT1190">
        <f>IF($BG1190=1,VLOOKUP($A1190,'Full dataset'!$A$4:$IE$190,BT$1-2007+$C1190,FALSE),0)</f>
        <v>0</v>
      </c>
      <c r="BU1190">
        <f>IF($BG1190=1,VLOOKUP($A1190,'Full dataset'!$A$4:$IE$190,BU$1-2007+$C1190,FALSE),0)</f>
        <v>0</v>
      </c>
      <c r="BV1190">
        <f>IF($BG1190=1,VLOOKUP($A1190,'Full dataset'!$A$4:$IE$190,BV$1-2007+$C1190,FALSE),0)</f>
        <v>0</v>
      </c>
      <c r="BW1190">
        <f>IF($BG1190=1,VLOOKUP($A1190,'Full dataset'!$A$4:$IE$190,BW$1-2007+$C1190,FALSE),0)</f>
        <v>0</v>
      </c>
      <c r="BX1190">
        <f>IF($BG1190=1,VLOOKUP($A1190,'Full dataset'!$A$4:$IE$190,BX$1-2007+$C1190,FALSE),0)</f>
        <v>0</v>
      </c>
    </row>
    <row r="1191" spans="1:76" x14ac:dyDescent="0.25">
      <c r="A1191">
        <v>73</v>
      </c>
      <c r="B1191" t="s">
        <v>117</v>
      </c>
      <c r="C1191">
        <v>2013</v>
      </c>
      <c r="D1191" t="s">
        <v>591</v>
      </c>
      <c r="E1191">
        <f t="shared" si="110"/>
        <v>1</v>
      </c>
      <c r="F1191">
        <v>1</v>
      </c>
      <c r="G1191">
        <v>104031</v>
      </c>
      <c r="H1191">
        <v>0.95025439133333944</v>
      </c>
      <c r="I1191">
        <v>23016</v>
      </c>
      <c r="J1191">
        <v>1</v>
      </c>
      <c r="K1191">
        <v>39568</v>
      </c>
      <c r="L1191">
        <v>0.36142751445509103</v>
      </c>
      <c r="M1191">
        <v>4891</v>
      </c>
      <c r="N1191">
        <v>1</v>
      </c>
      <c r="O1191">
        <v>30374900</v>
      </c>
      <c r="P1191">
        <v>277.45462517241066</v>
      </c>
      <c r="Q1191">
        <v>256927</v>
      </c>
      <c r="R1191">
        <v>39508</v>
      </c>
      <c r="S1191">
        <v>5812</v>
      </c>
      <c r="T1191">
        <v>722513</v>
      </c>
      <c r="U1191">
        <v>1</v>
      </c>
      <c r="V1191">
        <v>2886</v>
      </c>
      <c r="W1191">
        <v>87179</v>
      </c>
      <c r="X1191">
        <v>11126</v>
      </c>
      <c r="Y1191">
        <v>1</v>
      </c>
      <c r="Z1191">
        <v>1</v>
      </c>
      <c r="AA1191" t="s">
        <v>794</v>
      </c>
      <c r="AB1191">
        <v>685137</v>
      </c>
      <c r="AC1191">
        <f>VLOOKUP(A1191,'Full dataset'!$A$4:$IE$190,2033-C1191,FALSE)</f>
        <v>0.7</v>
      </c>
      <c r="AD1191" t="str">
        <f>VLOOKUP(A1191,'Full dataset'!$A$4:$IE$190,2041-C1191,FALSE)</f>
        <v>.</v>
      </c>
      <c r="AE1191">
        <f>VLOOKUP(A1191,'Full dataset'!$A$4:$IE$190,2050-C1191,FALSE)</f>
        <v>0</v>
      </c>
      <c r="AF1191">
        <v>0.35</v>
      </c>
      <c r="AG1191">
        <f>VLOOKUP($A1191,'Full dataset'!$A$4:$IE$190,2007+AG$1-$C1191,FALSE)</f>
        <v>8.3000000000000007</v>
      </c>
      <c r="AH1191">
        <f>VLOOKUP($A1191,'Full dataset'!$A$4:$IE$190,2007+AH$1-$C1191,FALSE)</f>
        <v>11516.7</v>
      </c>
      <c r="AI1191">
        <f>VLOOKUP($A1191,'Full dataset'!$A$4:$IE$190,2007+AI$1-$C1191,FALSE)</f>
        <v>14892.2</v>
      </c>
      <c r="AJ1191" t="str">
        <f>VLOOKUP($A1191,'Full dataset'!$A$4:$IE$190,2007+AJ$1-$C1191,FALSE)</f>
        <v>.</v>
      </c>
      <c r="AK1191">
        <f>VLOOKUP($A1191,'Full dataset'!$A$4:$IE$190,2007+AK$1-$C1191,FALSE)</f>
        <v>3</v>
      </c>
      <c r="AL1191">
        <f>VLOOKUP($A1191,'Full dataset'!$A$4:$IE$190,2007+AL$1-$C1191,FALSE)</f>
        <v>64</v>
      </c>
      <c r="AM1191" t="str">
        <f>VLOOKUP($A1191,'Full dataset'!$A$4:$IE$190,2007+AM$1-$C1191,FALSE)</f>
        <v>.</v>
      </c>
      <c r="AN1191" t="str">
        <f>VLOOKUP($A1191,'Full dataset'!$A$4:$IE$190,2007+AN$1-$C1191,FALSE)</f>
        <v>.</v>
      </c>
      <c r="AO1191" t="str">
        <f>VLOOKUP($A1191,'Full dataset'!$A$4:$IE$190,2007+AO$1-$C1191,FALSE)</f>
        <v>.</v>
      </c>
      <c r="AP1191" t="s">
        <v>726</v>
      </c>
      <c r="AQ1191" t="s">
        <v>726</v>
      </c>
      <c r="AR1191" t="s">
        <v>726</v>
      </c>
      <c r="AS1191" t="s">
        <v>726</v>
      </c>
      <c r="AT1191" t="s">
        <v>726</v>
      </c>
      <c r="AU1191">
        <f>VLOOKUP(A1191,'Full dataset'!$A$4:$II$190,$AU$1,FALSE)</f>
        <v>2009</v>
      </c>
      <c r="AV1191">
        <v>1</v>
      </c>
      <c r="AW1191">
        <f>VLOOKUP(A1191,'Full dataset'!$A$5:$IM$190,247,FALSE)</f>
        <v>2</v>
      </c>
      <c r="AX1191">
        <f>VLOOKUP(A1191,'Full dataset'!$A$4:$II$190,242,FALSE)</f>
        <v>2008</v>
      </c>
      <c r="AY1191">
        <f>VLOOKUP(A1191,'Full dataset'!$A$5:$IM$190,246,FALSE)</f>
        <v>1</v>
      </c>
      <c r="AZ1191">
        <v>9999</v>
      </c>
      <c r="BA1191">
        <f>MAX(VLOOKUP($A1191,'Full dataset'!$A$4:$IX$190,BA$1,FALSE),AW1191)</f>
        <v>2</v>
      </c>
      <c r="BB1191">
        <f>IF(VLOOKUP($A1191,'Full dataset'!$A$4:$IX$190,BB$1,FALSE)&gt;0,VLOOKUP($A1191,'Full dataset'!$A$4:$IX$190,BB$1,FALSE),AU1191)</f>
        <v>2009</v>
      </c>
      <c r="BC1191">
        <f>MAX(VLOOKUP($A1191,'Full dataset'!$A$4:$IX$190,BC$1,FALSE),AY1191)</f>
        <v>1</v>
      </c>
      <c r="BD1191">
        <f>MAX(VLOOKUP($A1191,'Full dataset'!$A$4:$IX$190,BD$1,FALSE),AX1191)</f>
        <v>2008</v>
      </c>
      <c r="BE1191">
        <f t="shared" si="111"/>
        <v>2008</v>
      </c>
      <c r="BF1191">
        <f t="shared" si="112"/>
        <v>1</v>
      </c>
      <c r="BG1191">
        <f t="shared" si="113"/>
        <v>0</v>
      </c>
      <c r="BH1191">
        <f t="shared" si="108"/>
        <v>0</v>
      </c>
      <c r="BI1191">
        <f t="shared" si="109"/>
        <v>1</v>
      </c>
      <c r="BO1191">
        <f>IF(BF1191=1,VLOOKUP($A1191,'Full dataset'!$A$4:$IE$190,2007+BO$1-$C1191,FALSE),0)</f>
        <v>595</v>
      </c>
      <c r="BP1191">
        <f>IF(BF1191=1,VLOOKUP($A1191,'Full dataset'!$A$4:$IE$190,2007+BP$1-$C1191,FALSE),0)</f>
        <v>720</v>
      </c>
      <c r="BQ1191">
        <f>IF(BF1191=1,VLOOKUP($A1191,'Full dataset'!$A$4:$IE$190,2007+BQ$1-$C1191,FALSE),0)</f>
        <v>5098</v>
      </c>
      <c r="BR1191">
        <f>IF($BG1191=1,VLOOKUP($A1191,'Full dataset'!$A$4:$IE$190,BR$1-2007+$C1191,FALSE),0)</f>
        <v>0</v>
      </c>
      <c r="BS1191">
        <f>IF($BG1191=1,VLOOKUP($A1191,'Full dataset'!$A$4:$IE$190,BS$1-2007+$C1191,FALSE),0)</f>
        <v>0</v>
      </c>
      <c r="BT1191">
        <f>IF($BG1191=1,VLOOKUP($A1191,'Full dataset'!$A$4:$IE$190,BT$1-2007+$C1191,FALSE),0)</f>
        <v>0</v>
      </c>
      <c r="BU1191">
        <f>IF($BG1191=1,VLOOKUP($A1191,'Full dataset'!$A$4:$IE$190,BU$1-2007+$C1191,FALSE),0)</f>
        <v>0</v>
      </c>
      <c r="BV1191">
        <f>IF($BG1191=1,VLOOKUP($A1191,'Full dataset'!$A$4:$IE$190,BV$1-2007+$C1191,FALSE),0)</f>
        <v>0</v>
      </c>
      <c r="BW1191">
        <f>IF($BG1191=1,VLOOKUP($A1191,'Full dataset'!$A$4:$IE$190,BW$1-2007+$C1191,FALSE),0)</f>
        <v>0</v>
      </c>
      <c r="BX1191">
        <f>IF($BG1191=1,VLOOKUP($A1191,'Full dataset'!$A$4:$IE$190,BX$1-2007+$C1191,FALSE),0)</f>
        <v>0</v>
      </c>
    </row>
    <row r="1192" spans="1:76" x14ac:dyDescent="0.25">
      <c r="A1192">
        <v>74</v>
      </c>
      <c r="B1192" t="s">
        <v>118</v>
      </c>
      <c r="C1192">
        <v>2013</v>
      </c>
      <c r="D1192" t="s">
        <v>591</v>
      </c>
      <c r="E1192">
        <f t="shared" si="110"/>
        <v>1</v>
      </c>
      <c r="F1192">
        <v>1</v>
      </c>
      <c r="G1192">
        <v>15454</v>
      </c>
      <c r="H1192">
        <v>5.1053848695077635</v>
      </c>
      <c r="I1192">
        <v>3257</v>
      </c>
      <c r="J1192">
        <v>1</v>
      </c>
      <c r="K1192">
        <v>417</v>
      </c>
      <c r="L1192">
        <v>0.1377601585728444</v>
      </c>
      <c r="M1192">
        <v>741</v>
      </c>
      <c r="N1192">
        <v>2</v>
      </c>
      <c r="O1192">
        <v>148</v>
      </c>
      <c r="P1192">
        <v>4.8893293690122235E-2</v>
      </c>
      <c r="Q1192">
        <v>1</v>
      </c>
      <c r="R1192">
        <v>40634</v>
      </c>
      <c r="S1192">
        <v>7370</v>
      </c>
      <c r="T1192">
        <v>519130</v>
      </c>
      <c r="U1192">
        <v>1</v>
      </c>
      <c r="V1192">
        <v>0</v>
      </c>
      <c r="W1192">
        <v>519</v>
      </c>
      <c r="X1192">
        <v>741</v>
      </c>
      <c r="Y1192">
        <v>1</v>
      </c>
      <c r="Z1192">
        <v>1</v>
      </c>
      <c r="AA1192" t="s">
        <v>795</v>
      </c>
      <c r="AB1192">
        <v>85283</v>
      </c>
      <c r="AC1192">
        <f>VLOOKUP(A1192,'Full dataset'!$A$4:$IE$190,2033-C1192,FALSE)</f>
        <v>6.7</v>
      </c>
      <c r="AD1192">
        <f>VLOOKUP(A1192,'Full dataset'!$A$4:$IE$190,2041-C1192,FALSE)</f>
        <v>4107</v>
      </c>
      <c r="AE1192">
        <f>VLOOKUP(A1192,'Full dataset'!$A$4:$IE$190,2050-C1192,FALSE)</f>
        <v>0</v>
      </c>
      <c r="AF1192">
        <v>3.35</v>
      </c>
      <c r="AG1192">
        <f>VLOOKUP($A1192,'Full dataset'!$A$4:$IE$190,2007+AG$1-$C1192,FALSE)</f>
        <v>86.736999999999995</v>
      </c>
      <c r="AH1192">
        <f>VLOOKUP($A1192,'Full dataset'!$A$4:$IE$190,2007+AH$1-$C1192,FALSE)</f>
        <v>1491.797</v>
      </c>
      <c r="AI1192">
        <f>VLOOKUP($A1192,'Full dataset'!$A$4:$IE$190,2007+AI$1-$C1192,FALSE)</f>
        <v>1534.7860000000001</v>
      </c>
      <c r="AJ1192" t="str">
        <f>VLOOKUP($A1192,'Full dataset'!$A$4:$IE$190,2007+AJ$1-$C1192,FALSE)</f>
        <v>.</v>
      </c>
      <c r="AK1192">
        <f>VLOOKUP($A1192,'Full dataset'!$A$4:$IE$190,2007+AK$1-$C1192,FALSE)</f>
        <v>37</v>
      </c>
      <c r="AL1192">
        <f>VLOOKUP($A1192,'Full dataset'!$A$4:$IE$190,2007+AL$1-$C1192,FALSE)</f>
        <v>22</v>
      </c>
      <c r="AM1192" t="str">
        <f>VLOOKUP($A1192,'Full dataset'!$A$4:$IE$190,2007+AM$1-$C1192,FALSE)</f>
        <v>.</v>
      </c>
      <c r="AN1192" t="str">
        <f>VLOOKUP($A1192,'Full dataset'!$A$4:$IE$190,2007+AN$1-$C1192,FALSE)</f>
        <v>.</v>
      </c>
      <c r="AO1192" t="str">
        <f>VLOOKUP($A1192,'Full dataset'!$A$4:$IE$190,2007+AO$1-$C1192,FALSE)</f>
        <v>.</v>
      </c>
      <c r="AP1192" t="s">
        <v>726</v>
      </c>
      <c r="AQ1192" t="s">
        <v>726</v>
      </c>
      <c r="AR1192" t="s">
        <v>726</v>
      </c>
      <c r="AS1192" t="s">
        <v>726</v>
      </c>
      <c r="AT1192" t="s">
        <v>726</v>
      </c>
      <c r="AU1192">
        <f>VLOOKUP(A1192,'Full dataset'!$A$4:$II$190,$AU$1,FALSE)</f>
        <v>2009</v>
      </c>
      <c r="AV1192">
        <v>1</v>
      </c>
      <c r="AW1192">
        <f>VLOOKUP(A1192,'Full dataset'!$A$5:$IM$190,247,FALSE)</f>
        <v>2</v>
      </c>
      <c r="AX1192">
        <f>VLOOKUP(A1192,'Full dataset'!$A$4:$II$190,242,FALSE)</f>
        <v>2010</v>
      </c>
      <c r="AY1192">
        <f>VLOOKUP(A1192,'Full dataset'!$A$5:$IM$190,246,FALSE)</f>
        <v>2</v>
      </c>
      <c r="AZ1192">
        <v>9999</v>
      </c>
      <c r="BA1192">
        <f>MAX(VLOOKUP($A1192,'Full dataset'!$A$4:$IX$190,BA$1,FALSE),AW1192)</f>
        <v>2</v>
      </c>
      <c r="BB1192">
        <f>IF(VLOOKUP($A1192,'Full dataset'!$A$4:$IX$190,BB$1,FALSE)&gt;0,VLOOKUP($A1192,'Full dataset'!$A$4:$IX$190,BB$1,FALSE),AU1192)</f>
        <v>2009</v>
      </c>
      <c r="BC1192">
        <f>MAX(VLOOKUP($A1192,'Full dataset'!$A$4:$IX$190,BC$1,FALSE),AY1192)</f>
        <v>2</v>
      </c>
      <c r="BD1192">
        <f>MAX(VLOOKUP($A1192,'Full dataset'!$A$4:$IX$190,BD$1,FALSE),AX1192)</f>
        <v>2010</v>
      </c>
      <c r="BE1192">
        <f t="shared" si="111"/>
        <v>2009</v>
      </c>
      <c r="BF1192">
        <f t="shared" si="112"/>
        <v>1</v>
      </c>
      <c r="BG1192">
        <f t="shared" si="113"/>
        <v>1</v>
      </c>
      <c r="BH1192">
        <f t="shared" si="108"/>
        <v>0</v>
      </c>
      <c r="BI1192">
        <f t="shared" si="109"/>
        <v>1</v>
      </c>
      <c r="BO1192">
        <f>IF(BF1192=1,VLOOKUP($A1192,'Full dataset'!$A$4:$IE$190,2007+BO$1-$C1192,FALSE),0)</f>
        <v>0</v>
      </c>
      <c r="BP1192">
        <f>IF(BF1192=1,VLOOKUP($A1192,'Full dataset'!$A$4:$IE$190,2007+BP$1-$C1192,FALSE),0)</f>
        <v>0</v>
      </c>
      <c r="BQ1192">
        <f>IF(BF1192=1,VLOOKUP($A1192,'Full dataset'!$A$4:$IE$190,2007+BQ$1-$C1192,FALSE),0)</f>
        <v>0</v>
      </c>
      <c r="BR1192">
        <f>IF($BG1192=1,VLOOKUP($A1192,'Full dataset'!$A$4:$IE$190,BR$1-2007+$C1192,FALSE),0)</f>
        <v>0</v>
      </c>
      <c r="BS1192">
        <f>IF($BG1192=1,VLOOKUP($A1192,'Full dataset'!$A$4:$IE$190,BS$1-2007+$C1192,FALSE),0)</f>
        <v>0</v>
      </c>
      <c r="BT1192">
        <f>IF($BG1192=1,VLOOKUP($A1192,'Full dataset'!$A$4:$IE$190,BT$1-2007+$C1192,FALSE),0)</f>
        <v>0</v>
      </c>
      <c r="BU1192">
        <f>IF($BG1192=1,VLOOKUP($A1192,'Full dataset'!$A$4:$IE$190,BU$1-2007+$C1192,FALSE),0)</f>
        <v>0</v>
      </c>
      <c r="BV1192">
        <f>IF($BG1192=1,VLOOKUP($A1192,'Full dataset'!$A$4:$IE$190,BV$1-2007+$C1192,FALSE),0)</f>
        <v>0</v>
      </c>
      <c r="BW1192">
        <f>IF($BG1192=1,VLOOKUP($A1192,'Full dataset'!$A$4:$IE$190,BW$1-2007+$C1192,FALSE),0)</f>
        <v>0</v>
      </c>
      <c r="BX1192">
        <f>IF($BG1192=1,VLOOKUP($A1192,'Full dataset'!$A$4:$IE$190,BX$1-2007+$C1192,FALSE),0)</f>
        <v>0</v>
      </c>
    </row>
    <row r="1193" spans="1:76" x14ac:dyDescent="0.25">
      <c r="A1193">
        <v>75</v>
      </c>
      <c r="B1193" t="s">
        <v>119</v>
      </c>
      <c r="C1193">
        <v>2013</v>
      </c>
      <c r="D1193" t="s">
        <v>591</v>
      </c>
      <c r="E1193">
        <f t="shared" si="110"/>
        <v>1</v>
      </c>
      <c r="F1193">
        <v>1</v>
      </c>
      <c r="G1193">
        <v>8139</v>
      </c>
      <c r="H1193">
        <v>4.8941671677690923</v>
      </c>
      <c r="I1193">
        <v>3138</v>
      </c>
      <c r="J1193">
        <v>1</v>
      </c>
      <c r="K1193">
        <v>578</v>
      </c>
      <c r="L1193">
        <v>0.34756464221286831</v>
      </c>
      <c r="M1193">
        <v>1319</v>
      </c>
      <c r="N1193">
        <v>1</v>
      </c>
      <c r="O1193">
        <v>2688</v>
      </c>
      <c r="P1193">
        <v>1.6163559831629586</v>
      </c>
      <c r="Q1193">
        <v>109</v>
      </c>
      <c r="R1193">
        <v>39600</v>
      </c>
      <c r="S1193">
        <v>7370</v>
      </c>
      <c r="T1193">
        <v>519130</v>
      </c>
      <c r="U1193">
        <v>1</v>
      </c>
      <c r="V1193">
        <v>252</v>
      </c>
      <c r="W1193">
        <v>1830</v>
      </c>
      <c r="X1193">
        <v>9617</v>
      </c>
      <c r="Y1193">
        <v>1</v>
      </c>
      <c r="Z1193">
        <v>0</v>
      </c>
      <c r="AA1193" t="s">
        <v>796</v>
      </c>
      <c r="AB1193">
        <v>44262</v>
      </c>
      <c r="AC1193">
        <f>VLOOKUP(A1193,'Full dataset'!$A$4:$IE$190,2033-C1193,FALSE)</f>
        <v>5.7</v>
      </c>
      <c r="AD1193">
        <f>VLOOKUP(A1193,'Full dataset'!$A$4:$IE$190,2041-C1193,FALSE)</f>
        <v>1862</v>
      </c>
      <c r="AE1193">
        <f>VLOOKUP(A1193,'Full dataset'!$A$4:$IE$190,2050-C1193,FALSE)</f>
        <v>0</v>
      </c>
      <c r="AF1193">
        <v>2.85</v>
      </c>
      <c r="AG1193">
        <f>VLOOKUP($A1193,'Full dataset'!$A$4:$IE$190,2007+AG$1-$C1193,FALSE)</f>
        <v>198.637</v>
      </c>
      <c r="AH1193">
        <f>VLOOKUP($A1193,'Full dataset'!$A$4:$IE$190,2007+AH$1-$C1193,FALSE)</f>
        <v>690.197</v>
      </c>
      <c r="AI1193">
        <f>VLOOKUP($A1193,'Full dataset'!$A$4:$IE$190,2007+AI$1-$C1193,FALSE)</f>
        <v>858.11199999999997</v>
      </c>
      <c r="AJ1193">
        <f>VLOOKUP($A1193,'Full dataset'!$A$4:$IE$190,2007+AJ$1-$C1193,FALSE)</f>
        <v>1925</v>
      </c>
      <c r="AK1193">
        <f>VLOOKUP($A1193,'Full dataset'!$A$4:$IE$190,2007+AK$1-$C1193,FALSE)</f>
        <v>22</v>
      </c>
      <c r="AL1193">
        <f>VLOOKUP($A1193,'Full dataset'!$A$4:$IE$190,2007+AL$1-$C1193,FALSE)</f>
        <v>26</v>
      </c>
      <c r="AM1193" t="str">
        <f>VLOOKUP($A1193,'Full dataset'!$A$4:$IE$190,2007+AM$1-$C1193,FALSE)</f>
        <v>.</v>
      </c>
      <c r="AN1193">
        <f>VLOOKUP($A1193,'Full dataset'!$A$4:$IE$190,2007+AN$1-$C1193,FALSE)</f>
        <v>33765</v>
      </c>
      <c r="AO1193">
        <f>VLOOKUP($A1193,'Full dataset'!$A$4:$IE$190,2007+AO$1-$C1193,FALSE)</f>
        <v>10</v>
      </c>
      <c r="AP1193" t="s">
        <v>726</v>
      </c>
      <c r="AQ1193" t="s">
        <v>726</v>
      </c>
      <c r="AR1193" t="s">
        <v>726</v>
      </c>
      <c r="AS1193" t="s">
        <v>726</v>
      </c>
      <c r="AT1193" t="s">
        <v>726</v>
      </c>
      <c r="AU1193">
        <f>VLOOKUP(A1193,'Full dataset'!$A$4:$II$190,$AU$1,FALSE)</f>
        <v>2009</v>
      </c>
      <c r="AV1193">
        <v>1</v>
      </c>
      <c r="AW1193">
        <f>VLOOKUP(A1193,'Full dataset'!$A$5:$IM$190,247,FALSE)</f>
        <v>2</v>
      </c>
      <c r="AX1193">
        <f>VLOOKUP(A1193,'Full dataset'!$A$4:$II$190,242,FALSE)</f>
        <v>2008</v>
      </c>
      <c r="AY1193">
        <f>VLOOKUP(A1193,'Full dataset'!$A$5:$IM$190,246,FALSE)</f>
        <v>1</v>
      </c>
      <c r="AZ1193">
        <v>9999</v>
      </c>
      <c r="BA1193">
        <f>MAX(VLOOKUP($A1193,'Full dataset'!$A$4:$IX$190,BA$1,FALSE),AW1193)</f>
        <v>2</v>
      </c>
      <c r="BB1193">
        <f>IF(VLOOKUP($A1193,'Full dataset'!$A$4:$IX$190,BB$1,FALSE)&gt;0,VLOOKUP($A1193,'Full dataset'!$A$4:$IX$190,BB$1,FALSE),AU1193)</f>
        <v>2009</v>
      </c>
      <c r="BC1193">
        <f>MAX(VLOOKUP($A1193,'Full dataset'!$A$4:$IX$190,BC$1,FALSE),AY1193)</f>
        <v>1</v>
      </c>
      <c r="BD1193">
        <f>MAX(VLOOKUP($A1193,'Full dataset'!$A$4:$IX$190,BD$1,FALSE),AX1193)</f>
        <v>2008</v>
      </c>
      <c r="BE1193">
        <f t="shared" si="111"/>
        <v>2008</v>
      </c>
      <c r="BF1193">
        <f t="shared" si="112"/>
        <v>1</v>
      </c>
      <c r="BG1193">
        <f t="shared" si="113"/>
        <v>0</v>
      </c>
      <c r="BH1193">
        <f t="shared" si="108"/>
        <v>0</v>
      </c>
      <c r="BI1193">
        <f t="shared" si="109"/>
        <v>1</v>
      </c>
      <c r="BO1193">
        <f>IF(BF1193=1,VLOOKUP($A1193,'Full dataset'!$A$4:$IE$190,2007+BO$1-$C1193,FALSE),0)</f>
        <v>0</v>
      </c>
      <c r="BP1193">
        <f>IF(BF1193=1,VLOOKUP($A1193,'Full dataset'!$A$4:$IE$190,2007+BP$1-$C1193,FALSE),0)</f>
        <v>0</v>
      </c>
      <c r="BQ1193">
        <f>IF(BF1193=1,VLOOKUP($A1193,'Full dataset'!$A$4:$IE$190,2007+BQ$1-$C1193,FALSE),0)</f>
        <v>0</v>
      </c>
      <c r="BR1193">
        <f>IF($BG1193=1,VLOOKUP($A1193,'Full dataset'!$A$4:$IE$190,BR$1-2007+$C1193,FALSE),0)</f>
        <v>0</v>
      </c>
      <c r="BS1193">
        <f>IF($BG1193=1,VLOOKUP($A1193,'Full dataset'!$A$4:$IE$190,BS$1-2007+$C1193,FALSE),0)</f>
        <v>0</v>
      </c>
      <c r="BT1193">
        <f>IF($BG1193=1,VLOOKUP($A1193,'Full dataset'!$A$4:$IE$190,BT$1-2007+$C1193,FALSE),0)</f>
        <v>0</v>
      </c>
      <c r="BU1193">
        <f>IF($BG1193=1,VLOOKUP($A1193,'Full dataset'!$A$4:$IE$190,BU$1-2007+$C1193,FALSE),0)</f>
        <v>0</v>
      </c>
      <c r="BV1193">
        <f>IF($BG1193=1,VLOOKUP($A1193,'Full dataset'!$A$4:$IE$190,BV$1-2007+$C1193,FALSE),0)</f>
        <v>0</v>
      </c>
      <c r="BW1193">
        <f>IF($BG1193=1,VLOOKUP($A1193,'Full dataset'!$A$4:$IE$190,BW$1-2007+$C1193,FALSE),0)</f>
        <v>0</v>
      </c>
      <c r="BX1193">
        <f>IF($BG1193=1,VLOOKUP($A1193,'Full dataset'!$A$4:$IE$190,BX$1-2007+$C1193,FALSE),0)</f>
        <v>0</v>
      </c>
    </row>
    <row r="1194" spans="1:76" x14ac:dyDescent="0.25">
      <c r="A1194">
        <v>76</v>
      </c>
      <c r="B1194" t="s">
        <v>120</v>
      </c>
      <c r="C1194">
        <v>2013</v>
      </c>
      <c r="D1194" t="s">
        <v>591</v>
      </c>
      <c r="E1194">
        <f t="shared" si="110"/>
        <v>1</v>
      </c>
      <c r="F1194">
        <v>1</v>
      </c>
      <c r="G1194">
        <v>486988</v>
      </c>
      <c r="H1194">
        <v>9.1179179928852268</v>
      </c>
      <c r="I1194">
        <v>110737</v>
      </c>
      <c r="J1194">
        <v>1</v>
      </c>
      <c r="K1194">
        <v>11560</v>
      </c>
      <c r="L1194">
        <v>0.2164388691256319</v>
      </c>
      <c r="M1194">
        <v>1466</v>
      </c>
      <c r="N1194">
        <v>2</v>
      </c>
      <c r="O1194">
        <v>67776</v>
      </c>
      <c r="P1194">
        <v>1.2689758472196218</v>
      </c>
      <c r="Q1194">
        <v>525</v>
      </c>
      <c r="R1194">
        <v>39417</v>
      </c>
      <c r="S1194">
        <v>7372</v>
      </c>
      <c r="T1194">
        <v>511210</v>
      </c>
      <c r="U1194">
        <v>1</v>
      </c>
      <c r="V1194">
        <v>5846</v>
      </c>
      <c r="W1194">
        <v>68855</v>
      </c>
      <c r="X1194">
        <v>13306</v>
      </c>
      <c r="Y1194">
        <v>1</v>
      </c>
      <c r="Z1194">
        <v>1</v>
      </c>
      <c r="AA1194" t="s">
        <v>797</v>
      </c>
      <c r="AB1194">
        <v>2891181</v>
      </c>
      <c r="AC1194">
        <f>VLOOKUP(A1194,'Full dataset'!$A$4:$IE$190,2033-C1194,FALSE)</f>
        <v>2.6</v>
      </c>
      <c r="AD1194">
        <f>VLOOKUP(A1194,'Full dataset'!$A$4:$IE$190,2041-C1194,FALSE)</f>
        <v>57642</v>
      </c>
      <c r="AE1194">
        <f>VLOOKUP(A1194,'Full dataset'!$A$4:$IE$190,2050-C1194,FALSE)</f>
        <v>0</v>
      </c>
      <c r="AF1194">
        <v>1.3</v>
      </c>
      <c r="AG1194">
        <f>VLOOKUP($A1194,'Full dataset'!$A$4:$IE$190,2007+AG$1-$C1194,FALSE)</f>
        <v>21863</v>
      </c>
      <c r="AH1194">
        <f>VLOOKUP($A1194,'Full dataset'!$A$4:$IE$190,2007+AH$1-$C1194,FALSE)</f>
        <v>142431</v>
      </c>
      <c r="AI1194">
        <f>VLOOKUP($A1194,'Full dataset'!$A$4:$IE$190,2007+AI$1-$C1194,FALSE)</f>
        <v>77849</v>
      </c>
      <c r="AJ1194" t="str">
        <f>VLOOKUP($A1194,'Full dataset'!$A$4:$IE$190,2007+AJ$1-$C1194,FALSE)</f>
        <v>.</v>
      </c>
      <c r="AK1194">
        <f>VLOOKUP($A1194,'Full dataset'!$A$4:$IE$190,2007+AK$1-$C1194,FALSE)</f>
        <v>-4</v>
      </c>
      <c r="AL1194">
        <f>VLOOKUP($A1194,'Full dataset'!$A$4:$IE$190,2007+AL$1-$C1194,FALSE)</f>
        <v>24</v>
      </c>
      <c r="AM1194" t="str">
        <f>VLOOKUP($A1194,'Full dataset'!$A$4:$IE$190,2007+AM$1-$C1194,FALSE)</f>
        <v>.</v>
      </c>
      <c r="AN1194" t="str">
        <f>VLOOKUP($A1194,'Full dataset'!$A$4:$IE$190,2007+AN$1-$C1194,FALSE)</f>
        <v>.</v>
      </c>
      <c r="AO1194" t="str">
        <f>VLOOKUP($A1194,'Full dataset'!$A$4:$IE$190,2007+AO$1-$C1194,FALSE)</f>
        <v>.</v>
      </c>
      <c r="AP1194" t="s">
        <v>726</v>
      </c>
      <c r="AQ1194" t="s">
        <v>726</v>
      </c>
      <c r="AR1194" t="s">
        <v>726</v>
      </c>
      <c r="AS1194" t="s">
        <v>726</v>
      </c>
      <c r="AT1194" t="s">
        <v>726</v>
      </c>
      <c r="AU1194">
        <f>VLOOKUP(A1194,'Full dataset'!$A$4:$II$190,$AU$1,FALSE)</f>
        <v>2008</v>
      </c>
      <c r="AV1194">
        <v>1</v>
      </c>
      <c r="AW1194">
        <f>VLOOKUP(A1194,'Full dataset'!$A$5:$IM$190,247,FALSE)</f>
        <v>2</v>
      </c>
      <c r="AX1194">
        <f>VLOOKUP(A1194,'Full dataset'!$A$4:$II$190,242,FALSE)</f>
        <v>2007</v>
      </c>
      <c r="AY1194">
        <f>VLOOKUP(A1194,'Full dataset'!$A$5:$IM$190,246,FALSE)</f>
        <v>2</v>
      </c>
      <c r="AZ1194">
        <v>9999</v>
      </c>
      <c r="BA1194">
        <f>MAX(VLOOKUP($A1194,'Full dataset'!$A$4:$IX$190,BA$1,FALSE),AW1194)</f>
        <v>2</v>
      </c>
      <c r="BB1194">
        <f>IF(VLOOKUP($A1194,'Full dataset'!$A$4:$IX$190,BB$1,FALSE)&gt;0,VLOOKUP($A1194,'Full dataset'!$A$4:$IX$190,BB$1,FALSE),AU1194)</f>
        <v>2008</v>
      </c>
      <c r="BC1194">
        <f>MAX(VLOOKUP($A1194,'Full dataset'!$A$4:$IX$190,BC$1,FALSE),AY1194)</f>
        <v>2</v>
      </c>
      <c r="BD1194">
        <f>MAX(VLOOKUP($A1194,'Full dataset'!$A$4:$IX$190,BD$1,FALSE),AX1194)</f>
        <v>2007</v>
      </c>
      <c r="BE1194">
        <f t="shared" si="111"/>
        <v>2007</v>
      </c>
      <c r="BF1194">
        <f t="shared" si="112"/>
        <v>1</v>
      </c>
      <c r="BG1194">
        <f t="shared" si="113"/>
        <v>1</v>
      </c>
      <c r="BH1194">
        <f t="shared" si="108"/>
        <v>0</v>
      </c>
      <c r="BI1194">
        <f t="shared" si="109"/>
        <v>1</v>
      </c>
      <c r="BO1194">
        <f>IF(BF1194=1,VLOOKUP($A1194,'Full dataset'!$A$4:$IE$190,2007+BO$1-$C1194,FALSE),0)</f>
        <v>0</v>
      </c>
      <c r="BP1194">
        <f>IF(BF1194=1,VLOOKUP($A1194,'Full dataset'!$A$4:$IE$190,2007+BP$1-$C1194,FALSE),0)</f>
        <v>0</v>
      </c>
      <c r="BQ1194">
        <f>IF(BF1194=1,VLOOKUP($A1194,'Full dataset'!$A$4:$IE$190,2007+BQ$1-$C1194,FALSE),0)</f>
        <v>0</v>
      </c>
      <c r="BR1194">
        <f>IF($BG1194=1,VLOOKUP($A1194,'Full dataset'!$A$4:$IE$190,BR$1-2007+$C1194,FALSE),0)</f>
        <v>520</v>
      </c>
      <c r="BS1194">
        <f>IF($BG1194=1,VLOOKUP($A1194,'Full dataset'!$A$4:$IE$190,BS$1-2007+$C1194,FALSE),0)</f>
        <v>5248</v>
      </c>
      <c r="BT1194">
        <f>IF($BG1194=1,VLOOKUP($A1194,'Full dataset'!$A$4:$IE$190,BT$1-2007+$C1194,FALSE),0)</f>
        <v>60228</v>
      </c>
      <c r="BU1194">
        <f>IF($BG1194=1,VLOOKUP($A1194,'Full dataset'!$A$4:$IE$190,BU$1-2007+$C1194,FALSE),0)</f>
        <v>11869</v>
      </c>
      <c r="BV1194">
        <f>IF($BG1194=1,VLOOKUP($A1194,'Full dataset'!$A$4:$IE$190,BV$1-2007+$C1194,FALSE),0)</f>
        <v>86</v>
      </c>
      <c r="BW1194">
        <f>IF($BG1194=1,VLOOKUP($A1194,'Full dataset'!$A$4:$IE$190,BW$1-2007+$C1194,FALSE),0)</f>
        <v>0</v>
      </c>
      <c r="BX1194">
        <f>IF($BG1194=1,VLOOKUP($A1194,'Full dataset'!$A$4:$IE$190,BX$1-2007+$C1194,FALSE),0)</f>
        <v>496</v>
      </c>
    </row>
    <row r="1195" spans="1:76" x14ac:dyDescent="0.25">
      <c r="A1195">
        <v>77</v>
      </c>
      <c r="B1195" t="s">
        <v>121</v>
      </c>
      <c r="C1195">
        <v>2013</v>
      </c>
      <c r="D1195" t="s">
        <v>591</v>
      </c>
      <c r="E1195">
        <f t="shared" si="110"/>
        <v>1</v>
      </c>
      <c r="F1195">
        <v>1</v>
      </c>
      <c r="G1195">
        <v>25864</v>
      </c>
      <c r="H1195">
        <v>6.097123998114097</v>
      </c>
      <c r="I1195">
        <v>16444</v>
      </c>
      <c r="J1195">
        <v>0</v>
      </c>
      <c r="N1195">
        <v>0</v>
      </c>
      <c r="S1195">
        <v>6321</v>
      </c>
      <c r="T1195">
        <v>524114</v>
      </c>
      <c r="U1195">
        <v>1</v>
      </c>
      <c r="V1195">
        <v>214</v>
      </c>
      <c r="W1195">
        <v>24352</v>
      </c>
      <c r="X1195">
        <v>2334</v>
      </c>
      <c r="Y1195">
        <v>1</v>
      </c>
      <c r="Z1195">
        <v>1</v>
      </c>
      <c r="AA1195" t="s">
        <v>798</v>
      </c>
      <c r="AB1195">
        <v>65947</v>
      </c>
      <c r="AC1195">
        <f>VLOOKUP(A1195,'Full dataset'!$A$4:$IE$190,2033-C1195,FALSE)</f>
        <v>1.7</v>
      </c>
      <c r="AD1195">
        <f>VLOOKUP(A1195,'Full dataset'!$A$4:$IE$190,2041-C1195,FALSE)</f>
        <v>4758</v>
      </c>
      <c r="AE1195">
        <f>VLOOKUP(A1195,'Full dataset'!$A$4:$IE$190,2050-C1195,FALSE)</f>
        <v>0</v>
      </c>
      <c r="AF1195">
        <v>0.85</v>
      </c>
      <c r="AG1195">
        <f>VLOOKUP($A1195,'Full dataset'!$A$4:$IE$190,2007+AG$1-$C1195,FALSE)</f>
        <v>3158</v>
      </c>
      <c r="AH1195">
        <f>VLOOKUP($A1195,'Full dataset'!$A$4:$IE$190,2007+AH$1-$C1195,FALSE)</f>
        <v>121307</v>
      </c>
      <c r="AI1195">
        <f>VLOOKUP($A1195,'Full dataset'!$A$4:$IE$190,2007+AI$1-$C1195,FALSE)</f>
        <v>23939</v>
      </c>
      <c r="AJ1195">
        <f>VLOOKUP($A1195,'Full dataset'!$A$4:$IE$190,2007+AJ$1-$C1195,FALSE)</f>
        <v>-53</v>
      </c>
      <c r="AK1195">
        <f>VLOOKUP($A1195,'Full dataset'!$A$4:$IE$190,2007+AK$1-$C1195,FALSE)</f>
        <v>-4</v>
      </c>
      <c r="AL1195">
        <f>VLOOKUP($A1195,'Full dataset'!$A$4:$IE$190,2007+AL$1-$C1195,FALSE)</f>
        <v>68</v>
      </c>
      <c r="AM1195">
        <f>VLOOKUP($A1195,'Full dataset'!$A$4:$IE$190,2007+AM$1-$C1195,FALSE)</f>
        <v>139</v>
      </c>
      <c r="AN1195">
        <f>VLOOKUP($A1195,'Full dataset'!$A$4:$IE$190,2007+AN$1-$C1195,FALSE)</f>
        <v>27037</v>
      </c>
      <c r="AO1195">
        <f>VLOOKUP($A1195,'Full dataset'!$A$4:$IE$190,2007+AO$1-$C1195,FALSE)</f>
        <v>5</v>
      </c>
      <c r="AP1195" t="s">
        <v>726</v>
      </c>
      <c r="AQ1195" t="s">
        <v>726</v>
      </c>
      <c r="AR1195" t="s">
        <v>726</v>
      </c>
      <c r="AS1195" t="s">
        <v>726</v>
      </c>
      <c r="AT1195" t="s">
        <v>726</v>
      </c>
      <c r="AU1195">
        <f>VLOOKUP(A1195,'Full dataset'!$A$4:$II$190,$AU$1,FALSE)</f>
        <v>2011</v>
      </c>
      <c r="AV1195">
        <v>0</v>
      </c>
      <c r="AW1195">
        <f>VLOOKUP(A1195,'Full dataset'!$A$5:$IM$190,247,FALSE)</f>
        <v>1</v>
      </c>
      <c r="AX1195">
        <f>VLOOKUP(A1195,'Full dataset'!$A$4:$II$190,242,FALSE)</f>
        <v>2007</v>
      </c>
      <c r="AY1195">
        <f>VLOOKUP(A1195,'Full dataset'!$A$5:$IM$190,246,FALSE)</f>
        <v>1</v>
      </c>
      <c r="AZ1195">
        <v>9999</v>
      </c>
      <c r="BA1195">
        <f>MAX(VLOOKUP($A1195,'Full dataset'!$A$4:$IX$190,BA$1,FALSE),AW1195)</f>
        <v>1</v>
      </c>
      <c r="BB1195">
        <f>IF(VLOOKUP($A1195,'Full dataset'!$A$4:$IX$190,BB$1,FALSE)&gt;0,VLOOKUP($A1195,'Full dataset'!$A$4:$IX$190,BB$1,FALSE),AU1195)</f>
        <v>2011</v>
      </c>
      <c r="BC1195">
        <f>MAX(VLOOKUP($A1195,'Full dataset'!$A$4:$IX$190,BC$1,FALSE),AY1195)</f>
        <v>1</v>
      </c>
      <c r="BD1195">
        <f>MAX(VLOOKUP($A1195,'Full dataset'!$A$4:$IX$190,BD$1,FALSE),AX1195)</f>
        <v>2007</v>
      </c>
      <c r="BE1195">
        <f t="shared" si="111"/>
        <v>2007</v>
      </c>
      <c r="BF1195">
        <f t="shared" si="112"/>
        <v>0</v>
      </c>
      <c r="BG1195">
        <f t="shared" si="113"/>
        <v>0</v>
      </c>
      <c r="BH1195">
        <f t="shared" si="108"/>
        <v>0</v>
      </c>
      <c r="BI1195">
        <f t="shared" si="109"/>
        <v>0</v>
      </c>
      <c r="BO1195">
        <f>IF(BF1195=1,VLOOKUP($A1195,'Full dataset'!$A$4:$IE$190,2007+BO$1-$C1195,FALSE),0)</f>
        <v>0</v>
      </c>
      <c r="BP1195">
        <f>IF(BF1195=1,VLOOKUP($A1195,'Full dataset'!$A$4:$IE$190,2007+BP$1-$C1195,FALSE),0)</f>
        <v>0</v>
      </c>
      <c r="BQ1195">
        <f>IF(BF1195=1,VLOOKUP($A1195,'Full dataset'!$A$4:$IE$190,2007+BQ$1-$C1195,FALSE),0)</f>
        <v>0</v>
      </c>
      <c r="BR1195">
        <f>IF($BG1195=1,VLOOKUP($A1195,'Full dataset'!$A$4:$IE$190,BR$1-2007+$C1195,FALSE),0)</f>
        <v>0</v>
      </c>
      <c r="BS1195">
        <f>IF($BG1195=1,VLOOKUP($A1195,'Full dataset'!$A$4:$IE$190,BS$1-2007+$C1195,FALSE),0)</f>
        <v>0</v>
      </c>
      <c r="BT1195">
        <f>IF($BG1195=1,VLOOKUP($A1195,'Full dataset'!$A$4:$IE$190,BT$1-2007+$C1195,FALSE),0)</f>
        <v>0</v>
      </c>
      <c r="BU1195">
        <f>IF($BG1195=1,VLOOKUP($A1195,'Full dataset'!$A$4:$IE$190,BU$1-2007+$C1195,FALSE),0)</f>
        <v>0</v>
      </c>
      <c r="BV1195">
        <f>IF($BG1195=1,VLOOKUP($A1195,'Full dataset'!$A$4:$IE$190,BV$1-2007+$C1195,FALSE),0)</f>
        <v>0</v>
      </c>
      <c r="BW1195">
        <f>IF($BG1195=1,VLOOKUP($A1195,'Full dataset'!$A$4:$IE$190,BW$1-2007+$C1195,FALSE),0)</f>
        <v>0</v>
      </c>
      <c r="BX1195">
        <f>IF($BG1195=1,VLOOKUP($A1195,'Full dataset'!$A$4:$IE$190,BX$1-2007+$C1195,FALSE),0)</f>
        <v>0</v>
      </c>
    </row>
    <row r="1196" spans="1:76" x14ac:dyDescent="0.25">
      <c r="A1196">
        <v>78</v>
      </c>
      <c r="B1196" t="s">
        <v>122</v>
      </c>
      <c r="C1196">
        <v>2013</v>
      </c>
      <c r="D1196" t="s">
        <v>591</v>
      </c>
      <c r="E1196">
        <f t="shared" si="110"/>
        <v>1</v>
      </c>
      <c r="F1196">
        <v>1</v>
      </c>
      <c r="G1196">
        <v>10075</v>
      </c>
      <c r="H1196">
        <v>6.8184894423389278E-2</v>
      </c>
      <c r="I1196">
        <v>6245</v>
      </c>
      <c r="J1196">
        <v>1</v>
      </c>
      <c r="K1196">
        <v>4444</v>
      </c>
      <c r="L1196">
        <v>3.0075798592311857E-2</v>
      </c>
      <c r="M1196">
        <v>3387</v>
      </c>
      <c r="N1196">
        <v>1</v>
      </c>
      <c r="O1196">
        <v>280</v>
      </c>
      <c r="P1196">
        <v>1.8949648077964266E-3</v>
      </c>
      <c r="Q1196">
        <v>2</v>
      </c>
      <c r="R1196">
        <v>40391</v>
      </c>
      <c r="S1196">
        <v>5411</v>
      </c>
      <c r="T1196">
        <v>445110</v>
      </c>
      <c r="U1196">
        <v>1</v>
      </c>
      <c r="V1196">
        <v>107</v>
      </c>
      <c r="W1196">
        <v>11620</v>
      </c>
      <c r="X1196">
        <v>12980</v>
      </c>
      <c r="Y1196">
        <v>1</v>
      </c>
      <c r="Z1196">
        <v>1</v>
      </c>
      <c r="AA1196" t="s">
        <v>799</v>
      </c>
      <c r="AB1196">
        <v>59387</v>
      </c>
      <c r="AC1196">
        <f>VLOOKUP(A1196,'Full dataset'!$A$4:$IE$190,2033-C1196,FALSE)</f>
        <v>2.4</v>
      </c>
      <c r="AD1196">
        <f>VLOOKUP(A1196,'Full dataset'!$A$4:$IE$190,2041-C1196,FALSE)</f>
        <v>157592</v>
      </c>
      <c r="AE1196">
        <f>VLOOKUP(A1196,'Full dataset'!$A$4:$IE$190,2050-C1196,FALSE)</f>
        <v>0</v>
      </c>
      <c r="AF1196">
        <v>1.2</v>
      </c>
      <c r="AG1196">
        <f>VLOOKUP($A1196,'Full dataset'!$A$4:$IE$190,2007+AG$1-$C1196,FALSE)</f>
        <v>1653.954</v>
      </c>
      <c r="AH1196">
        <f>VLOOKUP($A1196,'Full dataset'!$A$4:$IE$190,2007+AH$1-$C1196,FALSE)</f>
        <v>13546.641</v>
      </c>
      <c r="AI1196">
        <f>VLOOKUP($A1196,'Full dataset'!$A$4:$IE$190,2007+AI$1-$C1196,FALSE)</f>
        <v>29147.518</v>
      </c>
      <c r="AJ1196" t="str">
        <f>VLOOKUP($A1196,'Full dataset'!$A$4:$IE$190,2007+AJ$1-$C1196,FALSE)</f>
        <v>.</v>
      </c>
      <c r="AK1196">
        <f>VLOOKUP($A1196,'Full dataset'!$A$4:$IE$190,2007+AK$1-$C1196,FALSE)</f>
        <v>1</v>
      </c>
      <c r="AL1196">
        <f>VLOOKUP($A1196,'Full dataset'!$A$4:$IE$190,2007+AL$1-$C1196,FALSE)</f>
        <v>48</v>
      </c>
      <c r="AM1196">
        <f>VLOOKUP($A1196,'Full dataset'!$A$4:$IE$190,2007+AM$1-$C1196,FALSE)</f>
        <v>4200</v>
      </c>
      <c r="AN1196">
        <f>VLOOKUP($A1196,'Full dataset'!$A$4:$IE$190,2007+AN$1-$C1196,FALSE)</f>
        <v>507190</v>
      </c>
      <c r="AO1196">
        <f>VLOOKUP($A1196,'Full dataset'!$A$4:$IE$190,2007+AO$1-$C1196,FALSE)</f>
        <v>5</v>
      </c>
      <c r="AP1196" t="s">
        <v>726</v>
      </c>
      <c r="AQ1196" t="s">
        <v>726</v>
      </c>
      <c r="AR1196" t="s">
        <v>726</v>
      </c>
      <c r="AS1196" t="s">
        <v>726</v>
      </c>
      <c r="AT1196" t="s">
        <v>726</v>
      </c>
      <c r="AU1196">
        <f>VLOOKUP(A1196,'Full dataset'!$A$4:$II$190,$AU$1,FALSE)</f>
        <v>2009</v>
      </c>
      <c r="AV1196">
        <v>1</v>
      </c>
      <c r="AW1196">
        <f>VLOOKUP(A1196,'Full dataset'!$A$5:$IM$190,247,FALSE)</f>
        <v>2</v>
      </c>
      <c r="AX1196">
        <f>VLOOKUP(A1196,'Full dataset'!$A$4:$II$190,242,FALSE)</f>
        <v>2010</v>
      </c>
      <c r="AY1196">
        <f>VLOOKUP(A1196,'Full dataset'!$A$5:$IM$190,246,FALSE)</f>
        <v>2</v>
      </c>
      <c r="AZ1196">
        <v>9999</v>
      </c>
      <c r="BA1196">
        <f>MAX(VLOOKUP($A1196,'Full dataset'!$A$4:$IX$190,BA$1,FALSE),AW1196)</f>
        <v>2</v>
      </c>
      <c r="BB1196">
        <f>IF(VLOOKUP($A1196,'Full dataset'!$A$4:$IX$190,BB$1,FALSE)&gt;0,VLOOKUP($A1196,'Full dataset'!$A$4:$IX$190,BB$1,FALSE),AU1196)</f>
        <v>2009</v>
      </c>
      <c r="BC1196">
        <f>MAX(VLOOKUP($A1196,'Full dataset'!$A$4:$IX$190,BC$1,FALSE),AY1196)</f>
        <v>2</v>
      </c>
      <c r="BD1196">
        <f>MAX(VLOOKUP($A1196,'Full dataset'!$A$4:$IX$190,BD$1,FALSE),AX1196)</f>
        <v>2010</v>
      </c>
      <c r="BE1196">
        <f t="shared" si="111"/>
        <v>2009</v>
      </c>
      <c r="BF1196">
        <f t="shared" si="112"/>
        <v>1</v>
      </c>
      <c r="BG1196">
        <f t="shared" si="113"/>
        <v>1</v>
      </c>
      <c r="BH1196">
        <f t="shared" si="108"/>
        <v>0</v>
      </c>
      <c r="BI1196">
        <f t="shared" si="109"/>
        <v>1</v>
      </c>
      <c r="BO1196">
        <f>IF(BF1196=1,VLOOKUP($A1196,'Full dataset'!$A$4:$IE$190,2007+BO$1-$C1196,FALSE),0)</f>
        <v>0</v>
      </c>
      <c r="BP1196">
        <f>IF(BF1196=1,VLOOKUP($A1196,'Full dataset'!$A$4:$IE$190,2007+BP$1-$C1196,FALSE),0)</f>
        <v>0</v>
      </c>
      <c r="BQ1196">
        <f>IF(BF1196=1,VLOOKUP($A1196,'Full dataset'!$A$4:$IE$190,2007+BQ$1-$C1196,FALSE),0)</f>
        <v>0</v>
      </c>
      <c r="BR1196">
        <f>IF($BG1196=1,VLOOKUP($A1196,'Full dataset'!$A$4:$IE$190,BR$1-2007+$C1196,FALSE),0)</f>
        <v>633</v>
      </c>
      <c r="BS1196">
        <f>IF($BG1196=1,VLOOKUP($A1196,'Full dataset'!$A$4:$IE$190,BS$1-2007+$C1196,FALSE),0)</f>
        <v>6431</v>
      </c>
      <c r="BT1196">
        <f>IF($BG1196=1,VLOOKUP($A1196,'Full dataset'!$A$4:$IE$190,BT$1-2007+$C1196,FALSE),0)</f>
        <v>26609</v>
      </c>
      <c r="BU1196">
        <f>IF($BG1196=1,VLOOKUP($A1196,'Full dataset'!$A$4:$IE$190,BU$1-2007+$C1196,FALSE),0)</f>
        <v>4805</v>
      </c>
      <c r="BV1196">
        <f>IF($BG1196=1,VLOOKUP($A1196,'Full dataset'!$A$4:$IE$190,BV$1-2007+$C1196,FALSE),0)</f>
        <v>419</v>
      </c>
      <c r="BW1196">
        <f>IF($BG1196=1,VLOOKUP($A1196,'Full dataset'!$A$4:$IE$190,BW$1-2007+$C1196,FALSE),0)</f>
        <v>104</v>
      </c>
      <c r="BX1196">
        <f>IF($BG1196=1,VLOOKUP($A1196,'Full dataset'!$A$4:$IE$190,BX$1-2007+$C1196,FALSE),0)</f>
        <v>401</v>
      </c>
    </row>
    <row r="1197" spans="1:76" x14ac:dyDescent="0.25">
      <c r="A1197">
        <v>79</v>
      </c>
      <c r="B1197" t="s">
        <v>123</v>
      </c>
      <c r="C1197">
        <v>2013</v>
      </c>
      <c r="D1197" t="s">
        <v>591</v>
      </c>
      <c r="E1197">
        <f t="shared" si="110"/>
        <v>1</v>
      </c>
      <c r="F1197">
        <v>1</v>
      </c>
      <c r="G1197">
        <v>11611</v>
      </c>
      <c r="H1197">
        <v>2.2423715720355348</v>
      </c>
      <c r="I1197">
        <v>3666</v>
      </c>
      <c r="J1197">
        <v>1</v>
      </c>
      <c r="K1197">
        <v>3196</v>
      </c>
      <c r="L1197">
        <v>0.61722672846658944</v>
      </c>
      <c r="M1197">
        <v>935</v>
      </c>
      <c r="N1197">
        <v>2</v>
      </c>
      <c r="O1197">
        <v>235</v>
      </c>
      <c r="P1197">
        <v>4.538431826960216E-2</v>
      </c>
      <c r="Q1197">
        <v>0</v>
      </c>
      <c r="R1197">
        <v>39934</v>
      </c>
      <c r="S1197">
        <v>3942</v>
      </c>
      <c r="T1197">
        <v>339930</v>
      </c>
      <c r="U1197">
        <v>1</v>
      </c>
      <c r="V1197">
        <v>346</v>
      </c>
      <c r="W1197">
        <v>53662</v>
      </c>
      <c r="X1197">
        <v>4014</v>
      </c>
      <c r="Y1197">
        <v>1</v>
      </c>
      <c r="Z1197">
        <v>1</v>
      </c>
      <c r="AA1197" t="s">
        <v>800</v>
      </c>
      <c r="AB1197">
        <v>91006</v>
      </c>
      <c r="AC1197">
        <f>VLOOKUP(A1197,'Full dataset'!$A$4:$IE$190,2033-C1197,FALSE)</f>
        <v>0.5</v>
      </c>
      <c r="AD1197" t="str">
        <f>VLOOKUP(A1197,'Full dataset'!$A$4:$IE$190,2041-C1197,FALSE)</f>
        <v>.</v>
      </c>
      <c r="AE1197">
        <f>VLOOKUP(A1197,'Full dataset'!$A$4:$IE$190,2050-C1197,FALSE)</f>
        <v>0</v>
      </c>
      <c r="AF1197">
        <v>0.25</v>
      </c>
      <c r="AG1197">
        <f>VLOOKUP($A1197,'Full dataset'!$A$4:$IE$190,2007+AG$1-$C1197,FALSE)</f>
        <v>903.94399999999996</v>
      </c>
      <c r="AH1197">
        <f>VLOOKUP($A1197,'Full dataset'!$A$4:$IE$190,2007+AH$1-$C1197,FALSE)</f>
        <v>6439.6260000000002</v>
      </c>
      <c r="AI1197">
        <f>VLOOKUP($A1197,'Full dataset'!$A$4:$IE$190,2007+AI$1-$C1197,FALSE)</f>
        <v>6484.8919999999998</v>
      </c>
      <c r="AJ1197" t="str">
        <f>VLOOKUP($A1197,'Full dataset'!$A$4:$IE$190,2007+AJ$1-$C1197,FALSE)</f>
        <v>.</v>
      </c>
      <c r="AK1197">
        <f>VLOOKUP($A1197,'Full dataset'!$A$4:$IE$190,2007+AK$1-$C1197,FALSE)</f>
        <v>-4</v>
      </c>
      <c r="AL1197">
        <f>VLOOKUP($A1197,'Full dataset'!$A$4:$IE$190,2007+AL$1-$C1197,FALSE)</f>
        <v>63</v>
      </c>
      <c r="AM1197" t="str">
        <f>VLOOKUP($A1197,'Full dataset'!$A$4:$IE$190,2007+AM$1-$C1197,FALSE)</f>
        <v>.</v>
      </c>
      <c r="AN1197">
        <f>VLOOKUP($A1197,'Full dataset'!$A$4:$IE$190,2007+AN$1-$C1197,FALSE)</f>
        <v>0</v>
      </c>
      <c r="AO1197" t="str">
        <f>VLOOKUP($A1197,'Full dataset'!$A$4:$IE$190,2007+AO$1-$C1197,FALSE)</f>
        <v>.</v>
      </c>
      <c r="AP1197" t="s">
        <v>726</v>
      </c>
      <c r="AQ1197" t="s">
        <v>726</v>
      </c>
      <c r="AR1197" t="s">
        <v>726</v>
      </c>
      <c r="AS1197" t="s">
        <v>726</v>
      </c>
      <c r="AT1197" t="s">
        <v>726</v>
      </c>
      <c r="AU1197">
        <f>VLOOKUP(A1197,'Full dataset'!$A$4:$II$190,$AU$1,FALSE)</f>
        <v>2009</v>
      </c>
      <c r="AV1197">
        <v>1</v>
      </c>
      <c r="AW1197">
        <f>VLOOKUP(A1197,'Full dataset'!$A$5:$IM$190,247,FALSE)</f>
        <v>1</v>
      </c>
      <c r="AX1197">
        <f>VLOOKUP(A1197,'Full dataset'!$A$4:$II$190,242,FALSE)</f>
        <v>2008</v>
      </c>
      <c r="AY1197">
        <f>VLOOKUP(A1197,'Full dataset'!$A$5:$IM$190,246,FALSE)</f>
        <v>1</v>
      </c>
      <c r="AZ1197">
        <v>9999</v>
      </c>
      <c r="BA1197">
        <f>MAX(VLOOKUP($A1197,'Full dataset'!$A$4:$IX$190,BA$1,FALSE),AW1197)</f>
        <v>2</v>
      </c>
      <c r="BB1197">
        <f>IF(VLOOKUP($A1197,'Full dataset'!$A$4:$IX$190,BB$1,FALSE)&gt;0,VLOOKUP($A1197,'Full dataset'!$A$4:$IX$190,BB$1,FALSE),AU1197)</f>
        <v>2009</v>
      </c>
      <c r="BC1197">
        <f>MAX(VLOOKUP($A1197,'Full dataset'!$A$4:$IX$190,BC$1,FALSE),AY1197)</f>
        <v>2</v>
      </c>
      <c r="BD1197">
        <f>MAX(VLOOKUP($A1197,'Full dataset'!$A$4:$IX$190,BD$1,FALSE),AX1197)</f>
        <v>2008</v>
      </c>
      <c r="BE1197">
        <f t="shared" si="111"/>
        <v>2008</v>
      </c>
      <c r="BF1197">
        <f t="shared" si="112"/>
        <v>1</v>
      </c>
      <c r="BG1197">
        <f t="shared" si="113"/>
        <v>1</v>
      </c>
      <c r="BH1197">
        <f t="shared" si="108"/>
        <v>0</v>
      </c>
      <c r="BI1197">
        <f t="shared" si="109"/>
        <v>1</v>
      </c>
      <c r="BO1197">
        <f>IF(BF1197=1,VLOOKUP($A1197,'Full dataset'!$A$4:$IE$190,2007+BO$1-$C1197,FALSE),0)</f>
        <v>460</v>
      </c>
      <c r="BP1197">
        <f>IF(BF1197=1,VLOOKUP($A1197,'Full dataset'!$A$4:$IE$190,2007+BP$1-$C1197,FALSE),0)</f>
        <v>218</v>
      </c>
      <c r="BQ1197">
        <f>IF(BF1197=1,VLOOKUP($A1197,'Full dataset'!$A$4:$IE$190,2007+BQ$1-$C1197,FALSE),0)</f>
        <v>440</v>
      </c>
      <c r="BR1197">
        <f>IF($BG1197=1,VLOOKUP($A1197,'Full dataset'!$A$4:$IE$190,BR$1-2007+$C1197,FALSE),0)</f>
        <v>92</v>
      </c>
      <c r="BS1197">
        <f>IF($BG1197=1,VLOOKUP($A1197,'Full dataset'!$A$4:$IE$190,BS$1-2007+$C1197,FALSE),0)</f>
        <v>2647</v>
      </c>
      <c r="BT1197">
        <f>IF($BG1197=1,VLOOKUP($A1197,'Full dataset'!$A$4:$IE$190,BT$1-2007+$C1197,FALSE),0)</f>
        <v>7556</v>
      </c>
      <c r="BU1197">
        <f>IF($BG1197=1,VLOOKUP($A1197,'Full dataset'!$A$4:$IE$190,BU$1-2007+$C1197,FALSE),0)</f>
        <v>960</v>
      </c>
      <c r="BV1197">
        <f>IF($BG1197=1,VLOOKUP($A1197,'Full dataset'!$A$4:$IE$190,BV$1-2007+$C1197,FALSE),0)</f>
        <v>0</v>
      </c>
      <c r="BW1197">
        <f>IF($BG1197=1,VLOOKUP($A1197,'Full dataset'!$A$4:$IE$190,BW$1-2007+$C1197,FALSE),0)</f>
        <v>568</v>
      </c>
      <c r="BX1197">
        <f>IF($BG1197=1,VLOOKUP($A1197,'Full dataset'!$A$4:$IE$190,BX$1-2007+$C1197,FALSE),0)</f>
        <v>74</v>
      </c>
    </row>
    <row r="1198" spans="1:76" x14ac:dyDescent="0.25">
      <c r="A1198">
        <v>80</v>
      </c>
      <c r="B1198" t="s">
        <v>124</v>
      </c>
      <c r="C1198">
        <v>2013</v>
      </c>
      <c r="D1198" t="s">
        <v>591</v>
      </c>
      <c r="E1198">
        <f t="shared" si="110"/>
        <v>1</v>
      </c>
      <c r="F1198">
        <v>1</v>
      </c>
      <c r="G1198">
        <v>22771</v>
      </c>
      <c r="H1198">
        <v>2.1962770061728394</v>
      </c>
      <c r="I1198">
        <v>8600</v>
      </c>
      <c r="J1198">
        <v>1</v>
      </c>
      <c r="K1198">
        <v>80</v>
      </c>
      <c r="L1198">
        <v>7.716049382716049E-3</v>
      </c>
      <c r="M1198">
        <v>61</v>
      </c>
      <c r="N1198">
        <v>0</v>
      </c>
      <c r="S1198">
        <v>3842</v>
      </c>
      <c r="T1198">
        <v>339113</v>
      </c>
      <c r="U1198">
        <v>1</v>
      </c>
      <c r="V1198">
        <v>149</v>
      </c>
      <c r="W1198">
        <v>1775</v>
      </c>
      <c r="X1198">
        <v>1296</v>
      </c>
      <c r="Y1198">
        <v>1</v>
      </c>
      <c r="Z1198">
        <v>1</v>
      </c>
      <c r="AA1198" t="s">
        <v>801</v>
      </c>
      <c r="AB1198">
        <v>250878</v>
      </c>
      <c r="AC1198">
        <f>VLOOKUP(A1198,'Full dataset'!$A$4:$IE$190,2033-C1198,FALSE)</f>
        <v>4</v>
      </c>
      <c r="AD1198">
        <f>VLOOKUP(A1198,'Full dataset'!$A$4:$IE$190,2041-C1198,FALSE)</f>
        <v>11068</v>
      </c>
      <c r="AE1198">
        <f>VLOOKUP(A1198,'Full dataset'!$A$4:$IE$190,2050-C1198,FALSE)</f>
        <v>0</v>
      </c>
      <c r="AF1198">
        <v>2</v>
      </c>
      <c r="AG1198">
        <f>VLOOKUP($A1198,'Full dataset'!$A$4:$IE$190,2007+AG$1-$C1198,FALSE)</f>
        <v>1006</v>
      </c>
      <c r="AH1198">
        <f>VLOOKUP($A1198,'Full dataset'!$A$4:$IE$190,2007+AH$1-$C1198,FALSE)</f>
        <v>15743</v>
      </c>
      <c r="AI1198">
        <f>VLOOKUP($A1198,'Full dataset'!$A$4:$IE$190,2007+AI$1-$C1198,FALSE)</f>
        <v>9021</v>
      </c>
      <c r="AJ1198">
        <f>VLOOKUP($A1198,'Full dataset'!$A$4:$IE$190,2007+AJ$1-$C1198,FALSE)</f>
        <v>326</v>
      </c>
      <c r="AK1198">
        <f>VLOOKUP($A1198,'Full dataset'!$A$4:$IE$190,2007+AK$1-$C1198,FALSE)</f>
        <v>24</v>
      </c>
      <c r="AL1198">
        <f>VLOOKUP($A1198,'Full dataset'!$A$4:$IE$190,2007+AL$1-$C1198,FALSE)</f>
        <v>31</v>
      </c>
      <c r="AM1198">
        <f>VLOOKUP($A1198,'Full dataset'!$A$4:$IE$190,2007+AM$1-$C1198,FALSE)</f>
        <v>561</v>
      </c>
      <c r="AN1198">
        <f>VLOOKUP($A1198,'Full dataset'!$A$4:$IE$190,2007+AN$1-$C1198,FALSE)</f>
        <v>340693</v>
      </c>
      <c r="AO1198">
        <f>VLOOKUP($A1198,'Full dataset'!$A$4:$IE$190,2007+AO$1-$C1198,FALSE)</f>
        <v>9</v>
      </c>
      <c r="AP1198" t="s">
        <v>726</v>
      </c>
      <c r="AQ1198" t="s">
        <v>726</v>
      </c>
      <c r="AR1198" t="s">
        <v>726</v>
      </c>
      <c r="AS1198" t="s">
        <v>726</v>
      </c>
      <c r="AT1198" t="s">
        <v>726</v>
      </c>
      <c r="AU1198">
        <f>VLOOKUP(A1198,'Full dataset'!$A$4:$II$190,$AU$1,FALSE)</f>
        <v>2011</v>
      </c>
      <c r="AV1198">
        <v>1</v>
      </c>
      <c r="AW1198">
        <f>VLOOKUP(A1198,'Full dataset'!$A$5:$IM$190,247,FALSE)</f>
        <v>2</v>
      </c>
      <c r="AX1198">
        <f>VLOOKUP(A1198,'Full dataset'!$A$4:$II$190,242,FALSE)</f>
        <v>9999</v>
      </c>
      <c r="AY1198">
        <f>VLOOKUP(A1198,'Full dataset'!$A$5:$IM$190,246,FALSE)</f>
        <v>0</v>
      </c>
      <c r="AZ1198">
        <v>9999</v>
      </c>
      <c r="BA1198">
        <f>MAX(VLOOKUP($A1198,'Full dataset'!$A$4:$IX$190,BA$1,FALSE),AW1198)</f>
        <v>2</v>
      </c>
      <c r="BB1198">
        <f>IF(VLOOKUP($A1198,'Full dataset'!$A$4:$IX$190,BB$1,FALSE)&gt;0,VLOOKUP($A1198,'Full dataset'!$A$4:$IX$190,BB$1,FALSE),AU1198)</f>
        <v>2011</v>
      </c>
      <c r="BC1198">
        <f>MAX(VLOOKUP($A1198,'Full dataset'!$A$4:$IX$190,BC$1,FALSE),AY1198)</f>
        <v>2</v>
      </c>
      <c r="BD1198">
        <f>MAX(VLOOKUP($A1198,'Full dataset'!$A$4:$IX$190,BD$1,FALSE),AX1198)</f>
        <v>9999</v>
      </c>
      <c r="BE1198">
        <f t="shared" si="111"/>
        <v>2011</v>
      </c>
      <c r="BF1198">
        <f t="shared" si="112"/>
        <v>1</v>
      </c>
      <c r="BG1198">
        <f t="shared" si="113"/>
        <v>0</v>
      </c>
      <c r="BH1198">
        <f t="shared" si="108"/>
        <v>0</v>
      </c>
      <c r="BI1198">
        <f t="shared" si="109"/>
        <v>1</v>
      </c>
      <c r="BO1198">
        <f>IF(BF1198=1,VLOOKUP($A1198,'Full dataset'!$A$4:$IE$190,2007+BO$1-$C1198,FALSE),0)</f>
        <v>367</v>
      </c>
      <c r="BP1198">
        <f>IF(BF1198=1,VLOOKUP($A1198,'Full dataset'!$A$4:$IE$190,2007+BP$1-$C1198,FALSE),0)</f>
        <v>122</v>
      </c>
      <c r="BQ1198">
        <f>IF(BF1198=1,VLOOKUP($A1198,'Full dataset'!$A$4:$IE$190,2007+BQ$1-$C1198,FALSE),0)</f>
        <v>825</v>
      </c>
      <c r="BR1198">
        <f>IF($BG1198=1,VLOOKUP($A1198,'Full dataset'!$A$4:$IE$190,BR$1-2007+$C1198,FALSE),0)</f>
        <v>0</v>
      </c>
      <c r="BS1198">
        <f>IF($BG1198=1,VLOOKUP($A1198,'Full dataset'!$A$4:$IE$190,BS$1-2007+$C1198,FALSE),0)</f>
        <v>0</v>
      </c>
      <c r="BT1198">
        <f>IF($BG1198=1,VLOOKUP($A1198,'Full dataset'!$A$4:$IE$190,BT$1-2007+$C1198,FALSE),0)</f>
        <v>0</v>
      </c>
      <c r="BU1198">
        <f>IF($BG1198=1,VLOOKUP($A1198,'Full dataset'!$A$4:$IE$190,BU$1-2007+$C1198,FALSE),0)</f>
        <v>0</v>
      </c>
      <c r="BV1198">
        <f>IF($BG1198=1,VLOOKUP($A1198,'Full dataset'!$A$4:$IE$190,BV$1-2007+$C1198,FALSE),0)</f>
        <v>0</v>
      </c>
      <c r="BW1198">
        <f>IF($BG1198=1,VLOOKUP($A1198,'Full dataset'!$A$4:$IE$190,BW$1-2007+$C1198,FALSE),0)</f>
        <v>0</v>
      </c>
      <c r="BX1198">
        <f>IF($BG1198=1,VLOOKUP($A1198,'Full dataset'!$A$4:$IE$190,BX$1-2007+$C1198,FALSE),0)</f>
        <v>0</v>
      </c>
    </row>
    <row r="1199" spans="1:76" x14ac:dyDescent="0.25">
      <c r="A1199">
        <v>81</v>
      </c>
      <c r="B1199" t="s">
        <v>125</v>
      </c>
      <c r="C1199">
        <v>2013</v>
      </c>
      <c r="D1199" t="s">
        <v>582</v>
      </c>
      <c r="E1199">
        <f t="shared" si="110"/>
        <v>0</v>
      </c>
      <c r="F1199">
        <v>1</v>
      </c>
      <c r="G1199">
        <v>1185</v>
      </c>
      <c r="H1199">
        <v>1.0277536860364267</v>
      </c>
      <c r="I1199">
        <v>483</v>
      </c>
      <c r="J1199">
        <v>1</v>
      </c>
      <c r="K1199">
        <v>22</v>
      </c>
      <c r="L1199">
        <v>1.9080659150043366E-2</v>
      </c>
      <c r="M1199">
        <v>112</v>
      </c>
      <c r="N1199">
        <v>0</v>
      </c>
      <c r="U1199">
        <v>1</v>
      </c>
      <c r="V1199">
        <v>0</v>
      </c>
      <c r="W1199">
        <v>20</v>
      </c>
      <c r="X1199">
        <v>204</v>
      </c>
      <c r="Y1199">
        <v>1</v>
      </c>
      <c r="Z1199">
        <v>0</v>
      </c>
      <c r="AA1199" t="s">
        <v>802</v>
      </c>
      <c r="AB1199">
        <v>685</v>
      </c>
      <c r="AC1199">
        <f>VLOOKUP(A1199,'Full dataset'!$A$4:$IE$190,2033-C1199,FALSE)</f>
        <v>0</v>
      </c>
      <c r="AD1199" t="str">
        <f>VLOOKUP(A1199,'Full dataset'!$A$4:$IE$190,2041-C1199,FALSE)</f>
        <v>.</v>
      </c>
      <c r="AE1199">
        <f>VLOOKUP(A1199,'Full dataset'!$A$4:$IE$190,2050-C1199,FALSE)</f>
        <v>0</v>
      </c>
      <c r="AF1199">
        <v>0</v>
      </c>
      <c r="AG1199" t="str">
        <f>VLOOKUP($A1199,'Full dataset'!$A$4:$IE$190,2007+AG$1-$C1199,FALSE)</f>
        <v>.</v>
      </c>
      <c r="AH1199" t="str">
        <f>VLOOKUP($A1199,'Full dataset'!$A$4:$IE$190,2007+AH$1-$C1199,FALSE)</f>
        <v>.</v>
      </c>
      <c r="AI1199" t="str">
        <f>VLOOKUP($A1199,'Full dataset'!$A$4:$IE$190,2007+AI$1-$C1199,FALSE)</f>
        <v>.</v>
      </c>
      <c r="AJ1199" t="str">
        <f>VLOOKUP($A1199,'Full dataset'!$A$4:$IE$190,2007+AJ$1-$C1199,FALSE)</f>
        <v>.</v>
      </c>
      <c r="AK1199">
        <f>VLOOKUP($A1199,'Full dataset'!$A$4:$IE$190,2007+AK$1-$C1199,FALSE)</f>
        <v>7</v>
      </c>
      <c r="AL1199" t="str">
        <f>VLOOKUP($A1199,'Full dataset'!$A$4:$IE$190,2007+AL$1-$C1199,FALSE)</f>
        <v>.</v>
      </c>
      <c r="AM1199" t="str">
        <f>VLOOKUP($A1199,'Full dataset'!$A$4:$IE$190,2007+AM$1-$C1199,FALSE)</f>
        <v>.</v>
      </c>
      <c r="AN1199" t="str">
        <f>VLOOKUP($A1199,'Full dataset'!$A$4:$IE$190,2007+AN$1-$C1199,FALSE)</f>
        <v>.</v>
      </c>
      <c r="AO1199" t="str">
        <f>VLOOKUP($A1199,'Full dataset'!$A$4:$IE$190,2007+AO$1-$C1199,FALSE)</f>
        <v>.</v>
      </c>
      <c r="AP1199" t="s">
        <v>726</v>
      </c>
      <c r="AQ1199" t="s">
        <v>726</v>
      </c>
      <c r="AR1199" t="s">
        <v>726</v>
      </c>
      <c r="AS1199" t="s">
        <v>726</v>
      </c>
      <c r="AT1199" t="s">
        <v>726</v>
      </c>
      <c r="AU1199">
        <f>VLOOKUP(A1199,'Full dataset'!$A$4:$II$190,$AU$1,FALSE)</f>
        <v>2009</v>
      </c>
      <c r="AV1199">
        <v>1</v>
      </c>
      <c r="AW1199">
        <f>VLOOKUP(A1199,'Full dataset'!$A$5:$IM$190,247,FALSE)</f>
        <v>2</v>
      </c>
      <c r="AX1199">
        <f>VLOOKUP(A1199,'Full dataset'!$A$4:$II$190,242,FALSE)</f>
        <v>9999</v>
      </c>
      <c r="AY1199">
        <f>VLOOKUP(A1199,'Full dataset'!$A$5:$IM$190,246,FALSE)</f>
        <v>0</v>
      </c>
      <c r="AZ1199">
        <v>9999</v>
      </c>
      <c r="BA1199">
        <f>MAX(VLOOKUP($A1199,'Full dataset'!$A$4:$IX$190,BA$1,FALSE),AW1199)</f>
        <v>2</v>
      </c>
      <c r="BB1199">
        <f>IF(VLOOKUP($A1199,'Full dataset'!$A$4:$IX$190,BB$1,FALSE)&gt;0,VLOOKUP($A1199,'Full dataset'!$A$4:$IX$190,BB$1,FALSE),AU1199)</f>
        <v>2009</v>
      </c>
      <c r="BC1199">
        <f>MAX(VLOOKUP($A1199,'Full dataset'!$A$4:$IX$190,BC$1,FALSE),AY1199)</f>
        <v>0</v>
      </c>
      <c r="BD1199">
        <f>MAX(VLOOKUP($A1199,'Full dataset'!$A$4:$IX$190,BD$1,FALSE),AX1199)</f>
        <v>9999</v>
      </c>
      <c r="BE1199">
        <f t="shared" si="111"/>
        <v>2009</v>
      </c>
      <c r="BF1199">
        <f t="shared" si="112"/>
        <v>1</v>
      </c>
      <c r="BG1199">
        <f t="shared" si="113"/>
        <v>0</v>
      </c>
      <c r="BH1199">
        <f t="shared" si="108"/>
        <v>0</v>
      </c>
      <c r="BI1199">
        <f t="shared" si="109"/>
        <v>1</v>
      </c>
      <c r="BO1199">
        <f>IF(BF1199=1,VLOOKUP($A1199,'Full dataset'!$A$4:$IE$190,2007+BO$1-$C1199,FALSE),0)</f>
        <v>8</v>
      </c>
      <c r="BP1199">
        <f>IF(BF1199=1,VLOOKUP($A1199,'Full dataset'!$A$4:$IE$190,2007+BP$1-$C1199,FALSE),0)</f>
        <v>0</v>
      </c>
      <c r="BQ1199">
        <f>IF(BF1199=1,VLOOKUP($A1199,'Full dataset'!$A$4:$IE$190,2007+BQ$1-$C1199,FALSE),0)</f>
        <v>0</v>
      </c>
      <c r="BR1199">
        <f>IF($BG1199=1,VLOOKUP($A1199,'Full dataset'!$A$4:$IE$190,BR$1-2007+$C1199,FALSE),0)</f>
        <v>0</v>
      </c>
      <c r="BS1199">
        <f>IF($BG1199=1,VLOOKUP($A1199,'Full dataset'!$A$4:$IE$190,BS$1-2007+$C1199,FALSE),0)</f>
        <v>0</v>
      </c>
      <c r="BT1199">
        <f>IF($BG1199=1,VLOOKUP($A1199,'Full dataset'!$A$4:$IE$190,BT$1-2007+$C1199,FALSE),0)</f>
        <v>0</v>
      </c>
      <c r="BU1199">
        <f>IF($BG1199=1,VLOOKUP($A1199,'Full dataset'!$A$4:$IE$190,BU$1-2007+$C1199,FALSE),0)</f>
        <v>0</v>
      </c>
      <c r="BV1199">
        <f>IF($BG1199=1,VLOOKUP($A1199,'Full dataset'!$A$4:$IE$190,BV$1-2007+$C1199,FALSE),0)</f>
        <v>0</v>
      </c>
      <c r="BW1199">
        <f>IF($BG1199=1,VLOOKUP($A1199,'Full dataset'!$A$4:$IE$190,BW$1-2007+$C1199,FALSE),0)</f>
        <v>0</v>
      </c>
      <c r="BX1199">
        <f>IF($BG1199=1,VLOOKUP($A1199,'Full dataset'!$A$4:$IE$190,BX$1-2007+$C1199,FALSE),0)</f>
        <v>0</v>
      </c>
    </row>
    <row r="1200" spans="1:76" x14ac:dyDescent="0.25">
      <c r="A1200">
        <v>82</v>
      </c>
      <c r="B1200" t="s">
        <v>126</v>
      </c>
      <c r="C1200">
        <v>2013</v>
      </c>
      <c r="D1200" t="s">
        <v>591</v>
      </c>
      <c r="E1200">
        <f t="shared" si="110"/>
        <v>1</v>
      </c>
      <c r="F1200">
        <v>1</v>
      </c>
      <c r="G1200">
        <v>8072</v>
      </c>
      <c r="H1200">
        <v>2.5797379354426333</v>
      </c>
      <c r="I1200">
        <v>2361</v>
      </c>
      <c r="J1200">
        <v>1</v>
      </c>
      <c r="K1200">
        <v>565</v>
      </c>
      <c r="L1200">
        <v>0.18056887184403964</v>
      </c>
      <c r="M1200">
        <v>449</v>
      </c>
      <c r="N1200">
        <v>0</v>
      </c>
      <c r="S1200">
        <v>3944</v>
      </c>
      <c r="T1200">
        <v>339930</v>
      </c>
      <c r="U1200">
        <v>1</v>
      </c>
      <c r="V1200">
        <v>78</v>
      </c>
      <c r="W1200">
        <v>1736</v>
      </c>
      <c r="X1200">
        <v>1532</v>
      </c>
      <c r="Y1200">
        <v>1</v>
      </c>
      <c r="Z1200">
        <v>1</v>
      </c>
      <c r="AA1200" t="s">
        <v>803</v>
      </c>
      <c r="AB1200">
        <v>78222</v>
      </c>
      <c r="AC1200">
        <f>VLOOKUP(A1200,'Full dataset'!$A$4:$IE$190,2033-C1200,FALSE)</f>
        <v>0.9</v>
      </c>
      <c r="AD1200" t="str">
        <f>VLOOKUP(A1200,'Full dataset'!$A$4:$IE$190,2041-C1200,FALSE)</f>
        <v>.</v>
      </c>
      <c r="AE1200">
        <f>VLOOKUP(A1200,'Full dataset'!$A$4:$IE$190,2050-C1200,FALSE)</f>
        <v>0</v>
      </c>
      <c r="AF1200">
        <v>0.45</v>
      </c>
      <c r="AG1200">
        <f>VLOOKUP($A1200,'Full dataset'!$A$4:$IE$190,2007+AG$1-$C1200,FALSE)</f>
        <v>286.19799999999998</v>
      </c>
      <c r="AH1200">
        <f>VLOOKUP($A1200,'Full dataset'!$A$4:$IE$190,2007+AH$1-$C1200,FALSE)</f>
        <v>4402.2669999999998</v>
      </c>
      <c r="AI1200">
        <f>VLOOKUP($A1200,'Full dataset'!$A$4:$IE$190,2007+AI$1-$C1200,FALSE)</f>
        <v>4082.1570000000002</v>
      </c>
      <c r="AJ1200" t="str">
        <f>VLOOKUP($A1200,'Full dataset'!$A$4:$IE$190,2007+AJ$1-$C1200,FALSE)</f>
        <v>.</v>
      </c>
      <c r="AK1200">
        <f>VLOOKUP($A1200,'Full dataset'!$A$4:$IE$190,2007+AK$1-$C1200,FALSE)</f>
        <v>3</v>
      </c>
      <c r="AL1200">
        <f>VLOOKUP($A1200,'Full dataset'!$A$4:$IE$190,2007+AL$1-$C1200,FALSE)</f>
        <v>49</v>
      </c>
      <c r="AM1200" t="str">
        <f>VLOOKUP($A1200,'Full dataset'!$A$4:$IE$190,2007+AM$1-$C1200,FALSE)</f>
        <v>.</v>
      </c>
      <c r="AN1200" t="str">
        <f>VLOOKUP($A1200,'Full dataset'!$A$4:$IE$190,2007+AN$1-$C1200,FALSE)</f>
        <v>.</v>
      </c>
      <c r="AO1200" t="str">
        <f>VLOOKUP($A1200,'Full dataset'!$A$4:$IE$190,2007+AO$1-$C1200,FALSE)</f>
        <v>.</v>
      </c>
      <c r="AP1200" t="s">
        <v>726</v>
      </c>
      <c r="AQ1200" t="s">
        <v>726</v>
      </c>
      <c r="AR1200" t="s">
        <v>726</v>
      </c>
      <c r="AS1200" t="s">
        <v>726</v>
      </c>
      <c r="AT1200" t="s">
        <v>726</v>
      </c>
      <c r="AU1200">
        <f>VLOOKUP(A1200,'Full dataset'!$A$4:$II$190,$AU$1,FALSE)</f>
        <v>2011</v>
      </c>
      <c r="AV1200">
        <v>1</v>
      </c>
      <c r="AW1200">
        <f>VLOOKUP(A1200,'Full dataset'!$A$5:$IM$190,247,FALSE)</f>
        <v>2</v>
      </c>
      <c r="AX1200">
        <f>VLOOKUP(A1200,'Full dataset'!$A$4:$II$190,242,FALSE)</f>
        <v>9999</v>
      </c>
      <c r="AY1200">
        <f>VLOOKUP(A1200,'Full dataset'!$A$5:$IM$190,246,FALSE)</f>
        <v>0</v>
      </c>
      <c r="AZ1200">
        <v>9999</v>
      </c>
      <c r="BA1200">
        <f>MAX(VLOOKUP($A1200,'Full dataset'!$A$4:$IX$190,BA$1,FALSE),AW1200)</f>
        <v>2</v>
      </c>
      <c r="BB1200">
        <f>IF(VLOOKUP($A1200,'Full dataset'!$A$4:$IX$190,BB$1,FALSE)&gt;0,VLOOKUP($A1200,'Full dataset'!$A$4:$IX$190,BB$1,FALSE),AU1200)</f>
        <v>2011</v>
      </c>
      <c r="BC1200">
        <f>MAX(VLOOKUP($A1200,'Full dataset'!$A$4:$IX$190,BC$1,FALSE),AY1200)</f>
        <v>2</v>
      </c>
      <c r="BD1200">
        <f>MAX(VLOOKUP($A1200,'Full dataset'!$A$4:$IX$190,BD$1,FALSE),AX1200)</f>
        <v>9999</v>
      </c>
      <c r="BE1200">
        <f t="shared" si="111"/>
        <v>2011</v>
      </c>
      <c r="BF1200">
        <f t="shared" si="112"/>
        <v>1</v>
      </c>
      <c r="BG1200">
        <f t="shared" si="113"/>
        <v>0</v>
      </c>
      <c r="BH1200">
        <f t="shared" si="108"/>
        <v>0</v>
      </c>
      <c r="BI1200">
        <f t="shared" si="109"/>
        <v>1</v>
      </c>
      <c r="BO1200">
        <f>IF(BF1200=1,VLOOKUP($A1200,'Full dataset'!$A$4:$IE$190,2007+BO$1-$C1200,FALSE),0)</f>
        <v>459</v>
      </c>
      <c r="BP1200">
        <f>IF(BF1200=1,VLOOKUP($A1200,'Full dataset'!$A$4:$IE$190,2007+BP$1-$C1200,FALSE),0)</f>
        <v>119</v>
      </c>
      <c r="BQ1200">
        <f>IF(BF1200=1,VLOOKUP($A1200,'Full dataset'!$A$4:$IE$190,2007+BQ$1-$C1200,FALSE),0)</f>
        <v>1445</v>
      </c>
      <c r="BR1200">
        <f>IF($BG1200=1,VLOOKUP($A1200,'Full dataset'!$A$4:$IE$190,BR$1-2007+$C1200,FALSE),0)</f>
        <v>0</v>
      </c>
      <c r="BS1200">
        <f>IF($BG1200=1,VLOOKUP($A1200,'Full dataset'!$A$4:$IE$190,BS$1-2007+$C1200,FALSE),0)</f>
        <v>0</v>
      </c>
      <c r="BT1200">
        <f>IF($BG1200=1,VLOOKUP($A1200,'Full dataset'!$A$4:$IE$190,BT$1-2007+$C1200,FALSE),0)</f>
        <v>0</v>
      </c>
      <c r="BU1200">
        <f>IF($BG1200=1,VLOOKUP($A1200,'Full dataset'!$A$4:$IE$190,BU$1-2007+$C1200,FALSE),0)</f>
        <v>0</v>
      </c>
      <c r="BV1200">
        <f>IF($BG1200=1,VLOOKUP($A1200,'Full dataset'!$A$4:$IE$190,BV$1-2007+$C1200,FALSE),0)</f>
        <v>0</v>
      </c>
      <c r="BW1200">
        <f>IF($BG1200=1,VLOOKUP($A1200,'Full dataset'!$A$4:$IE$190,BW$1-2007+$C1200,FALSE),0)</f>
        <v>0</v>
      </c>
      <c r="BX1200">
        <f>IF($BG1200=1,VLOOKUP($A1200,'Full dataset'!$A$4:$IE$190,BX$1-2007+$C1200,FALSE),0)</f>
        <v>0</v>
      </c>
    </row>
    <row r="1201" spans="1:76" x14ac:dyDescent="0.25">
      <c r="A1201">
        <v>83</v>
      </c>
      <c r="B1201" t="s">
        <v>127</v>
      </c>
      <c r="C1201">
        <v>2013</v>
      </c>
      <c r="D1201" t="s">
        <v>591</v>
      </c>
      <c r="E1201">
        <f t="shared" si="110"/>
        <v>1</v>
      </c>
      <c r="F1201">
        <v>1</v>
      </c>
      <c r="G1201">
        <v>3974</v>
      </c>
      <c r="H1201">
        <v>0.27706895349647914</v>
      </c>
      <c r="I1201">
        <v>2248</v>
      </c>
      <c r="J1201">
        <v>0</v>
      </c>
      <c r="N1201">
        <v>2</v>
      </c>
      <c r="O1201">
        <v>264</v>
      </c>
      <c r="P1201">
        <v>1.8406191173394686E-2</v>
      </c>
      <c r="Q1201">
        <v>24</v>
      </c>
      <c r="R1201">
        <v>40634</v>
      </c>
      <c r="S1201">
        <v>8351</v>
      </c>
      <c r="T1201">
        <v>624410</v>
      </c>
      <c r="U1201">
        <v>1</v>
      </c>
      <c r="V1201">
        <v>19</v>
      </c>
      <c r="W1201">
        <v>1074</v>
      </c>
      <c r="X1201">
        <v>968</v>
      </c>
      <c r="Y1201">
        <v>1</v>
      </c>
      <c r="Z1201">
        <v>1</v>
      </c>
      <c r="AA1201" t="s">
        <v>804</v>
      </c>
      <c r="AB1201">
        <v>23800</v>
      </c>
      <c r="AC1201">
        <f>VLOOKUP(A1201,'Full dataset'!$A$4:$IE$190,2033-C1201,FALSE)</f>
        <v>1.1000000000000001</v>
      </c>
      <c r="AD1201">
        <f>VLOOKUP(A1201,'Full dataset'!$A$4:$IE$190,2041-C1201,FALSE)</f>
        <v>15362</v>
      </c>
      <c r="AE1201">
        <f>VLOOKUP(A1201,'Full dataset'!$A$4:$IE$190,2050-C1201,FALSE)</f>
        <v>0</v>
      </c>
      <c r="AF1201">
        <v>0.55000000000000004</v>
      </c>
      <c r="AG1201">
        <f>VLOOKUP($A1201,'Full dataset'!$A$4:$IE$190,2007+AG$1-$C1201,FALSE)</f>
        <v>12.622999999999999</v>
      </c>
      <c r="AH1201">
        <f>VLOOKUP($A1201,'Full dataset'!$A$4:$IE$190,2007+AH$1-$C1201,FALSE)</f>
        <v>2102.67</v>
      </c>
      <c r="AI1201">
        <f>VLOOKUP($A1201,'Full dataset'!$A$4:$IE$190,2007+AI$1-$C1201,FALSE)</f>
        <v>1218.7760000000001</v>
      </c>
      <c r="AJ1201" t="str">
        <f>VLOOKUP($A1201,'Full dataset'!$A$4:$IE$190,2007+AJ$1-$C1201,FALSE)</f>
        <v>.</v>
      </c>
      <c r="AK1201">
        <f>VLOOKUP($A1201,'Full dataset'!$A$4:$IE$190,2007+AK$1-$C1201,FALSE)</f>
        <v>5</v>
      </c>
      <c r="AL1201">
        <f>VLOOKUP($A1201,'Full dataset'!$A$4:$IE$190,2007+AL$1-$C1201,FALSE)</f>
        <v>95</v>
      </c>
      <c r="AM1201">
        <f>VLOOKUP($A1201,'Full dataset'!$A$4:$IE$190,2007+AM$1-$C1201,FALSE)</f>
        <v>1120</v>
      </c>
      <c r="AN1201">
        <f>VLOOKUP($A1201,'Full dataset'!$A$4:$IE$190,2007+AN$1-$C1201,FALSE)</f>
        <v>94716</v>
      </c>
      <c r="AO1201">
        <f>VLOOKUP($A1201,'Full dataset'!$A$4:$IE$190,2007+AO$1-$C1201,FALSE)</f>
        <v>23</v>
      </c>
      <c r="AP1201" t="s">
        <v>726</v>
      </c>
      <c r="AQ1201" t="s">
        <v>726</v>
      </c>
      <c r="AR1201" t="s">
        <v>726</v>
      </c>
      <c r="AS1201" t="s">
        <v>726</v>
      </c>
      <c r="AT1201" t="s">
        <v>726</v>
      </c>
      <c r="AU1201">
        <f>VLOOKUP(A1201,'Full dataset'!$A$4:$II$190,$AU$1,FALSE)</f>
        <v>2011</v>
      </c>
      <c r="AV1201">
        <v>0</v>
      </c>
      <c r="AW1201">
        <f>VLOOKUP(A1201,'Full dataset'!$A$5:$IM$190,247,FALSE)</f>
        <v>2</v>
      </c>
      <c r="AX1201">
        <f>VLOOKUP(A1201,'Full dataset'!$A$4:$II$190,242,FALSE)</f>
        <v>2011</v>
      </c>
      <c r="AY1201">
        <f>VLOOKUP(A1201,'Full dataset'!$A$5:$IM$190,246,FALSE)</f>
        <v>2</v>
      </c>
      <c r="AZ1201">
        <v>9999</v>
      </c>
      <c r="BA1201">
        <f>MAX(VLOOKUP($A1201,'Full dataset'!$A$4:$IX$190,BA$1,FALSE),AW1201)</f>
        <v>2</v>
      </c>
      <c r="BB1201">
        <f>IF(VLOOKUP($A1201,'Full dataset'!$A$4:$IX$190,BB$1,FALSE)&gt;0,VLOOKUP($A1201,'Full dataset'!$A$4:$IX$190,BB$1,FALSE),AU1201)</f>
        <v>2015</v>
      </c>
      <c r="BC1201">
        <f>MAX(VLOOKUP($A1201,'Full dataset'!$A$4:$IX$190,BC$1,FALSE),AY1201)</f>
        <v>2</v>
      </c>
      <c r="BD1201">
        <f>MAX(VLOOKUP($A1201,'Full dataset'!$A$4:$IX$190,BD$1,FALSE),AX1201)</f>
        <v>2011</v>
      </c>
      <c r="BE1201">
        <f t="shared" si="111"/>
        <v>2011</v>
      </c>
      <c r="BF1201">
        <f t="shared" si="112"/>
        <v>0</v>
      </c>
      <c r="BG1201">
        <f t="shared" si="113"/>
        <v>1</v>
      </c>
      <c r="BH1201">
        <f t="shared" si="108"/>
        <v>0</v>
      </c>
      <c r="BI1201">
        <f t="shared" si="109"/>
        <v>1</v>
      </c>
      <c r="BO1201">
        <f>IF(BF1201=1,VLOOKUP($A1201,'Full dataset'!$A$4:$IE$190,2007+BO$1-$C1201,FALSE),0)</f>
        <v>0</v>
      </c>
      <c r="BP1201">
        <f>IF(BF1201=1,VLOOKUP($A1201,'Full dataset'!$A$4:$IE$190,2007+BP$1-$C1201,FALSE),0)</f>
        <v>0</v>
      </c>
      <c r="BQ1201">
        <f>IF(BF1201=1,VLOOKUP($A1201,'Full dataset'!$A$4:$IE$190,2007+BQ$1-$C1201,FALSE),0)</f>
        <v>0</v>
      </c>
      <c r="BR1201">
        <f>IF($BG1201=1,VLOOKUP($A1201,'Full dataset'!$A$4:$IE$190,BR$1-2007+$C1201,FALSE),0)</f>
        <v>2</v>
      </c>
      <c r="BS1201">
        <f>IF($BG1201=1,VLOOKUP($A1201,'Full dataset'!$A$4:$IE$190,BS$1-2007+$C1201,FALSE),0)</f>
        <v>0</v>
      </c>
      <c r="BT1201">
        <f>IF($BG1201=1,VLOOKUP($A1201,'Full dataset'!$A$4:$IE$190,BT$1-2007+$C1201,FALSE),0)</f>
        <v>0</v>
      </c>
      <c r="BU1201">
        <f>IF($BG1201=1,VLOOKUP($A1201,'Full dataset'!$A$4:$IE$190,BU$1-2007+$C1201,FALSE),0)</f>
        <v>0</v>
      </c>
      <c r="BV1201">
        <f>IF($BG1201=1,VLOOKUP($A1201,'Full dataset'!$A$4:$IE$190,BV$1-2007+$C1201,FALSE),0)</f>
        <v>0</v>
      </c>
      <c r="BW1201">
        <f>IF($BG1201=1,VLOOKUP($A1201,'Full dataset'!$A$4:$IE$190,BW$1-2007+$C1201,FALSE),0)</f>
        <v>0</v>
      </c>
      <c r="BX1201">
        <f>IF($BG1201=1,VLOOKUP($A1201,'Full dataset'!$A$4:$IE$190,BX$1-2007+$C1201,FALSE),0)</f>
        <v>0</v>
      </c>
    </row>
    <row r="1202" spans="1:76" x14ac:dyDescent="0.25">
      <c r="A1202">
        <v>84</v>
      </c>
      <c r="B1202" t="s">
        <v>128</v>
      </c>
      <c r="C1202">
        <v>2013</v>
      </c>
      <c r="D1202" t="s">
        <v>591</v>
      </c>
      <c r="E1202">
        <f t="shared" si="110"/>
        <v>1</v>
      </c>
      <c r="F1202">
        <v>1</v>
      </c>
      <c r="G1202">
        <v>60284</v>
      </c>
      <c r="H1202">
        <v>2.4289455658970951</v>
      </c>
      <c r="I1202">
        <v>21581</v>
      </c>
      <c r="J1202">
        <v>0</v>
      </c>
      <c r="N1202">
        <v>1</v>
      </c>
      <c r="O1202">
        <v>15785</v>
      </c>
      <c r="P1202">
        <v>0.63600467383859138</v>
      </c>
      <c r="Q1202">
        <v>353</v>
      </c>
      <c r="R1202">
        <v>40026</v>
      </c>
      <c r="S1202">
        <v>7370</v>
      </c>
      <c r="T1202">
        <v>541519</v>
      </c>
      <c r="U1202">
        <v>1</v>
      </c>
      <c r="V1202">
        <v>5942</v>
      </c>
      <c r="W1202">
        <v>36866</v>
      </c>
      <c r="X1202">
        <v>12191</v>
      </c>
      <c r="Y1202">
        <v>1</v>
      </c>
      <c r="Z1202">
        <v>1</v>
      </c>
      <c r="AA1202" t="s">
        <v>805</v>
      </c>
      <c r="AB1202">
        <v>242246</v>
      </c>
      <c r="AC1202">
        <f>VLOOKUP(A1202,'Full dataset'!$A$4:$IE$190,2033-C1202,FALSE)</f>
        <v>0</v>
      </c>
      <c r="AD1202" t="str">
        <f>VLOOKUP(A1202,'Full dataset'!$A$4:$IE$190,2041-C1202,FALSE)</f>
        <v>.</v>
      </c>
      <c r="AE1202">
        <f>VLOOKUP(A1202,'Full dataset'!$A$4:$IE$190,2050-C1202,FALSE)</f>
        <v>0</v>
      </c>
      <c r="AF1202">
        <v>0</v>
      </c>
      <c r="AG1202">
        <f>VLOOKUP($A1202,'Full dataset'!$A$4:$IE$190,2007+AG$1-$C1202,FALSE)</f>
        <v>232.18799999999999</v>
      </c>
      <c r="AH1202">
        <f>VLOOKUP($A1202,'Full dataset'!$A$4:$IE$190,2007+AH$1-$C1202,FALSE)</f>
        <v>2940.8180000000002</v>
      </c>
      <c r="AI1202">
        <f>VLOOKUP($A1202,'Full dataset'!$A$4:$IE$190,2007+AI$1-$C1202,FALSE)</f>
        <v>5478.6930000000002</v>
      </c>
      <c r="AJ1202">
        <f>VLOOKUP($A1202,'Full dataset'!$A$4:$IE$190,2007+AJ$1-$C1202,FALSE)</f>
        <v>252</v>
      </c>
      <c r="AK1202">
        <f>VLOOKUP($A1202,'Full dataset'!$A$4:$IE$190,2007+AK$1-$C1202,FALSE)</f>
        <v>7</v>
      </c>
      <c r="AL1202" t="str">
        <f>VLOOKUP($A1202,'Full dataset'!$A$4:$IE$190,2007+AL$1-$C1202,FALSE)</f>
        <v>.</v>
      </c>
      <c r="AM1202" t="str">
        <f>VLOOKUP($A1202,'Full dataset'!$A$4:$IE$190,2007+AM$1-$C1202,FALSE)</f>
        <v>.</v>
      </c>
      <c r="AN1202" t="str">
        <f>VLOOKUP($A1202,'Full dataset'!$A$4:$IE$190,2007+AN$1-$C1202,FALSE)</f>
        <v>.</v>
      </c>
      <c r="AO1202" t="str">
        <f>VLOOKUP($A1202,'Full dataset'!$A$4:$IE$190,2007+AO$1-$C1202,FALSE)</f>
        <v>.</v>
      </c>
      <c r="AP1202" t="s">
        <v>726</v>
      </c>
      <c r="AQ1202" t="s">
        <v>726</v>
      </c>
      <c r="AR1202" t="s">
        <v>726</v>
      </c>
      <c r="AS1202" t="s">
        <v>726</v>
      </c>
      <c r="AT1202" t="s">
        <v>726</v>
      </c>
      <c r="AU1202">
        <f>VLOOKUP(A1202,'Full dataset'!$A$4:$II$190,$AU$1,FALSE)</f>
        <v>2008</v>
      </c>
      <c r="AV1202">
        <v>0</v>
      </c>
      <c r="AW1202">
        <f>VLOOKUP(A1202,'Full dataset'!$A$5:$IM$190,247,FALSE)</f>
        <v>1</v>
      </c>
      <c r="AX1202">
        <f>VLOOKUP(A1202,'Full dataset'!$A$4:$II$190,242,FALSE)</f>
        <v>2008</v>
      </c>
      <c r="AY1202">
        <f>VLOOKUP(A1202,'Full dataset'!$A$5:$IM$190,246,FALSE)</f>
        <v>1</v>
      </c>
      <c r="AZ1202">
        <v>9999</v>
      </c>
      <c r="BA1202">
        <f>MAX(VLOOKUP($A1202,'Full dataset'!$A$4:$IX$190,BA$1,FALSE),AW1202)</f>
        <v>1</v>
      </c>
      <c r="BB1202">
        <f>IF(VLOOKUP($A1202,'Full dataset'!$A$4:$IX$190,BB$1,FALSE)&gt;0,VLOOKUP($A1202,'Full dataset'!$A$4:$IX$190,BB$1,FALSE),AU1202)</f>
        <v>2008</v>
      </c>
      <c r="BC1202">
        <f>MAX(VLOOKUP($A1202,'Full dataset'!$A$4:$IX$190,BC$1,FALSE),AY1202)</f>
        <v>1</v>
      </c>
      <c r="BD1202">
        <f>MAX(VLOOKUP($A1202,'Full dataset'!$A$4:$IX$190,BD$1,FALSE),AX1202)</f>
        <v>2008</v>
      </c>
      <c r="BE1202">
        <f t="shared" si="111"/>
        <v>2008</v>
      </c>
      <c r="BF1202">
        <f t="shared" si="112"/>
        <v>0</v>
      </c>
      <c r="BG1202">
        <f t="shared" si="113"/>
        <v>0</v>
      </c>
      <c r="BH1202">
        <f t="shared" si="108"/>
        <v>0</v>
      </c>
      <c r="BI1202">
        <f t="shared" si="109"/>
        <v>0</v>
      </c>
      <c r="BO1202">
        <f>IF(BF1202=1,VLOOKUP($A1202,'Full dataset'!$A$4:$IE$190,2007+BO$1-$C1202,FALSE),0)</f>
        <v>0</v>
      </c>
      <c r="BP1202">
        <f>IF(BF1202=1,VLOOKUP($A1202,'Full dataset'!$A$4:$IE$190,2007+BP$1-$C1202,FALSE),0)</f>
        <v>0</v>
      </c>
      <c r="BQ1202">
        <f>IF(BF1202=1,VLOOKUP($A1202,'Full dataset'!$A$4:$IE$190,2007+BQ$1-$C1202,FALSE),0)</f>
        <v>0</v>
      </c>
      <c r="BR1202">
        <f>IF($BG1202=1,VLOOKUP($A1202,'Full dataset'!$A$4:$IE$190,BR$1-2007+$C1202,FALSE),0)</f>
        <v>0</v>
      </c>
      <c r="BS1202">
        <f>IF($BG1202=1,VLOOKUP($A1202,'Full dataset'!$A$4:$IE$190,BS$1-2007+$C1202,FALSE),0)</f>
        <v>0</v>
      </c>
      <c r="BT1202">
        <f>IF($BG1202=1,VLOOKUP($A1202,'Full dataset'!$A$4:$IE$190,BT$1-2007+$C1202,FALSE),0)</f>
        <v>0</v>
      </c>
      <c r="BU1202">
        <f>IF($BG1202=1,VLOOKUP($A1202,'Full dataset'!$A$4:$IE$190,BU$1-2007+$C1202,FALSE),0)</f>
        <v>0</v>
      </c>
      <c r="BV1202">
        <f>IF($BG1202=1,VLOOKUP($A1202,'Full dataset'!$A$4:$IE$190,BV$1-2007+$C1202,FALSE),0)</f>
        <v>0</v>
      </c>
      <c r="BW1202">
        <f>IF($BG1202=1,VLOOKUP($A1202,'Full dataset'!$A$4:$IE$190,BW$1-2007+$C1202,FALSE),0)</f>
        <v>0</v>
      </c>
      <c r="BX1202">
        <f>IF($BG1202=1,VLOOKUP($A1202,'Full dataset'!$A$4:$IE$190,BX$1-2007+$C1202,FALSE),0)</f>
        <v>0</v>
      </c>
    </row>
    <row r="1203" spans="1:76" x14ac:dyDescent="0.25">
      <c r="A1203">
        <v>85</v>
      </c>
      <c r="B1203" t="s">
        <v>129</v>
      </c>
      <c r="C1203">
        <v>2013</v>
      </c>
      <c r="D1203" t="s">
        <v>595</v>
      </c>
      <c r="E1203">
        <f t="shared" si="110"/>
        <v>1</v>
      </c>
      <c r="F1203">
        <v>1</v>
      </c>
      <c r="G1203">
        <v>11388</v>
      </c>
      <c r="H1203">
        <v>5.1763636363636367</v>
      </c>
      <c r="I1203">
        <v>4906</v>
      </c>
      <c r="J1203">
        <v>0</v>
      </c>
      <c r="N1203">
        <v>2</v>
      </c>
      <c r="O1203">
        <v>572</v>
      </c>
      <c r="P1203">
        <v>0.26</v>
      </c>
      <c r="Q1203">
        <v>19</v>
      </c>
      <c r="R1203">
        <v>40330</v>
      </c>
      <c r="U1203">
        <v>1</v>
      </c>
      <c r="V1203">
        <v>1155</v>
      </c>
      <c r="W1203">
        <v>20478</v>
      </c>
      <c r="X1203">
        <v>14935</v>
      </c>
      <c r="Y1203">
        <v>1</v>
      </c>
      <c r="Z1203">
        <v>1</v>
      </c>
      <c r="AA1203" t="s">
        <v>806</v>
      </c>
      <c r="AB1203">
        <v>94518</v>
      </c>
      <c r="AC1203">
        <f>VLOOKUP(A1203,'Full dataset'!$A$4:$IE$190,2033-C1203,FALSE)</f>
        <v>3.8</v>
      </c>
      <c r="AD1203">
        <f>VLOOKUP(A1203,'Full dataset'!$A$4:$IE$190,2041-C1203,FALSE)</f>
        <v>2395</v>
      </c>
      <c r="AE1203">
        <f>VLOOKUP(A1203,'Full dataset'!$A$4:$IE$190,2050-C1203,FALSE)</f>
        <v>0</v>
      </c>
      <c r="AF1203">
        <v>1.9</v>
      </c>
      <c r="AG1203" t="str">
        <f>VLOOKUP($A1203,'Full dataset'!$A$4:$IE$190,2007+AG$1-$C1203,FALSE)</f>
        <v>.</v>
      </c>
      <c r="AH1203" t="str">
        <f>VLOOKUP($A1203,'Full dataset'!$A$4:$IE$190,2007+AH$1-$C1203,FALSE)</f>
        <v>.</v>
      </c>
      <c r="AI1203" t="str">
        <f>VLOOKUP($A1203,'Full dataset'!$A$4:$IE$190,2007+AI$1-$C1203,FALSE)</f>
        <v>.</v>
      </c>
      <c r="AJ1203">
        <f>VLOOKUP($A1203,'Full dataset'!$A$4:$IE$190,2007+AJ$1-$C1203,FALSE)</f>
        <v>94</v>
      </c>
      <c r="AK1203">
        <f>VLOOKUP($A1203,'Full dataset'!$A$4:$IE$190,2007+AK$1-$C1203,FALSE)</f>
        <v>7</v>
      </c>
      <c r="AL1203">
        <f>VLOOKUP($A1203,'Full dataset'!$A$4:$IE$190,2007+AL$1-$C1203,FALSE)</f>
        <v>21</v>
      </c>
      <c r="AM1203" t="str">
        <f>VLOOKUP($A1203,'Full dataset'!$A$4:$IE$190,2007+AM$1-$C1203,FALSE)</f>
        <v>.</v>
      </c>
      <c r="AN1203" t="str">
        <f>VLOOKUP($A1203,'Full dataset'!$A$4:$IE$190,2007+AN$1-$C1203,FALSE)</f>
        <v>.</v>
      </c>
      <c r="AO1203" t="str">
        <f>VLOOKUP($A1203,'Full dataset'!$A$4:$IE$190,2007+AO$1-$C1203,FALSE)</f>
        <v>.</v>
      </c>
      <c r="AP1203" t="s">
        <v>726</v>
      </c>
      <c r="AQ1203" t="s">
        <v>726</v>
      </c>
      <c r="AR1203" t="s">
        <v>726</v>
      </c>
      <c r="AS1203" t="s">
        <v>726</v>
      </c>
      <c r="AT1203" t="s">
        <v>726</v>
      </c>
      <c r="AU1203">
        <f>VLOOKUP(A1203,'Full dataset'!$A$4:$II$190,$AU$1,FALSE)</f>
        <v>2008</v>
      </c>
      <c r="AV1203">
        <v>0</v>
      </c>
      <c r="AW1203">
        <f>VLOOKUP(A1203,'Full dataset'!$A$5:$IM$190,247,FALSE)</f>
        <v>1</v>
      </c>
      <c r="AX1203">
        <f>VLOOKUP(A1203,'Full dataset'!$A$4:$II$190,242,FALSE)</f>
        <v>2009</v>
      </c>
      <c r="AY1203">
        <f>VLOOKUP(A1203,'Full dataset'!$A$5:$IM$190,246,FALSE)</f>
        <v>2</v>
      </c>
      <c r="AZ1203">
        <v>9999</v>
      </c>
      <c r="BA1203">
        <f>MAX(VLOOKUP($A1203,'Full dataset'!$A$4:$IX$190,BA$1,FALSE),AW1203)</f>
        <v>2</v>
      </c>
      <c r="BB1203">
        <f>IF(VLOOKUP($A1203,'Full dataset'!$A$4:$IX$190,BB$1,FALSE)&gt;0,VLOOKUP($A1203,'Full dataset'!$A$4:$IX$190,BB$1,FALSE),AU1203)</f>
        <v>2010</v>
      </c>
      <c r="BC1203">
        <f>MAX(VLOOKUP($A1203,'Full dataset'!$A$4:$IX$190,BC$1,FALSE),AY1203)</f>
        <v>2</v>
      </c>
      <c r="BD1203">
        <f>MAX(VLOOKUP($A1203,'Full dataset'!$A$4:$IX$190,BD$1,FALSE),AX1203)</f>
        <v>2009</v>
      </c>
      <c r="BE1203">
        <f t="shared" si="111"/>
        <v>2009</v>
      </c>
      <c r="BF1203">
        <f t="shared" si="112"/>
        <v>1</v>
      </c>
      <c r="BG1203">
        <f t="shared" si="113"/>
        <v>1</v>
      </c>
      <c r="BH1203">
        <f t="shared" si="108"/>
        <v>0</v>
      </c>
      <c r="BI1203">
        <f t="shared" si="109"/>
        <v>1</v>
      </c>
      <c r="BO1203">
        <f>IF(BF1203=1,VLOOKUP($A1203,'Full dataset'!$A$4:$IE$190,2007+BO$1-$C1203,FALSE),0)</f>
        <v>0</v>
      </c>
      <c r="BP1203">
        <f>IF(BF1203=1,VLOOKUP($A1203,'Full dataset'!$A$4:$IE$190,2007+BP$1-$C1203,FALSE),0)</f>
        <v>0</v>
      </c>
      <c r="BQ1203">
        <f>IF(BF1203=1,VLOOKUP($A1203,'Full dataset'!$A$4:$IE$190,2007+BQ$1-$C1203,FALSE),0)</f>
        <v>0</v>
      </c>
      <c r="BR1203">
        <f>IF($BG1203=1,VLOOKUP($A1203,'Full dataset'!$A$4:$IE$190,BR$1-2007+$C1203,FALSE),0)</f>
        <v>150</v>
      </c>
      <c r="BS1203">
        <f>IF($BG1203=1,VLOOKUP($A1203,'Full dataset'!$A$4:$IE$190,BS$1-2007+$C1203,FALSE),0)</f>
        <v>133</v>
      </c>
      <c r="BT1203">
        <f>IF($BG1203=1,VLOOKUP($A1203,'Full dataset'!$A$4:$IE$190,BT$1-2007+$C1203,FALSE),0)</f>
        <v>1205</v>
      </c>
      <c r="BU1203">
        <f>IF($BG1203=1,VLOOKUP($A1203,'Full dataset'!$A$4:$IE$190,BU$1-2007+$C1203,FALSE),0)</f>
        <v>159</v>
      </c>
      <c r="BV1203">
        <f>IF($BG1203=1,VLOOKUP($A1203,'Full dataset'!$A$4:$IE$190,BV$1-2007+$C1203,FALSE),0)</f>
        <v>1</v>
      </c>
      <c r="BW1203">
        <f>IF($BG1203=1,VLOOKUP($A1203,'Full dataset'!$A$4:$IE$190,BW$1-2007+$C1203,FALSE),0)</f>
        <v>0</v>
      </c>
      <c r="BX1203">
        <f>IF($BG1203=1,VLOOKUP($A1203,'Full dataset'!$A$4:$IE$190,BX$1-2007+$C1203,FALSE),0)</f>
        <v>223</v>
      </c>
    </row>
    <row r="1204" spans="1:76" x14ac:dyDescent="0.25">
      <c r="A1204">
        <v>86</v>
      </c>
      <c r="B1204" t="s">
        <v>130</v>
      </c>
      <c r="C1204">
        <v>2013</v>
      </c>
      <c r="D1204" t="s">
        <v>582</v>
      </c>
      <c r="E1204">
        <f t="shared" si="110"/>
        <v>0</v>
      </c>
      <c r="F1204">
        <v>0</v>
      </c>
      <c r="J1204">
        <v>0</v>
      </c>
      <c r="N1204">
        <v>0</v>
      </c>
      <c r="U1204">
        <v>1</v>
      </c>
      <c r="V1204">
        <v>862</v>
      </c>
      <c r="W1204">
        <v>2045</v>
      </c>
      <c r="X1204">
        <v>7604</v>
      </c>
      <c r="Y1204">
        <v>1</v>
      </c>
      <c r="Z1204">
        <v>0</v>
      </c>
      <c r="AA1204" t="s">
        <v>807</v>
      </c>
      <c r="AB1204">
        <v>3232</v>
      </c>
      <c r="AC1204">
        <f>VLOOKUP(A1204,'Full dataset'!$A$4:$IE$190,2033-C1204,FALSE)</f>
        <v>4.3</v>
      </c>
      <c r="AD1204" t="str">
        <f>VLOOKUP(A1204,'Full dataset'!$A$4:$IE$190,2041-C1204,FALSE)</f>
        <v>.</v>
      </c>
      <c r="AE1204">
        <f>VLOOKUP(A1204,'Full dataset'!$A$4:$IE$190,2050-C1204,FALSE)</f>
        <v>0</v>
      </c>
      <c r="AF1204">
        <v>2.15</v>
      </c>
      <c r="AG1204" t="str">
        <f>VLOOKUP($A1204,'Full dataset'!$A$4:$IE$190,2007+AG$1-$C1204,FALSE)</f>
        <v>.</v>
      </c>
      <c r="AH1204" t="str">
        <f>VLOOKUP($A1204,'Full dataset'!$A$4:$IE$190,2007+AH$1-$C1204,FALSE)</f>
        <v>.</v>
      </c>
      <c r="AI1204" t="str">
        <f>VLOOKUP($A1204,'Full dataset'!$A$4:$IE$190,2007+AI$1-$C1204,FALSE)</f>
        <v>.</v>
      </c>
      <c r="AJ1204">
        <f>VLOOKUP($A1204,'Full dataset'!$A$4:$IE$190,2007+AJ$1-$C1204,FALSE)</f>
        <v>130</v>
      </c>
      <c r="AK1204">
        <f>VLOOKUP($A1204,'Full dataset'!$A$4:$IE$190,2007+AK$1-$C1204,FALSE)</f>
        <v>4</v>
      </c>
      <c r="AL1204">
        <f>VLOOKUP($A1204,'Full dataset'!$A$4:$IE$190,2007+AL$1-$C1204,FALSE)</f>
        <v>79</v>
      </c>
      <c r="AM1204" t="str">
        <f>VLOOKUP($A1204,'Full dataset'!$A$4:$IE$190,2007+AM$1-$C1204,FALSE)</f>
        <v>.</v>
      </c>
      <c r="AN1204" t="str">
        <f>VLOOKUP($A1204,'Full dataset'!$A$4:$IE$190,2007+AN$1-$C1204,FALSE)</f>
        <v>.</v>
      </c>
      <c r="AO1204" t="str">
        <f>VLOOKUP($A1204,'Full dataset'!$A$4:$IE$190,2007+AO$1-$C1204,FALSE)</f>
        <v>.</v>
      </c>
      <c r="AP1204" t="s">
        <v>726</v>
      </c>
      <c r="AQ1204" t="s">
        <v>726</v>
      </c>
      <c r="AR1204" t="s">
        <v>726</v>
      </c>
      <c r="AS1204" t="s">
        <v>726</v>
      </c>
      <c r="AT1204" t="s">
        <v>726</v>
      </c>
      <c r="AU1204">
        <f>VLOOKUP(A1204,'Full dataset'!$A$4:$II$190,$AU$1,FALSE)</f>
        <v>2009</v>
      </c>
      <c r="AV1204">
        <v>0</v>
      </c>
      <c r="AW1204">
        <f>VLOOKUP(A1204,'Full dataset'!$A$5:$IM$190,247,FALSE)</f>
        <v>1</v>
      </c>
      <c r="AX1204">
        <f>VLOOKUP(A1204,'Full dataset'!$A$4:$II$190,242,FALSE)</f>
        <v>2012</v>
      </c>
      <c r="AY1204">
        <f>VLOOKUP(A1204,'Full dataset'!$A$5:$IM$190,246,FALSE)</f>
        <v>1</v>
      </c>
      <c r="AZ1204">
        <v>9999</v>
      </c>
      <c r="BA1204">
        <f>MAX(VLOOKUP($A1204,'Full dataset'!$A$4:$IX$190,BA$1,FALSE),AW1204)</f>
        <v>1</v>
      </c>
      <c r="BB1204">
        <f>IF(VLOOKUP($A1204,'Full dataset'!$A$4:$IX$190,BB$1,FALSE)&gt;0,VLOOKUP($A1204,'Full dataset'!$A$4:$IX$190,BB$1,FALSE),AU1204)</f>
        <v>2009</v>
      </c>
      <c r="BC1204">
        <f>MAX(VLOOKUP($A1204,'Full dataset'!$A$4:$IX$190,BC$1,FALSE),AY1204)</f>
        <v>1</v>
      </c>
      <c r="BD1204">
        <f>MAX(VLOOKUP($A1204,'Full dataset'!$A$4:$IX$190,BD$1,FALSE),AX1204)</f>
        <v>2012</v>
      </c>
      <c r="BE1204">
        <f t="shared" si="111"/>
        <v>2009</v>
      </c>
      <c r="BF1204">
        <f t="shared" si="112"/>
        <v>0</v>
      </c>
      <c r="BG1204">
        <f t="shared" si="113"/>
        <v>0</v>
      </c>
      <c r="BH1204">
        <f t="shared" si="108"/>
        <v>0</v>
      </c>
      <c r="BI1204">
        <f t="shared" si="109"/>
        <v>0</v>
      </c>
      <c r="BO1204">
        <f>IF(BF1204=1,VLOOKUP($A1204,'Full dataset'!$A$4:$IE$190,2007+BO$1-$C1204,FALSE),0)</f>
        <v>0</v>
      </c>
      <c r="BP1204">
        <f>IF(BF1204=1,VLOOKUP($A1204,'Full dataset'!$A$4:$IE$190,2007+BP$1-$C1204,FALSE),0)</f>
        <v>0</v>
      </c>
      <c r="BQ1204">
        <f>IF(BF1204=1,VLOOKUP($A1204,'Full dataset'!$A$4:$IE$190,2007+BQ$1-$C1204,FALSE),0)</f>
        <v>0</v>
      </c>
      <c r="BR1204">
        <f>IF($BG1204=1,VLOOKUP($A1204,'Full dataset'!$A$4:$IE$190,BR$1-2007+$C1204,FALSE),0)</f>
        <v>0</v>
      </c>
      <c r="BS1204">
        <f>IF($BG1204=1,VLOOKUP($A1204,'Full dataset'!$A$4:$IE$190,BS$1-2007+$C1204,FALSE),0)</f>
        <v>0</v>
      </c>
      <c r="BT1204">
        <f>IF($BG1204=1,VLOOKUP($A1204,'Full dataset'!$A$4:$IE$190,BT$1-2007+$C1204,FALSE),0)</f>
        <v>0</v>
      </c>
      <c r="BU1204">
        <f>IF($BG1204=1,VLOOKUP($A1204,'Full dataset'!$A$4:$IE$190,BU$1-2007+$C1204,FALSE),0)</f>
        <v>0</v>
      </c>
      <c r="BV1204">
        <f>IF($BG1204=1,VLOOKUP($A1204,'Full dataset'!$A$4:$IE$190,BV$1-2007+$C1204,FALSE),0)</f>
        <v>0</v>
      </c>
      <c r="BW1204">
        <f>IF($BG1204=1,VLOOKUP($A1204,'Full dataset'!$A$4:$IE$190,BW$1-2007+$C1204,FALSE),0)</f>
        <v>0</v>
      </c>
      <c r="BX1204">
        <f>IF($BG1204=1,VLOOKUP($A1204,'Full dataset'!$A$4:$IE$190,BX$1-2007+$C1204,FALSE),0)</f>
        <v>0</v>
      </c>
    </row>
    <row r="1205" spans="1:76" x14ac:dyDescent="0.25">
      <c r="A1205">
        <v>87</v>
      </c>
      <c r="B1205" t="s">
        <v>131</v>
      </c>
      <c r="C1205">
        <v>2013</v>
      </c>
      <c r="D1205" t="s">
        <v>587</v>
      </c>
      <c r="E1205">
        <f t="shared" si="110"/>
        <v>0</v>
      </c>
      <c r="F1205">
        <v>1</v>
      </c>
      <c r="G1205">
        <v>3240</v>
      </c>
      <c r="H1205">
        <v>0.25069637883008355</v>
      </c>
      <c r="I1205">
        <v>1861</v>
      </c>
      <c r="J1205">
        <v>0</v>
      </c>
      <c r="N1205">
        <v>0</v>
      </c>
      <c r="U1205">
        <v>1</v>
      </c>
      <c r="V1205">
        <v>0</v>
      </c>
      <c r="W1205">
        <v>170</v>
      </c>
      <c r="X1205">
        <v>943</v>
      </c>
      <c r="Y1205">
        <v>1</v>
      </c>
      <c r="Z1205">
        <v>1</v>
      </c>
      <c r="AA1205" t="s">
        <v>808</v>
      </c>
      <c r="AB1205">
        <v>22997</v>
      </c>
      <c r="AC1205">
        <f>VLOOKUP(A1205,'Full dataset'!$A$4:$IE$190,2033-C1205,FALSE)</f>
        <v>3.2</v>
      </c>
      <c r="AD1205">
        <f>VLOOKUP(A1205,'Full dataset'!$A$4:$IE$190,2041-C1205,FALSE)</f>
        <v>15266</v>
      </c>
      <c r="AE1205">
        <f>VLOOKUP(A1205,'Full dataset'!$A$4:$IE$190,2050-C1205,FALSE)</f>
        <v>0</v>
      </c>
      <c r="AF1205">
        <v>1.6</v>
      </c>
      <c r="AG1205">
        <f>VLOOKUP($A1205,'Full dataset'!$A$4:$IE$190,2007+AG$1-$C1205,FALSE)</f>
        <v>354.34399999999999</v>
      </c>
      <c r="AH1205">
        <f>VLOOKUP($A1205,'Full dataset'!$A$4:$IE$190,2007+AH$1-$C1205,FALSE)</f>
        <v>4203.4390000000003</v>
      </c>
      <c r="AI1205">
        <f>VLOOKUP($A1205,'Full dataset'!$A$4:$IE$190,2007+AI$1-$C1205,FALSE)</f>
        <v>2179.6350000000002</v>
      </c>
      <c r="AJ1205">
        <f>VLOOKUP($A1205,'Full dataset'!$A$4:$IE$190,2007+AJ$1-$C1205,FALSE)</f>
        <v>193</v>
      </c>
      <c r="AK1205">
        <f>VLOOKUP($A1205,'Full dataset'!$A$4:$IE$190,2007+AK$1-$C1205,FALSE)</f>
        <v>4</v>
      </c>
      <c r="AL1205">
        <f>VLOOKUP($A1205,'Full dataset'!$A$4:$IE$190,2007+AL$1-$C1205,FALSE)</f>
        <v>77</v>
      </c>
      <c r="AM1205">
        <f>VLOOKUP($A1205,'Full dataset'!$A$4:$IE$190,2007+AM$1-$C1205,FALSE)</f>
        <v>1095</v>
      </c>
      <c r="AN1205">
        <f>VLOOKUP($A1205,'Full dataset'!$A$4:$IE$190,2007+AN$1-$C1205,FALSE)</f>
        <v>67370</v>
      </c>
      <c r="AO1205">
        <f>VLOOKUP($A1205,'Full dataset'!$A$4:$IE$190,2007+AO$1-$C1205,FALSE)</f>
        <v>6</v>
      </c>
      <c r="AP1205" t="s">
        <v>726</v>
      </c>
      <c r="AQ1205" t="s">
        <v>726</v>
      </c>
      <c r="AR1205" t="s">
        <v>726</v>
      </c>
      <c r="AS1205" t="s">
        <v>726</v>
      </c>
      <c r="AT1205" t="s">
        <v>726</v>
      </c>
      <c r="AU1205">
        <f>VLOOKUP(A1205,'Full dataset'!$A$4:$II$190,$AU$1,FALSE)</f>
        <v>2014</v>
      </c>
      <c r="AV1205">
        <v>0</v>
      </c>
      <c r="AW1205">
        <f>VLOOKUP(A1205,'Full dataset'!$A$5:$IM$190,247,FALSE)</f>
        <v>2</v>
      </c>
      <c r="AX1205">
        <f>VLOOKUP(A1205,'Full dataset'!$A$4:$II$190,242,FALSE)</f>
        <v>2007</v>
      </c>
      <c r="AY1205">
        <f>VLOOKUP(A1205,'Full dataset'!$A$5:$IM$190,246,FALSE)</f>
        <v>1</v>
      </c>
      <c r="AZ1205">
        <v>9999</v>
      </c>
      <c r="BA1205">
        <f>MAX(VLOOKUP($A1205,'Full dataset'!$A$4:$IX$190,BA$1,FALSE),AW1205)</f>
        <v>2</v>
      </c>
      <c r="BB1205">
        <f>IF(VLOOKUP($A1205,'Full dataset'!$A$4:$IX$190,BB$1,FALSE)&gt;0,VLOOKUP($A1205,'Full dataset'!$A$4:$IX$190,BB$1,FALSE),AU1205)</f>
        <v>2014</v>
      </c>
      <c r="BC1205">
        <f>MAX(VLOOKUP($A1205,'Full dataset'!$A$4:$IX$190,BC$1,FALSE),AY1205)</f>
        <v>1</v>
      </c>
      <c r="BD1205">
        <f>MAX(VLOOKUP($A1205,'Full dataset'!$A$4:$IX$190,BD$1,FALSE),AX1205)</f>
        <v>2007</v>
      </c>
      <c r="BE1205">
        <f t="shared" si="111"/>
        <v>2007</v>
      </c>
      <c r="BF1205">
        <f t="shared" si="112"/>
        <v>0</v>
      </c>
      <c r="BG1205">
        <f t="shared" si="113"/>
        <v>0</v>
      </c>
      <c r="BH1205">
        <f t="shared" si="108"/>
        <v>0</v>
      </c>
      <c r="BI1205">
        <f t="shared" si="109"/>
        <v>0</v>
      </c>
      <c r="BO1205">
        <f>IF(BF1205=1,VLOOKUP($A1205,'Full dataset'!$A$4:$IE$190,2007+BO$1-$C1205,FALSE),0)</f>
        <v>0</v>
      </c>
      <c r="BP1205">
        <f>IF(BF1205=1,VLOOKUP($A1205,'Full dataset'!$A$4:$IE$190,2007+BP$1-$C1205,FALSE),0)</f>
        <v>0</v>
      </c>
      <c r="BQ1205">
        <f>IF(BF1205=1,VLOOKUP($A1205,'Full dataset'!$A$4:$IE$190,2007+BQ$1-$C1205,FALSE),0)</f>
        <v>0</v>
      </c>
      <c r="BR1205">
        <f>IF($BG1205=1,VLOOKUP($A1205,'Full dataset'!$A$4:$IE$190,BR$1-2007+$C1205,FALSE),0)</f>
        <v>0</v>
      </c>
      <c r="BS1205">
        <f>IF($BG1205=1,VLOOKUP($A1205,'Full dataset'!$A$4:$IE$190,BS$1-2007+$C1205,FALSE),0)</f>
        <v>0</v>
      </c>
      <c r="BT1205">
        <f>IF($BG1205=1,VLOOKUP($A1205,'Full dataset'!$A$4:$IE$190,BT$1-2007+$C1205,FALSE),0)</f>
        <v>0</v>
      </c>
      <c r="BU1205">
        <f>IF($BG1205=1,VLOOKUP($A1205,'Full dataset'!$A$4:$IE$190,BU$1-2007+$C1205,FALSE),0)</f>
        <v>0</v>
      </c>
      <c r="BV1205">
        <f>IF($BG1205=1,VLOOKUP($A1205,'Full dataset'!$A$4:$IE$190,BV$1-2007+$C1205,FALSE),0)</f>
        <v>0</v>
      </c>
      <c r="BW1205">
        <f>IF($BG1205=1,VLOOKUP($A1205,'Full dataset'!$A$4:$IE$190,BW$1-2007+$C1205,FALSE),0)</f>
        <v>0</v>
      </c>
      <c r="BX1205">
        <f>IF($BG1205=1,VLOOKUP($A1205,'Full dataset'!$A$4:$IE$190,BX$1-2007+$C1205,FALSE),0)</f>
        <v>0</v>
      </c>
    </row>
    <row r="1206" spans="1:76" x14ac:dyDescent="0.25">
      <c r="A1206">
        <v>88</v>
      </c>
      <c r="B1206" t="s">
        <v>132</v>
      </c>
      <c r="C1206">
        <v>2013</v>
      </c>
      <c r="D1206" t="s">
        <v>591</v>
      </c>
      <c r="E1206">
        <f t="shared" si="110"/>
        <v>1</v>
      </c>
      <c r="F1206">
        <v>1</v>
      </c>
      <c r="G1206">
        <v>7044</v>
      </c>
      <c r="H1206">
        <v>5.1642228739002931</v>
      </c>
      <c r="I1206">
        <v>2282</v>
      </c>
      <c r="J1206">
        <v>0</v>
      </c>
      <c r="N1206">
        <v>0</v>
      </c>
      <c r="S1206">
        <v>7370</v>
      </c>
      <c r="T1206">
        <v>519130</v>
      </c>
      <c r="U1206">
        <v>1</v>
      </c>
      <c r="V1206">
        <v>28</v>
      </c>
      <c r="W1206">
        <v>234</v>
      </c>
      <c r="X1206">
        <v>361</v>
      </c>
      <c r="Y1206">
        <v>1</v>
      </c>
      <c r="Z1206">
        <v>1</v>
      </c>
      <c r="AA1206" t="s">
        <v>809</v>
      </c>
      <c r="AB1206">
        <v>50563</v>
      </c>
      <c r="AC1206">
        <f>VLOOKUP(A1206,'Full dataset'!$A$4:$IE$190,2033-C1206,FALSE)</f>
        <v>0</v>
      </c>
      <c r="AD1206" t="str">
        <f>VLOOKUP(A1206,'Full dataset'!$A$4:$IE$190,2041-C1206,FALSE)</f>
        <v>.</v>
      </c>
      <c r="AE1206">
        <f>VLOOKUP(A1206,'Full dataset'!$A$4:$IE$190,2050-C1206,FALSE)</f>
        <v>0</v>
      </c>
      <c r="AF1206">
        <v>0</v>
      </c>
      <c r="AG1206">
        <f>VLOOKUP($A1206,'Full dataset'!$A$4:$IE$190,2007+AG$1-$C1206,FALSE)</f>
        <v>123.529</v>
      </c>
      <c r="AH1206">
        <f>VLOOKUP($A1206,'Full dataset'!$A$4:$IE$190,2007+AH$1-$C1206,FALSE)</f>
        <v>1030.6679999999999</v>
      </c>
      <c r="AI1206">
        <f>VLOOKUP($A1206,'Full dataset'!$A$4:$IE$190,2007+AI$1-$C1206,FALSE)</f>
        <v>698.26599999999996</v>
      </c>
      <c r="AJ1206">
        <f>VLOOKUP($A1206,'Full dataset'!$A$4:$IE$190,2007+AJ$1-$C1206,FALSE)</f>
        <v>360</v>
      </c>
      <c r="AK1206">
        <f>VLOOKUP($A1206,'Full dataset'!$A$4:$IE$190,2007+AK$1-$C1206,FALSE)</f>
        <v>8</v>
      </c>
      <c r="AL1206" t="str">
        <f>VLOOKUP($A1206,'Full dataset'!$A$4:$IE$190,2007+AL$1-$C1206,FALSE)</f>
        <v>.</v>
      </c>
      <c r="AM1206" t="str">
        <f>VLOOKUP($A1206,'Full dataset'!$A$4:$IE$190,2007+AM$1-$C1206,FALSE)</f>
        <v>.</v>
      </c>
      <c r="AN1206" t="str">
        <f>VLOOKUP($A1206,'Full dataset'!$A$4:$IE$190,2007+AN$1-$C1206,FALSE)</f>
        <v>.</v>
      </c>
      <c r="AO1206" t="str">
        <f>VLOOKUP($A1206,'Full dataset'!$A$4:$IE$190,2007+AO$1-$C1206,FALSE)</f>
        <v>.</v>
      </c>
      <c r="AP1206" t="s">
        <v>726</v>
      </c>
      <c r="AQ1206" t="s">
        <v>726</v>
      </c>
      <c r="AR1206" t="s">
        <v>726</v>
      </c>
      <c r="AS1206" t="s">
        <v>726</v>
      </c>
      <c r="AT1206" t="s">
        <v>726</v>
      </c>
      <c r="AU1206">
        <f>VLOOKUP(A1206,'Full dataset'!$A$4:$II$190,$AU$1,FALSE)</f>
        <v>2012</v>
      </c>
      <c r="AV1206">
        <v>0</v>
      </c>
      <c r="AW1206">
        <f>VLOOKUP(A1206,'Full dataset'!$A$5:$IM$190,247,FALSE)</f>
        <v>2</v>
      </c>
      <c r="AX1206">
        <f>VLOOKUP(A1206,'Full dataset'!$A$4:$II$190,242,FALSE)</f>
        <v>2010</v>
      </c>
      <c r="AY1206">
        <f>VLOOKUP(A1206,'Full dataset'!$A$5:$IM$190,246,FALSE)</f>
        <v>1</v>
      </c>
      <c r="AZ1206">
        <v>9999</v>
      </c>
      <c r="BA1206">
        <f>MAX(VLOOKUP($A1206,'Full dataset'!$A$4:$IX$190,BA$1,FALSE),AW1206)</f>
        <v>2</v>
      </c>
      <c r="BB1206">
        <f>IF(VLOOKUP($A1206,'Full dataset'!$A$4:$IX$190,BB$1,FALSE)&gt;0,VLOOKUP($A1206,'Full dataset'!$A$4:$IX$190,BB$1,FALSE),AU1206)</f>
        <v>2012</v>
      </c>
      <c r="BC1206">
        <f>MAX(VLOOKUP($A1206,'Full dataset'!$A$4:$IX$190,BC$1,FALSE),AY1206)</f>
        <v>2</v>
      </c>
      <c r="BD1206">
        <f>MAX(VLOOKUP($A1206,'Full dataset'!$A$4:$IX$190,BD$1,FALSE),AX1206)</f>
        <v>2010</v>
      </c>
      <c r="BE1206">
        <f t="shared" si="111"/>
        <v>2010</v>
      </c>
      <c r="BF1206">
        <f t="shared" si="112"/>
        <v>1</v>
      </c>
      <c r="BG1206">
        <f t="shared" si="113"/>
        <v>1</v>
      </c>
      <c r="BH1206">
        <f t="shared" si="108"/>
        <v>0</v>
      </c>
      <c r="BI1206">
        <f t="shared" si="109"/>
        <v>1</v>
      </c>
      <c r="BO1206">
        <f>IF(BF1206=1,VLOOKUP($A1206,'Full dataset'!$A$4:$IE$190,2007+BO$1-$C1206,FALSE),0)</f>
        <v>78</v>
      </c>
      <c r="BP1206">
        <f>IF(BF1206=1,VLOOKUP($A1206,'Full dataset'!$A$4:$IE$190,2007+BP$1-$C1206,FALSE),0)</f>
        <v>11</v>
      </c>
      <c r="BQ1206">
        <f>IF(BF1206=1,VLOOKUP($A1206,'Full dataset'!$A$4:$IE$190,2007+BQ$1-$C1206,FALSE),0)</f>
        <v>361</v>
      </c>
      <c r="BR1206">
        <f>IF($BG1206=1,VLOOKUP($A1206,'Full dataset'!$A$4:$IE$190,BR$1-2007+$C1206,FALSE),0)</f>
        <v>17</v>
      </c>
      <c r="BS1206">
        <f>IF($BG1206=1,VLOOKUP($A1206,'Full dataset'!$A$4:$IE$190,BS$1-2007+$C1206,FALSE),0)</f>
        <v>24</v>
      </c>
      <c r="BT1206">
        <f>IF($BG1206=1,VLOOKUP($A1206,'Full dataset'!$A$4:$IE$190,BT$1-2007+$C1206,FALSE),0)</f>
        <v>110</v>
      </c>
      <c r="BU1206">
        <f>IF($BG1206=1,VLOOKUP($A1206,'Full dataset'!$A$4:$IE$190,BU$1-2007+$C1206,FALSE),0)</f>
        <v>31</v>
      </c>
      <c r="BV1206">
        <f>IF($BG1206=1,VLOOKUP($A1206,'Full dataset'!$A$4:$IE$190,BV$1-2007+$C1206,FALSE),0)</f>
        <v>0</v>
      </c>
      <c r="BW1206">
        <f>IF($BG1206=1,VLOOKUP($A1206,'Full dataset'!$A$4:$IE$190,BW$1-2007+$C1206,FALSE),0)</f>
        <v>0</v>
      </c>
      <c r="BX1206">
        <f>IF($BG1206=1,VLOOKUP($A1206,'Full dataset'!$A$4:$IE$190,BX$1-2007+$C1206,FALSE),0)</f>
        <v>38</v>
      </c>
    </row>
    <row r="1207" spans="1:76" x14ac:dyDescent="0.25">
      <c r="A1207">
        <v>89</v>
      </c>
      <c r="B1207" t="s">
        <v>133</v>
      </c>
      <c r="C1207">
        <v>2013</v>
      </c>
      <c r="D1207" t="s">
        <v>591</v>
      </c>
      <c r="E1207">
        <f t="shared" si="110"/>
        <v>1</v>
      </c>
      <c r="F1207">
        <v>1</v>
      </c>
      <c r="G1207">
        <v>270590</v>
      </c>
      <c r="H1207">
        <v>7.7650873819841015</v>
      </c>
      <c r="I1207">
        <v>74061</v>
      </c>
      <c r="J1207">
        <v>1</v>
      </c>
      <c r="K1207">
        <v>345</v>
      </c>
      <c r="L1207">
        <v>9.9004218440611816E-3</v>
      </c>
      <c r="M1207">
        <v>1428</v>
      </c>
      <c r="N1207">
        <v>2</v>
      </c>
      <c r="O1207">
        <v>629</v>
      </c>
      <c r="P1207">
        <v>1.8050334318592706E-2</v>
      </c>
      <c r="Q1207">
        <v>12</v>
      </c>
      <c r="R1207">
        <v>40299</v>
      </c>
      <c r="S1207">
        <v>3576</v>
      </c>
      <c r="T1207">
        <v>334210</v>
      </c>
      <c r="U1207">
        <v>1</v>
      </c>
      <c r="V1207">
        <v>0</v>
      </c>
      <c r="W1207">
        <v>1173</v>
      </c>
      <c r="X1207">
        <v>5690</v>
      </c>
      <c r="Y1207">
        <v>1</v>
      </c>
      <c r="Z1207">
        <v>1</v>
      </c>
      <c r="AA1207" t="s">
        <v>810</v>
      </c>
      <c r="AB1207">
        <v>1204223</v>
      </c>
      <c r="AC1207">
        <f>VLOOKUP(A1207,'Full dataset'!$A$4:$IE$190,2033-C1207,FALSE)</f>
        <v>5.9</v>
      </c>
      <c r="AD1207">
        <f>VLOOKUP(A1207,'Full dataset'!$A$4:$IE$190,2041-C1207,FALSE)</f>
        <v>36437</v>
      </c>
      <c r="AE1207">
        <f>VLOOKUP(A1207,'Full dataset'!$A$4:$IE$190,2050-C1207,FALSE)</f>
        <v>0</v>
      </c>
      <c r="AF1207">
        <v>2.95</v>
      </c>
      <c r="AG1207">
        <f>VLOOKUP($A1207,'Full dataset'!$A$4:$IE$190,2007+AG$1-$C1207,FALSE)</f>
        <v>9990</v>
      </c>
      <c r="AH1207">
        <f>VLOOKUP($A1207,'Full dataset'!$A$4:$IE$190,2007+AH$1-$C1207,FALSE)</f>
        <v>101191</v>
      </c>
      <c r="AI1207">
        <f>VLOOKUP($A1207,'Full dataset'!$A$4:$IE$190,2007+AI$1-$C1207,FALSE)</f>
        <v>48607</v>
      </c>
      <c r="AJ1207">
        <f>VLOOKUP($A1207,'Full dataset'!$A$4:$IE$190,2007+AJ$1-$C1207,FALSE)</f>
        <v>355</v>
      </c>
      <c r="AK1207">
        <f>VLOOKUP($A1207,'Full dataset'!$A$4:$IE$190,2007+AK$1-$C1207,FALSE)</f>
        <v>7</v>
      </c>
      <c r="AL1207">
        <f>VLOOKUP($A1207,'Full dataset'!$A$4:$IE$190,2007+AL$1-$C1207,FALSE)</f>
        <v>25</v>
      </c>
      <c r="AM1207">
        <f>VLOOKUP($A1207,'Full dataset'!$A$4:$IE$190,2007+AM$1-$C1207,FALSE)</f>
        <v>2640</v>
      </c>
      <c r="AN1207">
        <f>VLOOKUP($A1207,'Full dataset'!$A$4:$IE$190,2007+AN$1-$C1207,FALSE)</f>
        <v>243847</v>
      </c>
      <c r="AO1207">
        <f>VLOOKUP($A1207,'Full dataset'!$A$4:$IE$190,2007+AO$1-$C1207,FALSE)</f>
        <v>5</v>
      </c>
      <c r="AP1207" t="s">
        <v>726</v>
      </c>
      <c r="AQ1207" t="s">
        <v>726</v>
      </c>
      <c r="AR1207" t="s">
        <v>726</v>
      </c>
      <c r="AS1207" t="s">
        <v>726</v>
      </c>
      <c r="AT1207" t="s">
        <v>726</v>
      </c>
      <c r="AU1207">
        <f>VLOOKUP(A1207,'Full dataset'!$A$4:$II$190,$AU$1,FALSE)</f>
        <v>2009</v>
      </c>
      <c r="AV1207">
        <v>1</v>
      </c>
      <c r="AW1207">
        <f>VLOOKUP(A1207,'Full dataset'!$A$5:$IM$190,247,FALSE)</f>
        <v>2</v>
      </c>
      <c r="AX1207">
        <f>VLOOKUP(A1207,'Full dataset'!$A$4:$II$190,242,FALSE)</f>
        <v>2008</v>
      </c>
      <c r="AY1207">
        <f>VLOOKUP(A1207,'Full dataset'!$A$5:$IM$190,246,FALSE)</f>
        <v>1</v>
      </c>
      <c r="AZ1207">
        <v>9999</v>
      </c>
      <c r="BA1207">
        <f>MAX(VLOOKUP($A1207,'Full dataset'!$A$4:$IX$190,BA$1,FALSE),AW1207)</f>
        <v>2</v>
      </c>
      <c r="BB1207">
        <f>IF(VLOOKUP($A1207,'Full dataset'!$A$4:$IX$190,BB$1,FALSE)&gt;0,VLOOKUP($A1207,'Full dataset'!$A$4:$IX$190,BB$1,FALSE),AU1207)</f>
        <v>2009</v>
      </c>
      <c r="BC1207">
        <f>MAX(VLOOKUP($A1207,'Full dataset'!$A$4:$IX$190,BC$1,FALSE),AY1207)</f>
        <v>1</v>
      </c>
      <c r="BD1207">
        <f>MAX(VLOOKUP($A1207,'Full dataset'!$A$4:$IX$190,BD$1,FALSE),AX1207)</f>
        <v>2008</v>
      </c>
      <c r="BE1207">
        <f t="shared" si="111"/>
        <v>2008</v>
      </c>
      <c r="BF1207">
        <f t="shared" si="112"/>
        <v>1</v>
      </c>
      <c r="BG1207">
        <f t="shared" si="113"/>
        <v>0</v>
      </c>
      <c r="BH1207">
        <f t="shared" si="108"/>
        <v>0</v>
      </c>
      <c r="BI1207">
        <f t="shared" si="109"/>
        <v>1</v>
      </c>
      <c r="BO1207">
        <f>IF(BF1207=1,VLOOKUP($A1207,'Full dataset'!$A$4:$IE$190,2007+BO$1-$C1207,FALSE),0)</f>
        <v>942</v>
      </c>
      <c r="BP1207">
        <f>IF(BF1207=1,VLOOKUP($A1207,'Full dataset'!$A$4:$IE$190,2007+BP$1-$C1207,FALSE),0)</f>
        <v>23</v>
      </c>
      <c r="BQ1207">
        <f>IF(BF1207=1,VLOOKUP($A1207,'Full dataset'!$A$4:$IE$190,2007+BQ$1-$C1207,FALSE),0)</f>
        <v>75</v>
      </c>
      <c r="BR1207">
        <f>IF($BG1207=1,VLOOKUP($A1207,'Full dataset'!$A$4:$IE$190,BR$1-2007+$C1207,FALSE),0)</f>
        <v>0</v>
      </c>
      <c r="BS1207">
        <f>IF($BG1207=1,VLOOKUP($A1207,'Full dataset'!$A$4:$IE$190,BS$1-2007+$C1207,FALSE),0)</f>
        <v>0</v>
      </c>
      <c r="BT1207">
        <f>IF($BG1207=1,VLOOKUP($A1207,'Full dataset'!$A$4:$IE$190,BT$1-2007+$C1207,FALSE),0)</f>
        <v>0</v>
      </c>
      <c r="BU1207">
        <f>IF($BG1207=1,VLOOKUP($A1207,'Full dataset'!$A$4:$IE$190,BU$1-2007+$C1207,FALSE),0)</f>
        <v>0</v>
      </c>
      <c r="BV1207">
        <f>IF($BG1207=1,VLOOKUP($A1207,'Full dataset'!$A$4:$IE$190,BV$1-2007+$C1207,FALSE),0)</f>
        <v>0</v>
      </c>
      <c r="BW1207">
        <f>IF($BG1207=1,VLOOKUP($A1207,'Full dataset'!$A$4:$IE$190,BW$1-2007+$C1207,FALSE),0)</f>
        <v>0</v>
      </c>
      <c r="BX1207">
        <f>IF($BG1207=1,VLOOKUP($A1207,'Full dataset'!$A$4:$IE$190,BX$1-2007+$C1207,FALSE),0)</f>
        <v>0</v>
      </c>
    </row>
    <row r="1208" spans="1:76" x14ac:dyDescent="0.25">
      <c r="A1208">
        <v>90</v>
      </c>
      <c r="B1208" t="s">
        <v>134</v>
      </c>
      <c r="C1208">
        <v>2013</v>
      </c>
      <c r="D1208" t="s">
        <v>591</v>
      </c>
      <c r="E1208">
        <f t="shared" si="110"/>
        <v>1</v>
      </c>
      <c r="F1208">
        <v>1</v>
      </c>
      <c r="G1208">
        <v>3977</v>
      </c>
      <c r="H1208">
        <v>0.25550915515579825</v>
      </c>
      <c r="I1208">
        <v>2621</v>
      </c>
      <c r="J1208">
        <v>0</v>
      </c>
      <c r="N1208">
        <v>1</v>
      </c>
      <c r="O1208">
        <v>25665</v>
      </c>
      <c r="P1208">
        <v>1.6488917442981048</v>
      </c>
      <c r="Q1208">
        <v>275</v>
      </c>
      <c r="R1208">
        <v>39873</v>
      </c>
      <c r="S1208">
        <v>5500</v>
      </c>
      <c r="T1208">
        <v>441120</v>
      </c>
      <c r="U1208">
        <v>1</v>
      </c>
      <c r="V1208">
        <v>1899</v>
      </c>
      <c r="W1208">
        <v>35900</v>
      </c>
      <c r="X1208">
        <v>24570</v>
      </c>
      <c r="Y1208">
        <v>1</v>
      </c>
      <c r="Z1208">
        <v>0</v>
      </c>
      <c r="AA1208" t="s">
        <v>811</v>
      </c>
      <c r="AB1208">
        <v>30692</v>
      </c>
      <c r="AC1208">
        <f>VLOOKUP(A1208,'Full dataset'!$A$4:$IE$190,2033-C1208,FALSE)</f>
        <v>2.7</v>
      </c>
      <c r="AD1208">
        <f>VLOOKUP(A1208,'Full dataset'!$A$4:$IE$190,2041-C1208,FALSE)</f>
        <v>18106</v>
      </c>
      <c r="AE1208">
        <f>VLOOKUP(A1208,'Full dataset'!$A$4:$IE$190,2050-C1208,FALSE)</f>
        <v>0</v>
      </c>
      <c r="AF1208">
        <v>1.35</v>
      </c>
      <c r="AG1208">
        <f>VLOOKUP($A1208,'Full dataset'!$A$4:$IE$190,2007+AG$1-$C1208,FALSE)</f>
        <v>492.58600000000001</v>
      </c>
      <c r="AH1208">
        <f>VLOOKUP($A1208,'Full dataset'!$A$4:$IE$190,2007+AH$1-$C1208,FALSE)</f>
        <v>11707.156999999999</v>
      </c>
      <c r="AI1208">
        <f>VLOOKUP($A1208,'Full dataset'!$A$4:$IE$190,2007+AI$1-$C1208,FALSE)</f>
        <v>13122.366</v>
      </c>
      <c r="AJ1208">
        <f>VLOOKUP($A1208,'Full dataset'!$A$4:$IE$190,2007+AJ$1-$C1208,FALSE)</f>
        <v>124</v>
      </c>
      <c r="AK1208">
        <f>VLOOKUP($A1208,'Full dataset'!$A$4:$IE$190,2007+AK$1-$C1208,FALSE)</f>
        <v>16</v>
      </c>
      <c r="AL1208">
        <f>VLOOKUP($A1208,'Full dataset'!$A$4:$IE$190,2007+AL$1-$C1208,FALSE)</f>
        <v>24</v>
      </c>
      <c r="AM1208">
        <f>VLOOKUP($A1208,'Full dataset'!$A$4:$IE$190,2007+AM$1-$C1208,FALSE)</f>
        <v>2500</v>
      </c>
      <c r="AN1208">
        <f>VLOOKUP($A1208,'Full dataset'!$A$4:$IE$190,2007+AN$1-$C1208,FALSE)</f>
        <v>341849</v>
      </c>
      <c r="AO1208">
        <f>VLOOKUP($A1208,'Full dataset'!$A$4:$IE$190,2007+AO$1-$C1208,FALSE)</f>
        <v>19</v>
      </c>
      <c r="AP1208" t="s">
        <v>726</v>
      </c>
      <c r="AQ1208" t="s">
        <v>726</v>
      </c>
      <c r="AR1208" t="s">
        <v>726</v>
      </c>
      <c r="AS1208" t="s">
        <v>726</v>
      </c>
      <c r="AT1208" t="s">
        <v>726</v>
      </c>
      <c r="AU1208">
        <f>VLOOKUP(A1208,'Full dataset'!$A$4:$II$190,$AU$1,FALSE)</f>
        <v>2007</v>
      </c>
      <c r="AV1208">
        <v>0</v>
      </c>
      <c r="AW1208">
        <f>VLOOKUP(A1208,'Full dataset'!$A$5:$IM$190,247,FALSE)</f>
        <v>1</v>
      </c>
      <c r="AX1208">
        <f>VLOOKUP(A1208,'Full dataset'!$A$4:$II$190,242,FALSE)</f>
        <v>2008</v>
      </c>
      <c r="AY1208">
        <f>VLOOKUP(A1208,'Full dataset'!$A$5:$IM$190,246,FALSE)</f>
        <v>1</v>
      </c>
      <c r="AZ1208">
        <v>9999</v>
      </c>
      <c r="BA1208">
        <f>MAX(VLOOKUP($A1208,'Full dataset'!$A$4:$IX$190,BA$1,FALSE),AW1208)</f>
        <v>1</v>
      </c>
      <c r="BB1208">
        <f>IF(VLOOKUP($A1208,'Full dataset'!$A$4:$IX$190,BB$1,FALSE)&gt;0,VLOOKUP($A1208,'Full dataset'!$A$4:$IX$190,BB$1,FALSE),AU1208)</f>
        <v>2007</v>
      </c>
      <c r="BC1208">
        <f>MAX(VLOOKUP($A1208,'Full dataset'!$A$4:$IX$190,BC$1,FALSE),AY1208)</f>
        <v>1</v>
      </c>
      <c r="BD1208">
        <f>MAX(VLOOKUP($A1208,'Full dataset'!$A$4:$IX$190,BD$1,FALSE),AX1208)</f>
        <v>2008</v>
      </c>
      <c r="BE1208">
        <f t="shared" si="111"/>
        <v>2007</v>
      </c>
      <c r="BF1208">
        <f t="shared" si="112"/>
        <v>0</v>
      </c>
      <c r="BG1208">
        <f t="shared" si="113"/>
        <v>0</v>
      </c>
      <c r="BH1208">
        <f t="shared" si="108"/>
        <v>0</v>
      </c>
      <c r="BI1208">
        <f t="shared" si="109"/>
        <v>0</v>
      </c>
      <c r="BO1208">
        <f>IF(BF1208=1,VLOOKUP($A1208,'Full dataset'!$A$4:$IE$190,2007+BO$1-$C1208,FALSE),0)</f>
        <v>0</v>
      </c>
      <c r="BP1208">
        <f>IF(BF1208=1,VLOOKUP($A1208,'Full dataset'!$A$4:$IE$190,2007+BP$1-$C1208,FALSE),0)</f>
        <v>0</v>
      </c>
      <c r="BQ1208">
        <f>IF(BF1208=1,VLOOKUP($A1208,'Full dataset'!$A$4:$IE$190,2007+BQ$1-$C1208,FALSE),0)</f>
        <v>0</v>
      </c>
      <c r="BR1208">
        <f>IF($BG1208=1,VLOOKUP($A1208,'Full dataset'!$A$4:$IE$190,BR$1-2007+$C1208,FALSE),0)</f>
        <v>0</v>
      </c>
      <c r="BS1208">
        <f>IF($BG1208=1,VLOOKUP($A1208,'Full dataset'!$A$4:$IE$190,BS$1-2007+$C1208,FALSE),0)</f>
        <v>0</v>
      </c>
      <c r="BT1208">
        <f>IF($BG1208=1,VLOOKUP($A1208,'Full dataset'!$A$4:$IE$190,BT$1-2007+$C1208,FALSE),0)</f>
        <v>0</v>
      </c>
      <c r="BU1208">
        <f>IF($BG1208=1,VLOOKUP($A1208,'Full dataset'!$A$4:$IE$190,BU$1-2007+$C1208,FALSE),0)</f>
        <v>0</v>
      </c>
      <c r="BV1208">
        <f>IF($BG1208=1,VLOOKUP($A1208,'Full dataset'!$A$4:$IE$190,BV$1-2007+$C1208,FALSE),0)</f>
        <v>0</v>
      </c>
      <c r="BW1208">
        <f>IF($BG1208=1,VLOOKUP($A1208,'Full dataset'!$A$4:$IE$190,BW$1-2007+$C1208,FALSE),0)</f>
        <v>0</v>
      </c>
      <c r="BX1208">
        <f>IF($BG1208=1,VLOOKUP($A1208,'Full dataset'!$A$4:$IE$190,BX$1-2007+$C1208,FALSE),0)</f>
        <v>0</v>
      </c>
    </row>
    <row r="1209" spans="1:76" x14ac:dyDescent="0.25">
      <c r="A1209">
        <v>91</v>
      </c>
      <c r="B1209" t="s">
        <v>135</v>
      </c>
      <c r="C1209">
        <v>2013</v>
      </c>
      <c r="D1209" t="s">
        <v>591</v>
      </c>
      <c r="E1209">
        <f t="shared" si="110"/>
        <v>1</v>
      </c>
      <c r="F1209">
        <v>1</v>
      </c>
      <c r="G1209">
        <v>481538</v>
      </c>
      <c r="H1209">
        <v>14.162882352941176</v>
      </c>
      <c r="I1209">
        <v>152618</v>
      </c>
      <c r="J1209">
        <v>1</v>
      </c>
      <c r="K1209">
        <v>12640</v>
      </c>
      <c r="L1209">
        <v>0.37176470588235294</v>
      </c>
      <c r="M1209">
        <v>3086</v>
      </c>
      <c r="N1209">
        <v>2</v>
      </c>
      <c r="O1209">
        <v>9017</v>
      </c>
      <c r="P1209">
        <v>0.26520588235294118</v>
      </c>
      <c r="Q1209">
        <v>74</v>
      </c>
      <c r="R1209">
        <v>39600</v>
      </c>
      <c r="S1209">
        <v>7389</v>
      </c>
      <c r="T1209">
        <v>541611</v>
      </c>
      <c r="U1209">
        <v>1</v>
      </c>
      <c r="V1209">
        <v>0</v>
      </c>
      <c r="W1209">
        <v>0</v>
      </c>
      <c r="X1209">
        <v>0</v>
      </c>
      <c r="Y1209">
        <v>1</v>
      </c>
      <c r="Z1209">
        <v>1</v>
      </c>
      <c r="AA1209" t="s">
        <v>812</v>
      </c>
      <c r="AB1209">
        <v>2301068</v>
      </c>
      <c r="AC1209">
        <f>VLOOKUP(A1209,'Full dataset'!$A$4:$IE$190,2033-C1209,FALSE)</f>
        <v>1</v>
      </c>
      <c r="AD1209">
        <f>VLOOKUP(A1209,'Full dataset'!$A$4:$IE$190,2041-C1209,FALSE)</f>
        <v>36590</v>
      </c>
      <c r="AE1209">
        <f>VLOOKUP(A1209,'Full dataset'!$A$4:$IE$190,2050-C1209,FALSE)</f>
        <v>0</v>
      </c>
      <c r="AF1209">
        <v>0.5</v>
      </c>
      <c r="AG1209">
        <f>VLOOKUP($A1209,'Full dataset'!$A$4:$IE$190,2007+AG$1-$C1209,FALSE)</f>
        <v>3281.8780000000002</v>
      </c>
      <c r="AH1209">
        <f>VLOOKUP($A1209,'Full dataset'!$A$4:$IE$190,2007+AH$1-$C1209,FALSE)</f>
        <v>16867.048999999999</v>
      </c>
      <c r="AI1209">
        <f>VLOOKUP($A1209,'Full dataset'!$A$4:$IE$190,2007+AI$1-$C1209,FALSE)</f>
        <v>30394.285</v>
      </c>
      <c r="AJ1209">
        <f>VLOOKUP($A1209,'Full dataset'!$A$4:$IE$190,2007+AJ$1-$C1209,FALSE)</f>
        <v>-973</v>
      </c>
      <c r="AK1209">
        <f>VLOOKUP($A1209,'Full dataset'!$A$4:$IE$190,2007+AK$1-$C1209,FALSE)</f>
        <v>9</v>
      </c>
      <c r="AL1209">
        <f>VLOOKUP($A1209,'Full dataset'!$A$4:$IE$190,2007+AL$1-$C1209,FALSE)</f>
        <v>35</v>
      </c>
      <c r="AM1209">
        <f>VLOOKUP($A1209,'Full dataset'!$A$4:$IE$190,2007+AM$1-$C1209,FALSE)</f>
        <v>2000</v>
      </c>
      <c r="AN1209">
        <f>VLOOKUP($A1209,'Full dataset'!$A$4:$IE$190,2007+AN$1-$C1209,FALSE)</f>
        <v>2000000</v>
      </c>
      <c r="AO1209" t="str">
        <f>VLOOKUP($A1209,'Full dataset'!$A$4:$IE$190,2007+AO$1-$C1209,FALSE)</f>
        <v>.</v>
      </c>
      <c r="AP1209" t="s">
        <v>726</v>
      </c>
      <c r="AQ1209" t="s">
        <v>726</v>
      </c>
      <c r="AR1209" t="s">
        <v>726</v>
      </c>
      <c r="AS1209" t="s">
        <v>726</v>
      </c>
      <c r="AT1209" t="s">
        <v>726</v>
      </c>
      <c r="AU1209">
        <f>VLOOKUP(A1209,'Full dataset'!$A$4:$II$190,$AU$1,FALSE)</f>
        <v>2016</v>
      </c>
      <c r="AV1209">
        <v>1</v>
      </c>
      <c r="AW1209">
        <f>VLOOKUP(A1209,'Full dataset'!$A$5:$IM$190,247,FALSE)</f>
        <v>2</v>
      </c>
      <c r="AX1209">
        <f>VLOOKUP(A1209,'Full dataset'!$A$4:$II$190,242,FALSE)</f>
        <v>2007</v>
      </c>
      <c r="AY1209">
        <f>VLOOKUP(A1209,'Full dataset'!$A$5:$IM$190,246,FALSE)</f>
        <v>2</v>
      </c>
      <c r="AZ1209">
        <v>9999</v>
      </c>
      <c r="BA1209">
        <f>MAX(VLOOKUP($A1209,'Full dataset'!$A$4:$IX$190,BA$1,FALSE),AW1209)</f>
        <v>2</v>
      </c>
      <c r="BB1209">
        <f>IF(VLOOKUP($A1209,'Full dataset'!$A$4:$IX$190,BB$1,FALSE)&gt;0,VLOOKUP($A1209,'Full dataset'!$A$4:$IX$190,BB$1,FALSE),AU1209)</f>
        <v>2016</v>
      </c>
      <c r="BC1209">
        <f>MAX(VLOOKUP($A1209,'Full dataset'!$A$4:$IX$190,BC$1,FALSE),AY1209)</f>
        <v>2</v>
      </c>
      <c r="BD1209">
        <f>MAX(VLOOKUP($A1209,'Full dataset'!$A$4:$IX$190,BD$1,FALSE),AX1209)</f>
        <v>2007</v>
      </c>
      <c r="BE1209">
        <f t="shared" si="111"/>
        <v>2007</v>
      </c>
      <c r="BF1209">
        <f t="shared" si="112"/>
        <v>0</v>
      </c>
      <c r="BG1209">
        <f t="shared" si="113"/>
        <v>1</v>
      </c>
      <c r="BH1209">
        <f t="shared" si="108"/>
        <v>0</v>
      </c>
      <c r="BI1209">
        <f t="shared" si="109"/>
        <v>1</v>
      </c>
      <c r="BO1209">
        <f>IF(BF1209=1,VLOOKUP($A1209,'Full dataset'!$A$4:$IE$190,2007+BO$1-$C1209,FALSE),0)</f>
        <v>0</v>
      </c>
      <c r="BP1209">
        <f>IF(BF1209=1,VLOOKUP($A1209,'Full dataset'!$A$4:$IE$190,2007+BP$1-$C1209,FALSE),0)</f>
        <v>0</v>
      </c>
      <c r="BQ1209">
        <f>IF(BF1209=1,VLOOKUP($A1209,'Full dataset'!$A$4:$IE$190,2007+BQ$1-$C1209,FALSE),0)</f>
        <v>0</v>
      </c>
      <c r="BR1209">
        <f>IF($BG1209=1,VLOOKUP($A1209,'Full dataset'!$A$4:$IE$190,BR$1-2007+$C1209,FALSE),0)</f>
        <v>249</v>
      </c>
      <c r="BS1209">
        <f>IF($BG1209=1,VLOOKUP($A1209,'Full dataset'!$A$4:$IE$190,BS$1-2007+$C1209,FALSE),0)</f>
        <v>167</v>
      </c>
      <c r="BT1209">
        <f>IF($BG1209=1,VLOOKUP($A1209,'Full dataset'!$A$4:$IE$190,BT$1-2007+$C1209,FALSE),0)</f>
        <v>4155</v>
      </c>
      <c r="BU1209">
        <f>IF($BG1209=1,VLOOKUP($A1209,'Full dataset'!$A$4:$IE$190,BU$1-2007+$C1209,FALSE),0)</f>
        <v>568</v>
      </c>
      <c r="BV1209">
        <f>IF($BG1209=1,VLOOKUP($A1209,'Full dataset'!$A$4:$IE$190,BV$1-2007+$C1209,FALSE),0)</f>
        <v>0</v>
      </c>
      <c r="BW1209">
        <f>IF($BG1209=1,VLOOKUP($A1209,'Full dataset'!$A$4:$IE$190,BW$1-2007+$C1209,FALSE),0)</f>
        <v>26</v>
      </c>
      <c r="BX1209">
        <f>IF($BG1209=1,VLOOKUP($A1209,'Full dataset'!$A$4:$IE$190,BX$1-2007+$C1209,FALSE),0)</f>
        <v>113</v>
      </c>
    </row>
    <row r="1210" spans="1:76" x14ac:dyDescent="0.25">
      <c r="A1210">
        <v>92</v>
      </c>
      <c r="B1210" t="s">
        <v>136</v>
      </c>
      <c r="C1210">
        <v>2013</v>
      </c>
      <c r="D1210" t="s">
        <v>591</v>
      </c>
      <c r="E1210">
        <f t="shared" si="110"/>
        <v>1</v>
      </c>
      <c r="F1210">
        <v>1</v>
      </c>
      <c r="G1210">
        <v>7655</v>
      </c>
      <c r="H1210">
        <v>2.3381185094685399</v>
      </c>
      <c r="I1210">
        <v>1360</v>
      </c>
      <c r="J1210">
        <v>1</v>
      </c>
      <c r="K1210">
        <v>306</v>
      </c>
      <c r="L1210">
        <v>9.3463653023824061E-2</v>
      </c>
      <c r="M1210">
        <v>32</v>
      </c>
      <c r="N1210">
        <v>0</v>
      </c>
      <c r="S1210">
        <v>7370</v>
      </c>
      <c r="T1210">
        <v>519130</v>
      </c>
      <c r="U1210">
        <v>0</v>
      </c>
      <c r="V1210" t="s">
        <v>726</v>
      </c>
      <c r="W1210" t="s">
        <v>726</v>
      </c>
      <c r="X1210" t="s">
        <v>726</v>
      </c>
      <c r="Y1210">
        <v>1</v>
      </c>
      <c r="Z1210">
        <v>1</v>
      </c>
      <c r="AA1210" t="s">
        <v>813</v>
      </c>
      <c r="AB1210">
        <v>31236</v>
      </c>
      <c r="AC1210">
        <f>VLOOKUP(A1210,'Full dataset'!$A$4:$IE$190,2033-C1210,FALSE)</f>
        <v>0</v>
      </c>
      <c r="AD1210" t="str">
        <f>VLOOKUP(A1210,'Full dataset'!$A$4:$IE$190,2041-C1210,FALSE)</f>
        <v>.</v>
      </c>
      <c r="AE1210">
        <f>VLOOKUP(A1210,'Full dataset'!$A$4:$IE$190,2050-C1210,FALSE)</f>
        <v>0</v>
      </c>
      <c r="AF1210">
        <v>0</v>
      </c>
      <c r="AG1210">
        <f>VLOOKUP($A1210,'Full dataset'!$A$4:$IE$190,2007+AG$1-$C1210,FALSE)</f>
        <v>-199.88399999999999</v>
      </c>
      <c r="AH1210">
        <f>VLOOKUP($A1210,'Full dataset'!$A$4:$IE$190,2007+AH$1-$C1210,FALSE)</f>
        <v>3213.13</v>
      </c>
      <c r="AI1210">
        <f>VLOOKUP($A1210,'Full dataset'!$A$4:$IE$190,2007+AI$1-$C1210,FALSE)</f>
        <v>1130.845</v>
      </c>
      <c r="AJ1210">
        <f>VLOOKUP($A1210,'Full dataset'!$A$4:$IE$190,2007+AJ$1-$C1210,FALSE)</f>
        <v>314</v>
      </c>
      <c r="AK1210">
        <f>VLOOKUP($A1210,'Full dataset'!$A$4:$IE$190,2007+AK$1-$C1210,FALSE)</f>
        <v>25</v>
      </c>
      <c r="AL1210" t="str">
        <f>VLOOKUP($A1210,'Full dataset'!$A$4:$IE$190,2007+AL$1-$C1210,FALSE)</f>
        <v>.</v>
      </c>
      <c r="AM1210" t="str">
        <f>VLOOKUP($A1210,'Full dataset'!$A$4:$IE$190,2007+AM$1-$C1210,FALSE)</f>
        <v>.</v>
      </c>
      <c r="AN1210" t="str">
        <f>VLOOKUP($A1210,'Full dataset'!$A$4:$IE$190,2007+AN$1-$C1210,FALSE)</f>
        <v>.</v>
      </c>
      <c r="AO1210" t="str">
        <f>VLOOKUP($A1210,'Full dataset'!$A$4:$IE$190,2007+AO$1-$C1210,FALSE)</f>
        <v>.</v>
      </c>
      <c r="AP1210" t="s">
        <v>726</v>
      </c>
      <c r="AQ1210" t="s">
        <v>726</v>
      </c>
      <c r="AR1210" t="s">
        <v>726</v>
      </c>
      <c r="AS1210" t="s">
        <v>726</v>
      </c>
      <c r="AT1210" t="s">
        <v>726</v>
      </c>
      <c r="AU1210">
        <f>VLOOKUP(A1210,'Full dataset'!$A$4:$II$190,$AU$1,FALSE)</f>
        <v>9999</v>
      </c>
      <c r="AV1210">
        <v>1</v>
      </c>
      <c r="AW1210">
        <f>VLOOKUP(A1210,'Full dataset'!$A$5:$IM$190,247,FALSE)</f>
        <v>0</v>
      </c>
      <c r="AX1210">
        <f>VLOOKUP(A1210,'Full dataset'!$A$4:$II$190,242,FALSE)</f>
        <v>2008</v>
      </c>
      <c r="AY1210">
        <f>VLOOKUP(A1210,'Full dataset'!$A$5:$IM$190,246,FALSE)</f>
        <v>1</v>
      </c>
      <c r="AZ1210">
        <v>9999</v>
      </c>
      <c r="BA1210">
        <f>MAX(VLOOKUP($A1210,'Full dataset'!$A$4:$IX$190,BA$1,FALSE),AW1210)</f>
        <v>0</v>
      </c>
      <c r="BB1210">
        <f>IF(VLOOKUP($A1210,'Full dataset'!$A$4:$IX$190,BB$1,FALSE)&gt;0,VLOOKUP($A1210,'Full dataset'!$A$4:$IX$190,BB$1,FALSE),AU1210)</f>
        <v>9999</v>
      </c>
      <c r="BC1210">
        <f>MAX(VLOOKUP($A1210,'Full dataset'!$A$4:$IX$190,BC$1,FALSE),AY1210)</f>
        <v>1</v>
      </c>
      <c r="BD1210">
        <f>MAX(VLOOKUP($A1210,'Full dataset'!$A$4:$IX$190,BD$1,FALSE),AX1210)</f>
        <v>2008</v>
      </c>
      <c r="BE1210">
        <f t="shared" si="111"/>
        <v>2008</v>
      </c>
      <c r="BF1210">
        <f t="shared" si="112"/>
        <v>0</v>
      </c>
      <c r="BG1210">
        <f t="shared" si="113"/>
        <v>0</v>
      </c>
      <c r="BH1210">
        <f t="shared" si="108"/>
        <v>0</v>
      </c>
      <c r="BI1210">
        <f t="shared" si="109"/>
        <v>0</v>
      </c>
      <c r="BO1210">
        <f>IF(BF1210=1,VLOOKUP($A1210,'Full dataset'!$A$4:$IE$190,2007+BO$1-$C1210,FALSE),0)</f>
        <v>0</v>
      </c>
      <c r="BP1210">
        <f>IF(BF1210=1,VLOOKUP($A1210,'Full dataset'!$A$4:$IE$190,2007+BP$1-$C1210,FALSE),0)</f>
        <v>0</v>
      </c>
      <c r="BQ1210">
        <f>IF(BF1210=1,VLOOKUP($A1210,'Full dataset'!$A$4:$IE$190,2007+BQ$1-$C1210,FALSE),0)</f>
        <v>0</v>
      </c>
      <c r="BR1210">
        <f>IF($BG1210=1,VLOOKUP($A1210,'Full dataset'!$A$4:$IE$190,BR$1-2007+$C1210,FALSE),0)</f>
        <v>0</v>
      </c>
      <c r="BS1210">
        <f>IF($BG1210=1,VLOOKUP($A1210,'Full dataset'!$A$4:$IE$190,BS$1-2007+$C1210,FALSE),0)</f>
        <v>0</v>
      </c>
      <c r="BT1210">
        <f>IF($BG1210=1,VLOOKUP($A1210,'Full dataset'!$A$4:$IE$190,BT$1-2007+$C1210,FALSE),0)</f>
        <v>0</v>
      </c>
      <c r="BU1210">
        <f>IF($BG1210=1,VLOOKUP($A1210,'Full dataset'!$A$4:$IE$190,BU$1-2007+$C1210,FALSE),0)</f>
        <v>0</v>
      </c>
      <c r="BV1210">
        <f>IF($BG1210=1,VLOOKUP($A1210,'Full dataset'!$A$4:$IE$190,BV$1-2007+$C1210,FALSE),0)</f>
        <v>0</v>
      </c>
      <c r="BW1210">
        <f>IF($BG1210=1,VLOOKUP($A1210,'Full dataset'!$A$4:$IE$190,BW$1-2007+$C1210,FALSE),0)</f>
        <v>0</v>
      </c>
      <c r="BX1210">
        <f>IF($BG1210=1,VLOOKUP($A1210,'Full dataset'!$A$4:$IE$190,BX$1-2007+$C1210,FALSE),0)</f>
        <v>0</v>
      </c>
    </row>
    <row r="1211" spans="1:76" x14ac:dyDescent="0.25">
      <c r="A1211">
        <v>93</v>
      </c>
      <c r="B1211" t="s">
        <v>137</v>
      </c>
      <c r="C1211">
        <v>2013</v>
      </c>
      <c r="D1211" t="s">
        <v>582</v>
      </c>
      <c r="E1211">
        <f t="shared" si="110"/>
        <v>0</v>
      </c>
      <c r="F1211">
        <v>1</v>
      </c>
      <c r="G1211">
        <v>1836</v>
      </c>
      <c r="H1211">
        <v>8.8171733179657111E-2</v>
      </c>
      <c r="I1211">
        <v>78277</v>
      </c>
      <c r="J1211">
        <v>1</v>
      </c>
      <c r="K1211">
        <v>7084</v>
      </c>
      <c r="L1211">
        <v>0.34020073956682517</v>
      </c>
      <c r="M1211">
        <v>995</v>
      </c>
      <c r="N1211">
        <v>2</v>
      </c>
      <c r="O1211">
        <v>1720</v>
      </c>
      <c r="P1211">
        <v>8.2600970081160255E-2</v>
      </c>
      <c r="Q1211">
        <v>56</v>
      </c>
      <c r="R1211">
        <v>40179</v>
      </c>
      <c r="U1211">
        <v>1</v>
      </c>
      <c r="V1211">
        <v>1</v>
      </c>
      <c r="W1211">
        <v>15294</v>
      </c>
      <c r="X1211">
        <v>13491</v>
      </c>
      <c r="Y1211">
        <v>1</v>
      </c>
      <c r="Z1211">
        <v>1</v>
      </c>
      <c r="AA1211" t="s">
        <v>814</v>
      </c>
      <c r="AB1211">
        <v>438883</v>
      </c>
      <c r="AC1211">
        <f>VLOOKUP(A1211,'Full dataset'!$A$4:$IE$190,2033-C1211,FALSE)</f>
        <v>0</v>
      </c>
      <c r="AD1211">
        <f>VLOOKUP(A1211,'Full dataset'!$A$4:$IE$190,2041-C1211,FALSE)</f>
        <v>21609</v>
      </c>
      <c r="AE1211">
        <f>VLOOKUP(A1211,'Full dataset'!$A$4:$IE$190,2050-C1211,FALSE)</f>
        <v>0</v>
      </c>
      <c r="AF1211">
        <v>0</v>
      </c>
      <c r="AG1211" t="str">
        <f>VLOOKUP($A1211,'Full dataset'!$A$4:$IE$190,2007+AG$1-$C1211,FALSE)</f>
        <v>.</v>
      </c>
      <c r="AH1211" t="str">
        <f>VLOOKUP($A1211,'Full dataset'!$A$4:$IE$190,2007+AH$1-$C1211,FALSE)</f>
        <v>.</v>
      </c>
      <c r="AI1211">
        <f>VLOOKUP($A1211,'Full dataset'!$A$4:$IE$190,2007+AI$1-$C1211,FALSE)</f>
        <v>26500</v>
      </c>
      <c r="AJ1211">
        <f>VLOOKUP($A1211,'Full dataset'!$A$4:$IE$190,2007+AJ$1-$C1211,FALSE)</f>
        <v>-612</v>
      </c>
      <c r="AK1211">
        <f>VLOOKUP($A1211,'Full dataset'!$A$4:$IE$190,2007+AK$1-$C1211,FALSE)</f>
        <v>5</v>
      </c>
      <c r="AL1211" t="str">
        <f>VLOOKUP($A1211,'Full dataset'!$A$4:$IE$190,2007+AL$1-$C1211,FALSE)</f>
        <v>.</v>
      </c>
      <c r="AM1211">
        <f>VLOOKUP($A1211,'Full dataset'!$A$4:$IE$190,2007+AM$1-$C1211,FALSE)</f>
        <v>7200</v>
      </c>
      <c r="AN1211">
        <f>VLOOKUP($A1211,'Full dataset'!$A$4:$IE$190,2007+AN$1-$C1211,FALSE)</f>
        <v>325192</v>
      </c>
      <c r="AO1211">
        <f>VLOOKUP($A1211,'Full dataset'!$A$4:$IE$190,2007+AO$1-$C1211,FALSE)</f>
        <v>13</v>
      </c>
      <c r="AP1211" t="s">
        <v>726</v>
      </c>
      <c r="AQ1211" t="s">
        <v>726</v>
      </c>
      <c r="AR1211" t="s">
        <v>726</v>
      </c>
      <c r="AS1211" t="s">
        <v>726</v>
      </c>
      <c r="AT1211" t="s">
        <v>726</v>
      </c>
      <c r="AU1211">
        <f>VLOOKUP(A1211,'Full dataset'!$A$4:$II$190,$AU$1,FALSE)</f>
        <v>2009</v>
      </c>
      <c r="AV1211">
        <v>1</v>
      </c>
      <c r="AW1211">
        <f>VLOOKUP(A1211,'Full dataset'!$A$5:$IM$190,247,FALSE)</f>
        <v>2</v>
      </c>
      <c r="AX1211">
        <f>VLOOKUP(A1211,'Full dataset'!$A$4:$II$190,242,FALSE)</f>
        <v>2010</v>
      </c>
      <c r="AY1211">
        <f>VLOOKUP(A1211,'Full dataset'!$A$5:$IM$190,246,FALSE)</f>
        <v>2</v>
      </c>
      <c r="AZ1211">
        <v>9999</v>
      </c>
      <c r="BA1211">
        <f>MAX(VLOOKUP($A1211,'Full dataset'!$A$4:$IX$190,BA$1,FALSE),AW1211)</f>
        <v>2</v>
      </c>
      <c r="BB1211">
        <f>IF(VLOOKUP($A1211,'Full dataset'!$A$4:$IX$190,BB$1,FALSE)&gt;0,VLOOKUP($A1211,'Full dataset'!$A$4:$IX$190,BB$1,FALSE),AU1211)</f>
        <v>2009</v>
      </c>
      <c r="BC1211">
        <f>MAX(VLOOKUP($A1211,'Full dataset'!$A$4:$IX$190,BC$1,FALSE),AY1211)</f>
        <v>2</v>
      </c>
      <c r="BD1211">
        <f>MAX(VLOOKUP($A1211,'Full dataset'!$A$4:$IX$190,BD$1,FALSE),AX1211)</f>
        <v>2010</v>
      </c>
      <c r="BE1211">
        <f t="shared" si="111"/>
        <v>2009</v>
      </c>
      <c r="BF1211">
        <f t="shared" si="112"/>
        <v>1</v>
      </c>
      <c r="BG1211">
        <f t="shared" si="113"/>
        <v>1</v>
      </c>
      <c r="BH1211">
        <f t="shared" si="108"/>
        <v>0</v>
      </c>
      <c r="BI1211">
        <f t="shared" si="109"/>
        <v>1</v>
      </c>
      <c r="BO1211">
        <f>IF(BF1211=1,VLOOKUP($A1211,'Full dataset'!$A$4:$IE$190,2007+BO$1-$C1211,FALSE),0)</f>
        <v>0</v>
      </c>
      <c r="BP1211">
        <f>IF(BF1211=1,VLOOKUP($A1211,'Full dataset'!$A$4:$IE$190,2007+BP$1-$C1211,FALSE),0)</f>
        <v>0</v>
      </c>
      <c r="BQ1211">
        <f>IF(BF1211=1,VLOOKUP($A1211,'Full dataset'!$A$4:$IE$190,2007+BQ$1-$C1211,FALSE),0)</f>
        <v>0</v>
      </c>
      <c r="BR1211">
        <f>IF($BG1211=1,VLOOKUP($A1211,'Full dataset'!$A$4:$IE$190,BR$1-2007+$C1211,FALSE),0)</f>
        <v>580</v>
      </c>
      <c r="BS1211">
        <f>IF($BG1211=1,VLOOKUP($A1211,'Full dataset'!$A$4:$IE$190,BS$1-2007+$C1211,FALSE),0)</f>
        <v>579</v>
      </c>
      <c r="BT1211">
        <f>IF($BG1211=1,VLOOKUP($A1211,'Full dataset'!$A$4:$IE$190,BT$1-2007+$C1211,FALSE),0)</f>
        <v>16376</v>
      </c>
      <c r="BU1211">
        <f>IF($BG1211=1,VLOOKUP($A1211,'Full dataset'!$A$4:$IE$190,BU$1-2007+$C1211,FALSE),0)</f>
        <v>1126</v>
      </c>
      <c r="BV1211">
        <f>IF($BG1211=1,VLOOKUP($A1211,'Full dataset'!$A$4:$IE$190,BV$1-2007+$C1211,FALSE),0)</f>
        <v>65</v>
      </c>
      <c r="BW1211">
        <f>IF($BG1211=1,VLOOKUP($A1211,'Full dataset'!$A$4:$IE$190,BW$1-2007+$C1211,FALSE),0)</f>
        <v>0</v>
      </c>
      <c r="BX1211">
        <f>IF($BG1211=1,VLOOKUP($A1211,'Full dataset'!$A$4:$IE$190,BX$1-2007+$C1211,FALSE),0)</f>
        <v>2497</v>
      </c>
    </row>
    <row r="1212" spans="1:76" x14ac:dyDescent="0.25">
      <c r="A1212">
        <v>94</v>
      </c>
      <c r="B1212" t="s">
        <v>138</v>
      </c>
      <c r="C1212">
        <v>2013</v>
      </c>
      <c r="D1212" t="s">
        <v>587</v>
      </c>
      <c r="E1212">
        <f t="shared" si="110"/>
        <v>0</v>
      </c>
      <c r="F1212">
        <v>1</v>
      </c>
      <c r="G1212">
        <v>3647</v>
      </c>
      <c r="H1212">
        <v>0.47088444157520981</v>
      </c>
      <c r="I1212">
        <v>2067</v>
      </c>
      <c r="J1212">
        <v>0</v>
      </c>
      <c r="N1212">
        <v>0</v>
      </c>
      <c r="U1212">
        <v>0</v>
      </c>
      <c r="V1212" t="s">
        <v>726</v>
      </c>
      <c r="W1212" t="s">
        <v>726</v>
      </c>
      <c r="X1212" t="s">
        <v>726</v>
      </c>
      <c r="Y1212">
        <v>1</v>
      </c>
      <c r="Z1212">
        <v>1</v>
      </c>
      <c r="AA1212" t="s">
        <v>815</v>
      </c>
      <c r="AB1212">
        <v>30660</v>
      </c>
      <c r="AC1212">
        <f>VLOOKUP(A1212,'Full dataset'!$A$4:$IE$190,2033-C1212,FALSE)</f>
        <v>4.5</v>
      </c>
      <c r="AD1212">
        <f>VLOOKUP(A1212,'Full dataset'!$A$4:$IE$190,2041-C1212,FALSE)</f>
        <v>9735</v>
      </c>
      <c r="AE1212">
        <f>VLOOKUP(A1212,'Full dataset'!$A$4:$IE$190,2050-C1212,FALSE)</f>
        <v>0</v>
      </c>
      <c r="AF1212">
        <v>2.25</v>
      </c>
      <c r="AG1212">
        <f>VLOOKUP($A1212,'Full dataset'!$A$4:$IE$190,2007+AG$1-$C1212,FALSE)</f>
        <v>695.83799999999997</v>
      </c>
      <c r="AH1212">
        <f>VLOOKUP($A1212,'Full dataset'!$A$4:$IE$190,2007+AH$1-$C1212,FALSE)</f>
        <v>55530.7</v>
      </c>
      <c r="AI1212">
        <f>VLOOKUP($A1212,'Full dataset'!$A$4:$IE$190,2007+AI$1-$C1212,FALSE)</f>
        <v>2724.74</v>
      </c>
      <c r="AJ1212">
        <f>VLOOKUP($A1212,'Full dataset'!$A$4:$IE$190,2007+AJ$1-$C1212,FALSE)</f>
        <v>110</v>
      </c>
      <c r="AK1212">
        <f>VLOOKUP($A1212,'Full dataset'!$A$4:$IE$190,2007+AK$1-$C1212,FALSE)</f>
        <v>8</v>
      </c>
      <c r="AL1212">
        <f>VLOOKUP($A1212,'Full dataset'!$A$4:$IE$190,2007+AL$1-$C1212,FALSE)</f>
        <v>70</v>
      </c>
      <c r="AM1212">
        <f>VLOOKUP($A1212,'Full dataset'!$A$4:$IE$190,2007+AM$1-$C1212,FALSE)</f>
        <v>843</v>
      </c>
      <c r="AN1212">
        <f>VLOOKUP($A1212,'Full dataset'!$A$4:$IE$190,2007+AN$1-$C1212,FALSE)</f>
        <v>85998</v>
      </c>
      <c r="AO1212">
        <f>VLOOKUP($A1212,'Full dataset'!$A$4:$IE$190,2007+AO$1-$C1212,FALSE)</f>
        <v>7</v>
      </c>
      <c r="AP1212" t="s">
        <v>726</v>
      </c>
      <c r="AQ1212" t="s">
        <v>726</v>
      </c>
      <c r="AR1212" t="s">
        <v>726</v>
      </c>
      <c r="AS1212" t="s">
        <v>726</v>
      </c>
      <c r="AT1212" t="s">
        <v>726</v>
      </c>
      <c r="AU1212">
        <f>VLOOKUP(A1212,'Full dataset'!$A$4:$II$190,$AU$1,FALSE)</f>
        <v>9999</v>
      </c>
      <c r="AV1212">
        <v>0</v>
      </c>
      <c r="AW1212">
        <f>VLOOKUP(A1212,'Full dataset'!$A$5:$IM$190,247,FALSE)</f>
        <v>0</v>
      </c>
      <c r="AX1212">
        <f>VLOOKUP(A1212,'Full dataset'!$A$4:$II$190,242,FALSE)</f>
        <v>2010</v>
      </c>
      <c r="AY1212">
        <f>VLOOKUP(A1212,'Full dataset'!$A$5:$IM$190,246,FALSE)</f>
        <v>1</v>
      </c>
      <c r="AZ1212">
        <v>9999</v>
      </c>
      <c r="BA1212">
        <f>MAX(VLOOKUP($A1212,'Full dataset'!$A$4:$IX$190,BA$1,FALSE),AW1212)</f>
        <v>1</v>
      </c>
      <c r="BB1212">
        <f>IF(VLOOKUP($A1212,'Full dataset'!$A$4:$IX$190,BB$1,FALSE)&gt;0,VLOOKUP($A1212,'Full dataset'!$A$4:$IX$190,BB$1,FALSE),AU1212)</f>
        <v>2010</v>
      </c>
      <c r="BC1212">
        <f>MAX(VLOOKUP($A1212,'Full dataset'!$A$4:$IX$190,BC$1,FALSE),AY1212)</f>
        <v>1</v>
      </c>
      <c r="BD1212">
        <f>MAX(VLOOKUP($A1212,'Full dataset'!$A$4:$IX$190,BD$1,FALSE),AX1212)</f>
        <v>2010</v>
      </c>
      <c r="BE1212">
        <f t="shared" si="111"/>
        <v>2010</v>
      </c>
      <c r="BF1212">
        <f t="shared" si="112"/>
        <v>0</v>
      </c>
      <c r="BG1212">
        <f t="shared" si="113"/>
        <v>0</v>
      </c>
      <c r="BH1212">
        <f t="shared" si="108"/>
        <v>0</v>
      </c>
      <c r="BI1212">
        <f t="shared" si="109"/>
        <v>0</v>
      </c>
      <c r="BO1212">
        <f>IF(BF1212=1,VLOOKUP($A1212,'Full dataset'!$A$4:$IE$190,2007+BO$1-$C1212,FALSE),0)</f>
        <v>0</v>
      </c>
      <c r="BP1212">
        <f>IF(BF1212=1,VLOOKUP($A1212,'Full dataset'!$A$4:$IE$190,2007+BP$1-$C1212,FALSE),0)</f>
        <v>0</v>
      </c>
      <c r="BQ1212">
        <f>IF(BF1212=1,VLOOKUP($A1212,'Full dataset'!$A$4:$IE$190,2007+BQ$1-$C1212,FALSE),0)</f>
        <v>0</v>
      </c>
      <c r="BR1212">
        <f>IF($BG1212=1,VLOOKUP($A1212,'Full dataset'!$A$4:$IE$190,BR$1-2007+$C1212,FALSE),0)</f>
        <v>0</v>
      </c>
      <c r="BS1212">
        <f>IF($BG1212=1,VLOOKUP($A1212,'Full dataset'!$A$4:$IE$190,BS$1-2007+$C1212,FALSE),0)</f>
        <v>0</v>
      </c>
      <c r="BT1212">
        <f>IF($BG1212=1,VLOOKUP($A1212,'Full dataset'!$A$4:$IE$190,BT$1-2007+$C1212,FALSE),0)</f>
        <v>0</v>
      </c>
      <c r="BU1212">
        <f>IF($BG1212=1,VLOOKUP($A1212,'Full dataset'!$A$4:$IE$190,BU$1-2007+$C1212,FALSE),0)</f>
        <v>0</v>
      </c>
      <c r="BV1212">
        <f>IF($BG1212=1,VLOOKUP($A1212,'Full dataset'!$A$4:$IE$190,BV$1-2007+$C1212,FALSE),0)</f>
        <v>0</v>
      </c>
      <c r="BW1212">
        <f>IF($BG1212=1,VLOOKUP($A1212,'Full dataset'!$A$4:$IE$190,BW$1-2007+$C1212,FALSE),0)</f>
        <v>0</v>
      </c>
      <c r="BX1212">
        <f>IF($BG1212=1,VLOOKUP($A1212,'Full dataset'!$A$4:$IE$190,BX$1-2007+$C1212,FALSE),0)</f>
        <v>0</v>
      </c>
    </row>
    <row r="1213" spans="1:76" x14ac:dyDescent="0.25">
      <c r="A1213">
        <v>95</v>
      </c>
      <c r="B1213" t="s">
        <v>139</v>
      </c>
      <c r="C1213">
        <v>2013</v>
      </c>
      <c r="D1213" t="s">
        <v>587</v>
      </c>
      <c r="E1213">
        <f t="shared" si="110"/>
        <v>0</v>
      </c>
      <c r="F1213">
        <v>1</v>
      </c>
      <c r="G1213">
        <v>2093</v>
      </c>
      <c r="H1213">
        <v>0.22425800921461481</v>
      </c>
      <c r="I1213">
        <v>1186</v>
      </c>
      <c r="J1213">
        <v>0</v>
      </c>
      <c r="N1213">
        <v>0</v>
      </c>
      <c r="U1213">
        <v>1</v>
      </c>
      <c r="V1213">
        <v>568</v>
      </c>
      <c r="W1213">
        <v>6054</v>
      </c>
      <c r="X1213">
        <v>8197</v>
      </c>
      <c r="Y1213">
        <v>1</v>
      </c>
      <c r="Z1213">
        <v>0</v>
      </c>
      <c r="AA1213" t="s">
        <v>816</v>
      </c>
      <c r="AB1213">
        <v>11377</v>
      </c>
      <c r="AC1213">
        <f>VLOOKUP(A1213,'Full dataset'!$A$4:$IE$190,2033-C1213,FALSE)</f>
        <v>6.2</v>
      </c>
      <c r="AD1213">
        <f>VLOOKUP(A1213,'Full dataset'!$A$4:$IE$190,2041-C1213,FALSE)</f>
        <v>9977</v>
      </c>
      <c r="AE1213">
        <f>VLOOKUP(A1213,'Full dataset'!$A$4:$IE$190,2050-C1213,FALSE)</f>
        <v>0</v>
      </c>
      <c r="AF1213">
        <v>3.1</v>
      </c>
      <c r="AG1213" t="str">
        <f>VLOOKUP($A1213,'Full dataset'!$A$4:$IE$190,2007+AG$1-$C1213,FALSE)</f>
        <v>.</v>
      </c>
      <c r="AH1213" t="str">
        <f>VLOOKUP($A1213,'Full dataset'!$A$4:$IE$190,2007+AH$1-$C1213,FALSE)</f>
        <v>.</v>
      </c>
      <c r="AI1213">
        <f>VLOOKUP($A1213,'Full dataset'!$A$4:$IE$190,2007+AI$1-$C1213,FALSE)</f>
        <v>1500</v>
      </c>
      <c r="AJ1213" t="str">
        <f>VLOOKUP($A1213,'Full dataset'!$A$4:$IE$190,2007+AJ$1-$C1213,FALSE)</f>
        <v>.</v>
      </c>
      <c r="AK1213">
        <f>VLOOKUP($A1213,'Full dataset'!$A$4:$IE$190,2007+AK$1-$C1213,FALSE)</f>
        <v>27</v>
      </c>
      <c r="AL1213">
        <f>VLOOKUP($A1213,'Full dataset'!$A$4:$IE$190,2007+AL$1-$C1213,FALSE)</f>
        <v>80</v>
      </c>
      <c r="AM1213">
        <f>VLOOKUP($A1213,'Full dataset'!$A$4:$IE$190,2007+AM$1-$C1213,FALSE)</f>
        <v>700</v>
      </c>
      <c r="AN1213">
        <f>VLOOKUP($A1213,'Full dataset'!$A$4:$IE$190,2007+AN$1-$C1213,FALSE)</f>
        <v>60000</v>
      </c>
      <c r="AO1213">
        <f>VLOOKUP($A1213,'Full dataset'!$A$4:$IE$190,2007+AO$1-$C1213,FALSE)</f>
        <v>8</v>
      </c>
      <c r="AP1213" t="s">
        <v>726</v>
      </c>
      <c r="AQ1213" t="s">
        <v>726</v>
      </c>
      <c r="AR1213" t="s">
        <v>726</v>
      </c>
      <c r="AS1213" t="s">
        <v>726</v>
      </c>
      <c r="AT1213" t="s">
        <v>726</v>
      </c>
      <c r="AU1213">
        <f>VLOOKUP(A1213,'Full dataset'!$A$4:$II$190,$AU$1,FALSE)</f>
        <v>2010</v>
      </c>
      <c r="AV1213">
        <v>0</v>
      </c>
      <c r="AW1213">
        <f>VLOOKUP(A1213,'Full dataset'!$A$5:$IM$190,247,FALSE)</f>
        <v>1</v>
      </c>
      <c r="AX1213">
        <f>VLOOKUP(A1213,'Full dataset'!$A$4:$II$190,242,FALSE)</f>
        <v>9999</v>
      </c>
      <c r="AY1213">
        <f>VLOOKUP(A1213,'Full dataset'!$A$5:$IM$190,246,FALSE)</f>
        <v>0</v>
      </c>
      <c r="AZ1213">
        <v>9999</v>
      </c>
      <c r="BA1213">
        <f>MAX(VLOOKUP($A1213,'Full dataset'!$A$4:$IX$190,BA$1,FALSE),AW1213)</f>
        <v>2</v>
      </c>
      <c r="BB1213">
        <f>IF(VLOOKUP($A1213,'Full dataset'!$A$4:$IX$190,BB$1,FALSE)&gt;0,VLOOKUP($A1213,'Full dataset'!$A$4:$IX$190,BB$1,FALSE),AU1213)</f>
        <v>2013</v>
      </c>
      <c r="BC1213">
        <f>MAX(VLOOKUP($A1213,'Full dataset'!$A$4:$IX$190,BC$1,FALSE),AY1213)</f>
        <v>0</v>
      </c>
      <c r="BD1213">
        <f>MAX(VLOOKUP($A1213,'Full dataset'!$A$4:$IX$190,BD$1,FALSE),AX1213)</f>
        <v>9999</v>
      </c>
      <c r="BE1213">
        <f t="shared" si="111"/>
        <v>2013</v>
      </c>
      <c r="BF1213">
        <f t="shared" si="112"/>
        <v>1</v>
      </c>
      <c r="BG1213">
        <f t="shared" si="113"/>
        <v>0</v>
      </c>
      <c r="BH1213">
        <f t="shared" si="108"/>
        <v>0</v>
      </c>
      <c r="BI1213">
        <f t="shared" si="109"/>
        <v>1</v>
      </c>
      <c r="BO1213">
        <f>IF(BF1213=1,VLOOKUP($A1213,'Full dataset'!$A$4:$IE$190,2007+BO$1-$C1213,FALSE),0)</f>
        <v>0</v>
      </c>
      <c r="BP1213">
        <f>IF(BF1213=1,VLOOKUP($A1213,'Full dataset'!$A$4:$IE$190,2007+BP$1-$C1213,FALSE),0)</f>
        <v>0</v>
      </c>
      <c r="BQ1213">
        <f>IF(BF1213=1,VLOOKUP($A1213,'Full dataset'!$A$4:$IE$190,2007+BQ$1-$C1213,FALSE),0)</f>
        <v>0</v>
      </c>
      <c r="BR1213">
        <f>IF($BG1213=1,VLOOKUP($A1213,'Full dataset'!$A$4:$IE$190,BR$1-2007+$C1213,FALSE),0)</f>
        <v>0</v>
      </c>
      <c r="BS1213">
        <f>IF($BG1213=1,VLOOKUP($A1213,'Full dataset'!$A$4:$IE$190,BS$1-2007+$C1213,FALSE),0)</f>
        <v>0</v>
      </c>
      <c r="BT1213">
        <f>IF($BG1213=1,VLOOKUP($A1213,'Full dataset'!$A$4:$IE$190,BT$1-2007+$C1213,FALSE),0)</f>
        <v>0</v>
      </c>
      <c r="BU1213">
        <f>IF($BG1213=1,VLOOKUP($A1213,'Full dataset'!$A$4:$IE$190,BU$1-2007+$C1213,FALSE),0)</f>
        <v>0</v>
      </c>
      <c r="BV1213">
        <f>IF($BG1213=1,VLOOKUP($A1213,'Full dataset'!$A$4:$IE$190,BV$1-2007+$C1213,FALSE),0)</f>
        <v>0</v>
      </c>
      <c r="BW1213">
        <f>IF($BG1213=1,VLOOKUP($A1213,'Full dataset'!$A$4:$IE$190,BW$1-2007+$C1213,FALSE),0)</f>
        <v>0</v>
      </c>
      <c r="BX1213">
        <f>IF($BG1213=1,VLOOKUP($A1213,'Full dataset'!$A$4:$IE$190,BX$1-2007+$C1213,FALSE),0)</f>
        <v>0</v>
      </c>
    </row>
    <row r="1214" spans="1:76" x14ac:dyDescent="0.25">
      <c r="A1214">
        <v>96</v>
      </c>
      <c r="B1214" t="s">
        <v>140</v>
      </c>
      <c r="C1214">
        <v>2013</v>
      </c>
      <c r="D1214" t="s">
        <v>582</v>
      </c>
      <c r="E1214">
        <f t="shared" si="110"/>
        <v>0</v>
      </c>
      <c r="F1214">
        <v>0</v>
      </c>
      <c r="J1214">
        <v>0</v>
      </c>
      <c r="N1214">
        <v>0</v>
      </c>
      <c r="U1214">
        <v>0</v>
      </c>
      <c r="V1214" t="s">
        <v>726</v>
      </c>
      <c r="W1214" t="s">
        <v>726</v>
      </c>
      <c r="X1214" t="s">
        <v>726</v>
      </c>
      <c r="Y1214">
        <v>1</v>
      </c>
      <c r="Z1214">
        <v>0</v>
      </c>
      <c r="AA1214" t="s">
        <v>817</v>
      </c>
      <c r="AB1214">
        <v>21770</v>
      </c>
      <c r="AC1214">
        <f>VLOOKUP(A1214,'Full dataset'!$A$4:$IE$190,2033-C1214,FALSE)</f>
        <v>0</v>
      </c>
      <c r="AD1214" t="str">
        <f>VLOOKUP(A1214,'Full dataset'!$A$4:$IE$190,2041-C1214,FALSE)</f>
        <v>.</v>
      </c>
      <c r="AE1214">
        <f>VLOOKUP(A1214,'Full dataset'!$A$4:$IE$190,2050-C1214,FALSE)</f>
        <v>0</v>
      </c>
      <c r="AF1214">
        <v>0</v>
      </c>
      <c r="AG1214" t="str">
        <f>VLOOKUP($A1214,'Full dataset'!$A$4:$IE$190,2007+AG$1-$C1214,FALSE)</f>
        <v>.</v>
      </c>
      <c r="AH1214" t="str">
        <f>VLOOKUP($A1214,'Full dataset'!$A$4:$IE$190,2007+AH$1-$C1214,FALSE)</f>
        <v>.</v>
      </c>
      <c r="AI1214" t="str">
        <f>VLOOKUP($A1214,'Full dataset'!$A$4:$IE$190,2007+AI$1-$C1214,FALSE)</f>
        <v>.</v>
      </c>
      <c r="AJ1214">
        <f>VLOOKUP($A1214,'Full dataset'!$A$4:$IE$190,2007+AJ$1-$C1214,FALSE)</f>
        <v>115</v>
      </c>
      <c r="AK1214">
        <f>VLOOKUP($A1214,'Full dataset'!$A$4:$IE$190,2007+AK$1-$C1214,FALSE)</f>
        <v>27</v>
      </c>
      <c r="AL1214">
        <f>VLOOKUP($A1214,'Full dataset'!$A$4:$IE$190,2007+AL$1-$C1214,FALSE)</f>
        <v>0</v>
      </c>
      <c r="AM1214" t="str">
        <f>VLOOKUP($A1214,'Full dataset'!$A$4:$IE$190,2007+AM$1-$C1214,FALSE)</f>
        <v>.</v>
      </c>
      <c r="AN1214" t="str">
        <f>VLOOKUP($A1214,'Full dataset'!$A$4:$IE$190,2007+AN$1-$C1214,FALSE)</f>
        <v>.</v>
      </c>
      <c r="AO1214" t="str">
        <f>VLOOKUP($A1214,'Full dataset'!$A$4:$IE$190,2007+AO$1-$C1214,FALSE)</f>
        <v>.</v>
      </c>
      <c r="AP1214" t="s">
        <v>726</v>
      </c>
      <c r="AQ1214" t="s">
        <v>726</v>
      </c>
      <c r="AR1214" t="s">
        <v>726</v>
      </c>
      <c r="AS1214" t="s">
        <v>726</v>
      </c>
      <c r="AT1214" t="s">
        <v>726</v>
      </c>
      <c r="AU1214">
        <f>VLOOKUP(A1214,'Full dataset'!$A$4:$II$190,$AU$1,FALSE)</f>
        <v>9999</v>
      </c>
      <c r="AV1214">
        <v>0</v>
      </c>
      <c r="AW1214">
        <f>VLOOKUP(A1214,'Full dataset'!$A$5:$IM$190,247,FALSE)</f>
        <v>0</v>
      </c>
      <c r="AX1214">
        <f>VLOOKUP(A1214,'Full dataset'!$A$4:$II$190,242,FALSE)</f>
        <v>2014</v>
      </c>
      <c r="AY1214">
        <f>VLOOKUP(A1214,'Full dataset'!$A$5:$IM$190,246,FALSE)</f>
        <v>1</v>
      </c>
      <c r="AZ1214">
        <v>9999</v>
      </c>
      <c r="BA1214">
        <f>MAX(VLOOKUP($A1214,'Full dataset'!$A$4:$IX$190,BA$1,FALSE),AW1214)</f>
        <v>0</v>
      </c>
      <c r="BB1214">
        <f>IF(VLOOKUP($A1214,'Full dataset'!$A$4:$IX$190,BB$1,FALSE)&gt;0,VLOOKUP($A1214,'Full dataset'!$A$4:$IX$190,BB$1,FALSE),AU1214)</f>
        <v>9999</v>
      </c>
      <c r="BC1214">
        <f>MAX(VLOOKUP($A1214,'Full dataset'!$A$4:$IX$190,BC$1,FALSE),AY1214)</f>
        <v>1</v>
      </c>
      <c r="BD1214">
        <f>MAX(VLOOKUP($A1214,'Full dataset'!$A$4:$IX$190,BD$1,FALSE),AX1214)</f>
        <v>2014</v>
      </c>
      <c r="BE1214">
        <f t="shared" si="111"/>
        <v>2014</v>
      </c>
      <c r="BF1214">
        <f t="shared" si="112"/>
        <v>0</v>
      </c>
      <c r="BG1214">
        <f t="shared" si="113"/>
        <v>0</v>
      </c>
      <c r="BH1214">
        <f t="shared" si="108"/>
        <v>0</v>
      </c>
      <c r="BI1214">
        <f t="shared" si="109"/>
        <v>0</v>
      </c>
      <c r="BO1214">
        <f>IF(BF1214=1,VLOOKUP($A1214,'Full dataset'!$A$4:$IE$190,2007+BO$1-$C1214,FALSE),0)</f>
        <v>0</v>
      </c>
      <c r="BP1214">
        <f>IF(BF1214=1,VLOOKUP($A1214,'Full dataset'!$A$4:$IE$190,2007+BP$1-$C1214,FALSE),0)</f>
        <v>0</v>
      </c>
      <c r="BQ1214">
        <f>IF(BF1214=1,VLOOKUP($A1214,'Full dataset'!$A$4:$IE$190,2007+BQ$1-$C1214,FALSE),0)</f>
        <v>0</v>
      </c>
      <c r="BR1214">
        <f>IF($BG1214=1,VLOOKUP($A1214,'Full dataset'!$A$4:$IE$190,BR$1-2007+$C1214,FALSE),0)</f>
        <v>0</v>
      </c>
      <c r="BS1214">
        <f>IF($BG1214=1,VLOOKUP($A1214,'Full dataset'!$A$4:$IE$190,BS$1-2007+$C1214,FALSE),0)</f>
        <v>0</v>
      </c>
      <c r="BT1214">
        <f>IF($BG1214=1,VLOOKUP($A1214,'Full dataset'!$A$4:$IE$190,BT$1-2007+$C1214,FALSE),0)</f>
        <v>0</v>
      </c>
      <c r="BU1214">
        <f>IF($BG1214=1,VLOOKUP($A1214,'Full dataset'!$A$4:$IE$190,BU$1-2007+$C1214,FALSE),0)</f>
        <v>0</v>
      </c>
      <c r="BV1214">
        <f>IF($BG1214=1,VLOOKUP($A1214,'Full dataset'!$A$4:$IE$190,BV$1-2007+$C1214,FALSE),0)</f>
        <v>0</v>
      </c>
      <c r="BW1214">
        <f>IF($BG1214=1,VLOOKUP($A1214,'Full dataset'!$A$4:$IE$190,BW$1-2007+$C1214,FALSE),0)</f>
        <v>0</v>
      </c>
      <c r="BX1214">
        <f>IF($BG1214=1,VLOOKUP($A1214,'Full dataset'!$A$4:$IE$190,BX$1-2007+$C1214,FALSE),0)</f>
        <v>0</v>
      </c>
    </row>
    <row r="1215" spans="1:76" x14ac:dyDescent="0.25">
      <c r="A1215">
        <v>97</v>
      </c>
      <c r="B1215" t="s">
        <v>141</v>
      </c>
      <c r="C1215">
        <v>2013</v>
      </c>
      <c r="D1215" t="s">
        <v>591</v>
      </c>
      <c r="E1215">
        <f t="shared" si="110"/>
        <v>1</v>
      </c>
      <c r="F1215">
        <v>1</v>
      </c>
      <c r="G1215">
        <v>32128</v>
      </c>
      <c r="H1215">
        <v>1.1510461450272285</v>
      </c>
      <c r="I1215">
        <v>17099</v>
      </c>
      <c r="J1215">
        <v>0</v>
      </c>
      <c r="N1215">
        <v>0</v>
      </c>
      <c r="S1215">
        <v>6141</v>
      </c>
      <c r="T1215">
        <v>522210</v>
      </c>
      <c r="U1215">
        <v>1</v>
      </c>
      <c r="V1215">
        <v>44</v>
      </c>
      <c r="W1215">
        <v>1720</v>
      </c>
      <c r="X1215">
        <v>1149</v>
      </c>
      <c r="Y1215">
        <v>1</v>
      </c>
      <c r="Z1215">
        <v>1</v>
      </c>
      <c r="AA1215" t="s">
        <v>818</v>
      </c>
      <c r="AB1215">
        <v>247412</v>
      </c>
      <c r="AC1215">
        <f>VLOOKUP(A1215,'Full dataset'!$A$4:$IE$190,2033-C1215,FALSE)</f>
        <v>1.4</v>
      </c>
      <c r="AD1215">
        <f>VLOOKUP(A1215,'Full dataset'!$A$4:$IE$190,2041-C1215,FALSE)</f>
        <v>40252</v>
      </c>
      <c r="AE1215">
        <f>VLOOKUP(A1215,'Full dataset'!$A$4:$IE$190,2050-C1215,FALSE)</f>
        <v>0</v>
      </c>
      <c r="AF1215">
        <v>0.7</v>
      </c>
      <c r="AG1215">
        <f>VLOOKUP($A1215,'Full dataset'!$A$4:$IE$190,2007+AG$1-$C1215,FALSE)</f>
        <v>4159</v>
      </c>
      <c r="AH1215">
        <f>VLOOKUP($A1215,'Full dataset'!$A$4:$IE$190,2007+AH$1-$C1215,FALSE)</f>
        <v>297048</v>
      </c>
      <c r="AI1215">
        <f>VLOOKUP($A1215,'Full dataset'!$A$4:$IE$190,2007+AI$1-$C1215,FALSE)</f>
        <v>24176</v>
      </c>
      <c r="AJ1215">
        <f>VLOOKUP($A1215,'Full dataset'!$A$4:$IE$190,2007+AJ$1-$C1215,FALSE)</f>
        <v>3600</v>
      </c>
      <c r="AK1215">
        <f>VLOOKUP($A1215,'Full dataset'!$A$4:$IE$190,2007+AK$1-$C1215,FALSE)</f>
        <v>7</v>
      </c>
      <c r="AL1215">
        <f>VLOOKUP($A1215,'Full dataset'!$A$4:$IE$190,2007+AL$1-$C1215,FALSE)</f>
        <v>60</v>
      </c>
      <c r="AM1215">
        <f>VLOOKUP($A1215,'Full dataset'!$A$4:$IE$190,2007+AM$1-$C1215,FALSE)</f>
        <v>4962</v>
      </c>
      <c r="AN1215">
        <f>VLOOKUP($A1215,'Full dataset'!$A$4:$IE$190,2007+AN$1-$C1215,FALSE)</f>
        <v>283689</v>
      </c>
      <c r="AO1215">
        <f>VLOOKUP($A1215,'Full dataset'!$A$4:$IE$190,2007+AO$1-$C1215,FALSE)</f>
        <v>11</v>
      </c>
      <c r="AP1215" t="s">
        <v>726</v>
      </c>
      <c r="AQ1215" t="s">
        <v>726</v>
      </c>
      <c r="AR1215" t="s">
        <v>726</v>
      </c>
      <c r="AS1215" t="s">
        <v>726</v>
      </c>
      <c r="AT1215" t="s">
        <v>726</v>
      </c>
      <c r="AU1215">
        <f>VLOOKUP(A1215,'Full dataset'!$A$4:$II$190,$AU$1,FALSE)</f>
        <v>2011</v>
      </c>
      <c r="AV1215">
        <v>0</v>
      </c>
      <c r="AW1215">
        <f>VLOOKUP(A1215,'Full dataset'!$A$5:$IM$190,247,FALSE)</f>
        <v>2</v>
      </c>
      <c r="AX1215">
        <f>VLOOKUP(A1215,'Full dataset'!$A$4:$II$190,242,FALSE)</f>
        <v>2009</v>
      </c>
      <c r="AY1215">
        <f>VLOOKUP(A1215,'Full dataset'!$A$5:$IM$190,246,FALSE)</f>
        <v>1</v>
      </c>
      <c r="AZ1215">
        <v>9999</v>
      </c>
      <c r="BA1215">
        <f>MAX(VLOOKUP($A1215,'Full dataset'!$A$4:$IX$190,BA$1,FALSE),AW1215)</f>
        <v>2</v>
      </c>
      <c r="BB1215">
        <f>IF(VLOOKUP($A1215,'Full dataset'!$A$4:$IX$190,BB$1,FALSE)&gt;0,VLOOKUP($A1215,'Full dataset'!$A$4:$IX$190,BB$1,FALSE),AU1215)</f>
        <v>2011</v>
      </c>
      <c r="BC1215">
        <f>MAX(VLOOKUP($A1215,'Full dataset'!$A$4:$IX$190,BC$1,FALSE),AY1215)</f>
        <v>2</v>
      </c>
      <c r="BD1215">
        <f>MAX(VLOOKUP($A1215,'Full dataset'!$A$4:$IX$190,BD$1,FALSE),AX1215)</f>
        <v>2009</v>
      </c>
      <c r="BE1215">
        <f t="shared" si="111"/>
        <v>2009</v>
      </c>
      <c r="BF1215">
        <f t="shared" si="112"/>
        <v>1</v>
      </c>
      <c r="BG1215">
        <f t="shared" si="113"/>
        <v>1</v>
      </c>
      <c r="BH1215">
        <f t="shared" si="108"/>
        <v>0</v>
      </c>
      <c r="BI1215">
        <f t="shared" si="109"/>
        <v>1</v>
      </c>
      <c r="BO1215">
        <f>IF(BF1215=1,VLOOKUP($A1215,'Full dataset'!$A$4:$IE$190,2007+BO$1-$C1215,FALSE),0)</f>
        <v>359</v>
      </c>
      <c r="BP1215">
        <f>IF(BF1215=1,VLOOKUP($A1215,'Full dataset'!$A$4:$IE$190,2007+BP$1-$C1215,FALSE),0)</f>
        <v>17</v>
      </c>
      <c r="BQ1215">
        <f>IF(BF1215=1,VLOOKUP($A1215,'Full dataset'!$A$4:$IE$190,2007+BQ$1-$C1215,FALSE),0)</f>
        <v>94</v>
      </c>
      <c r="BR1215">
        <f>IF($BG1215=1,VLOOKUP($A1215,'Full dataset'!$A$4:$IE$190,BR$1-2007+$C1215,FALSE),0)</f>
        <v>183</v>
      </c>
      <c r="BS1215">
        <f>IF($BG1215=1,VLOOKUP($A1215,'Full dataset'!$A$4:$IE$190,BS$1-2007+$C1215,FALSE),0)</f>
        <v>7409</v>
      </c>
      <c r="BT1215">
        <f>IF($BG1215=1,VLOOKUP($A1215,'Full dataset'!$A$4:$IE$190,BT$1-2007+$C1215,FALSE),0)</f>
        <v>68001</v>
      </c>
      <c r="BU1215">
        <f>IF($BG1215=1,VLOOKUP($A1215,'Full dataset'!$A$4:$IE$190,BU$1-2007+$C1215,FALSE),0)</f>
        <v>5132</v>
      </c>
      <c r="BV1215">
        <f>IF($BG1215=1,VLOOKUP($A1215,'Full dataset'!$A$4:$IE$190,BV$1-2007+$C1215,FALSE),0)</f>
        <v>83</v>
      </c>
      <c r="BW1215">
        <f>IF($BG1215=1,VLOOKUP($A1215,'Full dataset'!$A$4:$IE$190,BW$1-2007+$C1215,FALSE),0)</f>
        <v>416</v>
      </c>
      <c r="BX1215">
        <f>IF($BG1215=1,VLOOKUP($A1215,'Full dataset'!$A$4:$IE$190,BX$1-2007+$C1215,FALSE),0)</f>
        <v>239</v>
      </c>
    </row>
    <row r="1216" spans="1:76" x14ac:dyDescent="0.25">
      <c r="A1216">
        <v>98</v>
      </c>
      <c r="B1216" t="s">
        <v>142</v>
      </c>
      <c r="C1216">
        <v>2013</v>
      </c>
      <c r="D1216" t="s">
        <v>591</v>
      </c>
      <c r="E1216">
        <f t="shared" si="110"/>
        <v>1</v>
      </c>
      <c r="F1216">
        <v>1</v>
      </c>
      <c r="G1216">
        <v>8356</v>
      </c>
      <c r="H1216">
        <v>4.9293282050071968E-2</v>
      </c>
      <c r="I1216">
        <v>4138</v>
      </c>
      <c r="J1216">
        <v>0</v>
      </c>
      <c r="N1216">
        <v>0</v>
      </c>
      <c r="S1216">
        <v>5812</v>
      </c>
      <c r="T1216">
        <v>722511</v>
      </c>
      <c r="U1216">
        <v>1</v>
      </c>
      <c r="V1216">
        <v>505</v>
      </c>
      <c r="W1216">
        <v>8268</v>
      </c>
      <c r="X1216">
        <v>2463</v>
      </c>
      <c r="Y1216">
        <v>0</v>
      </c>
      <c r="Z1216" t="s">
        <v>726</v>
      </c>
      <c r="AA1216" t="s">
        <v>726</v>
      </c>
      <c r="AB1216" t="s">
        <v>726</v>
      </c>
      <c r="AC1216">
        <f>VLOOKUP(A1216,'Full dataset'!$A$4:$IE$190,2033-C1216,FALSE)</f>
        <v>3.6</v>
      </c>
      <c r="AD1216">
        <f>VLOOKUP(A1216,'Full dataset'!$A$4:$IE$190,2041-C1216,FALSE)</f>
        <v>192023</v>
      </c>
      <c r="AE1216">
        <f>VLOOKUP(A1216,'Full dataset'!$A$4:$IE$190,2050-C1216,FALSE)</f>
        <v>0</v>
      </c>
      <c r="AF1216">
        <v>1.8</v>
      </c>
      <c r="AG1216">
        <f>VLOOKUP($A1216,'Full dataset'!$A$4:$IE$190,2007+AG$1-$C1216,FALSE)</f>
        <v>286.2</v>
      </c>
      <c r="AH1216">
        <f>VLOOKUP($A1216,'Full dataset'!$A$4:$IE$190,2007+AH$1-$C1216,FALSE)</f>
        <v>7100.7</v>
      </c>
      <c r="AI1216">
        <f>VLOOKUP($A1216,'Full dataset'!$A$4:$IE$190,2007+AI$1-$C1216,FALSE)</f>
        <v>6285.6</v>
      </c>
      <c r="AJ1216">
        <f>VLOOKUP($A1216,'Full dataset'!$A$4:$IE$190,2007+AJ$1-$C1216,FALSE)</f>
        <v>-106</v>
      </c>
      <c r="AK1216">
        <f>VLOOKUP($A1216,'Full dataset'!$A$4:$IE$190,2007+AK$1-$C1216,FALSE)</f>
        <v>12</v>
      </c>
      <c r="AL1216">
        <f>VLOOKUP($A1216,'Full dataset'!$A$4:$IE$190,2007+AL$1-$C1216,FALSE)</f>
        <v>52</v>
      </c>
      <c r="AM1216" t="str">
        <f>VLOOKUP($A1216,'Full dataset'!$A$4:$IE$190,2007+AM$1-$C1216,FALSE)</f>
        <v>.</v>
      </c>
      <c r="AN1216" t="str">
        <f>VLOOKUP($A1216,'Full dataset'!$A$4:$IE$190,2007+AN$1-$C1216,FALSE)</f>
        <v>.</v>
      </c>
      <c r="AO1216" t="str">
        <f>VLOOKUP($A1216,'Full dataset'!$A$4:$IE$190,2007+AO$1-$C1216,FALSE)</f>
        <v>.</v>
      </c>
      <c r="AP1216" t="s">
        <v>726</v>
      </c>
      <c r="AQ1216" t="s">
        <v>726</v>
      </c>
      <c r="AR1216" t="s">
        <v>726</v>
      </c>
      <c r="AS1216" t="s">
        <v>726</v>
      </c>
      <c r="AT1216" t="s">
        <v>726</v>
      </c>
      <c r="AU1216">
        <f>VLOOKUP(A1216,'Full dataset'!$A$4:$II$190,$AU$1,FALSE)</f>
        <v>2011</v>
      </c>
      <c r="AV1216">
        <v>0</v>
      </c>
      <c r="AW1216">
        <f>VLOOKUP(A1216,'Full dataset'!$A$5:$IM$190,247,FALSE)</f>
        <v>1</v>
      </c>
      <c r="AX1216">
        <f>VLOOKUP(A1216,'Full dataset'!$A$4:$II$190,242,FALSE)</f>
        <v>9999</v>
      </c>
      <c r="AY1216">
        <f>VLOOKUP(A1216,'Full dataset'!$A$5:$IM$190,246,FALSE)</f>
        <v>1</v>
      </c>
      <c r="AZ1216">
        <v>9999</v>
      </c>
      <c r="BA1216">
        <f>MAX(VLOOKUP($A1216,'Full dataset'!$A$4:$IX$190,BA$1,FALSE),AW1216)</f>
        <v>1</v>
      </c>
      <c r="BB1216">
        <f>IF(VLOOKUP($A1216,'Full dataset'!$A$4:$IX$190,BB$1,FALSE)&gt;0,VLOOKUP($A1216,'Full dataset'!$A$4:$IX$190,BB$1,FALSE),AU1216)</f>
        <v>2011</v>
      </c>
      <c r="BC1216">
        <f>MAX(VLOOKUP($A1216,'Full dataset'!$A$4:$IX$190,BC$1,FALSE),AY1216)</f>
        <v>1</v>
      </c>
      <c r="BD1216">
        <f>MAX(VLOOKUP($A1216,'Full dataset'!$A$4:$IX$190,BD$1,FALSE),AX1216)</f>
        <v>9999</v>
      </c>
      <c r="BE1216">
        <f t="shared" si="111"/>
        <v>2011</v>
      </c>
      <c r="BF1216">
        <f t="shared" si="112"/>
        <v>0</v>
      </c>
      <c r="BG1216">
        <f t="shared" si="113"/>
        <v>0</v>
      </c>
      <c r="BH1216">
        <f t="shared" si="108"/>
        <v>0</v>
      </c>
      <c r="BI1216">
        <f t="shared" si="109"/>
        <v>0</v>
      </c>
      <c r="BO1216">
        <f>IF(BF1216=1,VLOOKUP($A1216,'Full dataset'!$A$4:$IE$190,2007+BO$1-$C1216,FALSE),0)</f>
        <v>0</v>
      </c>
      <c r="BP1216">
        <f>IF(BF1216=1,VLOOKUP($A1216,'Full dataset'!$A$4:$IE$190,2007+BP$1-$C1216,FALSE),0)</f>
        <v>0</v>
      </c>
      <c r="BQ1216">
        <f>IF(BF1216=1,VLOOKUP($A1216,'Full dataset'!$A$4:$IE$190,2007+BQ$1-$C1216,FALSE),0)</f>
        <v>0</v>
      </c>
      <c r="BR1216">
        <f>IF($BG1216=1,VLOOKUP($A1216,'Full dataset'!$A$4:$IE$190,BR$1-2007+$C1216,FALSE),0)</f>
        <v>0</v>
      </c>
      <c r="BS1216">
        <f>IF($BG1216=1,VLOOKUP($A1216,'Full dataset'!$A$4:$IE$190,BS$1-2007+$C1216,FALSE),0)</f>
        <v>0</v>
      </c>
      <c r="BT1216">
        <f>IF($BG1216=1,VLOOKUP($A1216,'Full dataset'!$A$4:$IE$190,BT$1-2007+$C1216,FALSE),0)</f>
        <v>0</v>
      </c>
      <c r="BU1216">
        <f>IF($BG1216=1,VLOOKUP($A1216,'Full dataset'!$A$4:$IE$190,BU$1-2007+$C1216,FALSE),0)</f>
        <v>0</v>
      </c>
      <c r="BV1216">
        <f>IF($BG1216=1,VLOOKUP($A1216,'Full dataset'!$A$4:$IE$190,BV$1-2007+$C1216,FALSE),0)</f>
        <v>0</v>
      </c>
      <c r="BW1216">
        <f>IF($BG1216=1,VLOOKUP($A1216,'Full dataset'!$A$4:$IE$190,BW$1-2007+$C1216,FALSE),0)</f>
        <v>0</v>
      </c>
      <c r="BX1216">
        <f>IF($BG1216=1,VLOOKUP($A1216,'Full dataset'!$A$4:$IE$190,BX$1-2007+$C1216,FALSE),0)</f>
        <v>0</v>
      </c>
    </row>
    <row r="1217" spans="1:76" x14ac:dyDescent="0.25">
      <c r="A1217">
        <v>99</v>
      </c>
      <c r="B1217" t="s">
        <v>143</v>
      </c>
      <c r="C1217">
        <v>2013</v>
      </c>
      <c r="D1217" t="s">
        <v>591</v>
      </c>
      <c r="E1217">
        <f t="shared" si="110"/>
        <v>1</v>
      </c>
      <c r="F1217">
        <v>1</v>
      </c>
      <c r="G1217">
        <v>34099</v>
      </c>
      <c r="H1217">
        <v>2.3503584229390682</v>
      </c>
      <c r="I1217">
        <v>10984</v>
      </c>
      <c r="J1217">
        <v>1</v>
      </c>
      <c r="K1217">
        <v>554</v>
      </c>
      <c r="L1217">
        <v>3.8185828508409153E-2</v>
      </c>
      <c r="M1217">
        <v>8606</v>
      </c>
      <c r="N1217">
        <v>2</v>
      </c>
      <c r="O1217">
        <v>8971</v>
      </c>
      <c r="P1217">
        <v>0.61834849738075548</v>
      </c>
      <c r="Q1217">
        <v>237</v>
      </c>
      <c r="R1217">
        <v>40513</v>
      </c>
      <c r="S1217">
        <v>7011</v>
      </c>
      <c r="T1217">
        <v>721110</v>
      </c>
      <c r="U1217">
        <v>0</v>
      </c>
      <c r="V1217" t="s">
        <v>726</v>
      </c>
      <c r="W1217" t="s">
        <v>726</v>
      </c>
      <c r="X1217" t="s">
        <v>726</v>
      </c>
      <c r="Y1217">
        <v>1</v>
      </c>
      <c r="Z1217">
        <v>1</v>
      </c>
      <c r="AA1217" t="s">
        <v>819</v>
      </c>
      <c r="AB1217">
        <v>244264</v>
      </c>
      <c r="AC1217">
        <f>VLOOKUP(A1217,'Full dataset'!$A$4:$IE$190,2033-C1217,FALSE)</f>
        <v>0</v>
      </c>
      <c r="AD1217" t="str">
        <f>VLOOKUP(A1217,'Full dataset'!$A$4:$IE$190,2041-C1217,FALSE)</f>
        <v>.</v>
      </c>
      <c r="AE1217">
        <f>VLOOKUP(A1217,'Full dataset'!$A$4:$IE$190,2050-C1217,FALSE)</f>
        <v>0</v>
      </c>
      <c r="AF1217">
        <v>0</v>
      </c>
      <c r="AG1217">
        <f>VLOOKUP($A1217,'Full dataset'!$A$4:$IE$190,2007+AG$1-$C1217,FALSE)</f>
        <v>372</v>
      </c>
      <c r="AH1217">
        <f>VLOOKUP($A1217,'Full dataset'!$A$4:$IE$190,2007+AH$1-$C1217,FALSE)</f>
        <v>2953</v>
      </c>
      <c r="AI1217">
        <f>VLOOKUP($A1217,'Full dataset'!$A$4:$IE$190,2007+AI$1-$C1217,FALSE)</f>
        <v>1903</v>
      </c>
      <c r="AJ1217">
        <f>VLOOKUP($A1217,'Full dataset'!$A$4:$IE$190,2007+AJ$1-$C1217,FALSE)</f>
        <v>161</v>
      </c>
      <c r="AK1217">
        <f>VLOOKUP($A1217,'Full dataset'!$A$4:$IE$190,2007+AK$1-$C1217,FALSE)</f>
        <v>-2</v>
      </c>
      <c r="AL1217" t="str">
        <f>VLOOKUP($A1217,'Full dataset'!$A$4:$IE$190,2007+AL$1-$C1217,FALSE)</f>
        <v>.</v>
      </c>
      <c r="AM1217" t="str">
        <f>VLOOKUP($A1217,'Full dataset'!$A$4:$IE$190,2007+AM$1-$C1217,FALSE)</f>
        <v>.</v>
      </c>
      <c r="AN1217" t="str">
        <f>VLOOKUP($A1217,'Full dataset'!$A$4:$IE$190,2007+AN$1-$C1217,FALSE)</f>
        <v>.</v>
      </c>
      <c r="AO1217" t="str">
        <f>VLOOKUP($A1217,'Full dataset'!$A$4:$IE$190,2007+AO$1-$C1217,FALSE)</f>
        <v>.</v>
      </c>
      <c r="AP1217" t="s">
        <v>726</v>
      </c>
      <c r="AQ1217" t="s">
        <v>726</v>
      </c>
      <c r="AR1217" t="s">
        <v>726</v>
      </c>
      <c r="AS1217" t="s">
        <v>726</v>
      </c>
      <c r="AT1217" t="s">
        <v>726</v>
      </c>
      <c r="AU1217">
        <f>VLOOKUP(A1217,'Full dataset'!$A$4:$II$190,$AU$1,FALSE)</f>
        <v>9999</v>
      </c>
      <c r="AV1217">
        <v>1</v>
      </c>
      <c r="AW1217">
        <f>VLOOKUP(A1217,'Full dataset'!$A$5:$IM$190,247,FALSE)</f>
        <v>0</v>
      </c>
      <c r="AX1217">
        <f>VLOOKUP(A1217,'Full dataset'!$A$4:$II$190,242,FALSE)</f>
        <v>2010</v>
      </c>
      <c r="AY1217">
        <f>VLOOKUP(A1217,'Full dataset'!$A$5:$IM$190,246,FALSE)</f>
        <v>1</v>
      </c>
      <c r="AZ1217">
        <v>9999</v>
      </c>
      <c r="BA1217">
        <f>MAX(VLOOKUP($A1217,'Full dataset'!$A$4:$IX$190,BA$1,FALSE),AW1217)</f>
        <v>0</v>
      </c>
      <c r="BB1217">
        <f>IF(VLOOKUP($A1217,'Full dataset'!$A$4:$IX$190,BB$1,FALSE)&gt;0,VLOOKUP($A1217,'Full dataset'!$A$4:$IX$190,BB$1,FALSE),AU1217)</f>
        <v>9999</v>
      </c>
      <c r="BC1217">
        <f>MAX(VLOOKUP($A1217,'Full dataset'!$A$4:$IX$190,BC$1,FALSE),AY1217)</f>
        <v>1</v>
      </c>
      <c r="BD1217">
        <f>MAX(VLOOKUP($A1217,'Full dataset'!$A$4:$IX$190,BD$1,FALSE),AX1217)</f>
        <v>2010</v>
      </c>
      <c r="BE1217">
        <f t="shared" si="111"/>
        <v>2010</v>
      </c>
      <c r="BF1217">
        <f t="shared" si="112"/>
        <v>0</v>
      </c>
      <c r="BG1217">
        <f t="shared" si="113"/>
        <v>0</v>
      </c>
      <c r="BH1217">
        <f t="shared" si="108"/>
        <v>0</v>
      </c>
      <c r="BI1217">
        <f t="shared" si="109"/>
        <v>0</v>
      </c>
      <c r="BO1217">
        <f>IF(BF1217=1,VLOOKUP($A1217,'Full dataset'!$A$4:$IE$190,2007+BO$1-$C1217,FALSE),0)</f>
        <v>0</v>
      </c>
      <c r="BP1217">
        <f>IF(BF1217=1,VLOOKUP($A1217,'Full dataset'!$A$4:$IE$190,2007+BP$1-$C1217,FALSE),0)</f>
        <v>0</v>
      </c>
      <c r="BQ1217">
        <f>IF(BF1217=1,VLOOKUP($A1217,'Full dataset'!$A$4:$IE$190,2007+BQ$1-$C1217,FALSE),0)</f>
        <v>0</v>
      </c>
      <c r="BR1217">
        <f>IF($BG1217=1,VLOOKUP($A1217,'Full dataset'!$A$4:$IE$190,BR$1-2007+$C1217,FALSE),0)</f>
        <v>0</v>
      </c>
      <c r="BS1217">
        <f>IF($BG1217=1,VLOOKUP($A1217,'Full dataset'!$A$4:$IE$190,BS$1-2007+$C1217,FALSE),0)</f>
        <v>0</v>
      </c>
      <c r="BT1217">
        <f>IF($BG1217=1,VLOOKUP($A1217,'Full dataset'!$A$4:$IE$190,BT$1-2007+$C1217,FALSE),0)</f>
        <v>0</v>
      </c>
      <c r="BU1217">
        <f>IF($BG1217=1,VLOOKUP($A1217,'Full dataset'!$A$4:$IE$190,BU$1-2007+$C1217,FALSE),0)</f>
        <v>0</v>
      </c>
      <c r="BV1217">
        <f>IF($BG1217=1,VLOOKUP($A1217,'Full dataset'!$A$4:$IE$190,BV$1-2007+$C1217,FALSE),0)</f>
        <v>0</v>
      </c>
      <c r="BW1217">
        <f>IF($BG1217=1,VLOOKUP($A1217,'Full dataset'!$A$4:$IE$190,BW$1-2007+$C1217,FALSE),0)</f>
        <v>0</v>
      </c>
      <c r="BX1217">
        <f>IF($BG1217=1,VLOOKUP($A1217,'Full dataset'!$A$4:$IE$190,BX$1-2007+$C1217,FALSE),0)</f>
        <v>0</v>
      </c>
    </row>
    <row r="1218" spans="1:76" x14ac:dyDescent="0.25">
      <c r="A1218">
        <v>100</v>
      </c>
      <c r="B1218" t="s">
        <v>144</v>
      </c>
      <c r="C1218">
        <v>2013</v>
      </c>
      <c r="D1218" t="s">
        <v>582</v>
      </c>
      <c r="E1218">
        <f t="shared" si="110"/>
        <v>0</v>
      </c>
      <c r="F1218">
        <v>0</v>
      </c>
      <c r="J1218">
        <v>0</v>
      </c>
      <c r="N1218">
        <v>0</v>
      </c>
      <c r="U1218">
        <v>1</v>
      </c>
      <c r="V1218">
        <v>3872</v>
      </c>
      <c r="W1218">
        <v>7380</v>
      </c>
      <c r="X1218">
        <v>9039</v>
      </c>
      <c r="Y1218">
        <v>1</v>
      </c>
      <c r="Z1218">
        <v>0</v>
      </c>
      <c r="AA1218" t="s">
        <v>820</v>
      </c>
      <c r="AB1218">
        <v>1333</v>
      </c>
      <c r="AC1218">
        <f>VLOOKUP(A1218,'Full dataset'!$A$4:$IE$190,2033-C1218,FALSE)</f>
        <v>0</v>
      </c>
      <c r="AD1218" t="str">
        <f>VLOOKUP(A1218,'Full dataset'!$A$4:$IE$190,2041-C1218,FALSE)</f>
        <v>.</v>
      </c>
      <c r="AE1218">
        <f>VLOOKUP(A1218,'Full dataset'!$A$4:$IE$190,2050-C1218,FALSE)</f>
        <v>0</v>
      </c>
      <c r="AF1218">
        <v>0</v>
      </c>
      <c r="AG1218" t="str">
        <f>VLOOKUP($A1218,'Full dataset'!$A$4:$IE$190,2007+AG$1-$C1218,FALSE)</f>
        <v>.</v>
      </c>
      <c r="AH1218" t="str">
        <f>VLOOKUP($A1218,'Full dataset'!$A$4:$IE$190,2007+AH$1-$C1218,FALSE)</f>
        <v>.</v>
      </c>
      <c r="AI1218" t="str">
        <f>VLOOKUP($A1218,'Full dataset'!$A$4:$IE$190,2007+AI$1-$C1218,FALSE)</f>
        <v>.</v>
      </c>
      <c r="AJ1218">
        <f>VLOOKUP($A1218,'Full dataset'!$A$4:$IE$190,2007+AJ$1-$C1218,FALSE)</f>
        <v>460</v>
      </c>
      <c r="AK1218" t="str">
        <f>VLOOKUP($A1218,'Full dataset'!$A$4:$IE$190,2007+AK$1-$C1218,FALSE)</f>
        <v>.</v>
      </c>
      <c r="AL1218" t="str">
        <f>VLOOKUP($A1218,'Full dataset'!$A$4:$IE$190,2007+AL$1-$C1218,FALSE)</f>
        <v>.</v>
      </c>
      <c r="AM1218" t="str">
        <f>VLOOKUP($A1218,'Full dataset'!$A$4:$IE$190,2007+AM$1-$C1218,FALSE)</f>
        <v>.</v>
      </c>
      <c r="AN1218" t="str">
        <f>VLOOKUP($A1218,'Full dataset'!$A$4:$IE$190,2007+AN$1-$C1218,FALSE)</f>
        <v>.</v>
      </c>
      <c r="AO1218" t="str">
        <f>VLOOKUP($A1218,'Full dataset'!$A$4:$IE$190,2007+AO$1-$C1218,FALSE)</f>
        <v>.</v>
      </c>
      <c r="AP1218" t="s">
        <v>726</v>
      </c>
      <c r="AQ1218" t="s">
        <v>726</v>
      </c>
      <c r="AR1218" t="s">
        <v>726</v>
      </c>
      <c r="AS1218" t="s">
        <v>726</v>
      </c>
      <c r="AT1218" t="s">
        <v>726</v>
      </c>
      <c r="AU1218">
        <f>VLOOKUP(A1218,'Full dataset'!$A$4:$II$190,$AU$1,FALSE)</f>
        <v>2009</v>
      </c>
      <c r="AV1218">
        <v>0</v>
      </c>
      <c r="AW1218">
        <f>VLOOKUP(A1218,'Full dataset'!$A$5:$IM$190,247,FALSE)</f>
        <v>1</v>
      </c>
      <c r="AX1218">
        <f>VLOOKUP(A1218,'Full dataset'!$A$4:$II$190,242,FALSE)</f>
        <v>2012</v>
      </c>
      <c r="AY1218">
        <f>VLOOKUP(A1218,'Full dataset'!$A$5:$IM$190,246,FALSE)</f>
        <v>1</v>
      </c>
      <c r="AZ1218">
        <v>9999</v>
      </c>
      <c r="BA1218">
        <f>MAX(VLOOKUP($A1218,'Full dataset'!$A$4:$IX$190,BA$1,FALSE),AW1218)</f>
        <v>1</v>
      </c>
      <c r="BB1218">
        <f>IF(VLOOKUP($A1218,'Full dataset'!$A$4:$IX$190,BB$1,FALSE)&gt;0,VLOOKUP($A1218,'Full dataset'!$A$4:$IX$190,BB$1,FALSE),AU1218)</f>
        <v>2009</v>
      </c>
      <c r="BC1218">
        <f>MAX(VLOOKUP($A1218,'Full dataset'!$A$4:$IX$190,BC$1,FALSE),AY1218)</f>
        <v>1</v>
      </c>
      <c r="BD1218">
        <f>MAX(VLOOKUP($A1218,'Full dataset'!$A$4:$IX$190,BD$1,FALSE),AX1218)</f>
        <v>2012</v>
      </c>
      <c r="BE1218">
        <f t="shared" si="111"/>
        <v>2009</v>
      </c>
      <c r="BF1218">
        <f t="shared" si="112"/>
        <v>0</v>
      </c>
      <c r="BG1218">
        <f t="shared" si="113"/>
        <v>0</v>
      </c>
      <c r="BH1218">
        <f t="shared" si="108"/>
        <v>0</v>
      </c>
      <c r="BI1218">
        <f t="shared" si="109"/>
        <v>0</v>
      </c>
      <c r="BO1218">
        <f>IF(BF1218=1,VLOOKUP($A1218,'Full dataset'!$A$4:$IE$190,2007+BO$1-$C1218,FALSE),0)</f>
        <v>0</v>
      </c>
      <c r="BP1218">
        <f>IF(BF1218=1,VLOOKUP($A1218,'Full dataset'!$A$4:$IE$190,2007+BP$1-$C1218,FALSE),0)</f>
        <v>0</v>
      </c>
      <c r="BQ1218">
        <f>IF(BF1218=1,VLOOKUP($A1218,'Full dataset'!$A$4:$IE$190,2007+BQ$1-$C1218,FALSE),0)</f>
        <v>0</v>
      </c>
      <c r="BR1218">
        <f>IF($BG1218=1,VLOOKUP($A1218,'Full dataset'!$A$4:$IE$190,BR$1-2007+$C1218,FALSE),0)</f>
        <v>0</v>
      </c>
      <c r="BS1218">
        <f>IF($BG1218=1,VLOOKUP($A1218,'Full dataset'!$A$4:$IE$190,BS$1-2007+$C1218,FALSE),0)</f>
        <v>0</v>
      </c>
      <c r="BT1218">
        <f>IF($BG1218=1,VLOOKUP($A1218,'Full dataset'!$A$4:$IE$190,BT$1-2007+$C1218,FALSE),0)</f>
        <v>0</v>
      </c>
      <c r="BU1218">
        <f>IF($BG1218=1,VLOOKUP($A1218,'Full dataset'!$A$4:$IE$190,BU$1-2007+$C1218,FALSE),0)</f>
        <v>0</v>
      </c>
      <c r="BV1218">
        <f>IF($BG1218=1,VLOOKUP($A1218,'Full dataset'!$A$4:$IE$190,BV$1-2007+$C1218,FALSE),0)</f>
        <v>0</v>
      </c>
      <c r="BW1218">
        <f>IF($BG1218=1,VLOOKUP($A1218,'Full dataset'!$A$4:$IE$190,BW$1-2007+$C1218,FALSE),0)</f>
        <v>0</v>
      </c>
      <c r="BX1218">
        <f>IF($BG1218=1,VLOOKUP($A1218,'Full dataset'!$A$4:$IE$190,BX$1-2007+$C1218,FALSE),0)</f>
        <v>0</v>
      </c>
    </row>
    <row r="1219" spans="1:76" x14ac:dyDescent="0.25">
      <c r="A1219">
        <v>101</v>
      </c>
      <c r="B1219" t="s">
        <v>145</v>
      </c>
      <c r="C1219">
        <v>2013</v>
      </c>
      <c r="D1219" t="s">
        <v>582</v>
      </c>
      <c r="E1219">
        <f t="shared" si="110"/>
        <v>0</v>
      </c>
      <c r="F1219">
        <v>0</v>
      </c>
      <c r="J1219">
        <v>0</v>
      </c>
      <c r="N1219">
        <v>0</v>
      </c>
      <c r="U1219">
        <v>0</v>
      </c>
      <c r="V1219" t="s">
        <v>726</v>
      </c>
      <c r="W1219" t="s">
        <v>726</v>
      </c>
      <c r="X1219" t="s">
        <v>726</v>
      </c>
      <c r="Y1219">
        <v>1</v>
      </c>
      <c r="Z1219">
        <v>0</v>
      </c>
      <c r="AA1219" t="s">
        <v>821</v>
      </c>
      <c r="AB1219">
        <v>1147</v>
      </c>
      <c r="AC1219">
        <f>VLOOKUP(A1219,'Full dataset'!$A$4:$IE$190,2033-C1219,FALSE)</f>
        <v>0</v>
      </c>
      <c r="AD1219" t="str">
        <f>VLOOKUP(A1219,'Full dataset'!$A$4:$IE$190,2041-C1219,FALSE)</f>
        <v>.</v>
      </c>
      <c r="AE1219">
        <f>VLOOKUP(A1219,'Full dataset'!$A$4:$IE$190,2050-C1219,FALSE)</f>
        <v>0</v>
      </c>
      <c r="AF1219">
        <v>0</v>
      </c>
      <c r="AG1219" t="str">
        <f>VLOOKUP($A1219,'Full dataset'!$A$4:$IE$190,2007+AG$1-$C1219,FALSE)</f>
        <v>.</v>
      </c>
      <c r="AH1219" t="str">
        <f>VLOOKUP($A1219,'Full dataset'!$A$4:$IE$190,2007+AH$1-$C1219,FALSE)</f>
        <v>.</v>
      </c>
      <c r="AI1219" t="str">
        <f>VLOOKUP($A1219,'Full dataset'!$A$4:$IE$190,2007+AI$1-$C1219,FALSE)</f>
        <v>.</v>
      </c>
      <c r="AJ1219">
        <f>VLOOKUP($A1219,'Full dataset'!$A$4:$IE$190,2007+AJ$1-$C1219,FALSE)</f>
        <v>-64</v>
      </c>
      <c r="AK1219" t="str">
        <f>VLOOKUP($A1219,'Full dataset'!$A$4:$IE$190,2007+AK$1-$C1219,FALSE)</f>
        <v>.</v>
      </c>
      <c r="AL1219" t="str">
        <f>VLOOKUP($A1219,'Full dataset'!$A$4:$IE$190,2007+AL$1-$C1219,FALSE)</f>
        <v>.</v>
      </c>
      <c r="AM1219" t="str">
        <f>VLOOKUP($A1219,'Full dataset'!$A$4:$IE$190,2007+AM$1-$C1219,FALSE)</f>
        <v>.</v>
      </c>
      <c r="AN1219" t="str">
        <f>VLOOKUP($A1219,'Full dataset'!$A$4:$IE$190,2007+AN$1-$C1219,FALSE)</f>
        <v>.</v>
      </c>
      <c r="AO1219" t="str">
        <f>VLOOKUP($A1219,'Full dataset'!$A$4:$IE$190,2007+AO$1-$C1219,FALSE)</f>
        <v>.</v>
      </c>
      <c r="AP1219" t="s">
        <v>726</v>
      </c>
      <c r="AQ1219" t="s">
        <v>726</v>
      </c>
      <c r="AR1219" t="s">
        <v>726</v>
      </c>
      <c r="AS1219" t="s">
        <v>726</v>
      </c>
      <c r="AT1219" t="s">
        <v>726</v>
      </c>
      <c r="AU1219">
        <f>VLOOKUP(A1219,'Full dataset'!$A$4:$II$190,$AU$1,FALSE)</f>
        <v>9999</v>
      </c>
      <c r="AV1219">
        <v>0</v>
      </c>
      <c r="AW1219">
        <f>VLOOKUP(A1219,'Full dataset'!$A$5:$IM$190,247,FALSE)</f>
        <v>0</v>
      </c>
      <c r="AX1219">
        <f>VLOOKUP(A1219,'Full dataset'!$A$4:$II$190,242,FALSE)</f>
        <v>2012</v>
      </c>
      <c r="AY1219">
        <f>VLOOKUP(A1219,'Full dataset'!$A$5:$IM$190,246,FALSE)</f>
        <v>1</v>
      </c>
      <c r="AZ1219">
        <v>9999</v>
      </c>
      <c r="BA1219">
        <f>MAX(VLOOKUP($A1219,'Full dataset'!$A$4:$IX$190,BA$1,FALSE),AW1219)</f>
        <v>0</v>
      </c>
      <c r="BB1219">
        <f>IF(VLOOKUP($A1219,'Full dataset'!$A$4:$IX$190,BB$1,FALSE)&gt;0,VLOOKUP($A1219,'Full dataset'!$A$4:$IX$190,BB$1,FALSE),AU1219)</f>
        <v>9999</v>
      </c>
      <c r="BC1219">
        <f>MAX(VLOOKUP($A1219,'Full dataset'!$A$4:$IX$190,BC$1,FALSE),AY1219)</f>
        <v>1</v>
      </c>
      <c r="BD1219">
        <f>MAX(VLOOKUP($A1219,'Full dataset'!$A$4:$IX$190,BD$1,FALSE),AX1219)</f>
        <v>2012</v>
      </c>
      <c r="BE1219">
        <f t="shared" si="111"/>
        <v>2012</v>
      </c>
      <c r="BF1219">
        <f t="shared" si="112"/>
        <v>0</v>
      </c>
      <c r="BG1219">
        <f t="shared" si="113"/>
        <v>0</v>
      </c>
      <c r="BH1219">
        <f t="shared" ref="BH1219:BH1282" si="114">IF(C1219&gt;=AZ1219,1,0)</f>
        <v>0</v>
      </c>
      <c r="BI1219">
        <f t="shared" ref="BI1219:BI1282" si="115">IF(OR(BH1219=1,BG1219=1,BF1219=1),1,0)</f>
        <v>0</v>
      </c>
      <c r="BO1219">
        <f>IF(BF1219=1,VLOOKUP($A1219,'Full dataset'!$A$4:$IE$190,2007+BO$1-$C1219,FALSE),0)</f>
        <v>0</v>
      </c>
      <c r="BP1219">
        <f>IF(BF1219=1,VLOOKUP($A1219,'Full dataset'!$A$4:$IE$190,2007+BP$1-$C1219,FALSE),0)</f>
        <v>0</v>
      </c>
      <c r="BQ1219">
        <f>IF(BF1219=1,VLOOKUP($A1219,'Full dataset'!$A$4:$IE$190,2007+BQ$1-$C1219,FALSE),0)</f>
        <v>0</v>
      </c>
      <c r="BR1219">
        <f>IF($BG1219=1,VLOOKUP($A1219,'Full dataset'!$A$4:$IE$190,BR$1-2007+$C1219,FALSE),0)</f>
        <v>0</v>
      </c>
      <c r="BS1219">
        <f>IF($BG1219=1,VLOOKUP($A1219,'Full dataset'!$A$4:$IE$190,BS$1-2007+$C1219,FALSE),0)</f>
        <v>0</v>
      </c>
      <c r="BT1219">
        <f>IF($BG1219=1,VLOOKUP($A1219,'Full dataset'!$A$4:$IE$190,BT$1-2007+$C1219,FALSE),0)</f>
        <v>0</v>
      </c>
      <c r="BU1219">
        <f>IF($BG1219=1,VLOOKUP($A1219,'Full dataset'!$A$4:$IE$190,BU$1-2007+$C1219,FALSE),0)</f>
        <v>0</v>
      </c>
      <c r="BV1219">
        <f>IF($BG1219=1,VLOOKUP($A1219,'Full dataset'!$A$4:$IE$190,BV$1-2007+$C1219,FALSE),0)</f>
        <v>0</v>
      </c>
      <c r="BW1219">
        <f>IF($BG1219=1,VLOOKUP($A1219,'Full dataset'!$A$4:$IE$190,BW$1-2007+$C1219,FALSE),0)</f>
        <v>0</v>
      </c>
      <c r="BX1219">
        <f>IF($BG1219=1,VLOOKUP($A1219,'Full dataset'!$A$4:$IE$190,BX$1-2007+$C1219,FALSE),0)</f>
        <v>0</v>
      </c>
    </row>
    <row r="1220" spans="1:76" x14ac:dyDescent="0.25">
      <c r="A1220">
        <v>102</v>
      </c>
      <c r="B1220" t="s">
        <v>146</v>
      </c>
      <c r="C1220">
        <v>2013</v>
      </c>
      <c r="D1220" t="s">
        <v>582</v>
      </c>
      <c r="E1220">
        <f t="shared" ref="E1220:E1283" si="116">IF(OR(D1220="Private",D1220="Non-Profit"),0,1)</f>
        <v>0</v>
      </c>
      <c r="F1220">
        <v>1</v>
      </c>
      <c r="G1220">
        <v>475</v>
      </c>
      <c r="H1220">
        <v>0.37728355837966643</v>
      </c>
      <c r="I1220">
        <v>245</v>
      </c>
      <c r="J1220">
        <v>0</v>
      </c>
      <c r="N1220">
        <v>0</v>
      </c>
      <c r="U1220">
        <v>0</v>
      </c>
      <c r="V1220" t="s">
        <v>726</v>
      </c>
      <c r="W1220" t="s">
        <v>726</v>
      </c>
      <c r="X1220" t="s">
        <v>726</v>
      </c>
      <c r="Y1220">
        <v>0</v>
      </c>
      <c r="Z1220" t="s">
        <v>726</v>
      </c>
      <c r="AA1220" t="s">
        <v>726</v>
      </c>
      <c r="AB1220" t="s">
        <v>726</v>
      </c>
      <c r="AC1220">
        <f>VLOOKUP(A1220,'Full dataset'!$A$4:$IE$190,2033-C1220,FALSE)</f>
        <v>0</v>
      </c>
      <c r="AD1220" t="str">
        <f>VLOOKUP(A1220,'Full dataset'!$A$4:$IE$190,2041-C1220,FALSE)</f>
        <v>.</v>
      </c>
      <c r="AE1220">
        <f>VLOOKUP(A1220,'Full dataset'!$A$4:$IE$190,2050-C1220,FALSE)</f>
        <v>0</v>
      </c>
      <c r="AF1220">
        <v>0</v>
      </c>
      <c r="AG1220" t="str">
        <f>VLOOKUP($A1220,'Full dataset'!$A$4:$IE$190,2007+AG$1-$C1220,FALSE)</f>
        <v>.</v>
      </c>
      <c r="AH1220" t="str">
        <f>VLOOKUP($A1220,'Full dataset'!$A$4:$IE$190,2007+AH$1-$C1220,FALSE)</f>
        <v>.</v>
      </c>
      <c r="AI1220" t="str">
        <f>VLOOKUP($A1220,'Full dataset'!$A$4:$IE$190,2007+AI$1-$C1220,FALSE)</f>
        <v>.</v>
      </c>
      <c r="AJ1220">
        <f>VLOOKUP($A1220,'Full dataset'!$A$4:$IE$190,2007+AJ$1-$C1220,FALSE)</f>
        <v>-2</v>
      </c>
      <c r="AK1220" t="str">
        <f>VLOOKUP($A1220,'Full dataset'!$A$4:$IE$190,2007+AK$1-$C1220,FALSE)</f>
        <v>.</v>
      </c>
      <c r="AL1220" t="str">
        <f>VLOOKUP($A1220,'Full dataset'!$A$4:$IE$190,2007+AL$1-$C1220,FALSE)</f>
        <v>.</v>
      </c>
      <c r="AM1220" t="str">
        <f>VLOOKUP($A1220,'Full dataset'!$A$4:$IE$190,2007+AM$1-$C1220,FALSE)</f>
        <v>.</v>
      </c>
      <c r="AN1220" t="str">
        <f>VLOOKUP($A1220,'Full dataset'!$A$4:$IE$190,2007+AN$1-$C1220,FALSE)</f>
        <v>.</v>
      </c>
      <c r="AO1220" t="str">
        <f>VLOOKUP($A1220,'Full dataset'!$A$4:$IE$190,2007+AO$1-$C1220,FALSE)</f>
        <v>.</v>
      </c>
      <c r="AP1220" t="s">
        <v>726</v>
      </c>
      <c r="AQ1220" t="s">
        <v>726</v>
      </c>
      <c r="AR1220" t="s">
        <v>726</v>
      </c>
      <c r="AS1220" t="s">
        <v>726</v>
      </c>
      <c r="AT1220" t="s">
        <v>726</v>
      </c>
      <c r="AU1220">
        <f>VLOOKUP(A1220,'Full dataset'!$A$4:$II$190,$AU$1,FALSE)</f>
        <v>9999</v>
      </c>
      <c r="AV1220">
        <v>0</v>
      </c>
      <c r="AW1220">
        <f>VLOOKUP(A1220,'Full dataset'!$A$5:$IM$190,247,FALSE)</f>
        <v>0</v>
      </c>
      <c r="AX1220">
        <f>VLOOKUP(A1220,'Full dataset'!$A$4:$II$190,242,FALSE)</f>
        <v>9999</v>
      </c>
      <c r="AY1220">
        <f>VLOOKUP(A1220,'Full dataset'!$A$5:$IM$190,246,FALSE)</f>
        <v>0</v>
      </c>
      <c r="AZ1220">
        <v>9999</v>
      </c>
      <c r="BA1220">
        <f>MAX(VLOOKUP($A1220,'Full dataset'!$A$4:$IX$190,BA$1,FALSE),AW1220)</f>
        <v>2</v>
      </c>
      <c r="BB1220">
        <f>IF(VLOOKUP($A1220,'Full dataset'!$A$4:$IX$190,BB$1,FALSE)&gt;0,VLOOKUP($A1220,'Full dataset'!$A$4:$IX$190,BB$1,FALSE),AU1220)</f>
        <v>2014</v>
      </c>
      <c r="BC1220">
        <f>MAX(VLOOKUP($A1220,'Full dataset'!$A$4:$IX$190,BC$1,FALSE),AY1220)</f>
        <v>0</v>
      </c>
      <c r="BD1220">
        <f>MAX(VLOOKUP($A1220,'Full dataset'!$A$4:$IX$190,BD$1,FALSE),AX1220)</f>
        <v>9999</v>
      </c>
      <c r="BE1220">
        <f t="shared" ref="BE1220:BE1283" si="117">MIN(AZ1220,BB1220,BD1220)</f>
        <v>2014</v>
      </c>
      <c r="BF1220">
        <f t="shared" ref="BF1220:BF1283" si="118">IF(AND(C1220&gt;=BB1220,BA1220=2),1,0)</f>
        <v>0</v>
      </c>
      <c r="BG1220">
        <f t="shared" ref="BG1220:BG1283" si="119">IF(AND(C1220&gt;=BD1220,BC1220=2),1,0)</f>
        <v>0</v>
      </c>
      <c r="BH1220">
        <f t="shared" si="114"/>
        <v>0</v>
      </c>
      <c r="BI1220">
        <f t="shared" si="115"/>
        <v>0</v>
      </c>
      <c r="BO1220">
        <f>IF(BF1220=1,VLOOKUP($A1220,'Full dataset'!$A$4:$IE$190,2007+BO$1-$C1220,FALSE),0)</f>
        <v>0</v>
      </c>
      <c r="BP1220">
        <f>IF(BF1220=1,VLOOKUP($A1220,'Full dataset'!$A$4:$IE$190,2007+BP$1-$C1220,FALSE),0)</f>
        <v>0</v>
      </c>
      <c r="BQ1220">
        <f>IF(BF1220=1,VLOOKUP($A1220,'Full dataset'!$A$4:$IE$190,2007+BQ$1-$C1220,FALSE),0)</f>
        <v>0</v>
      </c>
      <c r="BR1220">
        <f>IF($BG1220=1,VLOOKUP($A1220,'Full dataset'!$A$4:$IE$190,BR$1-2007+$C1220,FALSE),0)</f>
        <v>0</v>
      </c>
      <c r="BS1220">
        <f>IF($BG1220=1,VLOOKUP($A1220,'Full dataset'!$A$4:$IE$190,BS$1-2007+$C1220,FALSE),0)</f>
        <v>0</v>
      </c>
      <c r="BT1220">
        <f>IF($BG1220=1,VLOOKUP($A1220,'Full dataset'!$A$4:$IE$190,BT$1-2007+$C1220,FALSE),0)</f>
        <v>0</v>
      </c>
      <c r="BU1220">
        <f>IF($BG1220=1,VLOOKUP($A1220,'Full dataset'!$A$4:$IE$190,BU$1-2007+$C1220,FALSE),0)</f>
        <v>0</v>
      </c>
      <c r="BV1220">
        <f>IF($BG1220=1,VLOOKUP($A1220,'Full dataset'!$A$4:$IE$190,BV$1-2007+$C1220,FALSE),0)</f>
        <v>0</v>
      </c>
      <c r="BW1220">
        <f>IF($BG1220=1,VLOOKUP($A1220,'Full dataset'!$A$4:$IE$190,BW$1-2007+$C1220,FALSE),0)</f>
        <v>0</v>
      </c>
      <c r="BX1220">
        <f>IF($BG1220=1,VLOOKUP($A1220,'Full dataset'!$A$4:$IE$190,BX$1-2007+$C1220,FALSE),0)</f>
        <v>0</v>
      </c>
    </row>
    <row r="1221" spans="1:76" x14ac:dyDescent="0.25">
      <c r="A1221">
        <v>103</v>
      </c>
      <c r="B1221" t="s">
        <v>147</v>
      </c>
      <c r="C1221">
        <v>2013</v>
      </c>
      <c r="D1221" t="s">
        <v>582</v>
      </c>
      <c r="E1221">
        <f t="shared" si="116"/>
        <v>0</v>
      </c>
      <c r="F1221">
        <v>1</v>
      </c>
      <c r="G1221">
        <v>22615</v>
      </c>
      <c r="H1221">
        <v>1.8180721922984162</v>
      </c>
      <c r="I1221">
        <v>6121</v>
      </c>
      <c r="J1221">
        <v>1</v>
      </c>
      <c r="K1221">
        <v>3157</v>
      </c>
      <c r="L1221">
        <v>0.25379853685987619</v>
      </c>
      <c r="M1221">
        <v>833</v>
      </c>
      <c r="N1221">
        <v>2</v>
      </c>
      <c r="O1221">
        <v>6026</v>
      </c>
      <c r="P1221">
        <v>0.48444408714526893</v>
      </c>
      <c r="Q1221">
        <v>55</v>
      </c>
      <c r="R1221">
        <v>40118</v>
      </c>
      <c r="U1221">
        <v>1</v>
      </c>
      <c r="V1221">
        <v>1833</v>
      </c>
      <c r="W1221">
        <v>218260</v>
      </c>
      <c r="X1221">
        <v>49327</v>
      </c>
      <c r="Y1221">
        <v>1</v>
      </c>
      <c r="Z1221">
        <v>1</v>
      </c>
      <c r="AA1221" t="s">
        <v>822</v>
      </c>
      <c r="AB1221">
        <v>313344</v>
      </c>
      <c r="AC1221">
        <f>VLOOKUP(A1221,'Full dataset'!$A$4:$IE$190,2033-C1221,FALSE)</f>
        <v>1.8</v>
      </c>
      <c r="AD1221">
        <f>VLOOKUP(A1221,'Full dataset'!$A$4:$IE$190,2041-C1221,FALSE)</f>
        <v>12648</v>
      </c>
      <c r="AE1221">
        <f>VLOOKUP(A1221,'Full dataset'!$A$4:$IE$190,2050-C1221,FALSE)</f>
        <v>0</v>
      </c>
      <c r="AF1221">
        <v>0.9</v>
      </c>
      <c r="AG1221" t="str">
        <f>VLOOKUP($A1221,'Full dataset'!$A$4:$IE$190,2007+AG$1-$C1221,FALSE)</f>
        <v>.</v>
      </c>
      <c r="AH1221" t="str">
        <f>VLOOKUP($A1221,'Full dataset'!$A$4:$IE$190,2007+AH$1-$C1221,FALSE)</f>
        <v>.</v>
      </c>
      <c r="AI1221">
        <f>VLOOKUP($A1221,'Full dataset'!$A$4:$IE$190,2007+AI$1-$C1221,FALSE)</f>
        <v>4000</v>
      </c>
      <c r="AJ1221" t="str">
        <f>VLOOKUP($A1221,'Full dataset'!$A$4:$IE$190,2007+AJ$1-$C1221,FALSE)</f>
        <v>.</v>
      </c>
      <c r="AK1221">
        <f>VLOOKUP($A1221,'Full dataset'!$A$4:$IE$190,2007+AK$1-$C1221,FALSE)</f>
        <v>6</v>
      </c>
      <c r="AL1221">
        <f>VLOOKUP($A1221,'Full dataset'!$A$4:$IE$190,2007+AL$1-$C1221,FALSE)</f>
        <v>46</v>
      </c>
      <c r="AM1221">
        <f>VLOOKUP($A1221,'Full dataset'!$A$4:$IE$190,2007+AM$1-$C1221,FALSE)</f>
        <v>621</v>
      </c>
      <c r="AN1221">
        <f>VLOOKUP($A1221,'Full dataset'!$A$4:$IE$190,2007+AN$1-$C1221,FALSE)</f>
        <v>35560</v>
      </c>
      <c r="AO1221">
        <f>VLOOKUP($A1221,'Full dataset'!$A$4:$IE$190,2007+AO$1-$C1221,FALSE)</f>
        <v>13</v>
      </c>
      <c r="AP1221" t="s">
        <v>726</v>
      </c>
      <c r="AQ1221" t="s">
        <v>726</v>
      </c>
      <c r="AR1221" t="s">
        <v>726</v>
      </c>
      <c r="AS1221" t="s">
        <v>726</v>
      </c>
      <c r="AT1221" t="s">
        <v>726</v>
      </c>
      <c r="AU1221">
        <f>VLOOKUP(A1221,'Full dataset'!$A$4:$II$190,$AU$1,FALSE)</f>
        <v>2008</v>
      </c>
      <c r="AV1221">
        <v>1</v>
      </c>
      <c r="AW1221">
        <f>VLOOKUP(A1221,'Full dataset'!$A$5:$IM$190,247,FALSE)</f>
        <v>1</v>
      </c>
      <c r="AX1221">
        <f>VLOOKUP(A1221,'Full dataset'!$A$4:$II$190,242,FALSE)</f>
        <v>2008</v>
      </c>
      <c r="AY1221">
        <f>VLOOKUP(A1221,'Full dataset'!$A$5:$IM$190,246,FALSE)</f>
        <v>1</v>
      </c>
      <c r="AZ1221">
        <v>9999</v>
      </c>
      <c r="BA1221">
        <f>MAX(VLOOKUP($A1221,'Full dataset'!$A$4:$IX$190,BA$1,FALSE),AW1221)</f>
        <v>2</v>
      </c>
      <c r="BB1221">
        <f>IF(VLOOKUP($A1221,'Full dataset'!$A$4:$IX$190,BB$1,FALSE)&gt;0,VLOOKUP($A1221,'Full dataset'!$A$4:$IX$190,BB$1,FALSE),AU1221)</f>
        <v>2009</v>
      </c>
      <c r="BC1221">
        <f>MAX(VLOOKUP($A1221,'Full dataset'!$A$4:$IX$190,BC$1,FALSE),AY1221)</f>
        <v>2</v>
      </c>
      <c r="BD1221">
        <f>MAX(VLOOKUP($A1221,'Full dataset'!$A$4:$IX$190,BD$1,FALSE),AX1221)</f>
        <v>2008</v>
      </c>
      <c r="BE1221">
        <f t="shared" si="117"/>
        <v>2008</v>
      </c>
      <c r="BF1221">
        <f t="shared" si="118"/>
        <v>1</v>
      </c>
      <c r="BG1221">
        <f t="shared" si="119"/>
        <v>1</v>
      </c>
      <c r="BH1221">
        <f t="shared" si="114"/>
        <v>0</v>
      </c>
      <c r="BI1221">
        <f t="shared" si="115"/>
        <v>1</v>
      </c>
      <c r="BO1221">
        <f>IF(BF1221=1,VLOOKUP($A1221,'Full dataset'!$A$4:$IE$190,2007+BO$1-$C1221,FALSE),0)</f>
        <v>0</v>
      </c>
      <c r="BP1221">
        <f>IF(BF1221=1,VLOOKUP($A1221,'Full dataset'!$A$4:$IE$190,2007+BP$1-$C1221,FALSE),0)</f>
        <v>0</v>
      </c>
      <c r="BQ1221">
        <f>IF(BF1221=1,VLOOKUP($A1221,'Full dataset'!$A$4:$IE$190,2007+BQ$1-$C1221,FALSE),0)</f>
        <v>0</v>
      </c>
      <c r="BR1221">
        <f>IF($BG1221=1,VLOOKUP($A1221,'Full dataset'!$A$4:$IE$190,BR$1-2007+$C1221,FALSE),0)</f>
        <v>585</v>
      </c>
      <c r="BS1221">
        <f>IF($BG1221=1,VLOOKUP($A1221,'Full dataset'!$A$4:$IE$190,BS$1-2007+$C1221,FALSE),0)</f>
        <v>17389</v>
      </c>
      <c r="BT1221">
        <f>IF($BG1221=1,VLOOKUP($A1221,'Full dataset'!$A$4:$IE$190,BT$1-2007+$C1221,FALSE),0)</f>
        <v>590501</v>
      </c>
      <c r="BU1221">
        <f>IF($BG1221=1,VLOOKUP($A1221,'Full dataset'!$A$4:$IE$190,BU$1-2007+$C1221,FALSE),0)</f>
        <v>47825</v>
      </c>
      <c r="BV1221">
        <f>IF($BG1221=1,VLOOKUP($A1221,'Full dataset'!$A$4:$IE$190,BV$1-2007+$C1221,FALSE),0)</f>
        <v>42</v>
      </c>
      <c r="BW1221">
        <f>IF($BG1221=1,VLOOKUP($A1221,'Full dataset'!$A$4:$IE$190,BW$1-2007+$C1221,FALSE),0)</f>
        <v>573</v>
      </c>
      <c r="BX1221">
        <f>IF($BG1221=1,VLOOKUP($A1221,'Full dataset'!$A$4:$IE$190,BX$1-2007+$C1221,FALSE),0)</f>
        <v>864</v>
      </c>
    </row>
    <row r="1222" spans="1:76" x14ac:dyDescent="0.25">
      <c r="A1222">
        <v>104</v>
      </c>
      <c r="B1222" t="s">
        <v>148</v>
      </c>
      <c r="C1222">
        <v>2013</v>
      </c>
      <c r="D1222" t="s">
        <v>582</v>
      </c>
      <c r="E1222">
        <f t="shared" si="116"/>
        <v>0</v>
      </c>
      <c r="F1222">
        <v>1</v>
      </c>
      <c r="G1222">
        <v>13347</v>
      </c>
      <c r="H1222">
        <v>4.0323262839879153</v>
      </c>
      <c r="I1222">
        <v>3532</v>
      </c>
      <c r="J1222">
        <v>0</v>
      </c>
      <c r="N1222">
        <v>0</v>
      </c>
      <c r="U1222">
        <v>1</v>
      </c>
      <c r="V1222">
        <v>364</v>
      </c>
      <c r="W1222">
        <v>16537</v>
      </c>
      <c r="X1222">
        <v>17142</v>
      </c>
      <c r="Y1222">
        <v>1</v>
      </c>
      <c r="Z1222">
        <v>1</v>
      </c>
      <c r="AA1222" t="s">
        <v>823</v>
      </c>
      <c r="AB1222">
        <v>122630</v>
      </c>
      <c r="AC1222">
        <f>VLOOKUP(A1222,'Full dataset'!$A$4:$IE$190,2033-C1222,FALSE)</f>
        <v>0</v>
      </c>
      <c r="AD1222" t="str">
        <f>VLOOKUP(A1222,'Full dataset'!$A$4:$IE$190,2041-C1222,FALSE)</f>
        <v>.</v>
      </c>
      <c r="AE1222">
        <f>VLOOKUP(A1222,'Full dataset'!$A$4:$IE$190,2050-C1222,FALSE)</f>
        <v>0</v>
      </c>
      <c r="AF1222">
        <v>0</v>
      </c>
      <c r="AG1222" t="str">
        <f>VLOOKUP($A1222,'Full dataset'!$A$4:$IE$190,2007+AG$1-$C1222,FALSE)</f>
        <v>.</v>
      </c>
      <c r="AH1222" t="str">
        <f>VLOOKUP($A1222,'Full dataset'!$A$4:$IE$190,2007+AH$1-$C1222,FALSE)</f>
        <v>.</v>
      </c>
      <c r="AI1222" t="str">
        <f>VLOOKUP($A1222,'Full dataset'!$A$4:$IE$190,2007+AI$1-$C1222,FALSE)</f>
        <v>.</v>
      </c>
      <c r="AJ1222" t="str">
        <f>VLOOKUP($A1222,'Full dataset'!$A$4:$IE$190,2007+AJ$1-$C1222,FALSE)</f>
        <v>.</v>
      </c>
      <c r="AK1222" t="str">
        <f>VLOOKUP($A1222,'Full dataset'!$A$4:$IE$190,2007+AK$1-$C1222,FALSE)</f>
        <v>.</v>
      </c>
      <c r="AL1222" t="str">
        <f>VLOOKUP($A1222,'Full dataset'!$A$4:$IE$190,2007+AL$1-$C1222,FALSE)</f>
        <v>.</v>
      </c>
      <c r="AM1222" t="str">
        <f>VLOOKUP($A1222,'Full dataset'!$A$4:$IE$190,2007+AM$1-$C1222,FALSE)</f>
        <v>.</v>
      </c>
      <c r="AN1222" t="str">
        <f>VLOOKUP($A1222,'Full dataset'!$A$4:$IE$190,2007+AN$1-$C1222,FALSE)</f>
        <v>.</v>
      </c>
      <c r="AO1222" t="str">
        <f>VLOOKUP($A1222,'Full dataset'!$A$4:$IE$190,2007+AO$1-$C1222,FALSE)</f>
        <v>.</v>
      </c>
      <c r="AP1222" t="s">
        <v>726</v>
      </c>
      <c r="AQ1222" t="s">
        <v>726</v>
      </c>
      <c r="AR1222" t="s">
        <v>726</v>
      </c>
      <c r="AS1222" t="s">
        <v>726</v>
      </c>
      <c r="AT1222" t="s">
        <v>726</v>
      </c>
      <c r="AU1222">
        <f>VLOOKUP(A1222,'Full dataset'!$A$4:$II$190,$AU$1,FALSE)</f>
        <v>2011</v>
      </c>
      <c r="AV1222">
        <v>0</v>
      </c>
      <c r="AW1222">
        <f>VLOOKUP(A1222,'Full dataset'!$A$5:$IM$190,247,FALSE)</f>
        <v>1</v>
      </c>
      <c r="AX1222">
        <f>VLOOKUP(A1222,'Full dataset'!$A$4:$II$190,242,FALSE)</f>
        <v>9999</v>
      </c>
      <c r="AY1222">
        <f>VLOOKUP(A1222,'Full dataset'!$A$5:$IM$190,246,FALSE)</f>
        <v>1</v>
      </c>
      <c r="AZ1222">
        <v>9999</v>
      </c>
      <c r="BA1222">
        <f>MAX(VLOOKUP($A1222,'Full dataset'!$A$4:$IX$190,BA$1,FALSE),AW1222)</f>
        <v>2</v>
      </c>
      <c r="BB1222">
        <f>IF(VLOOKUP($A1222,'Full dataset'!$A$4:$IX$190,BB$1,FALSE)&gt;0,VLOOKUP($A1222,'Full dataset'!$A$4:$IX$190,BB$1,FALSE),AU1222)</f>
        <v>2011</v>
      </c>
      <c r="BC1222">
        <f>MAX(VLOOKUP($A1222,'Full dataset'!$A$4:$IX$190,BC$1,FALSE),AY1222)</f>
        <v>1</v>
      </c>
      <c r="BD1222">
        <f>MAX(VLOOKUP($A1222,'Full dataset'!$A$4:$IX$190,BD$1,FALSE),AX1222)</f>
        <v>9999</v>
      </c>
      <c r="BE1222">
        <f t="shared" si="117"/>
        <v>2011</v>
      </c>
      <c r="BF1222">
        <f t="shared" si="118"/>
        <v>1</v>
      </c>
      <c r="BG1222">
        <f t="shared" si="119"/>
        <v>0</v>
      </c>
      <c r="BH1222">
        <f t="shared" si="114"/>
        <v>0</v>
      </c>
      <c r="BI1222">
        <f t="shared" si="115"/>
        <v>1</v>
      </c>
      <c r="BO1222">
        <f>IF(BF1222=1,VLOOKUP($A1222,'Full dataset'!$A$4:$IE$190,2007+BO$1-$C1222,FALSE),0)</f>
        <v>0</v>
      </c>
      <c r="BP1222">
        <f>IF(BF1222=1,VLOOKUP($A1222,'Full dataset'!$A$4:$IE$190,2007+BP$1-$C1222,FALSE),0)</f>
        <v>0</v>
      </c>
      <c r="BQ1222">
        <f>IF(BF1222=1,VLOOKUP($A1222,'Full dataset'!$A$4:$IE$190,2007+BQ$1-$C1222,FALSE),0)</f>
        <v>0</v>
      </c>
      <c r="BR1222">
        <f>IF($BG1222=1,VLOOKUP($A1222,'Full dataset'!$A$4:$IE$190,BR$1-2007+$C1222,FALSE),0)</f>
        <v>0</v>
      </c>
      <c r="BS1222">
        <f>IF($BG1222=1,VLOOKUP($A1222,'Full dataset'!$A$4:$IE$190,BS$1-2007+$C1222,FALSE),0)</f>
        <v>0</v>
      </c>
      <c r="BT1222">
        <f>IF($BG1222=1,VLOOKUP($A1222,'Full dataset'!$A$4:$IE$190,BT$1-2007+$C1222,FALSE),0)</f>
        <v>0</v>
      </c>
      <c r="BU1222">
        <f>IF($BG1222=1,VLOOKUP($A1222,'Full dataset'!$A$4:$IE$190,BU$1-2007+$C1222,FALSE),0)</f>
        <v>0</v>
      </c>
      <c r="BV1222">
        <f>IF($BG1222=1,VLOOKUP($A1222,'Full dataset'!$A$4:$IE$190,BV$1-2007+$C1222,FALSE),0)</f>
        <v>0</v>
      </c>
      <c r="BW1222">
        <f>IF($BG1222=1,VLOOKUP($A1222,'Full dataset'!$A$4:$IE$190,BW$1-2007+$C1222,FALSE),0)</f>
        <v>0</v>
      </c>
      <c r="BX1222">
        <f>IF($BG1222=1,VLOOKUP($A1222,'Full dataset'!$A$4:$IE$190,BX$1-2007+$C1222,FALSE),0)</f>
        <v>0</v>
      </c>
    </row>
    <row r="1223" spans="1:76" x14ac:dyDescent="0.25">
      <c r="A1223">
        <v>105</v>
      </c>
      <c r="B1223" t="s">
        <v>149</v>
      </c>
      <c r="C1223">
        <v>2013</v>
      </c>
      <c r="D1223" t="s">
        <v>582</v>
      </c>
      <c r="E1223">
        <f t="shared" si="116"/>
        <v>0</v>
      </c>
      <c r="F1223">
        <v>0</v>
      </c>
      <c r="J1223">
        <v>0</v>
      </c>
      <c r="N1223">
        <v>0</v>
      </c>
      <c r="U1223">
        <v>1</v>
      </c>
      <c r="V1223">
        <v>59</v>
      </c>
      <c r="W1223">
        <v>12892</v>
      </c>
      <c r="X1223">
        <v>1793</v>
      </c>
      <c r="Y1223">
        <v>1</v>
      </c>
      <c r="Z1223">
        <v>0</v>
      </c>
      <c r="AA1223" t="s">
        <v>824</v>
      </c>
      <c r="AB1223">
        <v>5135</v>
      </c>
      <c r="AC1223">
        <f>VLOOKUP(A1223,'Full dataset'!$A$4:$IE$190,2033-C1223,FALSE)</f>
        <v>0</v>
      </c>
      <c r="AD1223" t="str">
        <f>VLOOKUP(A1223,'Full dataset'!$A$4:$IE$190,2041-C1223,FALSE)</f>
        <v>.</v>
      </c>
      <c r="AE1223">
        <f>VLOOKUP(A1223,'Full dataset'!$A$4:$IE$190,2050-C1223,FALSE)</f>
        <v>0</v>
      </c>
      <c r="AF1223">
        <v>0</v>
      </c>
      <c r="AG1223" t="str">
        <f>VLOOKUP($A1223,'Full dataset'!$A$4:$IE$190,2007+AG$1-$C1223,FALSE)</f>
        <v>.</v>
      </c>
      <c r="AH1223" t="str">
        <f>VLOOKUP($A1223,'Full dataset'!$A$4:$IE$190,2007+AH$1-$C1223,FALSE)</f>
        <v>.</v>
      </c>
      <c r="AI1223" t="str">
        <f>VLOOKUP($A1223,'Full dataset'!$A$4:$IE$190,2007+AI$1-$C1223,FALSE)</f>
        <v>.</v>
      </c>
      <c r="AJ1223">
        <f>VLOOKUP($A1223,'Full dataset'!$A$4:$IE$190,2007+AJ$1-$C1223,FALSE)</f>
        <v>102</v>
      </c>
      <c r="AK1223" t="str">
        <f>VLOOKUP($A1223,'Full dataset'!$A$4:$IE$190,2007+AK$1-$C1223,FALSE)</f>
        <v>.</v>
      </c>
      <c r="AL1223" t="str">
        <f>VLOOKUP($A1223,'Full dataset'!$A$4:$IE$190,2007+AL$1-$C1223,FALSE)</f>
        <v>.</v>
      </c>
      <c r="AM1223" t="str">
        <f>VLOOKUP($A1223,'Full dataset'!$A$4:$IE$190,2007+AM$1-$C1223,FALSE)</f>
        <v>.</v>
      </c>
      <c r="AN1223" t="str">
        <f>VLOOKUP($A1223,'Full dataset'!$A$4:$IE$190,2007+AN$1-$C1223,FALSE)</f>
        <v>.</v>
      </c>
      <c r="AO1223" t="str">
        <f>VLOOKUP($A1223,'Full dataset'!$A$4:$IE$190,2007+AO$1-$C1223,FALSE)</f>
        <v>.</v>
      </c>
      <c r="AP1223" t="s">
        <v>726</v>
      </c>
      <c r="AQ1223" t="s">
        <v>726</v>
      </c>
      <c r="AR1223" t="s">
        <v>726</v>
      </c>
      <c r="AS1223" t="s">
        <v>726</v>
      </c>
      <c r="AT1223" t="s">
        <v>726</v>
      </c>
      <c r="AU1223">
        <f>VLOOKUP(A1223,'Full dataset'!$A$4:$II$190,$AU$1,FALSE)</f>
        <v>2008</v>
      </c>
      <c r="AV1223">
        <v>0</v>
      </c>
      <c r="AW1223">
        <f>VLOOKUP(A1223,'Full dataset'!$A$5:$IM$190,247,FALSE)</f>
        <v>1</v>
      </c>
      <c r="AX1223">
        <f>VLOOKUP(A1223,'Full dataset'!$A$4:$II$190,242,FALSE)</f>
        <v>2008</v>
      </c>
      <c r="AY1223">
        <f>VLOOKUP(A1223,'Full dataset'!$A$5:$IM$190,246,FALSE)</f>
        <v>1</v>
      </c>
      <c r="AZ1223">
        <v>9999</v>
      </c>
      <c r="BA1223">
        <f>MAX(VLOOKUP($A1223,'Full dataset'!$A$4:$IX$190,BA$1,FALSE),AW1223)</f>
        <v>1</v>
      </c>
      <c r="BB1223">
        <f>IF(VLOOKUP($A1223,'Full dataset'!$A$4:$IX$190,BB$1,FALSE)&gt;0,VLOOKUP($A1223,'Full dataset'!$A$4:$IX$190,BB$1,FALSE),AU1223)</f>
        <v>2008</v>
      </c>
      <c r="BC1223">
        <f>MAX(VLOOKUP($A1223,'Full dataset'!$A$4:$IX$190,BC$1,FALSE),AY1223)</f>
        <v>1</v>
      </c>
      <c r="BD1223">
        <f>MAX(VLOOKUP($A1223,'Full dataset'!$A$4:$IX$190,BD$1,FALSE),AX1223)</f>
        <v>2008</v>
      </c>
      <c r="BE1223">
        <f t="shared" si="117"/>
        <v>2008</v>
      </c>
      <c r="BF1223">
        <f t="shared" si="118"/>
        <v>0</v>
      </c>
      <c r="BG1223">
        <f t="shared" si="119"/>
        <v>0</v>
      </c>
      <c r="BH1223">
        <f t="shared" si="114"/>
        <v>0</v>
      </c>
      <c r="BI1223">
        <f t="shared" si="115"/>
        <v>0</v>
      </c>
      <c r="BO1223">
        <f>IF(BF1223=1,VLOOKUP($A1223,'Full dataset'!$A$4:$IE$190,2007+BO$1-$C1223,FALSE),0)</f>
        <v>0</v>
      </c>
      <c r="BP1223">
        <f>IF(BF1223=1,VLOOKUP($A1223,'Full dataset'!$A$4:$IE$190,2007+BP$1-$C1223,FALSE),0)</f>
        <v>0</v>
      </c>
      <c r="BQ1223">
        <f>IF(BF1223=1,VLOOKUP($A1223,'Full dataset'!$A$4:$IE$190,2007+BQ$1-$C1223,FALSE),0)</f>
        <v>0</v>
      </c>
      <c r="BR1223">
        <f>IF($BG1223=1,VLOOKUP($A1223,'Full dataset'!$A$4:$IE$190,BR$1-2007+$C1223,FALSE),0)</f>
        <v>0</v>
      </c>
      <c r="BS1223">
        <f>IF($BG1223=1,VLOOKUP($A1223,'Full dataset'!$A$4:$IE$190,BS$1-2007+$C1223,FALSE),0)</f>
        <v>0</v>
      </c>
      <c r="BT1223">
        <f>IF($BG1223=1,VLOOKUP($A1223,'Full dataset'!$A$4:$IE$190,BT$1-2007+$C1223,FALSE),0)</f>
        <v>0</v>
      </c>
      <c r="BU1223">
        <f>IF($BG1223=1,VLOOKUP($A1223,'Full dataset'!$A$4:$IE$190,BU$1-2007+$C1223,FALSE),0)</f>
        <v>0</v>
      </c>
      <c r="BV1223">
        <f>IF($BG1223=1,VLOOKUP($A1223,'Full dataset'!$A$4:$IE$190,BV$1-2007+$C1223,FALSE),0)</f>
        <v>0</v>
      </c>
      <c r="BW1223">
        <f>IF($BG1223=1,VLOOKUP($A1223,'Full dataset'!$A$4:$IE$190,BW$1-2007+$C1223,FALSE),0)</f>
        <v>0</v>
      </c>
      <c r="BX1223">
        <f>IF($BG1223=1,VLOOKUP($A1223,'Full dataset'!$A$4:$IE$190,BX$1-2007+$C1223,FALSE),0)</f>
        <v>0</v>
      </c>
    </row>
    <row r="1224" spans="1:76" x14ac:dyDescent="0.25">
      <c r="A1224">
        <v>106</v>
      </c>
      <c r="B1224" t="s">
        <v>150</v>
      </c>
      <c r="C1224">
        <v>2013</v>
      </c>
      <c r="D1224" t="s">
        <v>582</v>
      </c>
      <c r="E1224">
        <f t="shared" si="116"/>
        <v>0</v>
      </c>
      <c r="F1224">
        <v>1</v>
      </c>
      <c r="G1224">
        <v>4458</v>
      </c>
      <c r="H1224">
        <v>2.5315161839863713</v>
      </c>
      <c r="I1224">
        <v>1172</v>
      </c>
      <c r="J1224">
        <v>0</v>
      </c>
      <c r="N1224">
        <v>0</v>
      </c>
      <c r="U1224">
        <v>1</v>
      </c>
      <c r="V1224">
        <v>605</v>
      </c>
      <c r="W1224">
        <v>16200</v>
      </c>
      <c r="X1224">
        <v>6704</v>
      </c>
      <c r="Y1224">
        <v>1</v>
      </c>
      <c r="Z1224">
        <v>0</v>
      </c>
      <c r="AA1224" t="s">
        <v>825</v>
      </c>
      <c r="AB1224">
        <v>26738</v>
      </c>
      <c r="AC1224">
        <f>VLOOKUP(A1224,'Full dataset'!$A$4:$IE$190,2033-C1224,FALSE)</f>
        <v>0</v>
      </c>
      <c r="AD1224" t="str">
        <f>VLOOKUP(A1224,'Full dataset'!$A$4:$IE$190,2041-C1224,FALSE)</f>
        <v>.</v>
      </c>
      <c r="AE1224">
        <f>VLOOKUP(A1224,'Full dataset'!$A$4:$IE$190,2050-C1224,FALSE)</f>
        <v>0</v>
      </c>
      <c r="AF1224">
        <v>0</v>
      </c>
      <c r="AG1224" t="str">
        <f>VLOOKUP($A1224,'Full dataset'!$A$4:$IE$190,2007+AG$1-$C1224,FALSE)</f>
        <v>.</v>
      </c>
      <c r="AH1224" t="str">
        <f>VLOOKUP($A1224,'Full dataset'!$A$4:$IE$190,2007+AH$1-$C1224,FALSE)</f>
        <v>.</v>
      </c>
      <c r="AI1224" t="str">
        <f>VLOOKUP($A1224,'Full dataset'!$A$4:$IE$190,2007+AI$1-$C1224,FALSE)</f>
        <v>.</v>
      </c>
      <c r="AJ1224">
        <f>VLOOKUP($A1224,'Full dataset'!$A$4:$IE$190,2007+AJ$1-$C1224,FALSE)</f>
        <v>329</v>
      </c>
      <c r="AK1224" t="str">
        <f>VLOOKUP($A1224,'Full dataset'!$A$4:$IE$190,2007+AK$1-$C1224,FALSE)</f>
        <v>.</v>
      </c>
      <c r="AL1224" t="str">
        <f>VLOOKUP($A1224,'Full dataset'!$A$4:$IE$190,2007+AL$1-$C1224,FALSE)</f>
        <v>.</v>
      </c>
      <c r="AM1224" t="str">
        <f>VLOOKUP($A1224,'Full dataset'!$A$4:$IE$190,2007+AM$1-$C1224,FALSE)</f>
        <v>.</v>
      </c>
      <c r="AN1224" t="str">
        <f>VLOOKUP($A1224,'Full dataset'!$A$4:$IE$190,2007+AN$1-$C1224,FALSE)</f>
        <v>.</v>
      </c>
      <c r="AO1224" t="str">
        <f>VLOOKUP($A1224,'Full dataset'!$A$4:$IE$190,2007+AO$1-$C1224,FALSE)</f>
        <v>.</v>
      </c>
      <c r="AP1224" t="s">
        <v>726</v>
      </c>
      <c r="AQ1224" t="s">
        <v>726</v>
      </c>
      <c r="AR1224" t="s">
        <v>726</v>
      </c>
      <c r="AS1224" t="s">
        <v>726</v>
      </c>
      <c r="AT1224" t="s">
        <v>726</v>
      </c>
      <c r="AU1224">
        <f>VLOOKUP(A1224,'Full dataset'!$A$4:$II$190,$AU$1,FALSE)</f>
        <v>2009</v>
      </c>
      <c r="AV1224">
        <v>0</v>
      </c>
      <c r="AW1224">
        <f>VLOOKUP(A1224,'Full dataset'!$A$5:$IM$190,247,FALSE)</f>
        <v>1</v>
      </c>
      <c r="AX1224">
        <f>VLOOKUP(A1224,'Full dataset'!$A$4:$II$190,242,FALSE)</f>
        <v>2012</v>
      </c>
      <c r="AY1224">
        <f>VLOOKUP(A1224,'Full dataset'!$A$5:$IM$190,246,FALSE)</f>
        <v>1</v>
      </c>
      <c r="AZ1224">
        <v>9999</v>
      </c>
      <c r="BA1224">
        <f>MAX(VLOOKUP($A1224,'Full dataset'!$A$4:$IX$190,BA$1,FALSE),AW1224)</f>
        <v>2</v>
      </c>
      <c r="BB1224">
        <f>IF(VLOOKUP($A1224,'Full dataset'!$A$4:$IX$190,BB$1,FALSE)&gt;0,VLOOKUP($A1224,'Full dataset'!$A$4:$IX$190,BB$1,FALSE),AU1224)</f>
        <v>2013</v>
      </c>
      <c r="BC1224">
        <f>MAX(VLOOKUP($A1224,'Full dataset'!$A$4:$IX$190,BC$1,FALSE),AY1224)</f>
        <v>1</v>
      </c>
      <c r="BD1224">
        <f>MAX(VLOOKUP($A1224,'Full dataset'!$A$4:$IX$190,BD$1,FALSE),AX1224)</f>
        <v>2012</v>
      </c>
      <c r="BE1224">
        <f t="shared" si="117"/>
        <v>2012</v>
      </c>
      <c r="BF1224">
        <f t="shared" si="118"/>
        <v>1</v>
      </c>
      <c r="BG1224">
        <f t="shared" si="119"/>
        <v>0</v>
      </c>
      <c r="BH1224">
        <f t="shared" si="114"/>
        <v>0</v>
      </c>
      <c r="BI1224">
        <f t="shared" si="115"/>
        <v>1</v>
      </c>
      <c r="BO1224">
        <f>IF(BF1224=1,VLOOKUP($A1224,'Full dataset'!$A$4:$IE$190,2007+BO$1-$C1224,FALSE),0)</f>
        <v>739</v>
      </c>
      <c r="BP1224">
        <f>IF(BF1224=1,VLOOKUP($A1224,'Full dataset'!$A$4:$IE$190,2007+BP$1-$C1224,FALSE),0)</f>
        <v>135</v>
      </c>
      <c r="BQ1224">
        <f>IF(BF1224=1,VLOOKUP($A1224,'Full dataset'!$A$4:$IE$190,2007+BQ$1-$C1224,FALSE),0)</f>
        <v>4831</v>
      </c>
      <c r="BR1224">
        <f>IF($BG1224=1,VLOOKUP($A1224,'Full dataset'!$A$4:$IE$190,BR$1-2007+$C1224,FALSE),0)</f>
        <v>0</v>
      </c>
      <c r="BS1224">
        <f>IF($BG1224=1,VLOOKUP($A1224,'Full dataset'!$A$4:$IE$190,BS$1-2007+$C1224,FALSE),0)</f>
        <v>0</v>
      </c>
      <c r="BT1224">
        <f>IF($BG1224=1,VLOOKUP($A1224,'Full dataset'!$A$4:$IE$190,BT$1-2007+$C1224,FALSE),0)</f>
        <v>0</v>
      </c>
      <c r="BU1224">
        <f>IF($BG1224=1,VLOOKUP($A1224,'Full dataset'!$A$4:$IE$190,BU$1-2007+$C1224,FALSE),0)</f>
        <v>0</v>
      </c>
      <c r="BV1224">
        <f>IF($BG1224=1,VLOOKUP($A1224,'Full dataset'!$A$4:$IE$190,BV$1-2007+$C1224,FALSE),0)</f>
        <v>0</v>
      </c>
      <c r="BW1224">
        <f>IF($BG1224=1,VLOOKUP($A1224,'Full dataset'!$A$4:$IE$190,BW$1-2007+$C1224,FALSE),0)</f>
        <v>0</v>
      </c>
      <c r="BX1224">
        <f>IF($BG1224=1,VLOOKUP($A1224,'Full dataset'!$A$4:$IE$190,BX$1-2007+$C1224,FALSE),0)</f>
        <v>0</v>
      </c>
    </row>
    <row r="1225" spans="1:76" x14ac:dyDescent="0.25">
      <c r="A1225">
        <v>107</v>
      </c>
      <c r="B1225" t="s">
        <v>151</v>
      </c>
      <c r="C1225">
        <v>2013</v>
      </c>
      <c r="D1225" t="s">
        <v>591</v>
      </c>
      <c r="E1225">
        <f t="shared" si="116"/>
        <v>1</v>
      </c>
      <c r="F1225">
        <v>1</v>
      </c>
      <c r="G1225">
        <v>14174</v>
      </c>
      <c r="H1225">
        <v>4.5546272493573268</v>
      </c>
      <c r="I1225">
        <v>4817</v>
      </c>
      <c r="J1225">
        <v>0</v>
      </c>
      <c r="N1225">
        <v>1</v>
      </c>
      <c r="O1225">
        <v>597</v>
      </c>
      <c r="P1225">
        <v>0.19183804627249357</v>
      </c>
      <c r="Q1225">
        <v>25</v>
      </c>
      <c r="R1225">
        <v>40603</v>
      </c>
      <c r="S1225">
        <v>3576</v>
      </c>
      <c r="T1225">
        <v>334210</v>
      </c>
      <c r="U1225">
        <v>1</v>
      </c>
      <c r="V1225">
        <v>2</v>
      </c>
      <c r="W1225">
        <v>77</v>
      </c>
      <c r="X1225">
        <v>6</v>
      </c>
      <c r="Y1225">
        <v>1</v>
      </c>
      <c r="Z1225">
        <v>1</v>
      </c>
      <c r="AA1225" t="s">
        <v>826</v>
      </c>
      <c r="AB1225">
        <v>91195</v>
      </c>
      <c r="AC1225">
        <f>VLOOKUP(A1225,'Full dataset'!$A$4:$IE$190,2033-C1225,FALSE)</f>
        <v>0</v>
      </c>
      <c r="AD1225" t="str">
        <f>VLOOKUP(A1225,'Full dataset'!$A$4:$IE$190,2041-C1225,FALSE)</f>
        <v>.</v>
      </c>
      <c r="AE1225">
        <f>VLOOKUP(A1225,'Full dataset'!$A$4:$IE$190,2050-C1225,FALSE)</f>
        <v>0</v>
      </c>
      <c r="AF1225">
        <v>0</v>
      </c>
      <c r="AG1225">
        <f>VLOOKUP($A1225,'Full dataset'!$A$4:$IE$190,2007+AG$1-$C1225,FALSE)</f>
        <v>208.62299999999999</v>
      </c>
      <c r="AH1225">
        <f>VLOOKUP($A1225,'Full dataset'!$A$4:$IE$190,2007+AH$1-$C1225,FALSE)</f>
        <v>3621.3910000000001</v>
      </c>
      <c r="AI1225">
        <f>VLOOKUP($A1225,'Full dataset'!$A$4:$IE$190,2007+AI$1-$C1225,FALSE)</f>
        <v>2222.864</v>
      </c>
      <c r="AJ1225">
        <f>VLOOKUP($A1225,'Full dataset'!$A$4:$IE$190,2007+AJ$1-$C1225,FALSE)</f>
        <v>-1003</v>
      </c>
      <c r="AK1225" t="str">
        <f>VLOOKUP($A1225,'Full dataset'!$A$4:$IE$190,2007+AK$1-$C1225,FALSE)</f>
        <v>.</v>
      </c>
      <c r="AL1225" t="str">
        <f>VLOOKUP($A1225,'Full dataset'!$A$4:$IE$190,2007+AL$1-$C1225,FALSE)</f>
        <v>.</v>
      </c>
      <c r="AM1225" t="str">
        <f>VLOOKUP($A1225,'Full dataset'!$A$4:$IE$190,2007+AM$1-$C1225,FALSE)</f>
        <v>.</v>
      </c>
      <c r="AN1225" t="str">
        <f>VLOOKUP($A1225,'Full dataset'!$A$4:$IE$190,2007+AN$1-$C1225,FALSE)</f>
        <v>.</v>
      </c>
      <c r="AO1225" t="str">
        <f>VLOOKUP($A1225,'Full dataset'!$A$4:$IE$190,2007+AO$1-$C1225,FALSE)</f>
        <v>.</v>
      </c>
      <c r="AP1225" t="s">
        <v>726</v>
      </c>
      <c r="AQ1225" t="s">
        <v>726</v>
      </c>
      <c r="AR1225" t="s">
        <v>726</v>
      </c>
      <c r="AS1225" t="s">
        <v>726</v>
      </c>
      <c r="AT1225" t="s">
        <v>726</v>
      </c>
      <c r="AU1225">
        <f>VLOOKUP(A1225,'Full dataset'!$A$4:$II$190,$AU$1,FALSE)</f>
        <v>2015</v>
      </c>
      <c r="AV1225">
        <v>0</v>
      </c>
      <c r="AW1225">
        <f>VLOOKUP(A1225,'Full dataset'!$A$5:$IM$190,247,FALSE)</f>
        <v>1</v>
      </c>
      <c r="AX1225">
        <f>VLOOKUP(A1225,'Full dataset'!$A$4:$II$190,242,FALSE)</f>
        <v>2008</v>
      </c>
      <c r="AY1225">
        <f>VLOOKUP(A1225,'Full dataset'!$A$5:$IM$190,246,FALSE)</f>
        <v>1</v>
      </c>
      <c r="AZ1225">
        <v>9999</v>
      </c>
      <c r="BA1225">
        <f>MAX(VLOOKUP($A1225,'Full dataset'!$A$4:$IX$190,BA$1,FALSE),AW1225)</f>
        <v>1</v>
      </c>
      <c r="BB1225">
        <f>IF(VLOOKUP($A1225,'Full dataset'!$A$4:$IX$190,BB$1,FALSE)&gt;0,VLOOKUP($A1225,'Full dataset'!$A$4:$IX$190,BB$1,FALSE),AU1225)</f>
        <v>2015</v>
      </c>
      <c r="BC1225">
        <f>MAX(VLOOKUP($A1225,'Full dataset'!$A$4:$IX$190,BC$1,FALSE),AY1225)</f>
        <v>1</v>
      </c>
      <c r="BD1225">
        <f>MAX(VLOOKUP($A1225,'Full dataset'!$A$4:$IX$190,BD$1,FALSE),AX1225)</f>
        <v>2008</v>
      </c>
      <c r="BE1225">
        <f t="shared" si="117"/>
        <v>2008</v>
      </c>
      <c r="BF1225">
        <f t="shared" si="118"/>
        <v>0</v>
      </c>
      <c r="BG1225">
        <f t="shared" si="119"/>
        <v>0</v>
      </c>
      <c r="BH1225">
        <f t="shared" si="114"/>
        <v>0</v>
      </c>
      <c r="BI1225">
        <f t="shared" si="115"/>
        <v>0</v>
      </c>
      <c r="BO1225">
        <f>IF(BF1225=1,VLOOKUP($A1225,'Full dataset'!$A$4:$IE$190,2007+BO$1-$C1225,FALSE),0)</f>
        <v>0</v>
      </c>
      <c r="BP1225">
        <f>IF(BF1225=1,VLOOKUP($A1225,'Full dataset'!$A$4:$IE$190,2007+BP$1-$C1225,FALSE),0)</f>
        <v>0</v>
      </c>
      <c r="BQ1225">
        <f>IF(BF1225=1,VLOOKUP($A1225,'Full dataset'!$A$4:$IE$190,2007+BQ$1-$C1225,FALSE),0)</f>
        <v>0</v>
      </c>
      <c r="BR1225">
        <f>IF($BG1225=1,VLOOKUP($A1225,'Full dataset'!$A$4:$IE$190,BR$1-2007+$C1225,FALSE),0)</f>
        <v>0</v>
      </c>
      <c r="BS1225">
        <f>IF($BG1225=1,VLOOKUP($A1225,'Full dataset'!$A$4:$IE$190,BS$1-2007+$C1225,FALSE),0)</f>
        <v>0</v>
      </c>
      <c r="BT1225">
        <f>IF($BG1225=1,VLOOKUP($A1225,'Full dataset'!$A$4:$IE$190,BT$1-2007+$C1225,FALSE),0)</f>
        <v>0</v>
      </c>
      <c r="BU1225">
        <f>IF($BG1225=1,VLOOKUP($A1225,'Full dataset'!$A$4:$IE$190,BU$1-2007+$C1225,FALSE),0)</f>
        <v>0</v>
      </c>
      <c r="BV1225">
        <f>IF($BG1225=1,VLOOKUP($A1225,'Full dataset'!$A$4:$IE$190,BV$1-2007+$C1225,FALSE),0)</f>
        <v>0</v>
      </c>
      <c r="BW1225">
        <f>IF($BG1225=1,VLOOKUP($A1225,'Full dataset'!$A$4:$IE$190,BW$1-2007+$C1225,FALSE),0)</f>
        <v>0</v>
      </c>
      <c r="BX1225">
        <f>IF($BG1225=1,VLOOKUP($A1225,'Full dataset'!$A$4:$IE$190,BX$1-2007+$C1225,FALSE),0)</f>
        <v>0</v>
      </c>
    </row>
    <row r="1226" spans="1:76" x14ac:dyDescent="0.25">
      <c r="A1226">
        <v>108</v>
      </c>
      <c r="B1226" t="s">
        <v>152</v>
      </c>
      <c r="C1226">
        <v>2013</v>
      </c>
      <c r="D1226" t="s">
        <v>591</v>
      </c>
      <c r="E1226">
        <f t="shared" si="116"/>
        <v>1</v>
      </c>
      <c r="F1226">
        <v>1</v>
      </c>
      <c r="G1226">
        <v>33835</v>
      </c>
      <c r="H1226">
        <v>2.508898116565327</v>
      </c>
      <c r="I1226">
        <v>10707</v>
      </c>
      <c r="J1226">
        <v>1</v>
      </c>
      <c r="K1226">
        <v>1469</v>
      </c>
      <c r="L1226">
        <v>0.10892777695387809</v>
      </c>
      <c r="M1226">
        <v>3516</v>
      </c>
      <c r="N1226">
        <v>2</v>
      </c>
      <c r="O1226">
        <v>1043</v>
      </c>
      <c r="P1226">
        <v>7.7339463146967227E-2</v>
      </c>
      <c r="Q1226">
        <v>39</v>
      </c>
      <c r="R1226">
        <v>40330</v>
      </c>
      <c r="S1226">
        <v>8711</v>
      </c>
      <c r="T1226">
        <v>541330</v>
      </c>
      <c r="U1226">
        <v>1</v>
      </c>
      <c r="V1226">
        <v>0</v>
      </c>
      <c r="W1226">
        <v>20</v>
      </c>
      <c r="X1226">
        <v>1</v>
      </c>
      <c r="Y1226">
        <v>1</v>
      </c>
      <c r="Z1226">
        <v>1</v>
      </c>
      <c r="AA1226" t="s">
        <v>827</v>
      </c>
      <c r="AB1226">
        <v>270946</v>
      </c>
      <c r="AC1226">
        <f>VLOOKUP(A1226,'Full dataset'!$A$4:$IE$190,2033-C1226,FALSE)</f>
        <v>0.1</v>
      </c>
      <c r="AD1226" t="str">
        <f>VLOOKUP(A1226,'Full dataset'!$A$4:$IE$190,2041-C1226,FALSE)</f>
        <v>.</v>
      </c>
      <c r="AE1226">
        <f>VLOOKUP(A1226,'Full dataset'!$A$4:$IE$190,2050-C1226,FALSE)</f>
        <v>0</v>
      </c>
      <c r="AF1226">
        <v>0.05</v>
      </c>
      <c r="AG1226">
        <f>VLOOKUP($A1226,'Full dataset'!$A$4:$IE$190,2007+AG$1-$C1226,FALSE)</f>
        <v>118.334</v>
      </c>
      <c r="AH1226">
        <f>VLOOKUP($A1226,'Full dataset'!$A$4:$IE$190,2007+AH$1-$C1226,FALSE)</f>
        <v>3056.3969999999999</v>
      </c>
      <c r="AI1226">
        <f>VLOOKUP($A1226,'Full dataset'!$A$4:$IE$190,2007+AI$1-$C1226,FALSE)</f>
        <v>5877.8190000000004</v>
      </c>
      <c r="AJ1226">
        <f>VLOOKUP($A1226,'Full dataset'!$A$4:$IE$190,2007+AJ$1-$C1226,FALSE)</f>
        <v>-224</v>
      </c>
      <c r="AK1226" t="str">
        <f>VLOOKUP($A1226,'Full dataset'!$A$4:$IE$190,2007+AK$1-$C1226,FALSE)</f>
        <v>.</v>
      </c>
      <c r="AL1226">
        <f>VLOOKUP($A1226,'Full dataset'!$A$4:$IE$190,2007+AL$1-$C1226,FALSE)</f>
        <v>27</v>
      </c>
      <c r="AM1226" t="str">
        <f>VLOOKUP($A1226,'Full dataset'!$A$4:$IE$190,2007+AM$1-$C1226,FALSE)</f>
        <v>.</v>
      </c>
      <c r="AN1226" t="str">
        <f>VLOOKUP($A1226,'Full dataset'!$A$4:$IE$190,2007+AN$1-$C1226,FALSE)</f>
        <v>.</v>
      </c>
      <c r="AO1226" t="str">
        <f>VLOOKUP($A1226,'Full dataset'!$A$4:$IE$190,2007+AO$1-$C1226,FALSE)</f>
        <v>.</v>
      </c>
      <c r="AP1226" t="s">
        <v>726</v>
      </c>
      <c r="AQ1226" t="s">
        <v>726</v>
      </c>
      <c r="AR1226" t="s">
        <v>726</v>
      </c>
      <c r="AS1226" t="s">
        <v>726</v>
      </c>
      <c r="AT1226" t="s">
        <v>726</v>
      </c>
      <c r="AU1226">
        <f>VLOOKUP(A1226,'Full dataset'!$A$4:$II$190,$AU$1,FALSE)</f>
        <v>2015</v>
      </c>
      <c r="AV1226">
        <v>1</v>
      </c>
      <c r="AW1226">
        <f>VLOOKUP(A1226,'Full dataset'!$A$5:$IM$190,247,FALSE)</f>
        <v>2</v>
      </c>
      <c r="AX1226">
        <f>VLOOKUP(A1226,'Full dataset'!$A$4:$II$190,242,FALSE)</f>
        <v>2010</v>
      </c>
      <c r="AY1226">
        <f>VLOOKUP(A1226,'Full dataset'!$A$5:$IM$190,246,FALSE)</f>
        <v>2</v>
      </c>
      <c r="AZ1226">
        <v>9999</v>
      </c>
      <c r="BA1226">
        <f>MAX(VLOOKUP($A1226,'Full dataset'!$A$4:$IX$190,BA$1,FALSE),AW1226)</f>
        <v>2</v>
      </c>
      <c r="BB1226">
        <f>IF(VLOOKUP($A1226,'Full dataset'!$A$4:$IX$190,BB$1,FALSE)&gt;0,VLOOKUP($A1226,'Full dataset'!$A$4:$IX$190,BB$1,FALSE),AU1226)</f>
        <v>2015</v>
      </c>
      <c r="BC1226">
        <f>MAX(VLOOKUP($A1226,'Full dataset'!$A$4:$IX$190,BC$1,FALSE),AY1226)</f>
        <v>2</v>
      </c>
      <c r="BD1226">
        <f>MAX(VLOOKUP($A1226,'Full dataset'!$A$4:$IX$190,BD$1,FALSE),AX1226)</f>
        <v>2010</v>
      </c>
      <c r="BE1226">
        <f t="shared" si="117"/>
        <v>2010</v>
      </c>
      <c r="BF1226">
        <f t="shared" si="118"/>
        <v>0</v>
      </c>
      <c r="BG1226">
        <f t="shared" si="119"/>
        <v>1</v>
      </c>
      <c r="BH1226">
        <f t="shared" si="114"/>
        <v>0</v>
      </c>
      <c r="BI1226">
        <f t="shared" si="115"/>
        <v>1</v>
      </c>
      <c r="BO1226">
        <f>IF(BF1226=1,VLOOKUP($A1226,'Full dataset'!$A$4:$IE$190,2007+BO$1-$C1226,FALSE),0)</f>
        <v>0</v>
      </c>
      <c r="BP1226">
        <f>IF(BF1226=1,VLOOKUP($A1226,'Full dataset'!$A$4:$IE$190,2007+BP$1-$C1226,FALSE),0)</f>
        <v>0</v>
      </c>
      <c r="BQ1226">
        <f>IF(BF1226=1,VLOOKUP($A1226,'Full dataset'!$A$4:$IE$190,2007+BQ$1-$C1226,FALSE),0)</f>
        <v>0</v>
      </c>
      <c r="BR1226">
        <f>IF($BG1226=1,VLOOKUP($A1226,'Full dataset'!$A$4:$IE$190,BR$1-2007+$C1226,FALSE),0)</f>
        <v>369</v>
      </c>
      <c r="BS1226">
        <f>IF($BG1226=1,VLOOKUP($A1226,'Full dataset'!$A$4:$IE$190,BS$1-2007+$C1226,FALSE),0)</f>
        <v>357</v>
      </c>
      <c r="BT1226">
        <f>IF($BG1226=1,VLOOKUP($A1226,'Full dataset'!$A$4:$IE$190,BT$1-2007+$C1226,FALSE),0)</f>
        <v>4414</v>
      </c>
      <c r="BU1226">
        <f>IF($BG1226=1,VLOOKUP($A1226,'Full dataset'!$A$4:$IE$190,BU$1-2007+$C1226,FALSE),0)</f>
        <v>1001</v>
      </c>
      <c r="BV1226">
        <f>IF($BG1226=1,VLOOKUP($A1226,'Full dataset'!$A$4:$IE$190,BV$1-2007+$C1226,FALSE),0)</f>
        <v>6</v>
      </c>
      <c r="BW1226">
        <f>IF($BG1226=1,VLOOKUP($A1226,'Full dataset'!$A$4:$IE$190,BW$1-2007+$C1226,FALSE),0)</f>
        <v>60</v>
      </c>
      <c r="BX1226">
        <f>IF($BG1226=1,VLOOKUP($A1226,'Full dataset'!$A$4:$IE$190,BX$1-2007+$C1226,FALSE),0)</f>
        <v>231</v>
      </c>
    </row>
    <row r="1227" spans="1:76" x14ac:dyDescent="0.25">
      <c r="A1227">
        <v>109</v>
      </c>
      <c r="B1227" t="s">
        <v>153</v>
      </c>
      <c r="C1227">
        <v>2013</v>
      </c>
      <c r="D1227" t="s">
        <v>591</v>
      </c>
      <c r="E1227">
        <f t="shared" si="116"/>
        <v>1</v>
      </c>
      <c r="F1227">
        <v>1</v>
      </c>
      <c r="G1227">
        <v>4201</v>
      </c>
      <c r="H1227">
        <v>1.0105845561703151</v>
      </c>
      <c r="I1227">
        <v>1237</v>
      </c>
      <c r="J1227">
        <v>0</v>
      </c>
      <c r="N1227">
        <v>0</v>
      </c>
      <c r="S1227">
        <v>2033</v>
      </c>
      <c r="T1227">
        <v>311421</v>
      </c>
      <c r="U1227">
        <v>0</v>
      </c>
      <c r="V1227" t="s">
        <v>726</v>
      </c>
      <c r="W1227" t="s">
        <v>726</v>
      </c>
      <c r="X1227" t="s">
        <v>726</v>
      </c>
      <c r="Y1227">
        <v>1</v>
      </c>
      <c r="Z1227">
        <v>1</v>
      </c>
      <c r="AA1227" t="s">
        <v>828</v>
      </c>
      <c r="AB1227">
        <v>28637</v>
      </c>
      <c r="AC1227">
        <f>VLOOKUP(A1227,'Full dataset'!$A$4:$IE$190,2033-C1227,FALSE)</f>
        <v>0</v>
      </c>
      <c r="AD1227" t="str">
        <f>VLOOKUP(A1227,'Full dataset'!$A$4:$IE$190,2041-C1227,FALSE)</f>
        <v>.</v>
      </c>
      <c r="AE1227">
        <f>VLOOKUP(A1227,'Full dataset'!$A$4:$IE$190,2050-C1227,FALSE)</f>
        <v>0</v>
      </c>
      <c r="AF1227">
        <v>0</v>
      </c>
      <c r="AG1227">
        <f>VLOOKUP($A1227,'Full dataset'!$A$4:$IE$190,2007+AG$1-$C1227,FALSE)</f>
        <v>565.20000000000005</v>
      </c>
      <c r="AH1227">
        <f>VLOOKUP($A1227,'Full dataset'!$A$4:$IE$190,2007+AH$1-$C1227,FALSE)</f>
        <v>9072.1</v>
      </c>
      <c r="AI1227">
        <f>VLOOKUP($A1227,'Full dataset'!$A$4:$IE$190,2007+AI$1-$C1227,FALSE)</f>
        <v>5610.6</v>
      </c>
      <c r="AJ1227">
        <f>VLOOKUP($A1227,'Full dataset'!$A$4:$IE$190,2007+AJ$1-$C1227,FALSE)</f>
        <v>72</v>
      </c>
      <c r="AK1227" t="str">
        <f>VLOOKUP($A1227,'Full dataset'!$A$4:$IE$190,2007+AK$1-$C1227,FALSE)</f>
        <v>.</v>
      </c>
      <c r="AL1227" t="str">
        <f>VLOOKUP($A1227,'Full dataset'!$A$4:$IE$190,2007+AL$1-$C1227,FALSE)</f>
        <v>.</v>
      </c>
      <c r="AM1227" t="str">
        <f>VLOOKUP($A1227,'Full dataset'!$A$4:$IE$190,2007+AM$1-$C1227,FALSE)</f>
        <v>.</v>
      </c>
      <c r="AN1227" t="str">
        <f>VLOOKUP($A1227,'Full dataset'!$A$4:$IE$190,2007+AN$1-$C1227,FALSE)</f>
        <v>.</v>
      </c>
      <c r="AO1227" t="str">
        <f>VLOOKUP($A1227,'Full dataset'!$A$4:$IE$190,2007+AO$1-$C1227,FALSE)</f>
        <v>.</v>
      </c>
      <c r="AP1227" t="s">
        <v>726</v>
      </c>
      <c r="AQ1227" t="s">
        <v>726</v>
      </c>
      <c r="AR1227" t="s">
        <v>726</v>
      </c>
      <c r="AS1227" t="s">
        <v>726</v>
      </c>
      <c r="AT1227" t="s">
        <v>726</v>
      </c>
      <c r="AU1227">
        <f>VLOOKUP(A1227,'Full dataset'!$A$4:$II$190,$AU$1,FALSE)</f>
        <v>9999</v>
      </c>
      <c r="AV1227">
        <v>0</v>
      </c>
      <c r="AW1227">
        <f>VLOOKUP(A1227,'Full dataset'!$A$5:$IM$190,247,FALSE)</f>
        <v>0</v>
      </c>
      <c r="AX1227">
        <f>VLOOKUP(A1227,'Full dataset'!$A$4:$II$190,242,FALSE)</f>
        <v>2010</v>
      </c>
      <c r="AY1227">
        <f>VLOOKUP(A1227,'Full dataset'!$A$5:$IM$190,246,FALSE)</f>
        <v>1</v>
      </c>
      <c r="AZ1227">
        <v>9999</v>
      </c>
      <c r="BA1227">
        <f>MAX(VLOOKUP($A1227,'Full dataset'!$A$4:$IX$190,BA$1,FALSE),AW1227)</f>
        <v>0</v>
      </c>
      <c r="BB1227">
        <f>IF(VLOOKUP($A1227,'Full dataset'!$A$4:$IX$190,BB$1,FALSE)&gt;0,VLOOKUP($A1227,'Full dataset'!$A$4:$IX$190,BB$1,FALSE),AU1227)</f>
        <v>9999</v>
      </c>
      <c r="BC1227">
        <f>MAX(VLOOKUP($A1227,'Full dataset'!$A$4:$IX$190,BC$1,FALSE),AY1227)</f>
        <v>1</v>
      </c>
      <c r="BD1227">
        <f>MAX(VLOOKUP($A1227,'Full dataset'!$A$4:$IX$190,BD$1,FALSE),AX1227)</f>
        <v>2010</v>
      </c>
      <c r="BE1227">
        <f t="shared" si="117"/>
        <v>2010</v>
      </c>
      <c r="BF1227">
        <f t="shared" si="118"/>
        <v>0</v>
      </c>
      <c r="BG1227">
        <f t="shared" si="119"/>
        <v>0</v>
      </c>
      <c r="BH1227">
        <f t="shared" si="114"/>
        <v>0</v>
      </c>
      <c r="BI1227">
        <f t="shared" si="115"/>
        <v>0</v>
      </c>
      <c r="BO1227">
        <f>IF(BF1227=1,VLOOKUP($A1227,'Full dataset'!$A$4:$IE$190,2007+BO$1-$C1227,FALSE),0)</f>
        <v>0</v>
      </c>
      <c r="BP1227">
        <f>IF(BF1227=1,VLOOKUP($A1227,'Full dataset'!$A$4:$IE$190,2007+BP$1-$C1227,FALSE),0)</f>
        <v>0</v>
      </c>
      <c r="BQ1227">
        <f>IF(BF1227=1,VLOOKUP($A1227,'Full dataset'!$A$4:$IE$190,2007+BQ$1-$C1227,FALSE),0)</f>
        <v>0</v>
      </c>
      <c r="BR1227">
        <f>IF($BG1227=1,VLOOKUP($A1227,'Full dataset'!$A$4:$IE$190,BR$1-2007+$C1227,FALSE),0)</f>
        <v>0</v>
      </c>
      <c r="BS1227">
        <f>IF($BG1227=1,VLOOKUP($A1227,'Full dataset'!$A$4:$IE$190,BS$1-2007+$C1227,FALSE),0)</f>
        <v>0</v>
      </c>
      <c r="BT1227">
        <f>IF($BG1227=1,VLOOKUP($A1227,'Full dataset'!$A$4:$IE$190,BT$1-2007+$C1227,FALSE),0)</f>
        <v>0</v>
      </c>
      <c r="BU1227">
        <f>IF($BG1227=1,VLOOKUP($A1227,'Full dataset'!$A$4:$IE$190,BU$1-2007+$C1227,FALSE),0)</f>
        <v>0</v>
      </c>
      <c r="BV1227">
        <f>IF($BG1227=1,VLOOKUP($A1227,'Full dataset'!$A$4:$IE$190,BV$1-2007+$C1227,FALSE),0)</f>
        <v>0</v>
      </c>
      <c r="BW1227">
        <f>IF($BG1227=1,VLOOKUP($A1227,'Full dataset'!$A$4:$IE$190,BW$1-2007+$C1227,FALSE),0)</f>
        <v>0</v>
      </c>
      <c r="BX1227">
        <f>IF($BG1227=1,VLOOKUP($A1227,'Full dataset'!$A$4:$IE$190,BX$1-2007+$C1227,FALSE),0)</f>
        <v>0</v>
      </c>
    </row>
    <row r="1228" spans="1:76" x14ac:dyDescent="0.25">
      <c r="A1228">
        <v>110</v>
      </c>
      <c r="B1228" t="s">
        <v>154</v>
      </c>
      <c r="C1228">
        <v>2013</v>
      </c>
      <c r="D1228" t="s">
        <v>591</v>
      </c>
      <c r="E1228">
        <f t="shared" si="116"/>
        <v>1</v>
      </c>
      <c r="F1228">
        <v>0</v>
      </c>
      <c r="J1228">
        <v>0</v>
      </c>
      <c r="N1228">
        <v>0</v>
      </c>
      <c r="S1228">
        <v>5621</v>
      </c>
      <c r="T1228">
        <v>448120</v>
      </c>
      <c r="U1228">
        <v>1</v>
      </c>
      <c r="V1228">
        <v>5495</v>
      </c>
      <c r="W1228">
        <v>752356</v>
      </c>
      <c r="X1228">
        <v>11821</v>
      </c>
      <c r="Y1228">
        <v>1</v>
      </c>
      <c r="Z1228">
        <v>0</v>
      </c>
      <c r="AA1228" t="s">
        <v>829</v>
      </c>
      <c r="AB1228">
        <v>35748</v>
      </c>
      <c r="AC1228">
        <f>VLOOKUP(A1228,'Full dataset'!$A$4:$IE$190,2033-C1228,FALSE)</f>
        <v>0.4</v>
      </c>
      <c r="AD1228" t="str">
        <f>VLOOKUP(A1228,'Full dataset'!$A$4:$IE$190,2041-C1228,FALSE)</f>
        <v>.</v>
      </c>
      <c r="AE1228">
        <f>VLOOKUP(A1228,'Full dataset'!$A$4:$IE$190,2050-C1228,FALSE)</f>
        <v>0</v>
      </c>
      <c r="AF1228">
        <v>0.2</v>
      </c>
      <c r="AG1228">
        <f>VLOOKUP($A1228,'Full dataset'!$A$4:$IE$190,2007+AG$1-$C1228,FALSE)</f>
        <v>-141.83099999999999</v>
      </c>
      <c r="AH1228">
        <f>VLOOKUP($A1228,'Full dataset'!$A$4:$IE$190,2007+AH$1-$C1228,FALSE)</f>
        <v>647.64099999999996</v>
      </c>
      <c r="AI1228">
        <f>VLOOKUP($A1228,'Full dataset'!$A$4:$IE$190,2007+AI$1-$C1228,FALSE)</f>
        <v>2090.902</v>
      </c>
      <c r="AJ1228" t="str">
        <f>VLOOKUP($A1228,'Full dataset'!$A$4:$IE$190,2007+AJ$1-$C1228,FALSE)</f>
        <v>.</v>
      </c>
      <c r="AK1228" t="str">
        <f>VLOOKUP($A1228,'Full dataset'!$A$4:$IE$190,2007+AK$1-$C1228,FALSE)</f>
        <v>.</v>
      </c>
      <c r="AL1228" t="str">
        <f>VLOOKUP($A1228,'Full dataset'!$A$4:$IE$190,2007+AL$1-$C1228,FALSE)</f>
        <v>.</v>
      </c>
      <c r="AM1228" t="str">
        <f>VLOOKUP($A1228,'Full dataset'!$A$4:$IE$190,2007+AM$1-$C1228,FALSE)</f>
        <v>.</v>
      </c>
      <c r="AN1228" t="str">
        <f>VLOOKUP($A1228,'Full dataset'!$A$4:$IE$190,2007+AN$1-$C1228,FALSE)</f>
        <v>.</v>
      </c>
      <c r="AO1228" t="str">
        <f>VLOOKUP($A1228,'Full dataset'!$A$4:$IE$190,2007+AO$1-$C1228,FALSE)</f>
        <v>.</v>
      </c>
      <c r="AP1228" t="s">
        <v>726</v>
      </c>
      <c r="AQ1228" t="s">
        <v>726</v>
      </c>
      <c r="AR1228" t="s">
        <v>726</v>
      </c>
      <c r="AS1228" t="s">
        <v>726</v>
      </c>
      <c r="AT1228" t="s">
        <v>726</v>
      </c>
      <c r="AU1228">
        <f>VLOOKUP(A1228,'Full dataset'!$A$4:$II$190,$AU$1,FALSE)</f>
        <v>2009</v>
      </c>
      <c r="AV1228">
        <v>0</v>
      </c>
      <c r="AW1228">
        <f>VLOOKUP(A1228,'Full dataset'!$A$5:$IM$190,247,FALSE)</f>
        <v>1</v>
      </c>
      <c r="AX1228">
        <f>VLOOKUP(A1228,'Full dataset'!$A$4:$II$190,242,FALSE)</f>
        <v>2008</v>
      </c>
      <c r="AY1228">
        <f>VLOOKUP(A1228,'Full dataset'!$A$5:$IM$190,246,FALSE)</f>
        <v>1</v>
      </c>
      <c r="AZ1228">
        <v>9999</v>
      </c>
      <c r="BA1228">
        <f>MAX(VLOOKUP($A1228,'Full dataset'!$A$4:$IX$190,BA$1,FALSE),AW1228)</f>
        <v>1</v>
      </c>
      <c r="BB1228">
        <f>IF(VLOOKUP($A1228,'Full dataset'!$A$4:$IX$190,BB$1,FALSE)&gt;0,VLOOKUP($A1228,'Full dataset'!$A$4:$IX$190,BB$1,FALSE),AU1228)</f>
        <v>2009</v>
      </c>
      <c r="BC1228">
        <f>MAX(VLOOKUP($A1228,'Full dataset'!$A$4:$IX$190,BC$1,FALSE),AY1228)</f>
        <v>2</v>
      </c>
      <c r="BD1228">
        <f>MAX(VLOOKUP($A1228,'Full dataset'!$A$4:$IX$190,BD$1,FALSE),AX1228)</f>
        <v>2008</v>
      </c>
      <c r="BE1228">
        <f t="shared" si="117"/>
        <v>2008</v>
      </c>
      <c r="BF1228">
        <f t="shared" si="118"/>
        <v>0</v>
      </c>
      <c r="BG1228">
        <f t="shared" si="119"/>
        <v>1</v>
      </c>
      <c r="BH1228">
        <f t="shared" si="114"/>
        <v>0</v>
      </c>
      <c r="BI1228">
        <f t="shared" si="115"/>
        <v>1</v>
      </c>
      <c r="BO1228">
        <f>IF(BF1228=1,VLOOKUP($A1228,'Full dataset'!$A$4:$IE$190,2007+BO$1-$C1228,FALSE),0)</f>
        <v>0</v>
      </c>
      <c r="BP1228">
        <f>IF(BF1228=1,VLOOKUP($A1228,'Full dataset'!$A$4:$IE$190,2007+BP$1-$C1228,FALSE),0)</f>
        <v>0</v>
      </c>
      <c r="BQ1228">
        <f>IF(BF1228=1,VLOOKUP($A1228,'Full dataset'!$A$4:$IE$190,2007+BQ$1-$C1228,FALSE),0)</f>
        <v>0</v>
      </c>
      <c r="BR1228">
        <f>IF($BG1228=1,VLOOKUP($A1228,'Full dataset'!$A$4:$IE$190,BR$1-2007+$C1228,FALSE),0)</f>
        <v>877</v>
      </c>
      <c r="BS1228">
        <f>IF($BG1228=1,VLOOKUP($A1228,'Full dataset'!$A$4:$IE$190,BS$1-2007+$C1228,FALSE),0)</f>
        <v>125322</v>
      </c>
      <c r="BT1228">
        <f>IF($BG1228=1,VLOOKUP($A1228,'Full dataset'!$A$4:$IE$190,BT$1-2007+$C1228,FALSE),0)</f>
        <v>15594604</v>
      </c>
      <c r="BU1228">
        <f>IF($BG1228=1,VLOOKUP($A1228,'Full dataset'!$A$4:$IE$190,BU$1-2007+$C1228,FALSE),0)</f>
        <v>183432</v>
      </c>
      <c r="BV1228">
        <f>IF($BG1228=1,VLOOKUP($A1228,'Full dataset'!$A$4:$IE$190,BV$1-2007+$C1228,FALSE),0)</f>
        <v>604</v>
      </c>
      <c r="BW1228">
        <f>IF($BG1228=1,VLOOKUP($A1228,'Full dataset'!$A$4:$IE$190,BW$1-2007+$C1228,FALSE),0)</f>
        <v>2789</v>
      </c>
      <c r="BX1228">
        <f>IF($BG1228=1,VLOOKUP($A1228,'Full dataset'!$A$4:$IE$190,BX$1-2007+$C1228,FALSE),0)</f>
        <v>1138</v>
      </c>
    </row>
    <row r="1229" spans="1:76" x14ac:dyDescent="0.25">
      <c r="A1229">
        <v>111</v>
      </c>
      <c r="B1229" t="s">
        <v>155</v>
      </c>
      <c r="C1229">
        <v>2013</v>
      </c>
      <c r="D1229" t="s">
        <v>582</v>
      </c>
      <c r="E1229">
        <f t="shared" si="116"/>
        <v>0</v>
      </c>
      <c r="F1229">
        <v>1</v>
      </c>
      <c r="G1229">
        <v>8640</v>
      </c>
      <c r="H1229">
        <v>1.2922524678432545</v>
      </c>
      <c r="I1229">
        <v>4798</v>
      </c>
      <c r="J1229">
        <v>1</v>
      </c>
      <c r="K1229">
        <v>144</v>
      </c>
      <c r="L1229">
        <v>2.153754113072091E-2</v>
      </c>
      <c r="M1229">
        <v>404</v>
      </c>
      <c r="N1229">
        <v>0</v>
      </c>
      <c r="U1229">
        <v>1</v>
      </c>
      <c r="V1229">
        <v>730</v>
      </c>
      <c r="W1229">
        <v>4433</v>
      </c>
      <c r="X1229">
        <v>2158</v>
      </c>
      <c r="Y1229">
        <v>1</v>
      </c>
      <c r="Z1229">
        <v>1</v>
      </c>
      <c r="AA1229" t="s">
        <v>830</v>
      </c>
      <c r="AB1229">
        <v>26581</v>
      </c>
      <c r="AC1229">
        <f>VLOOKUP(A1229,'Full dataset'!$A$4:$IE$190,2033-C1229,FALSE)</f>
        <v>0</v>
      </c>
      <c r="AD1229" t="str">
        <f>VLOOKUP(A1229,'Full dataset'!$A$4:$IE$190,2041-C1229,FALSE)</f>
        <v>.</v>
      </c>
      <c r="AE1229">
        <f>VLOOKUP(A1229,'Full dataset'!$A$4:$IE$190,2050-C1229,FALSE)</f>
        <v>0</v>
      </c>
      <c r="AF1229">
        <v>0</v>
      </c>
      <c r="AG1229" t="str">
        <f>VLOOKUP($A1229,'Full dataset'!$A$4:$IE$190,2007+AG$1-$C1229,FALSE)</f>
        <v>.</v>
      </c>
      <c r="AH1229" t="str">
        <f>VLOOKUP($A1229,'Full dataset'!$A$4:$IE$190,2007+AH$1-$C1229,FALSE)</f>
        <v>.</v>
      </c>
      <c r="AI1229" t="str">
        <f>VLOOKUP($A1229,'Full dataset'!$A$4:$IE$190,2007+AI$1-$C1229,FALSE)</f>
        <v>.</v>
      </c>
      <c r="AJ1229" t="str">
        <f>VLOOKUP($A1229,'Full dataset'!$A$4:$IE$190,2007+AJ$1-$C1229,FALSE)</f>
        <v>.</v>
      </c>
      <c r="AK1229" t="str">
        <f>VLOOKUP($A1229,'Full dataset'!$A$4:$IE$190,2007+AK$1-$C1229,FALSE)</f>
        <v>.</v>
      </c>
      <c r="AL1229" t="str">
        <f>VLOOKUP($A1229,'Full dataset'!$A$4:$IE$190,2007+AL$1-$C1229,FALSE)</f>
        <v>.</v>
      </c>
      <c r="AM1229" t="str">
        <f>VLOOKUP($A1229,'Full dataset'!$A$4:$IE$190,2007+AM$1-$C1229,FALSE)</f>
        <v>.</v>
      </c>
      <c r="AN1229" t="str">
        <f>VLOOKUP($A1229,'Full dataset'!$A$4:$IE$190,2007+AN$1-$C1229,FALSE)</f>
        <v>.</v>
      </c>
      <c r="AO1229" t="str">
        <f>VLOOKUP($A1229,'Full dataset'!$A$4:$IE$190,2007+AO$1-$C1229,FALSE)</f>
        <v>.</v>
      </c>
      <c r="AP1229" t="s">
        <v>726</v>
      </c>
      <c r="AQ1229" t="s">
        <v>726</v>
      </c>
      <c r="AR1229" t="s">
        <v>726</v>
      </c>
      <c r="AS1229" t="s">
        <v>726</v>
      </c>
      <c r="AT1229" t="s">
        <v>726</v>
      </c>
      <c r="AU1229">
        <f>VLOOKUP(A1229,'Full dataset'!$A$4:$II$190,$AU$1,FALSE)</f>
        <v>2009</v>
      </c>
      <c r="AV1229">
        <v>1</v>
      </c>
      <c r="AW1229">
        <f>VLOOKUP(A1229,'Full dataset'!$A$5:$IM$190,247,FALSE)</f>
        <v>1</v>
      </c>
      <c r="AX1229">
        <f>VLOOKUP(A1229,'Full dataset'!$A$4:$II$190,242,FALSE)</f>
        <v>2008</v>
      </c>
      <c r="AY1229">
        <f>VLOOKUP(A1229,'Full dataset'!$A$5:$IM$190,246,FALSE)</f>
        <v>1</v>
      </c>
      <c r="AZ1229">
        <v>9999</v>
      </c>
      <c r="BA1229">
        <f>MAX(VLOOKUP($A1229,'Full dataset'!$A$4:$IX$190,BA$1,FALSE),AW1229)</f>
        <v>2</v>
      </c>
      <c r="BB1229">
        <f>IF(VLOOKUP($A1229,'Full dataset'!$A$4:$IX$190,BB$1,FALSE)&gt;0,VLOOKUP($A1229,'Full dataset'!$A$4:$IX$190,BB$1,FALSE),AU1229)</f>
        <v>2014</v>
      </c>
      <c r="BC1229">
        <f>MAX(VLOOKUP($A1229,'Full dataset'!$A$4:$IX$190,BC$1,FALSE),AY1229)</f>
        <v>1</v>
      </c>
      <c r="BD1229">
        <f>MAX(VLOOKUP($A1229,'Full dataset'!$A$4:$IX$190,BD$1,FALSE),AX1229)</f>
        <v>2008</v>
      </c>
      <c r="BE1229">
        <f t="shared" si="117"/>
        <v>2008</v>
      </c>
      <c r="BF1229">
        <f t="shared" si="118"/>
        <v>0</v>
      </c>
      <c r="BG1229">
        <f t="shared" si="119"/>
        <v>0</v>
      </c>
      <c r="BH1229">
        <f t="shared" si="114"/>
        <v>0</v>
      </c>
      <c r="BI1229">
        <f t="shared" si="115"/>
        <v>0</v>
      </c>
      <c r="BO1229">
        <f>IF(BF1229=1,VLOOKUP($A1229,'Full dataset'!$A$4:$IE$190,2007+BO$1-$C1229,FALSE),0)</f>
        <v>0</v>
      </c>
      <c r="BP1229">
        <f>IF(BF1229=1,VLOOKUP($A1229,'Full dataset'!$A$4:$IE$190,2007+BP$1-$C1229,FALSE),0)</f>
        <v>0</v>
      </c>
      <c r="BQ1229">
        <f>IF(BF1229=1,VLOOKUP($A1229,'Full dataset'!$A$4:$IE$190,2007+BQ$1-$C1229,FALSE),0)</f>
        <v>0</v>
      </c>
      <c r="BR1229">
        <f>IF($BG1229=1,VLOOKUP($A1229,'Full dataset'!$A$4:$IE$190,BR$1-2007+$C1229,FALSE),0)</f>
        <v>0</v>
      </c>
      <c r="BS1229">
        <f>IF($BG1229=1,VLOOKUP($A1229,'Full dataset'!$A$4:$IE$190,BS$1-2007+$C1229,FALSE),0)</f>
        <v>0</v>
      </c>
      <c r="BT1229">
        <f>IF($BG1229=1,VLOOKUP($A1229,'Full dataset'!$A$4:$IE$190,BT$1-2007+$C1229,FALSE),0)</f>
        <v>0</v>
      </c>
      <c r="BU1229">
        <f>IF($BG1229=1,VLOOKUP($A1229,'Full dataset'!$A$4:$IE$190,BU$1-2007+$C1229,FALSE),0)</f>
        <v>0</v>
      </c>
      <c r="BV1229">
        <f>IF($BG1229=1,VLOOKUP($A1229,'Full dataset'!$A$4:$IE$190,BV$1-2007+$C1229,FALSE),0)</f>
        <v>0</v>
      </c>
      <c r="BW1229">
        <f>IF($BG1229=1,VLOOKUP($A1229,'Full dataset'!$A$4:$IE$190,BW$1-2007+$C1229,FALSE),0)</f>
        <v>0</v>
      </c>
      <c r="BX1229">
        <f>IF($BG1229=1,VLOOKUP($A1229,'Full dataset'!$A$4:$IE$190,BX$1-2007+$C1229,FALSE),0)</f>
        <v>0</v>
      </c>
    </row>
    <row r="1230" spans="1:76" x14ac:dyDescent="0.25">
      <c r="A1230">
        <v>112</v>
      </c>
      <c r="B1230" t="s">
        <v>602</v>
      </c>
      <c r="C1230">
        <v>2013</v>
      </c>
      <c r="D1230" t="s">
        <v>591</v>
      </c>
      <c r="E1230">
        <f t="shared" si="116"/>
        <v>1</v>
      </c>
      <c r="F1230">
        <v>1</v>
      </c>
      <c r="G1230">
        <v>12394</v>
      </c>
      <c r="H1230">
        <v>0.90473757208555372</v>
      </c>
      <c r="I1230">
        <v>6906</v>
      </c>
      <c r="J1230">
        <v>1</v>
      </c>
      <c r="K1230">
        <v>205</v>
      </c>
      <c r="L1230">
        <v>1.4964595955909191E-2</v>
      </c>
      <c r="M1230">
        <v>1</v>
      </c>
      <c r="N1230">
        <v>2</v>
      </c>
      <c r="O1230">
        <v>1967</v>
      </c>
      <c r="P1230">
        <v>0.14358712314767502</v>
      </c>
      <c r="Q1230">
        <v>37</v>
      </c>
      <c r="R1230">
        <v>40787</v>
      </c>
      <c r="S1230">
        <v>5000</v>
      </c>
      <c r="T1230">
        <v>42</v>
      </c>
      <c r="U1230">
        <v>1</v>
      </c>
      <c r="V1230">
        <v>49</v>
      </c>
      <c r="W1230">
        <v>337</v>
      </c>
      <c r="X1230">
        <v>747</v>
      </c>
      <c r="Y1230">
        <v>1</v>
      </c>
      <c r="Z1230">
        <v>1</v>
      </c>
      <c r="AA1230" t="s">
        <v>831</v>
      </c>
      <c r="AB1230">
        <v>78812</v>
      </c>
      <c r="AC1230">
        <f>VLOOKUP(A1230,'Full dataset'!$A$4:$IE$190,2033-C1230,FALSE)</f>
        <v>0.2</v>
      </c>
      <c r="AD1230" t="str">
        <f>VLOOKUP(A1230,'Full dataset'!$A$4:$IE$190,2041-C1230,FALSE)</f>
        <v>.</v>
      </c>
      <c r="AE1230">
        <f>VLOOKUP(A1230,'Full dataset'!$A$4:$IE$190,2050-C1230,FALSE)</f>
        <v>0</v>
      </c>
      <c r="AF1230">
        <v>0.1</v>
      </c>
      <c r="AG1230">
        <f>VLOOKUP($A1230,'Full dataset'!$A$4:$IE$190,2007+AG$1-$C1230,FALSE)</f>
        <v>797.03599999999994</v>
      </c>
      <c r="AH1230">
        <f>VLOOKUP($A1230,'Full dataset'!$A$4:$IE$190,2007+AH$1-$C1230,FALSE)</f>
        <v>5266.3280000000004</v>
      </c>
      <c r="AI1230">
        <f>VLOOKUP($A1230,'Full dataset'!$A$4:$IE$190,2007+AI$1-$C1230,FALSE)</f>
        <v>9437.7579999999998</v>
      </c>
      <c r="AJ1230" t="str">
        <f>VLOOKUP($A1230,'Full dataset'!$A$4:$IE$190,2007+AJ$1-$C1230,FALSE)</f>
        <v>.</v>
      </c>
      <c r="AK1230">
        <f>VLOOKUP($A1230,'Full dataset'!$A$4:$IE$190,2007+AK$1-$C1230,FALSE)</f>
        <v>0</v>
      </c>
      <c r="AL1230">
        <f>VLOOKUP($A1230,'Full dataset'!$A$4:$IE$190,2007+AL$1-$C1230,FALSE)</f>
        <v>35</v>
      </c>
      <c r="AM1230" t="str">
        <f>VLOOKUP($A1230,'Full dataset'!$A$4:$IE$190,2007+AM$1-$C1230,FALSE)</f>
        <v>.</v>
      </c>
      <c r="AN1230" t="str">
        <f>VLOOKUP($A1230,'Full dataset'!$A$4:$IE$190,2007+AN$1-$C1230,FALSE)</f>
        <v>.</v>
      </c>
      <c r="AO1230" t="str">
        <f>VLOOKUP($A1230,'Full dataset'!$A$4:$IE$190,2007+AO$1-$C1230,FALSE)</f>
        <v>.</v>
      </c>
      <c r="AP1230" t="s">
        <v>726</v>
      </c>
      <c r="AQ1230" t="s">
        <v>726</v>
      </c>
      <c r="AR1230" t="s">
        <v>726</v>
      </c>
      <c r="AS1230" t="s">
        <v>726</v>
      </c>
      <c r="AT1230" t="s">
        <v>726</v>
      </c>
      <c r="AU1230">
        <f>VLOOKUP(A1230,'Full dataset'!$A$4:$II$190,$AU$1,FALSE)</f>
        <v>2011</v>
      </c>
      <c r="AV1230">
        <v>1</v>
      </c>
      <c r="AW1230">
        <f>VLOOKUP(A1230,'Full dataset'!$A$5:$IM$190,247,FALSE)</f>
        <v>2</v>
      </c>
      <c r="AX1230">
        <f>VLOOKUP(A1230,'Full dataset'!$A$4:$II$190,242,FALSE)</f>
        <v>2010</v>
      </c>
      <c r="AY1230">
        <f>VLOOKUP(A1230,'Full dataset'!$A$5:$IM$190,246,FALSE)</f>
        <v>2</v>
      </c>
      <c r="AZ1230">
        <v>9999</v>
      </c>
      <c r="BA1230">
        <f>MAX(VLOOKUP($A1230,'Full dataset'!$A$4:$IX$190,BA$1,FALSE),AW1230)</f>
        <v>2</v>
      </c>
      <c r="BB1230">
        <f>IF(VLOOKUP($A1230,'Full dataset'!$A$4:$IX$190,BB$1,FALSE)&gt;0,VLOOKUP($A1230,'Full dataset'!$A$4:$IX$190,BB$1,FALSE),AU1230)</f>
        <v>2011</v>
      </c>
      <c r="BC1230">
        <f>MAX(VLOOKUP($A1230,'Full dataset'!$A$4:$IX$190,BC$1,FALSE),AY1230)</f>
        <v>2</v>
      </c>
      <c r="BD1230">
        <f>MAX(VLOOKUP($A1230,'Full dataset'!$A$4:$IX$190,BD$1,FALSE),AX1230)</f>
        <v>2010</v>
      </c>
      <c r="BE1230">
        <f t="shared" si="117"/>
        <v>2010</v>
      </c>
      <c r="BF1230">
        <f t="shared" si="118"/>
        <v>1</v>
      </c>
      <c r="BG1230">
        <f t="shared" si="119"/>
        <v>1</v>
      </c>
      <c r="BH1230">
        <f t="shared" si="114"/>
        <v>0</v>
      </c>
      <c r="BI1230">
        <f t="shared" si="115"/>
        <v>1</v>
      </c>
      <c r="BO1230">
        <f>IF(BF1230=1,VLOOKUP($A1230,'Full dataset'!$A$4:$IE$190,2007+BO$1-$C1230,FALSE),0)</f>
        <v>0</v>
      </c>
      <c r="BP1230">
        <f>IF(BF1230=1,VLOOKUP($A1230,'Full dataset'!$A$4:$IE$190,2007+BP$1-$C1230,FALSE),0)</f>
        <v>0</v>
      </c>
      <c r="BQ1230">
        <f>IF(BF1230=1,VLOOKUP($A1230,'Full dataset'!$A$4:$IE$190,2007+BQ$1-$C1230,FALSE),0)</f>
        <v>0</v>
      </c>
      <c r="BR1230">
        <f>IF($BG1230=1,VLOOKUP($A1230,'Full dataset'!$A$4:$IE$190,BR$1-2007+$C1230,FALSE),0)</f>
        <v>102</v>
      </c>
      <c r="BS1230">
        <f>IF($BG1230=1,VLOOKUP($A1230,'Full dataset'!$A$4:$IE$190,BS$1-2007+$C1230,FALSE),0)</f>
        <v>41</v>
      </c>
      <c r="BT1230">
        <f>IF($BG1230=1,VLOOKUP($A1230,'Full dataset'!$A$4:$IE$190,BT$1-2007+$C1230,FALSE),0)</f>
        <v>335</v>
      </c>
      <c r="BU1230">
        <f>IF($BG1230=1,VLOOKUP($A1230,'Full dataset'!$A$4:$IE$190,BU$1-2007+$C1230,FALSE),0)</f>
        <v>26</v>
      </c>
      <c r="BV1230">
        <f>IF($BG1230=1,VLOOKUP($A1230,'Full dataset'!$A$4:$IE$190,BV$1-2007+$C1230,FALSE),0)</f>
        <v>88</v>
      </c>
      <c r="BW1230">
        <f>IF($BG1230=1,VLOOKUP($A1230,'Full dataset'!$A$4:$IE$190,BW$1-2007+$C1230,FALSE),0)</f>
        <v>0</v>
      </c>
      <c r="BX1230">
        <f>IF($BG1230=1,VLOOKUP($A1230,'Full dataset'!$A$4:$IE$190,BX$1-2007+$C1230,FALSE),0)</f>
        <v>3</v>
      </c>
    </row>
    <row r="1231" spans="1:76" x14ac:dyDescent="0.25">
      <c r="A1231">
        <v>113</v>
      </c>
      <c r="B1231" t="s">
        <v>157</v>
      </c>
      <c r="C1231">
        <v>2013</v>
      </c>
      <c r="D1231" t="s">
        <v>591</v>
      </c>
      <c r="E1231">
        <f t="shared" si="116"/>
        <v>1</v>
      </c>
      <c r="F1231">
        <v>1</v>
      </c>
      <c r="G1231">
        <v>28462</v>
      </c>
      <c r="H1231">
        <v>5.3041371598956388</v>
      </c>
      <c r="I1231">
        <v>8677</v>
      </c>
      <c r="J1231">
        <v>0</v>
      </c>
      <c r="N1231">
        <v>0</v>
      </c>
      <c r="S1231">
        <v>2844</v>
      </c>
      <c r="T1231">
        <v>325620</v>
      </c>
      <c r="U1231">
        <v>1</v>
      </c>
      <c r="V1231">
        <v>799</v>
      </c>
      <c r="W1231">
        <v>47986</v>
      </c>
      <c r="X1231">
        <v>3861</v>
      </c>
      <c r="Y1231">
        <v>1</v>
      </c>
      <c r="Z1231">
        <v>1</v>
      </c>
      <c r="AA1231" t="s">
        <v>832</v>
      </c>
      <c r="AB1231">
        <v>258771</v>
      </c>
      <c r="AC1231">
        <f>VLOOKUP(A1231,'Full dataset'!$A$4:$IE$190,2033-C1231,FALSE)</f>
        <v>0</v>
      </c>
      <c r="AD1231" t="str">
        <f>VLOOKUP(A1231,'Full dataset'!$A$4:$IE$190,2041-C1231,FALSE)</f>
        <v>.</v>
      </c>
      <c r="AE1231">
        <f>VLOOKUP(A1231,'Full dataset'!$A$4:$IE$190,2050-C1231,FALSE)</f>
        <v>0</v>
      </c>
      <c r="AF1231">
        <v>0</v>
      </c>
      <c r="AG1231">
        <f>VLOOKUP($A1231,'Full dataset'!$A$4:$IE$190,2007+AG$1-$C1231,FALSE)</f>
        <v>2241</v>
      </c>
      <c r="AH1231">
        <f>VLOOKUP($A1231,'Full dataset'!$A$4:$IE$190,2007+AH$1-$C1231,FALSE)</f>
        <v>13876</v>
      </c>
      <c r="AI1231">
        <f>VLOOKUP($A1231,'Full dataset'!$A$4:$IE$190,2007+AI$1-$C1231,FALSE)</f>
        <v>17420</v>
      </c>
      <c r="AJ1231" t="str">
        <f>VLOOKUP($A1231,'Full dataset'!$A$4:$IE$190,2007+AJ$1-$C1231,FALSE)</f>
        <v>.</v>
      </c>
      <c r="AK1231" t="str">
        <f>VLOOKUP($A1231,'Full dataset'!$A$4:$IE$190,2007+AK$1-$C1231,FALSE)</f>
        <v>.</v>
      </c>
      <c r="AL1231" t="str">
        <f>VLOOKUP($A1231,'Full dataset'!$A$4:$IE$190,2007+AL$1-$C1231,FALSE)</f>
        <v>.</v>
      </c>
      <c r="AM1231" t="str">
        <f>VLOOKUP($A1231,'Full dataset'!$A$4:$IE$190,2007+AM$1-$C1231,FALSE)</f>
        <v>.</v>
      </c>
      <c r="AN1231" t="str">
        <f>VLOOKUP($A1231,'Full dataset'!$A$4:$IE$190,2007+AN$1-$C1231,FALSE)</f>
        <v>.</v>
      </c>
      <c r="AO1231" t="str">
        <f>VLOOKUP($A1231,'Full dataset'!$A$4:$IE$190,2007+AO$1-$C1231,FALSE)</f>
        <v>.</v>
      </c>
      <c r="AP1231" t="s">
        <v>726</v>
      </c>
      <c r="AQ1231" t="s">
        <v>726</v>
      </c>
      <c r="AR1231" t="s">
        <v>726</v>
      </c>
      <c r="AS1231" t="s">
        <v>726</v>
      </c>
      <c r="AT1231" t="s">
        <v>726</v>
      </c>
      <c r="AU1231">
        <f>VLOOKUP(A1231,'Full dataset'!$A$4:$II$190,$AU$1,FALSE)</f>
        <v>2009</v>
      </c>
      <c r="AV1231">
        <v>0</v>
      </c>
      <c r="AW1231">
        <f>VLOOKUP(A1231,'Full dataset'!$A$5:$IM$190,247,FALSE)</f>
        <v>1</v>
      </c>
      <c r="AX1231">
        <f>VLOOKUP(A1231,'Full dataset'!$A$4:$II$190,242,FALSE)</f>
        <v>9999</v>
      </c>
      <c r="AY1231">
        <f>VLOOKUP(A1231,'Full dataset'!$A$5:$IM$190,246,FALSE)</f>
        <v>1</v>
      </c>
      <c r="AZ1231">
        <v>9999</v>
      </c>
      <c r="BA1231">
        <f>MAX(VLOOKUP($A1231,'Full dataset'!$A$4:$IX$190,BA$1,FALSE),AW1231)</f>
        <v>1</v>
      </c>
      <c r="BB1231">
        <f>IF(VLOOKUP($A1231,'Full dataset'!$A$4:$IX$190,BB$1,FALSE)&gt;0,VLOOKUP($A1231,'Full dataset'!$A$4:$IX$190,BB$1,FALSE),AU1231)</f>
        <v>2009</v>
      </c>
      <c r="BC1231">
        <f>MAX(VLOOKUP($A1231,'Full dataset'!$A$4:$IX$190,BC$1,FALSE),AY1231)</f>
        <v>2</v>
      </c>
      <c r="BD1231">
        <f>MAX(VLOOKUP($A1231,'Full dataset'!$A$4:$IX$190,BD$1,FALSE),AX1231)</f>
        <v>9999</v>
      </c>
      <c r="BE1231">
        <f t="shared" si="117"/>
        <v>2009</v>
      </c>
      <c r="BF1231">
        <f t="shared" si="118"/>
        <v>0</v>
      </c>
      <c r="BG1231">
        <f t="shared" si="119"/>
        <v>0</v>
      </c>
      <c r="BH1231">
        <f t="shared" si="114"/>
        <v>0</v>
      </c>
      <c r="BI1231">
        <f t="shared" si="115"/>
        <v>0</v>
      </c>
      <c r="BO1231">
        <f>IF(BF1231=1,VLOOKUP($A1231,'Full dataset'!$A$4:$IE$190,2007+BO$1-$C1231,FALSE),0)</f>
        <v>0</v>
      </c>
      <c r="BP1231">
        <f>IF(BF1231=1,VLOOKUP($A1231,'Full dataset'!$A$4:$IE$190,2007+BP$1-$C1231,FALSE),0)</f>
        <v>0</v>
      </c>
      <c r="BQ1231">
        <f>IF(BF1231=1,VLOOKUP($A1231,'Full dataset'!$A$4:$IE$190,2007+BQ$1-$C1231,FALSE),0)</f>
        <v>0</v>
      </c>
      <c r="BR1231">
        <f>IF($BG1231=1,VLOOKUP($A1231,'Full dataset'!$A$4:$IE$190,BR$1-2007+$C1231,FALSE),0)</f>
        <v>0</v>
      </c>
      <c r="BS1231">
        <f>IF($BG1231=1,VLOOKUP($A1231,'Full dataset'!$A$4:$IE$190,BS$1-2007+$C1231,FALSE),0)</f>
        <v>0</v>
      </c>
      <c r="BT1231">
        <f>IF($BG1231=1,VLOOKUP($A1231,'Full dataset'!$A$4:$IE$190,BT$1-2007+$C1231,FALSE),0)</f>
        <v>0</v>
      </c>
      <c r="BU1231">
        <f>IF($BG1231=1,VLOOKUP($A1231,'Full dataset'!$A$4:$IE$190,BU$1-2007+$C1231,FALSE),0)</f>
        <v>0</v>
      </c>
      <c r="BV1231">
        <f>IF($BG1231=1,VLOOKUP($A1231,'Full dataset'!$A$4:$IE$190,BV$1-2007+$C1231,FALSE),0)</f>
        <v>0</v>
      </c>
      <c r="BW1231">
        <f>IF($BG1231=1,VLOOKUP($A1231,'Full dataset'!$A$4:$IE$190,BW$1-2007+$C1231,FALSE),0)</f>
        <v>0</v>
      </c>
      <c r="BX1231">
        <f>IF($BG1231=1,VLOOKUP($A1231,'Full dataset'!$A$4:$IE$190,BX$1-2007+$C1231,FALSE),0)</f>
        <v>0</v>
      </c>
    </row>
    <row r="1232" spans="1:76" x14ac:dyDescent="0.25">
      <c r="A1232">
        <v>114</v>
      </c>
      <c r="B1232" t="s">
        <v>158</v>
      </c>
      <c r="C1232">
        <v>2013</v>
      </c>
      <c r="D1232" t="s">
        <v>582</v>
      </c>
      <c r="E1232">
        <f t="shared" si="116"/>
        <v>0</v>
      </c>
      <c r="F1232">
        <v>1</v>
      </c>
      <c r="G1232">
        <v>846</v>
      </c>
      <c r="H1232">
        <v>0.41736556487419835</v>
      </c>
      <c r="I1232">
        <v>597</v>
      </c>
      <c r="J1232">
        <v>0</v>
      </c>
      <c r="N1232">
        <v>0</v>
      </c>
      <c r="U1232">
        <v>0</v>
      </c>
      <c r="V1232" t="s">
        <v>726</v>
      </c>
      <c r="W1232" t="s">
        <v>726</v>
      </c>
      <c r="X1232" t="s">
        <v>726</v>
      </c>
      <c r="Y1232">
        <v>1</v>
      </c>
      <c r="Z1232">
        <v>0</v>
      </c>
      <c r="AA1232" t="s">
        <v>833</v>
      </c>
      <c r="AB1232">
        <v>2835</v>
      </c>
      <c r="AC1232">
        <f>VLOOKUP(A1232,'Full dataset'!$A$4:$IE$190,2033-C1232,FALSE)</f>
        <v>0</v>
      </c>
      <c r="AD1232" t="str">
        <f>VLOOKUP(A1232,'Full dataset'!$A$4:$IE$190,2041-C1232,FALSE)</f>
        <v>.</v>
      </c>
      <c r="AE1232">
        <f>VLOOKUP(A1232,'Full dataset'!$A$4:$IE$190,2050-C1232,FALSE)</f>
        <v>0</v>
      </c>
      <c r="AF1232">
        <v>0</v>
      </c>
      <c r="AG1232" t="str">
        <f>VLOOKUP($A1232,'Full dataset'!$A$4:$IE$190,2007+AG$1-$C1232,FALSE)</f>
        <v>.</v>
      </c>
      <c r="AH1232" t="str">
        <f>VLOOKUP($A1232,'Full dataset'!$A$4:$IE$190,2007+AH$1-$C1232,FALSE)</f>
        <v>.</v>
      </c>
      <c r="AI1232" t="str">
        <f>VLOOKUP($A1232,'Full dataset'!$A$4:$IE$190,2007+AI$1-$C1232,FALSE)</f>
        <v>.</v>
      </c>
      <c r="AJ1232" t="str">
        <f>VLOOKUP($A1232,'Full dataset'!$A$4:$IE$190,2007+AJ$1-$C1232,FALSE)</f>
        <v>.</v>
      </c>
      <c r="AK1232" t="str">
        <f>VLOOKUP($A1232,'Full dataset'!$A$4:$IE$190,2007+AK$1-$C1232,FALSE)</f>
        <v>.</v>
      </c>
      <c r="AL1232" t="str">
        <f>VLOOKUP($A1232,'Full dataset'!$A$4:$IE$190,2007+AL$1-$C1232,FALSE)</f>
        <v>.</v>
      </c>
      <c r="AM1232" t="str">
        <f>VLOOKUP($A1232,'Full dataset'!$A$4:$IE$190,2007+AM$1-$C1232,FALSE)</f>
        <v>.</v>
      </c>
      <c r="AN1232" t="str">
        <f>VLOOKUP($A1232,'Full dataset'!$A$4:$IE$190,2007+AN$1-$C1232,FALSE)</f>
        <v>.</v>
      </c>
      <c r="AO1232" t="str">
        <f>VLOOKUP($A1232,'Full dataset'!$A$4:$IE$190,2007+AO$1-$C1232,FALSE)</f>
        <v>.</v>
      </c>
      <c r="AP1232" t="s">
        <v>726</v>
      </c>
      <c r="AQ1232" t="s">
        <v>726</v>
      </c>
      <c r="AR1232" t="s">
        <v>726</v>
      </c>
      <c r="AS1232" t="s">
        <v>726</v>
      </c>
      <c r="AT1232" t="s">
        <v>726</v>
      </c>
      <c r="AU1232">
        <f>VLOOKUP(A1232,'Full dataset'!$A$4:$II$190,$AU$1,FALSE)</f>
        <v>9999</v>
      </c>
      <c r="AV1232">
        <v>0</v>
      </c>
      <c r="AW1232">
        <f>VLOOKUP(A1232,'Full dataset'!$A$5:$IM$190,247,FALSE)</f>
        <v>0</v>
      </c>
      <c r="AX1232">
        <f>VLOOKUP(A1232,'Full dataset'!$A$4:$II$190,242,FALSE)</f>
        <v>2009</v>
      </c>
      <c r="AY1232">
        <f>VLOOKUP(A1232,'Full dataset'!$A$5:$IM$190,246,FALSE)</f>
        <v>1</v>
      </c>
      <c r="AZ1232">
        <v>9999</v>
      </c>
      <c r="BA1232">
        <f>MAX(VLOOKUP($A1232,'Full dataset'!$A$4:$IX$190,BA$1,FALSE),AW1232)</f>
        <v>1</v>
      </c>
      <c r="BB1232">
        <f>IF(VLOOKUP($A1232,'Full dataset'!$A$4:$IX$190,BB$1,FALSE)&gt;0,VLOOKUP($A1232,'Full dataset'!$A$4:$IX$190,BB$1,FALSE),AU1232)</f>
        <v>2015</v>
      </c>
      <c r="BC1232">
        <f>MAX(VLOOKUP($A1232,'Full dataset'!$A$4:$IX$190,BC$1,FALSE),AY1232)</f>
        <v>1</v>
      </c>
      <c r="BD1232">
        <f>MAX(VLOOKUP($A1232,'Full dataset'!$A$4:$IX$190,BD$1,FALSE),AX1232)</f>
        <v>2009</v>
      </c>
      <c r="BE1232">
        <f t="shared" si="117"/>
        <v>2009</v>
      </c>
      <c r="BF1232">
        <f t="shared" si="118"/>
        <v>0</v>
      </c>
      <c r="BG1232">
        <f t="shared" si="119"/>
        <v>0</v>
      </c>
      <c r="BH1232">
        <f t="shared" si="114"/>
        <v>0</v>
      </c>
      <c r="BI1232">
        <f t="shared" si="115"/>
        <v>0</v>
      </c>
      <c r="BO1232">
        <f>IF(BF1232=1,VLOOKUP($A1232,'Full dataset'!$A$4:$IE$190,2007+BO$1-$C1232,FALSE),0)</f>
        <v>0</v>
      </c>
      <c r="BP1232">
        <f>IF(BF1232=1,VLOOKUP($A1232,'Full dataset'!$A$4:$IE$190,2007+BP$1-$C1232,FALSE),0)</f>
        <v>0</v>
      </c>
      <c r="BQ1232">
        <f>IF(BF1232=1,VLOOKUP($A1232,'Full dataset'!$A$4:$IE$190,2007+BQ$1-$C1232,FALSE),0)</f>
        <v>0</v>
      </c>
      <c r="BR1232">
        <f>IF($BG1232=1,VLOOKUP($A1232,'Full dataset'!$A$4:$IE$190,BR$1-2007+$C1232,FALSE),0)</f>
        <v>0</v>
      </c>
      <c r="BS1232">
        <f>IF($BG1232=1,VLOOKUP($A1232,'Full dataset'!$A$4:$IE$190,BS$1-2007+$C1232,FALSE),0)</f>
        <v>0</v>
      </c>
      <c r="BT1232">
        <f>IF($BG1232=1,VLOOKUP($A1232,'Full dataset'!$A$4:$IE$190,BT$1-2007+$C1232,FALSE),0)</f>
        <v>0</v>
      </c>
      <c r="BU1232">
        <f>IF($BG1232=1,VLOOKUP($A1232,'Full dataset'!$A$4:$IE$190,BU$1-2007+$C1232,FALSE),0)</f>
        <v>0</v>
      </c>
      <c r="BV1232">
        <f>IF($BG1232=1,VLOOKUP($A1232,'Full dataset'!$A$4:$IE$190,BV$1-2007+$C1232,FALSE),0)</f>
        <v>0</v>
      </c>
      <c r="BW1232">
        <f>IF($BG1232=1,VLOOKUP($A1232,'Full dataset'!$A$4:$IE$190,BW$1-2007+$C1232,FALSE),0)</f>
        <v>0</v>
      </c>
      <c r="BX1232">
        <f>IF($BG1232=1,VLOOKUP($A1232,'Full dataset'!$A$4:$IE$190,BX$1-2007+$C1232,FALSE),0)</f>
        <v>0</v>
      </c>
    </row>
    <row r="1233" spans="1:76" x14ac:dyDescent="0.25">
      <c r="A1233">
        <v>115</v>
      </c>
      <c r="B1233" t="s">
        <v>159</v>
      </c>
      <c r="C1233">
        <v>2013</v>
      </c>
      <c r="D1233" t="s">
        <v>591</v>
      </c>
      <c r="E1233">
        <f t="shared" si="116"/>
        <v>1</v>
      </c>
      <c r="F1233">
        <v>1</v>
      </c>
      <c r="G1233">
        <v>26191</v>
      </c>
      <c r="H1233">
        <v>2.4313962124025252</v>
      </c>
      <c r="I1233">
        <v>9438</v>
      </c>
      <c r="J1233">
        <v>1</v>
      </c>
      <c r="K1233">
        <v>791</v>
      </c>
      <c r="L1233">
        <v>7.3431117712588187E-2</v>
      </c>
      <c r="M1233">
        <v>328</v>
      </c>
      <c r="N1233">
        <v>2</v>
      </c>
      <c r="O1233">
        <v>457</v>
      </c>
      <c r="P1233">
        <v>4.2424805050129966E-2</v>
      </c>
      <c r="Q1233">
        <v>41</v>
      </c>
      <c r="R1233">
        <v>40940</v>
      </c>
      <c r="S1233">
        <v>100</v>
      </c>
      <c r="T1233">
        <v>111</v>
      </c>
      <c r="U1233">
        <v>1</v>
      </c>
      <c r="V1233">
        <v>381</v>
      </c>
      <c r="W1233">
        <v>87468</v>
      </c>
      <c r="X1233">
        <v>26196</v>
      </c>
      <c r="Y1233">
        <v>1</v>
      </c>
      <c r="Z1233">
        <v>1</v>
      </c>
      <c r="AA1233" t="s">
        <v>834</v>
      </c>
      <c r="AB1233">
        <v>191317</v>
      </c>
      <c r="AC1233">
        <f>VLOOKUP(A1233,'Full dataset'!$A$4:$IE$190,2033-C1233,FALSE)</f>
        <v>0</v>
      </c>
      <c r="AD1233" t="str">
        <f>VLOOKUP(A1233,'Full dataset'!$A$4:$IE$190,2041-C1233,FALSE)</f>
        <v>.</v>
      </c>
      <c r="AE1233">
        <f>VLOOKUP(A1233,'Full dataset'!$A$4:$IE$190,2050-C1233,FALSE)</f>
        <v>0</v>
      </c>
      <c r="AF1233">
        <v>0</v>
      </c>
      <c r="AG1233">
        <f>VLOOKUP($A1233,'Full dataset'!$A$4:$IE$190,2007+AG$1-$C1233,FALSE)</f>
        <v>2482</v>
      </c>
      <c r="AH1233">
        <f>VLOOKUP($A1233,'Full dataset'!$A$4:$IE$190,2007+AH$1-$C1233,FALSE)</f>
        <v>20664</v>
      </c>
      <c r="AI1233">
        <f>VLOOKUP($A1233,'Full dataset'!$A$4:$IE$190,2007+AI$1-$C1233,FALSE)</f>
        <v>14861</v>
      </c>
      <c r="AJ1233" t="str">
        <f>VLOOKUP($A1233,'Full dataset'!$A$4:$IE$190,2007+AJ$1-$C1233,FALSE)</f>
        <v>.</v>
      </c>
      <c r="AK1233" t="str">
        <f>VLOOKUP($A1233,'Full dataset'!$A$4:$IE$190,2007+AK$1-$C1233,FALSE)</f>
        <v>.</v>
      </c>
      <c r="AL1233" t="str">
        <f>VLOOKUP($A1233,'Full dataset'!$A$4:$IE$190,2007+AL$1-$C1233,FALSE)</f>
        <v>.</v>
      </c>
      <c r="AM1233" t="str">
        <f>VLOOKUP($A1233,'Full dataset'!$A$4:$IE$190,2007+AM$1-$C1233,FALSE)</f>
        <v>.</v>
      </c>
      <c r="AN1233" t="str">
        <f>VLOOKUP($A1233,'Full dataset'!$A$4:$IE$190,2007+AN$1-$C1233,FALSE)</f>
        <v>.</v>
      </c>
      <c r="AO1233" t="str">
        <f>VLOOKUP($A1233,'Full dataset'!$A$4:$IE$190,2007+AO$1-$C1233,FALSE)</f>
        <v>.</v>
      </c>
      <c r="AP1233" t="s">
        <v>726</v>
      </c>
      <c r="AQ1233" t="s">
        <v>726</v>
      </c>
      <c r="AR1233" t="s">
        <v>726</v>
      </c>
      <c r="AS1233" t="s">
        <v>726</v>
      </c>
      <c r="AT1233" t="s">
        <v>726</v>
      </c>
      <c r="AU1233">
        <f>VLOOKUP(A1233,'Full dataset'!$A$4:$II$190,$AU$1,FALSE)</f>
        <v>2007</v>
      </c>
      <c r="AV1233">
        <v>1</v>
      </c>
      <c r="AW1233">
        <f>VLOOKUP(A1233,'Full dataset'!$A$5:$IM$190,247,FALSE)</f>
        <v>1</v>
      </c>
      <c r="AX1233">
        <f>VLOOKUP(A1233,'Full dataset'!$A$4:$II$190,242,FALSE)</f>
        <v>2008</v>
      </c>
      <c r="AY1233">
        <f>VLOOKUP(A1233,'Full dataset'!$A$5:$IM$190,246,FALSE)</f>
        <v>1</v>
      </c>
      <c r="AZ1233">
        <v>9999</v>
      </c>
      <c r="BA1233">
        <f>MAX(VLOOKUP($A1233,'Full dataset'!$A$4:$IX$190,BA$1,FALSE),AW1233)</f>
        <v>2</v>
      </c>
      <c r="BB1233">
        <f>IF(VLOOKUP($A1233,'Full dataset'!$A$4:$IX$190,BB$1,FALSE)&gt;0,VLOOKUP($A1233,'Full dataset'!$A$4:$IX$190,BB$1,FALSE),AU1233)</f>
        <v>2010</v>
      </c>
      <c r="BC1233">
        <f>MAX(VLOOKUP($A1233,'Full dataset'!$A$4:$IX$190,BC$1,FALSE),AY1233)</f>
        <v>2</v>
      </c>
      <c r="BD1233">
        <f>MAX(VLOOKUP($A1233,'Full dataset'!$A$4:$IX$190,BD$1,FALSE),AX1233)</f>
        <v>2008</v>
      </c>
      <c r="BE1233">
        <f t="shared" si="117"/>
        <v>2008</v>
      </c>
      <c r="BF1233">
        <f t="shared" si="118"/>
        <v>1</v>
      </c>
      <c r="BG1233">
        <f t="shared" si="119"/>
        <v>1</v>
      </c>
      <c r="BH1233">
        <f t="shared" si="114"/>
        <v>0</v>
      </c>
      <c r="BI1233">
        <f t="shared" si="115"/>
        <v>1</v>
      </c>
      <c r="BO1233">
        <f>IF(BF1233=1,VLOOKUP($A1233,'Full dataset'!$A$4:$IE$190,2007+BO$1-$C1233,FALSE),0)</f>
        <v>0</v>
      </c>
      <c r="BP1233">
        <f>IF(BF1233=1,VLOOKUP($A1233,'Full dataset'!$A$4:$IE$190,2007+BP$1-$C1233,FALSE),0)</f>
        <v>0</v>
      </c>
      <c r="BQ1233">
        <f>IF(BF1233=1,VLOOKUP($A1233,'Full dataset'!$A$4:$IE$190,2007+BQ$1-$C1233,FALSE),0)</f>
        <v>0</v>
      </c>
      <c r="BR1233">
        <f>IF($BG1233=1,VLOOKUP($A1233,'Full dataset'!$A$4:$IE$190,BR$1-2007+$C1233,FALSE),0)</f>
        <v>218</v>
      </c>
      <c r="BS1233">
        <f>IF($BG1233=1,VLOOKUP($A1233,'Full dataset'!$A$4:$IE$190,BS$1-2007+$C1233,FALSE),0)</f>
        <v>42790</v>
      </c>
      <c r="BT1233">
        <f>IF($BG1233=1,VLOOKUP($A1233,'Full dataset'!$A$4:$IE$190,BT$1-2007+$C1233,FALSE),0)</f>
        <v>33370</v>
      </c>
      <c r="BU1233">
        <f>IF($BG1233=1,VLOOKUP($A1233,'Full dataset'!$A$4:$IE$190,BU$1-2007+$C1233,FALSE),0)</f>
        <v>6848</v>
      </c>
      <c r="BV1233">
        <f>IF($BG1233=1,VLOOKUP($A1233,'Full dataset'!$A$4:$IE$190,BV$1-2007+$C1233,FALSE),0)</f>
        <v>0</v>
      </c>
      <c r="BW1233">
        <f>IF($BG1233=1,VLOOKUP($A1233,'Full dataset'!$A$4:$IE$190,BW$1-2007+$C1233,FALSE),0)</f>
        <v>0</v>
      </c>
      <c r="BX1233">
        <f>IF($BG1233=1,VLOOKUP($A1233,'Full dataset'!$A$4:$IE$190,BX$1-2007+$C1233,FALSE),0)</f>
        <v>9</v>
      </c>
    </row>
    <row r="1234" spans="1:76" x14ac:dyDescent="0.25">
      <c r="A1234">
        <v>116</v>
      </c>
      <c r="B1234" t="s">
        <v>160</v>
      </c>
      <c r="C1234">
        <v>2013</v>
      </c>
      <c r="D1234" t="s">
        <v>591</v>
      </c>
      <c r="E1234">
        <f t="shared" si="116"/>
        <v>1</v>
      </c>
      <c r="F1234">
        <v>1</v>
      </c>
      <c r="G1234">
        <v>31624</v>
      </c>
      <c r="H1234">
        <v>0.14455364080998309</v>
      </c>
      <c r="I1234">
        <v>15711</v>
      </c>
      <c r="J1234">
        <v>1</v>
      </c>
      <c r="K1234">
        <v>1862</v>
      </c>
      <c r="L1234">
        <v>8.511221831146866E-3</v>
      </c>
      <c r="M1234">
        <v>953</v>
      </c>
      <c r="N1234">
        <v>0</v>
      </c>
      <c r="S1234">
        <v>4513</v>
      </c>
      <c r="T1234">
        <v>492110</v>
      </c>
      <c r="U1234">
        <v>1</v>
      </c>
      <c r="V1234">
        <v>0</v>
      </c>
      <c r="W1234">
        <v>170</v>
      </c>
      <c r="X1234">
        <v>2878</v>
      </c>
      <c r="Y1234">
        <v>1</v>
      </c>
      <c r="Z1234">
        <v>1</v>
      </c>
      <c r="AA1234" t="s">
        <v>835</v>
      </c>
      <c r="AB1234">
        <v>165519</v>
      </c>
      <c r="AC1234">
        <f>VLOOKUP(A1234,'Full dataset'!$A$4:$IE$190,2033-C1234,FALSE)</f>
        <v>0.3</v>
      </c>
      <c r="AD1234" t="str">
        <f>VLOOKUP(A1234,'Full dataset'!$A$4:$IE$190,2041-C1234,FALSE)</f>
        <v>.</v>
      </c>
      <c r="AE1234">
        <f>VLOOKUP(A1234,'Full dataset'!$A$4:$IE$190,2050-C1234,FALSE)</f>
        <v>0</v>
      </c>
      <c r="AF1234">
        <v>0.15</v>
      </c>
      <c r="AG1234">
        <f>VLOOKUP($A1234,'Full dataset'!$A$4:$IE$190,2007+AG$1-$C1234,FALSE)</f>
        <v>2097</v>
      </c>
      <c r="AH1234">
        <f>VLOOKUP($A1234,'Full dataset'!$A$4:$IE$190,2007+AH$1-$C1234,FALSE)</f>
        <v>33070</v>
      </c>
      <c r="AI1234">
        <f>VLOOKUP($A1234,'Full dataset'!$A$4:$IE$190,2007+AI$1-$C1234,FALSE)</f>
        <v>45567</v>
      </c>
      <c r="AJ1234" t="str">
        <f>VLOOKUP($A1234,'Full dataset'!$A$4:$IE$190,2007+AJ$1-$C1234,FALSE)</f>
        <v>.</v>
      </c>
      <c r="AK1234" t="str">
        <f>VLOOKUP($A1234,'Full dataset'!$A$4:$IE$190,2007+AK$1-$C1234,FALSE)</f>
        <v>.</v>
      </c>
      <c r="AL1234">
        <f>VLOOKUP($A1234,'Full dataset'!$A$4:$IE$190,2007+AL$1-$C1234,FALSE)</f>
        <v>27</v>
      </c>
      <c r="AM1234" t="str">
        <f>VLOOKUP($A1234,'Full dataset'!$A$4:$IE$190,2007+AM$1-$C1234,FALSE)</f>
        <v>.</v>
      </c>
      <c r="AN1234" t="str">
        <f>VLOOKUP($A1234,'Full dataset'!$A$4:$IE$190,2007+AN$1-$C1234,FALSE)</f>
        <v>.</v>
      </c>
      <c r="AO1234" t="str">
        <f>VLOOKUP($A1234,'Full dataset'!$A$4:$IE$190,2007+AO$1-$C1234,FALSE)</f>
        <v>.</v>
      </c>
      <c r="AP1234" t="s">
        <v>726</v>
      </c>
      <c r="AQ1234" t="s">
        <v>726</v>
      </c>
      <c r="AR1234" t="s">
        <v>726</v>
      </c>
      <c r="AS1234" t="s">
        <v>726</v>
      </c>
      <c r="AT1234" t="s">
        <v>726</v>
      </c>
      <c r="AU1234">
        <f>VLOOKUP(A1234,'Full dataset'!$A$4:$II$190,$AU$1,FALSE)</f>
        <v>2014</v>
      </c>
      <c r="AV1234">
        <v>1</v>
      </c>
      <c r="AW1234">
        <f>VLOOKUP(A1234,'Full dataset'!$A$5:$IM$190,247,FALSE)</f>
        <v>2</v>
      </c>
      <c r="AX1234">
        <f>VLOOKUP(A1234,'Full dataset'!$A$4:$II$190,242,FALSE)</f>
        <v>2009</v>
      </c>
      <c r="AY1234">
        <f>VLOOKUP(A1234,'Full dataset'!$A$5:$IM$190,246,FALSE)</f>
        <v>1</v>
      </c>
      <c r="AZ1234">
        <v>9999</v>
      </c>
      <c r="BA1234">
        <f>MAX(VLOOKUP($A1234,'Full dataset'!$A$4:$IX$190,BA$1,FALSE),AW1234)</f>
        <v>2</v>
      </c>
      <c r="BB1234">
        <f>IF(VLOOKUP($A1234,'Full dataset'!$A$4:$IX$190,BB$1,FALSE)&gt;0,VLOOKUP($A1234,'Full dataset'!$A$4:$IX$190,BB$1,FALSE),AU1234)</f>
        <v>2013</v>
      </c>
      <c r="BC1234">
        <f>MAX(VLOOKUP($A1234,'Full dataset'!$A$4:$IX$190,BC$1,FALSE),AY1234)</f>
        <v>2</v>
      </c>
      <c r="BD1234">
        <f>MAX(VLOOKUP($A1234,'Full dataset'!$A$4:$IX$190,BD$1,FALSE),AX1234)</f>
        <v>2009</v>
      </c>
      <c r="BE1234">
        <f t="shared" si="117"/>
        <v>2009</v>
      </c>
      <c r="BF1234">
        <f t="shared" si="118"/>
        <v>1</v>
      </c>
      <c r="BG1234">
        <f t="shared" si="119"/>
        <v>1</v>
      </c>
      <c r="BH1234">
        <f t="shared" si="114"/>
        <v>0</v>
      </c>
      <c r="BI1234">
        <f t="shared" si="115"/>
        <v>1</v>
      </c>
      <c r="BO1234">
        <f>IF(BF1234=1,VLOOKUP($A1234,'Full dataset'!$A$4:$IE$190,2007+BO$1-$C1234,FALSE),0)</f>
        <v>0</v>
      </c>
      <c r="BP1234">
        <f>IF(BF1234=1,VLOOKUP($A1234,'Full dataset'!$A$4:$IE$190,2007+BP$1-$C1234,FALSE),0)</f>
        <v>0</v>
      </c>
      <c r="BQ1234">
        <f>IF(BF1234=1,VLOOKUP($A1234,'Full dataset'!$A$4:$IE$190,2007+BQ$1-$C1234,FALSE),0)</f>
        <v>0</v>
      </c>
      <c r="BR1234">
        <f>IF($BG1234=1,VLOOKUP($A1234,'Full dataset'!$A$4:$IE$190,BR$1-2007+$C1234,FALSE),0)</f>
        <v>422</v>
      </c>
      <c r="BS1234">
        <f>IF($BG1234=1,VLOOKUP($A1234,'Full dataset'!$A$4:$IE$190,BS$1-2007+$C1234,FALSE),0)</f>
        <v>81525</v>
      </c>
      <c r="BT1234">
        <f>IF($BG1234=1,VLOOKUP($A1234,'Full dataset'!$A$4:$IE$190,BT$1-2007+$C1234,FALSE),0)</f>
        <v>977401</v>
      </c>
      <c r="BU1234">
        <f>IF($BG1234=1,VLOOKUP($A1234,'Full dataset'!$A$4:$IE$190,BU$1-2007+$C1234,FALSE),0)</f>
        <v>66633</v>
      </c>
      <c r="BV1234">
        <f>IF($BG1234=1,VLOOKUP($A1234,'Full dataset'!$A$4:$IE$190,BV$1-2007+$C1234,FALSE),0)</f>
        <v>183</v>
      </c>
      <c r="BW1234">
        <f>IF($BG1234=1,VLOOKUP($A1234,'Full dataset'!$A$4:$IE$190,BW$1-2007+$C1234,FALSE),0)</f>
        <v>1238</v>
      </c>
      <c r="BX1234">
        <f>IF($BG1234=1,VLOOKUP($A1234,'Full dataset'!$A$4:$IE$190,BX$1-2007+$C1234,FALSE),0)</f>
        <v>275</v>
      </c>
    </row>
    <row r="1235" spans="1:76" x14ac:dyDescent="0.25">
      <c r="A1235">
        <v>117</v>
      </c>
      <c r="B1235" t="s">
        <v>161</v>
      </c>
      <c r="C1235">
        <v>2013</v>
      </c>
      <c r="D1235" t="s">
        <v>582</v>
      </c>
      <c r="E1235">
        <f t="shared" si="116"/>
        <v>0</v>
      </c>
      <c r="F1235">
        <v>0</v>
      </c>
      <c r="J1235">
        <v>0</v>
      </c>
      <c r="N1235">
        <v>2</v>
      </c>
      <c r="O1235">
        <v>177</v>
      </c>
      <c r="P1235">
        <v>0.11951384199864956</v>
      </c>
      <c r="Q1235">
        <v>7</v>
      </c>
      <c r="R1235">
        <v>40330</v>
      </c>
      <c r="U1235">
        <v>1</v>
      </c>
      <c r="V1235">
        <v>54</v>
      </c>
      <c r="W1235">
        <v>4267</v>
      </c>
      <c r="X1235">
        <v>2448</v>
      </c>
      <c r="Y1235">
        <v>1</v>
      </c>
      <c r="Z1235">
        <v>0</v>
      </c>
      <c r="AA1235" t="s">
        <v>836</v>
      </c>
      <c r="AB1235">
        <v>10627</v>
      </c>
      <c r="AC1235">
        <f>VLOOKUP(A1235,'Full dataset'!$A$4:$IE$190,2033-C1235,FALSE)</f>
        <v>0</v>
      </c>
      <c r="AD1235" t="str">
        <f>VLOOKUP(A1235,'Full dataset'!$A$4:$IE$190,2041-C1235,FALSE)</f>
        <v>.</v>
      </c>
      <c r="AE1235">
        <f>VLOOKUP(A1235,'Full dataset'!$A$4:$IE$190,2050-C1235,FALSE)</f>
        <v>0</v>
      </c>
      <c r="AF1235">
        <v>0</v>
      </c>
      <c r="AG1235" t="str">
        <f>VLOOKUP($A1235,'Full dataset'!$A$4:$IE$190,2007+AG$1-$C1235,FALSE)</f>
        <v>.</v>
      </c>
      <c r="AH1235" t="str">
        <f>VLOOKUP($A1235,'Full dataset'!$A$4:$IE$190,2007+AH$1-$C1235,FALSE)</f>
        <v>.</v>
      </c>
      <c r="AI1235" t="str">
        <f>VLOOKUP($A1235,'Full dataset'!$A$4:$IE$190,2007+AI$1-$C1235,FALSE)</f>
        <v>.</v>
      </c>
      <c r="AJ1235" t="str">
        <f>VLOOKUP($A1235,'Full dataset'!$A$4:$IE$190,2007+AJ$1-$C1235,FALSE)</f>
        <v>.</v>
      </c>
      <c r="AK1235" t="str">
        <f>VLOOKUP($A1235,'Full dataset'!$A$4:$IE$190,2007+AK$1-$C1235,FALSE)</f>
        <v>.</v>
      </c>
      <c r="AL1235" t="str">
        <f>VLOOKUP($A1235,'Full dataset'!$A$4:$IE$190,2007+AL$1-$C1235,FALSE)</f>
        <v>.</v>
      </c>
      <c r="AM1235" t="str">
        <f>VLOOKUP($A1235,'Full dataset'!$A$4:$IE$190,2007+AM$1-$C1235,FALSE)</f>
        <v>.</v>
      </c>
      <c r="AN1235">
        <f>VLOOKUP($A1235,'Full dataset'!$A$4:$IE$190,2007+AN$1-$C1235,FALSE)</f>
        <v>0</v>
      </c>
      <c r="AO1235" t="str">
        <f>VLOOKUP($A1235,'Full dataset'!$A$4:$IE$190,2007+AO$1-$C1235,FALSE)</f>
        <v>.</v>
      </c>
      <c r="AP1235" t="s">
        <v>726</v>
      </c>
      <c r="AQ1235" t="s">
        <v>726</v>
      </c>
      <c r="AR1235" t="s">
        <v>726</v>
      </c>
      <c r="AS1235" t="s">
        <v>726</v>
      </c>
      <c r="AT1235" t="s">
        <v>726</v>
      </c>
      <c r="AU1235">
        <f>VLOOKUP(A1235,'Full dataset'!$A$4:$II$190,$AU$1,FALSE)</f>
        <v>2009</v>
      </c>
      <c r="AV1235">
        <v>0</v>
      </c>
      <c r="AW1235">
        <f>VLOOKUP(A1235,'Full dataset'!$A$5:$IM$190,247,FALSE)</f>
        <v>1</v>
      </c>
      <c r="AX1235">
        <f>VLOOKUP(A1235,'Full dataset'!$A$4:$II$190,242,FALSE)</f>
        <v>2009</v>
      </c>
      <c r="AY1235">
        <f>VLOOKUP(A1235,'Full dataset'!$A$5:$IM$190,246,FALSE)</f>
        <v>1</v>
      </c>
      <c r="AZ1235">
        <v>9999</v>
      </c>
      <c r="BA1235">
        <f>MAX(VLOOKUP($A1235,'Full dataset'!$A$4:$IX$190,BA$1,FALSE),AW1235)</f>
        <v>1</v>
      </c>
      <c r="BB1235">
        <f>IF(VLOOKUP($A1235,'Full dataset'!$A$4:$IX$190,BB$1,FALSE)&gt;0,VLOOKUP($A1235,'Full dataset'!$A$4:$IX$190,BB$1,FALSE),AU1235)</f>
        <v>2009</v>
      </c>
      <c r="BC1235">
        <f>MAX(VLOOKUP($A1235,'Full dataset'!$A$4:$IX$190,BC$1,FALSE),AY1235)</f>
        <v>1</v>
      </c>
      <c r="BD1235">
        <f>MAX(VLOOKUP($A1235,'Full dataset'!$A$4:$IX$190,BD$1,FALSE),AX1235)</f>
        <v>2009</v>
      </c>
      <c r="BE1235">
        <f t="shared" si="117"/>
        <v>2009</v>
      </c>
      <c r="BF1235">
        <f t="shared" si="118"/>
        <v>0</v>
      </c>
      <c r="BG1235">
        <f t="shared" si="119"/>
        <v>0</v>
      </c>
      <c r="BH1235">
        <f t="shared" si="114"/>
        <v>0</v>
      </c>
      <c r="BI1235">
        <f t="shared" si="115"/>
        <v>0</v>
      </c>
      <c r="BO1235">
        <f>IF(BF1235=1,VLOOKUP($A1235,'Full dataset'!$A$4:$IE$190,2007+BO$1-$C1235,FALSE),0)</f>
        <v>0</v>
      </c>
      <c r="BP1235">
        <f>IF(BF1235=1,VLOOKUP($A1235,'Full dataset'!$A$4:$IE$190,2007+BP$1-$C1235,FALSE),0)</f>
        <v>0</v>
      </c>
      <c r="BQ1235">
        <f>IF(BF1235=1,VLOOKUP($A1235,'Full dataset'!$A$4:$IE$190,2007+BQ$1-$C1235,FALSE),0)</f>
        <v>0</v>
      </c>
      <c r="BR1235">
        <f>IF($BG1235=1,VLOOKUP($A1235,'Full dataset'!$A$4:$IE$190,BR$1-2007+$C1235,FALSE),0)</f>
        <v>0</v>
      </c>
      <c r="BS1235">
        <f>IF($BG1235=1,VLOOKUP($A1235,'Full dataset'!$A$4:$IE$190,BS$1-2007+$C1235,FALSE),0)</f>
        <v>0</v>
      </c>
      <c r="BT1235">
        <f>IF($BG1235=1,VLOOKUP($A1235,'Full dataset'!$A$4:$IE$190,BT$1-2007+$C1235,FALSE),0)</f>
        <v>0</v>
      </c>
      <c r="BU1235">
        <f>IF($BG1235=1,VLOOKUP($A1235,'Full dataset'!$A$4:$IE$190,BU$1-2007+$C1235,FALSE),0)</f>
        <v>0</v>
      </c>
      <c r="BV1235">
        <f>IF($BG1235=1,VLOOKUP($A1235,'Full dataset'!$A$4:$IE$190,BV$1-2007+$C1235,FALSE),0)</f>
        <v>0</v>
      </c>
      <c r="BW1235">
        <f>IF($BG1235=1,VLOOKUP($A1235,'Full dataset'!$A$4:$IE$190,BW$1-2007+$C1235,FALSE),0)</f>
        <v>0</v>
      </c>
      <c r="BX1235">
        <f>IF($BG1235=1,VLOOKUP($A1235,'Full dataset'!$A$4:$IE$190,BX$1-2007+$C1235,FALSE),0)</f>
        <v>0</v>
      </c>
    </row>
    <row r="1236" spans="1:76" x14ac:dyDescent="0.25">
      <c r="A1236">
        <v>118</v>
      </c>
      <c r="B1236" t="s">
        <v>162</v>
      </c>
      <c r="C1236">
        <v>2013</v>
      </c>
      <c r="D1236" t="s">
        <v>582</v>
      </c>
      <c r="E1236">
        <f t="shared" si="116"/>
        <v>0</v>
      </c>
      <c r="F1236">
        <v>1</v>
      </c>
      <c r="G1236">
        <v>1329</v>
      </c>
      <c r="H1236">
        <v>0.20929133858267718</v>
      </c>
      <c r="I1236">
        <v>1004</v>
      </c>
      <c r="J1236">
        <v>0</v>
      </c>
      <c r="N1236">
        <v>2</v>
      </c>
      <c r="O1236">
        <v>1173</v>
      </c>
      <c r="P1236">
        <v>0.1847244094488189</v>
      </c>
      <c r="Q1236">
        <v>2</v>
      </c>
      <c r="R1236">
        <v>39600</v>
      </c>
      <c r="U1236">
        <v>1</v>
      </c>
      <c r="V1236">
        <v>0</v>
      </c>
      <c r="W1236">
        <v>32</v>
      </c>
      <c r="X1236">
        <v>6</v>
      </c>
      <c r="Y1236">
        <v>1</v>
      </c>
      <c r="Z1236">
        <v>1</v>
      </c>
      <c r="AA1236" t="s">
        <v>837</v>
      </c>
      <c r="AB1236">
        <v>6611</v>
      </c>
      <c r="AC1236">
        <f>VLOOKUP(A1236,'Full dataset'!$A$4:$IE$190,2033-C1236,FALSE)</f>
        <v>0</v>
      </c>
      <c r="AD1236" t="str">
        <f>VLOOKUP(A1236,'Full dataset'!$A$4:$IE$190,2041-C1236,FALSE)</f>
        <v>.</v>
      </c>
      <c r="AE1236">
        <f>VLOOKUP(A1236,'Full dataset'!$A$4:$IE$190,2050-C1236,FALSE)</f>
        <v>0</v>
      </c>
      <c r="AF1236">
        <v>0</v>
      </c>
      <c r="AG1236" t="str">
        <f>VLOOKUP($A1236,'Full dataset'!$A$4:$IE$190,2007+AG$1-$C1236,FALSE)</f>
        <v>.</v>
      </c>
      <c r="AH1236" t="str">
        <f>VLOOKUP($A1236,'Full dataset'!$A$4:$IE$190,2007+AH$1-$C1236,FALSE)</f>
        <v>.</v>
      </c>
      <c r="AI1236" t="str">
        <f>VLOOKUP($A1236,'Full dataset'!$A$4:$IE$190,2007+AI$1-$C1236,FALSE)</f>
        <v>.</v>
      </c>
      <c r="AJ1236" t="str">
        <f>VLOOKUP($A1236,'Full dataset'!$A$4:$IE$190,2007+AJ$1-$C1236,FALSE)</f>
        <v>.</v>
      </c>
      <c r="AK1236" t="str">
        <f>VLOOKUP($A1236,'Full dataset'!$A$4:$IE$190,2007+AK$1-$C1236,FALSE)</f>
        <v>.</v>
      </c>
      <c r="AL1236" t="str">
        <f>VLOOKUP($A1236,'Full dataset'!$A$4:$IE$190,2007+AL$1-$C1236,FALSE)</f>
        <v>.</v>
      </c>
      <c r="AM1236" t="str">
        <f>VLOOKUP($A1236,'Full dataset'!$A$4:$IE$190,2007+AM$1-$C1236,FALSE)</f>
        <v>.</v>
      </c>
      <c r="AN1236" t="str">
        <f>VLOOKUP($A1236,'Full dataset'!$A$4:$IE$190,2007+AN$1-$C1236,FALSE)</f>
        <v>.</v>
      </c>
      <c r="AO1236" t="str">
        <f>VLOOKUP($A1236,'Full dataset'!$A$4:$IE$190,2007+AO$1-$C1236,FALSE)</f>
        <v>.</v>
      </c>
      <c r="AP1236" t="s">
        <v>726</v>
      </c>
      <c r="AQ1236" t="s">
        <v>726</v>
      </c>
      <c r="AR1236" t="s">
        <v>726</v>
      </c>
      <c r="AS1236" t="s">
        <v>726</v>
      </c>
      <c r="AT1236" t="s">
        <v>726</v>
      </c>
      <c r="AU1236">
        <f>VLOOKUP(A1236,'Full dataset'!$A$4:$II$190,$AU$1,FALSE)</f>
        <v>2013</v>
      </c>
      <c r="AV1236">
        <v>0</v>
      </c>
      <c r="AW1236">
        <f>VLOOKUP(A1236,'Full dataset'!$A$5:$IM$190,247,FALSE)</f>
        <v>2</v>
      </c>
      <c r="AX1236">
        <f>VLOOKUP(A1236,'Full dataset'!$A$4:$II$190,242,FALSE)</f>
        <v>2008</v>
      </c>
      <c r="AY1236">
        <f>VLOOKUP(A1236,'Full dataset'!$A$5:$IM$190,246,FALSE)</f>
        <v>1</v>
      </c>
      <c r="AZ1236">
        <v>9999</v>
      </c>
      <c r="BA1236">
        <f>MAX(VLOOKUP($A1236,'Full dataset'!$A$4:$IX$190,BA$1,FALSE),AW1236)</f>
        <v>2</v>
      </c>
      <c r="BB1236">
        <f>IF(VLOOKUP($A1236,'Full dataset'!$A$4:$IX$190,BB$1,FALSE)&gt;0,VLOOKUP($A1236,'Full dataset'!$A$4:$IX$190,BB$1,FALSE),AU1236)</f>
        <v>2013</v>
      </c>
      <c r="BC1236">
        <f>MAX(VLOOKUP($A1236,'Full dataset'!$A$4:$IX$190,BC$1,FALSE),AY1236)</f>
        <v>1</v>
      </c>
      <c r="BD1236">
        <f>MAX(VLOOKUP($A1236,'Full dataset'!$A$4:$IX$190,BD$1,FALSE),AX1236)</f>
        <v>2008</v>
      </c>
      <c r="BE1236">
        <f t="shared" si="117"/>
        <v>2008</v>
      </c>
      <c r="BF1236">
        <f t="shared" si="118"/>
        <v>1</v>
      </c>
      <c r="BG1236">
        <f t="shared" si="119"/>
        <v>0</v>
      </c>
      <c r="BH1236">
        <f t="shared" si="114"/>
        <v>0</v>
      </c>
      <c r="BI1236">
        <f t="shared" si="115"/>
        <v>1</v>
      </c>
      <c r="BO1236">
        <f>IF(BF1236=1,VLOOKUP($A1236,'Full dataset'!$A$4:$IE$190,2007+BO$1-$C1236,FALSE),0)</f>
        <v>2</v>
      </c>
      <c r="BP1236">
        <f>IF(BF1236=1,VLOOKUP($A1236,'Full dataset'!$A$4:$IE$190,2007+BP$1-$C1236,FALSE),0)</f>
        <v>0</v>
      </c>
      <c r="BQ1236">
        <f>IF(BF1236=1,VLOOKUP($A1236,'Full dataset'!$A$4:$IE$190,2007+BQ$1-$C1236,FALSE),0)</f>
        <v>0</v>
      </c>
      <c r="BR1236">
        <f>IF($BG1236=1,VLOOKUP($A1236,'Full dataset'!$A$4:$IE$190,BR$1-2007+$C1236,FALSE),0)</f>
        <v>0</v>
      </c>
      <c r="BS1236">
        <f>IF($BG1236=1,VLOOKUP($A1236,'Full dataset'!$A$4:$IE$190,BS$1-2007+$C1236,FALSE),0)</f>
        <v>0</v>
      </c>
      <c r="BT1236">
        <f>IF($BG1236=1,VLOOKUP($A1236,'Full dataset'!$A$4:$IE$190,BT$1-2007+$C1236,FALSE),0)</f>
        <v>0</v>
      </c>
      <c r="BU1236">
        <f>IF($BG1236=1,VLOOKUP($A1236,'Full dataset'!$A$4:$IE$190,BU$1-2007+$C1236,FALSE),0)</f>
        <v>0</v>
      </c>
      <c r="BV1236">
        <f>IF($BG1236=1,VLOOKUP($A1236,'Full dataset'!$A$4:$IE$190,BV$1-2007+$C1236,FALSE),0)</f>
        <v>0</v>
      </c>
      <c r="BW1236">
        <f>IF($BG1236=1,VLOOKUP($A1236,'Full dataset'!$A$4:$IE$190,BW$1-2007+$C1236,FALSE),0)</f>
        <v>0</v>
      </c>
      <c r="BX1236">
        <f>IF($BG1236=1,VLOOKUP($A1236,'Full dataset'!$A$4:$IE$190,BX$1-2007+$C1236,FALSE),0)</f>
        <v>0</v>
      </c>
    </row>
    <row r="1237" spans="1:76" x14ac:dyDescent="0.25">
      <c r="A1237">
        <v>119</v>
      </c>
      <c r="B1237" t="s">
        <v>163</v>
      </c>
      <c r="C1237">
        <v>2013</v>
      </c>
      <c r="D1237" t="s">
        <v>591</v>
      </c>
      <c r="E1237">
        <f t="shared" si="116"/>
        <v>1</v>
      </c>
      <c r="F1237">
        <v>1</v>
      </c>
      <c r="G1237">
        <v>5191</v>
      </c>
      <c r="H1237">
        <v>1.0009641342074818</v>
      </c>
      <c r="I1237">
        <v>1858</v>
      </c>
      <c r="J1237">
        <v>0</v>
      </c>
      <c r="N1237">
        <v>0</v>
      </c>
      <c r="S1237">
        <v>2520</v>
      </c>
      <c r="T1237">
        <v>3372</v>
      </c>
      <c r="U1237">
        <v>1</v>
      </c>
      <c r="V1237">
        <v>1079</v>
      </c>
      <c r="W1237">
        <v>379499</v>
      </c>
      <c r="X1237">
        <v>11671</v>
      </c>
      <c r="Y1237">
        <v>1</v>
      </c>
      <c r="Z1237">
        <v>1</v>
      </c>
      <c r="AA1237" t="s">
        <v>838</v>
      </c>
      <c r="AB1237">
        <v>43712</v>
      </c>
      <c r="AC1237">
        <f>VLOOKUP(A1237,'Full dataset'!$A$4:$IE$190,2033-C1237,FALSE)</f>
        <v>0</v>
      </c>
      <c r="AD1237" t="str">
        <f>VLOOKUP(A1237,'Full dataset'!$A$4:$IE$190,2041-C1237,FALSE)</f>
        <v>.</v>
      </c>
      <c r="AE1237">
        <f>VLOOKUP(A1237,'Full dataset'!$A$4:$IE$190,2050-C1237,FALSE)</f>
        <v>0</v>
      </c>
      <c r="AF1237">
        <v>0</v>
      </c>
      <c r="AG1237">
        <f>VLOOKUP($A1237,'Full dataset'!$A$4:$IE$190,2007+AG$1-$C1237,FALSE)</f>
        <v>-22.1</v>
      </c>
      <c r="AH1237">
        <f>VLOOKUP($A1237,'Full dataset'!$A$4:$IE$190,2007+AH$1-$C1237,FALSE)</f>
        <v>990.9</v>
      </c>
      <c r="AI1237">
        <f>VLOOKUP($A1237,'Full dataset'!$A$4:$IE$190,2007+AI$1-$C1237,FALSE)</f>
        <v>1882</v>
      </c>
      <c r="AJ1237" t="str">
        <f>VLOOKUP($A1237,'Full dataset'!$A$4:$IE$190,2007+AJ$1-$C1237,FALSE)</f>
        <v>.</v>
      </c>
      <c r="AK1237" t="str">
        <f>VLOOKUP($A1237,'Full dataset'!$A$4:$IE$190,2007+AK$1-$C1237,FALSE)</f>
        <v>.</v>
      </c>
      <c r="AL1237" t="str">
        <f>VLOOKUP($A1237,'Full dataset'!$A$4:$IE$190,2007+AL$1-$C1237,FALSE)</f>
        <v>.</v>
      </c>
      <c r="AM1237" t="str">
        <f>VLOOKUP($A1237,'Full dataset'!$A$4:$IE$190,2007+AM$1-$C1237,FALSE)</f>
        <v>.</v>
      </c>
      <c r="AN1237" t="str">
        <f>VLOOKUP($A1237,'Full dataset'!$A$4:$IE$190,2007+AN$1-$C1237,FALSE)</f>
        <v>.</v>
      </c>
      <c r="AO1237" t="str">
        <f>VLOOKUP($A1237,'Full dataset'!$A$4:$IE$190,2007+AO$1-$C1237,FALSE)</f>
        <v>.</v>
      </c>
      <c r="AP1237" t="s">
        <v>726</v>
      </c>
      <c r="AQ1237" t="s">
        <v>726</v>
      </c>
      <c r="AR1237" t="s">
        <v>726</v>
      </c>
      <c r="AS1237" t="s">
        <v>726</v>
      </c>
      <c r="AT1237" t="s">
        <v>726</v>
      </c>
      <c r="AU1237">
        <f>VLOOKUP(A1237,'Full dataset'!$A$4:$II$190,$AU$1,FALSE)</f>
        <v>2008</v>
      </c>
      <c r="AV1237">
        <v>0</v>
      </c>
      <c r="AW1237">
        <f>VLOOKUP(A1237,'Full dataset'!$A$5:$IM$190,247,FALSE)</f>
        <v>1</v>
      </c>
      <c r="AX1237">
        <f>VLOOKUP(A1237,'Full dataset'!$A$4:$II$190,242,FALSE)</f>
        <v>2008</v>
      </c>
      <c r="AY1237">
        <f>VLOOKUP(A1237,'Full dataset'!$A$5:$IM$190,246,FALSE)</f>
        <v>1</v>
      </c>
      <c r="AZ1237">
        <v>9999</v>
      </c>
      <c r="BA1237">
        <f>MAX(VLOOKUP($A1237,'Full dataset'!$A$4:$IX$190,BA$1,FALSE),AW1237)</f>
        <v>1</v>
      </c>
      <c r="BB1237">
        <f>IF(VLOOKUP($A1237,'Full dataset'!$A$4:$IX$190,BB$1,FALSE)&gt;0,VLOOKUP($A1237,'Full dataset'!$A$4:$IX$190,BB$1,FALSE),AU1237)</f>
        <v>2008</v>
      </c>
      <c r="BC1237">
        <f>MAX(VLOOKUP($A1237,'Full dataset'!$A$4:$IX$190,BC$1,FALSE),AY1237)</f>
        <v>1</v>
      </c>
      <c r="BD1237">
        <f>MAX(VLOOKUP($A1237,'Full dataset'!$A$4:$IX$190,BD$1,FALSE),AX1237)</f>
        <v>2008</v>
      </c>
      <c r="BE1237">
        <f t="shared" si="117"/>
        <v>2008</v>
      </c>
      <c r="BF1237">
        <f t="shared" si="118"/>
        <v>0</v>
      </c>
      <c r="BG1237">
        <f t="shared" si="119"/>
        <v>0</v>
      </c>
      <c r="BH1237">
        <f t="shared" si="114"/>
        <v>0</v>
      </c>
      <c r="BI1237">
        <f t="shared" si="115"/>
        <v>0</v>
      </c>
      <c r="BO1237">
        <f>IF(BF1237=1,VLOOKUP($A1237,'Full dataset'!$A$4:$IE$190,2007+BO$1-$C1237,FALSE),0)</f>
        <v>0</v>
      </c>
      <c r="BP1237">
        <f>IF(BF1237=1,VLOOKUP($A1237,'Full dataset'!$A$4:$IE$190,2007+BP$1-$C1237,FALSE),0)</f>
        <v>0</v>
      </c>
      <c r="BQ1237">
        <f>IF(BF1237=1,VLOOKUP($A1237,'Full dataset'!$A$4:$IE$190,2007+BQ$1-$C1237,FALSE),0)</f>
        <v>0</v>
      </c>
      <c r="BR1237">
        <f>IF($BG1237=1,VLOOKUP($A1237,'Full dataset'!$A$4:$IE$190,BR$1-2007+$C1237,FALSE),0)</f>
        <v>0</v>
      </c>
      <c r="BS1237">
        <f>IF($BG1237=1,VLOOKUP($A1237,'Full dataset'!$A$4:$IE$190,BS$1-2007+$C1237,FALSE),0)</f>
        <v>0</v>
      </c>
      <c r="BT1237">
        <f>IF($BG1237=1,VLOOKUP($A1237,'Full dataset'!$A$4:$IE$190,BT$1-2007+$C1237,FALSE),0)</f>
        <v>0</v>
      </c>
      <c r="BU1237">
        <f>IF($BG1237=1,VLOOKUP($A1237,'Full dataset'!$A$4:$IE$190,BU$1-2007+$C1237,FALSE),0)</f>
        <v>0</v>
      </c>
      <c r="BV1237">
        <f>IF($BG1237=1,VLOOKUP($A1237,'Full dataset'!$A$4:$IE$190,BV$1-2007+$C1237,FALSE),0)</f>
        <v>0</v>
      </c>
      <c r="BW1237">
        <f>IF($BG1237=1,VLOOKUP($A1237,'Full dataset'!$A$4:$IE$190,BW$1-2007+$C1237,FALSE),0)</f>
        <v>0</v>
      </c>
      <c r="BX1237">
        <f>IF($BG1237=1,VLOOKUP($A1237,'Full dataset'!$A$4:$IE$190,BX$1-2007+$C1237,FALSE),0)</f>
        <v>0</v>
      </c>
    </row>
    <row r="1238" spans="1:76" x14ac:dyDescent="0.25">
      <c r="A1238">
        <v>120</v>
      </c>
      <c r="B1238" t="s">
        <v>164</v>
      </c>
      <c r="C1238">
        <v>2013</v>
      </c>
      <c r="D1238" t="s">
        <v>591</v>
      </c>
      <c r="E1238">
        <f t="shared" si="116"/>
        <v>1</v>
      </c>
      <c r="F1238">
        <v>1</v>
      </c>
      <c r="G1238">
        <v>40885</v>
      </c>
      <c r="H1238">
        <v>2.8433827108978371</v>
      </c>
      <c r="I1238">
        <v>16484</v>
      </c>
      <c r="J1238">
        <v>0</v>
      </c>
      <c r="N1238">
        <v>1</v>
      </c>
      <c r="O1238">
        <v>14832</v>
      </c>
      <c r="P1238">
        <v>1.0315042770707281</v>
      </c>
      <c r="Q1238">
        <v>450</v>
      </c>
      <c r="R1238">
        <v>40179</v>
      </c>
      <c r="S1238">
        <v>3674</v>
      </c>
      <c r="T1238">
        <v>334413</v>
      </c>
      <c r="U1238">
        <v>1</v>
      </c>
      <c r="V1238">
        <v>1742</v>
      </c>
      <c r="W1238">
        <v>60449</v>
      </c>
      <c r="X1238">
        <v>18427</v>
      </c>
      <c r="Y1238">
        <v>1</v>
      </c>
      <c r="Z1238">
        <v>1</v>
      </c>
      <c r="AA1238" t="s">
        <v>839</v>
      </c>
      <c r="AB1238">
        <v>191352</v>
      </c>
      <c r="AC1238">
        <f>VLOOKUP(A1238,'Full dataset'!$A$4:$IE$190,2033-C1238,FALSE)</f>
        <v>0</v>
      </c>
      <c r="AD1238" t="str">
        <f>VLOOKUP(A1238,'Full dataset'!$A$4:$IE$190,2041-C1238,FALSE)</f>
        <v>.</v>
      </c>
      <c r="AE1238">
        <f>VLOOKUP(A1238,'Full dataset'!$A$4:$IE$190,2050-C1238,FALSE)</f>
        <v>0</v>
      </c>
      <c r="AF1238">
        <v>0</v>
      </c>
      <c r="AG1238">
        <f>VLOOKUP($A1238,'Full dataset'!$A$4:$IE$190,2007+AG$1-$C1238,FALSE)</f>
        <v>2162</v>
      </c>
      <c r="AH1238">
        <f>VLOOKUP($A1238,'Full dataset'!$A$4:$IE$190,2007+AH$1-$C1238,FALSE)</f>
        <v>18938</v>
      </c>
      <c r="AI1238">
        <f>VLOOKUP($A1238,'Full dataset'!$A$4:$IE$190,2007+AI$1-$C1238,FALSE)</f>
        <v>12205</v>
      </c>
      <c r="AJ1238" t="str">
        <f>VLOOKUP($A1238,'Full dataset'!$A$4:$IE$190,2007+AJ$1-$C1238,FALSE)</f>
        <v>.</v>
      </c>
      <c r="AK1238" t="str">
        <f>VLOOKUP($A1238,'Full dataset'!$A$4:$IE$190,2007+AK$1-$C1238,FALSE)</f>
        <v>.</v>
      </c>
      <c r="AL1238" t="str">
        <f>VLOOKUP($A1238,'Full dataset'!$A$4:$IE$190,2007+AL$1-$C1238,FALSE)</f>
        <v>.</v>
      </c>
      <c r="AM1238" t="str">
        <f>VLOOKUP($A1238,'Full dataset'!$A$4:$IE$190,2007+AM$1-$C1238,FALSE)</f>
        <v>.</v>
      </c>
      <c r="AN1238" t="str">
        <f>VLOOKUP($A1238,'Full dataset'!$A$4:$IE$190,2007+AN$1-$C1238,FALSE)</f>
        <v>.</v>
      </c>
      <c r="AO1238" t="str">
        <f>VLOOKUP($A1238,'Full dataset'!$A$4:$IE$190,2007+AO$1-$C1238,FALSE)</f>
        <v>.</v>
      </c>
      <c r="AP1238" t="s">
        <v>726</v>
      </c>
      <c r="AQ1238" t="s">
        <v>726</v>
      </c>
      <c r="AR1238" t="s">
        <v>726</v>
      </c>
      <c r="AS1238" t="s">
        <v>726</v>
      </c>
      <c r="AT1238" t="s">
        <v>726</v>
      </c>
      <c r="AU1238">
        <f>VLOOKUP(A1238,'Full dataset'!$A$4:$II$190,$AU$1,FALSE)</f>
        <v>2008</v>
      </c>
      <c r="AV1238">
        <v>0</v>
      </c>
      <c r="AW1238">
        <f>VLOOKUP(A1238,'Full dataset'!$A$5:$IM$190,247,FALSE)</f>
        <v>1</v>
      </c>
      <c r="AX1238">
        <f>VLOOKUP(A1238,'Full dataset'!$A$4:$II$190,242,FALSE)</f>
        <v>2010</v>
      </c>
      <c r="AY1238">
        <f>VLOOKUP(A1238,'Full dataset'!$A$5:$IM$190,246,FALSE)</f>
        <v>1</v>
      </c>
      <c r="AZ1238">
        <v>9999</v>
      </c>
      <c r="BA1238">
        <f>MAX(VLOOKUP($A1238,'Full dataset'!$A$4:$IX$190,BA$1,FALSE),AW1238)</f>
        <v>1</v>
      </c>
      <c r="BB1238">
        <f>IF(VLOOKUP($A1238,'Full dataset'!$A$4:$IX$190,BB$1,FALSE)&gt;0,VLOOKUP($A1238,'Full dataset'!$A$4:$IX$190,BB$1,FALSE),AU1238)</f>
        <v>2008</v>
      </c>
      <c r="BC1238">
        <f>MAX(VLOOKUP($A1238,'Full dataset'!$A$4:$IX$190,BC$1,FALSE),AY1238)</f>
        <v>1</v>
      </c>
      <c r="BD1238">
        <f>MAX(VLOOKUP($A1238,'Full dataset'!$A$4:$IX$190,BD$1,FALSE),AX1238)</f>
        <v>2010</v>
      </c>
      <c r="BE1238">
        <f t="shared" si="117"/>
        <v>2008</v>
      </c>
      <c r="BF1238">
        <f t="shared" si="118"/>
        <v>0</v>
      </c>
      <c r="BG1238">
        <f t="shared" si="119"/>
        <v>0</v>
      </c>
      <c r="BH1238">
        <f t="shared" si="114"/>
        <v>0</v>
      </c>
      <c r="BI1238">
        <f t="shared" si="115"/>
        <v>0</v>
      </c>
      <c r="BO1238">
        <f>IF(BF1238=1,VLOOKUP($A1238,'Full dataset'!$A$4:$IE$190,2007+BO$1-$C1238,FALSE),0)</f>
        <v>0</v>
      </c>
      <c r="BP1238">
        <f>IF(BF1238=1,VLOOKUP($A1238,'Full dataset'!$A$4:$IE$190,2007+BP$1-$C1238,FALSE),0)</f>
        <v>0</v>
      </c>
      <c r="BQ1238">
        <f>IF(BF1238=1,VLOOKUP($A1238,'Full dataset'!$A$4:$IE$190,2007+BQ$1-$C1238,FALSE),0)</f>
        <v>0</v>
      </c>
      <c r="BR1238">
        <f>IF($BG1238=1,VLOOKUP($A1238,'Full dataset'!$A$4:$IE$190,BR$1-2007+$C1238,FALSE),0)</f>
        <v>0</v>
      </c>
      <c r="BS1238">
        <f>IF($BG1238=1,VLOOKUP($A1238,'Full dataset'!$A$4:$IE$190,BS$1-2007+$C1238,FALSE),0)</f>
        <v>0</v>
      </c>
      <c r="BT1238">
        <f>IF($BG1238=1,VLOOKUP($A1238,'Full dataset'!$A$4:$IE$190,BT$1-2007+$C1238,FALSE),0)</f>
        <v>0</v>
      </c>
      <c r="BU1238">
        <f>IF($BG1238=1,VLOOKUP($A1238,'Full dataset'!$A$4:$IE$190,BU$1-2007+$C1238,FALSE),0)</f>
        <v>0</v>
      </c>
      <c r="BV1238">
        <f>IF($BG1238=1,VLOOKUP($A1238,'Full dataset'!$A$4:$IE$190,BV$1-2007+$C1238,FALSE),0)</f>
        <v>0</v>
      </c>
      <c r="BW1238">
        <f>IF($BG1238=1,VLOOKUP($A1238,'Full dataset'!$A$4:$IE$190,BW$1-2007+$C1238,FALSE),0)</f>
        <v>0</v>
      </c>
      <c r="BX1238">
        <f>IF($BG1238=1,VLOOKUP($A1238,'Full dataset'!$A$4:$IE$190,BX$1-2007+$C1238,FALSE),0)</f>
        <v>0</v>
      </c>
    </row>
    <row r="1239" spans="1:76" x14ac:dyDescent="0.25">
      <c r="A1239">
        <v>121</v>
      </c>
      <c r="B1239" t="s">
        <v>165</v>
      </c>
      <c r="C1239">
        <v>2013</v>
      </c>
      <c r="D1239" t="s">
        <v>582</v>
      </c>
      <c r="E1239">
        <f t="shared" si="116"/>
        <v>0</v>
      </c>
      <c r="F1239">
        <v>0</v>
      </c>
      <c r="J1239">
        <v>0</v>
      </c>
      <c r="N1239">
        <v>0</v>
      </c>
      <c r="U1239">
        <v>1</v>
      </c>
      <c r="V1239">
        <v>590</v>
      </c>
      <c r="W1239">
        <v>23298</v>
      </c>
      <c r="X1239">
        <v>18314</v>
      </c>
      <c r="Y1239">
        <v>1</v>
      </c>
      <c r="Z1239">
        <v>1</v>
      </c>
      <c r="AA1239" t="s">
        <v>840</v>
      </c>
      <c r="AB1239">
        <v>25264</v>
      </c>
      <c r="AC1239">
        <f>VLOOKUP(A1239,'Full dataset'!$A$4:$IE$190,2033-C1239,FALSE)</f>
        <v>0</v>
      </c>
      <c r="AD1239" t="str">
        <f>VLOOKUP(A1239,'Full dataset'!$A$4:$IE$190,2041-C1239,FALSE)</f>
        <v>.</v>
      </c>
      <c r="AE1239">
        <f>VLOOKUP(A1239,'Full dataset'!$A$4:$IE$190,2050-C1239,FALSE)</f>
        <v>0</v>
      </c>
      <c r="AF1239">
        <v>0</v>
      </c>
      <c r="AG1239" t="str">
        <f>VLOOKUP($A1239,'Full dataset'!$A$4:$IE$190,2007+AG$1-$C1239,FALSE)</f>
        <v>.</v>
      </c>
      <c r="AH1239" t="str">
        <f>VLOOKUP($A1239,'Full dataset'!$A$4:$IE$190,2007+AH$1-$C1239,FALSE)</f>
        <v>.</v>
      </c>
      <c r="AI1239" t="str">
        <f>VLOOKUP($A1239,'Full dataset'!$A$4:$IE$190,2007+AI$1-$C1239,FALSE)</f>
        <v>.</v>
      </c>
      <c r="AJ1239" t="str">
        <f>VLOOKUP($A1239,'Full dataset'!$A$4:$IE$190,2007+AJ$1-$C1239,FALSE)</f>
        <v>.</v>
      </c>
      <c r="AK1239" t="str">
        <f>VLOOKUP($A1239,'Full dataset'!$A$4:$IE$190,2007+AK$1-$C1239,FALSE)</f>
        <v>.</v>
      </c>
      <c r="AL1239" t="str">
        <f>VLOOKUP($A1239,'Full dataset'!$A$4:$IE$190,2007+AL$1-$C1239,FALSE)</f>
        <v>.</v>
      </c>
      <c r="AM1239" t="str">
        <f>VLOOKUP($A1239,'Full dataset'!$A$4:$IE$190,2007+AM$1-$C1239,FALSE)</f>
        <v>.</v>
      </c>
      <c r="AN1239" t="str">
        <f>VLOOKUP($A1239,'Full dataset'!$A$4:$IE$190,2007+AN$1-$C1239,FALSE)</f>
        <v>.</v>
      </c>
      <c r="AO1239" t="str">
        <f>VLOOKUP($A1239,'Full dataset'!$A$4:$IE$190,2007+AO$1-$C1239,FALSE)</f>
        <v>.</v>
      </c>
      <c r="AP1239" t="s">
        <v>726</v>
      </c>
      <c r="AQ1239" t="s">
        <v>726</v>
      </c>
      <c r="AR1239" t="s">
        <v>726</v>
      </c>
      <c r="AS1239" t="s">
        <v>726</v>
      </c>
      <c r="AT1239" t="s">
        <v>726</v>
      </c>
      <c r="AU1239">
        <f>VLOOKUP(A1239,'Full dataset'!$A$4:$II$190,$AU$1,FALSE)</f>
        <v>2009</v>
      </c>
      <c r="AV1239">
        <v>0</v>
      </c>
      <c r="AW1239">
        <f>VLOOKUP(A1239,'Full dataset'!$A$5:$IM$190,247,FALSE)</f>
        <v>1</v>
      </c>
      <c r="AX1239">
        <f>VLOOKUP(A1239,'Full dataset'!$A$4:$II$190,242,FALSE)</f>
        <v>2008</v>
      </c>
      <c r="AY1239">
        <f>VLOOKUP(A1239,'Full dataset'!$A$5:$IM$190,246,FALSE)</f>
        <v>1</v>
      </c>
      <c r="AZ1239">
        <v>9999</v>
      </c>
      <c r="BA1239">
        <f>MAX(VLOOKUP($A1239,'Full dataset'!$A$4:$IX$190,BA$1,FALSE),AW1239)</f>
        <v>1</v>
      </c>
      <c r="BB1239">
        <f>IF(VLOOKUP($A1239,'Full dataset'!$A$4:$IX$190,BB$1,FALSE)&gt;0,VLOOKUP($A1239,'Full dataset'!$A$4:$IX$190,BB$1,FALSE),AU1239)</f>
        <v>2009</v>
      </c>
      <c r="BC1239">
        <f>MAX(VLOOKUP($A1239,'Full dataset'!$A$4:$IX$190,BC$1,FALSE),AY1239)</f>
        <v>1</v>
      </c>
      <c r="BD1239">
        <f>MAX(VLOOKUP($A1239,'Full dataset'!$A$4:$IX$190,BD$1,FALSE),AX1239)</f>
        <v>2008</v>
      </c>
      <c r="BE1239">
        <f t="shared" si="117"/>
        <v>2008</v>
      </c>
      <c r="BF1239">
        <f t="shared" si="118"/>
        <v>0</v>
      </c>
      <c r="BG1239">
        <f t="shared" si="119"/>
        <v>0</v>
      </c>
      <c r="BH1239">
        <f t="shared" si="114"/>
        <v>0</v>
      </c>
      <c r="BI1239">
        <f t="shared" si="115"/>
        <v>0</v>
      </c>
      <c r="BO1239">
        <f>IF(BF1239=1,VLOOKUP($A1239,'Full dataset'!$A$4:$IE$190,2007+BO$1-$C1239,FALSE),0)</f>
        <v>0</v>
      </c>
      <c r="BP1239">
        <f>IF(BF1239=1,VLOOKUP($A1239,'Full dataset'!$A$4:$IE$190,2007+BP$1-$C1239,FALSE),0)</f>
        <v>0</v>
      </c>
      <c r="BQ1239">
        <f>IF(BF1239=1,VLOOKUP($A1239,'Full dataset'!$A$4:$IE$190,2007+BQ$1-$C1239,FALSE),0)</f>
        <v>0</v>
      </c>
      <c r="BR1239">
        <f>IF($BG1239=1,VLOOKUP($A1239,'Full dataset'!$A$4:$IE$190,BR$1-2007+$C1239,FALSE),0)</f>
        <v>0</v>
      </c>
      <c r="BS1239">
        <f>IF($BG1239=1,VLOOKUP($A1239,'Full dataset'!$A$4:$IE$190,BS$1-2007+$C1239,FALSE),0)</f>
        <v>0</v>
      </c>
      <c r="BT1239">
        <f>IF($BG1239=1,VLOOKUP($A1239,'Full dataset'!$A$4:$IE$190,BT$1-2007+$C1239,FALSE),0)</f>
        <v>0</v>
      </c>
      <c r="BU1239">
        <f>IF($BG1239=1,VLOOKUP($A1239,'Full dataset'!$A$4:$IE$190,BU$1-2007+$C1239,FALSE),0)</f>
        <v>0</v>
      </c>
      <c r="BV1239">
        <f>IF($BG1239=1,VLOOKUP($A1239,'Full dataset'!$A$4:$IE$190,BV$1-2007+$C1239,FALSE),0)</f>
        <v>0</v>
      </c>
      <c r="BW1239">
        <f>IF($BG1239=1,VLOOKUP($A1239,'Full dataset'!$A$4:$IE$190,BW$1-2007+$C1239,FALSE),0)</f>
        <v>0</v>
      </c>
      <c r="BX1239">
        <f>IF($BG1239=1,VLOOKUP($A1239,'Full dataset'!$A$4:$IE$190,BX$1-2007+$C1239,FALSE),0)</f>
        <v>0</v>
      </c>
    </row>
    <row r="1240" spans="1:76" x14ac:dyDescent="0.25">
      <c r="A1240">
        <v>122</v>
      </c>
      <c r="B1240" t="s">
        <v>166</v>
      </c>
      <c r="C1240">
        <v>2013</v>
      </c>
      <c r="D1240" t="s">
        <v>591</v>
      </c>
      <c r="E1240">
        <f t="shared" si="116"/>
        <v>1</v>
      </c>
      <c r="F1240">
        <v>1</v>
      </c>
      <c r="G1240">
        <v>10539</v>
      </c>
      <c r="H1240">
        <v>0.35660147526561548</v>
      </c>
      <c r="I1240">
        <v>6009</v>
      </c>
      <c r="J1240">
        <v>0</v>
      </c>
      <c r="N1240">
        <v>0</v>
      </c>
      <c r="S1240">
        <v>2851</v>
      </c>
      <c r="T1240">
        <v>325510</v>
      </c>
      <c r="U1240">
        <v>1</v>
      </c>
      <c r="V1240">
        <v>6320</v>
      </c>
      <c r="W1240">
        <v>144568</v>
      </c>
      <c r="X1240">
        <v>7691</v>
      </c>
      <c r="Y1240">
        <v>1</v>
      </c>
      <c r="Z1240">
        <v>0</v>
      </c>
      <c r="AA1240" t="s">
        <v>841</v>
      </c>
      <c r="AB1240">
        <v>52255</v>
      </c>
      <c r="AC1240">
        <f>VLOOKUP(A1240,'Full dataset'!$A$4:$IE$190,2033-C1240,FALSE)</f>
        <v>0</v>
      </c>
      <c r="AD1240" t="str">
        <f>VLOOKUP(A1240,'Full dataset'!$A$4:$IE$190,2041-C1240,FALSE)</f>
        <v>.</v>
      </c>
      <c r="AE1240">
        <f>VLOOKUP(A1240,'Full dataset'!$A$4:$IE$190,2050-C1240,FALSE)</f>
        <v>0</v>
      </c>
      <c r="AF1240">
        <v>0</v>
      </c>
      <c r="AG1240">
        <f>VLOOKUP($A1240,'Full dataset'!$A$4:$IE$190,2007+AG$1-$C1240,FALSE)</f>
        <v>752.56100000000004</v>
      </c>
      <c r="AH1240">
        <f>VLOOKUP($A1240,'Full dataset'!$A$4:$IE$190,2007+AH$1-$C1240,FALSE)</f>
        <v>6382.5069999999996</v>
      </c>
      <c r="AI1240">
        <f>VLOOKUP($A1240,'Full dataset'!$A$4:$IE$190,2007+AI$1-$C1240,FALSE)</f>
        <v>10185.531999999999</v>
      </c>
      <c r="AJ1240" t="str">
        <f>VLOOKUP($A1240,'Full dataset'!$A$4:$IE$190,2007+AJ$1-$C1240,FALSE)</f>
        <v>.</v>
      </c>
      <c r="AK1240" t="str">
        <f>VLOOKUP($A1240,'Full dataset'!$A$4:$IE$190,2007+AK$1-$C1240,FALSE)</f>
        <v>.</v>
      </c>
      <c r="AL1240" t="str">
        <f>VLOOKUP($A1240,'Full dataset'!$A$4:$IE$190,2007+AL$1-$C1240,FALSE)</f>
        <v>.</v>
      </c>
      <c r="AM1240" t="str">
        <f>VLOOKUP($A1240,'Full dataset'!$A$4:$IE$190,2007+AM$1-$C1240,FALSE)</f>
        <v>.</v>
      </c>
      <c r="AN1240" t="str">
        <f>VLOOKUP($A1240,'Full dataset'!$A$4:$IE$190,2007+AN$1-$C1240,FALSE)</f>
        <v>.</v>
      </c>
      <c r="AO1240" t="str">
        <f>VLOOKUP($A1240,'Full dataset'!$A$4:$IE$190,2007+AO$1-$C1240,FALSE)</f>
        <v>.</v>
      </c>
      <c r="AP1240" t="s">
        <v>726</v>
      </c>
      <c r="AQ1240" t="s">
        <v>726</v>
      </c>
      <c r="AR1240" t="s">
        <v>726</v>
      </c>
      <c r="AS1240" t="s">
        <v>726</v>
      </c>
      <c r="AT1240" t="s">
        <v>726</v>
      </c>
      <c r="AU1240">
        <f>VLOOKUP(A1240,'Full dataset'!$A$4:$II$190,$AU$1,FALSE)</f>
        <v>2010</v>
      </c>
      <c r="AV1240">
        <v>0</v>
      </c>
      <c r="AW1240">
        <f>VLOOKUP(A1240,'Full dataset'!$A$5:$IM$190,247,FALSE)</f>
        <v>1</v>
      </c>
      <c r="AX1240">
        <f>VLOOKUP(A1240,'Full dataset'!$A$4:$II$190,242,FALSE)</f>
        <v>2009</v>
      </c>
      <c r="AY1240">
        <f>VLOOKUP(A1240,'Full dataset'!$A$5:$IM$190,246,FALSE)</f>
        <v>1</v>
      </c>
      <c r="AZ1240">
        <v>9999</v>
      </c>
      <c r="BA1240">
        <f>MAX(VLOOKUP($A1240,'Full dataset'!$A$4:$IX$190,BA$1,FALSE),AW1240)</f>
        <v>1</v>
      </c>
      <c r="BB1240">
        <f>IF(VLOOKUP($A1240,'Full dataset'!$A$4:$IX$190,BB$1,FALSE)&gt;0,VLOOKUP($A1240,'Full dataset'!$A$4:$IX$190,BB$1,FALSE),AU1240)</f>
        <v>2010</v>
      </c>
      <c r="BC1240">
        <f>MAX(VLOOKUP($A1240,'Full dataset'!$A$4:$IX$190,BC$1,FALSE),AY1240)</f>
        <v>2</v>
      </c>
      <c r="BD1240">
        <f>MAX(VLOOKUP($A1240,'Full dataset'!$A$4:$IX$190,BD$1,FALSE),AX1240)</f>
        <v>2009</v>
      </c>
      <c r="BE1240">
        <f t="shared" si="117"/>
        <v>2009</v>
      </c>
      <c r="BF1240">
        <f t="shared" si="118"/>
        <v>0</v>
      </c>
      <c r="BG1240">
        <f t="shared" si="119"/>
        <v>1</v>
      </c>
      <c r="BH1240">
        <f t="shared" si="114"/>
        <v>0</v>
      </c>
      <c r="BI1240">
        <f t="shared" si="115"/>
        <v>1</v>
      </c>
      <c r="BO1240">
        <f>IF(BF1240=1,VLOOKUP($A1240,'Full dataset'!$A$4:$IE$190,2007+BO$1-$C1240,FALSE),0)</f>
        <v>0</v>
      </c>
      <c r="BP1240">
        <f>IF(BF1240=1,VLOOKUP($A1240,'Full dataset'!$A$4:$IE$190,2007+BP$1-$C1240,FALSE),0)</f>
        <v>0</v>
      </c>
      <c r="BQ1240">
        <f>IF(BF1240=1,VLOOKUP($A1240,'Full dataset'!$A$4:$IE$190,2007+BQ$1-$C1240,FALSE),0)</f>
        <v>0</v>
      </c>
      <c r="BR1240">
        <f>IF($BG1240=1,VLOOKUP($A1240,'Full dataset'!$A$4:$IE$190,BR$1-2007+$C1240,FALSE),0)</f>
        <v>363</v>
      </c>
      <c r="BS1240">
        <f>IF($BG1240=1,VLOOKUP($A1240,'Full dataset'!$A$4:$IE$190,BS$1-2007+$C1240,FALSE),0)</f>
        <v>26052</v>
      </c>
      <c r="BT1240">
        <f>IF($BG1240=1,VLOOKUP($A1240,'Full dataset'!$A$4:$IE$190,BT$1-2007+$C1240,FALSE),0)</f>
        <v>152025</v>
      </c>
      <c r="BU1240">
        <f>IF($BG1240=1,VLOOKUP($A1240,'Full dataset'!$A$4:$IE$190,BU$1-2007+$C1240,FALSE),0)</f>
        <v>19278</v>
      </c>
      <c r="BV1240">
        <f>IF($BG1240=1,VLOOKUP($A1240,'Full dataset'!$A$4:$IE$190,BV$1-2007+$C1240,FALSE),0)</f>
        <v>14</v>
      </c>
      <c r="BW1240">
        <f>IF($BG1240=1,VLOOKUP($A1240,'Full dataset'!$A$4:$IE$190,BW$1-2007+$C1240,FALSE),0)</f>
        <v>638</v>
      </c>
      <c r="BX1240">
        <f>IF($BG1240=1,VLOOKUP($A1240,'Full dataset'!$A$4:$IE$190,BX$1-2007+$C1240,FALSE),0)</f>
        <v>278</v>
      </c>
    </row>
    <row r="1241" spans="1:76" x14ac:dyDescent="0.25">
      <c r="A1241">
        <v>123</v>
      </c>
      <c r="B1241" t="s">
        <v>167</v>
      </c>
      <c r="C1241">
        <v>2013</v>
      </c>
      <c r="D1241" t="s">
        <v>582</v>
      </c>
      <c r="E1241">
        <f t="shared" si="116"/>
        <v>0</v>
      </c>
      <c r="F1241">
        <v>1</v>
      </c>
      <c r="G1241">
        <v>8521</v>
      </c>
      <c r="H1241">
        <v>1.3598787105011172</v>
      </c>
      <c r="I1241">
        <v>4380</v>
      </c>
      <c r="J1241">
        <v>1</v>
      </c>
      <c r="K1241">
        <v>72</v>
      </c>
      <c r="L1241">
        <v>1.1490584104691989E-2</v>
      </c>
      <c r="M1241">
        <v>391</v>
      </c>
      <c r="N1241">
        <v>1</v>
      </c>
      <c r="O1241">
        <v>231</v>
      </c>
      <c r="P1241">
        <v>3.6865624002553464E-2</v>
      </c>
      <c r="Q1241">
        <v>7</v>
      </c>
      <c r="R1241">
        <v>40452</v>
      </c>
      <c r="S1241">
        <v>7370</v>
      </c>
      <c r="T1241">
        <v>541512</v>
      </c>
      <c r="U1241">
        <v>1</v>
      </c>
      <c r="V1241">
        <v>1</v>
      </c>
      <c r="W1241">
        <v>994</v>
      </c>
      <c r="X1241">
        <v>978</v>
      </c>
      <c r="Y1241">
        <v>1</v>
      </c>
      <c r="Z1241">
        <v>1</v>
      </c>
      <c r="AA1241" t="s">
        <v>842</v>
      </c>
      <c r="AB1241">
        <v>25518</v>
      </c>
      <c r="AC1241">
        <f>VLOOKUP(A1241,'Full dataset'!$A$4:$IE$190,2033-C1241,FALSE)</f>
        <v>0</v>
      </c>
      <c r="AD1241" t="str">
        <f>VLOOKUP(A1241,'Full dataset'!$A$4:$IE$190,2041-C1241,FALSE)</f>
        <v>.</v>
      </c>
      <c r="AE1241">
        <f>VLOOKUP(A1241,'Full dataset'!$A$4:$IE$190,2050-C1241,FALSE)</f>
        <v>0</v>
      </c>
      <c r="AF1241">
        <v>0</v>
      </c>
      <c r="AG1241" t="str">
        <f>VLOOKUP($A1241,'Full dataset'!$A$4:$IE$190,2007+AG$1-$C1241,FALSE)</f>
        <v>.</v>
      </c>
      <c r="AH1241" t="str">
        <f>VLOOKUP($A1241,'Full dataset'!$A$4:$IE$190,2007+AH$1-$C1241,FALSE)</f>
        <v>.</v>
      </c>
      <c r="AI1241" t="str">
        <f>VLOOKUP($A1241,'Full dataset'!$A$4:$IE$190,2007+AI$1-$C1241,FALSE)</f>
        <v>.</v>
      </c>
      <c r="AJ1241" t="str">
        <f>VLOOKUP($A1241,'Full dataset'!$A$4:$IE$190,2007+AJ$1-$C1241,FALSE)</f>
        <v>.</v>
      </c>
      <c r="AK1241" t="str">
        <f>VLOOKUP($A1241,'Full dataset'!$A$4:$IE$190,2007+AK$1-$C1241,FALSE)</f>
        <v>.</v>
      </c>
      <c r="AL1241" t="str">
        <f>VLOOKUP($A1241,'Full dataset'!$A$4:$IE$190,2007+AL$1-$C1241,FALSE)</f>
        <v>.</v>
      </c>
      <c r="AM1241" t="str">
        <f>VLOOKUP($A1241,'Full dataset'!$A$4:$IE$190,2007+AM$1-$C1241,FALSE)</f>
        <v>.</v>
      </c>
      <c r="AN1241" t="str">
        <f>VLOOKUP($A1241,'Full dataset'!$A$4:$IE$190,2007+AN$1-$C1241,FALSE)</f>
        <v>.</v>
      </c>
      <c r="AO1241" t="str">
        <f>VLOOKUP($A1241,'Full dataset'!$A$4:$IE$190,2007+AO$1-$C1241,FALSE)</f>
        <v>.</v>
      </c>
      <c r="AP1241" t="s">
        <v>726</v>
      </c>
      <c r="AQ1241" t="s">
        <v>726</v>
      </c>
      <c r="AR1241" t="s">
        <v>726</v>
      </c>
      <c r="AS1241" t="s">
        <v>726</v>
      </c>
      <c r="AT1241" t="s">
        <v>726</v>
      </c>
      <c r="AU1241">
        <f>VLOOKUP(A1241,'Full dataset'!$A$4:$II$190,$AU$1,FALSE)</f>
        <v>2008</v>
      </c>
      <c r="AV1241">
        <v>1</v>
      </c>
      <c r="AW1241">
        <f>VLOOKUP(A1241,'Full dataset'!$A$5:$IM$190,247,FALSE)</f>
        <v>1</v>
      </c>
      <c r="AX1241">
        <f>VLOOKUP(A1241,'Full dataset'!$A$4:$II$190,242,FALSE)</f>
        <v>2010</v>
      </c>
      <c r="AY1241">
        <f>VLOOKUP(A1241,'Full dataset'!$A$5:$IM$190,246,FALSE)</f>
        <v>1</v>
      </c>
      <c r="AZ1241">
        <v>9999</v>
      </c>
      <c r="BA1241">
        <f>MAX(VLOOKUP($A1241,'Full dataset'!$A$4:$IX$190,BA$1,FALSE),AW1241)</f>
        <v>2</v>
      </c>
      <c r="BB1241">
        <f>IF(VLOOKUP($A1241,'Full dataset'!$A$4:$IX$190,BB$1,FALSE)&gt;0,VLOOKUP($A1241,'Full dataset'!$A$4:$IX$190,BB$1,FALSE),AU1241)</f>
        <v>2009</v>
      </c>
      <c r="BC1241">
        <f>MAX(VLOOKUP($A1241,'Full dataset'!$A$4:$IX$190,BC$1,FALSE),AY1241)</f>
        <v>1</v>
      </c>
      <c r="BD1241">
        <f>MAX(VLOOKUP($A1241,'Full dataset'!$A$4:$IX$190,BD$1,FALSE),AX1241)</f>
        <v>2010</v>
      </c>
      <c r="BE1241">
        <f t="shared" si="117"/>
        <v>2009</v>
      </c>
      <c r="BF1241">
        <f t="shared" si="118"/>
        <v>1</v>
      </c>
      <c r="BG1241">
        <f t="shared" si="119"/>
        <v>0</v>
      </c>
      <c r="BH1241">
        <f t="shared" si="114"/>
        <v>0</v>
      </c>
      <c r="BI1241">
        <f t="shared" si="115"/>
        <v>1</v>
      </c>
      <c r="BO1241">
        <f>IF(BF1241=1,VLOOKUP($A1241,'Full dataset'!$A$4:$IE$190,2007+BO$1-$C1241,FALSE),0)</f>
        <v>0</v>
      </c>
      <c r="BP1241">
        <f>IF(BF1241=1,VLOOKUP($A1241,'Full dataset'!$A$4:$IE$190,2007+BP$1-$C1241,FALSE),0)</f>
        <v>0</v>
      </c>
      <c r="BQ1241">
        <f>IF(BF1241=1,VLOOKUP($A1241,'Full dataset'!$A$4:$IE$190,2007+BQ$1-$C1241,FALSE),0)</f>
        <v>0</v>
      </c>
      <c r="BR1241">
        <f>IF($BG1241=1,VLOOKUP($A1241,'Full dataset'!$A$4:$IE$190,BR$1-2007+$C1241,FALSE),0)</f>
        <v>0</v>
      </c>
      <c r="BS1241">
        <f>IF($BG1241=1,VLOOKUP($A1241,'Full dataset'!$A$4:$IE$190,BS$1-2007+$C1241,FALSE),0)</f>
        <v>0</v>
      </c>
      <c r="BT1241">
        <f>IF($BG1241=1,VLOOKUP($A1241,'Full dataset'!$A$4:$IE$190,BT$1-2007+$C1241,FALSE),0)</f>
        <v>0</v>
      </c>
      <c r="BU1241">
        <f>IF($BG1241=1,VLOOKUP($A1241,'Full dataset'!$A$4:$IE$190,BU$1-2007+$C1241,FALSE),0)</f>
        <v>0</v>
      </c>
      <c r="BV1241">
        <f>IF($BG1241=1,VLOOKUP($A1241,'Full dataset'!$A$4:$IE$190,BV$1-2007+$C1241,FALSE),0)</f>
        <v>0</v>
      </c>
      <c r="BW1241">
        <f>IF($BG1241=1,VLOOKUP($A1241,'Full dataset'!$A$4:$IE$190,BW$1-2007+$C1241,FALSE),0)</f>
        <v>0</v>
      </c>
      <c r="BX1241">
        <f>IF($BG1241=1,VLOOKUP($A1241,'Full dataset'!$A$4:$IE$190,BX$1-2007+$C1241,FALSE),0)</f>
        <v>0</v>
      </c>
    </row>
    <row r="1242" spans="1:76" x14ac:dyDescent="0.25">
      <c r="A1242">
        <v>124</v>
      </c>
      <c r="B1242" t="s">
        <v>168</v>
      </c>
      <c r="C1242">
        <v>2013</v>
      </c>
      <c r="D1242" t="s">
        <v>582</v>
      </c>
      <c r="E1242">
        <f t="shared" si="116"/>
        <v>0</v>
      </c>
      <c r="U1242">
        <v>1</v>
      </c>
      <c r="V1242">
        <v>899</v>
      </c>
      <c r="W1242">
        <v>4571</v>
      </c>
      <c r="X1242">
        <v>2587</v>
      </c>
      <c r="Y1242">
        <v>1</v>
      </c>
      <c r="Z1242">
        <v>0</v>
      </c>
      <c r="AA1242" t="s">
        <v>843</v>
      </c>
      <c r="AB1242">
        <v>9671</v>
      </c>
      <c r="AC1242">
        <f>VLOOKUP(A1242,'Full dataset'!$A$4:$IE$190,2033-C1242,FALSE)</f>
        <v>0</v>
      </c>
      <c r="AD1242">
        <f>VLOOKUP(A1242,'Full dataset'!$A$4:$IE$190,2041-C1242,FALSE)</f>
        <v>1052</v>
      </c>
      <c r="AE1242">
        <f>VLOOKUP(A1242,'Full dataset'!$A$4:$IE$190,2050-C1242,FALSE)</f>
        <v>0</v>
      </c>
      <c r="AF1242">
        <v>0</v>
      </c>
      <c r="AG1242" t="str">
        <f>VLOOKUP($A1242,'Full dataset'!$A$4:$IE$190,2007+AG$1-$C1242,FALSE)</f>
        <v>.</v>
      </c>
      <c r="AH1242" t="str">
        <f>VLOOKUP($A1242,'Full dataset'!$A$4:$IE$190,2007+AH$1-$C1242,FALSE)</f>
        <v>.</v>
      </c>
      <c r="AI1242">
        <f>VLOOKUP($A1242,'Full dataset'!$A$4:$IE$190,2007+AI$1-$C1242,FALSE)</f>
        <v>1100</v>
      </c>
      <c r="AJ1242" t="str">
        <f>VLOOKUP($A1242,'Full dataset'!$A$4:$IE$190,2007+AJ$1-$C1242,FALSE)</f>
        <v>.</v>
      </c>
      <c r="AK1242" t="str">
        <f>VLOOKUP($A1242,'Full dataset'!$A$4:$IE$190,2007+AK$1-$C1242,FALSE)</f>
        <v>.</v>
      </c>
      <c r="AL1242" t="str">
        <f>VLOOKUP($A1242,'Full dataset'!$A$4:$IE$190,2007+AL$1-$C1242,FALSE)</f>
        <v>.</v>
      </c>
      <c r="AM1242">
        <f>VLOOKUP($A1242,'Full dataset'!$A$4:$IE$190,2007+AM$1-$C1242,FALSE)</f>
        <v>89</v>
      </c>
      <c r="AN1242" t="str">
        <f>VLOOKUP($A1242,'Full dataset'!$A$4:$IE$190,2007+AN$1-$C1242,FALSE)</f>
        <v>.</v>
      </c>
      <c r="AO1242">
        <f>VLOOKUP($A1242,'Full dataset'!$A$4:$IE$190,2007+AO$1-$C1242,FALSE)</f>
        <v>12</v>
      </c>
      <c r="AP1242" t="s">
        <v>726</v>
      </c>
      <c r="AQ1242" t="s">
        <v>726</v>
      </c>
      <c r="AR1242" t="s">
        <v>726</v>
      </c>
      <c r="AS1242" t="s">
        <v>726</v>
      </c>
      <c r="AT1242" t="s">
        <v>726</v>
      </c>
      <c r="AU1242">
        <f>VLOOKUP(A1242,'Full dataset'!$A$4:$II$190,$AU$1,FALSE)</f>
        <v>2009</v>
      </c>
      <c r="AW1242">
        <f>VLOOKUP(A1242,'Full dataset'!$A$5:$IM$190,247,FALSE)</f>
        <v>1</v>
      </c>
      <c r="AX1242">
        <f>VLOOKUP(A1242,'Full dataset'!$A$4:$II$190,242,FALSE)</f>
        <v>2007</v>
      </c>
      <c r="AY1242">
        <f>VLOOKUP(A1242,'Full dataset'!$A$5:$IM$190,246,FALSE)</f>
        <v>1</v>
      </c>
      <c r="AZ1242">
        <v>9999</v>
      </c>
      <c r="BA1242">
        <f>MAX(VLOOKUP($A1242,'Full dataset'!$A$4:$IX$190,BA$1,FALSE),AW1242)</f>
        <v>1</v>
      </c>
      <c r="BB1242">
        <f>IF(VLOOKUP($A1242,'Full dataset'!$A$4:$IX$190,BB$1,FALSE)&gt;0,VLOOKUP($A1242,'Full dataset'!$A$4:$IX$190,BB$1,FALSE),AU1242)</f>
        <v>2009</v>
      </c>
      <c r="BC1242">
        <f>MAX(VLOOKUP($A1242,'Full dataset'!$A$4:$IX$190,BC$1,FALSE),AY1242)</f>
        <v>1</v>
      </c>
      <c r="BD1242">
        <f>MAX(VLOOKUP($A1242,'Full dataset'!$A$4:$IX$190,BD$1,FALSE),AX1242)</f>
        <v>2007</v>
      </c>
      <c r="BE1242">
        <f t="shared" si="117"/>
        <v>2007</v>
      </c>
      <c r="BF1242">
        <f t="shared" si="118"/>
        <v>0</v>
      </c>
      <c r="BG1242">
        <f t="shared" si="119"/>
        <v>0</v>
      </c>
      <c r="BH1242">
        <f t="shared" si="114"/>
        <v>0</v>
      </c>
      <c r="BI1242">
        <f t="shared" si="115"/>
        <v>0</v>
      </c>
      <c r="BO1242">
        <f>IF(BF1242=1,VLOOKUP($A1242,'Full dataset'!$A$4:$IE$190,2007+BO$1-$C1242,FALSE),0)</f>
        <v>0</v>
      </c>
      <c r="BP1242">
        <f>IF(BF1242=1,VLOOKUP($A1242,'Full dataset'!$A$4:$IE$190,2007+BP$1-$C1242,FALSE),0)</f>
        <v>0</v>
      </c>
      <c r="BQ1242">
        <f>IF(BF1242=1,VLOOKUP($A1242,'Full dataset'!$A$4:$IE$190,2007+BQ$1-$C1242,FALSE),0)</f>
        <v>0</v>
      </c>
      <c r="BR1242">
        <f>IF($BG1242=1,VLOOKUP($A1242,'Full dataset'!$A$4:$IE$190,BR$1-2007+$C1242,FALSE),0)</f>
        <v>0</v>
      </c>
      <c r="BS1242">
        <f>IF($BG1242=1,VLOOKUP($A1242,'Full dataset'!$A$4:$IE$190,BS$1-2007+$C1242,FALSE),0)</f>
        <v>0</v>
      </c>
      <c r="BT1242">
        <f>IF($BG1242=1,VLOOKUP($A1242,'Full dataset'!$A$4:$IE$190,BT$1-2007+$C1242,FALSE),0)</f>
        <v>0</v>
      </c>
      <c r="BU1242">
        <f>IF($BG1242=1,VLOOKUP($A1242,'Full dataset'!$A$4:$IE$190,BU$1-2007+$C1242,FALSE),0)</f>
        <v>0</v>
      </c>
      <c r="BV1242">
        <f>IF($BG1242=1,VLOOKUP($A1242,'Full dataset'!$A$4:$IE$190,BV$1-2007+$C1242,FALSE),0)</f>
        <v>0</v>
      </c>
      <c r="BW1242">
        <f>IF($BG1242=1,VLOOKUP($A1242,'Full dataset'!$A$4:$IE$190,BW$1-2007+$C1242,FALSE),0)</f>
        <v>0</v>
      </c>
      <c r="BX1242">
        <f>IF($BG1242=1,VLOOKUP($A1242,'Full dataset'!$A$4:$IE$190,BX$1-2007+$C1242,FALSE),0)</f>
        <v>0</v>
      </c>
    </row>
    <row r="1243" spans="1:76" x14ac:dyDescent="0.25">
      <c r="A1243">
        <v>125</v>
      </c>
      <c r="B1243" t="s">
        <v>169</v>
      </c>
      <c r="C1243">
        <v>2013</v>
      </c>
      <c r="D1243" t="s">
        <v>582</v>
      </c>
      <c r="E1243">
        <f t="shared" si="116"/>
        <v>0</v>
      </c>
      <c r="U1243">
        <v>0</v>
      </c>
      <c r="V1243" t="s">
        <v>726</v>
      </c>
      <c r="W1243" t="s">
        <v>726</v>
      </c>
      <c r="X1243" t="s">
        <v>726</v>
      </c>
      <c r="Y1243">
        <v>1</v>
      </c>
      <c r="Z1243">
        <v>0</v>
      </c>
      <c r="AA1243" t="s">
        <v>844</v>
      </c>
      <c r="AB1243">
        <v>17159</v>
      </c>
      <c r="AC1243">
        <f>VLOOKUP(A1243,'Full dataset'!$A$4:$IE$190,2033-C1243,FALSE)</f>
        <v>9.4</v>
      </c>
      <c r="AD1243">
        <f>VLOOKUP(A1243,'Full dataset'!$A$4:$IE$190,2041-C1243,FALSE)</f>
        <v>1106</v>
      </c>
      <c r="AE1243">
        <f>VLOOKUP(A1243,'Full dataset'!$A$4:$IE$190,2050-C1243,FALSE)</f>
        <v>0</v>
      </c>
      <c r="AF1243">
        <v>4.7</v>
      </c>
      <c r="AG1243" t="str">
        <f>VLOOKUP($A1243,'Full dataset'!$A$4:$IE$190,2007+AG$1-$C1243,FALSE)</f>
        <v>.</v>
      </c>
      <c r="AH1243" t="str">
        <f>VLOOKUP($A1243,'Full dataset'!$A$4:$IE$190,2007+AH$1-$C1243,FALSE)</f>
        <v>.</v>
      </c>
      <c r="AI1243" t="str">
        <f>VLOOKUP($A1243,'Full dataset'!$A$4:$IE$190,2007+AI$1-$C1243,FALSE)</f>
        <v>.</v>
      </c>
      <c r="AJ1243">
        <f>VLOOKUP($A1243,'Full dataset'!$A$4:$IE$190,2007+AJ$1-$C1243,FALSE)</f>
        <v>1886</v>
      </c>
      <c r="AK1243" t="str">
        <f>VLOOKUP($A1243,'Full dataset'!$A$4:$IE$190,2007+AK$1-$C1243,FALSE)</f>
        <v>.</v>
      </c>
      <c r="AL1243">
        <f>VLOOKUP($A1243,'Full dataset'!$A$4:$IE$190,2007+AL$1-$C1243,FALSE)</f>
        <v>23</v>
      </c>
      <c r="AM1243">
        <f>VLOOKUP($A1243,'Full dataset'!$A$4:$IE$190,2007+AM$1-$C1243,FALSE)</f>
        <v>5</v>
      </c>
      <c r="AN1243">
        <f>VLOOKUP($A1243,'Full dataset'!$A$4:$IE$190,2007+AN$1-$C1243,FALSE)</f>
        <v>7009</v>
      </c>
      <c r="AO1243">
        <f>VLOOKUP($A1243,'Full dataset'!$A$4:$IE$190,2007+AO$1-$C1243,FALSE)</f>
        <v>3</v>
      </c>
      <c r="AP1243" t="s">
        <v>726</v>
      </c>
      <c r="AQ1243" t="s">
        <v>726</v>
      </c>
      <c r="AR1243" t="s">
        <v>726</v>
      </c>
      <c r="AS1243" t="s">
        <v>726</v>
      </c>
      <c r="AT1243" t="s">
        <v>726</v>
      </c>
      <c r="AU1243">
        <f>VLOOKUP(A1243,'Full dataset'!$A$4:$II$190,$AU$1,FALSE)</f>
        <v>9999</v>
      </c>
      <c r="AW1243">
        <f>VLOOKUP(A1243,'Full dataset'!$A$5:$IM$190,247,FALSE)</f>
        <v>0</v>
      </c>
      <c r="AX1243">
        <f>VLOOKUP(A1243,'Full dataset'!$A$4:$II$190,242,FALSE)</f>
        <v>9999</v>
      </c>
      <c r="AY1243">
        <f>VLOOKUP(A1243,'Full dataset'!$A$5:$IM$190,246,FALSE)</f>
        <v>0</v>
      </c>
      <c r="AZ1243">
        <v>9999</v>
      </c>
      <c r="BA1243">
        <f>MAX(VLOOKUP($A1243,'Full dataset'!$A$4:$IX$190,BA$1,FALSE),AW1243)</f>
        <v>0</v>
      </c>
      <c r="BB1243">
        <f>IF(VLOOKUP($A1243,'Full dataset'!$A$4:$IX$190,BB$1,FALSE)&gt;0,VLOOKUP($A1243,'Full dataset'!$A$4:$IX$190,BB$1,FALSE),AU1243)</f>
        <v>9999</v>
      </c>
      <c r="BC1243">
        <f>MAX(VLOOKUP($A1243,'Full dataset'!$A$4:$IX$190,BC$1,FALSE),AY1243)</f>
        <v>0</v>
      </c>
      <c r="BD1243">
        <f>MAX(VLOOKUP($A1243,'Full dataset'!$A$4:$IX$190,BD$1,FALSE),AX1243)</f>
        <v>9999</v>
      </c>
      <c r="BE1243">
        <f t="shared" si="117"/>
        <v>9999</v>
      </c>
      <c r="BF1243">
        <f t="shared" si="118"/>
        <v>0</v>
      </c>
      <c r="BG1243">
        <f t="shared" si="119"/>
        <v>0</v>
      </c>
      <c r="BH1243">
        <f t="shared" si="114"/>
        <v>0</v>
      </c>
      <c r="BI1243">
        <f t="shared" si="115"/>
        <v>0</v>
      </c>
      <c r="BO1243">
        <f>IF(BF1243=1,VLOOKUP($A1243,'Full dataset'!$A$4:$IE$190,2007+BO$1-$C1243,FALSE),0)</f>
        <v>0</v>
      </c>
      <c r="BP1243">
        <f>IF(BF1243=1,VLOOKUP($A1243,'Full dataset'!$A$4:$IE$190,2007+BP$1-$C1243,FALSE),0)</f>
        <v>0</v>
      </c>
      <c r="BQ1243">
        <f>IF(BF1243=1,VLOOKUP($A1243,'Full dataset'!$A$4:$IE$190,2007+BQ$1-$C1243,FALSE),0)</f>
        <v>0</v>
      </c>
      <c r="BR1243">
        <f>IF($BG1243=1,VLOOKUP($A1243,'Full dataset'!$A$4:$IE$190,BR$1-2007+$C1243,FALSE),0)</f>
        <v>0</v>
      </c>
      <c r="BS1243">
        <f>IF($BG1243=1,VLOOKUP($A1243,'Full dataset'!$A$4:$IE$190,BS$1-2007+$C1243,FALSE),0)</f>
        <v>0</v>
      </c>
      <c r="BT1243">
        <f>IF($BG1243=1,VLOOKUP($A1243,'Full dataset'!$A$4:$IE$190,BT$1-2007+$C1243,FALSE),0)</f>
        <v>0</v>
      </c>
      <c r="BU1243">
        <f>IF($BG1243=1,VLOOKUP($A1243,'Full dataset'!$A$4:$IE$190,BU$1-2007+$C1243,FALSE),0)</f>
        <v>0</v>
      </c>
      <c r="BV1243">
        <f>IF($BG1243=1,VLOOKUP($A1243,'Full dataset'!$A$4:$IE$190,BV$1-2007+$C1243,FALSE),0)</f>
        <v>0</v>
      </c>
      <c r="BW1243">
        <f>IF($BG1243=1,VLOOKUP($A1243,'Full dataset'!$A$4:$IE$190,BW$1-2007+$C1243,FALSE),0)</f>
        <v>0</v>
      </c>
      <c r="BX1243">
        <f>IF($BG1243=1,VLOOKUP($A1243,'Full dataset'!$A$4:$IE$190,BX$1-2007+$C1243,FALSE),0)</f>
        <v>0</v>
      </c>
    </row>
    <row r="1244" spans="1:76" x14ac:dyDescent="0.25">
      <c r="A1244">
        <v>126</v>
      </c>
      <c r="B1244" t="s">
        <v>170</v>
      </c>
      <c r="C1244">
        <v>2013</v>
      </c>
      <c r="D1244" t="s">
        <v>596</v>
      </c>
      <c r="E1244">
        <f t="shared" si="116"/>
        <v>1</v>
      </c>
      <c r="U1244">
        <v>0</v>
      </c>
      <c r="V1244" t="s">
        <v>726</v>
      </c>
      <c r="W1244" t="s">
        <v>726</v>
      </c>
      <c r="X1244" t="s">
        <v>726</v>
      </c>
      <c r="Y1244">
        <v>1</v>
      </c>
      <c r="Z1244">
        <v>0</v>
      </c>
      <c r="AA1244" t="s">
        <v>845</v>
      </c>
      <c r="AB1244">
        <v>8041</v>
      </c>
      <c r="AC1244">
        <f>VLOOKUP(A1244,'Full dataset'!$A$4:$IE$190,2033-C1244,FALSE)</f>
        <v>3.1</v>
      </c>
      <c r="AD1244">
        <f>VLOOKUP(A1244,'Full dataset'!$A$4:$IE$190,2041-C1244,FALSE)</f>
        <v>1411</v>
      </c>
      <c r="AE1244">
        <f>VLOOKUP(A1244,'Full dataset'!$A$4:$IE$190,2050-C1244,FALSE)</f>
        <v>0</v>
      </c>
      <c r="AF1244">
        <v>1.55</v>
      </c>
      <c r="AG1244" t="str">
        <f>VLOOKUP($A1244,'Full dataset'!$A$4:$IE$190,2007+AG$1-$C1244,FALSE)</f>
        <v>.</v>
      </c>
      <c r="AH1244" t="str">
        <f>VLOOKUP($A1244,'Full dataset'!$A$4:$IE$190,2007+AH$1-$C1244,FALSE)</f>
        <v>.</v>
      </c>
      <c r="AI1244">
        <f>VLOOKUP($A1244,'Full dataset'!$A$4:$IE$190,2007+AI$1-$C1244,FALSE)</f>
        <v>1600</v>
      </c>
      <c r="AJ1244">
        <f>VLOOKUP($A1244,'Full dataset'!$A$4:$IE$190,2007+AJ$1-$C1244,FALSE)</f>
        <v>87</v>
      </c>
      <c r="AK1244" t="str">
        <f>VLOOKUP($A1244,'Full dataset'!$A$4:$IE$190,2007+AK$1-$C1244,FALSE)</f>
        <v>.</v>
      </c>
      <c r="AL1244">
        <f>VLOOKUP($A1244,'Full dataset'!$A$4:$IE$190,2007+AL$1-$C1244,FALSE)</f>
        <v>35</v>
      </c>
      <c r="AM1244">
        <f>VLOOKUP($A1244,'Full dataset'!$A$4:$IE$190,2007+AM$1-$C1244,FALSE)</f>
        <v>50</v>
      </c>
      <c r="AN1244">
        <f>VLOOKUP($A1244,'Full dataset'!$A$4:$IE$190,2007+AN$1-$C1244,FALSE)</f>
        <v>37896</v>
      </c>
      <c r="AO1244">
        <f>VLOOKUP($A1244,'Full dataset'!$A$4:$IE$190,2007+AO$1-$C1244,FALSE)</f>
        <v>4</v>
      </c>
      <c r="AP1244" t="s">
        <v>726</v>
      </c>
      <c r="AQ1244" t="s">
        <v>726</v>
      </c>
      <c r="AR1244" t="s">
        <v>726</v>
      </c>
      <c r="AS1244" t="s">
        <v>726</v>
      </c>
      <c r="AT1244" t="s">
        <v>726</v>
      </c>
      <c r="AU1244">
        <f>VLOOKUP(A1244,'Full dataset'!$A$4:$II$190,$AU$1,FALSE)</f>
        <v>9999</v>
      </c>
      <c r="AW1244">
        <f>VLOOKUP(A1244,'Full dataset'!$A$5:$IM$190,247,FALSE)</f>
        <v>0</v>
      </c>
      <c r="AX1244">
        <f>VLOOKUP(A1244,'Full dataset'!$A$4:$II$190,242,FALSE)</f>
        <v>2009</v>
      </c>
      <c r="AY1244">
        <f>VLOOKUP(A1244,'Full dataset'!$A$5:$IM$190,246,FALSE)</f>
        <v>1</v>
      </c>
      <c r="AZ1244">
        <v>9999</v>
      </c>
      <c r="BA1244">
        <f>MAX(VLOOKUP($A1244,'Full dataset'!$A$4:$IX$190,BA$1,FALSE),AW1244)</f>
        <v>0</v>
      </c>
      <c r="BB1244">
        <f>IF(VLOOKUP($A1244,'Full dataset'!$A$4:$IX$190,BB$1,FALSE)&gt;0,VLOOKUP($A1244,'Full dataset'!$A$4:$IX$190,BB$1,FALSE),AU1244)</f>
        <v>9999</v>
      </c>
      <c r="BC1244">
        <f>MAX(VLOOKUP($A1244,'Full dataset'!$A$4:$IX$190,BC$1,FALSE),AY1244)</f>
        <v>1</v>
      </c>
      <c r="BD1244">
        <f>MAX(VLOOKUP($A1244,'Full dataset'!$A$4:$IX$190,BD$1,FALSE),AX1244)</f>
        <v>2009</v>
      </c>
      <c r="BE1244">
        <f t="shared" si="117"/>
        <v>2009</v>
      </c>
      <c r="BF1244">
        <f t="shared" si="118"/>
        <v>0</v>
      </c>
      <c r="BG1244">
        <f t="shared" si="119"/>
        <v>0</v>
      </c>
      <c r="BH1244">
        <f t="shared" si="114"/>
        <v>0</v>
      </c>
      <c r="BI1244">
        <f t="shared" si="115"/>
        <v>0</v>
      </c>
      <c r="BO1244">
        <f>IF(BF1244=1,VLOOKUP($A1244,'Full dataset'!$A$4:$IE$190,2007+BO$1-$C1244,FALSE),0)</f>
        <v>0</v>
      </c>
      <c r="BP1244">
        <f>IF(BF1244=1,VLOOKUP($A1244,'Full dataset'!$A$4:$IE$190,2007+BP$1-$C1244,FALSE),0)</f>
        <v>0</v>
      </c>
      <c r="BQ1244">
        <f>IF(BF1244=1,VLOOKUP($A1244,'Full dataset'!$A$4:$IE$190,2007+BQ$1-$C1244,FALSE),0)</f>
        <v>0</v>
      </c>
      <c r="BR1244">
        <f>IF($BG1244=1,VLOOKUP($A1244,'Full dataset'!$A$4:$IE$190,BR$1-2007+$C1244,FALSE),0)</f>
        <v>0</v>
      </c>
      <c r="BS1244">
        <f>IF($BG1244=1,VLOOKUP($A1244,'Full dataset'!$A$4:$IE$190,BS$1-2007+$C1244,FALSE),0)</f>
        <v>0</v>
      </c>
      <c r="BT1244">
        <f>IF($BG1244=1,VLOOKUP($A1244,'Full dataset'!$A$4:$IE$190,BT$1-2007+$C1244,FALSE),0)</f>
        <v>0</v>
      </c>
      <c r="BU1244">
        <f>IF($BG1244=1,VLOOKUP($A1244,'Full dataset'!$A$4:$IE$190,BU$1-2007+$C1244,FALSE),0)</f>
        <v>0</v>
      </c>
      <c r="BV1244">
        <f>IF($BG1244=1,VLOOKUP($A1244,'Full dataset'!$A$4:$IE$190,BV$1-2007+$C1244,FALSE),0)</f>
        <v>0</v>
      </c>
      <c r="BW1244">
        <f>IF($BG1244=1,VLOOKUP($A1244,'Full dataset'!$A$4:$IE$190,BW$1-2007+$C1244,FALSE),0)</f>
        <v>0</v>
      </c>
      <c r="BX1244">
        <f>IF($BG1244=1,VLOOKUP($A1244,'Full dataset'!$A$4:$IE$190,BX$1-2007+$C1244,FALSE),0)</f>
        <v>0</v>
      </c>
    </row>
    <row r="1245" spans="1:76" x14ac:dyDescent="0.25">
      <c r="A1245">
        <v>127</v>
      </c>
      <c r="B1245" t="s">
        <v>171</v>
      </c>
      <c r="C1245">
        <v>2013</v>
      </c>
      <c r="D1245" t="s">
        <v>587</v>
      </c>
      <c r="E1245">
        <f t="shared" si="116"/>
        <v>0</v>
      </c>
      <c r="U1245">
        <v>1</v>
      </c>
      <c r="V1245">
        <v>223</v>
      </c>
      <c r="W1245">
        <v>6748</v>
      </c>
      <c r="X1245">
        <v>2916</v>
      </c>
      <c r="Y1245">
        <v>1</v>
      </c>
      <c r="Z1245">
        <v>1</v>
      </c>
      <c r="AA1245" t="s">
        <v>846</v>
      </c>
      <c r="AB1245">
        <v>22470</v>
      </c>
      <c r="AC1245">
        <f>VLOOKUP(A1245,'Full dataset'!$A$4:$IE$190,2033-C1245,FALSE)</f>
        <v>0</v>
      </c>
      <c r="AD1245">
        <f>VLOOKUP(A1245,'Full dataset'!$A$4:$IE$190,2041-C1245,FALSE)</f>
        <v>11347</v>
      </c>
      <c r="AE1245">
        <f>VLOOKUP(A1245,'Full dataset'!$A$4:$IE$190,2050-C1245,FALSE)</f>
        <v>0</v>
      </c>
      <c r="AF1245">
        <v>0</v>
      </c>
      <c r="AG1245" t="str">
        <f>VLOOKUP($A1245,'Full dataset'!$A$4:$IE$190,2007+AG$1-$C1245,FALSE)</f>
        <v>.</v>
      </c>
      <c r="AH1245" t="str">
        <f>VLOOKUP($A1245,'Full dataset'!$A$4:$IE$190,2007+AH$1-$C1245,FALSE)</f>
        <v>.</v>
      </c>
      <c r="AI1245">
        <f>VLOOKUP($A1245,'Full dataset'!$A$4:$IE$190,2007+AI$1-$C1245,FALSE)</f>
        <v>1500</v>
      </c>
      <c r="AJ1245">
        <f>VLOOKUP($A1245,'Full dataset'!$A$4:$IE$190,2007+AJ$1-$C1245,FALSE)</f>
        <v>523</v>
      </c>
      <c r="AK1245" t="str">
        <f>VLOOKUP($A1245,'Full dataset'!$A$4:$IE$190,2007+AK$1-$C1245,FALSE)</f>
        <v>.</v>
      </c>
      <c r="AL1245" t="str">
        <f>VLOOKUP($A1245,'Full dataset'!$A$4:$IE$190,2007+AL$1-$C1245,FALSE)</f>
        <v>.</v>
      </c>
      <c r="AM1245">
        <f>VLOOKUP($A1245,'Full dataset'!$A$4:$IE$190,2007+AM$1-$C1245,FALSE)</f>
        <v>781</v>
      </c>
      <c r="AN1245">
        <f>VLOOKUP($A1245,'Full dataset'!$A$4:$IE$190,2007+AN$1-$C1245,FALSE)</f>
        <v>157100</v>
      </c>
      <c r="AO1245">
        <f>VLOOKUP($A1245,'Full dataset'!$A$4:$IE$190,2007+AO$1-$C1245,FALSE)</f>
        <v>10</v>
      </c>
      <c r="AP1245" t="s">
        <v>726</v>
      </c>
      <c r="AQ1245" t="s">
        <v>726</v>
      </c>
      <c r="AR1245" t="s">
        <v>726</v>
      </c>
      <c r="AS1245" t="s">
        <v>726</v>
      </c>
      <c r="AT1245" t="s">
        <v>726</v>
      </c>
      <c r="AU1245">
        <f>VLOOKUP(A1245,'Full dataset'!$A$4:$II$190,$AU$1,FALSE)</f>
        <v>2009</v>
      </c>
      <c r="AW1245">
        <f>VLOOKUP(A1245,'Full dataset'!$A$5:$IM$190,247,FALSE)</f>
        <v>1</v>
      </c>
      <c r="AX1245">
        <f>VLOOKUP(A1245,'Full dataset'!$A$4:$II$190,242,FALSE)</f>
        <v>2008</v>
      </c>
      <c r="AY1245">
        <f>VLOOKUP(A1245,'Full dataset'!$A$5:$IM$190,246,FALSE)</f>
        <v>1</v>
      </c>
      <c r="AZ1245">
        <v>9999</v>
      </c>
      <c r="BA1245">
        <f>MAX(VLOOKUP($A1245,'Full dataset'!$A$4:$IX$190,BA$1,FALSE),AW1245)</f>
        <v>2</v>
      </c>
      <c r="BB1245">
        <f>IF(VLOOKUP($A1245,'Full dataset'!$A$4:$IX$190,BB$1,FALSE)&gt;0,VLOOKUP($A1245,'Full dataset'!$A$4:$IX$190,BB$1,FALSE),AU1245)</f>
        <v>2013</v>
      </c>
      <c r="BC1245">
        <f>MAX(VLOOKUP($A1245,'Full dataset'!$A$4:$IX$190,BC$1,FALSE),AY1245)</f>
        <v>1</v>
      </c>
      <c r="BD1245">
        <f>MAX(VLOOKUP($A1245,'Full dataset'!$A$4:$IX$190,BD$1,FALSE),AX1245)</f>
        <v>2008</v>
      </c>
      <c r="BE1245">
        <f t="shared" si="117"/>
        <v>2008</v>
      </c>
      <c r="BF1245">
        <f t="shared" si="118"/>
        <v>1</v>
      </c>
      <c r="BG1245">
        <f t="shared" si="119"/>
        <v>0</v>
      </c>
      <c r="BH1245">
        <f t="shared" si="114"/>
        <v>0</v>
      </c>
      <c r="BI1245">
        <f t="shared" si="115"/>
        <v>1</v>
      </c>
      <c r="BO1245">
        <f>IF(BF1245=1,VLOOKUP($A1245,'Full dataset'!$A$4:$IE$190,2007+BO$1-$C1245,FALSE),0)</f>
        <v>900</v>
      </c>
      <c r="BP1245">
        <f>IF(BF1245=1,VLOOKUP($A1245,'Full dataset'!$A$4:$IE$190,2007+BP$1-$C1245,FALSE),0)</f>
        <v>44</v>
      </c>
      <c r="BQ1245">
        <f>IF(BF1245=1,VLOOKUP($A1245,'Full dataset'!$A$4:$IE$190,2007+BQ$1-$C1245,FALSE),0)</f>
        <v>446</v>
      </c>
      <c r="BR1245">
        <f>IF($BG1245=1,VLOOKUP($A1245,'Full dataset'!$A$4:$IE$190,BR$1-2007+$C1245,FALSE),0)</f>
        <v>0</v>
      </c>
      <c r="BS1245">
        <f>IF($BG1245=1,VLOOKUP($A1245,'Full dataset'!$A$4:$IE$190,BS$1-2007+$C1245,FALSE),0)</f>
        <v>0</v>
      </c>
      <c r="BT1245">
        <f>IF($BG1245=1,VLOOKUP($A1245,'Full dataset'!$A$4:$IE$190,BT$1-2007+$C1245,FALSE),0)</f>
        <v>0</v>
      </c>
      <c r="BU1245">
        <f>IF($BG1245=1,VLOOKUP($A1245,'Full dataset'!$A$4:$IE$190,BU$1-2007+$C1245,FALSE),0)</f>
        <v>0</v>
      </c>
      <c r="BV1245">
        <f>IF($BG1245=1,VLOOKUP($A1245,'Full dataset'!$A$4:$IE$190,BV$1-2007+$C1245,FALSE),0)</f>
        <v>0</v>
      </c>
      <c r="BW1245">
        <f>IF($BG1245=1,VLOOKUP($A1245,'Full dataset'!$A$4:$IE$190,BW$1-2007+$C1245,FALSE),0)</f>
        <v>0</v>
      </c>
      <c r="BX1245">
        <f>IF($BG1245=1,VLOOKUP($A1245,'Full dataset'!$A$4:$IE$190,BX$1-2007+$C1245,FALSE),0)</f>
        <v>0</v>
      </c>
    </row>
    <row r="1246" spans="1:76" x14ac:dyDescent="0.25">
      <c r="A1246">
        <v>128</v>
      </c>
      <c r="B1246" t="s">
        <v>172</v>
      </c>
      <c r="C1246">
        <v>2013</v>
      </c>
      <c r="D1246" t="s">
        <v>582</v>
      </c>
      <c r="E1246">
        <f t="shared" si="116"/>
        <v>0</v>
      </c>
      <c r="U1246">
        <v>1</v>
      </c>
      <c r="V1246">
        <v>14</v>
      </c>
      <c r="W1246">
        <v>224</v>
      </c>
      <c r="X1246">
        <v>269</v>
      </c>
      <c r="Y1246">
        <v>1</v>
      </c>
      <c r="Z1246">
        <v>1</v>
      </c>
      <c r="AA1246" t="s">
        <v>847</v>
      </c>
      <c r="AB1246">
        <v>133741</v>
      </c>
      <c r="AC1246">
        <f>VLOOKUP(A1246,'Full dataset'!$A$4:$IE$190,2033-C1246,FALSE)</f>
        <v>2.2000000000000002</v>
      </c>
      <c r="AD1246">
        <f>VLOOKUP(A1246,'Full dataset'!$A$4:$IE$190,2041-C1246,FALSE)</f>
        <v>3476</v>
      </c>
      <c r="AE1246">
        <f>VLOOKUP(A1246,'Full dataset'!$A$4:$IE$190,2050-C1246,FALSE)</f>
        <v>0</v>
      </c>
      <c r="AF1246">
        <v>1.1000000000000001</v>
      </c>
      <c r="AG1246" t="str">
        <f>VLOOKUP($A1246,'Full dataset'!$A$4:$IE$190,2007+AG$1-$C1246,FALSE)</f>
        <v>.</v>
      </c>
      <c r="AH1246" t="str">
        <f>VLOOKUP($A1246,'Full dataset'!$A$4:$IE$190,2007+AH$1-$C1246,FALSE)</f>
        <v>.</v>
      </c>
      <c r="AI1246">
        <f>VLOOKUP($A1246,'Full dataset'!$A$4:$IE$190,2007+AI$1-$C1246,FALSE)</f>
        <v>3600</v>
      </c>
      <c r="AJ1246">
        <f>VLOOKUP($A1246,'Full dataset'!$A$4:$IE$190,2007+AJ$1-$C1246,FALSE)</f>
        <v>1085</v>
      </c>
      <c r="AK1246" t="str">
        <f>VLOOKUP($A1246,'Full dataset'!$A$4:$IE$190,2007+AK$1-$C1246,FALSE)</f>
        <v>.</v>
      </c>
      <c r="AL1246">
        <f>VLOOKUP($A1246,'Full dataset'!$A$4:$IE$190,2007+AL$1-$C1246,FALSE)</f>
        <v>44</v>
      </c>
      <c r="AM1246">
        <f>VLOOKUP($A1246,'Full dataset'!$A$4:$IE$190,2007+AM$1-$C1246,FALSE)</f>
        <v>1100</v>
      </c>
      <c r="AN1246">
        <f>VLOOKUP($A1246,'Full dataset'!$A$4:$IE$190,2007+AN$1-$C1246,FALSE)</f>
        <v>3555</v>
      </c>
      <c r="AO1246">
        <f>VLOOKUP($A1246,'Full dataset'!$A$4:$IE$190,2007+AO$1-$C1246,FALSE)</f>
        <v>20</v>
      </c>
      <c r="AP1246" t="s">
        <v>726</v>
      </c>
      <c r="AQ1246" t="s">
        <v>726</v>
      </c>
      <c r="AR1246" t="s">
        <v>726</v>
      </c>
      <c r="AS1246" t="s">
        <v>726</v>
      </c>
      <c r="AT1246" t="s">
        <v>726</v>
      </c>
      <c r="AU1246">
        <f>VLOOKUP(A1246,'Full dataset'!$A$4:$II$190,$AU$1,FALSE)</f>
        <v>2015</v>
      </c>
      <c r="AW1246">
        <f>VLOOKUP(A1246,'Full dataset'!$A$5:$IM$190,247,FALSE)</f>
        <v>2</v>
      </c>
      <c r="AX1246">
        <f>VLOOKUP(A1246,'Full dataset'!$A$4:$II$190,242,FALSE)</f>
        <v>9999</v>
      </c>
      <c r="AY1246">
        <f>VLOOKUP(A1246,'Full dataset'!$A$5:$IM$190,246,FALSE)</f>
        <v>0</v>
      </c>
      <c r="AZ1246">
        <v>9999</v>
      </c>
      <c r="BA1246">
        <f>MAX(VLOOKUP($A1246,'Full dataset'!$A$4:$IX$190,BA$1,FALSE),AW1246)</f>
        <v>2</v>
      </c>
      <c r="BB1246">
        <f>IF(VLOOKUP($A1246,'Full dataset'!$A$4:$IX$190,BB$1,FALSE)&gt;0,VLOOKUP($A1246,'Full dataset'!$A$4:$IX$190,BB$1,FALSE),AU1246)</f>
        <v>2015</v>
      </c>
      <c r="BC1246">
        <f>MAX(VLOOKUP($A1246,'Full dataset'!$A$4:$IX$190,BC$1,FALSE),AY1246)</f>
        <v>0</v>
      </c>
      <c r="BD1246">
        <f>MAX(VLOOKUP($A1246,'Full dataset'!$A$4:$IX$190,BD$1,FALSE),AX1246)</f>
        <v>9999</v>
      </c>
      <c r="BE1246">
        <f t="shared" si="117"/>
        <v>2015</v>
      </c>
      <c r="BF1246">
        <f t="shared" si="118"/>
        <v>0</v>
      </c>
      <c r="BG1246">
        <f t="shared" si="119"/>
        <v>0</v>
      </c>
      <c r="BH1246">
        <f t="shared" si="114"/>
        <v>0</v>
      </c>
      <c r="BI1246">
        <f t="shared" si="115"/>
        <v>0</v>
      </c>
      <c r="BO1246">
        <f>IF(BF1246=1,VLOOKUP($A1246,'Full dataset'!$A$4:$IE$190,2007+BO$1-$C1246,FALSE),0)</f>
        <v>0</v>
      </c>
      <c r="BP1246">
        <f>IF(BF1246=1,VLOOKUP($A1246,'Full dataset'!$A$4:$IE$190,2007+BP$1-$C1246,FALSE),0)</f>
        <v>0</v>
      </c>
      <c r="BQ1246">
        <f>IF(BF1246=1,VLOOKUP($A1246,'Full dataset'!$A$4:$IE$190,2007+BQ$1-$C1246,FALSE),0)</f>
        <v>0</v>
      </c>
      <c r="BR1246">
        <f>IF($BG1246=1,VLOOKUP($A1246,'Full dataset'!$A$4:$IE$190,BR$1-2007+$C1246,FALSE),0)</f>
        <v>0</v>
      </c>
      <c r="BS1246">
        <f>IF($BG1246=1,VLOOKUP($A1246,'Full dataset'!$A$4:$IE$190,BS$1-2007+$C1246,FALSE),0)</f>
        <v>0</v>
      </c>
      <c r="BT1246">
        <f>IF($BG1246=1,VLOOKUP($A1246,'Full dataset'!$A$4:$IE$190,BT$1-2007+$C1246,FALSE),0)</f>
        <v>0</v>
      </c>
      <c r="BU1246">
        <f>IF($BG1246=1,VLOOKUP($A1246,'Full dataset'!$A$4:$IE$190,BU$1-2007+$C1246,FALSE),0)</f>
        <v>0</v>
      </c>
      <c r="BV1246">
        <f>IF($BG1246=1,VLOOKUP($A1246,'Full dataset'!$A$4:$IE$190,BV$1-2007+$C1246,FALSE),0)</f>
        <v>0</v>
      </c>
      <c r="BW1246">
        <f>IF($BG1246=1,VLOOKUP($A1246,'Full dataset'!$A$4:$IE$190,BW$1-2007+$C1246,FALSE),0)</f>
        <v>0</v>
      </c>
      <c r="BX1246">
        <f>IF($BG1246=1,VLOOKUP($A1246,'Full dataset'!$A$4:$IE$190,BX$1-2007+$C1246,FALSE),0)</f>
        <v>0</v>
      </c>
    </row>
    <row r="1247" spans="1:76" x14ac:dyDescent="0.25">
      <c r="A1247">
        <v>129</v>
      </c>
      <c r="B1247" t="s">
        <v>173</v>
      </c>
      <c r="C1247">
        <v>2013</v>
      </c>
      <c r="D1247" t="s">
        <v>591</v>
      </c>
      <c r="E1247">
        <f t="shared" si="116"/>
        <v>1</v>
      </c>
      <c r="S1247">
        <v>6141</v>
      </c>
      <c r="T1247">
        <v>522220</v>
      </c>
      <c r="U1247">
        <v>0</v>
      </c>
      <c r="V1247" t="s">
        <v>726</v>
      </c>
      <c r="W1247" t="s">
        <v>726</v>
      </c>
      <c r="X1247" t="s">
        <v>726</v>
      </c>
      <c r="Y1247">
        <v>1</v>
      </c>
      <c r="Z1247">
        <v>1</v>
      </c>
      <c r="AA1247" t="s">
        <v>848</v>
      </c>
      <c r="AB1247">
        <v>7139</v>
      </c>
      <c r="AC1247">
        <f>VLOOKUP(A1247,'Full dataset'!$A$4:$IE$190,2033-C1247,FALSE)</f>
        <v>0</v>
      </c>
      <c r="AD1247">
        <f>VLOOKUP(A1247,'Full dataset'!$A$4:$IE$190,2041-C1247,FALSE)</f>
        <v>1304</v>
      </c>
      <c r="AE1247">
        <f>VLOOKUP(A1247,'Full dataset'!$A$4:$IE$190,2050-C1247,FALSE)</f>
        <v>0</v>
      </c>
      <c r="AF1247">
        <v>0</v>
      </c>
      <c r="AG1247">
        <f>VLOOKUP($A1247,'Full dataset'!$A$4:$IE$190,2007+AG$1-$C1247,FALSE)</f>
        <v>253.1</v>
      </c>
      <c r="AH1247">
        <f>VLOOKUP($A1247,'Full dataset'!$A$4:$IE$190,2007+AH$1-$C1247,FALSE)</f>
        <v>2433.4</v>
      </c>
      <c r="AI1247">
        <f>VLOOKUP($A1247,'Full dataset'!$A$4:$IE$190,2007+AI$1-$C1247,FALSE)</f>
        <v>682.1</v>
      </c>
      <c r="AJ1247">
        <f>VLOOKUP($A1247,'Full dataset'!$A$4:$IE$190,2007+AJ$1-$C1247,FALSE)</f>
        <v>281</v>
      </c>
      <c r="AK1247" t="str">
        <f>VLOOKUP($A1247,'Full dataset'!$A$4:$IE$190,2007+AK$1-$C1247,FALSE)</f>
        <v>.</v>
      </c>
      <c r="AL1247" t="str">
        <f>VLOOKUP($A1247,'Full dataset'!$A$4:$IE$190,2007+AL$1-$C1247,FALSE)</f>
        <v>.</v>
      </c>
      <c r="AM1247">
        <f>VLOOKUP($A1247,'Full dataset'!$A$4:$IE$190,2007+AM$1-$C1247,FALSE)</f>
        <v>69</v>
      </c>
      <c r="AN1247">
        <f>VLOOKUP($A1247,'Full dataset'!$A$4:$IE$190,2007+AN$1-$C1247,FALSE)</f>
        <v>9700</v>
      </c>
      <c r="AO1247">
        <f>VLOOKUP($A1247,'Full dataset'!$A$4:$IE$190,2007+AO$1-$C1247,FALSE)</f>
        <v>12</v>
      </c>
      <c r="AP1247" t="s">
        <v>726</v>
      </c>
      <c r="AQ1247" t="s">
        <v>726</v>
      </c>
      <c r="AR1247" t="s">
        <v>726</v>
      </c>
      <c r="AS1247" t="s">
        <v>726</v>
      </c>
      <c r="AT1247" t="s">
        <v>726</v>
      </c>
      <c r="AU1247">
        <f>VLOOKUP(A1247,'Full dataset'!$A$4:$II$190,$AU$1,FALSE)</f>
        <v>9999</v>
      </c>
      <c r="AW1247">
        <f>VLOOKUP(A1247,'Full dataset'!$A$5:$IM$190,247,FALSE)</f>
        <v>0</v>
      </c>
      <c r="AX1247">
        <f>VLOOKUP(A1247,'Full dataset'!$A$4:$II$190,242,FALSE)</f>
        <v>2010</v>
      </c>
      <c r="AY1247">
        <f>VLOOKUP(A1247,'Full dataset'!$A$5:$IM$190,246,FALSE)</f>
        <v>1</v>
      </c>
      <c r="AZ1247">
        <v>9999</v>
      </c>
      <c r="BA1247">
        <f>MAX(VLOOKUP($A1247,'Full dataset'!$A$4:$IX$190,BA$1,FALSE),AW1247)</f>
        <v>0</v>
      </c>
      <c r="BB1247">
        <f>IF(VLOOKUP($A1247,'Full dataset'!$A$4:$IX$190,BB$1,FALSE)&gt;0,VLOOKUP($A1247,'Full dataset'!$A$4:$IX$190,BB$1,FALSE),AU1247)</f>
        <v>9999</v>
      </c>
      <c r="BC1247">
        <f>MAX(VLOOKUP($A1247,'Full dataset'!$A$4:$IX$190,BC$1,FALSE),AY1247)</f>
        <v>1</v>
      </c>
      <c r="BD1247">
        <f>MAX(VLOOKUP($A1247,'Full dataset'!$A$4:$IX$190,BD$1,FALSE),AX1247)</f>
        <v>2010</v>
      </c>
      <c r="BE1247">
        <f t="shared" si="117"/>
        <v>2010</v>
      </c>
      <c r="BF1247">
        <f t="shared" si="118"/>
        <v>0</v>
      </c>
      <c r="BG1247">
        <f t="shared" si="119"/>
        <v>0</v>
      </c>
      <c r="BH1247">
        <f t="shared" si="114"/>
        <v>0</v>
      </c>
      <c r="BI1247">
        <f t="shared" si="115"/>
        <v>0</v>
      </c>
      <c r="BO1247">
        <f>IF(BF1247=1,VLOOKUP($A1247,'Full dataset'!$A$4:$IE$190,2007+BO$1-$C1247,FALSE),0)</f>
        <v>0</v>
      </c>
      <c r="BP1247">
        <f>IF(BF1247=1,VLOOKUP($A1247,'Full dataset'!$A$4:$IE$190,2007+BP$1-$C1247,FALSE),0)</f>
        <v>0</v>
      </c>
      <c r="BQ1247">
        <f>IF(BF1247=1,VLOOKUP($A1247,'Full dataset'!$A$4:$IE$190,2007+BQ$1-$C1247,FALSE),0)</f>
        <v>0</v>
      </c>
      <c r="BR1247">
        <f>IF($BG1247=1,VLOOKUP($A1247,'Full dataset'!$A$4:$IE$190,BR$1-2007+$C1247,FALSE),0)</f>
        <v>0</v>
      </c>
      <c r="BS1247">
        <f>IF($BG1247=1,VLOOKUP($A1247,'Full dataset'!$A$4:$IE$190,BS$1-2007+$C1247,FALSE),0)</f>
        <v>0</v>
      </c>
      <c r="BT1247">
        <f>IF($BG1247=1,VLOOKUP($A1247,'Full dataset'!$A$4:$IE$190,BT$1-2007+$C1247,FALSE),0)</f>
        <v>0</v>
      </c>
      <c r="BU1247">
        <f>IF($BG1247=1,VLOOKUP($A1247,'Full dataset'!$A$4:$IE$190,BU$1-2007+$C1247,FALSE),0)</f>
        <v>0</v>
      </c>
      <c r="BV1247">
        <f>IF($BG1247=1,VLOOKUP($A1247,'Full dataset'!$A$4:$IE$190,BV$1-2007+$C1247,FALSE),0)</f>
        <v>0</v>
      </c>
      <c r="BW1247">
        <f>IF($BG1247=1,VLOOKUP($A1247,'Full dataset'!$A$4:$IE$190,BW$1-2007+$C1247,FALSE),0)</f>
        <v>0</v>
      </c>
      <c r="BX1247">
        <f>IF($BG1247=1,VLOOKUP($A1247,'Full dataset'!$A$4:$IE$190,BX$1-2007+$C1247,FALSE),0)</f>
        <v>0</v>
      </c>
    </row>
    <row r="1248" spans="1:76" x14ac:dyDescent="0.25">
      <c r="A1248">
        <v>130</v>
      </c>
      <c r="B1248" t="s">
        <v>174</v>
      </c>
      <c r="C1248">
        <v>2013</v>
      </c>
      <c r="D1248" t="s">
        <v>589</v>
      </c>
      <c r="E1248">
        <f t="shared" si="116"/>
        <v>1</v>
      </c>
      <c r="U1248">
        <v>1</v>
      </c>
      <c r="V1248">
        <v>387</v>
      </c>
      <c r="W1248">
        <v>1599</v>
      </c>
      <c r="X1248">
        <v>1297</v>
      </c>
      <c r="Y1248">
        <v>1</v>
      </c>
      <c r="Z1248">
        <v>1</v>
      </c>
      <c r="AA1248" t="s">
        <v>849</v>
      </c>
      <c r="AB1248">
        <v>499696</v>
      </c>
      <c r="AC1248">
        <f>VLOOKUP(A1248,'Full dataset'!$A$4:$IE$190,2033-C1248,FALSE)</f>
        <v>1.2</v>
      </c>
      <c r="AD1248">
        <f>VLOOKUP(A1248,'Full dataset'!$A$4:$IE$190,2041-C1248,FALSE)</f>
        <v>4125</v>
      </c>
      <c r="AE1248">
        <f>VLOOKUP(A1248,'Full dataset'!$A$4:$IE$190,2050-C1248,FALSE)</f>
        <v>0</v>
      </c>
      <c r="AF1248">
        <v>0.6</v>
      </c>
      <c r="AG1248" t="str">
        <f>VLOOKUP($A1248,'Full dataset'!$A$4:$IE$190,2007+AG$1-$C1248,FALSE)</f>
        <v>.</v>
      </c>
      <c r="AH1248" t="str">
        <f>VLOOKUP($A1248,'Full dataset'!$A$4:$IE$190,2007+AH$1-$C1248,FALSE)</f>
        <v>.</v>
      </c>
      <c r="AI1248">
        <f>VLOOKUP($A1248,'Full dataset'!$A$4:$IE$190,2007+AI$1-$C1248,FALSE)</f>
        <v>11300</v>
      </c>
      <c r="AJ1248">
        <f>VLOOKUP($A1248,'Full dataset'!$A$4:$IE$190,2007+AJ$1-$C1248,FALSE)</f>
        <v>228</v>
      </c>
      <c r="AK1248" t="str">
        <f>VLOOKUP($A1248,'Full dataset'!$A$4:$IE$190,2007+AK$1-$C1248,FALSE)</f>
        <v>.</v>
      </c>
      <c r="AL1248">
        <f>VLOOKUP($A1248,'Full dataset'!$A$4:$IE$190,2007+AL$1-$C1248,FALSE)</f>
        <v>45</v>
      </c>
      <c r="AM1248">
        <f>VLOOKUP($A1248,'Full dataset'!$A$4:$IE$190,2007+AM$1-$C1248,FALSE)</f>
        <v>142</v>
      </c>
      <c r="AN1248">
        <f>VLOOKUP($A1248,'Full dataset'!$A$4:$IE$190,2007+AN$1-$C1248,FALSE)</f>
        <v>42186</v>
      </c>
      <c r="AO1248">
        <f>VLOOKUP($A1248,'Full dataset'!$A$4:$IE$190,2007+AO$1-$C1248,FALSE)</f>
        <v>5</v>
      </c>
      <c r="AP1248" t="s">
        <v>726</v>
      </c>
      <c r="AQ1248" t="s">
        <v>726</v>
      </c>
      <c r="AR1248" t="s">
        <v>726</v>
      </c>
      <c r="AS1248" t="s">
        <v>726</v>
      </c>
      <c r="AT1248" t="s">
        <v>726</v>
      </c>
      <c r="AU1248">
        <f>VLOOKUP(A1248,'Full dataset'!$A$4:$II$190,$AU$1,FALSE)</f>
        <v>2012</v>
      </c>
      <c r="AW1248">
        <f>VLOOKUP(A1248,'Full dataset'!$A$5:$IM$190,247,FALSE)</f>
        <v>1</v>
      </c>
      <c r="AX1248">
        <f>VLOOKUP(A1248,'Full dataset'!$A$4:$II$190,242,FALSE)</f>
        <v>2009</v>
      </c>
      <c r="AY1248">
        <f>VLOOKUP(A1248,'Full dataset'!$A$5:$IM$190,246,FALSE)</f>
        <v>2</v>
      </c>
      <c r="AZ1248">
        <v>9999</v>
      </c>
      <c r="BA1248">
        <f>MAX(VLOOKUP($A1248,'Full dataset'!$A$4:$IX$190,BA$1,FALSE),AW1248)</f>
        <v>1</v>
      </c>
      <c r="BB1248">
        <f>IF(VLOOKUP($A1248,'Full dataset'!$A$4:$IX$190,BB$1,FALSE)&gt;0,VLOOKUP($A1248,'Full dataset'!$A$4:$IX$190,BB$1,FALSE),AU1248)</f>
        <v>2012</v>
      </c>
      <c r="BC1248">
        <f>MAX(VLOOKUP($A1248,'Full dataset'!$A$4:$IX$190,BC$1,FALSE),AY1248)</f>
        <v>2</v>
      </c>
      <c r="BD1248">
        <f>MAX(VLOOKUP($A1248,'Full dataset'!$A$4:$IX$190,BD$1,FALSE),AX1248)</f>
        <v>2009</v>
      </c>
      <c r="BE1248">
        <f t="shared" si="117"/>
        <v>2009</v>
      </c>
      <c r="BF1248">
        <f t="shared" si="118"/>
        <v>0</v>
      </c>
      <c r="BG1248">
        <f t="shared" si="119"/>
        <v>1</v>
      </c>
      <c r="BH1248">
        <f t="shared" si="114"/>
        <v>0</v>
      </c>
      <c r="BI1248">
        <f t="shared" si="115"/>
        <v>1</v>
      </c>
      <c r="BO1248">
        <f>IF(BF1248=1,VLOOKUP($A1248,'Full dataset'!$A$4:$IE$190,2007+BO$1-$C1248,FALSE),0)</f>
        <v>0</v>
      </c>
      <c r="BP1248">
        <f>IF(BF1248=1,VLOOKUP($A1248,'Full dataset'!$A$4:$IE$190,2007+BP$1-$C1248,FALSE),0)</f>
        <v>0</v>
      </c>
      <c r="BQ1248">
        <f>IF(BF1248=1,VLOOKUP($A1248,'Full dataset'!$A$4:$IE$190,2007+BQ$1-$C1248,FALSE),0)</f>
        <v>0</v>
      </c>
      <c r="BR1248">
        <f>IF($BG1248=1,VLOOKUP($A1248,'Full dataset'!$A$4:$IE$190,BR$1-2007+$C1248,FALSE),0)</f>
        <v>428</v>
      </c>
      <c r="BS1248">
        <f>IF($BG1248=1,VLOOKUP($A1248,'Full dataset'!$A$4:$IE$190,BS$1-2007+$C1248,FALSE),0)</f>
        <v>1059</v>
      </c>
      <c r="BT1248">
        <f>IF($BG1248=1,VLOOKUP($A1248,'Full dataset'!$A$4:$IE$190,BT$1-2007+$C1248,FALSE),0)</f>
        <v>9171</v>
      </c>
      <c r="BU1248">
        <f>IF($BG1248=1,VLOOKUP($A1248,'Full dataset'!$A$4:$IE$190,BU$1-2007+$C1248,FALSE),0)</f>
        <v>755</v>
      </c>
      <c r="BV1248">
        <f>IF($BG1248=1,VLOOKUP($A1248,'Full dataset'!$A$4:$IE$190,BV$1-2007+$C1248,FALSE),0)</f>
        <v>364</v>
      </c>
      <c r="BW1248">
        <f>IF($BG1248=1,VLOOKUP($A1248,'Full dataset'!$A$4:$IE$190,BW$1-2007+$C1248,FALSE),0)</f>
        <v>48</v>
      </c>
      <c r="BX1248">
        <f>IF($BG1248=1,VLOOKUP($A1248,'Full dataset'!$A$4:$IE$190,BX$1-2007+$C1248,FALSE),0)</f>
        <v>89</v>
      </c>
    </row>
    <row r="1249" spans="1:76" x14ac:dyDescent="0.25">
      <c r="A1249">
        <v>131</v>
      </c>
      <c r="B1249" t="s">
        <v>175</v>
      </c>
      <c r="C1249">
        <v>2013</v>
      </c>
      <c r="D1249" t="s">
        <v>582</v>
      </c>
      <c r="E1249">
        <f t="shared" si="116"/>
        <v>0</v>
      </c>
      <c r="U1249">
        <v>1</v>
      </c>
      <c r="V1249">
        <v>247</v>
      </c>
      <c r="W1249">
        <v>2129</v>
      </c>
      <c r="X1249">
        <v>577</v>
      </c>
      <c r="Y1249">
        <v>1</v>
      </c>
      <c r="Z1249">
        <v>1</v>
      </c>
      <c r="AA1249" t="s">
        <v>850</v>
      </c>
      <c r="AB1249">
        <v>20216</v>
      </c>
      <c r="AC1249">
        <f>VLOOKUP(A1249,'Full dataset'!$A$4:$IE$190,2033-C1249,FALSE)</f>
        <v>0</v>
      </c>
      <c r="AD1249">
        <f>VLOOKUP(A1249,'Full dataset'!$A$4:$IE$190,2041-C1249,FALSE)</f>
        <v>1745</v>
      </c>
      <c r="AE1249">
        <f>VLOOKUP(A1249,'Full dataset'!$A$4:$IE$190,2050-C1249,FALSE)</f>
        <v>0</v>
      </c>
      <c r="AF1249">
        <v>0</v>
      </c>
      <c r="AG1249" t="str">
        <f>VLOOKUP($A1249,'Full dataset'!$A$4:$IE$190,2007+AG$1-$C1249,FALSE)</f>
        <v>.</v>
      </c>
      <c r="AH1249" t="str">
        <f>VLOOKUP($A1249,'Full dataset'!$A$4:$IE$190,2007+AH$1-$C1249,FALSE)</f>
        <v>.</v>
      </c>
      <c r="AI1249">
        <f>VLOOKUP($A1249,'Full dataset'!$A$4:$IE$190,2007+AI$1-$C1249,FALSE)</f>
        <v>435</v>
      </c>
      <c r="AJ1249">
        <f>VLOOKUP($A1249,'Full dataset'!$A$4:$IE$190,2007+AJ$1-$C1249,FALSE)</f>
        <v>263</v>
      </c>
      <c r="AK1249" t="str">
        <f>VLOOKUP($A1249,'Full dataset'!$A$4:$IE$190,2007+AK$1-$C1249,FALSE)</f>
        <v>.</v>
      </c>
      <c r="AL1249" t="str">
        <f>VLOOKUP($A1249,'Full dataset'!$A$4:$IE$190,2007+AL$1-$C1249,FALSE)</f>
        <v>.</v>
      </c>
      <c r="AM1249">
        <f>VLOOKUP($A1249,'Full dataset'!$A$4:$IE$190,2007+AM$1-$C1249,FALSE)</f>
        <v>191</v>
      </c>
      <c r="AN1249">
        <f>VLOOKUP($A1249,'Full dataset'!$A$4:$IE$190,2007+AN$1-$C1249,FALSE)</f>
        <v>53117</v>
      </c>
      <c r="AO1249">
        <f>VLOOKUP($A1249,'Full dataset'!$A$4:$IE$190,2007+AO$1-$C1249,FALSE)</f>
        <v>7</v>
      </c>
      <c r="AP1249" t="s">
        <v>726</v>
      </c>
      <c r="AQ1249" t="s">
        <v>726</v>
      </c>
      <c r="AR1249" t="s">
        <v>726</v>
      </c>
      <c r="AS1249" t="s">
        <v>726</v>
      </c>
      <c r="AT1249" t="s">
        <v>726</v>
      </c>
      <c r="AU1249">
        <f>VLOOKUP(A1249,'Full dataset'!$A$4:$II$190,$AU$1,FALSE)</f>
        <v>2009</v>
      </c>
      <c r="AW1249">
        <f>VLOOKUP(A1249,'Full dataset'!$A$5:$IM$190,247,FALSE)</f>
        <v>1</v>
      </c>
      <c r="AX1249">
        <f>VLOOKUP(A1249,'Full dataset'!$A$4:$II$190,242,FALSE)</f>
        <v>2010</v>
      </c>
      <c r="AY1249">
        <f>VLOOKUP(A1249,'Full dataset'!$A$5:$IM$190,246,FALSE)</f>
        <v>1</v>
      </c>
      <c r="AZ1249">
        <v>9999</v>
      </c>
      <c r="BA1249">
        <f>MAX(VLOOKUP($A1249,'Full dataset'!$A$4:$IX$190,BA$1,FALSE),AW1249)</f>
        <v>2</v>
      </c>
      <c r="BB1249">
        <f>IF(VLOOKUP($A1249,'Full dataset'!$A$4:$IX$190,BB$1,FALSE)&gt;0,VLOOKUP($A1249,'Full dataset'!$A$4:$IX$190,BB$1,FALSE),AU1249)</f>
        <v>2014</v>
      </c>
      <c r="BC1249">
        <f>MAX(VLOOKUP($A1249,'Full dataset'!$A$4:$IX$190,BC$1,FALSE),AY1249)</f>
        <v>1</v>
      </c>
      <c r="BD1249">
        <f>MAX(VLOOKUP($A1249,'Full dataset'!$A$4:$IX$190,BD$1,FALSE),AX1249)</f>
        <v>2010</v>
      </c>
      <c r="BE1249">
        <f t="shared" si="117"/>
        <v>2010</v>
      </c>
      <c r="BF1249">
        <f t="shared" si="118"/>
        <v>0</v>
      </c>
      <c r="BG1249">
        <f t="shared" si="119"/>
        <v>0</v>
      </c>
      <c r="BH1249">
        <f t="shared" si="114"/>
        <v>0</v>
      </c>
      <c r="BI1249">
        <f t="shared" si="115"/>
        <v>0</v>
      </c>
      <c r="BO1249">
        <f>IF(BF1249=1,VLOOKUP($A1249,'Full dataset'!$A$4:$IE$190,2007+BO$1-$C1249,FALSE),0)</f>
        <v>0</v>
      </c>
      <c r="BP1249">
        <f>IF(BF1249=1,VLOOKUP($A1249,'Full dataset'!$A$4:$IE$190,2007+BP$1-$C1249,FALSE),0)</f>
        <v>0</v>
      </c>
      <c r="BQ1249">
        <f>IF(BF1249=1,VLOOKUP($A1249,'Full dataset'!$A$4:$IE$190,2007+BQ$1-$C1249,FALSE),0)</f>
        <v>0</v>
      </c>
      <c r="BR1249">
        <f>IF($BG1249=1,VLOOKUP($A1249,'Full dataset'!$A$4:$IE$190,BR$1-2007+$C1249,FALSE),0)</f>
        <v>0</v>
      </c>
      <c r="BS1249">
        <f>IF($BG1249=1,VLOOKUP($A1249,'Full dataset'!$A$4:$IE$190,BS$1-2007+$C1249,FALSE),0)</f>
        <v>0</v>
      </c>
      <c r="BT1249">
        <f>IF($BG1249=1,VLOOKUP($A1249,'Full dataset'!$A$4:$IE$190,BT$1-2007+$C1249,FALSE),0)</f>
        <v>0</v>
      </c>
      <c r="BU1249">
        <f>IF($BG1249=1,VLOOKUP($A1249,'Full dataset'!$A$4:$IE$190,BU$1-2007+$C1249,FALSE),0)</f>
        <v>0</v>
      </c>
      <c r="BV1249">
        <f>IF($BG1249=1,VLOOKUP($A1249,'Full dataset'!$A$4:$IE$190,BV$1-2007+$C1249,FALSE),0)</f>
        <v>0</v>
      </c>
      <c r="BW1249">
        <f>IF($BG1249=1,VLOOKUP($A1249,'Full dataset'!$A$4:$IE$190,BW$1-2007+$C1249,FALSE),0)</f>
        <v>0</v>
      </c>
      <c r="BX1249">
        <f>IF($BG1249=1,VLOOKUP($A1249,'Full dataset'!$A$4:$IE$190,BX$1-2007+$C1249,FALSE),0)</f>
        <v>0</v>
      </c>
    </row>
    <row r="1250" spans="1:76" x14ac:dyDescent="0.25">
      <c r="A1250">
        <v>132</v>
      </c>
      <c r="B1250" t="s">
        <v>176</v>
      </c>
      <c r="C1250">
        <v>2013</v>
      </c>
      <c r="D1250" t="s">
        <v>582</v>
      </c>
      <c r="E1250">
        <f t="shared" si="116"/>
        <v>0</v>
      </c>
      <c r="U1250">
        <v>1</v>
      </c>
      <c r="V1250">
        <v>2635</v>
      </c>
      <c r="W1250">
        <v>15355</v>
      </c>
      <c r="X1250">
        <v>4104</v>
      </c>
      <c r="Y1250">
        <v>1</v>
      </c>
      <c r="Z1250">
        <v>1</v>
      </c>
      <c r="AA1250" t="s">
        <v>851</v>
      </c>
      <c r="AB1250">
        <v>263804</v>
      </c>
      <c r="AC1250">
        <f>VLOOKUP(A1250,'Full dataset'!$A$4:$IE$190,2033-C1250,FALSE)</f>
        <v>0.6</v>
      </c>
      <c r="AD1250">
        <f>VLOOKUP(A1250,'Full dataset'!$A$4:$IE$190,2041-C1250,FALSE)</f>
        <v>11468</v>
      </c>
      <c r="AE1250">
        <f>VLOOKUP(A1250,'Full dataset'!$A$4:$IE$190,2050-C1250,FALSE)</f>
        <v>0</v>
      </c>
      <c r="AF1250">
        <v>0.3</v>
      </c>
      <c r="AG1250" t="str">
        <f>VLOOKUP($A1250,'Full dataset'!$A$4:$IE$190,2007+AG$1-$C1250,FALSE)</f>
        <v>.</v>
      </c>
      <c r="AH1250" t="str">
        <f>VLOOKUP($A1250,'Full dataset'!$A$4:$IE$190,2007+AH$1-$C1250,FALSE)</f>
        <v>.</v>
      </c>
      <c r="AI1250">
        <f>VLOOKUP($A1250,'Full dataset'!$A$4:$IE$190,2007+AI$1-$C1250,FALSE)</f>
        <v>33000</v>
      </c>
      <c r="AJ1250">
        <f>VLOOKUP($A1250,'Full dataset'!$A$4:$IE$190,2007+AJ$1-$C1250,FALSE)</f>
        <v>178</v>
      </c>
      <c r="AK1250" t="str">
        <f>VLOOKUP($A1250,'Full dataset'!$A$4:$IE$190,2007+AK$1-$C1250,FALSE)</f>
        <v>.</v>
      </c>
      <c r="AL1250">
        <f>VLOOKUP($A1250,'Full dataset'!$A$4:$IE$190,2007+AL$1-$C1250,FALSE)</f>
        <v>39</v>
      </c>
      <c r="AM1250">
        <f>VLOOKUP($A1250,'Full dataset'!$A$4:$IE$190,2007+AM$1-$C1250,FALSE)</f>
        <v>590</v>
      </c>
      <c r="AN1250">
        <f>VLOOKUP($A1250,'Full dataset'!$A$4:$IE$190,2007+AN$1-$C1250,FALSE)</f>
        <v>118319</v>
      </c>
      <c r="AO1250">
        <f>VLOOKUP($A1250,'Full dataset'!$A$4:$IE$190,2007+AO$1-$C1250,FALSE)</f>
        <v>5</v>
      </c>
      <c r="AP1250" t="s">
        <v>726</v>
      </c>
      <c r="AQ1250" t="s">
        <v>726</v>
      </c>
      <c r="AR1250" t="s">
        <v>726</v>
      </c>
      <c r="AS1250" t="s">
        <v>726</v>
      </c>
      <c r="AT1250" t="s">
        <v>726</v>
      </c>
      <c r="AU1250">
        <f>VLOOKUP(A1250,'Full dataset'!$A$4:$II$190,$AU$1,FALSE)</f>
        <v>2011</v>
      </c>
      <c r="AW1250">
        <f>VLOOKUP(A1250,'Full dataset'!$A$5:$IM$190,247,FALSE)</f>
        <v>1</v>
      </c>
      <c r="AX1250">
        <f>VLOOKUP(A1250,'Full dataset'!$A$4:$II$190,242,FALSE)</f>
        <v>2010</v>
      </c>
      <c r="AY1250">
        <f>VLOOKUP(A1250,'Full dataset'!$A$5:$IM$190,246,FALSE)</f>
        <v>1</v>
      </c>
      <c r="AZ1250">
        <v>9999</v>
      </c>
      <c r="BA1250">
        <f>MAX(VLOOKUP($A1250,'Full dataset'!$A$4:$IX$190,BA$1,FALSE),AW1250)</f>
        <v>1</v>
      </c>
      <c r="BB1250">
        <f>IF(VLOOKUP($A1250,'Full dataset'!$A$4:$IX$190,BB$1,FALSE)&gt;0,VLOOKUP($A1250,'Full dataset'!$A$4:$IX$190,BB$1,FALSE),AU1250)</f>
        <v>2011</v>
      </c>
      <c r="BC1250">
        <f>MAX(VLOOKUP($A1250,'Full dataset'!$A$4:$IX$190,BC$1,FALSE),AY1250)</f>
        <v>1</v>
      </c>
      <c r="BD1250">
        <f>MAX(VLOOKUP($A1250,'Full dataset'!$A$4:$IX$190,BD$1,FALSE),AX1250)</f>
        <v>2010</v>
      </c>
      <c r="BE1250">
        <f t="shared" si="117"/>
        <v>2010</v>
      </c>
      <c r="BF1250">
        <f t="shared" si="118"/>
        <v>0</v>
      </c>
      <c r="BG1250">
        <f t="shared" si="119"/>
        <v>0</v>
      </c>
      <c r="BH1250">
        <f t="shared" si="114"/>
        <v>0</v>
      </c>
      <c r="BI1250">
        <f t="shared" si="115"/>
        <v>0</v>
      </c>
      <c r="BO1250">
        <f>IF(BF1250=1,VLOOKUP($A1250,'Full dataset'!$A$4:$IE$190,2007+BO$1-$C1250,FALSE),0)</f>
        <v>0</v>
      </c>
      <c r="BP1250">
        <f>IF(BF1250=1,VLOOKUP($A1250,'Full dataset'!$A$4:$IE$190,2007+BP$1-$C1250,FALSE),0)</f>
        <v>0</v>
      </c>
      <c r="BQ1250">
        <f>IF(BF1250=1,VLOOKUP($A1250,'Full dataset'!$A$4:$IE$190,2007+BQ$1-$C1250,FALSE),0)</f>
        <v>0</v>
      </c>
      <c r="BR1250">
        <f>IF($BG1250=1,VLOOKUP($A1250,'Full dataset'!$A$4:$IE$190,BR$1-2007+$C1250,FALSE),0)</f>
        <v>0</v>
      </c>
      <c r="BS1250">
        <f>IF($BG1250=1,VLOOKUP($A1250,'Full dataset'!$A$4:$IE$190,BS$1-2007+$C1250,FALSE),0)</f>
        <v>0</v>
      </c>
      <c r="BT1250">
        <f>IF($BG1250=1,VLOOKUP($A1250,'Full dataset'!$A$4:$IE$190,BT$1-2007+$C1250,FALSE),0)</f>
        <v>0</v>
      </c>
      <c r="BU1250">
        <f>IF($BG1250=1,VLOOKUP($A1250,'Full dataset'!$A$4:$IE$190,BU$1-2007+$C1250,FALSE),0)</f>
        <v>0</v>
      </c>
      <c r="BV1250">
        <f>IF($BG1250=1,VLOOKUP($A1250,'Full dataset'!$A$4:$IE$190,BV$1-2007+$C1250,FALSE),0)</f>
        <v>0</v>
      </c>
      <c r="BW1250">
        <f>IF($BG1250=1,VLOOKUP($A1250,'Full dataset'!$A$4:$IE$190,BW$1-2007+$C1250,FALSE),0)</f>
        <v>0</v>
      </c>
      <c r="BX1250">
        <f>IF($BG1250=1,VLOOKUP($A1250,'Full dataset'!$A$4:$IE$190,BX$1-2007+$C1250,FALSE),0)</f>
        <v>0</v>
      </c>
    </row>
    <row r="1251" spans="1:76" x14ac:dyDescent="0.25">
      <c r="A1251">
        <v>133</v>
      </c>
      <c r="B1251" t="s">
        <v>177</v>
      </c>
      <c r="C1251">
        <v>2013</v>
      </c>
      <c r="D1251" t="s">
        <v>591</v>
      </c>
      <c r="E1251">
        <f t="shared" si="116"/>
        <v>1</v>
      </c>
      <c r="S1251">
        <v>4841</v>
      </c>
      <c r="T1251">
        <v>515210</v>
      </c>
      <c r="U1251">
        <v>1</v>
      </c>
      <c r="V1251">
        <v>100</v>
      </c>
      <c r="W1251">
        <v>96873</v>
      </c>
      <c r="X1251">
        <v>11282</v>
      </c>
      <c r="Y1251">
        <v>1</v>
      </c>
      <c r="Z1251">
        <v>0</v>
      </c>
      <c r="AA1251" t="s">
        <v>852</v>
      </c>
      <c r="AB1251">
        <v>210224</v>
      </c>
      <c r="AC1251">
        <f>VLOOKUP(A1251,'Full dataset'!$A$4:$IE$190,2033-C1251,FALSE)</f>
        <v>0</v>
      </c>
      <c r="AD1251">
        <f>VLOOKUP(A1251,'Full dataset'!$A$4:$IE$190,2041-C1251,FALSE)</f>
        <v>2895</v>
      </c>
      <c r="AE1251">
        <f>VLOOKUP(A1251,'Full dataset'!$A$4:$IE$190,2050-C1251,FALSE)</f>
        <v>0</v>
      </c>
      <c r="AF1251">
        <v>0</v>
      </c>
      <c r="AG1251">
        <f>VLOOKUP($A1251,'Full dataset'!$A$4:$IE$190,2007+AG$1-$C1251,FALSE)</f>
        <v>1075</v>
      </c>
      <c r="AH1251">
        <f>VLOOKUP($A1251,'Full dataset'!$A$4:$IE$190,2007+AH$1-$C1251,FALSE)</f>
        <v>14979</v>
      </c>
      <c r="AI1251">
        <f>VLOOKUP($A1251,'Full dataset'!$A$4:$IE$190,2007+AI$1-$C1251,FALSE)</f>
        <v>5535</v>
      </c>
      <c r="AJ1251" t="str">
        <f>VLOOKUP($A1251,'Full dataset'!$A$4:$IE$190,2007+AJ$1-$C1251,FALSE)</f>
        <v>.</v>
      </c>
      <c r="AK1251" t="str">
        <f>VLOOKUP($A1251,'Full dataset'!$A$4:$IE$190,2007+AK$1-$C1251,FALSE)</f>
        <v>.</v>
      </c>
      <c r="AL1251" t="str">
        <f>VLOOKUP($A1251,'Full dataset'!$A$4:$IE$190,2007+AL$1-$C1251,FALSE)</f>
        <v>.</v>
      </c>
      <c r="AM1251" t="str">
        <f>VLOOKUP($A1251,'Full dataset'!$A$4:$IE$190,2007+AM$1-$C1251,FALSE)</f>
        <v>.</v>
      </c>
      <c r="AN1251" t="str">
        <f>VLOOKUP($A1251,'Full dataset'!$A$4:$IE$190,2007+AN$1-$C1251,FALSE)</f>
        <v>.</v>
      </c>
      <c r="AO1251" t="str">
        <f>VLOOKUP($A1251,'Full dataset'!$A$4:$IE$190,2007+AO$1-$C1251,FALSE)</f>
        <v>.</v>
      </c>
      <c r="AP1251" t="s">
        <v>726</v>
      </c>
      <c r="AQ1251" t="s">
        <v>726</v>
      </c>
      <c r="AR1251" t="s">
        <v>726</v>
      </c>
      <c r="AS1251" t="s">
        <v>726</v>
      </c>
      <c r="AT1251" t="s">
        <v>726</v>
      </c>
      <c r="AU1251">
        <f>VLOOKUP(A1251,'Full dataset'!$A$4:$II$190,$AU$1,FALSE)</f>
        <v>2009</v>
      </c>
      <c r="AW1251">
        <f>VLOOKUP(A1251,'Full dataset'!$A$5:$IM$190,247,FALSE)</f>
        <v>1</v>
      </c>
      <c r="AX1251">
        <f>VLOOKUP(A1251,'Full dataset'!$A$4:$II$190,242,FALSE)</f>
        <v>2012</v>
      </c>
      <c r="AY1251">
        <f>VLOOKUP(A1251,'Full dataset'!$A$5:$IM$190,246,FALSE)</f>
        <v>1</v>
      </c>
      <c r="AZ1251">
        <v>9999</v>
      </c>
      <c r="BA1251">
        <f>MAX(VLOOKUP($A1251,'Full dataset'!$A$4:$IX$190,BA$1,FALSE),AW1251)</f>
        <v>2</v>
      </c>
      <c r="BB1251">
        <f>IF(VLOOKUP($A1251,'Full dataset'!$A$4:$IX$190,BB$1,FALSE)&gt;0,VLOOKUP($A1251,'Full dataset'!$A$4:$IX$190,BB$1,FALSE),AU1251)</f>
        <v>2010</v>
      </c>
      <c r="BC1251">
        <f>MAX(VLOOKUP($A1251,'Full dataset'!$A$4:$IX$190,BC$1,FALSE),AY1251)</f>
        <v>1</v>
      </c>
      <c r="BD1251">
        <f>MAX(VLOOKUP($A1251,'Full dataset'!$A$4:$IX$190,BD$1,FALSE),AX1251)</f>
        <v>2012</v>
      </c>
      <c r="BE1251">
        <f t="shared" si="117"/>
        <v>2010</v>
      </c>
      <c r="BF1251">
        <f t="shared" si="118"/>
        <v>1</v>
      </c>
      <c r="BG1251">
        <f t="shared" si="119"/>
        <v>0</v>
      </c>
      <c r="BH1251">
        <f t="shared" si="114"/>
        <v>0</v>
      </c>
      <c r="BI1251">
        <f t="shared" si="115"/>
        <v>1</v>
      </c>
      <c r="BO1251">
        <f>IF(BF1251=1,VLOOKUP($A1251,'Full dataset'!$A$4:$IE$190,2007+BO$1-$C1251,FALSE),0)</f>
        <v>0</v>
      </c>
      <c r="BP1251">
        <f>IF(BF1251=1,VLOOKUP($A1251,'Full dataset'!$A$4:$IE$190,2007+BP$1-$C1251,FALSE),0)</f>
        <v>0</v>
      </c>
      <c r="BQ1251">
        <f>IF(BF1251=1,VLOOKUP($A1251,'Full dataset'!$A$4:$IE$190,2007+BQ$1-$C1251,FALSE),0)</f>
        <v>0</v>
      </c>
      <c r="BR1251">
        <f>IF($BG1251=1,VLOOKUP($A1251,'Full dataset'!$A$4:$IE$190,BR$1-2007+$C1251,FALSE),0)</f>
        <v>0</v>
      </c>
      <c r="BS1251">
        <f>IF($BG1251=1,VLOOKUP($A1251,'Full dataset'!$A$4:$IE$190,BS$1-2007+$C1251,FALSE),0)</f>
        <v>0</v>
      </c>
      <c r="BT1251">
        <f>IF($BG1251=1,VLOOKUP($A1251,'Full dataset'!$A$4:$IE$190,BT$1-2007+$C1251,FALSE),0)</f>
        <v>0</v>
      </c>
      <c r="BU1251">
        <f>IF($BG1251=1,VLOOKUP($A1251,'Full dataset'!$A$4:$IE$190,BU$1-2007+$C1251,FALSE),0)</f>
        <v>0</v>
      </c>
      <c r="BV1251">
        <f>IF($BG1251=1,VLOOKUP($A1251,'Full dataset'!$A$4:$IE$190,BV$1-2007+$C1251,FALSE),0)</f>
        <v>0</v>
      </c>
      <c r="BW1251">
        <f>IF($BG1251=1,VLOOKUP($A1251,'Full dataset'!$A$4:$IE$190,BW$1-2007+$C1251,FALSE),0)</f>
        <v>0</v>
      </c>
      <c r="BX1251">
        <f>IF($BG1251=1,VLOOKUP($A1251,'Full dataset'!$A$4:$IE$190,BX$1-2007+$C1251,FALSE),0)</f>
        <v>0</v>
      </c>
    </row>
    <row r="1252" spans="1:76" x14ac:dyDescent="0.25">
      <c r="A1252">
        <v>134</v>
      </c>
      <c r="B1252" t="s">
        <v>178</v>
      </c>
      <c r="C1252">
        <v>2013</v>
      </c>
      <c r="D1252" t="s">
        <v>582</v>
      </c>
      <c r="E1252">
        <f t="shared" si="116"/>
        <v>0</v>
      </c>
      <c r="U1252">
        <v>1</v>
      </c>
      <c r="V1252">
        <v>103</v>
      </c>
      <c r="W1252">
        <v>1414</v>
      </c>
      <c r="X1252">
        <v>604</v>
      </c>
      <c r="Y1252">
        <v>1</v>
      </c>
      <c r="Z1252">
        <v>0</v>
      </c>
      <c r="AA1252" t="s">
        <v>853</v>
      </c>
      <c r="AB1252">
        <v>4806</v>
      </c>
      <c r="AC1252">
        <f>VLOOKUP(A1252,'Full dataset'!$A$4:$IE$190,2033-C1252,FALSE)</f>
        <v>3.9</v>
      </c>
      <c r="AD1252">
        <f>VLOOKUP(A1252,'Full dataset'!$A$4:$IE$190,2041-C1252,FALSE)</f>
        <v>1385</v>
      </c>
      <c r="AE1252">
        <f>VLOOKUP(A1252,'Full dataset'!$A$4:$IE$190,2050-C1252,FALSE)</f>
        <v>0</v>
      </c>
      <c r="AF1252">
        <v>1.95</v>
      </c>
      <c r="AG1252" t="str">
        <f>VLOOKUP($A1252,'Full dataset'!$A$4:$IE$190,2007+AG$1-$C1252,FALSE)</f>
        <v>.</v>
      </c>
      <c r="AH1252" t="str">
        <f>VLOOKUP($A1252,'Full dataset'!$A$4:$IE$190,2007+AH$1-$C1252,FALSE)</f>
        <v>.</v>
      </c>
      <c r="AI1252">
        <f>VLOOKUP($A1252,'Full dataset'!$A$4:$IE$190,2007+AI$1-$C1252,FALSE)</f>
        <v>686</v>
      </c>
      <c r="AJ1252">
        <f>VLOOKUP($A1252,'Full dataset'!$A$4:$IE$190,2007+AJ$1-$C1252,FALSE)</f>
        <v>5</v>
      </c>
      <c r="AK1252" t="str">
        <f>VLOOKUP($A1252,'Full dataset'!$A$4:$IE$190,2007+AK$1-$C1252,FALSE)</f>
        <v>.</v>
      </c>
      <c r="AL1252">
        <f>VLOOKUP($A1252,'Full dataset'!$A$4:$IE$190,2007+AL$1-$C1252,FALSE)</f>
        <v>55</v>
      </c>
      <c r="AM1252">
        <f>VLOOKUP($A1252,'Full dataset'!$A$4:$IE$190,2007+AM$1-$C1252,FALSE)</f>
        <v>23</v>
      </c>
      <c r="AN1252">
        <f>VLOOKUP($A1252,'Full dataset'!$A$4:$IE$190,2007+AN$1-$C1252,FALSE)</f>
        <v>9027</v>
      </c>
      <c r="AO1252">
        <f>VLOOKUP($A1252,'Full dataset'!$A$4:$IE$190,2007+AO$1-$C1252,FALSE)</f>
        <v>15</v>
      </c>
      <c r="AP1252" t="s">
        <v>726</v>
      </c>
      <c r="AQ1252" t="s">
        <v>726</v>
      </c>
      <c r="AR1252" t="s">
        <v>726</v>
      </c>
      <c r="AS1252" t="s">
        <v>726</v>
      </c>
      <c r="AT1252" t="s">
        <v>726</v>
      </c>
      <c r="AU1252">
        <f>VLOOKUP(A1252,'Full dataset'!$A$4:$II$190,$AU$1,FALSE)</f>
        <v>2013</v>
      </c>
      <c r="AW1252">
        <f>VLOOKUP(A1252,'Full dataset'!$A$5:$IM$190,247,FALSE)</f>
        <v>1</v>
      </c>
      <c r="AX1252">
        <f>VLOOKUP(A1252,'Full dataset'!$A$4:$II$190,242,FALSE)</f>
        <v>9999</v>
      </c>
      <c r="AY1252">
        <f>VLOOKUP(A1252,'Full dataset'!$A$5:$IM$190,246,FALSE)</f>
        <v>1</v>
      </c>
      <c r="AZ1252">
        <v>9999</v>
      </c>
      <c r="BA1252">
        <f>MAX(VLOOKUP($A1252,'Full dataset'!$A$4:$IX$190,BA$1,FALSE),AW1252)</f>
        <v>1</v>
      </c>
      <c r="BB1252">
        <f>IF(VLOOKUP($A1252,'Full dataset'!$A$4:$IX$190,BB$1,FALSE)&gt;0,VLOOKUP($A1252,'Full dataset'!$A$4:$IX$190,BB$1,FALSE),AU1252)</f>
        <v>2013</v>
      </c>
      <c r="BC1252">
        <f>MAX(VLOOKUP($A1252,'Full dataset'!$A$4:$IX$190,BC$1,FALSE),AY1252)</f>
        <v>1</v>
      </c>
      <c r="BD1252">
        <f>MAX(VLOOKUP($A1252,'Full dataset'!$A$4:$IX$190,BD$1,FALSE),AX1252)</f>
        <v>9999</v>
      </c>
      <c r="BE1252">
        <f t="shared" si="117"/>
        <v>2013</v>
      </c>
      <c r="BF1252">
        <f t="shared" si="118"/>
        <v>0</v>
      </c>
      <c r="BG1252">
        <f t="shared" si="119"/>
        <v>0</v>
      </c>
      <c r="BH1252">
        <f t="shared" si="114"/>
        <v>0</v>
      </c>
      <c r="BI1252">
        <f t="shared" si="115"/>
        <v>0</v>
      </c>
      <c r="BO1252">
        <f>IF(BF1252=1,VLOOKUP($A1252,'Full dataset'!$A$4:$IE$190,2007+BO$1-$C1252,FALSE),0)</f>
        <v>0</v>
      </c>
      <c r="BP1252">
        <f>IF(BF1252=1,VLOOKUP($A1252,'Full dataset'!$A$4:$IE$190,2007+BP$1-$C1252,FALSE),0)</f>
        <v>0</v>
      </c>
      <c r="BQ1252">
        <f>IF(BF1252=1,VLOOKUP($A1252,'Full dataset'!$A$4:$IE$190,2007+BQ$1-$C1252,FALSE),0)</f>
        <v>0</v>
      </c>
      <c r="BR1252">
        <f>IF($BG1252=1,VLOOKUP($A1252,'Full dataset'!$A$4:$IE$190,BR$1-2007+$C1252,FALSE),0)</f>
        <v>0</v>
      </c>
      <c r="BS1252">
        <f>IF($BG1252=1,VLOOKUP($A1252,'Full dataset'!$A$4:$IE$190,BS$1-2007+$C1252,FALSE),0)</f>
        <v>0</v>
      </c>
      <c r="BT1252">
        <f>IF($BG1252=1,VLOOKUP($A1252,'Full dataset'!$A$4:$IE$190,BT$1-2007+$C1252,FALSE),0)</f>
        <v>0</v>
      </c>
      <c r="BU1252">
        <f>IF($BG1252=1,VLOOKUP($A1252,'Full dataset'!$A$4:$IE$190,BU$1-2007+$C1252,FALSE),0)</f>
        <v>0</v>
      </c>
      <c r="BV1252">
        <f>IF($BG1252=1,VLOOKUP($A1252,'Full dataset'!$A$4:$IE$190,BV$1-2007+$C1252,FALSE),0)</f>
        <v>0</v>
      </c>
      <c r="BW1252">
        <f>IF($BG1252=1,VLOOKUP($A1252,'Full dataset'!$A$4:$IE$190,BW$1-2007+$C1252,FALSE),0)</f>
        <v>0</v>
      </c>
      <c r="BX1252">
        <f>IF($BG1252=1,VLOOKUP($A1252,'Full dataset'!$A$4:$IE$190,BX$1-2007+$C1252,FALSE),0)</f>
        <v>0</v>
      </c>
    </row>
    <row r="1253" spans="1:76" x14ac:dyDescent="0.25">
      <c r="A1253">
        <v>135</v>
      </c>
      <c r="B1253" t="s">
        <v>179</v>
      </c>
      <c r="C1253">
        <v>2013</v>
      </c>
      <c r="D1253" t="s">
        <v>582</v>
      </c>
      <c r="E1253">
        <f t="shared" si="116"/>
        <v>0</v>
      </c>
      <c r="U1253">
        <v>1</v>
      </c>
      <c r="V1253">
        <v>17968</v>
      </c>
      <c r="W1253">
        <v>289755</v>
      </c>
      <c r="X1253">
        <v>30534</v>
      </c>
      <c r="Y1253">
        <v>1</v>
      </c>
      <c r="Z1253">
        <v>1</v>
      </c>
      <c r="AA1253" t="s">
        <v>854</v>
      </c>
      <c r="AB1253">
        <v>8980</v>
      </c>
      <c r="AC1253">
        <f>VLOOKUP(A1253,'Full dataset'!$A$4:$IE$190,2033-C1253,FALSE)</f>
        <v>0</v>
      </c>
      <c r="AD1253">
        <f>VLOOKUP(A1253,'Full dataset'!$A$4:$IE$190,2041-C1253,FALSE)</f>
        <v>13992</v>
      </c>
      <c r="AE1253">
        <f>VLOOKUP(A1253,'Full dataset'!$A$4:$IE$190,2050-C1253,FALSE)</f>
        <v>0</v>
      </c>
      <c r="AF1253">
        <v>0</v>
      </c>
      <c r="AG1253" t="str">
        <f>VLOOKUP($A1253,'Full dataset'!$A$4:$IE$190,2007+AG$1-$C1253,FALSE)</f>
        <v>.</v>
      </c>
      <c r="AH1253" t="str">
        <f>VLOOKUP($A1253,'Full dataset'!$A$4:$IE$190,2007+AH$1-$C1253,FALSE)</f>
        <v>.</v>
      </c>
      <c r="AI1253" t="str">
        <f>VLOOKUP($A1253,'Full dataset'!$A$4:$IE$190,2007+AI$1-$C1253,FALSE)</f>
        <v>.</v>
      </c>
      <c r="AJ1253" t="str">
        <f>VLOOKUP($A1253,'Full dataset'!$A$4:$IE$190,2007+AJ$1-$C1253,FALSE)</f>
        <v>.</v>
      </c>
      <c r="AK1253" t="str">
        <f>VLOOKUP($A1253,'Full dataset'!$A$4:$IE$190,2007+AK$1-$C1253,FALSE)</f>
        <v>.</v>
      </c>
      <c r="AL1253" t="str">
        <f>VLOOKUP($A1253,'Full dataset'!$A$4:$IE$190,2007+AL$1-$C1253,FALSE)</f>
        <v>.</v>
      </c>
      <c r="AM1253" t="str">
        <f>VLOOKUP($A1253,'Full dataset'!$A$4:$IE$190,2007+AM$1-$C1253,FALSE)</f>
        <v>.</v>
      </c>
      <c r="AN1253" t="str">
        <f>VLOOKUP($A1253,'Full dataset'!$A$4:$IE$190,2007+AN$1-$C1253,FALSE)</f>
        <v>.</v>
      </c>
      <c r="AO1253" t="str">
        <f>VLOOKUP($A1253,'Full dataset'!$A$4:$IE$190,2007+AO$1-$C1253,FALSE)</f>
        <v>.</v>
      </c>
      <c r="AP1253" t="s">
        <v>726</v>
      </c>
      <c r="AQ1253" t="s">
        <v>726</v>
      </c>
      <c r="AR1253" t="s">
        <v>726</v>
      </c>
      <c r="AS1253" t="s">
        <v>726</v>
      </c>
      <c r="AT1253" t="s">
        <v>726</v>
      </c>
      <c r="AU1253">
        <f>VLOOKUP(A1253,'Full dataset'!$A$4:$II$190,$AU$1,FALSE)</f>
        <v>2008</v>
      </c>
      <c r="AW1253">
        <f>VLOOKUP(A1253,'Full dataset'!$A$5:$IM$190,247,FALSE)</f>
        <v>1</v>
      </c>
      <c r="AX1253">
        <f>VLOOKUP(A1253,'Full dataset'!$A$4:$II$190,242,FALSE)</f>
        <v>2008</v>
      </c>
      <c r="AY1253">
        <f>VLOOKUP(A1253,'Full dataset'!$A$5:$IM$190,246,FALSE)</f>
        <v>1</v>
      </c>
      <c r="AZ1253">
        <v>9999</v>
      </c>
      <c r="BA1253">
        <f>MAX(VLOOKUP($A1253,'Full dataset'!$A$4:$IX$190,BA$1,FALSE),AW1253)</f>
        <v>2</v>
      </c>
      <c r="BB1253">
        <f>IF(VLOOKUP($A1253,'Full dataset'!$A$4:$IX$190,BB$1,FALSE)&gt;0,VLOOKUP($A1253,'Full dataset'!$A$4:$IX$190,BB$1,FALSE),AU1253)</f>
        <v>2012</v>
      </c>
      <c r="BC1253">
        <f>MAX(VLOOKUP($A1253,'Full dataset'!$A$4:$IX$190,BC$1,FALSE),AY1253)</f>
        <v>1</v>
      </c>
      <c r="BD1253">
        <f>MAX(VLOOKUP($A1253,'Full dataset'!$A$4:$IX$190,BD$1,FALSE),AX1253)</f>
        <v>2008</v>
      </c>
      <c r="BE1253">
        <f t="shared" si="117"/>
        <v>2008</v>
      </c>
      <c r="BF1253">
        <f t="shared" si="118"/>
        <v>1</v>
      </c>
      <c r="BG1253">
        <f t="shared" si="119"/>
        <v>0</v>
      </c>
      <c r="BH1253">
        <f t="shared" si="114"/>
        <v>0</v>
      </c>
      <c r="BI1253">
        <f t="shared" si="115"/>
        <v>1</v>
      </c>
      <c r="BO1253">
        <f>IF(BF1253=1,VLOOKUP($A1253,'Full dataset'!$A$4:$IE$190,2007+BO$1-$C1253,FALSE),0)</f>
        <v>0</v>
      </c>
      <c r="BP1253">
        <f>IF(BF1253=1,VLOOKUP($A1253,'Full dataset'!$A$4:$IE$190,2007+BP$1-$C1253,FALSE),0)</f>
        <v>0</v>
      </c>
      <c r="BQ1253">
        <f>IF(BF1253=1,VLOOKUP($A1253,'Full dataset'!$A$4:$IE$190,2007+BQ$1-$C1253,FALSE),0)</f>
        <v>0</v>
      </c>
      <c r="BR1253">
        <f>IF($BG1253=1,VLOOKUP($A1253,'Full dataset'!$A$4:$IE$190,BR$1-2007+$C1253,FALSE),0)</f>
        <v>0</v>
      </c>
      <c r="BS1253">
        <f>IF($BG1253=1,VLOOKUP($A1253,'Full dataset'!$A$4:$IE$190,BS$1-2007+$C1253,FALSE),0)</f>
        <v>0</v>
      </c>
      <c r="BT1253">
        <f>IF($BG1253=1,VLOOKUP($A1253,'Full dataset'!$A$4:$IE$190,BT$1-2007+$C1253,FALSE),0)</f>
        <v>0</v>
      </c>
      <c r="BU1253">
        <f>IF($BG1253=1,VLOOKUP($A1253,'Full dataset'!$A$4:$IE$190,BU$1-2007+$C1253,FALSE),0)</f>
        <v>0</v>
      </c>
      <c r="BV1253">
        <f>IF($BG1253=1,VLOOKUP($A1253,'Full dataset'!$A$4:$IE$190,BV$1-2007+$C1253,FALSE),0)</f>
        <v>0</v>
      </c>
      <c r="BW1253">
        <f>IF($BG1253=1,VLOOKUP($A1253,'Full dataset'!$A$4:$IE$190,BW$1-2007+$C1253,FALSE),0)</f>
        <v>0</v>
      </c>
      <c r="BX1253">
        <f>IF($BG1253=1,VLOOKUP($A1253,'Full dataset'!$A$4:$IE$190,BX$1-2007+$C1253,FALSE),0)</f>
        <v>0</v>
      </c>
    </row>
    <row r="1254" spans="1:76" x14ac:dyDescent="0.25">
      <c r="A1254">
        <v>136</v>
      </c>
      <c r="B1254" t="s">
        <v>180</v>
      </c>
      <c r="C1254">
        <v>2013</v>
      </c>
      <c r="D1254" t="s">
        <v>591</v>
      </c>
      <c r="E1254">
        <f t="shared" si="116"/>
        <v>1</v>
      </c>
      <c r="S1254">
        <v>5812</v>
      </c>
      <c r="T1254">
        <v>722511</v>
      </c>
      <c r="U1254">
        <v>1</v>
      </c>
      <c r="V1254">
        <v>0</v>
      </c>
      <c r="W1254">
        <v>206</v>
      </c>
      <c r="X1254">
        <v>11445</v>
      </c>
      <c r="Y1254">
        <v>1</v>
      </c>
      <c r="Z1254">
        <v>1</v>
      </c>
      <c r="AA1254" t="s">
        <v>855</v>
      </c>
      <c r="AB1254">
        <v>30904</v>
      </c>
      <c r="AC1254">
        <f>VLOOKUP(A1254,'Full dataset'!$A$4:$IE$190,2033-C1254,FALSE)</f>
        <v>0</v>
      </c>
      <c r="AD1254">
        <f>VLOOKUP(A1254,'Full dataset'!$A$4:$IE$190,2041-C1254,FALSE)</f>
        <v>33618</v>
      </c>
      <c r="AE1254">
        <f>VLOOKUP(A1254,'Full dataset'!$A$4:$IE$190,2050-C1254,FALSE)</f>
        <v>0</v>
      </c>
      <c r="AF1254">
        <v>0</v>
      </c>
      <c r="AG1254">
        <f>VLOOKUP($A1254,'Full dataset'!$A$4:$IE$190,2007+AG$1-$C1254,FALSE)</f>
        <v>114.35599999999999</v>
      </c>
      <c r="AH1254">
        <f>VLOOKUP($A1254,'Full dataset'!$A$4:$IE$190,2007+AH$1-$C1254,FALSE)</f>
        <v>1124.114</v>
      </c>
      <c r="AI1254">
        <f>VLOOKUP($A1254,'Full dataset'!$A$4:$IE$190,2007+AI$1-$C1254,FALSE)</f>
        <v>1877.91</v>
      </c>
      <c r="AJ1254" t="str">
        <f>VLOOKUP($A1254,'Full dataset'!$A$4:$IE$190,2007+AJ$1-$C1254,FALSE)</f>
        <v>.</v>
      </c>
      <c r="AK1254" t="str">
        <f>VLOOKUP($A1254,'Full dataset'!$A$4:$IE$190,2007+AK$1-$C1254,FALSE)</f>
        <v>.</v>
      </c>
      <c r="AL1254" t="str">
        <f>VLOOKUP($A1254,'Full dataset'!$A$4:$IE$190,2007+AL$1-$C1254,FALSE)</f>
        <v>.</v>
      </c>
      <c r="AM1254">
        <f>VLOOKUP($A1254,'Full dataset'!$A$4:$IE$190,2007+AM$1-$C1254,FALSE)</f>
        <v>1750</v>
      </c>
      <c r="AN1254">
        <f>VLOOKUP($A1254,'Full dataset'!$A$4:$IE$190,2007+AN$1-$C1254,FALSE)</f>
        <v>499481</v>
      </c>
      <c r="AO1254">
        <f>VLOOKUP($A1254,'Full dataset'!$A$4:$IE$190,2007+AO$1-$C1254,FALSE)</f>
        <v>4</v>
      </c>
      <c r="AP1254" t="s">
        <v>726</v>
      </c>
      <c r="AQ1254" t="s">
        <v>726</v>
      </c>
      <c r="AR1254" t="s">
        <v>726</v>
      </c>
      <c r="AS1254" t="s">
        <v>726</v>
      </c>
      <c r="AT1254" t="s">
        <v>726</v>
      </c>
      <c r="AU1254">
        <f>VLOOKUP(A1254,'Full dataset'!$A$4:$II$190,$AU$1,FALSE)</f>
        <v>2014</v>
      </c>
      <c r="AW1254">
        <f>VLOOKUP(A1254,'Full dataset'!$A$5:$IM$190,247,FALSE)</f>
        <v>2</v>
      </c>
      <c r="AX1254">
        <f>VLOOKUP(A1254,'Full dataset'!$A$4:$II$190,242,FALSE)</f>
        <v>2013</v>
      </c>
      <c r="AY1254">
        <f>VLOOKUP(A1254,'Full dataset'!$A$5:$IM$190,246,FALSE)</f>
        <v>2</v>
      </c>
      <c r="AZ1254">
        <v>9999</v>
      </c>
      <c r="BA1254">
        <f>MAX(VLOOKUP($A1254,'Full dataset'!$A$4:$IX$190,BA$1,FALSE),AW1254)</f>
        <v>2</v>
      </c>
      <c r="BB1254">
        <f>IF(VLOOKUP($A1254,'Full dataset'!$A$4:$IX$190,BB$1,FALSE)&gt;0,VLOOKUP($A1254,'Full dataset'!$A$4:$IX$190,BB$1,FALSE),AU1254)</f>
        <v>2009</v>
      </c>
      <c r="BC1254">
        <f>MAX(VLOOKUP($A1254,'Full dataset'!$A$4:$IX$190,BC$1,FALSE),AY1254)</f>
        <v>2</v>
      </c>
      <c r="BD1254">
        <f>MAX(VLOOKUP($A1254,'Full dataset'!$A$4:$IX$190,BD$1,FALSE),AX1254)</f>
        <v>2013</v>
      </c>
      <c r="BE1254">
        <f t="shared" si="117"/>
        <v>2009</v>
      </c>
      <c r="BF1254">
        <f t="shared" si="118"/>
        <v>1</v>
      </c>
      <c r="BG1254">
        <f t="shared" si="119"/>
        <v>1</v>
      </c>
      <c r="BH1254">
        <f t="shared" si="114"/>
        <v>0</v>
      </c>
      <c r="BI1254">
        <f t="shared" si="115"/>
        <v>1</v>
      </c>
      <c r="BO1254">
        <f>IF(BF1254=1,VLOOKUP($A1254,'Full dataset'!$A$4:$IE$190,2007+BO$1-$C1254,FALSE),0)</f>
        <v>0</v>
      </c>
      <c r="BP1254">
        <f>IF(BF1254=1,VLOOKUP($A1254,'Full dataset'!$A$4:$IE$190,2007+BP$1-$C1254,FALSE),0)</f>
        <v>0</v>
      </c>
      <c r="BQ1254">
        <f>IF(BF1254=1,VLOOKUP($A1254,'Full dataset'!$A$4:$IE$190,2007+BQ$1-$C1254,FALSE),0)</f>
        <v>0</v>
      </c>
      <c r="BR1254">
        <f>IF($BG1254=1,VLOOKUP($A1254,'Full dataset'!$A$4:$IE$190,BR$1-2007+$C1254,FALSE),0)</f>
        <v>14</v>
      </c>
      <c r="BS1254">
        <f>IF($BG1254=1,VLOOKUP($A1254,'Full dataset'!$A$4:$IE$190,BS$1-2007+$C1254,FALSE),0)</f>
        <v>5</v>
      </c>
      <c r="BT1254">
        <f>IF($BG1254=1,VLOOKUP($A1254,'Full dataset'!$A$4:$IE$190,BT$1-2007+$C1254,FALSE),0)</f>
        <v>36</v>
      </c>
      <c r="BU1254">
        <f>IF($BG1254=1,VLOOKUP($A1254,'Full dataset'!$A$4:$IE$190,BU$1-2007+$C1254,FALSE),0)</f>
        <v>3</v>
      </c>
      <c r="BV1254">
        <f>IF($BG1254=1,VLOOKUP($A1254,'Full dataset'!$A$4:$IE$190,BV$1-2007+$C1254,FALSE),0)</f>
        <v>0</v>
      </c>
      <c r="BW1254">
        <f>IF($BG1254=1,VLOOKUP($A1254,'Full dataset'!$A$4:$IE$190,BW$1-2007+$C1254,FALSE),0)</f>
        <v>0</v>
      </c>
      <c r="BX1254">
        <f>IF($BG1254=1,VLOOKUP($A1254,'Full dataset'!$A$4:$IE$190,BX$1-2007+$C1254,FALSE),0)</f>
        <v>0</v>
      </c>
    </row>
    <row r="1255" spans="1:76" x14ac:dyDescent="0.25">
      <c r="A1255">
        <v>137</v>
      </c>
      <c r="B1255" t="s">
        <v>181</v>
      </c>
      <c r="C1255">
        <v>2013</v>
      </c>
      <c r="D1255" t="s">
        <v>582</v>
      </c>
      <c r="E1255">
        <f t="shared" si="116"/>
        <v>0</v>
      </c>
      <c r="U1255">
        <v>1</v>
      </c>
      <c r="V1255">
        <v>1882</v>
      </c>
      <c r="W1255">
        <v>11341</v>
      </c>
      <c r="X1255">
        <v>11142</v>
      </c>
      <c r="Y1255">
        <v>1</v>
      </c>
      <c r="Z1255">
        <v>1</v>
      </c>
      <c r="AA1255" t="s">
        <v>856</v>
      </c>
      <c r="AB1255">
        <v>17946</v>
      </c>
      <c r="AC1255">
        <f>VLOOKUP(A1255,'Full dataset'!$A$4:$IE$190,2033-C1255,FALSE)</f>
        <v>0</v>
      </c>
      <c r="AD1255">
        <f>VLOOKUP(A1255,'Full dataset'!$A$4:$IE$190,2041-C1255,FALSE)</f>
        <v>1660</v>
      </c>
      <c r="AE1255">
        <f>VLOOKUP(A1255,'Full dataset'!$A$4:$IE$190,2050-C1255,FALSE)</f>
        <v>0</v>
      </c>
      <c r="AF1255">
        <v>0</v>
      </c>
      <c r="AG1255" t="str">
        <f>VLOOKUP($A1255,'Full dataset'!$A$4:$IE$190,2007+AG$1-$C1255,FALSE)</f>
        <v>.</v>
      </c>
      <c r="AH1255" t="str">
        <f>VLOOKUP($A1255,'Full dataset'!$A$4:$IE$190,2007+AH$1-$C1255,FALSE)</f>
        <v>.</v>
      </c>
      <c r="AI1255">
        <f>VLOOKUP($A1255,'Full dataset'!$A$4:$IE$190,2007+AI$1-$C1255,FALSE)</f>
        <v>314</v>
      </c>
      <c r="AJ1255">
        <f>VLOOKUP($A1255,'Full dataset'!$A$4:$IE$190,2007+AJ$1-$C1255,FALSE)</f>
        <v>2035</v>
      </c>
      <c r="AK1255" t="str">
        <f>VLOOKUP($A1255,'Full dataset'!$A$4:$IE$190,2007+AK$1-$C1255,FALSE)</f>
        <v>.</v>
      </c>
      <c r="AL1255" t="str">
        <f>VLOOKUP($A1255,'Full dataset'!$A$4:$IE$190,2007+AL$1-$C1255,FALSE)</f>
        <v>.</v>
      </c>
      <c r="AM1255">
        <f>VLOOKUP($A1255,'Full dataset'!$A$4:$IE$190,2007+AM$1-$C1255,FALSE)</f>
        <v>102</v>
      </c>
      <c r="AN1255">
        <f>VLOOKUP($A1255,'Full dataset'!$A$4:$IE$190,2007+AN$1-$C1255,FALSE)</f>
        <v>10739</v>
      </c>
      <c r="AO1255">
        <f>VLOOKUP($A1255,'Full dataset'!$A$4:$IE$190,2007+AO$1-$C1255,FALSE)</f>
        <v>6</v>
      </c>
      <c r="AP1255" t="s">
        <v>726</v>
      </c>
      <c r="AQ1255" t="s">
        <v>726</v>
      </c>
      <c r="AR1255" t="s">
        <v>726</v>
      </c>
      <c r="AS1255" t="s">
        <v>726</v>
      </c>
      <c r="AT1255" t="s">
        <v>726</v>
      </c>
      <c r="AU1255">
        <f>VLOOKUP(A1255,'Full dataset'!$A$4:$II$190,$AU$1,FALSE)</f>
        <v>2008</v>
      </c>
      <c r="AW1255">
        <f>VLOOKUP(A1255,'Full dataset'!$A$5:$IM$190,247,FALSE)</f>
        <v>1</v>
      </c>
      <c r="AX1255">
        <f>VLOOKUP(A1255,'Full dataset'!$A$4:$II$190,242,FALSE)</f>
        <v>9999</v>
      </c>
      <c r="AY1255">
        <f>VLOOKUP(A1255,'Full dataset'!$A$5:$IM$190,246,FALSE)</f>
        <v>1</v>
      </c>
      <c r="AZ1255">
        <v>9999</v>
      </c>
      <c r="BA1255">
        <f>MAX(VLOOKUP($A1255,'Full dataset'!$A$4:$IX$190,BA$1,FALSE),AW1255)</f>
        <v>1</v>
      </c>
      <c r="BB1255">
        <f>IF(VLOOKUP($A1255,'Full dataset'!$A$4:$IX$190,BB$1,FALSE)&gt;0,VLOOKUP($A1255,'Full dataset'!$A$4:$IX$190,BB$1,FALSE),AU1255)</f>
        <v>2008</v>
      </c>
      <c r="BC1255">
        <f>MAX(VLOOKUP($A1255,'Full dataset'!$A$4:$IX$190,BC$1,FALSE),AY1255)</f>
        <v>1</v>
      </c>
      <c r="BD1255">
        <f>MAX(VLOOKUP($A1255,'Full dataset'!$A$4:$IX$190,BD$1,FALSE),AX1255)</f>
        <v>9999</v>
      </c>
      <c r="BE1255">
        <f t="shared" si="117"/>
        <v>2008</v>
      </c>
      <c r="BF1255">
        <f t="shared" si="118"/>
        <v>0</v>
      </c>
      <c r="BG1255">
        <f t="shared" si="119"/>
        <v>0</v>
      </c>
      <c r="BH1255">
        <f t="shared" si="114"/>
        <v>0</v>
      </c>
      <c r="BI1255">
        <f t="shared" si="115"/>
        <v>0</v>
      </c>
      <c r="BO1255">
        <f>IF(BF1255=1,VLOOKUP($A1255,'Full dataset'!$A$4:$IE$190,2007+BO$1-$C1255,FALSE),0)</f>
        <v>0</v>
      </c>
      <c r="BP1255">
        <f>IF(BF1255=1,VLOOKUP($A1255,'Full dataset'!$A$4:$IE$190,2007+BP$1-$C1255,FALSE),0)</f>
        <v>0</v>
      </c>
      <c r="BQ1255">
        <f>IF(BF1255=1,VLOOKUP($A1255,'Full dataset'!$A$4:$IE$190,2007+BQ$1-$C1255,FALSE),0)</f>
        <v>0</v>
      </c>
      <c r="BR1255">
        <f>IF($BG1255=1,VLOOKUP($A1255,'Full dataset'!$A$4:$IE$190,BR$1-2007+$C1255,FALSE),0)</f>
        <v>0</v>
      </c>
      <c r="BS1255">
        <f>IF($BG1255=1,VLOOKUP($A1255,'Full dataset'!$A$4:$IE$190,BS$1-2007+$C1255,FALSE),0)</f>
        <v>0</v>
      </c>
      <c r="BT1255">
        <f>IF($BG1255=1,VLOOKUP($A1255,'Full dataset'!$A$4:$IE$190,BT$1-2007+$C1255,FALSE),0)</f>
        <v>0</v>
      </c>
      <c r="BU1255">
        <f>IF($BG1255=1,VLOOKUP($A1255,'Full dataset'!$A$4:$IE$190,BU$1-2007+$C1255,FALSE),0)</f>
        <v>0</v>
      </c>
      <c r="BV1255">
        <f>IF($BG1255=1,VLOOKUP($A1255,'Full dataset'!$A$4:$IE$190,BV$1-2007+$C1255,FALSE),0)</f>
        <v>0</v>
      </c>
      <c r="BW1255">
        <f>IF($BG1255=1,VLOOKUP($A1255,'Full dataset'!$A$4:$IE$190,BW$1-2007+$C1255,FALSE),0)</f>
        <v>0</v>
      </c>
      <c r="BX1255">
        <f>IF($BG1255=1,VLOOKUP($A1255,'Full dataset'!$A$4:$IE$190,BX$1-2007+$C1255,FALSE),0)</f>
        <v>0</v>
      </c>
    </row>
    <row r="1256" spans="1:76" x14ac:dyDescent="0.25">
      <c r="A1256">
        <v>138</v>
      </c>
      <c r="B1256" t="s">
        <v>182</v>
      </c>
      <c r="C1256">
        <v>2013</v>
      </c>
      <c r="D1256" t="s">
        <v>591</v>
      </c>
      <c r="E1256">
        <f t="shared" si="116"/>
        <v>1</v>
      </c>
      <c r="S1256">
        <v>7011</v>
      </c>
      <c r="T1256">
        <v>721110</v>
      </c>
      <c r="U1256">
        <v>1</v>
      </c>
      <c r="V1256">
        <v>111</v>
      </c>
      <c r="W1256">
        <v>25743</v>
      </c>
      <c r="X1256">
        <v>6849</v>
      </c>
      <c r="Y1256">
        <v>1</v>
      </c>
      <c r="Z1256">
        <v>0</v>
      </c>
      <c r="AA1256" t="s">
        <v>857</v>
      </c>
      <c r="AB1256">
        <v>7137</v>
      </c>
      <c r="AC1256">
        <f>VLOOKUP(A1256,'Full dataset'!$A$4:$IE$190,2033-C1256,FALSE)</f>
        <v>0</v>
      </c>
      <c r="AD1256">
        <f>VLOOKUP(A1256,'Full dataset'!$A$4:$IE$190,2041-C1256,FALSE)</f>
        <v>36638</v>
      </c>
      <c r="AE1256">
        <f>VLOOKUP(A1256,'Full dataset'!$A$4:$IE$190,2050-C1256,FALSE)</f>
        <v>0</v>
      </c>
      <c r="AF1256">
        <v>0</v>
      </c>
      <c r="AG1256">
        <f>VLOOKUP($A1256,'Full dataset'!$A$4:$IE$190,2007+AG$1-$C1256,FALSE)</f>
        <v>207</v>
      </c>
      <c r="AH1256">
        <f>VLOOKUP($A1256,'Full dataset'!$A$4:$IE$190,2007+AH$1-$C1256,FALSE)</f>
        <v>8177</v>
      </c>
      <c r="AI1256">
        <f>VLOOKUP($A1256,'Full dataset'!$A$4:$IE$190,2007+AI$1-$C1256,FALSE)</f>
        <v>4184</v>
      </c>
      <c r="AJ1256">
        <f>VLOOKUP($A1256,'Full dataset'!$A$4:$IE$190,2007+AJ$1-$C1256,FALSE)</f>
        <v>1357</v>
      </c>
      <c r="AK1256" t="str">
        <f>VLOOKUP($A1256,'Full dataset'!$A$4:$IE$190,2007+AK$1-$C1256,FALSE)</f>
        <v>.</v>
      </c>
      <c r="AL1256" t="str">
        <f>VLOOKUP($A1256,'Full dataset'!$A$4:$IE$190,2007+AL$1-$C1256,FALSE)</f>
        <v>.</v>
      </c>
      <c r="AM1256">
        <f>VLOOKUP($A1256,'Full dataset'!$A$4:$IE$190,2007+AM$1-$C1256,FALSE)</f>
        <v>3925</v>
      </c>
      <c r="AN1256">
        <f>VLOOKUP($A1256,'Full dataset'!$A$4:$IE$190,2007+AN$1-$C1256,FALSE)</f>
        <v>490173</v>
      </c>
      <c r="AO1256">
        <f>VLOOKUP($A1256,'Full dataset'!$A$4:$IE$190,2007+AO$1-$C1256,FALSE)</f>
        <v>15</v>
      </c>
      <c r="AP1256" t="s">
        <v>726</v>
      </c>
      <c r="AQ1256" t="s">
        <v>726</v>
      </c>
      <c r="AR1256" t="s">
        <v>726</v>
      </c>
      <c r="AS1256" t="s">
        <v>726</v>
      </c>
      <c r="AT1256" t="s">
        <v>726</v>
      </c>
      <c r="AU1256">
        <f>VLOOKUP(A1256,'Full dataset'!$A$4:$II$190,$AU$1,FALSE)</f>
        <v>2008</v>
      </c>
      <c r="AW1256">
        <f>VLOOKUP(A1256,'Full dataset'!$A$5:$IM$190,247,FALSE)</f>
        <v>2</v>
      </c>
      <c r="AX1256">
        <f>VLOOKUP(A1256,'Full dataset'!$A$4:$II$190,242,FALSE)</f>
        <v>2007</v>
      </c>
      <c r="AY1256">
        <f>VLOOKUP(A1256,'Full dataset'!$A$5:$IM$190,246,FALSE)</f>
        <v>2</v>
      </c>
      <c r="AZ1256">
        <v>9999</v>
      </c>
      <c r="BA1256">
        <f>MAX(VLOOKUP($A1256,'Full dataset'!$A$4:$IX$190,BA$1,FALSE),AW1256)</f>
        <v>2</v>
      </c>
      <c r="BB1256">
        <f>IF(VLOOKUP($A1256,'Full dataset'!$A$4:$IX$190,BB$1,FALSE)&gt;0,VLOOKUP($A1256,'Full dataset'!$A$4:$IX$190,BB$1,FALSE),AU1256)</f>
        <v>2008</v>
      </c>
      <c r="BC1256">
        <f>MAX(VLOOKUP($A1256,'Full dataset'!$A$4:$IX$190,BC$1,FALSE),AY1256)</f>
        <v>2</v>
      </c>
      <c r="BD1256">
        <f>MAX(VLOOKUP($A1256,'Full dataset'!$A$4:$IX$190,BD$1,FALSE),AX1256)</f>
        <v>2007</v>
      </c>
      <c r="BE1256">
        <f t="shared" si="117"/>
        <v>2007</v>
      </c>
      <c r="BF1256">
        <f t="shared" si="118"/>
        <v>1</v>
      </c>
      <c r="BG1256">
        <f t="shared" si="119"/>
        <v>1</v>
      </c>
      <c r="BH1256">
        <f t="shared" si="114"/>
        <v>0</v>
      </c>
      <c r="BI1256">
        <f t="shared" si="115"/>
        <v>1</v>
      </c>
      <c r="BO1256">
        <f>IF(BF1256=1,VLOOKUP($A1256,'Full dataset'!$A$4:$IE$190,2007+BO$1-$C1256,FALSE),0)</f>
        <v>477</v>
      </c>
      <c r="BP1256">
        <f>IF(BF1256=1,VLOOKUP($A1256,'Full dataset'!$A$4:$IE$190,2007+BP$1-$C1256,FALSE),0)</f>
        <v>190</v>
      </c>
      <c r="BQ1256">
        <f>IF(BF1256=1,VLOOKUP($A1256,'Full dataset'!$A$4:$IE$190,2007+BQ$1-$C1256,FALSE),0)</f>
        <v>695</v>
      </c>
      <c r="BR1256">
        <f>IF($BG1256=1,VLOOKUP($A1256,'Full dataset'!$A$4:$IE$190,BR$1-2007+$C1256,FALSE),0)</f>
        <v>386</v>
      </c>
      <c r="BS1256">
        <f>IF($BG1256=1,VLOOKUP($A1256,'Full dataset'!$A$4:$IE$190,BS$1-2007+$C1256,FALSE),0)</f>
        <v>515</v>
      </c>
      <c r="BT1256">
        <f>IF($BG1256=1,VLOOKUP($A1256,'Full dataset'!$A$4:$IE$190,BT$1-2007+$C1256,FALSE),0)</f>
        <v>21346</v>
      </c>
      <c r="BU1256">
        <f>IF($BG1256=1,VLOOKUP($A1256,'Full dataset'!$A$4:$IE$190,BU$1-2007+$C1256,FALSE),0)</f>
        <v>1760</v>
      </c>
      <c r="BV1256">
        <f>IF($BG1256=1,VLOOKUP($A1256,'Full dataset'!$A$4:$IE$190,BV$1-2007+$C1256,FALSE),0)</f>
        <v>140</v>
      </c>
      <c r="BW1256">
        <f>IF($BG1256=1,VLOOKUP($A1256,'Full dataset'!$A$4:$IE$190,BW$1-2007+$C1256,FALSE),0)</f>
        <v>75</v>
      </c>
      <c r="BX1256">
        <f>IF($BG1256=1,VLOOKUP($A1256,'Full dataset'!$A$4:$IE$190,BX$1-2007+$C1256,FALSE),0)</f>
        <v>80</v>
      </c>
    </row>
    <row r="1257" spans="1:76" x14ac:dyDescent="0.25">
      <c r="A1257">
        <v>139</v>
      </c>
      <c r="B1257" t="s">
        <v>183</v>
      </c>
      <c r="C1257">
        <v>2013</v>
      </c>
      <c r="D1257" t="s">
        <v>582</v>
      </c>
      <c r="E1257">
        <f t="shared" si="116"/>
        <v>0</v>
      </c>
      <c r="U1257">
        <v>1</v>
      </c>
      <c r="V1257">
        <v>22</v>
      </c>
      <c r="W1257">
        <v>6521</v>
      </c>
      <c r="X1257">
        <v>1542</v>
      </c>
      <c r="Y1257">
        <v>1</v>
      </c>
      <c r="Z1257">
        <v>1</v>
      </c>
      <c r="AA1257" t="s">
        <v>858</v>
      </c>
      <c r="AB1257">
        <v>116862</v>
      </c>
      <c r="AC1257">
        <f>VLOOKUP(A1257,'Full dataset'!$A$4:$IE$190,2033-C1257,FALSE)</f>
        <v>0</v>
      </c>
      <c r="AD1257">
        <f>VLOOKUP(A1257,'Full dataset'!$A$4:$IE$190,2041-C1257,FALSE)</f>
        <v>20989</v>
      </c>
      <c r="AE1257">
        <f>VLOOKUP(A1257,'Full dataset'!$A$4:$IE$190,2050-C1257,FALSE)</f>
        <v>0</v>
      </c>
      <c r="AF1257">
        <v>0</v>
      </c>
      <c r="AG1257" t="str">
        <f>VLOOKUP($A1257,'Full dataset'!$A$4:$IE$190,2007+AG$1-$C1257,FALSE)</f>
        <v>.</v>
      </c>
      <c r="AH1257" t="str">
        <f>VLOOKUP($A1257,'Full dataset'!$A$4:$IE$190,2007+AH$1-$C1257,FALSE)</f>
        <v>.</v>
      </c>
      <c r="AI1257" t="str">
        <f>VLOOKUP($A1257,'Full dataset'!$A$4:$IE$190,2007+AI$1-$C1257,FALSE)</f>
        <v>.</v>
      </c>
      <c r="AJ1257" t="str">
        <f>VLOOKUP($A1257,'Full dataset'!$A$4:$IE$190,2007+AJ$1-$C1257,FALSE)</f>
        <v>.</v>
      </c>
      <c r="AK1257" t="str">
        <f>VLOOKUP($A1257,'Full dataset'!$A$4:$IE$190,2007+AK$1-$C1257,FALSE)</f>
        <v>.</v>
      </c>
      <c r="AL1257" t="str">
        <f>VLOOKUP($A1257,'Full dataset'!$A$4:$IE$190,2007+AL$1-$C1257,FALSE)</f>
        <v>.</v>
      </c>
      <c r="AM1257" t="str">
        <f>VLOOKUP($A1257,'Full dataset'!$A$4:$IE$190,2007+AM$1-$C1257,FALSE)</f>
        <v>.</v>
      </c>
      <c r="AN1257" t="str">
        <f>VLOOKUP($A1257,'Full dataset'!$A$4:$IE$190,2007+AN$1-$C1257,FALSE)</f>
        <v>.</v>
      </c>
      <c r="AO1257" t="str">
        <f>VLOOKUP($A1257,'Full dataset'!$A$4:$IE$190,2007+AO$1-$C1257,FALSE)</f>
        <v>.</v>
      </c>
      <c r="AP1257" t="s">
        <v>726</v>
      </c>
      <c r="AQ1257" t="s">
        <v>726</v>
      </c>
      <c r="AR1257" t="s">
        <v>726</v>
      </c>
      <c r="AS1257" t="s">
        <v>726</v>
      </c>
      <c r="AT1257" t="s">
        <v>726</v>
      </c>
      <c r="AU1257">
        <f>VLOOKUP(A1257,'Full dataset'!$A$4:$II$190,$AU$1,FALSE)</f>
        <v>2011</v>
      </c>
      <c r="AW1257">
        <f>VLOOKUP(A1257,'Full dataset'!$A$5:$IM$190,247,FALSE)</f>
        <v>1</v>
      </c>
      <c r="AX1257">
        <f>VLOOKUP(A1257,'Full dataset'!$A$4:$II$190,242,FALSE)</f>
        <v>2012</v>
      </c>
      <c r="AY1257">
        <f>VLOOKUP(A1257,'Full dataset'!$A$5:$IM$190,246,FALSE)</f>
        <v>1</v>
      </c>
      <c r="AZ1257">
        <v>9999</v>
      </c>
      <c r="BA1257">
        <f>MAX(VLOOKUP($A1257,'Full dataset'!$A$4:$IX$190,BA$1,FALSE),AW1257)</f>
        <v>1</v>
      </c>
      <c r="BB1257">
        <f>IF(VLOOKUP($A1257,'Full dataset'!$A$4:$IX$190,BB$1,FALSE)&gt;0,VLOOKUP($A1257,'Full dataset'!$A$4:$IX$190,BB$1,FALSE),AU1257)</f>
        <v>2011</v>
      </c>
      <c r="BC1257">
        <f>MAX(VLOOKUP($A1257,'Full dataset'!$A$4:$IX$190,BC$1,FALSE),AY1257)</f>
        <v>1</v>
      </c>
      <c r="BD1257">
        <f>MAX(VLOOKUP($A1257,'Full dataset'!$A$4:$IX$190,BD$1,FALSE),AX1257)</f>
        <v>2012</v>
      </c>
      <c r="BE1257">
        <f t="shared" si="117"/>
        <v>2011</v>
      </c>
      <c r="BF1257">
        <f t="shared" si="118"/>
        <v>0</v>
      </c>
      <c r="BG1257">
        <f t="shared" si="119"/>
        <v>0</v>
      </c>
      <c r="BH1257">
        <f t="shared" si="114"/>
        <v>0</v>
      </c>
      <c r="BI1257">
        <f t="shared" si="115"/>
        <v>0</v>
      </c>
      <c r="BO1257">
        <f>IF(BF1257=1,VLOOKUP($A1257,'Full dataset'!$A$4:$IE$190,2007+BO$1-$C1257,FALSE),0)</f>
        <v>0</v>
      </c>
      <c r="BP1257">
        <f>IF(BF1257=1,VLOOKUP($A1257,'Full dataset'!$A$4:$IE$190,2007+BP$1-$C1257,FALSE),0)</f>
        <v>0</v>
      </c>
      <c r="BQ1257">
        <f>IF(BF1257=1,VLOOKUP($A1257,'Full dataset'!$A$4:$IE$190,2007+BQ$1-$C1257,FALSE),0)</f>
        <v>0</v>
      </c>
      <c r="BR1257">
        <f>IF($BG1257=1,VLOOKUP($A1257,'Full dataset'!$A$4:$IE$190,BR$1-2007+$C1257,FALSE),0)</f>
        <v>0</v>
      </c>
      <c r="BS1257">
        <f>IF($BG1257=1,VLOOKUP($A1257,'Full dataset'!$A$4:$IE$190,BS$1-2007+$C1257,FALSE),0)</f>
        <v>0</v>
      </c>
      <c r="BT1257">
        <f>IF($BG1257=1,VLOOKUP($A1257,'Full dataset'!$A$4:$IE$190,BT$1-2007+$C1257,FALSE),0)</f>
        <v>0</v>
      </c>
      <c r="BU1257">
        <f>IF($BG1257=1,VLOOKUP($A1257,'Full dataset'!$A$4:$IE$190,BU$1-2007+$C1257,FALSE),0)</f>
        <v>0</v>
      </c>
      <c r="BV1257">
        <f>IF($BG1257=1,VLOOKUP($A1257,'Full dataset'!$A$4:$IE$190,BV$1-2007+$C1257,FALSE),0)</f>
        <v>0</v>
      </c>
      <c r="BW1257">
        <f>IF($BG1257=1,VLOOKUP($A1257,'Full dataset'!$A$4:$IE$190,BW$1-2007+$C1257,FALSE),0)</f>
        <v>0</v>
      </c>
      <c r="BX1257">
        <f>IF($BG1257=1,VLOOKUP($A1257,'Full dataset'!$A$4:$IE$190,BX$1-2007+$C1257,FALSE),0)</f>
        <v>0</v>
      </c>
    </row>
    <row r="1258" spans="1:76" x14ac:dyDescent="0.25">
      <c r="A1258">
        <v>140</v>
      </c>
      <c r="B1258" t="s">
        <v>184</v>
      </c>
      <c r="C1258">
        <v>2013</v>
      </c>
      <c r="D1258" t="s">
        <v>582</v>
      </c>
      <c r="E1258">
        <f t="shared" si="116"/>
        <v>0</v>
      </c>
      <c r="U1258">
        <v>1</v>
      </c>
      <c r="V1258">
        <v>323</v>
      </c>
      <c r="W1258">
        <v>5469</v>
      </c>
      <c r="X1258">
        <v>5048</v>
      </c>
      <c r="Y1258">
        <v>1</v>
      </c>
      <c r="Z1258">
        <v>0</v>
      </c>
      <c r="AA1258" t="s">
        <v>859</v>
      </c>
      <c r="AB1258">
        <v>7160</v>
      </c>
      <c r="AC1258">
        <f>VLOOKUP(A1258,'Full dataset'!$A$4:$IE$190,2033-C1258,FALSE)</f>
        <v>0</v>
      </c>
      <c r="AD1258">
        <f>VLOOKUP(A1258,'Full dataset'!$A$4:$IE$190,2041-C1258,FALSE)</f>
        <v>1513</v>
      </c>
      <c r="AE1258">
        <f>VLOOKUP(A1258,'Full dataset'!$A$4:$IE$190,2050-C1258,FALSE)</f>
        <v>0</v>
      </c>
      <c r="AF1258">
        <v>0</v>
      </c>
      <c r="AG1258" t="str">
        <f>VLOOKUP($A1258,'Full dataset'!$A$4:$IE$190,2007+AG$1-$C1258,FALSE)</f>
        <v>.</v>
      </c>
      <c r="AH1258" t="str">
        <f>VLOOKUP($A1258,'Full dataset'!$A$4:$IE$190,2007+AH$1-$C1258,FALSE)</f>
        <v>.</v>
      </c>
      <c r="AI1258">
        <f>VLOOKUP($A1258,'Full dataset'!$A$4:$IE$190,2007+AI$1-$C1258,FALSE)</f>
        <v>674</v>
      </c>
      <c r="AJ1258">
        <f>VLOOKUP($A1258,'Full dataset'!$A$4:$IE$190,2007+AJ$1-$C1258,FALSE)</f>
        <v>-207</v>
      </c>
      <c r="AK1258" t="str">
        <f>VLOOKUP($A1258,'Full dataset'!$A$4:$IE$190,2007+AK$1-$C1258,FALSE)</f>
        <v>.</v>
      </c>
      <c r="AL1258" t="str">
        <f>VLOOKUP($A1258,'Full dataset'!$A$4:$IE$190,2007+AL$1-$C1258,FALSE)</f>
        <v>.</v>
      </c>
      <c r="AM1258">
        <f>VLOOKUP($A1258,'Full dataset'!$A$4:$IE$190,2007+AM$1-$C1258,FALSE)</f>
        <v>68</v>
      </c>
      <c r="AN1258">
        <f>VLOOKUP($A1258,'Full dataset'!$A$4:$IE$190,2007+AN$1-$C1258,FALSE)</f>
        <v>7804</v>
      </c>
      <c r="AO1258">
        <f>VLOOKUP($A1258,'Full dataset'!$A$4:$IE$190,2007+AO$1-$C1258,FALSE)</f>
        <v>8</v>
      </c>
      <c r="AP1258" t="s">
        <v>726</v>
      </c>
      <c r="AQ1258" t="s">
        <v>726</v>
      </c>
      <c r="AR1258" t="s">
        <v>726</v>
      </c>
      <c r="AS1258" t="s">
        <v>726</v>
      </c>
      <c r="AT1258" t="s">
        <v>726</v>
      </c>
      <c r="AU1258">
        <f>VLOOKUP(A1258,'Full dataset'!$A$4:$II$190,$AU$1,FALSE)</f>
        <v>2010</v>
      </c>
      <c r="AW1258">
        <f>VLOOKUP(A1258,'Full dataset'!$A$5:$IM$190,247,FALSE)</f>
        <v>1</v>
      </c>
      <c r="AX1258">
        <f>VLOOKUP(A1258,'Full dataset'!$A$4:$II$190,242,FALSE)</f>
        <v>2008</v>
      </c>
      <c r="AY1258">
        <f>VLOOKUP(A1258,'Full dataset'!$A$5:$IM$190,246,FALSE)</f>
        <v>1</v>
      </c>
      <c r="AZ1258">
        <v>9999</v>
      </c>
      <c r="BA1258">
        <f>MAX(VLOOKUP($A1258,'Full dataset'!$A$4:$IX$190,BA$1,FALSE),AW1258)</f>
        <v>1</v>
      </c>
      <c r="BB1258">
        <f>IF(VLOOKUP($A1258,'Full dataset'!$A$4:$IX$190,BB$1,FALSE)&gt;0,VLOOKUP($A1258,'Full dataset'!$A$4:$IX$190,BB$1,FALSE),AU1258)</f>
        <v>2010</v>
      </c>
      <c r="BC1258">
        <f>MAX(VLOOKUP($A1258,'Full dataset'!$A$4:$IX$190,BC$1,FALSE),AY1258)</f>
        <v>1</v>
      </c>
      <c r="BD1258">
        <f>MAX(VLOOKUP($A1258,'Full dataset'!$A$4:$IX$190,BD$1,FALSE),AX1258)</f>
        <v>2008</v>
      </c>
      <c r="BE1258">
        <f t="shared" si="117"/>
        <v>2008</v>
      </c>
      <c r="BF1258">
        <f t="shared" si="118"/>
        <v>0</v>
      </c>
      <c r="BG1258">
        <f t="shared" si="119"/>
        <v>0</v>
      </c>
      <c r="BH1258">
        <f t="shared" si="114"/>
        <v>0</v>
      </c>
      <c r="BI1258">
        <f t="shared" si="115"/>
        <v>0</v>
      </c>
      <c r="BO1258">
        <f>IF(BF1258=1,VLOOKUP($A1258,'Full dataset'!$A$4:$IE$190,2007+BO$1-$C1258,FALSE),0)</f>
        <v>0</v>
      </c>
      <c r="BP1258">
        <f>IF(BF1258=1,VLOOKUP($A1258,'Full dataset'!$A$4:$IE$190,2007+BP$1-$C1258,FALSE),0)</f>
        <v>0</v>
      </c>
      <c r="BQ1258">
        <f>IF(BF1258=1,VLOOKUP($A1258,'Full dataset'!$A$4:$IE$190,2007+BQ$1-$C1258,FALSE),0)</f>
        <v>0</v>
      </c>
      <c r="BR1258">
        <f>IF($BG1258=1,VLOOKUP($A1258,'Full dataset'!$A$4:$IE$190,BR$1-2007+$C1258,FALSE),0)</f>
        <v>0</v>
      </c>
      <c r="BS1258">
        <f>IF($BG1258=1,VLOOKUP($A1258,'Full dataset'!$A$4:$IE$190,BS$1-2007+$C1258,FALSE),0)</f>
        <v>0</v>
      </c>
      <c r="BT1258">
        <f>IF($BG1258=1,VLOOKUP($A1258,'Full dataset'!$A$4:$IE$190,BT$1-2007+$C1258,FALSE),0)</f>
        <v>0</v>
      </c>
      <c r="BU1258">
        <f>IF($BG1258=1,VLOOKUP($A1258,'Full dataset'!$A$4:$IE$190,BU$1-2007+$C1258,FALSE),0)</f>
        <v>0</v>
      </c>
      <c r="BV1258">
        <f>IF($BG1258=1,VLOOKUP($A1258,'Full dataset'!$A$4:$IE$190,BV$1-2007+$C1258,FALSE),0)</f>
        <v>0</v>
      </c>
      <c r="BW1258">
        <f>IF($BG1258=1,VLOOKUP($A1258,'Full dataset'!$A$4:$IE$190,BW$1-2007+$C1258,FALSE),0)</f>
        <v>0</v>
      </c>
      <c r="BX1258">
        <f>IF($BG1258=1,VLOOKUP($A1258,'Full dataset'!$A$4:$IE$190,BX$1-2007+$C1258,FALSE),0)</f>
        <v>0</v>
      </c>
    </row>
    <row r="1259" spans="1:76" x14ac:dyDescent="0.25">
      <c r="A1259">
        <v>141</v>
      </c>
      <c r="B1259" t="s">
        <v>185</v>
      </c>
      <c r="C1259">
        <v>2013</v>
      </c>
      <c r="D1259" t="s">
        <v>582</v>
      </c>
      <c r="E1259">
        <f t="shared" si="116"/>
        <v>0</v>
      </c>
      <c r="U1259">
        <v>0</v>
      </c>
      <c r="V1259" t="s">
        <v>726</v>
      </c>
      <c r="W1259" t="s">
        <v>726</v>
      </c>
      <c r="X1259" t="s">
        <v>726</v>
      </c>
      <c r="Y1259">
        <v>1</v>
      </c>
      <c r="Z1259">
        <v>0</v>
      </c>
      <c r="AA1259" t="s">
        <v>860</v>
      </c>
      <c r="AB1259">
        <v>5354</v>
      </c>
      <c r="AC1259">
        <f>VLOOKUP(A1259,'Full dataset'!$A$4:$IE$190,2033-C1259,FALSE)</f>
        <v>2.1</v>
      </c>
      <c r="AD1259" t="str">
        <f>VLOOKUP(A1259,'Full dataset'!$A$4:$IE$190,2041-C1259,FALSE)</f>
        <v>.</v>
      </c>
      <c r="AE1259">
        <f>VLOOKUP(A1259,'Full dataset'!$A$4:$IE$190,2050-C1259,FALSE)</f>
        <v>0</v>
      </c>
      <c r="AF1259">
        <v>1.05</v>
      </c>
      <c r="AG1259" t="str">
        <f>VLOOKUP($A1259,'Full dataset'!$A$4:$IE$190,2007+AG$1-$C1259,FALSE)</f>
        <v>.</v>
      </c>
      <c r="AH1259" t="str">
        <f>VLOOKUP($A1259,'Full dataset'!$A$4:$IE$190,2007+AH$1-$C1259,FALSE)</f>
        <v>.</v>
      </c>
      <c r="AI1259" t="str">
        <f>VLOOKUP($A1259,'Full dataset'!$A$4:$IE$190,2007+AI$1-$C1259,FALSE)</f>
        <v>.</v>
      </c>
      <c r="AJ1259" t="str">
        <f>VLOOKUP($A1259,'Full dataset'!$A$4:$IE$190,2007+AJ$1-$C1259,FALSE)</f>
        <v>.</v>
      </c>
      <c r="AK1259" t="str">
        <f>VLOOKUP($A1259,'Full dataset'!$A$4:$IE$190,2007+AK$1-$C1259,FALSE)</f>
        <v>.</v>
      </c>
      <c r="AL1259">
        <f>VLOOKUP($A1259,'Full dataset'!$A$4:$IE$190,2007+AL$1-$C1259,FALSE)</f>
        <v>44</v>
      </c>
      <c r="AM1259" t="str">
        <f>VLOOKUP($A1259,'Full dataset'!$A$4:$IE$190,2007+AM$1-$C1259,FALSE)</f>
        <v>.</v>
      </c>
      <c r="AN1259" t="str">
        <f>VLOOKUP($A1259,'Full dataset'!$A$4:$IE$190,2007+AN$1-$C1259,FALSE)</f>
        <v>.</v>
      </c>
      <c r="AO1259" t="str">
        <f>VLOOKUP($A1259,'Full dataset'!$A$4:$IE$190,2007+AO$1-$C1259,FALSE)</f>
        <v>.</v>
      </c>
      <c r="AP1259" t="s">
        <v>726</v>
      </c>
      <c r="AQ1259" t="s">
        <v>726</v>
      </c>
      <c r="AR1259" t="s">
        <v>726</v>
      </c>
      <c r="AS1259" t="s">
        <v>726</v>
      </c>
      <c r="AT1259" t="s">
        <v>726</v>
      </c>
      <c r="AU1259">
        <f>VLOOKUP(A1259,'Full dataset'!$A$4:$II$190,$AU$1,FALSE)</f>
        <v>9999</v>
      </c>
      <c r="AW1259">
        <f>VLOOKUP(A1259,'Full dataset'!$A$5:$IM$190,247,FALSE)</f>
        <v>0</v>
      </c>
      <c r="AX1259">
        <f>VLOOKUP(A1259,'Full dataset'!$A$4:$II$190,242,FALSE)</f>
        <v>9999</v>
      </c>
      <c r="AY1259">
        <f>VLOOKUP(A1259,'Full dataset'!$A$5:$IM$190,246,FALSE)</f>
        <v>0</v>
      </c>
      <c r="AZ1259">
        <v>9999</v>
      </c>
      <c r="BA1259">
        <f>MAX(VLOOKUP($A1259,'Full dataset'!$A$4:$IX$190,BA$1,FALSE),AW1259)</f>
        <v>0</v>
      </c>
      <c r="BB1259">
        <f>IF(VLOOKUP($A1259,'Full dataset'!$A$4:$IX$190,BB$1,FALSE)&gt;0,VLOOKUP($A1259,'Full dataset'!$A$4:$IX$190,BB$1,FALSE),AU1259)</f>
        <v>9999</v>
      </c>
      <c r="BC1259">
        <f>MAX(VLOOKUP($A1259,'Full dataset'!$A$4:$IX$190,BC$1,FALSE),AY1259)</f>
        <v>0</v>
      </c>
      <c r="BD1259">
        <f>MAX(VLOOKUP($A1259,'Full dataset'!$A$4:$IX$190,BD$1,FALSE),AX1259)</f>
        <v>9999</v>
      </c>
      <c r="BE1259">
        <f t="shared" si="117"/>
        <v>9999</v>
      </c>
      <c r="BF1259">
        <f t="shared" si="118"/>
        <v>0</v>
      </c>
      <c r="BG1259">
        <f t="shared" si="119"/>
        <v>0</v>
      </c>
      <c r="BH1259">
        <f t="shared" si="114"/>
        <v>0</v>
      </c>
      <c r="BI1259">
        <f t="shared" si="115"/>
        <v>0</v>
      </c>
      <c r="BO1259">
        <f>IF(BF1259=1,VLOOKUP($A1259,'Full dataset'!$A$4:$IE$190,2007+BO$1-$C1259,FALSE),0)</f>
        <v>0</v>
      </c>
      <c r="BP1259">
        <f>IF(BF1259=1,VLOOKUP($A1259,'Full dataset'!$A$4:$IE$190,2007+BP$1-$C1259,FALSE),0)</f>
        <v>0</v>
      </c>
      <c r="BQ1259">
        <f>IF(BF1259=1,VLOOKUP($A1259,'Full dataset'!$A$4:$IE$190,2007+BQ$1-$C1259,FALSE),0)</f>
        <v>0</v>
      </c>
      <c r="BR1259">
        <f>IF($BG1259=1,VLOOKUP($A1259,'Full dataset'!$A$4:$IE$190,BR$1-2007+$C1259,FALSE),0)</f>
        <v>0</v>
      </c>
      <c r="BS1259">
        <f>IF($BG1259=1,VLOOKUP($A1259,'Full dataset'!$A$4:$IE$190,BS$1-2007+$C1259,FALSE),0)</f>
        <v>0</v>
      </c>
      <c r="BT1259">
        <f>IF($BG1259=1,VLOOKUP($A1259,'Full dataset'!$A$4:$IE$190,BT$1-2007+$C1259,FALSE),0)</f>
        <v>0</v>
      </c>
      <c r="BU1259">
        <f>IF($BG1259=1,VLOOKUP($A1259,'Full dataset'!$A$4:$IE$190,BU$1-2007+$C1259,FALSE),0)</f>
        <v>0</v>
      </c>
      <c r="BV1259">
        <f>IF($BG1259=1,VLOOKUP($A1259,'Full dataset'!$A$4:$IE$190,BV$1-2007+$C1259,FALSE),0)</f>
        <v>0</v>
      </c>
      <c r="BW1259">
        <f>IF($BG1259=1,VLOOKUP($A1259,'Full dataset'!$A$4:$IE$190,BW$1-2007+$C1259,FALSE),0)</f>
        <v>0</v>
      </c>
      <c r="BX1259">
        <f>IF($BG1259=1,VLOOKUP($A1259,'Full dataset'!$A$4:$IE$190,BX$1-2007+$C1259,FALSE),0)</f>
        <v>0</v>
      </c>
    </row>
    <row r="1260" spans="1:76" x14ac:dyDescent="0.25">
      <c r="A1260">
        <v>142</v>
      </c>
      <c r="B1260" t="s">
        <v>186</v>
      </c>
      <c r="C1260">
        <v>2013</v>
      </c>
      <c r="D1260" t="s">
        <v>582</v>
      </c>
      <c r="E1260">
        <f t="shared" si="116"/>
        <v>0</v>
      </c>
      <c r="U1260">
        <v>0</v>
      </c>
      <c r="V1260" t="s">
        <v>726</v>
      </c>
      <c r="W1260" t="s">
        <v>726</v>
      </c>
      <c r="X1260" t="s">
        <v>726</v>
      </c>
      <c r="Y1260">
        <v>0</v>
      </c>
      <c r="Z1260" t="s">
        <v>726</v>
      </c>
      <c r="AA1260" t="s">
        <v>726</v>
      </c>
      <c r="AB1260" t="s">
        <v>726</v>
      </c>
      <c r="AC1260">
        <f>VLOOKUP(A1260,'Full dataset'!$A$4:$IE$190,2033-C1260,FALSE)</f>
        <v>0</v>
      </c>
      <c r="AD1260" t="str">
        <f>VLOOKUP(A1260,'Full dataset'!$A$4:$IE$190,2041-C1260,FALSE)</f>
        <v>.</v>
      </c>
      <c r="AE1260">
        <f>VLOOKUP(A1260,'Full dataset'!$A$4:$IE$190,2050-C1260,FALSE)</f>
        <v>0</v>
      </c>
      <c r="AF1260">
        <v>0</v>
      </c>
      <c r="AG1260" t="str">
        <f>VLOOKUP($A1260,'Full dataset'!$A$4:$IE$190,2007+AG$1-$C1260,FALSE)</f>
        <v>.</v>
      </c>
      <c r="AH1260" t="str">
        <f>VLOOKUP($A1260,'Full dataset'!$A$4:$IE$190,2007+AH$1-$C1260,FALSE)</f>
        <v>.</v>
      </c>
      <c r="AI1260">
        <f>VLOOKUP($A1260,'Full dataset'!$A$4:$IE$190,2007+AI$1-$C1260,FALSE)</f>
        <v>1100</v>
      </c>
      <c r="AJ1260">
        <f>VLOOKUP($A1260,'Full dataset'!$A$4:$IE$190,2007+AJ$1-$C1260,FALSE)</f>
        <v>224</v>
      </c>
      <c r="AK1260" t="str">
        <f>VLOOKUP($A1260,'Full dataset'!$A$4:$IE$190,2007+AK$1-$C1260,FALSE)</f>
        <v>.</v>
      </c>
      <c r="AL1260" t="str">
        <f>VLOOKUP($A1260,'Full dataset'!$A$4:$IE$190,2007+AL$1-$C1260,FALSE)</f>
        <v>.</v>
      </c>
      <c r="AM1260">
        <f>VLOOKUP($A1260,'Full dataset'!$A$4:$IE$190,2007+AM$1-$C1260,FALSE)</f>
        <v>150</v>
      </c>
      <c r="AN1260">
        <f>VLOOKUP($A1260,'Full dataset'!$A$4:$IE$190,2007+AN$1-$C1260,FALSE)</f>
        <v>4079</v>
      </c>
      <c r="AO1260">
        <f>VLOOKUP($A1260,'Full dataset'!$A$4:$IE$190,2007+AO$1-$C1260,FALSE)</f>
        <v>1</v>
      </c>
      <c r="AP1260" t="s">
        <v>726</v>
      </c>
      <c r="AQ1260" t="s">
        <v>726</v>
      </c>
      <c r="AR1260" t="s">
        <v>726</v>
      </c>
      <c r="AS1260" t="s">
        <v>726</v>
      </c>
      <c r="AT1260" t="s">
        <v>726</v>
      </c>
      <c r="AU1260">
        <f>VLOOKUP(A1260,'Full dataset'!$A$4:$II$190,$AU$1,FALSE)</f>
        <v>9999</v>
      </c>
      <c r="AW1260" t="str">
        <f>VLOOKUP(A1260,'Full dataset'!$A$5:$IM$190,247,FALSE)</f>
        <v>.</v>
      </c>
      <c r="AX1260" t="str">
        <f>VLOOKUP(A1260,'Full dataset'!$A$4:$II$190,242,FALSE)</f>
        <v>.</v>
      </c>
      <c r="AY1260" t="str">
        <f>VLOOKUP(A1260,'Full dataset'!$A$5:$IM$190,246,FALSE)</f>
        <v>.</v>
      </c>
      <c r="AZ1260">
        <v>9999</v>
      </c>
      <c r="BA1260">
        <f>MAX(VLOOKUP($A1260,'Full dataset'!$A$4:$IX$190,BA$1,FALSE),AW1260)</f>
        <v>0</v>
      </c>
      <c r="BB1260">
        <f>IF(VLOOKUP($A1260,'Full dataset'!$A$4:$IX$190,BB$1,FALSE)&gt;0,VLOOKUP($A1260,'Full dataset'!$A$4:$IX$190,BB$1,FALSE),AU1260)</f>
        <v>9999</v>
      </c>
      <c r="BC1260">
        <f>MAX(VLOOKUP($A1260,'Full dataset'!$A$4:$IX$190,BC$1,FALSE),AY1260)</f>
        <v>0</v>
      </c>
      <c r="BD1260">
        <f>MAX(VLOOKUP($A1260,'Full dataset'!$A$4:$IX$190,BD$1,FALSE),AX1260)</f>
        <v>0</v>
      </c>
      <c r="BE1260">
        <f t="shared" si="117"/>
        <v>0</v>
      </c>
      <c r="BF1260">
        <f t="shared" si="118"/>
        <v>0</v>
      </c>
      <c r="BG1260">
        <f t="shared" si="119"/>
        <v>0</v>
      </c>
      <c r="BH1260">
        <f t="shared" si="114"/>
        <v>0</v>
      </c>
      <c r="BI1260">
        <f t="shared" si="115"/>
        <v>0</v>
      </c>
      <c r="BO1260">
        <f>IF(BF1260=1,VLOOKUP($A1260,'Full dataset'!$A$4:$IE$190,2007+BO$1-$C1260,FALSE),0)</f>
        <v>0</v>
      </c>
      <c r="BP1260">
        <f>IF(BF1260=1,VLOOKUP($A1260,'Full dataset'!$A$4:$IE$190,2007+BP$1-$C1260,FALSE),0)</f>
        <v>0</v>
      </c>
      <c r="BQ1260">
        <f>IF(BF1260=1,VLOOKUP($A1260,'Full dataset'!$A$4:$IE$190,2007+BQ$1-$C1260,FALSE),0)</f>
        <v>0</v>
      </c>
      <c r="BR1260">
        <f>IF($BG1260=1,VLOOKUP($A1260,'Full dataset'!$A$4:$IE$190,BR$1-2007+$C1260,FALSE),0)</f>
        <v>0</v>
      </c>
      <c r="BS1260">
        <f>IF($BG1260=1,VLOOKUP($A1260,'Full dataset'!$A$4:$IE$190,BS$1-2007+$C1260,FALSE),0)</f>
        <v>0</v>
      </c>
      <c r="BT1260">
        <f>IF($BG1260=1,VLOOKUP($A1260,'Full dataset'!$A$4:$IE$190,BT$1-2007+$C1260,FALSE),0)</f>
        <v>0</v>
      </c>
      <c r="BU1260">
        <f>IF($BG1260=1,VLOOKUP($A1260,'Full dataset'!$A$4:$IE$190,BU$1-2007+$C1260,FALSE),0)</f>
        <v>0</v>
      </c>
      <c r="BV1260">
        <f>IF($BG1260=1,VLOOKUP($A1260,'Full dataset'!$A$4:$IE$190,BV$1-2007+$C1260,FALSE),0)</f>
        <v>0</v>
      </c>
      <c r="BW1260">
        <f>IF($BG1260=1,VLOOKUP($A1260,'Full dataset'!$A$4:$IE$190,BW$1-2007+$C1260,FALSE),0)</f>
        <v>0</v>
      </c>
      <c r="BX1260">
        <f>IF($BG1260=1,VLOOKUP($A1260,'Full dataset'!$A$4:$IE$190,BX$1-2007+$C1260,FALSE),0)</f>
        <v>0</v>
      </c>
    </row>
    <row r="1261" spans="1:76" x14ac:dyDescent="0.25">
      <c r="A1261">
        <v>143</v>
      </c>
      <c r="B1261" t="s">
        <v>187</v>
      </c>
      <c r="C1261">
        <v>2013</v>
      </c>
      <c r="D1261" t="s">
        <v>582</v>
      </c>
      <c r="E1261">
        <f t="shared" si="116"/>
        <v>0</v>
      </c>
      <c r="U1261">
        <v>0</v>
      </c>
      <c r="V1261" t="s">
        <v>726</v>
      </c>
      <c r="W1261" t="s">
        <v>726</v>
      </c>
      <c r="X1261" t="s">
        <v>726</v>
      </c>
      <c r="Y1261">
        <v>0</v>
      </c>
      <c r="Z1261" t="s">
        <v>726</v>
      </c>
      <c r="AA1261" t="s">
        <v>726</v>
      </c>
      <c r="AB1261" t="s">
        <v>726</v>
      </c>
      <c r="AC1261">
        <f>VLOOKUP(A1261,'Full dataset'!$A$4:$IE$190,2033-C1261,FALSE)</f>
        <v>0</v>
      </c>
      <c r="AD1261" t="str">
        <f>VLOOKUP(A1261,'Full dataset'!$A$4:$IE$190,2041-C1261,FALSE)</f>
        <v>.</v>
      </c>
      <c r="AE1261">
        <f>VLOOKUP(A1261,'Full dataset'!$A$4:$IE$190,2050-C1261,FALSE)</f>
        <v>0</v>
      </c>
      <c r="AF1261">
        <v>0</v>
      </c>
      <c r="AG1261" t="str">
        <f>VLOOKUP($A1261,'Full dataset'!$A$4:$IE$190,2007+AG$1-$C1261,FALSE)</f>
        <v>.</v>
      </c>
      <c r="AH1261" t="str">
        <f>VLOOKUP($A1261,'Full dataset'!$A$4:$IE$190,2007+AH$1-$C1261,FALSE)</f>
        <v>.</v>
      </c>
      <c r="AI1261" t="str">
        <f>VLOOKUP($A1261,'Full dataset'!$A$4:$IE$190,2007+AI$1-$C1261,FALSE)</f>
        <v>.</v>
      </c>
      <c r="AJ1261">
        <f>VLOOKUP($A1261,'Full dataset'!$A$4:$IE$190,2007+AJ$1-$C1261,FALSE)</f>
        <v>-13</v>
      </c>
      <c r="AK1261" t="str">
        <f>VLOOKUP($A1261,'Full dataset'!$A$4:$IE$190,2007+AK$1-$C1261,FALSE)</f>
        <v>.</v>
      </c>
      <c r="AL1261" t="str">
        <f>VLOOKUP($A1261,'Full dataset'!$A$4:$IE$190,2007+AL$1-$C1261,FALSE)</f>
        <v>.</v>
      </c>
      <c r="AM1261">
        <f>VLOOKUP($A1261,'Full dataset'!$A$4:$IE$190,2007+AM$1-$C1261,FALSE)</f>
        <v>490</v>
      </c>
      <c r="AN1261">
        <f>VLOOKUP($A1261,'Full dataset'!$A$4:$IE$190,2007+AN$1-$C1261,FALSE)</f>
        <v>36000</v>
      </c>
      <c r="AO1261">
        <f>VLOOKUP($A1261,'Full dataset'!$A$4:$IE$190,2007+AO$1-$C1261,FALSE)</f>
        <v>4</v>
      </c>
      <c r="AP1261" t="s">
        <v>726</v>
      </c>
      <c r="AQ1261" t="s">
        <v>726</v>
      </c>
      <c r="AR1261" t="s">
        <v>726</v>
      </c>
      <c r="AS1261" t="s">
        <v>726</v>
      </c>
      <c r="AT1261" t="s">
        <v>726</v>
      </c>
      <c r="AU1261">
        <f>VLOOKUP(A1261,'Full dataset'!$A$4:$II$190,$AU$1,FALSE)</f>
        <v>9999</v>
      </c>
      <c r="AW1261" t="str">
        <f>VLOOKUP(A1261,'Full dataset'!$A$5:$IM$190,247,FALSE)</f>
        <v>.</v>
      </c>
      <c r="AX1261" t="str">
        <f>VLOOKUP(A1261,'Full dataset'!$A$4:$II$190,242,FALSE)</f>
        <v>.</v>
      </c>
      <c r="AY1261" t="str">
        <f>VLOOKUP(A1261,'Full dataset'!$A$5:$IM$190,246,FALSE)</f>
        <v>.</v>
      </c>
      <c r="AZ1261">
        <v>9999</v>
      </c>
      <c r="BA1261">
        <f>MAX(VLOOKUP($A1261,'Full dataset'!$A$4:$IX$190,BA$1,FALSE),AW1261)</f>
        <v>0</v>
      </c>
      <c r="BB1261">
        <f>IF(VLOOKUP($A1261,'Full dataset'!$A$4:$IX$190,BB$1,FALSE)&gt;0,VLOOKUP($A1261,'Full dataset'!$A$4:$IX$190,BB$1,FALSE),AU1261)</f>
        <v>9999</v>
      </c>
      <c r="BC1261">
        <f>MAX(VLOOKUP($A1261,'Full dataset'!$A$4:$IX$190,BC$1,FALSE),AY1261)</f>
        <v>0</v>
      </c>
      <c r="BD1261">
        <f>MAX(VLOOKUP($A1261,'Full dataset'!$A$4:$IX$190,BD$1,FALSE),AX1261)</f>
        <v>0</v>
      </c>
      <c r="BE1261">
        <f t="shared" si="117"/>
        <v>0</v>
      </c>
      <c r="BF1261">
        <f t="shared" si="118"/>
        <v>0</v>
      </c>
      <c r="BG1261">
        <f t="shared" si="119"/>
        <v>0</v>
      </c>
      <c r="BH1261">
        <f t="shared" si="114"/>
        <v>0</v>
      </c>
      <c r="BI1261">
        <f t="shared" si="115"/>
        <v>0</v>
      </c>
      <c r="BO1261">
        <f>IF(BF1261=1,VLOOKUP($A1261,'Full dataset'!$A$4:$IE$190,2007+BO$1-$C1261,FALSE),0)</f>
        <v>0</v>
      </c>
      <c r="BP1261">
        <f>IF(BF1261=1,VLOOKUP($A1261,'Full dataset'!$A$4:$IE$190,2007+BP$1-$C1261,FALSE),0)</f>
        <v>0</v>
      </c>
      <c r="BQ1261">
        <f>IF(BF1261=1,VLOOKUP($A1261,'Full dataset'!$A$4:$IE$190,2007+BQ$1-$C1261,FALSE),0)</f>
        <v>0</v>
      </c>
      <c r="BR1261">
        <f>IF($BG1261=1,VLOOKUP($A1261,'Full dataset'!$A$4:$IE$190,BR$1-2007+$C1261,FALSE),0)</f>
        <v>0</v>
      </c>
      <c r="BS1261">
        <f>IF($BG1261=1,VLOOKUP($A1261,'Full dataset'!$A$4:$IE$190,BS$1-2007+$C1261,FALSE),0)</f>
        <v>0</v>
      </c>
      <c r="BT1261">
        <f>IF($BG1261=1,VLOOKUP($A1261,'Full dataset'!$A$4:$IE$190,BT$1-2007+$C1261,FALSE),0)</f>
        <v>0</v>
      </c>
      <c r="BU1261">
        <f>IF($BG1261=1,VLOOKUP($A1261,'Full dataset'!$A$4:$IE$190,BU$1-2007+$C1261,FALSE),0)</f>
        <v>0</v>
      </c>
      <c r="BV1261">
        <f>IF($BG1261=1,VLOOKUP($A1261,'Full dataset'!$A$4:$IE$190,BV$1-2007+$C1261,FALSE),0)</f>
        <v>0</v>
      </c>
      <c r="BW1261">
        <f>IF($BG1261=1,VLOOKUP($A1261,'Full dataset'!$A$4:$IE$190,BW$1-2007+$C1261,FALSE),0)</f>
        <v>0</v>
      </c>
      <c r="BX1261">
        <f>IF($BG1261=1,VLOOKUP($A1261,'Full dataset'!$A$4:$IE$190,BX$1-2007+$C1261,FALSE),0)</f>
        <v>0</v>
      </c>
    </row>
    <row r="1262" spans="1:76" x14ac:dyDescent="0.25">
      <c r="A1262">
        <v>144</v>
      </c>
      <c r="B1262" t="s">
        <v>188</v>
      </c>
      <c r="C1262">
        <v>2013</v>
      </c>
      <c r="D1262" t="s">
        <v>591</v>
      </c>
      <c r="E1262">
        <f t="shared" si="116"/>
        <v>1</v>
      </c>
      <c r="S1262">
        <v>7370</v>
      </c>
      <c r="T1262">
        <v>519130</v>
      </c>
      <c r="U1262">
        <v>0</v>
      </c>
      <c r="V1262" t="s">
        <v>726</v>
      </c>
      <c r="W1262" t="s">
        <v>726</v>
      </c>
      <c r="X1262" t="s">
        <v>726</v>
      </c>
      <c r="Y1262">
        <v>0</v>
      </c>
      <c r="Z1262" t="s">
        <v>726</v>
      </c>
      <c r="AA1262" t="s">
        <v>726</v>
      </c>
      <c r="AB1262" t="s">
        <v>726</v>
      </c>
      <c r="AC1262">
        <f>VLOOKUP(A1262,'Full dataset'!$A$4:$IE$190,2033-C1262,FALSE)</f>
        <v>0</v>
      </c>
      <c r="AD1262" t="str">
        <f>VLOOKUP(A1262,'Full dataset'!$A$4:$IE$190,2041-C1262,FALSE)</f>
        <v>.</v>
      </c>
      <c r="AE1262">
        <f>VLOOKUP(A1262,'Full dataset'!$A$4:$IE$190,2050-C1262,FALSE)</f>
        <v>0</v>
      </c>
      <c r="AF1262">
        <v>0</v>
      </c>
      <c r="AG1262">
        <f>VLOOKUP($A1262,'Full dataset'!$A$4:$IE$190,2007+AG$1-$C1262,FALSE)</f>
        <v>-645.32299999999998</v>
      </c>
      <c r="AH1262">
        <f>VLOOKUP($A1262,'Full dataset'!$A$4:$IE$190,2007+AH$1-$C1262,FALSE)</f>
        <v>3366.24</v>
      </c>
      <c r="AI1262">
        <f>VLOOKUP($A1262,'Full dataset'!$A$4:$IE$190,2007+AI$1-$C1262,FALSE)</f>
        <v>664.89</v>
      </c>
      <c r="AJ1262">
        <f>VLOOKUP($A1262,'Full dataset'!$A$4:$IE$190,2007+AJ$1-$C1262,FALSE)</f>
        <v>-19</v>
      </c>
      <c r="AK1262" t="str">
        <f>VLOOKUP($A1262,'Full dataset'!$A$4:$IE$190,2007+AK$1-$C1262,FALSE)</f>
        <v>.</v>
      </c>
      <c r="AL1262" t="str">
        <f>VLOOKUP($A1262,'Full dataset'!$A$4:$IE$190,2007+AL$1-$C1262,FALSE)</f>
        <v>.</v>
      </c>
      <c r="AM1262">
        <f>VLOOKUP($A1262,'Full dataset'!$A$4:$IE$190,2007+AM$1-$C1262,FALSE)</f>
        <v>643</v>
      </c>
      <c r="AN1262">
        <f>VLOOKUP($A1262,'Full dataset'!$A$4:$IE$190,2007+AN$1-$C1262,FALSE)</f>
        <v>312500</v>
      </c>
      <c r="AO1262">
        <f>VLOOKUP($A1262,'Full dataset'!$A$4:$IE$190,2007+AO$1-$C1262,FALSE)</f>
        <v>5</v>
      </c>
      <c r="AP1262" t="s">
        <v>726</v>
      </c>
      <c r="AQ1262" t="s">
        <v>726</v>
      </c>
      <c r="AR1262" t="s">
        <v>726</v>
      </c>
      <c r="AS1262" t="s">
        <v>726</v>
      </c>
      <c r="AT1262" t="s">
        <v>726</v>
      </c>
      <c r="AU1262">
        <f>VLOOKUP(A1262,'Full dataset'!$A$4:$II$190,$AU$1,FALSE)</f>
        <v>9999</v>
      </c>
      <c r="AW1262" t="str">
        <f>VLOOKUP(A1262,'Full dataset'!$A$5:$IM$190,247,FALSE)</f>
        <v>.</v>
      </c>
      <c r="AX1262" t="str">
        <f>VLOOKUP(A1262,'Full dataset'!$A$4:$II$190,242,FALSE)</f>
        <v>.</v>
      </c>
      <c r="AY1262" t="str">
        <f>VLOOKUP(A1262,'Full dataset'!$A$5:$IM$190,246,FALSE)</f>
        <v>.</v>
      </c>
      <c r="AZ1262">
        <v>9999</v>
      </c>
      <c r="BA1262">
        <f>MAX(VLOOKUP($A1262,'Full dataset'!$A$4:$IX$190,BA$1,FALSE),AW1262)</f>
        <v>0</v>
      </c>
      <c r="BB1262">
        <f>IF(VLOOKUP($A1262,'Full dataset'!$A$4:$IX$190,BB$1,FALSE)&gt;0,VLOOKUP($A1262,'Full dataset'!$A$4:$IX$190,BB$1,FALSE),AU1262)</f>
        <v>9999</v>
      </c>
      <c r="BC1262">
        <f>MAX(VLOOKUP($A1262,'Full dataset'!$A$4:$IX$190,BC$1,FALSE),AY1262)</f>
        <v>0</v>
      </c>
      <c r="BD1262">
        <f>MAX(VLOOKUP($A1262,'Full dataset'!$A$4:$IX$190,BD$1,FALSE),AX1262)</f>
        <v>0</v>
      </c>
      <c r="BE1262">
        <f t="shared" si="117"/>
        <v>0</v>
      </c>
      <c r="BF1262">
        <f t="shared" si="118"/>
        <v>0</v>
      </c>
      <c r="BG1262">
        <f t="shared" si="119"/>
        <v>0</v>
      </c>
      <c r="BH1262">
        <f t="shared" si="114"/>
        <v>0</v>
      </c>
      <c r="BI1262">
        <f t="shared" si="115"/>
        <v>0</v>
      </c>
      <c r="BO1262">
        <f>IF(BF1262=1,VLOOKUP($A1262,'Full dataset'!$A$4:$IE$190,2007+BO$1-$C1262,FALSE),0)</f>
        <v>0</v>
      </c>
      <c r="BP1262">
        <f>IF(BF1262=1,VLOOKUP($A1262,'Full dataset'!$A$4:$IE$190,2007+BP$1-$C1262,FALSE),0)</f>
        <v>0</v>
      </c>
      <c r="BQ1262">
        <f>IF(BF1262=1,VLOOKUP($A1262,'Full dataset'!$A$4:$IE$190,2007+BQ$1-$C1262,FALSE),0)</f>
        <v>0</v>
      </c>
      <c r="BR1262">
        <f>IF($BG1262=1,VLOOKUP($A1262,'Full dataset'!$A$4:$IE$190,BR$1-2007+$C1262,FALSE),0)</f>
        <v>0</v>
      </c>
      <c r="BS1262">
        <f>IF($BG1262=1,VLOOKUP($A1262,'Full dataset'!$A$4:$IE$190,BS$1-2007+$C1262,FALSE),0)</f>
        <v>0</v>
      </c>
      <c r="BT1262">
        <f>IF($BG1262=1,VLOOKUP($A1262,'Full dataset'!$A$4:$IE$190,BT$1-2007+$C1262,FALSE),0)</f>
        <v>0</v>
      </c>
      <c r="BU1262">
        <f>IF($BG1262=1,VLOOKUP($A1262,'Full dataset'!$A$4:$IE$190,BU$1-2007+$C1262,FALSE),0)</f>
        <v>0</v>
      </c>
      <c r="BV1262">
        <f>IF($BG1262=1,VLOOKUP($A1262,'Full dataset'!$A$4:$IE$190,BV$1-2007+$C1262,FALSE),0)</f>
        <v>0</v>
      </c>
      <c r="BW1262">
        <f>IF($BG1262=1,VLOOKUP($A1262,'Full dataset'!$A$4:$IE$190,BW$1-2007+$C1262,FALSE),0)</f>
        <v>0</v>
      </c>
      <c r="BX1262">
        <f>IF($BG1262=1,VLOOKUP($A1262,'Full dataset'!$A$4:$IE$190,BX$1-2007+$C1262,FALSE),0)</f>
        <v>0</v>
      </c>
    </row>
    <row r="1263" spans="1:76" x14ac:dyDescent="0.25">
      <c r="A1263">
        <v>145</v>
      </c>
      <c r="B1263" t="s">
        <v>189</v>
      </c>
      <c r="C1263">
        <v>2013</v>
      </c>
      <c r="D1263" t="s">
        <v>591</v>
      </c>
      <c r="E1263">
        <f t="shared" si="116"/>
        <v>1</v>
      </c>
      <c r="S1263">
        <v>7372</v>
      </c>
      <c r="T1263">
        <v>511210</v>
      </c>
      <c r="U1263">
        <v>0</v>
      </c>
      <c r="V1263" t="s">
        <v>726</v>
      </c>
      <c r="W1263" t="s">
        <v>726</v>
      </c>
      <c r="X1263" t="s">
        <v>726</v>
      </c>
      <c r="Y1263">
        <v>0</v>
      </c>
      <c r="Z1263" t="s">
        <v>726</v>
      </c>
      <c r="AA1263" t="s">
        <v>726</v>
      </c>
      <c r="AB1263" t="s">
        <v>726</v>
      </c>
      <c r="AC1263">
        <f>VLOOKUP(A1263,'Full dataset'!$A$4:$IE$190,2033-C1263,FALSE)</f>
        <v>0</v>
      </c>
      <c r="AD1263" t="str">
        <f>VLOOKUP(A1263,'Full dataset'!$A$4:$IE$190,2041-C1263,FALSE)</f>
        <v>.</v>
      </c>
      <c r="AE1263">
        <f>VLOOKUP(A1263,'Full dataset'!$A$4:$IE$190,2050-C1263,FALSE)</f>
        <v>0</v>
      </c>
      <c r="AF1263">
        <v>0</v>
      </c>
      <c r="AG1263">
        <f>VLOOKUP($A1263,'Full dataset'!$A$4:$IE$190,2007+AG$1-$C1263,FALSE)</f>
        <v>-172.50899999999999</v>
      </c>
      <c r="AH1263">
        <f>VLOOKUP($A1263,'Full dataset'!$A$4:$IE$190,2007+AH$1-$C1263,FALSE)</f>
        <v>2176.2649999999999</v>
      </c>
      <c r="AI1263">
        <f>VLOOKUP($A1263,'Full dataset'!$A$4:$IE$190,2007+AI$1-$C1263,FALSE)</f>
        <v>468.93799999999999</v>
      </c>
      <c r="AJ1263">
        <f>VLOOKUP($A1263,'Full dataset'!$A$4:$IE$190,2007+AJ$1-$C1263,FALSE)</f>
        <v>95</v>
      </c>
      <c r="AK1263" t="str">
        <f>VLOOKUP($A1263,'Full dataset'!$A$4:$IE$190,2007+AK$1-$C1263,FALSE)</f>
        <v>.</v>
      </c>
      <c r="AL1263" t="str">
        <f>VLOOKUP($A1263,'Full dataset'!$A$4:$IE$190,2007+AL$1-$C1263,FALSE)</f>
        <v>.</v>
      </c>
      <c r="AM1263">
        <f>VLOOKUP($A1263,'Full dataset'!$A$4:$IE$190,2007+AM$1-$C1263,FALSE)</f>
        <v>700</v>
      </c>
      <c r="AN1263">
        <f>VLOOKUP($A1263,'Full dataset'!$A$4:$IE$190,2007+AN$1-$C1263,FALSE)</f>
        <v>21310</v>
      </c>
      <c r="AO1263" t="str">
        <f>VLOOKUP($A1263,'Full dataset'!$A$4:$IE$190,2007+AO$1-$C1263,FALSE)</f>
        <v>.</v>
      </c>
      <c r="AP1263" t="s">
        <v>726</v>
      </c>
      <c r="AQ1263" t="s">
        <v>726</v>
      </c>
      <c r="AR1263" t="s">
        <v>726</v>
      </c>
      <c r="AS1263" t="s">
        <v>726</v>
      </c>
      <c r="AT1263" t="s">
        <v>726</v>
      </c>
      <c r="AU1263">
        <f>VLOOKUP(A1263,'Full dataset'!$A$4:$II$190,$AU$1,FALSE)</f>
        <v>9999</v>
      </c>
      <c r="AW1263" t="str">
        <f>VLOOKUP(A1263,'Full dataset'!$A$5:$IM$190,247,FALSE)</f>
        <v>.</v>
      </c>
      <c r="AX1263" t="str">
        <f>VLOOKUP(A1263,'Full dataset'!$A$4:$II$190,242,FALSE)</f>
        <v>.</v>
      </c>
      <c r="AY1263" t="str">
        <f>VLOOKUP(A1263,'Full dataset'!$A$5:$IM$190,246,FALSE)</f>
        <v>.</v>
      </c>
      <c r="AZ1263">
        <v>9999</v>
      </c>
      <c r="BA1263">
        <f>MAX(VLOOKUP($A1263,'Full dataset'!$A$4:$IX$190,BA$1,FALSE),AW1263)</f>
        <v>0</v>
      </c>
      <c r="BB1263">
        <f>IF(VLOOKUP($A1263,'Full dataset'!$A$4:$IX$190,BB$1,FALSE)&gt;0,VLOOKUP($A1263,'Full dataset'!$A$4:$IX$190,BB$1,FALSE),AU1263)</f>
        <v>9999</v>
      </c>
      <c r="BC1263">
        <f>MAX(VLOOKUP($A1263,'Full dataset'!$A$4:$IX$190,BC$1,FALSE),AY1263)</f>
        <v>0</v>
      </c>
      <c r="BD1263">
        <f>MAX(VLOOKUP($A1263,'Full dataset'!$A$4:$IX$190,BD$1,FALSE),AX1263)</f>
        <v>0</v>
      </c>
      <c r="BE1263">
        <f t="shared" si="117"/>
        <v>0</v>
      </c>
      <c r="BF1263">
        <f t="shared" si="118"/>
        <v>0</v>
      </c>
      <c r="BG1263">
        <f t="shared" si="119"/>
        <v>0</v>
      </c>
      <c r="BH1263">
        <f t="shared" si="114"/>
        <v>0</v>
      </c>
      <c r="BI1263">
        <f t="shared" si="115"/>
        <v>0</v>
      </c>
      <c r="BO1263">
        <f>IF(BF1263=1,VLOOKUP($A1263,'Full dataset'!$A$4:$IE$190,2007+BO$1-$C1263,FALSE),0)</f>
        <v>0</v>
      </c>
      <c r="BP1263">
        <f>IF(BF1263=1,VLOOKUP($A1263,'Full dataset'!$A$4:$IE$190,2007+BP$1-$C1263,FALSE),0)</f>
        <v>0</v>
      </c>
      <c r="BQ1263">
        <f>IF(BF1263=1,VLOOKUP($A1263,'Full dataset'!$A$4:$IE$190,2007+BQ$1-$C1263,FALSE),0)</f>
        <v>0</v>
      </c>
      <c r="BR1263">
        <f>IF($BG1263=1,VLOOKUP($A1263,'Full dataset'!$A$4:$IE$190,BR$1-2007+$C1263,FALSE),0)</f>
        <v>0</v>
      </c>
      <c r="BS1263">
        <f>IF($BG1263=1,VLOOKUP($A1263,'Full dataset'!$A$4:$IE$190,BS$1-2007+$C1263,FALSE),0)</f>
        <v>0</v>
      </c>
      <c r="BT1263">
        <f>IF($BG1263=1,VLOOKUP($A1263,'Full dataset'!$A$4:$IE$190,BT$1-2007+$C1263,FALSE),0)</f>
        <v>0</v>
      </c>
      <c r="BU1263">
        <f>IF($BG1263=1,VLOOKUP($A1263,'Full dataset'!$A$4:$IE$190,BU$1-2007+$C1263,FALSE),0)</f>
        <v>0</v>
      </c>
      <c r="BV1263">
        <f>IF($BG1263=1,VLOOKUP($A1263,'Full dataset'!$A$4:$IE$190,BV$1-2007+$C1263,FALSE),0)</f>
        <v>0</v>
      </c>
      <c r="BW1263">
        <f>IF($BG1263=1,VLOOKUP($A1263,'Full dataset'!$A$4:$IE$190,BW$1-2007+$C1263,FALSE),0)</f>
        <v>0</v>
      </c>
      <c r="BX1263">
        <f>IF($BG1263=1,VLOOKUP($A1263,'Full dataset'!$A$4:$IE$190,BX$1-2007+$C1263,FALSE),0)</f>
        <v>0</v>
      </c>
    </row>
    <row r="1264" spans="1:76" x14ac:dyDescent="0.25">
      <c r="A1264">
        <v>146</v>
      </c>
      <c r="B1264" t="s">
        <v>190</v>
      </c>
      <c r="C1264">
        <v>2013</v>
      </c>
      <c r="D1264" t="s">
        <v>582</v>
      </c>
      <c r="E1264">
        <f t="shared" si="116"/>
        <v>0</v>
      </c>
      <c r="U1264">
        <v>0</v>
      </c>
      <c r="V1264" t="s">
        <v>726</v>
      </c>
      <c r="W1264" t="s">
        <v>726</v>
      </c>
      <c r="X1264" t="s">
        <v>726</v>
      </c>
      <c r="Y1264">
        <v>0</v>
      </c>
      <c r="Z1264" t="s">
        <v>726</v>
      </c>
      <c r="AA1264" t="s">
        <v>726</v>
      </c>
      <c r="AB1264" t="s">
        <v>726</v>
      </c>
      <c r="AC1264">
        <f>VLOOKUP(A1264,'Full dataset'!$A$4:$IE$190,2033-C1264,FALSE)</f>
        <v>0</v>
      </c>
      <c r="AD1264" t="str">
        <f>VLOOKUP(A1264,'Full dataset'!$A$4:$IE$190,2041-C1264,FALSE)</f>
        <v>.</v>
      </c>
      <c r="AE1264">
        <f>VLOOKUP(A1264,'Full dataset'!$A$4:$IE$190,2050-C1264,FALSE)</f>
        <v>0</v>
      </c>
      <c r="AF1264">
        <v>0</v>
      </c>
      <c r="AG1264" t="str">
        <f>VLOOKUP($A1264,'Full dataset'!$A$4:$IE$190,2007+AG$1-$C1264,FALSE)</f>
        <v>.</v>
      </c>
      <c r="AH1264" t="str">
        <f>VLOOKUP($A1264,'Full dataset'!$A$4:$IE$190,2007+AH$1-$C1264,FALSE)</f>
        <v>.</v>
      </c>
      <c r="AI1264">
        <f>VLOOKUP($A1264,'Full dataset'!$A$4:$IE$190,2007+AI$1-$C1264,FALSE)</f>
        <v>439</v>
      </c>
      <c r="AJ1264" t="str">
        <f>VLOOKUP($A1264,'Full dataset'!$A$4:$IE$190,2007+AJ$1-$C1264,FALSE)</f>
        <v>.</v>
      </c>
      <c r="AK1264" t="str">
        <f>VLOOKUP($A1264,'Full dataset'!$A$4:$IE$190,2007+AK$1-$C1264,FALSE)</f>
        <v>.</v>
      </c>
      <c r="AL1264" t="str">
        <f>VLOOKUP($A1264,'Full dataset'!$A$4:$IE$190,2007+AL$1-$C1264,FALSE)</f>
        <v>.</v>
      </c>
      <c r="AM1264">
        <f>VLOOKUP($A1264,'Full dataset'!$A$4:$IE$190,2007+AM$1-$C1264,FALSE)</f>
        <v>30</v>
      </c>
      <c r="AN1264">
        <f>VLOOKUP($A1264,'Full dataset'!$A$4:$IE$190,2007+AN$1-$C1264,FALSE)</f>
        <v>2918</v>
      </c>
      <c r="AO1264">
        <f>VLOOKUP($A1264,'Full dataset'!$A$4:$IE$190,2007+AO$1-$C1264,FALSE)</f>
        <v>5</v>
      </c>
      <c r="AP1264" t="s">
        <v>726</v>
      </c>
      <c r="AQ1264" t="s">
        <v>726</v>
      </c>
      <c r="AR1264" t="s">
        <v>726</v>
      </c>
      <c r="AS1264" t="s">
        <v>726</v>
      </c>
      <c r="AT1264" t="s">
        <v>726</v>
      </c>
      <c r="AU1264">
        <f>VLOOKUP(A1264,'Full dataset'!$A$4:$II$190,$AU$1,FALSE)</f>
        <v>9999</v>
      </c>
      <c r="AW1264" t="str">
        <f>VLOOKUP(A1264,'Full dataset'!$A$5:$IM$190,247,FALSE)</f>
        <v>.</v>
      </c>
      <c r="AX1264" t="str">
        <f>VLOOKUP(A1264,'Full dataset'!$A$4:$II$190,242,FALSE)</f>
        <v>.</v>
      </c>
      <c r="AY1264" t="str">
        <f>VLOOKUP(A1264,'Full dataset'!$A$5:$IM$190,246,FALSE)</f>
        <v>.</v>
      </c>
      <c r="AZ1264">
        <v>9999</v>
      </c>
      <c r="BA1264">
        <f>MAX(VLOOKUP($A1264,'Full dataset'!$A$4:$IX$190,BA$1,FALSE),AW1264)</f>
        <v>0</v>
      </c>
      <c r="BB1264">
        <f>IF(VLOOKUP($A1264,'Full dataset'!$A$4:$IX$190,BB$1,FALSE)&gt;0,VLOOKUP($A1264,'Full dataset'!$A$4:$IX$190,BB$1,FALSE),AU1264)</f>
        <v>9999</v>
      </c>
      <c r="BC1264">
        <f>MAX(VLOOKUP($A1264,'Full dataset'!$A$4:$IX$190,BC$1,FALSE),AY1264)</f>
        <v>0</v>
      </c>
      <c r="BD1264">
        <f>MAX(VLOOKUP($A1264,'Full dataset'!$A$4:$IX$190,BD$1,FALSE),AX1264)</f>
        <v>0</v>
      </c>
      <c r="BE1264">
        <f t="shared" si="117"/>
        <v>0</v>
      </c>
      <c r="BF1264">
        <f t="shared" si="118"/>
        <v>0</v>
      </c>
      <c r="BG1264">
        <f t="shared" si="119"/>
        <v>0</v>
      </c>
      <c r="BH1264">
        <f t="shared" si="114"/>
        <v>0</v>
      </c>
      <c r="BI1264">
        <f t="shared" si="115"/>
        <v>0</v>
      </c>
      <c r="BO1264">
        <f>IF(BF1264=1,VLOOKUP($A1264,'Full dataset'!$A$4:$IE$190,2007+BO$1-$C1264,FALSE),0)</f>
        <v>0</v>
      </c>
      <c r="BP1264">
        <f>IF(BF1264=1,VLOOKUP($A1264,'Full dataset'!$A$4:$IE$190,2007+BP$1-$C1264,FALSE),0)</f>
        <v>0</v>
      </c>
      <c r="BQ1264">
        <f>IF(BF1264=1,VLOOKUP($A1264,'Full dataset'!$A$4:$IE$190,2007+BQ$1-$C1264,FALSE),0)</f>
        <v>0</v>
      </c>
      <c r="BR1264">
        <f>IF($BG1264=1,VLOOKUP($A1264,'Full dataset'!$A$4:$IE$190,BR$1-2007+$C1264,FALSE),0)</f>
        <v>0</v>
      </c>
      <c r="BS1264">
        <f>IF($BG1264=1,VLOOKUP($A1264,'Full dataset'!$A$4:$IE$190,BS$1-2007+$C1264,FALSE),0)</f>
        <v>0</v>
      </c>
      <c r="BT1264">
        <f>IF($BG1264=1,VLOOKUP($A1264,'Full dataset'!$A$4:$IE$190,BT$1-2007+$C1264,FALSE),0)</f>
        <v>0</v>
      </c>
      <c r="BU1264">
        <f>IF($BG1264=1,VLOOKUP($A1264,'Full dataset'!$A$4:$IE$190,BU$1-2007+$C1264,FALSE),0)</f>
        <v>0</v>
      </c>
      <c r="BV1264">
        <f>IF($BG1264=1,VLOOKUP($A1264,'Full dataset'!$A$4:$IE$190,BV$1-2007+$C1264,FALSE),0)</f>
        <v>0</v>
      </c>
      <c r="BW1264">
        <f>IF($BG1264=1,VLOOKUP($A1264,'Full dataset'!$A$4:$IE$190,BW$1-2007+$C1264,FALSE),0)</f>
        <v>0</v>
      </c>
      <c r="BX1264">
        <f>IF($BG1264=1,VLOOKUP($A1264,'Full dataset'!$A$4:$IE$190,BX$1-2007+$C1264,FALSE),0)</f>
        <v>0</v>
      </c>
    </row>
    <row r="1265" spans="1:76" x14ac:dyDescent="0.25">
      <c r="A1265">
        <v>147</v>
      </c>
      <c r="B1265" t="s">
        <v>191</v>
      </c>
      <c r="C1265">
        <v>2013</v>
      </c>
      <c r="D1265" t="s">
        <v>582</v>
      </c>
      <c r="E1265">
        <f t="shared" si="116"/>
        <v>0</v>
      </c>
      <c r="U1265">
        <v>0</v>
      </c>
      <c r="V1265" t="s">
        <v>726</v>
      </c>
      <c r="W1265" t="s">
        <v>726</v>
      </c>
      <c r="X1265" t="s">
        <v>726</v>
      </c>
      <c r="Y1265">
        <v>0</v>
      </c>
      <c r="Z1265" t="s">
        <v>726</v>
      </c>
      <c r="AA1265" t="s">
        <v>726</v>
      </c>
      <c r="AB1265" t="s">
        <v>726</v>
      </c>
      <c r="AC1265">
        <f>VLOOKUP(A1265,'Full dataset'!$A$4:$IE$190,2033-C1265,FALSE)</f>
        <v>0</v>
      </c>
      <c r="AD1265" t="str">
        <f>VLOOKUP(A1265,'Full dataset'!$A$4:$IE$190,2041-C1265,FALSE)</f>
        <v>.</v>
      </c>
      <c r="AE1265">
        <f>VLOOKUP(A1265,'Full dataset'!$A$4:$IE$190,2050-C1265,FALSE)</f>
        <v>0</v>
      </c>
      <c r="AF1265">
        <v>0</v>
      </c>
      <c r="AG1265" t="str">
        <f>VLOOKUP($A1265,'Full dataset'!$A$4:$IE$190,2007+AG$1-$C1265,FALSE)</f>
        <v>.</v>
      </c>
      <c r="AH1265" t="str">
        <f>VLOOKUP($A1265,'Full dataset'!$A$4:$IE$190,2007+AH$1-$C1265,FALSE)</f>
        <v>.</v>
      </c>
      <c r="AI1265">
        <f>VLOOKUP($A1265,'Full dataset'!$A$4:$IE$190,2007+AI$1-$C1265,FALSE)</f>
        <v>1600</v>
      </c>
      <c r="AJ1265">
        <f>VLOOKUP($A1265,'Full dataset'!$A$4:$IE$190,2007+AJ$1-$C1265,FALSE)</f>
        <v>492</v>
      </c>
      <c r="AK1265" t="str">
        <f>VLOOKUP($A1265,'Full dataset'!$A$4:$IE$190,2007+AK$1-$C1265,FALSE)</f>
        <v>.</v>
      </c>
      <c r="AL1265" t="str">
        <f>VLOOKUP($A1265,'Full dataset'!$A$4:$IE$190,2007+AL$1-$C1265,FALSE)</f>
        <v>.</v>
      </c>
      <c r="AM1265">
        <f>VLOOKUP($A1265,'Full dataset'!$A$4:$IE$190,2007+AM$1-$C1265,FALSE)</f>
        <v>50</v>
      </c>
      <c r="AN1265">
        <f>VLOOKUP($A1265,'Full dataset'!$A$4:$IE$190,2007+AN$1-$C1265,FALSE)</f>
        <v>9026</v>
      </c>
      <c r="AO1265">
        <f>VLOOKUP($A1265,'Full dataset'!$A$4:$IE$190,2007+AO$1-$C1265,FALSE)</f>
        <v>3</v>
      </c>
      <c r="AP1265" t="s">
        <v>726</v>
      </c>
      <c r="AQ1265" t="s">
        <v>726</v>
      </c>
      <c r="AR1265" t="s">
        <v>726</v>
      </c>
      <c r="AS1265" t="s">
        <v>726</v>
      </c>
      <c r="AT1265" t="s">
        <v>726</v>
      </c>
      <c r="AU1265">
        <f>VLOOKUP(A1265,'Full dataset'!$A$4:$II$190,$AU$1,FALSE)</f>
        <v>9999</v>
      </c>
      <c r="AW1265" t="str">
        <f>VLOOKUP(A1265,'Full dataset'!$A$5:$IM$190,247,FALSE)</f>
        <v>.</v>
      </c>
      <c r="AX1265" t="str">
        <f>VLOOKUP(A1265,'Full dataset'!$A$4:$II$190,242,FALSE)</f>
        <v>.</v>
      </c>
      <c r="AY1265" t="str">
        <f>VLOOKUP(A1265,'Full dataset'!$A$5:$IM$190,246,FALSE)</f>
        <v>.</v>
      </c>
      <c r="AZ1265">
        <v>9999</v>
      </c>
      <c r="BA1265">
        <f>MAX(VLOOKUP($A1265,'Full dataset'!$A$4:$IX$190,BA$1,FALSE),AW1265)</f>
        <v>0</v>
      </c>
      <c r="BB1265">
        <f>IF(VLOOKUP($A1265,'Full dataset'!$A$4:$IX$190,BB$1,FALSE)&gt;0,VLOOKUP($A1265,'Full dataset'!$A$4:$IX$190,BB$1,FALSE),AU1265)</f>
        <v>9999</v>
      </c>
      <c r="BC1265">
        <f>MAX(VLOOKUP($A1265,'Full dataset'!$A$4:$IX$190,BC$1,FALSE),AY1265)</f>
        <v>0</v>
      </c>
      <c r="BD1265">
        <f>MAX(VLOOKUP($A1265,'Full dataset'!$A$4:$IX$190,BD$1,FALSE),AX1265)</f>
        <v>0</v>
      </c>
      <c r="BE1265">
        <f t="shared" si="117"/>
        <v>0</v>
      </c>
      <c r="BF1265">
        <f t="shared" si="118"/>
        <v>0</v>
      </c>
      <c r="BG1265">
        <f t="shared" si="119"/>
        <v>0</v>
      </c>
      <c r="BH1265">
        <f t="shared" si="114"/>
        <v>0</v>
      </c>
      <c r="BI1265">
        <f t="shared" si="115"/>
        <v>0</v>
      </c>
      <c r="BO1265">
        <f>IF(BF1265=1,VLOOKUP($A1265,'Full dataset'!$A$4:$IE$190,2007+BO$1-$C1265,FALSE),0)</f>
        <v>0</v>
      </c>
      <c r="BP1265">
        <f>IF(BF1265=1,VLOOKUP($A1265,'Full dataset'!$A$4:$IE$190,2007+BP$1-$C1265,FALSE),0)</f>
        <v>0</v>
      </c>
      <c r="BQ1265">
        <f>IF(BF1265=1,VLOOKUP($A1265,'Full dataset'!$A$4:$IE$190,2007+BQ$1-$C1265,FALSE),0)</f>
        <v>0</v>
      </c>
      <c r="BR1265">
        <f>IF($BG1265=1,VLOOKUP($A1265,'Full dataset'!$A$4:$IE$190,BR$1-2007+$C1265,FALSE),0)</f>
        <v>0</v>
      </c>
      <c r="BS1265">
        <f>IF($BG1265=1,VLOOKUP($A1265,'Full dataset'!$A$4:$IE$190,BS$1-2007+$C1265,FALSE),0)</f>
        <v>0</v>
      </c>
      <c r="BT1265">
        <f>IF($BG1265=1,VLOOKUP($A1265,'Full dataset'!$A$4:$IE$190,BT$1-2007+$C1265,FALSE),0)</f>
        <v>0</v>
      </c>
      <c r="BU1265">
        <f>IF($BG1265=1,VLOOKUP($A1265,'Full dataset'!$A$4:$IE$190,BU$1-2007+$C1265,FALSE),0)</f>
        <v>0</v>
      </c>
      <c r="BV1265">
        <f>IF($BG1265=1,VLOOKUP($A1265,'Full dataset'!$A$4:$IE$190,BV$1-2007+$C1265,FALSE),0)</f>
        <v>0</v>
      </c>
      <c r="BW1265">
        <f>IF($BG1265=1,VLOOKUP($A1265,'Full dataset'!$A$4:$IE$190,BW$1-2007+$C1265,FALSE),0)</f>
        <v>0</v>
      </c>
      <c r="BX1265">
        <f>IF($BG1265=1,VLOOKUP($A1265,'Full dataset'!$A$4:$IE$190,BX$1-2007+$C1265,FALSE),0)</f>
        <v>0</v>
      </c>
    </row>
    <row r="1266" spans="1:76" x14ac:dyDescent="0.25">
      <c r="A1266">
        <v>149</v>
      </c>
      <c r="B1266" t="s">
        <v>192</v>
      </c>
      <c r="C1266">
        <v>2013</v>
      </c>
      <c r="D1266" t="s">
        <v>582</v>
      </c>
      <c r="E1266">
        <f t="shared" si="116"/>
        <v>0</v>
      </c>
      <c r="U1266">
        <v>0</v>
      </c>
      <c r="V1266" t="s">
        <v>726</v>
      </c>
      <c r="W1266" t="s">
        <v>726</v>
      </c>
      <c r="X1266" t="s">
        <v>726</v>
      </c>
      <c r="Y1266">
        <v>0</v>
      </c>
      <c r="Z1266" t="s">
        <v>726</v>
      </c>
      <c r="AA1266" t="s">
        <v>726</v>
      </c>
      <c r="AB1266" t="s">
        <v>726</v>
      </c>
      <c r="AC1266">
        <f>VLOOKUP(A1266,'Full dataset'!$A$4:$IE$190,2033-C1266,FALSE)</f>
        <v>0</v>
      </c>
      <c r="AD1266" t="str">
        <f>VLOOKUP(A1266,'Full dataset'!$A$4:$IE$190,2041-C1266,FALSE)</f>
        <v>.</v>
      </c>
      <c r="AE1266">
        <f>VLOOKUP(A1266,'Full dataset'!$A$4:$IE$190,2050-C1266,FALSE)</f>
        <v>0</v>
      </c>
      <c r="AF1266">
        <v>0</v>
      </c>
      <c r="AG1266" t="str">
        <f>VLOOKUP($A1266,'Full dataset'!$A$4:$IE$190,2007+AG$1-$C1266,FALSE)</f>
        <v>.</v>
      </c>
      <c r="AH1266" t="str">
        <f>VLOOKUP($A1266,'Full dataset'!$A$4:$IE$190,2007+AH$1-$C1266,FALSE)</f>
        <v>.</v>
      </c>
      <c r="AI1266">
        <f>VLOOKUP($A1266,'Full dataset'!$A$4:$IE$190,2007+AI$1-$C1266,FALSE)</f>
        <v>200</v>
      </c>
      <c r="AJ1266">
        <f>VLOOKUP($A1266,'Full dataset'!$A$4:$IE$190,2007+AJ$1-$C1266,FALSE)</f>
        <v>-16</v>
      </c>
      <c r="AK1266" t="str">
        <f>VLOOKUP($A1266,'Full dataset'!$A$4:$IE$190,2007+AK$1-$C1266,FALSE)</f>
        <v>.</v>
      </c>
      <c r="AL1266" t="str">
        <f>VLOOKUP($A1266,'Full dataset'!$A$4:$IE$190,2007+AL$1-$C1266,FALSE)</f>
        <v>.</v>
      </c>
      <c r="AM1266">
        <f>VLOOKUP($A1266,'Full dataset'!$A$4:$IE$190,2007+AM$1-$C1266,FALSE)</f>
        <v>88</v>
      </c>
      <c r="AN1266">
        <f>VLOOKUP($A1266,'Full dataset'!$A$4:$IE$190,2007+AN$1-$C1266,FALSE)</f>
        <v>20464</v>
      </c>
      <c r="AO1266">
        <f>VLOOKUP($A1266,'Full dataset'!$A$4:$IE$190,2007+AO$1-$C1266,FALSE)</f>
        <v>15</v>
      </c>
      <c r="AP1266" t="s">
        <v>726</v>
      </c>
      <c r="AQ1266" t="s">
        <v>726</v>
      </c>
      <c r="AR1266" t="s">
        <v>726</v>
      </c>
      <c r="AS1266" t="s">
        <v>726</v>
      </c>
      <c r="AT1266" t="s">
        <v>726</v>
      </c>
      <c r="AU1266">
        <f>VLOOKUP(A1266,'Full dataset'!$A$4:$II$190,$AU$1,FALSE)</f>
        <v>9999</v>
      </c>
      <c r="AW1266" t="str">
        <f>VLOOKUP(A1266,'Full dataset'!$A$5:$IM$190,247,FALSE)</f>
        <v>.</v>
      </c>
      <c r="AX1266" t="str">
        <f>VLOOKUP(A1266,'Full dataset'!$A$4:$II$190,242,FALSE)</f>
        <v>.</v>
      </c>
      <c r="AY1266" t="str">
        <f>VLOOKUP(A1266,'Full dataset'!$A$5:$IM$190,246,FALSE)</f>
        <v>.</v>
      </c>
      <c r="AZ1266">
        <v>9999</v>
      </c>
      <c r="BA1266">
        <f>MAX(VLOOKUP($A1266,'Full dataset'!$A$4:$IX$190,BA$1,FALSE),AW1266)</f>
        <v>0</v>
      </c>
      <c r="BB1266">
        <f>IF(VLOOKUP($A1266,'Full dataset'!$A$4:$IX$190,BB$1,FALSE)&gt;0,VLOOKUP($A1266,'Full dataset'!$A$4:$IX$190,BB$1,FALSE),AU1266)</f>
        <v>9999</v>
      </c>
      <c r="BC1266">
        <f>MAX(VLOOKUP($A1266,'Full dataset'!$A$4:$IX$190,BC$1,FALSE),AY1266)</f>
        <v>0</v>
      </c>
      <c r="BD1266">
        <f>MAX(VLOOKUP($A1266,'Full dataset'!$A$4:$IX$190,BD$1,FALSE),AX1266)</f>
        <v>0</v>
      </c>
      <c r="BE1266">
        <f t="shared" si="117"/>
        <v>0</v>
      </c>
      <c r="BF1266">
        <f t="shared" si="118"/>
        <v>0</v>
      </c>
      <c r="BG1266">
        <f t="shared" si="119"/>
        <v>0</v>
      </c>
      <c r="BH1266">
        <f t="shared" si="114"/>
        <v>0</v>
      </c>
      <c r="BI1266">
        <f t="shared" si="115"/>
        <v>0</v>
      </c>
      <c r="BO1266">
        <f>IF(BF1266=1,VLOOKUP($A1266,'Full dataset'!$A$4:$IE$190,2007+BO$1-$C1266,FALSE),0)</f>
        <v>0</v>
      </c>
      <c r="BP1266">
        <f>IF(BF1266=1,VLOOKUP($A1266,'Full dataset'!$A$4:$IE$190,2007+BP$1-$C1266,FALSE),0)</f>
        <v>0</v>
      </c>
      <c r="BQ1266">
        <f>IF(BF1266=1,VLOOKUP($A1266,'Full dataset'!$A$4:$IE$190,2007+BQ$1-$C1266,FALSE),0)</f>
        <v>0</v>
      </c>
      <c r="BR1266">
        <f>IF($BG1266=1,VLOOKUP($A1266,'Full dataset'!$A$4:$IE$190,BR$1-2007+$C1266,FALSE),0)</f>
        <v>0</v>
      </c>
      <c r="BS1266">
        <f>IF($BG1266=1,VLOOKUP($A1266,'Full dataset'!$A$4:$IE$190,BS$1-2007+$C1266,FALSE),0)</f>
        <v>0</v>
      </c>
      <c r="BT1266">
        <f>IF($BG1266=1,VLOOKUP($A1266,'Full dataset'!$A$4:$IE$190,BT$1-2007+$C1266,FALSE),0)</f>
        <v>0</v>
      </c>
      <c r="BU1266">
        <f>IF($BG1266=1,VLOOKUP($A1266,'Full dataset'!$A$4:$IE$190,BU$1-2007+$C1266,FALSE),0)</f>
        <v>0</v>
      </c>
      <c r="BV1266">
        <f>IF($BG1266=1,VLOOKUP($A1266,'Full dataset'!$A$4:$IE$190,BV$1-2007+$C1266,FALSE),0)</f>
        <v>0</v>
      </c>
      <c r="BW1266">
        <f>IF($BG1266=1,VLOOKUP($A1266,'Full dataset'!$A$4:$IE$190,BW$1-2007+$C1266,FALSE),0)</f>
        <v>0</v>
      </c>
      <c r="BX1266">
        <f>IF($BG1266=1,VLOOKUP($A1266,'Full dataset'!$A$4:$IE$190,BX$1-2007+$C1266,FALSE),0)</f>
        <v>0</v>
      </c>
    </row>
    <row r="1267" spans="1:76" x14ac:dyDescent="0.25">
      <c r="A1267">
        <v>150</v>
      </c>
      <c r="B1267" t="s">
        <v>193</v>
      </c>
      <c r="C1267">
        <v>2013</v>
      </c>
      <c r="D1267" t="s">
        <v>591</v>
      </c>
      <c r="E1267">
        <f t="shared" si="116"/>
        <v>1</v>
      </c>
      <c r="S1267">
        <v>7373</v>
      </c>
      <c r="T1267">
        <v>541512</v>
      </c>
      <c r="U1267">
        <v>0</v>
      </c>
      <c r="V1267" t="s">
        <v>726</v>
      </c>
      <c r="W1267" t="s">
        <v>726</v>
      </c>
      <c r="X1267" t="s">
        <v>726</v>
      </c>
      <c r="Y1267">
        <v>0</v>
      </c>
      <c r="Z1267" t="s">
        <v>726</v>
      </c>
      <c r="AA1267" t="s">
        <v>726</v>
      </c>
      <c r="AB1267" t="s">
        <v>726</v>
      </c>
      <c r="AC1267">
        <f>VLOOKUP(A1267,'Full dataset'!$A$4:$IE$190,2033-C1267,FALSE)</f>
        <v>0</v>
      </c>
      <c r="AD1267" t="str">
        <f>VLOOKUP(A1267,'Full dataset'!$A$4:$IE$190,2041-C1267,FALSE)</f>
        <v>.</v>
      </c>
      <c r="AE1267">
        <f>VLOOKUP(A1267,'Full dataset'!$A$4:$IE$190,2050-C1267,FALSE)</f>
        <v>0</v>
      </c>
      <c r="AF1267">
        <v>0</v>
      </c>
      <c r="AG1267">
        <f>VLOOKUP($A1267,'Full dataset'!$A$4:$IE$190,2007+AG$1-$C1267,FALSE)</f>
        <v>1014</v>
      </c>
      <c r="AH1267">
        <f>VLOOKUP($A1267,'Full dataset'!$A$4:$IE$190,2007+AH$1-$C1267,FALSE)</f>
        <v>12327</v>
      </c>
      <c r="AI1267">
        <f>VLOOKUP($A1267,'Full dataset'!$A$4:$IE$190,2007+AI$1-$C1267,FALSE)</f>
        <v>5207</v>
      </c>
      <c r="AJ1267">
        <f>VLOOKUP($A1267,'Full dataset'!$A$4:$IE$190,2007+AJ$1-$C1267,FALSE)</f>
        <v>59</v>
      </c>
      <c r="AK1267" t="str">
        <f>VLOOKUP($A1267,'Full dataset'!$A$4:$IE$190,2007+AK$1-$C1267,FALSE)</f>
        <v>.</v>
      </c>
      <c r="AL1267" t="str">
        <f>VLOOKUP($A1267,'Full dataset'!$A$4:$IE$190,2007+AL$1-$C1267,FALSE)</f>
        <v>.</v>
      </c>
      <c r="AM1267">
        <f>VLOOKUP($A1267,'Full dataset'!$A$4:$IE$190,2007+AM$1-$C1267,FALSE)</f>
        <v>1200</v>
      </c>
      <c r="AN1267">
        <f>VLOOKUP($A1267,'Full dataset'!$A$4:$IE$190,2007+AN$1-$C1267,FALSE)</f>
        <v>80605</v>
      </c>
      <c r="AO1267">
        <f>VLOOKUP($A1267,'Full dataset'!$A$4:$IE$190,2007+AO$1-$C1267,FALSE)</f>
        <v>12</v>
      </c>
      <c r="AP1267" t="s">
        <v>726</v>
      </c>
      <c r="AQ1267" t="s">
        <v>726</v>
      </c>
      <c r="AR1267" t="s">
        <v>726</v>
      </c>
      <c r="AS1267" t="s">
        <v>726</v>
      </c>
      <c r="AT1267" t="s">
        <v>726</v>
      </c>
      <c r="AU1267">
        <f>VLOOKUP(A1267,'Full dataset'!$A$4:$II$190,$AU$1,FALSE)</f>
        <v>9999</v>
      </c>
      <c r="AW1267" t="str">
        <f>VLOOKUP(A1267,'Full dataset'!$A$5:$IM$190,247,FALSE)</f>
        <v>.</v>
      </c>
      <c r="AX1267" t="str">
        <f>VLOOKUP(A1267,'Full dataset'!$A$4:$II$190,242,FALSE)</f>
        <v>.</v>
      </c>
      <c r="AY1267" t="str">
        <f>VLOOKUP(A1267,'Full dataset'!$A$5:$IM$190,246,FALSE)</f>
        <v>.</v>
      </c>
      <c r="AZ1267">
        <v>9999</v>
      </c>
      <c r="BA1267">
        <f>MAX(VLOOKUP($A1267,'Full dataset'!$A$4:$IX$190,BA$1,FALSE),AW1267)</f>
        <v>0</v>
      </c>
      <c r="BB1267">
        <f>IF(VLOOKUP($A1267,'Full dataset'!$A$4:$IX$190,BB$1,FALSE)&gt;0,VLOOKUP($A1267,'Full dataset'!$A$4:$IX$190,BB$1,FALSE),AU1267)</f>
        <v>9999</v>
      </c>
      <c r="BC1267">
        <f>MAX(VLOOKUP($A1267,'Full dataset'!$A$4:$IX$190,BC$1,FALSE),AY1267)</f>
        <v>0</v>
      </c>
      <c r="BD1267">
        <f>MAX(VLOOKUP($A1267,'Full dataset'!$A$4:$IX$190,BD$1,FALSE),AX1267)</f>
        <v>0</v>
      </c>
      <c r="BE1267">
        <f t="shared" si="117"/>
        <v>0</v>
      </c>
      <c r="BF1267">
        <f t="shared" si="118"/>
        <v>0</v>
      </c>
      <c r="BG1267">
        <f t="shared" si="119"/>
        <v>0</v>
      </c>
      <c r="BH1267">
        <f t="shared" si="114"/>
        <v>0</v>
      </c>
      <c r="BI1267">
        <f t="shared" si="115"/>
        <v>0</v>
      </c>
      <c r="BO1267">
        <f>IF(BF1267=1,VLOOKUP($A1267,'Full dataset'!$A$4:$IE$190,2007+BO$1-$C1267,FALSE),0)</f>
        <v>0</v>
      </c>
      <c r="BP1267">
        <f>IF(BF1267=1,VLOOKUP($A1267,'Full dataset'!$A$4:$IE$190,2007+BP$1-$C1267,FALSE),0)</f>
        <v>0</v>
      </c>
      <c r="BQ1267">
        <f>IF(BF1267=1,VLOOKUP($A1267,'Full dataset'!$A$4:$IE$190,2007+BQ$1-$C1267,FALSE),0)</f>
        <v>0</v>
      </c>
      <c r="BR1267">
        <f>IF($BG1267=1,VLOOKUP($A1267,'Full dataset'!$A$4:$IE$190,BR$1-2007+$C1267,FALSE),0)</f>
        <v>0</v>
      </c>
      <c r="BS1267">
        <f>IF($BG1267=1,VLOOKUP($A1267,'Full dataset'!$A$4:$IE$190,BS$1-2007+$C1267,FALSE),0)</f>
        <v>0</v>
      </c>
      <c r="BT1267">
        <f>IF($BG1267=1,VLOOKUP($A1267,'Full dataset'!$A$4:$IE$190,BT$1-2007+$C1267,FALSE),0)</f>
        <v>0</v>
      </c>
      <c r="BU1267">
        <f>IF($BG1267=1,VLOOKUP($A1267,'Full dataset'!$A$4:$IE$190,BU$1-2007+$C1267,FALSE),0)</f>
        <v>0</v>
      </c>
      <c r="BV1267">
        <f>IF($BG1267=1,VLOOKUP($A1267,'Full dataset'!$A$4:$IE$190,BV$1-2007+$C1267,FALSE),0)</f>
        <v>0</v>
      </c>
      <c r="BW1267">
        <f>IF($BG1267=1,VLOOKUP($A1267,'Full dataset'!$A$4:$IE$190,BW$1-2007+$C1267,FALSE),0)</f>
        <v>0</v>
      </c>
      <c r="BX1267">
        <f>IF($BG1267=1,VLOOKUP($A1267,'Full dataset'!$A$4:$IE$190,BX$1-2007+$C1267,FALSE),0)</f>
        <v>0</v>
      </c>
    </row>
    <row r="1268" spans="1:76" x14ac:dyDescent="0.25">
      <c r="A1268">
        <v>151</v>
      </c>
      <c r="B1268" t="s">
        <v>194</v>
      </c>
      <c r="C1268">
        <v>2013</v>
      </c>
      <c r="D1268" t="s">
        <v>587</v>
      </c>
      <c r="E1268">
        <f t="shared" si="116"/>
        <v>0</v>
      </c>
      <c r="U1268">
        <v>0</v>
      </c>
      <c r="V1268" t="s">
        <v>726</v>
      </c>
      <c r="W1268" t="s">
        <v>726</v>
      </c>
      <c r="X1268" t="s">
        <v>726</v>
      </c>
      <c r="Y1268">
        <v>0</v>
      </c>
      <c r="Z1268" t="s">
        <v>726</v>
      </c>
      <c r="AA1268" t="s">
        <v>726</v>
      </c>
      <c r="AB1268" t="s">
        <v>726</v>
      </c>
      <c r="AC1268">
        <f>VLOOKUP(A1268,'Full dataset'!$A$4:$IE$190,2033-C1268,FALSE)</f>
        <v>0</v>
      </c>
      <c r="AD1268" t="str">
        <f>VLOOKUP(A1268,'Full dataset'!$A$4:$IE$190,2041-C1268,FALSE)</f>
        <v>.</v>
      </c>
      <c r="AE1268">
        <f>VLOOKUP(A1268,'Full dataset'!$A$4:$IE$190,2050-C1268,FALSE)</f>
        <v>0</v>
      </c>
      <c r="AF1268">
        <v>0</v>
      </c>
      <c r="AG1268" t="str">
        <f>VLOOKUP($A1268,'Full dataset'!$A$4:$IE$190,2007+AG$1-$C1268,FALSE)</f>
        <v>.</v>
      </c>
      <c r="AH1268" t="str">
        <f>VLOOKUP($A1268,'Full dataset'!$A$4:$IE$190,2007+AH$1-$C1268,FALSE)</f>
        <v>.</v>
      </c>
      <c r="AI1268">
        <f>VLOOKUP($A1268,'Full dataset'!$A$4:$IE$190,2007+AI$1-$C1268,FALSE)</f>
        <v>3800</v>
      </c>
      <c r="AJ1268">
        <f>VLOOKUP($A1268,'Full dataset'!$A$4:$IE$190,2007+AJ$1-$C1268,FALSE)</f>
        <v>36</v>
      </c>
      <c r="AK1268" t="str">
        <f>VLOOKUP($A1268,'Full dataset'!$A$4:$IE$190,2007+AK$1-$C1268,FALSE)</f>
        <v>.</v>
      </c>
      <c r="AL1268" t="str">
        <f>VLOOKUP($A1268,'Full dataset'!$A$4:$IE$190,2007+AL$1-$C1268,FALSE)</f>
        <v>.</v>
      </c>
      <c r="AM1268">
        <f>VLOOKUP($A1268,'Full dataset'!$A$4:$IE$190,2007+AM$1-$C1268,FALSE)</f>
        <v>1305</v>
      </c>
      <c r="AN1268">
        <f>VLOOKUP($A1268,'Full dataset'!$A$4:$IE$190,2007+AN$1-$C1268,FALSE)</f>
        <v>54689</v>
      </c>
      <c r="AO1268">
        <f>VLOOKUP($A1268,'Full dataset'!$A$4:$IE$190,2007+AO$1-$C1268,FALSE)</f>
        <v>9</v>
      </c>
      <c r="AP1268" t="s">
        <v>726</v>
      </c>
      <c r="AQ1268" t="s">
        <v>726</v>
      </c>
      <c r="AR1268" t="s">
        <v>726</v>
      </c>
      <c r="AS1268" t="s">
        <v>726</v>
      </c>
      <c r="AT1268" t="s">
        <v>726</v>
      </c>
      <c r="AU1268">
        <f>VLOOKUP(A1268,'Full dataset'!$A$4:$II$190,$AU$1,FALSE)</f>
        <v>9999</v>
      </c>
      <c r="AW1268" t="str">
        <f>VLOOKUP(A1268,'Full dataset'!$A$5:$IM$190,247,FALSE)</f>
        <v>.</v>
      </c>
      <c r="AX1268" t="str">
        <f>VLOOKUP(A1268,'Full dataset'!$A$4:$II$190,242,FALSE)</f>
        <v>.</v>
      </c>
      <c r="AY1268" t="str">
        <f>VLOOKUP(A1268,'Full dataset'!$A$5:$IM$190,246,FALSE)</f>
        <v>.</v>
      </c>
      <c r="AZ1268">
        <v>9999</v>
      </c>
      <c r="BA1268">
        <f>MAX(VLOOKUP($A1268,'Full dataset'!$A$4:$IX$190,BA$1,FALSE),AW1268)</f>
        <v>0</v>
      </c>
      <c r="BB1268">
        <f>IF(VLOOKUP($A1268,'Full dataset'!$A$4:$IX$190,BB$1,FALSE)&gt;0,VLOOKUP($A1268,'Full dataset'!$A$4:$IX$190,BB$1,FALSE),AU1268)</f>
        <v>9999</v>
      </c>
      <c r="BC1268">
        <f>MAX(VLOOKUP($A1268,'Full dataset'!$A$4:$IX$190,BC$1,FALSE),AY1268)</f>
        <v>0</v>
      </c>
      <c r="BD1268">
        <f>MAX(VLOOKUP($A1268,'Full dataset'!$A$4:$IX$190,BD$1,FALSE),AX1268)</f>
        <v>0</v>
      </c>
      <c r="BE1268">
        <f t="shared" si="117"/>
        <v>0</v>
      </c>
      <c r="BF1268">
        <f t="shared" si="118"/>
        <v>0</v>
      </c>
      <c r="BG1268">
        <f t="shared" si="119"/>
        <v>0</v>
      </c>
      <c r="BH1268">
        <f t="shared" si="114"/>
        <v>0</v>
      </c>
      <c r="BI1268">
        <f t="shared" si="115"/>
        <v>0</v>
      </c>
      <c r="BO1268">
        <f>IF(BF1268=1,VLOOKUP($A1268,'Full dataset'!$A$4:$IE$190,2007+BO$1-$C1268,FALSE),0)</f>
        <v>0</v>
      </c>
      <c r="BP1268">
        <f>IF(BF1268=1,VLOOKUP($A1268,'Full dataset'!$A$4:$IE$190,2007+BP$1-$C1268,FALSE),0)</f>
        <v>0</v>
      </c>
      <c r="BQ1268">
        <f>IF(BF1268=1,VLOOKUP($A1268,'Full dataset'!$A$4:$IE$190,2007+BQ$1-$C1268,FALSE),0)</f>
        <v>0</v>
      </c>
      <c r="BR1268">
        <f>IF($BG1268=1,VLOOKUP($A1268,'Full dataset'!$A$4:$IE$190,BR$1-2007+$C1268,FALSE),0)</f>
        <v>0</v>
      </c>
      <c r="BS1268">
        <f>IF($BG1268=1,VLOOKUP($A1268,'Full dataset'!$A$4:$IE$190,BS$1-2007+$C1268,FALSE),0)</f>
        <v>0</v>
      </c>
      <c r="BT1268">
        <f>IF($BG1268=1,VLOOKUP($A1268,'Full dataset'!$A$4:$IE$190,BT$1-2007+$C1268,FALSE),0)</f>
        <v>0</v>
      </c>
      <c r="BU1268">
        <f>IF($BG1268=1,VLOOKUP($A1268,'Full dataset'!$A$4:$IE$190,BU$1-2007+$C1268,FALSE),0)</f>
        <v>0</v>
      </c>
      <c r="BV1268">
        <f>IF($BG1268=1,VLOOKUP($A1268,'Full dataset'!$A$4:$IE$190,BV$1-2007+$C1268,FALSE),0)</f>
        <v>0</v>
      </c>
      <c r="BW1268">
        <f>IF($BG1268=1,VLOOKUP($A1268,'Full dataset'!$A$4:$IE$190,BW$1-2007+$C1268,FALSE),0)</f>
        <v>0</v>
      </c>
      <c r="BX1268">
        <f>IF($BG1268=1,VLOOKUP($A1268,'Full dataset'!$A$4:$IE$190,BX$1-2007+$C1268,FALSE),0)</f>
        <v>0</v>
      </c>
    </row>
    <row r="1269" spans="1:76" x14ac:dyDescent="0.25">
      <c r="A1269">
        <v>152</v>
      </c>
      <c r="B1269" t="s">
        <v>195</v>
      </c>
      <c r="C1269">
        <v>2013</v>
      </c>
      <c r="D1269" t="s">
        <v>591</v>
      </c>
      <c r="E1269">
        <f t="shared" si="116"/>
        <v>1</v>
      </c>
      <c r="S1269">
        <v>7372</v>
      </c>
      <c r="T1269">
        <v>511210</v>
      </c>
      <c r="U1269">
        <v>0</v>
      </c>
      <c r="V1269" t="s">
        <v>726</v>
      </c>
      <c r="W1269" t="s">
        <v>726</v>
      </c>
      <c r="X1269" t="s">
        <v>726</v>
      </c>
      <c r="Y1269">
        <v>0</v>
      </c>
      <c r="Z1269" t="s">
        <v>726</v>
      </c>
      <c r="AA1269" t="s">
        <v>726</v>
      </c>
      <c r="AB1269" t="s">
        <v>726</v>
      </c>
      <c r="AC1269">
        <f>VLOOKUP(A1269,'Full dataset'!$A$4:$IE$190,2033-C1269,FALSE)</f>
        <v>0</v>
      </c>
      <c r="AD1269" t="str">
        <f>VLOOKUP(A1269,'Full dataset'!$A$4:$IE$190,2041-C1269,FALSE)</f>
        <v>.</v>
      </c>
      <c r="AE1269">
        <f>VLOOKUP(A1269,'Full dataset'!$A$4:$IE$190,2050-C1269,FALSE)</f>
        <v>0</v>
      </c>
      <c r="AF1269">
        <v>0</v>
      </c>
      <c r="AG1269">
        <f>VLOOKUP($A1269,'Full dataset'!$A$4:$IE$190,2007+AG$1-$C1269,FALSE)</f>
        <v>164.24299999999999</v>
      </c>
      <c r="AH1269">
        <f>VLOOKUP($A1269,'Full dataset'!$A$4:$IE$190,2007+AH$1-$C1269,FALSE)</f>
        <v>2428.6010000000001</v>
      </c>
      <c r="AI1269">
        <f>VLOOKUP($A1269,'Full dataset'!$A$4:$IE$190,2007+AI$1-$C1269,FALSE)</f>
        <v>1460.116</v>
      </c>
      <c r="AJ1269">
        <f>VLOOKUP($A1269,'Full dataset'!$A$4:$IE$190,2007+AJ$1-$C1269,FALSE)</f>
        <v>415</v>
      </c>
      <c r="AK1269" t="str">
        <f>VLOOKUP($A1269,'Full dataset'!$A$4:$IE$190,2007+AK$1-$C1269,FALSE)</f>
        <v>.</v>
      </c>
      <c r="AL1269" t="str">
        <f>VLOOKUP($A1269,'Full dataset'!$A$4:$IE$190,2007+AL$1-$C1269,FALSE)</f>
        <v>.</v>
      </c>
      <c r="AM1269">
        <f>VLOOKUP($A1269,'Full dataset'!$A$4:$IE$190,2007+AM$1-$C1269,FALSE)</f>
        <v>424</v>
      </c>
      <c r="AN1269">
        <f>VLOOKUP($A1269,'Full dataset'!$A$4:$IE$190,2007+AN$1-$C1269,FALSE)</f>
        <v>15031</v>
      </c>
      <c r="AO1269">
        <f>VLOOKUP($A1269,'Full dataset'!$A$4:$IE$190,2007+AO$1-$C1269,FALSE)</f>
        <v>6</v>
      </c>
      <c r="AP1269" t="s">
        <v>726</v>
      </c>
      <c r="AQ1269" t="s">
        <v>726</v>
      </c>
      <c r="AR1269" t="s">
        <v>726</v>
      </c>
      <c r="AS1269" t="s">
        <v>726</v>
      </c>
      <c r="AT1269" t="s">
        <v>726</v>
      </c>
      <c r="AU1269">
        <f>VLOOKUP(A1269,'Full dataset'!$A$4:$II$190,$AU$1,FALSE)</f>
        <v>9999</v>
      </c>
      <c r="AW1269" t="str">
        <f>VLOOKUP(A1269,'Full dataset'!$A$5:$IM$190,247,FALSE)</f>
        <v>.</v>
      </c>
      <c r="AX1269" t="str">
        <f>VLOOKUP(A1269,'Full dataset'!$A$4:$II$190,242,FALSE)</f>
        <v>.</v>
      </c>
      <c r="AY1269" t="str">
        <f>VLOOKUP(A1269,'Full dataset'!$A$5:$IM$190,246,FALSE)</f>
        <v>.</v>
      </c>
      <c r="AZ1269">
        <v>9999</v>
      </c>
      <c r="BA1269">
        <f>MAX(VLOOKUP($A1269,'Full dataset'!$A$4:$IX$190,BA$1,FALSE),AW1269)</f>
        <v>0</v>
      </c>
      <c r="BB1269">
        <f>IF(VLOOKUP($A1269,'Full dataset'!$A$4:$IX$190,BB$1,FALSE)&gt;0,VLOOKUP($A1269,'Full dataset'!$A$4:$IX$190,BB$1,FALSE),AU1269)</f>
        <v>9999</v>
      </c>
      <c r="BC1269">
        <f>MAX(VLOOKUP($A1269,'Full dataset'!$A$4:$IX$190,BC$1,FALSE),AY1269)</f>
        <v>0</v>
      </c>
      <c r="BD1269">
        <f>MAX(VLOOKUP($A1269,'Full dataset'!$A$4:$IX$190,BD$1,FALSE),AX1269)</f>
        <v>0</v>
      </c>
      <c r="BE1269">
        <f t="shared" si="117"/>
        <v>0</v>
      </c>
      <c r="BF1269">
        <f t="shared" si="118"/>
        <v>0</v>
      </c>
      <c r="BG1269">
        <f t="shared" si="119"/>
        <v>0</v>
      </c>
      <c r="BH1269">
        <f t="shared" si="114"/>
        <v>0</v>
      </c>
      <c r="BI1269">
        <f t="shared" si="115"/>
        <v>0</v>
      </c>
      <c r="BO1269">
        <f>IF(BF1269=1,VLOOKUP($A1269,'Full dataset'!$A$4:$IE$190,2007+BO$1-$C1269,FALSE),0)</f>
        <v>0</v>
      </c>
      <c r="BP1269">
        <f>IF(BF1269=1,VLOOKUP($A1269,'Full dataset'!$A$4:$IE$190,2007+BP$1-$C1269,FALSE),0)</f>
        <v>0</v>
      </c>
      <c r="BQ1269">
        <f>IF(BF1269=1,VLOOKUP($A1269,'Full dataset'!$A$4:$IE$190,2007+BQ$1-$C1269,FALSE),0)</f>
        <v>0</v>
      </c>
      <c r="BR1269">
        <f>IF($BG1269=1,VLOOKUP($A1269,'Full dataset'!$A$4:$IE$190,BR$1-2007+$C1269,FALSE),0)</f>
        <v>0</v>
      </c>
      <c r="BS1269">
        <f>IF($BG1269=1,VLOOKUP($A1269,'Full dataset'!$A$4:$IE$190,BS$1-2007+$C1269,FALSE),0)</f>
        <v>0</v>
      </c>
      <c r="BT1269">
        <f>IF($BG1269=1,VLOOKUP($A1269,'Full dataset'!$A$4:$IE$190,BT$1-2007+$C1269,FALSE),0)</f>
        <v>0</v>
      </c>
      <c r="BU1269">
        <f>IF($BG1269=1,VLOOKUP($A1269,'Full dataset'!$A$4:$IE$190,BU$1-2007+$C1269,FALSE),0)</f>
        <v>0</v>
      </c>
      <c r="BV1269">
        <f>IF($BG1269=1,VLOOKUP($A1269,'Full dataset'!$A$4:$IE$190,BV$1-2007+$C1269,FALSE),0)</f>
        <v>0</v>
      </c>
      <c r="BW1269">
        <f>IF($BG1269=1,VLOOKUP($A1269,'Full dataset'!$A$4:$IE$190,BW$1-2007+$C1269,FALSE),0)</f>
        <v>0</v>
      </c>
      <c r="BX1269">
        <f>IF($BG1269=1,VLOOKUP($A1269,'Full dataset'!$A$4:$IE$190,BX$1-2007+$C1269,FALSE),0)</f>
        <v>0</v>
      </c>
    </row>
    <row r="1270" spans="1:76" x14ac:dyDescent="0.25">
      <c r="A1270">
        <v>153</v>
      </c>
      <c r="B1270" t="s">
        <v>196</v>
      </c>
      <c r="C1270">
        <v>2013</v>
      </c>
      <c r="D1270" t="s">
        <v>582</v>
      </c>
      <c r="E1270">
        <f t="shared" si="116"/>
        <v>0</v>
      </c>
      <c r="U1270">
        <v>0</v>
      </c>
      <c r="V1270" t="s">
        <v>726</v>
      </c>
      <c r="W1270" t="s">
        <v>726</v>
      </c>
      <c r="X1270" t="s">
        <v>726</v>
      </c>
      <c r="Y1270">
        <v>0</v>
      </c>
      <c r="Z1270" t="s">
        <v>726</v>
      </c>
      <c r="AA1270" t="s">
        <v>726</v>
      </c>
      <c r="AB1270" t="s">
        <v>726</v>
      </c>
      <c r="AC1270">
        <f>VLOOKUP(A1270,'Full dataset'!$A$4:$IE$190,2033-C1270,FALSE)</f>
        <v>0</v>
      </c>
      <c r="AD1270" t="str">
        <f>VLOOKUP(A1270,'Full dataset'!$A$4:$IE$190,2041-C1270,FALSE)</f>
        <v>.</v>
      </c>
      <c r="AE1270">
        <f>VLOOKUP(A1270,'Full dataset'!$A$4:$IE$190,2050-C1270,FALSE)</f>
        <v>0</v>
      </c>
      <c r="AF1270">
        <v>0</v>
      </c>
      <c r="AG1270" t="str">
        <f>VLOOKUP($A1270,'Full dataset'!$A$4:$IE$190,2007+AG$1-$C1270,FALSE)</f>
        <v>.</v>
      </c>
      <c r="AH1270" t="str">
        <f>VLOOKUP($A1270,'Full dataset'!$A$4:$IE$190,2007+AH$1-$C1270,FALSE)</f>
        <v>.</v>
      </c>
      <c r="AI1270">
        <f>VLOOKUP($A1270,'Full dataset'!$A$4:$IE$190,2007+AI$1-$C1270,FALSE)</f>
        <v>4900</v>
      </c>
      <c r="AJ1270">
        <f>VLOOKUP($A1270,'Full dataset'!$A$4:$IE$190,2007+AJ$1-$C1270,FALSE)</f>
        <v>207</v>
      </c>
      <c r="AK1270" t="str">
        <f>VLOOKUP($A1270,'Full dataset'!$A$4:$IE$190,2007+AK$1-$C1270,FALSE)</f>
        <v>.</v>
      </c>
      <c r="AL1270" t="str">
        <f>VLOOKUP($A1270,'Full dataset'!$A$4:$IE$190,2007+AL$1-$C1270,FALSE)</f>
        <v>.</v>
      </c>
      <c r="AM1270" t="str">
        <f>VLOOKUP($A1270,'Full dataset'!$A$4:$IE$190,2007+AM$1-$C1270,FALSE)</f>
        <v>.</v>
      </c>
      <c r="AN1270">
        <f>VLOOKUP($A1270,'Full dataset'!$A$4:$IE$190,2007+AN$1-$C1270,FALSE)</f>
        <v>12101</v>
      </c>
      <c r="AO1270">
        <f>VLOOKUP($A1270,'Full dataset'!$A$4:$IE$190,2007+AO$1-$C1270,FALSE)</f>
        <v>5</v>
      </c>
      <c r="AP1270" t="s">
        <v>726</v>
      </c>
      <c r="AQ1270" t="s">
        <v>726</v>
      </c>
      <c r="AR1270" t="s">
        <v>726</v>
      </c>
      <c r="AS1270" t="s">
        <v>726</v>
      </c>
      <c r="AT1270" t="s">
        <v>726</v>
      </c>
      <c r="AU1270">
        <f>VLOOKUP(A1270,'Full dataset'!$A$4:$II$190,$AU$1,FALSE)</f>
        <v>9999</v>
      </c>
      <c r="AW1270" t="str">
        <f>VLOOKUP(A1270,'Full dataset'!$A$5:$IM$190,247,FALSE)</f>
        <v>.</v>
      </c>
      <c r="AX1270" t="str">
        <f>VLOOKUP(A1270,'Full dataset'!$A$4:$II$190,242,FALSE)</f>
        <v>.</v>
      </c>
      <c r="AY1270" t="str">
        <f>VLOOKUP(A1270,'Full dataset'!$A$5:$IM$190,246,FALSE)</f>
        <v>.</v>
      </c>
      <c r="AZ1270">
        <v>9999</v>
      </c>
      <c r="BA1270">
        <f>MAX(VLOOKUP($A1270,'Full dataset'!$A$4:$IX$190,BA$1,FALSE),AW1270)</f>
        <v>0</v>
      </c>
      <c r="BB1270">
        <f>IF(VLOOKUP($A1270,'Full dataset'!$A$4:$IX$190,BB$1,FALSE)&gt;0,VLOOKUP($A1270,'Full dataset'!$A$4:$IX$190,BB$1,FALSE),AU1270)</f>
        <v>9999</v>
      </c>
      <c r="BC1270">
        <f>MAX(VLOOKUP($A1270,'Full dataset'!$A$4:$IX$190,BC$1,FALSE),AY1270)</f>
        <v>0</v>
      </c>
      <c r="BD1270">
        <f>MAX(VLOOKUP($A1270,'Full dataset'!$A$4:$IX$190,BD$1,FALSE),AX1270)</f>
        <v>0</v>
      </c>
      <c r="BE1270">
        <f t="shared" si="117"/>
        <v>0</v>
      </c>
      <c r="BF1270">
        <f t="shared" si="118"/>
        <v>0</v>
      </c>
      <c r="BG1270">
        <f t="shared" si="119"/>
        <v>0</v>
      </c>
      <c r="BH1270">
        <f t="shared" si="114"/>
        <v>0</v>
      </c>
      <c r="BI1270">
        <f t="shared" si="115"/>
        <v>0</v>
      </c>
      <c r="BO1270">
        <f>IF(BF1270=1,VLOOKUP($A1270,'Full dataset'!$A$4:$IE$190,2007+BO$1-$C1270,FALSE),0)</f>
        <v>0</v>
      </c>
      <c r="BP1270">
        <f>IF(BF1270=1,VLOOKUP($A1270,'Full dataset'!$A$4:$IE$190,2007+BP$1-$C1270,FALSE),0)</f>
        <v>0</v>
      </c>
      <c r="BQ1270">
        <f>IF(BF1270=1,VLOOKUP($A1270,'Full dataset'!$A$4:$IE$190,2007+BQ$1-$C1270,FALSE),0)</f>
        <v>0</v>
      </c>
      <c r="BR1270">
        <f>IF($BG1270=1,VLOOKUP($A1270,'Full dataset'!$A$4:$IE$190,BR$1-2007+$C1270,FALSE),0)</f>
        <v>0</v>
      </c>
      <c r="BS1270">
        <f>IF($BG1270=1,VLOOKUP($A1270,'Full dataset'!$A$4:$IE$190,BS$1-2007+$C1270,FALSE),0)</f>
        <v>0</v>
      </c>
      <c r="BT1270">
        <f>IF($BG1270=1,VLOOKUP($A1270,'Full dataset'!$A$4:$IE$190,BT$1-2007+$C1270,FALSE),0)</f>
        <v>0</v>
      </c>
      <c r="BU1270">
        <f>IF($BG1270=1,VLOOKUP($A1270,'Full dataset'!$A$4:$IE$190,BU$1-2007+$C1270,FALSE),0)</f>
        <v>0</v>
      </c>
      <c r="BV1270">
        <f>IF($BG1270=1,VLOOKUP($A1270,'Full dataset'!$A$4:$IE$190,BV$1-2007+$C1270,FALSE),0)</f>
        <v>0</v>
      </c>
      <c r="BW1270">
        <f>IF($BG1270=1,VLOOKUP($A1270,'Full dataset'!$A$4:$IE$190,BW$1-2007+$C1270,FALSE),0)</f>
        <v>0</v>
      </c>
      <c r="BX1270">
        <f>IF($BG1270=1,VLOOKUP($A1270,'Full dataset'!$A$4:$IE$190,BX$1-2007+$C1270,FALSE),0)</f>
        <v>0</v>
      </c>
    </row>
    <row r="1271" spans="1:76" x14ac:dyDescent="0.25">
      <c r="A1271">
        <v>154</v>
      </c>
      <c r="B1271" t="s">
        <v>197</v>
      </c>
      <c r="C1271">
        <v>2013</v>
      </c>
      <c r="D1271" t="s">
        <v>582</v>
      </c>
      <c r="E1271">
        <f t="shared" si="116"/>
        <v>0</v>
      </c>
      <c r="U1271">
        <v>0</v>
      </c>
      <c r="V1271" t="s">
        <v>726</v>
      </c>
      <c r="W1271" t="s">
        <v>726</v>
      </c>
      <c r="X1271" t="s">
        <v>726</v>
      </c>
      <c r="Y1271">
        <v>0</v>
      </c>
      <c r="Z1271" t="s">
        <v>726</v>
      </c>
      <c r="AA1271" t="s">
        <v>726</v>
      </c>
      <c r="AB1271" t="s">
        <v>726</v>
      </c>
      <c r="AC1271">
        <f>VLOOKUP(A1271,'Full dataset'!$A$4:$IE$190,2033-C1271,FALSE)</f>
        <v>0</v>
      </c>
      <c r="AD1271" t="str">
        <f>VLOOKUP(A1271,'Full dataset'!$A$4:$IE$190,2041-C1271,FALSE)</f>
        <v>.</v>
      </c>
      <c r="AE1271">
        <f>VLOOKUP(A1271,'Full dataset'!$A$4:$IE$190,2050-C1271,FALSE)</f>
        <v>0</v>
      </c>
      <c r="AF1271">
        <v>0</v>
      </c>
      <c r="AG1271" t="str">
        <f>VLOOKUP($A1271,'Full dataset'!$A$4:$IE$190,2007+AG$1-$C1271,FALSE)</f>
        <v>.</v>
      </c>
      <c r="AH1271" t="str">
        <f>VLOOKUP($A1271,'Full dataset'!$A$4:$IE$190,2007+AH$1-$C1271,FALSE)</f>
        <v>.</v>
      </c>
      <c r="AI1271">
        <f>VLOOKUP($A1271,'Full dataset'!$A$4:$IE$190,2007+AI$1-$C1271,FALSE)</f>
        <v>389</v>
      </c>
      <c r="AJ1271" t="str">
        <f>VLOOKUP($A1271,'Full dataset'!$A$4:$IE$190,2007+AJ$1-$C1271,FALSE)</f>
        <v>.</v>
      </c>
      <c r="AK1271" t="str">
        <f>VLOOKUP($A1271,'Full dataset'!$A$4:$IE$190,2007+AK$1-$C1271,FALSE)</f>
        <v>.</v>
      </c>
      <c r="AL1271" t="str">
        <f>VLOOKUP($A1271,'Full dataset'!$A$4:$IE$190,2007+AL$1-$C1271,FALSE)</f>
        <v>.</v>
      </c>
      <c r="AM1271">
        <f>VLOOKUP($A1271,'Full dataset'!$A$4:$IE$190,2007+AM$1-$C1271,FALSE)</f>
        <v>273</v>
      </c>
      <c r="AN1271">
        <f>VLOOKUP($A1271,'Full dataset'!$A$4:$IE$190,2007+AN$1-$C1271,FALSE)</f>
        <v>13229</v>
      </c>
      <c r="AO1271">
        <f>VLOOKUP($A1271,'Full dataset'!$A$4:$IE$190,2007+AO$1-$C1271,FALSE)</f>
        <v>11</v>
      </c>
      <c r="AP1271" t="s">
        <v>726</v>
      </c>
      <c r="AQ1271" t="s">
        <v>726</v>
      </c>
      <c r="AR1271" t="s">
        <v>726</v>
      </c>
      <c r="AS1271" t="s">
        <v>726</v>
      </c>
      <c r="AT1271" t="s">
        <v>726</v>
      </c>
      <c r="AU1271">
        <f>VLOOKUP(A1271,'Full dataset'!$A$4:$II$190,$AU$1,FALSE)</f>
        <v>9999</v>
      </c>
      <c r="AW1271" t="str">
        <f>VLOOKUP(A1271,'Full dataset'!$A$5:$IM$190,247,FALSE)</f>
        <v>.</v>
      </c>
      <c r="AX1271" t="str">
        <f>VLOOKUP(A1271,'Full dataset'!$A$4:$II$190,242,FALSE)</f>
        <v>.</v>
      </c>
      <c r="AY1271" t="str">
        <f>VLOOKUP(A1271,'Full dataset'!$A$5:$IM$190,246,FALSE)</f>
        <v>.</v>
      </c>
      <c r="AZ1271">
        <v>9999</v>
      </c>
      <c r="BA1271">
        <f>MAX(VLOOKUP($A1271,'Full dataset'!$A$4:$IX$190,BA$1,FALSE),AW1271)</f>
        <v>0</v>
      </c>
      <c r="BB1271">
        <f>IF(VLOOKUP($A1271,'Full dataset'!$A$4:$IX$190,BB$1,FALSE)&gt;0,VLOOKUP($A1271,'Full dataset'!$A$4:$IX$190,BB$1,FALSE),AU1271)</f>
        <v>9999</v>
      </c>
      <c r="BC1271">
        <f>MAX(VLOOKUP($A1271,'Full dataset'!$A$4:$IX$190,BC$1,FALSE),AY1271)</f>
        <v>0</v>
      </c>
      <c r="BD1271">
        <f>MAX(VLOOKUP($A1271,'Full dataset'!$A$4:$IX$190,BD$1,FALSE),AX1271)</f>
        <v>0</v>
      </c>
      <c r="BE1271">
        <f t="shared" si="117"/>
        <v>0</v>
      </c>
      <c r="BF1271">
        <f t="shared" si="118"/>
        <v>0</v>
      </c>
      <c r="BG1271">
        <f t="shared" si="119"/>
        <v>0</v>
      </c>
      <c r="BH1271">
        <f t="shared" si="114"/>
        <v>0</v>
      </c>
      <c r="BI1271">
        <f t="shared" si="115"/>
        <v>0</v>
      </c>
      <c r="BO1271">
        <f>IF(BF1271=1,VLOOKUP($A1271,'Full dataset'!$A$4:$IE$190,2007+BO$1-$C1271,FALSE),0)</f>
        <v>0</v>
      </c>
      <c r="BP1271">
        <f>IF(BF1271=1,VLOOKUP($A1271,'Full dataset'!$A$4:$IE$190,2007+BP$1-$C1271,FALSE),0)</f>
        <v>0</v>
      </c>
      <c r="BQ1271">
        <f>IF(BF1271=1,VLOOKUP($A1271,'Full dataset'!$A$4:$IE$190,2007+BQ$1-$C1271,FALSE),0)</f>
        <v>0</v>
      </c>
      <c r="BR1271">
        <f>IF($BG1271=1,VLOOKUP($A1271,'Full dataset'!$A$4:$IE$190,BR$1-2007+$C1271,FALSE),0)</f>
        <v>0</v>
      </c>
      <c r="BS1271">
        <f>IF($BG1271=1,VLOOKUP($A1271,'Full dataset'!$A$4:$IE$190,BS$1-2007+$C1271,FALSE),0)</f>
        <v>0</v>
      </c>
      <c r="BT1271">
        <f>IF($BG1271=1,VLOOKUP($A1271,'Full dataset'!$A$4:$IE$190,BT$1-2007+$C1271,FALSE),0)</f>
        <v>0</v>
      </c>
      <c r="BU1271">
        <f>IF($BG1271=1,VLOOKUP($A1271,'Full dataset'!$A$4:$IE$190,BU$1-2007+$C1271,FALSE),0)</f>
        <v>0</v>
      </c>
      <c r="BV1271">
        <f>IF($BG1271=1,VLOOKUP($A1271,'Full dataset'!$A$4:$IE$190,BV$1-2007+$C1271,FALSE),0)</f>
        <v>0</v>
      </c>
      <c r="BW1271">
        <f>IF($BG1271=1,VLOOKUP($A1271,'Full dataset'!$A$4:$IE$190,BW$1-2007+$C1271,FALSE),0)</f>
        <v>0</v>
      </c>
      <c r="BX1271">
        <f>IF($BG1271=1,VLOOKUP($A1271,'Full dataset'!$A$4:$IE$190,BX$1-2007+$C1271,FALSE),0)</f>
        <v>0</v>
      </c>
    </row>
    <row r="1272" spans="1:76" x14ac:dyDescent="0.25">
      <c r="A1272">
        <v>155</v>
      </c>
      <c r="B1272" t="s">
        <v>198</v>
      </c>
      <c r="C1272">
        <v>2013</v>
      </c>
      <c r="D1272" t="s">
        <v>582</v>
      </c>
      <c r="E1272">
        <f t="shared" si="116"/>
        <v>0</v>
      </c>
      <c r="U1272">
        <v>0</v>
      </c>
      <c r="V1272" t="s">
        <v>726</v>
      </c>
      <c r="W1272" t="s">
        <v>726</v>
      </c>
      <c r="X1272" t="s">
        <v>726</v>
      </c>
      <c r="Y1272">
        <v>0</v>
      </c>
      <c r="Z1272" t="s">
        <v>726</v>
      </c>
      <c r="AA1272" t="s">
        <v>726</v>
      </c>
      <c r="AB1272" t="s">
        <v>726</v>
      </c>
      <c r="AC1272">
        <f>VLOOKUP(A1272,'Full dataset'!$A$4:$IE$190,2033-C1272,FALSE)</f>
        <v>0</v>
      </c>
      <c r="AD1272" t="str">
        <f>VLOOKUP(A1272,'Full dataset'!$A$4:$IE$190,2041-C1272,FALSE)</f>
        <v>.</v>
      </c>
      <c r="AE1272">
        <f>VLOOKUP(A1272,'Full dataset'!$A$4:$IE$190,2050-C1272,FALSE)</f>
        <v>0</v>
      </c>
      <c r="AF1272">
        <v>0</v>
      </c>
      <c r="AG1272" t="str">
        <f>VLOOKUP($A1272,'Full dataset'!$A$4:$IE$190,2007+AG$1-$C1272,FALSE)</f>
        <v>.</v>
      </c>
      <c r="AH1272" t="str">
        <f>VLOOKUP($A1272,'Full dataset'!$A$4:$IE$190,2007+AH$1-$C1272,FALSE)</f>
        <v>.</v>
      </c>
      <c r="AI1272">
        <f>VLOOKUP($A1272,'Full dataset'!$A$4:$IE$190,2007+AI$1-$C1272,FALSE)</f>
        <v>1600</v>
      </c>
      <c r="AJ1272">
        <f>VLOOKUP($A1272,'Full dataset'!$A$4:$IE$190,2007+AJ$1-$C1272,FALSE)</f>
        <v>1160</v>
      </c>
      <c r="AK1272" t="str">
        <f>VLOOKUP($A1272,'Full dataset'!$A$4:$IE$190,2007+AK$1-$C1272,FALSE)</f>
        <v>.</v>
      </c>
      <c r="AL1272" t="str">
        <f>VLOOKUP($A1272,'Full dataset'!$A$4:$IE$190,2007+AL$1-$C1272,FALSE)</f>
        <v>.</v>
      </c>
      <c r="AM1272">
        <f>VLOOKUP($A1272,'Full dataset'!$A$4:$IE$190,2007+AM$1-$C1272,FALSE)</f>
        <v>213</v>
      </c>
      <c r="AN1272">
        <f>VLOOKUP($A1272,'Full dataset'!$A$4:$IE$190,2007+AN$1-$C1272,FALSE)</f>
        <v>15706</v>
      </c>
      <c r="AO1272">
        <f>VLOOKUP($A1272,'Full dataset'!$A$4:$IE$190,2007+AO$1-$C1272,FALSE)</f>
        <v>5</v>
      </c>
      <c r="AP1272" t="s">
        <v>726</v>
      </c>
      <c r="AQ1272" t="s">
        <v>726</v>
      </c>
      <c r="AR1272" t="s">
        <v>726</v>
      </c>
      <c r="AS1272" t="s">
        <v>726</v>
      </c>
      <c r="AT1272" t="s">
        <v>726</v>
      </c>
      <c r="AU1272">
        <f>VLOOKUP(A1272,'Full dataset'!$A$4:$II$190,$AU$1,FALSE)</f>
        <v>9999</v>
      </c>
      <c r="AW1272" t="str">
        <f>VLOOKUP(A1272,'Full dataset'!$A$5:$IM$190,247,FALSE)</f>
        <v>.</v>
      </c>
      <c r="AX1272" t="str">
        <f>VLOOKUP(A1272,'Full dataset'!$A$4:$II$190,242,FALSE)</f>
        <v>.</v>
      </c>
      <c r="AY1272" t="str">
        <f>VLOOKUP(A1272,'Full dataset'!$A$5:$IM$190,246,FALSE)</f>
        <v>.</v>
      </c>
      <c r="AZ1272">
        <v>9999</v>
      </c>
      <c r="BA1272">
        <f>MAX(VLOOKUP($A1272,'Full dataset'!$A$4:$IX$190,BA$1,FALSE),AW1272)</f>
        <v>0</v>
      </c>
      <c r="BB1272">
        <f>IF(VLOOKUP($A1272,'Full dataset'!$A$4:$IX$190,BB$1,FALSE)&gt;0,VLOOKUP($A1272,'Full dataset'!$A$4:$IX$190,BB$1,FALSE),AU1272)</f>
        <v>9999</v>
      </c>
      <c r="BC1272">
        <f>MAX(VLOOKUP($A1272,'Full dataset'!$A$4:$IX$190,BC$1,FALSE),AY1272)</f>
        <v>0</v>
      </c>
      <c r="BD1272">
        <f>MAX(VLOOKUP($A1272,'Full dataset'!$A$4:$IX$190,BD$1,FALSE),AX1272)</f>
        <v>0</v>
      </c>
      <c r="BE1272">
        <f t="shared" si="117"/>
        <v>0</v>
      </c>
      <c r="BF1272">
        <f t="shared" si="118"/>
        <v>0</v>
      </c>
      <c r="BG1272">
        <f t="shared" si="119"/>
        <v>0</v>
      </c>
      <c r="BH1272">
        <f t="shared" si="114"/>
        <v>0</v>
      </c>
      <c r="BI1272">
        <f t="shared" si="115"/>
        <v>0</v>
      </c>
      <c r="BO1272">
        <f>IF(BF1272=1,VLOOKUP($A1272,'Full dataset'!$A$4:$IE$190,2007+BO$1-$C1272,FALSE),0)</f>
        <v>0</v>
      </c>
      <c r="BP1272">
        <f>IF(BF1272=1,VLOOKUP($A1272,'Full dataset'!$A$4:$IE$190,2007+BP$1-$C1272,FALSE),0)</f>
        <v>0</v>
      </c>
      <c r="BQ1272">
        <f>IF(BF1272=1,VLOOKUP($A1272,'Full dataset'!$A$4:$IE$190,2007+BQ$1-$C1272,FALSE),0)</f>
        <v>0</v>
      </c>
      <c r="BR1272">
        <f>IF($BG1272=1,VLOOKUP($A1272,'Full dataset'!$A$4:$IE$190,BR$1-2007+$C1272,FALSE),0)</f>
        <v>0</v>
      </c>
      <c r="BS1272">
        <f>IF($BG1272=1,VLOOKUP($A1272,'Full dataset'!$A$4:$IE$190,BS$1-2007+$C1272,FALSE),0)</f>
        <v>0</v>
      </c>
      <c r="BT1272">
        <f>IF($BG1272=1,VLOOKUP($A1272,'Full dataset'!$A$4:$IE$190,BT$1-2007+$C1272,FALSE),0)</f>
        <v>0</v>
      </c>
      <c r="BU1272">
        <f>IF($BG1272=1,VLOOKUP($A1272,'Full dataset'!$A$4:$IE$190,BU$1-2007+$C1272,FALSE),0)</f>
        <v>0</v>
      </c>
      <c r="BV1272">
        <f>IF($BG1272=1,VLOOKUP($A1272,'Full dataset'!$A$4:$IE$190,BV$1-2007+$C1272,FALSE),0)</f>
        <v>0</v>
      </c>
      <c r="BW1272">
        <f>IF($BG1272=1,VLOOKUP($A1272,'Full dataset'!$A$4:$IE$190,BW$1-2007+$C1272,FALSE),0)</f>
        <v>0</v>
      </c>
      <c r="BX1272">
        <f>IF($BG1272=1,VLOOKUP($A1272,'Full dataset'!$A$4:$IE$190,BX$1-2007+$C1272,FALSE),0)</f>
        <v>0</v>
      </c>
    </row>
    <row r="1273" spans="1:76" x14ac:dyDescent="0.25">
      <c r="A1273">
        <v>156</v>
      </c>
      <c r="B1273" t="s">
        <v>199</v>
      </c>
      <c r="C1273">
        <v>2013</v>
      </c>
      <c r="D1273" t="s">
        <v>582</v>
      </c>
      <c r="E1273">
        <f t="shared" si="116"/>
        <v>0</v>
      </c>
      <c r="S1273">
        <v>6311</v>
      </c>
      <c r="T1273">
        <v>524113</v>
      </c>
      <c r="U1273">
        <v>0</v>
      </c>
      <c r="V1273" t="s">
        <v>726</v>
      </c>
      <c r="W1273" t="s">
        <v>726</v>
      </c>
      <c r="X1273" t="s">
        <v>726</v>
      </c>
      <c r="Y1273">
        <v>0</v>
      </c>
      <c r="Z1273" t="s">
        <v>726</v>
      </c>
      <c r="AA1273" t="s">
        <v>726</v>
      </c>
      <c r="AB1273" t="s">
        <v>726</v>
      </c>
      <c r="AC1273">
        <f>VLOOKUP(A1273,'Full dataset'!$A$4:$IE$190,2033-C1273,FALSE)</f>
        <v>0</v>
      </c>
      <c r="AD1273" t="str">
        <f>VLOOKUP(A1273,'Full dataset'!$A$4:$IE$190,2041-C1273,FALSE)</f>
        <v>.</v>
      </c>
      <c r="AE1273">
        <f>VLOOKUP(A1273,'Full dataset'!$A$4:$IE$190,2050-C1273,FALSE)</f>
        <v>0</v>
      </c>
      <c r="AF1273">
        <v>0</v>
      </c>
      <c r="AG1273" t="str">
        <f>VLOOKUP($A1273,'Full dataset'!$A$4:$IE$190,2007+AG$1-$C1273,FALSE)</f>
        <v>.</v>
      </c>
      <c r="AH1273" t="str">
        <f>VLOOKUP($A1273,'Full dataset'!$A$4:$IE$190,2007+AH$1-$C1273,FALSE)</f>
        <v>.</v>
      </c>
      <c r="AI1273">
        <f>VLOOKUP($A1273,'Full dataset'!$A$4:$IE$190,2007+AI$1-$C1273,FALSE)</f>
        <v>23900</v>
      </c>
      <c r="AJ1273">
        <f>VLOOKUP($A1273,'Full dataset'!$A$4:$IE$190,2007+AJ$1-$C1273,FALSE)</f>
        <v>375</v>
      </c>
      <c r="AK1273" t="str">
        <f>VLOOKUP($A1273,'Full dataset'!$A$4:$IE$190,2007+AK$1-$C1273,FALSE)</f>
        <v>.</v>
      </c>
      <c r="AL1273" t="str">
        <f>VLOOKUP($A1273,'Full dataset'!$A$4:$IE$190,2007+AL$1-$C1273,FALSE)</f>
        <v>.</v>
      </c>
      <c r="AM1273">
        <f>VLOOKUP($A1273,'Full dataset'!$A$4:$IE$190,2007+AM$1-$C1273,FALSE)</f>
        <v>1366</v>
      </c>
      <c r="AN1273">
        <f>VLOOKUP($A1273,'Full dataset'!$A$4:$IE$190,2007+AN$1-$C1273,FALSE)</f>
        <v>112592</v>
      </c>
      <c r="AO1273">
        <f>VLOOKUP($A1273,'Full dataset'!$A$4:$IE$190,2007+AO$1-$C1273,FALSE)</f>
        <v>9</v>
      </c>
      <c r="AP1273" t="s">
        <v>726</v>
      </c>
      <c r="AQ1273" t="s">
        <v>726</v>
      </c>
      <c r="AR1273" t="s">
        <v>726</v>
      </c>
      <c r="AS1273" t="s">
        <v>726</v>
      </c>
      <c r="AT1273" t="s">
        <v>726</v>
      </c>
      <c r="AU1273">
        <f>VLOOKUP(A1273,'Full dataset'!$A$4:$II$190,$AU$1,FALSE)</f>
        <v>9999</v>
      </c>
      <c r="AW1273" t="str">
        <f>VLOOKUP(A1273,'Full dataset'!$A$5:$IM$190,247,FALSE)</f>
        <v>.</v>
      </c>
      <c r="AX1273" t="str">
        <f>VLOOKUP(A1273,'Full dataset'!$A$4:$II$190,242,FALSE)</f>
        <v>.</v>
      </c>
      <c r="AY1273" t="str">
        <f>VLOOKUP(A1273,'Full dataset'!$A$5:$IM$190,246,FALSE)</f>
        <v>.</v>
      </c>
      <c r="AZ1273">
        <v>9999</v>
      </c>
      <c r="BA1273">
        <f>MAX(VLOOKUP($A1273,'Full dataset'!$A$4:$IX$190,BA$1,FALSE),AW1273)</f>
        <v>0</v>
      </c>
      <c r="BB1273">
        <f>IF(VLOOKUP($A1273,'Full dataset'!$A$4:$IX$190,BB$1,FALSE)&gt;0,VLOOKUP($A1273,'Full dataset'!$A$4:$IX$190,BB$1,FALSE),AU1273)</f>
        <v>9999</v>
      </c>
      <c r="BC1273">
        <f>MAX(VLOOKUP($A1273,'Full dataset'!$A$4:$IX$190,BC$1,FALSE),AY1273)</f>
        <v>0</v>
      </c>
      <c r="BD1273">
        <f>MAX(VLOOKUP($A1273,'Full dataset'!$A$4:$IX$190,BD$1,FALSE),AX1273)</f>
        <v>0</v>
      </c>
      <c r="BE1273">
        <f t="shared" si="117"/>
        <v>0</v>
      </c>
      <c r="BF1273">
        <f t="shared" si="118"/>
        <v>0</v>
      </c>
      <c r="BG1273">
        <f t="shared" si="119"/>
        <v>0</v>
      </c>
      <c r="BH1273">
        <f t="shared" si="114"/>
        <v>0</v>
      </c>
      <c r="BI1273">
        <f t="shared" si="115"/>
        <v>0</v>
      </c>
      <c r="BO1273">
        <f>IF(BF1273=1,VLOOKUP($A1273,'Full dataset'!$A$4:$IE$190,2007+BO$1-$C1273,FALSE),0)</f>
        <v>0</v>
      </c>
      <c r="BP1273">
        <f>IF(BF1273=1,VLOOKUP($A1273,'Full dataset'!$A$4:$IE$190,2007+BP$1-$C1273,FALSE),0)</f>
        <v>0</v>
      </c>
      <c r="BQ1273">
        <f>IF(BF1273=1,VLOOKUP($A1273,'Full dataset'!$A$4:$IE$190,2007+BQ$1-$C1273,FALSE),0)</f>
        <v>0</v>
      </c>
      <c r="BR1273">
        <f>IF($BG1273=1,VLOOKUP($A1273,'Full dataset'!$A$4:$IE$190,BR$1-2007+$C1273,FALSE),0)</f>
        <v>0</v>
      </c>
      <c r="BS1273">
        <f>IF($BG1273=1,VLOOKUP($A1273,'Full dataset'!$A$4:$IE$190,BS$1-2007+$C1273,FALSE),0)</f>
        <v>0</v>
      </c>
      <c r="BT1273">
        <f>IF($BG1273=1,VLOOKUP($A1273,'Full dataset'!$A$4:$IE$190,BT$1-2007+$C1273,FALSE),0)</f>
        <v>0</v>
      </c>
      <c r="BU1273">
        <f>IF($BG1273=1,VLOOKUP($A1273,'Full dataset'!$A$4:$IE$190,BU$1-2007+$C1273,FALSE),0)</f>
        <v>0</v>
      </c>
      <c r="BV1273">
        <f>IF($BG1273=1,VLOOKUP($A1273,'Full dataset'!$A$4:$IE$190,BV$1-2007+$C1273,FALSE),0)</f>
        <v>0</v>
      </c>
      <c r="BW1273">
        <f>IF($BG1273=1,VLOOKUP($A1273,'Full dataset'!$A$4:$IE$190,BW$1-2007+$C1273,FALSE),0)</f>
        <v>0</v>
      </c>
      <c r="BX1273">
        <f>IF($BG1273=1,VLOOKUP($A1273,'Full dataset'!$A$4:$IE$190,BX$1-2007+$C1273,FALSE),0)</f>
        <v>0</v>
      </c>
    </row>
    <row r="1274" spans="1:76" x14ac:dyDescent="0.25">
      <c r="A1274">
        <v>157</v>
      </c>
      <c r="B1274" t="s">
        <v>588</v>
      </c>
      <c r="C1274">
        <v>2013</v>
      </c>
      <c r="D1274" t="s">
        <v>591</v>
      </c>
      <c r="E1274">
        <f t="shared" si="116"/>
        <v>1</v>
      </c>
      <c r="S1274">
        <v>7372</v>
      </c>
      <c r="T1274">
        <v>511210</v>
      </c>
      <c r="U1274">
        <v>0</v>
      </c>
      <c r="V1274" t="s">
        <v>726</v>
      </c>
      <c r="W1274" t="s">
        <v>726</v>
      </c>
      <c r="X1274" t="s">
        <v>726</v>
      </c>
      <c r="Y1274">
        <v>0</v>
      </c>
      <c r="Z1274" t="s">
        <v>726</v>
      </c>
      <c r="AA1274" t="s">
        <v>726</v>
      </c>
      <c r="AB1274" t="s">
        <v>726</v>
      </c>
      <c r="AC1274">
        <f>VLOOKUP(A1274,'Full dataset'!$A$4:$IE$190,2033-C1274,FALSE)</f>
        <v>0</v>
      </c>
      <c r="AD1274" t="str">
        <f>VLOOKUP(A1274,'Full dataset'!$A$4:$IE$190,2041-C1274,FALSE)</f>
        <v>.</v>
      </c>
      <c r="AE1274">
        <f>VLOOKUP(A1274,'Full dataset'!$A$4:$IE$190,2050-C1274,FALSE)</f>
        <v>0</v>
      </c>
      <c r="AF1274">
        <v>0</v>
      </c>
      <c r="AG1274">
        <f>VLOOKUP($A1274,'Full dataset'!$A$4:$IE$190,2007+AG$1-$C1274,FALSE)</f>
        <v>1010</v>
      </c>
      <c r="AH1274">
        <f>VLOOKUP($A1274,'Full dataset'!$A$4:$IE$190,2007+AH$1-$C1274,FALSE)</f>
        <v>14012</v>
      </c>
      <c r="AI1274">
        <f>VLOOKUP($A1274,'Full dataset'!$A$4:$IE$190,2007+AI$1-$C1274,FALSE)</f>
        <v>4583</v>
      </c>
      <c r="AJ1274" t="str">
        <f>VLOOKUP($A1274,'Full dataset'!$A$4:$IE$190,2007+AJ$1-$C1274,FALSE)</f>
        <v>.</v>
      </c>
      <c r="AK1274" t="str">
        <f>VLOOKUP($A1274,'Full dataset'!$A$4:$IE$190,2007+AK$1-$C1274,FALSE)</f>
        <v>.</v>
      </c>
      <c r="AL1274" t="str">
        <f>VLOOKUP($A1274,'Full dataset'!$A$4:$IE$190,2007+AL$1-$C1274,FALSE)</f>
        <v>.</v>
      </c>
      <c r="AM1274">
        <f>VLOOKUP($A1274,'Full dataset'!$A$4:$IE$190,2007+AM$1-$C1274,FALSE)</f>
        <v>1150</v>
      </c>
      <c r="AN1274">
        <f>VLOOKUP($A1274,'Full dataset'!$A$4:$IE$190,2007+AN$1-$C1274,FALSE)</f>
        <v>64747</v>
      </c>
      <c r="AO1274">
        <f>VLOOKUP($A1274,'Full dataset'!$A$4:$IE$190,2007+AO$1-$C1274,FALSE)</f>
        <v>9</v>
      </c>
      <c r="AP1274" t="s">
        <v>726</v>
      </c>
      <c r="AQ1274" t="s">
        <v>726</v>
      </c>
      <c r="AR1274" t="s">
        <v>726</v>
      </c>
      <c r="AS1274" t="s">
        <v>726</v>
      </c>
      <c r="AT1274" t="s">
        <v>726</v>
      </c>
      <c r="AU1274">
        <f>VLOOKUP(A1274,'Full dataset'!$A$4:$II$190,$AU$1,FALSE)</f>
        <v>9999</v>
      </c>
      <c r="AW1274" t="str">
        <f>VLOOKUP(A1274,'Full dataset'!$A$5:$IM$190,247,FALSE)</f>
        <v>.</v>
      </c>
      <c r="AX1274" t="str">
        <f>VLOOKUP(A1274,'Full dataset'!$A$4:$II$190,242,FALSE)</f>
        <v>.</v>
      </c>
      <c r="AY1274" t="str">
        <f>VLOOKUP(A1274,'Full dataset'!$A$5:$IM$190,246,FALSE)</f>
        <v>.</v>
      </c>
      <c r="AZ1274">
        <v>9999</v>
      </c>
      <c r="BA1274">
        <f>MAX(VLOOKUP($A1274,'Full dataset'!$A$4:$IX$190,BA$1,FALSE),AW1274)</f>
        <v>0</v>
      </c>
      <c r="BB1274">
        <f>IF(VLOOKUP($A1274,'Full dataset'!$A$4:$IX$190,BB$1,FALSE)&gt;0,VLOOKUP($A1274,'Full dataset'!$A$4:$IX$190,BB$1,FALSE),AU1274)</f>
        <v>9999</v>
      </c>
      <c r="BC1274">
        <f>MAX(VLOOKUP($A1274,'Full dataset'!$A$4:$IX$190,BC$1,FALSE),AY1274)</f>
        <v>0</v>
      </c>
      <c r="BD1274">
        <f>MAX(VLOOKUP($A1274,'Full dataset'!$A$4:$IX$190,BD$1,FALSE),AX1274)</f>
        <v>0</v>
      </c>
      <c r="BE1274">
        <f t="shared" si="117"/>
        <v>0</v>
      </c>
      <c r="BF1274">
        <f t="shared" si="118"/>
        <v>0</v>
      </c>
      <c r="BG1274">
        <f t="shared" si="119"/>
        <v>0</v>
      </c>
      <c r="BH1274">
        <f t="shared" si="114"/>
        <v>0</v>
      </c>
      <c r="BI1274">
        <f t="shared" si="115"/>
        <v>0</v>
      </c>
      <c r="BO1274">
        <f>IF(BF1274=1,VLOOKUP($A1274,'Full dataset'!$A$4:$IE$190,2007+BO$1-$C1274,FALSE),0)</f>
        <v>0</v>
      </c>
      <c r="BP1274">
        <f>IF(BF1274=1,VLOOKUP($A1274,'Full dataset'!$A$4:$IE$190,2007+BP$1-$C1274,FALSE),0)</f>
        <v>0</v>
      </c>
      <c r="BQ1274">
        <f>IF(BF1274=1,VLOOKUP($A1274,'Full dataset'!$A$4:$IE$190,2007+BQ$1-$C1274,FALSE),0)</f>
        <v>0</v>
      </c>
      <c r="BR1274">
        <f>IF($BG1274=1,VLOOKUP($A1274,'Full dataset'!$A$4:$IE$190,BR$1-2007+$C1274,FALSE),0)</f>
        <v>0</v>
      </c>
      <c r="BS1274">
        <f>IF($BG1274=1,VLOOKUP($A1274,'Full dataset'!$A$4:$IE$190,BS$1-2007+$C1274,FALSE),0)</f>
        <v>0</v>
      </c>
      <c r="BT1274">
        <f>IF($BG1274=1,VLOOKUP($A1274,'Full dataset'!$A$4:$IE$190,BT$1-2007+$C1274,FALSE),0)</f>
        <v>0</v>
      </c>
      <c r="BU1274">
        <f>IF($BG1274=1,VLOOKUP($A1274,'Full dataset'!$A$4:$IE$190,BU$1-2007+$C1274,FALSE),0)</f>
        <v>0</v>
      </c>
      <c r="BV1274">
        <f>IF($BG1274=1,VLOOKUP($A1274,'Full dataset'!$A$4:$IE$190,BV$1-2007+$C1274,FALSE),0)</f>
        <v>0</v>
      </c>
      <c r="BW1274">
        <f>IF($BG1274=1,VLOOKUP($A1274,'Full dataset'!$A$4:$IE$190,BW$1-2007+$C1274,FALSE),0)</f>
        <v>0</v>
      </c>
      <c r="BX1274">
        <f>IF($BG1274=1,VLOOKUP($A1274,'Full dataset'!$A$4:$IE$190,BX$1-2007+$C1274,FALSE),0)</f>
        <v>0</v>
      </c>
    </row>
    <row r="1275" spans="1:76" x14ac:dyDescent="0.25">
      <c r="A1275">
        <v>158</v>
      </c>
      <c r="B1275" t="s">
        <v>200</v>
      </c>
      <c r="C1275">
        <v>2013</v>
      </c>
      <c r="D1275" t="s">
        <v>591</v>
      </c>
      <c r="E1275">
        <f t="shared" si="116"/>
        <v>1</v>
      </c>
      <c r="S1275">
        <v>2834</v>
      </c>
      <c r="T1275">
        <v>325412</v>
      </c>
      <c r="U1275">
        <v>0</v>
      </c>
      <c r="V1275" t="s">
        <v>726</v>
      </c>
      <c r="W1275" t="s">
        <v>726</v>
      </c>
      <c r="X1275" t="s">
        <v>726</v>
      </c>
      <c r="Y1275">
        <v>0</v>
      </c>
      <c r="Z1275" t="s">
        <v>726</v>
      </c>
      <c r="AA1275" t="s">
        <v>726</v>
      </c>
      <c r="AB1275" t="s">
        <v>726</v>
      </c>
      <c r="AC1275">
        <f>VLOOKUP(A1275,'Full dataset'!$A$4:$IE$190,2033-C1275,FALSE)</f>
        <v>0</v>
      </c>
      <c r="AD1275" t="str">
        <f>VLOOKUP(A1275,'Full dataset'!$A$4:$IE$190,2041-C1275,FALSE)</f>
        <v>.</v>
      </c>
      <c r="AE1275">
        <f>VLOOKUP(A1275,'Full dataset'!$A$4:$IE$190,2050-C1275,FALSE)</f>
        <v>0</v>
      </c>
      <c r="AF1275">
        <v>0</v>
      </c>
      <c r="AG1275">
        <f>VLOOKUP($A1275,'Full dataset'!$A$4:$IE$190,2007+AG$1-$C1275,FALSE)</f>
        <v>424.36200000000002</v>
      </c>
      <c r="AH1275">
        <f>VLOOKUP($A1275,'Full dataset'!$A$4:$IE$190,2007+AH$1-$C1275,FALSE)</f>
        <v>2951.0129999999999</v>
      </c>
      <c r="AI1275">
        <f>VLOOKUP($A1275,'Full dataset'!$A$4:$IE$190,2007+AI$1-$C1275,FALSE)</f>
        <v>2104.7449999999999</v>
      </c>
      <c r="AJ1275" t="str">
        <f>VLOOKUP($A1275,'Full dataset'!$A$4:$IE$190,2007+AJ$1-$C1275,FALSE)</f>
        <v>.</v>
      </c>
      <c r="AK1275" t="str">
        <f>VLOOKUP($A1275,'Full dataset'!$A$4:$IE$190,2007+AK$1-$C1275,FALSE)</f>
        <v>.</v>
      </c>
      <c r="AL1275" t="str">
        <f>VLOOKUP($A1275,'Full dataset'!$A$4:$IE$190,2007+AL$1-$C1275,FALSE)</f>
        <v>.</v>
      </c>
      <c r="AM1275">
        <f>VLOOKUP($A1275,'Full dataset'!$A$4:$IE$190,2007+AM$1-$C1275,FALSE)</f>
        <v>360</v>
      </c>
      <c r="AN1275">
        <f>VLOOKUP($A1275,'Full dataset'!$A$4:$IE$190,2007+AN$1-$C1275,FALSE)</f>
        <v>25599</v>
      </c>
      <c r="AO1275">
        <f>VLOOKUP($A1275,'Full dataset'!$A$4:$IE$190,2007+AO$1-$C1275,FALSE)</f>
        <v>4</v>
      </c>
      <c r="AP1275" t="s">
        <v>726</v>
      </c>
      <c r="AQ1275" t="s">
        <v>726</v>
      </c>
      <c r="AR1275" t="s">
        <v>726</v>
      </c>
      <c r="AS1275" t="s">
        <v>726</v>
      </c>
      <c r="AT1275" t="s">
        <v>726</v>
      </c>
      <c r="AU1275">
        <f>VLOOKUP(A1275,'Full dataset'!$A$4:$II$190,$AU$1,FALSE)</f>
        <v>9999</v>
      </c>
      <c r="AW1275" t="str">
        <f>VLOOKUP(A1275,'Full dataset'!$A$5:$IM$190,247,FALSE)</f>
        <v>.</v>
      </c>
      <c r="AX1275" t="str">
        <f>VLOOKUP(A1275,'Full dataset'!$A$4:$II$190,242,FALSE)</f>
        <v>.</v>
      </c>
      <c r="AY1275" t="str">
        <f>VLOOKUP(A1275,'Full dataset'!$A$5:$IM$190,246,FALSE)</f>
        <v>.</v>
      </c>
      <c r="AZ1275">
        <v>9999</v>
      </c>
      <c r="BA1275">
        <f>MAX(VLOOKUP($A1275,'Full dataset'!$A$4:$IX$190,BA$1,FALSE),AW1275)</f>
        <v>0</v>
      </c>
      <c r="BB1275">
        <f>IF(VLOOKUP($A1275,'Full dataset'!$A$4:$IX$190,BB$1,FALSE)&gt;0,VLOOKUP($A1275,'Full dataset'!$A$4:$IX$190,BB$1,FALSE),AU1275)</f>
        <v>9999</v>
      </c>
      <c r="BC1275">
        <f>MAX(VLOOKUP($A1275,'Full dataset'!$A$4:$IX$190,BC$1,FALSE),AY1275)</f>
        <v>0</v>
      </c>
      <c r="BD1275">
        <f>MAX(VLOOKUP($A1275,'Full dataset'!$A$4:$IX$190,BD$1,FALSE),AX1275)</f>
        <v>0</v>
      </c>
      <c r="BE1275">
        <f t="shared" si="117"/>
        <v>0</v>
      </c>
      <c r="BF1275">
        <f t="shared" si="118"/>
        <v>0</v>
      </c>
      <c r="BG1275">
        <f t="shared" si="119"/>
        <v>0</v>
      </c>
      <c r="BH1275">
        <f t="shared" si="114"/>
        <v>0</v>
      </c>
      <c r="BI1275">
        <f t="shared" si="115"/>
        <v>0</v>
      </c>
      <c r="BO1275">
        <f>IF(BF1275=1,VLOOKUP($A1275,'Full dataset'!$A$4:$IE$190,2007+BO$1-$C1275,FALSE),0)</f>
        <v>0</v>
      </c>
      <c r="BP1275">
        <f>IF(BF1275=1,VLOOKUP($A1275,'Full dataset'!$A$4:$IE$190,2007+BP$1-$C1275,FALSE),0)</f>
        <v>0</v>
      </c>
      <c r="BQ1275">
        <f>IF(BF1275=1,VLOOKUP($A1275,'Full dataset'!$A$4:$IE$190,2007+BQ$1-$C1275,FALSE),0)</f>
        <v>0</v>
      </c>
      <c r="BR1275">
        <f>IF($BG1275=1,VLOOKUP($A1275,'Full dataset'!$A$4:$IE$190,BR$1-2007+$C1275,FALSE),0)</f>
        <v>0</v>
      </c>
      <c r="BS1275">
        <f>IF($BG1275=1,VLOOKUP($A1275,'Full dataset'!$A$4:$IE$190,BS$1-2007+$C1275,FALSE),0)</f>
        <v>0</v>
      </c>
      <c r="BT1275">
        <f>IF($BG1275=1,VLOOKUP($A1275,'Full dataset'!$A$4:$IE$190,BT$1-2007+$C1275,FALSE),0)</f>
        <v>0</v>
      </c>
      <c r="BU1275">
        <f>IF($BG1275=1,VLOOKUP($A1275,'Full dataset'!$A$4:$IE$190,BU$1-2007+$C1275,FALSE),0)</f>
        <v>0</v>
      </c>
      <c r="BV1275">
        <f>IF($BG1275=1,VLOOKUP($A1275,'Full dataset'!$A$4:$IE$190,BV$1-2007+$C1275,FALSE),0)</f>
        <v>0</v>
      </c>
      <c r="BW1275">
        <f>IF($BG1275=1,VLOOKUP($A1275,'Full dataset'!$A$4:$IE$190,BW$1-2007+$C1275,FALSE),0)</f>
        <v>0</v>
      </c>
      <c r="BX1275">
        <f>IF($BG1275=1,VLOOKUP($A1275,'Full dataset'!$A$4:$IE$190,BX$1-2007+$C1275,FALSE),0)</f>
        <v>0</v>
      </c>
    </row>
    <row r="1276" spans="1:76" x14ac:dyDescent="0.25">
      <c r="A1276">
        <v>159</v>
      </c>
      <c r="B1276" t="s">
        <v>201</v>
      </c>
      <c r="C1276">
        <v>2013</v>
      </c>
      <c r="D1276" t="s">
        <v>599</v>
      </c>
      <c r="E1276">
        <f t="shared" si="116"/>
        <v>1</v>
      </c>
      <c r="U1276">
        <v>0</v>
      </c>
      <c r="V1276" t="s">
        <v>726</v>
      </c>
      <c r="W1276" t="s">
        <v>726</v>
      </c>
      <c r="X1276" t="s">
        <v>726</v>
      </c>
      <c r="Y1276">
        <v>0</v>
      </c>
      <c r="Z1276" t="s">
        <v>726</v>
      </c>
      <c r="AA1276" t="s">
        <v>726</v>
      </c>
      <c r="AB1276" t="s">
        <v>726</v>
      </c>
      <c r="AC1276">
        <f>VLOOKUP(A1276,'Full dataset'!$A$4:$IE$190,2033-C1276,FALSE)</f>
        <v>0</v>
      </c>
      <c r="AD1276" t="str">
        <f>VLOOKUP(A1276,'Full dataset'!$A$4:$IE$190,2041-C1276,FALSE)</f>
        <v>.</v>
      </c>
      <c r="AE1276">
        <f>VLOOKUP(A1276,'Full dataset'!$A$4:$IE$190,2050-C1276,FALSE)</f>
        <v>0</v>
      </c>
      <c r="AF1276">
        <v>0</v>
      </c>
      <c r="AG1276" t="str">
        <f>VLOOKUP($A1276,'Full dataset'!$A$4:$IE$190,2007+AG$1-$C1276,FALSE)</f>
        <v>.</v>
      </c>
      <c r="AH1276" t="str">
        <f>VLOOKUP($A1276,'Full dataset'!$A$4:$IE$190,2007+AH$1-$C1276,FALSE)</f>
        <v>.</v>
      </c>
      <c r="AI1276">
        <f>VLOOKUP($A1276,'Full dataset'!$A$4:$IE$190,2007+AI$1-$C1276,FALSE)</f>
        <v>624</v>
      </c>
      <c r="AJ1276" t="str">
        <f>VLOOKUP($A1276,'Full dataset'!$A$4:$IE$190,2007+AJ$1-$C1276,FALSE)</f>
        <v>.</v>
      </c>
      <c r="AK1276" t="str">
        <f>VLOOKUP($A1276,'Full dataset'!$A$4:$IE$190,2007+AK$1-$C1276,FALSE)</f>
        <v>.</v>
      </c>
      <c r="AL1276" t="str">
        <f>VLOOKUP($A1276,'Full dataset'!$A$4:$IE$190,2007+AL$1-$C1276,FALSE)</f>
        <v>.</v>
      </c>
      <c r="AM1276">
        <f>VLOOKUP($A1276,'Full dataset'!$A$4:$IE$190,2007+AM$1-$C1276,FALSE)</f>
        <v>540</v>
      </c>
      <c r="AN1276" t="str">
        <f>VLOOKUP($A1276,'Full dataset'!$A$4:$IE$190,2007+AN$1-$C1276,FALSE)</f>
        <v>.</v>
      </c>
      <c r="AO1276">
        <f>VLOOKUP($A1276,'Full dataset'!$A$4:$IE$190,2007+AO$1-$C1276,FALSE)</f>
        <v>14</v>
      </c>
      <c r="AP1276" t="s">
        <v>726</v>
      </c>
      <c r="AQ1276" t="s">
        <v>726</v>
      </c>
      <c r="AR1276" t="s">
        <v>726</v>
      </c>
      <c r="AS1276" t="s">
        <v>726</v>
      </c>
      <c r="AT1276" t="s">
        <v>726</v>
      </c>
      <c r="AU1276">
        <f>VLOOKUP(A1276,'Full dataset'!$A$4:$II$190,$AU$1,FALSE)</f>
        <v>9999</v>
      </c>
      <c r="AW1276" t="str">
        <f>VLOOKUP(A1276,'Full dataset'!$A$5:$IM$190,247,FALSE)</f>
        <v>.</v>
      </c>
      <c r="AX1276" t="str">
        <f>VLOOKUP(A1276,'Full dataset'!$A$4:$II$190,242,FALSE)</f>
        <v>.</v>
      </c>
      <c r="AY1276" t="str">
        <f>VLOOKUP(A1276,'Full dataset'!$A$5:$IM$190,246,FALSE)</f>
        <v>.</v>
      </c>
      <c r="AZ1276">
        <v>9999</v>
      </c>
      <c r="BA1276">
        <f>MAX(VLOOKUP($A1276,'Full dataset'!$A$4:$IX$190,BA$1,FALSE),AW1276)</f>
        <v>0</v>
      </c>
      <c r="BB1276">
        <f>IF(VLOOKUP($A1276,'Full dataset'!$A$4:$IX$190,BB$1,FALSE)&gt;0,VLOOKUP($A1276,'Full dataset'!$A$4:$IX$190,BB$1,FALSE),AU1276)</f>
        <v>9999</v>
      </c>
      <c r="BC1276">
        <f>MAX(VLOOKUP($A1276,'Full dataset'!$A$4:$IX$190,BC$1,FALSE),AY1276)</f>
        <v>0</v>
      </c>
      <c r="BD1276">
        <f>MAX(VLOOKUP($A1276,'Full dataset'!$A$4:$IX$190,BD$1,FALSE),AX1276)</f>
        <v>0</v>
      </c>
      <c r="BE1276">
        <f t="shared" si="117"/>
        <v>0</v>
      </c>
      <c r="BF1276">
        <f t="shared" si="118"/>
        <v>0</v>
      </c>
      <c r="BG1276">
        <f t="shared" si="119"/>
        <v>0</v>
      </c>
      <c r="BH1276">
        <f t="shared" si="114"/>
        <v>0</v>
      </c>
      <c r="BI1276">
        <f t="shared" si="115"/>
        <v>0</v>
      </c>
      <c r="BO1276">
        <f>IF(BF1276=1,VLOOKUP($A1276,'Full dataset'!$A$4:$IE$190,2007+BO$1-$C1276,FALSE),0)</f>
        <v>0</v>
      </c>
      <c r="BP1276">
        <f>IF(BF1276=1,VLOOKUP($A1276,'Full dataset'!$A$4:$IE$190,2007+BP$1-$C1276,FALSE),0)</f>
        <v>0</v>
      </c>
      <c r="BQ1276">
        <f>IF(BF1276=1,VLOOKUP($A1276,'Full dataset'!$A$4:$IE$190,2007+BQ$1-$C1276,FALSE),0)</f>
        <v>0</v>
      </c>
      <c r="BR1276">
        <f>IF($BG1276=1,VLOOKUP($A1276,'Full dataset'!$A$4:$IE$190,BR$1-2007+$C1276,FALSE),0)</f>
        <v>0</v>
      </c>
      <c r="BS1276">
        <f>IF($BG1276=1,VLOOKUP($A1276,'Full dataset'!$A$4:$IE$190,BS$1-2007+$C1276,FALSE),0)</f>
        <v>0</v>
      </c>
      <c r="BT1276">
        <f>IF($BG1276=1,VLOOKUP($A1276,'Full dataset'!$A$4:$IE$190,BT$1-2007+$C1276,FALSE),0)</f>
        <v>0</v>
      </c>
      <c r="BU1276">
        <f>IF($BG1276=1,VLOOKUP($A1276,'Full dataset'!$A$4:$IE$190,BU$1-2007+$C1276,FALSE),0)</f>
        <v>0</v>
      </c>
      <c r="BV1276">
        <f>IF($BG1276=1,VLOOKUP($A1276,'Full dataset'!$A$4:$IE$190,BV$1-2007+$C1276,FALSE),0)</f>
        <v>0</v>
      </c>
      <c r="BW1276">
        <f>IF($BG1276=1,VLOOKUP($A1276,'Full dataset'!$A$4:$IE$190,BW$1-2007+$C1276,FALSE),0)</f>
        <v>0</v>
      </c>
      <c r="BX1276">
        <f>IF($BG1276=1,VLOOKUP($A1276,'Full dataset'!$A$4:$IE$190,BX$1-2007+$C1276,FALSE),0)</f>
        <v>0</v>
      </c>
    </row>
    <row r="1277" spans="1:76" x14ac:dyDescent="0.25">
      <c r="A1277">
        <v>160</v>
      </c>
      <c r="B1277" t="s">
        <v>620</v>
      </c>
      <c r="C1277">
        <v>2013</v>
      </c>
      <c r="D1277" t="s">
        <v>582</v>
      </c>
      <c r="E1277">
        <f t="shared" si="116"/>
        <v>0</v>
      </c>
      <c r="S1277">
        <v>3851</v>
      </c>
      <c r="T1277">
        <v>339115</v>
      </c>
      <c r="U1277">
        <v>0</v>
      </c>
      <c r="V1277" t="s">
        <v>726</v>
      </c>
      <c r="W1277" t="s">
        <v>726</v>
      </c>
      <c r="X1277" t="s">
        <v>726</v>
      </c>
      <c r="Y1277">
        <v>0</v>
      </c>
      <c r="Z1277" t="s">
        <v>726</v>
      </c>
      <c r="AA1277" t="s">
        <v>726</v>
      </c>
      <c r="AB1277" t="s">
        <v>726</v>
      </c>
      <c r="AC1277">
        <f>VLOOKUP(A1277,'Full dataset'!$A$4:$IE$190,2033-C1277,FALSE)</f>
        <v>0</v>
      </c>
      <c r="AD1277" t="str">
        <f>VLOOKUP(A1277,'Full dataset'!$A$4:$IE$190,2041-C1277,FALSE)</f>
        <v>.</v>
      </c>
      <c r="AE1277">
        <f>VLOOKUP(A1277,'Full dataset'!$A$4:$IE$190,2050-C1277,FALSE)</f>
        <v>0</v>
      </c>
      <c r="AF1277">
        <v>0</v>
      </c>
      <c r="AG1277" t="str">
        <f>VLOOKUP($A1277,'Full dataset'!$A$4:$IE$190,2007+AG$1-$C1277,FALSE)</f>
        <v>.</v>
      </c>
      <c r="AH1277" t="str">
        <f>VLOOKUP($A1277,'Full dataset'!$A$4:$IE$190,2007+AH$1-$C1277,FALSE)</f>
        <v>.</v>
      </c>
      <c r="AI1277" t="str">
        <f>VLOOKUP($A1277,'Full dataset'!$A$4:$IE$190,2007+AI$1-$C1277,FALSE)</f>
        <v>.</v>
      </c>
      <c r="AJ1277" t="str">
        <f>VLOOKUP($A1277,'Full dataset'!$A$4:$IE$190,2007+AJ$1-$C1277,FALSE)</f>
        <v>.</v>
      </c>
      <c r="AK1277" t="str">
        <f>VLOOKUP($A1277,'Full dataset'!$A$4:$IE$190,2007+AK$1-$C1277,FALSE)</f>
        <v>.</v>
      </c>
      <c r="AL1277" t="str">
        <f>VLOOKUP($A1277,'Full dataset'!$A$4:$IE$190,2007+AL$1-$C1277,FALSE)</f>
        <v>.</v>
      </c>
      <c r="AM1277" t="str">
        <f>VLOOKUP($A1277,'Full dataset'!$A$4:$IE$190,2007+AM$1-$C1277,FALSE)</f>
        <v>.</v>
      </c>
      <c r="AN1277" t="str">
        <f>VLOOKUP($A1277,'Full dataset'!$A$4:$IE$190,2007+AN$1-$C1277,FALSE)</f>
        <v>.</v>
      </c>
      <c r="AO1277" t="str">
        <f>VLOOKUP($A1277,'Full dataset'!$A$4:$IE$190,2007+AO$1-$C1277,FALSE)</f>
        <v>.</v>
      </c>
      <c r="AP1277" t="s">
        <v>726</v>
      </c>
      <c r="AQ1277" t="s">
        <v>726</v>
      </c>
      <c r="AR1277" t="s">
        <v>726</v>
      </c>
      <c r="AS1277" t="s">
        <v>726</v>
      </c>
      <c r="AT1277" t="s">
        <v>726</v>
      </c>
      <c r="AU1277">
        <f>VLOOKUP(A1277,'Full dataset'!$A$4:$II$190,$AU$1,FALSE)</f>
        <v>9999</v>
      </c>
      <c r="AW1277" t="str">
        <f>VLOOKUP(A1277,'Full dataset'!$A$5:$IM$190,247,FALSE)</f>
        <v>.</v>
      </c>
      <c r="AX1277" t="str">
        <f>VLOOKUP(A1277,'Full dataset'!$A$4:$II$190,242,FALSE)</f>
        <v>.</v>
      </c>
      <c r="AY1277" t="str">
        <f>VLOOKUP(A1277,'Full dataset'!$A$5:$IM$190,246,FALSE)</f>
        <v>.</v>
      </c>
      <c r="AZ1277">
        <v>9999</v>
      </c>
      <c r="BA1277">
        <f>MAX(VLOOKUP($A1277,'Full dataset'!$A$4:$IX$190,BA$1,FALSE),AW1277)</f>
        <v>0</v>
      </c>
      <c r="BB1277">
        <f>IF(VLOOKUP($A1277,'Full dataset'!$A$4:$IX$190,BB$1,FALSE)&gt;0,VLOOKUP($A1277,'Full dataset'!$A$4:$IX$190,BB$1,FALSE),AU1277)</f>
        <v>9999</v>
      </c>
      <c r="BC1277">
        <f>MAX(VLOOKUP($A1277,'Full dataset'!$A$4:$IX$190,BC$1,FALSE),AY1277)</f>
        <v>0</v>
      </c>
      <c r="BD1277">
        <f>MAX(VLOOKUP($A1277,'Full dataset'!$A$4:$IX$190,BD$1,FALSE),AX1277)</f>
        <v>0</v>
      </c>
      <c r="BE1277">
        <f t="shared" si="117"/>
        <v>0</v>
      </c>
      <c r="BF1277">
        <f t="shared" si="118"/>
        <v>0</v>
      </c>
      <c r="BG1277">
        <f t="shared" si="119"/>
        <v>0</v>
      </c>
      <c r="BH1277">
        <f t="shared" si="114"/>
        <v>0</v>
      </c>
      <c r="BI1277">
        <f t="shared" si="115"/>
        <v>0</v>
      </c>
      <c r="BO1277">
        <f>IF(BF1277=1,VLOOKUP($A1277,'Full dataset'!$A$4:$IE$190,2007+BO$1-$C1277,FALSE),0)</f>
        <v>0</v>
      </c>
      <c r="BP1277">
        <f>IF(BF1277=1,VLOOKUP($A1277,'Full dataset'!$A$4:$IE$190,2007+BP$1-$C1277,FALSE),0)</f>
        <v>0</v>
      </c>
      <c r="BQ1277">
        <f>IF(BF1277=1,VLOOKUP($A1277,'Full dataset'!$A$4:$IE$190,2007+BQ$1-$C1277,FALSE),0)</f>
        <v>0</v>
      </c>
      <c r="BR1277">
        <f>IF($BG1277=1,VLOOKUP($A1277,'Full dataset'!$A$4:$IE$190,BR$1-2007+$C1277,FALSE),0)</f>
        <v>0</v>
      </c>
      <c r="BS1277">
        <f>IF($BG1277=1,VLOOKUP($A1277,'Full dataset'!$A$4:$IE$190,BS$1-2007+$C1277,FALSE),0)</f>
        <v>0</v>
      </c>
      <c r="BT1277">
        <f>IF($BG1277=1,VLOOKUP($A1277,'Full dataset'!$A$4:$IE$190,BT$1-2007+$C1277,FALSE),0)</f>
        <v>0</v>
      </c>
      <c r="BU1277">
        <f>IF($BG1277=1,VLOOKUP($A1277,'Full dataset'!$A$4:$IE$190,BU$1-2007+$C1277,FALSE),0)</f>
        <v>0</v>
      </c>
      <c r="BV1277">
        <f>IF($BG1277=1,VLOOKUP($A1277,'Full dataset'!$A$4:$IE$190,BV$1-2007+$C1277,FALSE),0)</f>
        <v>0</v>
      </c>
      <c r="BW1277">
        <f>IF($BG1277=1,VLOOKUP($A1277,'Full dataset'!$A$4:$IE$190,BW$1-2007+$C1277,FALSE),0)</f>
        <v>0</v>
      </c>
      <c r="BX1277">
        <f>IF($BG1277=1,VLOOKUP($A1277,'Full dataset'!$A$4:$IE$190,BX$1-2007+$C1277,FALSE),0)</f>
        <v>0</v>
      </c>
    </row>
    <row r="1278" spans="1:76" x14ac:dyDescent="0.25">
      <c r="A1278">
        <v>161</v>
      </c>
      <c r="B1278" t="s">
        <v>603</v>
      </c>
      <c r="C1278">
        <v>2013</v>
      </c>
      <c r="D1278" t="s">
        <v>582</v>
      </c>
      <c r="E1278">
        <f t="shared" si="116"/>
        <v>0</v>
      </c>
      <c r="U1278">
        <v>0</v>
      </c>
      <c r="V1278" t="s">
        <v>726</v>
      </c>
      <c r="W1278" t="s">
        <v>726</v>
      </c>
      <c r="X1278" t="s">
        <v>726</v>
      </c>
      <c r="Y1278">
        <v>0</v>
      </c>
      <c r="Z1278" t="s">
        <v>726</v>
      </c>
      <c r="AA1278" t="s">
        <v>726</v>
      </c>
      <c r="AB1278" t="s">
        <v>726</v>
      </c>
      <c r="AC1278">
        <f>VLOOKUP(A1278,'Full dataset'!$A$4:$IE$190,2033-C1278,FALSE)</f>
        <v>0</v>
      </c>
      <c r="AD1278" t="str">
        <f>VLOOKUP(A1278,'Full dataset'!$A$4:$IE$190,2041-C1278,FALSE)</f>
        <v>.</v>
      </c>
      <c r="AE1278">
        <f>VLOOKUP(A1278,'Full dataset'!$A$4:$IE$190,2050-C1278,FALSE)</f>
        <v>0</v>
      </c>
      <c r="AF1278">
        <v>0</v>
      </c>
      <c r="AG1278" t="str">
        <f>VLOOKUP($A1278,'Full dataset'!$A$4:$IE$190,2007+AG$1-$C1278,FALSE)</f>
        <v>.</v>
      </c>
      <c r="AH1278" t="str">
        <f>VLOOKUP($A1278,'Full dataset'!$A$4:$IE$190,2007+AH$1-$C1278,FALSE)</f>
        <v>.</v>
      </c>
      <c r="AI1278" t="str">
        <f>VLOOKUP($A1278,'Full dataset'!$A$4:$IE$190,2007+AI$1-$C1278,FALSE)</f>
        <v>.</v>
      </c>
      <c r="AJ1278" t="str">
        <f>VLOOKUP($A1278,'Full dataset'!$A$4:$IE$190,2007+AJ$1-$C1278,FALSE)</f>
        <v>.</v>
      </c>
      <c r="AK1278" t="str">
        <f>VLOOKUP($A1278,'Full dataset'!$A$4:$IE$190,2007+AK$1-$C1278,FALSE)</f>
        <v>.</v>
      </c>
      <c r="AL1278" t="str">
        <f>VLOOKUP($A1278,'Full dataset'!$A$4:$IE$190,2007+AL$1-$C1278,FALSE)</f>
        <v>.</v>
      </c>
      <c r="AM1278" t="str">
        <f>VLOOKUP($A1278,'Full dataset'!$A$4:$IE$190,2007+AM$1-$C1278,FALSE)</f>
        <v>.</v>
      </c>
      <c r="AN1278" t="str">
        <f>VLOOKUP($A1278,'Full dataset'!$A$4:$IE$190,2007+AN$1-$C1278,FALSE)</f>
        <v>.</v>
      </c>
      <c r="AO1278" t="str">
        <f>VLOOKUP($A1278,'Full dataset'!$A$4:$IE$190,2007+AO$1-$C1278,FALSE)</f>
        <v>.</v>
      </c>
      <c r="AP1278" t="s">
        <v>726</v>
      </c>
      <c r="AQ1278" t="s">
        <v>726</v>
      </c>
      <c r="AR1278" t="s">
        <v>726</v>
      </c>
      <c r="AS1278" t="s">
        <v>726</v>
      </c>
      <c r="AT1278" t="s">
        <v>726</v>
      </c>
      <c r="AU1278">
        <f>VLOOKUP(A1278,'Full dataset'!$A$4:$II$190,$AU$1,FALSE)</f>
        <v>9999</v>
      </c>
      <c r="AW1278" t="str">
        <f>VLOOKUP(A1278,'Full dataset'!$A$5:$IM$190,247,FALSE)</f>
        <v>.</v>
      </c>
      <c r="AX1278" t="str">
        <f>VLOOKUP(A1278,'Full dataset'!$A$4:$II$190,242,FALSE)</f>
        <v>.</v>
      </c>
      <c r="AY1278" t="str">
        <f>VLOOKUP(A1278,'Full dataset'!$A$5:$IM$190,246,FALSE)</f>
        <v>.</v>
      </c>
      <c r="AZ1278">
        <v>9999</v>
      </c>
      <c r="BA1278">
        <f>MAX(VLOOKUP($A1278,'Full dataset'!$A$4:$IX$190,BA$1,FALSE),AW1278)</f>
        <v>0</v>
      </c>
      <c r="BB1278">
        <f>IF(VLOOKUP($A1278,'Full dataset'!$A$4:$IX$190,BB$1,FALSE)&gt;0,VLOOKUP($A1278,'Full dataset'!$A$4:$IX$190,BB$1,FALSE),AU1278)</f>
        <v>9999</v>
      </c>
      <c r="BC1278">
        <f>MAX(VLOOKUP($A1278,'Full dataset'!$A$4:$IX$190,BC$1,FALSE),AY1278)</f>
        <v>0</v>
      </c>
      <c r="BD1278">
        <f>MAX(VLOOKUP($A1278,'Full dataset'!$A$4:$IX$190,BD$1,FALSE),AX1278)</f>
        <v>0</v>
      </c>
      <c r="BE1278">
        <f t="shared" si="117"/>
        <v>0</v>
      </c>
      <c r="BF1278">
        <f t="shared" si="118"/>
        <v>0</v>
      </c>
      <c r="BG1278">
        <f t="shared" si="119"/>
        <v>0</v>
      </c>
      <c r="BH1278">
        <f t="shared" si="114"/>
        <v>0</v>
      </c>
      <c r="BI1278">
        <f t="shared" si="115"/>
        <v>0</v>
      </c>
      <c r="BO1278">
        <f>IF(BF1278=1,VLOOKUP($A1278,'Full dataset'!$A$4:$IE$190,2007+BO$1-$C1278,FALSE),0)</f>
        <v>0</v>
      </c>
      <c r="BP1278">
        <f>IF(BF1278=1,VLOOKUP($A1278,'Full dataset'!$A$4:$IE$190,2007+BP$1-$C1278,FALSE),0)</f>
        <v>0</v>
      </c>
      <c r="BQ1278">
        <f>IF(BF1278=1,VLOOKUP($A1278,'Full dataset'!$A$4:$IE$190,2007+BQ$1-$C1278,FALSE),0)</f>
        <v>0</v>
      </c>
      <c r="BR1278">
        <f>IF($BG1278=1,VLOOKUP($A1278,'Full dataset'!$A$4:$IE$190,BR$1-2007+$C1278,FALSE),0)</f>
        <v>0</v>
      </c>
      <c r="BS1278">
        <f>IF($BG1278=1,VLOOKUP($A1278,'Full dataset'!$A$4:$IE$190,BS$1-2007+$C1278,FALSE),0)</f>
        <v>0</v>
      </c>
      <c r="BT1278">
        <f>IF($BG1278=1,VLOOKUP($A1278,'Full dataset'!$A$4:$IE$190,BT$1-2007+$C1278,FALSE),0)</f>
        <v>0</v>
      </c>
      <c r="BU1278">
        <f>IF($BG1278=1,VLOOKUP($A1278,'Full dataset'!$A$4:$IE$190,BU$1-2007+$C1278,FALSE),0)</f>
        <v>0</v>
      </c>
      <c r="BV1278">
        <f>IF($BG1278=1,VLOOKUP($A1278,'Full dataset'!$A$4:$IE$190,BV$1-2007+$C1278,FALSE),0)</f>
        <v>0</v>
      </c>
      <c r="BW1278">
        <f>IF($BG1278=1,VLOOKUP($A1278,'Full dataset'!$A$4:$IE$190,BW$1-2007+$C1278,FALSE),0)</f>
        <v>0</v>
      </c>
      <c r="BX1278">
        <f>IF($BG1278=1,VLOOKUP($A1278,'Full dataset'!$A$4:$IE$190,BX$1-2007+$C1278,FALSE),0)</f>
        <v>0</v>
      </c>
    </row>
    <row r="1279" spans="1:76" x14ac:dyDescent="0.25">
      <c r="A1279">
        <v>162</v>
      </c>
      <c r="B1279" t="s">
        <v>605</v>
      </c>
      <c r="C1279">
        <v>2013</v>
      </c>
      <c r="D1279" t="s">
        <v>587</v>
      </c>
      <c r="E1279">
        <f t="shared" si="116"/>
        <v>0</v>
      </c>
      <c r="U1279">
        <v>0</v>
      </c>
      <c r="V1279" t="s">
        <v>726</v>
      </c>
      <c r="W1279" t="s">
        <v>726</v>
      </c>
      <c r="X1279" t="s">
        <v>726</v>
      </c>
      <c r="Y1279">
        <v>0</v>
      </c>
      <c r="Z1279" t="s">
        <v>726</v>
      </c>
      <c r="AA1279" t="s">
        <v>726</v>
      </c>
      <c r="AB1279" t="s">
        <v>726</v>
      </c>
      <c r="AC1279">
        <f>VLOOKUP(A1279,'Full dataset'!$A$4:$IE$190,2033-C1279,FALSE)</f>
        <v>0</v>
      </c>
      <c r="AD1279" t="str">
        <f>VLOOKUP(A1279,'Full dataset'!$A$4:$IE$190,2041-C1279,FALSE)</f>
        <v>.</v>
      </c>
      <c r="AE1279">
        <f>VLOOKUP(A1279,'Full dataset'!$A$4:$IE$190,2050-C1279,FALSE)</f>
        <v>0</v>
      </c>
      <c r="AF1279">
        <v>0</v>
      </c>
      <c r="AG1279" t="str">
        <f>VLOOKUP($A1279,'Full dataset'!$A$4:$IE$190,2007+AG$1-$C1279,FALSE)</f>
        <v>.</v>
      </c>
      <c r="AH1279" t="str">
        <f>VLOOKUP($A1279,'Full dataset'!$A$4:$IE$190,2007+AH$1-$C1279,FALSE)</f>
        <v>.</v>
      </c>
      <c r="AI1279" t="str">
        <f>VLOOKUP($A1279,'Full dataset'!$A$4:$IE$190,2007+AI$1-$C1279,FALSE)</f>
        <v>.</v>
      </c>
      <c r="AJ1279" t="str">
        <f>VLOOKUP($A1279,'Full dataset'!$A$4:$IE$190,2007+AJ$1-$C1279,FALSE)</f>
        <v>.</v>
      </c>
      <c r="AK1279" t="str">
        <f>VLOOKUP($A1279,'Full dataset'!$A$4:$IE$190,2007+AK$1-$C1279,FALSE)</f>
        <v>.</v>
      </c>
      <c r="AL1279" t="str">
        <f>VLOOKUP($A1279,'Full dataset'!$A$4:$IE$190,2007+AL$1-$C1279,FALSE)</f>
        <v>.</v>
      </c>
      <c r="AM1279" t="str">
        <f>VLOOKUP($A1279,'Full dataset'!$A$4:$IE$190,2007+AM$1-$C1279,FALSE)</f>
        <v>.</v>
      </c>
      <c r="AN1279" t="str">
        <f>VLOOKUP($A1279,'Full dataset'!$A$4:$IE$190,2007+AN$1-$C1279,FALSE)</f>
        <v>.</v>
      </c>
      <c r="AO1279" t="str">
        <f>VLOOKUP($A1279,'Full dataset'!$A$4:$IE$190,2007+AO$1-$C1279,FALSE)</f>
        <v>.</v>
      </c>
      <c r="AP1279" t="s">
        <v>726</v>
      </c>
      <c r="AQ1279" t="s">
        <v>726</v>
      </c>
      <c r="AR1279" t="s">
        <v>726</v>
      </c>
      <c r="AS1279" t="s">
        <v>726</v>
      </c>
      <c r="AT1279" t="s">
        <v>726</v>
      </c>
      <c r="AU1279">
        <f>VLOOKUP(A1279,'Full dataset'!$A$4:$II$190,$AU$1,FALSE)</f>
        <v>9999</v>
      </c>
      <c r="AW1279" t="str">
        <f>VLOOKUP(A1279,'Full dataset'!$A$5:$IM$190,247,FALSE)</f>
        <v>.</v>
      </c>
      <c r="AX1279" t="str">
        <f>VLOOKUP(A1279,'Full dataset'!$A$4:$II$190,242,FALSE)</f>
        <v>.</v>
      </c>
      <c r="AY1279" t="str">
        <f>VLOOKUP(A1279,'Full dataset'!$A$5:$IM$190,246,FALSE)</f>
        <v>.</v>
      </c>
      <c r="AZ1279">
        <v>9999</v>
      </c>
      <c r="BA1279">
        <f>MAX(VLOOKUP($A1279,'Full dataset'!$A$4:$IX$190,BA$1,FALSE),AW1279)</f>
        <v>0</v>
      </c>
      <c r="BB1279">
        <f>IF(VLOOKUP($A1279,'Full dataset'!$A$4:$IX$190,BB$1,FALSE)&gt;0,VLOOKUP($A1279,'Full dataset'!$A$4:$IX$190,BB$1,FALSE),AU1279)</f>
        <v>9999</v>
      </c>
      <c r="BC1279">
        <f>MAX(VLOOKUP($A1279,'Full dataset'!$A$4:$IX$190,BC$1,FALSE),AY1279)</f>
        <v>0</v>
      </c>
      <c r="BD1279">
        <f>MAX(VLOOKUP($A1279,'Full dataset'!$A$4:$IX$190,BD$1,FALSE),AX1279)</f>
        <v>0</v>
      </c>
      <c r="BE1279">
        <f t="shared" si="117"/>
        <v>0</v>
      </c>
      <c r="BF1279">
        <f t="shared" si="118"/>
        <v>0</v>
      </c>
      <c r="BG1279">
        <f t="shared" si="119"/>
        <v>0</v>
      </c>
      <c r="BH1279">
        <f t="shared" si="114"/>
        <v>0</v>
      </c>
      <c r="BI1279">
        <f t="shared" si="115"/>
        <v>0</v>
      </c>
      <c r="BO1279">
        <f>IF(BF1279=1,VLOOKUP($A1279,'Full dataset'!$A$4:$IE$190,2007+BO$1-$C1279,FALSE),0)</f>
        <v>0</v>
      </c>
      <c r="BP1279">
        <f>IF(BF1279=1,VLOOKUP($A1279,'Full dataset'!$A$4:$IE$190,2007+BP$1-$C1279,FALSE),0)</f>
        <v>0</v>
      </c>
      <c r="BQ1279">
        <f>IF(BF1279=1,VLOOKUP($A1279,'Full dataset'!$A$4:$IE$190,2007+BQ$1-$C1279,FALSE),0)</f>
        <v>0</v>
      </c>
      <c r="BR1279">
        <f>IF($BG1279=1,VLOOKUP($A1279,'Full dataset'!$A$4:$IE$190,BR$1-2007+$C1279,FALSE),0)</f>
        <v>0</v>
      </c>
      <c r="BS1279">
        <f>IF($BG1279=1,VLOOKUP($A1279,'Full dataset'!$A$4:$IE$190,BS$1-2007+$C1279,FALSE),0)</f>
        <v>0</v>
      </c>
      <c r="BT1279">
        <f>IF($BG1279=1,VLOOKUP($A1279,'Full dataset'!$A$4:$IE$190,BT$1-2007+$C1279,FALSE),0)</f>
        <v>0</v>
      </c>
      <c r="BU1279">
        <f>IF($BG1279=1,VLOOKUP($A1279,'Full dataset'!$A$4:$IE$190,BU$1-2007+$C1279,FALSE),0)</f>
        <v>0</v>
      </c>
      <c r="BV1279">
        <f>IF($BG1279=1,VLOOKUP($A1279,'Full dataset'!$A$4:$IE$190,BV$1-2007+$C1279,FALSE),0)</f>
        <v>0</v>
      </c>
      <c r="BW1279">
        <f>IF($BG1279=1,VLOOKUP($A1279,'Full dataset'!$A$4:$IE$190,BW$1-2007+$C1279,FALSE),0)</f>
        <v>0</v>
      </c>
      <c r="BX1279">
        <f>IF($BG1279=1,VLOOKUP($A1279,'Full dataset'!$A$4:$IE$190,BX$1-2007+$C1279,FALSE),0)</f>
        <v>0</v>
      </c>
    </row>
    <row r="1280" spans="1:76" x14ac:dyDescent="0.25">
      <c r="A1280">
        <v>163</v>
      </c>
      <c r="B1280" t="s">
        <v>606</v>
      </c>
      <c r="C1280">
        <v>2013</v>
      </c>
      <c r="D1280" t="s">
        <v>591</v>
      </c>
      <c r="E1280">
        <f t="shared" si="116"/>
        <v>1</v>
      </c>
      <c r="S1280">
        <v>8721</v>
      </c>
      <c r="T1280">
        <v>541214</v>
      </c>
      <c r="U1280">
        <v>0</v>
      </c>
      <c r="V1280" t="s">
        <v>726</v>
      </c>
      <c r="W1280" t="s">
        <v>726</v>
      </c>
      <c r="X1280" t="s">
        <v>726</v>
      </c>
      <c r="Y1280">
        <v>0</v>
      </c>
      <c r="Z1280" t="s">
        <v>726</v>
      </c>
      <c r="AA1280" t="s">
        <v>726</v>
      </c>
      <c r="AB1280" t="s">
        <v>726</v>
      </c>
      <c r="AC1280">
        <f>VLOOKUP(A1280,'Full dataset'!$A$4:$IE$190,2033-C1280,FALSE)</f>
        <v>0</v>
      </c>
      <c r="AD1280" t="str">
        <f>VLOOKUP(A1280,'Full dataset'!$A$4:$IE$190,2041-C1280,FALSE)</f>
        <v>.</v>
      </c>
      <c r="AE1280">
        <f>VLOOKUP(A1280,'Full dataset'!$A$4:$IE$190,2050-C1280,FALSE)</f>
        <v>0</v>
      </c>
      <c r="AF1280">
        <v>0</v>
      </c>
      <c r="AG1280">
        <f>VLOOKUP($A1280,'Full dataset'!$A$4:$IE$190,2007+AG$1-$C1280,FALSE)</f>
        <v>627.5</v>
      </c>
      <c r="AH1280">
        <f>VLOOKUP($A1280,'Full dataset'!$A$4:$IE$190,2007+AH$1-$C1280,FALSE)</f>
        <v>6370.1</v>
      </c>
      <c r="AI1280">
        <f>VLOOKUP($A1280,'Full dataset'!$A$4:$IE$190,2007+AI$1-$C1280,FALSE)</f>
        <v>2518.9</v>
      </c>
      <c r="AJ1280" t="str">
        <f>VLOOKUP($A1280,'Full dataset'!$A$4:$IE$190,2007+AJ$1-$C1280,FALSE)</f>
        <v>.</v>
      </c>
      <c r="AK1280" t="str">
        <f>VLOOKUP($A1280,'Full dataset'!$A$4:$IE$190,2007+AK$1-$C1280,FALSE)</f>
        <v>.</v>
      </c>
      <c r="AL1280" t="str">
        <f>VLOOKUP($A1280,'Full dataset'!$A$4:$IE$190,2007+AL$1-$C1280,FALSE)</f>
        <v>.</v>
      </c>
      <c r="AM1280" t="str">
        <f>VLOOKUP($A1280,'Full dataset'!$A$4:$IE$190,2007+AM$1-$C1280,FALSE)</f>
        <v>.</v>
      </c>
      <c r="AN1280" t="str">
        <f>VLOOKUP($A1280,'Full dataset'!$A$4:$IE$190,2007+AN$1-$C1280,FALSE)</f>
        <v>.</v>
      </c>
      <c r="AO1280" t="str">
        <f>VLOOKUP($A1280,'Full dataset'!$A$4:$IE$190,2007+AO$1-$C1280,FALSE)</f>
        <v>.</v>
      </c>
      <c r="AP1280" t="s">
        <v>726</v>
      </c>
      <c r="AQ1280" t="s">
        <v>726</v>
      </c>
      <c r="AR1280" t="s">
        <v>726</v>
      </c>
      <c r="AS1280" t="s">
        <v>726</v>
      </c>
      <c r="AT1280" t="s">
        <v>726</v>
      </c>
      <c r="AU1280">
        <f>VLOOKUP(A1280,'Full dataset'!$A$4:$II$190,$AU$1,FALSE)</f>
        <v>9999</v>
      </c>
      <c r="AW1280" t="str">
        <f>VLOOKUP(A1280,'Full dataset'!$A$5:$IM$190,247,FALSE)</f>
        <v>.</v>
      </c>
      <c r="AX1280" t="str">
        <f>VLOOKUP(A1280,'Full dataset'!$A$4:$II$190,242,FALSE)</f>
        <v>.</v>
      </c>
      <c r="AY1280" t="str">
        <f>VLOOKUP(A1280,'Full dataset'!$A$5:$IM$190,246,FALSE)</f>
        <v>.</v>
      </c>
      <c r="AZ1280">
        <v>9999</v>
      </c>
      <c r="BA1280">
        <f>MAX(VLOOKUP($A1280,'Full dataset'!$A$4:$IX$190,BA$1,FALSE),AW1280)</f>
        <v>0</v>
      </c>
      <c r="BB1280">
        <f>IF(VLOOKUP($A1280,'Full dataset'!$A$4:$IX$190,BB$1,FALSE)&gt;0,VLOOKUP($A1280,'Full dataset'!$A$4:$IX$190,BB$1,FALSE),AU1280)</f>
        <v>9999</v>
      </c>
      <c r="BC1280">
        <f>MAX(VLOOKUP($A1280,'Full dataset'!$A$4:$IX$190,BC$1,FALSE),AY1280)</f>
        <v>0</v>
      </c>
      <c r="BD1280">
        <f>MAX(VLOOKUP($A1280,'Full dataset'!$A$4:$IX$190,BD$1,FALSE),AX1280)</f>
        <v>0</v>
      </c>
      <c r="BE1280">
        <f t="shared" si="117"/>
        <v>0</v>
      </c>
      <c r="BF1280">
        <f t="shared" si="118"/>
        <v>0</v>
      </c>
      <c r="BG1280">
        <f t="shared" si="119"/>
        <v>0</v>
      </c>
      <c r="BH1280">
        <f t="shared" si="114"/>
        <v>0</v>
      </c>
      <c r="BI1280">
        <f t="shared" si="115"/>
        <v>0</v>
      </c>
      <c r="BO1280">
        <f>IF(BF1280=1,VLOOKUP($A1280,'Full dataset'!$A$4:$IE$190,2007+BO$1-$C1280,FALSE),0)</f>
        <v>0</v>
      </c>
      <c r="BP1280">
        <f>IF(BF1280=1,VLOOKUP($A1280,'Full dataset'!$A$4:$IE$190,2007+BP$1-$C1280,FALSE),0)</f>
        <v>0</v>
      </c>
      <c r="BQ1280">
        <f>IF(BF1280=1,VLOOKUP($A1280,'Full dataset'!$A$4:$IE$190,2007+BQ$1-$C1280,FALSE),0)</f>
        <v>0</v>
      </c>
      <c r="BR1280">
        <f>IF($BG1280=1,VLOOKUP($A1280,'Full dataset'!$A$4:$IE$190,BR$1-2007+$C1280,FALSE),0)</f>
        <v>0</v>
      </c>
      <c r="BS1280">
        <f>IF($BG1280=1,VLOOKUP($A1280,'Full dataset'!$A$4:$IE$190,BS$1-2007+$C1280,FALSE),0)</f>
        <v>0</v>
      </c>
      <c r="BT1280">
        <f>IF($BG1280=1,VLOOKUP($A1280,'Full dataset'!$A$4:$IE$190,BT$1-2007+$C1280,FALSE),0)</f>
        <v>0</v>
      </c>
      <c r="BU1280">
        <f>IF($BG1280=1,VLOOKUP($A1280,'Full dataset'!$A$4:$IE$190,BU$1-2007+$C1280,FALSE),0)</f>
        <v>0</v>
      </c>
      <c r="BV1280">
        <f>IF($BG1280=1,VLOOKUP($A1280,'Full dataset'!$A$4:$IE$190,BV$1-2007+$C1280,FALSE),0)</f>
        <v>0</v>
      </c>
      <c r="BW1280">
        <f>IF($BG1280=1,VLOOKUP($A1280,'Full dataset'!$A$4:$IE$190,BW$1-2007+$C1280,FALSE),0)</f>
        <v>0</v>
      </c>
      <c r="BX1280">
        <f>IF($BG1280=1,VLOOKUP($A1280,'Full dataset'!$A$4:$IE$190,BX$1-2007+$C1280,FALSE),0)</f>
        <v>0</v>
      </c>
    </row>
    <row r="1281" spans="1:76" x14ac:dyDescent="0.25">
      <c r="A1281">
        <v>164</v>
      </c>
      <c r="B1281" t="s">
        <v>607</v>
      </c>
      <c r="C1281">
        <v>2013</v>
      </c>
      <c r="D1281" t="s">
        <v>587</v>
      </c>
      <c r="E1281">
        <f t="shared" si="116"/>
        <v>0</v>
      </c>
      <c r="U1281">
        <v>0</v>
      </c>
      <c r="V1281" t="s">
        <v>726</v>
      </c>
      <c r="W1281" t="s">
        <v>726</v>
      </c>
      <c r="X1281" t="s">
        <v>726</v>
      </c>
      <c r="Y1281">
        <v>0</v>
      </c>
      <c r="Z1281" t="s">
        <v>726</v>
      </c>
      <c r="AA1281" t="s">
        <v>726</v>
      </c>
      <c r="AB1281" t="s">
        <v>726</v>
      </c>
      <c r="AC1281">
        <f>VLOOKUP(A1281,'Full dataset'!$A$4:$IE$190,2033-C1281,FALSE)</f>
        <v>0</v>
      </c>
      <c r="AD1281" t="str">
        <f>VLOOKUP(A1281,'Full dataset'!$A$4:$IE$190,2041-C1281,FALSE)</f>
        <v>.</v>
      </c>
      <c r="AE1281">
        <f>VLOOKUP(A1281,'Full dataset'!$A$4:$IE$190,2050-C1281,FALSE)</f>
        <v>0</v>
      </c>
      <c r="AF1281">
        <v>0</v>
      </c>
      <c r="AG1281">
        <f>VLOOKUP($A1281,'Full dataset'!$A$4:$IE$190,2007+AG$1-$C1281,FALSE)</f>
        <v>2.1360000000000001</v>
      </c>
      <c r="AH1281">
        <f>VLOOKUP($A1281,'Full dataset'!$A$4:$IE$190,2007+AH$1-$C1281,FALSE)</f>
        <v>246.49100000000001</v>
      </c>
      <c r="AI1281">
        <f>VLOOKUP($A1281,'Full dataset'!$A$4:$IE$190,2007+AI$1-$C1281,FALSE)</f>
        <v>151.15299999999999</v>
      </c>
      <c r="AJ1281" t="str">
        <f>VLOOKUP($A1281,'Full dataset'!$A$4:$IE$190,2007+AJ$1-$C1281,FALSE)</f>
        <v>.</v>
      </c>
      <c r="AK1281" t="str">
        <f>VLOOKUP($A1281,'Full dataset'!$A$4:$IE$190,2007+AK$1-$C1281,FALSE)</f>
        <v>.</v>
      </c>
      <c r="AL1281" t="str">
        <f>VLOOKUP($A1281,'Full dataset'!$A$4:$IE$190,2007+AL$1-$C1281,FALSE)</f>
        <v>.</v>
      </c>
      <c r="AM1281" t="str">
        <f>VLOOKUP($A1281,'Full dataset'!$A$4:$IE$190,2007+AM$1-$C1281,FALSE)</f>
        <v>.</v>
      </c>
      <c r="AN1281" t="str">
        <f>VLOOKUP($A1281,'Full dataset'!$A$4:$IE$190,2007+AN$1-$C1281,FALSE)</f>
        <v>.</v>
      </c>
      <c r="AO1281" t="str">
        <f>VLOOKUP($A1281,'Full dataset'!$A$4:$IE$190,2007+AO$1-$C1281,FALSE)</f>
        <v>.</v>
      </c>
      <c r="AP1281" t="s">
        <v>726</v>
      </c>
      <c r="AQ1281" t="s">
        <v>726</v>
      </c>
      <c r="AR1281" t="s">
        <v>726</v>
      </c>
      <c r="AS1281" t="s">
        <v>726</v>
      </c>
      <c r="AT1281" t="s">
        <v>726</v>
      </c>
      <c r="AU1281">
        <f>VLOOKUP(A1281,'Full dataset'!$A$4:$II$190,$AU$1,FALSE)</f>
        <v>9999</v>
      </c>
      <c r="AW1281" t="str">
        <f>VLOOKUP(A1281,'Full dataset'!$A$5:$IM$190,247,FALSE)</f>
        <v>.</v>
      </c>
      <c r="AX1281" t="str">
        <f>VLOOKUP(A1281,'Full dataset'!$A$4:$II$190,242,FALSE)</f>
        <v>.</v>
      </c>
      <c r="AY1281" t="str">
        <f>VLOOKUP(A1281,'Full dataset'!$A$5:$IM$190,246,FALSE)</f>
        <v>.</v>
      </c>
      <c r="AZ1281">
        <v>9999</v>
      </c>
      <c r="BA1281">
        <f>MAX(VLOOKUP($A1281,'Full dataset'!$A$4:$IX$190,BA$1,FALSE),AW1281)</f>
        <v>0</v>
      </c>
      <c r="BB1281">
        <f>IF(VLOOKUP($A1281,'Full dataset'!$A$4:$IX$190,BB$1,FALSE)&gt;0,VLOOKUP($A1281,'Full dataset'!$A$4:$IX$190,BB$1,FALSE),AU1281)</f>
        <v>9999</v>
      </c>
      <c r="BC1281">
        <f>MAX(VLOOKUP($A1281,'Full dataset'!$A$4:$IX$190,BC$1,FALSE),AY1281)</f>
        <v>0</v>
      </c>
      <c r="BD1281">
        <f>MAX(VLOOKUP($A1281,'Full dataset'!$A$4:$IX$190,BD$1,FALSE),AX1281)</f>
        <v>0</v>
      </c>
      <c r="BE1281">
        <f t="shared" si="117"/>
        <v>0</v>
      </c>
      <c r="BF1281">
        <f t="shared" si="118"/>
        <v>0</v>
      </c>
      <c r="BG1281">
        <f t="shared" si="119"/>
        <v>0</v>
      </c>
      <c r="BH1281">
        <f t="shared" si="114"/>
        <v>0</v>
      </c>
      <c r="BI1281">
        <f t="shared" si="115"/>
        <v>0</v>
      </c>
      <c r="BO1281">
        <f>IF(BF1281=1,VLOOKUP($A1281,'Full dataset'!$A$4:$IE$190,2007+BO$1-$C1281,FALSE),0)</f>
        <v>0</v>
      </c>
      <c r="BP1281">
        <f>IF(BF1281=1,VLOOKUP($A1281,'Full dataset'!$A$4:$IE$190,2007+BP$1-$C1281,FALSE),0)</f>
        <v>0</v>
      </c>
      <c r="BQ1281">
        <f>IF(BF1281=1,VLOOKUP($A1281,'Full dataset'!$A$4:$IE$190,2007+BQ$1-$C1281,FALSE),0)</f>
        <v>0</v>
      </c>
      <c r="BR1281">
        <f>IF($BG1281=1,VLOOKUP($A1281,'Full dataset'!$A$4:$IE$190,BR$1-2007+$C1281,FALSE),0)</f>
        <v>0</v>
      </c>
      <c r="BS1281">
        <f>IF($BG1281=1,VLOOKUP($A1281,'Full dataset'!$A$4:$IE$190,BS$1-2007+$C1281,FALSE),0)</f>
        <v>0</v>
      </c>
      <c r="BT1281">
        <f>IF($BG1281=1,VLOOKUP($A1281,'Full dataset'!$A$4:$IE$190,BT$1-2007+$C1281,FALSE),0)</f>
        <v>0</v>
      </c>
      <c r="BU1281">
        <f>IF($BG1281=1,VLOOKUP($A1281,'Full dataset'!$A$4:$IE$190,BU$1-2007+$C1281,FALSE),0)</f>
        <v>0</v>
      </c>
      <c r="BV1281">
        <f>IF($BG1281=1,VLOOKUP($A1281,'Full dataset'!$A$4:$IE$190,BV$1-2007+$C1281,FALSE),0)</f>
        <v>0</v>
      </c>
      <c r="BW1281">
        <f>IF($BG1281=1,VLOOKUP($A1281,'Full dataset'!$A$4:$IE$190,BW$1-2007+$C1281,FALSE),0)</f>
        <v>0</v>
      </c>
      <c r="BX1281">
        <f>IF($BG1281=1,VLOOKUP($A1281,'Full dataset'!$A$4:$IE$190,BX$1-2007+$C1281,FALSE),0)</f>
        <v>0</v>
      </c>
    </row>
    <row r="1282" spans="1:76" x14ac:dyDescent="0.25">
      <c r="A1282">
        <v>165</v>
      </c>
      <c r="B1282" t="s">
        <v>608</v>
      </c>
      <c r="C1282">
        <v>2013</v>
      </c>
      <c r="D1282" t="s">
        <v>591</v>
      </c>
      <c r="E1282">
        <f t="shared" si="116"/>
        <v>1</v>
      </c>
      <c r="U1282">
        <v>0</v>
      </c>
      <c r="V1282" t="s">
        <v>726</v>
      </c>
      <c r="W1282" t="s">
        <v>726</v>
      </c>
      <c r="X1282" t="s">
        <v>726</v>
      </c>
      <c r="Y1282">
        <v>0</v>
      </c>
      <c r="Z1282" t="s">
        <v>726</v>
      </c>
      <c r="AA1282" t="s">
        <v>726</v>
      </c>
      <c r="AB1282" t="s">
        <v>726</v>
      </c>
      <c r="AC1282">
        <f>VLOOKUP(A1282,'Full dataset'!$A$4:$IE$190,2033-C1282,FALSE)</f>
        <v>0</v>
      </c>
      <c r="AD1282" t="str">
        <f>VLOOKUP(A1282,'Full dataset'!$A$4:$IE$190,2041-C1282,FALSE)</f>
        <v>.</v>
      </c>
      <c r="AE1282">
        <f>VLOOKUP(A1282,'Full dataset'!$A$4:$IE$190,2050-C1282,FALSE)</f>
        <v>0</v>
      </c>
      <c r="AF1282">
        <v>0</v>
      </c>
      <c r="AG1282">
        <f>VLOOKUP($A1282,'Full dataset'!$A$4:$IE$190,2007+AG$1-$C1282,FALSE)</f>
        <v>389</v>
      </c>
      <c r="AH1282">
        <f>VLOOKUP($A1282,'Full dataset'!$A$4:$IE$190,2007+AH$1-$C1282,FALSE)</f>
        <v>4449.7</v>
      </c>
      <c r="AI1282">
        <f>VLOOKUP($A1282,'Full dataset'!$A$4:$IE$190,2007+AI$1-$C1282,FALSE)</f>
        <v>4123.3999999999996</v>
      </c>
      <c r="AJ1282" t="str">
        <f>VLOOKUP($A1282,'Full dataset'!$A$4:$IE$190,2007+AJ$1-$C1282,FALSE)</f>
        <v>.</v>
      </c>
      <c r="AK1282" t="str">
        <f>VLOOKUP($A1282,'Full dataset'!$A$4:$IE$190,2007+AK$1-$C1282,FALSE)</f>
        <v>.</v>
      </c>
      <c r="AL1282" t="str">
        <f>VLOOKUP($A1282,'Full dataset'!$A$4:$IE$190,2007+AL$1-$C1282,FALSE)</f>
        <v>.</v>
      </c>
      <c r="AM1282" t="str">
        <f>VLOOKUP($A1282,'Full dataset'!$A$4:$IE$190,2007+AM$1-$C1282,FALSE)</f>
        <v>.</v>
      </c>
      <c r="AN1282" t="str">
        <f>VLOOKUP($A1282,'Full dataset'!$A$4:$IE$190,2007+AN$1-$C1282,FALSE)</f>
        <v>.</v>
      </c>
      <c r="AO1282" t="str">
        <f>VLOOKUP($A1282,'Full dataset'!$A$4:$IE$190,2007+AO$1-$C1282,FALSE)</f>
        <v>.</v>
      </c>
      <c r="AP1282" t="s">
        <v>726</v>
      </c>
      <c r="AQ1282" t="s">
        <v>726</v>
      </c>
      <c r="AR1282" t="s">
        <v>726</v>
      </c>
      <c r="AS1282" t="s">
        <v>726</v>
      </c>
      <c r="AT1282" t="s">
        <v>726</v>
      </c>
      <c r="AU1282">
        <f>VLOOKUP(A1282,'Full dataset'!$A$4:$II$190,$AU$1,FALSE)</f>
        <v>9999</v>
      </c>
      <c r="AW1282" t="str">
        <f>VLOOKUP(A1282,'Full dataset'!$A$5:$IM$190,247,FALSE)</f>
        <v>.</v>
      </c>
      <c r="AX1282" t="str">
        <f>VLOOKUP(A1282,'Full dataset'!$A$4:$II$190,242,FALSE)</f>
        <v>.</v>
      </c>
      <c r="AY1282" t="str">
        <f>VLOOKUP(A1282,'Full dataset'!$A$5:$IM$190,246,FALSE)</f>
        <v>.</v>
      </c>
      <c r="AZ1282">
        <v>9999</v>
      </c>
      <c r="BA1282">
        <f>MAX(VLOOKUP($A1282,'Full dataset'!$A$4:$IX$190,BA$1,FALSE),AW1282)</f>
        <v>0</v>
      </c>
      <c r="BB1282">
        <f>IF(VLOOKUP($A1282,'Full dataset'!$A$4:$IX$190,BB$1,FALSE)&gt;0,VLOOKUP($A1282,'Full dataset'!$A$4:$IX$190,BB$1,FALSE),AU1282)</f>
        <v>9999</v>
      </c>
      <c r="BC1282">
        <f>MAX(VLOOKUP($A1282,'Full dataset'!$A$4:$IX$190,BC$1,FALSE),AY1282)</f>
        <v>0</v>
      </c>
      <c r="BD1282">
        <f>MAX(VLOOKUP($A1282,'Full dataset'!$A$4:$IX$190,BD$1,FALSE),AX1282)</f>
        <v>0</v>
      </c>
      <c r="BE1282">
        <f t="shared" si="117"/>
        <v>0</v>
      </c>
      <c r="BF1282">
        <f t="shared" si="118"/>
        <v>0</v>
      </c>
      <c r="BG1282">
        <f t="shared" si="119"/>
        <v>0</v>
      </c>
      <c r="BH1282">
        <f t="shared" si="114"/>
        <v>0</v>
      </c>
      <c r="BI1282">
        <f t="shared" si="115"/>
        <v>0</v>
      </c>
      <c r="BO1282">
        <f>IF(BF1282=1,VLOOKUP($A1282,'Full dataset'!$A$4:$IE$190,2007+BO$1-$C1282,FALSE),0)</f>
        <v>0</v>
      </c>
      <c r="BP1282">
        <f>IF(BF1282=1,VLOOKUP($A1282,'Full dataset'!$A$4:$IE$190,2007+BP$1-$C1282,FALSE),0)</f>
        <v>0</v>
      </c>
      <c r="BQ1282">
        <f>IF(BF1282=1,VLOOKUP($A1282,'Full dataset'!$A$4:$IE$190,2007+BQ$1-$C1282,FALSE),0)</f>
        <v>0</v>
      </c>
      <c r="BR1282">
        <f>IF($BG1282=1,VLOOKUP($A1282,'Full dataset'!$A$4:$IE$190,BR$1-2007+$C1282,FALSE),0)</f>
        <v>0</v>
      </c>
      <c r="BS1282">
        <f>IF($BG1282=1,VLOOKUP($A1282,'Full dataset'!$A$4:$IE$190,BS$1-2007+$C1282,FALSE),0)</f>
        <v>0</v>
      </c>
      <c r="BT1282">
        <f>IF($BG1282=1,VLOOKUP($A1282,'Full dataset'!$A$4:$IE$190,BT$1-2007+$C1282,FALSE),0)</f>
        <v>0</v>
      </c>
      <c r="BU1282">
        <f>IF($BG1282=1,VLOOKUP($A1282,'Full dataset'!$A$4:$IE$190,BU$1-2007+$C1282,FALSE),0)</f>
        <v>0</v>
      </c>
      <c r="BV1282">
        <f>IF($BG1282=1,VLOOKUP($A1282,'Full dataset'!$A$4:$IE$190,BV$1-2007+$C1282,FALSE),0)</f>
        <v>0</v>
      </c>
      <c r="BW1282">
        <f>IF($BG1282=1,VLOOKUP($A1282,'Full dataset'!$A$4:$IE$190,BW$1-2007+$C1282,FALSE),0)</f>
        <v>0</v>
      </c>
      <c r="BX1282">
        <f>IF($BG1282=1,VLOOKUP($A1282,'Full dataset'!$A$4:$IE$190,BX$1-2007+$C1282,FALSE),0)</f>
        <v>0</v>
      </c>
    </row>
    <row r="1283" spans="1:76" x14ac:dyDescent="0.25">
      <c r="A1283">
        <v>166</v>
      </c>
      <c r="B1283" t="s">
        <v>609</v>
      </c>
      <c r="C1283">
        <v>2013</v>
      </c>
      <c r="D1283" t="s">
        <v>591</v>
      </c>
      <c r="E1283">
        <f t="shared" si="116"/>
        <v>1</v>
      </c>
      <c r="U1283">
        <v>0</v>
      </c>
      <c r="V1283" t="s">
        <v>726</v>
      </c>
      <c r="W1283" t="s">
        <v>726</v>
      </c>
      <c r="X1283" t="s">
        <v>726</v>
      </c>
      <c r="Y1283">
        <v>0</v>
      </c>
      <c r="Z1283" t="s">
        <v>726</v>
      </c>
      <c r="AA1283" t="s">
        <v>726</v>
      </c>
      <c r="AB1283" t="s">
        <v>726</v>
      </c>
      <c r="AC1283">
        <f>VLOOKUP(A1283,'Full dataset'!$A$4:$IE$190,2033-C1283,FALSE)</f>
        <v>0</v>
      </c>
      <c r="AD1283" t="str">
        <f>VLOOKUP(A1283,'Full dataset'!$A$4:$IE$190,2041-C1283,FALSE)</f>
        <v>.</v>
      </c>
      <c r="AE1283">
        <f>VLOOKUP(A1283,'Full dataset'!$A$4:$IE$190,2050-C1283,FALSE)</f>
        <v>0</v>
      </c>
      <c r="AF1283">
        <v>0</v>
      </c>
      <c r="AG1283">
        <f>VLOOKUP($A1283,'Full dataset'!$A$4:$IE$190,2007+AG$1-$C1283,FALSE)</f>
        <v>912.7</v>
      </c>
      <c r="AH1283">
        <f>VLOOKUP($A1283,'Full dataset'!$A$4:$IE$190,2007+AH$1-$C1283,FALSE)</f>
        <v>208191.4</v>
      </c>
      <c r="AI1283">
        <f>VLOOKUP($A1283,'Full dataset'!$A$4:$IE$190,2007+AI$1-$C1283,FALSE)</f>
        <v>9156.1</v>
      </c>
      <c r="AJ1283" t="str">
        <f>VLOOKUP($A1283,'Full dataset'!$A$4:$IE$190,2007+AJ$1-$C1283,FALSE)</f>
        <v>.</v>
      </c>
      <c r="AK1283" t="str">
        <f>VLOOKUP($A1283,'Full dataset'!$A$4:$IE$190,2007+AK$1-$C1283,FALSE)</f>
        <v>.</v>
      </c>
      <c r="AL1283" t="str">
        <f>VLOOKUP($A1283,'Full dataset'!$A$4:$IE$190,2007+AL$1-$C1283,FALSE)</f>
        <v>.</v>
      </c>
      <c r="AM1283" t="str">
        <f>VLOOKUP($A1283,'Full dataset'!$A$4:$IE$190,2007+AM$1-$C1283,FALSE)</f>
        <v>.</v>
      </c>
      <c r="AN1283" t="str">
        <f>VLOOKUP($A1283,'Full dataset'!$A$4:$IE$190,2007+AN$1-$C1283,FALSE)</f>
        <v>.</v>
      </c>
      <c r="AO1283" t="str">
        <f>VLOOKUP($A1283,'Full dataset'!$A$4:$IE$190,2007+AO$1-$C1283,FALSE)</f>
        <v>.</v>
      </c>
      <c r="AP1283" t="s">
        <v>726</v>
      </c>
      <c r="AQ1283" t="s">
        <v>726</v>
      </c>
      <c r="AR1283" t="s">
        <v>726</v>
      </c>
      <c r="AS1283" t="s">
        <v>726</v>
      </c>
      <c r="AT1283" t="s">
        <v>726</v>
      </c>
      <c r="AU1283">
        <f>VLOOKUP(A1283,'Full dataset'!$A$4:$II$190,$AU$1,FALSE)</f>
        <v>9999</v>
      </c>
      <c r="AW1283" t="str">
        <f>VLOOKUP(A1283,'Full dataset'!$A$5:$IM$190,247,FALSE)</f>
        <v>.</v>
      </c>
      <c r="AX1283" t="str">
        <f>VLOOKUP(A1283,'Full dataset'!$A$4:$II$190,242,FALSE)</f>
        <v>.</v>
      </c>
      <c r="AY1283" t="str">
        <f>VLOOKUP(A1283,'Full dataset'!$A$5:$IM$190,246,FALSE)</f>
        <v>.</v>
      </c>
      <c r="AZ1283">
        <v>9999</v>
      </c>
      <c r="BA1283">
        <f>MAX(VLOOKUP($A1283,'Full dataset'!$A$4:$IX$190,BA$1,FALSE),AW1283)</f>
        <v>0</v>
      </c>
      <c r="BB1283">
        <f>IF(VLOOKUP($A1283,'Full dataset'!$A$4:$IX$190,BB$1,FALSE)&gt;0,VLOOKUP($A1283,'Full dataset'!$A$4:$IX$190,BB$1,FALSE),AU1283)</f>
        <v>9999</v>
      </c>
      <c r="BC1283">
        <f>MAX(VLOOKUP($A1283,'Full dataset'!$A$4:$IX$190,BC$1,FALSE),AY1283)</f>
        <v>0</v>
      </c>
      <c r="BD1283">
        <f>MAX(VLOOKUP($A1283,'Full dataset'!$A$4:$IX$190,BD$1,FALSE),AX1283)</f>
        <v>0</v>
      </c>
      <c r="BE1283">
        <f t="shared" si="117"/>
        <v>0</v>
      </c>
      <c r="BF1283">
        <f t="shared" si="118"/>
        <v>0</v>
      </c>
      <c r="BG1283">
        <f t="shared" si="119"/>
        <v>0</v>
      </c>
      <c r="BH1283">
        <f t="shared" ref="BH1283:BH1346" si="120">IF(C1283&gt;=AZ1283,1,0)</f>
        <v>0</v>
      </c>
      <c r="BI1283">
        <f t="shared" ref="BI1283:BI1346" si="121">IF(OR(BH1283=1,BG1283=1,BF1283=1),1,0)</f>
        <v>0</v>
      </c>
      <c r="BO1283">
        <f>IF(BF1283=1,VLOOKUP($A1283,'Full dataset'!$A$4:$IE$190,2007+BO$1-$C1283,FALSE),0)</f>
        <v>0</v>
      </c>
      <c r="BP1283">
        <f>IF(BF1283=1,VLOOKUP($A1283,'Full dataset'!$A$4:$IE$190,2007+BP$1-$C1283,FALSE),0)</f>
        <v>0</v>
      </c>
      <c r="BQ1283">
        <f>IF(BF1283=1,VLOOKUP($A1283,'Full dataset'!$A$4:$IE$190,2007+BQ$1-$C1283,FALSE),0)</f>
        <v>0</v>
      </c>
      <c r="BR1283">
        <f>IF($BG1283=1,VLOOKUP($A1283,'Full dataset'!$A$4:$IE$190,BR$1-2007+$C1283,FALSE),0)</f>
        <v>0</v>
      </c>
      <c r="BS1283">
        <f>IF($BG1283=1,VLOOKUP($A1283,'Full dataset'!$A$4:$IE$190,BS$1-2007+$C1283,FALSE),0)</f>
        <v>0</v>
      </c>
      <c r="BT1283">
        <f>IF($BG1283=1,VLOOKUP($A1283,'Full dataset'!$A$4:$IE$190,BT$1-2007+$C1283,FALSE),0)</f>
        <v>0</v>
      </c>
      <c r="BU1283">
        <f>IF($BG1283=1,VLOOKUP($A1283,'Full dataset'!$A$4:$IE$190,BU$1-2007+$C1283,FALSE),0)</f>
        <v>0</v>
      </c>
      <c r="BV1283">
        <f>IF($BG1283=1,VLOOKUP($A1283,'Full dataset'!$A$4:$IE$190,BV$1-2007+$C1283,FALSE),0)</f>
        <v>0</v>
      </c>
      <c r="BW1283">
        <f>IF($BG1283=1,VLOOKUP($A1283,'Full dataset'!$A$4:$IE$190,BW$1-2007+$C1283,FALSE),0)</f>
        <v>0</v>
      </c>
      <c r="BX1283">
        <f>IF($BG1283=1,VLOOKUP($A1283,'Full dataset'!$A$4:$IE$190,BX$1-2007+$C1283,FALSE),0)</f>
        <v>0</v>
      </c>
    </row>
    <row r="1284" spans="1:76" x14ac:dyDescent="0.25">
      <c r="A1284">
        <v>167</v>
      </c>
      <c r="B1284" t="s">
        <v>610</v>
      </c>
      <c r="C1284">
        <v>2013</v>
      </c>
      <c r="D1284" t="s">
        <v>582</v>
      </c>
      <c r="E1284">
        <f t="shared" ref="E1284:E1347" si="122">IF(OR(D1284="Private",D1284="Non-Profit"),0,1)</f>
        <v>0</v>
      </c>
      <c r="U1284">
        <v>0</v>
      </c>
      <c r="V1284" t="s">
        <v>726</v>
      </c>
      <c r="W1284" t="s">
        <v>726</v>
      </c>
      <c r="X1284" t="s">
        <v>726</v>
      </c>
      <c r="Y1284">
        <v>0</v>
      </c>
      <c r="Z1284" t="s">
        <v>726</v>
      </c>
      <c r="AA1284" t="s">
        <v>726</v>
      </c>
      <c r="AB1284" t="s">
        <v>726</v>
      </c>
      <c r="AC1284">
        <f>VLOOKUP(A1284,'Full dataset'!$A$4:$IE$190,2033-C1284,FALSE)</f>
        <v>0</v>
      </c>
      <c r="AD1284" t="str">
        <f>VLOOKUP(A1284,'Full dataset'!$A$4:$IE$190,2041-C1284,FALSE)</f>
        <v>.</v>
      </c>
      <c r="AE1284">
        <f>VLOOKUP(A1284,'Full dataset'!$A$4:$IE$190,2050-C1284,FALSE)</f>
        <v>0</v>
      </c>
      <c r="AF1284">
        <v>0</v>
      </c>
      <c r="AG1284" t="str">
        <f>VLOOKUP($A1284,'Full dataset'!$A$4:$IE$190,2007+AG$1-$C1284,FALSE)</f>
        <v>.</v>
      </c>
      <c r="AH1284" t="str">
        <f>VLOOKUP($A1284,'Full dataset'!$A$4:$IE$190,2007+AH$1-$C1284,FALSE)</f>
        <v>.</v>
      </c>
      <c r="AI1284" t="str">
        <f>VLOOKUP($A1284,'Full dataset'!$A$4:$IE$190,2007+AI$1-$C1284,FALSE)</f>
        <v>.</v>
      </c>
      <c r="AJ1284" t="str">
        <f>VLOOKUP($A1284,'Full dataset'!$A$4:$IE$190,2007+AJ$1-$C1284,FALSE)</f>
        <v>.</v>
      </c>
      <c r="AK1284" t="str">
        <f>VLOOKUP($A1284,'Full dataset'!$A$4:$IE$190,2007+AK$1-$C1284,FALSE)</f>
        <v>.</v>
      </c>
      <c r="AL1284" t="str">
        <f>VLOOKUP($A1284,'Full dataset'!$A$4:$IE$190,2007+AL$1-$C1284,FALSE)</f>
        <v>.</v>
      </c>
      <c r="AM1284" t="str">
        <f>VLOOKUP($A1284,'Full dataset'!$A$4:$IE$190,2007+AM$1-$C1284,FALSE)</f>
        <v>.</v>
      </c>
      <c r="AN1284" t="str">
        <f>VLOOKUP($A1284,'Full dataset'!$A$4:$IE$190,2007+AN$1-$C1284,FALSE)</f>
        <v>.</v>
      </c>
      <c r="AO1284" t="str">
        <f>VLOOKUP($A1284,'Full dataset'!$A$4:$IE$190,2007+AO$1-$C1284,FALSE)</f>
        <v>.</v>
      </c>
      <c r="AP1284" t="s">
        <v>726</v>
      </c>
      <c r="AQ1284" t="s">
        <v>726</v>
      </c>
      <c r="AR1284" t="s">
        <v>726</v>
      </c>
      <c r="AS1284" t="s">
        <v>726</v>
      </c>
      <c r="AT1284" t="s">
        <v>726</v>
      </c>
      <c r="AU1284">
        <f>VLOOKUP(A1284,'Full dataset'!$A$4:$II$190,$AU$1,FALSE)</f>
        <v>9999</v>
      </c>
      <c r="AW1284" t="str">
        <f>VLOOKUP(A1284,'Full dataset'!$A$5:$IM$190,247,FALSE)</f>
        <v>.</v>
      </c>
      <c r="AX1284" t="str">
        <f>VLOOKUP(A1284,'Full dataset'!$A$4:$II$190,242,FALSE)</f>
        <v>.</v>
      </c>
      <c r="AY1284" t="str">
        <f>VLOOKUP(A1284,'Full dataset'!$A$5:$IM$190,246,FALSE)</f>
        <v>.</v>
      </c>
      <c r="AZ1284">
        <v>9999</v>
      </c>
      <c r="BA1284">
        <f>MAX(VLOOKUP($A1284,'Full dataset'!$A$4:$IX$190,BA$1,FALSE),AW1284)</f>
        <v>0</v>
      </c>
      <c r="BB1284">
        <f>IF(VLOOKUP($A1284,'Full dataset'!$A$4:$IX$190,BB$1,FALSE)&gt;0,VLOOKUP($A1284,'Full dataset'!$A$4:$IX$190,BB$1,FALSE),AU1284)</f>
        <v>9999</v>
      </c>
      <c r="BC1284">
        <f>MAX(VLOOKUP($A1284,'Full dataset'!$A$4:$IX$190,BC$1,FALSE),AY1284)</f>
        <v>0</v>
      </c>
      <c r="BD1284">
        <f>MAX(VLOOKUP($A1284,'Full dataset'!$A$4:$IX$190,BD$1,FALSE),AX1284)</f>
        <v>0</v>
      </c>
      <c r="BE1284">
        <f t="shared" ref="BE1284:BE1347" si="123">MIN(AZ1284,BB1284,BD1284)</f>
        <v>0</v>
      </c>
      <c r="BF1284">
        <f t="shared" ref="BF1284:BF1347" si="124">IF(AND(C1284&gt;=BB1284,BA1284=2),1,0)</f>
        <v>0</v>
      </c>
      <c r="BG1284">
        <f t="shared" ref="BG1284:BG1347" si="125">IF(AND(C1284&gt;=BD1284,BC1284=2),1,0)</f>
        <v>0</v>
      </c>
      <c r="BH1284">
        <f t="shared" si="120"/>
        <v>0</v>
      </c>
      <c r="BI1284">
        <f t="shared" si="121"/>
        <v>0</v>
      </c>
      <c r="BO1284">
        <f>IF(BF1284=1,VLOOKUP($A1284,'Full dataset'!$A$4:$IE$190,2007+BO$1-$C1284,FALSE),0)</f>
        <v>0</v>
      </c>
      <c r="BP1284">
        <f>IF(BF1284=1,VLOOKUP($A1284,'Full dataset'!$A$4:$IE$190,2007+BP$1-$C1284,FALSE),0)</f>
        <v>0</v>
      </c>
      <c r="BQ1284">
        <f>IF(BF1284=1,VLOOKUP($A1284,'Full dataset'!$A$4:$IE$190,2007+BQ$1-$C1284,FALSE),0)</f>
        <v>0</v>
      </c>
      <c r="BR1284">
        <f>IF($BG1284=1,VLOOKUP($A1284,'Full dataset'!$A$4:$IE$190,BR$1-2007+$C1284,FALSE),0)</f>
        <v>0</v>
      </c>
      <c r="BS1284">
        <f>IF($BG1284=1,VLOOKUP($A1284,'Full dataset'!$A$4:$IE$190,BS$1-2007+$C1284,FALSE),0)</f>
        <v>0</v>
      </c>
      <c r="BT1284">
        <f>IF($BG1284=1,VLOOKUP($A1284,'Full dataset'!$A$4:$IE$190,BT$1-2007+$C1284,FALSE),0)</f>
        <v>0</v>
      </c>
      <c r="BU1284">
        <f>IF($BG1284=1,VLOOKUP($A1284,'Full dataset'!$A$4:$IE$190,BU$1-2007+$C1284,FALSE),0)</f>
        <v>0</v>
      </c>
      <c r="BV1284">
        <f>IF($BG1284=1,VLOOKUP($A1284,'Full dataset'!$A$4:$IE$190,BV$1-2007+$C1284,FALSE),0)</f>
        <v>0</v>
      </c>
      <c r="BW1284">
        <f>IF($BG1284=1,VLOOKUP($A1284,'Full dataset'!$A$4:$IE$190,BW$1-2007+$C1284,FALSE),0)</f>
        <v>0</v>
      </c>
      <c r="BX1284">
        <f>IF($BG1284=1,VLOOKUP($A1284,'Full dataset'!$A$4:$IE$190,BX$1-2007+$C1284,FALSE),0)</f>
        <v>0</v>
      </c>
    </row>
    <row r="1285" spans="1:76" x14ac:dyDescent="0.25">
      <c r="A1285">
        <v>168</v>
      </c>
      <c r="B1285" t="s">
        <v>611</v>
      </c>
      <c r="C1285">
        <v>2013</v>
      </c>
      <c r="D1285" t="s">
        <v>587</v>
      </c>
      <c r="E1285">
        <f t="shared" si="122"/>
        <v>0</v>
      </c>
      <c r="U1285">
        <v>0</v>
      </c>
      <c r="V1285" t="s">
        <v>726</v>
      </c>
      <c r="W1285" t="s">
        <v>726</v>
      </c>
      <c r="X1285" t="s">
        <v>726</v>
      </c>
      <c r="Y1285">
        <v>0</v>
      </c>
      <c r="Z1285" t="s">
        <v>726</v>
      </c>
      <c r="AA1285" t="s">
        <v>726</v>
      </c>
      <c r="AB1285" t="s">
        <v>726</v>
      </c>
      <c r="AC1285">
        <f>VLOOKUP(A1285,'Full dataset'!$A$4:$IE$190,2033-C1285,FALSE)</f>
        <v>0</v>
      </c>
      <c r="AD1285" t="str">
        <f>VLOOKUP(A1285,'Full dataset'!$A$4:$IE$190,2041-C1285,FALSE)</f>
        <v>.</v>
      </c>
      <c r="AE1285">
        <f>VLOOKUP(A1285,'Full dataset'!$A$4:$IE$190,2050-C1285,FALSE)</f>
        <v>0</v>
      </c>
      <c r="AF1285">
        <v>0</v>
      </c>
      <c r="AG1285">
        <f>VLOOKUP($A1285,'Full dataset'!$A$4:$IE$190,2007+AG$1-$C1285,FALSE)</f>
        <v>9.2940000000000005</v>
      </c>
      <c r="AH1285">
        <f>VLOOKUP($A1285,'Full dataset'!$A$4:$IE$190,2007+AH$1-$C1285,FALSE)</f>
        <v>119.095</v>
      </c>
      <c r="AI1285">
        <f>VLOOKUP($A1285,'Full dataset'!$A$4:$IE$190,2007+AI$1-$C1285,FALSE)</f>
        <v>141.54</v>
      </c>
      <c r="AJ1285" t="str">
        <f>VLOOKUP($A1285,'Full dataset'!$A$4:$IE$190,2007+AJ$1-$C1285,FALSE)</f>
        <v>.</v>
      </c>
      <c r="AK1285" t="str">
        <f>VLOOKUP($A1285,'Full dataset'!$A$4:$IE$190,2007+AK$1-$C1285,FALSE)</f>
        <v>.</v>
      </c>
      <c r="AL1285" t="str">
        <f>VLOOKUP($A1285,'Full dataset'!$A$4:$IE$190,2007+AL$1-$C1285,FALSE)</f>
        <v>.</v>
      </c>
      <c r="AM1285" t="str">
        <f>VLOOKUP($A1285,'Full dataset'!$A$4:$IE$190,2007+AM$1-$C1285,FALSE)</f>
        <v>.</v>
      </c>
      <c r="AN1285" t="str">
        <f>VLOOKUP($A1285,'Full dataset'!$A$4:$IE$190,2007+AN$1-$C1285,FALSE)</f>
        <v>.</v>
      </c>
      <c r="AO1285" t="str">
        <f>VLOOKUP($A1285,'Full dataset'!$A$4:$IE$190,2007+AO$1-$C1285,FALSE)</f>
        <v>.</v>
      </c>
      <c r="AP1285" t="s">
        <v>726</v>
      </c>
      <c r="AQ1285" t="s">
        <v>726</v>
      </c>
      <c r="AR1285" t="s">
        <v>726</v>
      </c>
      <c r="AS1285" t="s">
        <v>726</v>
      </c>
      <c r="AT1285" t="s">
        <v>726</v>
      </c>
      <c r="AU1285">
        <f>VLOOKUP(A1285,'Full dataset'!$A$4:$II$190,$AU$1,FALSE)</f>
        <v>9999</v>
      </c>
      <c r="AW1285" t="str">
        <f>VLOOKUP(A1285,'Full dataset'!$A$5:$IM$190,247,FALSE)</f>
        <v>.</v>
      </c>
      <c r="AX1285" t="str">
        <f>VLOOKUP(A1285,'Full dataset'!$A$4:$II$190,242,FALSE)</f>
        <v>.</v>
      </c>
      <c r="AY1285" t="str">
        <f>VLOOKUP(A1285,'Full dataset'!$A$5:$IM$190,246,FALSE)</f>
        <v>.</v>
      </c>
      <c r="AZ1285">
        <v>9999</v>
      </c>
      <c r="BA1285">
        <f>MAX(VLOOKUP($A1285,'Full dataset'!$A$4:$IX$190,BA$1,FALSE),AW1285)</f>
        <v>0</v>
      </c>
      <c r="BB1285">
        <f>IF(VLOOKUP($A1285,'Full dataset'!$A$4:$IX$190,BB$1,FALSE)&gt;0,VLOOKUP($A1285,'Full dataset'!$A$4:$IX$190,BB$1,FALSE),AU1285)</f>
        <v>9999</v>
      </c>
      <c r="BC1285">
        <f>MAX(VLOOKUP($A1285,'Full dataset'!$A$4:$IX$190,BC$1,FALSE),AY1285)</f>
        <v>0</v>
      </c>
      <c r="BD1285">
        <f>MAX(VLOOKUP($A1285,'Full dataset'!$A$4:$IX$190,BD$1,FALSE),AX1285)</f>
        <v>0</v>
      </c>
      <c r="BE1285">
        <f t="shared" si="123"/>
        <v>0</v>
      </c>
      <c r="BF1285">
        <f t="shared" si="124"/>
        <v>0</v>
      </c>
      <c r="BG1285">
        <f t="shared" si="125"/>
        <v>0</v>
      </c>
      <c r="BH1285">
        <f t="shared" si="120"/>
        <v>0</v>
      </c>
      <c r="BI1285">
        <f t="shared" si="121"/>
        <v>0</v>
      </c>
      <c r="BO1285">
        <f>IF(BF1285=1,VLOOKUP($A1285,'Full dataset'!$A$4:$IE$190,2007+BO$1-$C1285,FALSE),0)</f>
        <v>0</v>
      </c>
      <c r="BP1285">
        <f>IF(BF1285=1,VLOOKUP($A1285,'Full dataset'!$A$4:$IE$190,2007+BP$1-$C1285,FALSE),0)</f>
        <v>0</v>
      </c>
      <c r="BQ1285">
        <f>IF(BF1285=1,VLOOKUP($A1285,'Full dataset'!$A$4:$IE$190,2007+BQ$1-$C1285,FALSE),0)</f>
        <v>0</v>
      </c>
      <c r="BR1285">
        <f>IF($BG1285=1,VLOOKUP($A1285,'Full dataset'!$A$4:$IE$190,BR$1-2007+$C1285,FALSE),0)</f>
        <v>0</v>
      </c>
      <c r="BS1285">
        <f>IF($BG1285=1,VLOOKUP($A1285,'Full dataset'!$A$4:$IE$190,BS$1-2007+$C1285,FALSE),0)</f>
        <v>0</v>
      </c>
      <c r="BT1285">
        <f>IF($BG1285=1,VLOOKUP($A1285,'Full dataset'!$A$4:$IE$190,BT$1-2007+$C1285,FALSE),0)</f>
        <v>0</v>
      </c>
      <c r="BU1285">
        <f>IF($BG1285=1,VLOOKUP($A1285,'Full dataset'!$A$4:$IE$190,BU$1-2007+$C1285,FALSE),0)</f>
        <v>0</v>
      </c>
      <c r="BV1285">
        <f>IF($BG1285=1,VLOOKUP($A1285,'Full dataset'!$A$4:$IE$190,BV$1-2007+$C1285,FALSE),0)</f>
        <v>0</v>
      </c>
      <c r="BW1285">
        <f>IF($BG1285=1,VLOOKUP($A1285,'Full dataset'!$A$4:$IE$190,BW$1-2007+$C1285,FALSE),0)</f>
        <v>0</v>
      </c>
      <c r="BX1285">
        <f>IF($BG1285=1,VLOOKUP($A1285,'Full dataset'!$A$4:$IE$190,BX$1-2007+$C1285,FALSE),0)</f>
        <v>0</v>
      </c>
    </row>
    <row r="1286" spans="1:76" x14ac:dyDescent="0.25">
      <c r="A1286">
        <v>169</v>
      </c>
      <c r="B1286" t="s">
        <v>612</v>
      </c>
      <c r="C1286">
        <v>2013</v>
      </c>
      <c r="D1286" t="s">
        <v>582</v>
      </c>
      <c r="E1286">
        <f t="shared" si="122"/>
        <v>0</v>
      </c>
      <c r="U1286">
        <v>0</v>
      </c>
      <c r="V1286" t="s">
        <v>726</v>
      </c>
      <c r="W1286" t="s">
        <v>726</v>
      </c>
      <c r="X1286" t="s">
        <v>726</v>
      </c>
      <c r="Y1286">
        <v>0</v>
      </c>
      <c r="Z1286" t="s">
        <v>726</v>
      </c>
      <c r="AA1286" t="s">
        <v>726</v>
      </c>
      <c r="AB1286" t="s">
        <v>726</v>
      </c>
      <c r="AC1286">
        <f>VLOOKUP(A1286,'Full dataset'!$A$4:$IE$190,2033-C1286,FALSE)</f>
        <v>0</v>
      </c>
      <c r="AD1286" t="str">
        <f>VLOOKUP(A1286,'Full dataset'!$A$4:$IE$190,2041-C1286,FALSE)</f>
        <v>.</v>
      </c>
      <c r="AE1286">
        <f>VLOOKUP(A1286,'Full dataset'!$A$4:$IE$190,2050-C1286,FALSE)</f>
        <v>0</v>
      </c>
      <c r="AF1286">
        <v>0</v>
      </c>
      <c r="AG1286" t="str">
        <f>VLOOKUP($A1286,'Full dataset'!$A$4:$IE$190,2007+AG$1-$C1286,FALSE)</f>
        <v>.</v>
      </c>
      <c r="AH1286" t="str">
        <f>VLOOKUP($A1286,'Full dataset'!$A$4:$IE$190,2007+AH$1-$C1286,FALSE)</f>
        <v>.</v>
      </c>
      <c r="AI1286" t="str">
        <f>VLOOKUP($A1286,'Full dataset'!$A$4:$IE$190,2007+AI$1-$C1286,FALSE)</f>
        <v>.</v>
      </c>
      <c r="AJ1286" t="str">
        <f>VLOOKUP($A1286,'Full dataset'!$A$4:$IE$190,2007+AJ$1-$C1286,FALSE)</f>
        <v>.</v>
      </c>
      <c r="AK1286" t="str">
        <f>VLOOKUP($A1286,'Full dataset'!$A$4:$IE$190,2007+AK$1-$C1286,FALSE)</f>
        <v>.</v>
      </c>
      <c r="AL1286" t="str">
        <f>VLOOKUP($A1286,'Full dataset'!$A$4:$IE$190,2007+AL$1-$C1286,FALSE)</f>
        <v>.</v>
      </c>
      <c r="AM1286" t="str">
        <f>VLOOKUP($A1286,'Full dataset'!$A$4:$IE$190,2007+AM$1-$C1286,FALSE)</f>
        <v>.</v>
      </c>
      <c r="AN1286" t="str">
        <f>VLOOKUP($A1286,'Full dataset'!$A$4:$IE$190,2007+AN$1-$C1286,FALSE)</f>
        <v>.</v>
      </c>
      <c r="AO1286" t="str">
        <f>VLOOKUP($A1286,'Full dataset'!$A$4:$IE$190,2007+AO$1-$C1286,FALSE)</f>
        <v>.</v>
      </c>
      <c r="AP1286" t="s">
        <v>726</v>
      </c>
      <c r="AQ1286" t="s">
        <v>726</v>
      </c>
      <c r="AR1286" t="s">
        <v>726</v>
      </c>
      <c r="AS1286" t="s">
        <v>726</v>
      </c>
      <c r="AT1286" t="s">
        <v>726</v>
      </c>
      <c r="AU1286">
        <f>VLOOKUP(A1286,'Full dataset'!$A$4:$II$190,$AU$1,FALSE)</f>
        <v>9999</v>
      </c>
      <c r="AW1286" t="str">
        <f>VLOOKUP(A1286,'Full dataset'!$A$5:$IM$190,247,FALSE)</f>
        <v>.</v>
      </c>
      <c r="AX1286" t="str">
        <f>VLOOKUP(A1286,'Full dataset'!$A$4:$II$190,242,FALSE)</f>
        <v>.</v>
      </c>
      <c r="AY1286" t="str">
        <f>VLOOKUP(A1286,'Full dataset'!$A$5:$IM$190,246,FALSE)</f>
        <v>.</v>
      </c>
      <c r="AZ1286">
        <v>9999</v>
      </c>
      <c r="BA1286">
        <f>MAX(VLOOKUP($A1286,'Full dataset'!$A$4:$IX$190,BA$1,FALSE),AW1286)</f>
        <v>0</v>
      </c>
      <c r="BB1286">
        <f>IF(VLOOKUP($A1286,'Full dataset'!$A$4:$IX$190,BB$1,FALSE)&gt;0,VLOOKUP($A1286,'Full dataset'!$A$4:$IX$190,BB$1,FALSE),AU1286)</f>
        <v>9999</v>
      </c>
      <c r="BC1286">
        <f>MAX(VLOOKUP($A1286,'Full dataset'!$A$4:$IX$190,BC$1,FALSE),AY1286)</f>
        <v>0</v>
      </c>
      <c r="BD1286">
        <f>MAX(VLOOKUP($A1286,'Full dataset'!$A$4:$IX$190,BD$1,FALSE),AX1286)</f>
        <v>0</v>
      </c>
      <c r="BE1286">
        <f t="shared" si="123"/>
        <v>0</v>
      </c>
      <c r="BF1286">
        <f t="shared" si="124"/>
        <v>0</v>
      </c>
      <c r="BG1286">
        <f t="shared" si="125"/>
        <v>0</v>
      </c>
      <c r="BH1286">
        <f t="shared" si="120"/>
        <v>0</v>
      </c>
      <c r="BI1286">
        <f t="shared" si="121"/>
        <v>0</v>
      </c>
      <c r="BO1286">
        <f>IF(BF1286=1,VLOOKUP($A1286,'Full dataset'!$A$4:$IE$190,2007+BO$1-$C1286,FALSE),0)</f>
        <v>0</v>
      </c>
      <c r="BP1286">
        <f>IF(BF1286=1,VLOOKUP($A1286,'Full dataset'!$A$4:$IE$190,2007+BP$1-$C1286,FALSE),0)</f>
        <v>0</v>
      </c>
      <c r="BQ1286">
        <f>IF(BF1286=1,VLOOKUP($A1286,'Full dataset'!$A$4:$IE$190,2007+BQ$1-$C1286,FALSE),0)</f>
        <v>0</v>
      </c>
      <c r="BR1286">
        <f>IF($BG1286=1,VLOOKUP($A1286,'Full dataset'!$A$4:$IE$190,BR$1-2007+$C1286,FALSE),0)</f>
        <v>0</v>
      </c>
      <c r="BS1286">
        <f>IF($BG1286=1,VLOOKUP($A1286,'Full dataset'!$A$4:$IE$190,BS$1-2007+$C1286,FALSE),0)</f>
        <v>0</v>
      </c>
      <c r="BT1286">
        <f>IF($BG1286=1,VLOOKUP($A1286,'Full dataset'!$A$4:$IE$190,BT$1-2007+$C1286,FALSE),0)</f>
        <v>0</v>
      </c>
      <c r="BU1286">
        <f>IF($BG1286=1,VLOOKUP($A1286,'Full dataset'!$A$4:$IE$190,BU$1-2007+$C1286,FALSE),0)</f>
        <v>0</v>
      </c>
      <c r="BV1286">
        <f>IF($BG1286=1,VLOOKUP($A1286,'Full dataset'!$A$4:$IE$190,BV$1-2007+$C1286,FALSE),0)</f>
        <v>0</v>
      </c>
      <c r="BW1286">
        <f>IF($BG1286=1,VLOOKUP($A1286,'Full dataset'!$A$4:$IE$190,BW$1-2007+$C1286,FALSE),0)</f>
        <v>0</v>
      </c>
      <c r="BX1286">
        <f>IF($BG1286=1,VLOOKUP($A1286,'Full dataset'!$A$4:$IE$190,BX$1-2007+$C1286,FALSE),0)</f>
        <v>0</v>
      </c>
    </row>
    <row r="1287" spans="1:76" x14ac:dyDescent="0.25">
      <c r="A1287">
        <v>170</v>
      </c>
      <c r="B1287" t="s">
        <v>613</v>
      </c>
      <c r="C1287">
        <v>2013</v>
      </c>
      <c r="D1287" t="s">
        <v>582</v>
      </c>
      <c r="E1287">
        <f t="shared" si="122"/>
        <v>0</v>
      </c>
      <c r="U1287">
        <v>0</v>
      </c>
      <c r="V1287" t="s">
        <v>726</v>
      </c>
      <c r="W1287" t="s">
        <v>726</v>
      </c>
      <c r="X1287" t="s">
        <v>726</v>
      </c>
      <c r="Y1287">
        <v>0</v>
      </c>
      <c r="Z1287" t="s">
        <v>726</v>
      </c>
      <c r="AA1287" t="s">
        <v>726</v>
      </c>
      <c r="AB1287" t="s">
        <v>726</v>
      </c>
      <c r="AC1287">
        <f>VLOOKUP(A1287,'Full dataset'!$A$4:$IE$190,2033-C1287,FALSE)</f>
        <v>0</v>
      </c>
      <c r="AD1287" t="str">
        <f>VLOOKUP(A1287,'Full dataset'!$A$4:$IE$190,2041-C1287,FALSE)</f>
        <v>.</v>
      </c>
      <c r="AE1287">
        <f>VLOOKUP(A1287,'Full dataset'!$A$4:$IE$190,2050-C1287,FALSE)</f>
        <v>0</v>
      </c>
      <c r="AF1287">
        <v>0</v>
      </c>
      <c r="AG1287" t="str">
        <f>VLOOKUP($A1287,'Full dataset'!$A$4:$IE$190,2007+AG$1-$C1287,FALSE)</f>
        <v>.</v>
      </c>
      <c r="AH1287" t="str">
        <f>VLOOKUP($A1287,'Full dataset'!$A$4:$IE$190,2007+AH$1-$C1287,FALSE)</f>
        <v>.</v>
      </c>
      <c r="AI1287" t="str">
        <f>VLOOKUP($A1287,'Full dataset'!$A$4:$IE$190,2007+AI$1-$C1287,FALSE)</f>
        <v>.</v>
      </c>
      <c r="AJ1287" t="str">
        <f>VLOOKUP($A1287,'Full dataset'!$A$4:$IE$190,2007+AJ$1-$C1287,FALSE)</f>
        <v>.</v>
      </c>
      <c r="AK1287" t="str">
        <f>VLOOKUP($A1287,'Full dataset'!$A$4:$IE$190,2007+AK$1-$C1287,FALSE)</f>
        <v>.</v>
      </c>
      <c r="AL1287" t="str">
        <f>VLOOKUP($A1287,'Full dataset'!$A$4:$IE$190,2007+AL$1-$C1287,FALSE)</f>
        <v>.</v>
      </c>
      <c r="AM1287" t="str">
        <f>VLOOKUP($A1287,'Full dataset'!$A$4:$IE$190,2007+AM$1-$C1287,FALSE)</f>
        <v>.</v>
      </c>
      <c r="AN1287" t="str">
        <f>VLOOKUP($A1287,'Full dataset'!$A$4:$IE$190,2007+AN$1-$C1287,FALSE)</f>
        <v>.</v>
      </c>
      <c r="AO1287" t="str">
        <f>VLOOKUP($A1287,'Full dataset'!$A$4:$IE$190,2007+AO$1-$C1287,FALSE)</f>
        <v>.</v>
      </c>
      <c r="AP1287" t="s">
        <v>726</v>
      </c>
      <c r="AQ1287" t="s">
        <v>726</v>
      </c>
      <c r="AR1287" t="s">
        <v>726</v>
      </c>
      <c r="AS1287" t="s">
        <v>726</v>
      </c>
      <c r="AT1287" t="s">
        <v>726</v>
      </c>
      <c r="AU1287">
        <f>VLOOKUP(A1287,'Full dataset'!$A$4:$II$190,$AU$1,FALSE)</f>
        <v>9999</v>
      </c>
      <c r="AW1287" t="str">
        <f>VLOOKUP(A1287,'Full dataset'!$A$5:$IM$190,247,FALSE)</f>
        <v>.</v>
      </c>
      <c r="AX1287" t="str">
        <f>VLOOKUP(A1287,'Full dataset'!$A$4:$II$190,242,FALSE)</f>
        <v>.</v>
      </c>
      <c r="AY1287" t="str">
        <f>VLOOKUP(A1287,'Full dataset'!$A$5:$IM$190,246,FALSE)</f>
        <v>.</v>
      </c>
      <c r="AZ1287">
        <v>9999</v>
      </c>
      <c r="BA1287">
        <f>MAX(VLOOKUP($A1287,'Full dataset'!$A$4:$IX$190,BA$1,FALSE),AW1287)</f>
        <v>0</v>
      </c>
      <c r="BB1287">
        <f>IF(VLOOKUP($A1287,'Full dataset'!$A$4:$IX$190,BB$1,FALSE)&gt;0,VLOOKUP($A1287,'Full dataset'!$A$4:$IX$190,BB$1,FALSE),AU1287)</f>
        <v>9999</v>
      </c>
      <c r="BC1287">
        <f>MAX(VLOOKUP($A1287,'Full dataset'!$A$4:$IX$190,BC$1,FALSE),AY1287)</f>
        <v>0</v>
      </c>
      <c r="BD1287">
        <f>MAX(VLOOKUP($A1287,'Full dataset'!$A$4:$IX$190,BD$1,FALSE),AX1287)</f>
        <v>0</v>
      </c>
      <c r="BE1287">
        <f t="shared" si="123"/>
        <v>0</v>
      </c>
      <c r="BF1287">
        <f t="shared" si="124"/>
        <v>0</v>
      </c>
      <c r="BG1287">
        <f t="shared" si="125"/>
        <v>0</v>
      </c>
      <c r="BH1287">
        <f t="shared" si="120"/>
        <v>0</v>
      </c>
      <c r="BI1287">
        <f t="shared" si="121"/>
        <v>0</v>
      </c>
      <c r="BO1287">
        <f>IF(BF1287=1,VLOOKUP($A1287,'Full dataset'!$A$4:$IE$190,2007+BO$1-$C1287,FALSE),0)</f>
        <v>0</v>
      </c>
      <c r="BP1287">
        <f>IF(BF1287=1,VLOOKUP($A1287,'Full dataset'!$A$4:$IE$190,2007+BP$1-$C1287,FALSE),0)</f>
        <v>0</v>
      </c>
      <c r="BQ1287">
        <f>IF(BF1287=1,VLOOKUP($A1287,'Full dataset'!$A$4:$IE$190,2007+BQ$1-$C1287,FALSE),0)</f>
        <v>0</v>
      </c>
      <c r="BR1287">
        <f>IF($BG1287=1,VLOOKUP($A1287,'Full dataset'!$A$4:$IE$190,BR$1-2007+$C1287,FALSE),0)</f>
        <v>0</v>
      </c>
      <c r="BS1287">
        <f>IF($BG1287=1,VLOOKUP($A1287,'Full dataset'!$A$4:$IE$190,BS$1-2007+$C1287,FALSE),0)</f>
        <v>0</v>
      </c>
      <c r="BT1287">
        <f>IF($BG1287=1,VLOOKUP($A1287,'Full dataset'!$A$4:$IE$190,BT$1-2007+$C1287,FALSE),0)</f>
        <v>0</v>
      </c>
      <c r="BU1287">
        <f>IF($BG1287=1,VLOOKUP($A1287,'Full dataset'!$A$4:$IE$190,BU$1-2007+$C1287,FALSE),0)</f>
        <v>0</v>
      </c>
      <c r="BV1287">
        <f>IF($BG1287=1,VLOOKUP($A1287,'Full dataset'!$A$4:$IE$190,BV$1-2007+$C1287,FALSE),0)</f>
        <v>0</v>
      </c>
      <c r="BW1287">
        <f>IF($BG1287=1,VLOOKUP($A1287,'Full dataset'!$A$4:$IE$190,BW$1-2007+$C1287,FALSE),0)</f>
        <v>0</v>
      </c>
      <c r="BX1287">
        <f>IF($BG1287=1,VLOOKUP($A1287,'Full dataset'!$A$4:$IE$190,BX$1-2007+$C1287,FALSE),0)</f>
        <v>0</v>
      </c>
    </row>
    <row r="1288" spans="1:76" x14ac:dyDescent="0.25">
      <c r="A1288">
        <v>171</v>
      </c>
      <c r="B1288" t="s">
        <v>614</v>
      </c>
      <c r="C1288">
        <v>2013</v>
      </c>
      <c r="D1288" t="s">
        <v>587</v>
      </c>
      <c r="E1288">
        <f t="shared" si="122"/>
        <v>0</v>
      </c>
      <c r="U1288">
        <v>0</v>
      </c>
      <c r="V1288" t="s">
        <v>726</v>
      </c>
      <c r="W1288" t="s">
        <v>726</v>
      </c>
      <c r="X1288" t="s">
        <v>726</v>
      </c>
      <c r="Y1288">
        <v>0</v>
      </c>
      <c r="Z1288" t="s">
        <v>726</v>
      </c>
      <c r="AA1288" t="s">
        <v>726</v>
      </c>
      <c r="AB1288" t="s">
        <v>726</v>
      </c>
      <c r="AC1288">
        <f>VLOOKUP(A1288,'Full dataset'!$A$4:$IE$190,2033-C1288,FALSE)</f>
        <v>0</v>
      </c>
      <c r="AD1288" t="str">
        <f>VLOOKUP(A1288,'Full dataset'!$A$4:$IE$190,2041-C1288,FALSE)</f>
        <v>.</v>
      </c>
      <c r="AE1288">
        <f>VLOOKUP(A1288,'Full dataset'!$A$4:$IE$190,2050-C1288,FALSE)</f>
        <v>0</v>
      </c>
      <c r="AF1288">
        <v>0</v>
      </c>
      <c r="AG1288">
        <f>VLOOKUP($A1288,'Full dataset'!$A$4:$IE$190,2007+AG$1-$C1288,FALSE)</f>
        <v>49.649000000000001</v>
      </c>
      <c r="AH1288">
        <f>VLOOKUP($A1288,'Full dataset'!$A$4:$IE$190,2007+AH$1-$C1288,FALSE)</f>
        <v>1639.528</v>
      </c>
      <c r="AI1288">
        <f>VLOOKUP($A1288,'Full dataset'!$A$4:$IE$190,2007+AI$1-$C1288,FALSE)</f>
        <v>1209.9639999999999</v>
      </c>
      <c r="AJ1288" t="str">
        <f>VLOOKUP($A1288,'Full dataset'!$A$4:$IE$190,2007+AJ$1-$C1288,FALSE)</f>
        <v>.</v>
      </c>
      <c r="AK1288" t="str">
        <f>VLOOKUP($A1288,'Full dataset'!$A$4:$IE$190,2007+AK$1-$C1288,FALSE)</f>
        <v>.</v>
      </c>
      <c r="AL1288" t="str">
        <f>VLOOKUP($A1288,'Full dataset'!$A$4:$IE$190,2007+AL$1-$C1288,FALSE)</f>
        <v>.</v>
      </c>
      <c r="AM1288" t="str">
        <f>VLOOKUP($A1288,'Full dataset'!$A$4:$IE$190,2007+AM$1-$C1288,FALSE)</f>
        <v>.</v>
      </c>
      <c r="AN1288" t="str">
        <f>VLOOKUP($A1288,'Full dataset'!$A$4:$IE$190,2007+AN$1-$C1288,FALSE)</f>
        <v>.</v>
      </c>
      <c r="AO1288" t="str">
        <f>VLOOKUP($A1288,'Full dataset'!$A$4:$IE$190,2007+AO$1-$C1288,FALSE)</f>
        <v>.</v>
      </c>
      <c r="AP1288" t="s">
        <v>726</v>
      </c>
      <c r="AQ1288" t="s">
        <v>726</v>
      </c>
      <c r="AR1288" t="s">
        <v>726</v>
      </c>
      <c r="AS1288" t="s">
        <v>726</v>
      </c>
      <c r="AT1288" t="s">
        <v>726</v>
      </c>
      <c r="AU1288">
        <f>VLOOKUP(A1288,'Full dataset'!$A$4:$II$190,$AU$1,FALSE)</f>
        <v>9999</v>
      </c>
      <c r="AW1288" t="str">
        <f>VLOOKUP(A1288,'Full dataset'!$A$5:$IM$190,247,FALSE)</f>
        <v>.</v>
      </c>
      <c r="AX1288" t="str">
        <f>VLOOKUP(A1288,'Full dataset'!$A$4:$II$190,242,FALSE)</f>
        <v>.</v>
      </c>
      <c r="AY1288" t="str">
        <f>VLOOKUP(A1288,'Full dataset'!$A$5:$IM$190,246,FALSE)</f>
        <v>.</v>
      </c>
      <c r="AZ1288">
        <v>9999</v>
      </c>
      <c r="BA1288">
        <f>MAX(VLOOKUP($A1288,'Full dataset'!$A$4:$IX$190,BA$1,FALSE),AW1288)</f>
        <v>0</v>
      </c>
      <c r="BB1288">
        <f>IF(VLOOKUP($A1288,'Full dataset'!$A$4:$IX$190,BB$1,FALSE)&gt;0,VLOOKUP($A1288,'Full dataset'!$A$4:$IX$190,BB$1,FALSE),AU1288)</f>
        <v>9999</v>
      </c>
      <c r="BC1288">
        <f>MAX(VLOOKUP($A1288,'Full dataset'!$A$4:$IX$190,BC$1,FALSE),AY1288)</f>
        <v>0</v>
      </c>
      <c r="BD1288">
        <f>MAX(VLOOKUP($A1288,'Full dataset'!$A$4:$IX$190,BD$1,FALSE),AX1288)</f>
        <v>0</v>
      </c>
      <c r="BE1288">
        <f t="shared" si="123"/>
        <v>0</v>
      </c>
      <c r="BF1288">
        <f t="shared" si="124"/>
        <v>0</v>
      </c>
      <c r="BG1288">
        <f t="shared" si="125"/>
        <v>0</v>
      </c>
      <c r="BH1288">
        <f t="shared" si="120"/>
        <v>0</v>
      </c>
      <c r="BI1288">
        <f t="shared" si="121"/>
        <v>0</v>
      </c>
      <c r="BO1288">
        <f>IF(BF1288=1,VLOOKUP($A1288,'Full dataset'!$A$4:$IE$190,2007+BO$1-$C1288,FALSE),0)</f>
        <v>0</v>
      </c>
      <c r="BP1288">
        <f>IF(BF1288=1,VLOOKUP($A1288,'Full dataset'!$A$4:$IE$190,2007+BP$1-$C1288,FALSE),0)</f>
        <v>0</v>
      </c>
      <c r="BQ1288">
        <f>IF(BF1288=1,VLOOKUP($A1288,'Full dataset'!$A$4:$IE$190,2007+BQ$1-$C1288,FALSE),0)</f>
        <v>0</v>
      </c>
      <c r="BR1288">
        <f>IF($BG1288=1,VLOOKUP($A1288,'Full dataset'!$A$4:$IE$190,BR$1-2007+$C1288,FALSE),0)</f>
        <v>0</v>
      </c>
      <c r="BS1288">
        <f>IF($BG1288=1,VLOOKUP($A1288,'Full dataset'!$A$4:$IE$190,BS$1-2007+$C1288,FALSE),0)</f>
        <v>0</v>
      </c>
      <c r="BT1288">
        <f>IF($BG1288=1,VLOOKUP($A1288,'Full dataset'!$A$4:$IE$190,BT$1-2007+$C1288,FALSE),0)</f>
        <v>0</v>
      </c>
      <c r="BU1288">
        <f>IF($BG1288=1,VLOOKUP($A1288,'Full dataset'!$A$4:$IE$190,BU$1-2007+$C1288,FALSE),0)</f>
        <v>0</v>
      </c>
      <c r="BV1288">
        <f>IF($BG1288=1,VLOOKUP($A1288,'Full dataset'!$A$4:$IE$190,BV$1-2007+$C1288,FALSE),0)</f>
        <v>0</v>
      </c>
      <c r="BW1288">
        <f>IF($BG1288=1,VLOOKUP($A1288,'Full dataset'!$A$4:$IE$190,BW$1-2007+$C1288,FALSE),0)</f>
        <v>0</v>
      </c>
      <c r="BX1288">
        <f>IF($BG1288=1,VLOOKUP($A1288,'Full dataset'!$A$4:$IE$190,BX$1-2007+$C1288,FALSE),0)</f>
        <v>0</v>
      </c>
    </row>
    <row r="1289" spans="1:76" x14ac:dyDescent="0.25">
      <c r="A1289">
        <v>172</v>
      </c>
      <c r="B1289" t="s">
        <v>615</v>
      </c>
      <c r="C1289">
        <v>2013</v>
      </c>
      <c r="D1289" t="s">
        <v>587</v>
      </c>
      <c r="E1289">
        <f t="shared" si="122"/>
        <v>0</v>
      </c>
      <c r="U1289">
        <v>0</v>
      </c>
      <c r="V1289" t="s">
        <v>726</v>
      </c>
      <c r="W1289" t="s">
        <v>726</v>
      </c>
      <c r="X1289" t="s">
        <v>726</v>
      </c>
      <c r="Y1289">
        <v>0</v>
      </c>
      <c r="Z1289" t="s">
        <v>726</v>
      </c>
      <c r="AA1289" t="s">
        <v>726</v>
      </c>
      <c r="AB1289" t="s">
        <v>726</v>
      </c>
      <c r="AC1289">
        <f>VLOOKUP(A1289,'Full dataset'!$A$4:$IE$190,2033-C1289,FALSE)</f>
        <v>0</v>
      </c>
      <c r="AD1289" t="str">
        <f>VLOOKUP(A1289,'Full dataset'!$A$4:$IE$190,2041-C1289,FALSE)</f>
        <v>.</v>
      </c>
      <c r="AE1289">
        <f>VLOOKUP(A1289,'Full dataset'!$A$4:$IE$190,2050-C1289,FALSE)</f>
        <v>0</v>
      </c>
      <c r="AF1289">
        <v>0</v>
      </c>
      <c r="AG1289">
        <f>VLOOKUP($A1289,'Full dataset'!$A$4:$IE$190,2007+AG$1-$C1289,FALSE)</f>
        <v>24.256</v>
      </c>
      <c r="AH1289">
        <f>VLOOKUP($A1289,'Full dataset'!$A$4:$IE$190,2007+AH$1-$C1289,FALSE)</f>
        <v>591.63800000000003</v>
      </c>
      <c r="AI1289">
        <f>VLOOKUP($A1289,'Full dataset'!$A$4:$IE$190,2007+AI$1-$C1289,FALSE)</f>
        <v>446.46300000000002</v>
      </c>
      <c r="AJ1289" t="str">
        <f>VLOOKUP($A1289,'Full dataset'!$A$4:$IE$190,2007+AJ$1-$C1289,FALSE)</f>
        <v>.</v>
      </c>
      <c r="AK1289" t="str">
        <f>VLOOKUP($A1289,'Full dataset'!$A$4:$IE$190,2007+AK$1-$C1289,FALSE)</f>
        <v>.</v>
      </c>
      <c r="AL1289" t="str">
        <f>VLOOKUP($A1289,'Full dataset'!$A$4:$IE$190,2007+AL$1-$C1289,FALSE)</f>
        <v>.</v>
      </c>
      <c r="AM1289" t="str">
        <f>VLOOKUP($A1289,'Full dataset'!$A$4:$IE$190,2007+AM$1-$C1289,FALSE)</f>
        <v>.</v>
      </c>
      <c r="AN1289" t="str">
        <f>VLOOKUP($A1289,'Full dataset'!$A$4:$IE$190,2007+AN$1-$C1289,FALSE)</f>
        <v>.</v>
      </c>
      <c r="AO1289" t="str">
        <f>VLOOKUP($A1289,'Full dataset'!$A$4:$IE$190,2007+AO$1-$C1289,FALSE)</f>
        <v>.</v>
      </c>
      <c r="AP1289" t="s">
        <v>726</v>
      </c>
      <c r="AQ1289" t="s">
        <v>726</v>
      </c>
      <c r="AR1289" t="s">
        <v>726</v>
      </c>
      <c r="AS1289" t="s">
        <v>726</v>
      </c>
      <c r="AT1289" t="s">
        <v>726</v>
      </c>
      <c r="AU1289">
        <f>VLOOKUP(A1289,'Full dataset'!$A$4:$II$190,$AU$1,FALSE)</f>
        <v>9999</v>
      </c>
      <c r="AW1289" t="str">
        <f>VLOOKUP(A1289,'Full dataset'!$A$5:$IM$190,247,FALSE)</f>
        <v>.</v>
      </c>
      <c r="AX1289" t="str">
        <f>VLOOKUP(A1289,'Full dataset'!$A$4:$II$190,242,FALSE)</f>
        <v>.</v>
      </c>
      <c r="AY1289" t="str">
        <f>VLOOKUP(A1289,'Full dataset'!$A$5:$IM$190,246,FALSE)</f>
        <v>.</v>
      </c>
      <c r="AZ1289">
        <v>9999</v>
      </c>
      <c r="BA1289">
        <f>MAX(VLOOKUP($A1289,'Full dataset'!$A$4:$IX$190,BA$1,FALSE),AW1289)</f>
        <v>0</v>
      </c>
      <c r="BB1289">
        <f>IF(VLOOKUP($A1289,'Full dataset'!$A$4:$IX$190,BB$1,FALSE)&gt;0,VLOOKUP($A1289,'Full dataset'!$A$4:$IX$190,BB$1,FALSE),AU1289)</f>
        <v>9999</v>
      </c>
      <c r="BC1289">
        <f>MAX(VLOOKUP($A1289,'Full dataset'!$A$4:$IX$190,BC$1,FALSE),AY1289)</f>
        <v>0</v>
      </c>
      <c r="BD1289">
        <f>MAX(VLOOKUP($A1289,'Full dataset'!$A$4:$IX$190,BD$1,FALSE),AX1289)</f>
        <v>0</v>
      </c>
      <c r="BE1289">
        <f t="shared" si="123"/>
        <v>0</v>
      </c>
      <c r="BF1289">
        <f t="shared" si="124"/>
        <v>0</v>
      </c>
      <c r="BG1289">
        <f t="shared" si="125"/>
        <v>0</v>
      </c>
      <c r="BH1289">
        <f t="shared" si="120"/>
        <v>0</v>
      </c>
      <c r="BI1289">
        <f t="shared" si="121"/>
        <v>0</v>
      </c>
      <c r="BO1289">
        <f>IF(BF1289=1,VLOOKUP($A1289,'Full dataset'!$A$4:$IE$190,2007+BO$1-$C1289,FALSE),0)</f>
        <v>0</v>
      </c>
      <c r="BP1289">
        <f>IF(BF1289=1,VLOOKUP($A1289,'Full dataset'!$A$4:$IE$190,2007+BP$1-$C1289,FALSE),0)</f>
        <v>0</v>
      </c>
      <c r="BQ1289">
        <f>IF(BF1289=1,VLOOKUP($A1289,'Full dataset'!$A$4:$IE$190,2007+BQ$1-$C1289,FALSE),0)</f>
        <v>0</v>
      </c>
      <c r="BR1289">
        <f>IF($BG1289=1,VLOOKUP($A1289,'Full dataset'!$A$4:$IE$190,BR$1-2007+$C1289,FALSE),0)</f>
        <v>0</v>
      </c>
      <c r="BS1289">
        <f>IF($BG1289=1,VLOOKUP($A1289,'Full dataset'!$A$4:$IE$190,BS$1-2007+$C1289,FALSE),0)</f>
        <v>0</v>
      </c>
      <c r="BT1289">
        <f>IF($BG1289=1,VLOOKUP($A1289,'Full dataset'!$A$4:$IE$190,BT$1-2007+$C1289,FALSE),0)</f>
        <v>0</v>
      </c>
      <c r="BU1289">
        <f>IF($BG1289=1,VLOOKUP($A1289,'Full dataset'!$A$4:$IE$190,BU$1-2007+$C1289,FALSE),0)</f>
        <v>0</v>
      </c>
      <c r="BV1289">
        <f>IF($BG1289=1,VLOOKUP($A1289,'Full dataset'!$A$4:$IE$190,BV$1-2007+$C1289,FALSE),0)</f>
        <v>0</v>
      </c>
      <c r="BW1289">
        <f>IF($BG1289=1,VLOOKUP($A1289,'Full dataset'!$A$4:$IE$190,BW$1-2007+$C1289,FALSE),0)</f>
        <v>0</v>
      </c>
      <c r="BX1289">
        <f>IF($BG1289=1,VLOOKUP($A1289,'Full dataset'!$A$4:$IE$190,BX$1-2007+$C1289,FALSE),0)</f>
        <v>0</v>
      </c>
    </row>
    <row r="1290" spans="1:76" x14ac:dyDescent="0.25">
      <c r="A1290">
        <v>173</v>
      </c>
      <c r="B1290" t="s">
        <v>616</v>
      </c>
      <c r="C1290">
        <v>2013</v>
      </c>
      <c r="D1290" t="s">
        <v>591</v>
      </c>
      <c r="E1290">
        <f t="shared" si="122"/>
        <v>1</v>
      </c>
      <c r="S1290">
        <v>7370</v>
      </c>
      <c r="T1290">
        <v>519130</v>
      </c>
      <c r="U1290">
        <v>0</v>
      </c>
      <c r="V1290" t="s">
        <v>726</v>
      </c>
      <c r="W1290" t="s">
        <v>726</v>
      </c>
      <c r="X1290" t="s">
        <v>726</v>
      </c>
      <c r="Y1290">
        <v>0</v>
      </c>
      <c r="Z1290" t="s">
        <v>726</v>
      </c>
      <c r="AA1290" t="s">
        <v>726</v>
      </c>
      <c r="AB1290" t="s">
        <v>726</v>
      </c>
      <c r="AC1290">
        <f>VLOOKUP(A1290,'Full dataset'!$A$4:$IE$190,2033-C1290,FALSE)</f>
        <v>0</v>
      </c>
      <c r="AD1290" t="str">
        <f>VLOOKUP(A1290,'Full dataset'!$A$4:$IE$190,2041-C1290,FALSE)</f>
        <v>.</v>
      </c>
      <c r="AE1290">
        <f>VLOOKUP(A1290,'Full dataset'!$A$4:$IE$190,2050-C1290,FALSE)</f>
        <v>0</v>
      </c>
      <c r="AF1290">
        <v>0</v>
      </c>
      <c r="AG1290">
        <f>VLOOKUP($A1290,'Full dataset'!$A$4:$IE$190,2007+AG$1-$C1290,FALSE)</f>
        <v>2856</v>
      </c>
      <c r="AH1290">
        <f>VLOOKUP($A1290,'Full dataset'!$A$4:$IE$190,2007+AH$1-$C1290,FALSE)</f>
        <v>41488</v>
      </c>
      <c r="AI1290">
        <f>VLOOKUP($A1290,'Full dataset'!$A$4:$IE$190,2007+AI$1-$C1290,FALSE)</f>
        <v>16047</v>
      </c>
      <c r="AJ1290" t="str">
        <f>VLOOKUP($A1290,'Full dataset'!$A$4:$IE$190,2007+AJ$1-$C1290,FALSE)</f>
        <v>.</v>
      </c>
      <c r="AK1290" t="str">
        <f>VLOOKUP($A1290,'Full dataset'!$A$4:$IE$190,2007+AK$1-$C1290,FALSE)</f>
        <v>.</v>
      </c>
      <c r="AL1290" t="str">
        <f>VLOOKUP($A1290,'Full dataset'!$A$4:$IE$190,2007+AL$1-$C1290,FALSE)</f>
        <v>.</v>
      </c>
      <c r="AM1290" t="str">
        <f>VLOOKUP($A1290,'Full dataset'!$A$4:$IE$190,2007+AM$1-$C1290,FALSE)</f>
        <v>.</v>
      </c>
      <c r="AN1290" t="str">
        <f>VLOOKUP($A1290,'Full dataset'!$A$4:$IE$190,2007+AN$1-$C1290,FALSE)</f>
        <v>.</v>
      </c>
      <c r="AO1290" t="str">
        <f>VLOOKUP($A1290,'Full dataset'!$A$4:$IE$190,2007+AO$1-$C1290,FALSE)</f>
        <v>.</v>
      </c>
      <c r="AP1290" t="s">
        <v>726</v>
      </c>
      <c r="AQ1290" t="s">
        <v>726</v>
      </c>
      <c r="AR1290" t="s">
        <v>726</v>
      </c>
      <c r="AS1290" t="s">
        <v>726</v>
      </c>
      <c r="AT1290" t="s">
        <v>726</v>
      </c>
      <c r="AU1290">
        <f>VLOOKUP(A1290,'Full dataset'!$A$4:$II$190,$AU$1,FALSE)</f>
        <v>9999</v>
      </c>
      <c r="AW1290" t="str">
        <f>VLOOKUP(A1290,'Full dataset'!$A$5:$IM$190,247,FALSE)</f>
        <v>.</v>
      </c>
      <c r="AX1290" t="str">
        <f>VLOOKUP(A1290,'Full dataset'!$A$4:$II$190,242,FALSE)</f>
        <v>.</v>
      </c>
      <c r="AY1290" t="str">
        <f>VLOOKUP(A1290,'Full dataset'!$A$5:$IM$190,246,FALSE)</f>
        <v>.</v>
      </c>
      <c r="AZ1290">
        <v>9999</v>
      </c>
      <c r="BA1290">
        <f>MAX(VLOOKUP($A1290,'Full dataset'!$A$4:$IX$190,BA$1,FALSE),AW1290)</f>
        <v>0</v>
      </c>
      <c r="BB1290">
        <f>IF(VLOOKUP($A1290,'Full dataset'!$A$4:$IX$190,BB$1,FALSE)&gt;0,VLOOKUP($A1290,'Full dataset'!$A$4:$IX$190,BB$1,FALSE),AU1290)</f>
        <v>9999</v>
      </c>
      <c r="BC1290">
        <f>MAX(VLOOKUP($A1290,'Full dataset'!$A$4:$IX$190,BC$1,FALSE),AY1290)</f>
        <v>0</v>
      </c>
      <c r="BD1290">
        <f>MAX(VLOOKUP($A1290,'Full dataset'!$A$4:$IX$190,BD$1,FALSE),AX1290)</f>
        <v>0</v>
      </c>
      <c r="BE1290">
        <f t="shared" si="123"/>
        <v>0</v>
      </c>
      <c r="BF1290">
        <f t="shared" si="124"/>
        <v>0</v>
      </c>
      <c r="BG1290">
        <f t="shared" si="125"/>
        <v>0</v>
      </c>
      <c r="BH1290">
        <f t="shared" si="120"/>
        <v>0</v>
      </c>
      <c r="BI1290">
        <f t="shared" si="121"/>
        <v>0</v>
      </c>
      <c r="BO1290">
        <f>IF(BF1290=1,VLOOKUP($A1290,'Full dataset'!$A$4:$IE$190,2007+BO$1-$C1290,FALSE),0)</f>
        <v>0</v>
      </c>
      <c r="BP1290">
        <f>IF(BF1290=1,VLOOKUP($A1290,'Full dataset'!$A$4:$IE$190,2007+BP$1-$C1290,FALSE),0)</f>
        <v>0</v>
      </c>
      <c r="BQ1290">
        <f>IF(BF1290=1,VLOOKUP($A1290,'Full dataset'!$A$4:$IE$190,2007+BQ$1-$C1290,FALSE),0)</f>
        <v>0</v>
      </c>
      <c r="BR1290">
        <f>IF($BG1290=1,VLOOKUP($A1290,'Full dataset'!$A$4:$IE$190,BR$1-2007+$C1290,FALSE),0)</f>
        <v>0</v>
      </c>
      <c r="BS1290">
        <f>IF($BG1290=1,VLOOKUP($A1290,'Full dataset'!$A$4:$IE$190,BS$1-2007+$C1290,FALSE),0)</f>
        <v>0</v>
      </c>
      <c r="BT1290">
        <f>IF($BG1290=1,VLOOKUP($A1290,'Full dataset'!$A$4:$IE$190,BT$1-2007+$C1290,FALSE),0)</f>
        <v>0</v>
      </c>
      <c r="BU1290">
        <f>IF($BG1290=1,VLOOKUP($A1290,'Full dataset'!$A$4:$IE$190,BU$1-2007+$C1290,FALSE),0)</f>
        <v>0</v>
      </c>
      <c r="BV1290">
        <f>IF($BG1290=1,VLOOKUP($A1290,'Full dataset'!$A$4:$IE$190,BV$1-2007+$C1290,FALSE),0)</f>
        <v>0</v>
      </c>
      <c r="BW1290">
        <f>IF($BG1290=1,VLOOKUP($A1290,'Full dataset'!$A$4:$IE$190,BW$1-2007+$C1290,FALSE),0)</f>
        <v>0</v>
      </c>
      <c r="BX1290">
        <f>IF($BG1290=1,VLOOKUP($A1290,'Full dataset'!$A$4:$IE$190,BX$1-2007+$C1290,FALSE),0)</f>
        <v>0</v>
      </c>
    </row>
    <row r="1291" spans="1:76" x14ac:dyDescent="0.25">
      <c r="A1291">
        <v>174</v>
      </c>
      <c r="B1291" t="s">
        <v>617</v>
      </c>
      <c r="C1291">
        <v>2013</v>
      </c>
      <c r="D1291" t="s">
        <v>591</v>
      </c>
      <c r="E1291">
        <f t="shared" si="122"/>
        <v>1</v>
      </c>
      <c r="S1291">
        <v>3576</v>
      </c>
      <c r="T1291">
        <v>334210</v>
      </c>
      <c r="U1291">
        <v>0</v>
      </c>
      <c r="V1291" t="s">
        <v>726</v>
      </c>
      <c r="W1291" t="s">
        <v>726</v>
      </c>
      <c r="X1291" t="s">
        <v>726</v>
      </c>
      <c r="Y1291">
        <v>0</v>
      </c>
      <c r="Z1291" t="s">
        <v>726</v>
      </c>
      <c r="AA1291" t="s">
        <v>726</v>
      </c>
      <c r="AB1291" t="s">
        <v>726</v>
      </c>
      <c r="AC1291">
        <f>VLOOKUP(A1291,'Full dataset'!$A$4:$IE$190,2033-C1291,FALSE)</f>
        <v>0</v>
      </c>
      <c r="AD1291" t="str">
        <f>VLOOKUP(A1291,'Full dataset'!$A$4:$IE$190,2041-C1291,FALSE)</f>
        <v>.</v>
      </c>
      <c r="AE1291">
        <f>VLOOKUP(A1291,'Full dataset'!$A$4:$IE$190,2050-C1291,FALSE)</f>
        <v>0</v>
      </c>
      <c r="AF1291">
        <v>0</v>
      </c>
      <c r="AG1291">
        <f>VLOOKUP($A1291,'Full dataset'!$A$4:$IE$190,2007+AG$1-$C1291,FALSE)</f>
        <v>439.8</v>
      </c>
      <c r="AH1291">
        <f>VLOOKUP($A1291,'Full dataset'!$A$4:$IE$190,2007+AH$1-$C1291,FALSE)</f>
        <v>10326</v>
      </c>
      <c r="AI1291">
        <f>VLOOKUP($A1291,'Full dataset'!$A$4:$IE$190,2007+AI$1-$C1291,FALSE)</f>
        <v>4669.1000000000004</v>
      </c>
      <c r="AJ1291" t="str">
        <f>VLOOKUP($A1291,'Full dataset'!$A$4:$IE$190,2007+AJ$1-$C1291,FALSE)</f>
        <v>.</v>
      </c>
      <c r="AK1291" t="str">
        <f>VLOOKUP($A1291,'Full dataset'!$A$4:$IE$190,2007+AK$1-$C1291,FALSE)</f>
        <v>.</v>
      </c>
      <c r="AL1291" t="str">
        <f>VLOOKUP($A1291,'Full dataset'!$A$4:$IE$190,2007+AL$1-$C1291,FALSE)</f>
        <v>.</v>
      </c>
      <c r="AM1291" t="str">
        <f>VLOOKUP($A1291,'Full dataset'!$A$4:$IE$190,2007+AM$1-$C1291,FALSE)</f>
        <v>.</v>
      </c>
      <c r="AN1291" t="str">
        <f>VLOOKUP($A1291,'Full dataset'!$A$4:$IE$190,2007+AN$1-$C1291,FALSE)</f>
        <v>.</v>
      </c>
      <c r="AO1291" t="str">
        <f>VLOOKUP($A1291,'Full dataset'!$A$4:$IE$190,2007+AO$1-$C1291,FALSE)</f>
        <v>.</v>
      </c>
      <c r="AP1291" t="s">
        <v>726</v>
      </c>
      <c r="AQ1291" t="s">
        <v>726</v>
      </c>
      <c r="AR1291" t="s">
        <v>726</v>
      </c>
      <c r="AS1291" t="s">
        <v>726</v>
      </c>
      <c r="AT1291" t="s">
        <v>726</v>
      </c>
      <c r="AU1291">
        <f>VLOOKUP(A1291,'Full dataset'!$A$4:$II$190,$AU$1,FALSE)</f>
        <v>9999</v>
      </c>
      <c r="AW1291" t="str">
        <f>VLOOKUP(A1291,'Full dataset'!$A$5:$IM$190,247,FALSE)</f>
        <v>.</v>
      </c>
      <c r="AX1291" t="str">
        <f>VLOOKUP(A1291,'Full dataset'!$A$4:$II$190,242,FALSE)</f>
        <v>.</v>
      </c>
      <c r="AY1291" t="str">
        <f>VLOOKUP(A1291,'Full dataset'!$A$5:$IM$190,246,FALSE)</f>
        <v>.</v>
      </c>
      <c r="AZ1291">
        <v>9999</v>
      </c>
      <c r="BA1291">
        <f>MAX(VLOOKUP($A1291,'Full dataset'!$A$4:$IX$190,BA$1,FALSE),AW1291)</f>
        <v>0</v>
      </c>
      <c r="BB1291">
        <f>IF(VLOOKUP($A1291,'Full dataset'!$A$4:$IX$190,BB$1,FALSE)&gt;0,VLOOKUP($A1291,'Full dataset'!$A$4:$IX$190,BB$1,FALSE),AU1291)</f>
        <v>9999</v>
      </c>
      <c r="BC1291">
        <f>MAX(VLOOKUP($A1291,'Full dataset'!$A$4:$IX$190,BC$1,FALSE),AY1291)</f>
        <v>0</v>
      </c>
      <c r="BD1291">
        <f>MAX(VLOOKUP($A1291,'Full dataset'!$A$4:$IX$190,BD$1,FALSE),AX1291)</f>
        <v>0</v>
      </c>
      <c r="BE1291">
        <f t="shared" si="123"/>
        <v>0</v>
      </c>
      <c r="BF1291">
        <f t="shared" si="124"/>
        <v>0</v>
      </c>
      <c r="BG1291">
        <f t="shared" si="125"/>
        <v>0</v>
      </c>
      <c r="BH1291">
        <f t="shared" si="120"/>
        <v>0</v>
      </c>
      <c r="BI1291">
        <f t="shared" si="121"/>
        <v>0</v>
      </c>
      <c r="BO1291">
        <f>IF(BF1291=1,VLOOKUP($A1291,'Full dataset'!$A$4:$IE$190,2007+BO$1-$C1291,FALSE),0)</f>
        <v>0</v>
      </c>
      <c r="BP1291">
        <f>IF(BF1291=1,VLOOKUP($A1291,'Full dataset'!$A$4:$IE$190,2007+BP$1-$C1291,FALSE),0)</f>
        <v>0</v>
      </c>
      <c r="BQ1291">
        <f>IF(BF1291=1,VLOOKUP($A1291,'Full dataset'!$A$4:$IE$190,2007+BQ$1-$C1291,FALSE),0)</f>
        <v>0</v>
      </c>
      <c r="BR1291">
        <f>IF($BG1291=1,VLOOKUP($A1291,'Full dataset'!$A$4:$IE$190,BR$1-2007+$C1291,FALSE),0)</f>
        <v>0</v>
      </c>
      <c r="BS1291">
        <f>IF($BG1291=1,VLOOKUP($A1291,'Full dataset'!$A$4:$IE$190,BS$1-2007+$C1291,FALSE),0)</f>
        <v>0</v>
      </c>
      <c r="BT1291">
        <f>IF($BG1291=1,VLOOKUP($A1291,'Full dataset'!$A$4:$IE$190,BT$1-2007+$C1291,FALSE),0)</f>
        <v>0</v>
      </c>
      <c r="BU1291">
        <f>IF($BG1291=1,VLOOKUP($A1291,'Full dataset'!$A$4:$IE$190,BU$1-2007+$C1291,FALSE),0)</f>
        <v>0</v>
      </c>
      <c r="BV1291">
        <f>IF($BG1291=1,VLOOKUP($A1291,'Full dataset'!$A$4:$IE$190,BV$1-2007+$C1291,FALSE),0)</f>
        <v>0</v>
      </c>
      <c r="BW1291">
        <f>IF($BG1291=1,VLOOKUP($A1291,'Full dataset'!$A$4:$IE$190,BW$1-2007+$C1291,FALSE),0)</f>
        <v>0</v>
      </c>
      <c r="BX1291">
        <f>IF($BG1291=1,VLOOKUP($A1291,'Full dataset'!$A$4:$IE$190,BX$1-2007+$C1291,FALSE),0)</f>
        <v>0</v>
      </c>
    </row>
    <row r="1292" spans="1:76" x14ac:dyDescent="0.25">
      <c r="A1292">
        <v>175</v>
      </c>
      <c r="B1292" t="s">
        <v>618</v>
      </c>
      <c r="C1292">
        <v>2013</v>
      </c>
      <c r="D1292" t="s">
        <v>591</v>
      </c>
      <c r="E1292">
        <f t="shared" si="122"/>
        <v>1</v>
      </c>
      <c r="S1292">
        <v>2911</v>
      </c>
      <c r="T1292">
        <v>324110</v>
      </c>
      <c r="U1292">
        <v>0</v>
      </c>
      <c r="V1292" t="s">
        <v>726</v>
      </c>
      <c r="W1292" t="s">
        <v>726</v>
      </c>
      <c r="X1292" t="s">
        <v>726</v>
      </c>
      <c r="Y1292">
        <v>0</v>
      </c>
      <c r="Z1292" t="s">
        <v>726</v>
      </c>
      <c r="AA1292" t="s">
        <v>726</v>
      </c>
      <c r="AB1292" t="s">
        <v>726</v>
      </c>
      <c r="AC1292">
        <f>VLOOKUP(A1292,'Full dataset'!$A$4:$IE$190,2033-C1292,FALSE)</f>
        <v>0</v>
      </c>
      <c r="AD1292" t="str">
        <f>VLOOKUP(A1292,'Full dataset'!$A$4:$IE$190,2041-C1292,FALSE)</f>
        <v>.</v>
      </c>
      <c r="AE1292">
        <f>VLOOKUP(A1292,'Full dataset'!$A$4:$IE$190,2050-C1292,FALSE)</f>
        <v>0</v>
      </c>
      <c r="AF1292">
        <v>0</v>
      </c>
      <c r="AG1292">
        <f>VLOOKUP($A1292,'Full dataset'!$A$4:$IE$190,2007+AG$1-$C1292,FALSE)</f>
        <v>2720</v>
      </c>
      <c r="AH1292">
        <f>VLOOKUP($A1292,'Full dataset'!$A$4:$IE$190,2007+AH$1-$C1292,FALSE)</f>
        <v>47260</v>
      </c>
      <c r="AI1292">
        <f>VLOOKUP($A1292,'Full dataset'!$A$4:$IE$190,2007+AI$1-$C1292,FALSE)</f>
        <v>138074</v>
      </c>
      <c r="AJ1292" t="str">
        <f>VLOOKUP($A1292,'Full dataset'!$A$4:$IE$190,2007+AJ$1-$C1292,FALSE)</f>
        <v>.</v>
      </c>
      <c r="AK1292" t="str">
        <f>VLOOKUP($A1292,'Full dataset'!$A$4:$IE$190,2007+AK$1-$C1292,FALSE)</f>
        <v>.</v>
      </c>
      <c r="AL1292" t="str">
        <f>VLOOKUP($A1292,'Full dataset'!$A$4:$IE$190,2007+AL$1-$C1292,FALSE)</f>
        <v>.</v>
      </c>
      <c r="AM1292" t="str">
        <f>VLOOKUP($A1292,'Full dataset'!$A$4:$IE$190,2007+AM$1-$C1292,FALSE)</f>
        <v>.</v>
      </c>
      <c r="AN1292" t="str">
        <f>VLOOKUP($A1292,'Full dataset'!$A$4:$IE$190,2007+AN$1-$C1292,FALSE)</f>
        <v>.</v>
      </c>
      <c r="AO1292" t="str">
        <f>VLOOKUP($A1292,'Full dataset'!$A$4:$IE$190,2007+AO$1-$C1292,FALSE)</f>
        <v>.</v>
      </c>
      <c r="AP1292" t="s">
        <v>726</v>
      </c>
      <c r="AQ1292" t="s">
        <v>726</v>
      </c>
      <c r="AR1292" t="s">
        <v>726</v>
      </c>
      <c r="AS1292" t="s">
        <v>726</v>
      </c>
      <c r="AT1292" t="s">
        <v>726</v>
      </c>
      <c r="AU1292">
        <f>VLOOKUP(A1292,'Full dataset'!$A$4:$II$190,$AU$1,FALSE)</f>
        <v>9999</v>
      </c>
      <c r="AW1292" t="str">
        <f>VLOOKUP(A1292,'Full dataset'!$A$5:$IM$190,247,FALSE)</f>
        <v>.</v>
      </c>
      <c r="AX1292" t="str">
        <f>VLOOKUP(A1292,'Full dataset'!$A$4:$II$190,242,FALSE)</f>
        <v>.</v>
      </c>
      <c r="AY1292" t="str">
        <f>VLOOKUP(A1292,'Full dataset'!$A$5:$IM$190,246,FALSE)</f>
        <v>.</v>
      </c>
      <c r="AZ1292">
        <v>9999</v>
      </c>
      <c r="BA1292">
        <f>MAX(VLOOKUP($A1292,'Full dataset'!$A$4:$IX$190,BA$1,FALSE),AW1292)</f>
        <v>0</v>
      </c>
      <c r="BB1292">
        <f>IF(VLOOKUP($A1292,'Full dataset'!$A$4:$IX$190,BB$1,FALSE)&gt;0,VLOOKUP($A1292,'Full dataset'!$A$4:$IX$190,BB$1,FALSE),AU1292)</f>
        <v>9999</v>
      </c>
      <c r="BC1292">
        <f>MAX(VLOOKUP($A1292,'Full dataset'!$A$4:$IX$190,BC$1,FALSE),AY1292)</f>
        <v>0</v>
      </c>
      <c r="BD1292">
        <f>MAX(VLOOKUP($A1292,'Full dataset'!$A$4:$IX$190,BD$1,FALSE),AX1292)</f>
        <v>0</v>
      </c>
      <c r="BE1292">
        <f t="shared" si="123"/>
        <v>0</v>
      </c>
      <c r="BF1292">
        <f t="shared" si="124"/>
        <v>0</v>
      </c>
      <c r="BG1292">
        <f t="shared" si="125"/>
        <v>0</v>
      </c>
      <c r="BH1292">
        <f t="shared" si="120"/>
        <v>0</v>
      </c>
      <c r="BI1292">
        <f t="shared" si="121"/>
        <v>0</v>
      </c>
      <c r="BO1292">
        <f>IF(BF1292=1,VLOOKUP($A1292,'Full dataset'!$A$4:$IE$190,2007+BO$1-$C1292,FALSE),0)</f>
        <v>0</v>
      </c>
      <c r="BP1292">
        <f>IF(BF1292=1,VLOOKUP($A1292,'Full dataset'!$A$4:$IE$190,2007+BP$1-$C1292,FALSE),0)</f>
        <v>0</v>
      </c>
      <c r="BQ1292">
        <f>IF(BF1292=1,VLOOKUP($A1292,'Full dataset'!$A$4:$IE$190,2007+BQ$1-$C1292,FALSE),0)</f>
        <v>0</v>
      </c>
      <c r="BR1292">
        <f>IF($BG1292=1,VLOOKUP($A1292,'Full dataset'!$A$4:$IE$190,BR$1-2007+$C1292,FALSE),0)</f>
        <v>0</v>
      </c>
      <c r="BS1292">
        <f>IF($BG1292=1,VLOOKUP($A1292,'Full dataset'!$A$4:$IE$190,BS$1-2007+$C1292,FALSE),0)</f>
        <v>0</v>
      </c>
      <c r="BT1292">
        <f>IF($BG1292=1,VLOOKUP($A1292,'Full dataset'!$A$4:$IE$190,BT$1-2007+$C1292,FALSE),0)</f>
        <v>0</v>
      </c>
      <c r="BU1292">
        <f>IF($BG1292=1,VLOOKUP($A1292,'Full dataset'!$A$4:$IE$190,BU$1-2007+$C1292,FALSE),0)</f>
        <v>0</v>
      </c>
      <c r="BV1292">
        <f>IF($BG1292=1,VLOOKUP($A1292,'Full dataset'!$A$4:$IE$190,BV$1-2007+$C1292,FALSE),0)</f>
        <v>0</v>
      </c>
      <c r="BW1292">
        <f>IF($BG1292=1,VLOOKUP($A1292,'Full dataset'!$A$4:$IE$190,BW$1-2007+$C1292,FALSE),0)</f>
        <v>0</v>
      </c>
      <c r="BX1292">
        <f>IF($BG1292=1,VLOOKUP($A1292,'Full dataset'!$A$4:$IE$190,BX$1-2007+$C1292,FALSE),0)</f>
        <v>0</v>
      </c>
    </row>
    <row r="1293" spans="1:76" x14ac:dyDescent="0.25">
      <c r="A1293">
        <v>176</v>
      </c>
      <c r="B1293" t="s">
        <v>619</v>
      </c>
      <c r="C1293">
        <v>2013</v>
      </c>
      <c r="D1293" t="s">
        <v>632</v>
      </c>
      <c r="E1293">
        <f t="shared" si="122"/>
        <v>1</v>
      </c>
      <c r="S1293">
        <v>4812</v>
      </c>
      <c r="T1293">
        <v>517210</v>
      </c>
      <c r="U1293">
        <v>0</v>
      </c>
      <c r="V1293" t="s">
        <v>726</v>
      </c>
      <c r="W1293" t="s">
        <v>726</v>
      </c>
      <c r="X1293" t="s">
        <v>726</v>
      </c>
      <c r="Y1293">
        <v>0</v>
      </c>
      <c r="Z1293" t="s">
        <v>726</v>
      </c>
      <c r="AA1293" t="s">
        <v>726</v>
      </c>
      <c r="AB1293" t="s">
        <v>726</v>
      </c>
      <c r="AC1293">
        <f>VLOOKUP(A1293,'Full dataset'!$A$4:$IE$190,2033-C1293,FALSE)</f>
        <v>0</v>
      </c>
      <c r="AD1293" t="str">
        <f>VLOOKUP(A1293,'Full dataset'!$A$4:$IE$190,2041-C1293,FALSE)</f>
        <v>.</v>
      </c>
      <c r="AE1293">
        <f>VLOOKUP(A1293,'Full dataset'!$A$4:$IE$190,2050-C1293,FALSE)</f>
        <v>0</v>
      </c>
      <c r="AF1293">
        <v>0</v>
      </c>
      <c r="AG1293">
        <f>VLOOKUP($A1293,'Full dataset'!$A$4:$IE$190,2007+AG$1-$C1293,FALSE)</f>
        <v>35</v>
      </c>
      <c r="AH1293">
        <f>VLOOKUP($A1293,'Full dataset'!$A$4:$IE$190,2007+AH$1-$C1293,FALSE)</f>
        <v>49953</v>
      </c>
      <c r="AI1293">
        <f>VLOOKUP($A1293,'Full dataset'!$A$4:$IE$190,2007+AI$1-$C1293,FALSE)</f>
        <v>24420</v>
      </c>
      <c r="AJ1293" t="str">
        <f>VLOOKUP($A1293,'Full dataset'!$A$4:$IE$190,2007+AJ$1-$C1293,FALSE)</f>
        <v>.</v>
      </c>
      <c r="AK1293" t="str">
        <f>VLOOKUP($A1293,'Full dataset'!$A$4:$IE$190,2007+AK$1-$C1293,FALSE)</f>
        <v>.</v>
      </c>
      <c r="AL1293" t="str">
        <f>VLOOKUP($A1293,'Full dataset'!$A$4:$IE$190,2007+AL$1-$C1293,FALSE)</f>
        <v>.</v>
      </c>
      <c r="AM1293" t="str">
        <f>VLOOKUP($A1293,'Full dataset'!$A$4:$IE$190,2007+AM$1-$C1293,FALSE)</f>
        <v>.</v>
      </c>
      <c r="AN1293" t="str">
        <f>VLOOKUP($A1293,'Full dataset'!$A$4:$IE$190,2007+AN$1-$C1293,FALSE)</f>
        <v>.</v>
      </c>
      <c r="AO1293" t="str">
        <f>VLOOKUP($A1293,'Full dataset'!$A$4:$IE$190,2007+AO$1-$C1293,FALSE)</f>
        <v>.</v>
      </c>
      <c r="AP1293" t="s">
        <v>726</v>
      </c>
      <c r="AQ1293" t="s">
        <v>726</v>
      </c>
      <c r="AR1293" t="s">
        <v>726</v>
      </c>
      <c r="AS1293" t="s">
        <v>726</v>
      </c>
      <c r="AT1293" t="s">
        <v>726</v>
      </c>
      <c r="AU1293">
        <f>VLOOKUP(A1293,'Full dataset'!$A$4:$II$190,$AU$1,FALSE)</f>
        <v>9999</v>
      </c>
      <c r="AW1293" t="str">
        <f>VLOOKUP(A1293,'Full dataset'!$A$5:$IM$190,247,FALSE)</f>
        <v>.</v>
      </c>
      <c r="AX1293" t="str">
        <f>VLOOKUP(A1293,'Full dataset'!$A$4:$II$190,242,FALSE)</f>
        <v>.</v>
      </c>
      <c r="AY1293" t="str">
        <f>VLOOKUP(A1293,'Full dataset'!$A$5:$IM$190,246,FALSE)</f>
        <v>.</v>
      </c>
      <c r="AZ1293">
        <v>9999</v>
      </c>
      <c r="BA1293">
        <f>MAX(VLOOKUP($A1293,'Full dataset'!$A$4:$IX$190,BA$1,FALSE),AW1293)</f>
        <v>0</v>
      </c>
      <c r="BB1293">
        <f>IF(VLOOKUP($A1293,'Full dataset'!$A$4:$IX$190,BB$1,FALSE)&gt;0,VLOOKUP($A1293,'Full dataset'!$A$4:$IX$190,BB$1,FALSE),AU1293)</f>
        <v>9999</v>
      </c>
      <c r="BC1293">
        <f>MAX(VLOOKUP($A1293,'Full dataset'!$A$4:$IX$190,BC$1,FALSE),AY1293)</f>
        <v>0</v>
      </c>
      <c r="BD1293">
        <f>MAX(VLOOKUP($A1293,'Full dataset'!$A$4:$IX$190,BD$1,FALSE),AX1293)</f>
        <v>0</v>
      </c>
      <c r="BE1293">
        <f t="shared" si="123"/>
        <v>0</v>
      </c>
      <c r="BF1293">
        <f t="shared" si="124"/>
        <v>0</v>
      </c>
      <c r="BG1293">
        <f t="shared" si="125"/>
        <v>0</v>
      </c>
      <c r="BH1293">
        <f t="shared" si="120"/>
        <v>0</v>
      </c>
      <c r="BI1293">
        <f t="shared" si="121"/>
        <v>0</v>
      </c>
      <c r="BO1293">
        <f>IF(BF1293=1,VLOOKUP($A1293,'Full dataset'!$A$4:$IE$190,2007+BO$1-$C1293,FALSE),0)</f>
        <v>0</v>
      </c>
      <c r="BP1293">
        <f>IF(BF1293=1,VLOOKUP($A1293,'Full dataset'!$A$4:$IE$190,2007+BP$1-$C1293,FALSE),0)</f>
        <v>0</v>
      </c>
      <c r="BQ1293">
        <f>IF(BF1293=1,VLOOKUP($A1293,'Full dataset'!$A$4:$IE$190,2007+BQ$1-$C1293,FALSE),0)</f>
        <v>0</v>
      </c>
      <c r="BR1293">
        <f>IF($BG1293=1,VLOOKUP($A1293,'Full dataset'!$A$4:$IE$190,BR$1-2007+$C1293,FALSE),0)</f>
        <v>0</v>
      </c>
      <c r="BS1293">
        <f>IF($BG1293=1,VLOOKUP($A1293,'Full dataset'!$A$4:$IE$190,BS$1-2007+$C1293,FALSE),0)</f>
        <v>0</v>
      </c>
      <c r="BT1293">
        <f>IF($BG1293=1,VLOOKUP($A1293,'Full dataset'!$A$4:$IE$190,BT$1-2007+$C1293,FALSE),0)</f>
        <v>0</v>
      </c>
      <c r="BU1293">
        <f>IF($BG1293=1,VLOOKUP($A1293,'Full dataset'!$A$4:$IE$190,BU$1-2007+$C1293,FALSE),0)</f>
        <v>0</v>
      </c>
      <c r="BV1293">
        <f>IF($BG1293=1,VLOOKUP($A1293,'Full dataset'!$A$4:$IE$190,BV$1-2007+$C1293,FALSE),0)</f>
        <v>0</v>
      </c>
      <c r="BW1293">
        <f>IF($BG1293=1,VLOOKUP($A1293,'Full dataset'!$A$4:$IE$190,BW$1-2007+$C1293,FALSE),0)</f>
        <v>0</v>
      </c>
      <c r="BX1293">
        <f>IF($BG1293=1,VLOOKUP($A1293,'Full dataset'!$A$4:$IE$190,BX$1-2007+$C1293,FALSE),0)</f>
        <v>0</v>
      </c>
    </row>
    <row r="1294" spans="1:76" x14ac:dyDescent="0.25">
      <c r="A1294">
        <v>177</v>
      </c>
      <c r="B1294" t="s">
        <v>621</v>
      </c>
      <c r="C1294">
        <v>2013</v>
      </c>
      <c r="D1294" t="s">
        <v>582</v>
      </c>
      <c r="E1294">
        <f t="shared" si="122"/>
        <v>0</v>
      </c>
      <c r="U1294">
        <v>0</v>
      </c>
      <c r="V1294" t="s">
        <v>726</v>
      </c>
      <c r="W1294" t="s">
        <v>726</v>
      </c>
      <c r="X1294" t="s">
        <v>726</v>
      </c>
      <c r="Y1294">
        <v>0</v>
      </c>
      <c r="Z1294" t="s">
        <v>726</v>
      </c>
      <c r="AA1294" t="s">
        <v>726</v>
      </c>
      <c r="AB1294" t="s">
        <v>726</v>
      </c>
      <c r="AC1294">
        <f>VLOOKUP(A1294,'Full dataset'!$A$4:$IE$190,2033-C1294,FALSE)</f>
        <v>0</v>
      </c>
      <c r="AD1294" t="str">
        <f>VLOOKUP(A1294,'Full dataset'!$A$4:$IE$190,2041-C1294,FALSE)</f>
        <v>.</v>
      </c>
      <c r="AE1294">
        <f>VLOOKUP(A1294,'Full dataset'!$A$4:$IE$190,2050-C1294,FALSE)</f>
        <v>0</v>
      </c>
      <c r="AF1294">
        <v>0</v>
      </c>
      <c r="AG1294" t="str">
        <f>VLOOKUP($A1294,'Full dataset'!$A$4:$IE$190,2007+AG$1-$C1294,FALSE)</f>
        <v>.</v>
      </c>
      <c r="AH1294" t="str">
        <f>VLOOKUP($A1294,'Full dataset'!$A$4:$IE$190,2007+AH$1-$C1294,FALSE)</f>
        <v>.</v>
      </c>
      <c r="AI1294" t="str">
        <f>VLOOKUP($A1294,'Full dataset'!$A$4:$IE$190,2007+AI$1-$C1294,FALSE)</f>
        <v>.</v>
      </c>
      <c r="AJ1294" t="str">
        <f>VLOOKUP($A1294,'Full dataset'!$A$4:$IE$190,2007+AJ$1-$C1294,FALSE)</f>
        <v>.</v>
      </c>
      <c r="AK1294" t="str">
        <f>VLOOKUP($A1294,'Full dataset'!$A$4:$IE$190,2007+AK$1-$C1294,FALSE)</f>
        <v>.</v>
      </c>
      <c r="AL1294" t="str">
        <f>VLOOKUP($A1294,'Full dataset'!$A$4:$IE$190,2007+AL$1-$C1294,FALSE)</f>
        <v>.</v>
      </c>
      <c r="AM1294" t="str">
        <f>VLOOKUP($A1294,'Full dataset'!$A$4:$IE$190,2007+AM$1-$C1294,FALSE)</f>
        <v>.</v>
      </c>
      <c r="AN1294" t="str">
        <f>VLOOKUP($A1294,'Full dataset'!$A$4:$IE$190,2007+AN$1-$C1294,FALSE)</f>
        <v>.</v>
      </c>
      <c r="AO1294" t="str">
        <f>VLOOKUP($A1294,'Full dataset'!$A$4:$IE$190,2007+AO$1-$C1294,FALSE)</f>
        <v>.</v>
      </c>
      <c r="AP1294" t="s">
        <v>726</v>
      </c>
      <c r="AQ1294" t="s">
        <v>726</v>
      </c>
      <c r="AR1294" t="s">
        <v>726</v>
      </c>
      <c r="AS1294" t="s">
        <v>726</v>
      </c>
      <c r="AT1294" t="s">
        <v>726</v>
      </c>
      <c r="AU1294">
        <f>VLOOKUP(A1294,'Full dataset'!$A$4:$II$190,$AU$1,FALSE)</f>
        <v>9999</v>
      </c>
      <c r="AW1294" t="str">
        <f>VLOOKUP(A1294,'Full dataset'!$A$5:$IM$190,247,FALSE)</f>
        <v>.</v>
      </c>
      <c r="AX1294" t="str">
        <f>VLOOKUP(A1294,'Full dataset'!$A$4:$II$190,242,FALSE)</f>
        <v>.</v>
      </c>
      <c r="AY1294" t="str">
        <f>VLOOKUP(A1294,'Full dataset'!$A$5:$IM$190,246,FALSE)</f>
        <v>.</v>
      </c>
      <c r="AZ1294">
        <v>9999</v>
      </c>
      <c r="BA1294">
        <f>MAX(VLOOKUP($A1294,'Full dataset'!$A$4:$IX$190,BA$1,FALSE),AW1294)</f>
        <v>0</v>
      </c>
      <c r="BB1294">
        <f>IF(VLOOKUP($A1294,'Full dataset'!$A$4:$IX$190,BB$1,FALSE)&gt;0,VLOOKUP($A1294,'Full dataset'!$A$4:$IX$190,BB$1,FALSE),AU1294)</f>
        <v>9999</v>
      </c>
      <c r="BC1294">
        <f>MAX(VLOOKUP($A1294,'Full dataset'!$A$4:$IX$190,BC$1,FALSE),AY1294)</f>
        <v>0</v>
      </c>
      <c r="BD1294">
        <f>MAX(VLOOKUP($A1294,'Full dataset'!$A$4:$IX$190,BD$1,FALSE),AX1294)</f>
        <v>0</v>
      </c>
      <c r="BE1294">
        <f t="shared" si="123"/>
        <v>0</v>
      </c>
      <c r="BF1294">
        <f t="shared" si="124"/>
        <v>0</v>
      </c>
      <c r="BG1294">
        <f t="shared" si="125"/>
        <v>0</v>
      </c>
      <c r="BH1294">
        <f t="shared" si="120"/>
        <v>0</v>
      </c>
      <c r="BI1294">
        <f t="shared" si="121"/>
        <v>0</v>
      </c>
      <c r="BO1294">
        <f>IF(BF1294=1,VLOOKUP($A1294,'Full dataset'!$A$4:$IE$190,2007+BO$1-$C1294,FALSE),0)</f>
        <v>0</v>
      </c>
      <c r="BP1294">
        <f>IF(BF1294=1,VLOOKUP($A1294,'Full dataset'!$A$4:$IE$190,2007+BP$1-$C1294,FALSE),0)</f>
        <v>0</v>
      </c>
      <c r="BQ1294">
        <f>IF(BF1294=1,VLOOKUP($A1294,'Full dataset'!$A$4:$IE$190,2007+BQ$1-$C1294,FALSE),0)</f>
        <v>0</v>
      </c>
      <c r="BR1294">
        <f>IF($BG1294=1,VLOOKUP($A1294,'Full dataset'!$A$4:$IE$190,BR$1-2007+$C1294,FALSE),0)</f>
        <v>0</v>
      </c>
      <c r="BS1294">
        <f>IF($BG1294=1,VLOOKUP($A1294,'Full dataset'!$A$4:$IE$190,BS$1-2007+$C1294,FALSE),0)</f>
        <v>0</v>
      </c>
      <c r="BT1294">
        <f>IF($BG1294=1,VLOOKUP($A1294,'Full dataset'!$A$4:$IE$190,BT$1-2007+$C1294,FALSE),0)</f>
        <v>0</v>
      </c>
      <c r="BU1294">
        <f>IF($BG1294=1,VLOOKUP($A1294,'Full dataset'!$A$4:$IE$190,BU$1-2007+$C1294,FALSE),0)</f>
        <v>0</v>
      </c>
      <c r="BV1294">
        <f>IF($BG1294=1,VLOOKUP($A1294,'Full dataset'!$A$4:$IE$190,BV$1-2007+$C1294,FALSE),0)</f>
        <v>0</v>
      </c>
      <c r="BW1294">
        <f>IF($BG1294=1,VLOOKUP($A1294,'Full dataset'!$A$4:$IE$190,BW$1-2007+$C1294,FALSE),0)</f>
        <v>0</v>
      </c>
      <c r="BX1294">
        <f>IF($BG1294=1,VLOOKUP($A1294,'Full dataset'!$A$4:$IE$190,BX$1-2007+$C1294,FALSE),0)</f>
        <v>0</v>
      </c>
    </row>
    <row r="1295" spans="1:76" x14ac:dyDescent="0.25">
      <c r="A1295">
        <v>178</v>
      </c>
      <c r="B1295" t="s">
        <v>622</v>
      </c>
      <c r="C1295">
        <v>2013</v>
      </c>
      <c r="D1295" t="s">
        <v>582</v>
      </c>
      <c r="E1295">
        <f t="shared" si="122"/>
        <v>0</v>
      </c>
      <c r="U1295">
        <v>0</v>
      </c>
      <c r="V1295" t="s">
        <v>726</v>
      </c>
      <c r="W1295" t="s">
        <v>726</v>
      </c>
      <c r="X1295" t="s">
        <v>726</v>
      </c>
      <c r="Y1295">
        <v>0</v>
      </c>
      <c r="Z1295" t="s">
        <v>726</v>
      </c>
      <c r="AA1295" t="s">
        <v>726</v>
      </c>
      <c r="AB1295" t="s">
        <v>726</v>
      </c>
      <c r="AC1295">
        <f>VLOOKUP(A1295,'Full dataset'!$A$4:$IE$190,2033-C1295,FALSE)</f>
        <v>0</v>
      </c>
      <c r="AD1295" t="str">
        <f>VLOOKUP(A1295,'Full dataset'!$A$4:$IE$190,2041-C1295,FALSE)</f>
        <v>.</v>
      </c>
      <c r="AE1295">
        <f>VLOOKUP(A1295,'Full dataset'!$A$4:$IE$190,2050-C1295,FALSE)</f>
        <v>0</v>
      </c>
      <c r="AF1295">
        <v>0</v>
      </c>
      <c r="AG1295" t="str">
        <f>VLOOKUP($A1295,'Full dataset'!$A$4:$IE$190,2007+AG$1-$C1295,FALSE)</f>
        <v>.</v>
      </c>
      <c r="AH1295" t="str">
        <f>VLOOKUP($A1295,'Full dataset'!$A$4:$IE$190,2007+AH$1-$C1295,FALSE)</f>
        <v>.</v>
      </c>
      <c r="AI1295" t="str">
        <f>VLOOKUP($A1295,'Full dataset'!$A$4:$IE$190,2007+AI$1-$C1295,FALSE)</f>
        <v>.</v>
      </c>
      <c r="AJ1295" t="str">
        <f>VLOOKUP($A1295,'Full dataset'!$A$4:$IE$190,2007+AJ$1-$C1295,FALSE)</f>
        <v>.</v>
      </c>
      <c r="AK1295" t="str">
        <f>VLOOKUP($A1295,'Full dataset'!$A$4:$IE$190,2007+AK$1-$C1295,FALSE)</f>
        <v>.</v>
      </c>
      <c r="AL1295" t="str">
        <f>VLOOKUP($A1295,'Full dataset'!$A$4:$IE$190,2007+AL$1-$C1295,FALSE)</f>
        <v>.</v>
      </c>
      <c r="AM1295" t="str">
        <f>VLOOKUP($A1295,'Full dataset'!$A$4:$IE$190,2007+AM$1-$C1295,FALSE)</f>
        <v>.</v>
      </c>
      <c r="AN1295" t="str">
        <f>VLOOKUP($A1295,'Full dataset'!$A$4:$IE$190,2007+AN$1-$C1295,FALSE)</f>
        <v>.</v>
      </c>
      <c r="AO1295" t="str">
        <f>VLOOKUP($A1295,'Full dataset'!$A$4:$IE$190,2007+AO$1-$C1295,FALSE)</f>
        <v>.</v>
      </c>
      <c r="AP1295" t="s">
        <v>726</v>
      </c>
      <c r="AQ1295" t="s">
        <v>726</v>
      </c>
      <c r="AR1295" t="s">
        <v>726</v>
      </c>
      <c r="AS1295" t="s">
        <v>726</v>
      </c>
      <c r="AT1295" t="s">
        <v>726</v>
      </c>
      <c r="AU1295">
        <f>VLOOKUP(A1295,'Full dataset'!$A$4:$II$190,$AU$1,FALSE)</f>
        <v>9999</v>
      </c>
      <c r="AW1295" t="str">
        <f>VLOOKUP(A1295,'Full dataset'!$A$5:$IM$190,247,FALSE)</f>
        <v>.</v>
      </c>
      <c r="AX1295" t="str">
        <f>VLOOKUP(A1295,'Full dataset'!$A$4:$II$190,242,FALSE)</f>
        <v>.</v>
      </c>
      <c r="AY1295" t="str">
        <f>VLOOKUP(A1295,'Full dataset'!$A$5:$IM$190,246,FALSE)</f>
        <v>.</v>
      </c>
      <c r="AZ1295">
        <v>9999</v>
      </c>
      <c r="BA1295">
        <f>MAX(VLOOKUP($A1295,'Full dataset'!$A$4:$IX$190,BA$1,FALSE),AW1295)</f>
        <v>0</v>
      </c>
      <c r="BB1295">
        <f>IF(VLOOKUP($A1295,'Full dataset'!$A$4:$IX$190,BB$1,FALSE)&gt;0,VLOOKUP($A1295,'Full dataset'!$A$4:$IX$190,BB$1,FALSE),AU1295)</f>
        <v>9999</v>
      </c>
      <c r="BC1295">
        <f>MAX(VLOOKUP($A1295,'Full dataset'!$A$4:$IX$190,BC$1,FALSE),AY1295)</f>
        <v>0</v>
      </c>
      <c r="BD1295">
        <f>MAX(VLOOKUP($A1295,'Full dataset'!$A$4:$IX$190,BD$1,FALSE),AX1295)</f>
        <v>0</v>
      </c>
      <c r="BE1295">
        <f t="shared" si="123"/>
        <v>0</v>
      </c>
      <c r="BF1295">
        <f t="shared" si="124"/>
        <v>0</v>
      </c>
      <c r="BG1295">
        <f t="shared" si="125"/>
        <v>0</v>
      </c>
      <c r="BH1295">
        <f t="shared" si="120"/>
        <v>0</v>
      </c>
      <c r="BI1295">
        <f t="shared" si="121"/>
        <v>0</v>
      </c>
      <c r="BO1295">
        <f>IF(BF1295=1,VLOOKUP($A1295,'Full dataset'!$A$4:$IE$190,2007+BO$1-$C1295,FALSE),0)</f>
        <v>0</v>
      </c>
      <c r="BP1295">
        <f>IF(BF1295=1,VLOOKUP($A1295,'Full dataset'!$A$4:$IE$190,2007+BP$1-$C1295,FALSE),0)</f>
        <v>0</v>
      </c>
      <c r="BQ1295">
        <f>IF(BF1295=1,VLOOKUP($A1295,'Full dataset'!$A$4:$IE$190,2007+BQ$1-$C1295,FALSE),0)</f>
        <v>0</v>
      </c>
      <c r="BR1295">
        <f>IF($BG1295=1,VLOOKUP($A1295,'Full dataset'!$A$4:$IE$190,BR$1-2007+$C1295,FALSE),0)</f>
        <v>0</v>
      </c>
      <c r="BS1295">
        <f>IF($BG1295=1,VLOOKUP($A1295,'Full dataset'!$A$4:$IE$190,BS$1-2007+$C1295,FALSE),0)</f>
        <v>0</v>
      </c>
      <c r="BT1295">
        <f>IF($BG1295=1,VLOOKUP($A1295,'Full dataset'!$A$4:$IE$190,BT$1-2007+$C1295,FALSE),0)</f>
        <v>0</v>
      </c>
      <c r="BU1295">
        <f>IF($BG1295=1,VLOOKUP($A1295,'Full dataset'!$A$4:$IE$190,BU$1-2007+$C1295,FALSE),0)</f>
        <v>0</v>
      </c>
      <c r="BV1295">
        <f>IF($BG1295=1,VLOOKUP($A1295,'Full dataset'!$A$4:$IE$190,BV$1-2007+$C1295,FALSE),0)</f>
        <v>0</v>
      </c>
      <c r="BW1295">
        <f>IF($BG1295=1,VLOOKUP($A1295,'Full dataset'!$A$4:$IE$190,BW$1-2007+$C1295,FALSE),0)</f>
        <v>0</v>
      </c>
      <c r="BX1295">
        <f>IF($BG1295=1,VLOOKUP($A1295,'Full dataset'!$A$4:$IE$190,BX$1-2007+$C1295,FALSE),0)</f>
        <v>0</v>
      </c>
    </row>
    <row r="1296" spans="1:76" x14ac:dyDescent="0.25">
      <c r="A1296">
        <v>179</v>
      </c>
      <c r="B1296" t="s">
        <v>623</v>
      </c>
      <c r="C1296">
        <v>2013</v>
      </c>
      <c r="D1296" t="s">
        <v>582</v>
      </c>
      <c r="E1296">
        <f t="shared" si="122"/>
        <v>0</v>
      </c>
      <c r="U1296">
        <v>0</v>
      </c>
      <c r="V1296" t="s">
        <v>726</v>
      </c>
      <c r="W1296" t="s">
        <v>726</v>
      </c>
      <c r="X1296" t="s">
        <v>726</v>
      </c>
      <c r="Y1296">
        <v>0</v>
      </c>
      <c r="Z1296" t="s">
        <v>726</v>
      </c>
      <c r="AA1296" t="s">
        <v>726</v>
      </c>
      <c r="AB1296" t="s">
        <v>726</v>
      </c>
      <c r="AC1296">
        <f>VLOOKUP(A1296,'Full dataset'!$A$4:$IE$190,2033-C1296,FALSE)</f>
        <v>0</v>
      </c>
      <c r="AD1296" t="str">
        <f>VLOOKUP(A1296,'Full dataset'!$A$4:$IE$190,2041-C1296,FALSE)</f>
        <v>.</v>
      </c>
      <c r="AE1296">
        <f>VLOOKUP(A1296,'Full dataset'!$A$4:$IE$190,2050-C1296,FALSE)</f>
        <v>0</v>
      </c>
      <c r="AF1296">
        <v>0</v>
      </c>
      <c r="AG1296" t="str">
        <f>VLOOKUP($A1296,'Full dataset'!$A$4:$IE$190,2007+AG$1-$C1296,FALSE)</f>
        <v>.</v>
      </c>
      <c r="AH1296" t="str">
        <f>VLOOKUP($A1296,'Full dataset'!$A$4:$IE$190,2007+AH$1-$C1296,FALSE)</f>
        <v>.</v>
      </c>
      <c r="AI1296" t="str">
        <f>VLOOKUP($A1296,'Full dataset'!$A$4:$IE$190,2007+AI$1-$C1296,FALSE)</f>
        <v>.</v>
      </c>
      <c r="AJ1296" t="str">
        <f>VLOOKUP($A1296,'Full dataset'!$A$4:$IE$190,2007+AJ$1-$C1296,FALSE)</f>
        <v>.</v>
      </c>
      <c r="AK1296" t="str">
        <f>VLOOKUP($A1296,'Full dataset'!$A$4:$IE$190,2007+AK$1-$C1296,FALSE)</f>
        <v>.</v>
      </c>
      <c r="AL1296" t="str">
        <f>VLOOKUP($A1296,'Full dataset'!$A$4:$IE$190,2007+AL$1-$C1296,FALSE)</f>
        <v>.</v>
      </c>
      <c r="AM1296" t="str">
        <f>VLOOKUP($A1296,'Full dataset'!$A$4:$IE$190,2007+AM$1-$C1296,FALSE)</f>
        <v>.</v>
      </c>
      <c r="AN1296" t="str">
        <f>VLOOKUP($A1296,'Full dataset'!$A$4:$IE$190,2007+AN$1-$C1296,FALSE)</f>
        <v>.</v>
      </c>
      <c r="AO1296" t="str">
        <f>VLOOKUP($A1296,'Full dataset'!$A$4:$IE$190,2007+AO$1-$C1296,FALSE)</f>
        <v>.</v>
      </c>
      <c r="AP1296" t="s">
        <v>726</v>
      </c>
      <c r="AQ1296" t="s">
        <v>726</v>
      </c>
      <c r="AR1296" t="s">
        <v>726</v>
      </c>
      <c r="AS1296" t="s">
        <v>726</v>
      </c>
      <c r="AT1296" t="s">
        <v>726</v>
      </c>
      <c r="AU1296">
        <f>VLOOKUP(A1296,'Full dataset'!$A$4:$II$190,$AU$1,FALSE)</f>
        <v>9999</v>
      </c>
      <c r="AW1296" t="str">
        <f>VLOOKUP(A1296,'Full dataset'!$A$5:$IM$190,247,FALSE)</f>
        <v>.</v>
      </c>
      <c r="AX1296" t="str">
        <f>VLOOKUP(A1296,'Full dataset'!$A$4:$II$190,242,FALSE)</f>
        <v>.</v>
      </c>
      <c r="AY1296" t="str">
        <f>VLOOKUP(A1296,'Full dataset'!$A$5:$IM$190,246,FALSE)</f>
        <v>.</v>
      </c>
      <c r="AZ1296">
        <v>9999</v>
      </c>
      <c r="BA1296">
        <f>MAX(VLOOKUP($A1296,'Full dataset'!$A$4:$IX$190,BA$1,FALSE),AW1296)</f>
        <v>0</v>
      </c>
      <c r="BB1296">
        <f>IF(VLOOKUP($A1296,'Full dataset'!$A$4:$IX$190,BB$1,FALSE)&gt;0,VLOOKUP($A1296,'Full dataset'!$A$4:$IX$190,BB$1,FALSE),AU1296)</f>
        <v>9999</v>
      </c>
      <c r="BC1296">
        <f>MAX(VLOOKUP($A1296,'Full dataset'!$A$4:$IX$190,BC$1,FALSE),AY1296)</f>
        <v>0</v>
      </c>
      <c r="BD1296">
        <f>MAX(VLOOKUP($A1296,'Full dataset'!$A$4:$IX$190,BD$1,FALSE),AX1296)</f>
        <v>0</v>
      </c>
      <c r="BE1296">
        <f t="shared" si="123"/>
        <v>0</v>
      </c>
      <c r="BF1296">
        <f t="shared" si="124"/>
        <v>0</v>
      </c>
      <c r="BG1296">
        <f t="shared" si="125"/>
        <v>0</v>
      </c>
      <c r="BH1296">
        <f t="shared" si="120"/>
        <v>0</v>
      </c>
      <c r="BI1296">
        <f t="shared" si="121"/>
        <v>0</v>
      </c>
      <c r="BO1296">
        <f>IF(BF1296=1,VLOOKUP($A1296,'Full dataset'!$A$4:$IE$190,2007+BO$1-$C1296,FALSE),0)</f>
        <v>0</v>
      </c>
      <c r="BP1296">
        <f>IF(BF1296=1,VLOOKUP($A1296,'Full dataset'!$A$4:$IE$190,2007+BP$1-$C1296,FALSE),0)</f>
        <v>0</v>
      </c>
      <c r="BQ1296">
        <f>IF(BF1296=1,VLOOKUP($A1296,'Full dataset'!$A$4:$IE$190,2007+BQ$1-$C1296,FALSE),0)</f>
        <v>0</v>
      </c>
      <c r="BR1296">
        <f>IF($BG1296=1,VLOOKUP($A1296,'Full dataset'!$A$4:$IE$190,BR$1-2007+$C1296,FALSE),0)</f>
        <v>0</v>
      </c>
      <c r="BS1296">
        <f>IF($BG1296=1,VLOOKUP($A1296,'Full dataset'!$A$4:$IE$190,BS$1-2007+$C1296,FALSE),0)</f>
        <v>0</v>
      </c>
      <c r="BT1296">
        <f>IF($BG1296=1,VLOOKUP($A1296,'Full dataset'!$A$4:$IE$190,BT$1-2007+$C1296,FALSE),0)</f>
        <v>0</v>
      </c>
      <c r="BU1296">
        <f>IF($BG1296=1,VLOOKUP($A1296,'Full dataset'!$A$4:$IE$190,BU$1-2007+$C1296,FALSE),0)</f>
        <v>0</v>
      </c>
      <c r="BV1296">
        <f>IF($BG1296=1,VLOOKUP($A1296,'Full dataset'!$A$4:$IE$190,BV$1-2007+$C1296,FALSE),0)</f>
        <v>0</v>
      </c>
      <c r="BW1296">
        <f>IF($BG1296=1,VLOOKUP($A1296,'Full dataset'!$A$4:$IE$190,BW$1-2007+$C1296,FALSE),0)</f>
        <v>0</v>
      </c>
      <c r="BX1296">
        <f>IF($BG1296=1,VLOOKUP($A1296,'Full dataset'!$A$4:$IE$190,BX$1-2007+$C1296,FALSE),0)</f>
        <v>0</v>
      </c>
    </row>
    <row r="1297" spans="1:76" x14ac:dyDescent="0.25">
      <c r="A1297">
        <v>180</v>
      </c>
      <c r="B1297" t="s">
        <v>624</v>
      </c>
      <c r="C1297">
        <v>2013</v>
      </c>
      <c r="D1297" t="s">
        <v>582</v>
      </c>
      <c r="E1297">
        <f t="shared" si="122"/>
        <v>0</v>
      </c>
      <c r="U1297">
        <v>0</v>
      </c>
      <c r="V1297" t="s">
        <v>726</v>
      </c>
      <c r="W1297" t="s">
        <v>726</v>
      </c>
      <c r="X1297" t="s">
        <v>726</v>
      </c>
      <c r="Y1297">
        <v>0</v>
      </c>
      <c r="Z1297" t="s">
        <v>726</v>
      </c>
      <c r="AA1297" t="s">
        <v>726</v>
      </c>
      <c r="AB1297" t="s">
        <v>726</v>
      </c>
      <c r="AC1297">
        <f>VLOOKUP(A1297,'Full dataset'!$A$4:$IE$190,2033-C1297,FALSE)</f>
        <v>0</v>
      </c>
      <c r="AD1297" t="str">
        <f>VLOOKUP(A1297,'Full dataset'!$A$4:$IE$190,2041-C1297,FALSE)</f>
        <v>.</v>
      </c>
      <c r="AE1297">
        <f>VLOOKUP(A1297,'Full dataset'!$A$4:$IE$190,2050-C1297,FALSE)</f>
        <v>0</v>
      </c>
      <c r="AF1297">
        <v>0</v>
      </c>
      <c r="AG1297" t="str">
        <f>VLOOKUP($A1297,'Full dataset'!$A$4:$IE$190,2007+AG$1-$C1297,FALSE)</f>
        <v>.</v>
      </c>
      <c r="AH1297" t="str">
        <f>VLOOKUP($A1297,'Full dataset'!$A$4:$IE$190,2007+AH$1-$C1297,FALSE)</f>
        <v>.</v>
      </c>
      <c r="AI1297" t="str">
        <f>VLOOKUP($A1297,'Full dataset'!$A$4:$IE$190,2007+AI$1-$C1297,FALSE)</f>
        <v>.</v>
      </c>
      <c r="AJ1297" t="str">
        <f>VLOOKUP($A1297,'Full dataset'!$A$4:$IE$190,2007+AJ$1-$C1297,FALSE)</f>
        <v>.</v>
      </c>
      <c r="AK1297" t="str">
        <f>VLOOKUP($A1297,'Full dataset'!$A$4:$IE$190,2007+AK$1-$C1297,FALSE)</f>
        <v>.</v>
      </c>
      <c r="AL1297" t="str">
        <f>VLOOKUP($A1297,'Full dataset'!$A$4:$IE$190,2007+AL$1-$C1297,FALSE)</f>
        <v>.</v>
      </c>
      <c r="AM1297" t="str">
        <f>VLOOKUP($A1297,'Full dataset'!$A$4:$IE$190,2007+AM$1-$C1297,FALSE)</f>
        <v>.</v>
      </c>
      <c r="AN1297" t="str">
        <f>VLOOKUP($A1297,'Full dataset'!$A$4:$IE$190,2007+AN$1-$C1297,FALSE)</f>
        <v>.</v>
      </c>
      <c r="AO1297" t="str">
        <f>VLOOKUP($A1297,'Full dataset'!$A$4:$IE$190,2007+AO$1-$C1297,FALSE)</f>
        <v>.</v>
      </c>
      <c r="AP1297" t="s">
        <v>726</v>
      </c>
      <c r="AQ1297" t="s">
        <v>726</v>
      </c>
      <c r="AR1297" t="s">
        <v>726</v>
      </c>
      <c r="AS1297" t="s">
        <v>726</v>
      </c>
      <c r="AT1297" t="s">
        <v>726</v>
      </c>
      <c r="AU1297">
        <f>VLOOKUP(A1297,'Full dataset'!$A$4:$II$190,$AU$1,FALSE)</f>
        <v>9999</v>
      </c>
      <c r="AW1297" t="str">
        <f>VLOOKUP(A1297,'Full dataset'!$A$5:$IM$190,247,FALSE)</f>
        <v>.</v>
      </c>
      <c r="AX1297" t="str">
        <f>VLOOKUP(A1297,'Full dataset'!$A$4:$II$190,242,FALSE)</f>
        <v>.</v>
      </c>
      <c r="AY1297" t="str">
        <f>VLOOKUP(A1297,'Full dataset'!$A$5:$IM$190,246,FALSE)</f>
        <v>.</v>
      </c>
      <c r="AZ1297">
        <v>9999</v>
      </c>
      <c r="BA1297">
        <f>MAX(VLOOKUP($A1297,'Full dataset'!$A$4:$IX$190,BA$1,FALSE),AW1297)</f>
        <v>0</v>
      </c>
      <c r="BB1297">
        <f>IF(VLOOKUP($A1297,'Full dataset'!$A$4:$IX$190,BB$1,FALSE)&gt;0,VLOOKUP($A1297,'Full dataset'!$A$4:$IX$190,BB$1,FALSE),AU1297)</f>
        <v>9999</v>
      </c>
      <c r="BC1297">
        <f>MAX(VLOOKUP($A1297,'Full dataset'!$A$4:$IX$190,BC$1,FALSE),AY1297)</f>
        <v>0</v>
      </c>
      <c r="BD1297">
        <f>MAX(VLOOKUP($A1297,'Full dataset'!$A$4:$IX$190,BD$1,FALSE),AX1297)</f>
        <v>0</v>
      </c>
      <c r="BE1297">
        <f t="shared" si="123"/>
        <v>0</v>
      </c>
      <c r="BF1297">
        <f t="shared" si="124"/>
        <v>0</v>
      </c>
      <c r="BG1297">
        <f t="shared" si="125"/>
        <v>0</v>
      </c>
      <c r="BH1297">
        <f t="shared" si="120"/>
        <v>0</v>
      </c>
      <c r="BI1297">
        <f t="shared" si="121"/>
        <v>0</v>
      </c>
      <c r="BO1297">
        <f>IF(BF1297=1,VLOOKUP($A1297,'Full dataset'!$A$4:$IE$190,2007+BO$1-$C1297,FALSE),0)</f>
        <v>0</v>
      </c>
      <c r="BP1297">
        <f>IF(BF1297=1,VLOOKUP($A1297,'Full dataset'!$A$4:$IE$190,2007+BP$1-$C1297,FALSE),0)</f>
        <v>0</v>
      </c>
      <c r="BQ1297">
        <f>IF(BF1297=1,VLOOKUP($A1297,'Full dataset'!$A$4:$IE$190,2007+BQ$1-$C1297,FALSE),0)</f>
        <v>0</v>
      </c>
      <c r="BR1297">
        <f>IF($BG1297=1,VLOOKUP($A1297,'Full dataset'!$A$4:$IE$190,BR$1-2007+$C1297,FALSE),0)</f>
        <v>0</v>
      </c>
      <c r="BS1297">
        <f>IF($BG1297=1,VLOOKUP($A1297,'Full dataset'!$A$4:$IE$190,BS$1-2007+$C1297,FALSE),0)</f>
        <v>0</v>
      </c>
      <c r="BT1297">
        <f>IF($BG1297=1,VLOOKUP($A1297,'Full dataset'!$A$4:$IE$190,BT$1-2007+$C1297,FALSE),0)</f>
        <v>0</v>
      </c>
      <c r="BU1297">
        <f>IF($BG1297=1,VLOOKUP($A1297,'Full dataset'!$A$4:$IE$190,BU$1-2007+$C1297,FALSE),0)</f>
        <v>0</v>
      </c>
      <c r="BV1297">
        <f>IF($BG1297=1,VLOOKUP($A1297,'Full dataset'!$A$4:$IE$190,BV$1-2007+$C1297,FALSE),0)</f>
        <v>0</v>
      </c>
      <c r="BW1297">
        <f>IF($BG1297=1,VLOOKUP($A1297,'Full dataset'!$A$4:$IE$190,BW$1-2007+$C1297,FALSE),0)</f>
        <v>0</v>
      </c>
      <c r="BX1297">
        <f>IF($BG1297=1,VLOOKUP($A1297,'Full dataset'!$A$4:$IE$190,BX$1-2007+$C1297,FALSE),0)</f>
        <v>0</v>
      </c>
    </row>
    <row r="1298" spans="1:76" x14ac:dyDescent="0.25">
      <c r="A1298">
        <v>181</v>
      </c>
      <c r="B1298" t="s">
        <v>625</v>
      </c>
      <c r="C1298">
        <v>2013</v>
      </c>
      <c r="D1298" t="s">
        <v>582</v>
      </c>
      <c r="E1298">
        <f t="shared" si="122"/>
        <v>0</v>
      </c>
      <c r="U1298">
        <v>0</v>
      </c>
      <c r="V1298" t="s">
        <v>726</v>
      </c>
      <c r="W1298" t="s">
        <v>726</v>
      </c>
      <c r="X1298" t="s">
        <v>726</v>
      </c>
      <c r="Y1298">
        <v>0</v>
      </c>
      <c r="Z1298" t="s">
        <v>726</v>
      </c>
      <c r="AA1298" t="s">
        <v>726</v>
      </c>
      <c r="AB1298" t="s">
        <v>726</v>
      </c>
      <c r="AC1298">
        <f>VLOOKUP(A1298,'Full dataset'!$A$4:$IE$190,2033-C1298,FALSE)</f>
        <v>0</v>
      </c>
      <c r="AD1298" t="str">
        <f>VLOOKUP(A1298,'Full dataset'!$A$4:$IE$190,2041-C1298,FALSE)</f>
        <v>.</v>
      </c>
      <c r="AE1298">
        <f>VLOOKUP(A1298,'Full dataset'!$A$4:$IE$190,2050-C1298,FALSE)</f>
        <v>0</v>
      </c>
      <c r="AF1298">
        <v>0</v>
      </c>
      <c r="AG1298" t="str">
        <f>VLOOKUP($A1298,'Full dataset'!$A$4:$IE$190,2007+AG$1-$C1298,FALSE)</f>
        <v>.</v>
      </c>
      <c r="AH1298" t="str">
        <f>VLOOKUP($A1298,'Full dataset'!$A$4:$IE$190,2007+AH$1-$C1298,FALSE)</f>
        <v>.</v>
      </c>
      <c r="AI1298" t="str">
        <f>VLOOKUP($A1298,'Full dataset'!$A$4:$IE$190,2007+AI$1-$C1298,FALSE)</f>
        <v>.</v>
      </c>
      <c r="AJ1298" t="str">
        <f>VLOOKUP($A1298,'Full dataset'!$A$4:$IE$190,2007+AJ$1-$C1298,FALSE)</f>
        <v>.</v>
      </c>
      <c r="AK1298" t="str">
        <f>VLOOKUP($A1298,'Full dataset'!$A$4:$IE$190,2007+AK$1-$C1298,FALSE)</f>
        <v>.</v>
      </c>
      <c r="AL1298" t="str">
        <f>VLOOKUP($A1298,'Full dataset'!$A$4:$IE$190,2007+AL$1-$C1298,FALSE)</f>
        <v>.</v>
      </c>
      <c r="AM1298" t="str">
        <f>VLOOKUP($A1298,'Full dataset'!$A$4:$IE$190,2007+AM$1-$C1298,FALSE)</f>
        <v>.</v>
      </c>
      <c r="AN1298" t="str">
        <f>VLOOKUP($A1298,'Full dataset'!$A$4:$IE$190,2007+AN$1-$C1298,FALSE)</f>
        <v>.</v>
      </c>
      <c r="AO1298" t="str">
        <f>VLOOKUP($A1298,'Full dataset'!$A$4:$IE$190,2007+AO$1-$C1298,FALSE)</f>
        <v>.</v>
      </c>
      <c r="AP1298" t="s">
        <v>726</v>
      </c>
      <c r="AQ1298" t="s">
        <v>726</v>
      </c>
      <c r="AR1298" t="s">
        <v>726</v>
      </c>
      <c r="AS1298" t="s">
        <v>726</v>
      </c>
      <c r="AT1298" t="s">
        <v>726</v>
      </c>
      <c r="AU1298">
        <f>VLOOKUP(A1298,'Full dataset'!$A$4:$II$190,$AU$1,FALSE)</f>
        <v>9999</v>
      </c>
      <c r="AW1298" t="str">
        <f>VLOOKUP(A1298,'Full dataset'!$A$5:$IM$190,247,FALSE)</f>
        <v>.</v>
      </c>
      <c r="AX1298" t="str">
        <f>VLOOKUP(A1298,'Full dataset'!$A$4:$II$190,242,FALSE)</f>
        <v>.</v>
      </c>
      <c r="AY1298" t="str">
        <f>VLOOKUP(A1298,'Full dataset'!$A$5:$IM$190,246,FALSE)</f>
        <v>.</v>
      </c>
      <c r="AZ1298">
        <v>9999</v>
      </c>
      <c r="BA1298">
        <f>MAX(VLOOKUP($A1298,'Full dataset'!$A$4:$IX$190,BA$1,FALSE),AW1298)</f>
        <v>0</v>
      </c>
      <c r="BB1298">
        <f>IF(VLOOKUP($A1298,'Full dataset'!$A$4:$IX$190,BB$1,FALSE)&gt;0,VLOOKUP($A1298,'Full dataset'!$A$4:$IX$190,BB$1,FALSE),AU1298)</f>
        <v>9999</v>
      </c>
      <c r="BC1298">
        <f>MAX(VLOOKUP($A1298,'Full dataset'!$A$4:$IX$190,BC$1,FALSE),AY1298)</f>
        <v>0</v>
      </c>
      <c r="BD1298">
        <f>MAX(VLOOKUP($A1298,'Full dataset'!$A$4:$IX$190,BD$1,FALSE),AX1298)</f>
        <v>0</v>
      </c>
      <c r="BE1298">
        <f t="shared" si="123"/>
        <v>0</v>
      </c>
      <c r="BF1298">
        <f t="shared" si="124"/>
        <v>0</v>
      </c>
      <c r="BG1298">
        <f t="shared" si="125"/>
        <v>0</v>
      </c>
      <c r="BH1298">
        <f t="shared" si="120"/>
        <v>0</v>
      </c>
      <c r="BI1298">
        <f t="shared" si="121"/>
        <v>0</v>
      </c>
      <c r="BO1298">
        <f>IF(BF1298=1,VLOOKUP($A1298,'Full dataset'!$A$4:$IE$190,2007+BO$1-$C1298,FALSE),0)</f>
        <v>0</v>
      </c>
      <c r="BP1298">
        <f>IF(BF1298=1,VLOOKUP($A1298,'Full dataset'!$A$4:$IE$190,2007+BP$1-$C1298,FALSE),0)</f>
        <v>0</v>
      </c>
      <c r="BQ1298">
        <f>IF(BF1298=1,VLOOKUP($A1298,'Full dataset'!$A$4:$IE$190,2007+BQ$1-$C1298,FALSE),0)</f>
        <v>0</v>
      </c>
      <c r="BR1298">
        <f>IF($BG1298=1,VLOOKUP($A1298,'Full dataset'!$A$4:$IE$190,BR$1-2007+$C1298,FALSE),0)</f>
        <v>0</v>
      </c>
      <c r="BS1298">
        <f>IF($BG1298=1,VLOOKUP($A1298,'Full dataset'!$A$4:$IE$190,BS$1-2007+$C1298,FALSE),0)</f>
        <v>0</v>
      </c>
      <c r="BT1298">
        <f>IF($BG1298=1,VLOOKUP($A1298,'Full dataset'!$A$4:$IE$190,BT$1-2007+$C1298,FALSE),0)</f>
        <v>0</v>
      </c>
      <c r="BU1298">
        <f>IF($BG1298=1,VLOOKUP($A1298,'Full dataset'!$A$4:$IE$190,BU$1-2007+$C1298,FALSE),0)</f>
        <v>0</v>
      </c>
      <c r="BV1298">
        <f>IF($BG1298=1,VLOOKUP($A1298,'Full dataset'!$A$4:$IE$190,BV$1-2007+$C1298,FALSE),0)</f>
        <v>0</v>
      </c>
      <c r="BW1298">
        <f>IF($BG1298=1,VLOOKUP($A1298,'Full dataset'!$A$4:$IE$190,BW$1-2007+$C1298,FALSE),0)</f>
        <v>0</v>
      </c>
      <c r="BX1298">
        <f>IF($BG1298=1,VLOOKUP($A1298,'Full dataset'!$A$4:$IE$190,BX$1-2007+$C1298,FALSE),0)</f>
        <v>0</v>
      </c>
    </row>
    <row r="1299" spans="1:76" x14ac:dyDescent="0.25">
      <c r="A1299">
        <v>182</v>
      </c>
      <c r="B1299" t="s">
        <v>626</v>
      </c>
      <c r="C1299">
        <v>2013</v>
      </c>
      <c r="D1299" t="s">
        <v>582</v>
      </c>
      <c r="E1299">
        <f t="shared" si="122"/>
        <v>0</v>
      </c>
      <c r="U1299">
        <v>0</v>
      </c>
      <c r="V1299" t="s">
        <v>726</v>
      </c>
      <c r="W1299" t="s">
        <v>726</v>
      </c>
      <c r="X1299" t="s">
        <v>726</v>
      </c>
      <c r="Y1299">
        <v>0</v>
      </c>
      <c r="Z1299" t="s">
        <v>726</v>
      </c>
      <c r="AA1299" t="s">
        <v>726</v>
      </c>
      <c r="AB1299" t="s">
        <v>726</v>
      </c>
      <c r="AC1299">
        <f>VLOOKUP(A1299,'Full dataset'!$A$4:$IE$190,2033-C1299,FALSE)</f>
        <v>0</v>
      </c>
      <c r="AD1299" t="str">
        <f>VLOOKUP(A1299,'Full dataset'!$A$4:$IE$190,2041-C1299,FALSE)</f>
        <v>.</v>
      </c>
      <c r="AE1299">
        <f>VLOOKUP(A1299,'Full dataset'!$A$4:$IE$190,2050-C1299,FALSE)</f>
        <v>0</v>
      </c>
      <c r="AF1299">
        <v>0</v>
      </c>
      <c r="AG1299" t="str">
        <f>VLOOKUP($A1299,'Full dataset'!$A$4:$IE$190,2007+AG$1-$C1299,FALSE)</f>
        <v>.</v>
      </c>
      <c r="AH1299" t="str">
        <f>VLOOKUP($A1299,'Full dataset'!$A$4:$IE$190,2007+AH$1-$C1299,FALSE)</f>
        <v>.</v>
      </c>
      <c r="AI1299" t="str">
        <f>VLOOKUP($A1299,'Full dataset'!$A$4:$IE$190,2007+AI$1-$C1299,FALSE)</f>
        <v>.</v>
      </c>
      <c r="AJ1299" t="str">
        <f>VLOOKUP($A1299,'Full dataset'!$A$4:$IE$190,2007+AJ$1-$C1299,FALSE)</f>
        <v>.</v>
      </c>
      <c r="AK1299" t="str">
        <f>VLOOKUP($A1299,'Full dataset'!$A$4:$IE$190,2007+AK$1-$C1299,FALSE)</f>
        <v>.</v>
      </c>
      <c r="AL1299" t="str">
        <f>VLOOKUP($A1299,'Full dataset'!$A$4:$IE$190,2007+AL$1-$C1299,FALSE)</f>
        <v>.</v>
      </c>
      <c r="AM1299" t="str">
        <f>VLOOKUP($A1299,'Full dataset'!$A$4:$IE$190,2007+AM$1-$C1299,FALSE)</f>
        <v>.</v>
      </c>
      <c r="AN1299" t="str">
        <f>VLOOKUP($A1299,'Full dataset'!$A$4:$IE$190,2007+AN$1-$C1299,FALSE)</f>
        <v>.</v>
      </c>
      <c r="AO1299" t="str">
        <f>VLOOKUP($A1299,'Full dataset'!$A$4:$IE$190,2007+AO$1-$C1299,FALSE)</f>
        <v>.</v>
      </c>
      <c r="AP1299" t="s">
        <v>726</v>
      </c>
      <c r="AQ1299" t="s">
        <v>726</v>
      </c>
      <c r="AR1299" t="s">
        <v>726</v>
      </c>
      <c r="AS1299" t="s">
        <v>726</v>
      </c>
      <c r="AT1299" t="s">
        <v>726</v>
      </c>
      <c r="AU1299">
        <f>VLOOKUP(A1299,'Full dataset'!$A$4:$II$190,$AU$1,FALSE)</f>
        <v>9999</v>
      </c>
      <c r="AW1299" t="str">
        <f>VLOOKUP(A1299,'Full dataset'!$A$5:$IM$190,247,FALSE)</f>
        <v>.</v>
      </c>
      <c r="AX1299" t="str">
        <f>VLOOKUP(A1299,'Full dataset'!$A$4:$II$190,242,FALSE)</f>
        <v>.</v>
      </c>
      <c r="AY1299" t="str">
        <f>VLOOKUP(A1299,'Full dataset'!$A$5:$IM$190,246,FALSE)</f>
        <v>.</v>
      </c>
      <c r="AZ1299">
        <v>9999</v>
      </c>
      <c r="BA1299">
        <f>MAX(VLOOKUP($A1299,'Full dataset'!$A$4:$IX$190,BA$1,FALSE),AW1299)</f>
        <v>0</v>
      </c>
      <c r="BB1299">
        <f>IF(VLOOKUP($A1299,'Full dataset'!$A$4:$IX$190,BB$1,FALSE)&gt;0,VLOOKUP($A1299,'Full dataset'!$A$4:$IX$190,BB$1,FALSE),AU1299)</f>
        <v>9999</v>
      </c>
      <c r="BC1299">
        <f>MAX(VLOOKUP($A1299,'Full dataset'!$A$4:$IX$190,BC$1,FALSE),AY1299)</f>
        <v>0</v>
      </c>
      <c r="BD1299">
        <f>MAX(VLOOKUP($A1299,'Full dataset'!$A$4:$IX$190,BD$1,FALSE),AX1299)</f>
        <v>0</v>
      </c>
      <c r="BE1299">
        <f t="shared" si="123"/>
        <v>0</v>
      </c>
      <c r="BF1299">
        <f t="shared" si="124"/>
        <v>0</v>
      </c>
      <c r="BG1299">
        <f t="shared" si="125"/>
        <v>0</v>
      </c>
      <c r="BH1299">
        <f t="shared" si="120"/>
        <v>0</v>
      </c>
      <c r="BI1299">
        <f t="shared" si="121"/>
        <v>0</v>
      </c>
      <c r="BO1299">
        <f>IF(BF1299=1,VLOOKUP($A1299,'Full dataset'!$A$4:$IE$190,2007+BO$1-$C1299,FALSE),0)</f>
        <v>0</v>
      </c>
      <c r="BP1299">
        <f>IF(BF1299=1,VLOOKUP($A1299,'Full dataset'!$A$4:$IE$190,2007+BP$1-$C1299,FALSE),0)</f>
        <v>0</v>
      </c>
      <c r="BQ1299">
        <f>IF(BF1299=1,VLOOKUP($A1299,'Full dataset'!$A$4:$IE$190,2007+BQ$1-$C1299,FALSE),0)</f>
        <v>0</v>
      </c>
      <c r="BR1299">
        <f>IF($BG1299=1,VLOOKUP($A1299,'Full dataset'!$A$4:$IE$190,BR$1-2007+$C1299,FALSE),0)</f>
        <v>0</v>
      </c>
      <c r="BS1299">
        <f>IF($BG1299=1,VLOOKUP($A1299,'Full dataset'!$A$4:$IE$190,BS$1-2007+$C1299,FALSE),0)</f>
        <v>0</v>
      </c>
      <c r="BT1299">
        <f>IF($BG1299=1,VLOOKUP($A1299,'Full dataset'!$A$4:$IE$190,BT$1-2007+$C1299,FALSE),0)</f>
        <v>0</v>
      </c>
      <c r="BU1299">
        <f>IF($BG1299=1,VLOOKUP($A1299,'Full dataset'!$A$4:$IE$190,BU$1-2007+$C1299,FALSE),0)</f>
        <v>0</v>
      </c>
      <c r="BV1299">
        <f>IF($BG1299=1,VLOOKUP($A1299,'Full dataset'!$A$4:$IE$190,BV$1-2007+$C1299,FALSE),0)</f>
        <v>0</v>
      </c>
      <c r="BW1299">
        <f>IF($BG1299=1,VLOOKUP($A1299,'Full dataset'!$A$4:$IE$190,BW$1-2007+$C1299,FALSE),0)</f>
        <v>0</v>
      </c>
      <c r="BX1299">
        <f>IF($BG1299=1,VLOOKUP($A1299,'Full dataset'!$A$4:$IE$190,BX$1-2007+$C1299,FALSE),0)</f>
        <v>0</v>
      </c>
    </row>
    <row r="1300" spans="1:76" x14ac:dyDescent="0.25">
      <c r="A1300">
        <v>183</v>
      </c>
      <c r="B1300" t="s">
        <v>627</v>
      </c>
      <c r="C1300">
        <v>2013</v>
      </c>
      <c r="D1300" t="s">
        <v>591</v>
      </c>
      <c r="E1300">
        <f t="shared" si="122"/>
        <v>1</v>
      </c>
      <c r="S1300">
        <v>1600</v>
      </c>
      <c r="T1300">
        <v>237310</v>
      </c>
      <c r="U1300">
        <v>0</v>
      </c>
      <c r="V1300" t="s">
        <v>726</v>
      </c>
      <c r="W1300" t="s">
        <v>726</v>
      </c>
      <c r="X1300" t="s">
        <v>726</v>
      </c>
      <c r="Y1300">
        <v>0</v>
      </c>
      <c r="Z1300" t="s">
        <v>726</v>
      </c>
      <c r="AA1300" t="s">
        <v>726</v>
      </c>
      <c r="AB1300" t="s">
        <v>726</v>
      </c>
      <c r="AC1300">
        <f>VLOOKUP(A1300,'Full dataset'!$A$4:$IE$190,2033-C1300,FALSE)</f>
        <v>0</v>
      </c>
      <c r="AD1300" t="str">
        <f>VLOOKUP(A1300,'Full dataset'!$A$4:$IE$190,2041-C1300,FALSE)</f>
        <v>.</v>
      </c>
      <c r="AE1300">
        <f>VLOOKUP(A1300,'Full dataset'!$A$4:$IE$190,2050-C1300,FALSE)</f>
        <v>0</v>
      </c>
      <c r="AF1300">
        <v>0</v>
      </c>
      <c r="AG1300">
        <f>VLOOKUP($A1300,'Full dataset'!$A$4:$IE$190,2007+AG$1-$C1300,FALSE)</f>
        <v>-36.423000000000002</v>
      </c>
      <c r="AH1300">
        <f>VLOOKUP($A1300,'Full dataset'!$A$4:$IE$190,2007+AH$1-$C1300,FALSE)</f>
        <v>1617.155</v>
      </c>
      <c r="AI1300">
        <f>VLOOKUP($A1300,'Full dataset'!$A$4:$IE$190,2007+AI$1-$C1300,FALSE)</f>
        <v>2266.9009999999998</v>
      </c>
      <c r="AJ1300" t="str">
        <f>VLOOKUP($A1300,'Full dataset'!$A$4:$IE$190,2007+AJ$1-$C1300,FALSE)</f>
        <v>.</v>
      </c>
      <c r="AK1300" t="str">
        <f>VLOOKUP($A1300,'Full dataset'!$A$4:$IE$190,2007+AK$1-$C1300,FALSE)</f>
        <v>.</v>
      </c>
      <c r="AL1300" t="str">
        <f>VLOOKUP($A1300,'Full dataset'!$A$4:$IE$190,2007+AL$1-$C1300,FALSE)</f>
        <v>.</v>
      </c>
      <c r="AM1300" t="str">
        <f>VLOOKUP($A1300,'Full dataset'!$A$4:$IE$190,2007+AM$1-$C1300,FALSE)</f>
        <v>.</v>
      </c>
      <c r="AN1300" t="str">
        <f>VLOOKUP($A1300,'Full dataset'!$A$4:$IE$190,2007+AN$1-$C1300,FALSE)</f>
        <v>.</v>
      </c>
      <c r="AO1300" t="str">
        <f>VLOOKUP($A1300,'Full dataset'!$A$4:$IE$190,2007+AO$1-$C1300,FALSE)</f>
        <v>.</v>
      </c>
      <c r="AP1300" t="s">
        <v>726</v>
      </c>
      <c r="AQ1300" t="s">
        <v>726</v>
      </c>
      <c r="AR1300" t="s">
        <v>726</v>
      </c>
      <c r="AS1300" t="s">
        <v>726</v>
      </c>
      <c r="AT1300" t="s">
        <v>726</v>
      </c>
      <c r="AU1300">
        <f>VLOOKUP(A1300,'Full dataset'!$A$4:$II$190,$AU$1,FALSE)</f>
        <v>9999</v>
      </c>
      <c r="AW1300" t="str">
        <f>VLOOKUP(A1300,'Full dataset'!$A$5:$IM$190,247,FALSE)</f>
        <v>.</v>
      </c>
      <c r="AX1300" t="str">
        <f>VLOOKUP(A1300,'Full dataset'!$A$4:$II$190,242,FALSE)</f>
        <v>.</v>
      </c>
      <c r="AY1300" t="str">
        <f>VLOOKUP(A1300,'Full dataset'!$A$5:$IM$190,246,FALSE)</f>
        <v>.</v>
      </c>
      <c r="AZ1300">
        <v>9999</v>
      </c>
      <c r="BA1300">
        <f>MAX(VLOOKUP($A1300,'Full dataset'!$A$4:$IX$190,BA$1,FALSE),AW1300)</f>
        <v>0</v>
      </c>
      <c r="BB1300">
        <f>IF(VLOOKUP($A1300,'Full dataset'!$A$4:$IX$190,BB$1,FALSE)&gt;0,VLOOKUP($A1300,'Full dataset'!$A$4:$IX$190,BB$1,FALSE),AU1300)</f>
        <v>9999</v>
      </c>
      <c r="BC1300">
        <f>MAX(VLOOKUP($A1300,'Full dataset'!$A$4:$IX$190,BC$1,FALSE),AY1300)</f>
        <v>0</v>
      </c>
      <c r="BD1300">
        <f>MAX(VLOOKUP($A1300,'Full dataset'!$A$4:$IX$190,BD$1,FALSE),AX1300)</f>
        <v>0</v>
      </c>
      <c r="BE1300">
        <f t="shared" si="123"/>
        <v>0</v>
      </c>
      <c r="BF1300">
        <f t="shared" si="124"/>
        <v>0</v>
      </c>
      <c r="BG1300">
        <f t="shared" si="125"/>
        <v>0</v>
      </c>
      <c r="BH1300">
        <f t="shared" si="120"/>
        <v>0</v>
      </c>
      <c r="BI1300">
        <f t="shared" si="121"/>
        <v>0</v>
      </c>
      <c r="BO1300">
        <f>IF(BF1300=1,VLOOKUP($A1300,'Full dataset'!$A$4:$IE$190,2007+BO$1-$C1300,FALSE),0)</f>
        <v>0</v>
      </c>
      <c r="BP1300">
        <f>IF(BF1300=1,VLOOKUP($A1300,'Full dataset'!$A$4:$IE$190,2007+BP$1-$C1300,FALSE),0)</f>
        <v>0</v>
      </c>
      <c r="BQ1300">
        <f>IF(BF1300=1,VLOOKUP($A1300,'Full dataset'!$A$4:$IE$190,2007+BQ$1-$C1300,FALSE),0)</f>
        <v>0</v>
      </c>
      <c r="BR1300">
        <f>IF($BG1300=1,VLOOKUP($A1300,'Full dataset'!$A$4:$IE$190,BR$1-2007+$C1300,FALSE),0)</f>
        <v>0</v>
      </c>
      <c r="BS1300">
        <f>IF($BG1300=1,VLOOKUP($A1300,'Full dataset'!$A$4:$IE$190,BS$1-2007+$C1300,FALSE),0)</f>
        <v>0</v>
      </c>
      <c r="BT1300">
        <f>IF($BG1300=1,VLOOKUP($A1300,'Full dataset'!$A$4:$IE$190,BT$1-2007+$C1300,FALSE),0)</f>
        <v>0</v>
      </c>
      <c r="BU1300">
        <f>IF($BG1300=1,VLOOKUP($A1300,'Full dataset'!$A$4:$IE$190,BU$1-2007+$C1300,FALSE),0)</f>
        <v>0</v>
      </c>
      <c r="BV1300">
        <f>IF($BG1300=1,VLOOKUP($A1300,'Full dataset'!$A$4:$IE$190,BV$1-2007+$C1300,FALSE),0)</f>
        <v>0</v>
      </c>
      <c r="BW1300">
        <f>IF($BG1300=1,VLOOKUP($A1300,'Full dataset'!$A$4:$IE$190,BW$1-2007+$C1300,FALSE),0)</f>
        <v>0</v>
      </c>
      <c r="BX1300">
        <f>IF($BG1300=1,VLOOKUP($A1300,'Full dataset'!$A$4:$IE$190,BX$1-2007+$C1300,FALSE),0)</f>
        <v>0</v>
      </c>
    </row>
    <row r="1301" spans="1:76" x14ac:dyDescent="0.25">
      <c r="A1301">
        <v>184</v>
      </c>
      <c r="B1301" t="s">
        <v>628</v>
      </c>
      <c r="C1301">
        <v>2013</v>
      </c>
      <c r="D1301" t="s">
        <v>591</v>
      </c>
      <c r="E1301">
        <f t="shared" si="122"/>
        <v>1</v>
      </c>
      <c r="S1301">
        <v>8090</v>
      </c>
      <c r="T1301">
        <v>621999</v>
      </c>
      <c r="U1301">
        <v>0</v>
      </c>
      <c r="V1301" t="s">
        <v>726</v>
      </c>
      <c r="W1301" t="s">
        <v>726</v>
      </c>
      <c r="X1301" t="s">
        <v>726</v>
      </c>
      <c r="Y1301">
        <v>0</v>
      </c>
      <c r="Z1301" t="s">
        <v>726</v>
      </c>
      <c r="AA1301" t="s">
        <v>726</v>
      </c>
      <c r="AB1301" t="s">
        <v>726</v>
      </c>
      <c r="AC1301">
        <f>VLOOKUP(A1301,'Full dataset'!$A$4:$IE$190,2033-C1301,FALSE)</f>
        <v>0</v>
      </c>
      <c r="AD1301" t="str">
        <f>VLOOKUP(A1301,'Full dataset'!$A$4:$IE$190,2041-C1301,FALSE)</f>
        <v>.</v>
      </c>
      <c r="AE1301">
        <f>VLOOKUP(A1301,'Full dataset'!$A$4:$IE$190,2050-C1301,FALSE)</f>
        <v>0</v>
      </c>
      <c r="AF1301">
        <v>0</v>
      </c>
      <c r="AG1301">
        <f>VLOOKUP($A1301,'Full dataset'!$A$4:$IE$190,2007+AG$1-$C1301,FALSE)</f>
        <v>-8.5410000000000004</v>
      </c>
      <c r="AH1301">
        <f>VLOOKUP($A1301,'Full dataset'!$A$4:$IE$190,2007+AH$1-$C1301,FALSE)</f>
        <v>749.01099999999997</v>
      </c>
      <c r="AI1301">
        <f>VLOOKUP($A1301,'Full dataset'!$A$4:$IE$190,2007+AI$1-$C1301,FALSE)</f>
        <v>663.28499999999997</v>
      </c>
      <c r="AJ1301" t="str">
        <f>VLOOKUP($A1301,'Full dataset'!$A$4:$IE$190,2007+AJ$1-$C1301,FALSE)</f>
        <v>.</v>
      </c>
      <c r="AK1301" t="str">
        <f>VLOOKUP($A1301,'Full dataset'!$A$4:$IE$190,2007+AK$1-$C1301,FALSE)</f>
        <v>.</v>
      </c>
      <c r="AL1301" t="str">
        <f>VLOOKUP($A1301,'Full dataset'!$A$4:$IE$190,2007+AL$1-$C1301,FALSE)</f>
        <v>.</v>
      </c>
      <c r="AM1301" t="str">
        <f>VLOOKUP($A1301,'Full dataset'!$A$4:$IE$190,2007+AM$1-$C1301,FALSE)</f>
        <v>.</v>
      </c>
      <c r="AN1301" t="str">
        <f>VLOOKUP($A1301,'Full dataset'!$A$4:$IE$190,2007+AN$1-$C1301,FALSE)</f>
        <v>.</v>
      </c>
      <c r="AO1301" t="str">
        <f>VLOOKUP($A1301,'Full dataset'!$A$4:$IE$190,2007+AO$1-$C1301,FALSE)</f>
        <v>.</v>
      </c>
      <c r="AP1301" t="s">
        <v>726</v>
      </c>
      <c r="AQ1301" t="s">
        <v>726</v>
      </c>
      <c r="AR1301" t="s">
        <v>726</v>
      </c>
      <c r="AS1301" t="s">
        <v>726</v>
      </c>
      <c r="AT1301" t="s">
        <v>726</v>
      </c>
      <c r="AU1301">
        <f>VLOOKUP(A1301,'Full dataset'!$A$4:$II$190,$AU$1,FALSE)</f>
        <v>9999</v>
      </c>
      <c r="AW1301" t="str">
        <f>VLOOKUP(A1301,'Full dataset'!$A$5:$IM$190,247,FALSE)</f>
        <v>.</v>
      </c>
      <c r="AX1301" t="str">
        <f>VLOOKUP(A1301,'Full dataset'!$A$4:$II$190,242,FALSE)</f>
        <v>.</v>
      </c>
      <c r="AY1301" t="str">
        <f>VLOOKUP(A1301,'Full dataset'!$A$5:$IM$190,246,FALSE)</f>
        <v>.</v>
      </c>
      <c r="AZ1301">
        <v>9999</v>
      </c>
      <c r="BA1301">
        <f>MAX(VLOOKUP($A1301,'Full dataset'!$A$4:$IX$190,BA$1,FALSE),AW1301)</f>
        <v>0</v>
      </c>
      <c r="BB1301">
        <f>IF(VLOOKUP($A1301,'Full dataset'!$A$4:$IX$190,BB$1,FALSE)&gt;0,VLOOKUP($A1301,'Full dataset'!$A$4:$IX$190,BB$1,FALSE),AU1301)</f>
        <v>9999</v>
      </c>
      <c r="BC1301">
        <f>MAX(VLOOKUP($A1301,'Full dataset'!$A$4:$IX$190,BC$1,FALSE),AY1301)</f>
        <v>0</v>
      </c>
      <c r="BD1301">
        <f>MAX(VLOOKUP($A1301,'Full dataset'!$A$4:$IX$190,BD$1,FALSE),AX1301)</f>
        <v>0</v>
      </c>
      <c r="BE1301">
        <f t="shared" si="123"/>
        <v>0</v>
      </c>
      <c r="BF1301">
        <f t="shared" si="124"/>
        <v>0</v>
      </c>
      <c r="BG1301">
        <f t="shared" si="125"/>
        <v>0</v>
      </c>
      <c r="BH1301">
        <f t="shared" si="120"/>
        <v>0</v>
      </c>
      <c r="BI1301">
        <f t="shared" si="121"/>
        <v>0</v>
      </c>
      <c r="BO1301">
        <f>IF(BF1301=1,VLOOKUP($A1301,'Full dataset'!$A$4:$IE$190,2007+BO$1-$C1301,FALSE),0)</f>
        <v>0</v>
      </c>
      <c r="BP1301">
        <f>IF(BF1301=1,VLOOKUP($A1301,'Full dataset'!$A$4:$IE$190,2007+BP$1-$C1301,FALSE),0)</f>
        <v>0</v>
      </c>
      <c r="BQ1301">
        <f>IF(BF1301=1,VLOOKUP($A1301,'Full dataset'!$A$4:$IE$190,2007+BQ$1-$C1301,FALSE),0)</f>
        <v>0</v>
      </c>
      <c r="BR1301">
        <f>IF($BG1301=1,VLOOKUP($A1301,'Full dataset'!$A$4:$IE$190,BR$1-2007+$C1301,FALSE),0)</f>
        <v>0</v>
      </c>
      <c r="BS1301">
        <f>IF($BG1301=1,VLOOKUP($A1301,'Full dataset'!$A$4:$IE$190,BS$1-2007+$C1301,FALSE),0)</f>
        <v>0</v>
      </c>
      <c r="BT1301">
        <f>IF($BG1301=1,VLOOKUP($A1301,'Full dataset'!$A$4:$IE$190,BT$1-2007+$C1301,FALSE),0)</f>
        <v>0</v>
      </c>
      <c r="BU1301">
        <f>IF($BG1301=1,VLOOKUP($A1301,'Full dataset'!$A$4:$IE$190,BU$1-2007+$C1301,FALSE),0)</f>
        <v>0</v>
      </c>
      <c r="BV1301">
        <f>IF($BG1301=1,VLOOKUP($A1301,'Full dataset'!$A$4:$IE$190,BV$1-2007+$C1301,FALSE),0)</f>
        <v>0</v>
      </c>
      <c r="BW1301">
        <f>IF($BG1301=1,VLOOKUP($A1301,'Full dataset'!$A$4:$IE$190,BW$1-2007+$C1301,FALSE),0)</f>
        <v>0</v>
      </c>
      <c r="BX1301">
        <f>IF($BG1301=1,VLOOKUP($A1301,'Full dataset'!$A$4:$IE$190,BX$1-2007+$C1301,FALSE),0)</f>
        <v>0</v>
      </c>
    </row>
    <row r="1302" spans="1:76" x14ac:dyDescent="0.25">
      <c r="A1302">
        <v>185</v>
      </c>
      <c r="B1302" t="s">
        <v>629</v>
      </c>
      <c r="C1302">
        <v>2013</v>
      </c>
      <c r="D1302" t="s">
        <v>591</v>
      </c>
      <c r="E1302">
        <f t="shared" si="122"/>
        <v>1</v>
      </c>
      <c r="S1302">
        <v>3021</v>
      </c>
      <c r="T1302">
        <v>316210</v>
      </c>
      <c r="U1302">
        <v>0</v>
      </c>
      <c r="V1302" t="s">
        <v>726</v>
      </c>
      <c r="W1302" t="s">
        <v>726</v>
      </c>
      <c r="X1302" t="s">
        <v>726</v>
      </c>
      <c r="Y1302">
        <v>0</v>
      </c>
      <c r="Z1302" t="s">
        <v>726</v>
      </c>
      <c r="AA1302" t="s">
        <v>726</v>
      </c>
      <c r="AB1302" t="s">
        <v>726</v>
      </c>
      <c r="AC1302">
        <f>VLOOKUP(A1302,'Full dataset'!$A$4:$IE$190,2033-C1302,FALSE)</f>
        <v>0</v>
      </c>
      <c r="AD1302" t="str">
        <f>VLOOKUP(A1302,'Full dataset'!$A$4:$IE$190,2041-C1302,FALSE)</f>
        <v>.</v>
      </c>
      <c r="AE1302">
        <f>VLOOKUP(A1302,'Full dataset'!$A$4:$IE$190,2050-C1302,FALSE)</f>
        <v>0</v>
      </c>
      <c r="AF1302">
        <v>0</v>
      </c>
      <c r="AG1302">
        <f>VLOOKUP($A1302,'Full dataset'!$A$4:$IE$190,2007+AG$1-$C1302,FALSE)</f>
        <v>2693</v>
      </c>
      <c r="AH1302">
        <f>VLOOKUP($A1302,'Full dataset'!$A$4:$IE$190,2007+AH$1-$C1302,FALSE)</f>
        <v>18594</v>
      </c>
      <c r="AI1302">
        <f>VLOOKUP($A1302,'Full dataset'!$A$4:$IE$190,2007+AI$1-$C1302,FALSE)</f>
        <v>27799</v>
      </c>
      <c r="AJ1302" t="str">
        <f>VLOOKUP($A1302,'Full dataset'!$A$4:$IE$190,2007+AJ$1-$C1302,FALSE)</f>
        <v>.</v>
      </c>
      <c r="AK1302" t="str">
        <f>VLOOKUP($A1302,'Full dataset'!$A$4:$IE$190,2007+AK$1-$C1302,FALSE)</f>
        <v>.</v>
      </c>
      <c r="AL1302" t="str">
        <f>VLOOKUP($A1302,'Full dataset'!$A$4:$IE$190,2007+AL$1-$C1302,FALSE)</f>
        <v>.</v>
      </c>
      <c r="AM1302" t="str">
        <f>VLOOKUP($A1302,'Full dataset'!$A$4:$IE$190,2007+AM$1-$C1302,FALSE)</f>
        <v>.</v>
      </c>
      <c r="AN1302" t="str">
        <f>VLOOKUP($A1302,'Full dataset'!$A$4:$IE$190,2007+AN$1-$C1302,FALSE)</f>
        <v>.</v>
      </c>
      <c r="AO1302" t="str">
        <f>VLOOKUP($A1302,'Full dataset'!$A$4:$IE$190,2007+AO$1-$C1302,FALSE)</f>
        <v>.</v>
      </c>
      <c r="AP1302" t="s">
        <v>726</v>
      </c>
      <c r="AQ1302" t="s">
        <v>726</v>
      </c>
      <c r="AR1302" t="s">
        <v>726</v>
      </c>
      <c r="AS1302" t="s">
        <v>726</v>
      </c>
      <c r="AT1302" t="s">
        <v>726</v>
      </c>
      <c r="AU1302">
        <f>VLOOKUP(A1302,'Full dataset'!$A$4:$II$190,$AU$1,FALSE)</f>
        <v>9999</v>
      </c>
      <c r="AW1302" t="str">
        <f>VLOOKUP(A1302,'Full dataset'!$A$5:$IM$190,247,FALSE)</f>
        <v>.</v>
      </c>
      <c r="AX1302" t="str">
        <f>VLOOKUP(A1302,'Full dataset'!$A$4:$II$190,242,FALSE)</f>
        <v>.</v>
      </c>
      <c r="AY1302" t="str">
        <f>VLOOKUP(A1302,'Full dataset'!$A$5:$IM$190,246,FALSE)</f>
        <v>.</v>
      </c>
      <c r="AZ1302">
        <v>9999</v>
      </c>
      <c r="BA1302">
        <f>MAX(VLOOKUP($A1302,'Full dataset'!$A$4:$IX$190,BA$1,FALSE),AW1302)</f>
        <v>0</v>
      </c>
      <c r="BB1302">
        <f>IF(VLOOKUP($A1302,'Full dataset'!$A$4:$IX$190,BB$1,FALSE)&gt;0,VLOOKUP($A1302,'Full dataset'!$A$4:$IX$190,BB$1,FALSE),AU1302)</f>
        <v>9999</v>
      </c>
      <c r="BC1302">
        <f>MAX(VLOOKUP($A1302,'Full dataset'!$A$4:$IX$190,BC$1,FALSE),AY1302)</f>
        <v>0</v>
      </c>
      <c r="BD1302">
        <f>MAX(VLOOKUP($A1302,'Full dataset'!$A$4:$IX$190,BD$1,FALSE),AX1302)</f>
        <v>0</v>
      </c>
      <c r="BE1302">
        <f t="shared" si="123"/>
        <v>0</v>
      </c>
      <c r="BF1302">
        <f t="shared" si="124"/>
        <v>0</v>
      </c>
      <c r="BG1302">
        <f t="shared" si="125"/>
        <v>0</v>
      </c>
      <c r="BH1302">
        <f t="shared" si="120"/>
        <v>0</v>
      </c>
      <c r="BI1302">
        <f t="shared" si="121"/>
        <v>0</v>
      </c>
      <c r="BO1302">
        <f>IF(BF1302=1,VLOOKUP($A1302,'Full dataset'!$A$4:$IE$190,2007+BO$1-$C1302,FALSE),0)</f>
        <v>0</v>
      </c>
      <c r="BP1302">
        <f>IF(BF1302=1,VLOOKUP($A1302,'Full dataset'!$A$4:$IE$190,2007+BP$1-$C1302,FALSE),0)</f>
        <v>0</v>
      </c>
      <c r="BQ1302">
        <f>IF(BF1302=1,VLOOKUP($A1302,'Full dataset'!$A$4:$IE$190,2007+BQ$1-$C1302,FALSE),0)</f>
        <v>0</v>
      </c>
      <c r="BR1302">
        <f>IF($BG1302=1,VLOOKUP($A1302,'Full dataset'!$A$4:$IE$190,BR$1-2007+$C1302,FALSE),0)</f>
        <v>0</v>
      </c>
      <c r="BS1302">
        <f>IF($BG1302=1,VLOOKUP($A1302,'Full dataset'!$A$4:$IE$190,BS$1-2007+$C1302,FALSE),0)</f>
        <v>0</v>
      </c>
      <c r="BT1302">
        <f>IF($BG1302=1,VLOOKUP($A1302,'Full dataset'!$A$4:$IE$190,BT$1-2007+$C1302,FALSE),0)</f>
        <v>0</v>
      </c>
      <c r="BU1302">
        <f>IF($BG1302=1,VLOOKUP($A1302,'Full dataset'!$A$4:$IE$190,BU$1-2007+$C1302,FALSE),0)</f>
        <v>0</v>
      </c>
      <c r="BV1302">
        <f>IF($BG1302=1,VLOOKUP($A1302,'Full dataset'!$A$4:$IE$190,BV$1-2007+$C1302,FALSE),0)</f>
        <v>0</v>
      </c>
      <c r="BW1302">
        <f>IF($BG1302=1,VLOOKUP($A1302,'Full dataset'!$A$4:$IE$190,BW$1-2007+$C1302,FALSE),0)</f>
        <v>0</v>
      </c>
      <c r="BX1302">
        <f>IF($BG1302=1,VLOOKUP($A1302,'Full dataset'!$A$4:$IE$190,BX$1-2007+$C1302,FALSE),0)</f>
        <v>0</v>
      </c>
    </row>
    <row r="1303" spans="1:76" x14ac:dyDescent="0.25">
      <c r="A1303">
        <v>186</v>
      </c>
      <c r="B1303" t="s">
        <v>630</v>
      </c>
      <c r="C1303">
        <v>2013</v>
      </c>
      <c r="D1303" t="s">
        <v>591</v>
      </c>
      <c r="E1303">
        <f t="shared" si="122"/>
        <v>1</v>
      </c>
      <c r="S1303">
        <v>2834</v>
      </c>
      <c r="T1303">
        <v>325412</v>
      </c>
      <c r="U1303">
        <v>0</v>
      </c>
      <c r="V1303" t="s">
        <v>726</v>
      </c>
      <c r="W1303" t="s">
        <v>726</v>
      </c>
      <c r="X1303" t="s">
        <v>726</v>
      </c>
      <c r="Y1303">
        <v>0</v>
      </c>
      <c r="Z1303" t="s">
        <v>726</v>
      </c>
      <c r="AA1303" t="s">
        <v>726</v>
      </c>
      <c r="AB1303" t="s">
        <v>726</v>
      </c>
      <c r="AC1303">
        <f>VLOOKUP(A1303,'Full dataset'!$A$4:$IE$190,2033-C1303,FALSE)</f>
        <v>0</v>
      </c>
      <c r="AD1303" t="str">
        <f>VLOOKUP(A1303,'Full dataset'!$A$4:$IE$190,2041-C1303,FALSE)</f>
        <v>.</v>
      </c>
      <c r="AE1303">
        <f>VLOOKUP(A1303,'Full dataset'!$A$4:$IE$190,2050-C1303,FALSE)</f>
        <v>0</v>
      </c>
      <c r="AF1303">
        <v>0</v>
      </c>
      <c r="AG1303">
        <f>VLOOKUP($A1303,'Full dataset'!$A$4:$IE$190,2007+AG$1-$C1303,FALSE)</f>
        <v>2556</v>
      </c>
      <c r="AH1303">
        <f>VLOOKUP($A1303,'Full dataset'!$A$4:$IE$190,2007+AH$1-$C1303,FALSE)</f>
        <v>55899</v>
      </c>
      <c r="AI1303">
        <f>VLOOKUP($A1303,'Full dataset'!$A$4:$IE$190,2007+AI$1-$C1303,FALSE)</f>
        <v>26306</v>
      </c>
      <c r="AJ1303" t="str">
        <f>VLOOKUP($A1303,'Full dataset'!$A$4:$IE$190,2007+AJ$1-$C1303,FALSE)</f>
        <v>.</v>
      </c>
      <c r="AK1303" t="str">
        <f>VLOOKUP($A1303,'Full dataset'!$A$4:$IE$190,2007+AK$1-$C1303,FALSE)</f>
        <v>.</v>
      </c>
      <c r="AL1303" t="str">
        <f>VLOOKUP($A1303,'Full dataset'!$A$4:$IE$190,2007+AL$1-$C1303,FALSE)</f>
        <v>.</v>
      </c>
      <c r="AM1303" t="str">
        <f>VLOOKUP($A1303,'Full dataset'!$A$4:$IE$190,2007+AM$1-$C1303,FALSE)</f>
        <v>.</v>
      </c>
      <c r="AN1303" t="str">
        <f>VLOOKUP($A1303,'Full dataset'!$A$4:$IE$190,2007+AN$1-$C1303,FALSE)</f>
        <v>.</v>
      </c>
      <c r="AO1303" t="str">
        <f>VLOOKUP($A1303,'Full dataset'!$A$4:$IE$190,2007+AO$1-$C1303,FALSE)</f>
        <v>.</v>
      </c>
      <c r="AP1303" t="s">
        <v>726</v>
      </c>
      <c r="AQ1303" t="s">
        <v>726</v>
      </c>
      <c r="AR1303" t="s">
        <v>726</v>
      </c>
      <c r="AS1303" t="s">
        <v>726</v>
      </c>
      <c r="AT1303" t="s">
        <v>726</v>
      </c>
      <c r="AU1303">
        <f>VLOOKUP(A1303,'Full dataset'!$A$4:$II$190,$AU$1,FALSE)</f>
        <v>9999</v>
      </c>
      <c r="AW1303" t="str">
        <f>VLOOKUP(A1303,'Full dataset'!$A$5:$IM$190,247,FALSE)</f>
        <v>.</v>
      </c>
      <c r="AX1303" t="str">
        <f>VLOOKUP(A1303,'Full dataset'!$A$4:$II$190,242,FALSE)</f>
        <v>.</v>
      </c>
      <c r="AY1303" t="str">
        <f>VLOOKUP(A1303,'Full dataset'!$A$5:$IM$190,246,FALSE)</f>
        <v>.</v>
      </c>
      <c r="AZ1303">
        <v>9999</v>
      </c>
      <c r="BA1303">
        <f>MAX(VLOOKUP($A1303,'Full dataset'!$A$4:$IX$190,BA$1,FALSE),AW1303)</f>
        <v>0</v>
      </c>
      <c r="BB1303">
        <f>IF(VLOOKUP($A1303,'Full dataset'!$A$4:$IX$190,BB$1,FALSE)&gt;0,VLOOKUP($A1303,'Full dataset'!$A$4:$IX$190,BB$1,FALSE),AU1303)</f>
        <v>9999</v>
      </c>
      <c r="BC1303">
        <f>MAX(VLOOKUP($A1303,'Full dataset'!$A$4:$IX$190,BC$1,FALSE),AY1303)</f>
        <v>0</v>
      </c>
      <c r="BD1303">
        <f>MAX(VLOOKUP($A1303,'Full dataset'!$A$4:$IX$190,BD$1,FALSE),AX1303)</f>
        <v>0</v>
      </c>
      <c r="BE1303">
        <f t="shared" si="123"/>
        <v>0</v>
      </c>
      <c r="BF1303">
        <f t="shared" si="124"/>
        <v>0</v>
      </c>
      <c r="BG1303">
        <f t="shared" si="125"/>
        <v>0</v>
      </c>
      <c r="BH1303">
        <f t="shared" si="120"/>
        <v>0</v>
      </c>
      <c r="BI1303">
        <f t="shared" si="121"/>
        <v>0</v>
      </c>
      <c r="BO1303">
        <f>IF(BF1303=1,VLOOKUP($A1303,'Full dataset'!$A$4:$IE$190,2007+BO$1-$C1303,FALSE),0)</f>
        <v>0</v>
      </c>
      <c r="BP1303">
        <f>IF(BF1303=1,VLOOKUP($A1303,'Full dataset'!$A$4:$IE$190,2007+BP$1-$C1303,FALSE),0)</f>
        <v>0</v>
      </c>
      <c r="BQ1303">
        <f>IF(BF1303=1,VLOOKUP($A1303,'Full dataset'!$A$4:$IE$190,2007+BQ$1-$C1303,FALSE),0)</f>
        <v>0</v>
      </c>
      <c r="BR1303">
        <f>IF($BG1303=1,VLOOKUP($A1303,'Full dataset'!$A$4:$IE$190,BR$1-2007+$C1303,FALSE),0)</f>
        <v>0</v>
      </c>
      <c r="BS1303">
        <f>IF($BG1303=1,VLOOKUP($A1303,'Full dataset'!$A$4:$IE$190,BS$1-2007+$C1303,FALSE),0)</f>
        <v>0</v>
      </c>
      <c r="BT1303">
        <f>IF($BG1303=1,VLOOKUP($A1303,'Full dataset'!$A$4:$IE$190,BT$1-2007+$C1303,FALSE),0)</f>
        <v>0</v>
      </c>
      <c r="BU1303">
        <f>IF($BG1303=1,VLOOKUP($A1303,'Full dataset'!$A$4:$IE$190,BU$1-2007+$C1303,FALSE),0)</f>
        <v>0</v>
      </c>
      <c r="BV1303">
        <f>IF($BG1303=1,VLOOKUP($A1303,'Full dataset'!$A$4:$IE$190,BV$1-2007+$C1303,FALSE),0)</f>
        <v>0</v>
      </c>
      <c r="BW1303">
        <f>IF($BG1303=1,VLOOKUP($A1303,'Full dataset'!$A$4:$IE$190,BW$1-2007+$C1303,FALSE),0)</f>
        <v>0</v>
      </c>
      <c r="BX1303">
        <f>IF($BG1303=1,VLOOKUP($A1303,'Full dataset'!$A$4:$IE$190,BX$1-2007+$C1303,FALSE),0)</f>
        <v>0</v>
      </c>
    </row>
    <row r="1304" spans="1:76" x14ac:dyDescent="0.25">
      <c r="A1304">
        <v>187</v>
      </c>
      <c r="B1304" t="s">
        <v>631</v>
      </c>
      <c r="C1304">
        <v>2013</v>
      </c>
      <c r="D1304" t="s">
        <v>591</v>
      </c>
      <c r="E1304">
        <f t="shared" si="122"/>
        <v>1</v>
      </c>
      <c r="S1304">
        <v>7370</v>
      </c>
      <c r="T1304">
        <v>519130</v>
      </c>
      <c r="U1304">
        <v>0</v>
      </c>
      <c r="V1304" t="s">
        <v>726</v>
      </c>
      <c r="W1304" t="s">
        <v>726</v>
      </c>
      <c r="X1304" t="s">
        <v>726</v>
      </c>
      <c r="Y1304">
        <v>0</v>
      </c>
      <c r="Z1304" t="s">
        <v>726</v>
      </c>
      <c r="AA1304" t="s">
        <v>726</v>
      </c>
      <c r="AB1304" t="s">
        <v>726</v>
      </c>
      <c r="AC1304">
        <f>VLOOKUP(A1304,'Full dataset'!$A$4:$IE$190,2033-C1304,FALSE)</f>
        <v>0</v>
      </c>
      <c r="AD1304" t="str">
        <f>VLOOKUP(A1304,'Full dataset'!$A$4:$IE$190,2041-C1304,FALSE)</f>
        <v>.</v>
      </c>
      <c r="AE1304">
        <f>VLOOKUP(A1304,'Full dataset'!$A$4:$IE$190,2050-C1304,FALSE)</f>
        <v>0</v>
      </c>
      <c r="AF1304">
        <v>0</v>
      </c>
      <c r="AG1304">
        <f>VLOOKUP($A1304,'Full dataset'!$A$4:$IE$190,2007+AG$1-$C1304,FALSE)</f>
        <v>1366.2809999999999</v>
      </c>
      <c r="AH1304">
        <f>VLOOKUP($A1304,'Full dataset'!$A$4:$IE$190,2007+AH$1-$C1304,FALSE)</f>
        <v>16804.958999999999</v>
      </c>
      <c r="AI1304">
        <f>VLOOKUP($A1304,'Full dataset'!$A$4:$IE$190,2007+AI$1-$C1304,FALSE)</f>
        <v>4680.38</v>
      </c>
      <c r="AJ1304" t="str">
        <f>VLOOKUP($A1304,'Full dataset'!$A$4:$IE$190,2007+AJ$1-$C1304,FALSE)</f>
        <v>.</v>
      </c>
      <c r="AK1304" t="str">
        <f>VLOOKUP($A1304,'Full dataset'!$A$4:$IE$190,2007+AK$1-$C1304,FALSE)</f>
        <v>.</v>
      </c>
      <c r="AL1304" t="str">
        <f>VLOOKUP($A1304,'Full dataset'!$A$4:$IE$190,2007+AL$1-$C1304,FALSE)</f>
        <v>.</v>
      </c>
      <c r="AM1304" t="str">
        <f>VLOOKUP($A1304,'Full dataset'!$A$4:$IE$190,2007+AM$1-$C1304,FALSE)</f>
        <v>.</v>
      </c>
      <c r="AN1304" t="str">
        <f>VLOOKUP($A1304,'Full dataset'!$A$4:$IE$190,2007+AN$1-$C1304,FALSE)</f>
        <v>.</v>
      </c>
      <c r="AO1304" t="str">
        <f>VLOOKUP($A1304,'Full dataset'!$A$4:$IE$190,2007+AO$1-$C1304,FALSE)</f>
        <v>.</v>
      </c>
      <c r="AP1304" t="s">
        <v>726</v>
      </c>
      <c r="AQ1304" t="s">
        <v>726</v>
      </c>
      <c r="AR1304" t="s">
        <v>726</v>
      </c>
      <c r="AS1304" t="s">
        <v>726</v>
      </c>
      <c r="AT1304" t="s">
        <v>726</v>
      </c>
      <c r="AU1304">
        <f>VLOOKUP(A1304,'Full dataset'!$A$4:$II$190,$AU$1,FALSE)</f>
        <v>9999</v>
      </c>
      <c r="AW1304" t="str">
        <f>VLOOKUP(A1304,'Full dataset'!$A$5:$IM$190,247,FALSE)</f>
        <v>.</v>
      </c>
      <c r="AX1304" t="str">
        <f>VLOOKUP(A1304,'Full dataset'!$A$4:$II$190,242,FALSE)</f>
        <v>.</v>
      </c>
      <c r="AY1304" t="str">
        <f>VLOOKUP(A1304,'Full dataset'!$A$5:$IM$190,246,FALSE)</f>
        <v>.</v>
      </c>
      <c r="AZ1304">
        <v>9999</v>
      </c>
      <c r="BA1304">
        <f>MAX(VLOOKUP($A1304,'Full dataset'!$A$4:$IX$190,BA$1,FALSE),AW1304)</f>
        <v>0</v>
      </c>
      <c r="BB1304">
        <f>IF(VLOOKUP($A1304,'Full dataset'!$A$4:$IX$190,BB$1,FALSE)&gt;0,VLOOKUP($A1304,'Full dataset'!$A$4:$IX$190,BB$1,FALSE),AU1304)</f>
        <v>9999</v>
      </c>
      <c r="BC1304">
        <f>MAX(VLOOKUP($A1304,'Full dataset'!$A$4:$IX$190,BC$1,FALSE),AY1304)</f>
        <v>0</v>
      </c>
      <c r="BD1304">
        <f>MAX(VLOOKUP($A1304,'Full dataset'!$A$4:$IX$190,BD$1,FALSE),AX1304)</f>
        <v>0</v>
      </c>
      <c r="BE1304">
        <f t="shared" si="123"/>
        <v>0</v>
      </c>
      <c r="BF1304">
        <f t="shared" si="124"/>
        <v>0</v>
      </c>
      <c r="BG1304">
        <f t="shared" si="125"/>
        <v>0</v>
      </c>
      <c r="BH1304">
        <f t="shared" si="120"/>
        <v>0</v>
      </c>
      <c r="BI1304">
        <f t="shared" si="121"/>
        <v>0</v>
      </c>
      <c r="BO1304">
        <f>IF(BF1304=1,VLOOKUP($A1304,'Full dataset'!$A$4:$IE$190,2007+BO$1-$C1304,FALSE),0)</f>
        <v>0</v>
      </c>
      <c r="BP1304">
        <f>IF(BF1304=1,VLOOKUP($A1304,'Full dataset'!$A$4:$IE$190,2007+BP$1-$C1304,FALSE),0)</f>
        <v>0</v>
      </c>
      <c r="BQ1304">
        <f>IF(BF1304=1,VLOOKUP($A1304,'Full dataset'!$A$4:$IE$190,2007+BQ$1-$C1304,FALSE),0)</f>
        <v>0</v>
      </c>
      <c r="BR1304">
        <f>IF($BG1304=1,VLOOKUP($A1304,'Full dataset'!$A$4:$IE$190,BR$1-2007+$C1304,FALSE),0)</f>
        <v>0</v>
      </c>
      <c r="BS1304">
        <f>IF($BG1304=1,VLOOKUP($A1304,'Full dataset'!$A$4:$IE$190,BS$1-2007+$C1304,FALSE),0)</f>
        <v>0</v>
      </c>
      <c r="BT1304">
        <f>IF($BG1304=1,VLOOKUP($A1304,'Full dataset'!$A$4:$IE$190,BT$1-2007+$C1304,FALSE),0)</f>
        <v>0</v>
      </c>
      <c r="BU1304">
        <f>IF($BG1304=1,VLOOKUP($A1304,'Full dataset'!$A$4:$IE$190,BU$1-2007+$C1304,FALSE),0)</f>
        <v>0</v>
      </c>
      <c r="BV1304">
        <f>IF($BG1304=1,VLOOKUP($A1304,'Full dataset'!$A$4:$IE$190,BV$1-2007+$C1304,FALSE),0)</f>
        <v>0</v>
      </c>
      <c r="BW1304">
        <f>IF($BG1304=1,VLOOKUP($A1304,'Full dataset'!$A$4:$IE$190,BW$1-2007+$C1304,FALSE),0)</f>
        <v>0</v>
      </c>
      <c r="BX1304">
        <f>IF($BG1304=1,VLOOKUP($A1304,'Full dataset'!$A$4:$IE$190,BX$1-2007+$C1304,FALSE),0)</f>
        <v>0</v>
      </c>
    </row>
    <row r="1305" spans="1:76" x14ac:dyDescent="0.25">
      <c r="A1305">
        <v>1</v>
      </c>
      <c r="B1305" t="s">
        <v>45</v>
      </c>
      <c r="C1305">
        <v>2014</v>
      </c>
      <c r="D1305" t="s">
        <v>591</v>
      </c>
      <c r="E1305">
        <f t="shared" si="122"/>
        <v>1</v>
      </c>
      <c r="F1305">
        <v>1</v>
      </c>
      <c r="G1305">
        <v>472650</v>
      </c>
      <c r="H1305">
        <v>25.548648648648648</v>
      </c>
      <c r="I1305">
        <v>40074</v>
      </c>
      <c r="J1305">
        <v>1</v>
      </c>
      <c r="K1305">
        <v>154496</v>
      </c>
      <c r="L1305">
        <v>8.3511351351351344</v>
      </c>
      <c r="M1305">
        <v>7228</v>
      </c>
      <c r="N1305">
        <v>2</v>
      </c>
      <c r="O1305">
        <v>34309</v>
      </c>
      <c r="P1305">
        <v>1.8545405405405406</v>
      </c>
      <c r="Q1305">
        <v>223</v>
      </c>
      <c r="R1305">
        <v>40087</v>
      </c>
      <c r="S1305">
        <v>7370</v>
      </c>
      <c r="T1305">
        <v>519130</v>
      </c>
      <c r="U1305">
        <v>1</v>
      </c>
      <c r="V1305">
        <v>486</v>
      </c>
      <c r="W1305">
        <v>14688239</v>
      </c>
      <c r="X1305">
        <v>9751</v>
      </c>
      <c r="Y1305">
        <v>1</v>
      </c>
      <c r="Z1305">
        <v>1</v>
      </c>
      <c r="AA1305" t="s">
        <v>722</v>
      </c>
      <c r="AB1305">
        <v>4106366</v>
      </c>
      <c r="AC1305">
        <f>VLOOKUP(A1305,'Full dataset'!$A$4:$IE$190,2033-C1305,FALSE)</f>
        <v>10</v>
      </c>
      <c r="AD1305">
        <f>VLOOKUP(A1305,'Full dataset'!$A$4:$IE$190,2041-C1305,FALSE)</f>
        <v>44862</v>
      </c>
      <c r="AE1305">
        <f>VLOOKUP(A1305,'Full dataset'!$A$4:$IE$190,2050-C1305,FALSE)</f>
        <v>0</v>
      </c>
      <c r="AF1305">
        <v>5</v>
      </c>
      <c r="AG1305">
        <f>VLOOKUP($A1305,'Full dataset'!$A$4:$IE$190,2007+AG$1-$C1305,FALSE)</f>
        <v>14444</v>
      </c>
      <c r="AH1305">
        <f>VLOOKUP($A1305,'Full dataset'!$A$4:$IE$190,2007+AH$1-$C1305,FALSE)</f>
        <v>131133</v>
      </c>
      <c r="AI1305">
        <f>VLOOKUP($A1305,'Full dataset'!$A$4:$IE$190,2007+AI$1-$C1305,FALSE)</f>
        <v>66001</v>
      </c>
      <c r="AJ1305">
        <f>VLOOKUP($A1305,'Full dataset'!$A$4:$IE$190,2007+AJ$1-$C1305,FALSE)</f>
        <v>4514</v>
      </c>
      <c r="AK1305" t="str">
        <f>VLOOKUP($A1305,'Full dataset'!$A$4:$IE$190,2007+AK$1-$C1305,FALSE)</f>
        <v>.</v>
      </c>
      <c r="AL1305" t="str">
        <f>VLOOKUP($A1305,'Full dataset'!$A$4:$IE$190,2007+AL$1-$C1305,FALSE)</f>
        <v>.</v>
      </c>
      <c r="AM1305">
        <f>VLOOKUP($A1305,'Full dataset'!$A$4:$IE$190,2007+AM$1-$C1305,FALSE)</f>
        <v>1000</v>
      </c>
      <c r="AN1305">
        <f>VLOOKUP($A1305,'Full dataset'!$A$4:$IE$190,2007+AN$1-$C1305,FALSE)</f>
        <v>2700000</v>
      </c>
      <c r="AO1305" t="str">
        <f>VLOOKUP($A1305,'Full dataset'!$A$4:$IE$190,2007+AO$1-$C1305,FALSE)</f>
        <v>.</v>
      </c>
      <c r="AP1305" t="str">
        <f>VLOOKUP($A1305,'Full dataset'!$A$4:$IE$190,2007+AP$1-$C1305,FALSE)</f>
        <v>.</v>
      </c>
      <c r="AQ1305" t="str">
        <f>VLOOKUP($A1305,'Full dataset'!$A$4:$IE$190,2007+AQ$1-$C1305,FALSE)</f>
        <v>.</v>
      </c>
      <c r="AR1305" t="str">
        <f>VLOOKUP($A1305,'Full dataset'!$A$4:$IE$190,2007+AR$1-$C1305,FALSE)</f>
        <v>.</v>
      </c>
      <c r="AS1305" t="str">
        <f>VLOOKUP($A1305,'Full dataset'!$A$4:$IE$190,2007+AS$1-$C1305,FALSE)</f>
        <v>.</v>
      </c>
      <c r="AT1305" t="s">
        <v>726</v>
      </c>
      <c r="AU1305">
        <f>VLOOKUP(A1305,'Full dataset'!$A$4:$II$190,$AU$1,FALSE)</f>
        <v>2009</v>
      </c>
      <c r="AV1305">
        <v>1</v>
      </c>
      <c r="AW1305">
        <f>VLOOKUP(A1305,'Full dataset'!$A$5:$IM$190,247,FALSE)</f>
        <v>1</v>
      </c>
      <c r="AX1305">
        <f>VLOOKUP(A1305,'Full dataset'!$A$4:$II$190,242,FALSE)</f>
        <v>2008</v>
      </c>
      <c r="AY1305">
        <f>VLOOKUP(A1305,'Full dataset'!$A$5:$IM$190,246,FALSE)</f>
        <v>1</v>
      </c>
      <c r="AZ1305">
        <v>9999</v>
      </c>
      <c r="BA1305">
        <f>MAX(VLOOKUP($A1305,'Full dataset'!$A$4:$IX$190,BA$1,FALSE),AW1305)</f>
        <v>2</v>
      </c>
      <c r="BB1305">
        <f>IF(VLOOKUP($A1305,'Full dataset'!$A$4:$IX$190,BB$1,FALSE)&gt;0,VLOOKUP($A1305,'Full dataset'!$A$4:$IX$190,BB$1,FALSE),AU1305)</f>
        <v>2009</v>
      </c>
      <c r="BC1305">
        <f>MAX(VLOOKUP($A1305,'Full dataset'!$A$4:$IX$190,BC$1,FALSE),AY1305)</f>
        <v>2</v>
      </c>
      <c r="BD1305">
        <f>MAX(VLOOKUP($A1305,'Full dataset'!$A$4:$IX$190,BD$1,FALSE),AX1305)</f>
        <v>2008</v>
      </c>
      <c r="BE1305">
        <f t="shared" si="123"/>
        <v>2008</v>
      </c>
      <c r="BF1305">
        <f t="shared" si="124"/>
        <v>1</v>
      </c>
      <c r="BG1305">
        <f t="shared" si="125"/>
        <v>1</v>
      </c>
      <c r="BH1305">
        <f t="shared" si="120"/>
        <v>0</v>
      </c>
      <c r="BI1305">
        <f t="shared" si="121"/>
        <v>1</v>
      </c>
      <c r="BO1305">
        <f>IF(BF1305=1,VLOOKUP($A1305,'Full dataset'!$A$4:$IE$190,2007+BO$1-$C1305,FALSE),0)</f>
        <v>0</v>
      </c>
      <c r="BP1305">
        <f>IF(BF1305=1,VLOOKUP($A1305,'Full dataset'!$A$4:$IE$190,2007+BP$1-$C1305,FALSE),0)</f>
        <v>0</v>
      </c>
      <c r="BQ1305">
        <f>IF(BF1305=1,VLOOKUP($A1305,'Full dataset'!$A$4:$IE$190,2007+BQ$1-$C1305,FALSE),0)</f>
        <v>0</v>
      </c>
      <c r="BR1305">
        <f>IF($BG1305=1,VLOOKUP($A1305,'Full dataset'!$A$4:$IE$190,BR$1-2007+$C1305,FALSE),0)</f>
        <v>191</v>
      </c>
      <c r="BS1305">
        <f>IF($BG1305=1,VLOOKUP($A1305,'Full dataset'!$A$4:$IE$190,BS$1-2007+$C1305,FALSE),0)</f>
        <v>42538</v>
      </c>
      <c r="BT1305">
        <f>IF($BG1305=1,VLOOKUP($A1305,'Full dataset'!$A$4:$IE$190,BT$1-2007+$C1305,FALSE),0)</f>
        <v>220889</v>
      </c>
      <c r="BU1305">
        <f>IF($BG1305=1,VLOOKUP($A1305,'Full dataset'!$A$4:$IE$190,BU$1-2007+$C1305,FALSE),0)</f>
        <v>22445</v>
      </c>
      <c r="BV1305">
        <f>IF($BG1305=1,VLOOKUP($A1305,'Full dataset'!$A$4:$IE$190,BV$1-2007+$C1305,FALSE),0)</f>
        <v>14</v>
      </c>
      <c r="BW1305">
        <f>IF($BG1305=1,VLOOKUP($A1305,'Full dataset'!$A$4:$IE$190,BW$1-2007+$C1305,FALSE),0)</f>
        <v>0</v>
      </c>
      <c r="BX1305">
        <f>IF($BG1305=1,VLOOKUP($A1305,'Full dataset'!$A$4:$IE$190,BX$1-2007+$C1305,FALSE),0)</f>
        <v>252</v>
      </c>
    </row>
    <row r="1306" spans="1:76" x14ac:dyDescent="0.25">
      <c r="A1306">
        <v>2</v>
      </c>
      <c r="B1306" t="s">
        <v>46</v>
      </c>
      <c r="C1306">
        <v>2014</v>
      </c>
      <c r="D1306" t="s">
        <v>582</v>
      </c>
      <c r="E1306">
        <f t="shared" si="122"/>
        <v>0</v>
      </c>
      <c r="F1306">
        <v>1</v>
      </c>
      <c r="G1306">
        <v>49970</v>
      </c>
      <c r="H1306">
        <v>25.520939734422882</v>
      </c>
      <c r="I1306">
        <v>7912</v>
      </c>
      <c r="J1306">
        <v>0</v>
      </c>
      <c r="N1306">
        <v>1</v>
      </c>
      <c r="O1306">
        <v>24367</v>
      </c>
      <c r="P1306">
        <v>12.444841675178754</v>
      </c>
      <c r="Q1306">
        <v>378</v>
      </c>
      <c r="R1306">
        <v>39692</v>
      </c>
      <c r="U1306">
        <v>1</v>
      </c>
      <c r="V1306">
        <v>1393</v>
      </c>
      <c r="W1306">
        <v>113045</v>
      </c>
      <c r="X1306">
        <v>7328</v>
      </c>
      <c r="Y1306">
        <v>1</v>
      </c>
      <c r="Z1306">
        <v>1</v>
      </c>
      <c r="AA1306" t="s">
        <v>723</v>
      </c>
      <c r="AB1306">
        <v>558243</v>
      </c>
      <c r="AC1306">
        <f>VLOOKUP(A1306,'Full dataset'!$A$4:$IE$190,2033-C1306,FALSE)</f>
        <v>9.8000000000000007</v>
      </c>
      <c r="AD1306">
        <f>VLOOKUP(A1306,'Full dataset'!$A$4:$IE$190,2041-C1306,FALSE)</f>
        <v>2701</v>
      </c>
      <c r="AE1306">
        <f>VLOOKUP(A1306,'Full dataset'!$A$4:$IE$190,2050-C1306,FALSE)</f>
        <v>0</v>
      </c>
      <c r="AF1306">
        <v>4.9000000000000004</v>
      </c>
      <c r="AG1306" t="str">
        <f>VLOOKUP($A1306,'Full dataset'!$A$4:$IE$190,2007+AG$1-$C1306,FALSE)</f>
        <v>.</v>
      </c>
      <c r="AH1306" t="str">
        <f>VLOOKUP($A1306,'Full dataset'!$A$4:$IE$190,2007+AH$1-$C1306,FALSE)</f>
        <v>.</v>
      </c>
      <c r="AI1306">
        <f>VLOOKUP($A1306,'Full dataset'!$A$4:$IE$190,2007+AI$1-$C1306,FALSE)</f>
        <v>4600</v>
      </c>
      <c r="AJ1306">
        <f>VLOOKUP($A1306,'Full dataset'!$A$4:$IE$190,2007+AJ$1-$C1306,FALSE)</f>
        <v>151</v>
      </c>
      <c r="AK1306">
        <f>VLOOKUP($A1306,'Full dataset'!$A$4:$IE$190,2007+AK$1-$C1306,FALSE)</f>
        <v>19</v>
      </c>
      <c r="AL1306">
        <f>VLOOKUP($A1306,'Full dataset'!$A$4:$IE$190,2007+AL$1-$C1306,FALSE)</f>
        <v>45.38</v>
      </c>
      <c r="AM1306">
        <f>VLOOKUP($A1306,'Full dataset'!$A$4:$IE$190,2007+AM$1-$C1306,FALSE)</f>
        <v>1000</v>
      </c>
      <c r="AN1306">
        <f>VLOOKUP($A1306,'Full dataset'!$A$4:$IE$190,2007+AN$1-$C1306,FALSE)</f>
        <v>42607</v>
      </c>
      <c r="AO1306" t="str">
        <f>VLOOKUP($A1306,'Full dataset'!$A$4:$IE$190,2007+AO$1-$C1306,FALSE)</f>
        <v>.</v>
      </c>
      <c r="AP1306">
        <f>VLOOKUP($A1306,'Full dataset'!$A$4:$IE$190,2007+AP$1-$C1306,FALSE)</f>
        <v>12</v>
      </c>
      <c r="AQ1306" t="str">
        <f>VLOOKUP($A1306,'Full dataset'!$A$4:$IE$190,2007+AQ$1-$C1306,FALSE)</f>
        <v>.</v>
      </c>
      <c r="AR1306">
        <f>VLOOKUP($A1306,'Full dataset'!$A$4:$IE$190,2007+AR$1-$C1306,FALSE)</f>
        <v>11</v>
      </c>
      <c r="AS1306">
        <f>VLOOKUP($A1306,'Full dataset'!$A$4:$IE$190,2007+AS$1-$C1306,FALSE)</f>
        <v>59</v>
      </c>
      <c r="AT1306" t="s">
        <v>726</v>
      </c>
      <c r="AU1306">
        <f>VLOOKUP(A1306,'Full dataset'!$A$4:$II$190,$AU$1,FALSE)</f>
        <v>2012</v>
      </c>
      <c r="AV1306">
        <v>0</v>
      </c>
      <c r="AW1306">
        <f>VLOOKUP(A1306,'Full dataset'!$A$5:$IM$190,247,FALSE)</f>
        <v>1</v>
      </c>
      <c r="AX1306">
        <f>VLOOKUP(A1306,'Full dataset'!$A$4:$II$190,242,FALSE)</f>
        <v>2008</v>
      </c>
      <c r="AY1306">
        <f>VLOOKUP(A1306,'Full dataset'!$A$5:$IM$190,246,FALSE)</f>
        <v>1</v>
      </c>
      <c r="AZ1306">
        <v>9999</v>
      </c>
      <c r="BA1306">
        <f>MAX(VLOOKUP($A1306,'Full dataset'!$A$4:$IX$190,BA$1,FALSE),AW1306)</f>
        <v>1</v>
      </c>
      <c r="BB1306">
        <f>IF(VLOOKUP($A1306,'Full dataset'!$A$4:$IX$190,BB$1,FALSE)&gt;0,VLOOKUP($A1306,'Full dataset'!$A$4:$IX$190,BB$1,FALSE),AU1306)</f>
        <v>2012</v>
      </c>
      <c r="BC1306">
        <f>MAX(VLOOKUP($A1306,'Full dataset'!$A$4:$IX$190,BC$1,FALSE),AY1306)</f>
        <v>1</v>
      </c>
      <c r="BD1306">
        <f>MAX(VLOOKUP($A1306,'Full dataset'!$A$4:$IX$190,BD$1,FALSE),AX1306)</f>
        <v>2008</v>
      </c>
      <c r="BE1306">
        <f t="shared" si="123"/>
        <v>2008</v>
      </c>
      <c r="BF1306">
        <f t="shared" si="124"/>
        <v>0</v>
      </c>
      <c r="BG1306">
        <f t="shared" si="125"/>
        <v>0</v>
      </c>
      <c r="BH1306">
        <f t="shared" si="120"/>
        <v>0</v>
      </c>
      <c r="BI1306">
        <f t="shared" si="121"/>
        <v>0</v>
      </c>
      <c r="BO1306">
        <f>IF(BF1306=1,VLOOKUP($A1306,'Full dataset'!$A$4:$IE$190,2007+BO$1-$C1306,FALSE),0)</f>
        <v>0</v>
      </c>
      <c r="BP1306">
        <f>IF(BF1306=1,VLOOKUP($A1306,'Full dataset'!$A$4:$IE$190,2007+BP$1-$C1306,FALSE),0)</f>
        <v>0</v>
      </c>
      <c r="BQ1306">
        <f>IF(BF1306=1,VLOOKUP($A1306,'Full dataset'!$A$4:$IE$190,2007+BQ$1-$C1306,FALSE),0)</f>
        <v>0</v>
      </c>
      <c r="BR1306">
        <f>IF($BG1306=1,VLOOKUP($A1306,'Full dataset'!$A$4:$IE$190,BR$1-2007+$C1306,FALSE),0)</f>
        <v>0</v>
      </c>
      <c r="BS1306">
        <f>IF($BG1306=1,VLOOKUP($A1306,'Full dataset'!$A$4:$IE$190,BS$1-2007+$C1306,FALSE),0)</f>
        <v>0</v>
      </c>
      <c r="BT1306">
        <f>IF($BG1306=1,VLOOKUP($A1306,'Full dataset'!$A$4:$IE$190,BT$1-2007+$C1306,FALSE),0)</f>
        <v>0</v>
      </c>
      <c r="BU1306">
        <f>IF($BG1306=1,VLOOKUP($A1306,'Full dataset'!$A$4:$IE$190,BU$1-2007+$C1306,FALSE),0)</f>
        <v>0</v>
      </c>
      <c r="BV1306">
        <f>IF($BG1306=1,VLOOKUP($A1306,'Full dataset'!$A$4:$IE$190,BV$1-2007+$C1306,FALSE),0)</f>
        <v>0</v>
      </c>
      <c r="BW1306">
        <f>IF($BG1306=1,VLOOKUP($A1306,'Full dataset'!$A$4:$IE$190,BW$1-2007+$C1306,FALSE),0)</f>
        <v>0</v>
      </c>
      <c r="BX1306">
        <f>IF($BG1306=1,VLOOKUP($A1306,'Full dataset'!$A$4:$IE$190,BX$1-2007+$C1306,FALSE),0)</f>
        <v>0</v>
      </c>
    </row>
    <row r="1307" spans="1:76" x14ac:dyDescent="0.25">
      <c r="A1307">
        <v>3</v>
      </c>
      <c r="B1307" t="s">
        <v>47</v>
      </c>
      <c r="C1307">
        <v>2014</v>
      </c>
      <c r="D1307" t="s">
        <v>582</v>
      </c>
      <c r="E1307">
        <f t="shared" si="122"/>
        <v>0</v>
      </c>
      <c r="F1307">
        <v>1</v>
      </c>
      <c r="G1307">
        <v>50394</v>
      </c>
      <c r="H1307">
        <v>8.335097585180284</v>
      </c>
      <c r="I1307">
        <v>11969</v>
      </c>
      <c r="J1307">
        <v>0</v>
      </c>
      <c r="N1307">
        <v>0</v>
      </c>
      <c r="U1307">
        <v>1</v>
      </c>
      <c r="V1307">
        <v>1131</v>
      </c>
      <c r="W1307">
        <v>85262</v>
      </c>
      <c r="X1307">
        <v>22189</v>
      </c>
      <c r="Y1307">
        <v>1</v>
      </c>
      <c r="Z1307">
        <v>1</v>
      </c>
      <c r="AA1307" t="s">
        <v>724</v>
      </c>
      <c r="AB1307">
        <v>281965</v>
      </c>
      <c r="AC1307">
        <f>VLOOKUP(A1307,'Full dataset'!$A$4:$IE$190,2033-C1307,FALSE)</f>
        <v>9.9</v>
      </c>
      <c r="AD1307">
        <f>VLOOKUP(A1307,'Full dataset'!$A$4:$IE$190,2041-C1307,FALSE)</f>
        <v>6647</v>
      </c>
      <c r="AE1307">
        <f>VLOOKUP(A1307,'Full dataset'!$A$4:$IE$190,2050-C1307,FALSE)</f>
        <v>0</v>
      </c>
      <c r="AF1307">
        <v>4.95</v>
      </c>
      <c r="AG1307" t="str">
        <f>VLOOKUP($A1307,'Full dataset'!$A$4:$IE$190,2007+AG$1-$C1307,FALSE)</f>
        <v>.</v>
      </c>
      <c r="AH1307" t="str">
        <f>VLOOKUP($A1307,'Full dataset'!$A$4:$IE$190,2007+AH$1-$C1307,FALSE)</f>
        <v>.</v>
      </c>
      <c r="AI1307" t="str">
        <f>VLOOKUP($A1307,'Full dataset'!$A$4:$IE$190,2007+AI$1-$C1307,FALSE)</f>
        <v>.</v>
      </c>
      <c r="AJ1307">
        <f>VLOOKUP($A1307,'Full dataset'!$A$4:$IE$190,2007+AJ$1-$C1307,FALSE)</f>
        <v>193</v>
      </c>
      <c r="AK1307">
        <f>VLOOKUP($A1307,'Full dataset'!$A$4:$IE$190,2007+AK$1-$C1307,FALSE)</f>
        <v>6</v>
      </c>
      <c r="AL1307">
        <f>VLOOKUP($A1307,'Full dataset'!$A$4:$IE$190,2007+AL$1-$C1307,FALSE)</f>
        <v>53.07</v>
      </c>
      <c r="AM1307">
        <f>VLOOKUP($A1307,'Full dataset'!$A$4:$IE$190,2007+AM$1-$C1307,FALSE)</f>
        <v>230</v>
      </c>
      <c r="AN1307">
        <f>VLOOKUP($A1307,'Full dataset'!$A$4:$IE$190,2007+AN$1-$C1307,FALSE)</f>
        <v>56764</v>
      </c>
      <c r="AO1307">
        <f>VLOOKUP($A1307,'Full dataset'!$A$4:$IE$190,2007+AO$1-$C1307,FALSE)</f>
        <v>4</v>
      </c>
      <c r="AP1307">
        <f>VLOOKUP($A1307,'Full dataset'!$A$4:$IE$190,2007+AP$1-$C1307,FALSE)</f>
        <v>5</v>
      </c>
      <c r="AQ1307">
        <f>VLOOKUP($A1307,'Full dataset'!$A$4:$IE$190,2007+AQ$1-$C1307,FALSE)</f>
        <v>2</v>
      </c>
      <c r="AR1307">
        <f>VLOOKUP($A1307,'Full dataset'!$A$4:$IE$190,2007+AR$1-$C1307,FALSE)</f>
        <v>3</v>
      </c>
      <c r="AS1307">
        <f>VLOOKUP($A1307,'Full dataset'!$A$4:$IE$190,2007+AS$1-$C1307,FALSE)</f>
        <v>33</v>
      </c>
      <c r="AT1307" t="s">
        <v>726</v>
      </c>
      <c r="AU1307">
        <f>VLOOKUP(A1307,'Full dataset'!$A$4:$II$190,$AU$1,FALSE)</f>
        <v>2007</v>
      </c>
      <c r="AV1307">
        <v>0</v>
      </c>
      <c r="AW1307">
        <f>VLOOKUP(A1307,'Full dataset'!$A$5:$IM$190,247,FALSE)</f>
        <v>1</v>
      </c>
      <c r="AX1307">
        <f>VLOOKUP(A1307,'Full dataset'!$A$4:$II$190,242,FALSE)</f>
        <v>2012</v>
      </c>
      <c r="AY1307">
        <f>VLOOKUP(A1307,'Full dataset'!$A$5:$IM$190,246,FALSE)</f>
        <v>1</v>
      </c>
      <c r="AZ1307">
        <v>9999</v>
      </c>
      <c r="BA1307">
        <f>MAX(VLOOKUP($A1307,'Full dataset'!$A$4:$IX$190,BA$1,FALSE),AW1307)</f>
        <v>1</v>
      </c>
      <c r="BB1307">
        <f>IF(VLOOKUP($A1307,'Full dataset'!$A$4:$IX$190,BB$1,FALSE)&gt;0,VLOOKUP($A1307,'Full dataset'!$A$4:$IX$190,BB$1,FALSE),AU1307)</f>
        <v>2010</v>
      </c>
      <c r="BC1307">
        <f>MAX(VLOOKUP($A1307,'Full dataset'!$A$4:$IX$190,BC$1,FALSE),AY1307)</f>
        <v>1</v>
      </c>
      <c r="BD1307">
        <f>MAX(VLOOKUP($A1307,'Full dataset'!$A$4:$IX$190,BD$1,FALSE),AX1307)</f>
        <v>2012</v>
      </c>
      <c r="BE1307">
        <f t="shared" si="123"/>
        <v>2010</v>
      </c>
      <c r="BF1307">
        <f t="shared" si="124"/>
        <v>0</v>
      </c>
      <c r="BG1307">
        <f t="shared" si="125"/>
        <v>0</v>
      </c>
      <c r="BH1307">
        <f t="shared" si="120"/>
        <v>0</v>
      </c>
      <c r="BI1307">
        <f t="shared" si="121"/>
        <v>0</v>
      </c>
      <c r="BO1307">
        <f>IF(BF1307=1,VLOOKUP($A1307,'Full dataset'!$A$4:$IE$190,2007+BO$1-$C1307,FALSE),0)</f>
        <v>0</v>
      </c>
      <c r="BP1307">
        <f>IF(BF1307=1,VLOOKUP($A1307,'Full dataset'!$A$4:$IE$190,2007+BP$1-$C1307,FALSE),0)</f>
        <v>0</v>
      </c>
      <c r="BQ1307">
        <f>IF(BF1307=1,VLOOKUP($A1307,'Full dataset'!$A$4:$IE$190,2007+BQ$1-$C1307,FALSE),0)</f>
        <v>0</v>
      </c>
      <c r="BR1307">
        <f>IF($BG1307=1,VLOOKUP($A1307,'Full dataset'!$A$4:$IE$190,BR$1-2007+$C1307,FALSE),0)</f>
        <v>0</v>
      </c>
      <c r="BS1307">
        <f>IF($BG1307=1,VLOOKUP($A1307,'Full dataset'!$A$4:$IE$190,BS$1-2007+$C1307,FALSE),0)</f>
        <v>0</v>
      </c>
      <c r="BT1307">
        <f>IF($BG1307=1,VLOOKUP($A1307,'Full dataset'!$A$4:$IE$190,BT$1-2007+$C1307,FALSE),0)</f>
        <v>0</v>
      </c>
      <c r="BU1307">
        <f>IF($BG1307=1,VLOOKUP($A1307,'Full dataset'!$A$4:$IE$190,BU$1-2007+$C1307,FALSE),0)</f>
        <v>0</v>
      </c>
      <c r="BV1307">
        <f>IF($BG1307=1,VLOOKUP($A1307,'Full dataset'!$A$4:$IE$190,BV$1-2007+$C1307,FALSE),0)</f>
        <v>0</v>
      </c>
      <c r="BW1307">
        <f>IF($BG1307=1,VLOOKUP($A1307,'Full dataset'!$A$4:$IE$190,BW$1-2007+$C1307,FALSE),0)</f>
        <v>0</v>
      </c>
      <c r="BX1307">
        <f>IF($BG1307=1,VLOOKUP($A1307,'Full dataset'!$A$4:$IE$190,BX$1-2007+$C1307,FALSE),0)</f>
        <v>0</v>
      </c>
    </row>
    <row r="1308" spans="1:76" x14ac:dyDescent="0.25">
      <c r="A1308">
        <v>4</v>
      </c>
      <c r="B1308" t="s">
        <v>48</v>
      </c>
      <c r="C1308">
        <v>2014</v>
      </c>
      <c r="D1308" t="s">
        <v>582</v>
      </c>
      <c r="E1308">
        <f t="shared" si="122"/>
        <v>0</v>
      </c>
      <c r="F1308">
        <v>0</v>
      </c>
      <c r="J1308">
        <v>0</v>
      </c>
      <c r="N1308">
        <v>0</v>
      </c>
      <c r="U1308">
        <v>1</v>
      </c>
      <c r="V1308">
        <v>276</v>
      </c>
      <c r="W1308">
        <v>120736</v>
      </c>
      <c r="X1308">
        <v>56477</v>
      </c>
      <c r="Y1308">
        <v>1</v>
      </c>
      <c r="Z1308">
        <v>0</v>
      </c>
      <c r="AA1308" t="s">
        <v>725</v>
      </c>
      <c r="AB1308">
        <v>38427</v>
      </c>
      <c r="AC1308">
        <f>VLOOKUP(A1308,'Full dataset'!$A$4:$IE$190,2033-C1308,FALSE)</f>
        <v>8.9</v>
      </c>
      <c r="AD1308">
        <f>VLOOKUP(A1308,'Full dataset'!$A$4:$IE$190,2041-C1308,FALSE)</f>
        <v>43211</v>
      </c>
      <c r="AE1308">
        <f>VLOOKUP(A1308,'Full dataset'!$A$4:$IE$190,2050-C1308,FALSE)</f>
        <v>0</v>
      </c>
      <c r="AF1308">
        <v>4.45</v>
      </c>
      <c r="AG1308" t="str">
        <f>VLOOKUP($A1308,'Full dataset'!$A$4:$IE$190,2007+AG$1-$C1308,FALSE)</f>
        <v>.</v>
      </c>
      <c r="AH1308" t="str">
        <f>VLOOKUP($A1308,'Full dataset'!$A$4:$IE$190,2007+AH$1-$C1308,FALSE)</f>
        <v>.</v>
      </c>
      <c r="AI1308">
        <f>VLOOKUP($A1308,'Full dataset'!$A$4:$IE$190,2007+AI$1-$C1308,FALSE)</f>
        <v>7600</v>
      </c>
      <c r="AJ1308">
        <f>VLOOKUP($A1308,'Full dataset'!$A$4:$IE$190,2007+AJ$1-$C1308,FALSE)</f>
        <v>182</v>
      </c>
      <c r="AK1308">
        <f>VLOOKUP($A1308,'Full dataset'!$A$4:$IE$190,2007+AK$1-$C1308,FALSE)</f>
        <v>8</v>
      </c>
      <c r="AL1308">
        <f>VLOOKUP($A1308,'Full dataset'!$A$4:$IE$190,2007+AL$1-$C1308,FALSE)</f>
        <v>45.52</v>
      </c>
      <c r="AM1308">
        <f>VLOOKUP($A1308,'Full dataset'!$A$4:$IE$190,2007+AM$1-$C1308,FALSE)</f>
        <v>2000</v>
      </c>
      <c r="AN1308">
        <f>VLOOKUP($A1308,'Full dataset'!$A$4:$IE$190,2007+AN$1-$C1308,FALSE)</f>
        <v>216339</v>
      </c>
      <c r="AO1308">
        <f>VLOOKUP($A1308,'Full dataset'!$A$4:$IE$190,2007+AO$1-$C1308,FALSE)</f>
        <v>5</v>
      </c>
      <c r="AP1308">
        <f>VLOOKUP($A1308,'Full dataset'!$A$4:$IE$190,2007+AP$1-$C1308,FALSE)</f>
        <v>4</v>
      </c>
      <c r="AQ1308">
        <f>VLOOKUP($A1308,'Full dataset'!$A$4:$IE$190,2007+AQ$1-$C1308,FALSE)</f>
        <v>3</v>
      </c>
      <c r="AR1308">
        <f>VLOOKUP($A1308,'Full dataset'!$A$4:$IE$190,2007+AR$1-$C1308,FALSE)</f>
        <v>7</v>
      </c>
      <c r="AS1308">
        <f>VLOOKUP($A1308,'Full dataset'!$A$4:$IE$190,2007+AS$1-$C1308,FALSE)</f>
        <v>25</v>
      </c>
      <c r="AT1308" t="s">
        <v>726</v>
      </c>
      <c r="AU1308">
        <f>VLOOKUP(A1308,'Full dataset'!$A$4:$II$190,$AU$1,FALSE)</f>
        <v>2009</v>
      </c>
      <c r="AV1308">
        <v>0</v>
      </c>
      <c r="AW1308">
        <f>VLOOKUP(A1308,'Full dataset'!$A$5:$IM$190,247,FALSE)</f>
        <v>1</v>
      </c>
      <c r="AX1308">
        <f>VLOOKUP(A1308,'Full dataset'!$A$4:$II$190,242,FALSE)</f>
        <v>9999</v>
      </c>
      <c r="AY1308">
        <f>VLOOKUP(A1308,'Full dataset'!$A$5:$IM$190,246,FALSE)</f>
        <v>0</v>
      </c>
      <c r="AZ1308">
        <v>9999</v>
      </c>
      <c r="BA1308">
        <f>MAX(VLOOKUP($A1308,'Full dataset'!$A$4:$IX$190,BA$1,FALSE),AW1308)</f>
        <v>1</v>
      </c>
      <c r="BB1308">
        <f>IF(VLOOKUP($A1308,'Full dataset'!$A$4:$IX$190,BB$1,FALSE)&gt;0,VLOOKUP($A1308,'Full dataset'!$A$4:$IX$190,BB$1,FALSE),AU1308)</f>
        <v>2009</v>
      </c>
      <c r="BC1308">
        <f>MAX(VLOOKUP($A1308,'Full dataset'!$A$4:$IX$190,BC$1,FALSE),AY1308)</f>
        <v>1</v>
      </c>
      <c r="BD1308">
        <f>MAX(VLOOKUP($A1308,'Full dataset'!$A$4:$IX$190,BD$1,FALSE),AX1308)</f>
        <v>9999</v>
      </c>
      <c r="BE1308">
        <f t="shared" si="123"/>
        <v>2009</v>
      </c>
      <c r="BF1308">
        <f t="shared" si="124"/>
        <v>0</v>
      </c>
      <c r="BG1308">
        <f t="shared" si="125"/>
        <v>0</v>
      </c>
      <c r="BH1308">
        <f t="shared" si="120"/>
        <v>0</v>
      </c>
      <c r="BI1308">
        <f t="shared" si="121"/>
        <v>0</v>
      </c>
      <c r="BO1308">
        <f>IF(BF1308=1,VLOOKUP($A1308,'Full dataset'!$A$4:$IE$190,2007+BO$1-$C1308,FALSE),0)</f>
        <v>0</v>
      </c>
      <c r="BP1308">
        <f>IF(BF1308=1,VLOOKUP($A1308,'Full dataset'!$A$4:$IE$190,2007+BP$1-$C1308,FALSE),0)</f>
        <v>0</v>
      </c>
      <c r="BQ1308">
        <f>IF(BF1308=1,VLOOKUP($A1308,'Full dataset'!$A$4:$IE$190,2007+BQ$1-$C1308,FALSE),0)</f>
        <v>0</v>
      </c>
      <c r="BR1308">
        <f>IF($BG1308=1,VLOOKUP($A1308,'Full dataset'!$A$4:$IE$190,BR$1-2007+$C1308,FALSE),0)</f>
        <v>0</v>
      </c>
      <c r="BS1308">
        <f>IF($BG1308=1,VLOOKUP($A1308,'Full dataset'!$A$4:$IE$190,BS$1-2007+$C1308,FALSE),0)</f>
        <v>0</v>
      </c>
      <c r="BT1308">
        <f>IF($BG1308=1,VLOOKUP($A1308,'Full dataset'!$A$4:$IE$190,BT$1-2007+$C1308,FALSE),0)</f>
        <v>0</v>
      </c>
      <c r="BU1308">
        <f>IF($BG1308=1,VLOOKUP($A1308,'Full dataset'!$A$4:$IE$190,BU$1-2007+$C1308,FALSE),0)</f>
        <v>0</v>
      </c>
      <c r="BV1308">
        <f>IF($BG1308=1,VLOOKUP($A1308,'Full dataset'!$A$4:$IE$190,BV$1-2007+$C1308,FALSE),0)</f>
        <v>0</v>
      </c>
      <c r="BW1308">
        <f>IF($BG1308=1,VLOOKUP($A1308,'Full dataset'!$A$4:$IE$190,BW$1-2007+$C1308,FALSE),0)</f>
        <v>0</v>
      </c>
      <c r="BX1308">
        <f>IF($BG1308=1,VLOOKUP($A1308,'Full dataset'!$A$4:$IE$190,BX$1-2007+$C1308,FALSE),0)</f>
        <v>0</v>
      </c>
    </row>
    <row r="1309" spans="1:76" x14ac:dyDescent="0.25">
      <c r="A1309">
        <v>5</v>
      </c>
      <c r="B1309" t="s">
        <v>49</v>
      </c>
      <c r="C1309">
        <v>2014</v>
      </c>
      <c r="D1309" t="s">
        <v>582</v>
      </c>
      <c r="E1309">
        <f t="shared" si="122"/>
        <v>0</v>
      </c>
      <c r="F1309">
        <v>1</v>
      </c>
      <c r="G1309">
        <v>25541</v>
      </c>
      <c r="H1309">
        <v>0.6914746730920216</v>
      </c>
      <c r="I1309">
        <v>12171</v>
      </c>
      <c r="J1309">
        <v>0</v>
      </c>
      <c r="N1309">
        <v>2</v>
      </c>
      <c r="O1309">
        <v>1196</v>
      </c>
      <c r="P1309">
        <v>3.2379456913122343E-2</v>
      </c>
      <c r="Q1309">
        <v>9</v>
      </c>
      <c r="R1309">
        <v>40483</v>
      </c>
      <c r="U1309">
        <v>1</v>
      </c>
      <c r="V1309">
        <v>2</v>
      </c>
      <c r="W1309">
        <v>9775</v>
      </c>
      <c r="X1309">
        <v>1437</v>
      </c>
      <c r="Y1309">
        <v>0</v>
      </c>
      <c r="Z1309" t="s">
        <v>726</v>
      </c>
      <c r="AA1309" t="s">
        <v>726</v>
      </c>
      <c r="AB1309" t="s">
        <v>726</v>
      </c>
      <c r="AC1309">
        <f>VLOOKUP(A1309,'Full dataset'!$A$4:$IE$190,2033-C1309,FALSE)</f>
        <v>9.6999999999999993</v>
      </c>
      <c r="AD1309">
        <f>VLOOKUP(A1309,'Full dataset'!$A$4:$IE$190,2041-C1309,FALSE)</f>
        <v>37164</v>
      </c>
      <c r="AE1309">
        <f>VLOOKUP(A1309,'Full dataset'!$A$4:$IE$190,2050-C1309,FALSE)</f>
        <v>0</v>
      </c>
      <c r="AF1309">
        <v>4.8499999999999996</v>
      </c>
      <c r="AG1309" t="str">
        <f>VLOOKUP($A1309,'Full dataset'!$A$4:$IE$190,2007+AG$1-$C1309,FALSE)</f>
        <v>.</v>
      </c>
      <c r="AH1309" t="str">
        <f>VLOOKUP($A1309,'Full dataset'!$A$4:$IE$190,2007+AH$1-$C1309,FALSE)</f>
        <v>.</v>
      </c>
      <c r="AI1309">
        <f>VLOOKUP($A1309,'Full dataset'!$A$4:$IE$190,2007+AI$1-$C1309,FALSE)</f>
        <v>6300</v>
      </c>
      <c r="AJ1309">
        <f>VLOOKUP($A1309,'Full dataset'!$A$4:$IE$190,2007+AJ$1-$C1309,FALSE)</f>
        <v>-263</v>
      </c>
      <c r="AK1309">
        <f>VLOOKUP($A1309,'Full dataset'!$A$4:$IE$190,2007+AK$1-$C1309,FALSE)</f>
        <v>-1</v>
      </c>
      <c r="AL1309">
        <f>VLOOKUP($A1309,'Full dataset'!$A$4:$IE$190,2007+AL$1-$C1309,FALSE)</f>
        <v>24.29</v>
      </c>
      <c r="AM1309">
        <f>VLOOKUP($A1309,'Full dataset'!$A$4:$IE$190,2007+AM$1-$C1309,FALSE)</f>
        <v>3969</v>
      </c>
      <c r="AN1309">
        <f>VLOOKUP($A1309,'Full dataset'!$A$4:$IE$190,2007+AN$1-$C1309,FALSE)</f>
        <v>124243</v>
      </c>
      <c r="AO1309">
        <f>VLOOKUP($A1309,'Full dataset'!$A$4:$IE$190,2007+AO$1-$C1309,FALSE)</f>
        <v>5</v>
      </c>
      <c r="AP1309">
        <f>VLOOKUP($A1309,'Full dataset'!$A$4:$IE$190,2007+AP$1-$C1309,FALSE)</f>
        <v>9</v>
      </c>
      <c r="AQ1309">
        <f>VLOOKUP($A1309,'Full dataset'!$A$4:$IE$190,2007+AQ$1-$C1309,FALSE)</f>
        <v>9</v>
      </c>
      <c r="AR1309">
        <f>VLOOKUP($A1309,'Full dataset'!$A$4:$IE$190,2007+AR$1-$C1309,FALSE)</f>
        <v>9</v>
      </c>
      <c r="AS1309">
        <f>VLOOKUP($A1309,'Full dataset'!$A$4:$IE$190,2007+AS$1-$C1309,FALSE)</f>
        <v>20</v>
      </c>
      <c r="AT1309" t="s">
        <v>726</v>
      </c>
      <c r="AU1309">
        <f>VLOOKUP(A1309,'Full dataset'!$A$4:$II$190,$AU$1,FALSE)</f>
        <v>2009</v>
      </c>
      <c r="AV1309">
        <v>0</v>
      </c>
      <c r="AW1309">
        <f>VLOOKUP(A1309,'Full dataset'!$A$5:$IM$190,247,FALSE)</f>
        <v>1</v>
      </c>
      <c r="AX1309">
        <f>VLOOKUP(A1309,'Full dataset'!$A$4:$II$190,242,FALSE)</f>
        <v>2009</v>
      </c>
      <c r="AY1309">
        <f>VLOOKUP(A1309,'Full dataset'!$A$5:$IM$190,246,FALSE)</f>
        <v>2</v>
      </c>
      <c r="AZ1309">
        <v>9999</v>
      </c>
      <c r="BA1309">
        <f>MAX(VLOOKUP($A1309,'Full dataset'!$A$4:$IX$190,BA$1,FALSE),AW1309)</f>
        <v>1</v>
      </c>
      <c r="BB1309">
        <f>IF(VLOOKUP($A1309,'Full dataset'!$A$4:$IX$190,BB$1,FALSE)&gt;0,VLOOKUP($A1309,'Full dataset'!$A$4:$IX$190,BB$1,FALSE),AU1309)</f>
        <v>2009</v>
      </c>
      <c r="BC1309">
        <f>MAX(VLOOKUP($A1309,'Full dataset'!$A$4:$IX$190,BC$1,FALSE),AY1309)</f>
        <v>2</v>
      </c>
      <c r="BD1309">
        <f>MAX(VLOOKUP($A1309,'Full dataset'!$A$4:$IX$190,BD$1,FALSE),AX1309)</f>
        <v>2009</v>
      </c>
      <c r="BE1309">
        <f t="shared" si="123"/>
        <v>2009</v>
      </c>
      <c r="BF1309">
        <f t="shared" si="124"/>
        <v>0</v>
      </c>
      <c r="BG1309">
        <f t="shared" si="125"/>
        <v>1</v>
      </c>
      <c r="BH1309">
        <f t="shared" si="120"/>
        <v>0</v>
      </c>
      <c r="BI1309">
        <f t="shared" si="121"/>
        <v>1</v>
      </c>
      <c r="BO1309">
        <f>IF(BF1309=1,VLOOKUP($A1309,'Full dataset'!$A$4:$IE$190,2007+BO$1-$C1309,FALSE),0)</f>
        <v>0</v>
      </c>
      <c r="BP1309">
        <f>IF(BF1309=1,VLOOKUP($A1309,'Full dataset'!$A$4:$IE$190,2007+BP$1-$C1309,FALSE),0)</f>
        <v>0</v>
      </c>
      <c r="BQ1309">
        <f>IF(BF1309=1,VLOOKUP($A1309,'Full dataset'!$A$4:$IE$190,2007+BQ$1-$C1309,FALSE),0)</f>
        <v>0</v>
      </c>
      <c r="BR1309">
        <f>IF($BG1309=1,VLOOKUP($A1309,'Full dataset'!$A$4:$IE$190,BR$1-2007+$C1309,FALSE),0)</f>
        <v>94</v>
      </c>
      <c r="BS1309">
        <f>IF($BG1309=1,VLOOKUP($A1309,'Full dataset'!$A$4:$IE$190,BS$1-2007+$C1309,FALSE),0)</f>
        <v>40</v>
      </c>
      <c r="BT1309">
        <f>IF($BG1309=1,VLOOKUP($A1309,'Full dataset'!$A$4:$IE$190,BT$1-2007+$C1309,FALSE),0)</f>
        <v>1276</v>
      </c>
      <c r="BU1309">
        <f>IF($BG1309=1,VLOOKUP($A1309,'Full dataset'!$A$4:$IE$190,BU$1-2007+$C1309,FALSE),0)</f>
        <v>628</v>
      </c>
      <c r="BV1309">
        <f>IF($BG1309=1,VLOOKUP($A1309,'Full dataset'!$A$4:$IE$190,BV$1-2007+$C1309,FALSE),0)</f>
        <v>36</v>
      </c>
      <c r="BW1309">
        <f>IF($BG1309=1,VLOOKUP($A1309,'Full dataset'!$A$4:$IE$190,BW$1-2007+$C1309,FALSE),0)</f>
        <v>0</v>
      </c>
      <c r="BX1309">
        <f>IF($BG1309=1,VLOOKUP($A1309,'Full dataset'!$A$4:$IE$190,BX$1-2007+$C1309,FALSE),0)</f>
        <v>8</v>
      </c>
    </row>
    <row r="1310" spans="1:76" x14ac:dyDescent="0.25">
      <c r="A1310">
        <v>6</v>
      </c>
      <c r="B1310" t="s">
        <v>50</v>
      </c>
      <c r="C1310">
        <v>2014</v>
      </c>
      <c r="D1310" t="s">
        <v>591</v>
      </c>
      <c r="E1310">
        <f t="shared" si="122"/>
        <v>1</v>
      </c>
      <c r="F1310">
        <v>1</v>
      </c>
      <c r="G1310">
        <v>51655</v>
      </c>
      <c r="H1310">
        <v>7.5003630027588208</v>
      </c>
      <c r="I1310">
        <v>12738</v>
      </c>
      <c r="J1310">
        <v>1</v>
      </c>
      <c r="K1310">
        <v>809</v>
      </c>
      <c r="L1310">
        <v>0.11746769275446493</v>
      </c>
      <c r="M1310">
        <v>482</v>
      </c>
      <c r="N1310">
        <v>2</v>
      </c>
      <c r="O1310">
        <v>925</v>
      </c>
      <c r="P1310">
        <v>0.13431102076375781</v>
      </c>
      <c r="Q1310">
        <v>2</v>
      </c>
      <c r="R1310">
        <v>40422</v>
      </c>
      <c r="S1310">
        <v>3572</v>
      </c>
      <c r="T1310">
        <v>334112</v>
      </c>
      <c r="U1310">
        <v>1</v>
      </c>
      <c r="V1310">
        <v>23</v>
      </c>
      <c r="W1310">
        <v>1553</v>
      </c>
      <c r="X1310">
        <v>1177</v>
      </c>
      <c r="Y1310">
        <v>1</v>
      </c>
      <c r="Z1310">
        <v>1</v>
      </c>
      <c r="AA1310" t="s">
        <v>727</v>
      </c>
      <c r="AB1310">
        <v>290853</v>
      </c>
      <c r="AC1310">
        <f>VLOOKUP(A1310,'Full dataset'!$A$4:$IE$190,2033-C1310,FALSE)</f>
        <v>6.8</v>
      </c>
      <c r="AD1310">
        <f>VLOOKUP(A1310,'Full dataset'!$A$4:$IE$190,2041-C1310,FALSE)</f>
        <v>7459</v>
      </c>
      <c r="AE1310">
        <f>VLOOKUP(A1310,'Full dataset'!$A$4:$IE$190,2050-C1310,FALSE)</f>
        <v>0</v>
      </c>
      <c r="AF1310">
        <v>3.4</v>
      </c>
      <c r="AG1310">
        <f>VLOOKUP($A1310,'Full dataset'!$A$4:$IE$190,2007+AG$1-$C1310,FALSE)</f>
        <v>559.9</v>
      </c>
      <c r="AH1310">
        <f>VLOOKUP($A1310,'Full dataset'!$A$4:$IE$190,2007+AH$1-$C1310,FALSE)</f>
        <v>9401.2000000000007</v>
      </c>
      <c r="AI1310">
        <f>VLOOKUP($A1310,'Full dataset'!$A$4:$IE$190,2007+AI$1-$C1310,FALSE)</f>
        <v>6122.7</v>
      </c>
      <c r="AJ1310">
        <f>VLOOKUP($A1310,'Full dataset'!$A$4:$IE$190,2007+AJ$1-$C1310,FALSE)</f>
        <v>-516</v>
      </c>
      <c r="AK1310">
        <f>VLOOKUP($A1310,'Full dataset'!$A$4:$IE$190,2007+AK$1-$C1310,FALSE)</f>
        <v>8</v>
      </c>
      <c r="AL1310" t="str">
        <f>VLOOKUP($A1310,'Full dataset'!$A$4:$IE$190,2007+AL$1-$C1310,FALSE)</f>
        <v>.</v>
      </c>
      <c r="AM1310" t="str">
        <f>VLOOKUP($A1310,'Full dataset'!$A$4:$IE$190,2007+AM$1-$C1310,FALSE)</f>
        <v>.</v>
      </c>
      <c r="AN1310" t="str">
        <f>VLOOKUP($A1310,'Full dataset'!$A$4:$IE$190,2007+AN$1-$C1310,FALSE)</f>
        <v>.</v>
      </c>
      <c r="AO1310" t="str">
        <f>VLOOKUP($A1310,'Full dataset'!$A$4:$IE$190,2007+AO$1-$C1310,FALSE)</f>
        <v>.</v>
      </c>
      <c r="AP1310">
        <f>VLOOKUP($A1310,'Full dataset'!$A$4:$IE$190,2007+AP$1-$C1310,FALSE)</f>
        <v>8</v>
      </c>
      <c r="AQ1310">
        <f>VLOOKUP($A1310,'Full dataset'!$A$4:$IE$190,2007+AQ$1-$C1310,FALSE)</f>
        <v>6</v>
      </c>
      <c r="AR1310">
        <f>VLOOKUP($A1310,'Full dataset'!$A$4:$IE$190,2007+AR$1-$C1310,FALSE)</f>
        <v>9</v>
      </c>
      <c r="AS1310" t="str">
        <f>VLOOKUP($A1310,'Full dataset'!$A$4:$IE$190,2007+AS$1-$C1310,FALSE)</f>
        <v>.</v>
      </c>
      <c r="AT1310" t="s">
        <v>726</v>
      </c>
      <c r="AU1310">
        <f>VLOOKUP(A1310,'Full dataset'!$A$4:$II$190,$AU$1,FALSE)</f>
        <v>2009</v>
      </c>
      <c r="AV1310">
        <v>1</v>
      </c>
      <c r="AW1310">
        <f>VLOOKUP(A1310,'Full dataset'!$A$5:$IM$190,247,FALSE)</f>
        <v>2</v>
      </c>
      <c r="AX1310">
        <f>VLOOKUP(A1310,'Full dataset'!$A$4:$II$190,242,FALSE)</f>
        <v>2009</v>
      </c>
      <c r="AY1310">
        <f>VLOOKUP(A1310,'Full dataset'!$A$5:$IM$190,246,FALSE)</f>
        <v>2</v>
      </c>
      <c r="AZ1310">
        <v>9999</v>
      </c>
      <c r="BA1310">
        <f>MAX(VLOOKUP($A1310,'Full dataset'!$A$4:$IX$190,BA$1,FALSE),AW1310)</f>
        <v>2</v>
      </c>
      <c r="BB1310">
        <f>IF(VLOOKUP($A1310,'Full dataset'!$A$4:$IX$190,BB$1,FALSE)&gt;0,VLOOKUP($A1310,'Full dataset'!$A$4:$IX$190,BB$1,FALSE),AU1310)</f>
        <v>2009</v>
      </c>
      <c r="BC1310">
        <f>MAX(VLOOKUP($A1310,'Full dataset'!$A$4:$IX$190,BC$1,FALSE),AY1310)</f>
        <v>2</v>
      </c>
      <c r="BD1310">
        <f>MAX(VLOOKUP($A1310,'Full dataset'!$A$4:$IX$190,BD$1,FALSE),AX1310)</f>
        <v>2009</v>
      </c>
      <c r="BE1310">
        <f t="shared" si="123"/>
        <v>2009</v>
      </c>
      <c r="BF1310">
        <f t="shared" si="124"/>
        <v>1</v>
      </c>
      <c r="BG1310">
        <f t="shared" si="125"/>
        <v>1</v>
      </c>
      <c r="BH1310">
        <f t="shared" si="120"/>
        <v>0</v>
      </c>
      <c r="BI1310">
        <f t="shared" si="121"/>
        <v>1</v>
      </c>
      <c r="BO1310">
        <f>IF(BF1310=1,VLOOKUP($A1310,'Full dataset'!$A$4:$IE$190,2007+BO$1-$C1310,FALSE),0)</f>
        <v>310</v>
      </c>
      <c r="BP1310">
        <f>IF(BF1310=1,VLOOKUP($A1310,'Full dataset'!$A$4:$IE$190,2007+BP$1-$C1310,FALSE),0)</f>
        <v>110</v>
      </c>
      <c r="BQ1310">
        <f>IF(BF1310=1,VLOOKUP($A1310,'Full dataset'!$A$4:$IE$190,2007+BQ$1-$C1310,FALSE),0)</f>
        <v>410</v>
      </c>
      <c r="BR1310">
        <f>IF($BG1310=1,VLOOKUP($A1310,'Full dataset'!$A$4:$IE$190,BR$1-2007+$C1310,FALSE),0)</f>
        <v>52</v>
      </c>
      <c r="BS1310">
        <f>IF($BG1310=1,VLOOKUP($A1310,'Full dataset'!$A$4:$IE$190,BS$1-2007+$C1310,FALSE),0)</f>
        <v>4</v>
      </c>
      <c r="BT1310">
        <f>IF($BG1310=1,VLOOKUP($A1310,'Full dataset'!$A$4:$IE$190,BT$1-2007+$C1310,FALSE),0)</f>
        <v>158</v>
      </c>
      <c r="BU1310">
        <f>IF($BG1310=1,VLOOKUP($A1310,'Full dataset'!$A$4:$IE$190,BU$1-2007+$C1310,FALSE),0)</f>
        <v>4</v>
      </c>
      <c r="BV1310">
        <f>IF($BG1310=1,VLOOKUP($A1310,'Full dataset'!$A$4:$IE$190,BV$1-2007+$C1310,FALSE),0)</f>
        <v>0</v>
      </c>
      <c r="BW1310">
        <f>IF($BG1310=1,VLOOKUP($A1310,'Full dataset'!$A$4:$IE$190,BW$1-2007+$C1310,FALSE),0)</f>
        <v>1</v>
      </c>
      <c r="BX1310">
        <f>IF($BG1310=1,VLOOKUP($A1310,'Full dataset'!$A$4:$IE$190,BX$1-2007+$C1310,FALSE),0)</f>
        <v>6</v>
      </c>
    </row>
    <row r="1311" spans="1:76" x14ac:dyDescent="0.25">
      <c r="A1311">
        <v>7</v>
      </c>
      <c r="B1311" t="s">
        <v>51</v>
      </c>
      <c r="C1311">
        <v>2014</v>
      </c>
      <c r="D1311" t="s">
        <v>591</v>
      </c>
      <c r="E1311">
        <f t="shared" si="122"/>
        <v>1</v>
      </c>
      <c r="F1311">
        <v>1</v>
      </c>
      <c r="G1311">
        <v>1508</v>
      </c>
      <c r="H1311">
        <v>0.89868891537544693</v>
      </c>
      <c r="I1311">
        <v>485</v>
      </c>
      <c r="J1311">
        <v>0</v>
      </c>
      <c r="N1311">
        <v>1</v>
      </c>
      <c r="O1311">
        <v>957</v>
      </c>
      <c r="P1311">
        <v>0.57032181168057206</v>
      </c>
      <c r="Q1311">
        <v>0</v>
      </c>
      <c r="R1311">
        <v>40299</v>
      </c>
      <c r="S1311">
        <v>6798</v>
      </c>
      <c r="T1311">
        <v>531110</v>
      </c>
      <c r="U1311">
        <v>0</v>
      </c>
      <c r="V1311" t="s">
        <v>726</v>
      </c>
      <c r="W1311" t="s">
        <v>726</v>
      </c>
      <c r="X1311" t="s">
        <v>726</v>
      </c>
      <c r="Y1311">
        <v>1</v>
      </c>
      <c r="Z1311">
        <v>0</v>
      </c>
      <c r="AA1311" t="s">
        <v>728</v>
      </c>
      <c r="AB1311">
        <v>12619</v>
      </c>
      <c r="AC1311">
        <f>VLOOKUP(A1311,'Full dataset'!$A$4:$IE$190,2033-C1311,FALSE)</f>
        <v>9</v>
      </c>
      <c r="AD1311">
        <f>VLOOKUP(A1311,'Full dataset'!$A$4:$IE$190,2041-C1311,FALSE)</f>
        <v>1746</v>
      </c>
      <c r="AE1311">
        <f>VLOOKUP(A1311,'Full dataset'!$A$4:$IE$190,2050-C1311,FALSE)</f>
        <v>0</v>
      </c>
      <c r="AF1311">
        <v>4.5</v>
      </c>
      <c r="AG1311">
        <f>VLOOKUP($A1311,'Full dataset'!$A$4:$IE$190,2007+AG$1-$C1311,FALSE)</f>
        <v>292.089</v>
      </c>
      <c r="AH1311">
        <f>VLOOKUP($A1311,'Full dataset'!$A$4:$IE$190,2007+AH$1-$C1311,FALSE)</f>
        <v>6056.9070000000002</v>
      </c>
      <c r="AI1311">
        <f>VLOOKUP($A1311,'Full dataset'!$A$4:$IE$190,2007+AI$1-$C1311,FALSE)</f>
        <v>861.67499999999995</v>
      </c>
      <c r="AJ1311">
        <f>VLOOKUP($A1311,'Full dataset'!$A$4:$IE$190,2007+AJ$1-$C1311,FALSE)</f>
        <v>-73</v>
      </c>
      <c r="AK1311">
        <f>VLOOKUP($A1311,'Full dataset'!$A$4:$IE$190,2007+AK$1-$C1311,FALSE)</f>
        <v>13</v>
      </c>
      <c r="AL1311">
        <f>VLOOKUP($A1311,'Full dataset'!$A$4:$IE$190,2007+AL$1-$C1311,FALSE)</f>
        <v>45.62</v>
      </c>
      <c r="AM1311">
        <f>VLOOKUP($A1311,'Full dataset'!$A$4:$IE$190,2007+AM$1-$C1311,FALSE)</f>
        <v>70</v>
      </c>
      <c r="AN1311">
        <f>VLOOKUP($A1311,'Full dataset'!$A$4:$IE$190,2007+AN$1-$C1311,FALSE)</f>
        <v>29493</v>
      </c>
      <c r="AO1311">
        <f>VLOOKUP($A1311,'Full dataset'!$A$4:$IE$190,2007+AO$1-$C1311,FALSE)</f>
        <v>14</v>
      </c>
      <c r="AP1311">
        <f>VLOOKUP($A1311,'Full dataset'!$A$4:$IE$190,2007+AP$1-$C1311,FALSE)</f>
        <v>14</v>
      </c>
      <c r="AQ1311">
        <f>VLOOKUP($A1311,'Full dataset'!$A$4:$IE$190,2007+AQ$1-$C1311,FALSE)</f>
        <v>15</v>
      </c>
      <c r="AR1311">
        <f>VLOOKUP($A1311,'Full dataset'!$A$4:$IE$190,2007+AR$1-$C1311,FALSE)</f>
        <v>25</v>
      </c>
      <c r="AS1311">
        <f>VLOOKUP($A1311,'Full dataset'!$A$4:$IE$190,2007+AS$1-$C1311,FALSE)</f>
        <v>34</v>
      </c>
      <c r="AT1311" t="s">
        <v>726</v>
      </c>
      <c r="AU1311">
        <f>VLOOKUP(A1311,'Full dataset'!$A$4:$II$190,$AU$1,FALSE)</f>
        <v>9999</v>
      </c>
      <c r="AV1311">
        <v>0</v>
      </c>
      <c r="AW1311">
        <f>VLOOKUP(A1311,'Full dataset'!$A$5:$IM$190,247,FALSE)</f>
        <v>0</v>
      </c>
      <c r="AX1311">
        <f>VLOOKUP(A1311,'Full dataset'!$A$4:$II$190,242,FALSE)</f>
        <v>2009</v>
      </c>
      <c r="AY1311">
        <f>VLOOKUP(A1311,'Full dataset'!$A$5:$IM$190,246,FALSE)</f>
        <v>1</v>
      </c>
      <c r="AZ1311">
        <v>9999</v>
      </c>
      <c r="BA1311">
        <f>MAX(VLOOKUP($A1311,'Full dataset'!$A$4:$IX$190,BA$1,FALSE),AW1311)</f>
        <v>1</v>
      </c>
      <c r="BB1311">
        <f>IF(VLOOKUP($A1311,'Full dataset'!$A$4:$IX$190,BB$1,FALSE)&gt;0,VLOOKUP($A1311,'Full dataset'!$A$4:$IX$190,BB$1,FALSE),AU1311)</f>
        <v>2009</v>
      </c>
      <c r="BC1311">
        <f>MAX(VLOOKUP($A1311,'Full dataset'!$A$4:$IX$190,BC$1,FALSE),AY1311)</f>
        <v>1</v>
      </c>
      <c r="BD1311">
        <f>MAX(VLOOKUP($A1311,'Full dataset'!$A$4:$IX$190,BD$1,FALSE),AX1311)</f>
        <v>2009</v>
      </c>
      <c r="BE1311">
        <f t="shared" si="123"/>
        <v>2009</v>
      </c>
      <c r="BF1311">
        <f t="shared" si="124"/>
        <v>0</v>
      </c>
      <c r="BG1311">
        <f t="shared" si="125"/>
        <v>0</v>
      </c>
      <c r="BH1311">
        <f t="shared" si="120"/>
        <v>0</v>
      </c>
      <c r="BI1311">
        <f t="shared" si="121"/>
        <v>0</v>
      </c>
      <c r="BO1311">
        <f>IF(BF1311=1,VLOOKUP($A1311,'Full dataset'!$A$4:$IE$190,2007+BO$1-$C1311,FALSE),0)</f>
        <v>0</v>
      </c>
      <c r="BP1311">
        <f>IF(BF1311=1,VLOOKUP($A1311,'Full dataset'!$A$4:$IE$190,2007+BP$1-$C1311,FALSE),0)</f>
        <v>0</v>
      </c>
      <c r="BQ1311">
        <f>IF(BF1311=1,VLOOKUP($A1311,'Full dataset'!$A$4:$IE$190,2007+BQ$1-$C1311,FALSE),0)</f>
        <v>0</v>
      </c>
      <c r="BR1311">
        <f>IF($BG1311=1,VLOOKUP($A1311,'Full dataset'!$A$4:$IE$190,BR$1-2007+$C1311,FALSE),0)</f>
        <v>0</v>
      </c>
      <c r="BS1311">
        <f>IF($BG1311=1,VLOOKUP($A1311,'Full dataset'!$A$4:$IE$190,BS$1-2007+$C1311,FALSE),0)</f>
        <v>0</v>
      </c>
      <c r="BT1311">
        <f>IF($BG1311=1,VLOOKUP($A1311,'Full dataset'!$A$4:$IE$190,BT$1-2007+$C1311,FALSE),0)</f>
        <v>0</v>
      </c>
      <c r="BU1311">
        <f>IF($BG1311=1,VLOOKUP($A1311,'Full dataset'!$A$4:$IE$190,BU$1-2007+$C1311,FALSE),0)</f>
        <v>0</v>
      </c>
      <c r="BV1311">
        <f>IF($BG1311=1,VLOOKUP($A1311,'Full dataset'!$A$4:$IE$190,BV$1-2007+$C1311,FALSE),0)</f>
        <v>0</v>
      </c>
      <c r="BW1311">
        <f>IF($BG1311=1,VLOOKUP($A1311,'Full dataset'!$A$4:$IE$190,BW$1-2007+$C1311,FALSE),0)</f>
        <v>0</v>
      </c>
      <c r="BX1311">
        <f>IF($BG1311=1,VLOOKUP($A1311,'Full dataset'!$A$4:$IE$190,BX$1-2007+$C1311,FALSE),0)</f>
        <v>0</v>
      </c>
    </row>
    <row r="1312" spans="1:76" x14ac:dyDescent="0.25">
      <c r="A1312">
        <v>8</v>
      </c>
      <c r="B1312" t="s">
        <v>52</v>
      </c>
      <c r="C1312">
        <v>2014</v>
      </c>
      <c r="D1312" t="s">
        <v>582</v>
      </c>
      <c r="E1312">
        <f t="shared" si="122"/>
        <v>0</v>
      </c>
      <c r="F1312">
        <v>1</v>
      </c>
      <c r="G1312">
        <v>11441</v>
      </c>
      <c r="H1312">
        <v>1.0931587999235619</v>
      </c>
      <c r="I1312">
        <v>2865</v>
      </c>
      <c r="J1312">
        <v>0</v>
      </c>
      <c r="N1312">
        <v>0</v>
      </c>
      <c r="U1312">
        <v>1</v>
      </c>
      <c r="V1312">
        <v>10124</v>
      </c>
      <c r="W1312">
        <v>334800</v>
      </c>
      <c r="X1312">
        <v>84633</v>
      </c>
      <c r="Y1312">
        <v>1</v>
      </c>
      <c r="Z1312">
        <v>1</v>
      </c>
      <c r="AA1312" t="s">
        <v>729</v>
      </c>
      <c r="AB1312">
        <v>86969</v>
      </c>
      <c r="AC1312">
        <f>VLOOKUP(A1312,'Full dataset'!$A$4:$IE$190,2033-C1312,FALSE)</f>
        <v>3.2</v>
      </c>
      <c r="AD1312">
        <f>VLOOKUP(A1312,'Full dataset'!$A$4:$IE$190,2041-C1312,FALSE)</f>
        <v>10440</v>
      </c>
      <c r="AE1312">
        <f>VLOOKUP(A1312,'Full dataset'!$A$4:$IE$190,2050-C1312,FALSE)</f>
        <v>0</v>
      </c>
      <c r="AF1312">
        <v>1.6</v>
      </c>
      <c r="AG1312" t="str">
        <f>VLOOKUP($A1312,'Full dataset'!$A$4:$IE$190,2007+AG$1-$C1312,FALSE)</f>
        <v>.</v>
      </c>
      <c r="AH1312" t="str">
        <f>VLOOKUP($A1312,'Full dataset'!$A$4:$IE$190,2007+AH$1-$C1312,FALSE)</f>
        <v>.</v>
      </c>
      <c r="AI1312">
        <f>VLOOKUP($A1312,'Full dataset'!$A$4:$IE$190,2007+AI$1-$C1312,FALSE)</f>
        <v>2200</v>
      </c>
      <c r="AJ1312">
        <f>VLOOKUP($A1312,'Full dataset'!$A$4:$IE$190,2007+AJ$1-$C1312,FALSE)</f>
        <v>381</v>
      </c>
      <c r="AK1312">
        <f>VLOOKUP($A1312,'Full dataset'!$A$4:$IE$190,2007+AK$1-$C1312,FALSE)</f>
        <v>4</v>
      </c>
      <c r="AL1312">
        <f>VLOOKUP($A1312,'Full dataset'!$A$4:$IE$190,2007+AL$1-$C1312,FALSE)</f>
        <v>55.13</v>
      </c>
      <c r="AM1312">
        <f>VLOOKUP($A1312,'Full dataset'!$A$4:$IE$190,2007+AM$1-$C1312,FALSE)</f>
        <v>761</v>
      </c>
      <c r="AN1312">
        <f>VLOOKUP($A1312,'Full dataset'!$A$4:$IE$190,2007+AN$1-$C1312,FALSE)</f>
        <v>77197</v>
      </c>
      <c r="AO1312">
        <f>VLOOKUP($A1312,'Full dataset'!$A$4:$IE$190,2007+AO$1-$C1312,FALSE)</f>
        <v>10</v>
      </c>
      <c r="AP1312">
        <f>VLOOKUP($A1312,'Full dataset'!$A$4:$IE$190,2007+AP$1-$C1312,FALSE)</f>
        <v>6</v>
      </c>
      <c r="AQ1312">
        <f>VLOOKUP($A1312,'Full dataset'!$A$4:$IE$190,2007+AQ$1-$C1312,FALSE)</f>
        <v>5</v>
      </c>
      <c r="AR1312">
        <f>VLOOKUP($A1312,'Full dataset'!$A$4:$IE$190,2007+AR$1-$C1312,FALSE)</f>
        <v>10</v>
      </c>
      <c r="AS1312">
        <f>VLOOKUP($A1312,'Full dataset'!$A$4:$IE$190,2007+AS$1-$C1312,FALSE)</f>
        <v>49</v>
      </c>
      <c r="AT1312" t="s">
        <v>726</v>
      </c>
      <c r="AU1312">
        <f>VLOOKUP(A1312,'Full dataset'!$A$4:$II$190,$AU$1,FALSE)</f>
        <v>2008</v>
      </c>
      <c r="AV1312">
        <v>0</v>
      </c>
      <c r="AW1312">
        <f>VLOOKUP(A1312,'Full dataset'!$A$5:$IM$190,247,FALSE)</f>
        <v>1</v>
      </c>
      <c r="AX1312">
        <f>VLOOKUP(A1312,'Full dataset'!$A$4:$II$190,242,FALSE)</f>
        <v>2012</v>
      </c>
      <c r="AY1312">
        <f>VLOOKUP(A1312,'Full dataset'!$A$5:$IM$190,246,FALSE)</f>
        <v>1</v>
      </c>
      <c r="AZ1312">
        <v>9999</v>
      </c>
      <c r="BA1312">
        <f>MAX(VLOOKUP($A1312,'Full dataset'!$A$4:$IX$190,BA$1,FALSE),AW1312)</f>
        <v>1</v>
      </c>
      <c r="BB1312">
        <f>IF(VLOOKUP($A1312,'Full dataset'!$A$4:$IX$190,BB$1,FALSE)&gt;0,VLOOKUP($A1312,'Full dataset'!$A$4:$IX$190,BB$1,FALSE),AU1312)</f>
        <v>2008</v>
      </c>
      <c r="BC1312">
        <f>MAX(VLOOKUP($A1312,'Full dataset'!$A$4:$IX$190,BC$1,FALSE),AY1312)</f>
        <v>1</v>
      </c>
      <c r="BD1312">
        <f>MAX(VLOOKUP($A1312,'Full dataset'!$A$4:$IX$190,BD$1,FALSE),AX1312)</f>
        <v>2012</v>
      </c>
      <c r="BE1312">
        <f t="shared" si="123"/>
        <v>2008</v>
      </c>
      <c r="BF1312">
        <f t="shared" si="124"/>
        <v>0</v>
      </c>
      <c r="BG1312">
        <f t="shared" si="125"/>
        <v>0</v>
      </c>
      <c r="BH1312">
        <f t="shared" si="120"/>
        <v>0</v>
      </c>
      <c r="BI1312">
        <f t="shared" si="121"/>
        <v>0</v>
      </c>
      <c r="BO1312">
        <f>IF(BF1312=1,VLOOKUP($A1312,'Full dataset'!$A$4:$IE$190,2007+BO$1-$C1312,FALSE),0)</f>
        <v>0</v>
      </c>
      <c r="BP1312">
        <f>IF(BF1312=1,VLOOKUP($A1312,'Full dataset'!$A$4:$IE$190,2007+BP$1-$C1312,FALSE),0)</f>
        <v>0</v>
      </c>
      <c r="BQ1312">
        <f>IF(BF1312=1,VLOOKUP($A1312,'Full dataset'!$A$4:$IE$190,2007+BQ$1-$C1312,FALSE),0)</f>
        <v>0</v>
      </c>
      <c r="BR1312">
        <f>IF($BG1312=1,VLOOKUP($A1312,'Full dataset'!$A$4:$IE$190,BR$1-2007+$C1312,FALSE),0)</f>
        <v>0</v>
      </c>
      <c r="BS1312">
        <f>IF($BG1312=1,VLOOKUP($A1312,'Full dataset'!$A$4:$IE$190,BS$1-2007+$C1312,FALSE),0)</f>
        <v>0</v>
      </c>
      <c r="BT1312">
        <f>IF($BG1312=1,VLOOKUP($A1312,'Full dataset'!$A$4:$IE$190,BT$1-2007+$C1312,FALSE),0)</f>
        <v>0</v>
      </c>
      <c r="BU1312">
        <f>IF($BG1312=1,VLOOKUP($A1312,'Full dataset'!$A$4:$IE$190,BU$1-2007+$C1312,FALSE),0)</f>
        <v>0</v>
      </c>
      <c r="BV1312">
        <f>IF($BG1312=1,VLOOKUP($A1312,'Full dataset'!$A$4:$IE$190,BV$1-2007+$C1312,FALSE),0)</f>
        <v>0</v>
      </c>
      <c r="BW1312">
        <f>IF($BG1312=1,VLOOKUP($A1312,'Full dataset'!$A$4:$IE$190,BW$1-2007+$C1312,FALSE),0)</f>
        <v>0</v>
      </c>
      <c r="BX1312">
        <f>IF($BG1312=1,VLOOKUP($A1312,'Full dataset'!$A$4:$IE$190,BX$1-2007+$C1312,FALSE),0)</f>
        <v>0</v>
      </c>
    </row>
    <row r="1313" spans="1:76" x14ac:dyDescent="0.25">
      <c r="A1313">
        <v>9</v>
      </c>
      <c r="B1313" t="s">
        <v>53</v>
      </c>
      <c r="C1313">
        <v>2014</v>
      </c>
      <c r="D1313" t="s">
        <v>582</v>
      </c>
      <c r="E1313">
        <f t="shared" si="122"/>
        <v>0</v>
      </c>
      <c r="F1313">
        <v>1</v>
      </c>
      <c r="G1313">
        <v>809</v>
      </c>
      <c r="H1313">
        <v>0.61661585365853655</v>
      </c>
      <c r="I1313">
        <v>288</v>
      </c>
      <c r="J1313">
        <v>0</v>
      </c>
      <c r="N1313">
        <v>1</v>
      </c>
      <c r="O1313">
        <v>619</v>
      </c>
      <c r="P1313">
        <v>0.47179878048780488</v>
      </c>
      <c r="Q1313">
        <v>0</v>
      </c>
      <c r="R1313">
        <v>39661</v>
      </c>
      <c r="U1313">
        <v>1</v>
      </c>
      <c r="V1313">
        <v>449</v>
      </c>
      <c r="W1313">
        <v>1279</v>
      </c>
      <c r="X1313">
        <v>3798</v>
      </c>
      <c r="Y1313">
        <v>1</v>
      </c>
      <c r="Z1313">
        <v>0</v>
      </c>
      <c r="AA1313" t="s">
        <v>730</v>
      </c>
      <c r="AB1313">
        <v>8190</v>
      </c>
      <c r="AC1313">
        <f>VLOOKUP(A1313,'Full dataset'!$A$4:$IE$190,2033-C1313,FALSE)</f>
        <v>8.5</v>
      </c>
      <c r="AD1313">
        <f>VLOOKUP(A1313,'Full dataset'!$A$4:$IE$190,2041-C1313,FALSE)</f>
        <v>1783</v>
      </c>
      <c r="AE1313">
        <f>VLOOKUP(A1313,'Full dataset'!$A$4:$IE$190,2050-C1313,FALSE)</f>
        <v>0</v>
      </c>
      <c r="AF1313">
        <v>4.25</v>
      </c>
      <c r="AG1313" t="str">
        <f>VLOOKUP($A1313,'Full dataset'!$A$4:$IE$190,2007+AG$1-$C1313,FALSE)</f>
        <v>.</v>
      </c>
      <c r="AH1313" t="str">
        <f>VLOOKUP($A1313,'Full dataset'!$A$4:$IE$190,2007+AH$1-$C1313,FALSE)</f>
        <v>.</v>
      </c>
      <c r="AI1313" t="str">
        <f>VLOOKUP($A1313,'Full dataset'!$A$4:$IE$190,2007+AI$1-$C1313,FALSE)</f>
        <v>.</v>
      </c>
      <c r="AJ1313">
        <f>VLOOKUP($A1313,'Full dataset'!$A$4:$IE$190,2007+AJ$1-$C1313,FALSE)</f>
        <v>172</v>
      </c>
      <c r="AK1313">
        <f>VLOOKUP($A1313,'Full dataset'!$A$4:$IE$190,2007+AK$1-$C1313,FALSE)</f>
        <v>5</v>
      </c>
      <c r="AL1313">
        <f>VLOOKUP($A1313,'Full dataset'!$A$4:$IE$190,2007+AL$1-$C1313,FALSE)</f>
        <v>44.03</v>
      </c>
      <c r="AM1313">
        <f>VLOOKUP($A1313,'Full dataset'!$A$4:$IE$190,2007+AM$1-$C1313,FALSE)</f>
        <v>50</v>
      </c>
      <c r="AN1313">
        <f>VLOOKUP($A1313,'Full dataset'!$A$4:$IE$190,2007+AN$1-$C1313,FALSE)</f>
        <v>14257</v>
      </c>
      <c r="AO1313">
        <f>VLOOKUP($A1313,'Full dataset'!$A$4:$IE$190,2007+AO$1-$C1313,FALSE)</f>
        <v>16</v>
      </c>
      <c r="AP1313">
        <f>VLOOKUP($A1313,'Full dataset'!$A$4:$IE$190,2007+AP$1-$C1313,FALSE)</f>
        <v>12</v>
      </c>
      <c r="AQ1313">
        <f>VLOOKUP($A1313,'Full dataset'!$A$4:$IE$190,2007+AQ$1-$C1313,FALSE)</f>
        <v>12</v>
      </c>
      <c r="AR1313" t="str">
        <f>VLOOKUP($A1313,'Full dataset'!$A$4:$IE$190,2007+AR$1-$C1313,FALSE)</f>
        <v>.</v>
      </c>
      <c r="AS1313">
        <f>VLOOKUP($A1313,'Full dataset'!$A$4:$IE$190,2007+AS$1-$C1313,FALSE)</f>
        <v>31</v>
      </c>
      <c r="AT1313" t="s">
        <v>726</v>
      </c>
      <c r="AU1313">
        <f>VLOOKUP(A1313,'Full dataset'!$A$4:$II$190,$AU$1,FALSE)</f>
        <v>2009</v>
      </c>
      <c r="AV1313">
        <v>0</v>
      </c>
      <c r="AW1313">
        <f>VLOOKUP(A1313,'Full dataset'!$A$5:$IM$190,247,FALSE)</f>
        <v>1</v>
      </c>
      <c r="AX1313">
        <f>VLOOKUP(A1313,'Full dataset'!$A$4:$II$190,242,FALSE)</f>
        <v>2008</v>
      </c>
      <c r="AY1313">
        <f>VLOOKUP(A1313,'Full dataset'!$A$5:$IM$190,246,FALSE)</f>
        <v>1</v>
      </c>
      <c r="AZ1313">
        <v>9999</v>
      </c>
      <c r="BA1313">
        <f>MAX(VLOOKUP($A1313,'Full dataset'!$A$4:$IX$190,BA$1,FALSE),AW1313)</f>
        <v>1</v>
      </c>
      <c r="BB1313">
        <f>IF(VLOOKUP($A1313,'Full dataset'!$A$4:$IX$190,BB$1,FALSE)&gt;0,VLOOKUP($A1313,'Full dataset'!$A$4:$IX$190,BB$1,FALSE),AU1313)</f>
        <v>2009</v>
      </c>
      <c r="BC1313">
        <f>MAX(VLOOKUP($A1313,'Full dataset'!$A$4:$IX$190,BC$1,FALSE),AY1313)</f>
        <v>1</v>
      </c>
      <c r="BD1313">
        <f>MAX(VLOOKUP($A1313,'Full dataset'!$A$4:$IX$190,BD$1,FALSE),AX1313)</f>
        <v>2008</v>
      </c>
      <c r="BE1313">
        <f t="shared" si="123"/>
        <v>2008</v>
      </c>
      <c r="BF1313">
        <f t="shared" si="124"/>
        <v>0</v>
      </c>
      <c r="BG1313">
        <f t="shared" si="125"/>
        <v>0</v>
      </c>
      <c r="BH1313">
        <f t="shared" si="120"/>
        <v>0</v>
      </c>
      <c r="BI1313">
        <f t="shared" si="121"/>
        <v>0</v>
      </c>
      <c r="BO1313">
        <f>IF(BF1313=1,VLOOKUP($A1313,'Full dataset'!$A$4:$IE$190,2007+BO$1-$C1313,FALSE),0)</f>
        <v>0</v>
      </c>
      <c r="BP1313">
        <f>IF(BF1313=1,VLOOKUP($A1313,'Full dataset'!$A$4:$IE$190,2007+BP$1-$C1313,FALSE),0)</f>
        <v>0</v>
      </c>
      <c r="BQ1313">
        <f>IF(BF1313=1,VLOOKUP($A1313,'Full dataset'!$A$4:$IE$190,2007+BQ$1-$C1313,FALSE),0)</f>
        <v>0</v>
      </c>
      <c r="BR1313">
        <f>IF($BG1313=1,VLOOKUP($A1313,'Full dataset'!$A$4:$IE$190,BR$1-2007+$C1313,FALSE),0)</f>
        <v>0</v>
      </c>
      <c r="BS1313">
        <f>IF($BG1313=1,VLOOKUP($A1313,'Full dataset'!$A$4:$IE$190,BS$1-2007+$C1313,FALSE),0)</f>
        <v>0</v>
      </c>
      <c r="BT1313">
        <f>IF($BG1313=1,VLOOKUP($A1313,'Full dataset'!$A$4:$IE$190,BT$1-2007+$C1313,FALSE),0)</f>
        <v>0</v>
      </c>
      <c r="BU1313">
        <f>IF($BG1313=1,VLOOKUP($A1313,'Full dataset'!$A$4:$IE$190,BU$1-2007+$C1313,FALSE),0)</f>
        <v>0</v>
      </c>
      <c r="BV1313">
        <f>IF($BG1313=1,VLOOKUP($A1313,'Full dataset'!$A$4:$IE$190,BV$1-2007+$C1313,FALSE),0)</f>
        <v>0</v>
      </c>
      <c r="BW1313">
        <f>IF($BG1313=1,VLOOKUP($A1313,'Full dataset'!$A$4:$IE$190,BW$1-2007+$C1313,FALSE),0)</f>
        <v>0</v>
      </c>
      <c r="BX1313">
        <f>IF($BG1313=1,VLOOKUP($A1313,'Full dataset'!$A$4:$IE$190,BX$1-2007+$C1313,FALSE),0)</f>
        <v>0</v>
      </c>
    </row>
    <row r="1314" spans="1:76" x14ac:dyDescent="0.25">
      <c r="A1314">
        <v>10</v>
      </c>
      <c r="B1314" t="s">
        <v>54</v>
      </c>
      <c r="C1314">
        <v>2014</v>
      </c>
      <c r="D1314" t="s">
        <v>582</v>
      </c>
      <c r="E1314">
        <f t="shared" si="122"/>
        <v>0</v>
      </c>
      <c r="F1314">
        <v>1</v>
      </c>
      <c r="G1314">
        <v>4260</v>
      </c>
      <c r="H1314">
        <v>1.1186974789915967</v>
      </c>
      <c r="I1314">
        <v>2435</v>
      </c>
      <c r="J1314">
        <v>1</v>
      </c>
      <c r="K1314">
        <v>149</v>
      </c>
      <c r="L1314">
        <v>3.9128151260504201E-2</v>
      </c>
      <c r="M1314">
        <v>364</v>
      </c>
      <c r="N1314">
        <v>1</v>
      </c>
      <c r="O1314">
        <v>50703</v>
      </c>
      <c r="P1314">
        <v>13.314863445378151</v>
      </c>
      <c r="Q1314">
        <v>297</v>
      </c>
      <c r="R1314">
        <v>39600</v>
      </c>
      <c r="U1314">
        <v>1</v>
      </c>
      <c r="V1314">
        <v>12961</v>
      </c>
      <c r="W1314">
        <v>38668</v>
      </c>
      <c r="X1314">
        <v>38689</v>
      </c>
      <c r="Y1314">
        <v>1</v>
      </c>
      <c r="Z1314">
        <v>0</v>
      </c>
      <c r="AA1314" t="s">
        <v>731</v>
      </c>
      <c r="AB1314">
        <v>32447</v>
      </c>
      <c r="AC1314">
        <f>VLOOKUP(A1314,'Full dataset'!$A$4:$IE$190,2033-C1314,FALSE)</f>
        <v>9.6</v>
      </c>
      <c r="AD1314">
        <f>VLOOKUP(A1314,'Full dataset'!$A$4:$IE$190,2041-C1314,FALSE)</f>
        <v>9010</v>
      </c>
      <c r="AE1314">
        <f>VLOOKUP(A1314,'Full dataset'!$A$4:$IE$190,2050-C1314,FALSE)</f>
        <v>0</v>
      </c>
      <c r="AF1314">
        <v>4.8</v>
      </c>
      <c r="AG1314" t="str">
        <f>VLOOKUP($A1314,'Full dataset'!$A$4:$IE$190,2007+AG$1-$C1314,FALSE)</f>
        <v>.</v>
      </c>
      <c r="AH1314" t="str">
        <f>VLOOKUP($A1314,'Full dataset'!$A$4:$IE$190,2007+AH$1-$C1314,FALSE)</f>
        <v>.</v>
      </c>
      <c r="AI1314" t="str">
        <f>VLOOKUP($A1314,'Full dataset'!$A$4:$IE$190,2007+AI$1-$C1314,FALSE)</f>
        <v>.</v>
      </c>
      <c r="AJ1314">
        <f>VLOOKUP($A1314,'Full dataset'!$A$4:$IE$190,2007+AJ$1-$C1314,FALSE)</f>
        <v>604</v>
      </c>
      <c r="AK1314">
        <f>VLOOKUP($A1314,'Full dataset'!$A$4:$IE$190,2007+AK$1-$C1314,FALSE)</f>
        <v>51</v>
      </c>
      <c r="AL1314">
        <f>VLOOKUP($A1314,'Full dataset'!$A$4:$IE$190,2007+AL$1-$C1314,FALSE)</f>
        <v>29.03</v>
      </c>
      <c r="AM1314">
        <f>VLOOKUP($A1314,'Full dataset'!$A$4:$IE$190,2007+AM$1-$C1314,FALSE)</f>
        <v>186</v>
      </c>
      <c r="AN1314">
        <f>VLOOKUP($A1314,'Full dataset'!$A$4:$IE$190,2007+AN$1-$C1314,FALSE)</f>
        <v>92285</v>
      </c>
      <c r="AO1314">
        <f>VLOOKUP($A1314,'Full dataset'!$A$4:$IE$190,2007+AO$1-$C1314,FALSE)</f>
        <v>13</v>
      </c>
      <c r="AP1314">
        <f>VLOOKUP($A1314,'Full dataset'!$A$4:$IE$190,2007+AP$1-$C1314,FALSE)</f>
        <v>11</v>
      </c>
      <c r="AQ1314">
        <f>VLOOKUP($A1314,'Full dataset'!$A$4:$IE$190,2007+AQ$1-$C1314,FALSE)</f>
        <v>14</v>
      </c>
      <c r="AR1314">
        <f>VLOOKUP($A1314,'Full dataset'!$A$4:$IE$190,2007+AR$1-$C1314,FALSE)</f>
        <v>45</v>
      </c>
      <c r="AS1314" t="str">
        <f>VLOOKUP($A1314,'Full dataset'!$A$4:$IE$190,2007+AS$1-$C1314,FALSE)</f>
        <v>.</v>
      </c>
      <c r="AT1314" t="s">
        <v>726</v>
      </c>
      <c r="AU1314">
        <f>VLOOKUP(A1314,'Full dataset'!$A$4:$II$190,$AU$1,FALSE)</f>
        <v>2008</v>
      </c>
      <c r="AV1314">
        <v>1</v>
      </c>
      <c r="AW1314">
        <f>VLOOKUP(A1314,'Full dataset'!$A$5:$IM$190,247,FALSE)</f>
        <v>1</v>
      </c>
      <c r="AX1314">
        <f>VLOOKUP(A1314,'Full dataset'!$A$4:$II$190,242,FALSE)</f>
        <v>2008</v>
      </c>
      <c r="AY1314">
        <f>VLOOKUP(A1314,'Full dataset'!$A$5:$IM$190,246,FALSE)</f>
        <v>2</v>
      </c>
      <c r="AZ1314">
        <v>9999</v>
      </c>
      <c r="BA1314">
        <f>MAX(VLOOKUP($A1314,'Full dataset'!$A$4:$IX$190,BA$1,FALSE),AW1314)</f>
        <v>2</v>
      </c>
      <c r="BB1314">
        <f>IF(VLOOKUP($A1314,'Full dataset'!$A$4:$IX$190,BB$1,FALSE)&gt;0,VLOOKUP($A1314,'Full dataset'!$A$4:$IX$190,BB$1,FALSE),AU1314)</f>
        <v>2011</v>
      </c>
      <c r="BC1314">
        <f>MAX(VLOOKUP($A1314,'Full dataset'!$A$4:$IX$190,BC$1,FALSE),AY1314)</f>
        <v>2</v>
      </c>
      <c r="BD1314">
        <f>MAX(VLOOKUP($A1314,'Full dataset'!$A$4:$IX$190,BD$1,FALSE),AX1314)</f>
        <v>2008</v>
      </c>
      <c r="BE1314">
        <f t="shared" si="123"/>
        <v>2008</v>
      </c>
      <c r="BF1314">
        <f t="shared" si="124"/>
        <v>1</v>
      </c>
      <c r="BG1314">
        <f t="shared" si="125"/>
        <v>1</v>
      </c>
      <c r="BH1314">
        <f t="shared" si="120"/>
        <v>0</v>
      </c>
      <c r="BI1314">
        <f t="shared" si="121"/>
        <v>1</v>
      </c>
      <c r="BO1314">
        <f>IF(BF1314=1,VLOOKUP($A1314,'Full dataset'!$A$4:$IE$190,2007+BO$1-$C1314,FALSE),0)</f>
        <v>0</v>
      </c>
      <c r="BP1314">
        <f>IF(BF1314=1,VLOOKUP($A1314,'Full dataset'!$A$4:$IE$190,2007+BP$1-$C1314,FALSE),0)</f>
        <v>0</v>
      </c>
      <c r="BQ1314">
        <f>IF(BF1314=1,VLOOKUP($A1314,'Full dataset'!$A$4:$IE$190,2007+BQ$1-$C1314,FALSE),0)</f>
        <v>0</v>
      </c>
      <c r="BR1314">
        <f>IF($BG1314=1,VLOOKUP($A1314,'Full dataset'!$A$4:$IE$190,BR$1-2007+$C1314,FALSE),0)</f>
        <v>157</v>
      </c>
      <c r="BS1314">
        <f>IF($BG1314=1,VLOOKUP($A1314,'Full dataset'!$A$4:$IE$190,BS$1-2007+$C1314,FALSE),0)</f>
        <v>52</v>
      </c>
      <c r="BT1314">
        <f>IF($BG1314=1,VLOOKUP($A1314,'Full dataset'!$A$4:$IE$190,BT$1-2007+$C1314,FALSE),0)</f>
        <v>832</v>
      </c>
      <c r="BU1314">
        <f>IF($BG1314=1,VLOOKUP($A1314,'Full dataset'!$A$4:$IE$190,BU$1-2007+$C1314,FALSE),0)</f>
        <v>212</v>
      </c>
      <c r="BV1314">
        <f>IF($BG1314=1,VLOOKUP($A1314,'Full dataset'!$A$4:$IE$190,BV$1-2007+$C1314,FALSE),0)</f>
        <v>46</v>
      </c>
      <c r="BW1314">
        <f>IF($BG1314=1,VLOOKUP($A1314,'Full dataset'!$A$4:$IE$190,BW$1-2007+$C1314,FALSE),0)</f>
        <v>1</v>
      </c>
      <c r="BX1314">
        <f>IF($BG1314=1,VLOOKUP($A1314,'Full dataset'!$A$4:$IE$190,BX$1-2007+$C1314,FALSE),0)</f>
        <v>124</v>
      </c>
    </row>
    <row r="1315" spans="1:76" x14ac:dyDescent="0.25">
      <c r="A1315">
        <v>11</v>
      </c>
      <c r="B1315" t="s">
        <v>55</v>
      </c>
      <c r="C1315">
        <v>2014</v>
      </c>
      <c r="D1315" t="s">
        <v>598</v>
      </c>
      <c r="E1315">
        <f t="shared" si="122"/>
        <v>1</v>
      </c>
      <c r="F1315">
        <v>1</v>
      </c>
      <c r="G1315">
        <v>8345</v>
      </c>
      <c r="H1315">
        <v>2.7788877788877788</v>
      </c>
      <c r="I1315">
        <v>866</v>
      </c>
      <c r="J1315">
        <v>0</v>
      </c>
      <c r="N1315">
        <v>1</v>
      </c>
      <c r="O1315">
        <v>250708</v>
      </c>
      <c r="P1315">
        <v>83.485847485847486</v>
      </c>
      <c r="Q1315">
        <v>2903</v>
      </c>
      <c r="R1315">
        <v>39387</v>
      </c>
      <c r="U1315">
        <v>1</v>
      </c>
      <c r="V1315">
        <v>97</v>
      </c>
      <c r="W1315">
        <v>445</v>
      </c>
      <c r="X1315">
        <v>272</v>
      </c>
      <c r="Y1315">
        <v>1</v>
      </c>
      <c r="Z1315">
        <v>0</v>
      </c>
      <c r="AA1315" t="s">
        <v>732</v>
      </c>
      <c r="AB1315">
        <v>57443</v>
      </c>
      <c r="AC1315">
        <f>VLOOKUP(A1315,'Full dataset'!$A$4:$IE$190,2033-C1315,FALSE)</f>
        <v>6.3</v>
      </c>
      <c r="AD1315">
        <f>VLOOKUP(A1315,'Full dataset'!$A$4:$IE$190,2041-C1315,FALSE)</f>
        <v>1441</v>
      </c>
      <c r="AE1315">
        <f>VLOOKUP(A1315,'Full dataset'!$A$4:$IE$190,2050-C1315,FALSE)</f>
        <v>0</v>
      </c>
      <c r="AF1315">
        <v>3.15</v>
      </c>
      <c r="AG1315" t="str">
        <f>VLOOKUP($A1315,'Full dataset'!$A$4:$IE$190,2007+AG$1-$C1315,FALSE)</f>
        <v>.</v>
      </c>
      <c r="AH1315" t="str">
        <f>VLOOKUP($A1315,'Full dataset'!$A$4:$IE$190,2007+AH$1-$C1315,FALSE)</f>
        <v>.</v>
      </c>
      <c r="AI1315" t="str">
        <f>VLOOKUP($A1315,'Full dataset'!$A$4:$IE$190,2007+AI$1-$C1315,FALSE)</f>
        <v>.</v>
      </c>
      <c r="AJ1315">
        <f>VLOOKUP($A1315,'Full dataset'!$A$4:$IE$190,2007+AJ$1-$C1315,FALSE)</f>
        <v>32</v>
      </c>
      <c r="AK1315">
        <f>VLOOKUP($A1315,'Full dataset'!$A$4:$IE$190,2007+AK$1-$C1315,FALSE)</f>
        <v>-57</v>
      </c>
      <c r="AL1315" t="str">
        <f>VLOOKUP($A1315,'Full dataset'!$A$4:$IE$190,2007+AL$1-$C1315,FALSE)</f>
        <v>.</v>
      </c>
      <c r="AM1315" t="str">
        <f>VLOOKUP($A1315,'Full dataset'!$A$4:$IE$190,2007+AM$1-$C1315,FALSE)</f>
        <v>.</v>
      </c>
      <c r="AN1315">
        <f>VLOOKUP($A1315,'Full dataset'!$A$4:$IE$190,2007+AN$1-$C1315,FALSE)</f>
        <v>0</v>
      </c>
      <c r="AO1315" t="str">
        <f>VLOOKUP($A1315,'Full dataset'!$A$4:$IE$190,2007+AO$1-$C1315,FALSE)</f>
        <v>.</v>
      </c>
      <c r="AP1315">
        <f>VLOOKUP($A1315,'Full dataset'!$A$4:$IE$190,2007+AP$1-$C1315,FALSE)</f>
        <v>0</v>
      </c>
      <c r="AQ1315">
        <f>VLOOKUP($A1315,'Full dataset'!$A$4:$IE$190,2007+AQ$1-$C1315,FALSE)</f>
        <v>8</v>
      </c>
      <c r="AR1315">
        <f>VLOOKUP($A1315,'Full dataset'!$A$4:$IE$190,2007+AR$1-$C1315,FALSE)</f>
        <v>25</v>
      </c>
      <c r="AS1315" t="str">
        <f>VLOOKUP($A1315,'Full dataset'!$A$4:$IE$190,2007+AS$1-$C1315,FALSE)</f>
        <v>.</v>
      </c>
      <c r="AT1315" t="s">
        <v>726</v>
      </c>
      <c r="AU1315">
        <f>VLOOKUP(A1315,'Full dataset'!$A$4:$II$190,$AU$1,FALSE)</f>
        <v>2012</v>
      </c>
      <c r="AV1315">
        <v>0</v>
      </c>
      <c r="AW1315">
        <f>VLOOKUP(A1315,'Full dataset'!$A$5:$IM$190,247,FALSE)</f>
        <v>2</v>
      </c>
      <c r="AX1315">
        <f>VLOOKUP(A1315,'Full dataset'!$A$4:$II$190,242,FALSE)</f>
        <v>2007</v>
      </c>
      <c r="AY1315">
        <f>VLOOKUP(A1315,'Full dataset'!$A$5:$IM$190,246,FALSE)</f>
        <v>1</v>
      </c>
      <c r="AZ1315">
        <v>9999</v>
      </c>
      <c r="BA1315">
        <f>MAX(VLOOKUP($A1315,'Full dataset'!$A$4:$IX$190,BA$1,FALSE),AW1315)</f>
        <v>2</v>
      </c>
      <c r="BB1315">
        <f>IF(VLOOKUP($A1315,'Full dataset'!$A$4:$IX$190,BB$1,FALSE)&gt;0,VLOOKUP($A1315,'Full dataset'!$A$4:$IX$190,BB$1,FALSE),AU1315)</f>
        <v>2012</v>
      </c>
      <c r="BC1315">
        <f>MAX(VLOOKUP($A1315,'Full dataset'!$A$4:$IX$190,BC$1,FALSE),AY1315)</f>
        <v>1</v>
      </c>
      <c r="BD1315">
        <f>MAX(VLOOKUP($A1315,'Full dataset'!$A$4:$IX$190,BD$1,FALSE),AX1315)</f>
        <v>2007</v>
      </c>
      <c r="BE1315">
        <f t="shared" si="123"/>
        <v>2007</v>
      </c>
      <c r="BF1315">
        <f t="shared" si="124"/>
        <v>1</v>
      </c>
      <c r="BG1315">
        <f t="shared" si="125"/>
        <v>0</v>
      </c>
      <c r="BH1315">
        <f t="shared" si="120"/>
        <v>0</v>
      </c>
      <c r="BI1315">
        <f t="shared" si="121"/>
        <v>1</v>
      </c>
      <c r="BO1315">
        <f>IF(BF1315=1,VLOOKUP($A1315,'Full dataset'!$A$4:$IE$190,2007+BO$1-$C1315,FALSE),0)</f>
        <v>0</v>
      </c>
      <c r="BP1315">
        <f>IF(BF1315=1,VLOOKUP($A1315,'Full dataset'!$A$4:$IE$190,2007+BP$1-$C1315,FALSE),0)</f>
        <v>0</v>
      </c>
      <c r="BQ1315">
        <f>IF(BF1315=1,VLOOKUP($A1315,'Full dataset'!$A$4:$IE$190,2007+BQ$1-$C1315,FALSE),0)</f>
        <v>0</v>
      </c>
      <c r="BR1315">
        <f>IF($BG1315=1,VLOOKUP($A1315,'Full dataset'!$A$4:$IE$190,BR$1-2007+$C1315,FALSE),0)</f>
        <v>0</v>
      </c>
      <c r="BS1315">
        <f>IF($BG1315=1,VLOOKUP($A1315,'Full dataset'!$A$4:$IE$190,BS$1-2007+$C1315,FALSE),0)</f>
        <v>0</v>
      </c>
      <c r="BT1315">
        <f>IF($BG1315=1,VLOOKUP($A1315,'Full dataset'!$A$4:$IE$190,BT$1-2007+$C1315,FALSE),0)</f>
        <v>0</v>
      </c>
      <c r="BU1315">
        <f>IF($BG1315=1,VLOOKUP($A1315,'Full dataset'!$A$4:$IE$190,BU$1-2007+$C1315,FALSE),0)</f>
        <v>0</v>
      </c>
      <c r="BV1315">
        <f>IF($BG1315=1,VLOOKUP($A1315,'Full dataset'!$A$4:$IE$190,BV$1-2007+$C1315,FALSE),0)</f>
        <v>0</v>
      </c>
      <c r="BW1315">
        <f>IF($BG1315=1,VLOOKUP($A1315,'Full dataset'!$A$4:$IE$190,BW$1-2007+$C1315,FALSE),0)</f>
        <v>0</v>
      </c>
      <c r="BX1315">
        <f>IF($BG1315=1,VLOOKUP($A1315,'Full dataset'!$A$4:$IE$190,BX$1-2007+$C1315,FALSE),0)</f>
        <v>0</v>
      </c>
    </row>
    <row r="1316" spans="1:76" x14ac:dyDescent="0.25">
      <c r="A1316">
        <v>12</v>
      </c>
      <c r="B1316" t="s">
        <v>56</v>
      </c>
      <c r="C1316">
        <v>2014</v>
      </c>
      <c r="D1316" t="s">
        <v>582</v>
      </c>
      <c r="E1316">
        <f t="shared" si="122"/>
        <v>0</v>
      </c>
      <c r="F1316">
        <v>0</v>
      </c>
      <c r="J1316">
        <v>1</v>
      </c>
      <c r="K1316">
        <v>611</v>
      </c>
      <c r="L1316">
        <v>0.36369047619047618</v>
      </c>
      <c r="M1316">
        <v>213</v>
      </c>
      <c r="N1316">
        <v>0</v>
      </c>
      <c r="U1316">
        <v>1</v>
      </c>
      <c r="V1316">
        <v>23</v>
      </c>
      <c r="W1316">
        <v>2548</v>
      </c>
      <c r="X1316">
        <v>997</v>
      </c>
      <c r="Y1316">
        <v>1</v>
      </c>
      <c r="Z1316">
        <v>1</v>
      </c>
      <c r="AA1316" t="s">
        <v>733</v>
      </c>
      <c r="AB1316">
        <v>171985</v>
      </c>
      <c r="AC1316">
        <f>VLOOKUP(A1316,'Full dataset'!$A$4:$IE$190,2033-C1316,FALSE)</f>
        <v>0.7</v>
      </c>
      <c r="AD1316">
        <f>VLOOKUP(A1316,'Full dataset'!$A$4:$IE$190,2041-C1316,FALSE)</f>
        <v>1853</v>
      </c>
      <c r="AE1316">
        <f>VLOOKUP(A1316,'Full dataset'!$A$4:$IE$190,2050-C1316,FALSE)</f>
        <v>0</v>
      </c>
      <c r="AF1316">
        <v>0.35</v>
      </c>
      <c r="AG1316" t="str">
        <f>VLOOKUP($A1316,'Full dataset'!$A$4:$IE$190,2007+AG$1-$C1316,FALSE)</f>
        <v>.</v>
      </c>
      <c r="AH1316" t="str">
        <f>VLOOKUP($A1316,'Full dataset'!$A$4:$IE$190,2007+AH$1-$C1316,FALSE)</f>
        <v>.</v>
      </c>
      <c r="AI1316" t="str">
        <f>VLOOKUP($A1316,'Full dataset'!$A$4:$IE$190,2007+AI$1-$C1316,FALSE)</f>
        <v>.</v>
      </c>
      <c r="AJ1316" t="str">
        <f>VLOOKUP($A1316,'Full dataset'!$A$4:$IE$190,2007+AJ$1-$C1316,FALSE)</f>
        <v>.</v>
      </c>
      <c r="AK1316">
        <f>VLOOKUP($A1316,'Full dataset'!$A$4:$IE$190,2007+AK$1-$C1316,FALSE)</f>
        <v>6</v>
      </c>
      <c r="AL1316" t="str">
        <f>VLOOKUP($A1316,'Full dataset'!$A$4:$IE$190,2007+AL$1-$C1316,FALSE)</f>
        <v>.</v>
      </c>
      <c r="AM1316" t="str">
        <f>VLOOKUP($A1316,'Full dataset'!$A$4:$IE$190,2007+AM$1-$C1316,FALSE)</f>
        <v>.</v>
      </c>
      <c r="AN1316" t="str">
        <f>VLOOKUP($A1316,'Full dataset'!$A$4:$IE$190,2007+AN$1-$C1316,FALSE)</f>
        <v>.</v>
      </c>
      <c r="AO1316" t="str">
        <f>VLOOKUP($A1316,'Full dataset'!$A$4:$IE$190,2007+AO$1-$C1316,FALSE)</f>
        <v>.</v>
      </c>
      <c r="AP1316">
        <f>VLOOKUP($A1316,'Full dataset'!$A$4:$IE$190,2007+AP$1-$C1316,FALSE)</f>
        <v>6</v>
      </c>
      <c r="AQ1316">
        <f>VLOOKUP($A1316,'Full dataset'!$A$4:$IE$190,2007+AQ$1-$C1316,FALSE)</f>
        <v>3</v>
      </c>
      <c r="AR1316" t="str">
        <f>VLOOKUP($A1316,'Full dataset'!$A$4:$IE$190,2007+AR$1-$C1316,FALSE)</f>
        <v>.</v>
      </c>
      <c r="AS1316" t="str">
        <f>VLOOKUP($A1316,'Full dataset'!$A$4:$IE$190,2007+AS$1-$C1316,FALSE)</f>
        <v>.</v>
      </c>
      <c r="AT1316" t="s">
        <v>726</v>
      </c>
      <c r="AU1316">
        <f>VLOOKUP(A1316,'Full dataset'!$A$4:$II$190,$AU$1,FALSE)</f>
        <v>2011</v>
      </c>
      <c r="AV1316">
        <v>1</v>
      </c>
      <c r="AW1316">
        <f>VLOOKUP(A1316,'Full dataset'!$A$5:$IM$190,247,FALSE)</f>
        <v>2</v>
      </c>
      <c r="AX1316">
        <f>VLOOKUP(A1316,'Full dataset'!$A$4:$II$190,242,FALSE)</f>
        <v>2012</v>
      </c>
      <c r="AY1316">
        <f>VLOOKUP(A1316,'Full dataset'!$A$5:$IM$190,246,FALSE)</f>
        <v>1</v>
      </c>
      <c r="AZ1316">
        <v>9999</v>
      </c>
      <c r="BA1316">
        <f>MAX(VLOOKUP($A1316,'Full dataset'!$A$4:$IX$190,BA$1,FALSE),AW1316)</f>
        <v>2</v>
      </c>
      <c r="BB1316">
        <f>IF(VLOOKUP($A1316,'Full dataset'!$A$4:$IX$190,BB$1,FALSE)&gt;0,VLOOKUP($A1316,'Full dataset'!$A$4:$IX$190,BB$1,FALSE),AU1316)</f>
        <v>2011</v>
      </c>
      <c r="BC1316">
        <f>MAX(VLOOKUP($A1316,'Full dataset'!$A$4:$IX$190,BC$1,FALSE),AY1316)</f>
        <v>1</v>
      </c>
      <c r="BD1316">
        <f>MAX(VLOOKUP($A1316,'Full dataset'!$A$4:$IX$190,BD$1,FALSE),AX1316)</f>
        <v>2012</v>
      </c>
      <c r="BE1316">
        <f t="shared" si="123"/>
        <v>2011</v>
      </c>
      <c r="BF1316">
        <f t="shared" si="124"/>
        <v>1</v>
      </c>
      <c r="BG1316">
        <f t="shared" si="125"/>
        <v>0</v>
      </c>
      <c r="BH1316">
        <f t="shared" si="120"/>
        <v>0</v>
      </c>
      <c r="BI1316">
        <f t="shared" si="121"/>
        <v>1</v>
      </c>
      <c r="BO1316">
        <f>IF(BF1316=1,VLOOKUP($A1316,'Full dataset'!$A$4:$IE$190,2007+BO$1-$C1316,FALSE),0)</f>
        <v>226</v>
      </c>
      <c r="BP1316">
        <f>IF(BF1316=1,VLOOKUP($A1316,'Full dataset'!$A$4:$IE$190,2007+BP$1-$C1316,FALSE),0)</f>
        <v>205</v>
      </c>
      <c r="BQ1316">
        <f>IF(BF1316=1,VLOOKUP($A1316,'Full dataset'!$A$4:$IE$190,2007+BQ$1-$C1316,FALSE),0)</f>
        <v>112</v>
      </c>
      <c r="BR1316">
        <f>IF($BG1316=1,VLOOKUP($A1316,'Full dataset'!$A$4:$IE$190,BR$1-2007+$C1316,FALSE),0)</f>
        <v>0</v>
      </c>
      <c r="BS1316">
        <f>IF($BG1316=1,VLOOKUP($A1316,'Full dataset'!$A$4:$IE$190,BS$1-2007+$C1316,FALSE),0)</f>
        <v>0</v>
      </c>
      <c r="BT1316">
        <f>IF($BG1316=1,VLOOKUP($A1316,'Full dataset'!$A$4:$IE$190,BT$1-2007+$C1316,FALSE),0)</f>
        <v>0</v>
      </c>
      <c r="BU1316">
        <f>IF($BG1316=1,VLOOKUP($A1316,'Full dataset'!$A$4:$IE$190,BU$1-2007+$C1316,FALSE),0)</f>
        <v>0</v>
      </c>
      <c r="BV1316">
        <f>IF($BG1316=1,VLOOKUP($A1316,'Full dataset'!$A$4:$IE$190,BV$1-2007+$C1316,FALSE),0)</f>
        <v>0</v>
      </c>
      <c r="BW1316">
        <f>IF($BG1316=1,VLOOKUP($A1316,'Full dataset'!$A$4:$IE$190,BW$1-2007+$C1316,FALSE),0)</f>
        <v>0</v>
      </c>
      <c r="BX1316">
        <f>IF($BG1316=1,VLOOKUP($A1316,'Full dataset'!$A$4:$IE$190,BX$1-2007+$C1316,FALSE),0)</f>
        <v>0</v>
      </c>
    </row>
    <row r="1317" spans="1:76" x14ac:dyDescent="0.25">
      <c r="A1317">
        <v>13</v>
      </c>
      <c r="B1317" t="s">
        <v>57</v>
      </c>
      <c r="C1317">
        <v>2014</v>
      </c>
      <c r="D1317" t="s">
        <v>582</v>
      </c>
      <c r="E1317">
        <f t="shared" si="122"/>
        <v>0</v>
      </c>
      <c r="F1317">
        <v>0</v>
      </c>
      <c r="J1317">
        <v>0</v>
      </c>
      <c r="N1317">
        <v>0</v>
      </c>
      <c r="U1317">
        <v>1</v>
      </c>
      <c r="V1317">
        <v>1519</v>
      </c>
      <c r="W1317">
        <v>12289</v>
      </c>
      <c r="X1317">
        <v>2668</v>
      </c>
      <c r="Y1317">
        <v>1</v>
      </c>
      <c r="Z1317">
        <v>0</v>
      </c>
      <c r="AA1317" t="s">
        <v>734</v>
      </c>
      <c r="AB1317">
        <v>30163</v>
      </c>
      <c r="AC1317">
        <f>VLOOKUP(A1317,'Full dataset'!$A$4:$IE$190,2033-C1317,FALSE)</f>
        <v>9.1</v>
      </c>
      <c r="AD1317">
        <f>VLOOKUP(A1317,'Full dataset'!$A$4:$IE$190,2041-C1317,FALSE)</f>
        <v>1356</v>
      </c>
      <c r="AE1317">
        <f>VLOOKUP(A1317,'Full dataset'!$A$4:$IE$190,2050-C1317,FALSE)</f>
        <v>0</v>
      </c>
      <c r="AF1317">
        <v>4.55</v>
      </c>
      <c r="AG1317" t="str">
        <f>VLOOKUP($A1317,'Full dataset'!$A$4:$IE$190,2007+AG$1-$C1317,FALSE)</f>
        <v>.</v>
      </c>
      <c r="AH1317" t="str">
        <f>VLOOKUP($A1317,'Full dataset'!$A$4:$IE$190,2007+AH$1-$C1317,FALSE)</f>
        <v>.</v>
      </c>
      <c r="AI1317" t="str">
        <f>VLOOKUP($A1317,'Full dataset'!$A$4:$IE$190,2007+AI$1-$C1317,FALSE)</f>
        <v>.</v>
      </c>
      <c r="AJ1317" t="str">
        <f>VLOOKUP($A1317,'Full dataset'!$A$4:$IE$190,2007+AJ$1-$C1317,FALSE)</f>
        <v>.</v>
      </c>
      <c r="AK1317">
        <f>VLOOKUP($A1317,'Full dataset'!$A$4:$IE$190,2007+AK$1-$C1317,FALSE)</f>
        <v>9</v>
      </c>
      <c r="AL1317" t="str">
        <f>VLOOKUP($A1317,'Full dataset'!$A$4:$IE$190,2007+AL$1-$C1317,FALSE)</f>
        <v>.</v>
      </c>
      <c r="AM1317" t="str">
        <f>VLOOKUP($A1317,'Full dataset'!$A$4:$IE$190,2007+AM$1-$C1317,FALSE)</f>
        <v>.</v>
      </c>
      <c r="AN1317" t="str">
        <f>VLOOKUP($A1317,'Full dataset'!$A$4:$IE$190,2007+AN$1-$C1317,FALSE)</f>
        <v>.</v>
      </c>
      <c r="AO1317" t="str">
        <f>VLOOKUP($A1317,'Full dataset'!$A$4:$IE$190,2007+AO$1-$C1317,FALSE)</f>
        <v>.</v>
      </c>
      <c r="AP1317">
        <f>VLOOKUP($A1317,'Full dataset'!$A$4:$IE$190,2007+AP$1-$C1317,FALSE)</f>
        <v>3</v>
      </c>
      <c r="AQ1317">
        <f>VLOOKUP($A1317,'Full dataset'!$A$4:$IE$190,2007+AQ$1-$C1317,FALSE)</f>
        <v>2</v>
      </c>
      <c r="AR1317" t="str">
        <f>VLOOKUP($A1317,'Full dataset'!$A$4:$IE$190,2007+AR$1-$C1317,FALSE)</f>
        <v>.</v>
      </c>
      <c r="AS1317" t="str">
        <f>VLOOKUP($A1317,'Full dataset'!$A$4:$IE$190,2007+AS$1-$C1317,FALSE)</f>
        <v>.</v>
      </c>
      <c r="AT1317" t="s">
        <v>726</v>
      </c>
      <c r="AU1317">
        <f>VLOOKUP(A1317,'Full dataset'!$A$4:$II$190,$AU$1,FALSE)</f>
        <v>2009</v>
      </c>
      <c r="AV1317">
        <v>0</v>
      </c>
      <c r="AW1317">
        <f>VLOOKUP(A1317,'Full dataset'!$A$5:$IM$190,247,FALSE)</f>
        <v>1</v>
      </c>
      <c r="AX1317">
        <f>VLOOKUP(A1317,'Full dataset'!$A$4:$II$190,242,FALSE)</f>
        <v>2012</v>
      </c>
      <c r="AY1317">
        <f>VLOOKUP(A1317,'Full dataset'!$A$5:$IM$190,246,FALSE)</f>
        <v>1</v>
      </c>
      <c r="AZ1317">
        <v>9999</v>
      </c>
      <c r="BA1317">
        <f>MAX(VLOOKUP($A1317,'Full dataset'!$A$4:$IX$190,BA$1,FALSE),AW1317)</f>
        <v>1</v>
      </c>
      <c r="BB1317">
        <f>IF(VLOOKUP($A1317,'Full dataset'!$A$4:$IX$190,BB$1,FALSE)&gt;0,VLOOKUP($A1317,'Full dataset'!$A$4:$IX$190,BB$1,FALSE),AU1317)</f>
        <v>2009</v>
      </c>
      <c r="BC1317">
        <f>MAX(VLOOKUP($A1317,'Full dataset'!$A$4:$IX$190,BC$1,FALSE),AY1317)</f>
        <v>1</v>
      </c>
      <c r="BD1317">
        <f>MAX(VLOOKUP($A1317,'Full dataset'!$A$4:$IX$190,BD$1,FALSE),AX1317)</f>
        <v>2012</v>
      </c>
      <c r="BE1317">
        <f t="shared" si="123"/>
        <v>2009</v>
      </c>
      <c r="BF1317">
        <f t="shared" si="124"/>
        <v>0</v>
      </c>
      <c r="BG1317">
        <f t="shared" si="125"/>
        <v>0</v>
      </c>
      <c r="BH1317">
        <f t="shared" si="120"/>
        <v>0</v>
      </c>
      <c r="BI1317">
        <f t="shared" si="121"/>
        <v>0</v>
      </c>
      <c r="BO1317">
        <f>IF(BF1317=1,VLOOKUP($A1317,'Full dataset'!$A$4:$IE$190,2007+BO$1-$C1317,FALSE),0)</f>
        <v>0</v>
      </c>
      <c r="BP1317">
        <f>IF(BF1317=1,VLOOKUP($A1317,'Full dataset'!$A$4:$IE$190,2007+BP$1-$C1317,FALSE),0)</f>
        <v>0</v>
      </c>
      <c r="BQ1317">
        <f>IF(BF1317=1,VLOOKUP($A1317,'Full dataset'!$A$4:$IE$190,2007+BQ$1-$C1317,FALSE),0)</f>
        <v>0</v>
      </c>
      <c r="BR1317">
        <f>IF($BG1317=1,VLOOKUP($A1317,'Full dataset'!$A$4:$IE$190,BR$1-2007+$C1317,FALSE),0)</f>
        <v>0</v>
      </c>
      <c r="BS1317">
        <f>IF($BG1317=1,VLOOKUP($A1317,'Full dataset'!$A$4:$IE$190,BS$1-2007+$C1317,FALSE),0)</f>
        <v>0</v>
      </c>
      <c r="BT1317">
        <f>IF($BG1317=1,VLOOKUP($A1317,'Full dataset'!$A$4:$IE$190,BT$1-2007+$C1317,FALSE),0)</f>
        <v>0</v>
      </c>
      <c r="BU1317">
        <f>IF($BG1317=1,VLOOKUP($A1317,'Full dataset'!$A$4:$IE$190,BU$1-2007+$C1317,FALSE),0)</f>
        <v>0</v>
      </c>
      <c r="BV1317">
        <f>IF($BG1317=1,VLOOKUP($A1317,'Full dataset'!$A$4:$IE$190,BV$1-2007+$C1317,FALSE),0)</f>
        <v>0</v>
      </c>
      <c r="BW1317">
        <f>IF($BG1317=1,VLOOKUP($A1317,'Full dataset'!$A$4:$IE$190,BW$1-2007+$C1317,FALSE),0)</f>
        <v>0</v>
      </c>
      <c r="BX1317">
        <f>IF($BG1317=1,VLOOKUP($A1317,'Full dataset'!$A$4:$IE$190,BX$1-2007+$C1317,FALSE),0)</f>
        <v>0</v>
      </c>
    </row>
    <row r="1318" spans="1:76" x14ac:dyDescent="0.25">
      <c r="A1318">
        <v>14</v>
      </c>
      <c r="B1318" t="s">
        <v>58</v>
      </c>
      <c r="C1318">
        <v>2014</v>
      </c>
      <c r="D1318" t="s">
        <v>591</v>
      </c>
      <c r="E1318">
        <f t="shared" si="122"/>
        <v>1</v>
      </c>
      <c r="F1318">
        <v>1</v>
      </c>
      <c r="G1318">
        <v>35011</v>
      </c>
      <c r="H1318">
        <v>16.276615527661551</v>
      </c>
      <c r="I1318">
        <v>2304</v>
      </c>
      <c r="J1318">
        <v>0</v>
      </c>
      <c r="N1318">
        <v>0</v>
      </c>
      <c r="S1318">
        <v>7812</v>
      </c>
      <c r="T1318">
        <v>512110</v>
      </c>
      <c r="U1318">
        <v>1</v>
      </c>
      <c r="V1318">
        <v>2196</v>
      </c>
      <c r="W1318">
        <v>1115553</v>
      </c>
      <c r="X1318">
        <v>7293</v>
      </c>
      <c r="Y1318">
        <v>1</v>
      </c>
      <c r="Z1318">
        <v>0</v>
      </c>
      <c r="AA1318" t="s">
        <v>735</v>
      </c>
      <c r="AB1318">
        <v>125586</v>
      </c>
      <c r="AC1318">
        <f>VLOOKUP(A1318,'Full dataset'!$A$4:$IE$190,2033-C1318,FALSE)</f>
        <v>0</v>
      </c>
      <c r="AD1318">
        <f>VLOOKUP(A1318,'Full dataset'!$A$4:$IE$190,2041-C1318,FALSE)</f>
        <v>2200</v>
      </c>
      <c r="AE1318">
        <f>VLOOKUP(A1318,'Full dataset'!$A$4:$IE$190,2050-C1318,FALSE)</f>
        <v>0</v>
      </c>
      <c r="AF1318">
        <v>0</v>
      </c>
      <c r="AG1318">
        <f>VLOOKUP($A1318,'Full dataset'!$A$4:$IE$190,2007+AG$1-$C1318,FALSE)</f>
        <v>-309.61399999999998</v>
      </c>
      <c r="AH1318">
        <f>VLOOKUP($A1318,'Full dataset'!$A$4:$IE$190,2007+AH$1-$C1318,FALSE)</f>
        <v>1968.71</v>
      </c>
      <c r="AI1318">
        <f>VLOOKUP($A1318,'Full dataset'!$A$4:$IE$190,2007+AI$1-$C1318,FALSE)</f>
        <v>684.62300000000005</v>
      </c>
      <c r="AJ1318" t="str">
        <f>VLOOKUP($A1318,'Full dataset'!$A$4:$IE$190,2007+AJ$1-$C1318,FALSE)</f>
        <v>.</v>
      </c>
      <c r="AK1318">
        <f>VLOOKUP($A1318,'Full dataset'!$A$4:$IE$190,2007+AK$1-$C1318,FALSE)</f>
        <v>2</v>
      </c>
      <c r="AL1318">
        <f>VLOOKUP($A1318,'Full dataset'!$A$4:$IE$190,2007+AL$1-$C1318,FALSE)</f>
        <v>46.31</v>
      </c>
      <c r="AM1318">
        <f>VLOOKUP($A1318,'Full dataset'!$A$4:$IE$190,2007+AM$1-$C1318,FALSE)</f>
        <v>0</v>
      </c>
      <c r="AN1318" t="str">
        <f>VLOOKUP($A1318,'Full dataset'!$A$4:$IE$190,2007+AN$1-$C1318,FALSE)</f>
        <v>.</v>
      </c>
      <c r="AO1318" t="str">
        <f>VLOOKUP($A1318,'Full dataset'!$A$4:$IE$190,2007+AO$1-$C1318,FALSE)</f>
        <v>.</v>
      </c>
      <c r="AP1318">
        <f>VLOOKUP($A1318,'Full dataset'!$A$4:$IE$190,2007+AP$1-$C1318,FALSE)</f>
        <v>6</v>
      </c>
      <c r="AQ1318">
        <f>VLOOKUP($A1318,'Full dataset'!$A$4:$IE$190,2007+AQ$1-$C1318,FALSE)</f>
        <v>5</v>
      </c>
      <c r="AR1318">
        <f>VLOOKUP($A1318,'Full dataset'!$A$4:$IE$190,2007+AR$1-$C1318,FALSE)</f>
        <v>5</v>
      </c>
      <c r="AS1318" t="str">
        <f>VLOOKUP($A1318,'Full dataset'!$A$4:$IE$190,2007+AS$1-$C1318,FALSE)</f>
        <v>.</v>
      </c>
      <c r="AT1318" t="s">
        <v>726</v>
      </c>
      <c r="AU1318">
        <f>VLOOKUP(A1318,'Full dataset'!$A$4:$II$190,$AU$1,FALSE)</f>
        <v>2009</v>
      </c>
      <c r="AV1318">
        <v>0</v>
      </c>
      <c r="AW1318">
        <f>VLOOKUP(A1318,'Full dataset'!$A$5:$IM$190,247,FALSE)</f>
        <v>1</v>
      </c>
      <c r="AX1318">
        <f>VLOOKUP(A1318,'Full dataset'!$A$4:$II$190,242,FALSE)</f>
        <v>2008</v>
      </c>
      <c r="AY1318">
        <f>VLOOKUP(A1318,'Full dataset'!$A$5:$IM$190,246,FALSE)</f>
        <v>1</v>
      </c>
      <c r="AZ1318">
        <v>9999</v>
      </c>
      <c r="BA1318">
        <f>MAX(VLOOKUP($A1318,'Full dataset'!$A$4:$IX$190,BA$1,FALSE),AW1318)</f>
        <v>1</v>
      </c>
      <c r="BB1318">
        <f>IF(VLOOKUP($A1318,'Full dataset'!$A$4:$IX$190,BB$1,FALSE)&gt;0,VLOOKUP($A1318,'Full dataset'!$A$4:$IX$190,BB$1,FALSE),AU1318)</f>
        <v>2009</v>
      </c>
      <c r="BC1318">
        <f>MAX(VLOOKUP($A1318,'Full dataset'!$A$4:$IX$190,BC$1,FALSE),AY1318)</f>
        <v>1</v>
      </c>
      <c r="BD1318">
        <f>MAX(VLOOKUP($A1318,'Full dataset'!$A$4:$IX$190,BD$1,FALSE),AX1318)</f>
        <v>2008</v>
      </c>
      <c r="BE1318">
        <f t="shared" si="123"/>
        <v>2008</v>
      </c>
      <c r="BF1318">
        <f t="shared" si="124"/>
        <v>0</v>
      </c>
      <c r="BG1318">
        <f t="shared" si="125"/>
        <v>0</v>
      </c>
      <c r="BH1318">
        <f t="shared" si="120"/>
        <v>0</v>
      </c>
      <c r="BI1318">
        <f t="shared" si="121"/>
        <v>0</v>
      </c>
      <c r="BO1318">
        <f>IF(BF1318=1,VLOOKUP($A1318,'Full dataset'!$A$4:$IE$190,2007+BO$1-$C1318,FALSE),0)</f>
        <v>0</v>
      </c>
      <c r="BP1318">
        <f>IF(BF1318=1,VLOOKUP($A1318,'Full dataset'!$A$4:$IE$190,2007+BP$1-$C1318,FALSE),0)</f>
        <v>0</v>
      </c>
      <c r="BQ1318">
        <f>IF(BF1318=1,VLOOKUP($A1318,'Full dataset'!$A$4:$IE$190,2007+BQ$1-$C1318,FALSE),0)</f>
        <v>0</v>
      </c>
      <c r="BR1318">
        <f>IF($BG1318=1,VLOOKUP($A1318,'Full dataset'!$A$4:$IE$190,BR$1-2007+$C1318,FALSE),0)</f>
        <v>0</v>
      </c>
      <c r="BS1318">
        <f>IF($BG1318=1,VLOOKUP($A1318,'Full dataset'!$A$4:$IE$190,BS$1-2007+$C1318,FALSE),0)</f>
        <v>0</v>
      </c>
      <c r="BT1318">
        <f>IF($BG1318=1,VLOOKUP($A1318,'Full dataset'!$A$4:$IE$190,BT$1-2007+$C1318,FALSE),0)</f>
        <v>0</v>
      </c>
      <c r="BU1318">
        <f>IF($BG1318=1,VLOOKUP($A1318,'Full dataset'!$A$4:$IE$190,BU$1-2007+$C1318,FALSE),0)</f>
        <v>0</v>
      </c>
      <c r="BV1318">
        <f>IF($BG1318=1,VLOOKUP($A1318,'Full dataset'!$A$4:$IE$190,BV$1-2007+$C1318,FALSE),0)</f>
        <v>0</v>
      </c>
      <c r="BW1318">
        <f>IF($BG1318=1,VLOOKUP($A1318,'Full dataset'!$A$4:$IE$190,BW$1-2007+$C1318,FALSE),0)</f>
        <v>0</v>
      </c>
      <c r="BX1318">
        <f>IF($BG1318=1,VLOOKUP($A1318,'Full dataset'!$A$4:$IE$190,BX$1-2007+$C1318,FALSE),0)</f>
        <v>0</v>
      </c>
    </row>
    <row r="1319" spans="1:76" x14ac:dyDescent="0.25">
      <c r="A1319">
        <v>15</v>
      </c>
      <c r="B1319" t="s">
        <v>59</v>
      </c>
      <c r="C1319">
        <v>2014</v>
      </c>
      <c r="D1319" t="s">
        <v>591</v>
      </c>
      <c r="E1319">
        <f t="shared" si="122"/>
        <v>1</v>
      </c>
      <c r="F1319">
        <v>0</v>
      </c>
      <c r="J1319">
        <v>0</v>
      </c>
      <c r="N1319">
        <v>0</v>
      </c>
      <c r="S1319">
        <v>2911</v>
      </c>
      <c r="T1319">
        <v>324110</v>
      </c>
      <c r="U1319">
        <v>1</v>
      </c>
      <c r="V1319">
        <v>48</v>
      </c>
      <c r="W1319">
        <v>1079</v>
      </c>
      <c r="X1319">
        <v>233</v>
      </c>
      <c r="Y1319">
        <v>1</v>
      </c>
      <c r="Z1319">
        <v>0</v>
      </c>
      <c r="AA1319" t="s">
        <v>736</v>
      </c>
      <c r="AB1319">
        <v>13660</v>
      </c>
      <c r="AC1319">
        <f>VLOOKUP(A1319,'Full dataset'!$A$4:$IE$190,2033-C1319,FALSE)</f>
        <v>7.5</v>
      </c>
      <c r="AD1319">
        <f>VLOOKUP(A1319,'Full dataset'!$A$4:$IE$190,2041-C1319,FALSE)</f>
        <v>1210</v>
      </c>
      <c r="AE1319">
        <f>VLOOKUP(A1319,'Full dataset'!$A$4:$IE$190,2050-C1319,FALSE)</f>
        <v>0</v>
      </c>
      <c r="AF1319">
        <v>3.75</v>
      </c>
      <c r="AG1319">
        <f>VLOOKUP($A1319,'Full dataset'!$A$4:$IE$190,2007+AG$1-$C1319,FALSE)</f>
        <v>210.773</v>
      </c>
      <c r="AH1319">
        <f>VLOOKUP($A1319,'Full dataset'!$A$4:$IE$190,2007+AH$1-$C1319,FALSE)</f>
        <v>4918.7960000000003</v>
      </c>
      <c r="AI1319">
        <f>VLOOKUP($A1319,'Full dataset'!$A$4:$IE$190,2007+AI$1-$C1319,FALSE)</f>
        <v>3075.1179999999999</v>
      </c>
      <c r="AJ1319">
        <f>VLOOKUP($A1319,'Full dataset'!$A$4:$IE$190,2007+AJ$1-$C1319,FALSE)</f>
        <v>-29</v>
      </c>
      <c r="AK1319">
        <f>VLOOKUP($A1319,'Full dataset'!$A$4:$IE$190,2007+AK$1-$C1319,FALSE)</f>
        <v>-1</v>
      </c>
      <c r="AL1319">
        <f>VLOOKUP($A1319,'Full dataset'!$A$4:$IE$190,2007+AL$1-$C1319,FALSE)</f>
        <v>20.350000000000001</v>
      </c>
      <c r="AM1319">
        <f>VLOOKUP($A1319,'Full dataset'!$A$4:$IE$190,2007+AM$1-$C1319,FALSE)</f>
        <v>8</v>
      </c>
      <c r="AN1319">
        <f>VLOOKUP($A1319,'Full dataset'!$A$4:$IE$190,2007+AN$1-$C1319,FALSE)</f>
        <v>8928</v>
      </c>
      <c r="AO1319">
        <f>VLOOKUP($A1319,'Full dataset'!$A$4:$IE$190,2007+AO$1-$C1319,FALSE)</f>
        <v>5</v>
      </c>
      <c r="AP1319">
        <f>VLOOKUP($A1319,'Full dataset'!$A$4:$IE$190,2007+AP$1-$C1319,FALSE)</f>
        <v>3</v>
      </c>
      <c r="AQ1319">
        <f>VLOOKUP($A1319,'Full dataset'!$A$4:$IE$190,2007+AQ$1-$C1319,FALSE)</f>
        <v>2</v>
      </c>
      <c r="AR1319">
        <f>VLOOKUP($A1319,'Full dataset'!$A$4:$IE$190,2007+AR$1-$C1319,FALSE)</f>
        <v>3</v>
      </c>
      <c r="AS1319">
        <f>VLOOKUP($A1319,'Full dataset'!$A$4:$IE$190,2007+AS$1-$C1319,FALSE)</f>
        <v>57</v>
      </c>
      <c r="AT1319" t="s">
        <v>726</v>
      </c>
      <c r="AU1319">
        <f>VLOOKUP(A1319,'Full dataset'!$A$4:$II$190,$AU$1,FALSE)</f>
        <v>2009</v>
      </c>
      <c r="AV1319">
        <v>0</v>
      </c>
      <c r="AW1319">
        <f>VLOOKUP(A1319,'Full dataset'!$A$5:$IM$190,247,FALSE)</f>
        <v>1</v>
      </c>
      <c r="AX1319">
        <f>VLOOKUP(A1319,'Full dataset'!$A$4:$II$190,242,FALSE)</f>
        <v>9999</v>
      </c>
      <c r="AY1319">
        <f>VLOOKUP(A1319,'Full dataset'!$A$5:$IM$190,246,FALSE)</f>
        <v>1</v>
      </c>
      <c r="AZ1319">
        <v>9999</v>
      </c>
      <c r="BA1319">
        <f>MAX(VLOOKUP($A1319,'Full dataset'!$A$4:$IX$190,BA$1,FALSE),AW1319)</f>
        <v>1</v>
      </c>
      <c r="BB1319">
        <f>IF(VLOOKUP($A1319,'Full dataset'!$A$4:$IX$190,BB$1,FALSE)&gt;0,VLOOKUP($A1319,'Full dataset'!$A$4:$IX$190,BB$1,FALSE),AU1319)</f>
        <v>2009</v>
      </c>
      <c r="BC1319">
        <f>MAX(VLOOKUP($A1319,'Full dataset'!$A$4:$IX$190,BC$1,FALSE),AY1319)</f>
        <v>1</v>
      </c>
      <c r="BD1319">
        <f>MAX(VLOOKUP($A1319,'Full dataset'!$A$4:$IX$190,BD$1,FALSE),AX1319)</f>
        <v>9999</v>
      </c>
      <c r="BE1319">
        <f t="shared" si="123"/>
        <v>2009</v>
      </c>
      <c r="BF1319">
        <f t="shared" si="124"/>
        <v>0</v>
      </c>
      <c r="BG1319">
        <f t="shared" si="125"/>
        <v>0</v>
      </c>
      <c r="BH1319">
        <f t="shared" si="120"/>
        <v>0</v>
      </c>
      <c r="BI1319">
        <f t="shared" si="121"/>
        <v>0</v>
      </c>
      <c r="BO1319">
        <f>IF(BF1319=1,VLOOKUP($A1319,'Full dataset'!$A$4:$IE$190,2007+BO$1-$C1319,FALSE),0)</f>
        <v>0</v>
      </c>
      <c r="BP1319">
        <f>IF(BF1319=1,VLOOKUP($A1319,'Full dataset'!$A$4:$IE$190,2007+BP$1-$C1319,FALSE),0)</f>
        <v>0</v>
      </c>
      <c r="BQ1319">
        <f>IF(BF1319=1,VLOOKUP($A1319,'Full dataset'!$A$4:$IE$190,2007+BQ$1-$C1319,FALSE),0)</f>
        <v>0</v>
      </c>
      <c r="BR1319">
        <f>IF($BG1319=1,VLOOKUP($A1319,'Full dataset'!$A$4:$IE$190,BR$1-2007+$C1319,FALSE),0)</f>
        <v>0</v>
      </c>
      <c r="BS1319">
        <f>IF($BG1319=1,VLOOKUP($A1319,'Full dataset'!$A$4:$IE$190,BS$1-2007+$C1319,FALSE),0)</f>
        <v>0</v>
      </c>
      <c r="BT1319">
        <f>IF($BG1319=1,VLOOKUP($A1319,'Full dataset'!$A$4:$IE$190,BT$1-2007+$C1319,FALSE),0)</f>
        <v>0</v>
      </c>
      <c r="BU1319">
        <f>IF($BG1319=1,VLOOKUP($A1319,'Full dataset'!$A$4:$IE$190,BU$1-2007+$C1319,FALSE),0)</f>
        <v>0</v>
      </c>
      <c r="BV1319">
        <f>IF($BG1319=1,VLOOKUP($A1319,'Full dataset'!$A$4:$IE$190,BV$1-2007+$C1319,FALSE),0)</f>
        <v>0</v>
      </c>
      <c r="BW1319">
        <f>IF($BG1319=1,VLOOKUP($A1319,'Full dataset'!$A$4:$IE$190,BW$1-2007+$C1319,FALSE),0)</f>
        <v>0</v>
      </c>
      <c r="BX1319">
        <f>IF($BG1319=1,VLOOKUP($A1319,'Full dataset'!$A$4:$IE$190,BX$1-2007+$C1319,FALSE),0)</f>
        <v>0</v>
      </c>
    </row>
    <row r="1320" spans="1:76" x14ac:dyDescent="0.25">
      <c r="A1320">
        <v>16</v>
      </c>
      <c r="B1320" t="s">
        <v>60</v>
      </c>
      <c r="C1320">
        <v>2014</v>
      </c>
      <c r="D1320" t="s">
        <v>593</v>
      </c>
      <c r="E1320">
        <f t="shared" si="122"/>
        <v>1</v>
      </c>
      <c r="F1320">
        <v>1</v>
      </c>
      <c r="G1320">
        <v>4359</v>
      </c>
      <c r="H1320">
        <v>0.62307032590051459</v>
      </c>
      <c r="I1320">
        <v>842</v>
      </c>
      <c r="J1320">
        <v>1</v>
      </c>
      <c r="K1320">
        <v>122</v>
      </c>
      <c r="L1320">
        <v>1.7438536306460833E-2</v>
      </c>
      <c r="M1320">
        <v>229</v>
      </c>
      <c r="N1320">
        <v>2</v>
      </c>
      <c r="O1320">
        <v>405</v>
      </c>
      <c r="P1320">
        <v>5.789022298456261E-2</v>
      </c>
      <c r="Q1320">
        <v>5</v>
      </c>
      <c r="R1320">
        <v>40544</v>
      </c>
      <c r="U1320">
        <v>1</v>
      </c>
      <c r="V1320">
        <v>19</v>
      </c>
      <c r="W1320">
        <v>600</v>
      </c>
      <c r="X1320">
        <v>555</v>
      </c>
      <c r="Y1320">
        <v>1</v>
      </c>
      <c r="Z1320">
        <v>0</v>
      </c>
      <c r="AA1320" t="s">
        <v>737</v>
      </c>
      <c r="AB1320">
        <v>31084</v>
      </c>
      <c r="AC1320">
        <f>VLOOKUP(A1320,'Full dataset'!$A$4:$IE$190,2033-C1320,FALSE)</f>
        <v>8</v>
      </c>
      <c r="AD1320">
        <f>VLOOKUP(A1320,'Full dataset'!$A$4:$IE$190,2041-C1320,FALSE)</f>
        <v>8116</v>
      </c>
      <c r="AE1320">
        <f>VLOOKUP(A1320,'Full dataset'!$A$4:$IE$190,2050-C1320,FALSE)</f>
        <v>0</v>
      </c>
      <c r="AF1320">
        <v>4</v>
      </c>
      <c r="AG1320" t="str">
        <f>VLOOKUP($A1320,'Full dataset'!$A$4:$IE$190,2007+AG$1-$C1320,FALSE)</f>
        <v>.</v>
      </c>
      <c r="AH1320" t="str">
        <f>VLOOKUP($A1320,'Full dataset'!$A$4:$IE$190,2007+AH$1-$C1320,FALSE)</f>
        <v>.</v>
      </c>
      <c r="AI1320">
        <f>VLOOKUP($A1320,'Full dataset'!$A$4:$IE$190,2007+AI$1-$C1320,FALSE)</f>
        <v>1200</v>
      </c>
      <c r="AJ1320">
        <f>VLOOKUP($A1320,'Full dataset'!$A$4:$IE$190,2007+AJ$1-$C1320,FALSE)</f>
        <v>50</v>
      </c>
      <c r="AK1320">
        <f>VLOOKUP($A1320,'Full dataset'!$A$4:$IE$190,2007+AK$1-$C1320,FALSE)</f>
        <v>7</v>
      </c>
      <c r="AL1320">
        <f>VLOOKUP($A1320,'Full dataset'!$A$4:$IE$190,2007+AL$1-$C1320,FALSE)</f>
        <v>59.96</v>
      </c>
      <c r="AM1320">
        <f>VLOOKUP($A1320,'Full dataset'!$A$4:$IE$190,2007+AM$1-$C1320,FALSE)</f>
        <v>697</v>
      </c>
      <c r="AN1320">
        <f>VLOOKUP($A1320,'Full dataset'!$A$4:$IE$190,2007+AN$1-$C1320,FALSE)</f>
        <v>152211</v>
      </c>
      <c r="AO1320">
        <f>VLOOKUP($A1320,'Full dataset'!$A$4:$IE$190,2007+AO$1-$C1320,FALSE)</f>
        <v>16</v>
      </c>
      <c r="AP1320">
        <f>VLOOKUP($A1320,'Full dataset'!$A$4:$IE$190,2007+AP$1-$C1320,FALSE)</f>
        <v>23</v>
      </c>
      <c r="AQ1320">
        <f>VLOOKUP($A1320,'Full dataset'!$A$4:$IE$190,2007+AQ$1-$C1320,FALSE)</f>
        <v>27</v>
      </c>
      <c r="AR1320">
        <f>VLOOKUP($A1320,'Full dataset'!$A$4:$IE$190,2007+AR$1-$C1320,FALSE)</f>
        <v>25</v>
      </c>
      <c r="AS1320">
        <f>VLOOKUP($A1320,'Full dataset'!$A$4:$IE$190,2007+AS$1-$C1320,FALSE)</f>
        <v>150</v>
      </c>
      <c r="AT1320" t="s">
        <v>726</v>
      </c>
      <c r="AU1320">
        <f>VLOOKUP(A1320,'Full dataset'!$A$4:$II$190,$AU$1,FALSE)</f>
        <v>2011</v>
      </c>
      <c r="AV1320">
        <v>1</v>
      </c>
      <c r="AW1320">
        <f>VLOOKUP(A1320,'Full dataset'!$A$5:$IM$190,247,FALSE)</f>
        <v>2</v>
      </c>
      <c r="AX1320">
        <f>VLOOKUP(A1320,'Full dataset'!$A$4:$II$190,242,FALSE)</f>
        <v>2008</v>
      </c>
      <c r="AY1320">
        <f>VLOOKUP(A1320,'Full dataset'!$A$5:$IM$190,246,FALSE)</f>
        <v>1</v>
      </c>
      <c r="AZ1320">
        <v>9999</v>
      </c>
      <c r="BA1320">
        <f>MAX(VLOOKUP($A1320,'Full dataset'!$A$4:$IX$190,BA$1,FALSE),AW1320)</f>
        <v>2</v>
      </c>
      <c r="BB1320">
        <f>IF(VLOOKUP($A1320,'Full dataset'!$A$4:$IX$190,BB$1,FALSE)&gt;0,VLOOKUP($A1320,'Full dataset'!$A$4:$IX$190,BB$1,FALSE),AU1320)</f>
        <v>2011</v>
      </c>
      <c r="BC1320">
        <f>MAX(VLOOKUP($A1320,'Full dataset'!$A$4:$IX$190,BC$1,FALSE),AY1320)</f>
        <v>1</v>
      </c>
      <c r="BD1320">
        <f>MAX(VLOOKUP($A1320,'Full dataset'!$A$4:$IX$190,BD$1,FALSE),AX1320)</f>
        <v>2008</v>
      </c>
      <c r="BE1320">
        <f t="shared" si="123"/>
        <v>2008</v>
      </c>
      <c r="BF1320">
        <f t="shared" si="124"/>
        <v>1</v>
      </c>
      <c r="BG1320">
        <f t="shared" si="125"/>
        <v>0</v>
      </c>
      <c r="BH1320">
        <f t="shared" si="120"/>
        <v>0</v>
      </c>
      <c r="BI1320">
        <f t="shared" si="121"/>
        <v>1</v>
      </c>
      <c r="BO1320">
        <f>IF(BF1320=1,VLOOKUP($A1320,'Full dataset'!$A$4:$IE$190,2007+BO$1-$C1320,FALSE),0)</f>
        <v>72</v>
      </c>
      <c r="BP1320">
        <f>IF(BF1320=1,VLOOKUP($A1320,'Full dataset'!$A$4:$IE$190,2007+BP$1-$C1320,FALSE),0)</f>
        <v>38</v>
      </c>
      <c r="BQ1320">
        <f>IF(BF1320=1,VLOOKUP($A1320,'Full dataset'!$A$4:$IE$190,2007+BQ$1-$C1320,FALSE),0)</f>
        <v>23</v>
      </c>
      <c r="BR1320">
        <f>IF($BG1320=1,VLOOKUP($A1320,'Full dataset'!$A$4:$IE$190,BR$1-2007+$C1320,FALSE),0)</f>
        <v>0</v>
      </c>
      <c r="BS1320">
        <f>IF($BG1320=1,VLOOKUP($A1320,'Full dataset'!$A$4:$IE$190,BS$1-2007+$C1320,FALSE),0)</f>
        <v>0</v>
      </c>
      <c r="BT1320">
        <f>IF($BG1320=1,VLOOKUP($A1320,'Full dataset'!$A$4:$IE$190,BT$1-2007+$C1320,FALSE),0)</f>
        <v>0</v>
      </c>
      <c r="BU1320">
        <f>IF($BG1320=1,VLOOKUP($A1320,'Full dataset'!$A$4:$IE$190,BU$1-2007+$C1320,FALSE),0)</f>
        <v>0</v>
      </c>
      <c r="BV1320">
        <f>IF($BG1320=1,VLOOKUP($A1320,'Full dataset'!$A$4:$IE$190,BV$1-2007+$C1320,FALSE),0)</f>
        <v>0</v>
      </c>
      <c r="BW1320">
        <f>IF($BG1320=1,VLOOKUP($A1320,'Full dataset'!$A$4:$IE$190,BW$1-2007+$C1320,FALSE),0)</f>
        <v>0</v>
      </c>
      <c r="BX1320">
        <f>IF($BG1320=1,VLOOKUP($A1320,'Full dataset'!$A$4:$IE$190,BX$1-2007+$C1320,FALSE),0)</f>
        <v>0</v>
      </c>
    </row>
    <row r="1321" spans="1:76" x14ac:dyDescent="0.25">
      <c r="A1321">
        <v>17</v>
      </c>
      <c r="B1321" t="s">
        <v>61</v>
      </c>
      <c r="C1321">
        <v>2014</v>
      </c>
      <c r="D1321" t="s">
        <v>582</v>
      </c>
      <c r="E1321">
        <f t="shared" si="122"/>
        <v>0</v>
      </c>
      <c r="F1321">
        <v>1</v>
      </c>
      <c r="G1321">
        <v>2710</v>
      </c>
      <c r="H1321">
        <v>0.73541383989145181</v>
      </c>
      <c r="I1321">
        <v>1138</v>
      </c>
      <c r="J1321">
        <v>0</v>
      </c>
      <c r="N1321">
        <v>0</v>
      </c>
      <c r="U1321">
        <v>1</v>
      </c>
      <c r="V1321">
        <v>0</v>
      </c>
      <c r="W1321">
        <v>188</v>
      </c>
      <c r="X1321">
        <v>794</v>
      </c>
      <c r="Y1321">
        <v>1</v>
      </c>
      <c r="Z1321">
        <v>1</v>
      </c>
      <c r="AA1321" t="s">
        <v>738</v>
      </c>
      <c r="AB1321">
        <v>14610</v>
      </c>
      <c r="AC1321">
        <f>VLOOKUP(A1321,'Full dataset'!$A$4:$IE$190,2033-C1321,FALSE)</f>
        <v>6.4</v>
      </c>
      <c r="AD1321">
        <f>VLOOKUP(A1321,'Full dataset'!$A$4:$IE$190,2041-C1321,FALSE)</f>
        <v>3771</v>
      </c>
      <c r="AE1321">
        <f>VLOOKUP(A1321,'Full dataset'!$A$4:$IE$190,2050-C1321,FALSE)</f>
        <v>0</v>
      </c>
      <c r="AF1321">
        <v>3.2</v>
      </c>
      <c r="AG1321" t="str">
        <f>VLOOKUP($A1321,'Full dataset'!$A$4:$IE$190,2007+AG$1-$C1321,FALSE)</f>
        <v>.</v>
      </c>
      <c r="AH1321" t="str">
        <f>VLOOKUP($A1321,'Full dataset'!$A$4:$IE$190,2007+AH$1-$C1321,FALSE)</f>
        <v>.</v>
      </c>
      <c r="AI1321">
        <f>VLOOKUP($A1321,'Full dataset'!$A$4:$IE$190,2007+AI$1-$C1321,FALSE)</f>
        <v>14500</v>
      </c>
      <c r="AJ1321">
        <f>VLOOKUP($A1321,'Full dataset'!$A$4:$IE$190,2007+AJ$1-$C1321,FALSE)</f>
        <v>81</v>
      </c>
      <c r="AK1321">
        <f>VLOOKUP($A1321,'Full dataset'!$A$4:$IE$190,2007+AK$1-$C1321,FALSE)</f>
        <v>3</v>
      </c>
      <c r="AL1321">
        <f>VLOOKUP($A1321,'Full dataset'!$A$4:$IE$190,2007+AL$1-$C1321,FALSE)</f>
        <v>46.39</v>
      </c>
      <c r="AM1321">
        <f>VLOOKUP($A1321,'Full dataset'!$A$4:$IE$190,2007+AM$1-$C1321,FALSE)</f>
        <v>100</v>
      </c>
      <c r="AN1321">
        <f>VLOOKUP($A1321,'Full dataset'!$A$4:$IE$190,2007+AN$1-$C1321,FALSE)</f>
        <v>24022</v>
      </c>
      <c r="AO1321">
        <f>VLOOKUP($A1321,'Full dataset'!$A$4:$IE$190,2007+AO$1-$C1321,FALSE)</f>
        <v>7</v>
      </c>
      <c r="AP1321">
        <f>VLOOKUP($A1321,'Full dataset'!$A$4:$IE$190,2007+AP$1-$C1321,FALSE)</f>
        <v>4</v>
      </c>
      <c r="AQ1321">
        <f>VLOOKUP($A1321,'Full dataset'!$A$4:$IE$190,2007+AQ$1-$C1321,FALSE)</f>
        <v>5</v>
      </c>
      <c r="AR1321">
        <f>VLOOKUP($A1321,'Full dataset'!$A$4:$IE$190,2007+AR$1-$C1321,FALSE)</f>
        <v>10</v>
      </c>
      <c r="AS1321">
        <f>VLOOKUP($A1321,'Full dataset'!$A$4:$IE$190,2007+AS$1-$C1321,FALSE)</f>
        <v>40</v>
      </c>
      <c r="AT1321" t="s">
        <v>726</v>
      </c>
      <c r="AU1321">
        <f>VLOOKUP(A1321,'Full dataset'!$A$4:$II$190,$AU$1,FALSE)</f>
        <v>2013</v>
      </c>
      <c r="AV1321">
        <v>0</v>
      </c>
      <c r="AW1321">
        <f>VLOOKUP(A1321,'Full dataset'!$A$5:$IM$190,247,FALSE)</f>
        <v>2</v>
      </c>
      <c r="AX1321">
        <f>VLOOKUP(A1321,'Full dataset'!$A$4:$II$190,242,FALSE)</f>
        <v>2015</v>
      </c>
      <c r="AY1321">
        <f>VLOOKUP(A1321,'Full dataset'!$A$5:$IM$190,246,FALSE)</f>
        <v>1</v>
      </c>
      <c r="AZ1321">
        <v>9999</v>
      </c>
      <c r="BA1321">
        <f>MAX(VLOOKUP($A1321,'Full dataset'!$A$4:$IX$190,BA$1,FALSE),AW1321)</f>
        <v>2</v>
      </c>
      <c r="BB1321">
        <f>IF(VLOOKUP($A1321,'Full dataset'!$A$4:$IX$190,BB$1,FALSE)&gt;0,VLOOKUP($A1321,'Full dataset'!$A$4:$IX$190,BB$1,FALSE),AU1321)</f>
        <v>2013</v>
      </c>
      <c r="BC1321">
        <f>MAX(VLOOKUP($A1321,'Full dataset'!$A$4:$IX$190,BC$1,FALSE),AY1321)</f>
        <v>1</v>
      </c>
      <c r="BD1321">
        <f>MAX(VLOOKUP($A1321,'Full dataset'!$A$4:$IX$190,BD$1,FALSE),AX1321)</f>
        <v>2015</v>
      </c>
      <c r="BE1321">
        <f t="shared" si="123"/>
        <v>2013</v>
      </c>
      <c r="BF1321">
        <f t="shared" si="124"/>
        <v>1</v>
      </c>
      <c r="BG1321">
        <f t="shared" si="125"/>
        <v>0</v>
      </c>
      <c r="BH1321">
        <f t="shared" si="120"/>
        <v>0</v>
      </c>
      <c r="BI1321">
        <f t="shared" si="121"/>
        <v>1</v>
      </c>
      <c r="BO1321">
        <f>IF(BF1321=1,VLOOKUP($A1321,'Full dataset'!$A$4:$IE$190,2007+BO$1-$C1321,FALSE),0)</f>
        <v>698</v>
      </c>
      <c r="BP1321">
        <f>IF(BF1321=1,VLOOKUP($A1321,'Full dataset'!$A$4:$IE$190,2007+BP$1-$C1321,FALSE),0)</f>
        <v>20</v>
      </c>
      <c r="BQ1321">
        <f>IF(BF1321=1,VLOOKUP($A1321,'Full dataset'!$A$4:$IE$190,2007+BQ$1-$C1321,FALSE),0)</f>
        <v>30</v>
      </c>
      <c r="BR1321">
        <f>IF($BG1321=1,VLOOKUP($A1321,'Full dataset'!$A$4:$IE$190,BR$1-2007+$C1321,FALSE),0)</f>
        <v>0</v>
      </c>
      <c r="BS1321">
        <f>IF($BG1321=1,VLOOKUP($A1321,'Full dataset'!$A$4:$IE$190,BS$1-2007+$C1321,FALSE),0)</f>
        <v>0</v>
      </c>
      <c r="BT1321">
        <f>IF($BG1321=1,VLOOKUP($A1321,'Full dataset'!$A$4:$IE$190,BT$1-2007+$C1321,FALSE),0)</f>
        <v>0</v>
      </c>
      <c r="BU1321">
        <f>IF($BG1321=1,VLOOKUP($A1321,'Full dataset'!$A$4:$IE$190,BU$1-2007+$C1321,FALSE),0)</f>
        <v>0</v>
      </c>
      <c r="BV1321">
        <f>IF($BG1321=1,VLOOKUP($A1321,'Full dataset'!$A$4:$IE$190,BV$1-2007+$C1321,FALSE),0)</f>
        <v>0</v>
      </c>
      <c r="BW1321">
        <f>IF($BG1321=1,VLOOKUP($A1321,'Full dataset'!$A$4:$IE$190,BW$1-2007+$C1321,FALSE),0)</f>
        <v>0</v>
      </c>
      <c r="BX1321">
        <f>IF($BG1321=1,VLOOKUP($A1321,'Full dataset'!$A$4:$IE$190,BX$1-2007+$C1321,FALSE),0)</f>
        <v>0</v>
      </c>
    </row>
    <row r="1322" spans="1:76" x14ac:dyDescent="0.25">
      <c r="A1322">
        <v>18</v>
      </c>
      <c r="B1322" t="s">
        <v>62</v>
      </c>
      <c r="C1322">
        <v>2014</v>
      </c>
      <c r="D1322" t="s">
        <v>591</v>
      </c>
      <c r="E1322">
        <f t="shared" si="122"/>
        <v>1</v>
      </c>
      <c r="F1322">
        <v>1</v>
      </c>
      <c r="G1322">
        <v>11422</v>
      </c>
      <c r="H1322">
        <v>1.087602361454961</v>
      </c>
      <c r="I1322">
        <v>2917</v>
      </c>
      <c r="J1322">
        <v>1</v>
      </c>
      <c r="K1322">
        <v>3545</v>
      </c>
      <c r="L1322">
        <v>0.33755475147590935</v>
      </c>
      <c r="M1322">
        <v>4668</v>
      </c>
      <c r="N1322">
        <v>1</v>
      </c>
      <c r="O1322">
        <v>17368</v>
      </c>
      <c r="P1322">
        <v>1.6537802323366977</v>
      </c>
      <c r="Q1322">
        <v>952</v>
      </c>
      <c r="R1322">
        <v>40118</v>
      </c>
      <c r="S1322">
        <v>1311</v>
      </c>
      <c r="T1322">
        <v>211111</v>
      </c>
      <c r="U1322">
        <v>1</v>
      </c>
      <c r="V1322">
        <v>512</v>
      </c>
      <c r="W1322">
        <v>61003</v>
      </c>
      <c r="X1322">
        <v>8393</v>
      </c>
      <c r="Y1322">
        <v>1</v>
      </c>
      <c r="Z1322">
        <v>0</v>
      </c>
      <c r="AA1322" t="s">
        <v>739</v>
      </c>
      <c r="AB1322">
        <v>84410</v>
      </c>
      <c r="AC1322">
        <f>VLOOKUP(A1322,'Full dataset'!$A$4:$IE$190,2033-C1322,FALSE)</f>
        <v>5</v>
      </c>
      <c r="AD1322">
        <f>VLOOKUP(A1322,'Full dataset'!$A$4:$IE$190,2041-C1322,FALSE)</f>
        <v>11779</v>
      </c>
      <c r="AE1322">
        <f>VLOOKUP(A1322,'Full dataset'!$A$4:$IE$190,2050-C1322,FALSE)</f>
        <v>0</v>
      </c>
      <c r="AF1322">
        <v>2.5</v>
      </c>
      <c r="AG1322">
        <f>VLOOKUP($A1322,'Full dataset'!$A$4:$IE$190,2007+AG$1-$C1322,FALSE)</f>
        <v>1917</v>
      </c>
      <c r="AH1322">
        <f>VLOOKUP($A1322,'Full dataset'!$A$4:$IE$190,2007+AH$1-$C1322,FALSE)</f>
        <v>40751</v>
      </c>
      <c r="AI1322">
        <f>VLOOKUP($A1322,'Full dataset'!$A$4:$IE$190,2007+AI$1-$C1322,FALSE)</f>
        <v>20951</v>
      </c>
      <c r="AJ1322" t="str">
        <f>VLOOKUP($A1322,'Full dataset'!$A$4:$IE$190,2007+AJ$1-$C1322,FALSE)</f>
        <v>.</v>
      </c>
      <c r="AK1322">
        <f>VLOOKUP($A1322,'Full dataset'!$A$4:$IE$190,2007+AK$1-$C1322,FALSE)</f>
        <v>26</v>
      </c>
      <c r="AL1322" t="str">
        <f>VLOOKUP($A1322,'Full dataset'!$A$4:$IE$190,2007+AL$1-$C1322,FALSE)</f>
        <v>.</v>
      </c>
      <c r="AM1322" t="str">
        <f>VLOOKUP($A1322,'Full dataset'!$A$4:$IE$190,2007+AM$1-$C1322,FALSE)</f>
        <v>.</v>
      </c>
      <c r="AN1322" t="str">
        <f>VLOOKUP($A1322,'Full dataset'!$A$4:$IE$190,2007+AN$1-$C1322,FALSE)</f>
        <v>.</v>
      </c>
      <c r="AO1322" t="str">
        <f>VLOOKUP($A1322,'Full dataset'!$A$4:$IE$190,2007+AO$1-$C1322,FALSE)</f>
        <v>.</v>
      </c>
      <c r="AP1322">
        <f>VLOOKUP($A1322,'Full dataset'!$A$4:$IE$190,2007+AP$1-$C1322,FALSE)</f>
        <v>14</v>
      </c>
      <c r="AQ1322">
        <f>VLOOKUP($A1322,'Full dataset'!$A$4:$IE$190,2007+AQ$1-$C1322,FALSE)</f>
        <v>12</v>
      </c>
      <c r="AR1322">
        <f>VLOOKUP($A1322,'Full dataset'!$A$4:$IE$190,2007+AR$1-$C1322,FALSE)</f>
        <v>24</v>
      </c>
      <c r="AS1322" t="str">
        <f>VLOOKUP($A1322,'Full dataset'!$A$4:$IE$190,2007+AS$1-$C1322,FALSE)</f>
        <v>.</v>
      </c>
      <c r="AT1322" t="s">
        <v>726</v>
      </c>
      <c r="AU1322">
        <f>VLOOKUP(A1322,'Full dataset'!$A$4:$II$190,$AU$1,FALSE)</f>
        <v>2009</v>
      </c>
      <c r="AV1322">
        <v>1</v>
      </c>
      <c r="AW1322">
        <f>VLOOKUP(A1322,'Full dataset'!$A$5:$IM$190,247,FALSE)</f>
        <v>1</v>
      </c>
      <c r="AX1322">
        <f>VLOOKUP(A1322,'Full dataset'!$A$4:$II$190,242,FALSE)</f>
        <v>2009</v>
      </c>
      <c r="AY1322">
        <f>VLOOKUP(A1322,'Full dataset'!$A$5:$IM$190,246,FALSE)</f>
        <v>1</v>
      </c>
      <c r="AZ1322">
        <v>9999</v>
      </c>
      <c r="BA1322">
        <f>MAX(VLOOKUP($A1322,'Full dataset'!$A$4:$IX$190,BA$1,FALSE),AW1322)</f>
        <v>2</v>
      </c>
      <c r="BB1322">
        <f>IF(VLOOKUP($A1322,'Full dataset'!$A$4:$IX$190,BB$1,FALSE)&gt;0,VLOOKUP($A1322,'Full dataset'!$A$4:$IX$190,BB$1,FALSE),AU1322)</f>
        <v>2010</v>
      </c>
      <c r="BC1322">
        <f>MAX(VLOOKUP($A1322,'Full dataset'!$A$4:$IX$190,BC$1,FALSE),AY1322)</f>
        <v>1</v>
      </c>
      <c r="BD1322">
        <f>MAX(VLOOKUP($A1322,'Full dataset'!$A$4:$IX$190,BD$1,FALSE),AX1322)</f>
        <v>2009</v>
      </c>
      <c r="BE1322">
        <f t="shared" si="123"/>
        <v>2009</v>
      </c>
      <c r="BF1322">
        <f t="shared" si="124"/>
        <v>1</v>
      </c>
      <c r="BG1322">
        <f t="shared" si="125"/>
        <v>0</v>
      </c>
      <c r="BH1322">
        <f t="shared" si="120"/>
        <v>0</v>
      </c>
      <c r="BI1322">
        <f t="shared" si="121"/>
        <v>1</v>
      </c>
      <c r="BO1322">
        <f>IF(BF1322=1,VLOOKUP($A1322,'Full dataset'!$A$4:$IE$190,2007+BO$1-$C1322,FALSE),0)</f>
        <v>260</v>
      </c>
      <c r="BP1322">
        <f>IF(BF1322=1,VLOOKUP($A1322,'Full dataset'!$A$4:$IE$190,2007+BP$1-$C1322,FALSE),0)</f>
        <v>576</v>
      </c>
      <c r="BQ1322">
        <f>IF(BF1322=1,VLOOKUP($A1322,'Full dataset'!$A$4:$IE$190,2007+BQ$1-$C1322,FALSE),0)</f>
        <v>1472</v>
      </c>
      <c r="BR1322">
        <f>IF($BG1322=1,VLOOKUP($A1322,'Full dataset'!$A$4:$IE$190,BR$1-2007+$C1322,FALSE),0)</f>
        <v>0</v>
      </c>
      <c r="BS1322">
        <f>IF($BG1322=1,VLOOKUP($A1322,'Full dataset'!$A$4:$IE$190,BS$1-2007+$C1322,FALSE),0)</f>
        <v>0</v>
      </c>
      <c r="BT1322">
        <f>IF($BG1322=1,VLOOKUP($A1322,'Full dataset'!$A$4:$IE$190,BT$1-2007+$C1322,FALSE),0)</f>
        <v>0</v>
      </c>
      <c r="BU1322">
        <f>IF($BG1322=1,VLOOKUP($A1322,'Full dataset'!$A$4:$IE$190,BU$1-2007+$C1322,FALSE),0)</f>
        <v>0</v>
      </c>
      <c r="BV1322">
        <f>IF($BG1322=1,VLOOKUP($A1322,'Full dataset'!$A$4:$IE$190,BV$1-2007+$C1322,FALSE),0)</f>
        <v>0</v>
      </c>
      <c r="BW1322">
        <f>IF($BG1322=1,VLOOKUP($A1322,'Full dataset'!$A$4:$IE$190,BW$1-2007+$C1322,FALSE),0)</f>
        <v>0</v>
      </c>
      <c r="BX1322">
        <f>IF($BG1322=1,VLOOKUP($A1322,'Full dataset'!$A$4:$IE$190,BX$1-2007+$C1322,FALSE),0)</f>
        <v>0</v>
      </c>
    </row>
    <row r="1323" spans="1:76" x14ac:dyDescent="0.25">
      <c r="A1323">
        <v>19</v>
      </c>
      <c r="B1323" t="s">
        <v>63</v>
      </c>
      <c r="C1323">
        <v>2014</v>
      </c>
      <c r="D1323" t="s">
        <v>591</v>
      </c>
      <c r="E1323">
        <f t="shared" si="122"/>
        <v>1</v>
      </c>
      <c r="F1323">
        <v>1</v>
      </c>
      <c r="G1323">
        <v>22607</v>
      </c>
      <c r="H1323">
        <v>3.1831878344128413</v>
      </c>
      <c r="I1323">
        <v>8001</v>
      </c>
      <c r="J1323">
        <v>1</v>
      </c>
      <c r="K1323">
        <v>2574</v>
      </c>
      <c r="L1323">
        <v>0.36243311743170936</v>
      </c>
      <c r="M1323">
        <v>4527</v>
      </c>
      <c r="N1323">
        <v>2</v>
      </c>
      <c r="O1323">
        <v>2285</v>
      </c>
      <c r="P1323">
        <v>0.32174035482962543</v>
      </c>
      <c r="Q1323">
        <v>23</v>
      </c>
      <c r="R1323">
        <v>39630</v>
      </c>
      <c r="S1323">
        <v>7372</v>
      </c>
      <c r="T1323">
        <v>511210</v>
      </c>
      <c r="U1323">
        <v>0</v>
      </c>
      <c r="V1323" t="s">
        <v>726</v>
      </c>
      <c r="W1323" t="s">
        <v>726</v>
      </c>
      <c r="X1323" t="s">
        <v>726</v>
      </c>
      <c r="Y1323">
        <v>1</v>
      </c>
      <c r="Z1323">
        <v>1</v>
      </c>
      <c r="AA1323" t="s">
        <v>740</v>
      </c>
      <c r="AB1323">
        <v>112246</v>
      </c>
      <c r="AC1323">
        <f>VLOOKUP(A1323,'Full dataset'!$A$4:$IE$190,2033-C1323,FALSE)</f>
        <v>9.3000000000000007</v>
      </c>
      <c r="AD1323">
        <f>VLOOKUP(A1323,'Full dataset'!$A$4:$IE$190,2041-C1323,FALSE)</f>
        <v>7366</v>
      </c>
      <c r="AE1323">
        <f>VLOOKUP(A1323,'Full dataset'!$A$4:$IE$190,2050-C1323,FALSE)</f>
        <v>0</v>
      </c>
      <c r="AF1323">
        <v>4.6500000000000004</v>
      </c>
      <c r="AG1323">
        <f>VLOOKUP($A1323,'Full dataset'!$A$4:$IE$190,2007+AG$1-$C1323,FALSE)</f>
        <v>907</v>
      </c>
      <c r="AH1323">
        <f>VLOOKUP($A1323,'Full dataset'!$A$4:$IE$190,2007+AH$1-$C1323,FALSE)</f>
        <v>5201</v>
      </c>
      <c r="AI1323">
        <f>VLOOKUP($A1323,'Full dataset'!$A$4:$IE$190,2007+AI$1-$C1323,FALSE)</f>
        <v>4506</v>
      </c>
      <c r="AJ1323">
        <f>VLOOKUP($A1323,'Full dataset'!$A$4:$IE$190,2007+AJ$1-$C1323,FALSE)</f>
        <v>-355</v>
      </c>
      <c r="AK1323">
        <f>VLOOKUP($A1323,'Full dataset'!$A$4:$IE$190,2007+AK$1-$C1323,FALSE)</f>
        <v>4</v>
      </c>
      <c r="AL1323" t="str">
        <f>VLOOKUP($A1323,'Full dataset'!$A$4:$IE$190,2007+AL$1-$C1323,FALSE)</f>
        <v>.</v>
      </c>
      <c r="AM1323">
        <f>VLOOKUP($A1323,'Full dataset'!$A$4:$IE$190,2007+AM$1-$C1323,FALSE)</f>
        <v>859</v>
      </c>
      <c r="AN1323">
        <f>VLOOKUP($A1323,'Full dataset'!$A$4:$IE$190,2007+AN$1-$C1323,FALSE)</f>
        <v>120586</v>
      </c>
      <c r="AO1323">
        <f>VLOOKUP($A1323,'Full dataset'!$A$4:$IE$190,2007+AO$1-$C1323,FALSE)</f>
        <v>11</v>
      </c>
      <c r="AP1323">
        <f>VLOOKUP($A1323,'Full dataset'!$A$4:$IE$190,2007+AP$1-$C1323,FALSE)</f>
        <v>7</v>
      </c>
      <c r="AQ1323">
        <f>VLOOKUP($A1323,'Full dataset'!$A$4:$IE$190,2007+AQ$1-$C1323,FALSE)</f>
        <v>9</v>
      </c>
      <c r="AR1323">
        <f>VLOOKUP($A1323,'Full dataset'!$A$4:$IE$190,2007+AR$1-$C1323,FALSE)</f>
        <v>10</v>
      </c>
      <c r="AS1323">
        <f>VLOOKUP($A1323,'Full dataset'!$A$4:$IE$190,2007+AS$1-$C1323,FALSE)</f>
        <v>51</v>
      </c>
      <c r="AT1323" t="s">
        <v>726</v>
      </c>
      <c r="AU1323">
        <f>VLOOKUP(A1323,'Full dataset'!$A$4:$II$190,$AU$1,FALSE)</f>
        <v>9999</v>
      </c>
      <c r="AV1323">
        <v>1</v>
      </c>
      <c r="AW1323">
        <f>VLOOKUP(A1323,'Full dataset'!$A$5:$IM$190,247,FALSE)</f>
        <v>0</v>
      </c>
      <c r="AX1323">
        <f>VLOOKUP(A1323,'Full dataset'!$A$4:$II$190,242,FALSE)</f>
        <v>2008</v>
      </c>
      <c r="AY1323">
        <f>VLOOKUP(A1323,'Full dataset'!$A$5:$IM$190,246,FALSE)</f>
        <v>0</v>
      </c>
      <c r="AZ1323">
        <v>9999</v>
      </c>
      <c r="BA1323">
        <f>MAX(VLOOKUP($A1323,'Full dataset'!$A$4:$IX$190,BA$1,FALSE),AW1323)</f>
        <v>0</v>
      </c>
      <c r="BB1323">
        <f>IF(VLOOKUP($A1323,'Full dataset'!$A$4:$IX$190,BB$1,FALSE)&gt;0,VLOOKUP($A1323,'Full dataset'!$A$4:$IX$190,BB$1,FALSE),AU1323)</f>
        <v>9999</v>
      </c>
      <c r="BC1323">
        <f>MAX(VLOOKUP($A1323,'Full dataset'!$A$4:$IX$190,BC$1,FALSE),AY1323)</f>
        <v>0</v>
      </c>
      <c r="BD1323">
        <f>MAX(VLOOKUP($A1323,'Full dataset'!$A$4:$IX$190,BD$1,FALSE),AX1323)</f>
        <v>2008</v>
      </c>
      <c r="BE1323">
        <f t="shared" si="123"/>
        <v>2008</v>
      </c>
      <c r="BF1323">
        <f t="shared" si="124"/>
        <v>0</v>
      </c>
      <c r="BG1323">
        <f t="shared" si="125"/>
        <v>0</v>
      </c>
      <c r="BH1323">
        <f t="shared" si="120"/>
        <v>0</v>
      </c>
      <c r="BI1323">
        <f t="shared" si="121"/>
        <v>0</v>
      </c>
      <c r="BO1323">
        <f>IF(BF1323=1,VLOOKUP($A1323,'Full dataset'!$A$4:$IE$190,2007+BO$1-$C1323,FALSE),0)</f>
        <v>0</v>
      </c>
      <c r="BP1323">
        <f>IF(BF1323=1,VLOOKUP($A1323,'Full dataset'!$A$4:$IE$190,2007+BP$1-$C1323,FALSE),0)</f>
        <v>0</v>
      </c>
      <c r="BQ1323">
        <f>IF(BF1323=1,VLOOKUP($A1323,'Full dataset'!$A$4:$IE$190,2007+BQ$1-$C1323,FALSE),0)</f>
        <v>0</v>
      </c>
      <c r="BR1323">
        <f>IF($BG1323=1,VLOOKUP($A1323,'Full dataset'!$A$4:$IE$190,BR$1-2007+$C1323,FALSE),0)</f>
        <v>0</v>
      </c>
      <c r="BS1323">
        <f>IF($BG1323=1,VLOOKUP($A1323,'Full dataset'!$A$4:$IE$190,BS$1-2007+$C1323,FALSE),0)</f>
        <v>0</v>
      </c>
      <c r="BT1323">
        <f>IF($BG1323=1,VLOOKUP($A1323,'Full dataset'!$A$4:$IE$190,BT$1-2007+$C1323,FALSE),0)</f>
        <v>0</v>
      </c>
      <c r="BU1323">
        <f>IF($BG1323=1,VLOOKUP($A1323,'Full dataset'!$A$4:$IE$190,BU$1-2007+$C1323,FALSE),0)</f>
        <v>0</v>
      </c>
      <c r="BV1323">
        <f>IF($BG1323=1,VLOOKUP($A1323,'Full dataset'!$A$4:$IE$190,BV$1-2007+$C1323,FALSE),0)</f>
        <v>0</v>
      </c>
      <c r="BW1323">
        <f>IF($BG1323=1,VLOOKUP($A1323,'Full dataset'!$A$4:$IE$190,BW$1-2007+$C1323,FALSE),0)</f>
        <v>0</v>
      </c>
      <c r="BX1323">
        <f>IF($BG1323=1,VLOOKUP($A1323,'Full dataset'!$A$4:$IE$190,BX$1-2007+$C1323,FALSE),0)</f>
        <v>0</v>
      </c>
    </row>
    <row r="1324" spans="1:76" x14ac:dyDescent="0.25">
      <c r="A1324">
        <v>20</v>
      </c>
      <c r="B1324" t="s">
        <v>64</v>
      </c>
      <c r="C1324">
        <v>2014</v>
      </c>
      <c r="D1324" t="s">
        <v>582</v>
      </c>
      <c r="E1324">
        <f t="shared" si="122"/>
        <v>0</v>
      </c>
      <c r="F1324">
        <v>1</v>
      </c>
      <c r="G1324">
        <v>16116</v>
      </c>
      <c r="H1324">
        <v>0.69432596613674546</v>
      </c>
      <c r="I1324">
        <v>7794</v>
      </c>
      <c r="J1324">
        <v>1</v>
      </c>
      <c r="K1324">
        <v>512</v>
      </c>
      <c r="L1324">
        <v>2.2058506742492785E-2</v>
      </c>
      <c r="M1324">
        <v>519</v>
      </c>
      <c r="N1324">
        <v>2</v>
      </c>
      <c r="O1324">
        <v>5210</v>
      </c>
      <c r="P1324">
        <v>0.22446253931325666</v>
      </c>
      <c r="Q1324">
        <v>26</v>
      </c>
      <c r="R1324">
        <v>40057</v>
      </c>
      <c r="U1324">
        <v>1</v>
      </c>
      <c r="V1324">
        <v>228</v>
      </c>
      <c r="W1324">
        <v>2612</v>
      </c>
      <c r="X1324">
        <v>2044</v>
      </c>
      <c r="Y1324">
        <v>1</v>
      </c>
      <c r="Z1324">
        <v>1</v>
      </c>
      <c r="AA1324" t="s">
        <v>741</v>
      </c>
      <c r="AB1324">
        <v>103888</v>
      </c>
      <c r="AC1324">
        <f>VLOOKUP(A1324,'Full dataset'!$A$4:$IE$190,2033-C1324,FALSE)</f>
        <v>8.4</v>
      </c>
      <c r="AD1324">
        <f>VLOOKUP(A1324,'Full dataset'!$A$4:$IE$190,2041-C1324,FALSE)</f>
        <v>26267</v>
      </c>
      <c r="AE1324">
        <f>VLOOKUP(A1324,'Full dataset'!$A$4:$IE$190,2050-C1324,FALSE)</f>
        <v>0</v>
      </c>
      <c r="AF1324">
        <v>4.2</v>
      </c>
      <c r="AG1324" t="str">
        <f>VLOOKUP($A1324,'Full dataset'!$A$4:$IE$190,2007+AG$1-$C1324,FALSE)</f>
        <v>.</v>
      </c>
      <c r="AH1324" t="str">
        <f>VLOOKUP($A1324,'Full dataset'!$A$4:$IE$190,2007+AH$1-$C1324,FALSE)</f>
        <v>.</v>
      </c>
      <c r="AI1324" t="str">
        <f>VLOOKUP($A1324,'Full dataset'!$A$4:$IE$190,2007+AI$1-$C1324,FALSE)</f>
        <v>.</v>
      </c>
      <c r="AJ1324">
        <f>VLOOKUP($A1324,'Full dataset'!$A$4:$IE$190,2007+AJ$1-$C1324,FALSE)</f>
        <v>1206</v>
      </c>
      <c r="AK1324">
        <f>VLOOKUP($A1324,'Full dataset'!$A$4:$IE$190,2007+AK$1-$C1324,FALSE)</f>
        <v>0</v>
      </c>
      <c r="AL1324">
        <f>VLOOKUP($A1324,'Full dataset'!$A$4:$IE$190,2007+AL$1-$C1324,FALSE)</f>
        <v>35.94</v>
      </c>
      <c r="AM1324">
        <f>VLOOKUP($A1324,'Full dataset'!$A$4:$IE$190,2007+AM$1-$C1324,FALSE)</f>
        <v>287</v>
      </c>
      <c r="AN1324">
        <f>VLOOKUP($A1324,'Full dataset'!$A$4:$IE$190,2007+AN$1-$C1324,FALSE)</f>
        <v>261249</v>
      </c>
      <c r="AO1324">
        <f>VLOOKUP($A1324,'Full dataset'!$A$4:$IE$190,2007+AO$1-$C1324,FALSE)</f>
        <v>8</v>
      </c>
      <c r="AP1324">
        <f>VLOOKUP($A1324,'Full dataset'!$A$4:$IE$190,2007+AP$1-$C1324,FALSE)</f>
        <v>6</v>
      </c>
      <c r="AQ1324">
        <f>VLOOKUP($A1324,'Full dataset'!$A$4:$IE$190,2007+AQ$1-$C1324,FALSE)</f>
        <v>4</v>
      </c>
      <c r="AR1324" t="str">
        <f>VLOOKUP($A1324,'Full dataset'!$A$4:$IE$190,2007+AR$1-$C1324,FALSE)</f>
        <v>.</v>
      </c>
      <c r="AS1324">
        <f>VLOOKUP($A1324,'Full dataset'!$A$4:$IE$190,2007+AS$1-$C1324,FALSE)</f>
        <v>51.2</v>
      </c>
      <c r="AT1324" t="s">
        <v>726</v>
      </c>
      <c r="AU1324">
        <f>VLOOKUP(A1324,'Full dataset'!$A$4:$II$190,$AU$1,FALSE)</f>
        <v>2009</v>
      </c>
      <c r="AV1324">
        <v>1</v>
      </c>
      <c r="AW1324">
        <f>VLOOKUP(A1324,'Full dataset'!$A$5:$IM$190,247,FALSE)</f>
        <v>2</v>
      </c>
      <c r="AX1324">
        <f>VLOOKUP(A1324,'Full dataset'!$A$4:$II$190,242,FALSE)</f>
        <v>2008</v>
      </c>
      <c r="AY1324">
        <f>VLOOKUP(A1324,'Full dataset'!$A$5:$IM$190,246,FALSE)</f>
        <v>2</v>
      </c>
      <c r="AZ1324">
        <v>9999</v>
      </c>
      <c r="BA1324">
        <f>MAX(VLOOKUP($A1324,'Full dataset'!$A$4:$IX$190,BA$1,FALSE),AW1324)</f>
        <v>2</v>
      </c>
      <c r="BB1324">
        <f>IF(VLOOKUP($A1324,'Full dataset'!$A$4:$IX$190,BB$1,FALSE)&gt;0,VLOOKUP($A1324,'Full dataset'!$A$4:$IX$190,BB$1,FALSE),AU1324)</f>
        <v>2009</v>
      </c>
      <c r="BC1324">
        <f>MAX(VLOOKUP($A1324,'Full dataset'!$A$4:$IX$190,BC$1,FALSE),AY1324)</f>
        <v>2</v>
      </c>
      <c r="BD1324">
        <f>MAX(VLOOKUP($A1324,'Full dataset'!$A$4:$IX$190,BD$1,FALSE),AX1324)</f>
        <v>2008</v>
      </c>
      <c r="BE1324">
        <f t="shared" si="123"/>
        <v>2008</v>
      </c>
      <c r="BF1324">
        <f t="shared" si="124"/>
        <v>1</v>
      </c>
      <c r="BG1324">
        <f t="shared" si="125"/>
        <v>1</v>
      </c>
      <c r="BH1324">
        <f t="shared" si="120"/>
        <v>0</v>
      </c>
      <c r="BI1324">
        <f t="shared" si="121"/>
        <v>1</v>
      </c>
      <c r="BO1324">
        <f>IF(BF1324=1,VLOOKUP($A1324,'Full dataset'!$A$4:$IE$190,2007+BO$1-$C1324,FALSE),0)</f>
        <v>390</v>
      </c>
      <c r="BP1324">
        <f>IF(BF1324=1,VLOOKUP($A1324,'Full dataset'!$A$4:$IE$190,2007+BP$1-$C1324,FALSE),0)</f>
        <v>274</v>
      </c>
      <c r="BQ1324">
        <f>IF(BF1324=1,VLOOKUP($A1324,'Full dataset'!$A$4:$IE$190,2007+BQ$1-$C1324,FALSE),0)</f>
        <v>1059</v>
      </c>
      <c r="BR1324">
        <f>IF($BG1324=1,VLOOKUP($A1324,'Full dataset'!$A$4:$IE$190,BR$1-2007+$C1324,FALSE),0)</f>
        <v>388</v>
      </c>
      <c r="BS1324">
        <f>IF($BG1324=1,VLOOKUP($A1324,'Full dataset'!$A$4:$IE$190,BS$1-2007+$C1324,FALSE),0)</f>
        <v>1031</v>
      </c>
      <c r="BT1324">
        <f>IF($BG1324=1,VLOOKUP($A1324,'Full dataset'!$A$4:$IE$190,BT$1-2007+$C1324,FALSE),0)</f>
        <v>14914</v>
      </c>
      <c r="BU1324">
        <f>IF($BG1324=1,VLOOKUP($A1324,'Full dataset'!$A$4:$IE$190,BU$1-2007+$C1324,FALSE),0)</f>
        <v>4723</v>
      </c>
      <c r="BV1324">
        <f>IF($BG1324=1,VLOOKUP($A1324,'Full dataset'!$A$4:$IE$190,BV$1-2007+$C1324,FALSE),0)</f>
        <v>217</v>
      </c>
      <c r="BW1324">
        <f>IF($BG1324=1,VLOOKUP($A1324,'Full dataset'!$A$4:$IE$190,BW$1-2007+$C1324,FALSE),0)</f>
        <v>0</v>
      </c>
      <c r="BX1324">
        <f>IF($BG1324=1,VLOOKUP($A1324,'Full dataset'!$A$4:$IE$190,BX$1-2007+$C1324,FALSE),0)</f>
        <v>191</v>
      </c>
    </row>
    <row r="1325" spans="1:76" x14ac:dyDescent="0.25">
      <c r="A1325">
        <v>21</v>
      </c>
      <c r="B1325" t="s">
        <v>65</v>
      </c>
      <c r="C1325">
        <v>2014</v>
      </c>
      <c r="D1325" t="s">
        <v>582</v>
      </c>
      <c r="E1325">
        <f t="shared" si="122"/>
        <v>0</v>
      </c>
      <c r="F1325">
        <v>1</v>
      </c>
      <c r="G1325">
        <v>5144</v>
      </c>
      <c r="H1325">
        <v>2.0502192108409725</v>
      </c>
      <c r="I1325">
        <v>1680</v>
      </c>
      <c r="J1325">
        <v>1</v>
      </c>
      <c r="K1325">
        <v>143</v>
      </c>
      <c r="L1325">
        <v>5.6994818652849742E-2</v>
      </c>
      <c r="M1325">
        <v>313</v>
      </c>
      <c r="N1325">
        <v>1</v>
      </c>
      <c r="O1325">
        <v>291</v>
      </c>
      <c r="P1325">
        <v>0.1159824631327222</v>
      </c>
      <c r="Q1325">
        <v>1</v>
      </c>
      <c r="R1325">
        <v>40391</v>
      </c>
      <c r="U1325">
        <v>1</v>
      </c>
      <c r="V1325">
        <v>1599</v>
      </c>
      <c r="W1325">
        <v>3690</v>
      </c>
      <c r="X1325">
        <v>3004</v>
      </c>
      <c r="Y1325">
        <v>1</v>
      </c>
      <c r="Z1325">
        <v>1</v>
      </c>
      <c r="AA1325" t="s">
        <v>742</v>
      </c>
      <c r="AB1325">
        <v>21850</v>
      </c>
      <c r="AC1325">
        <f>VLOOKUP(A1325,'Full dataset'!$A$4:$IE$190,2033-C1325,FALSE)</f>
        <v>9.1999999999999993</v>
      </c>
      <c r="AD1325">
        <f>VLOOKUP(A1325,'Full dataset'!$A$4:$IE$190,2041-C1325,FALSE)</f>
        <v>2822</v>
      </c>
      <c r="AE1325">
        <f>VLOOKUP(A1325,'Full dataset'!$A$4:$IE$190,2050-C1325,FALSE)</f>
        <v>0</v>
      </c>
      <c r="AF1325">
        <v>4.5999999999999996</v>
      </c>
      <c r="AG1325" t="str">
        <f>VLOOKUP($A1325,'Full dataset'!$A$4:$IE$190,2007+AG$1-$C1325,FALSE)</f>
        <v>.</v>
      </c>
      <c r="AH1325" t="str">
        <f>VLOOKUP($A1325,'Full dataset'!$A$4:$IE$190,2007+AH$1-$C1325,FALSE)</f>
        <v>.</v>
      </c>
      <c r="AI1325">
        <f>VLOOKUP($A1325,'Full dataset'!$A$4:$IE$190,2007+AI$1-$C1325,FALSE)</f>
        <v>1200</v>
      </c>
      <c r="AJ1325">
        <f>VLOOKUP($A1325,'Full dataset'!$A$4:$IE$190,2007+AJ$1-$C1325,FALSE)</f>
        <v>121</v>
      </c>
      <c r="AK1325">
        <f>VLOOKUP($A1325,'Full dataset'!$A$4:$IE$190,2007+AK$1-$C1325,FALSE)</f>
        <v>5</v>
      </c>
      <c r="AL1325">
        <f>VLOOKUP($A1325,'Full dataset'!$A$4:$IE$190,2007+AL$1-$C1325,FALSE)</f>
        <v>64.17</v>
      </c>
      <c r="AM1325">
        <f>VLOOKUP($A1325,'Full dataset'!$A$4:$IE$190,2007+AM$1-$C1325,FALSE)</f>
        <v>121</v>
      </c>
      <c r="AN1325">
        <f>VLOOKUP($A1325,'Full dataset'!$A$4:$IE$190,2007+AN$1-$C1325,FALSE)</f>
        <v>48000</v>
      </c>
      <c r="AO1325">
        <f>VLOOKUP($A1325,'Full dataset'!$A$4:$IE$190,2007+AO$1-$C1325,FALSE)</f>
        <v>7</v>
      </c>
      <c r="AP1325">
        <f>VLOOKUP($A1325,'Full dataset'!$A$4:$IE$190,2007+AP$1-$C1325,FALSE)</f>
        <v>6</v>
      </c>
      <c r="AQ1325">
        <f>VLOOKUP($A1325,'Full dataset'!$A$4:$IE$190,2007+AQ$1-$C1325,FALSE)</f>
        <v>5</v>
      </c>
      <c r="AR1325">
        <f>VLOOKUP($A1325,'Full dataset'!$A$4:$IE$190,2007+AR$1-$C1325,FALSE)</f>
        <v>9</v>
      </c>
      <c r="AS1325">
        <f>VLOOKUP($A1325,'Full dataset'!$A$4:$IE$190,2007+AS$1-$C1325,FALSE)</f>
        <v>75</v>
      </c>
      <c r="AT1325" t="s">
        <v>726</v>
      </c>
      <c r="AU1325">
        <f>VLOOKUP(A1325,'Full dataset'!$A$4:$II$190,$AU$1,FALSE)</f>
        <v>2010</v>
      </c>
      <c r="AV1325">
        <v>1</v>
      </c>
      <c r="AW1325">
        <f>VLOOKUP(A1325,'Full dataset'!$A$5:$IM$190,247,FALSE)</f>
        <v>1</v>
      </c>
      <c r="AX1325">
        <f>VLOOKUP(A1325,'Full dataset'!$A$4:$II$190,242,FALSE)</f>
        <v>2009</v>
      </c>
      <c r="AY1325">
        <f>VLOOKUP(A1325,'Full dataset'!$A$5:$IM$190,246,FALSE)</f>
        <v>1</v>
      </c>
      <c r="AZ1325">
        <v>9999</v>
      </c>
      <c r="BA1325">
        <f>MAX(VLOOKUP($A1325,'Full dataset'!$A$4:$IX$190,BA$1,FALSE),AW1325)</f>
        <v>2</v>
      </c>
      <c r="BB1325">
        <f>IF(VLOOKUP($A1325,'Full dataset'!$A$4:$IX$190,BB$1,FALSE)&gt;0,VLOOKUP($A1325,'Full dataset'!$A$4:$IX$190,BB$1,FALSE),AU1325)</f>
        <v>2010</v>
      </c>
      <c r="BC1325">
        <f>MAX(VLOOKUP($A1325,'Full dataset'!$A$4:$IX$190,BC$1,FALSE),AY1325)</f>
        <v>1</v>
      </c>
      <c r="BD1325">
        <f>MAX(VLOOKUP($A1325,'Full dataset'!$A$4:$IX$190,BD$1,FALSE),AX1325)</f>
        <v>2009</v>
      </c>
      <c r="BE1325">
        <f t="shared" si="123"/>
        <v>2009</v>
      </c>
      <c r="BF1325">
        <f t="shared" si="124"/>
        <v>1</v>
      </c>
      <c r="BG1325">
        <f t="shared" si="125"/>
        <v>0</v>
      </c>
      <c r="BH1325">
        <f t="shared" si="120"/>
        <v>0</v>
      </c>
      <c r="BI1325">
        <f t="shared" si="121"/>
        <v>1</v>
      </c>
      <c r="BO1325">
        <f>IF(BF1325=1,VLOOKUP($A1325,'Full dataset'!$A$4:$IE$190,2007+BO$1-$C1325,FALSE),0)</f>
        <v>666</v>
      </c>
      <c r="BP1325">
        <f>IF(BF1325=1,VLOOKUP($A1325,'Full dataset'!$A$4:$IE$190,2007+BP$1-$C1325,FALSE),0)</f>
        <v>307</v>
      </c>
      <c r="BQ1325">
        <f>IF(BF1325=1,VLOOKUP($A1325,'Full dataset'!$A$4:$IE$190,2007+BQ$1-$C1325,FALSE),0)</f>
        <v>804</v>
      </c>
      <c r="BR1325">
        <f>IF($BG1325=1,VLOOKUP($A1325,'Full dataset'!$A$4:$IE$190,BR$1-2007+$C1325,FALSE),0)</f>
        <v>0</v>
      </c>
      <c r="BS1325">
        <f>IF($BG1325=1,VLOOKUP($A1325,'Full dataset'!$A$4:$IE$190,BS$1-2007+$C1325,FALSE),0)</f>
        <v>0</v>
      </c>
      <c r="BT1325">
        <f>IF($BG1325=1,VLOOKUP($A1325,'Full dataset'!$A$4:$IE$190,BT$1-2007+$C1325,FALSE),0)</f>
        <v>0</v>
      </c>
      <c r="BU1325">
        <f>IF($BG1325=1,VLOOKUP($A1325,'Full dataset'!$A$4:$IE$190,BU$1-2007+$C1325,FALSE),0)</f>
        <v>0</v>
      </c>
      <c r="BV1325">
        <f>IF($BG1325=1,VLOOKUP($A1325,'Full dataset'!$A$4:$IE$190,BV$1-2007+$C1325,FALSE),0)</f>
        <v>0</v>
      </c>
      <c r="BW1325">
        <f>IF($BG1325=1,VLOOKUP($A1325,'Full dataset'!$A$4:$IE$190,BW$1-2007+$C1325,FALSE),0)</f>
        <v>0</v>
      </c>
      <c r="BX1325">
        <f>IF($BG1325=1,VLOOKUP($A1325,'Full dataset'!$A$4:$IE$190,BX$1-2007+$C1325,FALSE),0)</f>
        <v>0</v>
      </c>
    </row>
    <row r="1326" spans="1:76" x14ac:dyDescent="0.25">
      <c r="A1326">
        <v>22</v>
      </c>
      <c r="B1326" t="s">
        <v>66</v>
      </c>
      <c r="C1326">
        <v>2014</v>
      </c>
      <c r="D1326" t="s">
        <v>591</v>
      </c>
      <c r="E1326">
        <f t="shared" si="122"/>
        <v>1</v>
      </c>
      <c r="F1326">
        <v>1</v>
      </c>
      <c r="G1326">
        <v>3368</v>
      </c>
      <c r="H1326">
        <v>0.96366237482117312</v>
      </c>
      <c r="I1326">
        <v>936</v>
      </c>
      <c r="J1326">
        <v>0</v>
      </c>
      <c r="N1326">
        <v>1</v>
      </c>
      <c r="O1326">
        <v>104612</v>
      </c>
      <c r="P1326">
        <v>29.931902718168814</v>
      </c>
      <c r="Q1326">
        <v>2563</v>
      </c>
      <c r="R1326">
        <v>39873</v>
      </c>
      <c r="S1326">
        <v>5700</v>
      </c>
      <c r="T1326">
        <v>442299</v>
      </c>
      <c r="U1326">
        <v>1</v>
      </c>
      <c r="V1326">
        <v>4809</v>
      </c>
      <c r="W1326">
        <v>36505</v>
      </c>
      <c r="X1326">
        <v>17104</v>
      </c>
      <c r="Y1326">
        <v>1</v>
      </c>
      <c r="Z1326">
        <v>1</v>
      </c>
      <c r="AA1326" t="s">
        <v>743</v>
      </c>
      <c r="AB1326">
        <v>19657</v>
      </c>
      <c r="AC1326">
        <f>VLOOKUP(A1326,'Full dataset'!$A$4:$IE$190,2033-C1326,FALSE)</f>
        <v>7.3</v>
      </c>
      <c r="AD1326">
        <f>VLOOKUP(A1326,'Full dataset'!$A$4:$IE$190,2041-C1326,FALSE)</f>
        <v>4243</v>
      </c>
      <c r="AE1326">
        <f>VLOOKUP(A1326,'Full dataset'!$A$4:$IE$190,2050-C1326,FALSE)</f>
        <v>0</v>
      </c>
      <c r="AF1326">
        <v>3.65</v>
      </c>
      <c r="AG1326">
        <f>VLOOKUP($A1326,'Full dataset'!$A$4:$IE$190,2007+AG$1-$C1326,FALSE)</f>
        <v>22.672999999999998</v>
      </c>
      <c r="AH1326">
        <f>VLOOKUP($A1326,'Full dataset'!$A$4:$IE$190,2007+AH$1-$C1326,FALSE)</f>
        <v>769.05700000000002</v>
      </c>
      <c r="AI1326">
        <f>VLOOKUP($A1326,'Full dataset'!$A$4:$IE$190,2007+AI$1-$C1326,FALSE)</f>
        <v>781.86599999999999</v>
      </c>
      <c r="AJ1326">
        <f>VLOOKUP($A1326,'Full dataset'!$A$4:$IE$190,2007+AJ$1-$C1326,FALSE)</f>
        <v>199</v>
      </c>
      <c r="AK1326">
        <f>VLOOKUP($A1326,'Full dataset'!$A$4:$IE$190,2007+AK$1-$C1326,FALSE)</f>
        <v>16</v>
      </c>
      <c r="AL1326">
        <f>VLOOKUP($A1326,'Full dataset'!$A$4:$IE$190,2007+AL$1-$C1326,FALSE)</f>
        <v>29.89</v>
      </c>
      <c r="AM1326">
        <f>VLOOKUP($A1326,'Full dataset'!$A$4:$IE$190,2007+AM$1-$C1326,FALSE)</f>
        <v>2272</v>
      </c>
      <c r="AN1326">
        <f>VLOOKUP($A1326,'Full dataset'!$A$4:$IE$190,2007+AN$1-$C1326,FALSE)</f>
        <v>50291</v>
      </c>
      <c r="AO1326">
        <f>VLOOKUP($A1326,'Full dataset'!$A$4:$IE$190,2007+AO$1-$C1326,FALSE)</f>
        <v>8</v>
      </c>
      <c r="AP1326">
        <f>VLOOKUP($A1326,'Full dataset'!$A$4:$IE$190,2007+AP$1-$C1326,FALSE)</f>
        <v>6</v>
      </c>
      <c r="AQ1326">
        <f>VLOOKUP($A1326,'Full dataset'!$A$4:$IE$190,2007+AQ$1-$C1326,FALSE)</f>
        <v>8</v>
      </c>
      <c r="AR1326">
        <f>VLOOKUP($A1326,'Full dataset'!$A$4:$IE$190,2007+AR$1-$C1326,FALSE)</f>
        <v>15</v>
      </c>
      <c r="AS1326">
        <f>VLOOKUP($A1326,'Full dataset'!$A$4:$IE$190,2007+AS$1-$C1326,FALSE)</f>
        <v>110</v>
      </c>
      <c r="AT1326" t="s">
        <v>726</v>
      </c>
      <c r="AU1326">
        <f>VLOOKUP(A1326,'Full dataset'!$A$4:$II$190,$AU$1,FALSE)</f>
        <v>2009</v>
      </c>
      <c r="AV1326">
        <v>0</v>
      </c>
      <c r="AW1326">
        <f>VLOOKUP(A1326,'Full dataset'!$A$5:$IM$190,247,FALSE)</f>
        <v>1</v>
      </c>
      <c r="AX1326">
        <f>VLOOKUP(A1326,'Full dataset'!$A$4:$II$190,242,FALSE)</f>
        <v>2008</v>
      </c>
      <c r="AY1326">
        <f>VLOOKUP(A1326,'Full dataset'!$A$5:$IM$190,246,FALSE)</f>
        <v>1</v>
      </c>
      <c r="AZ1326">
        <v>9999</v>
      </c>
      <c r="BA1326">
        <f>MAX(VLOOKUP($A1326,'Full dataset'!$A$4:$IX$190,BA$1,FALSE),AW1326)</f>
        <v>1</v>
      </c>
      <c r="BB1326">
        <f>IF(VLOOKUP($A1326,'Full dataset'!$A$4:$IX$190,BB$1,FALSE)&gt;0,VLOOKUP($A1326,'Full dataset'!$A$4:$IX$190,BB$1,FALSE),AU1326)</f>
        <v>2009</v>
      </c>
      <c r="BC1326">
        <f>MAX(VLOOKUP($A1326,'Full dataset'!$A$4:$IX$190,BC$1,FALSE),AY1326)</f>
        <v>1</v>
      </c>
      <c r="BD1326">
        <f>MAX(VLOOKUP($A1326,'Full dataset'!$A$4:$IX$190,BD$1,FALSE),AX1326)</f>
        <v>2008</v>
      </c>
      <c r="BE1326">
        <f t="shared" si="123"/>
        <v>2008</v>
      </c>
      <c r="BF1326">
        <f t="shared" si="124"/>
        <v>0</v>
      </c>
      <c r="BG1326">
        <f t="shared" si="125"/>
        <v>0</v>
      </c>
      <c r="BH1326">
        <f t="shared" si="120"/>
        <v>0</v>
      </c>
      <c r="BI1326">
        <f t="shared" si="121"/>
        <v>0</v>
      </c>
      <c r="BO1326">
        <f>IF(BF1326=1,VLOOKUP($A1326,'Full dataset'!$A$4:$IE$190,2007+BO$1-$C1326,FALSE),0)</f>
        <v>0</v>
      </c>
      <c r="BP1326">
        <f>IF(BF1326=1,VLOOKUP($A1326,'Full dataset'!$A$4:$IE$190,2007+BP$1-$C1326,FALSE),0)</f>
        <v>0</v>
      </c>
      <c r="BQ1326">
        <f>IF(BF1326=1,VLOOKUP($A1326,'Full dataset'!$A$4:$IE$190,2007+BQ$1-$C1326,FALSE),0)</f>
        <v>0</v>
      </c>
      <c r="BR1326">
        <f>IF($BG1326=1,VLOOKUP($A1326,'Full dataset'!$A$4:$IE$190,BR$1-2007+$C1326,FALSE),0)</f>
        <v>0</v>
      </c>
      <c r="BS1326">
        <f>IF($BG1326=1,VLOOKUP($A1326,'Full dataset'!$A$4:$IE$190,BS$1-2007+$C1326,FALSE),0)</f>
        <v>0</v>
      </c>
      <c r="BT1326">
        <f>IF($BG1326=1,VLOOKUP($A1326,'Full dataset'!$A$4:$IE$190,BT$1-2007+$C1326,FALSE),0)</f>
        <v>0</v>
      </c>
      <c r="BU1326">
        <f>IF($BG1326=1,VLOOKUP($A1326,'Full dataset'!$A$4:$IE$190,BU$1-2007+$C1326,FALSE),0)</f>
        <v>0</v>
      </c>
      <c r="BV1326">
        <f>IF($BG1326=1,VLOOKUP($A1326,'Full dataset'!$A$4:$IE$190,BV$1-2007+$C1326,FALSE),0)</f>
        <v>0</v>
      </c>
      <c r="BW1326">
        <f>IF($BG1326=1,VLOOKUP($A1326,'Full dataset'!$A$4:$IE$190,BW$1-2007+$C1326,FALSE),0)</f>
        <v>0</v>
      </c>
      <c r="BX1326">
        <f>IF($BG1326=1,VLOOKUP($A1326,'Full dataset'!$A$4:$IE$190,BX$1-2007+$C1326,FALSE),0)</f>
        <v>0</v>
      </c>
    </row>
    <row r="1327" spans="1:76" x14ac:dyDescent="0.25">
      <c r="A1327">
        <v>23</v>
      </c>
      <c r="B1327" t="s">
        <v>67</v>
      </c>
      <c r="C1327">
        <v>2014</v>
      </c>
      <c r="D1327" t="s">
        <v>591</v>
      </c>
      <c r="E1327">
        <f t="shared" si="122"/>
        <v>1</v>
      </c>
      <c r="F1327">
        <v>1</v>
      </c>
      <c r="G1327">
        <v>46882</v>
      </c>
      <c r="H1327">
        <v>3.5109713173069723</v>
      </c>
      <c r="I1327">
        <v>14755</v>
      </c>
      <c r="J1327">
        <v>1</v>
      </c>
      <c r="K1327">
        <v>684</v>
      </c>
      <c r="L1327">
        <v>5.1224443945180859E-2</v>
      </c>
      <c r="M1327">
        <v>197</v>
      </c>
      <c r="N1327">
        <v>2</v>
      </c>
      <c r="O1327">
        <v>2382</v>
      </c>
      <c r="P1327">
        <v>0.17838687935295439</v>
      </c>
      <c r="Q1327">
        <v>23</v>
      </c>
      <c r="R1327">
        <v>40026</v>
      </c>
      <c r="S1327">
        <v>3674</v>
      </c>
      <c r="T1327">
        <v>334413</v>
      </c>
      <c r="U1327">
        <v>1</v>
      </c>
      <c r="V1327">
        <v>112</v>
      </c>
      <c r="W1327">
        <v>254</v>
      </c>
      <c r="X1327">
        <v>513</v>
      </c>
      <c r="Y1327">
        <v>1</v>
      </c>
      <c r="Z1327">
        <v>1</v>
      </c>
      <c r="AA1327" t="s">
        <v>744</v>
      </c>
      <c r="AB1327">
        <v>241473</v>
      </c>
      <c r="AC1327">
        <f>VLOOKUP(A1327,'Full dataset'!$A$4:$IE$190,2033-C1327,FALSE)</f>
        <v>6.9</v>
      </c>
      <c r="AD1327" t="str">
        <f>VLOOKUP(A1327,'Full dataset'!$A$4:$IE$190,2041-C1327,FALSE)</f>
        <v>.</v>
      </c>
      <c r="AE1327">
        <f>VLOOKUP(A1327,'Full dataset'!$A$4:$IE$190,2050-C1327,FALSE)</f>
        <v>0</v>
      </c>
      <c r="AF1327">
        <v>3.45</v>
      </c>
      <c r="AG1327">
        <f>VLOOKUP($A1327,'Full dataset'!$A$4:$IE$190,2007+AG$1-$C1327,FALSE)</f>
        <v>7967</v>
      </c>
      <c r="AH1327">
        <f>VLOOKUP($A1327,'Full dataset'!$A$4:$IE$190,2007+AH$1-$C1327,FALSE)</f>
        <v>48574</v>
      </c>
      <c r="AI1327">
        <f>VLOOKUP($A1327,'Full dataset'!$A$4:$IE$190,2007+AI$1-$C1327,FALSE)</f>
        <v>26487</v>
      </c>
      <c r="AJ1327" t="str">
        <f>VLOOKUP($A1327,'Full dataset'!$A$4:$IE$190,2007+AJ$1-$C1327,FALSE)</f>
        <v>.</v>
      </c>
      <c r="AK1327">
        <f>VLOOKUP($A1327,'Full dataset'!$A$4:$IE$190,2007+AK$1-$C1327,FALSE)</f>
        <v>18</v>
      </c>
      <c r="AL1327" t="str">
        <f>VLOOKUP($A1327,'Full dataset'!$A$4:$IE$190,2007+AL$1-$C1327,FALSE)</f>
        <v>.</v>
      </c>
      <c r="AM1327" t="str">
        <f>VLOOKUP($A1327,'Full dataset'!$A$4:$IE$190,2007+AM$1-$C1327,FALSE)</f>
        <v>.</v>
      </c>
      <c r="AN1327" t="str">
        <f>VLOOKUP($A1327,'Full dataset'!$A$4:$IE$190,2007+AN$1-$C1327,FALSE)</f>
        <v>.</v>
      </c>
      <c r="AO1327" t="str">
        <f>VLOOKUP($A1327,'Full dataset'!$A$4:$IE$190,2007+AO$1-$C1327,FALSE)</f>
        <v>.</v>
      </c>
      <c r="AP1327">
        <f>VLOOKUP($A1327,'Full dataset'!$A$4:$IE$190,2007+AP$1-$C1327,FALSE)</f>
        <v>2</v>
      </c>
      <c r="AQ1327">
        <f>VLOOKUP($A1327,'Full dataset'!$A$4:$IE$190,2007+AQ$1-$C1327,FALSE)</f>
        <v>3</v>
      </c>
      <c r="AR1327">
        <f>VLOOKUP($A1327,'Full dataset'!$A$4:$IE$190,2007+AR$1-$C1327,FALSE)</f>
        <v>6</v>
      </c>
      <c r="AS1327">
        <f>VLOOKUP($A1327,'Full dataset'!$A$4:$IE$190,2007+AS$1-$C1327,FALSE)</f>
        <v>0</v>
      </c>
      <c r="AT1327" t="s">
        <v>726</v>
      </c>
      <c r="AU1327">
        <f>VLOOKUP(A1327,'Full dataset'!$A$4:$II$190,$AU$1,FALSE)</f>
        <v>2014</v>
      </c>
      <c r="AV1327">
        <v>1</v>
      </c>
      <c r="AW1327">
        <f>VLOOKUP(A1327,'Full dataset'!$A$5:$IM$190,247,FALSE)</f>
        <v>1</v>
      </c>
      <c r="AX1327">
        <f>VLOOKUP(A1327,'Full dataset'!$A$4:$II$190,242,FALSE)</f>
        <v>2008</v>
      </c>
      <c r="AY1327">
        <f>VLOOKUP(A1327,'Full dataset'!$A$5:$IM$190,246,FALSE)</f>
        <v>2</v>
      </c>
      <c r="AZ1327">
        <v>9999</v>
      </c>
      <c r="BA1327">
        <f>MAX(VLOOKUP($A1327,'Full dataset'!$A$4:$IX$190,BA$1,FALSE),AW1327)</f>
        <v>1</v>
      </c>
      <c r="BB1327">
        <f>IF(VLOOKUP($A1327,'Full dataset'!$A$4:$IX$190,BB$1,FALSE)&gt;0,VLOOKUP($A1327,'Full dataset'!$A$4:$IX$190,BB$1,FALSE),AU1327)</f>
        <v>2014</v>
      </c>
      <c r="BC1327">
        <f>MAX(VLOOKUP($A1327,'Full dataset'!$A$4:$IX$190,BC$1,FALSE),AY1327)</f>
        <v>2</v>
      </c>
      <c r="BD1327">
        <f>MAX(VLOOKUP($A1327,'Full dataset'!$A$4:$IX$190,BD$1,FALSE),AX1327)</f>
        <v>2008</v>
      </c>
      <c r="BE1327">
        <f t="shared" si="123"/>
        <v>2008</v>
      </c>
      <c r="BF1327">
        <f t="shared" si="124"/>
        <v>0</v>
      </c>
      <c r="BG1327">
        <f t="shared" si="125"/>
        <v>1</v>
      </c>
      <c r="BH1327">
        <f t="shared" si="120"/>
        <v>0</v>
      </c>
      <c r="BI1327">
        <f t="shared" si="121"/>
        <v>1</v>
      </c>
      <c r="BO1327">
        <f>IF(BF1327=1,VLOOKUP($A1327,'Full dataset'!$A$4:$IE$190,2007+BO$1-$C1327,FALSE),0)</f>
        <v>0</v>
      </c>
      <c r="BP1327">
        <f>IF(BF1327=1,VLOOKUP($A1327,'Full dataset'!$A$4:$IE$190,2007+BP$1-$C1327,FALSE),0)</f>
        <v>0</v>
      </c>
      <c r="BQ1327">
        <f>IF(BF1327=1,VLOOKUP($A1327,'Full dataset'!$A$4:$IE$190,2007+BQ$1-$C1327,FALSE),0)</f>
        <v>0</v>
      </c>
      <c r="BR1327">
        <f>IF($BG1327=1,VLOOKUP($A1327,'Full dataset'!$A$4:$IE$190,BR$1-2007+$C1327,FALSE),0)</f>
        <v>142</v>
      </c>
      <c r="BS1327">
        <f>IF($BG1327=1,VLOOKUP($A1327,'Full dataset'!$A$4:$IE$190,BS$1-2007+$C1327,FALSE),0)</f>
        <v>116</v>
      </c>
      <c r="BT1327">
        <f>IF($BG1327=1,VLOOKUP($A1327,'Full dataset'!$A$4:$IE$190,BT$1-2007+$C1327,FALSE),0)</f>
        <v>2670</v>
      </c>
      <c r="BU1327">
        <f>IF($BG1327=1,VLOOKUP($A1327,'Full dataset'!$A$4:$IE$190,BU$1-2007+$C1327,FALSE),0)</f>
        <v>149</v>
      </c>
      <c r="BV1327">
        <f>IF($BG1327=1,VLOOKUP($A1327,'Full dataset'!$A$4:$IE$190,BV$1-2007+$C1327,FALSE),0)</f>
        <v>51</v>
      </c>
      <c r="BW1327">
        <f>IF($BG1327=1,VLOOKUP($A1327,'Full dataset'!$A$4:$IE$190,BW$1-2007+$C1327,FALSE),0)</f>
        <v>11</v>
      </c>
      <c r="BX1327">
        <f>IF($BG1327=1,VLOOKUP($A1327,'Full dataset'!$A$4:$IE$190,BX$1-2007+$C1327,FALSE),0)</f>
        <v>111</v>
      </c>
    </row>
    <row r="1328" spans="1:76" x14ac:dyDescent="0.25">
      <c r="A1328">
        <v>24</v>
      </c>
      <c r="B1328" t="s">
        <v>68</v>
      </c>
      <c r="C1328">
        <v>2014</v>
      </c>
      <c r="D1328" t="s">
        <v>582</v>
      </c>
      <c r="E1328">
        <f t="shared" si="122"/>
        <v>0</v>
      </c>
      <c r="F1328">
        <v>1</v>
      </c>
      <c r="G1328">
        <v>2631</v>
      </c>
      <c r="H1328">
        <v>1.5993920972644378</v>
      </c>
      <c r="I1328">
        <v>1475</v>
      </c>
      <c r="J1328">
        <v>0</v>
      </c>
      <c r="N1328">
        <v>0</v>
      </c>
      <c r="U1328">
        <v>1</v>
      </c>
      <c r="V1328">
        <v>218</v>
      </c>
      <c r="W1328">
        <v>3805</v>
      </c>
      <c r="X1328">
        <v>1349</v>
      </c>
      <c r="Y1328">
        <v>1</v>
      </c>
      <c r="Z1328">
        <v>0</v>
      </c>
      <c r="AA1328" t="s">
        <v>745</v>
      </c>
      <c r="AB1328">
        <v>8427</v>
      </c>
      <c r="AC1328">
        <f>VLOOKUP(A1328,'Full dataset'!$A$4:$IE$190,2033-C1328,FALSE)</f>
        <v>6.1</v>
      </c>
      <c r="AD1328">
        <f>VLOOKUP(A1328,'Full dataset'!$A$4:$IE$190,2041-C1328,FALSE)</f>
        <v>1597</v>
      </c>
      <c r="AE1328">
        <f>VLOOKUP(A1328,'Full dataset'!$A$4:$IE$190,2050-C1328,FALSE)</f>
        <v>0</v>
      </c>
      <c r="AF1328">
        <v>3.05</v>
      </c>
      <c r="AG1328" t="str">
        <f>VLOOKUP($A1328,'Full dataset'!$A$4:$IE$190,2007+AG$1-$C1328,FALSE)</f>
        <v>.</v>
      </c>
      <c r="AH1328" t="str">
        <f>VLOOKUP($A1328,'Full dataset'!$A$4:$IE$190,2007+AH$1-$C1328,FALSE)</f>
        <v>.</v>
      </c>
      <c r="AI1328">
        <f>VLOOKUP($A1328,'Full dataset'!$A$4:$IE$190,2007+AI$1-$C1328,FALSE)</f>
        <v>645.29999999999995</v>
      </c>
      <c r="AJ1328">
        <f>VLOOKUP($A1328,'Full dataset'!$A$4:$IE$190,2007+AJ$1-$C1328,FALSE)</f>
        <v>-46</v>
      </c>
      <c r="AK1328">
        <f>VLOOKUP($A1328,'Full dataset'!$A$4:$IE$190,2007+AK$1-$C1328,FALSE)</f>
        <v>0</v>
      </c>
      <c r="AL1328">
        <f>VLOOKUP($A1328,'Full dataset'!$A$4:$IE$190,2007+AL$1-$C1328,FALSE)</f>
        <v>31.45</v>
      </c>
      <c r="AM1328">
        <f>VLOOKUP($A1328,'Full dataset'!$A$4:$IE$190,2007+AM$1-$C1328,FALSE)</f>
        <v>32</v>
      </c>
      <c r="AN1328">
        <f>VLOOKUP($A1328,'Full dataset'!$A$4:$IE$190,2007+AN$1-$C1328,FALSE)</f>
        <v>15524</v>
      </c>
      <c r="AO1328">
        <f>VLOOKUP($A1328,'Full dataset'!$A$4:$IE$190,2007+AO$1-$C1328,FALSE)</f>
        <v>12</v>
      </c>
      <c r="AP1328">
        <f>VLOOKUP($A1328,'Full dataset'!$A$4:$IE$190,2007+AP$1-$C1328,FALSE)</f>
        <v>10</v>
      </c>
      <c r="AQ1328">
        <f>VLOOKUP($A1328,'Full dataset'!$A$4:$IE$190,2007+AQ$1-$C1328,FALSE)</f>
        <v>12</v>
      </c>
      <c r="AR1328">
        <f>VLOOKUP($A1328,'Full dataset'!$A$4:$IE$190,2007+AR$1-$C1328,FALSE)</f>
        <v>10</v>
      </c>
      <c r="AS1328">
        <f>VLOOKUP($A1328,'Full dataset'!$A$4:$IE$190,2007+AS$1-$C1328,FALSE)</f>
        <v>176</v>
      </c>
      <c r="AT1328" t="s">
        <v>726</v>
      </c>
      <c r="AU1328">
        <f>VLOOKUP(A1328,'Full dataset'!$A$4:$II$190,$AU$1,FALSE)</f>
        <v>2009</v>
      </c>
      <c r="AV1328">
        <v>0</v>
      </c>
      <c r="AW1328">
        <f>VLOOKUP(A1328,'Full dataset'!$A$5:$IM$190,247,FALSE)</f>
        <v>1</v>
      </c>
      <c r="AX1328">
        <f>VLOOKUP(A1328,'Full dataset'!$A$4:$II$190,242,FALSE)</f>
        <v>2008</v>
      </c>
      <c r="AY1328">
        <f>VLOOKUP(A1328,'Full dataset'!$A$5:$IM$190,246,FALSE)</f>
        <v>1</v>
      </c>
      <c r="AZ1328">
        <v>9999</v>
      </c>
      <c r="BA1328">
        <f>MAX(VLOOKUP($A1328,'Full dataset'!$A$4:$IX$190,BA$1,FALSE),AW1328)</f>
        <v>1</v>
      </c>
      <c r="BB1328">
        <f>IF(VLOOKUP($A1328,'Full dataset'!$A$4:$IX$190,BB$1,FALSE)&gt;0,VLOOKUP($A1328,'Full dataset'!$A$4:$IX$190,BB$1,FALSE),AU1328)</f>
        <v>2009</v>
      </c>
      <c r="BC1328">
        <f>MAX(VLOOKUP($A1328,'Full dataset'!$A$4:$IX$190,BC$1,FALSE),AY1328)</f>
        <v>1</v>
      </c>
      <c r="BD1328">
        <f>MAX(VLOOKUP($A1328,'Full dataset'!$A$4:$IX$190,BD$1,FALSE),AX1328)</f>
        <v>2008</v>
      </c>
      <c r="BE1328">
        <f t="shared" si="123"/>
        <v>2008</v>
      </c>
      <c r="BF1328">
        <f t="shared" si="124"/>
        <v>0</v>
      </c>
      <c r="BG1328">
        <f t="shared" si="125"/>
        <v>0</v>
      </c>
      <c r="BH1328">
        <f t="shared" si="120"/>
        <v>0</v>
      </c>
      <c r="BI1328">
        <f t="shared" si="121"/>
        <v>0</v>
      </c>
      <c r="BO1328">
        <f>IF(BF1328=1,VLOOKUP($A1328,'Full dataset'!$A$4:$IE$190,2007+BO$1-$C1328,FALSE),0)</f>
        <v>0</v>
      </c>
      <c r="BP1328">
        <f>IF(BF1328=1,VLOOKUP($A1328,'Full dataset'!$A$4:$IE$190,2007+BP$1-$C1328,FALSE),0)</f>
        <v>0</v>
      </c>
      <c r="BQ1328">
        <f>IF(BF1328=1,VLOOKUP($A1328,'Full dataset'!$A$4:$IE$190,2007+BQ$1-$C1328,FALSE),0)</f>
        <v>0</v>
      </c>
      <c r="BR1328">
        <f>IF($BG1328=1,VLOOKUP($A1328,'Full dataset'!$A$4:$IE$190,BR$1-2007+$C1328,FALSE),0)</f>
        <v>0</v>
      </c>
      <c r="BS1328">
        <f>IF($BG1328=1,VLOOKUP($A1328,'Full dataset'!$A$4:$IE$190,BS$1-2007+$C1328,FALSE),0)</f>
        <v>0</v>
      </c>
      <c r="BT1328">
        <f>IF($BG1328=1,VLOOKUP($A1328,'Full dataset'!$A$4:$IE$190,BT$1-2007+$C1328,FALSE),0)</f>
        <v>0</v>
      </c>
      <c r="BU1328">
        <f>IF($BG1328=1,VLOOKUP($A1328,'Full dataset'!$A$4:$IE$190,BU$1-2007+$C1328,FALSE),0)</f>
        <v>0</v>
      </c>
      <c r="BV1328">
        <f>IF($BG1328=1,VLOOKUP($A1328,'Full dataset'!$A$4:$IE$190,BV$1-2007+$C1328,FALSE),0)</f>
        <v>0</v>
      </c>
      <c r="BW1328">
        <f>IF($BG1328=1,VLOOKUP($A1328,'Full dataset'!$A$4:$IE$190,BW$1-2007+$C1328,FALSE),0)</f>
        <v>0</v>
      </c>
      <c r="BX1328">
        <f>IF($BG1328=1,VLOOKUP($A1328,'Full dataset'!$A$4:$IE$190,BX$1-2007+$C1328,FALSE),0)</f>
        <v>0</v>
      </c>
    </row>
    <row r="1329" spans="1:76" x14ac:dyDescent="0.25">
      <c r="A1329">
        <v>25</v>
      </c>
      <c r="B1329" t="s">
        <v>69</v>
      </c>
      <c r="C1329">
        <v>2014</v>
      </c>
      <c r="D1329" t="s">
        <v>591</v>
      </c>
      <c r="E1329">
        <f t="shared" si="122"/>
        <v>1</v>
      </c>
      <c r="F1329">
        <v>1</v>
      </c>
      <c r="G1329">
        <v>3261</v>
      </c>
      <c r="H1329">
        <v>2.6972704714640199</v>
      </c>
      <c r="I1329">
        <v>1197</v>
      </c>
      <c r="J1329">
        <v>0</v>
      </c>
      <c r="N1329">
        <v>2</v>
      </c>
      <c r="O1329">
        <v>87</v>
      </c>
      <c r="P1329">
        <v>7.1960297766749379E-2</v>
      </c>
      <c r="Q1329">
        <v>0</v>
      </c>
      <c r="R1329">
        <v>40269</v>
      </c>
      <c r="S1329">
        <v>7372</v>
      </c>
      <c r="T1329">
        <v>511210</v>
      </c>
      <c r="U1329">
        <v>1</v>
      </c>
      <c r="V1329">
        <v>19</v>
      </c>
      <c r="W1329">
        <v>1734</v>
      </c>
      <c r="X1329">
        <v>1477</v>
      </c>
      <c r="Y1329">
        <v>1</v>
      </c>
      <c r="Z1329">
        <v>1</v>
      </c>
      <c r="AA1329" t="s">
        <v>746</v>
      </c>
      <c r="AB1329">
        <v>26553</v>
      </c>
      <c r="AC1329">
        <f>VLOOKUP(A1329,'Full dataset'!$A$4:$IE$190,2033-C1329,FALSE)</f>
        <v>8.1</v>
      </c>
      <c r="AD1329">
        <f>VLOOKUP(A1329,'Full dataset'!$A$4:$IE$190,2041-C1329,FALSE)</f>
        <v>2049</v>
      </c>
      <c r="AE1329">
        <f>VLOOKUP(A1329,'Full dataset'!$A$4:$IE$190,2050-C1329,FALSE)</f>
        <v>0</v>
      </c>
      <c r="AF1329">
        <v>4.05</v>
      </c>
      <c r="AG1329">
        <f>VLOOKUP($A1329,'Full dataset'!$A$4:$IE$190,2007+AG$1-$C1329,FALSE)</f>
        <v>44.737000000000002</v>
      </c>
      <c r="AH1329">
        <f>VLOOKUP($A1329,'Full dataset'!$A$4:$IE$190,2007+AH$1-$C1329,FALSE)</f>
        <v>1190.298</v>
      </c>
      <c r="AI1329">
        <f>VLOOKUP($A1329,'Full dataset'!$A$4:$IE$190,2007+AI$1-$C1329,FALSE)</f>
        <v>505.93599999999998</v>
      </c>
      <c r="AJ1329">
        <f>VLOOKUP($A1329,'Full dataset'!$A$4:$IE$190,2007+AJ$1-$C1329,FALSE)</f>
        <v>423</v>
      </c>
      <c r="AK1329">
        <f>VLOOKUP($A1329,'Full dataset'!$A$4:$IE$190,2007+AK$1-$C1329,FALSE)</f>
        <v>19</v>
      </c>
      <c r="AL1329">
        <f>VLOOKUP($A1329,'Full dataset'!$A$4:$IE$190,2007+AL$1-$C1329,FALSE)</f>
        <v>39.83</v>
      </c>
      <c r="AM1329">
        <f>VLOOKUP($A1329,'Full dataset'!$A$4:$IE$190,2007+AM$1-$C1329,FALSE)</f>
        <v>800</v>
      </c>
      <c r="AN1329">
        <f>VLOOKUP($A1329,'Full dataset'!$A$4:$IE$190,2007+AN$1-$C1329,FALSE)</f>
        <v>25385</v>
      </c>
      <c r="AO1329">
        <f>VLOOKUP($A1329,'Full dataset'!$A$4:$IE$190,2007+AO$1-$C1329,FALSE)</f>
        <v>4</v>
      </c>
      <c r="AP1329">
        <f>VLOOKUP($A1329,'Full dataset'!$A$4:$IE$190,2007+AP$1-$C1329,FALSE)</f>
        <v>4</v>
      </c>
      <c r="AQ1329" t="str">
        <f>VLOOKUP($A1329,'Full dataset'!$A$4:$IE$190,2007+AQ$1-$C1329,FALSE)</f>
        <v>.</v>
      </c>
      <c r="AR1329" t="str">
        <f>VLOOKUP($A1329,'Full dataset'!$A$4:$IE$190,2007+AR$1-$C1329,FALSE)</f>
        <v>.</v>
      </c>
      <c r="AS1329">
        <f>VLOOKUP($A1329,'Full dataset'!$A$4:$IE$190,2007+AS$1-$C1329,FALSE)</f>
        <v>47</v>
      </c>
      <c r="AT1329" t="s">
        <v>726</v>
      </c>
      <c r="AU1329">
        <f>VLOOKUP(A1329,'Full dataset'!$A$4:$II$190,$AU$1,FALSE)</f>
        <v>2011</v>
      </c>
      <c r="AV1329">
        <v>0</v>
      </c>
      <c r="AW1329">
        <f>VLOOKUP(A1329,'Full dataset'!$A$5:$IM$190,247,FALSE)</f>
        <v>2</v>
      </c>
      <c r="AX1329">
        <f>VLOOKUP(A1329,'Full dataset'!$A$4:$II$190,242,FALSE)</f>
        <v>2008</v>
      </c>
      <c r="AY1329">
        <f>VLOOKUP(A1329,'Full dataset'!$A$5:$IM$190,246,FALSE)</f>
        <v>1</v>
      </c>
      <c r="AZ1329">
        <v>9999</v>
      </c>
      <c r="BA1329">
        <f>MAX(VLOOKUP($A1329,'Full dataset'!$A$4:$IX$190,BA$1,FALSE),AW1329)</f>
        <v>2</v>
      </c>
      <c r="BB1329">
        <f>IF(VLOOKUP($A1329,'Full dataset'!$A$4:$IX$190,BB$1,FALSE)&gt;0,VLOOKUP($A1329,'Full dataset'!$A$4:$IX$190,BB$1,FALSE),AU1329)</f>
        <v>2011</v>
      </c>
      <c r="BC1329">
        <f>MAX(VLOOKUP($A1329,'Full dataset'!$A$4:$IX$190,BC$1,FALSE),AY1329)</f>
        <v>1</v>
      </c>
      <c r="BD1329">
        <f>MAX(VLOOKUP($A1329,'Full dataset'!$A$4:$IX$190,BD$1,FALSE),AX1329)</f>
        <v>2008</v>
      </c>
      <c r="BE1329">
        <f t="shared" si="123"/>
        <v>2008</v>
      </c>
      <c r="BF1329">
        <f t="shared" si="124"/>
        <v>1</v>
      </c>
      <c r="BG1329">
        <f t="shared" si="125"/>
        <v>0</v>
      </c>
      <c r="BH1329">
        <f t="shared" si="120"/>
        <v>0</v>
      </c>
      <c r="BI1329">
        <f t="shared" si="121"/>
        <v>1</v>
      </c>
      <c r="BO1329">
        <f>IF(BF1329=1,VLOOKUP($A1329,'Full dataset'!$A$4:$IE$190,2007+BO$1-$C1329,FALSE),0)</f>
        <v>368</v>
      </c>
      <c r="BP1329">
        <f>IF(BF1329=1,VLOOKUP($A1329,'Full dataset'!$A$4:$IE$190,2007+BP$1-$C1329,FALSE),0)</f>
        <v>26</v>
      </c>
      <c r="BQ1329">
        <f>IF(BF1329=1,VLOOKUP($A1329,'Full dataset'!$A$4:$IE$190,2007+BQ$1-$C1329,FALSE),0)</f>
        <v>99</v>
      </c>
      <c r="BR1329">
        <f>IF($BG1329=1,VLOOKUP($A1329,'Full dataset'!$A$4:$IE$190,BR$1-2007+$C1329,FALSE),0)</f>
        <v>0</v>
      </c>
      <c r="BS1329">
        <f>IF($BG1329=1,VLOOKUP($A1329,'Full dataset'!$A$4:$IE$190,BS$1-2007+$C1329,FALSE),0)</f>
        <v>0</v>
      </c>
      <c r="BT1329">
        <f>IF($BG1329=1,VLOOKUP($A1329,'Full dataset'!$A$4:$IE$190,BT$1-2007+$C1329,FALSE),0)</f>
        <v>0</v>
      </c>
      <c r="BU1329">
        <f>IF($BG1329=1,VLOOKUP($A1329,'Full dataset'!$A$4:$IE$190,BU$1-2007+$C1329,FALSE),0)</f>
        <v>0</v>
      </c>
      <c r="BV1329">
        <f>IF($BG1329=1,VLOOKUP($A1329,'Full dataset'!$A$4:$IE$190,BV$1-2007+$C1329,FALSE),0)</f>
        <v>0</v>
      </c>
      <c r="BW1329">
        <f>IF($BG1329=1,VLOOKUP($A1329,'Full dataset'!$A$4:$IE$190,BW$1-2007+$C1329,FALSE),0)</f>
        <v>0</v>
      </c>
      <c r="BX1329">
        <f>IF($BG1329=1,VLOOKUP($A1329,'Full dataset'!$A$4:$IE$190,BX$1-2007+$C1329,FALSE),0)</f>
        <v>0</v>
      </c>
    </row>
    <row r="1330" spans="1:76" x14ac:dyDescent="0.25">
      <c r="A1330">
        <v>26</v>
      </c>
      <c r="B1330" t="s">
        <v>70</v>
      </c>
      <c r="C1330">
        <v>2014</v>
      </c>
      <c r="D1330" t="s">
        <v>582</v>
      </c>
      <c r="E1330">
        <f t="shared" si="122"/>
        <v>0</v>
      </c>
      <c r="F1330">
        <v>1</v>
      </c>
      <c r="G1330">
        <v>5772</v>
      </c>
      <c r="H1330">
        <v>1.8236966824644549</v>
      </c>
      <c r="I1330">
        <v>2364</v>
      </c>
      <c r="J1330">
        <v>1</v>
      </c>
      <c r="K1330">
        <v>544</v>
      </c>
      <c r="L1330">
        <v>0.17187993680884675</v>
      </c>
      <c r="M1330">
        <v>2383</v>
      </c>
      <c r="N1330">
        <v>2</v>
      </c>
      <c r="O1330">
        <v>441</v>
      </c>
      <c r="P1330">
        <v>0.13933649289099526</v>
      </c>
      <c r="Q1330">
        <v>18</v>
      </c>
      <c r="R1330">
        <v>40603</v>
      </c>
      <c r="U1330">
        <v>1</v>
      </c>
      <c r="V1330">
        <v>6</v>
      </c>
      <c r="W1330">
        <v>1813</v>
      </c>
      <c r="X1330">
        <v>15545</v>
      </c>
      <c r="Y1330">
        <v>1</v>
      </c>
      <c r="Z1330">
        <v>1</v>
      </c>
      <c r="AA1330" t="s">
        <v>747</v>
      </c>
      <c r="AB1330">
        <v>47820</v>
      </c>
      <c r="AC1330">
        <f>VLOOKUP(A1330,'Full dataset'!$A$4:$IE$190,2033-C1330,FALSE)</f>
        <v>8.6999999999999993</v>
      </c>
      <c r="AD1330">
        <f>VLOOKUP(A1330,'Full dataset'!$A$4:$IE$190,2041-C1330,FALSE)</f>
        <v>4498</v>
      </c>
      <c r="AE1330">
        <f>VLOOKUP(A1330,'Full dataset'!$A$4:$IE$190,2050-C1330,FALSE)</f>
        <v>0</v>
      </c>
      <c r="AF1330">
        <v>4.3499999999999996</v>
      </c>
      <c r="AG1330" t="str">
        <f>VLOOKUP($A1330,'Full dataset'!$A$4:$IE$190,2007+AG$1-$C1330,FALSE)</f>
        <v>.</v>
      </c>
      <c r="AH1330" t="str">
        <f>VLOOKUP($A1330,'Full dataset'!$A$4:$IE$190,2007+AH$1-$C1330,FALSE)</f>
        <v>.</v>
      </c>
      <c r="AI1330">
        <f>VLOOKUP($A1330,'Full dataset'!$A$4:$IE$190,2007+AI$1-$C1330,FALSE)</f>
        <v>2500</v>
      </c>
      <c r="AJ1330">
        <f>VLOOKUP($A1330,'Full dataset'!$A$4:$IE$190,2007+AJ$1-$C1330,FALSE)</f>
        <v>680</v>
      </c>
      <c r="AK1330">
        <f>VLOOKUP($A1330,'Full dataset'!$A$4:$IE$190,2007+AK$1-$C1330,FALSE)</f>
        <v>15</v>
      </c>
      <c r="AL1330">
        <f>VLOOKUP($A1330,'Full dataset'!$A$4:$IE$190,2007+AL$1-$C1330,FALSE)</f>
        <v>21.88</v>
      </c>
      <c r="AM1330">
        <f>VLOOKUP($A1330,'Full dataset'!$A$4:$IE$190,2007+AM$1-$C1330,FALSE)</f>
        <v>650</v>
      </c>
      <c r="AN1330">
        <f>VLOOKUP($A1330,'Full dataset'!$A$4:$IE$190,2007+AN$1-$C1330,FALSE)</f>
        <v>70460</v>
      </c>
      <c r="AO1330">
        <f>VLOOKUP($A1330,'Full dataset'!$A$4:$IE$190,2007+AO$1-$C1330,FALSE)</f>
        <v>4</v>
      </c>
      <c r="AP1330">
        <f>VLOOKUP($A1330,'Full dataset'!$A$4:$IE$190,2007+AP$1-$C1330,FALSE)</f>
        <v>4</v>
      </c>
      <c r="AQ1330" t="str">
        <f>VLOOKUP($A1330,'Full dataset'!$A$4:$IE$190,2007+AQ$1-$C1330,FALSE)</f>
        <v>.</v>
      </c>
      <c r="AR1330">
        <f>VLOOKUP($A1330,'Full dataset'!$A$4:$IE$190,2007+AR$1-$C1330,FALSE)</f>
        <v>5</v>
      </c>
      <c r="AS1330">
        <f>VLOOKUP($A1330,'Full dataset'!$A$4:$IE$190,2007+AS$1-$C1330,FALSE)</f>
        <v>73</v>
      </c>
      <c r="AT1330" t="s">
        <v>726</v>
      </c>
      <c r="AU1330">
        <f>VLOOKUP(A1330,'Full dataset'!$A$4:$II$190,$AU$1,FALSE)</f>
        <v>2011</v>
      </c>
      <c r="AV1330">
        <v>1</v>
      </c>
      <c r="AW1330">
        <f>VLOOKUP(A1330,'Full dataset'!$A$5:$IM$190,247,FALSE)</f>
        <v>2</v>
      </c>
      <c r="AX1330">
        <f>VLOOKUP(A1330,'Full dataset'!$A$4:$II$190,242,FALSE)</f>
        <v>2007</v>
      </c>
      <c r="AY1330">
        <f>VLOOKUP(A1330,'Full dataset'!$A$5:$IM$190,246,FALSE)</f>
        <v>2</v>
      </c>
      <c r="AZ1330">
        <v>9999</v>
      </c>
      <c r="BA1330">
        <f>MAX(VLOOKUP($A1330,'Full dataset'!$A$4:$IX$190,BA$1,FALSE),AW1330)</f>
        <v>2</v>
      </c>
      <c r="BB1330">
        <f>IF(VLOOKUP($A1330,'Full dataset'!$A$4:$IX$190,BB$1,FALSE)&gt;0,VLOOKUP($A1330,'Full dataset'!$A$4:$IX$190,BB$1,FALSE),AU1330)</f>
        <v>2011</v>
      </c>
      <c r="BC1330">
        <f>MAX(VLOOKUP($A1330,'Full dataset'!$A$4:$IX$190,BC$1,FALSE),AY1330)</f>
        <v>2</v>
      </c>
      <c r="BD1330">
        <f>MAX(VLOOKUP($A1330,'Full dataset'!$A$4:$IX$190,BD$1,FALSE),AX1330)</f>
        <v>2007</v>
      </c>
      <c r="BE1330">
        <f t="shared" si="123"/>
        <v>2007</v>
      </c>
      <c r="BF1330">
        <f t="shared" si="124"/>
        <v>1</v>
      </c>
      <c r="BG1330">
        <f t="shared" si="125"/>
        <v>1</v>
      </c>
      <c r="BH1330">
        <f t="shared" si="120"/>
        <v>0</v>
      </c>
      <c r="BI1330">
        <f t="shared" si="121"/>
        <v>1</v>
      </c>
      <c r="BO1330">
        <f>IF(BF1330=1,VLOOKUP($A1330,'Full dataset'!$A$4:$IE$190,2007+BO$1-$C1330,FALSE),0)</f>
        <v>701</v>
      </c>
      <c r="BP1330">
        <f>IF(BF1330=1,VLOOKUP($A1330,'Full dataset'!$A$4:$IE$190,2007+BP$1-$C1330,FALSE),0)</f>
        <v>36</v>
      </c>
      <c r="BQ1330">
        <f>IF(BF1330=1,VLOOKUP($A1330,'Full dataset'!$A$4:$IE$190,2007+BQ$1-$C1330,FALSE),0)</f>
        <v>41</v>
      </c>
      <c r="BR1330">
        <f>IF($BG1330=1,VLOOKUP($A1330,'Full dataset'!$A$4:$IE$190,BR$1-2007+$C1330,FALSE),0)</f>
        <v>1089</v>
      </c>
      <c r="BS1330">
        <f>IF($BG1330=1,VLOOKUP($A1330,'Full dataset'!$A$4:$IE$190,BS$1-2007+$C1330,FALSE),0)</f>
        <v>21</v>
      </c>
      <c r="BT1330">
        <f>IF($BG1330=1,VLOOKUP($A1330,'Full dataset'!$A$4:$IE$190,BT$1-2007+$C1330,FALSE),0)</f>
        <v>1174</v>
      </c>
      <c r="BU1330">
        <f>IF($BG1330=1,VLOOKUP($A1330,'Full dataset'!$A$4:$IE$190,BU$1-2007+$C1330,FALSE),0)</f>
        <v>247</v>
      </c>
      <c r="BV1330">
        <f>IF($BG1330=1,VLOOKUP($A1330,'Full dataset'!$A$4:$IE$190,BV$1-2007+$C1330,FALSE),0)</f>
        <v>379</v>
      </c>
      <c r="BW1330">
        <f>IF($BG1330=1,VLOOKUP($A1330,'Full dataset'!$A$4:$IE$190,BW$1-2007+$C1330,FALSE),0)</f>
        <v>2</v>
      </c>
      <c r="BX1330">
        <f>IF($BG1330=1,VLOOKUP($A1330,'Full dataset'!$A$4:$IE$190,BX$1-2007+$C1330,FALSE),0)</f>
        <v>89</v>
      </c>
    </row>
    <row r="1331" spans="1:76" x14ac:dyDescent="0.25">
      <c r="A1331">
        <v>27</v>
      </c>
      <c r="B1331" t="s">
        <v>71</v>
      </c>
      <c r="C1331">
        <v>2014</v>
      </c>
      <c r="D1331" t="s">
        <v>591</v>
      </c>
      <c r="E1331">
        <f t="shared" si="122"/>
        <v>1</v>
      </c>
      <c r="F1331">
        <v>1</v>
      </c>
      <c r="G1331">
        <v>51878</v>
      </c>
      <c r="H1331">
        <v>13.644923724355602</v>
      </c>
      <c r="I1331">
        <v>7578</v>
      </c>
      <c r="J1331">
        <v>1</v>
      </c>
      <c r="K1331">
        <v>7450</v>
      </c>
      <c r="L1331">
        <v>1.9594950026301947</v>
      </c>
      <c r="M1331">
        <v>991</v>
      </c>
      <c r="N1331">
        <v>1</v>
      </c>
      <c r="O1331">
        <v>90611</v>
      </c>
      <c r="P1331">
        <v>23.832456601788532</v>
      </c>
      <c r="Q1331">
        <v>2204</v>
      </c>
      <c r="R1331">
        <v>39387</v>
      </c>
      <c r="S1331">
        <v>7372</v>
      </c>
      <c r="T1331">
        <v>511210</v>
      </c>
      <c r="U1331">
        <v>1</v>
      </c>
      <c r="V1331">
        <v>1917</v>
      </c>
      <c r="W1331">
        <v>2172</v>
      </c>
      <c r="X1331">
        <v>299</v>
      </c>
      <c r="Y1331">
        <v>1</v>
      </c>
      <c r="Z1331">
        <v>0</v>
      </c>
      <c r="AA1331" t="s">
        <v>748</v>
      </c>
      <c r="AB1331">
        <v>609917</v>
      </c>
      <c r="AC1331">
        <f>VLOOKUP(A1331,'Full dataset'!$A$4:$IE$190,2033-C1331,FALSE)</f>
        <v>9.4</v>
      </c>
      <c r="AD1331">
        <f>VLOOKUP(A1331,'Full dataset'!$A$4:$IE$190,2041-C1331,FALSE)</f>
        <v>10146</v>
      </c>
      <c r="AE1331">
        <f>VLOOKUP(A1331,'Full dataset'!$A$4:$IE$190,2050-C1331,FALSE)</f>
        <v>0</v>
      </c>
      <c r="AF1331">
        <v>4.7</v>
      </c>
      <c r="AG1331">
        <f>VLOOKUP($A1331,'Full dataset'!$A$4:$IE$190,2007+AG$1-$C1331,FALSE)</f>
        <v>-262.68799999999999</v>
      </c>
      <c r="AH1331">
        <f>VLOOKUP($A1331,'Full dataset'!$A$4:$IE$190,2007+AH$1-$C1331,FALSE)</f>
        <v>10692.982</v>
      </c>
      <c r="AI1331">
        <f>VLOOKUP($A1331,'Full dataset'!$A$4:$IE$190,2007+AI$1-$C1331,FALSE)</f>
        <v>5373.5860000000002</v>
      </c>
      <c r="AJ1331">
        <f>VLOOKUP($A1331,'Full dataset'!$A$4:$IE$190,2007+AJ$1-$C1331,FALSE)</f>
        <v>3284</v>
      </c>
      <c r="AK1331">
        <f>VLOOKUP($A1331,'Full dataset'!$A$4:$IE$190,2007+AK$1-$C1331,FALSE)</f>
        <v>44</v>
      </c>
      <c r="AL1331">
        <f>VLOOKUP($A1331,'Full dataset'!$A$4:$IE$190,2007+AL$1-$C1331,FALSE)</f>
        <v>44.29</v>
      </c>
      <c r="AM1331">
        <f>VLOOKUP($A1331,'Full dataset'!$A$4:$IE$190,2007+AM$1-$C1331,FALSE)</f>
        <v>1487</v>
      </c>
      <c r="AN1331">
        <f>VLOOKUP($A1331,'Full dataset'!$A$4:$IE$190,2007+AN$1-$C1331,FALSE)</f>
        <v>448790</v>
      </c>
      <c r="AO1331">
        <f>VLOOKUP($A1331,'Full dataset'!$A$4:$IE$190,2007+AO$1-$C1331,FALSE)</f>
        <v>12</v>
      </c>
      <c r="AP1331">
        <f>VLOOKUP($A1331,'Full dataset'!$A$4:$IE$190,2007+AP$1-$C1331,FALSE)</f>
        <v>10</v>
      </c>
      <c r="AQ1331">
        <f>VLOOKUP($A1331,'Full dataset'!$A$4:$IE$190,2007+AQ$1-$C1331,FALSE)</f>
        <v>6</v>
      </c>
      <c r="AR1331">
        <f>VLOOKUP($A1331,'Full dataset'!$A$4:$IE$190,2007+AR$1-$C1331,FALSE)</f>
        <v>10</v>
      </c>
      <c r="AS1331">
        <f>VLOOKUP($A1331,'Full dataset'!$A$4:$IE$190,2007+AS$1-$C1331,FALSE)</f>
        <v>83</v>
      </c>
      <c r="AT1331" t="s">
        <v>726</v>
      </c>
      <c r="AU1331">
        <f>VLOOKUP(A1331,'Full dataset'!$A$4:$II$190,$AU$1,FALSE)</f>
        <v>2014</v>
      </c>
      <c r="AV1331">
        <v>1</v>
      </c>
      <c r="AW1331">
        <f>VLOOKUP(A1331,'Full dataset'!$A$5:$IM$190,247,FALSE)</f>
        <v>1</v>
      </c>
      <c r="AX1331">
        <f>VLOOKUP(A1331,'Full dataset'!$A$4:$II$190,242,FALSE)</f>
        <v>2007</v>
      </c>
      <c r="AY1331">
        <f>VLOOKUP(A1331,'Full dataset'!$A$5:$IM$190,246,FALSE)</f>
        <v>1</v>
      </c>
      <c r="AZ1331">
        <v>9999</v>
      </c>
      <c r="BA1331">
        <f>MAX(VLOOKUP($A1331,'Full dataset'!$A$4:$IX$190,BA$1,FALSE),AW1331)</f>
        <v>2</v>
      </c>
      <c r="BB1331">
        <f>IF(VLOOKUP($A1331,'Full dataset'!$A$4:$IX$190,BB$1,FALSE)&gt;0,VLOOKUP($A1331,'Full dataset'!$A$4:$IX$190,BB$1,FALSE),AU1331)</f>
        <v>2009</v>
      </c>
      <c r="BC1331">
        <f>MAX(VLOOKUP($A1331,'Full dataset'!$A$4:$IX$190,BC$1,FALSE),AY1331)</f>
        <v>1</v>
      </c>
      <c r="BD1331">
        <f>MAX(VLOOKUP($A1331,'Full dataset'!$A$4:$IX$190,BD$1,FALSE),AX1331)</f>
        <v>2007</v>
      </c>
      <c r="BE1331">
        <f t="shared" si="123"/>
        <v>2007</v>
      </c>
      <c r="BF1331">
        <f t="shared" si="124"/>
        <v>1</v>
      </c>
      <c r="BG1331">
        <f t="shared" si="125"/>
        <v>0</v>
      </c>
      <c r="BH1331">
        <f t="shared" si="120"/>
        <v>0</v>
      </c>
      <c r="BI1331">
        <f t="shared" si="121"/>
        <v>1</v>
      </c>
      <c r="BO1331">
        <f>IF(BF1331=1,VLOOKUP($A1331,'Full dataset'!$A$4:$IE$190,2007+BO$1-$C1331,FALSE),0)</f>
        <v>40</v>
      </c>
      <c r="BP1331">
        <f>IF(BF1331=1,VLOOKUP($A1331,'Full dataset'!$A$4:$IE$190,2007+BP$1-$C1331,FALSE),0)</f>
        <v>98</v>
      </c>
      <c r="BQ1331">
        <f>IF(BF1331=1,VLOOKUP($A1331,'Full dataset'!$A$4:$IE$190,2007+BQ$1-$C1331,FALSE),0)</f>
        <v>160</v>
      </c>
      <c r="BR1331">
        <f>IF($BG1331=1,VLOOKUP($A1331,'Full dataset'!$A$4:$IE$190,BR$1-2007+$C1331,FALSE),0)</f>
        <v>0</v>
      </c>
      <c r="BS1331">
        <f>IF($BG1331=1,VLOOKUP($A1331,'Full dataset'!$A$4:$IE$190,BS$1-2007+$C1331,FALSE),0)</f>
        <v>0</v>
      </c>
      <c r="BT1331">
        <f>IF($BG1331=1,VLOOKUP($A1331,'Full dataset'!$A$4:$IE$190,BT$1-2007+$C1331,FALSE),0)</f>
        <v>0</v>
      </c>
      <c r="BU1331">
        <f>IF($BG1331=1,VLOOKUP($A1331,'Full dataset'!$A$4:$IE$190,BU$1-2007+$C1331,FALSE),0)</f>
        <v>0</v>
      </c>
      <c r="BV1331">
        <f>IF($BG1331=1,VLOOKUP($A1331,'Full dataset'!$A$4:$IE$190,BV$1-2007+$C1331,FALSE),0)</f>
        <v>0</v>
      </c>
      <c r="BW1331">
        <f>IF($BG1331=1,VLOOKUP($A1331,'Full dataset'!$A$4:$IE$190,BW$1-2007+$C1331,FALSE),0)</f>
        <v>0</v>
      </c>
      <c r="BX1331">
        <f>IF($BG1331=1,VLOOKUP($A1331,'Full dataset'!$A$4:$IE$190,BX$1-2007+$C1331,FALSE),0)</f>
        <v>0</v>
      </c>
    </row>
    <row r="1332" spans="1:76" x14ac:dyDescent="0.25">
      <c r="A1332">
        <v>28</v>
      </c>
      <c r="B1332" t="s">
        <v>72</v>
      </c>
      <c r="C1332">
        <v>2014</v>
      </c>
      <c r="D1332" t="s">
        <v>591</v>
      </c>
      <c r="E1332">
        <f t="shared" si="122"/>
        <v>1</v>
      </c>
      <c r="F1332">
        <v>1</v>
      </c>
      <c r="G1332">
        <v>11342</v>
      </c>
      <c r="H1332">
        <v>3.4516129032258065</v>
      </c>
      <c r="I1332">
        <v>2658</v>
      </c>
      <c r="J1332">
        <v>0</v>
      </c>
      <c r="N1332">
        <v>0</v>
      </c>
      <c r="S1332">
        <v>1311</v>
      </c>
      <c r="T1332">
        <v>211111</v>
      </c>
      <c r="U1332">
        <v>1</v>
      </c>
      <c r="V1332">
        <v>0</v>
      </c>
      <c r="W1332">
        <v>8407</v>
      </c>
      <c r="X1332">
        <v>14</v>
      </c>
      <c r="Y1332">
        <v>1</v>
      </c>
      <c r="Z1332">
        <v>1</v>
      </c>
      <c r="AA1332" t="s">
        <v>749</v>
      </c>
      <c r="AB1332">
        <v>131335</v>
      </c>
      <c r="AC1332">
        <f>VLOOKUP(A1332,'Full dataset'!$A$4:$IE$190,2033-C1332,FALSE)</f>
        <v>4.5</v>
      </c>
      <c r="AD1332">
        <f>VLOOKUP(A1332,'Full dataset'!$A$4:$IE$190,2041-C1332,FALSE)</f>
        <v>3818</v>
      </c>
      <c r="AE1332">
        <f>VLOOKUP(A1332,'Full dataset'!$A$4:$IE$190,2050-C1332,FALSE)</f>
        <v>0</v>
      </c>
      <c r="AF1332">
        <v>2.25</v>
      </c>
      <c r="AG1332">
        <f>VLOOKUP($A1332,'Full dataset'!$A$4:$IE$190,2007+AG$1-$C1332,FALSE)</f>
        <v>1607</v>
      </c>
      <c r="AH1332">
        <f>VLOOKUP($A1332,'Full dataset'!$A$4:$IE$190,2007+AH$1-$C1332,FALSE)</f>
        <v>50637</v>
      </c>
      <c r="AI1332">
        <f>VLOOKUP($A1332,'Full dataset'!$A$4:$IE$190,2007+AI$1-$C1332,FALSE)</f>
        <v>19566</v>
      </c>
      <c r="AJ1332">
        <f>VLOOKUP($A1332,'Full dataset'!$A$4:$IE$190,2007+AJ$1-$C1332,FALSE)</f>
        <v>243</v>
      </c>
      <c r="AK1332">
        <f>VLOOKUP($A1332,'Full dataset'!$A$4:$IE$190,2007+AK$1-$C1332,FALSE)</f>
        <v>6</v>
      </c>
      <c r="AL1332">
        <f>VLOOKUP($A1332,'Full dataset'!$A$4:$IE$190,2007+AL$1-$C1332,FALSE)</f>
        <v>40.1</v>
      </c>
      <c r="AM1332" t="str">
        <f>VLOOKUP($A1332,'Full dataset'!$A$4:$IE$190,2007+AM$1-$C1332,FALSE)</f>
        <v>.</v>
      </c>
      <c r="AN1332" t="str">
        <f>VLOOKUP($A1332,'Full dataset'!$A$4:$IE$190,2007+AN$1-$C1332,FALSE)</f>
        <v>.</v>
      </c>
      <c r="AO1332" t="str">
        <f>VLOOKUP($A1332,'Full dataset'!$A$4:$IE$190,2007+AO$1-$C1332,FALSE)</f>
        <v>.</v>
      </c>
      <c r="AP1332">
        <f>VLOOKUP($A1332,'Full dataset'!$A$4:$IE$190,2007+AP$1-$C1332,FALSE)</f>
        <v>6</v>
      </c>
      <c r="AQ1332">
        <f>VLOOKUP($A1332,'Full dataset'!$A$4:$IE$190,2007+AQ$1-$C1332,FALSE)</f>
        <v>3</v>
      </c>
      <c r="AR1332">
        <f>VLOOKUP($A1332,'Full dataset'!$A$4:$IE$190,2007+AR$1-$C1332,FALSE)</f>
        <v>4</v>
      </c>
      <c r="AS1332" t="str">
        <f>VLOOKUP($A1332,'Full dataset'!$A$4:$IE$190,2007+AS$1-$C1332,FALSE)</f>
        <v>.</v>
      </c>
      <c r="AT1332" t="s">
        <v>726</v>
      </c>
      <c r="AU1332">
        <f>VLOOKUP(A1332,'Full dataset'!$A$4:$II$190,$AU$1,FALSE)</f>
        <v>2009</v>
      </c>
      <c r="AV1332">
        <v>0</v>
      </c>
      <c r="AW1332">
        <f>VLOOKUP(A1332,'Full dataset'!$A$5:$IM$190,247,FALSE)</f>
        <v>1</v>
      </c>
      <c r="AX1332">
        <f>VLOOKUP(A1332,'Full dataset'!$A$4:$II$190,242,FALSE)</f>
        <v>9999</v>
      </c>
      <c r="AY1332">
        <f>VLOOKUP(A1332,'Full dataset'!$A$5:$IM$190,246,FALSE)</f>
        <v>0</v>
      </c>
      <c r="AZ1332">
        <v>9999</v>
      </c>
      <c r="BA1332">
        <f>MAX(VLOOKUP($A1332,'Full dataset'!$A$4:$IX$190,BA$1,FALSE),AW1332)</f>
        <v>2</v>
      </c>
      <c r="BB1332">
        <f>IF(VLOOKUP($A1332,'Full dataset'!$A$4:$IX$190,BB$1,FALSE)&gt;0,VLOOKUP($A1332,'Full dataset'!$A$4:$IX$190,BB$1,FALSE),AU1332)</f>
        <v>2013</v>
      </c>
      <c r="BC1332">
        <f>MAX(VLOOKUP($A1332,'Full dataset'!$A$4:$IX$190,BC$1,FALSE),AY1332)</f>
        <v>0</v>
      </c>
      <c r="BD1332">
        <f>MAX(VLOOKUP($A1332,'Full dataset'!$A$4:$IX$190,BD$1,FALSE),AX1332)</f>
        <v>9999</v>
      </c>
      <c r="BE1332">
        <f t="shared" si="123"/>
        <v>2013</v>
      </c>
      <c r="BF1332">
        <f t="shared" si="124"/>
        <v>1</v>
      </c>
      <c r="BG1332">
        <f t="shared" si="125"/>
        <v>0</v>
      </c>
      <c r="BH1332">
        <f t="shared" si="120"/>
        <v>0</v>
      </c>
      <c r="BI1332">
        <f t="shared" si="121"/>
        <v>1</v>
      </c>
      <c r="BO1332">
        <f>IF(BF1332=1,VLOOKUP($A1332,'Full dataset'!$A$4:$IE$190,2007+BO$1-$C1332,FALSE),0)</f>
        <v>0</v>
      </c>
      <c r="BP1332">
        <f>IF(BF1332=1,VLOOKUP($A1332,'Full dataset'!$A$4:$IE$190,2007+BP$1-$C1332,FALSE),0)</f>
        <v>0</v>
      </c>
      <c r="BQ1332">
        <f>IF(BF1332=1,VLOOKUP($A1332,'Full dataset'!$A$4:$IE$190,2007+BQ$1-$C1332,FALSE),0)</f>
        <v>0</v>
      </c>
      <c r="BR1332">
        <f>IF($BG1332=1,VLOOKUP($A1332,'Full dataset'!$A$4:$IE$190,BR$1-2007+$C1332,FALSE),0)</f>
        <v>0</v>
      </c>
      <c r="BS1332">
        <f>IF($BG1332=1,VLOOKUP($A1332,'Full dataset'!$A$4:$IE$190,BS$1-2007+$C1332,FALSE),0)</f>
        <v>0</v>
      </c>
      <c r="BT1332">
        <f>IF($BG1332=1,VLOOKUP($A1332,'Full dataset'!$A$4:$IE$190,BT$1-2007+$C1332,FALSE),0)</f>
        <v>0</v>
      </c>
      <c r="BU1332">
        <f>IF($BG1332=1,VLOOKUP($A1332,'Full dataset'!$A$4:$IE$190,BU$1-2007+$C1332,FALSE),0)</f>
        <v>0</v>
      </c>
      <c r="BV1332">
        <f>IF($BG1332=1,VLOOKUP($A1332,'Full dataset'!$A$4:$IE$190,BV$1-2007+$C1332,FALSE),0)</f>
        <v>0</v>
      </c>
      <c r="BW1332">
        <f>IF($BG1332=1,VLOOKUP($A1332,'Full dataset'!$A$4:$IE$190,BW$1-2007+$C1332,FALSE),0)</f>
        <v>0</v>
      </c>
      <c r="BX1332">
        <f>IF($BG1332=1,VLOOKUP($A1332,'Full dataset'!$A$4:$IE$190,BX$1-2007+$C1332,FALSE),0)</f>
        <v>0</v>
      </c>
    </row>
    <row r="1333" spans="1:76" x14ac:dyDescent="0.25">
      <c r="A1333">
        <v>29</v>
      </c>
      <c r="B1333" t="s">
        <v>73</v>
      </c>
      <c r="C1333">
        <v>2014</v>
      </c>
      <c r="D1333" t="s">
        <v>582</v>
      </c>
      <c r="E1333">
        <f t="shared" si="122"/>
        <v>0</v>
      </c>
      <c r="F1333">
        <v>0</v>
      </c>
      <c r="J1333">
        <v>0</v>
      </c>
      <c r="N1333">
        <v>0</v>
      </c>
      <c r="U1333">
        <v>1</v>
      </c>
      <c r="V1333">
        <v>796</v>
      </c>
      <c r="W1333">
        <v>11124</v>
      </c>
      <c r="X1333">
        <v>3536</v>
      </c>
      <c r="Y1333">
        <v>1</v>
      </c>
      <c r="Z1333">
        <v>1</v>
      </c>
      <c r="AA1333" t="s">
        <v>750</v>
      </c>
      <c r="AB1333">
        <v>70109</v>
      </c>
      <c r="AC1333">
        <f>VLOOKUP(A1333,'Full dataset'!$A$4:$IE$190,2033-C1333,FALSE)</f>
        <v>4.2</v>
      </c>
      <c r="AD1333">
        <f>VLOOKUP(A1333,'Full dataset'!$A$4:$IE$190,2041-C1333,FALSE)</f>
        <v>1533</v>
      </c>
      <c r="AE1333">
        <f>VLOOKUP(A1333,'Full dataset'!$A$4:$IE$190,2050-C1333,FALSE)</f>
        <v>0</v>
      </c>
      <c r="AF1333">
        <v>2.1</v>
      </c>
      <c r="AG1333" t="str">
        <f>VLOOKUP($A1333,'Full dataset'!$A$4:$IE$190,2007+AG$1-$C1333,FALSE)</f>
        <v>.</v>
      </c>
      <c r="AH1333" t="str">
        <f>VLOOKUP($A1333,'Full dataset'!$A$4:$IE$190,2007+AH$1-$C1333,FALSE)</f>
        <v>.</v>
      </c>
      <c r="AI1333">
        <f>VLOOKUP($A1333,'Full dataset'!$A$4:$IE$190,2007+AI$1-$C1333,FALSE)</f>
        <v>7200</v>
      </c>
      <c r="AJ1333">
        <f>VLOOKUP($A1333,'Full dataset'!$A$4:$IE$190,2007+AJ$1-$C1333,FALSE)</f>
        <v>97</v>
      </c>
      <c r="AK1333">
        <f>VLOOKUP($A1333,'Full dataset'!$A$4:$IE$190,2007+AK$1-$C1333,FALSE)</f>
        <v>3</v>
      </c>
      <c r="AL1333">
        <f>VLOOKUP($A1333,'Full dataset'!$A$4:$IE$190,2007+AL$1-$C1333,FALSE)</f>
        <v>41.9</v>
      </c>
      <c r="AM1333">
        <f>VLOOKUP($A1333,'Full dataset'!$A$4:$IE$190,2007+AM$1-$C1333,FALSE)</f>
        <v>114</v>
      </c>
      <c r="AN1333">
        <f>VLOOKUP($A1333,'Full dataset'!$A$4:$IE$190,2007+AN$1-$C1333,FALSE)</f>
        <v>98299</v>
      </c>
      <c r="AO1333">
        <f>VLOOKUP($A1333,'Full dataset'!$A$4:$IE$190,2007+AO$1-$C1333,FALSE)</f>
        <v>8</v>
      </c>
      <c r="AP1333">
        <f>VLOOKUP($A1333,'Full dataset'!$A$4:$IE$190,2007+AP$1-$C1333,FALSE)</f>
        <v>4</v>
      </c>
      <c r="AQ1333">
        <f>VLOOKUP($A1333,'Full dataset'!$A$4:$IE$190,2007+AQ$1-$C1333,FALSE)</f>
        <v>3</v>
      </c>
      <c r="AR1333">
        <f>VLOOKUP($A1333,'Full dataset'!$A$4:$IE$190,2007+AR$1-$C1333,FALSE)</f>
        <v>29</v>
      </c>
      <c r="AS1333">
        <f>VLOOKUP($A1333,'Full dataset'!$A$4:$IE$190,2007+AS$1-$C1333,FALSE)</f>
        <v>285</v>
      </c>
      <c r="AT1333" t="s">
        <v>726</v>
      </c>
      <c r="AU1333">
        <f>VLOOKUP(A1333,'Full dataset'!$A$4:$II$190,$AU$1,FALSE)</f>
        <v>2010</v>
      </c>
      <c r="AV1333">
        <v>0</v>
      </c>
      <c r="AW1333">
        <f>VLOOKUP(A1333,'Full dataset'!$A$5:$IM$190,247,FALSE)</f>
        <v>1</v>
      </c>
      <c r="AX1333">
        <f>VLOOKUP(A1333,'Full dataset'!$A$4:$II$190,242,FALSE)</f>
        <v>2012</v>
      </c>
      <c r="AY1333">
        <f>VLOOKUP(A1333,'Full dataset'!$A$5:$IM$190,246,FALSE)</f>
        <v>1</v>
      </c>
      <c r="AZ1333">
        <v>9999</v>
      </c>
      <c r="BA1333">
        <f>MAX(VLOOKUP($A1333,'Full dataset'!$A$4:$IX$190,BA$1,FALSE),AW1333)</f>
        <v>2</v>
      </c>
      <c r="BB1333">
        <f>IF(VLOOKUP($A1333,'Full dataset'!$A$4:$IX$190,BB$1,FALSE)&gt;0,VLOOKUP($A1333,'Full dataset'!$A$4:$IX$190,BB$1,FALSE),AU1333)</f>
        <v>2012</v>
      </c>
      <c r="BC1333">
        <f>MAX(VLOOKUP($A1333,'Full dataset'!$A$4:$IX$190,BC$1,FALSE),AY1333)</f>
        <v>1</v>
      </c>
      <c r="BD1333">
        <f>MAX(VLOOKUP($A1333,'Full dataset'!$A$4:$IX$190,BD$1,FALSE),AX1333)</f>
        <v>2012</v>
      </c>
      <c r="BE1333">
        <f t="shared" si="123"/>
        <v>2012</v>
      </c>
      <c r="BF1333">
        <f t="shared" si="124"/>
        <v>1</v>
      </c>
      <c r="BG1333">
        <f t="shared" si="125"/>
        <v>0</v>
      </c>
      <c r="BH1333">
        <f t="shared" si="120"/>
        <v>0</v>
      </c>
      <c r="BI1333">
        <f t="shared" si="121"/>
        <v>1</v>
      </c>
      <c r="BO1333">
        <f>IF(BF1333=1,VLOOKUP($A1333,'Full dataset'!$A$4:$IE$190,2007+BO$1-$C1333,FALSE),0)</f>
        <v>708</v>
      </c>
      <c r="BP1333">
        <f>IF(BF1333=1,VLOOKUP($A1333,'Full dataset'!$A$4:$IE$190,2007+BP$1-$C1333,FALSE),0)</f>
        <v>939</v>
      </c>
      <c r="BQ1333">
        <f>IF(BF1333=1,VLOOKUP($A1333,'Full dataset'!$A$4:$IE$190,2007+BQ$1-$C1333,FALSE),0)</f>
        <v>2349</v>
      </c>
      <c r="BR1333">
        <f>IF($BG1333=1,VLOOKUP($A1333,'Full dataset'!$A$4:$IE$190,BR$1-2007+$C1333,FALSE),0)</f>
        <v>0</v>
      </c>
      <c r="BS1333">
        <f>IF($BG1333=1,VLOOKUP($A1333,'Full dataset'!$A$4:$IE$190,BS$1-2007+$C1333,FALSE),0)</f>
        <v>0</v>
      </c>
      <c r="BT1333">
        <f>IF($BG1333=1,VLOOKUP($A1333,'Full dataset'!$A$4:$IE$190,BT$1-2007+$C1333,FALSE),0)</f>
        <v>0</v>
      </c>
      <c r="BU1333">
        <f>IF($BG1333=1,VLOOKUP($A1333,'Full dataset'!$A$4:$IE$190,BU$1-2007+$C1333,FALSE),0)</f>
        <v>0</v>
      </c>
      <c r="BV1333">
        <f>IF($BG1333=1,VLOOKUP($A1333,'Full dataset'!$A$4:$IE$190,BV$1-2007+$C1333,FALSE),0)</f>
        <v>0</v>
      </c>
      <c r="BW1333">
        <f>IF($BG1333=1,VLOOKUP($A1333,'Full dataset'!$A$4:$IE$190,BW$1-2007+$C1333,FALSE),0)</f>
        <v>0</v>
      </c>
      <c r="BX1333">
        <f>IF($BG1333=1,VLOOKUP($A1333,'Full dataset'!$A$4:$IE$190,BX$1-2007+$C1333,FALSE),0)</f>
        <v>0</v>
      </c>
    </row>
    <row r="1334" spans="1:76" x14ac:dyDescent="0.25">
      <c r="A1334">
        <v>30</v>
      </c>
      <c r="B1334" t="s">
        <v>74</v>
      </c>
      <c r="C1334">
        <v>2014</v>
      </c>
      <c r="D1334" t="s">
        <v>582</v>
      </c>
      <c r="E1334">
        <f t="shared" si="122"/>
        <v>0</v>
      </c>
      <c r="F1334">
        <v>0</v>
      </c>
      <c r="J1334">
        <v>0</v>
      </c>
      <c r="N1334">
        <v>0</v>
      </c>
      <c r="U1334">
        <v>1</v>
      </c>
      <c r="V1334">
        <v>0</v>
      </c>
      <c r="W1334">
        <v>1704</v>
      </c>
      <c r="X1334">
        <v>770</v>
      </c>
      <c r="Y1334">
        <v>1</v>
      </c>
      <c r="Z1334">
        <v>0</v>
      </c>
      <c r="AA1334" t="s">
        <v>751</v>
      </c>
      <c r="AB1334">
        <v>7061</v>
      </c>
      <c r="AC1334">
        <f>VLOOKUP(A1334,'Full dataset'!$A$4:$IE$190,2033-C1334,FALSE)</f>
        <v>4.0999999999999996</v>
      </c>
      <c r="AD1334" t="str">
        <f>VLOOKUP(A1334,'Full dataset'!$A$4:$IE$190,2041-C1334,FALSE)</f>
        <v>.</v>
      </c>
      <c r="AE1334">
        <f>VLOOKUP(A1334,'Full dataset'!$A$4:$IE$190,2050-C1334,FALSE)</f>
        <v>0</v>
      </c>
      <c r="AF1334">
        <v>2.0499999999999998</v>
      </c>
      <c r="AG1334" t="str">
        <f>VLOOKUP($A1334,'Full dataset'!$A$4:$IE$190,2007+AG$1-$C1334,FALSE)</f>
        <v>.</v>
      </c>
      <c r="AH1334" t="str">
        <f>VLOOKUP($A1334,'Full dataset'!$A$4:$IE$190,2007+AH$1-$C1334,FALSE)</f>
        <v>.</v>
      </c>
      <c r="AI1334" t="str">
        <f>VLOOKUP($A1334,'Full dataset'!$A$4:$IE$190,2007+AI$1-$C1334,FALSE)</f>
        <v>.</v>
      </c>
      <c r="AJ1334" t="str">
        <f>VLOOKUP($A1334,'Full dataset'!$A$4:$IE$190,2007+AJ$1-$C1334,FALSE)</f>
        <v>.</v>
      </c>
      <c r="AK1334">
        <f>VLOOKUP($A1334,'Full dataset'!$A$4:$IE$190,2007+AK$1-$C1334,FALSE)</f>
        <v>-9</v>
      </c>
      <c r="AL1334" t="str">
        <f>VLOOKUP($A1334,'Full dataset'!$A$4:$IE$190,2007+AL$1-$C1334,FALSE)</f>
        <v>.</v>
      </c>
      <c r="AM1334" t="str">
        <f>VLOOKUP($A1334,'Full dataset'!$A$4:$IE$190,2007+AM$1-$C1334,FALSE)</f>
        <v>.</v>
      </c>
      <c r="AN1334" t="str">
        <f>VLOOKUP($A1334,'Full dataset'!$A$4:$IE$190,2007+AN$1-$C1334,FALSE)</f>
        <v>.</v>
      </c>
      <c r="AO1334" t="str">
        <f>VLOOKUP($A1334,'Full dataset'!$A$4:$IE$190,2007+AO$1-$C1334,FALSE)</f>
        <v>.</v>
      </c>
      <c r="AP1334">
        <f>VLOOKUP($A1334,'Full dataset'!$A$4:$IE$190,2007+AP$1-$C1334,FALSE)</f>
        <v>8</v>
      </c>
      <c r="AQ1334">
        <f>VLOOKUP($A1334,'Full dataset'!$A$4:$IE$190,2007+AQ$1-$C1334,FALSE)</f>
        <v>6</v>
      </c>
      <c r="AR1334">
        <f>VLOOKUP($A1334,'Full dataset'!$A$4:$IE$190,2007+AR$1-$C1334,FALSE)</f>
        <v>13</v>
      </c>
      <c r="AS1334" t="str">
        <f>VLOOKUP($A1334,'Full dataset'!$A$4:$IE$190,2007+AS$1-$C1334,FALSE)</f>
        <v>.</v>
      </c>
      <c r="AT1334" t="s">
        <v>726</v>
      </c>
      <c r="AU1334">
        <f>VLOOKUP(A1334,'Full dataset'!$A$4:$II$190,$AU$1,FALSE)</f>
        <v>2009</v>
      </c>
      <c r="AV1334">
        <v>0</v>
      </c>
      <c r="AW1334">
        <f>VLOOKUP(A1334,'Full dataset'!$A$5:$IM$190,247,FALSE)</f>
        <v>1</v>
      </c>
      <c r="AX1334">
        <f>VLOOKUP(A1334,'Full dataset'!$A$4:$II$190,242,FALSE)</f>
        <v>9999</v>
      </c>
      <c r="AY1334">
        <f>VLOOKUP(A1334,'Full dataset'!$A$5:$IM$190,246,FALSE)</f>
        <v>0</v>
      </c>
      <c r="AZ1334">
        <v>9999</v>
      </c>
      <c r="BA1334">
        <f>MAX(VLOOKUP($A1334,'Full dataset'!$A$4:$IX$190,BA$1,FALSE),AW1334)</f>
        <v>1</v>
      </c>
      <c r="BB1334">
        <f>IF(VLOOKUP($A1334,'Full dataset'!$A$4:$IX$190,BB$1,FALSE)&gt;0,VLOOKUP($A1334,'Full dataset'!$A$4:$IX$190,BB$1,FALSE),AU1334)</f>
        <v>2009</v>
      </c>
      <c r="BC1334">
        <f>MAX(VLOOKUP($A1334,'Full dataset'!$A$4:$IX$190,BC$1,FALSE),AY1334)</f>
        <v>0</v>
      </c>
      <c r="BD1334">
        <f>MAX(VLOOKUP($A1334,'Full dataset'!$A$4:$IX$190,BD$1,FALSE),AX1334)</f>
        <v>9999</v>
      </c>
      <c r="BE1334">
        <f t="shared" si="123"/>
        <v>2009</v>
      </c>
      <c r="BF1334">
        <f t="shared" si="124"/>
        <v>0</v>
      </c>
      <c r="BG1334">
        <f t="shared" si="125"/>
        <v>0</v>
      </c>
      <c r="BH1334">
        <f t="shared" si="120"/>
        <v>0</v>
      </c>
      <c r="BI1334">
        <f t="shared" si="121"/>
        <v>0</v>
      </c>
      <c r="BO1334">
        <f>IF(BF1334=1,VLOOKUP($A1334,'Full dataset'!$A$4:$IE$190,2007+BO$1-$C1334,FALSE),0)</f>
        <v>0</v>
      </c>
      <c r="BP1334">
        <f>IF(BF1334=1,VLOOKUP($A1334,'Full dataset'!$A$4:$IE$190,2007+BP$1-$C1334,FALSE),0)</f>
        <v>0</v>
      </c>
      <c r="BQ1334">
        <f>IF(BF1334=1,VLOOKUP($A1334,'Full dataset'!$A$4:$IE$190,2007+BQ$1-$C1334,FALSE),0)</f>
        <v>0</v>
      </c>
      <c r="BR1334">
        <f>IF($BG1334=1,VLOOKUP($A1334,'Full dataset'!$A$4:$IE$190,BR$1-2007+$C1334,FALSE),0)</f>
        <v>0</v>
      </c>
      <c r="BS1334">
        <f>IF($BG1334=1,VLOOKUP($A1334,'Full dataset'!$A$4:$IE$190,BS$1-2007+$C1334,FALSE),0)</f>
        <v>0</v>
      </c>
      <c r="BT1334">
        <f>IF($BG1334=1,VLOOKUP($A1334,'Full dataset'!$A$4:$IE$190,BT$1-2007+$C1334,FALSE),0)</f>
        <v>0</v>
      </c>
      <c r="BU1334">
        <f>IF($BG1334=1,VLOOKUP($A1334,'Full dataset'!$A$4:$IE$190,BU$1-2007+$C1334,FALSE),0)</f>
        <v>0</v>
      </c>
      <c r="BV1334">
        <f>IF($BG1334=1,VLOOKUP($A1334,'Full dataset'!$A$4:$IE$190,BV$1-2007+$C1334,FALSE),0)</f>
        <v>0</v>
      </c>
      <c r="BW1334">
        <f>IF($BG1334=1,VLOOKUP($A1334,'Full dataset'!$A$4:$IE$190,BW$1-2007+$C1334,FALSE),0)</f>
        <v>0</v>
      </c>
      <c r="BX1334">
        <f>IF($BG1334=1,VLOOKUP($A1334,'Full dataset'!$A$4:$IE$190,BX$1-2007+$C1334,FALSE),0)</f>
        <v>0</v>
      </c>
    </row>
    <row r="1335" spans="1:76" x14ac:dyDescent="0.25">
      <c r="A1335">
        <v>31</v>
      </c>
      <c r="B1335" t="s">
        <v>75</v>
      </c>
      <c r="C1335">
        <v>2014</v>
      </c>
      <c r="D1335" t="s">
        <v>582</v>
      </c>
      <c r="E1335">
        <f t="shared" si="122"/>
        <v>0</v>
      </c>
      <c r="F1335">
        <v>1</v>
      </c>
      <c r="G1335">
        <v>4110</v>
      </c>
      <c r="H1335">
        <v>1.3093341828607836</v>
      </c>
      <c r="I1335">
        <v>1751</v>
      </c>
      <c r="J1335">
        <v>1</v>
      </c>
      <c r="K1335">
        <v>1184</v>
      </c>
      <c r="L1335">
        <v>0.3771901879579484</v>
      </c>
      <c r="M1335">
        <v>696</v>
      </c>
      <c r="N1335">
        <v>2</v>
      </c>
      <c r="O1335">
        <v>736</v>
      </c>
      <c r="P1335">
        <v>0.23446957629818413</v>
      </c>
      <c r="Q1335">
        <v>5</v>
      </c>
      <c r="R1335">
        <v>39722</v>
      </c>
      <c r="U1335">
        <v>1</v>
      </c>
      <c r="V1335">
        <v>26</v>
      </c>
      <c r="W1335">
        <v>72520</v>
      </c>
      <c r="X1335">
        <v>18159</v>
      </c>
      <c r="Y1335">
        <v>1</v>
      </c>
      <c r="Z1335">
        <v>1</v>
      </c>
      <c r="AA1335" t="s">
        <v>752</v>
      </c>
      <c r="AB1335">
        <v>20846</v>
      </c>
      <c r="AC1335">
        <f>VLOOKUP(A1335,'Full dataset'!$A$4:$IE$190,2033-C1335,FALSE)</f>
        <v>0</v>
      </c>
      <c r="AD1335" t="str">
        <f>VLOOKUP(A1335,'Full dataset'!$A$4:$IE$190,2041-C1335,FALSE)</f>
        <v>.</v>
      </c>
      <c r="AE1335">
        <f>VLOOKUP(A1335,'Full dataset'!$A$4:$IE$190,2050-C1335,FALSE)</f>
        <v>0</v>
      </c>
      <c r="AF1335">
        <v>0</v>
      </c>
      <c r="AG1335" t="str">
        <f>VLOOKUP($A1335,'Full dataset'!$A$4:$IE$190,2007+AG$1-$C1335,FALSE)</f>
        <v>.</v>
      </c>
      <c r="AH1335" t="str">
        <f>VLOOKUP($A1335,'Full dataset'!$A$4:$IE$190,2007+AH$1-$C1335,FALSE)</f>
        <v>.</v>
      </c>
      <c r="AI1335" t="str">
        <f>VLOOKUP($A1335,'Full dataset'!$A$4:$IE$190,2007+AI$1-$C1335,FALSE)</f>
        <v>.</v>
      </c>
      <c r="AJ1335" t="str">
        <f>VLOOKUP($A1335,'Full dataset'!$A$4:$IE$190,2007+AJ$1-$C1335,FALSE)</f>
        <v>.</v>
      </c>
      <c r="AK1335">
        <f>VLOOKUP($A1335,'Full dataset'!$A$4:$IE$190,2007+AK$1-$C1335,FALSE)</f>
        <v>10</v>
      </c>
      <c r="AL1335" t="str">
        <f>VLOOKUP($A1335,'Full dataset'!$A$4:$IE$190,2007+AL$1-$C1335,FALSE)</f>
        <v>.</v>
      </c>
      <c r="AM1335" t="str">
        <f>VLOOKUP($A1335,'Full dataset'!$A$4:$IE$190,2007+AM$1-$C1335,FALSE)</f>
        <v>.</v>
      </c>
      <c r="AN1335" t="str">
        <f>VLOOKUP($A1335,'Full dataset'!$A$4:$IE$190,2007+AN$1-$C1335,FALSE)</f>
        <v>.</v>
      </c>
      <c r="AO1335" t="str">
        <f>VLOOKUP($A1335,'Full dataset'!$A$4:$IE$190,2007+AO$1-$C1335,FALSE)</f>
        <v>.</v>
      </c>
      <c r="AP1335">
        <f>VLOOKUP($A1335,'Full dataset'!$A$4:$IE$190,2007+AP$1-$C1335,FALSE)</f>
        <v>8</v>
      </c>
      <c r="AQ1335">
        <f>VLOOKUP($A1335,'Full dataset'!$A$4:$IE$190,2007+AQ$1-$C1335,FALSE)</f>
        <v>6</v>
      </c>
      <c r="AR1335">
        <f>VLOOKUP($A1335,'Full dataset'!$A$4:$IE$190,2007+AR$1-$C1335,FALSE)</f>
        <v>8</v>
      </c>
      <c r="AS1335" t="str">
        <f>VLOOKUP($A1335,'Full dataset'!$A$4:$IE$190,2007+AS$1-$C1335,FALSE)</f>
        <v>.</v>
      </c>
      <c r="AT1335" t="s">
        <v>726</v>
      </c>
      <c r="AU1335">
        <f>VLOOKUP(A1335,'Full dataset'!$A$4:$II$190,$AU$1,FALSE)</f>
        <v>2008</v>
      </c>
      <c r="AV1335">
        <v>1</v>
      </c>
      <c r="AW1335">
        <f>VLOOKUP(A1335,'Full dataset'!$A$5:$IM$190,247,FALSE)</f>
        <v>1</v>
      </c>
      <c r="AX1335">
        <f>VLOOKUP(A1335,'Full dataset'!$A$4:$II$190,242,FALSE)</f>
        <v>2007</v>
      </c>
      <c r="AY1335">
        <f>VLOOKUP(A1335,'Full dataset'!$A$5:$IM$190,246,FALSE)</f>
        <v>1</v>
      </c>
      <c r="AZ1335">
        <v>9999</v>
      </c>
      <c r="BA1335">
        <f>MAX(VLOOKUP($A1335,'Full dataset'!$A$4:$IX$190,BA$1,FALSE),AW1335)</f>
        <v>2</v>
      </c>
      <c r="BB1335">
        <f>IF(VLOOKUP($A1335,'Full dataset'!$A$4:$IX$190,BB$1,FALSE)&gt;0,VLOOKUP($A1335,'Full dataset'!$A$4:$IX$190,BB$1,FALSE),AU1335)</f>
        <v>2010</v>
      </c>
      <c r="BC1335">
        <f>MAX(VLOOKUP($A1335,'Full dataset'!$A$4:$IX$190,BC$1,FALSE),AY1335)</f>
        <v>1</v>
      </c>
      <c r="BD1335">
        <f>MAX(VLOOKUP($A1335,'Full dataset'!$A$4:$IX$190,BD$1,FALSE),AX1335)</f>
        <v>2007</v>
      </c>
      <c r="BE1335">
        <f t="shared" si="123"/>
        <v>2007</v>
      </c>
      <c r="BF1335">
        <f t="shared" si="124"/>
        <v>1</v>
      </c>
      <c r="BG1335">
        <f t="shared" si="125"/>
        <v>0</v>
      </c>
      <c r="BH1335">
        <f t="shared" si="120"/>
        <v>0</v>
      </c>
      <c r="BI1335">
        <f t="shared" si="121"/>
        <v>1</v>
      </c>
      <c r="BO1335">
        <f>IF(BF1335=1,VLOOKUP($A1335,'Full dataset'!$A$4:$IE$190,2007+BO$1-$C1335,FALSE),0)</f>
        <v>0</v>
      </c>
      <c r="BP1335">
        <f>IF(BF1335=1,VLOOKUP($A1335,'Full dataset'!$A$4:$IE$190,2007+BP$1-$C1335,FALSE),0)</f>
        <v>0</v>
      </c>
      <c r="BQ1335">
        <f>IF(BF1335=1,VLOOKUP($A1335,'Full dataset'!$A$4:$IE$190,2007+BQ$1-$C1335,FALSE),0)</f>
        <v>0</v>
      </c>
      <c r="BR1335">
        <f>IF($BG1335=1,VLOOKUP($A1335,'Full dataset'!$A$4:$IE$190,BR$1-2007+$C1335,FALSE),0)</f>
        <v>0</v>
      </c>
      <c r="BS1335">
        <f>IF($BG1335=1,VLOOKUP($A1335,'Full dataset'!$A$4:$IE$190,BS$1-2007+$C1335,FALSE),0)</f>
        <v>0</v>
      </c>
      <c r="BT1335">
        <f>IF($BG1335=1,VLOOKUP($A1335,'Full dataset'!$A$4:$IE$190,BT$1-2007+$C1335,FALSE),0)</f>
        <v>0</v>
      </c>
      <c r="BU1335">
        <f>IF($BG1335=1,VLOOKUP($A1335,'Full dataset'!$A$4:$IE$190,BU$1-2007+$C1335,FALSE),0)</f>
        <v>0</v>
      </c>
      <c r="BV1335">
        <f>IF($BG1335=1,VLOOKUP($A1335,'Full dataset'!$A$4:$IE$190,BV$1-2007+$C1335,FALSE),0)</f>
        <v>0</v>
      </c>
      <c r="BW1335">
        <f>IF($BG1335=1,VLOOKUP($A1335,'Full dataset'!$A$4:$IE$190,BW$1-2007+$C1335,FALSE),0)</f>
        <v>0</v>
      </c>
      <c r="BX1335">
        <f>IF($BG1335=1,VLOOKUP($A1335,'Full dataset'!$A$4:$IE$190,BX$1-2007+$C1335,FALSE),0)</f>
        <v>0</v>
      </c>
    </row>
    <row r="1336" spans="1:76" x14ac:dyDescent="0.25">
      <c r="A1336">
        <v>32</v>
      </c>
      <c r="B1336" t="s">
        <v>76</v>
      </c>
      <c r="C1336">
        <v>2014</v>
      </c>
      <c r="D1336" t="s">
        <v>591</v>
      </c>
      <c r="E1336">
        <f t="shared" si="122"/>
        <v>1</v>
      </c>
      <c r="F1336">
        <v>1</v>
      </c>
      <c r="G1336">
        <v>22112</v>
      </c>
      <c r="H1336">
        <v>0.36722966801189111</v>
      </c>
      <c r="I1336">
        <v>8109</v>
      </c>
      <c r="J1336">
        <v>0</v>
      </c>
      <c r="N1336">
        <v>0</v>
      </c>
      <c r="S1336">
        <v>5411</v>
      </c>
      <c r="T1336">
        <v>445110</v>
      </c>
      <c r="U1336">
        <v>1</v>
      </c>
      <c r="V1336">
        <v>22025</v>
      </c>
      <c r="W1336">
        <v>4824452</v>
      </c>
      <c r="X1336">
        <v>202111</v>
      </c>
      <c r="Y1336">
        <v>1</v>
      </c>
      <c r="Z1336">
        <v>0</v>
      </c>
      <c r="AA1336" t="s">
        <v>753</v>
      </c>
      <c r="AB1336">
        <v>6604</v>
      </c>
      <c r="AC1336">
        <f>VLOOKUP(A1336,'Full dataset'!$A$4:$IE$190,2033-C1336,FALSE)</f>
        <v>5.7</v>
      </c>
      <c r="AD1336">
        <f>VLOOKUP(A1336,'Full dataset'!$A$4:$IE$190,2041-C1336,FALSE)</f>
        <v>76726</v>
      </c>
      <c r="AE1336">
        <f>VLOOKUP(A1336,'Full dataset'!$A$4:$IE$190,2050-C1336,FALSE)</f>
        <v>0</v>
      </c>
      <c r="AF1336">
        <v>2.85</v>
      </c>
      <c r="AG1336">
        <f>VLOOKUP($A1336,'Full dataset'!$A$4:$IE$190,2007+AG$1-$C1336,FALSE)</f>
        <v>579</v>
      </c>
      <c r="AH1336">
        <f>VLOOKUP($A1336,'Full dataset'!$A$4:$IE$190,2007+AH$1-$C1336,FALSE)</f>
        <v>5744</v>
      </c>
      <c r="AI1336">
        <f>VLOOKUP($A1336,'Full dataset'!$A$4:$IE$190,2007+AI$1-$C1336,FALSE)</f>
        <v>14194</v>
      </c>
      <c r="AJ1336">
        <f>VLOOKUP($A1336,'Full dataset'!$A$4:$IE$190,2007+AJ$1-$C1336,FALSE)</f>
        <v>1410</v>
      </c>
      <c r="AK1336">
        <f>VLOOKUP($A1336,'Full dataset'!$A$4:$IE$190,2007+AK$1-$C1336,FALSE)</f>
        <v>7</v>
      </c>
      <c r="AL1336" t="str">
        <f>VLOOKUP($A1336,'Full dataset'!$A$4:$IE$190,2007+AL$1-$C1336,FALSE)</f>
        <v>.</v>
      </c>
      <c r="AM1336">
        <f>VLOOKUP($A1336,'Full dataset'!$A$4:$IE$190,2007+AM$1-$C1336,FALSE)</f>
        <v>1800</v>
      </c>
      <c r="AN1336">
        <f>VLOOKUP($A1336,'Full dataset'!$A$4:$IE$190,2007+AN$1-$C1336,FALSE)</f>
        <v>1000000</v>
      </c>
      <c r="AO1336">
        <f>VLOOKUP($A1336,'Full dataset'!$A$4:$IE$190,2007+AO$1-$C1336,FALSE)</f>
        <v>14</v>
      </c>
      <c r="AP1336">
        <f>VLOOKUP($A1336,'Full dataset'!$A$4:$IE$190,2007+AP$1-$C1336,FALSE)</f>
        <v>7</v>
      </c>
      <c r="AQ1336">
        <f>VLOOKUP($A1336,'Full dataset'!$A$4:$IE$190,2007+AQ$1-$C1336,FALSE)</f>
        <v>9</v>
      </c>
      <c r="AR1336">
        <f>VLOOKUP($A1336,'Full dataset'!$A$4:$IE$190,2007+AR$1-$C1336,FALSE)</f>
        <v>26</v>
      </c>
      <c r="AS1336">
        <f>VLOOKUP($A1336,'Full dataset'!$A$4:$IE$190,2007+AS$1-$C1336,FALSE)</f>
        <v>20</v>
      </c>
      <c r="AT1336" t="s">
        <v>726</v>
      </c>
      <c r="AU1336">
        <f>VLOOKUP(A1336,'Full dataset'!$A$4:$II$190,$AU$1,FALSE)</f>
        <v>2008</v>
      </c>
      <c r="AV1336">
        <v>0</v>
      </c>
      <c r="AW1336">
        <f>VLOOKUP(A1336,'Full dataset'!$A$5:$IM$190,247,FALSE)</f>
        <v>1</v>
      </c>
      <c r="AX1336">
        <f>VLOOKUP(A1336,'Full dataset'!$A$4:$II$190,242,FALSE)</f>
        <v>2012</v>
      </c>
      <c r="AY1336">
        <f>VLOOKUP(A1336,'Full dataset'!$A$5:$IM$190,246,FALSE)</f>
        <v>2</v>
      </c>
      <c r="AZ1336">
        <v>9999</v>
      </c>
      <c r="BA1336">
        <f>MAX(VLOOKUP($A1336,'Full dataset'!$A$4:$IX$190,BA$1,FALSE),AW1336)</f>
        <v>2</v>
      </c>
      <c r="BB1336">
        <f>IF(VLOOKUP($A1336,'Full dataset'!$A$4:$IX$190,BB$1,FALSE)&gt;0,VLOOKUP($A1336,'Full dataset'!$A$4:$IX$190,BB$1,FALSE),AU1336)</f>
        <v>2014</v>
      </c>
      <c r="BC1336">
        <f>MAX(VLOOKUP($A1336,'Full dataset'!$A$4:$IX$190,BC$1,FALSE),AY1336)</f>
        <v>2</v>
      </c>
      <c r="BD1336">
        <f>MAX(VLOOKUP($A1336,'Full dataset'!$A$4:$IX$190,BD$1,FALSE),AX1336)</f>
        <v>2012</v>
      </c>
      <c r="BE1336">
        <f t="shared" si="123"/>
        <v>2012</v>
      </c>
      <c r="BF1336">
        <f t="shared" si="124"/>
        <v>1</v>
      </c>
      <c r="BG1336">
        <f t="shared" si="125"/>
        <v>1</v>
      </c>
      <c r="BH1336">
        <f t="shared" si="120"/>
        <v>0</v>
      </c>
      <c r="BI1336">
        <f t="shared" si="121"/>
        <v>1</v>
      </c>
      <c r="BO1336">
        <f>IF(BF1336=1,VLOOKUP($A1336,'Full dataset'!$A$4:$IE$190,2007+BO$1-$C1336,FALSE),0)</f>
        <v>0</v>
      </c>
      <c r="BP1336">
        <f>IF(BF1336=1,VLOOKUP($A1336,'Full dataset'!$A$4:$IE$190,2007+BP$1-$C1336,FALSE),0)</f>
        <v>0</v>
      </c>
      <c r="BQ1336">
        <f>IF(BF1336=1,VLOOKUP($A1336,'Full dataset'!$A$4:$IE$190,2007+BQ$1-$C1336,FALSE),0)</f>
        <v>0</v>
      </c>
      <c r="BR1336">
        <f>IF($BG1336=1,VLOOKUP($A1336,'Full dataset'!$A$4:$IE$190,BR$1-2007+$C1336,FALSE),0)</f>
        <v>491</v>
      </c>
      <c r="BS1336">
        <f>IF($BG1336=1,VLOOKUP($A1336,'Full dataset'!$A$4:$IE$190,BS$1-2007+$C1336,FALSE),0)</f>
        <v>706</v>
      </c>
      <c r="BT1336">
        <f>IF($BG1336=1,VLOOKUP($A1336,'Full dataset'!$A$4:$IE$190,BT$1-2007+$C1336,FALSE),0)</f>
        <v>14833</v>
      </c>
      <c r="BU1336">
        <f>IF($BG1336=1,VLOOKUP($A1336,'Full dataset'!$A$4:$IE$190,BU$1-2007+$C1336,FALSE),0)</f>
        <v>2124</v>
      </c>
      <c r="BV1336">
        <f>IF($BG1336=1,VLOOKUP($A1336,'Full dataset'!$A$4:$IE$190,BV$1-2007+$C1336,FALSE),0)</f>
        <v>190</v>
      </c>
      <c r="BW1336">
        <f>IF($BG1336=1,VLOOKUP($A1336,'Full dataset'!$A$4:$IE$190,BW$1-2007+$C1336,FALSE),0)</f>
        <v>51</v>
      </c>
      <c r="BX1336">
        <f>IF($BG1336=1,VLOOKUP($A1336,'Full dataset'!$A$4:$IE$190,BX$1-2007+$C1336,FALSE),0)</f>
        <v>99</v>
      </c>
    </row>
    <row r="1337" spans="1:76" x14ac:dyDescent="0.25">
      <c r="A1337">
        <v>33</v>
      </c>
      <c r="B1337" t="s">
        <v>77</v>
      </c>
      <c r="C1337">
        <v>2014</v>
      </c>
      <c r="D1337" t="s">
        <v>591</v>
      </c>
      <c r="E1337">
        <f t="shared" si="122"/>
        <v>1</v>
      </c>
      <c r="F1337">
        <v>1</v>
      </c>
      <c r="G1337">
        <v>107164</v>
      </c>
      <c r="H1337">
        <v>7.6137833037300178</v>
      </c>
      <c r="I1337">
        <v>25033</v>
      </c>
      <c r="J1337">
        <v>0</v>
      </c>
      <c r="N1337">
        <v>0</v>
      </c>
      <c r="S1337">
        <v>6211</v>
      </c>
      <c r="T1337">
        <v>523110</v>
      </c>
      <c r="U1337">
        <v>1</v>
      </c>
      <c r="V1337">
        <v>5</v>
      </c>
      <c r="W1337">
        <v>507065</v>
      </c>
      <c r="X1337">
        <v>5875</v>
      </c>
      <c r="Y1337">
        <v>1</v>
      </c>
      <c r="Z1337">
        <v>1</v>
      </c>
      <c r="AA1337" t="s">
        <v>754</v>
      </c>
      <c r="AB1337">
        <v>645457</v>
      </c>
      <c r="AC1337">
        <f>VLOOKUP(A1337,'Full dataset'!$A$4:$IE$190,2033-C1337,FALSE)</f>
        <v>5.6</v>
      </c>
      <c r="AD1337">
        <f>VLOOKUP(A1337,'Full dataset'!$A$4:$IE$190,2041-C1337,FALSE)</f>
        <v>13802</v>
      </c>
      <c r="AE1337">
        <f>VLOOKUP(A1337,'Full dataset'!$A$4:$IE$190,2050-C1337,FALSE)</f>
        <v>0</v>
      </c>
      <c r="AF1337">
        <v>2.8</v>
      </c>
      <c r="AG1337">
        <f>VLOOKUP($A1337,'Full dataset'!$A$4:$IE$190,2007+AG$1-$C1337,FALSE)</f>
        <v>8477</v>
      </c>
      <c r="AH1337">
        <f>VLOOKUP($A1337,'Full dataset'!$A$4:$IE$190,2007+AH$1-$C1337,FALSE)</f>
        <v>856240</v>
      </c>
      <c r="AI1337">
        <f>VLOOKUP($A1337,'Full dataset'!$A$4:$IE$190,2007+AI$1-$C1337,FALSE)</f>
        <v>39796</v>
      </c>
      <c r="AJ1337" t="str">
        <f>VLOOKUP($A1337,'Full dataset'!$A$4:$IE$190,2007+AJ$1-$C1337,FALSE)</f>
        <v>.</v>
      </c>
      <c r="AK1337">
        <f>VLOOKUP($A1337,'Full dataset'!$A$4:$IE$190,2007+AK$1-$C1337,FALSE)</f>
        <v>-6</v>
      </c>
      <c r="AL1337">
        <f>VLOOKUP($A1337,'Full dataset'!$A$4:$IE$190,2007+AL$1-$C1337,FALSE)</f>
        <v>28.79</v>
      </c>
      <c r="AM1337">
        <f>VLOOKUP($A1337,'Full dataset'!$A$4:$IE$190,2007+AM$1-$C1337,FALSE)</f>
        <v>2000</v>
      </c>
      <c r="AN1337" t="str">
        <f>VLOOKUP($A1337,'Full dataset'!$A$4:$IE$190,2007+AN$1-$C1337,FALSE)</f>
        <v>.</v>
      </c>
      <c r="AO1337" t="str">
        <f>VLOOKUP($A1337,'Full dataset'!$A$4:$IE$190,2007+AO$1-$C1337,FALSE)</f>
        <v>.</v>
      </c>
      <c r="AP1337" t="str">
        <f>VLOOKUP($A1337,'Full dataset'!$A$4:$IE$190,2007+AP$1-$C1337,FALSE)</f>
        <v>.</v>
      </c>
      <c r="AQ1337" t="str">
        <f>VLOOKUP($A1337,'Full dataset'!$A$4:$IE$190,2007+AQ$1-$C1337,FALSE)</f>
        <v>.</v>
      </c>
      <c r="AR1337" t="str">
        <f>VLOOKUP($A1337,'Full dataset'!$A$4:$IE$190,2007+AR$1-$C1337,FALSE)</f>
        <v>.</v>
      </c>
      <c r="AS1337" t="str">
        <f>VLOOKUP($A1337,'Full dataset'!$A$4:$IE$190,2007+AS$1-$C1337,FALSE)</f>
        <v>.</v>
      </c>
      <c r="AT1337" t="s">
        <v>726</v>
      </c>
      <c r="AU1337">
        <f>VLOOKUP(A1337,'Full dataset'!$A$4:$II$190,$AU$1,FALSE)</f>
        <v>2011</v>
      </c>
      <c r="AV1337">
        <v>0</v>
      </c>
      <c r="AW1337">
        <f>VLOOKUP(A1337,'Full dataset'!$A$5:$IM$190,247,FALSE)</f>
        <v>1</v>
      </c>
      <c r="AX1337">
        <f>VLOOKUP(A1337,'Full dataset'!$A$4:$II$190,242,FALSE)</f>
        <v>9999</v>
      </c>
      <c r="AY1337">
        <f>VLOOKUP(A1337,'Full dataset'!$A$5:$IM$190,246,FALSE)</f>
        <v>2</v>
      </c>
      <c r="AZ1337">
        <v>9999</v>
      </c>
      <c r="BA1337">
        <f>MAX(VLOOKUP($A1337,'Full dataset'!$A$4:$IX$190,BA$1,FALSE),AW1337)</f>
        <v>2</v>
      </c>
      <c r="BB1337">
        <f>IF(VLOOKUP($A1337,'Full dataset'!$A$4:$IX$190,BB$1,FALSE)&gt;0,VLOOKUP($A1337,'Full dataset'!$A$4:$IX$190,BB$1,FALSE),AU1337)</f>
        <v>2013</v>
      </c>
      <c r="BC1337">
        <f>MAX(VLOOKUP($A1337,'Full dataset'!$A$4:$IX$190,BC$1,FALSE),AY1337)</f>
        <v>2</v>
      </c>
      <c r="BD1337">
        <f>MAX(VLOOKUP($A1337,'Full dataset'!$A$4:$IX$190,BD$1,FALSE),AX1337)</f>
        <v>9999</v>
      </c>
      <c r="BE1337">
        <f t="shared" si="123"/>
        <v>2013</v>
      </c>
      <c r="BF1337">
        <f t="shared" si="124"/>
        <v>1</v>
      </c>
      <c r="BG1337">
        <f t="shared" si="125"/>
        <v>0</v>
      </c>
      <c r="BH1337">
        <f t="shared" si="120"/>
        <v>0</v>
      </c>
      <c r="BI1337">
        <f t="shared" si="121"/>
        <v>1</v>
      </c>
      <c r="BO1337">
        <f>IF(BF1337=1,VLOOKUP($A1337,'Full dataset'!$A$4:$IE$190,2007+BO$1-$C1337,FALSE),0)</f>
        <v>936</v>
      </c>
      <c r="BP1337">
        <f>IF(BF1337=1,VLOOKUP($A1337,'Full dataset'!$A$4:$IE$190,2007+BP$1-$C1337,FALSE),0)</f>
        <v>11183</v>
      </c>
      <c r="BQ1337">
        <f>IF(BF1337=1,VLOOKUP($A1337,'Full dataset'!$A$4:$IE$190,2007+BQ$1-$C1337,FALSE),0)</f>
        <v>14153</v>
      </c>
      <c r="BR1337">
        <f>IF($BG1337=1,VLOOKUP($A1337,'Full dataset'!$A$4:$IE$190,BR$1-2007+$C1337,FALSE),0)</f>
        <v>0</v>
      </c>
      <c r="BS1337">
        <f>IF($BG1337=1,VLOOKUP($A1337,'Full dataset'!$A$4:$IE$190,BS$1-2007+$C1337,FALSE),0)</f>
        <v>0</v>
      </c>
      <c r="BT1337">
        <f>IF($BG1337=1,VLOOKUP($A1337,'Full dataset'!$A$4:$IE$190,BT$1-2007+$C1337,FALSE),0)</f>
        <v>0</v>
      </c>
      <c r="BU1337">
        <f>IF($BG1337=1,VLOOKUP($A1337,'Full dataset'!$A$4:$IE$190,BU$1-2007+$C1337,FALSE),0)</f>
        <v>0</v>
      </c>
      <c r="BV1337">
        <f>IF($BG1337=1,VLOOKUP($A1337,'Full dataset'!$A$4:$IE$190,BV$1-2007+$C1337,FALSE),0)</f>
        <v>0</v>
      </c>
      <c r="BW1337">
        <f>IF($BG1337=1,VLOOKUP($A1337,'Full dataset'!$A$4:$IE$190,BW$1-2007+$C1337,FALSE),0)</f>
        <v>0</v>
      </c>
      <c r="BX1337">
        <f>IF($BG1337=1,VLOOKUP($A1337,'Full dataset'!$A$4:$IE$190,BX$1-2007+$C1337,FALSE),0)</f>
        <v>0</v>
      </c>
    </row>
    <row r="1338" spans="1:76" x14ac:dyDescent="0.25">
      <c r="A1338">
        <v>34</v>
      </c>
      <c r="B1338" t="s">
        <v>78</v>
      </c>
      <c r="C1338">
        <v>2014</v>
      </c>
      <c r="D1338" t="s">
        <v>582</v>
      </c>
      <c r="E1338">
        <f t="shared" si="122"/>
        <v>0</v>
      </c>
      <c r="F1338">
        <v>0</v>
      </c>
      <c r="J1338">
        <v>0</v>
      </c>
      <c r="N1338">
        <v>0</v>
      </c>
      <c r="U1338">
        <v>1</v>
      </c>
      <c r="V1338">
        <v>506</v>
      </c>
      <c r="W1338">
        <v>4370</v>
      </c>
      <c r="X1338">
        <v>2679</v>
      </c>
      <c r="Y1338">
        <v>1</v>
      </c>
      <c r="Z1338">
        <v>0</v>
      </c>
      <c r="AA1338" t="s">
        <v>755</v>
      </c>
      <c r="AB1338">
        <v>1483</v>
      </c>
      <c r="AC1338">
        <f>VLOOKUP(A1338,'Full dataset'!$A$4:$IE$190,2033-C1338,FALSE)</f>
        <v>6.5</v>
      </c>
      <c r="AD1338">
        <f>VLOOKUP(A1338,'Full dataset'!$A$4:$IE$190,2041-C1338,FALSE)</f>
        <v>1213</v>
      </c>
      <c r="AE1338">
        <f>VLOOKUP(A1338,'Full dataset'!$A$4:$IE$190,2050-C1338,FALSE)</f>
        <v>0</v>
      </c>
      <c r="AF1338">
        <v>3.25</v>
      </c>
      <c r="AG1338" t="str">
        <f>VLOOKUP($A1338,'Full dataset'!$A$4:$IE$190,2007+AG$1-$C1338,FALSE)</f>
        <v>.</v>
      </c>
      <c r="AH1338" t="str">
        <f>VLOOKUP($A1338,'Full dataset'!$A$4:$IE$190,2007+AH$1-$C1338,FALSE)</f>
        <v>.</v>
      </c>
      <c r="AI1338">
        <f>VLOOKUP($A1338,'Full dataset'!$A$4:$IE$190,2007+AI$1-$C1338,FALSE)</f>
        <v>280</v>
      </c>
      <c r="AJ1338">
        <f>VLOOKUP($A1338,'Full dataset'!$A$4:$IE$190,2007+AJ$1-$C1338,FALSE)</f>
        <v>7</v>
      </c>
      <c r="AK1338">
        <f>VLOOKUP($A1338,'Full dataset'!$A$4:$IE$190,2007+AK$1-$C1338,FALSE)</f>
        <v>-11</v>
      </c>
      <c r="AL1338">
        <f>VLOOKUP($A1338,'Full dataset'!$A$4:$IE$190,2007+AL$1-$C1338,FALSE)</f>
        <v>21.98</v>
      </c>
      <c r="AM1338">
        <f>VLOOKUP($A1338,'Full dataset'!$A$4:$IE$190,2007+AM$1-$C1338,FALSE)</f>
        <v>78</v>
      </c>
      <c r="AN1338">
        <f>VLOOKUP($A1338,'Full dataset'!$A$4:$IE$190,2007+AN$1-$C1338,FALSE)</f>
        <v>12843</v>
      </c>
      <c r="AO1338">
        <f>VLOOKUP($A1338,'Full dataset'!$A$4:$IE$190,2007+AO$1-$C1338,FALSE)</f>
        <v>9</v>
      </c>
      <c r="AP1338">
        <f>VLOOKUP($A1338,'Full dataset'!$A$4:$IE$190,2007+AP$1-$C1338,FALSE)</f>
        <v>7</v>
      </c>
      <c r="AQ1338">
        <f>VLOOKUP($A1338,'Full dataset'!$A$4:$IE$190,2007+AQ$1-$C1338,FALSE)</f>
        <v>5</v>
      </c>
      <c r="AR1338">
        <f>VLOOKUP($A1338,'Full dataset'!$A$4:$IE$190,2007+AR$1-$C1338,FALSE)</f>
        <v>11</v>
      </c>
      <c r="AS1338" t="str">
        <f>VLOOKUP($A1338,'Full dataset'!$A$4:$IE$190,2007+AS$1-$C1338,FALSE)</f>
        <v>.</v>
      </c>
      <c r="AT1338" t="s">
        <v>726</v>
      </c>
      <c r="AU1338">
        <f>VLOOKUP(A1338,'Full dataset'!$A$4:$II$190,$AU$1,FALSE)</f>
        <v>2009</v>
      </c>
      <c r="AV1338">
        <v>0</v>
      </c>
      <c r="AW1338">
        <f>VLOOKUP(A1338,'Full dataset'!$A$5:$IM$190,247,FALSE)</f>
        <v>1</v>
      </c>
      <c r="AX1338">
        <f>VLOOKUP(A1338,'Full dataset'!$A$4:$II$190,242,FALSE)</f>
        <v>2009</v>
      </c>
      <c r="AY1338">
        <f>VLOOKUP(A1338,'Full dataset'!$A$5:$IM$190,246,FALSE)</f>
        <v>1</v>
      </c>
      <c r="AZ1338">
        <v>9999</v>
      </c>
      <c r="BA1338">
        <f>MAX(VLOOKUP($A1338,'Full dataset'!$A$4:$IX$190,BA$1,FALSE),AW1338)</f>
        <v>1</v>
      </c>
      <c r="BB1338">
        <f>IF(VLOOKUP($A1338,'Full dataset'!$A$4:$IX$190,BB$1,FALSE)&gt;0,VLOOKUP($A1338,'Full dataset'!$A$4:$IX$190,BB$1,FALSE),AU1338)</f>
        <v>2009</v>
      </c>
      <c r="BC1338">
        <f>MAX(VLOOKUP($A1338,'Full dataset'!$A$4:$IX$190,BC$1,FALSE),AY1338)</f>
        <v>1</v>
      </c>
      <c r="BD1338">
        <f>MAX(VLOOKUP($A1338,'Full dataset'!$A$4:$IX$190,BD$1,FALSE),AX1338)</f>
        <v>2009</v>
      </c>
      <c r="BE1338">
        <f t="shared" si="123"/>
        <v>2009</v>
      </c>
      <c r="BF1338">
        <f t="shared" si="124"/>
        <v>0</v>
      </c>
      <c r="BG1338">
        <f t="shared" si="125"/>
        <v>0</v>
      </c>
      <c r="BH1338">
        <f t="shared" si="120"/>
        <v>0</v>
      </c>
      <c r="BI1338">
        <f t="shared" si="121"/>
        <v>0</v>
      </c>
      <c r="BO1338">
        <f>IF(BF1338=1,VLOOKUP($A1338,'Full dataset'!$A$4:$IE$190,2007+BO$1-$C1338,FALSE),0)</f>
        <v>0</v>
      </c>
      <c r="BP1338">
        <f>IF(BF1338=1,VLOOKUP($A1338,'Full dataset'!$A$4:$IE$190,2007+BP$1-$C1338,FALSE),0)</f>
        <v>0</v>
      </c>
      <c r="BQ1338">
        <f>IF(BF1338=1,VLOOKUP($A1338,'Full dataset'!$A$4:$IE$190,2007+BQ$1-$C1338,FALSE),0)</f>
        <v>0</v>
      </c>
      <c r="BR1338">
        <f>IF($BG1338=1,VLOOKUP($A1338,'Full dataset'!$A$4:$IE$190,BR$1-2007+$C1338,FALSE),0)</f>
        <v>0</v>
      </c>
      <c r="BS1338">
        <f>IF($BG1338=1,VLOOKUP($A1338,'Full dataset'!$A$4:$IE$190,BS$1-2007+$C1338,FALSE),0)</f>
        <v>0</v>
      </c>
      <c r="BT1338">
        <f>IF($BG1338=1,VLOOKUP($A1338,'Full dataset'!$A$4:$IE$190,BT$1-2007+$C1338,FALSE),0)</f>
        <v>0</v>
      </c>
      <c r="BU1338">
        <f>IF($BG1338=1,VLOOKUP($A1338,'Full dataset'!$A$4:$IE$190,BU$1-2007+$C1338,FALSE),0)</f>
        <v>0</v>
      </c>
      <c r="BV1338">
        <f>IF($BG1338=1,VLOOKUP($A1338,'Full dataset'!$A$4:$IE$190,BV$1-2007+$C1338,FALSE),0)</f>
        <v>0</v>
      </c>
      <c r="BW1338">
        <f>IF($BG1338=1,VLOOKUP($A1338,'Full dataset'!$A$4:$IE$190,BW$1-2007+$C1338,FALSE),0)</f>
        <v>0</v>
      </c>
      <c r="BX1338">
        <f>IF($BG1338=1,VLOOKUP($A1338,'Full dataset'!$A$4:$IE$190,BX$1-2007+$C1338,FALSE),0)</f>
        <v>0</v>
      </c>
    </row>
    <row r="1339" spans="1:76" x14ac:dyDescent="0.25">
      <c r="A1339">
        <v>35</v>
      </c>
      <c r="B1339" t="s">
        <v>79</v>
      </c>
      <c r="C1339">
        <v>2014</v>
      </c>
      <c r="D1339" t="s">
        <v>582</v>
      </c>
      <c r="E1339">
        <f t="shared" si="122"/>
        <v>0</v>
      </c>
      <c r="F1339">
        <v>1</v>
      </c>
      <c r="G1339">
        <v>4123</v>
      </c>
      <c r="H1339">
        <v>3.1449275362318843</v>
      </c>
      <c r="I1339">
        <v>1477</v>
      </c>
      <c r="J1339">
        <v>0</v>
      </c>
      <c r="N1339">
        <v>0</v>
      </c>
      <c r="U1339">
        <v>1</v>
      </c>
      <c r="V1339">
        <v>732</v>
      </c>
      <c r="W1339">
        <v>8775</v>
      </c>
      <c r="X1339">
        <v>6215</v>
      </c>
      <c r="Y1339">
        <v>1</v>
      </c>
      <c r="Z1339">
        <v>0</v>
      </c>
      <c r="AA1339" t="s">
        <v>756</v>
      </c>
      <c r="AB1339">
        <v>22447</v>
      </c>
      <c r="AC1339">
        <f>VLOOKUP(A1339,'Full dataset'!$A$4:$IE$190,2033-C1339,FALSE)</f>
        <v>0</v>
      </c>
      <c r="AD1339" t="str">
        <f>VLOOKUP(A1339,'Full dataset'!$A$4:$IE$190,2041-C1339,FALSE)</f>
        <v>.</v>
      </c>
      <c r="AE1339">
        <f>VLOOKUP(A1339,'Full dataset'!$A$4:$IE$190,2050-C1339,FALSE)</f>
        <v>0</v>
      </c>
      <c r="AF1339">
        <v>0</v>
      </c>
      <c r="AG1339" t="str">
        <f>VLOOKUP($A1339,'Full dataset'!$A$4:$IE$190,2007+AG$1-$C1339,FALSE)</f>
        <v>.</v>
      </c>
      <c r="AH1339" t="str">
        <f>VLOOKUP($A1339,'Full dataset'!$A$4:$IE$190,2007+AH$1-$C1339,FALSE)</f>
        <v>.</v>
      </c>
      <c r="AI1339" t="str">
        <f>VLOOKUP($A1339,'Full dataset'!$A$4:$IE$190,2007+AI$1-$C1339,FALSE)</f>
        <v>.</v>
      </c>
      <c r="AJ1339" t="str">
        <f>VLOOKUP($A1339,'Full dataset'!$A$4:$IE$190,2007+AJ$1-$C1339,FALSE)</f>
        <v>.</v>
      </c>
      <c r="AK1339">
        <f>VLOOKUP($A1339,'Full dataset'!$A$4:$IE$190,2007+AK$1-$C1339,FALSE)</f>
        <v>6</v>
      </c>
      <c r="AL1339" t="str">
        <f>VLOOKUP($A1339,'Full dataset'!$A$4:$IE$190,2007+AL$1-$C1339,FALSE)</f>
        <v>.</v>
      </c>
      <c r="AM1339" t="str">
        <f>VLOOKUP($A1339,'Full dataset'!$A$4:$IE$190,2007+AM$1-$C1339,FALSE)</f>
        <v>.</v>
      </c>
      <c r="AN1339" t="str">
        <f>VLOOKUP($A1339,'Full dataset'!$A$4:$IE$190,2007+AN$1-$C1339,FALSE)</f>
        <v>.</v>
      </c>
      <c r="AO1339" t="str">
        <f>VLOOKUP($A1339,'Full dataset'!$A$4:$IE$190,2007+AO$1-$C1339,FALSE)</f>
        <v>.</v>
      </c>
      <c r="AP1339">
        <f>VLOOKUP($A1339,'Full dataset'!$A$4:$IE$190,2007+AP$1-$C1339,FALSE)</f>
        <v>6</v>
      </c>
      <c r="AQ1339">
        <f>VLOOKUP($A1339,'Full dataset'!$A$4:$IE$190,2007+AQ$1-$C1339,FALSE)</f>
        <v>3</v>
      </c>
      <c r="AR1339" t="str">
        <f>VLOOKUP($A1339,'Full dataset'!$A$4:$IE$190,2007+AR$1-$C1339,FALSE)</f>
        <v>.</v>
      </c>
      <c r="AS1339" t="str">
        <f>VLOOKUP($A1339,'Full dataset'!$A$4:$IE$190,2007+AS$1-$C1339,FALSE)</f>
        <v>.</v>
      </c>
      <c r="AT1339" t="s">
        <v>726</v>
      </c>
      <c r="AU1339">
        <f>VLOOKUP(A1339,'Full dataset'!$A$4:$II$190,$AU$1,FALSE)</f>
        <v>2011</v>
      </c>
      <c r="AV1339">
        <v>0</v>
      </c>
      <c r="AW1339">
        <f>VLOOKUP(A1339,'Full dataset'!$A$5:$IM$190,247,FALSE)</f>
        <v>1</v>
      </c>
      <c r="AX1339">
        <f>VLOOKUP(A1339,'Full dataset'!$A$4:$II$190,242,FALSE)</f>
        <v>2010</v>
      </c>
      <c r="AY1339">
        <f>VLOOKUP(A1339,'Full dataset'!$A$5:$IM$190,246,FALSE)</f>
        <v>1</v>
      </c>
      <c r="AZ1339">
        <v>9999</v>
      </c>
      <c r="BA1339">
        <f>MAX(VLOOKUP($A1339,'Full dataset'!$A$4:$IX$190,BA$1,FALSE),AW1339)</f>
        <v>1</v>
      </c>
      <c r="BB1339">
        <f>IF(VLOOKUP($A1339,'Full dataset'!$A$4:$IX$190,BB$1,FALSE)&gt;0,VLOOKUP($A1339,'Full dataset'!$A$4:$IX$190,BB$1,FALSE),AU1339)</f>
        <v>2011</v>
      </c>
      <c r="BC1339">
        <f>MAX(VLOOKUP($A1339,'Full dataset'!$A$4:$IX$190,BC$1,FALSE),AY1339)</f>
        <v>1</v>
      </c>
      <c r="BD1339">
        <f>MAX(VLOOKUP($A1339,'Full dataset'!$A$4:$IX$190,BD$1,FALSE),AX1339)</f>
        <v>2010</v>
      </c>
      <c r="BE1339">
        <f t="shared" si="123"/>
        <v>2010</v>
      </c>
      <c r="BF1339">
        <f t="shared" si="124"/>
        <v>0</v>
      </c>
      <c r="BG1339">
        <f t="shared" si="125"/>
        <v>0</v>
      </c>
      <c r="BH1339">
        <f t="shared" si="120"/>
        <v>0</v>
      </c>
      <c r="BI1339">
        <f t="shared" si="121"/>
        <v>0</v>
      </c>
      <c r="BO1339">
        <f>IF(BF1339=1,VLOOKUP($A1339,'Full dataset'!$A$4:$IE$190,2007+BO$1-$C1339,FALSE),0)</f>
        <v>0</v>
      </c>
      <c r="BP1339">
        <f>IF(BF1339=1,VLOOKUP($A1339,'Full dataset'!$A$4:$IE$190,2007+BP$1-$C1339,FALSE),0)</f>
        <v>0</v>
      </c>
      <c r="BQ1339">
        <f>IF(BF1339=1,VLOOKUP($A1339,'Full dataset'!$A$4:$IE$190,2007+BQ$1-$C1339,FALSE),0)</f>
        <v>0</v>
      </c>
      <c r="BR1339">
        <f>IF($BG1339=1,VLOOKUP($A1339,'Full dataset'!$A$4:$IE$190,BR$1-2007+$C1339,FALSE),0)</f>
        <v>0</v>
      </c>
      <c r="BS1339">
        <f>IF($BG1339=1,VLOOKUP($A1339,'Full dataset'!$A$4:$IE$190,BS$1-2007+$C1339,FALSE),0)</f>
        <v>0</v>
      </c>
      <c r="BT1339">
        <f>IF($BG1339=1,VLOOKUP($A1339,'Full dataset'!$A$4:$IE$190,BT$1-2007+$C1339,FALSE),0)</f>
        <v>0</v>
      </c>
      <c r="BU1339">
        <f>IF($BG1339=1,VLOOKUP($A1339,'Full dataset'!$A$4:$IE$190,BU$1-2007+$C1339,FALSE),0)</f>
        <v>0</v>
      </c>
      <c r="BV1339">
        <f>IF($BG1339=1,VLOOKUP($A1339,'Full dataset'!$A$4:$IE$190,BV$1-2007+$C1339,FALSE),0)</f>
        <v>0</v>
      </c>
      <c r="BW1339">
        <f>IF($BG1339=1,VLOOKUP($A1339,'Full dataset'!$A$4:$IE$190,BW$1-2007+$C1339,FALSE),0)</f>
        <v>0</v>
      </c>
      <c r="BX1339">
        <f>IF($BG1339=1,VLOOKUP($A1339,'Full dataset'!$A$4:$IE$190,BX$1-2007+$C1339,FALSE),0)</f>
        <v>0</v>
      </c>
    </row>
    <row r="1340" spans="1:76" x14ac:dyDescent="0.25">
      <c r="A1340">
        <v>36</v>
      </c>
      <c r="B1340" t="s">
        <v>80</v>
      </c>
      <c r="C1340">
        <v>2014</v>
      </c>
      <c r="D1340" t="s">
        <v>587</v>
      </c>
      <c r="E1340">
        <f t="shared" si="122"/>
        <v>0</v>
      </c>
      <c r="F1340">
        <v>0</v>
      </c>
      <c r="J1340">
        <v>0</v>
      </c>
      <c r="N1340">
        <v>0</v>
      </c>
      <c r="U1340">
        <v>0</v>
      </c>
      <c r="V1340" t="s">
        <v>726</v>
      </c>
      <c r="W1340" t="s">
        <v>726</v>
      </c>
      <c r="X1340" t="s">
        <v>726</v>
      </c>
      <c r="Y1340">
        <v>1</v>
      </c>
      <c r="Z1340">
        <v>0</v>
      </c>
      <c r="AA1340" t="s">
        <v>757</v>
      </c>
      <c r="AB1340">
        <v>1437</v>
      </c>
      <c r="AC1340">
        <f>VLOOKUP(A1340,'Full dataset'!$A$4:$IE$190,2033-C1340,FALSE)</f>
        <v>8.3000000000000007</v>
      </c>
      <c r="AD1340">
        <f>VLOOKUP(A1340,'Full dataset'!$A$4:$IE$190,2041-C1340,FALSE)</f>
        <v>2357</v>
      </c>
      <c r="AE1340">
        <f>VLOOKUP(A1340,'Full dataset'!$A$4:$IE$190,2050-C1340,FALSE)</f>
        <v>0</v>
      </c>
      <c r="AF1340">
        <v>4.1500000000000004</v>
      </c>
      <c r="AG1340" t="str">
        <f>VLOOKUP($A1340,'Full dataset'!$A$4:$IE$190,2007+AG$1-$C1340,FALSE)</f>
        <v>.</v>
      </c>
      <c r="AH1340" t="str">
        <f>VLOOKUP($A1340,'Full dataset'!$A$4:$IE$190,2007+AH$1-$C1340,FALSE)</f>
        <v>.</v>
      </c>
      <c r="AI1340">
        <f>VLOOKUP($A1340,'Full dataset'!$A$4:$IE$190,2007+AI$1-$C1340,FALSE)</f>
        <v>800.2</v>
      </c>
      <c r="AJ1340">
        <f>VLOOKUP($A1340,'Full dataset'!$A$4:$IE$190,2007+AJ$1-$C1340,FALSE)</f>
        <v>63</v>
      </c>
      <c r="AK1340">
        <f>VLOOKUP($A1340,'Full dataset'!$A$4:$IE$190,2007+AK$1-$C1340,FALSE)</f>
        <v>6</v>
      </c>
      <c r="AL1340" t="str">
        <f>VLOOKUP($A1340,'Full dataset'!$A$4:$IE$190,2007+AL$1-$C1340,FALSE)</f>
        <v>.</v>
      </c>
      <c r="AM1340">
        <f>VLOOKUP($A1340,'Full dataset'!$A$4:$IE$190,2007+AM$1-$C1340,FALSE)</f>
        <v>89</v>
      </c>
      <c r="AN1340">
        <f>VLOOKUP($A1340,'Full dataset'!$A$4:$IE$190,2007+AN$1-$C1340,FALSE)</f>
        <v>26405</v>
      </c>
      <c r="AO1340">
        <f>VLOOKUP($A1340,'Full dataset'!$A$4:$IE$190,2007+AO$1-$C1340,FALSE)</f>
        <v>8</v>
      </c>
      <c r="AP1340">
        <f>VLOOKUP($A1340,'Full dataset'!$A$4:$IE$190,2007+AP$1-$C1340,FALSE)</f>
        <v>6</v>
      </c>
      <c r="AQ1340">
        <f>VLOOKUP($A1340,'Full dataset'!$A$4:$IE$190,2007+AQ$1-$C1340,FALSE)</f>
        <v>4</v>
      </c>
      <c r="AR1340">
        <f>VLOOKUP($A1340,'Full dataset'!$A$4:$IE$190,2007+AR$1-$C1340,FALSE)</f>
        <v>6</v>
      </c>
      <c r="AS1340">
        <f>VLOOKUP($A1340,'Full dataset'!$A$4:$IE$190,2007+AS$1-$C1340,FALSE)</f>
        <v>49</v>
      </c>
      <c r="AT1340" t="s">
        <v>726</v>
      </c>
      <c r="AU1340">
        <f>VLOOKUP(A1340,'Full dataset'!$A$4:$II$190,$AU$1,FALSE)</f>
        <v>9999</v>
      </c>
      <c r="AV1340">
        <v>0</v>
      </c>
      <c r="AW1340">
        <f>VLOOKUP(A1340,'Full dataset'!$A$5:$IM$190,247,FALSE)</f>
        <v>0</v>
      </c>
      <c r="AX1340">
        <f>VLOOKUP(A1340,'Full dataset'!$A$4:$II$190,242,FALSE)</f>
        <v>2012</v>
      </c>
      <c r="AY1340">
        <f>VLOOKUP(A1340,'Full dataset'!$A$5:$IM$190,246,FALSE)</f>
        <v>1</v>
      </c>
      <c r="AZ1340">
        <v>9999</v>
      </c>
      <c r="BA1340">
        <f>MAX(VLOOKUP($A1340,'Full dataset'!$A$4:$IX$190,BA$1,FALSE),AW1340)</f>
        <v>1</v>
      </c>
      <c r="BB1340">
        <f>IF(VLOOKUP($A1340,'Full dataset'!$A$4:$IX$190,BB$1,FALSE)&gt;0,VLOOKUP($A1340,'Full dataset'!$A$4:$IX$190,BB$1,FALSE),AU1340)</f>
        <v>2009</v>
      </c>
      <c r="BC1340">
        <f>MAX(VLOOKUP($A1340,'Full dataset'!$A$4:$IX$190,BC$1,FALSE),AY1340)</f>
        <v>1</v>
      </c>
      <c r="BD1340">
        <f>MAX(VLOOKUP($A1340,'Full dataset'!$A$4:$IX$190,BD$1,FALSE),AX1340)</f>
        <v>2012</v>
      </c>
      <c r="BE1340">
        <f t="shared" si="123"/>
        <v>2009</v>
      </c>
      <c r="BF1340">
        <f t="shared" si="124"/>
        <v>0</v>
      </c>
      <c r="BG1340">
        <f t="shared" si="125"/>
        <v>0</v>
      </c>
      <c r="BH1340">
        <f t="shared" si="120"/>
        <v>0</v>
      </c>
      <c r="BI1340">
        <f t="shared" si="121"/>
        <v>0</v>
      </c>
      <c r="BO1340">
        <f>IF(BF1340=1,VLOOKUP($A1340,'Full dataset'!$A$4:$IE$190,2007+BO$1-$C1340,FALSE),0)</f>
        <v>0</v>
      </c>
      <c r="BP1340">
        <f>IF(BF1340=1,VLOOKUP($A1340,'Full dataset'!$A$4:$IE$190,2007+BP$1-$C1340,FALSE),0)</f>
        <v>0</v>
      </c>
      <c r="BQ1340">
        <f>IF(BF1340=1,VLOOKUP($A1340,'Full dataset'!$A$4:$IE$190,2007+BQ$1-$C1340,FALSE),0)</f>
        <v>0</v>
      </c>
      <c r="BR1340">
        <f>IF($BG1340=1,VLOOKUP($A1340,'Full dataset'!$A$4:$IE$190,BR$1-2007+$C1340,FALSE),0)</f>
        <v>0</v>
      </c>
      <c r="BS1340">
        <f>IF($BG1340=1,VLOOKUP($A1340,'Full dataset'!$A$4:$IE$190,BS$1-2007+$C1340,FALSE),0)</f>
        <v>0</v>
      </c>
      <c r="BT1340">
        <f>IF($BG1340=1,VLOOKUP($A1340,'Full dataset'!$A$4:$IE$190,BT$1-2007+$C1340,FALSE),0)</f>
        <v>0</v>
      </c>
      <c r="BU1340">
        <f>IF($BG1340=1,VLOOKUP($A1340,'Full dataset'!$A$4:$IE$190,BU$1-2007+$C1340,FALSE),0)</f>
        <v>0</v>
      </c>
      <c r="BV1340">
        <f>IF($BG1340=1,VLOOKUP($A1340,'Full dataset'!$A$4:$IE$190,BV$1-2007+$C1340,FALSE),0)</f>
        <v>0</v>
      </c>
      <c r="BW1340">
        <f>IF($BG1340=1,VLOOKUP($A1340,'Full dataset'!$A$4:$IE$190,BW$1-2007+$C1340,FALSE),0)</f>
        <v>0</v>
      </c>
      <c r="BX1340">
        <f>IF($BG1340=1,VLOOKUP($A1340,'Full dataset'!$A$4:$IE$190,BX$1-2007+$C1340,FALSE),0)</f>
        <v>0</v>
      </c>
    </row>
    <row r="1341" spans="1:76" x14ac:dyDescent="0.25">
      <c r="A1341">
        <v>37</v>
      </c>
      <c r="B1341" t="s">
        <v>81</v>
      </c>
      <c r="C1341">
        <v>2014</v>
      </c>
      <c r="D1341" t="s">
        <v>582</v>
      </c>
      <c r="E1341">
        <f t="shared" si="122"/>
        <v>0</v>
      </c>
      <c r="F1341">
        <v>1</v>
      </c>
      <c r="G1341">
        <v>3720</v>
      </c>
      <c r="H1341">
        <v>2.5203252032520327</v>
      </c>
      <c r="I1341">
        <v>1530</v>
      </c>
      <c r="J1341">
        <v>0</v>
      </c>
      <c r="N1341">
        <v>2</v>
      </c>
      <c r="O1341">
        <v>903</v>
      </c>
      <c r="P1341">
        <v>0.61178861788617889</v>
      </c>
      <c r="Q1341">
        <v>55</v>
      </c>
      <c r="R1341">
        <v>39965</v>
      </c>
      <c r="U1341">
        <v>1</v>
      </c>
      <c r="V1341">
        <v>0</v>
      </c>
      <c r="W1341">
        <v>134</v>
      </c>
      <c r="X1341">
        <v>48</v>
      </c>
      <c r="Y1341">
        <v>1</v>
      </c>
      <c r="Z1341">
        <v>1</v>
      </c>
      <c r="AA1341" t="s">
        <v>758</v>
      </c>
      <c r="AB1341">
        <v>16775</v>
      </c>
      <c r="AC1341">
        <f>VLOOKUP(A1341,'Full dataset'!$A$4:$IE$190,2033-C1341,FALSE)</f>
        <v>7.8</v>
      </c>
      <c r="AD1341">
        <f>VLOOKUP(A1341,'Full dataset'!$A$4:$IE$190,2041-C1341,FALSE)</f>
        <v>1935</v>
      </c>
      <c r="AE1341">
        <f>VLOOKUP(A1341,'Full dataset'!$A$4:$IE$190,2050-C1341,FALSE)</f>
        <v>0</v>
      </c>
      <c r="AF1341">
        <v>3.9</v>
      </c>
      <c r="AG1341" t="str">
        <f>VLOOKUP($A1341,'Full dataset'!$A$4:$IE$190,2007+AG$1-$C1341,FALSE)</f>
        <v>.</v>
      </c>
      <c r="AH1341" t="str">
        <f>VLOOKUP($A1341,'Full dataset'!$A$4:$IE$190,2007+AH$1-$C1341,FALSE)</f>
        <v>.</v>
      </c>
      <c r="AI1341">
        <f>VLOOKUP($A1341,'Full dataset'!$A$4:$IE$190,2007+AI$1-$C1341,FALSE)</f>
        <v>420</v>
      </c>
      <c r="AJ1341">
        <f>VLOOKUP($A1341,'Full dataset'!$A$4:$IE$190,2007+AJ$1-$C1341,FALSE)</f>
        <v>65</v>
      </c>
      <c r="AK1341">
        <f>VLOOKUP($A1341,'Full dataset'!$A$4:$IE$190,2007+AK$1-$C1341,FALSE)</f>
        <v>7</v>
      </c>
      <c r="AL1341">
        <f>VLOOKUP($A1341,'Full dataset'!$A$4:$IE$190,2007+AL$1-$C1341,FALSE)</f>
        <v>18.55</v>
      </c>
      <c r="AM1341">
        <f>VLOOKUP($A1341,'Full dataset'!$A$4:$IE$190,2007+AM$1-$C1341,FALSE)</f>
        <v>86</v>
      </c>
      <c r="AN1341">
        <f>VLOOKUP($A1341,'Full dataset'!$A$4:$IE$190,2007+AN$1-$C1341,FALSE)</f>
        <v>29181</v>
      </c>
      <c r="AO1341">
        <f>VLOOKUP($A1341,'Full dataset'!$A$4:$IE$190,2007+AO$1-$C1341,FALSE)</f>
        <v>11</v>
      </c>
      <c r="AP1341">
        <f>VLOOKUP($A1341,'Full dataset'!$A$4:$IE$190,2007+AP$1-$C1341,FALSE)</f>
        <v>10</v>
      </c>
      <c r="AQ1341">
        <f>VLOOKUP($A1341,'Full dataset'!$A$4:$IE$190,2007+AQ$1-$C1341,FALSE)</f>
        <v>9</v>
      </c>
      <c r="AR1341">
        <f>VLOOKUP($A1341,'Full dataset'!$A$4:$IE$190,2007+AR$1-$C1341,FALSE)</f>
        <v>11</v>
      </c>
      <c r="AS1341">
        <f>VLOOKUP($A1341,'Full dataset'!$A$4:$IE$190,2007+AS$1-$C1341,FALSE)</f>
        <v>58</v>
      </c>
      <c r="AT1341" t="s">
        <v>726</v>
      </c>
      <c r="AU1341">
        <f>VLOOKUP(A1341,'Full dataset'!$A$4:$II$190,$AU$1,FALSE)</f>
        <v>2012</v>
      </c>
      <c r="AV1341">
        <v>0</v>
      </c>
      <c r="AW1341">
        <f>VLOOKUP(A1341,'Full dataset'!$A$5:$IM$190,247,FALSE)</f>
        <v>1</v>
      </c>
      <c r="AX1341">
        <f>VLOOKUP(A1341,'Full dataset'!$A$4:$II$190,242,FALSE)</f>
        <v>2009</v>
      </c>
      <c r="AY1341">
        <f>VLOOKUP(A1341,'Full dataset'!$A$5:$IM$190,246,FALSE)</f>
        <v>0</v>
      </c>
      <c r="AZ1341">
        <v>9999</v>
      </c>
      <c r="BA1341">
        <f>MAX(VLOOKUP($A1341,'Full dataset'!$A$4:$IX$190,BA$1,FALSE),AW1341)</f>
        <v>1</v>
      </c>
      <c r="BB1341">
        <f>IF(VLOOKUP($A1341,'Full dataset'!$A$4:$IX$190,BB$1,FALSE)&gt;0,VLOOKUP($A1341,'Full dataset'!$A$4:$IX$190,BB$1,FALSE),AU1341)</f>
        <v>2009</v>
      </c>
      <c r="BC1341">
        <f>MAX(VLOOKUP($A1341,'Full dataset'!$A$4:$IX$190,BC$1,FALSE),AY1341)</f>
        <v>1</v>
      </c>
      <c r="BD1341">
        <f>MAX(VLOOKUP($A1341,'Full dataset'!$A$4:$IX$190,BD$1,FALSE),AX1341)</f>
        <v>2009</v>
      </c>
      <c r="BE1341">
        <f t="shared" si="123"/>
        <v>2009</v>
      </c>
      <c r="BF1341">
        <f t="shared" si="124"/>
        <v>0</v>
      </c>
      <c r="BG1341">
        <f t="shared" si="125"/>
        <v>0</v>
      </c>
      <c r="BH1341">
        <f t="shared" si="120"/>
        <v>0</v>
      </c>
      <c r="BI1341">
        <f t="shared" si="121"/>
        <v>0</v>
      </c>
      <c r="BO1341">
        <f>IF(BF1341=1,VLOOKUP($A1341,'Full dataset'!$A$4:$IE$190,2007+BO$1-$C1341,FALSE),0)</f>
        <v>0</v>
      </c>
      <c r="BP1341">
        <f>IF(BF1341=1,VLOOKUP($A1341,'Full dataset'!$A$4:$IE$190,2007+BP$1-$C1341,FALSE),0)</f>
        <v>0</v>
      </c>
      <c r="BQ1341">
        <f>IF(BF1341=1,VLOOKUP($A1341,'Full dataset'!$A$4:$IE$190,2007+BQ$1-$C1341,FALSE),0)</f>
        <v>0</v>
      </c>
      <c r="BR1341">
        <f>IF($BG1341=1,VLOOKUP($A1341,'Full dataset'!$A$4:$IE$190,BR$1-2007+$C1341,FALSE),0)</f>
        <v>0</v>
      </c>
      <c r="BS1341">
        <f>IF($BG1341=1,VLOOKUP($A1341,'Full dataset'!$A$4:$IE$190,BS$1-2007+$C1341,FALSE),0)</f>
        <v>0</v>
      </c>
      <c r="BT1341">
        <f>IF($BG1341=1,VLOOKUP($A1341,'Full dataset'!$A$4:$IE$190,BT$1-2007+$C1341,FALSE),0)</f>
        <v>0</v>
      </c>
      <c r="BU1341">
        <f>IF($BG1341=1,VLOOKUP($A1341,'Full dataset'!$A$4:$IE$190,BU$1-2007+$C1341,FALSE),0)</f>
        <v>0</v>
      </c>
      <c r="BV1341">
        <f>IF($BG1341=1,VLOOKUP($A1341,'Full dataset'!$A$4:$IE$190,BV$1-2007+$C1341,FALSE),0)</f>
        <v>0</v>
      </c>
      <c r="BW1341">
        <f>IF($BG1341=1,VLOOKUP($A1341,'Full dataset'!$A$4:$IE$190,BW$1-2007+$C1341,FALSE),0)</f>
        <v>0</v>
      </c>
      <c r="BX1341">
        <f>IF($BG1341=1,VLOOKUP($A1341,'Full dataset'!$A$4:$IE$190,BX$1-2007+$C1341,FALSE),0)</f>
        <v>0</v>
      </c>
    </row>
    <row r="1342" spans="1:76" x14ac:dyDescent="0.25">
      <c r="A1342">
        <v>38</v>
      </c>
      <c r="B1342" t="s">
        <v>82</v>
      </c>
      <c r="C1342">
        <v>2014</v>
      </c>
      <c r="D1342" t="s">
        <v>582</v>
      </c>
      <c r="E1342">
        <f t="shared" si="122"/>
        <v>0</v>
      </c>
      <c r="F1342">
        <v>0</v>
      </c>
      <c r="J1342">
        <v>0</v>
      </c>
      <c r="N1342">
        <v>0</v>
      </c>
      <c r="U1342">
        <v>0</v>
      </c>
      <c r="V1342" t="s">
        <v>726</v>
      </c>
      <c r="W1342" t="s">
        <v>726</v>
      </c>
      <c r="X1342" t="s">
        <v>726</v>
      </c>
      <c r="Y1342">
        <v>1</v>
      </c>
      <c r="Z1342">
        <v>1</v>
      </c>
      <c r="AA1342" t="s">
        <v>759</v>
      </c>
      <c r="AB1342">
        <v>29533</v>
      </c>
      <c r="AC1342">
        <f>VLOOKUP(A1342,'Full dataset'!$A$4:$IE$190,2033-C1342,FALSE)</f>
        <v>7.9</v>
      </c>
      <c r="AD1342">
        <f>VLOOKUP(A1342,'Full dataset'!$A$4:$IE$190,2041-C1342,FALSE)</f>
        <v>6453</v>
      </c>
      <c r="AE1342">
        <f>VLOOKUP(A1342,'Full dataset'!$A$4:$IE$190,2050-C1342,FALSE)</f>
        <v>0</v>
      </c>
      <c r="AF1342">
        <v>3.95</v>
      </c>
      <c r="AG1342" t="str">
        <f>VLOOKUP($A1342,'Full dataset'!$A$4:$IE$190,2007+AG$1-$C1342,FALSE)</f>
        <v>.</v>
      </c>
      <c r="AH1342" t="str">
        <f>VLOOKUP($A1342,'Full dataset'!$A$4:$IE$190,2007+AH$1-$C1342,FALSE)</f>
        <v>.</v>
      </c>
      <c r="AI1342">
        <f>VLOOKUP($A1342,'Full dataset'!$A$4:$IE$190,2007+AI$1-$C1342,FALSE)</f>
        <v>3100</v>
      </c>
      <c r="AJ1342">
        <f>VLOOKUP($A1342,'Full dataset'!$A$4:$IE$190,2007+AJ$1-$C1342,FALSE)</f>
        <v>141</v>
      </c>
      <c r="AK1342">
        <f>VLOOKUP($A1342,'Full dataset'!$A$4:$IE$190,2007+AK$1-$C1342,FALSE)</f>
        <v>7</v>
      </c>
      <c r="AL1342">
        <f>VLOOKUP($A1342,'Full dataset'!$A$4:$IE$190,2007+AL$1-$C1342,FALSE)</f>
        <v>39.369999999999997</v>
      </c>
      <c r="AM1342">
        <f>VLOOKUP($A1342,'Full dataset'!$A$4:$IE$190,2007+AM$1-$C1342,FALSE)</f>
        <v>61</v>
      </c>
      <c r="AN1342">
        <f>VLOOKUP($A1342,'Full dataset'!$A$4:$IE$190,2007+AN$1-$C1342,FALSE)</f>
        <v>18692</v>
      </c>
      <c r="AO1342">
        <f>VLOOKUP($A1342,'Full dataset'!$A$4:$IE$190,2007+AO$1-$C1342,FALSE)</f>
        <v>3</v>
      </c>
      <c r="AP1342">
        <f>VLOOKUP($A1342,'Full dataset'!$A$4:$IE$190,2007+AP$1-$C1342,FALSE)</f>
        <v>3</v>
      </c>
      <c r="AQ1342">
        <f>VLOOKUP($A1342,'Full dataset'!$A$4:$IE$190,2007+AQ$1-$C1342,FALSE)</f>
        <v>3</v>
      </c>
      <c r="AR1342">
        <f>VLOOKUP($A1342,'Full dataset'!$A$4:$IE$190,2007+AR$1-$C1342,FALSE)</f>
        <v>5</v>
      </c>
      <c r="AS1342" t="str">
        <f>VLOOKUP($A1342,'Full dataset'!$A$4:$IE$190,2007+AS$1-$C1342,FALSE)</f>
        <v>.</v>
      </c>
      <c r="AT1342" t="s">
        <v>726</v>
      </c>
      <c r="AU1342">
        <f>VLOOKUP(A1342,'Full dataset'!$A$4:$II$190,$AU$1,FALSE)</f>
        <v>9999</v>
      </c>
      <c r="AV1342">
        <v>0</v>
      </c>
      <c r="AW1342">
        <f>VLOOKUP(A1342,'Full dataset'!$A$5:$IM$190,247,FALSE)</f>
        <v>0</v>
      </c>
      <c r="AX1342">
        <f>VLOOKUP(A1342,'Full dataset'!$A$4:$II$190,242,FALSE)</f>
        <v>9999</v>
      </c>
      <c r="AY1342">
        <f>VLOOKUP(A1342,'Full dataset'!$A$5:$IM$190,246,FALSE)</f>
        <v>1</v>
      </c>
      <c r="AZ1342">
        <v>9999</v>
      </c>
      <c r="BA1342">
        <f>MAX(VLOOKUP($A1342,'Full dataset'!$A$4:$IX$190,BA$1,FALSE),AW1342)</f>
        <v>0</v>
      </c>
      <c r="BB1342">
        <f>IF(VLOOKUP($A1342,'Full dataset'!$A$4:$IX$190,BB$1,FALSE)&gt;0,VLOOKUP($A1342,'Full dataset'!$A$4:$IX$190,BB$1,FALSE),AU1342)</f>
        <v>9999</v>
      </c>
      <c r="BC1342">
        <f>MAX(VLOOKUP($A1342,'Full dataset'!$A$4:$IX$190,BC$1,FALSE),AY1342)</f>
        <v>1</v>
      </c>
      <c r="BD1342">
        <f>MAX(VLOOKUP($A1342,'Full dataset'!$A$4:$IX$190,BD$1,FALSE),AX1342)</f>
        <v>9999</v>
      </c>
      <c r="BE1342">
        <f t="shared" si="123"/>
        <v>9999</v>
      </c>
      <c r="BF1342">
        <f t="shared" si="124"/>
        <v>0</v>
      </c>
      <c r="BG1342">
        <f t="shared" si="125"/>
        <v>0</v>
      </c>
      <c r="BH1342">
        <f t="shared" si="120"/>
        <v>0</v>
      </c>
      <c r="BI1342">
        <f t="shared" si="121"/>
        <v>0</v>
      </c>
      <c r="BO1342">
        <f>IF(BF1342=1,VLOOKUP($A1342,'Full dataset'!$A$4:$IE$190,2007+BO$1-$C1342,FALSE),0)</f>
        <v>0</v>
      </c>
      <c r="BP1342">
        <f>IF(BF1342=1,VLOOKUP($A1342,'Full dataset'!$A$4:$IE$190,2007+BP$1-$C1342,FALSE),0)</f>
        <v>0</v>
      </c>
      <c r="BQ1342">
        <f>IF(BF1342=1,VLOOKUP($A1342,'Full dataset'!$A$4:$IE$190,2007+BQ$1-$C1342,FALSE),0)</f>
        <v>0</v>
      </c>
      <c r="BR1342">
        <f>IF($BG1342=1,VLOOKUP($A1342,'Full dataset'!$A$4:$IE$190,BR$1-2007+$C1342,FALSE),0)</f>
        <v>0</v>
      </c>
      <c r="BS1342">
        <f>IF($BG1342=1,VLOOKUP($A1342,'Full dataset'!$A$4:$IE$190,BS$1-2007+$C1342,FALSE),0)</f>
        <v>0</v>
      </c>
      <c r="BT1342">
        <f>IF($BG1342=1,VLOOKUP($A1342,'Full dataset'!$A$4:$IE$190,BT$1-2007+$C1342,FALSE),0)</f>
        <v>0</v>
      </c>
      <c r="BU1342">
        <f>IF($BG1342=1,VLOOKUP($A1342,'Full dataset'!$A$4:$IE$190,BU$1-2007+$C1342,FALSE),0)</f>
        <v>0</v>
      </c>
      <c r="BV1342">
        <f>IF($BG1342=1,VLOOKUP($A1342,'Full dataset'!$A$4:$IE$190,BV$1-2007+$C1342,FALSE),0)</f>
        <v>0</v>
      </c>
      <c r="BW1342">
        <f>IF($BG1342=1,VLOOKUP($A1342,'Full dataset'!$A$4:$IE$190,BW$1-2007+$C1342,FALSE),0)</f>
        <v>0</v>
      </c>
      <c r="BX1342">
        <f>IF($BG1342=1,VLOOKUP($A1342,'Full dataset'!$A$4:$IE$190,BX$1-2007+$C1342,FALSE),0)</f>
        <v>0</v>
      </c>
    </row>
    <row r="1343" spans="1:76" x14ac:dyDescent="0.25">
      <c r="A1343">
        <v>39</v>
      </c>
      <c r="B1343" t="s">
        <v>83</v>
      </c>
      <c r="C1343">
        <v>2014</v>
      </c>
      <c r="D1343" t="s">
        <v>587</v>
      </c>
      <c r="E1343">
        <f t="shared" si="122"/>
        <v>0</v>
      </c>
      <c r="F1343">
        <v>0</v>
      </c>
      <c r="J1343">
        <v>0</v>
      </c>
      <c r="N1343">
        <v>0</v>
      </c>
      <c r="U1343">
        <v>1</v>
      </c>
      <c r="V1343">
        <v>20128</v>
      </c>
      <c r="W1343">
        <v>402042</v>
      </c>
      <c r="X1343">
        <v>7091</v>
      </c>
      <c r="Y1343">
        <v>1</v>
      </c>
      <c r="Z1343">
        <v>1</v>
      </c>
      <c r="AA1343" t="s">
        <v>760</v>
      </c>
      <c r="AB1343">
        <v>42066</v>
      </c>
      <c r="AC1343">
        <f>VLOOKUP(A1343,'Full dataset'!$A$4:$IE$190,2033-C1343,FALSE)</f>
        <v>7.1</v>
      </c>
      <c r="AD1343">
        <f>VLOOKUP(A1343,'Full dataset'!$A$4:$IE$190,2041-C1343,FALSE)</f>
        <v>3951</v>
      </c>
      <c r="AE1343">
        <f>VLOOKUP(A1343,'Full dataset'!$A$4:$IE$190,2050-C1343,FALSE)</f>
        <v>0</v>
      </c>
      <c r="AF1343">
        <v>3.55</v>
      </c>
      <c r="AG1343" t="str">
        <f>VLOOKUP($A1343,'Full dataset'!$A$4:$IE$190,2007+AG$1-$C1343,FALSE)</f>
        <v>.</v>
      </c>
      <c r="AH1343" t="str">
        <f>VLOOKUP($A1343,'Full dataset'!$A$4:$IE$190,2007+AH$1-$C1343,FALSE)</f>
        <v>.</v>
      </c>
      <c r="AI1343" t="str">
        <f>VLOOKUP($A1343,'Full dataset'!$A$4:$IE$190,2007+AI$1-$C1343,FALSE)</f>
        <v>.</v>
      </c>
      <c r="AJ1343">
        <f>VLOOKUP($A1343,'Full dataset'!$A$4:$IE$190,2007+AJ$1-$C1343,FALSE)</f>
        <v>117</v>
      </c>
      <c r="AK1343">
        <f>VLOOKUP($A1343,'Full dataset'!$A$4:$IE$190,2007+AK$1-$C1343,FALSE)</f>
        <v>2</v>
      </c>
      <c r="AL1343">
        <f>VLOOKUP($A1343,'Full dataset'!$A$4:$IE$190,2007+AL$1-$C1343,FALSE)</f>
        <v>43.72</v>
      </c>
      <c r="AM1343">
        <f>VLOOKUP($A1343,'Full dataset'!$A$4:$IE$190,2007+AM$1-$C1343,FALSE)</f>
        <v>260</v>
      </c>
      <c r="AN1343">
        <f>VLOOKUP($A1343,'Full dataset'!$A$4:$IE$190,2007+AN$1-$C1343,FALSE)</f>
        <v>44532</v>
      </c>
      <c r="AO1343">
        <f>VLOOKUP($A1343,'Full dataset'!$A$4:$IE$190,2007+AO$1-$C1343,FALSE)</f>
        <v>6</v>
      </c>
      <c r="AP1343">
        <f>VLOOKUP($A1343,'Full dataset'!$A$4:$IE$190,2007+AP$1-$C1343,FALSE)</f>
        <v>5</v>
      </c>
      <c r="AQ1343">
        <f>VLOOKUP($A1343,'Full dataset'!$A$4:$IE$190,2007+AQ$1-$C1343,FALSE)</f>
        <v>8</v>
      </c>
      <c r="AR1343" t="str">
        <f>VLOOKUP($A1343,'Full dataset'!$A$4:$IE$190,2007+AR$1-$C1343,FALSE)</f>
        <v>.</v>
      </c>
      <c r="AS1343">
        <f>VLOOKUP($A1343,'Full dataset'!$A$4:$IE$190,2007+AS$1-$C1343,FALSE)</f>
        <v>49.5</v>
      </c>
      <c r="AT1343" t="s">
        <v>726</v>
      </c>
      <c r="AU1343">
        <f>VLOOKUP(A1343,'Full dataset'!$A$4:$II$190,$AU$1,FALSE)</f>
        <v>2007</v>
      </c>
      <c r="AV1343">
        <v>0</v>
      </c>
      <c r="AW1343">
        <f>VLOOKUP(A1343,'Full dataset'!$A$5:$IM$190,247,FALSE)</f>
        <v>1</v>
      </c>
      <c r="AX1343">
        <f>VLOOKUP(A1343,'Full dataset'!$A$4:$II$190,242,FALSE)</f>
        <v>2012</v>
      </c>
      <c r="AY1343">
        <f>VLOOKUP(A1343,'Full dataset'!$A$5:$IM$190,246,FALSE)</f>
        <v>1</v>
      </c>
      <c r="AZ1343">
        <v>9999</v>
      </c>
      <c r="BA1343">
        <f>MAX(VLOOKUP($A1343,'Full dataset'!$A$4:$IX$190,BA$1,FALSE),AW1343)</f>
        <v>2</v>
      </c>
      <c r="BB1343">
        <f>IF(VLOOKUP($A1343,'Full dataset'!$A$4:$IX$190,BB$1,FALSE)&gt;0,VLOOKUP($A1343,'Full dataset'!$A$4:$IX$190,BB$1,FALSE),AU1343)</f>
        <v>2014</v>
      </c>
      <c r="BC1343">
        <f>MAX(VLOOKUP($A1343,'Full dataset'!$A$4:$IX$190,BC$1,FALSE),AY1343)</f>
        <v>1</v>
      </c>
      <c r="BD1343">
        <f>MAX(VLOOKUP($A1343,'Full dataset'!$A$4:$IX$190,BD$1,FALSE),AX1343)</f>
        <v>2012</v>
      </c>
      <c r="BE1343">
        <f t="shared" si="123"/>
        <v>2012</v>
      </c>
      <c r="BF1343">
        <f t="shared" si="124"/>
        <v>1</v>
      </c>
      <c r="BG1343">
        <f t="shared" si="125"/>
        <v>0</v>
      </c>
      <c r="BH1343">
        <f t="shared" si="120"/>
        <v>0</v>
      </c>
      <c r="BI1343">
        <f t="shared" si="121"/>
        <v>1</v>
      </c>
      <c r="BO1343">
        <f>IF(BF1343=1,VLOOKUP($A1343,'Full dataset'!$A$4:$IE$190,2007+BO$1-$C1343,FALSE),0)</f>
        <v>1772</v>
      </c>
      <c r="BP1343">
        <f>IF(BF1343=1,VLOOKUP($A1343,'Full dataset'!$A$4:$IE$190,2007+BP$1-$C1343,FALSE),0)</f>
        <v>66429</v>
      </c>
      <c r="BQ1343">
        <f>IF(BF1343=1,VLOOKUP($A1343,'Full dataset'!$A$4:$IE$190,2007+BQ$1-$C1343,FALSE),0)</f>
        <v>99903</v>
      </c>
      <c r="BR1343">
        <f>IF($BG1343=1,VLOOKUP($A1343,'Full dataset'!$A$4:$IE$190,BR$1-2007+$C1343,FALSE),0)</f>
        <v>0</v>
      </c>
      <c r="BS1343">
        <f>IF($BG1343=1,VLOOKUP($A1343,'Full dataset'!$A$4:$IE$190,BS$1-2007+$C1343,FALSE),0)</f>
        <v>0</v>
      </c>
      <c r="BT1343">
        <f>IF($BG1343=1,VLOOKUP($A1343,'Full dataset'!$A$4:$IE$190,BT$1-2007+$C1343,FALSE),0)</f>
        <v>0</v>
      </c>
      <c r="BU1343">
        <f>IF($BG1343=1,VLOOKUP($A1343,'Full dataset'!$A$4:$IE$190,BU$1-2007+$C1343,FALSE),0)</f>
        <v>0</v>
      </c>
      <c r="BV1343">
        <f>IF($BG1343=1,VLOOKUP($A1343,'Full dataset'!$A$4:$IE$190,BV$1-2007+$C1343,FALSE),0)</f>
        <v>0</v>
      </c>
      <c r="BW1343">
        <f>IF($BG1343=1,VLOOKUP($A1343,'Full dataset'!$A$4:$IE$190,BW$1-2007+$C1343,FALSE),0)</f>
        <v>0</v>
      </c>
      <c r="BX1343">
        <f>IF($BG1343=1,VLOOKUP($A1343,'Full dataset'!$A$4:$IE$190,BX$1-2007+$C1343,FALSE),0)</f>
        <v>0</v>
      </c>
    </row>
    <row r="1344" spans="1:76" x14ac:dyDescent="0.25">
      <c r="A1344">
        <v>40</v>
      </c>
      <c r="B1344" t="s">
        <v>84</v>
      </c>
      <c r="C1344">
        <v>2014</v>
      </c>
      <c r="D1344" t="s">
        <v>591</v>
      </c>
      <c r="E1344">
        <f t="shared" si="122"/>
        <v>1</v>
      </c>
      <c r="F1344">
        <v>1</v>
      </c>
      <c r="G1344">
        <v>2184</v>
      </c>
      <c r="H1344">
        <v>1.6189770200148259</v>
      </c>
      <c r="I1344">
        <v>588</v>
      </c>
      <c r="J1344">
        <v>1</v>
      </c>
      <c r="K1344">
        <v>65</v>
      </c>
      <c r="L1344">
        <v>4.8183839881393624E-2</v>
      </c>
      <c r="M1344">
        <v>139</v>
      </c>
      <c r="N1344">
        <v>0</v>
      </c>
      <c r="S1344">
        <v>6020</v>
      </c>
      <c r="T1344">
        <v>522110</v>
      </c>
      <c r="U1344">
        <v>1</v>
      </c>
      <c r="V1344">
        <v>7107</v>
      </c>
      <c r="W1344">
        <v>19554</v>
      </c>
      <c r="X1344">
        <v>13149</v>
      </c>
      <c r="Y1344">
        <v>1</v>
      </c>
      <c r="Z1344">
        <v>0</v>
      </c>
      <c r="AA1344" t="s">
        <v>761</v>
      </c>
      <c r="AB1344">
        <v>6064</v>
      </c>
      <c r="AC1344">
        <f>VLOOKUP(A1344,'Full dataset'!$A$4:$IE$190,2033-C1344,FALSE)</f>
        <v>0</v>
      </c>
      <c r="AD1344" t="str">
        <f>VLOOKUP(A1344,'Full dataset'!$A$4:$IE$190,2041-C1344,FALSE)</f>
        <v>.</v>
      </c>
      <c r="AE1344">
        <f>VLOOKUP(A1344,'Full dataset'!$A$4:$IE$190,2050-C1344,FALSE)</f>
        <v>0</v>
      </c>
      <c r="AF1344">
        <v>0</v>
      </c>
      <c r="AG1344">
        <f>VLOOKUP($A1344,'Full dataset'!$A$4:$IE$190,2007+AG$1-$C1344,FALSE)</f>
        <v>263.92500000000001</v>
      </c>
      <c r="AH1344">
        <f>VLOOKUP($A1344,'Full dataset'!$A$4:$IE$190,2007+AH$1-$C1344,FALSE)</f>
        <v>39344.639999999999</v>
      </c>
      <c r="AI1344">
        <f>VLOOKUP($A1344,'Full dataset'!$A$4:$IE$190,2007+AI$1-$C1344,FALSE)</f>
        <v>1478.0889999999999</v>
      </c>
      <c r="AJ1344" t="str">
        <f>VLOOKUP($A1344,'Full dataset'!$A$4:$IE$190,2007+AJ$1-$C1344,FALSE)</f>
        <v>.</v>
      </c>
      <c r="AK1344" t="str">
        <f>VLOOKUP($A1344,'Full dataset'!$A$4:$IE$190,2007+AK$1-$C1344,FALSE)</f>
        <v>.</v>
      </c>
      <c r="AL1344" t="str">
        <f>VLOOKUP($A1344,'Full dataset'!$A$4:$IE$190,2007+AL$1-$C1344,FALSE)</f>
        <v>.</v>
      </c>
      <c r="AM1344" t="str">
        <f>VLOOKUP($A1344,'Full dataset'!$A$4:$IE$190,2007+AM$1-$C1344,FALSE)</f>
        <v>.</v>
      </c>
      <c r="AN1344" t="str">
        <f>VLOOKUP($A1344,'Full dataset'!$A$4:$IE$190,2007+AN$1-$C1344,FALSE)</f>
        <v>.</v>
      </c>
      <c r="AO1344" t="str">
        <f>VLOOKUP($A1344,'Full dataset'!$A$4:$IE$190,2007+AO$1-$C1344,FALSE)</f>
        <v>.</v>
      </c>
      <c r="AP1344" t="str">
        <f>VLOOKUP($A1344,'Full dataset'!$A$4:$IE$190,2007+AP$1-$C1344,FALSE)</f>
        <v>.</v>
      </c>
      <c r="AQ1344" t="str">
        <f>VLOOKUP($A1344,'Full dataset'!$A$4:$IE$190,2007+AQ$1-$C1344,FALSE)</f>
        <v>.</v>
      </c>
      <c r="AR1344" t="str">
        <f>VLOOKUP($A1344,'Full dataset'!$A$4:$IE$190,2007+AR$1-$C1344,FALSE)</f>
        <v>.</v>
      </c>
      <c r="AS1344" t="str">
        <f>VLOOKUP($A1344,'Full dataset'!$A$4:$IE$190,2007+AS$1-$C1344,FALSE)</f>
        <v>.</v>
      </c>
      <c r="AT1344" t="s">
        <v>726</v>
      </c>
      <c r="AU1344">
        <f>VLOOKUP(A1344,'Full dataset'!$A$4:$II$190,$AU$1,FALSE)</f>
        <v>2008</v>
      </c>
      <c r="AV1344">
        <v>1</v>
      </c>
      <c r="AW1344">
        <f>VLOOKUP(A1344,'Full dataset'!$A$5:$IM$190,247,FALSE)</f>
        <v>1</v>
      </c>
      <c r="AX1344">
        <f>VLOOKUP(A1344,'Full dataset'!$A$4:$II$190,242,FALSE)</f>
        <v>2007</v>
      </c>
      <c r="AY1344">
        <f>VLOOKUP(A1344,'Full dataset'!$A$5:$IM$190,246,FALSE)</f>
        <v>1</v>
      </c>
      <c r="AZ1344">
        <v>9999</v>
      </c>
      <c r="BA1344">
        <f>MAX(VLOOKUP($A1344,'Full dataset'!$A$4:$IX$190,BA$1,FALSE),AW1344)</f>
        <v>2</v>
      </c>
      <c r="BB1344">
        <f>IF(VLOOKUP($A1344,'Full dataset'!$A$4:$IX$190,BB$1,FALSE)&gt;0,VLOOKUP($A1344,'Full dataset'!$A$4:$IX$190,BB$1,FALSE),AU1344)</f>
        <v>2010</v>
      </c>
      <c r="BC1344">
        <f>MAX(VLOOKUP($A1344,'Full dataset'!$A$4:$IX$190,BC$1,FALSE),AY1344)</f>
        <v>1</v>
      </c>
      <c r="BD1344">
        <f>MAX(VLOOKUP($A1344,'Full dataset'!$A$4:$IX$190,BD$1,FALSE),AX1344)</f>
        <v>2007</v>
      </c>
      <c r="BE1344">
        <f t="shared" si="123"/>
        <v>2007</v>
      </c>
      <c r="BF1344">
        <f t="shared" si="124"/>
        <v>1</v>
      </c>
      <c r="BG1344">
        <f t="shared" si="125"/>
        <v>0</v>
      </c>
      <c r="BH1344">
        <f t="shared" si="120"/>
        <v>0</v>
      </c>
      <c r="BI1344">
        <f t="shared" si="121"/>
        <v>1</v>
      </c>
      <c r="BO1344">
        <f>IF(BF1344=1,VLOOKUP($A1344,'Full dataset'!$A$4:$IE$190,2007+BO$1-$C1344,FALSE),0)</f>
        <v>703</v>
      </c>
      <c r="BP1344">
        <f>IF(BF1344=1,VLOOKUP($A1344,'Full dataset'!$A$4:$IE$190,2007+BP$1-$C1344,FALSE),0)</f>
        <v>959</v>
      </c>
      <c r="BQ1344">
        <f>IF(BF1344=1,VLOOKUP($A1344,'Full dataset'!$A$4:$IE$190,2007+BQ$1-$C1344,FALSE),0)</f>
        <v>1975</v>
      </c>
      <c r="BR1344">
        <f>IF($BG1344=1,VLOOKUP($A1344,'Full dataset'!$A$4:$IE$190,BR$1-2007+$C1344,FALSE),0)</f>
        <v>0</v>
      </c>
      <c r="BS1344">
        <f>IF($BG1344=1,VLOOKUP($A1344,'Full dataset'!$A$4:$IE$190,BS$1-2007+$C1344,FALSE),0)</f>
        <v>0</v>
      </c>
      <c r="BT1344">
        <f>IF($BG1344=1,VLOOKUP($A1344,'Full dataset'!$A$4:$IE$190,BT$1-2007+$C1344,FALSE),0)</f>
        <v>0</v>
      </c>
      <c r="BU1344">
        <f>IF($BG1344=1,VLOOKUP($A1344,'Full dataset'!$A$4:$IE$190,BU$1-2007+$C1344,FALSE),0)</f>
        <v>0</v>
      </c>
      <c r="BV1344">
        <f>IF($BG1344=1,VLOOKUP($A1344,'Full dataset'!$A$4:$IE$190,BV$1-2007+$C1344,FALSE),0)</f>
        <v>0</v>
      </c>
      <c r="BW1344">
        <f>IF($BG1344=1,VLOOKUP($A1344,'Full dataset'!$A$4:$IE$190,BW$1-2007+$C1344,FALSE),0)</f>
        <v>0</v>
      </c>
      <c r="BX1344">
        <f>IF($BG1344=1,VLOOKUP($A1344,'Full dataset'!$A$4:$IE$190,BX$1-2007+$C1344,FALSE),0)</f>
        <v>0</v>
      </c>
    </row>
    <row r="1345" spans="1:76" x14ac:dyDescent="0.25">
      <c r="A1345">
        <v>41</v>
      </c>
      <c r="B1345" t="s">
        <v>85</v>
      </c>
      <c r="C1345">
        <v>2014</v>
      </c>
      <c r="D1345" t="s">
        <v>591</v>
      </c>
      <c r="E1345">
        <f t="shared" si="122"/>
        <v>1</v>
      </c>
      <c r="F1345">
        <v>1</v>
      </c>
      <c r="G1345">
        <v>74765</v>
      </c>
      <c r="H1345">
        <v>14.117258308157099</v>
      </c>
      <c r="I1345">
        <v>10307</v>
      </c>
      <c r="J1345">
        <v>1</v>
      </c>
      <c r="K1345">
        <v>1862</v>
      </c>
      <c r="L1345">
        <v>0.35158610271903323</v>
      </c>
      <c r="M1345">
        <v>581</v>
      </c>
      <c r="N1345">
        <v>1</v>
      </c>
      <c r="O1345">
        <v>63851</v>
      </c>
      <c r="P1345">
        <v>12.056457703927492</v>
      </c>
      <c r="Q1345">
        <v>1683</v>
      </c>
      <c r="R1345">
        <v>40210</v>
      </c>
      <c r="S1345">
        <v>7372</v>
      </c>
      <c r="T1345">
        <v>511210</v>
      </c>
      <c r="U1345">
        <v>1</v>
      </c>
      <c r="V1345">
        <v>1213</v>
      </c>
      <c r="W1345">
        <v>7200</v>
      </c>
      <c r="X1345">
        <v>5151</v>
      </c>
      <c r="Y1345">
        <v>1</v>
      </c>
      <c r="Z1345">
        <v>1</v>
      </c>
      <c r="AA1345" t="s">
        <v>762</v>
      </c>
      <c r="AB1345">
        <v>552527</v>
      </c>
      <c r="AC1345">
        <f>VLOOKUP(A1345,'Full dataset'!$A$4:$IE$190,2033-C1345,FALSE)</f>
        <v>1.8</v>
      </c>
      <c r="AD1345">
        <f>VLOOKUP(A1345,'Full dataset'!$A$4:$IE$190,2041-C1345,FALSE)</f>
        <v>5797</v>
      </c>
      <c r="AE1345">
        <f>VLOOKUP(A1345,'Full dataset'!$A$4:$IE$190,2050-C1345,FALSE)</f>
        <v>0</v>
      </c>
      <c r="AF1345">
        <v>0.9</v>
      </c>
      <c r="AG1345">
        <f>VLOOKUP($A1345,'Full dataset'!$A$4:$IE$190,2007+AG$1-$C1345,FALSE)</f>
        <v>268.39499999999998</v>
      </c>
      <c r="AH1345">
        <f>VLOOKUP($A1345,'Full dataset'!$A$4:$IE$190,2007+AH$1-$C1345,FALSE)</f>
        <v>10785.829</v>
      </c>
      <c r="AI1345">
        <f>VLOOKUP($A1345,'Full dataset'!$A$4:$IE$190,2007+AI$1-$C1345,FALSE)</f>
        <v>4147.0649999999996</v>
      </c>
      <c r="AJ1345">
        <f>VLOOKUP($A1345,'Full dataset'!$A$4:$IE$190,2007+AJ$1-$C1345,FALSE)</f>
        <v>-2</v>
      </c>
      <c r="AK1345" t="str">
        <f>VLOOKUP($A1345,'Full dataset'!$A$4:$IE$190,2007+AK$1-$C1345,FALSE)</f>
        <v>.</v>
      </c>
      <c r="AL1345">
        <f>VLOOKUP($A1345,'Full dataset'!$A$4:$IE$190,2007+AL$1-$C1345,FALSE)</f>
        <v>24.41</v>
      </c>
      <c r="AM1345">
        <f>VLOOKUP($A1345,'Full dataset'!$A$4:$IE$190,2007+AM$1-$C1345,FALSE)</f>
        <v>226</v>
      </c>
      <c r="AN1345">
        <f>VLOOKUP($A1345,'Full dataset'!$A$4:$IE$190,2007+AN$1-$C1345,FALSE)</f>
        <v>57181</v>
      </c>
      <c r="AO1345">
        <f>VLOOKUP($A1345,'Full dataset'!$A$4:$IE$190,2007+AO$1-$C1345,FALSE)</f>
        <v>8</v>
      </c>
      <c r="AP1345" t="str">
        <f>VLOOKUP($A1345,'Full dataset'!$A$4:$IE$190,2007+AP$1-$C1345,FALSE)</f>
        <v>.</v>
      </c>
      <c r="AQ1345">
        <f>VLOOKUP($A1345,'Full dataset'!$A$4:$IE$190,2007+AQ$1-$C1345,FALSE)</f>
        <v>6</v>
      </c>
      <c r="AR1345">
        <f>VLOOKUP($A1345,'Full dataset'!$A$4:$IE$190,2007+AR$1-$C1345,FALSE)</f>
        <v>8</v>
      </c>
      <c r="AS1345">
        <f>VLOOKUP($A1345,'Full dataset'!$A$4:$IE$190,2007+AS$1-$C1345,FALSE)</f>
        <v>30</v>
      </c>
      <c r="AT1345" t="s">
        <v>726</v>
      </c>
      <c r="AU1345">
        <f>VLOOKUP(A1345,'Full dataset'!$A$4:$II$190,$AU$1,FALSE)</f>
        <v>2011</v>
      </c>
      <c r="AV1345">
        <v>1</v>
      </c>
      <c r="AW1345">
        <f>VLOOKUP(A1345,'Full dataset'!$A$5:$IM$190,247,FALSE)</f>
        <v>2</v>
      </c>
      <c r="AX1345">
        <f>VLOOKUP(A1345,'Full dataset'!$A$4:$II$190,242,FALSE)</f>
        <v>2010</v>
      </c>
      <c r="AY1345">
        <f>VLOOKUP(A1345,'Full dataset'!$A$5:$IM$190,246,FALSE)</f>
        <v>1</v>
      </c>
      <c r="AZ1345">
        <v>9999</v>
      </c>
      <c r="BA1345">
        <f>MAX(VLOOKUP($A1345,'Full dataset'!$A$4:$IX$190,BA$1,FALSE),AW1345)</f>
        <v>2</v>
      </c>
      <c r="BB1345">
        <f>IF(VLOOKUP($A1345,'Full dataset'!$A$4:$IX$190,BB$1,FALSE)&gt;0,VLOOKUP($A1345,'Full dataset'!$A$4:$IX$190,BB$1,FALSE),AU1345)</f>
        <v>2011</v>
      </c>
      <c r="BC1345">
        <f>MAX(VLOOKUP($A1345,'Full dataset'!$A$4:$IX$190,BC$1,FALSE),AY1345)</f>
        <v>1</v>
      </c>
      <c r="BD1345">
        <f>MAX(VLOOKUP($A1345,'Full dataset'!$A$4:$IX$190,BD$1,FALSE),AX1345)</f>
        <v>2010</v>
      </c>
      <c r="BE1345">
        <f t="shared" si="123"/>
        <v>2010</v>
      </c>
      <c r="BF1345">
        <f t="shared" si="124"/>
        <v>1</v>
      </c>
      <c r="BG1345">
        <f t="shared" si="125"/>
        <v>0</v>
      </c>
      <c r="BH1345">
        <f t="shared" si="120"/>
        <v>0</v>
      </c>
      <c r="BI1345">
        <f t="shared" si="121"/>
        <v>1</v>
      </c>
      <c r="BO1345">
        <f>IF(BF1345=1,VLOOKUP($A1345,'Full dataset'!$A$4:$IE$190,2007+BO$1-$C1345,FALSE),0)</f>
        <v>1350</v>
      </c>
      <c r="BP1345">
        <f>IF(BF1345=1,VLOOKUP($A1345,'Full dataset'!$A$4:$IE$190,2007+BP$1-$C1345,FALSE),0)</f>
        <v>913</v>
      </c>
      <c r="BQ1345">
        <f>IF(BF1345=1,VLOOKUP($A1345,'Full dataset'!$A$4:$IE$190,2007+BQ$1-$C1345,FALSE),0)</f>
        <v>1244</v>
      </c>
      <c r="BR1345">
        <f>IF($BG1345=1,VLOOKUP($A1345,'Full dataset'!$A$4:$IE$190,BR$1-2007+$C1345,FALSE),0)</f>
        <v>0</v>
      </c>
      <c r="BS1345">
        <f>IF($BG1345=1,VLOOKUP($A1345,'Full dataset'!$A$4:$IE$190,BS$1-2007+$C1345,FALSE),0)</f>
        <v>0</v>
      </c>
      <c r="BT1345">
        <f>IF($BG1345=1,VLOOKUP($A1345,'Full dataset'!$A$4:$IE$190,BT$1-2007+$C1345,FALSE),0)</f>
        <v>0</v>
      </c>
      <c r="BU1345">
        <f>IF($BG1345=1,VLOOKUP($A1345,'Full dataset'!$A$4:$IE$190,BU$1-2007+$C1345,FALSE),0)</f>
        <v>0</v>
      </c>
      <c r="BV1345">
        <f>IF($BG1345=1,VLOOKUP($A1345,'Full dataset'!$A$4:$IE$190,BV$1-2007+$C1345,FALSE),0)</f>
        <v>0</v>
      </c>
      <c r="BW1345">
        <f>IF($BG1345=1,VLOOKUP($A1345,'Full dataset'!$A$4:$IE$190,BW$1-2007+$C1345,FALSE),0)</f>
        <v>0</v>
      </c>
      <c r="BX1345">
        <f>IF($BG1345=1,VLOOKUP($A1345,'Full dataset'!$A$4:$IE$190,BX$1-2007+$C1345,FALSE),0)</f>
        <v>0</v>
      </c>
    </row>
    <row r="1346" spans="1:76" x14ac:dyDescent="0.25">
      <c r="A1346">
        <v>42</v>
      </c>
      <c r="B1346" t="s">
        <v>86</v>
      </c>
      <c r="C1346">
        <v>2014</v>
      </c>
      <c r="D1346" t="s">
        <v>587</v>
      </c>
      <c r="E1346">
        <f t="shared" si="122"/>
        <v>0</v>
      </c>
      <c r="F1346">
        <v>0</v>
      </c>
      <c r="J1346">
        <v>0</v>
      </c>
      <c r="N1346">
        <v>0</v>
      </c>
      <c r="U1346">
        <v>0</v>
      </c>
      <c r="V1346" t="s">
        <v>726</v>
      </c>
      <c r="W1346" t="s">
        <v>726</v>
      </c>
      <c r="X1346" t="s">
        <v>726</v>
      </c>
      <c r="Y1346">
        <v>1</v>
      </c>
      <c r="Z1346">
        <v>1</v>
      </c>
      <c r="AA1346" t="s">
        <v>763</v>
      </c>
      <c r="AB1346">
        <v>24890</v>
      </c>
      <c r="AC1346">
        <f>VLOOKUP(A1346,'Full dataset'!$A$4:$IE$190,2033-C1346,FALSE)</f>
        <v>8.1999999999999993</v>
      </c>
      <c r="AD1346">
        <f>VLOOKUP(A1346,'Full dataset'!$A$4:$IE$190,2041-C1346,FALSE)</f>
        <v>14156</v>
      </c>
      <c r="AE1346">
        <f>VLOOKUP(A1346,'Full dataset'!$A$4:$IE$190,2050-C1346,FALSE)</f>
        <v>0</v>
      </c>
      <c r="AF1346">
        <v>4.0999999999999996</v>
      </c>
      <c r="AG1346" t="str">
        <f>VLOOKUP($A1346,'Full dataset'!$A$4:$IE$190,2007+AG$1-$C1346,FALSE)</f>
        <v>.</v>
      </c>
      <c r="AH1346" t="str">
        <f>VLOOKUP($A1346,'Full dataset'!$A$4:$IE$190,2007+AH$1-$C1346,FALSE)</f>
        <v>.</v>
      </c>
      <c r="AI1346">
        <f>VLOOKUP($A1346,'Full dataset'!$A$4:$IE$190,2007+AI$1-$C1346,FALSE)</f>
        <v>2300</v>
      </c>
      <c r="AJ1346">
        <f>VLOOKUP($A1346,'Full dataset'!$A$4:$IE$190,2007+AJ$1-$C1346,FALSE)</f>
        <v>156</v>
      </c>
      <c r="AK1346">
        <f>VLOOKUP($A1346,'Full dataset'!$A$4:$IE$190,2007+AK$1-$C1346,FALSE)</f>
        <v>7</v>
      </c>
      <c r="AL1346">
        <f>VLOOKUP($A1346,'Full dataset'!$A$4:$IE$190,2007+AL$1-$C1346,FALSE)</f>
        <v>21.37</v>
      </c>
      <c r="AM1346">
        <f>VLOOKUP($A1346,'Full dataset'!$A$4:$IE$190,2007+AM$1-$C1346,FALSE)</f>
        <v>626</v>
      </c>
      <c r="AN1346">
        <f>VLOOKUP($A1346,'Full dataset'!$A$4:$IE$190,2007+AN$1-$C1346,FALSE)</f>
        <v>38837</v>
      </c>
      <c r="AO1346">
        <f>VLOOKUP($A1346,'Full dataset'!$A$4:$IE$190,2007+AO$1-$C1346,FALSE)</f>
        <v>8</v>
      </c>
      <c r="AP1346">
        <f>VLOOKUP($A1346,'Full dataset'!$A$4:$IE$190,2007+AP$1-$C1346,FALSE)</f>
        <v>5</v>
      </c>
      <c r="AQ1346">
        <f>VLOOKUP($A1346,'Full dataset'!$A$4:$IE$190,2007+AQ$1-$C1346,FALSE)</f>
        <v>5</v>
      </c>
      <c r="AR1346">
        <f>VLOOKUP($A1346,'Full dataset'!$A$4:$IE$190,2007+AR$1-$C1346,FALSE)</f>
        <v>10</v>
      </c>
      <c r="AS1346">
        <f>VLOOKUP($A1346,'Full dataset'!$A$4:$IE$190,2007+AS$1-$C1346,FALSE)</f>
        <v>66</v>
      </c>
      <c r="AT1346" t="s">
        <v>726</v>
      </c>
      <c r="AU1346">
        <f>VLOOKUP(A1346,'Full dataset'!$A$4:$II$190,$AU$1,FALSE)</f>
        <v>9999</v>
      </c>
      <c r="AV1346">
        <v>0</v>
      </c>
      <c r="AW1346">
        <f>VLOOKUP(A1346,'Full dataset'!$A$5:$IM$190,247,FALSE)</f>
        <v>0</v>
      </c>
      <c r="AX1346">
        <f>VLOOKUP(A1346,'Full dataset'!$A$4:$II$190,242,FALSE)</f>
        <v>2008</v>
      </c>
      <c r="AY1346">
        <f>VLOOKUP(A1346,'Full dataset'!$A$5:$IM$190,246,FALSE)</f>
        <v>1</v>
      </c>
      <c r="AZ1346">
        <v>9999</v>
      </c>
      <c r="BA1346">
        <f>MAX(VLOOKUP($A1346,'Full dataset'!$A$4:$IX$190,BA$1,FALSE),AW1346)</f>
        <v>1</v>
      </c>
      <c r="BB1346">
        <f>IF(VLOOKUP($A1346,'Full dataset'!$A$4:$IX$190,BB$1,FALSE)&gt;0,VLOOKUP($A1346,'Full dataset'!$A$4:$IX$190,BB$1,FALSE),AU1346)</f>
        <v>2009</v>
      </c>
      <c r="BC1346">
        <f>MAX(VLOOKUP($A1346,'Full dataset'!$A$4:$IX$190,BC$1,FALSE),AY1346)</f>
        <v>1</v>
      </c>
      <c r="BD1346">
        <f>MAX(VLOOKUP($A1346,'Full dataset'!$A$4:$IX$190,BD$1,FALSE),AX1346)</f>
        <v>2008</v>
      </c>
      <c r="BE1346">
        <f t="shared" si="123"/>
        <v>2008</v>
      </c>
      <c r="BF1346">
        <f t="shared" si="124"/>
        <v>0</v>
      </c>
      <c r="BG1346">
        <f t="shared" si="125"/>
        <v>0</v>
      </c>
      <c r="BH1346">
        <f t="shared" si="120"/>
        <v>0</v>
      </c>
      <c r="BI1346">
        <f t="shared" si="121"/>
        <v>0</v>
      </c>
      <c r="BO1346">
        <f>IF(BF1346=1,VLOOKUP($A1346,'Full dataset'!$A$4:$IE$190,2007+BO$1-$C1346,FALSE),0)</f>
        <v>0</v>
      </c>
      <c r="BP1346">
        <f>IF(BF1346=1,VLOOKUP($A1346,'Full dataset'!$A$4:$IE$190,2007+BP$1-$C1346,FALSE),0)</f>
        <v>0</v>
      </c>
      <c r="BQ1346">
        <f>IF(BF1346=1,VLOOKUP($A1346,'Full dataset'!$A$4:$IE$190,2007+BQ$1-$C1346,FALSE),0)</f>
        <v>0</v>
      </c>
      <c r="BR1346">
        <f>IF($BG1346=1,VLOOKUP($A1346,'Full dataset'!$A$4:$IE$190,BR$1-2007+$C1346,FALSE),0)</f>
        <v>0</v>
      </c>
      <c r="BS1346">
        <f>IF($BG1346=1,VLOOKUP($A1346,'Full dataset'!$A$4:$IE$190,BS$1-2007+$C1346,FALSE),0)</f>
        <v>0</v>
      </c>
      <c r="BT1346">
        <f>IF($BG1346=1,VLOOKUP($A1346,'Full dataset'!$A$4:$IE$190,BT$1-2007+$C1346,FALSE),0)</f>
        <v>0</v>
      </c>
      <c r="BU1346">
        <f>IF($BG1346=1,VLOOKUP($A1346,'Full dataset'!$A$4:$IE$190,BU$1-2007+$C1346,FALSE),0)</f>
        <v>0</v>
      </c>
      <c r="BV1346">
        <f>IF($BG1346=1,VLOOKUP($A1346,'Full dataset'!$A$4:$IE$190,BV$1-2007+$C1346,FALSE),0)</f>
        <v>0</v>
      </c>
      <c r="BW1346">
        <f>IF($BG1346=1,VLOOKUP($A1346,'Full dataset'!$A$4:$IE$190,BW$1-2007+$C1346,FALSE),0)</f>
        <v>0</v>
      </c>
      <c r="BX1346">
        <f>IF($BG1346=1,VLOOKUP($A1346,'Full dataset'!$A$4:$IE$190,BX$1-2007+$C1346,FALSE),0)</f>
        <v>0</v>
      </c>
    </row>
    <row r="1347" spans="1:76" x14ac:dyDescent="0.25">
      <c r="A1347">
        <v>43</v>
      </c>
      <c r="B1347" t="s">
        <v>87</v>
      </c>
      <c r="C1347">
        <v>2014</v>
      </c>
      <c r="D1347" t="s">
        <v>591</v>
      </c>
      <c r="E1347">
        <f t="shared" si="122"/>
        <v>1</v>
      </c>
      <c r="F1347">
        <v>1</v>
      </c>
      <c r="G1347">
        <v>37253</v>
      </c>
      <c r="H1347">
        <v>9.4049482453925783</v>
      </c>
      <c r="I1347">
        <v>12645</v>
      </c>
      <c r="J1347">
        <v>0</v>
      </c>
      <c r="N1347">
        <v>1</v>
      </c>
      <c r="O1347">
        <v>6128</v>
      </c>
      <c r="P1347">
        <v>1.547084069679374</v>
      </c>
      <c r="Q1347">
        <v>93</v>
      </c>
      <c r="R1347">
        <v>39965</v>
      </c>
      <c r="S1347">
        <v>2834</v>
      </c>
      <c r="T1347">
        <v>325412</v>
      </c>
      <c r="U1347">
        <v>1</v>
      </c>
      <c r="V1347">
        <v>1421</v>
      </c>
      <c r="W1347">
        <v>15290</v>
      </c>
      <c r="X1347">
        <v>1586</v>
      </c>
      <c r="Y1347">
        <v>1</v>
      </c>
      <c r="Z1347">
        <v>1</v>
      </c>
      <c r="AA1347" t="s">
        <v>764</v>
      </c>
      <c r="AB1347">
        <v>397066</v>
      </c>
      <c r="AC1347">
        <f>VLOOKUP(A1347,'Full dataset'!$A$4:$IE$190,2033-C1347,FALSE)</f>
        <v>2.9</v>
      </c>
      <c r="AD1347">
        <f>VLOOKUP(A1347,'Full dataset'!$A$4:$IE$190,2041-C1347,FALSE)</f>
        <v>5472</v>
      </c>
      <c r="AE1347">
        <f>VLOOKUP(A1347,'Full dataset'!$A$4:$IE$190,2050-C1347,FALSE)</f>
        <v>0</v>
      </c>
      <c r="AF1347">
        <v>1.45</v>
      </c>
      <c r="AG1347">
        <f>VLOOKUP($A1347,'Full dataset'!$A$4:$IE$190,2007+AG$1-$C1347,FALSE)</f>
        <v>4303.4750000000004</v>
      </c>
      <c r="AH1347">
        <f>VLOOKUP($A1347,'Full dataset'!$A$4:$IE$190,2007+AH$1-$C1347,FALSE)</f>
        <v>12523.483</v>
      </c>
      <c r="AI1347">
        <f>VLOOKUP($A1347,'Full dataset'!$A$4:$IE$190,2007+AI$1-$C1347,FALSE)</f>
        <v>14432.021000000001</v>
      </c>
      <c r="AJ1347">
        <f>VLOOKUP($A1347,'Full dataset'!$A$4:$IE$190,2007+AJ$1-$C1347,FALSE)</f>
        <v>549</v>
      </c>
      <c r="AK1347">
        <f>VLOOKUP($A1347,'Full dataset'!$A$4:$IE$190,2007+AK$1-$C1347,FALSE)</f>
        <v>2</v>
      </c>
      <c r="AL1347">
        <f>VLOOKUP($A1347,'Full dataset'!$A$4:$IE$190,2007+AL$1-$C1347,FALSE)</f>
        <v>38.29</v>
      </c>
      <c r="AM1347">
        <f>VLOOKUP($A1347,'Full dataset'!$A$4:$IE$190,2007+AM$1-$C1347,FALSE)</f>
        <v>274</v>
      </c>
      <c r="AN1347">
        <f>VLOOKUP($A1347,'Full dataset'!$A$4:$IE$190,2007+AN$1-$C1347,FALSE)</f>
        <v>32503</v>
      </c>
      <c r="AO1347">
        <f>VLOOKUP($A1347,'Full dataset'!$A$4:$IE$190,2007+AO$1-$C1347,FALSE)</f>
        <v>6</v>
      </c>
      <c r="AP1347">
        <f>VLOOKUP($A1347,'Full dataset'!$A$4:$IE$190,2007+AP$1-$C1347,FALSE)</f>
        <v>3</v>
      </c>
      <c r="AQ1347">
        <f>VLOOKUP($A1347,'Full dataset'!$A$4:$IE$190,2007+AQ$1-$C1347,FALSE)</f>
        <v>4</v>
      </c>
      <c r="AR1347">
        <f>VLOOKUP($A1347,'Full dataset'!$A$4:$IE$190,2007+AR$1-$C1347,FALSE)</f>
        <v>6</v>
      </c>
      <c r="AS1347">
        <f>VLOOKUP($A1347,'Full dataset'!$A$4:$IE$190,2007+AS$1-$C1347,FALSE)</f>
        <v>70</v>
      </c>
      <c r="AT1347" t="s">
        <v>726</v>
      </c>
      <c r="AU1347">
        <f>VLOOKUP(A1347,'Full dataset'!$A$4:$II$190,$AU$1,FALSE)</f>
        <v>2010</v>
      </c>
      <c r="AV1347">
        <v>0</v>
      </c>
      <c r="AW1347">
        <f>VLOOKUP(A1347,'Full dataset'!$A$5:$IM$190,247,FALSE)</f>
        <v>1</v>
      </c>
      <c r="AX1347">
        <f>VLOOKUP(A1347,'Full dataset'!$A$4:$II$190,242,FALSE)</f>
        <v>2009</v>
      </c>
      <c r="AY1347">
        <f>VLOOKUP(A1347,'Full dataset'!$A$5:$IM$190,246,FALSE)</f>
        <v>1</v>
      </c>
      <c r="AZ1347">
        <v>9999</v>
      </c>
      <c r="BA1347">
        <f>MAX(VLOOKUP($A1347,'Full dataset'!$A$4:$IX$190,BA$1,FALSE),AW1347)</f>
        <v>1</v>
      </c>
      <c r="BB1347">
        <f>IF(VLOOKUP($A1347,'Full dataset'!$A$4:$IX$190,BB$1,FALSE)&gt;0,VLOOKUP($A1347,'Full dataset'!$A$4:$IX$190,BB$1,FALSE),AU1347)</f>
        <v>2010</v>
      </c>
      <c r="BC1347">
        <f>MAX(VLOOKUP($A1347,'Full dataset'!$A$4:$IX$190,BC$1,FALSE),AY1347)</f>
        <v>2</v>
      </c>
      <c r="BD1347">
        <f>MAX(VLOOKUP($A1347,'Full dataset'!$A$4:$IX$190,BD$1,FALSE),AX1347)</f>
        <v>2009</v>
      </c>
      <c r="BE1347">
        <f t="shared" si="123"/>
        <v>2009</v>
      </c>
      <c r="BF1347">
        <f t="shared" si="124"/>
        <v>0</v>
      </c>
      <c r="BG1347">
        <f t="shared" si="125"/>
        <v>1</v>
      </c>
      <c r="BH1347">
        <f t="shared" ref="BH1347:BH1410" si="126">IF(C1347&gt;=AZ1347,1,0)</f>
        <v>0</v>
      </c>
      <c r="BI1347">
        <f t="shared" ref="BI1347:BI1410" si="127">IF(OR(BH1347=1,BG1347=1,BF1347=1),1,0)</f>
        <v>1</v>
      </c>
      <c r="BO1347">
        <f>IF(BF1347=1,VLOOKUP($A1347,'Full dataset'!$A$4:$IE$190,2007+BO$1-$C1347,FALSE),0)</f>
        <v>0</v>
      </c>
      <c r="BP1347">
        <f>IF(BF1347=1,VLOOKUP($A1347,'Full dataset'!$A$4:$IE$190,2007+BP$1-$C1347,FALSE),0)</f>
        <v>0</v>
      </c>
      <c r="BQ1347">
        <f>IF(BF1347=1,VLOOKUP($A1347,'Full dataset'!$A$4:$IE$190,2007+BQ$1-$C1347,FALSE),0)</f>
        <v>0</v>
      </c>
      <c r="BR1347">
        <f>IF($BG1347=1,VLOOKUP($A1347,'Full dataset'!$A$4:$IE$190,BR$1-2007+$C1347,FALSE),0)</f>
        <v>182</v>
      </c>
      <c r="BS1347">
        <f>IF($BG1347=1,VLOOKUP($A1347,'Full dataset'!$A$4:$IE$190,BS$1-2007+$C1347,FALSE),0)</f>
        <v>636</v>
      </c>
      <c r="BT1347">
        <f>IF($BG1347=1,VLOOKUP($A1347,'Full dataset'!$A$4:$IE$190,BT$1-2007+$C1347,FALSE),0)</f>
        <v>117158</v>
      </c>
      <c r="BU1347">
        <f>IF($BG1347=1,VLOOKUP($A1347,'Full dataset'!$A$4:$IE$190,BU$1-2007+$C1347,FALSE),0)</f>
        <v>6039</v>
      </c>
      <c r="BV1347">
        <f>IF($BG1347=1,VLOOKUP($A1347,'Full dataset'!$A$4:$IE$190,BV$1-2007+$C1347,FALSE),0)</f>
        <v>2</v>
      </c>
      <c r="BW1347">
        <f>IF($BG1347=1,VLOOKUP($A1347,'Full dataset'!$A$4:$IE$190,BW$1-2007+$C1347,FALSE),0)</f>
        <v>141</v>
      </c>
      <c r="BX1347">
        <f>IF($BG1347=1,VLOOKUP($A1347,'Full dataset'!$A$4:$IE$190,BX$1-2007+$C1347,FALSE),0)</f>
        <v>213</v>
      </c>
    </row>
    <row r="1348" spans="1:76" x14ac:dyDescent="0.25">
      <c r="A1348">
        <v>44</v>
      </c>
      <c r="B1348" t="s">
        <v>88</v>
      </c>
      <c r="C1348">
        <v>2014</v>
      </c>
      <c r="D1348" t="s">
        <v>592</v>
      </c>
      <c r="E1348">
        <f t="shared" ref="E1348:E1411" si="128">IF(OR(D1348="Private",D1348="Non-Profit"),0,1)</f>
        <v>1</v>
      </c>
      <c r="F1348">
        <v>0</v>
      </c>
      <c r="J1348">
        <v>0</v>
      </c>
      <c r="N1348">
        <v>0</v>
      </c>
      <c r="U1348">
        <v>1</v>
      </c>
      <c r="V1348">
        <v>163</v>
      </c>
      <c r="W1348">
        <v>44844</v>
      </c>
      <c r="X1348">
        <v>1070</v>
      </c>
      <c r="Y1348">
        <v>1</v>
      </c>
      <c r="Z1348">
        <v>1</v>
      </c>
      <c r="AA1348" t="s">
        <v>765</v>
      </c>
      <c r="AB1348">
        <v>70140</v>
      </c>
      <c r="AC1348">
        <f>VLOOKUP(A1348,'Full dataset'!$A$4:$IE$190,2033-C1348,FALSE)</f>
        <v>0</v>
      </c>
      <c r="AD1348" t="str">
        <f>VLOOKUP(A1348,'Full dataset'!$A$4:$IE$190,2041-C1348,FALSE)</f>
        <v>.</v>
      </c>
      <c r="AE1348">
        <f>VLOOKUP(A1348,'Full dataset'!$A$4:$IE$190,2050-C1348,FALSE)</f>
        <v>0</v>
      </c>
      <c r="AF1348">
        <v>0</v>
      </c>
      <c r="AG1348">
        <f>VLOOKUP($A1348,'Full dataset'!$A$4:$IE$190,2007+AG$1-$C1348,FALSE)</f>
        <v>0</v>
      </c>
      <c r="AH1348">
        <f>VLOOKUP($A1348,'Full dataset'!$A$4:$IE$190,2007+AH$1-$C1348,FALSE)</f>
        <v>0</v>
      </c>
      <c r="AI1348">
        <f>VLOOKUP($A1348,'Full dataset'!$A$4:$IE$190,2007+AI$1-$C1348,FALSE)</f>
        <v>0</v>
      </c>
      <c r="AJ1348" t="str">
        <f>VLOOKUP($A1348,'Full dataset'!$A$4:$IE$190,2007+AJ$1-$C1348,FALSE)</f>
        <v>.</v>
      </c>
      <c r="AK1348">
        <f>VLOOKUP($A1348,'Full dataset'!$A$4:$IE$190,2007+AK$1-$C1348,FALSE)</f>
        <v>25</v>
      </c>
      <c r="AL1348" t="str">
        <f>VLOOKUP($A1348,'Full dataset'!$A$4:$IE$190,2007+AL$1-$C1348,FALSE)</f>
        <v>.</v>
      </c>
      <c r="AM1348" t="str">
        <f>VLOOKUP($A1348,'Full dataset'!$A$4:$IE$190,2007+AM$1-$C1348,FALSE)</f>
        <v>.</v>
      </c>
      <c r="AN1348" t="str">
        <f>VLOOKUP($A1348,'Full dataset'!$A$4:$IE$190,2007+AN$1-$C1348,FALSE)</f>
        <v>.</v>
      </c>
      <c r="AO1348" t="str">
        <f>VLOOKUP($A1348,'Full dataset'!$A$4:$IE$190,2007+AO$1-$C1348,FALSE)</f>
        <v>.</v>
      </c>
      <c r="AP1348">
        <f>VLOOKUP($A1348,'Full dataset'!$A$4:$IE$190,2007+AP$1-$C1348,FALSE)</f>
        <v>5</v>
      </c>
      <c r="AQ1348">
        <f>VLOOKUP($A1348,'Full dataset'!$A$4:$IE$190,2007+AQ$1-$C1348,FALSE)</f>
        <v>9</v>
      </c>
      <c r="AR1348" t="str">
        <f>VLOOKUP($A1348,'Full dataset'!$A$4:$IE$190,2007+AR$1-$C1348,FALSE)</f>
        <v>.</v>
      </c>
      <c r="AS1348" t="str">
        <f>VLOOKUP($A1348,'Full dataset'!$A$4:$IE$190,2007+AS$1-$C1348,FALSE)</f>
        <v>.</v>
      </c>
      <c r="AT1348" t="s">
        <v>726</v>
      </c>
      <c r="AU1348">
        <f>VLOOKUP(A1348,'Full dataset'!$A$4:$II$190,$AU$1,FALSE)</f>
        <v>2011</v>
      </c>
      <c r="AV1348">
        <v>0</v>
      </c>
      <c r="AW1348">
        <f>VLOOKUP(A1348,'Full dataset'!$A$5:$IM$190,247,FALSE)</f>
        <v>1</v>
      </c>
      <c r="AX1348">
        <f>VLOOKUP(A1348,'Full dataset'!$A$4:$II$190,242,FALSE)</f>
        <v>2009</v>
      </c>
      <c r="AY1348">
        <f>VLOOKUP(A1348,'Full dataset'!$A$5:$IM$190,246,FALSE)</f>
        <v>1</v>
      </c>
      <c r="AZ1348">
        <v>9999</v>
      </c>
      <c r="BA1348">
        <f>MAX(VLOOKUP($A1348,'Full dataset'!$A$4:$IX$190,BA$1,FALSE),AW1348)</f>
        <v>1</v>
      </c>
      <c r="BB1348">
        <f>IF(VLOOKUP($A1348,'Full dataset'!$A$4:$IX$190,BB$1,FALSE)&gt;0,VLOOKUP($A1348,'Full dataset'!$A$4:$IX$190,BB$1,FALSE),AU1348)</f>
        <v>2011</v>
      </c>
      <c r="BC1348">
        <f>MAX(VLOOKUP($A1348,'Full dataset'!$A$4:$IX$190,BC$1,FALSE),AY1348)</f>
        <v>1</v>
      </c>
      <c r="BD1348">
        <f>MAX(VLOOKUP($A1348,'Full dataset'!$A$4:$IX$190,BD$1,FALSE),AX1348)</f>
        <v>2009</v>
      </c>
      <c r="BE1348">
        <f t="shared" ref="BE1348:BE1411" si="129">MIN(AZ1348,BB1348,BD1348)</f>
        <v>2009</v>
      </c>
      <c r="BF1348">
        <f t="shared" ref="BF1348:BF1411" si="130">IF(AND(C1348&gt;=BB1348,BA1348=2),1,0)</f>
        <v>0</v>
      </c>
      <c r="BG1348">
        <f t="shared" ref="BG1348:BG1411" si="131">IF(AND(C1348&gt;=BD1348,BC1348=2),1,0)</f>
        <v>0</v>
      </c>
      <c r="BH1348">
        <f t="shared" si="126"/>
        <v>0</v>
      </c>
      <c r="BI1348">
        <f t="shared" si="127"/>
        <v>0</v>
      </c>
      <c r="BO1348">
        <f>IF(BF1348=1,VLOOKUP($A1348,'Full dataset'!$A$4:$IE$190,2007+BO$1-$C1348,FALSE),0)</f>
        <v>0</v>
      </c>
      <c r="BP1348">
        <f>IF(BF1348=1,VLOOKUP($A1348,'Full dataset'!$A$4:$IE$190,2007+BP$1-$C1348,FALSE),0)</f>
        <v>0</v>
      </c>
      <c r="BQ1348">
        <f>IF(BF1348=1,VLOOKUP($A1348,'Full dataset'!$A$4:$IE$190,2007+BQ$1-$C1348,FALSE),0)</f>
        <v>0</v>
      </c>
      <c r="BR1348">
        <f>IF($BG1348=1,VLOOKUP($A1348,'Full dataset'!$A$4:$IE$190,BR$1-2007+$C1348,FALSE),0)</f>
        <v>0</v>
      </c>
      <c r="BS1348">
        <f>IF($BG1348=1,VLOOKUP($A1348,'Full dataset'!$A$4:$IE$190,BS$1-2007+$C1348,FALSE),0)</f>
        <v>0</v>
      </c>
      <c r="BT1348">
        <f>IF($BG1348=1,VLOOKUP($A1348,'Full dataset'!$A$4:$IE$190,BT$1-2007+$C1348,FALSE),0)</f>
        <v>0</v>
      </c>
      <c r="BU1348">
        <f>IF($BG1348=1,VLOOKUP($A1348,'Full dataset'!$A$4:$IE$190,BU$1-2007+$C1348,FALSE),0)</f>
        <v>0</v>
      </c>
      <c r="BV1348">
        <f>IF($BG1348=1,VLOOKUP($A1348,'Full dataset'!$A$4:$IE$190,BV$1-2007+$C1348,FALSE),0)</f>
        <v>0</v>
      </c>
      <c r="BW1348">
        <f>IF($BG1348=1,VLOOKUP($A1348,'Full dataset'!$A$4:$IE$190,BW$1-2007+$C1348,FALSE),0)</f>
        <v>0</v>
      </c>
      <c r="BX1348">
        <f>IF($BG1348=1,VLOOKUP($A1348,'Full dataset'!$A$4:$IE$190,BX$1-2007+$C1348,FALSE),0)</f>
        <v>0</v>
      </c>
    </row>
    <row r="1349" spans="1:76" x14ac:dyDescent="0.25">
      <c r="A1349">
        <v>45</v>
      </c>
      <c r="B1349" t="s">
        <v>89</v>
      </c>
      <c r="C1349">
        <v>2014</v>
      </c>
      <c r="D1349" t="s">
        <v>591</v>
      </c>
      <c r="E1349">
        <f t="shared" si="128"/>
        <v>1</v>
      </c>
      <c r="F1349">
        <v>1</v>
      </c>
      <c r="G1349">
        <v>9476</v>
      </c>
      <c r="H1349">
        <v>3.4992614475627768</v>
      </c>
      <c r="I1349">
        <v>3651</v>
      </c>
      <c r="J1349">
        <v>0</v>
      </c>
      <c r="N1349">
        <v>1</v>
      </c>
      <c r="O1349">
        <v>8053</v>
      </c>
      <c r="P1349">
        <v>2.973781388478582</v>
      </c>
      <c r="Q1349">
        <v>194</v>
      </c>
      <c r="R1349">
        <v>39630</v>
      </c>
      <c r="S1349">
        <v>7372</v>
      </c>
      <c r="T1349">
        <v>511210</v>
      </c>
      <c r="U1349">
        <v>1</v>
      </c>
      <c r="V1349">
        <v>4145</v>
      </c>
      <c r="W1349">
        <v>15992</v>
      </c>
      <c r="X1349">
        <v>3323</v>
      </c>
      <c r="Y1349">
        <v>1</v>
      </c>
      <c r="Z1349">
        <v>1</v>
      </c>
      <c r="AA1349" t="s">
        <v>766</v>
      </c>
      <c r="AB1349">
        <v>63414</v>
      </c>
      <c r="AC1349">
        <f>VLOOKUP(A1349,'Full dataset'!$A$4:$IE$190,2033-C1349,FALSE)</f>
        <v>3.5</v>
      </c>
      <c r="AD1349" t="str">
        <f>VLOOKUP(A1349,'Full dataset'!$A$4:$IE$190,2041-C1349,FALSE)</f>
        <v>.</v>
      </c>
      <c r="AE1349">
        <f>VLOOKUP(A1349,'Full dataset'!$A$4:$IE$190,2050-C1349,FALSE)</f>
        <v>0</v>
      </c>
      <c r="AF1349">
        <v>1.75</v>
      </c>
      <c r="AG1349">
        <f>VLOOKUP($A1349,'Full dataset'!$A$4:$IE$190,2007+AG$1-$C1349,FALSE)</f>
        <v>126.333</v>
      </c>
      <c r="AH1349">
        <f>VLOOKUP($A1349,'Full dataset'!$A$4:$IE$190,2007+AH$1-$C1349,FALSE)</f>
        <v>1455.491</v>
      </c>
      <c r="AI1349">
        <f>VLOOKUP($A1349,'Full dataset'!$A$4:$IE$190,2007+AI$1-$C1349,FALSE)</f>
        <v>1243.8620000000001</v>
      </c>
      <c r="AJ1349" t="str">
        <f>VLOOKUP($A1349,'Full dataset'!$A$4:$IE$190,2007+AJ$1-$C1349,FALSE)</f>
        <v>.</v>
      </c>
      <c r="AK1349">
        <f>VLOOKUP($A1349,'Full dataset'!$A$4:$IE$190,2007+AK$1-$C1349,FALSE)</f>
        <v>12</v>
      </c>
      <c r="AL1349" t="str">
        <f>VLOOKUP($A1349,'Full dataset'!$A$4:$IE$190,2007+AL$1-$C1349,FALSE)</f>
        <v>.</v>
      </c>
      <c r="AM1349" t="str">
        <f>VLOOKUP($A1349,'Full dataset'!$A$4:$IE$190,2007+AM$1-$C1349,FALSE)</f>
        <v>.</v>
      </c>
      <c r="AN1349" t="str">
        <f>VLOOKUP($A1349,'Full dataset'!$A$4:$IE$190,2007+AN$1-$C1349,FALSE)</f>
        <v>.</v>
      </c>
      <c r="AO1349" t="str">
        <f>VLOOKUP($A1349,'Full dataset'!$A$4:$IE$190,2007+AO$1-$C1349,FALSE)</f>
        <v>.</v>
      </c>
      <c r="AP1349">
        <f>VLOOKUP($A1349,'Full dataset'!$A$4:$IE$190,2007+AP$1-$C1349,FALSE)</f>
        <v>5</v>
      </c>
      <c r="AQ1349">
        <f>VLOOKUP($A1349,'Full dataset'!$A$4:$IE$190,2007+AQ$1-$C1349,FALSE)</f>
        <v>3</v>
      </c>
      <c r="AR1349">
        <f>VLOOKUP($A1349,'Full dataset'!$A$4:$IE$190,2007+AR$1-$C1349,FALSE)</f>
        <v>9</v>
      </c>
      <c r="AS1349" t="str">
        <f>VLOOKUP($A1349,'Full dataset'!$A$4:$IE$190,2007+AS$1-$C1349,FALSE)</f>
        <v>.</v>
      </c>
      <c r="AT1349" t="s">
        <v>726</v>
      </c>
      <c r="AU1349">
        <f>VLOOKUP(A1349,'Full dataset'!$A$4:$II$190,$AU$1,FALSE)</f>
        <v>2009</v>
      </c>
      <c r="AV1349">
        <v>0</v>
      </c>
      <c r="AW1349">
        <f>VLOOKUP(A1349,'Full dataset'!$A$5:$IM$190,247,FALSE)</f>
        <v>1</v>
      </c>
      <c r="AX1349">
        <f>VLOOKUP(A1349,'Full dataset'!$A$4:$II$190,242,FALSE)</f>
        <v>2008</v>
      </c>
      <c r="AY1349">
        <f>VLOOKUP(A1349,'Full dataset'!$A$5:$IM$190,246,FALSE)</f>
        <v>1</v>
      </c>
      <c r="AZ1349">
        <v>9999</v>
      </c>
      <c r="BA1349">
        <f>MAX(VLOOKUP($A1349,'Full dataset'!$A$4:$IX$190,BA$1,FALSE),AW1349)</f>
        <v>2</v>
      </c>
      <c r="BB1349">
        <f>IF(VLOOKUP($A1349,'Full dataset'!$A$4:$IX$190,BB$1,FALSE)&gt;0,VLOOKUP($A1349,'Full dataset'!$A$4:$IX$190,BB$1,FALSE),AU1349)</f>
        <v>2016</v>
      </c>
      <c r="BC1349">
        <f>MAX(VLOOKUP($A1349,'Full dataset'!$A$4:$IX$190,BC$1,FALSE),AY1349)</f>
        <v>1</v>
      </c>
      <c r="BD1349">
        <f>MAX(VLOOKUP($A1349,'Full dataset'!$A$4:$IX$190,BD$1,FALSE),AX1349)</f>
        <v>2008</v>
      </c>
      <c r="BE1349">
        <f t="shared" si="129"/>
        <v>2008</v>
      </c>
      <c r="BF1349">
        <f t="shared" si="130"/>
        <v>0</v>
      </c>
      <c r="BG1349">
        <f t="shared" si="131"/>
        <v>0</v>
      </c>
      <c r="BH1349">
        <f t="shared" si="126"/>
        <v>0</v>
      </c>
      <c r="BI1349">
        <f t="shared" si="127"/>
        <v>0</v>
      </c>
      <c r="BO1349">
        <f>IF(BF1349=1,VLOOKUP($A1349,'Full dataset'!$A$4:$IE$190,2007+BO$1-$C1349,FALSE),0)</f>
        <v>0</v>
      </c>
      <c r="BP1349">
        <f>IF(BF1349=1,VLOOKUP($A1349,'Full dataset'!$A$4:$IE$190,2007+BP$1-$C1349,FALSE),0)</f>
        <v>0</v>
      </c>
      <c r="BQ1349">
        <f>IF(BF1349=1,VLOOKUP($A1349,'Full dataset'!$A$4:$IE$190,2007+BQ$1-$C1349,FALSE),0)</f>
        <v>0</v>
      </c>
      <c r="BR1349">
        <f>IF($BG1349=1,VLOOKUP($A1349,'Full dataset'!$A$4:$IE$190,BR$1-2007+$C1349,FALSE),0)</f>
        <v>0</v>
      </c>
      <c r="BS1349">
        <f>IF($BG1349=1,VLOOKUP($A1349,'Full dataset'!$A$4:$IE$190,BS$1-2007+$C1349,FALSE),0)</f>
        <v>0</v>
      </c>
      <c r="BT1349">
        <f>IF($BG1349=1,VLOOKUP($A1349,'Full dataset'!$A$4:$IE$190,BT$1-2007+$C1349,FALSE),0)</f>
        <v>0</v>
      </c>
      <c r="BU1349">
        <f>IF($BG1349=1,VLOOKUP($A1349,'Full dataset'!$A$4:$IE$190,BU$1-2007+$C1349,FALSE),0)</f>
        <v>0</v>
      </c>
      <c r="BV1349">
        <f>IF($BG1349=1,VLOOKUP($A1349,'Full dataset'!$A$4:$IE$190,BV$1-2007+$C1349,FALSE),0)</f>
        <v>0</v>
      </c>
      <c r="BW1349">
        <f>IF($BG1349=1,VLOOKUP($A1349,'Full dataset'!$A$4:$IE$190,BW$1-2007+$C1349,FALSE),0)</f>
        <v>0</v>
      </c>
      <c r="BX1349">
        <f>IF($BG1349=1,VLOOKUP($A1349,'Full dataset'!$A$4:$IE$190,BX$1-2007+$C1349,FALSE),0)</f>
        <v>0</v>
      </c>
    </row>
    <row r="1350" spans="1:76" x14ac:dyDescent="0.25">
      <c r="A1350">
        <v>46</v>
      </c>
      <c r="B1350" t="s">
        <v>90</v>
      </c>
      <c r="C1350">
        <v>2014</v>
      </c>
      <c r="D1350" t="s">
        <v>591</v>
      </c>
      <c r="E1350">
        <f t="shared" si="128"/>
        <v>1</v>
      </c>
      <c r="F1350">
        <v>1</v>
      </c>
      <c r="G1350">
        <v>147205</v>
      </c>
      <c r="H1350">
        <v>3.3297518604808976</v>
      </c>
      <c r="I1350">
        <v>59389</v>
      </c>
      <c r="J1350">
        <v>1</v>
      </c>
      <c r="K1350">
        <v>13852</v>
      </c>
      <c r="L1350">
        <v>0.31332986495962362</v>
      </c>
      <c r="M1350">
        <v>3452</v>
      </c>
      <c r="N1350">
        <v>2</v>
      </c>
      <c r="O1350">
        <v>13315</v>
      </c>
      <c r="P1350">
        <v>0.30118301703273087</v>
      </c>
      <c r="Q1350">
        <v>200</v>
      </c>
      <c r="R1350">
        <v>40026</v>
      </c>
      <c r="S1350">
        <v>3674</v>
      </c>
      <c r="T1350">
        <v>334413</v>
      </c>
      <c r="U1350">
        <v>1</v>
      </c>
      <c r="V1350">
        <v>1809</v>
      </c>
      <c r="W1350">
        <v>4511219</v>
      </c>
      <c r="X1350">
        <v>8851</v>
      </c>
      <c r="Y1350">
        <v>1</v>
      </c>
      <c r="Z1350">
        <v>1</v>
      </c>
      <c r="AA1350" t="s">
        <v>767</v>
      </c>
      <c r="AB1350">
        <v>732960</v>
      </c>
      <c r="AC1350">
        <f>VLOOKUP(A1350,'Full dataset'!$A$4:$IE$190,2033-C1350,FALSE)</f>
        <v>1.7</v>
      </c>
      <c r="AD1350" t="str">
        <f>VLOOKUP(A1350,'Full dataset'!$A$4:$IE$190,2041-C1350,FALSE)</f>
        <v>.</v>
      </c>
      <c r="AE1350">
        <f>VLOOKUP(A1350,'Full dataset'!$A$4:$IE$190,2050-C1350,FALSE)</f>
        <v>0</v>
      </c>
      <c r="AF1350">
        <v>0.85</v>
      </c>
      <c r="AG1350">
        <f>VLOOKUP($A1350,'Full dataset'!$A$4:$IE$190,2007+AG$1-$C1350,FALSE)</f>
        <v>11704</v>
      </c>
      <c r="AH1350">
        <f>VLOOKUP($A1350,'Full dataset'!$A$4:$IE$190,2007+AH$1-$C1350,FALSE)</f>
        <v>91956</v>
      </c>
      <c r="AI1350">
        <f>VLOOKUP($A1350,'Full dataset'!$A$4:$IE$190,2007+AI$1-$C1350,FALSE)</f>
        <v>55870</v>
      </c>
      <c r="AJ1350" t="str">
        <f>VLOOKUP($A1350,'Full dataset'!$A$4:$IE$190,2007+AJ$1-$C1350,FALSE)</f>
        <v>.</v>
      </c>
      <c r="AK1350">
        <f>VLOOKUP($A1350,'Full dataset'!$A$4:$IE$190,2007+AK$1-$C1350,FALSE)</f>
        <v>9</v>
      </c>
      <c r="AL1350" t="str">
        <f>VLOOKUP($A1350,'Full dataset'!$A$4:$IE$190,2007+AL$1-$C1350,FALSE)</f>
        <v>.</v>
      </c>
      <c r="AM1350" t="str">
        <f>VLOOKUP($A1350,'Full dataset'!$A$4:$IE$190,2007+AM$1-$C1350,FALSE)</f>
        <v>.</v>
      </c>
      <c r="AN1350" t="str">
        <f>VLOOKUP($A1350,'Full dataset'!$A$4:$IE$190,2007+AN$1-$C1350,FALSE)</f>
        <v>.</v>
      </c>
      <c r="AO1350" t="str">
        <f>VLOOKUP($A1350,'Full dataset'!$A$4:$IE$190,2007+AO$1-$C1350,FALSE)</f>
        <v>.</v>
      </c>
      <c r="AP1350">
        <f>VLOOKUP($A1350,'Full dataset'!$A$4:$IE$190,2007+AP$1-$C1350,FALSE)</f>
        <v>2</v>
      </c>
      <c r="AQ1350">
        <f>VLOOKUP($A1350,'Full dataset'!$A$4:$IE$190,2007+AQ$1-$C1350,FALSE)</f>
        <v>3</v>
      </c>
      <c r="AR1350" t="str">
        <f>VLOOKUP($A1350,'Full dataset'!$A$4:$IE$190,2007+AR$1-$C1350,FALSE)</f>
        <v>.</v>
      </c>
      <c r="AS1350" t="str">
        <f>VLOOKUP($A1350,'Full dataset'!$A$4:$IE$190,2007+AS$1-$C1350,FALSE)</f>
        <v>.</v>
      </c>
      <c r="AT1350" t="s">
        <v>726</v>
      </c>
      <c r="AU1350">
        <f>VLOOKUP(A1350,'Full dataset'!$A$4:$II$190,$AU$1,FALSE)</f>
        <v>2007</v>
      </c>
      <c r="AV1350">
        <v>1</v>
      </c>
      <c r="AW1350">
        <f>VLOOKUP(A1350,'Full dataset'!$A$5:$IM$190,247,FALSE)</f>
        <v>1</v>
      </c>
      <c r="AX1350">
        <f>VLOOKUP(A1350,'Full dataset'!$A$4:$II$190,242,FALSE)</f>
        <v>2007</v>
      </c>
      <c r="AY1350">
        <f>VLOOKUP(A1350,'Full dataset'!$A$5:$IM$190,246,FALSE)</f>
        <v>1</v>
      </c>
      <c r="AZ1350">
        <v>9999</v>
      </c>
      <c r="BA1350">
        <f>MAX(VLOOKUP($A1350,'Full dataset'!$A$4:$IX$190,BA$1,FALSE),AW1350)</f>
        <v>2</v>
      </c>
      <c r="BB1350">
        <f>IF(VLOOKUP($A1350,'Full dataset'!$A$4:$IX$190,BB$1,FALSE)&gt;0,VLOOKUP($A1350,'Full dataset'!$A$4:$IX$190,BB$1,FALSE),AU1350)</f>
        <v>2008</v>
      </c>
      <c r="BC1350">
        <f>MAX(VLOOKUP($A1350,'Full dataset'!$A$4:$IX$190,BC$1,FALSE),AY1350)</f>
        <v>2</v>
      </c>
      <c r="BD1350">
        <f>MAX(VLOOKUP($A1350,'Full dataset'!$A$4:$IX$190,BD$1,FALSE),AX1350)</f>
        <v>2007</v>
      </c>
      <c r="BE1350">
        <f t="shared" si="129"/>
        <v>2007</v>
      </c>
      <c r="BF1350">
        <f t="shared" si="130"/>
        <v>1</v>
      </c>
      <c r="BG1350">
        <f t="shared" si="131"/>
        <v>1</v>
      </c>
      <c r="BH1350">
        <f t="shared" si="126"/>
        <v>0</v>
      </c>
      <c r="BI1350">
        <f t="shared" si="127"/>
        <v>1</v>
      </c>
      <c r="BO1350">
        <f>IF(BF1350=1,VLOOKUP($A1350,'Full dataset'!$A$4:$IE$190,2007+BO$1-$C1350,FALSE),0)</f>
        <v>329</v>
      </c>
      <c r="BP1350">
        <f>IF(BF1350=1,VLOOKUP($A1350,'Full dataset'!$A$4:$IE$190,2007+BP$1-$C1350,FALSE),0)</f>
        <v>18278</v>
      </c>
      <c r="BQ1350">
        <f>IF(BF1350=1,VLOOKUP($A1350,'Full dataset'!$A$4:$IE$190,2007+BQ$1-$C1350,FALSE),0)</f>
        <v>9618</v>
      </c>
      <c r="BR1350">
        <f>IF($BG1350=1,VLOOKUP($A1350,'Full dataset'!$A$4:$IE$190,BR$1-2007+$C1350,FALSE),0)</f>
        <v>380</v>
      </c>
      <c r="BS1350">
        <f>IF($BG1350=1,VLOOKUP($A1350,'Full dataset'!$A$4:$IE$190,BS$1-2007+$C1350,FALSE),0)</f>
        <v>50624</v>
      </c>
      <c r="BT1350">
        <f>IF($BG1350=1,VLOOKUP($A1350,'Full dataset'!$A$4:$IE$190,BT$1-2007+$C1350,FALSE),0)</f>
        <v>10640590</v>
      </c>
      <c r="BU1350">
        <f>IF($BG1350=1,VLOOKUP($A1350,'Full dataset'!$A$4:$IE$190,BU$1-2007+$C1350,FALSE),0)</f>
        <v>195773</v>
      </c>
      <c r="BV1350">
        <f>IF($BG1350=1,VLOOKUP($A1350,'Full dataset'!$A$4:$IE$190,BV$1-2007+$C1350,FALSE),0)</f>
        <v>322</v>
      </c>
      <c r="BW1350">
        <f>IF($BG1350=1,VLOOKUP($A1350,'Full dataset'!$A$4:$IE$190,BW$1-2007+$C1350,FALSE),0)</f>
        <v>3075</v>
      </c>
      <c r="BX1350">
        <f>IF($BG1350=1,VLOOKUP($A1350,'Full dataset'!$A$4:$IE$190,BX$1-2007+$C1350,FALSE),0)</f>
        <v>239</v>
      </c>
    </row>
    <row r="1351" spans="1:76" x14ac:dyDescent="0.25">
      <c r="A1351">
        <v>47</v>
      </c>
      <c r="B1351" t="s">
        <v>91</v>
      </c>
      <c r="C1351">
        <v>2014</v>
      </c>
      <c r="D1351" t="s">
        <v>582</v>
      </c>
      <c r="E1351">
        <f t="shared" si="128"/>
        <v>0</v>
      </c>
      <c r="F1351">
        <v>1</v>
      </c>
      <c r="G1351">
        <v>967</v>
      </c>
      <c r="H1351">
        <v>0.64899328859060401</v>
      </c>
      <c r="I1351">
        <v>109</v>
      </c>
      <c r="J1351">
        <v>0</v>
      </c>
      <c r="N1351">
        <v>2</v>
      </c>
      <c r="O1351">
        <v>46</v>
      </c>
      <c r="P1351">
        <v>3.087248322147651E-2</v>
      </c>
      <c r="Q1351">
        <v>6</v>
      </c>
      <c r="R1351">
        <v>40299</v>
      </c>
      <c r="U1351">
        <v>1</v>
      </c>
      <c r="V1351">
        <v>423</v>
      </c>
      <c r="W1351">
        <v>1019</v>
      </c>
      <c r="X1351">
        <v>3818</v>
      </c>
      <c r="Y1351">
        <v>1</v>
      </c>
      <c r="Z1351">
        <v>1</v>
      </c>
      <c r="AA1351" t="s">
        <v>768</v>
      </c>
      <c r="AB1351">
        <v>3610</v>
      </c>
      <c r="AC1351">
        <f>VLOOKUP(A1351,'Full dataset'!$A$4:$IE$190,2033-C1351,FALSE)</f>
        <v>0</v>
      </c>
      <c r="AD1351" t="str">
        <f>VLOOKUP(A1351,'Full dataset'!$A$4:$IE$190,2041-C1351,FALSE)</f>
        <v>.</v>
      </c>
      <c r="AE1351">
        <f>VLOOKUP(A1351,'Full dataset'!$A$4:$IE$190,2050-C1351,FALSE)</f>
        <v>0</v>
      </c>
      <c r="AF1351">
        <v>0</v>
      </c>
      <c r="AG1351" t="str">
        <f>VLOOKUP($A1351,'Full dataset'!$A$4:$IE$190,2007+AG$1-$C1351,FALSE)</f>
        <v>.</v>
      </c>
      <c r="AH1351" t="str">
        <f>VLOOKUP($A1351,'Full dataset'!$A$4:$IE$190,2007+AH$1-$C1351,FALSE)</f>
        <v>.</v>
      </c>
      <c r="AI1351">
        <f>VLOOKUP($A1351,'Full dataset'!$A$4:$IE$190,2007+AI$1-$C1351,FALSE)</f>
        <v>1000</v>
      </c>
      <c r="AJ1351" t="str">
        <f>VLOOKUP($A1351,'Full dataset'!$A$4:$IE$190,2007+AJ$1-$C1351,FALSE)</f>
        <v>.</v>
      </c>
      <c r="AK1351" t="str">
        <f>VLOOKUP($A1351,'Full dataset'!$A$4:$IE$190,2007+AK$1-$C1351,FALSE)</f>
        <v>.</v>
      </c>
      <c r="AL1351" t="str">
        <f>VLOOKUP($A1351,'Full dataset'!$A$4:$IE$190,2007+AL$1-$C1351,FALSE)</f>
        <v>.</v>
      </c>
      <c r="AM1351">
        <f>VLOOKUP($A1351,'Full dataset'!$A$4:$IE$190,2007+AM$1-$C1351,FALSE)</f>
        <v>60</v>
      </c>
      <c r="AN1351">
        <f>VLOOKUP($A1351,'Full dataset'!$A$4:$IE$190,2007+AN$1-$C1351,FALSE)</f>
        <v>18825</v>
      </c>
      <c r="AO1351">
        <f>VLOOKUP($A1351,'Full dataset'!$A$4:$IE$190,2007+AO$1-$C1351,FALSE)</f>
        <v>6</v>
      </c>
      <c r="AP1351" t="str">
        <f>VLOOKUP($A1351,'Full dataset'!$A$4:$IE$190,2007+AP$1-$C1351,FALSE)</f>
        <v>.</v>
      </c>
      <c r="AQ1351">
        <f>VLOOKUP($A1351,'Full dataset'!$A$4:$IE$190,2007+AQ$1-$C1351,FALSE)</f>
        <v>4</v>
      </c>
      <c r="AR1351">
        <f>VLOOKUP($A1351,'Full dataset'!$A$4:$IE$190,2007+AR$1-$C1351,FALSE)</f>
        <v>7</v>
      </c>
      <c r="AS1351">
        <f>VLOOKUP($A1351,'Full dataset'!$A$4:$IE$190,2007+AS$1-$C1351,FALSE)</f>
        <v>41</v>
      </c>
      <c r="AT1351" t="s">
        <v>726</v>
      </c>
      <c r="AU1351">
        <f>VLOOKUP(A1351,'Full dataset'!$A$4:$II$190,$AU$1,FALSE)</f>
        <v>2011</v>
      </c>
      <c r="AV1351">
        <v>0</v>
      </c>
      <c r="AW1351">
        <f>VLOOKUP(A1351,'Full dataset'!$A$5:$IM$190,247,FALSE)</f>
        <v>1</v>
      </c>
      <c r="AX1351">
        <f>VLOOKUP(A1351,'Full dataset'!$A$4:$II$190,242,FALSE)</f>
        <v>2010</v>
      </c>
      <c r="AY1351">
        <f>VLOOKUP(A1351,'Full dataset'!$A$5:$IM$190,246,FALSE)</f>
        <v>1</v>
      </c>
      <c r="AZ1351">
        <v>9999</v>
      </c>
      <c r="BA1351">
        <f>MAX(VLOOKUP($A1351,'Full dataset'!$A$4:$IX$190,BA$1,FALSE),AW1351)</f>
        <v>2</v>
      </c>
      <c r="BB1351">
        <f>IF(VLOOKUP($A1351,'Full dataset'!$A$4:$IX$190,BB$1,FALSE)&gt;0,VLOOKUP($A1351,'Full dataset'!$A$4:$IX$190,BB$1,FALSE),AU1351)</f>
        <v>2009</v>
      </c>
      <c r="BC1351">
        <f>MAX(VLOOKUP($A1351,'Full dataset'!$A$4:$IX$190,BC$1,FALSE),AY1351)</f>
        <v>2</v>
      </c>
      <c r="BD1351">
        <f>MAX(VLOOKUP($A1351,'Full dataset'!$A$4:$IX$190,BD$1,FALSE),AX1351)</f>
        <v>2010</v>
      </c>
      <c r="BE1351">
        <f t="shared" si="129"/>
        <v>2009</v>
      </c>
      <c r="BF1351">
        <f t="shared" si="130"/>
        <v>1</v>
      </c>
      <c r="BG1351">
        <f t="shared" si="131"/>
        <v>1</v>
      </c>
      <c r="BH1351">
        <f t="shared" si="126"/>
        <v>0</v>
      </c>
      <c r="BI1351">
        <f t="shared" si="127"/>
        <v>1</v>
      </c>
      <c r="BO1351">
        <f>IF(BF1351=1,VLOOKUP($A1351,'Full dataset'!$A$4:$IE$190,2007+BO$1-$C1351,FALSE),0)</f>
        <v>711</v>
      </c>
      <c r="BP1351">
        <f>IF(BF1351=1,VLOOKUP($A1351,'Full dataset'!$A$4:$IE$190,2007+BP$1-$C1351,FALSE),0)</f>
        <v>144</v>
      </c>
      <c r="BQ1351">
        <f>IF(BF1351=1,VLOOKUP($A1351,'Full dataset'!$A$4:$IE$190,2007+BQ$1-$C1351,FALSE),0)</f>
        <v>372</v>
      </c>
      <c r="BR1351">
        <f>IF($BG1351=1,VLOOKUP($A1351,'Full dataset'!$A$4:$IE$190,BR$1-2007+$C1351,FALSE),0)</f>
        <v>420</v>
      </c>
      <c r="BS1351">
        <f>IF($BG1351=1,VLOOKUP($A1351,'Full dataset'!$A$4:$IE$190,BS$1-2007+$C1351,FALSE),0)</f>
        <v>101</v>
      </c>
      <c r="BT1351">
        <f>IF($BG1351=1,VLOOKUP($A1351,'Full dataset'!$A$4:$IE$190,BT$1-2007+$C1351,FALSE),0)</f>
        <v>5084</v>
      </c>
      <c r="BU1351">
        <f>IF($BG1351=1,VLOOKUP($A1351,'Full dataset'!$A$4:$IE$190,BU$1-2007+$C1351,FALSE),0)</f>
        <v>557</v>
      </c>
      <c r="BV1351">
        <f>IF($BG1351=1,VLOOKUP($A1351,'Full dataset'!$A$4:$IE$190,BV$1-2007+$C1351,FALSE),0)</f>
        <v>4</v>
      </c>
      <c r="BW1351">
        <f>IF($BG1351=1,VLOOKUP($A1351,'Full dataset'!$A$4:$IE$190,BW$1-2007+$C1351,FALSE),0)</f>
        <v>6</v>
      </c>
      <c r="BX1351">
        <f>IF($BG1351=1,VLOOKUP($A1351,'Full dataset'!$A$4:$IE$190,BX$1-2007+$C1351,FALSE),0)</f>
        <v>161</v>
      </c>
    </row>
    <row r="1352" spans="1:76" x14ac:dyDescent="0.25">
      <c r="A1352">
        <v>48</v>
      </c>
      <c r="B1352" t="s">
        <v>92</v>
      </c>
      <c r="C1352">
        <v>2014</v>
      </c>
      <c r="D1352" t="s">
        <v>582</v>
      </c>
      <c r="E1352">
        <f t="shared" si="128"/>
        <v>0</v>
      </c>
      <c r="F1352">
        <v>1</v>
      </c>
      <c r="G1352">
        <v>262690</v>
      </c>
      <c r="H1352">
        <v>8.5933462003990968</v>
      </c>
      <c r="I1352">
        <v>104026</v>
      </c>
      <c r="J1352">
        <v>1</v>
      </c>
      <c r="K1352">
        <v>6193</v>
      </c>
      <c r="L1352">
        <v>0.20259086002159049</v>
      </c>
      <c r="M1352">
        <v>616</v>
      </c>
      <c r="N1352">
        <v>2</v>
      </c>
      <c r="O1352">
        <v>10472</v>
      </c>
      <c r="P1352">
        <v>0.34256926952141059</v>
      </c>
      <c r="Q1352">
        <v>161</v>
      </c>
      <c r="R1352">
        <v>40179</v>
      </c>
      <c r="U1352">
        <v>1</v>
      </c>
      <c r="V1352">
        <v>4299</v>
      </c>
      <c r="W1352">
        <v>20256</v>
      </c>
      <c r="X1352">
        <v>4199</v>
      </c>
      <c r="Y1352">
        <v>1</v>
      </c>
      <c r="Z1352">
        <v>1</v>
      </c>
      <c r="AA1352" t="s">
        <v>769</v>
      </c>
      <c r="AB1352">
        <v>1105246</v>
      </c>
      <c r="AC1352">
        <f>VLOOKUP(A1352,'Full dataset'!$A$4:$IE$190,2033-C1352,FALSE)</f>
        <v>3.6</v>
      </c>
      <c r="AD1352">
        <f>VLOOKUP(A1352,'Full dataset'!$A$4:$IE$190,2041-C1352,FALSE)</f>
        <v>37503</v>
      </c>
      <c r="AE1352">
        <f>VLOOKUP(A1352,'Full dataset'!$A$4:$IE$190,2050-C1352,FALSE)</f>
        <v>0</v>
      </c>
      <c r="AF1352">
        <v>1.8</v>
      </c>
      <c r="AG1352" t="str">
        <f>VLOOKUP($A1352,'Full dataset'!$A$4:$IE$190,2007+AG$1-$C1352,FALSE)</f>
        <v>.</v>
      </c>
      <c r="AH1352" t="str">
        <f>VLOOKUP($A1352,'Full dataset'!$A$4:$IE$190,2007+AH$1-$C1352,FALSE)</f>
        <v>.</v>
      </c>
      <c r="AI1352" t="str">
        <f>VLOOKUP($A1352,'Full dataset'!$A$4:$IE$190,2007+AI$1-$C1352,FALSE)</f>
        <v>.</v>
      </c>
      <c r="AJ1352">
        <f>VLOOKUP($A1352,'Full dataset'!$A$4:$IE$190,2007+AJ$1-$C1352,FALSE)</f>
        <v>1325</v>
      </c>
      <c r="AK1352">
        <f>VLOOKUP($A1352,'Full dataset'!$A$4:$IE$190,2007+AK$1-$C1352,FALSE)</f>
        <v>12</v>
      </c>
      <c r="AL1352">
        <f>VLOOKUP($A1352,'Full dataset'!$A$4:$IE$190,2007+AL$1-$C1352,FALSE)</f>
        <v>22.47</v>
      </c>
      <c r="AM1352">
        <f>VLOOKUP($A1352,'Full dataset'!$A$4:$IE$190,2007+AM$1-$C1352,FALSE)</f>
        <v>4601</v>
      </c>
      <c r="AN1352">
        <f>VLOOKUP($A1352,'Full dataset'!$A$4:$IE$190,2007+AN$1-$C1352,FALSE)</f>
        <v>344361</v>
      </c>
      <c r="AO1352">
        <f>VLOOKUP($A1352,'Full dataset'!$A$4:$IE$190,2007+AO$1-$C1352,FALSE)</f>
        <v>12</v>
      </c>
      <c r="AP1352">
        <f>VLOOKUP($A1352,'Full dataset'!$A$4:$IE$190,2007+AP$1-$C1352,FALSE)</f>
        <v>10</v>
      </c>
      <c r="AQ1352">
        <f>VLOOKUP($A1352,'Full dataset'!$A$4:$IE$190,2007+AQ$1-$C1352,FALSE)</f>
        <v>11</v>
      </c>
      <c r="AR1352">
        <f>VLOOKUP($A1352,'Full dataset'!$A$4:$IE$190,2007+AR$1-$C1352,FALSE)</f>
        <v>13</v>
      </c>
      <c r="AS1352">
        <f>VLOOKUP($A1352,'Full dataset'!$A$4:$IE$190,2007+AS$1-$C1352,FALSE)</f>
        <v>30</v>
      </c>
      <c r="AT1352" t="s">
        <v>726</v>
      </c>
      <c r="AU1352">
        <f>VLOOKUP(A1352,'Full dataset'!$A$4:$II$190,$AU$1,FALSE)</f>
        <v>2009</v>
      </c>
      <c r="AV1352">
        <v>1</v>
      </c>
      <c r="AW1352">
        <f>VLOOKUP(A1352,'Full dataset'!$A$5:$IM$190,247,FALSE)</f>
        <v>2</v>
      </c>
      <c r="AX1352">
        <f>VLOOKUP(A1352,'Full dataset'!$A$4:$II$190,242,FALSE)</f>
        <v>2009</v>
      </c>
      <c r="AY1352">
        <f>VLOOKUP(A1352,'Full dataset'!$A$5:$IM$190,246,FALSE)</f>
        <v>2</v>
      </c>
      <c r="AZ1352">
        <v>9999</v>
      </c>
      <c r="BA1352">
        <f>MAX(VLOOKUP($A1352,'Full dataset'!$A$4:$IX$190,BA$1,FALSE),AW1352)</f>
        <v>2</v>
      </c>
      <c r="BB1352">
        <f>IF(VLOOKUP($A1352,'Full dataset'!$A$4:$IX$190,BB$1,FALSE)&gt;0,VLOOKUP($A1352,'Full dataset'!$A$4:$IX$190,BB$1,FALSE),AU1352)</f>
        <v>2009</v>
      </c>
      <c r="BC1352">
        <f>MAX(VLOOKUP($A1352,'Full dataset'!$A$4:$IX$190,BC$1,FALSE),AY1352)</f>
        <v>2</v>
      </c>
      <c r="BD1352">
        <f>MAX(VLOOKUP($A1352,'Full dataset'!$A$4:$IX$190,BD$1,FALSE),AX1352)</f>
        <v>2009</v>
      </c>
      <c r="BE1352">
        <f t="shared" si="129"/>
        <v>2009</v>
      </c>
      <c r="BF1352">
        <f t="shared" si="130"/>
        <v>1</v>
      </c>
      <c r="BG1352">
        <f t="shared" si="131"/>
        <v>1</v>
      </c>
      <c r="BH1352">
        <f t="shared" si="126"/>
        <v>0</v>
      </c>
      <c r="BI1352">
        <f t="shared" si="127"/>
        <v>1</v>
      </c>
      <c r="BO1352">
        <f>IF(BF1352=1,VLOOKUP($A1352,'Full dataset'!$A$4:$IE$190,2007+BO$1-$C1352,FALSE),0)</f>
        <v>737</v>
      </c>
      <c r="BP1352">
        <f>IF(BF1352=1,VLOOKUP($A1352,'Full dataset'!$A$4:$IE$190,2007+BP$1-$C1352,FALSE),0)</f>
        <v>794</v>
      </c>
      <c r="BQ1352">
        <f>IF(BF1352=1,VLOOKUP($A1352,'Full dataset'!$A$4:$IE$190,2007+BQ$1-$C1352,FALSE),0)</f>
        <v>1789</v>
      </c>
      <c r="BR1352">
        <f>IF($BG1352=1,VLOOKUP($A1352,'Full dataset'!$A$4:$IE$190,BR$1-2007+$C1352,FALSE),0)</f>
        <v>270</v>
      </c>
      <c r="BS1352">
        <f>IF($BG1352=1,VLOOKUP($A1352,'Full dataset'!$A$4:$IE$190,BS$1-2007+$C1352,FALSE),0)</f>
        <v>320</v>
      </c>
      <c r="BT1352">
        <f>IF($BG1352=1,VLOOKUP($A1352,'Full dataset'!$A$4:$IE$190,BT$1-2007+$C1352,FALSE),0)</f>
        <v>18512</v>
      </c>
      <c r="BU1352">
        <f>IF($BG1352=1,VLOOKUP($A1352,'Full dataset'!$A$4:$IE$190,BU$1-2007+$C1352,FALSE),0)</f>
        <v>2039</v>
      </c>
      <c r="BV1352">
        <f>IF($BG1352=1,VLOOKUP($A1352,'Full dataset'!$A$4:$IE$190,BV$1-2007+$C1352,FALSE),0)</f>
        <v>156</v>
      </c>
      <c r="BW1352">
        <f>IF($BG1352=1,VLOOKUP($A1352,'Full dataset'!$A$4:$IE$190,BW$1-2007+$C1352,FALSE),0)</f>
        <v>0</v>
      </c>
      <c r="BX1352">
        <f>IF($BG1352=1,VLOOKUP($A1352,'Full dataset'!$A$4:$IE$190,BX$1-2007+$C1352,FALSE),0)</f>
        <v>198</v>
      </c>
    </row>
    <row r="1353" spans="1:76" x14ac:dyDescent="0.25">
      <c r="A1353">
        <v>49</v>
      </c>
      <c r="B1353" t="s">
        <v>93</v>
      </c>
      <c r="C1353">
        <v>2014</v>
      </c>
      <c r="D1353" t="s">
        <v>587</v>
      </c>
      <c r="E1353">
        <f t="shared" si="128"/>
        <v>0</v>
      </c>
      <c r="F1353">
        <v>1</v>
      </c>
      <c r="G1353">
        <v>5199</v>
      </c>
      <c r="H1353">
        <v>0.78582224909310761</v>
      </c>
      <c r="I1353">
        <v>2692</v>
      </c>
      <c r="J1353">
        <v>0</v>
      </c>
      <c r="N1353">
        <v>1</v>
      </c>
      <c r="O1353">
        <v>19118</v>
      </c>
      <c r="P1353">
        <v>2.8896614268440146</v>
      </c>
      <c r="Q1353">
        <v>285</v>
      </c>
      <c r="R1353">
        <v>40238</v>
      </c>
      <c r="U1353">
        <v>0</v>
      </c>
      <c r="V1353" t="s">
        <v>726</v>
      </c>
      <c r="W1353" t="s">
        <v>726</v>
      </c>
      <c r="X1353" t="s">
        <v>726</v>
      </c>
      <c r="Y1353">
        <v>1</v>
      </c>
      <c r="Z1353">
        <v>1</v>
      </c>
      <c r="AA1353" t="s">
        <v>770</v>
      </c>
      <c r="AB1353">
        <v>33544</v>
      </c>
      <c r="AC1353">
        <f>VLOOKUP(A1353,'Full dataset'!$A$4:$IE$190,2033-C1353,FALSE)</f>
        <v>5.8</v>
      </c>
      <c r="AD1353">
        <f>VLOOKUP(A1353,'Full dataset'!$A$4:$IE$190,2041-C1353,FALSE)</f>
        <v>7559</v>
      </c>
      <c r="AE1353">
        <f>VLOOKUP(A1353,'Full dataset'!$A$4:$IE$190,2050-C1353,FALSE)</f>
        <v>0</v>
      </c>
      <c r="AF1353">
        <v>2.9</v>
      </c>
      <c r="AG1353" t="str">
        <f>VLOOKUP($A1353,'Full dataset'!$A$4:$IE$190,2007+AG$1-$C1353,FALSE)</f>
        <v>.</v>
      </c>
      <c r="AH1353" t="str">
        <f>VLOOKUP($A1353,'Full dataset'!$A$4:$IE$190,2007+AH$1-$C1353,FALSE)</f>
        <v>.</v>
      </c>
      <c r="AI1353">
        <f>VLOOKUP($A1353,'Full dataset'!$A$4:$IE$190,2007+AI$1-$C1353,FALSE)</f>
        <v>2800</v>
      </c>
      <c r="AJ1353">
        <f>VLOOKUP($A1353,'Full dataset'!$A$4:$IE$190,2007+AJ$1-$C1353,FALSE)</f>
        <v>325</v>
      </c>
      <c r="AK1353">
        <f>VLOOKUP($A1353,'Full dataset'!$A$4:$IE$190,2007+AK$1-$C1353,FALSE)</f>
        <v>2</v>
      </c>
      <c r="AL1353">
        <f>VLOOKUP($A1353,'Full dataset'!$A$4:$IE$190,2007+AL$1-$C1353,FALSE)</f>
        <v>71.510000000000005</v>
      </c>
      <c r="AM1353">
        <f>VLOOKUP($A1353,'Full dataset'!$A$4:$IE$190,2007+AM$1-$C1353,FALSE)</f>
        <v>530</v>
      </c>
      <c r="AN1353">
        <f>VLOOKUP($A1353,'Full dataset'!$A$4:$IE$190,2007+AN$1-$C1353,FALSE)</f>
        <v>112452</v>
      </c>
      <c r="AO1353">
        <f>VLOOKUP($A1353,'Full dataset'!$A$4:$IE$190,2007+AO$1-$C1353,FALSE)</f>
        <v>7</v>
      </c>
      <c r="AP1353">
        <f>VLOOKUP($A1353,'Full dataset'!$A$4:$IE$190,2007+AP$1-$C1353,FALSE)</f>
        <v>8</v>
      </c>
      <c r="AQ1353">
        <f>VLOOKUP($A1353,'Full dataset'!$A$4:$IE$190,2007+AQ$1-$C1353,FALSE)</f>
        <v>6</v>
      </c>
      <c r="AR1353">
        <f>VLOOKUP($A1353,'Full dataset'!$A$4:$IE$190,2007+AR$1-$C1353,FALSE)</f>
        <v>8</v>
      </c>
      <c r="AS1353">
        <f>VLOOKUP($A1353,'Full dataset'!$A$4:$IE$190,2007+AS$1-$C1353,FALSE)</f>
        <v>33</v>
      </c>
      <c r="AT1353" t="s">
        <v>726</v>
      </c>
      <c r="AU1353">
        <f>VLOOKUP(A1353,'Full dataset'!$A$4:$II$190,$AU$1,FALSE)</f>
        <v>9999</v>
      </c>
      <c r="AV1353">
        <v>0</v>
      </c>
      <c r="AW1353">
        <f>VLOOKUP(A1353,'Full dataset'!$A$5:$IM$190,247,FALSE)</f>
        <v>0</v>
      </c>
      <c r="AX1353">
        <f>VLOOKUP(A1353,'Full dataset'!$A$4:$II$190,242,FALSE)</f>
        <v>2009</v>
      </c>
      <c r="AY1353">
        <f>VLOOKUP(A1353,'Full dataset'!$A$5:$IM$190,246,FALSE)</f>
        <v>1</v>
      </c>
      <c r="AZ1353">
        <v>9999</v>
      </c>
      <c r="BA1353">
        <f>MAX(VLOOKUP($A1353,'Full dataset'!$A$4:$IX$190,BA$1,FALSE),AW1353)</f>
        <v>1</v>
      </c>
      <c r="BB1353">
        <f>IF(VLOOKUP($A1353,'Full dataset'!$A$4:$IX$190,BB$1,FALSE)&gt;0,VLOOKUP($A1353,'Full dataset'!$A$4:$IX$190,BB$1,FALSE),AU1353)</f>
        <v>2010</v>
      </c>
      <c r="BC1353">
        <f>MAX(VLOOKUP($A1353,'Full dataset'!$A$4:$IX$190,BC$1,FALSE),AY1353)</f>
        <v>1</v>
      </c>
      <c r="BD1353">
        <f>MAX(VLOOKUP($A1353,'Full dataset'!$A$4:$IX$190,BD$1,FALSE),AX1353)</f>
        <v>2009</v>
      </c>
      <c r="BE1353">
        <f t="shared" si="129"/>
        <v>2009</v>
      </c>
      <c r="BF1353">
        <f t="shared" si="130"/>
        <v>0</v>
      </c>
      <c r="BG1353">
        <f t="shared" si="131"/>
        <v>0</v>
      </c>
      <c r="BH1353">
        <f t="shared" si="126"/>
        <v>0</v>
      </c>
      <c r="BI1353">
        <f t="shared" si="127"/>
        <v>0</v>
      </c>
      <c r="BO1353">
        <f>IF(BF1353=1,VLOOKUP($A1353,'Full dataset'!$A$4:$IE$190,2007+BO$1-$C1353,FALSE),0)</f>
        <v>0</v>
      </c>
      <c r="BP1353">
        <f>IF(BF1353=1,VLOOKUP($A1353,'Full dataset'!$A$4:$IE$190,2007+BP$1-$C1353,FALSE),0)</f>
        <v>0</v>
      </c>
      <c r="BQ1353">
        <f>IF(BF1353=1,VLOOKUP($A1353,'Full dataset'!$A$4:$IE$190,2007+BQ$1-$C1353,FALSE),0)</f>
        <v>0</v>
      </c>
      <c r="BR1353">
        <f>IF($BG1353=1,VLOOKUP($A1353,'Full dataset'!$A$4:$IE$190,BR$1-2007+$C1353,FALSE),0)</f>
        <v>0</v>
      </c>
      <c r="BS1353">
        <f>IF($BG1353=1,VLOOKUP($A1353,'Full dataset'!$A$4:$IE$190,BS$1-2007+$C1353,FALSE),0)</f>
        <v>0</v>
      </c>
      <c r="BT1353">
        <f>IF($BG1353=1,VLOOKUP($A1353,'Full dataset'!$A$4:$IE$190,BT$1-2007+$C1353,FALSE),0)</f>
        <v>0</v>
      </c>
      <c r="BU1353">
        <f>IF($BG1353=1,VLOOKUP($A1353,'Full dataset'!$A$4:$IE$190,BU$1-2007+$C1353,FALSE),0)</f>
        <v>0</v>
      </c>
      <c r="BV1353">
        <f>IF($BG1353=1,VLOOKUP($A1353,'Full dataset'!$A$4:$IE$190,BV$1-2007+$C1353,FALSE),0)</f>
        <v>0</v>
      </c>
      <c r="BW1353">
        <f>IF($BG1353=1,VLOOKUP($A1353,'Full dataset'!$A$4:$IE$190,BW$1-2007+$C1353,FALSE),0)</f>
        <v>0</v>
      </c>
      <c r="BX1353">
        <f>IF($BG1353=1,VLOOKUP($A1353,'Full dataset'!$A$4:$IE$190,BX$1-2007+$C1353,FALSE),0)</f>
        <v>0</v>
      </c>
    </row>
    <row r="1354" spans="1:76" x14ac:dyDescent="0.25">
      <c r="A1354">
        <v>50</v>
      </c>
      <c r="B1354" t="s">
        <v>94</v>
      </c>
      <c r="C1354">
        <v>2014</v>
      </c>
      <c r="D1354" t="s">
        <v>582</v>
      </c>
      <c r="E1354">
        <f t="shared" si="128"/>
        <v>0</v>
      </c>
      <c r="F1354">
        <v>0</v>
      </c>
      <c r="J1354">
        <v>0</v>
      </c>
      <c r="N1354">
        <v>0</v>
      </c>
      <c r="U1354">
        <v>0</v>
      </c>
      <c r="V1354" t="s">
        <v>726</v>
      </c>
      <c r="W1354" t="s">
        <v>726</v>
      </c>
      <c r="X1354" t="s">
        <v>726</v>
      </c>
      <c r="Y1354">
        <v>1</v>
      </c>
      <c r="Z1354">
        <v>1</v>
      </c>
      <c r="AA1354" t="s">
        <v>771</v>
      </c>
      <c r="AB1354">
        <v>28318</v>
      </c>
      <c r="AC1354">
        <f>VLOOKUP(A1354,'Full dataset'!$A$4:$IE$190,2033-C1354,FALSE)</f>
        <v>6.7</v>
      </c>
      <c r="AD1354">
        <f>VLOOKUP(A1354,'Full dataset'!$A$4:$IE$190,2041-C1354,FALSE)</f>
        <v>2414</v>
      </c>
      <c r="AE1354">
        <f>VLOOKUP(A1354,'Full dataset'!$A$4:$IE$190,2050-C1354,FALSE)</f>
        <v>0</v>
      </c>
      <c r="AF1354">
        <v>3.35</v>
      </c>
      <c r="AG1354" t="str">
        <f>VLOOKUP($A1354,'Full dataset'!$A$4:$IE$190,2007+AG$1-$C1354,FALSE)</f>
        <v>.</v>
      </c>
      <c r="AH1354" t="str">
        <f>VLOOKUP($A1354,'Full dataset'!$A$4:$IE$190,2007+AH$1-$C1354,FALSE)</f>
        <v>.</v>
      </c>
      <c r="AI1354">
        <f>VLOOKUP($A1354,'Full dataset'!$A$4:$IE$190,2007+AI$1-$C1354,FALSE)</f>
        <v>6700</v>
      </c>
      <c r="AJ1354">
        <f>VLOOKUP($A1354,'Full dataset'!$A$4:$IE$190,2007+AJ$1-$C1354,FALSE)</f>
        <v>361</v>
      </c>
      <c r="AK1354">
        <f>VLOOKUP($A1354,'Full dataset'!$A$4:$IE$190,2007+AK$1-$C1354,FALSE)</f>
        <v>23</v>
      </c>
      <c r="AL1354">
        <f>VLOOKUP($A1354,'Full dataset'!$A$4:$IE$190,2007+AL$1-$C1354,FALSE)</f>
        <v>28.98</v>
      </c>
      <c r="AM1354">
        <f>VLOOKUP($A1354,'Full dataset'!$A$4:$IE$190,2007+AM$1-$C1354,FALSE)</f>
        <v>131</v>
      </c>
      <c r="AN1354">
        <f>VLOOKUP($A1354,'Full dataset'!$A$4:$IE$190,2007+AN$1-$C1354,FALSE)</f>
        <v>14079</v>
      </c>
      <c r="AO1354">
        <f>VLOOKUP($A1354,'Full dataset'!$A$4:$IE$190,2007+AO$1-$C1354,FALSE)</f>
        <v>4</v>
      </c>
      <c r="AP1354">
        <f>VLOOKUP($A1354,'Full dataset'!$A$4:$IE$190,2007+AP$1-$C1354,FALSE)</f>
        <v>7</v>
      </c>
      <c r="AQ1354" t="str">
        <f>VLOOKUP($A1354,'Full dataset'!$A$4:$IE$190,2007+AQ$1-$C1354,FALSE)</f>
        <v>.</v>
      </c>
      <c r="AR1354" t="str">
        <f>VLOOKUP($A1354,'Full dataset'!$A$4:$IE$190,2007+AR$1-$C1354,FALSE)</f>
        <v>.</v>
      </c>
      <c r="AS1354">
        <f>VLOOKUP($A1354,'Full dataset'!$A$4:$IE$190,2007+AS$1-$C1354,FALSE)</f>
        <v>37</v>
      </c>
      <c r="AT1354" t="s">
        <v>726</v>
      </c>
      <c r="AU1354">
        <f>VLOOKUP(A1354,'Full dataset'!$A$4:$II$190,$AU$1,FALSE)</f>
        <v>9999</v>
      </c>
      <c r="AV1354">
        <v>0</v>
      </c>
      <c r="AW1354">
        <f>VLOOKUP(A1354,'Full dataset'!$A$5:$IM$190,247,FALSE)</f>
        <v>0</v>
      </c>
      <c r="AX1354">
        <f>VLOOKUP(A1354,'Full dataset'!$A$4:$II$190,242,FALSE)</f>
        <v>2008</v>
      </c>
      <c r="AY1354">
        <f>VLOOKUP(A1354,'Full dataset'!$A$5:$IM$190,246,FALSE)</f>
        <v>1</v>
      </c>
      <c r="AZ1354">
        <v>9999</v>
      </c>
      <c r="BA1354">
        <f>MAX(VLOOKUP($A1354,'Full dataset'!$A$4:$IX$190,BA$1,FALSE),AW1354)</f>
        <v>1</v>
      </c>
      <c r="BB1354">
        <f>IF(VLOOKUP($A1354,'Full dataset'!$A$4:$IX$190,BB$1,FALSE)&gt;0,VLOOKUP($A1354,'Full dataset'!$A$4:$IX$190,BB$1,FALSE),AU1354)</f>
        <v>2011</v>
      </c>
      <c r="BC1354">
        <f>MAX(VLOOKUP($A1354,'Full dataset'!$A$4:$IX$190,BC$1,FALSE),AY1354)</f>
        <v>1</v>
      </c>
      <c r="BD1354">
        <f>MAX(VLOOKUP($A1354,'Full dataset'!$A$4:$IX$190,BD$1,FALSE),AX1354)</f>
        <v>2008</v>
      </c>
      <c r="BE1354">
        <f t="shared" si="129"/>
        <v>2008</v>
      </c>
      <c r="BF1354">
        <f t="shared" si="130"/>
        <v>0</v>
      </c>
      <c r="BG1354">
        <f t="shared" si="131"/>
        <v>0</v>
      </c>
      <c r="BH1354">
        <f t="shared" si="126"/>
        <v>0</v>
      </c>
      <c r="BI1354">
        <f t="shared" si="127"/>
        <v>0</v>
      </c>
      <c r="BO1354">
        <f>IF(BF1354=1,VLOOKUP($A1354,'Full dataset'!$A$4:$IE$190,2007+BO$1-$C1354,FALSE),0)</f>
        <v>0</v>
      </c>
      <c r="BP1354">
        <f>IF(BF1354=1,VLOOKUP($A1354,'Full dataset'!$A$4:$IE$190,2007+BP$1-$C1354,FALSE),0)</f>
        <v>0</v>
      </c>
      <c r="BQ1354">
        <f>IF(BF1354=1,VLOOKUP($A1354,'Full dataset'!$A$4:$IE$190,2007+BQ$1-$C1354,FALSE),0)</f>
        <v>0</v>
      </c>
      <c r="BR1354">
        <f>IF($BG1354=1,VLOOKUP($A1354,'Full dataset'!$A$4:$IE$190,BR$1-2007+$C1354,FALSE),0)</f>
        <v>0</v>
      </c>
      <c r="BS1354">
        <f>IF($BG1354=1,VLOOKUP($A1354,'Full dataset'!$A$4:$IE$190,BS$1-2007+$C1354,FALSE),0)</f>
        <v>0</v>
      </c>
      <c r="BT1354">
        <f>IF($BG1354=1,VLOOKUP($A1354,'Full dataset'!$A$4:$IE$190,BT$1-2007+$C1354,FALSE),0)</f>
        <v>0</v>
      </c>
      <c r="BU1354">
        <f>IF($BG1354=1,VLOOKUP($A1354,'Full dataset'!$A$4:$IE$190,BU$1-2007+$C1354,FALSE),0)</f>
        <v>0</v>
      </c>
      <c r="BV1354">
        <f>IF($BG1354=1,VLOOKUP($A1354,'Full dataset'!$A$4:$IE$190,BV$1-2007+$C1354,FALSE),0)</f>
        <v>0</v>
      </c>
      <c r="BW1354">
        <f>IF($BG1354=1,VLOOKUP($A1354,'Full dataset'!$A$4:$IE$190,BW$1-2007+$C1354,FALSE),0)</f>
        <v>0</v>
      </c>
      <c r="BX1354">
        <f>IF($BG1354=1,VLOOKUP($A1354,'Full dataset'!$A$4:$IE$190,BX$1-2007+$C1354,FALSE),0)</f>
        <v>0</v>
      </c>
    </row>
    <row r="1355" spans="1:76" x14ac:dyDescent="0.25">
      <c r="A1355">
        <v>51</v>
      </c>
      <c r="B1355" t="s">
        <v>95</v>
      </c>
      <c r="C1355">
        <v>2014</v>
      </c>
      <c r="D1355" t="s">
        <v>594</v>
      </c>
      <c r="E1355">
        <f t="shared" si="128"/>
        <v>1</v>
      </c>
      <c r="F1355">
        <v>1</v>
      </c>
      <c r="G1355">
        <v>3939</v>
      </c>
      <c r="H1355">
        <v>2.3021624780829923</v>
      </c>
      <c r="I1355">
        <v>1635</v>
      </c>
      <c r="J1355">
        <v>1</v>
      </c>
      <c r="K1355">
        <v>499</v>
      </c>
      <c r="L1355">
        <v>0.29164231443600236</v>
      </c>
      <c r="M1355">
        <v>774</v>
      </c>
      <c r="N1355">
        <v>2</v>
      </c>
      <c r="O1355">
        <v>3519</v>
      </c>
      <c r="P1355">
        <v>2.0566919929865577</v>
      </c>
      <c r="Q1355">
        <v>162</v>
      </c>
      <c r="R1355">
        <v>40483</v>
      </c>
      <c r="U1355">
        <v>1</v>
      </c>
      <c r="V1355">
        <v>8</v>
      </c>
      <c r="W1355">
        <v>1509</v>
      </c>
      <c r="X1355">
        <v>11655</v>
      </c>
      <c r="Y1355">
        <v>1</v>
      </c>
      <c r="Z1355">
        <v>1</v>
      </c>
      <c r="AA1355" t="s">
        <v>772</v>
      </c>
      <c r="AB1355">
        <v>163790</v>
      </c>
      <c r="AC1355">
        <f>VLOOKUP(A1355,'Full dataset'!$A$4:$IE$190,2033-C1355,FALSE)</f>
        <v>5.4</v>
      </c>
      <c r="AD1355">
        <f>VLOOKUP(A1355,'Full dataset'!$A$4:$IE$190,2041-C1355,FALSE)</f>
        <v>1689</v>
      </c>
      <c r="AE1355">
        <f>VLOOKUP(A1355,'Full dataset'!$A$4:$IE$190,2050-C1355,FALSE)</f>
        <v>0</v>
      </c>
      <c r="AF1355">
        <v>2.7</v>
      </c>
      <c r="AG1355" t="str">
        <f>VLOOKUP($A1355,'Full dataset'!$A$4:$IE$190,2007+AG$1-$C1355,FALSE)</f>
        <v>.</v>
      </c>
      <c r="AH1355" t="str">
        <f>VLOOKUP($A1355,'Full dataset'!$A$4:$IE$190,2007+AH$1-$C1355,FALSE)</f>
        <v>.</v>
      </c>
      <c r="AI1355">
        <f>VLOOKUP($A1355,'Full dataset'!$A$4:$IE$190,2007+AI$1-$C1355,FALSE)</f>
        <v>15700</v>
      </c>
      <c r="AJ1355">
        <f>VLOOKUP($A1355,'Full dataset'!$A$4:$IE$190,2007+AJ$1-$C1355,FALSE)</f>
        <v>46</v>
      </c>
      <c r="AK1355">
        <f>VLOOKUP($A1355,'Full dataset'!$A$4:$IE$190,2007+AK$1-$C1355,FALSE)</f>
        <v>4</v>
      </c>
      <c r="AL1355">
        <f>VLOOKUP($A1355,'Full dataset'!$A$4:$IE$190,2007+AL$1-$C1355,FALSE)</f>
        <v>51.27</v>
      </c>
      <c r="AM1355">
        <f>VLOOKUP($A1355,'Full dataset'!$A$4:$IE$190,2007+AM$1-$C1355,FALSE)</f>
        <v>73</v>
      </c>
      <c r="AN1355">
        <f>VLOOKUP($A1355,'Full dataset'!$A$4:$IE$190,2007+AN$1-$C1355,FALSE)</f>
        <v>8786</v>
      </c>
      <c r="AO1355">
        <f>VLOOKUP($A1355,'Full dataset'!$A$4:$IE$190,2007+AO$1-$C1355,FALSE)</f>
        <v>9</v>
      </c>
      <c r="AP1355">
        <f>VLOOKUP($A1355,'Full dataset'!$A$4:$IE$190,2007+AP$1-$C1355,FALSE)</f>
        <v>6</v>
      </c>
      <c r="AQ1355" t="str">
        <f>VLOOKUP($A1355,'Full dataset'!$A$4:$IE$190,2007+AQ$1-$C1355,FALSE)</f>
        <v>.</v>
      </c>
      <c r="AR1355" t="str">
        <f>VLOOKUP($A1355,'Full dataset'!$A$4:$IE$190,2007+AR$1-$C1355,FALSE)</f>
        <v>.</v>
      </c>
      <c r="AS1355">
        <f>VLOOKUP($A1355,'Full dataset'!$A$4:$IE$190,2007+AS$1-$C1355,FALSE)</f>
        <v>12</v>
      </c>
      <c r="AT1355" t="s">
        <v>726</v>
      </c>
      <c r="AU1355">
        <f>VLOOKUP(A1355,'Full dataset'!$A$4:$II$190,$AU$1,FALSE)</f>
        <v>2010</v>
      </c>
      <c r="AV1355">
        <v>1</v>
      </c>
      <c r="AW1355">
        <f>VLOOKUP(A1355,'Full dataset'!$A$5:$IM$190,247,FALSE)</f>
        <v>2</v>
      </c>
      <c r="AX1355">
        <f>VLOOKUP(A1355,'Full dataset'!$A$4:$II$190,242,FALSE)</f>
        <v>2010</v>
      </c>
      <c r="AY1355">
        <f>VLOOKUP(A1355,'Full dataset'!$A$5:$IM$190,246,FALSE)</f>
        <v>2</v>
      </c>
      <c r="AZ1355">
        <v>9999</v>
      </c>
      <c r="BA1355">
        <f>MAX(VLOOKUP($A1355,'Full dataset'!$A$4:$IX$190,BA$1,FALSE),AW1355)</f>
        <v>2</v>
      </c>
      <c r="BB1355">
        <f>IF(VLOOKUP($A1355,'Full dataset'!$A$4:$IX$190,BB$1,FALSE)&gt;0,VLOOKUP($A1355,'Full dataset'!$A$4:$IX$190,BB$1,FALSE),AU1355)</f>
        <v>2010</v>
      </c>
      <c r="BC1355">
        <f>MAX(VLOOKUP($A1355,'Full dataset'!$A$4:$IX$190,BC$1,FALSE),AY1355)</f>
        <v>2</v>
      </c>
      <c r="BD1355">
        <f>MAX(VLOOKUP($A1355,'Full dataset'!$A$4:$IX$190,BD$1,FALSE),AX1355)</f>
        <v>2010</v>
      </c>
      <c r="BE1355">
        <f t="shared" si="129"/>
        <v>2010</v>
      </c>
      <c r="BF1355">
        <f t="shared" si="130"/>
        <v>1</v>
      </c>
      <c r="BG1355">
        <f t="shared" si="131"/>
        <v>1</v>
      </c>
      <c r="BH1355">
        <f t="shared" si="126"/>
        <v>0</v>
      </c>
      <c r="BI1355">
        <f t="shared" si="127"/>
        <v>1</v>
      </c>
      <c r="BO1355">
        <f>IF(BF1355=1,VLOOKUP($A1355,'Full dataset'!$A$4:$IE$190,2007+BO$1-$C1355,FALSE),0)</f>
        <v>0</v>
      </c>
      <c r="BP1355">
        <f>IF(BF1355=1,VLOOKUP($A1355,'Full dataset'!$A$4:$IE$190,2007+BP$1-$C1355,FALSE),0)</f>
        <v>0</v>
      </c>
      <c r="BQ1355">
        <f>IF(BF1355=1,VLOOKUP($A1355,'Full dataset'!$A$4:$IE$190,2007+BQ$1-$C1355,FALSE),0)</f>
        <v>0</v>
      </c>
      <c r="BR1355">
        <f>IF($BG1355=1,VLOOKUP($A1355,'Full dataset'!$A$4:$IE$190,BR$1-2007+$C1355,FALSE),0)</f>
        <v>253</v>
      </c>
      <c r="BS1355">
        <f>IF($BG1355=1,VLOOKUP($A1355,'Full dataset'!$A$4:$IE$190,BS$1-2007+$C1355,FALSE),0)</f>
        <v>103</v>
      </c>
      <c r="BT1355">
        <f>IF($BG1355=1,VLOOKUP($A1355,'Full dataset'!$A$4:$IE$190,BT$1-2007+$C1355,FALSE),0)</f>
        <v>1923</v>
      </c>
      <c r="BU1355">
        <f>IF($BG1355=1,VLOOKUP($A1355,'Full dataset'!$A$4:$IE$190,BU$1-2007+$C1355,FALSE),0)</f>
        <v>90</v>
      </c>
      <c r="BV1355">
        <f>IF($BG1355=1,VLOOKUP($A1355,'Full dataset'!$A$4:$IE$190,BV$1-2007+$C1355,FALSE),0)</f>
        <v>1</v>
      </c>
      <c r="BW1355">
        <f>IF($BG1355=1,VLOOKUP($A1355,'Full dataset'!$A$4:$IE$190,BW$1-2007+$C1355,FALSE),0)</f>
        <v>0</v>
      </c>
      <c r="BX1355">
        <f>IF($BG1355=1,VLOOKUP($A1355,'Full dataset'!$A$4:$IE$190,BX$1-2007+$C1355,FALSE),0)</f>
        <v>168</v>
      </c>
    </row>
    <row r="1356" spans="1:76" x14ac:dyDescent="0.25">
      <c r="A1356">
        <v>52</v>
      </c>
      <c r="B1356" t="s">
        <v>96</v>
      </c>
      <c r="C1356">
        <v>2014</v>
      </c>
      <c r="D1356" t="s">
        <v>591</v>
      </c>
      <c r="E1356">
        <f t="shared" si="128"/>
        <v>1</v>
      </c>
      <c r="F1356">
        <v>1</v>
      </c>
      <c r="G1356">
        <v>22730</v>
      </c>
      <c r="H1356">
        <v>8.1236597569692641</v>
      </c>
      <c r="I1356">
        <v>6811</v>
      </c>
      <c r="J1356">
        <v>0</v>
      </c>
      <c r="N1356">
        <v>0</v>
      </c>
      <c r="S1356">
        <v>7372</v>
      </c>
      <c r="T1356">
        <v>511210</v>
      </c>
      <c r="U1356">
        <v>1</v>
      </c>
      <c r="V1356">
        <v>83</v>
      </c>
      <c r="W1356">
        <v>1139</v>
      </c>
      <c r="X1356">
        <v>908</v>
      </c>
      <c r="Y1356">
        <v>1</v>
      </c>
      <c r="Z1356">
        <v>1</v>
      </c>
      <c r="AA1356" t="s">
        <v>773</v>
      </c>
      <c r="AB1356">
        <v>151938</v>
      </c>
      <c r="AC1356">
        <f>VLOOKUP(A1356,'Full dataset'!$A$4:$IE$190,2033-C1356,FALSE)</f>
        <v>3.1</v>
      </c>
      <c r="AD1356">
        <f>VLOOKUP(A1356,'Full dataset'!$A$4:$IE$190,2041-C1356,FALSE)</f>
        <v>3209</v>
      </c>
      <c r="AE1356">
        <f>VLOOKUP(A1356,'Full dataset'!$A$4:$IE$190,2050-C1356,FALSE)</f>
        <v>0</v>
      </c>
      <c r="AF1356">
        <v>1.55</v>
      </c>
      <c r="AG1356">
        <f>VLOOKUP($A1356,'Full dataset'!$A$4:$IE$190,2007+AG$1-$C1356,FALSE)</f>
        <v>81.8</v>
      </c>
      <c r="AH1356">
        <f>VLOOKUP($A1356,'Full dataset'!$A$4:$IE$190,2007+AH$1-$C1356,FALSE)</f>
        <v>4913.8</v>
      </c>
      <c r="AI1356">
        <f>VLOOKUP($A1356,'Full dataset'!$A$4:$IE$190,2007+AI$1-$C1356,FALSE)</f>
        <v>2512.1999999999998</v>
      </c>
      <c r="AJ1356">
        <f>VLOOKUP($A1356,'Full dataset'!$A$4:$IE$190,2007+AJ$1-$C1356,FALSE)</f>
        <v>82</v>
      </c>
      <c r="AK1356">
        <f>VLOOKUP($A1356,'Full dataset'!$A$4:$IE$190,2007+AK$1-$C1356,FALSE)</f>
        <v>12</v>
      </c>
      <c r="AL1356">
        <f>VLOOKUP($A1356,'Full dataset'!$A$4:$IE$190,2007+AL$1-$C1356,FALSE)</f>
        <v>31.96</v>
      </c>
      <c r="AM1356">
        <f>VLOOKUP($A1356,'Full dataset'!$A$4:$IE$190,2007+AM$1-$C1356,FALSE)</f>
        <v>292</v>
      </c>
      <c r="AN1356">
        <f>VLOOKUP($A1356,'Full dataset'!$A$4:$IE$190,2007+AN$1-$C1356,FALSE)</f>
        <v>70186</v>
      </c>
      <c r="AO1356">
        <f>VLOOKUP($A1356,'Full dataset'!$A$4:$IE$190,2007+AO$1-$C1356,FALSE)</f>
        <v>6</v>
      </c>
      <c r="AP1356">
        <f>VLOOKUP($A1356,'Full dataset'!$A$4:$IE$190,2007+AP$1-$C1356,FALSE)</f>
        <v>4</v>
      </c>
      <c r="AQ1356" t="str">
        <f>VLOOKUP($A1356,'Full dataset'!$A$4:$IE$190,2007+AQ$1-$C1356,FALSE)</f>
        <v>.</v>
      </c>
      <c r="AR1356" t="str">
        <f>VLOOKUP($A1356,'Full dataset'!$A$4:$IE$190,2007+AR$1-$C1356,FALSE)</f>
        <v>.</v>
      </c>
      <c r="AS1356">
        <f>VLOOKUP($A1356,'Full dataset'!$A$4:$IE$190,2007+AS$1-$C1356,FALSE)</f>
        <v>63</v>
      </c>
      <c r="AT1356" t="s">
        <v>726</v>
      </c>
      <c r="AU1356">
        <f>VLOOKUP(A1356,'Full dataset'!$A$4:$II$190,$AU$1,FALSE)</f>
        <v>2011</v>
      </c>
      <c r="AV1356">
        <v>0</v>
      </c>
      <c r="AW1356">
        <f>VLOOKUP(A1356,'Full dataset'!$A$5:$IM$190,247,FALSE)</f>
        <v>2</v>
      </c>
      <c r="AX1356">
        <f>VLOOKUP(A1356,'Full dataset'!$A$4:$II$190,242,FALSE)</f>
        <v>2009</v>
      </c>
      <c r="AY1356">
        <f>VLOOKUP(A1356,'Full dataset'!$A$5:$IM$190,246,FALSE)</f>
        <v>2</v>
      </c>
      <c r="AZ1356">
        <v>9999</v>
      </c>
      <c r="BA1356">
        <f>MAX(VLOOKUP($A1356,'Full dataset'!$A$4:$IX$190,BA$1,FALSE),AW1356)</f>
        <v>2</v>
      </c>
      <c r="BB1356">
        <f>IF(VLOOKUP($A1356,'Full dataset'!$A$4:$IX$190,BB$1,FALSE)&gt;0,VLOOKUP($A1356,'Full dataset'!$A$4:$IX$190,BB$1,FALSE),AU1356)</f>
        <v>2011</v>
      </c>
      <c r="BC1356">
        <f>MAX(VLOOKUP($A1356,'Full dataset'!$A$4:$IX$190,BC$1,FALSE),AY1356)</f>
        <v>2</v>
      </c>
      <c r="BD1356">
        <f>MAX(VLOOKUP($A1356,'Full dataset'!$A$4:$IX$190,BD$1,FALSE),AX1356)</f>
        <v>2009</v>
      </c>
      <c r="BE1356">
        <f t="shared" si="129"/>
        <v>2009</v>
      </c>
      <c r="BF1356">
        <f t="shared" si="130"/>
        <v>1</v>
      </c>
      <c r="BG1356">
        <f t="shared" si="131"/>
        <v>1</v>
      </c>
      <c r="BH1356">
        <f t="shared" si="126"/>
        <v>0</v>
      </c>
      <c r="BI1356">
        <f t="shared" si="127"/>
        <v>1</v>
      </c>
      <c r="BO1356">
        <f>IF(BF1356=1,VLOOKUP($A1356,'Full dataset'!$A$4:$IE$190,2007+BO$1-$C1356,FALSE),0)</f>
        <v>378</v>
      </c>
      <c r="BP1356">
        <f>IF(BF1356=1,VLOOKUP($A1356,'Full dataset'!$A$4:$IE$190,2007+BP$1-$C1356,FALSE),0)</f>
        <v>114</v>
      </c>
      <c r="BQ1356">
        <f>IF(BF1356=1,VLOOKUP($A1356,'Full dataset'!$A$4:$IE$190,2007+BQ$1-$C1356,FALSE),0)</f>
        <v>3338275</v>
      </c>
      <c r="BR1356">
        <f>IF($BG1356=1,VLOOKUP($A1356,'Full dataset'!$A$4:$IE$190,BR$1-2007+$C1356,FALSE),0)</f>
        <v>355</v>
      </c>
      <c r="BS1356">
        <f>IF($BG1356=1,VLOOKUP($A1356,'Full dataset'!$A$4:$IE$190,BS$1-2007+$C1356,FALSE),0)</f>
        <v>58</v>
      </c>
      <c r="BT1356">
        <f>IF($BG1356=1,VLOOKUP($A1356,'Full dataset'!$A$4:$IE$190,BT$1-2007+$C1356,FALSE),0)</f>
        <v>3966</v>
      </c>
      <c r="BU1356">
        <f>IF($BG1356=1,VLOOKUP($A1356,'Full dataset'!$A$4:$IE$190,BU$1-2007+$C1356,FALSE),0)</f>
        <v>522</v>
      </c>
      <c r="BV1356">
        <f>IF($BG1356=1,VLOOKUP($A1356,'Full dataset'!$A$4:$IE$190,BV$1-2007+$C1356,FALSE),0)</f>
        <v>269</v>
      </c>
      <c r="BW1356">
        <f>IF($BG1356=1,VLOOKUP($A1356,'Full dataset'!$A$4:$IE$190,BW$1-2007+$C1356,FALSE),0)</f>
        <v>5</v>
      </c>
      <c r="BX1356">
        <f>IF($BG1356=1,VLOOKUP($A1356,'Full dataset'!$A$4:$IE$190,BX$1-2007+$C1356,FALSE),0)</f>
        <v>200</v>
      </c>
    </row>
    <row r="1357" spans="1:76" x14ac:dyDescent="0.25">
      <c r="A1357">
        <v>53</v>
      </c>
      <c r="B1357" t="s">
        <v>600</v>
      </c>
      <c r="C1357">
        <v>2014</v>
      </c>
      <c r="D1357" t="s">
        <v>587</v>
      </c>
      <c r="E1357">
        <f t="shared" si="128"/>
        <v>0</v>
      </c>
      <c r="F1357">
        <v>1</v>
      </c>
      <c r="G1357">
        <v>4904</v>
      </c>
      <c r="H1357">
        <v>0.40355497037524685</v>
      </c>
      <c r="I1357">
        <v>2926</v>
      </c>
      <c r="J1357">
        <v>0</v>
      </c>
      <c r="N1357">
        <v>1</v>
      </c>
      <c r="O1357">
        <v>4902</v>
      </c>
      <c r="P1357">
        <v>0.40339038841342989</v>
      </c>
      <c r="Q1357">
        <v>527</v>
      </c>
      <c r="R1357">
        <v>39814</v>
      </c>
      <c r="U1357">
        <v>1</v>
      </c>
      <c r="V1357">
        <v>1</v>
      </c>
      <c r="W1357">
        <v>442</v>
      </c>
      <c r="X1357">
        <v>1069</v>
      </c>
      <c r="Y1357">
        <v>1</v>
      </c>
      <c r="Z1357">
        <v>0</v>
      </c>
      <c r="AA1357" t="s">
        <v>774</v>
      </c>
      <c r="AB1357">
        <v>1772</v>
      </c>
      <c r="AC1357">
        <f>VLOOKUP(A1357,'Full dataset'!$A$4:$IE$190,2033-C1357,FALSE)</f>
        <v>5.5</v>
      </c>
      <c r="AD1357">
        <f>VLOOKUP(A1357,'Full dataset'!$A$4:$IE$190,2041-C1357,FALSE)</f>
        <v>15592</v>
      </c>
      <c r="AE1357">
        <f>VLOOKUP(A1357,'Full dataset'!$A$4:$IE$190,2050-C1357,FALSE)</f>
        <v>0</v>
      </c>
      <c r="AF1357">
        <v>2.75</v>
      </c>
      <c r="AG1357" t="str">
        <f>VLOOKUP($A1357,'Full dataset'!$A$4:$IE$190,2007+AG$1-$C1357,FALSE)</f>
        <v>.</v>
      </c>
      <c r="AH1357" t="str">
        <f>VLOOKUP($A1357,'Full dataset'!$A$4:$IE$190,2007+AH$1-$C1357,FALSE)</f>
        <v>.</v>
      </c>
      <c r="AI1357" t="str">
        <f>VLOOKUP($A1357,'Full dataset'!$A$4:$IE$190,2007+AI$1-$C1357,FALSE)</f>
        <v>.</v>
      </c>
      <c r="AJ1357">
        <f>VLOOKUP($A1357,'Full dataset'!$A$4:$IE$190,2007+AJ$1-$C1357,FALSE)</f>
        <v>1706</v>
      </c>
      <c r="AK1357">
        <f>VLOOKUP($A1357,'Full dataset'!$A$4:$IE$190,2007+AK$1-$C1357,FALSE)</f>
        <v>6</v>
      </c>
      <c r="AL1357">
        <f>VLOOKUP($A1357,'Full dataset'!$A$4:$IE$190,2007+AL$1-$C1357,FALSE)</f>
        <v>54.19</v>
      </c>
      <c r="AM1357" t="str">
        <f>VLOOKUP($A1357,'Full dataset'!$A$4:$IE$190,2007+AM$1-$C1357,FALSE)</f>
        <v>.</v>
      </c>
      <c r="AN1357" t="str">
        <f>VLOOKUP($A1357,'Full dataset'!$A$4:$IE$190,2007+AN$1-$C1357,FALSE)</f>
        <v>.</v>
      </c>
      <c r="AO1357" t="str">
        <f>VLOOKUP($A1357,'Full dataset'!$A$4:$IE$190,2007+AO$1-$C1357,FALSE)</f>
        <v>.</v>
      </c>
      <c r="AP1357">
        <f>VLOOKUP($A1357,'Full dataset'!$A$4:$IE$190,2007+AP$1-$C1357,FALSE)</f>
        <v>8</v>
      </c>
      <c r="AQ1357">
        <f>VLOOKUP($A1357,'Full dataset'!$A$4:$IE$190,2007+AQ$1-$C1357,FALSE)</f>
        <v>7</v>
      </c>
      <c r="AR1357">
        <f>VLOOKUP($A1357,'Full dataset'!$A$4:$IE$190,2007+AR$1-$C1357,FALSE)</f>
        <v>11</v>
      </c>
      <c r="AS1357" t="str">
        <f>VLOOKUP($A1357,'Full dataset'!$A$4:$IE$190,2007+AS$1-$C1357,FALSE)</f>
        <v>.</v>
      </c>
      <c r="AT1357" t="s">
        <v>726</v>
      </c>
      <c r="AU1357">
        <f>VLOOKUP(A1357,'Full dataset'!$A$4:$II$190,$AU$1,FALSE)</f>
        <v>2010</v>
      </c>
      <c r="AV1357">
        <v>0</v>
      </c>
      <c r="AW1357">
        <f>VLOOKUP(A1357,'Full dataset'!$A$5:$IM$190,247,FALSE)</f>
        <v>1</v>
      </c>
      <c r="AX1357">
        <f>VLOOKUP(A1357,'Full dataset'!$A$4:$II$190,242,FALSE)</f>
        <v>2009</v>
      </c>
      <c r="AY1357">
        <f>VLOOKUP(A1357,'Full dataset'!$A$5:$IM$190,246,FALSE)</f>
        <v>1</v>
      </c>
      <c r="AZ1357">
        <v>9999</v>
      </c>
      <c r="BA1357">
        <f>MAX(VLOOKUP($A1357,'Full dataset'!$A$4:$IX$190,BA$1,FALSE),AW1357)</f>
        <v>2</v>
      </c>
      <c r="BB1357">
        <f>IF(VLOOKUP($A1357,'Full dataset'!$A$4:$IX$190,BB$1,FALSE)&gt;0,VLOOKUP($A1357,'Full dataset'!$A$4:$IX$190,BB$1,FALSE),AU1357)</f>
        <v>2013</v>
      </c>
      <c r="BC1357">
        <f>MAX(VLOOKUP($A1357,'Full dataset'!$A$4:$IX$190,BC$1,FALSE),AY1357)</f>
        <v>2</v>
      </c>
      <c r="BD1357">
        <f>MAX(VLOOKUP($A1357,'Full dataset'!$A$4:$IX$190,BD$1,FALSE),AX1357)</f>
        <v>2009</v>
      </c>
      <c r="BE1357">
        <f t="shared" si="129"/>
        <v>2009</v>
      </c>
      <c r="BF1357">
        <f t="shared" si="130"/>
        <v>1</v>
      </c>
      <c r="BG1357">
        <f t="shared" si="131"/>
        <v>1</v>
      </c>
      <c r="BH1357">
        <f t="shared" si="126"/>
        <v>0</v>
      </c>
      <c r="BI1357">
        <f t="shared" si="127"/>
        <v>1</v>
      </c>
      <c r="BO1357">
        <f>IF(BF1357=1,VLOOKUP($A1357,'Full dataset'!$A$4:$IE$190,2007+BO$1-$C1357,FALSE),0)</f>
        <v>238</v>
      </c>
      <c r="BP1357">
        <f>IF(BF1357=1,VLOOKUP($A1357,'Full dataset'!$A$4:$IE$190,2007+BP$1-$C1357,FALSE),0)</f>
        <v>7</v>
      </c>
      <c r="BQ1357">
        <f>IF(BF1357=1,VLOOKUP($A1357,'Full dataset'!$A$4:$IE$190,2007+BQ$1-$C1357,FALSE),0)</f>
        <v>10</v>
      </c>
      <c r="BR1357">
        <f>IF($BG1357=1,VLOOKUP($A1357,'Full dataset'!$A$4:$IE$190,BR$1-2007+$C1357,FALSE),0)</f>
        <v>122</v>
      </c>
      <c r="BS1357">
        <f>IF($BG1357=1,VLOOKUP($A1357,'Full dataset'!$A$4:$IE$190,BS$1-2007+$C1357,FALSE),0)</f>
        <v>59</v>
      </c>
      <c r="BT1357">
        <f>IF($BG1357=1,VLOOKUP($A1357,'Full dataset'!$A$4:$IE$190,BT$1-2007+$C1357,FALSE),0)</f>
        <v>1223</v>
      </c>
      <c r="BU1357">
        <f>IF($BG1357=1,VLOOKUP($A1357,'Full dataset'!$A$4:$IE$190,BU$1-2007+$C1357,FALSE),0)</f>
        <v>132</v>
      </c>
      <c r="BV1357">
        <f>IF($BG1357=1,VLOOKUP($A1357,'Full dataset'!$A$4:$IE$190,BV$1-2007+$C1357,FALSE),0)</f>
        <v>0</v>
      </c>
      <c r="BW1357">
        <f>IF($BG1357=1,VLOOKUP($A1357,'Full dataset'!$A$4:$IE$190,BW$1-2007+$C1357,FALSE),0)</f>
        <v>44</v>
      </c>
      <c r="BX1357">
        <f>IF($BG1357=1,VLOOKUP($A1357,'Full dataset'!$A$4:$IE$190,BX$1-2007+$C1357,FALSE),0)</f>
        <v>44</v>
      </c>
    </row>
    <row r="1358" spans="1:76" x14ac:dyDescent="0.25">
      <c r="A1358">
        <v>54</v>
      </c>
      <c r="B1358" t="s">
        <v>98</v>
      </c>
      <c r="C1358">
        <v>2014</v>
      </c>
      <c r="D1358" t="s">
        <v>582</v>
      </c>
      <c r="E1358">
        <f t="shared" si="128"/>
        <v>0</v>
      </c>
      <c r="F1358">
        <v>0</v>
      </c>
      <c r="J1358">
        <v>0</v>
      </c>
      <c r="N1358">
        <v>0</v>
      </c>
      <c r="U1358">
        <v>1</v>
      </c>
      <c r="V1358">
        <v>186</v>
      </c>
      <c r="W1358">
        <v>2696</v>
      </c>
      <c r="X1358">
        <v>3708</v>
      </c>
      <c r="Y1358">
        <v>1</v>
      </c>
      <c r="Z1358">
        <v>1</v>
      </c>
      <c r="AA1358" t="s">
        <v>775</v>
      </c>
      <c r="AB1358">
        <v>4216</v>
      </c>
      <c r="AC1358">
        <f>VLOOKUP(A1358,'Full dataset'!$A$4:$IE$190,2033-C1358,FALSE)</f>
        <v>7</v>
      </c>
      <c r="AD1358">
        <f>VLOOKUP(A1358,'Full dataset'!$A$4:$IE$190,2041-C1358,FALSE)</f>
        <v>1289</v>
      </c>
      <c r="AE1358">
        <f>VLOOKUP(A1358,'Full dataset'!$A$4:$IE$190,2050-C1358,FALSE)</f>
        <v>0</v>
      </c>
      <c r="AF1358">
        <v>3.5</v>
      </c>
      <c r="AG1358" t="str">
        <f>VLOOKUP($A1358,'Full dataset'!$A$4:$IE$190,2007+AG$1-$C1358,FALSE)</f>
        <v>.</v>
      </c>
      <c r="AH1358" t="str">
        <f>VLOOKUP($A1358,'Full dataset'!$A$4:$IE$190,2007+AH$1-$C1358,FALSE)</f>
        <v>.</v>
      </c>
      <c r="AI1358">
        <f>VLOOKUP($A1358,'Full dataset'!$A$4:$IE$190,2007+AI$1-$C1358,FALSE)</f>
        <v>319.2</v>
      </c>
      <c r="AJ1358">
        <f>VLOOKUP($A1358,'Full dataset'!$A$4:$IE$190,2007+AJ$1-$C1358,FALSE)</f>
        <v>43</v>
      </c>
      <c r="AK1358">
        <f>VLOOKUP($A1358,'Full dataset'!$A$4:$IE$190,2007+AK$1-$C1358,FALSE)</f>
        <v>7</v>
      </c>
      <c r="AL1358">
        <f>VLOOKUP($A1358,'Full dataset'!$A$4:$IE$190,2007+AL$1-$C1358,FALSE)</f>
        <v>60.58</v>
      </c>
      <c r="AM1358">
        <f>VLOOKUP($A1358,'Full dataset'!$A$4:$IE$190,2007+AM$1-$C1358,FALSE)</f>
        <v>7</v>
      </c>
      <c r="AN1358">
        <f>VLOOKUP($A1358,'Full dataset'!$A$4:$IE$190,2007+AN$1-$C1358,FALSE)</f>
        <v>13675</v>
      </c>
      <c r="AO1358">
        <f>VLOOKUP($A1358,'Full dataset'!$A$4:$IE$190,2007+AO$1-$C1358,FALSE)</f>
        <v>7</v>
      </c>
      <c r="AP1358">
        <f>VLOOKUP($A1358,'Full dataset'!$A$4:$IE$190,2007+AP$1-$C1358,FALSE)</f>
        <v>7</v>
      </c>
      <c r="AQ1358">
        <f>VLOOKUP($A1358,'Full dataset'!$A$4:$IE$190,2007+AQ$1-$C1358,FALSE)</f>
        <v>5</v>
      </c>
      <c r="AR1358" t="str">
        <f>VLOOKUP($A1358,'Full dataset'!$A$4:$IE$190,2007+AR$1-$C1358,FALSE)</f>
        <v>.</v>
      </c>
      <c r="AS1358">
        <f>VLOOKUP($A1358,'Full dataset'!$A$4:$IE$190,2007+AS$1-$C1358,FALSE)</f>
        <v>66</v>
      </c>
      <c r="AT1358" t="s">
        <v>726</v>
      </c>
      <c r="AU1358">
        <f>VLOOKUP(A1358,'Full dataset'!$A$4:$II$190,$AU$1,FALSE)</f>
        <v>2009</v>
      </c>
      <c r="AV1358">
        <v>0</v>
      </c>
      <c r="AW1358">
        <f>VLOOKUP(A1358,'Full dataset'!$A$5:$IM$190,247,FALSE)</f>
        <v>1</v>
      </c>
      <c r="AX1358">
        <f>VLOOKUP(A1358,'Full dataset'!$A$4:$II$190,242,FALSE)</f>
        <v>9999</v>
      </c>
      <c r="AY1358">
        <f>VLOOKUP(A1358,'Full dataset'!$A$5:$IM$190,246,FALSE)</f>
        <v>1</v>
      </c>
      <c r="AZ1358">
        <v>9999</v>
      </c>
      <c r="BA1358">
        <f>MAX(VLOOKUP($A1358,'Full dataset'!$A$4:$IX$190,BA$1,FALSE),AW1358)</f>
        <v>1</v>
      </c>
      <c r="BB1358">
        <f>IF(VLOOKUP($A1358,'Full dataset'!$A$4:$IX$190,BB$1,FALSE)&gt;0,VLOOKUP($A1358,'Full dataset'!$A$4:$IX$190,BB$1,FALSE),AU1358)</f>
        <v>2009</v>
      </c>
      <c r="BC1358">
        <f>MAX(VLOOKUP($A1358,'Full dataset'!$A$4:$IX$190,BC$1,FALSE),AY1358)</f>
        <v>1</v>
      </c>
      <c r="BD1358">
        <f>MAX(VLOOKUP($A1358,'Full dataset'!$A$4:$IX$190,BD$1,FALSE),AX1358)</f>
        <v>9999</v>
      </c>
      <c r="BE1358">
        <f t="shared" si="129"/>
        <v>2009</v>
      </c>
      <c r="BF1358">
        <f t="shared" si="130"/>
        <v>0</v>
      </c>
      <c r="BG1358">
        <f t="shared" si="131"/>
        <v>0</v>
      </c>
      <c r="BH1358">
        <f t="shared" si="126"/>
        <v>0</v>
      </c>
      <c r="BI1358">
        <f t="shared" si="127"/>
        <v>0</v>
      </c>
      <c r="BO1358">
        <f>IF(BF1358=1,VLOOKUP($A1358,'Full dataset'!$A$4:$IE$190,2007+BO$1-$C1358,FALSE),0)</f>
        <v>0</v>
      </c>
      <c r="BP1358">
        <f>IF(BF1358=1,VLOOKUP($A1358,'Full dataset'!$A$4:$IE$190,2007+BP$1-$C1358,FALSE),0)</f>
        <v>0</v>
      </c>
      <c r="BQ1358">
        <f>IF(BF1358=1,VLOOKUP($A1358,'Full dataset'!$A$4:$IE$190,2007+BQ$1-$C1358,FALSE),0)</f>
        <v>0</v>
      </c>
      <c r="BR1358">
        <f>IF($BG1358=1,VLOOKUP($A1358,'Full dataset'!$A$4:$IE$190,BR$1-2007+$C1358,FALSE),0)</f>
        <v>0</v>
      </c>
      <c r="BS1358">
        <f>IF($BG1358=1,VLOOKUP($A1358,'Full dataset'!$A$4:$IE$190,BS$1-2007+$C1358,FALSE),0)</f>
        <v>0</v>
      </c>
      <c r="BT1358">
        <f>IF($BG1358=1,VLOOKUP($A1358,'Full dataset'!$A$4:$IE$190,BT$1-2007+$C1358,FALSE),0)</f>
        <v>0</v>
      </c>
      <c r="BU1358">
        <f>IF($BG1358=1,VLOOKUP($A1358,'Full dataset'!$A$4:$IE$190,BU$1-2007+$C1358,FALSE),0)</f>
        <v>0</v>
      </c>
      <c r="BV1358">
        <f>IF($BG1358=1,VLOOKUP($A1358,'Full dataset'!$A$4:$IE$190,BV$1-2007+$C1358,FALSE),0)</f>
        <v>0</v>
      </c>
      <c r="BW1358">
        <f>IF($BG1358=1,VLOOKUP($A1358,'Full dataset'!$A$4:$IE$190,BW$1-2007+$C1358,FALSE),0)</f>
        <v>0</v>
      </c>
      <c r="BX1358">
        <f>IF($BG1358=1,VLOOKUP($A1358,'Full dataset'!$A$4:$IE$190,BX$1-2007+$C1358,FALSE),0)</f>
        <v>0</v>
      </c>
    </row>
    <row r="1359" spans="1:76" x14ac:dyDescent="0.25">
      <c r="A1359">
        <v>55</v>
      </c>
      <c r="B1359" t="s">
        <v>99</v>
      </c>
      <c r="C1359">
        <v>2014</v>
      </c>
      <c r="D1359" t="s">
        <v>591</v>
      </c>
      <c r="E1359">
        <f t="shared" si="128"/>
        <v>1</v>
      </c>
      <c r="F1359">
        <v>1</v>
      </c>
      <c r="G1359">
        <v>2007</v>
      </c>
      <c r="H1359">
        <v>0.13575487012987014</v>
      </c>
      <c r="I1359">
        <v>1257</v>
      </c>
      <c r="J1359">
        <v>0</v>
      </c>
      <c r="N1359">
        <v>0</v>
      </c>
      <c r="S1359">
        <v>5600</v>
      </c>
      <c r="T1359">
        <v>448110</v>
      </c>
      <c r="U1359">
        <v>1</v>
      </c>
      <c r="V1359">
        <v>8532</v>
      </c>
      <c r="W1359">
        <v>44856</v>
      </c>
      <c r="X1359">
        <v>27761</v>
      </c>
      <c r="Y1359">
        <v>1</v>
      </c>
      <c r="Z1359">
        <v>1</v>
      </c>
      <c r="AA1359" t="s">
        <v>776</v>
      </c>
      <c r="AB1359">
        <v>17141</v>
      </c>
      <c r="AC1359">
        <f>VLOOKUP(A1359,'Full dataset'!$A$4:$IE$190,2033-C1359,FALSE)</f>
        <v>0</v>
      </c>
      <c r="AD1359" t="str">
        <f>VLOOKUP(A1359,'Full dataset'!$A$4:$IE$190,2041-C1359,FALSE)</f>
        <v>.</v>
      </c>
      <c r="AE1359">
        <f>VLOOKUP(A1359,'Full dataset'!$A$4:$IE$190,2050-C1359,FALSE)</f>
        <v>0</v>
      </c>
      <c r="AF1359">
        <v>0</v>
      </c>
      <c r="AG1359">
        <f>VLOOKUP($A1359,'Full dataset'!$A$4:$IE$190,2007+AG$1-$C1359,FALSE)</f>
        <v>-0.38700000000000001</v>
      </c>
      <c r="AH1359">
        <f>VLOOKUP($A1359,'Full dataset'!$A$4:$IE$190,2007+AH$1-$C1359,FALSE)</f>
        <v>3546.7579999999998</v>
      </c>
      <c r="AI1359">
        <f>VLOOKUP($A1359,'Full dataset'!$A$4:$IE$190,2007+AI$1-$C1359,FALSE)</f>
        <v>3252.5479999999998</v>
      </c>
      <c r="AJ1359" t="str">
        <f>VLOOKUP($A1359,'Full dataset'!$A$4:$IE$190,2007+AJ$1-$C1359,FALSE)</f>
        <v>.</v>
      </c>
      <c r="AK1359">
        <f>VLOOKUP($A1359,'Full dataset'!$A$4:$IE$190,2007+AK$1-$C1359,FALSE)</f>
        <v>3</v>
      </c>
      <c r="AL1359" t="str">
        <f>VLOOKUP($A1359,'Full dataset'!$A$4:$IE$190,2007+AL$1-$C1359,FALSE)</f>
        <v>.</v>
      </c>
      <c r="AM1359">
        <f>VLOOKUP($A1359,'Full dataset'!$A$4:$IE$190,2007+AM$1-$C1359,FALSE)</f>
        <v>0</v>
      </c>
      <c r="AN1359" t="str">
        <f>VLOOKUP($A1359,'Full dataset'!$A$4:$IE$190,2007+AN$1-$C1359,FALSE)</f>
        <v>.</v>
      </c>
      <c r="AO1359">
        <f>VLOOKUP($A1359,'Full dataset'!$A$4:$IE$190,2007+AO$1-$C1359,FALSE)</f>
        <v>0</v>
      </c>
      <c r="AP1359">
        <f>VLOOKUP($A1359,'Full dataset'!$A$4:$IE$190,2007+AP$1-$C1359,FALSE)</f>
        <v>18</v>
      </c>
      <c r="AQ1359">
        <f>VLOOKUP($A1359,'Full dataset'!$A$4:$IE$190,2007+AQ$1-$C1359,FALSE)</f>
        <v>16</v>
      </c>
      <c r="AR1359">
        <f>VLOOKUP($A1359,'Full dataset'!$A$4:$IE$190,2007+AR$1-$C1359,FALSE)</f>
        <v>27</v>
      </c>
      <c r="AS1359" t="str">
        <f>VLOOKUP($A1359,'Full dataset'!$A$4:$IE$190,2007+AS$1-$C1359,FALSE)</f>
        <v>.</v>
      </c>
      <c r="AT1359" t="s">
        <v>726</v>
      </c>
      <c r="AU1359">
        <f>VLOOKUP(A1359,'Full dataset'!$A$4:$II$190,$AU$1,FALSE)</f>
        <v>2009</v>
      </c>
      <c r="AV1359">
        <v>0</v>
      </c>
      <c r="AW1359">
        <f>VLOOKUP(A1359,'Full dataset'!$A$5:$IM$190,247,FALSE)</f>
        <v>1</v>
      </c>
      <c r="AX1359">
        <f>VLOOKUP(A1359,'Full dataset'!$A$4:$II$190,242,FALSE)</f>
        <v>2009</v>
      </c>
      <c r="AY1359">
        <f>VLOOKUP(A1359,'Full dataset'!$A$5:$IM$190,246,FALSE)</f>
        <v>1</v>
      </c>
      <c r="AZ1359">
        <v>9999</v>
      </c>
      <c r="BA1359">
        <f>MAX(VLOOKUP($A1359,'Full dataset'!$A$4:$IX$190,BA$1,FALSE),AW1359)</f>
        <v>1</v>
      </c>
      <c r="BB1359">
        <f>IF(VLOOKUP($A1359,'Full dataset'!$A$4:$IX$190,BB$1,FALSE)&gt;0,VLOOKUP($A1359,'Full dataset'!$A$4:$IX$190,BB$1,FALSE),AU1359)</f>
        <v>2009</v>
      </c>
      <c r="BC1359">
        <f>MAX(VLOOKUP($A1359,'Full dataset'!$A$4:$IX$190,BC$1,FALSE),AY1359)</f>
        <v>1</v>
      </c>
      <c r="BD1359">
        <f>MAX(VLOOKUP($A1359,'Full dataset'!$A$4:$IX$190,BD$1,FALSE),AX1359)</f>
        <v>2009</v>
      </c>
      <c r="BE1359">
        <f t="shared" si="129"/>
        <v>2009</v>
      </c>
      <c r="BF1359">
        <f t="shared" si="130"/>
        <v>0</v>
      </c>
      <c r="BG1359">
        <f t="shared" si="131"/>
        <v>0</v>
      </c>
      <c r="BH1359">
        <f t="shared" si="126"/>
        <v>0</v>
      </c>
      <c r="BI1359">
        <f t="shared" si="127"/>
        <v>0</v>
      </c>
      <c r="BO1359">
        <f>IF(BF1359=1,VLOOKUP($A1359,'Full dataset'!$A$4:$IE$190,2007+BO$1-$C1359,FALSE),0)</f>
        <v>0</v>
      </c>
      <c r="BP1359">
        <f>IF(BF1359=1,VLOOKUP($A1359,'Full dataset'!$A$4:$IE$190,2007+BP$1-$C1359,FALSE),0)</f>
        <v>0</v>
      </c>
      <c r="BQ1359">
        <f>IF(BF1359=1,VLOOKUP($A1359,'Full dataset'!$A$4:$IE$190,2007+BQ$1-$C1359,FALSE),0)</f>
        <v>0</v>
      </c>
      <c r="BR1359">
        <f>IF($BG1359=1,VLOOKUP($A1359,'Full dataset'!$A$4:$IE$190,BR$1-2007+$C1359,FALSE),0)</f>
        <v>0</v>
      </c>
      <c r="BS1359">
        <f>IF($BG1359=1,VLOOKUP($A1359,'Full dataset'!$A$4:$IE$190,BS$1-2007+$C1359,FALSE),0)</f>
        <v>0</v>
      </c>
      <c r="BT1359">
        <f>IF($BG1359=1,VLOOKUP($A1359,'Full dataset'!$A$4:$IE$190,BT$1-2007+$C1359,FALSE),0)</f>
        <v>0</v>
      </c>
      <c r="BU1359">
        <f>IF($BG1359=1,VLOOKUP($A1359,'Full dataset'!$A$4:$IE$190,BU$1-2007+$C1359,FALSE),0)</f>
        <v>0</v>
      </c>
      <c r="BV1359">
        <f>IF($BG1359=1,VLOOKUP($A1359,'Full dataset'!$A$4:$IE$190,BV$1-2007+$C1359,FALSE),0)</f>
        <v>0</v>
      </c>
      <c r="BW1359">
        <f>IF($BG1359=1,VLOOKUP($A1359,'Full dataset'!$A$4:$IE$190,BW$1-2007+$C1359,FALSE),0)</f>
        <v>0</v>
      </c>
      <c r="BX1359">
        <f>IF($BG1359=1,VLOOKUP($A1359,'Full dataset'!$A$4:$IE$190,BX$1-2007+$C1359,FALSE),0)</f>
        <v>0</v>
      </c>
    </row>
    <row r="1360" spans="1:76" x14ac:dyDescent="0.25">
      <c r="A1360">
        <v>56</v>
      </c>
      <c r="B1360" t="s">
        <v>100</v>
      </c>
      <c r="C1360">
        <v>2014</v>
      </c>
      <c r="D1360" t="s">
        <v>587</v>
      </c>
      <c r="E1360">
        <f t="shared" si="128"/>
        <v>0</v>
      </c>
      <c r="F1360">
        <v>1</v>
      </c>
      <c r="G1360">
        <v>4101</v>
      </c>
      <c r="H1360">
        <v>0.3415792103948026</v>
      </c>
      <c r="I1360">
        <v>2357</v>
      </c>
      <c r="J1360">
        <v>0</v>
      </c>
      <c r="N1360">
        <v>1</v>
      </c>
      <c r="O1360">
        <v>3177</v>
      </c>
      <c r="P1360">
        <v>0.2646176911544228</v>
      </c>
      <c r="Q1360">
        <v>131</v>
      </c>
      <c r="R1360">
        <v>39539</v>
      </c>
      <c r="U1360">
        <v>1</v>
      </c>
      <c r="V1360">
        <v>41</v>
      </c>
      <c r="W1360">
        <v>930</v>
      </c>
      <c r="X1360">
        <v>832</v>
      </c>
      <c r="Y1360">
        <v>1</v>
      </c>
      <c r="Z1360">
        <v>1</v>
      </c>
      <c r="AA1360" t="s">
        <v>777</v>
      </c>
      <c r="AB1360">
        <v>25240</v>
      </c>
      <c r="AC1360">
        <f>VLOOKUP(A1360,'Full dataset'!$A$4:$IE$190,2033-C1360,FALSE)</f>
        <v>7.7</v>
      </c>
      <c r="AD1360">
        <f>VLOOKUP(A1360,'Full dataset'!$A$4:$IE$190,2041-C1360,FALSE)</f>
        <v>12796</v>
      </c>
      <c r="AE1360">
        <f>VLOOKUP(A1360,'Full dataset'!$A$4:$IE$190,2050-C1360,FALSE)</f>
        <v>0</v>
      </c>
      <c r="AF1360">
        <v>3.85</v>
      </c>
      <c r="AG1360">
        <f>VLOOKUP($A1360,'Full dataset'!$A$4:$IE$190,2007+AG$1-$C1360,FALSE)</f>
        <v>0</v>
      </c>
      <c r="AH1360">
        <f>VLOOKUP($A1360,'Full dataset'!$A$4:$IE$190,2007+AH$1-$C1360,FALSE)</f>
        <v>0</v>
      </c>
      <c r="AI1360">
        <f>VLOOKUP($A1360,'Full dataset'!$A$4:$IE$190,2007+AI$1-$C1360,FALSE)</f>
        <v>2600</v>
      </c>
      <c r="AJ1360">
        <f>VLOOKUP($A1360,'Full dataset'!$A$4:$IE$190,2007+AJ$1-$C1360,FALSE)</f>
        <v>15</v>
      </c>
      <c r="AK1360">
        <f>VLOOKUP($A1360,'Full dataset'!$A$4:$IE$190,2007+AK$1-$C1360,FALSE)</f>
        <v>2</v>
      </c>
      <c r="AL1360">
        <f>VLOOKUP($A1360,'Full dataset'!$A$4:$IE$190,2007+AL$1-$C1360,FALSE)</f>
        <v>62.52</v>
      </c>
      <c r="AM1360">
        <f>VLOOKUP($A1360,'Full dataset'!$A$4:$IE$190,2007+AM$1-$C1360,FALSE)</f>
        <v>572</v>
      </c>
      <c r="AN1360">
        <f>VLOOKUP($A1360,'Full dataset'!$A$4:$IE$190,2007+AN$1-$C1360,FALSE)</f>
        <v>80094</v>
      </c>
      <c r="AO1360">
        <f>VLOOKUP($A1360,'Full dataset'!$A$4:$IE$190,2007+AO$1-$C1360,FALSE)</f>
        <v>7</v>
      </c>
      <c r="AP1360">
        <f>VLOOKUP($A1360,'Full dataset'!$A$4:$IE$190,2007+AP$1-$C1360,FALSE)</f>
        <v>5</v>
      </c>
      <c r="AQ1360">
        <f>VLOOKUP($A1360,'Full dataset'!$A$4:$IE$190,2007+AQ$1-$C1360,FALSE)</f>
        <v>5</v>
      </c>
      <c r="AR1360">
        <f>VLOOKUP($A1360,'Full dataset'!$A$4:$IE$190,2007+AR$1-$C1360,FALSE)</f>
        <v>8</v>
      </c>
      <c r="AS1360">
        <f>VLOOKUP($A1360,'Full dataset'!$A$4:$IE$190,2007+AS$1-$C1360,FALSE)</f>
        <v>22</v>
      </c>
      <c r="AT1360" t="s">
        <v>726</v>
      </c>
      <c r="AU1360">
        <f>VLOOKUP(A1360,'Full dataset'!$A$4:$II$190,$AU$1,FALSE)</f>
        <v>2013</v>
      </c>
      <c r="AV1360">
        <v>0</v>
      </c>
      <c r="AW1360">
        <f>VLOOKUP(A1360,'Full dataset'!$A$5:$IM$190,247,FALSE)</f>
        <v>2</v>
      </c>
      <c r="AX1360">
        <f>VLOOKUP(A1360,'Full dataset'!$A$4:$II$190,242,FALSE)</f>
        <v>2007</v>
      </c>
      <c r="AY1360">
        <f>VLOOKUP(A1360,'Full dataset'!$A$5:$IM$190,246,FALSE)</f>
        <v>1</v>
      </c>
      <c r="AZ1360">
        <v>9999</v>
      </c>
      <c r="BA1360">
        <f>MAX(VLOOKUP($A1360,'Full dataset'!$A$4:$IX$190,BA$1,FALSE),AW1360)</f>
        <v>2</v>
      </c>
      <c r="BB1360">
        <f>IF(VLOOKUP($A1360,'Full dataset'!$A$4:$IX$190,BB$1,FALSE)&gt;0,VLOOKUP($A1360,'Full dataset'!$A$4:$IX$190,BB$1,FALSE),AU1360)</f>
        <v>2013</v>
      </c>
      <c r="BC1360">
        <f>MAX(VLOOKUP($A1360,'Full dataset'!$A$4:$IX$190,BC$1,FALSE),AY1360)</f>
        <v>1</v>
      </c>
      <c r="BD1360">
        <f>MAX(VLOOKUP($A1360,'Full dataset'!$A$4:$IX$190,BD$1,FALSE),AX1360)</f>
        <v>2007</v>
      </c>
      <c r="BE1360">
        <f t="shared" si="129"/>
        <v>2007</v>
      </c>
      <c r="BF1360">
        <f t="shared" si="130"/>
        <v>1</v>
      </c>
      <c r="BG1360">
        <f t="shared" si="131"/>
        <v>0</v>
      </c>
      <c r="BH1360">
        <f t="shared" si="126"/>
        <v>0</v>
      </c>
      <c r="BI1360">
        <f t="shared" si="127"/>
        <v>1</v>
      </c>
      <c r="BO1360">
        <f>IF(BF1360=1,VLOOKUP($A1360,'Full dataset'!$A$4:$IE$190,2007+BO$1-$C1360,FALSE),0)</f>
        <v>226</v>
      </c>
      <c r="BP1360">
        <f>IF(BF1360=1,VLOOKUP($A1360,'Full dataset'!$A$4:$IE$190,2007+BP$1-$C1360,FALSE),0)</f>
        <v>42</v>
      </c>
      <c r="BQ1360">
        <f>IF(BF1360=1,VLOOKUP($A1360,'Full dataset'!$A$4:$IE$190,2007+BQ$1-$C1360,FALSE),0)</f>
        <v>363</v>
      </c>
      <c r="BR1360">
        <f>IF($BG1360=1,VLOOKUP($A1360,'Full dataset'!$A$4:$IE$190,BR$1-2007+$C1360,FALSE),0)</f>
        <v>0</v>
      </c>
      <c r="BS1360">
        <f>IF($BG1360=1,VLOOKUP($A1360,'Full dataset'!$A$4:$IE$190,BS$1-2007+$C1360,FALSE),0)</f>
        <v>0</v>
      </c>
      <c r="BT1360">
        <f>IF($BG1360=1,VLOOKUP($A1360,'Full dataset'!$A$4:$IE$190,BT$1-2007+$C1360,FALSE),0)</f>
        <v>0</v>
      </c>
      <c r="BU1360">
        <f>IF($BG1360=1,VLOOKUP($A1360,'Full dataset'!$A$4:$IE$190,BU$1-2007+$C1360,FALSE),0)</f>
        <v>0</v>
      </c>
      <c r="BV1360">
        <f>IF($BG1360=1,VLOOKUP($A1360,'Full dataset'!$A$4:$IE$190,BV$1-2007+$C1360,FALSE),0)</f>
        <v>0</v>
      </c>
      <c r="BW1360">
        <f>IF($BG1360=1,VLOOKUP($A1360,'Full dataset'!$A$4:$IE$190,BW$1-2007+$C1360,FALSE),0)</f>
        <v>0</v>
      </c>
      <c r="BX1360">
        <f>IF($BG1360=1,VLOOKUP($A1360,'Full dataset'!$A$4:$IE$190,BX$1-2007+$C1360,FALSE),0)</f>
        <v>0</v>
      </c>
    </row>
    <row r="1361" spans="1:76" x14ac:dyDescent="0.25">
      <c r="A1361">
        <v>57</v>
      </c>
      <c r="B1361" t="s">
        <v>101</v>
      </c>
      <c r="C1361">
        <v>2014</v>
      </c>
      <c r="D1361" t="s">
        <v>591</v>
      </c>
      <c r="E1361">
        <f t="shared" si="128"/>
        <v>1</v>
      </c>
      <c r="F1361">
        <v>1</v>
      </c>
      <c r="G1361">
        <v>59540</v>
      </c>
      <c r="H1361">
        <v>0.5465443964053277</v>
      </c>
      <c r="I1361">
        <v>21874</v>
      </c>
      <c r="J1361">
        <v>1</v>
      </c>
      <c r="K1361">
        <v>2541</v>
      </c>
      <c r="L1361">
        <v>2.3324980034698316E-2</v>
      </c>
      <c r="M1361">
        <v>1630</v>
      </c>
      <c r="N1361">
        <v>2</v>
      </c>
      <c r="O1361">
        <v>38303</v>
      </c>
      <c r="P1361">
        <v>0.35160043694177473</v>
      </c>
      <c r="Q1361">
        <v>5898</v>
      </c>
      <c r="R1361">
        <v>40391</v>
      </c>
      <c r="S1361">
        <v>7011</v>
      </c>
      <c r="T1361">
        <v>721110</v>
      </c>
      <c r="U1361">
        <v>1</v>
      </c>
      <c r="V1361">
        <v>13145</v>
      </c>
      <c r="W1361">
        <v>409932</v>
      </c>
      <c r="X1361">
        <v>23520</v>
      </c>
      <c r="Y1361">
        <v>1</v>
      </c>
      <c r="Z1361">
        <v>1</v>
      </c>
      <c r="AA1361" t="s">
        <v>778</v>
      </c>
      <c r="AB1361">
        <v>414793</v>
      </c>
      <c r="AC1361">
        <f>VLOOKUP(A1361,'Full dataset'!$A$4:$IE$190,2033-C1361,FALSE)</f>
        <v>4.4000000000000004</v>
      </c>
      <c r="AD1361">
        <f>VLOOKUP(A1361,'Full dataset'!$A$4:$IE$190,2041-C1361,FALSE)</f>
        <v>102868</v>
      </c>
      <c r="AE1361">
        <f>VLOOKUP(A1361,'Full dataset'!$A$4:$IE$190,2050-C1361,FALSE)</f>
        <v>0</v>
      </c>
      <c r="AF1361">
        <v>2.2000000000000002</v>
      </c>
      <c r="AG1361">
        <f>VLOOKUP($A1361,'Full dataset'!$A$4:$IE$190,2007+AG$1-$C1361,FALSE)</f>
        <v>753</v>
      </c>
      <c r="AH1361">
        <f>VLOOKUP($A1361,'Full dataset'!$A$4:$IE$190,2007+AH$1-$C1361,FALSE)</f>
        <v>6865</v>
      </c>
      <c r="AI1361">
        <f>VLOOKUP($A1361,'Full dataset'!$A$4:$IE$190,2007+AI$1-$C1361,FALSE)</f>
        <v>13796</v>
      </c>
      <c r="AJ1361">
        <f>VLOOKUP($A1361,'Full dataset'!$A$4:$IE$190,2007+AJ$1-$C1361,FALSE)</f>
        <v>-3955</v>
      </c>
      <c r="AK1361">
        <f>VLOOKUP($A1361,'Full dataset'!$A$4:$IE$190,2007+AK$1-$C1361,FALSE)</f>
        <v>-10</v>
      </c>
      <c r="AL1361">
        <f>VLOOKUP($A1361,'Full dataset'!$A$4:$IE$190,2007+AL$1-$C1361,FALSE)</f>
        <v>73.42</v>
      </c>
      <c r="AM1361">
        <f>VLOOKUP($A1361,'Full dataset'!$A$4:$IE$190,2007+AM$1-$C1361,FALSE)</f>
        <v>5412</v>
      </c>
      <c r="AN1361">
        <f>VLOOKUP($A1361,'Full dataset'!$A$4:$IE$190,2007+AN$1-$C1361,FALSE)</f>
        <v>1568166</v>
      </c>
      <c r="AO1361">
        <f>VLOOKUP($A1361,'Full dataset'!$A$4:$IE$190,2007+AO$1-$C1361,FALSE)</f>
        <v>14</v>
      </c>
      <c r="AP1361">
        <f>VLOOKUP($A1361,'Full dataset'!$A$4:$IE$190,2007+AP$1-$C1361,FALSE)</f>
        <v>10</v>
      </c>
      <c r="AQ1361">
        <f>VLOOKUP($A1361,'Full dataset'!$A$4:$IE$190,2007+AQ$1-$C1361,FALSE)</f>
        <v>10</v>
      </c>
      <c r="AR1361">
        <f>VLOOKUP($A1361,'Full dataset'!$A$4:$IE$190,2007+AR$1-$C1361,FALSE)</f>
        <v>17</v>
      </c>
      <c r="AS1361">
        <f>VLOOKUP($A1361,'Full dataset'!$A$4:$IE$190,2007+AS$1-$C1361,FALSE)</f>
        <v>50</v>
      </c>
      <c r="AT1361" t="s">
        <v>726</v>
      </c>
      <c r="AU1361">
        <f>VLOOKUP(A1361,'Full dataset'!$A$4:$II$190,$AU$1,FALSE)</f>
        <v>2008</v>
      </c>
      <c r="AV1361">
        <v>1</v>
      </c>
      <c r="AW1361">
        <f>VLOOKUP(A1361,'Full dataset'!$A$5:$IM$190,247,FALSE)</f>
        <v>1</v>
      </c>
      <c r="AX1361">
        <f>VLOOKUP(A1361,'Full dataset'!$A$4:$II$190,242,FALSE)</f>
        <v>2010</v>
      </c>
      <c r="AY1361">
        <f>VLOOKUP(A1361,'Full dataset'!$A$5:$IM$190,246,FALSE)</f>
        <v>1</v>
      </c>
      <c r="AZ1361">
        <v>9999</v>
      </c>
      <c r="BA1361">
        <f>MAX(VLOOKUP($A1361,'Full dataset'!$A$4:$IX$190,BA$1,FALSE),AW1361)</f>
        <v>2</v>
      </c>
      <c r="BB1361">
        <f>IF(VLOOKUP($A1361,'Full dataset'!$A$4:$IX$190,BB$1,FALSE)&gt;0,VLOOKUP($A1361,'Full dataset'!$A$4:$IX$190,BB$1,FALSE),AU1361)</f>
        <v>2010</v>
      </c>
      <c r="BC1361">
        <f>MAX(VLOOKUP($A1361,'Full dataset'!$A$4:$IX$190,BC$1,FALSE),AY1361)</f>
        <v>2</v>
      </c>
      <c r="BD1361">
        <f>MAX(VLOOKUP($A1361,'Full dataset'!$A$4:$IX$190,BD$1,FALSE),AX1361)</f>
        <v>2010</v>
      </c>
      <c r="BE1361">
        <f t="shared" si="129"/>
        <v>2010</v>
      </c>
      <c r="BF1361">
        <f t="shared" si="130"/>
        <v>1</v>
      </c>
      <c r="BG1361">
        <f t="shared" si="131"/>
        <v>1</v>
      </c>
      <c r="BH1361">
        <f t="shared" si="126"/>
        <v>0</v>
      </c>
      <c r="BI1361">
        <f t="shared" si="127"/>
        <v>1</v>
      </c>
      <c r="BO1361">
        <f>IF(BF1361=1,VLOOKUP($A1361,'Full dataset'!$A$4:$IE$190,2007+BO$1-$C1361,FALSE),0)</f>
        <v>0</v>
      </c>
      <c r="BP1361">
        <f>IF(BF1361=1,VLOOKUP($A1361,'Full dataset'!$A$4:$IE$190,2007+BP$1-$C1361,FALSE),0)</f>
        <v>0</v>
      </c>
      <c r="BQ1361">
        <f>IF(BF1361=1,VLOOKUP($A1361,'Full dataset'!$A$4:$IE$190,2007+BQ$1-$C1361,FALSE),0)</f>
        <v>0</v>
      </c>
      <c r="BR1361">
        <f>IF($BG1361=1,VLOOKUP($A1361,'Full dataset'!$A$4:$IE$190,BR$1-2007+$C1361,FALSE),0)</f>
        <v>367</v>
      </c>
      <c r="BS1361">
        <f>IF($BG1361=1,VLOOKUP($A1361,'Full dataset'!$A$4:$IE$190,BS$1-2007+$C1361,FALSE),0)</f>
        <v>2970</v>
      </c>
      <c r="BT1361">
        <f>IF($BG1361=1,VLOOKUP($A1361,'Full dataset'!$A$4:$IE$190,BT$1-2007+$C1361,FALSE),0)</f>
        <v>83222</v>
      </c>
      <c r="BU1361">
        <f>IF($BG1361=1,VLOOKUP($A1361,'Full dataset'!$A$4:$IE$190,BU$1-2007+$C1361,FALSE),0)</f>
        <v>16444</v>
      </c>
      <c r="BV1361">
        <f>IF($BG1361=1,VLOOKUP($A1361,'Full dataset'!$A$4:$IE$190,BV$1-2007+$C1361,FALSE),0)</f>
        <v>1</v>
      </c>
      <c r="BW1361">
        <f>IF($BG1361=1,VLOOKUP($A1361,'Full dataset'!$A$4:$IE$190,BW$1-2007+$C1361,FALSE),0)</f>
        <v>582</v>
      </c>
      <c r="BX1361">
        <f>IF($BG1361=1,VLOOKUP($A1361,'Full dataset'!$A$4:$IE$190,BX$1-2007+$C1361,FALSE),0)</f>
        <v>428</v>
      </c>
    </row>
    <row r="1362" spans="1:76" x14ac:dyDescent="0.25">
      <c r="A1362">
        <v>58</v>
      </c>
      <c r="B1362" t="s">
        <v>102</v>
      </c>
      <c r="C1362">
        <v>2014</v>
      </c>
      <c r="D1362" t="s">
        <v>582</v>
      </c>
      <c r="E1362">
        <f t="shared" si="128"/>
        <v>0</v>
      </c>
      <c r="F1362">
        <v>0</v>
      </c>
      <c r="J1362">
        <v>0</v>
      </c>
      <c r="N1362">
        <v>0</v>
      </c>
      <c r="U1362">
        <v>1</v>
      </c>
      <c r="V1362">
        <v>9</v>
      </c>
      <c r="W1362">
        <v>5718</v>
      </c>
      <c r="X1362">
        <v>2164</v>
      </c>
      <c r="Y1362">
        <v>1</v>
      </c>
      <c r="Z1362">
        <v>1</v>
      </c>
      <c r="AA1362" t="s">
        <v>779</v>
      </c>
      <c r="AB1362">
        <v>8758</v>
      </c>
      <c r="AC1362">
        <f>VLOOKUP(A1362,'Full dataset'!$A$4:$IE$190,2033-C1362,FALSE)</f>
        <v>6</v>
      </c>
      <c r="AD1362">
        <f>VLOOKUP(A1362,'Full dataset'!$A$4:$IE$190,2041-C1362,FALSE)</f>
        <v>1626</v>
      </c>
      <c r="AE1362">
        <f>VLOOKUP(A1362,'Full dataset'!$A$4:$IE$190,2050-C1362,FALSE)</f>
        <v>0</v>
      </c>
      <c r="AF1362">
        <v>3</v>
      </c>
      <c r="AG1362" t="str">
        <f>VLOOKUP($A1362,'Full dataset'!$A$4:$IE$190,2007+AG$1-$C1362,FALSE)</f>
        <v>.</v>
      </c>
      <c r="AH1362" t="str">
        <f>VLOOKUP($A1362,'Full dataset'!$A$4:$IE$190,2007+AH$1-$C1362,FALSE)</f>
        <v>.</v>
      </c>
      <c r="AI1362">
        <f>VLOOKUP($A1362,'Full dataset'!$A$4:$IE$190,2007+AI$1-$C1362,FALSE)</f>
        <v>710.2</v>
      </c>
      <c r="AJ1362">
        <f>VLOOKUP($A1362,'Full dataset'!$A$4:$IE$190,2007+AJ$1-$C1362,FALSE)</f>
        <v>69</v>
      </c>
      <c r="AK1362">
        <f>VLOOKUP($A1362,'Full dataset'!$A$4:$IE$190,2007+AK$1-$C1362,FALSE)</f>
        <v>8</v>
      </c>
      <c r="AL1362">
        <f>VLOOKUP($A1362,'Full dataset'!$A$4:$IE$190,2007+AL$1-$C1362,FALSE)</f>
        <v>23.67</v>
      </c>
      <c r="AM1362">
        <f>VLOOKUP($A1362,'Full dataset'!$A$4:$IE$190,2007+AM$1-$C1362,FALSE)</f>
        <v>70</v>
      </c>
      <c r="AN1362">
        <f>VLOOKUP($A1362,'Full dataset'!$A$4:$IE$190,2007+AN$1-$C1362,FALSE)</f>
        <v>20667</v>
      </c>
      <c r="AO1362">
        <f>VLOOKUP($A1362,'Full dataset'!$A$4:$IE$190,2007+AO$1-$C1362,FALSE)</f>
        <v>7</v>
      </c>
      <c r="AP1362">
        <f>VLOOKUP($A1362,'Full dataset'!$A$4:$IE$190,2007+AP$1-$C1362,FALSE)</f>
        <v>8</v>
      </c>
      <c r="AQ1362">
        <f>VLOOKUP($A1362,'Full dataset'!$A$4:$IE$190,2007+AQ$1-$C1362,FALSE)</f>
        <v>5</v>
      </c>
      <c r="AR1362">
        <f>VLOOKUP($A1362,'Full dataset'!$A$4:$IE$190,2007+AR$1-$C1362,FALSE)</f>
        <v>13</v>
      </c>
      <c r="AS1362">
        <f>VLOOKUP($A1362,'Full dataset'!$A$4:$IE$190,2007+AS$1-$C1362,FALSE)</f>
        <v>62</v>
      </c>
      <c r="AT1362" t="s">
        <v>726</v>
      </c>
      <c r="AU1362">
        <f>VLOOKUP(A1362,'Full dataset'!$A$4:$II$190,$AU$1,FALSE)</f>
        <v>2009</v>
      </c>
      <c r="AV1362">
        <v>0</v>
      </c>
      <c r="AW1362">
        <f>VLOOKUP(A1362,'Full dataset'!$A$5:$IM$190,247,FALSE)</f>
        <v>1</v>
      </c>
      <c r="AX1362">
        <f>VLOOKUP(A1362,'Full dataset'!$A$4:$II$190,242,FALSE)</f>
        <v>2012</v>
      </c>
      <c r="AY1362">
        <f>VLOOKUP(A1362,'Full dataset'!$A$5:$IM$190,246,FALSE)</f>
        <v>1</v>
      </c>
      <c r="AZ1362">
        <v>9999</v>
      </c>
      <c r="BA1362">
        <f>MAX(VLOOKUP($A1362,'Full dataset'!$A$4:$IX$190,BA$1,FALSE),AW1362)</f>
        <v>1</v>
      </c>
      <c r="BB1362">
        <f>IF(VLOOKUP($A1362,'Full dataset'!$A$4:$IX$190,BB$1,FALSE)&gt;0,VLOOKUP($A1362,'Full dataset'!$A$4:$IX$190,BB$1,FALSE),AU1362)</f>
        <v>2009</v>
      </c>
      <c r="BC1362">
        <f>MAX(VLOOKUP($A1362,'Full dataset'!$A$4:$IX$190,BC$1,FALSE),AY1362)</f>
        <v>1</v>
      </c>
      <c r="BD1362">
        <f>MAX(VLOOKUP($A1362,'Full dataset'!$A$4:$IX$190,BD$1,FALSE),AX1362)</f>
        <v>2012</v>
      </c>
      <c r="BE1362">
        <f t="shared" si="129"/>
        <v>2009</v>
      </c>
      <c r="BF1362">
        <f t="shared" si="130"/>
        <v>0</v>
      </c>
      <c r="BG1362">
        <f t="shared" si="131"/>
        <v>0</v>
      </c>
      <c r="BH1362">
        <f t="shared" si="126"/>
        <v>0</v>
      </c>
      <c r="BI1362">
        <f t="shared" si="127"/>
        <v>0</v>
      </c>
      <c r="BO1362">
        <f>IF(BF1362=1,VLOOKUP($A1362,'Full dataset'!$A$4:$IE$190,2007+BO$1-$C1362,FALSE),0)</f>
        <v>0</v>
      </c>
      <c r="BP1362">
        <f>IF(BF1362=1,VLOOKUP($A1362,'Full dataset'!$A$4:$IE$190,2007+BP$1-$C1362,FALSE),0)</f>
        <v>0</v>
      </c>
      <c r="BQ1362">
        <f>IF(BF1362=1,VLOOKUP($A1362,'Full dataset'!$A$4:$IE$190,2007+BQ$1-$C1362,FALSE),0)</f>
        <v>0</v>
      </c>
      <c r="BR1362">
        <f>IF($BG1362=1,VLOOKUP($A1362,'Full dataset'!$A$4:$IE$190,BR$1-2007+$C1362,FALSE),0)</f>
        <v>0</v>
      </c>
      <c r="BS1362">
        <f>IF($BG1362=1,VLOOKUP($A1362,'Full dataset'!$A$4:$IE$190,BS$1-2007+$C1362,FALSE),0)</f>
        <v>0</v>
      </c>
      <c r="BT1362">
        <f>IF($BG1362=1,VLOOKUP($A1362,'Full dataset'!$A$4:$IE$190,BT$1-2007+$C1362,FALSE),0)</f>
        <v>0</v>
      </c>
      <c r="BU1362">
        <f>IF($BG1362=1,VLOOKUP($A1362,'Full dataset'!$A$4:$IE$190,BU$1-2007+$C1362,FALSE),0)</f>
        <v>0</v>
      </c>
      <c r="BV1362">
        <f>IF($BG1362=1,VLOOKUP($A1362,'Full dataset'!$A$4:$IE$190,BV$1-2007+$C1362,FALSE),0)</f>
        <v>0</v>
      </c>
      <c r="BW1362">
        <f>IF($BG1362=1,VLOOKUP($A1362,'Full dataset'!$A$4:$IE$190,BW$1-2007+$C1362,FALSE),0)</f>
        <v>0</v>
      </c>
      <c r="BX1362">
        <f>IF($BG1362=1,VLOOKUP($A1362,'Full dataset'!$A$4:$IE$190,BX$1-2007+$C1362,FALSE),0)</f>
        <v>0</v>
      </c>
    </row>
    <row r="1363" spans="1:76" x14ac:dyDescent="0.25">
      <c r="A1363">
        <v>59</v>
      </c>
      <c r="B1363" t="s">
        <v>103</v>
      </c>
      <c r="C1363">
        <v>2014</v>
      </c>
      <c r="D1363" t="s">
        <v>582</v>
      </c>
      <c r="E1363">
        <f t="shared" si="128"/>
        <v>0</v>
      </c>
      <c r="F1363">
        <v>1</v>
      </c>
      <c r="G1363">
        <v>84240</v>
      </c>
      <c r="H1363">
        <v>3.4599745348502897</v>
      </c>
      <c r="I1363">
        <v>94643</v>
      </c>
      <c r="J1363">
        <v>1</v>
      </c>
      <c r="K1363">
        <v>18486</v>
      </c>
      <c r="L1363">
        <v>0.75927218959214693</v>
      </c>
      <c r="M1363">
        <v>416</v>
      </c>
      <c r="N1363">
        <v>2</v>
      </c>
      <c r="O1363">
        <v>88372</v>
      </c>
      <c r="P1363">
        <v>3.6296874358237154</v>
      </c>
      <c r="Q1363">
        <v>596</v>
      </c>
      <c r="R1363">
        <v>39508</v>
      </c>
      <c r="U1363">
        <v>1</v>
      </c>
      <c r="V1363">
        <v>676</v>
      </c>
      <c r="W1363">
        <v>173102</v>
      </c>
      <c r="X1363">
        <v>6557</v>
      </c>
      <c r="Y1363">
        <v>1</v>
      </c>
      <c r="Z1363">
        <v>1</v>
      </c>
      <c r="AA1363" t="s">
        <v>780</v>
      </c>
      <c r="AB1363">
        <v>1366169</v>
      </c>
      <c r="AC1363">
        <f>VLOOKUP(A1363,'Full dataset'!$A$4:$IE$190,2033-C1363,FALSE)</f>
        <v>2.2999999999999998</v>
      </c>
      <c r="AD1363">
        <f>VLOOKUP(A1363,'Full dataset'!$A$4:$IE$190,2041-C1363,FALSE)</f>
        <v>31288</v>
      </c>
      <c r="AE1363">
        <f>VLOOKUP(A1363,'Full dataset'!$A$4:$IE$190,2050-C1363,FALSE)</f>
        <v>0</v>
      </c>
      <c r="AF1363">
        <v>1.1499999999999999</v>
      </c>
      <c r="AG1363" t="str">
        <f>VLOOKUP($A1363,'Full dataset'!$A$4:$IE$190,2007+AG$1-$C1363,FALSE)</f>
        <v>.</v>
      </c>
      <c r="AH1363" t="str">
        <f>VLOOKUP($A1363,'Full dataset'!$A$4:$IE$190,2007+AH$1-$C1363,FALSE)</f>
        <v>.</v>
      </c>
      <c r="AI1363">
        <f>VLOOKUP($A1363,'Full dataset'!$A$4:$IE$190,2007+AI$1-$C1363,FALSE)</f>
        <v>27400</v>
      </c>
      <c r="AJ1363">
        <f>VLOOKUP($A1363,'Full dataset'!$A$4:$IE$190,2007+AJ$1-$C1363,FALSE)</f>
        <v>1903</v>
      </c>
      <c r="AK1363">
        <f>VLOOKUP($A1363,'Full dataset'!$A$4:$IE$190,2007+AK$1-$C1363,FALSE)</f>
        <v>12</v>
      </c>
      <c r="AL1363" t="str">
        <f>VLOOKUP($A1363,'Full dataset'!$A$4:$IE$190,2007+AL$1-$C1363,FALSE)</f>
        <v>.</v>
      </c>
      <c r="AM1363">
        <f>VLOOKUP($A1363,'Full dataset'!$A$4:$IE$190,2007+AM$1-$C1363,FALSE)</f>
        <v>3300</v>
      </c>
      <c r="AN1363">
        <f>VLOOKUP($A1363,'Full dataset'!$A$4:$IE$190,2007+AN$1-$C1363,FALSE)</f>
        <v>336178</v>
      </c>
      <c r="AO1363">
        <f>VLOOKUP($A1363,'Full dataset'!$A$4:$IE$190,2007+AO$1-$C1363,FALSE)</f>
        <v>14</v>
      </c>
      <c r="AP1363">
        <f>VLOOKUP($A1363,'Full dataset'!$A$4:$IE$190,2007+AP$1-$C1363,FALSE)</f>
        <v>12</v>
      </c>
      <c r="AQ1363">
        <f>VLOOKUP($A1363,'Full dataset'!$A$4:$IE$190,2007+AQ$1-$C1363,FALSE)</f>
        <v>11</v>
      </c>
      <c r="AR1363">
        <f>VLOOKUP($A1363,'Full dataset'!$A$4:$IE$190,2007+AR$1-$C1363,FALSE)</f>
        <v>14</v>
      </c>
      <c r="AS1363">
        <f>VLOOKUP($A1363,'Full dataset'!$A$4:$IE$190,2007+AS$1-$C1363,FALSE)</f>
        <v>22</v>
      </c>
      <c r="AT1363" t="s">
        <v>726</v>
      </c>
      <c r="AU1363">
        <f>VLOOKUP(A1363,'Full dataset'!$A$4:$II$190,$AU$1,FALSE)</f>
        <v>2008</v>
      </c>
      <c r="AV1363">
        <v>1</v>
      </c>
      <c r="AW1363">
        <f>VLOOKUP(A1363,'Full dataset'!$A$5:$IM$190,247,FALSE)</f>
        <v>2</v>
      </c>
      <c r="AX1363">
        <f>VLOOKUP(A1363,'Full dataset'!$A$4:$II$190,242,FALSE)</f>
        <v>2008</v>
      </c>
      <c r="AY1363">
        <f>VLOOKUP(A1363,'Full dataset'!$A$5:$IM$190,246,FALSE)</f>
        <v>1</v>
      </c>
      <c r="AZ1363">
        <v>9999</v>
      </c>
      <c r="BA1363">
        <f>MAX(VLOOKUP($A1363,'Full dataset'!$A$4:$IX$190,BA$1,FALSE),AW1363)</f>
        <v>2</v>
      </c>
      <c r="BB1363">
        <f>IF(VLOOKUP($A1363,'Full dataset'!$A$4:$IX$190,BB$1,FALSE)&gt;0,VLOOKUP($A1363,'Full dataset'!$A$4:$IX$190,BB$1,FALSE),AU1363)</f>
        <v>2008</v>
      </c>
      <c r="BC1363">
        <f>MAX(VLOOKUP($A1363,'Full dataset'!$A$4:$IX$190,BC$1,FALSE),AY1363)</f>
        <v>2</v>
      </c>
      <c r="BD1363">
        <f>MAX(VLOOKUP($A1363,'Full dataset'!$A$4:$IX$190,BD$1,FALSE),AX1363)</f>
        <v>2008</v>
      </c>
      <c r="BE1363">
        <f t="shared" si="129"/>
        <v>2008</v>
      </c>
      <c r="BF1363">
        <f t="shared" si="130"/>
        <v>1</v>
      </c>
      <c r="BG1363">
        <f t="shared" si="131"/>
        <v>1</v>
      </c>
      <c r="BH1363">
        <f t="shared" si="126"/>
        <v>0</v>
      </c>
      <c r="BI1363">
        <f t="shared" si="127"/>
        <v>1</v>
      </c>
      <c r="BO1363">
        <f>IF(BF1363=1,VLOOKUP($A1363,'Full dataset'!$A$4:$IE$190,2007+BO$1-$C1363,FALSE),0)</f>
        <v>613</v>
      </c>
      <c r="BP1363">
        <f>IF(BF1363=1,VLOOKUP($A1363,'Full dataset'!$A$4:$IE$190,2007+BP$1-$C1363,FALSE),0)</f>
        <v>452</v>
      </c>
      <c r="BQ1363">
        <f>IF(BF1363=1,VLOOKUP($A1363,'Full dataset'!$A$4:$IE$190,2007+BQ$1-$C1363,FALSE),0)</f>
        <v>1951</v>
      </c>
      <c r="BR1363">
        <f>IF($BG1363=1,VLOOKUP($A1363,'Full dataset'!$A$4:$IE$190,BR$1-2007+$C1363,FALSE),0)</f>
        <v>247</v>
      </c>
      <c r="BS1363">
        <f>IF($BG1363=1,VLOOKUP($A1363,'Full dataset'!$A$4:$IE$190,BS$1-2007+$C1363,FALSE),0)</f>
        <v>439</v>
      </c>
      <c r="BT1363">
        <f>IF($BG1363=1,VLOOKUP($A1363,'Full dataset'!$A$4:$IE$190,BT$1-2007+$C1363,FALSE),0)</f>
        <v>28610</v>
      </c>
      <c r="BU1363">
        <f>IF($BG1363=1,VLOOKUP($A1363,'Full dataset'!$A$4:$IE$190,BU$1-2007+$C1363,FALSE),0)</f>
        <v>3867</v>
      </c>
      <c r="BV1363">
        <f>IF($BG1363=1,VLOOKUP($A1363,'Full dataset'!$A$4:$IE$190,BV$1-2007+$C1363,FALSE),0)</f>
        <v>55</v>
      </c>
      <c r="BW1363">
        <f>IF($BG1363=1,VLOOKUP($A1363,'Full dataset'!$A$4:$IE$190,BW$1-2007+$C1363,FALSE),0)</f>
        <v>0</v>
      </c>
      <c r="BX1363">
        <f>IF($BG1363=1,VLOOKUP($A1363,'Full dataset'!$A$4:$IE$190,BX$1-2007+$C1363,FALSE),0)</f>
        <v>53</v>
      </c>
    </row>
    <row r="1364" spans="1:76" x14ac:dyDescent="0.25">
      <c r="A1364">
        <v>60</v>
      </c>
      <c r="B1364" t="s">
        <v>104</v>
      </c>
      <c r="C1364">
        <v>2014</v>
      </c>
      <c r="D1364" t="s">
        <v>591</v>
      </c>
      <c r="E1364">
        <f t="shared" si="128"/>
        <v>1</v>
      </c>
      <c r="F1364">
        <v>1</v>
      </c>
      <c r="G1364">
        <v>83086</v>
      </c>
      <c r="H1364">
        <v>3.0507068110886726</v>
      </c>
      <c r="I1364">
        <v>33885</v>
      </c>
      <c r="J1364">
        <v>0</v>
      </c>
      <c r="N1364">
        <v>1</v>
      </c>
      <c r="O1364">
        <v>2462366</v>
      </c>
      <c r="P1364">
        <v>90.411823021846885</v>
      </c>
      <c r="Q1364">
        <v>7460</v>
      </c>
      <c r="R1364">
        <v>39387</v>
      </c>
      <c r="S1364">
        <v>6141</v>
      </c>
      <c r="T1364">
        <v>522210</v>
      </c>
      <c r="U1364">
        <v>1</v>
      </c>
      <c r="V1364">
        <v>9</v>
      </c>
      <c r="W1364">
        <v>873096</v>
      </c>
      <c r="X1364">
        <v>44715</v>
      </c>
      <c r="Y1364">
        <v>1</v>
      </c>
      <c r="Z1364">
        <v>1</v>
      </c>
      <c r="AA1364" t="s">
        <v>781</v>
      </c>
      <c r="AB1364">
        <v>442992</v>
      </c>
      <c r="AC1364">
        <f>VLOOKUP(A1364,'Full dataset'!$A$4:$IE$190,2033-C1364,FALSE)</f>
        <v>3.4</v>
      </c>
      <c r="AD1364" t="str">
        <f>VLOOKUP(A1364,'Full dataset'!$A$4:$IE$190,2041-C1364,FALSE)</f>
        <v>.</v>
      </c>
      <c r="AE1364">
        <f>VLOOKUP(A1364,'Full dataset'!$A$4:$IE$190,2050-C1364,FALSE)</f>
        <v>0</v>
      </c>
      <c r="AF1364">
        <v>1.7</v>
      </c>
      <c r="AG1364">
        <f>VLOOKUP($A1364,'Full dataset'!$A$4:$IE$190,2007+AG$1-$C1364,FALSE)</f>
        <v>5885</v>
      </c>
      <c r="AH1364">
        <f>VLOOKUP($A1364,'Full dataset'!$A$4:$IE$190,2007+AH$1-$C1364,FALSE)</f>
        <v>159103</v>
      </c>
      <c r="AI1364">
        <f>VLOOKUP($A1364,'Full dataset'!$A$4:$IE$190,2007+AI$1-$C1364,FALSE)</f>
        <v>35280</v>
      </c>
      <c r="AJ1364" t="str">
        <f>VLOOKUP($A1364,'Full dataset'!$A$4:$IE$190,2007+AJ$1-$C1364,FALSE)</f>
        <v>.</v>
      </c>
      <c r="AK1364">
        <f>VLOOKUP($A1364,'Full dataset'!$A$4:$IE$190,2007+AK$1-$C1364,FALSE)</f>
        <v>1</v>
      </c>
      <c r="AL1364">
        <f>VLOOKUP($A1364,'Full dataset'!$A$4:$IE$190,2007+AL$1-$C1364,FALSE)</f>
        <v>51</v>
      </c>
      <c r="AM1364">
        <f>VLOOKUP($A1364,'Full dataset'!$A$4:$IE$190,2007+AM$1-$C1364,FALSE)</f>
        <v>734</v>
      </c>
      <c r="AN1364">
        <f>VLOOKUP($A1364,'Full dataset'!$A$4:$IE$190,2007+AN$1-$C1364,FALSE)</f>
        <v>350826</v>
      </c>
      <c r="AO1364">
        <f>VLOOKUP($A1364,'Full dataset'!$A$4:$IE$190,2007+AO$1-$C1364,FALSE)</f>
        <v>1</v>
      </c>
      <c r="AP1364">
        <f>VLOOKUP($A1364,'Full dataset'!$A$4:$IE$190,2007+AP$1-$C1364,FALSE)</f>
        <v>8</v>
      </c>
      <c r="AQ1364">
        <f>VLOOKUP($A1364,'Full dataset'!$A$4:$IE$190,2007+AQ$1-$C1364,FALSE)</f>
        <v>7</v>
      </c>
      <c r="AR1364" t="str">
        <f>VLOOKUP($A1364,'Full dataset'!$A$4:$IE$190,2007+AR$1-$C1364,FALSE)</f>
        <v>.</v>
      </c>
      <c r="AS1364">
        <f>VLOOKUP($A1364,'Full dataset'!$A$4:$IE$190,2007+AS$1-$C1364,FALSE)</f>
        <v>53</v>
      </c>
      <c r="AT1364" t="s">
        <v>726</v>
      </c>
      <c r="AU1364">
        <f>VLOOKUP(A1364,'Full dataset'!$A$4:$II$190,$AU$1,FALSE)</f>
        <v>2009</v>
      </c>
      <c r="AV1364">
        <v>0</v>
      </c>
      <c r="AW1364">
        <f>VLOOKUP(A1364,'Full dataset'!$A$5:$IM$190,247,FALSE)</f>
        <v>1</v>
      </c>
      <c r="AX1364">
        <f>VLOOKUP(A1364,'Full dataset'!$A$4:$II$190,242,FALSE)</f>
        <v>2007</v>
      </c>
      <c r="AY1364">
        <f>VLOOKUP(A1364,'Full dataset'!$A$5:$IM$190,246,FALSE)</f>
        <v>1</v>
      </c>
      <c r="AZ1364">
        <v>9999</v>
      </c>
      <c r="BA1364">
        <f>MAX(VLOOKUP($A1364,'Full dataset'!$A$4:$IX$190,BA$1,FALSE),AW1364)</f>
        <v>1</v>
      </c>
      <c r="BB1364">
        <f>IF(VLOOKUP($A1364,'Full dataset'!$A$4:$IX$190,BB$1,FALSE)&gt;0,VLOOKUP($A1364,'Full dataset'!$A$4:$IX$190,BB$1,FALSE),AU1364)</f>
        <v>2009</v>
      </c>
      <c r="BC1364">
        <f>MAX(VLOOKUP($A1364,'Full dataset'!$A$4:$IX$190,BC$1,FALSE),AY1364)</f>
        <v>1</v>
      </c>
      <c r="BD1364">
        <f>MAX(VLOOKUP($A1364,'Full dataset'!$A$4:$IX$190,BD$1,FALSE),AX1364)</f>
        <v>2007</v>
      </c>
      <c r="BE1364">
        <f t="shared" si="129"/>
        <v>2007</v>
      </c>
      <c r="BF1364">
        <f t="shared" si="130"/>
        <v>0</v>
      </c>
      <c r="BG1364">
        <f t="shared" si="131"/>
        <v>0</v>
      </c>
      <c r="BH1364">
        <f t="shared" si="126"/>
        <v>0</v>
      </c>
      <c r="BI1364">
        <f t="shared" si="127"/>
        <v>0</v>
      </c>
      <c r="BO1364">
        <f>IF(BF1364=1,VLOOKUP($A1364,'Full dataset'!$A$4:$IE$190,2007+BO$1-$C1364,FALSE),0)</f>
        <v>0</v>
      </c>
      <c r="BP1364">
        <f>IF(BF1364=1,VLOOKUP($A1364,'Full dataset'!$A$4:$IE$190,2007+BP$1-$C1364,FALSE),0)</f>
        <v>0</v>
      </c>
      <c r="BQ1364">
        <f>IF(BF1364=1,VLOOKUP($A1364,'Full dataset'!$A$4:$IE$190,2007+BQ$1-$C1364,FALSE),0)</f>
        <v>0</v>
      </c>
      <c r="BR1364">
        <f>IF($BG1364=1,VLOOKUP($A1364,'Full dataset'!$A$4:$IE$190,BR$1-2007+$C1364,FALSE),0)</f>
        <v>0</v>
      </c>
      <c r="BS1364">
        <f>IF($BG1364=1,VLOOKUP($A1364,'Full dataset'!$A$4:$IE$190,BS$1-2007+$C1364,FALSE),0)</f>
        <v>0</v>
      </c>
      <c r="BT1364">
        <f>IF($BG1364=1,VLOOKUP($A1364,'Full dataset'!$A$4:$IE$190,BT$1-2007+$C1364,FALSE),0)</f>
        <v>0</v>
      </c>
      <c r="BU1364">
        <f>IF($BG1364=1,VLOOKUP($A1364,'Full dataset'!$A$4:$IE$190,BU$1-2007+$C1364,FALSE),0)</f>
        <v>0</v>
      </c>
      <c r="BV1364">
        <f>IF($BG1364=1,VLOOKUP($A1364,'Full dataset'!$A$4:$IE$190,BV$1-2007+$C1364,FALSE),0)</f>
        <v>0</v>
      </c>
      <c r="BW1364">
        <f>IF($BG1364=1,VLOOKUP($A1364,'Full dataset'!$A$4:$IE$190,BW$1-2007+$C1364,FALSE),0)</f>
        <v>0</v>
      </c>
      <c r="BX1364">
        <f>IF($BG1364=1,VLOOKUP($A1364,'Full dataset'!$A$4:$IE$190,BX$1-2007+$C1364,FALSE),0)</f>
        <v>0</v>
      </c>
    </row>
    <row r="1365" spans="1:76" x14ac:dyDescent="0.25">
      <c r="A1365">
        <v>61</v>
      </c>
      <c r="B1365" t="s">
        <v>105</v>
      </c>
      <c r="C1365">
        <v>2014</v>
      </c>
      <c r="D1365" t="s">
        <v>591</v>
      </c>
      <c r="E1365">
        <f t="shared" si="128"/>
        <v>1</v>
      </c>
      <c r="F1365">
        <v>1</v>
      </c>
      <c r="G1365">
        <v>23731</v>
      </c>
      <c r="H1365">
        <v>0.45261391161717307</v>
      </c>
      <c r="I1365">
        <v>10956</v>
      </c>
      <c r="J1365">
        <v>0</v>
      </c>
      <c r="N1365">
        <v>0</v>
      </c>
      <c r="S1365">
        <v>5651</v>
      </c>
      <c r="T1365">
        <v>448140</v>
      </c>
      <c r="U1365">
        <v>1</v>
      </c>
      <c r="V1365">
        <v>1863</v>
      </c>
      <c r="W1365">
        <v>691192</v>
      </c>
      <c r="X1365">
        <v>206875</v>
      </c>
      <c r="Y1365">
        <v>1</v>
      </c>
      <c r="Z1365">
        <v>1</v>
      </c>
      <c r="AA1365" t="s">
        <v>782</v>
      </c>
      <c r="AB1365">
        <v>197845</v>
      </c>
      <c r="AC1365">
        <f>VLOOKUP(A1365,'Full dataset'!$A$4:$IE$190,2033-C1365,FALSE)</f>
        <v>1.2</v>
      </c>
      <c r="AD1365">
        <f>VLOOKUP(A1365,'Full dataset'!$A$4:$IE$190,2041-C1365,FALSE)</f>
        <v>61666</v>
      </c>
      <c r="AE1365">
        <f>VLOOKUP(A1365,'Full dataset'!$A$4:$IE$190,2050-C1365,FALSE)</f>
        <v>0</v>
      </c>
      <c r="AF1365">
        <v>0.6</v>
      </c>
      <c r="AG1365">
        <f>VLOOKUP($A1365,'Full dataset'!$A$4:$IE$190,2007+AG$1-$C1365,FALSE)</f>
        <v>720</v>
      </c>
      <c r="AH1365">
        <f>VLOOKUP($A1365,'Full dataset'!$A$4:$IE$190,2007+AH$1-$C1365,FALSE)</f>
        <v>9245</v>
      </c>
      <c r="AI1365">
        <f>VLOOKUP($A1365,'Full dataset'!$A$4:$IE$190,2007+AI$1-$C1365,FALSE)</f>
        <v>13506</v>
      </c>
      <c r="AJ1365">
        <f>VLOOKUP($A1365,'Full dataset'!$A$4:$IE$190,2007+AJ$1-$C1365,FALSE)</f>
        <v>1071</v>
      </c>
      <c r="AK1365">
        <f>VLOOKUP($A1365,'Full dataset'!$A$4:$IE$190,2007+AK$1-$C1365,FALSE)</f>
        <v>14</v>
      </c>
      <c r="AL1365">
        <f>VLOOKUP($A1365,'Full dataset'!$A$4:$IE$190,2007+AL$1-$C1365,FALSE)</f>
        <v>45.72</v>
      </c>
      <c r="AM1365">
        <f>VLOOKUP($A1365,'Full dataset'!$A$4:$IE$190,2007+AM$1-$C1365,FALSE)</f>
        <v>1512</v>
      </c>
      <c r="AN1365">
        <f>VLOOKUP($A1365,'Full dataset'!$A$4:$IE$190,2007+AN$1-$C1365,FALSE)</f>
        <v>456661</v>
      </c>
      <c r="AO1365" t="str">
        <f>VLOOKUP($A1365,'Full dataset'!$A$4:$IE$190,2007+AO$1-$C1365,FALSE)</f>
        <v>.</v>
      </c>
      <c r="AP1365" t="str">
        <f>VLOOKUP($A1365,'Full dataset'!$A$4:$IE$190,2007+AP$1-$C1365,FALSE)</f>
        <v>.</v>
      </c>
      <c r="AQ1365" t="str">
        <f>VLOOKUP($A1365,'Full dataset'!$A$4:$IE$190,2007+AQ$1-$C1365,FALSE)</f>
        <v>.</v>
      </c>
      <c r="AR1365" t="str">
        <f>VLOOKUP($A1365,'Full dataset'!$A$4:$IE$190,2007+AR$1-$C1365,FALSE)</f>
        <v>.</v>
      </c>
      <c r="AS1365">
        <f>VLOOKUP($A1365,'Full dataset'!$A$4:$IE$190,2007+AS$1-$C1365,FALSE)</f>
        <v>11.09</v>
      </c>
      <c r="AT1365" t="s">
        <v>726</v>
      </c>
      <c r="AU1365">
        <f>VLOOKUP(A1365,'Full dataset'!$A$4:$II$190,$AU$1,FALSE)</f>
        <v>2008</v>
      </c>
      <c r="AV1365">
        <v>0</v>
      </c>
      <c r="AW1365">
        <f>VLOOKUP(A1365,'Full dataset'!$A$5:$IM$190,247,FALSE)</f>
        <v>1</v>
      </c>
      <c r="AX1365">
        <f>VLOOKUP(A1365,'Full dataset'!$A$4:$II$190,242,FALSE)</f>
        <v>9999</v>
      </c>
      <c r="AY1365">
        <f>VLOOKUP(A1365,'Full dataset'!$A$5:$IM$190,246,FALSE)</f>
        <v>1</v>
      </c>
      <c r="AZ1365">
        <v>9999</v>
      </c>
      <c r="BA1365">
        <f>MAX(VLOOKUP($A1365,'Full dataset'!$A$4:$IX$190,BA$1,FALSE),AW1365)</f>
        <v>2</v>
      </c>
      <c r="BB1365">
        <f>IF(VLOOKUP($A1365,'Full dataset'!$A$4:$IX$190,BB$1,FALSE)&gt;0,VLOOKUP($A1365,'Full dataset'!$A$4:$IX$190,BB$1,FALSE),AU1365)</f>
        <v>2012</v>
      </c>
      <c r="BC1365">
        <f>MAX(VLOOKUP($A1365,'Full dataset'!$A$4:$IX$190,BC$1,FALSE),AY1365)</f>
        <v>1</v>
      </c>
      <c r="BD1365">
        <f>MAX(VLOOKUP($A1365,'Full dataset'!$A$4:$IX$190,BD$1,FALSE),AX1365)</f>
        <v>9999</v>
      </c>
      <c r="BE1365">
        <f t="shared" si="129"/>
        <v>2012</v>
      </c>
      <c r="BF1365">
        <f t="shared" si="130"/>
        <v>1</v>
      </c>
      <c r="BG1365">
        <f t="shared" si="131"/>
        <v>0</v>
      </c>
      <c r="BH1365">
        <f t="shared" si="126"/>
        <v>0</v>
      </c>
      <c r="BI1365">
        <f t="shared" si="127"/>
        <v>1</v>
      </c>
      <c r="BO1365">
        <f>IF(BF1365=1,VLOOKUP($A1365,'Full dataset'!$A$4:$IE$190,2007+BO$1-$C1365,FALSE),0)</f>
        <v>0</v>
      </c>
      <c r="BP1365">
        <f>IF(BF1365=1,VLOOKUP($A1365,'Full dataset'!$A$4:$IE$190,2007+BP$1-$C1365,FALSE),0)</f>
        <v>0</v>
      </c>
      <c r="BQ1365">
        <f>IF(BF1365=1,VLOOKUP($A1365,'Full dataset'!$A$4:$IE$190,2007+BQ$1-$C1365,FALSE),0)</f>
        <v>0</v>
      </c>
      <c r="BR1365">
        <f>IF($BG1365=1,VLOOKUP($A1365,'Full dataset'!$A$4:$IE$190,BR$1-2007+$C1365,FALSE),0)</f>
        <v>0</v>
      </c>
      <c r="BS1365">
        <f>IF($BG1365=1,VLOOKUP($A1365,'Full dataset'!$A$4:$IE$190,BS$1-2007+$C1365,FALSE),0)</f>
        <v>0</v>
      </c>
      <c r="BT1365">
        <f>IF($BG1365=1,VLOOKUP($A1365,'Full dataset'!$A$4:$IE$190,BT$1-2007+$C1365,FALSE),0)</f>
        <v>0</v>
      </c>
      <c r="BU1365">
        <f>IF($BG1365=1,VLOOKUP($A1365,'Full dataset'!$A$4:$IE$190,BU$1-2007+$C1365,FALSE),0)</f>
        <v>0</v>
      </c>
      <c r="BV1365">
        <f>IF($BG1365=1,VLOOKUP($A1365,'Full dataset'!$A$4:$IE$190,BV$1-2007+$C1365,FALSE),0)</f>
        <v>0</v>
      </c>
      <c r="BW1365">
        <f>IF($BG1365=1,VLOOKUP($A1365,'Full dataset'!$A$4:$IE$190,BW$1-2007+$C1365,FALSE),0)</f>
        <v>0</v>
      </c>
      <c r="BX1365">
        <f>IF($BG1365=1,VLOOKUP($A1365,'Full dataset'!$A$4:$IE$190,BX$1-2007+$C1365,FALSE),0)</f>
        <v>0</v>
      </c>
    </row>
    <row r="1366" spans="1:76" x14ac:dyDescent="0.25">
      <c r="A1366">
        <v>62</v>
      </c>
      <c r="B1366" t="s">
        <v>106</v>
      </c>
      <c r="C1366">
        <v>2014</v>
      </c>
      <c r="D1366" t="s">
        <v>591</v>
      </c>
      <c r="E1366">
        <f t="shared" si="128"/>
        <v>1</v>
      </c>
      <c r="F1366">
        <v>1</v>
      </c>
      <c r="G1366">
        <v>1880</v>
      </c>
      <c r="H1366">
        <v>0.52749719416386087</v>
      </c>
      <c r="I1366">
        <v>761</v>
      </c>
      <c r="J1366">
        <v>1</v>
      </c>
      <c r="K1366">
        <v>185</v>
      </c>
      <c r="L1366">
        <v>5.1907968574635241E-2</v>
      </c>
      <c r="M1366">
        <v>164</v>
      </c>
      <c r="N1366">
        <v>0</v>
      </c>
      <c r="S1366">
        <v>5945</v>
      </c>
      <c r="T1366">
        <v>451120</v>
      </c>
      <c r="U1366">
        <v>1</v>
      </c>
      <c r="V1366">
        <v>5795</v>
      </c>
      <c r="W1366">
        <v>54393</v>
      </c>
      <c r="X1366">
        <v>9592</v>
      </c>
      <c r="Y1366">
        <v>1</v>
      </c>
      <c r="Z1366">
        <v>0</v>
      </c>
      <c r="AA1366" t="s">
        <v>783</v>
      </c>
      <c r="AB1366">
        <v>7360</v>
      </c>
      <c r="AC1366">
        <f>VLOOKUP(A1366,'Full dataset'!$A$4:$IE$190,2033-C1366,FALSE)</f>
        <v>3.8</v>
      </c>
      <c r="AD1366">
        <f>VLOOKUP(A1366,'Full dataset'!$A$4:$IE$190,2041-C1366,FALSE)</f>
        <v>3273</v>
      </c>
      <c r="AE1366">
        <f>VLOOKUP(A1366,'Full dataset'!$A$4:$IE$190,2050-C1366,FALSE)</f>
        <v>0</v>
      </c>
      <c r="AF1366">
        <v>1.9</v>
      </c>
      <c r="AG1366">
        <f>VLOOKUP($A1366,'Full dataset'!$A$4:$IE$190,2007+AG$1-$C1366,FALSE)</f>
        <v>14.362</v>
      </c>
      <c r="AH1366">
        <f>VLOOKUP($A1366,'Full dataset'!$A$4:$IE$190,2007+AH$1-$C1366,FALSE)</f>
        <v>212.054</v>
      </c>
      <c r="AI1366">
        <f>VLOOKUP($A1366,'Full dataset'!$A$4:$IE$190,2007+AI$1-$C1366,FALSE)</f>
        <v>392.35399999999998</v>
      </c>
      <c r="AJ1366">
        <f>VLOOKUP($A1366,'Full dataset'!$A$4:$IE$190,2007+AJ$1-$C1366,FALSE)</f>
        <v>-34</v>
      </c>
      <c r="AK1366">
        <f>VLOOKUP($A1366,'Full dataset'!$A$4:$IE$190,2007+AK$1-$C1366,FALSE)</f>
        <v>-12</v>
      </c>
      <c r="AL1366">
        <f>VLOOKUP($A1366,'Full dataset'!$A$4:$IE$190,2007+AL$1-$C1366,FALSE)</f>
        <v>45.92</v>
      </c>
      <c r="AM1366">
        <f>VLOOKUP($A1366,'Full dataset'!$A$4:$IE$190,2007+AM$1-$C1366,FALSE)</f>
        <v>24</v>
      </c>
      <c r="AN1366">
        <f>VLOOKUP($A1366,'Full dataset'!$A$4:$IE$190,2007+AN$1-$C1366,FALSE)</f>
        <v>109817</v>
      </c>
      <c r="AO1366">
        <f>VLOOKUP($A1366,'Full dataset'!$A$4:$IE$190,2007+AO$1-$C1366,FALSE)</f>
        <v>16</v>
      </c>
      <c r="AP1366">
        <f>VLOOKUP($A1366,'Full dataset'!$A$4:$IE$190,2007+AP$1-$C1366,FALSE)</f>
        <v>15</v>
      </c>
      <c r="AQ1366">
        <f>VLOOKUP($A1366,'Full dataset'!$A$4:$IE$190,2007+AQ$1-$C1366,FALSE)</f>
        <v>4</v>
      </c>
      <c r="AR1366">
        <f>VLOOKUP($A1366,'Full dataset'!$A$4:$IE$190,2007+AR$1-$C1366,FALSE)</f>
        <v>30</v>
      </c>
      <c r="AS1366">
        <f>VLOOKUP($A1366,'Full dataset'!$A$4:$IE$190,2007+AS$1-$C1366,FALSE)</f>
        <v>23</v>
      </c>
      <c r="AT1366" t="s">
        <v>726</v>
      </c>
      <c r="AU1366">
        <f>VLOOKUP(A1366,'Full dataset'!$A$4:$II$190,$AU$1,FALSE)</f>
        <v>2008</v>
      </c>
      <c r="AV1366">
        <v>1</v>
      </c>
      <c r="AW1366">
        <f>VLOOKUP(A1366,'Full dataset'!$A$5:$IM$190,247,FALSE)</f>
        <v>1</v>
      </c>
      <c r="AX1366">
        <f>VLOOKUP(A1366,'Full dataset'!$A$4:$II$190,242,FALSE)</f>
        <v>2007</v>
      </c>
      <c r="AY1366">
        <f>VLOOKUP(A1366,'Full dataset'!$A$5:$IM$190,246,FALSE)</f>
        <v>1</v>
      </c>
      <c r="AZ1366">
        <v>9999</v>
      </c>
      <c r="BA1366">
        <f>MAX(VLOOKUP($A1366,'Full dataset'!$A$4:$IX$190,BA$1,FALSE),AW1366)</f>
        <v>1</v>
      </c>
      <c r="BB1366">
        <f>IF(VLOOKUP($A1366,'Full dataset'!$A$4:$IX$190,BB$1,FALSE)&gt;0,VLOOKUP($A1366,'Full dataset'!$A$4:$IX$190,BB$1,FALSE),AU1366)</f>
        <v>2008</v>
      </c>
      <c r="BC1366">
        <f>MAX(VLOOKUP($A1366,'Full dataset'!$A$4:$IX$190,BC$1,FALSE),AY1366)</f>
        <v>1</v>
      </c>
      <c r="BD1366">
        <f>MAX(VLOOKUP($A1366,'Full dataset'!$A$4:$IX$190,BD$1,FALSE),AX1366)</f>
        <v>2007</v>
      </c>
      <c r="BE1366">
        <f t="shared" si="129"/>
        <v>2007</v>
      </c>
      <c r="BF1366">
        <f t="shared" si="130"/>
        <v>0</v>
      </c>
      <c r="BG1366">
        <f t="shared" si="131"/>
        <v>0</v>
      </c>
      <c r="BH1366">
        <f t="shared" si="126"/>
        <v>0</v>
      </c>
      <c r="BI1366">
        <f t="shared" si="127"/>
        <v>0</v>
      </c>
      <c r="BO1366">
        <f>IF(BF1366=1,VLOOKUP($A1366,'Full dataset'!$A$4:$IE$190,2007+BO$1-$C1366,FALSE),0)</f>
        <v>0</v>
      </c>
      <c r="BP1366">
        <f>IF(BF1366=1,VLOOKUP($A1366,'Full dataset'!$A$4:$IE$190,2007+BP$1-$C1366,FALSE),0)</f>
        <v>0</v>
      </c>
      <c r="BQ1366">
        <f>IF(BF1366=1,VLOOKUP($A1366,'Full dataset'!$A$4:$IE$190,2007+BQ$1-$C1366,FALSE),0)</f>
        <v>0</v>
      </c>
      <c r="BR1366">
        <f>IF($BG1366=1,VLOOKUP($A1366,'Full dataset'!$A$4:$IE$190,BR$1-2007+$C1366,FALSE),0)</f>
        <v>0</v>
      </c>
      <c r="BS1366">
        <f>IF($BG1366=1,VLOOKUP($A1366,'Full dataset'!$A$4:$IE$190,BS$1-2007+$C1366,FALSE),0)</f>
        <v>0</v>
      </c>
      <c r="BT1366">
        <f>IF($BG1366=1,VLOOKUP($A1366,'Full dataset'!$A$4:$IE$190,BT$1-2007+$C1366,FALSE),0)</f>
        <v>0</v>
      </c>
      <c r="BU1366">
        <f>IF($BG1366=1,VLOOKUP($A1366,'Full dataset'!$A$4:$IE$190,BU$1-2007+$C1366,FALSE),0)</f>
        <v>0</v>
      </c>
      <c r="BV1366">
        <f>IF($BG1366=1,VLOOKUP($A1366,'Full dataset'!$A$4:$IE$190,BV$1-2007+$C1366,FALSE),0)</f>
        <v>0</v>
      </c>
      <c r="BW1366">
        <f>IF($BG1366=1,VLOOKUP($A1366,'Full dataset'!$A$4:$IE$190,BW$1-2007+$C1366,FALSE),0)</f>
        <v>0</v>
      </c>
      <c r="BX1366">
        <f>IF($BG1366=1,VLOOKUP($A1366,'Full dataset'!$A$4:$IE$190,BX$1-2007+$C1366,FALSE),0)</f>
        <v>0</v>
      </c>
    </row>
    <row r="1367" spans="1:76" x14ac:dyDescent="0.25">
      <c r="A1367">
        <v>63</v>
      </c>
      <c r="B1367" t="s">
        <v>107</v>
      </c>
      <c r="C1367">
        <v>2014</v>
      </c>
      <c r="D1367" t="s">
        <v>591</v>
      </c>
      <c r="E1367">
        <f t="shared" si="128"/>
        <v>1</v>
      </c>
      <c r="F1367">
        <v>1</v>
      </c>
      <c r="G1367">
        <v>24853</v>
      </c>
      <c r="H1367">
        <v>1.4672058563079284</v>
      </c>
      <c r="I1367">
        <v>8568</v>
      </c>
      <c r="J1367">
        <v>1</v>
      </c>
      <c r="K1367">
        <v>2346</v>
      </c>
      <c r="L1367">
        <v>0.13849695967884762</v>
      </c>
      <c r="M1367">
        <v>789</v>
      </c>
      <c r="N1367">
        <v>2</v>
      </c>
      <c r="O1367">
        <v>12644</v>
      </c>
      <c r="P1367">
        <v>0.74644311942853769</v>
      </c>
      <c r="Q1367">
        <v>51</v>
      </c>
      <c r="R1367">
        <v>40483</v>
      </c>
      <c r="S1367">
        <v>2040</v>
      </c>
      <c r="T1367">
        <v>311230</v>
      </c>
      <c r="U1367">
        <v>1</v>
      </c>
      <c r="V1367">
        <v>172</v>
      </c>
      <c r="W1367">
        <v>5920</v>
      </c>
      <c r="X1367">
        <v>2367</v>
      </c>
      <c r="Y1367">
        <v>1</v>
      </c>
      <c r="Z1367">
        <v>1</v>
      </c>
      <c r="AA1367" t="s">
        <v>784</v>
      </c>
      <c r="AB1367">
        <v>173599</v>
      </c>
      <c r="AC1367">
        <f>VLOOKUP(A1367,'Full dataset'!$A$4:$IE$190,2033-C1367,FALSE)</f>
        <v>3.7</v>
      </c>
      <c r="AD1367">
        <f>VLOOKUP(A1367,'Full dataset'!$A$4:$IE$190,2041-C1367,FALSE)</f>
        <v>16200</v>
      </c>
      <c r="AE1367">
        <f>VLOOKUP(A1367,'Full dataset'!$A$4:$IE$190,2050-C1367,FALSE)</f>
        <v>0</v>
      </c>
      <c r="AF1367">
        <v>1.85</v>
      </c>
      <c r="AG1367">
        <f>VLOOKUP($A1367,'Full dataset'!$A$4:$IE$190,2007+AG$1-$C1367,FALSE)</f>
        <v>1221.3</v>
      </c>
      <c r="AH1367">
        <f>VLOOKUP($A1367,'Full dataset'!$A$4:$IE$190,2007+AH$1-$C1367,FALSE)</f>
        <v>21964.5</v>
      </c>
      <c r="AI1367">
        <f>VLOOKUP($A1367,'Full dataset'!$A$4:$IE$190,2007+AI$1-$C1367,FALSE)</f>
        <v>17630.3</v>
      </c>
      <c r="AJ1367">
        <f>VLOOKUP($A1367,'Full dataset'!$A$4:$IE$190,2007+AJ$1-$C1367,FALSE)</f>
        <v>96</v>
      </c>
      <c r="AK1367" t="str">
        <f>VLOOKUP($A1367,'Full dataset'!$A$4:$IE$190,2007+AK$1-$C1367,FALSE)</f>
        <v>.</v>
      </c>
      <c r="AL1367">
        <f>VLOOKUP($A1367,'Full dataset'!$A$4:$IE$190,2007+AL$1-$C1367,FALSE)</f>
        <v>30.61</v>
      </c>
      <c r="AM1367" t="str">
        <f>VLOOKUP($A1367,'Full dataset'!$A$4:$IE$190,2007+AM$1-$C1367,FALSE)</f>
        <v>.</v>
      </c>
      <c r="AN1367" t="str">
        <f>VLOOKUP($A1367,'Full dataset'!$A$4:$IE$190,2007+AN$1-$C1367,FALSE)</f>
        <v>.</v>
      </c>
      <c r="AO1367" t="str">
        <f>VLOOKUP($A1367,'Full dataset'!$A$4:$IE$190,2007+AO$1-$C1367,FALSE)</f>
        <v>.</v>
      </c>
      <c r="AP1367" t="str">
        <f>VLOOKUP($A1367,'Full dataset'!$A$4:$IE$190,2007+AP$1-$C1367,FALSE)</f>
        <v>.</v>
      </c>
      <c r="AQ1367">
        <f>VLOOKUP($A1367,'Full dataset'!$A$4:$IE$190,2007+AQ$1-$C1367,FALSE)</f>
        <v>2</v>
      </c>
      <c r="AR1367">
        <f>VLOOKUP($A1367,'Full dataset'!$A$4:$IE$190,2007+AR$1-$C1367,FALSE)</f>
        <v>4</v>
      </c>
      <c r="AS1367" t="str">
        <f>VLOOKUP($A1367,'Full dataset'!$A$4:$IE$190,2007+AS$1-$C1367,FALSE)</f>
        <v>.</v>
      </c>
      <c r="AT1367" t="s">
        <v>726</v>
      </c>
      <c r="AU1367">
        <f>VLOOKUP(A1367,'Full dataset'!$A$4:$II$190,$AU$1,FALSE)</f>
        <v>2010</v>
      </c>
      <c r="AV1367">
        <v>1</v>
      </c>
      <c r="AW1367">
        <f>VLOOKUP(A1367,'Full dataset'!$A$5:$IM$190,247,FALSE)</f>
        <v>2</v>
      </c>
      <c r="AX1367">
        <f>VLOOKUP(A1367,'Full dataset'!$A$4:$II$190,242,FALSE)</f>
        <v>2009</v>
      </c>
      <c r="AY1367">
        <f>VLOOKUP(A1367,'Full dataset'!$A$5:$IM$190,246,FALSE)</f>
        <v>2</v>
      </c>
      <c r="AZ1367">
        <v>9999</v>
      </c>
      <c r="BA1367">
        <f>MAX(VLOOKUP($A1367,'Full dataset'!$A$4:$IX$190,BA$1,FALSE),AW1367)</f>
        <v>2</v>
      </c>
      <c r="BB1367">
        <f>IF(VLOOKUP($A1367,'Full dataset'!$A$4:$IX$190,BB$1,FALSE)&gt;0,VLOOKUP($A1367,'Full dataset'!$A$4:$IX$190,BB$1,FALSE),AU1367)</f>
        <v>2010</v>
      </c>
      <c r="BC1367">
        <f>MAX(VLOOKUP($A1367,'Full dataset'!$A$4:$IX$190,BC$1,FALSE),AY1367)</f>
        <v>2</v>
      </c>
      <c r="BD1367">
        <f>MAX(VLOOKUP($A1367,'Full dataset'!$A$4:$IX$190,BD$1,FALSE),AX1367)</f>
        <v>2009</v>
      </c>
      <c r="BE1367">
        <f t="shared" si="129"/>
        <v>2009</v>
      </c>
      <c r="BF1367">
        <f t="shared" si="130"/>
        <v>1</v>
      </c>
      <c r="BG1367">
        <f t="shared" si="131"/>
        <v>1</v>
      </c>
      <c r="BH1367">
        <f t="shared" si="126"/>
        <v>0</v>
      </c>
      <c r="BI1367">
        <f t="shared" si="127"/>
        <v>1</v>
      </c>
      <c r="BO1367">
        <f>IF(BF1367=1,VLOOKUP($A1367,'Full dataset'!$A$4:$IE$190,2007+BO$1-$C1367,FALSE),0)</f>
        <v>172</v>
      </c>
      <c r="BP1367">
        <f>IF(BF1367=1,VLOOKUP($A1367,'Full dataset'!$A$4:$IE$190,2007+BP$1-$C1367,FALSE),0)</f>
        <v>109</v>
      </c>
      <c r="BQ1367">
        <f>IF(BF1367=1,VLOOKUP($A1367,'Full dataset'!$A$4:$IE$190,2007+BQ$1-$C1367,FALSE),0)</f>
        <v>11752</v>
      </c>
      <c r="BR1367">
        <f>IF($BG1367=1,VLOOKUP($A1367,'Full dataset'!$A$4:$IE$190,BR$1-2007+$C1367,FALSE),0)</f>
        <v>92</v>
      </c>
      <c r="BS1367">
        <f>IF($BG1367=1,VLOOKUP($A1367,'Full dataset'!$A$4:$IE$190,BS$1-2007+$C1367,FALSE),0)</f>
        <v>244</v>
      </c>
      <c r="BT1367">
        <f>IF($BG1367=1,VLOOKUP($A1367,'Full dataset'!$A$4:$IE$190,BT$1-2007+$C1367,FALSE),0)</f>
        <v>1436</v>
      </c>
      <c r="BU1367">
        <f>IF($BG1367=1,VLOOKUP($A1367,'Full dataset'!$A$4:$IE$190,BU$1-2007+$C1367,FALSE),0)</f>
        <v>397</v>
      </c>
      <c r="BV1367">
        <f>IF($BG1367=1,VLOOKUP($A1367,'Full dataset'!$A$4:$IE$190,BV$1-2007+$C1367,FALSE),0)</f>
        <v>26</v>
      </c>
      <c r="BW1367">
        <f>IF($BG1367=1,VLOOKUP($A1367,'Full dataset'!$A$4:$IE$190,BW$1-2007+$C1367,FALSE),0)</f>
        <v>112</v>
      </c>
      <c r="BX1367">
        <f>IF($BG1367=1,VLOOKUP($A1367,'Full dataset'!$A$4:$IE$190,BX$1-2007+$C1367,FALSE),0)</f>
        <v>38</v>
      </c>
    </row>
    <row r="1368" spans="1:76" x14ac:dyDescent="0.25">
      <c r="A1368">
        <v>64</v>
      </c>
      <c r="B1368" t="s">
        <v>108</v>
      </c>
      <c r="C1368">
        <v>2014</v>
      </c>
      <c r="D1368" t="s">
        <v>582</v>
      </c>
      <c r="E1368">
        <f t="shared" si="128"/>
        <v>0</v>
      </c>
      <c r="F1368">
        <v>1</v>
      </c>
      <c r="G1368">
        <v>979</v>
      </c>
      <c r="H1368">
        <v>0.62998712998713002</v>
      </c>
      <c r="I1368">
        <v>380</v>
      </c>
      <c r="J1368">
        <v>0</v>
      </c>
      <c r="N1368">
        <v>0</v>
      </c>
      <c r="U1368">
        <v>1</v>
      </c>
      <c r="V1368">
        <v>233</v>
      </c>
      <c r="W1368">
        <v>240</v>
      </c>
      <c r="X1368">
        <v>709</v>
      </c>
      <c r="Y1368">
        <v>1</v>
      </c>
      <c r="Z1368">
        <v>1</v>
      </c>
      <c r="AA1368" t="s">
        <v>785</v>
      </c>
      <c r="AB1368">
        <v>4956</v>
      </c>
      <c r="AC1368">
        <f>VLOOKUP(A1368,'Full dataset'!$A$4:$IE$190,2033-C1368,FALSE)</f>
        <v>1.9</v>
      </c>
      <c r="AD1368">
        <f>VLOOKUP(A1368,'Full dataset'!$A$4:$IE$190,2041-C1368,FALSE)</f>
        <v>1861</v>
      </c>
      <c r="AE1368">
        <f>VLOOKUP(A1368,'Full dataset'!$A$4:$IE$190,2050-C1368,FALSE)</f>
        <v>0</v>
      </c>
      <c r="AF1368">
        <v>0.95</v>
      </c>
      <c r="AG1368" t="str">
        <f>VLOOKUP($A1368,'Full dataset'!$A$4:$IE$190,2007+AG$1-$C1368,FALSE)</f>
        <v>.</v>
      </c>
      <c r="AH1368" t="str">
        <f>VLOOKUP($A1368,'Full dataset'!$A$4:$IE$190,2007+AH$1-$C1368,FALSE)</f>
        <v>.</v>
      </c>
      <c r="AI1368">
        <f>VLOOKUP($A1368,'Full dataset'!$A$4:$IE$190,2007+AI$1-$C1368,FALSE)</f>
        <v>433</v>
      </c>
      <c r="AJ1368">
        <f>VLOOKUP($A1368,'Full dataset'!$A$4:$IE$190,2007+AJ$1-$C1368,FALSE)</f>
        <v>72</v>
      </c>
      <c r="AK1368">
        <f>VLOOKUP($A1368,'Full dataset'!$A$4:$IE$190,2007+AK$1-$C1368,FALSE)</f>
        <v>7</v>
      </c>
      <c r="AL1368">
        <f>VLOOKUP($A1368,'Full dataset'!$A$4:$IE$190,2007+AL$1-$C1368,FALSE)</f>
        <v>95.2</v>
      </c>
      <c r="AM1368">
        <f>VLOOKUP($A1368,'Full dataset'!$A$4:$IE$190,2007+AM$1-$C1368,FALSE)</f>
        <v>73</v>
      </c>
      <c r="AN1368">
        <f>VLOOKUP($A1368,'Full dataset'!$A$4:$IE$190,2007+AN$1-$C1368,FALSE)</f>
        <v>7469</v>
      </c>
      <c r="AO1368">
        <f>VLOOKUP($A1368,'Full dataset'!$A$4:$IE$190,2007+AO$1-$C1368,FALSE)</f>
        <v>11</v>
      </c>
      <c r="AP1368">
        <f>VLOOKUP($A1368,'Full dataset'!$A$4:$IE$190,2007+AP$1-$C1368,FALSE)</f>
        <v>10</v>
      </c>
      <c r="AQ1368">
        <f>VLOOKUP($A1368,'Full dataset'!$A$4:$IE$190,2007+AQ$1-$C1368,FALSE)</f>
        <v>8</v>
      </c>
      <c r="AR1368">
        <f>VLOOKUP($A1368,'Full dataset'!$A$4:$IE$190,2007+AR$1-$C1368,FALSE)</f>
        <v>13</v>
      </c>
      <c r="AS1368">
        <f>VLOOKUP($A1368,'Full dataset'!$A$4:$IE$190,2007+AS$1-$C1368,FALSE)</f>
        <v>33</v>
      </c>
      <c r="AT1368" t="s">
        <v>726</v>
      </c>
      <c r="AU1368">
        <f>VLOOKUP(A1368,'Full dataset'!$A$4:$II$190,$AU$1,FALSE)</f>
        <v>2014</v>
      </c>
      <c r="AV1368">
        <v>0</v>
      </c>
      <c r="AW1368">
        <f>VLOOKUP(A1368,'Full dataset'!$A$5:$IM$190,247,FALSE)</f>
        <v>1</v>
      </c>
      <c r="AX1368">
        <f>VLOOKUP(A1368,'Full dataset'!$A$4:$II$190,242,FALSE)</f>
        <v>9999</v>
      </c>
      <c r="AY1368">
        <f>VLOOKUP(A1368,'Full dataset'!$A$5:$IM$190,246,FALSE)</f>
        <v>0</v>
      </c>
      <c r="AZ1368">
        <v>9999</v>
      </c>
      <c r="BA1368">
        <f>MAX(VLOOKUP($A1368,'Full dataset'!$A$4:$IX$190,BA$1,FALSE),AW1368)</f>
        <v>1</v>
      </c>
      <c r="BB1368">
        <f>IF(VLOOKUP($A1368,'Full dataset'!$A$4:$IX$190,BB$1,FALSE)&gt;0,VLOOKUP($A1368,'Full dataset'!$A$4:$IX$190,BB$1,FALSE),AU1368)</f>
        <v>2014</v>
      </c>
      <c r="BC1368">
        <f>MAX(VLOOKUP($A1368,'Full dataset'!$A$4:$IX$190,BC$1,FALSE),AY1368)</f>
        <v>0</v>
      </c>
      <c r="BD1368">
        <f>MAX(VLOOKUP($A1368,'Full dataset'!$A$4:$IX$190,BD$1,FALSE),AX1368)</f>
        <v>9999</v>
      </c>
      <c r="BE1368">
        <f t="shared" si="129"/>
        <v>2014</v>
      </c>
      <c r="BF1368">
        <f t="shared" si="130"/>
        <v>0</v>
      </c>
      <c r="BG1368">
        <f t="shared" si="131"/>
        <v>0</v>
      </c>
      <c r="BH1368">
        <f t="shared" si="126"/>
        <v>0</v>
      </c>
      <c r="BI1368">
        <f t="shared" si="127"/>
        <v>0</v>
      </c>
      <c r="BO1368">
        <f>IF(BF1368=1,VLOOKUP($A1368,'Full dataset'!$A$4:$IE$190,2007+BO$1-$C1368,FALSE),0)</f>
        <v>0</v>
      </c>
      <c r="BP1368">
        <f>IF(BF1368=1,VLOOKUP($A1368,'Full dataset'!$A$4:$IE$190,2007+BP$1-$C1368,FALSE),0)</f>
        <v>0</v>
      </c>
      <c r="BQ1368">
        <f>IF(BF1368=1,VLOOKUP($A1368,'Full dataset'!$A$4:$IE$190,2007+BQ$1-$C1368,FALSE),0)</f>
        <v>0</v>
      </c>
      <c r="BR1368">
        <f>IF($BG1368=1,VLOOKUP($A1368,'Full dataset'!$A$4:$IE$190,BR$1-2007+$C1368,FALSE),0)</f>
        <v>0</v>
      </c>
      <c r="BS1368">
        <f>IF($BG1368=1,VLOOKUP($A1368,'Full dataset'!$A$4:$IE$190,BS$1-2007+$C1368,FALSE),0)</f>
        <v>0</v>
      </c>
      <c r="BT1368">
        <f>IF($BG1368=1,VLOOKUP($A1368,'Full dataset'!$A$4:$IE$190,BT$1-2007+$C1368,FALSE),0)</f>
        <v>0</v>
      </c>
      <c r="BU1368">
        <f>IF($BG1368=1,VLOOKUP($A1368,'Full dataset'!$A$4:$IE$190,BU$1-2007+$C1368,FALSE),0)</f>
        <v>0</v>
      </c>
      <c r="BV1368">
        <f>IF($BG1368=1,VLOOKUP($A1368,'Full dataset'!$A$4:$IE$190,BV$1-2007+$C1368,FALSE),0)</f>
        <v>0</v>
      </c>
      <c r="BW1368">
        <f>IF($BG1368=1,VLOOKUP($A1368,'Full dataset'!$A$4:$IE$190,BW$1-2007+$C1368,FALSE),0)</f>
        <v>0</v>
      </c>
      <c r="BX1368">
        <f>IF($BG1368=1,VLOOKUP($A1368,'Full dataset'!$A$4:$IE$190,BX$1-2007+$C1368,FALSE),0)</f>
        <v>0</v>
      </c>
    </row>
    <row r="1369" spans="1:76" x14ac:dyDescent="0.25">
      <c r="A1369">
        <v>65</v>
      </c>
      <c r="B1369" t="s">
        <v>109</v>
      </c>
      <c r="C1369">
        <v>2014</v>
      </c>
      <c r="D1369" t="s">
        <v>587</v>
      </c>
      <c r="E1369">
        <f t="shared" si="128"/>
        <v>0</v>
      </c>
      <c r="F1369">
        <v>1</v>
      </c>
      <c r="G1369">
        <v>1401</v>
      </c>
      <c r="H1369">
        <v>0.19310820124052377</v>
      </c>
      <c r="I1369">
        <v>922</v>
      </c>
      <c r="J1369">
        <v>1</v>
      </c>
      <c r="K1369">
        <v>75</v>
      </c>
      <c r="L1369">
        <v>1.0337698139214336E-2</v>
      </c>
      <c r="M1369">
        <v>219</v>
      </c>
      <c r="N1369">
        <v>2</v>
      </c>
      <c r="O1369">
        <v>478</v>
      </c>
      <c r="P1369">
        <v>6.5885596140592695E-2</v>
      </c>
      <c r="Q1369">
        <v>4</v>
      </c>
      <c r="R1369">
        <v>39965</v>
      </c>
      <c r="U1369">
        <v>1</v>
      </c>
      <c r="V1369">
        <v>0</v>
      </c>
      <c r="W1369">
        <v>2</v>
      </c>
      <c r="X1369">
        <v>0</v>
      </c>
      <c r="Y1369">
        <v>1</v>
      </c>
      <c r="Z1369">
        <v>0</v>
      </c>
      <c r="AA1369" t="s">
        <v>786</v>
      </c>
      <c r="AB1369">
        <v>8608</v>
      </c>
      <c r="AC1369">
        <f>VLOOKUP(A1369,'Full dataset'!$A$4:$IE$190,2033-C1369,FALSE)</f>
        <v>7.6</v>
      </c>
      <c r="AD1369">
        <f>VLOOKUP(A1369,'Full dataset'!$A$4:$IE$190,2041-C1369,FALSE)</f>
        <v>10312</v>
      </c>
      <c r="AE1369">
        <f>VLOOKUP(A1369,'Full dataset'!$A$4:$IE$190,2050-C1369,FALSE)</f>
        <v>0</v>
      </c>
      <c r="AF1369">
        <v>3.8</v>
      </c>
      <c r="AG1369">
        <f>VLOOKUP($A1369,'Full dataset'!$A$4:$IE$190,2007+AG$1-$C1369,FALSE)</f>
        <v>175.34</v>
      </c>
      <c r="AH1369">
        <f>VLOOKUP($A1369,'Full dataset'!$A$4:$IE$190,2007+AH$1-$C1369,FALSE)</f>
        <v>2439.3310000000001</v>
      </c>
      <c r="AI1369">
        <f>VLOOKUP($A1369,'Full dataset'!$A$4:$IE$190,2007+AI$1-$C1369,FALSE)</f>
        <v>2155.5459999999998</v>
      </c>
      <c r="AJ1369">
        <f>VLOOKUP($A1369,'Full dataset'!$A$4:$IE$190,2007+AJ$1-$C1369,FALSE)</f>
        <v>1218</v>
      </c>
      <c r="AK1369">
        <f>VLOOKUP($A1369,'Full dataset'!$A$4:$IE$190,2007+AK$1-$C1369,FALSE)</f>
        <v>15</v>
      </c>
      <c r="AL1369">
        <f>VLOOKUP($A1369,'Full dataset'!$A$4:$IE$190,2007+AL$1-$C1369,FALSE)</f>
        <v>66.61</v>
      </c>
      <c r="AM1369">
        <f>VLOOKUP($A1369,'Full dataset'!$A$4:$IE$190,2007+AM$1-$C1369,FALSE)</f>
        <v>679</v>
      </c>
      <c r="AN1369">
        <f>VLOOKUP($A1369,'Full dataset'!$A$4:$IE$190,2007+AN$1-$C1369,FALSE)</f>
        <v>122134</v>
      </c>
      <c r="AO1369">
        <f>VLOOKUP($A1369,'Full dataset'!$A$4:$IE$190,2007+AO$1-$C1369,FALSE)</f>
        <v>4</v>
      </c>
      <c r="AP1369">
        <f>VLOOKUP($A1369,'Full dataset'!$A$4:$IE$190,2007+AP$1-$C1369,FALSE)</f>
        <v>3</v>
      </c>
      <c r="AQ1369">
        <f>VLOOKUP($A1369,'Full dataset'!$A$4:$IE$190,2007+AQ$1-$C1369,FALSE)</f>
        <v>2</v>
      </c>
      <c r="AR1369">
        <f>VLOOKUP($A1369,'Full dataset'!$A$4:$IE$190,2007+AR$1-$C1369,FALSE)</f>
        <v>5</v>
      </c>
      <c r="AS1369">
        <f>VLOOKUP($A1369,'Full dataset'!$A$4:$IE$190,2007+AS$1-$C1369,FALSE)</f>
        <v>45</v>
      </c>
      <c r="AT1369" t="s">
        <v>726</v>
      </c>
      <c r="AU1369">
        <f>VLOOKUP(A1369,'Full dataset'!$A$4:$II$190,$AU$1,FALSE)</f>
        <v>2015</v>
      </c>
      <c r="AV1369">
        <v>1</v>
      </c>
      <c r="AW1369">
        <f>VLOOKUP(A1369,'Full dataset'!$A$5:$IM$190,247,FALSE)</f>
        <v>1</v>
      </c>
      <c r="AX1369">
        <f>VLOOKUP(A1369,'Full dataset'!$A$4:$II$190,242,FALSE)</f>
        <v>2008</v>
      </c>
      <c r="AY1369">
        <f>VLOOKUP(A1369,'Full dataset'!$A$5:$IM$190,246,FALSE)</f>
        <v>2</v>
      </c>
      <c r="AZ1369">
        <v>9999</v>
      </c>
      <c r="BA1369">
        <f>MAX(VLOOKUP($A1369,'Full dataset'!$A$4:$IX$190,BA$1,FALSE),AW1369)</f>
        <v>2</v>
      </c>
      <c r="BB1369">
        <f>IF(VLOOKUP($A1369,'Full dataset'!$A$4:$IX$190,BB$1,FALSE)&gt;0,VLOOKUP($A1369,'Full dataset'!$A$4:$IX$190,BB$1,FALSE),AU1369)</f>
        <v>2009</v>
      </c>
      <c r="BC1369">
        <f>MAX(VLOOKUP($A1369,'Full dataset'!$A$4:$IX$190,BC$1,FALSE),AY1369)</f>
        <v>2</v>
      </c>
      <c r="BD1369">
        <f>MAX(VLOOKUP($A1369,'Full dataset'!$A$4:$IX$190,BD$1,FALSE),AX1369)</f>
        <v>2008</v>
      </c>
      <c r="BE1369">
        <f t="shared" si="129"/>
        <v>2008</v>
      </c>
      <c r="BF1369">
        <f t="shared" si="130"/>
        <v>1</v>
      </c>
      <c r="BG1369">
        <f t="shared" si="131"/>
        <v>1</v>
      </c>
      <c r="BH1369">
        <f t="shared" si="126"/>
        <v>0</v>
      </c>
      <c r="BI1369">
        <f t="shared" si="127"/>
        <v>1</v>
      </c>
      <c r="BO1369">
        <f>IF(BF1369=1,VLOOKUP($A1369,'Full dataset'!$A$4:$IE$190,2007+BO$1-$C1369,FALSE),0)</f>
        <v>0</v>
      </c>
      <c r="BP1369">
        <f>IF(BF1369=1,VLOOKUP($A1369,'Full dataset'!$A$4:$IE$190,2007+BP$1-$C1369,FALSE),0)</f>
        <v>0</v>
      </c>
      <c r="BQ1369">
        <f>IF(BF1369=1,VLOOKUP($A1369,'Full dataset'!$A$4:$IE$190,2007+BQ$1-$C1369,FALSE),0)</f>
        <v>0</v>
      </c>
      <c r="BR1369">
        <f>IF($BG1369=1,VLOOKUP($A1369,'Full dataset'!$A$4:$IE$190,BR$1-2007+$C1369,FALSE),0)</f>
        <v>83</v>
      </c>
      <c r="BS1369">
        <f>IF($BG1369=1,VLOOKUP($A1369,'Full dataset'!$A$4:$IE$190,BS$1-2007+$C1369,FALSE),0)</f>
        <v>5</v>
      </c>
      <c r="BT1369">
        <f>IF($BG1369=1,VLOOKUP($A1369,'Full dataset'!$A$4:$IE$190,BT$1-2007+$C1369,FALSE),0)</f>
        <v>114</v>
      </c>
      <c r="BU1369">
        <f>IF($BG1369=1,VLOOKUP($A1369,'Full dataset'!$A$4:$IE$190,BU$1-2007+$C1369,FALSE),0)</f>
        <v>16</v>
      </c>
      <c r="BV1369">
        <f>IF($BG1369=1,VLOOKUP($A1369,'Full dataset'!$A$4:$IE$190,BV$1-2007+$C1369,FALSE),0)</f>
        <v>0</v>
      </c>
      <c r="BW1369">
        <f>IF($BG1369=1,VLOOKUP($A1369,'Full dataset'!$A$4:$IE$190,BW$1-2007+$C1369,FALSE),0)</f>
        <v>0</v>
      </c>
      <c r="BX1369">
        <f>IF($BG1369=1,VLOOKUP($A1369,'Full dataset'!$A$4:$IE$190,BX$1-2007+$C1369,FALSE),0)</f>
        <v>14</v>
      </c>
    </row>
    <row r="1370" spans="1:76" x14ac:dyDescent="0.25">
      <c r="A1370">
        <v>66</v>
      </c>
      <c r="B1370" t="s">
        <v>585</v>
      </c>
      <c r="C1370">
        <v>2014</v>
      </c>
      <c r="D1370" t="s">
        <v>582</v>
      </c>
      <c r="E1370">
        <f t="shared" si="128"/>
        <v>0</v>
      </c>
      <c r="F1370">
        <v>1</v>
      </c>
      <c r="G1370">
        <v>1452</v>
      </c>
      <c r="H1370">
        <v>0.1250107619457598</v>
      </c>
      <c r="I1370">
        <v>741</v>
      </c>
      <c r="J1370">
        <v>0</v>
      </c>
      <c r="N1370">
        <v>0</v>
      </c>
      <c r="U1370">
        <v>1</v>
      </c>
      <c r="V1370">
        <v>4284</v>
      </c>
      <c r="W1370">
        <v>16524</v>
      </c>
      <c r="X1370">
        <v>8959</v>
      </c>
      <c r="Y1370">
        <v>1</v>
      </c>
      <c r="Z1370">
        <v>0</v>
      </c>
      <c r="AA1370" t="s">
        <v>787</v>
      </c>
      <c r="AB1370">
        <v>12778</v>
      </c>
      <c r="AC1370">
        <f>VLOOKUP(A1370,'Full dataset'!$A$4:$IE$190,2033-C1370,FALSE)</f>
        <v>5.3</v>
      </c>
      <c r="AD1370">
        <f>VLOOKUP(A1370,'Full dataset'!$A$4:$IE$190,2041-C1370,FALSE)</f>
        <v>16864</v>
      </c>
      <c r="AE1370">
        <f>VLOOKUP(A1370,'Full dataset'!$A$4:$IE$190,2050-C1370,FALSE)</f>
        <v>0</v>
      </c>
      <c r="AF1370">
        <v>2.65</v>
      </c>
      <c r="AG1370" t="str">
        <f>VLOOKUP($A1370,'Full dataset'!$A$4:$IE$190,2007+AG$1-$C1370,FALSE)</f>
        <v>.</v>
      </c>
      <c r="AH1370" t="str">
        <f>VLOOKUP($A1370,'Full dataset'!$A$4:$IE$190,2007+AH$1-$C1370,FALSE)</f>
        <v>.</v>
      </c>
      <c r="AI1370" t="str">
        <f>VLOOKUP($A1370,'Full dataset'!$A$4:$IE$190,2007+AI$1-$C1370,FALSE)</f>
        <v>.</v>
      </c>
      <c r="AJ1370">
        <f>VLOOKUP($A1370,'Full dataset'!$A$4:$IE$190,2007+AJ$1-$C1370,FALSE)</f>
        <v>942</v>
      </c>
      <c r="AK1370">
        <f>VLOOKUP($A1370,'Full dataset'!$A$4:$IE$190,2007+AK$1-$C1370,FALSE)</f>
        <v>6</v>
      </c>
      <c r="AL1370">
        <f>VLOOKUP($A1370,'Full dataset'!$A$4:$IE$190,2007+AL$1-$C1370,FALSE)</f>
        <v>57.86</v>
      </c>
      <c r="AM1370">
        <f>VLOOKUP($A1370,'Full dataset'!$A$4:$IE$190,2007+AM$1-$C1370,FALSE)</f>
        <v>500</v>
      </c>
      <c r="AN1370">
        <f>VLOOKUP($A1370,'Full dataset'!$A$4:$IE$190,2007+AN$1-$C1370,FALSE)</f>
        <v>428102</v>
      </c>
      <c r="AO1370">
        <f>VLOOKUP($A1370,'Full dataset'!$A$4:$IE$190,2007+AO$1-$C1370,FALSE)</f>
        <v>13</v>
      </c>
      <c r="AP1370">
        <f>VLOOKUP($A1370,'Full dataset'!$A$4:$IE$190,2007+AP$1-$C1370,FALSE)</f>
        <v>9</v>
      </c>
      <c r="AQ1370">
        <f>VLOOKUP($A1370,'Full dataset'!$A$4:$IE$190,2007+AQ$1-$C1370,FALSE)</f>
        <v>10</v>
      </c>
      <c r="AR1370">
        <f>VLOOKUP($A1370,'Full dataset'!$A$4:$IE$190,2007+AR$1-$C1370,FALSE)</f>
        <v>14</v>
      </c>
      <c r="AS1370">
        <f>VLOOKUP($A1370,'Full dataset'!$A$4:$IE$190,2007+AS$1-$C1370,FALSE)</f>
        <v>123</v>
      </c>
      <c r="AT1370" t="s">
        <v>726</v>
      </c>
      <c r="AU1370">
        <f>VLOOKUP(A1370,'Full dataset'!$A$4:$II$190,$AU$1,FALSE)</f>
        <v>2013</v>
      </c>
      <c r="AV1370">
        <v>0</v>
      </c>
      <c r="AW1370">
        <f>VLOOKUP(A1370,'Full dataset'!$A$5:$IM$190,247,FALSE)</f>
        <v>1</v>
      </c>
      <c r="AX1370">
        <f>VLOOKUP(A1370,'Full dataset'!$A$4:$II$190,242,FALSE)</f>
        <v>2009</v>
      </c>
      <c r="AY1370">
        <f>VLOOKUP(A1370,'Full dataset'!$A$5:$IM$190,246,FALSE)</f>
        <v>1</v>
      </c>
      <c r="AZ1370">
        <v>9999</v>
      </c>
      <c r="BA1370">
        <f>MAX(VLOOKUP($A1370,'Full dataset'!$A$4:$IX$190,BA$1,FALSE),AW1370)</f>
        <v>1</v>
      </c>
      <c r="BB1370">
        <f>IF(VLOOKUP($A1370,'Full dataset'!$A$4:$IX$190,BB$1,FALSE)&gt;0,VLOOKUP($A1370,'Full dataset'!$A$4:$IX$190,BB$1,FALSE),AU1370)</f>
        <v>2013</v>
      </c>
      <c r="BC1370">
        <f>MAX(VLOOKUP($A1370,'Full dataset'!$A$4:$IX$190,BC$1,FALSE),AY1370)</f>
        <v>1</v>
      </c>
      <c r="BD1370">
        <f>MAX(VLOOKUP($A1370,'Full dataset'!$A$4:$IX$190,BD$1,FALSE),AX1370)</f>
        <v>2009</v>
      </c>
      <c r="BE1370">
        <f t="shared" si="129"/>
        <v>2009</v>
      </c>
      <c r="BF1370">
        <f t="shared" si="130"/>
        <v>0</v>
      </c>
      <c r="BG1370">
        <f t="shared" si="131"/>
        <v>0</v>
      </c>
      <c r="BH1370">
        <f t="shared" si="126"/>
        <v>0</v>
      </c>
      <c r="BI1370">
        <f t="shared" si="127"/>
        <v>0</v>
      </c>
      <c r="BO1370">
        <f>IF(BF1370=1,VLOOKUP($A1370,'Full dataset'!$A$4:$IE$190,2007+BO$1-$C1370,FALSE),0)</f>
        <v>0</v>
      </c>
      <c r="BP1370">
        <f>IF(BF1370=1,VLOOKUP($A1370,'Full dataset'!$A$4:$IE$190,2007+BP$1-$C1370,FALSE),0)</f>
        <v>0</v>
      </c>
      <c r="BQ1370">
        <f>IF(BF1370=1,VLOOKUP($A1370,'Full dataset'!$A$4:$IE$190,2007+BQ$1-$C1370,FALSE),0)</f>
        <v>0</v>
      </c>
      <c r="BR1370">
        <f>IF($BG1370=1,VLOOKUP($A1370,'Full dataset'!$A$4:$IE$190,BR$1-2007+$C1370,FALSE),0)</f>
        <v>0</v>
      </c>
      <c r="BS1370">
        <f>IF($BG1370=1,VLOOKUP($A1370,'Full dataset'!$A$4:$IE$190,BS$1-2007+$C1370,FALSE),0)</f>
        <v>0</v>
      </c>
      <c r="BT1370">
        <f>IF($BG1370=1,VLOOKUP($A1370,'Full dataset'!$A$4:$IE$190,BT$1-2007+$C1370,FALSE),0)</f>
        <v>0</v>
      </c>
      <c r="BU1370">
        <f>IF($BG1370=1,VLOOKUP($A1370,'Full dataset'!$A$4:$IE$190,BU$1-2007+$C1370,FALSE),0)</f>
        <v>0</v>
      </c>
      <c r="BV1370">
        <f>IF($BG1370=1,VLOOKUP($A1370,'Full dataset'!$A$4:$IE$190,BV$1-2007+$C1370,FALSE),0)</f>
        <v>0</v>
      </c>
      <c r="BW1370">
        <f>IF($BG1370=1,VLOOKUP($A1370,'Full dataset'!$A$4:$IE$190,BW$1-2007+$C1370,FALSE),0)</f>
        <v>0</v>
      </c>
      <c r="BX1370">
        <f>IF($BG1370=1,VLOOKUP($A1370,'Full dataset'!$A$4:$IE$190,BX$1-2007+$C1370,FALSE),0)</f>
        <v>0</v>
      </c>
    </row>
    <row r="1371" spans="1:76" x14ac:dyDescent="0.25">
      <c r="A1371">
        <v>67</v>
      </c>
      <c r="B1371" t="s">
        <v>111</v>
      </c>
      <c r="C1371">
        <v>2014</v>
      </c>
      <c r="D1371" t="s">
        <v>582</v>
      </c>
      <c r="E1371">
        <f t="shared" si="128"/>
        <v>0</v>
      </c>
      <c r="F1371">
        <v>1</v>
      </c>
      <c r="G1371">
        <v>326792</v>
      </c>
      <c r="H1371">
        <v>7.9463100303951366</v>
      </c>
      <c r="I1371">
        <v>89203</v>
      </c>
      <c r="J1371">
        <v>1</v>
      </c>
      <c r="K1371">
        <v>5075</v>
      </c>
      <c r="L1371">
        <v>0.12340425531914893</v>
      </c>
      <c r="M1371">
        <v>384</v>
      </c>
      <c r="N1371">
        <v>2</v>
      </c>
      <c r="O1371">
        <v>16629</v>
      </c>
      <c r="P1371">
        <v>0.40435258358662612</v>
      </c>
      <c r="Q1371">
        <v>142</v>
      </c>
      <c r="R1371">
        <v>39995</v>
      </c>
      <c r="U1371">
        <v>1</v>
      </c>
      <c r="V1371">
        <v>930</v>
      </c>
      <c r="W1371">
        <v>301266</v>
      </c>
      <c r="X1371">
        <v>15492</v>
      </c>
      <c r="Y1371">
        <v>1</v>
      </c>
      <c r="Z1371">
        <v>1</v>
      </c>
      <c r="AA1371" t="s">
        <v>788</v>
      </c>
      <c r="AB1371">
        <v>1866538</v>
      </c>
      <c r="AC1371">
        <f>VLOOKUP(A1371,'Full dataset'!$A$4:$IE$190,2033-C1371,FALSE)</f>
        <v>4</v>
      </c>
      <c r="AD1371">
        <f>VLOOKUP(A1371,'Full dataset'!$A$4:$IE$190,2041-C1371,FALSE)</f>
        <v>46136</v>
      </c>
      <c r="AE1371">
        <f>VLOOKUP(A1371,'Full dataset'!$A$4:$IE$190,2050-C1371,FALSE)</f>
        <v>0</v>
      </c>
      <c r="AF1371">
        <v>2</v>
      </c>
      <c r="AG1371" t="str">
        <f>VLOOKUP($A1371,'Full dataset'!$A$4:$IE$190,2007+AG$1-$C1371,FALSE)</f>
        <v>.</v>
      </c>
      <c r="AH1371" t="str">
        <f>VLOOKUP($A1371,'Full dataset'!$A$4:$IE$190,2007+AH$1-$C1371,FALSE)</f>
        <v>.</v>
      </c>
      <c r="AI1371" t="str">
        <f>VLOOKUP($A1371,'Full dataset'!$A$4:$IE$190,2007+AI$1-$C1371,FALSE)</f>
        <v>.</v>
      </c>
      <c r="AJ1371">
        <f>VLOOKUP($A1371,'Full dataset'!$A$4:$IE$190,2007+AJ$1-$C1371,FALSE)</f>
        <v>195</v>
      </c>
      <c r="AK1371">
        <f>VLOOKUP($A1371,'Full dataset'!$A$4:$IE$190,2007+AK$1-$C1371,FALSE)</f>
        <v>6</v>
      </c>
      <c r="AL1371">
        <f>VLOOKUP($A1371,'Full dataset'!$A$4:$IE$190,2007+AL$1-$C1371,FALSE)</f>
        <v>58.32</v>
      </c>
      <c r="AM1371">
        <f>VLOOKUP($A1371,'Full dataset'!$A$4:$IE$190,2007+AM$1-$C1371,FALSE)</f>
        <v>2882</v>
      </c>
      <c r="AN1371">
        <f>VLOOKUP($A1371,'Full dataset'!$A$4:$IE$190,2007+AN$1-$C1371,FALSE)</f>
        <v>561386</v>
      </c>
      <c r="AO1371">
        <f>VLOOKUP($A1371,'Full dataset'!$A$4:$IE$190,2007+AO$1-$C1371,FALSE)</f>
        <v>14</v>
      </c>
      <c r="AP1371">
        <f>VLOOKUP($A1371,'Full dataset'!$A$4:$IE$190,2007+AP$1-$C1371,FALSE)</f>
        <v>13</v>
      </c>
      <c r="AQ1371">
        <f>VLOOKUP($A1371,'Full dataset'!$A$4:$IE$190,2007+AQ$1-$C1371,FALSE)</f>
        <v>11</v>
      </c>
      <c r="AR1371">
        <f>VLOOKUP($A1371,'Full dataset'!$A$4:$IE$190,2007+AR$1-$C1371,FALSE)</f>
        <v>14</v>
      </c>
      <c r="AS1371">
        <f>VLOOKUP($A1371,'Full dataset'!$A$4:$IE$190,2007+AS$1-$C1371,FALSE)</f>
        <v>61</v>
      </c>
      <c r="AT1371" t="s">
        <v>726</v>
      </c>
      <c r="AU1371">
        <f>VLOOKUP(A1371,'Full dataset'!$A$4:$II$190,$AU$1,FALSE)</f>
        <v>2007</v>
      </c>
      <c r="AV1371">
        <v>1</v>
      </c>
      <c r="AW1371">
        <f>VLOOKUP(A1371,'Full dataset'!$A$5:$IM$190,247,FALSE)</f>
        <v>1</v>
      </c>
      <c r="AX1371">
        <f>VLOOKUP(A1371,'Full dataset'!$A$4:$II$190,242,FALSE)</f>
        <v>2009</v>
      </c>
      <c r="AY1371">
        <f>VLOOKUP(A1371,'Full dataset'!$A$5:$IM$190,246,FALSE)</f>
        <v>2</v>
      </c>
      <c r="AZ1371">
        <v>9999</v>
      </c>
      <c r="BA1371">
        <f>MAX(VLOOKUP($A1371,'Full dataset'!$A$4:$IX$190,BA$1,FALSE),AW1371)</f>
        <v>2</v>
      </c>
      <c r="BB1371">
        <f>IF(VLOOKUP($A1371,'Full dataset'!$A$4:$IX$190,BB$1,FALSE)&gt;0,VLOOKUP($A1371,'Full dataset'!$A$4:$IX$190,BB$1,FALSE),AU1371)</f>
        <v>2009</v>
      </c>
      <c r="BC1371">
        <f>MAX(VLOOKUP($A1371,'Full dataset'!$A$4:$IX$190,BC$1,FALSE),AY1371)</f>
        <v>2</v>
      </c>
      <c r="BD1371">
        <f>MAX(VLOOKUP($A1371,'Full dataset'!$A$4:$IX$190,BD$1,FALSE),AX1371)</f>
        <v>2009</v>
      </c>
      <c r="BE1371">
        <f t="shared" si="129"/>
        <v>2009</v>
      </c>
      <c r="BF1371">
        <f t="shared" si="130"/>
        <v>1</v>
      </c>
      <c r="BG1371">
        <f t="shared" si="131"/>
        <v>1</v>
      </c>
      <c r="BH1371">
        <f t="shared" si="126"/>
        <v>0</v>
      </c>
      <c r="BI1371">
        <f t="shared" si="127"/>
        <v>1</v>
      </c>
      <c r="BO1371">
        <f>IF(BF1371=1,VLOOKUP($A1371,'Full dataset'!$A$4:$IE$190,2007+BO$1-$C1371,FALSE),0)</f>
        <v>5</v>
      </c>
      <c r="BP1371">
        <f>IF(BF1371=1,VLOOKUP($A1371,'Full dataset'!$A$4:$IE$190,2007+BP$1-$C1371,FALSE),0)</f>
        <v>8</v>
      </c>
      <c r="BQ1371">
        <f>IF(BF1371=1,VLOOKUP($A1371,'Full dataset'!$A$4:$IE$190,2007+BQ$1-$C1371,FALSE),0)</f>
        <v>12</v>
      </c>
      <c r="BR1371">
        <f>IF($BG1371=1,VLOOKUP($A1371,'Full dataset'!$A$4:$IE$190,BR$1-2007+$C1371,FALSE),0)</f>
        <v>177</v>
      </c>
      <c r="BS1371">
        <f>IF($BG1371=1,VLOOKUP($A1371,'Full dataset'!$A$4:$IE$190,BS$1-2007+$C1371,FALSE),0)</f>
        <v>30</v>
      </c>
      <c r="BT1371">
        <f>IF($BG1371=1,VLOOKUP($A1371,'Full dataset'!$A$4:$IE$190,BT$1-2007+$C1371,FALSE),0)</f>
        <v>631</v>
      </c>
      <c r="BU1371">
        <f>IF($BG1371=1,VLOOKUP($A1371,'Full dataset'!$A$4:$IE$190,BU$1-2007+$C1371,FALSE),0)</f>
        <v>86</v>
      </c>
      <c r="BV1371">
        <f>IF($BG1371=1,VLOOKUP($A1371,'Full dataset'!$A$4:$IE$190,BV$1-2007+$C1371,FALSE),0)</f>
        <v>119</v>
      </c>
      <c r="BW1371">
        <f>IF($BG1371=1,VLOOKUP($A1371,'Full dataset'!$A$4:$IE$190,BW$1-2007+$C1371,FALSE),0)</f>
        <v>11</v>
      </c>
      <c r="BX1371">
        <f>IF($BG1371=1,VLOOKUP($A1371,'Full dataset'!$A$4:$IE$190,BX$1-2007+$C1371,FALSE),0)</f>
        <v>5</v>
      </c>
    </row>
    <row r="1372" spans="1:76" x14ac:dyDescent="0.25">
      <c r="A1372">
        <v>68</v>
      </c>
      <c r="B1372" t="s">
        <v>112</v>
      </c>
      <c r="C1372">
        <v>2014</v>
      </c>
      <c r="D1372" t="s">
        <v>590</v>
      </c>
      <c r="E1372">
        <f t="shared" si="128"/>
        <v>1</v>
      </c>
      <c r="F1372">
        <v>1</v>
      </c>
      <c r="G1372">
        <v>38209</v>
      </c>
      <c r="H1372">
        <v>3.2961525189786061</v>
      </c>
      <c r="I1372">
        <v>13378</v>
      </c>
      <c r="J1372">
        <v>1</v>
      </c>
      <c r="K1372">
        <v>1195</v>
      </c>
      <c r="L1372">
        <v>0.10308833678398896</v>
      </c>
      <c r="M1372">
        <v>467</v>
      </c>
      <c r="N1372">
        <v>2</v>
      </c>
      <c r="O1372">
        <v>3310</v>
      </c>
      <c r="P1372">
        <v>0.28554175293305728</v>
      </c>
      <c r="Q1372">
        <v>50</v>
      </c>
      <c r="R1372">
        <v>40360</v>
      </c>
      <c r="S1372">
        <v>2834</v>
      </c>
      <c r="T1372">
        <v>325412</v>
      </c>
      <c r="U1372">
        <v>1</v>
      </c>
      <c r="V1372">
        <v>491</v>
      </c>
      <c r="W1372">
        <v>3208</v>
      </c>
      <c r="X1372">
        <v>6416</v>
      </c>
      <c r="Y1372">
        <v>1</v>
      </c>
      <c r="Z1372">
        <v>1</v>
      </c>
      <c r="AA1372" t="s">
        <v>789</v>
      </c>
      <c r="AB1372">
        <v>188795</v>
      </c>
      <c r="AC1372">
        <f>VLOOKUP(A1372,'Full dataset'!$A$4:$IE$190,2033-C1372,FALSE)</f>
        <v>9.5</v>
      </c>
      <c r="AD1372">
        <f>VLOOKUP(A1372,'Full dataset'!$A$4:$IE$190,2041-C1372,FALSE)</f>
        <v>12895</v>
      </c>
      <c r="AE1372">
        <f>VLOOKUP(A1372,'Full dataset'!$A$4:$IE$190,2050-C1372,FALSE)</f>
        <v>0</v>
      </c>
      <c r="AF1372">
        <v>4.75</v>
      </c>
      <c r="AG1372" t="str">
        <f>VLOOKUP($A1372,'Full dataset'!$A$4:$IE$190,2007+AG$1-$C1372,FALSE)</f>
        <v>.</v>
      </c>
      <c r="AH1372" t="str">
        <f>VLOOKUP($A1372,'Full dataset'!$A$4:$IE$190,2007+AH$1-$C1372,FALSE)</f>
        <v>.</v>
      </c>
      <c r="AI1372">
        <f>VLOOKUP($A1372,'Full dataset'!$A$4:$IE$190,2007+AI$1-$C1372,FALSE)</f>
        <v>17300</v>
      </c>
      <c r="AJ1372">
        <f>VLOOKUP($A1372,'Full dataset'!$A$4:$IE$190,2007+AJ$1-$C1372,FALSE)</f>
        <v>885</v>
      </c>
      <c r="AK1372">
        <f>VLOOKUP($A1372,'Full dataset'!$A$4:$IE$190,2007+AK$1-$C1372,FALSE)</f>
        <v>-4</v>
      </c>
      <c r="AL1372">
        <f>VLOOKUP($A1372,'Full dataset'!$A$4:$IE$190,2007+AL$1-$C1372,FALSE)</f>
        <v>59.54</v>
      </c>
      <c r="AM1372">
        <f>VLOOKUP($A1372,'Full dataset'!$A$4:$IE$190,2007+AM$1-$C1372,FALSE)</f>
        <v>1000</v>
      </c>
      <c r="AN1372">
        <f>VLOOKUP($A1372,'Full dataset'!$A$4:$IE$190,2007+AN$1-$C1372,FALSE)</f>
        <v>247818</v>
      </c>
      <c r="AO1372">
        <f>VLOOKUP($A1372,'Full dataset'!$A$4:$IE$190,2007+AO$1-$C1372,FALSE)</f>
        <v>4</v>
      </c>
      <c r="AP1372">
        <f>VLOOKUP($A1372,'Full dataset'!$A$4:$IE$190,2007+AP$1-$C1372,FALSE)</f>
        <v>6</v>
      </c>
      <c r="AQ1372">
        <f>VLOOKUP($A1372,'Full dataset'!$A$4:$IE$190,2007+AQ$1-$C1372,FALSE)</f>
        <v>3</v>
      </c>
      <c r="AR1372">
        <f>VLOOKUP($A1372,'Full dataset'!$A$4:$IE$190,2007+AR$1-$C1372,FALSE)</f>
        <v>5</v>
      </c>
      <c r="AS1372">
        <f>VLOOKUP($A1372,'Full dataset'!$A$4:$IE$190,2007+AS$1-$C1372,FALSE)</f>
        <v>62</v>
      </c>
      <c r="AT1372" t="s">
        <v>726</v>
      </c>
      <c r="AU1372">
        <f>VLOOKUP(A1372,'Full dataset'!$A$4:$II$190,$AU$1,FALSE)</f>
        <v>2009</v>
      </c>
      <c r="AV1372">
        <v>1</v>
      </c>
      <c r="AW1372">
        <f>VLOOKUP(A1372,'Full dataset'!$A$5:$IM$190,247,FALSE)</f>
        <v>2</v>
      </c>
      <c r="AX1372">
        <f>VLOOKUP(A1372,'Full dataset'!$A$4:$II$190,242,FALSE)</f>
        <v>2009</v>
      </c>
      <c r="AY1372">
        <f>VLOOKUP(A1372,'Full dataset'!$A$5:$IM$190,246,FALSE)</f>
        <v>2</v>
      </c>
      <c r="AZ1372">
        <v>9999</v>
      </c>
      <c r="BA1372">
        <f>MAX(VLOOKUP($A1372,'Full dataset'!$A$4:$IX$190,BA$1,FALSE),AW1372)</f>
        <v>2</v>
      </c>
      <c r="BB1372">
        <f>IF(VLOOKUP($A1372,'Full dataset'!$A$4:$IX$190,BB$1,FALSE)&gt;0,VLOOKUP($A1372,'Full dataset'!$A$4:$IX$190,BB$1,FALSE),AU1372)</f>
        <v>2009</v>
      </c>
      <c r="BC1372">
        <f>MAX(VLOOKUP($A1372,'Full dataset'!$A$4:$IX$190,BC$1,FALSE),AY1372)</f>
        <v>2</v>
      </c>
      <c r="BD1372">
        <f>MAX(VLOOKUP($A1372,'Full dataset'!$A$4:$IX$190,BD$1,FALSE),AX1372)</f>
        <v>2009</v>
      </c>
      <c r="BE1372">
        <f t="shared" si="129"/>
        <v>2009</v>
      </c>
      <c r="BF1372">
        <f t="shared" si="130"/>
        <v>1</v>
      </c>
      <c r="BG1372">
        <f t="shared" si="131"/>
        <v>1</v>
      </c>
      <c r="BH1372">
        <f t="shared" si="126"/>
        <v>0</v>
      </c>
      <c r="BI1372">
        <f t="shared" si="127"/>
        <v>1</v>
      </c>
      <c r="BO1372">
        <f>IF(BF1372=1,VLOOKUP($A1372,'Full dataset'!$A$4:$IE$190,2007+BO$1-$C1372,FALSE),0)</f>
        <v>1425</v>
      </c>
      <c r="BP1372">
        <f>IF(BF1372=1,VLOOKUP($A1372,'Full dataset'!$A$4:$IE$190,2007+BP$1-$C1372,FALSE),0)</f>
        <v>346</v>
      </c>
      <c r="BQ1372">
        <f>IF(BF1372=1,VLOOKUP($A1372,'Full dataset'!$A$4:$IE$190,2007+BQ$1-$C1372,FALSE),0)</f>
        <v>2655</v>
      </c>
      <c r="BR1372">
        <f>IF($BG1372=1,VLOOKUP($A1372,'Full dataset'!$A$4:$IE$190,BR$1-2007+$C1372,FALSE),0)</f>
        <v>857</v>
      </c>
      <c r="BS1372">
        <f>IF($BG1372=1,VLOOKUP($A1372,'Full dataset'!$A$4:$IE$190,BS$1-2007+$C1372,FALSE),0)</f>
        <v>154</v>
      </c>
      <c r="BT1372">
        <f>IF($BG1372=1,VLOOKUP($A1372,'Full dataset'!$A$4:$IE$190,BT$1-2007+$C1372,FALSE),0)</f>
        <v>6195</v>
      </c>
      <c r="BU1372">
        <f>IF($BG1372=1,VLOOKUP($A1372,'Full dataset'!$A$4:$IE$190,BU$1-2007+$C1372,FALSE),0)</f>
        <v>776</v>
      </c>
      <c r="BV1372">
        <f>IF($BG1372=1,VLOOKUP($A1372,'Full dataset'!$A$4:$IE$190,BV$1-2007+$C1372,FALSE),0)</f>
        <v>320</v>
      </c>
      <c r="BW1372">
        <f>IF($BG1372=1,VLOOKUP($A1372,'Full dataset'!$A$4:$IE$190,BW$1-2007+$C1372,FALSE),0)</f>
        <v>3</v>
      </c>
      <c r="BX1372">
        <f>IF($BG1372=1,VLOOKUP($A1372,'Full dataset'!$A$4:$IE$190,BX$1-2007+$C1372,FALSE),0)</f>
        <v>305</v>
      </c>
    </row>
    <row r="1373" spans="1:76" x14ac:dyDescent="0.25">
      <c r="A1373">
        <v>69</v>
      </c>
      <c r="B1373" t="s">
        <v>113</v>
      </c>
      <c r="C1373">
        <v>2014</v>
      </c>
      <c r="D1373" t="s">
        <v>591</v>
      </c>
      <c r="E1373">
        <f t="shared" si="128"/>
        <v>1</v>
      </c>
      <c r="F1373">
        <v>1</v>
      </c>
      <c r="G1373">
        <v>2126</v>
      </c>
      <c r="H1373">
        <v>0.94741532976827092</v>
      </c>
      <c r="I1373">
        <v>1063</v>
      </c>
      <c r="J1373">
        <v>1</v>
      </c>
      <c r="K1373">
        <v>467</v>
      </c>
      <c r="L1373">
        <v>0.20811051693404634</v>
      </c>
      <c r="M1373">
        <v>608</v>
      </c>
      <c r="N1373">
        <v>0</v>
      </c>
      <c r="S1373">
        <v>6020</v>
      </c>
      <c r="T1373">
        <v>522110</v>
      </c>
      <c r="U1373">
        <v>1</v>
      </c>
      <c r="V1373">
        <v>0</v>
      </c>
      <c r="W1373">
        <v>466</v>
      </c>
      <c r="X1373">
        <v>608</v>
      </c>
      <c r="Y1373">
        <v>1</v>
      </c>
      <c r="Z1373">
        <v>1</v>
      </c>
      <c r="AA1373" t="s">
        <v>790</v>
      </c>
      <c r="AB1373">
        <v>10507</v>
      </c>
      <c r="AC1373">
        <f>VLOOKUP(A1373,'Full dataset'!$A$4:$IE$190,2033-C1373,FALSE)</f>
        <v>3</v>
      </c>
      <c r="AD1373" t="str">
        <f>VLOOKUP(A1373,'Full dataset'!$A$4:$IE$190,2041-C1373,FALSE)</f>
        <v>.</v>
      </c>
      <c r="AE1373">
        <f>VLOOKUP(A1373,'Full dataset'!$A$4:$IE$190,2050-C1373,FALSE)</f>
        <v>0</v>
      </c>
      <c r="AF1373">
        <v>1.5</v>
      </c>
      <c r="AG1373">
        <f>VLOOKUP($A1373,'Full dataset'!$A$4:$IE$190,2007+AG$1-$C1373,FALSE)</f>
        <v>147.52000000000001</v>
      </c>
      <c r="AH1373">
        <f>VLOOKUP($A1373,'Full dataset'!$A$4:$IE$190,2007+AH$1-$C1373,FALSE)</f>
        <v>22613.274000000001</v>
      </c>
      <c r="AI1373">
        <f>VLOOKUP($A1373,'Full dataset'!$A$4:$IE$190,2007+AI$1-$C1373,FALSE)</f>
        <v>1001.813</v>
      </c>
      <c r="AJ1373" t="str">
        <f>VLOOKUP($A1373,'Full dataset'!$A$4:$IE$190,2007+AJ$1-$C1373,FALSE)</f>
        <v>.</v>
      </c>
      <c r="AK1373">
        <f>VLOOKUP($A1373,'Full dataset'!$A$4:$IE$190,2007+AK$1-$C1373,FALSE)</f>
        <v>5</v>
      </c>
      <c r="AL1373" t="str">
        <f>VLOOKUP($A1373,'Full dataset'!$A$4:$IE$190,2007+AL$1-$C1373,FALSE)</f>
        <v>.</v>
      </c>
      <c r="AM1373">
        <f>VLOOKUP($A1373,'Full dataset'!$A$4:$IE$190,2007+AM$1-$C1373,FALSE)</f>
        <v>0</v>
      </c>
      <c r="AN1373" t="str">
        <f>VLOOKUP($A1373,'Full dataset'!$A$4:$IE$190,2007+AN$1-$C1373,FALSE)</f>
        <v>.</v>
      </c>
      <c r="AO1373" t="str">
        <f>VLOOKUP($A1373,'Full dataset'!$A$4:$IE$190,2007+AO$1-$C1373,FALSE)</f>
        <v>.</v>
      </c>
      <c r="AP1373">
        <f>VLOOKUP($A1373,'Full dataset'!$A$4:$IE$190,2007+AP$1-$C1373,FALSE)</f>
        <v>12</v>
      </c>
      <c r="AQ1373">
        <f>VLOOKUP($A1373,'Full dataset'!$A$4:$IE$190,2007+AQ$1-$C1373,FALSE)</f>
        <v>8</v>
      </c>
      <c r="AR1373">
        <f>VLOOKUP($A1373,'Full dataset'!$A$4:$IE$190,2007+AR$1-$C1373,FALSE)</f>
        <v>20</v>
      </c>
      <c r="AS1373" t="str">
        <f>VLOOKUP($A1373,'Full dataset'!$A$4:$IE$190,2007+AS$1-$C1373,FALSE)</f>
        <v>.</v>
      </c>
      <c r="AT1373" t="s">
        <v>726</v>
      </c>
      <c r="AU1373">
        <f>VLOOKUP(A1373,'Full dataset'!$A$4:$II$190,$AU$1,FALSE)</f>
        <v>2009</v>
      </c>
      <c r="AV1373">
        <v>1</v>
      </c>
      <c r="AW1373">
        <f>VLOOKUP(A1373,'Full dataset'!$A$5:$IM$190,247,FALSE)</f>
        <v>2</v>
      </c>
      <c r="AX1373">
        <f>VLOOKUP(A1373,'Full dataset'!$A$4:$II$190,242,FALSE)</f>
        <v>2010</v>
      </c>
      <c r="AY1373">
        <f>VLOOKUP(A1373,'Full dataset'!$A$5:$IM$190,246,FALSE)</f>
        <v>1</v>
      </c>
      <c r="AZ1373">
        <v>9999</v>
      </c>
      <c r="BA1373">
        <f>MAX(VLOOKUP($A1373,'Full dataset'!$A$4:$IX$190,BA$1,FALSE),AW1373)</f>
        <v>2</v>
      </c>
      <c r="BB1373">
        <f>IF(VLOOKUP($A1373,'Full dataset'!$A$4:$IX$190,BB$1,FALSE)&gt;0,VLOOKUP($A1373,'Full dataset'!$A$4:$IX$190,BB$1,FALSE),AU1373)</f>
        <v>2009</v>
      </c>
      <c r="BC1373">
        <f>MAX(VLOOKUP($A1373,'Full dataset'!$A$4:$IX$190,BC$1,FALSE),AY1373)</f>
        <v>1</v>
      </c>
      <c r="BD1373">
        <f>MAX(VLOOKUP($A1373,'Full dataset'!$A$4:$IX$190,BD$1,FALSE),AX1373)</f>
        <v>2010</v>
      </c>
      <c r="BE1373">
        <f t="shared" si="129"/>
        <v>2009</v>
      </c>
      <c r="BF1373">
        <f t="shared" si="130"/>
        <v>1</v>
      </c>
      <c r="BG1373">
        <f t="shared" si="131"/>
        <v>0</v>
      </c>
      <c r="BH1373">
        <f t="shared" si="126"/>
        <v>0</v>
      </c>
      <c r="BI1373">
        <f t="shared" si="127"/>
        <v>1</v>
      </c>
      <c r="BO1373">
        <f>IF(BF1373=1,VLOOKUP($A1373,'Full dataset'!$A$4:$IE$190,2007+BO$1-$C1373,FALSE),0)</f>
        <v>0</v>
      </c>
      <c r="BP1373">
        <f>IF(BF1373=1,VLOOKUP($A1373,'Full dataset'!$A$4:$IE$190,2007+BP$1-$C1373,FALSE),0)</f>
        <v>0</v>
      </c>
      <c r="BQ1373">
        <f>IF(BF1373=1,VLOOKUP($A1373,'Full dataset'!$A$4:$IE$190,2007+BQ$1-$C1373,FALSE),0)</f>
        <v>0</v>
      </c>
      <c r="BR1373">
        <f>IF($BG1373=1,VLOOKUP($A1373,'Full dataset'!$A$4:$IE$190,BR$1-2007+$C1373,FALSE),0)</f>
        <v>0</v>
      </c>
      <c r="BS1373">
        <f>IF($BG1373=1,VLOOKUP($A1373,'Full dataset'!$A$4:$IE$190,BS$1-2007+$C1373,FALSE),0)</f>
        <v>0</v>
      </c>
      <c r="BT1373">
        <f>IF($BG1373=1,VLOOKUP($A1373,'Full dataset'!$A$4:$IE$190,BT$1-2007+$C1373,FALSE),0)</f>
        <v>0</v>
      </c>
      <c r="BU1373">
        <f>IF($BG1373=1,VLOOKUP($A1373,'Full dataset'!$A$4:$IE$190,BU$1-2007+$C1373,FALSE),0)</f>
        <v>0</v>
      </c>
      <c r="BV1373">
        <f>IF($BG1373=1,VLOOKUP($A1373,'Full dataset'!$A$4:$IE$190,BV$1-2007+$C1373,FALSE),0)</f>
        <v>0</v>
      </c>
      <c r="BW1373">
        <f>IF($BG1373=1,VLOOKUP($A1373,'Full dataset'!$A$4:$IE$190,BW$1-2007+$C1373,FALSE),0)</f>
        <v>0</v>
      </c>
      <c r="BX1373">
        <f>IF($BG1373=1,VLOOKUP($A1373,'Full dataset'!$A$4:$IE$190,BX$1-2007+$C1373,FALSE),0)</f>
        <v>0</v>
      </c>
    </row>
    <row r="1374" spans="1:76" x14ac:dyDescent="0.25">
      <c r="A1374">
        <v>70</v>
      </c>
      <c r="B1374" t="s">
        <v>114</v>
      </c>
      <c r="C1374">
        <v>2014</v>
      </c>
      <c r="D1374" t="s">
        <v>582</v>
      </c>
      <c r="E1374">
        <f t="shared" si="128"/>
        <v>0</v>
      </c>
      <c r="F1374">
        <v>1</v>
      </c>
      <c r="G1374">
        <v>9262</v>
      </c>
      <c r="H1374">
        <v>6.3049693669162696</v>
      </c>
      <c r="I1374">
        <v>4887</v>
      </c>
      <c r="J1374">
        <v>0</v>
      </c>
      <c r="N1374">
        <v>0</v>
      </c>
      <c r="U1374">
        <v>1</v>
      </c>
      <c r="V1374">
        <v>20767</v>
      </c>
      <c r="W1374">
        <v>137365</v>
      </c>
      <c r="X1374">
        <v>20378</v>
      </c>
      <c r="Y1374">
        <v>1</v>
      </c>
      <c r="Z1374">
        <v>1</v>
      </c>
      <c r="AA1374" t="s">
        <v>791</v>
      </c>
      <c r="AB1374">
        <v>78781</v>
      </c>
      <c r="AC1374">
        <f>VLOOKUP(A1374,'Full dataset'!$A$4:$IE$190,2033-C1374,FALSE)</f>
        <v>1.3</v>
      </c>
      <c r="AD1374">
        <f>VLOOKUP(A1374,'Full dataset'!$A$4:$IE$190,2041-C1374,FALSE)</f>
        <v>0</v>
      </c>
      <c r="AE1374">
        <f>VLOOKUP(A1374,'Full dataset'!$A$4:$IE$190,2050-C1374,FALSE)</f>
        <v>0</v>
      </c>
      <c r="AF1374">
        <v>0.65</v>
      </c>
      <c r="AG1374" t="str">
        <f>VLOOKUP($A1374,'Full dataset'!$A$4:$IE$190,2007+AG$1-$C1374,FALSE)</f>
        <v>.</v>
      </c>
      <c r="AH1374" t="str">
        <f>VLOOKUP($A1374,'Full dataset'!$A$4:$IE$190,2007+AH$1-$C1374,FALSE)</f>
        <v>.</v>
      </c>
      <c r="AI1374" t="str">
        <f>VLOOKUP($A1374,'Full dataset'!$A$4:$IE$190,2007+AI$1-$C1374,FALSE)</f>
        <v>.</v>
      </c>
      <c r="AJ1374" t="str">
        <f>VLOOKUP($A1374,'Full dataset'!$A$4:$IE$190,2007+AJ$1-$C1374,FALSE)</f>
        <v>.</v>
      </c>
      <c r="AK1374">
        <f>VLOOKUP($A1374,'Full dataset'!$A$4:$IE$190,2007+AK$1-$C1374,FALSE)</f>
        <v>17</v>
      </c>
      <c r="AL1374" t="str">
        <f>VLOOKUP($A1374,'Full dataset'!$A$4:$IE$190,2007+AL$1-$C1374,FALSE)</f>
        <v>.</v>
      </c>
      <c r="AM1374" t="str">
        <f>VLOOKUP($A1374,'Full dataset'!$A$4:$IE$190,2007+AM$1-$C1374,FALSE)</f>
        <v>.</v>
      </c>
      <c r="AN1374" t="str">
        <f>VLOOKUP($A1374,'Full dataset'!$A$4:$IE$190,2007+AN$1-$C1374,FALSE)</f>
        <v>.</v>
      </c>
      <c r="AO1374" t="str">
        <f>VLOOKUP($A1374,'Full dataset'!$A$4:$IE$190,2007+AO$1-$C1374,FALSE)</f>
        <v>.</v>
      </c>
      <c r="AP1374">
        <f>VLOOKUP($A1374,'Full dataset'!$A$4:$IE$190,2007+AP$1-$C1374,FALSE)</f>
        <v>19</v>
      </c>
      <c r="AQ1374">
        <f>VLOOKUP($A1374,'Full dataset'!$A$4:$IE$190,2007+AQ$1-$C1374,FALSE)</f>
        <v>16</v>
      </c>
      <c r="AR1374" t="str">
        <f>VLOOKUP($A1374,'Full dataset'!$A$4:$IE$190,2007+AR$1-$C1374,FALSE)</f>
        <v>.</v>
      </c>
      <c r="AS1374" t="str">
        <f>VLOOKUP($A1374,'Full dataset'!$A$4:$IE$190,2007+AS$1-$C1374,FALSE)</f>
        <v>.</v>
      </c>
      <c r="AT1374" t="s">
        <v>726</v>
      </c>
      <c r="AU1374">
        <f>VLOOKUP(A1374,'Full dataset'!$A$4:$II$190,$AU$1,FALSE)</f>
        <v>2009</v>
      </c>
      <c r="AV1374">
        <v>0</v>
      </c>
      <c r="AW1374">
        <f>VLOOKUP(A1374,'Full dataset'!$A$5:$IM$190,247,FALSE)</f>
        <v>1</v>
      </c>
      <c r="AX1374">
        <f>VLOOKUP(A1374,'Full dataset'!$A$4:$II$190,242,FALSE)</f>
        <v>2008</v>
      </c>
      <c r="AY1374">
        <f>VLOOKUP(A1374,'Full dataset'!$A$5:$IM$190,246,FALSE)</f>
        <v>1</v>
      </c>
      <c r="AZ1374">
        <v>9999</v>
      </c>
      <c r="BA1374">
        <f>MAX(VLOOKUP($A1374,'Full dataset'!$A$4:$IX$190,BA$1,FALSE),AW1374)</f>
        <v>2</v>
      </c>
      <c r="BB1374">
        <f>IF(VLOOKUP($A1374,'Full dataset'!$A$4:$IX$190,BB$1,FALSE)&gt;0,VLOOKUP($A1374,'Full dataset'!$A$4:$IX$190,BB$1,FALSE),AU1374)</f>
        <v>2012</v>
      </c>
      <c r="BC1374">
        <f>MAX(VLOOKUP($A1374,'Full dataset'!$A$4:$IX$190,BC$1,FALSE),AY1374)</f>
        <v>1</v>
      </c>
      <c r="BD1374">
        <f>MAX(VLOOKUP($A1374,'Full dataset'!$A$4:$IX$190,BD$1,FALSE),AX1374)</f>
        <v>2008</v>
      </c>
      <c r="BE1374">
        <f t="shared" si="129"/>
        <v>2008</v>
      </c>
      <c r="BF1374">
        <f t="shared" si="130"/>
        <v>1</v>
      </c>
      <c r="BG1374">
        <f t="shared" si="131"/>
        <v>0</v>
      </c>
      <c r="BH1374">
        <f t="shared" si="126"/>
        <v>0</v>
      </c>
      <c r="BI1374">
        <f t="shared" si="127"/>
        <v>1</v>
      </c>
      <c r="BO1374">
        <f>IF(BF1374=1,VLOOKUP($A1374,'Full dataset'!$A$4:$IE$190,2007+BO$1-$C1374,FALSE),0)</f>
        <v>0</v>
      </c>
      <c r="BP1374">
        <f>IF(BF1374=1,VLOOKUP($A1374,'Full dataset'!$A$4:$IE$190,2007+BP$1-$C1374,FALSE),0)</f>
        <v>0</v>
      </c>
      <c r="BQ1374">
        <f>IF(BF1374=1,VLOOKUP($A1374,'Full dataset'!$A$4:$IE$190,2007+BQ$1-$C1374,FALSE),0)</f>
        <v>0</v>
      </c>
      <c r="BR1374">
        <f>IF($BG1374=1,VLOOKUP($A1374,'Full dataset'!$A$4:$IE$190,BR$1-2007+$C1374,FALSE),0)</f>
        <v>0</v>
      </c>
      <c r="BS1374">
        <f>IF($BG1374=1,VLOOKUP($A1374,'Full dataset'!$A$4:$IE$190,BS$1-2007+$C1374,FALSE),0)</f>
        <v>0</v>
      </c>
      <c r="BT1374">
        <f>IF($BG1374=1,VLOOKUP($A1374,'Full dataset'!$A$4:$IE$190,BT$1-2007+$C1374,FALSE),0)</f>
        <v>0</v>
      </c>
      <c r="BU1374">
        <f>IF($BG1374=1,VLOOKUP($A1374,'Full dataset'!$A$4:$IE$190,BU$1-2007+$C1374,FALSE),0)</f>
        <v>0</v>
      </c>
      <c r="BV1374">
        <f>IF($BG1374=1,VLOOKUP($A1374,'Full dataset'!$A$4:$IE$190,BV$1-2007+$C1374,FALSE),0)</f>
        <v>0</v>
      </c>
      <c r="BW1374">
        <f>IF($BG1374=1,VLOOKUP($A1374,'Full dataset'!$A$4:$IE$190,BW$1-2007+$C1374,FALSE),0)</f>
        <v>0</v>
      </c>
      <c r="BX1374">
        <f>IF($BG1374=1,VLOOKUP($A1374,'Full dataset'!$A$4:$IE$190,BX$1-2007+$C1374,FALSE),0)</f>
        <v>0</v>
      </c>
    </row>
    <row r="1375" spans="1:76" x14ac:dyDescent="0.25">
      <c r="A1375">
        <v>71</v>
      </c>
      <c r="B1375" t="s">
        <v>115</v>
      </c>
      <c r="C1375">
        <v>2014</v>
      </c>
      <c r="D1375" t="s">
        <v>587</v>
      </c>
      <c r="E1375">
        <f t="shared" si="128"/>
        <v>0</v>
      </c>
      <c r="F1375">
        <v>1</v>
      </c>
      <c r="G1375">
        <v>15694</v>
      </c>
      <c r="H1375">
        <v>0.37412095639943743</v>
      </c>
      <c r="I1375">
        <v>9918</v>
      </c>
      <c r="J1375">
        <v>1</v>
      </c>
      <c r="K1375">
        <v>2640</v>
      </c>
      <c r="L1375">
        <v>6.2933562182650366E-2</v>
      </c>
      <c r="M1375">
        <v>13220</v>
      </c>
      <c r="N1375">
        <v>2</v>
      </c>
      <c r="O1375">
        <v>5098</v>
      </c>
      <c r="P1375">
        <v>0.12152852272998164</v>
      </c>
      <c r="Q1375">
        <v>42</v>
      </c>
      <c r="R1375">
        <v>39753</v>
      </c>
      <c r="U1375">
        <v>1</v>
      </c>
      <c r="V1375">
        <v>0</v>
      </c>
      <c r="W1375">
        <v>4380</v>
      </c>
      <c r="X1375">
        <v>39783</v>
      </c>
      <c r="Y1375">
        <v>1</v>
      </c>
      <c r="Z1375">
        <v>1</v>
      </c>
      <c r="AA1375" t="s">
        <v>792</v>
      </c>
      <c r="AB1375">
        <v>82173</v>
      </c>
      <c r="AC1375">
        <f>VLOOKUP(A1375,'Full dataset'!$A$4:$IE$190,2033-C1375,FALSE)</f>
        <v>4.8</v>
      </c>
      <c r="AD1375">
        <f>VLOOKUP(A1375,'Full dataset'!$A$4:$IE$190,2041-C1375,FALSE)</f>
        <v>43609</v>
      </c>
      <c r="AE1375">
        <f>VLOOKUP(A1375,'Full dataset'!$A$4:$IE$190,2050-C1375,FALSE)</f>
        <v>0</v>
      </c>
      <c r="AF1375">
        <v>2.4</v>
      </c>
      <c r="AG1375" t="str">
        <f>VLOOKUP($A1375,'Full dataset'!$A$4:$IE$190,2007+AG$1-$C1375,FALSE)</f>
        <v>.</v>
      </c>
      <c r="AH1375" t="str">
        <f>VLOOKUP($A1375,'Full dataset'!$A$4:$IE$190,2007+AH$1-$C1375,FALSE)</f>
        <v>.</v>
      </c>
      <c r="AI1375" t="str">
        <f>VLOOKUP($A1375,'Full dataset'!$A$4:$IE$190,2007+AI$1-$C1375,FALSE)</f>
        <v>.</v>
      </c>
      <c r="AJ1375">
        <f>VLOOKUP($A1375,'Full dataset'!$A$4:$IE$190,2007+AJ$1-$C1375,FALSE)</f>
        <v>-451</v>
      </c>
      <c r="AK1375">
        <f>VLOOKUP($A1375,'Full dataset'!$A$4:$IE$190,2007+AK$1-$C1375,FALSE)</f>
        <v>5</v>
      </c>
      <c r="AL1375" t="str">
        <f>VLOOKUP($A1375,'Full dataset'!$A$4:$IE$190,2007+AL$1-$C1375,FALSE)</f>
        <v>.</v>
      </c>
      <c r="AM1375">
        <f>VLOOKUP($A1375,'Full dataset'!$A$4:$IE$190,2007+AM$1-$C1375,FALSE)</f>
        <v>69</v>
      </c>
      <c r="AN1375">
        <f>VLOOKUP($A1375,'Full dataset'!$A$4:$IE$190,2007+AN$1-$C1375,FALSE)</f>
        <v>2160</v>
      </c>
      <c r="AO1375" t="str">
        <f>VLOOKUP($A1375,'Full dataset'!$A$4:$IE$190,2007+AO$1-$C1375,FALSE)</f>
        <v>.</v>
      </c>
      <c r="AP1375">
        <f>VLOOKUP($A1375,'Full dataset'!$A$4:$IE$190,2007+AP$1-$C1375,FALSE)</f>
        <v>4</v>
      </c>
      <c r="AQ1375">
        <f>VLOOKUP($A1375,'Full dataset'!$A$4:$IE$190,2007+AQ$1-$C1375,FALSE)</f>
        <v>5</v>
      </c>
      <c r="AR1375">
        <f>VLOOKUP($A1375,'Full dataset'!$A$4:$IE$190,2007+AR$1-$C1375,FALSE)</f>
        <v>5</v>
      </c>
      <c r="AS1375">
        <f>VLOOKUP($A1375,'Full dataset'!$A$4:$IE$190,2007+AS$1-$C1375,FALSE)</f>
        <v>68705</v>
      </c>
      <c r="AT1375" t="s">
        <v>726</v>
      </c>
      <c r="AU1375">
        <f>VLOOKUP(A1375,'Full dataset'!$A$4:$II$190,$AU$1,FALSE)</f>
        <v>2008</v>
      </c>
      <c r="AV1375">
        <v>1</v>
      </c>
      <c r="AW1375">
        <f>VLOOKUP(A1375,'Full dataset'!$A$5:$IM$190,247,FALSE)</f>
        <v>2</v>
      </c>
      <c r="AX1375">
        <f>VLOOKUP(A1375,'Full dataset'!$A$4:$II$190,242,FALSE)</f>
        <v>2007</v>
      </c>
      <c r="AY1375">
        <f>VLOOKUP(A1375,'Full dataset'!$A$5:$IM$190,246,FALSE)</f>
        <v>1</v>
      </c>
      <c r="AZ1375">
        <v>9999</v>
      </c>
      <c r="BA1375">
        <f>MAX(VLOOKUP($A1375,'Full dataset'!$A$4:$IX$190,BA$1,FALSE),AW1375)</f>
        <v>2</v>
      </c>
      <c r="BB1375">
        <f>IF(VLOOKUP($A1375,'Full dataset'!$A$4:$IX$190,BB$1,FALSE)&gt;0,VLOOKUP($A1375,'Full dataset'!$A$4:$IX$190,BB$1,FALSE),AU1375)</f>
        <v>2008</v>
      </c>
      <c r="BC1375">
        <f>MAX(VLOOKUP($A1375,'Full dataset'!$A$4:$IX$190,BC$1,FALSE),AY1375)</f>
        <v>2</v>
      </c>
      <c r="BD1375">
        <f>MAX(VLOOKUP($A1375,'Full dataset'!$A$4:$IX$190,BD$1,FALSE),AX1375)</f>
        <v>2007</v>
      </c>
      <c r="BE1375">
        <f t="shared" si="129"/>
        <v>2007</v>
      </c>
      <c r="BF1375">
        <f t="shared" si="130"/>
        <v>1</v>
      </c>
      <c r="BG1375">
        <f t="shared" si="131"/>
        <v>1</v>
      </c>
      <c r="BH1375">
        <f t="shared" si="126"/>
        <v>0</v>
      </c>
      <c r="BI1375">
        <f t="shared" si="127"/>
        <v>1</v>
      </c>
      <c r="BO1375">
        <f>IF(BF1375=1,VLOOKUP($A1375,'Full dataset'!$A$4:$IE$190,2007+BO$1-$C1375,FALSE),0)</f>
        <v>0</v>
      </c>
      <c r="BP1375">
        <f>IF(BF1375=1,VLOOKUP($A1375,'Full dataset'!$A$4:$IE$190,2007+BP$1-$C1375,FALSE),0)</f>
        <v>0</v>
      </c>
      <c r="BQ1375">
        <f>IF(BF1375=1,VLOOKUP($A1375,'Full dataset'!$A$4:$IE$190,2007+BQ$1-$C1375,FALSE),0)</f>
        <v>0</v>
      </c>
      <c r="BR1375">
        <f>IF($BG1375=1,VLOOKUP($A1375,'Full dataset'!$A$4:$IE$190,BR$1-2007+$C1375,FALSE),0)</f>
        <v>2406</v>
      </c>
      <c r="BS1375">
        <f>IF($BG1375=1,VLOOKUP($A1375,'Full dataset'!$A$4:$IE$190,BS$1-2007+$C1375,FALSE),0)</f>
        <v>34572</v>
      </c>
      <c r="BT1375">
        <f>IF($BG1375=1,VLOOKUP($A1375,'Full dataset'!$A$4:$IE$190,BT$1-2007+$C1375,FALSE),0)</f>
        <v>1277052</v>
      </c>
      <c r="BU1375">
        <f>IF($BG1375=1,VLOOKUP($A1375,'Full dataset'!$A$4:$IE$190,BU$1-2007+$C1375,FALSE),0)</f>
        <v>367443</v>
      </c>
      <c r="BV1375">
        <f>IF($BG1375=1,VLOOKUP($A1375,'Full dataset'!$A$4:$IE$190,BV$1-2007+$C1375,FALSE),0)</f>
        <v>2246</v>
      </c>
      <c r="BW1375">
        <f>IF($BG1375=1,VLOOKUP($A1375,'Full dataset'!$A$4:$IE$190,BW$1-2007+$C1375,FALSE),0)</f>
        <v>1437</v>
      </c>
      <c r="BX1375">
        <f>IF($BG1375=1,VLOOKUP($A1375,'Full dataset'!$A$4:$IE$190,BX$1-2007+$C1375,FALSE),0)</f>
        <v>1016</v>
      </c>
    </row>
    <row r="1376" spans="1:76" x14ac:dyDescent="0.25">
      <c r="A1376">
        <v>72</v>
      </c>
      <c r="B1376" t="s">
        <v>116</v>
      </c>
      <c r="C1376">
        <v>2014</v>
      </c>
      <c r="D1376" t="s">
        <v>591</v>
      </c>
      <c r="E1376">
        <f t="shared" si="128"/>
        <v>1</v>
      </c>
      <c r="F1376">
        <v>1</v>
      </c>
      <c r="G1376">
        <v>3622</v>
      </c>
      <c r="H1376">
        <v>1.7556955889481338</v>
      </c>
      <c r="I1376">
        <v>1117</v>
      </c>
      <c r="J1376">
        <v>0</v>
      </c>
      <c r="N1376">
        <v>0</v>
      </c>
      <c r="S1376">
        <v>1311</v>
      </c>
      <c r="T1376">
        <v>211111</v>
      </c>
      <c r="U1376">
        <v>0</v>
      </c>
      <c r="V1376" t="s">
        <v>726</v>
      </c>
      <c r="W1376" t="s">
        <v>726</v>
      </c>
      <c r="X1376" t="s">
        <v>726</v>
      </c>
      <c r="Y1376">
        <v>1</v>
      </c>
      <c r="Z1376">
        <v>0</v>
      </c>
      <c r="AA1376" t="s">
        <v>793</v>
      </c>
      <c r="AB1376">
        <v>50875</v>
      </c>
      <c r="AC1376">
        <f>VLOOKUP(A1376,'Full dataset'!$A$4:$IE$190,2033-C1376,FALSE)</f>
        <v>0.4</v>
      </c>
      <c r="AD1376" t="str">
        <f>VLOOKUP(A1376,'Full dataset'!$A$4:$IE$190,2041-C1376,FALSE)</f>
        <v>.</v>
      </c>
      <c r="AE1376">
        <f>VLOOKUP(A1376,'Full dataset'!$A$4:$IE$190,2050-C1376,FALSE)</f>
        <v>0</v>
      </c>
      <c r="AF1376">
        <v>0.2</v>
      </c>
      <c r="AG1376">
        <f>VLOOKUP($A1376,'Full dataset'!$A$4:$IE$190,2007+AG$1-$C1376,FALSE)</f>
        <v>2915.4870000000001</v>
      </c>
      <c r="AH1376">
        <f>VLOOKUP($A1376,'Full dataset'!$A$4:$IE$190,2007+AH$1-$C1376,FALSE)</f>
        <v>34762.686999999998</v>
      </c>
      <c r="AI1376">
        <f>VLOOKUP($A1376,'Full dataset'!$A$4:$IE$190,2007+AI$1-$C1376,FALSE)</f>
        <v>17473.506000000001</v>
      </c>
      <c r="AJ1376" t="str">
        <f>VLOOKUP($A1376,'Full dataset'!$A$4:$IE$190,2007+AJ$1-$C1376,FALSE)</f>
        <v>.</v>
      </c>
      <c r="AK1376">
        <f>VLOOKUP($A1376,'Full dataset'!$A$4:$IE$190,2007+AK$1-$C1376,FALSE)</f>
        <v>9</v>
      </c>
      <c r="AL1376" t="str">
        <f>VLOOKUP($A1376,'Full dataset'!$A$4:$IE$190,2007+AL$1-$C1376,FALSE)</f>
        <v>.</v>
      </c>
      <c r="AM1376" t="str">
        <f>VLOOKUP($A1376,'Full dataset'!$A$4:$IE$190,2007+AM$1-$C1376,FALSE)</f>
        <v>.</v>
      </c>
      <c r="AN1376" t="str">
        <f>VLOOKUP($A1376,'Full dataset'!$A$4:$IE$190,2007+AN$1-$C1376,FALSE)</f>
        <v>.</v>
      </c>
      <c r="AO1376" t="str">
        <f>VLOOKUP($A1376,'Full dataset'!$A$4:$IE$190,2007+AO$1-$C1376,FALSE)</f>
        <v>.</v>
      </c>
      <c r="AP1376">
        <f>VLOOKUP($A1376,'Full dataset'!$A$4:$IE$190,2007+AP$1-$C1376,FALSE)</f>
        <v>6</v>
      </c>
      <c r="AQ1376">
        <f>VLOOKUP($A1376,'Full dataset'!$A$4:$IE$190,2007+AQ$1-$C1376,FALSE)</f>
        <v>2</v>
      </c>
      <c r="AR1376">
        <f>VLOOKUP($A1376,'Full dataset'!$A$4:$IE$190,2007+AR$1-$C1376,FALSE)</f>
        <v>5</v>
      </c>
      <c r="AS1376" t="str">
        <f>VLOOKUP($A1376,'Full dataset'!$A$4:$IE$190,2007+AS$1-$C1376,FALSE)</f>
        <v>.</v>
      </c>
      <c r="AT1376" t="s">
        <v>726</v>
      </c>
      <c r="AU1376">
        <f>VLOOKUP(A1376,'Full dataset'!$A$4:$II$190,$AU$1,FALSE)</f>
        <v>9999</v>
      </c>
      <c r="AV1376">
        <v>0</v>
      </c>
      <c r="AW1376">
        <f>VLOOKUP(A1376,'Full dataset'!$A$5:$IM$190,247,FALSE)</f>
        <v>0</v>
      </c>
      <c r="AX1376">
        <f>VLOOKUP(A1376,'Full dataset'!$A$4:$II$190,242,FALSE)</f>
        <v>9999</v>
      </c>
      <c r="AY1376">
        <f>VLOOKUP(A1376,'Full dataset'!$A$5:$IM$190,246,FALSE)</f>
        <v>1</v>
      </c>
      <c r="AZ1376">
        <v>9999</v>
      </c>
      <c r="BA1376">
        <f>MAX(VLOOKUP($A1376,'Full dataset'!$A$4:$IX$190,BA$1,FALSE),AW1376)</f>
        <v>0</v>
      </c>
      <c r="BB1376">
        <f>IF(VLOOKUP($A1376,'Full dataset'!$A$4:$IX$190,BB$1,FALSE)&gt;0,VLOOKUP($A1376,'Full dataset'!$A$4:$IX$190,BB$1,FALSE),AU1376)</f>
        <v>9999</v>
      </c>
      <c r="BC1376">
        <f>MAX(VLOOKUP($A1376,'Full dataset'!$A$4:$IX$190,BC$1,FALSE),AY1376)</f>
        <v>1</v>
      </c>
      <c r="BD1376">
        <f>MAX(VLOOKUP($A1376,'Full dataset'!$A$4:$IX$190,BD$1,FALSE),AX1376)</f>
        <v>9999</v>
      </c>
      <c r="BE1376">
        <f t="shared" si="129"/>
        <v>9999</v>
      </c>
      <c r="BF1376">
        <f t="shared" si="130"/>
        <v>0</v>
      </c>
      <c r="BG1376">
        <f t="shared" si="131"/>
        <v>0</v>
      </c>
      <c r="BH1376">
        <f t="shared" si="126"/>
        <v>0</v>
      </c>
      <c r="BI1376">
        <f t="shared" si="127"/>
        <v>0</v>
      </c>
      <c r="BO1376">
        <f>IF(BF1376=1,VLOOKUP($A1376,'Full dataset'!$A$4:$IE$190,2007+BO$1-$C1376,FALSE),0)</f>
        <v>0</v>
      </c>
      <c r="BP1376">
        <f>IF(BF1376=1,VLOOKUP($A1376,'Full dataset'!$A$4:$IE$190,2007+BP$1-$C1376,FALSE),0)</f>
        <v>0</v>
      </c>
      <c r="BQ1376">
        <f>IF(BF1376=1,VLOOKUP($A1376,'Full dataset'!$A$4:$IE$190,2007+BQ$1-$C1376,FALSE),0)</f>
        <v>0</v>
      </c>
      <c r="BR1376">
        <f>IF($BG1376=1,VLOOKUP($A1376,'Full dataset'!$A$4:$IE$190,BR$1-2007+$C1376,FALSE),0)</f>
        <v>0</v>
      </c>
      <c r="BS1376">
        <f>IF($BG1376=1,VLOOKUP($A1376,'Full dataset'!$A$4:$IE$190,BS$1-2007+$C1376,FALSE),0)</f>
        <v>0</v>
      </c>
      <c r="BT1376">
        <f>IF($BG1376=1,VLOOKUP($A1376,'Full dataset'!$A$4:$IE$190,BT$1-2007+$C1376,FALSE),0)</f>
        <v>0</v>
      </c>
      <c r="BU1376">
        <f>IF($BG1376=1,VLOOKUP($A1376,'Full dataset'!$A$4:$IE$190,BU$1-2007+$C1376,FALSE),0)</f>
        <v>0</v>
      </c>
      <c r="BV1376">
        <f>IF($BG1376=1,VLOOKUP($A1376,'Full dataset'!$A$4:$IE$190,BV$1-2007+$C1376,FALSE),0)</f>
        <v>0</v>
      </c>
      <c r="BW1376">
        <f>IF($BG1376=1,VLOOKUP($A1376,'Full dataset'!$A$4:$IE$190,BW$1-2007+$C1376,FALSE),0)</f>
        <v>0</v>
      </c>
      <c r="BX1376">
        <f>IF($BG1376=1,VLOOKUP($A1376,'Full dataset'!$A$4:$IE$190,BX$1-2007+$C1376,FALSE),0)</f>
        <v>0</v>
      </c>
    </row>
    <row r="1377" spans="1:76" x14ac:dyDescent="0.25">
      <c r="A1377">
        <v>73</v>
      </c>
      <c r="B1377" t="s">
        <v>117</v>
      </c>
      <c r="C1377">
        <v>2014</v>
      </c>
      <c r="D1377" t="s">
        <v>591</v>
      </c>
      <c r="E1377">
        <f t="shared" si="128"/>
        <v>1</v>
      </c>
      <c r="F1377">
        <v>1</v>
      </c>
      <c r="G1377">
        <v>104031</v>
      </c>
      <c r="H1377">
        <v>0.95025439133333944</v>
      </c>
      <c r="I1377">
        <v>23016</v>
      </c>
      <c r="J1377">
        <v>1</v>
      </c>
      <c r="K1377">
        <v>39568</v>
      </c>
      <c r="L1377">
        <v>0.36142751445509103</v>
      </c>
      <c r="M1377">
        <v>4891</v>
      </c>
      <c r="N1377">
        <v>1</v>
      </c>
      <c r="O1377">
        <v>30374900</v>
      </c>
      <c r="P1377">
        <v>277.45462517241066</v>
      </c>
      <c r="Q1377">
        <v>256927</v>
      </c>
      <c r="R1377">
        <v>39508</v>
      </c>
      <c r="S1377">
        <v>5812</v>
      </c>
      <c r="T1377">
        <v>722513</v>
      </c>
      <c r="U1377">
        <v>1</v>
      </c>
      <c r="V1377">
        <v>2886</v>
      </c>
      <c r="W1377">
        <v>87179</v>
      </c>
      <c r="X1377">
        <v>11126</v>
      </c>
      <c r="Y1377">
        <v>1</v>
      </c>
      <c r="Z1377">
        <v>1</v>
      </c>
      <c r="AA1377" t="s">
        <v>794</v>
      </c>
      <c r="AB1377">
        <v>685137</v>
      </c>
      <c r="AC1377">
        <f>VLOOKUP(A1377,'Full dataset'!$A$4:$IE$190,2033-C1377,FALSE)</f>
        <v>0</v>
      </c>
      <c r="AD1377" t="str">
        <f>VLOOKUP(A1377,'Full dataset'!$A$4:$IE$190,2041-C1377,FALSE)</f>
        <v>.</v>
      </c>
      <c r="AE1377">
        <f>VLOOKUP(A1377,'Full dataset'!$A$4:$IE$190,2050-C1377,FALSE)</f>
        <v>0</v>
      </c>
      <c r="AF1377">
        <v>0</v>
      </c>
      <c r="AG1377">
        <f>VLOOKUP($A1377,'Full dataset'!$A$4:$IE$190,2007+AG$1-$C1377,FALSE)</f>
        <v>2068.1</v>
      </c>
      <c r="AH1377">
        <f>VLOOKUP($A1377,'Full dataset'!$A$4:$IE$190,2007+AH$1-$C1377,FALSE)</f>
        <v>10752.9</v>
      </c>
      <c r="AI1377">
        <f>VLOOKUP($A1377,'Full dataset'!$A$4:$IE$190,2007+AI$1-$C1377,FALSE)</f>
        <v>16447.8</v>
      </c>
      <c r="AJ1377" t="str">
        <f>VLOOKUP($A1377,'Full dataset'!$A$4:$IE$190,2007+AJ$1-$C1377,FALSE)</f>
        <v>.</v>
      </c>
      <c r="AK1377">
        <f>VLOOKUP($A1377,'Full dataset'!$A$4:$IE$190,2007+AK$1-$C1377,FALSE)</f>
        <v>2</v>
      </c>
      <c r="AL1377" t="str">
        <f>VLOOKUP($A1377,'Full dataset'!$A$4:$IE$190,2007+AL$1-$C1377,FALSE)</f>
        <v>.</v>
      </c>
      <c r="AM1377" t="str">
        <f>VLOOKUP($A1377,'Full dataset'!$A$4:$IE$190,2007+AM$1-$C1377,FALSE)</f>
        <v>.</v>
      </c>
      <c r="AN1377" t="str">
        <f>VLOOKUP($A1377,'Full dataset'!$A$4:$IE$190,2007+AN$1-$C1377,FALSE)</f>
        <v>.</v>
      </c>
      <c r="AO1377" t="str">
        <f>VLOOKUP($A1377,'Full dataset'!$A$4:$IE$190,2007+AO$1-$C1377,FALSE)</f>
        <v>.</v>
      </c>
      <c r="AP1377">
        <f>VLOOKUP($A1377,'Full dataset'!$A$4:$IE$190,2007+AP$1-$C1377,FALSE)</f>
        <v>9</v>
      </c>
      <c r="AQ1377">
        <f>VLOOKUP($A1377,'Full dataset'!$A$4:$IE$190,2007+AQ$1-$C1377,FALSE)</f>
        <v>10</v>
      </c>
      <c r="AR1377">
        <f>VLOOKUP($A1377,'Full dataset'!$A$4:$IE$190,2007+AR$1-$C1377,FALSE)</f>
        <v>15</v>
      </c>
      <c r="AS1377" t="str">
        <f>VLOOKUP($A1377,'Full dataset'!$A$4:$IE$190,2007+AS$1-$C1377,FALSE)</f>
        <v>.</v>
      </c>
      <c r="AT1377" t="s">
        <v>726</v>
      </c>
      <c r="AU1377">
        <f>VLOOKUP(A1377,'Full dataset'!$A$4:$II$190,$AU$1,FALSE)</f>
        <v>2009</v>
      </c>
      <c r="AV1377">
        <v>1</v>
      </c>
      <c r="AW1377">
        <f>VLOOKUP(A1377,'Full dataset'!$A$5:$IM$190,247,FALSE)</f>
        <v>2</v>
      </c>
      <c r="AX1377">
        <f>VLOOKUP(A1377,'Full dataset'!$A$4:$II$190,242,FALSE)</f>
        <v>2008</v>
      </c>
      <c r="AY1377">
        <f>VLOOKUP(A1377,'Full dataset'!$A$5:$IM$190,246,FALSE)</f>
        <v>1</v>
      </c>
      <c r="AZ1377">
        <v>9999</v>
      </c>
      <c r="BA1377">
        <f>MAX(VLOOKUP($A1377,'Full dataset'!$A$4:$IX$190,BA$1,FALSE),AW1377)</f>
        <v>2</v>
      </c>
      <c r="BB1377">
        <f>IF(VLOOKUP($A1377,'Full dataset'!$A$4:$IX$190,BB$1,FALSE)&gt;0,VLOOKUP($A1377,'Full dataset'!$A$4:$IX$190,BB$1,FALSE),AU1377)</f>
        <v>2009</v>
      </c>
      <c r="BC1377">
        <f>MAX(VLOOKUP($A1377,'Full dataset'!$A$4:$IX$190,BC$1,FALSE),AY1377)</f>
        <v>1</v>
      </c>
      <c r="BD1377">
        <f>MAX(VLOOKUP($A1377,'Full dataset'!$A$4:$IX$190,BD$1,FALSE),AX1377)</f>
        <v>2008</v>
      </c>
      <c r="BE1377">
        <f t="shared" si="129"/>
        <v>2008</v>
      </c>
      <c r="BF1377">
        <f t="shared" si="130"/>
        <v>1</v>
      </c>
      <c r="BG1377">
        <f t="shared" si="131"/>
        <v>0</v>
      </c>
      <c r="BH1377">
        <f t="shared" si="126"/>
        <v>0</v>
      </c>
      <c r="BI1377">
        <f t="shared" si="127"/>
        <v>1</v>
      </c>
      <c r="BO1377">
        <f>IF(BF1377=1,VLOOKUP($A1377,'Full dataset'!$A$4:$IE$190,2007+BO$1-$C1377,FALSE),0)</f>
        <v>1135</v>
      </c>
      <c r="BP1377">
        <f>IF(BF1377=1,VLOOKUP($A1377,'Full dataset'!$A$4:$IE$190,2007+BP$1-$C1377,FALSE),0)</f>
        <v>3655</v>
      </c>
      <c r="BQ1377">
        <f>IF(BF1377=1,VLOOKUP($A1377,'Full dataset'!$A$4:$IE$190,2007+BQ$1-$C1377,FALSE),0)</f>
        <v>8754</v>
      </c>
      <c r="BR1377">
        <f>IF($BG1377=1,VLOOKUP($A1377,'Full dataset'!$A$4:$IE$190,BR$1-2007+$C1377,FALSE),0)</f>
        <v>0</v>
      </c>
      <c r="BS1377">
        <f>IF($BG1377=1,VLOOKUP($A1377,'Full dataset'!$A$4:$IE$190,BS$1-2007+$C1377,FALSE),0)</f>
        <v>0</v>
      </c>
      <c r="BT1377">
        <f>IF($BG1377=1,VLOOKUP($A1377,'Full dataset'!$A$4:$IE$190,BT$1-2007+$C1377,FALSE),0)</f>
        <v>0</v>
      </c>
      <c r="BU1377">
        <f>IF($BG1377=1,VLOOKUP($A1377,'Full dataset'!$A$4:$IE$190,BU$1-2007+$C1377,FALSE),0)</f>
        <v>0</v>
      </c>
      <c r="BV1377">
        <f>IF($BG1377=1,VLOOKUP($A1377,'Full dataset'!$A$4:$IE$190,BV$1-2007+$C1377,FALSE),0)</f>
        <v>0</v>
      </c>
      <c r="BW1377">
        <f>IF($BG1377=1,VLOOKUP($A1377,'Full dataset'!$A$4:$IE$190,BW$1-2007+$C1377,FALSE),0)</f>
        <v>0</v>
      </c>
      <c r="BX1377">
        <f>IF($BG1377=1,VLOOKUP($A1377,'Full dataset'!$A$4:$IE$190,BX$1-2007+$C1377,FALSE),0)</f>
        <v>0</v>
      </c>
    </row>
    <row r="1378" spans="1:76" x14ac:dyDescent="0.25">
      <c r="A1378">
        <v>74</v>
      </c>
      <c r="B1378" t="s">
        <v>118</v>
      </c>
      <c r="C1378">
        <v>2014</v>
      </c>
      <c r="D1378" t="s">
        <v>591</v>
      </c>
      <c r="E1378">
        <f t="shared" si="128"/>
        <v>1</v>
      </c>
      <c r="F1378">
        <v>1</v>
      </c>
      <c r="G1378">
        <v>15454</v>
      </c>
      <c r="H1378">
        <v>5.1053848695077635</v>
      </c>
      <c r="I1378">
        <v>3257</v>
      </c>
      <c r="J1378">
        <v>1</v>
      </c>
      <c r="K1378">
        <v>417</v>
      </c>
      <c r="L1378">
        <v>0.1377601585728444</v>
      </c>
      <c r="M1378">
        <v>741</v>
      </c>
      <c r="N1378">
        <v>2</v>
      </c>
      <c r="O1378">
        <v>148</v>
      </c>
      <c r="P1378">
        <v>4.8893293690122235E-2</v>
      </c>
      <c r="Q1378">
        <v>1</v>
      </c>
      <c r="R1378">
        <v>40634</v>
      </c>
      <c r="S1378">
        <v>7370</v>
      </c>
      <c r="T1378">
        <v>519130</v>
      </c>
      <c r="U1378">
        <v>1</v>
      </c>
      <c r="V1378">
        <v>0</v>
      </c>
      <c r="W1378">
        <v>519</v>
      </c>
      <c r="X1378">
        <v>741</v>
      </c>
      <c r="Y1378">
        <v>1</v>
      </c>
      <c r="Z1378">
        <v>1</v>
      </c>
      <c r="AA1378" t="s">
        <v>795</v>
      </c>
      <c r="AB1378">
        <v>85283</v>
      </c>
      <c r="AC1378">
        <f>VLOOKUP(A1378,'Full dataset'!$A$4:$IE$190,2033-C1378,FALSE)</f>
        <v>7.2</v>
      </c>
      <c r="AD1378" t="str">
        <f>VLOOKUP(A1378,'Full dataset'!$A$4:$IE$190,2041-C1378,FALSE)</f>
        <v>.</v>
      </c>
      <c r="AE1378">
        <f>VLOOKUP(A1378,'Full dataset'!$A$4:$IE$190,2050-C1378,FALSE)</f>
        <v>0</v>
      </c>
      <c r="AF1378">
        <v>3.6</v>
      </c>
      <c r="AG1378">
        <f>VLOOKUP($A1378,'Full dataset'!$A$4:$IE$190,2007+AG$1-$C1378,FALSE)</f>
        <v>110.553</v>
      </c>
      <c r="AH1378">
        <f>VLOOKUP($A1378,'Full dataset'!$A$4:$IE$190,2007+AH$1-$C1378,FALSE)</f>
        <v>1624.2840000000001</v>
      </c>
      <c r="AI1378">
        <f>VLOOKUP($A1378,'Full dataset'!$A$4:$IE$190,2007+AI$1-$C1378,FALSE)</f>
        <v>1794.357</v>
      </c>
      <c r="AJ1378" t="str">
        <f>VLOOKUP($A1378,'Full dataset'!$A$4:$IE$190,2007+AJ$1-$C1378,FALSE)</f>
        <v>.</v>
      </c>
      <c r="AK1378">
        <f>VLOOKUP($A1378,'Full dataset'!$A$4:$IE$190,2007+AK$1-$C1378,FALSE)</f>
        <v>22</v>
      </c>
      <c r="AL1378" t="str">
        <f>VLOOKUP($A1378,'Full dataset'!$A$4:$IE$190,2007+AL$1-$C1378,FALSE)</f>
        <v>.</v>
      </c>
      <c r="AM1378" t="str">
        <f>VLOOKUP($A1378,'Full dataset'!$A$4:$IE$190,2007+AM$1-$C1378,FALSE)</f>
        <v>.</v>
      </c>
      <c r="AN1378" t="str">
        <f>VLOOKUP($A1378,'Full dataset'!$A$4:$IE$190,2007+AN$1-$C1378,FALSE)</f>
        <v>.</v>
      </c>
      <c r="AO1378" t="str">
        <f>VLOOKUP($A1378,'Full dataset'!$A$4:$IE$190,2007+AO$1-$C1378,FALSE)</f>
        <v>.</v>
      </c>
      <c r="AP1378">
        <f>VLOOKUP($A1378,'Full dataset'!$A$4:$IE$190,2007+AP$1-$C1378,FALSE)</f>
        <v>12</v>
      </c>
      <c r="AQ1378">
        <f>VLOOKUP($A1378,'Full dataset'!$A$4:$IE$190,2007+AQ$1-$C1378,FALSE)</f>
        <v>8</v>
      </c>
      <c r="AR1378">
        <f>VLOOKUP($A1378,'Full dataset'!$A$4:$IE$190,2007+AR$1-$C1378,FALSE)</f>
        <v>11</v>
      </c>
      <c r="AS1378" t="str">
        <f>VLOOKUP($A1378,'Full dataset'!$A$4:$IE$190,2007+AS$1-$C1378,FALSE)</f>
        <v>.</v>
      </c>
      <c r="AT1378" t="s">
        <v>726</v>
      </c>
      <c r="AU1378">
        <f>VLOOKUP(A1378,'Full dataset'!$A$4:$II$190,$AU$1,FALSE)</f>
        <v>2009</v>
      </c>
      <c r="AV1378">
        <v>1</v>
      </c>
      <c r="AW1378">
        <f>VLOOKUP(A1378,'Full dataset'!$A$5:$IM$190,247,FALSE)</f>
        <v>2</v>
      </c>
      <c r="AX1378">
        <f>VLOOKUP(A1378,'Full dataset'!$A$4:$II$190,242,FALSE)</f>
        <v>2010</v>
      </c>
      <c r="AY1378">
        <f>VLOOKUP(A1378,'Full dataset'!$A$5:$IM$190,246,FALSE)</f>
        <v>2</v>
      </c>
      <c r="AZ1378">
        <v>9999</v>
      </c>
      <c r="BA1378">
        <f>MAX(VLOOKUP($A1378,'Full dataset'!$A$4:$IX$190,BA$1,FALSE),AW1378)</f>
        <v>2</v>
      </c>
      <c r="BB1378">
        <f>IF(VLOOKUP($A1378,'Full dataset'!$A$4:$IX$190,BB$1,FALSE)&gt;0,VLOOKUP($A1378,'Full dataset'!$A$4:$IX$190,BB$1,FALSE),AU1378)</f>
        <v>2009</v>
      </c>
      <c r="BC1378">
        <f>MAX(VLOOKUP($A1378,'Full dataset'!$A$4:$IX$190,BC$1,FALSE),AY1378)</f>
        <v>2</v>
      </c>
      <c r="BD1378">
        <f>MAX(VLOOKUP($A1378,'Full dataset'!$A$4:$IX$190,BD$1,FALSE),AX1378)</f>
        <v>2010</v>
      </c>
      <c r="BE1378">
        <f t="shared" si="129"/>
        <v>2009</v>
      </c>
      <c r="BF1378">
        <f t="shared" si="130"/>
        <v>1</v>
      </c>
      <c r="BG1378">
        <f t="shared" si="131"/>
        <v>1</v>
      </c>
      <c r="BH1378">
        <f t="shared" si="126"/>
        <v>0</v>
      </c>
      <c r="BI1378">
        <f t="shared" si="127"/>
        <v>1</v>
      </c>
      <c r="BO1378">
        <f>IF(BF1378=1,VLOOKUP($A1378,'Full dataset'!$A$4:$IE$190,2007+BO$1-$C1378,FALSE),0)</f>
        <v>0</v>
      </c>
      <c r="BP1378">
        <f>IF(BF1378=1,VLOOKUP($A1378,'Full dataset'!$A$4:$IE$190,2007+BP$1-$C1378,FALSE),0)</f>
        <v>0</v>
      </c>
      <c r="BQ1378">
        <f>IF(BF1378=1,VLOOKUP($A1378,'Full dataset'!$A$4:$IE$190,2007+BQ$1-$C1378,FALSE),0)</f>
        <v>0</v>
      </c>
      <c r="BR1378">
        <f>IF($BG1378=1,VLOOKUP($A1378,'Full dataset'!$A$4:$IE$190,BR$1-2007+$C1378,FALSE),0)</f>
        <v>0</v>
      </c>
      <c r="BS1378">
        <f>IF($BG1378=1,VLOOKUP($A1378,'Full dataset'!$A$4:$IE$190,BS$1-2007+$C1378,FALSE),0)</f>
        <v>0</v>
      </c>
      <c r="BT1378">
        <f>IF($BG1378=1,VLOOKUP($A1378,'Full dataset'!$A$4:$IE$190,BT$1-2007+$C1378,FALSE),0)</f>
        <v>0</v>
      </c>
      <c r="BU1378">
        <f>IF($BG1378=1,VLOOKUP($A1378,'Full dataset'!$A$4:$IE$190,BU$1-2007+$C1378,FALSE),0)</f>
        <v>0</v>
      </c>
      <c r="BV1378">
        <f>IF($BG1378=1,VLOOKUP($A1378,'Full dataset'!$A$4:$IE$190,BV$1-2007+$C1378,FALSE),0)</f>
        <v>0</v>
      </c>
      <c r="BW1378">
        <f>IF($BG1378=1,VLOOKUP($A1378,'Full dataset'!$A$4:$IE$190,BW$1-2007+$C1378,FALSE),0)</f>
        <v>0</v>
      </c>
      <c r="BX1378">
        <f>IF($BG1378=1,VLOOKUP($A1378,'Full dataset'!$A$4:$IE$190,BX$1-2007+$C1378,FALSE),0)</f>
        <v>0</v>
      </c>
    </row>
    <row r="1379" spans="1:76" x14ac:dyDescent="0.25">
      <c r="A1379">
        <v>75</v>
      </c>
      <c r="B1379" t="s">
        <v>119</v>
      </c>
      <c r="C1379">
        <v>2014</v>
      </c>
      <c r="D1379" t="s">
        <v>591</v>
      </c>
      <c r="E1379">
        <f t="shared" si="128"/>
        <v>1</v>
      </c>
      <c r="F1379">
        <v>1</v>
      </c>
      <c r="G1379">
        <v>8139</v>
      </c>
      <c r="H1379">
        <v>4.8941671677690923</v>
      </c>
      <c r="I1379">
        <v>3138</v>
      </c>
      <c r="J1379">
        <v>1</v>
      </c>
      <c r="K1379">
        <v>578</v>
      </c>
      <c r="L1379">
        <v>0.34756464221286831</v>
      </c>
      <c r="M1379">
        <v>1319</v>
      </c>
      <c r="N1379">
        <v>1</v>
      </c>
      <c r="O1379">
        <v>2688</v>
      </c>
      <c r="P1379">
        <v>1.6163559831629586</v>
      </c>
      <c r="Q1379">
        <v>109</v>
      </c>
      <c r="R1379">
        <v>39600</v>
      </c>
      <c r="S1379">
        <v>7370</v>
      </c>
      <c r="T1379">
        <v>519130</v>
      </c>
      <c r="U1379">
        <v>1</v>
      </c>
      <c r="V1379">
        <v>252</v>
      </c>
      <c r="W1379">
        <v>1830</v>
      </c>
      <c r="X1379">
        <v>9617</v>
      </c>
      <c r="Y1379">
        <v>1</v>
      </c>
      <c r="Z1379">
        <v>0</v>
      </c>
      <c r="AA1379" t="s">
        <v>796</v>
      </c>
      <c r="AB1379">
        <v>44262</v>
      </c>
      <c r="AC1379">
        <f>VLOOKUP(A1379,'Full dataset'!$A$4:$IE$190,2033-C1379,FALSE)</f>
        <v>5.0999999999999996</v>
      </c>
      <c r="AD1379">
        <f>VLOOKUP(A1379,'Full dataset'!$A$4:$IE$190,2041-C1379,FALSE)</f>
        <v>1997</v>
      </c>
      <c r="AE1379">
        <f>VLOOKUP(A1379,'Full dataset'!$A$4:$IE$190,2050-C1379,FALSE)</f>
        <v>0</v>
      </c>
      <c r="AF1379">
        <v>2.5499999999999998</v>
      </c>
      <c r="AG1379">
        <f>VLOOKUP($A1379,'Full dataset'!$A$4:$IE$190,2007+AG$1-$C1379,FALSE)</f>
        <v>211.54300000000001</v>
      </c>
      <c r="AH1379">
        <f>VLOOKUP($A1379,'Full dataset'!$A$4:$IE$190,2007+AH$1-$C1379,FALSE)</f>
        <v>663.21199999999999</v>
      </c>
      <c r="AI1379">
        <f>VLOOKUP($A1379,'Full dataset'!$A$4:$IE$190,2007+AI$1-$C1379,FALSE)</f>
        <v>920.33500000000004</v>
      </c>
      <c r="AJ1379">
        <f>VLOOKUP($A1379,'Full dataset'!$A$4:$IE$190,2007+AJ$1-$C1379,FALSE)</f>
        <v>139</v>
      </c>
      <c r="AK1379">
        <f>VLOOKUP($A1379,'Full dataset'!$A$4:$IE$190,2007+AK$1-$C1379,FALSE)</f>
        <v>12</v>
      </c>
      <c r="AL1379">
        <f>VLOOKUP($A1379,'Full dataset'!$A$4:$IE$190,2007+AL$1-$C1379,FALSE)</f>
        <v>44.97</v>
      </c>
      <c r="AM1379">
        <f>VLOOKUP($A1379,'Full dataset'!$A$4:$IE$190,2007+AM$1-$C1379,FALSE)</f>
        <v>258</v>
      </c>
      <c r="AN1379">
        <f>VLOOKUP($A1379,'Full dataset'!$A$4:$IE$190,2007+AN$1-$C1379,FALSE)</f>
        <v>28141</v>
      </c>
      <c r="AO1379">
        <f>VLOOKUP($A1379,'Full dataset'!$A$4:$IE$190,2007+AO$1-$C1379,FALSE)</f>
        <v>10</v>
      </c>
      <c r="AP1379">
        <f>VLOOKUP($A1379,'Full dataset'!$A$4:$IE$190,2007+AP$1-$C1379,FALSE)</f>
        <v>8</v>
      </c>
      <c r="AQ1379">
        <f>VLOOKUP($A1379,'Full dataset'!$A$4:$IE$190,2007+AQ$1-$C1379,FALSE)</f>
        <v>9</v>
      </c>
      <c r="AR1379" t="str">
        <f>VLOOKUP($A1379,'Full dataset'!$A$4:$IE$190,2007+AR$1-$C1379,FALSE)</f>
        <v>.</v>
      </c>
      <c r="AS1379">
        <f>VLOOKUP($A1379,'Full dataset'!$A$4:$IE$190,2007+AS$1-$C1379,FALSE)</f>
        <v>45</v>
      </c>
      <c r="AT1379" t="s">
        <v>726</v>
      </c>
      <c r="AU1379">
        <f>VLOOKUP(A1379,'Full dataset'!$A$4:$II$190,$AU$1,FALSE)</f>
        <v>2009</v>
      </c>
      <c r="AV1379">
        <v>1</v>
      </c>
      <c r="AW1379">
        <f>VLOOKUP(A1379,'Full dataset'!$A$5:$IM$190,247,FALSE)</f>
        <v>2</v>
      </c>
      <c r="AX1379">
        <f>VLOOKUP(A1379,'Full dataset'!$A$4:$II$190,242,FALSE)</f>
        <v>2008</v>
      </c>
      <c r="AY1379">
        <f>VLOOKUP(A1379,'Full dataset'!$A$5:$IM$190,246,FALSE)</f>
        <v>1</v>
      </c>
      <c r="AZ1379">
        <v>9999</v>
      </c>
      <c r="BA1379">
        <f>MAX(VLOOKUP($A1379,'Full dataset'!$A$4:$IX$190,BA$1,FALSE),AW1379)</f>
        <v>2</v>
      </c>
      <c r="BB1379">
        <f>IF(VLOOKUP($A1379,'Full dataset'!$A$4:$IX$190,BB$1,FALSE)&gt;0,VLOOKUP($A1379,'Full dataset'!$A$4:$IX$190,BB$1,FALSE),AU1379)</f>
        <v>2009</v>
      </c>
      <c r="BC1379">
        <f>MAX(VLOOKUP($A1379,'Full dataset'!$A$4:$IX$190,BC$1,FALSE),AY1379)</f>
        <v>1</v>
      </c>
      <c r="BD1379">
        <f>MAX(VLOOKUP($A1379,'Full dataset'!$A$4:$IX$190,BD$1,FALSE),AX1379)</f>
        <v>2008</v>
      </c>
      <c r="BE1379">
        <f t="shared" si="129"/>
        <v>2008</v>
      </c>
      <c r="BF1379">
        <f t="shared" si="130"/>
        <v>1</v>
      </c>
      <c r="BG1379">
        <f t="shared" si="131"/>
        <v>0</v>
      </c>
      <c r="BH1379">
        <f t="shared" si="126"/>
        <v>0</v>
      </c>
      <c r="BI1379">
        <f t="shared" si="127"/>
        <v>1</v>
      </c>
      <c r="BO1379">
        <f>IF(BF1379=1,VLOOKUP($A1379,'Full dataset'!$A$4:$IE$190,2007+BO$1-$C1379,FALSE),0)</f>
        <v>911</v>
      </c>
      <c r="BP1379">
        <f>IF(BF1379=1,VLOOKUP($A1379,'Full dataset'!$A$4:$IE$190,2007+BP$1-$C1379,FALSE),0)</f>
        <v>123</v>
      </c>
      <c r="BQ1379">
        <f>IF(BF1379=1,VLOOKUP($A1379,'Full dataset'!$A$4:$IE$190,2007+BQ$1-$C1379,FALSE),0)</f>
        <v>1860</v>
      </c>
      <c r="BR1379">
        <f>IF($BG1379=1,VLOOKUP($A1379,'Full dataset'!$A$4:$IE$190,BR$1-2007+$C1379,FALSE),0)</f>
        <v>0</v>
      </c>
      <c r="BS1379">
        <f>IF($BG1379=1,VLOOKUP($A1379,'Full dataset'!$A$4:$IE$190,BS$1-2007+$C1379,FALSE),0)</f>
        <v>0</v>
      </c>
      <c r="BT1379">
        <f>IF($BG1379=1,VLOOKUP($A1379,'Full dataset'!$A$4:$IE$190,BT$1-2007+$C1379,FALSE),0)</f>
        <v>0</v>
      </c>
      <c r="BU1379">
        <f>IF($BG1379=1,VLOOKUP($A1379,'Full dataset'!$A$4:$IE$190,BU$1-2007+$C1379,FALSE),0)</f>
        <v>0</v>
      </c>
      <c r="BV1379">
        <f>IF($BG1379=1,VLOOKUP($A1379,'Full dataset'!$A$4:$IE$190,BV$1-2007+$C1379,FALSE),0)</f>
        <v>0</v>
      </c>
      <c r="BW1379">
        <f>IF($BG1379=1,VLOOKUP($A1379,'Full dataset'!$A$4:$IE$190,BW$1-2007+$C1379,FALSE),0)</f>
        <v>0</v>
      </c>
      <c r="BX1379">
        <f>IF($BG1379=1,VLOOKUP($A1379,'Full dataset'!$A$4:$IE$190,BX$1-2007+$C1379,FALSE),0)</f>
        <v>0</v>
      </c>
    </row>
    <row r="1380" spans="1:76" x14ac:dyDescent="0.25">
      <c r="A1380">
        <v>76</v>
      </c>
      <c r="B1380" t="s">
        <v>120</v>
      </c>
      <c r="C1380">
        <v>2014</v>
      </c>
      <c r="D1380" t="s">
        <v>591</v>
      </c>
      <c r="E1380">
        <f t="shared" si="128"/>
        <v>1</v>
      </c>
      <c r="F1380">
        <v>1</v>
      </c>
      <c r="G1380">
        <v>486988</v>
      </c>
      <c r="H1380">
        <v>9.1179179928852268</v>
      </c>
      <c r="I1380">
        <v>110737</v>
      </c>
      <c r="J1380">
        <v>1</v>
      </c>
      <c r="K1380">
        <v>11560</v>
      </c>
      <c r="L1380">
        <v>0.2164388691256319</v>
      </c>
      <c r="M1380">
        <v>1466</v>
      </c>
      <c r="N1380">
        <v>2</v>
      </c>
      <c r="O1380">
        <v>67776</v>
      </c>
      <c r="P1380">
        <v>1.2689758472196218</v>
      </c>
      <c r="Q1380">
        <v>525</v>
      </c>
      <c r="R1380">
        <v>39417</v>
      </c>
      <c r="S1380">
        <v>7372</v>
      </c>
      <c r="T1380">
        <v>511210</v>
      </c>
      <c r="U1380">
        <v>1</v>
      </c>
      <c r="V1380">
        <v>5846</v>
      </c>
      <c r="W1380">
        <v>68855</v>
      </c>
      <c r="X1380">
        <v>13306</v>
      </c>
      <c r="Y1380">
        <v>1</v>
      </c>
      <c r="Z1380">
        <v>1</v>
      </c>
      <c r="AA1380" t="s">
        <v>797</v>
      </c>
      <c r="AB1380">
        <v>2891181</v>
      </c>
      <c r="AC1380">
        <f>VLOOKUP(A1380,'Full dataset'!$A$4:$IE$190,2033-C1380,FALSE)</f>
        <v>1.5</v>
      </c>
      <c r="AD1380" t="str">
        <f>VLOOKUP(A1380,'Full dataset'!$A$4:$IE$190,2041-C1380,FALSE)</f>
        <v>.</v>
      </c>
      <c r="AE1380">
        <f>VLOOKUP(A1380,'Full dataset'!$A$4:$IE$190,2050-C1380,FALSE)</f>
        <v>0</v>
      </c>
      <c r="AF1380">
        <v>0.75</v>
      </c>
      <c r="AG1380">
        <f>VLOOKUP($A1380,'Full dataset'!$A$4:$IE$190,2007+AG$1-$C1380,FALSE)</f>
        <v>22074</v>
      </c>
      <c r="AH1380">
        <f>VLOOKUP($A1380,'Full dataset'!$A$4:$IE$190,2007+AH$1-$C1380,FALSE)</f>
        <v>172384</v>
      </c>
      <c r="AI1380">
        <f>VLOOKUP($A1380,'Full dataset'!$A$4:$IE$190,2007+AI$1-$C1380,FALSE)</f>
        <v>86451</v>
      </c>
      <c r="AJ1380" t="str">
        <f>VLOOKUP($A1380,'Full dataset'!$A$4:$IE$190,2007+AJ$1-$C1380,FALSE)</f>
        <v>.</v>
      </c>
      <c r="AK1380">
        <f>VLOOKUP($A1380,'Full dataset'!$A$4:$IE$190,2007+AK$1-$C1380,FALSE)</f>
        <v>2</v>
      </c>
      <c r="AL1380" t="str">
        <f>VLOOKUP($A1380,'Full dataset'!$A$4:$IE$190,2007+AL$1-$C1380,FALSE)</f>
        <v>.</v>
      </c>
      <c r="AM1380" t="str">
        <f>VLOOKUP($A1380,'Full dataset'!$A$4:$IE$190,2007+AM$1-$C1380,FALSE)</f>
        <v>.</v>
      </c>
      <c r="AN1380" t="str">
        <f>VLOOKUP($A1380,'Full dataset'!$A$4:$IE$190,2007+AN$1-$C1380,FALSE)</f>
        <v>.</v>
      </c>
      <c r="AO1380" t="str">
        <f>VLOOKUP($A1380,'Full dataset'!$A$4:$IE$190,2007+AO$1-$C1380,FALSE)</f>
        <v>.</v>
      </c>
      <c r="AP1380">
        <f>VLOOKUP($A1380,'Full dataset'!$A$4:$IE$190,2007+AP$1-$C1380,FALSE)</f>
        <v>8</v>
      </c>
      <c r="AQ1380">
        <f>VLOOKUP($A1380,'Full dataset'!$A$4:$IE$190,2007+AQ$1-$C1380,FALSE)</f>
        <v>5</v>
      </c>
      <c r="AR1380">
        <f>VLOOKUP($A1380,'Full dataset'!$A$4:$IE$190,2007+AR$1-$C1380,FALSE)</f>
        <v>6</v>
      </c>
      <c r="AS1380" t="str">
        <f>VLOOKUP($A1380,'Full dataset'!$A$4:$IE$190,2007+AS$1-$C1380,FALSE)</f>
        <v>.</v>
      </c>
      <c r="AT1380" t="s">
        <v>726</v>
      </c>
      <c r="AU1380">
        <f>VLOOKUP(A1380,'Full dataset'!$A$4:$II$190,$AU$1,FALSE)</f>
        <v>2008</v>
      </c>
      <c r="AV1380">
        <v>1</v>
      </c>
      <c r="AW1380">
        <f>VLOOKUP(A1380,'Full dataset'!$A$5:$IM$190,247,FALSE)</f>
        <v>2</v>
      </c>
      <c r="AX1380">
        <f>VLOOKUP(A1380,'Full dataset'!$A$4:$II$190,242,FALSE)</f>
        <v>2007</v>
      </c>
      <c r="AY1380">
        <f>VLOOKUP(A1380,'Full dataset'!$A$5:$IM$190,246,FALSE)</f>
        <v>2</v>
      </c>
      <c r="AZ1380">
        <v>9999</v>
      </c>
      <c r="BA1380">
        <f>MAX(VLOOKUP($A1380,'Full dataset'!$A$4:$IX$190,BA$1,FALSE),AW1380)</f>
        <v>2</v>
      </c>
      <c r="BB1380">
        <f>IF(VLOOKUP($A1380,'Full dataset'!$A$4:$IX$190,BB$1,FALSE)&gt;0,VLOOKUP($A1380,'Full dataset'!$A$4:$IX$190,BB$1,FALSE),AU1380)</f>
        <v>2008</v>
      </c>
      <c r="BC1380">
        <f>MAX(VLOOKUP($A1380,'Full dataset'!$A$4:$IX$190,BC$1,FALSE),AY1380)</f>
        <v>2</v>
      </c>
      <c r="BD1380">
        <f>MAX(VLOOKUP($A1380,'Full dataset'!$A$4:$IX$190,BD$1,FALSE),AX1380)</f>
        <v>2007</v>
      </c>
      <c r="BE1380">
        <f t="shared" si="129"/>
        <v>2007</v>
      </c>
      <c r="BF1380">
        <f t="shared" si="130"/>
        <v>1</v>
      </c>
      <c r="BG1380">
        <f t="shared" si="131"/>
        <v>1</v>
      </c>
      <c r="BH1380">
        <f t="shared" si="126"/>
        <v>0</v>
      </c>
      <c r="BI1380">
        <f t="shared" si="127"/>
        <v>1</v>
      </c>
      <c r="BO1380">
        <f>IF(BF1380=1,VLOOKUP($A1380,'Full dataset'!$A$4:$IE$190,2007+BO$1-$C1380,FALSE),0)</f>
        <v>1012</v>
      </c>
      <c r="BP1380">
        <f>IF(BF1380=1,VLOOKUP($A1380,'Full dataset'!$A$4:$IE$190,2007+BP$1-$C1380,FALSE),0)</f>
        <v>3380</v>
      </c>
      <c r="BQ1380">
        <f>IF(BF1380=1,VLOOKUP($A1380,'Full dataset'!$A$4:$IE$190,2007+BQ$1-$C1380,FALSE),0)</f>
        <v>29238</v>
      </c>
      <c r="BR1380">
        <f>IF($BG1380=1,VLOOKUP($A1380,'Full dataset'!$A$4:$IE$190,BR$1-2007+$C1380,FALSE),0)</f>
        <v>322</v>
      </c>
      <c r="BS1380">
        <f>IF($BG1380=1,VLOOKUP($A1380,'Full dataset'!$A$4:$IE$190,BS$1-2007+$C1380,FALSE),0)</f>
        <v>1661</v>
      </c>
      <c r="BT1380">
        <f>IF($BG1380=1,VLOOKUP($A1380,'Full dataset'!$A$4:$IE$190,BT$1-2007+$C1380,FALSE),0)</f>
        <v>24448</v>
      </c>
      <c r="BU1380">
        <f>IF($BG1380=1,VLOOKUP($A1380,'Full dataset'!$A$4:$IE$190,BU$1-2007+$C1380,FALSE),0)</f>
        <v>3392</v>
      </c>
      <c r="BV1380">
        <f>IF($BG1380=1,VLOOKUP($A1380,'Full dataset'!$A$4:$IE$190,BV$1-2007+$C1380,FALSE),0)</f>
        <v>220</v>
      </c>
      <c r="BW1380">
        <f>IF($BG1380=1,VLOOKUP($A1380,'Full dataset'!$A$4:$IE$190,BW$1-2007+$C1380,FALSE),0)</f>
        <v>0</v>
      </c>
      <c r="BX1380">
        <f>IF($BG1380=1,VLOOKUP($A1380,'Full dataset'!$A$4:$IE$190,BX$1-2007+$C1380,FALSE),0)</f>
        <v>166</v>
      </c>
    </row>
    <row r="1381" spans="1:76" x14ac:dyDescent="0.25">
      <c r="A1381">
        <v>77</v>
      </c>
      <c r="B1381" t="s">
        <v>121</v>
      </c>
      <c r="C1381">
        <v>2014</v>
      </c>
      <c r="D1381" t="s">
        <v>591</v>
      </c>
      <c r="E1381">
        <f t="shared" si="128"/>
        <v>1</v>
      </c>
      <c r="F1381">
        <v>1</v>
      </c>
      <c r="G1381">
        <v>25864</v>
      </c>
      <c r="H1381">
        <v>6.097123998114097</v>
      </c>
      <c r="I1381">
        <v>16444</v>
      </c>
      <c r="J1381">
        <v>0</v>
      </c>
      <c r="N1381">
        <v>0</v>
      </c>
      <c r="S1381">
        <v>6321</v>
      </c>
      <c r="T1381">
        <v>524114</v>
      </c>
      <c r="U1381">
        <v>1</v>
      </c>
      <c r="V1381">
        <v>214</v>
      </c>
      <c r="W1381">
        <v>24352</v>
      </c>
      <c r="X1381">
        <v>2334</v>
      </c>
      <c r="Y1381">
        <v>1</v>
      </c>
      <c r="Z1381">
        <v>1</v>
      </c>
      <c r="AA1381" t="s">
        <v>798</v>
      </c>
      <c r="AB1381">
        <v>65947</v>
      </c>
      <c r="AC1381">
        <f>VLOOKUP(A1381,'Full dataset'!$A$4:$IE$190,2033-C1381,FALSE)</f>
        <v>4.3</v>
      </c>
      <c r="AD1381">
        <f>VLOOKUP(A1381,'Full dataset'!$A$4:$IE$190,2041-C1381,FALSE)</f>
        <v>4728</v>
      </c>
      <c r="AE1381">
        <f>VLOOKUP(A1381,'Full dataset'!$A$4:$IE$190,2050-C1381,FALSE)</f>
        <v>0</v>
      </c>
      <c r="AF1381">
        <v>2.15</v>
      </c>
      <c r="AG1381">
        <f>VLOOKUP($A1381,'Full dataset'!$A$4:$IE$190,2007+AG$1-$C1381,FALSE)</f>
        <v>2951</v>
      </c>
      <c r="AH1381">
        <f>VLOOKUP($A1381,'Full dataset'!$A$4:$IE$190,2007+AH$1-$C1381,FALSE)</f>
        <v>119767</v>
      </c>
      <c r="AI1381">
        <f>VLOOKUP($A1381,'Full dataset'!$A$4:$IE$190,2007+AI$1-$C1381,FALSE)</f>
        <v>22728</v>
      </c>
      <c r="AJ1381">
        <f>VLOOKUP($A1381,'Full dataset'!$A$4:$IE$190,2007+AJ$1-$C1381,FALSE)</f>
        <v>31</v>
      </c>
      <c r="AK1381">
        <f>VLOOKUP($A1381,'Full dataset'!$A$4:$IE$190,2007+AK$1-$C1381,FALSE)</f>
        <v>6</v>
      </c>
      <c r="AL1381">
        <f>VLOOKUP($A1381,'Full dataset'!$A$4:$IE$190,2007+AL$1-$C1381,FALSE)</f>
        <v>82.88</v>
      </c>
      <c r="AM1381">
        <f>VLOOKUP($A1381,'Full dataset'!$A$4:$IE$190,2007+AM$1-$C1381,FALSE)</f>
        <v>85</v>
      </c>
      <c r="AN1381">
        <f>VLOOKUP($A1381,'Full dataset'!$A$4:$IE$190,2007+AN$1-$C1381,FALSE)</f>
        <v>31769</v>
      </c>
      <c r="AO1381">
        <f>VLOOKUP($A1381,'Full dataset'!$A$4:$IE$190,2007+AO$1-$C1381,FALSE)</f>
        <v>6</v>
      </c>
      <c r="AP1381">
        <f>VLOOKUP($A1381,'Full dataset'!$A$4:$IE$190,2007+AP$1-$C1381,FALSE)</f>
        <v>5</v>
      </c>
      <c r="AQ1381">
        <f>VLOOKUP($A1381,'Full dataset'!$A$4:$IE$190,2007+AQ$1-$C1381,FALSE)</f>
        <v>5</v>
      </c>
      <c r="AR1381">
        <f>VLOOKUP($A1381,'Full dataset'!$A$4:$IE$190,2007+AR$1-$C1381,FALSE)</f>
        <v>8</v>
      </c>
      <c r="AS1381">
        <f>VLOOKUP($A1381,'Full dataset'!$A$4:$IE$190,2007+AS$1-$C1381,FALSE)</f>
        <v>55</v>
      </c>
      <c r="AT1381" t="s">
        <v>726</v>
      </c>
      <c r="AU1381">
        <f>VLOOKUP(A1381,'Full dataset'!$A$4:$II$190,$AU$1,FALSE)</f>
        <v>2011</v>
      </c>
      <c r="AV1381">
        <v>0</v>
      </c>
      <c r="AW1381">
        <f>VLOOKUP(A1381,'Full dataset'!$A$5:$IM$190,247,FALSE)</f>
        <v>1</v>
      </c>
      <c r="AX1381">
        <f>VLOOKUP(A1381,'Full dataset'!$A$4:$II$190,242,FALSE)</f>
        <v>2007</v>
      </c>
      <c r="AY1381">
        <f>VLOOKUP(A1381,'Full dataset'!$A$5:$IM$190,246,FALSE)</f>
        <v>1</v>
      </c>
      <c r="AZ1381">
        <v>9999</v>
      </c>
      <c r="BA1381">
        <f>MAX(VLOOKUP($A1381,'Full dataset'!$A$4:$IX$190,BA$1,FALSE),AW1381)</f>
        <v>1</v>
      </c>
      <c r="BB1381">
        <f>IF(VLOOKUP($A1381,'Full dataset'!$A$4:$IX$190,BB$1,FALSE)&gt;0,VLOOKUP($A1381,'Full dataset'!$A$4:$IX$190,BB$1,FALSE),AU1381)</f>
        <v>2011</v>
      </c>
      <c r="BC1381">
        <f>MAX(VLOOKUP($A1381,'Full dataset'!$A$4:$IX$190,BC$1,FALSE),AY1381)</f>
        <v>1</v>
      </c>
      <c r="BD1381">
        <f>MAX(VLOOKUP($A1381,'Full dataset'!$A$4:$IX$190,BD$1,FALSE),AX1381)</f>
        <v>2007</v>
      </c>
      <c r="BE1381">
        <f t="shared" si="129"/>
        <v>2007</v>
      </c>
      <c r="BF1381">
        <f t="shared" si="130"/>
        <v>0</v>
      </c>
      <c r="BG1381">
        <f t="shared" si="131"/>
        <v>0</v>
      </c>
      <c r="BH1381">
        <f t="shared" si="126"/>
        <v>0</v>
      </c>
      <c r="BI1381">
        <f t="shared" si="127"/>
        <v>0</v>
      </c>
      <c r="BO1381">
        <f>IF(BF1381=1,VLOOKUP($A1381,'Full dataset'!$A$4:$IE$190,2007+BO$1-$C1381,FALSE),0)</f>
        <v>0</v>
      </c>
      <c r="BP1381">
        <f>IF(BF1381=1,VLOOKUP($A1381,'Full dataset'!$A$4:$IE$190,2007+BP$1-$C1381,FALSE),0)</f>
        <v>0</v>
      </c>
      <c r="BQ1381">
        <f>IF(BF1381=1,VLOOKUP($A1381,'Full dataset'!$A$4:$IE$190,2007+BQ$1-$C1381,FALSE),0)</f>
        <v>0</v>
      </c>
      <c r="BR1381">
        <f>IF($BG1381=1,VLOOKUP($A1381,'Full dataset'!$A$4:$IE$190,BR$1-2007+$C1381,FALSE),0)</f>
        <v>0</v>
      </c>
      <c r="BS1381">
        <f>IF($BG1381=1,VLOOKUP($A1381,'Full dataset'!$A$4:$IE$190,BS$1-2007+$C1381,FALSE),0)</f>
        <v>0</v>
      </c>
      <c r="BT1381">
        <f>IF($BG1381=1,VLOOKUP($A1381,'Full dataset'!$A$4:$IE$190,BT$1-2007+$C1381,FALSE),0)</f>
        <v>0</v>
      </c>
      <c r="BU1381">
        <f>IF($BG1381=1,VLOOKUP($A1381,'Full dataset'!$A$4:$IE$190,BU$1-2007+$C1381,FALSE),0)</f>
        <v>0</v>
      </c>
      <c r="BV1381">
        <f>IF($BG1381=1,VLOOKUP($A1381,'Full dataset'!$A$4:$IE$190,BV$1-2007+$C1381,FALSE),0)</f>
        <v>0</v>
      </c>
      <c r="BW1381">
        <f>IF($BG1381=1,VLOOKUP($A1381,'Full dataset'!$A$4:$IE$190,BW$1-2007+$C1381,FALSE),0)</f>
        <v>0</v>
      </c>
      <c r="BX1381">
        <f>IF($BG1381=1,VLOOKUP($A1381,'Full dataset'!$A$4:$IE$190,BX$1-2007+$C1381,FALSE),0)</f>
        <v>0</v>
      </c>
    </row>
    <row r="1382" spans="1:76" x14ac:dyDescent="0.25">
      <c r="A1382">
        <v>78</v>
      </c>
      <c r="B1382" t="s">
        <v>122</v>
      </c>
      <c r="C1382">
        <v>2014</v>
      </c>
      <c r="D1382" t="s">
        <v>591</v>
      </c>
      <c r="E1382">
        <f t="shared" si="128"/>
        <v>1</v>
      </c>
      <c r="F1382">
        <v>1</v>
      </c>
      <c r="G1382">
        <v>10075</v>
      </c>
      <c r="H1382">
        <v>6.8184894423389278E-2</v>
      </c>
      <c r="I1382">
        <v>6245</v>
      </c>
      <c r="J1382">
        <v>1</v>
      </c>
      <c r="K1382">
        <v>4444</v>
      </c>
      <c r="L1382">
        <v>3.0075798592311857E-2</v>
      </c>
      <c r="M1382">
        <v>3387</v>
      </c>
      <c r="N1382">
        <v>1</v>
      </c>
      <c r="O1382">
        <v>280</v>
      </c>
      <c r="P1382">
        <v>1.8949648077964266E-3</v>
      </c>
      <c r="Q1382">
        <v>2</v>
      </c>
      <c r="R1382">
        <v>40391</v>
      </c>
      <c r="S1382">
        <v>5411</v>
      </c>
      <c r="T1382">
        <v>445110</v>
      </c>
      <c r="U1382">
        <v>1</v>
      </c>
      <c r="V1382">
        <v>107</v>
      </c>
      <c r="W1382">
        <v>11620</v>
      </c>
      <c r="X1382">
        <v>12980</v>
      </c>
      <c r="Y1382">
        <v>1</v>
      </c>
      <c r="Z1382">
        <v>1</v>
      </c>
      <c r="AA1382" t="s">
        <v>799</v>
      </c>
      <c r="AB1382">
        <v>59387</v>
      </c>
      <c r="AC1382">
        <f>VLOOKUP(A1382,'Full dataset'!$A$4:$IE$190,2033-C1382,FALSE)</f>
        <v>2.6</v>
      </c>
      <c r="AD1382">
        <f>VLOOKUP(A1382,'Full dataset'!$A$4:$IE$190,2041-C1382,FALSE)</f>
        <v>167367</v>
      </c>
      <c r="AE1382">
        <f>VLOOKUP(A1382,'Full dataset'!$A$4:$IE$190,2050-C1382,FALSE)</f>
        <v>0</v>
      </c>
      <c r="AF1382">
        <v>1.3</v>
      </c>
      <c r="AG1382">
        <f>VLOOKUP($A1382,'Full dataset'!$A$4:$IE$190,2007+AG$1-$C1382,FALSE)</f>
        <v>1735.308</v>
      </c>
      <c r="AH1382">
        <f>VLOOKUP($A1382,'Full dataset'!$A$4:$IE$190,2007+AH$1-$C1382,FALSE)</f>
        <v>15083.48</v>
      </c>
      <c r="AI1382">
        <f>VLOOKUP($A1382,'Full dataset'!$A$4:$IE$190,2007+AI$1-$C1382,FALSE)</f>
        <v>30802.466</v>
      </c>
      <c r="AJ1382">
        <f>VLOOKUP($A1382,'Full dataset'!$A$4:$IE$190,2007+AJ$1-$C1382,FALSE)</f>
        <v>2385</v>
      </c>
      <c r="AK1382">
        <f>VLOOKUP($A1382,'Full dataset'!$A$4:$IE$190,2007+AK$1-$C1382,FALSE)</f>
        <v>1</v>
      </c>
      <c r="AL1382" t="str">
        <f>VLOOKUP($A1382,'Full dataset'!$A$4:$IE$190,2007+AL$1-$C1382,FALSE)</f>
        <v>.</v>
      </c>
      <c r="AM1382">
        <f>VLOOKUP($A1382,'Full dataset'!$A$4:$IE$190,2007+AM$1-$C1382,FALSE)</f>
        <v>4523</v>
      </c>
      <c r="AN1382">
        <f>VLOOKUP($A1382,'Full dataset'!$A$4:$IE$190,2007+AN$1-$C1382,FALSE)</f>
        <v>453085</v>
      </c>
      <c r="AO1382">
        <f>VLOOKUP($A1382,'Full dataset'!$A$4:$IE$190,2007+AO$1-$C1382,FALSE)</f>
        <v>5</v>
      </c>
      <c r="AP1382">
        <f>VLOOKUP($A1382,'Full dataset'!$A$4:$IE$190,2007+AP$1-$C1382,FALSE)</f>
        <v>3</v>
      </c>
      <c r="AQ1382">
        <f>VLOOKUP($A1382,'Full dataset'!$A$4:$IE$190,2007+AQ$1-$C1382,FALSE)</f>
        <v>3</v>
      </c>
      <c r="AR1382">
        <f>VLOOKUP($A1382,'Full dataset'!$A$4:$IE$190,2007+AR$1-$C1382,FALSE)</f>
        <v>8</v>
      </c>
      <c r="AS1382" t="str">
        <f>VLOOKUP($A1382,'Full dataset'!$A$4:$IE$190,2007+AS$1-$C1382,FALSE)</f>
        <v>.</v>
      </c>
      <c r="AT1382" t="s">
        <v>726</v>
      </c>
      <c r="AU1382">
        <f>VLOOKUP(A1382,'Full dataset'!$A$4:$II$190,$AU$1,FALSE)</f>
        <v>2009</v>
      </c>
      <c r="AV1382">
        <v>1</v>
      </c>
      <c r="AW1382">
        <f>VLOOKUP(A1382,'Full dataset'!$A$5:$IM$190,247,FALSE)</f>
        <v>2</v>
      </c>
      <c r="AX1382">
        <f>VLOOKUP(A1382,'Full dataset'!$A$4:$II$190,242,FALSE)</f>
        <v>2010</v>
      </c>
      <c r="AY1382">
        <f>VLOOKUP(A1382,'Full dataset'!$A$5:$IM$190,246,FALSE)</f>
        <v>2</v>
      </c>
      <c r="AZ1382">
        <v>9999</v>
      </c>
      <c r="BA1382">
        <f>MAX(VLOOKUP($A1382,'Full dataset'!$A$4:$IX$190,BA$1,FALSE),AW1382)</f>
        <v>2</v>
      </c>
      <c r="BB1382">
        <f>IF(VLOOKUP($A1382,'Full dataset'!$A$4:$IX$190,BB$1,FALSE)&gt;0,VLOOKUP($A1382,'Full dataset'!$A$4:$IX$190,BB$1,FALSE),AU1382)</f>
        <v>2009</v>
      </c>
      <c r="BC1382">
        <f>MAX(VLOOKUP($A1382,'Full dataset'!$A$4:$IX$190,BC$1,FALSE),AY1382)</f>
        <v>2</v>
      </c>
      <c r="BD1382">
        <f>MAX(VLOOKUP($A1382,'Full dataset'!$A$4:$IX$190,BD$1,FALSE),AX1382)</f>
        <v>2010</v>
      </c>
      <c r="BE1382">
        <f t="shared" si="129"/>
        <v>2009</v>
      </c>
      <c r="BF1382">
        <f t="shared" si="130"/>
        <v>1</v>
      </c>
      <c r="BG1382">
        <f t="shared" si="131"/>
        <v>1</v>
      </c>
      <c r="BH1382">
        <f t="shared" si="126"/>
        <v>0</v>
      </c>
      <c r="BI1382">
        <f t="shared" si="127"/>
        <v>1</v>
      </c>
      <c r="BO1382">
        <f>IF(BF1382=1,VLOOKUP($A1382,'Full dataset'!$A$4:$IE$190,2007+BO$1-$C1382,FALSE),0)</f>
        <v>520</v>
      </c>
      <c r="BP1382">
        <f>IF(BF1382=1,VLOOKUP($A1382,'Full dataset'!$A$4:$IE$190,2007+BP$1-$C1382,FALSE),0)</f>
        <v>267</v>
      </c>
      <c r="BQ1382">
        <f>IF(BF1382=1,VLOOKUP($A1382,'Full dataset'!$A$4:$IE$190,2007+BQ$1-$C1382,FALSE),0)</f>
        <v>424</v>
      </c>
      <c r="BR1382">
        <f>IF($BG1382=1,VLOOKUP($A1382,'Full dataset'!$A$4:$IE$190,BR$1-2007+$C1382,FALSE),0)</f>
        <v>564</v>
      </c>
      <c r="BS1382">
        <f>IF($BG1382=1,VLOOKUP($A1382,'Full dataset'!$A$4:$IE$190,BS$1-2007+$C1382,FALSE),0)</f>
        <v>6220</v>
      </c>
      <c r="BT1382">
        <f>IF($BG1382=1,VLOOKUP($A1382,'Full dataset'!$A$4:$IE$190,BT$1-2007+$C1382,FALSE),0)</f>
        <v>32824</v>
      </c>
      <c r="BU1382">
        <f>IF($BG1382=1,VLOOKUP($A1382,'Full dataset'!$A$4:$IE$190,BU$1-2007+$C1382,FALSE),0)</f>
        <v>7623</v>
      </c>
      <c r="BV1382">
        <f>IF($BG1382=1,VLOOKUP($A1382,'Full dataset'!$A$4:$IE$190,BV$1-2007+$C1382,FALSE),0)</f>
        <v>119</v>
      </c>
      <c r="BW1382">
        <f>IF($BG1382=1,VLOOKUP($A1382,'Full dataset'!$A$4:$IE$190,BW$1-2007+$C1382,FALSE),0)</f>
        <v>92</v>
      </c>
      <c r="BX1382">
        <f>IF($BG1382=1,VLOOKUP($A1382,'Full dataset'!$A$4:$IE$190,BX$1-2007+$C1382,FALSE),0)</f>
        <v>438</v>
      </c>
    </row>
    <row r="1383" spans="1:76" x14ac:dyDescent="0.25">
      <c r="A1383">
        <v>79</v>
      </c>
      <c r="B1383" t="s">
        <v>123</v>
      </c>
      <c r="C1383">
        <v>2014</v>
      </c>
      <c r="D1383" t="s">
        <v>591</v>
      </c>
      <c r="E1383">
        <f t="shared" si="128"/>
        <v>1</v>
      </c>
      <c r="F1383">
        <v>1</v>
      </c>
      <c r="G1383">
        <v>11611</v>
      </c>
      <c r="H1383">
        <v>2.2423715720355348</v>
      </c>
      <c r="I1383">
        <v>3666</v>
      </c>
      <c r="J1383">
        <v>1</v>
      </c>
      <c r="K1383">
        <v>3196</v>
      </c>
      <c r="L1383">
        <v>0.61722672846658944</v>
      </c>
      <c r="M1383">
        <v>935</v>
      </c>
      <c r="N1383">
        <v>2</v>
      </c>
      <c r="O1383">
        <v>235</v>
      </c>
      <c r="P1383">
        <v>4.538431826960216E-2</v>
      </c>
      <c r="Q1383">
        <v>0</v>
      </c>
      <c r="R1383">
        <v>39934</v>
      </c>
      <c r="S1383">
        <v>3942</v>
      </c>
      <c r="T1383">
        <v>339930</v>
      </c>
      <c r="U1383">
        <v>1</v>
      </c>
      <c r="V1383">
        <v>346</v>
      </c>
      <c r="W1383">
        <v>53662</v>
      </c>
      <c r="X1383">
        <v>4014</v>
      </c>
      <c r="Y1383">
        <v>1</v>
      </c>
      <c r="Z1383">
        <v>1</v>
      </c>
      <c r="AA1383" t="s">
        <v>800</v>
      </c>
      <c r="AB1383">
        <v>91006</v>
      </c>
      <c r="AC1383">
        <f>VLOOKUP(A1383,'Full dataset'!$A$4:$IE$190,2033-C1383,FALSE)</f>
        <v>0</v>
      </c>
      <c r="AD1383" t="str">
        <f>VLOOKUP(A1383,'Full dataset'!$A$4:$IE$190,2041-C1383,FALSE)</f>
        <v>.</v>
      </c>
      <c r="AE1383">
        <f>VLOOKUP(A1383,'Full dataset'!$A$4:$IE$190,2050-C1383,FALSE)</f>
        <v>0</v>
      </c>
      <c r="AF1383">
        <v>0</v>
      </c>
      <c r="AG1383">
        <f>VLOOKUP($A1383,'Full dataset'!$A$4:$IE$190,2007+AG$1-$C1383,FALSE)</f>
        <v>498.87400000000002</v>
      </c>
      <c r="AH1383">
        <f>VLOOKUP($A1383,'Full dataset'!$A$4:$IE$190,2007+AH$1-$C1383,FALSE)</f>
        <v>6722.0460000000003</v>
      </c>
      <c r="AI1383">
        <f>VLOOKUP($A1383,'Full dataset'!$A$4:$IE$190,2007+AI$1-$C1383,FALSE)</f>
        <v>6023.8190000000004</v>
      </c>
      <c r="AJ1383" t="str">
        <f>VLOOKUP($A1383,'Full dataset'!$A$4:$IE$190,2007+AJ$1-$C1383,FALSE)</f>
        <v>.</v>
      </c>
      <c r="AK1383">
        <f>VLOOKUP($A1383,'Full dataset'!$A$4:$IE$190,2007+AK$1-$C1383,FALSE)</f>
        <v>5</v>
      </c>
      <c r="AL1383" t="str">
        <f>VLOOKUP($A1383,'Full dataset'!$A$4:$IE$190,2007+AL$1-$C1383,FALSE)</f>
        <v>.</v>
      </c>
      <c r="AM1383" t="str">
        <f>VLOOKUP($A1383,'Full dataset'!$A$4:$IE$190,2007+AM$1-$C1383,FALSE)</f>
        <v>.</v>
      </c>
      <c r="AN1383">
        <f>VLOOKUP($A1383,'Full dataset'!$A$4:$IE$190,2007+AN$1-$C1383,FALSE)</f>
        <v>0</v>
      </c>
      <c r="AO1383" t="str">
        <f>VLOOKUP($A1383,'Full dataset'!$A$4:$IE$190,2007+AO$1-$C1383,FALSE)</f>
        <v>.</v>
      </c>
      <c r="AP1383" t="str">
        <f>VLOOKUP($A1383,'Full dataset'!$A$4:$IE$190,2007+AP$1-$C1383,FALSE)</f>
        <v>.</v>
      </c>
      <c r="AQ1383" t="str">
        <f>VLOOKUP($A1383,'Full dataset'!$A$4:$IE$190,2007+AQ$1-$C1383,FALSE)</f>
        <v>.</v>
      </c>
      <c r="AR1383" t="str">
        <f>VLOOKUP($A1383,'Full dataset'!$A$4:$IE$190,2007+AR$1-$C1383,FALSE)</f>
        <v>.</v>
      </c>
      <c r="AS1383" t="str">
        <f>VLOOKUP($A1383,'Full dataset'!$A$4:$IE$190,2007+AS$1-$C1383,FALSE)</f>
        <v>.</v>
      </c>
      <c r="AT1383" t="s">
        <v>726</v>
      </c>
      <c r="AU1383">
        <f>VLOOKUP(A1383,'Full dataset'!$A$4:$II$190,$AU$1,FALSE)</f>
        <v>2009</v>
      </c>
      <c r="AV1383">
        <v>1</v>
      </c>
      <c r="AW1383">
        <f>VLOOKUP(A1383,'Full dataset'!$A$5:$IM$190,247,FALSE)</f>
        <v>1</v>
      </c>
      <c r="AX1383">
        <f>VLOOKUP(A1383,'Full dataset'!$A$4:$II$190,242,FALSE)</f>
        <v>2008</v>
      </c>
      <c r="AY1383">
        <f>VLOOKUP(A1383,'Full dataset'!$A$5:$IM$190,246,FALSE)</f>
        <v>1</v>
      </c>
      <c r="AZ1383">
        <v>9999</v>
      </c>
      <c r="BA1383">
        <f>MAX(VLOOKUP($A1383,'Full dataset'!$A$4:$IX$190,BA$1,FALSE),AW1383)</f>
        <v>2</v>
      </c>
      <c r="BB1383">
        <f>IF(VLOOKUP($A1383,'Full dataset'!$A$4:$IX$190,BB$1,FALSE)&gt;0,VLOOKUP($A1383,'Full dataset'!$A$4:$IX$190,BB$1,FALSE),AU1383)</f>
        <v>2009</v>
      </c>
      <c r="BC1383">
        <f>MAX(VLOOKUP($A1383,'Full dataset'!$A$4:$IX$190,BC$1,FALSE),AY1383)</f>
        <v>2</v>
      </c>
      <c r="BD1383">
        <f>MAX(VLOOKUP($A1383,'Full dataset'!$A$4:$IX$190,BD$1,FALSE),AX1383)</f>
        <v>2008</v>
      </c>
      <c r="BE1383">
        <f t="shared" si="129"/>
        <v>2008</v>
      </c>
      <c r="BF1383">
        <f t="shared" si="130"/>
        <v>1</v>
      </c>
      <c r="BG1383">
        <f t="shared" si="131"/>
        <v>1</v>
      </c>
      <c r="BH1383">
        <f t="shared" si="126"/>
        <v>0</v>
      </c>
      <c r="BI1383">
        <f t="shared" si="127"/>
        <v>1</v>
      </c>
      <c r="BO1383">
        <f>IF(BF1383=1,VLOOKUP($A1383,'Full dataset'!$A$4:$IE$190,2007+BO$1-$C1383,FALSE),0)</f>
        <v>769</v>
      </c>
      <c r="BP1383">
        <f>IF(BF1383=1,VLOOKUP($A1383,'Full dataset'!$A$4:$IE$190,2007+BP$1-$C1383,FALSE),0)</f>
        <v>629</v>
      </c>
      <c r="BQ1383">
        <f>IF(BF1383=1,VLOOKUP($A1383,'Full dataset'!$A$4:$IE$190,2007+BQ$1-$C1383,FALSE),0)</f>
        <v>1077</v>
      </c>
      <c r="BR1383">
        <f>IF($BG1383=1,VLOOKUP($A1383,'Full dataset'!$A$4:$IE$190,BR$1-2007+$C1383,FALSE),0)</f>
        <v>118</v>
      </c>
      <c r="BS1383">
        <f>IF($BG1383=1,VLOOKUP($A1383,'Full dataset'!$A$4:$IE$190,BS$1-2007+$C1383,FALSE),0)</f>
        <v>1394</v>
      </c>
      <c r="BT1383">
        <f>IF($BG1383=1,VLOOKUP($A1383,'Full dataset'!$A$4:$IE$190,BT$1-2007+$C1383,FALSE),0)</f>
        <v>15050</v>
      </c>
      <c r="BU1383">
        <f>IF($BG1383=1,VLOOKUP($A1383,'Full dataset'!$A$4:$IE$190,BU$1-2007+$C1383,FALSE),0)</f>
        <v>2753</v>
      </c>
      <c r="BV1383">
        <f>IF($BG1383=1,VLOOKUP($A1383,'Full dataset'!$A$4:$IE$190,BV$1-2007+$C1383,FALSE),0)</f>
        <v>0</v>
      </c>
      <c r="BW1383">
        <f>IF($BG1383=1,VLOOKUP($A1383,'Full dataset'!$A$4:$IE$190,BW$1-2007+$C1383,FALSE),0)</f>
        <v>720</v>
      </c>
      <c r="BX1383">
        <f>IF($BG1383=1,VLOOKUP($A1383,'Full dataset'!$A$4:$IE$190,BX$1-2007+$C1383,FALSE),0)</f>
        <v>31</v>
      </c>
    </row>
    <row r="1384" spans="1:76" x14ac:dyDescent="0.25">
      <c r="A1384">
        <v>80</v>
      </c>
      <c r="B1384" t="s">
        <v>124</v>
      </c>
      <c r="C1384">
        <v>2014</v>
      </c>
      <c r="D1384" t="s">
        <v>591</v>
      </c>
      <c r="E1384">
        <f t="shared" si="128"/>
        <v>1</v>
      </c>
      <c r="F1384">
        <v>1</v>
      </c>
      <c r="G1384">
        <v>22771</v>
      </c>
      <c r="H1384">
        <v>2.1962770061728394</v>
      </c>
      <c r="I1384">
        <v>8600</v>
      </c>
      <c r="J1384">
        <v>1</v>
      </c>
      <c r="K1384">
        <v>80</v>
      </c>
      <c r="L1384">
        <v>7.716049382716049E-3</v>
      </c>
      <c r="M1384">
        <v>61</v>
      </c>
      <c r="N1384">
        <v>0</v>
      </c>
      <c r="S1384">
        <v>3842</v>
      </c>
      <c r="T1384">
        <v>339113</v>
      </c>
      <c r="U1384">
        <v>1</v>
      </c>
      <c r="V1384">
        <v>149</v>
      </c>
      <c r="W1384">
        <v>1775</v>
      </c>
      <c r="X1384">
        <v>1296</v>
      </c>
      <c r="Y1384">
        <v>1</v>
      </c>
      <c r="Z1384">
        <v>1</v>
      </c>
      <c r="AA1384" t="s">
        <v>801</v>
      </c>
      <c r="AB1384">
        <v>250878</v>
      </c>
      <c r="AC1384">
        <f>VLOOKUP(A1384,'Full dataset'!$A$4:$IE$190,2033-C1384,FALSE)</f>
        <v>5.9</v>
      </c>
      <c r="AD1384">
        <f>VLOOKUP(A1384,'Full dataset'!$A$4:$IE$190,2041-C1384,FALSE)</f>
        <v>12277</v>
      </c>
      <c r="AE1384">
        <f>VLOOKUP(A1384,'Full dataset'!$A$4:$IE$190,2050-C1384,FALSE)</f>
        <v>0</v>
      </c>
      <c r="AF1384">
        <v>2.95</v>
      </c>
      <c r="AG1384">
        <f>VLOOKUP($A1384,'Full dataset'!$A$4:$IE$190,2007+AG$1-$C1384,FALSE)</f>
        <v>515</v>
      </c>
      <c r="AH1384">
        <f>VLOOKUP($A1384,'Full dataset'!$A$4:$IE$190,2007+AH$1-$C1384,FALSE)</f>
        <v>17713</v>
      </c>
      <c r="AI1384">
        <f>VLOOKUP($A1384,'Full dataset'!$A$4:$IE$190,2007+AI$1-$C1384,FALSE)</f>
        <v>9675</v>
      </c>
      <c r="AJ1384">
        <f>VLOOKUP($A1384,'Full dataset'!$A$4:$IE$190,2007+AJ$1-$C1384,FALSE)</f>
        <v>1202</v>
      </c>
      <c r="AK1384">
        <f>VLOOKUP($A1384,'Full dataset'!$A$4:$IE$190,2007+AK$1-$C1384,FALSE)</f>
        <v>3</v>
      </c>
      <c r="AL1384">
        <f>VLOOKUP($A1384,'Full dataset'!$A$4:$IE$190,2007+AL$1-$C1384,FALSE)</f>
        <v>41.82</v>
      </c>
      <c r="AM1384">
        <f>VLOOKUP($A1384,'Full dataset'!$A$4:$IE$190,2007+AM$1-$C1384,FALSE)</f>
        <v>1348</v>
      </c>
      <c r="AN1384">
        <f>VLOOKUP($A1384,'Full dataset'!$A$4:$IE$190,2007+AN$1-$C1384,FALSE)</f>
        <v>290281</v>
      </c>
      <c r="AO1384">
        <f>VLOOKUP($A1384,'Full dataset'!$A$4:$IE$190,2007+AO$1-$C1384,FALSE)</f>
        <v>11</v>
      </c>
      <c r="AP1384">
        <f>VLOOKUP($A1384,'Full dataset'!$A$4:$IE$190,2007+AP$1-$C1384,FALSE)</f>
        <v>8</v>
      </c>
      <c r="AQ1384">
        <f>VLOOKUP($A1384,'Full dataset'!$A$4:$IE$190,2007+AQ$1-$C1384,FALSE)</f>
        <v>8</v>
      </c>
      <c r="AR1384" t="str">
        <f>VLOOKUP($A1384,'Full dataset'!$A$4:$IE$190,2007+AR$1-$C1384,FALSE)</f>
        <v>.</v>
      </c>
      <c r="AS1384">
        <f>VLOOKUP($A1384,'Full dataset'!$A$4:$IE$190,2007+AS$1-$C1384,FALSE)</f>
        <v>52</v>
      </c>
      <c r="AT1384" t="s">
        <v>726</v>
      </c>
      <c r="AU1384">
        <f>VLOOKUP(A1384,'Full dataset'!$A$4:$II$190,$AU$1,FALSE)</f>
        <v>2011</v>
      </c>
      <c r="AV1384">
        <v>1</v>
      </c>
      <c r="AW1384">
        <f>VLOOKUP(A1384,'Full dataset'!$A$5:$IM$190,247,FALSE)</f>
        <v>2</v>
      </c>
      <c r="AX1384">
        <f>VLOOKUP(A1384,'Full dataset'!$A$4:$II$190,242,FALSE)</f>
        <v>9999</v>
      </c>
      <c r="AY1384">
        <f>VLOOKUP(A1384,'Full dataset'!$A$5:$IM$190,246,FALSE)</f>
        <v>0</v>
      </c>
      <c r="AZ1384">
        <v>9999</v>
      </c>
      <c r="BA1384">
        <f>MAX(VLOOKUP($A1384,'Full dataset'!$A$4:$IX$190,BA$1,FALSE),AW1384)</f>
        <v>2</v>
      </c>
      <c r="BB1384">
        <f>IF(VLOOKUP($A1384,'Full dataset'!$A$4:$IX$190,BB$1,FALSE)&gt;0,VLOOKUP($A1384,'Full dataset'!$A$4:$IX$190,BB$1,FALSE),AU1384)</f>
        <v>2011</v>
      </c>
      <c r="BC1384">
        <f>MAX(VLOOKUP($A1384,'Full dataset'!$A$4:$IX$190,BC$1,FALSE),AY1384)</f>
        <v>2</v>
      </c>
      <c r="BD1384">
        <f>MAX(VLOOKUP($A1384,'Full dataset'!$A$4:$IX$190,BD$1,FALSE),AX1384)</f>
        <v>9999</v>
      </c>
      <c r="BE1384">
        <f t="shared" si="129"/>
        <v>2011</v>
      </c>
      <c r="BF1384">
        <f t="shared" si="130"/>
        <v>1</v>
      </c>
      <c r="BG1384">
        <f t="shared" si="131"/>
        <v>0</v>
      </c>
      <c r="BH1384">
        <f t="shared" si="126"/>
        <v>0</v>
      </c>
      <c r="BI1384">
        <f t="shared" si="127"/>
        <v>1</v>
      </c>
      <c r="BO1384">
        <f>IF(BF1384=1,VLOOKUP($A1384,'Full dataset'!$A$4:$IE$190,2007+BO$1-$C1384,FALSE),0)</f>
        <v>318</v>
      </c>
      <c r="BP1384">
        <f>IF(BF1384=1,VLOOKUP($A1384,'Full dataset'!$A$4:$IE$190,2007+BP$1-$C1384,FALSE),0)</f>
        <v>243</v>
      </c>
      <c r="BQ1384">
        <f>IF(BF1384=1,VLOOKUP($A1384,'Full dataset'!$A$4:$IE$190,2007+BQ$1-$C1384,FALSE),0)</f>
        <v>311</v>
      </c>
      <c r="BR1384">
        <f>IF($BG1384=1,VLOOKUP($A1384,'Full dataset'!$A$4:$IE$190,BR$1-2007+$C1384,FALSE),0)</f>
        <v>0</v>
      </c>
      <c r="BS1384">
        <f>IF($BG1384=1,VLOOKUP($A1384,'Full dataset'!$A$4:$IE$190,BS$1-2007+$C1384,FALSE),0)</f>
        <v>0</v>
      </c>
      <c r="BT1384">
        <f>IF($BG1384=1,VLOOKUP($A1384,'Full dataset'!$A$4:$IE$190,BT$1-2007+$C1384,FALSE),0)</f>
        <v>0</v>
      </c>
      <c r="BU1384">
        <f>IF($BG1384=1,VLOOKUP($A1384,'Full dataset'!$A$4:$IE$190,BU$1-2007+$C1384,FALSE),0)</f>
        <v>0</v>
      </c>
      <c r="BV1384">
        <f>IF($BG1384=1,VLOOKUP($A1384,'Full dataset'!$A$4:$IE$190,BV$1-2007+$C1384,FALSE),0)</f>
        <v>0</v>
      </c>
      <c r="BW1384">
        <f>IF($BG1384=1,VLOOKUP($A1384,'Full dataset'!$A$4:$IE$190,BW$1-2007+$C1384,FALSE),0)</f>
        <v>0</v>
      </c>
      <c r="BX1384">
        <f>IF($BG1384=1,VLOOKUP($A1384,'Full dataset'!$A$4:$IE$190,BX$1-2007+$C1384,FALSE),0)</f>
        <v>0</v>
      </c>
    </row>
    <row r="1385" spans="1:76" x14ac:dyDescent="0.25">
      <c r="A1385">
        <v>81</v>
      </c>
      <c r="B1385" t="s">
        <v>125</v>
      </c>
      <c r="C1385">
        <v>2014</v>
      </c>
      <c r="D1385" t="s">
        <v>582</v>
      </c>
      <c r="E1385">
        <f t="shared" si="128"/>
        <v>0</v>
      </c>
      <c r="F1385">
        <v>1</v>
      </c>
      <c r="G1385">
        <v>1185</v>
      </c>
      <c r="H1385">
        <v>1.0277536860364267</v>
      </c>
      <c r="I1385">
        <v>483</v>
      </c>
      <c r="J1385">
        <v>1</v>
      </c>
      <c r="K1385">
        <v>22</v>
      </c>
      <c r="L1385">
        <v>1.9080659150043366E-2</v>
      </c>
      <c r="M1385">
        <v>112</v>
      </c>
      <c r="N1385">
        <v>0</v>
      </c>
      <c r="U1385">
        <v>1</v>
      </c>
      <c r="V1385">
        <v>0</v>
      </c>
      <c r="W1385">
        <v>20</v>
      </c>
      <c r="X1385">
        <v>204</v>
      </c>
      <c r="Y1385">
        <v>1</v>
      </c>
      <c r="Z1385">
        <v>0</v>
      </c>
      <c r="AA1385" t="s">
        <v>802</v>
      </c>
      <c r="AB1385">
        <v>685</v>
      </c>
      <c r="AC1385">
        <f>VLOOKUP(A1385,'Full dataset'!$A$4:$IE$190,2033-C1385,FALSE)</f>
        <v>0</v>
      </c>
      <c r="AD1385" t="str">
        <f>VLOOKUP(A1385,'Full dataset'!$A$4:$IE$190,2041-C1385,FALSE)</f>
        <v>.</v>
      </c>
      <c r="AE1385">
        <f>VLOOKUP(A1385,'Full dataset'!$A$4:$IE$190,2050-C1385,FALSE)</f>
        <v>0</v>
      </c>
      <c r="AF1385">
        <v>0</v>
      </c>
      <c r="AG1385" t="str">
        <f>VLOOKUP($A1385,'Full dataset'!$A$4:$IE$190,2007+AG$1-$C1385,FALSE)</f>
        <v>.</v>
      </c>
      <c r="AH1385" t="str">
        <f>VLOOKUP($A1385,'Full dataset'!$A$4:$IE$190,2007+AH$1-$C1385,FALSE)</f>
        <v>.</v>
      </c>
      <c r="AI1385" t="str">
        <f>VLOOKUP($A1385,'Full dataset'!$A$4:$IE$190,2007+AI$1-$C1385,FALSE)</f>
        <v>.</v>
      </c>
      <c r="AJ1385" t="str">
        <f>VLOOKUP($A1385,'Full dataset'!$A$4:$IE$190,2007+AJ$1-$C1385,FALSE)</f>
        <v>.</v>
      </c>
      <c r="AK1385" t="str">
        <f>VLOOKUP($A1385,'Full dataset'!$A$4:$IE$190,2007+AK$1-$C1385,FALSE)</f>
        <v>.</v>
      </c>
      <c r="AL1385" t="str">
        <f>VLOOKUP($A1385,'Full dataset'!$A$4:$IE$190,2007+AL$1-$C1385,FALSE)</f>
        <v>.</v>
      </c>
      <c r="AM1385" t="str">
        <f>VLOOKUP($A1385,'Full dataset'!$A$4:$IE$190,2007+AM$1-$C1385,FALSE)</f>
        <v>.</v>
      </c>
      <c r="AN1385" t="str">
        <f>VLOOKUP($A1385,'Full dataset'!$A$4:$IE$190,2007+AN$1-$C1385,FALSE)</f>
        <v>.</v>
      </c>
      <c r="AO1385" t="str">
        <f>VLOOKUP($A1385,'Full dataset'!$A$4:$IE$190,2007+AO$1-$C1385,FALSE)</f>
        <v>.</v>
      </c>
      <c r="AP1385" t="str">
        <f>VLOOKUP($A1385,'Full dataset'!$A$4:$IE$190,2007+AP$1-$C1385,FALSE)</f>
        <v>.</v>
      </c>
      <c r="AQ1385">
        <f>VLOOKUP($A1385,'Full dataset'!$A$4:$IE$190,2007+AQ$1-$C1385,FALSE)</f>
        <v>7</v>
      </c>
      <c r="AR1385" t="str">
        <f>VLOOKUP($A1385,'Full dataset'!$A$4:$IE$190,2007+AR$1-$C1385,FALSE)</f>
        <v>.</v>
      </c>
      <c r="AS1385" t="str">
        <f>VLOOKUP($A1385,'Full dataset'!$A$4:$IE$190,2007+AS$1-$C1385,FALSE)</f>
        <v>.</v>
      </c>
      <c r="AT1385" t="s">
        <v>726</v>
      </c>
      <c r="AU1385">
        <f>VLOOKUP(A1385,'Full dataset'!$A$4:$II$190,$AU$1,FALSE)</f>
        <v>2009</v>
      </c>
      <c r="AV1385">
        <v>1</v>
      </c>
      <c r="AW1385">
        <f>VLOOKUP(A1385,'Full dataset'!$A$5:$IM$190,247,FALSE)</f>
        <v>2</v>
      </c>
      <c r="AX1385">
        <f>VLOOKUP(A1385,'Full dataset'!$A$4:$II$190,242,FALSE)</f>
        <v>9999</v>
      </c>
      <c r="AY1385">
        <f>VLOOKUP(A1385,'Full dataset'!$A$5:$IM$190,246,FALSE)</f>
        <v>0</v>
      </c>
      <c r="AZ1385">
        <v>9999</v>
      </c>
      <c r="BA1385">
        <f>MAX(VLOOKUP($A1385,'Full dataset'!$A$4:$IX$190,BA$1,FALSE),AW1385)</f>
        <v>2</v>
      </c>
      <c r="BB1385">
        <f>IF(VLOOKUP($A1385,'Full dataset'!$A$4:$IX$190,BB$1,FALSE)&gt;0,VLOOKUP($A1385,'Full dataset'!$A$4:$IX$190,BB$1,FALSE),AU1385)</f>
        <v>2009</v>
      </c>
      <c r="BC1385">
        <f>MAX(VLOOKUP($A1385,'Full dataset'!$A$4:$IX$190,BC$1,FALSE),AY1385)</f>
        <v>0</v>
      </c>
      <c r="BD1385">
        <f>MAX(VLOOKUP($A1385,'Full dataset'!$A$4:$IX$190,BD$1,FALSE),AX1385)</f>
        <v>9999</v>
      </c>
      <c r="BE1385">
        <f t="shared" si="129"/>
        <v>2009</v>
      </c>
      <c r="BF1385">
        <f t="shared" si="130"/>
        <v>1</v>
      </c>
      <c r="BG1385">
        <f t="shared" si="131"/>
        <v>0</v>
      </c>
      <c r="BH1385">
        <f t="shared" si="126"/>
        <v>0</v>
      </c>
      <c r="BI1385">
        <f t="shared" si="127"/>
        <v>1</v>
      </c>
      <c r="BO1385">
        <f>IF(BF1385=1,VLOOKUP($A1385,'Full dataset'!$A$4:$IE$190,2007+BO$1-$C1385,FALSE),0)</f>
        <v>19</v>
      </c>
      <c r="BP1385">
        <f>IF(BF1385=1,VLOOKUP($A1385,'Full dataset'!$A$4:$IE$190,2007+BP$1-$C1385,FALSE),0)</f>
        <v>0</v>
      </c>
      <c r="BQ1385">
        <f>IF(BF1385=1,VLOOKUP($A1385,'Full dataset'!$A$4:$IE$190,2007+BQ$1-$C1385,FALSE),0)</f>
        <v>1</v>
      </c>
      <c r="BR1385">
        <f>IF($BG1385=1,VLOOKUP($A1385,'Full dataset'!$A$4:$IE$190,BR$1-2007+$C1385,FALSE),0)</f>
        <v>0</v>
      </c>
      <c r="BS1385">
        <f>IF($BG1385=1,VLOOKUP($A1385,'Full dataset'!$A$4:$IE$190,BS$1-2007+$C1385,FALSE),0)</f>
        <v>0</v>
      </c>
      <c r="BT1385">
        <f>IF($BG1385=1,VLOOKUP($A1385,'Full dataset'!$A$4:$IE$190,BT$1-2007+$C1385,FALSE),0)</f>
        <v>0</v>
      </c>
      <c r="BU1385">
        <f>IF($BG1385=1,VLOOKUP($A1385,'Full dataset'!$A$4:$IE$190,BU$1-2007+$C1385,FALSE),0)</f>
        <v>0</v>
      </c>
      <c r="BV1385">
        <f>IF($BG1385=1,VLOOKUP($A1385,'Full dataset'!$A$4:$IE$190,BV$1-2007+$C1385,FALSE),0)</f>
        <v>0</v>
      </c>
      <c r="BW1385">
        <f>IF($BG1385=1,VLOOKUP($A1385,'Full dataset'!$A$4:$IE$190,BW$1-2007+$C1385,FALSE),0)</f>
        <v>0</v>
      </c>
      <c r="BX1385">
        <f>IF($BG1385=1,VLOOKUP($A1385,'Full dataset'!$A$4:$IE$190,BX$1-2007+$C1385,FALSE),0)</f>
        <v>0</v>
      </c>
    </row>
    <row r="1386" spans="1:76" x14ac:dyDescent="0.25">
      <c r="A1386">
        <v>82</v>
      </c>
      <c r="B1386" t="s">
        <v>126</v>
      </c>
      <c r="C1386">
        <v>2014</v>
      </c>
      <c r="D1386" t="s">
        <v>591</v>
      </c>
      <c r="E1386">
        <f t="shared" si="128"/>
        <v>1</v>
      </c>
      <c r="F1386">
        <v>1</v>
      </c>
      <c r="G1386">
        <v>8072</v>
      </c>
      <c r="H1386">
        <v>2.5797379354426333</v>
      </c>
      <c r="I1386">
        <v>2361</v>
      </c>
      <c r="J1386">
        <v>1</v>
      </c>
      <c r="K1386">
        <v>565</v>
      </c>
      <c r="L1386">
        <v>0.18056887184403964</v>
      </c>
      <c r="M1386">
        <v>449</v>
      </c>
      <c r="N1386">
        <v>0</v>
      </c>
      <c r="S1386">
        <v>3944</v>
      </c>
      <c r="T1386">
        <v>339930</v>
      </c>
      <c r="U1386">
        <v>1</v>
      </c>
      <c r="V1386">
        <v>78</v>
      </c>
      <c r="W1386">
        <v>1736</v>
      </c>
      <c r="X1386">
        <v>1532</v>
      </c>
      <c r="Y1386">
        <v>1</v>
      </c>
      <c r="Z1386">
        <v>1</v>
      </c>
      <c r="AA1386" t="s">
        <v>803</v>
      </c>
      <c r="AB1386">
        <v>78222</v>
      </c>
      <c r="AC1386">
        <f>VLOOKUP(A1386,'Full dataset'!$A$4:$IE$190,2033-C1386,FALSE)</f>
        <v>0</v>
      </c>
      <c r="AD1386" t="str">
        <f>VLOOKUP(A1386,'Full dataset'!$A$4:$IE$190,2041-C1386,FALSE)</f>
        <v>.</v>
      </c>
      <c r="AE1386">
        <f>VLOOKUP(A1386,'Full dataset'!$A$4:$IE$190,2050-C1386,FALSE)</f>
        <v>0</v>
      </c>
      <c r="AF1386">
        <v>0</v>
      </c>
      <c r="AG1386">
        <f>VLOOKUP($A1386,'Full dataset'!$A$4:$IE$190,2007+AG$1-$C1386,FALSE)</f>
        <v>415.93</v>
      </c>
      <c r="AH1386">
        <f>VLOOKUP($A1386,'Full dataset'!$A$4:$IE$190,2007+AH$1-$C1386,FALSE)</f>
        <v>4532.1419999999998</v>
      </c>
      <c r="AI1386">
        <f>VLOOKUP($A1386,'Full dataset'!$A$4:$IE$190,2007+AI$1-$C1386,FALSE)</f>
        <v>4277.2070000000003</v>
      </c>
      <c r="AJ1386" t="str">
        <f>VLOOKUP($A1386,'Full dataset'!$A$4:$IE$190,2007+AJ$1-$C1386,FALSE)</f>
        <v>.</v>
      </c>
      <c r="AK1386">
        <f>VLOOKUP($A1386,'Full dataset'!$A$4:$IE$190,2007+AK$1-$C1386,FALSE)</f>
        <v>-10</v>
      </c>
      <c r="AL1386" t="str">
        <f>VLOOKUP($A1386,'Full dataset'!$A$4:$IE$190,2007+AL$1-$C1386,FALSE)</f>
        <v>.</v>
      </c>
      <c r="AM1386" t="str">
        <f>VLOOKUP($A1386,'Full dataset'!$A$4:$IE$190,2007+AM$1-$C1386,FALSE)</f>
        <v>.</v>
      </c>
      <c r="AN1386" t="str">
        <f>VLOOKUP($A1386,'Full dataset'!$A$4:$IE$190,2007+AN$1-$C1386,FALSE)</f>
        <v>.</v>
      </c>
      <c r="AO1386" t="str">
        <f>VLOOKUP($A1386,'Full dataset'!$A$4:$IE$190,2007+AO$1-$C1386,FALSE)</f>
        <v>.</v>
      </c>
      <c r="AP1386">
        <f>VLOOKUP($A1386,'Full dataset'!$A$4:$IE$190,2007+AP$1-$C1386,FALSE)</f>
        <v>5</v>
      </c>
      <c r="AQ1386">
        <f>VLOOKUP($A1386,'Full dataset'!$A$4:$IE$190,2007+AQ$1-$C1386,FALSE)</f>
        <v>2</v>
      </c>
      <c r="AR1386" t="str">
        <f>VLOOKUP($A1386,'Full dataset'!$A$4:$IE$190,2007+AR$1-$C1386,FALSE)</f>
        <v>.</v>
      </c>
      <c r="AS1386" t="str">
        <f>VLOOKUP($A1386,'Full dataset'!$A$4:$IE$190,2007+AS$1-$C1386,FALSE)</f>
        <v>.</v>
      </c>
      <c r="AT1386" t="s">
        <v>726</v>
      </c>
      <c r="AU1386">
        <f>VLOOKUP(A1386,'Full dataset'!$A$4:$II$190,$AU$1,FALSE)</f>
        <v>2011</v>
      </c>
      <c r="AV1386">
        <v>1</v>
      </c>
      <c r="AW1386">
        <f>VLOOKUP(A1386,'Full dataset'!$A$5:$IM$190,247,FALSE)</f>
        <v>2</v>
      </c>
      <c r="AX1386">
        <f>VLOOKUP(A1386,'Full dataset'!$A$4:$II$190,242,FALSE)</f>
        <v>9999</v>
      </c>
      <c r="AY1386">
        <f>VLOOKUP(A1386,'Full dataset'!$A$5:$IM$190,246,FALSE)</f>
        <v>0</v>
      </c>
      <c r="AZ1386">
        <v>9999</v>
      </c>
      <c r="BA1386">
        <f>MAX(VLOOKUP($A1386,'Full dataset'!$A$4:$IX$190,BA$1,FALSE),AW1386)</f>
        <v>2</v>
      </c>
      <c r="BB1386">
        <f>IF(VLOOKUP($A1386,'Full dataset'!$A$4:$IX$190,BB$1,FALSE)&gt;0,VLOOKUP($A1386,'Full dataset'!$A$4:$IX$190,BB$1,FALSE),AU1386)</f>
        <v>2011</v>
      </c>
      <c r="BC1386">
        <f>MAX(VLOOKUP($A1386,'Full dataset'!$A$4:$IX$190,BC$1,FALSE),AY1386)</f>
        <v>2</v>
      </c>
      <c r="BD1386">
        <f>MAX(VLOOKUP($A1386,'Full dataset'!$A$4:$IX$190,BD$1,FALSE),AX1386)</f>
        <v>9999</v>
      </c>
      <c r="BE1386">
        <f t="shared" si="129"/>
        <v>2011</v>
      </c>
      <c r="BF1386">
        <f t="shared" si="130"/>
        <v>1</v>
      </c>
      <c r="BG1386">
        <f t="shared" si="131"/>
        <v>0</v>
      </c>
      <c r="BH1386">
        <f t="shared" si="126"/>
        <v>0</v>
      </c>
      <c r="BI1386">
        <f t="shared" si="127"/>
        <v>1</v>
      </c>
      <c r="BO1386">
        <f>IF(BF1386=1,VLOOKUP($A1386,'Full dataset'!$A$4:$IE$190,2007+BO$1-$C1386,FALSE),0)</f>
        <v>230</v>
      </c>
      <c r="BP1386">
        <f>IF(BF1386=1,VLOOKUP($A1386,'Full dataset'!$A$4:$IE$190,2007+BP$1-$C1386,FALSE),0)</f>
        <v>90</v>
      </c>
      <c r="BQ1386">
        <f>IF(BF1386=1,VLOOKUP($A1386,'Full dataset'!$A$4:$IE$190,2007+BQ$1-$C1386,FALSE),0)</f>
        <v>131</v>
      </c>
      <c r="BR1386">
        <f>IF($BG1386=1,VLOOKUP($A1386,'Full dataset'!$A$4:$IE$190,BR$1-2007+$C1386,FALSE),0)</f>
        <v>0</v>
      </c>
      <c r="BS1386">
        <f>IF($BG1386=1,VLOOKUP($A1386,'Full dataset'!$A$4:$IE$190,BS$1-2007+$C1386,FALSE),0)</f>
        <v>0</v>
      </c>
      <c r="BT1386">
        <f>IF($BG1386=1,VLOOKUP($A1386,'Full dataset'!$A$4:$IE$190,BT$1-2007+$C1386,FALSE),0)</f>
        <v>0</v>
      </c>
      <c r="BU1386">
        <f>IF($BG1386=1,VLOOKUP($A1386,'Full dataset'!$A$4:$IE$190,BU$1-2007+$C1386,FALSE),0)</f>
        <v>0</v>
      </c>
      <c r="BV1386">
        <f>IF($BG1386=1,VLOOKUP($A1386,'Full dataset'!$A$4:$IE$190,BV$1-2007+$C1386,FALSE),0)</f>
        <v>0</v>
      </c>
      <c r="BW1386">
        <f>IF($BG1386=1,VLOOKUP($A1386,'Full dataset'!$A$4:$IE$190,BW$1-2007+$C1386,FALSE),0)</f>
        <v>0</v>
      </c>
      <c r="BX1386">
        <f>IF($BG1386=1,VLOOKUP($A1386,'Full dataset'!$A$4:$IE$190,BX$1-2007+$C1386,FALSE),0)</f>
        <v>0</v>
      </c>
    </row>
    <row r="1387" spans="1:76" x14ac:dyDescent="0.25">
      <c r="A1387">
        <v>83</v>
      </c>
      <c r="B1387" t="s">
        <v>127</v>
      </c>
      <c r="C1387">
        <v>2014</v>
      </c>
      <c r="D1387" t="s">
        <v>591</v>
      </c>
      <c r="E1387">
        <f t="shared" si="128"/>
        <v>1</v>
      </c>
      <c r="F1387">
        <v>1</v>
      </c>
      <c r="G1387">
        <v>3974</v>
      </c>
      <c r="H1387">
        <v>0.27706895349647914</v>
      </c>
      <c r="I1387">
        <v>2248</v>
      </c>
      <c r="J1387">
        <v>0</v>
      </c>
      <c r="N1387">
        <v>2</v>
      </c>
      <c r="O1387">
        <v>264</v>
      </c>
      <c r="P1387">
        <v>1.8406191173394686E-2</v>
      </c>
      <c r="Q1387">
        <v>24</v>
      </c>
      <c r="R1387">
        <v>40634</v>
      </c>
      <c r="S1387">
        <v>8351</v>
      </c>
      <c r="T1387">
        <v>624410</v>
      </c>
      <c r="U1387">
        <v>1</v>
      </c>
      <c r="V1387">
        <v>19</v>
      </c>
      <c r="W1387">
        <v>1074</v>
      </c>
      <c r="X1387">
        <v>968</v>
      </c>
      <c r="Y1387">
        <v>1</v>
      </c>
      <c r="Z1387">
        <v>1</v>
      </c>
      <c r="AA1387" t="s">
        <v>804</v>
      </c>
      <c r="AB1387">
        <v>23800</v>
      </c>
      <c r="AC1387">
        <f>VLOOKUP(A1387,'Full dataset'!$A$4:$IE$190,2033-C1387,FALSE)</f>
        <v>2.4</v>
      </c>
      <c r="AD1387">
        <f>VLOOKUP(A1387,'Full dataset'!$A$4:$IE$190,2041-C1387,FALSE)</f>
        <v>16782</v>
      </c>
      <c r="AE1387">
        <f>VLOOKUP(A1387,'Full dataset'!$A$4:$IE$190,2050-C1387,FALSE)</f>
        <v>0</v>
      </c>
      <c r="AF1387">
        <v>1.2</v>
      </c>
      <c r="AG1387">
        <f>VLOOKUP($A1387,'Full dataset'!$A$4:$IE$190,2007+AG$1-$C1387,FALSE)</f>
        <v>72.034999999999997</v>
      </c>
      <c r="AH1387">
        <f>VLOOKUP($A1387,'Full dataset'!$A$4:$IE$190,2007+AH$1-$C1387,FALSE)</f>
        <v>2141.076</v>
      </c>
      <c r="AI1387">
        <f>VLOOKUP($A1387,'Full dataset'!$A$4:$IE$190,2007+AI$1-$C1387,FALSE)</f>
        <v>1352.999</v>
      </c>
      <c r="AJ1387">
        <f>VLOOKUP($A1387,'Full dataset'!$A$4:$IE$190,2007+AJ$1-$C1387,FALSE)</f>
        <v>1107</v>
      </c>
      <c r="AK1387">
        <f>VLOOKUP($A1387,'Full dataset'!$A$4:$IE$190,2007+AK$1-$C1387,FALSE)</f>
        <v>5</v>
      </c>
      <c r="AL1387" t="str">
        <f>VLOOKUP($A1387,'Full dataset'!$A$4:$IE$190,2007+AL$1-$C1387,FALSE)</f>
        <v>.</v>
      </c>
      <c r="AM1387" t="str">
        <f>VLOOKUP($A1387,'Full dataset'!$A$4:$IE$190,2007+AM$1-$C1387,FALSE)</f>
        <v>.</v>
      </c>
      <c r="AN1387" t="str">
        <f>VLOOKUP($A1387,'Full dataset'!$A$4:$IE$190,2007+AN$1-$C1387,FALSE)</f>
        <v>.</v>
      </c>
      <c r="AO1387" t="str">
        <f>VLOOKUP($A1387,'Full dataset'!$A$4:$IE$190,2007+AO$1-$C1387,FALSE)</f>
        <v>.</v>
      </c>
      <c r="AP1387">
        <f>VLOOKUP($A1387,'Full dataset'!$A$4:$IE$190,2007+AP$1-$C1387,FALSE)</f>
        <v>14</v>
      </c>
      <c r="AQ1387">
        <f>VLOOKUP($A1387,'Full dataset'!$A$4:$IE$190,2007+AQ$1-$C1387,FALSE)</f>
        <v>12</v>
      </c>
      <c r="AR1387">
        <f>VLOOKUP($A1387,'Full dataset'!$A$4:$IE$190,2007+AR$1-$C1387,FALSE)</f>
        <v>17</v>
      </c>
      <c r="AS1387" t="str">
        <f>VLOOKUP($A1387,'Full dataset'!$A$4:$IE$190,2007+AS$1-$C1387,FALSE)</f>
        <v>.</v>
      </c>
      <c r="AT1387" t="s">
        <v>726</v>
      </c>
      <c r="AU1387">
        <f>VLOOKUP(A1387,'Full dataset'!$A$4:$II$190,$AU$1,FALSE)</f>
        <v>2011</v>
      </c>
      <c r="AV1387">
        <v>0</v>
      </c>
      <c r="AW1387">
        <f>VLOOKUP(A1387,'Full dataset'!$A$5:$IM$190,247,FALSE)</f>
        <v>2</v>
      </c>
      <c r="AX1387">
        <f>VLOOKUP(A1387,'Full dataset'!$A$4:$II$190,242,FALSE)</f>
        <v>2011</v>
      </c>
      <c r="AY1387">
        <f>VLOOKUP(A1387,'Full dataset'!$A$5:$IM$190,246,FALSE)</f>
        <v>2</v>
      </c>
      <c r="AZ1387">
        <v>9999</v>
      </c>
      <c r="BA1387">
        <f>MAX(VLOOKUP($A1387,'Full dataset'!$A$4:$IX$190,BA$1,FALSE),AW1387)</f>
        <v>2</v>
      </c>
      <c r="BB1387">
        <f>IF(VLOOKUP($A1387,'Full dataset'!$A$4:$IX$190,BB$1,FALSE)&gt;0,VLOOKUP($A1387,'Full dataset'!$A$4:$IX$190,BB$1,FALSE),AU1387)</f>
        <v>2015</v>
      </c>
      <c r="BC1387">
        <f>MAX(VLOOKUP($A1387,'Full dataset'!$A$4:$IX$190,BC$1,FALSE),AY1387)</f>
        <v>2</v>
      </c>
      <c r="BD1387">
        <f>MAX(VLOOKUP($A1387,'Full dataset'!$A$4:$IX$190,BD$1,FALSE),AX1387)</f>
        <v>2011</v>
      </c>
      <c r="BE1387">
        <f t="shared" si="129"/>
        <v>2011</v>
      </c>
      <c r="BF1387">
        <f t="shared" si="130"/>
        <v>0</v>
      </c>
      <c r="BG1387">
        <f t="shared" si="131"/>
        <v>1</v>
      </c>
      <c r="BH1387">
        <f t="shared" si="126"/>
        <v>0</v>
      </c>
      <c r="BI1387">
        <f t="shared" si="127"/>
        <v>1</v>
      </c>
      <c r="BO1387">
        <f>IF(BF1387=1,VLOOKUP($A1387,'Full dataset'!$A$4:$IE$190,2007+BO$1-$C1387,FALSE),0)</f>
        <v>0</v>
      </c>
      <c r="BP1387">
        <f>IF(BF1387=1,VLOOKUP($A1387,'Full dataset'!$A$4:$IE$190,2007+BP$1-$C1387,FALSE),0)</f>
        <v>0</v>
      </c>
      <c r="BQ1387">
        <f>IF(BF1387=1,VLOOKUP($A1387,'Full dataset'!$A$4:$IE$190,2007+BQ$1-$C1387,FALSE),0)</f>
        <v>0</v>
      </c>
      <c r="BR1387">
        <f>IF($BG1387=1,VLOOKUP($A1387,'Full dataset'!$A$4:$IE$190,BR$1-2007+$C1387,FALSE),0)</f>
        <v>72</v>
      </c>
      <c r="BS1387">
        <f>IF($BG1387=1,VLOOKUP($A1387,'Full dataset'!$A$4:$IE$190,BS$1-2007+$C1387,FALSE),0)</f>
        <v>24</v>
      </c>
      <c r="BT1387">
        <f>IF($BG1387=1,VLOOKUP($A1387,'Full dataset'!$A$4:$IE$190,BT$1-2007+$C1387,FALSE),0)</f>
        <v>486</v>
      </c>
      <c r="BU1387">
        <f>IF($BG1387=1,VLOOKUP($A1387,'Full dataset'!$A$4:$IE$190,BU$1-2007+$C1387,FALSE),0)</f>
        <v>223</v>
      </c>
      <c r="BV1387">
        <f>IF($BG1387=1,VLOOKUP($A1387,'Full dataset'!$A$4:$IE$190,BV$1-2007+$C1387,FALSE),0)</f>
        <v>0</v>
      </c>
      <c r="BW1387">
        <f>IF($BG1387=1,VLOOKUP($A1387,'Full dataset'!$A$4:$IE$190,BW$1-2007+$C1387,FALSE),0)</f>
        <v>0</v>
      </c>
      <c r="BX1387">
        <f>IF($BG1387=1,VLOOKUP($A1387,'Full dataset'!$A$4:$IE$190,BX$1-2007+$C1387,FALSE),0)</f>
        <v>2</v>
      </c>
    </row>
    <row r="1388" spans="1:76" x14ac:dyDescent="0.25">
      <c r="A1388">
        <v>84</v>
      </c>
      <c r="B1388" t="s">
        <v>128</v>
      </c>
      <c r="C1388">
        <v>2014</v>
      </c>
      <c r="D1388" t="s">
        <v>591</v>
      </c>
      <c r="E1388">
        <f t="shared" si="128"/>
        <v>1</v>
      </c>
      <c r="F1388">
        <v>1</v>
      </c>
      <c r="G1388">
        <v>60284</v>
      </c>
      <c r="H1388">
        <v>2.4289455658970951</v>
      </c>
      <c r="I1388">
        <v>21581</v>
      </c>
      <c r="J1388">
        <v>0</v>
      </c>
      <c r="N1388">
        <v>1</v>
      </c>
      <c r="O1388">
        <v>15785</v>
      </c>
      <c r="P1388">
        <v>0.63600467383859138</v>
      </c>
      <c r="Q1388">
        <v>353</v>
      </c>
      <c r="R1388">
        <v>40026</v>
      </c>
      <c r="S1388">
        <v>7370</v>
      </c>
      <c r="T1388">
        <v>541519</v>
      </c>
      <c r="U1388">
        <v>1</v>
      </c>
      <c r="V1388">
        <v>5942</v>
      </c>
      <c r="W1388">
        <v>36866</v>
      </c>
      <c r="X1388">
        <v>12191</v>
      </c>
      <c r="Y1388">
        <v>1</v>
      </c>
      <c r="Z1388">
        <v>1</v>
      </c>
      <c r="AA1388" t="s">
        <v>805</v>
      </c>
      <c r="AB1388">
        <v>242246</v>
      </c>
      <c r="AC1388">
        <f>VLOOKUP(A1388,'Full dataset'!$A$4:$IE$190,2033-C1388,FALSE)</f>
        <v>0</v>
      </c>
      <c r="AD1388" t="str">
        <f>VLOOKUP(A1388,'Full dataset'!$A$4:$IE$190,2041-C1388,FALSE)</f>
        <v>.</v>
      </c>
      <c r="AE1388">
        <f>VLOOKUP(A1388,'Full dataset'!$A$4:$IE$190,2050-C1388,FALSE)</f>
        <v>0</v>
      </c>
      <c r="AF1388">
        <v>0</v>
      </c>
      <c r="AG1388">
        <f>VLOOKUP($A1388,'Full dataset'!$A$4:$IE$190,2007+AG$1-$C1388,FALSE)</f>
        <v>232.56899999999999</v>
      </c>
      <c r="AH1388">
        <f>VLOOKUP($A1388,'Full dataset'!$A$4:$IE$190,2007+AH$1-$C1388,FALSE)</f>
        <v>2877.4929999999999</v>
      </c>
      <c r="AI1388">
        <f>VLOOKUP($A1388,'Full dataset'!$A$4:$IE$190,2007+AI$1-$C1388,FALSE)</f>
        <v>5274.77</v>
      </c>
      <c r="AJ1388" t="str">
        <f>VLOOKUP($A1388,'Full dataset'!$A$4:$IE$190,2007+AJ$1-$C1388,FALSE)</f>
        <v>.</v>
      </c>
      <c r="AK1388" t="str">
        <f>VLOOKUP($A1388,'Full dataset'!$A$4:$IE$190,2007+AK$1-$C1388,FALSE)</f>
        <v>.</v>
      </c>
      <c r="AL1388">
        <f>VLOOKUP($A1388,'Full dataset'!$A$4:$IE$190,2007+AL$1-$C1388,FALSE)</f>
        <v>38.69</v>
      </c>
      <c r="AM1388" t="str">
        <f>VLOOKUP($A1388,'Full dataset'!$A$4:$IE$190,2007+AM$1-$C1388,FALSE)</f>
        <v>.</v>
      </c>
      <c r="AN1388" t="str">
        <f>VLOOKUP($A1388,'Full dataset'!$A$4:$IE$190,2007+AN$1-$C1388,FALSE)</f>
        <v>.</v>
      </c>
      <c r="AO1388" t="str">
        <f>VLOOKUP($A1388,'Full dataset'!$A$4:$IE$190,2007+AO$1-$C1388,FALSE)</f>
        <v>.</v>
      </c>
      <c r="AP1388" t="str">
        <f>VLOOKUP($A1388,'Full dataset'!$A$4:$IE$190,2007+AP$1-$C1388,FALSE)</f>
        <v>.</v>
      </c>
      <c r="AQ1388">
        <f>VLOOKUP($A1388,'Full dataset'!$A$4:$IE$190,2007+AQ$1-$C1388,FALSE)</f>
        <v>11</v>
      </c>
      <c r="AR1388">
        <f>VLOOKUP($A1388,'Full dataset'!$A$4:$IE$190,2007+AR$1-$C1388,FALSE)</f>
        <v>13</v>
      </c>
      <c r="AS1388" t="str">
        <f>VLOOKUP($A1388,'Full dataset'!$A$4:$IE$190,2007+AS$1-$C1388,FALSE)</f>
        <v>.</v>
      </c>
      <c r="AT1388" t="s">
        <v>726</v>
      </c>
      <c r="AU1388">
        <f>VLOOKUP(A1388,'Full dataset'!$A$4:$II$190,$AU$1,FALSE)</f>
        <v>2008</v>
      </c>
      <c r="AV1388">
        <v>0</v>
      </c>
      <c r="AW1388">
        <f>VLOOKUP(A1388,'Full dataset'!$A$5:$IM$190,247,FALSE)</f>
        <v>1</v>
      </c>
      <c r="AX1388">
        <f>VLOOKUP(A1388,'Full dataset'!$A$4:$II$190,242,FALSE)</f>
        <v>2008</v>
      </c>
      <c r="AY1388">
        <f>VLOOKUP(A1388,'Full dataset'!$A$5:$IM$190,246,FALSE)</f>
        <v>1</v>
      </c>
      <c r="AZ1388">
        <v>9999</v>
      </c>
      <c r="BA1388">
        <f>MAX(VLOOKUP($A1388,'Full dataset'!$A$4:$IX$190,BA$1,FALSE),AW1388)</f>
        <v>1</v>
      </c>
      <c r="BB1388">
        <f>IF(VLOOKUP($A1388,'Full dataset'!$A$4:$IX$190,BB$1,FALSE)&gt;0,VLOOKUP($A1388,'Full dataset'!$A$4:$IX$190,BB$1,FALSE),AU1388)</f>
        <v>2008</v>
      </c>
      <c r="BC1388">
        <f>MAX(VLOOKUP($A1388,'Full dataset'!$A$4:$IX$190,BC$1,FALSE),AY1388)</f>
        <v>1</v>
      </c>
      <c r="BD1388">
        <f>MAX(VLOOKUP($A1388,'Full dataset'!$A$4:$IX$190,BD$1,FALSE),AX1388)</f>
        <v>2008</v>
      </c>
      <c r="BE1388">
        <f t="shared" si="129"/>
        <v>2008</v>
      </c>
      <c r="BF1388">
        <f t="shared" si="130"/>
        <v>0</v>
      </c>
      <c r="BG1388">
        <f t="shared" si="131"/>
        <v>0</v>
      </c>
      <c r="BH1388">
        <f t="shared" si="126"/>
        <v>0</v>
      </c>
      <c r="BI1388">
        <f t="shared" si="127"/>
        <v>0</v>
      </c>
      <c r="BO1388">
        <f>IF(BF1388=1,VLOOKUP($A1388,'Full dataset'!$A$4:$IE$190,2007+BO$1-$C1388,FALSE),0)</f>
        <v>0</v>
      </c>
      <c r="BP1388">
        <f>IF(BF1388=1,VLOOKUP($A1388,'Full dataset'!$A$4:$IE$190,2007+BP$1-$C1388,FALSE),0)</f>
        <v>0</v>
      </c>
      <c r="BQ1388">
        <f>IF(BF1388=1,VLOOKUP($A1388,'Full dataset'!$A$4:$IE$190,2007+BQ$1-$C1388,FALSE),0)</f>
        <v>0</v>
      </c>
      <c r="BR1388">
        <f>IF($BG1388=1,VLOOKUP($A1388,'Full dataset'!$A$4:$IE$190,BR$1-2007+$C1388,FALSE),0)</f>
        <v>0</v>
      </c>
      <c r="BS1388">
        <f>IF($BG1388=1,VLOOKUP($A1388,'Full dataset'!$A$4:$IE$190,BS$1-2007+$C1388,FALSE),0)</f>
        <v>0</v>
      </c>
      <c r="BT1388">
        <f>IF($BG1388=1,VLOOKUP($A1388,'Full dataset'!$A$4:$IE$190,BT$1-2007+$C1388,FALSE),0)</f>
        <v>0</v>
      </c>
      <c r="BU1388">
        <f>IF($BG1388=1,VLOOKUP($A1388,'Full dataset'!$A$4:$IE$190,BU$1-2007+$C1388,FALSE),0)</f>
        <v>0</v>
      </c>
      <c r="BV1388">
        <f>IF($BG1388=1,VLOOKUP($A1388,'Full dataset'!$A$4:$IE$190,BV$1-2007+$C1388,FALSE),0)</f>
        <v>0</v>
      </c>
      <c r="BW1388">
        <f>IF($BG1388=1,VLOOKUP($A1388,'Full dataset'!$A$4:$IE$190,BW$1-2007+$C1388,FALSE),0)</f>
        <v>0</v>
      </c>
      <c r="BX1388">
        <f>IF($BG1388=1,VLOOKUP($A1388,'Full dataset'!$A$4:$IE$190,BX$1-2007+$C1388,FALSE),0)</f>
        <v>0</v>
      </c>
    </row>
    <row r="1389" spans="1:76" x14ac:dyDescent="0.25">
      <c r="A1389">
        <v>85</v>
      </c>
      <c r="B1389" t="s">
        <v>129</v>
      </c>
      <c r="C1389">
        <v>2014</v>
      </c>
      <c r="D1389" t="s">
        <v>595</v>
      </c>
      <c r="E1389">
        <f t="shared" si="128"/>
        <v>1</v>
      </c>
      <c r="F1389">
        <v>1</v>
      </c>
      <c r="G1389">
        <v>11388</v>
      </c>
      <c r="H1389">
        <v>5.1763636363636367</v>
      </c>
      <c r="I1389">
        <v>4906</v>
      </c>
      <c r="J1389">
        <v>0</v>
      </c>
      <c r="N1389">
        <v>2</v>
      </c>
      <c r="O1389">
        <v>572</v>
      </c>
      <c r="P1389">
        <v>0.26</v>
      </c>
      <c r="Q1389">
        <v>19</v>
      </c>
      <c r="R1389">
        <v>40330</v>
      </c>
      <c r="U1389">
        <v>1</v>
      </c>
      <c r="V1389">
        <v>1155</v>
      </c>
      <c r="W1389">
        <v>20478</v>
      </c>
      <c r="X1389">
        <v>14935</v>
      </c>
      <c r="Y1389">
        <v>1</v>
      </c>
      <c r="Z1389">
        <v>1</v>
      </c>
      <c r="AA1389" t="s">
        <v>806</v>
      </c>
      <c r="AB1389">
        <v>94518</v>
      </c>
      <c r="AC1389">
        <f>VLOOKUP(A1389,'Full dataset'!$A$4:$IE$190,2033-C1389,FALSE)</f>
        <v>0.3</v>
      </c>
      <c r="AD1389" t="str">
        <f>VLOOKUP(A1389,'Full dataset'!$A$4:$IE$190,2041-C1389,FALSE)</f>
        <v>.</v>
      </c>
      <c r="AE1389">
        <f>VLOOKUP(A1389,'Full dataset'!$A$4:$IE$190,2050-C1389,FALSE)</f>
        <v>0</v>
      </c>
      <c r="AF1389">
        <v>0.15</v>
      </c>
      <c r="AG1389" t="str">
        <f>VLOOKUP($A1389,'Full dataset'!$A$4:$IE$190,2007+AG$1-$C1389,FALSE)</f>
        <v>.</v>
      </c>
      <c r="AH1389" t="str">
        <f>VLOOKUP($A1389,'Full dataset'!$A$4:$IE$190,2007+AH$1-$C1389,FALSE)</f>
        <v>.</v>
      </c>
      <c r="AI1389" t="str">
        <f>VLOOKUP($A1389,'Full dataset'!$A$4:$IE$190,2007+AI$1-$C1389,FALSE)</f>
        <v>.</v>
      </c>
      <c r="AJ1389" t="str">
        <f>VLOOKUP($A1389,'Full dataset'!$A$4:$IE$190,2007+AJ$1-$C1389,FALSE)</f>
        <v>.</v>
      </c>
      <c r="AK1389">
        <f>VLOOKUP($A1389,'Full dataset'!$A$4:$IE$190,2007+AK$1-$C1389,FALSE)</f>
        <v>14</v>
      </c>
      <c r="AL1389">
        <f>VLOOKUP($A1389,'Full dataset'!$A$4:$IE$190,2007+AL$1-$C1389,FALSE)</f>
        <v>22.42</v>
      </c>
      <c r="AM1389" t="str">
        <f>VLOOKUP($A1389,'Full dataset'!$A$4:$IE$190,2007+AM$1-$C1389,FALSE)</f>
        <v>.</v>
      </c>
      <c r="AN1389" t="str">
        <f>VLOOKUP($A1389,'Full dataset'!$A$4:$IE$190,2007+AN$1-$C1389,FALSE)</f>
        <v>.</v>
      </c>
      <c r="AO1389" t="str">
        <f>VLOOKUP($A1389,'Full dataset'!$A$4:$IE$190,2007+AO$1-$C1389,FALSE)</f>
        <v>.</v>
      </c>
      <c r="AP1389">
        <f>VLOOKUP($A1389,'Full dataset'!$A$4:$IE$190,2007+AP$1-$C1389,FALSE)</f>
        <v>5</v>
      </c>
      <c r="AQ1389" t="str">
        <f>VLOOKUP($A1389,'Full dataset'!$A$4:$IE$190,2007+AQ$1-$C1389,FALSE)</f>
        <v>.</v>
      </c>
      <c r="AR1389" t="str">
        <f>VLOOKUP($A1389,'Full dataset'!$A$4:$IE$190,2007+AR$1-$C1389,FALSE)</f>
        <v>.</v>
      </c>
      <c r="AS1389" t="str">
        <f>VLOOKUP($A1389,'Full dataset'!$A$4:$IE$190,2007+AS$1-$C1389,FALSE)</f>
        <v>.</v>
      </c>
      <c r="AT1389" t="s">
        <v>726</v>
      </c>
      <c r="AU1389">
        <f>VLOOKUP(A1389,'Full dataset'!$A$4:$II$190,$AU$1,FALSE)</f>
        <v>2008</v>
      </c>
      <c r="AV1389">
        <v>0</v>
      </c>
      <c r="AW1389">
        <f>VLOOKUP(A1389,'Full dataset'!$A$5:$IM$190,247,FALSE)</f>
        <v>1</v>
      </c>
      <c r="AX1389">
        <f>VLOOKUP(A1389,'Full dataset'!$A$4:$II$190,242,FALSE)</f>
        <v>2009</v>
      </c>
      <c r="AY1389">
        <f>VLOOKUP(A1389,'Full dataset'!$A$5:$IM$190,246,FALSE)</f>
        <v>2</v>
      </c>
      <c r="AZ1389">
        <v>9999</v>
      </c>
      <c r="BA1389">
        <f>MAX(VLOOKUP($A1389,'Full dataset'!$A$4:$IX$190,BA$1,FALSE),AW1389)</f>
        <v>2</v>
      </c>
      <c r="BB1389">
        <f>IF(VLOOKUP($A1389,'Full dataset'!$A$4:$IX$190,BB$1,FALSE)&gt;0,VLOOKUP($A1389,'Full dataset'!$A$4:$IX$190,BB$1,FALSE),AU1389)</f>
        <v>2010</v>
      </c>
      <c r="BC1389">
        <f>MAX(VLOOKUP($A1389,'Full dataset'!$A$4:$IX$190,BC$1,FALSE),AY1389)</f>
        <v>2</v>
      </c>
      <c r="BD1389">
        <f>MAX(VLOOKUP($A1389,'Full dataset'!$A$4:$IX$190,BD$1,FALSE),AX1389)</f>
        <v>2009</v>
      </c>
      <c r="BE1389">
        <f t="shared" si="129"/>
        <v>2009</v>
      </c>
      <c r="BF1389">
        <f t="shared" si="130"/>
        <v>1</v>
      </c>
      <c r="BG1389">
        <f t="shared" si="131"/>
        <v>1</v>
      </c>
      <c r="BH1389">
        <f t="shared" si="126"/>
        <v>0</v>
      </c>
      <c r="BI1389">
        <f t="shared" si="127"/>
        <v>1</v>
      </c>
      <c r="BO1389">
        <f>IF(BF1389=1,VLOOKUP($A1389,'Full dataset'!$A$4:$IE$190,2007+BO$1-$C1389,FALSE),0)</f>
        <v>0</v>
      </c>
      <c r="BP1389">
        <f>IF(BF1389=1,VLOOKUP($A1389,'Full dataset'!$A$4:$IE$190,2007+BP$1-$C1389,FALSE),0)</f>
        <v>0</v>
      </c>
      <c r="BQ1389">
        <f>IF(BF1389=1,VLOOKUP($A1389,'Full dataset'!$A$4:$IE$190,2007+BQ$1-$C1389,FALSE),0)</f>
        <v>0</v>
      </c>
      <c r="BR1389">
        <f>IF($BG1389=1,VLOOKUP($A1389,'Full dataset'!$A$4:$IE$190,BR$1-2007+$C1389,FALSE),0)</f>
        <v>119</v>
      </c>
      <c r="BS1389">
        <f>IF($BG1389=1,VLOOKUP($A1389,'Full dataset'!$A$4:$IE$190,BS$1-2007+$C1389,FALSE),0)</f>
        <v>29</v>
      </c>
      <c r="BT1389">
        <f>IF($BG1389=1,VLOOKUP($A1389,'Full dataset'!$A$4:$IE$190,BT$1-2007+$C1389,FALSE),0)</f>
        <v>884</v>
      </c>
      <c r="BU1389">
        <f>IF($BG1389=1,VLOOKUP($A1389,'Full dataset'!$A$4:$IE$190,BU$1-2007+$C1389,FALSE),0)</f>
        <v>135</v>
      </c>
      <c r="BV1389">
        <f>IF($BG1389=1,VLOOKUP($A1389,'Full dataset'!$A$4:$IE$190,BV$1-2007+$C1389,FALSE),0)</f>
        <v>0</v>
      </c>
      <c r="BW1389">
        <f>IF($BG1389=1,VLOOKUP($A1389,'Full dataset'!$A$4:$IE$190,BW$1-2007+$C1389,FALSE),0)</f>
        <v>0</v>
      </c>
      <c r="BX1389">
        <f>IF($BG1389=1,VLOOKUP($A1389,'Full dataset'!$A$4:$IE$190,BX$1-2007+$C1389,FALSE),0)</f>
        <v>309</v>
      </c>
    </row>
    <row r="1390" spans="1:76" x14ac:dyDescent="0.25">
      <c r="A1390">
        <v>86</v>
      </c>
      <c r="B1390" t="s">
        <v>130</v>
      </c>
      <c r="C1390">
        <v>2014</v>
      </c>
      <c r="D1390" t="s">
        <v>582</v>
      </c>
      <c r="E1390">
        <f t="shared" si="128"/>
        <v>0</v>
      </c>
      <c r="F1390">
        <v>0</v>
      </c>
      <c r="J1390">
        <v>0</v>
      </c>
      <c r="N1390">
        <v>0</v>
      </c>
      <c r="U1390">
        <v>1</v>
      </c>
      <c r="V1390">
        <v>862</v>
      </c>
      <c r="W1390">
        <v>2045</v>
      </c>
      <c r="X1390">
        <v>7604</v>
      </c>
      <c r="Y1390">
        <v>1</v>
      </c>
      <c r="Z1390">
        <v>0</v>
      </c>
      <c r="AA1390" t="s">
        <v>807</v>
      </c>
      <c r="AB1390">
        <v>3232</v>
      </c>
      <c r="AC1390">
        <f>VLOOKUP(A1390,'Full dataset'!$A$4:$IE$190,2033-C1390,FALSE)</f>
        <v>0</v>
      </c>
      <c r="AD1390" t="str">
        <f>VLOOKUP(A1390,'Full dataset'!$A$4:$IE$190,2041-C1390,FALSE)</f>
        <v>.</v>
      </c>
      <c r="AE1390">
        <f>VLOOKUP(A1390,'Full dataset'!$A$4:$IE$190,2050-C1390,FALSE)</f>
        <v>0</v>
      </c>
      <c r="AF1390">
        <v>0</v>
      </c>
      <c r="AG1390" t="str">
        <f>VLOOKUP($A1390,'Full dataset'!$A$4:$IE$190,2007+AG$1-$C1390,FALSE)</f>
        <v>.</v>
      </c>
      <c r="AH1390" t="str">
        <f>VLOOKUP($A1390,'Full dataset'!$A$4:$IE$190,2007+AH$1-$C1390,FALSE)</f>
        <v>.</v>
      </c>
      <c r="AI1390" t="str">
        <f>VLOOKUP($A1390,'Full dataset'!$A$4:$IE$190,2007+AI$1-$C1390,FALSE)</f>
        <v>.</v>
      </c>
      <c r="AJ1390" t="str">
        <f>VLOOKUP($A1390,'Full dataset'!$A$4:$IE$190,2007+AJ$1-$C1390,FALSE)</f>
        <v>.</v>
      </c>
      <c r="AK1390">
        <f>VLOOKUP($A1390,'Full dataset'!$A$4:$IE$190,2007+AK$1-$C1390,FALSE)</f>
        <v>16</v>
      </c>
      <c r="AL1390">
        <f>VLOOKUP($A1390,'Full dataset'!$A$4:$IE$190,2007+AL$1-$C1390,FALSE)</f>
        <v>35.01</v>
      </c>
      <c r="AM1390" t="str">
        <f>VLOOKUP($A1390,'Full dataset'!$A$4:$IE$190,2007+AM$1-$C1390,FALSE)</f>
        <v>.</v>
      </c>
      <c r="AN1390" t="str">
        <f>VLOOKUP($A1390,'Full dataset'!$A$4:$IE$190,2007+AN$1-$C1390,FALSE)</f>
        <v>.</v>
      </c>
      <c r="AO1390" t="str">
        <f>VLOOKUP($A1390,'Full dataset'!$A$4:$IE$190,2007+AO$1-$C1390,FALSE)</f>
        <v>.</v>
      </c>
      <c r="AP1390">
        <f>VLOOKUP($A1390,'Full dataset'!$A$4:$IE$190,2007+AP$1-$C1390,FALSE)</f>
        <v>12</v>
      </c>
      <c r="AQ1390">
        <f>VLOOKUP($A1390,'Full dataset'!$A$4:$IE$190,2007+AQ$1-$C1390,FALSE)</f>
        <v>3</v>
      </c>
      <c r="AR1390" t="str">
        <f>VLOOKUP($A1390,'Full dataset'!$A$4:$IE$190,2007+AR$1-$C1390,FALSE)</f>
        <v>.</v>
      </c>
      <c r="AS1390" t="str">
        <f>VLOOKUP($A1390,'Full dataset'!$A$4:$IE$190,2007+AS$1-$C1390,FALSE)</f>
        <v>.</v>
      </c>
      <c r="AT1390" t="s">
        <v>726</v>
      </c>
      <c r="AU1390">
        <f>VLOOKUP(A1390,'Full dataset'!$A$4:$II$190,$AU$1,FALSE)</f>
        <v>2009</v>
      </c>
      <c r="AV1390">
        <v>0</v>
      </c>
      <c r="AW1390">
        <f>VLOOKUP(A1390,'Full dataset'!$A$5:$IM$190,247,FALSE)</f>
        <v>1</v>
      </c>
      <c r="AX1390">
        <f>VLOOKUP(A1390,'Full dataset'!$A$4:$II$190,242,FALSE)</f>
        <v>2012</v>
      </c>
      <c r="AY1390">
        <f>VLOOKUP(A1390,'Full dataset'!$A$5:$IM$190,246,FALSE)</f>
        <v>1</v>
      </c>
      <c r="AZ1390">
        <v>9999</v>
      </c>
      <c r="BA1390">
        <f>MAX(VLOOKUP($A1390,'Full dataset'!$A$4:$IX$190,BA$1,FALSE),AW1390)</f>
        <v>1</v>
      </c>
      <c r="BB1390">
        <f>IF(VLOOKUP($A1390,'Full dataset'!$A$4:$IX$190,BB$1,FALSE)&gt;0,VLOOKUP($A1390,'Full dataset'!$A$4:$IX$190,BB$1,FALSE),AU1390)</f>
        <v>2009</v>
      </c>
      <c r="BC1390">
        <f>MAX(VLOOKUP($A1390,'Full dataset'!$A$4:$IX$190,BC$1,FALSE),AY1390)</f>
        <v>1</v>
      </c>
      <c r="BD1390">
        <f>MAX(VLOOKUP($A1390,'Full dataset'!$A$4:$IX$190,BD$1,FALSE),AX1390)</f>
        <v>2012</v>
      </c>
      <c r="BE1390">
        <f t="shared" si="129"/>
        <v>2009</v>
      </c>
      <c r="BF1390">
        <f t="shared" si="130"/>
        <v>0</v>
      </c>
      <c r="BG1390">
        <f t="shared" si="131"/>
        <v>0</v>
      </c>
      <c r="BH1390">
        <f t="shared" si="126"/>
        <v>0</v>
      </c>
      <c r="BI1390">
        <f t="shared" si="127"/>
        <v>0</v>
      </c>
      <c r="BO1390">
        <f>IF(BF1390=1,VLOOKUP($A1390,'Full dataset'!$A$4:$IE$190,2007+BO$1-$C1390,FALSE),0)</f>
        <v>0</v>
      </c>
      <c r="BP1390">
        <f>IF(BF1390=1,VLOOKUP($A1390,'Full dataset'!$A$4:$IE$190,2007+BP$1-$C1390,FALSE),0)</f>
        <v>0</v>
      </c>
      <c r="BQ1390">
        <f>IF(BF1390=1,VLOOKUP($A1390,'Full dataset'!$A$4:$IE$190,2007+BQ$1-$C1390,FALSE),0)</f>
        <v>0</v>
      </c>
      <c r="BR1390">
        <f>IF($BG1390=1,VLOOKUP($A1390,'Full dataset'!$A$4:$IE$190,BR$1-2007+$C1390,FALSE),0)</f>
        <v>0</v>
      </c>
      <c r="BS1390">
        <f>IF($BG1390=1,VLOOKUP($A1390,'Full dataset'!$A$4:$IE$190,BS$1-2007+$C1390,FALSE),0)</f>
        <v>0</v>
      </c>
      <c r="BT1390">
        <f>IF($BG1390=1,VLOOKUP($A1390,'Full dataset'!$A$4:$IE$190,BT$1-2007+$C1390,FALSE),0)</f>
        <v>0</v>
      </c>
      <c r="BU1390">
        <f>IF($BG1390=1,VLOOKUP($A1390,'Full dataset'!$A$4:$IE$190,BU$1-2007+$C1390,FALSE),0)</f>
        <v>0</v>
      </c>
      <c r="BV1390">
        <f>IF($BG1390=1,VLOOKUP($A1390,'Full dataset'!$A$4:$IE$190,BV$1-2007+$C1390,FALSE),0)</f>
        <v>0</v>
      </c>
      <c r="BW1390">
        <f>IF($BG1390=1,VLOOKUP($A1390,'Full dataset'!$A$4:$IE$190,BW$1-2007+$C1390,FALSE),0)</f>
        <v>0</v>
      </c>
      <c r="BX1390">
        <f>IF($BG1390=1,VLOOKUP($A1390,'Full dataset'!$A$4:$IE$190,BX$1-2007+$C1390,FALSE),0)</f>
        <v>0</v>
      </c>
    </row>
    <row r="1391" spans="1:76" x14ac:dyDescent="0.25">
      <c r="A1391">
        <v>87</v>
      </c>
      <c r="B1391" t="s">
        <v>131</v>
      </c>
      <c r="C1391">
        <v>2014</v>
      </c>
      <c r="D1391" t="s">
        <v>587</v>
      </c>
      <c r="E1391">
        <f t="shared" si="128"/>
        <v>0</v>
      </c>
      <c r="F1391">
        <v>1</v>
      </c>
      <c r="G1391">
        <v>3240</v>
      </c>
      <c r="H1391">
        <v>0.25069637883008355</v>
      </c>
      <c r="I1391">
        <v>1861</v>
      </c>
      <c r="J1391">
        <v>0</v>
      </c>
      <c r="N1391">
        <v>0</v>
      </c>
      <c r="U1391">
        <v>1</v>
      </c>
      <c r="V1391">
        <v>0</v>
      </c>
      <c r="W1391">
        <v>170</v>
      </c>
      <c r="X1391">
        <v>943</v>
      </c>
      <c r="Y1391">
        <v>1</v>
      </c>
      <c r="Z1391">
        <v>1</v>
      </c>
      <c r="AA1391" t="s">
        <v>808</v>
      </c>
      <c r="AB1391">
        <v>22997</v>
      </c>
      <c r="AC1391">
        <f>VLOOKUP(A1391,'Full dataset'!$A$4:$IE$190,2033-C1391,FALSE)</f>
        <v>6.6</v>
      </c>
      <c r="AD1391">
        <f>VLOOKUP(A1391,'Full dataset'!$A$4:$IE$190,2041-C1391,FALSE)</f>
        <v>16385</v>
      </c>
      <c r="AE1391">
        <f>VLOOKUP(A1391,'Full dataset'!$A$4:$IE$190,2050-C1391,FALSE)</f>
        <v>0</v>
      </c>
      <c r="AF1391">
        <v>3.3</v>
      </c>
      <c r="AG1391" t="str">
        <f>VLOOKUP($A1391,'Full dataset'!$A$4:$IE$190,2007+AG$1-$C1391,FALSE)</f>
        <v>.</v>
      </c>
      <c r="AH1391" t="str">
        <f>VLOOKUP($A1391,'Full dataset'!$A$4:$IE$190,2007+AH$1-$C1391,FALSE)</f>
        <v>.</v>
      </c>
      <c r="AI1391">
        <f>VLOOKUP($A1391,'Full dataset'!$A$4:$IE$190,2007+AI$1-$C1391,FALSE)</f>
        <v>2500</v>
      </c>
      <c r="AJ1391">
        <f>VLOOKUP($A1391,'Full dataset'!$A$4:$IE$190,2007+AJ$1-$C1391,FALSE)</f>
        <v>1038</v>
      </c>
      <c r="AK1391">
        <f>VLOOKUP($A1391,'Full dataset'!$A$4:$IE$190,2007+AK$1-$C1391,FALSE)</f>
        <v>13</v>
      </c>
      <c r="AL1391">
        <f>VLOOKUP($A1391,'Full dataset'!$A$4:$IE$190,2007+AL$1-$C1391,FALSE)</f>
        <v>24.23</v>
      </c>
      <c r="AM1391">
        <f>VLOOKUP($A1391,'Full dataset'!$A$4:$IE$190,2007+AM$1-$C1391,FALSE)</f>
        <v>1033</v>
      </c>
      <c r="AN1391">
        <f>VLOOKUP($A1391,'Full dataset'!$A$4:$IE$190,2007+AN$1-$C1391,FALSE)</f>
        <v>68005</v>
      </c>
      <c r="AO1391">
        <f>VLOOKUP($A1391,'Full dataset'!$A$4:$IE$190,2007+AO$1-$C1391,FALSE)</f>
        <v>8</v>
      </c>
      <c r="AP1391">
        <f>VLOOKUP($A1391,'Full dataset'!$A$4:$IE$190,2007+AP$1-$C1391,FALSE)</f>
        <v>6</v>
      </c>
      <c r="AQ1391">
        <f>VLOOKUP($A1391,'Full dataset'!$A$4:$IE$190,2007+AQ$1-$C1391,FALSE)</f>
        <v>6</v>
      </c>
      <c r="AR1391">
        <f>VLOOKUP($A1391,'Full dataset'!$A$4:$IE$190,2007+AR$1-$C1391,FALSE)</f>
        <v>8</v>
      </c>
      <c r="AS1391">
        <f>VLOOKUP($A1391,'Full dataset'!$A$4:$IE$190,2007+AS$1-$C1391,FALSE)</f>
        <v>14</v>
      </c>
      <c r="AT1391" t="s">
        <v>726</v>
      </c>
      <c r="AU1391">
        <f>VLOOKUP(A1391,'Full dataset'!$A$4:$II$190,$AU$1,FALSE)</f>
        <v>2014</v>
      </c>
      <c r="AV1391">
        <v>0</v>
      </c>
      <c r="AW1391">
        <f>VLOOKUP(A1391,'Full dataset'!$A$5:$IM$190,247,FALSE)</f>
        <v>2</v>
      </c>
      <c r="AX1391">
        <f>VLOOKUP(A1391,'Full dataset'!$A$4:$II$190,242,FALSE)</f>
        <v>2007</v>
      </c>
      <c r="AY1391">
        <f>VLOOKUP(A1391,'Full dataset'!$A$5:$IM$190,246,FALSE)</f>
        <v>1</v>
      </c>
      <c r="AZ1391">
        <v>9999</v>
      </c>
      <c r="BA1391">
        <f>MAX(VLOOKUP($A1391,'Full dataset'!$A$4:$IX$190,BA$1,FALSE),AW1391)</f>
        <v>2</v>
      </c>
      <c r="BB1391">
        <f>IF(VLOOKUP($A1391,'Full dataset'!$A$4:$IX$190,BB$1,FALSE)&gt;0,VLOOKUP($A1391,'Full dataset'!$A$4:$IX$190,BB$1,FALSE),AU1391)</f>
        <v>2014</v>
      </c>
      <c r="BC1391">
        <f>MAX(VLOOKUP($A1391,'Full dataset'!$A$4:$IX$190,BC$1,FALSE),AY1391)</f>
        <v>1</v>
      </c>
      <c r="BD1391">
        <f>MAX(VLOOKUP($A1391,'Full dataset'!$A$4:$IX$190,BD$1,FALSE),AX1391)</f>
        <v>2007</v>
      </c>
      <c r="BE1391">
        <f t="shared" si="129"/>
        <v>2007</v>
      </c>
      <c r="BF1391">
        <f t="shared" si="130"/>
        <v>1</v>
      </c>
      <c r="BG1391">
        <f t="shared" si="131"/>
        <v>0</v>
      </c>
      <c r="BH1391">
        <f t="shared" si="126"/>
        <v>0</v>
      </c>
      <c r="BI1391">
        <f t="shared" si="127"/>
        <v>1</v>
      </c>
      <c r="BO1391">
        <f>IF(BF1391=1,VLOOKUP($A1391,'Full dataset'!$A$4:$IE$190,2007+BO$1-$C1391,FALSE),0)</f>
        <v>1</v>
      </c>
      <c r="BP1391">
        <f>IF(BF1391=1,VLOOKUP($A1391,'Full dataset'!$A$4:$IE$190,2007+BP$1-$C1391,FALSE),0)</f>
        <v>0</v>
      </c>
      <c r="BQ1391">
        <f>IF(BF1391=1,VLOOKUP($A1391,'Full dataset'!$A$4:$IE$190,2007+BQ$1-$C1391,FALSE),0)</f>
        <v>0</v>
      </c>
      <c r="BR1391">
        <f>IF($BG1391=1,VLOOKUP($A1391,'Full dataset'!$A$4:$IE$190,BR$1-2007+$C1391,FALSE),0)</f>
        <v>0</v>
      </c>
      <c r="BS1391">
        <f>IF($BG1391=1,VLOOKUP($A1391,'Full dataset'!$A$4:$IE$190,BS$1-2007+$C1391,FALSE),0)</f>
        <v>0</v>
      </c>
      <c r="BT1391">
        <f>IF($BG1391=1,VLOOKUP($A1391,'Full dataset'!$A$4:$IE$190,BT$1-2007+$C1391,FALSE),0)</f>
        <v>0</v>
      </c>
      <c r="BU1391">
        <f>IF($BG1391=1,VLOOKUP($A1391,'Full dataset'!$A$4:$IE$190,BU$1-2007+$C1391,FALSE),0)</f>
        <v>0</v>
      </c>
      <c r="BV1391">
        <f>IF($BG1391=1,VLOOKUP($A1391,'Full dataset'!$A$4:$IE$190,BV$1-2007+$C1391,FALSE),0)</f>
        <v>0</v>
      </c>
      <c r="BW1391">
        <f>IF($BG1391=1,VLOOKUP($A1391,'Full dataset'!$A$4:$IE$190,BW$1-2007+$C1391,FALSE),0)</f>
        <v>0</v>
      </c>
      <c r="BX1391">
        <f>IF($BG1391=1,VLOOKUP($A1391,'Full dataset'!$A$4:$IE$190,BX$1-2007+$C1391,FALSE),0)</f>
        <v>0</v>
      </c>
    </row>
    <row r="1392" spans="1:76" x14ac:dyDescent="0.25">
      <c r="A1392">
        <v>88</v>
      </c>
      <c r="B1392" t="s">
        <v>132</v>
      </c>
      <c r="C1392">
        <v>2014</v>
      </c>
      <c r="D1392" t="s">
        <v>591</v>
      </c>
      <c r="E1392">
        <f t="shared" si="128"/>
        <v>1</v>
      </c>
      <c r="F1392">
        <v>1</v>
      </c>
      <c r="G1392">
        <v>7044</v>
      </c>
      <c r="H1392">
        <v>5.1642228739002931</v>
      </c>
      <c r="I1392">
        <v>2282</v>
      </c>
      <c r="J1392">
        <v>0</v>
      </c>
      <c r="N1392">
        <v>0</v>
      </c>
      <c r="S1392">
        <v>7370</v>
      </c>
      <c r="T1392">
        <v>519130</v>
      </c>
      <c r="U1392">
        <v>1</v>
      </c>
      <c r="V1392">
        <v>28</v>
      </c>
      <c r="W1392">
        <v>234</v>
      </c>
      <c r="X1392">
        <v>361</v>
      </c>
      <c r="Y1392">
        <v>1</v>
      </c>
      <c r="Z1392">
        <v>1</v>
      </c>
      <c r="AA1392" t="s">
        <v>809</v>
      </c>
      <c r="AB1392">
        <v>50563</v>
      </c>
      <c r="AC1392">
        <f>VLOOKUP(A1392,'Full dataset'!$A$4:$IE$190,2033-C1392,FALSE)</f>
        <v>0</v>
      </c>
      <c r="AD1392" t="str">
        <f>VLOOKUP(A1392,'Full dataset'!$A$4:$IE$190,2041-C1392,FALSE)</f>
        <v>.</v>
      </c>
      <c r="AE1392">
        <f>VLOOKUP(A1392,'Full dataset'!$A$4:$IE$190,2050-C1392,FALSE)</f>
        <v>0</v>
      </c>
      <c r="AF1392">
        <v>0</v>
      </c>
      <c r="AG1392">
        <f>VLOOKUP($A1392,'Full dataset'!$A$4:$IE$190,2007+AG$1-$C1392,FALSE)</f>
        <v>78.301000000000002</v>
      </c>
      <c r="AH1392">
        <f>VLOOKUP($A1392,'Full dataset'!$A$4:$IE$190,2007+AH$1-$C1392,FALSE)</f>
        <v>1019.2809999999999</v>
      </c>
      <c r="AI1392">
        <f>VLOOKUP($A1392,'Full dataset'!$A$4:$IE$190,2007+AI$1-$C1392,FALSE)</f>
        <v>760.07100000000003</v>
      </c>
      <c r="AJ1392" t="str">
        <f>VLOOKUP($A1392,'Full dataset'!$A$4:$IE$190,2007+AJ$1-$C1392,FALSE)</f>
        <v>.</v>
      </c>
      <c r="AK1392" t="str">
        <f>VLOOKUP($A1392,'Full dataset'!$A$4:$IE$190,2007+AK$1-$C1392,FALSE)</f>
        <v>.</v>
      </c>
      <c r="AL1392">
        <f>VLOOKUP($A1392,'Full dataset'!$A$4:$IE$190,2007+AL$1-$C1392,FALSE)</f>
        <v>82.14</v>
      </c>
      <c r="AM1392" t="str">
        <f>VLOOKUP($A1392,'Full dataset'!$A$4:$IE$190,2007+AM$1-$C1392,FALSE)</f>
        <v>.</v>
      </c>
      <c r="AN1392" t="str">
        <f>VLOOKUP($A1392,'Full dataset'!$A$4:$IE$190,2007+AN$1-$C1392,FALSE)</f>
        <v>.</v>
      </c>
      <c r="AO1392" t="str">
        <f>VLOOKUP($A1392,'Full dataset'!$A$4:$IE$190,2007+AO$1-$C1392,FALSE)</f>
        <v>.</v>
      </c>
      <c r="AP1392" t="str">
        <f>VLOOKUP($A1392,'Full dataset'!$A$4:$IE$190,2007+AP$1-$C1392,FALSE)</f>
        <v>.</v>
      </c>
      <c r="AQ1392">
        <f>VLOOKUP($A1392,'Full dataset'!$A$4:$IE$190,2007+AQ$1-$C1392,FALSE)</f>
        <v>8</v>
      </c>
      <c r="AR1392" t="str">
        <f>VLOOKUP($A1392,'Full dataset'!$A$4:$IE$190,2007+AR$1-$C1392,FALSE)</f>
        <v>.</v>
      </c>
      <c r="AS1392" t="str">
        <f>VLOOKUP($A1392,'Full dataset'!$A$4:$IE$190,2007+AS$1-$C1392,FALSE)</f>
        <v>.</v>
      </c>
      <c r="AT1392" t="s">
        <v>726</v>
      </c>
      <c r="AU1392">
        <f>VLOOKUP(A1392,'Full dataset'!$A$4:$II$190,$AU$1,FALSE)</f>
        <v>2012</v>
      </c>
      <c r="AV1392">
        <v>0</v>
      </c>
      <c r="AW1392">
        <f>VLOOKUP(A1392,'Full dataset'!$A$5:$IM$190,247,FALSE)</f>
        <v>2</v>
      </c>
      <c r="AX1392">
        <f>VLOOKUP(A1392,'Full dataset'!$A$4:$II$190,242,FALSE)</f>
        <v>2010</v>
      </c>
      <c r="AY1392">
        <f>VLOOKUP(A1392,'Full dataset'!$A$5:$IM$190,246,FALSE)</f>
        <v>1</v>
      </c>
      <c r="AZ1392">
        <v>9999</v>
      </c>
      <c r="BA1392">
        <f>MAX(VLOOKUP($A1392,'Full dataset'!$A$4:$IX$190,BA$1,FALSE),AW1392)</f>
        <v>2</v>
      </c>
      <c r="BB1392">
        <f>IF(VLOOKUP($A1392,'Full dataset'!$A$4:$IX$190,BB$1,FALSE)&gt;0,VLOOKUP($A1392,'Full dataset'!$A$4:$IX$190,BB$1,FALSE),AU1392)</f>
        <v>2012</v>
      </c>
      <c r="BC1392">
        <f>MAX(VLOOKUP($A1392,'Full dataset'!$A$4:$IX$190,BC$1,FALSE),AY1392)</f>
        <v>2</v>
      </c>
      <c r="BD1392">
        <f>MAX(VLOOKUP($A1392,'Full dataset'!$A$4:$IX$190,BD$1,FALSE),AX1392)</f>
        <v>2010</v>
      </c>
      <c r="BE1392">
        <f t="shared" si="129"/>
        <v>2010</v>
      </c>
      <c r="BF1392">
        <f t="shared" si="130"/>
        <v>1</v>
      </c>
      <c r="BG1392">
        <f t="shared" si="131"/>
        <v>1</v>
      </c>
      <c r="BH1392">
        <f t="shared" si="126"/>
        <v>0</v>
      </c>
      <c r="BI1392">
        <f t="shared" si="127"/>
        <v>1</v>
      </c>
      <c r="BO1392">
        <f>IF(BF1392=1,VLOOKUP($A1392,'Full dataset'!$A$4:$IE$190,2007+BO$1-$C1392,FALSE),0)</f>
        <v>167</v>
      </c>
      <c r="BP1392">
        <f>IF(BF1392=1,VLOOKUP($A1392,'Full dataset'!$A$4:$IE$190,2007+BP$1-$C1392,FALSE),0)</f>
        <v>39</v>
      </c>
      <c r="BQ1392">
        <f>IF(BF1392=1,VLOOKUP($A1392,'Full dataset'!$A$4:$IE$190,2007+BQ$1-$C1392,FALSE),0)</f>
        <v>286</v>
      </c>
      <c r="BR1392">
        <f>IF($BG1392=1,VLOOKUP($A1392,'Full dataset'!$A$4:$IE$190,BR$1-2007+$C1392,FALSE),0)</f>
        <v>4</v>
      </c>
      <c r="BS1392">
        <f>IF($BG1392=1,VLOOKUP($A1392,'Full dataset'!$A$4:$IE$190,BS$1-2007+$C1392,FALSE),0)</f>
        <v>2</v>
      </c>
      <c r="BT1392">
        <f>IF($BG1392=1,VLOOKUP($A1392,'Full dataset'!$A$4:$IE$190,BT$1-2007+$C1392,FALSE),0)</f>
        <v>17</v>
      </c>
      <c r="BU1392">
        <f>IF($BG1392=1,VLOOKUP($A1392,'Full dataset'!$A$4:$IE$190,BU$1-2007+$C1392,FALSE),0)</f>
        <v>1</v>
      </c>
      <c r="BV1392">
        <f>IF($BG1392=1,VLOOKUP($A1392,'Full dataset'!$A$4:$IE$190,BV$1-2007+$C1392,FALSE),0)</f>
        <v>1</v>
      </c>
      <c r="BW1392">
        <f>IF($BG1392=1,VLOOKUP($A1392,'Full dataset'!$A$4:$IE$190,BW$1-2007+$C1392,FALSE),0)</f>
        <v>1</v>
      </c>
      <c r="BX1392">
        <f>IF($BG1392=1,VLOOKUP($A1392,'Full dataset'!$A$4:$IE$190,BX$1-2007+$C1392,FALSE),0)</f>
        <v>129</v>
      </c>
    </row>
    <row r="1393" spans="1:76" x14ac:dyDescent="0.25">
      <c r="A1393">
        <v>89</v>
      </c>
      <c r="B1393" t="s">
        <v>133</v>
      </c>
      <c r="C1393">
        <v>2014</v>
      </c>
      <c r="D1393" t="s">
        <v>591</v>
      </c>
      <c r="E1393">
        <f t="shared" si="128"/>
        <v>1</v>
      </c>
      <c r="F1393">
        <v>1</v>
      </c>
      <c r="G1393">
        <v>270590</v>
      </c>
      <c r="H1393">
        <v>7.7650873819841015</v>
      </c>
      <c r="I1393">
        <v>74061</v>
      </c>
      <c r="J1393">
        <v>1</v>
      </c>
      <c r="K1393">
        <v>345</v>
      </c>
      <c r="L1393">
        <v>9.9004218440611816E-3</v>
      </c>
      <c r="M1393">
        <v>1428</v>
      </c>
      <c r="N1393">
        <v>2</v>
      </c>
      <c r="O1393">
        <v>629</v>
      </c>
      <c r="P1393">
        <v>1.8050334318592706E-2</v>
      </c>
      <c r="Q1393">
        <v>12</v>
      </c>
      <c r="R1393">
        <v>40299</v>
      </c>
      <c r="S1393">
        <v>3576</v>
      </c>
      <c r="T1393">
        <v>334210</v>
      </c>
      <c r="U1393">
        <v>1</v>
      </c>
      <c r="V1393">
        <v>0</v>
      </c>
      <c r="W1393">
        <v>1173</v>
      </c>
      <c r="X1393">
        <v>5690</v>
      </c>
      <c r="Y1393">
        <v>1</v>
      </c>
      <c r="Z1393">
        <v>1</v>
      </c>
      <c r="AA1393" t="s">
        <v>810</v>
      </c>
      <c r="AB1393">
        <v>1204223</v>
      </c>
      <c r="AC1393">
        <f>VLOOKUP(A1393,'Full dataset'!$A$4:$IE$190,2033-C1393,FALSE)</f>
        <v>4.5999999999999996</v>
      </c>
      <c r="AD1393">
        <f>VLOOKUP(A1393,'Full dataset'!$A$4:$IE$190,2041-C1393,FALSE)</f>
        <v>36463</v>
      </c>
      <c r="AE1393">
        <f>VLOOKUP(A1393,'Full dataset'!$A$4:$IE$190,2050-C1393,FALSE)</f>
        <v>0</v>
      </c>
      <c r="AF1393">
        <v>2.2999999999999998</v>
      </c>
      <c r="AG1393">
        <f>VLOOKUP($A1393,'Full dataset'!$A$4:$IE$190,2007+AG$1-$C1393,FALSE)</f>
        <v>7854</v>
      </c>
      <c r="AH1393">
        <f>VLOOKUP($A1393,'Full dataset'!$A$4:$IE$190,2007+AH$1-$C1393,FALSE)</f>
        <v>105134</v>
      </c>
      <c r="AI1393">
        <f>VLOOKUP($A1393,'Full dataset'!$A$4:$IE$190,2007+AI$1-$C1393,FALSE)</f>
        <v>47142</v>
      </c>
      <c r="AJ1393">
        <f>VLOOKUP($A1393,'Full dataset'!$A$4:$IE$190,2007+AJ$1-$C1393,FALSE)</f>
        <v>42</v>
      </c>
      <c r="AK1393">
        <f>VLOOKUP($A1393,'Full dataset'!$A$4:$IE$190,2007+AK$1-$C1393,FALSE)</f>
        <v>-11</v>
      </c>
      <c r="AL1393">
        <f>VLOOKUP($A1393,'Full dataset'!$A$4:$IE$190,2007+AL$1-$C1393,FALSE)</f>
        <v>73.41</v>
      </c>
      <c r="AM1393">
        <f>VLOOKUP($A1393,'Full dataset'!$A$4:$IE$190,2007+AM$1-$C1393,FALSE)</f>
        <v>2483</v>
      </c>
      <c r="AN1393">
        <f>VLOOKUP($A1393,'Full dataset'!$A$4:$IE$190,2007+AN$1-$C1393,FALSE)</f>
        <v>264364</v>
      </c>
      <c r="AO1393">
        <f>VLOOKUP($A1393,'Full dataset'!$A$4:$IE$190,2007+AO$1-$C1393,FALSE)</f>
        <v>9</v>
      </c>
      <c r="AP1393">
        <f>VLOOKUP($A1393,'Full dataset'!$A$4:$IE$190,2007+AP$1-$C1393,FALSE)</f>
        <v>7</v>
      </c>
      <c r="AQ1393">
        <f>VLOOKUP($A1393,'Full dataset'!$A$4:$IE$190,2007+AQ$1-$C1393,FALSE)</f>
        <v>3</v>
      </c>
      <c r="AR1393">
        <f>VLOOKUP($A1393,'Full dataset'!$A$4:$IE$190,2007+AR$1-$C1393,FALSE)</f>
        <v>5</v>
      </c>
      <c r="AS1393">
        <f>VLOOKUP($A1393,'Full dataset'!$A$4:$IE$190,2007+AS$1-$C1393,FALSE)</f>
        <v>37</v>
      </c>
      <c r="AT1393" t="s">
        <v>726</v>
      </c>
      <c r="AU1393">
        <f>VLOOKUP(A1393,'Full dataset'!$A$4:$II$190,$AU$1,FALSE)</f>
        <v>2009</v>
      </c>
      <c r="AV1393">
        <v>1</v>
      </c>
      <c r="AW1393">
        <f>VLOOKUP(A1393,'Full dataset'!$A$5:$IM$190,247,FALSE)</f>
        <v>2</v>
      </c>
      <c r="AX1393">
        <f>VLOOKUP(A1393,'Full dataset'!$A$4:$II$190,242,FALSE)</f>
        <v>2008</v>
      </c>
      <c r="AY1393">
        <f>VLOOKUP(A1393,'Full dataset'!$A$5:$IM$190,246,FALSE)</f>
        <v>1</v>
      </c>
      <c r="AZ1393">
        <v>9999</v>
      </c>
      <c r="BA1393">
        <f>MAX(VLOOKUP($A1393,'Full dataset'!$A$4:$IX$190,BA$1,FALSE),AW1393)</f>
        <v>2</v>
      </c>
      <c r="BB1393">
        <f>IF(VLOOKUP($A1393,'Full dataset'!$A$4:$IX$190,BB$1,FALSE)&gt;0,VLOOKUP($A1393,'Full dataset'!$A$4:$IX$190,BB$1,FALSE),AU1393)</f>
        <v>2009</v>
      </c>
      <c r="BC1393">
        <f>MAX(VLOOKUP($A1393,'Full dataset'!$A$4:$IX$190,BC$1,FALSE),AY1393)</f>
        <v>1</v>
      </c>
      <c r="BD1393">
        <f>MAX(VLOOKUP($A1393,'Full dataset'!$A$4:$IX$190,BD$1,FALSE),AX1393)</f>
        <v>2008</v>
      </c>
      <c r="BE1393">
        <f t="shared" si="129"/>
        <v>2008</v>
      </c>
      <c r="BF1393">
        <f t="shared" si="130"/>
        <v>1</v>
      </c>
      <c r="BG1393">
        <f t="shared" si="131"/>
        <v>0</v>
      </c>
      <c r="BH1393">
        <f t="shared" si="126"/>
        <v>0</v>
      </c>
      <c r="BI1393">
        <f t="shared" si="127"/>
        <v>1</v>
      </c>
      <c r="BO1393">
        <f>IF(BF1393=1,VLOOKUP($A1393,'Full dataset'!$A$4:$IE$190,2007+BO$1-$C1393,FALSE),0)</f>
        <v>704</v>
      </c>
      <c r="BP1393">
        <f>IF(BF1393=1,VLOOKUP($A1393,'Full dataset'!$A$4:$IE$190,2007+BP$1-$C1393,FALSE),0)</f>
        <v>14</v>
      </c>
      <c r="BQ1393">
        <f>IF(BF1393=1,VLOOKUP($A1393,'Full dataset'!$A$4:$IE$190,2007+BQ$1-$C1393,FALSE),0)</f>
        <v>25</v>
      </c>
      <c r="BR1393">
        <f>IF($BG1393=1,VLOOKUP($A1393,'Full dataset'!$A$4:$IE$190,BR$1-2007+$C1393,FALSE),0)</f>
        <v>0</v>
      </c>
      <c r="BS1393">
        <f>IF($BG1393=1,VLOOKUP($A1393,'Full dataset'!$A$4:$IE$190,BS$1-2007+$C1393,FALSE),0)</f>
        <v>0</v>
      </c>
      <c r="BT1393">
        <f>IF($BG1393=1,VLOOKUP($A1393,'Full dataset'!$A$4:$IE$190,BT$1-2007+$C1393,FALSE),0)</f>
        <v>0</v>
      </c>
      <c r="BU1393">
        <f>IF($BG1393=1,VLOOKUP($A1393,'Full dataset'!$A$4:$IE$190,BU$1-2007+$C1393,FALSE),0)</f>
        <v>0</v>
      </c>
      <c r="BV1393">
        <f>IF($BG1393=1,VLOOKUP($A1393,'Full dataset'!$A$4:$IE$190,BV$1-2007+$C1393,FALSE),0)</f>
        <v>0</v>
      </c>
      <c r="BW1393">
        <f>IF($BG1393=1,VLOOKUP($A1393,'Full dataset'!$A$4:$IE$190,BW$1-2007+$C1393,FALSE),0)</f>
        <v>0</v>
      </c>
      <c r="BX1393">
        <f>IF($BG1393=1,VLOOKUP($A1393,'Full dataset'!$A$4:$IE$190,BX$1-2007+$C1393,FALSE),0)</f>
        <v>0</v>
      </c>
    </row>
    <row r="1394" spans="1:76" x14ac:dyDescent="0.25">
      <c r="A1394">
        <v>90</v>
      </c>
      <c r="B1394" t="s">
        <v>134</v>
      </c>
      <c r="C1394">
        <v>2014</v>
      </c>
      <c r="D1394" t="s">
        <v>591</v>
      </c>
      <c r="E1394">
        <f t="shared" si="128"/>
        <v>1</v>
      </c>
      <c r="F1394">
        <v>1</v>
      </c>
      <c r="G1394">
        <v>3977</v>
      </c>
      <c r="H1394">
        <v>0.25550915515579825</v>
      </c>
      <c r="I1394">
        <v>2621</v>
      </c>
      <c r="J1394">
        <v>0</v>
      </c>
      <c r="N1394">
        <v>1</v>
      </c>
      <c r="O1394">
        <v>25665</v>
      </c>
      <c r="P1394">
        <v>1.6488917442981048</v>
      </c>
      <c r="Q1394">
        <v>275</v>
      </c>
      <c r="R1394">
        <v>39873</v>
      </c>
      <c r="S1394">
        <v>5500</v>
      </c>
      <c r="T1394">
        <v>441120</v>
      </c>
      <c r="U1394">
        <v>1</v>
      </c>
      <c r="V1394">
        <v>1899</v>
      </c>
      <c r="W1394">
        <v>35900</v>
      </c>
      <c r="X1394">
        <v>24570</v>
      </c>
      <c r="Y1394">
        <v>1</v>
      </c>
      <c r="Z1394">
        <v>0</v>
      </c>
      <c r="AA1394" t="s">
        <v>811</v>
      </c>
      <c r="AB1394">
        <v>30692</v>
      </c>
      <c r="AC1394">
        <f>VLOOKUP(A1394,'Full dataset'!$A$4:$IE$190,2033-C1394,FALSE)</f>
        <v>4.7</v>
      </c>
      <c r="AD1394">
        <f>VLOOKUP(A1394,'Full dataset'!$A$4:$IE$190,2041-C1394,FALSE)</f>
        <v>19914</v>
      </c>
      <c r="AE1394">
        <f>VLOOKUP(A1394,'Full dataset'!$A$4:$IE$190,2050-C1394,FALSE)</f>
        <v>0</v>
      </c>
      <c r="AF1394">
        <v>2.35</v>
      </c>
      <c r="AG1394">
        <f>VLOOKUP($A1394,'Full dataset'!$A$4:$IE$190,2007+AG$1-$C1394,FALSE)</f>
        <v>597.35799999999995</v>
      </c>
      <c r="AH1394">
        <f>VLOOKUP($A1394,'Full dataset'!$A$4:$IE$190,2007+AH$1-$C1394,FALSE)</f>
        <v>13198.200999999999</v>
      </c>
      <c r="AI1394">
        <f>VLOOKUP($A1394,'Full dataset'!$A$4:$IE$190,2007+AI$1-$C1394,FALSE)</f>
        <v>14873.61</v>
      </c>
      <c r="AJ1394">
        <f>VLOOKUP($A1394,'Full dataset'!$A$4:$IE$190,2007+AJ$1-$C1394,FALSE)</f>
        <v>1636</v>
      </c>
      <c r="AK1394">
        <f>VLOOKUP($A1394,'Full dataset'!$A$4:$IE$190,2007+AK$1-$C1394,FALSE)</f>
        <v>6</v>
      </c>
      <c r="AL1394">
        <f>VLOOKUP($A1394,'Full dataset'!$A$4:$IE$190,2007+AL$1-$C1394,FALSE)</f>
        <v>9.9700000000000006</v>
      </c>
      <c r="AM1394">
        <f>VLOOKUP($A1394,'Full dataset'!$A$4:$IE$190,2007+AM$1-$C1394,FALSE)</f>
        <v>1146</v>
      </c>
      <c r="AN1394">
        <f>VLOOKUP($A1394,'Full dataset'!$A$4:$IE$190,2007+AN$1-$C1394,FALSE)</f>
        <v>319842</v>
      </c>
      <c r="AO1394">
        <f>VLOOKUP($A1394,'Full dataset'!$A$4:$IE$190,2007+AO$1-$C1394,FALSE)</f>
        <v>23</v>
      </c>
      <c r="AP1394">
        <f>VLOOKUP($A1394,'Full dataset'!$A$4:$IE$190,2007+AP$1-$C1394,FALSE)</f>
        <v>18</v>
      </c>
      <c r="AQ1394">
        <f>VLOOKUP($A1394,'Full dataset'!$A$4:$IE$190,2007+AQ$1-$C1394,FALSE)</f>
        <v>11</v>
      </c>
      <c r="AR1394">
        <f>VLOOKUP($A1394,'Full dataset'!$A$4:$IE$190,2007+AR$1-$C1394,FALSE)</f>
        <v>22</v>
      </c>
      <c r="AS1394" t="str">
        <f>VLOOKUP($A1394,'Full dataset'!$A$4:$IE$190,2007+AS$1-$C1394,FALSE)</f>
        <v>.</v>
      </c>
      <c r="AT1394" t="s">
        <v>726</v>
      </c>
      <c r="AU1394">
        <f>VLOOKUP(A1394,'Full dataset'!$A$4:$II$190,$AU$1,FALSE)</f>
        <v>2007</v>
      </c>
      <c r="AV1394">
        <v>0</v>
      </c>
      <c r="AW1394">
        <f>VLOOKUP(A1394,'Full dataset'!$A$5:$IM$190,247,FALSE)</f>
        <v>1</v>
      </c>
      <c r="AX1394">
        <f>VLOOKUP(A1394,'Full dataset'!$A$4:$II$190,242,FALSE)</f>
        <v>2008</v>
      </c>
      <c r="AY1394">
        <f>VLOOKUP(A1394,'Full dataset'!$A$5:$IM$190,246,FALSE)</f>
        <v>1</v>
      </c>
      <c r="AZ1394">
        <v>9999</v>
      </c>
      <c r="BA1394">
        <f>MAX(VLOOKUP($A1394,'Full dataset'!$A$4:$IX$190,BA$1,FALSE),AW1394)</f>
        <v>1</v>
      </c>
      <c r="BB1394">
        <f>IF(VLOOKUP($A1394,'Full dataset'!$A$4:$IX$190,BB$1,FALSE)&gt;0,VLOOKUP($A1394,'Full dataset'!$A$4:$IX$190,BB$1,FALSE),AU1394)</f>
        <v>2007</v>
      </c>
      <c r="BC1394">
        <f>MAX(VLOOKUP($A1394,'Full dataset'!$A$4:$IX$190,BC$1,FALSE),AY1394)</f>
        <v>1</v>
      </c>
      <c r="BD1394">
        <f>MAX(VLOOKUP($A1394,'Full dataset'!$A$4:$IX$190,BD$1,FALSE),AX1394)</f>
        <v>2008</v>
      </c>
      <c r="BE1394">
        <f t="shared" si="129"/>
        <v>2007</v>
      </c>
      <c r="BF1394">
        <f t="shared" si="130"/>
        <v>0</v>
      </c>
      <c r="BG1394">
        <f t="shared" si="131"/>
        <v>0</v>
      </c>
      <c r="BH1394">
        <f t="shared" si="126"/>
        <v>0</v>
      </c>
      <c r="BI1394">
        <f t="shared" si="127"/>
        <v>0</v>
      </c>
      <c r="BO1394">
        <f>IF(BF1394=1,VLOOKUP($A1394,'Full dataset'!$A$4:$IE$190,2007+BO$1-$C1394,FALSE),0)</f>
        <v>0</v>
      </c>
      <c r="BP1394">
        <f>IF(BF1394=1,VLOOKUP($A1394,'Full dataset'!$A$4:$IE$190,2007+BP$1-$C1394,FALSE),0)</f>
        <v>0</v>
      </c>
      <c r="BQ1394">
        <f>IF(BF1394=1,VLOOKUP($A1394,'Full dataset'!$A$4:$IE$190,2007+BQ$1-$C1394,FALSE),0)</f>
        <v>0</v>
      </c>
      <c r="BR1394">
        <f>IF($BG1394=1,VLOOKUP($A1394,'Full dataset'!$A$4:$IE$190,BR$1-2007+$C1394,FALSE),0)</f>
        <v>0</v>
      </c>
      <c r="BS1394">
        <f>IF($BG1394=1,VLOOKUP($A1394,'Full dataset'!$A$4:$IE$190,BS$1-2007+$C1394,FALSE),0)</f>
        <v>0</v>
      </c>
      <c r="BT1394">
        <f>IF($BG1394=1,VLOOKUP($A1394,'Full dataset'!$A$4:$IE$190,BT$1-2007+$C1394,FALSE),0)</f>
        <v>0</v>
      </c>
      <c r="BU1394">
        <f>IF($BG1394=1,VLOOKUP($A1394,'Full dataset'!$A$4:$IE$190,BU$1-2007+$C1394,FALSE),0)</f>
        <v>0</v>
      </c>
      <c r="BV1394">
        <f>IF($BG1394=1,VLOOKUP($A1394,'Full dataset'!$A$4:$IE$190,BV$1-2007+$C1394,FALSE),0)</f>
        <v>0</v>
      </c>
      <c r="BW1394">
        <f>IF($BG1394=1,VLOOKUP($A1394,'Full dataset'!$A$4:$IE$190,BW$1-2007+$C1394,FALSE),0)</f>
        <v>0</v>
      </c>
      <c r="BX1394">
        <f>IF($BG1394=1,VLOOKUP($A1394,'Full dataset'!$A$4:$IE$190,BX$1-2007+$C1394,FALSE),0)</f>
        <v>0</v>
      </c>
    </row>
    <row r="1395" spans="1:76" x14ac:dyDescent="0.25">
      <c r="A1395">
        <v>91</v>
      </c>
      <c r="B1395" t="s">
        <v>135</v>
      </c>
      <c r="C1395">
        <v>2014</v>
      </c>
      <c r="D1395" t="s">
        <v>591</v>
      </c>
      <c r="E1395">
        <f t="shared" si="128"/>
        <v>1</v>
      </c>
      <c r="F1395">
        <v>1</v>
      </c>
      <c r="G1395">
        <v>481538</v>
      </c>
      <c r="H1395">
        <v>14.162882352941176</v>
      </c>
      <c r="I1395">
        <v>152618</v>
      </c>
      <c r="J1395">
        <v>1</v>
      </c>
      <c r="K1395">
        <v>12640</v>
      </c>
      <c r="L1395">
        <v>0.37176470588235294</v>
      </c>
      <c r="M1395">
        <v>3086</v>
      </c>
      <c r="N1395">
        <v>2</v>
      </c>
      <c r="O1395">
        <v>9017</v>
      </c>
      <c r="P1395">
        <v>0.26520588235294118</v>
      </c>
      <c r="Q1395">
        <v>74</v>
      </c>
      <c r="R1395">
        <v>39600</v>
      </c>
      <c r="S1395">
        <v>7389</v>
      </c>
      <c r="T1395">
        <v>541611</v>
      </c>
      <c r="U1395">
        <v>1</v>
      </c>
      <c r="V1395">
        <v>0</v>
      </c>
      <c r="W1395">
        <v>0</v>
      </c>
      <c r="X1395">
        <v>0</v>
      </c>
      <c r="Y1395">
        <v>1</v>
      </c>
      <c r="Z1395">
        <v>1</v>
      </c>
      <c r="AA1395" t="s">
        <v>812</v>
      </c>
      <c r="AB1395">
        <v>2301068</v>
      </c>
      <c r="AC1395">
        <f>VLOOKUP(A1395,'Full dataset'!$A$4:$IE$190,2033-C1395,FALSE)</f>
        <v>1.1000000000000001</v>
      </c>
      <c r="AD1395">
        <f>VLOOKUP(A1395,'Full dataset'!$A$4:$IE$190,2041-C1395,FALSE)</f>
        <v>44000</v>
      </c>
      <c r="AE1395">
        <f>VLOOKUP(A1395,'Full dataset'!$A$4:$IE$190,2050-C1395,FALSE)</f>
        <v>0</v>
      </c>
      <c r="AF1395">
        <v>0.55000000000000004</v>
      </c>
      <c r="AG1395">
        <f>VLOOKUP($A1395,'Full dataset'!$A$4:$IE$190,2007+AG$1-$C1395,FALSE)</f>
        <v>2941.498</v>
      </c>
      <c r="AH1395">
        <f>VLOOKUP($A1395,'Full dataset'!$A$4:$IE$190,2007+AH$1-$C1395,FALSE)</f>
        <v>17930.452000000001</v>
      </c>
      <c r="AI1395">
        <f>VLOOKUP($A1395,'Full dataset'!$A$4:$IE$190,2007+AI$1-$C1395,FALSE)</f>
        <v>31874.678</v>
      </c>
      <c r="AJ1395">
        <f>VLOOKUP($A1395,'Full dataset'!$A$4:$IE$190,2007+AJ$1-$C1395,FALSE)</f>
        <v>3200</v>
      </c>
      <c r="AK1395">
        <f>VLOOKUP($A1395,'Full dataset'!$A$4:$IE$190,2007+AK$1-$C1395,FALSE)</f>
        <v>6</v>
      </c>
      <c r="AL1395">
        <f>VLOOKUP($A1395,'Full dataset'!$A$4:$IE$190,2007+AL$1-$C1395,FALSE)</f>
        <v>51.96</v>
      </c>
      <c r="AM1395">
        <f>VLOOKUP($A1395,'Full dataset'!$A$4:$IE$190,2007+AM$1-$C1395,FALSE)</f>
        <v>1100</v>
      </c>
      <c r="AN1395" t="str">
        <f>VLOOKUP($A1395,'Full dataset'!$A$4:$IE$190,2007+AN$1-$C1395,FALSE)</f>
        <v>.</v>
      </c>
      <c r="AO1395" t="str">
        <f>VLOOKUP($A1395,'Full dataset'!$A$4:$IE$190,2007+AO$1-$C1395,FALSE)</f>
        <v>.</v>
      </c>
      <c r="AP1395" t="str">
        <f>VLOOKUP($A1395,'Full dataset'!$A$4:$IE$190,2007+AP$1-$C1395,FALSE)</f>
        <v>.</v>
      </c>
      <c r="AQ1395" t="str">
        <f>VLOOKUP($A1395,'Full dataset'!$A$4:$IE$190,2007+AQ$1-$C1395,FALSE)</f>
        <v>.</v>
      </c>
      <c r="AR1395">
        <f>VLOOKUP($A1395,'Full dataset'!$A$4:$IE$190,2007+AR$1-$C1395,FALSE)</f>
        <v>12</v>
      </c>
      <c r="AS1395">
        <f>VLOOKUP($A1395,'Full dataset'!$A$4:$IE$190,2007+AS$1-$C1395,FALSE)</f>
        <v>58</v>
      </c>
      <c r="AT1395" t="s">
        <v>726</v>
      </c>
      <c r="AU1395">
        <f>VLOOKUP(A1395,'Full dataset'!$A$4:$II$190,$AU$1,FALSE)</f>
        <v>2016</v>
      </c>
      <c r="AV1395">
        <v>1</v>
      </c>
      <c r="AW1395">
        <f>VLOOKUP(A1395,'Full dataset'!$A$5:$IM$190,247,FALSE)</f>
        <v>2</v>
      </c>
      <c r="AX1395">
        <f>VLOOKUP(A1395,'Full dataset'!$A$4:$II$190,242,FALSE)</f>
        <v>2007</v>
      </c>
      <c r="AY1395">
        <f>VLOOKUP(A1395,'Full dataset'!$A$5:$IM$190,246,FALSE)</f>
        <v>2</v>
      </c>
      <c r="AZ1395">
        <v>9999</v>
      </c>
      <c r="BA1395">
        <f>MAX(VLOOKUP($A1395,'Full dataset'!$A$4:$IX$190,BA$1,FALSE),AW1395)</f>
        <v>2</v>
      </c>
      <c r="BB1395">
        <f>IF(VLOOKUP($A1395,'Full dataset'!$A$4:$IX$190,BB$1,FALSE)&gt;0,VLOOKUP($A1395,'Full dataset'!$A$4:$IX$190,BB$1,FALSE),AU1395)</f>
        <v>2016</v>
      </c>
      <c r="BC1395">
        <f>MAX(VLOOKUP($A1395,'Full dataset'!$A$4:$IX$190,BC$1,FALSE),AY1395)</f>
        <v>2</v>
      </c>
      <c r="BD1395">
        <f>MAX(VLOOKUP($A1395,'Full dataset'!$A$4:$IX$190,BD$1,FALSE),AX1395)</f>
        <v>2007</v>
      </c>
      <c r="BE1395">
        <f t="shared" si="129"/>
        <v>2007</v>
      </c>
      <c r="BF1395">
        <f t="shared" si="130"/>
        <v>0</v>
      </c>
      <c r="BG1395">
        <f t="shared" si="131"/>
        <v>1</v>
      </c>
      <c r="BH1395">
        <f t="shared" si="126"/>
        <v>0</v>
      </c>
      <c r="BI1395">
        <f t="shared" si="127"/>
        <v>1</v>
      </c>
      <c r="BO1395">
        <f>IF(BF1395=1,VLOOKUP($A1395,'Full dataset'!$A$4:$IE$190,2007+BO$1-$C1395,FALSE),0)</f>
        <v>0</v>
      </c>
      <c r="BP1395">
        <f>IF(BF1395=1,VLOOKUP($A1395,'Full dataset'!$A$4:$IE$190,2007+BP$1-$C1395,FALSE),0)</f>
        <v>0</v>
      </c>
      <c r="BQ1395">
        <f>IF(BF1395=1,VLOOKUP($A1395,'Full dataset'!$A$4:$IE$190,2007+BQ$1-$C1395,FALSE),0)</f>
        <v>0</v>
      </c>
      <c r="BR1395">
        <f>IF($BG1395=1,VLOOKUP($A1395,'Full dataset'!$A$4:$IE$190,BR$1-2007+$C1395,FALSE),0)</f>
        <v>224</v>
      </c>
      <c r="BS1395">
        <f>IF($BG1395=1,VLOOKUP($A1395,'Full dataset'!$A$4:$IE$190,BS$1-2007+$C1395,FALSE),0)</f>
        <v>122</v>
      </c>
      <c r="BT1395">
        <f>IF($BG1395=1,VLOOKUP($A1395,'Full dataset'!$A$4:$IE$190,BT$1-2007+$C1395,FALSE),0)</f>
        <v>4566</v>
      </c>
      <c r="BU1395">
        <f>IF($BG1395=1,VLOOKUP($A1395,'Full dataset'!$A$4:$IE$190,BU$1-2007+$C1395,FALSE),0)</f>
        <v>750</v>
      </c>
      <c r="BV1395">
        <f>IF($BG1395=1,VLOOKUP($A1395,'Full dataset'!$A$4:$IE$190,BV$1-2007+$C1395,FALSE),0)</f>
        <v>102</v>
      </c>
      <c r="BW1395">
        <f>IF($BG1395=1,VLOOKUP($A1395,'Full dataset'!$A$4:$IE$190,BW$1-2007+$C1395,FALSE),0)</f>
        <v>41</v>
      </c>
      <c r="BX1395">
        <f>IF($BG1395=1,VLOOKUP($A1395,'Full dataset'!$A$4:$IE$190,BX$1-2007+$C1395,FALSE),0)</f>
        <v>131</v>
      </c>
    </row>
    <row r="1396" spans="1:76" x14ac:dyDescent="0.25">
      <c r="A1396">
        <v>92</v>
      </c>
      <c r="B1396" t="s">
        <v>136</v>
      </c>
      <c r="C1396">
        <v>2014</v>
      </c>
      <c r="D1396" t="s">
        <v>591</v>
      </c>
      <c r="E1396">
        <f t="shared" si="128"/>
        <v>1</v>
      </c>
      <c r="F1396">
        <v>1</v>
      </c>
      <c r="G1396">
        <v>7655</v>
      </c>
      <c r="H1396">
        <v>2.3381185094685399</v>
      </c>
      <c r="I1396">
        <v>1360</v>
      </c>
      <c r="J1396">
        <v>1</v>
      </c>
      <c r="K1396">
        <v>306</v>
      </c>
      <c r="L1396">
        <v>9.3463653023824061E-2</v>
      </c>
      <c r="M1396">
        <v>32</v>
      </c>
      <c r="N1396">
        <v>0</v>
      </c>
      <c r="S1396">
        <v>7370</v>
      </c>
      <c r="T1396">
        <v>519130</v>
      </c>
      <c r="U1396">
        <v>0</v>
      </c>
      <c r="V1396" t="s">
        <v>726</v>
      </c>
      <c r="W1396" t="s">
        <v>726</v>
      </c>
      <c r="X1396" t="s">
        <v>726</v>
      </c>
      <c r="Y1396">
        <v>1</v>
      </c>
      <c r="Z1396">
        <v>1</v>
      </c>
      <c r="AA1396" t="s">
        <v>813</v>
      </c>
      <c r="AB1396">
        <v>31236</v>
      </c>
      <c r="AC1396">
        <f>VLOOKUP(A1396,'Full dataset'!$A$4:$IE$190,2033-C1396,FALSE)</f>
        <v>0</v>
      </c>
      <c r="AD1396" t="str">
        <f>VLOOKUP(A1396,'Full dataset'!$A$4:$IE$190,2041-C1396,FALSE)</f>
        <v>.</v>
      </c>
      <c r="AE1396">
        <f>VLOOKUP(A1396,'Full dataset'!$A$4:$IE$190,2050-C1396,FALSE)</f>
        <v>0</v>
      </c>
      <c r="AF1396">
        <v>0</v>
      </c>
      <c r="AG1396">
        <f>VLOOKUP($A1396,'Full dataset'!$A$4:$IE$190,2007+AG$1-$C1396,FALSE)</f>
        <v>-143.30500000000001</v>
      </c>
      <c r="AH1396">
        <f>VLOOKUP($A1396,'Full dataset'!$A$4:$IE$190,2007+AH$1-$C1396,FALSE)</f>
        <v>3264.8049999999998</v>
      </c>
      <c r="AI1396">
        <f>VLOOKUP($A1396,'Full dataset'!$A$4:$IE$190,2007+AI$1-$C1396,FALSE)</f>
        <v>1387.2619999999999</v>
      </c>
      <c r="AJ1396" t="str">
        <f>VLOOKUP($A1396,'Full dataset'!$A$4:$IE$190,2007+AJ$1-$C1396,FALSE)</f>
        <v>.</v>
      </c>
      <c r="AK1396" t="str">
        <f>VLOOKUP($A1396,'Full dataset'!$A$4:$IE$190,2007+AK$1-$C1396,FALSE)</f>
        <v>.</v>
      </c>
      <c r="AL1396">
        <f>VLOOKUP($A1396,'Full dataset'!$A$4:$IE$190,2007+AL$1-$C1396,FALSE)</f>
        <v>45.25</v>
      </c>
      <c r="AM1396">
        <f>VLOOKUP($A1396,'Full dataset'!$A$4:$IE$190,2007+AM$1-$C1396,FALSE)</f>
        <v>400</v>
      </c>
      <c r="AN1396">
        <f>VLOOKUP($A1396,'Full dataset'!$A$4:$IE$190,2007+AN$1-$C1396,FALSE)</f>
        <v>41988</v>
      </c>
      <c r="AO1396">
        <f>VLOOKUP($A1396,'Full dataset'!$A$4:$IE$190,2007+AO$1-$C1396,FALSE)</f>
        <v>25</v>
      </c>
      <c r="AP1396" t="str">
        <f>VLOOKUP($A1396,'Full dataset'!$A$4:$IE$190,2007+AP$1-$C1396,FALSE)</f>
        <v>.</v>
      </c>
      <c r="AQ1396" t="str">
        <f>VLOOKUP($A1396,'Full dataset'!$A$4:$IE$190,2007+AQ$1-$C1396,FALSE)</f>
        <v>.</v>
      </c>
      <c r="AR1396" t="str">
        <f>VLOOKUP($A1396,'Full dataset'!$A$4:$IE$190,2007+AR$1-$C1396,FALSE)</f>
        <v>.</v>
      </c>
      <c r="AS1396">
        <f>VLOOKUP($A1396,'Full dataset'!$A$4:$IE$190,2007+AS$1-$C1396,FALSE)</f>
        <v>22</v>
      </c>
      <c r="AT1396" t="s">
        <v>726</v>
      </c>
      <c r="AU1396">
        <f>VLOOKUP(A1396,'Full dataset'!$A$4:$II$190,$AU$1,FALSE)</f>
        <v>9999</v>
      </c>
      <c r="AV1396">
        <v>1</v>
      </c>
      <c r="AW1396">
        <f>VLOOKUP(A1396,'Full dataset'!$A$5:$IM$190,247,FALSE)</f>
        <v>0</v>
      </c>
      <c r="AX1396">
        <f>VLOOKUP(A1396,'Full dataset'!$A$4:$II$190,242,FALSE)</f>
        <v>2008</v>
      </c>
      <c r="AY1396">
        <f>VLOOKUP(A1396,'Full dataset'!$A$5:$IM$190,246,FALSE)</f>
        <v>1</v>
      </c>
      <c r="AZ1396">
        <v>9999</v>
      </c>
      <c r="BA1396">
        <f>MAX(VLOOKUP($A1396,'Full dataset'!$A$4:$IX$190,BA$1,FALSE),AW1396)</f>
        <v>0</v>
      </c>
      <c r="BB1396">
        <f>IF(VLOOKUP($A1396,'Full dataset'!$A$4:$IX$190,BB$1,FALSE)&gt;0,VLOOKUP($A1396,'Full dataset'!$A$4:$IX$190,BB$1,FALSE),AU1396)</f>
        <v>9999</v>
      </c>
      <c r="BC1396">
        <f>MAX(VLOOKUP($A1396,'Full dataset'!$A$4:$IX$190,BC$1,FALSE),AY1396)</f>
        <v>1</v>
      </c>
      <c r="BD1396">
        <f>MAX(VLOOKUP($A1396,'Full dataset'!$A$4:$IX$190,BD$1,FALSE),AX1396)</f>
        <v>2008</v>
      </c>
      <c r="BE1396">
        <f t="shared" si="129"/>
        <v>2008</v>
      </c>
      <c r="BF1396">
        <f t="shared" si="130"/>
        <v>0</v>
      </c>
      <c r="BG1396">
        <f t="shared" si="131"/>
        <v>0</v>
      </c>
      <c r="BH1396">
        <f t="shared" si="126"/>
        <v>0</v>
      </c>
      <c r="BI1396">
        <f t="shared" si="127"/>
        <v>0</v>
      </c>
      <c r="BO1396">
        <f>IF(BF1396=1,VLOOKUP($A1396,'Full dataset'!$A$4:$IE$190,2007+BO$1-$C1396,FALSE),0)</f>
        <v>0</v>
      </c>
      <c r="BP1396">
        <f>IF(BF1396=1,VLOOKUP($A1396,'Full dataset'!$A$4:$IE$190,2007+BP$1-$C1396,FALSE),0)</f>
        <v>0</v>
      </c>
      <c r="BQ1396">
        <f>IF(BF1396=1,VLOOKUP($A1396,'Full dataset'!$A$4:$IE$190,2007+BQ$1-$C1396,FALSE),0)</f>
        <v>0</v>
      </c>
      <c r="BR1396">
        <f>IF($BG1396=1,VLOOKUP($A1396,'Full dataset'!$A$4:$IE$190,BR$1-2007+$C1396,FALSE),0)</f>
        <v>0</v>
      </c>
      <c r="BS1396">
        <f>IF($BG1396=1,VLOOKUP($A1396,'Full dataset'!$A$4:$IE$190,BS$1-2007+$C1396,FALSE),0)</f>
        <v>0</v>
      </c>
      <c r="BT1396">
        <f>IF($BG1396=1,VLOOKUP($A1396,'Full dataset'!$A$4:$IE$190,BT$1-2007+$C1396,FALSE),0)</f>
        <v>0</v>
      </c>
      <c r="BU1396">
        <f>IF($BG1396=1,VLOOKUP($A1396,'Full dataset'!$A$4:$IE$190,BU$1-2007+$C1396,FALSE),0)</f>
        <v>0</v>
      </c>
      <c r="BV1396">
        <f>IF($BG1396=1,VLOOKUP($A1396,'Full dataset'!$A$4:$IE$190,BV$1-2007+$C1396,FALSE),0)</f>
        <v>0</v>
      </c>
      <c r="BW1396">
        <f>IF($BG1396=1,VLOOKUP($A1396,'Full dataset'!$A$4:$IE$190,BW$1-2007+$C1396,FALSE),0)</f>
        <v>0</v>
      </c>
      <c r="BX1396">
        <f>IF($BG1396=1,VLOOKUP($A1396,'Full dataset'!$A$4:$IE$190,BX$1-2007+$C1396,FALSE),0)</f>
        <v>0</v>
      </c>
    </row>
    <row r="1397" spans="1:76" x14ac:dyDescent="0.25">
      <c r="A1397">
        <v>93</v>
      </c>
      <c r="B1397" t="s">
        <v>137</v>
      </c>
      <c r="C1397">
        <v>2014</v>
      </c>
      <c r="D1397" t="s">
        <v>582</v>
      </c>
      <c r="E1397">
        <f t="shared" si="128"/>
        <v>0</v>
      </c>
      <c r="F1397">
        <v>1</v>
      </c>
      <c r="G1397">
        <v>1836</v>
      </c>
      <c r="H1397">
        <v>8.8171733179657111E-2</v>
      </c>
      <c r="I1397">
        <v>78277</v>
      </c>
      <c r="J1397">
        <v>1</v>
      </c>
      <c r="K1397">
        <v>7084</v>
      </c>
      <c r="L1397">
        <v>0.34020073956682517</v>
      </c>
      <c r="M1397">
        <v>995</v>
      </c>
      <c r="N1397">
        <v>2</v>
      </c>
      <c r="O1397">
        <v>1720</v>
      </c>
      <c r="P1397">
        <v>8.2600970081160255E-2</v>
      </c>
      <c r="Q1397">
        <v>56</v>
      </c>
      <c r="R1397">
        <v>40179</v>
      </c>
      <c r="U1397">
        <v>1</v>
      </c>
      <c r="V1397">
        <v>1</v>
      </c>
      <c r="W1397">
        <v>15294</v>
      </c>
      <c r="X1397">
        <v>13491</v>
      </c>
      <c r="Y1397">
        <v>1</v>
      </c>
      <c r="Z1397">
        <v>1</v>
      </c>
      <c r="AA1397" t="s">
        <v>814</v>
      </c>
      <c r="AB1397">
        <v>438883</v>
      </c>
      <c r="AC1397">
        <f>VLOOKUP(A1397,'Full dataset'!$A$4:$IE$190,2033-C1397,FALSE)</f>
        <v>2.1</v>
      </c>
      <c r="AD1397">
        <f>VLOOKUP(A1397,'Full dataset'!$A$4:$IE$190,2041-C1397,FALSE)</f>
        <v>24422</v>
      </c>
      <c r="AE1397">
        <f>VLOOKUP(A1397,'Full dataset'!$A$4:$IE$190,2050-C1397,FALSE)</f>
        <v>0</v>
      </c>
      <c r="AF1397">
        <v>1.05</v>
      </c>
      <c r="AG1397" t="str">
        <f>VLOOKUP($A1397,'Full dataset'!$A$4:$IE$190,2007+AG$1-$C1397,FALSE)</f>
        <v>.</v>
      </c>
      <c r="AH1397" t="str">
        <f>VLOOKUP($A1397,'Full dataset'!$A$4:$IE$190,2007+AH$1-$C1397,FALSE)</f>
        <v>.</v>
      </c>
      <c r="AI1397">
        <f>VLOOKUP($A1397,'Full dataset'!$A$4:$IE$190,2007+AI$1-$C1397,FALSE)</f>
        <v>24400</v>
      </c>
      <c r="AJ1397">
        <f>VLOOKUP($A1397,'Full dataset'!$A$4:$IE$190,2007+AJ$1-$C1397,FALSE)</f>
        <v>2837</v>
      </c>
      <c r="AK1397" t="str">
        <f>VLOOKUP($A1397,'Full dataset'!$A$4:$IE$190,2007+AK$1-$C1397,FALSE)</f>
        <v>.</v>
      </c>
      <c r="AL1397">
        <f>VLOOKUP($A1397,'Full dataset'!$A$4:$IE$190,2007+AL$1-$C1397,FALSE)</f>
        <v>39.630000000000003</v>
      </c>
      <c r="AM1397">
        <f>VLOOKUP($A1397,'Full dataset'!$A$4:$IE$190,2007+AM$1-$C1397,FALSE)</f>
        <v>7300</v>
      </c>
      <c r="AN1397">
        <f>VLOOKUP($A1397,'Full dataset'!$A$4:$IE$190,2007+AN$1-$C1397,FALSE)</f>
        <v>317535</v>
      </c>
      <c r="AO1397">
        <f>VLOOKUP($A1397,'Full dataset'!$A$4:$IE$190,2007+AO$1-$C1397,FALSE)</f>
        <v>13</v>
      </c>
      <c r="AP1397" t="str">
        <f>VLOOKUP($A1397,'Full dataset'!$A$4:$IE$190,2007+AP$1-$C1397,FALSE)</f>
        <v>.</v>
      </c>
      <c r="AQ1397">
        <f>VLOOKUP($A1397,'Full dataset'!$A$4:$IE$190,2007+AQ$1-$C1397,FALSE)</f>
        <v>15</v>
      </c>
      <c r="AR1397">
        <f>VLOOKUP($A1397,'Full dataset'!$A$4:$IE$190,2007+AR$1-$C1397,FALSE)</f>
        <v>14</v>
      </c>
      <c r="AS1397">
        <f>VLOOKUP($A1397,'Full dataset'!$A$4:$IE$190,2007+AS$1-$C1397,FALSE)</f>
        <v>71</v>
      </c>
      <c r="AT1397" t="s">
        <v>726</v>
      </c>
      <c r="AU1397">
        <f>VLOOKUP(A1397,'Full dataset'!$A$4:$II$190,$AU$1,FALSE)</f>
        <v>2009</v>
      </c>
      <c r="AV1397">
        <v>1</v>
      </c>
      <c r="AW1397">
        <f>VLOOKUP(A1397,'Full dataset'!$A$5:$IM$190,247,FALSE)</f>
        <v>2</v>
      </c>
      <c r="AX1397">
        <f>VLOOKUP(A1397,'Full dataset'!$A$4:$II$190,242,FALSE)</f>
        <v>2010</v>
      </c>
      <c r="AY1397">
        <f>VLOOKUP(A1397,'Full dataset'!$A$5:$IM$190,246,FALSE)</f>
        <v>2</v>
      </c>
      <c r="AZ1397">
        <v>9999</v>
      </c>
      <c r="BA1397">
        <f>MAX(VLOOKUP($A1397,'Full dataset'!$A$4:$IX$190,BA$1,FALSE),AW1397)</f>
        <v>2</v>
      </c>
      <c r="BB1397">
        <f>IF(VLOOKUP($A1397,'Full dataset'!$A$4:$IX$190,BB$1,FALSE)&gt;0,VLOOKUP($A1397,'Full dataset'!$A$4:$IX$190,BB$1,FALSE),AU1397)</f>
        <v>2009</v>
      </c>
      <c r="BC1397">
        <f>MAX(VLOOKUP($A1397,'Full dataset'!$A$4:$IX$190,BC$1,FALSE),AY1397)</f>
        <v>2</v>
      </c>
      <c r="BD1397">
        <f>MAX(VLOOKUP($A1397,'Full dataset'!$A$4:$IX$190,BD$1,FALSE),AX1397)</f>
        <v>2010</v>
      </c>
      <c r="BE1397">
        <f t="shared" si="129"/>
        <v>2009</v>
      </c>
      <c r="BF1397">
        <f t="shared" si="130"/>
        <v>1</v>
      </c>
      <c r="BG1397">
        <f t="shared" si="131"/>
        <v>1</v>
      </c>
      <c r="BH1397">
        <f t="shared" si="126"/>
        <v>0</v>
      </c>
      <c r="BI1397">
        <f t="shared" si="127"/>
        <v>1</v>
      </c>
      <c r="BO1397">
        <f>IF(BF1397=1,VLOOKUP($A1397,'Full dataset'!$A$4:$IE$190,2007+BO$1-$C1397,FALSE),0)</f>
        <v>1</v>
      </c>
      <c r="BP1397">
        <f>IF(BF1397=1,VLOOKUP($A1397,'Full dataset'!$A$4:$IE$190,2007+BP$1-$C1397,FALSE),0)</f>
        <v>0</v>
      </c>
      <c r="BQ1397">
        <f>IF(BF1397=1,VLOOKUP($A1397,'Full dataset'!$A$4:$IE$190,2007+BQ$1-$C1397,FALSE),0)</f>
        <v>0</v>
      </c>
      <c r="BR1397">
        <f>IF($BG1397=1,VLOOKUP($A1397,'Full dataset'!$A$4:$IE$190,BR$1-2007+$C1397,FALSE),0)</f>
        <v>496</v>
      </c>
      <c r="BS1397">
        <f>IF($BG1397=1,VLOOKUP($A1397,'Full dataset'!$A$4:$IE$190,BS$1-2007+$C1397,FALSE),0)</f>
        <v>494</v>
      </c>
      <c r="BT1397">
        <f>IF($BG1397=1,VLOOKUP($A1397,'Full dataset'!$A$4:$IE$190,BT$1-2007+$C1397,FALSE),0)</f>
        <v>14804</v>
      </c>
      <c r="BU1397">
        <f>IF($BG1397=1,VLOOKUP($A1397,'Full dataset'!$A$4:$IE$190,BU$1-2007+$C1397,FALSE),0)</f>
        <v>984</v>
      </c>
      <c r="BV1397">
        <f>IF($BG1397=1,VLOOKUP($A1397,'Full dataset'!$A$4:$IE$190,BV$1-2007+$C1397,FALSE),0)</f>
        <v>235</v>
      </c>
      <c r="BW1397">
        <f>IF($BG1397=1,VLOOKUP($A1397,'Full dataset'!$A$4:$IE$190,BW$1-2007+$C1397,FALSE),0)</f>
        <v>0</v>
      </c>
      <c r="BX1397">
        <f>IF($BG1397=1,VLOOKUP($A1397,'Full dataset'!$A$4:$IE$190,BX$1-2007+$C1397,FALSE),0)</f>
        <v>2290</v>
      </c>
    </row>
    <row r="1398" spans="1:76" x14ac:dyDescent="0.25">
      <c r="A1398">
        <v>94</v>
      </c>
      <c r="B1398" t="s">
        <v>138</v>
      </c>
      <c r="C1398">
        <v>2014</v>
      </c>
      <c r="D1398" t="s">
        <v>587</v>
      </c>
      <c r="E1398">
        <f t="shared" si="128"/>
        <v>0</v>
      </c>
      <c r="F1398">
        <v>1</v>
      </c>
      <c r="G1398">
        <v>3647</v>
      </c>
      <c r="H1398">
        <v>0.47088444157520981</v>
      </c>
      <c r="I1398">
        <v>2067</v>
      </c>
      <c r="J1398">
        <v>0</v>
      </c>
      <c r="N1398">
        <v>0</v>
      </c>
      <c r="U1398">
        <v>0</v>
      </c>
      <c r="V1398" t="s">
        <v>726</v>
      </c>
      <c r="W1398" t="s">
        <v>726</v>
      </c>
      <c r="X1398" t="s">
        <v>726</v>
      </c>
      <c r="Y1398">
        <v>1</v>
      </c>
      <c r="Z1398">
        <v>1</v>
      </c>
      <c r="AA1398" t="s">
        <v>815</v>
      </c>
      <c r="AB1398">
        <v>30660</v>
      </c>
      <c r="AC1398">
        <f>VLOOKUP(A1398,'Full dataset'!$A$4:$IE$190,2033-C1398,FALSE)</f>
        <v>0.5</v>
      </c>
      <c r="AD1398">
        <f>VLOOKUP(A1398,'Full dataset'!$A$4:$IE$190,2041-C1398,FALSE)</f>
        <v>11186</v>
      </c>
      <c r="AE1398">
        <f>VLOOKUP(A1398,'Full dataset'!$A$4:$IE$190,2050-C1398,FALSE)</f>
        <v>0</v>
      </c>
      <c r="AF1398">
        <v>0.25</v>
      </c>
      <c r="AG1398">
        <f>VLOOKUP($A1398,'Full dataset'!$A$4:$IE$190,2007+AG$1-$C1398,FALSE)</f>
        <v>718.83</v>
      </c>
      <c r="AH1398">
        <f>VLOOKUP($A1398,'Full dataset'!$A$4:$IE$190,2007+AH$1-$C1398,FALSE)</f>
        <v>63645.7</v>
      </c>
      <c r="AI1398">
        <f>VLOOKUP($A1398,'Full dataset'!$A$4:$IE$190,2007+AI$1-$C1398,FALSE)</f>
        <v>3118.6370000000002</v>
      </c>
      <c r="AJ1398">
        <f>VLOOKUP($A1398,'Full dataset'!$A$4:$IE$190,2007+AJ$1-$C1398,FALSE)</f>
        <v>1307</v>
      </c>
      <c r="AK1398">
        <f>VLOOKUP($A1398,'Full dataset'!$A$4:$IE$190,2007+AK$1-$C1398,FALSE)</f>
        <v>10</v>
      </c>
      <c r="AL1398">
        <f>VLOOKUP($A1398,'Full dataset'!$A$4:$IE$190,2007+AL$1-$C1398,FALSE)</f>
        <v>32.24</v>
      </c>
      <c r="AM1398">
        <f>VLOOKUP($A1398,'Full dataset'!$A$4:$IE$190,2007+AM$1-$C1398,FALSE)</f>
        <v>277</v>
      </c>
      <c r="AN1398">
        <f>VLOOKUP($A1398,'Full dataset'!$A$4:$IE$190,2007+AN$1-$C1398,FALSE)</f>
        <v>80819</v>
      </c>
      <c r="AO1398">
        <f>VLOOKUP($A1398,'Full dataset'!$A$4:$IE$190,2007+AO$1-$C1398,FALSE)</f>
        <v>8</v>
      </c>
      <c r="AP1398">
        <f>VLOOKUP($A1398,'Full dataset'!$A$4:$IE$190,2007+AP$1-$C1398,FALSE)</f>
        <v>8</v>
      </c>
      <c r="AQ1398" t="str">
        <f>VLOOKUP($A1398,'Full dataset'!$A$4:$IE$190,2007+AQ$1-$C1398,FALSE)</f>
        <v>.</v>
      </c>
      <c r="AR1398" t="str">
        <f>VLOOKUP($A1398,'Full dataset'!$A$4:$IE$190,2007+AR$1-$C1398,FALSE)</f>
        <v>.</v>
      </c>
      <c r="AS1398">
        <f>VLOOKUP($A1398,'Full dataset'!$A$4:$IE$190,2007+AS$1-$C1398,FALSE)</f>
        <v>42</v>
      </c>
      <c r="AT1398" t="s">
        <v>726</v>
      </c>
      <c r="AU1398">
        <f>VLOOKUP(A1398,'Full dataset'!$A$4:$II$190,$AU$1,FALSE)</f>
        <v>9999</v>
      </c>
      <c r="AV1398">
        <v>0</v>
      </c>
      <c r="AW1398">
        <f>VLOOKUP(A1398,'Full dataset'!$A$5:$IM$190,247,FALSE)</f>
        <v>0</v>
      </c>
      <c r="AX1398">
        <f>VLOOKUP(A1398,'Full dataset'!$A$4:$II$190,242,FALSE)</f>
        <v>2010</v>
      </c>
      <c r="AY1398">
        <f>VLOOKUP(A1398,'Full dataset'!$A$5:$IM$190,246,FALSE)</f>
        <v>1</v>
      </c>
      <c r="AZ1398">
        <v>9999</v>
      </c>
      <c r="BA1398">
        <f>MAX(VLOOKUP($A1398,'Full dataset'!$A$4:$IX$190,BA$1,FALSE),AW1398)</f>
        <v>1</v>
      </c>
      <c r="BB1398">
        <f>IF(VLOOKUP($A1398,'Full dataset'!$A$4:$IX$190,BB$1,FALSE)&gt;0,VLOOKUP($A1398,'Full dataset'!$A$4:$IX$190,BB$1,FALSE),AU1398)</f>
        <v>2010</v>
      </c>
      <c r="BC1398">
        <f>MAX(VLOOKUP($A1398,'Full dataset'!$A$4:$IX$190,BC$1,FALSE),AY1398)</f>
        <v>1</v>
      </c>
      <c r="BD1398">
        <f>MAX(VLOOKUP($A1398,'Full dataset'!$A$4:$IX$190,BD$1,FALSE),AX1398)</f>
        <v>2010</v>
      </c>
      <c r="BE1398">
        <f t="shared" si="129"/>
        <v>2010</v>
      </c>
      <c r="BF1398">
        <f t="shared" si="130"/>
        <v>0</v>
      </c>
      <c r="BG1398">
        <f t="shared" si="131"/>
        <v>0</v>
      </c>
      <c r="BH1398">
        <f t="shared" si="126"/>
        <v>0</v>
      </c>
      <c r="BI1398">
        <f t="shared" si="127"/>
        <v>0</v>
      </c>
      <c r="BO1398">
        <f>IF(BF1398=1,VLOOKUP($A1398,'Full dataset'!$A$4:$IE$190,2007+BO$1-$C1398,FALSE),0)</f>
        <v>0</v>
      </c>
      <c r="BP1398">
        <f>IF(BF1398=1,VLOOKUP($A1398,'Full dataset'!$A$4:$IE$190,2007+BP$1-$C1398,FALSE),0)</f>
        <v>0</v>
      </c>
      <c r="BQ1398">
        <f>IF(BF1398=1,VLOOKUP($A1398,'Full dataset'!$A$4:$IE$190,2007+BQ$1-$C1398,FALSE),0)</f>
        <v>0</v>
      </c>
      <c r="BR1398">
        <f>IF($BG1398=1,VLOOKUP($A1398,'Full dataset'!$A$4:$IE$190,BR$1-2007+$C1398,FALSE),0)</f>
        <v>0</v>
      </c>
      <c r="BS1398">
        <f>IF($BG1398=1,VLOOKUP($A1398,'Full dataset'!$A$4:$IE$190,BS$1-2007+$C1398,FALSE),0)</f>
        <v>0</v>
      </c>
      <c r="BT1398">
        <f>IF($BG1398=1,VLOOKUP($A1398,'Full dataset'!$A$4:$IE$190,BT$1-2007+$C1398,FALSE),0)</f>
        <v>0</v>
      </c>
      <c r="BU1398">
        <f>IF($BG1398=1,VLOOKUP($A1398,'Full dataset'!$A$4:$IE$190,BU$1-2007+$C1398,FALSE),0)</f>
        <v>0</v>
      </c>
      <c r="BV1398">
        <f>IF($BG1398=1,VLOOKUP($A1398,'Full dataset'!$A$4:$IE$190,BV$1-2007+$C1398,FALSE),0)</f>
        <v>0</v>
      </c>
      <c r="BW1398">
        <f>IF($BG1398=1,VLOOKUP($A1398,'Full dataset'!$A$4:$IE$190,BW$1-2007+$C1398,FALSE),0)</f>
        <v>0</v>
      </c>
      <c r="BX1398">
        <f>IF($BG1398=1,VLOOKUP($A1398,'Full dataset'!$A$4:$IE$190,BX$1-2007+$C1398,FALSE),0)</f>
        <v>0</v>
      </c>
    </row>
    <row r="1399" spans="1:76" x14ac:dyDescent="0.25">
      <c r="A1399">
        <v>95</v>
      </c>
      <c r="B1399" t="s">
        <v>139</v>
      </c>
      <c r="C1399">
        <v>2014</v>
      </c>
      <c r="D1399" t="s">
        <v>587</v>
      </c>
      <c r="E1399">
        <f t="shared" si="128"/>
        <v>0</v>
      </c>
      <c r="F1399">
        <v>1</v>
      </c>
      <c r="G1399">
        <v>2093</v>
      </c>
      <c r="H1399">
        <v>0.22425800921461481</v>
      </c>
      <c r="I1399">
        <v>1186</v>
      </c>
      <c r="J1399">
        <v>0</v>
      </c>
      <c r="N1399">
        <v>0</v>
      </c>
      <c r="U1399">
        <v>1</v>
      </c>
      <c r="V1399">
        <v>568</v>
      </c>
      <c r="W1399">
        <v>6054</v>
      </c>
      <c r="X1399">
        <v>8197</v>
      </c>
      <c r="Y1399">
        <v>1</v>
      </c>
      <c r="Z1399">
        <v>0</v>
      </c>
      <c r="AA1399" t="s">
        <v>816</v>
      </c>
      <c r="AB1399">
        <v>11377</v>
      </c>
      <c r="AC1399">
        <f>VLOOKUP(A1399,'Full dataset'!$A$4:$IE$190,2033-C1399,FALSE)</f>
        <v>3.9</v>
      </c>
      <c r="AD1399">
        <f>VLOOKUP(A1399,'Full dataset'!$A$4:$IE$190,2041-C1399,FALSE)</f>
        <v>10154</v>
      </c>
      <c r="AE1399">
        <f>VLOOKUP(A1399,'Full dataset'!$A$4:$IE$190,2050-C1399,FALSE)</f>
        <v>0</v>
      </c>
      <c r="AF1399">
        <v>1.95</v>
      </c>
      <c r="AG1399" t="str">
        <f>VLOOKUP($A1399,'Full dataset'!$A$4:$IE$190,2007+AG$1-$C1399,FALSE)</f>
        <v>.</v>
      </c>
      <c r="AH1399" t="str">
        <f>VLOOKUP($A1399,'Full dataset'!$A$4:$IE$190,2007+AH$1-$C1399,FALSE)</f>
        <v>.</v>
      </c>
      <c r="AI1399" t="str">
        <f>VLOOKUP($A1399,'Full dataset'!$A$4:$IE$190,2007+AI$1-$C1399,FALSE)</f>
        <v>.</v>
      </c>
      <c r="AJ1399">
        <f>VLOOKUP($A1399,'Full dataset'!$A$4:$IE$190,2007+AJ$1-$C1399,FALSE)</f>
        <v>169</v>
      </c>
      <c r="AK1399">
        <f>VLOOKUP($A1399,'Full dataset'!$A$4:$IE$190,2007+AK$1-$C1399,FALSE)</f>
        <v>26</v>
      </c>
      <c r="AL1399">
        <f>VLOOKUP($A1399,'Full dataset'!$A$4:$IE$190,2007+AL$1-$C1399,FALSE)</f>
        <v>0</v>
      </c>
      <c r="AM1399" t="str">
        <f>VLOOKUP($A1399,'Full dataset'!$A$4:$IE$190,2007+AM$1-$C1399,FALSE)</f>
        <v>.</v>
      </c>
      <c r="AN1399" t="str">
        <f>VLOOKUP($A1399,'Full dataset'!$A$4:$IE$190,2007+AN$1-$C1399,FALSE)</f>
        <v>.</v>
      </c>
      <c r="AO1399" t="str">
        <f>VLOOKUP($A1399,'Full dataset'!$A$4:$IE$190,2007+AO$1-$C1399,FALSE)</f>
        <v>.</v>
      </c>
      <c r="AP1399">
        <f>VLOOKUP($A1399,'Full dataset'!$A$4:$IE$190,2007+AP$1-$C1399,FALSE)</f>
        <v>4</v>
      </c>
      <c r="AQ1399">
        <f>VLOOKUP($A1399,'Full dataset'!$A$4:$IE$190,2007+AQ$1-$C1399,FALSE)</f>
        <v>3</v>
      </c>
      <c r="AR1399" t="str">
        <f>VLOOKUP($A1399,'Full dataset'!$A$4:$IE$190,2007+AR$1-$C1399,FALSE)</f>
        <v>.</v>
      </c>
      <c r="AS1399" t="str">
        <f>VLOOKUP($A1399,'Full dataset'!$A$4:$IE$190,2007+AS$1-$C1399,FALSE)</f>
        <v>.</v>
      </c>
      <c r="AT1399" t="s">
        <v>726</v>
      </c>
      <c r="AU1399">
        <f>VLOOKUP(A1399,'Full dataset'!$A$4:$II$190,$AU$1,FALSE)</f>
        <v>2010</v>
      </c>
      <c r="AV1399">
        <v>0</v>
      </c>
      <c r="AW1399">
        <f>VLOOKUP(A1399,'Full dataset'!$A$5:$IM$190,247,FALSE)</f>
        <v>1</v>
      </c>
      <c r="AX1399">
        <f>VLOOKUP(A1399,'Full dataset'!$A$4:$II$190,242,FALSE)</f>
        <v>9999</v>
      </c>
      <c r="AY1399">
        <f>VLOOKUP(A1399,'Full dataset'!$A$5:$IM$190,246,FALSE)</f>
        <v>0</v>
      </c>
      <c r="AZ1399">
        <v>9999</v>
      </c>
      <c r="BA1399">
        <f>MAX(VLOOKUP($A1399,'Full dataset'!$A$4:$IX$190,BA$1,FALSE),AW1399)</f>
        <v>2</v>
      </c>
      <c r="BB1399">
        <f>IF(VLOOKUP($A1399,'Full dataset'!$A$4:$IX$190,BB$1,FALSE)&gt;0,VLOOKUP($A1399,'Full dataset'!$A$4:$IX$190,BB$1,FALSE),AU1399)</f>
        <v>2013</v>
      </c>
      <c r="BC1399">
        <f>MAX(VLOOKUP($A1399,'Full dataset'!$A$4:$IX$190,BC$1,FALSE),AY1399)</f>
        <v>0</v>
      </c>
      <c r="BD1399">
        <f>MAX(VLOOKUP($A1399,'Full dataset'!$A$4:$IX$190,BD$1,FALSE),AX1399)</f>
        <v>9999</v>
      </c>
      <c r="BE1399">
        <f t="shared" si="129"/>
        <v>2013</v>
      </c>
      <c r="BF1399">
        <f t="shared" si="130"/>
        <v>1</v>
      </c>
      <c r="BG1399">
        <f t="shared" si="131"/>
        <v>0</v>
      </c>
      <c r="BH1399">
        <f t="shared" si="126"/>
        <v>0</v>
      </c>
      <c r="BI1399">
        <f t="shared" si="127"/>
        <v>1</v>
      </c>
      <c r="BO1399">
        <f>IF(BF1399=1,VLOOKUP($A1399,'Full dataset'!$A$4:$IE$190,2007+BO$1-$C1399,FALSE),0)</f>
        <v>1114</v>
      </c>
      <c r="BP1399">
        <f>IF(BF1399=1,VLOOKUP($A1399,'Full dataset'!$A$4:$IE$190,2007+BP$1-$C1399,FALSE),0)</f>
        <v>386</v>
      </c>
      <c r="BQ1399">
        <f>IF(BF1399=1,VLOOKUP($A1399,'Full dataset'!$A$4:$IE$190,2007+BQ$1-$C1399,FALSE),0)</f>
        <v>1318</v>
      </c>
      <c r="BR1399">
        <f>IF($BG1399=1,VLOOKUP($A1399,'Full dataset'!$A$4:$IE$190,BR$1-2007+$C1399,FALSE),0)</f>
        <v>0</v>
      </c>
      <c r="BS1399">
        <f>IF($BG1399=1,VLOOKUP($A1399,'Full dataset'!$A$4:$IE$190,BS$1-2007+$C1399,FALSE),0)</f>
        <v>0</v>
      </c>
      <c r="BT1399">
        <f>IF($BG1399=1,VLOOKUP($A1399,'Full dataset'!$A$4:$IE$190,BT$1-2007+$C1399,FALSE),0)</f>
        <v>0</v>
      </c>
      <c r="BU1399">
        <f>IF($BG1399=1,VLOOKUP($A1399,'Full dataset'!$A$4:$IE$190,BU$1-2007+$C1399,FALSE),0)</f>
        <v>0</v>
      </c>
      <c r="BV1399">
        <f>IF($BG1399=1,VLOOKUP($A1399,'Full dataset'!$A$4:$IE$190,BV$1-2007+$C1399,FALSE),0)</f>
        <v>0</v>
      </c>
      <c r="BW1399">
        <f>IF($BG1399=1,VLOOKUP($A1399,'Full dataset'!$A$4:$IE$190,BW$1-2007+$C1399,FALSE),0)</f>
        <v>0</v>
      </c>
      <c r="BX1399">
        <f>IF($BG1399=1,VLOOKUP($A1399,'Full dataset'!$A$4:$IE$190,BX$1-2007+$C1399,FALSE),0)</f>
        <v>0</v>
      </c>
    </row>
    <row r="1400" spans="1:76" x14ac:dyDescent="0.25">
      <c r="A1400">
        <v>96</v>
      </c>
      <c r="B1400" t="s">
        <v>140</v>
      </c>
      <c r="C1400">
        <v>2014</v>
      </c>
      <c r="D1400" t="s">
        <v>582</v>
      </c>
      <c r="E1400">
        <f t="shared" si="128"/>
        <v>0</v>
      </c>
      <c r="F1400">
        <v>0</v>
      </c>
      <c r="J1400">
        <v>0</v>
      </c>
      <c r="N1400">
        <v>0</v>
      </c>
      <c r="U1400">
        <v>0</v>
      </c>
      <c r="V1400" t="s">
        <v>726</v>
      </c>
      <c r="W1400" t="s">
        <v>726</v>
      </c>
      <c r="X1400" t="s">
        <v>726</v>
      </c>
      <c r="Y1400">
        <v>1</v>
      </c>
      <c r="Z1400">
        <v>0</v>
      </c>
      <c r="AA1400" t="s">
        <v>817</v>
      </c>
      <c r="AB1400">
        <v>21770</v>
      </c>
      <c r="AC1400">
        <f>VLOOKUP(A1400,'Full dataset'!$A$4:$IE$190,2033-C1400,FALSE)</f>
        <v>0</v>
      </c>
      <c r="AD1400" t="str">
        <f>VLOOKUP(A1400,'Full dataset'!$A$4:$IE$190,2041-C1400,FALSE)</f>
        <v>.</v>
      </c>
      <c r="AE1400">
        <f>VLOOKUP(A1400,'Full dataset'!$A$4:$IE$190,2050-C1400,FALSE)</f>
        <v>0</v>
      </c>
      <c r="AF1400">
        <v>0</v>
      </c>
      <c r="AG1400" t="str">
        <f>VLOOKUP($A1400,'Full dataset'!$A$4:$IE$190,2007+AG$1-$C1400,FALSE)</f>
        <v>.</v>
      </c>
      <c r="AH1400" t="str">
        <f>VLOOKUP($A1400,'Full dataset'!$A$4:$IE$190,2007+AH$1-$C1400,FALSE)</f>
        <v>.</v>
      </c>
      <c r="AI1400" t="str">
        <f>VLOOKUP($A1400,'Full dataset'!$A$4:$IE$190,2007+AI$1-$C1400,FALSE)</f>
        <v>.</v>
      </c>
      <c r="AJ1400" t="str">
        <f>VLOOKUP($A1400,'Full dataset'!$A$4:$IE$190,2007+AJ$1-$C1400,FALSE)</f>
        <v>.</v>
      </c>
      <c r="AK1400" t="str">
        <f>VLOOKUP($A1400,'Full dataset'!$A$4:$IE$190,2007+AK$1-$C1400,FALSE)</f>
        <v>.</v>
      </c>
      <c r="AL1400">
        <f>VLOOKUP($A1400,'Full dataset'!$A$4:$IE$190,2007+AL$1-$C1400,FALSE)</f>
        <v>56.75</v>
      </c>
      <c r="AM1400" t="str">
        <f>VLOOKUP($A1400,'Full dataset'!$A$4:$IE$190,2007+AM$1-$C1400,FALSE)</f>
        <v>.</v>
      </c>
      <c r="AN1400" t="str">
        <f>VLOOKUP($A1400,'Full dataset'!$A$4:$IE$190,2007+AN$1-$C1400,FALSE)</f>
        <v>.</v>
      </c>
      <c r="AO1400" t="str">
        <f>VLOOKUP($A1400,'Full dataset'!$A$4:$IE$190,2007+AO$1-$C1400,FALSE)</f>
        <v>.</v>
      </c>
      <c r="AP1400" t="str">
        <f>VLOOKUP($A1400,'Full dataset'!$A$4:$IE$190,2007+AP$1-$C1400,FALSE)</f>
        <v>.</v>
      </c>
      <c r="AQ1400" t="str">
        <f>VLOOKUP($A1400,'Full dataset'!$A$4:$IE$190,2007+AQ$1-$C1400,FALSE)</f>
        <v>.</v>
      </c>
      <c r="AR1400" t="str">
        <f>VLOOKUP($A1400,'Full dataset'!$A$4:$IE$190,2007+AR$1-$C1400,FALSE)</f>
        <v>.</v>
      </c>
      <c r="AS1400" t="str">
        <f>VLOOKUP($A1400,'Full dataset'!$A$4:$IE$190,2007+AS$1-$C1400,FALSE)</f>
        <v>.</v>
      </c>
      <c r="AT1400" t="s">
        <v>726</v>
      </c>
      <c r="AU1400">
        <f>VLOOKUP(A1400,'Full dataset'!$A$4:$II$190,$AU$1,FALSE)</f>
        <v>9999</v>
      </c>
      <c r="AV1400">
        <v>0</v>
      </c>
      <c r="AW1400">
        <f>VLOOKUP(A1400,'Full dataset'!$A$5:$IM$190,247,FALSE)</f>
        <v>0</v>
      </c>
      <c r="AX1400">
        <f>VLOOKUP(A1400,'Full dataset'!$A$4:$II$190,242,FALSE)</f>
        <v>2014</v>
      </c>
      <c r="AY1400">
        <f>VLOOKUP(A1400,'Full dataset'!$A$5:$IM$190,246,FALSE)</f>
        <v>1</v>
      </c>
      <c r="AZ1400">
        <v>9999</v>
      </c>
      <c r="BA1400">
        <f>MAX(VLOOKUP($A1400,'Full dataset'!$A$4:$IX$190,BA$1,FALSE),AW1400)</f>
        <v>0</v>
      </c>
      <c r="BB1400">
        <f>IF(VLOOKUP($A1400,'Full dataset'!$A$4:$IX$190,BB$1,FALSE)&gt;0,VLOOKUP($A1400,'Full dataset'!$A$4:$IX$190,BB$1,FALSE),AU1400)</f>
        <v>9999</v>
      </c>
      <c r="BC1400">
        <f>MAX(VLOOKUP($A1400,'Full dataset'!$A$4:$IX$190,BC$1,FALSE),AY1400)</f>
        <v>1</v>
      </c>
      <c r="BD1400">
        <f>MAX(VLOOKUP($A1400,'Full dataset'!$A$4:$IX$190,BD$1,FALSE),AX1400)</f>
        <v>2014</v>
      </c>
      <c r="BE1400">
        <f t="shared" si="129"/>
        <v>2014</v>
      </c>
      <c r="BF1400">
        <f t="shared" si="130"/>
        <v>0</v>
      </c>
      <c r="BG1400">
        <f t="shared" si="131"/>
        <v>0</v>
      </c>
      <c r="BH1400">
        <f t="shared" si="126"/>
        <v>0</v>
      </c>
      <c r="BI1400">
        <f t="shared" si="127"/>
        <v>0</v>
      </c>
      <c r="BO1400">
        <f>IF(BF1400=1,VLOOKUP($A1400,'Full dataset'!$A$4:$IE$190,2007+BO$1-$C1400,FALSE),0)</f>
        <v>0</v>
      </c>
      <c r="BP1400">
        <f>IF(BF1400=1,VLOOKUP($A1400,'Full dataset'!$A$4:$IE$190,2007+BP$1-$C1400,FALSE),0)</f>
        <v>0</v>
      </c>
      <c r="BQ1400">
        <f>IF(BF1400=1,VLOOKUP($A1400,'Full dataset'!$A$4:$IE$190,2007+BQ$1-$C1400,FALSE),0)</f>
        <v>0</v>
      </c>
      <c r="BR1400">
        <f>IF($BG1400=1,VLOOKUP($A1400,'Full dataset'!$A$4:$IE$190,BR$1-2007+$C1400,FALSE),0)</f>
        <v>0</v>
      </c>
      <c r="BS1400">
        <f>IF($BG1400=1,VLOOKUP($A1400,'Full dataset'!$A$4:$IE$190,BS$1-2007+$C1400,FALSE),0)</f>
        <v>0</v>
      </c>
      <c r="BT1400">
        <f>IF($BG1400=1,VLOOKUP($A1400,'Full dataset'!$A$4:$IE$190,BT$1-2007+$C1400,FALSE),0)</f>
        <v>0</v>
      </c>
      <c r="BU1400">
        <f>IF($BG1400=1,VLOOKUP($A1400,'Full dataset'!$A$4:$IE$190,BU$1-2007+$C1400,FALSE),0)</f>
        <v>0</v>
      </c>
      <c r="BV1400">
        <f>IF($BG1400=1,VLOOKUP($A1400,'Full dataset'!$A$4:$IE$190,BV$1-2007+$C1400,FALSE),0)</f>
        <v>0</v>
      </c>
      <c r="BW1400">
        <f>IF($BG1400=1,VLOOKUP($A1400,'Full dataset'!$A$4:$IE$190,BW$1-2007+$C1400,FALSE),0)</f>
        <v>0</v>
      </c>
      <c r="BX1400">
        <f>IF($BG1400=1,VLOOKUP($A1400,'Full dataset'!$A$4:$IE$190,BX$1-2007+$C1400,FALSE),0)</f>
        <v>0</v>
      </c>
    </row>
    <row r="1401" spans="1:76" x14ac:dyDescent="0.25">
      <c r="A1401">
        <v>97</v>
      </c>
      <c r="B1401" t="s">
        <v>141</v>
      </c>
      <c r="C1401">
        <v>2014</v>
      </c>
      <c r="D1401" t="s">
        <v>591</v>
      </c>
      <c r="E1401">
        <f t="shared" si="128"/>
        <v>1</v>
      </c>
      <c r="F1401">
        <v>1</v>
      </c>
      <c r="G1401">
        <v>32128</v>
      </c>
      <c r="H1401">
        <v>1.1510461450272285</v>
      </c>
      <c r="I1401">
        <v>17099</v>
      </c>
      <c r="J1401">
        <v>0</v>
      </c>
      <c r="N1401">
        <v>0</v>
      </c>
      <c r="S1401">
        <v>6141</v>
      </c>
      <c r="T1401">
        <v>522210</v>
      </c>
      <c r="U1401">
        <v>1</v>
      </c>
      <c r="V1401">
        <v>44</v>
      </c>
      <c r="W1401">
        <v>1720</v>
      </c>
      <c r="X1401">
        <v>1149</v>
      </c>
      <c r="Y1401">
        <v>1</v>
      </c>
      <c r="Z1401">
        <v>1</v>
      </c>
      <c r="AA1401" t="s">
        <v>818</v>
      </c>
      <c r="AB1401">
        <v>247412</v>
      </c>
      <c r="AC1401">
        <f>VLOOKUP(A1401,'Full dataset'!$A$4:$IE$190,2033-C1401,FALSE)</f>
        <v>1.6</v>
      </c>
      <c r="AD1401">
        <f>VLOOKUP(A1401,'Full dataset'!$A$4:$IE$190,2041-C1401,FALSE)</f>
        <v>40568</v>
      </c>
      <c r="AE1401">
        <f>VLOOKUP(A1401,'Full dataset'!$A$4:$IE$190,2050-C1401,FALSE)</f>
        <v>0</v>
      </c>
      <c r="AF1401">
        <v>0.8</v>
      </c>
      <c r="AG1401">
        <f>VLOOKUP($A1401,'Full dataset'!$A$4:$IE$190,2007+AG$1-$C1401,FALSE)</f>
        <v>4428</v>
      </c>
      <c r="AH1401">
        <f>VLOOKUP($A1401,'Full dataset'!$A$4:$IE$190,2007+AH$1-$C1401,FALSE)</f>
        <v>308854</v>
      </c>
      <c r="AI1401">
        <f>VLOOKUP($A1401,'Full dataset'!$A$4:$IE$190,2007+AI$1-$C1401,FALSE)</f>
        <v>23869</v>
      </c>
      <c r="AJ1401">
        <f>VLOOKUP($A1401,'Full dataset'!$A$4:$IE$190,2007+AJ$1-$C1401,FALSE)</f>
        <v>588</v>
      </c>
      <c r="AK1401">
        <f>VLOOKUP($A1401,'Full dataset'!$A$4:$IE$190,2007+AK$1-$C1401,FALSE)</f>
        <v>31</v>
      </c>
      <c r="AL1401">
        <f>VLOOKUP($A1401,'Full dataset'!$A$4:$IE$190,2007+AL$1-$C1401,FALSE)</f>
        <v>36.6</v>
      </c>
      <c r="AM1401">
        <f>VLOOKUP($A1401,'Full dataset'!$A$4:$IE$190,2007+AM$1-$C1401,FALSE)</f>
        <v>3300</v>
      </c>
      <c r="AN1401">
        <f>VLOOKUP($A1401,'Full dataset'!$A$4:$IE$190,2007+AN$1-$C1401,FALSE)</f>
        <v>705112</v>
      </c>
      <c r="AO1401">
        <f>VLOOKUP($A1401,'Full dataset'!$A$4:$IE$190,2007+AO$1-$C1401,FALSE)</f>
        <v>12</v>
      </c>
      <c r="AP1401">
        <f>VLOOKUP($A1401,'Full dataset'!$A$4:$IE$190,2007+AP$1-$C1401,FALSE)</f>
        <v>10</v>
      </c>
      <c r="AQ1401" t="str">
        <f>VLOOKUP($A1401,'Full dataset'!$A$4:$IE$190,2007+AQ$1-$C1401,FALSE)</f>
        <v>.</v>
      </c>
      <c r="AR1401" t="str">
        <f>VLOOKUP($A1401,'Full dataset'!$A$4:$IE$190,2007+AR$1-$C1401,FALSE)</f>
        <v>.</v>
      </c>
      <c r="AS1401">
        <f>VLOOKUP($A1401,'Full dataset'!$A$4:$IE$190,2007+AS$1-$C1401,FALSE)</f>
        <v>41</v>
      </c>
      <c r="AT1401" t="s">
        <v>726</v>
      </c>
      <c r="AU1401">
        <f>VLOOKUP(A1401,'Full dataset'!$A$4:$II$190,$AU$1,FALSE)</f>
        <v>2011</v>
      </c>
      <c r="AV1401">
        <v>0</v>
      </c>
      <c r="AW1401">
        <f>VLOOKUP(A1401,'Full dataset'!$A$5:$IM$190,247,FALSE)</f>
        <v>2</v>
      </c>
      <c r="AX1401">
        <f>VLOOKUP(A1401,'Full dataset'!$A$4:$II$190,242,FALSE)</f>
        <v>2009</v>
      </c>
      <c r="AY1401">
        <f>VLOOKUP(A1401,'Full dataset'!$A$5:$IM$190,246,FALSE)</f>
        <v>1</v>
      </c>
      <c r="AZ1401">
        <v>9999</v>
      </c>
      <c r="BA1401">
        <f>MAX(VLOOKUP($A1401,'Full dataset'!$A$4:$IX$190,BA$1,FALSE),AW1401)</f>
        <v>2</v>
      </c>
      <c r="BB1401">
        <f>IF(VLOOKUP($A1401,'Full dataset'!$A$4:$IX$190,BB$1,FALSE)&gt;0,VLOOKUP($A1401,'Full dataset'!$A$4:$IX$190,BB$1,FALSE),AU1401)</f>
        <v>2011</v>
      </c>
      <c r="BC1401">
        <f>MAX(VLOOKUP($A1401,'Full dataset'!$A$4:$IX$190,BC$1,FALSE),AY1401)</f>
        <v>2</v>
      </c>
      <c r="BD1401">
        <f>MAX(VLOOKUP($A1401,'Full dataset'!$A$4:$IX$190,BD$1,FALSE),AX1401)</f>
        <v>2009</v>
      </c>
      <c r="BE1401">
        <f t="shared" si="129"/>
        <v>2009</v>
      </c>
      <c r="BF1401">
        <f t="shared" si="130"/>
        <v>1</v>
      </c>
      <c r="BG1401">
        <f t="shared" si="131"/>
        <v>1</v>
      </c>
      <c r="BH1401">
        <f t="shared" si="126"/>
        <v>0</v>
      </c>
      <c r="BI1401">
        <f t="shared" si="127"/>
        <v>1</v>
      </c>
      <c r="BO1401">
        <f>IF(BF1401=1,VLOOKUP($A1401,'Full dataset'!$A$4:$IE$190,2007+BO$1-$C1401,FALSE),0)</f>
        <v>359</v>
      </c>
      <c r="BP1401">
        <f>IF(BF1401=1,VLOOKUP($A1401,'Full dataset'!$A$4:$IE$190,2007+BP$1-$C1401,FALSE),0)</f>
        <v>192</v>
      </c>
      <c r="BQ1401">
        <f>IF(BF1401=1,VLOOKUP($A1401,'Full dataset'!$A$4:$IE$190,2007+BQ$1-$C1401,FALSE),0)</f>
        <v>461</v>
      </c>
      <c r="BR1401">
        <f>IF($BG1401=1,VLOOKUP($A1401,'Full dataset'!$A$4:$IE$190,BR$1-2007+$C1401,FALSE),0)</f>
        <v>146</v>
      </c>
      <c r="BS1401">
        <f>IF($BG1401=1,VLOOKUP($A1401,'Full dataset'!$A$4:$IE$190,BS$1-2007+$C1401,FALSE),0)</f>
        <v>10998</v>
      </c>
      <c r="BT1401">
        <f>IF($BG1401=1,VLOOKUP($A1401,'Full dataset'!$A$4:$IE$190,BT$1-2007+$C1401,FALSE),0)</f>
        <v>132467</v>
      </c>
      <c r="BU1401">
        <f>IF($BG1401=1,VLOOKUP($A1401,'Full dataset'!$A$4:$IE$190,BU$1-2007+$C1401,FALSE),0)</f>
        <v>15380</v>
      </c>
      <c r="BV1401">
        <f>IF($BG1401=1,VLOOKUP($A1401,'Full dataset'!$A$4:$IE$190,BV$1-2007+$C1401,FALSE),0)</f>
        <v>84</v>
      </c>
      <c r="BW1401">
        <f>IF($BG1401=1,VLOOKUP($A1401,'Full dataset'!$A$4:$IE$190,BW$1-2007+$C1401,FALSE),0)</f>
        <v>779</v>
      </c>
      <c r="BX1401">
        <f>IF($BG1401=1,VLOOKUP($A1401,'Full dataset'!$A$4:$IE$190,BX$1-2007+$C1401,FALSE),0)</f>
        <v>231</v>
      </c>
    </row>
    <row r="1402" spans="1:76" x14ac:dyDescent="0.25">
      <c r="A1402">
        <v>98</v>
      </c>
      <c r="B1402" t="s">
        <v>142</v>
      </c>
      <c r="C1402">
        <v>2014</v>
      </c>
      <c r="D1402" t="s">
        <v>591</v>
      </c>
      <c r="E1402">
        <f t="shared" si="128"/>
        <v>1</v>
      </c>
      <c r="F1402">
        <v>1</v>
      </c>
      <c r="G1402">
        <v>8356</v>
      </c>
      <c r="H1402">
        <v>4.9293282050071968E-2</v>
      </c>
      <c r="I1402">
        <v>4138</v>
      </c>
      <c r="J1402">
        <v>0</v>
      </c>
      <c r="N1402">
        <v>0</v>
      </c>
      <c r="S1402">
        <v>5812</v>
      </c>
      <c r="T1402">
        <v>722511</v>
      </c>
      <c r="U1402">
        <v>1</v>
      </c>
      <c r="V1402">
        <v>505</v>
      </c>
      <c r="W1402">
        <v>8268</v>
      </c>
      <c r="X1402">
        <v>2463</v>
      </c>
      <c r="Y1402">
        <v>0</v>
      </c>
      <c r="Z1402" t="s">
        <v>726</v>
      </c>
      <c r="AA1402" t="s">
        <v>726</v>
      </c>
      <c r="AB1402" t="s">
        <v>726</v>
      </c>
      <c r="AC1402">
        <f>VLOOKUP(A1402,'Full dataset'!$A$4:$IE$190,2033-C1402,FALSE)</f>
        <v>2.7</v>
      </c>
      <c r="AD1402" t="str">
        <f>VLOOKUP(A1402,'Full dataset'!$A$4:$IE$190,2041-C1402,FALSE)</f>
        <v>.</v>
      </c>
      <c r="AE1402">
        <f>VLOOKUP(A1402,'Full dataset'!$A$4:$IE$190,2050-C1402,FALSE)</f>
        <v>0</v>
      </c>
      <c r="AF1402">
        <v>1.35</v>
      </c>
      <c r="AG1402">
        <f>VLOOKUP($A1402,'Full dataset'!$A$4:$IE$190,2007+AG$1-$C1402,FALSE)</f>
        <v>709.5</v>
      </c>
      <c r="AH1402">
        <f>VLOOKUP($A1402,'Full dataset'!$A$4:$IE$190,2007+AH$1-$C1402,FALSE)</f>
        <v>5994.7</v>
      </c>
      <c r="AI1402">
        <f>VLOOKUP($A1402,'Full dataset'!$A$4:$IE$190,2007+AI$1-$C1402,FALSE)</f>
        <v>6764</v>
      </c>
      <c r="AJ1402" t="str">
        <f>VLOOKUP($A1402,'Full dataset'!$A$4:$IE$190,2007+AJ$1-$C1402,FALSE)</f>
        <v>.</v>
      </c>
      <c r="AK1402">
        <f>VLOOKUP($A1402,'Full dataset'!$A$4:$IE$190,2007+AK$1-$C1402,FALSE)</f>
        <v>5</v>
      </c>
      <c r="AL1402">
        <f>VLOOKUP($A1402,'Full dataset'!$A$4:$IE$190,2007+AL$1-$C1402,FALSE)</f>
        <v>45.6</v>
      </c>
      <c r="AM1402" t="str">
        <f>VLOOKUP($A1402,'Full dataset'!$A$4:$IE$190,2007+AM$1-$C1402,FALSE)</f>
        <v>.</v>
      </c>
      <c r="AN1402" t="str">
        <f>VLOOKUP($A1402,'Full dataset'!$A$4:$IE$190,2007+AN$1-$C1402,FALSE)</f>
        <v>.</v>
      </c>
      <c r="AO1402" t="str">
        <f>VLOOKUP($A1402,'Full dataset'!$A$4:$IE$190,2007+AO$1-$C1402,FALSE)</f>
        <v>.</v>
      </c>
      <c r="AP1402">
        <f>VLOOKUP($A1402,'Full dataset'!$A$4:$IE$190,2007+AP$1-$C1402,FALSE)</f>
        <v>8</v>
      </c>
      <c r="AQ1402">
        <f>VLOOKUP($A1402,'Full dataset'!$A$4:$IE$190,2007+AQ$1-$C1402,FALSE)</f>
        <v>4</v>
      </c>
      <c r="AR1402" t="str">
        <f>VLOOKUP($A1402,'Full dataset'!$A$4:$IE$190,2007+AR$1-$C1402,FALSE)</f>
        <v>.</v>
      </c>
      <c r="AS1402" t="str">
        <f>VLOOKUP($A1402,'Full dataset'!$A$4:$IE$190,2007+AS$1-$C1402,FALSE)</f>
        <v>.</v>
      </c>
      <c r="AT1402" t="s">
        <v>726</v>
      </c>
      <c r="AU1402">
        <f>VLOOKUP(A1402,'Full dataset'!$A$4:$II$190,$AU$1,FALSE)</f>
        <v>2011</v>
      </c>
      <c r="AV1402">
        <v>0</v>
      </c>
      <c r="AW1402">
        <f>VLOOKUP(A1402,'Full dataset'!$A$5:$IM$190,247,FALSE)</f>
        <v>1</v>
      </c>
      <c r="AX1402">
        <f>VLOOKUP(A1402,'Full dataset'!$A$4:$II$190,242,FALSE)</f>
        <v>9999</v>
      </c>
      <c r="AY1402">
        <f>VLOOKUP(A1402,'Full dataset'!$A$5:$IM$190,246,FALSE)</f>
        <v>1</v>
      </c>
      <c r="AZ1402">
        <v>9999</v>
      </c>
      <c r="BA1402">
        <f>MAX(VLOOKUP($A1402,'Full dataset'!$A$4:$IX$190,BA$1,FALSE),AW1402)</f>
        <v>1</v>
      </c>
      <c r="BB1402">
        <f>IF(VLOOKUP($A1402,'Full dataset'!$A$4:$IX$190,BB$1,FALSE)&gt;0,VLOOKUP($A1402,'Full dataset'!$A$4:$IX$190,BB$1,FALSE),AU1402)</f>
        <v>2011</v>
      </c>
      <c r="BC1402">
        <f>MAX(VLOOKUP($A1402,'Full dataset'!$A$4:$IX$190,BC$1,FALSE),AY1402)</f>
        <v>1</v>
      </c>
      <c r="BD1402">
        <f>MAX(VLOOKUP($A1402,'Full dataset'!$A$4:$IX$190,BD$1,FALSE),AX1402)</f>
        <v>9999</v>
      </c>
      <c r="BE1402">
        <f t="shared" si="129"/>
        <v>2011</v>
      </c>
      <c r="BF1402">
        <f t="shared" si="130"/>
        <v>0</v>
      </c>
      <c r="BG1402">
        <f t="shared" si="131"/>
        <v>0</v>
      </c>
      <c r="BH1402">
        <f t="shared" si="126"/>
        <v>0</v>
      </c>
      <c r="BI1402">
        <f t="shared" si="127"/>
        <v>0</v>
      </c>
      <c r="BO1402">
        <f>IF(BF1402=1,VLOOKUP($A1402,'Full dataset'!$A$4:$IE$190,2007+BO$1-$C1402,FALSE),0)</f>
        <v>0</v>
      </c>
      <c r="BP1402">
        <f>IF(BF1402=1,VLOOKUP($A1402,'Full dataset'!$A$4:$IE$190,2007+BP$1-$C1402,FALSE),0)</f>
        <v>0</v>
      </c>
      <c r="BQ1402">
        <f>IF(BF1402=1,VLOOKUP($A1402,'Full dataset'!$A$4:$IE$190,2007+BQ$1-$C1402,FALSE),0)</f>
        <v>0</v>
      </c>
      <c r="BR1402">
        <f>IF($BG1402=1,VLOOKUP($A1402,'Full dataset'!$A$4:$IE$190,BR$1-2007+$C1402,FALSE),0)</f>
        <v>0</v>
      </c>
      <c r="BS1402">
        <f>IF($BG1402=1,VLOOKUP($A1402,'Full dataset'!$A$4:$IE$190,BS$1-2007+$C1402,FALSE),0)</f>
        <v>0</v>
      </c>
      <c r="BT1402">
        <f>IF($BG1402=1,VLOOKUP($A1402,'Full dataset'!$A$4:$IE$190,BT$1-2007+$C1402,FALSE),0)</f>
        <v>0</v>
      </c>
      <c r="BU1402">
        <f>IF($BG1402=1,VLOOKUP($A1402,'Full dataset'!$A$4:$IE$190,BU$1-2007+$C1402,FALSE),0)</f>
        <v>0</v>
      </c>
      <c r="BV1402">
        <f>IF($BG1402=1,VLOOKUP($A1402,'Full dataset'!$A$4:$IE$190,BV$1-2007+$C1402,FALSE),0)</f>
        <v>0</v>
      </c>
      <c r="BW1402">
        <f>IF($BG1402=1,VLOOKUP($A1402,'Full dataset'!$A$4:$IE$190,BW$1-2007+$C1402,FALSE),0)</f>
        <v>0</v>
      </c>
      <c r="BX1402">
        <f>IF($BG1402=1,VLOOKUP($A1402,'Full dataset'!$A$4:$IE$190,BX$1-2007+$C1402,FALSE),0)</f>
        <v>0</v>
      </c>
    </row>
    <row r="1403" spans="1:76" x14ac:dyDescent="0.25">
      <c r="A1403">
        <v>99</v>
      </c>
      <c r="B1403" t="s">
        <v>143</v>
      </c>
      <c r="C1403">
        <v>2014</v>
      </c>
      <c r="D1403" t="s">
        <v>591</v>
      </c>
      <c r="E1403">
        <f t="shared" si="128"/>
        <v>1</v>
      </c>
      <c r="F1403">
        <v>1</v>
      </c>
      <c r="G1403">
        <v>34099</v>
      </c>
      <c r="H1403">
        <v>2.3503584229390682</v>
      </c>
      <c r="I1403">
        <v>10984</v>
      </c>
      <c r="J1403">
        <v>1</v>
      </c>
      <c r="K1403">
        <v>554</v>
      </c>
      <c r="L1403">
        <v>3.8185828508409153E-2</v>
      </c>
      <c r="M1403">
        <v>8606</v>
      </c>
      <c r="N1403">
        <v>2</v>
      </c>
      <c r="O1403">
        <v>8971</v>
      </c>
      <c r="P1403">
        <v>0.61834849738075548</v>
      </c>
      <c r="Q1403">
        <v>237</v>
      </c>
      <c r="R1403">
        <v>40513</v>
      </c>
      <c r="S1403">
        <v>7011</v>
      </c>
      <c r="T1403">
        <v>721110</v>
      </c>
      <c r="U1403">
        <v>0</v>
      </c>
      <c r="V1403" t="s">
        <v>726</v>
      </c>
      <c r="W1403" t="s">
        <v>726</v>
      </c>
      <c r="X1403" t="s">
        <v>726</v>
      </c>
      <c r="Y1403">
        <v>1</v>
      </c>
      <c r="Z1403">
        <v>1</v>
      </c>
      <c r="AA1403" t="s">
        <v>819</v>
      </c>
      <c r="AB1403">
        <v>244264</v>
      </c>
      <c r="AC1403">
        <f>VLOOKUP(A1403,'Full dataset'!$A$4:$IE$190,2033-C1403,FALSE)</f>
        <v>0</v>
      </c>
      <c r="AD1403" t="str">
        <f>VLOOKUP(A1403,'Full dataset'!$A$4:$IE$190,2041-C1403,FALSE)</f>
        <v>.</v>
      </c>
      <c r="AE1403">
        <f>VLOOKUP(A1403,'Full dataset'!$A$4:$IE$190,2050-C1403,FALSE)</f>
        <v>0</v>
      </c>
      <c r="AF1403">
        <v>0</v>
      </c>
      <c r="AG1403">
        <f>VLOOKUP($A1403,'Full dataset'!$A$4:$IE$190,2007+AG$1-$C1403,FALSE)</f>
        <v>391</v>
      </c>
      <c r="AH1403">
        <f>VLOOKUP($A1403,'Full dataset'!$A$4:$IE$190,2007+AH$1-$C1403,FALSE)</f>
        <v>2818</v>
      </c>
      <c r="AI1403">
        <f>VLOOKUP($A1403,'Full dataset'!$A$4:$IE$190,2007+AI$1-$C1403,FALSE)</f>
        <v>1858</v>
      </c>
      <c r="AJ1403" t="str">
        <f>VLOOKUP($A1403,'Full dataset'!$A$4:$IE$190,2007+AJ$1-$C1403,FALSE)</f>
        <v>.</v>
      </c>
      <c r="AK1403" t="str">
        <f>VLOOKUP($A1403,'Full dataset'!$A$4:$IE$190,2007+AK$1-$C1403,FALSE)</f>
        <v>.</v>
      </c>
      <c r="AL1403">
        <f>VLOOKUP($A1403,'Full dataset'!$A$4:$IE$190,2007+AL$1-$C1403,FALSE)</f>
        <v>30.89</v>
      </c>
      <c r="AM1403" t="str">
        <f>VLOOKUP($A1403,'Full dataset'!$A$4:$IE$190,2007+AM$1-$C1403,FALSE)</f>
        <v>.</v>
      </c>
      <c r="AN1403" t="str">
        <f>VLOOKUP($A1403,'Full dataset'!$A$4:$IE$190,2007+AN$1-$C1403,FALSE)</f>
        <v>.</v>
      </c>
      <c r="AO1403" t="str">
        <f>VLOOKUP($A1403,'Full dataset'!$A$4:$IE$190,2007+AO$1-$C1403,FALSE)</f>
        <v>.</v>
      </c>
      <c r="AP1403" t="str">
        <f>VLOOKUP($A1403,'Full dataset'!$A$4:$IE$190,2007+AP$1-$C1403,FALSE)</f>
        <v>.</v>
      </c>
      <c r="AQ1403" t="str">
        <f>VLOOKUP($A1403,'Full dataset'!$A$4:$IE$190,2007+AQ$1-$C1403,FALSE)</f>
        <v>.</v>
      </c>
      <c r="AR1403" t="str">
        <f>VLOOKUP($A1403,'Full dataset'!$A$4:$IE$190,2007+AR$1-$C1403,FALSE)</f>
        <v>.</v>
      </c>
      <c r="AS1403" t="str">
        <f>VLOOKUP($A1403,'Full dataset'!$A$4:$IE$190,2007+AS$1-$C1403,FALSE)</f>
        <v>.</v>
      </c>
      <c r="AT1403" t="s">
        <v>726</v>
      </c>
      <c r="AU1403">
        <f>VLOOKUP(A1403,'Full dataset'!$A$4:$II$190,$AU$1,FALSE)</f>
        <v>9999</v>
      </c>
      <c r="AV1403">
        <v>1</v>
      </c>
      <c r="AW1403">
        <f>VLOOKUP(A1403,'Full dataset'!$A$5:$IM$190,247,FALSE)</f>
        <v>0</v>
      </c>
      <c r="AX1403">
        <f>VLOOKUP(A1403,'Full dataset'!$A$4:$II$190,242,FALSE)</f>
        <v>2010</v>
      </c>
      <c r="AY1403">
        <f>VLOOKUP(A1403,'Full dataset'!$A$5:$IM$190,246,FALSE)</f>
        <v>1</v>
      </c>
      <c r="AZ1403">
        <v>9999</v>
      </c>
      <c r="BA1403">
        <f>MAX(VLOOKUP($A1403,'Full dataset'!$A$4:$IX$190,BA$1,FALSE),AW1403)</f>
        <v>0</v>
      </c>
      <c r="BB1403">
        <f>IF(VLOOKUP($A1403,'Full dataset'!$A$4:$IX$190,BB$1,FALSE)&gt;0,VLOOKUP($A1403,'Full dataset'!$A$4:$IX$190,BB$1,FALSE),AU1403)</f>
        <v>9999</v>
      </c>
      <c r="BC1403">
        <f>MAX(VLOOKUP($A1403,'Full dataset'!$A$4:$IX$190,BC$1,FALSE),AY1403)</f>
        <v>1</v>
      </c>
      <c r="BD1403">
        <f>MAX(VLOOKUP($A1403,'Full dataset'!$A$4:$IX$190,BD$1,FALSE),AX1403)</f>
        <v>2010</v>
      </c>
      <c r="BE1403">
        <f t="shared" si="129"/>
        <v>2010</v>
      </c>
      <c r="BF1403">
        <f t="shared" si="130"/>
        <v>0</v>
      </c>
      <c r="BG1403">
        <f t="shared" si="131"/>
        <v>0</v>
      </c>
      <c r="BH1403">
        <f t="shared" si="126"/>
        <v>0</v>
      </c>
      <c r="BI1403">
        <f t="shared" si="127"/>
        <v>0</v>
      </c>
      <c r="BO1403">
        <f>IF(BF1403=1,VLOOKUP($A1403,'Full dataset'!$A$4:$IE$190,2007+BO$1-$C1403,FALSE),0)</f>
        <v>0</v>
      </c>
      <c r="BP1403">
        <f>IF(BF1403=1,VLOOKUP($A1403,'Full dataset'!$A$4:$IE$190,2007+BP$1-$C1403,FALSE),0)</f>
        <v>0</v>
      </c>
      <c r="BQ1403">
        <f>IF(BF1403=1,VLOOKUP($A1403,'Full dataset'!$A$4:$IE$190,2007+BQ$1-$C1403,FALSE),0)</f>
        <v>0</v>
      </c>
      <c r="BR1403">
        <f>IF($BG1403=1,VLOOKUP($A1403,'Full dataset'!$A$4:$IE$190,BR$1-2007+$C1403,FALSE),0)</f>
        <v>0</v>
      </c>
      <c r="BS1403">
        <f>IF($BG1403=1,VLOOKUP($A1403,'Full dataset'!$A$4:$IE$190,BS$1-2007+$C1403,FALSE),0)</f>
        <v>0</v>
      </c>
      <c r="BT1403">
        <f>IF($BG1403=1,VLOOKUP($A1403,'Full dataset'!$A$4:$IE$190,BT$1-2007+$C1403,FALSE),0)</f>
        <v>0</v>
      </c>
      <c r="BU1403">
        <f>IF($BG1403=1,VLOOKUP($A1403,'Full dataset'!$A$4:$IE$190,BU$1-2007+$C1403,FALSE),0)</f>
        <v>0</v>
      </c>
      <c r="BV1403">
        <f>IF($BG1403=1,VLOOKUP($A1403,'Full dataset'!$A$4:$IE$190,BV$1-2007+$C1403,FALSE),0)</f>
        <v>0</v>
      </c>
      <c r="BW1403">
        <f>IF($BG1403=1,VLOOKUP($A1403,'Full dataset'!$A$4:$IE$190,BW$1-2007+$C1403,FALSE),0)</f>
        <v>0</v>
      </c>
      <c r="BX1403">
        <f>IF($BG1403=1,VLOOKUP($A1403,'Full dataset'!$A$4:$IE$190,BX$1-2007+$C1403,FALSE),0)</f>
        <v>0</v>
      </c>
    </row>
    <row r="1404" spans="1:76" x14ac:dyDescent="0.25">
      <c r="A1404">
        <v>100</v>
      </c>
      <c r="B1404" t="s">
        <v>144</v>
      </c>
      <c r="C1404">
        <v>2014</v>
      </c>
      <c r="D1404" t="s">
        <v>582</v>
      </c>
      <c r="E1404">
        <f t="shared" si="128"/>
        <v>0</v>
      </c>
      <c r="F1404">
        <v>0</v>
      </c>
      <c r="J1404">
        <v>0</v>
      </c>
      <c r="N1404">
        <v>0</v>
      </c>
      <c r="U1404">
        <v>1</v>
      </c>
      <c r="V1404">
        <v>3872</v>
      </c>
      <c r="W1404">
        <v>7380</v>
      </c>
      <c r="X1404">
        <v>9039</v>
      </c>
      <c r="Y1404">
        <v>1</v>
      </c>
      <c r="Z1404">
        <v>0</v>
      </c>
      <c r="AA1404" t="s">
        <v>820</v>
      </c>
      <c r="AB1404">
        <v>1333</v>
      </c>
      <c r="AC1404">
        <f>VLOOKUP(A1404,'Full dataset'!$A$4:$IE$190,2033-C1404,FALSE)</f>
        <v>0</v>
      </c>
      <c r="AD1404" t="str">
        <f>VLOOKUP(A1404,'Full dataset'!$A$4:$IE$190,2041-C1404,FALSE)</f>
        <v>.</v>
      </c>
      <c r="AE1404">
        <f>VLOOKUP(A1404,'Full dataset'!$A$4:$IE$190,2050-C1404,FALSE)</f>
        <v>0</v>
      </c>
      <c r="AF1404">
        <v>0</v>
      </c>
      <c r="AG1404" t="str">
        <f>VLOOKUP($A1404,'Full dataset'!$A$4:$IE$190,2007+AG$1-$C1404,FALSE)</f>
        <v>.</v>
      </c>
      <c r="AH1404" t="str">
        <f>VLOOKUP($A1404,'Full dataset'!$A$4:$IE$190,2007+AH$1-$C1404,FALSE)</f>
        <v>.</v>
      </c>
      <c r="AI1404" t="str">
        <f>VLOOKUP($A1404,'Full dataset'!$A$4:$IE$190,2007+AI$1-$C1404,FALSE)</f>
        <v>.</v>
      </c>
      <c r="AJ1404" t="str">
        <f>VLOOKUP($A1404,'Full dataset'!$A$4:$IE$190,2007+AJ$1-$C1404,FALSE)</f>
        <v>.</v>
      </c>
      <c r="AK1404" t="str">
        <f>VLOOKUP($A1404,'Full dataset'!$A$4:$IE$190,2007+AK$1-$C1404,FALSE)</f>
        <v>.</v>
      </c>
      <c r="AL1404">
        <f>VLOOKUP($A1404,'Full dataset'!$A$4:$IE$190,2007+AL$1-$C1404,FALSE)</f>
        <v>35.049999999999997</v>
      </c>
      <c r="AM1404" t="str">
        <f>VLOOKUP($A1404,'Full dataset'!$A$4:$IE$190,2007+AM$1-$C1404,FALSE)</f>
        <v>.</v>
      </c>
      <c r="AN1404" t="str">
        <f>VLOOKUP($A1404,'Full dataset'!$A$4:$IE$190,2007+AN$1-$C1404,FALSE)</f>
        <v>.</v>
      </c>
      <c r="AO1404" t="str">
        <f>VLOOKUP($A1404,'Full dataset'!$A$4:$IE$190,2007+AO$1-$C1404,FALSE)</f>
        <v>.</v>
      </c>
      <c r="AP1404" t="str">
        <f>VLOOKUP($A1404,'Full dataset'!$A$4:$IE$190,2007+AP$1-$C1404,FALSE)</f>
        <v>.</v>
      </c>
      <c r="AQ1404">
        <f>VLOOKUP($A1404,'Full dataset'!$A$4:$IE$190,2007+AQ$1-$C1404,FALSE)</f>
        <v>4</v>
      </c>
      <c r="AR1404">
        <f>VLOOKUP($A1404,'Full dataset'!$A$4:$IE$190,2007+AR$1-$C1404,FALSE)</f>
        <v>15</v>
      </c>
      <c r="AS1404" t="str">
        <f>VLOOKUP($A1404,'Full dataset'!$A$4:$IE$190,2007+AS$1-$C1404,FALSE)</f>
        <v>.</v>
      </c>
      <c r="AT1404" t="s">
        <v>726</v>
      </c>
      <c r="AU1404">
        <f>VLOOKUP(A1404,'Full dataset'!$A$4:$II$190,$AU$1,FALSE)</f>
        <v>2009</v>
      </c>
      <c r="AV1404">
        <v>0</v>
      </c>
      <c r="AW1404">
        <f>VLOOKUP(A1404,'Full dataset'!$A$5:$IM$190,247,FALSE)</f>
        <v>1</v>
      </c>
      <c r="AX1404">
        <f>VLOOKUP(A1404,'Full dataset'!$A$4:$II$190,242,FALSE)</f>
        <v>2012</v>
      </c>
      <c r="AY1404">
        <f>VLOOKUP(A1404,'Full dataset'!$A$5:$IM$190,246,FALSE)</f>
        <v>1</v>
      </c>
      <c r="AZ1404">
        <v>9999</v>
      </c>
      <c r="BA1404">
        <f>MAX(VLOOKUP($A1404,'Full dataset'!$A$4:$IX$190,BA$1,FALSE),AW1404)</f>
        <v>1</v>
      </c>
      <c r="BB1404">
        <f>IF(VLOOKUP($A1404,'Full dataset'!$A$4:$IX$190,BB$1,FALSE)&gt;0,VLOOKUP($A1404,'Full dataset'!$A$4:$IX$190,BB$1,FALSE),AU1404)</f>
        <v>2009</v>
      </c>
      <c r="BC1404">
        <f>MAX(VLOOKUP($A1404,'Full dataset'!$A$4:$IX$190,BC$1,FALSE),AY1404)</f>
        <v>1</v>
      </c>
      <c r="BD1404">
        <f>MAX(VLOOKUP($A1404,'Full dataset'!$A$4:$IX$190,BD$1,FALSE),AX1404)</f>
        <v>2012</v>
      </c>
      <c r="BE1404">
        <f t="shared" si="129"/>
        <v>2009</v>
      </c>
      <c r="BF1404">
        <f t="shared" si="130"/>
        <v>0</v>
      </c>
      <c r="BG1404">
        <f t="shared" si="131"/>
        <v>0</v>
      </c>
      <c r="BH1404">
        <f t="shared" si="126"/>
        <v>0</v>
      </c>
      <c r="BI1404">
        <f t="shared" si="127"/>
        <v>0</v>
      </c>
      <c r="BO1404">
        <f>IF(BF1404=1,VLOOKUP($A1404,'Full dataset'!$A$4:$IE$190,2007+BO$1-$C1404,FALSE),0)</f>
        <v>0</v>
      </c>
      <c r="BP1404">
        <f>IF(BF1404=1,VLOOKUP($A1404,'Full dataset'!$A$4:$IE$190,2007+BP$1-$C1404,FALSE),0)</f>
        <v>0</v>
      </c>
      <c r="BQ1404">
        <f>IF(BF1404=1,VLOOKUP($A1404,'Full dataset'!$A$4:$IE$190,2007+BQ$1-$C1404,FALSE),0)</f>
        <v>0</v>
      </c>
      <c r="BR1404">
        <f>IF($BG1404=1,VLOOKUP($A1404,'Full dataset'!$A$4:$IE$190,BR$1-2007+$C1404,FALSE),0)</f>
        <v>0</v>
      </c>
      <c r="BS1404">
        <f>IF($BG1404=1,VLOOKUP($A1404,'Full dataset'!$A$4:$IE$190,BS$1-2007+$C1404,FALSE),0)</f>
        <v>0</v>
      </c>
      <c r="BT1404">
        <f>IF($BG1404=1,VLOOKUP($A1404,'Full dataset'!$A$4:$IE$190,BT$1-2007+$C1404,FALSE),0)</f>
        <v>0</v>
      </c>
      <c r="BU1404">
        <f>IF($BG1404=1,VLOOKUP($A1404,'Full dataset'!$A$4:$IE$190,BU$1-2007+$C1404,FALSE),0)</f>
        <v>0</v>
      </c>
      <c r="BV1404">
        <f>IF($BG1404=1,VLOOKUP($A1404,'Full dataset'!$A$4:$IE$190,BV$1-2007+$C1404,FALSE),0)</f>
        <v>0</v>
      </c>
      <c r="BW1404">
        <f>IF($BG1404=1,VLOOKUP($A1404,'Full dataset'!$A$4:$IE$190,BW$1-2007+$C1404,FALSE),0)</f>
        <v>0</v>
      </c>
      <c r="BX1404">
        <f>IF($BG1404=1,VLOOKUP($A1404,'Full dataset'!$A$4:$IE$190,BX$1-2007+$C1404,FALSE),0)</f>
        <v>0</v>
      </c>
    </row>
    <row r="1405" spans="1:76" x14ac:dyDescent="0.25">
      <c r="A1405">
        <v>101</v>
      </c>
      <c r="B1405" t="s">
        <v>145</v>
      </c>
      <c r="C1405">
        <v>2014</v>
      </c>
      <c r="D1405" t="s">
        <v>582</v>
      </c>
      <c r="E1405">
        <f t="shared" si="128"/>
        <v>0</v>
      </c>
      <c r="F1405">
        <v>0</v>
      </c>
      <c r="J1405">
        <v>0</v>
      </c>
      <c r="N1405">
        <v>0</v>
      </c>
      <c r="U1405">
        <v>0</v>
      </c>
      <c r="V1405" t="s">
        <v>726</v>
      </c>
      <c r="W1405" t="s">
        <v>726</v>
      </c>
      <c r="X1405" t="s">
        <v>726</v>
      </c>
      <c r="Y1405">
        <v>1</v>
      </c>
      <c r="Z1405">
        <v>0</v>
      </c>
      <c r="AA1405" t="s">
        <v>821</v>
      </c>
      <c r="AB1405">
        <v>1147</v>
      </c>
      <c r="AC1405">
        <f>VLOOKUP(A1405,'Full dataset'!$A$4:$IE$190,2033-C1405,FALSE)</f>
        <v>0</v>
      </c>
      <c r="AD1405" t="str">
        <f>VLOOKUP(A1405,'Full dataset'!$A$4:$IE$190,2041-C1405,FALSE)</f>
        <v>.</v>
      </c>
      <c r="AE1405">
        <f>VLOOKUP(A1405,'Full dataset'!$A$4:$IE$190,2050-C1405,FALSE)</f>
        <v>0</v>
      </c>
      <c r="AF1405">
        <v>0</v>
      </c>
      <c r="AG1405" t="str">
        <f>VLOOKUP($A1405,'Full dataset'!$A$4:$IE$190,2007+AG$1-$C1405,FALSE)</f>
        <v>.</v>
      </c>
      <c r="AH1405" t="str">
        <f>VLOOKUP($A1405,'Full dataset'!$A$4:$IE$190,2007+AH$1-$C1405,FALSE)</f>
        <v>.</v>
      </c>
      <c r="AI1405" t="str">
        <f>VLOOKUP($A1405,'Full dataset'!$A$4:$IE$190,2007+AI$1-$C1405,FALSE)</f>
        <v>.</v>
      </c>
      <c r="AJ1405" t="str">
        <f>VLOOKUP($A1405,'Full dataset'!$A$4:$IE$190,2007+AJ$1-$C1405,FALSE)</f>
        <v>.</v>
      </c>
      <c r="AK1405" t="str">
        <f>VLOOKUP($A1405,'Full dataset'!$A$4:$IE$190,2007+AK$1-$C1405,FALSE)</f>
        <v>.</v>
      </c>
      <c r="AL1405">
        <f>VLOOKUP($A1405,'Full dataset'!$A$4:$IE$190,2007+AL$1-$C1405,FALSE)</f>
        <v>54.82</v>
      </c>
      <c r="AM1405" t="str">
        <f>VLOOKUP($A1405,'Full dataset'!$A$4:$IE$190,2007+AM$1-$C1405,FALSE)</f>
        <v>.</v>
      </c>
      <c r="AN1405" t="str">
        <f>VLOOKUP($A1405,'Full dataset'!$A$4:$IE$190,2007+AN$1-$C1405,FALSE)</f>
        <v>.</v>
      </c>
      <c r="AO1405" t="str">
        <f>VLOOKUP($A1405,'Full dataset'!$A$4:$IE$190,2007+AO$1-$C1405,FALSE)</f>
        <v>.</v>
      </c>
      <c r="AP1405" t="str">
        <f>VLOOKUP($A1405,'Full dataset'!$A$4:$IE$190,2007+AP$1-$C1405,FALSE)</f>
        <v>.</v>
      </c>
      <c r="AQ1405">
        <f>VLOOKUP($A1405,'Full dataset'!$A$4:$IE$190,2007+AQ$1-$C1405,FALSE)</f>
        <v>3</v>
      </c>
      <c r="AR1405">
        <f>VLOOKUP($A1405,'Full dataset'!$A$4:$IE$190,2007+AR$1-$C1405,FALSE)</f>
        <v>7</v>
      </c>
      <c r="AS1405" t="str">
        <f>VLOOKUP($A1405,'Full dataset'!$A$4:$IE$190,2007+AS$1-$C1405,FALSE)</f>
        <v>.</v>
      </c>
      <c r="AT1405" t="s">
        <v>726</v>
      </c>
      <c r="AU1405">
        <f>VLOOKUP(A1405,'Full dataset'!$A$4:$II$190,$AU$1,FALSE)</f>
        <v>9999</v>
      </c>
      <c r="AV1405">
        <v>0</v>
      </c>
      <c r="AW1405">
        <f>VLOOKUP(A1405,'Full dataset'!$A$5:$IM$190,247,FALSE)</f>
        <v>0</v>
      </c>
      <c r="AX1405">
        <f>VLOOKUP(A1405,'Full dataset'!$A$4:$II$190,242,FALSE)</f>
        <v>2012</v>
      </c>
      <c r="AY1405">
        <f>VLOOKUP(A1405,'Full dataset'!$A$5:$IM$190,246,FALSE)</f>
        <v>1</v>
      </c>
      <c r="AZ1405">
        <v>9999</v>
      </c>
      <c r="BA1405">
        <f>MAX(VLOOKUP($A1405,'Full dataset'!$A$4:$IX$190,BA$1,FALSE),AW1405)</f>
        <v>0</v>
      </c>
      <c r="BB1405">
        <f>IF(VLOOKUP($A1405,'Full dataset'!$A$4:$IX$190,BB$1,FALSE)&gt;0,VLOOKUP($A1405,'Full dataset'!$A$4:$IX$190,BB$1,FALSE),AU1405)</f>
        <v>9999</v>
      </c>
      <c r="BC1405">
        <f>MAX(VLOOKUP($A1405,'Full dataset'!$A$4:$IX$190,BC$1,FALSE),AY1405)</f>
        <v>1</v>
      </c>
      <c r="BD1405">
        <f>MAX(VLOOKUP($A1405,'Full dataset'!$A$4:$IX$190,BD$1,FALSE),AX1405)</f>
        <v>2012</v>
      </c>
      <c r="BE1405">
        <f t="shared" si="129"/>
        <v>2012</v>
      </c>
      <c r="BF1405">
        <f t="shared" si="130"/>
        <v>0</v>
      </c>
      <c r="BG1405">
        <f t="shared" si="131"/>
        <v>0</v>
      </c>
      <c r="BH1405">
        <f t="shared" si="126"/>
        <v>0</v>
      </c>
      <c r="BI1405">
        <f t="shared" si="127"/>
        <v>0</v>
      </c>
      <c r="BO1405">
        <f>IF(BF1405=1,VLOOKUP($A1405,'Full dataset'!$A$4:$IE$190,2007+BO$1-$C1405,FALSE),0)</f>
        <v>0</v>
      </c>
      <c r="BP1405">
        <f>IF(BF1405=1,VLOOKUP($A1405,'Full dataset'!$A$4:$IE$190,2007+BP$1-$C1405,FALSE),0)</f>
        <v>0</v>
      </c>
      <c r="BQ1405">
        <f>IF(BF1405=1,VLOOKUP($A1405,'Full dataset'!$A$4:$IE$190,2007+BQ$1-$C1405,FALSE),0)</f>
        <v>0</v>
      </c>
      <c r="BR1405">
        <f>IF($BG1405=1,VLOOKUP($A1405,'Full dataset'!$A$4:$IE$190,BR$1-2007+$C1405,FALSE),0)</f>
        <v>0</v>
      </c>
      <c r="BS1405">
        <f>IF($BG1405=1,VLOOKUP($A1405,'Full dataset'!$A$4:$IE$190,BS$1-2007+$C1405,FALSE),0)</f>
        <v>0</v>
      </c>
      <c r="BT1405">
        <f>IF($BG1405=1,VLOOKUP($A1405,'Full dataset'!$A$4:$IE$190,BT$1-2007+$C1405,FALSE),0)</f>
        <v>0</v>
      </c>
      <c r="BU1405">
        <f>IF($BG1405=1,VLOOKUP($A1405,'Full dataset'!$A$4:$IE$190,BU$1-2007+$C1405,FALSE),0)</f>
        <v>0</v>
      </c>
      <c r="BV1405">
        <f>IF($BG1405=1,VLOOKUP($A1405,'Full dataset'!$A$4:$IE$190,BV$1-2007+$C1405,FALSE),0)</f>
        <v>0</v>
      </c>
      <c r="BW1405">
        <f>IF($BG1405=1,VLOOKUP($A1405,'Full dataset'!$A$4:$IE$190,BW$1-2007+$C1405,FALSE),0)</f>
        <v>0</v>
      </c>
      <c r="BX1405">
        <f>IF($BG1405=1,VLOOKUP($A1405,'Full dataset'!$A$4:$IE$190,BX$1-2007+$C1405,FALSE),0)</f>
        <v>0</v>
      </c>
    </row>
    <row r="1406" spans="1:76" x14ac:dyDescent="0.25">
      <c r="A1406">
        <v>102</v>
      </c>
      <c r="B1406" t="s">
        <v>146</v>
      </c>
      <c r="C1406">
        <v>2014</v>
      </c>
      <c r="D1406" t="s">
        <v>582</v>
      </c>
      <c r="E1406">
        <f t="shared" si="128"/>
        <v>0</v>
      </c>
      <c r="F1406">
        <v>1</v>
      </c>
      <c r="G1406">
        <v>475</v>
      </c>
      <c r="H1406">
        <v>0.37728355837966643</v>
      </c>
      <c r="I1406">
        <v>245</v>
      </c>
      <c r="J1406">
        <v>0</v>
      </c>
      <c r="N1406">
        <v>0</v>
      </c>
      <c r="U1406">
        <v>0</v>
      </c>
      <c r="V1406" t="s">
        <v>726</v>
      </c>
      <c r="W1406" t="s">
        <v>726</v>
      </c>
      <c r="X1406" t="s">
        <v>726</v>
      </c>
      <c r="Y1406">
        <v>0</v>
      </c>
      <c r="Z1406" t="s">
        <v>726</v>
      </c>
      <c r="AA1406" t="s">
        <v>726</v>
      </c>
      <c r="AB1406" t="s">
        <v>726</v>
      </c>
      <c r="AC1406">
        <f>VLOOKUP(A1406,'Full dataset'!$A$4:$IE$190,2033-C1406,FALSE)</f>
        <v>0</v>
      </c>
      <c r="AD1406" t="str">
        <f>VLOOKUP(A1406,'Full dataset'!$A$4:$IE$190,2041-C1406,FALSE)</f>
        <v>.</v>
      </c>
      <c r="AE1406">
        <f>VLOOKUP(A1406,'Full dataset'!$A$4:$IE$190,2050-C1406,FALSE)</f>
        <v>0</v>
      </c>
      <c r="AF1406">
        <v>0</v>
      </c>
      <c r="AG1406" t="str">
        <f>VLOOKUP($A1406,'Full dataset'!$A$4:$IE$190,2007+AG$1-$C1406,FALSE)</f>
        <v>.</v>
      </c>
      <c r="AH1406" t="str">
        <f>VLOOKUP($A1406,'Full dataset'!$A$4:$IE$190,2007+AH$1-$C1406,FALSE)</f>
        <v>.</v>
      </c>
      <c r="AI1406" t="str">
        <f>VLOOKUP($A1406,'Full dataset'!$A$4:$IE$190,2007+AI$1-$C1406,FALSE)</f>
        <v>.</v>
      </c>
      <c r="AJ1406" t="str">
        <f>VLOOKUP($A1406,'Full dataset'!$A$4:$IE$190,2007+AJ$1-$C1406,FALSE)</f>
        <v>.</v>
      </c>
      <c r="AK1406" t="str">
        <f>VLOOKUP($A1406,'Full dataset'!$A$4:$IE$190,2007+AK$1-$C1406,FALSE)</f>
        <v>.</v>
      </c>
      <c r="AL1406">
        <f>VLOOKUP($A1406,'Full dataset'!$A$4:$IE$190,2007+AL$1-$C1406,FALSE)</f>
        <v>46.14</v>
      </c>
      <c r="AM1406" t="str">
        <f>VLOOKUP($A1406,'Full dataset'!$A$4:$IE$190,2007+AM$1-$C1406,FALSE)</f>
        <v>.</v>
      </c>
      <c r="AN1406" t="str">
        <f>VLOOKUP($A1406,'Full dataset'!$A$4:$IE$190,2007+AN$1-$C1406,FALSE)</f>
        <v>.</v>
      </c>
      <c r="AO1406" t="str">
        <f>VLOOKUP($A1406,'Full dataset'!$A$4:$IE$190,2007+AO$1-$C1406,FALSE)</f>
        <v>.</v>
      </c>
      <c r="AP1406" t="str">
        <f>VLOOKUP($A1406,'Full dataset'!$A$4:$IE$190,2007+AP$1-$C1406,FALSE)</f>
        <v>.</v>
      </c>
      <c r="AQ1406">
        <f>VLOOKUP($A1406,'Full dataset'!$A$4:$IE$190,2007+AQ$1-$C1406,FALSE)</f>
        <v>4</v>
      </c>
      <c r="AR1406">
        <f>VLOOKUP($A1406,'Full dataset'!$A$4:$IE$190,2007+AR$1-$C1406,FALSE)</f>
        <v>7</v>
      </c>
      <c r="AS1406" t="str">
        <f>VLOOKUP($A1406,'Full dataset'!$A$4:$IE$190,2007+AS$1-$C1406,FALSE)</f>
        <v>.</v>
      </c>
      <c r="AT1406" t="s">
        <v>726</v>
      </c>
      <c r="AU1406">
        <f>VLOOKUP(A1406,'Full dataset'!$A$4:$II$190,$AU$1,FALSE)</f>
        <v>9999</v>
      </c>
      <c r="AV1406">
        <v>0</v>
      </c>
      <c r="AW1406">
        <f>VLOOKUP(A1406,'Full dataset'!$A$5:$IM$190,247,FALSE)</f>
        <v>0</v>
      </c>
      <c r="AX1406">
        <f>VLOOKUP(A1406,'Full dataset'!$A$4:$II$190,242,FALSE)</f>
        <v>9999</v>
      </c>
      <c r="AY1406">
        <f>VLOOKUP(A1406,'Full dataset'!$A$5:$IM$190,246,FALSE)</f>
        <v>0</v>
      </c>
      <c r="AZ1406">
        <v>9999</v>
      </c>
      <c r="BA1406">
        <f>MAX(VLOOKUP($A1406,'Full dataset'!$A$4:$IX$190,BA$1,FALSE),AW1406)</f>
        <v>2</v>
      </c>
      <c r="BB1406">
        <f>IF(VLOOKUP($A1406,'Full dataset'!$A$4:$IX$190,BB$1,FALSE)&gt;0,VLOOKUP($A1406,'Full dataset'!$A$4:$IX$190,BB$1,FALSE),AU1406)</f>
        <v>2014</v>
      </c>
      <c r="BC1406">
        <f>MAX(VLOOKUP($A1406,'Full dataset'!$A$4:$IX$190,BC$1,FALSE),AY1406)</f>
        <v>0</v>
      </c>
      <c r="BD1406">
        <f>MAX(VLOOKUP($A1406,'Full dataset'!$A$4:$IX$190,BD$1,FALSE),AX1406)</f>
        <v>9999</v>
      </c>
      <c r="BE1406">
        <f t="shared" si="129"/>
        <v>2014</v>
      </c>
      <c r="BF1406">
        <f t="shared" si="130"/>
        <v>1</v>
      </c>
      <c r="BG1406">
        <f t="shared" si="131"/>
        <v>0</v>
      </c>
      <c r="BH1406">
        <f t="shared" si="126"/>
        <v>0</v>
      </c>
      <c r="BI1406">
        <f t="shared" si="127"/>
        <v>1</v>
      </c>
      <c r="BO1406">
        <f>IF(BF1406=1,VLOOKUP($A1406,'Full dataset'!$A$4:$IE$190,2007+BO$1-$C1406,FALSE),0)</f>
        <v>0</v>
      </c>
      <c r="BP1406">
        <f>IF(BF1406=1,VLOOKUP($A1406,'Full dataset'!$A$4:$IE$190,2007+BP$1-$C1406,FALSE),0)</f>
        <v>0</v>
      </c>
      <c r="BQ1406">
        <f>IF(BF1406=1,VLOOKUP($A1406,'Full dataset'!$A$4:$IE$190,2007+BQ$1-$C1406,FALSE),0)</f>
        <v>0</v>
      </c>
      <c r="BR1406">
        <f>IF($BG1406=1,VLOOKUP($A1406,'Full dataset'!$A$4:$IE$190,BR$1-2007+$C1406,FALSE),0)</f>
        <v>0</v>
      </c>
      <c r="BS1406">
        <f>IF($BG1406=1,VLOOKUP($A1406,'Full dataset'!$A$4:$IE$190,BS$1-2007+$C1406,FALSE),0)</f>
        <v>0</v>
      </c>
      <c r="BT1406">
        <f>IF($BG1406=1,VLOOKUP($A1406,'Full dataset'!$A$4:$IE$190,BT$1-2007+$C1406,FALSE),0)</f>
        <v>0</v>
      </c>
      <c r="BU1406">
        <f>IF($BG1406=1,VLOOKUP($A1406,'Full dataset'!$A$4:$IE$190,BU$1-2007+$C1406,FALSE),0)</f>
        <v>0</v>
      </c>
      <c r="BV1406">
        <f>IF($BG1406=1,VLOOKUP($A1406,'Full dataset'!$A$4:$IE$190,BV$1-2007+$C1406,FALSE),0)</f>
        <v>0</v>
      </c>
      <c r="BW1406">
        <f>IF($BG1406=1,VLOOKUP($A1406,'Full dataset'!$A$4:$IE$190,BW$1-2007+$C1406,FALSE),0)</f>
        <v>0</v>
      </c>
      <c r="BX1406">
        <f>IF($BG1406=1,VLOOKUP($A1406,'Full dataset'!$A$4:$IE$190,BX$1-2007+$C1406,FALSE),0)</f>
        <v>0</v>
      </c>
    </row>
    <row r="1407" spans="1:76" x14ac:dyDescent="0.25">
      <c r="A1407">
        <v>103</v>
      </c>
      <c r="B1407" t="s">
        <v>147</v>
      </c>
      <c r="C1407">
        <v>2014</v>
      </c>
      <c r="D1407" t="s">
        <v>582</v>
      </c>
      <c r="E1407">
        <f t="shared" si="128"/>
        <v>0</v>
      </c>
      <c r="F1407">
        <v>1</v>
      </c>
      <c r="G1407">
        <v>22615</v>
      </c>
      <c r="H1407">
        <v>1.8180721922984162</v>
      </c>
      <c r="I1407">
        <v>6121</v>
      </c>
      <c r="J1407">
        <v>1</v>
      </c>
      <c r="K1407">
        <v>3157</v>
      </c>
      <c r="L1407">
        <v>0.25379853685987619</v>
      </c>
      <c r="M1407">
        <v>833</v>
      </c>
      <c r="N1407">
        <v>2</v>
      </c>
      <c r="O1407">
        <v>6026</v>
      </c>
      <c r="P1407">
        <v>0.48444408714526893</v>
      </c>
      <c r="Q1407">
        <v>55</v>
      </c>
      <c r="R1407">
        <v>40118</v>
      </c>
      <c r="U1407">
        <v>1</v>
      </c>
      <c r="V1407">
        <v>1833</v>
      </c>
      <c r="W1407">
        <v>218260</v>
      </c>
      <c r="X1407">
        <v>49327</v>
      </c>
      <c r="Y1407">
        <v>1</v>
      </c>
      <c r="Z1407">
        <v>1</v>
      </c>
      <c r="AA1407" t="s">
        <v>822</v>
      </c>
      <c r="AB1407">
        <v>313344</v>
      </c>
      <c r="AC1407">
        <f>VLOOKUP(A1407,'Full dataset'!$A$4:$IE$190,2033-C1407,FALSE)</f>
        <v>1</v>
      </c>
      <c r="AD1407">
        <f>VLOOKUP(A1407,'Full dataset'!$A$4:$IE$190,2041-C1407,FALSE)</f>
        <v>13071</v>
      </c>
      <c r="AE1407">
        <f>VLOOKUP(A1407,'Full dataset'!$A$4:$IE$190,2050-C1407,FALSE)</f>
        <v>0</v>
      </c>
      <c r="AF1407">
        <v>0.5</v>
      </c>
      <c r="AG1407" t="str">
        <f>VLOOKUP($A1407,'Full dataset'!$A$4:$IE$190,2007+AG$1-$C1407,FALSE)</f>
        <v>.</v>
      </c>
      <c r="AH1407" t="str">
        <f>VLOOKUP($A1407,'Full dataset'!$A$4:$IE$190,2007+AH$1-$C1407,FALSE)</f>
        <v>.</v>
      </c>
      <c r="AI1407">
        <f>VLOOKUP($A1407,'Full dataset'!$A$4:$IE$190,2007+AI$1-$C1407,FALSE)</f>
        <v>4300</v>
      </c>
      <c r="AJ1407">
        <f>VLOOKUP($A1407,'Full dataset'!$A$4:$IE$190,2007+AJ$1-$C1407,FALSE)</f>
        <v>264</v>
      </c>
      <c r="AK1407">
        <f>VLOOKUP($A1407,'Full dataset'!$A$4:$IE$190,2007+AK$1-$C1407,FALSE)</f>
        <v>3</v>
      </c>
      <c r="AL1407" t="str">
        <f>VLOOKUP($A1407,'Full dataset'!$A$4:$IE$190,2007+AL$1-$C1407,FALSE)</f>
        <v>.</v>
      </c>
      <c r="AM1407">
        <f>VLOOKUP($A1407,'Full dataset'!$A$4:$IE$190,2007+AM$1-$C1407,FALSE)</f>
        <v>969</v>
      </c>
      <c r="AN1407">
        <f>VLOOKUP($A1407,'Full dataset'!$A$4:$IE$190,2007+AN$1-$C1407,FALSE)</f>
        <v>105103</v>
      </c>
      <c r="AO1407">
        <f>VLOOKUP($A1407,'Full dataset'!$A$4:$IE$190,2007+AO$1-$C1407,FALSE)</f>
        <v>15</v>
      </c>
      <c r="AP1407">
        <f>VLOOKUP($A1407,'Full dataset'!$A$4:$IE$190,2007+AP$1-$C1407,FALSE)</f>
        <v>9</v>
      </c>
      <c r="AQ1407">
        <f>VLOOKUP($A1407,'Full dataset'!$A$4:$IE$190,2007+AQ$1-$C1407,FALSE)</f>
        <v>24</v>
      </c>
      <c r="AR1407">
        <f>VLOOKUP($A1407,'Full dataset'!$A$4:$IE$190,2007+AR$1-$C1407,FALSE)</f>
        <v>20</v>
      </c>
      <c r="AS1407">
        <f>VLOOKUP($A1407,'Full dataset'!$A$4:$IE$190,2007+AS$1-$C1407,FALSE)</f>
        <v>31</v>
      </c>
      <c r="AT1407" t="s">
        <v>726</v>
      </c>
      <c r="AU1407">
        <f>VLOOKUP(A1407,'Full dataset'!$A$4:$II$190,$AU$1,FALSE)</f>
        <v>2008</v>
      </c>
      <c r="AV1407">
        <v>1</v>
      </c>
      <c r="AW1407">
        <f>VLOOKUP(A1407,'Full dataset'!$A$5:$IM$190,247,FALSE)</f>
        <v>1</v>
      </c>
      <c r="AX1407">
        <f>VLOOKUP(A1407,'Full dataset'!$A$4:$II$190,242,FALSE)</f>
        <v>2008</v>
      </c>
      <c r="AY1407">
        <f>VLOOKUP(A1407,'Full dataset'!$A$5:$IM$190,246,FALSE)</f>
        <v>1</v>
      </c>
      <c r="AZ1407">
        <v>9999</v>
      </c>
      <c r="BA1407">
        <f>MAX(VLOOKUP($A1407,'Full dataset'!$A$4:$IX$190,BA$1,FALSE),AW1407)</f>
        <v>2</v>
      </c>
      <c r="BB1407">
        <f>IF(VLOOKUP($A1407,'Full dataset'!$A$4:$IX$190,BB$1,FALSE)&gt;0,VLOOKUP($A1407,'Full dataset'!$A$4:$IX$190,BB$1,FALSE),AU1407)</f>
        <v>2009</v>
      </c>
      <c r="BC1407">
        <f>MAX(VLOOKUP($A1407,'Full dataset'!$A$4:$IX$190,BC$1,FALSE),AY1407)</f>
        <v>2</v>
      </c>
      <c r="BD1407">
        <f>MAX(VLOOKUP($A1407,'Full dataset'!$A$4:$IX$190,BD$1,FALSE),AX1407)</f>
        <v>2008</v>
      </c>
      <c r="BE1407">
        <f t="shared" si="129"/>
        <v>2008</v>
      </c>
      <c r="BF1407">
        <f t="shared" si="130"/>
        <v>1</v>
      </c>
      <c r="BG1407">
        <f t="shared" si="131"/>
        <v>1</v>
      </c>
      <c r="BH1407">
        <f t="shared" si="126"/>
        <v>0</v>
      </c>
      <c r="BI1407">
        <f t="shared" si="127"/>
        <v>1</v>
      </c>
      <c r="BO1407">
        <f>IF(BF1407=1,VLOOKUP($A1407,'Full dataset'!$A$4:$IE$190,2007+BO$1-$C1407,FALSE),0)</f>
        <v>0</v>
      </c>
      <c r="BP1407">
        <f>IF(BF1407=1,VLOOKUP($A1407,'Full dataset'!$A$4:$IE$190,2007+BP$1-$C1407,FALSE),0)</f>
        <v>0</v>
      </c>
      <c r="BQ1407">
        <f>IF(BF1407=1,VLOOKUP($A1407,'Full dataset'!$A$4:$IE$190,2007+BQ$1-$C1407,FALSE),0)</f>
        <v>0</v>
      </c>
      <c r="BR1407">
        <f>IF($BG1407=1,VLOOKUP($A1407,'Full dataset'!$A$4:$IE$190,BR$1-2007+$C1407,FALSE),0)</f>
        <v>418</v>
      </c>
      <c r="BS1407">
        <f>IF($BG1407=1,VLOOKUP($A1407,'Full dataset'!$A$4:$IE$190,BS$1-2007+$C1407,FALSE),0)</f>
        <v>4937</v>
      </c>
      <c r="BT1407">
        <f>IF($BG1407=1,VLOOKUP($A1407,'Full dataset'!$A$4:$IE$190,BT$1-2007+$C1407,FALSE),0)</f>
        <v>205806</v>
      </c>
      <c r="BU1407">
        <f>IF($BG1407=1,VLOOKUP($A1407,'Full dataset'!$A$4:$IE$190,BU$1-2007+$C1407,FALSE),0)</f>
        <v>16460</v>
      </c>
      <c r="BV1407">
        <f>IF($BG1407=1,VLOOKUP($A1407,'Full dataset'!$A$4:$IE$190,BV$1-2007+$C1407,FALSE),0)</f>
        <v>141</v>
      </c>
      <c r="BW1407">
        <f>IF($BG1407=1,VLOOKUP($A1407,'Full dataset'!$A$4:$IE$190,BW$1-2007+$C1407,FALSE),0)</f>
        <v>1090</v>
      </c>
      <c r="BX1407">
        <f>IF($BG1407=1,VLOOKUP($A1407,'Full dataset'!$A$4:$IE$190,BX$1-2007+$C1407,FALSE),0)</f>
        <v>675</v>
      </c>
    </row>
    <row r="1408" spans="1:76" x14ac:dyDescent="0.25">
      <c r="A1408">
        <v>104</v>
      </c>
      <c r="B1408" t="s">
        <v>148</v>
      </c>
      <c r="C1408">
        <v>2014</v>
      </c>
      <c r="D1408" t="s">
        <v>582</v>
      </c>
      <c r="E1408">
        <f t="shared" si="128"/>
        <v>0</v>
      </c>
      <c r="F1408">
        <v>1</v>
      </c>
      <c r="G1408">
        <v>13347</v>
      </c>
      <c r="H1408">
        <v>4.0323262839879153</v>
      </c>
      <c r="I1408">
        <v>3532</v>
      </c>
      <c r="J1408">
        <v>0</v>
      </c>
      <c r="N1408">
        <v>0</v>
      </c>
      <c r="U1408">
        <v>1</v>
      </c>
      <c r="V1408">
        <v>364</v>
      </c>
      <c r="W1408">
        <v>16537</v>
      </c>
      <c r="X1408">
        <v>17142</v>
      </c>
      <c r="Y1408">
        <v>1</v>
      </c>
      <c r="Z1408">
        <v>1</v>
      </c>
      <c r="AA1408" t="s">
        <v>823</v>
      </c>
      <c r="AB1408">
        <v>122630</v>
      </c>
      <c r="AC1408">
        <f>VLOOKUP(A1408,'Full dataset'!$A$4:$IE$190,2033-C1408,FALSE)</f>
        <v>0</v>
      </c>
      <c r="AD1408" t="str">
        <f>VLOOKUP(A1408,'Full dataset'!$A$4:$IE$190,2041-C1408,FALSE)</f>
        <v>.</v>
      </c>
      <c r="AE1408">
        <f>VLOOKUP(A1408,'Full dataset'!$A$4:$IE$190,2050-C1408,FALSE)</f>
        <v>0</v>
      </c>
      <c r="AF1408">
        <v>0</v>
      </c>
      <c r="AG1408" t="str">
        <f>VLOOKUP($A1408,'Full dataset'!$A$4:$IE$190,2007+AG$1-$C1408,FALSE)</f>
        <v>.</v>
      </c>
      <c r="AH1408" t="str">
        <f>VLOOKUP($A1408,'Full dataset'!$A$4:$IE$190,2007+AH$1-$C1408,FALSE)</f>
        <v>.</v>
      </c>
      <c r="AI1408" t="str">
        <f>VLOOKUP($A1408,'Full dataset'!$A$4:$IE$190,2007+AI$1-$C1408,FALSE)</f>
        <v>.</v>
      </c>
      <c r="AJ1408" t="str">
        <f>VLOOKUP($A1408,'Full dataset'!$A$4:$IE$190,2007+AJ$1-$C1408,FALSE)</f>
        <v>.</v>
      </c>
      <c r="AK1408" t="str">
        <f>VLOOKUP($A1408,'Full dataset'!$A$4:$IE$190,2007+AK$1-$C1408,FALSE)</f>
        <v>.</v>
      </c>
      <c r="AL1408">
        <f>VLOOKUP($A1408,'Full dataset'!$A$4:$IE$190,2007+AL$1-$C1408,FALSE)</f>
        <v>808</v>
      </c>
      <c r="AM1408" t="str">
        <f>VLOOKUP($A1408,'Full dataset'!$A$4:$IE$190,2007+AM$1-$C1408,FALSE)</f>
        <v>.</v>
      </c>
      <c r="AN1408" t="str">
        <f>VLOOKUP($A1408,'Full dataset'!$A$4:$IE$190,2007+AN$1-$C1408,FALSE)</f>
        <v>.</v>
      </c>
      <c r="AO1408" t="str">
        <f>VLOOKUP($A1408,'Full dataset'!$A$4:$IE$190,2007+AO$1-$C1408,FALSE)</f>
        <v>.</v>
      </c>
      <c r="AP1408" t="str">
        <f>VLOOKUP($A1408,'Full dataset'!$A$4:$IE$190,2007+AP$1-$C1408,FALSE)</f>
        <v>.</v>
      </c>
      <c r="AQ1408">
        <f>VLOOKUP($A1408,'Full dataset'!$A$4:$IE$190,2007+AQ$1-$C1408,FALSE)</f>
        <v>2</v>
      </c>
      <c r="AR1408">
        <f>VLOOKUP($A1408,'Full dataset'!$A$4:$IE$190,2007+AR$1-$C1408,FALSE)</f>
        <v>2</v>
      </c>
      <c r="AS1408" t="str">
        <f>VLOOKUP($A1408,'Full dataset'!$A$4:$IE$190,2007+AS$1-$C1408,FALSE)</f>
        <v>.</v>
      </c>
      <c r="AT1408" t="s">
        <v>726</v>
      </c>
      <c r="AU1408">
        <f>VLOOKUP(A1408,'Full dataset'!$A$4:$II$190,$AU$1,FALSE)</f>
        <v>2011</v>
      </c>
      <c r="AV1408">
        <v>0</v>
      </c>
      <c r="AW1408">
        <f>VLOOKUP(A1408,'Full dataset'!$A$5:$IM$190,247,FALSE)</f>
        <v>1</v>
      </c>
      <c r="AX1408">
        <f>VLOOKUP(A1408,'Full dataset'!$A$4:$II$190,242,FALSE)</f>
        <v>9999</v>
      </c>
      <c r="AY1408">
        <f>VLOOKUP(A1408,'Full dataset'!$A$5:$IM$190,246,FALSE)</f>
        <v>1</v>
      </c>
      <c r="AZ1408">
        <v>9999</v>
      </c>
      <c r="BA1408">
        <f>MAX(VLOOKUP($A1408,'Full dataset'!$A$4:$IX$190,BA$1,FALSE),AW1408)</f>
        <v>2</v>
      </c>
      <c r="BB1408">
        <f>IF(VLOOKUP($A1408,'Full dataset'!$A$4:$IX$190,BB$1,FALSE)&gt;0,VLOOKUP($A1408,'Full dataset'!$A$4:$IX$190,BB$1,FALSE),AU1408)</f>
        <v>2011</v>
      </c>
      <c r="BC1408">
        <f>MAX(VLOOKUP($A1408,'Full dataset'!$A$4:$IX$190,BC$1,FALSE),AY1408)</f>
        <v>1</v>
      </c>
      <c r="BD1408">
        <f>MAX(VLOOKUP($A1408,'Full dataset'!$A$4:$IX$190,BD$1,FALSE),AX1408)</f>
        <v>9999</v>
      </c>
      <c r="BE1408">
        <f t="shared" si="129"/>
        <v>2011</v>
      </c>
      <c r="BF1408">
        <f t="shared" si="130"/>
        <v>1</v>
      </c>
      <c r="BG1408">
        <f t="shared" si="131"/>
        <v>0</v>
      </c>
      <c r="BH1408">
        <f t="shared" si="126"/>
        <v>0</v>
      </c>
      <c r="BI1408">
        <f t="shared" si="127"/>
        <v>1</v>
      </c>
      <c r="BO1408">
        <f>IF(BF1408=1,VLOOKUP($A1408,'Full dataset'!$A$4:$IE$190,2007+BO$1-$C1408,FALSE),0)</f>
        <v>298</v>
      </c>
      <c r="BP1408">
        <f>IF(BF1408=1,VLOOKUP($A1408,'Full dataset'!$A$4:$IE$190,2007+BP$1-$C1408,FALSE),0)</f>
        <v>165</v>
      </c>
      <c r="BQ1408">
        <f>IF(BF1408=1,VLOOKUP($A1408,'Full dataset'!$A$4:$IE$190,2007+BQ$1-$C1408,FALSE),0)</f>
        <v>202</v>
      </c>
      <c r="BR1408">
        <f>IF($BG1408=1,VLOOKUP($A1408,'Full dataset'!$A$4:$IE$190,BR$1-2007+$C1408,FALSE),0)</f>
        <v>0</v>
      </c>
      <c r="BS1408">
        <f>IF($BG1408=1,VLOOKUP($A1408,'Full dataset'!$A$4:$IE$190,BS$1-2007+$C1408,FALSE),0)</f>
        <v>0</v>
      </c>
      <c r="BT1408">
        <f>IF($BG1408=1,VLOOKUP($A1408,'Full dataset'!$A$4:$IE$190,BT$1-2007+$C1408,FALSE),0)</f>
        <v>0</v>
      </c>
      <c r="BU1408">
        <f>IF($BG1408=1,VLOOKUP($A1408,'Full dataset'!$A$4:$IE$190,BU$1-2007+$C1408,FALSE),0)</f>
        <v>0</v>
      </c>
      <c r="BV1408">
        <f>IF($BG1408=1,VLOOKUP($A1408,'Full dataset'!$A$4:$IE$190,BV$1-2007+$C1408,FALSE),0)</f>
        <v>0</v>
      </c>
      <c r="BW1408">
        <f>IF($BG1408=1,VLOOKUP($A1408,'Full dataset'!$A$4:$IE$190,BW$1-2007+$C1408,FALSE),0)</f>
        <v>0</v>
      </c>
      <c r="BX1408">
        <f>IF($BG1408=1,VLOOKUP($A1408,'Full dataset'!$A$4:$IE$190,BX$1-2007+$C1408,FALSE),0)</f>
        <v>0</v>
      </c>
    </row>
    <row r="1409" spans="1:76" x14ac:dyDescent="0.25">
      <c r="A1409">
        <v>105</v>
      </c>
      <c r="B1409" t="s">
        <v>149</v>
      </c>
      <c r="C1409">
        <v>2014</v>
      </c>
      <c r="D1409" t="s">
        <v>582</v>
      </c>
      <c r="E1409">
        <f t="shared" si="128"/>
        <v>0</v>
      </c>
      <c r="F1409">
        <v>0</v>
      </c>
      <c r="J1409">
        <v>0</v>
      </c>
      <c r="N1409">
        <v>0</v>
      </c>
      <c r="U1409">
        <v>1</v>
      </c>
      <c r="V1409">
        <v>59</v>
      </c>
      <c r="W1409">
        <v>12892</v>
      </c>
      <c r="X1409">
        <v>1793</v>
      </c>
      <c r="Y1409">
        <v>1</v>
      </c>
      <c r="Z1409">
        <v>0</v>
      </c>
      <c r="AA1409" t="s">
        <v>824</v>
      </c>
      <c r="AB1409">
        <v>5135</v>
      </c>
      <c r="AC1409">
        <f>VLOOKUP(A1409,'Full dataset'!$A$4:$IE$190,2033-C1409,FALSE)</f>
        <v>0</v>
      </c>
      <c r="AD1409" t="str">
        <f>VLOOKUP(A1409,'Full dataset'!$A$4:$IE$190,2041-C1409,FALSE)</f>
        <v>.</v>
      </c>
      <c r="AE1409">
        <f>VLOOKUP(A1409,'Full dataset'!$A$4:$IE$190,2050-C1409,FALSE)</f>
        <v>0</v>
      </c>
      <c r="AF1409">
        <v>0</v>
      </c>
      <c r="AG1409" t="str">
        <f>VLOOKUP($A1409,'Full dataset'!$A$4:$IE$190,2007+AG$1-$C1409,FALSE)</f>
        <v>.</v>
      </c>
      <c r="AH1409" t="str">
        <f>VLOOKUP($A1409,'Full dataset'!$A$4:$IE$190,2007+AH$1-$C1409,FALSE)</f>
        <v>.</v>
      </c>
      <c r="AI1409" t="str">
        <f>VLOOKUP($A1409,'Full dataset'!$A$4:$IE$190,2007+AI$1-$C1409,FALSE)</f>
        <v>.</v>
      </c>
      <c r="AJ1409" t="str">
        <f>VLOOKUP($A1409,'Full dataset'!$A$4:$IE$190,2007+AJ$1-$C1409,FALSE)</f>
        <v>.</v>
      </c>
      <c r="AK1409" t="str">
        <f>VLOOKUP($A1409,'Full dataset'!$A$4:$IE$190,2007+AK$1-$C1409,FALSE)</f>
        <v>.</v>
      </c>
      <c r="AL1409">
        <f>VLOOKUP($A1409,'Full dataset'!$A$4:$IE$190,2007+AL$1-$C1409,FALSE)</f>
        <v>42.42</v>
      </c>
      <c r="AM1409" t="str">
        <f>VLOOKUP($A1409,'Full dataset'!$A$4:$IE$190,2007+AM$1-$C1409,FALSE)</f>
        <v>.</v>
      </c>
      <c r="AN1409" t="str">
        <f>VLOOKUP($A1409,'Full dataset'!$A$4:$IE$190,2007+AN$1-$C1409,FALSE)</f>
        <v>.</v>
      </c>
      <c r="AO1409" t="str">
        <f>VLOOKUP($A1409,'Full dataset'!$A$4:$IE$190,2007+AO$1-$C1409,FALSE)</f>
        <v>.</v>
      </c>
      <c r="AP1409" t="str">
        <f>VLOOKUP($A1409,'Full dataset'!$A$4:$IE$190,2007+AP$1-$C1409,FALSE)</f>
        <v>.</v>
      </c>
      <c r="AQ1409">
        <f>VLOOKUP($A1409,'Full dataset'!$A$4:$IE$190,2007+AQ$1-$C1409,FALSE)</f>
        <v>7</v>
      </c>
      <c r="AR1409">
        <f>VLOOKUP($A1409,'Full dataset'!$A$4:$IE$190,2007+AR$1-$C1409,FALSE)</f>
        <v>8</v>
      </c>
      <c r="AS1409" t="str">
        <f>VLOOKUP($A1409,'Full dataset'!$A$4:$IE$190,2007+AS$1-$C1409,FALSE)</f>
        <v>.</v>
      </c>
      <c r="AT1409" t="s">
        <v>726</v>
      </c>
      <c r="AU1409">
        <f>VLOOKUP(A1409,'Full dataset'!$A$4:$II$190,$AU$1,FALSE)</f>
        <v>2008</v>
      </c>
      <c r="AV1409">
        <v>0</v>
      </c>
      <c r="AW1409">
        <f>VLOOKUP(A1409,'Full dataset'!$A$5:$IM$190,247,FALSE)</f>
        <v>1</v>
      </c>
      <c r="AX1409">
        <f>VLOOKUP(A1409,'Full dataset'!$A$4:$II$190,242,FALSE)</f>
        <v>2008</v>
      </c>
      <c r="AY1409">
        <f>VLOOKUP(A1409,'Full dataset'!$A$5:$IM$190,246,FALSE)</f>
        <v>1</v>
      </c>
      <c r="AZ1409">
        <v>9999</v>
      </c>
      <c r="BA1409">
        <f>MAX(VLOOKUP($A1409,'Full dataset'!$A$4:$IX$190,BA$1,FALSE),AW1409)</f>
        <v>1</v>
      </c>
      <c r="BB1409">
        <f>IF(VLOOKUP($A1409,'Full dataset'!$A$4:$IX$190,BB$1,FALSE)&gt;0,VLOOKUP($A1409,'Full dataset'!$A$4:$IX$190,BB$1,FALSE),AU1409)</f>
        <v>2008</v>
      </c>
      <c r="BC1409">
        <f>MAX(VLOOKUP($A1409,'Full dataset'!$A$4:$IX$190,BC$1,FALSE),AY1409)</f>
        <v>1</v>
      </c>
      <c r="BD1409">
        <f>MAX(VLOOKUP($A1409,'Full dataset'!$A$4:$IX$190,BD$1,FALSE),AX1409)</f>
        <v>2008</v>
      </c>
      <c r="BE1409">
        <f t="shared" si="129"/>
        <v>2008</v>
      </c>
      <c r="BF1409">
        <f t="shared" si="130"/>
        <v>0</v>
      </c>
      <c r="BG1409">
        <f t="shared" si="131"/>
        <v>0</v>
      </c>
      <c r="BH1409">
        <f t="shared" si="126"/>
        <v>0</v>
      </c>
      <c r="BI1409">
        <f t="shared" si="127"/>
        <v>0</v>
      </c>
      <c r="BO1409">
        <f>IF(BF1409=1,VLOOKUP($A1409,'Full dataset'!$A$4:$IE$190,2007+BO$1-$C1409,FALSE),0)</f>
        <v>0</v>
      </c>
      <c r="BP1409">
        <f>IF(BF1409=1,VLOOKUP($A1409,'Full dataset'!$A$4:$IE$190,2007+BP$1-$C1409,FALSE),0)</f>
        <v>0</v>
      </c>
      <c r="BQ1409">
        <f>IF(BF1409=1,VLOOKUP($A1409,'Full dataset'!$A$4:$IE$190,2007+BQ$1-$C1409,FALSE),0)</f>
        <v>0</v>
      </c>
      <c r="BR1409">
        <f>IF($BG1409=1,VLOOKUP($A1409,'Full dataset'!$A$4:$IE$190,BR$1-2007+$C1409,FALSE),0)</f>
        <v>0</v>
      </c>
      <c r="BS1409">
        <f>IF($BG1409=1,VLOOKUP($A1409,'Full dataset'!$A$4:$IE$190,BS$1-2007+$C1409,FALSE),0)</f>
        <v>0</v>
      </c>
      <c r="BT1409">
        <f>IF($BG1409=1,VLOOKUP($A1409,'Full dataset'!$A$4:$IE$190,BT$1-2007+$C1409,FALSE),0)</f>
        <v>0</v>
      </c>
      <c r="BU1409">
        <f>IF($BG1409=1,VLOOKUP($A1409,'Full dataset'!$A$4:$IE$190,BU$1-2007+$C1409,FALSE),0)</f>
        <v>0</v>
      </c>
      <c r="BV1409">
        <f>IF($BG1409=1,VLOOKUP($A1409,'Full dataset'!$A$4:$IE$190,BV$1-2007+$C1409,FALSE),0)</f>
        <v>0</v>
      </c>
      <c r="BW1409">
        <f>IF($BG1409=1,VLOOKUP($A1409,'Full dataset'!$A$4:$IE$190,BW$1-2007+$C1409,FALSE),0)</f>
        <v>0</v>
      </c>
      <c r="BX1409">
        <f>IF($BG1409=1,VLOOKUP($A1409,'Full dataset'!$A$4:$IE$190,BX$1-2007+$C1409,FALSE),0)</f>
        <v>0</v>
      </c>
    </row>
    <row r="1410" spans="1:76" x14ac:dyDescent="0.25">
      <c r="A1410">
        <v>106</v>
      </c>
      <c r="B1410" t="s">
        <v>150</v>
      </c>
      <c r="C1410">
        <v>2014</v>
      </c>
      <c r="D1410" t="s">
        <v>582</v>
      </c>
      <c r="E1410">
        <f t="shared" si="128"/>
        <v>0</v>
      </c>
      <c r="F1410">
        <v>1</v>
      </c>
      <c r="G1410">
        <v>4458</v>
      </c>
      <c r="H1410">
        <v>2.5315161839863713</v>
      </c>
      <c r="I1410">
        <v>1172</v>
      </c>
      <c r="J1410">
        <v>0</v>
      </c>
      <c r="N1410">
        <v>0</v>
      </c>
      <c r="U1410">
        <v>1</v>
      </c>
      <c r="V1410">
        <v>605</v>
      </c>
      <c r="W1410">
        <v>16200</v>
      </c>
      <c r="X1410">
        <v>6704</v>
      </c>
      <c r="Y1410">
        <v>1</v>
      </c>
      <c r="Z1410">
        <v>0</v>
      </c>
      <c r="AA1410" t="s">
        <v>825</v>
      </c>
      <c r="AB1410">
        <v>26738</v>
      </c>
      <c r="AC1410">
        <f>VLOOKUP(A1410,'Full dataset'!$A$4:$IE$190,2033-C1410,FALSE)</f>
        <v>0</v>
      </c>
      <c r="AD1410" t="str">
        <f>VLOOKUP(A1410,'Full dataset'!$A$4:$IE$190,2041-C1410,FALSE)</f>
        <v>.</v>
      </c>
      <c r="AE1410">
        <f>VLOOKUP(A1410,'Full dataset'!$A$4:$IE$190,2050-C1410,FALSE)</f>
        <v>0</v>
      </c>
      <c r="AF1410">
        <v>0</v>
      </c>
      <c r="AG1410" t="str">
        <f>VLOOKUP($A1410,'Full dataset'!$A$4:$IE$190,2007+AG$1-$C1410,FALSE)</f>
        <v>.</v>
      </c>
      <c r="AH1410" t="str">
        <f>VLOOKUP($A1410,'Full dataset'!$A$4:$IE$190,2007+AH$1-$C1410,FALSE)</f>
        <v>.</v>
      </c>
      <c r="AI1410" t="str">
        <f>VLOOKUP($A1410,'Full dataset'!$A$4:$IE$190,2007+AI$1-$C1410,FALSE)</f>
        <v>.</v>
      </c>
      <c r="AJ1410" t="str">
        <f>VLOOKUP($A1410,'Full dataset'!$A$4:$IE$190,2007+AJ$1-$C1410,FALSE)</f>
        <v>.</v>
      </c>
      <c r="AK1410" t="str">
        <f>VLOOKUP($A1410,'Full dataset'!$A$4:$IE$190,2007+AK$1-$C1410,FALSE)</f>
        <v>.</v>
      </c>
      <c r="AL1410">
        <f>VLOOKUP($A1410,'Full dataset'!$A$4:$IE$190,2007+AL$1-$C1410,FALSE)</f>
        <v>35</v>
      </c>
      <c r="AM1410" t="str">
        <f>VLOOKUP($A1410,'Full dataset'!$A$4:$IE$190,2007+AM$1-$C1410,FALSE)</f>
        <v>.</v>
      </c>
      <c r="AN1410" t="str">
        <f>VLOOKUP($A1410,'Full dataset'!$A$4:$IE$190,2007+AN$1-$C1410,FALSE)</f>
        <v>.</v>
      </c>
      <c r="AO1410" t="str">
        <f>VLOOKUP($A1410,'Full dataset'!$A$4:$IE$190,2007+AO$1-$C1410,FALSE)</f>
        <v>.</v>
      </c>
      <c r="AP1410" t="str">
        <f>VLOOKUP($A1410,'Full dataset'!$A$4:$IE$190,2007+AP$1-$C1410,FALSE)</f>
        <v>.</v>
      </c>
      <c r="AQ1410">
        <f>VLOOKUP($A1410,'Full dataset'!$A$4:$IE$190,2007+AQ$1-$C1410,FALSE)</f>
        <v>4</v>
      </c>
      <c r="AR1410">
        <f>VLOOKUP($A1410,'Full dataset'!$A$4:$IE$190,2007+AR$1-$C1410,FALSE)</f>
        <v>8</v>
      </c>
      <c r="AS1410" t="str">
        <f>VLOOKUP($A1410,'Full dataset'!$A$4:$IE$190,2007+AS$1-$C1410,FALSE)</f>
        <v>.</v>
      </c>
      <c r="AT1410" t="s">
        <v>726</v>
      </c>
      <c r="AU1410">
        <f>VLOOKUP(A1410,'Full dataset'!$A$4:$II$190,$AU$1,FALSE)</f>
        <v>2009</v>
      </c>
      <c r="AV1410">
        <v>0</v>
      </c>
      <c r="AW1410">
        <f>VLOOKUP(A1410,'Full dataset'!$A$5:$IM$190,247,FALSE)</f>
        <v>1</v>
      </c>
      <c r="AX1410">
        <f>VLOOKUP(A1410,'Full dataset'!$A$4:$II$190,242,FALSE)</f>
        <v>2012</v>
      </c>
      <c r="AY1410">
        <f>VLOOKUP(A1410,'Full dataset'!$A$5:$IM$190,246,FALSE)</f>
        <v>1</v>
      </c>
      <c r="AZ1410">
        <v>9999</v>
      </c>
      <c r="BA1410">
        <f>MAX(VLOOKUP($A1410,'Full dataset'!$A$4:$IX$190,BA$1,FALSE),AW1410)</f>
        <v>2</v>
      </c>
      <c r="BB1410">
        <f>IF(VLOOKUP($A1410,'Full dataset'!$A$4:$IX$190,BB$1,FALSE)&gt;0,VLOOKUP($A1410,'Full dataset'!$A$4:$IX$190,BB$1,FALSE),AU1410)</f>
        <v>2013</v>
      </c>
      <c r="BC1410">
        <f>MAX(VLOOKUP($A1410,'Full dataset'!$A$4:$IX$190,BC$1,FALSE),AY1410)</f>
        <v>1</v>
      </c>
      <c r="BD1410">
        <f>MAX(VLOOKUP($A1410,'Full dataset'!$A$4:$IX$190,BD$1,FALSE),AX1410)</f>
        <v>2012</v>
      </c>
      <c r="BE1410">
        <f t="shared" si="129"/>
        <v>2012</v>
      </c>
      <c r="BF1410">
        <f t="shared" si="130"/>
        <v>1</v>
      </c>
      <c r="BG1410">
        <f t="shared" si="131"/>
        <v>0</v>
      </c>
      <c r="BH1410">
        <f t="shared" si="126"/>
        <v>0</v>
      </c>
      <c r="BI1410">
        <f t="shared" si="127"/>
        <v>1</v>
      </c>
      <c r="BO1410">
        <f>IF(BF1410=1,VLOOKUP($A1410,'Full dataset'!$A$4:$IE$190,2007+BO$1-$C1410,FALSE),0)</f>
        <v>845</v>
      </c>
      <c r="BP1410">
        <f>IF(BF1410=1,VLOOKUP($A1410,'Full dataset'!$A$4:$IE$190,2007+BP$1-$C1410,FALSE),0)</f>
        <v>433</v>
      </c>
      <c r="BQ1410">
        <f>IF(BF1410=1,VLOOKUP($A1410,'Full dataset'!$A$4:$IE$190,2007+BQ$1-$C1410,FALSE),0)</f>
        <v>407608</v>
      </c>
      <c r="BR1410">
        <f>IF($BG1410=1,VLOOKUP($A1410,'Full dataset'!$A$4:$IE$190,BR$1-2007+$C1410,FALSE),0)</f>
        <v>0</v>
      </c>
      <c r="BS1410">
        <f>IF($BG1410=1,VLOOKUP($A1410,'Full dataset'!$A$4:$IE$190,BS$1-2007+$C1410,FALSE),0)</f>
        <v>0</v>
      </c>
      <c r="BT1410">
        <f>IF($BG1410=1,VLOOKUP($A1410,'Full dataset'!$A$4:$IE$190,BT$1-2007+$C1410,FALSE),0)</f>
        <v>0</v>
      </c>
      <c r="BU1410">
        <f>IF($BG1410=1,VLOOKUP($A1410,'Full dataset'!$A$4:$IE$190,BU$1-2007+$C1410,FALSE),0)</f>
        <v>0</v>
      </c>
      <c r="BV1410">
        <f>IF($BG1410=1,VLOOKUP($A1410,'Full dataset'!$A$4:$IE$190,BV$1-2007+$C1410,FALSE),0)</f>
        <v>0</v>
      </c>
      <c r="BW1410">
        <f>IF($BG1410=1,VLOOKUP($A1410,'Full dataset'!$A$4:$IE$190,BW$1-2007+$C1410,FALSE),0)</f>
        <v>0</v>
      </c>
      <c r="BX1410">
        <f>IF($BG1410=1,VLOOKUP($A1410,'Full dataset'!$A$4:$IE$190,BX$1-2007+$C1410,FALSE),0)</f>
        <v>0</v>
      </c>
    </row>
    <row r="1411" spans="1:76" x14ac:dyDescent="0.25">
      <c r="A1411">
        <v>107</v>
      </c>
      <c r="B1411" t="s">
        <v>151</v>
      </c>
      <c r="C1411">
        <v>2014</v>
      </c>
      <c r="D1411" t="s">
        <v>591</v>
      </c>
      <c r="E1411">
        <f t="shared" si="128"/>
        <v>1</v>
      </c>
      <c r="F1411">
        <v>1</v>
      </c>
      <c r="G1411">
        <v>14174</v>
      </c>
      <c r="H1411">
        <v>4.5546272493573268</v>
      </c>
      <c r="I1411">
        <v>4817</v>
      </c>
      <c r="J1411">
        <v>0</v>
      </c>
      <c r="N1411">
        <v>1</v>
      </c>
      <c r="O1411">
        <v>597</v>
      </c>
      <c r="P1411">
        <v>0.19183804627249357</v>
      </c>
      <c r="Q1411">
        <v>25</v>
      </c>
      <c r="R1411">
        <v>40603</v>
      </c>
      <c r="S1411">
        <v>3576</v>
      </c>
      <c r="T1411">
        <v>334210</v>
      </c>
      <c r="U1411">
        <v>1</v>
      </c>
      <c r="V1411">
        <v>2</v>
      </c>
      <c r="W1411">
        <v>77</v>
      </c>
      <c r="X1411">
        <v>6</v>
      </c>
      <c r="Y1411">
        <v>1</v>
      </c>
      <c r="Z1411">
        <v>1</v>
      </c>
      <c r="AA1411" t="s">
        <v>826</v>
      </c>
      <c r="AB1411">
        <v>91195</v>
      </c>
      <c r="AC1411">
        <f>VLOOKUP(A1411,'Full dataset'!$A$4:$IE$190,2033-C1411,FALSE)</f>
        <v>0</v>
      </c>
      <c r="AD1411" t="str">
        <f>VLOOKUP(A1411,'Full dataset'!$A$4:$IE$190,2041-C1411,FALSE)</f>
        <v>.</v>
      </c>
      <c r="AE1411">
        <f>VLOOKUP(A1411,'Full dataset'!$A$4:$IE$190,2050-C1411,FALSE)</f>
        <v>0</v>
      </c>
      <c r="AF1411">
        <v>0</v>
      </c>
      <c r="AG1411">
        <f>VLOOKUP($A1411,'Full dataset'!$A$4:$IE$190,2007+AG$1-$C1411,FALSE)</f>
        <v>237.971</v>
      </c>
      <c r="AH1411">
        <f>VLOOKUP($A1411,'Full dataset'!$A$4:$IE$190,2007+AH$1-$C1411,FALSE)</f>
        <v>3733.6750000000002</v>
      </c>
      <c r="AI1411">
        <f>VLOOKUP($A1411,'Full dataset'!$A$4:$IE$190,2007+AI$1-$C1411,FALSE)</f>
        <v>2211.2669999999998</v>
      </c>
      <c r="AJ1411" t="str">
        <f>VLOOKUP($A1411,'Full dataset'!$A$4:$IE$190,2007+AJ$1-$C1411,FALSE)</f>
        <v>.</v>
      </c>
      <c r="AK1411" t="str">
        <f>VLOOKUP($A1411,'Full dataset'!$A$4:$IE$190,2007+AK$1-$C1411,FALSE)</f>
        <v>.</v>
      </c>
      <c r="AL1411">
        <f>VLOOKUP($A1411,'Full dataset'!$A$4:$IE$190,2007+AL$1-$C1411,FALSE)</f>
        <v>51.25</v>
      </c>
      <c r="AM1411" t="str">
        <f>VLOOKUP($A1411,'Full dataset'!$A$4:$IE$190,2007+AM$1-$C1411,FALSE)</f>
        <v>.</v>
      </c>
      <c r="AN1411" t="str">
        <f>VLOOKUP($A1411,'Full dataset'!$A$4:$IE$190,2007+AN$1-$C1411,FALSE)</f>
        <v>.</v>
      </c>
      <c r="AO1411" t="str">
        <f>VLOOKUP($A1411,'Full dataset'!$A$4:$IE$190,2007+AO$1-$C1411,FALSE)</f>
        <v>.</v>
      </c>
      <c r="AP1411" t="str">
        <f>VLOOKUP($A1411,'Full dataset'!$A$4:$IE$190,2007+AP$1-$C1411,FALSE)</f>
        <v>.</v>
      </c>
      <c r="AQ1411">
        <f>VLOOKUP($A1411,'Full dataset'!$A$4:$IE$190,2007+AQ$1-$C1411,FALSE)</f>
        <v>5</v>
      </c>
      <c r="AR1411" t="str">
        <f>VLOOKUP($A1411,'Full dataset'!$A$4:$IE$190,2007+AR$1-$C1411,FALSE)</f>
        <v>.</v>
      </c>
      <c r="AS1411" t="str">
        <f>VLOOKUP($A1411,'Full dataset'!$A$4:$IE$190,2007+AS$1-$C1411,FALSE)</f>
        <v>.</v>
      </c>
      <c r="AT1411" t="s">
        <v>726</v>
      </c>
      <c r="AU1411">
        <f>VLOOKUP(A1411,'Full dataset'!$A$4:$II$190,$AU$1,FALSE)</f>
        <v>2015</v>
      </c>
      <c r="AV1411">
        <v>0</v>
      </c>
      <c r="AW1411">
        <f>VLOOKUP(A1411,'Full dataset'!$A$5:$IM$190,247,FALSE)</f>
        <v>1</v>
      </c>
      <c r="AX1411">
        <f>VLOOKUP(A1411,'Full dataset'!$A$4:$II$190,242,FALSE)</f>
        <v>2008</v>
      </c>
      <c r="AY1411">
        <f>VLOOKUP(A1411,'Full dataset'!$A$5:$IM$190,246,FALSE)</f>
        <v>1</v>
      </c>
      <c r="AZ1411">
        <v>9999</v>
      </c>
      <c r="BA1411">
        <f>MAX(VLOOKUP($A1411,'Full dataset'!$A$4:$IX$190,BA$1,FALSE),AW1411)</f>
        <v>1</v>
      </c>
      <c r="BB1411">
        <f>IF(VLOOKUP($A1411,'Full dataset'!$A$4:$IX$190,BB$1,FALSE)&gt;0,VLOOKUP($A1411,'Full dataset'!$A$4:$IX$190,BB$1,FALSE),AU1411)</f>
        <v>2015</v>
      </c>
      <c r="BC1411">
        <f>MAX(VLOOKUP($A1411,'Full dataset'!$A$4:$IX$190,BC$1,FALSE),AY1411)</f>
        <v>1</v>
      </c>
      <c r="BD1411">
        <f>MAX(VLOOKUP($A1411,'Full dataset'!$A$4:$IX$190,BD$1,FALSE),AX1411)</f>
        <v>2008</v>
      </c>
      <c r="BE1411">
        <f t="shared" si="129"/>
        <v>2008</v>
      </c>
      <c r="BF1411">
        <f t="shared" si="130"/>
        <v>0</v>
      </c>
      <c r="BG1411">
        <f t="shared" si="131"/>
        <v>0</v>
      </c>
      <c r="BH1411">
        <f t="shared" ref="BH1411:BH1474" si="132">IF(C1411&gt;=AZ1411,1,0)</f>
        <v>0</v>
      </c>
      <c r="BI1411">
        <f t="shared" ref="BI1411:BI1474" si="133">IF(OR(BH1411=1,BG1411=1,BF1411=1),1,0)</f>
        <v>0</v>
      </c>
      <c r="BO1411">
        <f>IF(BF1411=1,VLOOKUP($A1411,'Full dataset'!$A$4:$IE$190,2007+BO$1-$C1411,FALSE),0)</f>
        <v>0</v>
      </c>
      <c r="BP1411">
        <f>IF(BF1411=1,VLOOKUP($A1411,'Full dataset'!$A$4:$IE$190,2007+BP$1-$C1411,FALSE),0)</f>
        <v>0</v>
      </c>
      <c r="BQ1411">
        <f>IF(BF1411=1,VLOOKUP($A1411,'Full dataset'!$A$4:$IE$190,2007+BQ$1-$C1411,FALSE),0)</f>
        <v>0</v>
      </c>
      <c r="BR1411">
        <f>IF($BG1411=1,VLOOKUP($A1411,'Full dataset'!$A$4:$IE$190,BR$1-2007+$C1411,FALSE),0)</f>
        <v>0</v>
      </c>
      <c r="BS1411">
        <f>IF($BG1411=1,VLOOKUP($A1411,'Full dataset'!$A$4:$IE$190,BS$1-2007+$C1411,FALSE),0)</f>
        <v>0</v>
      </c>
      <c r="BT1411">
        <f>IF($BG1411=1,VLOOKUP($A1411,'Full dataset'!$A$4:$IE$190,BT$1-2007+$C1411,FALSE),0)</f>
        <v>0</v>
      </c>
      <c r="BU1411">
        <f>IF($BG1411=1,VLOOKUP($A1411,'Full dataset'!$A$4:$IE$190,BU$1-2007+$C1411,FALSE),0)</f>
        <v>0</v>
      </c>
      <c r="BV1411">
        <f>IF($BG1411=1,VLOOKUP($A1411,'Full dataset'!$A$4:$IE$190,BV$1-2007+$C1411,FALSE),0)</f>
        <v>0</v>
      </c>
      <c r="BW1411">
        <f>IF($BG1411=1,VLOOKUP($A1411,'Full dataset'!$A$4:$IE$190,BW$1-2007+$C1411,FALSE),0)</f>
        <v>0</v>
      </c>
      <c r="BX1411">
        <f>IF($BG1411=1,VLOOKUP($A1411,'Full dataset'!$A$4:$IE$190,BX$1-2007+$C1411,FALSE),0)</f>
        <v>0</v>
      </c>
    </row>
    <row r="1412" spans="1:76" x14ac:dyDescent="0.25">
      <c r="A1412">
        <v>108</v>
      </c>
      <c r="B1412" t="s">
        <v>152</v>
      </c>
      <c r="C1412">
        <v>2014</v>
      </c>
      <c r="D1412" t="s">
        <v>591</v>
      </c>
      <c r="E1412">
        <f t="shared" ref="E1412:E1475" si="134">IF(OR(D1412="Private",D1412="Non-Profit"),0,1)</f>
        <v>1</v>
      </c>
      <c r="F1412">
        <v>1</v>
      </c>
      <c r="G1412">
        <v>33835</v>
      </c>
      <c r="H1412">
        <v>2.508898116565327</v>
      </c>
      <c r="I1412">
        <v>10707</v>
      </c>
      <c r="J1412">
        <v>1</v>
      </c>
      <c r="K1412">
        <v>1469</v>
      </c>
      <c r="L1412">
        <v>0.10892777695387809</v>
      </c>
      <c r="M1412">
        <v>3516</v>
      </c>
      <c r="N1412">
        <v>2</v>
      </c>
      <c r="O1412">
        <v>1043</v>
      </c>
      <c r="P1412">
        <v>7.7339463146967227E-2</v>
      </c>
      <c r="Q1412">
        <v>39</v>
      </c>
      <c r="R1412">
        <v>40330</v>
      </c>
      <c r="S1412">
        <v>8711</v>
      </c>
      <c r="T1412">
        <v>541330</v>
      </c>
      <c r="U1412">
        <v>1</v>
      </c>
      <c r="V1412">
        <v>0</v>
      </c>
      <c r="W1412">
        <v>20</v>
      </c>
      <c r="X1412">
        <v>1</v>
      </c>
      <c r="Y1412">
        <v>1</v>
      </c>
      <c r="Z1412">
        <v>1</v>
      </c>
      <c r="AA1412" t="s">
        <v>827</v>
      </c>
      <c r="AB1412">
        <v>270946</v>
      </c>
      <c r="AC1412">
        <f>VLOOKUP(A1412,'Full dataset'!$A$4:$IE$190,2033-C1412,FALSE)</f>
        <v>0</v>
      </c>
      <c r="AD1412" t="str">
        <f>VLOOKUP(A1412,'Full dataset'!$A$4:$IE$190,2041-C1412,FALSE)</f>
        <v>.</v>
      </c>
      <c r="AE1412">
        <f>VLOOKUP(A1412,'Full dataset'!$A$4:$IE$190,2050-C1412,FALSE)</f>
        <v>0</v>
      </c>
      <c r="AF1412">
        <v>0</v>
      </c>
      <c r="AG1412">
        <f>VLOOKUP($A1412,'Full dataset'!$A$4:$IE$190,2007+AG$1-$C1412,FALSE)</f>
        <v>-181.53700000000001</v>
      </c>
      <c r="AH1412">
        <f>VLOOKUP($A1412,'Full dataset'!$A$4:$IE$190,2007+AH$1-$C1412,FALSE)</f>
        <v>2941.3020000000001</v>
      </c>
      <c r="AI1412">
        <f>VLOOKUP($A1412,'Full dataset'!$A$4:$IE$190,2007+AI$1-$C1412,FALSE)</f>
        <v>5413.4690000000001</v>
      </c>
      <c r="AJ1412" t="str">
        <f>VLOOKUP($A1412,'Full dataset'!$A$4:$IE$190,2007+AJ$1-$C1412,FALSE)</f>
        <v>.</v>
      </c>
      <c r="AK1412">
        <f>VLOOKUP($A1412,'Full dataset'!$A$4:$IE$190,2007+AK$1-$C1412,FALSE)</f>
        <v>5</v>
      </c>
      <c r="AL1412">
        <f>VLOOKUP($A1412,'Full dataset'!$A$4:$IE$190,2007+AL$1-$C1412,FALSE)</f>
        <v>10.99</v>
      </c>
      <c r="AM1412" t="str">
        <f>VLOOKUP($A1412,'Full dataset'!$A$4:$IE$190,2007+AM$1-$C1412,FALSE)</f>
        <v>.</v>
      </c>
      <c r="AN1412" t="str">
        <f>VLOOKUP($A1412,'Full dataset'!$A$4:$IE$190,2007+AN$1-$C1412,FALSE)</f>
        <v>.</v>
      </c>
      <c r="AO1412" t="str">
        <f>VLOOKUP($A1412,'Full dataset'!$A$4:$IE$190,2007+AO$1-$C1412,FALSE)</f>
        <v>.</v>
      </c>
      <c r="AP1412">
        <f>VLOOKUP($A1412,'Full dataset'!$A$4:$IE$190,2007+AP$1-$C1412,FALSE)</f>
        <v>8</v>
      </c>
      <c r="AQ1412">
        <f>VLOOKUP($A1412,'Full dataset'!$A$4:$IE$190,2007+AQ$1-$C1412,FALSE)</f>
        <v>5</v>
      </c>
      <c r="AR1412">
        <f>VLOOKUP($A1412,'Full dataset'!$A$4:$IE$190,2007+AR$1-$C1412,FALSE)</f>
        <v>15</v>
      </c>
      <c r="AS1412" t="str">
        <f>VLOOKUP($A1412,'Full dataset'!$A$4:$IE$190,2007+AS$1-$C1412,FALSE)</f>
        <v>.</v>
      </c>
      <c r="AT1412" t="s">
        <v>726</v>
      </c>
      <c r="AU1412">
        <f>VLOOKUP(A1412,'Full dataset'!$A$4:$II$190,$AU$1,FALSE)</f>
        <v>2015</v>
      </c>
      <c r="AV1412">
        <v>1</v>
      </c>
      <c r="AW1412">
        <f>VLOOKUP(A1412,'Full dataset'!$A$5:$IM$190,247,FALSE)</f>
        <v>2</v>
      </c>
      <c r="AX1412">
        <f>VLOOKUP(A1412,'Full dataset'!$A$4:$II$190,242,FALSE)</f>
        <v>2010</v>
      </c>
      <c r="AY1412">
        <f>VLOOKUP(A1412,'Full dataset'!$A$5:$IM$190,246,FALSE)</f>
        <v>2</v>
      </c>
      <c r="AZ1412">
        <v>9999</v>
      </c>
      <c r="BA1412">
        <f>MAX(VLOOKUP($A1412,'Full dataset'!$A$4:$IX$190,BA$1,FALSE),AW1412)</f>
        <v>2</v>
      </c>
      <c r="BB1412">
        <f>IF(VLOOKUP($A1412,'Full dataset'!$A$4:$IX$190,BB$1,FALSE)&gt;0,VLOOKUP($A1412,'Full dataset'!$A$4:$IX$190,BB$1,FALSE),AU1412)</f>
        <v>2015</v>
      </c>
      <c r="BC1412">
        <f>MAX(VLOOKUP($A1412,'Full dataset'!$A$4:$IX$190,BC$1,FALSE),AY1412)</f>
        <v>2</v>
      </c>
      <c r="BD1412">
        <f>MAX(VLOOKUP($A1412,'Full dataset'!$A$4:$IX$190,BD$1,FALSE),AX1412)</f>
        <v>2010</v>
      </c>
      <c r="BE1412">
        <f t="shared" ref="BE1412:BE1475" si="135">MIN(AZ1412,BB1412,BD1412)</f>
        <v>2010</v>
      </c>
      <c r="BF1412">
        <f t="shared" ref="BF1412:BF1475" si="136">IF(AND(C1412&gt;=BB1412,BA1412=2),1,0)</f>
        <v>0</v>
      </c>
      <c r="BG1412">
        <f t="shared" ref="BG1412:BG1475" si="137">IF(AND(C1412&gt;=BD1412,BC1412=2),1,0)</f>
        <v>1</v>
      </c>
      <c r="BH1412">
        <f t="shared" si="132"/>
        <v>0</v>
      </c>
      <c r="BI1412">
        <f t="shared" si="133"/>
        <v>1</v>
      </c>
      <c r="BO1412">
        <f>IF(BF1412=1,VLOOKUP($A1412,'Full dataset'!$A$4:$IE$190,2007+BO$1-$C1412,FALSE),0)</f>
        <v>0</v>
      </c>
      <c r="BP1412">
        <f>IF(BF1412=1,VLOOKUP($A1412,'Full dataset'!$A$4:$IE$190,2007+BP$1-$C1412,FALSE),0)</f>
        <v>0</v>
      </c>
      <c r="BQ1412">
        <f>IF(BF1412=1,VLOOKUP($A1412,'Full dataset'!$A$4:$IE$190,2007+BQ$1-$C1412,FALSE),0)</f>
        <v>0</v>
      </c>
      <c r="BR1412">
        <f>IF($BG1412=1,VLOOKUP($A1412,'Full dataset'!$A$4:$IE$190,BR$1-2007+$C1412,FALSE),0)</f>
        <v>470</v>
      </c>
      <c r="BS1412">
        <f>IF($BG1412=1,VLOOKUP($A1412,'Full dataset'!$A$4:$IE$190,BS$1-2007+$C1412,FALSE),0)</f>
        <v>457</v>
      </c>
      <c r="BT1412">
        <f>IF($BG1412=1,VLOOKUP($A1412,'Full dataset'!$A$4:$IE$190,BT$1-2007+$C1412,FALSE),0)</f>
        <v>5196</v>
      </c>
      <c r="BU1412">
        <f>IF($BG1412=1,VLOOKUP($A1412,'Full dataset'!$A$4:$IE$190,BU$1-2007+$C1412,FALSE),0)</f>
        <v>977</v>
      </c>
      <c r="BV1412">
        <f>IF($BG1412=1,VLOOKUP($A1412,'Full dataset'!$A$4:$IE$190,BV$1-2007+$C1412,FALSE),0)</f>
        <v>3</v>
      </c>
      <c r="BW1412">
        <f>IF($BG1412=1,VLOOKUP($A1412,'Full dataset'!$A$4:$IE$190,BW$1-2007+$C1412,FALSE),0)</f>
        <v>51</v>
      </c>
      <c r="BX1412">
        <f>IF($BG1412=1,VLOOKUP($A1412,'Full dataset'!$A$4:$IE$190,BX$1-2007+$C1412,FALSE),0)</f>
        <v>248</v>
      </c>
    </row>
    <row r="1413" spans="1:76" x14ac:dyDescent="0.25">
      <c r="A1413">
        <v>109</v>
      </c>
      <c r="B1413" t="s">
        <v>153</v>
      </c>
      <c r="C1413">
        <v>2014</v>
      </c>
      <c r="D1413" t="s">
        <v>591</v>
      </c>
      <c r="E1413">
        <f t="shared" si="134"/>
        <v>1</v>
      </c>
      <c r="F1413">
        <v>1</v>
      </c>
      <c r="G1413">
        <v>4201</v>
      </c>
      <c r="H1413">
        <v>1.0105845561703151</v>
      </c>
      <c r="I1413">
        <v>1237</v>
      </c>
      <c r="J1413">
        <v>0</v>
      </c>
      <c r="N1413">
        <v>0</v>
      </c>
      <c r="S1413">
        <v>2033</v>
      </c>
      <c r="T1413">
        <v>311421</v>
      </c>
      <c r="U1413">
        <v>0</v>
      </c>
      <c r="V1413" t="s">
        <v>726</v>
      </c>
      <c r="W1413" t="s">
        <v>726</v>
      </c>
      <c r="X1413" t="s">
        <v>726</v>
      </c>
      <c r="Y1413">
        <v>1</v>
      </c>
      <c r="Z1413">
        <v>1</v>
      </c>
      <c r="AA1413" t="s">
        <v>828</v>
      </c>
      <c r="AB1413">
        <v>28637</v>
      </c>
      <c r="AC1413">
        <f>VLOOKUP(A1413,'Full dataset'!$A$4:$IE$190,2033-C1413,FALSE)</f>
        <v>0</v>
      </c>
      <c r="AD1413" t="str">
        <f>VLOOKUP(A1413,'Full dataset'!$A$4:$IE$190,2041-C1413,FALSE)</f>
        <v>.</v>
      </c>
      <c r="AE1413">
        <f>VLOOKUP(A1413,'Full dataset'!$A$4:$IE$190,2050-C1413,FALSE)</f>
        <v>0</v>
      </c>
      <c r="AF1413">
        <v>0</v>
      </c>
      <c r="AG1413">
        <f>VLOOKUP($A1413,'Full dataset'!$A$4:$IE$190,2007+AG$1-$C1413,FALSE)</f>
        <v>344.9</v>
      </c>
      <c r="AH1413">
        <f>VLOOKUP($A1413,'Full dataset'!$A$4:$IE$190,2007+AH$1-$C1413,FALSE)</f>
        <v>16882.599999999999</v>
      </c>
      <c r="AI1413">
        <f>VLOOKUP($A1413,'Full dataset'!$A$4:$IE$190,2007+AI$1-$C1413,FALSE)</f>
        <v>5692.7</v>
      </c>
      <c r="AJ1413" t="str">
        <f>VLOOKUP($A1413,'Full dataset'!$A$4:$IE$190,2007+AJ$1-$C1413,FALSE)</f>
        <v>.</v>
      </c>
      <c r="AK1413" t="str">
        <f>VLOOKUP($A1413,'Full dataset'!$A$4:$IE$190,2007+AK$1-$C1413,FALSE)</f>
        <v>.</v>
      </c>
      <c r="AL1413">
        <f>VLOOKUP($A1413,'Full dataset'!$A$4:$IE$190,2007+AL$1-$C1413,FALSE)</f>
        <v>55.92</v>
      </c>
      <c r="AM1413" t="str">
        <f>VLOOKUP($A1413,'Full dataset'!$A$4:$IE$190,2007+AM$1-$C1413,FALSE)</f>
        <v>.</v>
      </c>
      <c r="AN1413" t="str">
        <f>VLOOKUP($A1413,'Full dataset'!$A$4:$IE$190,2007+AN$1-$C1413,FALSE)</f>
        <v>.</v>
      </c>
      <c r="AO1413" t="str">
        <f>VLOOKUP($A1413,'Full dataset'!$A$4:$IE$190,2007+AO$1-$C1413,FALSE)</f>
        <v>.</v>
      </c>
      <c r="AP1413" t="str">
        <f>VLOOKUP($A1413,'Full dataset'!$A$4:$IE$190,2007+AP$1-$C1413,FALSE)</f>
        <v>.</v>
      </c>
      <c r="AQ1413">
        <f>VLOOKUP($A1413,'Full dataset'!$A$4:$IE$190,2007+AQ$1-$C1413,FALSE)</f>
        <v>3</v>
      </c>
      <c r="AR1413" t="str">
        <f>VLOOKUP($A1413,'Full dataset'!$A$4:$IE$190,2007+AR$1-$C1413,FALSE)</f>
        <v>.</v>
      </c>
      <c r="AS1413" t="str">
        <f>VLOOKUP($A1413,'Full dataset'!$A$4:$IE$190,2007+AS$1-$C1413,FALSE)</f>
        <v>.</v>
      </c>
      <c r="AT1413" t="s">
        <v>726</v>
      </c>
      <c r="AU1413">
        <f>VLOOKUP(A1413,'Full dataset'!$A$4:$II$190,$AU$1,FALSE)</f>
        <v>9999</v>
      </c>
      <c r="AV1413">
        <v>0</v>
      </c>
      <c r="AW1413">
        <f>VLOOKUP(A1413,'Full dataset'!$A$5:$IM$190,247,FALSE)</f>
        <v>0</v>
      </c>
      <c r="AX1413">
        <f>VLOOKUP(A1413,'Full dataset'!$A$4:$II$190,242,FALSE)</f>
        <v>2010</v>
      </c>
      <c r="AY1413">
        <f>VLOOKUP(A1413,'Full dataset'!$A$5:$IM$190,246,FALSE)</f>
        <v>1</v>
      </c>
      <c r="AZ1413">
        <v>9999</v>
      </c>
      <c r="BA1413">
        <f>MAX(VLOOKUP($A1413,'Full dataset'!$A$4:$IX$190,BA$1,FALSE),AW1413)</f>
        <v>0</v>
      </c>
      <c r="BB1413">
        <f>IF(VLOOKUP($A1413,'Full dataset'!$A$4:$IX$190,BB$1,FALSE)&gt;0,VLOOKUP($A1413,'Full dataset'!$A$4:$IX$190,BB$1,FALSE),AU1413)</f>
        <v>9999</v>
      </c>
      <c r="BC1413">
        <f>MAX(VLOOKUP($A1413,'Full dataset'!$A$4:$IX$190,BC$1,FALSE),AY1413)</f>
        <v>1</v>
      </c>
      <c r="BD1413">
        <f>MAX(VLOOKUP($A1413,'Full dataset'!$A$4:$IX$190,BD$1,FALSE),AX1413)</f>
        <v>2010</v>
      </c>
      <c r="BE1413">
        <f t="shared" si="135"/>
        <v>2010</v>
      </c>
      <c r="BF1413">
        <f t="shared" si="136"/>
        <v>0</v>
      </c>
      <c r="BG1413">
        <f t="shared" si="137"/>
        <v>0</v>
      </c>
      <c r="BH1413">
        <f t="shared" si="132"/>
        <v>0</v>
      </c>
      <c r="BI1413">
        <f t="shared" si="133"/>
        <v>0</v>
      </c>
      <c r="BO1413">
        <f>IF(BF1413=1,VLOOKUP($A1413,'Full dataset'!$A$4:$IE$190,2007+BO$1-$C1413,FALSE),0)</f>
        <v>0</v>
      </c>
      <c r="BP1413">
        <f>IF(BF1413=1,VLOOKUP($A1413,'Full dataset'!$A$4:$IE$190,2007+BP$1-$C1413,FALSE),0)</f>
        <v>0</v>
      </c>
      <c r="BQ1413">
        <f>IF(BF1413=1,VLOOKUP($A1413,'Full dataset'!$A$4:$IE$190,2007+BQ$1-$C1413,FALSE),0)</f>
        <v>0</v>
      </c>
      <c r="BR1413">
        <f>IF($BG1413=1,VLOOKUP($A1413,'Full dataset'!$A$4:$IE$190,BR$1-2007+$C1413,FALSE),0)</f>
        <v>0</v>
      </c>
      <c r="BS1413">
        <f>IF($BG1413=1,VLOOKUP($A1413,'Full dataset'!$A$4:$IE$190,BS$1-2007+$C1413,FALSE),0)</f>
        <v>0</v>
      </c>
      <c r="BT1413">
        <f>IF($BG1413=1,VLOOKUP($A1413,'Full dataset'!$A$4:$IE$190,BT$1-2007+$C1413,FALSE),0)</f>
        <v>0</v>
      </c>
      <c r="BU1413">
        <f>IF($BG1413=1,VLOOKUP($A1413,'Full dataset'!$A$4:$IE$190,BU$1-2007+$C1413,FALSE),0)</f>
        <v>0</v>
      </c>
      <c r="BV1413">
        <f>IF($BG1413=1,VLOOKUP($A1413,'Full dataset'!$A$4:$IE$190,BV$1-2007+$C1413,FALSE),0)</f>
        <v>0</v>
      </c>
      <c r="BW1413">
        <f>IF($BG1413=1,VLOOKUP($A1413,'Full dataset'!$A$4:$IE$190,BW$1-2007+$C1413,FALSE),0)</f>
        <v>0</v>
      </c>
      <c r="BX1413">
        <f>IF($BG1413=1,VLOOKUP($A1413,'Full dataset'!$A$4:$IE$190,BX$1-2007+$C1413,FALSE),0)</f>
        <v>0</v>
      </c>
    </row>
    <row r="1414" spans="1:76" x14ac:dyDescent="0.25">
      <c r="A1414">
        <v>110</v>
      </c>
      <c r="B1414" t="s">
        <v>154</v>
      </c>
      <c r="C1414">
        <v>2014</v>
      </c>
      <c r="D1414" t="s">
        <v>591</v>
      </c>
      <c r="E1414">
        <f t="shared" si="134"/>
        <v>1</v>
      </c>
      <c r="F1414">
        <v>0</v>
      </c>
      <c r="J1414">
        <v>0</v>
      </c>
      <c r="N1414">
        <v>0</v>
      </c>
      <c r="S1414">
        <v>5621</v>
      </c>
      <c r="T1414">
        <v>448120</v>
      </c>
      <c r="U1414">
        <v>1</v>
      </c>
      <c r="V1414">
        <v>5495</v>
      </c>
      <c r="W1414">
        <v>752356</v>
      </c>
      <c r="X1414">
        <v>11821</v>
      </c>
      <c r="Y1414">
        <v>1</v>
      </c>
      <c r="Z1414">
        <v>0</v>
      </c>
      <c r="AA1414" t="s">
        <v>829</v>
      </c>
      <c r="AB1414">
        <v>35748</v>
      </c>
      <c r="AC1414">
        <f>VLOOKUP(A1414,'Full dataset'!$A$4:$IE$190,2033-C1414,FALSE)</f>
        <v>0</v>
      </c>
      <c r="AD1414" t="str">
        <f>VLOOKUP(A1414,'Full dataset'!$A$4:$IE$190,2041-C1414,FALSE)</f>
        <v>.</v>
      </c>
      <c r="AE1414">
        <f>VLOOKUP(A1414,'Full dataset'!$A$4:$IE$190,2050-C1414,FALSE)</f>
        <v>0</v>
      </c>
      <c r="AF1414">
        <v>0</v>
      </c>
      <c r="AG1414">
        <f>VLOOKUP($A1414,'Full dataset'!$A$4:$IE$190,2007+AG$1-$C1414,FALSE)</f>
        <v>-206.458</v>
      </c>
      <c r="AH1414">
        <f>VLOOKUP($A1414,'Full dataset'!$A$4:$IE$190,2007+AH$1-$C1414,FALSE)</f>
        <v>512.18899999999996</v>
      </c>
      <c r="AI1414">
        <f>VLOOKUP($A1414,'Full dataset'!$A$4:$IE$190,2007+AI$1-$C1414,FALSE)</f>
        <v>1838.663</v>
      </c>
      <c r="AJ1414" t="str">
        <f>VLOOKUP($A1414,'Full dataset'!$A$4:$IE$190,2007+AJ$1-$C1414,FALSE)</f>
        <v>.</v>
      </c>
      <c r="AK1414">
        <f>VLOOKUP($A1414,'Full dataset'!$A$4:$IE$190,2007+AK$1-$C1414,FALSE)</f>
        <v>-0.3</v>
      </c>
      <c r="AL1414" t="str">
        <f>VLOOKUP($A1414,'Full dataset'!$A$4:$IE$190,2007+AL$1-$C1414,FALSE)</f>
        <v>.</v>
      </c>
      <c r="AM1414" t="str">
        <f>VLOOKUP($A1414,'Full dataset'!$A$4:$IE$190,2007+AM$1-$C1414,FALSE)</f>
        <v>.</v>
      </c>
      <c r="AN1414" t="str">
        <f>VLOOKUP($A1414,'Full dataset'!$A$4:$IE$190,2007+AN$1-$C1414,FALSE)</f>
        <v>.</v>
      </c>
      <c r="AO1414" t="str">
        <f>VLOOKUP($A1414,'Full dataset'!$A$4:$IE$190,2007+AO$1-$C1414,FALSE)</f>
        <v>.</v>
      </c>
      <c r="AP1414" t="str">
        <f>VLOOKUP($A1414,'Full dataset'!$A$4:$IE$190,2007+AP$1-$C1414,FALSE)</f>
        <v>.</v>
      </c>
      <c r="AQ1414">
        <f>VLOOKUP($A1414,'Full dataset'!$A$4:$IE$190,2007+AQ$1-$C1414,FALSE)</f>
        <v>24</v>
      </c>
      <c r="AR1414" t="str">
        <f>VLOOKUP($A1414,'Full dataset'!$A$4:$IE$190,2007+AR$1-$C1414,FALSE)</f>
        <v>.</v>
      </c>
      <c r="AS1414" t="str">
        <f>VLOOKUP($A1414,'Full dataset'!$A$4:$IE$190,2007+AS$1-$C1414,FALSE)</f>
        <v>.</v>
      </c>
      <c r="AT1414" t="s">
        <v>726</v>
      </c>
      <c r="AU1414">
        <f>VLOOKUP(A1414,'Full dataset'!$A$4:$II$190,$AU$1,FALSE)</f>
        <v>2009</v>
      </c>
      <c r="AV1414">
        <v>0</v>
      </c>
      <c r="AW1414">
        <f>VLOOKUP(A1414,'Full dataset'!$A$5:$IM$190,247,FALSE)</f>
        <v>1</v>
      </c>
      <c r="AX1414">
        <f>VLOOKUP(A1414,'Full dataset'!$A$4:$II$190,242,FALSE)</f>
        <v>2008</v>
      </c>
      <c r="AY1414">
        <f>VLOOKUP(A1414,'Full dataset'!$A$5:$IM$190,246,FALSE)</f>
        <v>1</v>
      </c>
      <c r="AZ1414">
        <v>9999</v>
      </c>
      <c r="BA1414">
        <f>MAX(VLOOKUP($A1414,'Full dataset'!$A$4:$IX$190,BA$1,FALSE),AW1414)</f>
        <v>1</v>
      </c>
      <c r="BB1414">
        <f>IF(VLOOKUP($A1414,'Full dataset'!$A$4:$IX$190,BB$1,FALSE)&gt;0,VLOOKUP($A1414,'Full dataset'!$A$4:$IX$190,BB$1,FALSE),AU1414)</f>
        <v>2009</v>
      </c>
      <c r="BC1414">
        <f>MAX(VLOOKUP($A1414,'Full dataset'!$A$4:$IX$190,BC$1,FALSE),AY1414)</f>
        <v>2</v>
      </c>
      <c r="BD1414">
        <f>MAX(VLOOKUP($A1414,'Full dataset'!$A$4:$IX$190,BD$1,FALSE),AX1414)</f>
        <v>2008</v>
      </c>
      <c r="BE1414">
        <f t="shared" si="135"/>
        <v>2008</v>
      </c>
      <c r="BF1414">
        <f t="shared" si="136"/>
        <v>0</v>
      </c>
      <c r="BG1414">
        <f t="shared" si="137"/>
        <v>1</v>
      </c>
      <c r="BH1414">
        <f t="shared" si="132"/>
        <v>0</v>
      </c>
      <c r="BI1414">
        <f t="shared" si="133"/>
        <v>1</v>
      </c>
      <c r="BO1414">
        <f>IF(BF1414=1,VLOOKUP($A1414,'Full dataset'!$A$4:$IE$190,2007+BO$1-$C1414,FALSE),0)</f>
        <v>0</v>
      </c>
      <c r="BP1414">
        <f>IF(BF1414=1,VLOOKUP($A1414,'Full dataset'!$A$4:$IE$190,2007+BP$1-$C1414,FALSE),0)</f>
        <v>0</v>
      </c>
      <c r="BQ1414">
        <f>IF(BF1414=1,VLOOKUP($A1414,'Full dataset'!$A$4:$IE$190,2007+BQ$1-$C1414,FALSE),0)</f>
        <v>0</v>
      </c>
      <c r="BR1414">
        <f>IF($BG1414=1,VLOOKUP($A1414,'Full dataset'!$A$4:$IE$190,BR$1-2007+$C1414,FALSE),0)</f>
        <v>818</v>
      </c>
      <c r="BS1414">
        <f>IF($BG1414=1,VLOOKUP($A1414,'Full dataset'!$A$4:$IE$190,BS$1-2007+$C1414,FALSE),0)</f>
        <v>38014</v>
      </c>
      <c r="BT1414">
        <f>IF($BG1414=1,VLOOKUP($A1414,'Full dataset'!$A$4:$IE$190,BT$1-2007+$C1414,FALSE),0)</f>
        <v>15645263</v>
      </c>
      <c r="BU1414">
        <f>IF($BG1414=1,VLOOKUP($A1414,'Full dataset'!$A$4:$IE$190,BU$1-2007+$C1414,FALSE),0)</f>
        <v>130048</v>
      </c>
      <c r="BV1414">
        <f>IF($BG1414=1,VLOOKUP($A1414,'Full dataset'!$A$4:$IE$190,BV$1-2007+$C1414,FALSE),0)</f>
        <v>771</v>
      </c>
      <c r="BW1414">
        <f>IF($BG1414=1,VLOOKUP($A1414,'Full dataset'!$A$4:$IE$190,BW$1-2007+$C1414,FALSE),0)</f>
        <v>1929</v>
      </c>
      <c r="BX1414">
        <f>IF($BG1414=1,VLOOKUP($A1414,'Full dataset'!$A$4:$IE$190,BX$1-2007+$C1414,FALSE),0)</f>
        <v>800</v>
      </c>
    </row>
    <row r="1415" spans="1:76" x14ac:dyDescent="0.25">
      <c r="A1415">
        <v>111</v>
      </c>
      <c r="B1415" t="s">
        <v>155</v>
      </c>
      <c r="C1415">
        <v>2014</v>
      </c>
      <c r="D1415" t="s">
        <v>582</v>
      </c>
      <c r="E1415">
        <f t="shared" si="134"/>
        <v>0</v>
      </c>
      <c r="F1415">
        <v>1</v>
      </c>
      <c r="G1415">
        <v>8640</v>
      </c>
      <c r="H1415">
        <v>1.2922524678432545</v>
      </c>
      <c r="I1415">
        <v>4798</v>
      </c>
      <c r="J1415">
        <v>1</v>
      </c>
      <c r="K1415">
        <v>144</v>
      </c>
      <c r="L1415">
        <v>2.153754113072091E-2</v>
      </c>
      <c r="M1415">
        <v>404</v>
      </c>
      <c r="N1415">
        <v>0</v>
      </c>
      <c r="U1415">
        <v>1</v>
      </c>
      <c r="V1415">
        <v>730</v>
      </c>
      <c r="W1415">
        <v>4433</v>
      </c>
      <c r="X1415">
        <v>2158</v>
      </c>
      <c r="Y1415">
        <v>1</v>
      </c>
      <c r="Z1415">
        <v>1</v>
      </c>
      <c r="AA1415" t="s">
        <v>830</v>
      </c>
      <c r="AB1415">
        <v>26581</v>
      </c>
      <c r="AC1415">
        <f>VLOOKUP(A1415,'Full dataset'!$A$4:$IE$190,2033-C1415,FALSE)</f>
        <v>0</v>
      </c>
      <c r="AD1415" t="str">
        <f>VLOOKUP(A1415,'Full dataset'!$A$4:$IE$190,2041-C1415,FALSE)</f>
        <v>.</v>
      </c>
      <c r="AE1415">
        <f>VLOOKUP(A1415,'Full dataset'!$A$4:$IE$190,2050-C1415,FALSE)</f>
        <v>0</v>
      </c>
      <c r="AF1415">
        <v>0</v>
      </c>
      <c r="AG1415" t="str">
        <f>VLOOKUP($A1415,'Full dataset'!$A$4:$IE$190,2007+AG$1-$C1415,FALSE)</f>
        <v>.</v>
      </c>
      <c r="AH1415" t="str">
        <f>VLOOKUP($A1415,'Full dataset'!$A$4:$IE$190,2007+AH$1-$C1415,FALSE)</f>
        <v>.</v>
      </c>
      <c r="AI1415" t="str">
        <f>VLOOKUP($A1415,'Full dataset'!$A$4:$IE$190,2007+AI$1-$C1415,FALSE)</f>
        <v>.</v>
      </c>
      <c r="AJ1415" t="str">
        <f>VLOOKUP($A1415,'Full dataset'!$A$4:$IE$190,2007+AJ$1-$C1415,FALSE)</f>
        <v>.</v>
      </c>
      <c r="AK1415" t="str">
        <f>VLOOKUP($A1415,'Full dataset'!$A$4:$IE$190,2007+AK$1-$C1415,FALSE)</f>
        <v>.</v>
      </c>
      <c r="AL1415" t="str">
        <f>VLOOKUP($A1415,'Full dataset'!$A$4:$IE$190,2007+AL$1-$C1415,FALSE)</f>
        <v>.</v>
      </c>
      <c r="AM1415" t="str">
        <f>VLOOKUP($A1415,'Full dataset'!$A$4:$IE$190,2007+AM$1-$C1415,FALSE)</f>
        <v>.</v>
      </c>
      <c r="AN1415" t="str">
        <f>VLOOKUP($A1415,'Full dataset'!$A$4:$IE$190,2007+AN$1-$C1415,FALSE)</f>
        <v>.</v>
      </c>
      <c r="AO1415" t="str">
        <f>VLOOKUP($A1415,'Full dataset'!$A$4:$IE$190,2007+AO$1-$C1415,FALSE)</f>
        <v>.</v>
      </c>
      <c r="AP1415" t="str">
        <f>VLOOKUP($A1415,'Full dataset'!$A$4:$IE$190,2007+AP$1-$C1415,FALSE)</f>
        <v>.</v>
      </c>
      <c r="AQ1415">
        <f>VLOOKUP($A1415,'Full dataset'!$A$4:$IE$190,2007+AQ$1-$C1415,FALSE)</f>
        <v>3</v>
      </c>
      <c r="AR1415">
        <f>VLOOKUP($A1415,'Full dataset'!$A$4:$IE$190,2007+AR$1-$C1415,FALSE)</f>
        <v>4</v>
      </c>
      <c r="AS1415" t="str">
        <f>VLOOKUP($A1415,'Full dataset'!$A$4:$IE$190,2007+AS$1-$C1415,FALSE)</f>
        <v>.</v>
      </c>
      <c r="AT1415" t="s">
        <v>726</v>
      </c>
      <c r="AU1415">
        <f>VLOOKUP(A1415,'Full dataset'!$A$4:$II$190,$AU$1,FALSE)</f>
        <v>2009</v>
      </c>
      <c r="AV1415">
        <v>1</v>
      </c>
      <c r="AW1415">
        <f>VLOOKUP(A1415,'Full dataset'!$A$5:$IM$190,247,FALSE)</f>
        <v>1</v>
      </c>
      <c r="AX1415">
        <f>VLOOKUP(A1415,'Full dataset'!$A$4:$II$190,242,FALSE)</f>
        <v>2008</v>
      </c>
      <c r="AY1415">
        <f>VLOOKUP(A1415,'Full dataset'!$A$5:$IM$190,246,FALSE)</f>
        <v>1</v>
      </c>
      <c r="AZ1415">
        <v>9999</v>
      </c>
      <c r="BA1415">
        <f>MAX(VLOOKUP($A1415,'Full dataset'!$A$4:$IX$190,BA$1,FALSE),AW1415)</f>
        <v>2</v>
      </c>
      <c r="BB1415">
        <f>IF(VLOOKUP($A1415,'Full dataset'!$A$4:$IX$190,BB$1,FALSE)&gt;0,VLOOKUP($A1415,'Full dataset'!$A$4:$IX$190,BB$1,FALSE),AU1415)</f>
        <v>2014</v>
      </c>
      <c r="BC1415">
        <f>MAX(VLOOKUP($A1415,'Full dataset'!$A$4:$IX$190,BC$1,FALSE),AY1415)</f>
        <v>1</v>
      </c>
      <c r="BD1415">
        <f>MAX(VLOOKUP($A1415,'Full dataset'!$A$4:$IX$190,BD$1,FALSE),AX1415)</f>
        <v>2008</v>
      </c>
      <c r="BE1415">
        <f t="shared" si="135"/>
        <v>2008</v>
      </c>
      <c r="BF1415">
        <f t="shared" si="136"/>
        <v>1</v>
      </c>
      <c r="BG1415">
        <f t="shared" si="137"/>
        <v>0</v>
      </c>
      <c r="BH1415">
        <f t="shared" si="132"/>
        <v>0</v>
      </c>
      <c r="BI1415">
        <f t="shared" si="133"/>
        <v>1</v>
      </c>
      <c r="BO1415">
        <f>IF(BF1415=1,VLOOKUP($A1415,'Full dataset'!$A$4:$IE$190,2007+BO$1-$C1415,FALSE),0)</f>
        <v>552</v>
      </c>
      <c r="BP1415">
        <f>IF(BF1415=1,VLOOKUP($A1415,'Full dataset'!$A$4:$IE$190,2007+BP$1-$C1415,FALSE),0)</f>
        <v>226</v>
      </c>
      <c r="BQ1415">
        <f>IF(BF1415=1,VLOOKUP($A1415,'Full dataset'!$A$4:$IE$190,2007+BQ$1-$C1415,FALSE),0)</f>
        <v>2625</v>
      </c>
      <c r="BR1415">
        <f>IF($BG1415=1,VLOOKUP($A1415,'Full dataset'!$A$4:$IE$190,BR$1-2007+$C1415,FALSE),0)</f>
        <v>0</v>
      </c>
      <c r="BS1415">
        <f>IF($BG1415=1,VLOOKUP($A1415,'Full dataset'!$A$4:$IE$190,BS$1-2007+$C1415,FALSE),0)</f>
        <v>0</v>
      </c>
      <c r="BT1415">
        <f>IF($BG1415=1,VLOOKUP($A1415,'Full dataset'!$A$4:$IE$190,BT$1-2007+$C1415,FALSE),0)</f>
        <v>0</v>
      </c>
      <c r="BU1415">
        <f>IF($BG1415=1,VLOOKUP($A1415,'Full dataset'!$A$4:$IE$190,BU$1-2007+$C1415,FALSE),0)</f>
        <v>0</v>
      </c>
      <c r="BV1415">
        <f>IF($BG1415=1,VLOOKUP($A1415,'Full dataset'!$A$4:$IE$190,BV$1-2007+$C1415,FALSE),0)</f>
        <v>0</v>
      </c>
      <c r="BW1415">
        <f>IF($BG1415=1,VLOOKUP($A1415,'Full dataset'!$A$4:$IE$190,BW$1-2007+$C1415,FALSE),0)</f>
        <v>0</v>
      </c>
      <c r="BX1415">
        <f>IF($BG1415=1,VLOOKUP($A1415,'Full dataset'!$A$4:$IE$190,BX$1-2007+$C1415,FALSE),0)</f>
        <v>0</v>
      </c>
    </row>
    <row r="1416" spans="1:76" x14ac:dyDescent="0.25">
      <c r="A1416">
        <v>112</v>
      </c>
      <c r="B1416" t="s">
        <v>602</v>
      </c>
      <c r="C1416">
        <v>2014</v>
      </c>
      <c r="D1416" t="s">
        <v>591</v>
      </c>
      <c r="E1416">
        <f t="shared" si="134"/>
        <v>1</v>
      </c>
      <c r="F1416">
        <v>1</v>
      </c>
      <c r="G1416">
        <v>12394</v>
      </c>
      <c r="H1416">
        <v>0.90473757208555372</v>
      </c>
      <c r="I1416">
        <v>6906</v>
      </c>
      <c r="J1416">
        <v>1</v>
      </c>
      <c r="K1416">
        <v>205</v>
      </c>
      <c r="L1416">
        <v>1.4964595955909191E-2</v>
      </c>
      <c r="M1416">
        <v>1</v>
      </c>
      <c r="N1416">
        <v>2</v>
      </c>
      <c r="O1416">
        <v>1967</v>
      </c>
      <c r="P1416">
        <v>0.14358712314767502</v>
      </c>
      <c r="Q1416">
        <v>37</v>
      </c>
      <c r="R1416">
        <v>40787</v>
      </c>
      <c r="S1416">
        <v>5000</v>
      </c>
      <c r="T1416">
        <v>42</v>
      </c>
      <c r="U1416">
        <v>1</v>
      </c>
      <c r="V1416">
        <v>49</v>
      </c>
      <c r="W1416">
        <v>337</v>
      </c>
      <c r="X1416">
        <v>747</v>
      </c>
      <c r="Y1416">
        <v>1</v>
      </c>
      <c r="Z1416">
        <v>1</v>
      </c>
      <c r="AA1416" t="s">
        <v>831</v>
      </c>
      <c r="AB1416">
        <v>78812</v>
      </c>
      <c r="AC1416">
        <f>VLOOKUP(A1416,'Full dataset'!$A$4:$IE$190,2033-C1416,FALSE)</f>
        <v>0</v>
      </c>
      <c r="AD1416" t="str">
        <f>VLOOKUP(A1416,'Full dataset'!$A$4:$IE$190,2041-C1416,FALSE)</f>
        <v>.</v>
      </c>
      <c r="AE1416">
        <f>VLOOKUP(A1416,'Full dataset'!$A$4:$IE$190,2050-C1416,FALSE)</f>
        <v>0</v>
      </c>
      <c r="AF1416">
        <v>0</v>
      </c>
      <c r="AG1416">
        <f>VLOOKUP($A1416,'Full dataset'!$A$4:$IE$190,2007+AG$1-$C1416,FALSE)</f>
        <v>801.72900000000004</v>
      </c>
      <c r="AH1416">
        <f>VLOOKUP($A1416,'Full dataset'!$A$4:$IE$190,2007+AH$1-$C1416,FALSE)</f>
        <v>5300.7550000000001</v>
      </c>
      <c r="AI1416">
        <f>VLOOKUP($A1416,'Full dataset'!$A$4:$IE$190,2007+AI$1-$C1416,FALSE)</f>
        <v>9964.9529999999995</v>
      </c>
      <c r="AJ1416" t="str">
        <f>VLOOKUP($A1416,'Full dataset'!$A$4:$IE$190,2007+AJ$1-$C1416,FALSE)</f>
        <v>.</v>
      </c>
      <c r="AK1416">
        <f>VLOOKUP($A1416,'Full dataset'!$A$4:$IE$190,2007+AK$1-$C1416,FALSE)</f>
        <v>4</v>
      </c>
      <c r="AL1416" t="str">
        <f>VLOOKUP($A1416,'Full dataset'!$A$4:$IE$190,2007+AL$1-$C1416,FALSE)</f>
        <v>.</v>
      </c>
      <c r="AM1416" t="str">
        <f>VLOOKUP($A1416,'Full dataset'!$A$4:$IE$190,2007+AM$1-$C1416,FALSE)</f>
        <v>.</v>
      </c>
      <c r="AN1416" t="str">
        <f>VLOOKUP($A1416,'Full dataset'!$A$4:$IE$190,2007+AN$1-$C1416,FALSE)</f>
        <v>.</v>
      </c>
      <c r="AO1416" t="str">
        <f>VLOOKUP($A1416,'Full dataset'!$A$4:$IE$190,2007+AO$1-$C1416,FALSE)</f>
        <v>.</v>
      </c>
      <c r="AP1416">
        <f>VLOOKUP($A1416,'Full dataset'!$A$4:$IE$190,2007+AP$1-$C1416,FALSE)</f>
        <v>6</v>
      </c>
      <c r="AQ1416">
        <f>VLOOKUP($A1416,'Full dataset'!$A$4:$IE$190,2007+AQ$1-$C1416,FALSE)</f>
        <v>4</v>
      </c>
      <c r="AR1416" t="str">
        <f>VLOOKUP($A1416,'Full dataset'!$A$4:$IE$190,2007+AR$1-$C1416,FALSE)</f>
        <v>.</v>
      </c>
      <c r="AS1416" t="str">
        <f>VLOOKUP($A1416,'Full dataset'!$A$4:$IE$190,2007+AS$1-$C1416,FALSE)</f>
        <v>.</v>
      </c>
      <c r="AT1416" t="s">
        <v>726</v>
      </c>
      <c r="AU1416">
        <f>VLOOKUP(A1416,'Full dataset'!$A$4:$II$190,$AU$1,FALSE)</f>
        <v>2011</v>
      </c>
      <c r="AV1416">
        <v>1</v>
      </c>
      <c r="AW1416">
        <f>VLOOKUP(A1416,'Full dataset'!$A$5:$IM$190,247,FALSE)</f>
        <v>2</v>
      </c>
      <c r="AX1416">
        <f>VLOOKUP(A1416,'Full dataset'!$A$4:$II$190,242,FALSE)</f>
        <v>2010</v>
      </c>
      <c r="AY1416">
        <f>VLOOKUP(A1416,'Full dataset'!$A$5:$IM$190,246,FALSE)</f>
        <v>2</v>
      </c>
      <c r="AZ1416">
        <v>9999</v>
      </c>
      <c r="BA1416">
        <f>MAX(VLOOKUP($A1416,'Full dataset'!$A$4:$IX$190,BA$1,FALSE),AW1416)</f>
        <v>2</v>
      </c>
      <c r="BB1416">
        <f>IF(VLOOKUP($A1416,'Full dataset'!$A$4:$IX$190,BB$1,FALSE)&gt;0,VLOOKUP($A1416,'Full dataset'!$A$4:$IX$190,BB$1,FALSE),AU1416)</f>
        <v>2011</v>
      </c>
      <c r="BC1416">
        <f>MAX(VLOOKUP($A1416,'Full dataset'!$A$4:$IX$190,BC$1,FALSE),AY1416)</f>
        <v>2</v>
      </c>
      <c r="BD1416">
        <f>MAX(VLOOKUP($A1416,'Full dataset'!$A$4:$IX$190,BD$1,FALSE),AX1416)</f>
        <v>2010</v>
      </c>
      <c r="BE1416">
        <f t="shared" si="135"/>
        <v>2010</v>
      </c>
      <c r="BF1416">
        <f t="shared" si="136"/>
        <v>1</v>
      </c>
      <c r="BG1416">
        <f t="shared" si="137"/>
        <v>1</v>
      </c>
      <c r="BH1416">
        <f t="shared" si="132"/>
        <v>0</v>
      </c>
      <c r="BI1416">
        <f t="shared" si="133"/>
        <v>1</v>
      </c>
      <c r="BO1416">
        <f>IF(BF1416=1,VLOOKUP($A1416,'Full dataset'!$A$4:$IE$190,2007+BO$1-$C1416,FALSE),0)</f>
        <v>275</v>
      </c>
      <c r="BP1416">
        <f>IF(BF1416=1,VLOOKUP($A1416,'Full dataset'!$A$4:$IE$190,2007+BP$1-$C1416,FALSE),0)</f>
        <v>75</v>
      </c>
      <c r="BQ1416">
        <f>IF(BF1416=1,VLOOKUP($A1416,'Full dataset'!$A$4:$IE$190,2007+BQ$1-$C1416,FALSE),0)</f>
        <v>54</v>
      </c>
      <c r="BR1416">
        <f>IF($BG1416=1,VLOOKUP($A1416,'Full dataset'!$A$4:$IE$190,BR$1-2007+$C1416,FALSE),0)</f>
        <v>339</v>
      </c>
      <c r="BS1416">
        <f>IF($BG1416=1,VLOOKUP($A1416,'Full dataset'!$A$4:$IE$190,BS$1-2007+$C1416,FALSE),0)</f>
        <v>83</v>
      </c>
      <c r="BT1416">
        <f>IF($BG1416=1,VLOOKUP($A1416,'Full dataset'!$A$4:$IE$190,BT$1-2007+$C1416,FALSE),0)</f>
        <v>1166</v>
      </c>
      <c r="BU1416">
        <f>IF($BG1416=1,VLOOKUP($A1416,'Full dataset'!$A$4:$IE$190,BU$1-2007+$C1416,FALSE),0)</f>
        <v>386</v>
      </c>
      <c r="BV1416">
        <f>IF($BG1416=1,VLOOKUP($A1416,'Full dataset'!$A$4:$IE$190,BV$1-2007+$C1416,FALSE),0)</f>
        <v>295</v>
      </c>
      <c r="BW1416">
        <f>IF($BG1416=1,VLOOKUP($A1416,'Full dataset'!$A$4:$IE$190,BW$1-2007+$C1416,FALSE),0)</f>
        <v>2</v>
      </c>
      <c r="BX1416">
        <f>IF($BG1416=1,VLOOKUP($A1416,'Full dataset'!$A$4:$IE$190,BX$1-2007+$C1416,FALSE),0)</f>
        <v>60</v>
      </c>
    </row>
    <row r="1417" spans="1:76" x14ac:dyDescent="0.25">
      <c r="A1417">
        <v>113</v>
      </c>
      <c r="B1417" t="s">
        <v>157</v>
      </c>
      <c r="C1417">
        <v>2014</v>
      </c>
      <c r="D1417" t="s">
        <v>591</v>
      </c>
      <c r="E1417">
        <f t="shared" si="134"/>
        <v>1</v>
      </c>
      <c r="F1417">
        <v>1</v>
      </c>
      <c r="G1417">
        <v>28462</v>
      </c>
      <c r="H1417">
        <v>5.3041371598956388</v>
      </c>
      <c r="I1417">
        <v>8677</v>
      </c>
      <c r="J1417">
        <v>0</v>
      </c>
      <c r="N1417">
        <v>0</v>
      </c>
      <c r="S1417">
        <v>2844</v>
      </c>
      <c r="T1417">
        <v>325620</v>
      </c>
      <c r="U1417">
        <v>1</v>
      </c>
      <c r="V1417">
        <v>799</v>
      </c>
      <c r="W1417">
        <v>47986</v>
      </c>
      <c r="X1417">
        <v>3861</v>
      </c>
      <c r="Y1417">
        <v>1</v>
      </c>
      <c r="Z1417">
        <v>1</v>
      </c>
      <c r="AA1417" t="s">
        <v>832</v>
      </c>
      <c r="AB1417">
        <v>258771</v>
      </c>
      <c r="AC1417">
        <f>VLOOKUP(A1417,'Full dataset'!$A$4:$IE$190,2033-C1417,FALSE)</f>
        <v>0</v>
      </c>
      <c r="AD1417" t="str">
        <f>VLOOKUP(A1417,'Full dataset'!$A$4:$IE$190,2041-C1417,FALSE)</f>
        <v>.</v>
      </c>
      <c r="AE1417">
        <f>VLOOKUP(A1417,'Full dataset'!$A$4:$IE$190,2050-C1417,FALSE)</f>
        <v>0</v>
      </c>
      <c r="AF1417">
        <v>0</v>
      </c>
      <c r="AG1417">
        <f>VLOOKUP($A1417,'Full dataset'!$A$4:$IE$190,2007+AG$1-$C1417,FALSE)</f>
        <v>2180</v>
      </c>
      <c r="AH1417">
        <f>VLOOKUP($A1417,'Full dataset'!$A$4:$IE$190,2007+AH$1-$C1417,FALSE)</f>
        <v>13459</v>
      </c>
      <c r="AI1417">
        <f>VLOOKUP($A1417,'Full dataset'!$A$4:$IE$190,2007+AI$1-$C1417,FALSE)</f>
        <v>17277</v>
      </c>
      <c r="AJ1417" t="str">
        <f>VLOOKUP($A1417,'Full dataset'!$A$4:$IE$190,2007+AJ$1-$C1417,FALSE)</f>
        <v>.</v>
      </c>
      <c r="AK1417" t="str">
        <f>VLOOKUP($A1417,'Full dataset'!$A$4:$IE$190,2007+AK$1-$C1417,FALSE)</f>
        <v>.</v>
      </c>
      <c r="AL1417" t="str">
        <f>VLOOKUP($A1417,'Full dataset'!$A$4:$IE$190,2007+AL$1-$C1417,FALSE)</f>
        <v>.</v>
      </c>
      <c r="AM1417" t="str">
        <f>VLOOKUP($A1417,'Full dataset'!$A$4:$IE$190,2007+AM$1-$C1417,FALSE)</f>
        <v>.</v>
      </c>
      <c r="AN1417" t="str">
        <f>VLOOKUP($A1417,'Full dataset'!$A$4:$IE$190,2007+AN$1-$C1417,FALSE)</f>
        <v>.</v>
      </c>
      <c r="AO1417" t="str">
        <f>VLOOKUP($A1417,'Full dataset'!$A$4:$IE$190,2007+AO$1-$C1417,FALSE)</f>
        <v>.</v>
      </c>
      <c r="AP1417" t="str">
        <f>VLOOKUP($A1417,'Full dataset'!$A$4:$IE$190,2007+AP$1-$C1417,FALSE)</f>
        <v>.</v>
      </c>
      <c r="AQ1417" t="str">
        <f>VLOOKUP($A1417,'Full dataset'!$A$4:$IE$190,2007+AQ$1-$C1417,FALSE)</f>
        <v>.</v>
      </c>
      <c r="AR1417" t="str">
        <f>VLOOKUP($A1417,'Full dataset'!$A$4:$IE$190,2007+AR$1-$C1417,FALSE)</f>
        <v>.</v>
      </c>
      <c r="AS1417" t="str">
        <f>VLOOKUP($A1417,'Full dataset'!$A$4:$IE$190,2007+AS$1-$C1417,FALSE)</f>
        <v>.</v>
      </c>
      <c r="AT1417" t="s">
        <v>726</v>
      </c>
      <c r="AU1417">
        <f>VLOOKUP(A1417,'Full dataset'!$A$4:$II$190,$AU$1,FALSE)</f>
        <v>2009</v>
      </c>
      <c r="AV1417">
        <v>0</v>
      </c>
      <c r="AW1417">
        <f>VLOOKUP(A1417,'Full dataset'!$A$5:$IM$190,247,FALSE)</f>
        <v>1</v>
      </c>
      <c r="AX1417">
        <f>VLOOKUP(A1417,'Full dataset'!$A$4:$II$190,242,FALSE)</f>
        <v>9999</v>
      </c>
      <c r="AY1417">
        <f>VLOOKUP(A1417,'Full dataset'!$A$5:$IM$190,246,FALSE)</f>
        <v>1</v>
      </c>
      <c r="AZ1417">
        <v>9999</v>
      </c>
      <c r="BA1417">
        <f>MAX(VLOOKUP($A1417,'Full dataset'!$A$4:$IX$190,BA$1,FALSE),AW1417)</f>
        <v>1</v>
      </c>
      <c r="BB1417">
        <f>IF(VLOOKUP($A1417,'Full dataset'!$A$4:$IX$190,BB$1,FALSE)&gt;0,VLOOKUP($A1417,'Full dataset'!$A$4:$IX$190,BB$1,FALSE),AU1417)</f>
        <v>2009</v>
      </c>
      <c r="BC1417">
        <f>MAX(VLOOKUP($A1417,'Full dataset'!$A$4:$IX$190,BC$1,FALSE),AY1417)</f>
        <v>2</v>
      </c>
      <c r="BD1417">
        <f>MAX(VLOOKUP($A1417,'Full dataset'!$A$4:$IX$190,BD$1,FALSE),AX1417)</f>
        <v>9999</v>
      </c>
      <c r="BE1417">
        <f t="shared" si="135"/>
        <v>2009</v>
      </c>
      <c r="BF1417">
        <f t="shared" si="136"/>
        <v>0</v>
      </c>
      <c r="BG1417">
        <f t="shared" si="137"/>
        <v>0</v>
      </c>
      <c r="BH1417">
        <f t="shared" si="132"/>
        <v>0</v>
      </c>
      <c r="BI1417">
        <f t="shared" si="133"/>
        <v>0</v>
      </c>
      <c r="BO1417">
        <f>IF(BF1417=1,VLOOKUP($A1417,'Full dataset'!$A$4:$IE$190,2007+BO$1-$C1417,FALSE),0)</f>
        <v>0</v>
      </c>
      <c r="BP1417">
        <f>IF(BF1417=1,VLOOKUP($A1417,'Full dataset'!$A$4:$IE$190,2007+BP$1-$C1417,FALSE),0)</f>
        <v>0</v>
      </c>
      <c r="BQ1417">
        <f>IF(BF1417=1,VLOOKUP($A1417,'Full dataset'!$A$4:$IE$190,2007+BQ$1-$C1417,FALSE),0)</f>
        <v>0</v>
      </c>
      <c r="BR1417">
        <f>IF($BG1417=1,VLOOKUP($A1417,'Full dataset'!$A$4:$IE$190,BR$1-2007+$C1417,FALSE),0)</f>
        <v>0</v>
      </c>
      <c r="BS1417">
        <f>IF($BG1417=1,VLOOKUP($A1417,'Full dataset'!$A$4:$IE$190,BS$1-2007+$C1417,FALSE),0)</f>
        <v>0</v>
      </c>
      <c r="BT1417">
        <f>IF($BG1417=1,VLOOKUP($A1417,'Full dataset'!$A$4:$IE$190,BT$1-2007+$C1417,FALSE),0)</f>
        <v>0</v>
      </c>
      <c r="BU1417">
        <f>IF($BG1417=1,VLOOKUP($A1417,'Full dataset'!$A$4:$IE$190,BU$1-2007+$C1417,FALSE),0)</f>
        <v>0</v>
      </c>
      <c r="BV1417">
        <f>IF($BG1417=1,VLOOKUP($A1417,'Full dataset'!$A$4:$IE$190,BV$1-2007+$C1417,FALSE),0)</f>
        <v>0</v>
      </c>
      <c r="BW1417">
        <f>IF($BG1417=1,VLOOKUP($A1417,'Full dataset'!$A$4:$IE$190,BW$1-2007+$C1417,FALSE),0)</f>
        <v>0</v>
      </c>
      <c r="BX1417">
        <f>IF($BG1417=1,VLOOKUP($A1417,'Full dataset'!$A$4:$IE$190,BX$1-2007+$C1417,FALSE),0)</f>
        <v>0</v>
      </c>
    </row>
    <row r="1418" spans="1:76" x14ac:dyDescent="0.25">
      <c r="A1418">
        <v>114</v>
      </c>
      <c r="B1418" t="s">
        <v>158</v>
      </c>
      <c r="C1418">
        <v>2014</v>
      </c>
      <c r="D1418" t="s">
        <v>582</v>
      </c>
      <c r="E1418">
        <f t="shared" si="134"/>
        <v>0</v>
      </c>
      <c r="F1418">
        <v>1</v>
      </c>
      <c r="G1418">
        <v>846</v>
      </c>
      <c r="H1418">
        <v>0.41736556487419835</v>
      </c>
      <c r="I1418">
        <v>597</v>
      </c>
      <c r="J1418">
        <v>0</v>
      </c>
      <c r="N1418">
        <v>0</v>
      </c>
      <c r="U1418">
        <v>0</v>
      </c>
      <c r="V1418" t="s">
        <v>726</v>
      </c>
      <c r="W1418" t="s">
        <v>726</v>
      </c>
      <c r="X1418" t="s">
        <v>726</v>
      </c>
      <c r="Y1418">
        <v>1</v>
      </c>
      <c r="Z1418">
        <v>0</v>
      </c>
      <c r="AA1418" t="s">
        <v>833</v>
      </c>
      <c r="AB1418">
        <v>2835</v>
      </c>
      <c r="AC1418">
        <f>VLOOKUP(A1418,'Full dataset'!$A$4:$IE$190,2033-C1418,FALSE)</f>
        <v>0</v>
      </c>
      <c r="AD1418" t="str">
        <f>VLOOKUP(A1418,'Full dataset'!$A$4:$IE$190,2041-C1418,FALSE)</f>
        <v>.</v>
      </c>
      <c r="AE1418">
        <f>VLOOKUP(A1418,'Full dataset'!$A$4:$IE$190,2050-C1418,FALSE)</f>
        <v>0</v>
      </c>
      <c r="AF1418">
        <v>0</v>
      </c>
      <c r="AG1418" t="str">
        <f>VLOOKUP($A1418,'Full dataset'!$A$4:$IE$190,2007+AG$1-$C1418,FALSE)</f>
        <v>.</v>
      </c>
      <c r="AH1418" t="str">
        <f>VLOOKUP($A1418,'Full dataset'!$A$4:$IE$190,2007+AH$1-$C1418,FALSE)</f>
        <v>.</v>
      </c>
      <c r="AI1418" t="str">
        <f>VLOOKUP($A1418,'Full dataset'!$A$4:$IE$190,2007+AI$1-$C1418,FALSE)</f>
        <v>.</v>
      </c>
      <c r="AJ1418" t="str">
        <f>VLOOKUP($A1418,'Full dataset'!$A$4:$IE$190,2007+AJ$1-$C1418,FALSE)</f>
        <v>.</v>
      </c>
      <c r="AK1418" t="str">
        <f>VLOOKUP($A1418,'Full dataset'!$A$4:$IE$190,2007+AK$1-$C1418,FALSE)</f>
        <v>.</v>
      </c>
      <c r="AL1418" t="str">
        <f>VLOOKUP($A1418,'Full dataset'!$A$4:$IE$190,2007+AL$1-$C1418,FALSE)</f>
        <v>.</v>
      </c>
      <c r="AM1418" t="str">
        <f>VLOOKUP($A1418,'Full dataset'!$A$4:$IE$190,2007+AM$1-$C1418,FALSE)</f>
        <v>.</v>
      </c>
      <c r="AN1418" t="str">
        <f>VLOOKUP($A1418,'Full dataset'!$A$4:$IE$190,2007+AN$1-$C1418,FALSE)</f>
        <v>.</v>
      </c>
      <c r="AO1418" t="str">
        <f>VLOOKUP($A1418,'Full dataset'!$A$4:$IE$190,2007+AO$1-$C1418,FALSE)</f>
        <v>.</v>
      </c>
      <c r="AP1418" t="str">
        <f>VLOOKUP($A1418,'Full dataset'!$A$4:$IE$190,2007+AP$1-$C1418,FALSE)</f>
        <v>.</v>
      </c>
      <c r="AQ1418" t="str">
        <f>VLOOKUP($A1418,'Full dataset'!$A$4:$IE$190,2007+AQ$1-$C1418,FALSE)</f>
        <v>.</v>
      </c>
      <c r="AR1418" t="str">
        <f>VLOOKUP($A1418,'Full dataset'!$A$4:$IE$190,2007+AR$1-$C1418,FALSE)</f>
        <v>.</v>
      </c>
      <c r="AS1418" t="str">
        <f>VLOOKUP($A1418,'Full dataset'!$A$4:$IE$190,2007+AS$1-$C1418,FALSE)</f>
        <v>.</v>
      </c>
      <c r="AT1418" t="s">
        <v>726</v>
      </c>
      <c r="AU1418">
        <f>VLOOKUP(A1418,'Full dataset'!$A$4:$II$190,$AU$1,FALSE)</f>
        <v>9999</v>
      </c>
      <c r="AV1418">
        <v>0</v>
      </c>
      <c r="AW1418">
        <f>VLOOKUP(A1418,'Full dataset'!$A$5:$IM$190,247,FALSE)</f>
        <v>0</v>
      </c>
      <c r="AX1418">
        <f>VLOOKUP(A1418,'Full dataset'!$A$4:$II$190,242,FALSE)</f>
        <v>2009</v>
      </c>
      <c r="AY1418">
        <f>VLOOKUP(A1418,'Full dataset'!$A$5:$IM$190,246,FALSE)</f>
        <v>1</v>
      </c>
      <c r="AZ1418">
        <v>9999</v>
      </c>
      <c r="BA1418">
        <f>MAX(VLOOKUP($A1418,'Full dataset'!$A$4:$IX$190,BA$1,FALSE),AW1418)</f>
        <v>1</v>
      </c>
      <c r="BB1418">
        <f>IF(VLOOKUP($A1418,'Full dataset'!$A$4:$IX$190,BB$1,FALSE)&gt;0,VLOOKUP($A1418,'Full dataset'!$A$4:$IX$190,BB$1,FALSE),AU1418)</f>
        <v>2015</v>
      </c>
      <c r="BC1418">
        <f>MAX(VLOOKUP($A1418,'Full dataset'!$A$4:$IX$190,BC$1,FALSE),AY1418)</f>
        <v>1</v>
      </c>
      <c r="BD1418">
        <f>MAX(VLOOKUP($A1418,'Full dataset'!$A$4:$IX$190,BD$1,FALSE),AX1418)</f>
        <v>2009</v>
      </c>
      <c r="BE1418">
        <f t="shared" si="135"/>
        <v>2009</v>
      </c>
      <c r="BF1418">
        <f t="shared" si="136"/>
        <v>0</v>
      </c>
      <c r="BG1418">
        <f t="shared" si="137"/>
        <v>0</v>
      </c>
      <c r="BH1418">
        <f t="shared" si="132"/>
        <v>0</v>
      </c>
      <c r="BI1418">
        <f t="shared" si="133"/>
        <v>0</v>
      </c>
      <c r="BO1418">
        <f>IF(BF1418=1,VLOOKUP($A1418,'Full dataset'!$A$4:$IE$190,2007+BO$1-$C1418,FALSE),0)</f>
        <v>0</v>
      </c>
      <c r="BP1418">
        <f>IF(BF1418=1,VLOOKUP($A1418,'Full dataset'!$A$4:$IE$190,2007+BP$1-$C1418,FALSE),0)</f>
        <v>0</v>
      </c>
      <c r="BQ1418">
        <f>IF(BF1418=1,VLOOKUP($A1418,'Full dataset'!$A$4:$IE$190,2007+BQ$1-$C1418,FALSE),0)</f>
        <v>0</v>
      </c>
      <c r="BR1418">
        <f>IF($BG1418=1,VLOOKUP($A1418,'Full dataset'!$A$4:$IE$190,BR$1-2007+$C1418,FALSE),0)</f>
        <v>0</v>
      </c>
      <c r="BS1418">
        <f>IF($BG1418=1,VLOOKUP($A1418,'Full dataset'!$A$4:$IE$190,BS$1-2007+$C1418,FALSE),0)</f>
        <v>0</v>
      </c>
      <c r="BT1418">
        <f>IF($BG1418=1,VLOOKUP($A1418,'Full dataset'!$A$4:$IE$190,BT$1-2007+$C1418,FALSE),0)</f>
        <v>0</v>
      </c>
      <c r="BU1418">
        <f>IF($BG1418=1,VLOOKUP($A1418,'Full dataset'!$A$4:$IE$190,BU$1-2007+$C1418,FALSE),0)</f>
        <v>0</v>
      </c>
      <c r="BV1418">
        <f>IF($BG1418=1,VLOOKUP($A1418,'Full dataset'!$A$4:$IE$190,BV$1-2007+$C1418,FALSE),0)</f>
        <v>0</v>
      </c>
      <c r="BW1418">
        <f>IF($BG1418=1,VLOOKUP($A1418,'Full dataset'!$A$4:$IE$190,BW$1-2007+$C1418,FALSE),0)</f>
        <v>0</v>
      </c>
      <c r="BX1418">
        <f>IF($BG1418=1,VLOOKUP($A1418,'Full dataset'!$A$4:$IE$190,BX$1-2007+$C1418,FALSE),0)</f>
        <v>0</v>
      </c>
    </row>
    <row r="1419" spans="1:76" x14ac:dyDescent="0.25">
      <c r="A1419">
        <v>115</v>
      </c>
      <c r="B1419" t="s">
        <v>159</v>
      </c>
      <c r="C1419">
        <v>2014</v>
      </c>
      <c r="D1419" t="s">
        <v>591</v>
      </c>
      <c r="E1419">
        <f t="shared" si="134"/>
        <v>1</v>
      </c>
      <c r="F1419">
        <v>1</v>
      </c>
      <c r="G1419">
        <v>26191</v>
      </c>
      <c r="H1419">
        <v>2.4313962124025252</v>
      </c>
      <c r="I1419">
        <v>9438</v>
      </c>
      <c r="J1419">
        <v>1</v>
      </c>
      <c r="K1419">
        <v>791</v>
      </c>
      <c r="L1419">
        <v>7.3431117712588187E-2</v>
      </c>
      <c r="M1419">
        <v>328</v>
      </c>
      <c r="N1419">
        <v>2</v>
      </c>
      <c r="O1419">
        <v>457</v>
      </c>
      <c r="P1419">
        <v>4.2424805050129966E-2</v>
      </c>
      <c r="Q1419">
        <v>41</v>
      </c>
      <c r="R1419">
        <v>40940</v>
      </c>
      <c r="S1419">
        <v>100</v>
      </c>
      <c r="T1419">
        <v>111</v>
      </c>
      <c r="U1419">
        <v>1</v>
      </c>
      <c r="V1419">
        <v>381</v>
      </c>
      <c r="W1419">
        <v>87468</v>
      </c>
      <c r="X1419">
        <v>26196</v>
      </c>
      <c r="Y1419">
        <v>1</v>
      </c>
      <c r="Z1419">
        <v>1</v>
      </c>
      <c r="AA1419" t="s">
        <v>834</v>
      </c>
      <c r="AB1419">
        <v>191317</v>
      </c>
      <c r="AC1419">
        <f>VLOOKUP(A1419,'Full dataset'!$A$4:$IE$190,2033-C1419,FALSE)</f>
        <v>0</v>
      </c>
      <c r="AD1419" t="str">
        <f>VLOOKUP(A1419,'Full dataset'!$A$4:$IE$190,2041-C1419,FALSE)</f>
        <v>.</v>
      </c>
      <c r="AE1419">
        <f>VLOOKUP(A1419,'Full dataset'!$A$4:$IE$190,2050-C1419,FALSE)</f>
        <v>0</v>
      </c>
      <c r="AF1419">
        <v>0</v>
      </c>
      <c r="AG1419">
        <f>VLOOKUP($A1419,'Full dataset'!$A$4:$IE$190,2007+AG$1-$C1419,FALSE)</f>
        <v>2740</v>
      </c>
      <c r="AH1419">
        <f>VLOOKUP($A1419,'Full dataset'!$A$4:$IE$190,2007+AH$1-$C1419,FALSE)</f>
        <v>21981</v>
      </c>
      <c r="AI1419">
        <f>VLOOKUP($A1419,'Full dataset'!$A$4:$IE$190,2007+AI$1-$C1419,FALSE)</f>
        <v>15855</v>
      </c>
      <c r="AJ1419" t="str">
        <f>VLOOKUP($A1419,'Full dataset'!$A$4:$IE$190,2007+AJ$1-$C1419,FALSE)</f>
        <v>.</v>
      </c>
      <c r="AK1419" t="str">
        <f>VLOOKUP($A1419,'Full dataset'!$A$4:$IE$190,2007+AK$1-$C1419,FALSE)</f>
        <v>.</v>
      </c>
      <c r="AL1419" t="str">
        <f>VLOOKUP($A1419,'Full dataset'!$A$4:$IE$190,2007+AL$1-$C1419,FALSE)</f>
        <v>.</v>
      </c>
      <c r="AM1419" t="str">
        <f>VLOOKUP($A1419,'Full dataset'!$A$4:$IE$190,2007+AM$1-$C1419,FALSE)</f>
        <v>.</v>
      </c>
      <c r="AN1419" t="str">
        <f>VLOOKUP($A1419,'Full dataset'!$A$4:$IE$190,2007+AN$1-$C1419,FALSE)</f>
        <v>.</v>
      </c>
      <c r="AO1419" t="str">
        <f>VLOOKUP($A1419,'Full dataset'!$A$4:$IE$190,2007+AO$1-$C1419,FALSE)</f>
        <v>.</v>
      </c>
      <c r="AP1419" t="str">
        <f>VLOOKUP($A1419,'Full dataset'!$A$4:$IE$190,2007+AP$1-$C1419,FALSE)</f>
        <v>.</v>
      </c>
      <c r="AQ1419" t="str">
        <f>VLOOKUP($A1419,'Full dataset'!$A$4:$IE$190,2007+AQ$1-$C1419,FALSE)</f>
        <v>.</v>
      </c>
      <c r="AR1419" t="str">
        <f>VLOOKUP($A1419,'Full dataset'!$A$4:$IE$190,2007+AR$1-$C1419,FALSE)</f>
        <v>.</v>
      </c>
      <c r="AS1419" t="str">
        <f>VLOOKUP($A1419,'Full dataset'!$A$4:$IE$190,2007+AS$1-$C1419,FALSE)</f>
        <v>.</v>
      </c>
      <c r="AT1419" t="s">
        <v>726</v>
      </c>
      <c r="AU1419">
        <f>VLOOKUP(A1419,'Full dataset'!$A$4:$II$190,$AU$1,FALSE)</f>
        <v>2007</v>
      </c>
      <c r="AV1419">
        <v>1</v>
      </c>
      <c r="AW1419">
        <f>VLOOKUP(A1419,'Full dataset'!$A$5:$IM$190,247,FALSE)</f>
        <v>1</v>
      </c>
      <c r="AX1419">
        <f>VLOOKUP(A1419,'Full dataset'!$A$4:$II$190,242,FALSE)</f>
        <v>2008</v>
      </c>
      <c r="AY1419">
        <f>VLOOKUP(A1419,'Full dataset'!$A$5:$IM$190,246,FALSE)</f>
        <v>1</v>
      </c>
      <c r="AZ1419">
        <v>9999</v>
      </c>
      <c r="BA1419">
        <f>MAX(VLOOKUP($A1419,'Full dataset'!$A$4:$IX$190,BA$1,FALSE),AW1419)</f>
        <v>2</v>
      </c>
      <c r="BB1419">
        <f>IF(VLOOKUP($A1419,'Full dataset'!$A$4:$IX$190,BB$1,FALSE)&gt;0,VLOOKUP($A1419,'Full dataset'!$A$4:$IX$190,BB$1,FALSE),AU1419)</f>
        <v>2010</v>
      </c>
      <c r="BC1419">
        <f>MAX(VLOOKUP($A1419,'Full dataset'!$A$4:$IX$190,BC$1,FALSE),AY1419)</f>
        <v>2</v>
      </c>
      <c r="BD1419">
        <f>MAX(VLOOKUP($A1419,'Full dataset'!$A$4:$IX$190,BD$1,FALSE),AX1419)</f>
        <v>2008</v>
      </c>
      <c r="BE1419">
        <f t="shared" si="135"/>
        <v>2008</v>
      </c>
      <c r="BF1419">
        <f t="shared" si="136"/>
        <v>1</v>
      </c>
      <c r="BG1419">
        <f t="shared" si="137"/>
        <v>1</v>
      </c>
      <c r="BH1419">
        <f t="shared" si="132"/>
        <v>0</v>
      </c>
      <c r="BI1419">
        <f t="shared" si="133"/>
        <v>1</v>
      </c>
      <c r="BO1419">
        <f>IF(BF1419=1,VLOOKUP($A1419,'Full dataset'!$A$4:$IE$190,2007+BO$1-$C1419,FALSE),0)</f>
        <v>332</v>
      </c>
      <c r="BP1419">
        <f>IF(BF1419=1,VLOOKUP($A1419,'Full dataset'!$A$4:$IE$190,2007+BP$1-$C1419,FALSE),0)</f>
        <v>703</v>
      </c>
      <c r="BQ1419">
        <f>IF(BF1419=1,VLOOKUP($A1419,'Full dataset'!$A$4:$IE$190,2007+BQ$1-$C1419,FALSE),0)</f>
        <v>3396</v>
      </c>
      <c r="BR1419">
        <f>IF($BG1419=1,VLOOKUP($A1419,'Full dataset'!$A$4:$IE$190,BR$1-2007+$C1419,FALSE),0)</f>
        <v>343</v>
      </c>
      <c r="BS1419">
        <f>IF($BG1419=1,VLOOKUP($A1419,'Full dataset'!$A$4:$IE$190,BS$1-2007+$C1419,FALSE),0)</f>
        <v>31045</v>
      </c>
      <c r="BT1419">
        <f>IF($BG1419=1,VLOOKUP($A1419,'Full dataset'!$A$4:$IE$190,BT$1-2007+$C1419,FALSE),0)</f>
        <v>73779</v>
      </c>
      <c r="BU1419">
        <f>IF($BG1419=1,VLOOKUP($A1419,'Full dataset'!$A$4:$IE$190,BU$1-2007+$C1419,FALSE),0)</f>
        <v>19417</v>
      </c>
      <c r="BV1419">
        <f>IF($BG1419=1,VLOOKUP($A1419,'Full dataset'!$A$4:$IE$190,BV$1-2007+$C1419,FALSE),0)</f>
        <v>33</v>
      </c>
      <c r="BW1419">
        <f>IF($BG1419=1,VLOOKUP($A1419,'Full dataset'!$A$4:$IE$190,BW$1-2007+$C1419,FALSE),0)</f>
        <v>0</v>
      </c>
      <c r="BX1419">
        <f>IF($BG1419=1,VLOOKUP($A1419,'Full dataset'!$A$4:$IE$190,BX$1-2007+$C1419,FALSE),0)</f>
        <v>94</v>
      </c>
    </row>
    <row r="1420" spans="1:76" x14ac:dyDescent="0.25">
      <c r="A1420">
        <v>116</v>
      </c>
      <c r="B1420" t="s">
        <v>160</v>
      </c>
      <c r="C1420">
        <v>2014</v>
      </c>
      <c r="D1420" t="s">
        <v>591</v>
      </c>
      <c r="E1420">
        <f t="shared" si="134"/>
        <v>1</v>
      </c>
      <c r="F1420">
        <v>1</v>
      </c>
      <c r="G1420">
        <v>31624</v>
      </c>
      <c r="H1420">
        <v>0.14455364080998309</v>
      </c>
      <c r="I1420">
        <v>15711</v>
      </c>
      <c r="J1420">
        <v>1</v>
      </c>
      <c r="K1420">
        <v>1862</v>
      </c>
      <c r="L1420">
        <v>8.511221831146866E-3</v>
      </c>
      <c r="M1420">
        <v>953</v>
      </c>
      <c r="N1420">
        <v>0</v>
      </c>
      <c r="S1420">
        <v>4513</v>
      </c>
      <c r="T1420">
        <v>492110</v>
      </c>
      <c r="U1420">
        <v>1</v>
      </c>
      <c r="V1420">
        <v>0</v>
      </c>
      <c r="W1420">
        <v>170</v>
      </c>
      <c r="X1420">
        <v>2878</v>
      </c>
      <c r="Y1420">
        <v>1</v>
      </c>
      <c r="Z1420">
        <v>1</v>
      </c>
      <c r="AA1420" t="s">
        <v>835</v>
      </c>
      <c r="AB1420">
        <v>165519</v>
      </c>
      <c r="AC1420">
        <f>VLOOKUP(A1420,'Full dataset'!$A$4:$IE$190,2033-C1420,FALSE)</f>
        <v>0</v>
      </c>
      <c r="AD1420" t="str">
        <f>VLOOKUP(A1420,'Full dataset'!$A$4:$IE$190,2041-C1420,FALSE)</f>
        <v>.</v>
      </c>
      <c r="AE1420">
        <f>VLOOKUP(A1420,'Full dataset'!$A$4:$IE$190,2050-C1420,FALSE)</f>
        <v>0</v>
      </c>
      <c r="AF1420">
        <v>0</v>
      </c>
      <c r="AG1420">
        <f>VLOOKUP($A1420,'Full dataset'!$A$4:$IE$190,2007+AG$1-$C1420,FALSE)</f>
        <v>1050</v>
      </c>
      <c r="AH1420">
        <f>VLOOKUP($A1420,'Full dataset'!$A$4:$IE$190,2007+AH$1-$C1420,FALSE)</f>
        <v>37069</v>
      </c>
      <c r="AI1420">
        <f>VLOOKUP($A1420,'Full dataset'!$A$4:$IE$190,2007+AI$1-$C1420,FALSE)</f>
        <v>47453</v>
      </c>
      <c r="AJ1420" t="str">
        <f>VLOOKUP($A1420,'Full dataset'!$A$4:$IE$190,2007+AJ$1-$C1420,FALSE)</f>
        <v>.</v>
      </c>
      <c r="AK1420">
        <f>VLOOKUP($A1420,'Full dataset'!$A$4:$IE$190,2007+AK$1-$C1420,FALSE)</f>
        <v>0</v>
      </c>
      <c r="AL1420" t="str">
        <f>VLOOKUP($A1420,'Full dataset'!$A$4:$IE$190,2007+AL$1-$C1420,FALSE)</f>
        <v>.</v>
      </c>
      <c r="AM1420" t="str">
        <f>VLOOKUP($A1420,'Full dataset'!$A$4:$IE$190,2007+AM$1-$C1420,FALSE)</f>
        <v>.</v>
      </c>
      <c r="AN1420" t="str">
        <f>VLOOKUP($A1420,'Full dataset'!$A$4:$IE$190,2007+AN$1-$C1420,FALSE)</f>
        <v>.</v>
      </c>
      <c r="AO1420" t="str">
        <f>VLOOKUP($A1420,'Full dataset'!$A$4:$IE$190,2007+AO$1-$C1420,FALSE)</f>
        <v>.</v>
      </c>
      <c r="AP1420">
        <f>VLOOKUP($A1420,'Full dataset'!$A$4:$IE$190,2007+AP$1-$C1420,FALSE)</f>
        <v>4</v>
      </c>
      <c r="AQ1420" t="str">
        <f>VLOOKUP($A1420,'Full dataset'!$A$4:$IE$190,2007+AQ$1-$C1420,FALSE)</f>
        <v>.</v>
      </c>
      <c r="AR1420">
        <f>VLOOKUP($A1420,'Full dataset'!$A$4:$IE$190,2007+AR$1-$C1420,FALSE)</f>
        <v>6</v>
      </c>
      <c r="AS1420" t="str">
        <f>VLOOKUP($A1420,'Full dataset'!$A$4:$IE$190,2007+AS$1-$C1420,FALSE)</f>
        <v>.</v>
      </c>
      <c r="AT1420" t="s">
        <v>726</v>
      </c>
      <c r="AU1420">
        <f>VLOOKUP(A1420,'Full dataset'!$A$4:$II$190,$AU$1,FALSE)</f>
        <v>2014</v>
      </c>
      <c r="AV1420">
        <v>1</v>
      </c>
      <c r="AW1420">
        <f>VLOOKUP(A1420,'Full dataset'!$A$5:$IM$190,247,FALSE)</f>
        <v>2</v>
      </c>
      <c r="AX1420">
        <f>VLOOKUP(A1420,'Full dataset'!$A$4:$II$190,242,FALSE)</f>
        <v>2009</v>
      </c>
      <c r="AY1420">
        <f>VLOOKUP(A1420,'Full dataset'!$A$5:$IM$190,246,FALSE)</f>
        <v>1</v>
      </c>
      <c r="AZ1420">
        <v>9999</v>
      </c>
      <c r="BA1420">
        <f>MAX(VLOOKUP($A1420,'Full dataset'!$A$4:$IX$190,BA$1,FALSE),AW1420)</f>
        <v>2</v>
      </c>
      <c r="BB1420">
        <f>IF(VLOOKUP($A1420,'Full dataset'!$A$4:$IX$190,BB$1,FALSE)&gt;0,VLOOKUP($A1420,'Full dataset'!$A$4:$IX$190,BB$1,FALSE),AU1420)</f>
        <v>2013</v>
      </c>
      <c r="BC1420">
        <f>MAX(VLOOKUP($A1420,'Full dataset'!$A$4:$IX$190,BC$1,FALSE),AY1420)</f>
        <v>2</v>
      </c>
      <c r="BD1420">
        <f>MAX(VLOOKUP($A1420,'Full dataset'!$A$4:$IX$190,BD$1,FALSE),AX1420)</f>
        <v>2009</v>
      </c>
      <c r="BE1420">
        <f t="shared" si="135"/>
        <v>2009</v>
      </c>
      <c r="BF1420">
        <f t="shared" si="136"/>
        <v>1</v>
      </c>
      <c r="BG1420">
        <f t="shared" si="137"/>
        <v>1</v>
      </c>
      <c r="BH1420">
        <f t="shared" si="132"/>
        <v>0</v>
      </c>
      <c r="BI1420">
        <f t="shared" si="133"/>
        <v>1</v>
      </c>
      <c r="BO1420">
        <f>IF(BF1420=1,VLOOKUP($A1420,'Full dataset'!$A$4:$IE$190,2007+BO$1-$C1420,FALSE),0)</f>
        <v>0</v>
      </c>
      <c r="BP1420">
        <f>IF(BF1420=1,VLOOKUP($A1420,'Full dataset'!$A$4:$IE$190,2007+BP$1-$C1420,FALSE),0)</f>
        <v>0</v>
      </c>
      <c r="BQ1420">
        <f>IF(BF1420=1,VLOOKUP($A1420,'Full dataset'!$A$4:$IE$190,2007+BQ$1-$C1420,FALSE),0)</f>
        <v>0</v>
      </c>
      <c r="BR1420">
        <f>IF($BG1420=1,VLOOKUP($A1420,'Full dataset'!$A$4:$IE$190,BR$1-2007+$C1420,FALSE),0)</f>
        <v>476</v>
      </c>
      <c r="BS1420">
        <f>IF($BG1420=1,VLOOKUP($A1420,'Full dataset'!$A$4:$IE$190,BS$1-2007+$C1420,FALSE),0)</f>
        <v>56157</v>
      </c>
      <c r="BT1420">
        <f>IF($BG1420=1,VLOOKUP($A1420,'Full dataset'!$A$4:$IE$190,BT$1-2007+$C1420,FALSE),0)</f>
        <v>1144306</v>
      </c>
      <c r="BU1420">
        <f>IF($BG1420=1,VLOOKUP($A1420,'Full dataset'!$A$4:$IE$190,BU$1-2007+$C1420,FALSE),0)</f>
        <v>90041</v>
      </c>
      <c r="BV1420">
        <f>IF($BG1420=1,VLOOKUP($A1420,'Full dataset'!$A$4:$IE$190,BV$1-2007+$C1420,FALSE),0)</f>
        <v>192</v>
      </c>
      <c r="BW1420">
        <f>IF($BG1420=1,VLOOKUP($A1420,'Full dataset'!$A$4:$IE$190,BW$1-2007+$C1420,FALSE),0)</f>
        <v>1429</v>
      </c>
      <c r="BX1420">
        <f>IF($BG1420=1,VLOOKUP($A1420,'Full dataset'!$A$4:$IE$190,BX$1-2007+$C1420,FALSE),0)</f>
        <v>483</v>
      </c>
    </row>
    <row r="1421" spans="1:76" x14ac:dyDescent="0.25">
      <c r="A1421">
        <v>117</v>
      </c>
      <c r="B1421" t="s">
        <v>161</v>
      </c>
      <c r="C1421">
        <v>2014</v>
      </c>
      <c r="D1421" t="s">
        <v>582</v>
      </c>
      <c r="E1421">
        <f t="shared" si="134"/>
        <v>0</v>
      </c>
      <c r="F1421">
        <v>0</v>
      </c>
      <c r="J1421">
        <v>0</v>
      </c>
      <c r="N1421">
        <v>2</v>
      </c>
      <c r="O1421">
        <v>177</v>
      </c>
      <c r="P1421">
        <v>0.11951384199864956</v>
      </c>
      <c r="Q1421">
        <v>7</v>
      </c>
      <c r="R1421">
        <v>40330</v>
      </c>
      <c r="U1421">
        <v>1</v>
      </c>
      <c r="V1421">
        <v>54</v>
      </c>
      <c r="W1421">
        <v>4267</v>
      </c>
      <c r="X1421">
        <v>2448</v>
      </c>
      <c r="Y1421">
        <v>1</v>
      </c>
      <c r="Z1421">
        <v>0</v>
      </c>
      <c r="AA1421" t="s">
        <v>836</v>
      </c>
      <c r="AB1421">
        <v>10627</v>
      </c>
      <c r="AC1421">
        <f>VLOOKUP(A1421,'Full dataset'!$A$4:$IE$190,2033-C1421,FALSE)</f>
        <v>0</v>
      </c>
      <c r="AD1421" t="str">
        <f>VLOOKUP(A1421,'Full dataset'!$A$4:$IE$190,2041-C1421,FALSE)</f>
        <v>.</v>
      </c>
      <c r="AE1421">
        <f>VLOOKUP(A1421,'Full dataset'!$A$4:$IE$190,2050-C1421,FALSE)</f>
        <v>0</v>
      </c>
      <c r="AF1421">
        <v>0</v>
      </c>
      <c r="AG1421" t="str">
        <f>VLOOKUP($A1421,'Full dataset'!$A$4:$IE$190,2007+AG$1-$C1421,FALSE)</f>
        <v>.</v>
      </c>
      <c r="AH1421" t="str">
        <f>VLOOKUP($A1421,'Full dataset'!$A$4:$IE$190,2007+AH$1-$C1421,FALSE)</f>
        <v>.</v>
      </c>
      <c r="AI1421">
        <f>VLOOKUP($A1421,'Full dataset'!$A$4:$IE$190,2007+AI$1-$C1421,FALSE)</f>
        <v>877</v>
      </c>
      <c r="AJ1421" t="str">
        <f>VLOOKUP($A1421,'Full dataset'!$A$4:$IE$190,2007+AJ$1-$C1421,FALSE)</f>
        <v>.</v>
      </c>
      <c r="AK1421" t="str">
        <f>VLOOKUP($A1421,'Full dataset'!$A$4:$IE$190,2007+AK$1-$C1421,FALSE)</f>
        <v>.</v>
      </c>
      <c r="AL1421" t="str">
        <f>VLOOKUP($A1421,'Full dataset'!$A$4:$IE$190,2007+AL$1-$C1421,FALSE)</f>
        <v>.</v>
      </c>
      <c r="AM1421">
        <f>VLOOKUP($A1421,'Full dataset'!$A$4:$IE$190,2007+AM$1-$C1421,FALSE)</f>
        <v>42</v>
      </c>
      <c r="AN1421">
        <f>VLOOKUP($A1421,'Full dataset'!$A$4:$IE$190,2007+AN$1-$C1421,FALSE)</f>
        <v>5624</v>
      </c>
      <c r="AO1421">
        <f>VLOOKUP($A1421,'Full dataset'!$A$4:$IE$190,2007+AO$1-$C1421,FALSE)</f>
        <v>10</v>
      </c>
      <c r="AP1421" t="str">
        <f>VLOOKUP($A1421,'Full dataset'!$A$4:$IE$190,2007+AP$1-$C1421,FALSE)</f>
        <v>.</v>
      </c>
      <c r="AQ1421" t="str">
        <f>VLOOKUP($A1421,'Full dataset'!$A$4:$IE$190,2007+AQ$1-$C1421,FALSE)</f>
        <v>.</v>
      </c>
      <c r="AR1421">
        <f>VLOOKUP($A1421,'Full dataset'!$A$4:$IE$190,2007+AR$1-$C1421,FALSE)</f>
        <v>11</v>
      </c>
      <c r="AS1421">
        <f>VLOOKUP($A1421,'Full dataset'!$A$4:$IE$190,2007+AS$1-$C1421,FALSE)</f>
        <v>36</v>
      </c>
      <c r="AT1421" t="s">
        <v>726</v>
      </c>
      <c r="AU1421">
        <f>VLOOKUP(A1421,'Full dataset'!$A$4:$II$190,$AU$1,FALSE)</f>
        <v>2009</v>
      </c>
      <c r="AV1421">
        <v>0</v>
      </c>
      <c r="AW1421">
        <f>VLOOKUP(A1421,'Full dataset'!$A$5:$IM$190,247,FALSE)</f>
        <v>1</v>
      </c>
      <c r="AX1421">
        <f>VLOOKUP(A1421,'Full dataset'!$A$4:$II$190,242,FALSE)</f>
        <v>2009</v>
      </c>
      <c r="AY1421">
        <f>VLOOKUP(A1421,'Full dataset'!$A$5:$IM$190,246,FALSE)</f>
        <v>1</v>
      </c>
      <c r="AZ1421">
        <v>9999</v>
      </c>
      <c r="BA1421">
        <f>MAX(VLOOKUP($A1421,'Full dataset'!$A$4:$IX$190,BA$1,FALSE),AW1421)</f>
        <v>1</v>
      </c>
      <c r="BB1421">
        <f>IF(VLOOKUP($A1421,'Full dataset'!$A$4:$IX$190,BB$1,FALSE)&gt;0,VLOOKUP($A1421,'Full dataset'!$A$4:$IX$190,BB$1,FALSE),AU1421)</f>
        <v>2009</v>
      </c>
      <c r="BC1421">
        <f>MAX(VLOOKUP($A1421,'Full dataset'!$A$4:$IX$190,BC$1,FALSE),AY1421)</f>
        <v>1</v>
      </c>
      <c r="BD1421">
        <f>MAX(VLOOKUP($A1421,'Full dataset'!$A$4:$IX$190,BD$1,FALSE),AX1421)</f>
        <v>2009</v>
      </c>
      <c r="BE1421">
        <f t="shared" si="135"/>
        <v>2009</v>
      </c>
      <c r="BF1421">
        <f t="shared" si="136"/>
        <v>0</v>
      </c>
      <c r="BG1421">
        <f t="shared" si="137"/>
        <v>0</v>
      </c>
      <c r="BH1421">
        <f t="shared" si="132"/>
        <v>0</v>
      </c>
      <c r="BI1421">
        <f t="shared" si="133"/>
        <v>0</v>
      </c>
      <c r="BO1421">
        <f>IF(BF1421=1,VLOOKUP($A1421,'Full dataset'!$A$4:$IE$190,2007+BO$1-$C1421,FALSE),0)</f>
        <v>0</v>
      </c>
      <c r="BP1421">
        <f>IF(BF1421=1,VLOOKUP($A1421,'Full dataset'!$A$4:$IE$190,2007+BP$1-$C1421,FALSE),0)</f>
        <v>0</v>
      </c>
      <c r="BQ1421">
        <f>IF(BF1421=1,VLOOKUP($A1421,'Full dataset'!$A$4:$IE$190,2007+BQ$1-$C1421,FALSE),0)</f>
        <v>0</v>
      </c>
      <c r="BR1421">
        <f>IF($BG1421=1,VLOOKUP($A1421,'Full dataset'!$A$4:$IE$190,BR$1-2007+$C1421,FALSE),0)</f>
        <v>0</v>
      </c>
      <c r="BS1421">
        <f>IF($BG1421=1,VLOOKUP($A1421,'Full dataset'!$A$4:$IE$190,BS$1-2007+$C1421,FALSE),0)</f>
        <v>0</v>
      </c>
      <c r="BT1421">
        <f>IF($BG1421=1,VLOOKUP($A1421,'Full dataset'!$A$4:$IE$190,BT$1-2007+$C1421,FALSE),0)</f>
        <v>0</v>
      </c>
      <c r="BU1421">
        <f>IF($BG1421=1,VLOOKUP($A1421,'Full dataset'!$A$4:$IE$190,BU$1-2007+$C1421,FALSE),0)</f>
        <v>0</v>
      </c>
      <c r="BV1421">
        <f>IF($BG1421=1,VLOOKUP($A1421,'Full dataset'!$A$4:$IE$190,BV$1-2007+$C1421,FALSE),0)</f>
        <v>0</v>
      </c>
      <c r="BW1421">
        <f>IF($BG1421=1,VLOOKUP($A1421,'Full dataset'!$A$4:$IE$190,BW$1-2007+$C1421,FALSE),0)</f>
        <v>0</v>
      </c>
      <c r="BX1421">
        <f>IF($BG1421=1,VLOOKUP($A1421,'Full dataset'!$A$4:$IE$190,BX$1-2007+$C1421,FALSE),0)</f>
        <v>0</v>
      </c>
    </row>
    <row r="1422" spans="1:76" x14ac:dyDescent="0.25">
      <c r="A1422">
        <v>118</v>
      </c>
      <c r="B1422" t="s">
        <v>162</v>
      </c>
      <c r="C1422">
        <v>2014</v>
      </c>
      <c r="D1422" t="s">
        <v>582</v>
      </c>
      <c r="E1422">
        <f t="shared" si="134"/>
        <v>0</v>
      </c>
      <c r="F1422">
        <v>1</v>
      </c>
      <c r="G1422">
        <v>1329</v>
      </c>
      <c r="H1422">
        <v>0.20929133858267718</v>
      </c>
      <c r="I1422">
        <v>1004</v>
      </c>
      <c r="J1422">
        <v>0</v>
      </c>
      <c r="N1422">
        <v>2</v>
      </c>
      <c r="O1422">
        <v>1173</v>
      </c>
      <c r="P1422">
        <v>0.1847244094488189</v>
      </c>
      <c r="Q1422">
        <v>2</v>
      </c>
      <c r="R1422">
        <v>39600</v>
      </c>
      <c r="U1422">
        <v>1</v>
      </c>
      <c r="V1422">
        <v>0</v>
      </c>
      <c r="W1422">
        <v>32</v>
      </c>
      <c r="X1422">
        <v>6</v>
      </c>
      <c r="Y1422">
        <v>1</v>
      </c>
      <c r="Z1422">
        <v>1</v>
      </c>
      <c r="AA1422" t="s">
        <v>837</v>
      </c>
      <c r="AB1422">
        <v>6611</v>
      </c>
      <c r="AC1422">
        <f>VLOOKUP(A1422,'Full dataset'!$A$4:$IE$190,2033-C1422,FALSE)</f>
        <v>0</v>
      </c>
      <c r="AD1422" t="str">
        <f>VLOOKUP(A1422,'Full dataset'!$A$4:$IE$190,2041-C1422,FALSE)</f>
        <v>.</v>
      </c>
      <c r="AE1422">
        <f>VLOOKUP(A1422,'Full dataset'!$A$4:$IE$190,2050-C1422,FALSE)</f>
        <v>0</v>
      </c>
      <c r="AF1422">
        <v>0</v>
      </c>
      <c r="AG1422" t="str">
        <f>VLOOKUP($A1422,'Full dataset'!$A$4:$IE$190,2007+AG$1-$C1422,FALSE)</f>
        <v>.</v>
      </c>
      <c r="AH1422" t="str">
        <f>VLOOKUP($A1422,'Full dataset'!$A$4:$IE$190,2007+AH$1-$C1422,FALSE)</f>
        <v>.</v>
      </c>
      <c r="AI1422" t="str">
        <f>VLOOKUP($A1422,'Full dataset'!$A$4:$IE$190,2007+AI$1-$C1422,FALSE)</f>
        <v>.</v>
      </c>
      <c r="AJ1422" t="str">
        <f>VLOOKUP($A1422,'Full dataset'!$A$4:$IE$190,2007+AJ$1-$C1422,FALSE)</f>
        <v>.</v>
      </c>
      <c r="AK1422" t="str">
        <f>VLOOKUP($A1422,'Full dataset'!$A$4:$IE$190,2007+AK$1-$C1422,FALSE)</f>
        <v>.</v>
      </c>
      <c r="AL1422" t="str">
        <f>VLOOKUP($A1422,'Full dataset'!$A$4:$IE$190,2007+AL$1-$C1422,FALSE)</f>
        <v>.</v>
      </c>
      <c r="AM1422" t="str">
        <f>VLOOKUP($A1422,'Full dataset'!$A$4:$IE$190,2007+AM$1-$C1422,FALSE)</f>
        <v>.</v>
      </c>
      <c r="AN1422" t="str">
        <f>VLOOKUP($A1422,'Full dataset'!$A$4:$IE$190,2007+AN$1-$C1422,FALSE)</f>
        <v>.</v>
      </c>
      <c r="AO1422" t="str">
        <f>VLOOKUP($A1422,'Full dataset'!$A$4:$IE$190,2007+AO$1-$C1422,FALSE)</f>
        <v>.</v>
      </c>
      <c r="AP1422" t="str">
        <f>VLOOKUP($A1422,'Full dataset'!$A$4:$IE$190,2007+AP$1-$C1422,FALSE)</f>
        <v>.</v>
      </c>
      <c r="AQ1422" t="str">
        <f>VLOOKUP($A1422,'Full dataset'!$A$4:$IE$190,2007+AQ$1-$C1422,FALSE)</f>
        <v>.</v>
      </c>
      <c r="AR1422" t="str">
        <f>VLOOKUP($A1422,'Full dataset'!$A$4:$IE$190,2007+AR$1-$C1422,FALSE)</f>
        <v>.</v>
      </c>
      <c r="AS1422" t="str">
        <f>VLOOKUP($A1422,'Full dataset'!$A$4:$IE$190,2007+AS$1-$C1422,FALSE)</f>
        <v>.</v>
      </c>
      <c r="AT1422" t="s">
        <v>726</v>
      </c>
      <c r="AU1422">
        <f>VLOOKUP(A1422,'Full dataset'!$A$4:$II$190,$AU$1,FALSE)</f>
        <v>2013</v>
      </c>
      <c r="AV1422">
        <v>0</v>
      </c>
      <c r="AW1422">
        <f>VLOOKUP(A1422,'Full dataset'!$A$5:$IM$190,247,FALSE)</f>
        <v>2</v>
      </c>
      <c r="AX1422">
        <f>VLOOKUP(A1422,'Full dataset'!$A$4:$II$190,242,FALSE)</f>
        <v>2008</v>
      </c>
      <c r="AY1422">
        <f>VLOOKUP(A1422,'Full dataset'!$A$5:$IM$190,246,FALSE)</f>
        <v>1</v>
      </c>
      <c r="AZ1422">
        <v>9999</v>
      </c>
      <c r="BA1422">
        <f>MAX(VLOOKUP($A1422,'Full dataset'!$A$4:$IX$190,BA$1,FALSE),AW1422)</f>
        <v>2</v>
      </c>
      <c r="BB1422">
        <f>IF(VLOOKUP($A1422,'Full dataset'!$A$4:$IX$190,BB$1,FALSE)&gt;0,VLOOKUP($A1422,'Full dataset'!$A$4:$IX$190,BB$1,FALSE),AU1422)</f>
        <v>2013</v>
      </c>
      <c r="BC1422">
        <f>MAX(VLOOKUP($A1422,'Full dataset'!$A$4:$IX$190,BC$1,FALSE),AY1422)</f>
        <v>1</v>
      </c>
      <c r="BD1422">
        <f>MAX(VLOOKUP($A1422,'Full dataset'!$A$4:$IX$190,BD$1,FALSE),AX1422)</f>
        <v>2008</v>
      </c>
      <c r="BE1422">
        <f t="shared" si="135"/>
        <v>2008</v>
      </c>
      <c r="BF1422">
        <f t="shared" si="136"/>
        <v>1</v>
      </c>
      <c r="BG1422">
        <f t="shared" si="137"/>
        <v>0</v>
      </c>
      <c r="BH1422">
        <f t="shared" si="132"/>
        <v>0</v>
      </c>
      <c r="BI1422">
        <f t="shared" si="133"/>
        <v>1</v>
      </c>
      <c r="BO1422">
        <f>IF(BF1422=1,VLOOKUP($A1422,'Full dataset'!$A$4:$IE$190,2007+BO$1-$C1422,FALSE),0)</f>
        <v>2</v>
      </c>
      <c r="BP1422">
        <f>IF(BF1422=1,VLOOKUP($A1422,'Full dataset'!$A$4:$IE$190,2007+BP$1-$C1422,FALSE),0)</f>
        <v>0</v>
      </c>
      <c r="BQ1422">
        <f>IF(BF1422=1,VLOOKUP($A1422,'Full dataset'!$A$4:$IE$190,2007+BQ$1-$C1422,FALSE),0)</f>
        <v>0</v>
      </c>
      <c r="BR1422">
        <f>IF($BG1422=1,VLOOKUP($A1422,'Full dataset'!$A$4:$IE$190,BR$1-2007+$C1422,FALSE),0)</f>
        <v>0</v>
      </c>
      <c r="BS1422">
        <f>IF($BG1422=1,VLOOKUP($A1422,'Full dataset'!$A$4:$IE$190,BS$1-2007+$C1422,FALSE),0)</f>
        <v>0</v>
      </c>
      <c r="BT1422">
        <f>IF($BG1422=1,VLOOKUP($A1422,'Full dataset'!$A$4:$IE$190,BT$1-2007+$C1422,FALSE),0)</f>
        <v>0</v>
      </c>
      <c r="BU1422">
        <f>IF($BG1422=1,VLOOKUP($A1422,'Full dataset'!$A$4:$IE$190,BU$1-2007+$C1422,FALSE),0)</f>
        <v>0</v>
      </c>
      <c r="BV1422">
        <f>IF($BG1422=1,VLOOKUP($A1422,'Full dataset'!$A$4:$IE$190,BV$1-2007+$C1422,FALSE),0)</f>
        <v>0</v>
      </c>
      <c r="BW1422">
        <f>IF($BG1422=1,VLOOKUP($A1422,'Full dataset'!$A$4:$IE$190,BW$1-2007+$C1422,FALSE),0)</f>
        <v>0</v>
      </c>
      <c r="BX1422">
        <f>IF($BG1422=1,VLOOKUP($A1422,'Full dataset'!$A$4:$IE$190,BX$1-2007+$C1422,FALSE),0)</f>
        <v>0</v>
      </c>
    </row>
    <row r="1423" spans="1:76" x14ac:dyDescent="0.25">
      <c r="A1423">
        <v>119</v>
      </c>
      <c r="B1423" t="s">
        <v>163</v>
      </c>
      <c r="C1423">
        <v>2014</v>
      </c>
      <c r="D1423" t="s">
        <v>591</v>
      </c>
      <c r="E1423">
        <f t="shared" si="134"/>
        <v>1</v>
      </c>
      <c r="F1423">
        <v>1</v>
      </c>
      <c r="G1423">
        <v>5191</v>
      </c>
      <c r="H1423">
        <v>1.0009641342074818</v>
      </c>
      <c r="I1423">
        <v>1858</v>
      </c>
      <c r="J1423">
        <v>0</v>
      </c>
      <c r="N1423">
        <v>0</v>
      </c>
      <c r="S1423">
        <v>2520</v>
      </c>
      <c r="T1423">
        <v>3372</v>
      </c>
      <c r="U1423">
        <v>1</v>
      </c>
      <c r="V1423">
        <v>1079</v>
      </c>
      <c r="W1423">
        <v>379499</v>
      </c>
      <c r="X1423">
        <v>11671</v>
      </c>
      <c r="Y1423">
        <v>1</v>
      </c>
      <c r="Z1423">
        <v>1</v>
      </c>
      <c r="AA1423" t="s">
        <v>838</v>
      </c>
      <c r="AB1423">
        <v>43712</v>
      </c>
      <c r="AC1423">
        <f>VLOOKUP(A1423,'Full dataset'!$A$4:$IE$190,2033-C1423,FALSE)</f>
        <v>0</v>
      </c>
      <c r="AD1423" t="str">
        <f>VLOOKUP(A1423,'Full dataset'!$A$4:$IE$190,2041-C1423,FALSE)</f>
        <v>.</v>
      </c>
      <c r="AE1423">
        <f>VLOOKUP(A1423,'Full dataset'!$A$4:$IE$190,2050-C1423,FALSE)</f>
        <v>0</v>
      </c>
      <c r="AF1423">
        <v>0</v>
      </c>
      <c r="AG1423">
        <f>VLOOKUP($A1423,'Full dataset'!$A$4:$IE$190,2007+AG$1-$C1423,FALSE)</f>
        <v>97.5</v>
      </c>
      <c r="AH1423">
        <f>VLOOKUP($A1423,'Full dataset'!$A$4:$IE$190,2007+AH$1-$C1423,FALSE)</f>
        <v>1188.2</v>
      </c>
      <c r="AI1423">
        <f>VLOOKUP($A1423,'Full dataset'!$A$4:$IE$190,2007+AI$1-$C1423,FALSE)</f>
        <v>2142.1999999999998</v>
      </c>
      <c r="AJ1423" t="str">
        <f>VLOOKUP($A1423,'Full dataset'!$A$4:$IE$190,2007+AJ$1-$C1423,FALSE)</f>
        <v>.</v>
      </c>
      <c r="AK1423" t="str">
        <f>VLOOKUP($A1423,'Full dataset'!$A$4:$IE$190,2007+AK$1-$C1423,FALSE)</f>
        <v>.</v>
      </c>
      <c r="AL1423" t="str">
        <f>VLOOKUP($A1423,'Full dataset'!$A$4:$IE$190,2007+AL$1-$C1423,FALSE)</f>
        <v>.</v>
      </c>
      <c r="AM1423" t="str">
        <f>VLOOKUP($A1423,'Full dataset'!$A$4:$IE$190,2007+AM$1-$C1423,FALSE)</f>
        <v>.</v>
      </c>
      <c r="AN1423" t="str">
        <f>VLOOKUP($A1423,'Full dataset'!$A$4:$IE$190,2007+AN$1-$C1423,FALSE)</f>
        <v>.</v>
      </c>
      <c r="AO1423" t="str">
        <f>VLOOKUP($A1423,'Full dataset'!$A$4:$IE$190,2007+AO$1-$C1423,FALSE)</f>
        <v>.</v>
      </c>
      <c r="AP1423" t="str">
        <f>VLOOKUP($A1423,'Full dataset'!$A$4:$IE$190,2007+AP$1-$C1423,FALSE)</f>
        <v>.</v>
      </c>
      <c r="AQ1423" t="str">
        <f>VLOOKUP($A1423,'Full dataset'!$A$4:$IE$190,2007+AQ$1-$C1423,FALSE)</f>
        <v>.</v>
      </c>
      <c r="AR1423">
        <f>VLOOKUP($A1423,'Full dataset'!$A$4:$IE$190,2007+AR$1-$C1423,FALSE)</f>
        <v>5</v>
      </c>
      <c r="AS1423" t="str">
        <f>VLOOKUP($A1423,'Full dataset'!$A$4:$IE$190,2007+AS$1-$C1423,FALSE)</f>
        <v>.</v>
      </c>
      <c r="AT1423" t="s">
        <v>726</v>
      </c>
      <c r="AU1423">
        <f>VLOOKUP(A1423,'Full dataset'!$A$4:$II$190,$AU$1,FALSE)</f>
        <v>2008</v>
      </c>
      <c r="AV1423">
        <v>0</v>
      </c>
      <c r="AW1423">
        <f>VLOOKUP(A1423,'Full dataset'!$A$5:$IM$190,247,FALSE)</f>
        <v>1</v>
      </c>
      <c r="AX1423">
        <f>VLOOKUP(A1423,'Full dataset'!$A$4:$II$190,242,FALSE)</f>
        <v>2008</v>
      </c>
      <c r="AY1423">
        <f>VLOOKUP(A1423,'Full dataset'!$A$5:$IM$190,246,FALSE)</f>
        <v>1</v>
      </c>
      <c r="AZ1423">
        <v>9999</v>
      </c>
      <c r="BA1423">
        <f>MAX(VLOOKUP($A1423,'Full dataset'!$A$4:$IX$190,BA$1,FALSE),AW1423)</f>
        <v>1</v>
      </c>
      <c r="BB1423">
        <f>IF(VLOOKUP($A1423,'Full dataset'!$A$4:$IX$190,BB$1,FALSE)&gt;0,VLOOKUP($A1423,'Full dataset'!$A$4:$IX$190,BB$1,FALSE),AU1423)</f>
        <v>2008</v>
      </c>
      <c r="BC1423">
        <f>MAX(VLOOKUP($A1423,'Full dataset'!$A$4:$IX$190,BC$1,FALSE),AY1423)</f>
        <v>1</v>
      </c>
      <c r="BD1423">
        <f>MAX(VLOOKUP($A1423,'Full dataset'!$A$4:$IX$190,BD$1,FALSE),AX1423)</f>
        <v>2008</v>
      </c>
      <c r="BE1423">
        <f t="shared" si="135"/>
        <v>2008</v>
      </c>
      <c r="BF1423">
        <f t="shared" si="136"/>
        <v>0</v>
      </c>
      <c r="BG1423">
        <f t="shared" si="137"/>
        <v>0</v>
      </c>
      <c r="BH1423">
        <f t="shared" si="132"/>
        <v>0</v>
      </c>
      <c r="BI1423">
        <f t="shared" si="133"/>
        <v>0</v>
      </c>
      <c r="BO1423">
        <f>IF(BF1423=1,VLOOKUP($A1423,'Full dataset'!$A$4:$IE$190,2007+BO$1-$C1423,FALSE),0)</f>
        <v>0</v>
      </c>
      <c r="BP1423">
        <f>IF(BF1423=1,VLOOKUP($A1423,'Full dataset'!$A$4:$IE$190,2007+BP$1-$C1423,FALSE),0)</f>
        <v>0</v>
      </c>
      <c r="BQ1423">
        <f>IF(BF1423=1,VLOOKUP($A1423,'Full dataset'!$A$4:$IE$190,2007+BQ$1-$C1423,FALSE),0)</f>
        <v>0</v>
      </c>
      <c r="BR1423">
        <f>IF($BG1423=1,VLOOKUP($A1423,'Full dataset'!$A$4:$IE$190,BR$1-2007+$C1423,FALSE),0)</f>
        <v>0</v>
      </c>
      <c r="BS1423">
        <f>IF($BG1423=1,VLOOKUP($A1423,'Full dataset'!$A$4:$IE$190,BS$1-2007+$C1423,FALSE),0)</f>
        <v>0</v>
      </c>
      <c r="BT1423">
        <f>IF($BG1423=1,VLOOKUP($A1423,'Full dataset'!$A$4:$IE$190,BT$1-2007+$C1423,FALSE),0)</f>
        <v>0</v>
      </c>
      <c r="BU1423">
        <f>IF($BG1423=1,VLOOKUP($A1423,'Full dataset'!$A$4:$IE$190,BU$1-2007+$C1423,FALSE),0)</f>
        <v>0</v>
      </c>
      <c r="BV1423">
        <f>IF($BG1423=1,VLOOKUP($A1423,'Full dataset'!$A$4:$IE$190,BV$1-2007+$C1423,FALSE),0)</f>
        <v>0</v>
      </c>
      <c r="BW1423">
        <f>IF($BG1423=1,VLOOKUP($A1423,'Full dataset'!$A$4:$IE$190,BW$1-2007+$C1423,FALSE),0)</f>
        <v>0</v>
      </c>
      <c r="BX1423">
        <f>IF($BG1423=1,VLOOKUP($A1423,'Full dataset'!$A$4:$IE$190,BX$1-2007+$C1423,FALSE),0)</f>
        <v>0</v>
      </c>
    </row>
    <row r="1424" spans="1:76" x14ac:dyDescent="0.25">
      <c r="A1424">
        <v>120</v>
      </c>
      <c r="B1424" t="s">
        <v>164</v>
      </c>
      <c r="C1424">
        <v>2014</v>
      </c>
      <c r="D1424" t="s">
        <v>591</v>
      </c>
      <c r="E1424">
        <f t="shared" si="134"/>
        <v>1</v>
      </c>
      <c r="F1424">
        <v>1</v>
      </c>
      <c r="G1424">
        <v>40885</v>
      </c>
      <c r="H1424">
        <v>2.8433827108978371</v>
      </c>
      <c r="I1424">
        <v>16484</v>
      </c>
      <c r="J1424">
        <v>0</v>
      </c>
      <c r="N1424">
        <v>1</v>
      </c>
      <c r="O1424">
        <v>14832</v>
      </c>
      <c r="P1424">
        <v>1.0315042770707281</v>
      </c>
      <c r="Q1424">
        <v>450</v>
      </c>
      <c r="R1424">
        <v>40179</v>
      </c>
      <c r="S1424">
        <v>3674</v>
      </c>
      <c r="T1424">
        <v>334413</v>
      </c>
      <c r="U1424">
        <v>1</v>
      </c>
      <c r="V1424">
        <v>1742</v>
      </c>
      <c r="W1424">
        <v>60449</v>
      </c>
      <c r="X1424">
        <v>18427</v>
      </c>
      <c r="Y1424">
        <v>1</v>
      </c>
      <c r="Z1424">
        <v>1</v>
      </c>
      <c r="AA1424" t="s">
        <v>839</v>
      </c>
      <c r="AB1424">
        <v>191352</v>
      </c>
      <c r="AC1424">
        <f>VLOOKUP(A1424,'Full dataset'!$A$4:$IE$190,2033-C1424,FALSE)</f>
        <v>0</v>
      </c>
      <c r="AD1424" t="str">
        <f>VLOOKUP(A1424,'Full dataset'!$A$4:$IE$190,2041-C1424,FALSE)</f>
        <v>.</v>
      </c>
      <c r="AE1424">
        <f>VLOOKUP(A1424,'Full dataset'!$A$4:$IE$190,2050-C1424,FALSE)</f>
        <v>0</v>
      </c>
      <c r="AF1424">
        <v>0</v>
      </c>
      <c r="AG1424">
        <f>VLOOKUP($A1424,'Full dataset'!$A$4:$IE$190,2007+AG$1-$C1424,FALSE)</f>
        <v>2821</v>
      </c>
      <c r="AH1424">
        <f>VLOOKUP($A1424,'Full dataset'!$A$4:$IE$190,2007+AH$1-$C1424,FALSE)</f>
        <v>17722</v>
      </c>
      <c r="AI1424">
        <f>VLOOKUP($A1424,'Full dataset'!$A$4:$IE$190,2007+AI$1-$C1424,FALSE)</f>
        <v>13045</v>
      </c>
      <c r="AJ1424" t="str">
        <f>VLOOKUP($A1424,'Full dataset'!$A$4:$IE$190,2007+AJ$1-$C1424,FALSE)</f>
        <v>.</v>
      </c>
      <c r="AK1424" t="str">
        <f>VLOOKUP($A1424,'Full dataset'!$A$4:$IE$190,2007+AK$1-$C1424,FALSE)</f>
        <v>.</v>
      </c>
      <c r="AL1424" t="str">
        <f>VLOOKUP($A1424,'Full dataset'!$A$4:$IE$190,2007+AL$1-$C1424,FALSE)</f>
        <v>.</v>
      </c>
      <c r="AM1424" t="str">
        <f>VLOOKUP($A1424,'Full dataset'!$A$4:$IE$190,2007+AM$1-$C1424,FALSE)</f>
        <v>.</v>
      </c>
      <c r="AN1424" t="str">
        <f>VLOOKUP($A1424,'Full dataset'!$A$4:$IE$190,2007+AN$1-$C1424,FALSE)</f>
        <v>.</v>
      </c>
      <c r="AO1424" t="str">
        <f>VLOOKUP($A1424,'Full dataset'!$A$4:$IE$190,2007+AO$1-$C1424,FALSE)</f>
        <v>.</v>
      </c>
      <c r="AP1424" t="str">
        <f>VLOOKUP($A1424,'Full dataset'!$A$4:$IE$190,2007+AP$1-$C1424,FALSE)</f>
        <v>.</v>
      </c>
      <c r="AQ1424" t="str">
        <f>VLOOKUP($A1424,'Full dataset'!$A$4:$IE$190,2007+AQ$1-$C1424,FALSE)</f>
        <v>.</v>
      </c>
      <c r="AR1424">
        <f>VLOOKUP($A1424,'Full dataset'!$A$4:$IE$190,2007+AR$1-$C1424,FALSE)</f>
        <v>7</v>
      </c>
      <c r="AS1424" t="str">
        <f>VLOOKUP($A1424,'Full dataset'!$A$4:$IE$190,2007+AS$1-$C1424,FALSE)</f>
        <v>.</v>
      </c>
      <c r="AT1424" t="s">
        <v>726</v>
      </c>
      <c r="AU1424">
        <f>VLOOKUP(A1424,'Full dataset'!$A$4:$II$190,$AU$1,FALSE)</f>
        <v>2008</v>
      </c>
      <c r="AV1424">
        <v>0</v>
      </c>
      <c r="AW1424">
        <f>VLOOKUP(A1424,'Full dataset'!$A$5:$IM$190,247,FALSE)</f>
        <v>1</v>
      </c>
      <c r="AX1424">
        <f>VLOOKUP(A1424,'Full dataset'!$A$4:$II$190,242,FALSE)</f>
        <v>2010</v>
      </c>
      <c r="AY1424">
        <f>VLOOKUP(A1424,'Full dataset'!$A$5:$IM$190,246,FALSE)</f>
        <v>1</v>
      </c>
      <c r="AZ1424">
        <v>9999</v>
      </c>
      <c r="BA1424">
        <f>MAX(VLOOKUP($A1424,'Full dataset'!$A$4:$IX$190,BA$1,FALSE),AW1424)</f>
        <v>1</v>
      </c>
      <c r="BB1424">
        <f>IF(VLOOKUP($A1424,'Full dataset'!$A$4:$IX$190,BB$1,FALSE)&gt;0,VLOOKUP($A1424,'Full dataset'!$A$4:$IX$190,BB$1,FALSE),AU1424)</f>
        <v>2008</v>
      </c>
      <c r="BC1424">
        <f>MAX(VLOOKUP($A1424,'Full dataset'!$A$4:$IX$190,BC$1,FALSE),AY1424)</f>
        <v>1</v>
      </c>
      <c r="BD1424">
        <f>MAX(VLOOKUP($A1424,'Full dataset'!$A$4:$IX$190,BD$1,FALSE),AX1424)</f>
        <v>2010</v>
      </c>
      <c r="BE1424">
        <f t="shared" si="135"/>
        <v>2008</v>
      </c>
      <c r="BF1424">
        <f t="shared" si="136"/>
        <v>0</v>
      </c>
      <c r="BG1424">
        <f t="shared" si="137"/>
        <v>0</v>
      </c>
      <c r="BH1424">
        <f t="shared" si="132"/>
        <v>0</v>
      </c>
      <c r="BI1424">
        <f t="shared" si="133"/>
        <v>0</v>
      </c>
      <c r="BO1424">
        <f>IF(BF1424=1,VLOOKUP($A1424,'Full dataset'!$A$4:$IE$190,2007+BO$1-$C1424,FALSE),0)</f>
        <v>0</v>
      </c>
      <c r="BP1424">
        <f>IF(BF1424=1,VLOOKUP($A1424,'Full dataset'!$A$4:$IE$190,2007+BP$1-$C1424,FALSE),0)</f>
        <v>0</v>
      </c>
      <c r="BQ1424">
        <f>IF(BF1424=1,VLOOKUP($A1424,'Full dataset'!$A$4:$IE$190,2007+BQ$1-$C1424,FALSE),0)</f>
        <v>0</v>
      </c>
      <c r="BR1424">
        <f>IF($BG1424=1,VLOOKUP($A1424,'Full dataset'!$A$4:$IE$190,BR$1-2007+$C1424,FALSE),0)</f>
        <v>0</v>
      </c>
      <c r="BS1424">
        <f>IF($BG1424=1,VLOOKUP($A1424,'Full dataset'!$A$4:$IE$190,BS$1-2007+$C1424,FALSE),0)</f>
        <v>0</v>
      </c>
      <c r="BT1424">
        <f>IF($BG1424=1,VLOOKUP($A1424,'Full dataset'!$A$4:$IE$190,BT$1-2007+$C1424,FALSE),0)</f>
        <v>0</v>
      </c>
      <c r="BU1424">
        <f>IF($BG1424=1,VLOOKUP($A1424,'Full dataset'!$A$4:$IE$190,BU$1-2007+$C1424,FALSE),0)</f>
        <v>0</v>
      </c>
      <c r="BV1424">
        <f>IF($BG1424=1,VLOOKUP($A1424,'Full dataset'!$A$4:$IE$190,BV$1-2007+$C1424,FALSE),0)</f>
        <v>0</v>
      </c>
      <c r="BW1424">
        <f>IF($BG1424=1,VLOOKUP($A1424,'Full dataset'!$A$4:$IE$190,BW$1-2007+$C1424,FALSE),0)</f>
        <v>0</v>
      </c>
      <c r="BX1424">
        <f>IF($BG1424=1,VLOOKUP($A1424,'Full dataset'!$A$4:$IE$190,BX$1-2007+$C1424,FALSE),0)</f>
        <v>0</v>
      </c>
    </row>
    <row r="1425" spans="1:76" x14ac:dyDescent="0.25">
      <c r="A1425">
        <v>121</v>
      </c>
      <c r="B1425" t="s">
        <v>165</v>
      </c>
      <c r="C1425">
        <v>2014</v>
      </c>
      <c r="D1425" t="s">
        <v>582</v>
      </c>
      <c r="E1425">
        <f t="shared" si="134"/>
        <v>0</v>
      </c>
      <c r="F1425">
        <v>0</v>
      </c>
      <c r="J1425">
        <v>0</v>
      </c>
      <c r="N1425">
        <v>0</v>
      </c>
      <c r="U1425">
        <v>1</v>
      </c>
      <c r="V1425">
        <v>590</v>
      </c>
      <c r="W1425">
        <v>23298</v>
      </c>
      <c r="X1425">
        <v>18314</v>
      </c>
      <c r="Y1425">
        <v>1</v>
      </c>
      <c r="Z1425">
        <v>1</v>
      </c>
      <c r="AA1425" t="s">
        <v>840</v>
      </c>
      <c r="AB1425">
        <v>25264</v>
      </c>
      <c r="AC1425">
        <f>VLOOKUP(A1425,'Full dataset'!$A$4:$IE$190,2033-C1425,FALSE)</f>
        <v>0</v>
      </c>
      <c r="AD1425" t="str">
        <f>VLOOKUP(A1425,'Full dataset'!$A$4:$IE$190,2041-C1425,FALSE)</f>
        <v>.</v>
      </c>
      <c r="AE1425">
        <f>VLOOKUP(A1425,'Full dataset'!$A$4:$IE$190,2050-C1425,FALSE)</f>
        <v>0</v>
      </c>
      <c r="AF1425">
        <v>0</v>
      </c>
      <c r="AG1425" t="str">
        <f>VLOOKUP($A1425,'Full dataset'!$A$4:$IE$190,2007+AG$1-$C1425,FALSE)</f>
        <v>.</v>
      </c>
      <c r="AH1425" t="str">
        <f>VLOOKUP($A1425,'Full dataset'!$A$4:$IE$190,2007+AH$1-$C1425,FALSE)</f>
        <v>.</v>
      </c>
      <c r="AI1425" t="str">
        <f>VLOOKUP($A1425,'Full dataset'!$A$4:$IE$190,2007+AI$1-$C1425,FALSE)</f>
        <v>.</v>
      </c>
      <c r="AJ1425" t="str">
        <f>VLOOKUP($A1425,'Full dataset'!$A$4:$IE$190,2007+AJ$1-$C1425,FALSE)</f>
        <v>.</v>
      </c>
      <c r="AK1425" t="str">
        <f>VLOOKUP($A1425,'Full dataset'!$A$4:$IE$190,2007+AK$1-$C1425,FALSE)</f>
        <v>.</v>
      </c>
      <c r="AL1425" t="str">
        <f>VLOOKUP($A1425,'Full dataset'!$A$4:$IE$190,2007+AL$1-$C1425,FALSE)</f>
        <v>.</v>
      </c>
      <c r="AM1425" t="str">
        <f>VLOOKUP($A1425,'Full dataset'!$A$4:$IE$190,2007+AM$1-$C1425,FALSE)</f>
        <v>.</v>
      </c>
      <c r="AN1425" t="str">
        <f>VLOOKUP($A1425,'Full dataset'!$A$4:$IE$190,2007+AN$1-$C1425,FALSE)</f>
        <v>.</v>
      </c>
      <c r="AO1425" t="str">
        <f>VLOOKUP($A1425,'Full dataset'!$A$4:$IE$190,2007+AO$1-$C1425,FALSE)</f>
        <v>.</v>
      </c>
      <c r="AP1425" t="str">
        <f>VLOOKUP($A1425,'Full dataset'!$A$4:$IE$190,2007+AP$1-$C1425,FALSE)</f>
        <v>.</v>
      </c>
      <c r="AQ1425" t="str">
        <f>VLOOKUP($A1425,'Full dataset'!$A$4:$IE$190,2007+AQ$1-$C1425,FALSE)</f>
        <v>.</v>
      </c>
      <c r="AR1425">
        <f>VLOOKUP($A1425,'Full dataset'!$A$4:$IE$190,2007+AR$1-$C1425,FALSE)</f>
        <v>12</v>
      </c>
      <c r="AS1425" t="str">
        <f>VLOOKUP($A1425,'Full dataset'!$A$4:$IE$190,2007+AS$1-$C1425,FALSE)</f>
        <v>.</v>
      </c>
      <c r="AT1425" t="s">
        <v>726</v>
      </c>
      <c r="AU1425">
        <f>VLOOKUP(A1425,'Full dataset'!$A$4:$II$190,$AU$1,FALSE)</f>
        <v>2009</v>
      </c>
      <c r="AV1425">
        <v>0</v>
      </c>
      <c r="AW1425">
        <f>VLOOKUP(A1425,'Full dataset'!$A$5:$IM$190,247,FALSE)</f>
        <v>1</v>
      </c>
      <c r="AX1425">
        <f>VLOOKUP(A1425,'Full dataset'!$A$4:$II$190,242,FALSE)</f>
        <v>2008</v>
      </c>
      <c r="AY1425">
        <f>VLOOKUP(A1425,'Full dataset'!$A$5:$IM$190,246,FALSE)</f>
        <v>1</v>
      </c>
      <c r="AZ1425">
        <v>9999</v>
      </c>
      <c r="BA1425">
        <f>MAX(VLOOKUP($A1425,'Full dataset'!$A$4:$IX$190,BA$1,FALSE),AW1425)</f>
        <v>1</v>
      </c>
      <c r="BB1425">
        <f>IF(VLOOKUP($A1425,'Full dataset'!$A$4:$IX$190,BB$1,FALSE)&gt;0,VLOOKUP($A1425,'Full dataset'!$A$4:$IX$190,BB$1,FALSE),AU1425)</f>
        <v>2009</v>
      </c>
      <c r="BC1425">
        <f>MAX(VLOOKUP($A1425,'Full dataset'!$A$4:$IX$190,BC$1,FALSE),AY1425)</f>
        <v>1</v>
      </c>
      <c r="BD1425">
        <f>MAX(VLOOKUP($A1425,'Full dataset'!$A$4:$IX$190,BD$1,FALSE),AX1425)</f>
        <v>2008</v>
      </c>
      <c r="BE1425">
        <f t="shared" si="135"/>
        <v>2008</v>
      </c>
      <c r="BF1425">
        <f t="shared" si="136"/>
        <v>0</v>
      </c>
      <c r="BG1425">
        <f t="shared" si="137"/>
        <v>0</v>
      </c>
      <c r="BH1425">
        <f t="shared" si="132"/>
        <v>0</v>
      </c>
      <c r="BI1425">
        <f t="shared" si="133"/>
        <v>0</v>
      </c>
      <c r="BO1425">
        <f>IF(BF1425=1,VLOOKUP($A1425,'Full dataset'!$A$4:$IE$190,2007+BO$1-$C1425,FALSE),0)</f>
        <v>0</v>
      </c>
      <c r="BP1425">
        <f>IF(BF1425=1,VLOOKUP($A1425,'Full dataset'!$A$4:$IE$190,2007+BP$1-$C1425,FALSE),0)</f>
        <v>0</v>
      </c>
      <c r="BQ1425">
        <f>IF(BF1425=1,VLOOKUP($A1425,'Full dataset'!$A$4:$IE$190,2007+BQ$1-$C1425,FALSE),0)</f>
        <v>0</v>
      </c>
      <c r="BR1425">
        <f>IF($BG1425=1,VLOOKUP($A1425,'Full dataset'!$A$4:$IE$190,BR$1-2007+$C1425,FALSE),0)</f>
        <v>0</v>
      </c>
      <c r="BS1425">
        <f>IF($BG1425=1,VLOOKUP($A1425,'Full dataset'!$A$4:$IE$190,BS$1-2007+$C1425,FALSE),0)</f>
        <v>0</v>
      </c>
      <c r="BT1425">
        <f>IF($BG1425=1,VLOOKUP($A1425,'Full dataset'!$A$4:$IE$190,BT$1-2007+$C1425,FALSE),0)</f>
        <v>0</v>
      </c>
      <c r="BU1425">
        <f>IF($BG1425=1,VLOOKUP($A1425,'Full dataset'!$A$4:$IE$190,BU$1-2007+$C1425,FALSE),0)</f>
        <v>0</v>
      </c>
      <c r="BV1425">
        <f>IF($BG1425=1,VLOOKUP($A1425,'Full dataset'!$A$4:$IE$190,BV$1-2007+$C1425,FALSE),0)</f>
        <v>0</v>
      </c>
      <c r="BW1425">
        <f>IF($BG1425=1,VLOOKUP($A1425,'Full dataset'!$A$4:$IE$190,BW$1-2007+$C1425,FALSE),0)</f>
        <v>0</v>
      </c>
      <c r="BX1425">
        <f>IF($BG1425=1,VLOOKUP($A1425,'Full dataset'!$A$4:$IE$190,BX$1-2007+$C1425,FALSE),0)</f>
        <v>0</v>
      </c>
    </row>
    <row r="1426" spans="1:76" x14ac:dyDescent="0.25">
      <c r="A1426">
        <v>122</v>
      </c>
      <c r="B1426" t="s">
        <v>166</v>
      </c>
      <c r="C1426">
        <v>2014</v>
      </c>
      <c r="D1426" t="s">
        <v>591</v>
      </c>
      <c r="E1426">
        <f t="shared" si="134"/>
        <v>1</v>
      </c>
      <c r="F1426">
        <v>1</v>
      </c>
      <c r="G1426">
        <v>10539</v>
      </c>
      <c r="H1426">
        <v>0.35660147526561548</v>
      </c>
      <c r="I1426">
        <v>6009</v>
      </c>
      <c r="J1426">
        <v>0</v>
      </c>
      <c r="N1426">
        <v>0</v>
      </c>
      <c r="S1426">
        <v>2851</v>
      </c>
      <c r="T1426">
        <v>325510</v>
      </c>
      <c r="U1426">
        <v>1</v>
      </c>
      <c r="V1426">
        <v>6320</v>
      </c>
      <c r="W1426">
        <v>144568</v>
      </c>
      <c r="X1426">
        <v>7691</v>
      </c>
      <c r="Y1426">
        <v>1</v>
      </c>
      <c r="Z1426">
        <v>0</v>
      </c>
      <c r="AA1426" t="s">
        <v>841</v>
      </c>
      <c r="AB1426">
        <v>52255</v>
      </c>
      <c r="AC1426">
        <f>VLOOKUP(A1426,'Full dataset'!$A$4:$IE$190,2033-C1426,FALSE)</f>
        <v>0</v>
      </c>
      <c r="AD1426" t="str">
        <f>VLOOKUP(A1426,'Full dataset'!$A$4:$IE$190,2041-C1426,FALSE)</f>
        <v>.</v>
      </c>
      <c r="AE1426">
        <f>VLOOKUP(A1426,'Full dataset'!$A$4:$IE$190,2050-C1426,FALSE)</f>
        <v>0</v>
      </c>
      <c r="AF1426">
        <v>0</v>
      </c>
      <c r="AG1426">
        <f>VLOOKUP($A1426,'Full dataset'!$A$4:$IE$190,2007+AG$1-$C1426,FALSE)</f>
        <v>865.88699999999994</v>
      </c>
      <c r="AH1426">
        <f>VLOOKUP($A1426,'Full dataset'!$A$4:$IE$190,2007+AH$1-$C1426,FALSE)</f>
        <v>5706.0519999999997</v>
      </c>
      <c r="AI1426">
        <f>VLOOKUP($A1426,'Full dataset'!$A$4:$IE$190,2007+AI$1-$C1426,FALSE)</f>
        <v>11129.532999999999</v>
      </c>
      <c r="AJ1426" t="str">
        <f>VLOOKUP($A1426,'Full dataset'!$A$4:$IE$190,2007+AJ$1-$C1426,FALSE)</f>
        <v>.</v>
      </c>
      <c r="AK1426" t="str">
        <f>VLOOKUP($A1426,'Full dataset'!$A$4:$IE$190,2007+AK$1-$C1426,FALSE)</f>
        <v>.</v>
      </c>
      <c r="AL1426" t="str">
        <f>VLOOKUP($A1426,'Full dataset'!$A$4:$IE$190,2007+AL$1-$C1426,FALSE)</f>
        <v>.</v>
      </c>
      <c r="AM1426" t="str">
        <f>VLOOKUP($A1426,'Full dataset'!$A$4:$IE$190,2007+AM$1-$C1426,FALSE)</f>
        <v>.</v>
      </c>
      <c r="AN1426" t="str">
        <f>VLOOKUP($A1426,'Full dataset'!$A$4:$IE$190,2007+AN$1-$C1426,FALSE)</f>
        <v>.</v>
      </c>
      <c r="AO1426" t="str">
        <f>VLOOKUP($A1426,'Full dataset'!$A$4:$IE$190,2007+AO$1-$C1426,FALSE)</f>
        <v>.</v>
      </c>
      <c r="AP1426" t="str">
        <f>VLOOKUP($A1426,'Full dataset'!$A$4:$IE$190,2007+AP$1-$C1426,FALSE)</f>
        <v>.</v>
      </c>
      <c r="AQ1426" t="str">
        <f>VLOOKUP($A1426,'Full dataset'!$A$4:$IE$190,2007+AQ$1-$C1426,FALSE)</f>
        <v>.</v>
      </c>
      <c r="AR1426" t="str">
        <f>VLOOKUP($A1426,'Full dataset'!$A$4:$IE$190,2007+AR$1-$C1426,FALSE)</f>
        <v>.</v>
      </c>
      <c r="AS1426" t="str">
        <f>VLOOKUP($A1426,'Full dataset'!$A$4:$IE$190,2007+AS$1-$C1426,FALSE)</f>
        <v>.</v>
      </c>
      <c r="AT1426" t="s">
        <v>726</v>
      </c>
      <c r="AU1426">
        <f>VLOOKUP(A1426,'Full dataset'!$A$4:$II$190,$AU$1,FALSE)</f>
        <v>2010</v>
      </c>
      <c r="AV1426">
        <v>0</v>
      </c>
      <c r="AW1426">
        <f>VLOOKUP(A1426,'Full dataset'!$A$5:$IM$190,247,FALSE)</f>
        <v>1</v>
      </c>
      <c r="AX1426">
        <f>VLOOKUP(A1426,'Full dataset'!$A$4:$II$190,242,FALSE)</f>
        <v>2009</v>
      </c>
      <c r="AY1426">
        <f>VLOOKUP(A1426,'Full dataset'!$A$5:$IM$190,246,FALSE)</f>
        <v>1</v>
      </c>
      <c r="AZ1426">
        <v>9999</v>
      </c>
      <c r="BA1426">
        <f>MAX(VLOOKUP($A1426,'Full dataset'!$A$4:$IX$190,BA$1,FALSE),AW1426)</f>
        <v>1</v>
      </c>
      <c r="BB1426">
        <f>IF(VLOOKUP($A1426,'Full dataset'!$A$4:$IX$190,BB$1,FALSE)&gt;0,VLOOKUP($A1426,'Full dataset'!$A$4:$IX$190,BB$1,FALSE),AU1426)</f>
        <v>2010</v>
      </c>
      <c r="BC1426">
        <f>MAX(VLOOKUP($A1426,'Full dataset'!$A$4:$IX$190,BC$1,FALSE),AY1426)</f>
        <v>2</v>
      </c>
      <c r="BD1426">
        <f>MAX(VLOOKUP($A1426,'Full dataset'!$A$4:$IX$190,BD$1,FALSE),AX1426)</f>
        <v>2009</v>
      </c>
      <c r="BE1426">
        <f t="shared" si="135"/>
        <v>2009</v>
      </c>
      <c r="BF1426">
        <f t="shared" si="136"/>
        <v>0</v>
      </c>
      <c r="BG1426">
        <f t="shared" si="137"/>
        <v>1</v>
      </c>
      <c r="BH1426">
        <f t="shared" si="132"/>
        <v>0</v>
      </c>
      <c r="BI1426">
        <f t="shared" si="133"/>
        <v>1</v>
      </c>
      <c r="BO1426">
        <f>IF(BF1426=1,VLOOKUP($A1426,'Full dataset'!$A$4:$IE$190,2007+BO$1-$C1426,FALSE),0)</f>
        <v>0</v>
      </c>
      <c r="BP1426">
        <f>IF(BF1426=1,VLOOKUP($A1426,'Full dataset'!$A$4:$IE$190,2007+BP$1-$C1426,FALSE),0)</f>
        <v>0</v>
      </c>
      <c r="BQ1426">
        <f>IF(BF1426=1,VLOOKUP($A1426,'Full dataset'!$A$4:$IE$190,2007+BQ$1-$C1426,FALSE),0)</f>
        <v>0</v>
      </c>
      <c r="BR1426">
        <f>IF($BG1426=1,VLOOKUP($A1426,'Full dataset'!$A$4:$IE$190,BR$1-2007+$C1426,FALSE),0)</f>
        <v>266</v>
      </c>
      <c r="BS1426">
        <f>IF($BG1426=1,VLOOKUP($A1426,'Full dataset'!$A$4:$IE$190,BS$1-2007+$C1426,FALSE),0)</f>
        <v>15940</v>
      </c>
      <c r="BT1426">
        <f>IF($BG1426=1,VLOOKUP($A1426,'Full dataset'!$A$4:$IE$190,BT$1-2007+$C1426,FALSE),0)</f>
        <v>311387</v>
      </c>
      <c r="BU1426">
        <f>IF($BG1426=1,VLOOKUP($A1426,'Full dataset'!$A$4:$IE$190,BU$1-2007+$C1426,FALSE),0)</f>
        <v>39356</v>
      </c>
      <c r="BV1426">
        <f>IF($BG1426=1,VLOOKUP($A1426,'Full dataset'!$A$4:$IE$190,BV$1-2007+$C1426,FALSE),0)</f>
        <v>0</v>
      </c>
      <c r="BW1426">
        <f>IF($BG1426=1,VLOOKUP($A1426,'Full dataset'!$A$4:$IE$190,BW$1-2007+$C1426,FALSE),0)</f>
        <v>940</v>
      </c>
      <c r="BX1426">
        <f>IF($BG1426=1,VLOOKUP($A1426,'Full dataset'!$A$4:$IE$190,BX$1-2007+$C1426,FALSE),0)</f>
        <v>326</v>
      </c>
    </row>
    <row r="1427" spans="1:76" x14ac:dyDescent="0.25">
      <c r="A1427">
        <v>123</v>
      </c>
      <c r="B1427" t="s">
        <v>167</v>
      </c>
      <c r="C1427">
        <v>2014</v>
      </c>
      <c r="D1427" t="s">
        <v>582</v>
      </c>
      <c r="E1427">
        <f t="shared" si="134"/>
        <v>0</v>
      </c>
      <c r="F1427">
        <v>1</v>
      </c>
      <c r="G1427">
        <v>8521</v>
      </c>
      <c r="H1427">
        <v>1.3598787105011172</v>
      </c>
      <c r="I1427">
        <v>4380</v>
      </c>
      <c r="J1427">
        <v>1</v>
      </c>
      <c r="K1427">
        <v>72</v>
      </c>
      <c r="L1427">
        <v>1.1490584104691989E-2</v>
      </c>
      <c r="M1427">
        <v>391</v>
      </c>
      <c r="N1427">
        <v>1</v>
      </c>
      <c r="O1427">
        <v>231</v>
      </c>
      <c r="P1427">
        <v>3.6865624002553464E-2</v>
      </c>
      <c r="Q1427">
        <v>7</v>
      </c>
      <c r="R1427">
        <v>40452</v>
      </c>
      <c r="S1427">
        <v>7370</v>
      </c>
      <c r="T1427">
        <v>541512</v>
      </c>
      <c r="U1427">
        <v>1</v>
      </c>
      <c r="V1427">
        <v>1</v>
      </c>
      <c r="W1427">
        <v>994</v>
      </c>
      <c r="X1427">
        <v>978</v>
      </c>
      <c r="Y1427">
        <v>1</v>
      </c>
      <c r="Z1427">
        <v>1</v>
      </c>
      <c r="AA1427" t="s">
        <v>842</v>
      </c>
      <c r="AB1427">
        <v>25518</v>
      </c>
      <c r="AC1427">
        <f>VLOOKUP(A1427,'Full dataset'!$A$4:$IE$190,2033-C1427,FALSE)</f>
        <v>0</v>
      </c>
      <c r="AD1427" t="str">
        <f>VLOOKUP(A1427,'Full dataset'!$A$4:$IE$190,2041-C1427,FALSE)</f>
        <v>.</v>
      </c>
      <c r="AE1427">
        <f>VLOOKUP(A1427,'Full dataset'!$A$4:$IE$190,2050-C1427,FALSE)</f>
        <v>0</v>
      </c>
      <c r="AF1427">
        <v>0</v>
      </c>
      <c r="AG1427" t="str">
        <f>VLOOKUP($A1427,'Full dataset'!$A$4:$IE$190,2007+AG$1-$C1427,FALSE)</f>
        <v>.</v>
      </c>
      <c r="AH1427" t="str">
        <f>VLOOKUP($A1427,'Full dataset'!$A$4:$IE$190,2007+AH$1-$C1427,FALSE)</f>
        <v>.</v>
      </c>
      <c r="AI1427" t="str">
        <f>VLOOKUP($A1427,'Full dataset'!$A$4:$IE$190,2007+AI$1-$C1427,FALSE)</f>
        <v>.</v>
      </c>
      <c r="AJ1427" t="str">
        <f>VLOOKUP($A1427,'Full dataset'!$A$4:$IE$190,2007+AJ$1-$C1427,FALSE)</f>
        <v>.</v>
      </c>
      <c r="AK1427" t="str">
        <f>VLOOKUP($A1427,'Full dataset'!$A$4:$IE$190,2007+AK$1-$C1427,FALSE)</f>
        <v>.</v>
      </c>
      <c r="AL1427" t="str">
        <f>VLOOKUP($A1427,'Full dataset'!$A$4:$IE$190,2007+AL$1-$C1427,FALSE)</f>
        <v>.</v>
      </c>
      <c r="AM1427" t="str">
        <f>VLOOKUP($A1427,'Full dataset'!$A$4:$IE$190,2007+AM$1-$C1427,FALSE)</f>
        <v>.</v>
      </c>
      <c r="AN1427" t="str">
        <f>VLOOKUP($A1427,'Full dataset'!$A$4:$IE$190,2007+AN$1-$C1427,FALSE)</f>
        <v>.</v>
      </c>
      <c r="AO1427" t="str">
        <f>VLOOKUP($A1427,'Full dataset'!$A$4:$IE$190,2007+AO$1-$C1427,FALSE)</f>
        <v>.</v>
      </c>
      <c r="AP1427" t="str">
        <f>VLOOKUP($A1427,'Full dataset'!$A$4:$IE$190,2007+AP$1-$C1427,FALSE)</f>
        <v>.</v>
      </c>
      <c r="AQ1427" t="str">
        <f>VLOOKUP($A1427,'Full dataset'!$A$4:$IE$190,2007+AQ$1-$C1427,FALSE)</f>
        <v>.</v>
      </c>
      <c r="AR1427">
        <f>VLOOKUP($A1427,'Full dataset'!$A$4:$IE$190,2007+AR$1-$C1427,FALSE)</f>
        <v>17</v>
      </c>
      <c r="AS1427" t="str">
        <f>VLOOKUP($A1427,'Full dataset'!$A$4:$IE$190,2007+AS$1-$C1427,FALSE)</f>
        <v>.</v>
      </c>
      <c r="AT1427" t="s">
        <v>726</v>
      </c>
      <c r="AU1427">
        <f>VLOOKUP(A1427,'Full dataset'!$A$4:$II$190,$AU$1,FALSE)</f>
        <v>2008</v>
      </c>
      <c r="AV1427">
        <v>1</v>
      </c>
      <c r="AW1427">
        <f>VLOOKUP(A1427,'Full dataset'!$A$5:$IM$190,247,FALSE)</f>
        <v>1</v>
      </c>
      <c r="AX1427">
        <f>VLOOKUP(A1427,'Full dataset'!$A$4:$II$190,242,FALSE)</f>
        <v>2010</v>
      </c>
      <c r="AY1427">
        <f>VLOOKUP(A1427,'Full dataset'!$A$5:$IM$190,246,FALSE)</f>
        <v>1</v>
      </c>
      <c r="AZ1427">
        <v>9999</v>
      </c>
      <c r="BA1427">
        <f>MAX(VLOOKUP($A1427,'Full dataset'!$A$4:$IX$190,BA$1,FALSE),AW1427)</f>
        <v>2</v>
      </c>
      <c r="BB1427">
        <f>IF(VLOOKUP($A1427,'Full dataset'!$A$4:$IX$190,BB$1,FALSE)&gt;0,VLOOKUP($A1427,'Full dataset'!$A$4:$IX$190,BB$1,FALSE),AU1427)</f>
        <v>2009</v>
      </c>
      <c r="BC1427">
        <f>MAX(VLOOKUP($A1427,'Full dataset'!$A$4:$IX$190,BC$1,FALSE),AY1427)</f>
        <v>1</v>
      </c>
      <c r="BD1427">
        <f>MAX(VLOOKUP($A1427,'Full dataset'!$A$4:$IX$190,BD$1,FALSE),AX1427)</f>
        <v>2010</v>
      </c>
      <c r="BE1427">
        <f t="shared" si="135"/>
        <v>2009</v>
      </c>
      <c r="BF1427">
        <f t="shared" si="136"/>
        <v>1</v>
      </c>
      <c r="BG1427">
        <f t="shared" si="137"/>
        <v>0</v>
      </c>
      <c r="BH1427">
        <f t="shared" si="132"/>
        <v>0</v>
      </c>
      <c r="BI1427">
        <f t="shared" si="133"/>
        <v>1</v>
      </c>
      <c r="BO1427">
        <f>IF(BF1427=1,VLOOKUP($A1427,'Full dataset'!$A$4:$IE$190,2007+BO$1-$C1427,FALSE),0)</f>
        <v>0</v>
      </c>
      <c r="BP1427">
        <f>IF(BF1427=1,VLOOKUP($A1427,'Full dataset'!$A$4:$IE$190,2007+BP$1-$C1427,FALSE),0)</f>
        <v>0</v>
      </c>
      <c r="BQ1427">
        <f>IF(BF1427=1,VLOOKUP($A1427,'Full dataset'!$A$4:$IE$190,2007+BQ$1-$C1427,FALSE),0)</f>
        <v>0</v>
      </c>
      <c r="BR1427">
        <f>IF($BG1427=1,VLOOKUP($A1427,'Full dataset'!$A$4:$IE$190,BR$1-2007+$C1427,FALSE),0)</f>
        <v>0</v>
      </c>
      <c r="BS1427">
        <f>IF($BG1427=1,VLOOKUP($A1427,'Full dataset'!$A$4:$IE$190,BS$1-2007+$C1427,FALSE),0)</f>
        <v>0</v>
      </c>
      <c r="BT1427">
        <f>IF($BG1427=1,VLOOKUP($A1427,'Full dataset'!$A$4:$IE$190,BT$1-2007+$C1427,FALSE),0)</f>
        <v>0</v>
      </c>
      <c r="BU1427">
        <f>IF($BG1427=1,VLOOKUP($A1427,'Full dataset'!$A$4:$IE$190,BU$1-2007+$C1427,FALSE),0)</f>
        <v>0</v>
      </c>
      <c r="BV1427">
        <f>IF($BG1427=1,VLOOKUP($A1427,'Full dataset'!$A$4:$IE$190,BV$1-2007+$C1427,FALSE),0)</f>
        <v>0</v>
      </c>
      <c r="BW1427">
        <f>IF($BG1427=1,VLOOKUP($A1427,'Full dataset'!$A$4:$IE$190,BW$1-2007+$C1427,FALSE),0)</f>
        <v>0</v>
      </c>
      <c r="BX1427">
        <f>IF($BG1427=1,VLOOKUP($A1427,'Full dataset'!$A$4:$IE$190,BX$1-2007+$C1427,FALSE),0)</f>
        <v>0</v>
      </c>
    </row>
    <row r="1428" spans="1:76" x14ac:dyDescent="0.25">
      <c r="A1428">
        <v>124</v>
      </c>
      <c r="B1428" t="s">
        <v>168</v>
      </c>
      <c r="C1428">
        <v>2014</v>
      </c>
      <c r="D1428" t="s">
        <v>582</v>
      </c>
      <c r="E1428">
        <f t="shared" si="134"/>
        <v>0</v>
      </c>
      <c r="U1428">
        <v>1</v>
      </c>
      <c r="V1428">
        <v>899</v>
      </c>
      <c r="W1428">
        <v>4571</v>
      </c>
      <c r="X1428">
        <v>2587</v>
      </c>
      <c r="Y1428">
        <v>1</v>
      </c>
      <c r="Z1428">
        <v>0</v>
      </c>
      <c r="AA1428" t="s">
        <v>843</v>
      </c>
      <c r="AB1428">
        <v>9671</v>
      </c>
      <c r="AC1428">
        <f>VLOOKUP(A1428,'Full dataset'!$A$4:$IE$190,2033-C1428,FALSE)</f>
        <v>8.8000000000000007</v>
      </c>
      <c r="AD1428">
        <f>VLOOKUP(A1428,'Full dataset'!$A$4:$IE$190,2041-C1428,FALSE)</f>
        <v>1133</v>
      </c>
      <c r="AE1428">
        <f>VLOOKUP(A1428,'Full dataset'!$A$4:$IE$190,2050-C1428,FALSE)</f>
        <v>0</v>
      </c>
      <c r="AF1428">
        <v>4.4000000000000004</v>
      </c>
      <c r="AG1428" t="str">
        <f>VLOOKUP($A1428,'Full dataset'!$A$4:$IE$190,2007+AG$1-$C1428,FALSE)</f>
        <v>.</v>
      </c>
      <c r="AH1428" t="str">
        <f>VLOOKUP($A1428,'Full dataset'!$A$4:$IE$190,2007+AH$1-$C1428,FALSE)</f>
        <v>.</v>
      </c>
      <c r="AI1428">
        <f>VLOOKUP($A1428,'Full dataset'!$A$4:$IE$190,2007+AI$1-$C1428,FALSE)</f>
        <v>1400</v>
      </c>
      <c r="AJ1428">
        <f>VLOOKUP($A1428,'Full dataset'!$A$4:$IE$190,2007+AJ$1-$C1428,FALSE)</f>
        <v>191</v>
      </c>
      <c r="AK1428" t="str">
        <f>VLOOKUP($A1428,'Full dataset'!$A$4:$IE$190,2007+AK$1-$C1428,FALSE)</f>
        <v>.</v>
      </c>
      <c r="AL1428" t="str">
        <f>VLOOKUP($A1428,'Full dataset'!$A$4:$IE$190,2007+AL$1-$C1428,FALSE)</f>
        <v>.</v>
      </c>
      <c r="AM1428">
        <f>VLOOKUP($A1428,'Full dataset'!$A$4:$IE$190,2007+AM$1-$C1428,FALSE)</f>
        <v>115</v>
      </c>
      <c r="AN1428">
        <f>VLOOKUP($A1428,'Full dataset'!$A$4:$IE$190,2007+AN$1-$C1428,FALSE)</f>
        <v>10916</v>
      </c>
      <c r="AO1428">
        <f>VLOOKUP($A1428,'Full dataset'!$A$4:$IE$190,2007+AO$1-$C1428,FALSE)</f>
        <v>11</v>
      </c>
      <c r="AP1428" t="str">
        <f>VLOOKUP($A1428,'Full dataset'!$A$4:$IE$190,2007+AP$1-$C1428,FALSE)</f>
        <v>.</v>
      </c>
      <c r="AQ1428" t="str">
        <f>VLOOKUP($A1428,'Full dataset'!$A$4:$IE$190,2007+AQ$1-$C1428,FALSE)</f>
        <v>.</v>
      </c>
      <c r="AR1428" t="str">
        <f>VLOOKUP($A1428,'Full dataset'!$A$4:$IE$190,2007+AR$1-$C1428,FALSE)</f>
        <v>.</v>
      </c>
      <c r="AS1428">
        <f>VLOOKUP($A1428,'Full dataset'!$A$4:$IE$190,2007+AS$1-$C1428,FALSE)</f>
        <v>60</v>
      </c>
      <c r="AT1428" t="s">
        <v>726</v>
      </c>
      <c r="AU1428">
        <f>VLOOKUP(A1428,'Full dataset'!$A$4:$II$190,$AU$1,FALSE)</f>
        <v>2009</v>
      </c>
      <c r="AW1428">
        <f>VLOOKUP(A1428,'Full dataset'!$A$5:$IM$190,247,FALSE)</f>
        <v>1</v>
      </c>
      <c r="AX1428">
        <f>VLOOKUP(A1428,'Full dataset'!$A$4:$II$190,242,FALSE)</f>
        <v>2007</v>
      </c>
      <c r="AY1428">
        <f>VLOOKUP(A1428,'Full dataset'!$A$5:$IM$190,246,FALSE)</f>
        <v>1</v>
      </c>
      <c r="AZ1428">
        <v>9999</v>
      </c>
      <c r="BA1428">
        <f>MAX(VLOOKUP($A1428,'Full dataset'!$A$4:$IX$190,BA$1,FALSE),AW1428)</f>
        <v>1</v>
      </c>
      <c r="BB1428">
        <f>IF(VLOOKUP($A1428,'Full dataset'!$A$4:$IX$190,BB$1,FALSE)&gt;0,VLOOKUP($A1428,'Full dataset'!$A$4:$IX$190,BB$1,FALSE),AU1428)</f>
        <v>2009</v>
      </c>
      <c r="BC1428">
        <f>MAX(VLOOKUP($A1428,'Full dataset'!$A$4:$IX$190,BC$1,FALSE),AY1428)</f>
        <v>1</v>
      </c>
      <c r="BD1428">
        <f>MAX(VLOOKUP($A1428,'Full dataset'!$A$4:$IX$190,BD$1,FALSE),AX1428)</f>
        <v>2007</v>
      </c>
      <c r="BE1428">
        <f t="shared" si="135"/>
        <v>2007</v>
      </c>
      <c r="BF1428">
        <f t="shared" si="136"/>
        <v>0</v>
      </c>
      <c r="BG1428">
        <f t="shared" si="137"/>
        <v>0</v>
      </c>
      <c r="BH1428">
        <f t="shared" si="132"/>
        <v>0</v>
      </c>
      <c r="BI1428">
        <f t="shared" si="133"/>
        <v>0</v>
      </c>
      <c r="BO1428">
        <f>IF(BF1428=1,VLOOKUP($A1428,'Full dataset'!$A$4:$IE$190,2007+BO$1-$C1428,FALSE),0)</f>
        <v>0</v>
      </c>
      <c r="BP1428">
        <f>IF(BF1428=1,VLOOKUP($A1428,'Full dataset'!$A$4:$IE$190,2007+BP$1-$C1428,FALSE),0)</f>
        <v>0</v>
      </c>
      <c r="BQ1428">
        <f>IF(BF1428=1,VLOOKUP($A1428,'Full dataset'!$A$4:$IE$190,2007+BQ$1-$C1428,FALSE),0)</f>
        <v>0</v>
      </c>
      <c r="BR1428">
        <f>IF($BG1428=1,VLOOKUP($A1428,'Full dataset'!$A$4:$IE$190,BR$1-2007+$C1428,FALSE),0)</f>
        <v>0</v>
      </c>
      <c r="BS1428">
        <f>IF($BG1428=1,VLOOKUP($A1428,'Full dataset'!$A$4:$IE$190,BS$1-2007+$C1428,FALSE),0)</f>
        <v>0</v>
      </c>
      <c r="BT1428">
        <f>IF($BG1428=1,VLOOKUP($A1428,'Full dataset'!$A$4:$IE$190,BT$1-2007+$C1428,FALSE),0)</f>
        <v>0</v>
      </c>
      <c r="BU1428">
        <f>IF($BG1428=1,VLOOKUP($A1428,'Full dataset'!$A$4:$IE$190,BU$1-2007+$C1428,FALSE),0)</f>
        <v>0</v>
      </c>
      <c r="BV1428">
        <f>IF($BG1428=1,VLOOKUP($A1428,'Full dataset'!$A$4:$IE$190,BV$1-2007+$C1428,FALSE),0)</f>
        <v>0</v>
      </c>
      <c r="BW1428">
        <f>IF($BG1428=1,VLOOKUP($A1428,'Full dataset'!$A$4:$IE$190,BW$1-2007+$C1428,FALSE),0)</f>
        <v>0</v>
      </c>
      <c r="BX1428">
        <f>IF($BG1428=1,VLOOKUP($A1428,'Full dataset'!$A$4:$IE$190,BX$1-2007+$C1428,FALSE),0)</f>
        <v>0</v>
      </c>
    </row>
    <row r="1429" spans="1:76" x14ac:dyDescent="0.25">
      <c r="A1429">
        <v>125</v>
      </c>
      <c r="B1429" t="s">
        <v>169</v>
      </c>
      <c r="C1429">
        <v>2014</v>
      </c>
      <c r="D1429" t="s">
        <v>582</v>
      </c>
      <c r="E1429">
        <f t="shared" si="134"/>
        <v>0</v>
      </c>
      <c r="U1429">
        <v>0</v>
      </c>
      <c r="V1429" t="s">
        <v>726</v>
      </c>
      <c r="W1429" t="s">
        <v>726</v>
      </c>
      <c r="X1429" t="s">
        <v>726</v>
      </c>
      <c r="Y1429">
        <v>1</v>
      </c>
      <c r="Z1429">
        <v>0</v>
      </c>
      <c r="AA1429" t="s">
        <v>844</v>
      </c>
      <c r="AB1429">
        <v>17159</v>
      </c>
      <c r="AC1429">
        <f>VLOOKUP(A1429,'Full dataset'!$A$4:$IE$190,2033-C1429,FALSE)</f>
        <v>8.6</v>
      </c>
      <c r="AD1429">
        <f>VLOOKUP(A1429,'Full dataset'!$A$4:$IE$190,2041-C1429,FALSE)</f>
        <v>1170</v>
      </c>
      <c r="AE1429">
        <f>VLOOKUP(A1429,'Full dataset'!$A$4:$IE$190,2050-C1429,FALSE)</f>
        <v>0</v>
      </c>
      <c r="AF1429">
        <v>4.3</v>
      </c>
      <c r="AG1429" t="str">
        <f>VLOOKUP($A1429,'Full dataset'!$A$4:$IE$190,2007+AG$1-$C1429,FALSE)</f>
        <v>.</v>
      </c>
      <c r="AH1429" t="str">
        <f>VLOOKUP($A1429,'Full dataset'!$A$4:$IE$190,2007+AH$1-$C1429,FALSE)</f>
        <v>.</v>
      </c>
      <c r="AI1429" t="str">
        <f>VLOOKUP($A1429,'Full dataset'!$A$4:$IE$190,2007+AI$1-$C1429,FALSE)</f>
        <v>.</v>
      </c>
      <c r="AJ1429">
        <f>VLOOKUP($A1429,'Full dataset'!$A$4:$IE$190,2007+AJ$1-$C1429,FALSE)</f>
        <v>64</v>
      </c>
      <c r="AK1429">
        <f>VLOOKUP($A1429,'Full dataset'!$A$4:$IE$190,2007+AK$1-$C1429,FALSE)</f>
        <v>48</v>
      </c>
      <c r="AL1429">
        <f>VLOOKUP($A1429,'Full dataset'!$A$4:$IE$190,2007+AL$1-$C1429,FALSE)</f>
        <v>55.73</v>
      </c>
      <c r="AM1429">
        <f>VLOOKUP($A1429,'Full dataset'!$A$4:$IE$190,2007+AM$1-$C1429,FALSE)</f>
        <v>8</v>
      </c>
      <c r="AN1429">
        <f>VLOOKUP($A1429,'Full dataset'!$A$4:$IE$190,2007+AN$1-$C1429,FALSE)</f>
        <v>8572</v>
      </c>
      <c r="AO1429">
        <f>VLOOKUP($A1429,'Full dataset'!$A$4:$IE$190,2007+AO$1-$C1429,FALSE)</f>
        <v>3</v>
      </c>
      <c r="AP1429">
        <f>VLOOKUP($A1429,'Full dataset'!$A$4:$IE$190,2007+AP$1-$C1429,FALSE)</f>
        <v>4</v>
      </c>
      <c r="AQ1429" t="str">
        <f>VLOOKUP($A1429,'Full dataset'!$A$4:$IE$190,2007+AQ$1-$C1429,FALSE)</f>
        <v>.</v>
      </c>
      <c r="AR1429" t="str">
        <f>VLOOKUP($A1429,'Full dataset'!$A$4:$IE$190,2007+AR$1-$C1429,FALSE)</f>
        <v>.</v>
      </c>
      <c r="AS1429" t="str">
        <f>VLOOKUP($A1429,'Full dataset'!$A$4:$IE$190,2007+AS$1-$C1429,FALSE)</f>
        <v>.</v>
      </c>
      <c r="AT1429" t="s">
        <v>726</v>
      </c>
      <c r="AU1429">
        <f>VLOOKUP(A1429,'Full dataset'!$A$4:$II$190,$AU$1,FALSE)</f>
        <v>9999</v>
      </c>
      <c r="AW1429">
        <f>VLOOKUP(A1429,'Full dataset'!$A$5:$IM$190,247,FALSE)</f>
        <v>0</v>
      </c>
      <c r="AX1429">
        <f>VLOOKUP(A1429,'Full dataset'!$A$4:$II$190,242,FALSE)</f>
        <v>9999</v>
      </c>
      <c r="AY1429">
        <f>VLOOKUP(A1429,'Full dataset'!$A$5:$IM$190,246,FALSE)</f>
        <v>0</v>
      </c>
      <c r="AZ1429">
        <v>9999</v>
      </c>
      <c r="BA1429">
        <f>MAX(VLOOKUP($A1429,'Full dataset'!$A$4:$IX$190,BA$1,FALSE),AW1429)</f>
        <v>0</v>
      </c>
      <c r="BB1429">
        <f>IF(VLOOKUP($A1429,'Full dataset'!$A$4:$IX$190,BB$1,FALSE)&gt;0,VLOOKUP($A1429,'Full dataset'!$A$4:$IX$190,BB$1,FALSE),AU1429)</f>
        <v>9999</v>
      </c>
      <c r="BC1429">
        <f>MAX(VLOOKUP($A1429,'Full dataset'!$A$4:$IX$190,BC$1,FALSE),AY1429)</f>
        <v>0</v>
      </c>
      <c r="BD1429">
        <f>MAX(VLOOKUP($A1429,'Full dataset'!$A$4:$IX$190,BD$1,FALSE),AX1429)</f>
        <v>9999</v>
      </c>
      <c r="BE1429">
        <f t="shared" si="135"/>
        <v>9999</v>
      </c>
      <c r="BF1429">
        <f t="shared" si="136"/>
        <v>0</v>
      </c>
      <c r="BG1429">
        <f t="shared" si="137"/>
        <v>0</v>
      </c>
      <c r="BH1429">
        <f t="shared" si="132"/>
        <v>0</v>
      </c>
      <c r="BI1429">
        <f t="shared" si="133"/>
        <v>0</v>
      </c>
      <c r="BO1429">
        <f>IF(BF1429=1,VLOOKUP($A1429,'Full dataset'!$A$4:$IE$190,2007+BO$1-$C1429,FALSE),0)</f>
        <v>0</v>
      </c>
      <c r="BP1429">
        <f>IF(BF1429=1,VLOOKUP($A1429,'Full dataset'!$A$4:$IE$190,2007+BP$1-$C1429,FALSE),0)</f>
        <v>0</v>
      </c>
      <c r="BQ1429">
        <f>IF(BF1429=1,VLOOKUP($A1429,'Full dataset'!$A$4:$IE$190,2007+BQ$1-$C1429,FALSE),0)</f>
        <v>0</v>
      </c>
      <c r="BR1429">
        <f>IF($BG1429=1,VLOOKUP($A1429,'Full dataset'!$A$4:$IE$190,BR$1-2007+$C1429,FALSE),0)</f>
        <v>0</v>
      </c>
      <c r="BS1429">
        <f>IF($BG1429=1,VLOOKUP($A1429,'Full dataset'!$A$4:$IE$190,BS$1-2007+$C1429,FALSE),0)</f>
        <v>0</v>
      </c>
      <c r="BT1429">
        <f>IF($BG1429=1,VLOOKUP($A1429,'Full dataset'!$A$4:$IE$190,BT$1-2007+$C1429,FALSE),0)</f>
        <v>0</v>
      </c>
      <c r="BU1429">
        <f>IF($BG1429=1,VLOOKUP($A1429,'Full dataset'!$A$4:$IE$190,BU$1-2007+$C1429,FALSE),0)</f>
        <v>0</v>
      </c>
      <c r="BV1429">
        <f>IF($BG1429=1,VLOOKUP($A1429,'Full dataset'!$A$4:$IE$190,BV$1-2007+$C1429,FALSE),0)</f>
        <v>0</v>
      </c>
      <c r="BW1429">
        <f>IF($BG1429=1,VLOOKUP($A1429,'Full dataset'!$A$4:$IE$190,BW$1-2007+$C1429,FALSE),0)</f>
        <v>0</v>
      </c>
      <c r="BX1429">
        <f>IF($BG1429=1,VLOOKUP($A1429,'Full dataset'!$A$4:$IE$190,BX$1-2007+$C1429,FALSE),0)</f>
        <v>0</v>
      </c>
    </row>
    <row r="1430" spans="1:76" x14ac:dyDescent="0.25">
      <c r="A1430">
        <v>126</v>
      </c>
      <c r="B1430" t="s">
        <v>170</v>
      </c>
      <c r="C1430">
        <v>2014</v>
      </c>
      <c r="D1430" t="s">
        <v>596</v>
      </c>
      <c r="E1430">
        <f t="shared" si="134"/>
        <v>1</v>
      </c>
      <c r="U1430">
        <v>0</v>
      </c>
      <c r="V1430" t="s">
        <v>726</v>
      </c>
      <c r="W1430" t="s">
        <v>726</v>
      </c>
      <c r="X1430" t="s">
        <v>726</v>
      </c>
      <c r="Y1430">
        <v>1</v>
      </c>
      <c r="Z1430">
        <v>0</v>
      </c>
      <c r="AA1430" t="s">
        <v>845</v>
      </c>
      <c r="AB1430">
        <v>8041</v>
      </c>
      <c r="AC1430">
        <f>VLOOKUP(A1430,'Full dataset'!$A$4:$IE$190,2033-C1430,FALSE)</f>
        <v>7.4</v>
      </c>
      <c r="AD1430">
        <f>VLOOKUP(A1430,'Full dataset'!$A$4:$IE$190,2041-C1430,FALSE)</f>
        <v>1455</v>
      </c>
      <c r="AE1430">
        <f>VLOOKUP(A1430,'Full dataset'!$A$4:$IE$190,2050-C1430,FALSE)</f>
        <v>0</v>
      </c>
      <c r="AF1430">
        <v>3.7</v>
      </c>
      <c r="AG1430" t="str">
        <f>VLOOKUP($A1430,'Full dataset'!$A$4:$IE$190,2007+AG$1-$C1430,FALSE)</f>
        <v>.</v>
      </c>
      <c r="AH1430" t="str">
        <f>VLOOKUP($A1430,'Full dataset'!$A$4:$IE$190,2007+AH$1-$C1430,FALSE)</f>
        <v>.</v>
      </c>
      <c r="AI1430">
        <f>VLOOKUP($A1430,'Full dataset'!$A$4:$IE$190,2007+AI$1-$C1430,FALSE)</f>
        <v>1700</v>
      </c>
      <c r="AJ1430">
        <f>VLOOKUP($A1430,'Full dataset'!$A$4:$IE$190,2007+AJ$1-$C1430,FALSE)</f>
        <v>23</v>
      </c>
      <c r="AK1430">
        <f>VLOOKUP($A1430,'Full dataset'!$A$4:$IE$190,2007+AK$1-$C1430,FALSE)</f>
        <v>14</v>
      </c>
      <c r="AL1430">
        <f>VLOOKUP($A1430,'Full dataset'!$A$4:$IE$190,2007+AL$1-$C1430,FALSE)</f>
        <v>79.010000000000005</v>
      </c>
      <c r="AM1430">
        <f>VLOOKUP($A1430,'Full dataset'!$A$4:$IE$190,2007+AM$1-$C1430,FALSE)</f>
        <v>54</v>
      </c>
      <c r="AN1430">
        <f>VLOOKUP($A1430,'Full dataset'!$A$4:$IE$190,2007+AN$1-$C1430,FALSE)</f>
        <v>10022</v>
      </c>
      <c r="AO1430">
        <f>VLOOKUP($A1430,'Full dataset'!$A$4:$IE$190,2007+AO$1-$C1430,FALSE)</f>
        <v>6</v>
      </c>
      <c r="AP1430">
        <f>VLOOKUP($A1430,'Full dataset'!$A$4:$IE$190,2007+AP$1-$C1430,FALSE)</f>
        <v>3</v>
      </c>
      <c r="AQ1430" t="str">
        <f>VLOOKUP($A1430,'Full dataset'!$A$4:$IE$190,2007+AQ$1-$C1430,FALSE)</f>
        <v>.</v>
      </c>
      <c r="AR1430" t="str">
        <f>VLOOKUP($A1430,'Full dataset'!$A$4:$IE$190,2007+AR$1-$C1430,FALSE)</f>
        <v>.</v>
      </c>
      <c r="AS1430">
        <f>VLOOKUP($A1430,'Full dataset'!$A$4:$IE$190,2007+AS$1-$C1430,FALSE)</f>
        <v>39.4</v>
      </c>
      <c r="AT1430" t="s">
        <v>726</v>
      </c>
      <c r="AU1430">
        <f>VLOOKUP(A1430,'Full dataset'!$A$4:$II$190,$AU$1,FALSE)</f>
        <v>9999</v>
      </c>
      <c r="AW1430">
        <f>VLOOKUP(A1430,'Full dataset'!$A$5:$IM$190,247,FALSE)</f>
        <v>0</v>
      </c>
      <c r="AX1430">
        <f>VLOOKUP(A1430,'Full dataset'!$A$4:$II$190,242,FALSE)</f>
        <v>2009</v>
      </c>
      <c r="AY1430">
        <f>VLOOKUP(A1430,'Full dataset'!$A$5:$IM$190,246,FALSE)</f>
        <v>1</v>
      </c>
      <c r="AZ1430">
        <v>9999</v>
      </c>
      <c r="BA1430">
        <f>MAX(VLOOKUP($A1430,'Full dataset'!$A$4:$IX$190,BA$1,FALSE),AW1430)</f>
        <v>0</v>
      </c>
      <c r="BB1430">
        <f>IF(VLOOKUP($A1430,'Full dataset'!$A$4:$IX$190,BB$1,FALSE)&gt;0,VLOOKUP($A1430,'Full dataset'!$A$4:$IX$190,BB$1,FALSE),AU1430)</f>
        <v>9999</v>
      </c>
      <c r="BC1430">
        <f>MAX(VLOOKUP($A1430,'Full dataset'!$A$4:$IX$190,BC$1,FALSE),AY1430)</f>
        <v>1</v>
      </c>
      <c r="BD1430">
        <f>MAX(VLOOKUP($A1430,'Full dataset'!$A$4:$IX$190,BD$1,FALSE),AX1430)</f>
        <v>2009</v>
      </c>
      <c r="BE1430">
        <f t="shared" si="135"/>
        <v>2009</v>
      </c>
      <c r="BF1430">
        <f t="shared" si="136"/>
        <v>0</v>
      </c>
      <c r="BG1430">
        <f t="shared" si="137"/>
        <v>0</v>
      </c>
      <c r="BH1430">
        <f t="shared" si="132"/>
        <v>0</v>
      </c>
      <c r="BI1430">
        <f t="shared" si="133"/>
        <v>0</v>
      </c>
      <c r="BO1430">
        <f>IF(BF1430=1,VLOOKUP($A1430,'Full dataset'!$A$4:$IE$190,2007+BO$1-$C1430,FALSE),0)</f>
        <v>0</v>
      </c>
      <c r="BP1430">
        <f>IF(BF1430=1,VLOOKUP($A1430,'Full dataset'!$A$4:$IE$190,2007+BP$1-$C1430,FALSE),0)</f>
        <v>0</v>
      </c>
      <c r="BQ1430">
        <f>IF(BF1430=1,VLOOKUP($A1430,'Full dataset'!$A$4:$IE$190,2007+BQ$1-$C1430,FALSE),0)</f>
        <v>0</v>
      </c>
      <c r="BR1430">
        <f>IF($BG1430=1,VLOOKUP($A1430,'Full dataset'!$A$4:$IE$190,BR$1-2007+$C1430,FALSE),0)</f>
        <v>0</v>
      </c>
      <c r="BS1430">
        <f>IF($BG1430=1,VLOOKUP($A1430,'Full dataset'!$A$4:$IE$190,BS$1-2007+$C1430,FALSE),0)</f>
        <v>0</v>
      </c>
      <c r="BT1430">
        <f>IF($BG1430=1,VLOOKUP($A1430,'Full dataset'!$A$4:$IE$190,BT$1-2007+$C1430,FALSE),0)</f>
        <v>0</v>
      </c>
      <c r="BU1430">
        <f>IF($BG1430=1,VLOOKUP($A1430,'Full dataset'!$A$4:$IE$190,BU$1-2007+$C1430,FALSE),0)</f>
        <v>0</v>
      </c>
      <c r="BV1430">
        <f>IF($BG1430=1,VLOOKUP($A1430,'Full dataset'!$A$4:$IE$190,BV$1-2007+$C1430,FALSE),0)</f>
        <v>0</v>
      </c>
      <c r="BW1430">
        <f>IF($BG1430=1,VLOOKUP($A1430,'Full dataset'!$A$4:$IE$190,BW$1-2007+$C1430,FALSE),0)</f>
        <v>0</v>
      </c>
      <c r="BX1430">
        <f>IF($BG1430=1,VLOOKUP($A1430,'Full dataset'!$A$4:$IE$190,BX$1-2007+$C1430,FALSE),0)</f>
        <v>0</v>
      </c>
    </row>
    <row r="1431" spans="1:76" x14ac:dyDescent="0.25">
      <c r="A1431">
        <v>127</v>
      </c>
      <c r="B1431" t="s">
        <v>171</v>
      </c>
      <c r="C1431">
        <v>2014</v>
      </c>
      <c r="D1431" t="s">
        <v>587</v>
      </c>
      <c r="E1431">
        <f t="shared" si="134"/>
        <v>0</v>
      </c>
      <c r="U1431">
        <v>1</v>
      </c>
      <c r="V1431">
        <v>223</v>
      </c>
      <c r="W1431">
        <v>6748</v>
      </c>
      <c r="X1431">
        <v>2916</v>
      </c>
      <c r="Y1431">
        <v>1</v>
      </c>
      <c r="Z1431">
        <v>1</v>
      </c>
      <c r="AA1431" t="s">
        <v>846</v>
      </c>
      <c r="AB1431">
        <v>22470</v>
      </c>
      <c r="AC1431">
        <f>VLOOKUP(A1431,'Full dataset'!$A$4:$IE$190,2033-C1431,FALSE)</f>
        <v>6.2</v>
      </c>
      <c r="AD1431">
        <f>VLOOKUP(A1431,'Full dataset'!$A$4:$IE$190,2041-C1431,FALSE)</f>
        <v>13612</v>
      </c>
      <c r="AE1431">
        <f>VLOOKUP(A1431,'Full dataset'!$A$4:$IE$190,2050-C1431,FALSE)</f>
        <v>0</v>
      </c>
      <c r="AF1431">
        <v>3.1</v>
      </c>
      <c r="AG1431" t="str">
        <f>VLOOKUP($A1431,'Full dataset'!$A$4:$IE$190,2007+AG$1-$C1431,FALSE)</f>
        <v>.</v>
      </c>
      <c r="AH1431" t="str">
        <f>VLOOKUP($A1431,'Full dataset'!$A$4:$IE$190,2007+AH$1-$C1431,FALSE)</f>
        <v>.</v>
      </c>
      <c r="AI1431" t="str">
        <f>VLOOKUP($A1431,'Full dataset'!$A$4:$IE$190,2007+AI$1-$C1431,FALSE)</f>
        <v>.</v>
      </c>
      <c r="AJ1431">
        <f>VLOOKUP($A1431,'Full dataset'!$A$4:$IE$190,2007+AJ$1-$C1431,FALSE)</f>
        <v>828</v>
      </c>
      <c r="AK1431" t="str">
        <f>VLOOKUP($A1431,'Full dataset'!$A$4:$IE$190,2007+AK$1-$C1431,FALSE)</f>
        <v>.</v>
      </c>
      <c r="AL1431">
        <f>VLOOKUP($A1431,'Full dataset'!$A$4:$IE$190,2007+AL$1-$C1431,FALSE)</f>
        <v>76.94</v>
      </c>
      <c r="AM1431">
        <f>VLOOKUP($A1431,'Full dataset'!$A$4:$IE$190,2007+AM$1-$C1431,FALSE)</f>
        <v>992</v>
      </c>
      <c r="AN1431">
        <f>VLOOKUP($A1431,'Full dataset'!$A$4:$IE$190,2007+AN$1-$C1431,FALSE)</f>
        <v>157178</v>
      </c>
      <c r="AO1431">
        <f>VLOOKUP($A1431,'Full dataset'!$A$4:$IE$190,2007+AO$1-$C1431,FALSE)</f>
        <v>12</v>
      </c>
      <c r="AP1431" t="str">
        <f>VLOOKUP($A1431,'Full dataset'!$A$4:$IE$190,2007+AP$1-$C1431,FALSE)</f>
        <v>.</v>
      </c>
      <c r="AQ1431" t="str">
        <f>VLOOKUP($A1431,'Full dataset'!$A$4:$IE$190,2007+AQ$1-$C1431,FALSE)</f>
        <v>.</v>
      </c>
      <c r="AR1431" t="str">
        <f>VLOOKUP($A1431,'Full dataset'!$A$4:$IE$190,2007+AR$1-$C1431,FALSE)</f>
        <v>.</v>
      </c>
      <c r="AS1431">
        <f>VLOOKUP($A1431,'Full dataset'!$A$4:$IE$190,2007+AS$1-$C1431,FALSE)</f>
        <v>36</v>
      </c>
      <c r="AT1431" t="s">
        <v>726</v>
      </c>
      <c r="AU1431">
        <f>VLOOKUP(A1431,'Full dataset'!$A$4:$II$190,$AU$1,FALSE)</f>
        <v>2009</v>
      </c>
      <c r="AW1431">
        <f>VLOOKUP(A1431,'Full dataset'!$A$5:$IM$190,247,FALSE)</f>
        <v>1</v>
      </c>
      <c r="AX1431">
        <f>VLOOKUP(A1431,'Full dataset'!$A$4:$II$190,242,FALSE)</f>
        <v>2008</v>
      </c>
      <c r="AY1431">
        <f>VLOOKUP(A1431,'Full dataset'!$A$5:$IM$190,246,FALSE)</f>
        <v>1</v>
      </c>
      <c r="AZ1431">
        <v>9999</v>
      </c>
      <c r="BA1431">
        <f>MAX(VLOOKUP($A1431,'Full dataset'!$A$4:$IX$190,BA$1,FALSE),AW1431)</f>
        <v>2</v>
      </c>
      <c r="BB1431">
        <f>IF(VLOOKUP($A1431,'Full dataset'!$A$4:$IX$190,BB$1,FALSE)&gt;0,VLOOKUP($A1431,'Full dataset'!$A$4:$IX$190,BB$1,FALSE),AU1431)</f>
        <v>2013</v>
      </c>
      <c r="BC1431">
        <f>MAX(VLOOKUP($A1431,'Full dataset'!$A$4:$IX$190,BC$1,FALSE),AY1431)</f>
        <v>1</v>
      </c>
      <c r="BD1431">
        <f>MAX(VLOOKUP($A1431,'Full dataset'!$A$4:$IX$190,BD$1,FALSE),AX1431)</f>
        <v>2008</v>
      </c>
      <c r="BE1431">
        <f t="shared" si="135"/>
        <v>2008</v>
      </c>
      <c r="BF1431">
        <f t="shared" si="136"/>
        <v>1</v>
      </c>
      <c r="BG1431">
        <f t="shared" si="137"/>
        <v>0</v>
      </c>
      <c r="BH1431">
        <f t="shared" si="132"/>
        <v>0</v>
      </c>
      <c r="BI1431">
        <f t="shared" si="133"/>
        <v>1</v>
      </c>
      <c r="BO1431">
        <f>IF(BF1431=1,VLOOKUP($A1431,'Full dataset'!$A$4:$IE$190,2007+BO$1-$C1431,FALSE),0)</f>
        <v>740</v>
      </c>
      <c r="BP1431">
        <f>IF(BF1431=1,VLOOKUP($A1431,'Full dataset'!$A$4:$IE$190,2007+BP$1-$C1431,FALSE),0)</f>
        <v>167</v>
      </c>
      <c r="BQ1431">
        <f>IF(BF1431=1,VLOOKUP($A1431,'Full dataset'!$A$4:$IE$190,2007+BQ$1-$C1431,FALSE),0)</f>
        <v>4539</v>
      </c>
      <c r="BR1431">
        <f>IF($BG1431=1,VLOOKUP($A1431,'Full dataset'!$A$4:$IE$190,BR$1-2007+$C1431,FALSE),0)</f>
        <v>0</v>
      </c>
      <c r="BS1431">
        <f>IF($BG1431=1,VLOOKUP($A1431,'Full dataset'!$A$4:$IE$190,BS$1-2007+$C1431,FALSE),0)</f>
        <v>0</v>
      </c>
      <c r="BT1431">
        <f>IF($BG1431=1,VLOOKUP($A1431,'Full dataset'!$A$4:$IE$190,BT$1-2007+$C1431,FALSE),0)</f>
        <v>0</v>
      </c>
      <c r="BU1431">
        <f>IF($BG1431=1,VLOOKUP($A1431,'Full dataset'!$A$4:$IE$190,BU$1-2007+$C1431,FALSE),0)</f>
        <v>0</v>
      </c>
      <c r="BV1431">
        <f>IF($BG1431=1,VLOOKUP($A1431,'Full dataset'!$A$4:$IE$190,BV$1-2007+$C1431,FALSE),0)</f>
        <v>0</v>
      </c>
      <c r="BW1431">
        <f>IF($BG1431=1,VLOOKUP($A1431,'Full dataset'!$A$4:$IE$190,BW$1-2007+$C1431,FALSE),0)</f>
        <v>0</v>
      </c>
      <c r="BX1431">
        <f>IF($BG1431=1,VLOOKUP($A1431,'Full dataset'!$A$4:$IE$190,BX$1-2007+$C1431,FALSE),0)</f>
        <v>0</v>
      </c>
    </row>
    <row r="1432" spans="1:76" x14ac:dyDescent="0.25">
      <c r="A1432">
        <v>128</v>
      </c>
      <c r="B1432" t="s">
        <v>172</v>
      </c>
      <c r="C1432">
        <v>2014</v>
      </c>
      <c r="D1432" t="s">
        <v>582</v>
      </c>
      <c r="E1432">
        <f t="shared" si="134"/>
        <v>0</v>
      </c>
      <c r="U1432">
        <v>1</v>
      </c>
      <c r="V1432">
        <v>14</v>
      </c>
      <c r="W1432">
        <v>224</v>
      </c>
      <c r="X1432">
        <v>269</v>
      </c>
      <c r="Y1432">
        <v>1</v>
      </c>
      <c r="Z1432">
        <v>1</v>
      </c>
      <c r="AA1432" t="s">
        <v>847</v>
      </c>
      <c r="AB1432">
        <v>133741</v>
      </c>
      <c r="AC1432">
        <f>VLOOKUP(A1432,'Full dataset'!$A$4:$IE$190,2033-C1432,FALSE)</f>
        <v>5.2</v>
      </c>
      <c r="AD1432">
        <f>VLOOKUP(A1432,'Full dataset'!$A$4:$IE$190,2041-C1432,FALSE)</f>
        <v>3607</v>
      </c>
      <c r="AE1432">
        <f>VLOOKUP(A1432,'Full dataset'!$A$4:$IE$190,2050-C1432,FALSE)</f>
        <v>0</v>
      </c>
      <c r="AF1432">
        <v>2.6</v>
      </c>
      <c r="AG1432" t="str">
        <f>VLOOKUP($A1432,'Full dataset'!$A$4:$IE$190,2007+AG$1-$C1432,FALSE)</f>
        <v>.</v>
      </c>
      <c r="AH1432" t="str">
        <f>VLOOKUP($A1432,'Full dataset'!$A$4:$IE$190,2007+AH$1-$C1432,FALSE)</f>
        <v>.</v>
      </c>
      <c r="AI1432">
        <f>VLOOKUP($A1432,'Full dataset'!$A$4:$IE$190,2007+AI$1-$C1432,FALSE)</f>
        <v>3600</v>
      </c>
      <c r="AJ1432">
        <f>VLOOKUP($A1432,'Full dataset'!$A$4:$IE$190,2007+AJ$1-$C1432,FALSE)</f>
        <v>130</v>
      </c>
      <c r="AK1432">
        <f>VLOOKUP($A1432,'Full dataset'!$A$4:$IE$190,2007+AK$1-$C1432,FALSE)</f>
        <v>4</v>
      </c>
      <c r="AL1432">
        <f>VLOOKUP($A1432,'Full dataset'!$A$4:$IE$190,2007+AL$1-$C1432,FALSE)</f>
        <v>53.16</v>
      </c>
      <c r="AM1432">
        <f>VLOOKUP($A1432,'Full dataset'!$A$4:$IE$190,2007+AM$1-$C1432,FALSE)</f>
        <v>1500</v>
      </c>
      <c r="AN1432">
        <f>VLOOKUP($A1432,'Full dataset'!$A$4:$IE$190,2007+AN$1-$C1432,FALSE)</f>
        <v>4117</v>
      </c>
      <c r="AO1432">
        <f>VLOOKUP($A1432,'Full dataset'!$A$4:$IE$190,2007+AO$1-$C1432,FALSE)</f>
        <v>19</v>
      </c>
      <c r="AP1432">
        <f>VLOOKUP($A1432,'Full dataset'!$A$4:$IE$190,2007+AP$1-$C1432,FALSE)</f>
        <v>16</v>
      </c>
      <c r="AQ1432" t="str">
        <f>VLOOKUP($A1432,'Full dataset'!$A$4:$IE$190,2007+AQ$1-$C1432,FALSE)</f>
        <v>.</v>
      </c>
      <c r="AR1432" t="str">
        <f>VLOOKUP($A1432,'Full dataset'!$A$4:$IE$190,2007+AR$1-$C1432,FALSE)</f>
        <v>.</v>
      </c>
      <c r="AS1432" t="str">
        <f>VLOOKUP($A1432,'Full dataset'!$A$4:$IE$190,2007+AS$1-$C1432,FALSE)</f>
        <v>.</v>
      </c>
      <c r="AT1432" t="s">
        <v>726</v>
      </c>
      <c r="AU1432">
        <f>VLOOKUP(A1432,'Full dataset'!$A$4:$II$190,$AU$1,FALSE)</f>
        <v>2015</v>
      </c>
      <c r="AW1432">
        <f>VLOOKUP(A1432,'Full dataset'!$A$5:$IM$190,247,FALSE)</f>
        <v>2</v>
      </c>
      <c r="AX1432">
        <f>VLOOKUP(A1432,'Full dataset'!$A$4:$II$190,242,FALSE)</f>
        <v>9999</v>
      </c>
      <c r="AY1432">
        <f>VLOOKUP(A1432,'Full dataset'!$A$5:$IM$190,246,FALSE)</f>
        <v>0</v>
      </c>
      <c r="AZ1432">
        <v>9999</v>
      </c>
      <c r="BA1432">
        <f>MAX(VLOOKUP($A1432,'Full dataset'!$A$4:$IX$190,BA$1,FALSE),AW1432)</f>
        <v>2</v>
      </c>
      <c r="BB1432">
        <f>IF(VLOOKUP($A1432,'Full dataset'!$A$4:$IX$190,BB$1,FALSE)&gt;0,VLOOKUP($A1432,'Full dataset'!$A$4:$IX$190,BB$1,FALSE),AU1432)</f>
        <v>2015</v>
      </c>
      <c r="BC1432">
        <f>MAX(VLOOKUP($A1432,'Full dataset'!$A$4:$IX$190,BC$1,FALSE),AY1432)</f>
        <v>0</v>
      </c>
      <c r="BD1432">
        <f>MAX(VLOOKUP($A1432,'Full dataset'!$A$4:$IX$190,BD$1,FALSE),AX1432)</f>
        <v>9999</v>
      </c>
      <c r="BE1432">
        <f t="shared" si="135"/>
        <v>2015</v>
      </c>
      <c r="BF1432">
        <f t="shared" si="136"/>
        <v>0</v>
      </c>
      <c r="BG1432">
        <f t="shared" si="137"/>
        <v>0</v>
      </c>
      <c r="BH1432">
        <f t="shared" si="132"/>
        <v>0</v>
      </c>
      <c r="BI1432">
        <f t="shared" si="133"/>
        <v>0</v>
      </c>
      <c r="BO1432">
        <f>IF(BF1432=1,VLOOKUP($A1432,'Full dataset'!$A$4:$IE$190,2007+BO$1-$C1432,FALSE),0)</f>
        <v>0</v>
      </c>
      <c r="BP1432">
        <f>IF(BF1432=1,VLOOKUP($A1432,'Full dataset'!$A$4:$IE$190,2007+BP$1-$C1432,FALSE),0)</f>
        <v>0</v>
      </c>
      <c r="BQ1432">
        <f>IF(BF1432=1,VLOOKUP($A1432,'Full dataset'!$A$4:$IE$190,2007+BQ$1-$C1432,FALSE),0)</f>
        <v>0</v>
      </c>
      <c r="BR1432">
        <f>IF($BG1432=1,VLOOKUP($A1432,'Full dataset'!$A$4:$IE$190,BR$1-2007+$C1432,FALSE),0)</f>
        <v>0</v>
      </c>
      <c r="BS1432">
        <f>IF($BG1432=1,VLOOKUP($A1432,'Full dataset'!$A$4:$IE$190,BS$1-2007+$C1432,FALSE),0)</f>
        <v>0</v>
      </c>
      <c r="BT1432">
        <f>IF($BG1432=1,VLOOKUP($A1432,'Full dataset'!$A$4:$IE$190,BT$1-2007+$C1432,FALSE),0)</f>
        <v>0</v>
      </c>
      <c r="BU1432">
        <f>IF($BG1432=1,VLOOKUP($A1432,'Full dataset'!$A$4:$IE$190,BU$1-2007+$C1432,FALSE),0)</f>
        <v>0</v>
      </c>
      <c r="BV1432">
        <f>IF($BG1432=1,VLOOKUP($A1432,'Full dataset'!$A$4:$IE$190,BV$1-2007+$C1432,FALSE),0)</f>
        <v>0</v>
      </c>
      <c r="BW1432">
        <f>IF($BG1432=1,VLOOKUP($A1432,'Full dataset'!$A$4:$IE$190,BW$1-2007+$C1432,FALSE),0)</f>
        <v>0</v>
      </c>
      <c r="BX1432">
        <f>IF($BG1432=1,VLOOKUP($A1432,'Full dataset'!$A$4:$IE$190,BX$1-2007+$C1432,FALSE),0)</f>
        <v>0</v>
      </c>
    </row>
    <row r="1433" spans="1:76" x14ac:dyDescent="0.25">
      <c r="A1433">
        <v>129</v>
      </c>
      <c r="B1433" t="s">
        <v>173</v>
      </c>
      <c r="C1433">
        <v>2014</v>
      </c>
      <c r="D1433" t="s">
        <v>591</v>
      </c>
      <c r="E1433">
        <f t="shared" si="134"/>
        <v>1</v>
      </c>
      <c r="S1433">
        <v>6141</v>
      </c>
      <c r="T1433">
        <v>522220</v>
      </c>
      <c r="U1433">
        <v>0</v>
      </c>
      <c r="V1433" t="s">
        <v>726</v>
      </c>
      <c r="W1433" t="s">
        <v>726</v>
      </c>
      <c r="X1433" t="s">
        <v>726</v>
      </c>
      <c r="Y1433">
        <v>1</v>
      </c>
      <c r="Z1433">
        <v>1</v>
      </c>
      <c r="AA1433" t="s">
        <v>848</v>
      </c>
      <c r="AB1433">
        <v>7139</v>
      </c>
      <c r="AC1433">
        <f>VLOOKUP(A1433,'Full dataset'!$A$4:$IE$190,2033-C1433,FALSE)</f>
        <v>4.9000000000000004</v>
      </c>
      <c r="AD1433">
        <f>VLOOKUP(A1433,'Full dataset'!$A$4:$IE$190,2041-C1433,FALSE)</f>
        <v>1334</v>
      </c>
      <c r="AE1433">
        <f>VLOOKUP(A1433,'Full dataset'!$A$4:$IE$190,2050-C1433,FALSE)</f>
        <v>0</v>
      </c>
      <c r="AF1433">
        <v>2.4500000000000002</v>
      </c>
      <c r="AG1433">
        <f>VLOOKUP($A1433,'Full dataset'!$A$4:$IE$190,2007+AG$1-$C1433,FALSE)</f>
        <v>266.2</v>
      </c>
      <c r="AH1433">
        <f>VLOOKUP($A1433,'Full dataset'!$A$4:$IE$190,2007+AH$1-$C1433,FALSE)</f>
        <v>2785.4</v>
      </c>
      <c r="AI1433">
        <f>VLOOKUP($A1433,'Full dataset'!$A$4:$IE$190,2007+AI$1-$C1433,FALSE)</f>
        <v>723.5</v>
      </c>
      <c r="AJ1433">
        <f>VLOOKUP($A1433,'Full dataset'!$A$4:$IE$190,2007+AJ$1-$C1433,FALSE)</f>
        <v>69</v>
      </c>
      <c r="AK1433" t="str">
        <f>VLOOKUP($A1433,'Full dataset'!$A$4:$IE$190,2007+AK$1-$C1433,FALSE)</f>
        <v>.</v>
      </c>
      <c r="AL1433">
        <f>VLOOKUP($A1433,'Full dataset'!$A$4:$IE$190,2007+AL$1-$C1433,FALSE)</f>
        <v>48.82</v>
      </c>
      <c r="AM1433">
        <f>VLOOKUP($A1433,'Full dataset'!$A$4:$IE$190,2007+AM$1-$C1433,FALSE)</f>
        <v>137</v>
      </c>
      <c r="AN1433">
        <f>VLOOKUP($A1433,'Full dataset'!$A$4:$IE$190,2007+AN$1-$C1433,FALSE)</f>
        <v>17323</v>
      </c>
      <c r="AO1433">
        <f>VLOOKUP($A1433,'Full dataset'!$A$4:$IE$190,2007+AO$1-$C1433,FALSE)</f>
        <v>11</v>
      </c>
      <c r="AP1433" t="str">
        <f>VLOOKUP($A1433,'Full dataset'!$A$4:$IE$190,2007+AP$1-$C1433,FALSE)</f>
        <v>.</v>
      </c>
      <c r="AQ1433" t="str">
        <f>VLOOKUP($A1433,'Full dataset'!$A$4:$IE$190,2007+AQ$1-$C1433,FALSE)</f>
        <v>.</v>
      </c>
      <c r="AR1433" t="str">
        <f>VLOOKUP($A1433,'Full dataset'!$A$4:$IE$190,2007+AR$1-$C1433,FALSE)</f>
        <v>.</v>
      </c>
      <c r="AS1433">
        <f>VLOOKUP($A1433,'Full dataset'!$A$4:$IE$190,2007+AS$1-$C1433,FALSE)</f>
        <v>60</v>
      </c>
      <c r="AT1433" t="s">
        <v>726</v>
      </c>
      <c r="AU1433">
        <f>VLOOKUP(A1433,'Full dataset'!$A$4:$II$190,$AU$1,FALSE)</f>
        <v>9999</v>
      </c>
      <c r="AW1433">
        <f>VLOOKUP(A1433,'Full dataset'!$A$5:$IM$190,247,FALSE)</f>
        <v>0</v>
      </c>
      <c r="AX1433">
        <f>VLOOKUP(A1433,'Full dataset'!$A$4:$II$190,242,FALSE)</f>
        <v>2010</v>
      </c>
      <c r="AY1433">
        <f>VLOOKUP(A1433,'Full dataset'!$A$5:$IM$190,246,FALSE)</f>
        <v>1</v>
      </c>
      <c r="AZ1433">
        <v>9999</v>
      </c>
      <c r="BA1433">
        <f>MAX(VLOOKUP($A1433,'Full dataset'!$A$4:$IX$190,BA$1,FALSE),AW1433)</f>
        <v>0</v>
      </c>
      <c r="BB1433">
        <f>IF(VLOOKUP($A1433,'Full dataset'!$A$4:$IX$190,BB$1,FALSE)&gt;0,VLOOKUP($A1433,'Full dataset'!$A$4:$IX$190,BB$1,FALSE),AU1433)</f>
        <v>9999</v>
      </c>
      <c r="BC1433">
        <f>MAX(VLOOKUP($A1433,'Full dataset'!$A$4:$IX$190,BC$1,FALSE),AY1433)</f>
        <v>1</v>
      </c>
      <c r="BD1433">
        <f>MAX(VLOOKUP($A1433,'Full dataset'!$A$4:$IX$190,BD$1,FALSE),AX1433)</f>
        <v>2010</v>
      </c>
      <c r="BE1433">
        <f t="shared" si="135"/>
        <v>2010</v>
      </c>
      <c r="BF1433">
        <f t="shared" si="136"/>
        <v>0</v>
      </c>
      <c r="BG1433">
        <f t="shared" si="137"/>
        <v>0</v>
      </c>
      <c r="BH1433">
        <f t="shared" si="132"/>
        <v>0</v>
      </c>
      <c r="BI1433">
        <f t="shared" si="133"/>
        <v>0</v>
      </c>
      <c r="BO1433">
        <f>IF(BF1433=1,VLOOKUP($A1433,'Full dataset'!$A$4:$IE$190,2007+BO$1-$C1433,FALSE),0)</f>
        <v>0</v>
      </c>
      <c r="BP1433">
        <f>IF(BF1433=1,VLOOKUP($A1433,'Full dataset'!$A$4:$IE$190,2007+BP$1-$C1433,FALSE),0)</f>
        <v>0</v>
      </c>
      <c r="BQ1433">
        <f>IF(BF1433=1,VLOOKUP($A1433,'Full dataset'!$A$4:$IE$190,2007+BQ$1-$C1433,FALSE),0)</f>
        <v>0</v>
      </c>
      <c r="BR1433">
        <f>IF($BG1433=1,VLOOKUP($A1433,'Full dataset'!$A$4:$IE$190,BR$1-2007+$C1433,FALSE),0)</f>
        <v>0</v>
      </c>
      <c r="BS1433">
        <f>IF($BG1433=1,VLOOKUP($A1433,'Full dataset'!$A$4:$IE$190,BS$1-2007+$C1433,FALSE),0)</f>
        <v>0</v>
      </c>
      <c r="BT1433">
        <f>IF($BG1433=1,VLOOKUP($A1433,'Full dataset'!$A$4:$IE$190,BT$1-2007+$C1433,FALSE),0)</f>
        <v>0</v>
      </c>
      <c r="BU1433">
        <f>IF($BG1433=1,VLOOKUP($A1433,'Full dataset'!$A$4:$IE$190,BU$1-2007+$C1433,FALSE),0)</f>
        <v>0</v>
      </c>
      <c r="BV1433">
        <f>IF($BG1433=1,VLOOKUP($A1433,'Full dataset'!$A$4:$IE$190,BV$1-2007+$C1433,FALSE),0)</f>
        <v>0</v>
      </c>
      <c r="BW1433">
        <f>IF($BG1433=1,VLOOKUP($A1433,'Full dataset'!$A$4:$IE$190,BW$1-2007+$C1433,FALSE),0)</f>
        <v>0</v>
      </c>
      <c r="BX1433">
        <f>IF($BG1433=1,VLOOKUP($A1433,'Full dataset'!$A$4:$IE$190,BX$1-2007+$C1433,FALSE),0)</f>
        <v>0</v>
      </c>
    </row>
    <row r="1434" spans="1:76" x14ac:dyDescent="0.25">
      <c r="A1434">
        <v>130</v>
      </c>
      <c r="B1434" t="s">
        <v>174</v>
      </c>
      <c r="C1434">
        <v>2014</v>
      </c>
      <c r="D1434" t="s">
        <v>589</v>
      </c>
      <c r="E1434">
        <f t="shared" si="134"/>
        <v>1</v>
      </c>
      <c r="U1434">
        <v>1</v>
      </c>
      <c r="V1434">
        <v>387</v>
      </c>
      <c r="W1434">
        <v>1599</v>
      </c>
      <c r="X1434">
        <v>1297</v>
      </c>
      <c r="Y1434">
        <v>1</v>
      </c>
      <c r="Z1434">
        <v>1</v>
      </c>
      <c r="AA1434" t="s">
        <v>849</v>
      </c>
      <c r="AB1434">
        <v>499696</v>
      </c>
      <c r="AC1434">
        <f>VLOOKUP(A1434,'Full dataset'!$A$4:$IE$190,2033-C1434,FALSE)</f>
        <v>3.3</v>
      </c>
      <c r="AD1434">
        <f>VLOOKUP(A1434,'Full dataset'!$A$4:$IE$190,2041-C1434,FALSE)</f>
        <v>4380</v>
      </c>
      <c r="AE1434">
        <f>VLOOKUP(A1434,'Full dataset'!$A$4:$IE$190,2050-C1434,FALSE)</f>
        <v>0</v>
      </c>
      <c r="AF1434">
        <v>1.65</v>
      </c>
      <c r="AG1434" t="str">
        <f>VLOOKUP($A1434,'Full dataset'!$A$4:$IE$190,2007+AG$1-$C1434,FALSE)</f>
        <v>.</v>
      </c>
      <c r="AH1434" t="str">
        <f>VLOOKUP($A1434,'Full dataset'!$A$4:$IE$190,2007+AH$1-$C1434,FALSE)</f>
        <v>.</v>
      </c>
      <c r="AI1434">
        <f>VLOOKUP($A1434,'Full dataset'!$A$4:$IE$190,2007+AI$1-$C1434,FALSE)</f>
        <v>2600</v>
      </c>
      <c r="AJ1434">
        <f>VLOOKUP($A1434,'Full dataset'!$A$4:$IE$190,2007+AJ$1-$C1434,FALSE)</f>
        <v>241</v>
      </c>
      <c r="AK1434">
        <f>VLOOKUP($A1434,'Full dataset'!$A$4:$IE$190,2007+AK$1-$C1434,FALSE)</f>
        <v>0</v>
      </c>
      <c r="AL1434">
        <f>VLOOKUP($A1434,'Full dataset'!$A$4:$IE$190,2007+AL$1-$C1434,FALSE)</f>
        <v>68.099999999999994</v>
      </c>
      <c r="AM1434">
        <f>VLOOKUP($A1434,'Full dataset'!$A$4:$IE$190,2007+AM$1-$C1434,FALSE)</f>
        <v>181</v>
      </c>
      <c r="AN1434">
        <f>VLOOKUP($A1434,'Full dataset'!$A$4:$IE$190,2007+AN$1-$C1434,FALSE)</f>
        <v>41411</v>
      </c>
      <c r="AO1434">
        <f>VLOOKUP($A1434,'Full dataset'!$A$4:$IE$190,2007+AO$1-$C1434,FALSE)</f>
        <v>4</v>
      </c>
      <c r="AP1434">
        <f>VLOOKUP($A1434,'Full dataset'!$A$4:$IE$190,2007+AP$1-$C1434,FALSE)</f>
        <v>4</v>
      </c>
      <c r="AQ1434" t="str">
        <f>VLOOKUP($A1434,'Full dataset'!$A$4:$IE$190,2007+AQ$1-$C1434,FALSE)</f>
        <v>.</v>
      </c>
      <c r="AR1434" t="str">
        <f>VLOOKUP($A1434,'Full dataset'!$A$4:$IE$190,2007+AR$1-$C1434,FALSE)</f>
        <v>.</v>
      </c>
      <c r="AS1434">
        <f>VLOOKUP($A1434,'Full dataset'!$A$4:$IE$190,2007+AS$1-$C1434,FALSE)</f>
        <v>51</v>
      </c>
      <c r="AT1434" t="s">
        <v>726</v>
      </c>
      <c r="AU1434">
        <f>VLOOKUP(A1434,'Full dataset'!$A$4:$II$190,$AU$1,FALSE)</f>
        <v>2012</v>
      </c>
      <c r="AW1434">
        <f>VLOOKUP(A1434,'Full dataset'!$A$5:$IM$190,247,FALSE)</f>
        <v>1</v>
      </c>
      <c r="AX1434">
        <f>VLOOKUP(A1434,'Full dataset'!$A$4:$II$190,242,FALSE)</f>
        <v>2009</v>
      </c>
      <c r="AY1434">
        <f>VLOOKUP(A1434,'Full dataset'!$A$5:$IM$190,246,FALSE)</f>
        <v>2</v>
      </c>
      <c r="AZ1434">
        <v>9999</v>
      </c>
      <c r="BA1434">
        <f>MAX(VLOOKUP($A1434,'Full dataset'!$A$4:$IX$190,BA$1,FALSE),AW1434)</f>
        <v>1</v>
      </c>
      <c r="BB1434">
        <f>IF(VLOOKUP($A1434,'Full dataset'!$A$4:$IX$190,BB$1,FALSE)&gt;0,VLOOKUP($A1434,'Full dataset'!$A$4:$IX$190,BB$1,FALSE),AU1434)</f>
        <v>2012</v>
      </c>
      <c r="BC1434">
        <f>MAX(VLOOKUP($A1434,'Full dataset'!$A$4:$IX$190,BC$1,FALSE),AY1434)</f>
        <v>2</v>
      </c>
      <c r="BD1434">
        <f>MAX(VLOOKUP($A1434,'Full dataset'!$A$4:$IX$190,BD$1,FALSE),AX1434)</f>
        <v>2009</v>
      </c>
      <c r="BE1434">
        <f t="shared" si="135"/>
        <v>2009</v>
      </c>
      <c r="BF1434">
        <f t="shared" si="136"/>
        <v>0</v>
      </c>
      <c r="BG1434">
        <f t="shared" si="137"/>
        <v>1</v>
      </c>
      <c r="BH1434">
        <f t="shared" si="132"/>
        <v>0</v>
      </c>
      <c r="BI1434">
        <f t="shared" si="133"/>
        <v>1</v>
      </c>
      <c r="BO1434">
        <f>IF(BF1434=1,VLOOKUP($A1434,'Full dataset'!$A$4:$IE$190,2007+BO$1-$C1434,FALSE),0)</f>
        <v>0</v>
      </c>
      <c r="BP1434">
        <f>IF(BF1434=1,VLOOKUP($A1434,'Full dataset'!$A$4:$IE$190,2007+BP$1-$C1434,FALSE),0)</f>
        <v>0</v>
      </c>
      <c r="BQ1434">
        <f>IF(BF1434=1,VLOOKUP($A1434,'Full dataset'!$A$4:$IE$190,2007+BQ$1-$C1434,FALSE),0)</f>
        <v>0</v>
      </c>
      <c r="BR1434">
        <f>IF($BG1434=1,VLOOKUP($A1434,'Full dataset'!$A$4:$IE$190,BR$1-2007+$C1434,FALSE),0)</f>
        <v>609</v>
      </c>
      <c r="BS1434">
        <f>IF($BG1434=1,VLOOKUP($A1434,'Full dataset'!$A$4:$IE$190,BS$1-2007+$C1434,FALSE),0)</f>
        <v>2041</v>
      </c>
      <c r="BT1434">
        <f>IF($BG1434=1,VLOOKUP($A1434,'Full dataset'!$A$4:$IE$190,BT$1-2007+$C1434,FALSE),0)</f>
        <v>29097</v>
      </c>
      <c r="BU1434">
        <f>IF($BG1434=1,VLOOKUP($A1434,'Full dataset'!$A$4:$IE$190,BU$1-2007+$C1434,FALSE),0)</f>
        <v>2524</v>
      </c>
      <c r="BV1434">
        <f>IF($BG1434=1,VLOOKUP($A1434,'Full dataset'!$A$4:$IE$190,BV$1-2007+$C1434,FALSE),0)</f>
        <v>488</v>
      </c>
      <c r="BW1434">
        <f>IF($BG1434=1,VLOOKUP($A1434,'Full dataset'!$A$4:$IE$190,BW$1-2007+$C1434,FALSE),0)</f>
        <v>54</v>
      </c>
      <c r="BX1434">
        <f>IF($BG1434=1,VLOOKUP($A1434,'Full dataset'!$A$4:$IE$190,BX$1-2007+$C1434,FALSE),0)</f>
        <v>120</v>
      </c>
    </row>
    <row r="1435" spans="1:76" x14ac:dyDescent="0.25">
      <c r="A1435">
        <v>131</v>
      </c>
      <c r="B1435" t="s">
        <v>175</v>
      </c>
      <c r="C1435">
        <v>2014</v>
      </c>
      <c r="D1435" t="s">
        <v>582</v>
      </c>
      <c r="E1435">
        <f t="shared" si="134"/>
        <v>0</v>
      </c>
      <c r="U1435">
        <v>1</v>
      </c>
      <c r="V1435">
        <v>247</v>
      </c>
      <c r="W1435">
        <v>2129</v>
      </c>
      <c r="X1435">
        <v>577</v>
      </c>
      <c r="Y1435">
        <v>1</v>
      </c>
      <c r="Z1435">
        <v>1</v>
      </c>
      <c r="AA1435" t="s">
        <v>850</v>
      </c>
      <c r="AB1435">
        <v>20216</v>
      </c>
      <c r="AC1435">
        <f>VLOOKUP(A1435,'Full dataset'!$A$4:$IE$190,2033-C1435,FALSE)</f>
        <v>2.8</v>
      </c>
      <c r="AD1435">
        <f>VLOOKUP(A1435,'Full dataset'!$A$4:$IE$190,2041-C1435,FALSE)</f>
        <v>2001</v>
      </c>
      <c r="AE1435">
        <f>VLOOKUP(A1435,'Full dataset'!$A$4:$IE$190,2050-C1435,FALSE)</f>
        <v>0</v>
      </c>
      <c r="AF1435">
        <v>1.4</v>
      </c>
      <c r="AG1435" t="str">
        <f>VLOOKUP($A1435,'Full dataset'!$A$4:$IE$190,2007+AG$1-$C1435,FALSE)</f>
        <v>.</v>
      </c>
      <c r="AH1435" t="str">
        <f>VLOOKUP($A1435,'Full dataset'!$A$4:$IE$190,2007+AH$1-$C1435,FALSE)</f>
        <v>.</v>
      </c>
      <c r="AI1435">
        <f>VLOOKUP($A1435,'Full dataset'!$A$4:$IE$190,2007+AI$1-$C1435,FALSE)</f>
        <v>523.79999999999995</v>
      </c>
      <c r="AJ1435">
        <f>VLOOKUP($A1435,'Full dataset'!$A$4:$IE$190,2007+AJ$1-$C1435,FALSE)</f>
        <v>431</v>
      </c>
      <c r="AK1435" t="str">
        <f>VLOOKUP($A1435,'Full dataset'!$A$4:$IE$190,2007+AK$1-$C1435,FALSE)</f>
        <v>.</v>
      </c>
      <c r="AL1435">
        <f>VLOOKUP($A1435,'Full dataset'!$A$4:$IE$190,2007+AL$1-$C1435,FALSE)</f>
        <v>46.77</v>
      </c>
      <c r="AM1435">
        <f>VLOOKUP($A1435,'Full dataset'!$A$4:$IE$190,2007+AM$1-$C1435,FALSE)</f>
        <v>312</v>
      </c>
      <c r="AN1435">
        <f>VLOOKUP($A1435,'Full dataset'!$A$4:$IE$190,2007+AN$1-$C1435,FALSE)</f>
        <v>50980</v>
      </c>
      <c r="AO1435">
        <f>VLOOKUP($A1435,'Full dataset'!$A$4:$IE$190,2007+AO$1-$C1435,FALSE)</f>
        <v>6</v>
      </c>
      <c r="AP1435" t="str">
        <f>VLOOKUP($A1435,'Full dataset'!$A$4:$IE$190,2007+AP$1-$C1435,FALSE)</f>
        <v>.</v>
      </c>
      <c r="AQ1435" t="str">
        <f>VLOOKUP($A1435,'Full dataset'!$A$4:$IE$190,2007+AQ$1-$C1435,FALSE)</f>
        <v>.</v>
      </c>
      <c r="AR1435">
        <f>VLOOKUP($A1435,'Full dataset'!$A$4:$IE$190,2007+AR$1-$C1435,FALSE)</f>
        <v>5</v>
      </c>
      <c r="AS1435">
        <f>VLOOKUP($A1435,'Full dataset'!$A$4:$IE$190,2007+AS$1-$C1435,FALSE)</f>
        <v>109.6</v>
      </c>
      <c r="AT1435" t="s">
        <v>726</v>
      </c>
      <c r="AU1435">
        <f>VLOOKUP(A1435,'Full dataset'!$A$4:$II$190,$AU$1,FALSE)</f>
        <v>2009</v>
      </c>
      <c r="AW1435">
        <f>VLOOKUP(A1435,'Full dataset'!$A$5:$IM$190,247,FALSE)</f>
        <v>1</v>
      </c>
      <c r="AX1435">
        <f>VLOOKUP(A1435,'Full dataset'!$A$4:$II$190,242,FALSE)</f>
        <v>2010</v>
      </c>
      <c r="AY1435">
        <f>VLOOKUP(A1435,'Full dataset'!$A$5:$IM$190,246,FALSE)</f>
        <v>1</v>
      </c>
      <c r="AZ1435">
        <v>9999</v>
      </c>
      <c r="BA1435">
        <f>MAX(VLOOKUP($A1435,'Full dataset'!$A$4:$IX$190,BA$1,FALSE),AW1435)</f>
        <v>2</v>
      </c>
      <c r="BB1435">
        <f>IF(VLOOKUP($A1435,'Full dataset'!$A$4:$IX$190,BB$1,FALSE)&gt;0,VLOOKUP($A1435,'Full dataset'!$A$4:$IX$190,BB$1,FALSE),AU1435)</f>
        <v>2014</v>
      </c>
      <c r="BC1435">
        <f>MAX(VLOOKUP($A1435,'Full dataset'!$A$4:$IX$190,BC$1,FALSE),AY1435)</f>
        <v>1</v>
      </c>
      <c r="BD1435">
        <f>MAX(VLOOKUP($A1435,'Full dataset'!$A$4:$IX$190,BD$1,FALSE),AX1435)</f>
        <v>2010</v>
      </c>
      <c r="BE1435">
        <f t="shared" si="135"/>
        <v>2010</v>
      </c>
      <c r="BF1435">
        <f t="shared" si="136"/>
        <v>1</v>
      </c>
      <c r="BG1435">
        <f t="shared" si="137"/>
        <v>0</v>
      </c>
      <c r="BH1435">
        <f t="shared" si="132"/>
        <v>0</v>
      </c>
      <c r="BI1435">
        <f t="shared" si="133"/>
        <v>1</v>
      </c>
      <c r="BO1435">
        <f>IF(BF1435=1,VLOOKUP($A1435,'Full dataset'!$A$4:$IE$190,2007+BO$1-$C1435,FALSE),0)</f>
        <v>171</v>
      </c>
      <c r="BP1435">
        <f>IF(BF1435=1,VLOOKUP($A1435,'Full dataset'!$A$4:$IE$190,2007+BP$1-$C1435,FALSE),0)</f>
        <v>152</v>
      </c>
      <c r="BQ1435">
        <f>IF(BF1435=1,VLOOKUP($A1435,'Full dataset'!$A$4:$IE$190,2007+BQ$1-$C1435,FALSE),0)</f>
        <v>363</v>
      </c>
      <c r="BR1435">
        <f>IF($BG1435=1,VLOOKUP($A1435,'Full dataset'!$A$4:$IE$190,BR$1-2007+$C1435,FALSE),0)</f>
        <v>0</v>
      </c>
      <c r="BS1435">
        <f>IF($BG1435=1,VLOOKUP($A1435,'Full dataset'!$A$4:$IE$190,BS$1-2007+$C1435,FALSE),0)</f>
        <v>0</v>
      </c>
      <c r="BT1435">
        <f>IF($BG1435=1,VLOOKUP($A1435,'Full dataset'!$A$4:$IE$190,BT$1-2007+$C1435,FALSE),0)</f>
        <v>0</v>
      </c>
      <c r="BU1435">
        <f>IF($BG1435=1,VLOOKUP($A1435,'Full dataset'!$A$4:$IE$190,BU$1-2007+$C1435,FALSE),0)</f>
        <v>0</v>
      </c>
      <c r="BV1435">
        <f>IF($BG1435=1,VLOOKUP($A1435,'Full dataset'!$A$4:$IE$190,BV$1-2007+$C1435,FALSE),0)</f>
        <v>0</v>
      </c>
      <c r="BW1435">
        <f>IF($BG1435=1,VLOOKUP($A1435,'Full dataset'!$A$4:$IE$190,BW$1-2007+$C1435,FALSE),0)</f>
        <v>0</v>
      </c>
      <c r="BX1435">
        <f>IF($BG1435=1,VLOOKUP($A1435,'Full dataset'!$A$4:$IE$190,BX$1-2007+$C1435,FALSE),0)</f>
        <v>0</v>
      </c>
    </row>
    <row r="1436" spans="1:76" x14ac:dyDescent="0.25">
      <c r="A1436">
        <v>132</v>
      </c>
      <c r="B1436" t="s">
        <v>176</v>
      </c>
      <c r="C1436">
        <v>2014</v>
      </c>
      <c r="D1436" t="s">
        <v>582</v>
      </c>
      <c r="E1436">
        <f t="shared" si="134"/>
        <v>0</v>
      </c>
      <c r="U1436">
        <v>1</v>
      </c>
      <c r="V1436">
        <v>2635</v>
      </c>
      <c r="W1436">
        <v>15355</v>
      </c>
      <c r="X1436">
        <v>4104</v>
      </c>
      <c r="Y1436">
        <v>1</v>
      </c>
      <c r="Z1436">
        <v>1</v>
      </c>
      <c r="AA1436" t="s">
        <v>851</v>
      </c>
      <c r="AB1436">
        <v>263804</v>
      </c>
      <c r="AC1436">
        <f>VLOOKUP(A1436,'Full dataset'!$A$4:$IE$190,2033-C1436,FALSE)</f>
        <v>2.5</v>
      </c>
      <c r="AD1436">
        <f>VLOOKUP(A1436,'Full dataset'!$A$4:$IE$190,2041-C1436,FALSE)</f>
        <v>11545</v>
      </c>
      <c r="AE1436">
        <f>VLOOKUP(A1436,'Full dataset'!$A$4:$IE$190,2050-C1436,FALSE)</f>
        <v>0</v>
      </c>
      <c r="AF1436">
        <v>1.25</v>
      </c>
      <c r="AG1436" t="str">
        <f>VLOOKUP($A1436,'Full dataset'!$A$4:$IE$190,2007+AG$1-$C1436,FALSE)</f>
        <v>.</v>
      </c>
      <c r="AH1436" t="str">
        <f>VLOOKUP($A1436,'Full dataset'!$A$4:$IE$190,2007+AH$1-$C1436,FALSE)</f>
        <v>.</v>
      </c>
      <c r="AI1436">
        <f>VLOOKUP($A1436,'Full dataset'!$A$4:$IE$190,2007+AI$1-$C1436,FALSE)</f>
        <v>33000</v>
      </c>
      <c r="AJ1436">
        <f>VLOOKUP($A1436,'Full dataset'!$A$4:$IE$190,2007+AJ$1-$C1436,FALSE)</f>
        <v>56</v>
      </c>
      <c r="AK1436">
        <f>VLOOKUP($A1436,'Full dataset'!$A$4:$IE$190,2007+AK$1-$C1436,FALSE)</f>
        <v>-1</v>
      </c>
      <c r="AL1436">
        <f>VLOOKUP($A1436,'Full dataset'!$A$4:$IE$190,2007+AL$1-$C1436,FALSE)</f>
        <v>21.21</v>
      </c>
      <c r="AM1436">
        <f>VLOOKUP($A1436,'Full dataset'!$A$4:$IE$190,2007+AM$1-$C1436,FALSE)</f>
        <v>443</v>
      </c>
      <c r="AN1436">
        <f>VLOOKUP($A1436,'Full dataset'!$A$4:$IE$190,2007+AN$1-$C1436,FALSE)</f>
        <v>104451</v>
      </c>
      <c r="AO1436">
        <f>VLOOKUP($A1436,'Full dataset'!$A$4:$IE$190,2007+AO$1-$C1436,FALSE)</f>
        <v>6</v>
      </c>
      <c r="AP1436">
        <f>VLOOKUP($A1436,'Full dataset'!$A$4:$IE$190,2007+AP$1-$C1436,FALSE)</f>
        <v>4</v>
      </c>
      <c r="AQ1436" t="str">
        <f>VLOOKUP($A1436,'Full dataset'!$A$4:$IE$190,2007+AQ$1-$C1436,FALSE)</f>
        <v>.</v>
      </c>
      <c r="AR1436" t="str">
        <f>VLOOKUP($A1436,'Full dataset'!$A$4:$IE$190,2007+AR$1-$C1436,FALSE)</f>
        <v>.</v>
      </c>
      <c r="AS1436">
        <f>VLOOKUP($A1436,'Full dataset'!$A$4:$IE$190,2007+AS$1-$C1436,FALSE)</f>
        <v>55</v>
      </c>
      <c r="AT1436" t="s">
        <v>726</v>
      </c>
      <c r="AU1436">
        <f>VLOOKUP(A1436,'Full dataset'!$A$4:$II$190,$AU$1,FALSE)</f>
        <v>2011</v>
      </c>
      <c r="AW1436">
        <f>VLOOKUP(A1436,'Full dataset'!$A$5:$IM$190,247,FALSE)</f>
        <v>1</v>
      </c>
      <c r="AX1436">
        <f>VLOOKUP(A1436,'Full dataset'!$A$4:$II$190,242,FALSE)</f>
        <v>2010</v>
      </c>
      <c r="AY1436">
        <f>VLOOKUP(A1436,'Full dataset'!$A$5:$IM$190,246,FALSE)</f>
        <v>1</v>
      </c>
      <c r="AZ1436">
        <v>9999</v>
      </c>
      <c r="BA1436">
        <f>MAX(VLOOKUP($A1436,'Full dataset'!$A$4:$IX$190,BA$1,FALSE),AW1436)</f>
        <v>1</v>
      </c>
      <c r="BB1436">
        <f>IF(VLOOKUP($A1436,'Full dataset'!$A$4:$IX$190,BB$1,FALSE)&gt;0,VLOOKUP($A1436,'Full dataset'!$A$4:$IX$190,BB$1,FALSE),AU1436)</f>
        <v>2011</v>
      </c>
      <c r="BC1436">
        <f>MAX(VLOOKUP($A1436,'Full dataset'!$A$4:$IX$190,BC$1,FALSE),AY1436)</f>
        <v>1</v>
      </c>
      <c r="BD1436">
        <f>MAX(VLOOKUP($A1436,'Full dataset'!$A$4:$IX$190,BD$1,FALSE),AX1436)</f>
        <v>2010</v>
      </c>
      <c r="BE1436">
        <f t="shared" si="135"/>
        <v>2010</v>
      </c>
      <c r="BF1436">
        <f t="shared" si="136"/>
        <v>0</v>
      </c>
      <c r="BG1436">
        <f t="shared" si="137"/>
        <v>0</v>
      </c>
      <c r="BH1436">
        <f t="shared" si="132"/>
        <v>0</v>
      </c>
      <c r="BI1436">
        <f t="shared" si="133"/>
        <v>0</v>
      </c>
      <c r="BO1436">
        <f>IF(BF1436=1,VLOOKUP($A1436,'Full dataset'!$A$4:$IE$190,2007+BO$1-$C1436,FALSE),0)</f>
        <v>0</v>
      </c>
      <c r="BP1436">
        <f>IF(BF1436=1,VLOOKUP($A1436,'Full dataset'!$A$4:$IE$190,2007+BP$1-$C1436,FALSE),0)</f>
        <v>0</v>
      </c>
      <c r="BQ1436">
        <f>IF(BF1436=1,VLOOKUP($A1436,'Full dataset'!$A$4:$IE$190,2007+BQ$1-$C1436,FALSE),0)</f>
        <v>0</v>
      </c>
      <c r="BR1436">
        <f>IF($BG1436=1,VLOOKUP($A1436,'Full dataset'!$A$4:$IE$190,BR$1-2007+$C1436,FALSE),0)</f>
        <v>0</v>
      </c>
      <c r="BS1436">
        <f>IF($BG1436=1,VLOOKUP($A1436,'Full dataset'!$A$4:$IE$190,BS$1-2007+$C1436,FALSE),0)</f>
        <v>0</v>
      </c>
      <c r="BT1436">
        <f>IF($BG1436=1,VLOOKUP($A1436,'Full dataset'!$A$4:$IE$190,BT$1-2007+$C1436,FALSE),0)</f>
        <v>0</v>
      </c>
      <c r="BU1436">
        <f>IF($BG1436=1,VLOOKUP($A1436,'Full dataset'!$A$4:$IE$190,BU$1-2007+$C1436,FALSE),0)</f>
        <v>0</v>
      </c>
      <c r="BV1436">
        <f>IF($BG1436=1,VLOOKUP($A1436,'Full dataset'!$A$4:$IE$190,BV$1-2007+$C1436,FALSE),0)</f>
        <v>0</v>
      </c>
      <c r="BW1436">
        <f>IF($BG1436=1,VLOOKUP($A1436,'Full dataset'!$A$4:$IE$190,BW$1-2007+$C1436,FALSE),0)</f>
        <v>0</v>
      </c>
      <c r="BX1436">
        <f>IF($BG1436=1,VLOOKUP($A1436,'Full dataset'!$A$4:$IE$190,BX$1-2007+$C1436,FALSE),0)</f>
        <v>0</v>
      </c>
    </row>
    <row r="1437" spans="1:76" x14ac:dyDescent="0.25">
      <c r="A1437">
        <v>133</v>
      </c>
      <c r="B1437" t="s">
        <v>177</v>
      </c>
      <c r="C1437">
        <v>2014</v>
      </c>
      <c r="D1437" t="s">
        <v>591</v>
      </c>
      <c r="E1437">
        <f t="shared" si="134"/>
        <v>1</v>
      </c>
      <c r="S1437">
        <v>4841</v>
      </c>
      <c r="T1437">
        <v>515210</v>
      </c>
      <c r="U1437">
        <v>1</v>
      </c>
      <c r="V1437">
        <v>100</v>
      </c>
      <c r="W1437">
        <v>96873</v>
      </c>
      <c r="X1437">
        <v>11282</v>
      </c>
      <c r="Y1437">
        <v>1</v>
      </c>
      <c r="Z1437">
        <v>0</v>
      </c>
      <c r="AA1437" t="s">
        <v>852</v>
      </c>
      <c r="AB1437">
        <v>210224</v>
      </c>
      <c r="AC1437">
        <f>VLOOKUP(A1437,'Full dataset'!$A$4:$IE$190,2033-C1437,FALSE)</f>
        <v>2.2000000000000002</v>
      </c>
      <c r="AD1437" t="str">
        <f>VLOOKUP(A1437,'Full dataset'!$A$4:$IE$190,2041-C1437,FALSE)</f>
        <v>.</v>
      </c>
      <c r="AE1437">
        <f>VLOOKUP(A1437,'Full dataset'!$A$4:$IE$190,2050-C1437,FALSE)</f>
        <v>0</v>
      </c>
      <c r="AF1437">
        <v>1.1000000000000001</v>
      </c>
      <c r="AG1437">
        <f>VLOOKUP($A1437,'Full dataset'!$A$4:$IE$190,2007+AG$1-$C1437,FALSE)</f>
        <v>1139</v>
      </c>
      <c r="AH1437">
        <f>VLOOKUP($A1437,'Full dataset'!$A$4:$IE$190,2007+AH$1-$C1437,FALSE)</f>
        <v>16014</v>
      </c>
      <c r="AI1437">
        <f>VLOOKUP($A1437,'Full dataset'!$A$4:$IE$190,2007+AI$1-$C1437,FALSE)</f>
        <v>6265</v>
      </c>
      <c r="AJ1437" t="str">
        <f>VLOOKUP($A1437,'Full dataset'!$A$4:$IE$190,2007+AJ$1-$C1437,FALSE)</f>
        <v>.</v>
      </c>
      <c r="AK1437" t="str">
        <f>VLOOKUP($A1437,'Full dataset'!$A$4:$IE$190,2007+AK$1-$C1437,FALSE)</f>
        <v>.</v>
      </c>
      <c r="AL1437" t="str">
        <f>VLOOKUP($A1437,'Full dataset'!$A$4:$IE$190,2007+AL$1-$C1437,FALSE)</f>
        <v>.</v>
      </c>
      <c r="AM1437" t="str">
        <f>VLOOKUP($A1437,'Full dataset'!$A$4:$IE$190,2007+AM$1-$C1437,FALSE)</f>
        <v>.</v>
      </c>
      <c r="AN1437" t="str">
        <f>VLOOKUP($A1437,'Full dataset'!$A$4:$IE$190,2007+AN$1-$C1437,FALSE)</f>
        <v>.</v>
      </c>
      <c r="AO1437" t="str">
        <f>VLOOKUP($A1437,'Full dataset'!$A$4:$IE$190,2007+AO$1-$C1437,FALSE)</f>
        <v>.</v>
      </c>
      <c r="AP1437" t="str">
        <f>VLOOKUP($A1437,'Full dataset'!$A$4:$IE$190,2007+AP$1-$C1437,FALSE)</f>
        <v>.</v>
      </c>
      <c r="AQ1437" t="str">
        <f>VLOOKUP($A1437,'Full dataset'!$A$4:$IE$190,2007+AQ$1-$C1437,FALSE)</f>
        <v>.</v>
      </c>
      <c r="AR1437" t="str">
        <f>VLOOKUP($A1437,'Full dataset'!$A$4:$IE$190,2007+AR$1-$C1437,FALSE)</f>
        <v>.</v>
      </c>
      <c r="AS1437" t="str">
        <f>VLOOKUP($A1437,'Full dataset'!$A$4:$IE$190,2007+AS$1-$C1437,FALSE)</f>
        <v>.</v>
      </c>
      <c r="AT1437" t="s">
        <v>726</v>
      </c>
      <c r="AU1437">
        <f>VLOOKUP(A1437,'Full dataset'!$A$4:$II$190,$AU$1,FALSE)</f>
        <v>2009</v>
      </c>
      <c r="AW1437">
        <f>VLOOKUP(A1437,'Full dataset'!$A$5:$IM$190,247,FALSE)</f>
        <v>1</v>
      </c>
      <c r="AX1437">
        <f>VLOOKUP(A1437,'Full dataset'!$A$4:$II$190,242,FALSE)</f>
        <v>2012</v>
      </c>
      <c r="AY1437">
        <f>VLOOKUP(A1437,'Full dataset'!$A$5:$IM$190,246,FALSE)</f>
        <v>1</v>
      </c>
      <c r="AZ1437">
        <v>9999</v>
      </c>
      <c r="BA1437">
        <f>MAX(VLOOKUP($A1437,'Full dataset'!$A$4:$IX$190,BA$1,FALSE),AW1437)</f>
        <v>2</v>
      </c>
      <c r="BB1437">
        <f>IF(VLOOKUP($A1437,'Full dataset'!$A$4:$IX$190,BB$1,FALSE)&gt;0,VLOOKUP($A1437,'Full dataset'!$A$4:$IX$190,BB$1,FALSE),AU1437)</f>
        <v>2010</v>
      </c>
      <c r="BC1437">
        <f>MAX(VLOOKUP($A1437,'Full dataset'!$A$4:$IX$190,BC$1,FALSE),AY1437)</f>
        <v>1</v>
      </c>
      <c r="BD1437">
        <f>MAX(VLOOKUP($A1437,'Full dataset'!$A$4:$IX$190,BD$1,FALSE),AX1437)</f>
        <v>2012</v>
      </c>
      <c r="BE1437">
        <f t="shared" si="135"/>
        <v>2010</v>
      </c>
      <c r="BF1437">
        <f t="shared" si="136"/>
        <v>1</v>
      </c>
      <c r="BG1437">
        <f t="shared" si="137"/>
        <v>0</v>
      </c>
      <c r="BH1437">
        <f t="shared" si="132"/>
        <v>0</v>
      </c>
      <c r="BI1437">
        <f t="shared" si="133"/>
        <v>1</v>
      </c>
      <c r="BO1437">
        <f>IF(BF1437=1,VLOOKUP($A1437,'Full dataset'!$A$4:$IE$190,2007+BO$1-$C1437,FALSE),0)</f>
        <v>1215</v>
      </c>
      <c r="BP1437">
        <f>IF(BF1437=1,VLOOKUP($A1437,'Full dataset'!$A$4:$IE$190,2007+BP$1-$C1437,FALSE),0)</f>
        <v>2587</v>
      </c>
      <c r="BQ1437">
        <f>IF(BF1437=1,VLOOKUP($A1437,'Full dataset'!$A$4:$IE$190,2007+BQ$1-$C1437,FALSE),0)</f>
        <v>17447</v>
      </c>
      <c r="BR1437">
        <f>IF($BG1437=1,VLOOKUP($A1437,'Full dataset'!$A$4:$IE$190,BR$1-2007+$C1437,FALSE),0)</f>
        <v>0</v>
      </c>
      <c r="BS1437">
        <f>IF($BG1437=1,VLOOKUP($A1437,'Full dataset'!$A$4:$IE$190,BS$1-2007+$C1437,FALSE),0)</f>
        <v>0</v>
      </c>
      <c r="BT1437">
        <f>IF($BG1437=1,VLOOKUP($A1437,'Full dataset'!$A$4:$IE$190,BT$1-2007+$C1437,FALSE),0)</f>
        <v>0</v>
      </c>
      <c r="BU1437">
        <f>IF($BG1437=1,VLOOKUP($A1437,'Full dataset'!$A$4:$IE$190,BU$1-2007+$C1437,FALSE),0)</f>
        <v>0</v>
      </c>
      <c r="BV1437">
        <f>IF($BG1437=1,VLOOKUP($A1437,'Full dataset'!$A$4:$IE$190,BV$1-2007+$C1437,FALSE),0)</f>
        <v>0</v>
      </c>
      <c r="BW1437">
        <f>IF($BG1437=1,VLOOKUP($A1437,'Full dataset'!$A$4:$IE$190,BW$1-2007+$C1437,FALSE),0)</f>
        <v>0</v>
      </c>
      <c r="BX1437">
        <f>IF($BG1437=1,VLOOKUP($A1437,'Full dataset'!$A$4:$IE$190,BX$1-2007+$C1437,FALSE),0)</f>
        <v>0</v>
      </c>
    </row>
    <row r="1438" spans="1:76" x14ac:dyDescent="0.25">
      <c r="A1438">
        <v>134</v>
      </c>
      <c r="B1438" t="s">
        <v>178</v>
      </c>
      <c r="C1438">
        <v>2014</v>
      </c>
      <c r="D1438" t="s">
        <v>582</v>
      </c>
      <c r="E1438">
        <f t="shared" si="134"/>
        <v>0</v>
      </c>
      <c r="U1438">
        <v>1</v>
      </c>
      <c r="V1438">
        <v>103</v>
      </c>
      <c r="W1438">
        <v>1414</v>
      </c>
      <c r="X1438">
        <v>604</v>
      </c>
      <c r="Y1438">
        <v>1</v>
      </c>
      <c r="Z1438">
        <v>0</v>
      </c>
      <c r="AA1438" t="s">
        <v>853</v>
      </c>
      <c r="AB1438">
        <v>4806</v>
      </c>
      <c r="AC1438">
        <f>VLOOKUP(A1438,'Full dataset'!$A$4:$IE$190,2033-C1438,FALSE)</f>
        <v>2</v>
      </c>
      <c r="AD1438">
        <f>VLOOKUP(A1438,'Full dataset'!$A$4:$IE$190,2041-C1438,FALSE)</f>
        <v>1284</v>
      </c>
      <c r="AE1438">
        <f>VLOOKUP(A1438,'Full dataset'!$A$4:$IE$190,2050-C1438,FALSE)</f>
        <v>0</v>
      </c>
      <c r="AF1438">
        <v>1</v>
      </c>
      <c r="AG1438" t="str">
        <f>VLOOKUP($A1438,'Full dataset'!$A$4:$IE$190,2007+AG$1-$C1438,FALSE)</f>
        <v>.</v>
      </c>
      <c r="AH1438" t="str">
        <f>VLOOKUP($A1438,'Full dataset'!$A$4:$IE$190,2007+AH$1-$C1438,FALSE)</f>
        <v>.</v>
      </c>
      <c r="AI1438">
        <f>VLOOKUP($A1438,'Full dataset'!$A$4:$IE$190,2007+AI$1-$C1438,FALSE)</f>
        <v>695.2</v>
      </c>
      <c r="AJ1438">
        <f>VLOOKUP($A1438,'Full dataset'!$A$4:$IE$190,2007+AJ$1-$C1438,FALSE)</f>
        <v>-93</v>
      </c>
      <c r="AK1438">
        <f>VLOOKUP($A1438,'Full dataset'!$A$4:$IE$190,2007+AK$1-$C1438,FALSE)</f>
        <v>10</v>
      </c>
      <c r="AL1438">
        <f>VLOOKUP($A1438,'Full dataset'!$A$4:$IE$190,2007+AL$1-$C1438,FALSE)</f>
        <v>26.96</v>
      </c>
      <c r="AM1438">
        <f>VLOOKUP($A1438,'Full dataset'!$A$4:$IE$190,2007+AM$1-$C1438,FALSE)</f>
        <v>27</v>
      </c>
      <c r="AN1438">
        <f>VLOOKUP($A1438,'Full dataset'!$A$4:$IE$190,2007+AN$1-$C1438,FALSE)</f>
        <v>7633</v>
      </c>
      <c r="AO1438">
        <f>VLOOKUP($A1438,'Full dataset'!$A$4:$IE$190,2007+AO$1-$C1438,FALSE)</f>
        <v>12</v>
      </c>
      <c r="AP1438">
        <f>VLOOKUP($A1438,'Full dataset'!$A$4:$IE$190,2007+AP$1-$C1438,FALSE)</f>
        <v>10</v>
      </c>
      <c r="AQ1438" t="str">
        <f>VLOOKUP($A1438,'Full dataset'!$A$4:$IE$190,2007+AQ$1-$C1438,FALSE)</f>
        <v>.</v>
      </c>
      <c r="AR1438">
        <f>VLOOKUP($A1438,'Full dataset'!$A$4:$IE$190,2007+AR$1-$C1438,FALSE)</f>
        <v>20</v>
      </c>
      <c r="AS1438">
        <f>VLOOKUP($A1438,'Full dataset'!$A$4:$IE$190,2007+AS$1-$C1438,FALSE)</f>
        <v>41</v>
      </c>
      <c r="AT1438" t="s">
        <v>726</v>
      </c>
      <c r="AU1438">
        <f>VLOOKUP(A1438,'Full dataset'!$A$4:$II$190,$AU$1,FALSE)</f>
        <v>2013</v>
      </c>
      <c r="AW1438">
        <f>VLOOKUP(A1438,'Full dataset'!$A$5:$IM$190,247,FALSE)</f>
        <v>1</v>
      </c>
      <c r="AX1438">
        <f>VLOOKUP(A1438,'Full dataset'!$A$4:$II$190,242,FALSE)</f>
        <v>9999</v>
      </c>
      <c r="AY1438">
        <f>VLOOKUP(A1438,'Full dataset'!$A$5:$IM$190,246,FALSE)</f>
        <v>1</v>
      </c>
      <c r="AZ1438">
        <v>9999</v>
      </c>
      <c r="BA1438">
        <f>MAX(VLOOKUP($A1438,'Full dataset'!$A$4:$IX$190,BA$1,FALSE),AW1438)</f>
        <v>1</v>
      </c>
      <c r="BB1438">
        <f>IF(VLOOKUP($A1438,'Full dataset'!$A$4:$IX$190,BB$1,FALSE)&gt;0,VLOOKUP($A1438,'Full dataset'!$A$4:$IX$190,BB$1,FALSE),AU1438)</f>
        <v>2013</v>
      </c>
      <c r="BC1438">
        <f>MAX(VLOOKUP($A1438,'Full dataset'!$A$4:$IX$190,BC$1,FALSE),AY1438)</f>
        <v>1</v>
      </c>
      <c r="BD1438">
        <f>MAX(VLOOKUP($A1438,'Full dataset'!$A$4:$IX$190,BD$1,FALSE),AX1438)</f>
        <v>9999</v>
      </c>
      <c r="BE1438">
        <f t="shared" si="135"/>
        <v>2013</v>
      </c>
      <c r="BF1438">
        <f t="shared" si="136"/>
        <v>0</v>
      </c>
      <c r="BG1438">
        <f t="shared" si="137"/>
        <v>0</v>
      </c>
      <c r="BH1438">
        <f t="shared" si="132"/>
        <v>0</v>
      </c>
      <c r="BI1438">
        <f t="shared" si="133"/>
        <v>0</v>
      </c>
      <c r="BO1438">
        <f>IF(BF1438=1,VLOOKUP($A1438,'Full dataset'!$A$4:$IE$190,2007+BO$1-$C1438,FALSE),0)</f>
        <v>0</v>
      </c>
      <c r="BP1438">
        <f>IF(BF1438=1,VLOOKUP($A1438,'Full dataset'!$A$4:$IE$190,2007+BP$1-$C1438,FALSE),0)</f>
        <v>0</v>
      </c>
      <c r="BQ1438">
        <f>IF(BF1438=1,VLOOKUP($A1438,'Full dataset'!$A$4:$IE$190,2007+BQ$1-$C1438,FALSE),0)</f>
        <v>0</v>
      </c>
      <c r="BR1438">
        <f>IF($BG1438=1,VLOOKUP($A1438,'Full dataset'!$A$4:$IE$190,BR$1-2007+$C1438,FALSE),0)</f>
        <v>0</v>
      </c>
      <c r="BS1438">
        <f>IF($BG1438=1,VLOOKUP($A1438,'Full dataset'!$A$4:$IE$190,BS$1-2007+$C1438,FALSE),0)</f>
        <v>0</v>
      </c>
      <c r="BT1438">
        <f>IF($BG1438=1,VLOOKUP($A1438,'Full dataset'!$A$4:$IE$190,BT$1-2007+$C1438,FALSE),0)</f>
        <v>0</v>
      </c>
      <c r="BU1438">
        <f>IF($BG1438=1,VLOOKUP($A1438,'Full dataset'!$A$4:$IE$190,BU$1-2007+$C1438,FALSE),0)</f>
        <v>0</v>
      </c>
      <c r="BV1438">
        <f>IF($BG1438=1,VLOOKUP($A1438,'Full dataset'!$A$4:$IE$190,BV$1-2007+$C1438,FALSE),0)</f>
        <v>0</v>
      </c>
      <c r="BW1438">
        <f>IF($BG1438=1,VLOOKUP($A1438,'Full dataset'!$A$4:$IE$190,BW$1-2007+$C1438,FALSE),0)</f>
        <v>0</v>
      </c>
      <c r="BX1438">
        <f>IF($BG1438=1,VLOOKUP($A1438,'Full dataset'!$A$4:$IE$190,BX$1-2007+$C1438,FALSE),0)</f>
        <v>0</v>
      </c>
    </row>
    <row r="1439" spans="1:76" x14ac:dyDescent="0.25">
      <c r="A1439">
        <v>135</v>
      </c>
      <c r="B1439" t="s">
        <v>179</v>
      </c>
      <c r="C1439">
        <v>2014</v>
      </c>
      <c r="D1439" t="s">
        <v>582</v>
      </c>
      <c r="E1439">
        <f t="shared" si="134"/>
        <v>0</v>
      </c>
      <c r="U1439">
        <v>1</v>
      </c>
      <c r="V1439">
        <v>17968</v>
      </c>
      <c r="W1439">
        <v>289755</v>
      </c>
      <c r="X1439">
        <v>30534</v>
      </c>
      <c r="Y1439">
        <v>1</v>
      </c>
      <c r="Z1439">
        <v>1</v>
      </c>
      <c r="AA1439" t="s">
        <v>854</v>
      </c>
      <c r="AB1439">
        <v>8980</v>
      </c>
      <c r="AC1439">
        <f>VLOOKUP(A1439,'Full dataset'!$A$4:$IE$190,2033-C1439,FALSE)</f>
        <v>1.4</v>
      </c>
      <c r="AD1439" t="str">
        <f>VLOOKUP(A1439,'Full dataset'!$A$4:$IE$190,2041-C1439,FALSE)</f>
        <v>.</v>
      </c>
      <c r="AE1439">
        <f>VLOOKUP(A1439,'Full dataset'!$A$4:$IE$190,2050-C1439,FALSE)</f>
        <v>0</v>
      </c>
      <c r="AF1439">
        <v>0.7</v>
      </c>
      <c r="AG1439" t="str">
        <f>VLOOKUP($A1439,'Full dataset'!$A$4:$IE$190,2007+AG$1-$C1439,FALSE)</f>
        <v>.</v>
      </c>
      <c r="AH1439" t="str">
        <f>VLOOKUP($A1439,'Full dataset'!$A$4:$IE$190,2007+AH$1-$C1439,FALSE)</f>
        <v>.</v>
      </c>
      <c r="AI1439">
        <f>VLOOKUP($A1439,'Full dataset'!$A$4:$IE$190,2007+AI$1-$C1439,FALSE)</f>
        <v>6900</v>
      </c>
      <c r="AJ1439" t="str">
        <f>VLOOKUP($A1439,'Full dataset'!$A$4:$IE$190,2007+AJ$1-$C1439,FALSE)</f>
        <v>.</v>
      </c>
      <c r="AK1439" t="str">
        <f>VLOOKUP($A1439,'Full dataset'!$A$4:$IE$190,2007+AK$1-$C1439,FALSE)</f>
        <v>.</v>
      </c>
      <c r="AL1439" t="str">
        <f>VLOOKUP($A1439,'Full dataset'!$A$4:$IE$190,2007+AL$1-$C1439,FALSE)</f>
        <v>.</v>
      </c>
      <c r="AM1439">
        <f>VLOOKUP($A1439,'Full dataset'!$A$4:$IE$190,2007+AM$1-$C1439,FALSE)</f>
        <v>1000</v>
      </c>
      <c r="AN1439">
        <f>VLOOKUP($A1439,'Full dataset'!$A$4:$IE$190,2007+AN$1-$C1439,FALSE)</f>
        <v>207822</v>
      </c>
      <c r="AO1439">
        <f>VLOOKUP($A1439,'Full dataset'!$A$4:$IE$190,2007+AO$1-$C1439,FALSE)</f>
        <v>16</v>
      </c>
      <c r="AP1439" t="str">
        <f>VLOOKUP($A1439,'Full dataset'!$A$4:$IE$190,2007+AP$1-$C1439,FALSE)</f>
        <v>.</v>
      </c>
      <c r="AQ1439" t="str">
        <f>VLOOKUP($A1439,'Full dataset'!$A$4:$IE$190,2007+AQ$1-$C1439,FALSE)</f>
        <v>.</v>
      </c>
      <c r="AR1439" t="str">
        <f>VLOOKUP($A1439,'Full dataset'!$A$4:$IE$190,2007+AR$1-$C1439,FALSE)</f>
        <v>.</v>
      </c>
      <c r="AS1439">
        <f>VLOOKUP($A1439,'Full dataset'!$A$4:$IE$190,2007+AS$1-$C1439,FALSE)</f>
        <v>22</v>
      </c>
      <c r="AT1439" t="s">
        <v>726</v>
      </c>
      <c r="AU1439">
        <f>VLOOKUP(A1439,'Full dataset'!$A$4:$II$190,$AU$1,FALSE)</f>
        <v>2008</v>
      </c>
      <c r="AW1439">
        <f>VLOOKUP(A1439,'Full dataset'!$A$5:$IM$190,247,FALSE)</f>
        <v>1</v>
      </c>
      <c r="AX1439">
        <f>VLOOKUP(A1439,'Full dataset'!$A$4:$II$190,242,FALSE)</f>
        <v>2008</v>
      </c>
      <c r="AY1439">
        <f>VLOOKUP(A1439,'Full dataset'!$A$5:$IM$190,246,FALSE)</f>
        <v>1</v>
      </c>
      <c r="AZ1439">
        <v>9999</v>
      </c>
      <c r="BA1439">
        <f>MAX(VLOOKUP($A1439,'Full dataset'!$A$4:$IX$190,BA$1,FALSE),AW1439)</f>
        <v>2</v>
      </c>
      <c r="BB1439">
        <f>IF(VLOOKUP($A1439,'Full dataset'!$A$4:$IX$190,BB$1,FALSE)&gt;0,VLOOKUP($A1439,'Full dataset'!$A$4:$IX$190,BB$1,FALSE),AU1439)</f>
        <v>2012</v>
      </c>
      <c r="BC1439">
        <f>MAX(VLOOKUP($A1439,'Full dataset'!$A$4:$IX$190,BC$1,FALSE),AY1439)</f>
        <v>1</v>
      </c>
      <c r="BD1439">
        <f>MAX(VLOOKUP($A1439,'Full dataset'!$A$4:$IX$190,BD$1,FALSE),AX1439)</f>
        <v>2008</v>
      </c>
      <c r="BE1439">
        <f t="shared" si="135"/>
        <v>2008</v>
      </c>
      <c r="BF1439">
        <f t="shared" si="136"/>
        <v>1</v>
      </c>
      <c r="BG1439">
        <f t="shared" si="137"/>
        <v>0</v>
      </c>
      <c r="BH1439">
        <f t="shared" si="132"/>
        <v>0</v>
      </c>
      <c r="BI1439">
        <f t="shared" si="133"/>
        <v>1</v>
      </c>
      <c r="BO1439">
        <f>IF(BF1439=1,VLOOKUP($A1439,'Full dataset'!$A$4:$IE$190,2007+BO$1-$C1439,FALSE),0)</f>
        <v>0</v>
      </c>
      <c r="BP1439">
        <f>IF(BF1439=1,VLOOKUP($A1439,'Full dataset'!$A$4:$IE$190,2007+BP$1-$C1439,FALSE),0)</f>
        <v>0</v>
      </c>
      <c r="BQ1439">
        <f>IF(BF1439=1,VLOOKUP($A1439,'Full dataset'!$A$4:$IE$190,2007+BQ$1-$C1439,FALSE),0)</f>
        <v>0</v>
      </c>
      <c r="BR1439">
        <f>IF($BG1439=1,VLOOKUP($A1439,'Full dataset'!$A$4:$IE$190,BR$1-2007+$C1439,FALSE),0)</f>
        <v>0</v>
      </c>
      <c r="BS1439">
        <f>IF($BG1439=1,VLOOKUP($A1439,'Full dataset'!$A$4:$IE$190,BS$1-2007+$C1439,FALSE),0)</f>
        <v>0</v>
      </c>
      <c r="BT1439">
        <f>IF($BG1439=1,VLOOKUP($A1439,'Full dataset'!$A$4:$IE$190,BT$1-2007+$C1439,FALSE),0)</f>
        <v>0</v>
      </c>
      <c r="BU1439">
        <f>IF($BG1439=1,VLOOKUP($A1439,'Full dataset'!$A$4:$IE$190,BU$1-2007+$C1439,FALSE),0)</f>
        <v>0</v>
      </c>
      <c r="BV1439">
        <f>IF($BG1439=1,VLOOKUP($A1439,'Full dataset'!$A$4:$IE$190,BV$1-2007+$C1439,FALSE),0)</f>
        <v>0</v>
      </c>
      <c r="BW1439">
        <f>IF($BG1439=1,VLOOKUP($A1439,'Full dataset'!$A$4:$IE$190,BW$1-2007+$C1439,FALSE),0)</f>
        <v>0</v>
      </c>
      <c r="BX1439">
        <f>IF($BG1439=1,VLOOKUP($A1439,'Full dataset'!$A$4:$IE$190,BX$1-2007+$C1439,FALSE),0)</f>
        <v>0</v>
      </c>
    </row>
    <row r="1440" spans="1:76" x14ac:dyDescent="0.25">
      <c r="A1440">
        <v>136</v>
      </c>
      <c r="B1440" t="s">
        <v>180</v>
      </c>
      <c r="C1440">
        <v>2014</v>
      </c>
      <c r="D1440" t="s">
        <v>591</v>
      </c>
      <c r="E1440">
        <f t="shared" si="134"/>
        <v>1</v>
      </c>
      <c r="S1440">
        <v>5812</v>
      </c>
      <c r="T1440">
        <v>722511</v>
      </c>
      <c r="U1440">
        <v>1</v>
      </c>
      <c r="V1440">
        <v>0</v>
      </c>
      <c r="W1440">
        <v>206</v>
      </c>
      <c r="X1440">
        <v>11445</v>
      </c>
      <c r="Y1440">
        <v>1</v>
      </c>
      <c r="Z1440">
        <v>1</v>
      </c>
      <c r="AA1440" t="s">
        <v>855</v>
      </c>
      <c r="AB1440">
        <v>30904</v>
      </c>
      <c r="AC1440">
        <f>VLOOKUP(A1440,'Full dataset'!$A$4:$IE$190,2033-C1440,FALSE)</f>
        <v>0.9</v>
      </c>
      <c r="AD1440">
        <f>VLOOKUP(A1440,'Full dataset'!$A$4:$IE$190,2041-C1440,FALSE)</f>
        <v>35140</v>
      </c>
      <c r="AE1440">
        <f>VLOOKUP(A1440,'Full dataset'!$A$4:$IE$190,2050-C1440,FALSE)</f>
        <v>0</v>
      </c>
      <c r="AF1440">
        <v>0.45</v>
      </c>
      <c r="AG1440">
        <f>VLOOKUP($A1440,'Full dataset'!$A$4:$IE$190,2007+AG$1-$C1440,FALSE)</f>
        <v>101.276</v>
      </c>
      <c r="AH1440">
        <f>VLOOKUP($A1440,'Full dataset'!$A$4:$IE$190,2007+AH$1-$C1440,FALSE)</f>
        <v>1176.452</v>
      </c>
      <c r="AI1440">
        <f>VLOOKUP($A1440,'Full dataset'!$A$4:$IE$190,2007+AI$1-$C1440,FALSE)</f>
        <v>1976.624</v>
      </c>
      <c r="AJ1440" t="str">
        <f>VLOOKUP($A1440,'Full dataset'!$A$4:$IE$190,2007+AJ$1-$C1440,FALSE)</f>
        <v>.</v>
      </c>
      <c r="AK1440" t="str">
        <f>VLOOKUP($A1440,'Full dataset'!$A$4:$IE$190,2007+AK$1-$C1440,FALSE)</f>
        <v>.</v>
      </c>
      <c r="AL1440" t="str">
        <f>VLOOKUP($A1440,'Full dataset'!$A$4:$IE$190,2007+AL$1-$C1440,FALSE)</f>
        <v>.</v>
      </c>
      <c r="AM1440">
        <f>VLOOKUP($A1440,'Full dataset'!$A$4:$IE$190,2007+AM$1-$C1440,FALSE)</f>
        <v>2200</v>
      </c>
      <c r="AN1440">
        <f>VLOOKUP($A1440,'Full dataset'!$A$4:$IE$190,2007+AN$1-$C1440,FALSE)</f>
        <v>546402</v>
      </c>
      <c r="AO1440">
        <f>VLOOKUP($A1440,'Full dataset'!$A$4:$IE$190,2007+AO$1-$C1440,FALSE)</f>
        <v>31</v>
      </c>
      <c r="AP1440" t="str">
        <f>VLOOKUP($A1440,'Full dataset'!$A$4:$IE$190,2007+AP$1-$C1440,FALSE)</f>
        <v>.</v>
      </c>
      <c r="AQ1440" t="str">
        <f>VLOOKUP($A1440,'Full dataset'!$A$4:$IE$190,2007+AQ$1-$C1440,FALSE)</f>
        <v>.</v>
      </c>
      <c r="AR1440" t="str">
        <f>VLOOKUP($A1440,'Full dataset'!$A$4:$IE$190,2007+AR$1-$C1440,FALSE)</f>
        <v>.</v>
      </c>
      <c r="AS1440">
        <f>VLOOKUP($A1440,'Full dataset'!$A$4:$IE$190,2007+AS$1-$C1440,FALSE)</f>
        <v>32</v>
      </c>
      <c r="AT1440" t="s">
        <v>726</v>
      </c>
      <c r="AU1440">
        <f>VLOOKUP(A1440,'Full dataset'!$A$4:$II$190,$AU$1,FALSE)</f>
        <v>2014</v>
      </c>
      <c r="AW1440">
        <f>VLOOKUP(A1440,'Full dataset'!$A$5:$IM$190,247,FALSE)</f>
        <v>2</v>
      </c>
      <c r="AX1440">
        <f>VLOOKUP(A1440,'Full dataset'!$A$4:$II$190,242,FALSE)</f>
        <v>2013</v>
      </c>
      <c r="AY1440">
        <f>VLOOKUP(A1440,'Full dataset'!$A$5:$IM$190,246,FALSE)</f>
        <v>2</v>
      </c>
      <c r="AZ1440">
        <v>9999</v>
      </c>
      <c r="BA1440">
        <f>MAX(VLOOKUP($A1440,'Full dataset'!$A$4:$IX$190,BA$1,FALSE),AW1440)</f>
        <v>2</v>
      </c>
      <c r="BB1440">
        <f>IF(VLOOKUP($A1440,'Full dataset'!$A$4:$IX$190,BB$1,FALSE)&gt;0,VLOOKUP($A1440,'Full dataset'!$A$4:$IX$190,BB$1,FALSE),AU1440)</f>
        <v>2009</v>
      </c>
      <c r="BC1440">
        <f>MAX(VLOOKUP($A1440,'Full dataset'!$A$4:$IX$190,BC$1,FALSE),AY1440)</f>
        <v>2</v>
      </c>
      <c r="BD1440">
        <f>MAX(VLOOKUP($A1440,'Full dataset'!$A$4:$IX$190,BD$1,FALSE),AX1440)</f>
        <v>2013</v>
      </c>
      <c r="BE1440">
        <f t="shared" si="135"/>
        <v>2009</v>
      </c>
      <c r="BF1440">
        <f t="shared" si="136"/>
        <v>1</v>
      </c>
      <c r="BG1440">
        <f t="shared" si="137"/>
        <v>1</v>
      </c>
      <c r="BH1440">
        <f t="shared" si="132"/>
        <v>0</v>
      </c>
      <c r="BI1440">
        <f t="shared" si="133"/>
        <v>1</v>
      </c>
      <c r="BO1440">
        <f>IF(BF1440=1,VLOOKUP($A1440,'Full dataset'!$A$4:$IE$190,2007+BO$1-$C1440,FALSE),0)</f>
        <v>0</v>
      </c>
      <c r="BP1440">
        <f>IF(BF1440=1,VLOOKUP($A1440,'Full dataset'!$A$4:$IE$190,2007+BP$1-$C1440,FALSE),0)</f>
        <v>0</v>
      </c>
      <c r="BQ1440">
        <f>IF(BF1440=1,VLOOKUP($A1440,'Full dataset'!$A$4:$IE$190,2007+BQ$1-$C1440,FALSE),0)</f>
        <v>0</v>
      </c>
      <c r="BR1440">
        <f>IF($BG1440=1,VLOOKUP($A1440,'Full dataset'!$A$4:$IE$190,BR$1-2007+$C1440,FALSE),0)</f>
        <v>58</v>
      </c>
      <c r="BS1440">
        <f>IF($BG1440=1,VLOOKUP($A1440,'Full dataset'!$A$4:$IE$190,BS$1-2007+$C1440,FALSE),0)</f>
        <v>53</v>
      </c>
      <c r="BT1440">
        <f>IF($BG1440=1,VLOOKUP($A1440,'Full dataset'!$A$4:$IE$190,BT$1-2007+$C1440,FALSE),0)</f>
        <v>331</v>
      </c>
      <c r="BU1440">
        <f>IF($BG1440=1,VLOOKUP($A1440,'Full dataset'!$A$4:$IE$190,BU$1-2007+$C1440,FALSE),0)</f>
        <v>105</v>
      </c>
      <c r="BV1440">
        <f>IF($BG1440=1,VLOOKUP($A1440,'Full dataset'!$A$4:$IE$190,BV$1-2007+$C1440,FALSE),0)</f>
        <v>0</v>
      </c>
      <c r="BW1440">
        <f>IF($BG1440=1,VLOOKUP($A1440,'Full dataset'!$A$4:$IE$190,BW$1-2007+$C1440,FALSE),0)</f>
        <v>4</v>
      </c>
      <c r="BX1440">
        <f>IF($BG1440=1,VLOOKUP($A1440,'Full dataset'!$A$4:$IE$190,BX$1-2007+$C1440,FALSE),0)</f>
        <v>17</v>
      </c>
    </row>
    <row r="1441" spans="1:76" x14ac:dyDescent="0.25">
      <c r="A1441">
        <v>137</v>
      </c>
      <c r="B1441" t="s">
        <v>181</v>
      </c>
      <c r="C1441">
        <v>2014</v>
      </c>
      <c r="D1441" t="s">
        <v>582</v>
      </c>
      <c r="E1441">
        <f t="shared" si="134"/>
        <v>0</v>
      </c>
      <c r="U1441">
        <v>1</v>
      </c>
      <c r="V1441">
        <v>1882</v>
      </c>
      <c r="W1441">
        <v>11341</v>
      </c>
      <c r="X1441">
        <v>11142</v>
      </c>
      <c r="Y1441">
        <v>1</v>
      </c>
      <c r="Z1441">
        <v>1</v>
      </c>
      <c r="AA1441" t="s">
        <v>856</v>
      </c>
      <c r="AB1441">
        <v>17946</v>
      </c>
      <c r="AC1441">
        <f>VLOOKUP(A1441,'Full dataset'!$A$4:$IE$190,2033-C1441,FALSE)</f>
        <v>0.8</v>
      </c>
      <c r="AD1441">
        <f>VLOOKUP(A1441,'Full dataset'!$A$4:$IE$190,2041-C1441,FALSE)</f>
        <v>1565</v>
      </c>
      <c r="AE1441">
        <f>VLOOKUP(A1441,'Full dataset'!$A$4:$IE$190,2050-C1441,FALSE)</f>
        <v>0</v>
      </c>
      <c r="AF1441">
        <v>0.4</v>
      </c>
      <c r="AG1441" t="str">
        <f>VLOOKUP($A1441,'Full dataset'!$A$4:$IE$190,2007+AG$1-$C1441,FALSE)</f>
        <v>.</v>
      </c>
      <c r="AH1441" t="str">
        <f>VLOOKUP($A1441,'Full dataset'!$A$4:$IE$190,2007+AH$1-$C1441,FALSE)</f>
        <v>.</v>
      </c>
      <c r="AI1441">
        <f>VLOOKUP($A1441,'Full dataset'!$A$4:$IE$190,2007+AI$1-$C1441,FALSE)</f>
        <v>367.01</v>
      </c>
      <c r="AJ1441">
        <f>VLOOKUP($A1441,'Full dataset'!$A$4:$IE$190,2007+AJ$1-$C1441,FALSE)</f>
        <v>80</v>
      </c>
      <c r="AK1441" t="str">
        <f>VLOOKUP($A1441,'Full dataset'!$A$4:$IE$190,2007+AK$1-$C1441,FALSE)</f>
        <v>.</v>
      </c>
      <c r="AL1441">
        <f>VLOOKUP($A1441,'Full dataset'!$A$4:$IE$190,2007+AL$1-$C1441,FALSE)</f>
        <v>23.78</v>
      </c>
      <c r="AM1441">
        <f>VLOOKUP($A1441,'Full dataset'!$A$4:$IE$190,2007+AM$1-$C1441,FALSE)</f>
        <v>400</v>
      </c>
      <c r="AN1441">
        <f>VLOOKUP($A1441,'Full dataset'!$A$4:$IE$190,2007+AN$1-$C1441,FALSE)</f>
        <v>14754</v>
      </c>
      <c r="AO1441">
        <f>VLOOKUP($A1441,'Full dataset'!$A$4:$IE$190,2007+AO$1-$C1441,FALSE)</f>
        <v>7</v>
      </c>
      <c r="AP1441" t="str">
        <f>VLOOKUP($A1441,'Full dataset'!$A$4:$IE$190,2007+AP$1-$C1441,FALSE)</f>
        <v>.</v>
      </c>
      <c r="AQ1441" t="str">
        <f>VLOOKUP($A1441,'Full dataset'!$A$4:$IE$190,2007+AQ$1-$C1441,FALSE)</f>
        <v>.</v>
      </c>
      <c r="AR1441" t="str">
        <f>VLOOKUP($A1441,'Full dataset'!$A$4:$IE$190,2007+AR$1-$C1441,FALSE)</f>
        <v>.</v>
      </c>
      <c r="AS1441">
        <f>VLOOKUP($A1441,'Full dataset'!$A$4:$IE$190,2007+AS$1-$C1441,FALSE)</f>
        <v>34</v>
      </c>
      <c r="AT1441" t="s">
        <v>726</v>
      </c>
      <c r="AU1441">
        <f>VLOOKUP(A1441,'Full dataset'!$A$4:$II$190,$AU$1,FALSE)</f>
        <v>2008</v>
      </c>
      <c r="AW1441">
        <f>VLOOKUP(A1441,'Full dataset'!$A$5:$IM$190,247,FALSE)</f>
        <v>1</v>
      </c>
      <c r="AX1441">
        <f>VLOOKUP(A1441,'Full dataset'!$A$4:$II$190,242,FALSE)</f>
        <v>9999</v>
      </c>
      <c r="AY1441">
        <f>VLOOKUP(A1441,'Full dataset'!$A$5:$IM$190,246,FALSE)</f>
        <v>1</v>
      </c>
      <c r="AZ1441">
        <v>9999</v>
      </c>
      <c r="BA1441">
        <f>MAX(VLOOKUP($A1441,'Full dataset'!$A$4:$IX$190,BA$1,FALSE),AW1441)</f>
        <v>1</v>
      </c>
      <c r="BB1441">
        <f>IF(VLOOKUP($A1441,'Full dataset'!$A$4:$IX$190,BB$1,FALSE)&gt;0,VLOOKUP($A1441,'Full dataset'!$A$4:$IX$190,BB$1,FALSE),AU1441)</f>
        <v>2008</v>
      </c>
      <c r="BC1441">
        <f>MAX(VLOOKUP($A1441,'Full dataset'!$A$4:$IX$190,BC$1,FALSE),AY1441)</f>
        <v>1</v>
      </c>
      <c r="BD1441">
        <f>MAX(VLOOKUP($A1441,'Full dataset'!$A$4:$IX$190,BD$1,FALSE),AX1441)</f>
        <v>9999</v>
      </c>
      <c r="BE1441">
        <f t="shared" si="135"/>
        <v>2008</v>
      </c>
      <c r="BF1441">
        <f t="shared" si="136"/>
        <v>0</v>
      </c>
      <c r="BG1441">
        <f t="shared" si="137"/>
        <v>0</v>
      </c>
      <c r="BH1441">
        <f t="shared" si="132"/>
        <v>0</v>
      </c>
      <c r="BI1441">
        <f t="shared" si="133"/>
        <v>0</v>
      </c>
      <c r="BO1441">
        <f>IF(BF1441=1,VLOOKUP($A1441,'Full dataset'!$A$4:$IE$190,2007+BO$1-$C1441,FALSE),0)</f>
        <v>0</v>
      </c>
      <c r="BP1441">
        <f>IF(BF1441=1,VLOOKUP($A1441,'Full dataset'!$A$4:$IE$190,2007+BP$1-$C1441,FALSE),0)</f>
        <v>0</v>
      </c>
      <c r="BQ1441">
        <f>IF(BF1441=1,VLOOKUP($A1441,'Full dataset'!$A$4:$IE$190,2007+BQ$1-$C1441,FALSE),0)</f>
        <v>0</v>
      </c>
      <c r="BR1441">
        <f>IF($BG1441=1,VLOOKUP($A1441,'Full dataset'!$A$4:$IE$190,BR$1-2007+$C1441,FALSE),0)</f>
        <v>0</v>
      </c>
      <c r="BS1441">
        <f>IF($BG1441=1,VLOOKUP($A1441,'Full dataset'!$A$4:$IE$190,BS$1-2007+$C1441,FALSE),0)</f>
        <v>0</v>
      </c>
      <c r="BT1441">
        <f>IF($BG1441=1,VLOOKUP($A1441,'Full dataset'!$A$4:$IE$190,BT$1-2007+$C1441,FALSE),0)</f>
        <v>0</v>
      </c>
      <c r="BU1441">
        <f>IF($BG1441=1,VLOOKUP($A1441,'Full dataset'!$A$4:$IE$190,BU$1-2007+$C1441,FALSE),0)</f>
        <v>0</v>
      </c>
      <c r="BV1441">
        <f>IF($BG1441=1,VLOOKUP($A1441,'Full dataset'!$A$4:$IE$190,BV$1-2007+$C1441,FALSE),0)</f>
        <v>0</v>
      </c>
      <c r="BW1441">
        <f>IF($BG1441=1,VLOOKUP($A1441,'Full dataset'!$A$4:$IE$190,BW$1-2007+$C1441,FALSE),0)</f>
        <v>0</v>
      </c>
      <c r="BX1441">
        <f>IF($BG1441=1,VLOOKUP($A1441,'Full dataset'!$A$4:$IE$190,BX$1-2007+$C1441,FALSE),0)</f>
        <v>0</v>
      </c>
    </row>
    <row r="1442" spans="1:76" x14ac:dyDescent="0.25">
      <c r="A1442">
        <v>138</v>
      </c>
      <c r="B1442" t="s">
        <v>182</v>
      </c>
      <c r="C1442">
        <v>2014</v>
      </c>
      <c r="D1442" t="s">
        <v>591</v>
      </c>
      <c r="E1442">
        <f t="shared" si="134"/>
        <v>1</v>
      </c>
      <c r="S1442">
        <v>7011</v>
      </c>
      <c r="T1442">
        <v>721110</v>
      </c>
      <c r="U1442">
        <v>1</v>
      </c>
      <c r="V1442">
        <v>111</v>
      </c>
      <c r="W1442">
        <v>25743</v>
      </c>
      <c r="X1442">
        <v>6849</v>
      </c>
      <c r="Y1442">
        <v>1</v>
      </c>
      <c r="Z1442">
        <v>0</v>
      </c>
      <c r="AA1442" t="s">
        <v>857</v>
      </c>
      <c r="AB1442">
        <v>7137</v>
      </c>
      <c r="AC1442">
        <f>VLOOKUP(A1442,'Full dataset'!$A$4:$IE$190,2033-C1442,FALSE)</f>
        <v>0.6</v>
      </c>
      <c r="AD1442">
        <f>VLOOKUP(A1442,'Full dataset'!$A$4:$IE$190,2041-C1442,FALSE)</f>
        <v>43167</v>
      </c>
      <c r="AE1442">
        <f>VLOOKUP(A1442,'Full dataset'!$A$4:$IE$190,2050-C1442,FALSE)</f>
        <v>0</v>
      </c>
      <c r="AF1442">
        <v>0.3</v>
      </c>
      <c r="AG1442">
        <f>VLOOKUP($A1442,'Full dataset'!$A$4:$IE$190,2007+AG$1-$C1442,FALSE)</f>
        <v>344</v>
      </c>
      <c r="AH1442">
        <f>VLOOKUP($A1442,'Full dataset'!$A$4:$IE$190,2007+AH$1-$C1442,FALSE)</f>
        <v>8143</v>
      </c>
      <c r="AI1442">
        <f>VLOOKUP($A1442,'Full dataset'!$A$4:$IE$190,2007+AI$1-$C1442,FALSE)</f>
        <v>4415</v>
      </c>
      <c r="AJ1442">
        <f>VLOOKUP($A1442,'Full dataset'!$A$4:$IE$190,2007+AJ$1-$C1442,FALSE)</f>
        <v>522</v>
      </c>
      <c r="AK1442" t="str">
        <f>VLOOKUP($A1442,'Full dataset'!$A$4:$IE$190,2007+AK$1-$C1442,FALSE)</f>
        <v>.</v>
      </c>
      <c r="AL1442">
        <f>VLOOKUP($A1442,'Full dataset'!$A$4:$IE$190,2007+AL$1-$C1442,FALSE)</f>
        <v>47.99</v>
      </c>
      <c r="AM1442">
        <f>VLOOKUP($A1442,'Full dataset'!$A$4:$IE$190,2007+AM$1-$C1442,FALSE)</f>
        <v>3197</v>
      </c>
      <c r="AN1442">
        <f>VLOOKUP($A1442,'Full dataset'!$A$4:$IE$190,2007+AN$1-$C1442,FALSE)</f>
        <v>359134</v>
      </c>
      <c r="AO1442">
        <f>VLOOKUP($A1442,'Full dataset'!$A$4:$IE$190,2007+AO$1-$C1442,FALSE)</f>
        <v>17</v>
      </c>
      <c r="AP1442" t="str">
        <f>VLOOKUP($A1442,'Full dataset'!$A$4:$IE$190,2007+AP$1-$C1442,FALSE)</f>
        <v>.</v>
      </c>
      <c r="AQ1442" t="str">
        <f>VLOOKUP($A1442,'Full dataset'!$A$4:$IE$190,2007+AQ$1-$C1442,FALSE)</f>
        <v>.</v>
      </c>
      <c r="AR1442" t="str">
        <f>VLOOKUP($A1442,'Full dataset'!$A$4:$IE$190,2007+AR$1-$C1442,FALSE)</f>
        <v>.</v>
      </c>
      <c r="AS1442">
        <f>VLOOKUP($A1442,'Full dataset'!$A$4:$IE$190,2007+AS$1-$C1442,FALSE)</f>
        <v>21.5</v>
      </c>
      <c r="AT1442" t="s">
        <v>726</v>
      </c>
      <c r="AU1442">
        <f>VLOOKUP(A1442,'Full dataset'!$A$4:$II$190,$AU$1,FALSE)</f>
        <v>2008</v>
      </c>
      <c r="AW1442">
        <f>VLOOKUP(A1442,'Full dataset'!$A$5:$IM$190,247,FALSE)</f>
        <v>2</v>
      </c>
      <c r="AX1442">
        <f>VLOOKUP(A1442,'Full dataset'!$A$4:$II$190,242,FALSE)</f>
        <v>2007</v>
      </c>
      <c r="AY1442">
        <f>VLOOKUP(A1442,'Full dataset'!$A$5:$IM$190,246,FALSE)</f>
        <v>2</v>
      </c>
      <c r="AZ1442">
        <v>9999</v>
      </c>
      <c r="BA1442">
        <f>MAX(VLOOKUP($A1442,'Full dataset'!$A$4:$IX$190,BA$1,FALSE),AW1442)</f>
        <v>2</v>
      </c>
      <c r="BB1442">
        <f>IF(VLOOKUP($A1442,'Full dataset'!$A$4:$IX$190,BB$1,FALSE)&gt;0,VLOOKUP($A1442,'Full dataset'!$A$4:$IX$190,BB$1,FALSE),AU1442)</f>
        <v>2008</v>
      </c>
      <c r="BC1442">
        <f>MAX(VLOOKUP($A1442,'Full dataset'!$A$4:$IX$190,BC$1,FALSE),AY1442)</f>
        <v>2</v>
      </c>
      <c r="BD1442">
        <f>MAX(VLOOKUP($A1442,'Full dataset'!$A$4:$IX$190,BD$1,FALSE),AX1442)</f>
        <v>2007</v>
      </c>
      <c r="BE1442">
        <f t="shared" si="135"/>
        <v>2007</v>
      </c>
      <c r="BF1442">
        <f t="shared" si="136"/>
        <v>1</v>
      </c>
      <c r="BG1442">
        <f t="shared" si="137"/>
        <v>1</v>
      </c>
      <c r="BH1442">
        <f t="shared" si="132"/>
        <v>0</v>
      </c>
      <c r="BI1442">
        <f t="shared" si="133"/>
        <v>1</v>
      </c>
      <c r="BO1442">
        <f>IF(BF1442=1,VLOOKUP($A1442,'Full dataset'!$A$4:$IE$190,2007+BO$1-$C1442,FALSE),0)</f>
        <v>584</v>
      </c>
      <c r="BP1442">
        <f>IF(BF1442=1,VLOOKUP($A1442,'Full dataset'!$A$4:$IE$190,2007+BP$1-$C1442,FALSE),0)</f>
        <v>475</v>
      </c>
      <c r="BQ1442">
        <f>IF(BF1442=1,VLOOKUP($A1442,'Full dataset'!$A$4:$IE$190,2007+BQ$1-$C1442,FALSE),0)</f>
        <v>1781</v>
      </c>
      <c r="BR1442">
        <f>IF($BG1442=1,VLOOKUP($A1442,'Full dataset'!$A$4:$IE$190,BR$1-2007+$C1442,FALSE),0)</f>
        <v>359</v>
      </c>
      <c r="BS1442">
        <f>IF($BG1442=1,VLOOKUP($A1442,'Full dataset'!$A$4:$IE$190,BS$1-2007+$C1442,FALSE),0)</f>
        <v>446</v>
      </c>
      <c r="BT1442">
        <f>IF($BG1442=1,VLOOKUP($A1442,'Full dataset'!$A$4:$IE$190,BT$1-2007+$C1442,FALSE),0)</f>
        <v>20645</v>
      </c>
      <c r="BU1442">
        <f>IF($BG1442=1,VLOOKUP($A1442,'Full dataset'!$A$4:$IE$190,BU$1-2007+$C1442,FALSE),0)</f>
        <v>1830</v>
      </c>
      <c r="BV1442">
        <f>IF($BG1442=1,VLOOKUP($A1442,'Full dataset'!$A$4:$IE$190,BV$1-2007+$C1442,FALSE),0)</f>
        <v>33</v>
      </c>
      <c r="BW1442">
        <f>IF($BG1442=1,VLOOKUP($A1442,'Full dataset'!$A$4:$IE$190,BW$1-2007+$C1442,FALSE),0)</f>
        <v>82</v>
      </c>
      <c r="BX1442">
        <f>IF($BG1442=1,VLOOKUP($A1442,'Full dataset'!$A$4:$IE$190,BX$1-2007+$C1442,FALSE),0)</f>
        <v>149</v>
      </c>
    </row>
    <row r="1443" spans="1:76" x14ac:dyDescent="0.25">
      <c r="A1443">
        <v>139</v>
      </c>
      <c r="B1443" t="s">
        <v>183</v>
      </c>
      <c r="C1443">
        <v>2014</v>
      </c>
      <c r="D1443" t="s">
        <v>582</v>
      </c>
      <c r="E1443">
        <f t="shared" si="134"/>
        <v>0</v>
      </c>
      <c r="U1443">
        <v>1</v>
      </c>
      <c r="V1443">
        <v>22</v>
      </c>
      <c r="W1443">
        <v>6521</v>
      </c>
      <c r="X1443">
        <v>1542</v>
      </c>
      <c r="Y1443">
        <v>1</v>
      </c>
      <c r="Z1443">
        <v>1</v>
      </c>
      <c r="AA1443" t="s">
        <v>858</v>
      </c>
      <c r="AB1443">
        <v>116862</v>
      </c>
      <c r="AC1443">
        <f>VLOOKUP(A1443,'Full dataset'!$A$4:$IE$190,2033-C1443,FALSE)</f>
        <v>0.2</v>
      </c>
      <c r="AD1443" t="str">
        <f>VLOOKUP(A1443,'Full dataset'!$A$4:$IE$190,2041-C1443,FALSE)</f>
        <v>.</v>
      </c>
      <c r="AE1443">
        <f>VLOOKUP(A1443,'Full dataset'!$A$4:$IE$190,2050-C1443,FALSE)</f>
        <v>0</v>
      </c>
      <c r="AF1443">
        <v>0.1</v>
      </c>
      <c r="AG1443" t="str">
        <f>VLOOKUP($A1443,'Full dataset'!$A$4:$IE$190,2007+AG$1-$C1443,FALSE)</f>
        <v>.</v>
      </c>
      <c r="AH1443" t="str">
        <f>VLOOKUP($A1443,'Full dataset'!$A$4:$IE$190,2007+AH$1-$C1443,FALSE)</f>
        <v>.</v>
      </c>
      <c r="AI1443" t="str">
        <f>VLOOKUP($A1443,'Full dataset'!$A$4:$IE$190,2007+AI$1-$C1443,FALSE)</f>
        <v>.</v>
      </c>
      <c r="AJ1443" t="str">
        <f>VLOOKUP($A1443,'Full dataset'!$A$4:$IE$190,2007+AJ$1-$C1443,FALSE)</f>
        <v>.</v>
      </c>
      <c r="AK1443" t="str">
        <f>VLOOKUP($A1443,'Full dataset'!$A$4:$IE$190,2007+AK$1-$C1443,FALSE)</f>
        <v>.</v>
      </c>
      <c r="AL1443" t="str">
        <f>VLOOKUP($A1443,'Full dataset'!$A$4:$IE$190,2007+AL$1-$C1443,FALSE)</f>
        <v>.</v>
      </c>
      <c r="AM1443" t="str">
        <f>VLOOKUP($A1443,'Full dataset'!$A$4:$IE$190,2007+AM$1-$C1443,FALSE)</f>
        <v>.</v>
      </c>
      <c r="AN1443" t="str">
        <f>VLOOKUP($A1443,'Full dataset'!$A$4:$IE$190,2007+AN$1-$C1443,FALSE)</f>
        <v>.</v>
      </c>
      <c r="AO1443" t="str">
        <f>VLOOKUP($A1443,'Full dataset'!$A$4:$IE$190,2007+AO$1-$C1443,FALSE)</f>
        <v>.</v>
      </c>
      <c r="AP1443" t="str">
        <f>VLOOKUP($A1443,'Full dataset'!$A$4:$IE$190,2007+AP$1-$C1443,FALSE)</f>
        <v>.</v>
      </c>
      <c r="AQ1443" t="str">
        <f>VLOOKUP($A1443,'Full dataset'!$A$4:$IE$190,2007+AQ$1-$C1443,FALSE)</f>
        <v>.</v>
      </c>
      <c r="AR1443" t="str">
        <f>VLOOKUP($A1443,'Full dataset'!$A$4:$IE$190,2007+AR$1-$C1443,FALSE)</f>
        <v>.</v>
      </c>
      <c r="AS1443" t="str">
        <f>VLOOKUP($A1443,'Full dataset'!$A$4:$IE$190,2007+AS$1-$C1443,FALSE)</f>
        <v>.</v>
      </c>
      <c r="AT1443" t="s">
        <v>726</v>
      </c>
      <c r="AU1443">
        <f>VLOOKUP(A1443,'Full dataset'!$A$4:$II$190,$AU$1,FALSE)</f>
        <v>2011</v>
      </c>
      <c r="AW1443">
        <f>VLOOKUP(A1443,'Full dataset'!$A$5:$IM$190,247,FALSE)</f>
        <v>1</v>
      </c>
      <c r="AX1443">
        <f>VLOOKUP(A1443,'Full dataset'!$A$4:$II$190,242,FALSE)</f>
        <v>2012</v>
      </c>
      <c r="AY1443">
        <f>VLOOKUP(A1443,'Full dataset'!$A$5:$IM$190,246,FALSE)</f>
        <v>1</v>
      </c>
      <c r="AZ1443">
        <v>9999</v>
      </c>
      <c r="BA1443">
        <f>MAX(VLOOKUP($A1443,'Full dataset'!$A$4:$IX$190,BA$1,FALSE),AW1443)</f>
        <v>1</v>
      </c>
      <c r="BB1443">
        <f>IF(VLOOKUP($A1443,'Full dataset'!$A$4:$IX$190,BB$1,FALSE)&gt;0,VLOOKUP($A1443,'Full dataset'!$A$4:$IX$190,BB$1,FALSE),AU1443)</f>
        <v>2011</v>
      </c>
      <c r="BC1443">
        <f>MAX(VLOOKUP($A1443,'Full dataset'!$A$4:$IX$190,BC$1,FALSE),AY1443)</f>
        <v>1</v>
      </c>
      <c r="BD1443">
        <f>MAX(VLOOKUP($A1443,'Full dataset'!$A$4:$IX$190,BD$1,FALSE),AX1443)</f>
        <v>2012</v>
      </c>
      <c r="BE1443">
        <f t="shared" si="135"/>
        <v>2011</v>
      </c>
      <c r="BF1443">
        <f t="shared" si="136"/>
        <v>0</v>
      </c>
      <c r="BG1443">
        <f t="shared" si="137"/>
        <v>0</v>
      </c>
      <c r="BH1443">
        <f t="shared" si="132"/>
        <v>0</v>
      </c>
      <c r="BI1443">
        <f t="shared" si="133"/>
        <v>0</v>
      </c>
      <c r="BO1443">
        <f>IF(BF1443=1,VLOOKUP($A1443,'Full dataset'!$A$4:$IE$190,2007+BO$1-$C1443,FALSE),0)</f>
        <v>0</v>
      </c>
      <c r="BP1443">
        <f>IF(BF1443=1,VLOOKUP($A1443,'Full dataset'!$A$4:$IE$190,2007+BP$1-$C1443,FALSE),0)</f>
        <v>0</v>
      </c>
      <c r="BQ1443">
        <f>IF(BF1443=1,VLOOKUP($A1443,'Full dataset'!$A$4:$IE$190,2007+BQ$1-$C1443,FALSE),0)</f>
        <v>0</v>
      </c>
      <c r="BR1443">
        <f>IF($BG1443=1,VLOOKUP($A1443,'Full dataset'!$A$4:$IE$190,BR$1-2007+$C1443,FALSE),0)</f>
        <v>0</v>
      </c>
      <c r="BS1443">
        <f>IF($BG1443=1,VLOOKUP($A1443,'Full dataset'!$A$4:$IE$190,BS$1-2007+$C1443,FALSE),0)</f>
        <v>0</v>
      </c>
      <c r="BT1443">
        <f>IF($BG1443=1,VLOOKUP($A1443,'Full dataset'!$A$4:$IE$190,BT$1-2007+$C1443,FALSE),0)</f>
        <v>0</v>
      </c>
      <c r="BU1443">
        <f>IF($BG1443=1,VLOOKUP($A1443,'Full dataset'!$A$4:$IE$190,BU$1-2007+$C1443,FALSE),0)</f>
        <v>0</v>
      </c>
      <c r="BV1443">
        <f>IF($BG1443=1,VLOOKUP($A1443,'Full dataset'!$A$4:$IE$190,BV$1-2007+$C1443,FALSE),0)</f>
        <v>0</v>
      </c>
      <c r="BW1443">
        <f>IF($BG1443=1,VLOOKUP($A1443,'Full dataset'!$A$4:$IE$190,BW$1-2007+$C1443,FALSE),0)</f>
        <v>0</v>
      </c>
      <c r="BX1443">
        <f>IF($BG1443=1,VLOOKUP($A1443,'Full dataset'!$A$4:$IE$190,BX$1-2007+$C1443,FALSE),0)</f>
        <v>0</v>
      </c>
    </row>
    <row r="1444" spans="1:76" x14ac:dyDescent="0.25">
      <c r="A1444">
        <v>140</v>
      </c>
      <c r="B1444" t="s">
        <v>184</v>
      </c>
      <c r="C1444">
        <v>2014</v>
      </c>
      <c r="D1444" t="s">
        <v>582</v>
      </c>
      <c r="E1444">
        <f t="shared" si="134"/>
        <v>0</v>
      </c>
      <c r="U1444">
        <v>1</v>
      </c>
      <c r="V1444">
        <v>323</v>
      </c>
      <c r="W1444">
        <v>5469</v>
      </c>
      <c r="X1444">
        <v>5048</v>
      </c>
      <c r="Y1444">
        <v>1</v>
      </c>
      <c r="Z1444">
        <v>0</v>
      </c>
      <c r="AA1444" t="s">
        <v>859</v>
      </c>
      <c r="AB1444">
        <v>7160</v>
      </c>
      <c r="AC1444">
        <f>VLOOKUP(A1444,'Full dataset'!$A$4:$IE$190,2033-C1444,FALSE)</f>
        <v>0.1</v>
      </c>
      <c r="AD1444">
        <f>VLOOKUP(A1444,'Full dataset'!$A$4:$IE$190,2041-C1444,FALSE)</f>
        <v>1654</v>
      </c>
      <c r="AE1444">
        <f>VLOOKUP(A1444,'Full dataset'!$A$4:$IE$190,2050-C1444,FALSE)</f>
        <v>0</v>
      </c>
      <c r="AF1444">
        <v>0.05</v>
      </c>
      <c r="AG1444" t="str">
        <f>VLOOKUP($A1444,'Full dataset'!$A$4:$IE$190,2007+AG$1-$C1444,FALSE)</f>
        <v>.</v>
      </c>
      <c r="AH1444" t="str">
        <f>VLOOKUP($A1444,'Full dataset'!$A$4:$IE$190,2007+AH$1-$C1444,FALSE)</f>
        <v>.</v>
      </c>
      <c r="AI1444">
        <f>VLOOKUP($A1444,'Full dataset'!$A$4:$IE$190,2007+AI$1-$C1444,FALSE)</f>
        <v>802.1</v>
      </c>
      <c r="AJ1444">
        <f>VLOOKUP($A1444,'Full dataset'!$A$4:$IE$190,2007+AJ$1-$C1444,FALSE)</f>
        <v>140</v>
      </c>
      <c r="AK1444" t="str">
        <f>VLOOKUP($A1444,'Full dataset'!$A$4:$IE$190,2007+AK$1-$C1444,FALSE)</f>
        <v>.</v>
      </c>
      <c r="AL1444">
        <f>VLOOKUP($A1444,'Full dataset'!$A$4:$IE$190,2007+AL$1-$C1444,FALSE)</f>
        <v>72.98</v>
      </c>
      <c r="AM1444">
        <f>VLOOKUP($A1444,'Full dataset'!$A$4:$IE$190,2007+AM$1-$C1444,FALSE)</f>
        <v>62</v>
      </c>
      <c r="AN1444">
        <f>VLOOKUP($A1444,'Full dataset'!$A$4:$IE$190,2007+AN$1-$C1444,FALSE)</f>
        <v>9155</v>
      </c>
      <c r="AO1444">
        <f>VLOOKUP($A1444,'Full dataset'!$A$4:$IE$190,2007+AO$1-$C1444,FALSE)</f>
        <v>11</v>
      </c>
      <c r="AP1444" t="str">
        <f>VLOOKUP($A1444,'Full dataset'!$A$4:$IE$190,2007+AP$1-$C1444,FALSE)</f>
        <v>.</v>
      </c>
      <c r="AQ1444" t="str">
        <f>VLOOKUP($A1444,'Full dataset'!$A$4:$IE$190,2007+AQ$1-$C1444,FALSE)</f>
        <v>.</v>
      </c>
      <c r="AR1444" t="str">
        <f>VLOOKUP($A1444,'Full dataset'!$A$4:$IE$190,2007+AR$1-$C1444,FALSE)</f>
        <v>.</v>
      </c>
      <c r="AS1444">
        <f>VLOOKUP($A1444,'Full dataset'!$A$4:$IE$190,2007+AS$1-$C1444,FALSE)</f>
        <v>34</v>
      </c>
      <c r="AT1444" t="s">
        <v>726</v>
      </c>
      <c r="AU1444">
        <f>VLOOKUP(A1444,'Full dataset'!$A$4:$II$190,$AU$1,FALSE)</f>
        <v>2010</v>
      </c>
      <c r="AW1444">
        <f>VLOOKUP(A1444,'Full dataset'!$A$5:$IM$190,247,FALSE)</f>
        <v>1</v>
      </c>
      <c r="AX1444">
        <f>VLOOKUP(A1444,'Full dataset'!$A$4:$II$190,242,FALSE)</f>
        <v>2008</v>
      </c>
      <c r="AY1444">
        <f>VLOOKUP(A1444,'Full dataset'!$A$5:$IM$190,246,FALSE)</f>
        <v>1</v>
      </c>
      <c r="AZ1444">
        <v>9999</v>
      </c>
      <c r="BA1444">
        <f>MAX(VLOOKUP($A1444,'Full dataset'!$A$4:$IX$190,BA$1,FALSE),AW1444)</f>
        <v>1</v>
      </c>
      <c r="BB1444">
        <f>IF(VLOOKUP($A1444,'Full dataset'!$A$4:$IX$190,BB$1,FALSE)&gt;0,VLOOKUP($A1444,'Full dataset'!$A$4:$IX$190,BB$1,FALSE),AU1444)</f>
        <v>2010</v>
      </c>
      <c r="BC1444">
        <f>MAX(VLOOKUP($A1444,'Full dataset'!$A$4:$IX$190,BC$1,FALSE),AY1444)</f>
        <v>1</v>
      </c>
      <c r="BD1444">
        <f>MAX(VLOOKUP($A1444,'Full dataset'!$A$4:$IX$190,BD$1,FALSE),AX1444)</f>
        <v>2008</v>
      </c>
      <c r="BE1444">
        <f t="shared" si="135"/>
        <v>2008</v>
      </c>
      <c r="BF1444">
        <f t="shared" si="136"/>
        <v>0</v>
      </c>
      <c r="BG1444">
        <f t="shared" si="137"/>
        <v>0</v>
      </c>
      <c r="BH1444">
        <f t="shared" si="132"/>
        <v>0</v>
      </c>
      <c r="BI1444">
        <f t="shared" si="133"/>
        <v>0</v>
      </c>
      <c r="BO1444">
        <f>IF(BF1444=1,VLOOKUP($A1444,'Full dataset'!$A$4:$IE$190,2007+BO$1-$C1444,FALSE),0)</f>
        <v>0</v>
      </c>
      <c r="BP1444">
        <f>IF(BF1444=1,VLOOKUP($A1444,'Full dataset'!$A$4:$IE$190,2007+BP$1-$C1444,FALSE),0)</f>
        <v>0</v>
      </c>
      <c r="BQ1444">
        <f>IF(BF1444=1,VLOOKUP($A1444,'Full dataset'!$A$4:$IE$190,2007+BQ$1-$C1444,FALSE),0)</f>
        <v>0</v>
      </c>
      <c r="BR1444">
        <f>IF($BG1444=1,VLOOKUP($A1444,'Full dataset'!$A$4:$IE$190,BR$1-2007+$C1444,FALSE),0)</f>
        <v>0</v>
      </c>
      <c r="BS1444">
        <f>IF($BG1444=1,VLOOKUP($A1444,'Full dataset'!$A$4:$IE$190,BS$1-2007+$C1444,FALSE),0)</f>
        <v>0</v>
      </c>
      <c r="BT1444">
        <f>IF($BG1444=1,VLOOKUP($A1444,'Full dataset'!$A$4:$IE$190,BT$1-2007+$C1444,FALSE),0)</f>
        <v>0</v>
      </c>
      <c r="BU1444">
        <f>IF($BG1444=1,VLOOKUP($A1444,'Full dataset'!$A$4:$IE$190,BU$1-2007+$C1444,FALSE),0)</f>
        <v>0</v>
      </c>
      <c r="BV1444">
        <f>IF($BG1444=1,VLOOKUP($A1444,'Full dataset'!$A$4:$IE$190,BV$1-2007+$C1444,FALSE),0)</f>
        <v>0</v>
      </c>
      <c r="BW1444">
        <f>IF($BG1444=1,VLOOKUP($A1444,'Full dataset'!$A$4:$IE$190,BW$1-2007+$C1444,FALSE),0)</f>
        <v>0</v>
      </c>
      <c r="BX1444">
        <f>IF($BG1444=1,VLOOKUP($A1444,'Full dataset'!$A$4:$IE$190,BX$1-2007+$C1444,FALSE),0)</f>
        <v>0</v>
      </c>
    </row>
    <row r="1445" spans="1:76" x14ac:dyDescent="0.25">
      <c r="A1445">
        <v>141</v>
      </c>
      <c r="B1445" t="s">
        <v>185</v>
      </c>
      <c r="C1445">
        <v>2014</v>
      </c>
      <c r="D1445" t="s">
        <v>582</v>
      </c>
      <c r="E1445">
        <f t="shared" si="134"/>
        <v>0</v>
      </c>
      <c r="U1445">
        <v>0</v>
      </c>
      <c r="V1445" t="s">
        <v>726</v>
      </c>
      <c r="W1445" t="s">
        <v>726</v>
      </c>
      <c r="X1445" t="s">
        <v>726</v>
      </c>
      <c r="Y1445">
        <v>1</v>
      </c>
      <c r="Z1445">
        <v>0</v>
      </c>
      <c r="AA1445" t="s">
        <v>860</v>
      </c>
      <c r="AB1445">
        <v>5354</v>
      </c>
      <c r="AC1445">
        <f>VLOOKUP(A1445,'Full dataset'!$A$4:$IE$190,2033-C1445,FALSE)</f>
        <v>0</v>
      </c>
      <c r="AD1445" t="str">
        <f>VLOOKUP(A1445,'Full dataset'!$A$4:$IE$190,2041-C1445,FALSE)</f>
        <v>.</v>
      </c>
      <c r="AE1445">
        <f>VLOOKUP(A1445,'Full dataset'!$A$4:$IE$190,2050-C1445,FALSE)</f>
        <v>0</v>
      </c>
      <c r="AF1445">
        <v>0</v>
      </c>
      <c r="AG1445" t="str">
        <f>VLOOKUP($A1445,'Full dataset'!$A$4:$IE$190,2007+AG$1-$C1445,FALSE)</f>
        <v>.</v>
      </c>
      <c r="AH1445" t="str">
        <f>VLOOKUP($A1445,'Full dataset'!$A$4:$IE$190,2007+AH$1-$C1445,FALSE)</f>
        <v>.</v>
      </c>
      <c r="AI1445" t="str">
        <f>VLOOKUP($A1445,'Full dataset'!$A$4:$IE$190,2007+AI$1-$C1445,FALSE)</f>
        <v>.</v>
      </c>
      <c r="AJ1445" t="str">
        <f>VLOOKUP($A1445,'Full dataset'!$A$4:$IE$190,2007+AJ$1-$C1445,FALSE)</f>
        <v>.</v>
      </c>
      <c r="AK1445">
        <f>VLOOKUP($A1445,'Full dataset'!$A$4:$IE$190,2007+AK$1-$C1445,FALSE)</f>
        <v>22</v>
      </c>
      <c r="AL1445" t="str">
        <f>VLOOKUP($A1445,'Full dataset'!$A$4:$IE$190,2007+AL$1-$C1445,FALSE)</f>
        <v>.</v>
      </c>
      <c r="AM1445" t="str">
        <f>VLOOKUP($A1445,'Full dataset'!$A$4:$IE$190,2007+AM$1-$C1445,FALSE)</f>
        <v>.</v>
      </c>
      <c r="AN1445" t="str">
        <f>VLOOKUP($A1445,'Full dataset'!$A$4:$IE$190,2007+AN$1-$C1445,FALSE)</f>
        <v>.</v>
      </c>
      <c r="AO1445" t="str">
        <f>VLOOKUP($A1445,'Full dataset'!$A$4:$IE$190,2007+AO$1-$C1445,FALSE)</f>
        <v>.</v>
      </c>
      <c r="AP1445">
        <f>VLOOKUP($A1445,'Full dataset'!$A$4:$IE$190,2007+AP$1-$C1445,FALSE)</f>
        <v>18</v>
      </c>
      <c r="AQ1445" t="str">
        <f>VLOOKUP($A1445,'Full dataset'!$A$4:$IE$190,2007+AQ$1-$C1445,FALSE)</f>
        <v>.</v>
      </c>
      <c r="AR1445" t="str">
        <f>VLOOKUP($A1445,'Full dataset'!$A$4:$IE$190,2007+AR$1-$C1445,FALSE)</f>
        <v>.</v>
      </c>
      <c r="AS1445" t="str">
        <f>VLOOKUP($A1445,'Full dataset'!$A$4:$IE$190,2007+AS$1-$C1445,FALSE)</f>
        <v>.</v>
      </c>
      <c r="AT1445" t="s">
        <v>726</v>
      </c>
      <c r="AU1445">
        <f>VLOOKUP(A1445,'Full dataset'!$A$4:$II$190,$AU$1,FALSE)</f>
        <v>9999</v>
      </c>
      <c r="AW1445">
        <f>VLOOKUP(A1445,'Full dataset'!$A$5:$IM$190,247,FALSE)</f>
        <v>0</v>
      </c>
      <c r="AX1445">
        <f>VLOOKUP(A1445,'Full dataset'!$A$4:$II$190,242,FALSE)</f>
        <v>9999</v>
      </c>
      <c r="AY1445">
        <f>VLOOKUP(A1445,'Full dataset'!$A$5:$IM$190,246,FALSE)</f>
        <v>0</v>
      </c>
      <c r="AZ1445">
        <v>9999</v>
      </c>
      <c r="BA1445">
        <f>MAX(VLOOKUP($A1445,'Full dataset'!$A$4:$IX$190,BA$1,FALSE),AW1445)</f>
        <v>0</v>
      </c>
      <c r="BB1445">
        <f>IF(VLOOKUP($A1445,'Full dataset'!$A$4:$IX$190,BB$1,FALSE)&gt;0,VLOOKUP($A1445,'Full dataset'!$A$4:$IX$190,BB$1,FALSE),AU1445)</f>
        <v>9999</v>
      </c>
      <c r="BC1445">
        <f>MAX(VLOOKUP($A1445,'Full dataset'!$A$4:$IX$190,BC$1,FALSE),AY1445)</f>
        <v>0</v>
      </c>
      <c r="BD1445">
        <f>MAX(VLOOKUP($A1445,'Full dataset'!$A$4:$IX$190,BD$1,FALSE),AX1445)</f>
        <v>9999</v>
      </c>
      <c r="BE1445">
        <f t="shared" si="135"/>
        <v>9999</v>
      </c>
      <c r="BF1445">
        <f t="shared" si="136"/>
        <v>0</v>
      </c>
      <c r="BG1445">
        <f t="shared" si="137"/>
        <v>0</v>
      </c>
      <c r="BH1445">
        <f t="shared" si="132"/>
        <v>0</v>
      </c>
      <c r="BI1445">
        <f t="shared" si="133"/>
        <v>0</v>
      </c>
      <c r="BO1445">
        <f>IF(BF1445=1,VLOOKUP($A1445,'Full dataset'!$A$4:$IE$190,2007+BO$1-$C1445,FALSE),0)</f>
        <v>0</v>
      </c>
      <c r="BP1445">
        <f>IF(BF1445=1,VLOOKUP($A1445,'Full dataset'!$A$4:$IE$190,2007+BP$1-$C1445,FALSE),0)</f>
        <v>0</v>
      </c>
      <c r="BQ1445">
        <f>IF(BF1445=1,VLOOKUP($A1445,'Full dataset'!$A$4:$IE$190,2007+BQ$1-$C1445,FALSE),0)</f>
        <v>0</v>
      </c>
      <c r="BR1445">
        <f>IF($BG1445=1,VLOOKUP($A1445,'Full dataset'!$A$4:$IE$190,BR$1-2007+$C1445,FALSE),0)</f>
        <v>0</v>
      </c>
      <c r="BS1445">
        <f>IF($BG1445=1,VLOOKUP($A1445,'Full dataset'!$A$4:$IE$190,BS$1-2007+$C1445,FALSE),0)</f>
        <v>0</v>
      </c>
      <c r="BT1445">
        <f>IF($BG1445=1,VLOOKUP($A1445,'Full dataset'!$A$4:$IE$190,BT$1-2007+$C1445,FALSE),0)</f>
        <v>0</v>
      </c>
      <c r="BU1445">
        <f>IF($BG1445=1,VLOOKUP($A1445,'Full dataset'!$A$4:$IE$190,BU$1-2007+$C1445,FALSE),0)</f>
        <v>0</v>
      </c>
      <c r="BV1445">
        <f>IF($BG1445=1,VLOOKUP($A1445,'Full dataset'!$A$4:$IE$190,BV$1-2007+$C1445,FALSE),0)</f>
        <v>0</v>
      </c>
      <c r="BW1445">
        <f>IF($BG1445=1,VLOOKUP($A1445,'Full dataset'!$A$4:$IE$190,BW$1-2007+$C1445,FALSE),0)</f>
        <v>0</v>
      </c>
      <c r="BX1445">
        <f>IF($BG1445=1,VLOOKUP($A1445,'Full dataset'!$A$4:$IE$190,BX$1-2007+$C1445,FALSE),0)</f>
        <v>0</v>
      </c>
    </row>
    <row r="1446" spans="1:76" x14ac:dyDescent="0.25">
      <c r="A1446">
        <v>142</v>
      </c>
      <c r="B1446" t="s">
        <v>186</v>
      </c>
      <c r="C1446">
        <v>2014</v>
      </c>
      <c r="D1446" t="s">
        <v>582</v>
      </c>
      <c r="E1446">
        <f t="shared" si="134"/>
        <v>0</v>
      </c>
      <c r="U1446">
        <v>0</v>
      </c>
      <c r="V1446" t="s">
        <v>726</v>
      </c>
      <c r="W1446" t="s">
        <v>726</v>
      </c>
      <c r="X1446" t="s">
        <v>726</v>
      </c>
      <c r="Y1446">
        <v>0</v>
      </c>
      <c r="Z1446" t="s">
        <v>726</v>
      </c>
      <c r="AA1446" t="s">
        <v>726</v>
      </c>
      <c r="AB1446" t="s">
        <v>726</v>
      </c>
      <c r="AC1446">
        <f>VLOOKUP(A1446,'Full dataset'!$A$4:$IE$190,2033-C1446,FALSE)</f>
        <v>0</v>
      </c>
      <c r="AD1446">
        <f>VLOOKUP(A1446,'Full dataset'!$A$4:$IE$190,2041-C1446,FALSE)</f>
        <v>1039</v>
      </c>
      <c r="AE1446">
        <f>VLOOKUP(A1446,'Full dataset'!$A$4:$IE$190,2050-C1446,FALSE)</f>
        <v>0</v>
      </c>
      <c r="AF1446">
        <v>0</v>
      </c>
      <c r="AG1446" t="str">
        <f>VLOOKUP($A1446,'Full dataset'!$A$4:$IE$190,2007+AG$1-$C1446,FALSE)</f>
        <v>.</v>
      </c>
      <c r="AH1446" t="str">
        <f>VLOOKUP($A1446,'Full dataset'!$A$4:$IE$190,2007+AH$1-$C1446,FALSE)</f>
        <v>.</v>
      </c>
      <c r="AI1446">
        <f>VLOOKUP($A1446,'Full dataset'!$A$4:$IE$190,2007+AI$1-$C1446,FALSE)</f>
        <v>1200</v>
      </c>
      <c r="AJ1446">
        <f>VLOOKUP($A1446,'Full dataset'!$A$4:$IE$190,2007+AJ$1-$C1446,FALSE)</f>
        <v>129</v>
      </c>
      <c r="AK1446" t="str">
        <f>VLOOKUP($A1446,'Full dataset'!$A$4:$IE$190,2007+AK$1-$C1446,FALSE)</f>
        <v>.</v>
      </c>
      <c r="AL1446">
        <f>VLOOKUP($A1446,'Full dataset'!$A$4:$IE$190,2007+AL$1-$C1446,FALSE)</f>
        <v>42.2</v>
      </c>
      <c r="AM1446">
        <f>VLOOKUP($A1446,'Full dataset'!$A$4:$IE$190,2007+AM$1-$C1446,FALSE)</f>
        <v>54</v>
      </c>
      <c r="AN1446">
        <f>VLOOKUP($A1446,'Full dataset'!$A$4:$IE$190,2007+AN$1-$C1446,FALSE)</f>
        <v>6143</v>
      </c>
      <c r="AO1446">
        <f>VLOOKUP($A1446,'Full dataset'!$A$4:$IE$190,2007+AO$1-$C1446,FALSE)</f>
        <v>2</v>
      </c>
      <c r="AP1446" t="str">
        <f>VLOOKUP($A1446,'Full dataset'!$A$4:$IE$190,2007+AP$1-$C1446,FALSE)</f>
        <v>.</v>
      </c>
      <c r="AQ1446" t="str">
        <f>VLOOKUP($A1446,'Full dataset'!$A$4:$IE$190,2007+AQ$1-$C1446,FALSE)</f>
        <v>.</v>
      </c>
      <c r="AR1446" t="str">
        <f>VLOOKUP($A1446,'Full dataset'!$A$4:$IE$190,2007+AR$1-$C1446,FALSE)</f>
        <v>.</v>
      </c>
      <c r="AS1446">
        <f>VLOOKUP($A1446,'Full dataset'!$A$4:$IE$190,2007+AS$1-$C1446,FALSE)</f>
        <v>26</v>
      </c>
      <c r="AT1446" t="s">
        <v>726</v>
      </c>
      <c r="AU1446">
        <f>VLOOKUP(A1446,'Full dataset'!$A$4:$II$190,$AU$1,FALSE)</f>
        <v>9999</v>
      </c>
      <c r="AW1446" t="str">
        <f>VLOOKUP(A1446,'Full dataset'!$A$5:$IM$190,247,FALSE)</f>
        <v>.</v>
      </c>
      <c r="AX1446" t="str">
        <f>VLOOKUP(A1446,'Full dataset'!$A$4:$II$190,242,FALSE)</f>
        <v>.</v>
      </c>
      <c r="AY1446" t="str">
        <f>VLOOKUP(A1446,'Full dataset'!$A$5:$IM$190,246,FALSE)</f>
        <v>.</v>
      </c>
      <c r="AZ1446">
        <v>9999</v>
      </c>
      <c r="BA1446">
        <f>MAX(VLOOKUP($A1446,'Full dataset'!$A$4:$IX$190,BA$1,FALSE),AW1446)</f>
        <v>0</v>
      </c>
      <c r="BB1446">
        <f>IF(VLOOKUP($A1446,'Full dataset'!$A$4:$IX$190,BB$1,FALSE)&gt;0,VLOOKUP($A1446,'Full dataset'!$A$4:$IX$190,BB$1,FALSE),AU1446)</f>
        <v>9999</v>
      </c>
      <c r="BC1446">
        <f>MAX(VLOOKUP($A1446,'Full dataset'!$A$4:$IX$190,BC$1,FALSE),AY1446)</f>
        <v>0</v>
      </c>
      <c r="BD1446">
        <f>MAX(VLOOKUP($A1446,'Full dataset'!$A$4:$IX$190,BD$1,FALSE),AX1446)</f>
        <v>0</v>
      </c>
      <c r="BE1446">
        <f t="shared" si="135"/>
        <v>0</v>
      </c>
      <c r="BF1446">
        <f t="shared" si="136"/>
        <v>0</v>
      </c>
      <c r="BG1446">
        <f t="shared" si="137"/>
        <v>0</v>
      </c>
      <c r="BH1446">
        <f t="shared" si="132"/>
        <v>0</v>
      </c>
      <c r="BI1446">
        <f t="shared" si="133"/>
        <v>0</v>
      </c>
      <c r="BO1446">
        <f>IF(BF1446=1,VLOOKUP($A1446,'Full dataset'!$A$4:$IE$190,2007+BO$1-$C1446,FALSE),0)</f>
        <v>0</v>
      </c>
      <c r="BP1446">
        <f>IF(BF1446=1,VLOOKUP($A1446,'Full dataset'!$A$4:$IE$190,2007+BP$1-$C1446,FALSE),0)</f>
        <v>0</v>
      </c>
      <c r="BQ1446">
        <f>IF(BF1446=1,VLOOKUP($A1446,'Full dataset'!$A$4:$IE$190,2007+BQ$1-$C1446,FALSE),0)</f>
        <v>0</v>
      </c>
      <c r="BR1446">
        <f>IF($BG1446=1,VLOOKUP($A1446,'Full dataset'!$A$4:$IE$190,BR$1-2007+$C1446,FALSE),0)</f>
        <v>0</v>
      </c>
      <c r="BS1446">
        <f>IF($BG1446=1,VLOOKUP($A1446,'Full dataset'!$A$4:$IE$190,BS$1-2007+$C1446,FALSE),0)</f>
        <v>0</v>
      </c>
      <c r="BT1446">
        <f>IF($BG1446=1,VLOOKUP($A1446,'Full dataset'!$A$4:$IE$190,BT$1-2007+$C1446,FALSE),0)</f>
        <v>0</v>
      </c>
      <c r="BU1446">
        <f>IF($BG1446=1,VLOOKUP($A1446,'Full dataset'!$A$4:$IE$190,BU$1-2007+$C1446,FALSE),0)</f>
        <v>0</v>
      </c>
      <c r="BV1446">
        <f>IF($BG1446=1,VLOOKUP($A1446,'Full dataset'!$A$4:$IE$190,BV$1-2007+$C1446,FALSE),0)</f>
        <v>0</v>
      </c>
      <c r="BW1446">
        <f>IF($BG1446=1,VLOOKUP($A1446,'Full dataset'!$A$4:$IE$190,BW$1-2007+$C1446,FALSE),0)</f>
        <v>0</v>
      </c>
      <c r="BX1446">
        <f>IF($BG1446=1,VLOOKUP($A1446,'Full dataset'!$A$4:$IE$190,BX$1-2007+$C1446,FALSE),0)</f>
        <v>0</v>
      </c>
    </row>
    <row r="1447" spans="1:76" x14ac:dyDescent="0.25">
      <c r="A1447">
        <v>143</v>
      </c>
      <c r="B1447" t="s">
        <v>187</v>
      </c>
      <c r="C1447">
        <v>2014</v>
      </c>
      <c r="D1447" t="s">
        <v>582</v>
      </c>
      <c r="E1447">
        <f t="shared" si="134"/>
        <v>0</v>
      </c>
      <c r="U1447">
        <v>0</v>
      </c>
      <c r="V1447" t="s">
        <v>726</v>
      </c>
      <c r="W1447" t="s">
        <v>726</v>
      </c>
      <c r="X1447" t="s">
        <v>726</v>
      </c>
      <c r="Y1447">
        <v>0</v>
      </c>
      <c r="Z1447" t="s">
        <v>726</v>
      </c>
      <c r="AA1447" t="s">
        <v>726</v>
      </c>
      <c r="AB1447" t="s">
        <v>726</v>
      </c>
      <c r="AC1447">
        <f>VLOOKUP(A1447,'Full dataset'!$A$4:$IE$190,2033-C1447,FALSE)</f>
        <v>0</v>
      </c>
      <c r="AD1447">
        <f>VLOOKUP(A1447,'Full dataset'!$A$4:$IE$190,2041-C1447,FALSE)</f>
        <v>1052</v>
      </c>
      <c r="AE1447">
        <f>VLOOKUP(A1447,'Full dataset'!$A$4:$IE$190,2050-C1447,FALSE)</f>
        <v>0</v>
      </c>
      <c r="AF1447">
        <v>0</v>
      </c>
      <c r="AG1447" t="str">
        <f>VLOOKUP($A1447,'Full dataset'!$A$4:$IE$190,2007+AG$1-$C1447,FALSE)</f>
        <v>.</v>
      </c>
      <c r="AH1447" t="str">
        <f>VLOOKUP($A1447,'Full dataset'!$A$4:$IE$190,2007+AH$1-$C1447,FALSE)</f>
        <v>.</v>
      </c>
      <c r="AI1447" t="str">
        <f>VLOOKUP($A1447,'Full dataset'!$A$4:$IE$190,2007+AI$1-$C1447,FALSE)</f>
        <v>.</v>
      </c>
      <c r="AJ1447">
        <f>VLOOKUP($A1447,'Full dataset'!$A$4:$IE$190,2007+AJ$1-$C1447,FALSE)</f>
        <v>259</v>
      </c>
      <c r="AK1447" t="str">
        <f>VLOOKUP($A1447,'Full dataset'!$A$4:$IE$190,2007+AK$1-$C1447,FALSE)</f>
        <v>.</v>
      </c>
      <c r="AL1447">
        <f>VLOOKUP($A1447,'Full dataset'!$A$4:$IE$190,2007+AL$1-$C1447,FALSE)</f>
        <v>24.34</v>
      </c>
      <c r="AM1447">
        <f>VLOOKUP($A1447,'Full dataset'!$A$4:$IE$190,2007+AM$1-$C1447,FALSE)</f>
        <v>273</v>
      </c>
      <c r="AN1447">
        <f>VLOOKUP($A1447,'Full dataset'!$A$4:$IE$190,2007+AN$1-$C1447,FALSE)</f>
        <v>40714</v>
      </c>
      <c r="AO1447">
        <f>VLOOKUP($A1447,'Full dataset'!$A$4:$IE$190,2007+AO$1-$C1447,FALSE)</f>
        <v>7</v>
      </c>
      <c r="AP1447" t="str">
        <f>VLOOKUP($A1447,'Full dataset'!$A$4:$IE$190,2007+AP$1-$C1447,FALSE)</f>
        <v>.</v>
      </c>
      <c r="AQ1447" t="str">
        <f>VLOOKUP($A1447,'Full dataset'!$A$4:$IE$190,2007+AQ$1-$C1447,FALSE)</f>
        <v>.</v>
      </c>
      <c r="AR1447" t="str">
        <f>VLOOKUP($A1447,'Full dataset'!$A$4:$IE$190,2007+AR$1-$C1447,FALSE)</f>
        <v>.</v>
      </c>
      <c r="AS1447">
        <f>VLOOKUP($A1447,'Full dataset'!$A$4:$IE$190,2007+AS$1-$C1447,FALSE)</f>
        <v>71.64</v>
      </c>
      <c r="AT1447" t="s">
        <v>726</v>
      </c>
      <c r="AU1447">
        <f>VLOOKUP(A1447,'Full dataset'!$A$4:$II$190,$AU$1,FALSE)</f>
        <v>9999</v>
      </c>
      <c r="AW1447" t="str">
        <f>VLOOKUP(A1447,'Full dataset'!$A$5:$IM$190,247,FALSE)</f>
        <v>.</v>
      </c>
      <c r="AX1447" t="str">
        <f>VLOOKUP(A1447,'Full dataset'!$A$4:$II$190,242,FALSE)</f>
        <v>.</v>
      </c>
      <c r="AY1447" t="str">
        <f>VLOOKUP(A1447,'Full dataset'!$A$5:$IM$190,246,FALSE)</f>
        <v>.</v>
      </c>
      <c r="AZ1447">
        <v>9999</v>
      </c>
      <c r="BA1447">
        <f>MAX(VLOOKUP($A1447,'Full dataset'!$A$4:$IX$190,BA$1,FALSE),AW1447)</f>
        <v>0</v>
      </c>
      <c r="BB1447">
        <f>IF(VLOOKUP($A1447,'Full dataset'!$A$4:$IX$190,BB$1,FALSE)&gt;0,VLOOKUP($A1447,'Full dataset'!$A$4:$IX$190,BB$1,FALSE),AU1447)</f>
        <v>9999</v>
      </c>
      <c r="BC1447">
        <f>MAX(VLOOKUP($A1447,'Full dataset'!$A$4:$IX$190,BC$1,FALSE),AY1447)</f>
        <v>0</v>
      </c>
      <c r="BD1447">
        <f>MAX(VLOOKUP($A1447,'Full dataset'!$A$4:$IX$190,BD$1,FALSE),AX1447)</f>
        <v>0</v>
      </c>
      <c r="BE1447">
        <f t="shared" si="135"/>
        <v>0</v>
      </c>
      <c r="BF1447">
        <f t="shared" si="136"/>
        <v>0</v>
      </c>
      <c r="BG1447">
        <f t="shared" si="137"/>
        <v>0</v>
      </c>
      <c r="BH1447">
        <f t="shared" si="132"/>
        <v>0</v>
      </c>
      <c r="BI1447">
        <f t="shared" si="133"/>
        <v>0</v>
      </c>
      <c r="BO1447">
        <f>IF(BF1447=1,VLOOKUP($A1447,'Full dataset'!$A$4:$IE$190,2007+BO$1-$C1447,FALSE),0)</f>
        <v>0</v>
      </c>
      <c r="BP1447">
        <f>IF(BF1447=1,VLOOKUP($A1447,'Full dataset'!$A$4:$IE$190,2007+BP$1-$C1447,FALSE),0)</f>
        <v>0</v>
      </c>
      <c r="BQ1447">
        <f>IF(BF1447=1,VLOOKUP($A1447,'Full dataset'!$A$4:$IE$190,2007+BQ$1-$C1447,FALSE),0)</f>
        <v>0</v>
      </c>
      <c r="BR1447">
        <f>IF($BG1447=1,VLOOKUP($A1447,'Full dataset'!$A$4:$IE$190,BR$1-2007+$C1447,FALSE),0)</f>
        <v>0</v>
      </c>
      <c r="BS1447">
        <f>IF($BG1447=1,VLOOKUP($A1447,'Full dataset'!$A$4:$IE$190,BS$1-2007+$C1447,FALSE),0)</f>
        <v>0</v>
      </c>
      <c r="BT1447">
        <f>IF($BG1447=1,VLOOKUP($A1447,'Full dataset'!$A$4:$IE$190,BT$1-2007+$C1447,FALSE),0)</f>
        <v>0</v>
      </c>
      <c r="BU1447">
        <f>IF($BG1447=1,VLOOKUP($A1447,'Full dataset'!$A$4:$IE$190,BU$1-2007+$C1447,FALSE),0)</f>
        <v>0</v>
      </c>
      <c r="BV1447">
        <f>IF($BG1447=1,VLOOKUP($A1447,'Full dataset'!$A$4:$IE$190,BV$1-2007+$C1447,FALSE),0)</f>
        <v>0</v>
      </c>
      <c r="BW1447">
        <f>IF($BG1447=1,VLOOKUP($A1447,'Full dataset'!$A$4:$IE$190,BW$1-2007+$C1447,FALSE),0)</f>
        <v>0</v>
      </c>
      <c r="BX1447">
        <f>IF($BG1447=1,VLOOKUP($A1447,'Full dataset'!$A$4:$IE$190,BX$1-2007+$C1447,FALSE),0)</f>
        <v>0</v>
      </c>
    </row>
    <row r="1448" spans="1:76" x14ac:dyDescent="0.25">
      <c r="A1448">
        <v>144</v>
      </c>
      <c r="B1448" t="s">
        <v>188</v>
      </c>
      <c r="C1448">
        <v>2014</v>
      </c>
      <c r="D1448" t="s">
        <v>591</v>
      </c>
      <c r="E1448">
        <f t="shared" si="134"/>
        <v>1</v>
      </c>
      <c r="S1448">
        <v>7370</v>
      </c>
      <c r="T1448">
        <v>519130</v>
      </c>
      <c r="U1448">
        <v>0</v>
      </c>
      <c r="V1448" t="s">
        <v>726</v>
      </c>
      <c r="W1448" t="s">
        <v>726</v>
      </c>
      <c r="X1448" t="s">
        <v>726</v>
      </c>
      <c r="Y1448">
        <v>0</v>
      </c>
      <c r="Z1448" t="s">
        <v>726</v>
      </c>
      <c r="AA1448" t="s">
        <v>726</v>
      </c>
      <c r="AB1448" t="s">
        <v>726</v>
      </c>
      <c r="AC1448">
        <f>VLOOKUP(A1448,'Full dataset'!$A$4:$IE$190,2033-C1448,FALSE)</f>
        <v>0</v>
      </c>
      <c r="AD1448">
        <f>VLOOKUP(A1448,'Full dataset'!$A$4:$IE$190,2041-C1448,FALSE)</f>
        <v>2530</v>
      </c>
      <c r="AE1448">
        <f>VLOOKUP(A1448,'Full dataset'!$A$4:$IE$190,2050-C1448,FALSE)</f>
        <v>0</v>
      </c>
      <c r="AF1448">
        <v>0</v>
      </c>
      <c r="AG1448">
        <f>VLOOKUP($A1448,'Full dataset'!$A$4:$IE$190,2007+AG$1-$C1448,FALSE)</f>
        <v>-577.82000000000005</v>
      </c>
      <c r="AH1448">
        <f>VLOOKUP($A1448,'Full dataset'!$A$4:$IE$190,2007+AH$1-$C1448,FALSE)</f>
        <v>5583.0820000000003</v>
      </c>
      <c r="AI1448">
        <f>VLOOKUP($A1448,'Full dataset'!$A$4:$IE$190,2007+AI$1-$C1448,FALSE)</f>
        <v>1403.002</v>
      </c>
      <c r="AJ1448">
        <f>VLOOKUP($A1448,'Full dataset'!$A$4:$IE$190,2007+AJ$1-$C1448,FALSE)</f>
        <v>950</v>
      </c>
      <c r="AK1448" t="str">
        <f>VLOOKUP($A1448,'Full dataset'!$A$4:$IE$190,2007+AK$1-$C1448,FALSE)</f>
        <v>.</v>
      </c>
      <c r="AL1448">
        <f>VLOOKUP($A1448,'Full dataset'!$A$4:$IE$190,2007+AL$1-$C1448,FALSE)</f>
        <v>52.21</v>
      </c>
      <c r="AM1448" t="str">
        <f>VLOOKUP($A1448,'Full dataset'!$A$4:$IE$190,2007+AM$1-$C1448,FALSE)</f>
        <v>.</v>
      </c>
      <c r="AN1448" t="str">
        <f>VLOOKUP($A1448,'Full dataset'!$A$4:$IE$190,2007+AN$1-$C1448,FALSE)</f>
        <v>.</v>
      </c>
      <c r="AO1448" t="str">
        <f>VLOOKUP($A1448,'Full dataset'!$A$4:$IE$190,2007+AO$1-$C1448,FALSE)</f>
        <v>.</v>
      </c>
      <c r="AP1448" t="str">
        <f>VLOOKUP($A1448,'Full dataset'!$A$4:$IE$190,2007+AP$1-$C1448,FALSE)</f>
        <v>.</v>
      </c>
      <c r="AQ1448" t="str">
        <f>VLOOKUP($A1448,'Full dataset'!$A$4:$IE$190,2007+AQ$1-$C1448,FALSE)</f>
        <v>.</v>
      </c>
      <c r="AR1448" t="str">
        <f>VLOOKUP($A1448,'Full dataset'!$A$4:$IE$190,2007+AR$1-$C1448,FALSE)</f>
        <v>.</v>
      </c>
      <c r="AS1448" t="str">
        <f>VLOOKUP($A1448,'Full dataset'!$A$4:$IE$190,2007+AS$1-$C1448,FALSE)</f>
        <v>.</v>
      </c>
      <c r="AT1448" t="s">
        <v>726</v>
      </c>
      <c r="AU1448">
        <f>VLOOKUP(A1448,'Full dataset'!$A$4:$II$190,$AU$1,FALSE)</f>
        <v>9999</v>
      </c>
      <c r="AW1448" t="str">
        <f>VLOOKUP(A1448,'Full dataset'!$A$5:$IM$190,247,FALSE)</f>
        <v>.</v>
      </c>
      <c r="AX1448" t="str">
        <f>VLOOKUP(A1448,'Full dataset'!$A$4:$II$190,242,FALSE)</f>
        <v>.</v>
      </c>
      <c r="AY1448" t="str">
        <f>VLOOKUP(A1448,'Full dataset'!$A$5:$IM$190,246,FALSE)</f>
        <v>.</v>
      </c>
      <c r="AZ1448">
        <v>9999</v>
      </c>
      <c r="BA1448">
        <f>MAX(VLOOKUP($A1448,'Full dataset'!$A$4:$IX$190,BA$1,FALSE),AW1448)</f>
        <v>0</v>
      </c>
      <c r="BB1448">
        <f>IF(VLOOKUP($A1448,'Full dataset'!$A$4:$IX$190,BB$1,FALSE)&gt;0,VLOOKUP($A1448,'Full dataset'!$A$4:$IX$190,BB$1,FALSE),AU1448)</f>
        <v>9999</v>
      </c>
      <c r="BC1448">
        <f>MAX(VLOOKUP($A1448,'Full dataset'!$A$4:$IX$190,BC$1,FALSE),AY1448)</f>
        <v>0</v>
      </c>
      <c r="BD1448">
        <f>MAX(VLOOKUP($A1448,'Full dataset'!$A$4:$IX$190,BD$1,FALSE),AX1448)</f>
        <v>0</v>
      </c>
      <c r="BE1448">
        <f t="shared" si="135"/>
        <v>0</v>
      </c>
      <c r="BF1448">
        <f t="shared" si="136"/>
        <v>0</v>
      </c>
      <c r="BG1448">
        <f t="shared" si="137"/>
        <v>0</v>
      </c>
      <c r="BH1448">
        <f t="shared" si="132"/>
        <v>0</v>
      </c>
      <c r="BI1448">
        <f t="shared" si="133"/>
        <v>0</v>
      </c>
      <c r="BO1448">
        <f>IF(BF1448=1,VLOOKUP($A1448,'Full dataset'!$A$4:$IE$190,2007+BO$1-$C1448,FALSE),0)</f>
        <v>0</v>
      </c>
      <c r="BP1448">
        <f>IF(BF1448=1,VLOOKUP($A1448,'Full dataset'!$A$4:$IE$190,2007+BP$1-$C1448,FALSE),0)</f>
        <v>0</v>
      </c>
      <c r="BQ1448">
        <f>IF(BF1448=1,VLOOKUP($A1448,'Full dataset'!$A$4:$IE$190,2007+BQ$1-$C1448,FALSE),0)</f>
        <v>0</v>
      </c>
      <c r="BR1448">
        <f>IF($BG1448=1,VLOOKUP($A1448,'Full dataset'!$A$4:$IE$190,BR$1-2007+$C1448,FALSE),0)</f>
        <v>0</v>
      </c>
      <c r="BS1448">
        <f>IF($BG1448=1,VLOOKUP($A1448,'Full dataset'!$A$4:$IE$190,BS$1-2007+$C1448,FALSE),0)</f>
        <v>0</v>
      </c>
      <c r="BT1448">
        <f>IF($BG1448=1,VLOOKUP($A1448,'Full dataset'!$A$4:$IE$190,BT$1-2007+$C1448,FALSE),0)</f>
        <v>0</v>
      </c>
      <c r="BU1448">
        <f>IF($BG1448=1,VLOOKUP($A1448,'Full dataset'!$A$4:$IE$190,BU$1-2007+$C1448,FALSE),0)</f>
        <v>0</v>
      </c>
      <c r="BV1448">
        <f>IF($BG1448=1,VLOOKUP($A1448,'Full dataset'!$A$4:$IE$190,BV$1-2007+$C1448,FALSE),0)</f>
        <v>0</v>
      </c>
      <c r="BW1448">
        <f>IF($BG1448=1,VLOOKUP($A1448,'Full dataset'!$A$4:$IE$190,BW$1-2007+$C1448,FALSE),0)</f>
        <v>0</v>
      </c>
      <c r="BX1448">
        <f>IF($BG1448=1,VLOOKUP($A1448,'Full dataset'!$A$4:$IE$190,BX$1-2007+$C1448,FALSE),0)</f>
        <v>0</v>
      </c>
    </row>
    <row r="1449" spans="1:76" x14ac:dyDescent="0.25">
      <c r="A1449">
        <v>145</v>
      </c>
      <c r="B1449" t="s">
        <v>189</v>
      </c>
      <c r="C1449">
        <v>2014</v>
      </c>
      <c r="D1449" t="s">
        <v>591</v>
      </c>
      <c r="E1449">
        <f t="shared" si="134"/>
        <v>1</v>
      </c>
      <c r="S1449">
        <v>7372</v>
      </c>
      <c r="T1449">
        <v>511210</v>
      </c>
      <c r="U1449">
        <v>0</v>
      </c>
      <c r="V1449" t="s">
        <v>726</v>
      </c>
      <c r="W1449" t="s">
        <v>726</v>
      </c>
      <c r="X1449" t="s">
        <v>726</v>
      </c>
      <c r="Y1449">
        <v>0</v>
      </c>
      <c r="Z1449" t="s">
        <v>726</v>
      </c>
      <c r="AA1449" t="s">
        <v>726</v>
      </c>
      <c r="AB1449" t="s">
        <v>726</v>
      </c>
      <c r="AC1449">
        <f>VLOOKUP(A1449,'Full dataset'!$A$4:$IE$190,2033-C1449,FALSE)</f>
        <v>0</v>
      </c>
      <c r="AD1449">
        <f>VLOOKUP(A1449,'Full dataset'!$A$4:$IE$190,2041-C1449,FALSE)</f>
        <v>3100</v>
      </c>
      <c r="AE1449">
        <f>VLOOKUP(A1449,'Full dataset'!$A$4:$IE$190,2050-C1449,FALSE)</f>
        <v>0</v>
      </c>
      <c r="AF1449">
        <v>0</v>
      </c>
      <c r="AG1449">
        <f>VLOOKUP($A1449,'Full dataset'!$A$4:$IE$190,2007+AG$1-$C1449,FALSE)</f>
        <v>-247.982</v>
      </c>
      <c r="AH1449">
        <f>VLOOKUP($A1449,'Full dataset'!$A$4:$IE$190,2007+AH$1-$C1449,FALSE)</f>
        <v>2358.6329999999998</v>
      </c>
      <c r="AI1449">
        <f>VLOOKUP($A1449,'Full dataset'!$A$4:$IE$190,2007+AI$1-$C1449,FALSE)</f>
        <v>787.86</v>
      </c>
      <c r="AJ1449">
        <f>VLOOKUP($A1449,'Full dataset'!$A$4:$IE$190,2007+AJ$1-$C1449,FALSE)</f>
        <v>885</v>
      </c>
      <c r="AK1449" t="str">
        <f>VLOOKUP($A1449,'Full dataset'!$A$4:$IE$190,2007+AK$1-$C1449,FALSE)</f>
        <v>.</v>
      </c>
      <c r="AL1449">
        <f>VLOOKUP($A1449,'Full dataset'!$A$4:$IE$190,2007+AL$1-$C1449,FALSE)</f>
        <v>64.95</v>
      </c>
      <c r="AM1449">
        <f>VLOOKUP($A1449,'Full dataset'!$A$4:$IE$190,2007+AM$1-$C1449,FALSE)</f>
        <v>449</v>
      </c>
      <c r="AN1449">
        <f>VLOOKUP($A1449,'Full dataset'!$A$4:$IE$190,2007+AN$1-$C1449,FALSE)</f>
        <v>85696</v>
      </c>
      <c r="AO1449" t="str">
        <f>VLOOKUP($A1449,'Full dataset'!$A$4:$IE$190,2007+AO$1-$C1449,FALSE)</f>
        <v>.</v>
      </c>
      <c r="AP1449" t="str">
        <f>VLOOKUP($A1449,'Full dataset'!$A$4:$IE$190,2007+AP$1-$C1449,FALSE)</f>
        <v>.</v>
      </c>
      <c r="AQ1449" t="str">
        <f>VLOOKUP($A1449,'Full dataset'!$A$4:$IE$190,2007+AQ$1-$C1449,FALSE)</f>
        <v>.</v>
      </c>
      <c r="AR1449" t="str">
        <f>VLOOKUP($A1449,'Full dataset'!$A$4:$IE$190,2007+AR$1-$C1449,FALSE)</f>
        <v>.</v>
      </c>
      <c r="AS1449" t="str">
        <f>VLOOKUP($A1449,'Full dataset'!$A$4:$IE$190,2007+AS$1-$C1449,FALSE)</f>
        <v>.</v>
      </c>
      <c r="AT1449" t="s">
        <v>726</v>
      </c>
      <c r="AU1449">
        <f>VLOOKUP(A1449,'Full dataset'!$A$4:$II$190,$AU$1,FALSE)</f>
        <v>9999</v>
      </c>
      <c r="AW1449" t="str">
        <f>VLOOKUP(A1449,'Full dataset'!$A$5:$IM$190,247,FALSE)</f>
        <v>.</v>
      </c>
      <c r="AX1449" t="str">
        <f>VLOOKUP(A1449,'Full dataset'!$A$4:$II$190,242,FALSE)</f>
        <v>.</v>
      </c>
      <c r="AY1449" t="str">
        <f>VLOOKUP(A1449,'Full dataset'!$A$5:$IM$190,246,FALSE)</f>
        <v>.</v>
      </c>
      <c r="AZ1449">
        <v>9999</v>
      </c>
      <c r="BA1449">
        <f>MAX(VLOOKUP($A1449,'Full dataset'!$A$4:$IX$190,BA$1,FALSE),AW1449)</f>
        <v>0</v>
      </c>
      <c r="BB1449">
        <f>IF(VLOOKUP($A1449,'Full dataset'!$A$4:$IX$190,BB$1,FALSE)&gt;0,VLOOKUP($A1449,'Full dataset'!$A$4:$IX$190,BB$1,FALSE),AU1449)</f>
        <v>9999</v>
      </c>
      <c r="BC1449">
        <f>MAX(VLOOKUP($A1449,'Full dataset'!$A$4:$IX$190,BC$1,FALSE),AY1449)</f>
        <v>0</v>
      </c>
      <c r="BD1449">
        <f>MAX(VLOOKUP($A1449,'Full dataset'!$A$4:$IX$190,BD$1,FALSE),AX1449)</f>
        <v>0</v>
      </c>
      <c r="BE1449">
        <f t="shared" si="135"/>
        <v>0</v>
      </c>
      <c r="BF1449">
        <f t="shared" si="136"/>
        <v>0</v>
      </c>
      <c r="BG1449">
        <f t="shared" si="137"/>
        <v>0</v>
      </c>
      <c r="BH1449">
        <f t="shared" si="132"/>
        <v>0</v>
      </c>
      <c r="BI1449">
        <f t="shared" si="133"/>
        <v>0</v>
      </c>
      <c r="BO1449">
        <f>IF(BF1449=1,VLOOKUP($A1449,'Full dataset'!$A$4:$IE$190,2007+BO$1-$C1449,FALSE),0)</f>
        <v>0</v>
      </c>
      <c r="BP1449">
        <f>IF(BF1449=1,VLOOKUP($A1449,'Full dataset'!$A$4:$IE$190,2007+BP$1-$C1449,FALSE),0)</f>
        <v>0</v>
      </c>
      <c r="BQ1449">
        <f>IF(BF1449=1,VLOOKUP($A1449,'Full dataset'!$A$4:$IE$190,2007+BQ$1-$C1449,FALSE),0)</f>
        <v>0</v>
      </c>
      <c r="BR1449">
        <f>IF($BG1449=1,VLOOKUP($A1449,'Full dataset'!$A$4:$IE$190,BR$1-2007+$C1449,FALSE),0)</f>
        <v>0</v>
      </c>
      <c r="BS1449">
        <f>IF($BG1449=1,VLOOKUP($A1449,'Full dataset'!$A$4:$IE$190,BS$1-2007+$C1449,FALSE),0)</f>
        <v>0</v>
      </c>
      <c r="BT1449">
        <f>IF($BG1449=1,VLOOKUP($A1449,'Full dataset'!$A$4:$IE$190,BT$1-2007+$C1449,FALSE),0)</f>
        <v>0</v>
      </c>
      <c r="BU1449">
        <f>IF($BG1449=1,VLOOKUP($A1449,'Full dataset'!$A$4:$IE$190,BU$1-2007+$C1449,FALSE),0)</f>
        <v>0</v>
      </c>
      <c r="BV1449">
        <f>IF($BG1449=1,VLOOKUP($A1449,'Full dataset'!$A$4:$IE$190,BV$1-2007+$C1449,FALSE),0)</f>
        <v>0</v>
      </c>
      <c r="BW1449">
        <f>IF($BG1449=1,VLOOKUP($A1449,'Full dataset'!$A$4:$IE$190,BW$1-2007+$C1449,FALSE),0)</f>
        <v>0</v>
      </c>
      <c r="BX1449">
        <f>IF($BG1449=1,VLOOKUP($A1449,'Full dataset'!$A$4:$IE$190,BX$1-2007+$C1449,FALSE),0)</f>
        <v>0</v>
      </c>
    </row>
    <row r="1450" spans="1:76" x14ac:dyDescent="0.25">
      <c r="A1450">
        <v>146</v>
      </c>
      <c r="B1450" t="s">
        <v>190</v>
      </c>
      <c r="C1450">
        <v>2014</v>
      </c>
      <c r="D1450" t="s">
        <v>582</v>
      </c>
      <c r="E1450">
        <f t="shared" si="134"/>
        <v>0</v>
      </c>
      <c r="U1450">
        <v>0</v>
      </c>
      <c r="V1450" t="s">
        <v>726</v>
      </c>
      <c r="W1450" t="s">
        <v>726</v>
      </c>
      <c r="X1450" t="s">
        <v>726</v>
      </c>
      <c r="Y1450">
        <v>0</v>
      </c>
      <c r="Z1450" t="s">
        <v>726</v>
      </c>
      <c r="AA1450" t="s">
        <v>726</v>
      </c>
      <c r="AB1450" t="s">
        <v>726</v>
      </c>
      <c r="AC1450">
        <f>VLOOKUP(A1450,'Full dataset'!$A$4:$IE$190,2033-C1450,FALSE)</f>
        <v>0</v>
      </c>
      <c r="AD1450">
        <f>VLOOKUP(A1450,'Full dataset'!$A$4:$IE$190,2041-C1450,FALSE)</f>
        <v>1354</v>
      </c>
      <c r="AE1450">
        <f>VLOOKUP(A1450,'Full dataset'!$A$4:$IE$190,2050-C1450,FALSE)</f>
        <v>0</v>
      </c>
      <c r="AF1450">
        <v>0</v>
      </c>
      <c r="AG1450" t="str">
        <f>VLOOKUP($A1450,'Full dataset'!$A$4:$IE$190,2007+AG$1-$C1450,FALSE)</f>
        <v>.</v>
      </c>
      <c r="AH1450" t="str">
        <f>VLOOKUP($A1450,'Full dataset'!$A$4:$IE$190,2007+AH$1-$C1450,FALSE)</f>
        <v>.</v>
      </c>
      <c r="AI1450" t="str">
        <f>VLOOKUP($A1450,'Full dataset'!$A$4:$IE$190,2007+AI$1-$C1450,FALSE)</f>
        <v>.</v>
      </c>
      <c r="AJ1450">
        <f>VLOOKUP($A1450,'Full dataset'!$A$4:$IE$190,2007+AJ$1-$C1450,FALSE)</f>
        <v>-126</v>
      </c>
      <c r="AK1450" t="str">
        <f>VLOOKUP($A1450,'Full dataset'!$A$4:$IE$190,2007+AK$1-$C1450,FALSE)</f>
        <v>.</v>
      </c>
      <c r="AL1450" t="str">
        <f>VLOOKUP($A1450,'Full dataset'!$A$4:$IE$190,2007+AL$1-$C1450,FALSE)</f>
        <v>.</v>
      </c>
      <c r="AM1450">
        <f>VLOOKUP($A1450,'Full dataset'!$A$4:$IE$190,2007+AM$1-$C1450,FALSE)</f>
        <v>22</v>
      </c>
      <c r="AN1450">
        <f>VLOOKUP($A1450,'Full dataset'!$A$4:$IE$190,2007+AN$1-$C1450,FALSE)</f>
        <v>5306</v>
      </c>
      <c r="AO1450">
        <f>VLOOKUP($A1450,'Full dataset'!$A$4:$IE$190,2007+AO$1-$C1450,FALSE)</f>
        <v>7</v>
      </c>
      <c r="AP1450" t="str">
        <f>VLOOKUP($A1450,'Full dataset'!$A$4:$IE$190,2007+AP$1-$C1450,FALSE)</f>
        <v>.</v>
      </c>
      <c r="AQ1450" t="str">
        <f>VLOOKUP($A1450,'Full dataset'!$A$4:$IE$190,2007+AQ$1-$C1450,FALSE)</f>
        <v>.</v>
      </c>
      <c r="AR1450" t="str">
        <f>VLOOKUP($A1450,'Full dataset'!$A$4:$IE$190,2007+AR$1-$C1450,FALSE)</f>
        <v>.</v>
      </c>
      <c r="AS1450">
        <f>VLOOKUP($A1450,'Full dataset'!$A$4:$IE$190,2007+AS$1-$C1450,FALSE)</f>
        <v>21</v>
      </c>
      <c r="AT1450" t="s">
        <v>726</v>
      </c>
      <c r="AU1450">
        <f>VLOOKUP(A1450,'Full dataset'!$A$4:$II$190,$AU$1,FALSE)</f>
        <v>9999</v>
      </c>
      <c r="AW1450" t="str">
        <f>VLOOKUP(A1450,'Full dataset'!$A$5:$IM$190,247,FALSE)</f>
        <v>.</v>
      </c>
      <c r="AX1450" t="str">
        <f>VLOOKUP(A1450,'Full dataset'!$A$4:$II$190,242,FALSE)</f>
        <v>.</v>
      </c>
      <c r="AY1450" t="str">
        <f>VLOOKUP(A1450,'Full dataset'!$A$5:$IM$190,246,FALSE)</f>
        <v>.</v>
      </c>
      <c r="AZ1450">
        <v>9999</v>
      </c>
      <c r="BA1450">
        <f>MAX(VLOOKUP($A1450,'Full dataset'!$A$4:$IX$190,BA$1,FALSE),AW1450)</f>
        <v>0</v>
      </c>
      <c r="BB1450">
        <f>IF(VLOOKUP($A1450,'Full dataset'!$A$4:$IX$190,BB$1,FALSE)&gt;0,VLOOKUP($A1450,'Full dataset'!$A$4:$IX$190,BB$1,FALSE),AU1450)</f>
        <v>9999</v>
      </c>
      <c r="BC1450">
        <f>MAX(VLOOKUP($A1450,'Full dataset'!$A$4:$IX$190,BC$1,FALSE),AY1450)</f>
        <v>0</v>
      </c>
      <c r="BD1450">
        <f>MAX(VLOOKUP($A1450,'Full dataset'!$A$4:$IX$190,BD$1,FALSE),AX1450)</f>
        <v>0</v>
      </c>
      <c r="BE1450">
        <f t="shared" si="135"/>
        <v>0</v>
      </c>
      <c r="BF1450">
        <f t="shared" si="136"/>
        <v>0</v>
      </c>
      <c r="BG1450">
        <f t="shared" si="137"/>
        <v>0</v>
      </c>
      <c r="BH1450">
        <f t="shared" si="132"/>
        <v>0</v>
      </c>
      <c r="BI1450">
        <f t="shared" si="133"/>
        <v>0</v>
      </c>
      <c r="BO1450">
        <f>IF(BF1450=1,VLOOKUP($A1450,'Full dataset'!$A$4:$IE$190,2007+BO$1-$C1450,FALSE),0)</f>
        <v>0</v>
      </c>
      <c r="BP1450">
        <f>IF(BF1450=1,VLOOKUP($A1450,'Full dataset'!$A$4:$IE$190,2007+BP$1-$C1450,FALSE),0)</f>
        <v>0</v>
      </c>
      <c r="BQ1450">
        <f>IF(BF1450=1,VLOOKUP($A1450,'Full dataset'!$A$4:$IE$190,2007+BQ$1-$C1450,FALSE),0)</f>
        <v>0</v>
      </c>
      <c r="BR1450">
        <f>IF($BG1450=1,VLOOKUP($A1450,'Full dataset'!$A$4:$IE$190,BR$1-2007+$C1450,FALSE),0)</f>
        <v>0</v>
      </c>
      <c r="BS1450">
        <f>IF($BG1450=1,VLOOKUP($A1450,'Full dataset'!$A$4:$IE$190,BS$1-2007+$C1450,FALSE),0)</f>
        <v>0</v>
      </c>
      <c r="BT1450">
        <f>IF($BG1450=1,VLOOKUP($A1450,'Full dataset'!$A$4:$IE$190,BT$1-2007+$C1450,FALSE),0)</f>
        <v>0</v>
      </c>
      <c r="BU1450">
        <f>IF($BG1450=1,VLOOKUP($A1450,'Full dataset'!$A$4:$IE$190,BU$1-2007+$C1450,FALSE),0)</f>
        <v>0</v>
      </c>
      <c r="BV1450">
        <f>IF($BG1450=1,VLOOKUP($A1450,'Full dataset'!$A$4:$IE$190,BV$1-2007+$C1450,FALSE),0)</f>
        <v>0</v>
      </c>
      <c r="BW1450">
        <f>IF($BG1450=1,VLOOKUP($A1450,'Full dataset'!$A$4:$IE$190,BW$1-2007+$C1450,FALSE),0)</f>
        <v>0</v>
      </c>
      <c r="BX1450">
        <f>IF($BG1450=1,VLOOKUP($A1450,'Full dataset'!$A$4:$IE$190,BX$1-2007+$C1450,FALSE),0)</f>
        <v>0</v>
      </c>
    </row>
    <row r="1451" spans="1:76" x14ac:dyDescent="0.25">
      <c r="A1451">
        <v>147</v>
      </c>
      <c r="B1451" t="s">
        <v>191</v>
      </c>
      <c r="C1451">
        <v>2014</v>
      </c>
      <c r="D1451" t="s">
        <v>582</v>
      </c>
      <c r="E1451">
        <f t="shared" si="134"/>
        <v>0</v>
      </c>
      <c r="U1451">
        <v>0</v>
      </c>
      <c r="V1451" t="s">
        <v>726</v>
      </c>
      <c r="W1451" t="s">
        <v>726</v>
      </c>
      <c r="X1451" t="s">
        <v>726</v>
      </c>
      <c r="Y1451">
        <v>0</v>
      </c>
      <c r="Z1451" t="s">
        <v>726</v>
      </c>
      <c r="AA1451" t="s">
        <v>726</v>
      </c>
      <c r="AB1451" t="s">
        <v>726</v>
      </c>
      <c r="AC1451">
        <f>VLOOKUP(A1451,'Full dataset'!$A$4:$IE$190,2033-C1451,FALSE)</f>
        <v>0</v>
      </c>
      <c r="AD1451">
        <f>VLOOKUP(A1451,'Full dataset'!$A$4:$IE$190,2041-C1451,FALSE)</f>
        <v>4966</v>
      </c>
      <c r="AE1451">
        <f>VLOOKUP(A1451,'Full dataset'!$A$4:$IE$190,2050-C1451,FALSE)</f>
        <v>0</v>
      </c>
      <c r="AF1451">
        <v>0</v>
      </c>
      <c r="AG1451" t="str">
        <f>VLOOKUP($A1451,'Full dataset'!$A$4:$IE$190,2007+AG$1-$C1451,FALSE)</f>
        <v>.</v>
      </c>
      <c r="AH1451" t="str">
        <f>VLOOKUP($A1451,'Full dataset'!$A$4:$IE$190,2007+AH$1-$C1451,FALSE)</f>
        <v>.</v>
      </c>
      <c r="AI1451" t="str">
        <f>VLOOKUP($A1451,'Full dataset'!$A$4:$IE$190,2007+AI$1-$C1451,FALSE)</f>
        <v>.</v>
      </c>
      <c r="AJ1451">
        <f>VLOOKUP($A1451,'Full dataset'!$A$4:$IE$190,2007+AJ$1-$C1451,FALSE)</f>
        <v>54</v>
      </c>
      <c r="AK1451" t="str">
        <f>VLOOKUP($A1451,'Full dataset'!$A$4:$IE$190,2007+AK$1-$C1451,FALSE)</f>
        <v>.</v>
      </c>
      <c r="AL1451">
        <f>VLOOKUP($A1451,'Full dataset'!$A$4:$IE$190,2007+AL$1-$C1451,FALSE)</f>
        <v>76.2</v>
      </c>
      <c r="AM1451" t="str">
        <f>VLOOKUP($A1451,'Full dataset'!$A$4:$IE$190,2007+AM$1-$C1451,FALSE)</f>
        <v>.</v>
      </c>
      <c r="AN1451" t="str">
        <f>VLOOKUP($A1451,'Full dataset'!$A$4:$IE$190,2007+AN$1-$C1451,FALSE)</f>
        <v>.</v>
      </c>
      <c r="AO1451" t="str">
        <f>VLOOKUP($A1451,'Full dataset'!$A$4:$IE$190,2007+AO$1-$C1451,FALSE)</f>
        <v>.</v>
      </c>
      <c r="AP1451" t="str">
        <f>VLOOKUP($A1451,'Full dataset'!$A$4:$IE$190,2007+AP$1-$C1451,FALSE)</f>
        <v>.</v>
      </c>
      <c r="AQ1451" t="str">
        <f>VLOOKUP($A1451,'Full dataset'!$A$4:$IE$190,2007+AQ$1-$C1451,FALSE)</f>
        <v>.</v>
      </c>
      <c r="AR1451" t="str">
        <f>VLOOKUP($A1451,'Full dataset'!$A$4:$IE$190,2007+AR$1-$C1451,FALSE)</f>
        <v>.</v>
      </c>
      <c r="AS1451" t="str">
        <f>VLOOKUP($A1451,'Full dataset'!$A$4:$IE$190,2007+AS$1-$C1451,FALSE)</f>
        <v>.</v>
      </c>
      <c r="AT1451" t="s">
        <v>726</v>
      </c>
      <c r="AU1451">
        <f>VLOOKUP(A1451,'Full dataset'!$A$4:$II$190,$AU$1,FALSE)</f>
        <v>9999</v>
      </c>
      <c r="AW1451" t="str">
        <f>VLOOKUP(A1451,'Full dataset'!$A$5:$IM$190,247,FALSE)</f>
        <v>.</v>
      </c>
      <c r="AX1451" t="str">
        <f>VLOOKUP(A1451,'Full dataset'!$A$4:$II$190,242,FALSE)</f>
        <v>.</v>
      </c>
      <c r="AY1451" t="str">
        <f>VLOOKUP(A1451,'Full dataset'!$A$5:$IM$190,246,FALSE)</f>
        <v>.</v>
      </c>
      <c r="AZ1451">
        <v>9999</v>
      </c>
      <c r="BA1451">
        <f>MAX(VLOOKUP($A1451,'Full dataset'!$A$4:$IX$190,BA$1,FALSE),AW1451)</f>
        <v>0</v>
      </c>
      <c r="BB1451">
        <f>IF(VLOOKUP($A1451,'Full dataset'!$A$4:$IX$190,BB$1,FALSE)&gt;0,VLOOKUP($A1451,'Full dataset'!$A$4:$IX$190,BB$1,FALSE),AU1451)</f>
        <v>9999</v>
      </c>
      <c r="BC1451">
        <f>MAX(VLOOKUP($A1451,'Full dataset'!$A$4:$IX$190,BC$1,FALSE),AY1451)</f>
        <v>0</v>
      </c>
      <c r="BD1451">
        <f>MAX(VLOOKUP($A1451,'Full dataset'!$A$4:$IX$190,BD$1,FALSE),AX1451)</f>
        <v>0</v>
      </c>
      <c r="BE1451">
        <f t="shared" si="135"/>
        <v>0</v>
      </c>
      <c r="BF1451">
        <f t="shared" si="136"/>
        <v>0</v>
      </c>
      <c r="BG1451">
        <f t="shared" si="137"/>
        <v>0</v>
      </c>
      <c r="BH1451">
        <f t="shared" si="132"/>
        <v>0</v>
      </c>
      <c r="BI1451">
        <f t="shared" si="133"/>
        <v>0</v>
      </c>
      <c r="BO1451">
        <f>IF(BF1451=1,VLOOKUP($A1451,'Full dataset'!$A$4:$IE$190,2007+BO$1-$C1451,FALSE),0)</f>
        <v>0</v>
      </c>
      <c r="BP1451">
        <f>IF(BF1451=1,VLOOKUP($A1451,'Full dataset'!$A$4:$IE$190,2007+BP$1-$C1451,FALSE),0)</f>
        <v>0</v>
      </c>
      <c r="BQ1451">
        <f>IF(BF1451=1,VLOOKUP($A1451,'Full dataset'!$A$4:$IE$190,2007+BQ$1-$C1451,FALSE),0)</f>
        <v>0</v>
      </c>
      <c r="BR1451">
        <f>IF($BG1451=1,VLOOKUP($A1451,'Full dataset'!$A$4:$IE$190,BR$1-2007+$C1451,FALSE),0)</f>
        <v>0</v>
      </c>
      <c r="BS1451">
        <f>IF($BG1451=1,VLOOKUP($A1451,'Full dataset'!$A$4:$IE$190,BS$1-2007+$C1451,FALSE),0)</f>
        <v>0</v>
      </c>
      <c r="BT1451">
        <f>IF($BG1451=1,VLOOKUP($A1451,'Full dataset'!$A$4:$IE$190,BT$1-2007+$C1451,FALSE),0)</f>
        <v>0</v>
      </c>
      <c r="BU1451">
        <f>IF($BG1451=1,VLOOKUP($A1451,'Full dataset'!$A$4:$IE$190,BU$1-2007+$C1451,FALSE),0)</f>
        <v>0</v>
      </c>
      <c r="BV1451">
        <f>IF($BG1451=1,VLOOKUP($A1451,'Full dataset'!$A$4:$IE$190,BV$1-2007+$C1451,FALSE),0)</f>
        <v>0</v>
      </c>
      <c r="BW1451">
        <f>IF($BG1451=1,VLOOKUP($A1451,'Full dataset'!$A$4:$IE$190,BW$1-2007+$C1451,FALSE),0)</f>
        <v>0</v>
      </c>
      <c r="BX1451">
        <f>IF($BG1451=1,VLOOKUP($A1451,'Full dataset'!$A$4:$IE$190,BX$1-2007+$C1451,FALSE),0)</f>
        <v>0</v>
      </c>
    </row>
    <row r="1452" spans="1:76" x14ac:dyDescent="0.25">
      <c r="A1452">
        <v>149</v>
      </c>
      <c r="B1452" t="s">
        <v>192</v>
      </c>
      <c r="C1452">
        <v>2014</v>
      </c>
      <c r="D1452" t="s">
        <v>582</v>
      </c>
      <c r="E1452">
        <f t="shared" si="134"/>
        <v>0</v>
      </c>
      <c r="U1452">
        <v>0</v>
      </c>
      <c r="V1452" t="s">
        <v>726</v>
      </c>
      <c r="W1452" t="s">
        <v>726</v>
      </c>
      <c r="X1452" t="s">
        <v>726</v>
      </c>
      <c r="Y1452">
        <v>0</v>
      </c>
      <c r="Z1452" t="s">
        <v>726</v>
      </c>
      <c r="AA1452" t="s">
        <v>726</v>
      </c>
      <c r="AB1452" t="s">
        <v>726</v>
      </c>
      <c r="AC1452">
        <f>VLOOKUP(A1452,'Full dataset'!$A$4:$IE$190,2033-C1452,FALSE)</f>
        <v>0</v>
      </c>
      <c r="AD1452">
        <f>VLOOKUP(A1452,'Full dataset'!$A$4:$IE$190,2041-C1452,FALSE)</f>
        <v>1113</v>
      </c>
      <c r="AE1452">
        <f>VLOOKUP(A1452,'Full dataset'!$A$4:$IE$190,2050-C1452,FALSE)</f>
        <v>0</v>
      </c>
      <c r="AF1452">
        <v>0</v>
      </c>
      <c r="AG1452" t="str">
        <f>VLOOKUP($A1452,'Full dataset'!$A$4:$IE$190,2007+AG$1-$C1452,FALSE)</f>
        <v>.</v>
      </c>
      <c r="AH1452" t="str">
        <f>VLOOKUP($A1452,'Full dataset'!$A$4:$IE$190,2007+AH$1-$C1452,FALSE)</f>
        <v>.</v>
      </c>
      <c r="AI1452" t="str">
        <f>VLOOKUP($A1452,'Full dataset'!$A$4:$IE$190,2007+AI$1-$C1452,FALSE)</f>
        <v>.</v>
      </c>
      <c r="AJ1452">
        <f>VLOOKUP($A1452,'Full dataset'!$A$4:$IE$190,2007+AJ$1-$C1452,FALSE)</f>
        <v>321</v>
      </c>
      <c r="AK1452" t="str">
        <f>VLOOKUP($A1452,'Full dataset'!$A$4:$IE$190,2007+AK$1-$C1452,FALSE)</f>
        <v>.</v>
      </c>
      <c r="AL1452">
        <f>VLOOKUP($A1452,'Full dataset'!$A$4:$IE$190,2007+AL$1-$C1452,FALSE)</f>
        <v>86.82</v>
      </c>
      <c r="AM1452">
        <f>VLOOKUP($A1452,'Full dataset'!$A$4:$IE$190,2007+AM$1-$C1452,FALSE)</f>
        <v>95</v>
      </c>
      <c r="AN1452">
        <f>VLOOKUP($A1452,'Full dataset'!$A$4:$IE$190,2007+AN$1-$C1452,FALSE)</f>
        <v>19409</v>
      </c>
      <c r="AO1452">
        <f>VLOOKUP($A1452,'Full dataset'!$A$4:$IE$190,2007+AO$1-$C1452,FALSE)</f>
        <v>26</v>
      </c>
      <c r="AP1452" t="str">
        <f>VLOOKUP($A1452,'Full dataset'!$A$4:$IE$190,2007+AP$1-$C1452,FALSE)</f>
        <v>.</v>
      </c>
      <c r="AQ1452" t="str">
        <f>VLOOKUP($A1452,'Full dataset'!$A$4:$IE$190,2007+AQ$1-$C1452,FALSE)</f>
        <v>.</v>
      </c>
      <c r="AR1452" t="str">
        <f>VLOOKUP($A1452,'Full dataset'!$A$4:$IE$190,2007+AR$1-$C1452,FALSE)</f>
        <v>.</v>
      </c>
      <c r="AS1452" t="str">
        <f>VLOOKUP($A1452,'Full dataset'!$A$4:$IE$190,2007+AS$1-$C1452,FALSE)</f>
        <v>.</v>
      </c>
      <c r="AT1452" t="s">
        <v>726</v>
      </c>
      <c r="AU1452">
        <f>VLOOKUP(A1452,'Full dataset'!$A$4:$II$190,$AU$1,FALSE)</f>
        <v>9999</v>
      </c>
      <c r="AW1452" t="str">
        <f>VLOOKUP(A1452,'Full dataset'!$A$5:$IM$190,247,FALSE)</f>
        <v>.</v>
      </c>
      <c r="AX1452" t="str">
        <f>VLOOKUP(A1452,'Full dataset'!$A$4:$II$190,242,FALSE)</f>
        <v>.</v>
      </c>
      <c r="AY1452" t="str">
        <f>VLOOKUP(A1452,'Full dataset'!$A$5:$IM$190,246,FALSE)</f>
        <v>.</v>
      </c>
      <c r="AZ1452">
        <v>9999</v>
      </c>
      <c r="BA1452">
        <f>MAX(VLOOKUP($A1452,'Full dataset'!$A$4:$IX$190,BA$1,FALSE),AW1452)</f>
        <v>0</v>
      </c>
      <c r="BB1452">
        <f>IF(VLOOKUP($A1452,'Full dataset'!$A$4:$IX$190,BB$1,FALSE)&gt;0,VLOOKUP($A1452,'Full dataset'!$A$4:$IX$190,BB$1,FALSE),AU1452)</f>
        <v>9999</v>
      </c>
      <c r="BC1452">
        <f>MAX(VLOOKUP($A1452,'Full dataset'!$A$4:$IX$190,BC$1,FALSE),AY1452)</f>
        <v>0</v>
      </c>
      <c r="BD1452">
        <f>MAX(VLOOKUP($A1452,'Full dataset'!$A$4:$IX$190,BD$1,FALSE),AX1452)</f>
        <v>0</v>
      </c>
      <c r="BE1452">
        <f t="shared" si="135"/>
        <v>0</v>
      </c>
      <c r="BF1452">
        <f t="shared" si="136"/>
        <v>0</v>
      </c>
      <c r="BG1452">
        <f t="shared" si="137"/>
        <v>0</v>
      </c>
      <c r="BH1452">
        <f t="shared" si="132"/>
        <v>0</v>
      </c>
      <c r="BI1452">
        <f t="shared" si="133"/>
        <v>0</v>
      </c>
      <c r="BO1452">
        <f>IF(BF1452=1,VLOOKUP($A1452,'Full dataset'!$A$4:$IE$190,2007+BO$1-$C1452,FALSE),0)</f>
        <v>0</v>
      </c>
      <c r="BP1452">
        <f>IF(BF1452=1,VLOOKUP($A1452,'Full dataset'!$A$4:$IE$190,2007+BP$1-$C1452,FALSE),0)</f>
        <v>0</v>
      </c>
      <c r="BQ1452">
        <f>IF(BF1452=1,VLOOKUP($A1452,'Full dataset'!$A$4:$IE$190,2007+BQ$1-$C1452,FALSE),0)</f>
        <v>0</v>
      </c>
      <c r="BR1452">
        <f>IF($BG1452=1,VLOOKUP($A1452,'Full dataset'!$A$4:$IE$190,BR$1-2007+$C1452,FALSE),0)</f>
        <v>0</v>
      </c>
      <c r="BS1452">
        <f>IF($BG1452=1,VLOOKUP($A1452,'Full dataset'!$A$4:$IE$190,BS$1-2007+$C1452,FALSE),0)</f>
        <v>0</v>
      </c>
      <c r="BT1452">
        <f>IF($BG1452=1,VLOOKUP($A1452,'Full dataset'!$A$4:$IE$190,BT$1-2007+$C1452,FALSE),0)</f>
        <v>0</v>
      </c>
      <c r="BU1452">
        <f>IF($BG1452=1,VLOOKUP($A1452,'Full dataset'!$A$4:$IE$190,BU$1-2007+$C1452,FALSE),0)</f>
        <v>0</v>
      </c>
      <c r="BV1452">
        <f>IF($BG1452=1,VLOOKUP($A1452,'Full dataset'!$A$4:$IE$190,BV$1-2007+$C1452,FALSE),0)</f>
        <v>0</v>
      </c>
      <c r="BW1452">
        <f>IF($BG1452=1,VLOOKUP($A1452,'Full dataset'!$A$4:$IE$190,BW$1-2007+$C1452,FALSE),0)</f>
        <v>0</v>
      </c>
      <c r="BX1452">
        <f>IF($BG1452=1,VLOOKUP($A1452,'Full dataset'!$A$4:$IE$190,BX$1-2007+$C1452,FALSE),0)</f>
        <v>0</v>
      </c>
    </row>
    <row r="1453" spans="1:76" x14ac:dyDescent="0.25">
      <c r="A1453">
        <v>150</v>
      </c>
      <c r="B1453" t="s">
        <v>193</v>
      </c>
      <c r="C1453">
        <v>2014</v>
      </c>
      <c r="D1453" t="s">
        <v>591</v>
      </c>
      <c r="E1453">
        <f t="shared" si="134"/>
        <v>1</v>
      </c>
      <c r="S1453">
        <v>7373</v>
      </c>
      <c r="T1453">
        <v>541512</v>
      </c>
      <c r="U1453">
        <v>0</v>
      </c>
      <c r="V1453" t="s">
        <v>726</v>
      </c>
      <c r="W1453" t="s">
        <v>726</v>
      </c>
      <c r="X1453" t="s">
        <v>726</v>
      </c>
      <c r="Y1453">
        <v>0</v>
      </c>
      <c r="Z1453" t="s">
        <v>726</v>
      </c>
      <c r="AA1453" t="s">
        <v>726</v>
      </c>
      <c r="AB1453" t="s">
        <v>726</v>
      </c>
      <c r="AC1453">
        <f>VLOOKUP(A1453,'Full dataset'!$A$4:$IE$190,2033-C1453,FALSE)</f>
        <v>0</v>
      </c>
      <c r="AD1453">
        <f>VLOOKUP(A1453,'Full dataset'!$A$4:$IE$190,2041-C1453,FALSE)</f>
        <v>7216</v>
      </c>
      <c r="AE1453">
        <f>VLOOKUP(A1453,'Full dataset'!$A$4:$IE$190,2050-C1453,FALSE)</f>
        <v>0</v>
      </c>
      <c r="AF1453">
        <v>0</v>
      </c>
      <c r="AG1453">
        <f>VLOOKUP($A1453,'Full dataset'!$A$4:$IE$190,2007+AG$1-$C1453,FALSE)</f>
        <v>886</v>
      </c>
      <c r="AH1453">
        <f>VLOOKUP($A1453,'Full dataset'!$A$4:$IE$190,2007+AH$1-$C1453,FALSE)</f>
        <v>15216</v>
      </c>
      <c r="AI1453">
        <f>VLOOKUP($A1453,'Full dataset'!$A$4:$IE$190,2007+AI$1-$C1453,FALSE)</f>
        <v>6035</v>
      </c>
      <c r="AJ1453">
        <f>VLOOKUP($A1453,'Full dataset'!$A$4:$IE$190,2007+AJ$1-$C1453,FALSE)</f>
        <v>1461</v>
      </c>
      <c r="AK1453" t="str">
        <f>VLOOKUP($A1453,'Full dataset'!$A$4:$IE$190,2007+AK$1-$C1453,FALSE)</f>
        <v>.</v>
      </c>
      <c r="AL1453">
        <f>VLOOKUP($A1453,'Full dataset'!$A$4:$IE$190,2007+AL$1-$C1453,FALSE)</f>
        <v>77.13</v>
      </c>
      <c r="AM1453">
        <f>VLOOKUP($A1453,'Full dataset'!$A$4:$IE$190,2007+AM$1-$C1453,FALSE)</f>
        <v>2000</v>
      </c>
      <c r="AN1453">
        <f>VLOOKUP($A1453,'Full dataset'!$A$4:$IE$190,2007+AN$1-$C1453,FALSE)</f>
        <v>57742</v>
      </c>
      <c r="AO1453">
        <f>VLOOKUP($A1453,'Full dataset'!$A$4:$IE$190,2007+AO$1-$C1453,FALSE)</f>
        <v>13</v>
      </c>
      <c r="AP1453" t="str">
        <f>VLOOKUP($A1453,'Full dataset'!$A$4:$IE$190,2007+AP$1-$C1453,FALSE)</f>
        <v>.</v>
      </c>
      <c r="AQ1453" t="str">
        <f>VLOOKUP($A1453,'Full dataset'!$A$4:$IE$190,2007+AQ$1-$C1453,FALSE)</f>
        <v>.</v>
      </c>
      <c r="AR1453" t="str">
        <f>VLOOKUP($A1453,'Full dataset'!$A$4:$IE$190,2007+AR$1-$C1453,FALSE)</f>
        <v>.</v>
      </c>
      <c r="AS1453">
        <f>VLOOKUP($A1453,'Full dataset'!$A$4:$IE$190,2007+AS$1-$C1453,FALSE)</f>
        <v>34</v>
      </c>
      <c r="AT1453" t="s">
        <v>726</v>
      </c>
      <c r="AU1453">
        <f>VLOOKUP(A1453,'Full dataset'!$A$4:$II$190,$AU$1,FALSE)</f>
        <v>9999</v>
      </c>
      <c r="AW1453" t="str">
        <f>VLOOKUP(A1453,'Full dataset'!$A$5:$IM$190,247,FALSE)</f>
        <v>.</v>
      </c>
      <c r="AX1453" t="str">
        <f>VLOOKUP(A1453,'Full dataset'!$A$4:$II$190,242,FALSE)</f>
        <v>.</v>
      </c>
      <c r="AY1453" t="str">
        <f>VLOOKUP(A1453,'Full dataset'!$A$5:$IM$190,246,FALSE)</f>
        <v>.</v>
      </c>
      <c r="AZ1453">
        <v>9999</v>
      </c>
      <c r="BA1453">
        <f>MAX(VLOOKUP($A1453,'Full dataset'!$A$4:$IX$190,BA$1,FALSE),AW1453)</f>
        <v>0</v>
      </c>
      <c r="BB1453">
        <f>IF(VLOOKUP($A1453,'Full dataset'!$A$4:$IX$190,BB$1,FALSE)&gt;0,VLOOKUP($A1453,'Full dataset'!$A$4:$IX$190,BB$1,FALSE),AU1453)</f>
        <v>9999</v>
      </c>
      <c r="BC1453">
        <f>MAX(VLOOKUP($A1453,'Full dataset'!$A$4:$IX$190,BC$1,FALSE),AY1453)</f>
        <v>0</v>
      </c>
      <c r="BD1453">
        <f>MAX(VLOOKUP($A1453,'Full dataset'!$A$4:$IX$190,BD$1,FALSE),AX1453)</f>
        <v>0</v>
      </c>
      <c r="BE1453">
        <f t="shared" si="135"/>
        <v>0</v>
      </c>
      <c r="BF1453">
        <f t="shared" si="136"/>
        <v>0</v>
      </c>
      <c r="BG1453">
        <f t="shared" si="137"/>
        <v>0</v>
      </c>
      <c r="BH1453">
        <f t="shared" si="132"/>
        <v>0</v>
      </c>
      <c r="BI1453">
        <f t="shared" si="133"/>
        <v>0</v>
      </c>
      <c r="BO1453">
        <f>IF(BF1453=1,VLOOKUP($A1453,'Full dataset'!$A$4:$IE$190,2007+BO$1-$C1453,FALSE),0)</f>
        <v>0</v>
      </c>
      <c r="BP1453">
        <f>IF(BF1453=1,VLOOKUP($A1453,'Full dataset'!$A$4:$IE$190,2007+BP$1-$C1453,FALSE),0)</f>
        <v>0</v>
      </c>
      <c r="BQ1453">
        <f>IF(BF1453=1,VLOOKUP($A1453,'Full dataset'!$A$4:$IE$190,2007+BQ$1-$C1453,FALSE),0)</f>
        <v>0</v>
      </c>
      <c r="BR1453">
        <f>IF($BG1453=1,VLOOKUP($A1453,'Full dataset'!$A$4:$IE$190,BR$1-2007+$C1453,FALSE),0)</f>
        <v>0</v>
      </c>
      <c r="BS1453">
        <f>IF($BG1453=1,VLOOKUP($A1453,'Full dataset'!$A$4:$IE$190,BS$1-2007+$C1453,FALSE),0)</f>
        <v>0</v>
      </c>
      <c r="BT1453">
        <f>IF($BG1453=1,VLOOKUP($A1453,'Full dataset'!$A$4:$IE$190,BT$1-2007+$C1453,FALSE),0)</f>
        <v>0</v>
      </c>
      <c r="BU1453">
        <f>IF($BG1453=1,VLOOKUP($A1453,'Full dataset'!$A$4:$IE$190,BU$1-2007+$C1453,FALSE),0)</f>
        <v>0</v>
      </c>
      <c r="BV1453">
        <f>IF($BG1453=1,VLOOKUP($A1453,'Full dataset'!$A$4:$IE$190,BV$1-2007+$C1453,FALSE),0)</f>
        <v>0</v>
      </c>
      <c r="BW1453">
        <f>IF($BG1453=1,VLOOKUP($A1453,'Full dataset'!$A$4:$IE$190,BW$1-2007+$C1453,FALSE),0)</f>
        <v>0</v>
      </c>
      <c r="BX1453">
        <f>IF($BG1453=1,VLOOKUP($A1453,'Full dataset'!$A$4:$IE$190,BX$1-2007+$C1453,FALSE),0)</f>
        <v>0</v>
      </c>
    </row>
    <row r="1454" spans="1:76" x14ac:dyDescent="0.25">
      <c r="A1454">
        <v>151</v>
      </c>
      <c r="B1454" t="s">
        <v>194</v>
      </c>
      <c r="C1454">
        <v>2014</v>
      </c>
      <c r="D1454" t="s">
        <v>587</v>
      </c>
      <c r="E1454">
        <f t="shared" si="134"/>
        <v>0</v>
      </c>
      <c r="U1454">
        <v>0</v>
      </c>
      <c r="V1454" t="s">
        <v>726</v>
      </c>
      <c r="W1454" t="s">
        <v>726</v>
      </c>
      <c r="X1454" t="s">
        <v>726</v>
      </c>
      <c r="Y1454">
        <v>0</v>
      </c>
      <c r="Z1454" t="s">
        <v>726</v>
      </c>
      <c r="AA1454" t="s">
        <v>726</v>
      </c>
      <c r="AB1454" t="s">
        <v>726</v>
      </c>
      <c r="AC1454">
        <f>VLOOKUP(A1454,'Full dataset'!$A$4:$IE$190,2033-C1454,FALSE)</f>
        <v>0</v>
      </c>
      <c r="AD1454">
        <f>VLOOKUP(A1454,'Full dataset'!$A$4:$IE$190,2041-C1454,FALSE)</f>
        <v>17823</v>
      </c>
      <c r="AE1454">
        <f>VLOOKUP(A1454,'Full dataset'!$A$4:$IE$190,2050-C1454,FALSE)</f>
        <v>0</v>
      </c>
      <c r="AF1454">
        <v>0</v>
      </c>
      <c r="AG1454" t="str">
        <f>VLOOKUP($A1454,'Full dataset'!$A$4:$IE$190,2007+AG$1-$C1454,FALSE)</f>
        <v>.</v>
      </c>
      <c r="AH1454" t="str">
        <f>VLOOKUP($A1454,'Full dataset'!$A$4:$IE$190,2007+AH$1-$C1454,FALSE)</f>
        <v>.</v>
      </c>
      <c r="AI1454">
        <f>VLOOKUP($A1454,'Full dataset'!$A$4:$IE$190,2007+AI$1-$C1454,FALSE)</f>
        <v>4100</v>
      </c>
      <c r="AJ1454">
        <f>VLOOKUP($A1454,'Full dataset'!$A$4:$IE$190,2007+AJ$1-$C1454,FALSE)</f>
        <v>171</v>
      </c>
      <c r="AK1454" t="str">
        <f>VLOOKUP($A1454,'Full dataset'!$A$4:$IE$190,2007+AK$1-$C1454,FALSE)</f>
        <v>.</v>
      </c>
      <c r="AL1454">
        <f>VLOOKUP($A1454,'Full dataset'!$A$4:$IE$190,2007+AL$1-$C1454,FALSE)</f>
        <v>68.84</v>
      </c>
      <c r="AM1454">
        <f>VLOOKUP($A1454,'Full dataset'!$A$4:$IE$190,2007+AM$1-$C1454,FALSE)</f>
        <v>1206</v>
      </c>
      <c r="AN1454">
        <f>VLOOKUP($A1454,'Full dataset'!$A$4:$IE$190,2007+AN$1-$C1454,FALSE)</f>
        <v>52775</v>
      </c>
      <c r="AO1454">
        <f>VLOOKUP($A1454,'Full dataset'!$A$4:$IE$190,2007+AO$1-$C1454,FALSE)</f>
        <v>10</v>
      </c>
      <c r="AP1454" t="str">
        <f>VLOOKUP($A1454,'Full dataset'!$A$4:$IE$190,2007+AP$1-$C1454,FALSE)</f>
        <v>.</v>
      </c>
      <c r="AQ1454" t="str">
        <f>VLOOKUP($A1454,'Full dataset'!$A$4:$IE$190,2007+AQ$1-$C1454,FALSE)</f>
        <v>.</v>
      </c>
      <c r="AR1454" t="str">
        <f>VLOOKUP($A1454,'Full dataset'!$A$4:$IE$190,2007+AR$1-$C1454,FALSE)</f>
        <v>.</v>
      </c>
      <c r="AS1454">
        <f>VLOOKUP($A1454,'Full dataset'!$A$4:$IE$190,2007+AS$1-$C1454,FALSE)</f>
        <v>10</v>
      </c>
      <c r="AT1454" t="s">
        <v>726</v>
      </c>
      <c r="AU1454">
        <f>VLOOKUP(A1454,'Full dataset'!$A$4:$II$190,$AU$1,FALSE)</f>
        <v>9999</v>
      </c>
      <c r="AW1454" t="str">
        <f>VLOOKUP(A1454,'Full dataset'!$A$5:$IM$190,247,FALSE)</f>
        <v>.</v>
      </c>
      <c r="AX1454" t="str">
        <f>VLOOKUP(A1454,'Full dataset'!$A$4:$II$190,242,FALSE)</f>
        <v>.</v>
      </c>
      <c r="AY1454" t="str">
        <f>VLOOKUP(A1454,'Full dataset'!$A$5:$IM$190,246,FALSE)</f>
        <v>.</v>
      </c>
      <c r="AZ1454">
        <v>9999</v>
      </c>
      <c r="BA1454">
        <f>MAX(VLOOKUP($A1454,'Full dataset'!$A$4:$IX$190,BA$1,FALSE),AW1454)</f>
        <v>0</v>
      </c>
      <c r="BB1454">
        <f>IF(VLOOKUP($A1454,'Full dataset'!$A$4:$IX$190,BB$1,FALSE)&gt;0,VLOOKUP($A1454,'Full dataset'!$A$4:$IX$190,BB$1,FALSE),AU1454)</f>
        <v>9999</v>
      </c>
      <c r="BC1454">
        <f>MAX(VLOOKUP($A1454,'Full dataset'!$A$4:$IX$190,BC$1,FALSE),AY1454)</f>
        <v>0</v>
      </c>
      <c r="BD1454">
        <f>MAX(VLOOKUP($A1454,'Full dataset'!$A$4:$IX$190,BD$1,FALSE),AX1454)</f>
        <v>0</v>
      </c>
      <c r="BE1454">
        <f t="shared" si="135"/>
        <v>0</v>
      </c>
      <c r="BF1454">
        <f t="shared" si="136"/>
        <v>0</v>
      </c>
      <c r="BG1454">
        <f t="shared" si="137"/>
        <v>0</v>
      </c>
      <c r="BH1454">
        <f t="shared" si="132"/>
        <v>0</v>
      </c>
      <c r="BI1454">
        <f t="shared" si="133"/>
        <v>0</v>
      </c>
      <c r="BO1454">
        <f>IF(BF1454=1,VLOOKUP($A1454,'Full dataset'!$A$4:$IE$190,2007+BO$1-$C1454,FALSE),0)</f>
        <v>0</v>
      </c>
      <c r="BP1454">
        <f>IF(BF1454=1,VLOOKUP($A1454,'Full dataset'!$A$4:$IE$190,2007+BP$1-$C1454,FALSE),0)</f>
        <v>0</v>
      </c>
      <c r="BQ1454">
        <f>IF(BF1454=1,VLOOKUP($A1454,'Full dataset'!$A$4:$IE$190,2007+BQ$1-$C1454,FALSE),0)</f>
        <v>0</v>
      </c>
      <c r="BR1454">
        <f>IF($BG1454=1,VLOOKUP($A1454,'Full dataset'!$A$4:$IE$190,BR$1-2007+$C1454,FALSE),0)</f>
        <v>0</v>
      </c>
      <c r="BS1454">
        <f>IF($BG1454=1,VLOOKUP($A1454,'Full dataset'!$A$4:$IE$190,BS$1-2007+$C1454,FALSE),0)</f>
        <v>0</v>
      </c>
      <c r="BT1454">
        <f>IF($BG1454=1,VLOOKUP($A1454,'Full dataset'!$A$4:$IE$190,BT$1-2007+$C1454,FALSE),0)</f>
        <v>0</v>
      </c>
      <c r="BU1454">
        <f>IF($BG1454=1,VLOOKUP($A1454,'Full dataset'!$A$4:$IE$190,BU$1-2007+$C1454,FALSE),0)</f>
        <v>0</v>
      </c>
      <c r="BV1454">
        <f>IF($BG1454=1,VLOOKUP($A1454,'Full dataset'!$A$4:$IE$190,BV$1-2007+$C1454,FALSE),0)</f>
        <v>0</v>
      </c>
      <c r="BW1454">
        <f>IF($BG1454=1,VLOOKUP($A1454,'Full dataset'!$A$4:$IE$190,BW$1-2007+$C1454,FALSE),0)</f>
        <v>0</v>
      </c>
      <c r="BX1454">
        <f>IF($BG1454=1,VLOOKUP($A1454,'Full dataset'!$A$4:$IE$190,BX$1-2007+$C1454,FALSE),0)</f>
        <v>0</v>
      </c>
    </row>
    <row r="1455" spans="1:76" x14ac:dyDescent="0.25">
      <c r="A1455">
        <v>152</v>
      </c>
      <c r="B1455" t="s">
        <v>195</v>
      </c>
      <c r="C1455">
        <v>2014</v>
      </c>
      <c r="D1455" t="s">
        <v>591</v>
      </c>
      <c r="E1455">
        <f t="shared" si="134"/>
        <v>1</v>
      </c>
      <c r="S1455">
        <v>7372</v>
      </c>
      <c r="T1455">
        <v>511210</v>
      </c>
      <c r="U1455">
        <v>0</v>
      </c>
      <c r="V1455" t="s">
        <v>726</v>
      </c>
      <c r="W1455" t="s">
        <v>726</v>
      </c>
      <c r="X1455" t="s">
        <v>726</v>
      </c>
      <c r="Y1455">
        <v>0</v>
      </c>
      <c r="Z1455" t="s">
        <v>726</v>
      </c>
      <c r="AA1455" t="s">
        <v>726</v>
      </c>
      <c r="AB1455" t="s">
        <v>726</v>
      </c>
      <c r="AC1455">
        <f>VLOOKUP(A1455,'Full dataset'!$A$4:$IE$190,2033-C1455,FALSE)</f>
        <v>0</v>
      </c>
      <c r="AD1455">
        <f>VLOOKUP(A1455,'Full dataset'!$A$4:$IE$190,2041-C1455,FALSE)</f>
        <v>2554</v>
      </c>
      <c r="AE1455">
        <f>VLOOKUP(A1455,'Full dataset'!$A$4:$IE$190,2050-C1455,FALSE)</f>
        <v>0</v>
      </c>
      <c r="AF1455">
        <v>0</v>
      </c>
      <c r="AG1455">
        <f>VLOOKUP($A1455,'Full dataset'!$A$4:$IE$190,2007+AG$1-$C1455,FALSE)</f>
        <v>158.898</v>
      </c>
      <c r="AH1455">
        <f>VLOOKUP($A1455,'Full dataset'!$A$4:$IE$190,2007+AH$1-$C1455,FALSE)</f>
        <v>3209.556</v>
      </c>
      <c r="AI1455">
        <f>VLOOKUP($A1455,'Full dataset'!$A$4:$IE$190,2007+AI$1-$C1455,FALSE)</f>
        <v>1580.932</v>
      </c>
      <c r="AJ1455">
        <f>VLOOKUP($A1455,'Full dataset'!$A$4:$IE$190,2007+AJ$1-$C1455,FALSE)</f>
        <v>318</v>
      </c>
      <c r="AK1455" t="str">
        <f>VLOOKUP($A1455,'Full dataset'!$A$4:$IE$190,2007+AK$1-$C1455,FALSE)</f>
        <v>.</v>
      </c>
      <c r="AL1455">
        <f>VLOOKUP($A1455,'Full dataset'!$A$4:$IE$190,2007+AL$1-$C1455,FALSE)</f>
        <v>69.66</v>
      </c>
      <c r="AM1455">
        <f>VLOOKUP($A1455,'Full dataset'!$A$4:$IE$190,2007+AM$1-$C1455,FALSE)</f>
        <v>418</v>
      </c>
      <c r="AN1455">
        <f>VLOOKUP($A1455,'Full dataset'!$A$4:$IE$190,2007+AN$1-$C1455,FALSE)</f>
        <v>14878</v>
      </c>
      <c r="AO1455">
        <f>VLOOKUP($A1455,'Full dataset'!$A$4:$IE$190,2007+AO$1-$C1455,FALSE)</f>
        <v>7</v>
      </c>
      <c r="AP1455" t="str">
        <f>VLOOKUP($A1455,'Full dataset'!$A$4:$IE$190,2007+AP$1-$C1455,FALSE)</f>
        <v>.</v>
      </c>
      <c r="AQ1455" t="str">
        <f>VLOOKUP($A1455,'Full dataset'!$A$4:$IE$190,2007+AQ$1-$C1455,FALSE)</f>
        <v>.</v>
      </c>
      <c r="AR1455" t="str">
        <f>VLOOKUP($A1455,'Full dataset'!$A$4:$IE$190,2007+AR$1-$C1455,FALSE)</f>
        <v>.</v>
      </c>
      <c r="AS1455">
        <f>VLOOKUP($A1455,'Full dataset'!$A$4:$IE$190,2007+AS$1-$C1455,FALSE)</f>
        <v>18</v>
      </c>
      <c r="AT1455" t="s">
        <v>726</v>
      </c>
      <c r="AU1455">
        <f>VLOOKUP(A1455,'Full dataset'!$A$4:$II$190,$AU$1,FALSE)</f>
        <v>9999</v>
      </c>
      <c r="AW1455" t="str">
        <f>VLOOKUP(A1455,'Full dataset'!$A$5:$IM$190,247,FALSE)</f>
        <v>.</v>
      </c>
      <c r="AX1455" t="str">
        <f>VLOOKUP(A1455,'Full dataset'!$A$4:$II$190,242,FALSE)</f>
        <v>.</v>
      </c>
      <c r="AY1455" t="str">
        <f>VLOOKUP(A1455,'Full dataset'!$A$5:$IM$190,246,FALSE)</f>
        <v>.</v>
      </c>
      <c r="AZ1455">
        <v>9999</v>
      </c>
      <c r="BA1455">
        <f>MAX(VLOOKUP($A1455,'Full dataset'!$A$4:$IX$190,BA$1,FALSE),AW1455)</f>
        <v>0</v>
      </c>
      <c r="BB1455">
        <f>IF(VLOOKUP($A1455,'Full dataset'!$A$4:$IX$190,BB$1,FALSE)&gt;0,VLOOKUP($A1455,'Full dataset'!$A$4:$IX$190,BB$1,FALSE),AU1455)</f>
        <v>9999</v>
      </c>
      <c r="BC1455">
        <f>MAX(VLOOKUP($A1455,'Full dataset'!$A$4:$IX$190,BC$1,FALSE),AY1455)</f>
        <v>0</v>
      </c>
      <c r="BD1455">
        <f>MAX(VLOOKUP($A1455,'Full dataset'!$A$4:$IX$190,BD$1,FALSE),AX1455)</f>
        <v>0</v>
      </c>
      <c r="BE1455">
        <f t="shared" si="135"/>
        <v>0</v>
      </c>
      <c r="BF1455">
        <f t="shared" si="136"/>
        <v>0</v>
      </c>
      <c r="BG1455">
        <f t="shared" si="137"/>
        <v>0</v>
      </c>
      <c r="BH1455">
        <f t="shared" si="132"/>
        <v>0</v>
      </c>
      <c r="BI1455">
        <f t="shared" si="133"/>
        <v>0</v>
      </c>
      <c r="BO1455">
        <f>IF(BF1455=1,VLOOKUP($A1455,'Full dataset'!$A$4:$IE$190,2007+BO$1-$C1455,FALSE),0)</f>
        <v>0</v>
      </c>
      <c r="BP1455">
        <f>IF(BF1455=1,VLOOKUP($A1455,'Full dataset'!$A$4:$IE$190,2007+BP$1-$C1455,FALSE),0)</f>
        <v>0</v>
      </c>
      <c r="BQ1455">
        <f>IF(BF1455=1,VLOOKUP($A1455,'Full dataset'!$A$4:$IE$190,2007+BQ$1-$C1455,FALSE),0)</f>
        <v>0</v>
      </c>
      <c r="BR1455">
        <f>IF($BG1455=1,VLOOKUP($A1455,'Full dataset'!$A$4:$IE$190,BR$1-2007+$C1455,FALSE),0)</f>
        <v>0</v>
      </c>
      <c r="BS1455">
        <f>IF($BG1455=1,VLOOKUP($A1455,'Full dataset'!$A$4:$IE$190,BS$1-2007+$C1455,FALSE),0)</f>
        <v>0</v>
      </c>
      <c r="BT1455">
        <f>IF($BG1455=1,VLOOKUP($A1455,'Full dataset'!$A$4:$IE$190,BT$1-2007+$C1455,FALSE),0)</f>
        <v>0</v>
      </c>
      <c r="BU1455">
        <f>IF($BG1455=1,VLOOKUP($A1455,'Full dataset'!$A$4:$IE$190,BU$1-2007+$C1455,FALSE),0)</f>
        <v>0</v>
      </c>
      <c r="BV1455">
        <f>IF($BG1455=1,VLOOKUP($A1455,'Full dataset'!$A$4:$IE$190,BV$1-2007+$C1455,FALSE),0)</f>
        <v>0</v>
      </c>
      <c r="BW1455">
        <f>IF($BG1455=1,VLOOKUP($A1455,'Full dataset'!$A$4:$IE$190,BW$1-2007+$C1455,FALSE),0)</f>
        <v>0</v>
      </c>
      <c r="BX1455">
        <f>IF($BG1455=1,VLOOKUP($A1455,'Full dataset'!$A$4:$IE$190,BX$1-2007+$C1455,FALSE),0)</f>
        <v>0</v>
      </c>
    </row>
    <row r="1456" spans="1:76" x14ac:dyDescent="0.25">
      <c r="A1456">
        <v>153</v>
      </c>
      <c r="B1456" t="s">
        <v>196</v>
      </c>
      <c r="C1456">
        <v>2014</v>
      </c>
      <c r="D1456" t="s">
        <v>582</v>
      </c>
      <c r="E1456">
        <f t="shared" si="134"/>
        <v>0</v>
      </c>
      <c r="U1456">
        <v>0</v>
      </c>
      <c r="V1456" t="s">
        <v>726</v>
      </c>
      <c r="W1456" t="s">
        <v>726</v>
      </c>
      <c r="X1456" t="s">
        <v>726</v>
      </c>
      <c r="Y1456">
        <v>0</v>
      </c>
      <c r="Z1456" t="s">
        <v>726</v>
      </c>
      <c r="AA1456" t="s">
        <v>726</v>
      </c>
      <c r="AB1456" t="s">
        <v>726</v>
      </c>
      <c r="AC1456">
        <f>VLOOKUP(A1456,'Full dataset'!$A$4:$IE$190,2033-C1456,FALSE)</f>
        <v>0</v>
      </c>
      <c r="AD1456">
        <f>VLOOKUP(A1456,'Full dataset'!$A$4:$IE$190,2041-C1456,FALSE)</f>
        <v>2061</v>
      </c>
      <c r="AE1456">
        <f>VLOOKUP(A1456,'Full dataset'!$A$4:$IE$190,2050-C1456,FALSE)</f>
        <v>0</v>
      </c>
      <c r="AF1456">
        <v>0</v>
      </c>
      <c r="AG1456" t="str">
        <f>VLOOKUP($A1456,'Full dataset'!$A$4:$IE$190,2007+AG$1-$C1456,FALSE)</f>
        <v>.</v>
      </c>
      <c r="AH1456" t="str">
        <f>VLOOKUP($A1456,'Full dataset'!$A$4:$IE$190,2007+AH$1-$C1456,FALSE)</f>
        <v>.</v>
      </c>
      <c r="AI1456" t="str">
        <f>VLOOKUP($A1456,'Full dataset'!$A$4:$IE$190,2007+AI$1-$C1456,FALSE)</f>
        <v>.</v>
      </c>
      <c r="AJ1456">
        <f>VLOOKUP($A1456,'Full dataset'!$A$4:$IE$190,2007+AJ$1-$C1456,FALSE)</f>
        <v>104</v>
      </c>
      <c r="AK1456" t="str">
        <f>VLOOKUP($A1456,'Full dataset'!$A$4:$IE$190,2007+AK$1-$C1456,FALSE)</f>
        <v>.</v>
      </c>
      <c r="AL1456">
        <f>VLOOKUP($A1456,'Full dataset'!$A$4:$IE$190,2007+AL$1-$C1456,FALSE)</f>
        <v>26.18</v>
      </c>
      <c r="AM1456" t="str">
        <f>VLOOKUP($A1456,'Full dataset'!$A$4:$IE$190,2007+AM$1-$C1456,FALSE)</f>
        <v>.</v>
      </c>
      <c r="AN1456" t="str">
        <f>VLOOKUP($A1456,'Full dataset'!$A$4:$IE$190,2007+AN$1-$C1456,FALSE)</f>
        <v>.</v>
      </c>
      <c r="AO1456" t="str">
        <f>VLOOKUP($A1456,'Full dataset'!$A$4:$IE$190,2007+AO$1-$C1456,FALSE)</f>
        <v>.</v>
      </c>
      <c r="AP1456" t="str">
        <f>VLOOKUP($A1456,'Full dataset'!$A$4:$IE$190,2007+AP$1-$C1456,FALSE)</f>
        <v>.</v>
      </c>
      <c r="AQ1456" t="str">
        <f>VLOOKUP($A1456,'Full dataset'!$A$4:$IE$190,2007+AQ$1-$C1456,FALSE)</f>
        <v>.</v>
      </c>
      <c r="AR1456" t="str">
        <f>VLOOKUP($A1456,'Full dataset'!$A$4:$IE$190,2007+AR$1-$C1456,FALSE)</f>
        <v>.</v>
      </c>
      <c r="AS1456" t="str">
        <f>VLOOKUP($A1456,'Full dataset'!$A$4:$IE$190,2007+AS$1-$C1456,FALSE)</f>
        <v>.</v>
      </c>
      <c r="AT1456" t="s">
        <v>726</v>
      </c>
      <c r="AU1456">
        <f>VLOOKUP(A1456,'Full dataset'!$A$4:$II$190,$AU$1,FALSE)</f>
        <v>9999</v>
      </c>
      <c r="AW1456" t="str">
        <f>VLOOKUP(A1456,'Full dataset'!$A$5:$IM$190,247,FALSE)</f>
        <v>.</v>
      </c>
      <c r="AX1456" t="str">
        <f>VLOOKUP(A1456,'Full dataset'!$A$4:$II$190,242,FALSE)</f>
        <v>.</v>
      </c>
      <c r="AY1456" t="str">
        <f>VLOOKUP(A1456,'Full dataset'!$A$5:$IM$190,246,FALSE)</f>
        <v>.</v>
      </c>
      <c r="AZ1456">
        <v>9999</v>
      </c>
      <c r="BA1456">
        <f>MAX(VLOOKUP($A1456,'Full dataset'!$A$4:$IX$190,BA$1,FALSE),AW1456)</f>
        <v>0</v>
      </c>
      <c r="BB1456">
        <f>IF(VLOOKUP($A1456,'Full dataset'!$A$4:$IX$190,BB$1,FALSE)&gt;0,VLOOKUP($A1456,'Full dataset'!$A$4:$IX$190,BB$1,FALSE),AU1456)</f>
        <v>9999</v>
      </c>
      <c r="BC1456">
        <f>MAX(VLOOKUP($A1456,'Full dataset'!$A$4:$IX$190,BC$1,FALSE),AY1456)</f>
        <v>0</v>
      </c>
      <c r="BD1456">
        <f>MAX(VLOOKUP($A1456,'Full dataset'!$A$4:$IX$190,BD$1,FALSE),AX1456)</f>
        <v>0</v>
      </c>
      <c r="BE1456">
        <f t="shared" si="135"/>
        <v>0</v>
      </c>
      <c r="BF1456">
        <f t="shared" si="136"/>
        <v>0</v>
      </c>
      <c r="BG1456">
        <f t="shared" si="137"/>
        <v>0</v>
      </c>
      <c r="BH1456">
        <f t="shared" si="132"/>
        <v>0</v>
      </c>
      <c r="BI1456">
        <f t="shared" si="133"/>
        <v>0</v>
      </c>
      <c r="BO1456">
        <f>IF(BF1456=1,VLOOKUP($A1456,'Full dataset'!$A$4:$IE$190,2007+BO$1-$C1456,FALSE),0)</f>
        <v>0</v>
      </c>
      <c r="BP1456">
        <f>IF(BF1456=1,VLOOKUP($A1456,'Full dataset'!$A$4:$IE$190,2007+BP$1-$C1456,FALSE),0)</f>
        <v>0</v>
      </c>
      <c r="BQ1456">
        <f>IF(BF1456=1,VLOOKUP($A1456,'Full dataset'!$A$4:$IE$190,2007+BQ$1-$C1456,FALSE),0)</f>
        <v>0</v>
      </c>
      <c r="BR1456">
        <f>IF($BG1456=1,VLOOKUP($A1456,'Full dataset'!$A$4:$IE$190,BR$1-2007+$C1456,FALSE),0)</f>
        <v>0</v>
      </c>
      <c r="BS1456">
        <f>IF($BG1456=1,VLOOKUP($A1456,'Full dataset'!$A$4:$IE$190,BS$1-2007+$C1456,FALSE),0)</f>
        <v>0</v>
      </c>
      <c r="BT1456">
        <f>IF($BG1456=1,VLOOKUP($A1456,'Full dataset'!$A$4:$IE$190,BT$1-2007+$C1456,FALSE),0)</f>
        <v>0</v>
      </c>
      <c r="BU1456">
        <f>IF($BG1456=1,VLOOKUP($A1456,'Full dataset'!$A$4:$IE$190,BU$1-2007+$C1456,FALSE),0)</f>
        <v>0</v>
      </c>
      <c r="BV1456">
        <f>IF($BG1456=1,VLOOKUP($A1456,'Full dataset'!$A$4:$IE$190,BV$1-2007+$C1456,FALSE),0)</f>
        <v>0</v>
      </c>
      <c r="BW1456">
        <f>IF($BG1456=1,VLOOKUP($A1456,'Full dataset'!$A$4:$IE$190,BW$1-2007+$C1456,FALSE),0)</f>
        <v>0</v>
      </c>
      <c r="BX1456">
        <f>IF($BG1456=1,VLOOKUP($A1456,'Full dataset'!$A$4:$IE$190,BX$1-2007+$C1456,FALSE),0)</f>
        <v>0</v>
      </c>
    </row>
    <row r="1457" spans="1:76" x14ac:dyDescent="0.25">
      <c r="A1457">
        <v>154</v>
      </c>
      <c r="B1457" t="s">
        <v>197</v>
      </c>
      <c r="C1457">
        <v>2014</v>
      </c>
      <c r="D1457" t="s">
        <v>582</v>
      </c>
      <c r="E1457">
        <f t="shared" si="134"/>
        <v>0</v>
      </c>
      <c r="U1457">
        <v>0</v>
      </c>
      <c r="V1457" t="s">
        <v>726</v>
      </c>
      <c r="W1457" t="s">
        <v>726</v>
      </c>
      <c r="X1457" t="s">
        <v>726</v>
      </c>
      <c r="Y1457">
        <v>0</v>
      </c>
      <c r="Z1457" t="s">
        <v>726</v>
      </c>
      <c r="AA1457" t="s">
        <v>726</v>
      </c>
      <c r="AB1457" t="s">
        <v>726</v>
      </c>
      <c r="AC1457">
        <f>VLOOKUP(A1457,'Full dataset'!$A$4:$IE$190,2033-C1457,FALSE)</f>
        <v>0</v>
      </c>
      <c r="AD1457">
        <f>VLOOKUP(A1457,'Full dataset'!$A$4:$IE$190,2041-C1457,FALSE)</f>
        <v>1407</v>
      </c>
      <c r="AE1457">
        <f>VLOOKUP(A1457,'Full dataset'!$A$4:$IE$190,2050-C1457,FALSE)</f>
        <v>0</v>
      </c>
      <c r="AF1457">
        <v>0</v>
      </c>
      <c r="AG1457" t="str">
        <f>VLOOKUP($A1457,'Full dataset'!$A$4:$IE$190,2007+AG$1-$C1457,FALSE)</f>
        <v>.</v>
      </c>
      <c r="AH1457" t="str">
        <f>VLOOKUP($A1457,'Full dataset'!$A$4:$IE$190,2007+AH$1-$C1457,FALSE)</f>
        <v>.</v>
      </c>
      <c r="AI1457" t="str">
        <f>VLOOKUP($A1457,'Full dataset'!$A$4:$IE$190,2007+AI$1-$C1457,FALSE)</f>
        <v>.</v>
      </c>
      <c r="AJ1457">
        <f>VLOOKUP($A1457,'Full dataset'!$A$4:$IE$190,2007+AJ$1-$C1457,FALSE)</f>
        <v>78</v>
      </c>
      <c r="AK1457" t="str">
        <f>VLOOKUP($A1457,'Full dataset'!$A$4:$IE$190,2007+AK$1-$C1457,FALSE)</f>
        <v>.</v>
      </c>
      <c r="AL1457" t="str">
        <f>VLOOKUP($A1457,'Full dataset'!$A$4:$IE$190,2007+AL$1-$C1457,FALSE)</f>
        <v>.</v>
      </c>
      <c r="AM1457" t="str">
        <f>VLOOKUP($A1457,'Full dataset'!$A$4:$IE$190,2007+AM$1-$C1457,FALSE)</f>
        <v>.</v>
      </c>
      <c r="AN1457" t="str">
        <f>VLOOKUP($A1457,'Full dataset'!$A$4:$IE$190,2007+AN$1-$C1457,FALSE)</f>
        <v>.</v>
      </c>
      <c r="AO1457" t="str">
        <f>VLOOKUP($A1457,'Full dataset'!$A$4:$IE$190,2007+AO$1-$C1457,FALSE)</f>
        <v>.</v>
      </c>
      <c r="AP1457" t="str">
        <f>VLOOKUP($A1457,'Full dataset'!$A$4:$IE$190,2007+AP$1-$C1457,FALSE)</f>
        <v>.</v>
      </c>
      <c r="AQ1457" t="str">
        <f>VLOOKUP($A1457,'Full dataset'!$A$4:$IE$190,2007+AQ$1-$C1457,FALSE)</f>
        <v>.</v>
      </c>
      <c r="AR1457" t="str">
        <f>VLOOKUP($A1457,'Full dataset'!$A$4:$IE$190,2007+AR$1-$C1457,FALSE)</f>
        <v>.</v>
      </c>
      <c r="AS1457" t="str">
        <f>VLOOKUP($A1457,'Full dataset'!$A$4:$IE$190,2007+AS$1-$C1457,FALSE)</f>
        <v>.</v>
      </c>
      <c r="AT1457" t="s">
        <v>726</v>
      </c>
      <c r="AU1457">
        <f>VLOOKUP(A1457,'Full dataset'!$A$4:$II$190,$AU$1,FALSE)</f>
        <v>9999</v>
      </c>
      <c r="AW1457" t="str">
        <f>VLOOKUP(A1457,'Full dataset'!$A$5:$IM$190,247,FALSE)</f>
        <v>.</v>
      </c>
      <c r="AX1457" t="str">
        <f>VLOOKUP(A1457,'Full dataset'!$A$4:$II$190,242,FALSE)</f>
        <v>.</v>
      </c>
      <c r="AY1457" t="str">
        <f>VLOOKUP(A1457,'Full dataset'!$A$5:$IM$190,246,FALSE)</f>
        <v>.</v>
      </c>
      <c r="AZ1457">
        <v>9999</v>
      </c>
      <c r="BA1457">
        <f>MAX(VLOOKUP($A1457,'Full dataset'!$A$4:$IX$190,BA$1,FALSE),AW1457)</f>
        <v>0</v>
      </c>
      <c r="BB1457">
        <f>IF(VLOOKUP($A1457,'Full dataset'!$A$4:$IX$190,BB$1,FALSE)&gt;0,VLOOKUP($A1457,'Full dataset'!$A$4:$IX$190,BB$1,FALSE),AU1457)</f>
        <v>9999</v>
      </c>
      <c r="BC1457">
        <f>MAX(VLOOKUP($A1457,'Full dataset'!$A$4:$IX$190,BC$1,FALSE),AY1457)</f>
        <v>0</v>
      </c>
      <c r="BD1457">
        <f>MAX(VLOOKUP($A1457,'Full dataset'!$A$4:$IX$190,BD$1,FALSE),AX1457)</f>
        <v>0</v>
      </c>
      <c r="BE1457">
        <f t="shared" si="135"/>
        <v>0</v>
      </c>
      <c r="BF1457">
        <f t="shared" si="136"/>
        <v>0</v>
      </c>
      <c r="BG1457">
        <f t="shared" si="137"/>
        <v>0</v>
      </c>
      <c r="BH1457">
        <f t="shared" si="132"/>
        <v>0</v>
      </c>
      <c r="BI1457">
        <f t="shared" si="133"/>
        <v>0</v>
      </c>
      <c r="BO1457">
        <f>IF(BF1457=1,VLOOKUP($A1457,'Full dataset'!$A$4:$IE$190,2007+BO$1-$C1457,FALSE),0)</f>
        <v>0</v>
      </c>
      <c r="BP1457">
        <f>IF(BF1457=1,VLOOKUP($A1457,'Full dataset'!$A$4:$IE$190,2007+BP$1-$C1457,FALSE),0)</f>
        <v>0</v>
      </c>
      <c r="BQ1457">
        <f>IF(BF1457=1,VLOOKUP($A1457,'Full dataset'!$A$4:$IE$190,2007+BQ$1-$C1457,FALSE),0)</f>
        <v>0</v>
      </c>
      <c r="BR1457">
        <f>IF($BG1457=1,VLOOKUP($A1457,'Full dataset'!$A$4:$IE$190,BR$1-2007+$C1457,FALSE),0)</f>
        <v>0</v>
      </c>
      <c r="BS1457">
        <f>IF($BG1457=1,VLOOKUP($A1457,'Full dataset'!$A$4:$IE$190,BS$1-2007+$C1457,FALSE),0)</f>
        <v>0</v>
      </c>
      <c r="BT1457">
        <f>IF($BG1457=1,VLOOKUP($A1457,'Full dataset'!$A$4:$IE$190,BT$1-2007+$C1457,FALSE),0)</f>
        <v>0</v>
      </c>
      <c r="BU1457">
        <f>IF($BG1457=1,VLOOKUP($A1457,'Full dataset'!$A$4:$IE$190,BU$1-2007+$C1457,FALSE),0)</f>
        <v>0</v>
      </c>
      <c r="BV1457">
        <f>IF($BG1457=1,VLOOKUP($A1457,'Full dataset'!$A$4:$IE$190,BV$1-2007+$C1457,FALSE),0)</f>
        <v>0</v>
      </c>
      <c r="BW1457">
        <f>IF($BG1457=1,VLOOKUP($A1457,'Full dataset'!$A$4:$IE$190,BW$1-2007+$C1457,FALSE),0)</f>
        <v>0</v>
      </c>
      <c r="BX1457">
        <f>IF($BG1457=1,VLOOKUP($A1457,'Full dataset'!$A$4:$IE$190,BX$1-2007+$C1457,FALSE),0)</f>
        <v>0</v>
      </c>
    </row>
    <row r="1458" spans="1:76" x14ac:dyDescent="0.25">
      <c r="A1458">
        <v>155</v>
      </c>
      <c r="B1458" t="s">
        <v>198</v>
      </c>
      <c r="C1458">
        <v>2014</v>
      </c>
      <c r="D1458" t="s">
        <v>582</v>
      </c>
      <c r="E1458">
        <f t="shared" si="134"/>
        <v>0</v>
      </c>
      <c r="U1458">
        <v>0</v>
      </c>
      <c r="V1458" t="s">
        <v>726</v>
      </c>
      <c r="W1458" t="s">
        <v>726</v>
      </c>
      <c r="X1458" t="s">
        <v>726</v>
      </c>
      <c r="Y1458">
        <v>0</v>
      </c>
      <c r="Z1458" t="s">
        <v>726</v>
      </c>
      <c r="AA1458" t="s">
        <v>726</v>
      </c>
      <c r="AB1458" t="s">
        <v>726</v>
      </c>
      <c r="AC1458">
        <f>VLOOKUP(A1458,'Full dataset'!$A$4:$IE$190,2033-C1458,FALSE)</f>
        <v>0</v>
      </c>
      <c r="AD1458">
        <f>VLOOKUP(A1458,'Full dataset'!$A$4:$IE$190,2041-C1458,FALSE)</f>
        <v>1895</v>
      </c>
      <c r="AE1458">
        <f>VLOOKUP(A1458,'Full dataset'!$A$4:$IE$190,2050-C1458,FALSE)</f>
        <v>0</v>
      </c>
      <c r="AF1458">
        <v>0</v>
      </c>
      <c r="AG1458" t="str">
        <f>VLOOKUP($A1458,'Full dataset'!$A$4:$IE$190,2007+AG$1-$C1458,FALSE)</f>
        <v>.</v>
      </c>
      <c r="AH1458" t="str">
        <f>VLOOKUP($A1458,'Full dataset'!$A$4:$IE$190,2007+AH$1-$C1458,FALSE)</f>
        <v>.</v>
      </c>
      <c r="AI1458" t="str">
        <f>VLOOKUP($A1458,'Full dataset'!$A$4:$IE$190,2007+AI$1-$C1458,FALSE)</f>
        <v>.</v>
      </c>
      <c r="AJ1458">
        <f>VLOOKUP($A1458,'Full dataset'!$A$4:$IE$190,2007+AJ$1-$C1458,FALSE)</f>
        <v>179</v>
      </c>
      <c r="AK1458" t="str">
        <f>VLOOKUP($A1458,'Full dataset'!$A$4:$IE$190,2007+AK$1-$C1458,FALSE)</f>
        <v>.</v>
      </c>
      <c r="AL1458">
        <f>VLOOKUP($A1458,'Full dataset'!$A$4:$IE$190,2007+AL$1-$C1458,FALSE)</f>
        <v>68.849999999999994</v>
      </c>
      <c r="AM1458">
        <f>VLOOKUP($A1458,'Full dataset'!$A$4:$IE$190,2007+AM$1-$C1458,FALSE)</f>
        <v>230</v>
      </c>
      <c r="AN1458">
        <f>VLOOKUP($A1458,'Full dataset'!$A$4:$IE$190,2007+AN$1-$C1458,FALSE)</f>
        <v>30039</v>
      </c>
      <c r="AO1458">
        <f>VLOOKUP($A1458,'Full dataset'!$A$4:$IE$190,2007+AO$1-$C1458,FALSE)</f>
        <v>5</v>
      </c>
      <c r="AP1458" t="str">
        <f>VLOOKUP($A1458,'Full dataset'!$A$4:$IE$190,2007+AP$1-$C1458,FALSE)</f>
        <v>.</v>
      </c>
      <c r="AQ1458" t="str">
        <f>VLOOKUP($A1458,'Full dataset'!$A$4:$IE$190,2007+AQ$1-$C1458,FALSE)</f>
        <v>.</v>
      </c>
      <c r="AR1458" t="str">
        <f>VLOOKUP($A1458,'Full dataset'!$A$4:$IE$190,2007+AR$1-$C1458,FALSE)</f>
        <v>.</v>
      </c>
      <c r="AS1458">
        <f>VLOOKUP($A1458,'Full dataset'!$A$4:$IE$190,2007+AS$1-$C1458,FALSE)</f>
        <v>46</v>
      </c>
      <c r="AT1458" t="s">
        <v>726</v>
      </c>
      <c r="AU1458">
        <f>VLOOKUP(A1458,'Full dataset'!$A$4:$II$190,$AU$1,FALSE)</f>
        <v>9999</v>
      </c>
      <c r="AW1458" t="str">
        <f>VLOOKUP(A1458,'Full dataset'!$A$5:$IM$190,247,FALSE)</f>
        <v>.</v>
      </c>
      <c r="AX1458" t="str">
        <f>VLOOKUP(A1458,'Full dataset'!$A$4:$II$190,242,FALSE)</f>
        <v>.</v>
      </c>
      <c r="AY1458" t="str">
        <f>VLOOKUP(A1458,'Full dataset'!$A$5:$IM$190,246,FALSE)</f>
        <v>.</v>
      </c>
      <c r="AZ1458">
        <v>9999</v>
      </c>
      <c r="BA1458">
        <f>MAX(VLOOKUP($A1458,'Full dataset'!$A$4:$IX$190,BA$1,FALSE),AW1458)</f>
        <v>0</v>
      </c>
      <c r="BB1458">
        <f>IF(VLOOKUP($A1458,'Full dataset'!$A$4:$IX$190,BB$1,FALSE)&gt;0,VLOOKUP($A1458,'Full dataset'!$A$4:$IX$190,BB$1,FALSE),AU1458)</f>
        <v>9999</v>
      </c>
      <c r="BC1458">
        <f>MAX(VLOOKUP($A1458,'Full dataset'!$A$4:$IX$190,BC$1,FALSE),AY1458)</f>
        <v>0</v>
      </c>
      <c r="BD1458">
        <f>MAX(VLOOKUP($A1458,'Full dataset'!$A$4:$IX$190,BD$1,FALSE),AX1458)</f>
        <v>0</v>
      </c>
      <c r="BE1458">
        <f t="shared" si="135"/>
        <v>0</v>
      </c>
      <c r="BF1458">
        <f t="shared" si="136"/>
        <v>0</v>
      </c>
      <c r="BG1458">
        <f t="shared" si="137"/>
        <v>0</v>
      </c>
      <c r="BH1458">
        <f t="shared" si="132"/>
        <v>0</v>
      </c>
      <c r="BI1458">
        <f t="shared" si="133"/>
        <v>0</v>
      </c>
      <c r="BO1458">
        <f>IF(BF1458=1,VLOOKUP($A1458,'Full dataset'!$A$4:$IE$190,2007+BO$1-$C1458,FALSE),0)</f>
        <v>0</v>
      </c>
      <c r="BP1458">
        <f>IF(BF1458=1,VLOOKUP($A1458,'Full dataset'!$A$4:$IE$190,2007+BP$1-$C1458,FALSE),0)</f>
        <v>0</v>
      </c>
      <c r="BQ1458">
        <f>IF(BF1458=1,VLOOKUP($A1458,'Full dataset'!$A$4:$IE$190,2007+BQ$1-$C1458,FALSE),0)</f>
        <v>0</v>
      </c>
      <c r="BR1458">
        <f>IF($BG1458=1,VLOOKUP($A1458,'Full dataset'!$A$4:$IE$190,BR$1-2007+$C1458,FALSE),0)</f>
        <v>0</v>
      </c>
      <c r="BS1458">
        <f>IF($BG1458=1,VLOOKUP($A1458,'Full dataset'!$A$4:$IE$190,BS$1-2007+$C1458,FALSE),0)</f>
        <v>0</v>
      </c>
      <c r="BT1458">
        <f>IF($BG1458=1,VLOOKUP($A1458,'Full dataset'!$A$4:$IE$190,BT$1-2007+$C1458,FALSE),0)</f>
        <v>0</v>
      </c>
      <c r="BU1458">
        <f>IF($BG1458=1,VLOOKUP($A1458,'Full dataset'!$A$4:$IE$190,BU$1-2007+$C1458,FALSE),0)</f>
        <v>0</v>
      </c>
      <c r="BV1458">
        <f>IF($BG1458=1,VLOOKUP($A1458,'Full dataset'!$A$4:$IE$190,BV$1-2007+$C1458,FALSE),0)</f>
        <v>0</v>
      </c>
      <c r="BW1458">
        <f>IF($BG1458=1,VLOOKUP($A1458,'Full dataset'!$A$4:$IE$190,BW$1-2007+$C1458,FALSE),0)</f>
        <v>0</v>
      </c>
      <c r="BX1458">
        <f>IF($BG1458=1,VLOOKUP($A1458,'Full dataset'!$A$4:$IE$190,BX$1-2007+$C1458,FALSE),0)</f>
        <v>0</v>
      </c>
    </row>
    <row r="1459" spans="1:76" x14ac:dyDescent="0.25">
      <c r="A1459">
        <v>156</v>
      </c>
      <c r="B1459" t="s">
        <v>199</v>
      </c>
      <c r="C1459">
        <v>2014</v>
      </c>
      <c r="D1459" t="s">
        <v>582</v>
      </c>
      <c r="E1459">
        <f t="shared" si="134"/>
        <v>0</v>
      </c>
      <c r="S1459">
        <v>6311</v>
      </c>
      <c r="T1459">
        <v>524113</v>
      </c>
      <c r="U1459">
        <v>0</v>
      </c>
      <c r="V1459" t="s">
        <v>726</v>
      </c>
      <c r="W1459" t="s">
        <v>726</v>
      </c>
      <c r="X1459" t="s">
        <v>726</v>
      </c>
      <c r="Y1459">
        <v>0</v>
      </c>
      <c r="Z1459" t="s">
        <v>726</v>
      </c>
      <c r="AA1459" t="s">
        <v>726</v>
      </c>
      <c r="AB1459" t="s">
        <v>726</v>
      </c>
      <c r="AC1459">
        <f>VLOOKUP(A1459,'Full dataset'!$A$4:$IE$190,2033-C1459,FALSE)</f>
        <v>0</v>
      </c>
      <c r="AD1459">
        <f>VLOOKUP(A1459,'Full dataset'!$A$4:$IE$190,2041-C1459,FALSE)</f>
        <v>33672</v>
      </c>
      <c r="AE1459">
        <f>VLOOKUP(A1459,'Full dataset'!$A$4:$IE$190,2050-C1459,FALSE)</f>
        <v>0</v>
      </c>
      <c r="AF1459">
        <v>0</v>
      </c>
      <c r="AG1459" t="str">
        <f>VLOOKUP($A1459,'Full dataset'!$A$4:$IE$190,2007+AG$1-$C1459,FALSE)</f>
        <v>.</v>
      </c>
      <c r="AH1459" t="str">
        <f>VLOOKUP($A1459,'Full dataset'!$A$4:$IE$190,2007+AH$1-$C1459,FALSE)</f>
        <v>.</v>
      </c>
      <c r="AI1459">
        <f>VLOOKUP($A1459,'Full dataset'!$A$4:$IE$190,2007+AI$1-$C1459,FALSE)</f>
        <v>36300</v>
      </c>
      <c r="AJ1459">
        <f>VLOOKUP($A1459,'Full dataset'!$A$4:$IE$190,2007+AJ$1-$C1459,FALSE)</f>
        <v>455</v>
      </c>
      <c r="AK1459" t="str">
        <f>VLOOKUP($A1459,'Full dataset'!$A$4:$IE$190,2007+AK$1-$C1459,FALSE)</f>
        <v>.</v>
      </c>
      <c r="AL1459">
        <f>VLOOKUP($A1459,'Full dataset'!$A$4:$IE$190,2007+AL$1-$C1459,FALSE)</f>
        <v>79.56</v>
      </c>
      <c r="AM1459">
        <f>VLOOKUP($A1459,'Full dataset'!$A$4:$IE$190,2007+AM$1-$C1459,FALSE)</f>
        <v>436</v>
      </c>
      <c r="AN1459">
        <f>VLOOKUP($A1459,'Full dataset'!$A$4:$IE$190,2007+AN$1-$C1459,FALSE)</f>
        <v>131500</v>
      </c>
      <c r="AO1459">
        <f>VLOOKUP($A1459,'Full dataset'!$A$4:$IE$190,2007+AO$1-$C1459,FALSE)</f>
        <v>4</v>
      </c>
      <c r="AP1459" t="str">
        <f>VLOOKUP($A1459,'Full dataset'!$A$4:$IE$190,2007+AP$1-$C1459,FALSE)</f>
        <v>.</v>
      </c>
      <c r="AQ1459" t="str">
        <f>VLOOKUP($A1459,'Full dataset'!$A$4:$IE$190,2007+AQ$1-$C1459,FALSE)</f>
        <v>.</v>
      </c>
      <c r="AR1459" t="str">
        <f>VLOOKUP($A1459,'Full dataset'!$A$4:$IE$190,2007+AR$1-$C1459,FALSE)</f>
        <v>.</v>
      </c>
      <c r="AS1459">
        <f>VLOOKUP($A1459,'Full dataset'!$A$4:$IE$190,2007+AS$1-$C1459,FALSE)</f>
        <v>17</v>
      </c>
      <c r="AT1459" t="s">
        <v>726</v>
      </c>
      <c r="AU1459">
        <f>VLOOKUP(A1459,'Full dataset'!$A$4:$II$190,$AU$1,FALSE)</f>
        <v>9999</v>
      </c>
      <c r="AW1459" t="str">
        <f>VLOOKUP(A1459,'Full dataset'!$A$5:$IM$190,247,FALSE)</f>
        <v>.</v>
      </c>
      <c r="AX1459" t="str">
        <f>VLOOKUP(A1459,'Full dataset'!$A$4:$II$190,242,FALSE)</f>
        <v>.</v>
      </c>
      <c r="AY1459" t="str">
        <f>VLOOKUP(A1459,'Full dataset'!$A$5:$IM$190,246,FALSE)</f>
        <v>.</v>
      </c>
      <c r="AZ1459">
        <v>9999</v>
      </c>
      <c r="BA1459">
        <f>MAX(VLOOKUP($A1459,'Full dataset'!$A$4:$IX$190,BA$1,FALSE),AW1459)</f>
        <v>0</v>
      </c>
      <c r="BB1459">
        <f>IF(VLOOKUP($A1459,'Full dataset'!$A$4:$IX$190,BB$1,FALSE)&gt;0,VLOOKUP($A1459,'Full dataset'!$A$4:$IX$190,BB$1,FALSE),AU1459)</f>
        <v>9999</v>
      </c>
      <c r="BC1459">
        <f>MAX(VLOOKUP($A1459,'Full dataset'!$A$4:$IX$190,BC$1,FALSE),AY1459)</f>
        <v>0</v>
      </c>
      <c r="BD1459">
        <f>MAX(VLOOKUP($A1459,'Full dataset'!$A$4:$IX$190,BD$1,FALSE),AX1459)</f>
        <v>0</v>
      </c>
      <c r="BE1459">
        <f t="shared" si="135"/>
        <v>0</v>
      </c>
      <c r="BF1459">
        <f t="shared" si="136"/>
        <v>0</v>
      </c>
      <c r="BG1459">
        <f t="shared" si="137"/>
        <v>0</v>
      </c>
      <c r="BH1459">
        <f t="shared" si="132"/>
        <v>0</v>
      </c>
      <c r="BI1459">
        <f t="shared" si="133"/>
        <v>0</v>
      </c>
      <c r="BO1459">
        <f>IF(BF1459=1,VLOOKUP($A1459,'Full dataset'!$A$4:$IE$190,2007+BO$1-$C1459,FALSE),0)</f>
        <v>0</v>
      </c>
      <c r="BP1459">
        <f>IF(BF1459=1,VLOOKUP($A1459,'Full dataset'!$A$4:$IE$190,2007+BP$1-$C1459,FALSE),0)</f>
        <v>0</v>
      </c>
      <c r="BQ1459">
        <f>IF(BF1459=1,VLOOKUP($A1459,'Full dataset'!$A$4:$IE$190,2007+BQ$1-$C1459,FALSE),0)</f>
        <v>0</v>
      </c>
      <c r="BR1459">
        <f>IF($BG1459=1,VLOOKUP($A1459,'Full dataset'!$A$4:$IE$190,BR$1-2007+$C1459,FALSE),0)</f>
        <v>0</v>
      </c>
      <c r="BS1459">
        <f>IF($BG1459=1,VLOOKUP($A1459,'Full dataset'!$A$4:$IE$190,BS$1-2007+$C1459,FALSE),0)</f>
        <v>0</v>
      </c>
      <c r="BT1459">
        <f>IF($BG1459=1,VLOOKUP($A1459,'Full dataset'!$A$4:$IE$190,BT$1-2007+$C1459,FALSE),0)</f>
        <v>0</v>
      </c>
      <c r="BU1459">
        <f>IF($BG1459=1,VLOOKUP($A1459,'Full dataset'!$A$4:$IE$190,BU$1-2007+$C1459,FALSE),0)</f>
        <v>0</v>
      </c>
      <c r="BV1459">
        <f>IF($BG1459=1,VLOOKUP($A1459,'Full dataset'!$A$4:$IE$190,BV$1-2007+$C1459,FALSE),0)</f>
        <v>0</v>
      </c>
      <c r="BW1459">
        <f>IF($BG1459=1,VLOOKUP($A1459,'Full dataset'!$A$4:$IE$190,BW$1-2007+$C1459,FALSE),0)</f>
        <v>0</v>
      </c>
      <c r="BX1459">
        <f>IF($BG1459=1,VLOOKUP($A1459,'Full dataset'!$A$4:$IE$190,BX$1-2007+$C1459,FALSE),0)</f>
        <v>0</v>
      </c>
    </row>
    <row r="1460" spans="1:76" x14ac:dyDescent="0.25">
      <c r="A1460">
        <v>157</v>
      </c>
      <c r="B1460" t="s">
        <v>588</v>
      </c>
      <c r="C1460">
        <v>2014</v>
      </c>
      <c r="D1460" t="s">
        <v>591</v>
      </c>
      <c r="E1460">
        <f t="shared" si="134"/>
        <v>1</v>
      </c>
      <c r="S1460">
        <v>7372</v>
      </c>
      <c r="T1460">
        <v>511210</v>
      </c>
      <c r="U1460">
        <v>0</v>
      </c>
      <c r="V1460" t="s">
        <v>726</v>
      </c>
      <c r="W1460" t="s">
        <v>726</v>
      </c>
      <c r="X1460" t="s">
        <v>726</v>
      </c>
      <c r="Y1460">
        <v>0</v>
      </c>
      <c r="Z1460" t="s">
        <v>726</v>
      </c>
      <c r="AA1460" t="s">
        <v>726</v>
      </c>
      <c r="AB1460" t="s">
        <v>726</v>
      </c>
      <c r="AC1460">
        <f>VLOOKUP(A1460,'Full dataset'!$A$4:$IE$190,2033-C1460,FALSE)</f>
        <v>0</v>
      </c>
      <c r="AD1460">
        <f>VLOOKUP(A1460,'Full dataset'!$A$4:$IE$190,2041-C1460,FALSE)</f>
        <v>4453</v>
      </c>
      <c r="AE1460">
        <f>VLOOKUP(A1460,'Full dataset'!$A$4:$IE$190,2050-C1460,FALSE)</f>
        <v>0</v>
      </c>
      <c r="AF1460">
        <v>0</v>
      </c>
      <c r="AG1460">
        <f>VLOOKUP($A1460,'Full dataset'!$A$4:$IE$190,2007+AG$1-$C1460,FALSE)</f>
        <v>835</v>
      </c>
      <c r="AH1460">
        <f>VLOOKUP($A1460,'Full dataset'!$A$4:$IE$190,2007+AH$1-$C1460,FALSE)</f>
        <v>14746</v>
      </c>
      <c r="AI1460">
        <f>VLOOKUP($A1460,'Full dataset'!$A$4:$IE$190,2007+AI$1-$C1460,FALSE)</f>
        <v>4408</v>
      </c>
      <c r="AJ1460">
        <f>VLOOKUP($A1460,'Full dataset'!$A$4:$IE$190,2007+AJ$1-$C1460,FALSE)</f>
        <v>114</v>
      </c>
      <c r="AK1460" t="str">
        <f>VLOOKUP($A1460,'Full dataset'!$A$4:$IE$190,2007+AK$1-$C1460,FALSE)</f>
        <v>.</v>
      </c>
      <c r="AL1460" t="str">
        <f>VLOOKUP($A1460,'Full dataset'!$A$4:$IE$190,2007+AL$1-$C1460,FALSE)</f>
        <v>.</v>
      </c>
      <c r="AM1460">
        <f>VLOOKUP($A1460,'Full dataset'!$A$4:$IE$190,2007+AM$1-$C1460,FALSE)</f>
        <v>217</v>
      </c>
      <c r="AN1460">
        <f>VLOOKUP($A1460,'Full dataset'!$A$4:$IE$190,2007+AN$1-$C1460,FALSE)</f>
        <v>95681</v>
      </c>
      <c r="AO1460">
        <f>VLOOKUP($A1460,'Full dataset'!$A$4:$IE$190,2007+AO$1-$C1460,FALSE)</f>
        <v>8</v>
      </c>
      <c r="AP1460" t="str">
        <f>VLOOKUP($A1460,'Full dataset'!$A$4:$IE$190,2007+AP$1-$C1460,FALSE)</f>
        <v>.</v>
      </c>
      <c r="AQ1460" t="str">
        <f>VLOOKUP($A1460,'Full dataset'!$A$4:$IE$190,2007+AQ$1-$C1460,FALSE)</f>
        <v>.</v>
      </c>
      <c r="AR1460" t="str">
        <f>VLOOKUP($A1460,'Full dataset'!$A$4:$IE$190,2007+AR$1-$C1460,FALSE)</f>
        <v>.</v>
      </c>
      <c r="AS1460">
        <f>VLOOKUP($A1460,'Full dataset'!$A$4:$IE$190,2007+AS$1-$C1460,FALSE)</f>
        <v>99</v>
      </c>
      <c r="AT1460" t="s">
        <v>726</v>
      </c>
      <c r="AU1460">
        <f>VLOOKUP(A1460,'Full dataset'!$A$4:$II$190,$AU$1,FALSE)</f>
        <v>9999</v>
      </c>
      <c r="AW1460" t="str">
        <f>VLOOKUP(A1460,'Full dataset'!$A$5:$IM$190,247,FALSE)</f>
        <v>.</v>
      </c>
      <c r="AX1460" t="str">
        <f>VLOOKUP(A1460,'Full dataset'!$A$4:$II$190,242,FALSE)</f>
        <v>.</v>
      </c>
      <c r="AY1460" t="str">
        <f>VLOOKUP(A1460,'Full dataset'!$A$5:$IM$190,246,FALSE)</f>
        <v>.</v>
      </c>
      <c r="AZ1460">
        <v>9999</v>
      </c>
      <c r="BA1460">
        <f>MAX(VLOOKUP($A1460,'Full dataset'!$A$4:$IX$190,BA$1,FALSE),AW1460)</f>
        <v>0</v>
      </c>
      <c r="BB1460">
        <f>IF(VLOOKUP($A1460,'Full dataset'!$A$4:$IX$190,BB$1,FALSE)&gt;0,VLOOKUP($A1460,'Full dataset'!$A$4:$IX$190,BB$1,FALSE),AU1460)</f>
        <v>9999</v>
      </c>
      <c r="BC1460">
        <f>MAX(VLOOKUP($A1460,'Full dataset'!$A$4:$IX$190,BC$1,FALSE),AY1460)</f>
        <v>0</v>
      </c>
      <c r="BD1460">
        <f>MAX(VLOOKUP($A1460,'Full dataset'!$A$4:$IX$190,BD$1,FALSE),AX1460)</f>
        <v>0</v>
      </c>
      <c r="BE1460">
        <f t="shared" si="135"/>
        <v>0</v>
      </c>
      <c r="BF1460">
        <f t="shared" si="136"/>
        <v>0</v>
      </c>
      <c r="BG1460">
        <f t="shared" si="137"/>
        <v>0</v>
      </c>
      <c r="BH1460">
        <f t="shared" si="132"/>
        <v>0</v>
      </c>
      <c r="BI1460">
        <f t="shared" si="133"/>
        <v>0</v>
      </c>
      <c r="BO1460">
        <f>IF(BF1460=1,VLOOKUP($A1460,'Full dataset'!$A$4:$IE$190,2007+BO$1-$C1460,FALSE),0)</f>
        <v>0</v>
      </c>
      <c r="BP1460">
        <f>IF(BF1460=1,VLOOKUP($A1460,'Full dataset'!$A$4:$IE$190,2007+BP$1-$C1460,FALSE),0)</f>
        <v>0</v>
      </c>
      <c r="BQ1460">
        <f>IF(BF1460=1,VLOOKUP($A1460,'Full dataset'!$A$4:$IE$190,2007+BQ$1-$C1460,FALSE),0)</f>
        <v>0</v>
      </c>
      <c r="BR1460">
        <f>IF($BG1460=1,VLOOKUP($A1460,'Full dataset'!$A$4:$IE$190,BR$1-2007+$C1460,FALSE),0)</f>
        <v>0</v>
      </c>
      <c r="BS1460">
        <f>IF($BG1460=1,VLOOKUP($A1460,'Full dataset'!$A$4:$IE$190,BS$1-2007+$C1460,FALSE),0)</f>
        <v>0</v>
      </c>
      <c r="BT1460">
        <f>IF($BG1460=1,VLOOKUP($A1460,'Full dataset'!$A$4:$IE$190,BT$1-2007+$C1460,FALSE),0)</f>
        <v>0</v>
      </c>
      <c r="BU1460">
        <f>IF($BG1460=1,VLOOKUP($A1460,'Full dataset'!$A$4:$IE$190,BU$1-2007+$C1460,FALSE),0)</f>
        <v>0</v>
      </c>
      <c r="BV1460">
        <f>IF($BG1460=1,VLOOKUP($A1460,'Full dataset'!$A$4:$IE$190,BV$1-2007+$C1460,FALSE),0)</f>
        <v>0</v>
      </c>
      <c r="BW1460">
        <f>IF($BG1460=1,VLOOKUP($A1460,'Full dataset'!$A$4:$IE$190,BW$1-2007+$C1460,FALSE),0)</f>
        <v>0</v>
      </c>
      <c r="BX1460">
        <f>IF($BG1460=1,VLOOKUP($A1460,'Full dataset'!$A$4:$IE$190,BX$1-2007+$C1460,FALSE),0)</f>
        <v>0</v>
      </c>
    </row>
    <row r="1461" spans="1:76" x14ac:dyDescent="0.25">
      <c r="A1461">
        <v>158</v>
      </c>
      <c r="B1461" t="s">
        <v>200</v>
      </c>
      <c r="C1461">
        <v>2014</v>
      </c>
      <c r="D1461" t="s">
        <v>591</v>
      </c>
      <c r="E1461">
        <f t="shared" si="134"/>
        <v>1</v>
      </c>
      <c r="S1461">
        <v>2834</v>
      </c>
      <c r="T1461">
        <v>325412</v>
      </c>
      <c r="U1461">
        <v>0</v>
      </c>
      <c r="V1461" t="s">
        <v>726</v>
      </c>
      <c r="W1461" t="s">
        <v>726</v>
      </c>
      <c r="X1461" t="s">
        <v>726</v>
      </c>
      <c r="Y1461">
        <v>0</v>
      </c>
      <c r="Z1461" t="s">
        <v>726</v>
      </c>
      <c r="AA1461" t="s">
        <v>726</v>
      </c>
      <c r="AB1461" t="s">
        <v>726</v>
      </c>
      <c r="AC1461">
        <f>VLOOKUP(A1461,'Full dataset'!$A$4:$IE$190,2033-C1461,FALSE)</f>
        <v>0</v>
      </c>
      <c r="AD1461">
        <f>VLOOKUP(A1461,'Full dataset'!$A$4:$IE$190,2041-C1461,FALSE)</f>
        <v>3000</v>
      </c>
      <c r="AE1461">
        <f>VLOOKUP(A1461,'Full dataset'!$A$4:$IE$190,2050-C1461,FALSE)</f>
        <v>0</v>
      </c>
      <c r="AF1461">
        <v>0</v>
      </c>
      <c r="AG1461">
        <f>VLOOKUP($A1461,'Full dataset'!$A$4:$IE$190,2007+AG$1-$C1461,FALSE)</f>
        <v>348.07400000000001</v>
      </c>
      <c r="AH1461">
        <f>VLOOKUP($A1461,'Full dataset'!$A$4:$IE$190,2007+AH$1-$C1461,FALSE)</f>
        <v>3871.8270000000002</v>
      </c>
      <c r="AI1461">
        <f>VLOOKUP($A1461,'Full dataset'!$A$4:$IE$190,2007+AI$1-$C1461,FALSE)</f>
        <v>2819.5569999999998</v>
      </c>
      <c r="AJ1461">
        <f>VLOOKUP($A1461,'Full dataset'!$A$4:$IE$190,2007+AJ$1-$C1461,FALSE)</f>
        <v>633</v>
      </c>
      <c r="AK1461" t="str">
        <f>VLOOKUP($A1461,'Full dataset'!$A$4:$IE$190,2007+AK$1-$C1461,FALSE)</f>
        <v>.</v>
      </c>
      <c r="AL1461" t="str">
        <f>VLOOKUP($A1461,'Full dataset'!$A$4:$IE$190,2007+AL$1-$C1461,FALSE)</f>
        <v>.</v>
      </c>
      <c r="AM1461">
        <f>VLOOKUP($A1461,'Full dataset'!$A$4:$IE$190,2007+AM$1-$C1461,FALSE)</f>
        <v>115</v>
      </c>
      <c r="AN1461">
        <f>VLOOKUP($A1461,'Full dataset'!$A$4:$IE$190,2007+AN$1-$C1461,FALSE)</f>
        <v>24411</v>
      </c>
      <c r="AO1461">
        <f>VLOOKUP($A1461,'Full dataset'!$A$4:$IE$190,2007+AO$1-$C1461,FALSE)</f>
        <v>6</v>
      </c>
      <c r="AP1461" t="str">
        <f>VLOOKUP($A1461,'Full dataset'!$A$4:$IE$190,2007+AP$1-$C1461,FALSE)</f>
        <v>.</v>
      </c>
      <c r="AQ1461" t="str">
        <f>VLOOKUP($A1461,'Full dataset'!$A$4:$IE$190,2007+AQ$1-$C1461,FALSE)</f>
        <v>.</v>
      </c>
      <c r="AR1461" t="str">
        <f>VLOOKUP($A1461,'Full dataset'!$A$4:$IE$190,2007+AR$1-$C1461,FALSE)</f>
        <v>.</v>
      </c>
      <c r="AS1461">
        <f>VLOOKUP($A1461,'Full dataset'!$A$4:$IE$190,2007+AS$1-$C1461,FALSE)</f>
        <v>41</v>
      </c>
      <c r="AT1461" t="s">
        <v>726</v>
      </c>
      <c r="AU1461">
        <f>VLOOKUP(A1461,'Full dataset'!$A$4:$II$190,$AU$1,FALSE)</f>
        <v>9999</v>
      </c>
      <c r="AW1461" t="str">
        <f>VLOOKUP(A1461,'Full dataset'!$A$5:$IM$190,247,FALSE)</f>
        <v>.</v>
      </c>
      <c r="AX1461" t="str">
        <f>VLOOKUP(A1461,'Full dataset'!$A$4:$II$190,242,FALSE)</f>
        <v>.</v>
      </c>
      <c r="AY1461" t="str">
        <f>VLOOKUP(A1461,'Full dataset'!$A$5:$IM$190,246,FALSE)</f>
        <v>.</v>
      </c>
      <c r="AZ1461">
        <v>9999</v>
      </c>
      <c r="BA1461">
        <f>MAX(VLOOKUP($A1461,'Full dataset'!$A$4:$IX$190,BA$1,FALSE),AW1461)</f>
        <v>0</v>
      </c>
      <c r="BB1461">
        <f>IF(VLOOKUP($A1461,'Full dataset'!$A$4:$IX$190,BB$1,FALSE)&gt;0,VLOOKUP($A1461,'Full dataset'!$A$4:$IX$190,BB$1,FALSE),AU1461)</f>
        <v>9999</v>
      </c>
      <c r="BC1461">
        <f>MAX(VLOOKUP($A1461,'Full dataset'!$A$4:$IX$190,BC$1,FALSE),AY1461)</f>
        <v>0</v>
      </c>
      <c r="BD1461">
        <f>MAX(VLOOKUP($A1461,'Full dataset'!$A$4:$IX$190,BD$1,FALSE),AX1461)</f>
        <v>0</v>
      </c>
      <c r="BE1461">
        <f t="shared" si="135"/>
        <v>0</v>
      </c>
      <c r="BF1461">
        <f t="shared" si="136"/>
        <v>0</v>
      </c>
      <c r="BG1461">
        <f t="shared" si="137"/>
        <v>0</v>
      </c>
      <c r="BH1461">
        <f t="shared" si="132"/>
        <v>0</v>
      </c>
      <c r="BI1461">
        <f t="shared" si="133"/>
        <v>0</v>
      </c>
      <c r="BO1461">
        <f>IF(BF1461=1,VLOOKUP($A1461,'Full dataset'!$A$4:$IE$190,2007+BO$1-$C1461,FALSE),0)</f>
        <v>0</v>
      </c>
      <c r="BP1461">
        <f>IF(BF1461=1,VLOOKUP($A1461,'Full dataset'!$A$4:$IE$190,2007+BP$1-$C1461,FALSE),0)</f>
        <v>0</v>
      </c>
      <c r="BQ1461">
        <f>IF(BF1461=1,VLOOKUP($A1461,'Full dataset'!$A$4:$IE$190,2007+BQ$1-$C1461,FALSE),0)</f>
        <v>0</v>
      </c>
      <c r="BR1461">
        <f>IF($BG1461=1,VLOOKUP($A1461,'Full dataset'!$A$4:$IE$190,BR$1-2007+$C1461,FALSE),0)</f>
        <v>0</v>
      </c>
      <c r="BS1461">
        <f>IF($BG1461=1,VLOOKUP($A1461,'Full dataset'!$A$4:$IE$190,BS$1-2007+$C1461,FALSE),0)</f>
        <v>0</v>
      </c>
      <c r="BT1461">
        <f>IF($BG1461=1,VLOOKUP($A1461,'Full dataset'!$A$4:$IE$190,BT$1-2007+$C1461,FALSE),0)</f>
        <v>0</v>
      </c>
      <c r="BU1461">
        <f>IF($BG1461=1,VLOOKUP($A1461,'Full dataset'!$A$4:$IE$190,BU$1-2007+$C1461,FALSE),0)</f>
        <v>0</v>
      </c>
      <c r="BV1461">
        <f>IF($BG1461=1,VLOOKUP($A1461,'Full dataset'!$A$4:$IE$190,BV$1-2007+$C1461,FALSE),0)</f>
        <v>0</v>
      </c>
      <c r="BW1461">
        <f>IF($BG1461=1,VLOOKUP($A1461,'Full dataset'!$A$4:$IE$190,BW$1-2007+$C1461,FALSE),0)</f>
        <v>0</v>
      </c>
      <c r="BX1461">
        <f>IF($BG1461=1,VLOOKUP($A1461,'Full dataset'!$A$4:$IE$190,BX$1-2007+$C1461,FALSE),0)</f>
        <v>0</v>
      </c>
    </row>
    <row r="1462" spans="1:76" x14ac:dyDescent="0.25">
      <c r="A1462">
        <v>159</v>
      </c>
      <c r="B1462" t="s">
        <v>201</v>
      </c>
      <c r="C1462">
        <v>2014</v>
      </c>
      <c r="D1462" t="s">
        <v>599</v>
      </c>
      <c r="E1462">
        <f t="shared" si="134"/>
        <v>1</v>
      </c>
      <c r="U1462">
        <v>0</v>
      </c>
      <c r="V1462" t="s">
        <v>726</v>
      </c>
      <c r="W1462" t="s">
        <v>726</v>
      </c>
      <c r="X1462" t="s">
        <v>726</v>
      </c>
      <c r="Y1462">
        <v>0</v>
      </c>
      <c r="Z1462" t="s">
        <v>726</v>
      </c>
      <c r="AA1462" t="s">
        <v>726</v>
      </c>
      <c r="AB1462" t="s">
        <v>726</v>
      </c>
      <c r="AC1462">
        <f>VLOOKUP(A1462,'Full dataset'!$A$4:$IE$190,2033-C1462,FALSE)</f>
        <v>0</v>
      </c>
      <c r="AD1462">
        <f>VLOOKUP(A1462,'Full dataset'!$A$4:$IE$190,2041-C1462,FALSE)</f>
        <v>1703</v>
      </c>
      <c r="AE1462">
        <f>VLOOKUP(A1462,'Full dataset'!$A$4:$IE$190,2050-C1462,FALSE)</f>
        <v>0</v>
      </c>
      <c r="AF1462">
        <v>0</v>
      </c>
      <c r="AG1462" t="str">
        <f>VLOOKUP($A1462,'Full dataset'!$A$4:$IE$190,2007+AG$1-$C1462,FALSE)</f>
        <v>.</v>
      </c>
      <c r="AH1462" t="str">
        <f>VLOOKUP($A1462,'Full dataset'!$A$4:$IE$190,2007+AH$1-$C1462,FALSE)</f>
        <v>.</v>
      </c>
      <c r="AI1462">
        <f>VLOOKUP($A1462,'Full dataset'!$A$4:$IE$190,2007+AI$1-$C1462,FALSE)</f>
        <v>742.7</v>
      </c>
      <c r="AJ1462">
        <f>VLOOKUP($A1462,'Full dataset'!$A$4:$IE$190,2007+AJ$1-$C1462,FALSE)</f>
        <v>186</v>
      </c>
      <c r="AK1462" t="str">
        <f>VLOOKUP($A1462,'Full dataset'!$A$4:$IE$190,2007+AK$1-$C1462,FALSE)</f>
        <v>.</v>
      </c>
      <c r="AL1462" t="str">
        <f>VLOOKUP($A1462,'Full dataset'!$A$4:$IE$190,2007+AL$1-$C1462,FALSE)</f>
        <v>.</v>
      </c>
      <c r="AM1462">
        <f>VLOOKUP($A1462,'Full dataset'!$A$4:$IE$190,2007+AM$1-$C1462,FALSE)</f>
        <v>446</v>
      </c>
      <c r="AN1462" t="str">
        <f>VLOOKUP($A1462,'Full dataset'!$A$4:$IE$190,2007+AN$1-$C1462,FALSE)</f>
        <v>.</v>
      </c>
      <c r="AO1462">
        <f>VLOOKUP($A1462,'Full dataset'!$A$4:$IE$190,2007+AO$1-$C1462,FALSE)</f>
        <v>17</v>
      </c>
      <c r="AP1462" t="str">
        <f>VLOOKUP($A1462,'Full dataset'!$A$4:$IE$190,2007+AP$1-$C1462,FALSE)</f>
        <v>.</v>
      </c>
      <c r="AQ1462" t="str">
        <f>VLOOKUP($A1462,'Full dataset'!$A$4:$IE$190,2007+AQ$1-$C1462,FALSE)</f>
        <v>.</v>
      </c>
      <c r="AR1462" t="str">
        <f>VLOOKUP($A1462,'Full dataset'!$A$4:$IE$190,2007+AR$1-$C1462,FALSE)</f>
        <v>.</v>
      </c>
      <c r="AS1462" t="str">
        <f>VLOOKUP($A1462,'Full dataset'!$A$4:$IE$190,2007+AS$1-$C1462,FALSE)</f>
        <v>.</v>
      </c>
      <c r="AT1462" t="s">
        <v>726</v>
      </c>
      <c r="AU1462">
        <f>VLOOKUP(A1462,'Full dataset'!$A$4:$II$190,$AU$1,FALSE)</f>
        <v>9999</v>
      </c>
      <c r="AW1462" t="str">
        <f>VLOOKUP(A1462,'Full dataset'!$A$5:$IM$190,247,FALSE)</f>
        <v>.</v>
      </c>
      <c r="AX1462" t="str">
        <f>VLOOKUP(A1462,'Full dataset'!$A$4:$II$190,242,FALSE)</f>
        <v>.</v>
      </c>
      <c r="AY1462" t="str">
        <f>VLOOKUP(A1462,'Full dataset'!$A$5:$IM$190,246,FALSE)</f>
        <v>.</v>
      </c>
      <c r="AZ1462">
        <v>9999</v>
      </c>
      <c r="BA1462">
        <f>MAX(VLOOKUP($A1462,'Full dataset'!$A$4:$IX$190,BA$1,FALSE),AW1462)</f>
        <v>0</v>
      </c>
      <c r="BB1462">
        <f>IF(VLOOKUP($A1462,'Full dataset'!$A$4:$IX$190,BB$1,FALSE)&gt;0,VLOOKUP($A1462,'Full dataset'!$A$4:$IX$190,BB$1,FALSE),AU1462)</f>
        <v>9999</v>
      </c>
      <c r="BC1462">
        <f>MAX(VLOOKUP($A1462,'Full dataset'!$A$4:$IX$190,BC$1,FALSE),AY1462)</f>
        <v>0</v>
      </c>
      <c r="BD1462">
        <f>MAX(VLOOKUP($A1462,'Full dataset'!$A$4:$IX$190,BD$1,FALSE),AX1462)</f>
        <v>0</v>
      </c>
      <c r="BE1462">
        <f t="shared" si="135"/>
        <v>0</v>
      </c>
      <c r="BF1462">
        <f t="shared" si="136"/>
        <v>0</v>
      </c>
      <c r="BG1462">
        <f t="shared" si="137"/>
        <v>0</v>
      </c>
      <c r="BH1462">
        <f t="shared" si="132"/>
        <v>0</v>
      </c>
      <c r="BI1462">
        <f t="shared" si="133"/>
        <v>0</v>
      </c>
      <c r="BO1462">
        <f>IF(BF1462=1,VLOOKUP($A1462,'Full dataset'!$A$4:$IE$190,2007+BO$1-$C1462,FALSE),0)</f>
        <v>0</v>
      </c>
      <c r="BP1462">
        <f>IF(BF1462=1,VLOOKUP($A1462,'Full dataset'!$A$4:$IE$190,2007+BP$1-$C1462,FALSE),0)</f>
        <v>0</v>
      </c>
      <c r="BQ1462">
        <f>IF(BF1462=1,VLOOKUP($A1462,'Full dataset'!$A$4:$IE$190,2007+BQ$1-$C1462,FALSE),0)</f>
        <v>0</v>
      </c>
      <c r="BR1462">
        <f>IF($BG1462=1,VLOOKUP($A1462,'Full dataset'!$A$4:$IE$190,BR$1-2007+$C1462,FALSE),0)</f>
        <v>0</v>
      </c>
      <c r="BS1462">
        <f>IF($BG1462=1,VLOOKUP($A1462,'Full dataset'!$A$4:$IE$190,BS$1-2007+$C1462,FALSE),0)</f>
        <v>0</v>
      </c>
      <c r="BT1462">
        <f>IF($BG1462=1,VLOOKUP($A1462,'Full dataset'!$A$4:$IE$190,BT$1-2007+$C1462,FALSE),0)</f>
        <v>0</v>
      </c>
      <c r="BU1462">
        <f>IF($BG1462=1,VLOOKUP($A1462,'Full dataset'!$A$4:$IE$190,BU$1-2007+$C1462,FALSE),0)</f>
        <v>0</v>
      </c>
      <c r="BV1462">
        <f>IF($BG1462=1,VLOOKUP($A1462,'Full dataset'!$A$4:$IE$190,BV$1-2007+$C1462,FALSE),0)</f>
        <v>0</v>
      </c>
      <c r="BW1462">
        <f>IF($BG1462=1,VLOOKUP($A1462,'Full dataset'!$A$4:$IE$190,BW$1-2007+$C1462,FALSE),0)</f>
        <v>0</v>
      </c>
      <c r="BX1462">
        <f>IF($BG1462=1,VLOOKUP($A1462,'Full dataset'!$A$4:$IE$190,BX$1-2007+$C1462,FALSE),0)</f>
        <v>0</v>
      </c>
    </row>
    <row r="1463" spans="1:76" x14ac:dyDescent="0.25">
      <c r="A1463">
        <v>160</v>
      </c>
      <c r="B1463" t="s">
        <v>620</v>
      </c>
      <c r="C1463">
        <v>2014</v>
      </c>
      <c r="D1463" t="s">
        <v>582</v>
      </c>
      <c r="E1463">
        <f t="shared" si="134"/>
        <v>0</v>
      </c>
      <c r="S1463">
        <v>3851</v>
      </c>
      <c r="T1463">
        <v>339115</v>
      </c>
      <c r="U1463">
        <v>0</v>
      </c>
      <c r="V1463" t="s">
        <v>726</v>
      </c>
      <c r="W1463" t="s">
        <v>726</v>
      </c>
      <c r="X1463" t="s">
        <v>726</v>
      </c>
      <c r="Y1463">
        <v>0</v>
      </c>
      <c r="Z1463" t="s">
        <v>726</v>
      </c>
      <c r="AA1463" t="s">
        <v>726</v>
      </c>
      <c r="AB1463" t="s">
        <v>726</v>
      </c>
      <c r="AC1463">
        <f>VLOOKUP(A1463,'Full dataset'!$A$4:$IE$190,2033-C1463,FALSE)</f>
        <v>0</v>
      </c>
      <c r="AD1463" t="str">
        <f>VLOOKUP(A1463,'Full dataset'!$A$4:$IE$190,2041-C1463,FALSE)</f>
        <v>.</v>
      </c>
      <c r="AE1463">
        <f>VLOOKUP(A1463,'Full dataset'!$A$4:$IE$190,2050-C1463,FALSE)</f>
        <v>0</v>
      </c>
      <c r="AF1463">
        <v>0</v>
      </c>
      <c r="AG1463" t="str">
        <f>VLOOKUP($A1463,'Full dataset'!$A$4:$IE$190,2007+AG$1-$C1463,FALSE)</f>
        <v>.</v>
      </c>
      <c r="AH1463" t="str">
        <f>VLOOKUP($A1463,'Full dataset'!$A$4:$IE$190,2007+AH$1-$C1463,FALSE)</f>
        <v>.</v>
      </c>
      <c r="AI1463" t="str">
        <f>VLOOKUP($A1463,'Full dataset'!$A$4:$IE$190,2007+AI$1-$C1463,FALSE)</f>
        <v>.</v>
      </c>
      <c r="AJ1463" t="str">
        <f>VLOOKUP($A1463,'Full dataset'!$A$4:$IE$190,2007+AJ$1-$C1463,FALSE)</f>
        <v>.</v>
      </c>
      <c r="AK1463" t="str">
        <f>VLOOKUP($A1463,'Full dataset'!$A$4:$IE$190,2007+AK$1-$C1463,FALSE)</f>
        <v>.</v>
      </c>
      <c r="AL1463" t="str">
        <f>VLOOKUP($A1463,'Full dataset'!$A$4:$IE$190,2007+AL$1-$C1463,FALSE)</f>
        <v>.</v>
      </c>
      <c r="AM1463" t="str">
        <f>VLOOKUP($A1463,'Full dataset'!$A$4:$IE$190,2007+AM$1-$C1463,FALSE)</f>
        <v>.</v>
      </c>
      <c r="AN1463" t="str">
        <f>VLOOKUP($A1463,'Full dataset'!$A$4:$IE$190,2007+AN$1-$C1463,FALSE)</f>
        <v>.</v>
      </c>
      <c r="AO1463" t="str">
        <f>VLOOKUP($A1463,'Full dataset'!$A$4:$IE$190,2007+AO$1-$C1463,FALSE)</f>
        <v>.</v>
      </c>
      <c r="AP1463" t="str">
        <f>VLOOKUP($A1463,'Full dataset'!$A$4:$IE$190,2007+AP$1-$C1463,FALSE)</f>
        <v>.</v>
      </c>
      <c r="AQ1463" t="str">
        <f>VLOOKUP($A1463,'Full dataset'!$A$4:$IE$190,2007+AQ$1-$C1463,FALSE)</f>
        <v>.</v>
      </c>
      <c r="AR1463">
        <f>VLOOKUP($A1463,'Full dataset'!$A$4:$IE$190,2007+AR$1-$C1463,FALSE)</f>
        <v>3</v>
      </c>
      <c r="AS1463" t="str">
        <f>VLOOKUP($A1463,'Full dataset'!$A$4:$IE$190,2007+AS$1-$C1463,FALSE)</f>
        <v>.</v>
      </c>
      <c r="AT1463" t="s">
        <v>726</v>
      </c>
      <c r="AU1463">
        <f>VLOOKUP(A1463,'Full dataset'!$A$4:$II$190,$AU$1,FALSE)</f>
        <v>9999</v>
      </c>
      <c r="AW1463" t="str">
        <f>VLOOKUP(A1463,'Full dataset'!$A$5:$IM$190,247,FALSE)</f>
        <v>.</v>
      </c>
      <c r="AX1463" t="str">
        <f>VLOOKUP(A1463,'Full dataset'!$A$4:$II$190,242,FALSE)</f>
        <v>.</v>
      </c>
      <c r="AY1463" t="str">
        <f>VLOOKUP(A1463,'Full dataset'!$A$5:$IM$190,246,FALSE)</f>
        <v>.</v>
      </c>
      <c r="AZ1463">
        <v>9999</v>
      </c>
      <c r="BA1463">
        <f>MAX(VLOOKUP($A1463,'Full dataset'!$A$4:$IX$190,BA$1,FALSE),AW1463)</f>
        <v>0</v>
      </c>
      <c r="BB1463">
        <f>IF(VLOOKUP($A1463,'Full dataset'!$A$4:$IX$190,BB$1,FALSE)&gt;0,VLOOKUP($A1463,'Full dataset'!$A$4:$IX$190,BB$1,FALSE),AU1463)</f>
        <v>9999</v>
      </c>
      <c r="BC1463">
        <f>MAX(VLOOKUP($A1463,'Full dataset'!$A$4:$IX$190,BC$1,FALSE),AY1463)</f>
        <v>0</v>
      </c>
      <c r="BD1463">
        <f>MAX(VLOOKUP($A1463,'Full dataset'!$A$4:$IX$190,BD$1,FALSE),AX1463)</f>
        <v>0</v>
      </c>
      <c r="BE1463">
        <f t="shared" si="135"/>
        <v>0</v>
      </c>
      <c r="BF1463">
        <f t="shared" si="136"/>
        <v>0</v>
      </c>
      <c r="BG1463">
        <f t="shared" si="137"/>
        <v>0</v>
      </c>
      <c r="BH1463">
        <f t="shared" si="132"/>
        <v>0</v>
      </c>
      <c r="BI1463">
        <f t="shared" si="133"/>
        <v>0</v>
      </c>
      <c r="BO1463">
        <f>IF(BF1463=1,VLOOKUP($A1463,'Full dataset'!$A$4:$IE$190,2007+BO$1-$C1463,FALSE),0)</f>
        <v>0</v>
      </c>
      <c r="BP1463">
        <f>IF(BF1463=1,VLOOKUP($A1463,'Full dataset'!$A$4:$IE$190,2007+BP$1-$C1463,FALSE),0)</f>
        <v>0</v>
      </c>
      <c r="BQ1463">
        <f>IF(BF1463=1,VLOOKUP($A1463,'Full dataset'!$A$4:$IE$190,2007+BQ$1-$C1463,FALSE),0)</f>
        <v>0</v>
      </c>
      <c r="BR1463">
        <f>IF($BG1463=1,VLOOKUP($A1463,'Full dataset'!$A$4:$IE$190,BR$1-2007+$C1463,FALSE),0)</f>
        <v>0</v>
      </c>
      <c r="BS1463">
        <f>IF($BG1463=1,VLOOKUP($A1463,'Full dataset'!$A$4:$IE$190,BS$1-2007+$C1463,FALSE),0)</f>
        <v>0</v>
      </c>
      <c r="BT1463">
        <f>IF($BG1463=1,VLOOKUP($A1463,'Full dataset'!$A$4:$IE$190,BT$1-2007+$C1463,FALSE),0)</f>
        <v>0</v>
      </c>
      <c r="BU1463">
        <f>IF($BG1463=1,VLOOKUP($A1463,'Full dataset'!$A$4:$IE$190,BU$1-2007+$C1463,FALSE),0)</f>
        <v>0</v>
      </c>
      <c r="BV1463">
        <f>IF($BG1463=1,VLOOKUP($A1463,'Full dataset'!$A$4:$IE$190,BV$1-2007+$C1463,FALSE),0)</f>
        <v>0</v>
      </c>
      <c r="BW1463">
        <f>IF($BG1463=1,VLOOKUP($A1463,'Full dataset'!$A$4:$IE$190,BW$1-2007+$C1463,FALSE),0)</f>
        <v>0</v>
      </c>
      <c r="BX1463">
        <f>IF($BG1463=1,VLOOKUP($A1463,'Full dataset'!$A$4:$IE$190,BX$1-2007+$C1463,FALSE),0)</f>
        <v>0</v>
      </c>
    </row>
    <row r="1464" spans="1:76" x14ac:dyDescent="0.25">
      <c r="A1464">
        <v>161</v>
      </c>
      <c r="B1464" t="s">
        <v>603</v>
      </c>
      <c r="C1464">
        <v>2014</v>
      </c>
      <c r="D1464" t="s">
        <v>582</v>
      </c>
      <c r="E1464">
        <f t="shared" si="134"/>
        <v>0</v>
      </c>
      <c r="U1464">
        <v>0</v>
      </c>
      <c r="V1464" t="s">
        <v>726</v>
      </c>
      <c r="W1464" t="s">
        <v>726</v>
      </c>
      <c r="X1464" t="s">
        <v>726</v>
      </c>
      <c r="Y1464">
        <v>0</v>
      </c>
      <c r="Z1464" t="s">
        <v>726</v>
      </c>
      <c r="AA1464" t="s">
        <v>726</v>
      </c>
      <c r="AB1464" t="s">
        <v>726</v>
      </c>
      <c r="AC1464">
        <f>VLOOKUP(A1464,'Full dataset'!$A$4:$IE$190,2033-C1464,FALSE)</f>
        <v>0</v>
      </c>
      <c r="AD1464" t="str">
        <f>VLOOKUP(A1464,'Full dataset'!$A$4:$IE$190,2041-C1464,FALSE)</f>
        <v>.</v>
      </c>
      <c r="AE1464">
        <f>VLOOKUP(A1464,'Full dataset'!$A$4:$IE$190,2050-C1464,FALSE)</f>
        <v>0</v>
      </c>
      <c r="AF1464">
        <v>0</v>
      </c>
      <c r="AG1464" t="str">
        <f>VLOOKUP($A1464,'Full dataset'!$A$4:$IE$190,2007+AG$1-$C1464,FALSE)</f>
        <v>.</v>
      </c>
      <c r="AH1464" t="str">
        <f>VLOOKUP($A1464,'Full dataset'!$A$4:$IE$190,2007+AH$1-$C1464,FALSE)</f>
        <v>.</v>
      </c>
      <c r="AI1464" t="str">
        <f>VLOOKUP($A1464,'Full dataset'!$A$4:$IE$190,2007+AI$1-$C1464,FALSE)</f>
        <v>.</v>
      </c>
      <c r="AJ1464" t="str">
        <f>VLOOKUP($A1464,'Full dataset'!$A$4:$IE$190,2007+AJ$1-$C1464,FALSE)</f>
        <v>.</v>
      </c>
      <c r="AK1464" t="str">
        <f>VLOOKUP($A1464,'Full dataset'!$A$4:$IE$190,2007+AK$1-$C1464,FALSE)</f>
        <v>.</v>
      </c>
      <c r="AL1464" t="str">
        <f>VLOOKUP($A1464,'Full dataset'!$A$4:$IE$190,2007+AL$1-$C1464,FALSE)</f>
        <v>.</v>
      </c>
      <c r="AM1464" t="str">
        <f>VLOOKUP($A1464,'Full dataset'!$A$4:$IE$190,2007+AM$1-$C1464,FALSE)</f>
        <v>.</v>
      </c>
      <c r="AN1464" t="str">
        <f>VLOOKUP($A1464,'Full dataset'!$A$4:$IE$190,2007+AN$1-$C1464,FALSE)</f>
        <v>.</v>
      </c>
      <c r="AO1464" t="str">
        <f>VLOOKUP($A1464,'Full dataset'!$A$4:$IE$190,2007+AO$1-$C1464,FALSE)</f>
        <v>.</v>
      </c>
      <c r="AP1464" t="str">
        <f>VLOOKUP($A1464,'Full dataset'!$A$4:$IE$190,2007+AP$1-$C1464,FALSE)</f>
        <v>.</v>
      </c>
      <c r="AQ1464" t="str">
        <f>VLOOKUP($A1464,'Full dataset'!$A$4:$IE$190,2007+AQ$1-$C1464,FALSE)</f>
        <v>.</v>
      </c>
      <c r="AR1464" t="str">
        <f>VLOOKUP($A1464,'Full dataset'!$A$4:$IE$190,2007+AR$1-$C1464,FALSE)</f>
        <v>.</v>
      </c>
      <c r="AS1464" t="str">
        <f>VLOOKUP($A1464,'Full dataset'!$A$4:$IE$190,2007+AS$1-$C1464,FALSE)</f>
        <v>.</v>
      </c>
      <c r="AT1464" t="s">
        <v>726</v>
      </c>
      <c r="AU1464">
        <f>VLOOKUP(A1464,'Full dataset'!$A$4:$II$190,$AU$1,FALSE)</f>
        <v>9999</v>
      </c>
      <c r="AW1464" t="str">
        <f>VLOOKUP(A1464,'Full dataset'!$A$5:$IM$190,247,FALSE)</f>
        <v>.</v>
      </c>
      <c r="AX1464" t="str">
        <f>VLOOKUP(A1464,'Full dataset'!$A$4:$II$190,242,FALSE)</f>
        <v>.</v>
      </c>
      <c r="AY1464" t="str">
        <f>VLOOKUP(A1464,'Full dataset'!$A$5:$IM$190,246,FALSE)</f>
        <v>.</v>
      </c>
      <c r="AZ1464">
        <v>9999</v>
      </c>
      <c r="BA1464">
        <f>MAX(VLOOKUP($A1464,'Full dataset'!$A$4:$IX$190,BA$1,FALSE),AW1464)</f>
        <v>0</v>
      </c>
      <c r="BB1464">
        <f>IF(VLOOKUP($A1464,'Full dataset'!$A$4:$IX$190,BB$1,FALSE)&gt;0,VLOOKUP($A1464,'Full dataset'!$A$4:$IX$190,BB$1,FALSE),AU1464)</f>
        <v>9999</v>
      </c>
      <c r="BC1464">
        <f>MAX(VLOOKUP($A1464,'Full dataset'!$A$4:$IX$190,BC$1,FALSE),AY1464)</f>
        <v>0</v>
      </c>
      <c r="BD1464">
        <f>MAX(VLOOKUP($A1464,'Full dataset'!$A$4:$IX$190,BD$1,FALSE),AX1464)</f>
        <v>0</v>
      </c>
      <c r="BE1464">
        <f t="shared" si="135"/>
        <v>0</v>
      </c>
      <c r="BF1464">
        <f t="shared" si="136"/>
        <v>0</v>
      </c>
      <c r="BG1464">
        <f t="shared" si="137"/>
        <v>0</v>
      </c>
      <c r="BH1464">
        <f t="shared" si="132"/>
        <v>0</v>
      </c>
      <c r="BI1464">
        <f t="shared" si="133"/>
        <v>0</v>
      </c>
      <c r="BO1464">
        <f>IF(BF1464=1,VLOOKUP($A1464,'Full dataset'!$A$4:$IE$190,2007+BO$1-$C1464,FALSE),0)</f>
        <v>0</v>
      </c>
      <c r="BP1464">
        <f>IF(BF1464=1,VLOOKUP($A1464,'Full dataset'!$A$4:$IE$190,2007+BP$1-$C1464,FALSE),0)</f>
        <v>0</v>
      </c>
      <c r="BQ1464">
        <f>IF(BF1464=1,VLOOKUP($A1464,'Full dataset'!$A$4:$IE$190,2007+BQ$1-$C1464,FALSE),0)</f>
        <v>0</v>
      </c>
      <c r="BR1464">
        <f>IF($BG1464=1,VLOOKUP($A1464,'Full dataset'!$A$4:$IE$190,BR$1-2007+$C1464,FALSE),0)</f>
        <v>0</v>
      </c>
      <c r="BS1464">
        <f>IF($BG1464=1,VLOOKUP($A1464,'Full dataset'!$A$4:$IE$190,BS$1-2007+$C1464,FALSE),0)</f>
        <v>0</v>
      </c>
      <c r="BT1464">
        <f>IF($BG1464=1,VLOOKUP($A1464,'Full dataset'!$A$4:$IE$190,BT$1-2007+$C1464,FALSE),0)</f>
        <v>0</v>
      </c>
      <c r="BU1464">
        <f>IF($BG1464=1,VLOOKUP($A1464,'Full dataset'!$A$4:$IE$190,BU$1-2007+$C1464,FALSE),0)</f>
        <v>0</v>
      </c>
      <c r="BV1464">
        <f>IF($BG1464=1,VLOOKUP($A1464,'Full dataset'!$A$4:$IE$190,BV$1-2007+$C1464,FALSE),0)</f>
        <v>0</v>
      </c>
      <c r="BW1464">
        <f>IF($BG1464=1,VLOOKUP($A1464,'Full dataset'!$A$4:$IE$190,BW$1-2007+$C1464,FALSE),0)</f>
        <v>0</v>
      </c>
      <c r="BX1464">
        <f>IF($BG1464=1,VLOOKUP($A1464,'Full dataset'!$A$4:$IE$190,BX$1-2007+$C1464,FALSE),0)</f>
        <v>0</v>
      </c>
    </row>
    <row r="1465" spans="1:76" x14ac:dyDescent="0.25">
      <c r="A1465">
        <v>162</v>
      </c>
      <c r="B1465" t="s">
        <v>605</v>
      </c>
      <c r="C1465">
        <v>2014</v>
      </c>
      <c r="D1465" t="s">
        <v>587</v>
      </c>
      <c r="E1465">
        <f t="shared" si="134"/>
        <v>0</v>
      </c>
      <c r="U1465">
        <v>0</v>
      </c>
      <c r="V1465" t="s">
        <v>726</v>
      </c>
      <c r="W1465" t="s">
        <v>726</v>
      </c>
      <c r="X1465" t="s">
        <v>726</v>
      </c>
      <c r="Y1465">
        <v>0</v>
      </c>
      <c r="Z1465" t="s">
        <v>726</v>
      </c>
      <c r="AA1465" t="s">
        <v>726</v>
      </c>
      <c r="AB1465" t="s">
        <v>726</v>
      </c>
      <c r="AC1465">
        <f>VLOOKUP(A1465,'Full dataset'!$A$4:$IE$190,2033-C1465,FALSE)</f>
        <v>0</v>
      </c>
      <c r="AD1465" t="str">
        <f>VLOOKUP(A1465,'Full dataset'!$A$4:$IE$190,2041-C1465,FALSE)</f>
        <v>.</v>
      </c>
      <c r="AE1465">
        <f>VLOOKUP(A1465,'Full dataset'!$A$4:$IE$190,2050-C1465,FALSE)</f>
        <v>0</v>
      </c>
      <c r="AF1465">
        <v>0</v>
      </c>
      <c r="AG1465" t="str">
        <f>VLOOKUP($A1465,'Full dataset'!$A$4:$IE$190,2007+AG$1-$C1465,FALSE)</f>
        <v>.</v>
      </c>
      <c r="AH1465" t="str">
        <f>VLOOKUP($A1465,'Full dataset'!$A$4:$IE$190,2007+AH$1-$C1465,FALSE)</f>
        <v>.</v>
      </c>
      <c r="AI1465" t="str">
        <f>VLOOKUP($A1465,'Full dataset'!$A$4:$IE$190,2007+AI$1-$C1465,FALSE)</f>
        <v>.</v>
      </c>
      <c r="AJ1465" t="str">
        <f>VLOOKUP($A1465,'Full dataset'!$A$4:$IE$190,2007+AJ$1-$C1465,FALSE)</f>
        <v>.</v>
      </c>
      <c r="AK1465" t="str">
        <f>VLOOKUP($A1465,'Full dataset'!$A$4:$IE$190,2007+AK$1-$C1465,FALSE)</f>
        <v>.</v>
      </c>
      <c r="AL1465" t="str">
        <f>VLOOKUP($A1465,'Full dataset'!$A$4:$IE$190,2007+AL$1-$C1465,FALSE)</f>
        <v>.</v>
      </c>
      <c r="AM1465" t="str">
        <f>VLOOKUP($A1465,'Full dataset'!$A$4:$IE$190,2007+AM$1-$C1465,FALSE)</f>
        <v>.</v>
      </c>
      <c r="AN1465" t="str">
        <f>VLOOKUP($A1465,'Full dataset'!$A$4:$IE$190,2007+AN$1-$C1465,FALSE)</f>
        <v>.</v>
      </c>
      <c r="AO1465" t="str">
        <f>VLOOKUP($A1465,'Full dataset'!$A$4:$IE$190,2007+AO$1-$C1465,FALSE)</f>
        <v>.</v>
      </c>
      <c r="AP1465" t="str">
        <f>VLOOKUP($A1465,'Full dataset'!$A$4:$IE$190,2007+AP$1-$C1465,FALSE)</f>
        <v>.</v>
      </c>
      <c r="AQ1465" t="str">
        <f>VLOOKUP($A1465,'Full dataset'!$A$4:$IE$190,2007+AQ$1-$C1465,FALSE)</f>
        <v>.</v>
      </c>
      <c r="AR1465">
        <f>VLOOKUP($A1465,'Full dataset'!$A$4:$IE$190,2007+AR$1-$C1465,FALSE)</f>
        <v>7</v>
      </c>
      <c r="AS1465" t="str">
        <f>VLOOKUP($A1465,'Full dataset'!$A$4:$IE$190,2007+AS$1-$C1465,FALSE)</f>
        <v>.</v>
      </c>
      <c r="AT1465" t="s">
        <v>726</v>
      </c>
      <c r="AU1465">
        <f>VLOOKUP(A1465,'Full dataset'!$A$4:$II$190,$AU$1,FALSE)</f>
        <v>9999</v>
      </c>
      <c r="AW1465" t="str">
        <f>VLOOKUP(A1465,'Full dataset'!$A$5:$IM$190,247,FALSE)</f>
        <v>.</v>
      </c>
      <c r="AX1465" t="str">
        <f>VLOOKUP(A1465,'Full dataset'!$A$4:$II$190,242,FALSE)</f>
        <v>.</v>
      </c>
      <c r="AY1465" t="str">
        <f>VLOOKUP(A1465,'Full dataset'!$A$5:$IM$190,246,FALSE)</f>
        <v>.</v>
      </c>
      <c r="AZ1465">
        <v>9999</v>
      </c>
      <c r="BA1465">
        <f>MAX(VLOOKUP($A1465,'Full dataset'!$A$4:$IX$190,BA$1,FALSE),AW1465)</f>
        <v>0</v>
      </c>
      <c r="BB1465">
        <f>IF(VLOOKUP($A1465,'Full dataset'!$A$4:$IX$190,BB$1,FALSE)&gt;0,VLOOKUP($A1465,'Full dataset'!$A$4:$IX$190,BB$1,FALSE),AU1465)</f>
        <v>9999</v>
      </c>
      <c r="BC1465">
        <f>MAX(VLOOKUP($A1465,'Full dataset'!$A$4:$IX$190,BC$1,FALSE),AY1465)</f>
        <v>0</v>
      </c>
      <c r="BD1465">
        <f>MAX(VLOOKUP($A1465,'Full dataset'!$A$4:$IX$190,BD$1,FALSE),AX1465)</f>
        <v>0</v>
      </c>
      <c r="BE1465">
        <f t="shared" si="135"/>
        <v>0</v>
      </c>
      <c r="BF1465">
        <f t="shared" si="136"/>
        <v>0</v>
      </c>
      <c r="BG1465">
        <f t="shared" si="137"/>
        <v>0</v>
      </c>
      <c r="BH1465">
        <f t="shared" si="132"/>
        <v>0</v>
      </c>
      <c r="BI1465">
        <f t="shared" si="133"/>
        <v>0</v>
      </c>
      <c r="BO1465">
        <f>IF(BF1465=1,VLOOKUP($A1465,'Full dataset'!$A$4:$IE$190,2007+BO$1-$C1465,FALSE),0)</f>
        <v>0</v>
      </c>
      <c r="BP1465">
        <f>IF(BF1465=1,VLOOKUP($A1465,'Full dataset'!$A$4:$IE$190,2007+BP$1-$C1465,FALSE),0)</f>
        <v>0</v>
      </c>
      <c r="BQ1465">
        <f>IF(BF1465=1,VLOOKUP($A1465,'Full dataset'!$A$4:$IE$190,2007+BQ$1-$C1465,FALSE),0)</f>
        <v>0</v>
      </c>
      <c r="BR1465">
        <f>IF($BG1465=1,VLOOKUP($A1465,'Full dataset'!$A$4:$IE$190,BR$1-2007+$C1465,FALSE),0)</f>
        <v>0</v>
      </c>
      <c r="BS1465">
        <f>IF($BG1465=1,VLOOKUP($A1465,'Full dataset'!$A$4:$IE$190,BS$1-2007+$C1465,FALSE),0)</f>
        <v>0</v>
      </c>
      <c r="BT1465">
        <f>IF($BG1465=1,VLOOKUP($A1465,'Full dataset'!$A$4:$IE$190,BT$1-2007+$C1465,FALSE),0)</f>
        <v>0</v>
      </c>
      <c r="BU1465">
        <f>IF($BG1465=1,VLOOKUP($A1465,'Full dataset'!$A$4:$IE$190,BU$1-2007+$C1465,FALSE),0)</f>
        <v>0</v>
      </c>
      <c r="BV1465">
        <f>IF($BG1465=1,VLOOKUP($A1465,'Full dataset'!$A$4:$IE$190,BV$1-2007+$C1465,FALSE),0)</f>
        <v>0</v>
      </c>
      <c r="BW1465">
        <f>IF($BG1465=1,VLOOKUP($A1465,'Full dataset'!$A$4:$IE$190,BW$1-2007+$C1465,FALSE),0)</f>
        <v>0</v>
      </c>
      <c r="BX1465">
        <f>IF($BG1465=1,VLOOKUP($A1465,'Full dataset'!$A$4:$IE$190,BX$1-2007+$C1465,FALSE),0)</f>
        <v>0</v>
      </c>
    </row>
    <row r="1466" spans="1:76" x14ac:dyDescent="0.25">
      <c r="A1466">
        <v>163</v>
      </c>
      <c r="B1466" t="s">
        <v>606</v>
      </c>
      <c r="C1466">
        <v>2014</v>
      </c>
      <c r="D1466" t="s">
        <v>591</v>
      </c>
      <c r="E1466">
        <f t="shared" si="134"/>
        <v>1</v>
      </c>
      <c r="S1466">
        <v>8721</v>
      </c>
      <c r="T1466">
        <v>541214</v>
      </c>
      <c r="U1466">
        <v>0</v>
      </c>
      <c r="V1466" t="s">
        <v>726</v>
      </c>
      <c r="W1466" t="s">
        <v>726</v>
      </c>
      <c r="X1466" t="s">
        <v>726</v>
      </c>
      <c r="Y1466">
        <v>0</v>
      </c>
      <c r="Z1466" t="s">
        <v>726</v>
      </c>
      <c r="AA1466" t="s">
        <v>726</v>
      </c>
      <c r="AB1466" t="s">
        <v>726</v>
      </c>
      <c r="AC1466">
        <f>VLOOKUP(A1466,'Full dataset'!$A$4:$IE$190,2033-C1466,FALSE)</f>
        <v>0</v>
      </c>
      <c r="AD1466" t="str">
        <f>VLOOKUP(A1466,'Full dataset'!$A$4:$IE$190,2041-C1466,FALSE)</f>
        <v>.</v>
      </c>
      <c r="AE1466">
        <f>VLOOKUP(A1466,'Full dataset'!$A$4:$IE$190,2050-C1466,FALSE)</f>
        <v>0</v>
      </c>
      <c r="AF1466">
        <v>0</v>
      </c>
      <c r="AG1466">
        <f>VLOOKUP($A1466,'Full dataset'!$A$4:$IE$190,2007+AG$1-$C1466,FALSE)</f>
        <v>674.9</v>
      </c>
      <c r="AH1466">
        <f>VLOOKUP($A1466,'Full dataset'!$A$4:$IE$190,2007+AH$1-$C1466,FALSE)</f>
        <v>6482.5</v>
      </c>
      <c r="AI1466">
        <f>VLOOKUP($A1466,'Full dataset'!$A$4:$IE$190,2007+AI$1-$C1466,FALSE)</f>
        <v>2739.6</v>
      </c>
      <c r="AJ1466" t="str">
        <f>VLOOKUP($A1466,'Full dataset'!$A$4:$IE$190,2007+AJ$1-$C1466,FALSE)</f>
        <v>.</v>
      </c>
      <c r="AK1466" t="str">
        <f>VLOOKUP($A1466,'Full dataset'!$A$4:$IE$190,2007+AK$1-$C1466,FALSE)</f>
        <v>.</v>
      </c>
      <c r="AL1466" t="str">
        <f>VLOOKUP($A1466,'Full dataset'!$A$4:$IE$190,2007+AL$1-$C1466,FALSE)</f>
        <v>.</v>
      </c>
      <c r="AM1466" t="str">
        <f>VLOOKUP($A1466,'Full dataset'!$A$4:$IE$190,2007+AM$1-$C1466,FALSE)</f>
        <v>.</v>
      </c>
      <c r="AN1466" t="str">
        <f>VLOOKUP($A1466,'Full dataset'!$A$4:$IE$190,2007+AN$1-$C1466,FALSE)</f>
        <v>.</v>
      </c>
      <c r="AO1466" t="str">
        <f>VLOOKUP($A1466,'Full dataset'!$A$4:$IE$190,2007+AO$1-$C1466,FALSE)</f>
        <v>.</v>
      </c>
      <c r="AP1466" t="str">
        <f>VLOOKUP($A1466,'Full dataset'!$A$4:$IE$190,2007+AP$1-$C1466,FALSE)</f>
        <v>.</v>
      </c>
      <c r="AQ1466" t="str">
        <f>VLOOKUP($A1466,'Full dataset'!$A$4:$IE$190,2007+AQ$1-$C1466,FALSE)</f>
        <v>.</v>
      </c>
      <c r="AR1466">
        <f>VLOOKUP($A1466,'Full dataset'!$A$4:$IE$190,2007+AR$1-$C1466,FALSE)</f>
        <v>16</v>
      </c>
      <c r="AS1466" t="str">
        <f>VLOOKUP($A1466,'Full dataset'!$A$4:$IE$190,2007+AS$1-$C1466,FALSE)</f>
        <v>.</v>
      </c>
      <c r="AT1466" t="s">
        <v>726</v>
      </c>
      <c r="AU1466">
        <f>VLOOKUP(A1466,'Full dataset'!$A$4:$II$190,$AU$1,FALSE)</f>
        <v>9999</v>
      </c>
      <c r="AW1466" t="str">
        <f>VLOOKUP(A1466,'Full dataset'!$A$5:$IM$190,247,FALSE)</f>
        <v>.</v>
      </c>
      <c r="AX1466" t="str">
        <f>VLOOKUP(A1466,'Full dataset'!$A$4:$II$190,242,FALSE)</f>
        <v>.</v>
      </c>
      <c r="AY1466" t="str">
        <f>VLOOKUP(A1466,'Full dataset'!$A$5:$IM$190,246,FALSE)</f>
        <v>.</v>
      </c>
      <c r="AZ1466">
        <v>9999</v>
      </c>
      <c r="BA1466">
        <f>MAX(VLOOKUP($A1466,'Full dataset'!$A$4:$IX$190,BA$1,FALSE),AW1466)</f>
        <v>0</v>
      </c>
      <c r="BB1466">
        <f>IF(VLOOKUP($A1466,'Full dataset'!$A$4:$IX$190,BB$1,FALSE)&gt;0,VLOOKUP($A1466,'Full dataset'!$A$4:$IX$190,BB$1,FALSE),AU1466)</f>
        <v>9999</v>
      </c>
      <c r="BC1466">
        <f>MAX(VLOOKUP($A1466,'Full dataset'!$A$4:$IX$190,BC$1,FALSE),AY1466)</f>
        <v>0</v>
      </c>
      <c r="BD1466">
        <f>MAX(VLOOKUP($A1466,'Full dataset'!$A$4:$IX$190,BD$1,FALSE),AX1466)</f>
        <v>0</v>
      </c>
      <c r="BE1466">
        <f t="shared" si="135"/>
        <v>0</v>
      </c>
      <c r="BF1466">
        <f t="shared" si="136"/>
        <v>0</v>
      </c>
      <c r="BG1466">
        <f t="shared" si="137"/>
        <v>0</v>
      </c>
      <c r="BH1466">
        <f t="shared" si="132"/>
        <v>0</v>
      </c>
      <c r="BI1466">
        <f t="shared" si="133"/>
        <v>0</v>
      </c>
      <c r="BO1466">
        <f>IF(BF1466=1,VLOOKUP($A1466,'Full dataset'!$A$4:$IE$190,2007+BO$1-$C1466,FALSE),0)</f>
        <v>0</v>
      </c>
      <c r="BP1466">
        <f>IF(BF1466=1,VLOOKUP($A1466,'Full dataset'!$A$4:$IE$190,2007+BP$1-$C1466,FALSE),0)</f>
        <v>0</v>
      </c>
      <c r="BQ1466">
        <f>IF(BF1466=1,VLOOKUP($A1466,'Full dataset'!$A$4:$IE$190,2007+BQ$1-$C1466,FALSE),0)</f>
        <v>0</v>
      </c>
      <c r="BR1466">
        <f>IF($BG1466=1,VLOOKUP($A1466,'Full dataset'!$A$4:$IE$190,BR$1-2007+$C1466,FALSE),0)</f>
        <v>0</v>
      </c>
      <c r="BS1466">
        <f>IF($BG1466=1,VLOOKUP($A1466,'Full dataset'!$A$4:$IE$190,BS$1-2007+$C1466,FALSE),0)</f>
        <v>0</v>
      </c>
      <c r="BT1466">
        <f>IF($BG1466=1,VLOOKUP($A1466,'Full dataset'!$A$4:$IE$190,BT$1-2007+$C1466,FALSE),0)</f>
        <v>0</v>
      </c>
      <c r="BU1466">
        <f>IF($BG1466=1,VLOOKUP($A1466,'Full dataset'!$A$4:$IE$190,BU$1-2007+$C1466,FALSE),0)</f>
        <v>0</v>
      </c>
      <c r="BV1466">
        <f>IF($BG1466=1,VLOOKUP($A1466,'Full dataset'!$A$4:$IE$190,BV$1-2007+$C1466,FALSE),0)</f>
        <v>0</v>
      </c>
      <c r="BW1466">
        <f>IF($BG1466=1,VLOOKUP($A1466,'Full dataset'!$A$4:$IE$190,BW$1-2007+$C1466,FALSE),0)</f>
        <v>0</v>
      </c>
      <c r="BX1466">
        <f>IF($BG1466=1,VLOOKUP($A1466,'Full dataset'!$A$4:$IE$190,BX$1-2007+$C1466,FALSE),0)</f>
        <v>0</v>
      </c>
    </row>
    <row r="1467" spans="1:76" x14ac:dyDescent="0.25">
      <c r="A1467">
        <v>164</v>
      </c>
      <c r="B1467" t="s">
        <v>607</v>
      </c>
      <c r="C1467">
        <v>2014</v>
      </c>
      <c r="D1467" t="s">
        <v>587</v>
      </c>
      <c r="E1467">
        <f t="shared" si="134"/>
        <v>0</v>
      </c>
      <c r="U1467">
        <v>0</v>
      </c>
      <c r="V1467" t="s">
        <v>726</v>
      </c>
      <c r="W1467" t="s">
        <v>726</v>
      </c>
      <c r="X1467" t="s">
        <v>726</v>
      </c>
      <c r="Y1467">
        <v>0</v>
      </c>
      <c r="Z1467" t="s">
        <v>726</v>
      </c>
      <c r="AA1467" t="s">
        <v>726</v>
      </c>
      <c r="AB1467" t="s">
        <v>726</v>
      </c>
      <c r="AC1467">
        <f>VLOOKUP(A1467,'Full dataset'!$A$4:$IE$190,2033-C1467,FALSE)</f>
        <v>0</v>
      </c>
      <c r="AD1467" t="str">
        <f>VLOOKUP(A1467,'Full dataset'!$A$4:$IE$190,2041-C1467,FALSE)</f>
        <v>.</v>
      </c>
      <c r="AE1467">
        <f>VLOOKUP(A1467,'Full dataset'!$A$4:$IE$190,2050-C1467,FALSE)</f>
        <v>0</v>
      </c>
      <c r="AF1467">
        <v>0</v>
      </c>
      <c r="AG1467" t="str">
        <f>VLOOKUP($A1467,'Full dataset'!$A$4:$IE$190,2007+AG$1-$C1467,FALSE)</f>
        <v>.</v>
      </c>
      <c r="AH1467" t="str">
        <f>VLOOKUP($A1467,'Full dataset'!$A$4:$IE$190,2007+AH$1-$C1467,FALSE)</f>
        <v>.</v>
      </c>
      <c r="AI1467" t="str">
        <f>VLOOKUP($A1467,'Full dataset'!$A$4:$IE$190,2007+AI$1-$C1467,FALSE)</f>
        <v>.</v>
      </c>
      <c r="AJ1467" t="str">
        <f>VLOOKUP($A1467,'Full dataset'!$A$4:$IE$190,2007+AJ$1-$C1467,FALSE)</f>
        <v>.</v>
      </c>
      <c r="AK1467" t="str">
        <f>VLOOKUP($A1467,'Full dataset'!$A$4:$IE$190,2007+AK$1-$C1467,FALSE)</f>
        <v>.</v>
      </c>
      <c r="AL1467" t="str">
        <f>VLOOKUP($A1467,'Full dataset'!$A$4:$IE$190,2007+AL$1-$C1467,FALSE)</f>
        <v>.</v>
      </c>
      <c r="AM1467" t="str">
        <f>VLOOKUP($A1467,'Full dataset'!$A$4:$IE$190,2007+AM$1-$C1467,FALSE)</f>
        <v>.</v>
      </c>
      <c r="AN1467" t="str">
        <f>VLOOKUP($A1467,'Full dataset'!$A$4:$IE$190,2007+AN$1-$C1467,FALSE)</f>
        <v>.</v>
      </c>
      <c r="AO1467" t="str">
        <f>VLOOKUP($A1467,'Full dataset'!$A$4:$IE$190,2007+AO$1-$C1467,FALSE)</f>
        <v>.</v>
      </c>
      <c r="AP1467" t="str">
        <f>VLOOKUP($A1467,'Full dataset'!$A$4:$IE$190,2007+AP$1-$C1467,FALSE)</f>
        <v>.</v>
      </c>
      <c r="AQ1467" t="str">
        <f>VLOOKUP($A1467,'Full dataset'!$A$4:$IE$190,2007+AQ$1-$C1467,FALSE)</f>
        <v>.</v>
      </c>
      <c r="AR1467" t="str">
        <f>VLOOKUP($A1467,'Full dataset'!$A$4:$IE$190,2007+AR$1-$C1467,FALSE)</f>
        <v>.</v>
      </c>
      <c r="AS1467" t="str">
        <f>VLOOKUP($A1467,'Full dataset'!$A$4:$IE$190,2007+AS$1-$C1467,FALSE)</f>
        <v>.</v>
      </c>
      <c r="AT1467" t="s">
        <v>726</v>
      </c>
      <c r="AU1467">
        <f>VLOOKUP(A1467,'Full dataset'!$A$4:$II$190,$AU$1,FALSE)</f>
        <v>9999</v>
      </c>
      <c r="AW1467" t="str">
        <f>VLOOKUP(A1467,'Full dataset'!$A$5:$IM$190,247,FALSE)</f>
        <v>.</v>
      </c>
      <c r="AX1467" t="str">
        <f>VLOOKUP(A1467,'Full dataset'!$A$4:$II$190,242,FALSE)</f>
        <v>.</v>
      </c>
      <c r="AY1467" t="str">
        <f>VLOOKUP(A1467,'Full dataset'!$A$5:$IM$190,246,FALSE)</f>
        <v>.</v>
      </c>
      <c r="AZ1467">
        <v>9999</v>
      </c>
      <c r="BA1467">
        <f>MAX(VLOOKUP($A1467,'Full dataset'!$A$4:$IX$190,BA$1,FALSE),AW1467)</f>
        <v>0</v>
      </c>
      <c r="BB1467">
        <f>IF(VLOOKUP($A1467,'Full dataset'!$A$4:$IX$190,BB$1,FALSE)&gt;0,VLOOKUP($A1467,'Full dataset'!$A$4:$IX$190,BB$1,FALSE),AU1467)</f>
        <v>9999</v>
      </c>
      <c r="BC1467">
        <f>MAX(VLOOKUP($A1467,'Full dataset'!$A$4:$IX$190,BC$1,FALSE),AY1467)</f>
        <v>0</v>
      </c>
      <c r="BD1467">
        <f>MAX(VLOOKUP($A1467,'Full dataset'!$A$4:$IX$190,BD$1,FALSE),AX1467)</f>
        <v>0</v>
      </c>
      <c r="BE1467">
        <f t="shared" si="135"/>
        <v>0</v>
      </c>
      <c r="BF1467">
        <f t="shared" si="136"/>
        <v>0</v>
      </c>
      <c r="BG1467">
        <f t="shared" si="137"/>
        <v>0</v>
      </c>
      <c r="BH1467">
        <f t="shared" si="132"/>
        <v>0</v>
      </c>
      <c r="BI1467">
        <f t="shared" si="133"/>
        <v>0</v>
      </c>
      <c r="BO1467">
        <f>IF(BF1467=1,VLOOKUP($A1467,'Full dataset'!$A$4:$IE$190,2007+BO$1-$C1467,FALSE),0)</f>
        <v>0</v>
      </c>
      <c r="BP1467">
        <f>IF(BF1467=1,VLOOKUP($A1467,'Full dataset'!$A$4:$IE$190,2007+BP$1-$C1467,FALSE),0)</f>
        <v>0</v>
      </c>
      <c r="BQ1467">
        <f>IF(BF1467=1,VLOOKUP($A1467,'Full dataset'!$A$4:$IE$190,2007+BQ$1-$C1467,FALSE),0)</f>
        <v>0</v>
      </c>
      <c r="BR1467">
        <f>IF($BG1467=1,VLOOKUP($A1467,'Full dataset'!$A$4:$IE$190,BR$1-2007+$C1467,FALSE),0)</f>
        <v>0</v>
      </c>
      <c r="BS1467">
        <f>IF($BG1467=1,VLOOKUP($A1467,'Full dataset'!$A$4:$IE$190,BS$1-2007+$C1467,FALSE),0)</f>
        <v>0</v>
      </c>
      <c r="BT1467">
        <f>IF($BG1467=1,VLOOKUP($A1467,'Full dataset'!$A$4:$IE$190,BT$1-2007+$C1467,FALSE),0)</f>
        <v>0</v>
      </c>
      <c r="BU1467">
        <f>IF($BG1467=1,VLOOKUP($A1467,'Full dataset'!$A$4:$IE$190,BU$1-2007+$C1467,FALSE),0)</f>
        <v>0</v>
      </c>
      <c r="BV1467">
        <f>IF($BG1467=1,VLOOKUP($A1467,'Full dataset'!$A$4:$IE$190,BV$1-2007+$C1467,FALSE),0)</f>
        <v>0</v>
      </c>
      <c r="BW1467">
        <f>IF($BG1467=1,VLOOKUP($A1467,'Full dataset'!$A$4:$IE$190,BW$1-2007+$C1467,FALSE),0)</f>
        <v>0</v>
      </c>
      <c r="BX1467">
        <f>IF($BG1467=1,VLOOKUP($A1467,'Full dataset'!$A$4:$IE$190,BX$1-2007+$C1467,FALSE),0)</f>
        <v>0</v>
      </c>
    </row>
    <row r="1468" spans="1:76" x14ac:dyDescent="0.25">
      <c r="A1468">
        <v>165</v>
      </c>
      <c r="B1468" t="s">
        <v>608</v>
      </c>
      <c r="C1468">
        <v>2014</v>
      </c>
      <c r="D1468" t="s">
        <v>591</v>
      </c>
      <c r="E1468">
        <f t="shared" si="134"/>
        <v>1</v>
      </c>
      <c r="U1468">
        <v>0</v>
      </c>
      <c r="V1468" t="s">
        <v>726</v>
      </c>
      <c r="W1468" t="s">
        <v>726</v>
      </c>
      <c r="X1468" t="s">
        <v>726</v>
      </c>
      <c r="Y1468">
        <v>0</v>
      </c>
      <c r="Z1468" t="s">
        <v>726</v>
      </c>
      <c r="AA1468" t="s">
        <v>726</v>
      </c>
      <c r="AB1468" t="s">
        <v>726</v>
      </c>
      <c r="AC1468">
        <f>VLOOKUP(A1468,'Full dataset'!$A$4:$IE$190,2033-C1468,FALSE)</f>
        <v>0</v>
      </c>
      <c r="AD1468" t="str">
        <f>VLOOKUP(A1468,'Full dataset'!$A$4:$IE$190,2041-C1468,FALSE)</f>
        <v>.</v>
      </c>
      <c r="AE1468">
        <f>VLOOKUP(A1468,'Full dataset'!$A$4:$IE$190,2050-C1468,FALSE)</f>
        <v>0</v>
      </c>
      <c r="AF1468">
        <v>0</v>
      </c>
      <c r="AG1468">
        <f>VLOOKUP($A1468,'Full dataset'!$A$4:$IE$190,2007+AG$1-$C1468,FALSE)</f>
        <v>437.9</v>
      </c>
      <c r="AH1468">
        <f>VLOOKUP($A1468,'Full dataset'!$A$4:$IE$190,2007+AH$1-$C1468,FALSE)</f>
        <v>4414.3</v>
      </c>
      <c r="AI1468">
        <f>VLOOKUP($A1468,'Full dataset'!$A$4:$IE$190,2007+AI$1-$C1468,FALSE)</f>
        <v>4243.2</v>
      </c>
      <c r="AJ1468" t="str">
        <f>VLOOKUP($A1468,'Full dataset'!$A$4:$IE$190,2007+AJ$1-$C1468,FALSE)</f>
        <v>.</v>
      </c>
      <c r="AK1468" t="str">
        <f>VLOOKUP($A1468,'Full dataset'!$A$4:$IE$190,2007+AK$1-$C1468,FALSE)</f>
        <v>.</v>
      </c>
      <c r="AL1468" t="str">
        <f>VLOOKUP($A1468,'Full dataset'!$A$4:$IE$190,2007+AL$1-$C1468,FALSE)</f>
        <v>.</v>
      </c>
      <c r="AM1468" t="str">
        <f>VLOOKUP($A1468,'Full dataset'!$A$4:$IE$190,2007+AM$1-$C1468,FALSE)</f>
        <v>.</v>
      </c>
      <c r="AN1468" t="str">
        <f>VLOOKUP($A1468,'Full dataset'!$A$4:$IE$190,2007+AN$1-$C1468,FALSE)</f>
        <v>.</v>
      </c>
      <c r="AO1468" t="str">
        <f>VLOOKUP($A1468,'Full dataset'!$A$4:$IE$190,2007+AO$1-$C1468,FALSE)</f>
        <v>.</v>
      </c>
      <c r="AP1468" t="str">
        <f>VLOOKUP($A1468,'Full dataset'!$A$4:$IE$190,2007+AP$1-$C1468,FALSE)</f>
        <v>.</v>
      </c>
      <c r="AQ1468" t="str">
        <f>VLOOKUP($A1468,'Full dataset'!$A$4:$IE$190,2007+AQ$1-$C1468,FALSE)</f>
        <v>.</v>
      </c>
      <c r="AR1468" t="str">
        <f>VLOOKUP($A1468,'Full dataset'!$A$4:$IE$190,2007+AR$1-$C1468,FALSE)</f>
        <v>.</v>
      </c>
      <c r="AS1468" t="str">
        <f>VLOOKUP($A1468,'Full dataset'!$A$4:$IE$190,2007+AS$1-$C1468,FALSE)</f>
        <v>.</v>
      </c>
      <c r="AT1468" t="s">
        <v>726</v>
      </c>
      <c r="AU1468">
        <f>VLOOKUP(A1468,'Full dataset'!$A$4:$II$190,$AU$1,FALSE)</f>
        <v>9999</v>
      </c>
      <c r="AW1468" t="str">
        <f>VLOOKUP(A1468,'Full dataset'!$A$5:$IM$190,247,FALSE)</f>
        <v>.</v>
      </c>
      <c r="AX1468" t="str">
        <f>VLOOKUP(A1468,'Full dataset'!$A$4:$II$190,242,FALSE)</f>
        <v>.</v>
      </c>
      <c r="AY1468" t="str">
        <f>VLOOKUP(A1468,'Full dataset'!$A$5:$IM$190,246,FALSE)</f>
        <v>.</v>
      </c>
      <c r="AZ1468">
        <v>9999</v>
      </c>
      <c r="BA1468">
        <f>MAX(VLOOKUP($A1468,'Full dataset'!$A$4:$IX$190,BA$1,FALSE),AW1468)</f>
        <v>0</v>
      </c>
      <c r="BB1468">
        <f>IF(VLOOKUP($A1468,'Full dataset'!$A$4:$IX$190,BB$1,FALSE)&gt;0,VLOOKUP($A1468,'Full dataset'!$A$4:$IX$190,BB$1,FALSE),AU1468)</f>
        <v>9999</v>
      </c>
      <c r="BC1468">
        <f>MAX(VLOOKUP($A1468,'Full dataset'!$A$4:$IX$190,BC$1,FALSE),AY1468)</f>
        <v>0</v>
      </c>
      <c r="BD1468">
        <f>MAX(VLOOKUP($A1468,'Full dataset'!$A$4:$IX$190,BD$1,FALSE),AX1468)</f>
        <v>0</v>
      </c>
      <c r="BE1468">
        <f t="shared" si="135"/>
        <v>0</v>
      </c>
      <c r="BF1468">
        <f t="shared" si="136"/>
        <v>0</v>
      </c>
      <c r="BG1468">
        <f t="shared" si="137"/>
        <v>0</v>
      </c>
      <c r="BH1468">
        <f t="shared" si="132"/>
        <v>0</v>
      </c>
      <c r="BI1468">
        <f t="shared" si="133"/>
        <v>0</v>
      </c>
      <c r="BO1468">
        <f>IF(BF1468=1,VLOOKUP($A1468,'Full dataset'!$A$4:$IE$190,2007+BO$1-$C1468,FALSE),0)</f>
        <v>0</v>
      </c>
      <c r="BP1468">
        <f>IF(BF1468=1,VLOOKUP($A1468,'Full dataset'!$A$4:$IE$190,2007+BP$1-$C1468,FALSE),0)</f>
        <v>0</v>
      </c>
      <c r="BQ1468">
        <f>IF(BF1468=1,VLOOKUP($A1468,'Full dataset'!$A$4:$IE$190,2007+BQ$1-$C1468,FALSE),0)</f>
        <v>0</v>
      </c>
      <c r="BR1468">
        <f>IF($BG1468=1,VLOOKUP($A1468,'Full dataset'!$A$4:$IE$190,BR$1-2007+$C1468,FALSE),0)</f>
        <v>0</v>
      </c>
      <c r="BS1468">
        <f>IF($BG1468=1,VLOOKUP($A1468,'Full dataset'!$A$4:$IE$190,BS$1-2007+$C1468,FALSE),0)</f>
        <v>0</v>
      </c>
      <c r="BT1468">
        <f>IF($BG1468=1,VLOOKUP($A1468,'Full dataset'!$A$4:$IE$190,BT$1-2007+$C1468,FALSE),0)</f>
        <v>0</v>
      </c>
      <c r="BU1468">
        <f>IF($BG1468=1,VLOOKUP($A1468,'Full dataset'!$A$4:$IE$190,BU$1-2007+$C1468,FALSE),0)</f>
        <v>0</v>
      </c>
      <c r="BV1468">
        <f>IF($BG1468=1,VLOOKUP($A1468,'Full dataset'!$A$4:$IE$190,BV$1-2007+$C1468,FALSE),0)</f>
        <v>0</v>
      </c>
      <c r="BW1468">
        <f>IF($BG1468=1,VLOOKUP($A1468,'Full dataset'!$A$4:$IE$190,BW$1-2007+$C1468,FALSE),0)</f>
        <v>0</v>
      </c>
      <c r="BX1468">
        <f>IF($BG1468=1,VLOOKUP($A1468,'Full dataset'!$A$4:$IE$190,BX$1-2007+$C1468,FALSE),0)</f>
        <v>0</v>
      </c>
    </row>
    <row r="1469" spans="1:76" x14ac:dyDescent="0.25">
      <c r="A1469">
        <v>166</v>
      </c>
      <c r="B1469" t="s">
        <v>609</v>
      </c>
      <c r="C1469">
        <v>2014</v>
      </c>
      <c r="D1469" t="s">
        <v>591</v>
      </c>
      <c r="E1469">
        <f t="shared" si="134"/>
        <v>1</v>
      </c>
      <c r="U1469">
        <v>0</v>
      </c>
      <c r="V1469" t="s">
        <v>726</v>
      </c>
      <c r="W1469" t="s">
        <v>726</v>
      </c>
      <c r="X1469" t="s">
        <v>726</v>
      </c>
      <c r="Y1469">
        <v>0</v>
      </c>
      <c r="Z1469" t="s">
        <v>726</v>
      </c>
      <c r="AA1469" t="s">
        <v>726</v>
      </c>
      <c r="AB1469" t="s">
        <v>726</v>
      </c>
      <c r="AC1469">
        <f>VLOOKUP(A1469,'Full dataset'!$A$4:$IE$190,2033-C1469,FALSE)</f>
        <v>0</v>
      </c>
      <c r="AD1469" t="str">
        <f>VLOOKUP(A1469,'Full dataset'!$A$4:$IE$190,2041-C1469,FALSE)</f>
        <v>.</v>
      </c>
      <c r="AE1469">
        <f>VLOOKUP(A1469,'Full dataset'!$A$4:$IE$190,2050-C1469,FALSE)</f>
        <v>0</v>
      </c>
      <c r="AF1469">
        <v>0</v>
      </c>
      <c r="AG1469">
        <f>VLOOKUP($A1469,'Full dataset'!$A$4:$IE$190,2007+AG$1-$C1469,FALSE)</f>
        <v>1144.0999999999999</v>
      </c>
      <c r="AH1469">
        <f>VLOOKUP($A1469,'Full dataset'!$A$4:$IE$190,2007+AH$1-$C1469,FALSE)</f>
        <v>219087</v>
      </c>
      <c r="AI1469">
        <f>VLOOKUP($A1469,'Full dataset'!$A$4:$IE$190,2007+AI$1-$C1469,FALSE)</f>
        <v>10329.200000000001</v>
      </c>
      <c r="AJ1469" t="str">
        <f>VLOOKUP($A1469,'Full dataset'!$A$4:$IE$190,2007+AJ$1-$C1469,FALSE)</f>
        <v>.</v>
      </c>
      <c r="AK1469" t="str">
        <f>VLOOKUP($A1469,'Full dataset'!$A$4:$IE$190,2007+AK$1-$C1469,FALSE)</f>
        <v>.</v>
      </c>
      <c r="AL1469" t="str">
        <f>VLOOKUP($A1469,'Full dataset'!$A$4:$IE$190,2007+AL$1-$C1469,FALSE)</f>
        <v>.</v>
      </c>
      <c r="AM1469" t="str">
        <f>VLOOKUP($A1469,'Full dataset'!$A$4:$IE$190,2007+AM$1-$C1469,FALSE)</f>
        <v>.</v>
      </c>
      <c r="AN1469" t="str">
        <f>VLOOKUP($A1469,'Full dataset'!$A$4:$IE$190,2007+AN$1-$C1469,FALSE)</f>
        <v>.</v>
      </c>
      <c r="AO1469" t="str">
        <f>VLOOKUP($A1469,'Full dataset'!$A$4:$IE$190,2007+AO$1-$C1469,FALSE)</f>
        <v>.</v>
      </c>
      <c r="AP1469" t="str">
        <f>VLOOKUP($A1469,'Full dataset'!$A$4:$IE$190,2007+AP$1-$C1469,FALSE)</f>
        <v>.</v>
      </c>
      <c r="AQ1469" t="str">
        <f>VLOOKUP($A1469,'Full dataset'!$A$4:$IE$190,2007+AQ$1-$C1469,FALSE)</f>
        <v>.</v>
      </c>
      <c r="AR1469">
        <f>VLOOKUP($A1469,'Full dataset'!$A$4:$IE$190,2007+AR$1-$C1469,FALSE)</f>
        <v>8</v>
      </c>
      <c r="AS1469" t="str">
        <f>VLOOKUP($A1469,'Full dataset'!$A$4:$IE$190,2007+AS$1-$C1469,FALSE)</f>
        <v>.</v>
      </c>
      <c r="AT1469" t="s">
        <v>726</v>
      </c>
      <c r="AU1469">
        <f>VLOOKUP(A1469,'Full dataset'!$A$4:$II$190,$AU$1,FALSE)</f>
        <v>9999</v>
      </c>
      <c r="AW1469" t="str">
        <f>VLOOKUP(A1469,'Full dataset'!$A$5:$IM$190,247,FALSE)</f>
        <v>.</v>
      </c>
      <c r="AX1469" t="str">
        <f>VLOOKUP(A1469,'Full dataset'!$A$4:$II$190,242,FALSE)</f>
        <v>.</v>
      </c>
      <c r="AY1469" t="str">
        <f>VLOOKUP(A1469,'Full dataset'!$A$5:$IM$190,246,FALSE)</f>
        <v>.</v>
      </c>
      <c r="AZ1469">
        <v>9999</v>
      </c>
      <c r="BA1469">
        <f>MAX(VLOOKUP($A1469,'Full dataset'!$A$4:$IX$190,BA$1,FALSE),AW1469)</f>
        <v>0</v>
      </c>
      <c r="BB1469">
        <f>IF(VLOOKUP($A1469,'Full dataset'!$A$4:$IX$190,BB$1,FALSE)&gt;0,VLOOKUP($A1469,'Full dataset'!$A$4:$IX$190,BB$1,FALSE),AU1469)</f>
        <v>9999</v>
      </c>
      <c r="BC1469">
        <f>MAX(VLOOKUP($A1469,'Full dataset'!$A$4:$IX$190,BC$1,FALSE),AY1469)</f>
        <v>0</v>
      </c>
      <c r="BD1469">
        <f>MAX(VLOOKUP($A1469,'Full dataset'!$A$4:$IX$190,BD$1,FALSE),AX1469)</f>
        <v>0</v>
      </c>
      <c r="BE1469">
        <f t="shared" si="135"/>
        <v>0</v>
      </c>
      <c r="BF1469">
        <f t="shared" si="136"/>
        <v>0</v>
      </c>
      <c r="BG1469">
        <f t="shared" si="137"/>
        <v>0</v>
      </c>
      <c r="BH1469">
        <f t="shared" si="132"/>
        <v>0</v>
      </c>
      <c r="BI1469">
        <f t="shared" si="133"/>
        <v>0</v>
      </c>
      <c r="BO1469">
        <f>IF(BF1469=1,VLOOKUP($A1469,'Full dataset'!$A$4:$IE$190,2007+BO$1-$C1469,FALSE),0)</f>
        <v>0</v>
      </c>
      <c r="BP1469">
        <f>IF(BF1469=1,VLOOKUP($A1469,'Full dataset'!$A$4:$IE$190,2007+BP$1-$C1469,FALSE),0)</f>
        <v>0</v>
      </c>
      <c r="BQ1469">
        <f>IF(BF1469=1,VLOOKUP($A1469,'Full dataset'!$A$4:$IE$190,2007+BQ$1-$C1469,FALSE),0)</f>
        <v>0</v>
      </c>
      <c r="BR1469">
        <f>IF($BG1469=1,VLOOKUP($A1469,'Full dataset'!$A$4:$IE$190,BR$1-2007+$C1469,FALSE),0)</f>
        <v>0</v>
      </c>
      <c r="BS1469">
        <f>IF($BG1469=1,VLOOKUP($A1469,'Full dataset'!$A$4:$IE$190,BS$1-2007+$C1469,FALSE),0)</f>
        <v>0</v>
      </c>
      <c r="BT1469">
        <f>IF($BG1469=1,VLOOKUP($A1469,'Full dataset'!$A$4:$IE$190,BT$1-2007+$C1469,FALSE),0)</f>
        <v>0</v>
      </c>
      <c r="BU1469">
        <f>IF($BG1469=1,VLOOKUP($A1469,'Full dataset'!$A$4:$IE$190,BU$1-2007+$C1469,FALSE),0)</f>
        <v>0</v>
      </c>
      <c r="BV1469">
        <f>IF($BG1469=1,VLOOKUP($A1469,'Full dataset'!$A$4:$IE$190,BV$1-2007+$C1469,FALSE),0)</f>
        <v>0</v>
      </c>
      <c r="BW1469">
        <f>IF($BG1469=1,VLOOKUP($A1469,'Full dataset'!$A$4:$IE$190,BW$1-2007+$C1469,FALSE),0)</f>
        <v>0</v>
      </c>
      <c r="BX1469">
        <f>IF($BG1469=1,VLOOKUP($A1469,'Full dataset'!$A$4:$IE$190,BX$1-2007+$C1469,FALSE),0)</f>
        <v>0</v>
      </c>
    </row>
    <row r="1470" spans="1:76" x14ac:dyDescent="0.25">
      <c r="A1470">
        <v>167</v>
      </c>
      <c r="B1470" t="s">
        <v>610</v>
      </c>
      <c r="C1470">
        <v>2014</v>
      </c>
      <c r="D1470" t="s">
        <v>582</v>
      </c>
      <c r="E1470">
        <f t="shared" si="134"/>
        <v>0</v>
      </c>
      <c r="U1470">
        <v>0</v>
      </c>
      <c r="V1470" t="s">
        <v>726</v>
      </c>
      <c r="W1470" t="s">
        <v>726</v>
      </c>
      <c r="X1470" t="s">
        <v>726</v>
      </c>
      <c r="Y1470">
        <v>0</v>
      </c>
      <c r="Z1470" t="s">
        <v>726</v>
      </c>
      <c r="AA1470" t="s">
        <v>726</v>
      </c>
      <c r="AB1470" t="s">
        <v>726</v>
      </c>
      <c r="AC1470">
        <f>VLOOKUP(A1470,'Full dataset'!$A$4:$IE$190,2033-C1470,FALSE)</f>
        <v>0</v>
      </c>
      <c r="AD1470" t="str">
        <f>VLOOKUP(A1470,'Full dataset'!$A$4:$IE$190,2041-C1470,FALSE)</f>
        <v>.</v>
      </c>
      <c r="AE1470">
        <f>VLOOKUP(A1470,'Full dataset'!$A$4:$IE$190,2050-C1470,FALSE)</f>
        <v>0</v>
      </c>
      <c r="AF1470">
        <v>0</v>
      </c>
      <c r="AG1470" t="str">
        <f>VLOOKUP($A1470,'Full dataset'!$A$4:$IE$190,2007+AG$1-$C1470,FALSE)</f>
        <v>.</v>
      </c>
      <c r="AH1470" t="str">
        <f>VLOOKUP($A1470,'Full dataset'!$A$4:$IE$190,2007+AH$1-$C1470,FALSE)</f>
        <v>.</v>
      </c>
      <c r="AI1470" t="str">
        <f>VLOOKUP($A1470,'Full dataset'!$A$4:$IE$190,2007+AI$1-$C1470,FALSE)</f>
        <v>.</v>
      </c>
      <c r="AJ1470" t="str">
        <f>VLOOKUP($A1470,'Full dataset'!$A$4:$IE$190,2007+AJ$1-$C1470,FALSE)</f>
        <v>.</v>
      </c>
      <c r="AK1470" t="str">
        <f>VLOOKUP($A1470,'Full dataset'!$A$4:$IE$190,2007+AK$1-$C1470,FALSE)</f>
        <v>.</v>
      </c>
      <c r="AL1470" t="str">
        <f>VLOOKUP($A1470,'Full dataset'!$A$4:$IE$190,2007+AL$1-$C1470,FALSE)</f>
        <v>.</v>
      </c>
      <c r="AM1470" t="str">
        <f>VLOOKUP($A1470,'Full dataset'!$A$4:$IE$190,2007+AM$1-$C1470,FALSE)</f>
        <v>.</v>
      </c>
      <c r="AN1470" t="str">
        <f>VLOOKUP($A1470,'Full dataset'!$A$4:$IE$190,2007+AN$1-$C1470,FALSE)</f>
        <v>.</v>
      </c>
      <c r="AO1470" t="str">
        <f>VLOOKUP($A1470,'Full dataset'!$A$4:$IE$190,2007+AO$1-$C1470,FALSE)</f>
        <v>.</v>
      </c>
      <c r="AP1470" t="str">
        <f>VLOOKUP($A1470,'Full dataset'!$A$4:$IE$190,2007+AP$1-$C1470,FALSE)</f>
        <v>.</v>
      </c>
      <c r="AQ1470" t="str">
        <f>VLOOKUP($A1470,'Full dataset'!$A$4:$IE$190,2007+AQ$1-$C1470,FALSE)</f>
        <v>.</v>
      </c>
      <c r="AR1470">
        <f>VLOOKUP($A1470,'Full dataset'!$A$4:$IE$190,2007+AR$1-$C1470,FALSE)</f>
        <v>14</v>
      </c>
      <c r="AS1470" t="str">
        <f>VLOOKUP($A1470,'Full dataset'!$A$4:$IE$190,2007+AS$1-$C1470,FALSE)</f>
        <v>.</v>
      </c>
      <c r="AT1470" t="s">
        <v>726</v>
      </c>
      <c r="AU1470">
        <f>VLOOKUP(A1470,'Full dataset'!$A$4:$II$190,$AU$1,FALSE)</f>
        <v>9999</v>
      </c>
      <c r="AW1470" t="str">
        <f>VLOOKUP(A1470,'Full dataset'!$A$5:$IM$190,247,FALSE)</f>
        <v>.</v>
      </c>
      <c r="AX1470" t="str">
        <f>VLOOKUP(A1470,'Full dataset'!$A$4:$II$190,242,FALSE)</f>
        <v>.</v>
      </c>
      <c r="AY1470" t="str">
        <f>VLOOKUP(A1470,'Full dataset'!$A$5:$IM$190,246,FALSE)</f>
        <v>.</v>
      </c>
      <c r="AZ1470">
        <v>9999</v>
      </c>
      <c r="BA1470">
        <f>MAX(VLOOKUP($A1470,'Full dataset'!$A$4:$IX$190,BA$1,FALSE),AW1470)</f>
        <v>0</v>
      </c>
      <c r="BB1470">
        <f>IF(VLOOKUP($A1470,'Full dataset'!$A$4:$IX$190,BB$1,FALSE)&gt;0,VLOOKUP($A1470,'Full dataset'!$A$4:$IX$190,BB$1,FALSE),AU1470)</f>
        <v>9999</v>
      </c>
      <c r="BC1470">
        <f>MAX(VLOOKUP($A1470,'Full dataset'!$A$4:$IX$190,BC$1,FALSE),AY1470)</f>
        <v>0</v>
      </c>
      <c r="BD1470">
        <f>MAX(VLOOKUP($A1470,'Full dataset'!$A$4:$IX$190,BD$1,FALSE),AX1470)</f>
        <v>0</v>
      </c>
      <c r="BE1470">
        <f t="shared" si="135"/>
        <v>0</v>
      </c>
      <c r="BF1470">
        <f t="shared" si="136"/>
        <v>0</v>
      </c>
      <c r="BG1470">
        <f t="shared" si="137"/>
        <v>0</v>
      </c>
      <c r="BH1470">
        <f t="shared" si="132"/>
        <v>0</v>
      </c>
      <c r="BI1470">
        <f t="shared" si="133"/>
        <v>0</v>
      </c>
      <c r="BO1470">
        <f>IF(BF1470=1,VLOOKUP($A1470,'Full dataset'!$A$4:$IE$190,2007+BO$1-$C1470,FALSE),0)</f>
        <v>0</v>
      </c>
      <c r="BP1470">
        <f>IF(BF1470=1,VLOOKUP($A1470,'Full dataset'!$A$4:$IE$190,2007+BP$1-$C1470,FALSE),0)</f>
        <v>0</v>
      </c>
      <c r="BQ1470">
        <f>IF(BF1470=1,VLOOKUP($A1470,'Full dataset'!$A$4:$IE$190,2007+BQ$1-$C1470,FALSE),0)</f>
        <v>0</v>
      </c>
      <c r="BR1470">
        <f>IF($BG1470=1,VLOOKUP($A1470,'Full dataset'!$A$4:$IE$190,BR$1-2007+$C1470,FALSE),0)</f>
        <v>0</v>
      </c>
      <c r="BS1470">
        <f>IF($BG1470=1,VLOOKUP($A1470,'Full dataset'!$A$4:$IE$190,BS$1-2007+$C1470,FALSE),0)</f>
        <v>0</v>
      </c>
      <c r="BT1470">
        <f>IF($BG1470=1,VLOOKUP($A1470,'Full dataset'!$A$4:$IE$190,BT$1-2007+$C1470,FALSE),0)</f>
        <v>0</v>
      </c>
      <c r="BU1470">
        <f>IF($BG1470=1,VLOOKUP($A1470,'Full dataset'!$A$4:$IE$190,BU$1-2007+$C1470,FALSE),0)</f>
        <v>0</v>
      </c>
      <c r="BV1470">
        <f>IF($BG1470=1,VLOOKUP($A1470,'Full dataset'!$A$4:$IE$190,BV$1-2007+$C1470,FALSE),0)</f>
        <v>0</v>
      </c>
      <c r="BW1470">
        <f>IF($BG1470=1,VLOOKUP($A1470,'Full dataset'!$A$4:$IE$190,BW$1-2007+$C1470,FALSE),0)</f>
        <v>0</v>
      </c>
      <c r="BX1470">
        <f>IF($BG1470=1,VLOOKUP($A1470,'Full dataset'!$A$4:$IE$190,BX$1-2007+$C1470,FALSE),0)</f>
        <v>0</v>
      </c>
    </row>
    <row r="1471" spans="1:76" x14ac:dyDescent="0.25">
      <c r="A1471">
        <v>168</v>
      </c>
      <c r="B1471" t="s">
        <v>611</v>
      </c>
      <c r="C1471">
        <v>2014</v>
      </c>
      <c r="D1471" t="s">
        <v>587</v>
      </c>
      <c r="E1471">
        <f t="shared" si="134"/>
        <v>0</v>
      </c>
      <c r="U1471">
        <v>0</v>
      </c>
      <c r="V1471" t="s">
        <v>726</v>
      </c>
      <c r="W1471" t="s">
        <v>726</v>
      </c>
      <c r="X1471" t="s">
        <v>726</v>
      </c>
      <c r="Y1471">
        <v>0</v>
      </c>
      <c r="Z1471" t="s">
        <v>726</v>
      </c>
      <c r="AA1471" t="s">
        <v>726</v>
      </c>
      <c r="AB1471" t="s">
        <v>726</v>
      </c>
      <c r="AC1471">
        <f>VLOOKUP(A1471,'Full dataset'!$A$4:$IE$190,2033-C1471,FALSE)</f>
        <v>0</v>
      </c>
      <c r="AD1471" t="str">
        <f>VLOOKUP(A1471,'Full dataset'!$A$4:$IE$190,2041-C1471,FALSE)</f>
        <v>.</v>
      </c>
      <c r="AE1471">
        <f>VLOOKUP(A1471,'Full dataset'!$A$4:$IE$190,2050-C1471,FALSE)</f>
        <v>0</v>
      </c>
      <c r="AF1471">
        <v>0</v>
      </c>
      <c r="AG1471" t="str">
        <f>VLOOKUP($A1471,'Full dataset'!$A$4:$IE$190,2007+AG$1-$C1471,FALSE)</f>
        <v>.</v>
      </c>
      <c r="AH1471" t="str">
        <f>VLOOKUP($A1471,'Full dataset'!$A$4:$IE$190,2007+AH$1-$C1471,FALSE)</f>
        <v>.</v>
      </c>
      <c r="AI1471" t="str">
        <f>VLOOKUP($A1471,'Full dataset'!$A$4:$IE$190,2007+AI$1-$C1471,FALSE)</f>
        <v>.</v>
      </c>
      <c r="AJ1471" t="str">
        <f>VLOOKUP($A1471,'Full dataset'!$A$4:$IE$190,2007+AJ$1-$C1471,FALSE)</f>
        <v>.</v>
      </c>
      <c r="AK1471" t="str">
        <f>VLOOKUP($A1471,'Full dataset'!$A$4:$IE$190,2007+AK$1-$C1471,FALSE)</f>
        <v>.</v>
      </c>
      <c r="AL1471" t="str">
        <f>VLOOKUP($A1471,'Full dataset'!$A$4:$IE$190,2007+AL$1-$C1471,FALSE)</f>
        <v>.</v>
      </c>
      <c r="AM1471" t="str">
        <f>VLOOKUP($A1471,'Full dataset'!$A$4:$IE$190,2007+AM$1-$C1471,FALSE)</f>
        <v>.</v>
      </c>
      <c r="AN1471" t="str">
        <f>VLOOKUP($A1471,'Full dataset'!$A$4:$IE$190,2007+AN$1-$C1471,FALSE)</f>
        <v>.</v>
      </c>
      <c r="AO1471" t="str">
        <f>VLOOKUP($A1471,'Full dataset'!$A$4:$IE$190,2007+AO$1-$C1471,FALSE)</f>
        <v>.</v>
      </c>
      <c r="AP1471" t="str">
        <f>VLOOKUP($A1471,'Full dataset'!$A$4:$IE$190,2007+AP$1-$C1471,FALSE)</f>
        <v>.</v>
      </c>
      <c r="AQ1471" t="str">
        <f>VLOOKUP($A1471,'Full dataset'!$A$4:$IE$190,2007+AQ$1-$C1471,FALSE)</f>
        <v>.</v>
      </c>
      <c r="AR1471">
        <f>VLOOKUP($A1471,'Full dataset'!$A$4:$IE$190,2007+AR$1-$C1471,FALSE)</f>
        <v>7</v>
      </c>
      <c r="AS1471" t="str">
        <f>VLOOKUP($A1471,'Full dataset'!$A$4:$IE$190,2007+AS$1-$C1471,FALSE)</f>
        <v>.</v>
      </c>
      <c r="AT1471" t="s">
        <v>726</v>
      </c>
      <c r="AU1471">
        <f>VLOOKUP(A1471,'Full dataset'!$A$4:$II$190,$AU$1,FALSE)</f>
        <v>9999</v>
      </c>
      <c r="AW1471" t="str">
        <f>VLOOKUP(A1471,'Full dataset'!$A$5:$IM$190,247,FALSE)</f>
        <v>.</v>
      </c>
      <c r="AX1471" t="str">
        <f>VLOOKUP(A1471,'Full dataset'!$A$4:$II$190,242,FALSE)</f>
        <v>.</v>
      </c>
      <c r="AY1471" t="str">
        <f>VLOOKUP(A1471,'Full dataset'!$A$5:$IM$190,246,FALSE)</f>
        <v>.</v>
      </c>
      <c r="AZ1471">
        <v>9999</v>
      </c>
      <c r="BA1471">
        <f>MAX(VLOOKUP($A1471,'Full dataset'!$A$4:$IX$190,BA$1,FALSE),AW1471)</f>
        <v>0</v>
      </c>
      <c r="BB1471">
        <f>IF(VLOOKUP($A1471,'Full dataset'!$A$4:$IX$190,BB$1,FALSE)&gt;0,VLOOKUP($A1471,'Full dataset'!$A$4:$IX$190,BB$1,FALSE),AU1471)</f>
        <v>9999</v>
      </c>
      <c r="BC1471">
        <f>MAX(VLOOKUP($A1471,'Full dataset'!$A$4:$IX$190,BC$1,FALSE),AY1471)</f>
        <v>0</v>
      </c>
      <c r="BD1471">
        <f>MAX(VLOOKUP($A1471,'Full dataset'!$A$4:$IX$190,BD$1,FALSE),AX1471)</f>
        <v>0</v>
      </c>
      <c r="BE1471">
        <f t="shared" si="135"/>
        <v>0</v>
      </c>
      <c r="BF1471">
        <f t="shared" si="136"/>
        <v>0</v>
      </c>
      <c r="BG1471">
        <f t="shared" si="137"/>
        <v>0</v>
      </c>
      <c r="BH1471">
        <f t="shared" si="132"/>
        <v>0</v>
      </c>
      <c r="BI1471">
        <f t="shared" si="133"/>
        <v>0</v>
      </c>
      <c r="BO1471">
        <f>IF(BF1471=1,VLOOKUP($A1471,'Full dataset'!$A$4:$IE$190,2007+BO$1-$C1471,FALSE),0)</f>
        <v>0</v>
      </c>
      <c r="BP1471">
        <f>IF(BF1471=1,VLOOKUP($A1471,'Full dataset'!$A$4:$IE$190,2007+BP$1-$C1471,FALSE),0)</f>
        <v>0</v>
      </c>
      <c r="BQ1471">
        <f>IF(BF1471=1,VLOOKUP($A1471,'Full dataset'!$A$4:$IE$190,2007+BQ$1-$C1471,FALSE),0)</f>
        <v>0</v>
      </c>
      <c r="BR1471">
        <f>IF($BG1471=1,VLOOKUP($A1471,'Full dataset'!$A$4:$IE$190,BR$1-2007+$C1471,FALSE),0)</f>
        <v>0</v>
      </c>
      <c r="BS1471">
        <f>IF($BG1471=1,VLOOKUP($A1471,'Full dataset'!$A$4:$IE$190,BS$1-2007+$C1471,FALSE),0)</f>
        <v>0</v>
      </c>
      <c r="BT1471">
        <f>IF($BG1471=1,VLOOKUP($A1471,'Full dataset'!$A$4:$IE$190,BT$1-2007+$C1471,FALSE),0)</f>
        <v>0</v>
      </c>
      <c r="BU1471">
        <f>IF($BG1471=1,VLOOKUP($A1471,'Full dataset'!$A$4:$IE$190,BU$1-2007+$C1471,FALSE),0)</f>
        <v>0</v>
      </c>
      <c r="BV1471">
        <f>IF($BG1471=1,VLOOKUP($A1471,'Full dataset'!$A$4:$IE$190,BV$1-2007+$C1471,FALSE),0)</f>
        <v>0</v>
      </c>
      <c r="BW1471">
        <f>IF($BG1471=1,VLOOKUP($A1471,'Full dataset'!$A$4:$IE$190,BW$1-2007+$C1471,FALSE),0)</f>
        <v>0</v>
      </c>
      <c r="BX1471">
        <f>IF($BG1471=1,VLOOKUP($A1471,'Full dataset'!$A$4:$IE$190,BX$1-2007+$C1471,FALSE),0)</f>
        <v>0</v>
      </c>
    </row>
    <row r="1472" spans="1:76" x14ac:dyDescent="0.25">
      <c r="A1472">
        <v>169</v>
      </c>
      <c r="B1472" t="s">
        <v>612</v>
      </c>
      <c r="C1472">
        <v>2014</v>
      </c>
      <c r="D1472" t="s">
        <v>582</v>
      </c>
      <c r="E1472">
        <f t="shared" si="134"/>
        <v>0</v>
      </c>
      <c r="U1472">
        <v>0</v>
      </c>
      <c r="V1472" t="s">
        <v>726</v>
      </c>
      <c r="W1472" t="s">
        <v>726</v>
      </c>
      <c r="X1472" t="s">
        <v>726</v>
      </c>
      <c r="Y1472">
        <v>0</v>
      </c>
      <c r="Z1472" t="s">
        <v>726</v>
      </c>
      <c r="AA1472" t="s">
        <v>726</v>
      </c>
      <c r="AB1472" t="s">
        <v>726</v>
      </c>
      <c r="AC1472">
        <f>VLOOKUP(A1472,'Full dataset'!$A$4:$IE$190,2033-C1472,FALSE)</f>
        <v>0</v>
      </c>
      <c r="AD1472" t="str">
        <f>VLOOKUP(A1472,'Full dataset'!$A$4:$IE$190,2041-C1472,FALSE)</f>
        <v>.</v>
      </c>
      <c r="AE1472">
        <f>VLOOKUP(A1472,'Full dataset'!$A$4:$IE$190,2050-C1472,FALSE)</f>
        <v>0</v>
      </c>
      <c r="AF1472">
        <v>0</v>
      </c>
      <c r="AG1472" t="str">
        <f>VLOOKUP($A1472,'Full dataset'!$A$4:$IE$190,2007+AG$1-$C1472,FALSE)</f>
        <v>.</v>
      </c>
      <c r="AH1472" t="str">
        <f>VLOOKUP($A1472,'Full dataset'!$A$4:$IE$190,2007+AH$1-$C1472,FALSE)</f>
        <v>.</v>
      </c>
      <c r="AI1472" t="str">
        <f>VLOOKUP($A1472,'Full dataset'!$A$4:$IE$190,2007+AI$1-$C1472,FALSE)</f>
        <v>.</v>
      </c>
      <c r="AJ1472" t="str">
        <f>VLOOKUP($A1472,'Full dataset'!$A$4:$IE$190,2007+AJ$1-$C1472,FALSE)</f>
        <v>.</v>
      </c>
      <c r="AK1472" t="str">
        <f>VLOOKUP($A1472,'Full dataset'!$A$4:$IE$190,2007+AK$1-$C1472,FALSE)</f>
        <v>.</v>
      </c>
      <c r="AL1472" t="str">
        <f>VLOOKUP($A1472,'Full dataset'!$A$4:$IE$190,2007+AL$1-$C1472,FALSE)</f>
        <v>.</v>
      </c>
      <c r="AM1472" t="str">
        <f>VLOOKUP($A1472,'Full dataset'!$A$4:$IE$190,2007+AM$1-$C1472,FALSE)</f>
        <v>.</v>
      </c>
      <c r="AN1472" t="str">
        <f>VLOOKUP($A1472,'Full dataset'!$A$4:$IE$190,2007+AN$1-$C1472,FALSE)</f>
        <v>.</v>
      </c>
      <c r="AO1472" t="str">
        <f>VLOOKUP($A1472,'Full dataset'!$A$4:$IE$190,2007+AO$1-$C1472,FALSE)</f>
        <v>.</v>
      </c>
      <c r="AP1472" t="str">
        <f>VLOOKUP($A1472,'Full dataset'!$A$4:$IE$190,2007+AP$1-$C1472,FALSE)</f>
        <v>.</v>
      </c>
      <c r="AQ1472" t="str">
        <f>VLOOKUP($A1472,'Full dataset'!$A$4:$IE$190,2007+AQ$1-$C1472,FALSE)</f>
        <v>.</v>
      </c>
      <c r="AR1472">
        <f>VLOOKUP($A1472,'Full dataset'!$A$4:$IE$190,2007+AR$1-$C1472,FALSE)</f>
        <v>8</v>
      </c>
      <c r="AS1472" t="str">
        <f>VLOOKUP($A1472,'Full dataset'!$A$4:$IE$190,2007+AS$1-$C1472,FALSE)</f>
        <v>.</v>
      </c>
      <c r="AT1472" t="s">
        <v>726</v>
      </c>
      <c r="AU1472">
        <f>VLOOKUP(A1472,'Full dataset'!$A$4:$II$190,$AU$1,FALSE)</f>
        <v>9999</v>
      </c>
      <c r="AW1472" t="str">
        <f>VLOOKUP(A1472,'Full dataset'!$A$5:$IM$190,247,FALSE)</f>
        <v>.</v>
      </c>
      <c r="AX1472" t="str">
        <f>VLOOKUP(A1472,'Full dataset'!$A$4:$II$190,242,FALSE)</f>
        <v>.</v>
      </c>
      <c r="AY1472" t="str">
        <f>VLOOKUP(A1472,'Full dataset'!$A$5:$IM$190,246,FALSE)</f>
        <v>.</v>
      </c>
      <c r="AZ1472">
        <v>9999</v>
      </c>
      <c r="BA1472">
        <f>MAX(VLOOKUP($A1472,'Full dataset'!$A$4:$IX$190,BA$1,FALSE),AW1472)</f>
        <v>0</v>
      </c>
      <c r="BB1472">
        <f>IF(VLOOKUP($A1472,'Full dataset'!$A$4:$IX$190,BB$1,FALSE)&gt;0,VLOOKUP($A1472,'Full dataset'!$A$4:$IX$190,BB$1,FALSE),AU1472)</f>
        <v>9999</v>
      </c>
      <c r="BC1472">
        <f>MAX(VLOOKUP($A1472,'Full dataset'!$A$4:$IX$190,BC$1,FALSE),AY1472)</f>
        <v>0</v>
      </c>
      <c r="BD1472">
        <f>MAX(VLOOKUP($A1472,'Full dataset'!$A$4:$IX$190,BD$1,FALSE),AX1472)</f>
        <v>0</v>
      </c>
      <c r="BE1472">
        <f t="shared" si="135"/>
        <v>0</v>
      </c>
      <c r="BF1472">
        <f t="shared" si="136"/>
        <v>0</v>
      </c>
      <c r="BG1472">
        <f t="shared" si="137"/>
        <v>0</v>
      </c>
      <c r="BH1472">
        <f t="shared" si="132"/>
        <v>0</v>
      </c>
      <c r="BI1472">
        <f t="shared" si="133"/>
        <v>0</v>
      </c>
      <c r="BO1472">
        <f>IF(BF1472=1,VLOOKUP($A1472,'Full dataset'!$A$4:$IE$190,2007+BO$1-$C1472,FALSE),0)</f>
        <v>0</v>
      </c>
      <c r="BP1472">
        <f>IF(BF1472=1,VLOOKUP($A1472,'Full dataset'!$A$4:$IE$190,2007+BP$1-$C1472,FALSE),0)</f>
        <v>0</v>
      </c>
      <c r="BQ1472">
        <f>IF(BF1472=1,VLOOKUP($A1472,'Full dataset'!$A$4:$IE$190,2007+BQ$1-$C1472,FALSE),0)</f>
        <v>0</v>
      </c>
      <c r="BR1472">
        <f>IF($BG1472=1,VLOOKUP($A1472,'Full dataset'!$A$4:$IE$190,BR$1-2007+$C1472,FALSE),0)</f>
        <v>0</v>
      </c>
      <c r="BS1472">
        <f>IF($BG1472=1,VLOOKUP($A1472,'Full dataset'!$A$4:$IE$190,BS$1-2007+$C1472,FALSE),0)</f>
        <v>0</v>
      </c>
      <c r="BT1472">
        <f>IF($BG1472=1,VLOOKUP($A1472,'Full dataset'!$A$4:$IE$190,BT$1-2007+$C1472,FALSE),0)</f>
        <v>0</v>
      </c>
      <c r="BU1472">
        <f>IF($BG1472=1,VLOOKUP($A1472,'Full dataset'!$A$4:$IE$190,BU$1-2007+$C1472,FALSE),0)</f>
        <v>0</v>
      </c>
      <c r="BV1472">
        <f>IF($BG1472=1,VLOOKUP($A1472,'Full dataset'!$A$4:$IE$190,BV$1-2007+$C1472,FALSE),0)</f>
        <v>0</v>
      </c>
      <c r="BW1472">
        <f>IF($BG1472=1,VLOOKUP($A1472,'Full dataset'!$A$4:$IE$190,BW$1-2007+$C1472,FALSE),0)</f>
        <v>0</v>
      </c>
      <c r="BX1472">
        <f>IF($BG1472=1,VLOOKUP($A1472,'Full dataset'!$A$4:$IE$190,BX$1-2007+$C1472,FALSE),0)</f>
        <v>0</v>
      </c>
    </row>
    <row r="1473" spans="1:76" x14ac:dyDescent="0.25">
      <c r="A1473">
        <v>170</v>
      </c>
      <c r="B1473" t="s">
        <v>613</v>
      </c>
      <c r="C1473">
        <v>2014</v>
      </c>
      <c r="D1473" t="s">
        <v>582</v>
      </c>
      <c r="E1473">
        <f t="shared" si="134"/>
        <v>0</v>
      </c>
      <c r="U1473">
        <v>0</v>
      </c>
      <c r="V1473" t="s">
        <v>726</v>
      </c>
      <c r="W1473" t="s">
        <v>726</v>
      </c>
      <c r="X1473" t="s">
        <v>726</v>
      </c>
      <c r="Y1473">
        <v>0</v>
      </c>
      <c r="Z1473" t="s">
        <v>726</v>
      </c>
      <c r="AA1473" t="s">
        <v>726</v>
      </c>
      <c r="AB1473" t="s">
        <v>726</v>
      </c>
      <c r="AC1473">
        <f>VLOOKUP(A1473,'Full dataset'!$A$4:$IE$190,2033-C1473,FALSE)</f>
        <v>0</v>
      </c>
      <c r="AD1473" t="str">
        <f>VLOOKUP(A1473,'Full dataset'!$A$4:$IE$190,2041-C1473,FALSE)</f>
        <v>.</v>
      </c>
      <c r="AE1473">
        <f>VLOOKUP(A1473,'Full dataset'!$A$4:$IE$190,2050-C1473,FALSE)</f>
        <v>0</v>
      </c>
      <c r="AF1473">
        <v>0</v>
      </c>
      <c r="AG1473" t="str">
        <f>VLOOKUP($A1473,'Full dataset'!$A$4:$IE$190,2007+AG$1-$C1473,FALSE)</f>
        <v>.</v>
      </c>
      <c r="AH1473" t="str">
        <f>VLOOKUP($A1473,'Full dataset'!$A$4:$IE$190,2007+AH$1-$C1473,FALSE)</f>
        <v>.</v>
      </c>
      <c r="AI1473" t="str">
        <f>VLOOKUP($A1473,'Full dataset'!$A$4:$IE$190,2007+AI$1-$C1473,FALSE)</f>
        <v>.</v>
      </c>
      <c r="AJ1473" t="str">
        <f>VLOOKUP($A1473,'Full dataset'!$A$4:$IE$190,2007+AJ$1-$C1473,FALSE)</f>
        <v>.</v>
      </c>
      <c r="AK1473" t="str">
        <f>VLOOKUP($A1473,'Full dataset'!$A$4:$IE$190,2007+AK$1-$C1473,FALSE)</f>
        <v>.</v>
      </c>
      <c r="AL1473" t="str">
        <f>VLOOKUP($A1473,'Full dataset'!$A$4:$IE$190,2007+AL$1-$C1473,FALSE)</f>
        <v>.</v>
      </c>
      <c r="AM1473" t="str">
        <f>VLOOKUP($A1473,'Full dataset'!$A$4:$IE$190,2007+AM$1-$C1473,FALSE)</f>
        <v>.</v>
      </c>
      <c r="AN1473" t="str">
        <f>VLOOKUP($A1473,'Full dataset'!$A$4:$IE$190,2007+AN$1-$C1473,FALSE)</f>
        <v>.</v>
      </c>
      <c r="AO1473" t="str">
        <f>VLOOKUP($A1473,'Full dataset'!$A$4:$IE$190,2007+AO$1-$C1473,FALSE)</f>
        <v>.</v>
      </c>
      <c r="AP1473" t="str">
        <f>VLOOKUP($A1473,'Full dataset'!$A$4:$IE$190,2007+AP$1-$C1473,FALSE)</f>
        <v>.</v>
      </c>
      <c r="AQ1473" t="str">
        <f>VLOOKUP($A1473,'Full dataset'!$A$4:$IE$190,2007+AQ$1-$C1473,FALSE)</f>
        <v>.</v>
      </c>
      <c r="AR1473">
        <f>VLOOKUP($A1473,'Full dataset'!$A$4:$IE$190,2007+AR$1-$C1473,FALSE)</f>
        <v>16</v>
      </c>
      <c r="AS1473" t="str">
        <f>VLOOKUP($A1473,'Full dataset'!$A$4:$IE$190,2007+AS$1-$C1473,FALSE)</f>
        <v>.</v>
      </c>
      <c r="AT1473" t="s">
        <v>726</v>
      </c>
      <c r="AU1473">
        <f>VLOOKUP(A1473,'Full dataset'!$A$4:$II$190,$AU$1,FALSE)</f>
        <v>9999</v>
      </c>
      <c r="AW1473" t="str">
        <f>VLOOKUP(A1473,'Full dataset'!$A$5:$IM$190,247,FALSE)</f>
        <v>.</v>
      </c>
      <c r="AX1473" t="str">
        <f>VLOOKUP(A1473,'Full dataset'!$A$4:$II$190,242,FALSE)</f>
        <v>.</v>
      </c>
      <c r="AY1473" t="str">
        <f>VLOOKUP(A1473,'Full dataset'!$A$5:$IM$190,246,FALSE)</f>
        <v>.</v>
      </c>
      <c r="AZ1473">
        <v>9999</v>
      </c>
      <c r="BA1473">
        <f>MAX(VLOOKUP($A1473,'Full dataset'!$A$4:$IX$190,BA$1,FALSE),AW1473)</f>
        <v>0</v>
      </c>
      <c r="BB1473">
        <f>IF(VLOOKUP($A1473,'Full dataset'!$A$4:$IX$190,BB$1,FALSE)&gt;0,VLOOKUP($A1473,'Full dataset'!$A$4:$IX$190,BB$1,FALSE),AU1473)</f>
        <v>9999</v>
      </c>
      <c r="BC1473">
        <f>MAX(VLOOKUP($A1473,'Full dataset'!$A$4:$IX$190,BC$1,FALSE),AY1473)</f>
        <v>0</v>
      </c>
      <c r="BD1473">
        <f>MAX(VLOOKUP($A1473,'Full dataset'!$A$4:$IX$190,BD$1,FALSE),AX1473)</f>
        <v>0</v>
      </c>
      <c r="BE1473">
        <f t="shared" si="135"/>
        <v>0</v>
      </c>
      <c r="BF1473">
        <f t="shared" si="136"/>
        <v>0</v>
      </c>
      <c r="BG1473">
        <f t="shared" si="137"/>
        <v>0</v>
      </c>
      <c r="BH1473">
        <f t="shared" si="132"/>
        <v>0</v>
      </c>
      <c r="BI1473">
        <f t="shared" si="133"/>
        <v>0</v>
      </c>
      <c r="BO1473">
        <f>IF(BF1473=1,VLOOKUP($A1473,'Full dataset'!$A$4:$IE$190,2007+BO$1-$C1473,FALSE),0)</f>
        <v>0</v>
      </c>
      <c r="BP1473">
        <f>IF(BF1473=1,VLOOKUP($A1473,'Full dataset'!$A$4:$IE$190,2007+BP$1-$C1473,FALSE),0)</f>
        <v>0</v>
      </c>
      <c r="BQ1473">
        <f>IF(BF1473=1,VLOOKUP($A1473,'Full dataset'!$A$4:$IE$190,2007+BQ$1-$C1473,FALSE),0)</f>
        <v>0</v>
      </c>
      <c r="BR1473">
        <f>IF($BG1473=1,VLOOKUP($A1473,'Full dataset'!$A$4:$IE$190,BR$1-2007+$C1473,FALSE),0)</f>
        <v>0</v>
      </c>
      <c r="BS1473">
        <f>IF($BG1473=1,VLOOKUP($A1473,'Full dataset'!$A$4:$IE$190,BS$1-2007+$C1473,FALSE),0)</f>
        <v>0</v>
      </c>
      <c r="BT1473">
        <f>IF($BG1473=1,VLOOKUP($A1473,'Full dataset'!$A$4:$IE$190,BT$1-2007+$C1473,FALSE),0)</f>
        <v>0</v>
      </c>
      <c r="BU1473">
        <f>IF($BG1473=1,VLOOKUP($A1473,'Full dataset'!$A$4:$IE$190,BU$1-2007+$C1473,FALSE),0)</f>
        <v>0</v>
      </c>
      <c r="BV1473">
        <f>IF($BG1473=1,VLOOKUP($A1473,'Full dataset'!$A$4:$IE$190,BV$1-2007+$C1473,FALSE),0)</f>
        <v>0</v>
      </c>
      <c r="BW1473">
        <f>IF($BG1473=1,VLOOKUP($A1473,'Full dataset'!$A$4:$IE$190,BW$1-2007+$C1473,FALSE),0)</f>
        <v>0</v>
      </c>
      <c r="BX1473">
        <f>IF($BG1473=1,VLOOKUP($A1473,'Full dataset'!$A$4:$IE$190,BX$1-2007+$C1473,FALSE),0)</f>
        <v>0</v>
      </c>
    </row>
    <row r="1474" spans="1:76" x14ac:dyDescent="0.25">
      <c r="A1474">
        <v>171</v>
      </c>
      <c r="B1474" t="s">
        <v>614</v>
      </c>
      <c r="C1474">
        <v>2014</v>
      </c>
      <c r="D1474" t="s">
        <v>587</v>
      </c>
      <c r="E1474">
        <f t="shared" si="134"/>
        <v>0</v>
      </c>
      <c r="U1474">
        <v>0</v>
      </c>
      <c r="V1474" t="s">
        <v>726</v>
      </c>
      <c r="W1474" t="s">
        <v>726</v>
      </c>
      <c r="X1474" t="s">
        <v>726</v>
      </c>
      <c r="Y1474">
        <v>0</v>
      </c>
      <c r="Z1474" t="s">
        <v>726</v>
      </c>
      <c r="AA1474" t="s">
        <v>726</v>
      </c>
      <c r="AB1474" t="s">
        <v>726</v>
      </c>
      <c r="AC1474">
        <f>VLOOKUP(A1474,'Full dataset'!$A$4:$IE$190,2033-C1474,FALSE)</f>
        <v>0</v>
      </c>
      <c r="AD1474" t="str">
        <f>VLOOKUP(A1474,'Full dataset'!$A$4:$IE$190,2041-C1474,FALSE)</f>
        <v>.</v>
      </c>
      <c r="AE1474">
        <f>VLOOKUP(A1474,'Full dataset'!$A$4:$IE$190,2050-C1474,FALSE)</f>
        <v>0</v>
      </c>
      <c r="AF1474">
        <v>0</v>
      </c>
      <c r="AG1474">
        <f>VLOOKUP($A1474,'Full dataset'!$A$4:$IE$190,2007+AG$1-$C1474,FALSE)</f>
        <v>86.33</v>
      </c>
      <c r="AH1474">
        <f>VLOOKUP($A1474,'Full dataset'!$A$4:$IE$190,2007+AH$1-$C1474,FALSE)</f>
        <v>1648.0309999999999</v>
      </c>
      <c r="AI1474" t="str">
        <f>VLOOKUP($A1474,'Full dataset'!$A$4:$IE$190,2007+AI$1-$C1474,FALSE)</f>
        <v>.</v>
      </c>
      <c r="AJ1474" t="str">
        <f>VLOOKUP($A1474,'Full dataset'!$A$4:$IE$190,2007+AJ$1-$C1474,FALSE)</f>
        <v>.</v>
      </c>
      <c r="AK1474" t="str">
        <f>VLOOKUP($A1474,'Full dataset'!$A$4:$IE$190,2007+AK$1-$C1474,FALSE)</f>
        <v>.</v>
      </c>
      <c r="AL1474" t="str">
        <f>VLOOKUP($A1474,'Full dataset'!$A$4:$IE$190,2007+AL$1-$C1474,FALSE)</f>
        <v>.</v>
      </c>
      <c r="AM1474" t="str">
        <f>VLOOKUP($A1474,'Full dataset'!$A$4:$IE$190,2007+AM$1-$C1474,FALSE)</f>
        <v>.</v>
      </c>
      <c r="AN1474" t="str">
        <f>VLOOKUP($A1474,'Full dataset'!$A$4:$IE$190,2007+AN$1-$C1474,FALSE)</f>
        <v>.</v>
      </c>
      <c r="AO1474" t="str">
        <f>VLOOKUP($A1474,'Full dataset'!$A$4:$IE$190,2007+AO$1-$C1474,FALSE)</f>
        <v>.</v>
      </c>
      <c r="AP1474" t="str">
        <f>VLOOKUP($A1474,'Full dataset'!$A$4:$IE$190,2007+AP$1-$C1474,FALSE)</f>
        <v>.</v>
      </c>
      <c r="AQ1474" t="str">
        <f>VLOOKUP($A1474,'Full dataset'!$A$4:$IE$190,2007+AQ$1-$C1474,FALSE)</f>
        <v>.</v>
      </c>
      <c r="AR1474">
        <f>VLOOKUP($A1474,'Full dataset'!$A$4:$IE$190,2007+AR$1-$C1474,FALSE)</f>
        <v>6</v>
      </c>
      <c r="AS1474" t="str">
        <f>VLOOKUP($A1474,'Full dataset'!$A$4:$IE$190,2007+AS$1-$C1474,FALSE)</f>
        <v>.</v>
      </c>
      <c r="AT1474" t="s">
        <v>726</v>
      </c>
      <c r="AU1474">
        <f>VLOOKUP(A1474,'Full dataset'!$A$4:$II$190,$AU$1,FALSE)</f>
        <v>9999</v>
      </c>
      <c r="AW1474" t="str">
        <f>VLOOKUP(A1474,'Full dataset'!$A$5:$IM$190,247,FALSE)</f>
        <v>.</v>
      </c>
      <c r="AX1474" t="str">
        <f>VLOOKUP(A1474,'Full dataset'!$A$4:$II$190,242,FALSE)</f>
        <v>.</v>
      </c>
      <c r="AY1474" t="str">
        <f>VLOOKUP(A1474,'Full dataset'!$A$5:$IM$190,246,FALSE)</f>
        <v>.</v>
      </c>
      <c r="AZ1474">
        <v>9999</v>
      </c>
      <c r="BA1474">
        <f>MAX(VLOOKUP($A1474,'Full dataset'!$A$4:$IX$190,BA$1,FALSE),AW1474)</f>
        <v>0</v>
      </c>
      <c r="BB1474">
        <f>IF(VLOOKUP($A1474,'Full dataset'!$A$4:$IX$190,BB$1,FALSE)&gt;0,VLOOKUP($A1474,'Full dataset'!$A$4:$IX$190,BB$1,FALSE),AU1474)</f>
        <v>9999</v>
      </c>
      <c r="BC1474">
        <f>MAX(VLOOKUP($A1474,'Full dataset'!$A$4:$IX$190,BC$1,FALSE),AY1474)</f>
        <v>0</v>
      </c>
      <c r="BD1474">
        <f>MAX(VLOOKUP($A1474,'Full dataset'!$A$4:$IX$190,BD$1,FALSE),AX1474)</f>
        <v>0</v>
      </c>
      <c r="BE1474">
        <f t="shared" si="135"/>
        <v>0</v>
      </c>
      <c r="BF1474">
        <f t="shared" si="136"/>
        <v>0</v>
      </c>
      <c r="BG1474">
        <f t="shared" si="137"/>
        <v>0</v>
      </c>
      <c r="BH1474">
        <f t="shared" si="132"/>
        <v>0</v>
      </c>
      <c r="BI1474">
        <f t="shared" si="133"/>
        <v>0</v>
      </c>
      <c r="BO1474">
        <f>IF(BF1474=1,VLOOKUP($A1474,'Full dataset'!$A$4:$IE$190,2007+BO$1-$C1474,FALSE),0)</f>
        <v>0</v>
      </c>
      <c r="BP1474">
        <f>IF(BF1474=1,VLOOKUP($A1474,'Full dataset'!$A$4:$IE$190,2007+BP$1-$C1474,FALSE),0)</f>
        <v>0</v>
      </c>
      <c r="BQ1474">
        <f>IF(BF1474=1,VLOOKUP($A1474,'Full dataset'!$A$4:$IE$190,2007+BQ$1-$C1474,FALSE),0)</f>
        <v>0</v>
      </c>
      <c r="BR1474">
        <f>IF($BG1474=1,VLOOKUP($A1474,'Full dataset'!$A$4:$IE$190,BR$1-2007+$C1474,FALSE),0)</f>
        <v>0</v>
      </c>
      <c r="BS1474">
        <f>IF($BG1474=1,VLOOKUP($A1474,'Full dataset'!$A$4:$IE$190,BS$1-2007+$C1474,FALSE),0)</f>
        <v>0</v>
      </c>
      <c r="BT1474">
        <f>IF($BG1474=1,VLOOKUP($A1474,'Full dataset'!$A$4:$IE$190,BT$1-2007+$C1474,FALSE),0)</f>
        <v>0</v>
      </c>
      <c r="BU1474">
        <f>IF($BG1474=1,VLOOKUP($A1474,'Full dataset'!$A$4:$IE$190,BU$1-2007+$C1474,FALSE),0)</f>
        <v>0</v>
      </c>
      <c r="BV1474">
        <f>IF($BG1474=1,VLOOKUP($A1474,'Full dataset'!$A$4:$IE$190,BV$1-2007+$C1474,FALSE),0)</f>
        <v>0</v>
      </c>
      <c r="BW1474">
        <f>IF($BG1474=1,VLOOKUP($A1474,'Full dataset'!$A$4:$IE$190,BW$1-2007+$C1474,FALSE),0)</f>
        <v>0</v>
      </c>
      <c r="BX1474">
        <f>IF($BG1474=1,VLOOKUP($A1474,'Full dataset'!$A$4:$IE$190,BX$1-2007+$C1474,FALSE),0)</f>
        <v>0</v>
      </c>
    </row>
    <row r="1475" spans="1:76" x14ac:dyDescent="0.25">
      <c r="A1475">
        <v>172</v>
      </c>
      <c r="B1475" t="s">
        <v>615</v>
      </c>
      <c r="C1475">
        <v>2014</v>
      </c>
      <c r="D1475" t="s">
        <v>587</v>
      </c>
      <c r="E1475">
        <f t="shared" si="134"/>
        <v>0</v>
      </c>
      <c r="U1475">
        <v>0</v>
      </c>
      <c r="V1475" t="s">
        <v>726</v>
      </c>
      <c r="W1475" t="s">
        <v>726</v>
      </c>
      <c r="X1475" t="s">
        <v>726</v>
      </c>
      <c r="Y1475">
        <v>0</v>
      </c>
      <c r="Z1475" t="s">
        <v>726</v>
      </c>
      <c r="AA1475" t="s">
        <v>726</v>
      </c>
      <c r="AB1475" t="s">
        <v>726</v>
      </c>
      <c r="AC1475">
        <f>VLOOKUP(A1475,'Full dataset'!$A$4:$IE$190,2033-C1475,FALSE)</f>
        <v>0</v>
      </c>
      <c r="AD1475" t="str">
        <f>VLOOKUP(A1475,'Full dataset'!$A$4:$IE$190,2041-C1475,FALSE)</f>
        <v>.</v>
      </c>
      <c r="AE1475">
        <f>VLOOKUP(A1475,'Full dataset'!$A$4:$IE$190,2050-C1475,FALSE)</f>
        <v>0</v>
      </c>
      <c r="AF1475">
        <v>0</v>
      </c>
      <c r="AG1475" t="str">
        <f>VLOOKUP($A1475,'Full dataset'!$A$4:$IE$190,2007+AG$1-$C1475,FALSE)</f>
        <v>.</v>
      </c>
      <c r="AH1475" t="str">
        <f>VLOOKUP($A1475,'Full dataset'!$A$4:$IE$190,2007+AH$1-$C1475,FALSE)</f>
        <v>.</v>
      </c>
      <c r="AI1475" t="str">
        <f>VLOOKUP($A1475,'Full dataset'!$A$4:$IE$190,2007+AI$1-$C1475,FALSE)</f>
        <v>.</v>
      </c>
      <c r="AJ1475" t="str">
        <f>VLOOKUP($A1475,'Full dataset'!$A$4:$IE$190,2007+AJ$1-$C1475,FALSE)</f>
        <v>.</v>
      </c>
      <c r="AK1475" t="str">
        <f>VLOOKUP($A1475,'Full dataset'!$A$4:$IE$190,2007+AK$1-$C1475,FALSE)</f>
        <v>.</v>
      </c>
      <c r="AL1475" t="str">
        <f>VLOOKUP($A1475,'Full dataset'!$A$4:$IE$190,2007+AL$1-$C1475,FALSE)</f>
        <v>.</v>
      </c>
      <c r="AM1475" t="str">
        <f>VLOOKUP($A1475,'Full dataset'!$A$4:$IE$190,2007+AM$1-$C1475,FALSE)</f>
        <v>.</v>
      </c>
      <c r="AN1475" t="str">
        <f>VLOOKUP($A1475,'Full dataset'!$A$4:$IE$190,2007+AN$1-$C1475,FALSE)</f>
        <v>.</v>
      </c>
      <c r="AO1475" t="str">
        <f>VLOOKUP($A1475,'Full dataset'!$A$4:$IE$190,2007+AO$1-$C1475,FALSE)</f>
        <v>.</v>
      </c>
      <c r="AP1475" t="str">
        <f>VLOOKUP($A1475,'Full dataset'!$A$4:$IE$190,2007+AP$1-$C1475,FALSE)</f>
        <v>.</v>
      </c>
      <c r="AQ1475" t="str">
        <f>VLOOKUP($A1475,'Full dataset'!$A$4:$IE$190,2007+AQ$1-$C1475,FALSE)</f>
        <v>.</v>
      </c>
      <c r="AR1475">
        <f>VLOOKUP($A1475,'Full dataset'!$A$4:$IE$190,2007+AR$1-$C1475,FALSE)</f>
        <v>5</v>
      </c>
      <c r="AS1475" t="str">
        <f>VLOOKUP($A1475,'Full dataset'!$A$4:$IE$190,2007+AS$1-$C1475,FALSE)</f>
        <v>.</v>
      </c>
      <c r="AT1475" t="s">
        <v>726</v>
      </c>
      <c r="AU1475">
        <f>VLOOKUP(A1475,'Full dataset'!$A$4:$II$190,$AU$1,FALSE)</f>
        <v>9999</v>
      </c>
      <c r="AW1475" t="str">
        <f>VLOOKUP(A1475,'Full dataset'!$A$5:$IM$190,247,FALSE)</f>
        <v>.</v>
      </c>
      <c r="AX1475" t="str">
        <f>VLOOKUP(A1475,'Full dataset'!$A$4:$II$190,242,FALSE)</f>
        <v>.</v>
      </c>
      <c r="AY1475" t="str">
        <f>VLOOKUP(A1475,'Full dataset'!$A$5:$IM$190,246,FALSE)</f>
        <v>.</v>
      </c>
      <c r="AZ1475">
        <v>9999</v>
      </c>
      <c r="BA1475">
        <f>MAX(VLOOKUP($A1475,'Full dataset'!$A$4:$IX$190,BA$1,FALSE),AW1475)</f>
        <v>0</v>
      </c>
      <c r="BB1475">
        <f>IF(VLOOKUP($A1475,'Full dataset'!$A$4:$IX$190,BB$1,FALSE)&gt;0,VLOOKUP($A1475,'Full dataset'!$A$4:$IX$190,BB$1,FALSE),AU1475)</f>
        <v>9999</v>
      </c>
      <c r="BC1475">
        <f>MAX(VLOOKUP($A1475,'Full dataset'!$A$4:$IX$190,BC$1,FALSE),AY1475)</f>
        <v>0</v>
      </c>
      <c r="BD1475">
        <f>MAX(VLOOKUP($A1475,'Full dataset'!$A$4:$IX$190,BD$1,FALSE),AX1475)</f>
        <v>0</v>
      </c>
      <c r="BE1475">
        <f t="shared" si="135"/>
        <v>0</v>
      </c>
      <c r="BF1475">
        <f t="shared" si="136"/>
        <v>0</v>
      </c>
      <c r="BG1475">
        <f t="shared" si="137"/>
        <v>0</v>
      </c>
      <c r="BH1475">
        <f t="shared" ref="BH1475:BH1538" si="138">IF(C1475&gt;=AZ1475,1,0)</f>
        <v>0</v>
      </c>
      <c r="BI1475">
        <f t="shared" ref="BI1475:BI1538" si="139">IF(OR(BH1475=1,BG1475=1,BF1475=1),1,0)</f>
        <v>0</v>
      </c>
      <c r="BO1475">
        <f>IF(BF1475=1,VLOOKUP($A1475,'Full dataset'!$A$4:$IE$190,2007+BO$1-$C1475,FALSE),0)</f>
        <v>0</v>
      </c>
      <c r="BP1475">
        <f>IF(BF1475=1,VLOOKUP($A1475,'Full dataset'!$A$4:$IE$190,2007+BP$1-$C1475,FALSE),0)</f>
        <v>0</v>
      </c>
      <c r="BQ1475">
        <f>IF(BF1475=1,VLOOKUP($A1475,'Full dataset'!$A$4:$IE$190,2007+BQ$1-$C1475,FALSE),0)</f>
        <v>0</v>
      </c>
      <c r="BR1475">
        <f>IF($BG1475=1,VLOOKUP($A1475,'Full dataset'!$A$4:$IE$190,BR$1-2007+$C1475,FALSE),0)</f>
        <v>0</v>
      </c>
      <c r="BS1475">
        <f>IF($BG1475=1,VLOOKUP($A1475,'Full dataset'!$A$4:$IE$190,BS$1-2007+$C1475,FALSE),0)</f>
        <v>0</v>
      </c>
      <c r="BT1475">
        <f>IF($BG1475=1,VLOOKUP($A1475,'Full dataset'!$A$4:$IE$190,BT$1-2007+$C1475,FALSE),0)</f>
        <v>0</v>
      </c>
      <c r="BU1475">
        <f>IF($BG1475=1,VLOOKUP($A1475,'Full dataset'!$A$4:$IE$190,BU$1-2007+$C1475,FALSE),0)</f>
        <v>0</v>
      </c>
      <c r="BV1475">
        <f>IF($BG1475=1,VLOOKUP($A1475,'Full dataset'!$A$4:$IE$190,BV$1-2007+$C1475,FALSE),0)</f>
        <v>0</v>
      </c>
      <c r="BW1475">
        <f>IF($BG1475=1,VLOOKUP($A1475,'Full dataset'!$A$4:$IE$190,BW$1-2007+$C1475,FALSE),0)</f>
        <v>0</v>
      </c>
      <c r="BX1475">
        <f>IF($BG1475=1,VLOOKUP($A1475,'Full dataset'!$A$4:$IE$190,BX$1-2007+$C1475,FALSE),0)</f>
        <v>0</v>
      </c>
    </row>
    <row r="1476" spans="1:76" x14ac:dyDescent="0.25">
      <c r="A1476">
        <v>173</v>
      </c>
      <c r="B1476" t="s">
        <v>616</v>
      </c>
      <c r="C1476">
        <v>2014</v>
      </c>
      <c r="D1476" t="s">
        <v>591</v>
      </c>
      <c r="E1476">
        <f t="shared" ref="E1476:E1539" si="140">IF(OR(D1476="Private",D1476="Non-Profit"),0,1)</f>
        <v>1</v>
      </c>
      <c r="S1476">
        <v>7370</v>
      </c>
      <c r="T1476">
        <v>519130</v>
      </c>
      <c r="U1476">
        <v>0</v>
      </c>
      <c r="V1476" t="s">
        <v>726</v>
      </c>
      <c r="W1476" t="s">
        <v>726</v>
      </c>
      <c r="X1476" t="s">
        <v>726</v>
      </c>
      <c r="Y1476">
        <v>0</v>
      </c>
      <c r="Z1476" t="s">
        <v>726</v>
      </c>
      <c r="AA1476" t="s">
        <v>726</v>
      </c>
      <c r="AB1476" t="s">
        <v>726</v>
      </c>
      <c r="AC1476">
        <f>VLOOKUP(A1476,'Full dataset'!$A$4:$IE$190,2033-C1476,FALSE)</f>
        <v>0</v>
      </c>
      <c r="AD1476" t="str">
        <f>VLOOKUP(A1476,'Full dataset'!$A$4:$IE$190,2041-C1476,FALSE)</f>
        <v>.</v>
      </c>
      <c r="AE1476">
        <f>VLOOKUP(A1476,'Full dataset'!$A$4:$IE$190,2050-C1476,FALSE)</f>
        <v>0</v>
      </c>
      <c r="AF1476">
        <v>0</v>
      </c>
      <c r="AG1476">
        <f>VLOOKUP($A1476,'Full dataset'!$A$4:$IE$190,2007+AG$1-$C1476,FALSE)</f>
        <v>46</v>
      </c>
      <c r="AH1476">
        <f>VLOOKUP($A1476,'Full dataset'!$A$4:$IE$190,2007+AH$1-$C1476,FALSE)</f>
        <v>45132</v>
      </c>
      <c r="AI1476">
        <f>VLOOKUP($A1476,'Full dataset'!$A$4:$IE$190,2007+AI$1-$C1476,FALSE)</f>
        <v>17902</v>
      </c>
      <c r="AJ1476" t="str">
        <f>VLOOKUP($A1476,'Full dataset'!$A$4:$IE$190,2007+AJ$1-$C1476,FALSE)</f>
        <v>.</v>
      </c>
      <c r="AK1476" t="str">
        <f>VLOOKUP($A1476,'Full dataset'!$A$4:$IE$190,2007+AK$1-$C1476,FALSE)</f>
        <v>.</v>
      </c>
      <c r="AL1476" t="str">
        <f>VLOOKUP($A1476,'Full dataset'!$A$4:$IE$190,2007+AL$1-$C1476,FALSE)</f>
        <v>.</v>
      </c>
      <c r="AM1476" t="str">
        <f>VLOOKUP($A1476,'Full dataset'!$A$4:$IE$190,2007+AM$1-$C1476,FALSE)</f>
        <v>.</v>
      </c>
      <c r="AN1476" t="str">
        <f>VLOOKUP($A1476,'Full dataset'!$A$4:$IE$190,2007+AN$1-$C1476,FALSE)</f>
        <v>.</v>
      </c>
      <c r="AO1476" t="str">
        <f>VLOOKUP($A1476,'Full dataset'!$A$4:$IE$190,2007+AO$1-$C1476,FALSE)</f>
        <v>.</v>
      </c>
      <c r="AP1476" t="str">
        <f>VLOOKUP($A1476,'Full dataset'!$A$4:$IE$190,2007+AP$1-$C1476,FALSE)</f>
        <v>.</v>
      </c>
      <c r="AQ1476" t="str">
        <f>VLOOKUP($A1476,'Full dataset'!$A$4:$IE$190,2007+AQ$1-$C1476,FALSE)</f>
        <v>.</v>
      </c>
      <c r="AR1476">
        <f>VLOOKUP($A1476,'Full dataset'!$A$4:$IE$190,2007+AR$1-$C1476,FALSE)</f>
        <v>12</v>
      </c>
      <c r="AS1476" t="str">
        <f>VLOOKUP($A1476,'Full dataset'!$A$4:$IE$190,2007+AS$1-$C1476,FALSE)</f>
        <v>.</v>
      </c>
      <c r="AT1476" t="s">
        <v>726</v>
      </c>
      <c r="AU1476">
        <f>VLOOKUP(A1476,'Full dataset'!$A$4:$II$190,$AU$1,FALSE)</f>
        <v>9999</v>
      </c>
      <c r="AW1476" t="str">
        <f>VLOOKUP(A1476,'Full dataset'!$A$5:$IM$190,247,FALSE)</f>
        <v>.</v>
      </c>
      <c r="AX1476" t="str">
        <f>VLOOKUP(A1476,'Full dataset'!$A$4:$II$190,242,FALSE)</f>
        <v>.</v>
      </c>
      <c r="AY1476" t="str">
        <f>VLOOKUP(A1476,'Full dataset'!$A$5:$IM$190,246,FALSE)</f>
        <v>.</v>
      </c>
      <c r="AZ1476">
        <v>9999</v>
      </c>
      <c r="BA1476">
        <f>MAX(VLOOKUP($A1476,'Full dataset'!$A$4:$IX$190,BA$1,FALSE),AW1476)</f>
        <v>0</v>
      </c>
      <c r="BB1476">
        <f>IF(VLOOKUP($A1476,'Full dataset'!$A$4:$IX$190,BB$1,FALSE)&gt;0,VLOOKUP($A1476,'Full dataset'!$A$4:$IX$190,BB$1,FALSE),AU1476)</f>
        <v>9999</v>
      </c>
      <c r="BC1476">
        <f>MAX(VLOOKUP($A1476,'Full dataset'!$A$4:$IX$190,BC$1,FALSE),AY1476)</f>
        <v>0</v>
      </c>
      <c r="BD1476">
        <f>MAX(VLOOKUP($A1476,'Full dataset'!$A$4:$IX$190,BD$1,FALSE),AX1476)</f>
        <v>0</v>
      </c>
      <c r="BE1476">
        <f t="shared" ref="BE1476:BE1539" si="141">MIN(AZ1476,BB1476,BD1476)</f>
        <v>0</v>
      </c>
      <c r="BF1476">
        <f t="shared" ref="BF1476:BF1539" si="142">IF(AND(C1476&gt;=BB1476,BA1476=2),1,0)</f>
        <v>0</v>
      </c>
      <c r="BG1476">
        <f t="shared" ref="BG1476:BG1539" si="143">IF(AND(C1476&gt;=BD1476,BC1476=2),1,0)</f>
        <v>0</v>
      </c>
      <c r="BH1476">
        <f t="shared" si="138"/>
        <v>0</v>
      </c>
      <c r="BI1476">
        <f t="shared" si="139"/>
        <v>0</v>
      </c>
      <c r="BO1476">
        <f>IF(BF1476=1,VLOOKUP($A1476,'Full dataset'!$A$4:$IE$190,2007+BO$1-$C1476,FALSE),0)</f>
        <v>0</v>
      </c>
      <c r="BP1476">
        <f>IF(BF1476=1,VLOOKUP($A1476,'Full dataset'!$A$4:$IE$190,2007+BP$1-$C1476,FALSE),0)</f>
        <v>0</v>
      </c>
      <c r="BQ1476">
        <f>IF(BF1476=1,VLOOKUP($A1476,'Full dataset'!$A$4:$IE$190,2007+BQ$1-$C1476,FALSE),0)</f>
        <v>0</v>
      </c>
      <c r="BR1476">
        <f>IF($BG1476=1,VLOOKUP($A1476,'Full dataset'!$A$4:$IE$190,BR$1-2007+$C1476,FALSE),0)</f>
        <v>0</v>
      </c>
      <c r="BS1476">
        <f>IF($BG1476=1,VLOOKUP($A1476,'Full dataset'!$A$4:$IE$190,BS$1-2007+$C1476,FALSE),0)</f>
        <v>0</v>
      </c>
      <c r="BT1476">
        <f>IF($BG1476=1,VLOOKUP($A1476,'Full dataset'!$A$4:$IE$190,BT$1-2007+$C1476,FALSE),0)</f>
        <v>0</v>
      </c>
      <c r="BU1476">
        <f>IF($BG1476=1,VLOOKUP($A1476,'Full dataset'!$A$4:$IE$190,BU$1-2007+$C1476,FALSE),0)</f>
        <v>0</v>
      </c>
      <c r="BV1476">
        <f>IF($BG1476=1,VLOOKUP($A1476,'Full dataset'!$A$4:$IE$190,BV$1-2007+$C1476,FALSE),0)</f>
        <v>0</v>
      </c>
      <c r="BW1476">
        <f>IF($BG1476=1,VLOOKUP($A1476,'Full dataset'!$A$4:$IE$190,BW$1-2007+$C1476,FALSE),0)</f>
        <v>0</v>
      </c>
      <c r="BX1476">
        <f>IF($BG1476=1,VLOOKUP($A1476,'Full dataset'!$A$4:$IE$190,BX$1-2007+$C1476,FALSE),0)</f>
        <v>0</v>
      </c>
    </row>
    <row r="1477" spans="1:76" x14ac:dyDescent="0.25">
      <c r="A1477">
        <v>174</v>
      </c>
      <c r="B1477" t="s">
        <v>617</v>
      </c>
      <c r="C1477">
        <v>2014</v>
      </c>
      <c r="D1477" t="s">
        <v>591</v>
      </c>
      <c r="E1477">
        <f t="shared" si="140"/>
        <v>1</v>
      </c>
      <c r="S1477">
        <v>3576</v>
      </c>
      <c r="T1477">
        <v>334210</v>
      </c>
      <c r="U1477">
        <v>0</v>
      </c>
      <c r="V1477" t="s">
        <v>726</v>
      </c>
      <c r="W1477" t="s">
        <v>726</v>
      </c>
      <c r="X1477" t="s">
        <v>726</v>
      </c>
      <c r="Y1477">
        <v>0</v>
      </c>
      <c r="Z1477" t="s">
        <v>726</v>
      </c>
      <c r="AA1477" t="s">
        <v>726</v>
      </c>
      <c r="AB1477" t="s">
        <v>726</v>
      </c>
      <c r="AC1477">
        <f>VLOOKUP(A1477,'Full dataset'!$A$4:$IE$190,2033-C1477,FALSE)</f>
        <v>0</v>
      </c>
      <c r="AD1477" t="str">
        <f>VLOOKUP(A1477,'Full dataset'!$A$4:$IE$190,2041-C1477,FALSE)</f>
        <v>.</v>
      </c>
      <c r="AE1477">
        <f>VLOOKUP(A1477,'Full dataset'!$A$4:$IE$190,2050-C1477,FALSE)</f>
        <v>0</v>
      </c>
      <c r="AF1477">
        <v>0</v>
      </c>
      <c r="AG1477">
        <f>VLOOKUP($A1477,'Full dataset'!$A$4:$IE$190,2007+AG$1-$C1477,FALSE)</f>
        <v>-334.3</v>
      </c>
      <c r="AH1477">
        <f>VLOOKUP($A1477,'Full dataset'!$A$4:$IE$190,2007+AH$1-$C1477,FALSE)</f>
        <v>8403.1</v>
      </c>
      <c r="AI1477">
        <f>VLOOKUP($A1477,'Full dataset'!$A$4:$IE$190,2007+AI$1-$C1477,FALSE)</f>
        <v>4627.1000000000004</v>
      </c>
      <c r="AJ1477" t="str">
        <f>VLOOKUP($A1477,'Full dataset'!$A$4:$IE$190,2007+AJ$1-$C1477,FALSE)</f>
        <v>.</v>
      </c>
      <c r="AK1477" t="str">
        <f>VLOOKUP($A1477,'Full dataset'!$A$4:$IE$190,2007+AK$1-$C1477,FALSE)</f>
        <v>.</v>
      </c>
      <c r="AL1477" t="str">
        <f>VLOOKUP($A1477,'Full dataset'!$A$4:$IE$190,2007+AL$1-$C1477,FALSE)</f>
        <v>.</v>
      </c>
      <c r="AM1477" t="str">
        <f>VLOOKUP($A1477,'Full dataset'!$A$4:$IE$190,2007+AM$1-$C1477,FALSE)</f>
        <v>.</v>
      </c>
      <c r="AN1477" t="str">
        <f>VLOOKUP($A1477,'Full dataset'!$A$4:$IE$190,2007+AN$1-$C1477,FALSE)</f>
        <v>.</v>
      </c>
      <c r="AO1477" t="str">
        <f>VLOOKUP($A1477,'Full dataset'!$A$4:$IE$190,2007+AO$1-$C1477,FALSE)</f>
        <v>.</v>
      </c>
      <c r="AP1477" t="str">
        <f>VLOOKUP($A1477,'Full dataset'!$A$4:$IE$190,2007+AP$1-$C1477,FALSE)</f>
        <v>.</v>
      </c>
      <c r="AQ1477" t="str">
        <f>VLOOKUP($A1477,'Full dataset'!$A$4:$IE$190,2007+AQ$1-$C1477,FALSE)</f>
        <v>.</v>
      </c>
      <c r="AR1477">
        <f>VLOOKUP($A1477,'Full dataset'!$A$4:$IE$190,2007+AR$1-$C1477,FALSE)</f>
        <v>4</v>
      </c>
      <c r="AS1477" t="str">
        <f>VLOOKUP($A1477,'Full dataset'!$A$4:$IE$190,2007+AS$1-$C1477,FALSE)</f>
        <v>.</v>
      </c>
      <c r="AT1477" t="s">
        <v>726</v>
      </c>
      <c r="AU1477">
        <f>VLOOKUP(A1477,'Full dataset'!$A$4:$II$190,$AU$1,FALSE)</f>
        <v>9999</v>
      </c>
      <c r="AW1477" t="str">
        <f>VLOOKUP(A1477,'Full dataset'!$A$5:$IM$190,247,FALSE)</f>
        <v>.</v>
      </c>
      <c r="AX1477" t="str">
        <f>VLOOKUP(A1477,'Full dataset'!$A$4:$II$190,242,FALSE)</f>
        <v>.</v>
      </c>
      <c r="AY1477" t="str">
        <f>VLOOKUP(A1477,'Full dataset'!$A$5:$IM$190,246,FALSE)</f>
        <v>.</v>
      </c>
      <c r="AZ1477">
        <v>9999</v>
      </c>
      <c r="BA1477">
        <f>MAX(VLOOKUP($A1477,'Full dataset'!$A$4:$IX$190,BA$1,FALSE),AW1477)</f>
        <v>0</v>
      </c>
      <c r="BB1477">
        <f>IF(VLOOKUP($A1477,'Full dataset'!$A$4:$IX$190,BB$1,FALSE)&gt;0,VLOOKUP($A1477,'Full dataset'!$A$4:$IX$190,BB$1,FALSE),AU1477)</f>
        <v>9999</v>
      </c>
      <c r="BC1477">
        <f>MAX(VLOOKUP($A1477,'Full dataset'!$A$4:$IX$190,BC$1,FALSE),AY1477)</f>
        <v>0</v>
      </c>
      <c r="BD1477">
        <f>MAX(VLOOKUP($A1477,'Full dataset'!$A$4:$IX$190,BD$1,FALSE),AX1477)</f>
        <v>0</v>
      </c>
      <c r="BE1477">
        <f t="shared" si="141"/>
        <v>0</v>
      </c>
      <c r="BF1477">
        <f t="shared" si="142"/>
        <v>0</v>
      </c>
      <c r="BG1477">
        <f t="shared" si="143"/>
        <v>0</v>
      </c>
      <c r="BH1477">
        <f t="shared" si="138"/>
        <v>0</v>
      </c>
      <c r="BI1477">
        <f t="shared" si="139"/>
        <v>0</v>
      </c>
      <c r="BO1477">
        <f>IF(BF1477=1,VLOOKUP($A1477,'Full dataset'!$A$4:$IE$190,2007+BO$1-$C1477,FALSE),0)</f>
        <v>0</v>
      </c>
      <c r="BP1477">
        <f>IF(BF1477=1,VLOOKUP($A1477,'Full dataset'!$A$4:$IE$190,2007+BP$1-$C1477,FALSE),0)</f>
        <v>0</v>
      </c>
      <c r="BQ1477">
        <f>IF(BF1477=1,VLOOKUP($A1477,'Full dataset'!$A$4:$IE$190,2007+BQ$1-$C1477,FALSE),0)</f>
        <v>0</v>
      </c>
      <c r="BR1477">
        <f>IF($BG1477=1,VLOOKUP($A1477,'Full dataset'!$A$4:$IE$190,BR$1-2007+$C1477,FALSE),0)</f>
        <v>0</v>
      </c>
      <c r="BS1477">
        <f>IF($BG1477=1,VLOOKUP($A1477,'Full dataset'!$A$4:$IE$190,BS$1-2007+$C1477,FALSE),0)</f>
        <v>0</v>
      </c>
      <c r="BT1477">
        <f>IF($BG1477=1,VLOOKUP($A1477,'Full dataset'!$A$4:$IE$190,BT$1-2007+$C1477,FALSE),0)</f>
        <v>0</v>
      </c>
      <c r="BU1477">
        <f>IF($BG1477=1,VLOOKUP($A1477,'Full dataset'!$A$4:$IE$190,BU$1-2007+$C1477,FALSE),0)</f>
        <v>0</v>
      </c>
      <c r="BV1477">
        <f>IF($BG1477=1,VLOOKUP($A1477,'Full dataset'!$A$4:$IE$190,BV$1-2007+$C1477,FALSE),0)</f>
        <v>0</v>
      </c>
      <c r="BW1477">
        <f>IF($BG1477=1,VLOOKUP($A1477,'Full dataset'!$A$4:$IE$190,BW$1-2007+$C1477,FALSE),0)</f>
        <v>0</v>
      </c>
      <c r="BX1477">
        <f>IF($BG1477=1,VLOOKUP($A1477,'Full dataset'!$A$4:$IE$190,BX$1-2007+$C1477,FALSE),0)</f>
        <v>0</v>
      </c>
    </row>
    <row r="1478" spans="1:76" x14ac:dyDescent="0.25">
      <c r="A1478">
        <v>175</v>
      </c>
      <c r="B1478" t="s">
        <v>618</v>
      </c>
      <c r="C1478">
        <v>2014</v>
      </c>
      <c r="D1478" t="s">
        <v>591</v>
      </c>
      <c r="E1478">
        <f t="shared" si="140"/>
        <v>1</v>
      </c>
      <c r="S1478">
        <v>2911</v>
      </c>
      <c r="T1478">
        <v>324110</v>
      </c>
      <c r="U1478">
        <v>0</v>
      </c>
      <c r="V1478" t="s">
        <v>726</v>
      </c>
      <c r="W1478" t="s">
        <v>726</v>
      </c>
      <c r="X1478" t="s">
        <v>726</v>
      </c>
      <c r="Y1478">
        <v>0</v>
      </c>
      <c r="Z1478" t="s">
        <v>726</v>
      </c>
      <c r="AA1478" t="s">
        <v>726</v>
      </c>
      <c r="AB1478" t="s">
        <v>726</v>
      </c>
      <c r="AC1478">
        <f>VLOOKUP(A1478,'Full dataset'!$A$4:$IE$190,2033-C1478,FALSE)</f>
        <v>0</v>
      </c>
      <c r="AD1478" t="str">
        <f>VLOOKUP(A1478,'Full dataset'!$A$4:$IE$190,2041-C1478,FALSE)</f>
        <v>.</v>
      </c>
      <c r="AE1478">
        <f>VLOOKUP(A1478,'Full dataset'!$A$4:$IE$190,2050-C1478,FALSE)</f>
        <v>0</v>
      </c>
      <c r="AF1478">
        <v>0</v>
      </c>
      <c r="AG1478">
        <f>VLOOKUP($A1478,'Full dataset'!$A$4:$IE$190,2007+AG$1-$C1478,FALSE)</f>
        <v>3630</v>
      </c>
      <c r="AH1478">
        <f>VLOOKUP($A1478,'Full dataset'!$A$4:$IE$190,2007+AH$1-$C1478,FALSE)</f>
        <v>45550</v>
      </c>
      <c r="AI1478">
        <f>VLOOKUP($A1478,'Full dataset'!$A$4:$IE$190,2007+AI$1-$C1478,FALSE)</f>
        <v>130844</v>
      </c>
      <c r="AJ1478" t="str">
        <f>VLOOKUP($A1478,'Full dataset'!$A$4:$IE$190,2007+AJ$1-$C1478,FALSE)</f>
        <v>.</v>
      </c>
      <c r="AK1478" t="str">
        <f>VLOOKUP($A1478,'Full dataset'!$A$4:$IE$190,2007+AK$1-$C1478,FALSE)</f>
        <v>.</v>
      </c>
      <c r="AL1478" t="str">
        <f>VLOOKUP($A1478,'Full dataset'!$A$4:$IE$190,2007+AL$1-$C1478,FALSE)</f>
        <v>.</v>
      </c>
      <c r="AM1478" t="str">
        <f>VLOOKUP($A1478,'Full dataset'!$A$4:$IE$190,2007+AM$1-$C1478,FALSE)</f>
        <v>.</v>
      </c>
      <c r="AN1478" t="str">
        <f>VLOOKUP($A1478,'Full dataset'!$A$4:$IE$190,2007+AN$1-$C1478,FALSE)</f>
        <v>.</v>
      </c>
      <c r="AO1478" t="str">
        <f>VLOOKUP($A1478,'Full dataset'!$A$4:$IE$190,2007+AO$1-$C1478,FALSE)</f>
        <v>.</v>
      </c>
      <c r="AP1478" t="str">
        <f>VLOOKUP($A1478,'Full dataset'!$A$4:$IE$190,2007+AP$1-$C1478,FALSE)</f>
        <v>.</v>
      </c>
      <c r="AQ1478" t="str">
        <f>VLOOKUP($A1478,'Full dataset'!$A$4:$IE$190,2007+AQ$1-$C1478,FALSE)</f>
        <v>.</v>
      </c>
      <c r="AR1478">
        <f>VLOOKUP($A1478,'Full dataset'!$A$4:$IE$190,2007+AR$1-$C1478,FALSE)</f>
        <v>24</v>
      </c>
      <c r="AS1478" t="str">
        <f>VLOOKUP($A1478,'Full dataset'!$A$4:$IE$190,2007+AS$1-$C1478,FALSE)</f>
        <v>.</v>
      </c>
      <c r="AT1478" t="s">
        <v>726</v>
      </c>
      <c r="AU1478">
        <f>VLOOKUP(A1478,'Full dataset'!$A$4:$II$190,$AU$1,FALSE)</f>
        <v>9999</v>
      </c>
      <c r="AW1478" t="str">
        <f>VLOOKUP(A1478,'Full dataset'!$A$5:$IM$190,247,FALSE)</f>
        <v>.</v>
      </c>
      <c r="AX1478" t="str">
        <f>VLOOKUP(A1478,'Full dataset'!$A$4:$II$190,242,FALSE)</f>
        <v>.</v>
      </c>
      <c r="AY1478" t="str">
        <f>VLOOKUP(A1478,'Full dataset'!$A$5:$IM$190,246,FALSE)</f>
        <v>.</v>
      </c>
      <c r="AZ1478">
        <v>9999</v>
      </c>
      <c r="BA1478">
        <f>MAX(VLOOKUP($A1478,'Full dataset'!$A$4:$IX$190,BA$1,FALSE),AW1478)</f>
        <v>0</v>
      </c>
      <c r="BB1478">
        <f>IF(VLOOKUP($A1478,'Full dataset'!$A$4:$IX$190,BB$1,FALSE)&gt;0,VLOOKUP($A1478,'Full dataset'!$A$4:$IX$190,BB$1,FALSE),AU1478)</f>
        <v>9999</v>
      </c>
      <c r="BC1478">
        <f>MAX(VLOOKUP($A1478,'Full dataset'!$A$4:$IX$190,BC$1,FALSE),AY1478)</f>
        <v>0</v>
      </c>
      <c r="BD1478">
        <f>MAX(VLOOKUP($A1478,'Full dataset'!$A$4:$IX$190,BD$1,FALSE),AX1478)</f>
        <v>0</v>
      </c>
      <c r="BE1478">
        <f t="shared" si="141"/>
        <v>0</v>
      </c>
      <c r="BF1478">
        <f t="shared" si="142"/>
        <v>0</v>
      </c>
      <c r="BG1478">
        <f t="shared" si="143"/>
        <v>0</v>
      </c>
      <c r="BH1478">
        <f t="shared" si="138"/>
        <v>0</v>
      </c>
      <c r="BI1478">
        <f t="shared" si="139"/>
        <v>0</v>
      </c>
      <c r="BO1478">
        <f>IF(BF1478=1,VLOOKUP($A1478,'Full dataset'!$A$4:$IE$190,2007+BO$1-$C1478,FALSE),0)</f>
        <v>0</v>
      </c>
      <c r="BP1478">
        <f>IF(BF1478=1,VLOOKUP($A1478,'Full dataset'!$A$4:$IE$190,2007+BP$1-$C1478,FALSE),0)</f>
        <v>0</v>
      </c>
      <c r="BQ1478">
        <f>IF(BF1478=1,VLOOKUP($A1478,'Full dataset'!$A$4:$IE$190,2007+BQ$1-$C1478,FALSE),0)</f>
        <v>0</v>
      </c>
      <c r="BR1478">
        <f>IF($BG1478=1,VLOOKUP($A1478,'Full dataset'!$A$4:$IE$190,BR$1-2007+$C1478,FALSE),0)</f>
        <v>0</v>
      </c>
      <c r="BS1478">
        <f>IF($BG1478=1,VLOOKUP($A1478,'Full dataset'!$A$4:$IE$190,BS$1-2007+$C1478,FALSE),0)</f>
        <v>0</v>
      </c>
      <c r="BT1478">
        <f>IF($BG1478=1,VLOOKUP($A1478,'Full dataset'!$A$4:$IE$190,BT$1-2007+$C1478,FALSE),0)</f>
        <v>0</v>
      </c>
      <c r="BU1478">
        <f>IF($BG1478=1,VLOOKUP($A1478,'Full dataset'!$A$4:$IE$190,BU$1-2007+$C1478,FALSE),0)</f>
        <v>0</v>
      </c>
      <c r="BV1478">
        <f>IF($BG1478=1,VLOOKUP($A1478,'Full dataset'!$A$4:$IE$190,BV$1-2007+$C1478,FALSE),0)</f>
        <v>0</v>
      </c>
      <c r="BW1478">
        <f>IF($BG1478=1,VLOOKUP($A1478,'Full dataset'!$A$4:$IE$190,BW$1-2007+$C1478,FALSE),0)</f>
        <v>0</v>
      </c>
      <c r="BX1478">
        <f>IF($BG1478=1,VLOOKUP($A1478,'Full dataset'!$A$4:$IE$190,BX$1-2007+$C1478,FALSE),0)</f>
        <v>0</v>
      </c>
    </row>
    <row r="1479" spans="1:76" x14ac:dyDescent="0.25">
      <c r="A1479">
        <v>176</v>
      </c>
      <c r="B1479" t="s">
        <v>619</v>
      </c>
      <c r="C1479">
        <v>2014</v>
      </c>
      <c r="D1479" t="s">
        <v>632</v>
      </c>
      <c r="E1479">
        <f t="shared" si="140"/>
        <v>1</v>
      </c>
      <c r="S1479">
        <v>4812</v>
      </c>
      <c r="T1479">
        <v>517210</v>
      </c>
      <c r="U1479">
        <v>0</v>
      </c>
      <c r="V1479" t="s">
        <v>726</v>
      </c>
      <c r="W1479" t="s">
        <v>726</v>
      </c>
      <c r="X1479" t="s">
        <v>726</v>
      </c>
      <c r="Y1479">
        <v>0</v>
      </c>
      <c r="Z1479" t="s">
        <v>726</v>
      </c>
      <c r="AA1479" t="s">
        <v>726</v>
      </c>
      <c r="AB1479" t="s">
        <v>726</v>
      </c>
      <c r="AC1479">
        <f>VLOOKUP(A1479,'Full dataset'!$A$4:$IE$190,2033-C1479,FALSE)</f>
        <v>0</v>
      </c>
      <c r="AD1479" t="str">
        <f>VLOOKUP(A1479,'Full dataset'!$A$4:$IE$190,2041-C1479,FALSE)</f>
        <v>.</v>
      </c>
      <c r="AE1479">
        <f>VLOOKUP(A1479,'Full dataset'!$A$4:$IE$190,2050-C1479,FALSE)</f>
        <v>0</v>
      </c>
      <c r="AF1479">
        <v>0</v>
      </c>
      <c r="AG1479">
        <f>VLOOKUP($A1479,'Full dataset'!$A$4:$IE$190,2007+AG$1-$C1479,FALSE)</f>
        <v>247</v>
      </c>
      <c r="AH1479">
        <f>VLOOKUP($A1479,'Full dataset'!$A$4:$IE$190,2007+AH$1-$C1479,FALSE)</f>
        <v>56653</v>
      </c>
      <c r="AI1479">
        <f>VLOOKUP($A1479,'Full dataset'!$A$4:$IE$190,2007+AI$1-$C1479,FALSE)</f>
        <v>29564</v>
      </c>
      <c r="AJ1479" t="str">
        <f>VLOOKUP($A1479,'Full dataset'!$A$4:$IE$190,2007+AJ$1-$C1479,FALSE)</f>
        <v>.</v>
      </c>
      <c r="AK1479" t="str">
        <f>VLOOKUP($A1479,'Full dataset'!$A$4:$IE$190,2007+AK$1-$C1479,FALSE)</f>
        <v>.</v>
      </c>
      <c r="AL1479" t="str">
        <f>VLOOKUP($A1479,'Full dataset'!$A$4:$IE$190,2007+AL$1-$C1479,FALSE)</f>
        <v>.</v>
      </c>
      <c r="AM1479" t="str">
        <f>VLOOKUP($A1479,'Full dataset'!$A$4:$IE$190,2007+AM$1-$C1479,FALSE)</f>
        <v>.</v>
      </c>
      <c r="AN1479" t="str">
        <f>VLOOKUP($A1479,'Full dataset'!$A$4:$IE$190,2007+AN$1-$C1479,FALSE)</f>
        <v>.</v>
      </c>
      <c r="AO1479" t="str">
        <f>VLOOKUP($A1479,'Full dataset'!$A$4:$IE$190,2007+AO$1-$C1479,FALSE)</f>
        <v>.</v>
      </c>
      <c r="AP1479" t="str">
        <f>VLOOKUP($A1479,'Full dataset'!$A$4:$IE$190,2007+AP$1-$C1479,FALSE)</f>
        <v>.</v>
      </c>
      <c r="AQ1479" t="str">
        <f>VLOOKUP($A1479,'Full dataset'!$A$4:$IE$190,2007+AQ$1-$C1479,FALSE)</f>
        <v>.</v>
      </c>
      <c r="AR1479">
        <f>VLOOKUP($A1479,'Full dataset'!$A$4:$IE$190,2007+AR$1-$C1479,FALSE)</f>
        <v>22</v>
      </c>
      <c r="AS1479" t="str">
        <f>VLOOKUP($A1479,'Full dataset'!$A$4:$IE$190,2007+AS$1-$C1479,FALSE)</f>
        <v>.</v>
      </c>
      <c r="AT1479" t="s">
        <v>726</v>
      </c>
      <c r="AU1479">
        <f>VLOOKUP(A1479,'Full dataset'!$A$4:$II$190,$AU$1,FALSE)</f>
        <v>9999</v>
      </c>
      <c r="AW1479" t="str">
        <f>VLOOKUP(A1479,'Full dataset'!$A$5:$IM$190,247,FALSE)</f>
        <v>.</v>
      </c>
      <c r="AX1479" t="str">
        <f>VLOOKUP(A1479,'Full dataset'!$A$4:$II$190,242,FALSE)</f>
        <v>.</v>
      </c>
      <c r="AY1479" t="str">
        <f>VLOOKUP(A1479,'Full dataset'!$A$5:$IM$190,246,FALSE)</f>
        <v>.</v>
      </c>
      <c r="AZ1479">
        <v>9999</v>
      </c>
      <c r="BA1479">
        <f>MAX(VLOOKUP($A1479,'Full dataset'!$A$4:$IX$190,BA$1,FALSE),AW1479)</f>
        <v>0</v>
      </c>
      <c r="BB1479">
        <f>IF(VLOOKUP($A1479,'Full dataset'!$A$4:$IX$190,BB$1,FALSE)&gt;0,VLOOKUP($A1479,'Full dataset'!$A$4:$IX$190,BB$1,FALSE),AU1479)</f>
        <v>9999</v>
      </c>
      <c r="BC1479">
        <f>MAX(VLOOKUP($A1479,'Full dataset'!$A$4:$IX$190,BC$1,FALSE),AY1479)</f>
        <v>0</v>
      </c>
      <c r="BD1479">
        <f>MAX(VLOOKUP($A1479,'Full dataset'!$A$4:$IX$190,BD$1,FALSE),AX1479)</f>
        <v>0</v>
      </c>
      <c r="BE1479">
        <f t="shared" si="141"/>
        <v>0</v>
      </c>
      <c r="BF1479">
        <f t="shared" si="142"/>
        <v>0</v>
      </c>
      <c r="BG1479">
        <f t="shared" si="143"/>
        <v>0</v>
      </c>
      <c r="BH1479">
        <f t="shared" si="138"/>
        <v>0</v>
      </c>
      <c r="BI1479">
        <f t="shared" si="139"/>
        <v>0</v>
      </c>
      <c r="BO1479">
        <f>IF(BF1479=1,VLOOKUP($A1479,'Full dataset'!$A$4:$IE$190,2007+BO$1-$C1479,FALSE),0)</f>
        <v>0</v>
      </c>
      <c r="BP1479">
        <f>IF(BF1479=1,VLOOKUP($A1479,'Full dataset'!$A$4:$IE$190,2007+BP$1-$C1479,FALSE),0)</f>
        <v>0</v>
      </c>
      <c r="BQ1479">
        <f>IF(BF1479=1,VLOOKUP($A1479,'Full dataset'!$A$4:$IE$190,2007+BQ$1-$C1479,FALSE),0)</f>
        <v>0</v>
      </c>
      <c r="BR1479">
        <f>IF($BG1479=1,VLOOKUP($A1479,'Full dataset'!$A$4:$IE$190,BR$1-2007+$C1479,FALSE),0)</f>
        <v>0</v>
      </c>
      <c r="BS1479">
        <f>IF($BG1479=1,VLOOKUP($A1479,'Full dataset'!$A$4:$IE$190,BS$1-2007+$C1479,FALSE),0)</f>
        <v>0</v>
      </c>
      <c r="BT1479">
        <f>IF($BG1479=1,VLOOKUP($A1479,'Full dataset'!$A$4:$IE$190,BT$1-2007+$C1479,FALSE),0)</f>
        <v>0</v>
      </c>
      <c r="BU1479">
        <f>IF($BG1479=1,VLOOKUP($A1479,'Full dataset'!$A$4:$IE$190,BU$1-2007+$C1479,FALSE),0)</f>
        <v>0</v>
      </c>
      <c r="BV1479">
        <f>IF($BG1479=1,VLOOKUP($A1479,'Full dataset'!$A$4:$IE$190,BV$1-2007+$C1479,FALSE),0)</f>
        <v>0</v>
      </c>
      <c r="BW1479">
        <f>IF($BG1479=1,VLOOKUP($A1479,'Full dataset'!$A$4:$IE$190,BW$1-2007+$C1479,FALSE),0)</f>
        <v>0</v>
      </c>
      <c r="BX1479">
        <f>IF($BG1479=1,VLOOKUP($A1479,'Full dataset'!$A$4:$IE$190,BX$1-2007+$C1479,FALSE),0)</f>
        <v>0</v>
      </c>
    </row>
    <row r="1480" spans="1:76" x14ac:dyDescent="0.25">
      <c r="A1480">
        <v>177</v>
      </c>
      <c r="B1480" t="s">
        <v>621</v>
      </c>
      <c r="C1480">
        <v>2014</v>
      </c>
      <c r="D1480" t="s">
        <v>582</v>
      </c>
      <c r="E1480">
        <f t="shared" si="140"/>
        <v>0</v>
      </c>
      <c r="U1480">
        <v>0</v>
      </c>
      <c r="V1480" t="s">
        <v>726</v>
      </c>
      <c r="W1480" t="s">
        <v>726</v>
      </c>
      <c r="X1480" t="s">
        <v>726</v>
      </c>
      <c r="Y1480">
        <v>0</v>
      </c>
      <c r="Z1480" t="s">
        <v>726</v>
      </c>
      <c r="AA1480" t="s">
        <v>726</v>
      </c>
      <c r="AB1480" t="s">
        <v>726</v>
      </c>
      <c r="AC1480">
        <f>VLOOKUP(A1480,'Full dataset'!$A$4:$IE$190,2033-C1480,FALSE)</f>
        <v>0</v>
      </c>
      <c r="AD1480" t="str">
        <f>VLOOKUP(A1480,'Full dataset'!$A$4:$IE$190,2041-C1480,FALSE)</f>
        <v>.</v>
      </c>
      <c r="AE1480">
        <f>VLOOKUP(A1480,'Full dataset'!$A$4:$IE$190,2050-C1480,FALSE)</f>
        <v>0</v>
      </c>
      <c r="AF1480">
        <v>0</v>
      </c>
      <c r="AG1480" t="str">
        <f>VLOOKUP($A1480,'Full dataset'!$A$4:$IE$190,2007+AG$1-$C1480,FALSE)</f>
        <v>.</v>
      </c>
      <c r="AH1480" t="str">
        <f>VLOOKUP($A1480,'Full dataset'!$A$4:$IE$190,2007+AH$1-$C1480,FALSE)</f>
        <v>.</v>
      </c>
      <c r="AI1480" t="str">
        <f>VLOOKUP($A1480,'Full dataset'!$A$4:$IE$190,2007+AI$1-$C1480,FALSE)</f>
        <v>.</v>
      </c>
      <c r="AJ1480" t="str">
        <f>VLOOKUP($A1480,'Full dataset'!$A$4:$IE$190,2007+AJ$1-$C1480,FALSE)</f>
        <v>.</v>
      </c>
      <c r="AK1480" t="str">
        <f>VLOOKUP($A1480,'Full dataset'!$A$4:$IE$190,2007+AK$1-$C1480,FALSE)</f>
        <v>.</v>
      </c>
      <c r="AL1480" t="str">
        <f>VLOOKUP($A1480,'Full dataset'!$A$4:$IE$190,2007+AL$1-$C1480,FALSE)</f>
        <v>.</v>
      </c>
      <c r="AM1480" t="str">
        <f>VLOOKUP($A1480,'Full dataset'!$A$4:$IE$190,2007+AM$1-$C1480,FALSE)</f>
        <v>.</v>
      </c>
      <c r="AN1480" t="str">
        <f>VLOOKUP($A1480,'Full dataset'!$A$4:$IE$190,2007+AN$1-$C1480,FALSE)</f>
        <v>.</v>
      </c>
      <c r="AO1480" t="str">
        <f>VLOOKUP($A1480,'Full dataset'!$A$4:$IE$190,2007+AO$1-$C1480,FALSE)</f>
        <v>.</v>
      </c>
      <c r="AP1480" t="str">
        <f>VLOOKUP($A1480,'Full dataset'!$A$4:$IE$190,2007+AP$1-$C1480,FALSE)</f>
        <v>.</v>
      </c>
      <c r="AQ1480" t="str">
        <f>VLOOKUP($A1480,'Full dataset'!$A$4:$IE$190,2007+AQ$1-$C1480,FALSE)</f>
        <v>.</v>
      </c>
      <c r="AR1480" t="str">
        <f>VLOOKUP($A1480,'Full dataset'!$A$4:$IE$190,2007+AR$1-$C1480,FALSE)</f>
        <v>.</v>
      </c>
      <c r="AS1480" t="str">
        <f>VLOOKUP($A1480,'Full dataset'!$A$4:$IE$190,2007+AS$1-$C1480,FALSE)</f>
        <v>.</v>
      </c>
      <c r="AT1480" t="s">
        <v>726</v>
      </c>
      <c r="AU1480">
        <f>VLOOKUP(A1480,'Full dataset'!$A$4:$II$190,$AU$1,FALSE)</f>
        <v>9999</v>
      </c>
      <c r="AW1480" t="str">
        <f>VLOOKUP(A1480,'Full dataset'!$A$5:$IM$190,247,FALSE)</f>
        <v>.</v>
      </c>
      <c r="AX1480" t="str">
        <f>VLOOKUP(A1480,'Full dataset'!$A$4:$II$190,242,FALSE)</f>
        <v>.</v>
      </c>
      <c r="AY1480" t="str">
        <f>VLOOKUP(A1480,'Full dataset'!$A$5:$IM$190,246,FALSE)</f>
        <v>.</v>
      </c>
      <c r="AZ1480">
        <v>9999</v>
      </c>
      <c r="BA1480">
        <f>MAX(VLOOKUP($A1480,'Full dataset'!$A$4:$IX$190,BA$1,FALSE),AW1480)</f>
        <v>0</v>
      </c>
      <c r="BB1480">
        <f>IF(VLOOKUP($A1480,'Full dataset'!$A$4:$IX$190,BB$1,FALSE)&gt;0,VLOOKUP($A1480,'Full dataset'!$A$4:$IX$190,BB$1,FALSE),AU1480)</f>
        <v>9999</v>
      </c>
      <c r="BC1480">
        <f>MAX(VLOOKUP($A1480,'Full dataset'!$A$4:$IX$190,BC$1,FALSE),AY1480)</f>
        <v>0</v>
      </c>
      <c r="BD1480">
        <f>MAX(VLOOKUP($A1480,'Full dataset'!$A$4:$IX$190,BD$1,FALSE),AX1480)</f>
        <v>0</v>
      </c>
      <c r="BE1480">
        <f t="shared" si="141"/>
        <v>0</v>
      </c>
      <c r="BF1480">
        <f t="shared" si="142"/>
        <v>0</v>
      </c>
      <c r="BG1480">
        <f t="shared" si="143"/>
        <v>0</v>
      </c>
      <c r="BH1480">
        <f t="shared" si="138"/>
        <v>0</v>
      </c>
      <c r="BI1480">
        <f t="shared" si="139"/>
        <v>0</v>
      </c>
      <c r="BO1480">
        <f>IF(BF1480=1,VLOOKUP($A1480,'Full dataset'!$A$4:$IE$190,2007+BO$1-$C1480,FALSE),0)</f>
        <v>0</v>
      </c>
      <c r="BP1480">
        <f>IF(BF1480=1,VLOOKUP($A1480,'Full dataset'!$A$4:$IE$190,2007+BP$1-$C1480,FALSE),0)</f>
        <v>0</v>
      </c>
      <c r="BQ1480">
        <f>IF(BF1480=1,VLOOKUP($A1480,'Full dataset'!$A$4:$IE$190,2007+BQ$1-$C1480,FALSE),0)</f>
        <v>0</v>
      </c>
      <c r="BR1480">
        <f>IF($BG1480=1,VLOOKUP($A1480,'Full dataset'!$A$4:$IE$190,BR$1-2007+$C1480,FALSE),0)</f>
        <v>0</v>
      </c>
      <c r="BS1480">
        <f>IF($BG1480=1,VLOOKUP($A1480,'Full dataset'!$A$4:$IE$190,BS$1-2007+$C1480,FALSE),0)</f>
        <v>0</v>
      </c>
      <c r="BT1480">
        <f>IF($BG1480=1,VLOOKUP($A1480,'Full dataset'!$A$4:$IE$190,BT$1-2007+$C1480,FALSE),0)</f>
        <v>0</v>
      </c>
      <c r="BU1480">
        <f>IF($BG1480=1,VLOOKUP($A1480,'Full dataset'!$A$4:$IE$190,BU$1-2007+$C1480,FALSE),0)</f>
        <v>0</v>
      </c>
      <c r="BV1480">
        <f>IF($BG1480=1,VLOOKUP($A1480,'Full dataset'!$A$4:$IE$190,BV$1-2007+$C1480,FALSE),0)</f>
        <v>0</v>
      </c>
      <c r="BW1480">
        <f>IF($BG1480=1,VLOOKUP($A1480,'Full dataset'!$A$4:$IE$190,BW$1-2007+$C1480,FALSE),0)</f>
        <v>0</v>
      </c>
      <c r="BX1480">
        <f>IF($BG1480=1,VLOOKUP($A1480,'Full dataset'!$A$4:$IE$190,BX$1-2007+$C1480,FALSE),0)</f>
        <v>0</v>
      </c>
    </row>
    <row r="1481" spans="1:76" x14ac:dyDescent="0.25">
      <c r="A1481">
        <v>178</v>
      </c>
      <c r="B1481" t="s">
        <v>622</v>
      </c>
      <c r="C1481">
        <v>2014</v>
      </c>
      <c r="D1481" t="s">
        <v>582</v>
      </c>
      <c r="E1481">
        <f t="shared" si="140"/>
        <v>0</v>
      </c>
      <c r="U1481">
        <v>0</v>
      </c>
      <c r="V1481" t="s">
        <v>726</v>
      </c>
      <c r="W1481" t="s">
        <v>726</v>
      </c>
      <c r="X1481" t="s">
        <v>726</v>
      </c>
      <c r="Y1481">
        <v>0</v>
      </c>
      <c r="Z1481" t="s">
        <v>726</v>
      </c>
      <c r="AA1481" t="s">
        <v>726</v>
      </c>
      <c r="AB1481" t="s">
        <v>726</v>
      </c>
      <c r="AC1481">
        <f>VLOOKUP(A1481,'Full dataset'!$A$4:$IE$190,2033-C1481,FALSE)</f>
        <v>0</v>
      </c>
      <c r="AD1481" t="str">
        <f>VLOOKUP(A1481,'Full dataset'!$A$4:$IE$190,2041-C1481,FALSE)</f>
        <v>.</v>
      </c>
      <c r="AE1481">
        <f>VLOOKUP(A1481,'Full dataset'!$A$4:$IE$190,2050-C1481,FALSE)</f>
        <v>0</v>
      </c>
      <c r="AF1481">
        <v>0</v>
      </c>
      <c r="AG1481" t="str">
        <f>VLOOKUP($A1481,'Full dataset'!$A$4:$IE$190,2007+AG$1-$C1481,FALSE)</f>
        <v>.</v>
      </c>
      <c r="AH1481" t="str">
        <f>VLOOKUP($A1481,'Full dataset'!$A$4:$IE$190,2007+AH$1-$C1481,FALSE)</f>
        <v>.</v>
      </c>
      <c r="AI1481" t="str">
        <f>VLOOKUP($A1481,'Full dataset'!$A$4:$IE$190,2007+AI$1-$C1481,FALSE)</f>
        <v>.</v>
      </c>
      <c r="AJ1481" t="str">
        <f>VLOOKUP($A1481,'Full dataset'!$A$4:$IE$190,2007+AJ$1-$C1481,FALSE)</f>
        <v>.</v>
      </c>
      <c r="AK1481" t="str">
        <f>VLOOKUP($A1481,'Full dataset'!$A$4:$IE$190,2007+AK$1-$C1481,FALSE)</f>
        <v>.</v>
      </c>
      <c r="AL1481" t="str">
        <f>VLOOKUP($A1481,'Full dataset'!$A$4:$IE$190,2007+AL$1-$C1481,FALSE)</f>
        <v>.</v>
      </c>
      <c r="AM1481" t="str">
        <f>VLOOKUP($A1481,'Full dataset'!$A$4:$IE$190,2007+AM$1-$C1481,FALSE)</f>
        <v>.</v>
      </c>
      <c r="AN1481" t="str">
        <f>VLOOKUP($A1481,'Full dataset'!$A$4:$IE$190,2007+AN$1-$C1481,FALSE)</f>
        <v>.</v>
      </c>
      <c r="AO1481" t="str">
        <f>VLOOKUP($A1481,'Full dataset'!$A$4:$IE$190,2007+AO$1-$C1481,FALSE)</f>
        <v>.</v>
      </c>
      <c r="AP1481" t="str">
        <f>VLOOKUP($A1481,'Full dataset'!$A$4:$IE$190,2007+AP$1-$C1481,FALSE)</f>
        <v>.</v>
      </c>
      <c r="AQ1481" t="str">
        <f>VLOOKUP($A1481,'Full dataset'!$A$4:$IE$190,2007+AQ$1-$C1481,FALSE)</f>
        <v>.</v>
      </c>
      <c r="AR1481" t="str">
        <f>VLOOKUP($A1481,'Full dataset'!$A$4:$IE$190,2007+AR$1-$C1481,FALSE)</f>
        <v>.</v>
      </c>
      <c r="AS1481" t="str">
        <f>VLOOKUP($A1481,'Full dataset'!$A$4:$IE$190,2007+AS$1-$C1481,FALSE)</f>
        <v>.</v>
      </c>
      <c r="AT1481" t="s">
        <v>726</v>
      </c>
      <c r="AU1481">
        <f>VLOOKUP(A1481,'Full dataset'!$A$4:$II$190,$AU$1,FALSE)</f>
        <v>9999</v>
      </c>
      <c r="AW1481" t="str">
        <f>VLOOKUP(A1481,'Full dataset'!$A$5:$IM$190,247,FALSE)</f>
        <v>.</v>
      </c>
      <c r="AX1481" t="str">
        <f>VLOOKUP(A1481,'Full dataset'!$A$4:$II$190,242,FALSE)</f>
        <v>.</v>
      </c>
      <c r="AY1481" t="str">
        <f>VLOOKUP(A1481,'Full dataset'!$A$5:$IM$190,246,FALSE)</f>
        <v>.</v>
      </c>
      <c r="AZ1481">
        <v>9999</v>
      </c>
      <c r="BA1481">
        <f>MAX(VLOOKUP($A1481,'Full dataset'!$A$4:$IX$190,BA$1,FALSE),AW1481)</f>
        <v>0</v>
      </c>
      <c r="BB1481">
        <f>IF(VLOOKUP($A1481,'Full dataset'!$A$4:$IX$190,BB$1,FALSE)&gt;0,VLOOKUP($A1481,'Full dataset'!$A$4:$IX$190,BB$1,FALSE),AU1481)</f>
        <v>9999</v>
      </c>
      <c r="BC1481">
        <f>MAX(VLOOKUP($A1481,'Full dataset'!$A$4:$IX$190,BC$1,FALSE),AY1481)</f>
        <v>0</v>
      </c>
      <c r="BD1481">
        <f>MAX(VLOOKUP($A1481,'Full dataset'!$A$4:$IX$190,BD$1,FALSE),AX1481)</f>
        <v>0</v>
      </c>
      <c r="BE1481">
        <f t="shared" si="141"/>
        <v>0</v>
      </c>
      <c r="BF1481">
        <f t="shared" si="142"/>
        <v>0</v>
      </c>
      <c r="BG1481">
        <f t="shared" si="143"/>
        <v>0</v>
      </c>
      <c r="BH1481">
        <f t="shared" si="138"/>
        <v>0</v>
      </c>
      <c r="BI1481">
        <f t="shared" si="139"/>
        <v>0</v>
      </c>
      <c r="BO1481">
        <f>IF(BF1481=1,VLOOKUP($A1481,'Full dataset'!$A$4:$IE$190,2007+BO$1-$C1481,FALSE),0)</f>
        <v>0</v>
      </c>
      <c r="BP1481">
        <f>IF(BF1481=1,VLOOKUP($A1481,'Full dataset'!$A$4:$IE$190,2007+BP$1-$C1481,FALSE),0)</f>
        <v>0</v>
      </c>
      <c r="BQ1481">
        <f>IF(BF1481=1,VLOOKUP($A1481,'Full dataset'!$A$4:$IE$190,2007+BQ$1-$C1481,FALSE),0)</f>
        <v>0</v>
      </c>
      <c r="BR1481">
        <f>IF($BG1481=1,VLOOKUP($A1481,'Full dataset'!$A$4:$IE$190,BR$1-2007+$C1481,FALSE),0)</f>
        <v>0</v>
      </c>
      <c r="BS1481">
        <f>IF($BG1481=1,VLOOKUP($A1481,'Full dataset'!$A$4:$IE$190,BS$1-2007+$C1481,FALSE),0)</f>
        <v>0</v>
      </c>
      <c r="BT1481">
        <f>IF($BG1481=1,VLOOKUP($A1481,'Full dataset'!$A$4:$IE$190,BT$1-2007+$C1481,FALSE),0)</f>
        <v>0</v>
      </c>
      <c r="BU1481">
        <f>IF($BG1481=1,VLOOKUP($A1481,'Full dataset'!$A$4:$IE$190,BU$1-2007+$C1481,FALSE),0)</f>
        <v>0</v>
      </c>
      <c r="BV1481">
        <f>IF($BG1481=1,VLOOKUP($A1481,'Full dataset'!$A$4:$IE$190,BV$1-2007+$C1481,FALSE),0)</f>
        <v>0</v>
      </c>
      <c r="BW1481">
        <f>IF($BG1481=1,VLOOKUP($A1481,'Full dataset'!$A$4:$IE$190,BW$1-2007+$C1481,FALSE),0)</f>
        <v>0</v>
      </c>
      <c r="BX1481">
        <f>IF($BG1481=1,VLOOKUP($A1481,'Full dataset'!$A$4:$IE$190,BX$1-2007+$C1481,FALSE),0)</f>
        <v>0</v>
      </c>
    </row>
    <row r="1482" spans="1:76" x14ac:dyDescent="0.25">
      <c r="A1482">
        <v>179</v>
      </c>
      <c r="B1482" t="s">
        <v>623</v>
      </c>
      <c r="C1482">
        <v>2014</v>
      </c>
      <c r="D1482" t="s">
        <v>582</v>
      </c>
      <c r="E1482">
        <f t="shared" si="140"/>
        <v>0</v>
      </c>
      <c r="U1482">
        <v>0</v>
      </c>
      <c r="V1482" t="s">
        <v>726</v>
      </c>
      <c r="W1482" t="s">
        <v>726</v>
      </c>
      <c r="X1482" t="s">
        <v>726</v>
      </c>
      <c r="Y1482">
        <v>0</v>
      </c>
      <c r="Z1482" t="s">
        <v>726</v>
      </c>
      <c r="AA1482" t="s">
        <v>726</v>
      </c>
      <c r="AB1482" t="s">
        <v>726</v>
      </c>
      <c r="AC1482">
        <f>VLOOKUP(A1482,'Full dataset'!$A$4:$IE$190,2033-C1482,FALSE)</f>
        <v>0</v>
      </c>
      <c r="AD1482" t="str">
        <f>VLOOKUP(A1482,'Full dataset'!$A$4:$IE$190,2041-C1482,FALSE)</f>
        <v>.</v>
      </c>
      <c r="AE1482">
        <f>VLOOKUP(A1482,'Full dataset'!$A$4:$IE$190,2050-C1482,FALSE)</f>
        <v>0</v>
      </c>
      <c r="AF1482">
        <v>0</v>
      </c>
      <c r="AG1482" t="str">
        <f>VLOOKUP($A1482,'Full dataset'!$A$4:$IE$190,2007+AG$1-$C1482,FALSE)</f>
        <v>.</v>
      </c>
      <c r="AH1482" t="str">
        <f>VLOOKUP($A1482,'Full dataset'!$A$4:$IE$190,2007+AH$1-$C1482,FALSE)</f>
        <v>.</v>
      </c>
      <c r="AI1482" t="str">
        <f>VLOOKUP($A1482,'Full dataset'!$A$4:$IE$190,2007+AI$1-$C1482,FALSE)</f>
        <v>.</v>
      </c>
      <c r="AJ1482" t="str">
        <f>VLOOKUP($A1482,'Full dataset'!$A$4:$IE$190,2007+AJ$1-$C1482,FALSE)</f>
        <v>.</v>
      </c>
      <c r="AK1482" t="str">
        <f>VLOOKUP($A1482,'Full dataset'!$A$4:$IE$190,2007+AK$1-$C1482,FALSE)</f>
        <v>.</v>
      </c>
      <c r="AL1482" t="str">
        <f>VLOOKUP($A1482,'Full dataset'!$A$4:$IE$190,2007+AL$1-$C1482,FALSE)</f>
        <v>.</v>
      </c>
      <c r="AM1482" t="str">
        <f>VLOOKUP($A1482,'Full dataset'!$A$4:$IE$190,2007+AM$1-$C1482,FALSE)</f>
        <v>.</v>
      </c>
      <c r="AN1482" t="str">
        <f>VLOOKUP($A1482,'Full dataset'!$A$4:$IE$190,2007+AN$1-$C1482,FALSE)</f>
        <v>.</v>
      </c>
      <c r="AO1482" t="str">
        <f>VLOOKUP($A1482,'Full dataset'!$A$4:$IE$190,2007+AO$1-$C1482,FALSE)</f>
        <v>.</v>
      </c>
      <c r="AP1482" t="str">
        <f>VLOOKUP($A1482,'Full dataset'!$A$4:$IE$190,2007+AP$1-$C1482,FALSE)</f>
        <v>.</v>
      </c>
      <c r="AQ1482" t="str">
        <f>VLOOKUP($A1482,'Full dataset'!$A$4:$IE$190,2007+AQ$1-$C1482,FALSE)</f>
        <v>.</v>
      </c>
      <c r="AR1482" t="str">
        <f>VLOOKUP($A1482,'Full dataset'!$A$4:$IE$190,2007+AR$1-$C1482,FALSE)</f>
        <v>.</v>
      </c>
      <c r="AS1482" t="str">
        <f>VLOOKUP($A1482,'Full dataset'!$A$4:$IE$190,2007+AS$1-$C1482,FALSE)</f>
        <v>.</v>
      </c>
      <c r="AT1482" t="s">
        <v>726</v>
      </c>
      <c r="AU1482">
        <f>VLOOKUP(A1482,'Full dataset'!$A$4:$II$190,$AU$1,FALSE)</f>
        <v>9999</v>
      </c>
      <c r="AW1482" t="str">
        <f>VLOOKUP(A1482,'Full dataset'!$A$5:$IM$190,247,FALSE)</f>
        <v>.</v>
      </c>
      <c r="AX1482" t="str">
        <f>VLOOKUP(A1482,'Full dataset'!$A$4:$II$190,242,FALSE)</f>
        <v>.</v>
      </c>
      <c r="AY1482" t="str">
        <f>VLOOKUP(A1482,'Full dataset'!$A$5:$IM$190,246,FALSE)</f>
        <v>.</v>
      </c>
      <c r="AZ1482">
        <v>9999</v>
      </c>
      <c r="BA1482">
        <f>MAX(VLOOKUP($A1482,'Full dataset'!$A$4:$IX$190,BA$1,FALSE),AW1482)</f>
        <v>0</v>
      </c>
      <c r="BB1482">
        <f>IF(VLOOKUP($A1482,'Full dataset'!$A$4:$IX$190,BB$1,FALSE)&gt;0,VLOOKUP($A1482,'Full dataset'!$A$4:$IX$190,BB$1,FALSE),AU1482)</f>
        <v>9999</v>
      </c>
      <c r="BC1482">
        <f>MAX(VLOOKUP($A1482,'Full dataset'!$A$4:$IX$190,BC$1,FALSE),AY1482)</f>
        <v>0</v>
      </c>
      <c r="BD1482">
        <f>MAX(VLOOKUP($A1482,'Full dataset'!$A$4:$IX$190,BD$1,FALSE),AX1482)</f>
        <v>0</v>
      </c>
      <c r="BE1482">
        <f t="shared" si="141"/>
        <v>0</v>
      </c>
      <c r="BF1482">
        <f t="shared" si="142"/>
        <v>0</v>
      </c>
      <c r="BG1482">
        <f t="shared" si="143"/>
        <v>0</v>
      </c>
      <c r="BH1482">
        <f t="shared" si="138"/>
        <v>0</v>
      </c>
      <c r="BI1482">
        <f t="shared" si="139"/>
        <v>0</v>
      </c>
      <c r="BO1482">
        <f>IF(BF1482=1,VLOOKUP($A1482,'Full dataset'!$A$4:$IE$190,2007+BO$1-$C1482,FALSE),0)</f>
        <v>0</v>
      </c>
      <c r="BP1482">
        <f>IF(BF1482=1,VLOOKUP($A1482,'Full dataset'!$A$4:$IE$190,2007+BP$1-$C1482,FALSE),0)</f>
        <v>0</v>
      </c>
      <c r="BQ1482">
        <f>IF(BF1482=1,VLOOKUP($A1482,'Full dataset'!$A$4:$IE$190,2007+BQ$1-$C1482,FALSE),0)</f>
        <v>0</v>
      </c>
      <c r="BR1482">
        <f>IF($BG1482=1,VLOOKUP($A1482,'Full dataset'!$A$4:$IE$190,BR$1-2007+$C1482,FALSE),0)</f>
        <v>0</v>
      </c>
      <c r="BS1482">
        <f>IF($BG1482=1,VLOOKUP($A1482,'Full dataset'!$A$4:$IE$190,BS$1-2007+$C1482,FALSE),0)</f>
        <v>0</v>
      </c>
      <c r="BT1482">
        <f>IF($BG1482=1,VLOOKUP($A1482,'Full dataset'!$A$4:$IE$190,BT$1-2007+$C1482,FALSE),0)</f>
        <v>0</v>
      </c>
      <c r="BU1482">
        <f>IF($BG1482=1,VLOOKUP($A1482,'Full dataset'!$A$4:$IE$190,BU$1-2007+$C1482,FALSE),0)</f>
        <v>0</v>
      </c>
      <c r="BV1482">
        <f>IF($BG1482=1,VLOOKUP($A1482,'Full dataset'!$A$4:$IE$190,BV$1-2007+$C1482,FALSE),0)</f>
        <v>0</v>
      </c>
      <c r="BW1482">
        <f>IF($BG1482=1,VLOOKUP($A1482,'Full dataset'!$A$4:$IE$190,BW$1-2007+$C1482,FALSE),0)</f>
        <v>0</v>
      </c>
      <c r="BX1482">
        <f>IF($BG1482=1,VLOOKUP($A1482,'Full dataset'!$A$4:$IE$190,BX$1-2007+$C1482,FALSE),0)</f>
        <v>0</v>
      </c>
    </row>
    <row r="1483" spans="1:76" x14ac:dyDescent="0.25">
      <c r="A1483">
        <v>180</v>
      </c>
      <c r="B1483" t="s">
        <v>624</v>
      </c>
      <c r="C1483">
        <v>2014</v>
      </c>
      <c r="D1483" t="s">
        <v>582</v>
      </c>
      <c r="E1483">
        <f t="shared" si="140"/>
        <v>0</v>
      </c>
      <c r="U1483">
        <v>0</v>
      </c>
      <c r="V1483" t="s">
        <v>726</v>
      </c>
      <c r="W1483" t="s">
        <v>726</v>
      </c>
      <c r="X1483" t="s">
        <v>726</v>
      </c>
      <c r="Y1483">
        <v>0</v>
      </c>
      <c r="Z1483" t="s">
        <v>726</v>
      </c>
      <c r="AA1483" t="s">
        <v>726</v>
      </c>
      <c r="AB1483" t="s">
        <v>726</v>
      </c>
      <c r="AC1483">
        <f>VLOOKUP(A1483,'Full dataset'!$A$4:$IE$190,2033-C1483,FALSE)</f>
        <v>0</v>
      </c>
      <c r="AD1483" t="str">
        <f>VLOOKUP(A1483,'Full dataset'!$A$4:$IE$190,2041-C1483,FALSE)</f>
        <v>.</v>
      </c>
      <c r="AE1483">
        <f>VLOOKUP(A1483,'Full dataset'!$A$4:$IE$190,2050-C1483,FALSE)</f>
        <v>0</v>
      </c>
      <c r="AF1483">
        <v>0</v>
      </c>
      <c r="AG1483" t="str">
        <f>VLOOKUP($A1483,'Full dataset'!$A$4:$IE$190,2007+AG$1-$C1483,FALSE)</f>
        <v>.</v>
      </c>
      <c r="AH1483" t="str">
        <f>VLOOKUP($A1483,'Full dataset'!$A$4:$IE$190,2007+AH$1-$C1483,FALSE)</f>
        <v>.</v>
      </c>
      <c r="AI1483" t="str">
        <f>VLOOKUP($A1483,'Full dataset'!$A$4:$IE$190,2007+AI$1-$C1483,FALSE)</f>
        <v>.</v>
      </c>
      <c r="AJ1483" t="str">
        <f>VLOOKUP($A1483,'Full dataset'!$A$4:$IE$190,2007+AJ$1-$C1483,FALSE)</f>
        <v>.</v>
      </c>
      <c r="AK1483" t="str">
        <f>VLOOKUP($A1483,'Full dataset'!$A$4:$IE$190,2007+AK$1-$C1483,FALSE)</f>
        <v>.</v>
      </c>
      <c r="AL1483" t="str">
        <f>VLOOKUP($A1483,'Full dataset'!$A$4:$IE$190,2007+AL$1-$C1483,FALSE)</f>
        <v>.</v>
      </c>
      <c r="AM1483" t="str">
        <f>VLOOKUP($A1483,'Full dataset'!$A$4:$IE$190,2007+AM$1-$C1483,FALSE)</f>
        <v>.</v>
      </c>
      <c r="AN1483" t="str">
        <f>VLOOKUP($A1483,'Full dataset'!$A$4:$IE$190,2007+AN$1-$C1483,FALSE)</f>
        <v>.</v>
      </c>
      <c r="AO1483" t="str">
        <f>VLOOKUP($A1483,'Full dataset'!$A$4:$IE$190,2007+AO$1-$C1483,FALSE)</f>
        <v>.</v>
      </c>
      <c r="AP1483" t="str">
        <f>VLOOKUP($A1483,'Full dataset'!$A$4:$IE$190,2007+AP$1-$C1483,FALSE)</f>
        <v>.</v>
      </c>
      <c r="AQ1483" t="str">
        <f>VLOOKUP($A1483,'Full dataset'!$A$4:$IE$190,2007+AQ$1-$C1483,FALSE)</f>
        <v>.</v>
      </c>
      <c r="AR1483" t="str">
        <f>VLOOKUP($A1483,'Full dataset'!$A$4:$IE$190,2007+AR$1-$C1483,FALSE)</f>
        <v>.</v>
      </c>
      <c r="AS1483" t="str">
        <f>VLOOKUP($A1483,'Full dataset'!$A$4:$IE$190,2007+AS$1-$C1483,FALSE)</f>
        <v>.</v>
      </c>
      <c r="AT1483" t="s">
        <v>726</v>
      </c>
      <c r="AU1483">
        <f>VLOOKUP(A1483,'Full dataset'!$A$4:$II$190,$AU$1,FALSE)</f>
        <v>9999</v>
      </c>
      <c r="AW1483" t="str">
        <f>VLOOKUP(A1483,'Full dataset'!$A$5:$IM$190,247,FALSE)</f>
        <v>.</v>
      </c>
      <c r="AX1483" t="str">
        <f>VLOOKUP(A1483,'Full dataset'!$A$4:$II$190,242,FALSE)</f>
        <v>.</v>
      </c>
      <c r="AY1483" t="str">
        <f>VLOOKUP(A1483,'Full dataset'!$A$5:$IM$190,246,FALSE)</f>
        <v>.</v>
      </c>
      <c r="AZ1483">
        <v>9999</v>
      </c>
      <c r="BA1483">
        <f>MAX(VLOOKUP($A1483,'Full dataset'!$A$4:$IX$190,BA$1,FALSE),AW1483)</f>
        <v>0</v>
      </c>
      <c r="BB1483">
        <f>IF(VLOOKUP($A1483,'Full dataset'!$A$4:$IX$190,BB$1,FALSE)&gt;0,VLOOKUP($A1483,'Full dataset'!$A$4:$IX$190,BB$1,FALSE),AU1483)</f>
        <v>9999</v>
      </c>
      <c r="BC1483">
        <f>MAX(VLOOKUP($A1483,'Full dataset'!$A$4:$IX$190,BC$1,FALSE),AY1483)</f>
        <v>0</v>
      </c>
      <c r="BD1483">
        <f>MAX(VLOOKUP($A1483,'Full dataset'!$A$4:$IX$190,BD$1,FALSE),AX1483)</f>
        <v>0</v>
      </c>
      <c r="BE1483">
        <f t="shared" si="141"/>
        <v>0</v>
      </c>
      <c r="BF1483">
        <f t="shared" si="142"/>
        <v>0</v>
      </c>
      <c r="BG1483">
        <f t="shared" si="143"/>
        <v>0</v>
      </c>
      <c r="BH1483">
        <f t="shared" si="138"/>
        <v>0</v>
      </c>
      <c r="BI1483">
        <f t="shared" si="139"/>
        <v>0</v>
      </c>
      <c r="BO1483">
        <f>IF(BF1483=1,VLOOKUP($A1483,'Full dataset'!$A$4:$IE$190,2007+BO$1-$C1483,FALSE),0)</f>
        <v>0</v>
      </c>
      <c r="BP1483">
        <f>IF(BF1483=1,VLOOKUP($A1483,'Full dataset'!$A$4:$IE$190,2007+BP$1-$C1483,FALSE),0)</f>
        <v>0</v>
      </c>
      <c r="BQ1483">
        <f>IF(BF1483=1,VLOOKUP($A1483,'Full dataset'!$A$4:$IE$190,2007+BQ$1-$C1483,FALSE),0)</f>
        <v>0</v>
      </c>
      <c r="BR1483">
        <f>IF($BG1483=1,VLOOKUP($A1483,'Full dataset'!$A$4:$IE$190,BR$1-2007+$C1483,FALSE),0)</f>
        <v>0</v>
      </c>
      <c r="BS1483">
        <f>IF($BG1483=1,VLOOKUP($A1483,'Full dataset'!$A$4:$IE$190,BS$1-2007+$C1483,FALSE),0)</f>
        <v>0</v>
      </c>
      <c r="BT1483">
        <f>IF($BG1483=1,VLOOKUP($A1483,'Full dataset'!$A$4:$IE$190,BT$1-2007+$C1483,FALSE),0)</f>
        <v>0</v>
      </c>
      <c r="BU1483">
        <f>IF($BG1483=1,VLOOKUP($A1483,'Full dataset'!$A$4:$IE$190,BU$1-2007+$C1483,FALSE),0)</f>
        <v>0</v>
      </c>
      <c r="BV1483">
        <f>IF($BG1483=1,VLOOKUP($A1483,'Full dataset'!$A$4:$IE$190,BV$1-2007+$C1483,FALSE),0)</f>
        <v>0</v>
      </c>
      <c r="BW1483">
        <f>IF($BG1483=1,VLOOKUP($A1483,'Full dataset'!$A$4:$IE$190,BW$1-2007+$C1483,FALSE),0)</f>
        <v>0</v>
      </c>
      <c r="BX1483">
        <f>IF($BG1483=1,VLOOKUP($A1483,'Full dataset'!$A$4:$IE$190,BX$1-2007+$C1483,FALSE),0)</f>
        <v>0</v>
      </c>
    </row>
    <row r="1484" spans="1:76" x14ac:dyDescent="0.25">
      <c r="A1484">
        <v>181</v>
      </c>
      <c r="B1484" t="s">
        <v>625</v>
      </c>
      <c r="C1484">
        <v>2014</v>
      </c>
      <c r="D1484" t="s">
        <v>582</v>
      </c>
      <c r="E1484">
        <f t="shared" si="140"/>
        <v>0</v>
      </c>
      <c r="U1484">
        <v>0</v>
      </c>
      <c r="V1484" t="s">
        <v>726</v>
      </c>
      <c r="W1484" t="s">
        <v>726</v>
      </c>
      <c r="X1484" t="s">
        <v>726</v>
      </c>
      <c r="Y1484">
        <v>0</v>
      </c>
      <c r="Z1484" t="s">
        <v>726</v>
      </c>
      <c r="AA1484" t="s">
        <v>726</v>
      </c>
      <c r="AB1484" t="s">
        <v>726</v>
      </c>
      <c r="AC1484">
        <f>VLOOKUP(A1484,'Full dataset'!$A$4:$IE$190,2033-C1484,FALSE)</f>
        <v>0</v>
      </c>
      <c r="AD1484" t="str">
        <f>VLOOKUP(A1484,'Full dataset'!$A$4:$IE$190,2041-C1484,FALSE)</f>
        <v>.</v>
      </c>
      <c r="AE1484">
        <f>VLOOKUP(A1484,'Full dataset'!$A$4:$IE$190,2050-C1484,FALSE)</f>
        <v>0</v>
      </c>
      <c r="AF1484">
        <v>0</v>
      </c>
      <c r="AG1484" t="str">
        <f>VLOOKUP($A1484,'Full dataset'!$A$4:$IE$190,2007+AG$1-$C1484,FALSE)</f>
        <v>.</v>
      </c>
      <c r="AH1484" t="str">
        <f>VLOOKUP($A1484,'Full dataset'!$A$4:$IE$190,2007+AH$1-$C1484,FALSE)</f>
        <v>.</v>
      </c>
      <c r="AI1484" t="str">
        <f>VLOOKUP($A1484,'Full dataset'!$A$4:$IE$190,2007+AI$1-$C1484,FALSE)</f>
        <v>.</v>
      </c>
      <c r="AJ1484" t="str">
        <f>VLOOKUP($A1484,'Full dataset'!$A$4:$IE$190,2007+AJ$1-$C1484,FALSE)</f>
        <v>.</v>
      </c>
      <c r="AK1484" t="str">
        <f>VLOOKUP($A1484,'Full dataset'!$A$4:$IE$190,2007+AK$1-$C1484,FALSE)</f>
        <v>.</v>
      </c>
      <c r="AL1484" t="str">
        <f>VLOOKUP($A1484,'Full dataset'!$A$4:$IE$190,2007+AL$1-$C1484,FALSE)</f>
        <v>.</v>
      </c>
      <c r="AM1484" t="str">
        <f>VLOOKUP($A1484,'Full dataset'!$A$4:$IE$190,2007+AM$1-$C1484,FALSE)</f>
        <v>.</v>
      </c>
      <c r="AN1484" t="str">
        <f>VLOOKUP($A1484,'Full dataset'!$A$4:$IE$190,2007+AN$1-$C1484,FALSE)</f>
        <v>.</v>
      </c>
      <c r="AO1484" t="str">
        <f>VLOOKUP($A1484,'Full dataset'!$A$4:$IE$190,2007+AO$1-$C1484,FALSE)</f>
        <v>.</v>
      </c>
      <c r="AP1484" t="str">
        <f>VLOOKUP($A1484,'Full dataset'!$A$4:$IE$190,2007+AP$1-$C1484,FALSE)</f>
        <v>.</v>
      </c>
      <c r="AQ1484" t="str">
        <f>VLOOKUP($A1484,'Full dataset'!$A$4:$IE$190,2007+AQ$1-$C1484,FALSE)</f>
        <v>.</v>
      </c>
      <c r="AR1484" t="str">
        <f>VLOOKUP($A1484,'Full dataset'!$A$4:$IE$190,2007+AR$1-$C1484,FALSE)</f>
        <v>.</v>
      </c>
      <c r="AS1484" t="str">
        <f>VLOOKUP($A1484,'Full dataset'!$A$4:$IE$190,2007+AS$1-$C1484,FALSE)</f>
        <v>.</v>
      </c>
      <c r="AT1484" t="s">
        <v>726</v>
      </c>
      <c r="AU1484">
        <f>VLOOKUP(A1484,'Full dataset'!$A$4:$II$190,$AU$1,FALSE)</f>
        <v>9999</v>
      </c>
      <c r="AW1484" t="str">
        <f>VLOOKUP(A1484,'Full dataset'!$A$5:$IM$190,247,FALSE)</f>
        <v>.</v>
      </c>
      <c r="AX1484" t="str">
        <f>VLOOKUP(A1484,'Full dataset'!$A$4:$II$190,242,FALSE)</f>
        <v>.</v>
      </c>
      <c r="AY1484" t="str">
        <f>VLOOKUP(A1484,'Full dataset'!$A$5:$IM$190,246,FALSE)</f>
        <v>.</v>
      </c>
      <c r="AZ1484">
        <v>9999</v>
      </c>
      <c r="BA1484">
        <f>MAX(VLOOKUP($A1484,'Full dataset'!$A$4:$IX$190,BA$1,FALSE),AW1484)</f>
        <v>0</v>
      </c>
      <c r="BB1484">
        <f>IF(VLOOKUP($A1484,'Full dataset'!$A$4:$IX$190,BB$1,FALSE)&gt;0,VLOOKUP($A1484,'Full dataset'!$A$4:$IX$190,BB$1,FALSE),AU1484)</f>
        <v>9999</v>
      </c>
      <c r="BC1484">
        <f>MAX(VLOOKUP($A1484,'Full dataset'!$A$4:$IX$190,BC$1,FALSE),AY1484)</f>
        <v>0</v>
      </c>
      <c r="BD1484">
        <f>MAX(VLOOKUP($A1484,'Full dataset'!$A$4:$IX$190,BD$1,FALSE),AX1484)</f>
        <v>0</v>
      </c>
      <c r="BE1484">
        <f t="shared" si="141"/>
        <v>0</v>
      </c>
      <c r="BF1484">
        <f t="shared" si="142"/>
        <v>0</v>
      </c>
      <c r="BG1484">
        <f t="shared" si="143"/>
        <v>0</v>
      </c>
      <c r="BH1484">
        <f t="shared" si="138"/>
        <v>0</v>
      </c>
      <c r="BI1484">
        <f t="shared" si="139"/>
        <v>0</v>
      </c>
      <c r="BO1484">
        <f>IF(BF1484=1,VLOOKUP($A1484,'Full dataset'!$A$4:$IE$190,2007+BO$1-$C1484,FALSE),0)</f>
        <v>0</v>
      </c>
      <c r="BP1484">
        <f>IF(BF1484=1,VLOOKUP($A1484,'Full dataset'!$A$4:$IE$190,2007+BP$1-$C1484,FALSE),0)</f>
        <v>0</v>
      </c>
      <c r="BQ1484">
        <f>IF(BF1484=1,VLOOKUP($A1484,'Full dataset'!$A$4:$IE$190,2007+BQ$1-$C1484,FALSE),0)</f>
        <v>0</v>
      </c>
      <c r="BR1484">
        <f>IF($BG1484=1,VLOOKUP($A1484,'Full dataset'!$A$4:$IE$190,BR$1-2007+$C1484,FALSE),0)</f>
        <v>0</v>
      </c>
      <c r="BS1484">
        <f>IF($BG1484=1,VLOOKUP($A1484,'Full dataset'!$A$4:$IE$190,BS$1-2007+$C1484,FALSE),0)</f>
        <v>0</v>
      </c>
      <c r="BT1484">
        <f>IF($BG1484=1,VLOOKUP($A1484,'Full dataset'!$A$4:$IE$190,BT$1-2007+$C1484,FALSE),0)</f>
        <v>0</v>
      </c>
      <c r="BU1484">
        <f>IF($BG1484=1,VLOOKUP($A1484,'Full dataset'!$A$4:$IE$190,BU$1-2007+$C1484,FALSE),0)</f>
        <v>0</v>
      </c>
      <c r="BV1484">
        <f>IF($BG1484=1,VLOOKUP($A1484,'Full dataset'!$A$4:$IE$190,BV$1-2007+$C1484,FALSE),0)</f>
        <v>0</v>
      </c>
      <c r="BW1484">
        <f>IF($BG1484=1,VLOOKUP($A1484,'Full dataset'!$A$4:$IE$190,BW$1-2007+$C1484,FALSE),0)</f>
        <v>0</v>
      </c>
      <c r="BX1484">
        <f>IF($BG1484=1,VLOOKUP($A1484,'Full dataset'!$A$4:$IE$190,BX$1-2007+$C1484,FALSE),0)</f>
        <v>0</v>
      </c>
    </row>
    <row r="1485" spans="1:76" x14ac:dyDescent="0.25">
      <c r="A1485">
        <v>182</v>
      </c>
      <c r="B1485" t="s">
        <v>626</v>
      </c>
      <c r="C1485">
        <v>2014</v>
      </c>
      <c r="D1485" t="s">
        <v>582</v>
      </c>
      <c r="E1485">
        <f t="shared" si="140"/>
        <v>0</v>
      </c>
      <c r="U1485">
        <v>0</v>
      </c>
      <c r="V1485" t="s">
        <v>726</v>
      </c>
      <c r="W1485" t="s">
        <v>726</v>
      </c>
      <c r="X1485" t="s">
        <v>726</v>
      </c>
      <c r="Y1485">
        <v>0</v>
      </c>
      <c r="Z1485" t="s">
        <v>726</v>
      </c>
      <c r="AA1485" t="s">
        <v>726</v>
      </c>
      <c r="AB1485" t="s">
        <v>726</v>
      </c>
      <c r="AC1485">
        <f>VLOOKUP(A1485,'Full dataset'!$A$4:$IE$190,2033-C1485,FALSE)</f>
        <v>0</v>
      </c>
      <c r="AD1485" t="str">
        <f>VLOOKUP(A1485,'Full dataset'!$A$4:$IE$190,2041-C1485,FALSE)</f>
        <v>.</v>
      </c>
      <c r="AE1485">
        <f>VLOOKUP(A1485,'Full dataset'!$A$4:$IE$190,2050-C1485,FALSE)</f>
        <v>0</v>
      </c>
      <c r="AF1485">
        <v>0</v>
      </c>
      <c r="AG1485" t="str">
        <f>VLOOKUP($A1485,'Full dataset'!$A$4:$IE$190,2007+AG$1-$C1485,FALSE)</f>
        <v>.</v>
      </c>
      <c r="AH1485" t="str">
        <f>VLOOKUP($A1485,'Full dataset'!$A$4:$IE$190,2007+AH$1-$C1485,FALSE)</f>
        <v>.</v>
      </c>
      <c r="AI1485" t="str">
        <f>VLOOKUP($A1485,'Full dataset'!$A$4:$IE$190,2007+AI$1-$C1485,FALSE)</f>
        <v>.</v>
      </c>
      <c r="AJ1485" t="str">
        <f>VLOOKUP($A1485,'Full dataset'!$A$4:$IE$190,2007+AJ$1-$C1485,FALSE)</f>
        <v>.</v>
      </c>
      <c r="AK1485" t="str">
        <f>VLOOKUP($A1485,'Full dataset'!$A$4:$IE$190,2007+AK$1-$C1485,FALSE)</f>
        <v>.</v>
      </c>
      <c r="AL1485" t="str">
        <f>VLOOKUP($A1485,'Full dataset'!$A$4:$IE$190,2007+AL$1-$C1485,FALSE)</f>
        <v>.</v>
      </c>
      <c r="AM1485" t="str">
        <f>VLOOKUP($A1485,'Full dataset'!$A$4:$IE$190,2007+AM$1-$C1485,FALSE)</f>
        <v>.</v>
      </c>
      <c r="AN1485" t="str">
        <f>VLOOKUP($A1485,'Full dataset'!$A$4:$IE$190,2007+AN$1-$C1485,FALSE)</f>
        <v>.</v>
      </c>
      <c r="AO1485" t="str">
        <f>VLOOKUP($A1485,'Full dataset'!$A$4:$IE$190,2007+AO$1-$C1485,FALSE)</f>
        <v>.</v>
      </c>
      <c r="AP1485" t="str">
        <f>VLOOKUP($A1485,'Full dataset'!$A$4:$IE$190,2007+AP$1-$C1485,FALSE)</f>
        <v>.</v>
      </c>
      <c r="AQ1485" t="str">
        <f>VLOOKUP($A1485,'Full dataset'!$A$4:$IE$190,2007+AQ$1-$C1485,FALSE)</f>
        <v>.</v>
      </c>
      <c r="AR1485" t="str">
        <f>VLOOKUP($A1485,'Full dataset'!$A$4:$IE$190,2007+AR$1-$C1485,FALSE)</f>
        <v>.</v>
      </c>
      <c r="AS1485" t="str">
        <f>VLOOKUP($A1485,'Full dataset'!$A$4:$IE$190,2007+AS$1-$C1485,FALSE)</f>
        <v>.</v>
      </c>
      <c r="AT1485" t="s">
        <v>726</v>
      </c>
      <c r="AU1485">
        <f>VLOOKUP(A1485,'Full dataset'!$A$4:$II$190,$AU$1,FALSE)</f>
        <v>9999</v>
      </c>
      <c r="AW1485" t="str">
        <f>VLOOKUP(A1485,'Full dataset'!$A$5:$IM$190,247,FALSE)</f>
        <v>.</v>
      </c>
      <c r="AX1485" t="str">
        <f>VLOOKUP(A1485,'Full dataset'!$A$4:$II$190,242,FALSE)</f>
        <v>.</v>
      </c>
      <c r="AY1485" t="str">
        <f>VLOOKUP(A1485,'Full dataset'!$A$5:$IM$190,246,FALSE)</f>
        <v>.</v>
      </c>
      <c r="AZ1485">
        <v>9999</v>
      </c>
      <c r="BA1485">
        <f>MAX(VLOOKUP($A1485,'Full dataset'!$A$4:$IX$190,BA$1,FALSE),AW1485)</f>
        <v>0</v>
      </c>
      <c r="BB1485">
        <f>IF(VLOOKUP($A1485,'Full dataset'!$A$4:$IX$190,BB$1,FALSE)&gt;0,VLOOKUP($A1485,'Full dataset'!$A$4:$IX$190,BB$1,FALSE),AU1485)</f>
        <v>9999</v>
      </c>
      <c r="BC1485">
        <f>MAX(VLOOKUP($A1485,'Full dataset'!$A$4:$IX$190,BC$1,FALSE),AY1485)</f>
        <v>0</v>
      </c>
      <c r="BD1485">
        <f>MAX(VLOOKUP($A1485,'Full dataset'!$A$4:$IX$190,BD$1,FALSE),AX1485)</f>
        <v>0</v>
      </c>
      <c r="BE1485">
        <f t="shared" si="141"/>
        <v>0</v>
      </c>
      <c r="BF1485">
        <f t="shared" si="142"/>
        <v>0</v>
      </c>
      <c r="BG1485">
        <f t="shared" si="143"/>
        <v>0</v>
      </c>
      <c r="BH1485">
        <f t="shared" si="138"/>
        <v>0</v>
      </c>
      <c r="BI1485">
        <f t="shared" si="139"/>
        <v>0</v>
      </c>
      <c r="BO1485">
        <f>IF(BF1485=1,VLOOKUP($A1485,'Full dataset'!$A$4:$IE$190,2007+BO$1-$C1485,FALSE),0)</f>
        <v>0</v>
      </c>
      <c r="BP1485">
        <f>IF(BF1485=1,VLOOKUP($A1485,'Full dataset'!$A$4:$IE$190,2007+BP$1-$C1485,FALSE),0)</f>
        <v>0</v>
      </c>
      <c r="BQ1485">
        <f>IF(BF1485=1,VLOOKUP($A1485,'Full dataset'!$A$4:$IE$190,2007+BQ$1-$C1485,FALSE),0)</f>
        <v>0</v>
      </c>
      <c r="BR1485">
        <f>IF($BG1485=1,VLOOKUP($A1485,'Full dataset'!$A$4:$IE$190,BR$1-2007+$C1485,FALSE),0)</f>
        <v>0</v>
      </c>
      <c r="BS1485">
        <f>IF($BG1485=1,VLOOKUP($A1485,'Full dataset'!$A$4:$IE$190,BS$1-2007+$C1485,FALSE),0)</f>
        <v>0</v>
      </c>
      <c r="BT1485">
        <f>IF($BG1485=1,VLOOKUP($A1485,'Full dataset'!$A$4:$IE$190,BT$1-2007+$C1485,FALSE),0)</f>
        <v>0</v>
      </c>
      <c r="BU1485">
        <f>IF($BG1485=1,VLOOKUP($A1485,'Full dataset'!$A$4:$IE$190,BU$1-2007+$C1485,FALSE),0)</f>
        <v>0</v>
      </c>
      <c r="BV1485">
        <f>IF($BG1485=1,VLOOKUP($A1485,'Full dataset'!$A$4:$IE$190,BV$1-2007+$C1485,FALSE),0)</f>
        <v>0</v>
      </c>
      <c r="BW1485">
        <f>IF($BG1485=1,VLOOKUP($A1485,'Full dataset'!$A$4:$IE$190,BW$1-2007+$C1485,FALSE),0)</f>
        <v>0</v>
      </c>
      <c r="BX1485">
        <f>IF($BG1485=1,VLOOKUP($A1485,'Full dataset'!$A$4:$IE$190,BX$1-2007+$C1485,FALSE),0)</f>
        <v>0</v>
      </c>
    </row>
    <row r="1486" spans="1:76" x14ac:dyDescent="0.25">
      <c r="A1486">
        <v>183</v>
      </c>
      <c r="B1486" t="s">
        <v>627</v>
      </c>
      <c r="C1486">
        <v>2014</v>
      </c>
      <c r="D1486" t="s">
        <v>591</v>
      </c>
      <c r="E1486">
        <f t="shared" si="140"/>
        <v>1</v>
      </c>
      <c r="S1486">
        <v>1600</v>
      </c>
      <c r="T1486">
        <v>237310</v>
      </c>
      <c r="U1486">
        <v>0</v>
      </c>
      <c r="V1486" t="s">
        <v>726</v>
      </c>
      <c r="W1486" t="s">
        <v>726</v>
      </c>
      <c r="X1486" t="s">
        <v>726</v>
      </c>
      <c r="Y1486">
        <v>0</v>
      </c>
      <c r="Z1486" t="s">
        <v>726</v>
      </c>
      <c r="AA1486" t="s">
        <v>726</v>
      </c>
      <c r="AB1486" t="s">
        <v>726</v>
      </c>
      <c r="AC1486">
        <f>VLOOKUP(A1486,'Full dataset'!$A$4:$IE$190,2033-C1486,FALSE)</f>
        <v>0</v>
      </c>
      <c r="AD1486" t="str">
        <f>VLOOKUP(A1486,'Full dataset'!$A$4:$IE$190,2041-C1486,FALSE)</f>
        <v>.</v>
      </c>
      <c r="AE1486">
        <f>VLOOKUP(A1486,'Full dataset'!$A$4:$IE$190,2050-C1486,FALSE)</f>
        <v>0</v>
      </c>
      <c r="AF1486">
        <v>0</v>
      </c>
      <c r="AG1486">
        <f>VLOOKUP($A1486,'Full dataset'!$A$4:$IE$190,2007+AG$1-$C1486,FALSE)</f>
        <v>25.346</v>
      </c>
      <c r="AH1486">
        <f>VLOOKUP($A1486,'Full dataset'!$A$4:$IE$190,2007+AH$1-$C1486,FALSE)</f>
        <v>1620.4939999999999</v>
      </c>
      <c r="AI1486">
        <f>VLOOKUP($A1486,'Full dataset'!$A$4:$IE$190,2007+AI$1-$C1486,FALSE)</f>
        <v>2275.27</v>
      </c>
      <c r="AJ1486" t="str">
        <f>VLOOKUP($A1486,'Full dataset'!$A$4:$IE$190,2007+AJ$1-$C1486,FALSE)</f>
        <v>.</v>
      </c>
      <c r="AK1486" t="str">
        <f>VLOOKUP($A1486,'Full dataset'!$A$4:$IE$190,2007+AK$1-$C1486,FALSE)</f>
        <v>.</v>
      </c>
      <c r="AL1486" t="str">
        <f>VLOOKUP($A1486,'Full dataset'!$A$4:$IE$190,2007+AL$1-$C1486,FALSE)</f>
        <v>.</v>
      </c>
      <c r="AM1486" t="str">
        <f>VLOOKUP($A1486,'Full dataset'!$A$4:$IE$190,2007+AM$1-$C1486,FALSE)</f>
        <v>.</v>
      </c>
      <c r="AN1486" t="str">
        <f>VLOOKUP($A1486,'Full dataset'!$A$4:$IE$190,2007+AN$1-$C1486,FALSE)</f>
        <v>.</v>
      </c>
      <c r="AO1486" t="str">
        <f>VLOOKUP($A1486,'Full dataset'!$A$4:$IE$190,2007+AO$1-$C1486,FALSE)</f>
        <v>.</v>
      </c>
      <c r="AP1486" t="str">
        <f>VLOOKUP($A1486,'Full dataset'!$A$4:$IE$190,2007+AP$1-$C1486,FALSE)</f>
        <v>.</v>
      </c>
      <c r="AQ1486" t="str">
        <f>VLOOKUP($A1486,'Full dataset'!$A$4:$IE$190,2007+AQ$1-$C1486,FALSE)</f>
        <v>.</v>
      </c>
      <c r="AR1486" t="str">
        <f>VLOOKUP($A1486,'Full dataset'!$A$4:$IE$190,2007+AR$1-$C1486,FALSE)</f>
        <v>.</v>
      </c>
      <c r="AS1486" t="str">
        <f>VLOOKUP($A1486,'Full dataset'!$A$4:$IE$190,2007+AS$1-$C1486,FALSE)</f>
        <v>.</v>
      </c>
      <c r="AT1486" t="s">
        <v>726</v>
      </c>
      <c r="AU1486">
        <f>VLOOKUP(A1486,'Full dataset'!$A$4:$II$190,$AU$1,FALSE)</f>
        <v>9999</v>
      </c>
      <c r="AW1486" t="str">
        <f>VLOOKUP(A1486,'Full dataset'!$A$5:$IM$190,247,FALSE)</f>
        <v>.</v>
      </c>
      <c r="AX1486" t="str">
        <f>VLOOKUP(A1486,'Full dataset'!$A$4:$II$190,242,FALSE)</f>
        <v>.</v>
      </c>
      <c r="AY1486" t="str">
        <f>VLOOKUP(A1486,'Full dataset'!$A$5:$IM$190,246,FALSE)</f>
        <v>.</v>
      </c>
      <c r="AZ1486">
        <v>9999</v>
      </c>
      <c r="BA1486">
        <f>MAX(VLOOKUP($A1486,'Full dataset'!$A$4:$IX$190,BA$1,FALSE),AW1486)</f>
        <v>0</v>
      </c>
      <c r="BB1486">
        <f>IF(VLOOKUP($A1486,'Full dataset'!$A$4:$IX$190,BB$1,FALSE)&gt;0,VLOOKUP($A1486,'Full dataset'!$A$4:$IX$190,BB$1,FALSE),AU1486)</f>
        <v>9999</v>
      </c>
      <c r="BC1486">
        <f>MAX(VLOOKUP($A1486,'Full dataset'!$A$4:$IX$190,BC$1,FALSE),AY1486)</f>
        <v>0</v>
      </c>
      <c r="BD1486">
        <f>MAX(VLOOKUP($A1486,'Full dataset'!$A$4:$IX$190,BD$1,FALSE),AX1486)</f>
        <v>0</v>
      </c>
      <c r="BE1486">
        <f t="shared" si="141"/>
        <v>0</v>
      </c>
      <c r="BF1486">
        <f t="shared" si="142"/>
        <v>0</v>
      </c>
      <c r="BG1486">
        <f t="shared" si="143"/>
        <v>0</v>
      </c>
      <c r="BH1486">
        <f t="shared" si="138"/>
        <v>0</v>
      </c>
      <c r="BI1486">
        <f t="shared" si="139"/>
        <v>0</v>
      </c>
      <c r="BO1486">
        <f>IF(BF1486=1,VLOOKUP($A1486,'Full dataset'!$A$4:$IE$190,2007+BO$1-$C1486,FALSE),0)</f>
        <v>0</v>
      </c>
      <c r="BP1486">
        <f>IF(BF1486=1,VLOOKUP($A1486,'Full dataset'!$A$4:$IE$190,2007+BP$1-$C1486,FALSE),0)</f>
        <v>0</v>
      </c>
      <c r="BQ1486">
        <f>IF(BF1486=1,VLOOKUP($A1486,'Full dataset'!$A$4:$IE$190,2007+BQ$1-$C1486,FALSE),0)</f>
        <v>0</v>
      </c>
      <c r="BR1486">
        <f>IF($BG1486=1,VLOOKUP($A1486,'Full dataset'!$A$4:$IE$190,BR$1-2007+$C1486,FALSE),0)</f>
        <v>0</v>
      </c>
      <c r="BS1486">
        <f>IF($BG1486=1,VLOOKUP($A1486,'Full dataset'!$A$4:$IE$190,BS$1-2007+$C1486,FALSE),0)</f>
        <v>0</v>
      </c>
      <c r="BT1486">
        <f>IF($BG1486=1,VLOOKUP($A1486,'Full dataset'!$A$4:$IE$190,BT$1-2007+$C1486,FALSE),0)</f>
        <v>0</v>
      </c>
      <c r="BU1486">
        <f>IF($BG1486=1,VLOOKUP($A1486,'Full dataset'!$A$4:$IE$190,BU$1-2007+$C1486,FALSE),0)</f>
        <v>0</v>
      </c>
      <c r="BV1486">
        <f>IF($BG1486=1,VLOOKUP($A1486,'Full dataset'!$A$4:$IE$190,BV$1-2007+$C1486,FALSE),0)</f>
        <v>0</v>
      </c>
      <c r="BW1486">
        <f>IF($BG1486=1,VLOOKUP($A1486,'Full dataset'!$A$4:$IE$190,BW$1-2007+$C1486,FALSE),0)</f>
        <v>0</v>
      </c>
      <c r="BX1486">
        <f>IF($BG1486=1,VLOOKUP($A1486,'Full dataset'!$A$4:$IE$190,BX$1-2007+$C1486,FALSE),0)</f>
        <v>0</v>
      </c>
    </row>
    <row r="1487" spans="1:76" x14ac:dyDescent="0.25">
      <c r="A1487">
        <v>184</v>
      </c>
      <c r="B1487" t="s">
        <v>628</v>
      </c>
      <c r="C1487">
        <v>2014</v>
      </c>
      <c r="D1487" t="s">
        <v>591</v>
      </c>
      <c r="E1487">
        <f t="shared" si="140"/>
        <v>1</v>
      </c>
      <c r="S1487">
        <v>8090</v>
      </c>
      <c r="T1487">
        <v>621999</v>
      </c>
      <c r="U1487">
        <v>0</v>
      </c>
      <c r="V1487" t="s">
        <v>726</v>
      </c>
      <c r="W1487" t="s">
        <v>726</v>
      </c>
      <c r="X1487" t="s">
        <v>726</v>
      </c>
      <c r="Y1487">
        <v>0</v>
      </c>
      <c r="Z1487" t="s">
        <v>726</v>
      </c>
      <c r="AA1487" t="s">
        <v>726</v>
      </c>
      <c r="AB1487" t="s">
        <v>726</v>
      </c>
      <c r="AC1487">
        <f>VLOOKUP(A1487,'Full dataset'!$A$4:$IE$190,2033-C1487,FALSE)</f>
        <v>0</v>
      </c>
      <c r="AD1487" t="str">
        <f>VLOOKUP(A1487,'Full dataset'!$A$4:$IE$190,2041-C1487,FALSE)</f>
        <v>.</v>
      </c>
      <c r="AE1487">
        <f>VLOOKUP(A1487,'Full dataset'!$A$4:$IE$190,2050-C1487,FALSE)</f>
        <v>0</v>
      </c>
      <c r="AF1487">
        <v>0</v>
      </c>
      <c r="AG1487">
        <f>VLOOKUP($A1487,'Full dataset'!$A$4:$IE$190,2007+AG$1-$C1487,FALSE)</f>
        <v>-5.5609999999999999</v>
      </c>
      <c r="AH1487">
        <f>VLOOKUP($A1487,'Full dataset'!$A$4:$IE$190,2007+AH$1-$C1487,FALSE)</f>
        <v>811.90800000000002</v>
      </c>
      <c r="AI1487">
        <f>VLOOKUP($A1487,'Full dataset'!$A$4:$IE$190,2007+AI$1-$C1487,FALSE)</f>
        <v>742.18299999999999</v>
      </c>
      <c r="AJ1487" t="str">
        <f>VLOOKUP($A1487,'Full dataset'!$A$4:$IE$190,2007+AJ$1-$C1487,FALSE)</f>
        <v>.</v>
      </c>
      <c r="AK1487" t="str">
        <f>VLOOKUP($A1487,'Full dataset'!$A$4:$IE$190,2007+AK$1-$C1487,FALSE)</f>
        <v>.</v>
      </c>
      <c r="AL1487" t="str">
        <f>VLOOKUP($A1487,'Full dataset'!$A$4:$IE$190,2007+AL$1-$C1487,FALSE)</f>
        <v>.</v>
      </c>
      <c r="AM1487" t="str">
        <f>VLOOKUP($A1487,'Full dataset'!$A$4:$IE$190,2007+AM$1-$C1487,FALSE)</f>
        <v>.</v>
      </c>
      <c r="AN1487" t="str">
        <f>VLOOKUP($A1487,'Full dataset'!$A$4:$IE$190,2007+AN$1-$C1487,FALSE)</f>
        <v>.</v>
      </c>
      <c r="AO1487" t="str">
        <f>VLOOKUP($A1487,'Full dataset'!$A$4:$IE$190,2007+AO$1-$C1487,FALSE)</f>
        <v>.</v>
      </c>
      <c r="AP1487" t="str">
        <f>VLOOKUP($A1487,'Full dataset'!$A$4:$IE$190,2007+AP$1-$C1487,FALSE)</f>
        <v>.</v>
      </c>
      <c r="AQ1487" t="str">
        <f>VLOOKUP($A1487,'Full dataset'!$A$4:$IE$190,2007+AQ$1-$C1487,FALSE)</f>
        <v>.</v>
      </c>
      <c r="AR1487" t="str">
        <f>VLOOKUP($A1487,'Full dataset'!$A$4:$IE$190,2007+AR$1-$C1487,FALSE)</f>
        <v>.</v>
      </c>
      <c r="AS1487" t="str">
        <f>VLOOKUP($A1487,'Full dataset'!$A$4:$IE$190,2007+AS$1-$C1487,FALSE)</f>
        <v>.</v>
      </c>
      <c r="AT1487" t="s">
        <v>726</v>
      </c>
      <c r="AU1487">
        <f>VLOOKUP(A1487,'Full dataset'!$A$4:$II$190,$AU$1,FALSE)</f>
        <v>9999</v>
      </c>
      <c r="AW1487" t="str">
        <f>VLOOKUP(A1487,'Full dataset'!$A$5:$IM$190,247,FALSE)</f>
        <v>.</v>
      </c>
      <c r="AX1487" t="str">
        <f>VLOOKUP(A1487,'Full dataset'!$A$4:$II$190,242,FALSE)</f>
        <v>.</v>
      </c>
      <c r="AY1487" t="str">
        <f>VLOOKUP(A1487,'Full dataset'!$A$5:$IM$190,246,FALSE)</f>
        <v>.</v>
      </c>
      <c r="AZ1487">
        <v>9999</v>
      </c>
      <c r="BA1487">
        <f>MAX(VLOOKUP($A1487,'Full dataset'!$A$4:$IX$190,BA$1,FALSE),AW1487)</f>
        <v>0</v>
      </c>
      <c r="BB1487">
        <f>IF(VLOOKUP($A1487,'Full dataset'!$A$4:$IX$190,BB$1,FALSE)&gt;0,VLOOKUP($A1487,'Full dataset'!$A$4:$IX$190,BB$1,FALSE),AU1487)</f>
        <v>9999</v>
      </c>
      <c r="BC1487">
        <f>MAX(VLOOKUP($A1487,'Full dataset'!$A$4:$IX$190,BC$1,FALSE),AY1487)</f>
        <v>0</v>
      </c>
      <c r="BD1487">
        <f>MAX(VLOOKUP($A1487,'Full dataset'!$A$4:$IX$190,BD$1,FALSE),AX1487)</f>
        <v>0</v>
      </c>
      <c r="BE1487">
        <f t="shared" si="141"/>
        <v>0</v>
      </c>
      <c r="BF1487">
        <f t="shared" si="142"/>
        <v>0</v>
      </c>
      <c r="BG1487">
        <f t="shared" si="143"/>
        <v>0</v>
      </c>
      <c r="BH1487">
        <f t="shared" si="138"/>
        <v>0</v>
      </c>
      <c r="BI1487">
        <f t="shared" si="139"/>
        <v>0</v>
      </c>
      <c r="BO1487">
        <f>IF(BF1487=1,VLOOKUP($A1487,'Full dataset'!$A$4:$IE$190,2007+BO$1-$C1487,FALSE),0)</f>
        <v>0</v>
      </c>
      <c r="BP1487">
        <f>IF(BF1487=1,VLOOKUP($A1487,'Full dataset'!$A$4:$IE$190,2007+BP$1-$C1487,FALSE),0)</f>
        <v>0</v>
      </c>
      <c r="BQ1487">
        <f>IF(BF1487=1,VLOOKUP($A1487,'Full dataset'!$A$4:$IE$190,2007+BQ$1-$C1487,FALSE),0)</f>
        <v>0</v>
      </c>
      <c r="BR1487">
        <f>IF($BG1487=1,VLOOKUP($A1487,'Full dataset'!$A$4:$IE$190,BR$1-2007+$C1487,FALSE),0)</f>
        <v>0</v>
      </c>
      <c r="BS1487">
        <f>IF($BG1487=1,VLOOKUP($A1487,'Full dataset'!$A$4:$IE$190,BS$1-2007+$C1487,FALSE),0)</f>
        <v>0</v>
      </c>
      <c r="BT1487">
        <f>IF($BG1487=1,VLOOKUP($A1487,'Full dataset'!$A$4:$IE$190,BT$1-2007+$C1487,FALSE),0)</f>
        <v>0</v>
      </c>
      <c r="BU1487">
        <f>IF($BG1487=1,VLOOKUP($A1487,'Full dataset'!$A$4:$IE$190,BU$1-2007+$C1487,FALSE),0)</f>
        <v>0</v>
      </c>
      <c r="BV1487">
        <f>IF($BG1487=1,VLOOKUP($A1487,'Full dataset'!$A$4:$IE$190,BV$1-2007+$C1487,FALSE),0)</f>
        <v>0</v>
      </c>
      <c r="BW1487">
        <f>IF($BG1487=1,VLOOKUP($A1487,'Full dataset'!$A$4:$IE$190,BW$1-2007+$C1487,FALSE),0)</f>
        <v>0</v>
      </c>
      <c r="BX1487">
        <f>IF($BG1487=1,VLOOKUP($A1487,'Full dataset'!$A$4:$IE$190,BX$1-2007+$C1487,FALSE),0)</f>
        <v>0</v>
      </c>
    </row>
    <row r="1488" spans="1:76" x14ac:dyDescent="0.25">
      <c r="A1488">
        <v>185</v>
      </c>
      <c r="B1488" t="s">
        <v>629</v>
      </c>
      <c r="C1488">
        <v>2014</v>
      </c>
      <c r="D1488" t="s">
        <v>591</v>
      </c>
      <c r="E1488">
        <f t="shared" si="140"/>
        <v>1</v>
      </c>
      <c r="S1488">
        <v>3021</v>
      </c>
      <c r="T1488">
        <v>316210</v>
      </c>
      <c r="U1488">
        <v>0</v>
      </c>
      <c r="V1488" t="s">
        <v>726</v>
      </c>
      <c r="W1488" t="s">
        <v>726</v>
      </c>
      <c r="X1488" t="s">
        <v>726</v>
      </c>
      <c r="Y1488">
        <v>0</v>
      </c>
      <c r="Z1488" t="s">
        <v>726</v>
      </c>
      <c r="AA1488" t="s">
        <v>726</v>
      </c>
      <c r="AB1488" t="s">
        <v>726</v>
      </c>
      <c r="AC1488">
        <f>VLOOKUP(A1488,'Full dataset'!$A$4:$IE$190,2033-C1488,FALSE)</f>
        <v>0</v>
      </c>
      <c r="AD1488" t="str">
        <f>VLOOKUP(A1488,'Full dataset'!$A$4:$IE$190,2041-C1488,FALSE)</f>
        <v>.</v>
      </c>
      <c r="AE1488">
        <f>VLOOKUP(A1488,'Full dataset'!$A$4:$IE$190,2050-C1488,FALSE)</f>
        <v>0</v>
      </c>
      <c r="AF1488">
        <v>0</v>
      </c>
      <c r="AG1488">
        <f>VLOOKUP($A1488,'Full dataset'!$A$4:$IE$190,2007+AG$1-$C1488,FALSE)</f>
        <v>3273</v>
      </c>
      <c r="AH1488">
        <f>VLOOKUP($A1488,'Full dataset'!$A$4:$IE$190,2007+AH$1-$C1488,FALSE)</f>
        <v>21600</v>
      </c>
      <c r="AI1488">
        <f>VLOOKUP($A1488,'Full dataset'!$A$4:$IE$190,2007+AI$1-$C1488,FALSE)</f>
        <v>30601</v>
      </c>
      <c r="AJ1488" t="str">
        <f>VLOOKUP($A1488,'Full dataset'!$A$4:$IE$190,2007+AJ$1-$C1488,FALSE)</f>
        <v>.</v>
      </c>
      <c r="AK1488" t="str">
        <f>VLOOKUP($A1488,'Full dataset'!$A$4:$IE$190,2007+AK$1-$C1488,FALSE)</f>
        <v>.</v>
      </c>
      <c r="AL1488" t="str">
        <f>VLOOKUP($A1488,'Full dataset'!$A$4:$IE$190,2007+AL$1-$C1488,FALSE)</f>
        <v>.</v>
      </c>
      <c r="AM1488" t="str">
        <f>VLOOKUP($A1488,'Full dataset'!$A$4:$IE$190,2007+AM$1-$C1488,FALSE)</f>
        <v>.</v>
      </c>
      <c r="AN1488" t="str">
        <f>VLOOKUP($A1488,'Full dataset'!$A$4:$IE$190,2007+AN$1-$C1488,FALSE)</f>
        <v>.</v>
      </c>
      <c r="AO1488" t="str">
        <f>VLOOKUP($A1488,'Full dataset'!$A$4:$IE$190,2007+AO$1-$C1488,FALSE)</f>
        <v>.</v>
      </c>
      <c r="AP1488" t="str">
        <f>VLOOKUP($A1488,'Full dataset'!$A$4:$IE$190,2007+AP$1-$C1488,FALSE)</f>
        <v>.</v>
      </c>
      <c r="AQ1488" t="str">
        <f>VLOOKUP($A1488,'Full dataset'!$A$4:$IE$190,2007+AQ$1-$C1488,FALSE)</f>
        <v>.</v>
      </c>
      <c r="AR1488" t="str">
        <f>VLOOKUP($A1488,'Full dataset'!$A$4:$IE$190,2007+AR$1-$C1488,FALSE)</f>
        <v>.</v>
      </c>
      <c r="AS1488" t="str">
        <f>VLOOKUP($A1488,'Full dataset'!$A$4:$IE$190,2007+AS$1-$C1488,FALSE)</f>
        <v>.</v>
      </c>
      <c r="AT1488" t="s">
        <v>726</v>
      </c>
      <c r="AU1488">
        <f>VLOOKUP(A1488,'Full dataset'!$A$4:$II$190,$AU$1,FALSE)</f>
        <v>9999</v>
      </c>
      <c r="AW1488" t="str">
        <f>VLOOKUP(A1488,'Full dataset'!$A$5:$IM$190,247,FALSE)</f>
        <v>.</v>
      </c>
      <c r="AX1488" t="str">
        <f>VLOOKUP(A1488,'Full dataset'!$A$4:$II$190,242,FALSE)</f>
        <v>.</v>
      </c>
      <c r="AY1488" t="str">
        <f>VLOOKUP(A1488,'Full dataset'!$A$5:$IM$190,246,FALSE)</f>
        <v>.</v>
      </c>
      <c r="AZ1488">
        <v>9999</v>
      </c>
      <c r="BA1488">
        <f>MAX(VLOOKUP($A1488,'Full dataset'!$A$4:$IX$190,BA$1,FALSE),AW1488)</f>
        <v>0</v>
      </c>
      <c r="BB1488">
        <f>IF(VLOOKUP($A1488,'Full dataset'!$A$4:$IX$190,BB$1,FALSE)&gt;0,VLOOKUP($A1488,'Full dataset'!$A$4:$IX$190,BB$1,FALSE),AU1488)</f>
        <v>9999</v>
      </c>
      <c r="BC1488">
        <f>MAX(VLOOKUP($A1488,'Full dataset'!$A$4:$IX$190,BC$1,FALSE),AY1488)</f>
        <v>0</v>
      </c>
      <c r="BD1488">
        <f>MAX(VLOOKUP($A1488,'Full dataset'!$A$4:$IX$190,BD$1,FALSE),AX1488)</f>
        <v>0</v>
      </c>
      <c r="BE1488">
        <f t="shared" si="141"/>
        <v>0</v>
      </c>
      <c r="BF1488">
        <f t="shared" si="142"/>
        <v>0</v>
      </c>
      <c r="BG1488">
        <f t="shared" si="143"/>
        <v>0</v>
      </c>
      <c r="BH1488">
        <f t="shared" si="138"/>
        <v>0</v>
      </c>
      <c r="BI1488">
        <f t="shared" si="139"/>
        <v>0</v>
      </c>
      <c r="BO1488">
        <f>IF(BF1488=1,VLOOKUP($A1488,'Full dataset'!$A$4:$IE$190,2007+BO$1-$C1488,FALSE),0)</f>
        <v>0</v>
      </c>
      <c r="BP1488">
        <f>IF(BF1488=1,VLOOKUP($A1488,'Full dataset'!$A$4:$IE$190,2007+BP$1-$C1488,FALSE),0)</f>
        <v>0</v>
      </c>
      <c r="BQ1488">
        <f>IF(BF1488=1,VLOOKUP($A1488,'Full dataset'!$A$4:$IE$190,2007+BQ$1-$C1488,FALSE),0)</f>
        <v>0</v>
      </c>
      <c r="BR1488">
        <f>IF($BG1488=1,VLOOKUP($A1488,'Full dataset'!$A$4:$IE$190,BR$1-2007+$C1488,FALSE),0)</f>
        <v>0</v>
      </c>
      <c r="BS1488">
        <f>IF($BG1488=1,VLOOKUP($A1488,'Full dataset'!$A$4:$IE$190,BS$1-2007+$C1488,FALSE),0)</f>
        <v>0</v>
      </c>
      <c r="BT1488">
        <f>IF($BG1488=1,VLOOKUP($A1488,'Full dataset'!$A$4:$IE$190,BT$1-2007+$C1488,FALSE),0)</f>
        <v>0</v>
      </c>
      <c r="BU1488">
        <f>IF($BG1488=1,VLOOKUP($A1488,'Full dataset'!$A$4:$IE$190,BU$1-2007+$C1488,FALSE),0)</f>
        <v>0</v>
      </c>
      <c r="BV1488">
        <f>IF($BG1488=1,VLOOKUP($A1488,'Full dataset'!$A$4:$IE$190,BV$1-2007+$C1488,FALSE),0)</f>
        <v>0</v>
      </c>
      <c r="BW1488">
        <f>IF($BG1488=1,VLOOKUP($A1488,'Full dataset'!$A$4:$IE$190,BW$1-2007+$C1488,FALSE),0)</f>
        <v>0</v>
      </c>
      <c r="BX1488">
        <f>IF($BG1488=1,VLOOKUP($A1488,'Full dataset'!$A$4:$IE$190,BX$1-2007+$C1488,FALSE),0)</f>
        <v>0</v>
      </c>
    </row>
    <row r="1489" spans="1:76" x14ac:dyDescent="0.25">
      <c r="A1489">
        <v>186</v>
      </c>
      <c r="B1489" t="s">
        <v>630</v>
      </c>
      <c r="C1489">
        <v>2014</v>
      </c>
      <c r="D1489" t="s">
        <v>591</v>
      </c>
      <c r="E1489">
        <f t="shared" si="140"/>
        <v>1</v>
      </c>
      <c r="S1489">
        <v>2834</v>
      </c>
      <c r="T1489">
        <v>325412</v>
      </c>
      <c r="U1489">
        <v>0</v>
      </c>
      <c r="V1489" t="s">
        <v>726</v>
      </c>
      <c r="W1489" t="s">
        <v>726</v>
      </c>
      <c r="X1489" t="s">
        <v>726</v>
      </c>
      <c r="Y1489">
        <v>0</v>
      </c>
      <c r="Z1489" t="s">
        <v>726</v>
      </c>
      <c r="AA1489" t="s">
        <v>726</v>
      </c>
      <c r="AB1489" t="s">
        <v>726</v>
      </c>
      <c r="AC1489">
        <f>VLOOKUP(A1489,'Full dataset'!$A$4:$IE$190,2033-C1489,FALSE)</f>
        <v>0</v>
      </c>
      <c r="AD1489" t="str">
        <f>VLOOKUP(A1489,'Full dataset'!$A$4:$IE$190,2041-C1489,FALSE)</f>
        <v>.</v>
      </c>
      <c r="AE1489">
        <f>VLOOKUP(A1489,'Full dataset'!$A$4:$IE$190,2050-C1489,FALSE)</f>
        <v>0</v>
      </c>
      <c r="AF1489">
        <v>0</v>
      </c>
      <c r="AG1489">
        <f>VLOOKUP($A1489,'Full dataset'!$A$4:$IE$190,2007+AG$1-$C1489,FALSE)</f>
        <v>1233</v>
      </c>
      <c r="AH1489">
        <f>VLOOKUP($A1489,'Full dataset'!$A$4:$IE$190,2007+AH$1-$C1489,FALSE)</f>
        <v>58595</v>
      </c>
      <c r="AI1489">
        <f>VLOOKUP($A1489,'Full dataset'!$A$4:$IE$190,2007+AI$1-$C1489,FALSE)</f>
        <v>27174</v>
      </c>
      <c r="AJ1489" t="str">
        <f>VLOOKUP($A1489,'Full dataset'!$A$4:$IE$190,2007+AJ$1-$C1489,FALSE)</f>
        <v>.</v>
      </c>
      <c r="AK1489" t="str">
        <f>VLOOKUP($A1489,'Full dataset'!$A$4:$IE$190,2007+AK$1-$C1489,FALSE)</f>
        <v>.</v>
      </c>
      <c r="AL1489" t="str">
        <f>VLOOKUP($A1489,'Full dataset'!$A$4:$IE$190,2007+AL$1-$C1489,FALSE)</f>
        <v>.</v>
      </c>
      <c r="AM1489" t="str">
        <f>VLOOKUP($A1489,'Full dataset'!$A$4:$IE$190,2007+AM$1-$C1489,FALSE)</f>
        <v>.</v>
      </c>
      <c r="AN1489" t="str">
        <f>VLOOKUP($A1489,'Full dataset'!$A$4:$IE$190,2007+AN$1-$C1489,FALSE)</f>
        <v>.</v>
      </c>
      <c r="AO1489" t="str">
        <f>VLOOKUP($A1489,'Full dataset'!$A$4:$IE$190,2007+AO$1-$C1489,FALSE)</f>
        <v>.</v>
      </c>
      <c r="AP1489" t="str">
        <f>VLOOKUP($A1489,'Full dataset'!$A$4:$IE$190,2007+AP$1-$C1489,FALSE)</f>
        <v>.</v>
      </c>
      <c r="AQ1489" t="str">
        <f>VLOOKUP($A1489,'Full dataset'!$A$4:$IE$190,2007+AQ$1-$C1489,FALSE)</f>
        <v>.</v>
      </c>
      <c r="AR1489" t="str">
        <f>VLOOKUP($A1489,'Full dataset'!$A$4:$IE$190,2007+AR$1-$C1489,FALSE)</f>
        <v>.</v>
      </c>
      <c r="AS1489" t="str">
        <f>VLOOKUP($A1489,'Full dataset'!$A$4:$IE$190,2007+AS$1-$C1489,FALSE)</f>
        <v>.</v>
      </c>
      <c r="AT1489" t="s">
        <v>726</v>
      </c>
      <c r="AU1489">
        <f>VLOOKUP(A1489,'Full dataset'!$A$4:$II$190,$AU$1,FALSE)</f>
        <v>9999</v>
      </c>
      <c r="AW1489" t="str">
        <f>VLOOKUP(A1489,'Full dataset'!$A$5:$IM$190,247,FALSE)</f>
        <v>.</v>
      </c>
      <c r="AX1489" t="str">
        <f>VLOOKUP(A1489,'Full dataset'!$A$4:$II$190,242,FALSE)</f>
        <v>.</v>
      </c>
      <c r="AY1489" t="str">
        <f>VLOOKUP(A1489,'Full dataset'!$A$5:$IM$190,246,FALSE)</f>
        <v>.</v>
      </c>
      <c r="AZ1489">
        <v>9999</v>
      </c>
      <c r="BA1489">
        <f>MAX(VLOOKUP($A1489,'Full dataset'!$A$4:$IX$190,BA$1,FALSE),AW1489)</f>
        <v>0</v>
      </c>
      <c r="BB1489">
        <f>IF(VLOOKUP($A1489,'Full dataset'!$A$4:$IX$190,BB$1,FALSE)&gt;0,VLOOKUP($A1489,'Full dataset'!$A$4:$IX$190,BB$1,FALSE),AU1489)</f>
        <v>9999</v>
      </c>
      <c r="BC1489">
        <f>MAX(VLOOKUP($A1489,'Full dataset'!$A$4:$IX$190,BC$1,FALSE),AY1489)</f>
        <v>0</v>
      </c>
      <c r="BD1489">
        <f>MAX(VLOOKUP($A1489,'Full dataset'!$A$4:$IX$190,BD$1,FALSE),AX1489)</f>
        <v>0</v>
      </c>
      <c r="BE1489">
        <f t="shared" si="141"/>
        <v>0</v>
      </c>
      <c r="BF1489">
        <f t="shared" si="142"/>
        <v>0</v>
      </c>
      <c r="BG1489">
        <f t="shared" si="143"/>
        <v>0</v>
      </c>
      <c r="BH1489">
        <f t="shared" si="138"/>
        <v>0</v>
      </c>
      <c r="BI1489">
        <f t="shared" si="139"/>
        <v>0</v>
      </c>
      <c r="BO1489">
        <f>IF(BF1489=1,VLOOKUP($A1489,'Full dataset'!$A$4:$IE$190,2007+BO$1-$C1489,FALSE),0)</f>
        <v>0</v>
      </c>
      <c r="BP1489">
        <f>IF(BF1489=1,VLOOKUP($A1489,'Full dataset'!$A$4:$IE$190,2007+BP$1-$C1489,FALSE),0)</f>
        <v>0</v>
      </c>
      <c r="BQ1489">
        <f>IF(BF1489=1,VLOOKUP($A1489,'Full dataset'!$A$4:$IE$190,2007+BQ$1-$C1489,FALSE),0)</f>
        <v>0</v>
      </c>
      <c r="BR1489">
        <f>IF($BG1489=1,VLOOKUP($A1489,'Full dataset'!$A$4:$IE$190,BR$1-2007+$C1489,FALSE),0)</f>
        <v>0</v>
      </c>
      <c r="BS1489">
        <f>IF($BG1489=1,VLOOKUP($A1489,'Full dataset'!$A$4:$IE$190,BS$1-2007+$C1489,FALSE),0)</f>
        <v>0</v>
      </c>
      <c r="BT1489">
        <f>IF($BG1489=1,VLOOKUP($A1489,'Full dataset'!$A$4:$IE$190,BT$1-2007+$C1489,FALSE),0)</f>
        <v>0</v>
      </c>
      <c r="BU1489">
        <f>IF($BG1489=1,VLOOKUP($A1489,'Full dataset'!$A$4:$IE$190,BU$1-2007+$C1489,FALSE),0)</f>
        <v>0</v>
      </c>
      <c r="BV1489">
        <f>IF($BG1489=1,VLOOKUP($A1489,'Full dataset'!$A$4:$IE$190,BV$1-2007+$C1489,FALSE),0)</f>
        <v>0</v>
      </c>
      <c r="BW1489">
        <f>IF($BG1489=1,VLOOKUP($A1489,'Full dataset'!$A$4:$IE$190,BW$1-2007+$C1489,FALSE),0)</f>
        <v>0</v>
      </c>
      <c r="BX1489">
        <f>IF($BG1489=1,VLOOKUP($A1489,'Full dataset'!$A$4:$IE$190,BX$1-2007+$C1489,FALSE),0)</f>
        <v>0</v>
      </c>
    </row>
    <row r="1490" spans="1:76" x14ac:dyDescent="0.25">
      <c r="A1490">
        <v>187</v>
      </c>
      <c r="B1490" t="s">
        <v>631</v>
      </c>
      <c r="C1490">
        <v>2014</v>
      </c>
      <c r="D1490" t="s">
        <v>591</v>
      </c>
      <c r="E1490">
        <f t="shared" si="140"/>
        <v>1</v>
      </c>
      <c r="S1490">
        <v>7370</v>
      </c>
      <c r="T1490">
        <v>519130</v>
      </c>
      <c r="U1490">
        <v>0</v>
      </c>
      <c r="V1490" t="s">
        <v>726</v>
      </c>
      <c r="W1490" t="s">
        <v>726</v>
      </c>
      <c r="X1490" t="s">
        <v>726</v>
      </c>
      <c r="Y1490">
        <v>0</v>
      </c>
      <c r="Z1490" t="s">
        <v>726</v>
      </c>
      <c r="AA1490" t="s">
        <v>726</v>
      </c>
      <c r="AB1490" t="s">
        <v>726</v>
      </c>
      <c r="AC1490">
        <f>VLOOKUP(A1490,'Full dataset'!$A$4:$IE$190,2033-C1490,FALSE)</f>
        <v>0</v>
      </c>
      <c r="AD1490" t="str">
        <f>VLOOKUP(A1490,'Full dataset'!$A$4:$IE$190,2041-C1490,FALSE)</f>
        <v>.</v>
      </c>
      <c r="AE1490">
        <f>VLOOKUP(A1490,'Full dataset'!$A$4:$IE$190,2050-C1490,FALSE)</f>
        <v>0</v>
      </c>
      <c r="AF1490">
        <v>0</v>
      </c>
      <c r="AG1490">
        <f>VLOOKUP($A1490,'Full dataset'!$A$4:$IE$190,2007+AG$1-$C1490,FALSE)</f>
        <v>7521.7309999999998</v>
      </c>
      <c r="AH1490">
        <f>VLOOKUP($A1490,'Full dataset'!$A$4:$IE$190,2007+AH$1-$C1490,FALSE)</f>
        <v>61960.343999999997</v>
      </c>
      <c r="AI1490">
        <f>VLOOKUP($A1490,'Full dataset'!$A$4:$IE$190,2007+AI$1-$C1490,FALSE)</f>
        <v>4618.1329999999998</v>
      </c>
      <c r="AJ1490" t="str">
        <f>VLOOKUP($A1490,'Full dataset'!$A$4:$IE$190,2007+AJ$1-$C1490,FALSE)</f>
        <v>.</v>
      </c>
      <c r="AK1490" t="str">
        <f>VLOOKUP($A1490,'Full dataset'!$A$4:$IE$190,2007+AK$1-$C1490,FALSE)</f>
        <v>.</v>
      </c>
      <c r="AL1490" t="str">
        <f>VLOOKUP($A1490,'Full dataset'!$A$4:$IE$190,2007+AL$1-$C1490,FALSE)</f>
        <v>.</v>
      </c>
      <c r="AM1490" t="str">
        <f>VLOOKUP($A1490,'Full dataset'!$A$4:$IE$190,2007+AM$1-$C1490,FALSE)</f>
        <v>.</v>
      </c>
      <c r="AN1490" t="str">
        <f>VLOOKUP($A1490,'Full dataset'!$A$4:$IE$190,2007+AN$1-$C1490,FALSE)</f>
        <v>.</v>
      </c>
      <c r="AO1490" t="str">
        <f>VLOOKUP($A1490,'Full dataset'!$A$4:$IE$190,2007+AO$1-$C1490,FALSE)</f>
        <v>.</v>
      </c>
      <c r="AP1490" t="str">
        <f>VLOOKUP($A1490,'Full dataset'!$A$4:$IE$190,2007+AP$1-$C1490,FALSE)</f>
        <v>.</v>
      </c>
      <c r="AQ1490" t="str">
        <f>VLOOKUP($A1490,'Full dataset'!$A$4:$IE$190,2007+AQ$1-$C1490,FALSE)</f>
        <v>.</v>
      </c>
      <c r="AR1490" t="str">
        <f>VLOOKUP($A1490,'Full dataset'!$A$4:$IE$190,2007+AR$1-$C1490,FALSE)</f>
        <v>.</v>
      </c>
      <c r="AS1490" t="str">
        <f>VLOOKUP($A1490,'Full dataset'!$A$4:$IE$190,2007+AS$1-$C1490,FALSE)</f>
        <v>.</v>
      </c>
      <c r="AT1490" t="s">
        <v>726</v>
      </c>
      <c r="AU1490">
        <f>VLOOKUP(A1490,'Full dataset'!$A$4:$II$190,$AU$1,FALSE)</f>
        <v>9999</v>
      </c>
      <c r="AW1490" t="str">
        <f>VLOOKUP(A1490,'Full dataset'!$A$5:$IM$190,247,FALSE)</f>
        <v>.</v>
      </c>
      <c r="AX1490" t="str">
        <f>VLOOKUP(A1490,'Full dataset'!$A$4:$II$190,242,FALSE)</f>
        <v>.</v>
      </c>
      <c r="AY1490" t="str">
        <f>VLOOKUP(A1490,'Full dataset'!$A$5:$IM$190,246,FALSE)</f>
        <v>.</v>
      </c>
      <c r="AZ1490">
        <v>9999</v>
      </c>
      <c r="BA1490">
        <f>MAX(VLOOKUP($A1490,'Full dataset'!$A$4:$IX$190,BA$1,FALSE),AW1490)</f>
        <v>0</v>
      </c>
      <c r="BB1490">
        <f>IF(VLOOKUP($A1490,'Full dataset'!$A$4:$IX$190,BB$1,FALSE)&gt;0,VLOOKUP($A1490,'Full dataset'!$A$4:$IX$190,BB$1,FALSE),AU1490)</f>
        <v>9999</v>
      </c>
      <c r="BC1490">
        <f>MAX(VLOOKUP($A1490,'Full dataset'!$A$4:$IX$190,BC$1,FALSE),AY1490)</f>
        <v>0</v>
      </c>
      <c r="BD1490">
        <f>MAX(VLOOKUP($A1490,'Full dataset'!$A$4:$IX$190,BD$1,FALSE),AX1490)</f>
        <v>0</v>
      </c>
      <c r="BE1490">
        <f t="shared" si="141"/>
        <v>0</v>
      </c>
      <c r="BF1490">
        <f t="shared" si="142"/>
        <v>0</v>
      </c>
      <c r="BG1490">
        <f t="shared" si="143"/>
        <v>0</v>
      </c>
      <c r="BH1490">
        <f t="shared" si="138"/>
        <v>0</v>
      </c>
      <c r="BI1490">
        <f t="shared" si="139"/>
        <v>0</v>
      </c>
      <c r="BO1490">
        <f>IF(BF1490=1,VLOOKUP($A1490,'Full dataset'!$A$4:$IE$190,2007+BO$1-$C1490,FALSE),0)</f>
        <v>0</v>
      </c>
      <c r="BP1490">
        <f>IF(BF1490=1,VLOOKUP($A1490,'Full dataset'!$A$4:$IE$190,2007+BP$1-$C1490,FALSE),0)</f>
        <v>0</v>
      </c>
      <c r="BQ1490">
        <f>IF(BF1490=1,VLOOKUP($A1490,'Full dataset'!$A$4:$IE$190,2007+BQ$1-$C1490,FALSE),0)</f>
        <v>0</v>
      </c>
      <c r="BR1490">
        <f>IF($BG1490=1,VLOOKUP($A1490,'Full dataset'!$A$4:$IE$190,BR$1-2007+$C1490,FALSE),0)</f>
        <v>0</v>
      </c>
      <c r="BS1490">
        <f>IF($BG1490=1,VLOOKUP($A1490,'Full dataset'!$A$4:$IE$190,BS$1-2007+$C1490,FALSE),0)</f>
        <v>0</v>
      </c>
      <c r="BT1490">
        <f>IF($BG1490=1,VLOOKUP($A1490,'Full dataset'!$A$4:$IE$190,BT$1-2007+$C1490,FALSE),0)</f>
        <v>0</v>
      </c>
      <c r="BU1490">
        <f>IF($BG1490=1,VLOOKUP($A1490,'Full dataset'!$A$4:$IE$190,BU$1-2007+$C1490,FALSE),0)</f>
        <v>0</v>
      </c>
      <c r="BV1490">
        <f>IF($BG1490=1,VLOOKUP($A1490,'Full dataset'!$A$4:$IE$190,BV$1-2007+$C1490,FALSE),0)</f>
        <v>0</v>
      </c>
      <c r="BW1490">
        <f>IF($BG1490=1,VLOOKUP($A1490,'Full dataset'!$A$4:$IE$190,BW$1-2007+$C1490,FALSE),0)</f>
        <v>0</v>
      </c>
      <c r="BX1490">
        <f>IF($BG1490=1,VLOOKUP($A1490,'Full dataset'!$A$4:$IE$190,BX$1-2007+$C1490,FALSE),0)</f>
        <v>0</v>
      </c>
    </row>
    <row r="1491" spans="1:76" x14ac:dyDescent="0.25">
      <c r="A1491">
        <v>1</v>
      </c>
      <c r="B1491" t="s">
        <v>45</v>
      </c>
      <c r="C1491">
        <v>2015</v>
      </c>
      <c r="D1491" t="s">
        <v>591</v>
      </c>
      <c r="E1491">
        <f t="shared" si="140"/>
        <v>1</v>
      </c>
      <c r="F1491">
        <v>1</v>
      </c>
      <c r="G1491">
        <v>472650</v>
      </c>
      <c r="H1491">
        <v>25.548648648648648</v>
      </c>
      <c r="I1491">
        <v>40074</v>
      </c>
      <c r="J1491">
        <v>1</v>
      </c>
      <c r="K1491">
        <v>154496</v>
      </c>
      <c r="L1491">
        <v>8.3511351351351344</v>
      </c>
      <c r="M1491">
        <v>7228</v>
      </c>
      <c r="N1491">
        <v>2</v>
      </c>
      <c r="O1491">
        <v>34309</v>
      </c>
      <c r="P1491">
        <v>1.8545405405405406</v>
      </c>
      <c r="Q1491">
        <v>223</v>
      </c>
      <c r="R1491">
        <v>40087</v>
      </c>
      <c r="S1491">
        <v>7370</v>
      </c>
      <c r="T1491">
        <v>519130</v>
      </c>
      <c r="U1491">
        <v>1</v>
      </c>
      <c r="V1491">
        <v>486</v>
      </c>
      <c r="W1491">
        <v>14688239</v>
      </c>
      <c r="X1491">
        <v>9751</v>
      </c>
      <c r="Y1491">
        <v>1</v>
      </c>
      <c r="Z1491">
        <v>1</v>
      </c>
      <c r="AA1491" t="s">
        <v>722</v>
      </c>
      <c r="AB1491">
        <v>4106366</v>
      </c>
      <c r="AC1491">
        <f>VLOOKUP(A1491,'Full dataset'!$A$4:$IE$190,2033-C1491,FALSE)</f>
        <v>10</v>
      </c>
      <c r="AD1491">
        <f>VLOOKUP(A1491,'Full dataset'!$A$4:$IE$190,2041-C1491,FALSE)</f>
        <v>44862</v>
      </c>
      <c r="AE1491">
        <f>VLOOKUP(A1491,'Full dataset'!$A$4:$IE$190,2050-C1491,FALSE)</f>
        <v>0</v>
      </c>
      <c r="AF1491">
        <v>5</v>
      </c>
      <c r="AG1491">
        <f>VLOOKUP($A1491,'Full dataset'!$A$4:$IE$190,2007+AG$1-$C1491,FALSE)</f>
        <v>16348</v>
      </c>
      <c r="AH1491">
        <f>VLOOKUP($A1491,'Full dataset'!$A$4:$IE$190,2007+AH$1-$C1491,FALSE)</f>
        <v>147461</v>
      </c>
      <c r="AI1491">
        <f>VLOOKUP($A1491,'Full dataset'!$A$4:$IE$190,2007+AI$1-$C1491,FALSE)</f>
        <v>74989</v>
      </c>
      <c r="AJ1491" t="str">
        <f>VLOOKUP($A1491,'Full dataset'!$A$4:$IE$190,2007+AJ$1-$C1491,FALSE)</f>
        <v>.</v>
      </c>
      <c r="AK1491">
        <f>VLOOKUP($A1491,'Full dataset'!$A$4:$IE$190,2007+AK$1-$C1491,FALSE)</f>
        <v>18</v>
      </c>
      <c r="AL1491">
        <f>VLOOKUP($A1491,'Full dataset'!$A$4:$IE$190,2007+AL$1-$C1491,FALSE)</f>
        <v>28</v>
      </c>
      <c r="AM1491">
        <f>VLOOKUP($A1491,'Full dataset'!$A$4:$IE$190,2007+AM$1-$C1491,FALSE)</f>
        <v>33</v>
      </c>
      <c r="AN1491">
        <f>VLOOKUP($A1491,'Full dataset'!$A$4:$IE$190,2007+AN$1-$C1491,FALSE)</f>
        <v>350</v>
      </c>
      <c r="AO1491">
        <f>VLOOKUP($A1491,'Full dataset'!$A$4:$IE$190,2007+AO$1-$C1491,FALSE)</f>
        <v>761799</v>
      </c>
      <c r="AP1491" t="str">
        <f>VLOOKUP($A1491,'Full dataset'!$A$4:$IE$190,2007+AP$1-$C1491,FALSE)</f>
        <v>.</v>
      </c>
      <c r="AQ1491" t="str">
        <f>VLOOKUP($A1491,'Full dataset'!$A$4:$IE$190,2007+AQ$1-$C1491,FALSE)</f>
        <v>.</v>
      </c>
      <c r="AR1491" t="str">
        <f>VLOOKUP($A1491,'Full dataset'!$A$4:$IE$190,2007+AR$1-$C1491,FALSE)</f>
        <v>.</v>
      </c>
      <c r="AS1491" t="str">
        <f>VLOOKUP($A1491,'Full dataset'!$A$4:$IE$190,2007+AS$1-$C1491,FALSE)</f>
        <v>.</v>
      </c>
      <c r="AT1491" t="str">
        <f>VLOOKUP($A1491,'Full dataset'!$A$4:$IE$190,129,FALSE)</f>
        <v>.</v>
      </c>
      <c r="AU1491">
        <f>VLOOKUP(A1491,'Full dataset'!$A$4:$II$190,$AU$1,FALSE)</f>
        <v>2009</v>
      </c>
      <c r="AV1491">
        <v>1</v>
      </c>
      <c r="AW1491">
        <f>VLOOKUP(A1491,'Full dataset'!$A$5:$IM$190,247,FALSE)</f>
        <v>1</v>
      </c>
      <c r="AX1491">
        <f>VLOOKUP(A1491,'Full dataset'!$A$4:$II$190,242,FALSE)</f>
        <v>2008</v>
      </c>
      <c r="AY1491">
        <f>VLOOKUP(A1491,'Full dataset'!$A$5:$IM$190,246,FALSE)</f>
        <v>1</v>
      </c>
      <c r="AZ1491">
        <v>9999</v>
      </c>
      <c r="BA1491">
        <f>MAX(VLOOKUP($A1491,'Full dataset'!$A$4:$IX$190,BA$1,FALSE),AW1491)</f>
        <v>2</v>
      </c>
      <c r="BB1491">
        <f>IF(VLOOKUP($A1491,'Full dataset'!$A$4:$IX$190,BB$1,FALSE)&gt;0,VLOOKUP($A1491,'Full dataset'!$A$4:$IX$190,BB$1,FALSE),AU1491)</f>
        <v>2009</v>
      </c>
      <c r="BC1491">
        <f>MAX(VLOOKUP($A1491,'Full dataset'!$A$4:$IX$190,BC$1,FALSE),AY1491)</f>
        <v>2</v>
      </c>
      <c r="BD1491">
        <f>MAX(VLOOKUP($A1491,'Full dataset'!$A$4:$IX$190,BD$1,FALSE),AX1491)</f>
        <v>2008</v>
      </c>
      <c r="BE1491">
        <f t="shared" si="141"/>
        <v>2008</v>
      </c>
      <c r="BF1491">
        <f t="shared" si="142"/>
        <v>1</v>
      </c>
      <c r="BG1491">
        <f t="shared" si="143"/>
        <v>1</v>
      </c>
      <c r="BH1491">
        <f t="shared" si="138"/>
        <v>0</v>
      </c>
      <c r="BI1491">
        <f t="shared" si="139"/>
        <v>1</v>
      </c>
      <c r="BO1491">
        <f>IF(BF1491=1,VLOOKUP($A1491,'Full dataset'!$A$4:$IE$190,2007+BO$1-$C1491,FALSE),0)</f>
        <v>1696</v>
      </c>
      <c r="BP1491">
        <f>IF(BF1491=1,VLOOKUP($A1491,'Full dataset'!$A$4:$IE$190,2007+BP$1-$C1491,FALSE),0)</f>
        <v>203071</v>
      </c>
      <c r="BQ1491">
        <f>IF(BF1491=1,VLOOKUP($A1491,'Full dataset'!$A$4:$IE$190,2007+BQ$1-$C1491,FALSE),0)</f>
        <v>275750</v>
      </c>
      <c r="BR1491">
        <f>IF($BG1491=1,VLOOKUP($A1491,'Full dataset'!$A$4:$IE$190,BR$1-2007+$C1491,FALSE),0)</f>
        <v>14</v>
      </c>
      <c r="BS1491">
        <f>IF($BG1491=1,VLOOKUP($A1491,'Full dataset'!$A$4:$IE$190,BS$1-2007+$C1491,FALSE),0)</f>
        <v>8149</v>
      </c>
      <c r="BT1491">
        <f>IF($BG1491=1,VLOOKUP($A1491,'Full dataset'!$A$4:$IE$190,BT$1-2007+$C1491,FALSE),0)</f>
        <v>25028</v>
      </c>
      <c r="BU1491">
        <f>IF($BG1491=1,VLOOKUP($A1491,'Full dataset'!$A$4:$IE$190,BU$1-2007+$C1491,FALSE),0)</f>
        <v>3295</v>
      </c>
      <c r="BV1491">
        <f>IF($BG1491=1,VLOOKUP($A1491,'Full dataset'!$A$4:$IE$190,BV$1-2007+$C1491,FALSE),0)</f>
        <v>13</v>
      </c>
      <c r="BW1491">
        <f>IF($BG1491=1,VLOOKUP($A1491,'Full dataset'!$A$4:$IE$190,BW$1-2007+$C1491,FALSE),0)</f>
        <v>0</v>
      </c>
      <c r="BX1491">
        <f>IF($BG1491=1,VLOOKUP($A1491,'Full dataset'!$A$4:$IE$190,BX$1-2007+$C1491,FALSE),0)</f>
        <v>77</v>
      </c>
    </row>
    <row r="1492" spans="1:76" x14ac:dyDescent="0.25">
      <c r="A1492">
        <v>2</v>
      </c>
      <c r="B1492" t="s">
        <v>46</v>
      </c>
      <c r="C1492">
        <v>2015</v>
      </c>
      <c r="D1492" t="s">
        <v>582</v>
      </c>
      <c r="E1492">
        <f t="shared" si="140"/>
        <v>0</v>
      </c>
      <c r="F1492">
        <v>1</v>
      </c>
      <c r="G1492">
        <v>49970</v>
      </c>
      <c r="H1492">
        <v>25.520939734422882</v>
      </c>
      <c r="I1492">
        <v>7912</v>
      </c>
      <c r="J1492">
        <v>0</v>
      </c>
      <c r="N1492">
        <v>1</v>
      </c>
      <c r="O1492">
        <v>24367</v>
      </c>
      <c r="P1492">
        <v>12.444841675178754</v>
      </c>
      <c r="Q1492">
        <v>378</v>
      </c>
      <c r="R1492">
        <v>39692</v>
      </c>
      <c r="U1492">
        <v>1</v>
      </c>
      <c r="V1492">
        <v>1393</v>
      </c>
      <c r="W1492">
        <v>113045</v>
      </c>
      <c r="X1492">
        <v>7328</v>
      </c>
      <c r="Y1492">
        <v>1</v>
      </c>
      <c r="Z1492">
        <v>1</v>
      </c>
      <c r="AA1492" t="s">
        <v>723</v>
      </c>
      <c r="AB1492">
        <v>558243</v>
      </c>
      <c r="AC1492">
        <f>VLOOKUP(A1492,'Full dataset'!$A$4:$IE$190,2033-C1492,FALSE)</f>
        <v>9.9</v>
      </c>
      <c r="AD1492">
        <f>VLOOKUP(A1492,'Full dataset'!$A$4:$IE$190,2041-C1492,FALSE)</f>
        <v>3023</v>
      </c>
      <c r="AE1492">
        <f>VLOOKUP(A1492,'Full dataset'!$A$4:$IE$190,2050-C1492,FALSE)</f>
        <v>0</v>
      </c>
      <c r="AF1492">
        <v>4.95</v>
      </c>
      <c r="AG1492" t="str">
        <f>VLOOKUP($A1492,'Full dataset'!$A$4:$IE$190,2007+AG$1-$C1492,FALSE)</f>
        <v>.</v>
      </c>
      <c r="AH1492" t="str">
        <f>VLOOKUP($A1492,'Full dataset'!$A$4:$IE$190,2007+AH$1-$C1492,FALSE)</f>
        <v>.</v>
      </c>
      <c r="AI1492" t="str">
        <f>VLOOKUP($A1492,'Full dataset'!$A$4:$IE$190,2007+AI$1-$C1492,FALSE)</f>
        <v>.</v>
      </c>
      <c r="AJ1492">
        <f>VLOOKUP($A1492,'Full dataset'!$A$4:$IE$190,2007+AJ$1-$C1492,FALSE)</f>
        <v>322</v>
      </c>
      <c r="AK1492">
        <f>VLOOKUP($A1492,'Full dataset'!$A$4:$IE$190,2007+AK$1-$C1492,FALSE)</f>
        <v>11</v>
      </c>
      <c r="AL1492">
        <f>VLOOKUP($A1492,'Full dataset'!$A$4:$IE$190,2007+AL$1-$C1492,FALSE)</f>
        <v>45</v>
      </c>
      <c r="AM1492">
        <f>VLOOKUP($A1492,'Full dataset'!$A$4:$IE$190,2007+AM$1-$C1492,FALSE)</f>
        <v>46</v>
      </c>
      <c r="AN1492">
        <f>VLOOKUP($A1492,'Full dataset'!$A$4:$IE$190,2007+AN$1-$C1492,FALSE)</f>
        <v>50</v>
      </c>
      <c r="AO1492">
        <f>VLOOKUP($A1492,'Full dataset'!$A$4:$IE$190,2007+AO$1-$C1492,FALSE)</f>
        <v>26145</v>
      </c>
      <c r="AP1492" t="str">
        <f>VLOOKUP($A1492,'Full dataset'!$A$4:$IE$190,2007+AP$1-$C1492,FALSE)</f>
        <v>.</v>
      </c>
      <c r="AQ1492">
        <f>VLOOKUP($A1492,'Full dataset'!$A$4:$IE$190,2007+AQ$1-$C1492,FALSE)</f>
        <v>19</v>
      </c>
      <c r="AR1492">
        <f>VLOOKUP($A1492,'Full dataset'!$A$4:$IE$190,2007+AR$1-$C1492,FALSE)</f>
        <v>10</v>
      </c>
      <c r="AS1492">
        <f>VLOOKUP($A1492,'Full dataset'!$A$4:$IE$190,2007+AS$1-$C1492,FALSE)</f>
        <v>12</v>
      </c>
      <c r="AT1492" t="str">
        <f>VLOOKUP($A1492,'Full dataset'!$A$4:$IE$190,129,FALSE)</f>
        <v>.</v>
      </c>
      <c r="AU1492">
        <f>VLOOKUP(A1492,'Full dataset'!$A$4:$II$190,$AU$1,FALSE)</f>
        <v>2012</v>
      </c>
      <c r="AV1492">
        <v>0</v>
      </c>
      <c r="AW1492">
        <f>VLOOKUP(A1492,'Full dataset'!$A$5:$IM$190,247,FALSE)</f>
        <v>1</v>
      </c>
      <c r="AX1492">
        <f>VLOOKUP(A1492,'Full dataset'!$A$4:$II$190,242,FALSE)</f>
        <v>2008</v>
      </c>
      <c r="AY1492">
        <f>VLOOKUP(A1492,'Full dataset'!$A$5:$IM$190,246,FALSE)</f>
        <v>1</v>
      </c>
      <c r="AZ1492">
        <v>9999</v>
      </c>
      <c r="BA1492">
        <f>MAX(VLOOKUP($A1492,'Full dataset'!$A$4:$IX$190,BA$1,FALSE),AW1492)</f>
        <v>1</v>
      </c>
      <c r="BB1492">
        <f>IF(VLOOKUP($A1492,'Full dataset'!$A$4:$IX$190,BB$1,FALSE)&gt;0,VLOOKUP($A1492,'Full dataset'!$A$4:$IX$190,BB$1,FALSE),AU1492)</f>
        <v>2012</v>
      </c>
      <c r="BC1492">
        <f>MAX(VLOOKUP($A1492,'Full dataset'!$A$4:$IX$190,BC$1,FALSE),AY1492)</f>
        <v>1</v>
      </c>
      <c r="BD1492">
        <f>MAX(VLOOKUP($A1492,'Full dataset'!$A$4:$IX$190,BD$1,FALSE),AX1492)</f>
        <v>2008</v>
      </c>
      <c r="BE1492">
        <f t="shared" si="141"/>
        <v>2008</v>
      </c>
      <c r="BF1492">
        <f t="shared" si="142"/>
        <v>0</v>
      </c>
      <c r="BG1492">
        <f t="shared" si="143"/>
        <v>0</v>
      </c>
      <c r="BH1492">
        <f t="shared" si="138"/>
        <v>0</v>
      </c>
      <c r="BI1492">
        <f t="shared" si="139"/>
        <v>0</v>
      </c>
      <c r="BO1492">
        <f>IF(BF1492=1,VLOOKUP($A1492,'Full dataset'!$A$4:$IE$190,2007+BO$1-$C1492,FALSE),0)</f>
        <v>0</v>
      </c>
      <c r="BP1492">
        <f>IF(BF1492=1,VLOOKUP($A1492,'Full dataset'!$A$4:$IE$190,2007+BP$1-$C1492,FALSE),0)</f>
        <v>0</v>
      </c>
      <c r="BQ1492">
        <f>IF(BF1492=1,VLOOKUP($A1492,'Full dataset'!$A$4:$IE$190,2007+BQ$1-$C1492,FALSE),0)</f>
        <v>0</v>
      </c>
      <c r="BR1492">
        <f>IF($BG1492=1,VLOOKUP($A1492,'Full dataset'!$A$4:$IE$190,BR$1-2007+$C1492,FALSE),0)</f>
        <v>0</v>
      </c>
      <c r="BS1492">
        <f>IF($BG1492=1,VLOOKUP($A1492,'Full dataset'!$A$4:$IE$190,BS$1-2007+$C1492,FALSE),0)</f>
        <v>0</v>
      </c>
      <c r="BT1492">
        <f>IF($BG1492=1,VLOOKUP($A1492,'Full dataset'!$A$4:$IE$190,BT$1-2007+$C1492,FALSE),0)</f>
        <v>0</v>
      </c>
      <c r="BU1492">
        <f>IF($BG1492=1,VLOOKUP($A1492,'Full dataset'!$A$4:$IE$190,BU$1-2007+$C1492,FALSE),0)</f>
        <v>0</v>
      </c>
      <c r="BV1492">
        <f>IF($BG1492=1,VLOOKUP($A1492,'Full dataset'!$A$4:$IE$190,BV$1-2007+$C1492,FALSE),0)</f>
        <v>0</v>
      </c>
      <c r="BW1492">
        <f>IF($BG1492=1,VLOOKUP($A1492,'Full dataset'!$A$4:$IE$190,BW$1-2007+$C1492,FALSE),0)</f>
        <v>0</v>
      </c>
      <c r="BX1492">
        <f>IF($BG1492=1,VLOOKUP($A1492,'Full dataset'!$A$4:$IE$190,BX$1-2007+$C1492,FALSE),0)</f>
        <v>0</v>
      </c>
    </row>
    <row r="1493" spans="1:76" x14ac:dyDescent="0.25">
      <c r="A1493">
        <v>3</v>
      </c>
      <c r="B1493" t="s">
        <v>47</v>
      </c>
      <c r="C1493">
        <v>2015</v>
      </c>
      <c r="D1493" t="s">
        <v>582</v>
      </c>
      <c r="E1493">
        <f t="shared" si="140"/>
        <v>0</v>
      </c>
      <c r="F1493">
        <v>1</v>
      </c>
      <c r="G1493">
        <v>50394</v>
      </c>
      <c r="H1493">
        <v>8.335097585180284</v>
      </c>
      <c r="I1493">
        <v>11969</v>
      </c>
      <c r="J1493">
        <v>0</v>
      </c>
      <c r="N1493">
        <v>0</v>
      </c>
      <c r="U1493">
        <v>1</v>
      </c>
      <c r="V1493">
        <v>1131</v>
      </c>
      <c r="W1493">
        <v>85262</v>
      </c>
      <c r="X1493">
        <v>22189</v>
      </c>
      <c r="Y1493">
        <v>1</v>
      </c>
      <c r="Z1493">
        <v>1</v>
      </c>
      <c r="AA1493" t="s">
        <v>724</v>
      </c>
      <c r="AB1493">
        <v>281965</v>
      </c>
      <c r="AC1493">
        <f>VLOOKUP(A1493,'Full dataset'!$A$4:$IE$190,2033-C1493,FALSE)</f>
        <v>9.6999999999999993</v>
      </c>
      <c r="AD1493">
        <f>VLOOKUP(A1493,'Full dataset'!$A$4:$IE$190,2041-C1493,FALSE)</f>
        <v>6859</v>
      </c>
      <c r="AE1493">
        <f>VLOOKUP(A1493,'Full dataset'!$A$4:$IE$190,2050-C1493,FALSE)</f>
        <v>0</v>
      </c>
      <c r="AF1493">
        <v>4.8499999999999996</v>
      </c>
      <c r="AG1493" t="str">
        <f>VLOOKUP($A1493,'Full dataset'!$A$4:$IE$190,2007+AG$1-$C1493,FALSE)</f>
        <v>.</v>
      </c>
      <c r="AH1493" t="str">
        <f>VLOOKUP($A1493,'Full dataset'!$A$4:$IE$190,2007+AH$1-$C1493,FALSE)</f>
        <v>.</v>
      </c>
      <c r="AI1493" t="str">
        <f>VLOOKUP($A1493,'Full dataset'!$A$4:$IE$190,2007+AI$1-$C1493,FALSE)</f>
        <v>.</v>
      </c>
      <c r="AJ1493">
        <f>VLOOKUP($A1493,'Full dataset'!$A$4:$IE$190,2007+AJ$1-$C1493,FALSE)</f>
        <v>222</v>
      </c>
      <c r="AK1493">
        <f>VLOOKUP($A1493,'Full dataset'!$A$4:$IE$190,2007+AK$1-$C1493,FALSE)</f>
        <v>3</v>
      </c>
      <c r="AL1493">
        <f>VLOOKUP($A1493,'Full dataset'!$A$4:$IE$190,2007+AL$1-$C1493,FALSE)</f>
        <v>42</v>
      </c>
      <c r="AM1493">
        <f>VLOOKUP($A1493,'Full dataset'!$A$4:$IE$190,2007+AM$1-$C1493,FALSE)</f>
        <v>46</v>
      </c>
      <c r="AN1493">
        <f>VLOOKUP($A1493,'Full dataset'!$A$4:$IE$190,2007+AN$1-$C1493,FALSE)</f>
        <v>23</v>
      </c>
      <c r="AO1493">
        <f>VLOOKUP($A1493,'Full dataset'!$A$4:$IE$190,2007+AO$1-$C1493,FALSE)</f>
        <v>25655</v>
      </c>
      <c r="AP1493" t="str">
        <f>VLOOKUP($A1493,'Full dataset'!$A$4:$IE$190,2007+AP$1-$C1493,FALSE)</f>
        <v>.</v>
      </c>
      <c r="AQ1493">
        <f>VLOOKUP($A1493,'Full dataset'!$A$4:$IE$190,2007+AQ$1-$C1493,FALSE)</f>
        <v>2</v>
      </c>
      <c r="AR1493">
        <f>VLOOKUP($A1493,'Full dataset'!$A$4:$IE$190,2007+AR$1-$C1493,FALSE)</f>
        <v>2</v>
      </c>
      <c r="AS1493">
        <f>VLOOKUP($A1493,'Full dataset'!$A$4:$IE$190,2007+AS$1-$C1493,FALSE)</f>
        <v>5</v>
      </c>
      <c r="AT1493">
        <f>VLOOKUP($A1493,'Full dataset'!$A$4:$IE$190,129,FALSE)</f>
        <v>102</v>
      </c>
      <c r="AU1493">
        <f>VLOOKUP(A1493,'Full dataset'!$A$4:$II$190,$AU$1,FALSE)</f>
        <v>2007</v>
      </c>
      <c r="AV1493">
        <v>0</v>
      </c>
      <c r="AW1493">
        <f>VLOOKUP(A1493,'Full dataset'!$A$5:$IM$190,247,FALSE)</f>
        <v>1</v>
      </c>
      <c r="AX1493">
        <f>VLOOKUP(A1493,'Full dataset'!$A$4:$II$190,242,FALSE)</f>
        <v>2012</v>
      </c>
      <c r="AY1493">
        <f>VLOOKUP(A1493,'Full dataset'!$A$5:$IM$190,246,FALSE)</f>
        <v>1</v>
      </c>
      <c r="AZ1493">
        <v>9999</v>
      </c>
      <c r="BA1493">
        <f>MAX(VLOOKUP($A1493,'Full dataset'!$A$4:$IX$190,BA$1,FALSE),AW1493)</f>
        <v>1</v>
      </c>
      <c r="BB1493">
        <f>IF(VLOOKUP($A1493,'Full dataset'!$A$4:$IX$190,BB$1,FALSE)&gt;0,VLOOKUP($A1493,'Full dataset'!$A$4:$IX$190,BB$1,FALSE),AU1493)</f>
        <v>2010</v>
      </c>
      <c r="BC1493">
        <f>MAX(VLOOKUP($A1493,'Full dataset'!$A$4:$IX$190,BC$1,FALSE),AY1493)</f>
        <v>1</v>
      </c>
      <c r="BD1493">
        <f>MAX(VLOOKUP($A1493,'Full dataset'!$A$4:$IX$190,BD$1,FALSE),AX1493)</f>
        <v>2012</v>
      </c>
      <c r="BE1493">
        <f t="shared" si="141"/>
        <v>2010</v>
      </c>
      <c r="BF1493">
        <f t="shared" si="142"/>
        <v>0</v>
      </c>
      <c r="BG1493">
        <f t="shared" si="143"/>
        <v>0</v>
      </c>
      <c r="BH1493">
        <f t="shared" si="138"/>
        <v>0</v>
      </c>
      <c r="BI1493">
        <f t="shared" si="139"/>
        <v>0</v>
      </c>
      <c r="BO1493">
        <f>IF(BF1493=1,VLOOKUP($A1493,'Full dataset'!$A$4:$IE$190,2007+BO$1-$C1493,FALSE),0)</f>
        <v>0</v>
      </c>
      <c r="BP1493">
        <f>IF(BF1493=1,VLOOKUP($A1493,'Full dataset'!$A$4:$IE$190,2007+BP$1-$C1493,FALSE),0)</f>
        <v>0</v>
      </c>
      <c r="BQ1493">
        <f>IF(BF1493=1,VLOOKUP($A1493,'Full dataset'!$A$4:$IE$190,2007+BQ$1-$C1493,FALSE),0)</f>
        <v>0</v>
      </c>
      <c r="BR1493">
        <f>IF($BG1493=1,VLOOKUP($A1493,'Full dataset'!$A$4:$IE$190,BR$1-2007+$C1493,FALSE),0)</f>
        <v>0</v>
      </c>
      <c r="BS1493">
        <f>IF($BG1493=1,VLOOKUP($A1493,'Full dataset'!$A$4:$IE$190,BS$1-2007+$C1493,FALSE),0)</f>
        <v>0</v>
      </c>
      <c r="BT1493">
        <f>IF($BG1493=1,VLOOKUP($A1493,'Full dataset'!$A$4:$IE$190,BT$1-2007+$C1493,FALSE),0)</f>
        <v>0</v>
      </c>
      <c r="BU1493">
        <f>IF($BG1493=1,VLOOKUP($A1493,'Full dataset'!$A$4:$IE$190,BU$1-2007+$C1493,FALSE),0)</f>
        <v>0</v>
      </c>
      <c r="BV1493">
        <f>IF($BG1493=1,VLOOKUP($A1493,'Full dataset'!$A$4:$IE$190,BV$1-2007+$C1493,FALSE),0)</f>
        <v>0</v>
      </c>
      <c r="BW1493">
        <f>IF($BG1493=1,VLOOKUP($A1493,'Full dataset'!$A$4:$IE$190,BW$1-2007+$C1493,FALSE),0)</f>
        <v>0</v>
      </c>
      <c r="BX1493">
        <f>IF($BG1493=1,VLOOKUP($A1493,'Full dataset'!$A$4:$IE$190,BX$1-2007+$C1493,FALSE),0)</f>
        <v>0</v>
      </c>
    </row>
    <row r="1494" spans="1:76" x14ac:dyDescent="0.25">
      <c r="A1494">
        <v>4</v>
      </c>
      <c r="B1494" t="s">
        <v>48</v>
      </c>
      <c r="C1494">
        <v>2015</v>
      </c>
      <c r="D1494" t="s">
        <v>582</v>
      </c>
      <c r="E1494">
        <f t="shared" si="140"/>
        <v>0</v>
      </c>
      <c r="F1494">
        <v>0</v>
      </c>
      <c r="J1494">
        <v>0</v>
      </c>
      <c r="N1494">
        <v>0</v>
      </c>
      <c r="U1494">
        <v>1</v>
      </c>
      <c r="V1494">
        <v>276</v>
      </c>
      <c r="W1494">
        <v>120736</v>
      </c>
      <c r="X1494">
        <v>56477</v>
      </c>
      <c r="Y1494">
        <v>1</v>
      </c>
      <c r="Z1494">
        <v>0</v>
      </c>
      <c r="AA1494" t="s">
        <v>725</v>
      </c>
      <c r="AB1494">
        <v>38427</v>
      </c>
      <c r="AC1494">
        <f>VLOOKUP(A1494,'Full dataset'!$A$4:$IE$190,2033-C1494,FALSE)</f>
        <v>9.4</v>
      </c>
      <c r="AD1494">
        <f>VLOOKUP(A1494,'Full dataset'!$A$4:$IE$190,2041-C1494,FALSE)</f>
        <v>44272</v>
      </c>
      <c r="AE1494">
        <f>VLOOKUP(A1494,'Full dataset'!$A$4:$IE$190,2050-C1494,FALSE)</f>
        <v>0</v>
      </c>
      <c r="AF1494">
        <v>4.7</v>
      </c>
      <c r="AG1494" t="str">
        <f>VLOOKUP($A1494,'Full dataset'!$A$4:$IE$190,2007+AG$1-$C1494,FALSE)</f>
        <v>.</v>
      </c>
      <c r="AH1494" t="str">
        <f>VLOOKUP($A1494,'Full dataset'!$A$4:$IE$190,2007+AH$1-$C1494,FALSE)</f>
        <v>.</v>
      </c>
      <c r="AI1494" t="str">
        <f>VLOOKUP($A1494,'Full dataset'!$A$4:$IE$190,2007+AI$1-$C1494,FALSE)</f>
        <v>.</v>
      </c>
      <c r="AJ1494">
        <f>VLOOKUP($A1494,'Full dataset'!$A$4:$IE$190,2007+AJ$1-$C1494,FALSE)</f>
        <v>249</v>
      </c>
      <c r="AK1494">
        <f>VLOOKUP($A1494,'Full dataset'!$A$4:$IE$190,2007+AK$1-$C1494,FALSE)</f>
        <v>2</v>
      </c>
      <c r="AL1494">
        <f>VLOOKUP($A1494,'Full dataset'!$A$4:$IE$190,2007+AL$1-$C1494,FALSE)</f>
        <v>53</v>
      </c>
      <c r="AM1494">
        <f>VLOOKUP($A1494,'Full dataset'!$A$4:$IE$190,2007+AM$1-$C1494,FALSE)</f>
        <v>53</v>
      </c>
      <c r="AN1494">
        <f>VLOOKUP($A1494,'Full dataset'!$A$4:$IE$190,2007+AN$1-$C1494,FALSE)</f>
        <v>2000</v>
      </c>
      <c r="AO1494">
        <f>VLOOKUP($A1494,'Full dataset'!$A$4:$IE$190,2007+AO$1-$C1494,FALSE)</f>
        <v>145709</v>
      </c>
      <c r="AP1494">
        <f>VLOOKUP($A1494,'Full dataset'!$A$4:$IE$190,2007+AP$1-$C1494,FALSE)</f>
        <v>5</v>
      </c>
      <c r="AQ1494">
        <f>VLOOKUP($A1494,'Full dataset'!$A$4:$IE$190,2007+AQ$1-$C1494,FALSE)</f>
        <v>4</v>
      </c>
      <c r="AR1494">
        <f>VLOOKUP($A1494,'Full dataset'!$A$4:$IE$190,2007+AR$1-$C1494,FALSE)</f>
        <v>4</v>
      </c>
      <c r="AS1494">
        <f>VLOOKUP($A1494,'Full dataset'!$A$4:$IE$190,2007+AS$1-$C1494,FALSE)</f>
        <v>6</v>
      </c>
      <c r="AT1494">
        <f>VLOOKUP($A1494,'Full dataset'!$A$4:$IE$190,129,FALSE)</f>
        <v>129</v>
      </c>
      <c r="AU1494">
        <f>VLOOKUP(A1494,'Full dataset'!$A$4:$II$190,$AU$1,FALSE)</f>
        <v>2009</v>
      </c>
      <c r="AV1494">
        <v>0</v>
      </c>
      <c r="AW1494">
        <f>VLOOKUP(A1494,'Full dataset'!$A$5:$IM$190,247,FALSE)</f>
        <v>1</v>
      </c>
      <c r="AX1494">
        <f>VLOOKUP(A1494,'Full dataset'!$A$4:$II$190,242,FALSE)</f>
        <v>9999</v>
      </c>
      <c r="AY1494">
        <f>VLOOKUP(A1494,'Full dataset'!$A$5:$IM$190,246,FALSE)</f>
        <v>0</v>
      </c>
      <c r="AZ1494">
        <v>9999</v>
      </c>
      <c r="BA1494">
        <f>MAX(VLOOKUP($A1494,'Full dataset'!$A$4:$IX$190,BA$1,FALSE),AW1494)</f>
        <v>1</v>
      </c>
      <c r="BB1494">
        <f>IF(VLOOKUP($A1494,'Full dataset'!$A$4:$IX$190,BB$1,FALSE)&gt;0,VLOOKUP($A1494,'Full dataset'!$A$4:$IX$190,BB$1,FALSE),AU1494)</f>
        <v>2009</v>
      </c>
      <c r="BC1494">
        <f>MAX(VLOOKUP($A1494,'Full dataset'!$A$4:$IX$190,BC$1,FALSE),AY1494)</f>
        <v>1</v>
      </c>
      <c r="BD1494">
        <f>MAX(VLOOKUP($A1494,'Full dataset'!$A$4:$IX$190,BD$1,FALSE),AX1494)</f>
        <v>9999</v>
      </c>
      <c r="BE1494">
        <f t="shared" si="141"/>
        <v>2009</v>
      </c>
      <c r="BF1494">
        <f t="shared" si="142"/>
        <v>0</v>
      </c>
      <c r="BG1494">
        <f t="shared" si="143"/>
        <v>0</v>
      </c>
      <c r="BH1494">
        <f t="shared" si="138"/>
        <v>0</v>
      </c>
      <c r="BI1494">
        <f t="shared" si="139"/>
        <v>0</v>
      </c>
      <c r="BO1494">
        <f>IF(BF1494=1,VLOOKUP($A1494,'Full dataset'!$A$4:$IE$190,2007+BO$1-$C1494,FALSE),0)</f>
        <v>0</v>
      </c>
      <c r="BP1494">
        <f>IF(BF1494=1,VLOOKUP($A1494,'Full dataset'!$A$4:$IE$190,2007+BP$1-$C1494,FALSE),0)</f>
        <v>0</v>
      </c>
      <c r="BQ1494">
        <f>IF(BF1494=1,VLOOKUP($A1494,'Full dataset'!$A$4:$IE$190,2007+BQ$1-$C1494,FALSE),0)</f>
        <v>0</v>
      </c>
      <c r="BR1494">
        <f>IF($BG1494=1,VLOOKUP($A1494,'Full dataset'!$A$4:$IE$190,BR$1-2007+$C1494,FALSE),0)</f>
        <v>0</v>
      </c>
      <c r="BS1494">
        <f>IF($BG1494=1,VLOOKUP($A1494,'Full dataset'!$A$4:$IE$190,BS$1-2007+$C1494,FALSE),0)</f>
        <v>0</v>
      </c>
      <c r="BT1494">
        <f>IF($BG1494=1,VLOOKUP($A1494,'Full dataset'!$A$4:$IE$190,BT$1-2007+$C1494,FALSE),0)</f>
        <v>0</v>
      </c>
      <c r="BU1494">
        <f>IF($BG1494=1,VLOOKUP($A1494,'Full dataset'!$A$4:$IE$190,BU$1-2007+$C1494,FALSE),0)</f>
        <v>0</v>
      </c>
      <c r="BV1494">
        <f>IF($BG1494=1,VLOOKUP($A1494,'Full dataset'!$A$4:$IE$190,BV$1-2007+$C1494,FALSE),0)</f>
        <v>0</v>
      </c>
      <c r="BW1494">
        <f>IF($BG1494=1,VLOOKUP($A1494,'Full dataset'!$A$4:$IE$190,BW$1-2007+$C1494,FALSE),0)</f>
        <v>0</v>
      </c>
      <c r="BX1494">
        <f>IF($BG1494=1,VLOOKUP($A1494,'Full dataset'!$A$4:$IE$190,BX$1-2007+$C1494,FALSE),0)</f>
        <v>0</v>
      </c>
    </row>
    <row r="1495" spans="1:76" x14ac:dyDescent="0.25">
      <c r="A1495">
        <v>5</v>
      </c>
      <c r="B1495" t="s">
        <v>49</v>
      </c>
      <c r="C1495">
        <v>2015</v>
      </c>
      <c r="D1495" t="s">
        <v>582</v>
      </c>
      <c r="E1495">
        <f t="shared" si="140"/>
        <v>0</v>
      </c>
      <c r="F1495">
        <v>1</v>
      </c>
      <c r="G1495">
        <v>25541</v>
      </c>
      <c r="H1495">
        <v>0.6914746730920216</v>
      </c>
      <c r="I1495">
        <v>12171</v>
      </c>
      <c r="J1495">
        <v>0</v>
      </c>
      <c r="N1495">
        <v>2</v>
      </c>
      <c r="O1495">
        <v>1196</v>
      </c>
      <c r="P1495">
        <v>3.2379456913122343E-2</v>
      </c>
      <c r="Q1495">
        <v>9</v>
      </c>
      <c r="R1495">
        <v>40483</v>
      </c>
      <c r="U1495">
        <v>1</v>
      </c>
      <c r="V1495">
        <v>2</v>
      </c>
      <c r="W1495">
        <v>9775</v>
      </c>
      <c r="X1495">
        <v>1437</v>
      </c>
      <c r="Y1495">
        <v>0</v>
      </c>
      <c r="Z1495" t="s">
        <v>726</v>
      </c>
      <c r="AA1495" t="s">
        <v>726</v>
      </c>
      <c r="AB1495" t="s">
        <v>726</v>
      </c>
      <c r="AC1495">
        <f>VLOOKUP(A1495,'Full dataset'!$A$4:$IE$190,2033-C1495,FALSE)</f>
        <v>9.5</v>
      </c>
      <c r="AD1495">
        <f>VLOOKUP(A1495,'Full dataset'!$A$4:$IE$190,2041-C1495,FALSE)</f>
        <v>38693</v>
      </c>
      <c r="AE1495">
        <f>VLOOKUP(A1495,'Full dataset'!$A$4:$IE$190,2050-C1495,FALSE)</f>
        <v>0</v>
      </c>
      <c r="AF1495">
        <v>4.75</v>
      </c>
      <c r="AG1495" t="str">
        <f>VLOOKUP($A1495,'Full dataset'!$A$4:$IE$190,2007+AG$1-$C1495,FALSE)</f>
        <v>.</v>
      </c>
      <c r="AH1495" t="str">
        <f>VLOOKUP($A1495,'Full dataset'!$A$4:$IE$190,2007+AH$1-$C1495,FALSE)</f>
        <v>.</v>
      </c>
      <c r="AI1495" t="str">
        <f>VLOOKUP($A1495,'Full dataset'!$A$4:$IE$190,2007+AI$1-$C1495,FALSE)</f>
        <v>.</v>
      </c>
      <c r="AJ1495">
        <f>VLOOKUP($A1495,'Full dataset'!$A$4:$IE$190,2007+AJ$1-$C1495,FALSE)</f>
        <v>907</v>
      </c>
      <c r="AK1495">
        <f>VLOOKUP($A1495,'Full dataset'!$A$4:$IE$190,2007+AK$1-$C1495,FALSE)</f>
        <v>3</v>
      </c>
      <c r="AL1495">
        <f>VLOOKUP($A1495,'Full dataset'!$A$4:$IE$190,2007+AL$1-$C1495,FALSE)</f>
        <v>63</v>
      </c>
      <c r="AM1495">
        <f>VLOOKUP($A1495,'Full dataset'!$A$4:$IE$190,2007+AM$1-$C1495,FALSE)</f>
        <v>65</v>
      </c>
      <c r="AN1495">
        <f>VLOOKUP($A1495,'Full dataset'!$A$4:$IE$190,2007+AN$1-$C1495,FALSE)</f>
        <v>1040</v>
      </c>
      <c r="AO1495">
        <f>VLOOKUP($A1495,'Full dataset'!$A$4:$IE$190,2007+AO$1-$C1495,FALSE)</f>
        <v>422102</v>
      </c>
      <c r="AP1495">
        <f>VLOOKUP($A1495,'Full dataset'!$A$4:$IE$190,2007+AP$1-$C1495,FALSE)</f>
        <v>7</v>
      </c>
      <c r="AQ1495">
        <f>VLOOKUP($A1495,'Full dataset'!$A$4:$IE$190,2007+AQ$1-$C1495,FALSE)</f>
        <v>9</v>
      </c>
      <c r="AR1495">
        <f>VLOOKUP($A1495,'Full dataset'!$A$4:$IE$190,2007+AR$1-$C1495,FALSE)</f>
        <v>9</v>
      </c>
      <c r="AS1495">
        <f>VLOOKUP($A1495,'Full dataset'!$A$4:$IE$190,2007+AS$1-$C1495,FALSE)</f>
        <v>11</v>
      </c>
      <c r="AT1495">
        <f>VLOOKUP($A1495,'Full dataset'!$A$4:$IE$190,129,FALSE)</f>
        <v>522</v>
      </c>
      <c r="AU1495">
        <f>VLOOKUP(A1495,'Full dataset'!$A$4:$II$190,$AU$1,FALSE)</f>
        <v>2009</v>
      </c>
      <c r="AV1495">
        <v>0</v>
      </c>
      <c r="AW1495">
        <f>VLOOKUP(A1495,'Full dataset'!$A$5:$IM$190,247,FALSE)</f>
        <v>1</v>
      </c>
      <c r="AX1495">
        <f>VLOOKUP(A1495,'Full dataset'!$A$4:$II$190,242,FALSE)</f>
        <v>2009</v>
      </c>
      <c r="AY1495">
        <f>VLOOKUP(A1495,'Full dataset'!$A$5:$IM$190,246,FALSE)</f>
        <v>2</v>
      </c>
      <c r="AZ1495">
        <v>9999</v>
      </c>
      <c r="BA1495">
        <f>MAX(VLOOKUP($A1495,'Full dataset'!$A$4:$IX$190,BA$1,FALSE),AW1495)</f>
        <v>1</v>
      </c>
      <c r="BB1495">
        <f>IF(VLOOKUP($A1495,'Full dataset'!$A$4:$IX$190,BB$1,FALSE)&gt;0,VLOOKUP($A1495,'Full dataset'!$A$4:$IX$190,BB$1,FALSE),AU1495)</f>
        <v>2009</v>
      </c>
      <c r="BC1495">
        <f>MAX(VLOOKUP($A1495,'Full dataset'!$A$4:$IX$190,BC$1,FALSE),AY1495)</f>
        <v>2</v>
      </c>
      <c r="BD1495">
        <f>MAX(VLOOKUP($A1495,'Full dataset'!$A$4:$IX$190,BD$1,FALSE),AX1495)</f>
        <v>2009</v>
      </c>
      <c r="BE1495">
        <f t="shared" si="141"/>
        <v>2009</v>
      </c>
      <c r="BF1495">
        <f t="shared" si="142"/>
        <v>0</v>
      </c>
      <c r="BG1495">
        <f t="shared" si="143"/>
        <v>1</v>
      </c>
      <c r="BH1495">
        <f t="shared" si="138"/>
        <v>0</v>
      </c>
      <c r="BI1495">
        <f t="shared" si="139"/>
        <v>1</v>
      </c>
      <c r="BO1495">
        <f>IF(BF1495=1,VLOOKUP($A1495,'Full dataset'!$A$4:$IE$190,2007+BO$1-$C1495,FALSE),0)</f>
        <v>0</v>
      </c>
      <c r="BP1495">
        <f>IF(BF1495=1,VLOOKUP($A1495,'Full dataset'!$A$4:$IE$190,2007+BP$1-$C1495,FALSE),0)</f>
        <v>0</v>
      </c>
      <c r="BQ1495">
        <f>IF(BF1495=1,VLOOKUP($A1495,'Full dataset'!$A$4:$IE$190,2007+BQ$1-$C1495,FALSE),0)</f>
        <v>0</v>
      </c>
      <c r="BR1495">
        <f>IF($BG1495=1,VLOOKUP($A1495,'Full dataset'!$A$4:$IE$190,BR$1-2007+$C1495,FALSE),0)</f>
        <v>53</v>
      </c>
      <c r="BS1495">
        <f>IF($BG1495=1,VLOOKUP($A1495,'Full dataset'!$A$4:$IE$190,BS$1-2007+$C1495,FALSE),0)</f>
        <v>23</v>
      </c>
      <c r="BT1495">
        <f>IF($BG1495=1,VLOOKUP($A1495,'Full dataset'!$A$4:$IE$190,BT$1-2007+$C1495,FALSE),0)</f>
        <v>1260</v>
      </c>
      <c r="BU1495">
        <f>IF($BG1495=1,VLOOKUP($A1495,'Full dataset'!$A$4:$IE$190,BU$1-2007+$C1495,FALSE),0)</f>
        <v>590</v>
      </c>
      <c r="BV1495">
        <f>IF($BG1495=1,VLOOKUP($A1495,'Full dataset'!$A$4:$IE$190,BV$1-2007+$C1495,FALSE),0)</f>
        <v>1</v>
      </c>
      <c r="BW1495">
        <f>IF($BG1495=1,VLOOKUP($A1495,'Full dataset'!$A$4:$IE$190,BW$1-2007+$C1495,FALSE),0)</f>
        <v>0</v>
      </c>
      <c r="BX1495">
        <f>IF($BG1495=1,VLOOKUP($A1495,'Full dataset'!$A$4:$IE$190,BX$1-2007+$C1495,FALSE),0)</f>
        <v>75</v>
      </c>
    </row>
    <row r="1496" spans="1:76" x14ac:dyDescent="0.25">
      <c r="A1496">
        <v>6</v>
      </c>
      <c r="B1496" t="s">
        <v>50</v>
      </c>
      <c r="C1496">
        <v>2015</v>
      </c>
      <c r="D1496" t="s">
        <v>591</v>
      </c>
      <c r="E1496">
        <f t="shared" si="140"/>
        <v>1</v>
      </c>
      <c r="F1496">
        <v>1</v>
      </c>
      <c r="G1496">
        <v>51655</v>
      </c>
      <c r="H1496">
        <v>7.5003630027588208</v>
      </c>
      <c r="I1496">
        <v>12738</v>
      </c>
      <c r="J1496">
        <v>1</v>
      </c>
      <c r="K1496">
        <v>809</v>
      </c>
      <c r="L1496">
        <v>0.11746769275446493</v>
      </c>
      <c r="M1496">
        <v>482</v>
      </c>
      <c r="N1496">
        <v>2</v>
      </c>
      <c r="O1496">
        <v>925</v>
      </c>
      <c r="P1496">
        <v>0.13431102076375781</v>
      </c>
      <c r="Q1496">
        <v>2</v>
      </c>
      <c r="R1496">
        <v>40422</v>
      </c>
      <c r="S1496">
        <v>3572</v>
      </c>
      <c r="T1496">
        <v>334112</v>
      </c>
      <c r="U1496">
        <v>1</v>
      </c>
      <c r="V1496">
        <v>23</v>
      </c>
      <c r="W1496">
        <v>1553</v>
      </c>
      <c r="X1496">
        <v>1177</v>
      </c>
      <c r="Y1496">
        <v>1</v>
      </c>
      <c r="Z1496">
        <v>1</v>
      </c>
      <c r="AA1496" t="s">
        <v>727</v>
      </c>
      <c r="AB1496">
        <v>290853</v>
      </c>
      <c r="AC1496">
        <f>VLOOKUP(A1496,'Full dataset'!$A$4:$IE$190,2033-C1496,FALSE)</f>
        <v>6.6</v>
      </c>
      <c r="AD1496">
        <f>VLOOKUP(A1496,'Full dataset'!$A$4:$IE$190,2041-C1496,FALSE)</f>
        <v>7459</v>
      </c>
      <c r="AE1496">
        <f>VLOOKUP(A1496,'Full dataset'!$A$4:$IE$190,2050-C1496,FALSE)</f>
        <v>0</v>
      </c>
      <c r="AF1496">
        <v>3.3</v>
      </c>
      <c r="AG1496" t="str">
        <f>VLOOKUP($A1496,'Full dataset'!$A$4:$IE$190,2007+AG$1-$C1496,FALSE)</f>
        <v>.</v>
      </c>
      <c r="AH1496" t="str">
        <f>VLOOKUP($A1496,'Full dataset'!$A$4:$IE$190,2007+AH$1-$C1496,FALSE)</f>
        <v>.</v>
      </c>
      <c r="AI1496" t="str">
        <f>VLOOKUP($A1496,'Full dataset'!$A$4:$IE$190,2007+AI$1-$C1496,FALSE)</f>
        <v>.</v>
      </c>
      <c r="AJ1496" t="str">
        <f>VLOOKUP($A1496,'Full dataset'!$A$4:$IE$190,2007+AJ$1-$C1496,FALSE)</f>
        <v>.</v>
      </c>
      <c r="AK1496" t="str">
        <f>VLOOKUP($A1496,'Full dataset'!$A$4:$IE$190,2007+AK$1-$C1496,FALSE)</f>
        <v>.</v>
      </c>
      <c r="AL1496">
        <f>VLOOKUP($A1496,'Full dataset'!$A$4:$IE$190,2007+AL$1-$C1496,FALSE)</f>
        <v>24</v>
      </c>
      <c r="AM1496">
        <f>VLOOKUP($A1496,'Full dataset'!$A$4:$IE$190,2007+AM$1-$C1496,FALSE)</f>
        <v>23</v>
      </c>
      <c r="AN1496">
        <f>VLOOKUP($A1496,'Full dataset'!$A$4:$IE$190,2007+AN$1-$C1496,FALSE)</f>
        <v>55</v>
      </c>
      <c r="AO1496">
        <f>VLOOKUP($A1496,'Full dataset'!$A$4:$IE$190,2007+AO$1-$C1496,FALSE)</f>
        <v>59843</v>
      </c>
      <c r="AP1496">
        <f>VLOOKUP($A1496,'Full dataset'!$A$4:$IE$190,2007+AP$1-$C1496,FALSE)</f>
        <v>16</v>
      </c>
      <c r="AQ1496">
        <f>VLOOKUP($A1496,'Full dataset'!$A$4:$IE$190,2007+AQ$1-$C1496,FALSE)</f>
        <v>7</v>
      </c>
      <c r="AR1496">
        <f>VLOOKUP($A1496,'Full dataset'!$A$4:$IE$190,2007+AR$1-$C1496,FALSE)</f>
        <v>5</v>
      </c>
      <c r="AS1496">
        <f>VLOOKUP($A1496,'Full dataset'!$A$4:$IE$190,2007+AS$1-$C1496,FALSE)</f>
        <v>8</v>
      </c>
      <c r="AT1496" t="str">
        <f>VLOOKUP($A1496,'Full dataset'!$A$4:$IE$190,129,FALSE)</f>
        <v>.</v>
      </c>
      <c r="AU1496">
        <f>VLOOKUP(A1496,'Full dataset'!$A$4:$II$190,$AU$1,FALSE)</f>
        <v>2009</v>
      </c>
      <c r="AV1496">
        <v>1</v>
      </c>
      <c r="AW1496">
        <f>VLOOKUP(A1496,'Full dataset'!$A$5:$IM$190,247,FALSE)</f>
        <v>2</v>
      </c>
      <c r="AX1496">
        <f>VLOOKUP(A1496,'Full dataset'!$A$4:$II$190,242,FALSE)</f>
        <v>2009</v>
      </c>
      <c r="AY1496">
        <f>VLOOKUP(A1496,'Full dataset'!$A$5:$IM$190,246,FALSE)</f>
        <v>2</v>
      </c>
      <c r="AZ1496">
        <v>9999</v>
      </c>
      <c r="BA1496">
        <f>MAX(VLOOKUP($A1496,'Full dataset'!$A$4:$IX$190,BA$1,FALSE),AW1496)</f>
        <v>2</v>
      </c>
      <c r="BB1496">
        <f>IF(VLOOKUP($A1496,'Full dataset'!$A$4:$IX$190,BB$1,FALSE)&gt;0,VLOOKUP($A1496,'Full dataset'!$A$4:$IX$190,BB$1,FALSE),AU1496)</f>
        <v>2009</v>
      </c>
      <c r="BC1496">
        <f>MAX(VLOOKUP($A1496,'Full dataset'!$A$4:$IX$190,BC$1,FALSE),AY1496)</f>
        <v>2</v>
      </c>
      <c r="BD1496">
        <f>MAX(VLOOKUP($A1496,'Full dataset'!$A$4:$IX$190,BD$1,FALSE),AX1496)</f>
        <v>2009</v>
      </c>
      <c r="BE1496">
        <f t="shared" si="141"/>
        <v>2009</v>
      </c>
      <c r="BF1496">
        <f t="shared" si="142"/>
        <v>1</v>
      </c>
      <c r="BG1496">
        <f t="shared" si="143"/>
        <v>1</v>
      </c>
      <c r="BH1496">
        <f t="shared" si="138"/>
        <v>0</v>
      </c>
      <c r="BI1496">
        <f t="shared" si="139"/>
        <v>1</v>
      </c>
      <c r="BO1496">
        <f>IF(BF1496=1,VLOOKUP($A1496,'Full dataset'!$A$4:$IE$190,2007+BO$1-$C1496,FALSE),0)</f>
        <v>33</v>
      </c>
      <c r="BP1496">
        <f>IF(BF1496=1,VLOOKUP($A1496,'Full dataset'!$A$4:$IE$190,2007+BP$1-$C1496,FALSE),0)</f>
        <v>17</v>
      </c>
      <c r="BQ1496">
        <f>IF(BF1496=1,VLOOKUP($A1496,'Full dataset'!$A$4:$IE$190,2007+BQ$1-$C1496,FALSE),0)</f>
        <v>80</v>
      </c>
      <c r="BR1496">
        <f>IF($BG1496=1,VLOOKUP($A1496,'Full dataset'!$A$4:$IE$190,BR$1-2007+$C1496,FALSE),0)</f>
        <v>28</v>
      </c>
      <c r="BS1496">
        <f>IF($BG1496=1,VLOOKUP($A1496,'Full dataset'!$A$4:$IE$190,BS$1-2007+$C1496,FALSE),0)</f>
        <v>0</v>
      </c>
      <c r="BT1496">
        <f>IF($BG1496=1,VLOOKUP($A1496,'Full dataset'!$A$4:$IE$190,BT$1-2007+$C1496,FALSE),0)</f>
        <v>27</v>
      </c>
      <c r="BU1496">
        <f>IF($BG1496=1,VLOOKUP($A1496,'Full dataset'!$A$4:$IE$190,BU$1-2007+$C1496,FALSE),0)</f>
        <v>0</v>
      </c>
      <c r="BV1496">
        <f>IF($BG1496=1,VLOOKUP($A1496,'Full dataset'!$A$4:$IE$190,BV$1-2007+$C1496,FALSE),0)</f>
        <v>0</v>
      </c>
      <c r="BW1496">
        <f>IF($BG1496=1,VLOOKUP($A1496,'Full dataset'!$A$4:$IE$190,BW$1-2007+$C1496,FALSE),0)</f>
        <v>1</v>
      </c>
      <c r="BX1496">
        <f>IF($BG1496=1,VLOOKUP($A1496,'Full dataset'!$A$4:$IE$190,BX$1-2007+$C1496,FALSE),0)</f>
        <v>4</v>
      </c>
    </row>
    <row r="1497" spans="1:76" x14ac:dyDescent="0.25">
      <c r="A1497">
        <v>7</v>
      </c>
      <c r="B1497" t="s">
        <v>51</v>
      </c>
      <c r="C1497">
        <v>2015</v>
      </c>
      <c r="D1497" t="s">
        <v>591</v>
      </c>
      <c r="E1497">
        <f t="shared" si="140"/>
        <v>1</v>
      </c>
      <c r="F1497">
        <v>1</v>
      </c>
      <c r="G1497">
        <v>1508</v>
      </c>
      <c r="H1497">
        <v>0.89868891537544693</v>
      </c>
      <c r="I1497">
        <v>485</v>
      </c>
      <c r="J1497">
        <v>0</v>
      </c>
      <c r="N1497">
        <v>1</v>
      </c>
      <c r="O1497">
        <v>957</v>
      </c>
      <c r="P1497">
        <v>0.57032181168057206</v>
      </c>
      <c r="Q1497">
        <v>0</v>
      </c>
      <c r="R1497">
        <v>40299</v>
      </c>
      <c r="S1497">
        <v>6798</v>
      </c>
      <c r="T1497">
        <v>531110</v>
      </c>
      <c r="U1497">
        <v>0</v>
      </c>
      <c r="V1497" t="s">
        <v>726</v>
      </c>
      <c r="W1497" t="s">
        <v>726</v>
      </c>
      <c r="X1497" t="s">
        <v>726</v>
      </c>
      <c r="Y1497">
        <v>1</v>
      </c>
      <c r="Z1497">
        <v>0</v>
      </c>
      <c r="AA1497" t="s">
        <v>728</v>
      </c>
      <c r="AB1497">
        <v>12619</v>
      </c>
      <c r="AC1497">
        <f>VLOOKUP(A1497,'Full dataset'!$A$4:$IE$190,2033-C1497,FALSE)</f>
        <v>9.1</v>
      </c>
      <c r="AD1497">
        <f>VLOOKUP(A1497,'Full dataset'!$A$4:$IE$190,2041-C1497,FALSE)</f>
        <v>1747</v>
      </c>
      <c r="AE1497">
        <f>VLOOKUP(A1497,'Full dataset'!$A$4:$IE$190,2050-C1497,FALSE)</f>
        <v>0</v>
      </c>
      <c r="AF1497">
        <v>4.55</v>
      </c>
      <c r="AG1497">
        <f>VLOOKUP($A1497,'Full dataset'!$A$4:$IE$190,2007+AG$1-$C1497,FALSE)</f>
        <v>249.315</v>
      </c>
      <c r="AH1497">
        <f>VLOOKUP($A1497,'Full dataset'!$A$4:$IE$190,2007+AH$1-$C1497,FALSE)</f>
        <v>6037.6120000000001</v>
      </c>
      <c r="AI1497">
        <f>VLOOKUP($A1497,'Full dataset'!$A$4:$IE$190,2007+AI$1-$C1497,FALSE)</f>
        <v>906.69200000000001</v>
      </c>
      <c r="AJ1497">
        <f>VLOOKUP($A1497,'Full dataset'!$A$4:$IE$190,2007+AJ$1-$C1497,FALSE)</f>
        <v>10</v>
      </c>
      <c r="AK1497">
        <f>VLOOKUP($A1497,'Full dataset'!$A$4:$IE$190,2007+AK$1-$C1497,FALSE)</f>
        <v>1</v>
      </c>
      <c r="AL1497">
        <f>VLOOKUP($A1497,'Full dataset'!$A$4:$IE$190,2007+AL$1-$C1497,FALSE)</f>
        <v>45</v>
      </c>
      <c r="AM1497">
        <f>VLOOKUP($A1497,'Full dataset'!$A$4:$IE$190,2007+AM$1-$C1497,FALSE)</f>
        <v>49</v>
      </c>
      <c r="AN1497">
        <f>VLOOKUP($A1497,'Full dataset'!$A$4:$IE$190,2007+AN$1-$C1497,FALSE)</f>
        <v>69</v>
      </c>
      <c r="AO1497">
        <f>VLOOKUP($A1497,'Full dataset'!$A$4:$IE$190,2007+AO$1-$C1497,FALSE)</f>
        <v>15336</v>
      </c>
      <c r="AP1497">
        <f>VLOOKUP($A1497,'Full dataset'!$A$4:$IE$190,2007+AP$1-$C1497,FALSE)</f>
        <v>16</v>
      </c>
      <c r="AQ1497">
        <f>VLOOKUP($A1497,'Full dataset'!$A$4:$IE$190,2007+AQ$1-$C1497,FALSE)</f>
        <v>15</v>
      </c>
      <c r="AR1497">
        <f>VLOOKUP($A1497,'Full dataset'!$A$4:$IE$190,2007+AR$1-$C1497,FALSE)</f>
        <v>18</v>
      </c>
      <c r="AS1497">
        <f>VLOOKUP($A1497,'Full dataset'!$A$4:$IE$190,2007+AS$1-$C1497,FALSE)</f>
        <v>23</v>
      </c>
      <c r="AT1497">
        <f>VLOOKUP($A1497,'Full dataset'!$A$4:$IE$190,129,FALSE)</f>
        <v>15</v>
      </c>
      <c r="AU1497">
        <f>VLOOKUP(A1497,'Full dataset'!$A$4:$II$190,$AU$1,FALSE)</f>
        <v>9999</v>
      </c>
      <c r="AV1497">
        <v>0</v>
      </c>
      <c r="AW1497">
        <f>VLOOKUP(A1497,'Full dataset'!$A$5:$IM$190,247,FALSE)</f>
        <v>0</v>
      </c>
      <c r="AX1497">
        <f>VLOOKUP(A1497,'Full dataset'!$A$4:$II$190,242,FALSE)</f>
        <v>2009</v>
      </c>
      <c r="AY1497">
        <f>VLOOKUP(A1497,'Full dataset'!$A$5:$IM$190,246,FALSE)</f>
        <v>1</v>
      </c>
      <c r="AZ1497">
        <v>9999</v>
      </c>
      <c r="BA1497">
        <f>MAX(VLOOKUP($A1497,'Full dataset'!$A$4:$IX$190,BA$1,FALSE),AW1497)</f>
        <v>1</v>
      </c>
      <c r="BB1497">
        <f>IF(VLOOKUP($A1497,'Full dataset'!$A$4:$IX$190,BB$1,FALSE)&gt;0,VLOOKUP($A1497,'Full dataset'!$A$4:$IX$190,BB$1,FALSE),AU1497)</f>
        <v>2009</v>
      </c>
      <c r="BC1497">
        <f>MAX(VLOOKUP($A1497,'Full dataset'!$A$4:$IX$190,BC$1,FALSE),AY1497)</f>
        <v>1</v>
      </c>
      <c r="BD1497">
        <f>MAX(VLOOKUP($A1497,'Full dataset'!$A$4:$IX$190,BD$1,FALSE),AX1497)</f>
        <v>2009</v>
      </c>
      <c r="BE1497">
        <f t="shared" si="141"/>
        <v>2009</v>
      </c>
      <c r="BF1497">
        <f t="shared" si="142"/>
        <v>0</v>
      </c>
      <c r="BG1497">
        <f t="shared" si="143"/>
        <v>0</v>
      </c>
      <c r="BH1497">
        <f t="shared" si="138"/>
        <v>0</v>
      </c>
      <c r="BI1497">
        <f t="shared" si="139"/>
        <v>0</v>
      </c>
      <c r="BO1497">
        <f>IF(BF1497=1,VLOOKUP($A1497,'Full dataset'!$A$4:$IE$190,2007+BO$1-$C1497,FALSE),0)</f>
        <v>0</v>
      </c>
      <c r="BP1497">
        <f>IF(BF1497=1,VLOOKUP($A1497,'Full dataset'!$A$4:$IE$190,2007+BP$1-$C1497,FALSE),0)</f>
        <v>0</v>
      </c>
      <c r="BQ1497">
        <f>IF(BF1497=1,VLOOKUP($A1497,'Full dataset'!$A$4:$IE$190,2007+BQ$1-$C1497,FALSE),0)</f>
        <v>0</v>
      </c>
      <c r="BR1497">
        <f>IF($BG1497=1,VLOOKUP($A1497,'Full dataset'!$A$4:$IE$190,BR$1-2007+$C1497,FALSE),0)</f>
        <v>0</v>
      </c>
      <c r="BS1497">
        <f>IF($BG1497=1,VLOOKUP($A1497,'Full dataset'!$A$4:$IE$190,BS$1-2007+$C1497,FALSE),0)</f>
        <v>0</v>
      </c>
      <c r="BT1497">
        <f>IF($BG1497=1,VLOOKUP($A1497,'Full dataset'!$A$4:$IE$190,BT$1-2007+$C1497,FALSE),0)</f>
        <v>0</v>
      </c>
      <c r="BU1497">
        <f>IF($BG1497=1,VLOOKUP($A1497,'Full dataset'!$A$4:$IE$190,BU$1-2007+$C1497,FALSE),0)</f>
        <v>0</v>
      </c>
      <c r="BV1497">
        <f>IF($BG1497=1,VLOOKUP($A1497,'Full dataset'!$A$4:$IE$190,BV$1-2007+$C1497,FALSE),0)</f>
        <v>0</v>
      </c>
      <c r="BW1497">
        <f>IF($BG1497=1,VLOOKUP($A1497,'Full dataset'!$A$4:$IE$190,BW$1-2007+$C1497,FALSE),0)</f>
        <v>0</v>
      </c>
      <c r="BX1497">
        <f>IF($BG1497=1,VLOOKUP($A1497,'Full dataset'!$A$4:$IE$190,BX$1-2007+$C1497,FALSE),0)</f>
        <v>0</v>
      </c>
    </row>
    <row r="1498" spans="1:76" x14ac:dyDescent="0.25">
      <c r="A1498">
        <v>8</v>
      </c>
      <c r="B1498" t="s">
        <v>52</v>
      </c>
      <c r="C1498">
        <v>2015</v>
      </c>
      <c r="D1498" t="s">
        <v>582</v>
      </c>
      <c r="E1498">
        <f t="shared" si="140"/>
        <v>0</v>
      </c>
      <c r="F1498">
        <v>1</v>
      </c>
      <c r="G1498">
        <v>11441</v>
      </c>
      <c r="H1498">
        <v>1.0931587999235619</v>
      </c>
      <c r="I1498">
        <v>2865</v>
      </c>
      <c r="J1498">
        <v>0</v>
      </c>
      <c r="N1498">
        <v>0</v>
      </c>
      <c r="U1498">
        <v>1</v>
      </c>
      <c r="V1498">
        <v>10124</v>
      </c>
      <c r="W1498">
        <v>334800</v>
      </c>
      <c r="X1498">
        <v>84633</v>
      </c>
      <c r="Y1498">
        <v>1</v>
      </c>
      <c r="Z1498">
        <v>1</v>
      </c>
      <c r="AA1498" t="s">
        <v>729</v>
      </c>
      <c r="AB1498">
        <v>86969</v>
      </c>
      <c r="AC1498">
        <f>VLOOKUP(A1498,'Full dataset'!$A$4:$IE$190,2033-C1498,FALSE)</f>
        <v>4.3</v>
      </c>
      <c r="AD1498">
        <f>VLOOKUP(A1498,'Full dataset'!$A$4:$IE$190,2041-C1498,FALSE)</f>
        <v>11924</v>
      </c>
      <c r="AE1498">
        <f>VLOOKUP(A1498,'Full dataset'!$A$4:$IE$190,2050-C1498,FALSE)</f>
        <v>0</v>
      </c>
      <c r="AF1498">
        <v>2.15</v>
      </c>
      <c r="AG1498" t="str">
        <f>VLOOKUP($A1498,'Full dataset'!$A$4:$IE$190,2007+AG$1-$C1498,FALSE)</f>
        <v>.</v>
      </c>
      <c r="AH1498" t="str">
        <f>VLOOKUP($A1498,'Full dataset'!$A$4:$IE$190,2007+AH$1-$C1498,FALSE)</f>
        <v>.</v>
      </c>
      <c r="AI1498" t="str">
        <f>VLOOKUP($A1498,'Full dataset'!$A$4:$IE$190,2007+AI$1-$C1498,FALSE)</f>
        <v>.</v>
      </c>
      <c r="AJ1498">
        <f>VLOOKUP($A1498,'Full dataset'!$A$4:$IE$190,2007+AJ$1-$C1498,FALSE)</f>
        <v>261</v>
      </c>
      <c r="AK1498">
        <f>VLOOKUP($A1498,'Full dataset'!$A$4:$IE$190,2007+AK$1-$C1498,FALSE)</f>
        <v>6</v>
      </c>
      <c r="AL1498">
        <f>VLOOKUP($A1498,'Full dataset'!$A$4:$IE$190,2007+AL$1-$C1498,FALSE)</f>
        <v>44</v>
      </c>
      <c r="AM1498">
        <f>VLOOKUP($A1498,'Full dataset'!$A$4:$IE$190,2007+AM$1-$C1498,FALSE)</f>
        <v>41</v>
      </c>
      <c r="AN1498">
        <f>VLOOKUP($A1498,'Full dataset'!$A$4:$IE$190,2007+AN$1-$C1498,FALSE)</f>
        <v>85</v>
      </c>
      <c r="AO1498">
        <f>VLOOKUP($A1498,'Full dataset'!$A$4:$IE$190,2007+AO$1-$C1498,FALSE)</f>
        <v>16925</v>
      </c>
      <c r="AP1498">
        <f>VLOOKUP($A1498,'Full dataset'!$A$4:$IE$190,2007+AP$1-$C1498,FALSE)</f>
        <v>10</v>
      </c>
      <c r="AQ1498">
        <f>VLOOKUP($A1498,'Full dataset'!$A$4:$IE$190,2007+AQ$1-$C1498,FALSE)</f>
        <v>5</v>
      </c>
      <c r="AR1498">
        <f>VLOOKUP($A1498,'Full dataset'!$A$4:$IE$190,2007+AR$1-$C1498,FALSE)</f>
        <v>8</v>
      </c>
      <c r="AS1498">
        <f>VLOOKUP($A1498,'Full dataset'!$A$4:$IE$190,2007+AS$1-$C1498,FALSE)</f>
        <v>10</v>
      </c>
      <c r="AT1498" t="str">
        <f>VLOOKUP($A1498,'Full dataset'!$A$4:$IE$190,129,FALSE)</f>
        <v>.</v>
      </c>
      <c r="AU1498">
        <f>VLOOKUP(A1498,'Full dataset'!$A$4:$II$190,$AU$1,FALSE)</f>
        <v>2008</v>
      </c>
      <c r="AV1498">
        <v>0</v>
      </c>
      <c r="AW1498">
        <f>VLOOKUP(A1498,'Full dataset'!$A$5:$IM$190,247,FALSE)</f>
        <v>1</v>
      </c>
      <c r="AX1498">
        <f>VLOOKUP(A1498,'Full dataset'!$A$4:$II$190,242,FALSE)</f>
        <v>2012</v>
      </c>
      <c r="AY1498">
        <f>VLOOKUP(A1498,'Full dataset'!$A$5:$IM$190,246,FALSE)</f>
        <v>1</v>
      </c>
      <c r="AZ1498">
        <v>9999</v>
      </c>
      <c r="BA1498">
        <f>MAX(VLOOKUP($A1498,'Full dataset'!$A$4:$IX$190,BA$1,FALSE),AW1498)</f>
        <v>1</v>
      </c>
      <c r="BB1498">
        <f>IF(VLOOKUP($A1498,'Full dataset'!$A$4:$IX$190,BB$1,FALSE)&gt;0,VLOOKUP($A1498,'Full dataset'!$A$4:$IX$190,BB$1,FALSE),AU1498)</f>
        <v>2008</v>
      </c>
      <c r="BC1498">
        <f>MAX(VLOOKUP($A1498,'Full dataset'!$A$4:$IX$190,BC$1,FALSE),AY1498)</f>
        <v>1</v>
      </c>
      <c r="BD1498">
        <f>MAX(VLOOKUP($A1498,'Full dataset'!$A$4:$IX$190,BD$1,FALSE),AX1498)</f>
        <v>2012</v>
      </c>
      <c r="BE1498">
        <f t="shared" si="141"/>
        <v>2008</v>
      </c>
      <c r="BF1498">
        <f t="shared" si="142"/>
        <v>0</v>
      </c>
      <c r="BG1498">
        <f t="shared" si="143"/>
        <v>0</v>
      </c>
      <c r="BH1498">
        <f t="shared" si="138"/>
        <v>0</v>
      </c>
      <c r="BI1498">
        <f t="shared" si="139"/>
        <v>0</v>
      </c>
      <c r="BO1498">
        <f>IF(BF1498=1,VLOOKUP($A1498,'Full dataset'!$A$4:$IE$190,2007+BO$1-$C1498,FALSE),0)</f>
        <v>0</v>
      </c>
      <c r="BP1498">
        <f>IF(BF1498=1,VLOOKUP($A1498,'Full dataset'!$A$4:$IE$190,2007+BP$1-$C1498,FALSE),0)</f>
        <v>0</v>
      </c>
      <c r="BQ1498">
        <f>IF(BF1498=1,VLOOKUP($A1498,'Full dataset'!$A$4:$IE$190,2007+BQ$1-$C1498,FALSE),0)</f>
        <v>0</v>
      </c>
      <c r="BR1498">
        <f>IF($BG1498=1,VLOOKUP($A1498,'Full dataset'!$A$4:$IE$190,BR$1-2007+$C1498,FALSE),0)</f>
        <v>0</v>
      </c>
      <c r="BS1498">
        <f>IF($BG1498=1,VLOOKUP($A1498,'Full dataset'!$A$4:$IE$190,BS$1-2007+$C1498,FALSE),0)</f>
        <v>0</v>
      </c>
      <c r="BT1498">
        <f>IF($BG1498=1,VLOOKUP($A1498,'Full dataset'!$A$4:$IE$190,BT$1-2007+$C1498,FALSE),0)</f>
        <v>0</v>
      </c>
      <c r="BU1498">
        <f>IF($BG1498=1,VLOOKUP($A1498,'Full dataset'!$A$4:$IE$190,BU$1-2007+$C1498,FALSE),0)</f>
        <v>0</v>
      </c>
      <c r="BV1498">
        <f>IF($BG1498=1,VLOOKUP($A1498,'Full dataset'!$A$4:$IE$190,BV$1-2007+$C1498,FALSE),0)</f>
        <v>0</v>
      </c>
      <c r="BW1498">
        <f>IF($BG1498=1,VLOOKUP($A1498,'Full dataset'!$A$4:$IE$190,BW$1-2007+$C1498,FALSE),0)</f>
        <v>0</v>
      </c>
      <c r="BX1498">
        <f>IF($BG1498=1,VLOOKUP($A1498,'Full dataset'!$A$4:$IE$190,BX$1-2007+$C1498,FALSE),0)</f>
        <v>0</v>
      </c>
    </row>
    <row r="1499" spans="1:76" x14ac:dyDescent="0.25">
      <c r="A1499">
        <v>9</v>
      </c>
      <c r="B1499" t="s">
        <v>53</v>
      </c>
      <c r="C1499">
        <v>2015</v>
      </c>
      <c r="D1499" t="s">
        <v>582</v>
      </c>
      <c r="E1499">
        <f t="shared" si="140"/>
        <v>0</v>
      </c>
      <c r="F1499">
        <v>1</v>
      </c>
      <c r="G1499">
        <v>809</v>
      </c>
      <c r="H1499">
        <v>0.61661585365853655</v>
      </c>
      <c r="I1499">
        <v>288</v>
      </c>
      <c r="J1499">
        <v>0</v>
      </c>
      <c r="N1499">
        <v>1</v>
      </c>
      <c r="O1499">
        <v>619</v>
      </c>
      <c r="P1499">
        <v>0.47179878048780488</v>
      </c>
      <c r="Q1499">
        <v>0</v>
      </c>
      <c r="R1499">
        <v>39661</v>
      </c>
      <c r="U1499">
        <v>1</v>
      </c>
      <c r="V1499">
        <v>449</v>
      </c>
      <c r="W1499">
        <v>1279</v>
      </c>
      <c r="X1499">
        <v>3798</v>
      </c>
      <c r="Y1499">
        <v>1</v>
      </c>
      <c r="Z1499">
        <v>0</v>
      </c>
      <c r="AA1499" t="s">
        <v>730</v>
      </c>
      <c r="AB1499">
        <v>8190</v>
      </c>
      <c r="AC1499">
        <f>VLOOKUP(A1499,'Full dataset'!$A$4:$IE$190,2033-C1499,FALSE)</f>
        <v>8.5</v>
      </c>
      <c r="AD1499">
        <f>VLOOKUP(A1499,'Full dataset'!$A$4:$IE$190,2041-C1499,FALSE)</f>
        <v>1833</v>
      </c>
      <c r="AE1499">
        <f>VLOOKUP(A1499,'Full dataset'!$A$4:$IE$190,2050-C1499,FALSE)</f>
        <v>0</v>
      </c>
      <c r="AF1499">
        <v>4.25</v>
      </c>
      <c r="AG1499" t="str">
        <f>VLOOKUP($A1499,'Full dataset'!$A$4:$IE$190,2007+AG$1-$C1499,FALSE)</f>
        <v>.</v>
      </c>
      <c r="AH1499" t="str">
        <f>VLOOKUP($A1499,'Full dataset'!$A$4:$IE$190,2007+AH$1-$C1499,FALSE)</f>
        <v>.</v>
      </c>
      <c r="AI1499" t="str">
        <f>VLOOKUP($A1499,'Full dataset'!$A$4:$IE$190,2007+AI$1-$C1499,FALSE)</f>
        <v>.</v>
      </c>
      <c r="AJ1499">
        <f>VLOOKUP($A1499,'Full dataset'!$A$4:$IE$190,2007+AJ$1-$C1499,FALSE)</f>
        <v>69</v>
      </c>
      <c r="AK1499">
        <f>VLOOKUP($A1499,'Full dataset'!$A$4:$IE$190,2007+AK$1-$C1499,FALSE)</f>
        <v>4</v>
      </c>
      <c r="AL1499">
        <f>VLOOKUP($A1499,'Full dataset'!$A$4:$IE$190,2007+AL$1-$C1499,FALSE)</f>
        <v>58</v>
      </c>
      <c r="AM1499" t="str">
        <f>VLOOKUP($A1499,'Full dataset'!$A$4:$IE$190,2007+AM$1-$C1499,FALSE)</f>
        <v>.</v>
      </c>
      <c r="AN1499" t="str">
        <f>VLOOKUP($A1499,'Full dataset'!$A$4:$IE$190,2007+AN$1-$C1499,FALSE)</f>
        <v>.</v>
      </c>
      <c r="AO1499" t="str">
        <f>VLOOKUP($A1499,'Full dataset'!$A$4:$IE$190,2007+AO$1-$C1499,FALSE)</f>
        <v>.</v>
      </c>
      <c r="AP1499">
        <f>VLOOKUP($A1499,'Full dataset'!$A$4:$IE$190,2007+AP$1-$C1499,FALSE)</f>
        <v>14</v>
      </c>
      <c r="AQ1499">
        <f>VLOOKUP($A1499,'Full dataset'!$A$4:$IE$190,2007+AQ$1-$C1499,FALSE)</f>
        <v>10</v>
      </c>
      <c r="AR1499">
        <f>VLOOKUP($A1499,'Full dataset'!$A$4:$IE$190,2007+AR$1-$C1499,FALSE)</f>
        <v>12</v>
      </c>
      <c r="AS1499" t="str">
        <f>VLOOKUP($A1499,'Full dataset'!$A$4:$IE$190,2007+AS$1-$C1499,FALSE)</f>
        <v>.</v>
      </c>
      <c r="AT1499">
        <f>VLOOKUP($A1499,'Full dataset'!$A$4:$IE$190,129,FALSE)</f>
        <v>6</v>
      </c>
      <c r="AU1499">
        <f>VLOOKUP(A1499,'Full dataset'!$A$4:$II$190,$AU$1,FALSE)</f>
        <v>2009</v>
      </c>
      <c r="AV1499">
        <v>0</v>
      </c>
      <c r="AW1499">
        <f>VLOOKUP(A1499,'Full dataset'!$A$5:$IM$190,247,FALSE)</f>
        <v>1</v>
      </c>
      <c r="AX1499">
        <f>VLOOKUP(A1499,'Full dataset'!$A$4:$II$190,242,FALSE)</f>
        <v>2008</v>
      </c>
      <c r="AY1499">
        <f>VLOOKUP(A1499,'Full dataset'!$A$5:$IM$190,246,FALSE)</f>
        <v>1</v>
      </c>
      <c r="AZ1499">
        <v>9999</v>
      </c>
      <c r="BA1499">
        <f>MAX(VLOOKUP($A1499,'Full dataset'!$A$4:$IX$190,BA$1,FALSE),AW1499)</f>
        <v>1</v>
      </c>
      <c r="BB1499">
        <f>IF(VLOOKUP($A1499,'Full dataset'!$A$4:$IX$190,BB$1,FALSE)&gt;0,VLOOKUP($A1499,'Full dataset'!$A$4:$IX$190,BB$1,FALSE),AU1499)</f>
        <v>2009</v>
      </c>
      <c r="BC1499">
        <f>MAX(VLOOKUP($A1499,'Full dataset'!$A$4:$IX$190,BC$1,FALSE),AY1499)</f>
        <v>1</v>
      </c>
      <c r="BD1499">
        <f>MAX(VLOOKUP($A1499,'Full dataset'!$A$4:$IX$190,BD$1,FALSE),AX1499)</f>
        <v>2008</v>
      </c>
      <c r="BE1499">
        <f t="shared" si="141"/>
        <v>2008</v>
      </c>
      <c r="BF1499">
        <f t="shared" si="142"/>
        <v>0</v>
      </c>
      <c r="BG1499">
        <f t="shared" si="143"/>
        <v>0</v>
      </c>
      <c r="BH1499">
        <f t="shared" si="138"/>
        <v>0</v>
      </c>
      <c r="BI1499">
        <f t="shared" si="139"/>
        <v>0</v>
      </c>
      <c r="BO1499">
        <f>IF(BF1499=1,VLOOKUP($A1499,'Full dataset'!$A$4:$IE$190,2007+BO$1-$C1499,FALSE),0)</f>
        <v>0</v>
      </c>
      <c r="BP1499">
        <f>IF(BF1499=1,VLOOKUP($A1499,'Full dataset'!$A$4:$IE$190,2007+BP$1-$C1499,FALSE),0)</f>
        <v>0</v>
      </c>
      <c r="BQ1499">
        <f>IF(BF1499=1,VLOOKUP($A1499,'Full dataset'!$A$4:$IE$190,2007+BQ$1-$C1499,FALSE),0)</f>
        <v>0</v>
      </c>
      <c r="BR1499">
        <f>IF($BG1499=1,VLOOKUP($A1499,'Full dataset'!$A$4:$IE$190,BR$1-2007+$C1499,FALSE),0)</f>
        <v>0</v>
      </c>
      <c r="BS1499">
        <f>IF($BG1499=1,VLOOKUP($A1499,'Full dataset'!$A$4:$IE$190,BS$1-2007+$C1499,FALSE),0)</f>
        <v>0</v>
      </c>
      <c r="BT1499">
        <f>IF($BG1499=1,VLOOKUP($A1499,'Full dataset'!$A$4:$IE$190,BT$1-2007+$C1499,FALSE),0)</f>
        <v>0</v>
      </c>
      <c r="BU1499">
        <f>IF($BG1499=1,VLOOKUP($A1499,'Full dataset'!$A$4:$IE$190,BU$1-2007+$C1499,FALSE),0)</f>
        <v>0</v>
      </c>
      <c r="BV1499">
        <f>IF($BG1499=1,VLOOKUP($A1499,'Full dataset'!$A$4:$IE$190,BV$1-2007+$C1499,FALSE),0)</f>
        <v>0</v>
      </c>
      <c r="BW1499">
        <f>IF($BG1499=1,VLOOKUP($A1499,'Full dataset'!$A$4:$IE$190,BW$1-2007+$C1499,FALSE),0)</f>
        <v>0</v>
      </c>
      <c r="BX1499">
        <f>IF($BG1499=1,VLOOKUP($A1499,'Full dataset'!$A$4:$IE$190,BX$1-2007+$C1499,FALSE),0)</f>
        <v>0</v>
      </c>
    </row>
    <row r="1500" spans="1:76" x14ac:dyDescent="0.25">
      <c r="A1500">
        <v>10</v>
      </c>
      <c r="B1500" t="s">
        <v>54</v>
      </c>
      <c r="C1500">
        <v>2015</v>
      </c>
      <c r="D1500" t="s">
        <v>582</v>
      </c>
      <c r="E1500">
        <f t="shared" si="140"/>
        <v>0</v>
      </c>
      <c r="F1500">
        <v>1</v>
      </c>
      <c r="G1500">
        <v>4260</v>
      </c>
      <c r="H1500">
        <v>1.1186974789915967</v>
      </c>
      <c r="I1500">
        <v>2435</v>
      </c>
      <c r="J1500">
        <v>1</v>
      </c>
      <c r="K1500">
        <v>149</v>
      </c>
      <c r="L1500">
        <v>3.9128151260504201E-2</v>
      </c>
      <c r="M1500">
        <v>364</v>
      </c>
      <c r="N1500">
        <v>1</v>
      </c>
      <c r="O1500">
        <v>50703</v>
      </c>
      <c r="P1500">
        <v>13.314863445378151</v>
      </c>
      <c r="Q1500">
        <v>297</v>
      </c>
      <c r="R1500">
        <v>39600</v>
      </c>
      <c r="U1500">
        <v>1</v>
      </c>
      <c r="V1500">
        <v>12961</v>
      </c>
      <c r="W1500">
        <v>38668</v>
      </c>
      <c r="X1500">
        <v>38689</v>
      </c>
      <c r="Y1500">
        <v>1</v>
      </c>
      <c r="Z1500">
        <v>0</v>
      </c>
      <c r="AA1500" t="s">
        <v>731</v>
      </c>
      <c r="AB1500">
        <v>32447</v>
      </c>
      <c r="AC1500">
        <f>VLOOKUP(A1500,'Full dataset'!$A$4:$IE$190,2033-C1500,FALSE)</f>
        <v>8.9</v>
      </c>
      <c r="AD1500">
        <f>VLOOKUP(A1500,'Full dataset'!$A$4:$IE$190,2041-C1500,FALSE)</f>
        <v>11504</v>
      </c>
      <c r="AE1500">
        <f>VLOOKUP(A1500,'Full dataset'!$A$4:$IE$190,2050-C1500,FALSE)</f>
        <v>0</v>
      </c>
      <c r="AF1500">
        <v>4.45</v>
      </c>
      <c r="AG1500" t="str">
        <f>VLOOKUP($A1500,'Full dataset'!$A$4:$IE$190,2007+AG$1-$C1500,FALSE)</f>
        <v>.</v>
      </c>
      <c r="AH1500" t="str">
        <f>VLOOKUP($A1500,'Full dataset'!$A$4:$IE$190,2007+AH$1-$C1500,FALSE)</f>
        <v>.</v>
      </c>
      <c r="AI1500" t="str">
        <f>VLOOKUP($A1500,'Full dataset'!$A$4:$IE$190,2007+AI$1-$C1500,FALSE)</f>
        <v>.</v>
      </c>
      <c r="AJ1500">
        <f>VLOOKUP($A1500,'Full dataset'!$A$4:$IE$190,2007+AJ$1-$C1500,FALSE)</f>
        <v>2510</v>
      </c>
      <c r="AK1500">
        <f>VLOOKUP($A1500,'Full dataset'!$A$4:$IE$190,2007+AK$1-$C1500,FALSE)</f>
        <v>28</v>
      </c>
      <c r="AL1500">
        <f>VLOOKUP($A1500,'Full dataset'!$A$4:$IE$190,2007+AL$1-$C1500,FALSE)</f>
        <v>44</v>
      </c>
      <c r="AM1500">
        <f>VLOOKUP($A1500,'Full dataset'!$A$4:$IE$190,2007+AM$1-$C1500,FALSE)</f>
        <v>44</v>
      </c>
      <c r="AN1500">
        <f>VLOOKUP($A1500,'Full dataset'!$A$4:$IE$190,2007+AN$1-$C1500,FALSE)</f>
        <v>90</v>
      </c>
      <c r="AO1500">
        <f>VLOOKUP($A1500,'Full dataset'!$A$4:$IE$190,2007+AO$1-$C1500,FALSE)</f>
        <v>94000</v>
      </c>
      <c r="AP1500">
        <f>VLOOKUP($A1500,'Full dataset'!$A$4:$IE$190,2007+AP$1-$C1500,FALSE)</f>
        <v>15</v>
      </c>
      <c r="AQ1500">
        <f>VLOOKUP($A1500,'Full dataset'!$A$4:$IE$190,2007+AQ$1-$C1500,FALSE)</f>
        <v>17</v>
      </c>
      <c r="AR1500">
        <f>VLOOKUP($A1500,'Full dataset'!$A$4:$IE$190,2007+AR$1-$C1500,FALSE)</f>
        <v>18</v>
      </c>
      <c r="AS1500">
        <f>VLOOKUP($A1500,'Full dataset'!$A$4:$IE$190,2007+AS$1-$C1500,FALSE)</f>
        <v>26</v>
      </c>
      <c r="AT1500">
        <f>VLOOKUP($A1500,'Full dataset'!$A$4:$IE$190,129,FALSE)</f>
        <v>816</v>
      </c>
      <c r="AU1500">
        <f>VLOOKUP(A1500,'Full dataset'!$A$4:$II$190,$AU$1,FALSE)</f>
        <v>2008</v>
      </c>
      <c r="AV1500">
        <v>1</v>
      </c>
      <c r="AW1500">
        <f>VLOOKUP(A1500,'Full dataset'!$A$5:$IM$190,247,FALSE)</f>
        <v>1</v>
      </c>
      <c r="AX1500">
        <f>VLOOKUP(A1500,'Full dataset'!$A$4:$II$190,242,FALSE)</f>
        <v>2008</v>
      </c>
      <c r="AY1500">
        <f>VLOOKUP(A1500,'Full dataset'!$A$5:$IM$190,246,FALSE)</f>
        <v>2</v>
      </c>
      <c r="AZ1500">
        <v>9999</v>
      </c>
      <c r="BA1500">
        <f>MAX(VLOOKUP($A1500,'Full dataset'!$A$4:$IX$190,BA$1,FALSE),AW1500)</f>
        <v>2</v>
      </c>
      <c r="BB1500">
        <f>IF(VLOOKUP($A1500,'Full dataset'!$A$4:$IX$190,BB$1,FALSE)&gt;0,VLOOKUP($A1500,'Full dataset'!$A$4:$IX$190,BB$1,FALSE),AU1500)</f>
        <v>2011</v>
      </c>
      <c r="BC1500">
        <f>MAX(VLOOKUP($A1500,'Full dataset'!$A$4:$IX$190,BC$1,FALSE),AY1500)</f>
        <v>2</v>
      </c>
      <c r="BD1500">
        <f>MAX(VLOOKUP($A1500,'Full dataset'!$A$4:$IX$190,BD$1,FALSE),AX1500)</f>
        <v>2008</v>
      </c>
      <c r="BE1500">
        <f t="shared" si="141"/>
        <v>2008</v>
      </c>
      <c r="BF1500">
        <f t="shared" si="142"/>
        <v>1</v>
      </c>
      <c r="BG1500">
        <f t="shared" si="143"/>
        <v>1</v>
      </c>
      <c r="BH1500">
        <f t="shared" si="138"/>
        <v>0</v>
      </c>
      <c r="BI1500">
        <f t="shared" si="139"/>
        <v>1</v>
      </c>
      <c r="BO1500">
        <f>IF(BF1500=1,VLOOKUP($A1500,'Full dataset'!$A$4:$IE$190,2007+BO$1-$C1500,FALSE),0)</f>
        <v>1119</v>
      </c>
      <c r="BP1500">
        <f>IF(BF1500=1,VLOOKUP($A1500,'Full dataset'!$A$4:$IE$190,2007+BP$1-$C1500,FALSE),0)</f>
        <v>1397</v>
      </c>
      <c r="BQ1500">
        <f>IF(BF1500=1,VLOOKUP($A1500,'Full dataset'!$A$4:$IE$190,2007+BQ$1-$C1500,FALSE),0)</f>
        <v>3914</v>
      </c>
      <c r="BR1500">
        <f>IF($BG1500=1,VLOOKUP($A1500,'Full dataset'!$A$4:$IE$190,BR$1-2007+$C1500,FALSE),0)</f>
        <v>155</v>
      </c>
      <c r="BS1500">
        <f>IF($BG1500=1,VLOOKUP($A1500,'Full dataset'!$A$4:$IE$190,BS$1-2007+$C1500,FALSE),0)</f>
        <v>210</v>
      </c>
      <c r="BT1500">
        <f>IF($BG1500=1,VLOOKUP($A1500,'Full dataset'!$A$4:$IE$190,BT$1-2007+$C1500,FALSE),0)</f>
        <v>1549</v>
      </c>
      <c r="BU1500">
        <f>IF($BG1500=1,VLOOKUP($A1500,'Full dataset'!$A$4:$IE$190,BU$1-2007+$C1500,FALSE),0)</f>
        <v>264</v>
      </c>
      <c r="BV1500">
        <f>IF($BG1500=1,VLOOKUP($A1500,'Full dataset'!$A$4:$IE$190,BV$1-2007+$C1500,FALSE),0)</f>
        <v>8</v>
      </c>
      <c r="BW1500">
        <f>IF($BG1500=1,VLOOKUP($A1500,'Full dataset'!$A$4:$IE$190,BW$1-2007+$C1500,FALSE),0)</f>
        <v>1</v>
      </c>
      <c r="BX1500">
        <f>IF($BG1500=1,VLOOKUP($A1500,'Full dataset'!$A$4:$IE$190,BX$1-2007+$C1500,FALSE),0)</f>
        <v>268</v>
      </c>
    </row>
    <row r="1501" spans="1:76" x14ac:dyDescent="0.25">
      <c r="A1501">
        <v>11</v>
      </c>
      <c r="B1501" t="s">
        <v>55</v>
      </c>
      <c r="C1501">
        <v>2015</v>
      </c>
      <c r="D1501" t="s">
        <v>598</v>
      </c>
      <c r="E1501">
        <f t="shared" si="140"/>
        <v>1</v>
      </c>
      <c r="F1501">
        <v>1</v>
      </c>
      <c r="G1501">
        <v>8345</v>
      </c>
      <c r="H1501">
        <v>2.7788877788877788</v>
      </c>
      <c r="I1501">
        <v>866</v>
      </c>
      <c r="J1501">
        <v>0</v>
      </c>
      <c r="N1501">
        <v>1</v>
      </c>
      <c r="O1501">
        <v>250708</v>
      </c>
      <c r="P1501">
        <v>83.485847485847486</v>
      </c>
      <c r="Q1501">
        <v>2903</v>
      </c>
      <c r="R1501">
        <v>39387</v>
      </c>
      <c r="U1501">
        <v>1</v>
      </c>
      <c r="V1501">
        <v>97</v>
      </c>
      <c r="W1501">
        <v>445</v>
      </c>
      <c r="X1501">
        <v>272</v>
      </c>
      <c r="Y1501">
        <v>1</v>
      </c>
      <c r="Z1501">
        <v>0</v>
      </c>
      <c r="AA1501" t="s">
        <v>732</v>
      </c>
      <c r="AB1501">
        <v>57443</v>
      </c>
      <c r="AC1501">
        <f>VLOOKUP(A1501,'Full dataset'!$A$4:$IE$190,2033-C1501,FALSE)</f>
        <v>1.5</v>
      </c>
      <c r="AD1501">
        <f>VLOOKUP(A1501,'Full dataset'!$A$4:$IE$190,2041-C1501,FALSE)</f>
        <v>1441</v>
      </c>
      <c r="AE1501">
        <f>VLOOKUP(A1501,'Full dataset'!$A$4:$IE$190,2050-C1501,FALSE)</f>
        <v>0</v>
      </c>
      <c r="AF1501">
        <v>0.75</v>
      </c>
      <c r="AG1501" t="str">
        <f>VLOOKUP($A1501,'Full dataset'!$A$4:$IE$190,2007+AG$1-$C1501,FALSE)</f>
        <v>.</v>
      </c>
      <c r="AH1501" t="str">
        <f>VLOOKUP($A1501,'Full dataset'!$A$4:$IE$190,2007+AH$1-$C1501,FALSE)</f>
        <v>.</v>
      </c>
      <c r="AI1501" t="str">
        <f>VLOOKUP($A1501,'Full dataset'!$A$4:$IE$190,2007+AI$1-$C1501,FALSE)</f>
        <v>.</v>
      </c>
      <c r="AJ1501" t="str">
        <f>VLOOKUP($A1501,'Full dataset'!$A$4:$IE$190,2007+AJ$1-$C1501,FALSE)</f>
        <v>.</v>
      </c>
      <c r="AK1501" t="str">
        <f>VLOOKUP($A1501,'Full dataset'!$A$4:$IE$190,2007+AK$1-$C1501,FALSE)</f>
        <v>.</v>
      </c>
      <c r="AL1501">
        <f>VLOOKUP($A1501,'Full dataset'!$A$4:$IE$190,2007+AL$1-$C1501,FALSE)</f>
        <v>60</v>
      </c>
      <c r="AM1501" t="str">
        <f>VLOOKUP($A1501,'Full dataset'!$A$4:$IE$190,2007+AM$1-$C1501,FALSE)</f>
        <v>.</v>
      </c>
      <c r="AN1501">
        <f>VLOOKUP($A1501,'Full dataset'!$A$4:$IE$190,2007+AN$1-$C1501,FALSE)</f>
        <v>33</v>
      </c>
      <c r="AO1501" t="str">
        <f>VLOOKUP($A1501,'Full dataset'!$A$4:$IE$190,2007+AO$1-$C1501,FALSE)</f>
        <v>.</v>
      </c>
      <c r="AP1501">
        <f>VLOOKUP($A1501,'Full dataset'!$A$4:$IE$190,2007+AP$1-$C1501,FALSE)</f>
        <v>11</v>
      </c>
      <c r="AQ1501">
        <f>VLOOKUP($A1501,'Full dataset'!$A$4:$IE$190,2007+AQ$1-$C1501,FALSE)</f>
        <v>11</v>
      </c>
      <c r="AR1501">
        <f>VLOOKUP($A1501,'Full dataset'!$A$4:$IE$190,2007+AR$1-$C1501,FALSE)</f>
        <v>15</v>
      </c>
      <c r="AS1501" t="str">
        <f>VLOOKUP($A1501,'Full dataset'!$A$4:$IE$190,2007+AS$1-$C1501,FALSE)</f>
        <v>.</v>
      </c>
      <c r="AT1501" t="str">
        <f>VLOOKUP($A1501,'Full dataset'!$A$4:$IE$190,129,FALSE)</f>
        <v>.</v>
      </c>
      <c r="AU1501">
        <f>VLOOKUP(A1501,'Full dataset'!$A$4:$II$190,$AU$1,FALSE)</f>
        <v>2012</v>
      </c>
      <c r="AV1501">
        <v>0</v>
      </c>
      <c r="AW1501">
        <f>VLOOKUP(A1501,'Full dataset'!$A$5:$IM$190,247,FALSE)</f>
        <v>2</v>
      </c>
      <c r="AX1501">
        <f>VLOOKUP(A1501,'Full dataset'!$A$4:$II$190,242,FALSE)</f>
        <v>2007</v>
      </c>
      <c r="AY1501">
        <f>VLOOKUP(A1501,'Full dataset'!$A$5:$IM$190,246,FALSE)</f>
        <v>1</v>
      </c>
      <c r="AZ1501">
        <v>9999</v>
      </c>
      <c r="BA1501">
        <f>MAX(VLOOKUP($A1501,'Full dataset'!$A$4:$IX$190,BA$1,FALSE),AW1501)</f>
        <v>2</v>
      </c>
      <c r="BB1501">
        <f>IF(VLOOKUP($A1501,'Full dataset'!$A$4:$IX$190,BB$1,FALSE)&gt;0,VLOOKUP($A1501,'Full dataset'!$A$4:$IX$190,BB$1,FALSE),AU1501)</f>
        <v>2012</v>
      </c>
      <c r="BC1501">
        <f>MAX(VLOOKUP($A1501,'Full dataset'!$A$4:$IX$190,BC$1,FALSE),AY1501)</f>
        <v>1</v>
      </c>
      <c r="BD1501">
        <f>MAX(VLOOKUP($A1501,'Full dataset'!$A$4:$IX$190,BD$1,FALSE),AX1501)</f>
        <v>2007</v>
      </c>
      <c r="BE1501">
        <f t="shared" si="141"/>
        <v>2007</v>
      </c>
      <c r="BF1501">
        <f t="shared" si="142"/>
        <v>1</v>
      </c>
      <c r="BG1501">
        <f t="shared" si="143"/>
        <v>0</v>
      </c>
      <c r="BH1501">
        <f t="shared" si="138"/>
        <v>0</v>
      </c>
      <c r="BI1501">
        <f t="shared" si="139"/>
        <v>1</v>
      </c>
      <c r="BO1501">
        <f>IF(BF1501=1,VLOOKUP($A1501,'Full dataset'!$A$4:$IE$190,2007+BO$1-$C1501,FALSE),0)</f>
        <v>0</v>
      </c>
      <c r="BP1501">
        <f>IF(BF1501=1,VLOOKUP($A1501,'Full dataset'!$A$4:$IE$190,2007+BP$1-$C1501,FALSE),0)</f>
        <v>0</v>
      </c>
      <c r="BQ1501">
        <f>IF(BF1501=1,VLOOKUP($A1501,'Full dataset'!$A$4:$IE$190,2007+BQ$1-$C1501,FALSE),0)</f>
        <v>0</v>
      </c>
      <c r="BR1501">
        <f>IF($BG1501=1,VLOOKUP($A1501,'Full dataset'!$A$4:$IE$190,BR$1-2007+$C1501,FALSE),0)</f>
        <v>0</v>
      </c>
      <c r="BS1501">
        <f>IF($BG1501=1,VLOOKUP($A1501,'Full dataset'!$A$4:$IE$190,BS$1-2007+$C1501,FALSE),0)</f>
        <v>0</v>
      </c>
      <c r="BT1501">
        <f>IF($BG1501=1,VLOOKUP($A1501,'Full dataset'!$A$4:$IE$190,BT$1-2007+$C1501,FALSE),0)</f>
        <v>0</v>
      </c>
      <c r="BU1501">
        <f>IF($BG1501=1,VLOOKUP($A1501,'Full dataset'!$A$4:$IE$190,BU$1-2007+$C1501,FALSE),0)</f>
        <v>0</v>
      </c>
      <c r="BV1501">
        <f>IF($BG1501=1,VLOOKUP($A1501,'Full dataset'!$A$4:$IE$190,BV$1-2007+$C1501,FALSE),0)</f>
        <v>0</v>
      </c>
      <c r="BW1501">
        <f>IF($BG1501=1,VLOOKUP($A1501,'Full dataset'!$A$4:$IE$190,BW$1-2007+$C1501,FALSE),0)</f>
        <v>0</v>
      </c>
      <c r="BX1501">
        <f>IF($BG1501=1,VLOOKUP($A1501,'Full dataset'!$A$4:$IE$190,BX$1-2007+$C1501,FALSE),0)</f>
        <v>0</v>
      </c>
    </row>
    <row r="1502" spans="1:76" x14ac:dyDescent="0.25">
      <c r="A1502">
        <v>12</v>
      </c>
      <c r="B1502" t="s">
        <v>56</v>
      </c>
      <c r="C1502">
        <v>2015</v>
      </c>
      <c r="D1502" t="s">
        <v>582</v>
      </c>
      <c r="E1502">
        <f t="shared" si="140"/>
        <v>0</v>
      </c>
      <c r="F1502">
        <v>0</v>
      </c>
      <c r="J1502">
        <v>1</v>
      </c>
      <c r="K1502">
        <v>611</v>
      </c>
      <c r="L1502">
        <v>0.36369047619047618</v>
      </c>
      <c r="M1502">
        <v>213</v>
      </c>
      <c r="N1502">
        <v>0</v>
      </c>
      <c r="U1502">
        <v>1</v>
      </c>
      <c r="V1502">
        <v>23</v>
      </c>
      <c r="W1502">
        <v>2548</v>
      </c>
      <c r="X1502">
        <v>997</v>
      </c>
      <c r="Y1502">
        <v>1</v>
      </c>
      <c r="Z1502">
        <v>1</v>
      </c>
      <c r="AA1502" t="s">
        <v>733</v>
      </c>
      <c r="AB1502">
        <v>171985</v>
      </c>
      <c r="AC1502">
        <f>VLOOKUP(A1502,'Full dataset'!$A$4:$IE$190,2033-C1502,FALSE)</f>
        <v>0</v>
      </c>
      <c r="AD1502">
        <f>VLOOKUP(A1502,'Full dataset'!$A$4:$IE$190,2041-C1502,FALSE)</f>
        <v>1853</v>
      </c>
      <c r="AE1502">
        <f>VLOOKUP(A1502,'Full dataset'!$A$4:$IE$190,2050-C1502,FALSE)</f>
        <v>0</v>
      </c>
      <c r="AF1502">
        <v>0</v>
      </c>
      <c r="AG1502" t="str">
        <f>VLOOKUP($A1502,'Full dataset'!$A$4:$IE$190,2007+AG$1-$C1502,FALSE)</f>
        <v>.</v>
      </c>
      <c r="AH1502" t="str">
        <f>VLOOKUP($A1502,'Full dataset'!$A$4:$IE$190,2007+AH$1-$C1502,FALSE)</f>
        <v>.</v>
      </c>
      <c r="AI1502" t="str">
        <f>VLOOKUP($A1502,'Full dataset'!$A$4:$IE$190,2007+AI$1-$C1502,FALSE)</f>
        <v>.</v>
      </c>
      <c r="AJ1502" t="str">
        <f>VLOOKUP($A1502,'Full dataset'!$A$4:$IE$190,2007+AJ$1-$C1502,FALSE)</f>
        <v>.</v>
      </c>
      <c r="AK1502" t="str">
        <f>VLOOKUP($A1502,'Full dataset'!$A$4:$IE$190,2007+AK$1-$C1502,FALSE)</f>
        <v>.</v>
      </c>
      <c r="AL1502" t="str">
        <f>VLOOKUP($A1502,'Full dataset'!$A$4:$IE$190,2007+AL$1-$C1502,FALSE)</f>
        <v>.</v>
      </c>
      <c r="AM1502" t="str">
        <f>VLOOKUP($A1502,'Full dataset'!$A$4:$IE$190,2007+AM$1-$C1502,FALSE)</f>
        <v>.</v>
      </c>
      <c r="AN1502" t="str">
        <f>VLOOKUP($A1502,'Full dataset'!$A$4:$IE$190,2007+AN$1-$C1502,FALSE)</f>
        <v>.</v>
      </c>
      <c r="AO1502" t="str">
        <f>VLOOKUP($A1502,'Full dataset'!$A$4:$IE$190,2007+AO$1-$C1502,FALSE)</f>
        <v>.</v>
      </c>
      <c r="AP1502" t="str">
        <f>VLOOKUP($A1502,'Full dataset'!$A$4:$IE$190,2007+AP$1-$C1502,FALSE)</f>
        <v>.</v>
      </c>
      <c r="AQ1502">
        <f>VLOOKUP($A1502,'Full dataset'!$A$4:$IE$190,2007+AQ$1-$C1502,FALSE)</f>
        <v>3</v>
      </c>
      <c r="AR1502">
        <f>VLOOKUP($A1502,'Full dataset'!$A$4:$IE$190,2007+AR$1-$C1502,FALSE)</f>
        <v>3</v>
      </c>
      <c r="AS1502" t="str">
        <f>VLOOKUP($A1502,'Full dataset'!$A$4:$IE$190,2007+AS$1-$C1502,FALSE)</f>
        <v>.</v>
      </c>
      <c r="AT1502" t="str">
        <f>VLOOKUP($A1502,'Full dataset'!$A$4:$IE$190,129,FALSE)</f>
        <v>.</v>
      </c>
      <c r="AU1502">
        <f>VLOOKUP(A1502,'Full dataset'!$A$4:$II$190,$AU$1,FALSE)</f>
        <v>2011</v>
      </c>
      <c r="AV1502">
        <v>1</v>
      </c>
      <c r="AW1502">
        <f>VLOOKUP(A1502,'Full dataset'!$A$5:$IM$190,247,FALSE)</f>
        <v>2</v>
      </c>
      <c r="AX1502">
        <f>VLOOKUP(A1502,'Full dataset'!$A$4:$II$190,242,FALSE)</f>
        <v>2012</v>
      </c>
      <c r="AY1502">
        <f>VLOOKUP(A1502,'Full dataset'!$A$5:$IM$190,246,FALSE)</f>
        <v>1</v>
      </c>
      <c r="AZ1502">
        <v>9999</v>
      </c>
      <c r="BA1502">
        <f>MAX(VLOOKUP($A1502,'Full dataset'!$A$4:$IX$190,BA$1,FALSE),AW1502)</f>
        <v>2</v>
      </c>
      <c r="BB1502">
        <f>IF(VLOOKUP($A1502,'Full dataset'!$A$4:$IX$190,BB$1,FALSE)&gt;0,VLOOKUP($A1502,'Full dataset'!$A$4:$IX$190,BB$1,FALSE),AU1502)</f>
        <v>2011</v>
      </c>
      <c r="BC1502">
        <f>MAX(VLOOKUP($A1502,'Full dataset'!$A$4:$IX$190,BC$1,FALSE),AY1502)</f>
        <v>1</v>
      </c>
      <c r="BD1502">
        <f>MAX(VLOOKUP($A1502,'Full dataset'!$A$4:$IX$190,BD$1,FALSE),AX1502)</f>
        <v>2012</v>
      </c>
      <c r="BE1502">
        <f t="shared" si="141"/>
        <v>2011</v>
      </c>
      <c r="BF1502">
        <f t="shared" si="142"/>
        <v>1</v>
      </c>
      <c r="BG1502">
        <f t="shared" si="143"/>
        <v>0</v>
      </c>
      <c r="BH1502">
        <f t="shared" si="138"/>
        <v>0</v>
      </c>
      <c r="BI1502">
        <f t="shared" si="139"/>
        <v>1</v>
      </c>
      <c r="BO1502">
        <f>IF(BF1502=1,VLOOKUP($A1502,'Full dataset'!$A$4:$IE$190,2007+BO$1-$C1502,FALSE),0)</f>
        <v>9</v>
      </c>
      <c r="BP1502">
        <f>IF(BF1502=1,VLOOKUP($A1502,'Full dataset'!$A$4:$IE$190,2007+BP$1-$C1502,FALSE),0)</f>
        <v>21</v>
      </c>
      <c r="BQ1502">
        <f>IF(BF1502=1,VLOOKUP($A1502,'Full dataset'!$A$4:$IE$190,2007+BQ$1-$C1502,FALSE),0)</f>
        <v>6</v>
      </c>
      <c r="BR1502">
        <f>IF($BG1502=1,VLOOKUP($A1502,'Full dataset'!$A$4:$IE$190,BR$1-2007+$C1502,FALSE),0)</f>
        <v>0</v>
      </c>
      <c r="BS1502">
        <f>IF($BG1502=1,VLOOKUP($A1502,'Full dataset'!$A$4:$IE$190,BS$1-2007+$C1502,FALSE),0)</f>
        <v>0</v>
      </c>
      <c r="BT1502">
        <f>IF($BG1502=1,VLOOKUP($A1502,'Full dataset'!$A$4:$IE$190,BT$1-2007+$C1502,FALSE),0)</f>
        <v>0</v>
      </c>
      <c r="BU1502">
        <f>IF($BG1502=1,VLOOKUP($A1502,'Full dataset'!$A$4:$IE$190,BU$1-2007+$C1502,FALSE),0)</f>
        <v>0</v>
      </c>
      <c r="BV1502">
        <f>IF($BG1502=1,VLOOKUP($A1502,'Full dataset'!$A$4:$IE$190,BV$1-2007+$C1502,FALSE),0)</f>
        <v>0</v>
      </c>
      <c r="BW1502">
        <f>IF($BG1502=1,VLOOKUP($A1502,'Full dataset'!$A$4:$IE$190,BW$1-2007+$C1502,FALSE),0)</f>
        <v>0</v>
      </c>
      <c r="BX1502">
        <f>IF($BG1502=1,VLOOKUP($A1502,'Full dataset'!$A$4:$IE$190,BX$1-2007+$C1502,FALSE),0)</f>
        <v>0</v>
      </c>
    </row>
    <row r="1503" spans="1:76" x14ac:dyDescent="0.25">
      <c r="A1503">
        <v>13</v>
      </c>
      <c r="B1503" t="s">
        <v>57</v>
      </c>
      <c r="C1503">
        <v>2015</v>
      </c>
      <c r="D1503" t="s">
        <v>582</v>
      </c>
      <c r="E1503">
        <f t="shared" si="140"/>
        <v>0</v>
      </c>
      <c r="F1503">
        <v>0</v>
      </c>
      <c r="J1503">
        <v>0</v>
      </c>
      <c r="N1503">
        <v>0</v>
      </c>
      <c r="U1503">
        <v>1</v>
      </c>
      <c r="V1503">
        <v>1519</v>
      </c>
      <c r="W1503">
        <v>12289</v>
      </c>
      <c r="X1503">
        <v>2668</v>
      </c>
      <c r="Y1503">
        <v>1</v>
      </c>
      <c r="Z1503">
        <v>0</v>
      </c>
      <c r="AA1503" t="s">
        <v>734</v>
      </c>
      <c r="AB1503">
        <v>30163</v>
      </c>
      <c r="AC1503">
        <f>VLOOKUP(A1503,'Full dataset'!$A$4:$IE$190,2033-C1503,FALSE)</f>
        <v>0</v>
      </c>
      <c r="AD1503">
        <f>VLOOKUP(A1503,'Full dataset'!$A$4:$IE$190,2041-C1503,FALSE)</f>
        <v>1356</v>
      </c>
      <c r="AE1503">
        <f>VLOOKUP(A1503,'Full dataset'!$A$4:$IE$190,2050-C1503,FALSE)</f>
        <v>0</v>
      </c>
      <c r="AF1503">
        <v>0</v>
      </c>
      <c r="AG1503" t="str">
        <f>VLOOKUP($A1503,'Full dataset'!$A$4:$IE$190,2007+AG$1-$C1503,FALSE)</f>
        <v>.</v>
      </c>
      <c r="AH1503" t="str">
        <f>VLOOKUP($A1503,'Full dataset'!$A$4:$IE$190,2007+AH$1-$C1503,FALSE)</f>
        <v>.</v>
      </c>
      <c r="AI1503" t="str">
        <f>VLOOKUP($A1503,'Full dataset'!$A$4:$IE$190,2007+AI$1-$C1503,FALSE)</f>
        <v>.</v>
      </c>
      <c r="AJ1503" t="str">
        <f>VLOOKUP($A1503,'Full dataset'!$A$4:$IE$190,2007+AJ$1-$C1503,FALSE)</f>
        <v>.</v>
      </c>
      <c r="AK1503" t="str">
        <f>VLOOKUP($A1503,'Full dataset'!$A$4:$IE$190,2007+AK$1-$C1503,FALSE)</f>
        <v>.</v>
      </c>
      <c r="AL1503" t="str">
        <f>VLOOKUP($A1503,'Full dataset'!$A$4:$IE$190,2007+AL$1-$C1503,FALSE)</f>
        <v>.</v>
      </c>
      <c r="AM1503" t="str">
        <f>VLOOKUP($A1503,'Full dataset'!$A$4:$IE$190,2007+AM$1-$C1503,FALSE)</f>
        <v>.</v>
      </c>
      <c r="AN1503" t="str">
        <f>VLOOKUP($A1503,'Full dataset'!$A$4:$IE$190,2007+AN$1-$C1503,FALSE)</f>
        <v>.</v>
      </c>
      <c r="AO1503" t="str">
        <f>VLOOKUP($A1503,'Full dataset'!$A$4:$IE$190,2007+AO$1-$C1503,FALSE)</f>
        <v>.</v>
      </c>
      <c r="AP1503" t="str">
        <f>VLOOKUP($A1503,'Full dataset'!$A$4:$IE$190,2007+AP$1-$C1503,FALSE)</f>
        <v>.</v>
      </c>
      <c r="AQ1503">
        <f>VLOOKUP($A1503,'Full dataset'!$A$4:$IE$190,2007+AQ$1-$C1503,FALSE)</f>
        <v>3</v>
      </c>
      <c r="AR1503">
        <f>VLOOKUP($A1503,'Full dataset'!$A$4:$IE$190,2007+AR$1-$C1503,FALSE)</f>
        <v>3</v>
      </c>
      <c r="AS1503" t="str">
        <f>VLOOKUP($A1503,'Full dataset'!$A$4:$IE$190,2007+AS$1-$C1503,FALSE)</f>
        <v>.</v>
      </c>
      <c r="AT1503" t="str">
        <f>VLOOKUP($A1503,'Full dataset'!$A$4:$IE$190,129,FALSE)</f>
        <v>.</v>
      </c>
      <c r="AU1503">
        <f>VLOOKUP(A1503,'Full dataset'!$A$4:$II$190,$AU$1,FALSE)</f>
        <v>2009</v>
      </c>
      <c r="AV1503">
        <v>0</v>
      </c>
      <c r="AW1503">
        <f>VLOOKUP(A1503,'Full dataset'!$A$5:$IM$190,247,FALSE)</f>
        <v>1</v>
      </c>
      <c r="AX1503">
        <f>VLOOKUP(A1503,'Full dataset'!$A$4:$II$190,242,FALSE)</f>
        <v>2012</v>
      </c>
      <c r="AY1503">
        <f>VLOOKUP(A1503,'Full dataset'!$A$5:$IM$190,246,FALSE)</f>
        <v>1</v>
      </c>
      <c r="AZ1503">
        <v>9999</v>
      </c>
      <c r="BA1503">
        <f>MAX(VLOOKUP($A1503,'Full dataset'!$A$4:$IX$190,BA$1,FALSE),AW1503)</f>
        <v>1</v>
      </c>
      <c r="BB1503">
        <f>IF(VLOOKUP($A1503,'Full dataset'!$A$4:$IX$190,BB$1,FALSE)&gt;0,VLOOKUP($A1503,'Full dataset'!$A$4:$IX$190,BB$1,FALSE),AU1503)</f>
        <v>2009</v>
      </c>
      <c r="BC1503">
        <f>MAX(VLOOKUP($A1503,'Full dataset'!$A$4:$IX$190,BC$1,FALSE),AY1503)</f>
        <v>1</v>
      </c>
      <c r="BD1503">
        <f>MAX(VLOOKUP($A1503,'Full dataset'!$A$4:$IX$190,BD$1,FALSE),AX1503)</f>
        <v>2012</v>
      </c>
      <c r="BE1503">
        <f t="shared" si="141"/>
        <v>2009</v>
      </c>
      <c r="BF1503">
        <f t="shared" si="142"/>
        <v>0</v>
      </c>
      <c r="BG1503">
        <f t="shared" si="143"/>
        <v>0</v>
      </c>
      <c r="BH1503">
        <f t="shared" si="138"/>
        <v>0</v>
      </c>
      <c r="BI1503">
        <f t="shared" si="139"/>
        <v>0</v>
      </c>
      <c r="BO1503">
        <f>IF(BF1503=1,VLOOKUP($A1503,'Full dataset'!$A$4:$IE$190,2007+BO$1-$C1503,FALSE),0)</f>
        <v>0</v>
      </c>
      <c r="BP1503">
        <f>IF(BF1503=1,VLOOKUP($A1503,'Full dataset'!$A$4:$IE$190,2007+BP$1-$C1503,FALSE),0)</f>
        <v>0</v>
      </c>
      <c r="BQ1503">
        <f>IF(BF1503=1,VLOOKUP($A1503,'Full dataset'!$A$4:$IE$190,2007+BQ$1-$C1503,FALSE),0)</f>
        <v>0</v>
      </c>
      <c r="BR1503">
        <f>IF($BG1503=1,VLOOKUP($A1503,'Full dataset'!$A$4:$IE$190,BR$1-2007+$C1503,FALSE),0)</f>
        <v>0</v>
      </c>
      <c r="BS1503">
        <f>IF($BG1503=1,VLOOKUP($A1503,'Full dataset'!$A$4:$IE$190,BS$1-2007+$C1503,FALSE),0)</f>
        <v>0</v>
      </c>
      <c r="BT1503">
        <f>IF($BG1503=1,VLOOKUP($A1503,'Full dataset'!$A$4:$IE$190,BT$1-2007+$C1503,FALSE),0)</f>
        <v>0</v>
      </c>
      <c r="BU1503">
        <f>IF($BG1503=1,VLOOKUP($A1503,'Full dataset'!$A$4:$IE$190,BU$1-2007+$C1503,FALSE),0)</f>
        <v>0</v>
      </c>
      <c r="BV1503">
        <f>IF($BG1503=1,VLOOKUP($A1503,'Full dataset'!$A$4:$IE$190,BV$1-2007+$C1503,FALSE),0)</f>
        <v>0</v>
      </c>
      <c r="BW1503">
        <f>IF($BG1503=1,VLOOKUP($A1503,'Full dataset'!$A$4:$IE$190,BW$1-2007+$C1503,FALSE),0)</f>
        <v>0</v>
      </c>
      <c r="BX1503">
        <f>IF($BG1503=1,VLOOKUP($A1503,'Full dataset'!$A$4:$IE$190,BX$1-2007+$C1503,FALSE),0)</f>
        <v>0</v>
      </c>
    </row>
    <row r="1504" spans="1:76" x14ac:dyDescent="0.25">
      <c r="A1504">
        <v>14</v>
      </c>
      <c r="B1504" t="s">
        <v>58</v>
      </c>
      <c r="C1504">
        <v>2015</v>
      </c>
      <c r="D1504" t="s">
        <v>591</v>
      </c>
      <c r="E1504">
        <f t="shared" si="140"/>
        <v>1</v>
      </c>
      <c r="F1504">
        <v>1</v>
      </c>
      <c r="G1504">
        <v>35011</v>
      </c>
      <c r="H1504">
        <v>16.276615527661551</v>
      </c>
      <c r="I1504">
        <v>2304</v>
      </c>
      <c r="J1504">
        <v>0</v>
      </c>
      <c r="N1504">
        <v>0</v>
      </c>
      <c r="S1504">
        <v>7812</v>
      </c>
      <c r="T1504">
        <v>512110</v>
      </c>
      <c r="U1504">
        <v>1</v>
      </c>
      <c r="V1504">
        <v>2196</v>
      </c>
      <c r="W1504">
        <v>1115553</v>
      </c>
      <c r="X1504">
        <v>7293</v>
      </c>
      <c r="Y1504">
        <v>1</v>
      </c>
      <c r="Z1504">
        <v>0</v>
      </c>
      <c r="AA1504" t="s">
        <v>735</v>
      </c>
      <c r="AB1504">
        <v>125586</v>
      </c>
      <c r="AC1504">
        <f>VLOOKUP(A1504,'Full dataset'!$A$4:$IE$190,2033-C1504,FALSE)</f>
        <v>0</v>
      </c>
      <c r="AD1504">
        <f>VLOOKUP(A1504,'Full dataset'!$A$4:$IE$190,2041-C1504,FALSE)</f>
        <v>2700</v>
      </c>
      <c r="AE1504">
        <f>VLOOKUP(A1504,'Full dataset'!$A$4:$IE$190,2050-C1504,FALSE)</f>
        <v>0</v>
      </c>
      <c r="AF1504">
        <v>0</v>
      </c>
      <c r="AG1504">
        <f>VLOOKUP($A1504,'Full dataset'!$A$4:$IE$190,2007+AG$1-$C1504,FALSE)</f>
        <v>-54.805999999999997</v>
      </c>
      <c r="AH1504">
        <f>VLOOKUP($A1504,'Full dataset'!$A$4:$IE$190,2007+AH$1-$C1504,FALSE)</f>
        <v>1969.9749999999999</v>
      </c>
      <c r="AI1504">
        <f>VLOOKUP($A1504,'Full dataset'!$A$4:$IE$190,2007+AI$1-$C1504,FALSE)</f>
        <v>915.86300000000006</v>
      </c>
      <c r="AJ1504" t="str">
        <f>VLOOKUP($A1504,'Full dataset'!$A$4:$IE$190,2007+AJ$1-$C1504,FALSE)</f>
        <v>.</v>
      </c>
      <c r="AK1504" t="str">
        <f>VLOOKUP($A1504,'Full dataset'!$A$4:$IE$190,2007+AK$1-$C1504,FALSE)</f>
        <v>.</v>
      </c>
      <c r="AL1504" t="str">
        <f>VLOOKUP($A1504,'Full dataset'!$A$4:$IE$190,2007+AL$1-$C1504,FALSE)</f>
        <v>.</v>
      </c>
      <c r="AM1504" t="str">
        <f>VLOOKUP($A1504,'Full dataset'!$A$4:$IE$190,2007+AM$1-$C1504,FALSE)</f>
        <v>.</v>
      </c>
      <c r="AN1504" t="str">
        <f>VLOOKUP($A1504,'Full dataset'!$A$4:$IE$190,2007+AN$1-$C1504,FALSE)</f>
        <v>.</v>
      </c>
      <c r="AO1504" t="str">
        <f>VLOOKUP($A1504,'Full dataset'!$A$4:$IE$190,2007+AO$1-$C1504,FALSE)</f>
        <v>.</v>
      </c>
      <c r="AP1504" t="str">
        <f>VLOOKUP($A1504,'Full dataset'!$A$4:$IE$190,2007+AP$1-$C1504,FALSE)</f>
        <v>.</v>
      </c>
      <c r="AQ1504">
        <f>VLOOKUP($A1504,'Full dataset'!$A$4:$IE$190,2007+AQ$1-$C1504,FALSE)</f>
        <v>5</v>
      </c>
      <c r="AR1504">
        <f>VLOOKUP($A1504,'Full dataset'!$A$4:$IE$190,2007+AR$1-$C1504,FALSE)</f>
        <v>4</v>
      </c>
      <c r="AS1504" t="str">
        <f>VLOOKUP($A1504,'Full dataset'!$A$4:$IE$190,2007+AS$1-$C1504,FALSE)</f>
        <v>.</v>
      </c>
      <c r="AT1504" t="str">
        <f>VLOOKUP($A1504,'Full dataset'!$A$4:$IE$190,129,FALSE)</f>
        <v>.</v>
      </c>
      <c r="AU1504">
        <f>VLOOKUP(A1504,'Full dataset'!$A$4:$II$190,$AU$1,FALSE)</f>
        <v>2009</v>
      </c>
      <c r="AV1504">
        <v>0</v>
      </c>
      <c r="AW1504">
        <f>VLOOKUP(A1504,'Full dataset'!$A$5:$IM$190,247,FALSE)</f>
        <v>1</v>
      </c>
      <c r="AX1504">
        <f>VLOOKUP(A1504,'Full dataset'!$A$4:$II$190,242,FALSE)</f>
        <v>2008</v>
      </c>
      <c r="AY1504">
        <f>VLOOKUP(A1504,'Full dataset'!$A$5:$IM$190,246,FALSE)</f>
        <v>1</v>
      </c>
      <c r="AZ1504">
        <v>9999</v>
      </c>
      <c r="BA1504">
        <f>MAX(VLOOKUP($A1504,'Full dataset'!$A$4:$IX$190,BA$1,FALSE),AW1504)</f>
        <v>1</v>
      </c>
      <c r="BB1504">
        <f>IF(VLOOKUP($A1504,'Full dataset'!$A$4:$IX$190,BB$1,FALSE)&gt;0,VLOOKUP($A1504,'Full dataset'!$A$4:$IX$190,BB$1,FALSE),AU1504)</f>
        <v>2009</v>
      </c>
      <c r="BC1504">
        <f>MAX(VLOOKUP($A1504,'Full dataset'!$A$4:$IX$190,BC$1,FALSE),AY1504)</f>
        <v>1</v>
      </c>
      <c r="BD1504">
        <f>MAX(VLOOKUP($A1504,'Full dataset'!$A$4:$IX$190,BD$1,FALSE),AX1504)</f>
        <v>2008</v>
      </c>
      <c r="BE1504">
        <f t="shared" si="141"/>
        <v>2008</v>
      </c>
      <c r="BF1504">
        <f t="shared" si="142"/>
        <v>0</v>
      </c>
      <c r="BG1504">
        <f t="shared" si="143"/>
        <v>0</v>
      </c>
      <c r="BH1504">
        <f t="shared" si="138"/>
        <v>0</v>
      </c>
      <c r="BI1504">
        <f t="shared" si="139"/>
        <v>0</v>
      </c>
      <c r="BO1504">
        <f>IF(BF1504=1,VLOOKUP($A1504,'Full dataset'!$A$4:$IE$190,2007+BO$1-$C1504,FALSE),0)</f>
        <v>0</v>
      </c>
      <c r="BP1504">
        <f>IF(BF1504=1,VLOOKUP($A1504,'Full dataset'!$A$4:$IE$190,2007+BP$1-$C1504,FALSE),0)</f>
        <v>0</v>
      </c>
      <c r="BQ1504">
        <f>IF(BF1504=1,VLOOKUP($A1504,'Full dataset'!$A$4:$IE$190,2007+BQ$1-$C1504,FALSE),0)</f>
        <v>0</v>
      </c>
      <c r="BR1504">
        <f>IF($BG1504=1,VLOOKUP($A1504,'Full dataset'!$A$4:$IE$190,BR$1-2007+$C1504,FALSE),0)</f>
        <v>0</v>
      </c>
      <c r="BS1504">
        <f>IF($BG1504=1,VLOOKUP($A1504,'Full dataset'!$A$4:$IE$190,BS$1-2007+$C1504,FALSE),0)</f>
        <v>0</v>
      </c>
      <c r="BT1504">
        <f>IF($BG1504=1,VLOOKUP($A1504,'Full dataset'!$A$4:$IE$190,BT$1-2007+$C1504,FALSE),0)</f>
        <v>0</v>
      </c>
      <c r="BU1504">
        <f>IF($BG1504=1,VLOOKUP($A1504,'Full dataset'!$A$4:$IE$190,BU$1-2007+$C1504,FALSE),0)</f>
        <v>0</v>
      </c>
      <c r="BV1504">
        <f>IF($BG1504=1,VLOOKUP($A1504,'Full dataset'!$A$4:$IE$190,BV$1-2007+$C1504,FALSE),0)</f>
        <v>0</v>
      </c>
      <c r="BW1504">
        <f>IF($BG1504=1,VLOOKUP($A1504,'Full dataset'!$A$4:$IE$190,BW$1-2007+$C1504,FALSE),0)</f>
        <v>0</v>
      </c>
      <c r="BX1504">
        <f>IF($BG1504=1,VLOOKUP($A1504,'Full dataset'!$A$4:$IE$190,BX$1-2007+$C1504,FALSE),0)</f>
        <v>0</v>
      </c>
    </row>
    <row r="1505" spans="1:76" x14ac:dyDescent="0.25">
      <c r="A1505">
        <v>15</v>
      </c>
      <c r="B1505" t="s">
        <v>59</v>
      </c>
      <c r="C1505">
        <v>2015</v>
      </c>
      <c r="D1505" t="s">
        <v>591</v>
      </c>
      <c r="E1505">
        <f t="shared" si="140"/>
        <v>1</v>
      </c>
      <c r="F1505">
        <v>0</v>
      </c>
      <c r="J1505">
        <v>0</v>
      </c>
      <c r="N1505">
        <v>0</v>
      </c>
      <c r="S1505">
        <v>2911</v>
      </c>
      <c r="T1505">
        <v>324110</v>
      </c>
      <c r="U1505">
        <v>1</v>
      </c>
      <c r="V1505">
        <v>48</v>
      </c>
      <c r="W1505">
        <v>1079</v>
      </c>
      <c r="X1505">
        <v>233</v>
      </c>
      <c r="Y1505">
        <v>1</v>
      </c>
      <c r="Z1505">
        <v>0</v>
      </c>
      <c r="AA1505" t="s">
        <v>736</v>
      </c>
      <c r="AB1505">
        <v>13660</v>
      </c>
      <c r="AC1505">
        <f>VLOOKUP(A1505,'Full dataset'!$A$4:$IE$190,2033-C1505,FALSE)</f>
        <v>8.3000000000000007</v>
      </c>
      <c r="AD1505">
        <f>VLOOKUP(A1505,'Full dataset'!$A$4:$IE$190,2041-C1505,FALSE)</f>
        <v>1235</v>
      </c>
      <c r="AE1505">
        <f>VLOOKUP(A1505,'Full dataset'!$A$4:$IE$190,2050-C1505,FALSE)</f>
        <v>0</v>
      </c>
      <c r="AF1505">
        <v>4.1500000000000004</v>
      </c>
      <c r="AG1505">
        <f>VLOOKUP($A1505,'Full dataset'!$A$4:$IE$190,2007+AG$1-$C1505,FALSE)</f>
        <v>306.72000000000003</v>
      </c>
      <c r="AH1505">
        <f>VLOOKUP($A1505,'Full dataset'!$A$4:$IE$190,2007+AH$1-$C1505,FALSE)</f>
        <v>5149.2619999999997</v>
      </c>
      <c r="AI1505">
        <f>VLOOKUP($A1505,'Full dataset'!$A$4:$IE$190,2007+AI$1-$C1505,FALSE)</f>
        <v>2084.04</v>
      </c>
      <c r="AJ1505">
        <f>VLOOKUP($A1505,'Full dataset'!$A$4:$IE$190,2007+AJ$1-$C1505,FALSE)</f>
        <v>19</v>
      </c>
      <c r="AK1505">
        <f>VLOOKUP($A1505,'Full dataset'!$A$4:$IE$190,2007+AK$1-$C1505,FALSE)</f>
        <v>2</v>
      </c>
      <c r="AL1505">
        <f>VLOOKUP($A1505,'Full dataset'!$A$4:$IE$190,2007+AL$1-$C1505,FALSE)</f>
        <v>22</v>
      </c>
      <c r="AM1505" t="str">
        <f>VLOOKUP($A1505,'Full dataset'!$A$4:$IE$190,2007+AM$1-$C1505,FALSE)</f>
        <v>.</v>
      </c>
      <c r="AN1505">
        <f>VLOOKUP($A1505,'Full dataset'!$A$4:$IE$190,2007+AN$1-$C1505,FALSE)</f>
        <v>43</v>
      </c>
      <c r="AO1505" t="str">
        <f>VLOOKUP($A1505,'Full dataset'!$A$4:$IE$190,2007+AO$1-$C1505,FALSE)</f>
        <v>.</v>
      </c>
      <c r="AP1505">
        <f>VLOOKUP($A1505,'Full dataset'!$A$4:$IE$190,2007+AP$1-$C1505,FALSE)</f>
        <v>4</v>
      </c>
      <c r="AQ1505">
        <f>VLOOKUP($A1505,'Full dataset'!$A$4:$IE$190,2007+AQ$1-$C1505,FALSE)</f>
        <v>3</v>
      </c>
      <c r="AR1505">
        <f>VLOOKUP($A1505,'Full dataset'!$A$4:$IE$190,2007+AR$1-$C1505,FALSE)</f>
        <v>3</v>
      </c>
      <c r="AS1505" t="str">
        <f>VLOOKUP($A1505,'Full dataset'!$A$4:$IE$190,2007+AS$1-$C1505,FALSE)</f>
        <v>.</v>
      </c>
      <c r="AT1505">
        <f>VLOOKUP($A1505,'Full dataset'!$A$4:$IE$190,129,FALSE)</f>
        <v>6</v>
      </c>
      <c r="AU1505">
        <f>VLOOKUP(A1505,'Full dataset'!$A$4:$II$190,$AU$1,FALSE)</f>
        <v>2009</v>
      </c>
      <c r="AV1505">
        <v>0</v>
      </c>
      <c r="AW1505">
        <f>VLOOKUP(A1505,'Full dataset'!$A$5:$IM$190,247,FALSE)</f>
        <v>1</v>
      </c>
      <c r="AX1505">
        <f>VLOOKUP(A1505,'Full dataset'!$A$4:$II$190,242,FALSE)</f>
        <v>9999</v>
      </c>
      <c r="AY1505">
        <f>VLOOKUP(A1505,'Full dataset'!$A$5:$IM$190,246,FALSE)</f>
        <v>1</v>
      </c>
      <c r="AZ1505">
        <v>9999</v>
      </c>
      <c r="BA1505">
        <f>MAX(VLOOKUP($A1505,'Full dataset'!$A$4:$IX$190,BA$1,FALSE),AW1505)</f>
        <v>1</v>
      </c>
      <c r="BB1505">
        <f>IF(VLOOKUP($A1505,'Full dataset'!$A$4:$IX$190,BB$1,FALSE)&gt;0,VLOOKUP($A1505,'Full dataset'!$A$4:$IX$190,BB$1,FALSE),AU1505)</f>
        <v>2009</v>
      </c>
      <c r="BC1505">
        <f>MAX(VLOOKUP($A1505,'Full dataset'!$A$4:$IX$190,BC$1,FALSE),AY1505)</f>
        <v>1</v>
      </c>
      <c r="BD1505">
        <f>MAX(VLOOKUP($A1505,'Full dataset'!$A$4:$IX$190,BD$1,FALSE),AX1505)</f>
        <v>9999</v>
      </c>
      <c r="BE1505">
        <f t="shared" si="141"/>
        <v>2009</v>
      </c>
      <c r="BF1505">
        <f t="shared" si="142"/>
        <v>0</v>
      </c>
      <c r="BG1505">
        <f t="shared" si="143"/>
        <v>0</v>
      </c>
      <c r="BH1505">
        <f t="shared" si="138"/>
        <v>0</v>
      </c>
      <c r="BI1505">
        <f t="shared" si="139"/>
        <v>0</v>
      </c>
      <c r="BO1505">
        <f>IF(BF1505=1,VLOOKUP($A1505,'Full dataset'!$A$4:$IE$190,2007+BO$1-$C1505,FALSE),0)</f>
        <v>0</v>
      </c>
      <c r="BP1505">
        <f>IF(BF1505=1,VLOOKUP($A1505,'Full dataset'!$A$4:$IE$190,2007+BP$1-$C1505,FALSE),0)</f>
        <v>0</v>
      </c>
      <c r="BQ1505">
        <f>IF(BF1505=1,VLOOKUP($A1505,'Full dataset'!$A$4:$IE$190,2007+BQ$1-$C1505,FALSE),0)</f>
        <v>0</v>
      </c>
      <c r="BR1505">
        <f>IF($BG1505=1,VLOOKUP($A1505,'Full dataset'!$A$4:$IE$190,BR$1-2007+$C1505,FALSE),0)</f>
        <v>0</v>
      </c>
      <c r="BS1505">
        <f>IF($BG1505=1,VLOOKUP($A1505,'Full dataset'!$A$4:$IE$190,BS$1-2007+$C1505,FALSE),0)</f>
        <v>0</v>
      </c>
      <c r="BT1505">
        <f>IF($BG1505=1,VLOOKUP($A1505,'Full dataset'!$A$4:$IE$190,BT$1-2007+$C1505,FALSE),0)</f>
        <v>0</v>
      </c>
      <c r="BU1505">
        <f>IF($BG1505=1,VLOOKUP($A1505,'Full dataset'!$A$4:$IE$190,BU$1-2007+$C1505,FALSE),0)</f>
        <v>0</v>
      </c>
      <c r="BV1505">
        <f>IF($BG1505=1,VLOOKUP($A1505,'Full dataset'!$A$4:$IE$190,BV$1-2007+$C1505,FALSE),0)</f>
        <v>0</v>
      </c>
      <c r="BW1505">
        <f>IF($BG1505=1,VLOOKUP($A1505,'Full dataset'!$A$4:$IE$190,BW$1-2007+$C1505,FALSE),0)</f>
        <v>0</v>
      </c>
      <c r="BX1505">
        <f>IF($BG1505=1,VLOOKUP($A1505,'Full dataset'!$A$4:$IE$190,BX$1-2007+$C1505,FALSE),0)</f>
        <v>0</v>
      </c>
    </row>
    <row r="1506" spans="1:76" x14ac:dyDescent="0.25">
      <c r="A1506">
        <v>16</v>
      </c>
      <c r="B1506" t="s">
        <v>60</v>
      </c>
      <c r="C1506">
        <v>2015</v>
      </c>
      <c r="D1506" t="s">
        <v>593</v>
      </c>
      <c r="E1506">
        <f t="shared" si="140"/>
        <v>1</v>
      </c>
      <c r="F1506">
        <v>1</v>
      </c>
      <c r="G1506">
        <v>4359</v>
      </c>
      <c r="H1506">
        <v>0.62307032590051459</v>
      </c>
      <c r="I1506">
        <v>842</v>
      </c>
      <c r="J1506">
        <v>1</v>
      </c>
      <c r="K1506">
        <v>122</v>
      </c>
      <c r="L1506">
        <v>1.7438536306460833E-2</v>
      </c>
      <c r="M1506">
        <v>229</v>
      </c>
      <c r="N1506">
        <v>2</v>
      </c>
      <c r="O1506">
        <v>405</v>
      </c>
      <c r="P1506">
        <v>5.789022298456261E-2</v>
      </c>
      <c r="Q1506">
        <v>5</v>
      </c>
      <c r="R1506">
        <v>40544</v>
      </c>
      <c r="U1506">
        <v>1</v>
      </c>
      <c r="V1506">
        <v>19</v>
      </c>
      <c r="W1506">
        <v>600</v>
      </c>
      <c r="X1506">
        <v>555</v>
      </c>
      <c r="Y1506">
        <v>1</v>
      </c>
      <c r="Z1506">
        <v>0</v>
      </c>
      <c r="AA1506" t="s">
        <v>737</v>
      </c>
      <c r="AB1506">
        <v>31084</v>
      </c>
      <c r="AC1506">
        <f>VLOOKUP(A1506,'Full dataset'!$A$4:$IE$190,2033-C1506,FALSE)</f>
        <v>9</v>
      </c>
      <c r="AD1506">
        <f>VLOOKUP(A1506,'Full dataset'!$A$4:$IE$190,2041-C1506,FALSE)</f>
        <v>7754</v>
      </c>
      <c r="AE1506">
        <f>VLOOKUP(A1506,'Full dataset'!$A$4:$IE$190,2050-C1506,FALSE)</f>
        <v>0</v>
      </c>
      <c r="AF1506">
        <v>4.5</v>
      </c>
      <c r="AG1506" t="str">
        <f>VLOOKUP($A1506,'Full dataset'!$A$4:$IE$190,2007+AG$1-$C1506,FALSE)</f>
        <v>.</v>
      </c>
      <c r="AH1506" t="str">
        <f>VLOOKUP($A1506,'Full dataset'!$A$4:$IE$190,2007+AH$1-$C1506,FALSE)</f>
        <v>.</v>
      </c>
      <c r="AI1506" t="str">
        <f>VLOOKUP($A1506,'Full dataset'!$A$4:$IE$190,2007+AI$1-$C1506,FALSE)</f>
        <v>.</v>
      </c>
      <c r="AJ1506">
        <f>VLOOKUP($A1506,'Full dataset'!$A$4:$IE$190,2007+AJ$1-$C1506,FALSE)</f>
        <v>-176</v>
      </c>
      <c r="AK1506">
        <f>VLOOKUP($A1506,'Full dataset'!$A$4:$IE$190,2007+AK$1-$C1506,FALSE)</f>
        <v>-3</v>
      </c>
      <c r="AL1506">
        <f>VLOOKUP($A1506,'Full dataset'!$A$4:$IE$190,2007+AL$1-$C1506,FALSE)</f>
        <v>44</v>
      </c>
      <c r="AM1506" t="str">
        <f>VLOOKUP($A1506,'Full dataset'!$A$4:$IE$190,2007+AM$1-$C1506,FALSE)</f>
        <v>.</v>
      </c>
      <c r="AN1506">
        <f>VLOOKUP($A1506,'Full dataset'!$A$4:$IE$190,2007+AN$1-$C1506,FALSE)</f>
        <v>187</v>
      </c>
      <c r="AO1506" t="str">
        <f>VLOOKUP($A1506,'Full dataset'!$A$4:$IE$190,2007+AO$1-$C1506,FALSE)</f>
        <v>.</v>
      </c>
      <c r="AP1506">
        <f>VLOOKUP($A1506,'Full dataset'!$A$4:$IE$190,2007+AP$1-$C1506,FALSE)</f>
        <v>19</v>
      </c>
      <c r="AQ1506">
        <f>VLOOKUP($A1506,'Full dataset'!$A$4:$IE$190,2007+AQ$1-$C1506,FALSE)</f>
        <v>23</v>
      </c>
      <c r="AR1506" t="str">
        <f>VLOOKUP($A1506,'Full dataset'!$A$4:$IE$190,2007+AR$1-$C1506,FALSE)</f>
        <v>.</v>
      </c>
      <c r="AS1506" t="str">
        <f>VLOOKUP($A1506,'Full dataset'!$A$4:$IE$190,2007+AS$1-$C1506,FALSE)</f>
        <v>.</v>
      </c>
      <c r="AT1506">
        <f>VLOOKUP($A1506,'Full dataset'!$A$4:$IE$190,129,FALSE)</f>
        <v>78</v>
      </c>
      <c r="AU1506">
        <f>VLOOKUP(A1506,'Full dataset'!$A$4:$II$190,$AU$1,FALSE)</f>
        <v>2011</v>
      </c>
      <c r="AV1506">
        <v>1</v>
      </c>
      <c r="AW1506">
        <f>VLOOKUP(A1506,'Full dataset'!$A$5:$IM$190,247,FALSE)</f>
        <v>2</v>
      </c>
      <c r="AX1506">
        <f>VLOOKUP(A1506,'Full dataset'!$A$4:$II$190,242,FALSE)</f>
        <v>2008</v>
      </c>
      <c r="AY1506">
        <f>VLOOKUP(A1506,'Full dataset'!$A$5:$IM$190,246,FALSE)</f>
        <v>1</v>
      </c>
      <c r="AZ1506">
        <v>9999</v>
      </c>
      <c r="BA1506">
        <f>MAX(VLOOKUP($A1506,'Full dataset'!$A$4:$IX$190,BA$1,FALSE),AW1506)</f>
        <v>2</v>
      </c>
      <c r="BB1506">
        <f>IF(VLOOKUP($A1506,'Full dataset'!$A$4:$IX$190,BB$1,FALSE)&gt;0,VLOOKUP($A1506,'Full dataset'!$A$4:$IX$190,BB$1,FALSE),AU1506)</f>
        <v>2011</v>
      </c>
      <c r="BC1506">
        <f>MAX(VLOOKUP($A1506,'Full dataset'!$A$4:$IX$190,BC$1,FALSE),AY1506)</f>
        <v>1</v>
      </c>
      <c r="BD1506">
        <f>MAX(VLOOKUP($A1506,'Full dataset'!$A$4:$IX$190,BD$1,FALSE),AX1506)</f>
        <v>2008</v>
      </c>
      <c r="BE1506">
        <f t="shared" si="141"/>
        <v>2008</v>
      </c>
      <c r="BF1506">
        <f t="shared" si="142"/>
        <v>1</v>
      </c>
      <c r="BG1506">
        <f t="shared" si="143"/>
        <v>0</v>
      </c>
      <c r="BH1506">
        <f t="shared" si="138"/>
        <v>0</v>
      </c>
      <c r="BI1506">
        <f t="shared" si="139"/>
        <v>1</v>
      </c>
      <c r="BO1506">
        <f>IF(BF1506=1,VLOOKUP($A1506,'Full dataset'!$A$4:$IE$190,2007+BO$1-$C1506,FALSE),0)</f>
        <v>44</v>
      </c>
      <c r="BP1506">
        <f>IF(BF1506=1,VLOOKUP($A1506,'Full dataset'!$A$4:$IE$190,2007+BP$1-$C1506,FALSE),0)</f>
        <v>29</v>
      </c>
      <c r="BQ1506">
        <f>IF(BF1506=1,VLOOKUP($A1506,'Full dataset'!$A$4:$IE$190,2007+BQ$1-$C1506,FALSE),0)</f>
        <v>53</v>
      </c>
      <c r="BR1506">
        <f>IF($BG1506=1,VLOOKUP($A1506,'Full dataset'!$A$4:$IE$190,BR$1-2007+$C1506,FALSE),0)</f>
        <v>0</v>
      </c>
      <c r="BS1506">
        <f>IF($BG1506=1,VLOOKUP($A1506,'Full dataset'!$A$4:$IE$190,BS$1-2007+$C1506,FALSE),0)</f>
        <v>0</v>
      </c>
      <c r="BT1506">
        <f>IF($BG1506=1,VLOOKUP($A1506,'Full dataset'!$A$4:$IE$190,BT$1-2007+$C1506,FALSE),0)</f>
        <v>0</v>
      </c>
      <c r="BU1506">
        <f>IF($BG1506=1,VLOOKUP($A1506,'Full dataset'!$A$4:$IE$190,BU$1-2007+$C1506,FALSE),0)</f>
        <v>0</v>
      </c>
      <c r="BV1506">
        <f>IF($BG1506=1,VLOOKUP($A1506,'Full dataset'!$A$4:$IE$190,BV$1-2007+$C1506,FALSE),0)</f>
        <v>0</v>
      </c>
      <c r="BW1506">
        <f>IF($BG1506=1,VLOOKUP($A1506,'Full dataset'!$A$4:$IE$190,BW$1-2007+$C1506,FALSE),0)</f>
        <v>0</v>
      </c>
      <c r="BX1506">
        <f>IF($BG1506=1,VLOOKUP($A1506,'Full dataset'!$A$4:$IE$190,BX$1-2007+$C1506,FALSE),0)</f>
        <v>0</v>
      </c>
    </row>
    <row r="1507" spans="1:76" x14ac:dyDescent="0.25">
      <c r="A1507">
        <v>17</v>
      </c>
      <c r="B1507" t="s">
        <v>61</v>
      </c>
      <c r="C1507">
        <v>2015</v>
      </c>
      <c r="D1507" t="s">
        <v>582</v>
      </c>
      <c r="E1507">
        <f t="shared" si="140"/>
        <v>0</v>
      </c>
      <c r="F1507">
        <v>1</v>
      </c>
      <c r="G1507">
        <v>2710</v>
      </c>
      <c r="H1507">
        <v>0.73541383989145181</v>
      </c>
      <c r="I1507">
        <v>1138</v>
      </c>
      <c r="J1507">
        <v>0</v>
      </c>
      <c r="N1507">
        <v>0</v>
      </c>
      <c r="U1507">
        <v>1</v>
      </c>
      <c r="V1507">
        <v>0</v>
      </c>
      <c r="W1507">
        <v>188</v>
      </c>
      <c r="X1507">
        <v>794</v>
      </c>
      <c r="Y1507">
        <v>1</v>
      </c>
      <c r="Z1507">
        <v>1</v>
      </c>
      <c r="AA1507" t="s">
        <v>738</v>
      </c>
      <c r="AB1507">
        <v>14610</v>
      </c>
      <c r="AC1507">
        <f>VLOOKUP(A1507,'Full dataset'!$A$4:$IE$190,2033-C1507,FALSE)</f>
        <v>6.7</v>
      </c>
      <c r="AD1507">
        <f>VLOOKUP(A1507,'Full dataset'!$A$4:$IE$190,2041-C1507,FALSE)</f>
        <v>4005</v>
      </c>
      <c r="AE1507">
        <f>VLOOKUP(A1507,'Full dataset'!$A$4:$IE$190,2050-C1507,FALSE)</f>
        <v>0</v>
      </c>
      <c r="AF1507">
        <v>3.35</v>
      </c>
      <c r="AG1507" t="str">
        <f>VLOOKUP($A1507,'Full dataset'!$A$4:$IE$190,2007+AG$1-$C1507,FALSE)</f>
        <v>.</v>
      </c>
      <c r="AH1507" t="str">
        <f>VLOOKUP($A1507,'Full dataset'!$A$4:$IE$190,2007+AH$1-$C1507,FALSE)</f>
        <v>.</v>
      </c>
      <c r="AI1507" t="str">
        <f>VLOOKUP($A1507,'Full dataset'!$A$4:$IE$190,2007+AI$1-$C1507,FALSE)</f>
        <v>.</v>
      </c>
      <c r="AJ1507">
        <f>VLOOKUP($A1507,'Full dataset'!$A$4:$IE$190,2007+AJ$1-$C1507,FALSE)</f>
        <v>228</v>
      </c>
      <c r="AK1507">
        <f>VLOOKUP($A1507,'Full dataset'!$A$4:$IE$190,2007+AK$1-$C1507,FALSE)</f>
        <v>6</v>
      </c>
      <c r="AL1507">
        <f>VLOOKUP($A1507,'Full dataset'!$A$4:$IE$190,2007+AL$1-$C1507,FALSE)</f>
        <v>39</v>
      </c>
      <c r="AM1507">
        <f>VLOOKUP($A1507,'Full dataset'!$A$4:$IE$190,2007+AM$1-$C1507,FALSE)</f>
        <v>41</v>
      </c>
      <c r="AN1507" t="str">
        <f>VLOOKUP($A1507,'Full dataset'!$A$4:$IE$190,2007+AN$1-$C1507,FALSE)</f>
        <v>.</v>
      </c>
      <c r="AO1507">
        <f>VLOOKUP($A1507,'Full dataset'!$A$4:$IE$190,2007+AO$1-$C1507,FALSE)</f>
        <v>22379</v>
      </c>
      <c r="AP1507">
        <f>VLOOKUP($A1507,'Full dataset'!$A$4:$IE$190,2007+AP$1-$C1507,FALSE)</f>
        <v>6</v>
      </c>
      <c r="AQ1507">
        <f>VLOOKUP($A1507,'Full dataset'!$A$4:$IE$190,2007+AQ$1-$C1507,FALSE)</f>
        <v>7</v>
      </c>
      <c r="AR1507">
        <f>VLOOKUP($A1507,'Full dataset'!$A$4:$IE$190,2007+AR$1-$C1507,FALSE)</f>
        <v>8</v>
      </c>
      <c r="AS1507">
        <f>VLOOKUP($A1507,'Full dataset'!$A$4:$IE$190,2007+AS$1-$C1507,FALSE)</f>
        <v>12</v>
      </c>
      <c r="AT1507" t="str">
        <f>VLOOKUP($A1507,'Full dataset'!$A$4:$IE$190,129,FALSE)</f>
        <v>.</v>
      </c>
      <c r="AU1507">
        <f>VLOOKUP(A1507,'Full dataset'!$A$4:$II$190,$AU$1,FALSE)</f>
        <v>2013</v>
      </c>
      <c r="AV1507">
        <v>0</v>
      </c>
      <c r="AW1507">
        <f>VLOOKUP(A1507,'Full dataset'!$A$5:$IM$190,247,FALSE)</f>
        <v>2</v>
      </c>
      <c r="AX1507">
        <f>VLOOKUP(A1507,'Full dataset'!$A$4:$II$190,242,FALSE)</f>
        <v>2015</v>
      </c>
      <c r="AY1507">
        <f>VLOOKUP(A1507,'Full dataset'!$A$5:$IM$190,246,FALSE)</f>
        <v>1</v>
      </c>
      <c r="AZ1507">
        <v>9999</v>
      </c>
      <c r="BA1507">
        <f>MAX(VLOOKUP($A1507,'Full dataset'!$A$4:$IX$190,BA$1,FALSE),AW1507)</f>
        <v>2</v>
      </c>
      <c r="BB1507">
        <f>IF(VLOOKUP($A1507,'Full dataset'!$A$4:$IX$190,BB$1,FALSE)&gt;0,VLOOKUP($A1507,'Full dataset'!$A$4:$IX$190,BB$1,FALSE),AU1507)</f>
        <v>2013</v>
      </c>
      <c r="BC1507">
        <f>MAX(VLOOKUP($A1507,'Full dataset'!$A$4:$IX$190,BC$1,FALSE),AY1507)</f>
        <v>1</v>
      </c>
      <c r="BD1507">
        <f>MAX(VLOOKUP($A1507,'Full dataset'!$A$4:$IX$190,BD$1,FALSE),AX1507)</f>
        <v>2015</v>
      </c>
      <c r="BE1507">
        <f t="shared" si="141"/>
        <v>2013</v>
      </c>
      <c r="BF1507">
        <f t="shared" si="142"/>
        <v>1</v>
      </c>
      <c r="BG1507">
        <f t="shared" si="143"/>
        <v>0</v>
      </c>
      <c r="BH1507">
        <f t="shared" si="138"/>
        <v>0</v>
      </c>
      <c r="BI1507">
        <f t="shared" si="139"/>
        <v>1</v>
      </c>
      <c r="BO1507">
        <f>IF(BF1507=1,VLOOKUP($A1507,'Full dataset'!$A$4:$IE$190,2007+BO$1-$C1507,FALSE),0)</f>
        <v>34</v>
      </c>
      <c r="BP1507">
        <f>IF(BF1507=1,VLOOKUP($A1507,'Full dataset'!$A$4:$IE$190,2007+BP$1-$C1507,FALSE),0)</f>
        <v>1</v>
      </c>
      <c r="BQ1507">
        <f>IF(BF1507=1,VLOOKUP($A1507,'Full dataset'!$A$4:$IE$190,2007+BQ$1-$C1507,FALSE),0)</f>
        <v>0</v>
      </c>
      <c r="BR1507">
        <f>IF($BG1507=1,VLOOKUP($A1507,'Full dataset'!$A$4:$IE$190,BR$1-2007+$C1507,FALSE),0)</f>
        <v>0</v>
      </c>
      <c r="BS1507">
        <f>IF($BG1507=1,VLOOKUP($A1507,'Full dataset'!$A$4:$IE$190,BS$1-2007+$C1507,FALSE),0)</f>
        <v>0</v>
      </c>
      <c r="BT1507">
        <f>IF($BG1507=1,VLOOKUP($A1507,'Full dataset'!$A$4:$IE$190,BT$1-2007+$C1507,FALSE),0)</f>
        <v>0</v>
      </c>
      <c r="BU1507">
        <f>IF($BG1507=1,VLOOKUP($A1507,'Full dataset'!$A$4:$IE$190,BU$1-2007+$C1507,FALSE),0)</f>
        <v>0</v>
      </c>
      <c r="BV1507">
        <f>IF($BG1507=1,VLOOKUP($A1507,'Full dataset'!$A$4:$IE$190,BV$1-2007+$C1507,FALSE),0)</f>
        <v>0</v>
      </c>
      <c r="BW1507">
        <f>IF($BG1507=1,VLOOKUP($A1507,'Full dataset'!$A$4:$IE$190,BW$1-2007+$C1507,FALSE),0)</f>
        <v>0</v>
      </c>
      <c r="BX1507">
        <f>IF($BG1507=1,VLOOKUP($A1507,'Full dataset'!$A$4:$IE$190,BX$1-2007+$C1507,FALSE),0)</f>
        <v>0</v>
      </c>
    </row>
    <row r="1508" spans="1:76" x14ac:dyDescent="0.25">
      <c r="A1508">
        <v>18</v>
      </c>
      <c r="B1508" t="s">
        <v>62</v>
      </c>
      <c r="C1508">
        <v>2015</v>
      </c>
      <c r="D1508" t="s">
        <v>591</v>
      </c>
      <c r="E1508">
        <f t="shared" si="140"/>
        <v>1</v>
      </c>
      <c r="F1508">
        <v>1</v>
      </c>
      <c r="G1508">
        <v>11422</v>
      </c>
      <c r="H1508">
        <v>1.087602361454961</v>
      </c>
      <c r="I1508">
        <v>2917</v>
      </c>
      <c r="J1508">
        <v>1</v>
      </c>
      <c r="K1508">
        <v>3545</v>
      </c>
      <c r="L1508">
        <v>0.33755475147590935</v>
      </c>
      <c r="M1508">
        <v>4668</v>
      </c>
      <c r="N1508">
        <v>1</v>
      </c>
      <c r="O1508">
        <v>17368</v>
      </c>
      <c r="P1508">
        <v>1.6537802323366977</v>
      </c>
      <c r="Q1508">
        <v>952</v>
      </c>
      <c r="R1508">
        <v>40118</v>
      </c>
      <c r="S1508">
        <v>1311</v>
      </c>
      <c r="T1508">
        <v>211111</v>
      </c>
      <c r="U1508">
        <v>1</v>
      </c>
      <c r="V1508">
        <v>512</v>
      </c>
      <c r="W1508">
        <v>61003</v>
      </c>
      <c r="X1508">
        <v>8393</v>
      </c>
      <c r="Y1508">
        <v>1</v>
      </c>
      <c r="Z1508">
        <v>0</v>
      </c>
      <c r="AA1508" t="s">
        <v>739</v>
      </c>
      <c r="AB1508">
        <v>84410</v>
      </c>
      <c r="AC1508">
        <f>VLOOKUP(A1508,'Full dataset'!$A$4:$IE$190,2033-C1508,FALSE)</f>
        <v>0</v>
      </c>
      <c r="AD1508">
        <f>VLOOKUP(A1508,'Full dataset'!$A$4:$IE$190,2041-C1508,FALSE)</f>
        <v>11779</v>
      </c>
      <c r="AE1508">
        <f>VLOOKUP(A1508,'Full dataset'!$A$4:$IE$190,2050-C1508,FALSE)</f>
        <v>0</v>
      </c>
      <c r="AF1508">
        <v>0</v>
      </c>
      <c r="AG1508">
        <f>VLOOKUP($A1508,'Full dataset'!$A$4:$IE$190,2007+AG$1-$C1508,FALSE)</f>
        <v>-14685</v>
      </c>
      <c r="AH1508">
        <f>VLOOKUP($A1508,'Full dataset'!$A$4:$IE$190,2007+AH$1-$C1508,FALSE)</f>
        <v>17357</v>
      </c>
      <c r="AI1508">
        <f>VLOOKUP($A1508,'Full dataset'!$A$4:$IE$190,2007+AI$1-$C1508,FALSE)</f>
        <v>12764</v>
      </c>
      <c r="AJ1508" t="str">
        <f>VLOOKUP($A1508,'Full dataset'!$A$4:$IE$190,2007+AJ$1-$C1508,FALSE)</f>
        <v>.</v>
      </c>
      <c r="AK1508" t="str">
        <f>VLOOKUP($A1508,'Full dataset'!$A$4:$IE$190,2007+AK$1-$C1508,FALSE)</f>
        <v>.</v>
      </c>
      <c r="AL1508" t="str">
        <f>VLOOKUP($A1508,'Full dataset'!$A$4:$IE$190,2007+AL$1-$C1508,FALSE)</f>
        <v>.</v>
      </c>
      <c r="AM1508">
        <f>VLOOKUP($A1508,'Full dataset'!$A$4:$IE$190,2007+AM$1-$C1508,FALSE)</f>
        <v>22</v>
      </c>
      <c r="AN1508">
        <f>VLOOKUP($A1508,'Full dataset'!$A$4:$IE$190,2007+AN$1-$C1508,FALSE)</f>
        <v>170</v>
      </c>
      <c r="AO1508">
        <f>VLOOKUP($A1508,'Full dataset'!$A$4:$IE$190,2007+AO$1-$C1508,FALSE)</f>
        <v>19410</v>
      </c>
      <c r="AP1508" t="str">
        <f>VLOOKUP($A1508,'Full dataset'!$A$4:$IE$190,2007+AP$1-$C1508,FALSE)</f>
        <v>.</v>
      </c>
      <c r="AQ1508">
        <f>VLOOKUP($A1508,'Full dataset'!$A$4:$IE$190,2007+AQ$1-$C1508,FALSE)</f>
        <v>12</v>
      </c>
      <c r="AR1508">
        <f>VLOOKUP($A1508,'Full dataset'!$A$4:$IE$190,2007+AR$1-$C1508,FALSE)</f>
        <v>17</v>
      </c>
      <c r="AS1508">
        <f>VLOOKUP($A1508,'Full dataset'!$A$4:$IE$190,2007+AS$1-$C1508,FALSE)</f>
        <v>6</v>
      </c>
      <c r="AT1508" t="str">
        <f>VLOOKUP($A1508,'Full dataset'!$A$4:$IE$190,129,FALSE)</f>
        <v>.</v>
      </c>
      <c r="AU1508">
        <f>VLOOKUP(A1508,'Full dataset'!$A$4:$II$190,$AU$1,FALSE)</f>
        <v>2009</v>
      </c>
      <c r="AV1508">
        <v>1</v>
      </c>
      <c r="AW1508">
        <f>VLOOKUP(A1508,'Full dataset'!$A$5:$IM$190,247,FALSE)</f>
        <v>1</v>
      </c>
      <c r="AX1508">
        <f>VLOOKUP(A1508,'Full dataset'!$A$4:$II$190,242,FALSE)</f>
        <v>2009</v>
      </c>
      <c r="AY1508">
        <f>VLOOKUP(A1508,'Full dataset'!$A$5:$IM$190,246,FALSE)</f>
        <v>1</v>
      </c>
      <c r="AZ1508">
        <v>9999</v>
      </c>
      <c r="BA1508">
        <f>MAX(VLOOKUP($A1508,'Full dataset'!$A$4:$IX$190,BA$1,FALSE),AW1508)</f>
        <v>2</v>
      </c>
      <c r="BB1508">
        <f>IF(VLOOKUP($A1508,'Full dataset'!$A$4:$IX$190,BB$1,FALSE)&gt;0,VLOOKUP($A1508,'Full dataset'!$A$4:$IX$190,BB$1,FALSE),AU1508)</f>
        <v>2010</v>
      </c>
      <c r="BC1508">
        <f>MAX(VLOOKUP($A1508,'Full dataset'!$A$4:$IX$190,BC$1,FALSE),AY1508)</f>
        <v>1</v>
      </c>
      <c r="BD1508">
        <f>MAX(VLOOKUP($A1508,'Full dataset'!$A$4:$IX$190,BD$1,FALSE),AX1508)</f>
        <v>2009</v>
      </c>
      <c r="BE1508">
        <f t="shared" si="141"/>
        <v>2009</v>
      </c>
      <c r="BF1508">
        <f t="shared" si="142"/>
        <v>1</v>
      </c>
      <c r="BG1508">
        <f t="shared" si="143"/>
        <v>0</v>
      </c>
      <c r="BH1508">
        <f t="shared" si="138"/>
        <v>0</v>
      </c>
      <c r="BI1508">
        <f t="shared" si="139"/>
        <v>1</v>
      </c>
      <c r="BO1508">
        <f>IF(BF1508=1,VLOOKUP($A1508,'Full dataset'!$A$4:$IE$190,2007+BO$1-$C1508,FALSE),0)</f>
        <v>75</v>
      </c>
      <c r="BP1508">
        <f>IF(BF1508=1,VLOOKUP($A1508,'Full dataset'!$A$4:$IE$190,2007+BP$1-$C1508,FALSE),0)</f>
        <v>109</v>
      </c>
      <c r="BQ1508">
        <f>IF(BF1508=1,VLOOKUP($A1508,'Full dataset'!$A$4:$IE$190,2007+BQ$1-$C1508,FALSE),0)</f>
        <v>670</v>
      </c>
      <c r="BR1508">
        <f>IF($BG1508=1,VLOOKUP($A1508,'Full dataset'!$A$4:$IE$190,BR$1-2007+$C1508,FALSE),0)</f>
        <v>0</v>
      </c>
      <c r="BS1508">
        <f>IF($BG1508=1,VLOOKUP($A1508,'Full dataset'!$A$4:$IE$190,BS$1-2007+$C1508,FALSE),0)</f>
        <v>0</v>
      </c>
      <c r="BT1508">
        <f>IF($BG1508=1,VLOOKUP($A1508,'Full dataset'!$A$4:$IE$190,BT$1-2007+$C1508,FALSE),0)</f>
        <v>0</v>
      </c>
      <c r="BU1508">
        <f>IF($BG1508=1,VLOOKUP($A1508,'Full dataset'!$A$4:$IE$190,BU$1-2007+$C1508,FALSE),0)</f>
        <v>0</v>
      </c>
      <c r="BV1508">
        <f>IF($BG1508=1,VLOOKUP($A1508,'Full dataset'!$A$4:$IE$190,BV$1-2007+$C1508,FALSE),0)</f>
        <v>0</v>
      </c>
      <c r="BW1508">
        <f>IF($BG1508=1,VLOOKUP($A1508,'Full dataset'!$A$4:$IE$190,BW$1-2007+$C1508,FALSE),0)</f>
        <v>0</v>
      </c>
      <c r="BX1508">
        <f>IF($BG1508=1,VLOOKUP($A1508,'Full dataset'!$A$4:$IE$190,BX$1-2007+$C1508,FALSE),0)</f>
        <v>0</v>
      </c>
    </row>
    <row r="1509" spans="1:76" x14ac:dyDescent="0.25">
      <c r="A1509">
        <v>19</v>
      </c>
      <c r="B1509" t="s">
        <v>63</v>
      </c>
      <c r="C1509">
        <v>2015</v>
      </c>
      <c r="D1509" t="s">
        <v>591</v>
      </c>
      <c r="E1509">
        <f t="shared" si="140"/>
        <v>1</v>
      </c>
      <c r="F1509">
        <v>1</v>
      </c>
      <c r="G1509">
        <v>22607</v>
      </c>
      <c r="H1509">
        <v>3.1831878344128413</v>
      </c>
      <c r="I1509">
        <v>8001</v>
      </c>
      <c r="J1509">
        <v>1</v>
      </c>
      <c r="K1509">
        <v>2574</v>
      </c>
      <c r="L1509">
        <v>0.36243311743170936</v>
      </c>
      <c r="M1509">
        <v>4527</v>
      </c>
      <c r="N1509">
        <v>2</v>
      </c>
      <c r="O1509">
        <v>2285</v>
      </c>
      <c r="P1509">
        <v>0.32174035482962543</v>
      </c>
      <c r="Q1509">
        <v>23</v>
      </c>
      <c r="R1509">
        <v>39630</v>
      </c>
      <c r="S1509">
        <v>7372</v>
      </c>
      <c r="T1509">
        <v>511210</v>
      </c>
      <c r="U1509">
        <v>0</v>
      </c>
      <c r="V1509" t="s">
        <v>726</v>
      </c>
      <c r="W1509" t="s">
        <v>726</v>
      </c>
      <c r="X1509" t="s">
        <v>726</v>
      </c>
      <c r="Y1509">
        <v>1</v>
      </c>
      <c r="Z1509">
        <v>1</v>
      </c>
      <c r="AA1509" t="s">
        <v>740</v>
      </c>
      <c r="AB1509">
        <v>112246</v>
      </c>
      <c r="AC1509">
        <f>VLOOKUP(A1509,'Full dataset'!$A$4:$IE$190,2033-C1509,FALSE)</f>
        <v>7</v>
      </c>
      <c r="AD1509">
        <f>VLOOKUP(A1509,'Full dataset'!$A$4:$IE$190,2041-C1509,FALSE)</f>
        <v>6300</v>
      </c>
      <c r="AE1509">
        <f>VLOOKUP(A1509,'Full dataset'!$A$4:$IE$190,2050-C1509,FALSE)</f>
        <v>0</v>
      </c>
      <c r="AF1509">
        <v>3.5</v>
      </c>
      <c r="AG1509">
        <f>VLOOKUP($A1509,'Full dataset'!$A$4:$IE$190,2007+AG$1-$C1509,FALSE)</f>
        <v>365</v>
      </c>
      <c r="AH1509">
        <f>VLOOKUP($A1509,'Full dataset'!$A$4:$IE$190,2007+AH$1-$C1509,FALSE)</f>
        <v>4968</v>
      </c>
      <c r="AI1509">
        <f>VLOOKUP($A1509,'Full dataset'!$A$4:$IE$190,2007+AI$1-$C1509,FALSE)</f>
        <v>4192</v>
      </c>
      <c r="AJ1509">
        <f>VLOOKUP($A1509,'Full dataset'!$A$4:$IE$190,2007+AJ$1-$C1509,FALSE)</f>
        <v>-337</v>
      </c>
      <c r="AK1509">
        <f>VLOOKUP($A1509,'Full dataset'!$A$4:$IE$190,2007+AK$1-$C1509,FALSE)</f>
        <v>-5</v>
      </c>
      <c r="AL1509">
        <f>VLOOKUP($A1509,'Full dataset'!$A$4:$IE$190,2007+AL$1-$C1509,FALSE)</f>
        <v>37</v>
      </c>
      <c r="AM1509">
        <f>VLOOKUP($A1509,'Full dataset'!$A$4:$IE$190,2007+AM$1-$C1509,FALSE)</f>
        <v>43</v>
      </c>
      <c r="AN1509">
        <f>VLOOKUP($A1509,'Full dataset'!$A$4:$IE$190,2007+AN$1-$C1509,FALSE)</f>
        <v>300</v>
      </c>
      <c r="AO1509">
        <f>VLOOKUP($A1509,'Full dataset'!$A$4:$IE$190,2007+AO$1-$C1509,FALSE)</f>
        <v>74595</v>
      </c>
      <c r="AP1509">
        <f>VLOOKUP($A1509,'Full dataset'!$A$4:$IE$190,2007+AP$1-$C1509,FALSE)</f>
        <v>9</v>
      </c>
      <c r="AQ1509">
        <f>VLOOKUP($A1509,'Full dataset'!$A$4:$IE$190,2007+AQ$1-$C1509,FALSE)</f>
        <v>8</v>
      </c>
      <c r="AR1509">
        <f>VLOOKUP($A1509,'Full dataset'!$A$4:$IE$190,2007+AR$1-$C1509,FALSE)</f>
        <v>6</v>
      </c>
      <c r="AS1509">
        <f>VLOOKUP($A1509,'Full dataset'!$A$4:$IE$190,2007+AS$1-$C1509,FALSE)</f>
        <v>11</v>
      </c>
      <c r="AT1509">
        <f>VLOOKUP($A1509,'Full dataset'!$A$4:$IE$190,129,FALSE)</f>
        <v>211</v>
      </c>
      <c r="AU1509">
        <f>VLOOKUP(A1509,'Full dataset'!$A$4:$II$190,$AU$1,FALSE)</f>
        <v>9999</v>
      </c>
      <c r="AV1509">
        <v>1</v>
      </c>
      <c r="AW1509">
        <f>VLOOKUP(A1509,'Full dataset'!$A$5:$IM$190,247,FALSE)</f>
        <v>0</v>
      </c>
      <c r="AX1509">
        <f>VLOOKUP(A1509,'Full dataset'!$A$4:$II$190,242,FALSE)</f>
        <v>2008</v>
      </c>
      <c r="AY1509">
        <f>VLOOKUP(A1509,'Full dataset'!$A$5:$IM$190,246,FALSE)</f>
        <v>0</v>
      </c>
      <c r="AZ1509">
        <v>9999</v>
      </c>
      <c r="BA1509">
        <f>MAX(VLOOKUP($A1509,'Full dataset'!$A$4:$IX$190,BA$1,FALSE),AW1509)</f>
        <v>0</v>
      </c>
      <c r="BB1509">
        <f>IF(VLOOKUP($A1509,'Full dataset'!$A$4:$IX$190,BB$1,FALSE)&gt;0,VLOOKUP($A1509,'Full dataset'!$A$4:$IX$190,BB$1,FALSE),AU1509)</f>
        <v>9999</v>
      </c>
      <c r="BC1509">
        <f>MAX(VLOOKUP($A1509,'Full dataset'!$A$4:$IX$190,BC$1,FALSE),AY1509)</f>
        <v>0</v>
      </c>
      <c r="BD1509">
        <f>MAX(VLOOKUP($A1509,'Full dataset'!$A$4:$IX$190,BD$1,FALSE),AX1509)</f>
        <v>2008</v>
      </c>
      <c r="BE1509">
        <f t="shared" si="141"/>
        <v>2008</v>
      </c>
      <c r="BF1509">
        <f t="shared" si="142"/>
        <v>0</v>
      </c>
      <c r="BG1509">
        <f t="shared" si="143"/>
        <v>0</v>
      </c>
      <c r="BH1509">
        <f t="shared" si="138"/>
        <v>0</v>
      </c>
      <c r="BI1509">
        <f t="shared" si="139"/>
        <v>0</v>
      </c>
      <c r="BO1509">
        <f>IF(BF1509=1,VLOOKUP($A1509,'Full dataset'!$A$4:$IE$190,2007+BO$1-$C1509,FALSE),0)</f>
        <v>0</v>
      </c>
      <c r="BP1509">
        <f>IF(BF1509=1,VLOOKUP($A1509,'Full dataset'!$A$4:$IE$190,2007+BP$1-$C1509,FALSE),0)</f>
        <v>0</v>
      </c>
      <c r="BQ1509">
        <f>IF(BF1509=1,VLOOKUP($A1509,'Full dataset'!$A$4:$IE$190,2007+BQ$1-$C1509,FALSE),0)</f>
        <v>0</v>
      </c>
      <c r="BR1509">
        <f>IF($BG1509=1,VLOOKUP($A1509,'Full dataset'!$A$4:$IE$190,BR$1-2007+$C1509,FALSE),0)</f>
        <v>0</v>
      </c>
      <c r="BS1509">
        <f>IF($BG1509=1,VLOOKUP($A1509,'Full dataset'!$A$4:$IE$190,BS$1-2007+$C1509,FALSE),0)</f>
        <v>0</v>
      </c>
      <c r="BT1509">
        <f>IF($BG1509=1,VLOOKUP($A1509,'Full dataset'!$A$4:$IE$190,BT$1-2007+$C1509,FALSE),0)</f>
        <v>0</v>
      </c>
      <c r="BU1509">
        <f>IF($BG1509=1,VLOOKUP($A1509,'Full dataset'!$A$4:$IE$190,BU$1-2007+$C1509,FALSE),0)</f>
        <v>0</v>
      </c>
      <c r="BV1509">
        <f>IF($BG1509=1,VLOOKUP($A1509,'Full dataset'!$A$4:$IE$190,BV$1-2007+$C1509,FALSE),0)</f>
        <v>0</v>
      </c>
      <c r="BW1509">
        <f>IF($BG1509=1,VLOOKUP($A1509,'Full dataset'!$A$4:$IE$190,BW$1-2007+$C1509,FALSE),0)</f>
        <v>0</v>
      </c>
      <c r="BX1509">
        <f>IF($BG1509=1,VLOOKUP($A1509,'Full dataset'!$A$4:$IE$190,BX$1-2007+$C1509,FALSE),0)</f>
        <v>0</v>
      </c>
    </row>
    <row r="1510" spans="1:76" x14ac:dyDescent="0.25">
      <c r="A1510">
        <v>20</v>
      </c>
      <c r="B1510" t="s">
        <v>64</v>
      </c>
      <c r="C1510">
        <v>2015</v>
      </c>
      <c r="D1510" t="s">
        <v>582</v>
      </c>
      <c r="E1510">
        <f t="shared" si="140"/>
        <v>0</v>
      </c>
      <c r="F1510">
        <v>1</v>
      </c>
      <c r="G1510">
        <v>16116</v>
      </c>
      <c r="H1510">
        <v>0.69432596613674546</v>
      </c>
      <c r="I1510">
        <v>7794</v>
      </c>
      <c r="J1510">
        <v>1</v>
      </c>
      <c r="K1510">
        <v>512</v>
      </c>
      <c r="L1510">
        <v>2.2058506742492785E-2</v>
      </c>
      <c r="M1510">
        <v>519</v>
      </c>
      <c r="N1510">
        <v>2</v>
      </c>
      <c r="O1510">
        <v>5210</v>
      </c>
      <c r="P1510">
        <v>0.22446253931325666</v>
      </c>
      <c r="Q1510">
        <v>26</v>
      </c>
      <c r="R1510">
        <v>40057</v>
      </c>
      <c r="U1510">
        <v>1</v>
      </c>
      <c r="V1510">
        <v>228</v>
      </c>
      <c r="W1510">
        <v>2612</v>
      </c>
      <c r="X1510">
        <v>2044</v>
      </c>
      <c r="Y1510">
        <v>1</v>
      </c>
      <c r="Z1510">
        <v>1</v>
      </c>
      <c r="AA1510" t="s">
        <v>741</v>
      </c>
      <c r="AB1510">
        <v>103888</v>
      </c>
      <c r="AC1510">
        <f>VLOOKUP(A1510,'Full dataset'!$A$4:$IE$190,2033-C1510,FALSE)</f>
        <v>6.8</v>
      </c>
      <c r="AD1510">
        <f>VLOOKUP(A1510,'Full dataset'!$A$4:$IE$190,2041-C1510,FALSE)</f>
        <v>27595</v>
      </c>
      <c r="AE1510">
        <f>VLOOKUP(A1510,'Full dataset'!$A$4:$IE$190,2050-C1510,FALSE)</f>
        <v>0</v>
      </c>
      <c r="AF1510">
        <v>3.4</v>
      </c>
      <c r="AG1510" t="str">
        <f>VLOOKUP($A1510,'Full dataset'!$A$4:$IE$190,2007+AG$1-$C1510,FALSE)</f>
        <v>.</v>
      </c>
      <c r="AH1510" t="str">
        <f>VLOOKUP($A1510,'Full dataset'!$A$4:$IE$190,2007+AH$1-$C1510,FALSE)</f>
        <v>.</v>
      </c>
      <c r="AI1510" t="str">
        <f>VLOOKUP($A1510,'Full dataset'!$A$4:$IE$190,2007+AI$1-$C1510,FALSE)</f>
        <v>.</v>
      </c>
      <c r="AJ1510">
        <f>VLOOKUP($A1510,'Full dataset'!$A$4:$IE$190,2007+AJ$1-$C1510,FALSE)</f>
        <v>1580</v>
      </c>
      <c r="AK1510">
        <f>VLOOKUP($A1510,'Full dataset'!$A$4:$IE$190,2007+AK$1-$C1510,FALSE)</f>
        <v>6</v>
      </c>
      <c r="AL1510">
        <f>VLOOKUP($A1510,'Full dataset'!$A$4:$IE$190,2007+AL$1-$C1510,FALSE)</f>
        <v>54</v>
      </c>
      <c r="AM1510" t="str">
        <f>VLOOKUP($A1510,'Full dataset'!$A$4:$IE$190,2007+AM$1-$C1510,FALSE)</f>
        <v>.</v>
      </c>
      <c r="AN1510" t="str">
        <f>VLOOKUP($A1510,'Full dataset'!$A$4:$IE$190,2007+AN$1-$C1510,FALSE)</f>
        <v>.</v>
      </c>
      <c r="AO1510" t="str">
        <f>VLOOKUP($A1510,'Full dataset'!$A$4:$IE$190,2007+AO$1-$C1510,FALSE)</f>
        <v>.</v>
      </c>
      <c r="AP1510">
        <f>VLOOKUP($A1510,'Full dataset'!$A$4:$IE$190,2007+AP$1-$C1510,FALSE)</f>
        <v>8</v>
      </c>
      <c r="AQ1510">
        <f>VLOOKUP($A1510,'Full dataset'!$A$4:$IE$190,2007+AQ$1-$C1510,FALSE)</f>
        <v>5</v>
      </c>
      <c r="AR1510">
        <f>VLOOKUP($A1510,'Full dataset'!$A$4:$IE$190,2007+AR$1-$C1510,FALSE)</f>
        <v>6</v>
      </c>
      <c r="AS1510" t="str">
        <f>VLOOKUP($A1510,'Full dataset'!$A$4:$IE$190,2007+AS$1-$C1510,FALSE)</f>
        <v>.</v>
      </c>
      <c r="AT1510">
        <f>VLOOKUP($A1510,'Full dataset'!$A$4:$IE$190,129,FALSE)</f>
        <v>229</v>
      </c>
      <c r="AU1510">
        <f>VLOOKUP(A1510,'Full dataset'!$A$4:$II$190,$AU$1,FALSE)</f>
        <v>2009</v>
      </c>
      <c r="AV1510">
        <v>1</v>
      </c>
      <c r="AW1510">
        <f>VLOOKUP(A1510,'Full dataset'!$A$5:$IM$190,247,FALSE)</f>
        <v>2</v>
      </c>
      <c r="AX1510">
        <f>VLOOKUP(A1510,'Full dataset'!$A$4:$II$190,242,FALSE)</f>
        <v>2008</v>
      </c>
      <c r="AY1510">
        <f>VLOOKUP(A1510,'Full dataset'!$A$5:$IM$190,246,FALSE)</f>
        <v>2</v>
      </c>
      <c r="AZ1510">
        <v>9999</v>
      </c>
      <c r="BA1510">
        <f>MAX(VLOOKUP($A1510,'Full dataset'!$A$4:$IX$190,BA$1,FALSE),AW1510)</f>
        <v>2</v>
      </c>
      <c r="BB1510">
        <f>IF(VLOOKUP($A1510,'Full dataset'!$A$4:$IX$190,BB$1,FALSE)&gt;0,VLOOKUP($A1510,'Full dataset'!$A$4:$IX$190,BB$1,FALSE),AU1510)</f>
        <v>2009</v>
      </c>
      <c r="BC1510">
        <f>MAX(VLOOKUP($A1510,'Full dataset'!$A$4:$IX$190,BC$1,FALSE),AY1510)</f>
        <v>2</v>
      </c>
      <c r="BD1510">
        <f>MAX(VLOOKUP($A1510,'Full dataset'!$A$4:$IX$190,BD$1,FALSE),AX1510)</f>
        <v>2008</v>
      </c>
      <c r="BE1510">
        <f t="shared" si="141"/>
        <v>2008</v>
      </c>
      <c r="BF1510">
        <f t="shared" si="142"/>
        <v>1</v>
      </c>
      <c r="BG1510">
        <f t="shared" si="143"/>
        <v>1</v>
      </c>
      <c r="BH1510">
        <f t="shared" si="138"/>
        <v>0</v>
      </c>
      <c r="BI1510">
        <f t="shared" si="139"/>
        <v>1</v>
      </c>
      <c r="BO1510">
        <f>IF(BF1510=1,VLOOKUP($A1510,'Full dataset'!$A$4:$IE$190,2007+BO$1-$C1510,FALSE),0)</f>
        <v>388</v>
      </c>
      <c r="BP1510">
        <f>IF(BF1510=1,VLOOKUP($A1510,'Full dataset'!$A$4:$IE$190,2007+BP$1-$C1510,FALSE),0)</f>
        <v>606</v>
      </c>
      <c r="BQ1510">
        <f>IF(BF1510=1,VLOOKUP($A1510,'Full dataset'!$A$4:$IE$190,2007+BQ$1-$C1510,FALSE),0)</f>
        <v>1093</v>
      </c>
      <c r="BR1510">
        <f>IF($BG1510=1,VLOOKUP($A1510,'Full dataset'!$A$4:$IE$190,BR$1-2007+$C1510,FALSE),0)</f>
        <v>218</v>
      </c>
      <c r="BS1510">
        <f>IF($BG1510=1,VLOOKUP($A1510,'Full dataset'!$A$4:$IE$190,BS$1-2007+$C1510,FALSE),0)</f>
        <v>793</v>
      </c>
      <c r="BT1510">
        <f>IF($BG1510=1,VLOOKUP($A1510,'Full dataset'!$A$4:$IE$190,BT$1-2007+$C1510,FALSE),0)</f>
        <v>7290</v>
      </c>
      <c r="BU1510">
        <f>IF($BG1510=1,VLOOKUP($A1510,'Full dataset'!$A$4:$IE$190,BU$1-2007+$C1510,FALSE),0)</f>
        <v>4922</v>
      </c>
      <c r="BV1510">
        <f>IF($BG1510=1,VLOOKUP($A1510,'Full dataset'!$A$4:$IE$190,BV$1-2007+$C1510,FALSE),0)</f>
        <v>121</v>
      </c>
      <c r="BW1510">
        <f>IF($BG1510=1,VLOOKUP($A1510,'Full dataset'!$A$4:$IE$190,BW$1-2007+$C1510,FALSE),0)</f>
        <v>0</v>
      </c>
      <c r="BX1510">
        <f>IF($BG1510=1,VLOOKUP($A1510,'Full dataset'!$A$4:$IE$190,BX$1-2007+$C1510,FALSE),0)</f>
        <v>140</v>
      </c>
    </row>
    <row r="1511" spans="1:76" x14ac:dyDescent="0.25">
      <c r="A1511">
        <v>21</v>
      </c>
      <c r="B1511" t="s">
        <v>65</v>
      </c>
      <c r="C1511">
        <v>2015</v>
      </c>
      <c r="D1511" t="s">
        <v>582</v>
      </c>
      <c r="E1511">
        <f t="shared" si="140"/>
        <v>0</v>
      </c>
      <c r="F1511">
        <v>1</v>
      </c>
      <c r="G1511">
        <v>5144</v>
      </c>
      <c r="H1511">
        <v>2.0502192108409725</v>
      </c>
      <c r="I1511">
        <v>1680</v>
      </c>
      <c r="J1511">
        <v>1</v>
      </c>
      <c r="K1511">
        <v>143</v>
      </c>
      <c r="L1511">
        <v>5.6994818652849742E-2</v>
      </c>
      <c r="M1511">
        <v>313</v>
      </c>
      <c r="N1511">
        <v>1</v>
      </c>
      <c r="O1511">
        <v>291</v>
      </c>
      <c r="P1511">
        <v>0.1159824631327222</v>
      </c>
      <c r="Q1511">
        <v>1</v>
      </c>
      <c r="R1511">
        <v>40391</v>
      </c>
      <c r="U1511">
        <v>1</v>
      </c>
      <c r="V1511">
        <v>1599</v>
      </c>
      <c r="W1511">
        <v>3690</v>
      </c>
      <c r="X1511">
        <v>3004</v>
      </c>
      <c r="Y1511">
        <v>1</v>
      </c>
      <c r="Z1511">
        <v>1</v>
      </c>
      <c r="AA1511" t="s">
        <v>742</v>
      </c>
      <c r="AB1511">
        <v>21850</v>
      </c>
      <c r="AC1511">
        <f>VLOOKUP(A1511,'Full dataset'!$A$4:$IE$190,2033-C1511,FALSE)</f>
        <v>9.6</v>
      </c>
      <c r="AD1511">
        <f>VLOOKUP(A1511,'Full dataset'!$A$4:$IE$190,2041-C1511,FALSE)</f>
        <v>3058</v>
      </c>
      <c r="AE1511">
        <f>VLOOKUP(A1511,'Full dataset'!$A$4:$IE$190,2050-C1511,FALSE)</f>
        <v>0</v>
      </c>
      <c r="AF1511">
        <v>4.8</v>
      </c>
      <c r="AG1511" t="str">
        <f>VLOOKUP($A1511,'Full dataset'!$A$4:$IE$190,2007+AG$1-$C1511,FALSE)</f>
        <v>.</v>
      </c>
      <c r="AH1511" t="str">
        <f>VLOOKUP($A1511,'Full dataset'!$A$4:$IE$190,2007+AH$1-$C1511,FALSE)</f>
        <v>.</v>
      </c>
      <c r="AI1511" t="str">
        <f>VLOOKUP($A1511,'Full dataset'!$A$4:$IE$190,2007+AI$1-$C1511,FALSE)</f>
        <v>.</v>
      </c>
      <c r="AJ1511">
        <f>VLOOKUP($A1511,'Full dataset'!$A$4:$IE$190,2007+AJ$1-$C1511,FALSE)</f>
        <v>230</v>
      </c>
      <c r="AK1511">
        <f>VLOOKUP($A1511,'Full dataset'!$A$4:$IE$190,2007+AK$1-$C1511,FALSE)</f>
        <v>8</v>
      </c>
      <c r="AL1511">
        <f>VLOOKUP($A1511,'Full dataset'!$A$4:$IE$190,2007+AL$1-$C1511,FALSE)</f>
        <v>40</v>
      </c>
      <c r="AM1511">
        <f>VLOOKUP($A1511,'Full dataset'!$A$4:$IE$190,2007+AM$1-$C1511,FALSE)</f>
        <v>44</v>
      </c>
      <c r="AN1511">
        <f>VLOOKUP($A1511,'Full dataset'!$A$4:$IE$190,2007+AN$1-$C1511,FALSE)</f>
        <v>16</v>
      </c>
      <c r="AO1511">
        <f>VLOOKUP($A1511,'Full dataset'!$A$4:$IE$190,2007+AO$1-$C1511,FALSE)</f>
        <v>17344</v>
      </c>
      <c r="AP1511">
        <f>VLOOKUP($A1511,'Full dataset'!$A$4:$IE$190,2007+AP$1-$C1511,FALSE)</f>
        <v>7</v>
      </c>
      <c r="AQ1511">
        <f>VLOOKUP($A1511,'Full dataset'!$A$4:$IE$190,2007+AQ$1-$C1511,FALSE)</f>
        <v>7</v>
      </c>
      <c r="AR1511">
        <f>VLOOKUP($A1511,'Full dataset'!$A$4:$IE$190,2007+AR$1-$C1511,FALSE)</f>
        <v>5</v>
      </c>
      <c r="AS1511">
        <f>VLOOKUP($A1511,'Full dataset'!$A$4:$IE$190,2007+AS$1-$C1511,FALSE)</f>
        <v>8</v>
      </c>
      <c r="AT1511">
        <f>VLOOKUP($A1511,'Full dataset'!$A$4:$IE$190,129,FALSE)</f>
        <v>64</v>
      </c>
      <c r="AU1511">
        <f>VLOOKUP(A1511,'Full dataset'!$A$4:$II$190,$AU$1,FALSE)</f>
        <v>2010</v>
      </c>
      <c r="AV1511">
        <v>1</v>
      </c>
      <c r="AW1511">
        <f>VLOOKUP(A1511,'Full dataset'!$A$5:$IM$190,247,FALSE)</f>
        <v>1</v>
      </c>
      <c r="AX1511">
        <f>VLOOKUP(A1511,'Full dataset'!$A$4:$II$190,242,FALSE)</f>
        <v>2009</v>
      </c>
      <c r="AY1511">
        <f>VLOOKUP(A1511,'Full dataset'!$A$5:$IM$190,246,FALSE)</f>
        <v>1</v>
      </c>
      <c r="AZ1511">
        <v>9999</v>
      </c>
      <c r="BA1511">
        <f>MAX(VLOOKUP($A1511,'Full dataset'!$A$4:$IX$190,BA$1,FALSE),AW1511)</f>
        <v>2</v>
      </c>
      <c r="BB1511">
        <f>IF(VLOOKUP($A1511,'Full dataset'!$A$4:$IX$190,BB$1,FALSE)&gt;0,VLOOKUP($A1511,'Full dataset'!$A$4:$IX$190,BB$1,FALSE),AU1511)</f>
        <v>2010</v>
      </c>
      <c r="BC1511">
        <f>MAX(VLOOKUP($A1511,'Full dataset'!$A$4:$IX$190,BC$1,FALSE),AY1511)</f>
        <v>1</v>
      </c>
      <c r="BD1511">
        <f>MAX(VLOOKUP($A1511,'Full dataset'!$A$4:$IX$190,BD$1,FALSE),AX1511)</f>
        <v>2009</v>
      </c>
      <c r="BE1511">
        <f t="shared" si="141"/>
        <v>2009</v>
      </c>
      <c r="BF1511">
        <f t="shared" si="142"/>
        <v>1</v>
      </c>
      <c r="BG1511">
        <f t="shared" si="143"/>
        <v>0</v>
      </c>
      <c r="BH1511">
        <f t="shared" si="138"/>
        <v>0</v>
      </c>
      <c r="BI1511">
        <f t="shared" si="139"/>
        <v>1</v>
      </c>
      <c r="BO1511">
        <f>IF(BF1511=1,VLOOKUP($A1511,'Full dataset'!$A$4:$IE$190,2007+BO$1-$C1511,FALSE),0)</f>
        <v>442</v>
      </c>
      <c r="BP1511">
        <f>IF(BF1511=1,VLOOKUP($A1511,'Full dataset'!$A$4:$IE$190,2007+BP$1-$C1511,FALSE),0)</f>
        <v>289</v>
      </c>
      <c r="BQ1511">
        <f>IF(BF1511=1,VLOOKUP($A1511,'Full dataset'!$A$4:$IE$190,2007+BQ$1-$C1511,FALSE),0)</f>
        <v>911</v>
      </c>
      <c r="BR1511">
        <f>IF($BG1511=1,VLOOKUP($A1511,'Full dataset'!$A$4:$IE$190,BR$1-2007+$C1511,FALSE),0)</f>
        <v>0</v>
      </c>
      <c r="BS1511">
        <f>IF($BG1511=1,VLOOKUP($A1511,'Full dataset'!$A$4:$IE$190,BS$1-2007+$C1511,FALSE),0)</f>
        <v>0</v>
      </c>
      <c r="BT1511">
        <f>IF($BG1511=1,VLOOKUP($A1511,'Full dataset'!$A$4:$IE$190,BT$1-2007+$C1511,FALSE),0)</f>
        <v>0</v>
      </c>
      <c r="BU1511">
        <f>IF($BG1511=1,VLOOKUP($A1511,'Full dataset'!$A$4:$IE$190,BU$1-2007+$C1511,FALSE),0)</f>
        <v>0</v>
      </c>
      <c r="BV1511">
        <f>IF($BG1511=1,VLOOKUP($A1511,'Full dataset'!$A$4:$IE$190,BV$1-2007+$C1511,FALSE),0)</f>
        <v>0</v>
      </c>
      <c r="BW1511">
        <f>IF($BG1511=1,VLOOKUP($A1511,'Full dataset'!$A$4:$IE$190,BW$1-2007+$C1511,FALSE),0)</f>
        <v>0</v>
      </c>
      <c r="BX1511">
        <f>IF($BG1511=1,VLOOKUP($A1511,'Full dataset'!$A$4:$IE$190,BX$1-2007+$C1511,FALSE),0)</f>
        <v>0</v>
      </c>
    </row>
    <row r="1512" spans="1:76" x14ac:dyDescent="0.25">
      <c r="A1512">
        <v>22</v>
      </c>
      <c r="B1512" t="s">
        <v>66</v>
      </c>
      <c r="C1512">
        <v>2015</v>
      </c>
      <c r="D1512" t="s">
        <v>591</v>
      </c>
      <c r="E1512">
        <f t="shared" si="140"/>
        <v>1</v>
      </c>
      <c r="F1512">
        <v>1</v>
      </c>
      <c r="G1512">
        <v>3368</v>
      </c>
      <c r="H1512">
        <v>0.96366237482117312</v>
      </c>
      <c r="I1512">
        <v>936</v>
      </c>
      <c r="J1512">
        <v>0</v>
      </c>
      <c r="N1512">
        <v>1</v>
      </c>
      <c r="O1512">
        <v>104612</v>
      </c>
      <c r="P1512">
        <v>29.931902718168814</v>
      </c>
      <c r="Q1512">
        <v>2563</v>
      </c>
      <c r="R1512">
        <v>39873</v>
      </c>
      <c r="S1512">
        <v>5700</v>
      </c>
      <c r="T1512">
        <v>442299</v>
      </c>
      <c r="U1512">
        <v>1</v>
      </c>
      <c r="V1512">
        <v>4809</v>
      </c>
      <c r="W1512">
        <v>36505</v>
      </c>
      <c r="X1512">
        <v>17104</v>
      </c>
      <c r="Y1512">
        <v>1</v>
      </c>
      <c r="Z1512">
        <v>1</v>
      </c>
      <c r="AA1512" t="s">
        <v>743</v>
      </c>
      <c r="AB1512">
        <v>19657</v>
      </c>
      <c r="AC1512">
        <f>VLOOKUP(A1512,'Full dataset'!$A$4:$IE$190,2033-C1512,FALSE)</f>
        <v>7.4</v>
      </c>
      <c r="AD1512">
        <f>VLOOKUP(A1512,'Full dataset'!$A$4:$IE$190,2041-C1512,FALSE)</f>
        <v>4281</v>
      </c>
      <c r="AE1512">
        <f>VLOOKUP(A1512,'Full dataset'!$A$4:$IE$190,2050-C1512,FALSE)</f>
        <v>0</v>
      </c>
      <c r="AF1512">
        <v>3.7</v>
      </c>
      <c r="AG1512">
        <f>VLOOKUP($A1512,'Full dataset'!$A$4:$IE$190,2007+AG$1-$C1512,FALSE)</f>
        <v>5.1420000000000003</v>
      </c>
      <c r="AH1512">
        <f>VLOOKUP($A1512,'Full dataset'!$A$4:$IE$190,2007+AH$1-$C1512,FALSE)</f>
        <v>763.76800000000003</v>
      </c>
      <c r="AI1512">
        <f>VLOOKUP($A1512,'Full dataset'!$A$4:$IE$190,2007+AI$1-$C1512,FALSE)</f>
        <v>794.63</v>
      </c>
      <c r="AJ1512">
        <f>VLOOKUP($A1512,'Full dataset'!$A$4:$IE$190,2007+AJ$1-$C1512,FALSE)</f>
        <v>48</v>
      </c>
      <c r="AK1512">
        <f>VLOOKUP($A1512,'Full dataset'!$A$4:$IE$190,2007+AK$1-$C1512,FALSE)</f>
        <v>3</v>
      </c>
      <c r="AL1512">
        <f>VLOOKUP($A1512,'Full dataset'!$A$4:$IE$190,2007+AL$1-$C1512,FALSE)</f>
        <v>63</v>
      </c>
      <c r="AM1512">
        <f>VLOOKUP($A1512,'Full dataset'!$A$4:$IE$190,2007+AM$1-$C1512,FALSE)</f>
        <v>65</v>
      </c>
      <c r="AN1512" t="str">
        <f>VLOOKUP($A1512,'Full dataset'!$A$4:$IE$190,2007+AN$1-$C1512,FALSE)</f>
        <v>.</v>
      </c>
      <c r="AO1512">
        <f>VLOOKUP($A1512,'Full dataset'!$A$4:$IE$190,2007+AO$1-$C1512,FALSE)</f>
        <v>39774</v>
      </c>
      <c r="AP1512">
        <f>VLOOKUP($A1512,'Full dataset'!$A$4:$IE$190,2007+AP$1-$C1512,FALSE)</f>
        <v>9</v>
      </c>
      <c r="AQ1512">
        <f>VLOOKUP($A1512,'Full dataset'!$A$4:$IE$190,2007+AQ$1-$C1512,FALSE)</f>
        <v>9</v>
      </c>
      <c r="AR1512">
        <f>VLOOKUP($A1512,'Full dataset'!$A$4:$IE$190,2007+AR$1-$C1512,FALSE)</f>
        <v>9</v>
      </c>
      <c r="AS1512">
        <f>VLOOKUP($A1512,'Full dataset'!$A$4:$IE$190,2007+AS$1-$C1512,FALSE)</f>
        <v>18</v>
      </c>
      <c r="AT1512" t="str">
        <f>VLOOKUP($A1512,'Full dataset'!$A$4:$IE$190,129,FALSE)</f>
        <v>.</v>
      </c>
      <c r="AU1512">
        <f>VLOOKUP(A1512,'Full dataset'!$A$4:$II$190,$AU$1,FALSE)</f>
        <v>2009</v>
      </c>
      <c r="AV1512">
        <v>0</v>
      </c>
      <c r="AW1512">
        <f>VLOOKUP(A1512,'Full dataset'!$A$5:$IM$190,247,FALSE)</f>
        <v>1</v>
      </c>
      <c r="AX1512">
        <f>VLOOKUP(A1512,'Full dataset'!$A$4:$II$190,242,FALSE)</f>
        <v>2008</v>
      </c>
      <c r="AY1512">
        <f>VLOOKUP(A1512,'Full dataset'!$A$5:$IM$190,246,FALSE)</f>
        <v>1</v>
      </c>
      <c r="AZ1512">
        <v>9999</v>
      </c>
      <c r="BA1512">
        <f>MAX(VLOOKUP($A1512,'Full dataset'!$A$4:$IX$190,BA$1,FALSE),AW1512)</f>
        <v>1</v>
      </c>
      <c r="BB1512">
        <f>IF(VLOOKUP($A1512,'Full dataset'!$A$4:$IX$190,BB$1,FALSE)&gt;0,VLOOKUP($A1512,'Full dataset'!$A$4:$IX$190,BB$1,FALSE),AU1512)</f>
        <v>2009</v>
      </c>
      <c r="BC1512">
        <f>MAX(VLOOKUP($A1512,'Full dataset'!$A$4:$IX$190,BC$1,FALSE),AY1512)</f>
        <v>1</v>
      </c>
      <c r="BD1512">
        <f>MAX(VLOOKUP($A1512,'Full dataset'!$A$4:$IX$190,BD$1,FALSE),AX1512)</f>
        <v>2008</v>
      </c>
      <c r="BE1512">
        <f t="shared" si="141"/>
        <v>2008</v>
      </c>
      <c r="BF1512">
        <f t="shared" si="142"/>
        <v>0</v>
      </c>
      <c r="BG1512">
        <f t="shared" si="143"/>
        <v>0</v>
      </c>
      <c r="BH1512">
        <f t="shared" si="138"/>
        <v>0</v>
      </c>
      <c r="BI1512">
        <f t="shared" si="139"/>
        <v>0</v>
      </c>
      <c r="BO1512">
        <f>IF(BF1512=1,VLOOKUP($A1512,'Full dataset'!$A$4:$IE$190,2007+BO$1-$C1512,FALSE),0)</f>
        <v>0</v>
      </c>
      <c r="BP1512">
        <f>IF(BF1512=1,VLOOKUP($A1512,'Full dataset'!$A$4:$IE$190,2007+BP$1-$C1512,FALSE),0)</f>
        <v>0</v>
      </c>
      <c r="BQ1512">
        <f>IF(BF1512=1,VLOOKUP($A1512,'Full dataset'!$A$4:$IE$190,2007+BQ$1-$C1512,FALSE),0)</f>
        <v>0</v>
      </c>
      <c r="BR1512">
        <f>IF($BG1512=1,VLOOKUP($A1512,'Full dataset'!$A$4:$IE$190,BR$1-2007+$C1512,FALSE),0)</f>
        <v>0</v>
      </c>
      <c r="BS1512">
        <f>IF($BG1512=1,VLOOKUP($A1512,'Full dataset'!$A$4:$IE$190,BS$1-2007+$C1512,FALSE),0)</f>
        <v>0</v>
      </c>
      <c r="BT1512">
        <f>IF($BG1512=1,VLOOKUP($A1512,'Full dataset'!$A$4:$IE$190,BT$1-2007+$C1512,FALSE),0)</f>
        <v>0</v>
      </c>
      <c r="BU1512">
        <f>IF($BG1512=1,VLOOKUP($A1512,'Full dataset'!$A$4:$IE$190,BU$1-2007+$C1512,FALSE),0)</f>
        <v>0</v>
      </c>
      <c r="BV1512">
        <f>IF($BG1512=1,VLOOKUP($A1512,'Full dataset'!$A$4:$IE$190,BV$1-2007+$C1512,FALSE),0)</f>
        <v>0</v>
      </c>
      <c r="BW1512">
        <f>IF($BG1512=1,VLOOKUP($A1512,'Full dataset'!$A$4:$IE$190,BW$1-2007+$C1512,FALSE),0)</f>
        <v>0</v>
      </c>
      <c r="BX1512">
        <f>IF($BG1512=1,VLOOKUP($A1512,'Full dataset'!$A$4:$IE$190,BX$1-2007+$C1512,FALSE),0)</f>
        <v>0</v>
      </c>
    </row>
    <row r="1513" spans="1:76" x14ac:dyDescent="0.25">
      <c r="A1513">
        <v>23</v>
      </c>
      <c r="B1513" t="s">
        <v>67</v>
      </c>
      <c r="C1513">
        <v>2015</v>
      </c>
      <c r="D1513" t="s">
        <v>591</v>
      </c>
      <c r="E1513">
        <f t="shared" si="140"/>
        <v>1</v>
      </c>
      <c r="F1513">
        <v>1</v>
      </c>
      <c r="G1513">
        <v>46882</v>
      </c>
      <c r="H1513">
        <v>3.5109713173069723</v>
      </c>
      <c r="I1513">
        <v>14755</v>
      </c>
      <c r="J1513">
        <v>1</v>
      </c>
      <c r="K1513">
        <v>684</v>
      </c>
      <c r="L1513">
        <v>5.1224443945180859E-2</v>
      </c>
      <c r="M1513">
        <v>197</v>
      </c>
      <c r="N1513">
        <v>2</v>
      </c>
      <c r="O1513">
        <v>2382</v>
      </c>
      <c r="P1513">
        <v>0.17838687935295439</v>
      </c>
      <c r="Q1513">
        <v>23</v>
      </c>
      <c r="R1513">
        <v>40026</v>
      </c>
      <c r="S1513">
        <v>3674</v>
      </c>
      <c r="T1513">
        <v>334413</v>
      </c>
      <c r="U1513">
        <v>1</v>
      </c>
      <c r="V1513">
        <v>112</v>
      </c>
      <c r="W1513">
        <v>254</v>
      </c>
      <c r="X1513">
        <v>513</v>
      </c>
      <c r="Y1513">
        <v>1</v>
      </c>
      <c r="Z1513">
        <v>1</v>
      </c>
      <c r="AA1513" t="s">
        <v>744</v>
      </c>
      <c r="AB1513">
        <v>241473</v>
      </c>
      <c r="AC1513">
        <f>VLOOKUP(A1513,'Full dataset'!$A$4:$IE$190,2033-C1513,FALSE)</f>
        <v>0</v>
      </c>
      <c r="AD1513" t="str">
        <f>VLOOKUP(A1513,'Full dataset'!$A$4:$IE$190,2041-C1513,FALSE)</f>
        <v>.</v>
      </c>
      <c r="AE1513">
        <f>VLOOKUP(A1513,'Full dataset'!$A$4:$IE$190,2050-C1513,FALSE)</f>
        <v>0</v>
      </c>
      <c r="AF1513">
        <v>0</v>
      </c>
      <c r="AG1513">
        <f>VLOOKUP($A1513,'Full dataset'!$A$4:$IE$190,2007+AG$1-$C1513,FALSE)</f>
        <v>5271</v>
      </c>
      <c r="AH1513">
        <f>VLOOKUP($A1513,'Full dataset'!$A$4:$IE$190,2007+AH$1-$C1513,FALSE)</f>
        <v>50796</v>
      </c>
      <c r="AI1513">
        <f>VLOOKUP($A1513,'Full dataset'!$A$4:$IE$190,2007+AI$1-$C1513,FALSE)</f>
        <v>25281</v>
      </c>
      <c r="AJ1513" t="str">
        <f>VLOOKUP($A1513,'Full dataset'!$A$4:$IE$190,2007+AJ$1-$C1513,FALSE)</f>
        <v>.</v>
      </c>
      <c r="AK1513" t="str">
        <f>VLOOKUP($A1513,'Full dataset'!$A$4:$IE$190,2007+AK$1-$C1513,FALSE)</f>
        <v>.</v>
      </c>
      <c r="AL1513" t="str">
        <f>VLOOKUP($A1513,'Full dataset'!$A$4:$IE$190,2007+AL$1-$C1513,FALSE)</f>
        <v>.</v>
      </c>
      <c r="AM1513">
        <f>VLOOKUP($A1513,'Full dataset'!$A$4:$IE$190,2007+AM$1-$C1513,FALSE)</f>
        <v>25</v>
      </c>
      <c r="AN1513">
        <f>VLOOKUP($A1513,'Full dataset'!$A$4:$IE$190,2007+AN$1-$C1513,FALSE)</f>
        <v>300</v>
      </c>
      <c r="AO1513">
        <f>VLOOKUP($A1513,'Full dataset'!$A$4:$IE$190,2007+AO$1-$C1513,FALSE)</f>
        <v>85965</v>
      </c>
      <c r="AP1513" t="str">
        <f>VLOOKUP($A1513,'Full dataset'!$A$4:$IE$190,2007+AP$1-$C1513,FALSE)</f>
        <v>.</v>
      </c>
      <c r="AQ1513">
        <f>VLOOKUP($A1513,'Full dataset'!$A$4:$IE$190,2007+AQ$1-$C1513,FALSE)</f>
        <v>6</v>
      </c>
      <c r="AR1513">
        <f>VLOOKUP($A1513,'Full dataset'!$A$4:$IE$190,2007+AR$1-$C1513,FALSE)</f>
        <v>2</v>
      </c>
      <c r="AS1513">
        <f>VLOOKUP($A1513,'Full dataset'!$A$4:$IE$190,2007+AS$1-$C1513,FALSE)</f>
        <v>7</v>
      </c>
      <c r="AT1513" t="str">
        <f>VLOOKUP($A1513,'Full dataset'!$A$4:$IE$190,129,FALSE)</f>
        <v>.</v>
      </c>
      <c r="AU1513">
        <f>VLOOKUP(A1513,'Full dataset'!$A$4:$II$190,$AU$1,FALSE)</f>
        <v>2014</v>
      </c>
      <c r="AV1513">
        <v>1</v>
      </c>
      <c r="AW1513">
        <f>VLOOKUP(A1513,'Full dataset'!$A$5:$IM$190,247,FALSE)</f>
        <v>1</v>
      </c>
      <c r="AX1513">
        <f>VLOOKUP(A1513,'Full dataset'!$A$4:$II$190,242,FALSE)</f>
        <v>2008</v>
      </c>
      <c r="AY1513">
        <f>VLOOKUP(A1513,'Full dataset'!$A$5:$IM$190,246,FALSE)</f>
        <v>2</v>
      </c>
      <c r="AZ1513">
        <v>9999</v>
      </c>
      <c r="BA1513">
        <f>MAX(VLOOKUP($A1513,'Full dataset'!$A$4:$IX$190,BA$1,FALSE),AW1513)</f>
        <v>1</v>
      </c>
      <c r="BB1513">
        <f>IF(VLOOKUP($A1513,'Full dataset'!$A$4:$IX$190,BB$1,FALSE)&gt;0,VLOOKUP($A1513,'Full dataset'!$A$4:$IX$190,BB$1,FALSE),AU1513)</f>
        <v>2014</v>
      </c>
      <c r="BC1513">
        <f>MAX(VLOOKUP($A1513,'Full dataset'!$A$4:$IX$190,BC$1,FALSE),AY1513)</f>
        <v>2</v>
      </c>
      <c r="BD1513">
        <f>MAX(VLOOKUP($A1513,'Full dataset'!$A$4:$IX$190,BD$1,FALSE),AX1513)</f>
        <v>2008</v>
      </c>
      <c r="BE1513">
        <f t="shared" si="141"/>
        <v>2008</v>
      </c>
      <c r="BF1513">
        <f t="shared" si="142"/>
        <v>0</v>
      </c>
      <c r="BG1513">
        <f t="shared" si="143"/>
        <v>1</v>
      </c>
      <c r="BH1513">
        <f t="shared" si="138"/>
        <v>0</v>
      </c>
      <c r="BI1513">
        <f t="shared" si="139"/>
        <v>1</v>
      </c>
      <c r="BO1513">
        <f>IF(BF1513=1,VLOOKUP($A1513,'Full dataset'!$A$4:$IE$190,2007+BO$1-$C1513,FALSE),0)</f>
        <v>0</v>
      </c>
      <c r="BP1513">
        <f>IF(BF1513=1,VLOOKUP($A1513,'Full dataset'!$A$4:$IE$190,2007+BP$1-$C1513,FALSE),0)</f>
        <v>0</v>
      </c>
      <c r="BQ1513">
        <f>IF(BF1513=1,VLOOKUP($A1513,'Full dataset'!$A$4:$IE$190,2007+BQ$1-$C1513,FALSE),0)</f>
        <v>0</v>
      </c>
      <c r="BR1513">
        <f>IF($BG1513=1,VLOOKUP($A1513,'Full dataset'!$A$4:$IE$190,BR$1-2007+$C1513,FALSE),0)</f>
        <v>61</v>
      </c>
      <c r="BS1513">
        <f>IF($BG1513=1,VLOOKUP($A1513,'Full dataset'!$A$4:$IE$190,BS$1-2007+$C1513,FALSE),0)</f>
        <v>36</v>
      </c>
      <c r="BT1513">
        <f>IF($BG1513=1,VLOOKUP($A1513,'Full dataset'!$A$4:$IE$190,BT$1-2007+$C1513,FALSE),0)</f>
        <v>865</v>
      </c>
      <c r="BU1513">
        <f>IF($BG1513=1,VLOOKUP($A1513,'Full dataset'!$A$4:$IE$190,BU$1-2007+$C1513,FALSE),0)</f>
        <v>51</v>
      </c>
      <c r="BV1513">
        <f>IF($BG1513=1,VLOOKUP($A1513,'Full dataset'!$A$4:$IE$190,BV$1-2007+$C1513,FALSE),0)</f>
        <v>12</v>
      </c>
      <c r="BW1513">
        <f>IF($BG1513=1,VLOOKUP($A1513,'Full dataset'!$A$4:$IE$190,BW$1-2007+$C1513,FALSE),0)</f>
        <v>7</v>
      </c>
      <c r="BX1513">
        <f>IF($BG1513=1,VLOOKUP($A1513,'Full dataset'!$A$4:$IE$190,BX$1-2007+$C1513,FALSE),0)</f>
        <v>86</v>
      </c>
    </row>
    <row r="1514" spans="1:76" x14ac:dyDescent="0.25">
      <c r="A1514">
        <v>24</v>
      </c>
      <c r="B1514" t="s">
        <v>68</v>
      </c>
      <c r="C1514">
        <v>2015</v>
      </c>
      <c r="D1514" t="s">
        <v>582</v>
      </c>
      <c r="E1514">
        <f t="shared" si="140"/>
        <v>0</v>
      </c>
      <c r="F1514">
        <v>1</v>
      </c>
      <c r="G1514">
        <v>2631</v>
      </c>
      <c r="H1514">
        <v>1.5993920972644378</v>
      </c>
      <c r="I1514">
        <v>1475</v>
      </c>
      <c r="J1514">
        <v>0</v>
      </c>
      <c r="N1514">
        <v>0</v>
      </c>
      <c r="U1514">
        <v>1</v>
      </c>
      <c r="V1514">
        <v>218</v>
      </c>
      <c r="W1514">
        <v>3805</v>
      </c>
      <c r="X1514">
        <v>1349</v>
      </c>
      <c r="Y1514">
        <v>1</v>
      </c>
      <c r="Z1514">
        <v>0</v>
      </c>
      <c r="AA1514" t="s">
        <v>745</v>
      </c>
      <c r="AB1514">
        <v>8427</v>
      </c>
      <c r="AC1514">
        <f>VLOOKUP(A1514,'Full dataset'!$A$4:$IE$190,2033-C1514,FALSE)</f>
        <v>6</v>
      </c>
      <c r="AD1514">
        <f>VLOOKUP(A1514,'Full dataset'!$A$4:$IE$190,2041-C1514,FALSE)</f>
        <v>1548</v>
      </c>
      <c r="AE1514">
        <f>VLOOKUP(A1514,'Full dataset'!$A$4:$IE$190,2050-C1514,FALSE)</f>
        <v>0</v>
      </c>
      <c r="AF1514">
        <v>3</v>
      </c>
      <c r="AG1514" t="str">
        <f>VLOOKUP($A1514,'Full dataset'!$A$4:$IE$190,2007+AG$1-$C1514,FALSE)</f>
        <v>.</v>
      </c>
      <c r="AH1514" t="str">
        <f>VLOOKUP($A1514,'Full dataset'!$A$4:$IE$190,2007+AH$1-$C1514,FALSE)</f>
        <v>.</v>
      </c>
      <c r="AI1514" t="str">
        <f>VLOOKUP($A1514,'Full dataset'!$A$4:$IE$190,2007+AI$1-$C1514,FALSE)</f>
        <v>.</v>
      </c>
      <c r="AJ1514">
        <f>VLOOKUP($A1514,'Full dataset'!$A$4:$IE$190,2007+AJ$1-$C1514,FALSE)</f>
        <v>-48</v>
      </c>
      <c r="AK1514">
        <f>VLOOKUP($A1514,'Full dataset'!$A$4:$IE$190,2007+AK$1-$C1514,FALSE)</f>
        <v>-3</v>
      </c>
      <c r="AL1514">
        <f>VLOOKUP($A1514,'Full dataset'!$A$4:$IE$190,2007+AL$1-$C1514,FALSE)</f>
        <v>52</v>
      </c>
      <c r="AM1514">
        <f>VLOOKUP($A1514,'Full dataset'!$A$4:$IE$190,2007+AM$1-$C1514,FALSE)</f>
        <v>51</v>
      </c>
      <c r="AN1514">
        <f>VLOOKUP($A1514,'Full dataset'!$A$4:$IE$190,2007+AN$1-$C1514,FALSE)</f>
        <v>1</v>
      </c>
      <c r="AO1514">
        <f>VLOOKUP($A1514,'Full dataset'!$A$4:$IE$190,2007+AO$1-$C1514,FALSE)</f>
        <v>19050</v>
      </c>
      <c r="AP1514">
        <f>VLOOKUP($A1514,'Full dataset'!$A$4:$IE$190,2007+AP$1-$C1514,FALSE)</f>
        <v>10</v>
      </c>
      <c r="AQ1514">
        <f>VLOOKUP($A1514,'Full dataset'!$A$4:$IE$190,2007+AQ$1-$C1514,FALSE)</f>
        <v>8</v>
      </c>
      <c r="AR1514">
        <f>VLOOKUP($A1514,'Full dataset'!$A$4:$IE$190,2007+AR$1-$C1514,FALSE)</f>
        <v>9</v>
      </c>
      <c r="AS1514">
        <f>VLOOKUP($A1514,'Full dataset'!$A$4:$IE$190,2007+AS$1-$C1514,FALSE)</f>
        <v>9</v>
      </c>
      <c r="AT1514">
        <f>VLOOKUP($A1514,'Full dataset'!$A$4:$IE$190,129,FALSE)</f>
        <v>47</v>
      </c>
      <c r="AU1514">
        <f>VLOOKUP(A1514,'Full dataset'!$A$4:$II$190,$AU$1,FALSE)</f>
        <v>2009</v>
      </c>
      <c r="AV1514">
        <v>0</v>
      </c>
      <c r="AW1514">
        <f>VLOOKUP(A1514,'Full dataset'!$A$5:$IM$190,247,FALSE)</f>
        <v>1</v>
      </c>
      <c r="AX1514">
        <f>VLOOKUP(A1514,'Full dataset'!$A$4:$II$190,242,FALSE)</f>
        <v>2008</v>
      </c>
      <c r="AY1514">
        <f>VLOOKUP(A1514,'Full dataset'!$A$5:$IM$190,246,FALSE)</f>
        <v>1</v>
      </c>
      <c r="AZ1514">
        <v>9999</v>
      </c>
      <c r="BA1514">
        <f>MAX(VLOOKUP($A1514,'Full dataset'!$A$4:$IX$190,BA$1,FALSE),AW1514)</f>
        <v>1</v>
      </c>
      <c r="BB1514">
        <f>IF(VLOOKUP($A1514,'Full dataset'!$A$4:$IX$190,BB$1,FALSE)&gt;0,VLOOKUP($A1514,'Full dataset'!$A$4:$IX$190,BB$1,FALSE),AU1514)</f>
        <v>2009</v>
      </c>
      <c r="BC1514">
        <f>MAX(VLOOKUP($A1514,'Full dataset'!$A$4:$IX$190,BC$1,FALSE),AY1514)</f>
        <v>1</v>
      </c>
      <c r="BD1514">
        <f>MAX(VLOOKUP($A1514,'Full dataset'!$A$4:$IX$190,BD$1,FALSE),AX1514)</f>
        <v>2008</v>
      </c>
      <c r="BE1514">
        <f t="shared" si="141"/>
        <v>2008</v>
      </c>
      <c r="BF1514">
        <f t="shared" si="142"/>
        <v>0</v>
      </c>
      <c r="BG1514">
        <f t="shared" si="143"/>
        <v>0</v>
      </c>
      <c r="BH1514">
        <f t="shared" si="138"/>
        <v>0</v>
      </c>
      <c r="BI1514">
        <f t="shared" si="139"/>
        <v>0</v>
      </c>
      <c r="BO1514">
        <f>IF(BF1514=1,VLOOKUP($A1514,'Full dataset'!$A$4:$IE$190,2007+BO$1-$C1514,FALSE),0)</f>
        <v>0</v>
      </c>
      <c r="BP1514">
        <f>IF(BF1514=1,VLOOKUP($A1514,'Full dataset'!$A$4:$IE$190,2007+BP$1-$C1514,FALSE),0)</f>
        <v>0</v>
      </c>
      <c r="BQ1514">
        <f>IF(BF1514=1,VLOOKUP($A1514,'Full dataset'!$A$4:$IE$190,2007+BQ$1-$C1514,FALSE),0)</f>
        <v>0</v>
      </c>
      <c r="BR1514">
        <f>IF($BG1514=1,VLOOKUP($A1514,'Full dataset'!$A$4:$IE$190,BR$1-2007+$C1514,FALSE),0)</f>
        <v>0</v>
      </c>
      <c r="BS1514">
        <f>IF($BG1514=1,VLOOKUP($A1514,'Full dataset'!$A$4:$IE$190,BS$1-2007+$C1514,FALSE),0)</f>
        <v>0</v>
      </c>
      <c r="BT1514">
        <f>IF($BG1514=1,VLOOKUP($A1514,'Full dataset'!$A$4:$IE$190,BT$1-2007+$C1514,FALSE),0)</f>
        <v>0</v>
      </c>
      <c r="BU1514">
        <f>IF($BG1514=1,VLOOKUP($A1514,'Full dataset'!$A$4:$IE$190,BU$1-2007+$C1514,FALSE),0)</f>
        <v>0</v>
      </c>
      <c r="BV1514">
        <f>IF($BG1514=1,VLOOKUP($A1514,'Full dataset'!$A$4:$IE$190,BV$1-2007+$C1514,FALSE),0)</f>
        <v>0</v>
      </c>
      <c r="BW1514">
        <f>IF($BG1514=1,VLOOKUP($A1514,'Full dataset'!$A$4:$IE$190,BW$1-2007+$C1514,FALSE),0)</f>
        <v>0</v>
      </c>
      <c r="BX1514">
        <f>IF($BG1514=1,VLOOKUP($A1514,'Full dataset'!$A$4:$IE$190,BX$1-2007+$C1514,FALSE),0)</f>
        <v>0</v>
      </c>
    </row>
    <row r="1515" spans="1:76" x14ac:dyDescent="0.25">
      <c r="A1515">
        <v>25</v>
      </c>
      <c r="B1515" t="s">
        <v>69</v>
      </c>
      <c r="C1515">
        <v>2015</v>
      </c>
      <c r="D1515" t="s">
        <v>591</v>
      </c>
      <c r="E1515">
        <f t="shared" si="140"/>
        <v>1</v>
      </c>
      <c r="F1515">
        <v>1</v>
      </c>
      <c r="G1515">
        <v>3261</v>
      </c>
      <c r="H1515">
        <v>2.6972704714640199</v>
      </c>
      <c r="I1515">
        <v>1197</v>
      </c>
      <c r="J1515">
        <v>0</v>
      </c>
      <c r="N1515">
        <v>2</v>
      </c>
      <c r="O1515">
        <v>87</v>
      </c>
      <c r="P1515">
        <v>7.1960297766749379E-2</v>
      </c>
      <c r="Q1515">
        <v>0</v>
      </c>
      <c r="R1515">
        <v>40269</v>
      </c>
      <c r="S1515">
        <v>7372</v>
      </c>
      <c r="T1515">
        <v>511210</v>
      </c>
      <c r="U1515">
        <v>1</v>
      </c>
      <c r="V1515">
        <v>19</v>
      </c>
      <c r="W1515">
        <v>1734</v>
      </c>
      <c r="X1515">
        <v>1477</v>
      </c>
      <c r="Y1515">
        <v>1</v>
      </c>
      <c r="Z1515">
        <v>1</v>
      </c>
      <c r="AA1515" t="s">
        <v>746</v>
      </c>
      <c r="AB1515">
        <v>26553</v>
      </c>
      <c r="AC1515">
        <f>VLOOKUP(A1515,'Full dataset'!$A$4:$IE$190,2033-C1515,FALSE)</f>
        <v>8</v>
      </c>
      <c r="AD1515">
        <f>VLOOKUP(A1515,'Full dataset'!$A$4:$IE$190,2041-C1515,FALSE)</f>
        <v>2547</v>
      </c>
      <c r="AE1515">
        <f>VLOOKUP(A1515,'Full dataset'!$A$4:$IE$190,2050-C1515,FALSE)</f>
        <v>0</v>
      </c>
      <c r="AF1515">
        <v>4</v>
      </c>
      <c r="AG1515">
        <f>VLOOKUP($A1515,'Full dataset'!$A$4:$IE$190,2007+AG$1-$C1515,FALSE)</f>
        <v>22.699000000000002</v>
      </c>
      <c r="AH1515">
        <f>VLOOKUP($A1515,'Full dataset'!$A$4:$IE$190,2007+AH$1-$C1515,FALSE)</f>
        <v>1465.569</v>
      </c>
      <c r="AI1515">
        <f>VLOOKUP($A1515,'Full dataset'!$A$4:$IE$190,2007+AI$1-$C1515,FALSE)</f>
        <v>618.08100000000002</v>
      </c>
      <c r="AJ1515">
        <f>VLOOKUP($A1515,'Full dataset'!$A$4:$IE$190,2007+AJ$1-$C1515,FALSE)</f>
        <v>499</v>
      </c>
      <c r="AK1515">
        <f>VLOOKUP($A1515,'Full dataset'!$A$4:$IE$190,2007+AK$1-$C1515,FALSE)</f>
        <v>25</v>
      </c>
      <c r="AL1515">
        <f>VLOOKUP($A1515,'Full dataset'!$A$4:$IE$190,2007+AL$1-$C1515,FALSE)</f>
        <v>48</v>
      </c>
      <c r="AM1515" t="str">
        <f>VLOOKUP($A1515,'Full dataset'!$A$4:$IE$190,2007+AM$1-$C1515,FALSE)</f>
        <v>.</v>
      </c>
      <c r="AN1515" t="str">
        <f>VLOOKUP($A1515,'Full dataset'!$A$4:$IE$190,2007+AN$1-$C1515,FALSE)</f>
        <v>.</v>
      </c>
      <c r="AO1515" t="str">
        <f>VLOOKUP($A1515,'Full dataset'!$A$4:$IE$190,2007+AO$1-$C1515,FALSE)</f>
        <v>.</v>
      </c>
      <c r="AP1515">
        <f>VLOOKUP($A1515,'Full dataset'!$A$4:$IE$190,2007+AP$1-$C1515,FALSE)</f>
        <v>2</v>
      </c>
      <c r="AQ1515">
        <f>VLOOKUP($A1515,'Full dataset'!$A$4:$IE$190,2007+AQ$1-$C1515,FALSE)</f>
        <v>4</v>
      </c>
      <c r="AR1515" t="str">
        <f>VLOOKUP($A1515,'Full dataset'!$A$4:$IE$190,2007+AR$1-$C1515,FALSE)</f>
        <v>.</v>
      </c>
      <c r="AS1515" t="str">
        <f>VLOOKUP($A1515,'Full dataset'!$A$4:$IE$190,2007+AS$1-$C1515,FALSE)</f>
        <v>.</v>
      </c>
      <c r="AT1515">
        <f>VLOOKUP($A1515,'Full dataset'!$A$4:$IE$190,129,FALSE)</f>
        <v>75</v>
      </c>
      <c r="AU1515">
        <f>VLOOKUP(A1515,'Full dataset'!$A$4:$II$190,$AU$1,FALSE)</f>
        <v>2011</v>
      </c>
      <c r="AV1515">
        <v>0</v>
      </c>
      <c r="AW1515">
        <f>VLOOKUP(A1515,'Full dataset'!$A$5:$IM$190,247,FALSE)</f>
        <v>2</v>
      </c>
      <c r="AX1515">
        <f>VLOOKUP(A1515,'Full dataset'!$A$4:$II$190,242,FALSE)</f>
        <v>2008</v>
      </c>
      <c r="AY1515">
        <f>VLOOKUP(A1515,'Full dataset'!$A$5:$IM$190,246,FALSE)</f>
        <v>1</v>
      </c>
      <c r="AZ1515">
        <v>9999</v>
      </c>
      <c r="BA1515">
        <f>MAX(VLOOKUP($A1515,'Full dataset'!$A$4:$IX$190,BA$1,FALSE),AW1515)</f>
        <v>2</v>
      </c>
      <c r="BB1515">
        <f>IF(VLOOKUP($A1515,'Full dataset'!$A$4:$IX$190,BB$1,FALSE)&gt;0,VLOOKUP($A1515,'Full dataset'!$A$4:$IX$190,BB$1,FALSE),AU1515)</f>
        <v>2011</v>
      </c>
      <c r="BC1515">
        <f>MAX(VLOOKUP($A1515,'Full dataset'!$A$4:$IX$190,BC$1,FALSE),AY1515)</f>
        <v>1</v>
      </c>
      <c r="BD1515">
        <f>MAX(VLOOKUP($A1515,'Full dataset'!$A$4:$IX$190,BD$1,FALSE),AX1515)</f>
        <v>2008</v>
      </c>
      <c r="BE1515">
        <f t="shared" si="141"/>
        <v>2008</v>
      </c>
      <c r="BF1515">
        <f t="shared" si="142"/>
        <v>1</v>
      </c>
      <c r="BG1515">
        <f t="shared" si="143"/>
        <v>0</v>
      </c>
      <c r="BH1515">
        <f t="shared" si="138"/>
        <v>0</v>
      </c>
      <c r="BI1515">
        <f t="shared" si="139"/>
        <v>1</v>
      </c>
      <c r="BO1515">
        <f>IF(BF1515=1,VLOOKUP($A1515,'Full dataset'!$A$4:$IE$190,2007+BO$1-$C1515,FALSE),0)</f>
        <v>475</v>
      </c>
      <c r="BP1515">
        <f>IF(BF1515=1,VLOOKUP($A1515,'Full dataset'!$A$4:$IE$190,2007+BP$1-$C1515,FALSE),0)</f>
        <v>178</v>
      </c>
      <c r="BQ1515">
        <f>IF(BF1515=1,VLOOKUP($A1515,'Full dataset'!$A$4:$IE$190,2007+BQ$1-$C1515,FALSE),0)</f>
        <v>229</v>
      </c>
      <c r="BR1515">
        <f>IF($BG1515=1,VLOOKUP($A1515,'Full dataset'!$A$4:$IE$190,BR$1-2007+$C1515,FALSE),0)</f>
        <v>0</v>
      </c>
      <c r="BS1515">
        <f>IF($BG1515=1,VLOOKUP($A1515,'Full dataset'!$A$4:$IE$190,BS$1-2007+$C1515,FALSE),0)</f>
        <v>0</v>
      </c>
      <c r="BT1515">
        <f>IF($BG1515=1,VLOOKUP($A1515,'Full dataset'!$A$4:$IE$190,BT$1-2007+$C1515,FALSE),0)</f>
        <v>0</v>
      </c>
      <c r="BU1515">
        <f>IF($BG1515=1,VLOOKUP($A1515,'Full dataset'!$A$4:$IE$190,BU$1-2007+$C1515,FALSE),0)</f>
        <v>0</v>
      </c>
      <c r="BV1515">
        <f>IF($BG1515=1,VLOOKUP($A1515,'Full dataset'!$A$4:$IE$190,BV$1-2007+$C1515,FALSE),0)</f>
        <v>0</v>
      </c>
      <c r="BW1515">
        <f>IF($BG1515=1,VLOOKUP($A1515,'Full dataset'!$A$4:$IE$190,BW$1-2007+$C1515,FALSE),0)</f>
        <v>0</v>
      </c>
      <c r="BX1515">
        <f>IF($BG1515=1,VLOOKUP($A1515,'Full dataset'!$A$4:$IE$190,BX$1-2007+$C1515,FALSE),0)</f>
        <v>0</v>
      </c>
    </row>
    <row r="1516" spans="1:76" x14ac:dyDescent="0.25">
      <c r="A1516">
        <v>26</v>
      </c>
      <c r="B1516" t="s">
        <v>70</v>
      </c>
      <c r="C1516">
        <v>2015</v>
      </c>
      <c r="D1516" t="s">
        <v>582</v>
      </c>
      <c r="E1516">
        <f t="shared" si="140"/>
        <v>0</v>
      </c>
      <c r="F1516">
        <v>1</v>
      </c>
      <c r="G1516">
        <v>5772</v>
      </c>
      <c r="H1516">
        <v>1.8236966824644549</v>
      </c>
      <c r="I1516">
        <v>2364</v>
      </c>
      <c r="J1516">
        <v>1</v>
      </c>
      <c r="K1516">
        <v>544</v>
      </c>
      <c r="L1516">
        <v>0.17187993680884675</v>
      </c>
      <c r="M1516">
        <v>2383</v>
      </c>
      <c r="N1516">
        <v>2</v>
      </c>
      <c r="O1516">
        <v>441</v>
      </c>
      <c r="P1516">
        <v>0.13933649289099526</v>
      </c>
      <c r="Q1516">
        <v>18</v>
      </c>
      <c r="R1516">
        <v>40603</v>
      </c>
      <c r="U1516">
        <v>1</v>
      </c>
      <c r="V1516">
        <v>6</v>
      </c>
      <c r="W1516">
        <v>1813</v>
      </c>
      <c r="X1516">
        <v>15545</v>
      </c>
      <c r="Y1516">
        <v>1</v>
      </c>
      <c r="Z1516">
        <v>1</v>
      </c>
      <c r="AA1516" t="s">
        <v>747</v>
      </c>
      <c r="AB1516">
        <v>47820</v>
      </c>
      <c r="AC1516">
        <f>VLOOKUP(A1516,'Full dataset'!$A$4:$IE$190,2033-C1516,FALSE)</f>
        <v>8.6</v>
      </c>
      <c r="AD1516">
        <f>VLOOKUP(A1516,'Full dataset'!$A$4:$IE$190,2041-C1516,FALSE)</f>
        <v>4973</v>
      </c>
      <c r="AE1516">
        <f>VLOOKUP(A1516,'Full dataset'!$A$4:$IE$190,2050-C1516,FALSE)</f>
        <v>0</v>
      </c>
      <c r="AF1516">
        <v>4.3</v>
      </c>
      <c r="AG1516" t="str">
        <f>VLOOKUP($A1516,'Full dataset'!$A$4:$IE$190,2007+AG$1-$C1516,FALSE)</f>
        <v>.</v>
      </c>
      <c r="AH1516" t="str">
        <f>VLOOKUP($A1516,'Full dataset'!$A$4:$IE$190,2007+AH$1-$C1516,FALSE)</f>
        <v>.</v>
      </c>
      <c r="AI1516" t="str">
        <f>VLOOKUP($A1516,'Full dataset'!$A$4:$IE$190,2007+AI$1-$C1516,FALSE)</f>
        <v>.</v>
      </c>
      <c r="AJ1516">
        <f>VLOOKUP($A1516,'Full dataset'!$A$4:$IE$190,2007+AJ$1-$C1516,FALSE)</f>
        <v>454</v>
      </c>
      <c r="AK1516">
        <f>VLOOKUP($A1516,'Full dataset'!$A$4:$IE$190,2007+AK$1-$C1516,FALSE)</f>
        <v>10</v>
      </c>
      <c r="AL1516">
        <f>VLOOKUP($A1516,'Full dataset'!$A$4:$IE$190,2007+AL$1-$C1516,FALSE)</f>
        <v>22</v>
      </c>
      <c r="AM1516" t="str">
        <f>VLOOKUP($A1516,'Full dataset'!$A$4:$IE$190,2007+AM$1-$C1516,FALSE)</f>
        <v>.</v>
      </c>
      <c r="AN1516">
        <f>VLOOKUP($A1516,'Full dataset'!$A$4:$IE$190,2007+AN$1-$C1516,FALSE)</f>
        <v>400</v>
      </c>
      <c r="AO1516" t="str">
        <f>VLOOKUP($A1516,'Full dataset'!$A$4:$IE$190,2007+AO$1-$C1516,FALSE)</f>
        <v>.</v>
      </c>
      <c r="AP1516">
        <f>VLOOKUP($A1516,'Full dataset'!$A$4:$IE$190,2007+AP$1-$C1516,FALSE)</f>
        <v>5</v>
      </c>
      <c r="AQ1516">
        <f>VLOOKUP($A1516,'Full dataset'!$A$4:$IE$190,2007+AQ$1-$C1516,FALSE)</f>
        <v>4</v>
      </c>
      <c r="AR1516" t="str">
        <f>VLOOKUP($A1516,'Full dataset'!$A$4:$IE$190,2007+AR$1-$C1516,FALSE)</f>
        <v>.</v>
      </c>
      <c r="AS1516" t="str">
        <f>VLOOKUP($A1516,'Full dataset'!$A$4:$IE$190,2007+AS$1-$C1516,FALSE)</f>
        <v>.</v>
      </c>
      <c r="AT1516">
        <f>VLOOKUP($A1516,'Full dataset'!$A$4:$IE$190,129,FALSE)</f>
        <v>252</v>
      </c>
      <c r="AU1516">
        <f>VLOOKUP(A1516,'Full dataset'!$A$4:$II$190,$AU$1,FALSE)</f>
        <v>2011</v>
      </c>
      <c r="AV1516">
        <v>1</v>
      </c>
      <c r="AW1516">
        <f>VLOOKUP(A1516,'Full dataset'!$A$5:$IM$190,247,FALSE)</f>
        <v>2</v>
      </c>
      <c r="AX1516">
        <f>VLOOKUP(A1516,'Full dataset'!$A$4:$II$190,242,FALSE)</f>
        <v>2007</v>
      </c>
      <c r="AY1516">
        <f>VLOOKUP(A1516,'Full dataset'!$A$5:$IM$190,246,FALSE)</f>
        <v>2</v>
      </c>
      <c r="AZ1516">
        <v>9999</v>
      </c>
      <c r="BA1516">
        <f>MAX(VLOOKUP($A1516,'Full dataset'!$A$4:$IX$190,BA$1,FALSE),AW1516)</f>
        <v>2</v>
      </c>
      <c r="BB1516">
        <f>IF(VLOOKUP($A1516,'Full dataset'!$A$4:$IX$190,BB$1,FALSE)&gt;0,VLOOKUP($A1516,'Full dataset'!$A$4:$IX$190,BB$1,FALSE),AU1516)</f>
        <v>2011</v>
      </c>
      <c r="BC1516">
        <f>MAX(VLOOKUP($A1516,'Full dataset'!$A$4:$IX$190,BC$1,FALSE),AY1516)</f>
        <v>2</v>
      </c>
      <c r="BD1516">
        <f>MAX(VLOOKUP($A1516,'Full dataset'!$A$4:$IX$190,BD$1,FALSE),AX1516)</f>
        <v>2007</v>
      </c>
      <c r="BE1516">
        <f t="shared" si="141"/>
        <v>2007</v>
      </c>
      <c r="BF1516">
        <f t="shared" si="142"/>
        <v>1</v>
      </c>
      <c r="BG1516">
        <f t="shared" si="143"/>
        <v>1</v>
      </c>
      <c r="BH1516">
        <f t="shared" si="138"/>
        <v>0</v>
      </c>
      <c r="BI1516">
        <f t="shared" si="139"/>
        <v>1</v>
      </c>
      <c r="BO1516">
        <f>IF(BF1516=1,VLOOKUP($A1516,'Full dataset'!$A$4:$IE$190,2007+BO$1-$C1516,FALSE),0)</f>
        <v>1777</v>
      </c>
      <c r="BP1516">
        <f>IF(BF1516=1,VLOOKUP($A1516,'Full dataset'!$A$4:$IE$190,2007+BP$1-$C1516,FALSE),0)</f>
        <v>217</v>
      </c>
      <c r="BQ1516">
        <f>IF(BF1516=1,VLOOKUP($A1516,'Full dataset'!$A$4:$IE$190,2007+BQ$1-$C1516,FALSE),0)</f>
        <v>174</v>
      </c>
      <c r="BR1516">
        <f>IF($BG1516=1,VLOOKUP($A1516,'Full dataset'!$A$4:$IE$190,BR$1-2007+$C1516,FALSE),0)</f>
        <v>632</v>
      </c>
      <c r="BS1516">
        <f>IF($BG1516=1,VLOOKUP($A1516,'Full dataset'!$A$4:$IE$190,BS$1-2007+$C1516,FALSE),0)</f>
        <v>11</v>
      </c>
      <c r="BT1516">
        <f>IF($BG1516=1,VLOOKUP($A1516,'Full dataset'!$A$4:$IE$190,BT$1-2007+$C1516,FALSE),0)</f>
        <v>638</v>
      </c>
      <c r="BU1516">
        <f>IF($BG1516=1,VLOOKUP($A1516,'Full dataset'!$A$4:$IE$190,BU$1-2007+$C1516,FALSE),0)</f>
        <v>235</v>
      </c>
      <c r="BV1516">
        <f>IF($BG1516=1,VLOOKUP($A1516,'Full dataset'!$A$4:$IE$190,BV$1-2007+$C1516,FALSE),0)</f>
        <v>320</v>
      </c>
      <c r="BW1516">
        <f>IF($BG1516=1,VLOOKUP($A1516,'Full dataset'!$A$4:$IE$190,BW$1-2007+$C1516,FALSE),0)</f>
        <v>0</v>
      </c>
      <c r="BX1516">
        <f>IF($BG1516=1,VLOOKUP($A1516,'Full dataset'!$A$4:$IE$190,BX$1-2007+$C1516,FALSE),0)</f>
        <v>26</v>
      </c>
    </row>
    <row r="1517" spans="1:76" x14ac:dyDescent="0.25">
      <c r="A1517">
        <v>27</v>
      </c>
      <c r="B1517" t="s">
        <v>71</v>
      </c>
      <c r="C1517">
        <v>2015</v>
      </c>
      <c r="D1517" t="s">
        <v>591</v>
      </c>
      <c r="E1517">
        <f t="shared" si="140"/>
        <v>1</v>
      </c>
      <c r="F1517">
        <v>1</v>
      </c>
      <c r="G1517">
        <v>51878</v>
      </c>
      <c r="H1517">
        <v>13.644923724355602</v>
      </c>
      <c r="I1517">
        <v>7578</v>
      </c>
      <c r="J1517">
        <v>1</v>
      </c>
      <c r="K1517">
        <v>7450</v>
      </c>
      <c r="L1517">
        <v>1.9594950026301947</v>
      </c>
      <c r="M1517">
        <v>991</v>
      </c>
      <c r="N1517">
        <v>1</v>
      </c>
      <c r="O1517">
        <v>90611</v>
      </c>
      <c r="P1517">
        <v>23.832456601788532</v>
      </c>
      <c r="Q1517">
        <v>2204</v>
      </c>
      <c r="R1517">
        <v>39387</v>
      </c>
      <c r="S1517">
        <v>7372</v>
      </c>
      <c r="T1517">
        <v>511210</v>
      </c>
      <c r="U1517">
        <v>1</v>
      </c>
      <c r="V1517">
        <v>1917</v>
      </c>
      <c r="W1517">
        <v>2172</v>
      </c>
      <c r="X1517">
        <v>299</v>
      </c>
      <c r="Y1517">
        <v>1</v>
      </c>
      <c r="Z1517">
        <v>0</v>
      </c>
      <c r="AA1517" t="s">
        <v>748</v>
      </c>
      <c r="AB1517">
        <v>609917</v>
      </c>
      <c r="AC1517">
        <f>VLOOKUP(A1517,'Full dataset'!$A$4:$IE$190,2033-C1517,FALSE)</f>
        <v>9.3000000000000007</v>
      </c>
      <c r="AD1517">
        <f>VLOOKUP(A1517,'Full dataset'!$A$4:$IE$190,2041-C1517,FALSE)</f>
        <v>11723</v>
      </c>
      <c r="AE1517">
        <f>VLOOKUP(A1517,'Full dataset'!$A$4:$IE$190,2050-C1517,FALSE)</f>
        <v>0</v>
      </c>
      <c r="AF1517">
        <v>4.6500000000000004</v>
      </c>
      <c r="AG1517">
        <f>VLOOKUP($A1517,'Full dataset'!$A$4:$IE$190,2007+AG$1-$C1517,FALSE)</f>
        <v>-47.426000000000002</v>
      </c>
      <c r="AH1517">
        <f>VLOOKUP($A1517,'Full dataset'!$A$4:$IE$190,2007+AH$1-$C1517,FALSE)</f>
        <v>12770.772000000001</v>
      </c>
      <c r="AI1517">
        <f>VLOOKUP($A1517,'Full dataset'!$A$4:$IE$190,2007+AI$1-$C1517,FALSE)</f>
        <v>6667.2160000000003</v>
      </c>
      <c r="AJ1517">
        <f>VLOOKUP($A1517,'Full dataset'!$A$4:$IE$190,2007+AJ$1-$C1517,FALSE)</f>
        <v>1573</v>
      </c>
      <c r="AK1517">
        <f>VLOOKUP($A1517,'Full dataset'!$A$4:$IE$190,2007+AK$1-$C1517,FALSE)</f>
        <v>16</v>
      </c>
      <c r="AL1517">
        <f>VLOOKUP($A1517,'Full dataset'!$A$4:$IE$190,2007+AL$1-$C1517,FALSE)</f>
        <v>31</v>
      </c>
      <c r="AM1517" t="str">
        <f>VLOOKUP($A1517,'Full dataset'!$A$4:$IE$190,2007+AM$1-$C1517,FALSE)</f>
        <v>.</v>
      </c>
      <c r="AN1517">
        <f>VLOOKUP($A1517,'Full dataset'!$A$4:$IE$190,2007+AN$1-$C1517,FALSE)</f>
        <v>250</v>
      </c>
      <c r="AO1517" t="str">
        <f>VLOOKUP($A1517,'Full dataset'!$A$4:$IE$190,2007+AO$1-$C1517,FALSE)</f>
        <v>.</v>
      </c>
      <c r="AP1517">
        <f>VLOOKUP($A1517,'Full dataset'!$A$4:$IE$190,2007+AP$1-$C1517,FALSE)</f>
        <v>21</v>
      </c>
      <c r="AQ1517">
        <f>VLOOKUP($A1517,'Full dataset'!$A$4:$IE$190,2007+AQ$1-$C1517,FALSE)</f>
        <v>8</v>
      </c>
      <c r="AR1517">
        <f>VLOOKUP($A1517,'Full dataset'!$A$4:$IE$190,2007+AR$1-$C1517,FALSE)</f>
        <v>7</v>
      </c>
      <c r="AS1517" t="str">
        <f>VLOOKUP($A1517,'Full dataset'!$A$4:$IE$190,2007+AS$1-$C1517,FALSE)</f>
        <v>.</v>
      </c>
      <c r="AT1517">
        <f>VLOOKUP($A1517,'Full dataset'!$A$4:$IE$190,129,FALSE)</f>
        <v>211</v>
      </c>
      <c r="AU1517">
        <f>VLOOKUP(A1517,'Full dataset'!$A$4:$II$190,$AU$1,FALSE)</f>
        <v>2014</v>
      </c>
      <c r="AV1517">
        <v>1</v>
      </c>
      <c r="AW1517">
        <f>VLOOKUP(A1517,'Full dataset'!$A$5:$IM$190,247,FALSE)</f>
        <v>1</v>
      </c>
      <c r="AX1517">
        <f>VLOOKUP(A1517,'Full dataset'!$A$4:$II$190,242,FALSE)</f>
        <v>2007</v>
      </c>
      <c r="AY1517">
        <f>VLOOKUP(A1517,'Full dataset'!$A$5:$IM$190,246,FALSE)</f>
        <v>1</v>
      </c>
      <c r="AZ1517">
        <v>9999</v>
      </c>
      <c r="BA1517">
        <f>MAX(VLOOKUP($A1517,'Full dataset'!$A$4:$IX$190,BA$1,FALSE),AW1517)</f>
        <v>2</v>
      </c>
      <c r="BB1517">
        <f>IF(VLOOKUP($A1517,'Full dataset'!$A$4:$IX$190,BB$1,FALSE)&gt;0,VLOOKUP($A1517,'Full dataset'!$A$4:$IX$190,BB$1,FALSE),AU1517)</f>
        <v>2009</v>
      </c>
      <c r="BC1517">
        <f>MAX(VLOOKUP($A1517,'Full dataset'!$A$4:$IX$190,BC$1,FALSE),AY1517)</f>
        <v>1</v>
      </c>
      <c r="BD1517">
        <f>MAX(VLOOKUP($A1517,'Full dataset'!$A$4:$IX$190,BD$1,FALSE),AX1517)</f>
        <v>2007</v>
      </c>
      <c r="BE1517">
        <f t="shared" si="141"/>
        <v>2007</v>
      </c>
      <c r="BF1517">
        <f t="shared" si="142"/>
        <v>1</v>
      </c>
      <c r="BG1517">
        <f t="shared" si="143"/>
        <v>0</v>
      </c>
      <c r="BH1517">
        <f t="shared" si="138"/>
        <v>0</v>
      </c>
      <c r="BI1517">
        <f t="shared" si="139"/>
        <v>1</v>
      </c>
      <c r="BO1517">
        <f>IF(BF1517=1,VLOOKUP($A1517,'Full dataset'!$A$4:$IE$190,2007+BO$1-$C1517,FALSE),0)</f>
        <v>199</v>
      </c>
      <c r="BP1517">
        <f>IF(BF1517=1,VLOOKUP($A1517,'Full dataset'!$A$4:$IE$190,2007+BP$1-$C1517,FALSE),0)</f>
        <v>790</v>
      </c>
      <c r="BQ1517">
        <f>IF(BF1517=1,VLOOKUP($A1517,'Full dataset'!$A$4:$IE$190,2007+BQ$1-$C1517,FALSE),0)</f>
        <v>10482</v>
      </c>
      <c r="BR1517">
        <f>IF($BG1517=1,VLOOKUP($A1517,'Full dataset'!$A$4:$IE$190,BR$1-2007+$C1517,FALSE),0)</f>
        <v>0</v>
      </c>
      <c r="BS1517">
        <f>IF($BG1517=1,VLOOKUP($A1517,'Full dataset'!$A$4:$IE$190,BS$1-2007+$C1517,FALSE),0)</f>
        <v>0</v>
      </c>
      <c r="BT1517">
        <f>IF($BG1517=1,VLOOKUP($A1517,'Full dataset'!$A$4:$IE$190,BT$1-2007+$C1517,FALSE),0)</f>
        <v>0</v>
      </c>
      <c r="BU1517">
        <f>IF($BG1517=1,VLOOKUP($A1517,'Full dataset'!$A$4:$IE$190,BU$1-2007+$C1517,FALSE),0)</f>
        <v>0</v>
      </c>
      <c r="BV1517">
        <f>IF($BG1517=1,VLOOKUP($A1517,'Full dataset'!$A$4:$IE$190,BV$1-2007+$C1517,FALSE),0)</f>
        <v>0</v>
      </c>
      <c r="BW1517">
        <f>IF($BG1517=1,VLOOKUP($A1517,'Full dataset'!$A$4:$IE$190,BW$1-2007+$C1517,FALSE),0)</f>
        <v>0</v>
      </c>
      <c r="BX1517">
        <f>IF($BG1517=1,VLOOKUP($A1517,'Full dataset'!$A$4:$IE$190,BX$1-2007+$C1517,FALSE),0)</f>
        <v>0</v>
      </c>
    </row>
    <row r="1518" spans="1:76" x14ac:dyDescent="0.25">
      <c r="A1518">
        <v>28</v>
      </c>
      <c r="B1518" t="s">
        <v>72</v>
      </c>
      <c r="C1518">
        <v>2015</v>
      </c>
      <c r="D1518" t="s">
        <v>591</v>
      </c>
      <c r="E1518">
        <f t="shared" si="140"/>
        <v>1</v>
      </c>
      <c r="F1518">
        <v>1</v>
      </c>
      <c r="G1518">
        <v>11342</v>
      </c>
      <c r="H1518">
        <v>3.4516129032258065</v>
      </c>
      <c r="I1518">
        <v>2658</v>
      </c>
      <c r="J1518">
        <v>0</v>
      </c>
      <c r="N1518">
        <v>0</v>
      </c>
      <c r="S1518">
        <v>1311</v>
      </c>
      <c r="T1518">
        <v>211111</v>
      </c>
      <c r="U1518">
        <v>1</v>
      </c>
      <c r="V1518">
        <v>0</v>
      </c>
      <c r="W1518">
        <v>8407</v>
      </c>
      <c r="X1518">
        <v>14</v>
      </c>
      <c r="Y1518">
        <v>1</v>
      </c>
      <c r="Z1518">
        <v>1</v>
      </c>
      <c r="AA1518" t="s">
        <v>749</v>
      </c>
      <c r="AB1518">
        <v>131335</v>
      </c>
      <c r="AC1518">
        <f>VLOOKUP(A1518,'Full dataset'!$A$4:$IE$190,2033-C1518,FALSE)</f>
        <v>6.3</v>
      </c>
      <c r="AD1518" t="str">
        <f>VLOOKUP(A1518,'Full dataset'!$A$4:$IE$190,2041-C1518,FALSE)</f>
        <v>.</v>
      </c>
      <c r="AE1518">
        <f>VLOOKUP(A1518,'Full dataset'!$A$4:$IE$190,2050-C1518,FALSE)</f>
        <v>0</v>
      </c>
      <c r="AF1518">
        <v>3.15</v>
      </c>
      <c r="AG1518">
        <f>VLOOKUP($A1518,'Full dataset'!$A$4:$IE$190,2007+AG$1-$C1518,FALSE)</f>
        <v>-14454</v>
      </c>
      <c r="AH1518">
        <f>VLOOKUP($A1518,'Full dataset'!$A$4:$IE$190,2007+AH$1-$C1518,FALSE)</f>
        <v>29532</v>
      </c>
      <c r="AI1518">
        <f>VLOOKUP($A1518,'Full dataset'!$A$4:$IE$190,2007+AI$1-$C1518,FALSE)</f>
        <v>13145</v>
      </c>
      <c r="AJ1518" t="str">
        <f>VLOOKUP($A1518,'Full dataset'!$A$4:$IE$190,2007+AJ$1-$C1518,FALSE)</f>
        <v>.</v>
      </c>
      <c r="AK1518" t="str">
        <f>VLOOKUP($A1518,'Full dataset'!$A$4:$IE$190,2007+AK$1-$C1518,FALSE)</f>
        <v>.</v>
      </c>
      <c r="AL1518">
        <f>VLOOKUP($A1518,'Full dataset'!$A$4:$IE$190,2007+AL$1-$C1518,FALSE)</f>
        <v>29</v>
      </c>
      <c r="AM1518">
        <f>VLOOKUP($A1518,'Full dataset'!$A$4:$IE$190,2007+AM$1-$C1518,FALSE)</f>
        <v>32</v>
      </c>
      <c r="AN1518">
        <f>VLOOKUP($A1518,'Full dataset'!$A$4:$IE$190,2007+AN$1-$C1518,FALSE)</f>
        <v>158</v>
      </c>
      <c r="AO1518">
        <f>VLOOKUP($A1518,'Full dataset'!$A$4:$IE$190,2007+AO$1-$C1518,FALSE)</f>
        <v>13880</v>
      </c>
      <c r="AP1518">
        <f>VLOOKUP($A1518,'Full dataset'!$A$4:$IE$190,2007+AP$1-$C1518,FALSE)</f>
        <v>8</v>
      </c>
      <c r="AQ1518">
        <f>VLOOKUP($A1518,'Full dataset'!$A$4:$IE$190,2007+AQ$1-$C1518,FALSE)</f>
        <v>5</v>
      </c>
      <c r="AR1518">
        <f>VLOOKUP($A1518,'Full dataset'!$A$4:$IE$190,2007+AR$1-$C1518,FALSE)</f>
        <v>2</v>
      </c>
      <c r="AS1518">
        <f>VLOOKUP($A1518,'Full dataset'!$A$4:$IE$190,2007+AS$1-$C1518,FALSE)</f>
        <v>4</v>
      </c>
      <c r="AT1518" t="str">
        <f>VLOOKUP($A1518,'Full dataset'!$A$4:$IE$190,129,FALSE)</f>
        <v>.</v>
      </c>
      <c r="AU1518">
        <f>VLOOKUP(A1518,'Full dataset'!$A$4:$II$190,$AU$1,FALSE)</f>
        <v>2009</v>
      </c>
      <c r="AV1518">
        <v>0</v>
      </c>
      <c r="AW1518">
        <f>VLOOKUP(A1518,'Full dataset'!$A$5:$IM$190,247,FALSE)</f>
        <v>1</v>
      </c>
      <c r="AX1518">
        <f>VLOOKUP(A1518,'Full dataset'!$A$4:$II$190,242,FALSE)</f>
        <v>9999</v>
      </c>
      <c r="AY1518">
        <f>VLOOKUP(A1518,'Full dataset'!$A$5:$IM$190,246,FALSE)</f>
        <v>0</v>
      </c>
      <c r="AZ1518">
        <v>9999</v>
      </c>
      <c r="BA1518">
        <f>MAX(VLOOKUP($A1518,'Full dataset'!$A$4:$IX$190,BA$1,FALSE),AW1518)</f>
        <v>2</v>
      </c>
      <c r="BB1518">
        <f>IF(VLOOKUP($A1518,'Full dataset'!$A$4:$IX$190,BB$1,FALSE)&gt;0,VLOOKUP($A1518,'Full dataset'!$A$4:$IX$190,BB$1,FALSE),AU1518)</f>
        <v>2013</v>
      </c>
      <c r="BC1518">
        <f>MAX(VLOOKUP($A1518,'Full dataset'!$A$4:$IX$190,BC$1,FALSE),AY1518)</f>
        <v>0</v>
      </c>
      <c r="BD1518">
        <f>MAX(VLOOKUP($A1518,'Full dataset'!$A$4:$IX$190,BD$1,FALSE),AX1518)</f>
        <v>9999</v>
      </c>
      <c r="BE1518">
        <f t="shared" si="141"/>
        <v>2013</v>
      </c>
      <c r="BF1518">
        <f t="shared" si="142"/>
        <v>1</v>
      </c>
      <c r="BG1518">
        <f t="shared" si="143"/>
        <v>0</v>
      </c>
      <c r="BH1518">
        <f t="shared" si="138"/>
        <v>0</v>
      </c>
      <c r="BI1518">
        <f t="shared" si="139"/>
        <v>1</v>
      </c>
      <c r="BO1518">
        <f>IF(BF1518=1,VLOOKUP($A1518,'Full dataset'!$A$4:$IE$190,2007+BO$1-$C1518,FALSE),0)</f>
        <v>0</v>
      </c>
      <c r="BP1518">
        <f>IF(BF1518=1,VLOOKUP($A1518,'Full dataset'!$A$4:$IE$190,2007+BP$1-$C1518,FALSE),0)</f>
        <v>0</v>
      </c>
      <c r="BQ1518">
        <f>IF(BF1518=1,VLOOKUP($A1518,'Full dataset'!$A$4:$IE$190,2007+BQ$1-$C1518,FALSE),0)</f>
        <v>0</v>
      </c>
      <c r="BR1518">
        <f>IF($BG1518=1,VLOOKUP($A1518,'Full dataset'!$A$4:$IE$190,BR$1-2007+$C1518,FALSE),0)</f>
        <v>0</v>
      </c>
      <c r="BS1518">
        <f>IF($BG1518=1,VLOOKUP($A1518,'Full dataset'!$A$4:$IE$190,BS$1-2007+$C1518,FALSE),0)</f>
        <v>0</v>
      </c>
      <c r="BT1518">
        <f>IF($BG1518=1,VLOOKUP($A1518,'Full dataset'!$A$4:$IE$190,BT$1-2007+$C1518,FALSE),0)</f>
        <v>0</v>
      </c>
      <c r="BU1518">
        <f>IF($BG1518=1,VLOOKUP($A1518,'Full dataset'!$A$4:$IE$190,BU$1-2007+$C1518,FALSE),0)</f>
        <v>0</v>
      </c>
      <c r="BV1518">
        <f>IF($BG1518=1,VLOOKUP($A1518,'Full dataset'!$A$4:$IE$190,BV$1-2007+$C1518,FALSE),0)</f>
        <v>0</v>
      </c>
      <c r="BW1518">
        <f>IF($BG1518=1,VLOOKUP($A1518,'Full dataset'!$A$4:$IE$190,BW$1-2007+$C1518,FALSE),0)</f>
        <v>0</v>
      </c>
      <c r="BX1518">
        <f>IF($BG1518=1,VLOOKUP($A1518,'Full dataset'!$A$4:$IE$190,BX$1-2007+$C1518,FALSE),0)</f>
        <v>0</v>
      </c>
    </row>
    <row r="1519" spans="1:76" x14ac:dyDescent="0.25">
      <c r="A1519">
        <v>29</v>
      </c>
      <c r="B1519" t="s">
        <v>73</v>
      </c>
      <c r="C1519">
        <v>2015</v>
      </c>
      <c r="D1519" t="s">
        <v>582</v>
      </c>
      <c r="E1519">
        <f t="shared" si="140"/>
        <v>0</v>
      </c>
      <c r="F1519">
        <v>0</v>
      </c>
      <c r="J1519">
        <v>0</v>
      </c>
      <c r="N1519">
        <v>0</v>
      </c>
      <c r="U1519">
        <v>1</v>
      </c>
      <c r="V1519">
        <v>796</v>
      </c>
      <c r="W1519">
        <v>11124</v>
      </c>
      <c r="X1519">
        <v>3536</v>
      </c>
      <c r="Y1519">
        <v>1</v>
      </c>
      <c r="Z1519">
        <v>1</v>
      </c>
      <c r="AA1519" t="s">
        <v>750</v>
      </c>
      <c r="AB1519">
        <v>70109</v>
      </c>
      <c r="AC1519">
        <f>VLOOKUP(A1519,'Full dataset'!$A$4:$IE$190,2033-C1519,FALSE)</f>
        <v>3.4</v>
      </c>
      <c r="AD1519">
        <f>VLOOKUP(A1519,'Full dataset'!$A$4:$IE$190,2041-C1519,FALSE)</f>
        <v>1668</v>
      </c>
      <c r="AE1519">
        <f>VLOOKUP(A1519,'Full dataset'!$A$4:$IE$190,2050-C1519,FALSE)</f>
        <v>0</v>
      </c>
      <c r="AF1519">
        <v>1.7</v>
      </c>
      <c r="AG1519" t="str">
        <f>VLOOKUP($A1519,'Full dataset'!$A$4:$IE$190,2007+AG$1-$C1519,FALSE)</f>
        <v>.</v>
      </c>
      <c r="AH1519" t="str">
        <f>VLOOKUP($A1519,'Full dataset'!$A$4:$IE$190,2007+AH$1-$C1519,FALSE)</f>
        <v>.</v>
      </c>
      <c r="AI1519" t="str">
        <f>VLOOKUP($A1519,'Full dataset'!$A$4:$IE$190,2007+AI$1-$C1519,FALSE)</f>
        <v>.</v>
      </c>
      <c r="AJ1519">
        <f>VLOOKUP($A1519,'Full dataset'!$A$4:$IE$190,2007+AJ$1-$C1519,FALSE)</f>
        <v>164</v>
      </c>
      <c r="AK1519">
        <f>VLOOKUP($A1519,'Full dataset'!$A$4:$IE$190,2007+AK$1-$C1519,FALSE)</f>
        <v>11</v>
      </c>
      <c r="AL1519">
        <f>VLOOKUP($A1519,'Full dataset'!$A$4:$IE$190,2007+AL$1-$C1519,FALSE)</f>
        <v>20</v>
      </c>
      <c r="AM1519">
        <f>VLOOKUP($A1519,'Full dataset'!$A$4:$IE$190,2007+AM$1-$C1519,FALSE)</f>
        <v>10</v>
      </c>
      <c r="AN1519">
        <f>VLOOKUP($A1519,'Full dataset'!$A$4:$IE$190,2007+AN$1-$C1519,FALSE)</f>
        <v>59</v>
      </c>
      <c r="AO1519">
        <f>VLOOKUP($A1519,'Full dataset'!$A$4:$IE$190,2007+AO$1-$C1519,FALSE)</f>
        <v>8600</v>
      </c>
      <c r="AP1519">
        <f>VLOOKUP($A1519,'Full dataset'!$A$4:$IE$190,2007+AP$1-$C1519,FALSE)</f>
        <v>6</v>
      </c>
      <c r="AQ1519">
        <f>VLOOKUP($A1519,'Full dataset'!$A$4:$IE$190,2007+AQ$1-$C1519,FALSE)</f>
        <v>3</v>
      </c>
      <c r="AR1519">
        <f>VLOOKUP($A1519,'Full dataset'!$A$4:$IE$190,2007+AR$1-$C1519,FALSE)</f>
        <v>2</v>
      </c>
      <c r="AS1519">
        <f>VLOOKUP($A1519,'Full dataset'!$A$4:$IE$190,2007+AS$1-$C1519,FALSE)</f>
        <v>6</v>
      </c>
      <c r="AT1519">
        <f>VLOOKUP($A1519,'Full dataset'!$A$4:$IE$190,129,FALSE)</f>
        <v>51</v>
      </c>
      <c r="AU1519">
        <f>VLOOKUP(A1519,'Full dataset'!$A$4:$II$190,$AU$1,FALSE)</f>
        <v>2010</v>
      </c>
      <c r="AV1519">
        <v>0</v>
      </c>
      <c r="AW1519">
        <f>VLOOKUP(A1519,'Full dataset'!$A$5:$IM$190,247,FALSE)</f>
        <v>1</v>
      </c>
      <c r="AX1519">
        <f>VLOOKUP(A1519,'Full dataset'!$A$4:$II$190,242,FALSE)</f>
        <v>2012</v>
      </c>
      <c r="AY1519">
        <f>VLOOKUP(A1519,'Full dataset'!$A$5:$IM$190,246,FALSE)</f>
        <v>1</v>
      </c>
      <c r="AZ1519">
        <v>9999</v>
      </c>
      <c r="BA1519">
        <f>MAX(VLOOKUP($A1519,'Full dataset'!$A$4:$IX$190,BA$1,FALSE),AW1519)</f>
        <v>2</v>
      </c>
      <c r="BB1519">
        <f>IF(VLOOKUP($A1519,'Full dataset'!$A$4:$IX$190,BB$1,FALSE)&gt;0,VLOOKUP($A1519,'Full dataset'!$A$4:$IX$190,BB$1,FALSE),AU1519)</f>
        <v>2012</v>
      </c>
      <c r="BC1519">
        <f>MAX(VLOOKUP($A1519,'Full dataset'!$A$4:$IX$190,BC$1,FALSE),AY1519)</f>
        <v>1</v>
      </c>
      <c r="BD1519">
        <f>MAX(VLOOKUP($A1519,'Full dataset'!$A$4:$IX$190,BD$1,FALSE),AX1519)</f>
        <v>2012</v>
      </c>
      <c r="BE1519">
        <f t="shared" si="141"/>
        <v>2012</v>
      </c>
      <c r="BF1519">
        <f t="shared" si="142"/>
        <v>1</v>
      </c>
      <c r="BG1519">
        <f t="shared" si="143"/>
        <v>0</v>
      </c>
      <c r="BH1519">
        <f t="shared" si="138"/>
        <v>0</v>
      </c>
      <c r="BI1519">
        <f t="shared" si="139"/>
        <v>1</v>
      </c>
      <c r="BO1519">
        <f>IF(BF1519=1,VLOOKUP($A1519,'Full dataset'!$A$4:$IE$190,2007+BO$1-$C1519,FALSE),0)</f>
        <v>1327</v>
      </c>
      <c r="BP1519">
        <f>IF(BF1519=1,VLOOKUP($A1519,'Full dataset'!$A$4:$IE$190,2007+BP$1-$C1519,FALSE),0)</f>
        <v>2158</v>
      </c>
      <c r="BQ1519">
        <f>IF(BF1519=1,VLOOKUP($A1519,'Full dataset'!$A$4:$IE$190,2007+BQ$1-$C1519,FALSE),0)</f>
        <v>4319</v>
      </c>
      <c r="BR1519">
        <f>IF($BG1519=1,VLOOKUP($A1519,'Full dataset'!$A$4:$IE$190,BR$1-2007+$C1519,FALSE),0)</f>
        <v>0</v>
      </c>
      <c r="BS1519">
        <f>IF($BG1519=1,VLOOKUP($A1519,'Full dataset'!$A$4:$IE$190,BS$1-2007+$C1519,FALSE),0)</f>
        <v>0</v>
      </c>
      <c r="BT1519">
        <f>IF($BG1519=1,VLOOKUP($A1519,'Full dataset'!$A$4:$IE$190,BT$1-2007+$C1519,FALSE),0)</f>
        <v>0</v>
      </c>
      <c r="BU1519">
        <f>IF($BG1519=1,VLOOKUP($A1519,'Full dataset'!$A$4:$IE$190,BU$1-2007+$C1519,FALSE),0)</f>
        <v>0</v>
      </c>
      <c r="BV1519">
        <f>IF($BG1519=1,VLOOKUP($A1519,'Full dataset'!$A$4:$IE$190,BV$1-2007+$C1519,FALSE),0)</f>
        <v>0</v>
      </c>
      <c r="BW1519">
        <f>IF($BG1519=1,VLOOKUP($A1519,'Full dataset'!$A$4:$IE$190,BW$1-2007+$C1519,FALSE),0)</f>
        <v>0</v>
      </c>
      <c r="BX1519">
        <f>IF($BG1519=1,VLOOKUP($A1519,'Full dataset'!$A$4:$IE$190,BX$1-2007+$C1519,FALSE),0)</f>
        <v>0</v>
      </c>
    </row>
    <row r="1520" spans="1:76" x14ac:dyDescent="0.25">
      <c r="A1520">
        <v>30</v>
      </c>
      <c r="B1520" t="s">
        <v>74</v>
      </c>
      <c r="C1520">
        <v>2015</v>
      </c>
      <c r="D1520" t="s">
        <v>582</v>
      </c>
      <c r="E1520">
        <f t="shared" si="140"/>
        <v>0</v>
      </c>
      <c r="F1520">
        <v>0</v>
      </c>
      <c r="J1520">
        <v>0</v>
      </c>
      <c r="N1520">
        <v>0</v>
      </c>
      <c r="U1520">
        <v>1</v>
      </c>
      <c r="V1520">
        <v>0</v>
      </c>
      <c r="W1520">
        <v>1704</v>
      </c>
      <c r="X1520">
        <v>770</v>
      </c>
      <c r="Y1520">
        <v>1</v>
      </c>
      <c r="Z1520">
        <v>0</v>
      </c>
      <c r="AA1520" t="s">
        <v>751</v>
      </c>
      <c r="AB1520">
        <v>7061</v>
      </c>
      <c r="AC1520">
        <f>VLOOKUP(A1520,'Full dataset'!$A$4:$IE$190,2033-C1520,FALSE)</f>
        <v>0</v>
      </c>
      <c r="AD1520" t="str">
        <f>VLOOKUP(A1520,'Full dataset'!$A$4:$IE$190,2041-C1520,FALSE)</f>
        <v>.</v>
      </c>
      <c r="AE1520">
        <f>VLOOKUP(A1520,'Full dataset'!$A$4:$IE$190,2050-C1520,FALSE)</f>
        <v>0</v>
      </c>
      <c r="AF1520">
        <v>0</v>
      </c>
      <c r="AG1520" t="str">
        <f>VLOOKUP($A1520,'Full dataset'!$A$4:$IE$190,2007+AG$1-$C1520,FALSE)</f>
        <v>.</v>
      </c>
      <c r="AH1520" t="str">
        <f>VLOOKUP($A1520,'Full dataset'!$A$4:$IE$190,2007+AH$1-$C1520,FALSE)</f>
        <v>.</v>
      </c>
      <c r="AI1520" t="str">
        <f>VLOOKUP($A1520,'Full dataset'!$A$4:$IE$190,2007+AI$1-$C1520,FALSE)</f>
        <v>.</v>
      </c>
      <c r="AJ1520" t="str">
        <f>VLOOKUP($A1520,'Full dataset'!$A$4:$IE$190,2007+AJ$1-$C1520,FALSE)</f>
        <v>.</v>
      </c>
      <c r="AK1520" t="str">
        <f>VLOOKUP($A1520,'Full dataset'!$A$4:$IE$190,2007+AK$1-$C1520,FALSE)</f>
        <v>.</v>
      </c>
      <c r="AL1520" t="str">
        <f>VLOOKUP($A1520,'Full dataset'!$A$4:$IE$190,2007+AL$1-$C1520,FALSE)</f>
        <v>.</v>
      </c>
      <c r="AM1520">
        <f>VLOOKUP($A1520,'Full dataset'!$A$4:$IE$190,2007+AM$1-$C1520,FALSE)</f>
        <v>65</v>
      </c>
      <c r="AN1520">
        <f>VLOOKUP($A1520,'Full dataset'!$A$4:$IE$190,2007+AN$1-$C1520,FALSE)</f>
        <v>12</v>
      </c>
      <c r="AO1520">
        <f>VLOOKUP($A1520,'Full dataset'!$A$4:$IE$190,2007+AO$1-$C1520,FALSE)</f>
        <v>11121</v>
      </c>
      <c r="AP1520" t="str">
        <f>VLOOKUP($A1520,'Full dataset'!$A$4:$IE$190,2007+AP$1-$C1520,FALSE)</f>
        <v>.</v>
      </c>
      <c r="AQ1520">
        <f>VLOOKUP($A1520,'Full dataset'!$A$4:$IE$190,2007+AQ$1-$C1520,FALSE)</f>
        <v>9</v>
      </c>
      <c r="AR1520">
        <f>VLOOKUP($A1520,'Full dataset'!$A$4:$IE$190,2007+AR$1-$C1520,FALSE)</f>
        <v>6</v>
      </c>
      <c r="AS1520">
        <f>VLOOKUP($A1520,'Full dataset'!$A$4:$IE$190,2007+AS$1-$C1520,FALSE)</f>
        <v>17</v>
      </c>
      <c r="AT1520" t="str">
        <f>VLOOKUP($A1520,'Full dataset'!$A$4:$IE$190,129,FALSE)</f>
        <v>.</v>
      </c>
      <c r="AU1520">
        <f>VLOOKUP(A1520,'Full dataset'!$A$4:$II$190,$AU$1,FALSE)</f>
        <v>2009</v>
      </c>
      <c r="AV1520">
        <v>0</v>
      </c>
      <c r="AW1520">
        <f>VLOOKUP(A1520,'Full dataset'!$A$5:$IM$190,247,FALSE)</f>
        <v>1</v>
      </c>
      <c r="AX1520">
        <f>VLOOKUP(A1520,'Full dataset'!$A$4:$II$190,242,FALSE)</f>
        <v>9999</v>
      </c>
      <c r="AY1520">
        <f>VLOOKUP(A1520,'Full dataset'!$A$5:$IM$190,246,FALSE)</f>
        <v>0</v>
      </c>
      <c r="AZ1520">
        <v>9999</v>
      </c>
      <c r="BA1520">
        <f>MAX(VLOOKUP($A1520,'Full dataset'!$A$4:$IX$190,BA$1,FALSE),AW1520)</f>
        <v>1</v>
      </c>
      <c r="BB1520">
        <f>IF(VLOOKUP($A1520,'Full dataset'!$A$4:$IX$190,BB$1,FALSE)&gt;0,VLOOKUP($A1520,'Full dataset'!$A$4:$IX$190,BB$1,FALSE),AU1520)</f>
        <v>2009</v>
      </c>
      <c r="BC1520">
        <f>MAX(VLOOKUP($A1520,'Full dataset'!$A$4:$IX$190,BC$1,FALSE),AY1520)</f>
        <v>0</v>
      </c>
      <c r="BD1520">
        <f>MAX(VLOOKUP($A1520,'Full dataset'!$A$4:$IX$190,BD$1,FALSE),AX1520)</f>
        <v>9999</v>
      </c>
      <c r="BE1520">
        <f t="shared" si="141"/>
        <v>2009</v>
      </c>
      <c r="BF1520">
        <f t="shared" si="142"/>
        <v>0</v>
      </c>
      <c r="BG1520">
        <f t="shared" si="143"/>
        <v>0</v>
      </c>
      <c r="BH1520">
        <f t="shared" si="138"/>
        <v>0</v>
      </c>
      <c r="BI1520">
        <f t="shared" si="139"/>
        <v>0</v>
      </c>
      <c r="BO1520">
        <f>IF(BF1520=1,VLOOKUP($A1520,'Full dataset'!$A$4:$IE$190,2007+BO$1-$C1520,FALSE),0)</f>
        <v>0</v>
      </c>
      <c r="BP1520">
        <f>IF(BF1520=1,VLOOKUP($A1520,'Full dataset'!$A$4:$IE$190,2007+BP$1-$C1520,FALSE),0)</f>
        <v>0</v>
      </c>
      <c r="BQ1520">
        <f>IF(BF1520=1,VLOOKUP($A1520,'Full dataset'!$A$4:$IE$190,2007+BQ$1-$C1520,FALSE),0)</f>
        <v>0</v>
      </c>
      <c r="BR1520">
        <f>IF($BG1520=1,VLOOKUP($A1520,'Full dataset'!$A$4:$IE$190,BR$1-2007+$C1520,FALSE),0)</f>
        <v>0</v>
      </c>
      <c r="BS1520">
        <f>IF($BG1520=1,VLOOKUP($A1520,'Full dataset'!$A$4:$IE$190,BS$1-2007+$C1520,FALSE),0)</f>
        <v>0</v>
      </c>
      <c r="BT1520">
        <f>IF($BG1520=1,VLOOKUP($A1520,'Full dataset'!$A$4:$IE$190,BT$1-2007+$C1520,FALSE),0)</f>
        <v>0</v>
      </c>
      <c r="BU1520">
        <f>IF($BG1520=1,VLOOKUP($A1520,'Full dataset'!$A$4:$IE$190,BU$1-2007+$C1520,FALSE),0)</f>
        <v>0</v>
      </c>
      <c r="BV1520">
        <f>IF($BG1520=1,VLOOKUP($A1520,'Full dataset'!$A$4:$IE$190,BV$1-2007+$C1520,FALSE),0)</f>
        <v>0</v>
      </c>
      <c r="BW1520">
        <f>IF($BG1520=1,VLOOKUP($A1520,'Full dataset'!$A$4:$IE$190,BW$1-2007+$C1520,FALSE),0)</f>
        <v>0</v>
      </c>
      <c r="BX1520">
        <f>IF($BG1520=1,VLOOKUP($A1520,'Full dataset'!$A$4:$IE$190,BX$1-2007+$C1520,FALSE),0)</f>
        <v>0</v>
      </c>
    </row>
    <row r="1521" spans="1:76" x14ac:dyDescent="0.25">
      <c r="A1521">
        <v>31</v>
      </c>
      <c r="B1521" t="s">
        <v>75</v>
      </c>
      <c r="C1521">
        <v>2015</v>
      </c>
      <c r="D1521" t="s">
        <v>582</v>
      </c>
      <c r="E1521">
        <f t="shared" si="140"/>
        <v>0</v>
      </c>
      <c r="F1521">
        <v>1</v>
      </c>
      <c r="G1521">
        <v>4110</v>
      </c>
      <c r="H1521">
        <v>1.3093341828607836</v>
      </c>
      <c r="I1521">
        <v>1751</v>
      </c>
      <c r="J1521">
        <v>1</v>
      </c>
      <c r="K1521">
        <v>1184</v>
      </c>
      <c r="L1521">
        <v>0.3771901879579484</v>
      </c>
      <c r="M1521">
        <v>696</v>
      </c>
      <c r="N1521">
        <v>2</v>
      </c>
      <c r="O1521">
        <v>736</v>
      </c>
      <c r="P1521">
        <v>0.23446957629818413</v>
      </c>
      <c r="Q1521">
        <v>5</v>
      </c>
      <c r="R1521">
        <v>39722</v>
      </c>
      <c r="U1521">
        <v>1</v>
      </c>
      <c r="V1521">
        <v>26</v>
      </c>
      <c r="W1521">
        <v>72520</v>
      </c>
      <c r="X1521">
        <v>18159</v>
      </c>
      <c r="Y1521">
        <v>1</v>
      </c>
      <c r="Z1521">
        <v>1</v>
      </c>
      <c r="AA1521" t="s">
        <v>752</v>
      </c>
      <c r="AB1521">
        <v>20846</v>
      </c>
      <c r="AC1521">
        <f>VLOOKUP(A1521,'Full dataset'!$A$4:$IE$190,2033-C1521,FALSE)</f>
        <v>0</v>
      </c>
      <c r="AD1521" t="str">
        <f>VLOOKUP(A1521,'Full dataset'!$A$4:$IE$190,2041-C1521,FALSE)</f>
        <v>.</v>
      </c>
      <c r="AE1521">
        <f>VLOOKUP(A1521,'Full dataset'!$A$4:$IE$190,2050-C1521,FALSE)</f>
        <v>0</v>
      </c>
      <c r="AF1521">
        <v>0</v>
      </c>
      <c r="AG1521" t="str">
        <f>VLOOKUP($A1521,'Full dataset'!$A$4:$IE$190,2007+AG$1-$C1521,FALSE)</f>
        <v>.</v>
      </c>
      <c r="AH1521" t="str">
        <f>VLOOKUP($A1521,'Full dataset'!$A$4:$IE$190,2007+AH$1-$C1521,FALSE)</f>
        <v>.</v>
      </c>
      <c r="AI1521" t="str">
        <f>VLOOKUP($A1521,'Full dataset'!$A$4:$IE$190,2007+AI$1-$C1521,FALSE)</f>
        <v>.</v>
      </c>
      <c r="AJ1521" t="str">
        <f>VLOOKUP($A1521,'Full dataset'!$A$4:$IE$190,2007+AJ$1-$C1521,FALSE)</f>
        <v>.</v>
      </c>
      <c r="AK1521" t="str">
        <f>VLOOKUP($A1521,'Full dataset'!$A$4:$IE$190,2007+AK$1-$C1521,FALSE)</f>
        <v>.</v>
      </c>
      <c r="AL1521" t="str">
        <f>VLOOKUP($A1521,'Full dataset'!$A$4:$IE$190,2007+AL$1-$C1521,FALSE)</f>
        <v>.</v>
      </c>
      <c r="AM1521">
        <f>VLOOKUP($A1521,'Full dataset'!$A$4:$IE$190,2007+AM$1-$C1521,FALSE)</f>
        <v>39</v>
      </c>
      <c r="AN1521">
        <f>VLOOKUP($A1521,'Full dataset'!$A$4:$IE$190,2007+AN$1-$C1521,FALSE)</f>
        <v>210</v>
      </c>
      <c r="AO1521">
        <f>VLOOKUP($A1521,'Full dataset'!$A$4:$IE$190,2007+AO$1-$C1521,FALSE)</f>
        <v>34962</v>
      </c>
      <c r="AP1521" t="str">
        <f>VLOOKUP($A1521,'Full dataset'!$A$4:$IE$190,2007+AP$1-$C1521,FALSE)</f>
        <v>.</v>
      </c>
      <c r="AQ1521">
        <f>VLOOKUP($A1521,'Full dataset'!$A$4:$IE$190,2007+AQ$1-$C1521,FALSE)</f>
        <v>7</v>
      </c>
      <c r="AR1521">
        <f>VLOOKUP($A1521,'Full dataset'!$A$4:$IE$190,2007+AR$1-$C1521,FALSE)</f>
        <v>2</v>
      </c>
      <c r="AS1521">
        <f>VLOOKUP($A1521,'Full dataset'!$A$4:$IE$190,2007+AS$1-$C1521,FALSE)</f>
        <v>9</v>
      </c>
      <c r="AT1521" t="str">
        <f>VLOOKUP($A1521,'Full dataset'!$A$4:$IE$190,129,FALSE)</f>
        <v>.</v>
      </c>
      <c r="AU1521">
        <f>VLOOKUP(A1521,'Full dataset'!$A$4:$II$190,$AU$1,FALSE)</f>
        <v>2008</v>
      </c>
      <c r="AV1521">
        <v>1</v>
      </c>
      <c r="AW1521">
        <f>VLOOKUP(A1521,'Full dataset'!$A$5:$IM$190,247,FALSE)</f>
        <v>1</v>
      </c>
      <c r="AX1521">
        <f>VLOOKUP(A1521,'Full dataset'!$A$4:$II$190,242,FALSE)</f>
        <v>2007</v>
      </c>
      <c r="AY1521">
        <f>VLOOKUP(A1521,'Full dataset'!$A$5:$IM$190,246,FALSE)</f>
        <v>1</v>
      </c>
      <c r="AZ1521">
        <v>9999</v>
      </c>
      <c r="BA1521">
        <f>MAX(VLOOKUP($A1521,'Full dataset'!$A$4:$IX$190,BA$1,FALSE),AW1521)</f>
        <v>2</v>
      </c>
      <c r="BB1521">
        <f>IF(VLOOKUP($A1521,'Full dataset'!$A$4:$IX$190,BB$1,FALSE)&gt;0,VLOOKUP($A1521,'Full dataset'!$A$4:$IX$190,BB$1,FALSE),AU1521)</f>
        <v>2010</v>
      </c>
      <c r="BC1521">
        <f>MAX(VLOOKUP($A1521,'Full dataset'!$A$4:$IX$190,BC$1,FALSE),AY1521)</f>
        <v>1</v>
      </c>
      <c r="BD1521">
        <f>MAX(VLOOKUP($A1521,'Full dataset'!$A$4:$IX$190,BD$1,FALSE),AX1521)</f>
        <v>2007</v>
      </c>
      <c r="BE1521">
        <f t="shared" si="141"/>
        <v>2007</v>
      </c>
      <c r="BF1521">
        <f t="shared" si="142"/>
        <v>1</v>
      </c>
      <c r="BG1521">
        <f t="shared" si="143"/>
        <v>0</v>
      </c>
      <c r="BH1521">
        <f t="shared" si="138"/>
        <v>0</v>
      </c>
      <c r="BI1521">
        <f t="shared" si="139"/>
        <v>1</v>
      </c>
      <c r="BO1521">
        <f>IF(BF1521=1,VLOOKUP($A1521,'Full dataset'!$A$4:$IE$190,2007+BO$1-$C1521,FALSE),0)</f>
        <v>2100</v>
      </c>
      <c r="BP1521">
        <f>IF(BF1521=1,VLOOKUP($A1521,'Full dataset'!$A$4:$IE$190,2007+BP$1-$C1521,FALSE),0)</f>
        <v>2937</v>
      </c>
      <c r="BQ1521">
        <f>IF(BF1521=1,VLOOKUP($A1521,'Full dataset'!$A$4:$IE$190,2007+BQ$1-$C1521,FALSE),0)</f>
        <v>1635</v>
      </c>
      <c r="BR1521">
        <f>IF($BG1521=1,VLOOKUP($A1521,'Full dataset'!$A$4:$IE$190,BR$1-2007+$C1521,FALSE),0)</f>
        <v>0</v>
      </c>
      <c r="BS1521">
        <f>IF($BG1521=1,VLOOKUP($A1521,'Full dataset'!$A$4:$IE$190,BS$1-2007+$C1521,FALSE),0)</f>
        <v>0</v>
      </c>
      <c r="BT1521">
        <f>IF($BG1521=1,VLOOKUP($A1521,'Full dataset'!$A$4:$IE$190,BT$1-2007+$C1521,FALSE),0)</f>
        <v>0</v>
      </c>
      <c r="BU1521">
        <f>IF($BG1521=1,VLOOKUP($A1521,'Full dataset'!$A$4:$IE$190,BU$1-2007+$C1521,FALSE),0)</f>
        <v>0</v>
      </c>
      <c r="BV1521">
        <f>IF($BG1521=1,VLOOKUP($A1521,'Full dataset'!$A$4:$IE$190,BV$1-2007+$C1521,FALSE),0)</f>
        <v>0</v>
      </c>
      <c r="BW1521">
        <f>IF($BG1521=1,VLOOKUP($A1521,'Full dataset'!$A$4:$IE$190,BW$1-2007+$C1521,FALSE),0)</f>
        <v>0</v>
      </c>
      <c r="BX1521">
        <f>IF($BG1521=1,VLOOKUP($A1521,'Full dataset'!$A$4:$IE$190,BX$1-2007+$C1521,FALSE),0)</f>
        <v>0</v>
      </c>
    </row>
    <row r="1522" spans="1:76" x14ac:dyDescent="0.25">
      <c r="A1522">
        <v>32</v>
      </c>
      <c r="B1522" t="s">
        <v>76</v>
      </c>
      <c r="C1522">
        <v>2015</v>
      </c>
      <c r="D1522" t="s">
        <v>591</v>
      </c>
      <c r="E1522">
        <f t="shared" si="140"/>
        <v>1</v>
      </c>
      <c r="F1522">
        <v>1</v>
      </c>
      <c r="G1522">
        <v>22112</v>
      </c>
      <c r="H1522">
        <v>0.36722966801189111</v>
      </c>
      <c r="I1522">
        <v>8109</v>
      </c>
      <c r="J1522">
        <v>0</v>
      </c>
      <c r="N1522">
        <v>0</v>
      </c>
      <c r="S1522">
        <v>5411</v>
      </c>
      <c r="T1522">
        <v>445110</v>
      </c>
      <c r="U1522">
        <v>1</v>
      </c>
      <c r="V1522">
        <v>22025</v>
      </c>
      <c r="W1522">
        <v>4824452</v>
      </c>
      <c r="X1522">
        <v>202111</v>
      </c>
      <c r="Y1522">
        <v>1</v>
      </c>
      <c r="Z1522">
        <v>0</v>
      </c>
      <c r="AA1522" t="s">
        <v>753</v>
      </c>
      <c r="AB1522">
        <v>6604</v>
      </c>
      <c r="AC1522">
        <f>VLOOKUP(A1522,'Full dataset'!$A$4:$IE$190,2033-C1522,FALSE)</f>
        <v>4.5999999999999996</v>
      </c>
      <c r="AD1522">
        <f>VLOOKUP(A1522,'Full dataset'!$A$4:$IE$190,2041-C1522,FALSE)</f>
        <v>87450</v>
      </c>
      <c r="AE1522">
        <f>VLOOKUP(A1522,'Full dataset'!$A$4:$IE$190,2050-C1522,FALSE)</f>
        <v>0</v>
      </c>
      <c r="AF1522">
        <v>2.2999999999999998</v>
      </c>
      <c r="AG1522">
        <f>VLOOKUP($A1522,'Full dataset'!$A$4:$IE$190,2007+AG$1-$C1522,FALSE)</f>
        <v>536</v>
      </c>
      <c r="AH1522">
        <f>VLOOKUP($A1522,'Full dataset'!$A$4:$IE$190,2007+AH$1-$C1522,FALSE)</f>
        <v>5741</v>
      </c>
      <c r="AI1522">
        <f>VLOOKUP($A1522,'Full dataset'!$A$4:$IE$190,2007+AI$1-$C1522,FALSE)</f>
        <v>15389</v>
      </c>
      <c r="AJ1522">
        <f>VLOOKUP($A1522,'Full dataset'!$A$4:$IE$190,2007+AJ$1-$C1522,FALSE)</f>
        <v>4669</v>
      </c>
      <c r="AK1522">
        <f>VLOOKUP($A1522,'Full dataset'!$A$4:$IE$190,2007+AK$1-$C1522,FALSE)</f>
        <v>9</v>
      </c>
      <c r="AL1522">
        <f>VLOOKUP($A1522,'Full dataset'!$A$4:$IE$190,2007+AL$1-$C1522,FALSE)</f>
        <v>43</v>
      </c>
      <c r="AM1522">
        <f>VLOOKUP($A1522,'Full dataset'!$A$4:$IE$190,2007+AM$1-$C1522,FALSE)</f>
        <v>43</v>
      </c>
      <c r="AN1522">
        <f>VLOOKUP($A1522,'Full dataset'!$A$4:$IE$190,2007+AN$1-$C1522,FALSE)</f>
        <v>800</v>
      </c>
      <c r="AO1522" t="str">
        <f>VLOOKUP($A1522,'Full dataset'!$A$4:$IE$190,2007+AO$1-$C1522,FALSE)</f>
        <v>.</v>
      </c>
      <c r="AP1522">
        <f>VLOOKUP($A1522,'Full dataset'!$A$4:$IE$190,2007+AP$1-$C1522,FALSE)</f>
        <v>11</v>
      </c>
      <c r="AQ1522">
        <f>VLOOKUP($A1522,'Full dataset'!$A$4:$IE$190,2007+AQ$1-$C1522,FALSE)</f>
        <v>7</v>
      </c>
      <c r="AR1522">
        <f>VLOOKUP($A1522,'Full dataset'!$A$4:$IE$190,2007+AR$1-$C1522,FALSE)</f>
        <v>15</v>
      </c>
      <c r="AS1522">
        <f>VLOOKUP($A1522,'Full dataset'!$A$4:$IE$190,2007+AS$1-$C1522,FALSE)</f>
        <v>25</v>
      </c>
      <c r="AT1522" t="str">
        <f>VLOOKUP($A1522,'Full dataset'!$A$4:$IE$190,129,FALSE)</f>
        <v>.</v>
      </c>
      <c r="AU1522">
        <f>VLOOKUP(A1522,'Full dataset'!$A$4:$II$190,$AU$1,FALSE)</f>
        <v>2008</v>
      </c>
      <c r="AV1522">
        <v>0</v>
      </c>
      <c r="AW1522">
        <f>VLOOKUP(A1522,'Full dataset'!$A$5:$IM$190,247,FALSE)</f>
        <v>1</v>
      </c>
      <c r="AX1522">
        <f>VLOOKUP(A1522,'Full dataset'!$A$4:$II$190,242,FALSE)</f>
        <v>2012</v>
      </c>
      <c r="AY1522">
        <f>VLOOKUP(A1522,'Full dataset'!$A$5:$IM$190,246,FALSE)</f>
        <v>2</v>
      </c>
      <c r="AZ1522">
        <v>9999</v>
      </c>
      <c r="BA1522">
        <f>MAX(VLOOKUP($A1522,'Full dataset'!$A$4:$IX$190,BA$1,FALSE),AW1522)</f>
        <v>2</v>
      </c>
      <c r="BB1522">
        <f>IF(VLOOKUP($A1522,'Full dataset'!$A$4:$IX$190,BB$1,FALSE)&gt;0,VLOOKUP($A1522,'Full dataset'!$A$4:$IX$190,BB$1,FALSE),AU1522)</f>
        <v>2014</v>
      </c>
      <c r="BC1522">
        <f>MAX(VLOOKUP($A1522,'Full dataset'!$A$4:$IX$190,BC$1,FALSE),AY1522)</f>
        <v>2</v>
      </c>
      <c r="BD1522">
        <f>MAX(VLOOKUP($A1522,'Full dataset'!$A$4:$IX$190,BD$1,FALSE),AX1522)</f>
        <v>2012</v>
      </c>
      <c r="BE1522">
        <f t="shared" si="141"/>
        <v>2012</v>
      </c>
      <c r="BF1522">
        <f t="shared" si="142"/>
        <v>1</v>
      </c>
      <c r="BG1522">
        <f t="shared" si="143"/>
        <v>1</v>
      </c>
      <c r="BH1522">
        <f t="shared" si="138"/>
        <v>0</v>
      </c>
      <c r="BI1522">
        <f t="shared" si="139"/>
        <v>1</v>
      </c>
      <c r="BO1522">
        <f>IF(BF1522=1,VLOOKUP($A1522,'Full dataset'!$A$4:$IE$190,2007+BO$1-$C1522,FALSE),0)</f>
        <v>6</v>
      </c>
      <c r="BP1522">
        <f>IF(BF1522=1,VLOOKUP($A1522,'Full dataset'!$A$4:$IE$190,2007+BP$1-$C1522,FALSE),0)</f>
        <v>300</v>
      </c>
      <c r="BQ1522">
        <f>IF(BF1522=1,VLOOKUP($A1522,'Full dataset'!$A$4:$IE$190,2007+BQ$1-$C1522,FALSE),0)</f>
        <v>151</v>
      </c>
      <c r="BR1522">
        <f>IF($BG1522=1,VLOOKUP($A1522,'Full dataset'!$A$4:$IE$190,BR$1-2007+$C1522,FALSE),0)</f>
        <v>285</v>
      </c>
      <c r="BS1522">
        <f>IF($BG1522=1,VLOOKUP($A1522,'Full dataset'!$A$4:$IE$190,BS$1-2007+$C1522,FALSE),0)</f>
        <v>417</v>
      </c>
      <c r="BT1522">
        <f>IF($BG1522=1,VLOOKUP($A1522,'Full dataset'!$A$4:$IE$190,BT$1-2007+$C1522,FALSE),0)</f>
        <v>8478</v>
      </c>
      <c r="BU1522">
        <f>IF($BG1522=1,VLOOKUP($A1522,'Full dataset'!$A$4:$IE$190,BU$1-2007+$C1522,FALSE),0)</f>
        <v>1369</v>
      </c>
      <c r="BV1522">
        <f>IF($BG1522=1,VLOOKUP($A1522,'Full dataset'!$A$4:$IE$190,BV$1-2007+$C1522,FALSE),0)</f>
        <v>141</v>
      </c>
      <c r="BW1522">
        <f>IF($BG1522=1,VLOOKUP($A1522,'Full dataset'!$A$4:$IE$190,BW$1-2007+$C1522,FALSE),0)</f>
        <v>37</v>
      </c>
      <c r="BX1522">
        <f>IF($BG1522=1,VLOOKUP($A1522,'Full dataset'!$A$4:$IE$190,BX$1-2007+$C1522,FALSE),0)</f>
        <v>159</v>
      </c>
    </row>
    <row r="1523" spans="1:76" x14ac:dyDescent="0.25">
      <c r="A1523">
        <v>33</v>
      </c>
      <c r="B1523" t="s">
        <v>77</v>
      </c>
      <c r="C1523">
        <v>2015</v>
      </c>
      <c r="D1523" t="s">
        <v>591</v>
      </c>
      <c r="E1523">
        <f t="shared" si="140"/>
        <v>1</v>
      </c>
      <c r="F1523">
        <v>1</v>
      </c>
      <c r="G1523">
        <v>107164</v>
      </c>
      <c r="H1523">
        <v>7.6137833037300178</v>
      </c>
      <c r="I1523">
        <v>25033</v>
      </c>
      <c r="J1523">
        <v>0</v>
      </c>
      <c r="N1523">
        <v>0</v>
      </c>
      <c r="S1523">
        <v>6211</v>
      </c>
      <c r="T1523">
        <v>523110</v>
      </c>
      <c r="U1523">
        <v>1</v>
      </c>
      <c r="V1523">
        <v>5</v>
      </c>
      <c r="W1523">
        <v>507065</v>
      </c>
      <c r="X1523">
        <v>5875</v>
      </c>
      <c r="Y1523">
        <v>1</v>
      </c>
      <c r="Z1523">
        <v>1</v>
      </c>
      <c r="AA1523" t="s">
        <v>754</v>
      </c>
      <c r="AB1523">
        <v>645457</v>
      </c>
      <c r="AC1523">
        <f>VLOOKUP(A1523,'Full dataset'!$A$4:$IE$190,2033-C1523,FALSE)</f>
        <v>5.0999999999999996</v>
      </c>
      <c r="AD1523">
        <f>VLOOKUP(A1523,'Full dataset'!$A$4:$IE$190,2041-C1523,FALSE)</f>
        <v>14630</v>
      </c>
      <c r="AE1523">
        <f>VLOOKUP(A1523,'Full dataset'!$A$4:$IE$190,2050-C1523,FALSE)</f>
        <v>0</v>
      </c>
      <c r="AF1523">
        <v>2.5499999999999998</v>
      </c>
      <c r="AG1523">
        <f>VLOOKUP($A1523,'Full dataset'!$A$4:$IE$190,2007+AG$1-$C1523,FALSE)</f>
        <v>6083</v>
      </c>
      <c r="AH1523">
        <f>VLOOKUP($A1523,'Full dataset'!$A$4:$IE$190,2007+AH$1-$C1523,FALSE)</f>
        <v>861395</v>
      </c>
      <c r="AI1523">
        <f>VLOOKUP($A1523,'Full dataset'!$A$4:$IE$190,2007+AI$1-$C1523,FALSE)</f>
        <v>39174</v>
      </c>
      <c r="AJ1523" t="str">
        <f>VLOOKUP($A1523,'Full dataset'!$A$4:$IE$190,2007+AJ$1-$C1523,FALSE)</f>
        <v>.</v>
      </c>
      <c r="AK1523" t="str">
        <f>VLOOKUP($A1523,'Full dataset'!$A$4:$IE$190,2007+AK$1-$C1523,FALSE)</f>
        <v>.</v>
      </c>
      <c r="AL1523">
        <f>VLOOKUP($A1523,'Full dataset'!$A$4:$IE$190,2007+AL$1-$C1523,FALSE)</f>
        <v>36</v>
      </c>
      <c r="AM1523">
        <f>VLOOKUP($A1523,'Full dataset'!$A$4:$IE$190,2007+AM$1-$C1523,FALSE)</f>
        <v>37</v>
      </c>
      <c r="AN1523">
        <f>VLOOKUP($A1523,'Full dataset'!$A$4:$IE$190,2007+AN$1-$C1523,FALSE)</f>
        <v>50</v>
      </c>
      <c r="AO1523">
        <f>VLOOKUP($A1523,'Full dataset'!$A$4:$IE$190,2007+AO$1-$C1523,FALSE)</f>
        <v>64316</v>
      </c>
      <c r="AP1523" t="str">
        <f>VLOOKUP($A1523,'Full dataset'!$A$4:$IE$190,2007+AP$1-$C1523,FALSE)</f>
        <v>.</v>
      </c>
      <c r="AQ1523" t="str">
        <f>VLOOKUP($A1523,'Full dataset'!$A$4:$IE$190,2007+AQ$1-$C1523,FALSE)</f>
        <v>.</v>
      </c>
      <c r="AR1523" t="str">
        <f>VLOOKUP($A1523,'Full dataset'!$A$4:$IE$190,2007+AR$1-$C1523,FALSE)</f>
        <v>.</v>
      </c>
      <c r="AS1523">
        <f>VLOOKUP($A1523,'Full dataset'!$A$4:$IE$190,2007+AS$1-$C1523,FALSE)</f>
        <v>8</v>
      </c>
      <c r="AT1523" t="str">
        <f>VLOOKUP($A1523,'Full dataset'!$A$4:$IE$190,129,FALSE)</f>
        <v>.</v>
      </c>
      <c r="AU1523">
        <f>VLOOKUP(A1523,'Full dataset'!$A$4:$II$190,$AU$1,FALSE)</f>
        <v>2011</v>
      </c>
      <c r="AV1523">
        <v>0</v>
      </c>
      <c r="AW1523">
        <f>VLOOKUP(A1523,'Full dataset'!$A$5:$IM$190,247,FALSE)</f>
        <v>1</v>
      </c>
      <c r="AX1523">
        <f>VLOOKUP(A1523,'Full dataset'!$A$4:$II$190,242,FALSE)</f>
        <v>9999</v>
      </c>
      <c r="AY1523">
        <f>VLOOKUP(A1523,'Full dataset'!$A$5:$IM$190,246,FALSE)</f>
        <v>2</v>
      </c>
      <c r="AZ1523">
        <v>9999</v>
      </c>
      <c r="BA1523">
        <f>MAX(VLOOKUP($A1523,'Full dataset'!$A$4:$IX$190,BA$1,FALSE),AW1523)</f>
        <v>2</v>
      </c>
      <c r="BB1523">
        <f>IF(VLOOKUP($A1523,'Full dataset'!$A$4:$IX$190,BB$1,FALSE)&gt;0,VLOOKUP($A1523,'Full dataset'!$A$4:$IX$190,BB$1,FALSE),AU1523)</f>
        <v>2013</v>
      </c>
      <c r="BC1523">
        <f>MAX(VLOOKUP($A1523,'Full dataset'!$A$4:$IX$190,BC$1,FALSE),AY1523)</f>
        <v>2</v>
      </c>
      <c r="BD1523">
        <f>MAX(VLOOKUP($A1523,'Full dataset'!$A$4:$IX$190,BD$1,FALSE),AX1523)</f>
        <v>9999</v>
      </c>
      <c r="BE1523">
        <f t="shared" si="141"/>
        <v>2013</v>
      </c>
      <c r="BF1523">
        <f t="shared" si="142"/>
        <v>1</v>
      </c>
      <c r="BG1523">
        <f t="shared" si="143"/>
        <v>0</v>
      </c>
      <c r="BH1523">
        <f t="shared" si="138"/>
        <v>0</v>
      </c>
      <c r="BI1523">
        <f t="shared" si="139"/>
        <v>1</v>
      </c>
      <c r="BO1523">
        <f>IF(BF1523=1,VLOOKUP($A1523,'Full dataset'!$A$4:$IE$190,2007+BO$1-$C1523,FALSE),0)</f>
        <v>1621</v>
      </c>
      <c r="BP1523">
        <f>IF(BF1523=1,VLOOKUP($A1523,'Full dataset'!$A$4:$IE$190,2007+BP$1-$C1523,FALSE),0)</f>
        <v>45730</v>
      </c>
      <c r="BQ1523">
        <f>IF(BF1523=1,VLOOKUP($A1523,'Full dataset'!$A$4:$IE$190,2007+BQ$1-$C1523,FALSE),0)</f>
        <v>41416</v>
      </c>
      <c r="BR1523">
        <f>IF($BG1523=1,VLOOKUP($A1523,'Full dataset'!$A$4:$IE$190,BR$1-2007+$C1523,FALSE),0)</f>
        <v>0</v>
      </c>
      <c r="BS1523">
        <f>IF($BG1523=1,VLOOKUP($A1523,'Full dataset'!$A$4:$IE$190,BS$1-2007+$C1523,FALSE),0)</f>
        <v>0</v>
      </c>
      <c r="BT1523">
        <f>IF($BG1523=1,VLOOKUP($A1523,'Full dataset'!$A$4:$IE$190,BT$1-2007+$C1523,FALSE),0)</f>
        <v>0</v>
      </c>
      <c r="BU1523">
        <f>IF($BG1523=1,VLOOKUP($A1523,'Full dataset'!$A$4:$IE$190,BU$1-2007+$C1523,FALSE),0)</f>
        <v>0</v>
      </c>
      <c r="BV1523">
        <f>IF($BG1523=1,VLOOKUP($A1523,'Full dataset'!$A$4:$IE$190,BV$1-2007+$C1523,FALSE),0)</f>
        <v>0</v>
      </c>
      <c r="BW1523">
        <f>IF($BG1523=1,VLOOKUP($A1523,'Full dataset'!$A$4:$IE$190,BW$1-2007+$C1523,FALSE),0)</f>
        <v>0</v>
      </c>
      <c r="BX1523">
        <f>IF($BG1523=1,VLOOKUP($A1523,'Full dataset'!$A$4:$IE$190,BX$1-2007+$C1523,FALSE),0)</f>
        <v>0</v>
      </c>
    </row>
    <row r="1524" spans="1:76" x14ac:dyDescent="0.25">
      <c r="A1524">
        <v>34</v>
      </c>
      <c r="B1524" t="s">
        <v>78</v>
      </c>
      <c r="C1524">
        <v>2015</v>
      </c>
      <c r="D1524" t="s">
        <v>582</v>
      </c>
      <c r="E1524">
        <f t="shared" si="140"/>
        <v>0</v>
      </c>
      <c r="F1524">
        <v>0</v>
      </c>
      <c r="J1524">
        <v>0</v>
      </c>
      <c r="N1524">
        <v>0</v>
      </c>
      <c r="U1524">
        <v>1</v>
      </c>
      <c r="V1524">
        <v>506</v>
      </c>
      <c r="W1524">
        <v>4370</v>
      </c>
      <c r="X1524">
        <v>2679</v>
      </c>
      <c r="Y1524">
        <v>1</v>
      </c>
      <c r="Z1524">
        <v>0</v>
      </c>
      <c r="AA1524" t="s">
        <v>755</v>
      </c>
      <c r="AB1524">
        <v>1483</v>
      </c>
      <c r="AC1524">
        <f>VLOOKUP(A1524,'Full dataset'!$A$4:$IE$190,2033-C1524,FALSE)</f>
        <v>7.5</v>
      </c>
      <c r="AD1524">
        <f>VLOOKUP(A1524,'Full dataset'!$A$4:$IE$190,2041-C1524,FALSE)</f>
        <v>1555</v>
      </c>
      <c r="AE1524">
        <f>VLOOKUP(A1524,'Full dataset'!$A$4:$IE$190,2050-C1524,FALSE)</f>
        <v>0</v>
      </c>
      <c r="AF1524">
        <v>3.75</v>
      </c>
      <c r="AG1524" t="str">
        <f>VLOOKUP($A1524,'Full dataset'!$A$4:$IE$190,2007+AG$1-$C1524,FALSE)</f>
        <v>.</v>
      </c>
      <c r="AH1524" t="str">
        <f>VLOOKUP($A1524,'Full dataset'!$A$4:$IE$190,2007+AH$1-$C1524,FALSE)</f>
        <v>.</v>
      </c>
      <c r="AI1524" t="str">
        <f>VLOOKUP($A1524,'Full dataset'!$A$4:$IE$190,2007+AI$1-$C1524,FALSE)</f>
        <v>.</v>
      </c>
      <c r="AJ1524">
        <f>VLOOKUP($A1524,'Full dataset'!$A$4:$IE$190,2007+AJ$1-$C1524,FALSE)</f>
        <v>177</v>
      </c>
      <c r="AK1524">
        <f>VLOOKUP($A1524,'Full dataset'!$A$4:$IE$190,2007+AK$1-$C1524,FALSE)</f>
        <v>20</v>
      </c>
      <c r="AL1524">
        <f>VLOOKUP($A1524,'Full dataset'!$A$4:$IE$190,2007+AL$1-$C1524,FALSE)</f>
        <v>47</v>
      </c>
      <c r="AM1524">
        <f>VLOOKUP($A1524,'Full dataset'!$A$4:$IE$190,2007+AM$1-$C1524,FALSE)</f>
        <v>45</v>
      </c>
      <c r="AN1524" t="str">
        <f>VLOOKUP($A1524,'Full dataset'!$A$4:$IE$190,2007+AN$1-$C1524,FALSE)</f>
        <v>.</v>
      </c>
      <c r="AO1524">
        <f>VLOOKUP($A1524,'Full dataset'!$A$4:$IE$190,2007+AO$1-$C1524,FALSE)</f>
        <v>12370</v>
      </c>
      <c r="AP1524">
        <f>VLOOKUP($A1524,'Full dataset'!$A$4:$IE$190,2007+AP$1-$C1524,FALSE)</f>
        <v>9</v>
      </c>
      <c r="AQ1524">
        <f>VLOOKUP($A1524,'Full dataset'!$A$4:$IE$190,2007+AQ$1-$C1524,FALSE)</f>
        <v>7</v>
      </c>
      <c r="AR1524">
        <f>VLOOKUP($A1524,'Full dataset'!$A$4:$IE$190,2007+AR$1-$C1524,FALSE)</f>
        <v>13</v>
      </c>
      <c r="AS1524">
        <f>VLOOKUP($A1524,'Full dataset'!$A$4:$IE$190,2007+AS$1-$C1524,FALSE)</f>
        <v>15</v>
      </c>
      <c r="AT1524" t="str">
        <f>VLOOKUP($A1524,'Full dataset'!$A$4:$IE$190,129,FALSE)</f>
        <v>.</v>
      </c>
      <c r="AU1524">
        <f>VLOOKUP(A1524,'Full dataset'!$A$4:$II$190,$AU$1,FALSE)</f>
        <v>2009</v>
      </c>
      <c r="AV1524">
        <v>0</v>
      </c>
      <c r="AW1524">
        <f>VLOOKUP(A1524,'Full dataset'!$A$5:$IM$190,247,FALSE)</f>
        <v>1</v>
      </c>
      <c r="AX1524">
        <f>VLOOKUP(A1524,'Full dataset'!$A$4:$II$190,242,FALSE)</f>
        <v>2009</v>
      </c>
      <c r="AY1524">
        <f>VLOOKUP(A1524,'Full dataset'!$A$5:$IM$190,246,FALSE)</f>
        <v>1</v>
      </c>
      <c r="AZ1524">
        <v>9999</v>
      </c>
      <c r="BA1524">
        <f>MAX(VLOOKUP($A1524,'Full dataset'!$A$4:$IX$190,BA$1,FALSE),AW1524)</f>
        <v>1</v>
      </c>
      <c r="BB1524">
        <f>IF(VLOOKUP($A1524,'Full dataset'!$A$4:$IX$190,BB$1,FALSE)&gt;0,VLOOKUP($A1524,'Full dataset'!$A$4:$IX$190,BB$1,FALSE),AU1524)</f>
        <v>2009</v>
      </c>
      <c r="BC1524">
        <f>MAX(VLOOKUP($A1524,'Full dataset'!$A$4:$IX$190,BC$1,FALSE),AY1524)</f>
        <v>1</v>
      </c>
      <c r="BD1524">
        <f>MAX(VLOOKUP($A1524,'Full dataset'!$A$4:$IX$190,BD$1,FALSE),AX1524)</f>
        <v>2009</v>
      </c>
      <c r="BE1524">
        <f t="shared" si="141"/>
        <v>2009</v>
      </c>
      <c r="BF1524">
        <f t="shared" si="142"/>
        <v>0</v>
      </c>
      <c r="BG1524">
        <f t="shared" si="143"/>
        <v>0</v>
      </c>
      <c r="BH1524">
        <f t="shared" si="138"/>
        <v>0</v>
      </c>
      <c r="BI1524">
        <f t="shared" si="139"/>
        <v>0</v>
      </c>
      <c r="BO1524">
        <f>IF(BF1524=1,VLOOKUP($A1524,'Full dataset'!$A$4:$IE$190,2007+BO$1-$C1524,FALSE),0)</f>
        <v>0</v>
      </c>
      <c r="BP1524">
        <f>IF(BF1524=1,VLOOKUP($A1524,'Full dataset'!$A$4:$IE$190,2007+BP$1-$C1524,FALSE),0)</f>
        <v>0</v>
      </c>
      <c r="BQ1524">
        <f>IF(BF1524=1,VLOOKUP($A1524,'Full dataset'!$A$4:$IE$190,2007+BQ$1-$C1524,FALSE),0)</f>
        <v>0</v>
      </c>
      <c r="BR1524">
        <f>IF($BG1524=1,VLOOKUP($A1524,'Full dataset'!$A$4:$IE$190,BR$1-2007+$C1524,FALSE),0)</f>
        <v>0</v>
      </c>
      <c r="BS1524">
        <f>IF($BG1524=1,VLOOKUP($A1524,'Full dataset'!$A$4:$IE$190,BS$1-2007+$C1524,FALSE),0)</f>
        <v>0</v>
      </c>
      <c r="BT1524">
        <f>IF($BG1524=1,VLOOKUP($A1524,'Full dataset'!$A$4:$IE$190,BT$1-2007+$C1524,FALSE),0)</f>
        <v>0</v>
      </c>
      <c r="BU1524">
        <f>IF($BG1524=1,VLOOKUP($A1524,'Full dataset'!$A$4:$IE$190,BU$1-2007+$C1524,FALSE),0)</f>
        <v>0</v>
      </c>
      <c r="BV1524">
        <f>IF($BG1524=1,VLOOKUP($A1524,'Full dataset'!$A$4:$IE$190,BV$1-2007+$C1524,FALSE),0)</f>
        <v>0</v>
      </c>
      <c r="BW1524">
        <f>IF($BG1524=1,VLOOKUP($A1524,'Full dataset'!$A$4:$IE$190,BW$1-2007+$C1524,FALSE),0)</f>
        <v>0</v>
      </c>
      <c r="BX1524">
        <f>IF($BG1524=1,VLOOKUP($A1524,'Full dataset'!$A$4:$IE$190,BX$1-2007+$C1524,FALSE),0)</f>
        <v>0</v>
      </c>
    </row>
    <row r="1525" spans="1:76" x14ac:dyDescent="0.25">
      <c r="A1525">
        <v>35</v>
      </c>
      <c r="B1525" t="s">
        <v>79</v>
      </c>
      <c r="C1525">
        <v>2015</v>
      </c>
      <c r="D1525" t="s">
        <v>582</v>
      </c>
      <c r="E1525">
        <f t="shared" si="140"/>
        <v>0</v>
      </c>
      <c r="F1525">
        <v>1</v>
      </c>
      <c r="G1525">
        <v>4123</v>
      </c>
      <c r="H1525">
        <v>3.1449275362318843</v>
      </c>
      <c r="I1525">
        <v>1477</v>
      </c>
      <c r="J1525">
        <v>0</v>
      </c>
      <c r="N1525">
        <v>0</v>
      </c>
      <c r="U1525">
        <v>1</v>
      </c>
      <c r="V1525">
        <v>732</v>
      </c>
      <c r="W1525">
        <v>8775</v>
      </c>
      <c r="X1525">
        <v>6215</v>
      </c>
      <c r="Y1525">
        <v>1</v>
      </c>
      <c r="Z1525">
        <v>0</v>
      </c>
      <c r="AA1525" t="s">
        <v>756</v>
      </c>
      <c r="AB1525">
        <v>22447</v>
      </c>
      <c r="AC1525">
        <f>VLOOKUP(A1525,'Full dataset'!$A$4:$IE$190,2033-C1525,FALSE)</f>
        <v>0</v>
      </c>
      <c r="AD1525" t="str">
        <f>VLOOKUP(A1525,'Full dataset'!$A$4:$IE$190,2041-C1525,FALSE)</f>
        <v>.</v>
      </c>
      <c r="AE1525">
        <f>VLOOKUP(A1525,'Full dataset'!$A$4:$IE$190,2050-C1525,FALSE)</f>
        <v>0</v>
      </c>
      <c r="AF1525">
        <v>0</v>
      </c>
      <c r="AG1525" t="str">
        <f>VLOOKUP($A1525,'Full dataset'!$A$4:$IE$190,2007+AG$1-$C1525,FALSE)</f>
        <v>.</v>
      </c>
      <c r="AH1525" t="str">
        <f>VLOOKUP($A1525,'Full dataset'!$A$4:$IE$190,2007+AH$1-$C1525,FALSE)</f>
        <v>.</v>
      </c>
      <c r="AI1525" t="str">
        <f>VLOOKUP($A1525,'Full dataset'!$A$4:$IE$190,2007+AI$1-$C1525,FALSE)</f>
        <v>.</v>
      </c>
      <c r="AJ1525" t="str">
        <f>VLOOKUP($A1525,'Full dataset'!$A$4:$IE$190,2007+AJ$1-$C1525,FALSE)</f>
        <v>.</v>
      </c>
      <c r="AK1525" t="str">
        <f>VLOOKUP($A1525,'Full dataset'!$A$4:$IE$190,2007+AK$1-$C1525,FALSE)</f>
        <v>.</v>
      </c>
      <c r="AL1525" t="str">
        <f>VLOOKUP($A1525,'Full dataset'!$A$4:$IE$190,2007+AL$1-$C1525,FALSE)</f>
        <v>.</v>
      </c>
      <c r="AM1525" t="str">
        <f>VLOOKUP($A1525,'Full dataset'!$A$4:$IE$190,2007+AM$1-$C1525,FALSE)</f>
        <v>.</v>
      </c>
      <c r="AN1525" t="str">
        <f>VLOOKUP($A1525,'Full dataset'!$A$4:$IE$190,2007+AN$1-$C1525,FALSE)</f>
        <v>.</v>
      </c>
      <c r="AO1525" t="str">
        <f>VLOOKUP($A1525,'Full dataset'!$A$4:$IE$190,2007+AO$1-$C1525,FALSE)</f>
        <v>.</v>
      </c>
      <c r="AP1525" t="str">
        <f>VLOOKUP($A1525,'Full dataset'!$A$4:$IE$190,2007+AP$1-$C1525,FALSE)</f>
        <v>.</v>
      </c>
      <c r="AQ1525">
        <f>VLOOKUP($A1525,'Full dataset'!$A$4:$IE$190,2007+AQ$1-$C1525,FALSE)</f>
        <v>5</v>
      </c>
      <c r="AR1525" t="str">
        <f>VLOOKUP($A1525,'Full dataset'!$A$4:$IE$190,2007+AR$1-$C1525,FALSE)</f>
        <v>.</v>
      </c>
      <c r="AS1525" t="str">
        <f>VLOOKUP($A1525,'Full dataset'!$A$4:$IE$190,2007+AS$1-$C1525,FALSE)</f>
        <v>.</v>
      </c>
      <c r="AT1525" t="str">
        <f>VLOOKUP($A1525,'Full dataset'!$A$4:$IE$190,129,FALSE)</f>
        <v>.</v>
      </c>
      <c r="AU1525">
        <f>VLOOKUP(A1525,'Full dataset'!$A$4:$II$190,$AU$1,FALSE)</f>
        <v>2011</v>
      </c>
      <c r="AV1525">
        <v>0</v>
      </c>
      <c r="AW1525">
        <f>VLOOKUP(A1525,'Full dataset'!$A$5:$IM$190,247,FALSE)</f>
        <v>1</v>
      </c>
      <c r="AX1525">
        <f>VLOOKUP(A1525,'Full dataset'!$A$4:$II$190,242,FALSE)</f>
        <v>2010</v>
      </c>
      <c r="AY1525">
        <f>VLOOKUP(A1525,'Full dataset'!$A$5:$IM$190,246,FALSE)</f>
        <v>1</v>
      </c>
      <c r="AZ1525">
        <v>9999</v>
      </c>
      <c r="BA1525">
        <f>MAX(VLOOKUP($A1525,'Full dataset'!$A$4:$IX$190,BA$1,FALSE),AW1525)</f>
        <v>1</v>
      </c>
      <c r="BB1525">
        <f>IF(VLOOKUP($A1525,'Full dataset'!$A$4:$IX$190,BB$1,FALSE)&gt;0,VLOOKUP($A1525,'Full dataset'!$A$4:$IX$190,BB$1,FALSE),AU1525)</f>
        <v>2011</v>
      </c>
      <c r="BC1525">
        <f>MAX(VLOOKUP($A1525,'Full dataset'!$A$4:$IX$190,BC$1,FALSE),AY1525)</f>
        <v>1</v>
      </c>
      <c r="BD1525">
        <f>MAX(VLOOKUP($A1525,'Full dataset'!$A$4:$IX$190,BD$1,FALSE),AX1525)</f>
        <v>2010</v>
      </c>
      <c r="BE1525">
        <f t="shared" si="141"/>
        <v>2010</v>
      </c>
      <c r="BF1525">
        <f t="shared" si="142"/>
        <v>0</v>
      </c>
      <c r="BG1525">
        <f t="shared" si="143"/>
        <v>0</v>
      </c>
      <c r="BH1525">
        <f t="shared" si="138"/>
        <v>0</v>
      </c>
      <c r="BI1525">
        <f t="shared" si="139"/>
        <v>0</v>
      </c>
      <c r="BO1525">
        <f>IF(BF1525=1,VLOOKUP($A1525,'Full dataset'!$A$4:$IE$190,2007+BO$1-$C1525,FALSE),0)</f>
        <v>0</v>
      </c>
      <c r="BP1525">
        <f>IF(BF1525=1,VLOOKUP($A1525,'Full dataset'!$A$4:$IE$190,2007+BP$1-$C1525,FALSE),0)</f>
        <v>0</v>
      </c>
      <c r="BQ1525">
        <f>IF(BF1525=1,VLOOKUP($A1525,'Full dataset'!$A$4:$IE$190,2007+BQ$1-$C1525,FALSE),0)</f>
        <v>0</v>
      </c>
      <c r="BR1525">
        <f>IF($BG1525=1,VLOOKUP($A1525,'Full dataset'!$A$4:$IE$190,BR$1-2007+$C1525,FALSE),0)</f>
        <v>0</v>
      </c>
      <c r="BS1525">
        <f>IF($BG1525=1,VLOOKUP($A1525,'Full dataset'!$A$4:$IE$190,BS$1-2007+$C1525,FALSE),0)</f>
        <v>0</v>
      </c>
      <c r="BT1525">
        <f>IF($BG1525=1,VLOOKUP($A1525,'Full dataset'!$A$4:$IE$190,BT$1-2007+$C1525,FALSE),0)</f>
        <v>0</v>
      </c>
      <c r="BU1525">
        <f>IF($BG1525=1,VLOOKUP($A1525,'Full dataset'!$A$4:$IE$190,BU$1-2007+$C1525,FALSE),0)</f>
        <v>0</v>
      </c>
      <c r="BV1525">
        <f>IF($BG1525=1,VLOOKUP($A1525,'Full dataset'!$A$4:$IE$190,BV$1-2007+$C1525,FALSE),0)</f>
        <v>0</v>
      </c>
      <c r="BW1525">
        <f>IF($BG1525=1,VLOOKUP($A1525,'Full dataset'!$A$4:$IE$190,BW$1-2007+$C1525,FALSE),0)</f>
        <v>0</v>
      </c>
      <c r="BX1525">
        <f>IF($BG1525=1,VLOOKUP($A1525,'Full dataset'!$A$4:$IE$190,BX$1-2007+$C1525,FALSE),0)</f>
        <v>0</v>
      </c>
    </row>
    <row r="1526" spans="1:76" x14ac:dyDescent="0.25">
      <c r="A1526">
        <v>36</v>
      </c>
      <c r="B1526" t="s">
        <v>80</v>
      </c>
      <c r="C1526">
        <v>2015</v>
      </c>
      <c r="D1526" t="s">
        <v>587</v>
      </c>
      <c r="E1526">
        <f t="shared" si="140"/>
        <v>0</v>
      </c>
      <c r="F1526">
        <v>0</v>
      </c>
      <c r="J1526">
        <v>0</v>
      </c>
      <c r="N1526">
        <v>0</v>
      </c>
      <c r="U1526">
        <v>0</v>
      </c>
      <c r="V1526" t="s">
        <v>726</v>
      </c>
      <c r="W1526" t="s">
        <v>726</v>
      </c>
      <c r="X1526" t="s">
        <v>726</v>
      </c>
      <c r="Y1526">
        <v>1</v>
      </c>
      <c r="Z1526">
        <v>0</v>
      </c>
      <c r="AA1526" t="s">
        <v>757</v>
      </c>
      <c r="AB1526">
        <v>1437</v>
      </c>
      <c r="AC1526">
        <f>VLOOKUP(A1526,'Full dataset'!$A$4:$IE$190,2033-C1526,FALSE)</f>
        <v>5.7</v>
      </c>
      <c r="AD1526">
        <f>VLOOKUP(A1526,'Full dataset'!$A$4:$IE$190,2041-C1526,FALSE)</f>
        <v>2414</v>
      </c>
      <c r="AE1526">
        <f>VLOOKUP(A1526,'Full dataset'!$A$4:$IE$190,2050-C1526,FALSE)</f>
        <v>0</v>
      </c>
      <c r="AF1526">
        <v>2.85</v>
      </c>
      <c r="AG1526" t="str">
        <f>VLOOKUP($A1526,'Full dataset'!$A$4:$IE$190,2007+AG$1-$C1526,FALSE)</f>
        <v>.</v>
      </c>
      <c r="AH1526" t="str">
        <f>VLOOKUP($A1526,'Full dataset'!$A$4:$IE$190,2007+AH$1-$C1526,FALSE)</f>
        <v>.</v>
      </c>
      <c r="AI1526" t="str">
        <f>VLOOKUP($A1526,'Full dataset'!$A$4:$IE$190,2007+AI$1-$C1526,FALSE)</f>
        <v>.</v>
      </c>
      <c r="AJ1526">
        <f>VLOOKUP($A1526,'Full dataset'!$A$4:$IE$190,2007+AJ$1-$C1526,FALSE)</f>
        <v>72</v>
      </c>
      <c r="AK1526">
        <f>VLOOKUP($A1526,'Full dataset'!$A$4:$IE$190,2007+AK$1-$C1526,FALSE)</f>
        <v>4</v>
      </c>
      <c r="AL1526">
        <f>VLOOKUP($A1526,'Full dataset'!$A$4:$IE$190,2007+AL$1-$C1526,FALSE)</f>
        <v>78</v>
      </c>
      <c r="AM1526">
        <f>VLOOKUP($A1526,'Full dataset'!$A$4:$IE$190,2007+AM$1-$C1526,FALSE)</f>
        <v>84</v>
      </c>
      <c r="AN1526">
        <f>VLOOKUP($A1526,'Full dataset'!$A$4:$IE$190,2007+AN$1-$C1526,FALSE)</f>
        <v>44</v>
      </c>
      <c r="AO1526">
        <f>VLOOKUP($A1526,'Full dataset'!$A$4:$IE$190,2007+AO$1-$C1526,FALSE)</f>
        <v>6158</v>
      </c>
      <c r="AP1526">
        <f>VLOOKUP($A1526,'Full dataset'!$A$4:$IE$190,2007+AP$1-$C1526,FALSE)</f>
        <v>4</v>
      </c>
      <c r="AQ1526">
        <f>VLOOKUP($A1526,'Full dataset'!$A$4:$IE$190,2007+AQ$1-$C1526,FALSE)</f>
        <v>5</v>
      </c>
      <c r="AR1526">
        <f>VLOOKUP($A1526,'Full dataset'!$A$4:$IE$190,2007+AR$1-$C1526,FALSE)</f>
        <v>2</v>
      </c>
      <c r="AS1526">
        <f>VLOOKUP($A1526,'Full dataset'!$A$4:$IE$190,2007+AS$1-$C1526,FALSE)</f>
        <v>4</v>
      </c>
      <c r="AT1526">
        <f>VLOOKUP($A1526,'Full dataset'!$A$4:$IE$190,129,FALSE)</f>
        <v>124</v>
      </c>
      <c r="AU1526">
        <f>VLOOKUP(A1526,'Full dataset'!$A$4:$II$190,$AU$1,FALSE)</f>
        <v>9999</v>
      </c>
      <c r="AV1526">
        <v>0</v>
      </c>
      <c r="AW1526">
        <f>VLOOKUP(A1526,'Full dataset'!$A$5:$IM$190,247,FALSE)</f>
        <v>0</v>
      </c>
      <c r="AX1526">
        <f>VLOOKUP(A1526,'Full dataset'!$A$4:$II$190,242,FALSE)</f>
        <v>2012</v>
      </c>
      <c r="AY1526">
        <f>VLOOKUP(A1526,'Full dataset'!$A$5:$IM$190,246,FALSE)</f>
        <v>1</v>
      </c>
      <c r="AZ1526">
        <v>9999</v>
      </c>
      <c r="BA1526">
        <f>MAX(VLOOKUP($A1526,'Full dataset'!$A$4:$IX$190,BA$1,FALSE),AW1526)</f>
        <v>1</v>
      </c>
      <c r="BB1526">
        <f>IF(VLOOKUP($A1526,'Full dataset'!$A$4:$IX$190,BB$1,FALSE)&gt;0,VLOOKUP($A1526,'Full dataset'!$A$4:$IX$190,BB$1,FALSE),AU1526)</f>
        <v>2009</v>
      </c>
      <c r="BC1526">
        <f>MAX(VLOOKUP($A1526,'Full dataset'!$A$4:$IX$190,BC$1,FALSE),AY1526)</f>
        <v>1</v>
      </c>
      <c r="BD1526">
        <f>MAX(VLOOKUP($A1526,'Full dataset'!$A$4:$IX$190,BD$1,FALSE),AX1526)</f>
        <v>2012</v>
      </c>
      <c r="BE1526">
        <f t="shared" si="141"/>
        <v>2009</v>
      </c>
      <c r="BF1526">
        <f t="shared" si="142"/>
        <v>0</v>
      </c>
      <c r="BG1526">
        <f t="shared" si="143"/>
        <v>0</v>
      </c>
      <c r="BH1526">
        <f t="shared" si="138"/>
        <v>0</v>
      </c>
      <c r="BI1526">
        <f t="shared" si="139"/>
        <v>0</v>
      </c>
      <c r="BO1526">
        <f>IF(BF1526=1,VLOOKUP($A1526,'Full dataset'!$A$4:$IE$190,2007+BO$1-$C1526,FALSE),0)</f>
        <v>0</v>
      </c>
      <c r="BP1526">
        <f>IF(BF1526=1,VLOOKUP($A1526,'Full dataset'!$A$4:$IE$190,2007+BP$1-$C1526,FALSE),0)</f>
        <v>0</v>
      </c>
      <c r="BQ1526">
        <f>IF(BF1526=1,VLOOKUP($A1526,'Full dataset'!$A$4:$IE$190,2007+BQ$1-$C1526,FALSE),0)</f>
        <v>0</v>
      </c>
      <c r="BR1526">
        <f>IF($BG1526=1,VLOOKUP($A1526,'Full dataset'!$A$4:$IE$190,BR$1-2007+$C1526,FALSE),0)</f>
        <v>0</v>
      </c>
      <c r="BS1526">
        <f>IF($BG1526=1,VLOOKUP($A1526,'Full dataset'!$A$4:$IE$190,BS$1-2007+$C1526,FALSE),0)</f>
        <v>0</v>
      </c>
      <c r="BT1526">
        <f>IF($BG1526=1,VLOOKUP($A1526,'Full dataset'!$A$4:$IE$190,BT$1-2007+$C1526,FALSE),0)</f>
        <v>0</v>
      </c>
      <c r="BU1526">
        <f>IF($BG1526=1,VLOOKUP($A1526,'Full dataset'!$A$4:$IE$190,BU$1-2007+$C1526,FALSE),0)</f>
        <v>0</v>
      </c>
      <c r="BV1526">
        <f>IF($BG1526=1,VLOOKUP($A1526,'Full dataset'!$A$4:$IE$190,BV$1-2007+$C1526,FALSE),0)</f>
        <v>0</v>
      </c>
      <c r="BW1526">
        <f>IF($BG1526=1,VLOOKUP($A1526,'Full dataset'!$A$4:$IE$190,BW$1-2007+$C1526,FALSE),0)</f>
        <v>0</v>
      </c>
      <c r="BX1526">
        <f>IF($BG1526=1,VLOOKUP($A1526,'Full dataset'!$A$4:$IE$190,BX$1-2007+$C1526,FALSE),0)</f>
        <v>0</v>
      </c>
    </row>
    <row r="1527" spans="1:76" x14ac:dyDescent="0.25">
      <c r="A1527">
        <v>37</v>
      </c>
      <c r="B1527" t="s">
        <v>81</v>
      </c>
      <c r="C1527">
        <v>2015</v>
      </c>
      <c r="D1527" t="s">
        <v>582</v>
      </c>
      <c r="E1527">
        <f t="shared" si="140"/>
        <v>0</v>
      </c>
      <c r="F1527">
        <v>1</v>
      </c>
      <c r="G1527">
        <v>3720</v>
      </c>
      <c r="H1527">
        <v>2.5203252032520327</v>
      </c>
      <c r="I1527">
        <v>1530</v>
      </c>
      <c r="J1527">
        <v>0</v>
      </c>
      <c r="N1527">
        <v>2</v>
      </c>
      <c r="O1527">
        <v>903</v>
      </c>
      <c r="P1527">
        <v>0.61178861788617889</v>
      </c>
      <c r="Q1527">
        <v>55</v>
      </c>
      <c r="R1527">
        <v>39965</v>
      </c>
      <c r="U1527">
        <v>1</v>
      </c>
      <c r="V1527">
        <v>0</v>
      </c>
      <c r="W1527">
        <v>134</v>
      </c>
      <c r="X1527">
        <v>48</v>
      </c>
      <c r="Y1527">
        <v>1</v>
      </c>
      <c r="Z1527">
        <v>1</v>
      </c>
      <c r="AA1527" t="s">
        <v>758</v>
      </c>
      <c r="AB1527">
        <v>16775</v>
      </c>
      <c r="AC1527">
        <f>VLOOKUP(A1527,'Full dataset'!$A$4:$IE$190,2033-C1527,FALSE)</f>
        <v>7.2</v>
      </c>
      <c r="AD1527">
        <f>VLOOKUP(A1527,'Full dataset'!$A$4:$IE$190,2041-C1527,FALSE)</f>
        <v>2021</v>
      </c>
      <c r="AE1527">
        <f>VLOOKUP(A1527,'Full dataset'!$A$4:$IE$190,2050-C1527,FALSE)</f>
        <v>0</v>
      </c>
      <c r="AF1527">
        <v>3.6</v>
      </c>
      <c r="AG1527" t="str">
        <f>VLOOKUP($A1527,'Full dataset'!$A$4:$IE$190,2007+AG$1-$C1527,FALSE)</f>
        <v>.</v>
      </c>
      <c r="AH1527" t="str">
        <f>VLOOKUP($A1527,'Full dataset'!$A$4:$IE$190,2007+AH$1-$C1527,FALSE)</f>
        <v>.</v>
      </c>
      <c r="AI1527" t="str">
        <f>VLOOKUP($A1527,'Full dataset'!$A$4:$IE$190,2007+AI$1-$C1527,FALSE)</f>
        <v>.</v>
      </c>
      <c r="AJ1527">
        <f>VLOOKUP($A1527,'Full dataset'!$A$4:$IE$190,2007+AJ$1-$C1527,FALSE)</f>
        <v>92</v>
      </c>
      <c r="AK1527">
        <f>VLOOKUP($A1527,'Full dataset'!$A$4:$IE$190,2007+AK$1-$C1527,FALSE)</f>
        <v>5</v>
      </c>
      <c r="AL1527">
        <f>VLOOKUP($A1527,'Full dataset'!$A$4:$IE$190,2007+AL$1-$C1527,FALSE)</f>
        <v>48</v>
      </c>
      <c r="AM1527">
        <f>VLOOKUP($A1527,'Full dataset'!$A$4:$IE$190,2007+AM$1-$C1527,FALSE)</f>
        <v>56</v>
      </c>
      <c r="AN1527">
        <f>VLOOKUP($A1527,'Full dataset'!$A$4:$IE$190,2007+AN$1-$C1527,FALSE)</f>
        <v>85</v>
      </c>
      <c r="AO1527">
        <f>VLOOKUP($A1527,'Full dataset'!$A$4:$IE$190,2007+AO$1-$C1527,FALSE)</f>
        <v>19905</v>
      </c>
      <c r="AP1527">
        <f>VLOOKUP($A1527,'Full dataset'!$A$4:$IE$190,2007+AP$1-$C1527,FALSE)</f>
        <v>12</v>
      </c>
      <c r="AQ1527">
        <f>VLOOKUP($A1527,'Full dataset'!$A$4:$IE$190,2007+AQ$1-$C1527,FALSE)</f>
        <v>11</v>
      </c>
      <c r="AR1527">
        <f>VLOOKUP($A1527,'Full dataset'!$A$4:$IE$190,2007+AR$1-$C1527,FALSE)</f>
        <v>7</v>
      </c>
      <c r="AS1527">
        <f>VLOOKUP($A1527,'Full dataset'!$A$4:$IE$190,2007+AS$1-$C1527,FALSE)</f>
        <v>10</v>
      </c>
      <c r="AT1527">
        <f>VLOOKUP($A1527,'Full dataset'!$A$4:$IE$190,129,FALSE)</f>
        <v>434</v>
      </c>
      <c r="AU1527">
        <f>VLOOKUP(A1527,'Full dataset'!$A$4:$II$190,$AU$1,FALSE)</f>
        <v>2012</v>
      </c>
      <c r="AV1527">
        <v>0</v>
      </c>
      <c r="AW1527">
        <f>VLOOKUP(A1527,'Full dataset'!$A$5:$IM$190,247,FALSE)</f>
        <v>1</v>
      </c>
      <c r="AX1527">
        <f>VLOOKUP(A1527,'Full dataset'!$A$4:$II$190,242,FALSE)</f>
        <v>2009</v>
      </c>
      <c r="AY1527">
        <f>VLOOKUP(A1527,'Full dataset'!$A$5:$IM$190,246,FALSE)</f>
        <v>0</v>
      </c>
      <c r="AZ1527">
        <v>9999</v>
      </c>
      <c r="BA1527">
        <f>MAX(VLOOKUP($A1527,'Full dataset'!$A$4:$IX$190,BA$1,FALSE),AW1527)</f>
        <v>1</v>
      </c>
      <c r="BB1527">
        <f>IF(VLOOKUP($A1527,'Full dataset'!$A$4:$IX$190,BB$1,FALSE)&gt;0,VLOOKUP($A1527,'Full dataset'!$A$4:$IX$190,BB$1,FALSE),AU1527)</f>
        <v>2009</v>
      </c>
      <c r="BC1527">
        <f>MAX(VLOOKUP($A1527,'Full dataset'!$A$4:$IX$190,BC$1,FALSE),AY1527)</f>
        <v>1</v>
      </c>
      <c r="BD1527">
        <f>MAX(VLOOKUP($A1527,'Full dataset'!$A$4:$IX$190,BD$1,FALSE),AX1527)</f>
        <v>2009</v>
      </c>
      <c r="BE1527">
        <f t="shared" si="141"/>
        <v>2009</v>
      </c>
      <c r="BF1527">
        <f t="shared" si="142"/>
        <v>0</v>
      </c>
      <c r="BG1527">
        <f t="shared" si="143"/>
        <v>0</v>
      </c>
      <c r="BH1527">
        <f t="shared" si="138"/>
        <v>0</v>
      </c>
      <c r="BI1527">
        <f t="shared" si="139"/>
        <v>0</v>
      </c>
      <c r="BO1527">
        <f>IF(BF1527=1,VLOOKUP($A1527,'Full dataset'!$A$4:$IE$190,2007+BO$1-$C1527,FALSE),0)</f>
        <v>0</v>
      </c>
      <c r="BP1527">
        <f>IF(BF1527=1,VLOOKUP($A1527,'Full dataset'!$A$4:$IE$190,2007+BP$1-$C1527,FALSE),0)</f>
        <v>0</v>
      </c>
      <c r="BQ1527">
        <f>IF(BF1527=1,VLOOKUP($A1527,'Full dataset'!$A$4:$IE$190,2007+BQ$1-$C1527,FALSE),0)</f>
        <v>0</v>
      </c>
      <c r="BR1527">
        <f>IF($BG1527=1,VLOOKUP($A1527,'Full dataset'!$A$4:$IE$190,BR$1-2007+$C1527,FALSE),0)</f>
        <v>0</v>
      </c>
      <c r="BS1527">
        <f>IF($BG1527=1,VLOOKUP($A1527,'Full dataset'!$A$4:$IE$190,BS$1-2007+$C1527,FALSE),0)</f>
        <v>0</v>
      </c>
      <c r="BT1527">
        <f>IF($BG1527=1,VLOOKUP($A1527,'Full dataset'!$A$4:$IE$190,BT$1-2007+$C1527,FALSE),0)</f>
        <v>0</v>
      </c>
      <c r="BU1527">
        <f>IF($BG1527=1,VLOOKUP($A1527,'Full dataset'!$A$4:$IE$190,BU$1-2007+$C1527,FALSE),0)</f>
        <v>0</v>
      </c>
      <c r="BV1527">
        <f>IF($BG1527=1,VLOOKUP($A1527,'Full dataset'!$A$4:$IE$190,BV$1-2007+$C1527,FALSE),0)</f>
        <v>0</v>
      </c>
      <c r="BW1527">
        <f>IF($BG1527=1,VLOOKUP($A1527,'Full dataset'!$A$4:$IE$190,BW$1-2007+$C1527,FALSE),0)</f>
        <v>0</v>
      </c>
      <c r="BX1527">
        <f>IF($BG1527=1,VLOOKUP($A1527,'Full dataset'!$A$4:$IE$190,BX$1-2007+$C1527,FALSE),0)</f>
        <v>0</v>
      </c>
    </row>
    <row r="1528" spans="1:76" x14ac:dyDescent="0.25">
      <c r="A1528">
        <v>38</v>
      </c>
      <c r="B1528" t="s">
        <v>82</v>
      </c>
      <c r="C1528">
        <v>2015</v>
      </c>
      <c r="D1528" t="s">
        <v>582</v>
      </c>
      <c r="E1528">
        <f t="shared" si="140"/>
        <v>0</v>
      </c>
      <c r="F1528">
        <v>0</v>
      </c>
      <c r="J1528">
        <v>0</v>
      </c>
      <c r="N1528">
        <v>0</v>
      </c>
      <c r="U1528">
        <v>0</v>
      </c>
      <c r="V1528" t="s">
        <v>726</v>
      </c>
      <c r="W1528" t="s">
        <v>726</v>
      </c>
      <c r="X1528" t="s">
        <v>726</v>
      </c>
      <c r="Y1528">
        <v>1</v>
      </c>
      <c r="Z1528">
        <v>1</v>
      </c>
      <c r="AA1528" t="s">
        <v>759</v>
      </c>
      <c r="AB1528">
        <v>29533</v>
      </c>
      <c r="AC1528">
        <f>VLOOKUP(A1528,'Full dataset'!$A$4:$IE$190,2033-C1528,FALSE)</f>
        <v>8.4</v>
      </c>
      <c r="AD1528">
        <f>VLOOKUP(A1528,'Full dataset'!$A$4:$IE$190,2041-C1528,FALSE)</f>
        <v>6579</v>
      </c>
      <c r="AE1528">
        <f>VLOOKUP(A1528,'Full dataset'!$A$4:$IE$190,2050-C1528,FALSE)</f>
        <v>0</v>
      </c>
      <c r="AF1528">
        <v>4.2</v>
      </c>
      <c r="AG1528" t="str">
        <f>VLOOKUP($A1528,'Full dataset'!$A$4:$IE$190,2007+AG$1-$C1528,FALSE)</f>
        <v>.</v>
      </c>
      <c r="AH1528" t="str">
        <f>VLOOKUP($A1528,'Full dataset'!$A$4:$IE$190,2007+AH$1-$C1528,FALSE)</f>
        <v>.</v>
      </c>
      <c r="AI1528" t="str">
        <f>VLOOKUP($A1528,'Full dataset'!$A$4:$IE$190,2007+AI$1-$C1528,FALSE)</f>
        <v>.</v>
      </c>
      <c r="AJ1528">
        <f>VLOOKUP($A1528,'Full dataset'!$A$4:$IE$190,2007+AJ$1-$C1528,FALSE)</f>
        <v>179</v>
      </c>
      <c r="AK1528">
        <f>VLOOKUP($A1528,'Full dataset'!$A$4:$IE$190,2007+AK$1-$C1528,FALSE)</f>
        <v>3</v>
      </c>
      <c r="AL1528">
        <f>VLOOKUP($A1528,'Full dataset'!$A$4:$IE$190,2007+AL$1-$C1528,FALSE)</f>
        <v>38</v>
      </c>
      <c r="AM1528">
        <f>VLOOKUP($A1528,'Full dataset'!$A$4:$IE$190,2007+AM$1-$C1528,FALSE)</f>
        <v>39</v>
      </c>
      <c r="AN1528">
        <f>VLOOKUP($A1528,'Full dataset'!$A$4:$IE$190,2007+AN$1-$C1528,FALSE)</f>
        <v>150</v>
      </c>
      <c r="AO1528">
        <f>VLOOKUP($A1528,'Full dataset'!$A$4:$IE$190,2007+AO$1-$C1528,FALSE)</f>
        <v>34585</v>
      </c>
      <c r="AP1528">
        <f>VLOOKUP($A1528,'Full dataset'!$A$4:$IE$190,2007+AP$1-$C1528,FALSE)</f>
        <v>3</v>
      </c>
      <c r="AQ1528">
        <f>VLOOKUP($A1528,'Full dataset'!$A$4:$IE$190,2007+AQ$1-$C1528,FALSE)</f>
        <v>3</v>
      </c>
      <c r="AR1528">
        <f>VLOOKUP($A1528,'Full dataset'!$A$4:$IE$190,2007+AR$1-$C1528,FALSE)</f>
        <v>3</v>
      </c>
      <c r="AS1528">
        <f>VLOOKUP($A1528,'Full dataset'!$A$4:$IE$190,2007+AS$1-$C1528,FALSE)</f>
        <v>5</v>
      </c>
      <c r="AT1528">
        <f>VLOOKUP($A1528,'Full dataset'!$A$4:$IE$190,129,FALSE)</f>
        <v>78</v>
      </c>
      <c r="AU1528">
        <f>VLOOKUP(A1528,'Full dataset'!$A$4:$II$190,$AU$1,FALSE)</f>
        <v>9999</v>
      </c>
      <c r="AV1528">
        <v>0</v>
      </c>
      <c r="AW1528">
        <f>VLOOKUP(A1528,'Full dataset'!$A$5:$IM$190,247,FALSE)</f>
        <v>0</v>
      </c>
      <c r="AX1528">
        <f>VLOOKUP(A1528,'Full dataset'!$A$4:$II$190,242,FALSE)</f>
        <v>9999</v>
      </c>
      <c r="AY1528">
        <f>VLOOKUP(A1528,'Full dataset'!$A$5:$IM$190,246,FALSE)</f>
        <v>1</v>
      </c>
      <c r="AZ1528">
        <v>9999</v>
      </c>
      <c r="BA1528">
        <f>MAX(VLOOKUP($A1528,'Full dataset'!$A$4:$IX$190,BA$1,FALSE),AW1528)</f>
        <v>0</v>
      </c>
      <c r="BB1528">
        <f>IF(VLOOKUP($A1528,'Full dataset'!$A$4:$IX$190,BB$1,FALSE)&gt;0,VLOOKUP($A1528,'Full dataset'!$A$4:$IX$190,BB$1,FALSE),AU1528)</f>
        <v>9999</v>
      </c>
      <c r="BC1528">
        <f>MAX(VLOOKUP($A1528,'Full dataset'!$A$4:$IX$190,BC$1,FALSE),AY1528)</f>
        <v>1</v>
      </c>
      <c r="BD1528">
        <f>MAX(VLOOKUP($A1528,'Full dataset'!$A$4:$IX$190,BD$1,FALSE),AX1528)</f>
        <v>9999</v>
      </c>
      <c r="BE1528">
        <f t="shared" si="141"/>
        <v>9999</v>
      </c>
      <c r="BF1528">
        <f t="shared" si="142"/>
        <v>0</v>
      </c>
      <c r="BG1528">
        <f t="shared" si="143"/>
        <v>0</v>
      </c>
      <c r="BH1528">
        <f t="shared" si="138"/>
        <v>0</v>
      </c>
      <c r="BI1528">
        <f t="shared" si="139"/>
        <v>0</v>
      </c>
      <c r="BO1528">
        <f>IF(BF1528=1,VLOOKUP($A1528,'Full dataset'!$A$4:$IE$190,2007+BO$1-$C1528,FALSE),0)</f>
        <v>0</v>
      </c>
      <c r="BP1528">
        <f>IF(BF1528=1,VLOOKUP($A1528,'Full dataset'!$A$4:$IE$190,2007+BP$1-$C1528,FALSE),0)</f>
        <v>0</v>
      </c>
      <c r="BQ1528">
        <f>IF(BF1528=1,VLOOKUP($A1528,'Full dataset'!$A$4:$IE$190,2007+BQ$1-$C1528,FALSE),0)</f>
        <v>0</v>
      </c>
      <c r="BR1528">
        <f>IF($BG1528=1,VLOOKUP($A1528,'Full dataset'!$A$4:$IE$190,BR$1-2007+$C1528,FALSE),0)</f>
        <v>0</v>
      </c>
      <c r="BS1528">
        <f>IF($BG1528=1,VLOOKUP($A1528,'Full dataset'!$A$4:$IE$190,BS$1-2007+$C1528,FALSE),0)</f>
        <v>0</v>
      </c>
      <c r="BT1528">
        <f>IF($BG1528=1,VLOOKUP($A1528,'Full dataset'!$A$4:$IE$190,BT$1-2007+$C1528,FALSE),0)</f>
        <v>0</v>
      </c>
      <c r="BU1528">
        <f>IF($BG1528=1,VLOOKUP($A1528,'Full dataset'!$A$4:$IE$190,BU$1-2007+$C1528,FALSE),0)</f>
        <v>0</v>
      </c>
      <c r="BV1528">
        <f>IF($BG1528=1,VLOOKUP($A1528,'Full dataset'!$A$4:$IE$190,BV$1-2007+$C1528,FALSE),0)</f>
        <v>0</v>
      </c>
      <c r="BW1528">
        <f>IF($BG1528=1,VLOOKUP($A1528,'Full dataset'!$A$4:$IE$190,BW$1-2007+$C1528,FALSE),0)</f>
        <v>0</v>
      </c>
      <c r="BX1528">
        <f>IF($BG1528=1,VLOOKUP($A1528,'Full dataset'!$A$4:$IE$190,BX$1-2007+$C1528,FALSE),0)</f>
        <v>0</v>
      </c>
    </row>
    <row r="1529" spans="1:76" x14ac:dyDescent="0.25">
      <c r="A1529">
        <v>39</v>
      </c>
      <c r="B1529" t="s">
        <v>83</v>
      </c>
      <c r="C1529">
        <v>2015</v>
      </c>
      <c r="D1529" t="s">
        <v>587</v>
      </c>
      <c r="E1529">
        <f t="shared" si="140"/>
        <v>0</v>
      </c>
      <c r="F1529">
        <v>0</v>
      </c>
      <c r="J1529">
        <v>0</v>
      </c>
      <c r="N1529">
        <v>0</v>
      </c>
      <c r="U1529">
        <v>1</v>
      </c>
      <c r="V1529">
        <v>20128</v>
      </c>
      <c r="W1529">
        <v>402042</v>
      </c>
      <c r="X1529">
        <v>7091</v>
      </c>
      <c r="Y1529">
        <v>1</v>
      </c>
      <c r="Z1529">
        <v>1</v>
      </c>
      <c r="AA1529" t="s">
        <v>760</v>
      </c>
      <c r="AB1529">
        <v>42066</v>
      </c>
      <c r="AC1529">
        <f>VLOOKUP(A1529,'Full dataset'!$A$4:$IE$190,2033-C1529,FALSE)</f>
        <v>6.9</v>
      </c>
      <c r="AD1529">
        <f>VLOOKUP(A1529,'Full dataset'!$A$4:$IE$190,2041-C1529,FALSE)</f>
        <v>3968</v>
      </c>
      <c r="AE1529">
        <f>VLOOKUP(A1529,'Full dataset'!$A$4:$IE$190,2050-C1529,FALSE)</f>
        <v>0</v>
      </c>
      <c r="AF1529">
        <v>3.45</v>
      </c>
      <c r="AG1529" t="str">
        <f>VLOOKUP($A1529,'Full dataset'!$A$4:$IE$190,2007+AG$1-$C1529,FALSE)</f>
        <v>.</v>
      </c>
      <c r="AH1529" t="str">
        <f>VLOOKUP($A1529,'Full dataset'!$A$4:$IE$190,2007+AH$1-$C1529,FALSE)</f>
        <v>.</v>
      </c>
      <c r="AI1529" t="str">
        <f>VLOOKUP($A1529,'Full dataset'!$A$4:$IE$190,2007+AI$1-$C1529,FALSE)</f>
        <v>.</v>
      </c>
      <c r="AJ1529">
        <f>VLOOKUP($A1529,'Full dataset'!$A$4:$IE$190,2007+AJ$1-$C1529,FALSE)</f>
        <v>66</v>
      </c>
      <c r="AK1529">
        <f>VLOOKUP($A1529,'Full dataset'!$A$4:$IE$190,2007+AK$1-$C1529,FALSE)</f>
        <v>2</v>
      </c>
      <c r="AL1529">
        <f>VLOOKUP($A1529,'Full dataset'!$A$4:$IE$190,2007+AL$1-$C1529,FALSE)</f>
        <v>67</v>
      </c>
      <c r="AM1529" t="str">
        <f>VLOOKUP($A1529,'Full dataset'!$A$4:$IE$190,2007+AM$1-$C1529,FALSE)</f>
        <v>.</v>
      </c>
      <c r="AN1529" t="str">
        <f>VLOOKUP($A1529,'Full dataset'!$A$4:$IE$190,2007+AN$1-$C1529,FALSE)</f>
        <v>.</v>
      </c>
      <c r="AO1529" t="str">
        <f>VLOOKUP($A1529,'Full dataset'!$A$4:$IE$190,2007+AO$1-$C1529,FALSE)</f>
        <v>.</v>
      </c>
      <c r="AP1529">
        <f>VLOOKUP($A1529,'Full dataset'!$A$4:$IE$190,2007+AP$1-$C1529,FALSE)</f>
        <v>5</v>
      </c>
      <c r="AQ1529">
        <f>VLOOKUP($A1529,'Full dataset'!$A$4:$IE$190,2007+AQ$1-$C1529,FALSE)</f>
        <v>7</v>
      </c>
      <c r="AR1529" t="str">
        <f>VLOOKUP($A1529,'Full dataset'!$A$4:$IE$190,2007+AR$1-$C1529,FALSE)</f>
        <v>.</v>
      </c>
      <c r="AS1529" t="str">
        <f>VLOOKUP($A1529,'Full dataset'!$A$4:$IE$190,2007+AS$1-$C1529,FALSE)</f>
        <v>.</v>
      </c>
      <c r="AT1529">
        <f>VLOOKUP($A1529,'Full dataset'!$A$4:$IE$190,129,FALSE)</f>
        <v>110</v>
      </c>
      <c r="AU1529">
        <f>VLOOKUP(A1529,'Full dataset'!$A$4:$II$190,$AU$1,FALSE)</f>
        <v>2007</v>
      </c>
      <c r="AV1529">
        <v>0</v>
      </c>
      <c r="AW1529">
        <f>VLOOKUP(A1529,'Full dataset'!$A$5:$IM$190,247,FALSE)</f>
        <v>1</v>
      </c>
      <c r="AX1529">
        <f>VLOOKUP(A1529,'Full dataset'!$A$4:$II$190,242,FALSE)</f>
        <v>2012</v>
      </c>
      <c r="AY1529">
        <f>VLOOKUP(A1529,'Full dataset'!$A$5:$IM$190,246,FALSE)</f>
        <v>1</v>
      </c>
      <c r="AZ1529">
        <v>9999</v>
      </c>
      <c r="BA1529">
        <f>MAX(VLOOKUP($A1529,'Full dataset'!$A$4:$IX$190,BA$1,FALSE),AW1529)</f>
        <v>2</v>
      </c>
      <c r="BB1529">
        <f>IF(VLOOKUP($A1529,'Full dataset'!$A$4:$IX$190,BB$1,FALSE)&gt;0,VLOOKUP($A1529,'Full dataset'!$A$4:$IX$190,BB$1,FALSE),AU1529)</f>
        <v>2014</v>
      </c>
      <c r="BC1529">
        <f>MAX(VLOOKUP($A1529,'Full dataset'!$A$4:$IX$190,BC$1,FALSE),AY1529)</f>
        <v>1</v>
      </c>
      <c r="BD1529">
        <f>MAX(VLOOKUP($A1529,'Full dataset'!$A$4:$IX$190,BD$1,FALSE),AX1529)</f>
        <v>2012</v>
      </c>
      <c r="BE1529">
        <f t="shared" si="141"/>
        <v>2012</v>
      </c>
      <c r="BF1529">
        <f t="shared" si="142"/>
        <v>1</v>
      </c>
      <c r="BG1529">
        <f t="shared" si="143"/>
        <v>0</v>
      </c>
      <c r="BH1529">
        <f t="shared" si="138"/>
        <v>0</v>
      </c>
      <c r="BI1529">
        <f t="shared" si="139"/>
        <v>1</v>
      </c>
      <c r="BO1529">
        <f>IF(BF1529=1,VLOOKUP($A1529,'Full dataset'!$A$4:$IE$190,2007+BO$1-$C1529,FALSE),0)</f>
        <v>1189</v>
      </c>
      <c r="BP1529">
        <f>IF(BF1529=1,VLOOKUP($A1529,'Full dataset'!$A$4:$IE$190,2007+BP$1-$C1529,FALSE),0)</f>
        <v>59797</v>
      </c>
      <c r="BQ1529">
        <f>IF(BF1529=1,VLOOKUP($A1529,'Full dataset'!$A$4:$IE$190,2007+BQ$1-$C1529,FALSE),0)</f>
        <v>60733</v>
      </c>
      <c r="BR1529">
        <f>IF($BG1529=1,VLOOKUP($A1529,'Full dataset'!$A$4:$IE$190,BR$1-2007+$C1529,FALSE),0)</f>
        <v>0</v>
      </c>
      <c r="BS1529">
        <f>IF($BG1529=1,VLOOKUP($A1529,'Full dataset'!$A$4:$IE$190,BS$1-2007+$C1529,FALSE),0)</f>
        <v>0</v>
      </c>
      <c r="BT1529">
        <f>IF($BG1529=1,VLOOKUP($A1529,'Full dataset'!$A$4:$IE$190,BT$1-2007+$C1529,FALSE),0)</f>
        <v>0</v>
      </c>
      <c r="BU1529">
        <f>IF($BG1529=1,VLOOKUP($A1529,'Full dataset'!$A$4:$IE$190,BU$1-2007+$C1529,FALSE),0)</f>
        <v>0</v>
      </c>
      <c r="BV1529">
        <f>IF($BG1529=1,VLOOKUP($A1529,'Full dataset'!$A$4:$IE$190,BV$1-2007+$C1529,FALSE),0)</f>
        <v>0</v>
      </c>
      <c r="BW1529">
        <f>IF($BG1529=1,VLOOKUP($A1529,'Full dataset'!$A$4:$IE$190,BW$1-2007+$C1529,FALSE),0)</f>
        <v>0</v>
      </c>
      <c r="BX1529">
        <f>IF($BG1529=1,VLOOKUP($A1529,'Full dataset'!$A$4:$IE$190,BX$1-2007+$C1529,FALSE),0)</f>
        <v>0</v>
      </c>
    </row>
    <row r="1530" spans="1:76" x14ac:dyDescent="0.25">
      <c r="A1530">
        <v>40</v>
      </c>
      <c r="B1530" t="s">
        <v>84</v>
      </c>
      <c r="C1530">
        <v>2015</v>
      </c>
      <c r="D1530" t="s">
        <v>591</v>
      </c>
      <c r="E1530">
        <f t="shared" si="140"/>
        <v>1</v>
      </c>
      <c r="F1530">
        <v>1</v>
      </c>
      <c r="G1530">
        <v>2184</v>
      </c>
      <c r="H1530">
        <v>1.6189770200148259</v>
      </c>
      <c r="I1530">
        <v>588</v>
      </c>
      <c r="J1530">
        <v>1</v>
      </c>
      <c r="K1530">
        <v>65</v>
      </c>
      <c r="L1530">
        <v>4.8183839881393624E-2</v>
      </c>
      <c r="M1530">
        <v>139</v>
      </c>
      <c r="N1530">
        <v>0</v>
      </c>
      <c r="S1530">
        <v>6020</v>
      </c>
      <c r="T1530">
        <v>522110</v>
      </c>
      <c r="U1530">
        <v>1</v>
      </c>
      <c r="V1530">
        <v>7107</v>
      </c>
      <c r="W1530">
        <v>19554</v>
      </c>
      <c r="X1530">
        <v>13149</v>
      </c>
      <c r="Y1530">
        <v>1</v>
      </c>
      <c r="Z1530">
        <v>0</v>
      </c>
      <c r="AA1530" t="s">
        <v>761</v>
      </c>
      <c r="AB1530">
        <v>6064</v>
      </c>
      <c r="AC1530">
        <f>VLOOKUP(A1530,'Full dataset'!$A$4:$IE$190,2033-C1530,FALSE)</f>
        <v>0</v>
      </c>
      <c r="AD1530" t="str">
        <f>VLOOKUP(A1530,'Full dataset'!$A$4:$IE$190,2041-C1530,FALSE)</f>
        <v>.</v>
      </c>
      <c r="AE1530">
        <f>VLOOKUP(A1530,'Full dataset'!$A$4:$IE$190,2050-C1530,FALSE)</f>
        <v>0</v>
      </c>
      <c r="AF1530">
        <v>0</v>
      </c>
      <c r="AG1530">
        <f>VLOOKUP($A1530,'Full dataset'!$A$4:$IE$190,2007+AG$1-$C1530,FALSE)</f>
        <v>343.904</v>
      </c>
      <c r="AH1530">
        <f>VLOOKUP($A1530,'Full dataset'!$A$4:$IE$190,2007+AH$1-$C1530,FALSE)</f>
        <v>44686.703000000001</v>
      </c>
      <c r="AI1530">
        <f>VLOOKUP($A1530,'Full dataset'!$A$4:$IE$190,2007+AI$1-$C1530,FALSE)</f>
        <v>1519.559</v>
      </c>
      <c r="AJ1530" t="str">
        <f>VLOOKUP($A1530,'Full dataset'!$A$4:$IE$190,2007+AJ$1-$C1530,FALSE)</f>
        <v>.</v>
      </c>
      <c r="AK1530" t="str">
        <f>VLOOKUP($A1530,'Full dataset'!$A$4:$IE$190,2007+AK$1-$C1530,FALSE)</f>
        <v>.</v>
      </c>
      <c r="AL1530" t="str">
        <f>VLOOKUP($A1530,'Full dataset'!$A$4:$IE$190,2007+AL$1-$C1530,FALSE)</f>
        <v>.</v>
      </c>
      <c r="AM1530" t="str">
        <f>VLOOKUP($A1530,'Full dataset'!$A$4:$IE$190,2007+AM$1-$C1530,FALSE)</f>
        <v>.</v>
      </c>
      <c r="AN1530" t="str">
        <f>VLOOKUP($A1530,'Full dataset'!$A$4:$IE$190,2007+AN$1-$C1530,FALSE)</f>
        <v>.</v>
      </c>
      <c r="AO1530" t="str">
        <f>VLOOKUP($A1530,'Full dataset'!$A$4:$IE$190,2007+AO$1-$C1530,FALSE)</f>
        <v>.</v>
      </c>
      <c r="AP1530" t="str">
        <f>VLOOKUP($A1530,'Full dataset'!$A$4:$IE$190,2007+AP$1-$C1530,FALSE)</f>
        <v>.</v>
      </c>
      <c r="AQ1530">
        <f>VLOOKUP($A1530,'Full dataset'!$A$4:$IE$190,2007+AQ$1-$C1530,FALSE)</f>
        <v>7</v>
      </c>
      <c r="AR1530" t="str">
        <f>VLOOKUP($A1530,'Full dataset'!$A$4:$IE$190,2007+AR$1-$C1530,FALSE)</f>
        <v>.</v>
      </c>
      <c r="AS1530" t="str">
        <f>VLOOKUP($A1530,'Full dataset'!$A$4:$IE$190,2007+AS$1-$C1530,FALSE)</f>
        <v>.</v>
      </c>
      <c r="AT1530" t="str">
        <f>VLOOKUP($A1530,'Full dataset'!$A$4:$IE$190,129,FALSE)</f>
        <v>.</v>
      </c>
      <c r="AU1530">
        <f>VLOOKUP(A1530,'Full dataset'!$A$4:$II$190,$AU$1,FALSE)</f>
        <v>2008</v>
      </c>
      <c r="AV1530">
        <v>1</v>
      </c>
      <c r="AW1530">
        <f>VLOOKUP(A1530,'Full dataset'!$A$5:$IM$190,247,FALSE)</f>
        <v>1</v>
      </c>
      <c r="AX1530">
        <f>VLOOKUP(A1530,'Full dataset'!$A$4:$II$190,242,FALSE)</f>
        <v>2007</v>
      </c>
      <c r="AY1530">
        <f>VLOOKUP(A1530,'Full dataset'!$A$5:$IM$190,246,FALSE)</f>
        <v>1</v>
      </c>
      <c r="AZ1530">
        <v>9999</v>
      </c>
      <c r="BA1530">
        <f>MAX(VLOOKUP($A1530,'Full dataset'!$A$4:$IX$190,BA$1,FALSE),AW1530)</f>
        <v>2</v>
      </c>
      <c r="BB1530">
        <f>IF(VLOOKUP($A1530,'Full dataset'!$A$4:$IX$190,BB$1,FALSE)&gt;0,VLOOKUP($A1530,'Full dataset'!$A$4:$IX$190,BB$1,FALSE),AU1530)</f>
        <v>2010</v>
      </c>
      <c r="BC1530">
        <f>MAX(VLOOKUP($A1530,'Full dataset'!$A$4:$IX$190,BC$1,FALSE),AY1530)</f>
        <v>1</v>
      </c>
      <c r="BD1530">
        <f>MAX(VLOOKUP($A1530,'Full dataset'!$A$4:$IX$190,BD$1,FALSE),AX1530)</f>
        <v>2007</v>
      </c>
      <c r="BE1530">
        <f t="shared" si="141"/>
        <v>2007</v>
      </c>
      <c r="BF1530">
        <f t="shared" si="142"/>
        <v>1</v>
      </c>
      <c r="BG1530">
        <f t="shared" si="143"/>
        <v>0</v>
      </c>
      <c r="BH1530">
        <f t="shared" si="138"/>
        <v>0</v>
      </c>
      <c r="BI1530">
        <f t="shared" si="139"/>
        <v>1</v>
      </c>
      <c r="BO1530">
        <f>IF(BF1530=1,VLOOKUP($A1530,'Full dataset'!$A$4:$IE$190,2007+BO$1-$C1530,FALSE),0)</f>
        <v>1920</v>
      </c>
      <c r="BP1530">
        <f>IF(BF1530=1,VLOOKUP($A1530,'Full dataset'!$A$4:$IE$190,2007+BP$1-$C1530,FALSE),0)</f>
        <v>4177</v>
      </c>
      <c r="BQ1530">
        <f>IF(BF1530=1,VLOOKUP($A1530,'Full dataset'!$A$4:$IE$190,2007+BQ$1-$C1530,FALSE),0)</f>
        <v>7372</v>
      </c>
      <c r="BR1530">
        <f>IF($BG1530=1,VLOOKUP($A1530,'Full dataset'!$A$4:$IE$190,BR$1-2007+$C1530,FALSE),0)</f>
        <v>0</v>
      </c>
      <c r="BS1530">
        <f>IF($BG1530=1,VLOOKUP($A1530,'Full dataset'!$A$4:$IE$190,BS$1-2007+$C1530,FALSE),0)</f>
        <v>0</v>
      </c>
      <c r="BT1530">
        <f>IF($BG1530=1,VLOOKUP($A1530,'Full dataset'!$A$4:$IE$190,BT$1-2007+$C1530,FALSE),0)</f>
        <v>0</v>
      </c>
      <c r="BU1530">
        <f>IF($BG1530=1,VLOOKUP($A1530,'Full dataset'!$A$4:$IE$190,BU$1-2007+$C1530,FALSE),0)</f>
        <v>0</v>
      </c>
      <c r="BV1530">
        <f>IF($BG1530=1,VLOOKUP($A1530,'Full dataset'!$A$4:$IE$190,BV$1-2007+$C1530,FALSE),0)</f>
        <v>0</v>
      </c>
      <c r="BW1530">
        <f>IF($BG1530=1,VLOOKUP($A1530,'Full dataset'!$A$4:$IE$190,BW$1-2007+$C1530,FALSE),0)</f>
        <v>0</v>
      </c>
      <c r="BX1530">
        <f>IF($BG1530=1,VLOOKUP($A1530,'Full dataset'!$A$4:$IE$190,BX$1-2007+$C1530,FALSE),0)</f>
        <v>0</v>
      </c>
    </row>
    <row r="1531" spans="1:76" x14ac:dyDescent="0.25">
      <c r="A1531">
        <v>41</v>
      </c>
      <c r="B1531" t="s">
        <v>85</v>
      </c>
      <c r="C1531">
        <v>2015</v>
      </c>
      <c r="D1531" t="s">
        <v>591</v>
      </c>
      <c r="E1531">
        <f t="shared" si="140"/>
        <v>1</v>
      </c>
      <c r="F1531">
        <v>1</v>
      </c>
      <c r="G1531">
        <v>74765</v>
      </c>
      <c r="H1531">
        <v>14.117258308157099</v>
      </c>
      <c r="I1531">
        <v>10307</v>
      </c>
      <c r="J1531">
        <v>1</v>
      </c>
      <c r="K1531">
        <v>1862</v>
      </c>
      <c r="L1531">
        <v>0.35158610271903323</v>
      </c>
      <c r="M1531">
        <v>581</v>
      </c>
      <c r="N1531">
        <v>1</v>
      </c>
      <c r="O1531">
        <v>63851</v>
      </c>
      <c r="P1531">
        <v>12.056457703927492</v>
      </c>
      <c r="Q1531">
        <v>1683</v>
      </c>
      <c r="R1531">
        <v>40210</v>
      </c>
      <c r="S1531">
        <v>7372</v>
      </c>
      <c r="T1531">
        <v>511210</v>
      </c>
      <c r="U1531">
        <v>1</v>
      </c>
      <c r="V1531">
        <v>1213</v>
      </c>
      <c r="W1531">
        <v>7200</v>
      </c>
      <c r="X1531">
        <v>5151</v>
      </c>
      <c r="Y1531">
        <v>1</v>
      </c>
      <c r="Z1531">
        <v>1</v>
      </c>
      <c r="AA1531" t="s">
        <v>762</v>
      </c>
      <c r="AB1531">
        <v>552527</v>
      </c>
      <c r="AC1531">
        <f>VLOOKUP(A1531,'Full dataset'!$A$4:$IE$190,2033-C1531,FALSE)</f>
        <v>1.1000000000000001</v>
      </c>
      <c r="AD1531">
        <f>VLOOKUP(A1531,'Full dataset'!$A$4:$IE$190,2041-C1531,FALSE)</f>
        <v>6302</v>
      </c>
      <c r="AE1531">
        <f>VLOOKUP(A1531,'Full dataset'!$A$4:$IE$190,2050-C1531,FALSE)</f>
        <v>0</v>
      </c>
      <c r="AF1531">
        <v>0.55000000000000004</v>
      </c>
      <c r="AG1531">
        <f>VLOOKUP($A1531,'Full dataset'!$A$4:$IE$190,2007+AG$1-$C1531,FALSE)</f>
        <v>629.55100000000004</v>
      </c>
      <c r="AH1531">
        <f>VLOOKUP($A1531,'Full dataset'!$A$4:$IE$190,2007+AH$1-$C1531,FALSE)</f>
        <v>11726.472</v>
      </c>
      <c r="AI1531">
        <f>VLOOKUP($A1531,'Full dataset'!$A$4:$IE$190,2007+AI$1-$C1531,FALSE)</f>
        <v>4795.5110000000004</v>
      </c>
      <c r="AJ1531">
        <f>VLOOKUP($A1531,'Full dataset'!$A$4:$IE$190,2007+AJ$1-$C1531,FALSE)</f>
        <v>2087</v>
      </c>
      <c r="AK1531">
        <f>VLOOKUP($A1531,'Full dataset'!$A$4:$IE$190,2007+AK$1-$C1531,FALSE)</f>
        <v>3.1</v>
      </c>
      <c r="AL1531">
        <f>VLOOKUP($A1531,'Full dataset'!$A$4:$IE$190,2007+AL$1-$C1531,FALSE)</f>
        <v>31</v>
      </c>
      <c r="AM1531">
        <f>VLOOKUP($A1531,'Full dataset'!$A$4:$IE$190,2007+AM$1-$C1531,FALSE)</f>
        <v>36</v>
      </c>
      <c r="AN1531">
        <f>VLOOKUP($A1531,'Full dataset'!$A$4:$IE$190,2007+AN$1-$C1531,FALSE)</f>
        <v>50</v>
      </c>
      <c r="AO1531">
        <f>VLOOKUP($A1531,'Full dataset'!$A$4:$IE$190,2007+AO$1-$C1531,FALSE)</f>
        <v>52087</v>
      </c>
      <c r="AP1531">
        <f>VLOOKUP($A1531,'Full dataset'!$A$4:$IE$190,2007+AP$1-$C1531,FALSE)</f>
        <v>6</v>
      </c>
      <c r="AQ1531">
        <f>VLOOKUP($A1531,'Full dataset'!$A$4:$IE$190,2007+AQ$1-$C1531,FALSE)</f>
        <v>9</v>
      </c>
      <c r="AR1531">
        <f>VLOOKUP($A1531,'Full dataset'!$A$4:$IE$190,2007+AR$1-$C1531,FALSE)</f>
        <v>7</v>
      </c>
      <c r="AS1531">
        <f>VLOOKUP($A1531,'Full dataset'!$A$4:$IE$190,2007+AS$1-$C1531,FALSE)</f>
        <v>11</v>
      </c>
      <c r="AT1531">
        <f>VLOOKUP($A1531,'Full dataset'!$A$4:$IE$190,129,FALSE)</f>
        <v>227</v>
      </c>
      <c r="AU1531">
        <f>VLOOKUP(A1531,'Full dataset'!$A$4:$II$190,$AU$1,FALSE)</f>
        <v>2011</v>
      </c>
      <c r="AV1531">
        <v>1</v>
      </c>
      <c r="AW1531">
        <f>VLOOKUP(A1531,'Full dataset'!$A$5:$IM$190,247,FALSE)</f>
        <v>2</v>
      </c>
      <c r="AX1531">
        <f>VLOOKUP(A1531,'Full dataset'!$A$4:$II$190,242,FALSE)</f>
        <v>2010</v>
      </c>
      <c r="AY1531">
        <f>VLOOKUP(A1531,'Full dataset'!$A$5:$IM$190,246,FALSE)</f>
        <v>1</v>
      </c>
      <c r="AZ1531">
        <v>9999</v>
      </c>
      <c r="BA1531">
        <f>MAX(VLOOKUP($A1531,'Full dataset'!$A$4:$IX$190,BA$1,FALSE),AW1531)</f>
        <v>2</v>
      </c>
      <c r="BB1531">
        <f>IF(VLOOKUP($A1531,'Full dataset'!$A$4:$IX$190,BB$1,FALSE)&gt;0,VLOOKUP($A1531,'Full dataset'!$A$4:$IX$190,BB$1,FALSE),AU1531)</f>
        <v>2011</v>
      </c>
      <c r="BC1531">
        <f>MAX(VLOOKUP($A1531,'Full dataset'!$A$4:$IX$190,BC$1,FALSE),AY1531)</f>
        <v>1</v>
      </c>
      <c r="BD1531">
        <f>MAX(VLOOKUP($A1531,'Full dataset'!$A$4:$IX$190,BD$1,FALSE),AX1531)</f>
        <v>2010</v>
      </c>
      <c r="BE1531">
        <f t="shared" si="141"/>
        <v>2010</v>
      </c>
      <c r="BF1531">
        <f t="shared" si="142"/>
        <v>1</v>
      </c>
      <c r="BG1531">
        <f t="shared" si="143"/>
        <v>0</v>
      </c>
      <c r="BH1531">
        <f t="shared" si="138"/>
        <v>0</v>
      </c>
      <c r="BI1531">
        <f t="shared" si="139"/>
        <v>1</v>
      </c>
      <c r="BO1531">
        <f>IF(BF1531=1,VLOOKUP($A1531,'Full dataset'!$A$4:$IE$190,2007+BO$1-$C1531,FALSE),0)</f>
        <v>1368</v>
      </c>
      <c r="BP1531">
        <f>IF(BF1531=1,VLOOKUP($A1531,'Full dataset'!$A$4:$IE$190,2007+BP$1-$C1531,FALSE),0)</f>
        <v>1237</v>
      </c>
      <c r="BQ1531">
        <f>IF(BF1531=1,VLOOKUP($A1531,'Full dataset'!$A$4:$IE$190,2007+BQ$1-$C1531,FALSE),0)</f>
        <v>1441</v>
      </c>
      <c r="BR1531">
        <f>IF($BG1531=1,VLOOKUP($A1531,'Full dataset'!$A$4:$IE$190,BR$1-2007+$C1531,FALSE),0)</f>
        <v>0</v>
      </c>
      <c r="BS1531">
        <f>IF($BG1531=1,VLOOKUP($A1531,'Full dataset'!$A$4:$IE$190,BS$1-2007+$C1531,FALSE),0)</f>
        <v>0</v>
      </c>
      <c r="BT1531">
        <f>IF($BG1531=1,VLOOKUP($A1531,'Full dataset'!$A$4:$IE$190,BT$1-2007+$C1531,FALSE),0)</f>
        <v>0</v>
      </c>
      <c r="BU1531">
        <f>IF($BG1531=1,VLOOKUP($A1531,'Full dataset'!$A$4:$IE$190,BU$1-2007+$C1531,FALSE),0)</f>
        <v>0</v>
      </c>
      <c r="BV1531">
        <f>IF($BG1531=1,VLOOKUP($A1531,'Full dataset'!$A$4:$IE$190,BV$1-2007+$C1531,FALSE),0)</f>
        <v>0</v>
      </c>
      <c r="BW1531">
        <f>IF($BG1531=1,VLOOKUP($A1531,'Full dataset'!$A$4:$IE$190,BW$1-2007+$C1531,FALSE),0)</f>
        <v>0</v>
      </c>
      <c r="BX1531">
        <f>IF($BG1531=1,VLOOKUP($A1531,'Full dataset'!$A$4:$IE$190,BX$1-2007+$C1531,FALSE),0)</f>
        <v>0</v>
      </c>
    </row>
    <row r="1532" spans="1:76" x14ac:dyDescent="0.25">
      <c r="A1532">
        <v>42</v>
      </c>
      <c r="B1532" t="s">
        <v>86</v>
      </c>
      <c r="C1532">
        <v>2015</v>
      </c>
      <c r="D1532" t="s">
        <v>587</v>
      </c>
      <c r="E1532">
        <f t="shared" si="140"/>
        <v>0</v>
      </c>
      <c r="F1532">
        <v>0</v>
      </c>
      <c r="J1532">
        <v>0</v>
      </c>
      <c r="N1532">
        <v>0</v>
      </c>
      <c r="U1532">
        <v>0</v>
      </c>
      <c r="V1532" t="s">
        <v>726</v>
      </c>
      <c r="W1532" t="s">
        <v>726</v>
      </c>
      <c r="X1532" t="s">
        <v>726</v>
      </c>
      <c r="Y1532">
        <v>1</v>
      </c>
      <c r="Z1532">
        <v>1</v>
      </c>
      <c r="AA1532" t="s">
        <v>763</v>
      </c>
      <c r="AB1532">
        <v>24890</v>
      </c>
      <c r="AC1532">
        <f>VLOOKUP(A1532,'Full dataset'!$A$4:$IE$190,2033-C1532,FALSE)</f>
        <v>7.8</v>
      </c>
      <c r="AD1532">
        <f>VLOOKUP(A1532,'Full dataset'!$A$4:$IE$190,2041-C1532,FALSE)</f>
        <v>14792</v>
      </c>
      <c r="AE1532">
        <f>VLOOKUP(A1532,'Full dataset'!$A$4:$IE$190,2050-C1532,FALSE)</f>
        <v>0</v>
      </c>
      <c r="AF1532">
        <v>3.9</v>
      </c>
      <c r="AG1532" t="str">
        <f>VLOOKUP($A1532,'Full dataset'!$A$4:$IE$190,2007+AG$1-$C1532,FALSE)</f>
        <v>.</v>
      </c>
      <c r="AH1532" t="str">
        <f>VLOOKUP($A1532,'Full dataset'!$A$4:$IE$190,2007+AH$1-$C1532,FALSE)</f>
        <v>.</v>
      </c>
      <c r="AI1532" t="str">
        <f>VLOOKUP($A1532,'Full dataset'!$A$4:$IE$190,2007+AI$1-$C1532,FALSE)</f>
        <v>.</v>
      </c>
      <c r="AJ1532">
        <f>VLOOKUP($A1532,'Full dataset'!$A$4:$IE$190,2007+AJ$1-$C1532,FALSE)</f>
        <v>1007</v>
      </c>
      <c r="AK1532">
        <f>VLOOKUP($A1532,'Full dataset'!$A$4:$IE$190,2007+AK$1-$C1532,FALSE)</f>
        <v>8</v>
      </c>
      <c r="AL1532">
        <f>VLOOKUP($A1532,'Full dataset'!$A$4:$IE$190,2007+AL$1-$C1532,FALSE)</f>
        <v>72</v>
      </c>
      <c r="AM1532">
        <f>VLOOKUP($A1532,'Full dataset'!$A$4:$IE$190,2007+AM$1-$C1532,FALSE)</f>
        <v>75</v>
      </c>
      <c r="AN1532">
        <f>VLOOKUP($A1532,'Full dataset'!$A$4:$IE$190,2007+AN$1-$C1532,FALSE)</f>
        <v>728</v>
      </c>
      <c r="AO1532">
        <f>VLOOKUP($A1532,'Full dataset'!$A$4:$IE$190,2007+AO$1-$C1532,FALSE)</f>
        <v>11165</v>
      </c>
      <c r="AP1532">
        <f>VLOOKUP($A1532,'Full dataset'!$A$4:$IE$190,2007+AP$1-$C1532,FALSE)</f>
        <v>6</v>
      </c>
      <c r="AQ1532">
        <f>VLOOKUP($A1532,'Full dataset'!$A$4:$IE$190,2007+AQ$1-$C1532,FALSE)</f>
        <v>4</v>
      </c>
      <c r="AR1532">
        <f>VLOOKUP($A1532,'Full dataset'!$A$4:$IE$190,2007+AR$1-$C1532,FALSE)</f>
        <v>9</v>
      </c>
      <c r="AS1532">
        <f>VLOOKUP($A1532,'Full dataset'!$A$4:$IE$190,2007+AS$1-$C1532,FALSE)</f>
        <v>11</v>
      </c>
      <c r="AT1532">
        <f>VLOOKUP($A1532,'Full dataset'!$A$4:$IE$190,129,FALSE)</f>
        <v>253</v>
      </c>
      <c r="AU1532">
        <f>VLOOKUP(A1532,'Full dataset'!$A$4:$II$190,$AU$1,FALSE)</f>
        <v>9999</v>
      </c>
      <c r="AV1532">
        <v>0</v>
      </c>
      <c r="AW1532">
        <f>VLOOKUP(A1532,'Full dataset'!$A$5:$IM$190,247,FALSE)</f>
        <v>0</v>
      </c>
      <c r="AX1532">
        <f>VLOOKUP(A1532,'Full dataset'!$A$4:$II$190,242,FALSE)</f>
        <v>2008</v>
      </c>
      <c r="AY1532">
        <f>VLOOKUP(A1532,'Full dataset'!$A$5:$IM$190,246,FALSE)</f>
        <v>1</v>
      </c>
      <c r="AZ1532">
        <v>9999</v>
      </c>
      <c r="BA1532">
        <f>MAX(VLOOKUP($A1532,'Full dataset'!$A$4:$IX$190,BA$1,FALSE),AW1532)</f>
        <v>1</v>
      </c>
      <c r="BB1532">
        <f>IF(VLOOKUP($A1532,'Full dataset'!$A$4:$IX$190,BB$1,FALSE)&gt;0,VLOOKUP($A1532,'Full dataset'!$A$4:$IX$190,BB$1,FALSE),AU1532)</f>
        <v>2009</v>
      </c>
      <c r="BC1532">
        <f>MAX(VLOOKUP($A1532,'Full dataset'!$A$4:$IX$190,BC$1,FALSE),AY1532)</f>
        <v>1</v>
      </c>
      <c r="BD1532">
        <f>MAX(VLOOKUP($A1532,'Full dataset'!$A$4:$IX$190,BD$1,FALSE),AX1532)</f>
        <v>2008</v>
      </c>
      <c r="BE1532">
        <f t="shared" si="141"/>
        <v>2008</v>
      </c>
      <c r="BF1532">
        <f t="shared" si="142"/>
        <v>0</v>
      </c>
      <c r="BG1532">
        <f t="shared" si="143"/>
        <v>0</v>
      </c>
      <c r="BH1532">
        <f t="shared" si="138"/>
        <v>0</v>
      </c>
      <c r="BI1532">
        <f t="shared" si="139"/>
        <v>0</v>
      </c>
      <c r="BO1532">
        <f>IF(BF1532=1,VLOOKUP($A1532,'Full dataset'!$A$4:$IE$190,2007+BO$1-$C1532,FALSE),0)</f>
        <v>0</v>
      </c>
      <c r="BP1532">
        <f>IF(BF1532=1,VLOOKUP($A1532,'Full dataset'!$A$4:$IE$190,2007+BP$1-$C1532,FALSE),0)</f>
        <v>0</v>
      </c>
      <c r="BQ1532">
        <f>IF(BF1532=1,VLOOKUP($A1532,'Full dataset'!$A$4:$IE$190,2007+BQ$1-$C1532,FALSE),0)</f>
        <v>0</v>
      </c>
      <c r="BR1532">
        <f>IF($BG1532=1,VLOOKUP($A1532,'Full dataset'!$A$4:$IE$190,BR$1-2007+$C1532,FALSE),0)</f>
        <v>0</v>
      </c>
      <c r="BS1532">
        <f>IF($BG1532=1,VLOOKUP($A1532,'Full dataset'!$A$4:$IE$190,BS$1-2007+$C1532,FALSE),0)</f>
        <v>0</v>
      </c>
      <c r="BT1532">
        <f>IF($BG1532=1,VLOOKUP($A1532,'Full dataset'!$A$4:$IE$190,BT$1-2007+$C1532,FALSE),0)</f>
        <v>0</v>
      </c>
      <c r="BU1532">
        <f>IF($BG1532=1,VLOOKUP($A1532,'Full dataset'!$A$4:$IE$190,BU$1-2007+$C1532,FALSE),0)</f>
        <v>0</v>
      </c>
      <c r="BV1532">
        <f>IF($BG1532=1,VLOOKUP($A1532,'Full dataset'!$A$4:$IE$190,BV$1-2007+$C1532,FALSE),0)</f>
        <v>0</v>
      </c>
      <c r="BW1532">
        <f>IF($BG1532=1,VLOOKUP($A1532,'Full dataset'!$A$4:$IE$190,BW$1-2007+$C1532,FALSE),0)</f>
        <v>0</v>
      </c>
      <c r="BX1532">
        <f>IF($BG1532=1,VLOOKUP($A1532,'Full dataset'!$A$4:$IE$190,BX$1-2007+$C1532,FALSE),0)</f>
        <v>0</v>
      </c>
    </row>
    <row r="1533" spans="1:76" x14ac:dyDescent="0.25">
      <c r="A1533">
        <v>43</v>
      </c>
      <c r="B1533" t="s">
        <v>87</v>
      </c>
      <c r="C1533">
        <v>2015</v>
      </c>
      <c r="D1533" t="s">
        <v>591</v>
      </c>
      <c r="E1533">
        <f t="shared" si="140"/>
        <v>1</v>
      </c>
      <c r="F1533">
        <v>1</v>
      </c>
      <c r="G1533">
        <v>37253</v>
      </c>
      <c r="H1533">
        <v>9.4049482453925783</v>
      </c>
      <c r="I1533">
        <v>12645</v>
      </c>
      <c r="J1533">
        <v>0</v>
      </c>
      <c r="N1533">
        <v>1</v>
      </c>
      <c r="O1533">
        <v>6128</v>
      </c>
      <c r="P1533">
        <v>1.547084069679374</v>
      </c>
      <c r="Q1533">
        <v>93</v>
      </c>
      <c r="R1533">
        <v>39965</v>
      </c>
      <c r="S1533">
        <v>2834</v>
      </c>
      <c r="T1533">
        <v>325412</v>
      </c>
      <c r="U1533">
        <v>1</v>
      </c>
      <c r="V1533">
        <v>1421</v>
      </c>
      <c r="W1533">
        <v>15290</v>
      </c>
      <c r="X1533">
        <v>1586</v>
      </c>
      <c r="Y1533">
        <v>1</v>
      </c>
      <c r="Z1533">
        <v>1</v>
      </c>
      <c r="AA1533" t="s">
        <v>764</v>
      </c>
      <c r="AB1533">
        <v>397066</v>
      </c>
      <c r="AC1533">
        <f>VLOOKUP(A1533,'Full dataset'!$A$4:$IE$190,2033-C1533,FALSE)</f>
        <v>3.5</v>
      </c>
      <c r="AD1533">
        <f>VLOOKUP(A1533,'Full dataset'!$A$4:$IE$190,2041-C1533,FALSE)</f>
        <v>5250</v>
      </c>
      <c r="AE1533">
        <f>VLOOKUP(A1533,'Full dataset'!$A$4:$IE$190,2050-C1533,FALSE)</f>
        <v>0</v>
      </c>
      <c r="AF1533">
        <v>1.75</v>
      </c>
      <c r="AG1533">
        <f>VLOOKUP($A1533,'Full dataset'!$A$4:$IE$190,2007+AG$1-$C1533,FALSE)</f>
        <v>5072.5379999999996</v>
      </c>
      <c r="AH1533">
        <f>VLOOKUP($A1533,'Full dataset'!$A$4:$IE$190,2007+AH$1-$C1533,FALSE)</f>
        <v>13357.828</v>
      </c>
      <c r="AI1533">
        <f>VLOOKUP($A1533,'Full dataset'!$A$4:$IE$190,2007+AI$1-$C1533,FALSE)</f>
        <v>15704.64</v>
      </c>
      <c r="AJ1533">
        <f>VLOOKUP($A1533,'Full dataset'!$A$4:$IE$190,2007+AJ$1-$C1533,FALSE)</f>
        <v>-222</v>
      </c>
      <c r="AK1533">
        <f>VLOOKUP($A1533,'Full dataset'!$A$4:$IE$190,2007+AK$1-$C1533,FALSE)</f>
        <v>-4</v>
      </c>
      <c r="AL1533">
        <f>VLOOKUP($A1533,'Full dataset'!$A$4:$IE$190,2007+AL$1-$C1533,FALSE)</f>
        <v>56</v>
      </c>
      <c r="AM1533" t="str">
        <f>VLOOKUP($A1533,'Full dataset'!$A$4:$IE$190,2007+AM$1-$C1533,FALSE)</f>
        <v>.</v>
      </c>
      <c r="AN1533">
        <f>VLOOKUP($A1533,'Full dataset'!$A$4:$IE$190,2007+AN$1-$C1533,FALSE)</f>
        <v>150</v>
      </c>
      <c r="AO1533" t="str">
        <f>VLOOKUP($A1533,'Full dataset'!$A$4:$IE$190,2007+AO$1-$C1533,FALSE)</f>
        <v>.</v>
      </c>
      <c r="AP1533">
        <f>VLOOKUP($A1533,'Full dataset'!$A$4:$IE$190,2007+AP$1-$C1533,FALSE)</f>
        <v>5</v>
      </c>
      <c r="AQ1533">
        <f>VLOOKUP($A1533,'Full dataset'!$A$4:$IE$190,2007+AQ$1-$C1533,FALSE)</f>
        <v>7</v>
      </c>
      <c r="AR1533">
        <f>VLOOKUP($A1533,'Full dataset'!$A$4:$IE$190,2007+AR$1-$C1533,FALSE)</f>
        <v>4</v>
      </c>
      <c r="AS1533" t="str">
        <f>VLOOKUP($A1533,'Full dataset'!$A$4:$IE$190,2007+AS$1-$C1533,FALSE)</f>
        <v>.</v>
      </c>
      <c r="AT1533">
        <f>VLOOKUP($A1533,'Full dataset'!$A$4:$IE$190,129,FALSE)</f>
        <v>0</v>
      </c>
      <c r="AU1533">
        <f>VLOOKUP(A1533,'Full dataset'!$A$4:$II$190,$AU$1,FALSE)</f>
        <v>2010</v>
      </c>
      <c r="AV1533">
        <v>0</v>
      </c>
      <c r="AW1533">
        <f>VLOOKUP(A1533,'Full dataset'!$A$5:$IM$190,247,FALSE)</f>
        <v>1</v>
      </c>
      <c r="AX1533">
        <f>VLOOKUP(A1533,'Full dataset'!$A$4:$II$190,242,FALSE)</f>
        <v>2009</v>
      </c>
      <c r="AY1533">
        <f>VLOOKUP(A1533,'Full dataset'!$A$5:$IM$190,246,FALSE)</f>
        <v>1</v>
      </c>
      <c r="AZ1533">
        <v>9999</v>
      </c>
      <c r="BA1533">
        <f>MAX(VLOOKUP($A1533,'Full dataset'!$A$4:$IX$190,BA$1,FALSE),AW1533)</f>
        <v>1</v>
      </c>
      <c r="BB1533">
        <f>IF(VLOOKUP($A1533,'Full dataset'!$A$4:$IX$190,BB$1,FALSE)&gt;0,VLOOKUP($A1533,'Full dataset'!$A$4:$IX$190,BB$1,FALSE),AU1533)</f>
        <v>2010</v>
      </c>
      <c r="BC1533">
        <f>MAX(VLOOKUP($A1533,'Full dataset'!$A$4:$IX$190,BC$1,FALSE),AY1533)</f>
        <v>2</v>
      </c>
      <c r="BD1533">
        <f>MAX(VLOOKUP($A1533,'Full dataset'!$A$4:$IX$190,BD$1,FALSE),AX1533)</f>
        <v>2009</v>
      </c>
      <c r="BE1533">
        <f t="shared" si="141"/>
        <v>2009</v>
      </c>
      <c r="BF1533">
        <f t="shared" si="142"/>
        <v>0</v>
      </c>
      <c r="BG1533">
        <f t="shared" si="143"/>
        <v>1</v>
      </c>
      <c r="BH1533">
        <f t="shared" si="138"/>
        <v>0</v>
      </c>
      <c r="BI1533">
        <f t="shared" si="139"/>
        <v>1</v>
      </c>
      <c r="BO1533">
        <f>IF(BF1533=1,VLOOKUP($A1533,'Full dataset'!$A$4:$IE$190,2007+BO$1-$C1533,FALSE),0)</f>
        <v>0</v>
      </c>
      <c r="BP1533">
        <f>IF(BF1533=1,VLOOKUP($A1533,'Full dataset'!$A$4:$IE$190,2007+BP$1-$C1533,FALSE),0)</f>
        <v>0</v>
      </c>
      <c r="BQ1533">
        <f>IF(BF1533=1,VLOOKUP($A1533,'Full dataset'!$A$4:$IE$190,2007+BQ$1-$C1533,FALSE),0)</f>
        <v>0</v>
      </c>
      <c r="BR1533">
        <f>IF($BG1533=1,VLOOKUP($A1533,'Full dataset'!$A$4:$IE$190,BR$1-2007+$C1533,FALSE),0)</f>
        <v>91</v>
      </c>
      <c r="BS1533">
        <f>IF($BG1533=1,VLOOKUP($A1533,'Full dataset'!$A$4:$IE$190,BS$1-2007+$C1533,FALSE),0)</f>
        <v>815</v>
      </c>
      <c r="BT1533">
        <f>IF($BG1533=1,VLOOKUP($A1533,'Full dataset'!$A$4:$IE$190,BT$1-2007+$C1533,FALSE),0)</f>
        <v>240795</v>
      </c>
      <c r="BU1533">
        <f>IF($BG1533=1,VLOOKUP($A1533,'Full dataset'!$A$4:$IE$190,BU$1-2007+$C1533,FALSE),0)</f>
        <v>4792</v>
      </c>
      <c r="BV1533">
        <f>IF($BG1533=1,VLOOKUP($A1533,'Full dataset'!$A$4:$IE$190,BV$1-2007+$C1533,FALSE),0)</f>
        <v>0</v>
      </c>
      <c r="BW1533">
        <f>IF($BG1533=1,VLOOKUP($A1533,'Full dataset'!$A$4:$IE$190,BW$1-2007+$C1533,FALSE),0)</f>
        <v>136</v>
      </c>
      <c r="BX1533">
        <f>IF($BG1533=1,VLOOKUP($A1533,'Full dataset'!$A$4:$IE$190,BX$1-2007+$C1533,FALSE),0)</f>
        <v>230</v>
      </c>
    </row>
    <row r="1534" spans="1:76" x14ac:dyDescent="0.25">
      <c r="A1534">
        <v>44</v>
      </c>
      <c r="B1534" t="s">
        <v>88</v>
      </c>
      <c r="C1534">
        <v>2015</v>
      </c>
      <c r="D1534" t="s">
        <v>592</v>
      </c>
      <c r="E1534">
        <f t="shared" si="140"/>
        <v>1</v>
      </c>
      <c r="F1534">
        <v>0</v>
      </c>
      <c r="J1534">
        <v>0</v>
      </c>
      <c r="N1534">
        <v>0</v>
      </c>
      <c r="U1534">
        <v>1</v>
      </c>
      <c r="V1534">
        <v>163</v>
      </c>
      <c r="W1534">
        <v>44844</v>
      </c>
      <c r="X1534">
        <v>1070</v>
      </c>
      <c r="Y1534">
        <v>1</v>
      </c>
      <c r="Z1534">
        <v>1</v>
      </c>
      <c r="AA1534" t="s">
        <v>765</v>
      </c>
      <c r="AB1534">
        <v>70140</v>
      </c>
      <c r="AC1534">
        <f>VLOOKUP(A1534,'Full dataset'!$A$4:$IE$190,2033-C1534,FALSE)</f>
        <v>0</v>
      </c>
      <c r="AD1534" t="str">
        <f>VLOOKUP(A1534,'Full dataset'!$A$4:$IE$190,2041-C1534,FALSE)</f>
        <v>.</v>
      </c>
      <c r="AE1534">
        <f>VLOOKUP(A1534,'Full dataset'!$A$4:$IE$190,2050-C1534,FALSE)</f>
        <v>0</v>
      </c>
      <c r="AF1534">
        <v>0</v>
      </c>
      <c r="AG1534">
        <f>VLOOKUP($A1534,'Full dataset'!$A$4:$IE$190,2007+AG$1-$C1534,FALSE)</f>
        <v>0</v>
      </c>
      <c r="AH1534">
        <f>VLOOKUP($A1534,'Full dataset'!$A$4:$IE$190,2007+AH$1-$C1534,FALSE)</f>
        <v>0</v>
      </c>
      <c r="AI1534">
        <f>VLOOKUP($A1534,'Full dataset'!$A$4:$IE$190,2007+AI$1-$C1534,FALSE)</f>
        <v>0</v>
      </c>
      <c r="AJ1534" t="str">
        <f>VLOOKUP($A1534,'Full dataset'!$A$4:$IE$190,2007+AJ$1-$C1534,FALSE)</f>
        <v>.</v>
      </c>
      <c r="AK1534" t="str">
        <f>VLOOKUP($A1534,'Full dataset'!$A$4:$IE$190,2007+AK$1-$C1534,FALSE)</f>
        <v>.</v>
      </c>
      <c r="AL1534" t="str">
        <f>VLOOKUP($A1534,'Full dataset'!$A$4:$IE$190,2007+AL$1-$C1534,FALSE)</f>
        <v>.</v>
      </c>
      <c r="AM1534" t="str">
        <f>VLOOKUP($A1534,'Full dataset'!$A$4:$IE$190,2007+AM$1-$C1534,FALSE)</f>
        <v>.</v>
      </c>
      <c r="AN1534" t="str">
        <f>VLOOKUP($A1534,'Full dataset'!$A$4:$IE$190,2007+AN$1-$C1534,FALSE)</f>
        <v>.</v>
      </c>
      <c r="AO1534" t="str">
        <f>VLOOKUP($A1534,'Full dataset'!$A$4:$IE$190,2007+AO$1-$C1534,FALSE)</f>
        <v>.</v>
      </c>
      <c r="AP1534" t="str">
        <f>VLOOKUP($A1534,'Full dataset'!$A$4:$IE$190,2007+AP$1-$C1534,FALSE)</f>
        <v>.</v>
      </c>
      <c r="AQ1534">
        <f>VLOOKUP($A1534,'Full dataset'!$A$4:$IE$190,2007+AQ$1-$C1534,FALSE)</f>
        <v>5</v>
      </c>
      <c r="AR1534">
        <f>VLOOKUP($A1534,'Full dataset'!$A$4:$IE$190,2007+AR$1-$C1534,FALSE)</f>
        <v>5</v>
      </c>
      <c r="AS1534" t="str">
        <f>VLOOKUP($A1534,'Full dataset'!$A$4:$IE$190,2007+AS$1-$C1534,FALSE)</f>
        <v>.</v>
      </c>
      <c r="AT1534" t="str">
        <f>VLOOKUP($A1534,'Full dataset'!$A$4:$IE$190,129,FALSE)</f>
        <v>.</v>
      </c>
      <c r="AU1534">
        <f>VLOOKUP(A1534,'Full dataset'!$A$4:$II$190,$AU$1,FALSE)</f>
        <v>2011</v>
      </c>
      <c r="AV1534">
        <v>0</v>
      </c>
      <c r="AW1534">
        <f>VLOOKUP(A1534,'Full dataset'!$A$5:$IM$190,247,FALSE)</f>
        <v>1</v>
      </c>
      <c r="AX1534">
        <f>VLOOKUP(A1534,'Full dataset'!$A$4:$II$190,242,FALSE)</f>
        <v>2009</v>
      </c>
      <c r="AY1534">
        <f>VLOOKUP(A1534,'Full dataset'!$A$5:$IM$190,246,FALSE)</f>
        <v>1</v>
      </c>
      <c r="AZ1534">
        <v>9999</v>
      </c>
      <c r="BA1534">
        <f>MAX(VLOOKUP($A1534,'Full dataset'!$A$4:$IX$190,BA$1,FALSE),AW1534)</f>
        <v>1</v>
      </c>
      <c r="BB1534">
        <f>IF(VLOOKUP($A1534,'Full dataset'!$A$4:$IX$190,BB$1,FALSE)&gt;0,VLOOKUP($A1534,'Full dataset'!$A$4:$IX$190,BB$1,FALSE),AU1534)</f>
        <v>2011</v>
      </c>
      <c r="BC1534">
        <f>MAX(VLOOKUP($A1534,'Full dataset'!$A$4:$IX$190,BC$1,FALSE),AY1534)</f>
        <v>1</v>
      </c>
      <c r="BD1534">
        <f>MAX(VLOOKUP($A1534,'Full dataset'!$A$4:$IX$190,BD$1,FALSE),AX1534)</f>
        <v>2009</v>
      </c>
      <c r="BE1534">
        <f t="shared" si="141"/>
        <v>2009</v>
      </c>
      <c r="BF1534">
        <f t="shared" si="142"/>
        <v>0</v>
      </c>
      <c r="BG1534">
        <f t="shared" si="143"/>
        <v>0</v>
      </c>
      <c r="BH1534">
        <f t="shared" si="138"/>
        <v>0</v>
      </c>
      <c r="BI1534">
        <f t="shared" si="139"/>
        <v>0</v>
      </c>
      <c r="BO1534">
        <f>IF(BF1534=1,VLOOKUP($A1534,'Full dataset'!$A$4:$IE$190,2007+BO$1-$C1534,FALSE),0)</f>
        <v>0</v>
      </c>
      <c r="BP1534">
        <f>IF(BF1534=1,VLOOKUP($A1534,'Full dataset'!$A$4:$IE$190,2007+BP$1-$C1534,FALSE),0)</f>
        <v>0</v>
      </c>
      <c r="BQ1534">
        <f>IF(BF1534=1,VLOOKUP($A1534,'Full dataset'!$A$4:$IE$190,2007+BQ$1-$C1534,FALSE),0)</f>
        <v>0</v>
      </c>
      <c r="BR1534">
        <f>IF($BG1534=1,VLOOKUP($A1534,'Full dataset'!$A$4:$IE$190,BR$1-2007+$C1534,FALSE),0)</f>
        <v>0</v>
      </c>
      <c r="BS1534">
        <f>IF($BG1534=1,VLOOKUP($A1534,'Full dataset'!$A$4:$IE$190,BS$1-2007+$C1534,FALSE),0)</f>
        <v>0</v>
      </c>
      <c r="BT1534">
        <f>IF($BG1534=1,VLOOKUP($A1534,'Full dataset'!$A$4:$IE$190,BT$1-2007+$C1534,FALSE),0)</f>
        <v>0</v>
      </c>
      <c r="BU1534">
        <f>IF($BG1534=1,VLOOKUP($A1534,'Full dataset'!$A$4:$IE$190,BU$1-2007+$C1534,FALSE),0)</f>
        <v>0</v>
      </c>
      <c r="BV1534">
        <f>IF($BG1534=1,VLOOKUP($A1534,'Full dataset'!$A$4:$IE$190,BV$1-2007+$C1534,FALSE),0)</f>
        <v>0</v>
      </c>
      <c r="BW1534">
        <f>IF($BG1534=1,VLOOKUP($A1534,'Full dataset'!$A$4:$IE$190,BW$1-2007+$C1534,FALSE),0)</f>
        <v>0</v>
      </c>
      <c r="BX1534">
        <f>IF($BG1534=1,VLOOKUP($A1534,'Full dataset'!$A$4:$IE$190,BX$1-2007+$C1534,FALSE),0)</f>
        <v>0</v>
      </c>
    </row>
    <row r="1535" spans="1:76" x14ac:dyDescent="0.25">
      <c r="A1535">
        <v>45</v>
      </c>
      <c r="B1535" t="s">
        <v>89</v>
      </c>
      <c r="C1535">
        <v>2015</v>
      </c>
      <c r="D1535" t="s">
        <v>591</v>
      </c>
      <c r="E1535">
        <f t="shared" si="140"/>
        <v>1</v>
      </c>
      <c r="F1535">
        <v>1</v>
      </c>
      <c r="G1535">
        <v>9476</v>
      </c>
      <c r="H1535">
        <v>3.4992614475627768</v>
      </c>
      <c r="I1535">
        <v>3651</v>
      </c>
      <c r="J1535">
        <v>0</v>
      </c>
      <c r="N1535">
        <v>1</v>
      </c>
      <c r="O1535">
        <v>8053</v>
      </c>
      <c r="P1535">
        <v>2.973781388478582</v>
      </c>
      <c r="Q1535">
        <v>194</v>
      </c>
      <c r="R1535">
        <v>39630</v>
      </c>
      <c r="S1535">
        <v>7372</v>
      </c>
      <c r="T1535">
        <v>511210</v>
      </c>
      <c r="U1535">
        <v>1</v>
      </c>
      <c r="V1535">
        <v>4145</v>
      </c>
      <c r="W1535">
        <v>15992</v>
      </c>
      <c r="X1535">
        <v>3323</v>
      </c>
      <c r="Y1535">
        <v>1</v>
      </c>
      <c r="Z1535">
        <v>1</v>
      </c>
      <c r="AA1535" t="s">
        <v>766</v>
      </c>
      <c r="AB1535">
        <v>63414</v>
      </c>
      <c r="AC1535">
        <f>VLOOKUP(A1535,'Full dataset'!$A$4:$IE$190,2033-C1535,FALSE)</f>
        <v>0</v>
      </c>
      <c r="AD1535" t="str">
        <f>VLOOKUP(A1535,'Full dataset'!$A$4:$IE$190,2041-C1535,FALSE)</f>
        <v>.</v>
      </c>
      <c r="AE1535">
        <f>VLOOKUP(A1535,'Full dataset'!$A$4:$IE$190,2050-C1535,FALSE)</f>
        <v>0</v>
      </c>
      <c r="AF1535">
        <v>0</v>
      </c>
      <c r="AG1535">
        <f>VLOOKUP($A1535,'Full dataset'!$A$4:$IE$190,2007+AG$1-$C1535,FALSE)</f>
        <v>95.262</v>
      </c>
      <c r="AH1535">
        <f>VLOOKUP($A1535,'Full dataset'!$A$4:$IE$190,2007+AH$1-$C1535,FALSE)</f>
        <v>1453.856</v>
      </c>
      <c r="AI1535">
        <f>VLOOKUP($A1535,'Full dataset'!$A$4:$IE$190,2007+AI$1-$C1535,FALSE)</f>
        <v>1225.4559999999999</v>
      </c>
      <c r="AJ1535" t="str">
        <f>VLOOKUP($A1535,'Full dataset'!$A$4:$IE$190,2007+AJ$1-$C1535,FALSE)</f>
        <v>.</v>
      </c>
      <c r="AK1535" t="str">
        <f>VLOOKUP($A1535,'Full dataset'!$A$4:$IE$190,2007+AK$1-$C1535,FALSE)</f>
        <v>.</v>
      </c>
      <c r="AL1535" t="str">
        <f>VLOOKUP($A1535,'Full dataset'!$A$4:$IE$190,2007+AL$1-$C1535,FALSE)</f>
        <v>.</v>
      </c>
      <c r="AM1535">
        <f>VLOOKUP($A1535,'Full dataset'!$A$4:$IE$190,2007+AM$1-$C1535,FALSE)</f>
        <v>27</v>
      </c>
      <c r="AN1535">
        <f>VLOOKUP($A1535,'Full dataset'!$A$4:$IE$190,2007+AN$1-$C1535,FALSE)</f>
        <v>22</v>
      </c>
      <c r="AO1535" t="str">
        <f>VLOOKUP($A1535,'Full dataset'!$A$4:$IE$190,2007+AO$1-$C1535,FALSE)</f>
        <v>.</v>
      </c>
      <c r="AP1535" t="str">
        <f>VLOOKUP($A1535,'Full dataset'!$A$4:$IE$190,2007+AP$1-$C1535,FALSE)</f>
        <v>.</v>
      </c>
      <c r="AQ1535">
        <f>VLOOKUP($A1535,'Full dataset'!$A$4:$IE$190,2007+AQ$1-$C1535,FALSE)</f>
        <v>6</v>
      </c>
      <c r="AR1535">
        <f>VLOOKUP($A1535,'Full dataset'!$A$4:$IE$190,2007+AR$1-$C1535,FALSE)</f>
        <v>5</v>
      </c>
      <c r="AS1535">
        <f>VLOOKUP($A1535,'Full dataset'!$A$4:$IE$190,2007+AS$1-$C1535,FALSE)</f>
        <v>11</v>
      </c>
      <c r="AT1535" t="str">
        <f>VLOOKUP($A1535,'Full dataset'!$A$4:$IE$190,129,FALSE)</f>
        <v>.</v>
      </c>
      <c r="AU1535">
        <f>VLOOKUP(A1535,'Full dataset'!$A$4:$II$190,$AU$1,FALSE)</f>
        <v>2009</v>
      </c>
      <c r="AV1535">
        <v>0</v>
      </c>
      <c r="AW1535">
        <f>VLOOKUP(A1535,'Full dataset'!$A$5:$IM$190,247,FALSE)</f>
        <v>1</v>
      </c>
      <c r="AX1535">
        <f>VLOOKUP(A1535,'Full dataset'!$A$4:$II$190,242,FALSE)</f>
        <v>2008</v>
      </c>
      <c r="AY1535">
        <f>VLOOKUP(A1535,'Full dataset'!$A$5:$IM$190,246,FALSE)</f>
        <v>1</v>
      </c>
      <c r="AZ1535">
        <v>9999</v>
      </c>
      <c r="BA1535">
        <f>MAX(VLOOKUP($A1535,'Full dataset'!$A$4:$IX$190,BA$1,FALSE),AW1535)</f>
        <v>2</v>
      </c>
      <c r="BB1535">
        <f>IF(VLOOKUP($A1535,'Full dataset'!$A$4:$IX$190,BB$1,FALSE)&gt;0,VLOOKUP($A1535,'Full dataset'!$A$4:$IX$190,BB$1,FALSE),AU1535)</f>
        <v>2016</v>
      </c>
      <c r="BC1535">
        <f>MAX(VLOOKUP($A1535,'Full dataset'!$A$4:$IX$190,BC$1,FALSE),AY1535)</f>
        <v>1</v>
      </c>
      <c r="BD1535">
        <f>MAX(VLOOKUP($A1535,'Full dataset'!$A$4:$IX$190,BD$1,FALSE),AX1535)</f>
        <v>2008</v>
      </c>
      <c r="BE1535">
        <f t="shared" si="141"/>
        <v>2008</v>
      </c>
      <c r="BF1535">
        <f t="shared" si="142"/>
        <v>0</v>
      </c>
      <c r="BG1535">
        <f t="shared" si="143"/>
        <v>0</v>
      </c>
      <c r="BH1535">
        <f t="shared" si="138"/>
        <v>0</v>
      </c>
      <c r="BI1535">
        <f t="shared" si="139"/>
        <v>0</v>
      </c>
      <c r="BO1535">
        <f>IF(BF1535=1,VLOOKUP($A1535,'Full dataset'!$A$4:$IE$190,2007+BO$1-$C1535,FALSE),0)</f>
        <v>0</v>
      </c>
      <c r="BP1535">
        <f>IF(BF1535=1,VLOOKUP($A1535,'Full dataset'!$A$4:$IE$190,2007+BP$1-$C1535,FALSE),0)</f>
        <v>0</v>
      </c>
      <c r="BQ1535">
        <f>IF(BF1535=1,VLOOKUP($A1535,'Full dataset'!$A$4:$IE$190,2007+BQ$1-$C1535,FALSE),0)</f>
        <v>0</v>
      </c>
      <c r="BR1535">
        <f>IF($BG1535=1,VLOOKUP($A1535,'Full dataset'!$A$4:$IE$190,BR$1-2007+$C1535,FALSE),0)</f>
        <v>0</v>
      </c>
      <c r="BS1535">
        <f>IF($BG1535=1,VLOOKUP($A1535,'Full dataset'!$A$4:$IE$190,BS$1-2007+$C1535,FALSE),0)</f>
        <v>0</v>
      </c>
      <c r="BT1535">
        <f>IF($BG1535=1,VLOOKUP($A1535,'Full dataset'!$A$4:$IE$190,BT$1-2007+$C1535,FALSE),0)</f>
        <v>0</v>
      </c>
      <c r="BU1535">
        <f>IF($BG1535=1,VLOOKUP($A1535,'Full dataset'!$A$4:$IE$190,BU$1-2007+$C1535,FALSE),0)</f>
        <v>0</v>
      </c>
      <c r="BV1535">
        <f>IF($BG1535=1,VLOOKUP($A1535,'Full dataset'!$A$4:$IE$190,BV$1-2007+$C1535,FALSE),0)</f>
        <v>0</v>
      </c>
      <c r="BW1535">
        <f>IF($BG1535=1,VLOOKUP($A1535,'Full dataset'!$A$4:$IE$190,BW$1-2007+$C1535,FALSE),0)</f>
        <v>0</v>
      </c>
      <c r="BX1535">
        <f>IF($BG1535=1,VLOOKUP($A1535,'Full dataset'!$A$4:$IE$190,BX$1-2007+$C1535,FALSE),0)</f>
        <v>0</v>
      </c>
    </row>
    <row r="1536" spans="1:76" x14ac:dyDescent="0.25">
      <c r="A1536">
        <v>46</v>
      </c>
      <c r="B1536" t="s">
        <v>90</v>
      </c>
      <c r="C1536">
        <v>2015</v>
      </c>
      <c r="D1536" t="s">
        <v>591</v>
      </c>
      <c r="E1536">
        <f t="shared" si="140"/>
        <v>1</v>
      </c>
      <c r="F1536">
        <v>1</v>
      </c>
      <c r="G1536">
        <v>147205</v>
      </c>
      <c r="H1536">
        <v>3.3297518604808976</v>
      </c>
      <c r="I1536">
        <v>59389</v>
      </c>
      <c r="J1536">
        <v>1</v>
      </c>
      <c r="K1536">
        <v>13852</v>
      </c>
      <c r="L1536">
        <v>0.31332986495962362</v>
      </c>
      <c r="M1536">
        <v>3452</v>
      </c>
      <c r="N1536">
        <v>2</v>
      </c>
      <c r="O1536">
        <v>13315</v>
      </c>
      <c r="P1536">
        <v>0.30118301703273087</v>
      </c>
      <c r="Q1536">
        <v>200</v>
      </c>
      <c r="R1536">
        <v>40026</v>
      </c>
      <c r="S1536">
        <v>3674</v>
      </c>
      <c r="T1536">
        <v>334413</v>
      </c>
      <c r="U1536">
        <v>1</v>
      </c>
      <c r="V1536">
        <v>1809</v>
      </c>
      <c r="W1536">
        <v>4511219</v>
      </c>
      <c r="X1536">
        <v>8851</v>
      </c>
      <c r="Y1536">
        <v>1</v>
      </c>
      <c r="Z1536">
        <v>1</v>
      </c>
      <c r="AA1536" t="s">
        <v>767</v>
      </c>
      <c r="AB1536">
        <v>732960</v>
      </c>
      <c r="AC1536">
        <f>VLOOKUP(A1536,'Full dataset'!$A$4:$IE$190,2033-C1536,FALSE)</f>
        <v>0</v>
      </c>
      <c r="AD1536" t="str">
        <f>VLOOKUP(A1536,'Full dataset'!$A$4:$IE$190,2041-C1536,FALSE)</f>
        <v>.</v>
      </c>
      <c r="AE1536">
        <f>VLOOKUP(A1536,'Full dataset'!$A$4:$IE$190,2050-C1536,FALSE)</f>
        <v>0</v>
      </c>
      <c r="AF1536">
        <v>0</v>
      </c>
      <c r="AG1536">
        <f>VLOOKUP($A1536,'Full dataset'!$A$4:$IE$190,2007+AG$1-$C1536,FALSE)</f>
        <v>11420</v>
      </c>
      <c r="AH1536">
        <f>VLOOKUP($A1536,'Full dataset'!$A$4:$IE$190,2007+AH$1-$C1536,FALSE)</f>
        <v>103065</v>
      </c>
      <c r="AI1536">
        <f>VLOOKUP($A1536,'Full dataset'!$A$4:$IE$190,2007+AI$1-$C1536,FALSE)</f>
        <v>55355</v>
      </c>
      <c r="AJ1536" t="str">
        <f>VLOOKUP($A1536,'Full dataset'!$A$4:$IE$190,2007+AJ$1-$C1536,FALSE)</f>
        <v>.</v>
      </c>
      <c r="AK1536" t="str">
        <f>VLOOKUP($A1536,'Full dataset'!$A$4:$IE$190,2007+AK$1-$C1536,FALSE)</f>
        <v>.</v>
      </c>
      <c r="AL1536" t="str">
        <f>VLOOKUP($A1536,'Full dataset'!$A$4:$IE$190,2007+AL$1-$C1536,FALSE)</f>
        <v>.</v>
      </c>
      <c r="AM1536" t="str">
        <f>VLOOKUP($A1536,'Full dataset'!$A$4:$IE$190,2007+AM$1-$C1536,FALSE)</f>
        <v>.</v>
      </c>
      <c r="AN1536" t="str">
        <f>VLOOKUP($A1536,'Full dataset'!$A$4:$IE$190,2007+AN$1-$C1536,FALSE)</f>
        <v>.</v>
      </c>
      <c r="AO1536" t="str">
        <f>VLOOKUP($A1536,'Full dataset'!$A$4:$IE$190,2007+AO$1-$C1536,FALSE)</f>
        <v>.</v>
      </c>
      <c r="AP1536" t="str">
        <f>VLOOKUP($A1536,'Full dataset'!$A$4:$IE$190,2007+AP$1-$C1536,FALSE)</f>
        <v>.</v>
      </c>
      <c r="AQ1536">
        <f>VLOOKUP($A1536,'Full dataset'!$A$4:$IE$190,2007+AQ$1-$C1536,FALSE)</f>
        <v>2</v>
      </c>
      <c r="AR1536">
        <f>VLOOKUP($A1536,'Full dataset'!$A$4:$IE$190,2007+AR$1-$C1536,FALSE)</f>
        <v>3</v>
      </c>
      <c r="AS1536" t="str">
        <f>VLOOKUP($A1536,'Full dataset'!$A$4:$IE$190,2007+AS$1-$C1536,FALSE)</f>
        <v>.</v>
      </c>
      <c r="AT1536" t="str">
        <f>VLOOKUP($A1536,'Full dataset'!$A$4:$IE$190,129,FALSE)</f>
        <v>.</v>
      </c>
      <c r="AU1536">
        <f>VLOOKUP(A1536,'Full dataset'!$A$4:$II$190,$AU$1,FALSE)</f>
        <v>2007</v>
      </c>
      <c r="AV1536">
        <v>1</v>
      </c>
      <c r="AW1536">
        <f>VLOOKUP(A1536,'Full dataset'!$A$5:$IM$190,247,FALSE)</f>
        <v>1</v>
      </c>
      <c r="AX1536">
        <f>VLOOKUP(A1536,'Full dataset'!$A$4:$II$190,242,FALSE)</f>
        <v>2007</v>
      </c>
      <c r="AY1536">
        <f>VLOOKUP(A1536,'Full dataset'!$A$5:$IM$190,246,FALSE)</f>
        <v>1</v>
      </c>
      <c r="AZ1536">
        <v>9999</v>
      </c>
      <c r="BA1536">
        <f>MAX(VLOOKUP($A1536,'Full dataset'!$A$4:$IX$190,BA$1,FALSE),AW1536)</f>
        <v>2</v>
      </c>
      <c r="BB1536">
        <f>IF(VLOOKUP($A1536,'Full dataset'!$A$4:$IX$190,BB$1,FALSE)&gt;0,VLOOKUP($A1536,'Full dataset'!$A$4:$IX$190,BB$1,FALSE),AU1536)</f>
        <v>2008</v>
      </c>
      <c r="BC1536">
        <f>MAX(VLOOKUP($A1536,'Full dataset'!$A$4:$IX$190,BC$1,FALSE),AY1536)</f>
        <v>2</v>
      </c>
      <c r="BD1536">
        <f>MAX(VLOOKUP($A1536,'Full dataset'!$A$4:$IX$190,BD$1,FALSE),AX1536)</f>
        <v>2007</v>
      </c>
      <c r="BE1536">
        <f t="shared" si="141"/>
        <v>2007</v>
      </c>
      <c r="BF1536">
        <f t="shared" si="142"/>
        <v>1</v>
      </c>
      <c r="BG1536">
        <f t="shared" si="143"/>
        <v>1</v>
      </c>
      <c r="BH1536">
        <f t="shared" si="138"/>
        <v>0</v>
      </c>
      <c r="BI1536">
        <f t="shared" si="139"/>
        <v>1</v>
      </c>
      <c r="BO1536">
        <f>IF(BF1536=1,VLOOKUP($A1536,'Full dataset'!$A$4:$IE$190,2007+BO$1-$C1536,FALSE),0)</f>
        <v>2196</v>
      </c>
      <c r="BP1536">
        <f>IF(BF1536=1,VLOOKUP($A1536,'Full dataset'!$A$4:$IE$190,2007+BP$1-$C1536,FALSE),0)</f>
        <v>237543</v>
      </c>
      <c r="BQ1536">
        <f>IF(BF1536=1,VLOOKUP($A1536,'Full dataset'!$A$4:$IE$190,2007+BQ$1-$C1536,FALSE),0)</f>
        <v>145097</v>
      </c>
      <c r="BR1536">
        <f>IF($BG1536=1,VLOOKUP($A1536,'Full dataset'!$A$4:$IE$190,BR$1-2007+$C1536,FALSE),0)</f>
        <v>295</v>
      </c>
      <c r="BS1536">
        <f>IF($BG1536=1,VLOOKUP($A1536,'Full dataset'!$A$4:$IE$190,BS$1-2007+$C1536,FALSE),0)</f>
        <v>27181</v>
      </c>
      <c r="BT1536">
        <f>IF($BG1536=1,VLOOKUP($A1536,'Full dataset'!$A$4:$IE$190,BT$1-2007+$C1536,FALSE),0)</f>
        <v>4784725</v>
      </c>
      <c r="BU1536">
        <f>IF($BG1536=1,VLOOKUP($A1536,'Full dataset'!$A$4:$IE$190,BU$1-2007+$C1536,FALSE),0)</f>
        <v>177258</v>
      </c>
      <c r="BV1536">
        <f>IF($BG1536=1,VLOOKUP($A1536,'Full dataset'!$A$4:$IE$190,BV$1-2007+$C1536,FALSE),0)</f>
        <v>238</v>
      </c>
      <c r="BW1536">
        <f>IF($BG1536=1,VLOOKUP($A1536,'Full dataset'!$A$4:$IE$190,BW$1-2007+$C1536,FALSE),0)</f>
        <v>2694</v>
      </c>
      <c r="BX1536">
        <f>IF($BG1536=1,VLOOKUP($A1536,'Full dataset'!$A$4:$IE$190,BX$1-2007+$C1536,FALSE),0)</f>
        <v>440</v>
      </c>
    </row>
    <row r="1537" spans="1:76" x14ac:dyDescent="0.25">
      <c r="A1537">
        <v>47</v>
      </c>
      <c r="B1537" t="s">
        <v>91</v>
      </c>
      <c r="C1537">
        <v>2015</v>
      </c>
      <c r="D1537" t="s">
        <v>582</v>
      </c>
      <c r="E1537">
        <f t="shared" si="140"/>
        <v>0</v>
      </c>
      <c r="F1537">
        <v>1</v>
      </c>
      <c r="G1537">
        <v>967</v>
      </c>
      <c r="H1537">
        <v>0.64899328859060401</v>
      </c>
      <c r="I1537">
        <v>109</v>
      </c>
      <c r="J1537">
        <v>0</v>
      </c>
      <c r="N1537">
        <v>2</v>
      </c>
      <c r="O1537">
        <v>46</v>
      </c>
      <c r="P1537">
        <v>3.087248322147651E-2</v>
      </c>
      <c r="Q1537">
        <v>6</v>
      </c>
      <c r="R1537">
        <v>40299</v>
      </c>
      <c r="U1537">
        <v>1</v>
      </c>
      <c r="V1537">
        <v>423</v>
      </c>
      <c r="W1537">
        <v>1019</v>
      </c>
      <c r="X1537">
        <v>3818</v>
      </c>
      <c r="Y1537">
        <v>1</v>
      </c>
      <c r="Z1537">
        <v>1</v>
      </c>
      <c r="AA1537" t="s">
        <v>768</v>
      </c>
      <c r="AB1537">
        <v>3610</v>
      </c>
      <c r="AC1537">
        <f>VLOOKUP(A1537,'Full dataset'!$A$4:$IE$190,2033-C1537,FALSE)</f>
        <v>0</v>
      </c>
      <c r="AD1537">
        <f>VLOOKUP(A1537,'Full dataset'!$A$4:$IE$190,2041-C1537,FALSE)</f>
        <v>1666</v>
      </c>
      <c r="AE1537">
        <f>VLOOKUP(A1537,'Full dataset'!$A$4:$IE$190,2050-C1537,FALSE)</f>
        <v>0</v>
      </c>
      <c r="AF1537">
        <v>0</v>
      </c>
      <c r="AG1537" t="str">
        <f>VLOOKUP($A1537,'Full dataset'!$A$4:$IE$190,2007+AG$1-$C1537,FALSE)</f>
        <v>.</v>
      </c>
      <c r="AH1537" t="str">
        <f>VLOOKUP($A1537,'Full dataset'!$A$4:$IE$190,2007+AH$1-$C1537,FALSE)</f>
        <v>.</v>
      </c>
      <c r="AI1537" t="str">
        <f>VLOOKUP($A1537,'Full dataset'!$A$4:$IE$190,2007+AI$1-$C1537,FALSE)</f>
        <v>.</v>
      </c>
      <c r="AJ1537">
        <f>VLOOKUP($A1537,'Full dataset'!$A$4:$IE$190,2007+AJ$1-$C1537,FALSE)</f>
        <v>101</v>
      </c>
      <c r="AK1537">
        <f>VLOOKUP($A1537,'Full dataset'!$A$4:$IE$190,2007+AK$1-$C1537,FALSE)</f>
        <v>7</v>
      </c>
      <c r="AL1537" t="str">
        <f>VLOOKUP($A1537,'Full dataset'!$A$4:$IE$190,2007+AL$1-$C1537,FALSE)</f>
        <v>.</v>
      </c>
      <c r="AM1537">
        <f>VLOOKUP($A1537,'Full dataset'!$A$4:$IE$190,2007+AM$1-$C1537,FALSE)</f>
        <v>68</v>
      </c>
      <c r="AN1537">
        <f>VLOOKUP($A1537,'Full dataset'!$A$4:$IE$190,2007+AN$1-$C1537,FALSE)</f>
        <v>71</v>
      </c>
      <c r="AO1537">
        <f>VLOOKUP($A1537,'Full dataset'!$A$4:$IE$190,2007+AO$1-$C1537,FALSE)</f>
        <v>6800</v>
      </c>
      <c r="AP1537" t="str">
        <f>VLOOKUP($A1537,'Full dataset'!$A$4:$IE$190,2007+AP$1-$C1537,FALSE)</f>
        <v>.</v>
      </c>
      <c r="AQ1537">
        <f>VLOOKUP($A1537,'Full dataset'!$A$4:$IE$190,2007+AQ$1-$C1537,FALSE)</f>
        <v>5</v>
      </c>
      <c r="AR1537">
        <f>VLOOKUP($A1537,'Full dataset'!$A$4:$IE$190,2007+AR$1-$C1537,FALSE)</f>
        <v>7</v>
      </c>
      <c r="AS1537">
        <f>VLOOKUP($A1537,'Full dataset'!$A$4:$IE$190,2007+AS$1-$C1537,FALSE)</f>
        <v>8</v>
      </c>
      <c r="AT1537">
        <f>VLOOKUP($A1537,'Full dataset'!$A$4:$IE$190,129,FALSE)</f>
        <v>6</v>
      </c>
      <c r="AU1537">
        <f>VLOOKUP(A1537,'Full dataset'!$A$4:$II$190,$AU$1,FALSE)</f>
        <v>2011</v>
      </c>
      <c r="AV1537">
        <v>0</v>
      </c>
      <c r="AW1537">
        <f>VLOOKUP(A1537,'Full dataset'!$A$5:$IM$190,247,FALSE)</f>
        <v>1</v>
      </c>
      <c r="AX1537">
        <f>VLOOKUP(A1537,'Full dataset'!$A$4:$II$190,242,FALSE)</f>
        <v>2010</v>
      </c>
      <c r="AY1537">
        <f>VLOOKUP(A1537,'Full dataset'!$A$5:$IM$190,246,FALSE)</f>
        <v>1</v>
      </c>
      <c r="AZ1537">
        <v>9999</v>
      </c>
      <c r="BA1537">
        <f>MAX(VLOOKUP($A1537,'Full dataset'!$A$4:$IX$190,BA$1,FALSE),AW1537)</f>
        <v>2</v>
      </c>
      <c r="BB1537">
        <f>IF(VLOOKUP($A1537,'Full dataset'!$A$4:$IX$190,BB$1,FALSE)&gt;0,VLOOKUP($A1537,'Full dataset'!$A$4:$IX$190,BB$1,FALSE),AU1537)</f>
        <v>2009</v>
      </c>
      <c r="BC1537">
        <f>MAX(VLOOKUP($A1537,'Full dataset'!$A$4:$IX$190,BC$1,FALSE),AY1537)</f>
        <v>2</v>
      </c>
      <c r="BD1537">
        <f>MAX(VLOOKUP($A1537,'Full dataset'!$A$4:$IX$190,BD$1,FALSE),AX1537)</f>
        <v>2010</v>
      </c>
      <c r="BE1537">
        <f t="shared" si="141"/>
        <v>2009</v>
      </c>
      <c r="BF1537">
        <f t="shared" si="142"/>
        <v>1</v>
      </c>
      <c r="BG1537">
        <f t="shared" si="143"/>
        <v>1</v>
      </c>
      <c r="BH1537">
        <f t="shared" si="138"/>
        <v>0</v>
      </c>
      <c r="BI1537">
        <f t="shared" si="139"/>
        <v>1</v>
      </c>
      <c r="BO1537">
        <f>IF(BF1537=1,VLOOKUP($A1537,'Full dataset'!$A$4:$IE$190,2007+BO$1-$C1537,FALSE),0)</f>
        <v>644</v>
      </c>
      <c r="BP1537">
        <f>IF(BF1537=1,VLOOKUP($A1537,'Full dataset'!$A$4:$IE$190,2007+BP$1-$C1537,FALSE),0)</f>
        <v>161</v>
      </c>
      <c r="BQ1537">
        <f>IF(BF1537=1,VLOOKUP($A1537,'Full dataset'!$A$4:$IE$190,2007+BQ$1-$C1537,FALSE),0)</f>
        <v>502</v>
      </c>
      <c r="BR1537">
        <f>IF($BG1537=1,VLOOKUP($A1537,'Full dataset'!$A$4:$IE$190,BR$1-2007+$C1537,FALSE),0)</f>
        <v>237</v>
      </c>
      <c r="BS1537">
        <f>IF($BG1537=1,VLOOKUP($A1537,'Full dataset'!$A$4:$IE$190,BS$1-2007+$C1537,FALSE),0)</f>
        <v>76</v>
      </c>
      <c r="BT1537">
        <f>IF($BG1537=1,VLOOKUP($A1537,'Full dataset'!$A$4:$IE$190,BT$1-2007+$C1537,FALSE),0)</f>
        <v>2714</v>
      </c>
      <c r="BU1537">
        <f>IF($BG1537=1,VLOOKUP($A1537,'Full dataset'!$A$4:$IE$190,BU$1-2007+$C1537,FALSE),0)</f>
        <v>457</v>
      </c>
      <c r="BV1537">
        <f>IF($BG1537=1,VLOOKUP($A1537,'Full dataset'!$A$4:$IE$190,BV$1-2007+$C1537,FALSE),0)</f>
        <v>1</v>
      </c>
      <c r="BW1537">
        <f>IF($BG1537=1,VLOOKUP($A1537,'Full dataset'!$A$4:$IE$190,BW$1-2007+$C1537,FALSE),0)</f>
        <v>2</v>
      </c>
      <c r="BX1537">
        <f>IF($BG1537=1,VLOOKUP($A1537,'Full dataset'!$A$4:$IE$190,BX$1-2007+$C1537,FALSE),0)</f>
        <v>300</v>
      </c>
    </row>
    <row r="1538" spans="1:76" x14ac:dyDescent="0.25">
      <c r="A1538">
        <v>48</v>
      </c>
      <c r="B1538" t="s">
        <v>92</v>
      </c>
      <c r="C1538">
        <v>2015</v>
      </c>
      <c r="D1538" t="s">
        <v>582</v>
      </c>
      <c r="E1538">
        <f t="shared" si="140"/>
        <v>0</v>
      </c>
      <c r="F1538">
        <v>1</v>
      </c>
      <c r="G1538">
        <v>262690</v>
      </c>
      <c r="H1538">
        <v>8.5933462003990968</v>
      </c>
      <c r="I1538">
        <v>104026</v>
      </c>
      <c r="J1538">
        <v>1</v>
      </c>
      <c r="K1538">
        <v>6193</v>
      </c>
      <c r="L1538">
        <v>0.20259086002159049</v>
      </c>
      <c r="M1538">
        <v>616</v>
      </c>
      <c r="N1538">
        <v>2</v>
      </c>
      <c r="O1538">
        <v>10472</v>
      </c>
      <c r="P1538">
        <v>0.34256926952141059</v>
      </c>
      <c r="Q1538">
        <v>161</v>
      </c>
      <c r="R1538">
        <v>40179</v>
      </c>
      <c r="U1538">
        <v>1</v>
      </c>
      <c r="V1538">
        <v>4299</v>
      </c>
      <c r="W1538">
        <v>20256</v>
      </c>
      <c r="X1538">
        <v>4199</v>
      </c>
      <c r="Y1538">
        <v>1</v>
      </c>
      <c r="Z1538">
        <v>1</v>
      </c>
      <c r="AA1538" t="s">
        <v>769</v>
      </c>
      <c r="AB1538">
        <v>1105246</v>
      </c>
      <c r="AC1538">
        <f>VLOOKUP(A1538,'Full dataset'!$A$4:$IE$190,2033-C1538,FALSE)</f>
        <v>2.7</v>
      </c>
      <c r="AD1538">
        <f>VLOOKUP(A1538,'Full dataset'!$A$4:$IE$190,2041-C1538,FALSE)</f>
        <v>41531</v>
      </c>
      <c r="AE1538">
        <f>VLOOKUP(A1538,'Full dataset'!$A$4:$IE$190,2050-C1538,FALSE)</f>
        <v>0</v>
      </c>
      <c r="AF1538">
        <v>1.35</v>
      </c>
      <c r="AG1538" t="str">
        <f>VLOOKUP($A1538,'Full dataset'!$A$4:$IE$190,2007+AG$1-$C1538,FALSE)</f>
        <v>.</v>
      </c>
      <c r="AH1538" t="str">
        <f>VLOOKUP($A1538,'Full dataset'!$A$4:$IE$190,2007+AH$1-$C1538,FALSE)</f>
        <v>.</v>
      </c>
      <c r="AI1538" t="str">
        <f>VLOOKUP($A1538,'Full dataset'!$A$4:$IE$190,2007+AI$1-$C1538,FALSE)</f>
        <v>.</v>
      </c>
      <c r="AJ1538">
        <f>VLOOKUP($A1538,'Full dataset'!$A$4:$IE$190,2007+AJ$1-$C1538,FALSE)</f>
        <v>4060</v>
      </c>
      <c r="AK1538">
        <f>VLOOKUP($A1538,'Full dataset'!$A$4:$IE$190,2007+AK$1-$C1538,FALSE)</f>
        <v>11</v>
      </c>
      <c r="AL1538">
        <f>VLOOKUP($A1538,'Full dataset'!$A$4:$IE$190,2007+AL$1-$C1538,FALSE)</f>
        <v>44</v>
      </c>
      <c r="AM1538">
        <f>VLOOKUP($A1538,'Full dataset'!$A$4:$IE$190,2007+AM$1-$C1538,FALSE)</f>
        <v>49</v>
      </c>
      <c r="AN1538">
        <f>VLOOKUP($A1538,'Full dataset'!$A$4:$IE$190,2007+AN$1-$C1538,FALSE)</f>
        <v>500</v>
      </c>
      <c r="AO1538">
        <f>VLOOKUP($A1538,'Full dataset'!$A$4:$IE$190,2007+AO$1-$C1538,FALSE)</f>
        <v>204460</v>
      </c>
      <c r="AP1538">
        <f>VLOOKUP($A1538,'Full dataset'!$A$4:$IE$190,2007+AP$1-$C1538,FALSE)</f>
        <v>12</v>
      </c>
      <c r="AQ1538">
        <f>VLOOKUP($A1538,'Full dataset'!$A$4:$IE$190,2007+AQ$1-$C1538,FALSE)</f>
        <v>13</v>
      </c>
      <c r="AR1538">
        <f>VLOOKUP($A1538,'Full dataset'!$A$4:$IE$190,2007+AR$1-$C1538,FALSE)</f>
        <v>8</v>
      </c>
      <c r="AS1538">
        <f>VLOOKUP($A1538,'Full dataset'!$A$4:$IE$190,2007+AS$1-$C1538,FALSE)</f>
        <v>12</v>
      </c>
      <c r="AT1538">
        <f>VLOOKUP($A1538,'Full dataset'!$A$4:$IE$190,129,FALSE)</f>
        <v>5579</v>
      </c>
      <c r="AU1538">
        <f>VLOOKUP(A1538,'Full dataset'!$A$4:$II$190,$AU$1,FALSE)</f>
        <v>2009</v>
      </c>
      <c r="AV1538">
        <v>1</v>
      </c>
      <c r="AW1538">
        <f>VLOOKUP(A1538,'Full dataset'!$A$5:$IM$190,247,FALSE)</f>
        <v>2</v>
      </c>
      <c r="AX1538">
        <f>VLOOKUP(A1538,'Full dataset'!$A$4:$II$190,242,FALSE)</f>
        <v>2009</v>
      </c>
      <c r="AY1538">
        <f>VLOOKUP(A1538,'Full dataset'!$A$5:$IM$190,246,FALSE)</f>
        <v>2</v>
      </c>
      <c r="AZ1538">
        <v>9999</v>
      </c>
      <c r="BA1538">
        <f>MAX(VLOOKUP($A1538,'Full dataset'!$A$4:$IX$190,BA$1,FALSE),AW1538)</f>
        <v>2</v>
      </c>
      <c r="BB1538">
        <f>IF(VLOOKUP($A1538,'Full dataset'!$A$4:$IX$190,BB$1,FALSE)&gt;0,VLOOKUP($A1538,'Full dataset'!$A$4:$IX$190,BB$1,FALSE),AU1538)</f>
        <v>2009</v>
      </c>
      <c r="BC1538">
        <f>MAX(VLOOKUP($A1538,'Full dataset'!$A$4:$IX$190,BC$1,FALSE),AY1538)</f>
        <v>2</v>
      </c>
      <c r="BD1538">
        <f>MAX(VLOOKUP($A1538,'Full dataset'!$A$4:$IX$190,BD$1,FALSE),AX1538)</f>
        <v>2009</v>
      </c>
      <c r="BE1538">
        <f t="shared" si="141"/>
        <v>2009</v>
      </c>
      <c r="BF1538">
        <f t="shared" si="142"/>
        <v>1</v>
      </c>
      <c r="BG1538">
        <f t="shared" si="143"/>
        <v>1</v>
      </c>
      <c r="BH1538">
        <f t="shared" si="138"/>
        <v>0</v>
      </c>
      <c r="BI1538">
        <f t="shared" si="139"/>
        <v>1</v>
      </c>
      <c r="BO1538">
        <f>IF(BF1538=1,VLOOKUP($A1538,'Full dataset'!$A$4:$IE$190,2007+BO$1-$C1538,FALSE),0)</f>
        <v>1061</v>
      </c>
      <c r="BP1538">
        <f>IF(BF1538=1,VLOOKUP($A1538,'Full dataset'!$A$4:$IE$190,2007+BP$1-$C1538,FALSE),0)</f>
        <v>1814</v>
      </c>
      <c r="BQ1538">
        <f>IF(BF1538=1,VLOOKUP($A1538,'Full dataset'!$A$4:$IE$190,2007+BQ$1-$C1538,FALSE),0)</f>
        <v>15026</v>
      </c>
      <c r="BR1538">
        <f>IF($BG1538=1,VLOOKUP($A1538,'Full dataset'!$A$4:$IE$190,BR$1-2007+$C1538,FALSE),0)</f>
        <v>187</v>
      </c>
      <c r="BS1538">
        <f>IF($BG1538=1,VLOOKUP($A1538,'Full dataset'!$A$4:$IE$190,BS$1-2007+$C1538,FALSE),0)</f>
        <v>229</v>
      </c>
      <c r="BT1538">
        <f>IF($BG1538=1,VLOOKUP($A1538,'Full dataset'!$A$4:$IE$190,BT$1-2007+$C1538,FALSE),0)</f>
        <v>10989</v>
      </c>
      <c r="BU1538">
        <f>IF($BG1538=1,VLOOKUP($A1538,'Full dataset'!$A$4:$IE$190,BU$1-2007+$C1538,FALSE),0)</f>
        <v>1778</v>
      </c>
      <c r="BV1538">
        <f>IF($BG1538=1,VLOOKUP($A1538,'Full dataset'!$A$4:$IE$190,BV$1-2007+$C1538,FALSE),0)</f>
        <v>146</v>
      </c>
      <c r="BW1538">
        <f>IF($BG1538=1,VLOOKUP($A1538,'Full dataset'!$A$4:$IE$190,BW$1-2007+$C1538,FALSE),0)</f>
        <v>0</v>
      </c>
      <c r="BX1538">
        <f>IF($BG1538=1,VLOOKUP($A1538,'Full dataset'!$A$4:$IE$190,BX$1-2007+$C1538,FALSE),0)</f>
        <v>156</v>
      </c>
    </row>
    <row r="1539" spans="1:76" x14ac:dyDescent="0.25">
      <c r="A1539">
        <v>49</v>
      </c>
      <c r="B1539" t="s">
        <v>93</v>
      </c>
      <c r="C1539">
        <v>2015</v>
      </c>
      <c r="D1539" t="s">
        <v>587</v>
      </c>
      <c r="E1539">
        <f t="shared" si="140"/>
        <v>0</v>
      </c>
      <c r="F1539">
        <v>1</v>
      </c>
      <c r="G1539">
        <v>5199</v>
      </c>
      <c r="H1539">
        <v>0.78582224909310761</v>
      </c>
      <c r="I1539">
        <v>2692</v>
      </c>
      <c r="J1539">
        <v>0</v>
      </c>
      <c r="N1539">
        <v>1</v>
      </c>
      <c r="O1539">
        <v>19118</v>
      </c>
      <c r="P1539">
        <v>2.8896614268440146</v>
      </c>
      <c r="Q1539">
        <v>285</v>
      </c>
      <c r="R1539">
        <v>40238</v>
      </c>
      <c r="U1539">
        <v>0</v>
      </c>
      <c r="V1539" t="s">
        <v>726</v>
      </c>
      <c r="W1539" t="s">
        <v>726</v>
      </c>
      <c r="X1539" t="s">
        <v>726</v>
      </c>
      <c r="Y1539">
        <v>1</v>
      </c>
      <c r="Z1539">
        <v>1</v>
      </c>
      <c r="AA1539" t="s">
        <v>770</v>
      </c>
      <c r="AB1539">
        <v>33544</v>
      </c>
      <c r="AC1539">
        <f>VLOOKUP(A1539,'Full dataset'!$A$4:$IE$190,2033-C1539,FALSE)</f>
        <v>4</v>
      </c>
      <c r="AD1539">
        <f>VLOOKUP(A1539,'Full dataset'!$A$4:$IE$190,2041-C1539,FALSE)</f>
        <v>8058</v>
      </c>
      <c r="AE1539">
        <f>VLOOKUP(A1539,'Full dataset'!$A$4:$IE$190,2050-C1539,FALSE)</f>
        <v>0</v>
      </c>
      <c r="AF1539">
        <v>2</v>
      </c>
      <c r="AG1539" t="str">
        <f>VLOOKUP($A1539,'Full dataset'!$A$4:$IE$190,2007+AG$1-$C1539,FALSE)</f>
        <v>.</v>
      </c>
      <c r="AH1539" t="str">
        <f>VLOOKUP($A1539,'Full dataset'!$A$4:$IE$190,2007+AH$1-$C1539,FALSE)</f>
        <v>.</v>
      </c>
      <c r="AI1539" t="str">
        <f>VLOOKUP($A1539,'Full dataset'!$A$4:$IE$190,2007+AI$1-$C1539,FALSE)</f>
        <v>.</v>
      </c>
      <c r="AJ1539">
        <f>VLOOKUP($A1539,'Full dataset'!$A$4:$IE$190,2007+AJ$1-$C1539,FALSE)</f>
        <v>329</v>
      </c>
      <c r="AK1539">
        <f>VLOOKUP($A1539,'Full dataset'!$A$4:$IE$190,2007+AK$1-$C1539,FALSE)</f>
        <v>5</v>
      </c>
      <c r="AL1539">
        <f>VLOOKUP($A1539,'Full dataset'!$A$4:$IE$190,2007+AL$1-$C1539,FALSE)</f>
        <v>82</v>
      </c>
      <c r="AM1539">
        <f>VLOOKUP($A1539,'Full dataset'!$A$4:$IE$190,2007+AM$1-$C1539,FALSE)</f>
        <v>82</v>
      </c>
      <c r="AN1539">
        <f>VLOOKUP($A1539,'Full dataset'!$A$4:$IE$190,2007+AN$1-$C1539,FALSE)</f>
        <v>135</v>
      </c>
      <c r="AO1539">
        <f>VLOOKUP($A1539,'Full dataset'!$A$4:$IE$190,2007+AO$1-$C1539,FALSE)</f>
        <v>47000</v>
      </c>
      <c r="AP1539">
        <f>VLOOKUP($A1539,'Full dataset'!$A$4:$IE$190,2007+AP$1-$C1539,FALSE)</f>
        <v>6</v>
      </c>
      <c r="AQ1539">
        <f>VLOOKUP($A1539,'Full dataset'!$A$4:$IE$190,2007+AQ$1-$C1539,FALSE)</f>
        <v>9</v>
      </c>
      <c r="AR1539">
        <f>VLOOKUP($A1539,'Full dataset'!$A$4:$IE$190,2007+AR$1-$C1539,FALSE)</f>
        <v>6</v>
      </c>
      <c r="AS1539">
        <f>VLOOKUP($A1539,'Full dataset'!$A$4:$IE$190,2007+AS$1-$C1539,FALSE)</f>
        <v>9</v>
      </c>
      <c r="AT1539">
        <f>VLOOKUP($A1539,'Full dataset'!$A$4:$IE$190,129,FALSE)</f>
        <v>165</v>
      </c>
      <c r="AU1539">
        <f>VLOOKUP(A1539,'Full dataset'!$A$4:$II$190,$AU$1,FALSE)</f>
        <v>9999</v>
      </c>
      <c r="AV1539">
        <v>0</v>
      </c>
      <c r="AW1539">
        <f>VLOOKUP(A1539,'Full dataset'!$A$5:$IM$190,247,FALSE)</f>
        <v>0</v>
      </c>
      <c r="AX1539">
        <f>VLOOKUP(A1539,'Full dataset'!$A$4:$II$190,242,FALSE)</f>
        <v>2009</v>
      </c>
      <c r="AY1539">
        <f>VLOOKUP(A1539,'Full dataset'!$A$5:$IM$190,246,FALSE)</f>
        <v>1</v>
      </c>
      <c r="AZ1539">
        <v>9999</v>
      </c>
      <c r="BA1539">
        <f>MAX(VLOOKUP($A1539,'Full dataset'!$A$4:$IX$190,BA$1,FALSE),AW1539)</f>
        <v>1</v>
      </c>
      <c r="BB1539">
        <f>IF(VLOOKUP($A1539,'Full dataset'!$A$4:$IX$190,BB$1,FALSE)&gt;0,VLOOKUP($A1539,'Full dataset'!$A$4:$IX$190,BB$1,FALSE),AU1539)</f>
        <v>2010</v>
      </c>
      <c r="BC1539">
        <f>MAX(VLOOKUP($A1539,'Full dataset'!$A$4:$IX$190,BC$1,FALSE),AY1539)</f>
        <v>1</v>
      </c>
      <c r="BD1539">
        <f>MAX(VLOOKUP($A1539,'Full dataset'!$A$4:$IX$190,BD$1,FALSE),AX1539)</f>
        <v>2009</v>
      </c>
      <c r="BE1539">
        <f t="shared" si="141"/>
        <v>2009</v>
      </c>
      <c r="BF1539">
        <f t="shared" si="142"/>
        <v>0</v>
      </c>
      <c r="BG1539">
        <f t="shared" si="143"/>
        <v>0</v>
      </c>
      <c r="BH1539">
        <f t="shared" ref="BH1539:BH1602" si="144">IF(C1539&gt;=AZ1539,1,0)</f>
        <v>0</v>
      </c>
      <c r="BI1539">
        <f t="shared" ref="BI1539:BI1602" si="145">IF(OR(BH1539=1,BG1539=1,BF1539=1),1,0)</f>
        <v>0</v>
      </c>
      <c r="BO1539">
        <f>IF(BF1539=1,VLOOKUP($A1539,'Full dataset'!$A$4:$IE$190,2007+BO$1-$C1539,FALSE),0)</f>
        <v>0</v>
      </c>
      <c r="BP1539">
        <f>IF(BF1539=1,VLOOKUP($A1539,'Full dataset'!$A$4:$IE$190,2007+BP$1-$C1539,FALSE),0)</f>
        <v>0</v>
      </c>
      <c r="BQ1539">
        <f>IF(BF1539=1,VLOOKUP($A1539,'Full dataset'!$A$4:$IE$190,2007+BQ$1-$C1539,FALSE),0)</f>
        <v>0</v>
      </c>
      <c r="BR1539">
        <f>IF($BG1539=1,VLOOKUP($A1539,'Full dataset'!$A$4:$IE$190,BR$1-2007+$C1539,FALSE),0)</f>
        <v>0</v>
      </c>
      <c r="BS1539">
        <f>IF($BG1539=1,VLOOKUP($A1539,'Full dataset'!$A$4:$IE$190,BS$1-2007+$C1539,FALSE),0)</f>
        <v>0</v>
      </c>
      <c r="BT1539">
        <f>IF($BG1539=1,VLOOKUP($A1539,'Full dataset'!$A$4:$IE$190,BT$1-2007+$C1539,FALSE),0)</f>
        <v>0</v>
      </c>
      <c r="BU1539">
        <f>IF($BG1539=1,VLOOKUP($A1539,'Full dataset'!$A$4:$IE$190,BU$1-2007+$C1539,FALSE),0)</f>
        <v>0</v>
      </c>
      <c r="BV1539">
        <f>IF($BG1539=1,VLOOKUP($A1539,'Full dataset'!$A$4:$IE$190,BV$1-2007+$C1539,FALSE),0)</f>
        <v>0</v>
      </c>
      <c r="BW1539">
        <f>IF($BG1539=1,VLOOKUP($A1539,'Full dataset'!$A$4:$IE$190,BW$1-2007+$C1539,FALSE),0)</f>
        <v>0</v>
      </c>
      <c r="BX1539">
        <f>IF($BG1539=1,VLOOKUP($A1539,'Full dataset'!$A$4:$IE$190,BX$1-2007+$C1539,FALSE),0)</f>
        <v>0</v>
      </c>
    </row>
    <row r="1540" spans="1:76" x14ac:dyDescent="0.25">
      <c r="A1540">
        <v>50</v>
      </c>
      <c r="B1540" t="s">
        <v>94</v>
      </c>
      <c r="C1540">
        <v>2015</v>
      </c>
      <c r="D1540" t="s">
        <v>582</v>
      </c>
      <c r="E1540">
        <f t="shared" ref="E1540:E1603" si="146">IF(OR(D1540="Private",D1540="Non-Profit"),0,1)</f>
        <v>0</v>
      </c>
      <c r="F1540">
        <v>0</v>
      </c>
      <c r="J1540">
        <v>0</v>
      </c>
      <c r="N1540">
        <v>0</v>
      </c>
      <c r="U1540">
        <v>0</v>
      </c>
      <c r="V1540" t="s">
        <v>726</v>
      </c>
      <c r="W1540" t="s">
        <v>726</v>
      </c>
      <c r="X1540" t="s">
        <v>726</v>
      </c>
      <c r="Y1540">
        <v>1</v>
      </c>
      <c r="Z1540">
        <v>1</v>
      </c>
      <c r="AA1540" t="s">
        <v>771</v>
      </c>
      <c r="AB1540">
        <v>28318</v>
      </c>
      <c r="AC1540">
        <f>VLOOKUP(A1540,'Full dataset'!$A$4:$IE$190,2033-C1540,FALSE)</f>
        <v>7.3</v>
      </c>
      <c r="AD1540">
        <f>VLOOKUP(A1540,'Full dataset'!$A$4:$IE$190,2041-C1540,FALSE)</f>
        <v>3320</v>
      </c>
      <c r="AE1540">
        <f>VLOOKUP(A1540,'Full dataset'!$A$4:$IE$190,2050-C1540,FALSE)</f>
        <v>0</v>
      </c>
      <c r="AF1540">
        <v>3.65</v>
      </c>
      <c r="AG1540" t="str">
        <f>VLOOKUP($A1540,'Full dataset'!$A$4:$IE$190,2007+AG$1-$C1540,FALSE)</f>
        <v>.</v>
      </c>
      <c r="AH1540" t="str">
        <f>VLOOKUP($A1540,'Full dataset'!$A$4:$IE$190,2007+AH$1-$C1540,FALSE)</f>
        <v>.</v>
      </c>
      <c r="AI1540" t="str">
        <f>VLOOKUP($A1540,'Full dataset'!$A$4:$IE$190,2007+AI$1-$C1540,FALSE)</f>
        <v>.</v>
      </c>
      <c r="AJ1540">
        <f>VLOOKUP($A1540,'Full dataset'!$A$4:$IE$190,2007+AJ$1-$C1540,FALSE)</f>
        <v>927</v>
      </c>
      <c r="AK1540">
        <f>VLOOKUP($A1540,'Full dataset'!$A$4:$IE$190,2007+AK$1-$C1540,FALSE)</f>
        <v>39</v>
      </c>
      <c r="AL1540">
        <f>VLOOKUP($A1540,'Full dataset'!$A$4:$IE$190,2007+AL$1-$C1540,FALSE)</f>
        <v>29</v>
      </c>
      <c r="AM1540" t="str">
        <f>VLOOKUP($A1540,'Full dataset'!$A$4:$IE$190,2007+AM$1-$C1540,FALSE)</f>
        <v>.</v>
      </c>
      <c r="AN1540" t="str">
        <f>VLOOKUP($A1540,'Full dataset'!$A$4:$IE$190,2007+AN$1-$C1540,FALSE)</f>
        <v>.</v>
      </c>
      <c r="AO1540" t="str">
        <f>VLOOKUP($A1540,'Full dataset'!$A$4:$IE$190,2007+AO$1-$C1540,FALSE)</f>
        <v>.</v>
      </c>
      <c r="AP1540">
        <f>VLOOKUP($A1540,'Full dataset'!$A$4:$IE$190,2007+AP$1-$C1540,FALSE)</f>
        <v>6</v>
      </c>
      <c r="AQ1540">
        <f>VLOOKUP($A1540,'Full dataset'!$A$4:$IE$190,2007+AQ$1-$C1540,FALSE)</f>
        <v>7</v>
      </c>
      <c r="AR1540" t="str">
        <f>VLOOKUP($A1540,'Full dataset'!$A$4:$IE$190,2007+AR$1-$C1540,FALSE)</f>
        <v>.</v>
      </c>
      <c r="AS1540" t="str">
        <f>VLOOKUP($A1540,'Full dataset'!$A$4:$IE$190,2007+AS$1-$C1540,FALSE)</f>
        <v>.</v>
      </c>
      <c r="AT1540">
        <f>VLOOKUP($A1540,'Full dataset'!$A$4:$IE$190,129,FALSE)</f>
        <v>267</v>
      </c>
      <c r="AU1540">
        <f>VLOOKUP(A1540,'Full dataset'!$A$4:$II$190,$AU$1,FALSE)</f>
        <v>9999</v>
      </c>
      <c r="AV1540">
        <v>0</v>
      </c>
      <c r="AW1540">
        <f>VLOOKUP(A1540,'Full dataset'!$A$5:$IM$190,247,FALSE)</f>
        <v>0</v>
      </c>
      <c r="AX1540">
        <f>VLOOKUP(A1540,'Full dataset'!$A$4:$II$190,242,FALSE)</f>
        <v>2008</v>
      </c>
      <c r="AY1540">
        <f>VLOOKUP(A1540,'Full dataset'!$A$5:$IM$190,246,FALSE)</f>
        <v>1</v>
      </c>
      <c r="AZ1540">
        <v>9999</v>
      </c>
      <c r="BA1540">
        <f>MAX(VLOOKUP($A1540,'Full dataset'!$A$4:$IX$190,BA$1,FALSE),AW1540)</f>
        <v>1</v>
      </c>
      <c r="BB1540">
        <f>IF(VLOOKUP($A1540,'Full dataset'!$A$4:$IX$190,BB$1,FALSE)&gt;0,VLOOKUP($A1540,'Full dataset'!$A$4:$IX$190,BB$1,FALSE),AU1540)</f>
        <v>2011</v>
      </c>
      <c r="BC1540">
        <f>MAX(VLOOKUP($A1540,'Full dataset'!$A$4:$IX$190,BC$1,FALSE),AY1540)</f>
        <v>1</v>
      </c>
      <c r="BD1540">
        <f>MAX(VLOOKUP($A1540,'Full dataset'!$A$4:$IX$190,BD$1,FALSE),AX1540)</f>
        <v>2008</v>
      </c>
      <c r="BE1540">
        <f t="shared" ref="BE1540:BE1603" si="147">MIN(AZ1540,BB1540,BD1540)</f>
        <v>2008</v>
      </c>
      <c r="BF1540">
        <f t="shared" ref="BF1540:BF1603" si="148">IF(AND(C1540&gt;=BB1540,BA1540=2),1,0)</f>
        <v>0</v>
      </c>
      <c r="BG1540">
        <f t="shared" ref="BG1540:BG1603" si="149">IF(AND(C1540&gt;=BD1540,BC1540=2),1,0)</f>
        <v>0</v>
      </c>
      <c r="BH1540">
        <f t="shared" si="144"/>
        <v>0</v>
      </c>
      <c r="BI1540">
        <f t="shared" si="145"/>
        <v>0</v>
      </c>
      <c r="BO1540">
        <f>IF(BF1540=1,VLOOKUP($A1540,'Full dataset'!$A$4:$IE$190,2007+BO$1-$C1540,FALSE),0)</f>
        <v>0</v>
      </c>
      <c r="BP1540">
        <f>IF(BF1540=1,VLOOKUP($A1540,'Full dataset'!$A$4:$IE$190,2007+BP$1-$C1540,FALSE),0)</f>
        <v>0</v>
      </c>
      <c r="BQ1540">
        <f>IF(BF1540=1,VLOOKUP($A1540,'Full dataset'!$A$4:$IE$190,2007+BQ$1-$C1540,FALSE),0)</f>
        <v>0</v>
      </c>
      <c r="BR1540">
        <f>IF($BG1540=1,VLOOKUP($A1540,'Full dataset'!$A$4:$IE$190,BR$1-2007+$C1540,FALSE),0)</f>
        <v>0</v>
      </c>
      <c r="BS1540">
        <f>IF($BG1540=1,VLOOKUP($A1540,'Full dataset'!$A$4:$IE$190,BS$1-2007+$C1540,FALSE),0)</f>
        <v>0</v>
      </c>
      <c r="BT1540">
        <f>IF($BG1540=1,VLOOKUP($A1540,'Full dataset'!$A$4:$IE$190,BT$1-2007+$C1540,FALSE),0)</f>
        <v>0</v>
      </c>
      <c r="BU1540">
        <f>IF($BG1540=1,VLOOKUP($A1540,'Full dataset'!$A$4:$IE$190,BU$1-2007+$C1540,FALSE),0)</f>
        <v>0</v>
      </c>
      <c r="BV1540">
        <f>IF($BG1540=1,VLOOKUP($A1540,'Full dataset'!$A$4:$IE$190,BV$1-2007+$C1540,FALSE),0)</f>
        <v>0</v>
      </c>
      <c r="BW1540">
        <f>IF($BG1540=1,VLOOKUP($A1540,'Full dataset'!$A$4:$IE$190,BW$1-2007+$C1540,FALSE),0)</f>
        <v>0</v>
      </c>
      <c r="BX1540">
        <f>IF($BG1540=1,VLOOKUP($A1540,'Full dataset'!$A$4:$IE$190,BX$1-2007+$C1540,FALSE),0)</f>
        <v>0</v>
      </c>
    </row>
    <row r="1541" spans="1:76" x14ac:dyDescent="0.25">
      <c r="A1541">
        <v>51</v>
      </c>
      <c r="B1541" t="s">
        <v>95</v>
      </c>
      <c r="C1541">
        <v>2015</v>
      </c>
      <c r="D1541" t="s">
        <v>594</v>
      </c>
      <c r="E1541">
        <f t="shared" si="146"/>
        <v>1</v>
      </c>
      <c r="F1541">
        <v>1</v>
      </c>
      <c r="G1541">
        <v>3939</v>
      </c>
      <c r="H1541">
        <v>2.3021624780829923</v>
      </c>
      <c r="I1541">
        <v>1635</v>
      </c>
      <c r="J1541">
        <v>1</v>
      </c>
      <c r="K1541">
        <v>499</v>
      </c>
      <c r="L1541">
        <v>0.29164231443600236</v>
      </c>
      <c r="M1541">
        <v>774</v>
      </c>
      <c r="N1541">
        <v>2</v>
      </c>
      <c r="O1541">
        <v>3519</v>
      </c>
      <c r="P1541">
        <v>2.0566919929865577</v>
      </c>
      <c r="Q1541">
        <v>162</v>
      </c>
      <c r="R1541">
        <v>40483</v>
      </c>
      <c r="U1541">
        <v>1</v>
      </c>
      <c r="V1541">
        <v>8</v>
      </c>
      <c r="W1541">
        <v>1509</v>
      </c>
      <c r="X1541">
        <v>11655</v>
      </c>
      <c r="Y1541">
        <v>1</v>
      </c>
      <c r="Z1541">
        <v>1</v>
      </c>
      <c r="AA1541" t="s">
        <v>772</v>
      </c>
      <c r="AB1541">
        <v>163790</v>
      </c>
      <c r="AC1541">
        <f>VLOOKUP(A1541,'Full dataset'!$A$4:$IE$190,2033-C1541,FALSE)</f>
        <v>3.3</v>
      </c>
      <c r="AD1541">
        <f>VLOOKUP(A1541,'Full dataset'!$A$4:$IE$190,2041-C1541,FALSE)</f>
        <v>1699</v>
      </c>
      <c r="AE1541">
        <f>VLOOKUP(A1541,'Full dataset'!$A$4:$IE$190,2050-C1541,FALSE)</f>
        <v>0</v>
      </c>
      <c r="AF1541">
        <v>1.65</v>
      </c>
      <c r="AG1541" t="str">
        <f>VLOOKUP($A1541,'Full dataset'!$A$4:$IE$190,2007+AG$1-$C1541,FALSE)</f>
        <v>.</v>
      </c>
      <c r="AH1541" t="str">
        <f>VLOOKUP($A1541,'Full dataset'!$A$4:$IE$190,2007+AH$1-$C1541,FALSE)</f>
        <v>.</v>
      </c>
      <c r="AI1541" t="str">
        <f>VLOOKUP($A1541,'Full dataset'!$A$4:$IE$190,2007+AI$1-$C1541,FALSE)</f>
        <v>.</v>
      </c>
      <c r="AJ1541">
        <f>VLOOKUP($A1541,'Full dataset'!$A$4:$IE$190,2007+AJ$1-$C1541,FALSE)</f>
        <v>14</v>
      </c>
      <c r="AK1541">
        <f>VLOOKUP($A1541,'Full dataset'!$A$4:$IE$190,2007+AK$1-$C1541,FALSE)</f>
        <v>1</v>
      </c>
      <c r="AL1541">
        <f>VLOOKUP($A1541,'Full dataset'!$A$4:$IE$190,2007+AL$1-$C1541,FALSE)</f>
        <v>50</v>
      </c>
      <c r="AM1541" t="str">
        <f>VLOOKUP($A1541,'Full dataset'!$A$4:$IE$190,2007+AM$1-$C1541,FALSE)</f>
        <v>.</v>
      </c>
      <c r="AN1541" t="str">
        <f>VLOOKUP($A1541,'Full dataset'!$A$4:$IE$190,2007+AN$1-$C1541,FALSE)</f>
        <v>.</v>
      </c>
      <c r="AO1541" t="str">
        <f>VLOOKUP($A1541,'Full dataset'!$A$4:$IE$190,2007+AO$1-$C1541,FALSE)</f>
        <v>.</v>
      </c>
      <c r="AP1541">
        <f>VLOOKUP($A1541,'Full dataset'!$A$4:$IE$190,2007+AP$1-$C1541,FALSE)</f>
        <v>8</v>
      </c>
      <c r="AQ1541">
        <f>VLOOKUP($A1541,'Full dataset'!$A$4:$IE$190,2007+AQ$1-$C1541,FALSE)</f>
        <v>7</v>
      </c>
      <c r="AR1541" t="str">
        <f>VLOOKUP($A1541,'Full dataset'!$A$4:$IE$190,2007+AR$1-$C1541,FALSE)</f>
        <v>.</v>
      </c>
      <c r="AS1541" t="str">
        <f>VLOOKUP($A1541,'Full dataset'!$A$4:$IE$190,2007+AS$1-$C1541,FALSE)</f>
        <v>.</v>
      </c>
      <c r="AT1541">
        <f>VLOOKUP($A1541,'Full dataset'!$A$4:$IE$190,129,FALSE)</f>
        <v>45</v>
      </c>
      <c r="AU1541">
        <f>VLOOKUP(A1541,'Full dataset'!$A$4:$II$190,$AU$1,FALSE)</f>
        <v>2010</v>
      </c>
      <c r="AV1541">
        <v>1</v>
      </c>
      <c r="AW1541">
        <f>VLOOKUP(A1541,'Full dataset'!$A$5:$IM$190,247,FALSE)</f>
        <v>2</v>
      </c>
      <c r="AX1541">
        <f>VLOOKUP(A1541,'Full dataset'!$A$4:$II$190,242,FALSE)</f>
        <v>2010</v>
      </c>
      <c r="AY1541">
        <f>VLOOKUP(A1541,'Full dataset'!$A$5:$IM$190,246,FALSE)</f>
        <v>2</v>
      </c>
      <c r="AZ1541">
        <v>9999</v>
      </c>
      <c r="BA1541">
        <f>MAX(VLOOKUP($A1541,'Full dataset'!$A$4:$IX$190,BA$1,FALSE),AW1541)</f>
        <v>2</v>
      </c>
      <c r="BB1541">
        <f>IF(VLOOKUP($A1541,'Full dataset'!$A$4:$IX$190,BB$1,FALSE)&gt;0,VLOOKUP($A1541,'Full dataset'!$A$4:$IX$190,BB$1,FALSE),AU1541)</f>
        <v>2010</v>
      </c>
      <c r="BC1541">
        <f>MAX(VLOOKUP($A1541,'Full dataset'!$A$4:$IX$190,BC$1,FALSE),AY1541)</f>
        <v>2</v>
      </c>
      <c r="BD1541">
        <f>MAX(VLOOKUP($A1541,'Full dataset'!$A$4:$IX$190,BD$1,FALSE),AX1541)</f>
        <v>2010</v>
      </c>
      <c r="BE1541">
        <f t="shared" si="147"/>
        <v>2010</v>
      </c>
      <c r="BF1541">
        <f t="shared" si="148"/>
        <v>1</v>
      </c>
      <c r="BG1541">
        <f t="shared" si="149"/>
        <v>1</v>
      </c>
      <c r="BH1541">
        <f t="shared" si="144"/>
        <v>0</v>
      </c>
      <c r="BI1541">
        <f t="shared" si="145"/>
        <v>1</v>
      </c>
      <c r="BO1541">
        <f>IF(BF1541=1,VLOOKUP($A1541,'Full dataset'!$A$4:$IE$190,2007+BO$1-$C1541,FALSE),0)</f>
        <v>1934</v>
      </c>
      <c r="BP1541">
        <f>IF(BF1541=1,VLOOKUP($A1541,'Full dataset'!$A$4:$IE$190,2007+BP$1-$C1541,FALSE),0)</f>
        <v>88</v>
      </c>
      <c r="BQ1541">
        <f>IF(BF1541=1,VLOOKUP($A1541,'Full dataset'!$A$4:$IE$190,2007+BQ$1-$C1541,FALSE),0)</f>
        <v>183</v>
      </c>
      <c r="BR1541">
        <f>IF($BG1541=1,VLOOKUP($A1541,'Full dataset'!$A$4:$IE$190,BR$1-2007+$C1541,FALSE),0)</f>
        <v>116</v>
      </c>
      <c r="BS1541">
        <f>IF($BG1541=1,VLOOKUP($A1541,'Full dataset'!$A$4:$IE$190,BS$1-2007+$C1541,FALSE),0)</f>
        <v>53</v>
      </c>
      <c r="BT1541">
        <f>IF($BG1541=1,VLOOKUP($A1541,'Full dataset'!$A$4:$IE$190,BT$1-2007+$C1541,FALSE),0)</f>
        <v>1186</v>
      </c>
      <c r="BU1541">
        <f>IF($BG1541=1,VLOOKUP($A1541,'Full dataset'!$A$4:$IE$190,BU$1-2007+$C1541,FALSE),0)</f>
        <v>53</v>
      </c>
      <c r="BV1541">
        <f>IF($BG1541=1,VLOOKUP($A1541,'Full dataset'!$A$4:$IE$190,BV$1-2007+$C1541,FALSE),0)</f>
        <v>0</v>
      </c>
      <c r="BW1541">
        <f>IF($BG1541=1,VLOOKUP($A1541,'Full dataset'!$A$4:$IE$190,BW$1-2007+$C1541,FALSE),0)</f>
        <v>0</v>
      </c>
      <c r="BX1541">
        <f>IF($BG1541=1,VLOOKUP($A1541,'Full dataset'!$A$4:$IE$190,BX$1-2007+$C1541,FALSE),0)</f>
        <v>185</v>
      </c>
    </row>
    <row r="1542" spans="1:76" x14ac:dyDescent="0.25">
      <c r="A1542">
        <v>52</v>
      </c>
      <c r="B1542" t="s">
        <v>96</v>
      </c>
      <c r="C1542">
        <v>2015</v>
      </c>
      <c r="D1542" t="s">
        <v>591</v>
      </c>
      <c r="E1542">
        <f t="shared" si="146"/>
        <v>1</v>
      </c>
      <c r="F1542">
        <v>1</v>
      </c>
      <c r="G1542">
        <v>22730</v>
      </c>
      <c r="H1542">
        <v>8.1236597569692641</v>
      </c>
      <c r="I1542">
        <v>6811</v>
      </c>
      <c r="J1542">
        <v>0</v>
      </c>
      <c r="N1542">
        <v>0</v>
      </c>
      <c r="S1542">
        <v>7372</v>
      </c>
      <c r="T1542">
        <v>511210</v>
      </c>
      <c r="U1542">
        <v>1</v>
      </c>
      <c r="V1542">
        <v>83</v>
      </c>
      <c r="W1542">
        <v>1139</v>
      </c>
      <c r="X1542">
        <v>908</v>
      </c>
      <c r="Y1542">
        <v>1</v>
      </c>
      <c r="Z1542">
        <v>1</v>
      </c>
      <c r="AA1542" t="s">
        <v>773</v>
      </c>
      <c r="AB1542">
        <v>151938</v>
      </c>
      <c r="AC1542">
        <f>VLOOKUP(A1542,'Full dataset'!$A$4:$IE$190,2033-C1542,FALSE)</f>
        <v>4.9000000000000004</v>
      </c>
      <c r="AD1542">
        <f>VLOOKUP(A1542,'Full dataset'!$A$4:$IE$190,2041-C1542,FALSE)</f>
        <v>3865</v>
      </c>
      <c r="AE1542">
        <f>VLOOKUP(A1542,'Full dataset'!$A$4:$IE$190,2050-C1542,FALSE)</f>
        <v>0</v>
      </c>
      <c r="AF1542">
        <v>2.4500000000000002</v>
      </c>
      <c r="AG1542">
        <f>VLOOKUP($A1542,'Full dataset'!$A$4:$IE$190,2007+AG$1-$C1542,FALSE)</f>
        <v>-330.5</v>
      </c>
      <c r="AH1542">
        <f>VLOOKUP($A1542,'Full dataset'!$A$4:$IE$190,2007+AH$1-$C1542,FALSE)</f>
        <v>5515.3</v>
      </c>
      <c r="AI1542">
        <f>VLOOKUP($A1542,'Full dataset'!$A$4:$IE$190,2007+AI$1-$C1542,FALSE)</f>
        <v>2504.1</v>
      </c>
      <c r="AJ1542">
        <f>VLOOKUP($A1542,'Full dataset'!$A$4:$IE$190,2007+AJ$1-$C1542,FALSE)</f>
        <v>382</v>
      </c>
      <c r="AK1542">
        <f>VLOOKUP($A1542,'Full dataset'!$A$4:$IE$190,2007+AK$1-$C1542,FALSE)</f>
        <v>11</v>
      </c>
      <c r="AL1542">
        <f>VLOOKUP($A1542,'Full dataset'!$A$4:$IE$190,2007+AL$1-$C1542,FALSE)</f>
        <v>31</v>
      </c>
      <c r="AM1542" t="str">
        <f>VLOOKUP($A1542,'Full dataset'!$A$4:$IE$190,2007+AM$1-$C1542,FALSE)</f>
        <v>.</v>
      </c>
      <c r="AN1542" t="str">
        <f>VLOOKUP($A1542,'Full dataset'!$A$4:$IE$190,2007+AN$1-$C1542,FALSE)</f>
        <v>.</v>
      </c>
      <c r="AO1542" t="str">
        <f>VLOOKUP($A1542,'Full dataset'!$A$4:$IE$190,2007+AO$1-$C1542,FALSE)</f>
        <v>.</v>
      </c>
      <c r="AP1542">
        <f>VLOOKUP($A1542,'Full dataset'!$A$4:$IE$190,2007+AP$1-$C1542,FALSE)</f>
        <v>16</v>
      </c>
      <c r="AQ1542">
        <f>VLOOKUP($A1542,'Full dataset'!$A$4:$IE$190,2007+AQ$1-$C1542,FALSE)</f>
        <v>4</v>
      </c>
      <c r="AR1542" t="str">
        <f>VLOOKUP($A1542,'Full dataset'!$A$4:$IE$190,2007+AR$1-$C1542,FALSE)</f>
        <v>.</v>
      </c>
      <c r="AS1542" t="str">
        <f>VLOOKUP($A1542,'Full dataset'!$A$4:$IE$190,2007+AS$1-$C1542,FALSE)</f>
        <v>.</v>
      </c>
      <c r="AT1542">
        <f>VLOOKUP($A1542,'Full dataset'!$A$4:$IE$190,129,FALSE)</f>
        <v>37</v>
      </c>
      <c r="AU1542">
        <f>VLOOKUP(A1542,'Full dataset'!$A$4:$II$190,$AU$1,FALSE)</f>
        <v>2011</v>
      </c>
      <c r="AV1542">
        <v>0</v>
      </c>
      <c r="AW1542">
        <f>VLOOKUP(A1542,'Full dataset'!$A$5:$IM$190,247,FALSE)</f>
        <v>2</v>
      </c>
      <c r="AX1542">
        <f>VLOOKUP(A1542,'Full dataset'!$A$4:$II$190,242,FALSE)</f>
        <v>2009</v>
      </c>
      <c r="AY1542">
        <f>VLOOKUP(A1542,'Full dataset'!$A$5:$IM$190,246,FALSE)</f>
        <v>2</v>
      </c>
      <c r="AZ1542">
        <v>9999</v>
      </c>
      <c r="BA1542">
        <f>MAX(VLOOKUP($A1542,'Full dataset'!$A$4:$IX$190,BA$1,FALSE),AW1542)</f>
        <v>2</v>
      </c>
      <c r="BB1542">
        <f>IF(VLOOKUP($A1542,'Full dataset'!$A$4:$IX$190,BB$1,FALSE)&gt;0,VLOOKUP($A1542,'Full dataset'!$A$4:$IX$190,BB$1,FALSE),AU1542)</f>
        <v>2011</v>
      </c>
      <c r="BC1542">
        <f>MAX(VLOOKUP($A1542,'Full dataset'!$A$4:$IX$190,BC$1,FALSE),AY1542)</f>
        <v>2</v>
      </c>
      <c r="BD1542">
        <f>MAX(VLOOKUP($A1542,'Full dataset'!$A$4:$IX$190,BD$1,FALSE),AX1542)</f>
        <v>2009</v>
      </c>
      <c r="BE1542">
        <f t="shared" si="147"/>
        <v>2009</v>
      </c>
      <c r="BF1542">
        <f t="shared" si="148"/>
        <v>1</v>
      </c>
      <c r="BG1542">
        <f t="shared" si="149"/>
        <v>1</v>
      </c>
      <c r="BH1542">
        <f t="shared" si="144"/>
        <v>0</v>
      </c>
      <c r="BI1542">
        <f t="shared" si="145"/>
        <v>1</v>
      </c>
      <c r="BO1542">
        <f>IF(BF1542=1,VLOOKUP($A1542,'Full dataset'!$A$4:$IE$190,2007+BO$1-$C1542,FALSE),0)</f>
        <v>282</v>
      </c>
      <c r="BP1542">
        <f>IF(BF1542=1,VLOOKUP($A1542,'Full dataset'!$A$4:$IE$190,2007+BP$1-$C1542,FALSE),0)</f>
        <v>137</v>
      </c>
      <c r="BQ1542">
        <f>IF(BF1542=1,VLOOKUP($A1542,'Full dataset'!$A$4:$IE$190,2007+BQ$1-$C1542,FALSE),0)</f>
        <v>623</v>
      </c>
      <c r="BR1542">
        <f>IF($BG1542=1,VLOOKUP($A1542,'Full dataset'!$A$4:$IE$190,BR$1-2007+$C1542,FALSE),0)</f>
        <v>120</v>
      </c>
      <c r="BS1542">
        <f>IF($BG1542=1,VLOOKUP($A1542,'Full dataset'!$A$4:$IE$190,BS$1-2007+$C1542,FALSE),0)</f>
        <v>45</v>
      </c>
      <c r="BT1542">
        <f>IF($BG1542=1,VLOOKUP($A1542,'Full dataset'!$A$4:$IE$190,BT$1-2007+$C1542,FALSE),0)</f>
        <v>3791</v>
      </c>
      <c r="BU1542">
        <f>IF($BG1542=1,VLOOKUP($A1542,'Full dataset'!$A$4:$IE$190,BU$1-2007+$C1542,FALSE),0)</f>
        <v>169</v>
      </c>
      <c r="BV1542">
        <f>IF($BG1542=1,VLOOKUP($A1542,'Full dataset'!$A$4:$IE$190,BV$1-2007+$C1542,FALSE),0)</f>
        <v>99</v>
      </c>
      <c r="BW1542">
        <f>IF($BG1542=1,VLOOKUP($A1542,'Full dataset'!$A$4:$IE$190,BW$1-2007+$C1542,FALSE),0)</f>
        <v>8</v>
      </c>
      <c r="BX1542">
        <f>IF($BG1542=1,VLOOKUP($A1542,'Full dataset'!$A$4:$IE$190,BX$1-2007+$C1542,FALSE),0)</f>
        <v>230</v>
      </c>
    </row>
    <row r="1543" spans="1:76" x14ac:dyDescent="0.25">
      <c r="A1543">
        <v>53</v>
      </c>
      <c r="B1543" t="s">
        <v>600</v>
      </c>
      <c r="C1543">
        <v>2015</v>
      </c>
      <c r="D1543" t="s">
        <v>587</v>
      </c>
      <c r="E1543">
        <f t="shared" si="146"/>
        <v>0</v>
      </c>
      <c r="F1543">
        <v>1</v>
      </c>
      <c r="G1543">
        <v>4904</v>
      </c>
      <c r="H1543">
        <v>0.40355497037524685</v>
      </c>
      <c r="I1543">
        <v>2926</v>
      </c>
      <c r="J1543">
        <v>0</v>
      </c>
      <c r="N1543">
        <v>1</v>
      </c>
      <c r="O1543">
        <v>4902</v>
      </c>
      <c r="P1543">
        <v>0.40339038841342989</v>
      </c>
      <c r="Q1543">
        <v>527</v>
      </c>
      <c r="R1543">
        <v>39814</v>
      </c>
      <c r="U1543">
        <v>1</v>
      </c>
      <c r="V1543">
        <v>1</v>
      </c>
      <c r="W1543">
        <v>442</v>
      </c>
      <c r="X1543">
        <v>1069</v>
      </c>
      <c r="Y1543">
        <v>1</v>
      </c>
      <c r="Z1543">
        <v>0</v>
      </c>
      <c r="AA1543" t="s">
        <v>774</v>
      </c>
      <c r="AB1543">
        <v>1772</v>
      </c>
      <c r="AC1543">
        <f>VLOOKUP(A1543,'Full dataset'!$A$4:$IE$190,2033-C1543,FALSE)</f>
        <v>4.4000000000000004</v>
      </c>
      <c r="AD1543" t="str">
        <f>VLOOKUP(A1543,'Full dataset'!$A$4:$IE$190,2041-C1543,FALSE)</f>
        <v>.</v>
      </c>
      <c r="AE1543">
        <f>VLOOKUP(A1543,'Full dataset'!$A$4:$IE$190,2050-C1543,FALSE)</f>
        <v>0</v>
      </c>
      <c r="AF1543">
        <v>2.2000000000000002</v>
      </c>
      <c r="AG1543" t="str">
        <f>VLOOKUP($A1543,'Full dataset'!$A$4:$IE$190,2007+AG$1-$C1543,FALSE)</f>
        <v>.</v>
      </c>
      <c r="AH1543" t="str">
        <f>VLOOKUP($A1543,'Full dataset'!$A$4:$IE$190,2007+AH$1-$C1543,FALSE)</f>
        <v>.</v>
      </c>
      <c r="AI1543" t="str">
        <f>VLOOKUP($A1543,'Full dataset'!$A$4:$IE$190,2007+AI$1-$C1543,FALSE)</f>
        <v>.</v>
      </c>
      <c r="AJ1543" t="str">
        <f>VLOOKUP($A1543,'Full dataset'!$A$4:$IE$190,2007+AJ$1-$C1543,FALSE)</f>
        <v>.</v>
      </c>
      <c r="AK1543" t="str">
        <f>VLOOKUP($A1543,'Full dataset'!$A$4:$IE$190,2007+AK$1-$C1543,FALSE)</f>
        <v>.</v>
      </c>
      <c r="AL1543">
        <f>VLOOKUP($A1543,'Full dataset'!$A$4:$IE$190,2007+AL$1-$C1543,FALSE)</f>
        <v>73</v>
      </c>
      <c r="AM1543">
        <f>VLOOKUP($A1543,'Full dataset'!$A$4:$IE$190,2007+AM$1-$C1543,FALSE)</f>
        <v>76</v>
      </c>
      <c r="AN1543">
        <f>VLOOKUP($A1543,'Full dataset'!$A$4:$IE$190,2007+AN$1-$C1543,FALSE)</f>
        <v>400</v>
      </c>
      <c r="AO1543">
        <f>VLOOKUP($A1543,'Full dataset'!$A$4:$IE$190,2007+AO$1-$C1543,FALSE)</f>
        <v>89001</v>
      </c>
      <c r="AP1543">
        <f>VLOOKUP($A1543,'Full dataset'!$A$4:$IE$190,2007+AP$1-$C1543,FALSE)</f>
        <v>10</v>
      </c>
      <c r="AQ1543">
        <f>VLOOKUP($A1543,'Full dataset'!$A$4:$IE$190,2007+AQ$1-$C1543,FALSE)</f>
        <v>8</v>
      </c>
      <c r="AR1543">
        <f>VLOOKUP($A1543,'Full dataset'!$A$4:$IE$190,2007+AR$1-$C1543,FALSE)</f>
        <v>9</v>
      </c>
      <c r="AS1543">
        <f>VLOOKUP($A1543,'Full dataset'!$A$4:$IE$190,2007+AS$1-$C1543,FALSE)</f>
        <v>11</v>
      </c>
      <c r="AT1543" t="str">
        <f>VLOOKUP($A1543,'Full dataset'!$A$4:$IE$190,129,FALSE)</f>
        <v>.</v>
      </c>
      <c r="AU1543">
        <f>VLOOKUP(A1543,'Full dataset'!$A$4:$II$190,$AU$1,FALSE)</f>
        <v>2010</v>
      </c>
      <c r="AV1543">
        <v>0</v>
      </c>
      <c r="AW1543">
        <f>VLOOKUP(A1543,'Full dataset'!$A$5:$IM$190,247,FALSE)</f>
        <v>1</v>
      </c>
      <c r="AX1543">
        <f>VLOOKUP(A1543,'Full dataset'!$A$4:$II$190,242,FALSE)</f>
        <v>2009</v>
      </c>
      <c r="AY1543">
        <f>VLOOKUP(A1543,'Full dataset'!$A$5:$IM$190,246,FALSE)</f>
        <v>1</v>
      </c>
      <c r="AZ1543">
        <v>9999</v>
      </c>
      <c r="BA1543">
        <f>MAX(VLOOKUP($A1543,'Full dataset'!$A$4:$IX$190,BA$1,FALSE),AW1543)</f>
        <v>2</v>
      </c>
      <c r="BB1543">
        <f>IF(VLOOKUP($A1543,'Full dataset'!$A$4:$IX$190,BB$1,FALSE)&gt;0,VLOOKUP($A1543,'Full dataset'!$A$4:$IX$190,BB$1,FALSE),AU1543)</f>
        <v>2013</v>
      </c>
      <c r="BC1543">
        <f>MAX(VLOOKUP($A1543,'Full dataset'!$A$4:$IX$190,BC$1,FALSE),AY1543)</f>
        <v>2</v>
      </c>
      <c r="BD1543">
        <f>MAX(VLOOKUP($A1543,'Full dataset'!$A$4:$IX$190,BD$1,FALSE),AX1543)</f>
        <v>2009</v>
      </c>
      <c r="BE1543">
        <f t="shared" si="147"/>
        <v>2009</v>
      </c>
      <c r="BF1543">
        <f t="shared" si="148"/>
        <v>1</v>
      </c>
      <c r="BG1543">
        <f t="shared" si="149"/>
        <v>1</v>
      </c>
      <c r="BH1543">
        <f t="shared" si="144"/>
        <v>0</v>
      </c>
      <c r="BI1543">
        <f t="shared" si="145"/>
        <v>1</v>
      </c>
      <c r="BO1543">
        <f>IF(BF1543=1,VLOOKUP($A1543,'Full dataset'!$A$4:$IE$190,2007+BO$1-$C1543,FALSE),0)</f>
        <v>270</v>
      </c>
      <c r="BP1543">
        <f>IF(BF1543=1,VLOOKUP($A1543,'Full dataset'!$A$4:$IE$190,2007+BP$1-$C1543,FALSE),0)</f>
        <v>21</v>
      </c>
      <c r="BQ1543">
        <f>IF(BF1543=1,VLOOKUP($A1543,'Full dataset'!$A$4:$IE$190,2007+BQ$1-$C1543,FALSE),0)</f>
        <v>122</v>
      </c>
      <c r="BR1543">
        <f>IF($BG1543=1,VLOOKUP($A1543,'Full dataset'!$A$4:$IE$190,BR$1-2007+$C1543,FALSE),0)</f>
        <v>52</v>
      </c>
      <c r="BS1543">
        <f>IF($BG1543=1,VLOOKUP($A1543,'Full dataset'!$A$4:$IE$190,BS$1-2007+$C1543,FALSE),0)</f>
        <v>48</v>
      </c>
      <c r="BT1543">
        <f>IF($BG1543=1,VLOOKUP($A1543,'Full dataset'!$A$4:$IE$190,BT$1-2007+$C1543,FALSE),0)</f>
        <v>758</v>
      </c>
      <c r="BU1543">
        <f>IF($BG1543=1,VLOOKUP($A1543,'Full dataset'!$A$4:$IE$190,BU$1-2007+$C1543,FALSE),0)</f>
        <v>86</v>
      </c>
      <c r="BV1543">
        <f>IF($BG1543=1,VLOOKUP($A1543,'Full dataset'!$A$4:$IE$190,BV$1-2007+$C1543,FALSE),0)</f>
        <v>0</v>
      </c>
      <c r="BW1543">
        <f>IF($BG1543=1,VLOOKUP($A1543,'Full dataset'!$A$4:$IE$190,BW$1-2007+$C1543,FALSE),0)</f>
        <v>24</v>
      </c>
      <c r="BX1543">
        <f>IF($BG1543=1,VLOOKUP($A1543,'Full dataset'!$A$4:$IE$190,BX$1-2007+$C1543,FALSE),0)</f>
        <v>4</v>
      </c>
    </row>
    <row r="1544" spans="1:76" x14ac:dyDescent="0.25">
      <c r="A1544">
        <v>54</v>
      </c>
      <c r="B1544" t="s">
        <v>98</v>
      </c>
      <c r="C1544">
        <v>2015</v>
      </c>
      <c r="D1544" t="s">
        <v>582</v>
      </c>
      <c r="E1544">
        <f t="shared" si="146"/>
        <v>0</v>
      </c>
      <c r="F1544">
        <v>0</v>
      </c>
      <c r="J1544">
        <v>0</v>
      </c>
      <c r="N1544">
        <v>0</v>
      </c>
      <c r="U1544">
        <v>1</v>
      </c>
      <c r="V1544">
        <v>186</v>
      </c>
      <c r="W1544">
        <v>2696</v>
      </c>
      <c r="X1544">
        <v>3708</v>
      </c>
      <c r="Y1544">
        <v>1</v>
      </c>
      <c r="Z1544">
        <v>1</v>
      </c>
      <c r="AA1544" t="s">
        <v>775</v>
      </c>
      <c r="AB1544">
        <v>4216</v>
      </c>
      <c r="AC1544">
        <f>VLOOKUP(A1544,'Full dataset'!$A$4:$IE$190,2033-C1544,FALSE)</f>
        <v>7.1</v>
      </c>
      <c r="AD1544">
        <f>VLOOKUP(A1544,'Full dataset'!$A$4:$IE$190,2041-C1544,FALSE)</f>
        <v>1376</v>
      </c>
      <c r="AE1544">
        <f>VLOOKUP(A1544,'Full dataset'!$A$4:$IE$190,2050-C1544,FALSE)</f>
        <v>0</v>
      </c>
      <c r="AF1544">
        <v>3.55</v>
      </c>
      <c r="AG1544" t="str">
        <f>VLOOKUP($A1544,'Full dataset'!$A$4:$IE$190,2007+AG$1-$C1544,FALSE)</f>
        <v>.</v>
      </c>
      <c r="AH1544" t="str">
        <f>VLOOKUP($A1544,'Full dataset'!$A$4:$IE$190,2007+AH$1-$C1544,FALSE)</f>
        <v>.</v>
      </c>
      <c r="AI1544" t="str">
        <f>VLOOKUP($A1544,'Full dataset'!$A$4:$IE$190,2007+AI$1-$C1544,FALSE)</f>
        <v>.</v>
      </c>
      <c r="AJ1544">
        <f>VLOOKUP($A1544,'Full dataset'!$A$4:$IE$190,2007+AJ$1-$C1544,FALSE)</f>
        <v>77</v>
      </c>
      <c r="AK1544">
        <f>VLOOKUP($A1544,'Full dataset'!$A$4:$IE$190,2007+AK$1-$C1544,FALSE)</f>
        <v>6</v>
      </c>
      <c r="AL1544">
        <f>VLOOKUP($A1544,'Full dataset'!$A$4:$IE$190,2007+AL$1-$C1544,FALSE)</f>
        <v>57</v>
      </c>
      <c r="AM1544" t="str">
        <f>VLOOKUP($A1544,'Full dataset'!$A$4:$IE$190,2007+AM$1-$C1544,FALSE)</f>
        <v>.</v>
      </c>
      <c r="AN1544" t="str">
        <f>VLOOKUP($A1544,'Full dataset'!$A$4:$IE$190,2007+AN$1-$C1544,FALSE)</f>
        <v>.</v>
      </c>
      <c r="AO1544" t="str">
        <f>VLOOKUP($A1544,'Full dataset'!$A$4:$IE$190,2007+AO$1-$C1544,FALSE)</f>
        <v>.</v>
      </c>
      <c r="AP1544">
        <f>VLOOKUP($A1544,'Full dataset'!$A$4:$IE$190,2007+AP$1-$C1544,FALSE)</f>
        <v>8</v>
      </c>
      <c r="AQ1544">
        <f>VLOOKUP($A1544,'Full dataset'!$A$4:$IE$190,2007+AQ$1-$C1544,FALSE)</f>
        <v>6</v>
      </c>
      <c r="AR1544">
        <f>VLOOKUP($A1544,'Full dataset'!$A$4:$IE$190,2007+AR$1-$C1544,FALSE)</f>
        <v>7</v>
      </c>
      <c r="AS1544" t="str">
        <f>VLOOKUP($A1544,'Full dataset'!$A$4:$IE$190,2007+AS$1-$C1544,FALSE)</f>
        <v>.</v>
      </c>
      <c r="AT1544">
        <f>VLOOKUP($A1544,'Full dataset'!$A$4:$IE$190,129,FALSE)</f>
        <v>29</v>
      </c>
      <c r="AU1544">
        <f>VLOOKUP(A1544,'Full dataset'!$A$4:$II$190,$AU$1,FALSE)</f>
        <v>2009</v>
      </c>
      <c r="AV1544">
        <v>0</v>
      </c>
      <c r="AW1544">
        <f>VLOOKUP(A1544,'Full dataset'!$A$5:$IM$190,247,FALSE)</f>
        <v>1</v>
      </c>
      <c r="AX1544">
        <f>VLOOKUP(A1544,'Full dataset'!$A$4:$II$190,242,FALSE)</f>
        <v>9999</v>
      </c>
      <c r="AY1544">
        <f>VLOOKUP(A1544,'Full dataset'!$A$5:$IM$190,246,FALSE)</f>
        <v>1</v>
      </c>
      <c r="AZ1544">
        <v>9999</v>
      </c>
      <c r="BA1544">
        <f>MAX(VLOOKUP($A1544,'Full dataset'!$A$4:$IX$190,BA$1,FALSE),AW1544)</f>
        <v>1</v>
      </c>
      <c r="BB1544">
        <f>IF(VLOOKUP($A1544,'Full dataset'!$A$4:$IX$190,BB$1,FALSE)&gt;0,VLOOKUP($A1544,'Full dataset'!$A$4:$IX$190,BB$1,FALSE),AU1544)</f>
        <v>2009</v>
      </c>
      <c r="BC1544">
        <f>MAX(VLOOKUP($A1544,'Full dataset'!$A$4:$IX$190,BC$1,FALSE),AY1544)</f>
        <v>1</v>
      </c>
      <c r="BD1544">
        <f>MAX(VLOOKUP($A1544,'Full dataset'!$A$4:$IX$190,BD$1,FALSE),AX1544)</f>
        <v>9999</v>
      </c>
      <c r="BE1544">
        <f t="shared" si="147"/>
        <v>2009</v>
      </c>
      <c r="BF1544">
        <f t="shared" si="148"/>
        <v>0</v>
      </c>
      <c r="BG1544">
        <f t="shared" si="149"/>
        <v>0</v>
      </c>
      <c r="BH1544">
        <f t="shared" si="144"/>
        <v>0</v>
      </c>
      <c r="BI1544">
        <f t="shared" si="145"/>
        <v>0</v>
      </c>
      <c r="BO1544">
        <f>IF(BF1544=1,VLOOKUP($A1544,'Full dataset'!$A$4:$IE$190,2007+BO$1-$C1544,FALSE),0)</f>
        <v>0</v>
      </c>
      <c r="BP1544">
        <f>IF(BF1544=1,VLOOKUP($A1544,'Full dataset'!$A$4:$IE$190,2007+BP$1-$C1544,FALSE),0)</f>
        <v>0</v>
      </c>
      <c r="BQ1544">
        <f>IF(BF1544=1,VLOOKUP($A1544,'Full dataset'!$A$4:$IE$190,2007+BQ$1-$C1544,FALSE),0)</f>
        <v>0</v>
      </c>
      <c r="BR1544">
        <f>IF($BG1544=1,VLOOKUP($A1544,'Full dataset'!$A$4:$IE$190,BR$1-2007+$C1544,FALSE),0)</f>
        <v>0</v>
      </c>
      <c r="BS1544">
        <f>IF($BG1544=1,VLOOKUP($A1544,'Full dataset'!$A$4:$IE$190,BS$1-2007+$C1544,FALSE),0)</f>
        <v>0</v>
      </c>
      <c r="BT1544">
        <f>IF($BG1544=1,VLOOKUP($A1544,'Full dataset'!$A$4:$IE$190,BT$1-2007+$C1544,FALSE),0)</f>
        <v>0</v>
      </c>
      <c r="BU1544">
        <f>IF($BG1544=1,VLOOKUP($A1544,'Full dataset'!$A$4:$IE$190,BU$1-2007+$C1544,FALSE),0)</f>
        <v>0</v>
      </c>
      <c r="BV1544">
        <f>IF($BG1544=1,VLOOKUP($A1544,'Full dataset'!$A$4:$IE$190,BV$1-2007+$C1544,FALSE),0)</f>
        <v>0</v>
      </c>
      <c r="BW1544">
        <f>IF($BG1544=1,VLOOKUP($A1544,'Full dataset'!$A$4:$IE$190,BW$1-2007+$C1544,FALSE),0)</f>
        <v>0</v>
      </c>
      <c r="BX1544">
        <f>IF($BG1544=1,VLOOKUP($A1544,'Full dataset'!$A$4:$IE$190,BX$1-2007+$C1544,FALSE),0)</f>
        <v>0</v>
      </c>
    </row>
    <row r="1545" spans="1:76" x14ac:dyDescent="0.25">
      <c r="A1545">
        <v>55</v>
      </c>
      <c r="B1545" t="s">
        <v>99</v>
      </c>
      <c r="C1545">
        <v>2015</v>
      </c>
      <c r="D1545" t="s">
        <v>591</v>
      </c>
      <c r="E1545">
        <f t="shared" si="146"/>
        <v>1</v>
      </c>
      <c r="F1545">
        <v>1</v>
      </c>
      <c r="G1545">
        <v>2007</v>
      </c>
      <c r="H1545">
        <v>0.13575487012987014</v>
      </c>
      <c r="I1545">
        <v>1257</v>
      </c>
      <c r="J1545">
        <v>0</v>
      </c>
      <c r="N1545">
        <v>0</v>
      </c>
      <c r="S1545">
        <v>5600</v>
      </c>
      <c r="T1545">
        <v>448110</v>
      </c>
      <c r="U1545">
        <v>1</v>
      </c>
      <c r="V1545">
        <v>8532</v>
      </c>
      <c r="W1545">
        <v>44856</v>
      </c>
      <c r="X1545">
        <v>27761</v>
      </c>
      <c r="Y1545">
        <v>1</v>
      </c>
      <c r="Z1545">
        <v>1</v>
      </c>
      <c r="AA1545" t="s">
        <v>776</v>
      </c>
      <c r="AB1545">
        <v>17141</v>
      </c>
      <c r="AC1545">
        <f>VLOOKUP(A1545,'Full dataset'!$A$4:$IE$190,2033-C1545,FALSE)</f>
        <v>0</v>
      </c>
      <c r="AD1545" t="str">
        <f>VLOOKUP(A1545,'Full dataset'!$A$4:$IE$190,2041-C1545,FALSE)</f>
        <v>.</v>
      </c>
      <c r="AE1545">
        <f>VLOOKUP(A1545,'Full dataset'!$A$4:$IE$190,2050-C1545,FALSE)</f>
        <v>0</v>
      </c>
      <c r="AF1545">
        <v>0</v>
      </c>
      <c r="AG1545">
        <f>VLOOKUP($A1545,'Full dataset'!$A$4:$IE$190,2007+AG$1-$C1545,FALSE)</f>
        <v>-1026.7190000000001</v>
      </c>
      <c r="AH1545">
        <f>VLOOKUP($A1545,'Full dataset'!$A$4:$IE$190,2007+AH$1-$C1545,FALSE)</f>
        <v>2244.319</v>
      </c>
      <c r="AI1545">
        <f>VLOOKUP($A1545,'Full dataset'!$A$4:$IE$190,2007+AI$1-$C1545,FALSE)</f>
        <v>3496.2710000000002</v>
      </c>
      <c r="AJ1545" t="str">
        <f>VLOOKUP($A1545,'Full dataset'!$A$4:$IE$190,2007+AJ$1-$C1545,FALSE)</f>
        <v>.</v>
      </c>
      <c r="AK1545" t="str">
        <f>VLOOKUP($A1545,'Full dataset'!$A$4:$IE$190,2007+AK$1-$C1545,FALSE)</f>
        <v>.</v>
      </c>
      <c r="AL1545" t="str">
        <f>VLOOKUP($A1545,'Full dataset'!$A$4:$IE$190,2007+AL$1-$C1545,FALSE)</f>
        <v>.</v>
      </c>
      <c r="AM1545">
        <f>VLOOKUP($A1545,'Full dataset'!$A$4:$IE$190,2007+AM$1-$C1545,FALSE)</f>
        <v>46</v>
      </c>
      <c r="AN1545">
        <f>VLOOKUP($A1545,'Full dataset'!$A$4:$IE$190,2007+AN$1-$C1545,FALSE)</f>
        <v>100</v>
      </c>
      <c r="AO1545">
        <f>VLOOKUP($A1545,'Full dataset'!$A$4:$IE$190,2007+AO$1-$C1545,FALSE)</f>
        <v>475286</v>
      </c>
      <c r="AP1545" t="str">
        <f>VLOOKUP($A1545,'Full dataset'!$A$4:$IE$190,2007+AP$1-$C1545,FALSE)</f>
        <v>.</v>
      </c>
      <c r="AQ1545">
        <f>VLOOKUP($A1545,'Full dataset'!$A$4:$IE$190,2007+AQ$1-$C1545,FALSE)</f>
        <v>17</v>
      </c>
      <c r="AR1545">
        <f>VLOOKUP($A1545,'Full dataset'!$A$4:$IE$190,2007+AR$1-$C1545,FALSE)</f>
        <v>16</v>
      </c>
      <c r="AS1545">
        <f>VLOOKUP($A1545,'Full dataset'!$A$4:$IE$190,2007+AS$1-$C1545,FALSE)</f>
        <v>14</v>
      </c>
      <c r="AT1545" t="str">
        <f>VLOOKUP($A1545,'Full dataset'!$A$4:$IE$190,129,FALSE)</f>
        <v>.</v>
      </c>
      <c r="AU1545">
        <f>VLOOKUP(A1545,'Full dataset'!$A$4:$II$190,$AU$1,FALSE)</f>
        <v>2009</v>
      </c>
      <c r="AV1545">
        <v>0</v>
      </c>
      <c r="AW1545">
        <f>VLOOKUP(A1545,'Full dataset'!$A$5:$IM$190,247,FALSE)</f>
        <v>1</v>
      </c>
      <c r="AX1545">
        <f>VLOOKUP(A1545,'Full dataset'!$A$4:$II$190,242,FALSE)</f>
        <v>2009</v>
      </c>
      <c r="AY1545">
        <f>VLOOKUP(A1545,'Full dataset'!$A$5:$IM$190,246,FALSE)</f>
        <v>1</v>
      </c>
      <c r="AZ1545">
        <v>9999</v>
      </c>
      <c r="BA1545">
        <f>MAX(VLOOKUP($A1545,'Full dataset'!$A$4:$IX$190,BA$1,FALSE),AW1545)</f>
        <v>1</v>
      </c>
      <c r="BB1545">
        <f>IF(VLOOKUP($A1545,'Full dataset'!$A$4:$IX$190,BB$1,FALSE)&gt;0,VLOOKUP($A1545,'Full dataset'!$A$4:$IX$190,BB$1,FALSE),AU1545)</f>
        <v>2009</v>
      </c>
      <c r="BC1545">
        <f>MAX(VLOOKUP($A1545,'Full dataset'!$A$4:$IX$190,BC$1,FALSE),AY1545)</f>
        <v>1</v>
      </c>
      <c r="BD1545">
        <f>MAX(VLOOKUP($A1545,'Full dataset'!$A$4:$IX$190,BD$1,FALSE),AX1545)</f>
        <v>2009</v>
      </c>
      <c r="BE1545">
        <f t="shared" si="147"/>
        <v>2009</v>
      </c>
      <c r="BF1545">
        <f t="shared" si="148"/>
        <v>0</v>
      </c>
      <c r="BG1545">
        <f t="shared" si="149"/>
        <v>0</v>
      </c>
      <c r="BH1545">
        <f t="shared" si="144"/>
        <v>0</v>
      </c>
      <c r="BI1545">
        <f t="shared" si="145"/>
        <v>0</v>
      </c>
      <c r="BO1545">
        <f>IF(BF1545=1,VLOOKUP($A1545,'Full dataset'!$A$4:$IE$190,2007+BO$1-$C1545,FALSE),0)</f>
        <v>0</v>
      </c>
      <c r="BP1545">
        <f>IF(BF1545=1,VLOOKUP($A1545,'Full dataset'!$A$4:$IE$190,2007+BP$1-$C1545,FALSE),0)</f>
        <v>0</v>
      </c>
      <c r="BQ1545">
        <f>IF(BF1545=1,VLOOKUP($A1545,'Full dataset'!$A$4:$IE$190,2007+BQ$1-$C1545,FALSE),0)</f>
        <v>0</v>
      </c>
      <c r="BR1545">
        <f>IF($BG1545=1,VLOOKUP($A1545,'Full dataset'!$A$4:$IE$190,BR$1-2007+$C1545,FALSE),0)</f>
        <v>0</v>
      </c>
      <c r="BS1545">
        <f>IF($BG1545=1,VLOOKUP($A1545,'Full dataset'!$A$4:$IE$190,BS$1-2007+$C1545,FALSE),0)</f>
        <v>0</v>
      </c>
      <c r="BT1545">
        <f>IF($BG1545=1,VLOOKUP($A1545,'Full dataset'!$A$4:$IE$190,BT$1-2007+$C1545,FALSE),0)</f>
        <v>0</v>
      </c>
      <c r="BU1545">
        <f>IF($BG1545=1,VLOOKUP($A1545,'Full dataset'!$A$4:$IE$190,BU$1-2007+$C1545,FALSE),0)</f>
        <v>0</v>
      </c>
      <c r="BV1545">
        <f>IF($BG1545=1,VLOOKUP($A1545,'Full dataset'!$A$4:$IE$190,BV$1-2007+$C1545,FALSE),0)</f>
        <v>0</v>
      </c>
      <c r="BW1545">
        <f>IF($BG1545=1,VLOOKUP($A1545,'Full dataset'!$A$4:$IE$190,BW$1-2007+$C1545,FALSE),0)</f>
        <v>0</v>
      </c>
      <c r="BX1545">
        <f>IF($BG1545=1,VLOOKUP($A1545,'Full dataset'!$A$4:$IE$190,BX$1-2007+$C1545,FALSE),0)</f>
        <v>0</v>
      </c>
    </row>
    <row r="1546" spans="1:76" x14ac:dyDescent="0.25">
      <c r="A1546">
        <v>56</v>
      </c>
      <c r="B1546" t="s">
        <v>100</v>
      </c>
      <c r="C1546">
        <v>2015</v>
      </c>
      <c r="D1546" t="s">
        <v>587</v>
      </c>
      <c r="E1546">
        <f t="shared" si="146"/>
        <v>0</v>
      </c>
      <c r="F1546">
        <v>1</v>
      </c>
      <c r="G1546">
        <v>4101</v>
      </c>
      <c r="H1546">
        <v>0.3415792103948026</v>
      </c>
      <c r="I1546">
        <v>2357</v>
      </c>
      <c r="J1546">
        <v>0</v>
      </c>
      <c r="N1546">
        <v>1</v>
      </c>
      <c r="O1546">
        <v>3177</v>
      </c>
      <c r="P1546">
        <v>0.2646176911544228</v>
      </c>
      <c r="Q1546">
        <v>131</v>
      </c>
      <c r="R1546">
        <v>39539</v>
      </c>
      <c r="U1546">
        <v>1</v>
      </c>
      <c r="V1546">
        <v>41</v>
      </c>
      <c r="W1546">
        <v>930</v>
      </c>
      <c r="X1546">
        <v>832</v>
      </c>
      <c r="Y1546">
        <v>1</v>
      </c>
      <c r="Z1546">
        <v>1</v>
      </c>
      <c r="AA1546" t="s">
        <v>777</v>
      </c>
      <c r="AB1546">
        <v>25240</v>
      </c>
      <c r="AC1546">
        <f>VLOOKUP(A1546,'Full dataset'!$A$4:$IE$190,2033-C1546,FALSE)</f>
        <v>4.0999999999999996</v>
      </c>
      <c r="AD1546">
        <f>VLOOKUP(A1546,'Full dataset'!$A$4:$IE$190,2041-C1546,FALSE)</f>
        <v>14800</v>
      </c>
      <c r="AE1546">
        <f>VLOOKUP(A1546,'Full dataset'!$A$4:$IE$190,2050-C1546,FALSE)</f>
        <v>0</v>
      </c>
      <c r="AF1546">
        <v>2.0499999999999998</v>
      </c>
      <c r="AG1546">
        <f>VLOOKUP($A1546,'Full dataset'!$A$4:$IE$190,2007+AG$1-$C1546,FALSE)</f>
        <v>0</v>
      </c>
      <c r="AH1546">
        <f>VLOOKUP($A1546,'Full dataset'!$A$4:$IE$190,2007+AH$1-$C1546,FALSE)</f>
        <v>0</v>
      </c>
      <c r="AI1546">
        <f>VLOOKUP($A1546,'Full dataset'!$A$4:$IE$190,2007+AI$1-$C1546,FALSE)</f>
        <v>0</v>
      </c>
      <c r="AJ1546">
        <f>VLOOKUP($A1546,'Full dataset'!$A$4:$IE$190,2007+AJ$1-$C1546,FALSE)</f>
        <v>413</v>
      </c>
      <c r="AK1546">
        <f>VLOOKUP($A1546,'Full dataset'!$A$4:$IE$190,2007+AK$1-$C1546,FALSE)</f>
        <v>4</v>
      </c>
      <c r="AL1546">
        <f>VLOOKUP($A1546,'Full dataset'!$A$4:$IE$190,2007+AL$1-$C1546,FALSE)</f>
        <v>76</v>
      </c>
      <c r="AM1546">
        <f>VLOOKUP($A1546,'Full dataset'!$A$4:$IE$190,2007+AM$1-$C1546,FALSE)</f>
        <v>68</v>
      </c>
      <c r="AN1546">
        <f>VLOOKUP($A1546,'Full dataset'!$A$4:$IE$190,2007+AN$1-$C1546,FALSE)</f>
        <v>442</v>
      </c>
      <c r="AO1546">
        <f>VLOOKUP($A1546,'Full dataset'!$A$4:$IE$190,2007+AO$1-$C1546,FALSE)</f>
        <v>16000</v>
      </c>
      <c r="AP1546">
        <f>VLOOKUP($A1546,'Full dataset'!$A$4:$IE$190,2007+AP$1-$C1546,FALSE)</f>
        <v>6</v>
      </c>
      <c r="AQ1546">
        <f>VLOOKUP($A1546,'Full dataset'!$A$4:$IE$190,2007+AQ$1-$C1546,FALSE)</f>
        <v>5</v>
      </c>
      <c r="AR1546">
        <f>VLOOKUP($A1546,'Full dataset'!$A$4:$IE$190,2007+AR$1-$C1546,FALSE)</f>
        <v>6</v>
      </c>
      <c r="AS1546">
        <f>VLOOKUP($A1546,'Full dataset'!$A$4:$IE$190,2007+AS$1-$C1546,FALSE)</f>
        <v>9</v>
      </c>
      <c r="AT1546">
        <f>VLOOKUP($A1546,'Full dataset'!$A$4:$IE$190,129,FALSE)</f>
        <v>142</v>
      </c>
      <c r="AU1546">
        <f>VLOOKUP(A1546,'Full dataset'!$A$4:$II$190,$AU$1,FALSE)</f>
        <v>2013</v>
      </c>
      <c r="AV1546">
        <v>0</v>
      </c>
      <c r="AW1546">
        <f>VLOOKUP(A1546,'Full dataset'!$A$5:$IM$190,247,FALSE)</f>
        <v>2</v>
      </c>
      <c r="AX1546">
        <f>VLOOKUP(A1546,'Full dataset'!$A$4:$II$190,242,FALSE)</f>
        <v>2007</v>
      </c>
      <c r="AY1546">
        <f>VLOOKUP(A1546,'Full dataset'!$A$5:$IM$190,246,FALSE)</f>
        <v>1</v>
      </c>
      <c r="AZ1546">
        <v>9999</v>
      </c>
      <c r="BA1546">
        <f>MAX(VLOOKUP($A1546,'Full dataset'!$A$4:$IX$190,BA$1,FALSE),AW1546)</f>
        <v>2</v>
      </c>
      <c r="BB1546">
        <f>IF(VLOOKUP($A1546,'Full dataset'!$A$4:$IX$190,BB$1,FALSE)&gt;0,VLOOKUP($A1546,'Full dataset'!$A$4:$IX$190,BB$1,FALSE),AU1546)</f>
        <v>2013</v>
      </c>
      <c r="BC1546">
        <f>MAX(VLOOKUP($A1546,'Full dataset'!$A$4:$IX$190,BC$1,FALSE),AY1546)</f>
        <v>1</v>
      </c>
      <c r="BD1546">
        <f>MAX(VLOOKUP($A1546,'Full dataset'!$A$4:$IX$190,BD$1,FALSE),AX1546)</f>
        <v>2007</v>
      </c>
      <c r="BE1546">
        <f t="shared" si="147"/>
        <v>2007</v>
      </c>
      <c r="BF1546">
        <f t="shared" si="148"/>
        <v>1</v>
      </c>
      <c r="BG1546">
        <f t="shared" si="149"/>
        <v>0</v>
      </c>
      <c r="BH1546">
        <f t="shared" si="144"/>
        <v>0</v>
      </c>
      <c r="BI1546">
        <f t="shared" si="145"/>
        <v>1</v>
      </c>
      <c r="BO1546">
        <f>IF(BF1546=1,VLOOKUP($A1546,'Full dataset'!$A$4:$IE$190,2007+BO$1-$C1546,FALSE),0)</f>
        <v>163</v>
      </c>
      <c r="BP1546">
        <f>IF(BF1546=1,VLOOKUP($A1546,'Full dataset'!$A$4:$IE$190,2007+BP$1-$C1546,FALSE),0)</f>
        <v>28</v>
      </c>
      <c r="BQ1546">
        <f>IF(BF1546=1,VLOOKUP($A1546,'Full dataset'!$A$4:$IE$190,2007+BQ$1-$C1546,FALSE),0)</f>
        <v>455</v>
      </c>
      <c r="BR1546">
        <f>IF($BG1546=1,VLOOKUP($A1546,'Full dataset'!$A$4:$IE$190,BR$1-2007+$C1546,FALSE),0)</f>
        <v>0</v>
      </c>
      <c r="BS1546">
        <f>IF($BG1546=1,VLOOKUP($A1546,'Full dataset'!$A$4:$IE$190,BS$1-2007+$C1546,FALSE),0)</f>
        <v>0</v>
      </c>
      <c r="BT1546">
        <f>IF($BG1546=1,VLOOKUP($A1546,'Full dataset'!$A$4:$IE$190,BT$1-2007+$C1546,FALSE),0)</f>
        <v>0</v>
      </c>
      <c r="BU1546">
        <f>IF($BG1546=1,VLOOKUP($A1546,'Full dataset'!$A$4:$IE$190,BU$1-2007+$C1546,FALSE),0)</f>
        <v>0</v>
      </c>
      <c r="BV1546">
        <f>IF($BG1546=1,VLOOKUP($A1546,'Full dataset'!$A$4:$IE$190,BV$1-2007+$C1546,FALSE),0)</f>
        <v>0</v>
      </c>
      <c r="BW1546">
        <f>IF($BG1546=1,VLOOKUP($A1546,'Full dataset'!$A$4:$IE$190,BW$1-2007+$C1546,FALSE),0)</f>
        <v>0</v>
      </c>
      <c r="BX1546">
        <f>IF($BG1546=1,VLOOKUP($A1546,'Full dataset'!$A$4:$IE$190,BX$1-2007+$C1546,FALSE),0)</f>
        <v>0</v>
      </c>
    </row>
    <row r="1547" spans="1:76" x14ac:dyDescent="0.25">
      <c r="A1547">
        <v>57</v>
      </c>
      <c r="B1547" t="s">
        <v>101</v>
      </c>
      <c r="C1547">
        <v>2015</v>
      </c>
      <c r="D1547" t="s">
        <v>591</v>
      </c>
      <c r="E1547">
        <f t="shared" si="146"/>
        <v>1</v>
      </c>
      <c r="F1547">
        <v>1</v>
      </c>
      <c r="G1547">
        <v>59540</v>
      </c>
      <c r="H1547">
        <v>0.5465443964053277</v>
      </c>
      <c r="I1547">
        <v>21874</v>
      </c>
      <c r="J1547">
        <v>1</v>
      </c>
      <c r="K1547">
        <v>2541</v>
      </c>
      <c r="L1547">
        <v>2.3324980034698316E-2</v>
      </c>
      <c r="M1547">
        <v>1630</v>
      </c>
      <c r="N1547">
        <v>2</v>
      </c>
      <c r="O1547">
        <v>38303</v>
      </c>
      <c r="P1547">
        <v>0.35160043694177473</v>
      </c>
      <c r="Q1547">
        <v>5898</v>
      </c>
      <c r="R1547">
        <v>40391</v>
      </c>
      <c r="S1547">
        <v>7011</v>
      </c>
      <c r="T1547">
        <v>721110</v>
      </c>
      <c r="U1547">
        <v>1</v>
      </c>
      <c r="V1547">
        <v>13145</v>
      </c>
      <c r="W1547">
        <v>409932</v>
      </c>
      <c r="X1547">
        <v>23520</v>
      </c>
      <c r="Y1547">
        <v>1</v>
      </c>
      <c r="Z1547">
        <v>1</v>
      </c>
      <c r="AA1547" t="s">
        <v>778</v>
      </c>
      <c r="AB1547">
        <v>414793</v>
      </c>
      <c r="AC1547">
        <f>VLOOKUP(A1547,'Full dataset'!$A$4:$IE$190,2033-C1547,FALSE)</f>
        <v>4.8</v>
      </c>
      <c r="AD1547">
        <f>VLOOKUP(A1547,'Full dataset'!$A$4:$IE$190,2041-C1547,FALSE)</f>
        <v>102301</v>
      </c>
      <c r="AE1547">
        <f>VLOOKUP(A1547,'Full dataset'!$A$4:$IE$190,2050-C1547,FALSE)</f>
        <v>0</v>
      </c>
      <c r="AF1547">
        <v>2.4</v>
      </c>
      <c r="AG1547">
        <f>VLOOKUP($A1547,'Full dataset'!$A$4:$IE$190,2007+AG$1-$C1547,FALSE)</f>
        <v>859</v>
      </c>
      <c r="AH1547">
        <f>VLOOKUP($A1547,'Full dataset'!$A$4:$IE$190,2007+AH$1-$C1547,FALSE)</f>
        <v>6082</v>
      </c>
      <c r="AI1547">
        <f>VLOOKUP($A1547,'Full dataset'!$A$4:$IE$190,2007+AI$1-$C1547,FALSE)</f>
        <v>14486</v>
      </c>
      <c r="AJ1547">
        <f>VLOOKUP($A1547,'Full dataset'!$A$4:$IE$190,2007+AJ$1-$C1547,FALSE)</f>
        <v>-93</v>
      </c>
      <c r="AK1547" t="str">
        <f>VLOOKUP($A1547,'Full dataset'!$A$4:$IE$190,2007+AK$1-$C1547,FALSE)</f>
        <v>.</v>
      </c>
      <c r="AL1547">
        <f>VLOOKUP($A1547,'Full dataset'!$A$4:$IE$190,2007+AL$1-$C1547,FALSE)</f>
        <v>54</v>
      </c>
      <c r="AM1547">
        <f>VLOOKUP($A1547,'Full dataset'!$A$4:$IE$190,2007+AM$1-$C1547,FALSE)</f>
        <v>55</v>
      </c>
      <c r="AN1547">
        <f>VLOOKUP($A1547,'Full dataset'!$A$4:$IE$190,2007+AN$1-$C1547,FALSE)</f>
        <v>50</v>
      </c>
      <c r="AO1547">
        <f>VLOOKUP($A1547,'Full dataset'!$A$4:$IE$190,2007+AO$1-$C1547,FALSE)</f>
        <v>0</v>
      </c>
      <c r="AP1547">
        <f>VLOOKUP($A1547,'Full dataset'!$A$4:$IE$190,2007+AP$1-$C1547,FALSE)</f>
        <v>13</v>
      </c>
      <c r="AQ1547">
        <f>VLOOKUP($A1547,'Full dataset'!$A$4:$IE$190,2007+AQ$1-$C1547,FALSE)</f>
        <v>11</v>
      </c>
      <c r="AR1547">
        <f>VLOOKUP($A1547,'Full dataset'!$A$4:$IE$190,2007+AR$1-$C1547,FALSE)</f>
        <v>13</v>
      </c>
      <c r="AS1547">
        <f>VLOOKUP($A1547,'Full dataset'!$A$4:$IE$190,2007+AS$1-$C1547,FALSE)</f>
        <v>18</v>
      </c>
      <c r="AT1547">
        <f>VLOOKUP($A1547,'Full dataset'!$A$4:$IE$190,129,FALSE)</f>
        <v>302</v>
      </c>
      <c r="AU1547">
        <f>VLOOKUP(A1547,'Full dataset'!$A$4:$II$190,$AU$1,FALSE)</f>
        <v>2008</v>
      </c>
      <c r="AV1547">
        <v>1</v>
      </c>
      <c r="AW1547">
        <f>VLOOKUP(A1547,'Full dataset'!$A$5:$IM$190,247,FALSE)</f>
        <v>1</v>
      </c>
      <c r="AX1547">
        <f>VLOOKUP(A1547,'Full dataset'!$A$4:$II$190,242,FALSE)</f>
        <v>2010</v>
      </c>
      <c r="AY1547">
        <f>VLOOKUP(A1547,'Full dataset'!$A$5:$IM$190,246,FALSE)</f>
        <v>1</v>
      </c>
      <c r="AZ1547">
        <v>9999</v>
      </c>
      <c r="BA1547">
        <f>MAX(VLOOKUP($A1547,'Full dataset'!$A$4:$IX$190,BA$1,FALSE),AW1547)</f>
        <v>2</v>
      </c>
      <c r="BB1547">
        <f>IF(VLOOKUP($A1547,'Full dataset'!$A$4:$IX$190,BB$1,FALSE)&gt;0,VLOOKUP($A1547,'Full dataset'!$A$4:$IX$190,BB$1,FALSE),AU1547)</f>
        <v>2010</v>
      </c>
      <c r="BC1547">
        <f>MAX(VLOOKUP($A1547,'Full dataset'!$A$4:$IX$190,BC$1,FALSE),AY1547)</f>
        <v>2</v>
      </c>
      <c r="BD1547">
        <f>MAX(VLOOKUP($A1547,'Full dataset'!$A$4:$IX$190,BD$1,FALSE),AX1547)</f>
        <v>2010</v>
      </c>
      <c r="BE1547">
        <f t="shared" si="147"/>
        <v>2010</v>
      </c>
      <c r="BF1547">
        <f t="shared" si="148"/>
        <v>1</v>
      </c>
      <c r="BG1547">
        <f t="shared" si="149"/>
        <v>1</v>
      </c>
      <c r="BH1547">
        <f t="shared" si="144"/>
        <v>0</v>
      </c>
      <c r="BI1547">
        <f t="shared" si="145"/>
        <v>1</v>
      </c>
      <c r="BO1547">
        <f>IF(BF1547=1,VLOOKUP($A1547,'Full dataset'!$A$4:$IE$190,2007+BO$1-$C1547,FALSE),0)</f>
        <v>2232</v>
      </c>
      <c r="BP1547">
        <f>IF(BF1547=1,VLOOKUP($A1547,'Full dataset'!$A$4:$IE$190,2007+BP$1-$C1547,FALSE),0)</f>
        <v>10503</v>
      </c>
      <c r="BQ1547">
        <f>IF(BF1547=1,VLOOKUP($A1547,'Full dataset'!$A$4:$IE$190,2007+BQ$1-$C1547,FALSE),0)</f>
        <v>10298</v>
      </c>
      <c r="BR1547">
        <f>IF($BG1547=1,VLOOKUP($A1547,'Full dataset'!$A$4:$IE$190,BR$1-2007+$C1547,FALSE),0)</f>
        <v>157</v>
      </c>
      <c r="BS1547">
        <f>IF($BG1547=1,VLOOKUP($A1547,'Full dataset'!$A$4:$IE$190,BS$1-2007+$C1547,FALSE),0)</f>
        <v>1162</v>
      </c>
      <c r="BT1547">
        <f>IF($BG1547=1,VLOOKUP($A1547,'Full dataset'!$A$4:$IE$190,BT$1-2007+$C1547,FALSE),0)</f>
        <v>35051</v>
      </c>
      <c r="BU1547">
        <f>IF($BG1547=1,VLOOKUP($A1547,'Full dataset'!$A$4:$IE$190,BU$1-2007+$C1547,FALSE),0)</f>
        <v>7334</v>
      </c>
      <c r="BV1547">
        <f>IF($BG1547=1,VLOOKUP($A1547,'Full dataset'!$A$4:$IE$190,BV$1-2007+$C1547,FALSE),0)</f>
        <v>1</v>
      </c>
      <c r="BW1547">
        <f>IF($BG1547=1,VLOOKUP($A1547,'Full dataset'!$A$4:$IE$190,BW$1-2007+$C1547,FALSE),0)</f>
        <v>634</v>
      </c>
      <c r="BX1547">
        <f>IF($BG1547=1,VLOOKUP($A1547,'Full dataset'!$A$4:$IE$190,BX$1-2007+$C1547,FALSE),0)</f>
        <v>239</v>
      </c>
    </row>
    <row r="1548" spans="1:76" x14ac:dyDescent="0.25">
      <c r="A1548">
        <v>58</v>
      </c>
      <c r="B1548" t="s">
        <v>102</v>
      </c>
      <c r="C1548">
        <v>2015</v>
      </c>
      <c r="D1548" t="s">
        <v>582</v>
      </c>
      <c r="E1548">
        <f t="shared" si="146"/>
        <v>0</v>
      </c>
      <c r="F1548">
        <v>0</v>
      </c>
      <c r="J1548">
        <v>0</v>
      </c>
      <c r="N1548">
        <v>0</v>
      </c>
      <c r="U1548">
        <v>1</v>
      </c>
      <c r="V1548">
        <v>9</v>
      </c>
      <c r="W1548">
        <v>5718</v>
      </c>
      <c r="X1548">
        <v>2164</v>
      </c>
      <c r="Y1548">
        <v>1</v>
      </c>
      <c r="Z1548">
        <v>1</v>
      </c>
      <c r="AA1548" t="s">
        <v>779</v>
      </c>
      <c r="AB1548">
        <v>8758</v>
      </c>
      <c r="AC1548">
        <f>VLOOKUP(A1548,'Full dataset'!$A$4:$IE$190,2033-C1548,FALSE)</f>
        <v>5.5</v>
      </c>
      <c r="AD1548">
        <f>VLOOKUP(A1548,'Full dataset'!$A$4:$IE$190,2041-C1548,FALSE)</f>
        <v>2170</v>
      </c>
      <c r="AE1548">
        <f>VLOOKUP(A1548,'Full dataset'!$A$4:$IE$190,2050-C1548,FALSE)</f>
        <v>0</v>
      </c>
      <c r="AF1548">
        <v>2.75</v>
      </c>
      <c r="AG1548" t="str">
        <f>VLOOKUP($A1548,'Full dataset'!$A$4:$IE$190,2007+AG$1-$C1548,FALSE)</f>
        <v>.</v>
      </c>
      <c r="AH1548" t="str">
        <f>VLOOKUP($A1548,'Full dataset'!$A$4:$IE$190,2007+AH$1-$C1548,FALSE)</f>
        <v>.</v>
      </c>
      <c r="AI1548" t="str">
        <f>VLOOKUP($A1548,'Full dataset'!$A$4:$IE$190,2007+AI$1-$C1548,FALSE)</f>
        <v>.</v>
      </c>
      <c r="AJ1548">
        <f>VLOOKUP($A1548,'Full dataset'!$A$4:$IE$190,2007+AJ$1-$C1548,FALSE)</f>
        <v>109</v>
      </c>
      <c r="AK1548">
        <f>VLOOKUP($A1548,'Full dataset'!$A$4:$IE$190,2007+AK$1-$C1548,FALSE)</f>
        <v>5</v>
      </c>
      <c r="AL1548">
        <f>VLOOKUP($A1548,'Full dataset'!$A$4:$IE$190,2007+AL$1-$C1548,FALSE)</f>
        <v>65</v>
      </c>
      <c r="AM1548">
        <f>VLOOKUP($A1548,'Full dataset'!$A$4:$IE$190,2007+AM$1-$C1548,FALSE)</f>
        <v>58</v>
      </c>
      <c r="AN1548">
        <f>VLOOKUP($A1548,'Full dataset'!$A$4:$IE$190,2007+AN$1-$C1548,FALSE)</f>
        <v>18</v>
      </c>
      <c r="AO1548">
        <f>VLOOKUP($A1548,'Full dataset'!$A$4:$IE$190,2007+AO$1-$C1548,FALSE)</f>
        <v>11061</v>
      </c>
      <c r="AP1548">
        <f>VLOOKUP($A1548,'Full dataset'!$A$4:$IE$190,2007+AP$1-$C1548,FALSE)</f>
        <v>7</v>
      </c>
      <c r="AQ1548">
        <f>VLOOKUP($A1548,'Full dataset'!$A$4:$IE$190,2007+AQ$1-$C1548,FALSE)</f>
        <v>13</v>
      </c>
      <c r="AR1548">
        <f>VLOOKUP($A1548,'Full dataset'!$A$4:$IE$190,2007+AR$1-$C1548,FALSE)</f>
        <v>7</v>
      </c>
      <c r="AS1548">
        <f>VLOOKUP($A1548,'Full dataset'!$A$4:$IE$190,2007+AS$1-$C1548,FALSE)</f>
        <v>11</v>
      </c>
      <c r="AT1548">
        <f>VLOOKUP($A1548,'Full dataset'!$A$4:$IE$190,129,FALSE)</f>
        <v>28</v>
      </c>
      <c r="AU1548">
        <f>VLOOKUP(A1548,'Full dataset'!$A$4:$II$190,$AU$1,FALSE)</f>
        <v>2009</v>
      </c>
      <c r="AV1548">
        <v>0</v>
      </c>
      <c r="AW1548">
        <f>VLOOKUP(A1548,'Full dataset'!$A$5:$IM$190,247,FALSE)</f>
        <v>1</v>
      </c>
      <c r="AX1548">
        <f>VLOOKUP(A1548,'Full dataset'!$A$4:$II$190,242,FALSE)</f>
        <v>2012</v>
      </c>
      <c r="AY1548">
        <f>VLOOKUP(A1548,'Full dataset'!$A$5:$IM$190,246,FALSE)</f>
        <v>1</v>
      </c>
      <c r="AZ1548">
        <v>9999</v>
      </c>
      <c r="BA1548">
        <f>MAX(VLOOKUP($A1548,'Full dataset'!$A$4:$IX$190,BA$1,FALSE),AW1548)</f>
        <v>1</v>
      </c>
      <c r="BB1548">
        <f>IF(VLOOKUP($A1548,'Full dataset'!$A$4:$IX$190,BB$1,FALSE)&gt;0,VLOOKUP($A1548,'Full dataset'!$A$4:$IX$190,BB$1,FALSE),AU1548)</f>
        <v>2009</v>
      </c>
      <c r="BC1548">
        <f>MAX(VLOOKUP($A1548,'Full dataset'!$A$4:$IX$190,BC$1,FALSE),AY1548)</f>
        <v>1</v>
      </c>
      <c r="BD1548">
        <f>MAX(VLOOKUP($A1548,'Full dataset'!$A$4:$IX$190,BD$1,FALSE),AX1548)</f>
        <v>2012</v>
      </c>
      <c r="BE1548">
        <f t="shared" si="147"/>
        <v>2009</v>
      </c>
      <c r="BF1548">
        <f t="shared" si="148"/>
        <v>0</v>
      </c>
      <c r="BG1548">
        <f t="shared" si="149"/>
        <v>0</v>
      </c>
      <c r="BH1548">
        <f t="shared" si="144"/>
        <v>0</v>
      </c>
      <c r="BI1548">
        <f t="shared" si="145"/>
        <v>0</v>
      </c>
      <c r="BO1548">
        <f>IF(BF1548=1,VLOOKUP($A1548,'Full dataset'!$A$4:$IE$190,2007+BO$1-$C1548,FALSE),0)</f>
        <v>0</v>
      </c>
      <c r="BP1548">
        <f>IF(BF1548=1,VLOOKUP($A1548,'Full dataset'!$A$4:$IE$190,2007+BP$1-$C1548,FALSE),0)</f>
        <v>0</v>
      </c>
      <c r="BQ1548">
        <f>IF(BF1548=1,VLOOKUP($A1548,'Full dataset'!$A$4:$IE$190,2007+BQ$1-$C1548,FALSE),0)</f>
        <v>0</v>
      </c>
      <c r="BR1548">
        <f>IF($BG1548=1,VLOOKUP($A1548,'Full dataset'!$A$4:$IE$190,BR$1-2007+$C1548,FALSE),0)</f>
        <v>0</v>
      </c>
      <c r="BS1548">
        <f>IF($BG1548=1,VLOOKUP($A1548,'Full dataset'!$A$4:$IE$190,BS$1-2007+$C1548,FALSE),0)</f>
        <v>0</v>
      </c>
      <c r="BT1548">
        <f>IF($BG1548=1,VLOOKUP($A1548,'Full dataset'!$A$4:$IE$190,BT$1-2007+$C1548,FALSE),0)</f>
        <v>0</v>
      </c>
      <c r="BU1548">
        <f>IF($BG1548=1,VLOOKUP($A1548,'Full dataset'!$A$4:$IE$190,BU$1-2007+$C1548,FALSE),0)</f>
        <v>0</v>
      </c>
      <c r="BV1548">
        <f>IF($BG1548=1,VLOOKUP($A1548,'Full dataset'!$A$4:$IE$190,BV$1-2007+$C1548,FALSE),0)</f>
        <v>0</v>
      </c>
      <c r="BW1548">
        <f>IF($BG1548=1,VLOOKUP($A1548,'Full dataset'!$A$4:$IE$190,BW$1-2007+$C1548,FALSE),0)</f>
        <v>0</v>
      </c>
      <c r="BX1548">
        <f>IF($BG1548=1,VLOOKUP($A1548,'Full dataset'!$A$4:$IE$190,BX$1-2007+$C1548,FALSE),0)</f>
        <v>0</v>
      </c>
    </row>
    <row r="1549" spans="1:76" x14ac:dyDescent="0.25">
      <c r="A1549">
        <v>59</v>
      </c>
      <c r="B1549" t="s">
        <v>103</v>
      </c>
      <c r="C1549">
        <v>2015</v>
      </c>
      <c r="D1549" t="s">
        <v>582</v>
      </c>
      <c r="E1549">
        <f t="shared" si="146"/>
        <v>0</v>
      </c>
      <c r="F1549">
        <v>1</v>
      </c>
      <c r="G1549">
        <v>84240</v>
      </c>
      <c r="H1549">
        <v>3.4599745348502897</v>
      </c>
      <c r="I1549">
        <v>94643</v>
      </c>
      <c r="J1549">
        <v>1</v>
      </c>
      <c r="K1549">
        <v>18486</v>
      </c>
      <c r="L1549">
        <v>0.75927218959214693</v>
      </c>
      <c r="M1549">
        <v>416</v>
      </c>
      <c r="N1549">
        <v>2</v>
      </c>
      <c r="O1549">
        <v>88372</v>
      </c>
      <c r="P1549">
        <v>3.6296874358237154</v>
      </c>
      <c r="Q1549">
        <v>596</v>
      </c>
      <c r="R1549">
        <v>39508</v>
      </c>
      <c r="U1549">
        <v>1</v>
      </c>
      <c r="V1549">
        <v>676</v>
      </c>
      <c r="W1549">
        <v>173102</v>
      </c>
      <c r="X1549">
        <v>6557</v>
      </c>
      <c r="Y1549">
        <v>1</v>
      </c>
      <c r="Z1549">
        <v>1</v>
      </c>
      <c r="AA1549" t="s">
        <v>780</v>
      </c>
      <c r="AB1549">
        <v>1366169</v>
      </c>
      <c r="AC1549">
        <f>VLOOKUP(A1549,'Full dataset'!$A$4:$IE$190,2033-C1549,FALSE)</f>
        <v>2.2000000000000002</v>
      </c>
      <c r="AD1549">
        <f>VLOOKUP(A1549,'Full dataset'!$A$4:$IE$190,2041-C1549,FALSE)</f>
        <v>35878</v>
      </c>
      <c r="AE1549">
        <f>VLOOKUP(A1549,'Full dataset'!$A$4:$IE$190,2050-C1549,FALSE)</f>
        <v>0</v>
      </c>
      <c r="AF1549">
        <v>1.1000000000000001</v>
      </c>
      <c r="AG1549" t="str">
        <f>VLOOKUP($A1549,'Full dataset'!$A$4:$IE$190,2007+AG$1-$C1549,FALSE)</f>
        <v>.</v>
      </c>
      <c r="AH1549" t="str">
        <f>VLOOKUP($A1549,'Full dataset'!$A$4:$IE$190,2007+AH$1-$C1549,FALSE)</f>
        <v>.</v>
      </c>
      <c r="AI1549" t="str">
        <f>VLOOKUP($A1549,'Full dataset'!$A$4:$IE$190,2007+AI$1-$C1549,FALSE)</f>
        <v>.</v>
      </c>
      <c r="AJ1549">
        <f>VLOOKUP($A1549,'Full dataset'!$A$4:$IE$190,2007+AJ$1-$C1549,FALSE)</f>
        <v>4551</v>
      </c>
      <c r="AK1549">
        <f>VLOOKUP($A1549,'Full dataset'!$A$4:$IE$190,2007+AK$1-$C1549,FALSE)</f>
        <v>15</v>
      </c>
      <c r="AL1549">
        <f>VLOOKUP($A1549,'Full dataset'!$A$4:$IE$190,2007+AL$1-$C1549,FALSE)</f>
        <v>45</v>
      </c>
      <c r="AM1549">
        <f>VLOOKUP($A1549,'Full dataset'!$A$4:$IE$190,2007+AM$1-$C1549,FALSE)</f>
        <v>49</v>
      </c>
      <c r="AN1549">
        <f>VLOOKUP($A1549,'Full dataset'!$A$4:$IE$190,2007+AN$1-$C1549,FALSE)</f>
        <v>2800</v>
      </c>
      <c r="AO1549">
        <f>VLOOKUP($A1549,'Full dataset'!$A$4:$IE$190,2007+AO$1-$C1549,FALSE)</f>
        <v>436340</v>
      </c>
      <c r="AP1549">
        <f>VLOOKUP($A1549,'Full dataset'!$A$4:$IE$190,2007+AP$1-$C1549,FALSE)</f>
        <v>14</v>
      </c>
      <c r="AQ1549">
        <f>VLOOKUP($A1549,'Full dataset'!$A$4:$IE$190,2007+AQ$1-$C1549,FALSE)</f>
        <v>15</v>
      </c>
      <c r="AR1549">
        <f>VLOOKUP($A1549,'Full dataset'!$A$4:$IE$190,2007+AR$1-$C1549,FALSE)</f>
        <v>10</v>
      </c>
      <c r="AS1549">
        <f>VLOOKUP($A1549,'Full dataset'!$A$4:$IE$190,2007+AS$1-$C1549,FALSE)</f>
        <v>15</v>
      </c>
      <c r="AT1549">
        <f>VLOOKUP($A1549,'Full dataset'!$A$4:$IE$190,129,FALSE)</f>
        <v>4156</v>
      </c>
      <c r="AU1549">
        <f>VLOOKUP(A1549,'Full dataset'!$A$4:$II$190,$AU$1,FALSE)</f>
        <v>2008</v>
      </c>
      <c r="AV1549">
        <v>1</v>
      </c>
      <c r="AW1549">
        <f>VLOOKUP(A1549,'Full dataset'!$A$5:$IM$190,247,FALSE)</f>
        <v>2</v>
      </c>
      <c r="AX1549">
        <f>VLOOKUP(A1549,'Full dataset'!$A$4:$II$190,242,FALSE)</f>
        <v>2008</v>
      </c>
      <c r="AY1549">
        <f>VLOOKUP(A1549,'Full dataset'!$A$5:$IM$190,246,FALSE)</f>
        <v>1</v>
      </c>
      <c r="AZ1549">
        <v>9999</v>
      </c>
      <c r="BA1549">
        <f>MAX(VLOOKUP($A1549,'Full dataset'!$A$4:$IX$190,BA$1,FALSE),AW1549)</f>
        <v>2</v>
      </c>
      <c r="BB1549">
        <f>IF(VLOOKUP($A1549,'Full dataset'!$A$4:$IX$190,BB$1,FALSE)&gt;0,VLOOKUP($A1549,'Full dataset'!$A$4:$IX$190,BB$1,FALSE),AU1549)</f>
        <v>2008</v>
      </c>
      <c r="BC1549">
        <f>MAX(VLOOKUP($A1549,'Full dataset'!$A$4:$IX$190,BC$1,FALSE),AY1549)</f>
        <v>2</v>
      </c>
      <c r="BD1549">
        <f>MAX(VLOOKUP($A1549,'Full dataset'!$A$4:$IX$190,BD$1,FALSE),AX1549)</f>
        <v>2008</v>
      </c>
      <c r="BE1549">
        <f t="shared" si="147"/>
        <v>2008</v>
      </c>
      <c r="BF1549">
        <f t="shared" si="148"/>
        <v>1</v>
      </c>
      <c r="BG1549">
        <f t="shared" si="149"/>
        <v>1</v>
      </c>
      <c r="BH1549">
        <f t="shared" si="144"/>
        <v>0</v>
      </c>
      <c r="BI1549">
        <f t="shared" si="145"/>
        <v>1</v>
      </c>
      <c r="BO1549">
        <f>IF(BF1549=1,VLOOKUP($A1549,'Full dataset'!$A$4:$IE$190,2007+BO$1-$C1549,FALSE),0)</f>
        <v>433</v>
      </c>
      <c r="BP1549">
        <f>IF(BF1549=1,VLOOKUP($A1549,'Full dataset'!$A$4:$IE$190,2007+BP$1-$C1549,FALSE),0)</f>
        <v>314</v>
      </c>
      <c r="BQ1549">
        <f>IF(BF1549=1,VLOOKUP($A1549,'Full dataset'!$A$4:$IE$190,2007+BQ$1-$C1549,FALSE),0)</f>
        <v>686</v>
      </c>
      <c r="BR1549">
        <f>IF($BG1549=1,VLOOKUP($A1549,'Full dataset'!$A$4:$IE$190,BR$1-2007+$C1549,FALSE),0)</f>
        <v>177</v>
      </c>
      <c r="BS1549">
        <f>IF($BG1549=1,VLOOKUP($A1549,'Full dataset'!$A$4:$IE$190,BS$1-2007+$C1549,FALSE),0)</f>
        <v>399</v>
      </c>
      <c r="BT1549">
        <f>IF($BG1549=1,VLOOKUP($A1549,'Full dataset'!$A$4:$IE$190,BT$1-2007+$C1549,FALSE),0)</f>
        <v>24508</v>
      </c>
      <c r="BU1549">
        <f>IF($BG1549=1,VLOOKUP($A1549,'Full dataset'!$A$4:$IE$190,BU$1-2007+$C1549,FALSE),0)</f>
        <v>5119</v>
      </c>
      <c r="BV1549">
        <f>IF($BG1549=1,VLOOKUP($A1549,'Full dataset'!$A$4:$IE$190,BV$1-2007+$C1549,FALSE),0)</f>
        <v>132</v>
      </c>
      <c r="BW1549">
        <f>IF($BG1549=1,VLOOKUP($A1549,'Full dataset'!$A$4:$IE$190,BW$1-2007+$C1549,FALSE),0)</f>
        <v>1</v>
      </c>
      <c r="BX1549">
        <f>IF($BG1549=1,VLOOKUP($A1549,'Full dataset'!$A$4:$IE$190,BX$1-2007+$C1549,FALSE),0)</f>
        <v>194</v>
      </c>
    </row>
    <row r="1550" spans="1:76" x14ac:dyDescent="0.25">
      <c r="A1550">
        <v>60</v>
      </c>
      <c r="B1550" t="s">
        <v>104</v>
      </c>
      <c r="C1550">
        <v>2015</v>
      </c>
      <c r="D1550" t="s">
        <v>591</v>
      </c>
      <c r="E1550">
        <f t="shared" si="146"/>
        <v>1</v>
      </c>
      <c r="F1550">
        <v>1</v>
      </c>
      <c r="G1550">
        <v>83086</v>
      </c>
      <c r="H1550">
        <v>3.0507068110886726</v>
      </c>
      <c r="I1550">
        <v>33885</v>
      </c>
      <c r="J1550">
        <v>0</v>
      </c>
      <c r="N1550">
        <v>1</v>
      </c>
      <c r="O1550">
        <v>2462366</v>
      </c>
      <c r="P1550">
        <v>90.411823021846885</v>
      </c>
      <c r="Q1550">
        <v>7460</v>
      </c>
      <c r="R1550">
        <v>39387</v>
      </c>
      <c r="S1550">
        <v>6141</v>
      </c>
      <c r="T1550">
        <v>522210</v>
      </c>
      <c r="U1550">
        <v>1</v>
      </c>
      <c r="V1550">
        <v>9</v>
      </c>
      <c r="W1550">
        <v>873096</v>
      </c>
      <c r="X1550">
        <v>44715</v>
      </c>
      <c r="Y1550">
        <v>1</v>
      </c>
      <c r="Z1550">
        <v>1</v>
      </c>
      <c r="AA1550" t="s">
        <v>781</v>
      </c>
      <c r="AB1550">
        <v>442992</v>
      </c>
      <c r="AC1550">
        <f>VLOOKUP(A1550,'Full dataset'!$A$4:$IE$190,2033-C1550,FALSE)</f>
        <v>5</v>
      </c>
      <c r="AD1550">
        <f>VLOOKUP(A1550,'Full dataset'!$A$4:$IE$190,2041-C1550,FALSE)</f>
        <v>20620</v>
      </c>
      <c r="AE1550">
        <f>VLOOKUP(A1550,'Full dataset'!$A$4:$IE$190,2050-C1550,FALSE)</f>
        <v>0</v>
      </c>
      <c r="AF1550">
        <v>2.5</v>
      </c>
      <c r="AG1550">
        <f>VLOOKUP($A1550,'Full dataset'!$A$4:$IE$190,2007+AG$1-$C1550,FALSE)</f>
        <v>5163</v>
      </c>
      <c r="AH1550">
        <f>VLOOKUP($A1550,'Full dataset'!$A$4:$IE$190,2007+AH$1-$C1550,FALSE)</f>
        <v>161184</v>
      </c>
      <c r="AI1550">
        <f>VLOOKUP($A1550,'Full dataset'!$A$4:$IE$190,2007+AI$1-$C1550,FALSE)</f>
        <v>34441</v>
      </c>
      <c r="AJ1550">
        <f>VLOOKUP($A1550,'Full dataset'!$A$4:$IE$190,2007+AJ$1-$C1550,FALSE)</f>
        <v>-978</v>
      </c>
      <c r="AK1550">
        <f>VLOOKUP($A1550,'Full dataset'!$A$4:$IE$190,2007+AK$1-$C1550,FALSE)</f>
        <v>-5</v>
      </c>
      <c r="AL1550">
        <f>VLOOKUP($A1550,'Full dataset'!$A$4:$IE$190,2007+AL$1-$C1550,FALSE)</f>
        <v>60</v>
      </c>
      <c r="AM1550">
        <f>VLOOKUP($A1550,'Full dataset'!$A$4:$IE$190,2007+AM$1-$C1550,FALSE)</f>
        <v>67</v>
      </c>
      <c r="AN1550">
        <f>VLOOKUP($A1550,'Full dataset'!$A$4:$IE$190,2007+AN$1-$C1550,FALSE)</f>
        <v>0</v>
      </c>
      <c r="AO1550">
        <f>VLOOKUP($A1550,'Full dataset'!$A$4:$IE$190,2007+AO$1-$C1550,FALSE)</f>
        <v>227466</v>
      </c>
      <c r="AP1550" t="str">
        <f>VLOOKUP($A1550,'Full dataset'!$A$4:$IE$190,2007+AP$1-$C1550,FALSE)</f>
        <v>.</v>
      </c>
      <c r="AQ1550">
        <f>VLOOKUP($A1550,'Full dataset'!$A$4:$IE$190,2007+AQ$1-$C1550,FALSE)</f>
        <v>7</v>
      </c>
      <c r="AR1550">
        <f>VLOOKUP($A1550,'Full dataset'!$A$4:$IE$190,2007+AR$1-$C1550,FALSE)</f>
        <v>7</v>
      </c>
      <c r="AS1550">
        <f>VLOOKUP($A1550,'Full dataset'!$A$4:$IE$190,2007+AS$1-$C1550,FALSE)</f>
        <v>14</v>
      </c>
      <c r="AT1550">
        <f>VLOOKUP($A1550,'Full dataset'!$A$4:$IE$190,129,FALSE)</f>
        <v>221</v>
      </c>
      <c r="AU1550">
        <f>VLOOKUP(A1550,'Full dataset'!$A$4:$II$190,$AU$1,FALSE)</f>
        <v>2009</v>
      </c>
      <c r="AV1550">
        <v>0</v>
      </c>
      <c r="AW1550">
        <f>VLOOKUP(A1550,'Full dataset'!$A$5:$IM$190,247,FALSE)</f>
        <v>1</v>
      </c>
      <c r="AX1550">
        <f>VLOOKUP(A1550,'Full dataset'!$A$4:$II$190,242,FALSE)</f>
        <v>2007</v>
      </c>
      <c r="AY1550">
        <f>VLOOKUP(A1550,'Full dataset'!$A$5:$IM$190,246,FALSE)</f>
        <v>1</v>
      </c>
      <c r="AZ1550">
        <v>9999</v>
      </c>
      <c r="BA1550">
        <f>MAX(VLOOKUP($A1550,'Full dataset'!$A$4:$IX$190,BA$1,FALSE),AW1550)</f>
        <v>1</v>
      </c>
      <c r="BB1550">
        <f>IF(VLOOKUP($A1550,'Full dataset'!$A$4:$IX$190,BB$1,FALSE)&gt;0,VLOOKUP($A1550,'Full dataset'!$A$4:$IX$190,BB$1,FALSE),AU1550)</f>
        <v>2009</v>
      </c>
      <c r="BC1550">
        <f>MAX(VLOOKUP($A1550,'Full dataset'!$A$4:$IX$190,BC$1,FALSE),AY1550)</f>
        <v>1</v>
      </c>
      <c r="BD1550">
        <f>MAX(VLOOKUP($A1550,'Full dataset'!$A$4:$IX$190,BD$1,FALSE),AX1550)</f>
        <v>2007</v>
      </c>
      <c r="BE1550">
        <f t="shared" si="147"/>
        <v>2007</v>
      </c>
      <c r="BF1550">
        <f t="shared" si="148"/>
        <v>0</v>
      </c>
      <c r="BG1550">
        <f t="shared" si="149"/>
        <v>0</v>
      </c>
      <c r="BH1550">
        <f t="shared" si="144"/>
        <v>0</v>
      </c>
      <c r="BI1550">
        <f t="shared" si="145"/>
        <v>0</v>
      </c>
      <c r="BO1550">
        <f>IF(BF1550=1,VLOOKUP($A1550,'Full dataset'!$A$4:$IE$190,2007+BO$1-$C1550,FALSE),0)</f>
        <v>0</v>
      </c>
      <c r="BP1550">
        <f>IF(BF1550=1,VLOOKUP($A1550,'Full dataset'!$A$4:$IE$190,2007+BP$1-$C1550,FALSE),0)</f>
        <v>0</v>
      </c>
      <c r="BQ1550">
        <f>IF(BF1550=1,VLOOKUP($A1550,'Full dataset'!$A$4:$IE$190,2007+BQ$1-$C1550,FALSE),0)</f>
        <v>0</v>
      </c>
      <c r="BR1550">
        <f>IF($BG1550=1,VLOOKUP($A1550,'Full dataset'!$A$4:$IE$190,BR$1-2007+$C1550,FALSE),0)</f>
        <v>0</v>
      </c>
      <c r="BS1550">
        <f>IF($BG1550=1,VLOOKUP($A1550,'Full dataset'!$A$4:$IE$190,BS$1-2007+$C1550,FALSE),0)</f>
        <v>0</v>
      </c>
      <c r="BT1550">
        <f>IF($BG1550=1,VLOOKUP($A1550,'Full dataset'!$A$4:$IE$190,BT$1-2007+$C1550,FALSE),0)</f>
        <v>0</v>
      </c>
      <c r="BU1550">
        <f>IF($BG1550=1,VLOOKUP($A1550,'Full dataset'!$A$4:$IE$190,BU$1-2007+$C1550,FALSE),0)</f>
        <v>0</v>
      </c>
      <c r="BV1550">
        <f>IF($BG1550=1,VLOOKUP($A1550,'Full dataset'!$A$4:$IE$190,BV$1-2007+$C1550,FALSE),0)</f>
        <v>0</v>
      </c>
      <c r="BW1550">
        <f>IF($BG1550=1,VLOOKUP($A1550,'Full dataset'!$A$4:$IE$190,BW$1-2007+$C1550,FALSE),0)</f>
        <v>0</v>
      </c>
      <c r="BX1550">
        <f>IF($BG1550=1,VLOOKUP($A1550,'Full dataset'!$A$4:$IE$190,BX$1-2007+$C1550,FALSE),0)</f>
        <v>0</v>
      </c>
    </row>
    <row r="1551" spans="1:76" x14ac:dyDescent="0.25">
      <c r="A1551">
        <v>61</v>
      </c>
      <c r="B1551" t="s">
        <v>105</v>
      </c>
      <c r="C1551">
        <v>2015</v>
      </c>
      <c r="D1551" t="s">
        <v>591</v>
      </c>
      <c r="E1551">
        <f t="shared" si="146"/>
        <v>1</v>
      </c>
      <c r="F1551">
        <v>1</v>
      </c>
      <c r="G1551">
        <v>23731</v>
      </c>
      <c r="H1551">
        <v>0.45261391161717307</v>
      </c>
      <c r="I1551">
        <v>10956</v>
      </c>
      <c r="J1551">
        <v>0</v>
      </c>
      <c r="N1551">
        <v>0</v>
      </c>
      <c r="S1551">
        <v>5651</v>
      </c>
      <c r="T1551">
        <v>448140</v>
      </c>
      <c r="U1551">
        <v>1</v>
      </c>
      <c r="V1551">
        <v>1863</v>
      </c>
      <c r="W1551">
        <v>691192</v>
      </c>
      <c r="X1551">
        <v>206875</v>
      </c>
      <c r="Y1551">
        <v>1</v>
      </c>
      <c r="Z1551">
        <v>1</v>
      </c>
      <c r="AA1551" t="s">
        <v>782</v>
      </c>
      <c r="AB1551">
        <v>197845</v>
      </c>
      <c r="AC1551">
        <f>VLOOKUP(A1551,'Full dataset'!$A$4:$IE$190,2033-C1551,FALSE)</f>
        <v>0.8</v>
      </c>
      <c r="AD1551">
        <f>VLOOKUP(A1551,'Full dataset'!$A$4:$IE$190,2041-C1551,FALSE)</f>
        <v>67614</v>
      </c>
      <c r="AE1551">
        <f>VLOOKUP(A1551,'Full dataset'!$A$4:$IE$190,2050-C1551,FALSE)</f>
        <v>0</v>
      </c>
      <c r="AF1551">
        <v>0.4</v>
      </c>
      <c r="AG1551">
        <f>VLOOKUP($A1551,'Full dataset'!$A$4:$IE$190,2007+AG$1-$C1551,FALSE)</f>
        <v>600</v>
      </c>
      <c r="AH1551">
        <f>VLOOKUP($A1551,'Full dataset'!$A$4:$IE$190,2007+AH$1-$C1551,FALSE)</f>
        <v>7698</v>
      </c>
      <c r="AI1551">
        <f>VLOOKUP($A1551,'Full dataset'!$A$4:$IE$190,2007+AI$1-$C1551,FALSE)</f>
        <v>14437</v>
      </c>
      <c r="AJ1551">
        <f>VLOOKUP($A1551,'Full dataset'!$A$4:$IE$190,2007+AJ$1-$C1551,FALSE)</f>
        <v>2407</v>
      </c>
      <c r="AK1551">
        <f>VLOOKUP($A1551,'Full dataset'!$A$4:$IE$190,2007+AK$1-$C1551,FALSE)</f>
        <v>7</v>
      </c>
      <c r="AL1551">
        <f>VLOOKUP($A1551,'Full dataset'!$A$4:$IE$190,2007+AL$1-$C1551,FALSE)</f>
        <v>70</v>
      </c>
      <c r="AM1551">
        <f>VLOOKUP($A1551,'Full dataset'!$A$4:$IE$190,2007+AM$1-$C1551,FALSE)</f>
        <v>73</v>
      </c>
      <c r="AN1551" t="str">
        <f>VLOOKUP($A1551,'Full dataset'!$A$4:$IE$190,2007+AN$1-$C1551,FALSE)</f>
        <v>.</v>
      </c>
      <c r="AO1551">
        <f>VLOOKUP($A1551,'Full dataset'!$A$4:$IE$190,2007+AO$1-$C1551,FALSE)</f>
        <v>321866</v>
      </c>
      <c r="AP1551" t="str">
        <f>VLOOKUP($A1551,'Full dataset'!$A$4:$IE$190,2007+AP$1-$C1551,FALSE)</f>
        <v>.</v>
      </c>
      <c r="AQ1551" t="str">
        <f>VLOOKUP($A1551,'Full dataset'!$A$4:$IE$190,2007+AQ$1-$C1551,FALSE)</f>
        <v>.</v>
      </c>
      <c r="AR1551" t="str">
        <f>VLOOKUP($A1551,'Full dataset'!$A$4:$IE$190,2007+AR$1-$C1551,FALSE)</f>
        <v>.</v>
      </c>
      <c r="AS1551" t="str">
        <f>VLOOKUP($A1551,'Full dataset'!$A$4:$IE$190,2007+AS$1-$C1551,FALSE)</f>
        <v>.</v>
      </c>
      <c r="AT1551" t="str">
        <f>VLOOKUP($A1551,'Full dataset'!$A$4:$IE$190,129,FALSE)</f>
        <v>.</v>
      </c>
      <c r="AU1551">
        <f>VLOOKUP(A1551,'Full dataset'!$A$4:$II$190,$AU$1,FALSE)</f>
        <v>2008</v>
      </c>
      <c r="AV1551">
        <v>0</v>
      </c>
      <c r="AW1551">
        <f>VLOOKUP(A1551,'Full dataset'!$A$5:$IM$190,247,FALSE)</f>
        <v>1</v>
      </c>
      <c r="AX1551">
        <f>VLOOKUP(A1551,'Full dataset'!$A$4:$II$190,242,FALSE)</f>
        <v>9999</v>
      </c>
      <c r="AY1551">
        <f>VLOOKUP(A1551,'Full dataset'!$A$5:$IM$190,246,FALSE)</f>
        <v>1</v>
      </c>
      <c r="AZ1551">
        <v>9999</v>
      </c>
      <c r="BA1551">
        <f>MAX(VLOOKUP($A1551,'Full dataset'!$A$4:$IX$190,BA$1,FALSE),AW1551)</f>
        <v>2</v>
      </c>
      <c r="BB1551">
        <f>IF(VLOOKUP($A1551,'Full dataset'!$A$4:$IX$190,BB$1,FALSE)&gt;0,VLOOKUP($A1551,'Full dataset'!$A$4:$IX$190,BB$1,FALSE),AU1551)</f>
        <v>2012</v>
      </c>
      <c r="BC1551">
        <f>MAX(VLOOKUP($A1551,'Full dataset'!$A$4:$IX$190,BC$1,FALSE),AY1551)</f>
        <v>1</v>
      </c>
      <c r="BD1551">
        <f>MAX(VLOOKUP($A1551,'Full dataset'!$A$4:$IX$190,BD$1,FALSE),AX1551)</f>
        <v>9999</v>
      </c>
      <c r="BE1551">
        <f t="shared" si="147"/>
        <v>2012</v>
      </c>
      <c r="BF1551">
        <f t="shared" si="148"/>
        <v>1</v>
      </c>
      <c r="BG1551">
        <f t="shared" si="149"/>
        <v>0</v>
      </c>
      <c r="BH1551">
        <f t="shared" si="144"/>
        <v>0</v>
      </c>
      <c r="BI1551">
        <f t="shared" si="145"/>
        <v>1</v>
      </c>
      <c r="BO1551">
        <f>IF(BF1551=1,VLOOKUP($A1551,'Full dataset'!$A$4:$IE$190,2007+BO$1-$C1551,FALSE),0)</f>
        <v>0</v>
      </c>
      <c r="BP1551">
        <f>IF(BF1551=1,VLOOKUP($A1551,'Full dataset'!$A$4:$IE$190,2007+BP$1-$C1551,FALSE),0)</f>
        <v>0</v>
      </c>
      <c r="BQ1551">
        <f>IF(BF1551=1,VLOOKUP($A1551,'Full dataset'!$A$4:$IE$190,2007+BQ$1-$C1551,FALSE),0)</f>
        <v>0</v>
      </c>
      <c r="BR1551">
        <f>IF($BG1551=1,VLOOKUP($A1551,'Full dataset'!$A$4:$IE$190,BR$1-2007+$C1551,FALSE),0)</f>
        <v>0</v>
      </c>
      <c r="BS1551">
        <f>IF($BG1551=1,VLOOKUP($A1551,'Full dataset'!$A$4:$IE$190,BS$1-2007+$C1551,FALSE),0)</f>
        <v>0</v>
      </c>
      <c r="BT1551">
        <f>IF($BG1551=1,VLOOKUP($A1551,'Full dataset'!$A$4:$IE$190,BT$1-2007+$C1551,FALSE),0)</f>
        <v>0</v>
      </c>
      <c r="BU1551">
        <f>IF($BG1551=1,VLOOKUP($A1551,'Full dataset'!$A$4:$IE$190,BU$1-2007+$C1551,FALSE),0)</f>
        <v>0</v>
      </c>
      <c r="BV1551">
        <f>IF($BG1551=1,VLOOKUP($A1551,'Full dataset'!$A$4:$IE$190,BV$1-2007+$C1551,FALSE),0)</f>
        <v>0</v>
      </c>
      <c r="BW1551">
        <f>IF($BG1551=1,VLOOKUP($A1551,'Full dataset'!$A$4:$IE$190,BW$1-2007+$C1551,FALSE),0)</f>
        <v>0</v>
      </c>
      <c r="BX1551">
        <f>IF($BG1551=1,VLOOKUP($A1551,'Full dataset'!$A$4:$IE$190,BX$1-2007+$C1551,FALSE),0)</f>
        <v>0</v>
      </c>
    </row>
    <row r="1552" spans="1:76" x14ac:dyDescent="0.25">
      <c r="A1552">
        <v>62</v>
      </c>
      <c r="B1552" t="s">
        <v>106</v>
      </c>
      <c r="C1552">
        <v>2015</v>
      </c>
      <c r="D1552" t="s">
        <v>591</v>
      </c>
      <c r="E1552">
        <f t="shared" si="146"/>
        <v>1</v>
      </c>
      <c r="F1552">
        <v>1</v>
      </c>
      <c r="G1552">
        <v>1880</v>
      </c>
      <c r="H1552">
        <v>0.52749719416386087</v>
      </c>
      <c r="I1552">
        <v>761</v>
      </c>
      <c r="J1552">
        <v>1</v>
      </c>
      <c r="K1552">
        <v>185</v>
      </c>
      <c r="L1552">
        <v>5.1907968574635241E-2</v>
      </c>
      <c r="M1552">
        <v>164</v>
      </c>
      <c r="N1552">
        <v>0</v>
      </c>
      <c r="S1552">
        <v>5945</v>
      </c>
      <c r="T1552">
        <v>451120</v>
      </c>
      <c r="U1552">
        <v>1</v>
      </c>
      <c r="V1552">
        <v>5795</v>
      </c>
      <c r="W1552">
        <v>54393</v>
      </c>
      <c r="X1552">
        <v>9592</v>
      </c>
      <c r="Y1552">
        <v>1</v>
      </c>
      <c r="Z1552">
        <v>0</v>
      </c>
      <c r="AA1552" t="s">
        <v>783</v>
      </c>
      <c r="AB1552">
        <v>7360</v>
      </c>
      <c r="AC1552">
        <f>VLOOKUP(A1552,'Full dataset'!$A$4:$IE$190,2033-C1552,FALSE)</f>
        <v>4.2</v>
      </c>
      <c r="AD1552">
        <f>VLOOKUP(A1552,'Full dataset'!$A$4:$IE$190,2041-C1552,FALSE)</f>
        <v>3334</v>
      </c>
      <c r="AE1552">
        <f>VLOOKUP(A1552,'Full dataset'!$A$4:$IE$190,2050-C1552,FALSE)</f>
        <v>0</v>
      </c>
      <c r="AF1552">
        <v>2.1</v>
      </c>
      <c r="AG1552">
        <f>VLOOKUP($A1552,'Full dataset'!$A$4:$IE$190,2007+AG$1-$C1552,FALSE)</f>
        <v>27.344999999999999</v>
      </c>
      <c r="AH1552">
        <f>VLOOKUP($A1552,'Full dataset'!$A$4:$IE$190,2007+AH$1-$C1552,FALSE)</f>
        <v>213.334</v>
      </c>
      <c r="AI1552">
        <f>VLOOKUP($A1552,'Full dataset'!$A$4:$IE$190,2007+AI$1-$C1552,FALSE)</f>
        <v>377.69400000000002</v>
      </c>
      <c r="AJ1552">
        <f>VLOOKUP($A1552,'Full dataset'!$A$4:$IE$190,2007+AJ$1-$C1552,FALSE)</f>
        <v>16</v>
      </c>
      <c r="AK1552">
        <f>VLOOKUP($A1552,'Full dataset'!$A$4:$IE$190,2007+AK$1-$C1552,FALSE)</f>
        <v>2</v>
      </c>
      <c r="AL1552">
        <f>VLOOKUP($A1552,'Full dataset'!$A$4:$IE$190,2007+AL$1-$C1552,FALSE)</f>
        <v>86</v>
      </c>
      <c r="AM1552" t="str">
        <f>VLOOKUP($A1552,'Full dataset'!$A$4:$IE$190,2007+AM$1-$C1552,FALSE)</f>
        <v>.</v>
      </c>
      <c r="AN1552">
        <f>VLOOKUP($A1552,'Full dataset'!$A$4:$IE$190,2007+AN$1-$C1552,FALSE)</f>
        <v>25</v>
      </c>
      <c r="AO1552" t="str">
        <f>VLOOKUP($A1552,'Full dataset'!$A$4:$IE$190,2007+AO$1-$C1552,FALSE)</f>
        <v>.</v>
      </c>
      <c r="AP1552">
        <f>VLOOKUP($A1552,'Full dataset'!$A$4:$IE$190,2007+AP$1-$C1552,FALSE)</f>
        <v>16</v>
      </c>
      <c r="AQ1552">
        <f>VLOOKUP($A1552,'Full dataset'!$A$4:$IE$190,2007+AQ$1-$C1552,FALSE)</f>
        <v>13</v>
      </c>
      <c r="AR1552">
        <f>VLOOKUP($A1552,'Full dataset'!$A$4:$IE$190,2007+AR$1-$C1552,FALSE)</f>
        <v>14</v>
      </c>
      <c r="AS1552" t="str">
        <f>VLOOKUP($A1552,'Full dataset'!$A$4:$IE$190,2007+AS$1-$C1552,FALSE)</f>
        <v>.</v>
      </c>
      <c r="AT1552">
        <f>VLOOKUP($A1552,'Full dataset'!$A$4:$IE$190,129,FALSE)</f>
        <v>1</v>
      </c>
      <c r="AU1552">
        <f>VLOOKUP(A1552,'Full dataset'!$A$4:$II$190,$AU$1,FALSE)</f>
        <v>2008</v>
      </c>
      <c r="AV1552">
        <v>1</v>
      </c>
      <c r="AW1552">
        <f>VLOOKUP(A1552,'Full dataset'!$A$5:$IM$190,247,FALSE)</f>
        <v>1</v>
      </c>
      <c r="AX1552">
        <f>VLOOKUP(A1552,'Full dataset'!$A$4:$II$190,242,FALSE)</f>
        <v>2007</v>
      </c>
      <c r="AY1552">
        <f>VLOOKUP(A1552,'Full dataset'!$A$5:$IM$190,246,FALSE)</f>
        <v>1</v>
      </c>
      <c r="AZ1552">
        <v>9999</v>
      </c>
      <c r="BA1552">
        <f>MAX(VLOOKUP($A1552,'Full dataset'!$A$4:$IX$190,BA$1,FALSE),AW1552)</f>
        <v>1</v>
      </c>
      <c r="BB1552">
        <f>IF(VLOOKUP($A1552,'Full dataset'!$A$4:$IX$190,BB$1,FALSE)&gt;0,VLOOKUP($A1552,'Full dataset'!$A$4:$IX$190,BB$1,FALSE),AU1552)</f>
        <v>2008</v>
      </c>
      <c r="BC1552">
        <f>MAX(VLOOKUP($A1552,'Full dataset'!$A$4:$IX$190,BC$1,FALSE),AY1552)</f>
        <v>1</v>
      </c>
      <c r="BD1552">
        <f>MAX(VLOOKUP($A1552,'Full dataset'!$A$4:$IX$190,BD$1,FALSE),AX1552)</f>
        <v>2007</v>
      </c>
      <c r="BE1552">
        <f t="shared" si="147"/>
        <v>2007</v>
      </c>
      <c r="BF1552">
        <f t="shared" si="148"/>
        <v>0</v>
      </c>
      <c r="BG1552">
        <f t="shared" si="149"/>
        <v>0</v>
      </c>
      <c r="BH1552">
        <f t="shared" si="144"/>
        <v>0</v>
      </c>
      <c r="BI1552">
        <f t="shared" si="145"/>
        <v>0</v>
      </c>
      <c r="BO1552">
        <f>IF(BF1552=1,VLOOKUP($A1552,'Full dataset'!$A$4:$IE$190,2007+BO$1-$C1552,FALSE),0)</f>
        <v>0</v>
      </c>
      <c r="BP1552">
        <f>IF(BF1552=1,VLOOKUP($A1552,'Full dataset'!$A$4:$IE$190,2007+BP$1-$C1552,FALSE),0)</f>
        <v>0</v>
      </c>
      <c r="BQ1552">
        <f>IF(BF1552=1,VLOOKUP($A1552,'Full dataset'!$A$4:$IE$190,2007+BQ$1-$C1552,FALSE),0)</f>
        <v>0</v>
      </c>
      <c r="BR1552">
        <f>IF($BG1552=1,VLOOKUP($A1552,'Full dataset'!$A$4:$IE$190,BR$1-2007+$C1552,FALSE),0)</f>
        <v>0</v>
      </c>
      <c r="BS1552">
        <f>IF($BG1552=1,VLOOKUP($A1552,'Full dataset'!$A$4:$IE$190,BS$1-2007+$C1552,FALSE),0)</f>
        <v>0</v>
      </c>
      <c r="BT1552">
        <f>IF($BG1552=1,VLOOKUP($A1552,'Full dataset'!$A$4:$IE$190,BT$1-2007+$C1552,FALSE),0)</f>
        <v>0</v>
      </c>
      <c r="BU1552">
        <f>IF($BG1552=1,VLOOKUP($A1552,'Full dataset'!$A$4:$IE$190,BU$1-2007+$C1552,FALSE),0)</f>
        <v>0</v>
      </c>
      <c r="BV1552">
        <f>IF($BG1552=1,VLOOKUP($A1552,'Full dataset'!$A$4:$IE$190,BV$1-2007+$C1552,FALSE),0)</f>
        <v>0</v>
      </c>
      <c r="BW1552">
        <f>IF($BG1552=1,VLOOKUP($A1552,'Full dataset'!$A$4:$IE$190,BW$1-2007+$C1552,FALSE),0)</f>
        <v>0</v>
      </c>
      <c r="BX1552">
        <f>IF($BG1552=1,VLOOKUP($A1552,'Full dataset'!$A$4:$IE$190,BX$1-2007+$C1552,FALSE),0)</f>
        <v>0</v>
      </c>
    </row>
    <row r="1553" spans="1:76" x14ac:dyDescent="0.25">
      <c r="A1553">
        <v>63</v>
      </c>
      <c r="B1553" t="s">
        <v>107</v>
      </c>
      <c r="C1553">
        <v>2015</v>
      </c>
      <c r="D1553" t="s">
        <v>591</v>
      </c>
      <c r="E1553">
        <f t="shared" si="146"/>
        <v>1</v>
      </c>
      <c r="F1553">
        <v>1</v>
      </c>
      <c r="G1553">
        <v>24853</v>
      </c>
      <c r="H1553">
        <v>1.4672058563079284</v>
      </c>
      <c r="I1553">
        <v>8568</v>
      </c>
      <c r="J1553">
        <v>1</v>
      </c>
      <c r="K1553">
        <v>2346</v>
      </c>
      <c r="L1553">
        <v>0.13849695967884762</v>
      </c>
      <c r="M1553">
        <v>789</v>
      </c>
      <c r="N1553">
        <v>2</v>
      </c>
      <c r="O1553">
        <v>12644</v>
      </c>
      <c r="P1553">
        <v>0.74644311942853769</v>
      </c>
      <c r="Q1553">
        <v>51</v>
      </c>
      <c r="R1553">
        <v>40483</v>
      </c>
      <c r="S1553">
        <v>2040</v>
      </c>
      <c r="T1553">
        <v>311230</v>
      </c>
      <c r="U1553">
        <v>1</v>
      </c>
      <c r="V1553">
        <v>172</v>
      </c>
      <c r="W1553">
        <v>5920</v>
      </c>
      <c r="X1553">
        <v>2367</v>
      </c>
      <c r="Y1553">
        <v>1</v>
      </c>
      <c r="Z1553">
        <v>1</v>
      </c>
      <c r="AA1553" t="s">
        <v>784</v>
      </c>
      <c r="AB1553">
        <v>173599</v>
      </c>
      <c r="AC1553">
        <f>VLOOKUP(A1553,'Full dataset'!$A$4:$IE$190,2033-C1553,FALSE)</f>
        <v>2.1</v>
      </c>
      <c r="AD1553" t="str">
        <f>VLOOKUP(A1553,'Full dataset'!$A$4:$IE$190,2041-C1553,FALSE)</f>
        <v>.</v>
      </c>
      <c r="AE1553">
        <f>VLOOKUP(A1553,'Full dataset'!$A$4:$IE$190,2050-C1553,FALSE)</f>
        <v>0</v>
      </c>
      <c r="AF1553">
        <v>1.05</v>
      </c>
      <c r="AG1553" t="str">
        <f>VLOOKUP($A1553,'Full dataset'!$A$4:$IE$190,2007+AG$1-$C1553,FALSE)</f>
        <v>.</v>
      </c>
      <c r="AH1553" t="str">
        <f>VLOOKUP($A1553,'Full dataset'!$A$4:$IE$190,2007+AH$1-$C1553,FALSE)</f>
        <v>.</v>
      </c>
      <c r="AI1553" t="str">
        <f>VLOOKUP($A1553,'Full dataset'!$A$4:$IE$190,2007+AI$1-$C1553,FALSE)</f>
        <v>.</v>
      </c>
      <c r="AJ1553" t="str">
        <f>VLOOKUP($A1553,'Full dataset'!$A$4:$IE$190,2007+AJ$1-$C1553,FALSE)</f>
        <v>.</v>
      </c>
      <c r="AK1553" t="str">
        <f>VLOOKUP($A1553,'Full dataset'!$A$4:$IE$190,2007+AK$1-$C1553,FALSE)</f>
        <v>.</v>
      </c>
      <c r="AL1553">
        <f>VLOOKUP($A1553,'Full dataset'!$A$4:$IE$190,2007+AL$1-$C1553,FALSE)</f>
        <v>39</v>
      </c>
      <c r="AM1553">
        <f>VLOOKUP($A1553,'Full dataset'!$A$4:$IE$190,2007+AM$1-$C1553,FALSE)</f>
        <v>40</v>
      </c>
      <c r="AN1553">
        <f>VLOOKUP($A1553,'Full dataset'!$A$4:$IE$190,2007+AN$1-$C1553,FALSE)</f>
        <v>74</v>
      </c>
      <c r="AO1553">
        <f>VLOOKUP($A1553,'Full dataset'!$A$4:$IE$190,2007+AO$1-$C1553,FALSE)</f>
        <v>62065</v>
      </c>
      <c r="AP1553">
        <f>VLOOKUP($A1553,'Full dataset'!$A$4:$IE$190,2007+AP$1-$C1553,FALSE)</f>
        <v>3</v>
      </c>
      <c r="AQ1553">
        <f>VLOOKUP($A1553,'Full dataset'!$A$4:$IE$190,2007+AQ$1-$C1553,FALSE)</f>
        <v>3</v>
      </c>
      <c r="AR1553">
        <f>VLOOKUP($A1553,'Full dataset'!$A$4:$IE$190,2007+AR$1-$C1553,FALSE)</f>
        <v>3</v>
      </c>
      <c r="AS1553">
        <f>VLOOKUP($A1553,'Full dataset'!$A$4:$IE$190,2007+AS$1-$C1553,FALSE)</f>
        <v>4</v>
      </c>
      <c r="AT1553" t="str">
        <f>VLOOKUP($A1553,'Full dataset'!$A$4:$IE$190,129,FALSE)</f>
        <v>.</v>
      </c>
      <c r="AU1553">
        <f>VLOOKUP(A1553,'Full dataset'!$A$4:$II$190,$AU$1,FALSE)</f>
        <v>2010</v>
      </c>
      <c r="AV1553">
        <v>1</v>
      </c>
      <c r="AW1553">
        <f>VLOOKUP(A1553,'Full dataset'!$A$5:$IM$190,247,FALSE)</f>
        <v>2</v>
      </c>
      <c r="AX1553">
        <f>VLOOKUP(A1553,'Full dataset'!$A$4:$II$190,242,FALSE)</f>
        <v>2009</v>
      </c>
      <c r="AY1553">
        <f>VLOOKUP(A1553,'Full dataset'!$A$5:$IM$190,246,FALSE)</f>
        <v>2</v>
      </c>
      <c r="AZ1553">
        <v>9999</v>
      </c>
      <c r="BA1553">
        <f>MAX(VLOOKUP($A1553,'Full dataset'!$A$4:$IX$190,BA$1,FALSE),AW1553)</f>
        <v>2</v>
      </c>
      <c r="BB1553">
        <f>IF(VLOOKUP($A1553,'Full dataset'!$A$4:$IX$190,BB$1,FALSE)&gt;0,VLOOKUP($A1553,'Full dataset'!$A$4:$IX$190,BB$1,FALSE),AU1553)</f>
        <v>2010</v>
      </c>
      <c r="BC1553">
        <f>MAX(VLOOKUP($A1553,'Full dataset'!$A$4:$IX$190,BC$1,FALSE),AY1553)</f>
        <v>2</v>
      </c>
      <c r="BD1553">
        <f>MAX(VLOOKUP($A1553,'Full dataset'!$A$4:$IX$190,BD$1,FALSE),AX1553)</f>
        <v>2009</v>
      </c>
      <c r="BE1553">
        <f t="shared" si="147"/>
        <v>2009</v>
      </c>
      <c r="BF1553">
        <f t="shared" si="148"/>
        <v>1</v>
      </c>
      <c r="BG1553">
        <f t="shared" si="149"/>
        <v>1</v>
      </c>
      <c r="BH1553">
        <f t="shared" si="144"/>
        <v>0</v>
      </c>
      <c r="BI1553">
        <f t="shared" si="145"/>
        <v>1</v>
      </c>
      <c r="BO1553">
        <f>IF(BF1553=1,VLOOKUP($A1553,'Full dataset'!$A$4:$IE$190,2007+BO$1-$C1553,FALSE),0)</f>
        <v>212</v>
      </c>
      <c r="BP1553">
        <f>IF(BF1553=1,VLOOKUP($A1553,'Full dataset'!$A$4:$IE$190,2007+BP$1-$C1553,FALSE),0)</f>
        <v>90</v>
      </c>
      <c r="BQ1553">
        <f>IF(BF1553=1,VLOOKUP($A1553,'Full dataset'!$A$4:$IE$190,2007+BQ$1-$C1553,FALSE),0)</f>
        <v>1192</v>
      </c>
      <c r="BR1553">
        <f>IF($BG1553=1,VLOOKUP($A1553,'Full dataset'!$A$4:$IE$190,BR$1-2007+$C1553,FALSE),0)</f>
        <v>50</v>
      </c>
      <c r="BS1553">
        <f>IF($BG1553=1,VLOOKUP($A1553,'Full dataset'!$A$4:$IE$190,BS$1-2007+$C1553,FALSE),0)</f>
        <v>115</v>
      </c>
      <c r="BT1553">
        <f>IF($BG1553=1,VLOOKUP($A1553,'Full dataset'!$A$4:$IE$190,BT$1-2007+$C1553,FALSE),0)</f>
        <v>531</v>
      </c>
      <c r="BU1553">
        <f>IF($BG1553=1,VLOOKUP($A1553,'Full dataset'!$A$4:$IE$190,BU$1-2007+$C1553,FALSE),0)</f>
        <v>82</v>
      </c>
      <c r="BV1553">
        <f>IF($BG1553=1,VLOOKUP($A1553,'Full dataset'!$A$4:$IE$190,BV$1-2007+$C1553,FALSE),0)</f>
        <v>8</v>
      </c>
      <c r="BW1553">
        <f>IF($BG1553=1,VLOOKUP($A1553,'Full dataset'!$A$4:$IE$190,BW$1-2007+$C1553,FALSE),0)</f>
        <v>90</v>
      </c>
      <c r="BX1553">
        <f>IF($BG1553=1,VLOOKUP($A1553,'Full dataset'!$A$4:$IE$190,BX$1-2007+$C1553,FALSE),0)</f>
        <v>38</v>
      </c>
    </row>
    <row r="1554" spans="1:76" x14ac:dyDescent="0.25">
      <c r="A1554">
        <v>64</v>
      </c>
      <c r="B1554" t="s">
        <v>108</v>
      </c>
      <c r="C1554">
        <v>2015</v>
      </c>
      <c r="D1554" t="s">
        <v>582</v>
      </c>
      <c r="E1554">
        <f t="shared" si="146"/>
        <v>0</v>
      </c>
      <c r="F1554">
        <v>1</v>
      </c>
      <c r="G1554">
        <v>979</v>
      </c>
      <c r="H1554">
        <v>0.62998712998713002</v>
      </c>
      <c r="I1554">
        <v>380</v>
      </c>
      <c r="J1554">
        <v>0</v>
      </c>
      <c r="N1554">
        <v>0</v>
      </c>
      <c r="U1554">
        <v>1</v>
      </c>
      <c r="V1554">
        <v>233</v>
      </c>
      <c r="W1554">
        <v>240</v>
      </c>
      <c r="X1554">
        <v>709</v>
      </c>
      <c r="Y1554">
        <v>1</v>
      </c>
      <c r="Z1554">
        <v>1</v>
      </c>
      <c r="AA1554" t="s">
        <v>785</v>
      </c>
      <c r="AB1554">
        <v>4956</v>
      </c>
      <c r="AC1554">
        <f>VLOOKUP(A1554,'Full dataset'!$A$4:$IE$190,2033-C1554,FALSE)</f>
        <v>1.8</v>
      </c>
      <c r="AD1554">
        <f>VLOOKUP(A1554,'Full dataset'!$A$4:$IE$190,2041-C1554,FALSE)</f>
        <v>2030</v>
      </c>
      <c r="AE1554">
        <f>VLOOKUP(A1554,'Full dataset'!$A$4:$IE$190,2050-C1554,FALSE)</f>
        <v>0</v>
      </c>
      <c r="AF1554">
        <v>0.9</v>
      </c>
      <c r="AG1554" t="str">
        <f>VLOOKUP($A1554,'Full dataset'!$A$4:$IE$190,2007+AG$1-$C1554,FALSE)</f>
        <v>.</v>
      </c>
      <c r="AH1554" t="str">
        <f>VLOOKUP($A1554,'Full dataset'!$A$4:$IE$190,2007+AH$1-$C1554,FALSE)</f>
        <v>.</v>
      </c>
      <c r="AI1554" t="str">
        <f>VLOOKUP($A1554,'Full dataset'!$A$4:$IE$190,2007+AI$1-$C1554,FALSE)</f>
        <v>.</v>
      </c>
      <c r="AJ1554">
        <f>VLOOKUP($A1554,'Full dataset'!$A$4:$IE$190,2007+AJ$1-$C1554,FALSE)</f>
        <v>174</v>
      </c>
      <c r="AK1554">
        <f>VLOOKUP($A1554,'Full dataset'!$A$4:$IE$190,2007+AK$1-$C1554,FALSE)</f>
        <v>9</v>
      </c>
      <c r="AL1554">
        <f>VLOOKUP($A1554,'Full dataset'!$A$4:$IE$190,2007+AL$1-$C1554,FALSE)</f>
        <v>10</v>
      </c>
      <c r="AM1554">
        <f>VLOOKUP($A1554,'Full dataset'!$A$4:$IE$190,2007+AM$1-$C1554,FALSE)</f>
        <v>9</v>
      </c>
      <c r="AN1554">
        <f>VLOOKUP($A1554,'Full dataset'!$A$4:$IE$190,2007+AN$1-$C1554,FALSE)</f>
        <v>25</v>
      </c>
      <c r="AO1554">
        <f>VLOOKUP($A1554,'Full dataset'!$A$4:$IE$190,2007+AO$1-$C1554,FALSE)</f>
        <v>754</v>
      </c>
      <c r="AP1554">
        <f>VLOOKUP($A1554,'Full dataset'!$A$4:$IE$190,2007+AP$1-$C1554,FALSE)</f>
        <v>10</v>
      </c>
      <c r="AQ1554">
        <f>VLOOKUP($A1554,'Full dataset'!$A$4:$IE$190,2007+AQ$1-$C1554,FALSE)</f>
        <v>8</v>
      </c>
      <c r="AR1554">
        <f>VLOOKUP($A1554,'Full dataset'!$A$4:$IE$190,2007+AR$1-$C1554,FALSE)</f>
        <v>7</v>
      </c>
      <c r="AS1554">
        <f>VLOOKUP($A1554,'Full dataset'!$A$4:$IE$190,2007+AS$1-$C1554,FALSE)</f>
        <v>11</v>
      </c>
      <c r="AT1554">
        <f>VLOOKUP($A1554,'Full dataset'!$A$4:$IE$190,129,FALSE)</f>
        <v>4</v>
      </c>
      <c r="AU1554">
        <f>VLOOKUP(A1554,'Full dataset'!$A$4:$II$190,$AU$1,FALSE)</f>
        <v>2014</v>
      </c>
      <c r="AV1554">
        <v>0</v>
      </c>
      <c r="AW1554">
        <f>VLOOKUP(A1554,'Full dataset'!$A$5:$IM$190,247,FALSE)</f>
        <v>1</v>
      </c>
      <c r="AX1554">
        <f>VLOOKUP(A1554,'Full dataset'!$A$4:$II$190,242,FALSE)</f>
        <v>9999</v>
      </c>
      <c r="AY1554">
        <f>VLOOKUP(A1554,'Full dataset'!$A$5:$IM$190,246,FALSE)</f>
        <v>0</v>
      </c>
      <c r="AZ1554">
        <v>9999</v>
      </c>
      <c r="BA1554">
        <f>MAX(VLOOKUP($A1554,'Full dataset'!$A$4:$IX$190,BA$1,FALSE),AW1554)</f>
        <v>1</v>
      </c>
      <c r="BB1554">
        <f>IF(VLOOKUP($A1554,'Full dataset'!$A$4:$IX$190,BB$1,FALSE)&gt;0,VLOOKUP($A1554,'Full dataset'!$A$4:$IX$190,BB$1,FALSE),AU1554)</f>
        <v>2014</v>
      </c>
      <c r="BC1554">
        <f>MAX(VLOOKUP($A1554,'Full dataset'!$A$4:$IX$190,BC$1,FALSE),AY1554)</f>
        <v>0</v>
      </c>
      <c r="BD1554">
        <f>MAX(VLOOKUP($A1554,'Full dataset'!$A$4:$IX$190,BD$1,FALSE),AX1554)</f>
        <v>9999</v>
      </c>
      <c r="BE1554">
        <f t="shared" si="147"/>
        <v>2014</v>
      </c>
      <c r="BF1554">
        <f t="shared" si="148"/>
        <v>0</v>
      </c>
      <c r="BG1554">
        <f t="shared" si="149"/>
        <v>0</v>
      </c>
      <c r="BH1554">
        <f t="shared" si="144"/>
        <v>0</v>
      </c>
      <c r="BI1554">
        <f t="shared" si="145"/>
        <v>0</v>
      </c>
      <c r="BO1554">
        <f>IF(BF1554=1,VLOOKUP($A1554,'Full dataset'!$A$4:$IE$190,2007+BO$1-$C1554,FALSE),0)</f>
        <v>0</v>
      </c>
      <c r="BP1554">
        <f>IF(BF1554=1,VLOOKUP($A1554,'Full dataset'!$A$4:$IE$190,2007+BP$1-$C1554,FALSE),0)</f>
        <v>0</v>
      </c>
      <c r="BQ1554">
        <f>IF(BF1554=1,VLOOKUP($A1554,'Full dataset'!$A$4:$IE$190,2007+BQ$1-$C1554,FALSE),0)</f>
        <v>0</v>
      </c>
      <c r="BR1554">
        <f>IF($BG1554=1,VLOOKUP($A1554,'Full dataset'!$A$4:$IE$190,BR$1-2007+$C1554,FALSE),0)</f>
        <v>0</v>
      </c>
      <c r="BS1554">
        <f>IF($BG1554=1,VLOOKUP($A1554,'Full dataset'!$A$4:$IE$190,BS$1-2007+$C1554,FALSE),0)</f>
        <v>0</v>
      </c>
      <c r="BT1554">
        <f>IF($BG1554=1,VLOOKUP($A1554,'Full dataset'!$A$4:$IE$190,BT$1-2007+$C1554,FALSE),0)</f>
        <v>0</v>
      </c>
      <c r="BU1554">
        <f>IF($BG1554=1,VLOOKUP($A1554,'Full dataset'!$A$4:$IE$190,BU$1-2007+$C1554,FALSE),0)</f>
        <v>0</v>
      </c>
      <c r="BV1554">
        <f>IF($BG1554=1,VLOOKUP($A1554,'Full dataset'!$A$4:$IE$190,BV$1-2007+$C1554,FALSE),0)</f>
        <v>0</v>
      </c>
      <c r="BW1554">
        <f>IF($BG1554=1,VLOOKUP($A1554,'Full dataset'!$A$4:$IE$190,BW$1-2007+$C1554,FALSE),0)</f>
        <v>0</v>
      </c>
      <c r="BX1554">
        <f>IF($BG1554=1,VLOOKUP($A1554,'Full dataset'!$A$4:$IE$190,BX$1-2007+$C1554,FALSE),0)</f>
        <v>0</v>
      </c>
    </row>
    <row r="1555" spans="1:76" x14ac:dyDescent="0.25">
      <c r="A1555">
        <v>65</v>
      </c>
      <c r="B1555" t="s">
        <v>109</v>
      </c>
      <c r="C1555">
        <v>2015</v>
      </c>
      <c r="D1555" t="s">
        <v>587</v>
      </c>
      <c r="E1555">
        <f t="shared" si="146"/>
        <v>0</v>
      </c>
      <c r="F1555">
        <v>1</v>
      </c>
      <c r="G1555">
        <v>1401</v>
      </c>
      <c r="H1555">
        <v>0.19310820124052377</v>
      </c>
      <c r="I1555">
        <v>922</v>
      </c>
      <c r="J1555">
        <v>1</v>
      </c>
      <c r="K1555">
        <v>75</v>
      </c>
      <c r="L1555">
        <v>1.0337698139214336E-2</v>
      </c>
      <c r="M1555">
        <v>219</v>
      </c>
      <c r="N1555">
        <v>2</v>
      </c>
      <c r="O1555">
        <v>478</v>
      </c>
      <c r="P1555">
        <v>6.5885596140592695E-2</v>
      </c>
      <c r="Q1555">
        <v>4</v>
      </c>
      <c r="R1555">
        <v>39965</v>
      </c>
      <c r="U1555">
        <v>1</v>
      </c>
      <c r="V1555">
        <v>0</v>
      </c>
      <c r="W1555">
        <v>2</v>
      </c>
      <c r="X1555">
        <v>0</v>
      </c>
      <c r="Y1555">
        <v>1</v>
      </c>
      <c r="Z1555">
        <v>0</v>
      </c>
      <c r="AA1555" t="s">
        <v>786</v>
      </c>
      <c r="AB1555">
        <v>8608</v>
      </c>
      <c r="AC1555">
        <f>VLOOKUP(A1555,'Full dataset'!$A$4:$IE$190,2033-C1555,FALSE)</f>
        <v>6.2</v>
      </c>
      <c r="AD1555">
        <f>VLOOKUP(A1555,'Full dataset'!$A$4:$IE$190,2041-C1555,FALSE)</f>
        <v>10801</v>
      </c>
      <c r="AE1555">
        <f>VLOOKUP(A1555,'Full dataset'!$A$4:$IE$190,2050-C1555,FALSE)</f>
        <v>0</v>
      </c>
      <c r="AF1555">
        <v>3.1</v>
      </c>
      <c r="AG1555" t="str">
        <f>VLOOKUP($A1555,'Full dataset'!$A$4:$IE$190,2007+AG$1-$C1555,FALSE)</f>
        <v>.</v>
      </c>
      <c r="AH1555" t="str">
        <f>VLOOKUP($A1555,'Full dataset'!$A$4:$IE$190,2007+AH$1-$C1555,FALSE)</f>
        <v>.</v>
      </c>
      <c r="AI1555" t="str">
        <f>VLOOKUP($A1555,'Full dataset'!$A$4:$IE$190,2007+AI$1-$C1555,FALSE)</f>
        <v>.</v>
      </c>
      <c r="AJ1555">
        <f>VLOOKUP($A1555,'Full dataset'!$A$4:$IE$190,2007+AJ$1-$C1555,FALSE)</f>
        <v>490</v>
      </c>
      <c r="AK1555">
        <f>VLOOKUP($A1555,'Full dataset'!$A$4:$IE$190,2007+AK$1-$C1555,FALSE)</f>
        <v>5</v>
      </c>
      <c r="AL1555">
        <f>VLOOKUP($A1555,'Full dataset'!$A$4:$IE$190,2007+AL$1-$C1555,FALSE)</f>
        <v>76</v>
      </c>
      <c r="AM1555" t="str">
        <f>VLOOKUP($A1555,'Full dataset'!$A$4:$IE$190,2007+AM$1-$C1555,FALSE)</f>
        <v>.</v>
      </c>
      <c r="AN1555">
        <f>VLOOKUP($A1555,'Full dataset'!$A$4:$IE$190,2007+AN$1-$C1555,FALSE)</f>
        <v>300</v>
      </c>
      <c r="AO1555" t="str">
        <f>VLOOKUP($A1555,'Full dataset'!$A$4:$IE$190,2007+AO$1-$C1555,FALSE)</f>
        <v>.</v>
      </c>
      <c r="AP1555">
        <f>VLOOKUP($A1555,'Full dataset'!$A$4:$IE$190,2007+AP$1-$C1555,FALSE)</f>
        <v>2</v>
      </c>
      <c r="AQ1555">
        <f>VLOOKUP($A1555,'Full dataset'!$A$4:$IE$190,2007+AQ$1-$C1555,FALSE)</f>
        <v>3</v>
      </c>
      <c r="AR1555">
        <f>VLOOKUP($A1555,'Full dataset'!$A$4:$IE$190,2007+AR$1-$C1555,FALSE)</f>
        <v>3</v>
      </c>
      <c r="AS1555" t="str">
        <f>VLOOKUP($A1555,'Full dataset'!$A$4:$IE$190,2007+AS$1-$C1555,FALSE)</f>
        <v>.</v>
      </c>
      <c r="AT1555">
        <f>VLOOKUP($A1555,'Full dataset'!$A$4:$IE$190,129,FALSE)</f>
        <v>151</v>
      </c>
      <c r="AU1555">
        <f>VLOOKUP(A1555,'Full dataset'!$A$4:$II$190,$AU$1,FALSE)</f>
        <v>2015</v>
      </c>
      <c r="AV1555">
        <v>1</v>
      </c>
      <c r="AW1555">
        <f>VLOOKUP(A1555,'Full dataset'!$A$5:$IM$190,247,FALSE)</f>
        <v>1</v>
      </c>
      <c r="AX1555">
        <f>VLOOKUP(A1555,'Full dataset'!$A$4:$II$190,242,FALSE)</f>
        <v>2008</v>
      </c>
      <c r="AY1555">
        <f>VLOOKUP(A1555,'Full dataset'!$A$5:$IM$190,246,FALSE)</f>
        <v>2</v>
      </c>
      <c r="AZ1555">
        <v>9999</v>
      </c>
      <c r="BA1555">
        <f>MAX(VLOOKUP($A1555,'Full dataset'!$A$4:$IX$190,BA$1,FALSE),AW1555)</f>
        <v>2</v>
      </c>
      <c r="BB1555">
        <f>IF(VLOOKUP($A1555,'Full dataset'!$A$4:$IX$190,BB$1,FALSE)&gt;0,VLOOKUP($A1555,'Full dataset'!$A$4:$IX$190,BB$1,FALSE),AU1555)</f>
        <v>2009</v>
      </c>
      <c r="BC1555">
        <f>MAX(VLOOKUP($A1555,'Full dataset'!$A$4:$IX$190,BC$1,FALSE),AY1555)</f>
        <v>2</v>
      </c>
      <c r="BD1555">
        <f>MAX(VLOOKUP($A1555,'Full dataset'!$A$4:$IX$190,BD$1,FALSE),AX1555)</f>
        <v>2008</v>
      </c>
      <c r="BE1555">
        <f t="shared" si="147"/>
        <v>2008</v>
      </c>
      <c r="BF1555">
        <f t="shared" si="148"/>
        <v>1</v>
      </c>
      <c r="BG1555">
        <f t="shared" si="149"/>
        <v>1</v>
      </c>
      <c r="BH1555">
        <f t="shared" si="144"/>
        <v>0</v>
      </c>
      <c r="BI1555">
        <f t="shared" si="145"/>
        <v>1</v>
      </c>
      <c r="BO1555">
        <f>IF(BF1555=1,VLOOKUP($A1555,'Full dataset'!$A$4:$IE$190,2007+BO$1-$C1555,FALSE),0)</f>
        <v>0</v>
      </c>
      <c r="BP1555">
        <f>IF(BF1555=1,VLOOKUP($A1555,'Full dataset'!$A$4:$IE$190,2007+BP$1-$C1555,FALSE),0)</f>
        <v>0</v>
      </c>
      <c r="BQ1555">
        <f>IF(BF1555=1,VLOOKUP($A1555,'Full dataset'!$A$4:$IE$190,2007+BQ$1-$C1555,FALSE),0)</f>
        <v>0</v>
      </c>
      <c r="BR1555">
        <f>IF($BG1555=1,VLOOKUP($A1555,'Full dataset'!$A$4:$IE$190,BR$1-2007+$C1555,FALSE),0)</f>
        <v>12</v>
      </c>
      <c r="BS1555">
        <f>IF($BG1555=1,VLOOKUP($A1555,'Full dataset'!$A$4:$IE$190,BS$1-2007+$C1555,FALSE),0)</f>
        <v>1</v>
      </c>
      <c r="BT1555">
        <f>IF($BG1555=1,VLOOKUP($A1555,'Full dataset'!$A$4:$IE$190,BT$1-2007+$C1555,FALSE),0)</f>
        <v>55</v>
      </c>
      <c r="BU1555">
        <f>IF($BG1555=1,VLOOKUP($A1555,'Full dataset'!$A$4:$IE$190,BU$1-2007+$C1555,FALSE),0)</f>
        <v>7</v>
      </c>
      <c r="BV1555">
        <f>IF($BG1555=1,VLOOKUP($A1555,'Full dataset'!$A$4:$IE$190,BV$1-2007+$C1555,FALSE),0)</f>
        <v>0</v>
      </c>
      <c r="BW1555">
        <f>IF($BG1555=1,VLOOKUP($A1555,'Full dataset'!$A$4:$IE$190,BW$1-2007+$C1555,FALSE),0)</f>
        <v>0</v>
      </c>
      <c r="BX1555">
        <f>IF($BG1555=1,VLOOKUP($A1555,'Full dataset'!$A$4:$IE$190,BX$1-2007+$C1555,FALSE),0)</f>
        <v>7</v>
      </c>
    </row>
    <row r="1556" spans="1:76" x14ac:dyDescent="0.25">
      <c r="A1556">
        <v>66</v>
      </c>
      <c r="B1556" t="s">
        <v>585</v>
      </c>
      <c r="C1556">
        <v>2015</v>
      </c>
      <c r="D1556" t="s">
        <v>582</v>
      </c>
      <c r="E1556">
        <f t="shared" si="146"/>
        <v>0</v>
      </c>
      <c r="F1556">
        <v>1</v>
      </c>
      <c r="G1556">
        <v>1452</v>
      </c>
      <c r="H1556">
        <v>0.1250107619457598</v>
      </c>
      <c r="I1556">
        <v>741</v>
      </c>
      <c r="J1556">
        <v>0</v>
      </c>
      <c r="N1556">
        <v>0</v>
      </c>
      <c r="U1556">
        <v>1</v>
      </c>
      <c r="V1556">
        <v>4284</v>
      </c>
      <c r="W1556">
        <v>16524</v>
      </c>
      <c r="X1556">
        <v>8959</v>
      </c>
      <c r="Y1556">
        <v>1</v>
      </c>
      <c r="Z1556">
        <v>0</v>
      </c>
      <c r="AA1556" t="s">
        <v>787</v>
      </c>
      <c r="AB1556">
        <v>12778</v>
      </c>
      <c r="AC1556">
        <f>VLOOKUP(A1556,'Full dataset'!$A$4:$IE$190,2033-C1556,FALSE)</f>
        <v>4.7</v>
      </c>
      <c r="AD1556">
        <f>VLOOKUP(A1556,'Full dataset'!$A$4:$IE$190,2041-C1556,FALSE)</f>
        <v>20342</v>
      </c>
      <c r="AE1556">
        <f>VLOOKUP(A1556,'Full dataset'!$A$4:$IE$190,2050-C1556,FALSE)</f>
        <v>0</v>
      </c>
      <c r="AF1556">
        <v>2.35</v>
      </c>
      <c r="AG1556" t="str">
        <f>VLOOKUP($A1556,'Full dataset'!$A$4:$IE$190,2007+AG$1-$C1556,FALSE)</f>
        <v>.</v>
      </c>
      <c r="AH1556" t="str">
        <f>VLOOKUP($A1556,'Full dataset'!$A$4:$IE$190,2007+AH$1-$C1556,FALSE)</f>
        <v>.</v>
      </c>
      <c r="AI1556" t="str">
        <f>VLOOKUP($A1556,'Full dataset'!$A$4:$IE$190,2007+AI$1-$C1556,FALSE)</f>
        <v>.</v>
      </c>
      <c r="AJ1556">
        <f>VLOOKUP($A1556,'Full dataset'!$A$4:$IE$190,2007+AJ$1-$C1556,FALSE)</f>
        <v>466</v>
      </c>
      <c r="AK1556">
        <f>VLOOKUP($A1556,'Full dataset'!$A$4:$IE$190,2007+AK$1-$C1556,FALSE)</f>
        <v>6</v>
      </c>
      <c r="AL1556">
        <f>VLOOKUP($A1556,'Full dataset'!$A$4:$IE$190,2007+AL$1-$C1556,FALSE)</f>
        <v>39</v>
      </c>
      <c r="AM1556">
        <f>VLOOKUP($A1556,'Full dataset'!$A$4:$IE$190,2007+AM$1-$C1556,FALSE)</f>
        <v>37</v>
      </c>
      <c r="AN1556">
        <f>VLOOKUP($A1556,'Full dataset'!$A$4:$IE$190,2007+AN$1-$C1556,FALSE)</f>
        <v>50</v>
      </c>
      <c r="AO1556">
        <f>VLOOKUP($A1556,'Full dataset'!$A$4:$IE$190,2007+AO$1-$C1556,FALSE)</f>
        <v>137924</v>
      </c>
      <c r="AP1556">
        <f>VLOOKUP($A1556,'Full dataset'!$A$4:$IE$190,2007+AP$1-$C1556,FALSE)</f>
        <v>8</v>
      </c>
      <c r="AQ1556">
        <f>VLOOKUP($A1556,'Full dataset'!$A$4:$IE$190,2007+AQ$1-$C1556,FALSE)</f>
        <v>9</v>
      </c>
      <c r="AR1556">
        <f>VLOOKUP($A1556,'Full dataset'!$A$4:$IE$190,2007+AR$1-$C1556,FALSE)</f>
        <v>12</v>
      </c>
      <c r="AS1556">
        <f>VLOOKUP($A1556,'Full dataset'!$A$4:$IE$190,2007+AS$1-$C1556,FALSE)</f>
        <v>19</v>
      </c>
      <c r="AT1556">
        <f>VLOOKUP($A1556,'Full dataset'!$A$4:$IE$190,129,FALSE)</f>
        <v>40</v>
      </c>
      <c r="AU1556">
        <f>VLOOKUP(A1556,'Full dataset'!$A$4:$II$190,$AU$1,FALSE)</f>
        <v>2013</v>
      </c>
      <c r="AV1556">
        <v>0</v>
      </c>
      <c r="AW1556">
        <f>VLOOKUP(A1556,'Full dataset'!$A$5:$IM$190,247,FALSE)</f>
        <v>1</v>
      </c>
      <c r="AX1556">
        <f>VLOOKUP(A1556,'Full dataset'!$A$4:$II$190,242,FALSE)</f>
        <v>2009</v>
      </c>
      <c r="AY1556">
        <f>VLOOKUP(A1556,'Full dataset'!$A$5:$IM$190,246,FALSE)</f>
        <v>1</v>
      </c>
      <c r="AZ1556">
        <v>9999</v>
      </c>
      <c r="BA1556">
        <f>MAX(VLOOKUP($A1556,'Full dataset'!$A$4:$IX$190,BA$1,FALSE),AW1556)</f>
        <v>1</v>
      </c>
      <c r="BB1556">
        <f>IF(VLOOKUP($A1556,'Full dataset'!$A$4:$IX$190,BB$1,FALSE)&gt;0,VLOOKUP($A1556,'Full dataset'!$A$4:$IX$190,BB$1,FALSE),AU1556)</f>
        <v>2013</v>
      </c>
      <c r="BC1556">
        <f>MAX(VLOOKUP($A1556,'Full dataset'!$A$4:$IX$190,BC$1,FALSE),AY1556)</f>
        <v>1</v>
      </c>
      <c r="BD1556">
        <f>MAX(VLOOKUP($A1556,'Full dataset'!$A$4:$IX$190,BD$1,FALSE),AX1556)</f>
        <v>2009</v>
      </c>
      <c r="BE1556">
        <f t="shared" si="147"/>
        <v>2009</v>
      </c>
      <c r="BF1556">
        <f t="shared" si="148"/>
        <v>0</v>
      </c>
      <c r="BG1556">
        <f t="shared" si="149"/>
        <v>0</v>
      </c>
      <c r="BH1556">
        <f t="shared" si="144"/>
        <v>0</v>
      </c>
      <c r="BI1556">
        <f t="shared" si="145"/>
        <v>0</v>
      </c>
      <c r="BO1556">
        <f>IF(BF1556=1,VLOOKUP($A1556,'Full dataset'!$A$4:$IE$190,2007+BO$1-$C1556,FALSE),0)</f>
        <v>0</v>
      </c>
      <c r="BP1556">
        <f>IF(BF1556=1,VLOOKUP($A1556,'Full dataset'!$A$4:$IE$190,2007+BP$1-$C1556,FALSE),0)</f>
        <v>0</v>
      </c>
      <c r="BQ1556">
        <f>IF(BF1556=1,VLOOKUP($A1556,'Full dataset'!$A$4:$IE$190,2007+BQ$1-$C1556,FALSE),0)</f>
        <v>0</v>
      </c>
      <c r="BR1556">
        <f>IF($BG1556=1,VLOOKUP($A1556,'Full dataset'!$A$4:$IE$190,BR$1-2007+$C1556,FALSE),0)</f>
        <v>0</v>
      </c>
      <c r="BS1556">
        <f>IF($BG1556=1,VLOOKUP($A1556,'Full dataset'!$A$4:$IE$190,BS$1-2007+$C1556,FALSE),0)</f>
        <v>0</v>
      </c>
      <c r="BT1556">
        <f>IF($BG1556=1,VLOOKUP($A1556,'Full dataset'!$A$4:$IE$190,BT$1-2007+$C1556,FALSE),0)</f>
        <v>0</v>
      </c>
      <c r="BU1556">
        <f>IF($BG1556=1,VLOOKUP($A1556,'Full dataset'!$A$4:$IE$190,BU$1-2007+$C1556,FALSE),0)</f>
        <v>0</v>
      </c>
      <c r="BV1556">
        <f>IF($BG1556=1,VLOOKUP($A1556,'Full dataset'!$A$4:$IE$190,BV$1-2007+$C1556,FALSE),0)</f>
        <v>0</v>
      </c>
      <c r="BW1556">
        <f>IF($BG1556=1,VLOOKUP($A1556,'Full dataset'!$A$4:$IE$190,BW$1-2007+$C1556,FALSE),0)</f>
        <v>0</v>
      </c>
      <c r="BX1556">
        <f>IF($BG1556=1,VLOOKUP($A1556,'Full dataset'!$A$4:$IE$190,BX$1-2007+$C1556,FALSE),0)</f>
        <v>0</v>
      </c>
    </row>
    <row r="1557" spans="1:76" x14ac:dyDescent="0.25">
      <c r="A1557">
        <v>67</v>
      </c>
      <c r="B1557" t="s">
        <v>111</v>
      </c>
      <c r="C1557">
        <v>2015</v>
      </c>
      <c r="D1557" t="s">
        <v>582</v>
      </c>
      <c r="E1557">
        <f t="shared" si="146"/>
        <v>0</v>
      </c>
      <c r="F1557">
        <v>1</v>
      </c>
      <c r="G1557">
        <v>326792</v>
      </c>
      <c r="H1557">
        <v>7.9463100303951366</v>
      </c>
      <c r="I1557">
        <v>89203</v>
      </c>
      <c r="J1557">
        <v>1</v>
      </c>
      <c r="K1557">
        <v>5075</v>
      </c>
      <c r="L1557">
        <v>0.12340425531914893</v>
      </c>
      <c r="M1557">
        <v>384</v>
      </c>
      <c r="N1557">
        <v>2</v>
      </c>
      <c r="O1557">
        <v>16629</v>
      </c>
      <c r="P1557">
        <v>0.40435258358662612</v>
      </c>
      <c r="Q1557">
        <v>142</v>
      </c>
      <c r="R1557">
        <v>39995</v>
      </c>
      <c r="U1557">
        <v>1</v>
      </c>
      <c r="V1557">
        <v>930</v>
      </c>
      <c r="W1557">
        <v>301266</v>
      </c>
      <c r="X1557">
        <v>15492</v>
      </c>
      <c r="Y1557">
        <v>1</v>
      </c>
      <c r="Z1557">
        <v>1</v>
      </c>
      <c r="AA1557" t="s">
        <v>788</v>
      </c>
      <c r="AB1557">
        <v>1866538</v>
      </c>
      <c r="AC1557">
        <f>VLOOKUP(A1557,'Full dataset'!$A$4:$IE$190,2033-C1557,FALSE)</f>
        <v>0.4</v>
      </c>
      <c r="AD1557">
        <f>VLOOKUP(A1557,'Full dataset'!$A$4:$IE$190,2041-C1557,FALSE)</f>
        <v>49181</v>
      </c>
      <c r="AE1557">
        <f>VLOOKUP(A1557,'Full dataset'!$A$4:$IE$190,2050-C1557,FALSE)</f>
        <v>0</v>
      </c>
      <c r="AF1557">
        <v>0.2</v>
      </c>
      <c r="AG1557" t="str">
        <f>VLOOKUP($A1557,'Full dataset'!$A$4:$IE$190,2007+AG$1-$C1557,FALSE)</f>
        <v>.</v>
      </c>
      <c r="AH1557" t="str">
        <f>VLOOKUP($A1557,'Full dataset'!$A$4:$IE$190,2007+AH$1-$C1557,FALSE)</f>
        <v>.</v>
      </c>
      <c r="AI1557" t="str">
        <f>VLOOKUP($A1557,'Full dataset'!$A$4:$IE$190,2007+AI$1-$C1557,FALSE)</f>
        <v>.</v>
      </c>
      <c r="AJ1557">
        <f>VLOOKUP($A1557,'Full dataset'!$A$4:$IE$190,2007+AJ$1-$C1557,FALSE)</f>
        <v>3055</v>
      </c>
      <c r="AK1557">
        <f>VLOOKUP($A1557,'Full dataset'!$A$4:$IE$190,2007+AK$1-$C1557,FALSE)</f>
        <v>7</v>
      </c>
      <c r="AL1557">
        <f>VLOOKUP($A1557,'Full dataset'!$A$4:$IE$190,2007+AL$1-$C1557,FALSE)</f>
        <v>42</v>
      </c>
      <c r="AM1557" t="str">
        <f>VLOOKUP($A1557,'Full dataset'!$A$4:$IE$190,2007+AM$1-$C1557,FALSE)</f>
        <v>.</v>
      </c>
      <c r="AN1557">
        <f>VLOOKUP($A1557,'Full dataset'!$A$4:$IE$190,2007+AN$1-$C1557,FALSE)</f>
        <v>50</v>
      </c>
      <c r="AO1557" t="str">
        <f>VLOOKUP($A1557,'Full dataset'!$A$4:$IE$190,2007+AO$1-$C1557,FALSE)</f>
        <v>.</v>
      </c>
      <c r="AP1557">
        <f>VLOOKUP($A1557,'Full dataset'!$A$4:$IE$190,2007+AP$1-$C1557,FALSE)</f>
        <v>14</v>
      </c>
      <c r="AQ1557">
        <f>VLOOKUP($A1557,'Full dataset'!$A$4:$IE$190,2007+AQ$1-$C1557,FALSE)</f>
        <v>13</v>
      </c>
      <c r="AR1557">
        <f>VLOOKUP($A1557,'Full dataset'!$A$4:$IE$190,2007+AR$1-$C1557,FALSE)</f>
        <v>10</v>
      </c>
      <c r="AS1557" t="str">
        <f>VLOOKUP($A1557,'Full dataset'!$A$4:$IE$190,2007+AS$1-$C1557,FALSE)</f>
        <v>.</v>
      </c>
      <c r="AT1557">
        <f>VLOOKUP($A1557,'Full dataset'!$A$4:$IE$190,129,FALSE)</f>
        <v>5479</v>
      </c>
      <c r="AU1557">
        <f>VLOOKUP(A1557,'Full dataset'!$A$4:$II$190,$AU$1,FALSE)</f>
        <v>2007</v>
      </c>
      <c r="AV1557">
        <v>1</v>
      </c>
      <c r="AW1557">
        <f>VLOOKUP(A1557,'Full dataset'!$A$5:$IM$190,247,FALSE)</f>
        <v>1</v>
      </c>
      <c r="AX1557">
        <f>VLOOKUP(A1557,'Full dataset'!$A$4:$II$190,242,FALSE)</f>
        <v>2009</v>
      </c>
      <c r="AY1557">
        <f>VLOOKUP(A1557,'Full dataset'!$A$5:$IM$190,246,FALSE)</f>
        <v>2</v>
      </c>
      <c r="AZ1557">
        <v>9999</v>
      </c>
      <c r="BA1557">
        <f>MAX(VLOOKUP($A1557,'Full dataset'!$A$4:$IX$190,BA$1,FALSE),AW1557)</f>
        <v>2</v>
      </c>
      <c r="BB1557">
        <f>IF(VLOOKUP($A1557,'Full dataset'!$A$4:$IX$190,BB$1,FALSE)&gt;0,VLOOKUP($A1557,'Full dataset'!$A$4:$IX$190,BB$1,FALSE),AU1557)</f>
        <v>2009</v>
      </c>
      <c r="BC1557">
        <f>MAX(VLOOKUP($A1557,'Full dataset'!$A$4:$IX$190,BC$1,FALSE),AY1557)</f>
        <v>2</v>
      </c>
      <c r="BD1557">
        <f>MAX(VLOOKUP($A1557,'Full dataset'!$A$4:$IX$190,BD$1,FALSE),AX1557)</f>
        <v>2009</v>
      </c>
      <c r="BE1557">
        <f t="shared" si="147"/>
        <v>2009</v>
      </c>
      <c r="BF1557">
        <f t="shared" si="148"/>
        <v>1</v>
      </c>
      <c r="BG1557">
        <f t="shared" si="149"/>
        <v>1</v>
      </c>
      <c r="BH1557">
        <f t="shared" si="144"/>
        <v>0</v>
      </c>
      <c r="BI1557">
        <f t="shared" si="145"/>
        <v>1</v>
      </c>
      <c r="BO1557">
        <f>IF(BF1557=1,VLOOKUP($A1557,'Full dataset'!$A$4:$IE$190,2007+BO$1-$C1557,FALSE),0)</f>
        <v>2182</v>
      </c>
      <c r="BP1557">
        <f>IF(BF1557=1,VLOOKUP($A1557,'Full dataset'!$A$4:$IE$190,2007+BP$1-$C1557,FALSE),0)</f>
        <v>51638</v>
      </c>
      <c r="BQ1557">
        <f>IF(BF1557=1,VLOOKUP($A1557,'Full dataset'!$A$4:$IE$190,2007+BQ$1-$C1557,FALSE),0)</f>
        <v>29937</v>
      </c>
      <c r="BR1557">
        <f>IF($BG1557=1,VLOOKUP($A1557,'Full dataset'!$A$4:$IE$190,BR$1-2007+$C1557,FALSE),0)</f>
        <v>80</v>
      </c>
      <c r="BS1557">
        <f>IF($BG1557=1,VLOOKUP($A1557,'Full dataset'!$A$4:$IE$190,BS$1-2007+$C1557,FALSE),0)</f>
        <v>8</v>
      </c>
      <c r="BT1557">
        <f>IF($BG1557=1,VLOOKUP($A1557,'Full dataset'!$A$4:$IE$190,BT$1-2007+$C1557,FALSE),0)</f>
        <v>146</v>
      </c>
      <c r="BU1557">
        <f>IF($BG1557=1,VLOOKUP($A1557,'Full dataset'!$A$4:$IE$190,BU$1-2007+$C1557,FALSE),0)</f>
        <v>26</v>
      </c>
      <c r="BV1557">
        <f>IF($BG1557=1,VLOOKUP($A1557,'Full dataset'!$A$4:$IE$190,BV$1-2007+$C1557,FALSE),0)</f>
        <v>62</v>
      </c>
      <c r="BW1557">
        <f>IF($BG1557=1,VLOOKUP($A1557,'Full dataset'!$A$4:$IE$190,BW$1-2007+$C1557,FALSE),0)</f>
        <v>3</v>
      </c>
      <c r="BX1557">
        <f>IF($BG1557=1,VLOOKUP($A1557,'Full dataset'!$A$4:$IE$190,BX$1-2007+$C1557,FALSE),0)</f>
        <v>19</v>
      </c>
    </row>
    <row r="1558" spans="1:76" x14ac:dyDescent="0.25">
      <c r="A1558">
        <v>68</v>
      </c>
      <c r="B1558" t="s">
        <v>112</v>
      </c>
      <c r="C1558">
        <v>2015</v>
      </c>
      <c r="D1558" t="s">
        <v>590</v>
      </c>
      <c r="E1558">
        <f t="shared" si="146"/>
        <v>1</v>
      </c>
      <c r="F1558">
        <v>1</v>
      </c>
      <c r="G1558">
        <v>38209</v>
      </c>
      <c r="H1558">
        <v>3.2961525189786061</v>
      </c>
      <c r="I1558">
        <v>13378</v>
      </c>
      <c r="J1558">
        <v>1</v>
      </c>
      <c r="K1558">
        <v>1195</v>
      </c>
      <c r="L1558">
        <v>0.10308833678398896</v>
      </c>
      <c r="M1558">
        <v>467</v>
      </c>
      <c r="N1558">
        <v>2</v>
      </c>
      <c r="O1558">
        <v>3310</v>
      </c>
      <c r="P1558">
        <v>0.28554175293305728</v>
      </c>
      <c r="Q1558">
        <v>50</v>
      </c>
      <c r="R1558">
        <v>40360</v>
      </c>
      <c r="S1558">
        <v>2834</v>
      </c>
      <c r="T1558">
        <v>325412</v>
      </c>
      <c r="U1558">
        <v>1</v>
      </c>
      <c r="V1558">
        <v>491</v>
      </c>
      <c r="W1558">
        <v>3208</v>
      </c>
      <c r="X1558">
        <v>6416</v>
      </c>
      <c r="Y1558">
        <v>1</v>
      </c>
      <c r="Z1558">
        <v>1</v>
      </c>
      <c r="AA1558" t="s">
        <v>789</v>
      </c>
      <c r="AB1558">
        <v>188795</v>
      </c>
      <c r="AC1558">
        <f>VLOOKUP(A1558,'Full dataset'!$A$4:$IE$190,2033-C1558,FALSE)</f>
        <v>9.1999999999999993</v>
      </c>
      <c r="AD1558">
        <f>VLOOKUP(A1558,'Full dataset'!$A$4:$IE$190,2041-C1558,FALSE)</f>
        <v>13704</v>
      </c>
      <c r="AE1558">
        <f>VLOOKUP(A1558,'Full dataset'!$A$4:$IE$190,2050-C1558,FALSE)</f>
        <v>0</v>
      </c>
      <c r="AF1558">
        <v>4.5999999999999996</v>
      </c>
      <c r="AG1558" t="str">
        <f>VLOOKUP($A1558,'Full dataset'!$A$4:$IE$190,2007+AG$1-$C1558,FALSE)</f>
        <v>.</v>
      </c>
      <c r="AH1558" t="str">
        <f>VLOOKUP($A1558,'Full dataset'!$A$4:$IE$190,2007+AH$1-$C1558,FALSE)</f>
        <v>.</v>
      </c>
      <c r="AI1558" t="str">
        <f>VLOOKUP($A1558,'Full dataset'!$A$4:$IE$190,2007+AI$1-$C1558,FALSE)</f>
        <v>.</v>
      </c>
      <c r="AJ1558">
        <f>VLOOKUP($A1558,'Full dataset'!$A$4:$IE$190,2007+AJ$1-$C1558,FALSE)</f>
        <v>813</v>
      </c>
      <c r="AK1558">
        <f>VLOOKUP($A1558,'Full dataset'!$A$4:$IE$190,2007+AK$1-$C1558,FALSE)</f>
        <v>6</v>
      </c>
      <c r="AL1558">
        <f>VLOOKUP($A1558,'Full dataset'!$A$4:$IE$190,2007+AL$1-$C1558,FALSE)</f>
        <v>51</v>
      </c>
      <c r="AM1558">
        <f>VLOOKUP($A1558,'Full dataset'!$A$4:$IE$190,2007+AM$1-$C1558,FALSE)</f>
        <v>50</v>
      </c>
      <c r="AN1558">
        <f>VLOOKUP($A1558,'Full dataset'!$A$4:$IE$190,2007+AN$1-$C1558,FALSE)</f>
        <v>585</v>
      </c>
      <c r="AO1558">
        <f>VLOOKUP($A1558,'Full dataset'!$A$4:$IE$190,2007+AO$1-$C1558,FALSE)</f>
        <v>251296</v>
      </c>
      <c r="AP1558">
        <f>VLOOKUP($A1558,'Full dataset'!$A$4:$IE$190,2007+AP$1-$C1558,FALSE)</f>
        <v>4</v>
      </c>
      <c r="AQ1558">
        <f>VLOOKUP($A1558,'Full dataset'!$A$4:$IE$190,2007+AQ$1-$C1558,FALSE)</f>
        <v>4</v>
      </c>
      <c r="AR1558">
        <f>VLOOKUP($A1558,'Full dataset'!$A$4:$IE$190,2007+AR$1-$C1558,FALSE)</f>
        <v>7</v>
      </c>
      <c r="AS1558">
        <f>VLOOKUP($A1558,'Full dataset'!$A$4:$IE$190,2007+AS$1-$C1558,FALSE)</f>
        <v>6</v>
      </c>
      <c r="AT1558">
        <f>VLOOKUP($A1558,'Full dataset'!$A$4:$IE$190,129,FALSE)</f>
        <v>42</v>
      </c>
      <c r="AU1558">
        <f>VLOOKUP(A1558,'Full dataset'!$A$4:$II$190,$AU$1,FALSE)</f>
        <v>2009</v>
      </c>
      <c r="AV1558">
        <v>1</v>
      </c>
      <c r="AW1558">
        <f>VLOOKUP(A1558,'Full dataset'!$A$5:$IM$190,247,FALSE)</f>
        <v>2</v>
      </c>
      <c r="AX1558">
        <f>VLOOKUP(A1558,'Full dataset'!$A$4:$II$190,242,FALSE)</f>
        <v>2009</v>
      </c>
      <c r="AY1558">
        <f>VLOOKUP(A1558,'Full dataset'!$A$5:$IM$190,246,FALSE)</f>
        <v>2</v>
      </c>
      <c r="AZ1558">
        <v>9999</v>
      </c>
      <c r="BA1558">
        <f>MAX(VLOOKUP($A1558,'Full dataset'!$A$4:$IX$190,BA$1,FALSE),AW1558)</f>
        <v>2</v>
      </c>
      <c r="BB1558">
        <f>IF(VLOOKUP($A1558,'Full dataset'!$A$4:$IX$190,BB$1,FALSE)&gt;0,VLOOKUP($A1558,'Full dataset'!$A$4:$IX$190,BB$1,FALSE),AU1558)</f>
        <v>2009</v>
      </c>
      <c r="BC1558">
        <f>MAX(VLOOKUP($A1558,'Full dataset'!$A$4:$IX$190,BC$1,FALSE),AY1558)</f>
        <v>2</v>
      </c>
      <c r="BD1558">
        <f>MAX(VLOOKUP($A1558,'Full dataset'!$A$4:$IX$190,BD$1,FALSE),AX1558)</f>
        <v>2009</v>
      </c>
      <c r="BE1558">
        <f t="shared" si="147"/>
        <v>2009</v>
      </c>
      <c r="BF1558">
        <f t="shared" si="148"/>
        <v>1</v>
      </c>
      <c r="BG1558">
        <f t="shared" si="149"/>
        <v>1</v>
      </c>
      <c r="BH1558">
        <f t="shared" si="144"/>
        <v>0</v>
      </c>
      <c r="BI1558">
        <f t="shared" si="145"/>
        <v>1</v>
      </c>
      <c r="BO1558">
        <f>IF(BF1558=1,VLOOKUP($A1558,'Full dataset'!$A$4:$IE$190,2007+BO$1-$C1558,FALSE),0)</f>
        <v>1449</v>
      </c>
      <c r="BP1558">
        <f>IF(BF1558=1,VLOOKUP($A1558,'Full dataset'!$A$4:$IE$190,2007+BP$1-$C1558,FALSE),0)</f>
        <v>647</v>
      </c>
      <c r="BQ1558">
        <f>IF(BF1558=1,VLOOKUP($A1558,'Full dataset'!$A$4:$IE$190,2007+BQ$1-$C1558,FALSE),0)</f>
        <v>4607</v>
      </c>
      <c r="BR1558">
        <f>IF($BG1558=1,VLOOKUP($A1558,'Full dataset'!$A$4:$IE$190,BR$1-2007+$C1558,FALSE),0)</f>
        <v>333</v>
      </c>
      <c r="BS1558">
        <f>IF($BG1558=1,VLOOKUP($A1558,'Full dataset'!$A$4:$IE$190,BS$1-2007+$C1558,FALSE),0)</f>
        <v>69</v>
      </c>
      <c r="BT1558">
        <f>IF($BG1558=1,VLOOKUP($A1558,'Full dataset'!$A$4:$IE$190,BT$1-2007+$C1558,FALSE),0)</f>
        <v>3046</v>
      </c>
      <c r="BU1558">
        <f>IF($BG1558=1,VLOOKUP($A1558,'Full dataset'!$A$4:$IE$190,BU$1-2007+$C1558,FALSE),0)</f>
        <v>569</v>
      </c>
      <c r="BV1558">
        <f>IF($BG1558=1,VLOOKUP($A1558,'Full dataset'!$A$4:$IE$190,BV$1-2007+$C1558,FALSE),0)</f>
        <v>67</v>
      </c>
      <c r="BW1558">
        <f>IF($BG1558=1,VLOOKUP($A1558,'Full dataset'!$A$4:$IE$190,BW$1-2007+$C1558,FALSE),0)</f>
        <v>4</v>
      </c>
      <c r="BX1558">
        <f>IF($BG1558=1,VLOOKUP($A1558,'Full dataset'!$A$4:$IE$190,BX$1-2007+$C1558,FALSE),0)</f>
        <v>175</v>
      </c>
    </row>
    <row r="1559" spans="1:76" x14ac:dyDescent="0.25">
      <c r="A1559">
        <v>69</v>
      </c>
      <c r="B1559" t="s">
        <v>113</v>
      </c>
      <c r="C1559">
        <v>2015</v>
      </c>
      <c r="D1559" t="s">
        <v>591</v>
      </c>
      <c r="E1559">
        <f t="shared" si="146"/>
        <v>1</v>
      </c>
      <c r="F1559">
        <v>1</v>
      </c>
      <c r="G1559">
        <v>2126</v>
      </c>
      <c r="H1559">
        <v>0.94741532976827092</v>
      </c>
      <c r="I1559">
        <v>1063</v>
      </c>
      <c r="J1559">
        <v>1</v>
      </c>
      <c r="K1559">
        <v>467</v>
      </c>
      <c r="L1559">
        <v>0.20811051693404634</v>
      </c>
      <c r="M1559">
        <v>608</v>
      </c>
      <c r="N1559">
        <v>0</v>
      </c>
      <c r="S1559">
        <v>6020</v>
      </c>
      <c r="T1559">
        <v>522110</v>
      </c>
      <c r="U1559">
        <v>1</v>
      </c>
      <c r="V1559">
        <v>0</v>
      </c>
      <c r="W1559">
        <v>466</v>
      </c>
      <c r="X1559">
        <v>608</v>
      </c>
      <c r="Y1559">
        <v>1</v>
      </c>
      <c r="Z1559">
        <v>1</v>
      </c>
      <c r="AA1559" t="s">
        <v>790</v>
      </c>
      <c r="AB1559">
        <v>10507</v>
      </c>
      <c r="AC1559">
        <f>VLOOKUP(A1559,'Full dataset'!$A$4:$IE$190,2033-C1559,FALSE)</f>
        <v>0</v>
      </c>
      <c r="AD1559" t="str">
        <f>VLOOKUP(A1559,'Full dataset'!$A$4:$IE$190,2041-C1559,FALSE)</f>
        <v>.</v>
      </c>
      <c r="AE1559">
        <f>VLOOKUP(A1559,'Full dataset'!$A$4:$IE$190,2050-C1559,FALSE)</f>
        <v>0</v>
      </c>
      <c r="AF1559">
        <v>0</v>
      </c>
      <c r="AG1559">
        <f>VLOOKUP($A1559,'Full dataset'!$A$4:$IE$190,2007+AG$1-$C1559,FALSE)</f>
        <v>222.53899999999999</v>
      </c>
      <c r="AH1559">
        <f>VLOOKUP($A1559,'Full dataset'!$A$4:$IE$190,2007+AH$1-$C1559,FALSE)</f>
        <v>23387.205000000002</v>
      </c>
      <c r="AI1559">
        <f>VLOOKUP($A1559,'Full dataset'!$A$4:$IE$190,2007+AI$1-$C1559,FALSE)</f>
        <v>1205.5899999999999</v>
      </c>
      <c r="AJ1559" t="str">
        <f>VLOOKUP($A1559,'Full dataset'!$A$4:$IE$190,2007+AJ$1-$C1559,FALSE)</f>
        <v>.</v>
      </c>
      <c r="AK1559" t="str">
        <f>VLOOKUP($A1559,'Full dataset'!$A$4:$IE$190,2007+AK$1-$C1559,FALSE)</f>
        <v>.</v>
      </c>
      <c r="AL1559" t="str">
        <f>VLOOKUP($A1559,'Full dataset'!$A$4:$IE$190,2007+AL$1-$C1559,FALSE)</f>
        <v>.</v>
      </c>
      <c r="AM1559">
        <f>VLOOKUP($A1559,'Full dataset'!$A$4:$IE$190,2007+AM$1-$C1559,FALSE)</f>
        <v>77</v>
      </c>
      <c r="AN1559">
        <f>VLOOKUP($A1559,'Full dataset'!$A$4:$IE$190,2007+AN$1-$C1559,FALSE)</f>
        <v>129</v>
      </c>
      <c r="AO1559">
        <f>VLOOKUP($A1559,'Full dataset'!$A$4:$IE$190,2007+AO$1-$C1559,FALSE)</f>
        <v>15198</v>
      </c>
      <c r="AP1559" t="str">
        <f>VLOOKUP($A1559,'Full dataset'!$A$4:$IE$190,2007+AP$1-$C1559,FALSE)</f>
        <v>.</v>
      </c>
      <c r="AQ1559">
        <f>VLOOKUP($A1559,'Full dataset'!$A$4:$IE$190,2007+AQ$1-$C1559,FALSE)</f>
        <v>13</v>
      </c>
      <c r="AR1559">
        <f>VLOOKUP($A1559,'Full dataset'!$A$4:$IE$190,2007+AR$1-$C1559,FALSE)</f>
        <v>11</v>
      </c>
      <c r="AS1559">
        <f>VLOOKUP($A1559,'Full dataset'!$A$4:$IE$190,2007+AS$1-$C1559,FALSE)</f>
        <v>22</v>
      </c>
      <c r="AT1559" t="str">
        <f>VLOOKUP($A1559,'Full dataset'!$A$4:$IE$190,129,FALSE)</f>
        <v>.</v>
      </c>
      <c r="AU1559">
        <f>VLOOKUP(A1559,'Full dataset'!$A$4:$II$190,$AU$1,FALSE)</f>
        <v>2009</v>
      </c>
      <c r="AV1559">
        <v>1</v>
      </c>
      <c r="AW1559">
        <f>VLOOKUP(A1559,'Full dataset'!$A$5:$IM$190,247,FALSE)</f>
        <v>2</v>
      </c>
      <c r="AX1559">
        <f>VLOOKUP(A1559,'Full dataset'!$A$4:$II$190,242,FALSE)</f>
        <v>2010</v>
      </c>
      <c r="AY1559">
        <f>VLOOKUP(A1559,'Full dataset'!$A$5:$IM$190,246,FALSE)</f>
        <v>1</v>
      </c>
      <c r="AZ1559">
        <v>9999</v>
      </c>
      <c r="BA1559">
        <f>MAX(VLOOKUP($A1559,'Full dataset'!$A$4:$IX$190,BA$1,FALSE),AW1559)</f>
        <v>2</v>
      </c>
      <c r="BB1559">
        <f>IF(VLOOKUP($A1559,'Full dataset'!$A$4:$IX$190,BB$1,FALSE)&gt;0,VLOOKUP($A1559,'Full dataset'!$A$4:$IX$190,BB$1,FALSE),AU1559)</f>
        <v>2009</v>
      </c>
      <c r="BC1559">
        <f>MAX(VLOOKUP($A1559,'Full dataset'!$A$4:$IX$190,BC$1,FALSE),AY1559)</f>
        <v>1</v>
      </c>
      <c r="BD1559">
        <f>MAX(VLOOKUP($A1559,'Full dataset'!$A$4:$IX$190,BD$1,FALSE),AX1559)</f>
        <v>2010</v>
      </c>
      <c r="BE1559">
        <f t="shared" si="147"/>
        <v>2009</v>
      </c>
      <c r="BF1559">
        <f t="shared" si="148"/>
        <v>1</v>
      </c>
      <c r="BG1559">
        <f t="shared" si="149"/>
        <v>0</v>
      </c>
      <c r="BH1559">
        <f t="shared" si="144"/>
        <v>0</v>
      </c>
      <c r="BI1559">
        <f t="shared" si="145"/>
        <v>1</v>
      </c>
      <c r="BO1559">
        <f>IF(BF1559=1,VLOOKUP($A1559,'Full dataset'!$A$4:$IE$190,2007+BO$1-$C1559,FALSE),0)</f>
        <v>0</v>
      </c>
      <c r="BP1559">
        <f>IF(BF1559=1,VLOOKUP($A1559,'Full dataset'!$A$4:$IE$190,2007+BP$1-$C1559,FALSE),0)</f>
        <v>0</v>
      </c>
      <c r="BQ1559">
        <f>IF(BF1559=1,VLOOKUP($A1559,'Full dataset'!$A$4:$IE$190,2007+BQ$1-$C1559,FALSE),0)</f>
        <v>0</v>
      </c>
      <c r="BR1559">
        <f>IF($BG1559=1,VLOOKUP($A1559,'Full dataset'!$A$4:$IE$190,BR$1-2007+$C1559,FALSE),0)</f>
        <v>0</v>
      </c>
      <c r="BS1559">
        <f>IF($BG1559=1,VLOOKUP($A1559,'Full dataset'!$A$4:$IE$190,BS$1-2007+$C1559,FALSE),0)</f>
        <v>0</v>
      </c>
      <c r="BT1559">
        <f>IF($BG1559=1,VLOOKUP($A1559,'Full dataset'!$A$4:$IE$190,BT$1-2007+$C1559,FALSE),0)</f>
        <v>0</v>
      </c>
      <c r="BU1559">
        <f>IF($BG1559=1,VLOOKUP($A1559,'Full dataset'!$A$4:$IE$190,BU$1-2007+$C1559,FALSE),0)</f>
        <v>0</v>
      </c>
      <c r="BV1559">
        <f>IF($BG1559=1,VLOOKUP($A1559,'Full dataset'!$A$4:$IE$190,BV$1-2007+$C1559,FALSE),0)</f>
        <v>0</v>
      </c>
      <c r="BW1559">
        <f>IF($BG1559=1,VLOOKUP($A1559,'Full dataset'!$A$4:$IE$190,BW$1-2007+$C1559,FALSE),0)</f>
        <v>0</v>
      </c>
      <c r="BX1559">
        <f>IF($BG1559=1,VLOOKUP($A1559,'Full dataset'!$A$4:$IE$190,BX$1-2007+$C1559,FALSE),0)</f>
        <v>0</v>
      </c>
    </row>
    <row r="1560" spans="1:76" x14ac:dyDescent="0.25">
      <c r="A1560">
        <v>70</v>
      </c>
      <c r="B1560" t="s">
        <v>114</v>
      </c>
      <c r="C1560">
        <v>2015</v>
      </c>
      <c r="D1560" t="s">
        <v>582</v>
      </c>
      <c r="E1560">
        <f t="shared" si="146"/>
        <v>0</v>
      </c>
      <c r="F1560">
        <v>1</v>
      </c>
      <c r="G1560">
        <v>9262</v>
      </c>
      <c r="H1560">
        <v>6.3049693669162696</v>
      </c>
      <c r="I1560">
        <v>4887</v>
      </c>
      <c r="J1560">
        <v>0</v>
      </c>
      <c r="N1560">
        <v>0</v>
      </c>
      <c r="U1560">
        <v>1</v>
      </c>
      <c r="V1560">
        <v>20767</v>
      </c>
      <c r="W1560">
        <v>137365</v>
      </c>
      <c r="X1560">
        <v>20378</v>
      </c>
      <c r="Y1560">
        <v>1</v>
      </c>
      <c r="Z1560">
        <v>1</v>
      </c>
      <c r="AA1560" t="s">
        <v>791</v>
      </c>
      <c r="AB1560">
        <v>78781</v>
      </c>
      <c r="AC1560">
        <f>VLOOKUP(A1560,'Full dataset'!$A$4:$IE$190,2033-C1560,FALSE)</f>
        <v>0</v>
      </c>
      <c r="AD1560" t="str">
        <f>VLOOKUP(A1560,'Full dataset'!$A$4:$IE$190,2041-C1560,FALSE)</f>
        <v>.</v>
      </c>
      <c r="AE1560">
        <f>VLOOKUP(A1560,'Full dataset'!$A$4:$IE$190,2050-C1560,FALSE)</f>
        <v>0</v>
      </c>
      <c r="AF1560">
        <v>0</v>
      </c>
      <c r="AG1560" t="str">
        <f>VLOOKUP($A1560,'Full dataset'!$A$4:$IE$190,2007+AG$1-$C1560,FALSE)</f>
        <v>.</v>
      </c>
      <c r="AH1560" t="str">
        <f>VLOOKUP($A1560,'Full dataset'!$A$4:$IE$190,2007+AH$1-$C1560,FALSE)</f>
        <v>.</v>
      </c>
      <c r="AI1560" t="str">
        <f>VLOOKUP($A1560,'Full dataset'!$A$4:$IE$190,2007+AI$1-$C1560,FALSE)</f>
        <v>.</v>
      </c>
      <c r="AJ1560" t="str">
        <f>VLOOKUP($A1560,'Full dataset'!$A$4:$IE$190,2007+AJ$1-$C1560,FALSE)</f>
        <v>.</v>
      </c>
      <c r="AK1560" t="str">
        <f>VLOOKUP($A1560,'Full dataset'!$A$4:$IE$190,2007+AK$1-$C1560,FALSE)</f>
        <v>.</v>
      </c>
      <c r="AL1560" t="str">
        <f>VLOOKUP($A1560,'Full dataset'!$A$4:$IE$190,2007+AL$1-$C1560,FALSE)</f>
        <v>.</v>
      </c>
      <c r="AM1560" t="str">
        <f>VLOOKUP($A1560,'Full dataset'!$A$4:$IE$190,2007+AM$1-$C1560,FALSE)</f>
        <v>.</v>
      </c>
      <c r="AN1560" t="str">
        <f>VLOOKUP($A1560,'Full dataset'!$A$4:$IE$190,2007+AN$1-$C1560,FALSE)</f>
        <v>.</v>
      </c>
      <c r="AO1560" t="str">
        <f>VLOOKUP($A1560,'Full dataset'!$A$4:$IE$190,2007+AO$1-$C1560,FALSE)</f>
        <v>.</v>
      </c>
      <c r="AP1560" t="str">
        <f>VLOOKUP($A1560,'Full dataset'!$A$4:$IE$190,2007+AP$1-$C1560,FALSE)</f>
        <v>.</v>
      </c>
      <c r="AQ1560">
        <f>VLOOKUP($A1560,'Full dataset'!$A$4:$IE$190,2007+AQ$1-$C1560,FALSE)</f>
        <v>20</v>
      </c>
      <c r="AR1560" t="str">
        <f>VLOOKUP($A1560,'Full dataset'!$A$4:$IE$190,2007+AR$1-$C1560,FALSE)</f>
        <v>.</v>
      </c>
      <c r="AS1560" t="str">
        <f>VLOOKUP($A1560,'Full dataset'!$A$4:$IE$190,2007+AS$1-$C1560,FALSE)</f>
        <v>.</v>
      </c>
      <c r="AT1560" t="str">
        <f>VLOOKUP($A1560,'Full dataset'!$A$4:$IE$190,129,FALSE)</f>
        <v>.</v>
      </c>
      <c r="AU1560">
        <f>VLOOKUP(A1560,'Full dataset'!$A$4:$II$190,$AU$1,FALSE)</f>
        <v>2009</v>
      </c>
      <c r="AV1560">
        <v>0</v>
      </c>
      <c r="AW1560">
        <f>VLOOKUP(A1560,'Full dataset'!$A$5:$IM$190,247,FALSE)</f>
        <v>1</v>
      </c>
      <c r="AX1560">
        <f>VLOOKUP(A1560,'Full dataset'!$A$4:$II$190,242,FALSE)</f>
        <v>2008</v>
      </c>
      <c r="AY1560">
        <f>VLOOKUP(A1560,'Full dataset'!$A$5:$IM$190,246,FALSE)</f>
        <v>1</v>
      </c>
      <c r="AZ1560">
        <v>9999</v>
      </c>
      <c r="BA1560">
        <f>MAX(VLOOKUP($A1560,'Full dataset'!$A$4:$IX$190,BA$1,FALSE),AW1560)</f>
        <v>2</v>
      </c>
      <c r="BB1560">
        <f>IF(VLOOKUP($A1560,'Full dataset'!$A$4:$IX$190,BB$1,FALSE)&gt;0,VLOOKUP($A1560,'Full dataset'!$A$4:$IX$190,BB$1,FALSE),AU1560)</f>
        <v>2012</v>
      </c>
      <c r="BC1560">
        <f>MAX(VLOOKUP($A1560,'Full dataset'!$A$4:$IX$190,BC$1,FALSE),AY1560)</f>
        <v>1</v>
      </c>
      <c r="BD1560">
        <f>MAX(VLOOKUP($A1560,'Full dataset'!$A$4:$IX$190,BD$1,FALSE),AX1560)</f>
        <v>2008</v>
      </c>
      <c r="BE1560">
        <f t="shared" si="147"/>
        <v>2008</v>
      </c>
      <c r="BF1560">
        <f t="shared" si="148"/>
        <v>1</v>
      </c>
      <c r="BG1560">
        <f t="shared" si="149"/>
        <v>0</v>
      </c>
      <c r="BH1560">
        <f t="shared" si="144"/>
        <v>0</v>
      </c>
      <c r="BI1560">
        <f t="shared" si="145"/>
        <v>1</v>
      </c>
      <c r="BO1560">
        <f>IF(BF1560=1,VLOOKUP($A1560,'Full dataset'!$A$4:$IE$190,2007+BO$1-$C1560,FALSE),0)</f>
        <v>402</v>
      </c>
      <c r="BP1560">
        <f>IF(BF1560=1,VLOOKUP($A1560,'Full dataset'!$A$4:$IE$190,2007+BP$1-$C1560,FALSE),0)</f>
        <v>2321</v>
      </c>
      <c r="BQ1560">
        <f>IF(BF1560=1,VLOOKUP($A1560,'Full dataset'!$A$4:$IE$190,2007+BQ$1-$C1560,FALSE),0)</f>
        <v>2426</v>
      </c>
      <c r="BR1560">
        <f>IF($BG1560=1,VLOOKUP($A1560,'Full dataset'!$A$4:$IE$190,BR$1-2007+$C1560,FALSE),0)</f>
        <v>0</v>
      </c>
      <c r="BS1560">
        <f>IF($BG1560=1,VLOOKUP($A1560,'Full dataset'!$A$4:$IE$190,BS$1-2007+$C1560,FALSE),0)</f>
        <v>0</v>
      </c>
      <c r="BT1560">
        <f>IF($BG1560=1,VLOOKUP($A1560,'Full dataset'!$A$4:$IE$190,BT$1-2007+$C1560,FALSE),0)</f>
        <v>0</v>
      </c>
      <c r="BU1560">
        <f>IF($BG1560=1,VLOOKUP($A1560,'Full dataset'!$A$4:$IE$190,BU$1-2007+$C1560,FALSE),0)</f>
        <v>0</v>
      </c>
      <c r="BV1560">
        <f>IF($BG1560=1,VLOOKUP($A1560,'Full dataset'!$A$4:$IE$190,BV$1-2007+$C1560,FALSE),0)</f>
        <v>0</v>
      </c>
      <c r="BW1560">
        <f>IF($BG1560=1,VLOOKUP($A1560,'Full dataset'!$A$4:$IE$190,BW$1-2007+$C1560,FALSE),0)</f>
        <v>0</v>
      </c>
      <c r="BX1560">
        <f>IF($BG1560=1,VLOOKUP($A1560,'Full dataset'!$A$4:$IE$190,BX$1-2007+$C1560,FALSE),0)</f>
        <v>0</v>
      </c>
    </row>
    <row r="1561" spans="1:76" x14ac:dyDescent="0.25">
      <c r="A1561">
        <v>71</v>
      </c>
      <c r="B1561" t="s">
        <v>115</v>
      </c>
      <c r="C1561">
        <v>2015</v>
      </c>
      <c r="D1561" t="s">
        <v>587</v>
      </c>
      <c r="E1561">
        <f t="shared" si="146"/>
        <v>0</v>
      </c>
      <c r="F1561">
        <v>1</v>
      </c>
      <c r="G1561">
        <v>15694</v>
      </c>
      <c r="H1561">
        <v>0.37412095639943743</v>
      </c>
      <c r="I1561">
        <v>9918</v>
      </c>
      <c r="J1561">
        <v>1</v>
      </c>
      <c r="K1561">
        <v>2640</v>
      </c>
      <c r="L1561">
        <v>6.2933562182650366E-2</v>
      </c>
      <c r="M1561">
        <v>13220</v>
      </c>
      <c r="N1561">
        <v>2</v>
      </c>
      <c r="O1561">
        <v>5098</v>
      </c>
      <c r="P1561">
        <v>0.12152852272998164</v>
      </c>
      <c r="Q1561">
        <v>42</v>
      </c>
      <c r="R1561">
        <v>39753</v>
      </c>
      <c r="U1561">
        <v>1</v>
      </c>
      <c r="V1561">
        <v>0</v>
      </c>
      <c r="W1561">
        <v>4380</v>
      </c>
      <c r="X1561">
        <v>39783</v>
      </c>
      <c r="Y1561">
        <v>1</v>
      </c>
      <c r="Z1561">
        <v>1</v>
      </c>
      <c r="AA1561" t="s">
        <v>792</v>
      </c>
      <c r="AB1561">
        <v>82173</v>
      </c>
      <c r="AC1561">
        <f>VLOOKUP(A1561,'Full dataset'!$A$4:$IE$190,2033-C1561,FALSE)</f>
        <v>2.8</v>
      </c>
      <c r="AD1561" t="str">
        <f>VLOOKUP(A1561,'Full dataset'!$A$4:$IE$190,2041-C1561,FALSE)</f>
        <v>.</v>
      </c>
      <c r="AE1561">
        <f>VLOOKUP(A1561,'Full dataset'!$A$4:$IE$190,2050-C1561,FALSE)</f>
        <v>0</v>
      </c>
      <c r="AF1561">
        <v>1.4</v>
      </c>
      <c r="AG1561" t="str">
        <f>VLOOKUP($A1561,'Full dataset'!$A$4:$IE$190,2007+AG$1-$C1561,FALSE)</f>
        <v>.</v>
      </c>
      <c r="AH1561" t="str">
        <f>VLOOKUP($A1561,'Full dataset'!$A$4:$IE$190,2007+AH$1-$C1561,FALSE)</f>
        <v>.</v>
      </c>
      <c r="AI1561" t="str">
        <f>VLOOKUP($A1561,'Full dataset'!$A$4:$IE$190,2007+AI$1-$C1561,FALSE)</f>
        <v>.</v>
      </c>
      <c r="AJ1561" t="str">
        <f>VLOOKUP($A1561,'Full dataset'!$A$4:$IE$190,2007+AJ$1-$C1561,FALSE)</f>
        <v>.</v>
      </c>
      <c r="AK1561">
        <f>VLOOKUP($A1561,'Full dataset'!$A$4:$IE$190,2007+AK$1-$C1561,FALSE)</f>
        <v>793</v>
      </c>
      <c r="AL1561">
        <f>VLOOKUP($A1561,'Full dataset'!$A$4:$IE$190,2007+AL$1-$C1561,FALSE)</f>
        <v>69</v>
      </c>
      <c r="AM1561">
        <f>VLOOKUP($A1561,'Full dataset'!$A$4:$IE$190,2007+AM$1-$C1561,FALSE)</f>
        <v>70</v>
      </c>
      <c r="AN1561">
        <f>VLOOKUP($A1561,'Full dataset'!$A$4:$IE$190,2007+AN$1-$C1561,FALSE)</f>
        <v>1000</v>
      </c>
      <c r="AO1561">
        <f>VLOOKUP($A1561,'Full dataset'!$A$4:$IE$190,2007+AO$1-$C1561,FALSE)</f>
        <v>54965</v>
      </c>
      <c r="AP1561">
        <f>VLOOKUP($A1561,'Full dataset'!$A$4:$IE$190,2007+AP$1-$C1561,FALSE)</f>
        <v>5</v>
      </c>
      <c r="AQ1561">
        <f>VLOOKUP($A1561,'Full dataset'!$A$4:$IE$190,2007+AQ$1-$C1561,FALSE)</f>
        <v>5</v>
      </c>
      <c r="AR1561">
        <f>VLOOKUP($A1561,'Full dataset'!$A$4:$IE$190,2007+AR$1-$C1561,FALSE)</f>
        <v>5</v>
      </c>
      <c r="AS1561">
        <f>VLOOKUP($A1561,'Full dataset'!$A$4:$IE$190,2007+AS$1-$C1561,FALSE)</f>
        <v>5</v>
      </c>
      <c r="AT1561">
        <f>VLOOKUP($A1561,'Full dataset'!$A$4:$IE$190,129,FALSE)</f>
        <v>20</v>
      </c>
      <c r="AU1561">
        <f>VLOOKUP(A1561,'Full dataset'!$A$4:$II$190,$AU$1,FALSE)</f>
        <v>2008</v>
      </c>
      <c r="AV1561">
        <v>1</v>
      </c>
      <c r="AW1561">
        <f>VLOOKUP(A1561,'Full dataset'!$A$5:$IM$190,247,FALSE)</f>
        <v>2</v>
      </c>
      <c r="AX1561">
        <f>VLOOKUP(A1561,'Full dataset'!$A$4:$II$190,242,FALSE)</f>
        <v>2007</v>
      </c>
      <c r="AY1561">
        <f>VLOOKUP(A1561,'Full dataset'!$A$5:$IM$190,246,FALSE)</f>
        <v>1</v>
      </c>
      <c r="AZ1561">
        <v>9999</v>
      </c>
      <c r="BA1561">
        <f>MAX(VLOOKUP($A1561,'Full dataset'!$A$4:$IX$190,BA$1,FALSE),AW1561)</f>
        <v>2</v>
      </c>
      <c r="BB1561">
        <f>IF(VLOOKUP($A1561,'Full dataset'!$A$4:$IX$190,BB$1,FALSE)&gt;0,VLOOKUP($A1561,'Full dataset'!$A$4:$IX$190,BB$1,FALSE),AU1561)</f>
        <v>2008</v>
      </c>
      <c r="BC1561">
        <f>MAX(VLOOKUP($A1561,'Full dataset'!$A$4:$IX$190,BC$1,FALSE),AY1561)</f>
        <v>2</v>
      </c>
      <c r="BD1561">
        <f>MAX(VLOOKUP($A1561,'Full dataset'!$A$4:$IX$190,BD$1,FALSE),AX1561)</f>
        <v>2007</v>
      </c>
      <c r="BE1561">
        <f t="shared" si="147"/>
        <v>2007</v>
      </c>
      <c r="BF1561">
        <f t="shared" si="148"/>
        <v>1</v>
      </c>
      <c r="BG1561">
        <f t="shared" si="149"/>
        <v>1</v>
      </c>
      <c r="BH1561">
        <f t="shared" si="144"/>
        <v>0</v>
      </c>
      <c r="BI1561">
        <f t="shared" si="145"/>
        <v>1</v>
      </c>
      <c r="BO1561">
        <f>IF(BF1561=1,VLOOKUP($A1561,'Full dataset'!$A$4:$IE$190,2007+BO$1-$C1561,FALSE),0)</f>
        <v>844</v>
      </c>
      <c r="BP1561">
        <f>IF(BF1561=1,VLOOKUP($A1561,'Full dataset'!$A$4:$IE$190,2007+BP$1-$C1561,FALSE),0)</f>
        <v>35</v>
      </c>
      <c r="BQ1561">
        <f>IF(BF1561=1,VLOOKUP($A1561,'Full dataset'!$A$4:$IE$190,2007+BQ$1-$C1561,FALSE),0)</f>
        <v>143</v>
      </c>
      <c r="BR1561">
        <f>IF($BG1561=1,VLOOKUP($A1561,'Full dataset'!$A$4:$IE$190,BR$1-2007+$C1561,FALSE),0)</f>
        <v>1599</v>
      </c>
      <c r="BS1561">
        <f>IF($BG1561=1,VLOOKUP($A1561,'Full dataset'!$A$4:$IE$190,BS$1-2007+$C1561,FALSE),0)</f>
        <v>23328</v>
      </c>
      <c r="BT1561">
        <f>IF($BG1561=1,VLOOKUP($A1561,'Full dataset'!$A$4:$IE$190,BT$1-2007+$C1561,FALSE),0)</f>
        <v>908845</v>
      </c>
      <c r="BU1561">
        <f>IF($BG1561=1,VLOOKUP($A1561,'Full dataset'!$A$4:$IE$190,BU$1-2007+$C1561,FALSE),0)</f>
        <v>248384</v>
      </c>
      <c r="BV1561">
        <f>IF($BG1561=1,VLOOKUP($A1561,'Full dataset'!$A$4:$IE$190,BV$1-2007+$C1561,FALSE),0)</f>
        <v>1539</v>
      </c>
      <c r="BW1561">
        <f>IF($BG1561=1,VLOOKUP($A1561,'Full dataset'!$A$4:$IE$190,BW$1-2007+$C1561,FALSE),0)</f>
        <v>1032</v>
      </c>
      <c r="BX1561">
        <f>IF($BG1561=1,VLOOKUP($A1561,'Full dataset'!$A$4:$IE$190,BX$1-2007+$C1561,FALSE),0)</f>
        <v>1291</v>
      </c>
    </row>
    <row r="1562" spans="1:76" x14ac:dyDescent="0.25">
      <c r="A1562">
        <v>72</v>
      </c>
      <c r="B1562" t="s">
        <v>116</v>
      </c>
      <c r="C1562">
        <v>2015</v>
      </c>
      <c r="D1562" t="s">
        <v>591</v>
      </c>
      <c r="E1562">
        <f t="shared" si="146"/>
        <v>1</v>
      </c>
      <c r="F1562">
        <v>1</v>
      </c>
      <c r="G1562">
        <v>3622</v>
      </c>
      <c r="H1562">
        <v>1.7556955889481338</v>
      </c>
      <c r="I1562">
        <v>1117</v>
      </c>
      <c r="J1562">
        <v>0</v>
      </c>
      <c r="N1562">
        <v>0</v>
      </c>
      <c r="S1562">
        <v>1311</v>
      </c>
      <c r="T1562">
        <v>211111</v>
      </c>
      <c r="U1562">
        <v>0</v>
      </c>
      <c r="V1562" t="s">
        <v>726</v>
      </c>
      <c r="W1562" t="s">
        <v>726</v>
      </c>
      <c r="X1562" t="s">
        <v>726</v>
      </c>
      <c r="Y1562">
        <v>1</v>
      </c>
      <c r="Z1562">
        <v>0</v>
      </c>
      <c r="AA1562" t="s">
        <v>793</v>
      </c>
      <c r="AB1562">
        <v>50875</v>
      </c>
      <c r="AC1562">
        <f>VLOOKUP(A1562,'Full dataset'!$A$4:$IE$190,2033-C1562,FALSE)</f>
        <v>0</v>
      </c>
      <c r="AD1562" t="str">
        <f>VLOOKUP(A1562,'Full dataset'!$A$4:$IE$190,2041-C1562,FALSE)</f>
        <v>.</v>
      </c>
      <c r="AE1562">
        <f>VLOOKUP(A1562,'Full dataset'!$A$4:$IE$190,2050-C1562,FALSE)</f>
        <v>0</v>
      </c>
      <c r="AF1562">
        <v>0</v>
      </c>
      <c r="AG1562">
        <f>VLOOKUP($A1562,'Full dataset'!$A$4:$IE$190,2007+AG$1-$C1562,FALSE)</f>
        <v>-4524.5150000000003</v>
      </c>
      <c r="AH1562">
        <f>VLOOKUP($A1562,'Full dataset'!$A$4:$IE$190,2007+AH$1-$C1562,FALSE)</f>
        <v>26975.243999999999</v>
      </c>
      <c r="AI1562">
        <f>VLOOKUP($A1562,'Full dataset'!$A$4:$IE$190,2007+AI$1-$C1562,FALSE)</f>
        <v>8718.3169999999991</v>
      </c>
      <c r="AJ1562" t="str">
        <f>VLOOKUP($A1562,'Full dataset'!$A$4:$IE$190,2007+AJ$1-$C1562,FALSE)</f>
        <v>.</v>
      </c>
      <c r="AK1562" t="str">
        <f>VLOOKUP($A1562,'Full dataset'!$A$4:$IE$190,2007+AK$1-$C1562,FALSE)</f>
        <v>.</v>
      </c>
      <c r="AL1562" t="str">
        <f>VLOOKUP($A1562,'Full dataset'!$A$4:$IE$190,2007+AL$1-$C1562,FALSE)</f>
        <v>.</v>
      </c>
      <c r="AM1562">
        <f>VLOOKUP($A1562,'Full dataset'!$A$4:$IE$190,2007+AM$1-$C1562,FALSE)</f>
        <v>39</v>
      </c>
      <c r="AN1562">
        <f>VLOOKUP($A1562,'Full dataset'!$A$4:$IE$190,2007+AN$1-$C1562,FALSE)</f>
        <v>20</v>
      </c>
      <c r="AO1562">
        <f>VLOOKUP($A1562,'Full dataset'!$A$4:$IE$190,2007+AO$1-$C1562,FALSE)</f>
        <v>3629</v>
      </c>
      <c r="AP1562" t="str">
        <f>VLOOKUP($A1562,'Full dataset'!$A$4:$IE$190,2007+AP$1-$C1562,FALSE)</f>
        <v>.</v>
      </c>
      <c r="AQ1562">
        <f>VLOOKUP($A1562,'Full dataset'!$A$4:$IE$190,2007+AQ$1-$C1562,FALSE)</f>
        <v>5</v>
      </c>
      <c r="AR1562">
        <f>VLOOKUP($A1562,'Full dataset'!$A$4:$IE$190,2007+AR$1-$C1562,FALSE)</f>
        <v>5</v>
      </c>
      <c r="AS1562">
        <f>VLOOKUP($A1562,'Full dataset'!$A$4:$IE$190,2007+AS$1-$C1562,FALSE)</f>
        <v>7</v>
      </c>
      <c r="AT1562" t="str">
        <f>VLOOKUP($A1562,'Full dataset'!$A$4:$IE$190,129,FALSE)</f>
        <v>.</v>
      </c>
      <c r="AU1562">
        <f>VLOOKUP(A1562,'Full dataset'!$A$4:$II$190,$AU$1,FALSE)</f>
        <v>9999</v>
      </c>
      <c r="AV1562">
        <v>0</v>
      </c>
      <c r="AW1562">
        <f>VLOOKUP(A1562,'Full dataset'!$A$5:$IM$190,247,FALSE)</f>
        <v>0</v>
      </c>
      <c r="AX1562">
        <f>VLOOKUP(A1562,'Full dataset'!$A$4:$II$190,242,FALSE)</f>
        <v>9999</v>
      </c>
      <c r="AY1562">
        <f>VLOOKUP(A1562,'Full dataset'!$A$5:$IM$190,246,FALSE)</f>
        <v>1</v>
      </c>
      <c r="AZ1562">
        <v>9999</v>
      </c>
      <c r="BA1562">
        <f>MAX(VLOOKUP($A1562,'Full dataset'!$A$4:$IX$190,BA$1,FALSE),AW1562)</f>
        <v>0</v>
      </c>
      <c r="BB1562">
        <f>IF(VLOOKUP($A1562,'Full dataset'!$A$4:$IX$190,BB$1,FALSE)&gt;0,VLOOKUP($A1562,'Full dataset'!$A$4:$IX$190,BB$1,FALSE),AU1562)</f>
        <v>9999</v>
      </c>
      <c r="BC1562">
        <f>MAX(VLOOKUP($A1562,'Full dataset'!$A$4:$IX$190,BC$1,FALSE),AY1562)</f>
        <v>1</v>
      </c>
      <c r="BD1562">
        <f>MAX(VLOOKUP($A1562,'Full dataset'!$A$4:$IX$190,BD$1,FALSE),AX1562)</f>
        <v>9999</v>
      </c>
      <c r="BE1562">
        <f t="shared" si="147"/>
        <v>9999</v>
      </c>
      <c r="BF1562">
        <f t="shared" si="148"/>
        <v>0</v>
      </c>
      <c r="BG1562">
        <f t="shared" si="149"/>
        <v>0</v>
      </c>
      <c r="BH1562">
        <f t="shared" si="144"/>
        <v>0</v>
      </c>
      <c r="BI1562">
        <f t="shared" si="145"/>
        <v>0</v>
      </c>
      <c r="BO1562">
        <f>IF(BF1562=1,VLOOKUP($A1562,'Full dataset'!$A$4:$IE$190,2007+BO$1-$C1562,FALSE),0)</f>
        <v>0</v>
      </c>
      <c r="BP1562">
        <f>IF(BF1562=1,VLOOKUP($A1562,'Full dataset'!$A$4:$IE$190,2007+BP$1-$C1562,FALSE),0)</f>
        <v>0</v>
      </c>
      <c r="BQ1562">
        <f>IF(BF1562=1,VLOOKUP($A1562,'Full dataset'!$A$4:$IE$190,2007+BQ$1-$C1562,FALSE),0)</f>
        <v>0</v>
      </c>
      <c r="BR1562">
        <f>IF($BG1562=1,VLOOKUP($A1562,'Full dataset'!$A$4:$IE$190,BR$1-2007+$C1562,FALSE),0)</f>
        <v>0</v>
      </c>
      <c r="BS1562">
        <f>IF($BG1562=1,VLOOKUP($A1562,'Full dataset'!$A$4:$IE$190,BS$1-2007+$C1562,FALSE),0)</f>
        <v>0</v>
      </c>
      <c r="BT1562">
        <f>IF($BG1562=1,VLOOKUP($A1562,'Full dataset'!$A$4:$IE$190,BT$1-2007+$C1562,FALSE),0)</f>
        <v>0</v>
      </c>
      <c r="BU1562">
        <f>IF($BG1562=1,VLOOKUP($A1562,'Full dataset'!$A$4:$IE$190,BU$1-2007+$C1562,FALSE),0)</f>
        <v>0</v>
      </c>
      <c r="BV1562">
        <f>IF($BG1562=1,VLOOKUP($A1562,'Full dataset'!$A$4:$IE$190,BV$1-2007+$C1562,FALSE),0)</f>
        <v>0</v>
      </c>
      <c r="BW1562">
        <f>IF($BG1562=1,VLOOKUP($A1562,'Full dataset'!$A$4:$IE$190,BW$1-2007+$C1562,FALSE),0)</f>
        <v>0</v>
      </c>
      <c r="BX1562">
        <f>IF($BG1562=1,VLOOKUP($A1562,'Full dataset'!$A$4:$IE$190,BX$1-2007+$C1562,FALSE),0)</f>
        <v>0</v>
      </c>
    </row>
    <row r="1563" spans="1:76" x14ac:dyDescent="0.25">
      <c r="A1563">
        <v>73</v>
      </c>
      <c r="B1563" t="s">
        <v>117</v>
      </c>
      <c r="C1563">
        <v>2015</v>
      </c>
      <c r="D1563" t="s">
        <v>591</v>
      </c>
      <c r="E1563">
        <f t="shared" si="146"/>
        <v>1</v>
      </c>
      <c r="F1563">
        <v>1</v>
      </c>
      <c r="G1563">
        <v>104031</v>
      </c>
      <c r="H1563">
        <v>0.95025439133333944</v>
      </c>
      <c r="I1563">
        <v>23016</v>
      </c>
      <c r="J1563">
        <v>1</v>
      </c>
      <c r="K1563">
        <v>39568</v>
      </c>
      <c r="L1563">
        <v>0.36142751445509103</v>
      </c>
      <c r="M1563">
        <v>4891</v>
      </c>
      <c r="N1563">
        <v>1</v>
      </c>
      <c r="O1563">
        <v>30374900</v>
      </c>
      <c r="P1563">
        <v>277.45462517241066</v>
      </c>
      <c r="Q1563">
        <v>256927</v>
      </c>
      <c r="R1563">
        <v>39508</v>
      </c>
      <c r="S1563">
        <v>5812</v>
      </c>
      <c r="T1563">
        <v>722513</v>
      </c>
      <c r="U1563">
        <v>1</v>
      </c>
      <c r="V1563">
        <v>2886</v>
      </c>
      <c r="W1563">
        <v>87179</v>
      </c>
      <c r="X1563">
        <v>11126</v>
      </c>
      <c r="Y1563">
        <v>1</v>
      </c>
      <c r="Z1563">
        <v>1</v>
      </c>
      <c r="AA1563" t="s">
        <v>794</v>
      </c>
      <c r="AB1563">
        <v>685137</v>
      </c>
      <c r="AC1563">
        <f>VLOOKUP(A1563,'Full dataset'!$A$4:$IE$190,2033-C1563,FALSE)</f>
        <v>0</v>
      </c>
      <c r="AD1563" t="str">
        <f>VLOOKUP(A1563,'Full dataset'!$A$4:$IE$190,2041-C1563,FALSE)</f>
        <v>.</v>
      </c>
      <c r="AE1563">
        <f>VLOOKUP(A1563,'Full dataset'!$A$4:$IE$190,2050-C1563,FALSE)</f>
        <v>0</v>
      </c>
      <c r="AF1563">
        <v>0</v>
      </c>
      <c r="AG1563">
        <f>VLOOKUP($A1563,'Full dataset'!$A$4:$IE$190,2007+AG$1-$C1563,FALSE)</f>
        <v>2757.4</v>
      </c>
      <c r="AH1563">
        <f>VLOOKUP($A1563,'Full dataset'!$A$4:$IE$190,2007+AH$1-$C1563,FALSE)</f>
        <v>12446.1</v>
      </c>
      <c r="AI1563">
        <f>VLOOKUP($A1563,'Full dataset'!$A$4:$IE$190,2007+AI$1-$C1563,FALSE)</f>
        <v>19162.7</v>
      </c>
      <c r="AJ1563" t="str">
        <f>VLOOKUP($A1563,'Full dataset'!$A$4:$IE$190,2007+AJ$1-$C1563,FALSE)</f>
        <v>.</v>
      </c>
      <c r="AK1563" t="str">
        <f>VLOOKUP($A1563,'Full dataset'!$A$4:$IE$190,2007+AK$1-$C1563,FALSE)</f>
        <v>.</v>
      </c>
      <c r="AL1563" t="str">
        <f>VLOOKUP($A1563,'Full dataset'!$A$4:$IE$190,2007+AL$1-$C1563,FALSE)</f>
        <v>.</v>
      </c>
      <c r="AM1563">
        <f>VLOOKUP($A1563,'Full dataset'!$A$4:$IE$190,2007+AM$1-$C1563,FALSE)</f>
        <v>66</v>
      </c>
      <c r="AN1563">
        <f>VLOOKUP($A1563,'Full dataset'!$A$4:$IE$190,2007+AN$1-$C1563,FALSE)</f>
        <v>50</v>
      </c>
      <c r="AO1563">
        <f>VLOOKUP($A1563,'Full dataset'!$A$4:$IE$190,2007+AO$1-$C1563,FALSE)</f>
        <v>705195</v>
      </c>
      <c r="AP1563" t="str">
        <f>VLOOKUP($A1563,'Full dataset'!$A$4:$IE$190,2007+AP$1-$C1563,FALSE)</f>
        <v>.</v>
      </c>
      <c r="AQ1563">
        <f>VLOOKUP($A1563,'Full dataset'!$A$4:$IE$190,2007+AQ$1-$C1563,FALSE)</f>
        <v>12</v>
      </c>
      <c r="AR1563">
        <f>VLOOKUP($A1563,'Full dataset'!$A$4:$IE$190,2007+AR$1-$C1563,FALSE)</f>
        <v>13</v>
      </c>
      <c r="AS1563">
        <f>VLOOKUP($A1563,'Full dataset'!$A$4:$IE$190,2007+AS$1-$C1563,FALSE)</f>
        <v>13</v>
      </c>
      <c r="AT1563" t="str">
        <f>VLOOKUP($A1563,'Full dataset'!$A$4:$IE$190,129,FALSE)</f>
        <v>.</v>
      </c>
      <c r="AU1563">
        <f>VLOOKUP(A1563,'Full dataset'!$A$4:$II$190,$AU$1,FALSE)</f>
        <v>2009</v>
      </c>
      <c r="AV1563">
        <v>1</v>
      </c>
      <c r="AW1563">
        <f>VLOOKUP(A1563,'Full dataset'!$A$5:$IM$190,247,FALSE)</f>
        <v>2</v>
      </c>
      <c r="AX1563">
        <f>VLOOKUP(A1563,'Full dataset'!$A$4:$II$190,242,FALSE)</f>
        <v>2008</v>
      </c>
      <c r="AY1563">
        <f>VLOOKUP(A1563,'Full dataset'!$A$5:$IM$190,246,FALSE)</f>
        <v>1</v>
      </c>
      <c r="AZ1563">
        <v>9999</v>
      </c>
      <c r="BA1563">
        <f>MAX(VLOOKUP($A1563,'Full dataset'!$A$4:$IX$190,BA$1,FALSE),AW1563)</f>
        <v>2</v>
      </c>
      <c r="BB1563">
        <f>IF(VLOOKUP($A1563,'Full dataset'!$A$4:$IX$190,BB$1,FALSE)&gt;0,VLOOKUP($A1563,'Full dataset'!$A$4:$IX$190,BB$1,FALSE),AU1563)</f>
        <v>2009</v>
      </c>
      <c r="BC1563">
        <f>MAX(VLOOKUP($A1563,'Full dataset'!$A$4:$IX$190,BC$1,FALSE),AY1563)</f>
        <v>1</v>
      </c>
      <c r="BD1563">
        <f>MAX(VLOOKUP($A1563,'Full dataset'!$A$4:$IX$190,BD$1,FALSE),AX1563)</f>
        <v>2008</v>
      </c>
      <c r="BE1563">
        <f t="shared" si="147"/>
        <v>2008</v>
      </c>
      <c r="BF1563">
        <f t="shared" si="148"/>
        <v>1</v>
      </c>
      <c r="BG1563">
        <f t="shared" si="149"/>
        <v>0</v>
      </c>
      <c r="BH1563">
        <f t="shared" si="144"/>
        <v>0</v>
      </c>
      <c r="BI1563">
        <f t="shared" si="145"/>
        <v>1</v>
      </c>
      <c r="BO1563">
        <f>IF(BF1563=1,VLOOKUP($A1563,'Full dataset'!$A$4:$IE$190,2007+BO$1-$C1563,FALSE),0)</f>
        <v>1311</v>
      </c>
      <c r="BP1563">
        <f>IF(BF1563=1,VLOOKUP($A1563,'Full dataset'!$A$4:$IE$190,2007+BP$1-$C1563,FALSE),0)</f>
        <v>7165</v>
      </c>
      <c r="BQ1563">
        <f>IF(BF1563=1,VLOOKUP($A1563,'Full dataset'!$A$4:$IE$190,2007+BQ$1-$C1563,FALSE),0)</f>
        <v>21581</v>
      </c>
      <c r="BR1563">
        <f>IF($BG1563=1,VLOOKUP($A1563,'Full dataset'!$A$4:$IE$190,BR$1-2007+$C1563,FALSE),0)</f>
        <v>0</v>
      </c>
      <c r="BS1563">
        <f>IF($BG1563=1,VLOOKUP($A1563,'Full dataset'!$A$4:$IE$190,BS$1-2007+$C1563,FALSE),0)</f>
        <v>0</v>
      </c>
      <c r="BT1563">
        <f>IF($BG1563=1,VLOOKUP($A1563,'Full dataset'!$A$4:$IE$190,BT$1-2007+$C1563,FALSE),0)</f>
        <v>0</v>
      </c>
      <c r="BU1563">
        <f>IF($BG1563=1,VLOOKUP($A1563,'Full dataset'!$A$4:$IE$190,BU$1-2007+$C1563,FALSE),0)</f>
        <v>0</v>
      </c>
      <c r="BV1563">
        <f>IF($BG1563=1,VLOOKUP($A1563,'Full dataset'!$A$4:$IE$190,BV$1-2007+$C1563,FALSE),0)</f>
        <v>0</v>
      </c>
      <c r="BW1563">
        <f>IF($BG1563=1,VLOOKUP($A1563,'Full dataset'!$A$4:$IE$190,BW$1-2007+$C1563,FALSE),0)</f>
        <v>0</v>
      </c>
      <c r="BX1563">
        <f>IF($BG1563=1,VLOOKUP($A1563,'Full dataset'!$A$4:$IE$190,BX$1-2007+$C1563,FALSE),0)</f>
        <v>0</v>
      </c>
    </row>
    <row r="1564" spans="1:76" x14ac:dyDescent="0.25">
      <c r="A1564">
        <v>74</v>
      </c>
      <c r="B1564" t="s">
        <v>118</v>
      </c>
      <c r="C1564">
        <v>2015</v>
      </c>
      <c r="D1564" t="s">
        <v>591</v>
      </c>
      <c r="E1564">
        <f t="shared" si="146"/>
        <v>1</v>
      </c>
      <c r="F1564">
        <v>1</v>
      </c>
      <c r="G1564">
        <v>15454</v>
      </c>
      <c r="H1564">
        <v>5.1053848695077635</v>
      </c>
      <c r="I1564">
        <v>3257</v>
      </c>
      <c r="J1564">
        <v>1</v>
      </c>
      <c r="K1564">
        <v>417</v>
      </c>
      <c r="L1564">
        <v>0.1377601585728444</v>
      </c>
      <c r="M1564">
        <v>741</v>
      </c>
      <c r="N1564">
        <v>2</v>
      </c>
      <c r="O1564">
        <v>148</v>
      </c>
      <c r="P1564">
        <v>4.8893293690122235E-2</v>
      </c>
      <c r="Q1564">
        <v>1</v>
      </c>
      <c r="R1564">
        <v>40634</v>
      </c>
      <c r="S1564">
        <v>7370</v>
      </c>
      <c r="T1564">
        <v>519130</v>
      </c>
      <c r="U1564">
        <v>1</v>
      </c>
      <c r="V1564">
        <v>0</v>
      </c>
      <c r="W1564">
        <v>519</v>
      </c>
      <c r="X1564">
        <v>741</v>
      </c>
      <c r="Y1564">
        <v>1</v>
      </c>
      <c r="Z1564">
        <v>1</v>
      </c>
      <c r="AA1564" t="s">
        <v>795</v>
      </c>
      <c r="AB1564">
        <v>85283</v>
      </c>
      <c r="AC1564">
        <f>VLOOKUP(A1564,'Full dataset'!$A$4:$IE$190,2033-C1564,FALSE)</f>
        <v>0</v>
      </c>
      <c r="AD1564" t="str">
        <f>VLOOKUP(A1564,'Full dataset'!$A$4:$IE$190,2041-C1564,FALSE)</f>
        <v>.</v>
      </c>
      <c r="AE1564">
        <f>VLOOKUP(A1564,'Full dataset'!$A$4:$IE$190,2050-C1564,FALSE)</f>
        <v>0</v>
      </c>
      <c r="AF1564">
        <v>0</v>
      </c>
      <c r="AG1564">
        <f>VLOOKUP($A1564,'Full dataset'!$A$4:$IE$190,2007+AG$1-$C1564,FALSE)</f>
        <v>126.2</v>
      </c>
      <c r="AH1564">
        <f>VLOOKUP($A1564,'Full dataset'!$A$4:$IE$190,2007+AH$1-$C1564,FALSE)</f>
        <v>2014.2</v>
      </c>
      <c r="AI1564">
        <f>VLOOKUP($A1564,'Full dataset'!$A$4:$IE$190,2007+AI$1-$C1564,FALSE)</f>
        <v>2001.3</v>
      </c>
      <c r="AJ1564" t="str">
        <f>VLOOKUP($A1564,'Full dataset'!$A$4:$IE$190,2007+AJ$1-$C1564,FALSE)</f>
        <v>.</v>
      </c>
      <c r="AK1564" t="str">
        <f>VLOOKUP($A1564,'Full dataset'!$A$4:$IE$190,2007+AK$1-$C1564,FALSE)</f>
        <v>.</v>
      </c>
      <c r="AL1564" t="str">
        <f>VLOOKUP($A1564,'Full dataset'!$A$4:$IE$190,2007+AL$1-$C1564,FALSE)</f>
        <v>.</v>
      </c>
      <c r="AM1564">
        <f>VLOOKUP($A1564,'Full dataset'!$A$4:$IE$190,2007+AM$1-$C1564,FALSE)</f>
        <v>23</v>
      </c>
      <c r="AN1564">
        <f>VLOOKUP($A1564,'Full dataset'!$A$4:$IE$190,2007+AN$1-$C1564,FALSE)</f>
        <v>100</v>
      </c>
      <c r="AO1564">
        <f>VLOOKUP($A1564,'Full dataset'!$A$4:$IE$190,2007+AO$1-$C1564,FALSE)</f>
        <v>26400</v>
      </c>
      <c r="AP1564" t="str">
        <f>VLOOKUP($A1564,'Full dataset'!$A$4:$IE$190,2007+AP$1-$C1564,FALSE)</f>
        <v>.</v>
      </c>
      <c r="AQ1564">
        <f>VLOOKUP($A1564,'Full dataset'!$A$4:$IE$190,2007+AQ$1-$C1564,FALSE)</f>
        <v>8</v>
      </c>
      <c r="AR1564" t="str">
        <f>VLOOKUP($A1564,'Full dataset'!$A$4:$IE$190,2007+AR$1-$C1564,FALSE)</f>
        <v>.</v>
      </c>
      <c r="AS1564">
        <f>VLOOKUP($A1564,'Full dataset'!$A$4:$IE$190,2007+AS$1-$C1564,FALSE)</f>
        <v>11</v>
      </c>
      <c r="AT1564" t="str">
        <f>VLOOKUP($A1564,'Full dataset'!$A$4:$IE$190,129,FALSE)</f>
        <v>.</v>
      </c>
      <c r="AU1564">
        <f>VLOOKUP(A1564,'Full dataset'!$A$4:$II$190,$AU$1,FALSE)</f>
        <v>2009</v>
      </c>
      <c r="AV1564">
        <v>1</v>
      </c>
      <c r="AW1564">
        <f>VLOOKUP(A1564,'Full dataset'!$A$5:$IM$190,247,FALSE)</f>
        <v>2</v>
      </c>
      <c r="AX1564">
        <f>VLOOKUP(A1564,'Full dataset'!$A$4:$II$190,242,FALSE)</f>
        <v>2010</v>
      </c>
      <c r="AY1564">
        <f>VLOOKUP(A1564,'Full dataset'!$A$5:$IM$190,246,FALSE)</f>
        <v>2</v>
      </c>
      <c r="AZ1564">
        <v>9999</v>
      </c>
      <c r="BA1564">
        <f>MAX(VLOOKUP($A1564,'Full dataset'!$A$4:$IX$190,BA$1,FALSE),AW1564)</f>
        <v>2</v>
      </c>
      <c r="BB1564">
        <f>IF(VLOOKUP($A1564,'Full dataset'!$A$4:$IX$190,BB$1,FALSE)&gt;0,VLOOKUP($A1564,'Full dataset'!$A$4:$IX$190,BB$1,FALSE),AU1564)</f>
        <v>2009</v>
      </c>
      <c r="BC1564">
        <f>MAX(VLOOKUP($A1564,'Full dataset'!$A$4:$IX$190,BC$1,FALSE),AY1564)</f>
        <v>2</v>
      </c>
      <c r="BD1564">
        <f>MAX(VLOOKUP($A1564,'Full dataset'!$A$4:$IX$190,BD$1,FALSE),AX1564)</f>
        <v>2010</v>
      </c>
      <c r="BE1564">
        <f t="shared" si="147"/>
        <v>2009</v>
      </c>
      <c r="BF1564">
        <f t="shared" si="148"/>
        <v>1</v>
      </c>
      <c r="BG1564">
        <f t="shared" si="149"/>
        <v>1</v>
      </c>
      <c r="BH1564">
        <f t="shared" si="144"/>
        <v>0</v>
      </c>
      <c r="BI1564">
        <f t="shared" si="145"/>
        <v>1</v>
      </c>
      <c r="BO1564">
        <f>IF(BF1564=1,VLOOKUP($A1564,'Full dataset'!$A$4:$IE$190,2007+BO$1-$C1564,FALSE),0)</f>
        <v>0</v>
      </c>
      <c r="BP1564">
        <f>IF(BF1564=1,VLOOKUP($A1564,'Full dataset'!$A$4:$IE$190,2007+BP$1-$C1564,FALSE),0)</f>
        <v>0</v>
      </c>
      <c r="BQ1564">
        <f>IF(BF1564=1,VLOOKUP($A1564,'Full dataset'!$A$4:$IE$190,2007+BQ$1-$C1564,FALSE),0)</f>
        <v>0</v>
      </c>
      <c r="BR1564">
        <f>IF($BG1564=1,VLOOKUP($A1564,'Full dataset'!$A$4:$IE$190,BR$1-2007+$C1564,FALSE),0)</f>
        <v>0</v>
      </c>
      <c r="BS1564">
        <f>IF($BG1564=1,VLOOKUP($A1564,'Full dataset'!$A$4:$IE$190,BS$1-2007+$C1564,FALSE),0)</f>
        <v>0</v>
      </c>
      <c r="BT1564">
        <f>IF($BG1564=1,VLOOKUP($A1564,'Full dataset'!$A$4:$IE$190,BT$1-2007+$C1564,FALSE),0)</f>
        <v>0</v>
      </c>
      <c r="BU1564">
        <f>IF($BG1564=1,VLOOKUP($A1564,'Full dataset'!$A$4:$IE$190,BU$1-2007+$C1564,FALSE),0)</f>
        <v>0</v>
      </c>
      <c r="BV1564">
        <f>IF($BG1564=1,VLOOKUP($A1564,'Full dataset'!$A$4:$IE$190,BV$1-2007+$C1564,FALSE),0)</f>
        <v>0</v>
      </c>
      <c r="BW1564">
        <f>IF($BG1564=1,VLOOKUP($A1564,'Full dataset'!$A$4:$IE$190,BW$1-2007+$C1564,FALSE),0)</f>
        <v>1</v>
      </c>
      <c r="BX1564">
        <f>IF($BG1564=1,VLOOKUP($A1564,'Full dataset'!$A$4:$IE$190,BX$1-2007+$C1564,FALSE),0)</f>
        <v>0</v>
      </c>
    </row>
    <row r="1565" spans="1:76" x14ac:dyDescent="0.25">
      <c r="A1565">
        <v>75</v>
      </c>
      <c r="B1565" t="s">
        <v>119</v>
      </c>
      <c r="C1565">
        <v>2015</v>
      </c>
      <c r="D1565" t="s">
        <v>591</v>
      </c>
      <c r="E1565">
        <f t="shared" si="146"/>
        <v>1</v>
      </c>
      <c r="F1565">
        <v>1</v>
      </c>
      <c r="G1565">
        <v>8139</v>
      </c>
      <c r="H1565">
        <v>4.8941671677690923</v>
      </c>
      <c r="I1565">
        <v>3138</v>
      </c>
      <c r="J1565">
        <v>1</v>
      </c>
      <c r="K1565">
        <v>578</v>
      </c>
      <c r="L1565">
        <v>0.34756464221286831</v>
      </c>
      <c r="M1565">
        <v>1319</v>
      </c>
      <c r="N1565">
        <v>1</v>
      </c>
      <c r="O1565">
        <v>2688</v>
      </c>
      <c r="P1565">
        <v>1.6163559831629586</v>
      </c>
      <c r="Q1565">
        <v>109</v>
      </c>
      <c r="R1565">
        <v>39600</v>
      </c>
      <c r="S1565">
        <v>7370</v>
      </c>
      <c r="T1565">
        <v>519130</v>
      </c>
      <c r="U1565">
        <v>1</v>
      </c>
      <c r="V1565">
        <v>252</v>
      </c>
      <c r="W1565">
        <v>1830</v>
      </c>
      <c r="X1565">
        <v>9617</v>
      </c>
      <c r="Y1565">
        <v>1</v>
      </c>
      <c r="Z1565">
        <v>0</v>
      </c>
      <c r="AA1565" t="s">
        <v>796</v>
      </c>
      <c r="AB1565">
        <v>44262</v>
      </c>
      <c r="AC1565">
        <f>VLOOKUP(A1565,'Full dataset'!$A$4:$IE$190,2033-C1565,FALSE)</f>
        <v>5.3</v>
      </c>
      <c r="AD1565">
        <f>VLOOKUP(A1565,'Full dataset'!$A$4:$IE$190,2041-C1565,FALSE)</f>
        <v>2200</v>
      </c>
      <c r="AE1565">
        <f>VLOOKUP(A1565,'Full dataset'!$A$4:$IE$190,2050-C1565,FALSE)</f>
        <v>0</v>
      </c>
      <c r="AF1565">
        <v>2.65</v>
      </c>
      <c r="AG1565">
        <f>VLOOKUP($A1565,'Full dataset'!$A$4:$IE$190,2007+AG$1-$C1565,FALSE)</f>
        <v>241.05099999999999</v>
      </c>
      <c r="AH1565">
        <f>VLOOKUP($A1565,'Full dataset'!$A$4:$IE$190,2007+AH$1-$C1565,FALSE)</f>
        <v>736.67100000000005</v>
      </c>
      <c r="AI1565">
        <f>VLOOKUP($A1565,'Full dataset'!$A$4:$IE$190,2007+AI$1-$C1565,FALSE)</f>
        <v>1006.768</v>
      </c>
      <c r="AJ1565">
        <f>VLOOKUP($A1565,'Full dataset'!$A$4:$IE$190,2007+AJ$1-$C1565,FALSE)</f>
        <v>201</v>
      </c>
      <c r="AK1565">
        <f>VLOOKUP($A1565,'Full dataset'!$A$4:$IE$190,2007+AK$1-$C1565,FALSE)</f>
        <v>10</v>
      </c>
      <c r="AL1565">
        <f>VLOOKUP($A1565,'Full dataset'!$A$4:$IE$190,2007+AL$1-$C1565,FALSE)</f>
        <v>27</v>
      </c>
      <c r="AM1565">
        <f>VLOOKUP($A1565,'Full dataset'!$A$4:$IE$190,2007+AM$1-$C1565,FALSE)</f>
        <v>32</v>
      </c>
      <c r="AN1565" t="str">
        <f>VLOOKUP($A1565,'Full dataset'!$A$4:$IE$190,2007+AN$1-$C1565,FALSE)</f>
        <v>.</v>
      </c>
      <c r="AO1565">
        <f>VLOOKUP($A1565,'Full dataset'!$A$4:$IE$190,2007+AO$1-$C1565,FALSE)</f>
        <v>1900</v>
      </c>
      <c r="AP1565">
        <f>VLOOKUP($A1565,'Full dataset'!$A$4:$IE$190,2007+AP$1-$C1565,FALSE)</f>
        <v>10</v>
      </c>
      <c r="AQ1565">
        <f>VLOOKUP($A1565,'Full dataset'!$A$4:$IE$190,2007+AQ$1-$C1565,FALSE)</f>
        <v>9</v>
      </c>
      <c r="AR1565">
        <f>VLOOKUP($A1565,'Full dataset'!$A$4:$IE$190,2007+AR$1-$C1565,FALSE)</f>
        <v>5</v>
      </c>
      <c r="AS1565">
        <f>VLOOKUP($A1565,'Full dataset'!$A$4:$IE$190,2007+AS$1-$C1565,FALSE)</f>
        <v>9</v>
      </c>
      <c r="AT1565">
        <f>VLOOKUP($A1565,'Full dataset'!$A$4:$IE$190,129,FALSE)</f>
        <v>246</v>
      </c>
      <c r="AU1565">
        <f>VLOOKUP(A1565,'Full dataset'!$A$4:$II$190,$AU$1,FALSE)</f>
        <v>2009</v>
      </c>
      <c r="AV1565">
        <v>1</v>
      </c>
      <c r="AW1565">
        <f>VLOOKUP(A1565,'Full dataset'!$A$5:$IM$190,247,FALSE)</f>
        <v>2</v>
      </c>
      <c r="AX1565">
        <f>VLOOKUP(A1565,'Full dataset'!$A$4:$II$190,242,FALSE)</f>
        <v>2008</v>
      </c>
      <c r="AY1565">
        <f>VLOOKUP(A1565,'Full dataset'!$A$5:$IM$190,246,FALSE)</f>
        <v>1</v>
      </c>
      <c r="AZ1565">
        <v>9999</v>
      </c>
      <c r="BA1565">
        <f>MAX(VLOOKUP($A1565,'Full dataset'!$A$4:$IX$190,BA$1,FALSE),AW1565)</f>
        <v>2</v>
      </c>
      <c r="BB1565">
        <f>IF(VLOOKUP($A1565,'Full dataset'!$A$4:$IX$190,BB$1,FALSE)&gt;0,VLOOKUP($A1565,'Full dataset'!$A$4:$IX$190,BB$1,FALSE),AU1565)</f>
        <v>2009</v>
      </c>
      <c r="BC1565">
        <f>MAX(VLOOKUP($A1565,'Full dataset'!$A$4:$IX$190,BC$1,FALSE),AY1565)</f>
        <v>1</v>
      </c>
      <c r="BD1565">
        <f>MAX(VLOOKUP($A1565,'Full dataset'!$A$4:$IX$190,BD$1,FALSE),AX1565)</f>
        <v>2008</v>
      </c>
      <c r="BE1565">
        <f t="shared" si="147"/>
        <v>2008</v>
      </c>
      <c r="BF1565">
        <f t="shared" si="148"/>
        <v>1</v>
      </c>
      <c r="BG1565">
        <f t="shared" si="149"/>
        <v>0</v>
      </c>
      <c r="BH1565">
        <f t="shared" si="144"/>
        <v>0</v>
      </c>
      <c r="BI1565">
        <f t="shared" si="145"/>
        <v>1</v>
      </c>
      <c r="BO1565">
        <f>IF(BF1565=1,VLOOKUP($A1565,'Full dataset'!$A$4:$IE$190,2007+BO$1-$C1565,FALSE),0)</f>
        <v>1787</v>
      </c>
      <c r="BP1565">
        <f>IF(BF1565=1,VLOOKUP($A1565,'Full dataset'!$A$4:$IE$190,2007+BP$1-$C1565,FALSE),0)</f>
        <v>457</v>
      </c>
      <c r="BQ1565">
        <f>IF(BF1565=1,VLOOKUP($A1565,'Full dataset'!$A$4:$IE$190,2007+BQ$1-$C1565,FALSE),0)</f>
        <v>5001</v>
      </c>
      <c r="BR1565">
        <f>IF($BG1565=1,VLOOKUP($A1565,'Full dataset'!$A$4:$IE$190,BR$1-2007+$C1565,FALSE),0)</f>
        <v>0</v>
      </c>
      <c r="BS1565">
        <f>IF($BG1565=1,VLOOKUP($A1565,'Full dataset'!$A$4:$IE$190,BS$1-2007+$C1565,FALSE),0)</f>
        <v>0</v>
      </c>
      <c r="BT1565">
        <f>IF($BG1565=1,VLOOKUP($A1565,'Full dataset'!$A$4:$IE$190,BT$1-2007+$C1565,FALSE),0)</f>
        <v>0</v>
      </c>
      <c r="BU1565">
        <f>IF($BG1565=1,VLOOKUP($A1565,'Full dataset'!$A$4:$IE$190,BU$1-2007+$C1565,FALSE),0)</f>
        <v>0</v>
      </c>
      <c r="BV1565">
        <f>IF($BG1565=1,VLOOKUP($A1565,'Full dataset'!$A$4:$IE$190,BV$1-2007+$C1565,FALSE),0)</f>
        <v>0</v>
      </c>
      <c r="BW1565">
        <f>IF($BG1565=1,VLOOKUP($A1565,'Full dataset'!$A$4:$IE$190,BW$1-2007+$C1565,FALSE),0)</f>
        <v>0</v>
      </c>
      <c r="BX1565">
        <f>IF($BG1565=1,VLOOKUP($A1565,'Full dataset'!$A$4:$IE$190,BX$1-2007+$C1565,FALSE),0)</f>
        <v>0</v>
      </c>
    </row>
    <row r="1566" spans="1:76" x14ac:dyDescent="0.25">
      <c r="A1566">
        <v>76</v>
      </c>
      <c r="B1566" t="s">
        <v>120</v>
      </c>
      <c r="C1566">
        <v>2015</v>
      </c>
      <c r="D1566" t="s">
        <v>591</v>
      </c>
      <c r="E1566">
        <f t="shared" si="146"/>
        <v>1</v>
      </c>
      <c r="F1566">
        <v>1</v>
      </c>
      <c r="G1566">
        <v>486988</v>
      </c>
      <c r="H1566">
        <v>9.1179179928852268</v>
      </c>
      <c r="I1566">
        <v>110737</v>
      </c>
      <c r="J1566">
        <v>1</v>
      </c>
      <c r="K1566">
        <v>11560</v>
      </c>
      <c r="L1566">
        <v>0.2164388691256319</v>
      </c>
      <c r="M1566">
        <v>1466</v>
      </c>
      <c r="N1566">
        <v>2</v>
      </c>
      <c r="O1566">
        <v>67776</v>
      </c>
      <c r="P1566">
        <v>1.2689758472196218</v>
      </c>
      <c r="Q1566">
        <v>525</v>
      </c>
      <c r="R1566">
        <v>39417</v>
      </c>
      <c r="S1566">
        <v>7372</v>
      </c>
      <c r="T1566">
        <v>511210</v>
      </c>
      <c r="U1566">
        <v>1</v>
      </c>
      <c r="V1566">
        <v>5846</v>
      </c>
      <c r="W1566">
        <v>68855</v>
      </c>
      <c r="X1566">
        <v>13306</v>
      </c>
      <c r="Y1566">
        <v>1</v>
      </c>
      <c r="Z1566">
        <v>1</v>
      </c>
      <c r="AA1566" t="s">
        <v>797</v>
      </c>
      <c r="AB1566">
        <v>2891181</v>
      </c>
      <c r="AC1566">
        <f>VLOOKUP(A1566,'Full dataset'!$A$4:$IE$190,2033-C1566,FALSE)</f>
        <v>0</v>
      </c>
      <c r="AD1566" t="str">
        <f>VLOOKUP(A1566,'Full dataset'!$A$4:$IE$190,2041-C1566,FALSE)</f>
        <v>.</v>
      </c>
      <c r="AE1566">
        <f>VLOOKUP(A1566,'Full dataset'!$A$4:$IE$190,2050-C1566,FALSE)</f>
        <v>0</v>
      </c>
      <c r="AF1566">
        <v>0</v>
      </c>
      <c r="AG1566">
        <f>VLOOKUP($A1566,'Full dataset'!$A$4:$IE$190,2007+AG$1-$C1566,FALSE)</f>
        <v>12193</v>
      </c>
      <c r="AH1566">
        <f>VLOOKUP($A1566,'Full dataset'!$A$4:$IE$190,2007+AH$1-$C1566,FALSE)</f>
        <v>176223</v>
      </c>
      <c r="AI1566">
        <f>VLOOKUP($A1566,'Full dataset'!$A$4:$IE$190,2007+AI$1-$C1566,FALSE)</f>
        <v>93580</v>
      </c>
      <c r="AJ1566" t="str">
        <f>VLOOKUP($A1566,'Full dataset'!$A$4:$IE$190,2007+AJ$1-$C1566,FALSE)</f>
        <v>.</v>
      </c>
      <c r="AK1566" t="str">
        <f>VLOOKUP($A1566,'Full dataset'!$A$4:$IE$190,2007+AK$1-$C1566,FALSE)</f>
        <v>.</v>
      </c>
      <c r="AL1566" t="str">
        <f>VLOOKUP($A1566,'Full dataset'!$A$4:$IE$190,2007+AL$1-$C1566,FALSE)</f>
        <v>.</v>
      </c>
      <c r="AM1566">
        <f>VLOOKUP($A1566,'Full dataset'!$A$4:$IE$190,2007+AM$1-$C1566,FALSE)</f>
        <v>25</v>
      </c>
      <c r="AN1566">
        <f>VLOOKUP($A1566,'Full dataset'!$A$4:$IE$190,2007+AN$1-$C1566,FALSE)</f>
        <v>1000</v>
      </c>
      <c r="AO1566">
        <f>VLOOKUP($A1566,'Full dataset'!$A$4:$IE$190,2007+AO$1-$C1566,FALSE)</f>
        <v>120000</v>
      </c>
      <c r="AP1566" t="str">
        <f>VLOOKUP($A1566,'Full dataset'!$A$4:$IE$190,2007+AP$1-$C1566,FALSE)</f>
        <v>.</v>
      </c>
      <c r="AQ1566">
        <f>VLOOKUP($A1566,'Full dataset'!$A$4:$IE$190,2007+AQ$1-$C1566,FALSE)</f>
        <v>5</v>
      </c>
      <c r="AR1566">
        <f>VLOOKUP($A1566,'Full dataset'!$A$4:$IE$190,2007+AR$1-$C1566,FALSE)</f>
        <v>4</v>
      </c>
      <c r="AS1566">
        <f>VLOOKUP($A1566,'Full dataset'!$A$4:$IE$190,2007+AS$1-$C1566,FALSE)</f>
        <v>6</v>
      </c>
      <c r="AT1566" t="str">
        <f>VLOOKUP($A1566,'Full dataset'!$A$4:$IE$190,129,FALSE)</f>
        <v>.</v>
      </c>
      <c r="AU1566">
        <f>VLOOKUP(A1566,'Full dataset'!$A$4:$II$190,$AU$1,FALSE)</f>
        <v>2008</v>
      </c>
      <c r="AV1566">
        <v>1</v>
      </c>
      <c r="AW1566">
        <f>VLOOKUP(A1566,'Full dataset'!$A$5:$IM$190,247,FALSE)</f>
        <v>2</v>
      </c>
      <c r="AX1566">
        <f>VLOOKUP(A1566,'Full dataset'!$A$4:$II$190,242,FALSE)</f>
        <v>2007</v>
      </c>
      <c r="AY1566">
        <f>VLOOKUP(A1566,'Full dataset'!$A$5:$IM$190,246,FALSE)</f>
        <v>2</v>
      </c>
      <c r="AZ1566">
        <v>9999</v>
      </c>
      <c r="BA1566">
        <f>MAX(VLOOKUP($A1566,'Full dataset'!$A$4:$IX$190,BA$1,FALSE),AW1566)</f>
        <v>2</v>
      </c>
      <c r="BB1566">
        <f>IF(VLOOKUP($A1566,'Full dataset'!$A$4:$IX$190,BB$1,FALSE)&gt;0,VLOOKUP($A1566,'Full dataset'!$A$4:$IX$190,BB$1,FALSE),AU1566)</f>
        <v>2008</v>
      </c>
      <c r="BC1566">
        <f>MAX(VLOOKUP($A1566,'Full dataset'!$A$4:$IX$190,BC$1,FALSE),AY1566)</f>
        <v>2</v>
      </c>
      <c r="BD1566">
        <f>MAX(VLOOKUP($A1566,'Full dataset'!$A$4:$IX$190,BD$1,FALSE),AX1566)</f>
        <v>2007</v>
      </c>
      <c r="BE1566">
        <f t="shared" si="147"/>
        <v>2007</v>
      </c>
      <c r="BF1566">
        <f t="shared" si="148"/>
        <v>1</v>
      </c>
      <c r="BG1566">
        <f t="shared" si="149"/>
        <v>1</v>
      </c>
      <c r="BH1566">
        <f t="shared" si="144"/>
        <v>0</v>
      </c>
      <c r="BI1566">
        <f t="shared" si="145"/>
        <v>1</v>
      </c>
      <c r="BO1566">
        <f>IF(BF1566=1,VLOOKUP($A1566,'Full dataset'!$A$4:$IE$190,2007+BO$1-$C1566,FALSE),0)</f>
        <v>1546</v>
      </c>
      <c r="BP1566">
        <f>IF(BF1566=1,VLOOKUP($A1566,'Full dataset'!$A$4:$IE$190,2007+BP$1-$C1566,FALSE),0)</f>
        <v>7578</v>
      </c>
      <c r="BQ1566">
        <f>IF(BF1566=1,VLOOKUP($A1566,'Full dataset'!$A$4:$IE$190,2007+BQ$1-$C1566,FALSE),0)</f>
        <v>77792</v>
      </c>
      <c r="BR1566">
        <f>IF($BG1566=1,VLOOKUP($A1566,'Full dataset'!$A$4:$IE$190,BR$1-2007+$C1566,FALSE),0)</f>
        <v>168</v>
      </c>
      <c r="BS1566">
        <f>IF($BG1566=1,VLOOKUP($A1566,'Full dataset'!$A$4:$IE$190,BS$1-2007+$C1566,FALSE),0)</f>
        <v>2229</v>
      </c>
      <c r="BT1566">
        <f>IF($BG1566=1,VLOOKUP($A1566,'Full dataset'!$A$4:$IE$190,BT$1-2007+$C1566,FALSE),0)</f>
        <v>15831</v>
      </c>
      <c r="BU1566">
        <f>IF($BG1566=1,VLOOKUP($A1566,'Full dataset'!$A$4:$IE$190,BU$1-2007+$C1566,FALSE),0)</f>
        <v>1876</v>
      </c>
      <c r="BV1566">
        <f>IF($BG1566=1,VLOOKUP($A1566,'Full dataset'!$A$4:$IE$190,BV$1-2007+$C1566,FALSE),0)</f>
        <v>145</v>
      </c>
      <c r="BW1566">
        <f>IF($BG1566=1,VLOOKUP($A1566,'Full dataset'!$A$4:$IE$190,BW$1-2007+$C1566,FALSE),0)</f>
        <v>0</v>
      </c>
      <c r="BX1566">
        <f>IF($BG1566=1,VLOOKUP($A1566,'Full dataset'!$A$4:$IE$190,BX$1-2007+$C1566,FALSE),0)</f>
        <v>144</v>
      </c>
    </row>
    <row r="1567" spans="1:76" x14ac:dyDescent="0.25">
      <c r="A1567">
        <v>77</v>
      </c>
      <c r="B1567" t="s">
        <v>121</v>
      </c>
      <c r="C1567">
        <v>2015</v>
      </c>
      <c r="D1567" t="s">
        <v>591</v>
      </c>
      <c r="E1567">
        <f t="shared" si="146"/>
        <v>1</v>
      </c>
      <c r="F1567">
        <v>1</v>
      </c>
      <c r="G1567">
        <v>25864</v>
      </c>
      <c r="H1567">
        <v>6.097123998114097</v>
      </c>
      <c r="I1567">
        <v>16444</v>
      </c>
      <c r="J1567">
        <v>0</v>
      </c>
      <c r="N1567">
        <v>0</v>
      </c>
      <c r="S1567">
        <v>6321</v>
      </c>
      <c r="T1567">
        <v>524114</v>
      </c>
      <c r="U1567">
        <v>1</v>
      </c>
      <c r="V1567">
        <v>214</v>
      </c>
      <c r="W1567">
        <v>24352</v>
      </c>
      <c r="X1567">
        <v>2334</v>
      </c>
      <c r="Y1567">
        <v>1</v>
      </c>
      <c r="Z1567">
        <v>1</v>
      </c>
      <c r="AA1567" t="s">
        <v>798</v>
      </c>
      <c r="AB1567">
        <v>65947</v>
      </c>
      <c r="AC1567">
        <f>VLOOKUP(A1567,'Full dataset'!$A$4:$IE$190,2033-C1567,FALSE)</f>
        <v>5.2</v>
      </c>
      <c r="AD1567">
        <f>VLOOKUP(A1567,'Full dataset'!$A$4:$IE$190,2041-C1567,FALSE)</f>
        <v>5224</v>
      </c>
      <c r="AE1567">
        <f>VLOOKUP(A1567,'Full dataset'!$A$4:$IE$190,2050-C1567,FALSE)</f>
        <v>0</v>
      </c>
      <c r="AF1567">
        <v>2.6</v>
      </c>
      <c r="AG1567">
        <f>VLOOKUP($A1567,'Full dataset'!$A$4:$IE$190,2007+AG$1-$C1567,FALSE)</f>
        <v>2533</v>
      </c>
      <c r="AH1567">
        <f>VLOOKUP($A1567,'Full dataset'!$A$4:$IE$190,2007+AH$1-$C1567,FALSE)</f>
        <v>118296</v>
      </c>
      <c r="AI1567">
        <f>VLOOKUP($A1567,'Full dataset'!$A$4:$IE$190,2007+AI$1-$C1567,FALSE)</f>
        <v>20872</v>
      </c>
      <c r="AJ1567">
        <f>VLOOKUP($A1567,'Full dataset'!$A$4:$IE$190,2007+AJ$1-$C1567,FALSE)</f>
        <v>500</v>
      </c>
      <c r="AK1567">
        <f>VLOOKUP($A1567,'Full dataset'!$A$4:$IE$190,2007+AK$1-$C1567,FALSE)</f>
        <v>11</v>
      </c>
      <c r="AL1567">
        <f>VLOOKUP($A1567,'Full dataset'!$A$4:$IE$190,2007+AL$1-$C1567,FALSE)</f>
        <v>67</v>
      </c>
      <c r="AM1567">
        <f>VLOOKUP($A1567,'Full dataset'!$A$4:$IE$190,2007+AM$1-$C1567,FALSE)</f>
        <v>68</v>
      </c>
      <c r="AN1567">
        <f>VLOOKUP($A1567,'Full dataset'!$A$4:$IE$190,2007+AN$1-$C1567,FALSE)</f>
        <v>50</v>
      </c>
      <c r="AO1567">
        <f>VLOOKUP($A1567,'Full dataset'!$A$4:$IE$190,2007+AO$1-$C1567,FALSE)</f>
        <v>25655</v>
      </c>
      <c r="AP1567">
        <f>VLOOKUP($A1567,'Full dataset'!$A$4:$IE$190,2007+AP$1-$C1567,FALSE)</f>
        <v>5</v>
      </c>
      <c r="AQ1567">
        <f>VLOOKUP($A1567,'Full dataset'!$A$4:$IE$190,2007+AQ$1-$C1567,FALSE)</f>
        <v>6</v>
      </c>
      <c r="AR1567">
        <f>VLOOKUP($A1567,'Full dataset'!$A$4:$IE$190,2007+AR$1-$C1567,FALSE)</f>
        <v>7</v>
      </c>
      <c r="AS1567">
        <f>VLOOKUP($A1567,'Full dataset'!$A$4:$IE$190,2007+AS$1-$C1567,FALSE)</f>
        <v>8</v>
      </c>
      <c r="AT1567" t="str">
        <f>VLOOKUP($A1567,'Full dataset'!$A$4:$IE$190,129,FALSE)</f>
        <v>.</v>
      </c>
      <c r="AU1567">
        <f>VLOOKUP(A1567,'Full dataset'!$A$4:$II$190,$AU$1,FALSE)</f>
        <v>2011</v>
      </c>
      <c r="AV1567">
        <v>0</v>
      </c>
      <c r="AW1567">
        <f>VLOOKUP(A1567,'Full dataset'!$A$5:$IM$190,247,FALSE)</f>
        <v>1</v>
      </c>
      <c r="AX1567">
        <f>VLOOKUP(A1567,'Full dataset'!$A$4:$II$190,242,FALSE)</f>
        <v>2007</v>
      </c>
      <c r="AY1567">
        <f>VLOOKUP(A1567,'Full dataset'!$A$5:$IM$190,246,FALSE)</f>
        <v>1</v>
      </c>
      <c r="AZ1567">
        <v>9999</v>
      </c>
      <c r="BA1567">
        <f>MAX(VLOOKUP($A1567,'Full dataset'!$A$4:$IX$190,BA$1,FALSE),AW1567)</f>
        <v>1</v>
      </c>
      <c r="BB1567">
        <f>IF(VLOOKUP($A1567,'Full dataset'!$A$4:$IX$190,BB$1,FALSE)&gt;0,VLOOKUP($A1567,'Full dataset'!$A$4:$IX$190,BB$1,FALSE),AU1567)</f>
        <v>2011</v>
      </c>
      <c r="BC1567">
        <f>MAX(VLOOKUP($A1567,'Full dataset'!$A$4:$IX$190,BC$1,FALSE),AY1567)</f>
        <v>1</v>
      </c>
      <c r="BD1567">
        <f>MAX(VLOOKUP($A1567,'Full dataset'!$A$4:$IX$190,BD$1,FALSE),AX1567)</f>
        <v>2007</v>
      </c>
      <c r="BE1567">
        <f t="shared" si="147"/>
        <v>2007</v>
      </c>
      <c r="BF1567">
        <f t="shared" si="148"/>
        <v>0</v>
      </c>
      <c r="BG1567">
        <f t="shared" si="149"/>
        <v>0</v>
      </c>
      <c r="BH1567">
        <f t="shared" si="144"/>
        <v>0</v>
      </c>
      <c r="BI1567">
        <f t="shared" si="145"/>
        <v>0</v>
      </c>
      <c r="BO1567">
        <f>IF(BF1567=1,VLOOKUP($A1567,'Full dataset'!$A$4:$IE$190,2007+BO$1-$C1567,FALSE),0)</f>
        <v>0</v>
      </c>
      <c r="BP1567">
        <f>IF(BF1567=1,VLOOKUP($A1567,'Full dataset'!$A$4:$IE$190,2007+BP$1-$C1567,FALSE),0)</f>
        <v>0</v>
      </c>
      <c r="BQ1567">
        <f>IF(BF1567=1,VLOOKUP($A1567,'Full dataset'!$A$4:$IE$190,2007+BQ$1-$C1567,FALSE),0)</f>
        <v>0</v>
      </c>
      <c r="BR1567">
        <f>IF($BG1567=1,VLOOKUP($A1567,'Full dataset'!$A$4:$IE$190,BR$1-2007+$C1567,FALSE),0)</f>
        <v>0</v>
      </c>
      <c r="BS1567">
        <f>IF($BG1567=1,VLOOKUP($A1567,'Full dataset'!$A$4:$IE$190,BS$1-2007+$C1567,FALSE),0)</f>
        <v>0</v>
      </c>
      <c r="BT1567">
        <f>IF($BG1567=1,VLOOKUP($A1567,'Full dataset'!$A$4:$IE$190,BT$1-2007+$C1567,FALSE),0)</f>
        <v>0</v>
      </c>
      <c r="BU1567">
        <f>IF($BG1567=1,VLOOKUP($A1567,'Full dataset'!$A$4:$IE$190,BU$1-2007+$C1567,FALSE),0)</f>
        <v>0</v>
      </c>
      <c r="BV1567">
        <f>IF($BG1567=1,VLOOKUP($A1567,'Full dataset'!$A$4:$IE$190,BV$1-2007+$C1567,FALSE),0)</f>
        <v>0</v>
      </c>
      <c r="BW1567">
        <f>IF($BG1567=1,VLOOKUP($A1567,'Full dataset'!$A$4:$IE$190,BW$1-2007+$C1567,FALSE),0)</f>
        <v>0</v>
      </c>
      <c r="BX1567">
        <f>IF($BG1567=1,VLOOKUP($A1567,'Full dataset'!$A$4:$IE$190,BX$1-2007+$C1567,FALSE),0)</f>
        <v>0</v>
      </c>
    </row>
    <row r="1568" spans="1:76" x14ac:dyDescent="0.25">
      <c r="A1568">
        <v>78</v>
      </c>
      <c r="B1568" t="s">
        <v>122</v>
      </c>
      <c r="C1568">
        <v>2015</v>
      </c>
      <c r="D1568" t="s">
        <v>591</v>
      </c>
      <c r="E1568">
        <f t="shared" si="146"/>
        <v>1</v>
      </c>
      <c r="F1568">
        <v>1</v>
      </c>
      <c r="G1568">
        <v>10075</v>
      </c>
      <c r="H1568">
        <v>6.8184894423389278E-2</v>
      </c>
      <c r="I1568">
        <v>6245</v>
      </c>
      <c r="J1568">
        <v>1</v>
      </c>
      <c r="K1568">
        <v>4444</v>
      </c>
      <c r="L1568">
        <v>3.0075798592311857E-2</v>
      </c>
      <c r="M1568">
        <v>3387</v>
      </c>
      <c r="N1568">
        <v>1</v>
      </c>
      <c r="O1568">
        <v>280</v>
      </c>
      <c r="P1568">
        <v>1.8949648077964266E-3</v>
      </c>
      <c r="Q1568">
        <v>2</v>
      </c>
      <c r="R1568">
        <v>40391</v>
      </c>
      <c r="S1568">
        <v>5411</v>
      </c>
      <c r="T1568">
        <v>445110</v>
      </c>
      <c r="U1568">
        <v>1</v>
      </c>
      <c r="V1568">
        <v>107</v>
      </c>
      <c r="W1568">
        <v>11620</v>
      </c>
      <c r="X1568">
        <v>12980</v>
      </c>
      <c r="Y1568">
        <v>1</v>
      </c>
      <c r="Z1568">
        <v>1</v>
      </c>
      <c r="AA1568" t="s">
        <v>799</v>
      </c>
      <c r="AB1568">
        <v>59387</v>
      </c>
      <c r="AC1568">
        <f>VLOOKUP(A1568,'Full dataset'!$A$4:$IE$190,2033-C1568,FALSE)</f>
        <v>2</v>
      </c>
      <c r="AD1568">
        <f>VLOOKUP(A1568,'Full dataset'!$A$4:$IE$190,2041-C1568,FALSE)</f>
        <v>175208</v>
      </c>
      <c r="AE1568">
        <f>VLOOKUP(A1568,'Full dataset'!$A$4:$IE$190,2050-C1568,FALSE)</f>
        <v>0</v>
      </c>
      <c r="AF1568">
        <v>1</v>
      </c>
      <c r="AG1568">
        <f>VLOOKUP($A1568,'Full dataset'!$A$4:$IE$190,2007+AG$1-$C1568,FALSE)</f>
        <v>1965.048</v>
      </c>
      <c r="AH1568">
        <f>VLOOKUP($A1568,'Full dataset'!$A$4:$IE$190,2007+AH$1-$C1568,FALSE)</f>
        <v>16359.278</v>
      </c>
      <c r="AI1568">
        <f>VLOOKUP($A1568,'Full dataset'!$A$4:$IE$190,2007+AI$1-$C1568,FALSE)</f>
        <v>32618.758999999998</v>
      </c>
      <c r="AJ1568">
        <f>VLOOKUP($A1568,'Full dataset'!$A$4:$IE$190,2007+AJ$1-$C1568,FALSE)</f>
        <v>2393</v>
      </c>
      <c r="AK1568">
        <f>VLOOKUP($A1568,'Full dataset'!$A$4:$IE$190,2007+AK$1-$C1568,FALSE)</f>
        <v>3</v>
      </c>
      <c r="AL1568">
        <f>VLOOKUP($A1568,'Full dataset'!$A$4:$IE$190,2007+AL$1-$C1568,FALSE)</f>
        <v>48</v>
      </c>
      <c r="AM1568">
        <f>VLOOKUP($A1568,'Full dataset'!$A$4:$IE$190,2007+AM$1-$C1568,FALSE)</f>
        <v>50</v>
      </c>
      <c r="AN1568">
        <f>VLOOKUP($A1568,'Full dataset'!$A$4:$IE$190,2007+AN$1-$C1568,FALSE)</f>
        <v>900</v>
      </c>
      <c r="AO1568">
        <f>VLOOKUP($A1568,'Full dataset'!$A$4:$IE$190,2007+AO$1-$C1568,FALSE)</f>
        <v>489846</v>
      </c>
      <c r="AP1568">
        <f>VLOOKUP($A1568,'Full dataset'!$A$4:$IE$190,2007+AP$1-$C1568,FALSE)</f>
        <v>5</v>
      </c>
      <c r="AQ1568">
        <f>VLOOKUP($A1568,'Full dataset'!$A$4:$IE$190,2007+AQ$1-$C1568,FALSE)</f>
        <v>3</v>
      </c>
      <c r="AR1568">
        <f>VLOOKUP($A1568,'Full dataset'!$A$4:$IE$190,2007+AR$1-$C1568,FALSE)</f>
        <v>5</v>
      </c>
      <c r="AS1568">
        <f>VLOOKUP($A1568,'Full dataset'!$A$4:$IE$190,2007+AS$1-$C1568,FALSE)</f>
        <v>12</v>
      </c>
      <c r="AT1568" t="str">
        <f>VLOOKUP($A1568,'Full dataset'!$A$4:$IE$190,129,FALSE)</f>
        <v>.</v>
      </c>
      <c r="AU1568">
        <f>VLOOKUP(A1568,'Full dataset'!$A$4:$II$190,$AU$1,FALSE)</f>
        <v>2009</v>
      </c>
      <c r="AV1568">
        <v>1</v>
      </c>
      <c r="AW1568">
        <f>VLOOKUP(A1568,'Full dataset'!$A$5:$IM$190,247,FALSE)</f>
        <v>2</v>
      </c>
      <c r="AX1568">
        <f>VLOOKUP(A1568,'Full dataset'!$A$4:$II$190,242,FALSE)</f>
        <v>2010</v>
      </c>
      <c r="AY1568">
        <f>VLOOKUP(A1568,'Full dataset'!$A$5:$IM$190,246,FALSE)</f>
        <v>2</v>
      </c>
      <c r="AZ1568">
        <v>9999</v>
      </c>
      <c r="BA1568">
        <f>MAX(VLOOKUP($A1568,'Full dataset'!$A$4:$IX$190,BA$1,FALSE),AW1568)</f>
        <v>2</v>
      </c>
      <c r="BB1568">
        <f>IF(VLOOKUP($A1568,'Full dataset'!$A$4:$IX$190,BB$1,FALSE)&gt;0,VLOOKUP($A1568,'Full dataset'!$A$4:$IX$190,BB$1,FALSE),AU1568)</f>
        <v>2009</v>
      </c>
      <c r="BC1568">
        <f>MAX(VLOOKUP($A1568,'Full dataset'!$A$4:$IX$190,BC$1,FALSE),AY1568)</f>
        <v>2</v>
      </c>
      <c r="BD1568">
        <f>MAX(VLOOKUP($A1568,'Full dataset'!$A$4:$IX$190,BD$1,FALSE),AX1568)</f>
        <v>2010</v>
      </c>
      <c r="BE1568">
        <f t="shared" si="147"/>
        <v>2009</v>
      </c>
      <c r="BF1568">
        <f t="shared" si="148"/>
        <v>1</v>
      </c>
      <c r="BG1568">
        <f t="shared" si="149"/>
        <v>1</v>
      </c>
      <c r="BH1568">
        <f t="shared" si="144"/>
        <v>0</v>
      </c>
      <c r="BI1568">
        <f t="shared" si="145"/>
        <v>1</v>
      </c>
      <c r="BO1568">
        <f>IF(BF1568=1,VLOOKUP($A1568,'Full dataset'!$A$4:$IE$190,2007+BO$1-$C1568,FALSE),0)</f>
        <v>2071</v>
      </c>
      <c r="BP1568">
        <f>IF(BF1568=1,VLOOKUP($A1568,'Full dataset'!$A$4:$IE$190,2007+BP$1-$C1568,FALSE),0)</f>
        <v>1227</v>
      </c>
      <c r="BQ1568">
        <f>IF(BF1568=1,VLOOKUP($A1568,'Full dataset'!$A$4:$IE$190,2007+BQ$1-$C1568,FALSE),0)</f>
        <v>1695</v>
      </c>
      <c r="BR1568">
        <f>IF($BG1568=1,VLOOKUP($A1568,'Full dataset'!$A$4:$IE$190,BR$1-2007+$C1568,FALSE),0)</f>
        <v>346</v>
      </c>
      <c r="BS1568">
        <f>IF($BG1568=1,VLOOKUP($A1568,'Full dataset'!$A$4:$IE$190,BS$1-2007+$C1568,FALSE),0)</f>
        <v>2643</v>
      </c>
      <c r="BT1568">
        <f>IF($BG1568=1,VLOOKUP($A1568,'Full dataset'!$A$4:$IE$190,BT$1-2007+$C1568,FALSE),0)</f>
        <v>21910</v>
      </c>
      <c r="BU1568">
        <f>IF($BG1568=1,VLOOKUP($A1568,'Full dataset'!$A$4:$IE$190,BU$1-2007+$C1568,FALSE),0)</f>
        <v>5150</v>
      </c>
      <c r="BV1568">
        <f>IF($BG1568=1,VLOOKUP($A1568,'Full dataset'!$A$4:$IE$190,BV$1-2007+$C1568,FALSE),0)</f>
        <v>0</v>
      </c>
      <c r="BW1568">
        <f>IF($BG1568=1,VLOOKUP($A1568,'Full dataset'!$A$4:$IE$190,BW$1-2007+$C1568,FALSE),0)</f>
        <v>56</v>
      </c>
      <c r="BX1568">
        <f>IF($BG1568=1,VLOOKUP($A1568,'Full dataset'!$A$4:$IE$190,BX$1-2007+$C1568,FALSE),0)</f>
        <v>328</v>
      </c>
    </row>
    <row r="1569" spans="1:76" x14ac:dyDescent="0.25">
      <c r="A1569">
        <v>79</v>
      </c>
      <c r="B1569" t="s">
        <v>123</v>
      </c>
      <c r="C1569">
        <v>2015</v>
      </c>
      <c r="D1569" t="s">
        <v>591</v>
      </c>
      <c r="E1569">
        <f t="shared" si="146"/>
        <v>1</v>
      </c>
      <c r="F1569">
        <v>1</v>
      </c>
      <c r="G1569">
        <v>11611</v>
      </c>
      <c r="H1569">
        <v>2.2423715720355348</v>
      </c>
      <c r="I1569">
        <v>3666</v>
      </c>
      <c r="J1569">
        <v>1</v>
      </c>
      <c r="K1569">
        <v>3196</v>
      </c>
      <c r="L1569">
        <v>0.61722672846658944</v>
      </c>
      <c r="M1569">
        <v>935</v>
      </c>
      <c r="N1569">
        <v>2</v>
      </c>
      <c r="O1569">
        <v>235</v>
      </c>
      <c r="P1569">
        <v>4.538431826960216E-2</v>
      </c>
      <c r="Q1569">
        <v>0</v>
      </c>
      <c r="R1569">
        <v>39934</v>
      </c>
      <c r="S1569">
        <v>3942</v>
      </c>
      <c r="T1569">
        <v>339930</v>
      </c>
      <c r="U1569">
        <v>1</v>
      </c>
      <c r="V1569">
        <v>346</v>
      </c>
      <c r="W1569">
        <v>53662</v>
      </c>
      <c r="X1569">
        <v>4014</v>
      </c>
      <c r="Y1569">
        <v>1</v>
      </c>
      <c r="Z1569">
        <v>1</v>
      </c>
      <c r="AA1569" t="s">
        <v>800</v>
      </c>
      <c r="AB1569">
        <v>91006</v>
      </c>
      <c r="AC1569">
        <f>VLOOKUP(A1569,'Full dataset'!$A$4:$IE$190,2033-C1569,FALSE)</f>
        <v>0</v>
      </c>
      <c r="AD1569" t="str">
        <f>VLOOKUP(A1569,'Full dataset'!$A$4:$IE$190,2041-C1569,FALSE)</f>
        <v>.</v>
      </c>
      <c r="AE1569">
        <f>VLOOKUP(A1569,'Full dataset'!$A$4:$IE$190,2050-C1569,FALSE)</f>
        <v>0</v>
      </c>
      <c r="AF1569">
        <v>0</v>
      </c>
      <c r="AG1569">
        <f>VLOOKUP($A1569,'Full dataset'!$A$4:$IE$190,2007+AG$1-$C1569,FALSE)</f>
        <v>369.416</v>
      </c>
      <c r="AH1569">
        <f>VLOOKUP($A1569,'Full dataset'!$A$4:$IE$190,2007+AH$1-$C1569,FALSE)</f>
        <v>6552.6890000000003</v>
      </c>
      <c r="AI1569">
        <f>VLOOKUP($A1569,'Full dataset'!$A$4:$IE$190,2007+AI$1-$C1569,FALSE)</f>
        <v>5702.6130000000003</v>
      </c>
      <c r="AJ1569" t="str">
        <f>VLOOKUP($A1569,'Full dataset'!$A$4:$IE$190,2007+AJ$1-$C1569,FALSE)</f>
        <v>.</v>
      </c>
      <c r="AK1569" t="str">
        <f>VLOOKUP($A1569,'Full dataset'!$A$4:$IE$190,2007+AK$1-$C1569,FALSE)</f>
        <v>.</v>
      </c>
      <c r="AL1569" t="str">
        <f>VLOOKUP($A1569,'Full dataset'!$A$4:$IE$190,2007+AL$1-$C1569,FALSE)</f>
        <v>.</v>
      </c>
      <c r="AM1569">
        <f>VLOOKUP($A1569,'Full dataset'!$A$4:$IE$190,2007+AM$1-$C1569,FALSE)</f>
        <v>66</v>
      </c>
      <c r="AN1569">
        <f>VLOOKUP($A1569,'Full dataset'!$A$4:$IE$190,2007+AN$1-$C1569,FALSE)</f>
        <v>100</v>
      </c>
      <c r="AO1569">
        <f>VLOOKUP($A1569,'Full dataset'!$A$4:$IE$190,2007+AO$1-$C1569,FALSE)</f>
        <v>41333</v>
      </c>
      <c r="AP1569" t="str">
        <f>VLOOKUP($A1569,'Full dataset'!$A$4:$IE$190,2007+AP$1-$C1569,FALSE)</f>
        <v>.</v>
      </c>
      <c r="AQ1569">
        <f>VLOOKUP($A1569,'Full dataset'!$A$4:$IE$190,2007+AQ$1-$C1569,FALSE)</f>
        <v>6</v>
      </c>
      <c r="AR1569">
        <f>VLOOKUP($A1569,'Full dataset'!$A$4:$IE$190,2007+AR$1-$C1569,FALSE)</f>
        <v>5</v>
      </c>
      <c r="AS1569">
        <f>VLOOKUP($A1569,'Full dataset'!$A$4:$IE$190,2007+AS$1-$C1569,FALSE)</f>
        <v>8</v>
      </c>
      <c r="AT1569" t="str">
        <f>VLOOKUP($A1569,'Full dataset'!$A$4:$IE$190,129,FALSE)</f>
        <v>.</v>
      </c>
      <c r="AU1569">
        <f>VLOOKUP(A1569,'Full dataset'!$A$4:$II$190,$AU$1,FALSE)</f>
        <v>2009</v>
      </c>
      <c r="AV1569">
        <v>1</v>
      </c>
      <c r="AW1569">
        <f>VLOOKUP(A1569,'Full dataset'!$A$5:$IM$190,247,FALSE)</f>
        <v>1</v>
      </c>
      <c r="AX1569">
        <f>VLOOKUP(A1569,'Full dataset'!$A$4:$II$190,242,FALSE)</f>
        <v>2008</v>
      </c>
      <c r="AY1569">
        <f>VLOOKUP(A1569,'Full dataset'!$A$5:$IM$190,246,FALSE)</f>
        <v>1</v>
      </c>
      <c r="AZ1569">
        <v>9999</v>
      </c>
      <c r="BA1569">
        <f>MAX(VLOOKUP($A1569,'Full dataset'!$A$4:$IX$190,BA$1,FALSE),AW1569)</f>
        <v>2</v>
      </c>
      <c r="BB1569">
        <f>IF(VLOOKUP($A1569,'Full dataset'!$A$4:$IX$190,BB$1,FALSE)&gt;0,VLOOKUP($A1569,'Full dataset'!$A$4:$IX$190,BB$1,FALSE),AU1569)</f>
        <v>2009</v>
      </c>
      <c r="BC1569">
        <f>MAX(VLOOKUP($A1569,'Full dataset'!$A$4:$IX$190,BC$1,FALSE),AY1569)</f>
        <v>2</v>
      </c>
      <c r="BD1569">
        <f>MAX(VLOOKUP($A1569,'Full dataset'!$A$4:$IX$190,BD$1,FALSE),AX1569)</f>
        <v>2008</v>
      </c>
      <c r="BE1569">
        <f t="shared" si="147"/>
        <v>2008</v>
      </c>
      <c r="BF1569">
        <f t="shared" si="148"/>
        <v>1</v>
      </c>
      <c r="BG1569">
        <f t="shared" si="149"/>
        <v>1</v>
      </c>
      <c r="BH1569">
        <f t="shared" si="144"/>
        <v>0</v>
      </c>
      <c r="BI1569">
        <f t="shared" si="145"/>
        <v>1</v>
      </c>
      <c r="BO1569">
        <f>IF(BF1569=1,VLOOKUP($A1569,'Full dataset'!$A$4:$IE$190,2007+BO$1-$C1569,FALSE),0)</f>
        <v>1450</v>
      </c>
      <c r="BP1569">
        <f>IF(BF1569=1,VLOOKUP($A1569,'Full dataset'!$A$4:$IE$190,2007+BP$1-$C1569,FALSE),0)</f>
        <v>1417</v>
      </c>
      <c r="BQ1569">
        <f>IF(BF1569=1,VLOOKUP($A1569,'Full dataset'!$A$4:$IE$190,2007+BQ$1-$C1569,FALSE),0)</f>
        <v>936</v>
      </c>
      <c r="BR1569">
        <f>IF($BG1569=1,VLOOKUP($A1569,'Full dataset'!$A$4:$IE$190,BR$1-2007+$C1569,FALSE),0)</f>
        <v>84</v>
      </c>
      <c r="BS1569">
        <f>IF($BG1569=1,VLOOKUP($A1569,'Full dataset'!$A$4:$IE$190,BS$1-2007+$C1569,FALSE),0)</f>
        <v>985</v>
      </c>
      <c r="BT1569">
        <f>IF($BG1569=1,VLOOKUP($A1569,'Full dataset'!$A$4:$IE$190,BT$1-2007+$C1569,FALSE),0)</f>
        <v>12508</v>
      </c>
      <c r="BU1569">
        <f>IF($BG1569=1,VLOOKUP($A1569,'Full dataset'!$A$4:$IE$190,BU$1-2007+$C1569,FALSE),0)</f>
        <v>2344</v>
      </c>
      <c r="BV1569">
        <f>IF($BG1569=1,VLOOKUP($A1569,'Full dataset'!$A$4:$IE$190,BV$1-2007+$C1569,FALSE),0)</f>
        <v>0</v>
      </c>
      <c r="BW1569">
        <f>IF($BG1569=1,VLOOKUP($A1569,'Full dataset'!$A$4:$IE$190,BW$1-2007+$C1569,FALSE),0)</f>
        <v>675</v>
      </c>
      <c r="BX1569">
        <f>IF($BG1569=1,VLOOKUP($A1569,'Full dataset'!$A$4:$IE$190,BX$1-2007+$C1569,FALSE),0)</f>
        <v>153</v>
      </c>
    </row>
    <row r="1570" spans="1:76" x14ac:dyDescent="0.25">
      <c r="A1570">
        <v>80</v>
      </c>
      <c r="B1570" t="s">
        <v>124</v>
      </c>
      <c r="C1570">
        <v>2015</v>
      </c>
      <c r="D1570" t="s">
        <v>591</v>
      </c>
      <c r="E1570">
        <f t="shared" si="146"/>
        <v>1</v>
      </c>
      <c r="F1570">
        <v>1</v>
      </c>
      <c r="G1570">
        <v>22771</v>
      </c>
      <c r="H1570">
        <v>2.1962770061728394</v>
      </c>
      <c r="I1570">
        <v>8600</v>
      </c>
      <c r="J1570">
        <v>1</v>
      </c>
      <c r="K1570">
        <v>80</v>
      </c>
      <c r="L1570">
        <v>7.716049382716049E-3</v>
      </c>
      <c r="M1570">
        <v>61</v>
      </c>
      <c r="N1570">
        <v>0</v>
      </c>
      <c r="S1570">
        <v>3842</v>
      </c>
      <c r="T1570">
        <v>339113</v>
      </c>
      <c r="U1570">
        <v>1</v>
      </c>
      <c r="V1570">
        <v>149</v>
      </c>
      <c r="W1570">
        <v>1775</v>
      </c>
      <c r="X1570">
        <v>1296</v>
      </c>
      <c r="Y1570">
        <v>1</v>
      </c>
      <c r="Z1570">
        <v>1</v>
      </c>
      <c r="AA1570" t="s">
        <v>801</v>
      </c>
      <c r="AB1570">
        <v>250878</v>
      </c>
      <c r="AC1570">
        <f>VLOOKUP(A1570,'Full dataset'!$A$4:$IE$190,2033-C1570,FALSE)</f>
        <v>8.1999999999999993</v>
      </c>
      <c r="AD1570">
        <f>VLOOKUP(A1570,'Full dataset'!$A$4:$IE$190,2041-C1570,FALSE)</f>
        <v>12579</v>
      </c>
      <c r="AE1570">
        <f>VLOOKUP(A1570,'Full dataset'!$A$4:$IE$190,2050-C1570,FALSE)</f>
        <v>0</v>
      </c>
      <c r="AF1570">
        <v>4.0999999999999996</v>
      </c>
      <c r="AG1570">
        <f>VLOOKUP($A1570,'Full dataset'!$A$4:$IE$190,2007+AG$1-$C1570,FALSE)</f>
        <v>1439</v>
      </c>
      <c r="AH1570">
        <f>VLOOKUP($A1570,'Full dataset'!$A$4:$IE$190,2007+AH$1-$C1570,FALSE)</f>
        <v>16247</v>
      </c>
      <c r="AI1570">
        <f>VLOOKUP($A1570,'Full dataset'!$A$4:$IE$190,2007+AI$1-$C1570,FALSE)</f>
        <v>9946</v>
      </c>
      <c r="AJ1570">
        <f>VLOOKUP($A1570,'Full dataset'!$A$4:$IE$190,2007+AJ$1-$C1570,FALSE)</f>
        <v>304</v>
      </c>
      <c r="AK1570">
        <f>VLOOKUP($A1570,'Full dataset'!$A$4:$IE$190,2007+AK$1-$C1570,FALSE)</f>
        <v>2</v>
      </c>
      <c r="AL1570">
        <f>VLOOKUP($A1570,'Full dataset'!$A$4:$IE$190,2007+AL$1-$C1570,FALSE)</f>
        <v>31</v>
      </c>
      <c r="AM1570" t="str">
        <f>VLOOKUP($A1570,'Full dataset'!$A$4:$IE$190,2007+AM$1-$C1570,FALSE)</f>
        <v>.</v>
      </c>
      <c r="AN1570" t="str">
        <f>VLOOKUP($A1570,'Full dataset'!$A$4:$IE$190,2007+AN$1-$C1570,FALSE)</f>
        <v>.</v>
      </c>
      <c r="AO1570" t="str">
        <f>VLOOKUP($A1570,'Full dataset'!$A$4:$IE$190,2007+AO$1-$C1570,FALSE)</f>
        <v>.</v>
      </c>
      <c r="AP1570">
        <f>VLOOKUP($A1570,'Full dataset'!$A$4:$IE$190,2007+AP$1-$C1570,FALSE)</f>
        <v>9</v>
      </c>
      <c r="AQ1570">
        <f>VLOOKUP($A1570,'Full dataset'!$A$4:$IE$190,2007+AQ$1-$C1570,FALSE)</f>
        <v>10</v>
      </c>
      <c r="AR1570" t="str">
        <f>VLOOKUP($A1570,'Full dataset'!$A$4:$IE$190,2007+AR$1-$C1570,FALSE)</f>
        <v>.</v>
      </c>
      <c r="AS1570" t="str">
        <f>VLOOKUP($A1570,'Full dataset'!$A$4:$IE$190,2007+AS$1-$C1570,FALSE)</f>
        <v>.</v>
      </c>
      <c r="AT1570">
        <f>VLOOKUP($A1570,'Full dataset'!$A$4:$IE$190,129,FALSE)</f>
        <v>110</v>
      </c>
      <c r="AU1570">
        <f>VLOOKUP(A1570,'Full dataset'!$A$4:$II$190,$AU$1,FALSE)</f>
        <v>2011</v>
      </c>
      <c r="AV1570">
        <v>1</v>
      </c>
      <c r="AW1570">
        <f>VLOOKUP(A1570,'Full dataset'!$A$5:$IM$190,247,FALSE)</f>
        <v>2</v>
      </c>
      <c r="AX1570">
        <f>VLOOKUP(A1570,'Full dataset'!$A$4:$II$190,242,FALSE)</f>
        <v>9999</v>
      </c>
      <c r="AY1570">
        <f>VLOOKUP(A1570,'Full dataset'!$A$5:$IM$190,246,FALSE)</f>
        <v>0</v>
      </c>
      <c r="AZ1570">
        <v>9999</v>
      </c>
      <c r="BA1570">
        <f>MAX(VLOOKUP($A1570,'Full dataset'!$A$4:$IX$190,BA$1,FALSE),AW1570)</f>
        <v>2</v>
      </c>
      <c r="BB1570">
        <f>IF(VLOOKUP($A1570,'Full dataset'!$A$4:$IX$190,BB$1,FALSE)&gt;0,VLOOKUP($A1570,'Full dataset'!$A$4:$IX$190,BB$1,FALSE),AU1570)</f>
        <v>2011</v>
      </c>
      <c r="BC1570">
        <f>MAX(VLOOKUP($A1570,'Full dataset'!$A$4:$IX$190,BC$1,FALSE),AY1570)</f>
        <v>2</v>
      </c>
      <c r="BD1570">
        <f>MAX(VLOOKUP($A1570,'Full dataset'!$A$4:$IX$190,BD$1,FALSE),AX1570)</f>
        <v>9999</v>
      </c>
      <c r="BE1570">
        <f t="shared" si="147"/>
        <v>2011</v>
      </c>
      <c r="BF1570">
        <f t="shared" si="148"/>
        <v>1</v>
      </c>
      <c r="BG1570">
        <f t="shared" si="149"/>
        <v>0</v>
      </c>
      <c r="BH1570">
        <f t="shared" si="144"/>
        <v>0</v>
      </c>
      <c r="BI1570">
        <f t="shared" si="145"/>
        <v>1</v>
      </c>
      <c r="BO1570">
        <f>IF(BF1570=1,VLOOKUP($A1570,'Full dataset'!$A$4:$IE$190,2007+BO$1-$C1570,FALSE),0)</f>
        <v>332</v>
      </c>
      <c r="BP1570">
        <f>IF(BF1570=1,VLOOKUP($A1570,'Full dataset'!$A$4:$IE$190,2007+BP$1-$C1570,FALSE),0)</f>
        <v>324</v>
      </c>
      <c r="BQ1570">
        <f>IF(BF1570=1,VLOOKUP($A1570,'Full dataset'!$A$4:$IE$190,2007+BQ$1-$C1570,FALSE),0)</f>
        <v>259</v>
      </c>
      <c r="BR1570">
        <f>IF($BG1570=1,VLOOKUP($A1570,'Full dataset'!$A$4:$IE$190,BR$1-2007+$C1570,FALSE),0)</f>
        <v>0</v>
      </c>
      <c r="BS1570">
        <f>IF($BG1570=1,VLOOKUP($A1570,'Full dataset'!$A$4:$IE$190,BS$1-2007+$C1570,FALSE),0)</f>
        <v>0</v>
      </c>
      <c r="BT1570">
        <f>IF($BG1570=1,VLOOKUP($A1570,'Full dataset'!$A$4:$IE$190,BT$1-2007+$C1570,FALSE),0)</f>
        <v>0</v>
      </c>
      <c r="BU1570">
        <f>IF($BG1570=1,VLOOKUP($A1570,'Full dataset'!$A$4:$IE$190,BU$1-2007+$C1570,FALSE),0)</f>
        <v>0</v>
      </c>
      <c r="BV1570">
        <f>IF($BG1570=1,VLOOKUP($A1570,'Full dataset'!$A$4:$IE$190,BV$1-2007+$C1570,FALSE),0)</f>
        <v>0</v>
      </c>
      <c r="BW1570">
        <f>IF($BG1570=1,VLOOKUP($A1570,'Full dataset'!$A$4:$IE$190,BW$1-2007+$C1570,FALSE),0)</f>
        <v>0</v>
      </c>
      <c r="BX1570">
        <f>IF($BG1570=1,VLOOKUP($A1570,'Full dataset'!$A$4:$IE$190,BX$1-2007+$C1570,FALSE),0)</f>
        <v>0</v>
      </c>
    </row>
    <row r="1571" spans="1:76" x14ac:dyDescent="0.25">
      <c r="A1571">
        <v>81</v>
      </c>
      <c r="B1571" t="s">
        <v>125</v>
      </c>
      <c r="C1571">
        <v>2015</v>
      </c>
      <c r="D1571" t="s">
        <v>582</v>
      </c>
      <c r="E1571">
        <f t="shared" si="146"/>
        <v>0</v>
      </c>
      <c r="F1571">
        <v>1</v>
      </c>
      <c r="G1571">
        <v>1185</v>
      </c>
      <c r="H1571">
        <v>1.0277536860364267</v>
      </c>
      <c r="I1571">
        <v>483</v>
      </c>
      <c r="J1571">
        <v>1</v>
      </c>
      <c r="K1571">
        <v>22</v>
      </c>
      <c r="L1571">
        <v>1.9080659150043366E-2</v>
      </c>
      <c r="M1571">
        <v>112</v>
      </c>
      <c r="N1571">
        <v>0</v>
      </c>
      <c r="U1571">
        <v>1</v>
      </c>
      <c r="V1571">
        <v>0</v>
      </c>
      <c r="W1571">
        <v>20</v>
      </c>
      <c r="X1571">
        <v>204</v>
      </c>
      <c r="Y1571">
        <v>1</v>
      </c>
      <c r="Z1571">
        <v>0</v>
      </c>
      <c r="AA1571" t="s">
        <v>802</v>
      </c>
      <c r="AB1571">
        <v>685</v>
      </c>
      <c r="AC1571">
        <f>VLOOKUP(A1571,'Full dataset'!$A$4:$IE$190,2033-C1571,FALSE)</f>
        <v>0</v>
      </c>
      <c r="AD1571" t="str">
        <f>VLOOKUP(A1571,'Full dataset'!$A$4:$IE$190,2041-C1571,FALSE)</f>
        <v>.</v>
      </c>
      <c r="AE1571">
        <f>VLOOKUP(A1571,'Full dataset'!$A$4:$IE$190,2050-C1571,FALSE)</f>
        <v>0</v>
      </c>
      <c r="AF1571">
        <v>0</v>
      </c>
      <c r="AG1571" t="str">
        <f>VLOOKUP($A1571,'Full dataset'!$A$4:$IE$190,2007+AG$1-$C1571,FALSE)</f>
        <v>.</v>
      </c>
      <c r="AH1571" t="str">
        <f>VLOOKUP($A1571,'Full dataset'!$A$4:$IE$190,2007+AH$1-$C1571,FALSE)</f>
        <v>.</v>
      </c>
      <c r="AI1571" t="str">
        <f>VLOOKUP($A1571,'Full dataset'!$A$4:$IE$190,2007+AI$1-$C1571,FALSE)</f>
        <v>.</v>
      </c>
      <c r="AJ1571" t="str">
        <f>VLOOKUP($A1571,'Full dataset'!$A$4:$IE$190,2007+AJ$1-$C1571,FALSE)</f>
        <v>.</v>
      </c>
      <c r="AK1571" t="str">
        <f>VLOOKUP($A1571,'Full dataset'!$A$4:$IE$190,2007+AK$1-$C1571,FALSE)</f>
        <v>.</v>
      </c>
      <c r="AL1571" t="str">
        <f>VLOOKUP($A1571,'Full dataset'!$A$4:$IE$190,2007+AL$1-$C1571,FALSE)</f>
        <v>.</v>
      </c>
      <c r="AM1571" t="str">
        <f>VLOOKUP($A1571,'Full dataset'!$A$4:$IE$190,2007+AM$1-$C1571,FALSE)</f>
        <v>.</v>
      </c>
      <c r="AN1571" t="str">
        <f>VLOOKUP($A1571,'Full dataset'!$A$4:$IE$190,2007+AN$1-$C1571,FALSE)</f>
        <v>.</v>
      </c>
      <c r="AO1571" t="str">
        <f>VLOOKUP($A1571,'Full dataset'!$A$4:$IE$190,2007+AO$1-$C1571,FALSE)</f>
        <v>.</v>
      </c>
      <c r="AP1571" t="str">
        <f>VLOOKUP($A1571,'Full dataset'!$A$4:$IE$190,2007+AP$1-$C1571,FALSE)</f>
        <v>.</v>
      </c>
      <c r="AQ1571">
        <f>VLOOKUP($A1571,'Full dataset'!$A$4:$IE$190,2007+AQ$1-$C1571,FALSE)</f>
        <v>8</v>
      </c>
      <c r="AR1571" t="str">
        <f>VLOOKUP($A1571,'Full dataset'!$A$4:$IE$190,2007+AR$1-$C1571,FALSE)</f>
        <v>.</v>
      </c>
      <c r="AS1571" t="str">
        <f>VLOOKUP($A1571,'Full dataset'!$A$4:$IE$190,2007+AS$1-$C1571,FALSE)</f>
        <v>.</v>
      </c>
      <c r="AT1571" t="str">
        <f>VLOOKUP($A1571,'Full dataset'!$A$4:$IE$190,129,FALSE)</f>
        <v>.</v>
      </c>
      <c r="AU1571">
        <f>VLOOKUP(A1571,'Full dataset'!$A$4:$II$190,$AU$1,FALSE)</f>
        <v>2009</v>
      </c>
      <c r="AV1571">
        <v>1</v>
      </c>
      <c r="AW1571">
        <f>VLOOKUP(A1571,'Full dataset'!$A$5:$IM$190,247,FALSE)</f>
        <v>2</v>
      </c>
      <c r="AX1571">
        <f>VLOOKUP(A1571,'Full dataset'!$A$4:$II$190,242,FALSE)</f>
        <v>9999</v>
      </c>
      <c r="AY1571">
        <f>VLOOKUP(A1571,'Full dataset'!$A$5:$IM$190,246,FALSE)</f>
        <v>0</v>
      </c>
      <c r="AZ1571">
        <v>9999</v>
      </c>
      <c r="BA1571">
        <f>MAX(VLOOKUP($A1571,'Full dataset'!$A$4:$IX$190,BA$1,FALSE),AW1571)</f>
        <v>2</v>
      </c>
      <c r="BB1571">
        <f>IF(VLOOKUP($A1571,'Full dataset'!$A$4:$IX$190,BB$1,FALSE)&gt;0,VLOOKUP($A1571,'Full dataset'!$A$4:$IX$190,BB$1,FALSE),AU1571)</f>
        <v>2009</v>
      </c>
      <c r="BC1571">
        <f>MAX(VLOOKUP($A1571,'Full dataset'!$A$4:$IX$190,BC$1,FALSE),AY1571)</f>
        <v>0</v>
      </c>
      <c r="BD1571">
        <f>MAX(VLOOKUP($A1571,'Full dataset'!$A$4:$IX$190,BD$1,FALSE),AX1571)</f>
        <v>9999</v>
      </c>
      <c r="BE1571">
        <f t="shared" si="147"/>
        <v>2009</v>
      </c>
      <c r="BF1571">
        <f t="shared" si="148"/>
        <v>1</v>
      </c>
      <c r="BG1571">
        <f t="shared" si="149"/>
        <v>0</v>
      </c>
      <c r="BH1571">
        <f t="shared" si="144"/>
        <v>0</v>
      </c>
      <c r="BI1571">
        <f t="shared" si="145"/>
        <v>1</v>
      </c>
      <c r="BO1571">
        <f>IF(BF1571=1,VLOOKUP($A1571,'Full dataset'!$A$4:$IE$190,2007+BO$1-$C1571,FALSE),0)</f>
        <v>49</v>
      </c>
      <c r="BP1571">
        <f>IF(BF1571=1,VLOOKUP($A1571,'Full dataset'!$A$4:$IE$190,2007+BP$1-$C1571,FALSE),0)</f>
        <v>0</v>
      </c>
      <c r="BQ1571">
        <f>IF(BF1571=1,VLOOKUP($A1571,'Full dataset'!$A$4:$IE$190,2007+BQ$1-$C1571,FALSE),0)</f>
        <v>1</v>
      </c>
      <c r="BR1571">
        <f>IF($BG1571=1,VLOOKUP($A1571,'Full dataset'!$A$4:$IE$190,BR$1-2007+$C1571,FALSE),0)</f>
        <v>0</v>
      </c>
      <c r="BS1571">
        <f>IF($BG1571=1,VLOOKUP($A1571,'Full dataset'!$A$4:$IE$190,BS$1-2007+$C1571,FALSE),0)</f>
        <v>0</v>
      </c>
      <c r="BT1571">
        <f>IF($BG1571=1,VLOOKUP($A1571,'Full dataset'!$A$4:$IE$190,BT$1-2007+$C1571,FALSE),0)</f>
        <v>0</v>
      </c>
      <c r="BU1571">
        <f>IF($BG1571=1,VLOOKUP($A1571,'Full dataset'!$A$4:$IE$190,BU$1-2007+$C1571,FALSE),0)</f>
        <v>0</v>
      </c>
      <c r="BV1571">
        <f>IF($BG1571=1,VLOOKUP($A1571,'Full dataset'!$A$4:$IE$190,BV$1-2007+$C1571,FALSE),0)</f>
        <v>0</v>
      </c>
      <c r="BW1571">
        <f>IF($BG1571=1,VLOOKUP($A1571,'Full dataset'!$A$4:$IE$190,BW$1-2007+$C1571,FALSE),0)</f>
        <v>0</v>
      </c>
      <c r="BX1571">
        <f>IF($BG1571=1,VLOOKUP($A1571,'Full dataset'!$A$4:$IE$190,BX$1-2007+$C1571,FALSE),0)</f>
        <v>0</v>
      </c>
    </row>
    <row r="1572" spans="1:76" x14ac:dyDescent="0.25">
      <c r="A1572">
        <v>82</v>
      </c>
      <c r="B1572" t="s">
        <v>126</v>
      </c>
      <c r="C1572">
        <v>2015</v>
      </c>
      <c r="D1572" t="s">
        <v>591</v>
      </c>
      <c r="E1572">
        <f t="shared" si="146"/>
        <v>1</v>
      </c>
      <c r="F1572">
        <v>1</v>
      </c>
      <c r="G1572">
        <v>8072</v>
      </c>
      <c r="H1572">
        <v>2.5797379354426333</v>
      </c>
      <c r="I1572">
        <v>2361</v>
      </c>
      <c r="J1572">
        <v>1</v>
      </c>
      <c r="K1572">
        <v>565</v>
      </c>
      <c r="L1572">
        <v>0.18056887184403964</v>
      </c>
      <c r="M1572">
        <v>449</v>
      </c>
      <c r="N1572">
        <v>0</v>
      </c>
      <c r="S1572">
        <v>3944</v>
      </c>
      <c r="T1572">
        <v>339930</v>
      </c>
      <c r="U1572">
        <v>1</v>
      </c>
      <c r="V1572">
        <v>78</v>
      </c>
      <c r="W1572">
        <v>1736</v>
      </c>
      <c r="X1572">
        <v>1532</v>
      </c>
      <c r="Y1572">
        <v>1</v>
      </c>
      <c r="Z1572">
        <v>1</v>
      </c>
      <c r="AA1572" t="s">
        <v>803</v>
      </c>
      <c r="AB1572">
        <v>78222</v>
      </c>
      <c r="AC1572">
        <f>VLOOKUP(A1572,'Full dataset'!$A$4:$IE$190,2033-C1572,FALSE)</f>
        <v>0</v>
      </c>
      <c r="AD1572" t="str">
        <f>VLOOKUP(A1572,'Full dataset'!$A$4:$IE$190,2041-C1572,FALSE)</f>
        <v>.</v>
      </c>
      <c r="AE1572">
        <f>VLOOKUP(A1572,'Full dataset'!$A$4:$IE$190,2050-C1572,FALSE)</f>
        <v>0</v>
      </c>
      <c r="AF1572">
        <v>0</v>
      </c>
      <c r="AG1572">
        <f>VLOOKUP($A1572,'Full dataset'!$A$4:$IE$190,2007+AG$1-$C1572,FALSE)</f>
        <v>451.83800000000002</v>
      </c>
      <c r="AH1572">
        <f>VLOOKUP($A1572,'Full dataset'!$A$4:$IE$190,2007+AH$1-$C1572,FALSE)</f>
        <v>4720.7169999999996</v>
      </c>
      <c r="AI1572">
        <f>VLOOKUP($A1572,'Full dataset'!$A$4:$IE$190,2007+AI$1-$C1572,FALSE)</f>
        <v>4447.509</v>
      </c>
      <c r="AJ1572" t="str">
        <f>VLOOKUP($A1572,'Full dataset'!$A$4:$IE$190,2007+AJ$1-$C1572,FALSE)</f>
        <v>.</v>
      </c>
      <c r="AK1572" t="str">
        <f>VLOOKUP($A1572,'Full dataset'!$A$4:$IE$190,2007+AK$1-$C1572,FALSE)</f>
        <v>.</v>
      </c>
      <c r="AL1572" t="str">
        <f>VLOOKUP($A1572,'Full dataset'!$A$4:$IE$190,2007+AL$1-$C1572,FALSE)</f>
        <v>.</v>
      </c>
      <c r="AM1572" t="str">
        <f>VLOOKUP($A1572,'Full dataset'!$A$4:$IE$190,2007+AM$1-$C1572,FALSE)</f>
        <v>.</v>
      </c>
      <c r="AN1572" t="str">
        <f>VLOOKUP($A1572,'Full dataset'!$A$4:$IE$190,2007+AN$1-$C1572,FALSE)</f>
        <v>.</v>
      </c>
      <c r="AO1572" t="str">
        <f>VLOOKUP($A1572,'Full dataset'!$A$4:$IE$190,2007+AO$1-$C1572,FALSE)</f>
        <v>.</v>
      </c>
      <c r="AP1572" t="str">
        <f>VLOOKUP($A1572,'Full dataset'!$A$4:$IE$190,2007+AP$1-$C1572,FALSE)</f>
        <v>.</v>
      </c>
      <c r="AQ1572">
        <f>VLOOKUP($A1572,'Full dataset'!$A$4:$IE$190,2007+AQ$1-$C1572,FALSE)</f>
        <v>3</v>
      </c>
      <c r="AR1572" t="str">
        <f>VLOOKUP($A1572,'Full dataset'!$A$4:$IE$190,2007+AR$1-$C1572,FALSE)</f>
        <v>.</v>
      </c>
      <c r="AS1572" t="str">
        <f>VLOOKUP($A1572,'Full dataset'!$A$4:$IE$190,2007+AS$1-$C1572,FALSE)</f>
        <v>.</v>
      </c>
      <c r="AT1572" t="str">
        <f>VLOOKUP($A1572,'Full dataset'!$A$4:$IE$190,129,FALSE)</f>
        <v>.</v>
      </c>
      <c r="AU1572">
        <f>VLOOKUP(A1572,'Full dataset'!$A$4:$II$190,$AU$1,FALSE)</f>
        <v>2011</v>
      </c>
      <c r="AV1572">
        <v>1</v>
      </c>
      <c r="AW1572">
        <f>VLOOKUP(A1572,'Full dataset'!$A$5:$IM$190,247,FALSE)</f>
        <v>2</v>
      </c>
      <c r="AX1572">
        <f>VLOOKUP(A1572,'Full dataset'!$A$4:$II$190,242,FALSE)</f>
        <v>9999</v>
      </c>
      <c r="AY1572">
        <f>VLOOKUP(A1572,'Full dataset'!$A$5:$IM$190,246,FALSE)</f>
        <v>0</v>
      </c>
      <c r="AZ1572">
        <v>9999</v>
      </c>
      <c r="BA1572">
        <f>MAX(VLOOKUP($A1572,'Full dataset'!$A$4:$IX$190,BA$1,FALSE),AW1572)</f>
        <v>2</v>
      </c>
      <c r="BB1572">
        <f>IF(VLOOKUP($A1572,'Full dataset'!$A$4:$IX$190,BB$1,FALSE)&gt;0,VLOOKUP($A1572,'Full dataset'!$A$4:$IX$190,BB$1,FALSE),AU1572)</f>
        <v>2011</v>
      </c>
      <c r="BC1572">
        <f>MAX(VLOOKUP($A1572,'Full dataset'!$A$4:$IX$190,BC$1,FALSE),AY1572)</f>
        <v>2</v>
      </c>
      <c r="BD1572">
        <f>MAX(VLOOKUP($A1572,'Full dataset'!$A$4:$IX$190,BD$1,FALSE),AX1572)</f>
        <v>9999</v>
      </c>
      <c r="BE1572">
        <f t="shared" si="147"/>
        <v>2011</v>
      </c>
      <c r="BF1572">
        <f t="shared" si="148"/>
        <v>1</v>
      </c>
      <c r="BG1572">
        <f t="shared" si="149"/>
        <v>0</v>
      </c>
      <c r="BH1572">
        <f t="shared" si="144"/>
        <v>0</v>
      </c>
      <c r="BI1572">
        <f t="shared" si="145"/>
        <v>1</v>
      </c>
      <c r="BO1572">
        <f>IF(BF1572=1,VLOOKUP($A1572,'Full dataset'!$A$4:$IE$190,2007+BO$1-$C1572,FALSE),0)</f>
        <v>223</v>
      </c>
      <c r="BP1572">
        <f>IF(BF1572=1,VLOOKUP($A1572,'Full dataset'!$A$4:$IE$190,2007+BP$1-$C1572,FALSE),0)</f>
        <v>89</v>
      </c>
      <c r="BQ1572">
        <f>IF(BF1572=1,VLOOKUP($A1572,'Full dataset'!$A$4:$IE$190,2007+BQ$1-$C1572,FALSE),0)</f>
        <v>483</v>
      </c>
      <c r="BR1572">
        <f>IF($BG1572=1,VLOOKUP($A1572,'Full dataset'!$A$4:$IE$190,BR$1-2007+$C1572,FALSE),0)</f>
        <v>0</v>
      </c>
      <c r="BS1572">
        <f>IF($BG1572=1,VLOOKUP($A1572,'Full dataset'!$A$4:$IE$190,BS$1-2007+$C1572,FALSE),0)</f>
        <v>0</v>
      </c>
      <c r="BT1572">
        <f>IF($BG1572=1,VLOOKUP($A1572,'Full dataset'!$A$4:$IE$190,BT$1-2007+$C1572,FALSE),0)</f>
        <v>0</v>
      </c>
      <c r="BU1572">
        <f>IF($BG1572=1,VLOOKUP($A1572,'Full dataset'!$A$4:$IE$190,BU$1-2007+$C1572,FALSE),0)</f>
        <v>0</v>
      </c>
      <c r="BV1572">
        <f>IF($BG1572=1,VLOOKUP($A1572,'Full dataset'!$A$4:$IE$190,BV$1-2007+$C1572,FALSE),0)</f>
        <v>0</v>
      </c>
      <c r="BW1572">
        <f>IF($BG1572=1,VLOOKUP($A1572,'Full dataset'!$A$4:$IE$190,BW$1-2007+$C1572,FALSE),0)</f>
        <v>0</v>
      </c>
      <c r="BX1572">
        <f>IF($BG1572=1,VLOOKUP($A1572,'Full dataset'!$A$4:$IE$190,BX$1-2007+$C1572,FALSE),0)</f>
        <v>0</v>
      </c>
    </row>
    <row r="1573" spans="1:76" x14ac:dyDescent="0.25">
      <c r="A1573">
        <v>83</v>
      </c>
      <c r="B1573" t="s">
        <v>127</v>
      </c>
      <c r="C1573">
        <v>2015</v>
      </c>
      <c r="D1573" t="s">
        <v>591</v>
      </c>
      <c r="E1573">
        <f t="shared" si="146"/>
        <v>1</v>
      </c>
      <c r="F1573">
        <v>1</v>
      </c>
      <c r="G1573">
        <v>3974</v>
      </c>
      <c r="H1573">
        <v>0.27706895349647914</v>
      </c>
      <c r="I1573">
        <v>2248</v>
      </c>
      <c r="J1573">
        <v>0</v>
      </c>
      <c r="N1573">
        <v>2</v>
      </c>
      <c r="O1573">
        <v>264</v>
      </c>
      <c r="P1573">
        <v>1.8406191173394686E-2</v>
      </c>
      <c r="Q1573">
        <v>24</v>
      </c>
      <c r="R1573">
        <v>40634</v>
      </c>
      <c r="S1573">
        <v>8351</v>
      </c>
      <c r="T1573">
        <v>624410</v>
      </c>
      <c r="U1573">
        <v>1</v>
      </c>
      <c r="V1573">
        <v>19</v>
      </c>
      <c r="W1573">
        <v>1074</v>
      </c>
      <c r="X1573">
        <v>968</v>
      </c>
      <c r="Y1573">
        <v>1</v>
      </c>
      <c r="Z1573">
        <v>1</v>
      </c>
      <c r="AA1573" t="s">
        <v>804</v>
      </c>
      <c r="AB1573">
        <v>23800</v>
      </c>
      <c r="AC1573">
        <f>VLOOKUP(A1573,'Full dataset'!$A$4:$IE$190,2033-C1573,FALSE)</f>
        <v>1.9</v>
      </c>
      <c r="AD1573" t="str">
        <f>VLOOKUP(A1573,'Full dataset'!$A$4:$IE$190,2041-C1573,FALSE)</f>
        <v>.</v>
      </c>
      <c r="AE1573">
        <f>VLOOKUP(A1573,'Full dataset'!$A$4:$IE$190,2050-C1573,FALSE)</f>
        <v>0</v>
      </c>
      <c r="AF1573">
        <v>0.95</v>
      </c>
      <c r="AG1573">
        <f>VLOOKUP($A1573,'Full dataset'!$A$4:$IE$190,2007+AG$1-$C1573,FALSE)</f>
        <v>93.927000000000007</v>
      </c>
      <c r="AH1573">
        <f>VLOOKUP($A1573,'Full dataset'!$A$4:$IE$190,2007+AH$1-$C1573,FALSE)</f>
        <v>2150.5410000000002</v>
      </c>
      <c r="AI1573">
        <f>VLOOKUP($A1573,'Full dataset'!$A$4:$IE$190,2007+AI$1-$C1573,FALSE)</f>
        <v>1458.4449999999999</v>
      </c>
      <c r="AJ1573" t="str">
        <f>VLOOKUP($A1573,'Full dataset'!$A$4:$IE$190,2007+AJ$1-$C1573,FALSE)</f>
        <v>.</v>
      </c>
      <c r="AK1573" t="str">
        <f>VLOOKUP($A1573,'Full dataset'!$A$4:$IE$190,2007+AK$1-$C1573,FALSE)</f>
        <v>.</v>
      </c>
      <c r="AL1573">
        <f>VLOOKUP($A1573,'Full dataset'!$A$4:$IE$190,2007+AL$1-$C1573,FALSE)</f>
        <v>95</v>
      </c>
      <c r="AM1573">
        <f>VLOOKUP($A1573,'Full dataset'!$A$4:$IE$190,2007+AM$1-$C1573,FALSE)</f>
        <v>96</v>
      </c>
      <c r="AN1573">
        <f>VLOOKUP($A1573,'Full dataset'!$A$4:$IE$190,2007+AN$1-$C1573,FALSE)</f>
        <v>387</v>
      </c>
      <c r="AO1573">
        <f>VLOOKUP($A1573,'Full dataset'!$A$4:$IE$190,2007+AO$1-$C1573,FALSE)</f>
        <v>16501</v>
      </c>
      <c r="AP1573">
        <f>VLOOKUP($A1573,'Full dataset'!$A$4:$IE$190,2007+AP$1-$C1573,FALSE)</f>
        <v>23</v>
      </c>
      <c r="AQ1573">
        <f>VLOOKUP($A1573,'Full dataset'!$A$4:$IE$190,2007+AQ$1-$C1573,FALSE)</f>
        <v>12</v>
      </c>
      <c r="AR1573">
        <f>VLOOKUP($A1573,'Full dataset'!$A$4:$IE$190,2007+AR$1-$C1573,FALSE)</f>
        <v>14</v>
      </c>
      <c r="AS1573">
        <f>VLOOKUP($A1573,'Full dataset'!$A$4:$IE$190,2007+AS$1-$C1573,FALSE)</f>
        <v>22</v>
      </c>
      <c r="AT1573" t="str">
        <f>VLOOKUP($A1573,'Full dataset'!$A$4:$IE$190,129,FALSE)</f>
        <v>.</v>
      </c>
      <c r="AU1573">
        <f>VLOOKUP(A1573,'Full dataset'!$A$4:$II$190,$AU$1,FALSE)</f>
        <v>2011</v>
      </c>
      <c r="AV1573">
        <v>0</v>
      </c>
      <c r="AW1573">
        <f>VLOOKUP(A1573,'Full dataset'!$A$5:$IM$190,247,FALSE)</f>
        <v>2</v>
      </c>
      <c r="AX1573">
        <f>VLOOKUP(A1573,'Full dataset'!$A$4:$II$190,242,FALSE)</f>
        <v>2011</v>
      </c>
      <c r="AY1573">
        <f>VLOOKUP(A1573,'Full dataset'!$A$5:$IM$190,246,FALSE)</f>
        <v>2</v>
      </c>
      <c r="AZ1573">
        <v>9999</v>
      </c>
      <c r="BA1573">
        <f>MAX(VLOOKUP($A1573,'Full dataset'!$A$4:$IX$190,BA$1,FALSE),AW1573)</f>
        <v>2</v>
      </c>
      <c r="BB1573">
        <f>IF(VLOOKUP($A1573,'Full dataset'!$A$4:$IX$190,BB$1,FALSE)&gt;0,VLOOKUP($A1573,'Full dataset'!$A$4:$IX$190,BB$1,FALSE),AU1573)</f>
        <v>2015</v>
      </c>
      <c r="BC1573">
        <f>MAX(VLOOKUP($A1573,'Full dataset'!$A$4:$IX$190,BC$1,FALSE),AY1573)</f>
        <v>2</v>
      </c>
      <c r="BD1573">
        <f>MAX(VLOOKUP($A1573,'Full dataset'!$A$4:$IX$190,BD$1,FALSE),AX1573)</f>
        <v>2011</v>
      </c>
      <c r="BE1573">
        <f t="shared" si="147"/>
        <v>2011</v>
      </c>
      <c r="BF1573">
        <f t="shared" si="148"/>
        <v>1</v>
      </c>
      <c r="BG1573">
        <f t="shared" si="149"/>
        <v>1</v>
      </c>
      <c r="BH1573">
        <f t="shared" si="144"/>
        <v>0</v>
      </c>
      <c r="BI1573">
        <f t="shared" si="145"/>
        <v>1</v>
      </c>
      <c r="BO1573">
        <f>IF(BF1573=1,VLOOKUP($A1573,'Full dataset'!$A$4:$IE$190,2007+BO$1-$C1573,FALSE),0)</f>
        <v>319</v>
      </c>
      <c r="BP1573">
        <f>IF(BF1573=1,VLOOKUP($A1573,'Full dataset'!$A$4:$IE$190,2007+BP$1-$C1573,FALSE),0)</f>
        <v>48</v>
      </c>
      <c r="BQ1573">
        <f>IF(BF1573=1,VLOOKUP($A1573,'Full dataset'!$A$4:$IE$190,2007+BQ$1-$C1573,FALSE),0)</f>
        <v>102</v>
      </c>
      <c r="BR1573">
        <f>IF($BG1573=1,VLOOKUP($A1573,'Full dataset'!$A$4:$IE$190,BR$1-2007+$C1573,FALSE),0)</f>
        <v>81</v>
      </c>
      <c r="BS1573">
        <f>IF($BG1573=1,VLOOKUP($A1573,'Full dataset'!$A$4:$IE$190,BS$1-2007+$C1573,FALSE),0)</f>
        <v>27</v>
      </c>
      <c r="BT1573">
        <f>IF($BG1573=1,VLOOKUP($A1573,'Full dataset'!$A$4:$IE$190,BT$1-2007+$C1573,FALSE),0)</f>
        <v>900</v>
      </c>
      <c r="BU1573">
        <f>IF($BG1573=1,VLOOKUP($A1573,'Full dataset'!$A$4:$IE$190,BU$1-2007+$C1573,FALSE),0)</f>
        <v>274</v>
      </c>
      <c r="BV1573">
        <f>IF($BG1573=1,VLOOKUP($A1573,'Full dataset'!$A$4:$IE$190,BV$1-2007+$C1573,FALSE),0)</f>
        <v>0</v>
      </c>
      <c r="BW1573">
        <f>IF($BG1573=1,VLOOKUP($A1573,'Full dataset'!$A$4:$IE$190,BW$1-2007+$C1573,FALSE),0)</f>
        <v>0</v>
      </c>
      <c r="BX1573">
        <f>IF($BG1573=1,VLOOKUP($A1573,'Full dataset'!$A$4:$IE$190,BX$1-2007+$C1573,FALSE),0)</f>
        <v>58</v>
      </c>
    </row>
    <row r="1574" spans="1:76" x14ac:dyDescent="0.25">
      <c r="A1574">
        <v>84</v>
      </c>
      <c r="B1574" t="s">
        <v>128</v>
      </c>
      <c r="C1574">
        <v>2015</v>
      </c>
      <c r="D1574" t="s">
        <v>591</v>
      </c>
      <c r="E1574">
        <f t="shared" si="146"/>
        <v>1</v>
      </c>
      <c r="F1574">
        <v>1</v>
      </c>
      <c r="G1574">
        <v>60284</v>
      </c>
      <c r="H1574">
        <v>2.4289455658970951</v>
      </c>
      <c r="I1574">
        <v>21581</v>
      </c>
      <c r="J1574">
        <v>0</v>
      </c>
      <c r="N1574">
        <v>1</v>
      </c>
      <c r="O1574">
        <v>15785</v>
      </c>
      <c r="P1574">
        <v>0.63600467383859138</v>
      </c>
      <c r="Q1574">
        <v>353</v>
      </c>
      <c r="R1574">
        <v>40026</v>
      </c>
      <c r="S1574">
        <v>7370</v>
      </c>
      <c r="T1574">
        <v>541519</v>
      </c>
      <c r="U1574">
        <v>1</v>
      </c>
      <c r="V1574">
        <v>5942</v>
      </c>
      <c r="W1574">
        <v>36866</v>
      </c>
      <c r="X1574">
        <v>12191</v>
      </c>
      <c r="Y1574">
        <v>1</v>
      </c>
      <c r="Z1574">
        <v>1</v>
      </c>
      <c r="AA1574" t="s">
        <v>805</v>
      </c>
      <c r="AB1574">
        <v>242246</v>
      </c>
      <c r="AC1574">
        <f>VLOOKUP(A1574,'Full dataset'!$A$4:$IE$190,2033-C1574,FALSE)</f>
        <v>0</v>
      </c>
      <c r="AD1574" t="str">
        <f>VLOOKUP(A1574,'Full dataset'!$A$4:$IE$190,2041-C1574,FALSE)</f>
        <v>.</v>
      </c>
      <c r="AE1574">
        <f>VLOOKUP(A1574,'Full dataset'!$A$4:$IE$190,2050-C1574,FALSE)</f>
        <v>0</v>
      </c>
      <c r="AF1574">
        <v>0</v>
      </c>
      <c r="AG1574" t="str">
        <f>VLOOKUP($A1574,'Full dataset'!$A$4:$IE$190,2007+AG$1-$C1574,FALSE)</f>
        <v>.</v>
      </c>
      <c r="AH1574" t="str">
        <f>VLOOKUP($A1574,'Full dataset'!$A$4:$IE$190,2007+AH$1-$C1574,FALSE)</f>
        <v>.</v>
      </c>
      <c r="AI1574" t="str">
        <f>VLOOKUP($A1574,'Full dataset'!$A$4:$IE$190,2007+AI$1-$C1574,FALSE)</f>
        <v>.</v>
      </c>
      <c r="AJ1574" t="str">
        <f>VLOOKUP($A1574,'Full dataset'!$A$4:$IE$190,2007+AJ$1-$C1574,FALSE)</f>
        <v>.</v>
      </c>
      <c r="AK1574" t="str">
        <f>VLOOKUP($A1574,'Full dataset'!$A$4:$IE$190,2007+AK$1-$C1574,FALSE)</f>
        <v>.</v>
      </c>
      <c r="AL1574" t="str">
        <f>VLOOKUP($A1574,'Full dataset'!$A$4:$IE$190,2007+AL$1-$C1574,FALSE)</f>
        <v>.</v>
      </c>
      <c r="AM1574">
        <f>VLOOKUP($A1574,'Full dataset'!$A$4:$IE$190,2007+AM$1-$C1574,FALSE)</f>
        <v>38</v>
      </c>
      <c r="AN1574">
        <f>VLOOKUP($A1574,'Full dataset'!$A$4:$IE$190,2007+AN$1-$C1574,FALSE)</f>
        <v>1046</v>
      </c>
      <c r="AO1574">
        <f>VLOOKUP($A1574,'Full dataset'!$A$4:$IE$190,2007+AO$1-$C1574,FALSE)</f>
        <v>150000</v>
      </c>
      <c r="AP1574" t="str">
        <f>VLOOKUP($A1574,'Full dataset'!$A$4:$IE$190,2007+AP$1-$C1574,FALSE)</f>
        <v>.</v>
      </c>
      <c r="AQ1574">
        <f>VLOOKUP($A1574,'Full dataset'!$A$4:$IE$190,2007+AQ$1-$C1574,FALSE)</f>
        <v>16</v>
      </c>
      <c r="AR1574">
        <f>VLOOKUP($A1574,'Full dataset'!$A$4:$IE$190,2007+AR$1-$C1574,FALSE)</f>
        <v>10</v>
      </c>
      <c r="AS1574">
        <f>VLOOKUP($A1574,'Full dataset'!$A$4:$IE$190,2007+AS$1-$C1574,FALSE)</f>
        <v>16</v>
      </c>
      <c r="AT1574" t="str">
        <f>VLOOKUP($A1574,'Full dataset'!$A$4:$IE$190,129,FALSE)</f>
        <v>.</v>
      </c>
      <c r="AU1574">
        <f>VLOOKUP(A1574,'Full dataset'!$A$4:$II$190,$AU$1,FALSE)</f>
        <v>2008</v>
      </c>
      <c r="AV1574">
        <v>0</v>
      </c>
      <c r="AW1574">
        <f>VLOOKUP(A1574,'Full dataset'!$A$5:$IM$190,247,FALSE)</f>
        <v>1</v>
      </c>
      <c r="AX1574">
        <f>VLOOKUP(A1574,'Full dataset'!$A$4:$II$190,242,FALSE)</f>
        <v>2008</v>
      </c>
      <c r="AY1574">
        <f>VLOOKUP(A1574,'Full dataset'!$A$5:$IM$190,246,FALSE)</f>
        <v>1</v>
      </c>
      <c r="AZ1574">
        <v>9999</v>
      </c>
      <c r="BA1574">
        <f>MAX(VLOOKUP($A1574,'Full dataset'!$A$4:$IX$190,BA$1,FALSE),AW1574)</f>
        <v>1</v>
      </c>
      <c r="BB1574">
        <f>IF(VLOOKUP($A1574,'Full dataset'!$A$4:$IX$190,BB$1,FALSE)&gt;0,VLOOKUP($A1574,'Full dataset'!$A$4:$IX$190,BB$1,FALSE),AU1574)</f>
        <v>2008</v>
      </c>
      <c r="BC1574">
        <f>MAX(VLOOKUP($A1574,'Full dataset'!$A$4:$IX$190,BC$1,FALSE),AY1574)</f>
        <v>1</v>
      </c>
      <c r="BD1574">
        <f>MAX(VLOOKUP($A1574,'Full dataset'!$A$4:$IX$190,BD$1,FALSE),AX1574)</f>
        <v>2008</v>
      </c>
      <c r="BE1574">
        <f t="shared" si="147"/>
        <v>2008</v>
      </c>
      <c r="BF1574">
        <f t="shared" si="148"/>
        <v>0</v>
      </c>
      <c r="BG1574">
        <f t="shared" si="149"/>
        <v>0</v>
      </c>
      <c r="BH1574">
        <f t="shared" si="144"/>
        <v>0</v>
      </c>
      <c r="BI1574">
        <f t="shared" si="145"/>
        <v>0</v>
      </c>
      <c r="BO1574">
        <f>IF(BF1574=1,VLOOKUP($A1574,'Full dataset'!$A$4:$IE$190,2007+BO$1-$C1574,FALSE),0)</f>
        <v>0</v>
      </c>
      <c r="BP1574">
        <f>IF(BF1574=1,VLOOKUP($A1574,'Full dataset'!$A$4:$IE$190,2007+BP$1-$C1574,FALSE),0)</f>
        <v>0</v>
      </c>
      <c r="BQ1574">
        <f>IF(BF1574=1,VLOOKUP($A1574,'Full dataset'!$A$4:$IE$190,2007+BQ$1-$C1574,FALSE),0)</f>
        <v>0</v>
      </c>
      <c r="BR1574">
        <f>IF($BG1574=1,VLOOKUP($A1574,'Full dataset'!$A$4:$IE$190,BR$1-2007+$C1574,FALSE),0)</f>
        <v>0</v>
      </c>
      <c r="BS1574">
        <f>IF($BG1574=1,VLOOKUP($A1574,'Full dataset'!$A$4:$IE$190,BS$1-2007+$C1574,FALSE),0)</f>
        <v>0</v>
      </c>
      <c r="BT1574">
        <f>IF($BG1574=1,VLOOKUP($A1574,'Full dataset'!$A$4:$IE$190,BT$1-2007+$C1574,FALSE),0)</f>
        <v>0</v>
      </c>
      <c r="BU1574">
        <f>IF($BG1574=1,VLOOKUP($A1574,'Full dataset'!$A$4:$IE$190,BU$1-2007+$C1574,FALSE),0)</f>
        <v>0</v>
      </c>
      <c r="BV1574">
        <f>IF($BG1574=1,VLOOKUP($A1574,'Full dataset'!$A$4:$IE$190,BV$1-2007+$C1574,FALSE),0)</f>
        <v>0</v>
      </c>
      <c r="BW1574">
        <f>IF($BG1574=1,VLOOKUP($A1574,'Full dataset'!$A$4:$IE$190,BW$1-2007+$C1574,FALSE),0)</f>
        <v>0</v>
      </c>
      <c r="BX1574">
        <f>IF($BG1574=1,VLOOKUP($A1574,'Full dataset'!$A$4:$IE$190,BX$1-2007+$C1574,FALSE),0)</f>
        <v>0</v>
      </c>
    </row>
    <row r="1575" spans="1:76" x14ac:dyDescent="0.25">
      <c r="A1575">
        <v>85</v>
      </c>
      <c r="B1575" t="s">
        <v>129</v>
      </c>
      <c r="C1575">
        <v>2015</v>
      </c>
      <c r="D1575" t="s">
        <v>595</v>
      </c>
      <c r="E1575">
        <f t="shared" si="146"/>
        <v>1</v>
      </c>
      <c r="F1575">
        <v>1</v>
      </c>
      <c r="G1575">
        <v>11388</v>
      </c>
      <c r="H1575">
        <v>5.1763636363636367</v>
      </c>
      <c r="I1575">
        <v>4906</v>
      </c>
      <c r="J1575">
        <v>0</v>
      </c>
      <c r="N1575">
        <v>2</v>
      </c>
      <c r="O1575">
        <v>572</v>
      </c>
      <c r="P1575">
        <v>0.26</v>
      </c>
      <c r="Q1575">
        <v>19</v>
      </c>
      <c r="R1575">
        <v>40330</v>
      </c>
      <c r="U1575">
        <v>1</v>
      </c>
      <c r="V1575">
        <v>1155</v>
      </c>
      <c r="W1575">
        <v>20478</v>
      </c>
      <c r="X1575">
        <v>14935</v>
      </c>
      <c r="Y1575">
        <v>1</v>
      </c>
      <c r="Z1575">
        <v>1</v>
      </c>
      <c r="AA1575" t="s">
        <v>806</v>
      </c>
      <c r="AB1575">
        <v>94518</v>
      </c>
      <c r="AC1575">
        <f>VLOOKUP(A1575,'Full dataset'!$A$4:$IE$190,2033-C1575,FALSE)</f>
        <v>0</v>
      </c>
      <c r="AD1575" t="str">
        <f>VLOOKUP(A1575,'Full dataset'!$A$4:$IE$190,2041-C1575,FALSE)</f>
        <v>.</v>
      </c>
      <c r="AE1575">
        <f>VLOOKUP(A1575,'Full dataset'!$A$4:$IE$190,2050-C1575,FALSE)</f>
        <v>0</v>
      </c>
      <c r="AF1575">
        <v>0</v>
      </c>
      <c r="AG1575" t="str">
        <f>VLOOKUP($A1575,'Full dataset'!$A$4:$IE$190,2007+AG$1-$C1575,FALSE)</f>
        <v>.</v>
      </c>
      <c r="AH1575" t="str">
        <f>VLOOKUP($A1575,'Full dataset'!$A$4:$IE$190,2007+AH$1-$C1575,FALSE)</f>
        <v>.</v>
      </c>
      <c r="AI1575" t="str">
        <f>VLOOKUP($A1575,'Full dataset'!$A$4:$IE$190,2007+AI$1-$C1575,FALSE)</f>
        <v>.</v>
      </c>
      <c r="AJ1575" t="str">
        <f>VLOOKUP($A1575,'Full dataset'!$A$4:$IE$190,2007+AJ$1-$C1575,FALSE)</f>
        <v>.</v>
      </c>
      <c r="AK1575" t="str">
        <f>VLOOKUP($A1575,'Full dataset'!$A$4:$IE$190,2007+AK$1-$C1575,FALSE)</f>
        <v>.</v>
      </c>
      <c r="AL1575" t="str">
        <f>VLOOKUP($A1575,'Full dataset'!$A$4:$IE$190,2007+AL$1-$C1575,FALSE)</f>
        <v>.</v>
      </c>
      <c r="AM1575" t="str">
        <f>VLOOKUP($A1575,'Full dataset'!$A$4:$IE$190,2007+AM$1-$C1575,FALSE)</f>
        <v>.</v>
      </c>
      <c r="AN1575" t="str">
        <f>VLOOKUP($A1575,'Full dataset'!$A$4:$IE$190,2007+AN$1-$C1575,FALSE)</f>
        <v>.</v>
      </c>
      <c r="AO1575" t="str">
        <f>VLOOKUP($A1575,'Full dataset'!$A$4:$IE$190,2007+AO$1-$C1575,FALSE)</f>
        <v>.</v>
      </c>
      <c r="AP1575" t="str">
        <f>VLOOKUP($A1575,'Full dataset'!$A$4:$IE$190,2007+AP$1-$C1575,FALSE)</f>
        <v>.</v>
      </c>
      <c r="AQ1575">
        <f>VLOOKUP($A1575,'Full dataset'!$A$4:$IE$190,2007+AQ$1-$C1575,FALSE)</f>
        <v>4</v>
      </c>
      <c r="AR1575" t="str">
        <f>VLOOKUP($A1575,'Full dataset'!$A$4:$IE$190,2007+AR$1-$C1575,FALSE)</f>
        <v>.</v>
      </c>
      <c r="AS1575" t="str">
        <f>VLOOKUP($A1575,'Full dataset'!$A$4:$IE$190,2007+AS$1-$C1575,FALSE)</f>
        <v>.</v>
      </c>
      <c r="AT1575" t="str">
        <f>VLOOKUP($A1575,'Full dataset'!$A$4:$IE$190,129,FALSE)</f>
        <v>.</v>
      </c>
      <c r="AU1575">
        <f>VLOOKUP(A1575,'Full dataset'!$A$4:$II$190,$AU$1,FALSE)</f>
        <v>2008</v>
      </c>
      <c r="AV1575">
        <v>0</v>
      </c>
      <c r="AW1575">
        <f>VLOOKUP(A1575,'Full dataset'!$A$5:$IM$190,247,FALSE)</f>
        <v>1</v>
      </c>
      <c r="AX1575">
        <f>VLOOKUP(A1575,'Full dataset'!$A$4:$II$190,242,FALSE)</f>
        <v>2009</v>
      </c>
      <c r="AY1575">
        <f>VLOOKUP(A1575,'Full dataset'!$A$5:$IM$190,246,FALSE)</f>
        <v>2</v>
      </c>
      <c r="AZ1575">
        <v>9999</v>
      </c>
      <c r="BA1575">
        <f>MAX(VLOOKUP($A1575,'Full dataset'!$A$4:$IX$190,BA$1,FALSE),AW1575)</f>
        <v>2</v>
      </c>
      <c r="BB1575">
        <f>IF(VLOOKUP($A1575,'Full dataset'!$A$4:$IX$190,BB$1,FALSE)&gt;0,VLOOKUP($A1575,'Full dataset'!$A$4:$IX$190,BB$1,FALSE),AU1575)</f>
        <v>2010</v>
      </c>
      <c r="BC1575">
        <f>MAX(VLOOKUP($A1575,'Full dataset'!$A$4:$IX$190,BC$1,FALSE),AY1575)</f>
        <v>2</v>
      </c>
      <c r="BD1575">
        <f>MAX(VLOOKUP($A1575,'Full dataset'!$A$4:$IX$190,BD$1,FALSE),AX1575)</f>
        <v>2009</v>
      </c>
      <c r="BE1575">
        <f t="shared" si="147"/>
        <v>2009</v>
      </c>
      <c r="BF1575">
        <f t="shared" si="148"/>
        <v>1</v>
      </c>
      <c r="BG1575">
        <f t="shared" si="149"/>
        <v>1</v>
      </c>
      <c r="BH1575">
        <f t="shared" si="144"/>
        <v>0</v>
      </c>
      <c r="BI1575">
        <f t="shared" si="145"/>
        <v>1</v>
      </c>
      <c r="BO1575">
        <f>IF(BF1575=1,VLOOKUP($A1575,'Full dataset'!$A$4:$IE$190,2007+BO$1-$C1575,FALSE),0)</f>
        <v>2075</v>
      </c>
      <c r="BP1575">
        <f>IF(BF1575=1,VLOOKUP($A1575,'Full dataset'!$A$4:$IE$190,2007+BP$1-$C1575,FALSE),0)</f>
        <v>8942</v>
      </c>
      <c r="BQ1575">
        <f>IF(BF1575=1,VLOOKUP($A1575,'Full dataset'!$A$4:$IE$190,2007+BQ$1-$C1575,FALSE),0)</f>
        <v>13196</v>
      </c>
      <c r="BR1575">
        <f>IF($BG1575=1,VLOOKUP($A1575,'Full dataset'!$A$4:$IE$190,BR$1-2007+$C1575,FALSE),0)</f>
        <v>68</v>
      </c>
      <c r="BS1575">
        <f>IF($BG1575=1,VLOOKUP($A1575,'Full dataset'!$A$4:$IE$190,BS$1-2007+$C1575,FALSE),0)</f>
        <v>21</v>
      </c>
      <c r="BT1575">
        <f>IF($BG1575=1,VLOOKUP($A1575,'Full dataset'!$A$4:$IE$190,BT$1-2007+$C1575,FALSE),0)</f>
        <v>556</v>
      </c>
      <c r="BU1575">
        <f>IF($BG1575=1,VLOOKUP($A1575,'Full dataset'!$A$4:$IE$190,BU$1-2007+$C1575,FALSE),0)</f>
        <v>60</v>
      </c>
      <c r="BV1575">
        <f>IF($BG1575=1,VLOOKUP($A1575,'Full dataset'!$A$4:$IE$190,BV$1-2007+$C1575,FALSE),0)</f>
        <v>0</v>
      </c>
      <c r="BW1575">
        <f>IF($BG1575=1,VLOOKUP($A1575,'Full dataset'!$A$4:$IE$190,BW$1-2007+$C1575,FALSE),0)</f>
        <v>0</v>
      </c>
      <c r="BX1575">
        <f>IF($BG1575=1,VLOOKUP($A1575,'Full dataset'!$A$4:$IE$190,BX$1-2007+$C1575,FALSE),0)</f>
        <v>292</v>
      </c>
    </row>
    <row r="1576" spans="1:76" x14ac:dyDescent="0.25">
      <c r="A1576">
        <v>86</v>
      </c>
      <c r="B1576" t="s">
        <v>130</v>
      </c>
      <c r="C1576">
        <v>2015</v>
      </c>
      <c r="D1576" t="s">
        <v>582</v>
      </c>
      <c r="E1576">
        <f t="shared" si="146"/>
        <v>0</v>
      </c>
      <c r="F1576">
        <v>0</v>
      </c>
      <c r="J1576">
        <v>0</v>
      </c>
      <c r="N1576">
        <v>0</v>
      </c>
      <c r="U1576">
        <v>1</v>
      </c>
      <c r="V1576">
        <v>862</v>
      </c>
      <c r="W1576">
        <v>2045</v>
      </c>
      <c r="X1576">
        <v>7604</v>
      </c>
      <c r="Y1576">
        <v>1</v>
      </c>
      <c r="Z1576">
        <v>0</v>
      </c>
      <c r="AA1576" t="s">
        <v>807</v>
      </c>
      <c r="AB1576">
        <v>3232</v>
      </c>
      <c r="AC1576">
        <f>VLOOKUP(A1576,'Full dataset'!$A$4:$IE$190,2033-C1576,FALSE)</f>
        <v>0</v>
      </c>
      <c r="AD1576" t="str">
        <f>VLOOKUP(A1576,'Full dataset'!$A$4:$IE$190,2041-C1576,FALSE)</f>
        <v>.</v>
      </c>
      <c r="AE1576">
        <f>VLOOKUP(A1576,'Full dataset'!$A$4:$IE$190,2050-C1576,FALSE)</f>
        <v>0</v>
      </c>
      <c r="AF1576">
        <v>0</v>
      </c>
      <c r="AG1576" t="str">
        <f>VLOOKUP($A1576,'Full dataset'!$A$4:$IE$190,2007+AG$1-$C1576,FALSE)</f>
        <v>.</v>
      </c>
      <c r="AH1576" t="str">
        <f>VLOOKUP($A1576,'Full dataset'!$A$4:$IE$190,2007+AH$1-$C1576,FALSE)</f>
        <v>.</v>
      </c>
      <c r="AI1576" t="str">
        <f>VLOOKUP($A1576,'Full dataset'!$A$4:$IE$190,2007+AI$1-$C1576,FALSE)</f>
        <v>.</v>
      </c>
      <c r="AJ1576" t="str">
        <f>VLOOKUP($A1576,'Full dataset'!$A$4:$IE$190,2007+AJ$1-$C1576,FALSE)</f>
        <v>.</v>
      </c>
      <c r="AK1576" t="str">
        <f>VLOOKUP($A1576,'Full dataset'!$A$4:$IE$190,2007+AK$1-$C1576,FALSE)</f>
        <v>.</v>
      </c>
      <c r="AL1576" t="str">
        <f>VLOOKUP($A1576,'Full dataset'!$A$4:$IE$190,2007+AL$1-$C1576,FALSE)</f>
        <v>.</v>
      </c>
      <c r="AM1576" t="str">
        <f>VLOOKUP($A1576,'Full dataset'!$A$4:$IE$190,2007+AM$1-$C1576,FALSE)</f>
        <v>.</v>
      </c>
      <c r="AN1576" t="str">
        <f>VLOOKUP($A1576,'Full dataset'!$A$4:$IE$190,2007+AN$1-$C1576,FALSE)</f>
        <v>.</v>
      </c>
      <c r="AO1576" t="str">
        <f>VLOOKUP($A1576,'Full dataset'!$A$4:$IE$190,2007+AO$1-$C1576,FALSE)</f>
        <v>.</v>
      </c>
      <c r="AP1576" t="str">
        <f>VLOOKUP($A1576,'Full dataset'!$A$4:$IE$190,2007+AP$1-$C1576,FALSE)</f>
        <v>.</v>
      </c>
      <c r="AQ1576">
        <f>VLOOKUP($A1576,'Full dataset'!$A$4:$IE$190,2007+AQ$1-$C1576,FALSE)</f>
        <v>9</v>
      </c>
      <c r="AR1576" t="str">
        <f>VLOOKUP($A1576,'Full dataset'!$A$4:$IE$190,2007+AR$1-$C1576,FALSE)</f>
        <v>.</v>
      </c>
      <c r="AS1576" t="str">
        <f>VLOOKUP($A1576,'Full dataset'!$A$4:$IE$190,2007+AS$1-$C1576,FALSE)</f>
        <v>.</v>
      </c>
      <c r="AT1576" t="str">
        <f>VLOOKUP($A1576,'Full dataset'!$A$4:$IE$190,129,FALSE)</f>
        <v>.</v>
      </c>
      <c r="AU1576">
        <f>VLOOKUP(A1576,'Full dataset'!$A$4:$II$190,$AU$1,FALSE)</f>
        <v>2009</v>
      </c>
      <c r="AV1576">
        <v>0</v>
      </c>
      <c r="AW1576">
        <f>VLOOKUP(A1576,'Full dataset'!$A$5:$IM$190,247,FALSE)</f>
        <v>1</v>
      </c>
      <c r="AX1576">
        <f>VLOOKUP(A1576,'Full dataset'!$A$4:$II$190,242,FALSE)</f>
        <v>2012</v>
      </c>
      <c r="AY1576">
        <f>VLOOKUP(A1576,'Full dataset'!$A$5:$IM$190,246,FALSE)</f>
        <v>1</v>
      </c>
      <c r="AZ1576">
        <v>9999</v>
      </c>
      <c r="BA1576">
        <f>MAX(VLOOKUP($A1576,'Full dataset'!$A$4:$IX$190,BA$1,FALSE),AW1576)</f>
        <v>1</v>
      </c>
      <c r="BB1576">
        <f>IF(VLOOKUP($A1576,'Full dataset'!$A$4:$IX$190,BB$1,FALSE)&gt;0,VLOOKUP($A1576,'Full dataset'!$A$4:$IX$190,BB$1,FALSE),AU1576)</f>
        <v>2009</v>
      </c>
      <c r="BC1576">
        <f>MAX(VLOOKUP($A1576,'Full dataset'!$A$4:$IX$190,BC$1,FALSE),AY1576)</f>
        <v>1</v>
      </c>
      <c r="BD1576">
        <f>MAX(VLOOKUP($A1576,'Full dataset'!$A$4:$IX$190,BD$1,FALSE),AX1576)</f>
        <v>2012</v>
      </c>
      <c r="BE1576">
        <f t="shared" si="147"/>
        <v>2009</v>
      </c>
      <c r="BF1576">
        <f t="shared" si="148"/>
        <v>0</v>
      </c>
      <c r="BG1576">
        <f t="shared" si="149"/>
        <v>0</v>
      </c>
      <c r="BH1576">
        <f t="shared" si="144"/>
        <v>0</v>
      </c>
      <c r="BI1576">
        <f t="shared" si="145"/>
        <v>0</v>
      </c>
      <c r="BO1576">
        <f>IF(BF1576=1,VLOOKUP($A1576,'Full dataset'!$A$4:$IE$190,2007+BO$1-$C1576,FALSE),0)</f>
        <v>0</v>
      </c>
      <c r="BP1576">
        <f>IF(BF1576=1,VLOOKUP($A1576,'Full dataset'!$A$4:$IE$190,2007+BP$1-$C1576,FALSE),0)</f>
        <v>0</v>
      </c>
      <c r="BQ1576">
        <f>IF(BF1576=1,VLOOKUP($A1576,'Full dataset'!$A$4:$IE$190,2007+BQ$1-$C1576,FALSE),0)</f>
        <v>0</v>
      </c>
      <c r="BR1576">
        <f>IF($BG1576=1,VLOOKUP($A1576,'Full dataset'!$A$4:$IE$190,BR$1-2007+$C1576,FALSE),0)</f>
        <v>0</v>
      </c>
      <c r="BS1576">
        <f>IF($BG1576=1,VLOOKUP($A1576,'Full dataset'!$A$4:$IE$190,BS$1-2007+$C1576,FALSE),0)</f>
        <v>0</v>
      </c>
      <c r="BT1576">
        <f>IF($BG1576=1,VLOOKUP($A1576,'Full dataset'!$A$4:$IE$190,BT$1-2007+$C1576,FALSE),0)</f>
        <v>0</v>
      </c>
      <c r="BU1576">
        <f>IF($BG1576=1,VLOOKUP($A1576,'Full dataset'!$A$4:$IE$190,BU$1-2007+$C1576,FALSE),0)</f>
        <v>0</v>
      </c>
      <c r="BV1576">
        <f>IF($BG1576=1,VLOOKUP($A1576,'Full dataset'!$A$4:$IE$190,BV$1-2007+$C1576,FALSE),0)</f>
        <v>0</v>
      </c>
      <c r="BW1576">
        <f>IF($BG1576=1,VLOOKUP($A1576,'Full dataset'!$A$4:$IE$190,BW$1-2007+$C1576,FALSE),0)</f>
        <v>0</v>
      </c>
      <c r="BX1576">
        <f>IF($BG1576=1,VLOOKUP($A1576,'Full dataset'!$A$4:$IE$190,BX$1-2007+$C1576,FALSE),0)</f>
        <v>0</v>
      </c>
    </row>
    <row r="1577" spans="1:76" x14ac:dyDescent="0.25">
      <c r="A1577">
        <v>87</v>
      </c>
      <c r="B1577" t="s">
        <v>131</v>
      </c>
      <c r="C1577">
        <v>2015</v>
      </c>
      <c r="D1577" t="s">
        <v>587</v>
      </c>
      <c r="E1577">
        <f t="shared" si="146"/>
        <v>0</v>
      </c>
      <c r="F1577">
        <v>1</v>
      </c>
      <c r="G1577">
        <v>3240</v>
      </c>
      <c r="H1577">
        <v>0.25069637883008355</v>
      </c>
      <c r="I1577">
        <v>1861</v>
      </c>
      <c r="J1577">
        <v>0</v>
      </c>
      <c r="N1577">
        <v>0</v>
      </c>
      <c r="U1577">
        <v>1</v>
      </c>
      <c r="V1577">
        <v>0</v>
      </c>
      <c r="W1577">
        <v>170</v>
      </c>
      <c r="X1577">
        <v>943</v>
      </c>
      <c r="Y1577">
        <v>1</v>
      </c>
      <c r="Z1577">
        <v>1</v>
      </c>
      <c r="AA1577" t="s">
        <v>808</v>
      </c>
      <c r="AB1577">
        <v>22997</v>
      </c>
      <c r="AC1577">
        <f>VLOOKUP(A1577,'Full dataset'!$A$4:$IE$190,2033-C1577,FALSE)</f>
        <v>5.6</v>
      </c>
      <c r="AD1577">
        <f>VLOOKUP(A1577,'Full dataset'!$A$4:$IE$190,2041-C1577,FALSE)</f>
        <v>19152</v>
      </c>
      <c r="AE1577">
        <f>VLOOKUP(A1577,'Full dataset'!$A$4:$IE$190,2050-C1577,FALSE)</f>
        <v>0</v>
      </c>
      <c r="AF1577">
        <v>2.8</v>
      </c>
      <c r="AG1577" t="str">
        <f>VLOOKUP($A1577,'Full dataset'!$A$4:$IE$190,2007+AG$1-$C1577,FALSE)</f>
        <v>.</v>
      </c>
      <c r="AH1577" t="str">
        <f>VLOOKUP($A1577,'Full dataset'!$A$4:$IE$190,2007+AH$1-$C1577,FALSE)</f>
        <v>.</v>
      </c>
      <c r="AI1577">
        <f>VLOOKUP($A1577,'Full dataset'!$A$4:$IE$190,2007+AI$1-$C1577,FALSE)</f>
        <v>2800</v>
      </c>
      <c r="AJ1577">
        <f>VLOOKUP($A1577,'Full dataset'!$A$4:$IE$190,2007+AJ$1-$C1577,FALSE)</f>
        <v>250</v>
      </c>
      <c r="AK1577">
        <f>VLOOKUP($A1577,'Full dataset'!$A$4:$IE$190,2007+AK$1-$C1577,FALSE)</f>
        <v>15</v>
      </c>
      <c r="AL1577">
        <f>VLOOKUP($A1577,'Full dataset'!$A$4:$IE$190,2007+AL$1-$C1577,FALSE)</f>
        <v>76</v>
      </c>
      <c r="AM1577">
        <f>VLOOKUP($A1577,'Full dataset'!$A$4:$IE$190,2007+AM$1-$C1577,FALSE)</f>
        <v>78</v>
      </c>
      <c r="AN1577">
        <f>VLOOKUP($A1577,'Full dataset'!$A$4:$IE$190,2007+AN$1-$C1577,FALSE)</f>
        <v>300</v>
      </c>
      <c r="AO1577">
        <f>VLOOKUP($A1577,'Full dataset'!$A$4:$IE$190,2007+AO$1-$C1577,FALSE)</f>
        <v>65532</v>
      </c>
      <c r="AP1577">
        <f>VLOOKUP($A1577,'Full dataset'!$A$4:$IE$190,2007+AP$1-$C1577,FALSE)</f>
        <v>6</v>
      </c>
      <c r="AQ1577">
        <f>VLOOKUP($A1577,'Full dataset'!$A$4:$IE$190,2007+AQ$1-$C1577,FALSE)</f>
        <v>6</v>
      </c>
      <c r="AR1577">
        <f>VLOOKUP($A1577,'Full dataset'!$A$4:$IE$190,2007+AR$1-$C1577,FALSE)</f>
        <v>6</v>
      </c>
      <c r="AS1577">
        <f>VLOOKUP($A1577,'Full dataset'!$A$4:$IE$190,2007+AS$1-$C1577,FALSE)</f>
        <v>8</v>
      </c>
      <c r="AT1577" t="str">
        <f>VLOOKUP($A1577,'Full dataset'!$A$4:$IE$190,129,FALSE)</f>
        <v>.</v>
      </c>
      <c r="AU1577">
        <f>VLOOKUP(A1577,'Full dataset'!$A$4:$II$190,$AU$1,FALSE)</f>
        <v>2014</v>
      </c>
      <c r="AV1577">
        <v>0</v>
      </c>
      <c r="AW1577">
        <f>VLOOKUP(A1577,'Full dataset'!$A$5:$IM$190,247,FALSE)</f>
        <v>2</v>
      </c>
      <c r="AX1577">
        <f>VLOOKUP(A1577,'Full dataset'!$A$4:$II$190,242,FALSE)</f>
        <v>2007</v>
      </c>
      <c r="AY1577">
        <f>VLOOKUP(A1577,'Full dataset'!$A$5:$IM$190,246,FALSE)</f>
        <v>1</v>
      </c>
      <c r="AZ1577">
        <v>9999</v>
      </c>
      <c r="BA1577">
        <f>MAX(VLOOKUP($A1577,'Full dataset'!$A$4:$IX$190,BA$1,FALSE),AW1577)</f>
        <v>2</v>
      </c>
      <c r="BB1577">
        <f>IF(VLOOKUP($A1577,'Full dataset'!$A$4:$IX$190,BB$1,FALSE)&gt;0,VLOOKUP($A1577,'Full dataset'!$A$4:$IX$190,BB$1,FALSE),AU1577)</f>
        <v>2014</v>
      </c>
      <c r="BC1577">
        <f>MAX(VLOOKUP($A1577,'Full dataset'!$A$4:$IX$190,BC$1,FALSE),AY1577)</f>
        <v>1</v>
      </c>
      <c r="BD1577">
        <f>MAX(VLOOKUP($A1577,'Full dataset'!$A$4:$IX$190,BD$1,FALSE),AX1577)</f>
        <v>2007</v>
      </c>
      <c r="BE1577">
        <f t="shared" si="147"/>
        <v>2007</v>
      </c>
      <c r="BF1577">
        <f t="shared" si="148"/>
        <v>1</v>
      </c>
      <c r="BG1577">
        <f t="shared" si="149"/>
        <v>0</v>
      </c>
      <c r="BH1577">
        <f t="shared" si="144"/>
        <v>0</v>
      </c>
      <c r="BI1577">
        <f t="shared" si="145"/>
        <v>1</v>
      </c>
      <c r="BO1577">
        <f>IF(BF1577=1,VLOOKUP($A1577,'Full dataset'!$A$4:$IE$190,2007+BO$1-$C1577,FALSE),0)</f>
        <v>240</v>
      </c>
      <c r="BP1577">
        <f>IF(BF1577=1,VLOOKUP($A1577,'Full dataset'!$A$4:$IE$190,2007+BP$1-$C1577,FALSE),0)</f>
        <v>13</v>
      </c>
      <c r="BQ1577">
        <f>IF(BF1577=1,VLOOKUP($A1577,'Full dataset'!$A$4:$IE$190,2007+BQ$1-$C1577,FALSE),0)</f>
        <v>2</v>
      </c>
      <c r="BR1577">
        <f>IF($BG1577=1,VLOOKUP($A1577,'Full dataset'!$A$4:$IE$190,BR$1-2007+$C1577,FALSE),0)</f>
        <v>0</v>
      </c>
      <c r="BS1577">
        <f>IF($BG1577=1,VLOOKUP($A1577,'Full dataset'!$A$4:$IE$190,BS$1-2007+$C1577,FALSE),0)</f>
        <v>0</v>
      </c>
      <c r="BT1577">
        <f>IF($BG1577=1,VLOOKUP($A1577,'Full dataset'!$A$4:$IE$190,BT$1-2007+$C1577,FALSE),0)</f>
        <v>0</v>
      </c>
      <c r="BU1577">
        <f>IF($BG1577=1,VLOOKUP($A1577,'Full dataset'!$A$4:$IE$190,BU$1-2007+$C1577,FALSE),0)</f>
        <v>0</v>
      </c>
      <c r="BV1577">
        <f>IF($BG1577=1,VLOOKUP($A1577,'Full dataset'!$A$4:$IE$190,BV$1-2007+$C1577,FALSE),0)</f>
        <v>0</v>
      </c>
      <c r="BW1577">
        <f>IF($BG1577=1,VLOOKUP($A1577,'Full dataset'!$A$4:$IE$190,BW$1-2007+$C1577,FALSE),0)</f>
        <v>0</v>
      </c>
      <c r="BX1577">
        <f>IF($BG1577=1,VLOOKUP($A1577,'Full dataset'!$A$4:$IE$190,BX$1-2007+$C1577,FALSE),0)</f>
        <v>0</v>
      </c>
    </row>
    <row r="1578" spans="1:76" x14ac:dyDescent="0.25">
      <c r="A1578">
        <v>88</v>
      </c>
      <c r="B1578" t="s">
        <v>132</v>
      </c>
      <c r="C1578">
        <v>2015</v>
      </c>
      <c r="D1578" t="s">
        <v>591</v>
      </c>
      <c r="E1578">
        <f t="shared" si="146"/>
        <v>1</v>
      </c>
      <c r="F1578">
        <v>1</v>
      </c>
      <c r="G1578">
        <v>7044</v>
      </c>
      <c r="H1578">
        <v>5.1642228739002931</v>
      </c>
      <c r="I1578">
        <v>2282</v>
      </c>
      <c r="J1578">
        <v>0</v>
      </c>
      <c r="N1578">
        <v>0</v>
      </c>
      <c r="S1578">
        <v>7370</v>
      </c>
      <c r="T1578">
        <v>519130</v>
      </c>
      <c r="U1578">
        <v>1</v>
      </c>
      <c r="V1578">
        <v>28</v>
      </c>
      <c r="W1578">
        <v>234</v>
      </c>
      <c r="X1578">
        <v>361</v>
      </c>
      <c r="Y1578">
        <v>1</v>
      </c>
      <c r="Z1578">
        <v>1</v>
      </c>
      <c r="AA1578" t="s">
        <v>809</v>
      </c>
      <c r="AB1578">
        <v>50563</v>
      </c>
      <c r="AC1578">
        <f>VLOOKUP(A1578,'Full dataset'!$A$4:$IE$190,2033-C1578,FALSE)</f>
        <v>0</v>
      </c>
      <c r="AD1578" t="str">
        <f>VLOOKUP(A1578,'Full dataset'!$A$4:$IE$190,2041-C1578,FALSE)</f>
        <v>.</v>
      </c>
      <c r="AE1578">
        <f>VLOOKUP(A1578,'Full dataset'!$A$4:$IE$190,2050-C1578,FALSE)</f>
        <v>0</v>
      </c>
      <c r="AF1578">
        <v>0</v>
      </c>
      <c r="AG1578">
        <f>VLOOKUP($A1578,'Full dataset'!$A$4:$IE$190,2007+AG$1-$C1578,FALSE)</f>
        <v>132.6</v>
      </c>
      <c r="AH1578">
        <f>VLOOKUP($A1578,'Full dataset'!$A$4:$IE$190,2007+AH$1-$C1578,FALSE)</f>
        <v>1029</v>
      </c>
      <c r="AI1578">
        <f>VLOOKUP($A1578,'Full dataset'!$A$4:$IE$190,2007+AI$1-$C1578,FALSE)</f>
        <v>788.8</v>
      </c>
      <c r="AJ1578" t="str">
        <f>VLOOKUP($A1578,'Full dataset'!$A$4:$IE$190,2007+AJ$1-$C1578,FALSE)</f>
        <v>.</v>
      </c>
      <c r="AK1578" t="str">
        <f>VLOOKUP($A1578,'Full dataset'!$A$4:$IE$190,2007+AK$1-$C1578,FALSE)</f>
        <v>.</v>
      </c>
      <c r="AL1578" t="str">
        <f>VLOOKUP($A1578,'Full dataset'!$A$4:$IE$190,2007+AL$1-$C1578,FALSE)</f>
        <v>.</v>
      </c>
      <c r="AM1578" t="str">
        <f>VLOOKUP($A1578,'Full dataset'!$A$4:$IE$190,2007+AM$1-$C1578,FALSE)</f>
        <v>.</v>
      </c>
      <c r="AN1578" t="str">
        <f>VLOOKUP($A1578,'Full dataset'!$A$4:$IE$190,2007+AN$1-$C1578,FALSE)</f>
        <v>.</v>
      </c>
      <c r="AO1578" t="str">
        <f>VLOOKUP($A1578,'Full dataset'!$A$4:$IE$190,2007+AO$1-$C1578,FALSE)</f>
        <v>.</v>
      </c>
      <c r="AP1578" t="str">
        <f>VLOOKUP($A1578,'Full dataset'!$A$4:$IE$190,2007+AP$1-$C1578,FALSE)</f>
        <v>.</v>
      </c>
      <c r="AQ1578">
        <f>VLOOKUP($A1578,'Full dataset'!$A$4:$IE$190,2007+AQ$1-$C1578,FALSE)</f>
        <v>10</v>
      </c>
      <c r="AR1578" t="str">
        <f>VLOOKUP($A1578,'Full dataset'!$A$4:$IE$190,2007+AR$1-$C1578,FALSE)</f>
        <v>.</v>
      </c>
      <c r="AS1578" t="str">
        <f>VLOOKUP($A1578,'Full dataset'!$A$4:$IE$190,2007+AS$1-$C1578,FALSE)</f>
        <v>.</v>
      </c>
      <c r="AT1578" t="str">
        <f>VLOOKUP($A1578,'Full dataset'!$A$4:$IE$190,129,FALSE)</f>
        <v>.</v>
      </c>
      <c r="AU1578">
        <f>VLOOKUP(A1578,'Full dataset'!$A$4:$II$190,$AU$1,FALSE)</f>
        <v>2012</v>
      </c>
      <c r="AV1578">
        <v>0</v>
      </c>
      <c r="AW1578">
        <f>VLOOKUP(A1578,'Full dataset'!$A$5:$IM$190,247,FALSE)</f>
        <v>2</v>
      </c>
      <c r="AX1578">
        <f>VLOOKUP(A1578,'Full dataset'!$A$4:$II$190,242,FALSE)</f>
        <v>2010</v>
      </c>
      <c r="AY1578">
        <f>VLOOKUP(A1578,'Full dataset'!$A$5:$IM$190,246,FALSE)</f>
        <v>1</v>
      </c>
      <c r="AZ1578">
        <v>9999</v>
      </c>
      <c r="BA1578">
        <f>MAX(VLOOKUP($A1578,'Full dataset'!$A$4:$IX$190,BA$1,FALSE),AW1578)</f>
        <v>2</v>
      </c>
      <c r="BB1578">
        <f>IF(VLOOKUP($A1578,'Full dataset'!$A$4:$IX$190,BB$1,FALSE)&gt;0,VLOOKUP($A1578,'Full dataset'!$A$4:$IX$190,BB$1,FALSE),AU1578)</f>
        <v>2012</v>
      </c>
      <c r="BC1578">
        <f>MAX(VLOOKUP($A1578,'Full dataset'!$A$4:$IX$190,BC$1,FALSE),AY1578)</f>
        <v>2</v>
      </c>
      <c r="BD1578">
        <f>MAX(VLOOKUP($A1578,'Full dataset'!$A$4:$IX$190,BD$1,FALSE),AX1578)</f>
        <v>2010</v>
      </c>
      <c r="BE1578">
        <f t="shared" si="147"/>
        <v>2010</v>
      </c>
      <c r="BF1578">
        <f t="shared" si="148"/>
        <v>1</v>
      </c>
      <c r="BG1578">
        <f t="shared" si="149"/>
        <v>1</v>
      </c>
      <c r="BH1578">
        <f t="shared" si="144"/>
        <v>0</v>
      </c>
      <c r="BI1578">
        <f t="shared" si="145"/>
        <v>1</v>
      </c>
      <c r="BO1578">
        <f>IF(BF1578=1,VLOOKUP($A1578,'Full dataset'!$A$4:$IE$190,2007+BO$1-$C1578,FALSE),0)</f>
        <v>92</v>
      </c>
      <c r="BP1578">
        <f>IF(BF1578=1,VLOOKUP($A1578,'Full dataset'!$A$4:$IE$190,2007+BP$1-$C1578,FALSE),0)</f>
        <v>10</v>
      </c>
      <c r="BQ1578">
        <f>IF(BF1578=1,VLOOKUP($A1578,'Full dataset'!$A$4:$IE$190,2007+BQ$1-$C1578,FALSE),0)</f>
        <v>281</v>
      </c>
      <c r="BR1578">
        <f>IF($BG1578=1,VLOOKUP($A1578,'Full dataset'!$A$4:$IE$190,BR$1-2007+$C1578,FALSE),0)</f>
        <v>0</v>
      </c>
      <c r="BS1578">
        <f>IF($BG1578=1,VLOOKUP($A1578,'Full dataset'!$A$4:$IE$190,BS$1-2007+$C1578,FALSE),0)</f>
        <v>0</v>
      </c>
      <c r="BT1578">
        <f>IF($BG1578=1,VLOOKUP($A1578,'Full dataset'!$A$4:$IE$190,BT$1-2007+$C1578,FALSE),0)</f>
        <v>0</v>
      </c>
      <c r="BU1578">
        <f>IF($BG1578=1,VLOOKUP($A1578,'Full dataset'!$A$4:$IE$190,BU$1-2007+$C1578,FALSE),0)</f>
        <v>0</v>
      </c>
      <c r="BV1578">
        <f>IF($BG1578=1,VLOOKUP($A1578,'Full dataset'!$A$4:$IE$190,BV$1-2007+$C1578,FALSE),0)</f>
        <v>0</v>
      </c>
      <c r="BW1578">
        <f>IF($BG1578=1,VLOOKUP($A1578,'Full dataset'!$A$4:$IE$190,BW$1-2007+$C1578,FALSE),0)</f>
        <v>1</v>
      </c>
      <c r="BX1578">
        <f>IF($BG1578=1,VLOOKUP($A1578,'Full dataset'!$A$4:$IE$190,BX$1-2007+$C1578,FALSE),0)</f>
        <v>0</v>
      </c>
    </row>
    <row r="1579" spans="1:76" x14ac:dyDescent="0.25">
      <c r="A1579">
        <v>89</v>
      </c>
      <c r="B1579" t="s">
        <v>133</v>
      </c>
      <c r="C1579">
        <v>2015</v>
      </c>
      <c r="D1579" t="s">
        <v>591</v>
      </c>
      <c r="E1579">
        <f t="shared" si="146"/>
        <v>1</v>
      </c>
      <c r="F1579">
        <v>1</v>
      </c>
      <c r="G1579">
        <v>270590</v>
      </c>
      <c r="H1579">
        <v>7.7650873819841015</v>
      </c>
      <c r="I1579">
        <v>74061</v>
      </c>
      <c r="J1579">
        <v>1</v>
      </c>
      <c r="K1579">
        <v>345</v>
      </c>
      <c r="L1579">
        <v>9.9004218440611816E-3</v>
      </c>
      <c r="M1579">
        <v>1428</v>
      </c>
      <c r="N1579">
        <v>2</v>
      </c>
      <c r="O1579">
        <v>629</v>
      </c>
      <c r="P1579">
        <v>1.8050334318592706E-2</v>
      </c>
      <c r="Q1579">
        <v>12</v>
      </c>
      <c r="R1579">
        <v>40299</v>
      </c>
      <c r="S1579">
        <v>3576</v>
      </c>
      <c r="T1579">
        <v>334210</v>
      </c>
      <c r="U1579">
        <v>1</v>
      </c>
      <c r="V1579">
        <v>0</v>
      </c>
      <c r="W1579">
        <v>1173</v>
      </c>
      <c r="X1579">
        <v>5690</v>
      </c>
      <c r="Y1579">
        <v>1</v>
      </c>
      <c r="Z1579">
        <v>1</v>
      </c>
      <c r="AA1579" t="s">
        <v>810</v>
      </c>
      <c r="AB1579">
        <v>1204223</v>
      </c>
      <c r="AC1579">
        <f>VLOOKUP(A1579,'Full dataset'!$A$4:$IE$190,2033-C1579,FALSE)</f>
        <v>3.1</v>
      </c>
      <c r="AD1579">
        <f>VLOOKUP(A1579,'Full dataset'!$A$4:$IE$190,2041-C1579,FALSE)</f>
        <v>35549</v>
      </c>
      <c r="AE1579">
        <f>VLOOKUP(A1579,'Full dataset'!$A$4:$IE$190,2050-C1579,FALSE)</f>
        <v>0</v>
      </c>
      <c r="AF1579">
        <v>1.55</v>
      </c>
      <c r="AG1579">
        <f>VLOOKUP($A1579,'Full dataset'!$A$4:$IE$190,2007+AG$1-$C1579,FALSE)</f>
        <v>8979</v>
      </c>
      <c r="AH1579">
        <f>VLOOKUP($A1579,'Full dataset'!$A$4:$IE$190,2007+AH$1-$C1579,FALSE)</f>
        <v>113481</v>
      </c>
      <c r="AI1579">
        <f>VLOOKUP($A1579,'Full dataset'!$A$4:$IE$190,2007+AI$1-$C1579,FALSE)</f>
        <v>49161</v>
      </c>
      <c r="AJ1579">
        <f>VLOOKUP($A1579,'Full dataset'!$A$4:$IE$190,2007+AJ$1-$C1579,FALSE)</f>
        <v>-866</v>
      </c>
      <c r="AK1579">
        <f>VLOOKUP($A1579,'Full dataset'!$A$4:$IE$190,2007+AK$1-$C1579,FALSE)</f>
        <v>-2</v>
      </c>
      <c r="AL1579">
        <f>VLOOKUP($A1579,'Full dataset'!$A$4:$IE$190,2007+AL$1-$C1579,FALSE)</f>
        <v>25</v>
      </c>
      <c r="AM1579">
        <f>VLOOKUP($A1579,'Full dataset'!$A$4:$IE$190,2007+AM$1-$C1579,FALSE)</f>
        <v>25</v>
      </c>
      <c r="AN1579">
        <f>VLOOKUP($A1579,'Full dataset'!$A$4:$IE$190,2007+AN$1-$C1579,FALSE)</f>
        <v>500</v>
      </c>
      <c r="AO1579">
        <f>VLOOKUP($A1579,'Full dataset'!$A$4:$IE$190,2007+AO$1-$C1579,FALSE)</f>
        <v>456679</v>
      </c>
      <c r="AP1579">
        <f>VLOOKUP($A1579,'Full dataset'!$A$4:$IE$190,2007+AP$1-$C1579,FALSE)</f>
        <v>5</v>
      </c>
      <c r="AQ1579">
        <f>VLOOKUP($A1579,'Full dataset'!$A$4:$IE$190,2007+AQ$1-$C1579,FALSE)</f>
        <v>6</v>
      </c>
      <c r="AR1579">
        <f>VLOOKUP($A1579,'Full dataset'!$A$4:$IE$190,2007+AR$1-$C1579,FALSE)</f>
        <v>3</v>
      </c>
      <c r="AS1579">
        <f>VLOOKUP($A1579,'Full dataset'!$A$4:$IE$190,2007+AS$1-$C1579,FALSE)</f>
        <v>4</v>
      </c>
      <c r="AT1579">
        <f>VLOOKUP($A1579,'Full dataset'!$A$4:$IE$190,129,FALSE)</f>
        <v>637</v>
      </c>
      <c r="AU1579">
        <f>VLOOKUP(A1579,'Full dataset'!$A$4:$II$190,$AU$1,FALSE)</f>
        <v>2009</v>
      </c>
      <c r="AV1579">
        <v>1</v>
      </c>
      <c r="AW1579">
        <f>VLOOKUP(A1579,'Full dataset'!$A$5:$IM$190,247,FALSE)</f>
        <v>2</v>
      </c>
      <c r="AX1579">
        <f>VLOOKUP(A1579,'Full dataset'!$A$4:$II$190,242,FALSE)</f>
        <v>2008</v>
      </c>
      <c r="AY1579">
        <f>VLOOKUP(A1579,'Full dataset'!$A$5:$IM$190,246,FALSE)</f>
        <v>1</v>
      </c>
      <c r="AZ1579">
        <v>9999</v>
      </c>
      <c r="BA1579">
        <f>MAX(VLOOKUP($A1579,'Full dataset'!$A$4:$IX$190,BA$1,FALSE),AW1579)</f>
        <v>2</v>
      </c>
      <c r="BB1579">
        <f>IF(VLOOKUP($A1579,'Full dataset'!$A$4:$IX$190,BB$1,FALSE)&gt;0,VLOOKUP($A1579,'Full dataset'!$A$4:$IX$190,BB$1,FALSE),AU1579)</f>
        <v>2009</v>
      </c>
      <c r="BC1579">
        <f>MAX(VLOOKUP($A1579,'Full dataset'!$A$4:$IX$190,BC$1,FALSE),AY1579)</f>
        <v>1</v>
      </c>
      <c r="BD1579">
        <f>MAX(VLOOKUP($A1579,'Full dataset'!$A$4:$IX$190,BD$1,FALSE),AX1579)</f>
        <v>2008</v>
      </c>
      <c r="BE1579">
        <f t="shared" si="147"/>
        <v>2008</v>
      </c>
      <c r="BF1579">
        <f t="shared" si="148"/>
        <v>1</v>
      </c>
      <c r="BG1579">
        <f t="shared" si="149"/>
        <v>0</v>
      </c>
      <c r="BH1579">
        <f t="shared" si="144"/>
        <v>0</v>
      </c>
      <c r="BI1579">
        <f t="shared" si="145"/>
        <v>1</v>
      </c>
      <c r="BO1579">
        <f>IF(BF1579=1,VLOOKUP($A1579,'Full dataset'!$A$4:$IE$190,2007+BO$1-$C1579,FALSE),0)</f>
        <v>713</v>
      </c>
      <c r="BP1579">
        <f>IF(BF1579=1,VLOOKUP($A1579,'Full dataset'!$A$4:$IE$190,2007+BP$1-$C1579,FALSE),0)</f>
        <v>58</v>
      </c>
      <c r="BQ1579">
        <f>IF(BF1579=1,VLOOKUP($A1579,'Full dataset'!$A$4:$IE$190,2007+BQ$1-$C1579,FALSE),0)</f>
        <v>21</v>
      </c>
      <c r="BR1579">
        <f>IF($BG1579=1,VLOOKUP($A1579,'Full dataset'!$A$4:$IE$190,BR$1-2007+$C1579,FALSE),0)</f>
        <v>0</v>
      </c>
      <c r="BS1579">
        <f>IF($BG1579=1,VLOOKUP($A1579,'Full dataset'!$A$4:$IE$190,BS$1-2007+$C1579,FALSE),0)</f>
        <v>0</v>
      </c>
      <c r="BT1579">
        <f>IF($BG1579=1,VLOOKUP($A1579,'Full dataset'!$A$4:$IE$190,BT$1-2007+$C1579,FALSE),0)</f>
        <v>0</v>
      </c>
      <c r="BU1579">
        <f>IF($BG1579=1,VLOOKUP($A1579,'Full dataset'!$A$4:$IE$190,BU$1-2007+$C1579,FALSE),0)</f>
        <v>0</v>
      </c>
      <c r="BV1579">
        <f>IF($BG1579=1,VLOOKUP($A1579,'Full dataset'!$A$4:$IE$190,BV$1-2007+$C1579,FALSE),0)</f>
        <v>0</v>
      </c>
      <c r="BW1579">
        <f>IF($BG1579=1,VLOOKUP($A1579,'Full dataset'!$A$4:$IE$190,BW$1-2007+$C1579,FALSE),0)</f>
        <v>0</v>
      </c>
      <c r="BX1579">
        <f>IF($BG1579=1,VLOOKUP($A1579,'Full dataset'!$A$4:$IE$190,BX$1-2007+$C1579,FALSE),0)</f>
        <v>0</v>
      </c>
    </row>
    <row r="1580" spans="1:76" x14ac:dyDescent="0.25">
      <c r="A1580">
        <v>90</v>
      </c>
      <c r="B1580" t="s">
        <v>134</v>
      </c>
      <c r="C1580">
        <v>2015</v>
      </c>
      <c r="D1580" t="s">
        <v>591</v>
      </c>
      <c r="E1580">
        <f t="shared" si="146"/>
        <v>1</v>
      </c>
      <c r="F1580">
        <v>1</v>
      </c>
      <c r="G1580">
        <v>3977</v>
      </c>
      <c r="H1580">
        <v>0.25550915515579825</v>
      </c>
      <c r="I1580">
        <v>2621</v>
      </c>
      <c r="J1580">
        <v>0</v>
      </c>
      <c r="N1580">
        <v>1</v>
      </c>
      <c r="O1580">
        <v>25665</v>
      </c>
      <c r="P1580">
        <v>1.6488917442981048</v>
      </c>
      <c r="Q1580">
        <v>275</v>
      </c>
      <c r="R1580">
        <v>39873</v>
      </c>
      <c r="S1580">
        <v>5500</v>
      </c>
      <c r="T1580">
        <v>441120</v>
      </c>
      <c r="U1580">
        <v>1</v>
      </c>
      <c r="V1580">
        <v>1899</v>
      </c>
      <c r="W1580">
        <v>35900</v>
      </c>
      <c r="X1580">
        <v>24570</v>
      </c>
      <c r="Y1580">
        <v>1</v>
      </c>
      <c r="Z1580">
        <v>0</v>
      </c>
      <c r="AA1580" t="s">
        <v>811</v>
      </c>
      <c r="AB1580">
        <v>30692</v>
      </c>
      <c r="AC1580">
        <f>VLOOKUP(A1580,'Full dataset'!$A$4:$IE$190,2033-C1580,FALSE)</f>
        <v>3.7</v>
      </c>
      <c r="AD1580">
        <f>VLOOKUP(A1580,'Full dataset'!$A$4:$IE$190,2041-C1580,FALSE)</f>
        <v>22287</v>
      </c>
      <c r="AE1580">
        <f>VLOOKUP(A1580,'Full dataset'!$A$4:$IE$190,2050-C1580,FALSE)</f>
        <v>0</v>
      </c>
      <c r="AF1580">
        <v>1.85</v>
      </c>
      <c r="AG1580">
        <f>VLOOKUP($A1580,'Full dataset'!$A$4:$IE$190,2007+AG$1-$C1580,FALSE)</f>
        <v>623.428</v>
      </c>
      <c r="AH1580">
        <f>VLOOKUP($A1580,'Full dataset'!$A$4:$IE$190,2007+AH$1-$C1580,FALSE)</f>
        <v>14481.575999999999</v>
      </c>
      <c r="AI1580">
        <f>VLOOKUP($A1580,'Full dataset'!$A$4:$IE$190,2007+AI$1-$C1580,FALSE)</f>
        <v>15832.210999999999</v>
      </c>
      <c r="AJ1580">
        <f>VLOOKUP($A1580,'Full dataset'!$A$4:$IE$190,2007+AJ$1-$C1580,FALSE)</f>
        <v>1923</v>
      </c>
      <c r="AK1580">
        <f>VLOOKUP($A1580,'Full dataset'!$A$4:$IE$190,2007+AK$1-$C1580,FALSE)</f>
        <v>11</v>
      </c>
      <c r="AL1580">
        <f>VLOOKUP($A1580,'Full dataset'!$A$4:$IE$190,2007+AL$1-$C1580,FALSE)</f>
        <v>24</v>
      </c>
      <c r="AM1580">
        <f>VLOOKUP($A1580,'Full dataset'!$A$4:$IE$190,2007+AM$1-$C1580,FALSE)</f>
        <v>24</v>
      </c>
      <c r="AN1580" t="str">
        <f>VLOOKUP($A1580,'Full dataset'!$A$4:$IE$190,2007+AN$1-$C1580,FALSE)</f>
        <v>.</v>
      </c>
      <c r="AO1580">
        <f>VLOOKUP($A1580,'Full dataset'!$A$4:$IE$190,2007+AO$1-$C1580,FALSE)</f>
        <v>209500</v>
      </c>
      <c r="AP1580">
        <f>VLOOKUP($A1580,'Full dataset'!$A$4:$IE$190,2007+AP$1-$C1580,FALSE)</f>
        <v>19</v>
      </c>
      <c r="AQ1580">
        <f>VLOOKUP($A1580,'Full dataset'!$A$4:$IE$190,2007+AQ$1-$C1580,FALSE)</f>
        <v>16</v>
      </c>
      <c r="AR1580">
        <f>VLOOKUP($A1580,'Full dataset'!$A$4:$IE$190,2007+AR$1-$C1580,FALSE)</f>
        <v>22</v>
      </c>
      <c r="AS1580">
        <f>VLOOKUP($A1580,'Full dataset'!$A$4:$IE$190,2007+AS$1-$C1580,FALSE)</f>
        <v>23</v>
      </c>
      <c r="AT1580">
        <f>VLOOKUP($A1580,'Full dataset'!$A$4:$IE$190,129,FALSE)</f>
        <v>19</v>
      </c>
      <c r="AU1580">
        <f>VLOOKUP(A1580,'Full dataset'!$A$4:$II$190,$AU$1,FALSE)</f>
        <v>2007</v>
      </c>
      <c r="AV1580">
        <v>0</v>
      </c>
      <c r="AW1580">
        <f>VLOOKUP(A1580,'Full dataset'!$A$5:$IM$190,247,FALSE)</f>
        <v>1</v>
      </c>
      <c r="AX1580">
        <f>VLOOKUP(A1580,'Full dataset'!$A$4:$II$190,242,FALSE)</f>
        <v>2008</v>
      </c>
      <c r="AY1580">
        <f>VLOOKUP(A1580,'Full dataset'!$A$5:$IM$190,246,FALSE)</f>
        <v>1</v>
      </c>
      <c r="AZ1580">
        <v>9999</v>
      </c>
      <c r="BA1580">
        <f>MAX(VLOOKUP($A1580,'Full dataset'!$A$4:$IX$190,BA$1,FALSE),AW1580)</f>
        <v>1</v>
      </c>
      <c r="BB1580">
        <f>IF(VLOOKUP($A1580,'Full dataset'!$A$4:$IX$190,BB$1,FALSE)&gt;0,VLOOKUP($A1580,'Full dataset'!$A$4:$IX$190,BB$1,FALSE),AU1580)</f>
        <v>2007</v>
      </c>
      <c r="BC1580">
        <f>MAX(VLOOKUP($A1580,'Full dataset'!$A$4:$IX$190,BC$1,FALSE),AY1580)</f>
        <v>1</v>
      </c>
      <c r="BD1580">
        <f>MAX(VLOOKUP($A1580,'Full dataset'!$A$4:$IX$190,BD$1,FALSE),AX1580)</f>
        <v>2008</v>
      </c>
      <c r="BE1580">
        <f t="shared" si="147"/>
        <v>2007</v>
      </c>
      <c r="BF1580">
        <f t="shared" si="148"/>
        <v>0</v>
      </c>
      <c r="BG1580">
        <f t="shared" si="149"/>
        <v>0</v>
      </c>
      <c r="BH1580">
        <f t="shared" si="144"/>
        <v>0</v>
      </c>
      <c r="BI1580">
        <f t="shared" si="145"/>
        <v>0</v>
      </c>
      <c r="BO1580">
        <f>IF(BF1580=1,VLOOKUP($A1580,'Full dataset'!$A$4:$IE$190,2007+BO$1-$C1580,FALSE),0)</f>
        <v>0</v>
      </c>
      <c r="BP1580">
        <f>IF(BF1580=1,VLOOKUP($A1580,'Full dataset'!$A$4:$IE$190,2007+BP$1-$C1580,FALSE),0)</f>
        <v>0</v>
      </c>
      <c r="BQ1580">
        <f>IF(BF1580=1,VLOOKUP($A1580,'Full dataset'!$A$4:$IE$190,2007+BQ$1-$C1580,FALSE),0)</f>
        <v>0</v>
      </c>
      <c r="BR1580">
        <f>IF($BG1580=1,VLOOKUP($A1580,'Full dataset'!$A$4:$IE$190,BR$1-2007+$C1580,FALSE),0)</f>
        <v>0</v>
      </c>
      <c r="BS1580">
        <f>IF($BG1580=1,VLOOKUP($A1580,'Full dataset'!$A$4:$IE$190,BS$1-2007+$C1580,FALSE),0)</f>
        <v>0</v>
      </c>
      <c r="BT1580">
        <f>IF($BG1580=1,VLOOKUP($A1580,'Full dataset'!$A$4:$IE$190,BT$1-2007+$C1580,FALSE),0)</f>
        <v>0</v>
      </c>
      <c r="BU1580">
        <f>IF($BG1580=1,VLOOKUP($A1580,'Full dataset'!$A$4:$IE$190,BU$1-2007+$C1580,FALSE),0)</f>
        <v>0</v>
      </c>
      <c r="BV1580">
        <f>IF($BG1580=1,VLOOKUP($A1580,'Full dataset'!$A$4:$IE$190,BV$1-2007+$C1580,FALSE),0)</f>
        <v>0</v>
      </c>
      <c r="BW1580">
        <f>IF($BG1580=1,VLOOKUP($A1580,'Full dataset'!$A$4:$IE$190,BW$1-2007+$C1580,FALSE),0)</f>
        <v>0</v>
      </c>
      <c r="BX1580">
        <f>IF($BG1580=1,VLOOKUP($A1580,'Full dataset'!$A$4:$IE$190,BX$1-2007+$C1580,FALSE),0)</f>
        <v>0</v>
      </c>
    </row>
    <row r="1581" spans="1:76" x14ac:dyDescent="0.25">
      <c r="A1581">
        <v>91</v>
      </c>
      <c r="B1581" t="s">
        <v>135</v>
      </c>
      <c r="C1581">
        <v>2015</v>
      </c>
      <c r="D1581" t="s">
        <v>591</v>
      </c>
      <c r="E1581">
        <f t="shared" si="146"/>
        <v>1</v>
      </c>
      <c r="F1581">
        <v>1</v>
      </c>
      <c r="G1581">
        <v>481538</v>
      </c>
      <c r="H1581">
        <v>14.162882352941176</v>
      </c>
      <c r="I1581">
        <v>152618</v>
      </c>
      <c r="J1581">
        <v>1</v>
      </c>
      <c r="K1581">
        <v>12640</v>
      </c>
      <c r="L1581">
        <v>0.37176470588235294</v>
      </c>
      <c r="M1581">
        <v>3086</v>
      </c>
      <c r="N1581">
        <v>2</v>
      </c>
      <c r="O1581">
        <v>9017</v>
      </c>
      <c r="P1581">
        <v>0.26520588235294118</v>
      </c>
      <c r="Q1581">
        <v>74</v>
      </c>
      <c r="R1581">
        <v>39600</v>
      </c>
      <c r="S1581">
        <v>7389</v>
      </c>
      <c r="T1581">
        <v>541611</v>
      </c>
      <c r="U1581">
        <v>1</v>
      </c>
      <c r="V1581">
        <v>0</v>
      </c>
      <c r="W1581">
        <v>0</v>
      </c>
      <c r="X1581">
        <v>0</v>
      </c>
      <c r="Y1581">
        <v>1</v>
      </c>
      <c r="Z1581">
        <v>1</v>
      </c>
      <c r="AA1581" t="s">
        <v>812</v>
      </c>
      <c r="AB1581">
        <v>2301068</v>
      </c>
      <c r="AC1581">
        <f>VLOOKUP(A1581,'Full dataset'!$A$4:$IE$190,2033-C1581,FALSE)</f>
        <v>0.3</v>
      </c>
      <c r="AD1581">
        <f>VLOOKUP(A1581,'Full dataset'!$A$4:$IE$190,2041-C1581,FALSE)</f>
        <v>48000</v>
      </c>
      <c r="AE1581">
        <f>VLOOKUP(A1581,'Full dataset'!$A$4:$IE$190,2050-C1581,FALSE)</f>
        <v>0</v>
      </c>
      <c r="AF1581">
        <v>0.15</v>
      </c>
      <c r="AG1581">
        <f>VLOOKUP($A1581,'Full dataset'!$A$4:$IE$190,2007+AG$1-$C1581,FALSE)</f>
        <v>3053.5810000000001</v>
      </c>
      <c r="AH1581">
        <f>VLOOKUP($A1581,'Full dataset'!$A$4:$IE$190,2007+AH$1-$C1581,FALSE)</f>
        <v>18266.058000000001</v>
      </c>
      <c r="AI1581">
        <f>VLOOKUP($A1581,'Full dataset'!$A$4:$IE$190,2007+AI$1-$C1581,FALSE)</f>
        <v>32914.423999999999</v>
      </c>
      <c r="AJ1581">
        <f>VLOOKUP($A1581,'Full dataset'!$A$4:$IE$190,2007+AJ$1-$C1581,FALSE)</f>
        <v>2900</v>
      </c>
      <c r="AK1581" t="str">
        <f>VLOOKUP($A1581,'Full dataset'!$A$4:$IE$190,2007+AK$1-$C1581,FALSE)</f>
        <v>.</v>
      </c>
      <c r="AL1581">
        <f>VLOOKUP($A1581,'Full dataset'!$A$4:$IE$190,2007+AL$1-$C1581,FALSE)</f>
        <v>36</v>
      </c>
      <c r="AM1581" t="str">
        <f>VLOOKUP($A1581,'Full dataset'!$A$4:$IE$190,2007+AM$1-$C1581,FALSE)</f>
        <v>.</v>
      </c>
      <c r="AN1581">
        <f>VLOOKUP($A1581,'Full dataset'!$A$4:$IE$190,2007+AN$1-$C1581,FALSE)</f>
        <v>1000</v>
      </c>
      <c r="AO1581" t="str">
        <f>VLOOKUP($A1581,'Full dataset'!$A$4:$IE$190,2007+AO$1-$C1581,FALSE)</f>
        <v>.</v>
      </c>
      <c r="AP1581" t="str">
        <f>VLOOKUP($A1581,'Full dataset'!$A$4:$IE$190,2007+AP$1-$C1581,FALSE)</f>
        <v>.</v>
      </c>
      <c r="AQ1581" t="str">
        <f>VLOOKUP($A1581,'Full dataset'!$A$4:$IE$190,2007+AQ$1-$C1581,FALSE)</f>
        <v>.</v>
      </c>
      <c r="AR1581">
        <f>VLOOKUP($A1581,'Full dataset'!$A$4:$IE$190,2007+AR$1-$C1581,FALSE)</f>
        <v>7</v>
      </c>
      <c r="AS1581" t="str">
        <f>VLOOKUP($A1581,'Full dataset'!$A$4:$IE$190,2007+AS$1-$C1581,FALSE)</f>
        <v>.</v>
      </c>
      <c r="AT1581" t="str">
        <f>VLOOKUP($A1581,'Full dataset'!$A$4:$IE$190,129,FALSE)</f>
        <v>.</v>
      </c>
      <c r="AU1581">
        <f>VLOOKUP(A1581,'Full dataset'!$A$4:$II$190,$AU$1,FALSE)</f>
        <v>2016</v>
      </c>
      <c r="AV1581">
        <v>1</v>
      </c>
      <c r="AW1581">
        <f>VLOOKUP(A1581,'Full dataset'!$A$5:$IM$190,247,FALSE)</f>
        <v>2</v>
      </c>
      <c r="AX1581">
        <f>VLOOKUP(A1581,'Full dataset'!$A$4:$II$190,242,FALSE)</f>
        <v>2007</v>
      </c>
      <c r="AY1581">
        <f>VLOOKUP(A1581,'Full dataset'!$A$5:$IM$190,246,FALSE)</f>
        <v>2</v>
      </c>
      <c r="AZ1581">
        <v>9999</v>
      </c>
      <c r="BA1581">
        <f>MAX(VLOOKUP($A1581,'Full dataset'!$A$4:$IX$190,BA$1,FALSE),AW1581)</f>
        <v>2</v>
      </c>
      <c r="BB1581">
        <f>IF(VLOOKUP($A1581,'Full dataset'!$A$4:$IX$190,BB$1,FALSE)&gt;0,VLOOKUP($A1581,'Full dataset'!$A$4:$IX$190,BB$1,FALSE),AU1581)</f>
        <v>2016</v>
      </c>
      <c r="BC1581">
        <f>MAX(VLOOKUP($A1581,'Full dataset'!$A$4:$IX$190,BC$1,FALSE),AY1581)</f>
        <v>2</v>
      </c>
      <c r="BD1581">
        <f>MAX(VLOOKUP($A1581,'Full dataset'!$A$4:$IX$190,BD$1,FALSE),AX1581)</f>
        <v>2007</v>
      </c>
      <c r="BE1581">
        <f t="shared" si="147"/>
        <v>2007</v>
      </c>
      <c r="BF1581">
        <f t="shared" si="148"/>
        <v>0</v>
      </c>
      <c r="BG1581">
        <f t="shared" si="149"/>
        <v>1</v>
      </c>
      <c r="BH1581">
        <f t="shared" si="144"/>
        <v>0</v>
      </c>
      <c r="BI1581">
        <f t="shared" si="145"/>
        <v>1</v>
      </c>
      <c r="BO1581">
        <f>IF(BF1581=1,VLOOKUP($A1581,'Full dataset'!$A$4:$IE$190,2007+BO$1-$C1581,FALSE),0)</f>
        <v>0</v>
      </c>
      <c r="BP1581">
        <f>IF(BF1581=1,VLOOKUP($A1581,'Full dataset'!$A$4:$IE$190,2007+BP$1-$C1581,FALSE),0)</f>
        <v>0</v>
      </c>
      <c r="BQ1581">
        <f>IF(BF1581=1,VLOOKUP($A1581,'Full dataset'!$A$4:$IE$190,2007+BQ$1-$C1581,FALSE),0)</f>
        <v>0</v>
      </c>
      <c r="BR1581">
        <f>IF($BG1581=1,VLOOKUP($A1581,'Full dataset'!$A$4:$IE$190,BR$1-2007+$C1581,FALSE),0)</f>
        <v>186</v>
      </c>
      <c r="BS1581">
        <f>IF($BG1581=1,VLOOKUP($A1581,'Full dataset'!$A$4:$IE$190,BS$1-2007+$C1581,FALSE),0)</f>
        <v>99</v>
      </c>
      <c r="BT1581">
        <f>IF($BG1581=1,VLOOKUP($A1581,'Full dataset'!$A$4:$IE$190,BT$1-2007+$C1581,FALSE),0)</f>
        <v>2904</v>
      </c>
      <c r="BU1581">
        <f>IF($BG1581=1,VLOOKUP($A1581,'Full dataset'!$A$4:$IE$190,BU$1-2007+$C1581,FALSE),0)</f>
        <v>577</v>
      </c>
      <c r="BV1581">
        <f>IF($BG1581=1,VLOOKUP($A1581,'Full dataset'!$A$4:$IE$190,BV$1-2007+$C1581,FALSE),0)</f>
        <v>162</v>
      </c>
      <c r="BW1581">
        <f>IF($BG1581=1,VLOOKUP($A1581,'Full dataset'!$A$4:$IE$190,BW$1-2007+$C1581,FALSE),0)</f>
        <v>12</v>
      </c>
      <c r="BX1581">
        <f>IF($BG1581=1,VLOOKUP($A1581,'Full dataset'!$A$4:$IE$190,BX$1-2007+$C1581,FALSE),0)</f>
        <v>281</v>
      </c>
    </row>
    <row r="1582" spans="1:76" x14ac:dyDescent="0.25">
      <c r="A1582">
        <v>92</v>
      </c>
      <c r="B1582" t="s">
        <v>136</v>
      </c>
      <c r="C1582">
        <v>2015</v>
      </c>
      <c r="D1582" t="s">
        <v>591</v>
      </c>
      <c r="E1582">
        <f t="shared" si="146"/>
        <v>1</v>
      </c>
      <c r="F1582">
        <v>1</v>
      </c>
      <c r="G1582">
        <v>7655</v>
      </c>
      <c r="H1582">
        <v>2.3381185094685399</v>
      </c>
      <c r="I1582">
        <v>1360</v>
      </c>
      <c r="J1582">
        <v>1</v>
      </c>
      <c r="K1582">
        <v>306</v>
      </c>
      <c r="L1582">
        <v>9.3463653023824061E-2</v>
      </c>
      <c r="M1582">
        <v>32</v>
      </c>
      <c r="N1582">
        <v>0</v>
      </c>
      <c r="S1582">
        <v>7370</v>
      </c>
      <c r="T1582">
        <v>519130</v>
      </c>
      <c r="U1582">
        <v>0</v>
      </c>
      <c r="V1582" t="s">
        <v>726</v>
      </c>
      <c r="W1582" t="s">
        <v>726</v>
      </c>
      <c r="X1582" t="s">
        <v>726</v>
      </c>
      <c r="Y1582">
        <v>1</v>
      </c>
      <c r="Z1582">
        <v>1</v>
      </c>
      <c r="AA1582" t="s">
        <v>813</v>
      </c>
      <c r="AB1582">
        <v>31236</v>
      </c>
      <c r="AC1582">
        <f>VLOOKUP(A1582,'Full dataset'!$A$4:$IE$190,2033-C1582,FALSE)</f>
        <v>0</v>
      </c>
      <c r="AD1582">
        <f>VLOOKUP(A1582,'Full dataset'!$A$4:$IE$190,2041-C1582,FALSE)</f>
        <v>4397</v>
      </c>
      <c r="AE1582">
        <f>VLOOKUP(A1582,'Full dataset'!$A$4:$IE$190,2050-C1582,FALSE)</f>
        <v>0</v>
      </c>
      <c r="AF1582">
        <v>0</v>
      </c>
      <c r="AG1582">
        <f>VLOOKUP($A1582,'Full dataset'!$A$4:$IE$190,2007+AG$1-$C1582,FALSE)</f>
        <v>-75.599999999999994</v>
      </c>
      <c r="AH1582">
        <f>VLOOKUP($A1582,'Full dataset'!$A$4:$IE$190,2007+AH$1-$C1582,FALSE)</f>
        <v>3498.8</v>
      </c>
      <c r="AI1582">
        <f>VLOOKUP($A1582,'Full dataset'!$A$4:$IE$190,2007+AI$1-$C1582,FALSE)</f>
        <v>1607.3</v>
      </c>
      <c r="AJ1582">
        <f>VLOOKUP($A1582,'Full dataset'!$A$4:$IE$190,2007+AJ$1-$C1582,FALSE)</f>
        <v>390</v>
      </c>
      <c r="AK1582">
        <f>VLOOKUP($A1582,'Full dataset'!$A$4:$IE$190,2007+AK$1-$C1582,FALSE)</f>
        <v>10</v>
      </c>
      <c r="AL1582" t="str">
        <f>VLOOKUP($A1582,'Full dataset'!$A$4:$IE$190,2007+AL$1-$C1582,FALSE)</f>
        <v>.</v>
      </c>
      <c r="AM1582" t="str">
        <f>VLOOKUP($A1582,'Full dataset'!$A$4:$IE$190,2007+AM$1-$C1582,FALSE)</f>
        <v>.</v>
      </c>
      <c r="AN1582" t="str">
        <f>VLOOKUP($A1582,'Full dataset'!$A$4:$IE$190,2007+AN$1-$C1582,FALSE)</f>
        <v>.</v>
      </c>
      <c r="AO1582" t="str">
        <f>VLOOKUP($A1582,'Full dataset'!$A$4:$IE$190,2007+AO$1-$C1582,FALSE)</f>
        <v>.</v>
      </c>
      <c r="AP1582" t="str">
        <f>VLOOKUP($A1582,'Full dataset'!$A$4:$IE$190,2007+AP$1-$C1582,FALSE)</f>
        <v>.</v>
      </c>
      <c r="AQ1582" t="str">
        <f>VLOOKUP($A1582,'Full dataset'!$A$4:$IE$190,2007+AQ$1-$C1582,FALSE)</f>
        <v>.</v>
      </c>
      <c r="AR1582" t="str">
        <f>VLOOKUP($A1582,'Full dataset'!$A$4:$IE$190,2007+AR$1-$C1582,FALSE)</f>
        <v>.</v>
      </c>
      <c r="AS1582" t="str">
        <f>VLOOKUP($A1582,'Full dataset'!$A$4:$IE$190,2007+AS$1-$C1582,FALSE)</f>
        <v>.</v>
      </c>
      <c r="AT1582">
        <f>VLOOKUP($A1582,'Full dataset'!$A$4:$IE$190,129,FALSE)</f>
        <v>25</v>
      </c>
      <c r="AU1582">
        <f>VLOOKUP(A1582,'Full dataset'!$A$4:$II$190,$AU$1,FALSE)</f>
        <v>9999</v>
      </c>
      <c r="AV1582">
        <v>1</v>
      </c>
      <c r="AW1582">
        <f>VLOOKUP(A1582,'Full dataset'!$A$5:$IM$190,247,FALSE)</f>
        <v>0</v>
      </c>
      <c r="AX1582">
        <f>VLOOKUP(A1582,'Full dataset'!$A$4:$II$190,242,FALSE)</f>
        <v>2008</v>
      </c>
      <c r="AY1582">
        <f>VLOOKUP(A1582,'Full dataset'!$A$5:$IM$190,246,FALSE)</f>
        <v>1</v>
      </c>
      <c r="AZ1582">
        <v>9999</v>
      </c>
      <c r="BA1582">
        <f>MAX(VLOOKUP($A1582,'Full dataset'!$A$4:$IX$190,BA$1,FALSE),AW1582)</f>
        <v>0</v>
      </c>
      <c r="BB1582">
        <f>IF(VLOOKUP($A1582,'Full dataset'!$A$4:$IX$190,BB$1,FALSE)&gt;0,VLOOKUP($A1582,'Full dataset'!$A$4:$IX$190,BB$1,FALSE),AU1582)</f>
        <v>9999</v>
      </c>
      <c r="BC1582">
        <f>MAX(VLOOKUP($A1582,'Full dataset'!$A$4:$IX$190,BC$1,FALSE),AY1582)</f>
        <v>1</v>
      </c>
      <c r="BD1582">
        <f>MAX(VLOOKUP($A1582,'Full dataset'!$A$4:$IX$190,BD$1,FALSE),AX1582)</f>
        <v>2008</v>
      </c>
      <c r="BE1582">
        <f t="shared" si="147"/>
        <v>2008</v>
      </c>
      <c r="BF1582">
        <f t="shared" si="148"/>
        <v>0</v>
      </c>
      <c r="BG1582">
        <f t="shared" si="149"/>
        <v>0</v>
      </c>
      <c r="BH1582">
        <f t="shared" si="144"/>
        <v>0</v>
      </c>
      <c r="BI1582">
        <f t="shared" si="145"/>
        <v>0</v>
      </c>
      <c r="BO1582">
        <f>IF(BF1582=1,VLOOKUP($A1582,'Full dataset'!$A$4:$IE$190,2007+BO$1-$C1582,FALSE),0)</f>
        <v>0</v>
      </c>
      <c r="BP1582">
        <f>IF(BF1582=1,VLOOKUP($A1582,'Full dataset'!$A$4:$IE$190,2007+BP$1-$C1582,FALSE),0)</f>
        <v>0</v>
      </c>
      <c r="BQ1582">
        <f>IF(BF1582=1,VLOOKUP($A1582,'Full dataset'!$A$4:$IE$190,2007+BQ$1-$C1582,FALSE),0)</f>
        <v>0</v>
      </c>
      <c r="BR1582">
        <f>IF($BG1582=1,VLOOKUP($A1582,'Full dataset'!$A$4:$IE$190,BR$1-2007+$C1582,FALSE),0)</f>
        <v>0</v>
      </c>
      <c r="BS1582">
        <f>IF($BG1582=1,VLOOKUP($A1582,'Full dataset'!$A$4:$IE$190,BS$1-2007+$C1582,FALSE),0)</f>
        <v>0</v>
      </c>
      <c r="BT1582">
        <f>IF($BG1582=1,VLOOKUP($A1582,'Full dataset'!$A$4:$IE$190,BT$1-2007+$C1582,FALSE),0)</f>
        <v>0</v>
      </c>
      <c r="BU1582">
        <f>IF($BG1582=1,VLOOKUP($A1582,'Full dataset'!$A$4:$IE$190,BU$1-2007+$C1582,FALSE),0)</f>
        <v>0</v>
      </c>
      <c r="BV1582">
        <f>IF($BG1582=1,VLOOKUP($A1582,'Full dataset'!$A$4:$IE$190,BV$1-2007+$C1582,FALSE),0)</f>
        <v>0</v>
      </c>
      <c r="BW1582">
        <f>IF($BG1582=1,VLOOKUP($A1582,'Full dataset'!$A$4:$IE$190,BW$1-2007+$C1582,FALSE),0)</f>
        <v>0</v>
      </c>
      <c r="BX1582">
        <f>IF($BG1582=1,VLOOKUP($A1582,'Full dataset'!$A$4:$IE$190,BX$1-2007+$C1582,FALSE),0)</f>
        <v>0</v>
      </c>
    </row>
    <row r="1583" spans="1:76" x14ac:dyDescent="0.25">
      <c r="A1583">
        <v>93</v>
      </c>
      <c r="B1583" t="s">
        <v>137</v>
      </c>
      <c r="C1583">
        <v>2015</v>
      </c>
      <c r="D1583" t="s">
        <v>582</v>
      </c>
      <c r="E1583">
        <f t="shared" si="146"/>
        <v>0</v>
      </c>
      <c r="F1583">
        <v>1</v>
      </c>
      <c r="G1583">
        <v>1836</v>
      </c>
      <c r="H1583">
        <v>8.8171733179657111E-2</v>
      </c>
      <c r="I1583">
        <v>78277</v>
      </c>
      <c r="J1583">
        <v>1</v>
      </c>
      <c r="K1583">
        <v>7084</v>
      </c>
      <c r="L1583">
        <v>0.34020073956682517</v>
      </c>
      <c r="M1583">
        <v>995</v>
      </c>
      <c r="N1583">
        <v>2</v>
      </c>
      <c r="O1583">
        <v>1720</v>
      </c>
      <c r="P1583">
        <v>8.2600970081160255E-2</v>
      </c>
      <c r="Q1583">
        <v>56</v>
      </c>
      <c r="R1583">
        <v>40179</v>
      </c>
      <c r="U1583">
        <v>1</v>
      </c>
      <c r="V1583">
        <v>1</v>
      </c>
      <c r="W1583">
        <v>15294</v>
      </c>
      <c r="X1583">
        <v>13491</v>
      </c>
      <c r="Y1583">
        <v>1</v>
      </c>
      <c r="Z1583">
        <v>1</v>
      </c>
      <c r="AA1583" t="s">
        <v>814</v>
      </c>
      <c r="AB1583">
        <v>438883</v>
      </c>
      <c r="AC1583">
        <f>VLOOKUP(A1583,'Full dataset'!$A$4:$IE$190,2033-C1583,FALSE)</f>
        <v>3.8</v>
      </c>
      <c r="AD1583">
        <f>VLOOKUP(A1583,'Full dataset'!$A$4:$IE$190,2041-C1583,FALSE)</f>
        <v>26640</v>
      </c>
      <c r="AE1583">
        <f>VLOOKUP(A1583,'Full dataset'!$A$4:$IE$190,2050-C1583,FALSE)</f>
        <v>0</v>
      </c>
      <c r="AF1583">
        <v>1.9</v>
      </c>
      <c r="AG1583" t="str">
        <f>VLOOKUP($A1583,'Full dataset'!$A$4:$IE$190,2007+AG$1-$C1583,FALSE)</f>
        <v>.</v>
      </c>
      <c r="AH1583" t="str">
        <f>VLOOKUP($A1583,'Full dataset'!$A$4:$IE$190,2007+AH$1-$C1583,FALSE)</f>
        <v>.</v>
      </c>
      <c r="AI1583" t="str">
        <f>VLOOKUP($A1583,'Full dataset'!$A$4:$IE$190,2007+AI$1-$C1583,FALSE)</f>
        <v>.</v>
      </c>
      <c r="AJ1583">
        <f>VLOOKUP($A1583,'Full dataset'!$A$4:$IE$190,2007+AJ$1-$C1583,FALSE)</f>
        <v>1679</v>
      </c>
      <c r="AK1583">
        <f>VLOOKUP($A1583,'Full dataset'!$A$4:$IE$190,2007+AK$1-$C1583,FALSE)</f>
        <v>7</v>
      </c>
      <c r="AL1583">
        <f>VLOOKUP($A1583,'Full dataset'!$A$4:$IE$190,2007+AL$1-$C1583,FALSE)</f>
        <v>44</v>
      </c>
      <c r="AM1583">
        <f>VLOOKUP($A1583,'Full dataset'!$A$4:$IE$190,2007+AM$1-$C1583,FALSE)</f>
        <v>44</v>
      </c>
      <c r="AN1583">
        <f>VLOOKUP($A1583,'Full dataset'!$A$4:$IE$190,2007+AN$1-$C1583,FALSE)</f>
        <v>1000</v>
      </c>
      <c r="AO1583">
        <f>VLOOKUP($A1583,'Full dataset'!$A$4:$IE$190,2007+AO$1-$C1583,FALSE)</f>
        <v>186267</v>
      </c>
      <c r="AP1583">
        <f>VLOOKUP($A1583,'Full dataset'!$A$4:$IE$190,2007+AP$1-$C1583,FALSE)</f>
        <v>13</v>
      </c>
      <c r="AQ1583">
        <f>VLOOKUP($A1583,'Full dataset'!$A$4:$IE$190,2007+AQ$1-$C1583,FALSE)</f>
        <v>19</v>
      </c>
      <c r="AR1583">
        <f>VLOOKUP($A1583,'Full dataset'!$A$4:$IE$190,2007+AR$1-$C1583,FALSE)</f>
        <v>12</v>
      </c>
      <c r="AS1583">
        <f>VLOOKUP($A1583,'Full dataset'!$A$4:$IE$190,2007+AS$1-$C1583,FALSE)</f>
        <v>17</v>
      </c>
      <c r="AT1583">
        <f>VLOOKUP($A1583,'Full dataset'!$A$4:$IE$190,129,FALSE)</f>
        <v>2583</v>
      </c>
      <c r="AU1583">
        <f>VLOOKUP(A1583,'Full dataset'!$A$4:$II$190,$AU$1,FALSE)</f>
        <v>2009</v>
      </c>
      <c r="AV1583">
        <v>1</v>
      </c>
      <c r="AW1583">
        <f>VLOOKUP(A1583,'Full dataset'!$A$5:$IM$190,247,FALSE)</f>
        <v>2</v>
      </c>
      <c r="AX1583">
        <f>VLOOKUP(A1583,'Full dataset'!$A$4:$II$190,242,FALSE)</f>
        <v>2010</v>
      </c>
      <c r="AY1583">
        <f>VLOOKUP(A1583,'Full dataset'!$A$5:$IM$190,246,FALSE)</f>
        <v>2</v>
      </c>
      <c r="AZ1583">
        <v>9999</v>
      </c>
      <c r="BA1583">
        <f>MAX(VLOOKUP($A1583,'Full dataset'!$A$4:$IX$190,BA$1,FALSE),AW1583)</f>
        <v>2</v>
      </c>
      <c r="BB1583">
        <f>IF(VLOOKUP($A1583,'Full dataset'!$A$4:$IX$190,BB$1,FALSE)&gt;0,VLOOKUP($A1583,'Full dataset'!$A$4:$IX$190,BB$1,FALSE),AU1583)</f>
        <v>2009</v>
      </c>
      <c r="BC1583">
        <f>MAX(VLOOKUP($A1583,'Full dataset'!$A$4:$IX$190,BC$1,FALSE),AY1583)</f>
        <v>2</v>
      </c>
      <c r="BD1583">
        <f>MAX(VLOOKUP($A1583,'Full dataset'!$A$4:$IX$190,BD$1,FALSE),AX1583)</f>
        <v>2010</v>
      </c>
      <c r="BE1583">
        <f t="shared" si="147"/>
        <v>2009</v>
      </c>
      <c r="BF1583">
        <f t="shared" si="148"/>
        <v>1</v>
      </c>
      <c r="BG1583">
        <f t="shared" si="149"/>
        <v>1</v>
      </c>
      <c r="BH1583">
        <f t="shared" si="144"/>
        <v>0</v>
      </c>
      <c r="BI1583">
        <f t="shared" si="145"/>
        <v>1</v>
      </c>
      <c r="BO1583">
        <f>IF(BF1583=1,VLOOKUP($A1583,'Full dataset'!$A$4:$IE$190,2007+BO$1-$C1583,FALSE),0)</f>
        <v>2185</v>
      </c>
      <c r="BP1583">
        <f>IF(BF1583=1,VLOOKUP($A1583,'Full dataset'!$A$4:$IE$190,2007+BP$1-$C1583,FALSE),0)</f>
        <v>396</v>
      </c>
      <c r="BQ1583">
        <f>IF(BF1583=1,VLOOKUP($A1583,'Full dataset'!$A$4:$IE$190,2007+BQ$1-$C1583,FALSE),0)</f>
        <v>731</v>
      </c>
      <c r="BR1583">
        <f>IF($BG1583=1,VLOOKUP($A1583,'Full dataset'!$A$4:$IE$190,BR$1-2007+$C1583,FALSE),0)</f>
        <v>248</v>
      </c>
      <c r="BS1583">
        <f>IF($BG1583=1,VLOOKUP($A1583,'Full dataset'!$A$4:$IE$190,BS$1-2007+$C1583,FALSE),0)</f>
        <v>203</v>
      </c>
      <c r="BT1583">
        <f>IF($BG1583=1,VLOOKUP($A1583,'Full dataset'!$A$4:$IE$190,BT$1-2007+$C1583,FALSE),0)</f>
        <v>8717</v>
      </c>
      <c r="BU1583">
        <f>IF($BG1583=1,VLOOKUP($A1583,'Full dataset'!$A$4:$IE$190,BU$1-2007+$C1583,FALSE),0)</f>
        <v>861</v>
      </c>
      <c r="BV1583">
        <f>IF($BG1583=1,VLOOKUP($A1583,'Full dataset'!$A$4:$IE$190,BV$1-2007+$C1583,FALSE),0)</f>
        <v>157</v>
      </c>
      <c r="BW1583">
        <f>IF($BG1583=1,VLOOKUP($A1583,'Full dataset'!$A$4:$IE$190,BW$1-2007+$C1583,FALSE),0)</f>
        <v>0</v>
      </c>
      <c r="BX1583">
        <f>IF($BG1583=1,VLOOKUP($A1583,'Full dataset'!$A$4:$IE$190,BX$1-2007+$C1583,FALSE),0)</f>
        <v>2720</v>
      </c>
    </row>
    <row r="1584" spans="1:76" x14ac:dyDescent="0.25">
      <c r="A1584">
        <v>94</v>
      </c>
      <c r="B1584" t="s">
        <v>138</v>
      </c>
      <c r="C1584">
        <v>2015</v>
      </c>
      <c r="D1584" t="s">
        <v>587</v>
      </c>
      <c r="E1584">
        <f t="shared" si="146"/>
        <v>0</v>
      </c>
      <c r="F1584">
        <v>1</v>
      </c>
      <c r="G1584">
        <v>3647</v>
      </c>
      <c r="H1584">
        <v>0.47088444157520981</v>
      </c>
      <c r="I1584">
        <v>2067</v>
      </c>
      <c r="J1584">
        <v>0</v>
      </c>
      <c r="N1584">
        <v>0</v>
      </c>
      <c r="U1584">
        <v>0</v>
      </c>
      <c r="V1584" t="s">
        <v>726</v>
      </c>
      <c r="W1584" t="s">
        <v>726</v>
      </c>
      <c r="X1584" t="s">
        <v>726</v>
      </c>
      <c r="Y1584">
        <v>1</v>
      </c>
      <c r="Z1584">
        <v>1</v>
      </c>
      <c r="AA1584" t="s">
        <v>815</v>
      </c>
      <c r="AB1584">
        <v>30660</v>
      </c>
      <c r="AC1584">
        <f>VLOOKUP(A1584,'Full dataset'!$A$4:$IE$190,2033-C1584,FALSE)</f>
        <v>2.9</v>
      </c>
      <c r="AD1584">
        <f>VLOOKUP(A1584,'Full dataset'!$A$4:$IE$190,2041-C1584,FALSE)</f>
        <v>12604</v>
      </c>
      <c r="AE1584">
        <f>VLOOKUP(A1584,'Full dataset'!$A$4:$IE$190,2050-C1584,FALSE)</f>
        <v>0</v>
      </c>
      <c r="AF1584">
        <v>1.45</v>
      </c>
      <c r="AG1584" t="str">
        <f>VLOOKUP($A1584,'Full dataset'!$A$4:$IE$190,2007+AG$1-$C1584,FALSE)</f>
        <v>.</v>
      </c>
      <c r="AH1584" t="str">
        <f>VLOOKUP($A1584,'Full dataset'!$A$4:$IE$190,2007+AH$1-$C1584,FALSE)</f>
        <v>.</v>
      </c>
      <c r="AI1584">
        <f>VLOOKUP($A1584,'Full dataset'!$A$4:$IE$190,2007+AI$1-$C1584,FALSE)</f>
        <v>3700</v>
      </c>
      <c r="AJ1584">
        <f>VLOOKUP($A1584,'Full dataset'!$A$4:$IE$190,2007+AJ$1-$C1584,FALSE)</f>
        <v>1378</v>
      </c>
      <c r="AK1584">
        <f>VLOOKUP($A1584,'Full dataset'!$A$4:$IE$190,2007+AK$1-$C1584,FALSE)</f>
        <v>13</v>
      </c>
      <c r="AL1584">
        <f>VLOOKUP($A1584,'Full dataset'!$A$4:$IE$190,2007+AL$1-$C1584,FALSE)</f>
        <v>68</v>
      </c>
      <c r="AM1584">
        <f>VLOOKUP($A1584,'Full dataset'!$A$4:$IE$190,2007+AM$1-$C1584,FALSE)</f>
        <v>72</v>
      </c>
      <c r="AN1584" t="str">
        <f>VLOOKUP($A1584,'Full dataset'!$A$4:$IE$190,2007+AN$1-$C1584,FALSE)</f>
        <v>.</v>
      </c>
      <c r="AO1584">
        <f>VLOOKUP($A1584,'Full dataset'!$A$4:$IE$190,2007+AO$1-$C1584,FALSE)</f>
        <v>25000</v>
      </c>
      <c r="AP1584">
        <f>VLOOKUP($A1584,'Full dataset'!$A$4:$IE$190,2007+AP$1-$C1584,FALSE)</f>
        <v>7</v>
      </c>
      <c r="AQ1584">
        <f>VLOOKUP($A1584,'Full dataset'!$A$4:$IE$190,2007+AQ$1-$C1584,FALSE)</f>
        <v>12</v>
      </c>
      <c r="AR1584" t="str">
        <f>VLOOKUP($A1584,'Full dataset'!$A$4:$IE$190,2007+AR$1-$C1584,FALSE)</f>
        <v>.</v>
      </c>
      <c r="AS1584">
        <f>VLOOKUP($A1584,'Full dataset'!$A$4:$IE$190,2007+AS$1-$C1584,FALSE)</f>
        <v>10</v>
      </c>
      <c r="AT1584" t="str">
        <f>VLOOKUP($A1584,'Full dataset'!$A$4:$IE$190,129,FALSE)</f>
        <v>.</v>
      </c>
      <c r="AU1584">
        <f>VLOOKUP(A1584,'Full dataset'!$A$4:$II$190,$AU$1,FALSE)</f>
        <v>9999</v>
      </c>
      <c r="AV1584">
        <v>0</v>
      </c>
      <c r="AW1584">
        <f>VLOOKUP(A1584,'Full dataset'!$A$5:$IM$190,247,FALSE)</f>
        <v>0</v>
      </c>
      <c r="AX1584">
        <f>VLOOKUP(A1584,'Full dataset'!$A$4:$II$190,242,FALSE)</f>
        <v>2010</v>
      </c>
      <c r="AY1584">
        <f>VLOOKUP(A1584,'Full dataset'!$A$5:$IM$190,246,FALSE)</f>
        <v>1</v>
      </c>
      <c r="AZ1584">
        <v>9999</v>
      </c>
      <c r="BA1584">
        <f>MAX(VLOOKUP($A1584,'Full dataset'!$A$4:$IX$190,BA$1,FALSE),AW1584)</f>
        <v>1</v>
      </c>
      <c r="BB1584">
        <f>IF(VLOOKUP($A1584,'Full dataset'!$A$4:$IX$190,BB$1,FALSE)&gt;0,VLOOKUP($A1584,'Full dataset'!$A$4:$IX$190,BB$1,FALSE),AU1584)</f>
        <v>2010</v>
      </c>
      <c r="BC1584">
        <f>MAX(VLOOKUP($A1584,'Full dataset'!$A$4:$IX$190,BC$1,FALSE),AY1584)</f>
        <v>1</v>
      </c>
      <c r="BD1584">
        <f>MAX(VLOOKUP($A1584,'Full dataset'!$A$4:$IX$190,BD$1,FALSE),AX1584)</f>
        <v>2010</v>
      </c>
      <c r="BE1584">
        <f t="shared" si="147"/>
        <v>2010</v>
      </c>
      <c r="BF1584">
        <f t="shared" si="148"/>
        <v>0</v>
      </c>
      <c r="BG1584">
        <f t="shared" si="149"/>
        <v>0</v>
      </c>
      <c r="BH1584">
        <f t="shared" si="144"/>
        <v>0</v>
      </c>
      <c r="BI1584">
        <f t="shared" si="145"/>
        <v>0</v>
      </c>
      <c r="BO1584">
        <f>IF(BF1584=1,VLOOKUP($A1584,'Full dataset'!$A$4:$IE$190,2007+BO$1-$C1584,FALSE),0)</f>
        <v>0</v>
      </c>
      <c r="BP1584">
        <f>IF(BF1584=1,VLOOKUP($A1584,'Full dataset'!$A$4:$IE$190,2007+BP$1-$C1584,FALSE),0)</f>
        <v>0</v>
      </c>
      <c r="BQ1584">
        <f>IF(BF1584=1,VLOOKUP($A1584,'Full dataset'!$A$4:$IE$190,2007+BQ$1-$C1584,FALSE),0)</f>
        <v>0</v>
      </c>
      <c r="BR1584">
        <f>IF($BG1584=1,VLOOKUP($A1584,'Full dataset'!$A$4:$IE$190,BR$1-2007+$C1584,FALSE),0)</f>
        <v>0</v>
      </c>
      <c r="BS1584">
        <f>IF($BG1584=1,VLOOKUP($A1584,'Full dataset'!$A$4:$IE$190,BS$1-2007+$C1584,FALSE),0)</f>
        <v>0</v>
      </c>
      <c r="BT1584">
        <f>IF($BG1584=1,VLOOKUP($A1584,'Full dataset'!$A$4:$IE$190,BT$1-2007+$C1584,FALSE),0)</f>
        <v>0</v>
      </c>
      <c r="BU1584">
        <f>IF($BG1584=1,VLOOKUP($A1584,'Full dataset'!$A$4:$IE$190,BU$1-2007+$C1584,FALSE),0)</f>
        <v>0</v>
      </c>
      <c r="BV1584">
        <f>IF($BG1584=1,VLOOKUP($A1584,'Full dataset'!$A$4:$IE$190,BV$1-2007+$C1584,FALSE),0)</f>
        <v>0</v>
      </c>
      <c r="BW1584">
        <f>IF($BG1584=1,VLOOKUP($A1584,'Full dataset'!$A$4:$IE$190,BW$1-2007+$C1584,FALSE),0)</f>
        <v>0</v>
      </c>
      <c r="BX1584">
        <f>IF($BG1584=1,VLOOKUP($A1584,'Full dataset'!$A$4:$IE$190,BX$1-2007+$C1584,FALSE),0)</f>
        <v>0</v>
      </c>
    </row>
    <row r="1585" spans="1:76" x14ac:dyDescent="0.25">
      <c r="A1585">
        <v>95</v>
      </c>
      <c r="B1585" t="s">
        <v>139</v>
      </c>
      <c r="C1585">
        <v>2015</v>
      </c>
      <c r="D1585" t="s">
        <v>587</v>
      </c>
      <c r="E1585">
        <f t="shared" si="146"/>
        <v>0</v>
      </c>
      <c r="F1585">
        <v>1</v>
      </c>
      <c r="G1585">
        <v>2093</v>
      </c>
      <c r="H1585">
        <v>0.22425800921461481</v>
      </c>
      <c r="I1585">
        <v>1186</v>
      </c>
      <c r="J1585">
        <v>0</v>
      </c>
      <c r="N1585">
        <v>0</v>
      </c>
      <c r="U1585">
        <v>1</v>
      </c>
      <c r="V1585">
        <v>568</v>
      </c>
      <c r="W1585">
        <v>6054</v>
      </c>
      <c r="X1585">
        <v>8197</v>
      </c>
      <c r="Y1585">
        <v>1</v>
      </c>
      <c r="Z1585">
        <v>0</v>
      </c>
      <c r="AA1585" t="s">
        <v>816</v>
      </c>
      <c r="AB1585">
        <v>11377</v>
      </c>
      <c r="AC1585">
        <f>VLOOKUP(A1585,'Full dataset'!$A$4:$IE$190,2033-C1585,FALSE)</f>
        <v>1.7</v>
      </c>
      <c r="AD1585">
        <f>VLOOKUP(A1585,'Full dataset'!$A$4:$IE$190,2041-C1585,FALSE)</f>
        <v>0</v>
      </c>
      <c r="AE1585">
        <f>VLOOKUP(A1585,'Full dataset'!$A$4:$IE$190,2050-C1585,FALSE)</f>
        <v>0</v>
      </c>
      <c r="AF1585">
        <v>0.85</v>
      </c>
      <c r="AG1585" t="str">
        <f>VLOOKUP($A1585,'Full dataset'!$A$4:$IE$190,2007+AG$1-$C1585,FALSE)</f>
        <v>.</v>
      </c>
      <c r="AH1585" t="str">
        <f>VLOOKUP($A1585,'Full dataset'!$A$4:$IE$190,2007+AH$1-$C1585,FALSE)</f>
        <v>.</v>
      </c>
      <c r="AI1585" t="str">
        <f>VLOOKUP($A1585,'Full dataset'!$A$4:$IE$190,2007+AI$1-$C1585,FALSE)</f>
        <v>.</v>
      </c>
      <c r="AJ1585" t="str">
        <f>VLOOKUP($A1585,'Full dataset'!$A$4:$IE$190,2007+AJ$1-$C1585,FALSE)</f>
        <v>.</v>
      </c>
      <c r="AK1585" t="str">
        <f>VLOOKUP($A1585,'Full dataset'!$A$4:$IE$190,2007+AK$1-$C1585,FALSE)</f>
        <v>.</v>
      </c>
      <c r="AL1585">
        <f>VLOOKUP($A1585,'Full dataset'!$A$4:$IE$190,2007+AL$1-$C1585,FALSE)</f>
        <v>79</v>
      </c>
      <c r="AM1585" t="str">
        <f>VLOOKUP($A1585,'Full dataset'!$A$4:$IE$190,2007+AM$1-$C1585,FALSE)</f>
        <v>.</v>
      </c>
      <c r="AN1585" t="str">
        <f>VLOOKUP($A1585,'Full dataset'!$A$4:$IE$190,2007+AN$1-$C1585,FALSE)</f>
        <v>.</v>
      </c>
      <c r="AO1585" t="str">
        <f>VLOOKUP($A1585,'Full dataset'!$A$4:$IE$190,2007+AO$1-$C1585,FALSE)</f>
        <v>.</v>
      </c>
      <c r="AP1585">
        <f>VLOOKUP($A1585,'Full dataset'!$A$4:$IE$190,2007+AP$1-$C1585,FALSE)</f>
        <v>8</v>
      </c>
      <c r="AQ1585">
        <f>VLOOKUP($A1585,'Full dataset'!$A$4:$IE$190,2007+AQ$1-$C1585,FALSE)</f>
        <v>5</v>
      </c>
      <c r="AR1585">
        <f>VLOOKUP($A1585,'Full dataset'!$A$4:$IE$190,2007+AR$1-$C1585,FALSE)</f>
        <v>3</v>
      </c>
      <c r="AS1585" t="str">
        <f>VLOOKUP($A1585,'Full dataset'!$A$4:$IE$190,2007+AS$1-$C1585,FALSE)</f>
        <v>.</v>
      </c>
      <c r="AT1585" t="str">
        <f>VLOOKUP($A1585,'Full dataset'!$A$4:$IE$190,129,FALSE)</f>
        <v>.</v>
      </c>
      <c r="AU1585">
        <f>VLOOKUP(A1585,'Full dataset'!$A$4:$II$190,$AU$1,FALSE)</f>
        <v>2010</v>
      </c>
      <c r="AV1585">
        <v>0</v>
      </c>
      <c r="AW1585">
        <f>VLOOKUP(A1585,'Full dataset'!$A$5:$IM$190,247,FALSE)</f>
        <v>1</v>
      </c>
      <c r="AX1585">
        <f>VLOOKUP(A1585,'Full dataset'!$A$4:$II$190,242,FALSE)</f>
        <v>9999</v>
      </c>
      <c r="AY1585">
        <f>VLOOKUP(A1585,'Full dataset'!$A$5:$IM$190,246,FALSE)</f>
        <v>0</v>
      </c>
      <c r="AZ1585">
        <v>9999</v>
      </c>
      <c r="BA1585">
        <f>MAX(VLOOKUP($A1585,'Full dataset'!$A$4:$IX$190,BA$1,FALSE),AW1585)</f>
        <v>2</v>
      </c>
      <c r="BB1585">
        <f>IF(VLOOKUP($A1585,'Full dataset'!$A$4:$IX$190,BB$1,FALSE)&gt;0,VLOOKUP($A1585,'Full dataset'!$A$4:$IX$190,BB$1,FALSE),AU1585)</f>
        <v>2013</v>
      </c>
      <c r="BC1585">
        <f>MAX(VLOOKUP($A1585,'Full dataset'!$A$4:$IX$190,BC$1,FALSE),AY1585)</f>
        <v>0</v>
      </c>
      <c r="BD1585">
        <f>MAX(VLOOKUP($A1585,'Full dataset'!$A$4:$IX$190,BD$1,FALSE),AX1585)</f>
        <v>9999</v>
      </c>
      <c r="BE1585">
        <f t="shared" si="147"/>
        <v>2013</v>
      </c>
      <c r="BF1585">
        <f t="shared" si="148"/>
        <v>1</v>
      </c>
      <c r="BG1585">
        <f t="shared" si="149"/>
        <v>0</v>
      </c>
      <c r="BH1585">
        <f t="shared" si="144"/>
        <v>0</v>
      </c>
      <c r="BI1585">
        <f t="shared" si="145"/>
        <v>1</v>
      </c>
      <c r="BO1585">
        <f>IF(BF1585=1,VLOOKUP($A1585,'Full dataset'!$A$4:$IE$190,2007+BO$1-$C1585,FALSE),0)</f>
        <v>1520</v>
      </c>
      <c r="BP1585">
        <f>IF(BF1585=1,VLOOKUP($A1585,'Full dataset'!$A$4:$IE$190,2007+BP$1-$C1585,FALSE),0)</f>
        <v>828</v>
      </c>
      <c r="BQ1585">
        <f>IF(BF1585=1,VLOOKUP($A1585,'Full dataset'!$A$4:$IE$190,2007+BQ$1-$C1585,FALSE),0)</f>
        <v>143557</v>
      </c>
      <c r="BR1585">
        <f>IF($BG1585=1,VLOOKUP($A1585,'Full dataset'!$A$4:$IE$190,BR$1-2007+$C1585,FALSE),0)</f>
        <v>0</v>
      </c>
      <c r="BS1585">
        <f>IF($BG1585=1,VLOOKUP($A1585,'Full dataset'!$A$4:$IE$190,BS$1-2007+$C1585,FALSE),0)</f>
        <v>0</v>
      </c>
      <c r="BT1585">
        <f>IF($BG1585=1,VLOOKUP($A1585,'Full dataset'!$A$4:$IE$190,BT$1-2007+$C1585,FALSE),0)</f>
        <v>0</v>
      </c>
      <c r="BU1585">
        <f>IF($BG1585=1,VLOOKUP($A1585,'Full dataset'!$A$4:$IE$190,BU$1-2007+$C1585,FALSE),0)</f>
        <v>0</v>
      </c>
      <c r="BV1585">
        <f>IF($BG1585=1,VLOOKUP($A1585,'Full dataset'!$A$4:$IE$190,BV$1-2007+$C1585,FALSE),0)</f>
        <v>0</v>
      </c>
      <c r="BW1585">
        <f>IF($BG1585=1,VLOOKUP($A1585,'Full dataset'!$A$4:$IE$190,BW$1-2007+$C1585,FALSE),0)</f>
        <v>0</v>
      </c>
      <c r="BX1585">
        <f>IF($BG1585=1,VLOOKUP($A1585,'Full dataset'!$A$4:$IE$190,BX$1-2007+$C1585,FALSE),0)</f>
        <v>0</v>
      </c>
    </row>
    <row r="1586" spans="1:76" x14ac:dyDescent="0.25">
      <c r="A1586">
        <v>96</v>
      </c>
      <c r="B1586" t="s">
        <v>140</v>
      </c>
      <c r="C1586">
        <v>2015</v>
      </c>
      <c r="D1586" t="s">
        <v>582</v>
      </c>
      <c r="E1586">
        <f t="shared" si="146"/>
        <v>0</v>
      </c>
      <c r="F1586">
        <v>0</v>
      </c>
      <c r="J1586">
        <v>0</v>
      </c>
      <c r="N1586">
        <v>0</v>
      </c>
      <c r="U1586">
        <v>0</v>
      </c>
      <c r="V1586" t="s">
        <v>726</v>
      </c>
      <c r="W1586" t="s">
        <v>726</v>
      </c>
      <c r="X1586" t="s">
        <v>726</v>
      </c>
      <c r="Y1586">
        <v>1</v>
      </c>
      <c r="Z1586">
        <v>0</v>
      </c>
      <c r="AA1586" t="s">
        <v>817</v>
      </c>
      <c r="AB1586">
        <v>21770</v>
      </c>
      <c r="AC1586">
        <f>VLOOKUP(A1586,'Full dataset'!$A$4:$IE$190,2033-C1586,FALSE)</f>
        <v>0</v>
      </c>
      <c r="AD1586" t="str">
        <f>VLOOKUP(A1586,'Full dataset'!$A$4:$IE$190,2041-C1586,FALSE)</f>
        <v>.</v>
      </c>
      <c r="AE1586">
        <f>VLOOKUP(A1586,'Full dataset'!$A$4:$IE$190,2050-C1586,FALSE)</f>
        <v>0</v>
      </c>
      <c r="AF1586">
        <v>0</v>
      </c>
      <c r="AG1586" t="str">
        <f>VLOOKUP($A1586,'Full dataset'!$A$4:$IE$190,2007+AG$1-$C1586,FALSE)</f>
        <v>.</v>
      </c>
      <c r="AH1586" t="str">
        <f>VLOOKUP($A1586,'Full dataset'!$A$4:$IE$190,2007+AH$1-$C1586,FALSE)</f>
        <v>.</v>
      </c>
      <c r="AI1586" t="str">
        <f>VLOOKUP($A1586,'Full dataset'!$A$4:$IE$190,2007+AI$1-$C1586,FALSE)</f>
        <v>.</v>
      </c>
      <c r="AJ1586" t="str">
        <f>VLOOKUP($A1586,'Full dataset'!$A$4:$IE$190,2007+AJ$1-$C1586,FALSE)</f>
        <v>.</v>
      </c>
      <c r="AK1586" t="str">
        <f>VLOOKUP($A1586,'Full dataset'!$A$4:$IE$190,2007+AK$1-$C1586,FALSE)</f>
        <v>.</v>
      </c>
      <c r="AL1586" t="str">
        <f>VLOOKUP($A1586,'Full dataset'!$A$4:$IE$190,2007+AL$1-$C1586,FALSE)</f>
        <v>.</v>
      </c>
      <c r="AM1586" t="str">
        <f>VLOOKUP($A1586,'Full dataset'!$A$4:$IE$190,2007+AM$1-$C1586,FALSE)</f>
        <v>.</v>
      </c>
      <c r="AN1586" t="str">
        <f>VLOOKUP($A1586,'Full dataset'!$A$4:$IE$190,2007+AN$1-$C1586,FALSE)</f>
        <v>.</v>
      </c>
      <c r="AO1586" t="str">
        <f>VLOOKUP($A1586,'Full dataset'!$A$4:$IE$190,2007+AO$1-$C1586,FALSE)</f>
        <v>.</v>
      </c>
      <c r="AP1586" t="str">
        <f>VLOOKUP($A1586,'Full dataset'!$A$4:$IE$190,2007+AP$1-$C1586,FALSE)</f>
        <v>.</v>
      </c>
      <c r="AQ1586">
        <f>VLOOKUP($A1586,'Full dataset'!$A$4:$IE$190,2007+AQ$1-$C1586,FALSE)</f>
        <v>8</v>
      </c>
      <c r="AR1586" t="str">
        <f>VLOOKUP($A1586,'Full dataset'!$A$4:$IE$190,2007+AR$1-$C1586,FALSE)</f>
        <v>.</v>
      </c>
      <c r="AS1586" t="str">
        <f>VLOOKUP($A1586,'Full dataset'!$A$4:$IE$190,2007+AS$1-$C1586,FALSE)</f>
        <v>.</v>
      </c>
      <c r="AT1586" t="str">
        <f>VLOOKUP($A1586,'Full dataset'!$A$4:$IE$190,129,FALSE)</f>
        <v>.</v>
      </c>
      <c r="AU1586">
        <f>VLOOKUP(A1586,'Full dataset'!$A$4:$II$190,$AU$1,FALSE)</f>
        <v>9999</v>
      </c>
      <c r="AV1586">
        <v>0</v>
      </c>
      <c r="AW1586">
        <f>VLOOKUP(A1586,'Full dataset'!$A$5:$IM$190,247,FALSE)</f>
        <v>0</v>
      </c>
      <c r="AX1586">
        <f>VLOOKUP(A1586,'Full dataset'!$A$4:$II$190,242,FALSE)</f>
        <v>2014</v>
      </c>
      <c r="AY1586">
        <f>VLOOKUP(A1586,'Full dataset'!$A$5:$IM$190,246,FALSE)</f>
        <v>1</v>
      </c>
      <c r="AZ1586">
        <v>9999</v>
      </c>
      <c r="BA1586">
        <f>MAX(VLOOKUP($A1586,'Full dataset'!$A$4:$IX$190,BA$1,FALSE),AW1586)</f>
        <v>0</v>
      </c>
      <c r="BB1586">
        <f>IF(VLOOKUP($A1586,'Full dataset'!$A$4:$IX$190,BB$1,FALSE)&gt;0,VLOOKUP($A1586,'Full dataset'!$A$4:$IX$190,BB$1,FALSE),AU1586)</f>
        <v>9999</v>
      </c>
      <c r="BC1586">
        <f>MAX(VLOOKUP($A1586,'Full dataset'!$A$4:$IX$190,BC$1,FALSE),AY1586)</f>
        <v>1</v>
      </c>
      <c r="BD1586">
        <f>MAX(VLOOKUP($A1586,'Full dataset'!$A$4:$IX$190,BD$1,FALSE),AX1586)</f>
        <v>2014</v>
      </c>
      <c r="BE1586">
        <f t="shared" si="147"/>
        <v>2014</v>
      </c>
      <c r="BF1586">
        <f t="shared" si="148"/>
        <v>0</v>
      </c>
      <c r="BG1586">
        <f t="shared" si="149"/>
        <v>0</v>
      </c>
      <c r="BH1586">
        <f t="shared" si="144"/>
        <v>0</v>
      </c>
      <c r="BI1586">
        <f t="shared" si="145"/>
        <v>0</v>
      </c>
      <c r="BO1586">
        <f>IF(BF1586=1,VLOOKUP($A1586,'Full dataset'!$A$4:$IE$190,2007+BO$1-$C1586,FALSE),0)</f>
        <v>0</v>
      </c>
      <c r="BP1586">
        <f>IF(BF1586=1,VLOOKUP($A1586,'Full dataset'!$A$4:$IE$190,2007+BP$1-$C1586,FALSE),0)</f>
        <v>0</v>
      </c>
      <c r="BQ1586">
        <f>IF(BF1586=1,VLOOKUP($A1586,'Full dataset'!$A$4:$IE$190,2007+BQ$1-$C1586,FALSE),0)</f>
        <v>0</v>
      </c>
      <c r="BR1586">
        <f>IF($BG1586=1,VLOOKUP($A1586,'Full dataset'!$A$4:$IE$190,BR$1-2007+$C1586,FALSE),0)</f>
        <v>0</v>
      </c>
      <c r="BS1586">
        <f>IF($BG1586=1,VLOOKUP($A1586,'Full dataset'!$A$4:$IE$190,BS$1-2007+$C1586,FALSE),0)</f>
        <v>0</v>
      </c>
      <c r="BT1586">
        <f>IF($BG1586=1,VLOOKUP($A1586,'Full dataset'!$A$4:$IE$190,BT$1-2007+$C1586,FALSE),0)</f>
        <v>0</v>
      </c>
      <c r="BU1586">
        <f>IF($BG1586=1,VLOOKUP($A1586,'Full dataset'!$A$4:$IE$190,BU$1-2007+$C1586,FALSE),0)</f>
        <v>0</v>
      </c>
      <c r="BV1586">
        <f>IF($BG1586=1,VLOOKUP($A1586,'Full dataset'!$A$4:$IE$190,BV$1-2007+$C1586,FALSE),0)</f>
        <v>0</v>
      </c>
      <c r="BW1586">
        <f>IF($BG1586=1,VLOOKUP($A1586,'Full dataset'!$A$4:$IE$190,BW$1-2007+$C1586,FALSE),0)</f>
        <v>0</v>
      </c>
      <c r="BX1586">
        <f>IF($BG1586=1,VLOOKUP($A1586,'Full dataset'!$A$4:$IE$190,BX$1-2007+$C1586,FALSE),0)</f>
        <v>0</v>
      </c>
    </row>
    <row r="1587" spans="1:76" x14ac:dyDescent="0.25">
      <c r="A1587">
        <v>97</v>
      </c>
      <c r="B1587" t="s">
        <v>141</v>
      </c>
      <c r="C1587">
        <v>2015</v>
      </c>
      <c r="D1587" t="s">
        <v>591</v>
      </c>
      <c r="E1587">
        <f t="shared" si="146"/>
        <v>1</v>
      </c>
      <c r="F1587">
        <v>1</v>
      </c>
      <c r="G1587">
        <v>32128</v>
      </c>
      <c r="H1587">
        <v>1.1510461450272285</v>
      </c>
      <c r="I1587">
        <v>17099</v>
      </c>
      <c r="J1587">
        <v>0</v>
      </c>
      <c r="N1587">
        <v>0</v>
      </c>
      <c r="S1587">
        <v>6141</v>
      </c>
      <c r="T1587">
        <v>522210</v>
      </c>
      <c r="U1587">
        <v>1</v>
      </c>
      <c r="V1587">
        <v>44</v>
      </c>
      <c r="W1587">
        <v>1720</v>
      </c>
      <c r="X1587">
        <v>1149</v>
      </c>
      <c r="Y1587">
        <v>1</v>
      </c>
      <c r="Z1587">
        <v>1</v>
      </c>
      <c r="AA1587" t="s">
        <v>818</v>
      </c>
      <c r="AB1587">
        <v>247412</v>
      </c>
      <c r="AC1587">
        <f>VLOOKUP(A1587,'Full dataset'!$A$4:$IE$190,2033-C1587,FALSE)</f>
        <v>1</v>
      </c>
      <c r="AD1587">
        <f>VLOOKUP(A1587,'Full dataset'!$A$4:$IE$190,2041-C1587,FALSE)</f>
        <v>41560</v>
      </c>
      <c r="AE1587">
        <f>VLOOKUP(A1587,'Full dataset'!$A$4:$IE$190,2050-C1587,FALSE)</f>
        <v>0</v>
      </c>
      <c r="AF1587">
        <v>0.5</v>
      </c>
      <c r="AG1587">
        <f>VLOOKUP($A1587,'Full dataset'!$A$4:$IE$190,2007+AG$1-$C1587,FALSE)</f>
        <v>4050</v>
      </c>
      <c r="AH1587">
        <f>VLOOKUP($A1587,'Full dataset'!$A$4:$IE$190,2007+AH$1-$C1587,FALSE)</f>
        <v>334048</v>
      </c>
      <c r="AI1587">
        <f>VLOOKUP($A1587,'Full dataset'!$A$4:$IE$190,2007+AI$1-$C1587,FALSE)</f>
        <v>25038</v>
      </c>
      <c r="AJ1587">
        <f>VLOOKUP($A1587,'Full dataset'!$A$4:$IE$190,2007+AJ$1-$C1587,FALSE)</f>
        <v>779</v>
      </c>
      <c r="AK1587">
        <f>VLOOKUP($A1587,'Full dataset'!$A$4:$IE$190,2007+AK$1-$C1587,FALSE)</f>
        <v>1</v>
      </c>
      <c r="AL1587">
        <f>VLOOKUP($A1587,'Full dataset'!$A$4:$IE$190,2007+AL$1-$C1587,FALSE)</f>
        <v>57</v>
      </c>
      <c r="AM1587" t="str">
        <f>VLOOKUP($A1587,'Full dataset'!$A$4:$IE$190,2007+AM$1-$C1587,FALSE)</f>
        <v>.</v>
      </c>
      <c r="AN1587" t="str">
        <f>VLOOKUP($A1587,'Full dataset'!$A$4:$IE$190,2007+AN$1-$C1587,FALSE)</f>
        <v>.</v>
      </c>
      <c r="AO1587" t="str">
        <f>VLOOKUP($A1587,'Full dataset'!$A$4:$IE$190,2007+AO$1-$C1587,FALSE)</f>
        <v>.</v>
      </c>
      <c r="AP1587">
        <f>VLOOKUP($A1587,'Full dataset'!$A$4:$IE$190,2007+AP$1-$C1587,FALSE)</f>
        <v>11</v>
      </c>
      <c r="AQ1587">
        <f>VLOOKUP($A1587,'Full dataset'!$A$4:$IE$190,2007+AQ$1-$C1587,FALSE)</f>
        <v>12</v>
      </c>
      <c r="AR1587" t="str">
        <f>VLOOKUP($A1587,'Full dataset'!$A$4:$IE$190,2007+AR$1-$C1587,FALSE)</f>
        <v>.</v>
      </c>
      <c r="AS1587" t="str">
        <f>VLOOKUP($A1587,'Full dataset'!$A$4:$IE$190,2007+AS$1-$C1587,FALSE)</f>
        <v>.</v>
      </c>
      <c r="AT1587">
        <f>VLOOKUP($A1587,'Full dataset'!$A$4:$IE$190,129,FALSE)</f>
        <v>708</v>
      </c>
      <c r="AU1587">
        <f>VLOOKUP(A1587,'Full dataset'!$A$4:$II$190,$AU$1,FALSE)</f>
        <v>2011</v>
      </c>
      <c r="AV1587">
        <v>0</v>
      </c>
      <c r="AW1587">
        <f>VLOOKUP(A1587,'Full dataset'!$A$5:$IM$190,247,FALSE)</f>
        <v>2</v>
      </c>
      <c r="AX1587">
        <f>VLOOKUP(A1587,'Full dataset'!$A$4:$II$190,242,FALSE)</f>
        <v>2009</v>
      </c>
      <c r="AY1587">
        <f>VLOOKUP(A1587,'Full dataset'!$A$5:$IM$190,246,FALSE)</f>
        <v>1</v>
      </c>
      <c r="AZ1587">
        <v>9999</v>
      </c>
      <c r="BA1587">
        <f>MAX(VLOOKUP($A1587,'Full dataset'!$A$4:$IX$190,BA$1,FALSE),AW1587)</f>
        <v>2</v>
      </c>
      <c r="BB1587">
        <f>IF(VLOOKUP($A1587,'Full dataset'!$A$4:$IX$190,BB$1,FALSE)&gt;0,VLOOKUP($A1587,'Full dataset'!$A$4:$IX$190,BB$1,FALSE),AU1587)</f>
        <v>2011</v>
      </c>
      <c r="BC1587">
        <f>MAX(VLOOKUP($A1587,'Full dataset'!$A$4:$IX$190,BC$1,FALSE),AY1587)</f>
        <v>2</v>
      </c>
      <c r="BD1587">
        <f>MAX(VLOOKUP($A1587,'Full dataset'!$A$4:$IX$190,BD$1,FALSE),AX1587)</f>
        <v>2009</v>
      </c>
      <c r="BE1587">
        <f t="shared" si="147"/>
        <v>2009</v>
      </c>
      <c r="BF1587">
        <f t="shared" si="148"/>
        <v>1</v>
      </c>
      <c r="BG1587">
        <f t="shared" si="149"/>
        <v>1</v>
      </c>
      <c r="BH1587">
        <f t="shared" si="144"/>
        <v>0</v>
      </c>
      <c r="BI1587">
        <f t="shared" si="145"/>
        <v>1</v>
      </c>
      <c r="BO1587">
        <f>IF(BF1587=1,VLOOKUP($A1587,'Full dataset'!$A$4:$IE$190,2007+BO$1-$C1587,FALSE),0)</f>
        <v>292</v>
      </c>
      <c r="BP1587">
        <f>IF(BF1587=1,VLOOKUP($A1587,'Full dataset'!$A$4:$IE$190,2007+BP$1-$C1587,FALSE),0)</f>
        <v>311</v>
      </c>
      <c r="BQ1587">
        <f>IF(BF1587=1,VLOOKUP($A1587,'Full dataset'!$A$4:$IE$190,2007+BQ$1-$C1587,FALSE),0)</f>
        <v>444</v>
      </c>
      <c r="BR1587">
        <f>IF($BG1587=1,VLOOKUP($A1587,'Full dataset'!$A$4:$IE$190,BR$1-2007+$C1587,FALSE),0)</f>
        <v>80</v>
      </c>
      <c r="BS1587">
        <f>IF($BG1587=1,VLOOKUP($A1587,'Full dataset'!$A$4:$IE$190,BS$1-2007+$C1587,FALSE),0)</f>
        <v>15728</v>
      </c>
      <c r="BT1587">
        <f>IF($BG1587=1,VLOOKUP($A1587,'Full dataset'!$A$4:$IE$190,BT$1-2007+$C1587,FALSE),0)</f>
        <v>82455</v>
      </c>
      <c r="BU1587">
        <f>IF($BG1587=1,VLOOKUP($A1587,'Full dataset'!$A$4:$IE$190,BU$1-2007+$C1587,FALSE),0)</f>
        <v>6702</v>
      </c>
      <c r="BV1587">
        <f>IF($BG1587=1,VLOOKUP($A1587,'Full dataset'!$A$4:$IE$190,BV$1-2007+$C1587,FALSE),0)</f>
        <v>66</v>
      </c>
      <c r="BW1587">
        <f>IF($BG1587=1,VLOOKUP($A1587,'Full dataset'!$A$4:$IE$190,BW$1-2007+$C1587,FALSE),0)</f>
        <v>436</v>
      </c>
      <c r="BX1587">
        <f>IF($BG1587=1,VLOOKUP($A1587,'Full dataset'!$A$4:$IE$190,BX$1-2007+$C1587,FALSE),0)</f>
        <v>93</v>
      </c>
    </row>
    <row r="1588" spans="1:76" x14ac:dyDescent="0.25">
      <c r="A1588">
        <v>98</v>
      </c>
      <c r="B1588" t="s">
        <v>142</v>
      </c>
      <c r="C1588">
        <v>2015</v>
      </c>
      <c r="D1588" t="s">
        <v>591</v>
      </c>
      <c r="E1588">
        <f t="shared" si="146"/>
        <v>1</v>
      </c>
      <c r="F1588">
        <v>1</v>
      </c>
      <c r="G1588">
        <v>8356</v>
      </c>
      <c r="H1588">
        <v>4.9293282050071968E-2</v>
      </c>
      <c r="I1588">
        <v>4138</v>
      </c>
      <c r="J1588">
        <v>0</v>
      </c>
      <c r="N1588">
        <v>0</v>
      </c>
      <c r="S1588">
        <v>5812</v>
      </c>
      <c r="T1588">
        <v>722511</v>
      </c>
      <c r="U1588">
        <v>1</v>
      </c>
      <c r="V1588">
        <v>505</v>
      </c>
      <c r="W1588">
        <v>8268</v>
      </c>
      <c r="X1588">
        <v>2463</v>
      </c>
      <c r="Y1588">
        <v>0</v>
      </c>
      <c r="Z1588" t="s">
        <v>726</v>
      </c>
      <c r="AA1588" t="s">
        <v>726</v>
      </c>
      <c r="AB1588" t="s">
        <v>726</v>
      </c>
      <c r="AC1588">
        <f>VLOOKUP(A1588,'Full dataset'!$A$4:$IE$190,2033-C1588,FALSE)</f>
        <v>0</v>
      </c>
      <c r="AD1588" t="str">
        <f>VLOOKUP(A1588,'Full dataset'!$A$4:$IE$190,2041-C1588,FALSE)</f>
        <v>.</v>
      </c>
      <c r="AE1588">
        <f>VLOOKUP(A1588,'Full dataset'!$A$4:$IE$190,2050-C1588,FALSE)</f>
        <v>0</v>
      </c>
      <c r="AF1588">
        <v>0</v>
      </c>
      <c r="AG1588">
        <f>VLOOKUP($A1588,'Full dataset'!$A$4:$IE$190,2007+AG$1-$C1588,FALSE)</f>
        <v>0</v>
      </c>
      <c r="AH1588" t="str">
        <f>VLOOKUP($A1588,'Full dataset'!$A$4:$IE$190,2007+AH$1-$C1588,FALSE)</f>
        <v>.</v>
      </c>
      <c r="AI1588" t="str">
        <f>VLOOKUP($A1588,'Full dataset'!$A$4:$IE$190,2007+AI$1-$C1588,FALSE)</f>
        <v>.</v>
      </c>
      <c r="AJ1588" t="str">
        <f>VLOOKUP($A1588,'Full dataset'!$A$4:$IE$190,2007+AJ$1-$C1588,FALSE)</f>
        <v>.</v>
      </c>
      <c r="AK1588" t="str">
        <f>VLOOKUP($A1588,'Full dataset'!$A$4:$IE$190,2007+AK$1-$C1588,FALSE)</f>
        <v>.</v>
      </c>
      <c r="AL1588" t="str">
        <f>VLOOKUP($A1588,'Full dataset'!$A$4:$IE$190,2007+AL$1-$C1588,FALSE)</f>
        <v>.</v>
      </c>
      <c r="AM1588" t="str">
        <f>VLOOKUP($A1588,'Full dataset'!$A$4:$IE$190,2007+AM$1-$C1588,FALSE)</f>
        <v>.</v>
      </c>
      <c r="AN1588" t="str">
        <f>VLOOKUP($A1588,'Full dataset'!$A$4:$IE$190,2007+AN$1-$C1588,FALSE)</f>
        <v>.</v>
      </c>
      <c r="AO1588" t="str">
        <f>VLOOKUP($A1588,'Full dataset'!$A$4:$IE$190,2007+AO$1-$C1588,FALSE)</f>
        <v>.</v>
      </c>
      <c r="AP1588" t="str">
        <f>VLOOKUP($A1588,'Full dataset'!$A$4:$IE$190,2007+AP$1-$C1588,FALSE)</f>
        <v>.</v>
      </c>
      <c r="AQ1588">
        <f>VLOOKUP($A1588,'Full dataset'!$A$4:$IE$190,2007+AQ$1-$C1588,FALSE)</f>
        <v>3</v>
      </c>
      <c r="AR1588" t="str">
        <f>VLOOKUP($A1588,'Full dataset'!$A$4:$IE$190,2007+AR$1-$C1588,FALSE)</f>
        <v>.</v>
      </c>
      <c r="AS1588" t="str">
        <f>VLOOKUP($A1588,'Full dataset'!$A$4:$IE$190,2007+AS$1-$C1588,FALSE)</f>
        <v>.</v>
      </c>
      <c r="AT1588" t="str">
        <f>VLOOKUP($A1588,'Full dataset'!$A$4:$IE$190,129,FALSE)</f>
        <v>.</v>
      </c>
      <c r="AU1588">
        <f>VLOOKUP(A1588,'Full dataset'!$A$4:$II$190,$AU$1,FALSE)</f>
        <v>2011</v>
      </c>
      <c r="AV1588">
        <v>0</v>
      </c>
      <c r="AW1588">
        <f>VLOOKUP(A1588,'Full dataset'!$A$5:$IM$190,247,FALSE)</f>
        <v>1</v>
      </c>
      <c r="AX1588">
        <f>VLOOKUP(A1588,'Full dataset'!$A$4:$II$190,242,FALSE)</f>
        <v>9999</v>
      </c>
      <c r="AY1588">
        <f>VLOOKUP(A1588,'Full dataset'!$A$5:$IM$190,246,FALSE)</f>
        <v>1</v>
      </c>
      <c r="AZ1588">
        <v>9999</v>
      </c>
      <c r="BA1588">
        <f>MAX(VLOOKUP($A1588,'Full dataset'!$A$4:$IX$190,BA$1,FALSE),AW1588)</f>
        <v>1</v>
      </c>
      <c r="BB1588">
        <f>IF(VLOOKUP($A1588,'Full dataset'!$A$4:$IX$190,BB$1,FALSE)&gt;0,VLOOKUP($A1588,'Full dataset'!$A$4:$IX$190,BB$1,FALSE),AU1588)</f>
        <v>2011</v>
      </c>
      <c r="BC1588">
        <f>MAX(VLOOKUP($A1588,'Full dataset'!$A$4:$IX$190,BC$1,FALSE),AY1588)</f>
        <v>1</v>
      </c>
      <c r="BD1588">
        <f>MAX(VLOOKUP($A1588,'Full dataset'!$A$4:$IX$190,BD$1,FALSE),AX1588)</f>
        <v>9999</v>
      </c>
      <c r="BE1588">
        <f t="shared" si="147"/>
        <v>2011</v>
      </c>
      <c r="BF1588">
        <f t="shared" si="148"/>
        <v>0</v>
      </c>
      <c r="BG1588">
        <f t="shared" si="149"/>
        <v>0</v>
      </c>
      <c r="BH1588">
        <f t="shared" si="144"/>
        <v>0</v>
      </c>
      <c r="BI1588">
        <f t="shared" si="145"/>
        <v>0</v>
      </c>
      <c r="BO1588">
        <f>IF(BF1588=1,VLOOKUP($A1588,'Full dataset'!$A$4:$IE$190,2007+BO$1-$C1588,FALSE),0)</f>
        <v>0</v>
      </c>
      <c r="BP1588">
        <f>IF(BF1588=1,VLOOKUP($A1588,'Full dataset'!$A$4:$IE$190,2007+BP$1-$C1588,FALSE),0)</f>
        <v>0</v>
      </c>
      <c r="BQ1588">
        <f>IF(BF1588=1,VLOOKUP($A1588,'Full dataset'!$A$4:$IE$190,2007+BQ$1-$C1588,FALSE),0)</f>
        <v>0</v>
      </c>
      <c r="BR1588">
        <f>IF($BG1588=1,VLOOKUP($A1588,'Full dataset'!$A$4:$IE$190,BR$1-2007+$C1588,FALSE),0)</f>
        <v>0</v>
      </c>
      <c r="BS1588">
        <f>IF($BG1588=1,VLOOKUP($A1588,'Full dataset'!$A$4:$IE$190,BS$1-2007+$C1588,FALSE),0)</f>
        <v>0</v>
      </c>
      <c r="BT1588">
        <f>IF($BG1588=1,VLOOKUP($A1588,'Full dataset'!$A$4:$IE$190,BT$1-2007+$C1588,FALSE),0)</f>
        <v>0</v>
      </c>
      <c r="BU1588">
        <f>IF($BG1588=1,VLOOKUP($A1588,'Full dataset'!$A$4:$IE$190,BU$1-2007+$C1588,FALSE),0)</f>
        <v>0</v>
      </c>
      <c r="BV1588">
        <f>IF($BG1588=1,VLOOKUP($A1588,'Full dataset'!$A$4:$IE$190,BV$1-2007+$C1588,FALSE),0)</f>
        <v>0</v>
      </c>
      <c r="BW1588">
        <f>IF($BG1588=1,VLOOKUP($A1588,'Full dataset'!$A$4:$IE$190,BW$1-2007+$C1588,FALSE),0)</f>
        <v>0</v>
      </c>
      <c r="BX1588">
        <f>IF($BG1588=1,VLOOKUP($A1588,'Full dataset'!$A$4:$IE$190,BX$1-2007+$C1588,FALSE),0)</f>
        <v>0</v>
      </c>
    </row>
    <row r="1589" spans="1:76" x14ac:dyDescent="0.25">
      <c r="A1589">
        <v>99</v>
      </c>
      <c r="B1589" t="s">
        <v>143</v>
      </c>
      <c r="C1589">
        <v>2015</v>
      </c>
      <c r="D1589" t="s">
        <v>591</v>
      </c>
      <c r="E1589">
        <f t="shared" si="146"/>
        <v>1</v>
      </c>
      <c r="F1589">
        <v>1</v>
      </c>
      <c r="G1589">
        <v>34099</v>
      </c>
      <c r="H1589">
        <v>2.3503584229390682</v>
      </c>
      <c r="I1589">
        <v>10984</v>
      </c>
      <c r="J1589">
        <v>1</v>
      </c>
      <c r="K1589">
        <v>554</v>
      </c>
      <c r="L1589">
        <v>3.8185828508409153E-2</v>
      </c>
      <c r="M1589">
        <v>8606</v>
      </c>
      <c r="N1589">
        <v>2</v>
      </c>
      <c r="O1589">
        <v>8971</v>
      </c>
      <c r="P1589">
        <v>0.61834849738075548</v>
      </c>
      <c r="Q1589">
        <v>237</v>
      </c>
      <c r="R1589">
        <v>40513</v>
      </c>
      <c r="S1589">
        <v>7011</v>
      </c>
      <c r="T1589">
        <v>721110</v>
      </c>
      <c r="U1589">
        <v>0</v>
      </c>
      <c r="V1589" t="s">
        <v>726</v>
      </c>
      <c r="W1589" t="s">
        <v>726</v>
      </c>
      <c r="X1589" t="s">
        <v>726</v>
      </c>
      <c r="Y1589">
        <v>1</v>
      </c>
      <c r="Z1589">
        <v>1</v>
      </c>
      <c r="AA1589" t="s">
        <v>819</v>
      </c>
      <c r="AB1589">
        <v>244264</v>
      </c>
      <c r="AC1589">
        <f>VLOOKUP(A1589,'Full dataset'!$A$4:$IE$190,2033-C1589,FALSE)</f>
        <v>0</v>
      </c>
      <c r="AD1589" t="str">
        <f>VLOOKUP(A1589,'Full dataset'!$A$4:$IE$190,2041-C1589,FALSE)</f>
        <v>.</v>
      </c>
      <c r="AE1589">
        <f>VLOOKUP(A1589,'Full dataset'!$A$4:$IE$190,2050-C1589,FALSE)</f>
        <v>0</v>
      </c>
      <c r="AF1589">
        <v>0</v>
      </c>
      <c r="AG1589">
        <f>VLOOKUP($A1589,'Full dataset'!$A$4:$IE$190,2007+AG$1-$C1589,FALSE)</f>
        <v>1222</v>
      </c>
      <c r="AH1589">
        <f>VLOOKUP($A1589,'Full dataset'!$A$4:$IE$190,2007+AH$1-$C1589,FALSE)</f>
        <v>3769</v>
      </c>
      <c r="AI1589">
        <f>VLOOKUP($A1589,'Full dataset'!$A$4:$IE$190,2007+AI$1-$C1589,FALSE)</f>
        <v>1803</v>
      </c>
      <c r="AJ1589" t="str">
        <f>VLOOKUP($A1589,'Full dataset'!$A$4:$IE$190,2007+AJ$1-$C1589,FALSE)</f>
        <v>.</v>
      </c>
      <c r="AK1589" t="str">
        <f>VLOOKUP($A1589,'Full dataset'!$A$4:$IE$190,2007+AK$1-$C1589,FALSE)</f>
        <v>.</v>
      </c>
      <c r="AL1589" t="str">
        <f>VLOOKUP($A1589,'Full dataset'!$A$4:$IE$190,2007+AL$1-$C1589,FALSE)</f>
        <v>.</v>
      </c>
      <c r="AM1589" t="str">
        <f>VLOOKUP($A1589,'Full dataset'!$A$4:$IE$190,2007+AM$1-$C1589,FALSE)</f>
        <v>.</v>
      </c>
      <c r="AN1589" t="str">
        <f>VLOOKUP($A1589,'Full dataset'!$A$4:$IE$190,2007+AN$1-$C1589,FALSE)</f>
        <v>.</v>
      </c>
      <c r="AO1589" t="str">
        <f>VLOOKUP($A1589,'Full dataset'!$A$4:$IE$190,2007+AO$1-$C1589,FALSE)</f>
        <v>.</v>
      </c>
      <c r="AP1589" t="str">
        <f>VLOOKUP($A1589,'Full dataset'!$A$4:$IE$190,2007+AP$1-$C1589,FALSE)</f>
        <v>.</v>
      </c>
      <c r="AQ1589">
        <f>VLOOKUP($A1589,'Full dataset'!$A$4:$IE$190,2007+AQ$1-$C1589,FALSE)</f>
        <v>15</v>
      </c>
      <c r="AR1589" t="str">
        <f>VLOOKUP($A1589,'Full dataset'!$A$4:$IE$190,2007+AR$1-$C1589,FALSE)</f>
        <v>.</v>
      </c>
      <c r="AS1589" t="str">
        <f>VLOOKUP($A1589,'Full dataset'!$A$4:$IE$190,2007+AS$1-$C1589,FALSE)</f>
        <v>.</v>
      </c>
      <c r="AT1589" t="str">
        <f>VLOOKUP($A1589,'Full dataset'!$A$4:$IE$190,129,FALSE)</f>
        <v>.</v>
      </c>
      <c r="AU1589">
        <f>VLOOKUP(A1589,'Full dataset'!$A$4:$II$190,$AU$1,FALSE)</f>
        <v>9999</v>
      </c>
      <c r="AV1589">
        <v>1</v>
      </c>
      <c r="AW1589">
        <f>VLOOKUP(A1589,'Full dataset'!$A$5:$IM$190,247,FALSE)</f>
        <v>0</v>
      </c>
      <c r="AX1589">
        <f>VLOOKUP(A1589,'Full dataset'!$A$4:$II$190,242,FALSE)</f>
        <v>2010</v>
      </c>
      <c r="AY1589">
        <f>VLOOKUP(A1589,'Full dataset'!$A$5:$IM$190,246,FALSE)</f>
        <v>1</v>
      </c>
      <c r="AZ1589">
        <v>9999</v>
      </c>
      <c r="BA1589">
        <f>MAX(VLOOKUP($A1589,'Full dataset'!$A$4:$IX$190,BA$1,FALSE),AW1589)</f>
        <v>0</v>
      </c>
      <c r="BB1589">
        <f>IF(VLOOKUP($A1589,'Full dataset'!$A$4:$IX$190,BB$1,FALSE)&gt;0,VLOOKUP($A1589,'Full dataset'!$A$4:$IX$190,BB$1,FALSE),AU1589)</f>
        <v>9999</v>
      </c>
      <c r="BC1589">
        <f>MAX(VLOOKUP($A1589,'Full dataset'!$A$4:$IX$190,BC$1,FALSE),AY1589)</f>
        <v>1</v>
      </c>
      <c r="BD1589">
        <f>MAX(VLOOKUP($A1589,'Full dataset'!$A$4:$IX$190,BD$1,FALSE),AX1589)</f>
        <v>2010</v>
      </c>
      <c r="BE1589">
        <f t="shared" si="147"/>
        <v>2010</v>
      </c>
      <c r="BF1589">
        <f t="shared" si="148"/>
        <v>0</v>
      </c>
      <c r="BG1589">
        <f t="shared" si="149"/>
        <v>0</v>
      </c>
      <c r="BH1589">
        <f t="shared" si="144"/>
        <v>0</v>
      </c>
      <c r="BI1589">
        <f t="shared" si="145"/>
        <v>0</v>
      </c>
      <c r="BO1589">
        <f>IF(BF1589=1,VLOOKUP($A1589,'Full dataset'!$A$4:$IE$190,2007+BO$1-$C1589,FALSE),0)</f>
        <v>0</v>
      </c>
      <c r="BP1589">
        <f>IF(BF1589=1,VLOOKUP($A1589,'Full dataset'!$A$4:$IE$190,2007+BP$1-$C1589,FALSE),0)</f>
        <v>0</v>
      </c>
      <c r="BQ1589">
        <f>IF(BF1589=1,VLOOKUP($A1589,'Full dataset'!$A$4:$IE$190,2007+BQ$1-$C1589,FALSE),0)</f>
        <v>0</v>
      </c>
      <c r="BR1589">
        <f>IF($BG1589=1,VLOOKUP($A1589,'Full dataset'!$A$4:$IE$190,BR$1-2007+$C1589,FALSE),0)</f>
        <v>0</v>
      </c>
      <c r="BS1589">
        <f>IF($BG1589=1,VLOOKUP($A1589,'Full dataset'!$A$4:$IE$190,BS$1-2007+$C1589,FALSE),0)</f>
        <v>0</v>
      </c>
      <c r="BT1589">
        <f>IF($BG1589=1,VLOOKUP($A1589,'Full dataset'!$A$4:$IE$190,BT$1-2007+$C1589,FALSE),0)</f>
        <v>0</v>
      </c>
      <c r="BU1589">
        <f>IF($BG1589=1,VLOOKUP($A1589,'Full dataset'!$A$4:$IE$190,BU$1-2007+$C1589,FALSE),0)</f>
        <v>0</v>
      </c>
      <c r="BV1589">
        <f>IF($BG1589=1,VLOOKUP($A1589,'Full dataset'!$A$4:$IE$190,BV$1-2007+$C1589,FALSE),0)</f>
        <v>0</v>
      </c>
      <c r="BW1589">
        <f>IF($BG1589=1,VLOOKUP($A1589,'Full dataset'!$A$4:$IE$190,BW$1-2007+$C1589,FALSE),0)</f>
        <v>0</v>
      </c>
      <c r="BX1589">
        <f>IF($BG1589=1,VLOOKUP($A1589,'Full dataset'!$A$4:$IE$190,BX$1-2007+$C1589,FALSE),0)</f>
        <v>0</v>
      </c>
    </row>
    <row r="1590" spans="1:76" x14ac:dyDescent="0.25">
      <c r="A1590">
        <v>100</v>
      </c>
      <c r="B1590" t="s">
        <v>144</v>
      </c>
      <c r="C1590">
        <v>2015</v>
      </c>
      <c r="D1590" t="s">
        <v>582</v>
      </c>
      <c r="E1590">
        <f t="shared" si="146"/>
        <v>0</v>
      </c>
      <c r="F1590">
        <v>0</v>
      </c>
      <c r="J1590">
        <v>0</v>
      </c>
      <c r="N1590">
        <v>0</v>
      </c>
      <c r="U1590">
        <v>1</v>
      </c>
      <c r="V1590">
        <v>3872</v>
      </c>
      <c r="W1590">
        <v>7380</v>
      </c>
      <c r="X1590">
        <v>9039</v>
      </c>
      <c r="Y1590">
        <v>1</v>
      </c>
      <c r="Z1590">
        <v>0</v>
      </c>
      <c r="AA1590" t="s">
        <v>820</v>
      </c>
      <c r="AB1590">
        <v>1333</v>
      </c>
      <c r="AC1590">
        <f>VLOOKUP(A1590,'Full dataset'!$A$4:$IE$190,2033-C1590,FALSE)</f>
        <v>0</v>
      </c>
      <c r="AD1590" t="str">
        <f>VLOOKUP(A1590,'Full dataset'!$A$4:$IE$190,2041-C1590,FALSE)</f>
        <v>.</v>
      </c>
      <c r="AE1590">
        <f>VLOOKUP(A1590,'Full dataset'!$A$4:$IE$190,2050-C1590,FALSE)</f>
        <v>0</v>
      </c>
      <c r="AF1590">
        <v>0</v>
      </c>
      <c r="AG1590" t="str">
        <f>VLOOKUP($A1590,'Full dataset'!$A$4:$IE$190,2007+AG$1-$C1590,FALSE)</f>
        <v>.</v>
      </c>
      <c r="AH1590" t="str">
        <f>VLOOKUP($A1590,'Full dataset'!$A$4:$IE$190,2007+AH$1-$C1590,FALSE)</f>
        <v>.</v>
      </c>
      <c r="AI1590" t="str">
        <f>VLOOKUP($A1590,'Full dataset'!$A$4:$IE$190,2007+AI$1-$C1590,FALSE)</f>
        <v>.</v>
      </c>
      <c r="AJ1590" t="str">
        <f>VLOOKUP($A1590,'Full dataset'!$A$4:$IE$190,2007+AJ$1-$C1590,FALSE)</f>
        <v>.</v>
      </c>
      <c r="AK1590" t="str">
        <f>VLOOKUP($A1590,'Full dataset'!$A$4:$IE$190,2007+AK$1-$C1590,FALSE)</f>
        <v>.</v>
      </c>
      <c r="AL1590" t="str">
        <f>VLOOKUP($A1590,'Full dataset'!$A$4:$IE$190,2007+AL$1-$C1590,FALSE)</f>
        <v>.</v>
      </c>
      <c r="AM1590">
        <f>VLOOKUP($A1590,'Full dataset'!$A$4:$IE$190,2007+AM$1-$C1590,FALSE)</f>
        <v>45</v>
      </c>
      <c r="AN1590" t="str">
        <f>VLOOKUP($A1590,'Full dataset'!$A$4:$IE$190,2007+AN$1-$C1590,FALSE)</f>
        <v>.</v>
      </c>
      <c r="AO1590">
        <f>VLOOKUP($A1590,'Full dataset'!$A$4:$IE$190,2007+AO$1-$C1590,FALSE)</f>
        <v>9655</v>
      </c>
      <c r="AP1590" t="str">
        <f>VLOOKUP($A1590,'Full dataset'!$A$4:$IE$190,2007+AP$1-$C1590,FALSE)</f>
        <v>.</v>
      </c>
      <c r="AQ1590" t="str">
        <f>VLOOKUP($A1590,'Full dataset'!$A$4:$IE$190,2007+AQ$1-$C1590,FALSE)</f>
        <v>.</v>
      </c>
      <c r="AR1590">
        <f>VLOOKUP($A1590,'Full dataset'!$A$4:$IE$190,2007+AR$1-$C1590,FALSE)</f>
        <v>6</v>
      </c>
      <c r="AS1590">
        <f>VLOOKUP($A1590,'Full dataset'!$A$4:$IE$190,2007+AS$1-$C1590,FALSE)</f>
        <v>10</v>
      </c>
      <c r="AT1590" t="str">
        <f>VLOOKUP($A1590,'Full dataset'!$A$4:$IE$190,129,FALSE)</f>
        <v>.</v>
      </c>
      <c r="AU1590">
        <f>VLOOKUP(A1590,'Full dataset'!$A$4:$II$190,$AU$1,FALSE)</f>
        <v>2009</v>
      </c>
      <c r="AV1590">
        <v>0</v>
      </c>
      <c r="AW1590">
        <f>VLOOKUP(A1590,'Full dataset'!$A$5:$IM$190,247,FALSE)</f>
        <v>1</v>
      </c>
      <c r="AX1590">
        <f>VLOOKUP(A1590,'Full dataset'!$A$4:$II$190,242,FALSE)</f>
        <v>2012</v>
      </c>
      <c r="AY1590">
        <f>VLOOKUP(A1590,'Full dataset'!$A$5:$IM$190,246,FALSE)</f>
        <v>1</v>
      </c>
      <c r="AZ1590">
        <v>9999</v>
      </c>
      <c r="BA1590">
        <f>MAX(VLOOKUP($A1590,'Full dataset'!$A$4:$IX$190,BA$1,FALSE),AW1590)</f>
        <v>1</v>
      </c>
      <c r="BB1590">
        <f>IF(VLOOKUP($A1590,'Full dataset'!$A$4:$IX$190,BB$1,FALSE)&gt;0,VLOOKUP($A1590,'Full dataset'!$A$4:$IX$190,BB$1,FALSE),AU1590)</f>
        <v>2009</v>
      </c>
      <c r="BC1590">
        <f>MAX(VLOOKUP($A1590,'Full dataset'!$A$4:$IX$190,BC$1,FALSE),AY1590)</f>
        <v>1</v>
      </c>
      <c r="BD1590">
        <f>MAX(VLOOKUP($A1590,'Full dataset'!$A$4:$IX$190,BD$1,FALSE),AX1590)</f>
        <v>2012</v>
      </c>
      <c r="BE1590">
        <f t="shared" si="147"/>
        <v>2009</v>
      </c>
      <c r="BF1590">
        <f t="shared" si="148"/>
        <v>0</v>
      </c>
      <c r="BG1590">
        <f t="shared" si="149"/>
        <v>0</v>
      </c>
      <c r="BH1590">
        <f t="shared" si="144"/>
        <v>0</v>
      </c>
      <c r="BI1590">
        <f t="shared" si="145"/>
        <v>0</v>
      </c>
      <c r="BO1590">
        <f>IF(BF1590=1,VLOOKUP($A1590,'Full dataset'!$A$4:$IE$190,2007+BO$1-$C1590,FALSE),0)</f>
        <v>0</v>
      </c>
      <c r="BP1590">
        <f>IF(BF1590=1,VLOOKUP($A1590,'Full dataset'!$A$4:$IE$190,2007+BP$1-$C1590,FALSE),0)</f>
        <v>0</v>
      </c>
      <c r="BQ1590">
        <f>IF(BF1590=1,VLOOKUP($A1590,'Full dataset'!$A$4:$IE$190,2007+BQ$1-$C1590,FALSE),0)</f>
        <v>0</v>
      </c>
      <c r="BR1590">
        <f>IF($BG1590=1,VLOOKUP($A1590,'Full dataset'!$A$4:$IE$190,BR$1-2007+$C1590,FALSE),0)</f>
        <v>0</v>
      </c>
      <c r="BS1590">
        <f>IF($BG1590=1,VLOOKUP($A1590,'Full dataset'!$A$4:$IE$190,BS$1-2007+$C1590,FALSE),0)</f>
        <v>0</v>
      </c>
      <c r="BT1590">
        <f>IF($BG1590=1,VLOOKUP($A1590,'Full dataset'!$A$4:$IE$190,BT$1-2007+$C1590,FALSE),0)</f>
        <v>0</v>
      </c>
      <c r="BU1590">
        <f>IF($BG1590=1,VLOOKUP($A1590,'Full dataset'!$A$4:$IE$190,BU$1-2007+$C1590,FALSE),0)</f>
        <v>0</v>
      </c>
      <c r="BV1590">
        <f>IF($BG1590=1,VLOOKUP($A1590,'Full dataset'!$A$4:$IE$190,BV$1-2007+$C1590,FALSE),0)</f>
        <v>0</v>
      </c>
      <c r="BW1590">
        <f>IF($BG1590=1,VLOOKUP($A1590,'Full dataset'!$A$4:$IE$190,BW$1-2007+$C1590,FALSE),0)</f>
        <v>0</v>
      </c>
      <c r="BX1590">
        <f>IF($BG1590=1,VLOOKUP($A1590,'Full dataset'!$A$4:$IE$190,BX$1-2007+$C1590,FALSE),0)</f>
        <v>0</v>
      </c>
    </row>
    <row r="1591" spans="1:76" x14ac:dyDescent="0.25">
      <c r="A1591">
        <v>101</v>
      </c>
      <c r="B1591" t="s">
        <v>145</v>
      </c>
      <c r="C1591">
        <v>2015</v>
      </c>
      <c r="D1591" t="s">
        <v>582</v>
      </c>
      <c r="E1591">
        <f t="shared" si="146"/>
        <v>0</v>
      </c>
      <c r="F1591">
        <v>0</v>
      </c>
      <c r="J1591">
        <v>0</v>
      </c>
      <c r="N1591">
        <v>0</v>
      </c>
      <c r="U1591">
        <v>0</v>
      </c>
      <c r="V1591" t="s">
        <v>726</v>
      </c>
      <c r="W1591" t="s">
        <v>726</v>
      </c>
      <c r="X1591" t="s">
        <v>726</v>
      </c>
      <c r="Y1591">
        <v>1</v>
      </c>
      <c r="Z1591">
        <v>0</v>
      </c>
      <c r="AA1591" t="s">
        <v>821</v>
      </c>
      <c r="AB1591">
        <v>1147</v>
      </c>
      <c r="AC1591">
        <f>VLOOKUP(A1591,'Full dataset'!$A$4:$IE$190,2033-C1591,FALSE)</f>
        <v>0</v>
      </c>
      <c r="AD1591" t="str">
        <f>VLOOKUP(A1591,'Full dataset'!$A$4:$IE$190,2041-C1591,FALSE)</f>
        <v>.</v>
      </c>
      <c r="AE1591">
        <f>VLOOKUP(A1591,'Full dataset'!$A$4:$IE$190,2050-C1591,FALSE)</f>
        <v>0</v>
      </c>
      <c r="AF1591">
        <v>0</v>
      </c>
      <c r="AG1591" t="str">
        <f>VLOOKUP($A1591,'Full dataset'!$A$4:$IE$190,2007+AG$1-$C1591,FALSE)</f>
        <v>.</v>
      </c>
      <c r="AH1591" t="str">
        <f>VLOOKUP($A1591,'Full dataset'!$A$4:$IE$190,2007+AH$1-$C1591,FALSE)</f>
        <v>.</v>
      </c>
      <c r="AI1591" t="str">
        <f>VLOOKUP($A1591,'Full dataset'!$A$4:$IE$190,2007+AI$1-$C1591,FALSE)</f>
        <v>.</v>
      </c>
      <c r="AJ1591" t="str">
        <f>VLOOKUP($A1591,'Full dataset'!$A$4:$IE$190,2007+AJ$1-$C1591,FALSE)</f>
        <v>.</v>
      </c>
      <c r="AK1591" t="str">
        <f>VLOOKUP($A1591,'Full dataset'!$A$4:$IE$190,2007+AK$1-$C1591,FALSE)</f>
        <v>.</v>
      </c>
      <c r="AL1591" t="str">
        <f>VLOOKUP($A1591,'Full dataset'!$A$4:$IE$190,2007+AL$1-$C1591,FALSE)</f>
        <v>.</v>
      </c>
      <c r="AM1591">
        <f>VLOOKUP($A1591,'Full dataset'!$A$4:$IE$190,2007+AM$1-$C1591,FALSE)</f>
        <v>26</v>
      </c>
      <c r="AN1591">
        <f>VLOOKUP($A1591,'Full dataset'!$A$4:$IE$190,2007+AN$1-$C1591,FALSE)</f>
        <v>19</v>
      </c>
      <c r="AO1591">
        <f>VLOOKUP($A1591,'Full dataset'!$A$4:$IE$190,2007+AO$1-$C1591,FALSE)</f>
        <v>7294</v>
      </c>
      <c r="AP1591" t="str">
        <f>VLOOKUP($A1591,'Full dataset'!$A$4:$IE$190,2007+AP$1-$C1591,FALSE)</f>
        <v>.</v>
      </c>
      <c r="AQ1591" t="str">
        <f>VLOOKUP($A1591,'Full dataset'!$A$4:$IE$190,2007+AQ$1-$C1591,FALSE)</f>
        <v>.</v>
      </c>
      <c r="AR1591">
        <f>VLOOKUP($A1591,'Full dataset'!$A$4:$IE$190,2007+AR$1-$C1591,FALSE)</f>
        <v>5</v>
      </c>
      <c r="AS1591">
        <f>VLOOKUP($A1591,'Full dataset'!$A$4:$IE$190,2007+AS$1-$C1591,FALSE)</f>
        <v>7</v>
      </c>
      <c r="AT1591" t="str">
        <f>VLOOKUP($A1591,'Full dataset'!$A$4:$IE$190,129,FALSE)</f>
        <v>.</v>
      </c>
      <c r="AU1591">
        <f>VLOOKUP(A1591,'Full dataset'!$A$4:$II$190,$AU$1,FALSE)</f>
        <v>9999</v>
      </c>
      <c r="AV1591">
        <v>0</v>
      </c>
      <c r="AW1591">
        <f>VLOOKUP(A1591,'Full dataset'!$A$5:$IM$190,247,FALSE)</f>
        <v>0</v>
      </c>
      <c r="AX1591">
        <f>VLOOKUP(A1591,'Full dataset'!$A$4:$II$190,242,FALSE)</f>
        <v>2012</v>
      </c>
      <c r="AY1591">
        <f>VLOOKUP(A1591,'Full dataset'!$A$5:$IM$190,246,FALSE)</f>
        <v>1</v>
      </c>
      <c r="AZ1591">
        <v>9999</v>
      </c>
      <c r="BA1591">
        <f>MAX(VLOOKUP($A1591,'Full dataset'!$A$4:$IX$190,BA$1,FALSE),AW1591)</f>
        <v>0</v>
      </c>
      <c r="BB1591">
        <f>IF(VLOOKUP($A1591,'Full dataset'!$A$4:$IX$190,BB$1,FALSE)&gt;0,VLOOKUP($A1591,'Full dataset'!$A$4:$IX$190,BB$1,FALSE),AU1591)</f>
        <v>9999</v>
      </c>
      <c r="BC1591">
        <f>MAX(VLOOKUP($A1591,'Full dataset'!$A$4:$IX$190,BC$1,FALSE),AY1591)</f>
        <v>1</v>
      </c>
      <c r="BD1591">
        <f>MAX(VLOOKUP($A1591,'Full dataset'!$A$4:$IX$190,BD$1,FALSE),AX1591)</f>
        <v>2012</v>
      </c>
      <c r="BE1591">
        <f t="shared" si="147"/>
        <v>2012</v>
      </c>
      <c r="BF1591">
        <f t="shared" si="148"/>
        <v>0</v>
      </c>
      <c r="BG1591">
        <f t="shared" si="149"/>
        <v>0</v>
      </c>
      <c r="BH1591">
        <f t="shared" si="144"/>
        <v>0</v>
      </c>
      <c r="BI1591">
        <f t="shared" si="145"/>
        <v>0</v>
      </c>
      <c r="BO1591">
        <f>IF(BF1591=1,VLOOKUP($A1591,'Full dataset'!$A$4:$IE$190,2007+BO$1-$C1591,FALSE),0)</f>
        <v>0</v>
      </c>
      <c r="BP1591">
        <f>IF(BF1591=1,VLOOKUP($A1591,'Full dataset'!$A$4:$IE$190,2007+BP$1-$C1591,FALSE),0)</f>
        <v>0</v>
      </c>
      <c r="BQ1591">
        <f>IF(BF1591=1,VLOOKUP($A1591,'Full dataset'!$A$4:$IE$190,2007+BQ$1-$C1591,FALSE),0)</f>
        <v>0</v>
      </c>
      <c r="BR1591">
        <f>IF($BG1591=1,VLOOKUP($A1591,'Full dataset'!$A$4:$IE$190,BR$1-2007+$C1591,FALSE),0)</f>
        <v>0</v>
      </c>
      <c r="BS1591">
        <f>IF($BG1591=1,VLOOKUP($A1591,'Full dataset'!$A$4:$IE$190,BS$1-2007+$C1591,FALSE),0)</f>
        <v>0</v>
      </c>
      <c r="BT1591">
        <f>IF($BG1591=1,VLOOKUP($A1591,'Full dataset'!$A$4:$IE$190,BT$1-2007+$C1591,FALSE),0)</f>
        <v>0</v>
      </c>
      <c r="BU1591">
        <f>IF($BG1591=1,VLOOKUP($A1591,'Full dataset'!$A$4:$IE$190,BU$1-2007+$C1591,FALSE),0)</f>
        <v>0</v>
      </c>
      <c r="BV1591">
        <f>IF($BG1591=1,VLOOKUP($A1591,'Full dataset'!$A$4:$IE$190,BV$1-2007+$C1591,FALSE),0)</f>
        <v>0</v>
      </c>
      <c r="BW1591">
        <f>IF($BG1591=1,VLOOKUP($A1591,'Full dataset'!$A$4:$IE$190,BW$1-2007+$C1591,FALSE),0)</f>
        <v>0</v>
      </c>
      <c r="BX1591">
        <f>IF($BG1591=1,VLOOKUP($A1591,'Full dataset'!$A$4:$IE$190,BX$1-2007+$C1591,FALSE),0)</f>
        <v>0</v>
      </c>
    </row>
    <row r="1592" spans="1:76" x14ac:dyDescent="0.25">
      <c r="A1592">
        <v>102</v>
      </c>
      <c r="B1592" t="s">
        <v>146</v>
      </c>
      <c r="C1592">
        <v>2015</v>
      </c>
      <c r="D1592" t="s">
        <v>582</v>
      </c>
      <c r="E1592">
        <f t="shared" si="146"/>
        <v>0</v>
      </c>
      <c r="F1592">
        <v>1</v>
      </c>
      <c r="G1592">
        <v>475</v>
      </c>
      <c r="H1592">
        <v>0.37728355837966643</v>
      </c>
      <c r="I1592">
        <v>245</v>
      </c>
      <c r="J1592">
        <v>0</v>
      </c>
      <c r="N1592">
        <v>0</v>
      </c>
      <c r="U1592">
        <v>0</v>
      </c>
      <c r="V1592" t="s">
        <v>726</v>
      </c>
      <c r="W1592" t="s">
        <v>726</v>
      </c>
      <c r="X1592" t="s">
        <v>726</v>
      </c>
      <c r="Y1592">
        <v>0</v>
      </c>
      <c r="Z1592" t="s">
        <v>726</v>
      </c>
      <c r="AA1592" t="s">
        <v>726</v>
      </c>
      <c r="AB1592" t="s">
        <v>726</v>
      </c>
      <c r="AC1592">
        <f>VLOOKUP(A1592,'Full dataset'!$A$4:$IE$190,2033-C1592,FALSE)</f>
        <v>0</v>
      </c>
      <c r="AD1592" t="str">
        <f>VLOOKUP(A1592,'Full dataset'!$A$4:$IE$190,2041-C1592,FALSE)</f>
        <v>.</v>
      </c>
      <c r="AE1592">
        <f>VLOOKUP(A1592,'Full dataset'!$A$4:$IE$190,2050-C1592,FALSE)</f>
        <v>0</v>
      </c>
      <c r="AF1592">
        <v>0</v>
      </c>
      <c r="AG1592" t="str">
        <f>VLOOKUP($A1592,'Full dataset'!$A$4:$IE$190,2007+AG$1-$C1592,FALSE)</f>
        <v>.</v>
      </c>
      <c r="AH1592" t="str">
        <f>VLOOKUP($A1592,'Full dataset'!$A$4:$IE$190,2007+AH$1-$C1592,FALSE)</f>
        <v>.</v>
      </c>
      <c r="AI1592" t="str">
        <f>VLOOKUP($A1592,'Full dataset'!$A$4:$IE$190,2007+AI$1-$C1592,FALSE)</f>
        <v>.</v>
      </c>
      <c r="AJ1592" t="str">
        <f>VLOOKUP($A1592,'Full dataset'!$A$4:$IE$190,2007+AJ$1-$C1592,FALSE)</f>
        <v>.</v>
      </c>
      <c r="AK1592" t="str">
        <f>VLOOKUP($A1592,'Full dataset'!$A$4:$IE$190,2007+AK$1-$C1592,FALSE)</f>
        <v>.</v>
      </c>
      <c r="AL1592" t="str">
        <f>VLOOKUP($A1592,'Full dataset'!$A$4:$IE$190,2007+AL$1-$C1592,FALSE)</f>
        <v>.</v>
      </c>
      <c r="AM1592">
        <f>VLOOKUP($A1592,'Full dataset'!$A$4:$IE$190,2007+AM$1-$C1592,FALSE)</f>
        <v>71</v>
      </c>
      <c r="AN1592">
        <f>VLOOKUP($A1592,'Full dataset'!$A$4:$IE$190,2007+AN$1-$C1592,FALSE)</f>
        <v>30</v>
      </c>
      <c r="AO1592">
        <f>VLOOKUP($A1592,'Full dataset'!$A$4:$IE$190,2007+AO$1-$C1592,FALSE)</f>
        <v>7869</v>
      </c>
      <c r="AP1592" t="str">
        <f>VLOOKUP($A1592,'Full dataset'!$A$4:$IE$190,2007+AP$1-$C1592,FALSE)</f>
        <v>.</v>
      </c>
      <c r="AQ1592" t="str">
        <f>VLOOKUP($A1592,'Full dataset'!$A$4:$IE$190,2007+AQ$1-$C1592,FALSE)</f>
        <v>.</v>
      </c>
      <c r="AR1592">
        <f>VLOOKUP($A1592,'Full dataset'!$A$4:$IE$190,2007+AR$1-$C1592,FALSE)</f>
        <v>6</v>
      </c>
      <c r="AS1592">
        <f>VLOOKUP($A1592,'Full dataset'!$A$4:$IE$190,2007+AS$1-$C1592,FALSE)</f>
        <v>9</v>
      </c>
      <c r="AT1592" t="str">
        <f>VLOOKUP($A1592,'Full dataset'!$A$4:$IE$190,129,FALSE)</f>
        <v>.</v>
      </c>
      <c r="AU1592">
        <f>VLOOKUP(A1592,'Full dataset'!$A$4:$II$190,$AU$1,FALSE)</f>
        <v>9999</v>
      </c>
      <c r="AV1592">
        <v>0</v>
      </c>
      <c r="AW1592">
        <f>VLOOKUP(A1592,'Full dataset'!$A$5:$IM$190,247,FALSE)</f>
        <v>0</v>
      </c>
      <c r="AX1592">
        <f>VLOOKUP(A1592,'Full dataset'!$A$4:$II$190,242,FALSE)</f>
        <v>9999</v>
      </c>
      <c r="AY1592">
        <f>VLOOKUP(A1592,'Full dataset'!$A$5:$IM$190,246,FALSE)</f>
        <v>0</v>
      </c>
      <c r="AZ1592">
        <v>9999</v>
      </c>
      <c r="BA1592">
        <f>MAX(VLOOKUP($A1592,'Full dataset'!$A$4:$IX$190,BA$1,FALSE),AW1592)</f>
        <v>2</v>
      </c>
      <c r="BB1592">
        <f>IF(VLOOKUP($A1592,'Full dataset'!$A$4:$IX$190,BB$1,FALSE)&gt;0,VLOOKUP($A1592,'Full dataset'!$A$4:$IX$190,BB$1,FALSE),AU1592)</f>
        <v>2014</v>
      </c>
      <c r="BC1592">
        <f>MAX(VLOOKUP($A1592,'Full dataset'!$A$4:$IX$190,BC$1,FALSE),AY1592)</f>
        <v>0</v>
      </c>
      <c r="BD1592">
        <f>MAX(VLOOKUP($A1592,'Full dataset'!$A$4:$IX$190,BD$1,FALSE),AX1592)</f>
        <v>9999</v>
      </c>
      <c r="BE1592">
        <f t="shared" si="147"/>
        <v>2014</v>
      </c>
      <c r="BF1592">
        <f t="shared" si="148"/>
        <v>1</v>
      </c>
      <c r="BG1592">
        <f t="shared" si="149"/>
        <v>0</v>
      </c>
      <c r="BH1592">
        <f t="shared" si="144"/>
        <v>0</v>
      </c>
      <c r="BI1592">
        <f t="shared" si="145"/>
        <v>1</v>
      </c>
      <c r="BO1592">
        <f>IF(BF1592=1,VLOOKUP($A1592,'Full dataset'!$A$4:$IE$190,2007+BO$1-$C1592,FALSE),0)</f>
        <v>0</v>
      </c>
      <c r="BP1592">
        <f>IF(BF1592=1,VLOOKUP($A1592,'Full dataset'!$A$4:$IE$190,2007+BP$1-$C1592,FALSE),0)</f>
        <v>0</v>
      </c>
      <c r="BQ1592">
        <f>IF(BF1592=1,VLOOKUP($A1592,'Full dataset'!$A$4:$IE$190,2007+BQ$1-$C1592,FALSE),0)</f>
        <v>0</v>
      </c>
      <c r="BR1592">
        <f>IF($BG1592=1,VLOOKUP($A1592,'Full dataset'!$A$4:$IE$190,BR$1-2007+$C1592,FALSE),0)</f>
        <v>0</v>
      </c>
      <c r="BS1592">
        <f>IF($BG1592=1,VLOOKUP($A1592,'Full dataset'!$A$4:$IE$190,BS$1-2007+$C1592,FALSE),0)</f>
        <v>0</v>
      </c>
      <c r="BT1592">
        <f>IF($BG1592=1,VLOOKUP($A1592,'Full dataset'!$A$4:$IE$190,BT$1-2007+$C1592,FALSE),0)</f>
        <v>0</v>
      </c>
      <c r="BU1592">
        <f>IF($BG1592=1,VLOOKUP($A1592,'Full dataset'!$A$4:$IE$190,BU$1-2007+$C1592,FALSE),0)</f>
        <v>0</v>
      </c>
      <c r="BV1592">
        <f>IF($BG1592=1,VLOOKUP($A1592,'Full dataset'!$A$4:$IE$190,BV$1-2007+$C1592,FALSE),0)</f>
        <v>0</v>
      </c>
      <c r="BW1592">
        <f>IF($BG1592=1,VLOOKUP($A1592,'Full dataset'!$A$4:$IE$190,BW$1-2007+$C1592,FALSE),0)</f>
        <v>0</v>
      </c>
      <c r="BX1592">
        <f>IF($BG1592=1,VLOOKUP($A1592,'Full dataset'!$A$4:$IE$190,BX$1-2007+$C1592,FALSE),0)</f>
        <v>0</v>
      </c>
    </row>
    <row r="1593" spans="1:76" x14ac:dyDescent="0.25">
      <c r="A1593">
        <v>103</v>
      </c>
      <c r="B1593" t="s">
        <v>147</v>
      </c>
      <c r="C1593">
        <v>2015</v>
      </c>
      <c r="D1593" t="s">
        <v>582</v>
      </c>
      <c r="E1593">
        <f t="shared" si="146"/>
        <v>0</v>
      </c>
      <c r="F1593">
        <v>1</v>
      </c>
      <c r="G1593">
        <v>22615</v>
      </c>
      <c r="H1593">
        <v>1.8180721922984162</v>
      </c>
      <c r="I1593">
        <v>6121</v>
      </c>
      <c r="J1593">
        <v>1</v>
      </c>
      <c r="K1593">
        <v>3157</v>
      </c>
      <c r="L1593">
        <v>0.25379853685987619</v>
      </c>
      <c r="M1593">
        <v>833</v>
      </c>
      <c r="N1593">
        <v>2</v>
      </c>
      <c r="O1593">
        <v>6026</v>
      </c>
      <c r="P1593">
        <v>0.48444408714526893</v>
      </c>
      <c r="Q1593">
        <v>55</v>
      </c>
      <c r="R1593">
        <v>40118</v>
      </c>
      <c r="U1593">
        <v>1</v>
      </c>
      <c r="V1593">
        <v>1833</v>
      </c>
      <c r="W1593">
        <v>218260</v>
      </c>
      <c r="X1593">
        <v>49327</v>
      </c>
      <c r="Y1593">
        <v>1</v>
      </c>
      <c r="Z1593">
        <v>1</v>
      </c>
      <c r="AA1593" t="s">
        <v>822</v>
      </c>
      <c r="AB1593">
        <v>313344</v>
      </c>
      <c r="AC1593">
        <f>VLOOKUP(A1593,'Full dataset'!$A$4:$IE$190,2033-C1593,FALSE)</f>
        <v>5.4</v>
      </c>
      <c r="AD1593">
        <f>VLOOKUP(A1593,'Full dataset'!$A$4:$IE$190,2041-C1593,FALSE)</f>
        <v>13648</v>
      </c>
      <c r="AE1593">
        <f>VLOOKUP(A1593,'Full dataset'!$A$4:$IE$190,2050-C1593,FALSE)</f>
        <v>0</v>
      </c>
      <c r="AF1593">
        <v>2.7</v>
      </c>
      <c r="AG1593" t="str">
        <f>VLOOKUP($A1593,'Full dataset'!$A$4:$IE$190,2007+AG$1-$C1593,FALSE)</f>
        <v>.</v>
      </c>
      <c r="AH1593" t="str">
        <f>VLOOKUP($A1593,'Full dataset'!$A$4:$IE$190,2007+AH$1-$C1593,FALSE)</f>
        <v>.</v>
      </c>
      <c r="AI1593" t="str">
        <f>VLOOKUP($A1593,'Full dataset'!$A$4:$IE$190,2007+AI$1-$C1593,FALSE)</f>
        <v>.</v>
      </c>
      <c r="AJ1593">
        <f>VLOOKUP($A1593,'Full dataset'!$A$4:$IE$190,2007+AJ$1-$C1593,FALSE)</f>
        <v>584</v>
      </c>
      <c r="AK1593">
        <f>VLOOKUP($A1593,'Full dataset'!$A$4:$IE$190,2007+AK$1-$C1593,FALSE)</f>
        <v>5</v>
      </c>
      <c r="AL1593">
        <f>VLOOKUP($A1593,'Full dataset'!$A$4:$IE$190,2007+AL$1-$C1593,FALSE)</f>
        <v>46</v>
      </c>
      <c r="AM1593">
        <f>VLOOKUP($A1593,'Full dataset'!$A$4:$IE$190,2007+AM$1-$C1593,FALSE)</f>
        <v>44</v>
      </c>
      <c r="AN1593">
        <f>VLOOKUP($A1593,'Full dataset'!$A$4:$IE$190,2007+AN$1-$C1593,FALSE)</f>
        <v>6</v>
      </c>
      <c r="AO1593">
        <f>VLOOKUP($A1593,'Full dataset'!$A$4:$IE$190,2007+AO$1-$C1593,FALSE)</f>
        <v>4904</v>
      </c>
      <c r="AP1593">
        <f>VLOOKUP($A1593,'Full dataset'!$A$4:$IE$190,2007+AP$1-$C1593,FALSE)</f>
        <v>13</v>
      </c>
      <c r="AQ1593">
        <f>VLOOKUP($A1593,'Full dataset'!$A$4:$IE$190,2007+AQ$1-$C1593,FALSE)</f>
        <v>10</v>
      </c>
      <c r="AR1593">
        <f>VLOOKUP($A1593,'Full dataset'!$A$4:$IE$190,2007+AR$1-$C1593,FALSE)</f>
        <v>12</v>
      </c>
      <c r="AS1593">
        <f>VLOOKUP($A1593,'Full dataset'!$A$4:$IE$190,2007+AS$1-$C1593,FALSE)</f>
        <v>18</v>
      </c>
      <c r="AT1593">
        <f>VLOOKUP($A1593,'Full dataset'!$A$4:$IE$190,129,FALSE)</f>
        <v>417</v>
      </c>
      <c r="AU1593">
        <f>VLOOKUP(A1593,'Full dataset'!$A$4:$II$190,$AU$1,FALSE)</f>
        <v>2008</v>
      </c>
      <c r="AV1593">
        <v>1</v>
      </c>
      <c r="AW1593">
        <f>VLOOKUP(A1593,'Full dataset'!$A$5:$IM$190,247,FALSE)</f>
        <v>1</v>
      </c>
      <c r="AX1593">
        <f>VLOOKUP(A1593,'Full dataset'!$A$4:$II$190,242,FALSE)</f>
        <v>2008</v>
      </c>
      <c r="AY1593">
        <f>VLOOKUP(A1593,'Full dataset'!$A$5:$IM$190,246,FALSE)</f>
        <v>1</v>
      </c>
      <c r="AZ1593">
        <v>9999</v>
      </c>
      <c r="BA1593">
        <f>MAX(VLOOKUP($A1593,'Full dataset'!$A$4:$IX$190,BA$1,FALSE),AW1593)</f>
        <v>2</v>
      </c>
      <c r="BB1593">
        <f>IF(VLOOKUP($A1593,'Full dataset'!$A$4:$IX$190,BB$1,FALSE)&gt;0,VLOOKUP($A1593,'Full dataset'!$A$4:$IX$190,BB$1,FALSE),AU1593)</f>
        <v>2009</v>
      </c>
      <c r="BC1593">
        <f>MAX(VLOOKUP($A1593,'Full dataset'!$A$4:$IX$190,BC$1,FALSE),AY1593)</f>
        <v>2</v>
      </c>
      <c r="BD1593">
        <f>MAX(VLOOKUP($A1593,'Full dataset'!$A$4:$IX$190,BD$1,FALSE),AX1593)</f>
        <v>2008</v>
      </c>
      <c r="BE1593">
        <f t="shared" si="147"/>
        <v>2008</v>
      </c>
      <c r="BF1593">
        <f t="shared" si="148"/>
        <v>1</v>
      </c>
      <c r="BG1593">
        <f t="shared" si="149"/>
        <v>1</v>
      </c>
      <c r="BH1593">
        <f t="shared" si="144"/>
        <v>0</v>
      </c>
      <c r="BI1593">
        <f t="shared" si="145"/>
        <v>1</v>
      </c>
      <c r="BO1593">
        <f>IF(BF1593=1,VLOOKUP($A1593,'Full dataset'!$A$4:$IE$190,2007+BO$1-$C1593,FALSE),0)</f>
        <v>1713</v>
      </c>
      <c r="BP1593">
        <f>IF(BF1593=1,VLOOKUP($A1593,'Full dataset'!$A$4:$IE$190,2007+BP$1-$C1593,FALSE),0)</f>
        <v>4438</v>
      </c>
      <c r="BQ1593">
        <f>IF(BF1593=1,VLOOKUP($A1593,'Full dataset'!$A$4:$IE$190,2007+BQ$1-$C1593,FALSE),0)</f>
        <v>3176</v>
      </c>
      <c r="BR1593">
        <f>IF($BG1593=1,VLOOKUP($A1593,'Full dataset'!$A$4:$IE$190,BR$1-2007+$C1593,FALSE),0)</f>
        <v>215</v>
      </c>
      <c r="BS1593">
        <f>IF($BG1593=1,VLOOKUP($A1593,'Full dataset'!$A$4:$IE$190,BS$1-2007+$C1593,FALSE),0)</f>
        <v>2218</v>
      </c>
      <c r="BT1593">
        <f>IF($BG1593=1,VLOOKUP($A1593,'Full dataset'!$A$4:$IE$190,BT$1-2007+$C1593,FALSE),0)</f>
        <v>82226</v>
      </c>
      <c r="BU1593">
        <f>IF($BG1593=1,VLOOKUP($A1593,'Full dataset'!$A$4:$IE$190,BU$1-2007+$C1593,FALSE),0)</f>
        <v>9894</v>
      </c>
      <c r="BV1593">
        <f>IF($BG1593=1,VLOOKUP($A1593,'Full dataset'!$A$4:$IE$190,BV$1-2007+$C1593,FALSE),0)</f>
        <v>101</v>
      </c>
      <c r="BW1593">
        <f>IF($BG1593=1,VLOOKUP($A1593,'Full dataset'!$A$4:$IE$190,BW$1-2007+$C1593,FALSE),0)</f>
        <v>699</v>
      </c>
      <c r="BX1593">
        <f>IF($BG1593=1,VLOOKUP($A1593,'Full dataset'!$A$4:$IE$190,BX$1-2007+$C1593,FALSE),0)</f>
        <v>390</v>
      </c>
    </row>
    <row r="1594" spans="1:76" x14ac:dyDescent="0.25">
      <c r="A1594">
        <v>104</v>
      </c>
      <c r="B1594" t="s">
        <v>148</v>
      </c>
      <c r="C1594">
        <v>2015</v>
      </c>
      <c r="D1594" t="s">
        <v>582</v>
      </c>
      <c r="E1594">
        <f t="shared" si="146"/>
        <v>0</v>
      </c>
      <c r="F1594">
        <v>1</v>
      </c>
      <c r="G1594">
        <v>13347</v>
      </c>
      <c r="H1594">
        <v>4.0323262839879153</v>
      </c>
      <c r="I1594">
        <v>3532</v>
      </c>
      <c r="J1594">
        <v>0</v>
      </c>
      <c r="N1594">
        <v>0</v>
      </c>
      <c r="U1594">
        <v>1</v>
      </c>
      <c r="V1594">
        <v>364</v>
      </c>
      <c r="W1594">
        <v>16537</v>
      </c>
      <c r="X1594">
        <v>17142</v>
      </c>
      <c r="Y1594">
        <v>1</v>
      </c>
      <c r="Z1594">
        <v>1</v>
      </c>
      <c r="AA1594" t="s">
        <v>823</v>
      </c>
      <c r="AB1594">
        <v>122630</v>
      </c>
      <c r="AC1594">
        <f>VLOOKUP(A1594,'Full dataset'!$A$4:$IE$190,2033-C1594,FALSE)</f>
        <v>0</v>
      </c>
      <c r="AD1594" t="str">
        <f>VLOOKUP(A1594,'Full dataset'!$A$4:$IE$190,2041-C1594,FALSE)</f>
        <v>.</v>
      </c>
      <c r="AE1594">
        <f>VLOOKUP(A1594,'Full dataset'!$A$4:$IE$190,2050-C1594,FALSE)</f>
        <v>0</v>
      </c>
      <c r="AF1594">
        <v>0</v>
      </c>
      <c r="AG1594" t="str">
        <f>VLOOKUP($A1594,'Full dataset'!$A$4:$IE$190,2007+AG$1-$C1594,FALSE)</f>
        <v>.</v>
      </c>
      <c r="AH1594" t="str">
        <f>VLOOKUP($A1594,'Full dataset'!$A$4:$IE$190,2007+AH$1-$C1594,FALSE)</f>
        <v>.</v>
      </c>
      <c r="AI1594" t="str">
        <f>VLOOKUP($A1594,'Full dataset'!$A$4:$IE$190,2007+AI$1-$C1594,FALSE)</f>
        <v>.</v>
      </c>
      <c r="AJ1594" t="str">
        <f>VLOOKUP($A1594,'Full dataset'!$A$4:$IE$190,2007+AJ$1-$C1594,FALSE)</f>
        <v>.</v>
      </c>
      <c r="AK1594" t="str">
        <f>VLOOKUP($A1594,'Full dataset'!$A$4:$IE$190,2007+AK$1-$C1594,FALSE)</f>
        <v>.</v>
      </c>
      <c r="AL1594" t="str">
        <f>VLOOKUP($A1594,'Full dataset'!$A$4:$IE$190,2007+AL$1-$C1594,FALSE)</f>
        <v>.</v>
      </c>
      <c r="AM1594">
        <f>VLOOKUP($A1594,'Full dataset'!$A$4:$IE$190,2007+AM$1-$C1594,FALSE)</f>
        <v>38</v>
      </c>
      <c r="AN1594">
        <f>VLOOKUP($A1594,'Full dataset'!$A$4:$IE$190,2007+AN$1-$C1594,FALSE)</f>
        <v>50</v>
      </c>
      <c r="AO1594">
        <f>VLOOKUP($A1594,'Full dataset'!$A$4:$IE$190,2007+AO$1-$C1594,FALSE)</f>
        <v>10463</v>
      </c>
      <c r="AP1594" t="str">
        <f>VLOOKUP($A1594,'Full dataset'!$A$4:$IE$190,2007+AP$1-$C1594,FALSE)</f>
        <v>.</v>
      </c>
      <c r="AQ1594" t="str">
        <f>VLOOKUP($A1594,'Full dataset'!$A$4:$IE$190,2007+AQ$1-$C1594,FALSE)</f>
        <v>.</v>
      </c>
      <c r="AR1594">
        <f>VLOOKUP($A1594,'Full dataset'!$A$4:$IE$190,2007+AR$1-$C1594,FALSE)</f>
        <v>2</v>
      </c>
      <c r="AS1594">
        <f>VLOOKUP($A1594,'Full dataset'!$A$4:$IE$190,2007+AS$1-$C1594,FALSE)</f>
        <v>2</v>
      </c>
      <c r="AT1594" t="str">
        <f>VLOOKUP($A1594,'Full dataset'!$A$4:$IE$190,129,FALSE)</f>
        <v>.</v>
      </c>
      <c r="AU1594">
        <f>VLOOKUP(A1594,'Full dataset'!$A$4:$II$190,$AU$1,FALSE)</f>
        <v>2011</v>
      </c>
      <c r="AV1594">
        <v>0</v>
      </c>
      <c r="AW1594">
        <f>VLOOKUP(A1594,'Full dataset'!$A$5:$IM$190,247,FALSE)</f>
        <v>1</v>
      </c>
      <c r="AX1594">
        <f>VLOOKUP(A1594,'Full dataset'!$A$4:$II$190,242,FALSE)</f>
        <v>9999</v>
      </c>
      <c r="AY1594">
        <f>VLOOKUP(A1594,'Full dataset'!$A$5:$IM$190,246,FALSE)</f>
        <v>1</v>
      </c>
      <c r="AZ1594">
        <v>9999</v>
      </c>
      <c r="BA1594">
        <f>MAX(VLOOKUP($A1594,'Full dataset'!$A$4:$IX$190,BA$1,FALSE),AW1594)</f>
        <v>2</v>
      </c>
      <c r="BB1594">
        <f>IF(VLOOKUP($A1594,'Full dataset'!$A$4:$IX$190,BB$1,FALSE)&gt;0,VLOOKUP($A1594,'Full dataset'!$A$4:$IX$190,BB$1,FALSE),AU1594)</f>
        <v>2011</v>
      </c>
      <c r="BC1594">
        <f>MAX(VLOOKUP($A1594,'Full dataset'!$A$4:$IX$190,BC$1,FALSE),AY1594)</f>
        <v>1</v>
      </c>
      <c r="BD1594">
        <f>MAX(VLOOKUP($A1594,'Full dataset'!$A$4:$IX$190,BD$1,FALSE),AX1594)</f>
        <v>9999</v>
      </c>
      <c r="BE1594">
        <f t="shared" si="147"/>
        <v>2011</v>
      </c>
      <c r="BF1594">
        <f t="shared" si="148"/>
        <v>1</v>
      </c>
      <c r="BG1594">
        <f t="shared" si="149"/>
        <v>0</v>
      </c>
      <c r="BH1594">
        <f t="shared" si="144"/>
        <v>0</v>
      </c>
      <c r="BI1594">
        <f t="shared" si="145"/>
        <v>1</v>
      </c>
      <c r="BO1594">
        <f>IF(BF1594=1,VLOOKUP($A1594,'Full dataset'!$A$4:$IE$190,2007+BO$1-$C1594,FALSE),0)</f>
        <v>2512</v>
      </c>
      <c r="BP1594">
        <f>IF(BF1594=1,VLOOKUP($A1594,'Full dataset'!$A$4:$IE$190,2007+BP$1-$C1594,FALSE),0)</f>
        <v>3643</v>
      </c>
      <c r="BQ1594">
        <f>IF(BF1594=1,VLOOKUP($A1594,'Full dataset'!$A$4:$IE$190,2007+BQ$1-$C1594,FALSE),0)</f>
        <v>5086</v>
      </c>
      <c r="BR1594">
        <f>IF($BG1594=1,VLOOKUP($A1594,'Full dataset'!$A$4:$IE$190,BR$1-2007+$C1594,FALSE),0)</f>
        <v>0</v>
      </c>
      <c r="BS1594">
        <f>IF($BG1594=1,VLOOKUP($A1594,'Full dataset'!$A$4:$IE$190,BS$1-2007+$C1594,FALSE),0)</f>
        <v>0</v>
      </c>
      <c r="BT1594">
        <f>IF($BG1594=1,VLOOKUP($A1594,'Full dataset'!$A$4:$IE$190,BT$1-2007+$C1594,FALSE),0)</f>
        <v>0</v>
      </c>
      <c r="BU1594">
        <f>IF($BG1594=1,VLOOKUP($A1594,'Full dataset'!$A$4:$IE$190,BU$1-2007+$C1594,FALSE),0)</f>
        <v>0</v>
      </c>
      <c r="BV1594">
        <f>IF($BG1594=1,VLOOKUP($A1594,'Full dataset'!$A$4:$IE$190,BV$1-2007+$C1594,FALSE),0)</f>
        <v>0</v>
      </c>
      <c r="BW1594">
        <f>IF($BG1594=1,VLOOKUP($A1594,'Full dataset'!$A$4:$IE$190,BW$1-2007+$C1594,FALSE),0)</f>
        <v>0</v>
      </c>
      <c r="BX1594">
        <f>IF($BG1594=1,VLOOKUP($A1594,'Full dataset'!$A$4:$IE$190,BX$1-2007+$C1594,FALSE),0)</f>
        <v>0</v>
      </c>
    </row>
    <row r="1595" spans="1:76" x14ac:dyDescent="0.25">
      <c r="A1595">
        <v>105</v>
      </c>
      <c r="B1595" t="s">
        <v>149</v>
      </c>
      <c r="C1595">
        <v>2015</v>
      </c>
      <c r="D1595" t="s">
        <v>582</v>
      </c>
      <c r="E1595">
        <f t="shared" si="146"/>
        <v>0</v>
      </c>
      <c r="F1595">
        <v>0</v>
      </c>
      <c r="J1595">
        <v>0</v>
      </c>
      <c r="N1595">
        <v>0</v>
      </c>
      <c r="U1595">
        <v>1</v>
      </c>
      <c r="V1595">
        <v>59</v>
      </c>
      <c r="W1595">
        <v>12892</v>
      </c>
      <c r="X1595">
        <v>1793</v>
      </c>
      <c r="Y1595">
        <v>1</v>
      </c>
      <c r="Z1595">
        <v>0</v>
      </c>
      <c r="AA1595" t="s">
        <v>824</v>
      </c>
      <c r="AB1595">
        <v>5135</v>
      </c>
      <c r="AC1595">
        <f>VLOOKUP(A1595,'Full dataset'!$A$4:$IE$190,2033-C1595,FALSE)</f>
        <v>0</v>
      </c>
      <c r="AD1595" t="str">
        <f>VLOOKUP(A1595,'Full dataset'!$A$4:$IE$190,2041-C1595,FALSE)</f>
        <v>.</v>
      </c>
      <c r="AE1595">
        <f>VLOOKUP(A1595,'Full dataset'!$A$4:$IE$190,2050-C1595,FALSE)</f>
        <v>0</v>
      </c>
      <c r="AF1595">
        <v>0</v>
      </c>
      <c r="AG1595" t="str">
        <f>VLOOKUP($A1595,'Full dataset'!$A$4:$IE$190,2007+AG$1-$C1595,FALSE)</f>
        <v>.</v>
      </c>
      <c r="AH1595" t="str">
        <f>VLOOKUP($A1595,'Full dataset'!$A$4:$IE$190,2007+AH$1-$C1595,FALSE)</f>
        <v>.</v>
      </c>
      <c r="AI1595" t="str">
        <f>VLOOKUP($A1595,'Full dataset'!$A$4:$IE$190,2007+AI$1-$C1595,FALSE)</f>
        <v>.</v>
      </c>
      <c r="AJ1595" t="str">
        <f>VLOOKUP($A1595,'Full dataset'!$A$4:$IE$190,2007+AJ$1-$C1595,FALSE)</f>
        <v>.</v>
      </c>
      <c r="AK1595" t="str">
        <f>VLOOKUP($A1595,'Full dataset'!$A$4:$IE$190,2007+AK$1-$C1595,FALSE)</f>
        <v>.</v>
      </c>
      <c r="AL1595" t="str">
        <f>VLOOKUP($A1595,'Full dataset'!$A$4:$IE$190,2007+AL$1-$C1595,FALSE)</f>
        <v>.</v>
      </c>
      <c r="AM1595">
        <f>VLOOKUP($A1595,'Full dataset'!$A$4:$IE$190,2007+AM$1-$C1595,FALSE)</f>
        <v>80</v>
      </c>
      <c r="AN1595">
        <f>VLOOKUP($A1595,'Full dataset'!$A$4:$IE$190,2007+AN$1-$C1595,FALSE)</f>
        <v>84</v>
      </c>
      <c r="AO1595">
        <f>VLOOKUP($A1595,'Full dataset'!$A$4:$IE$190,2007+AO$1-$C1595,FALSE)</f>
        <v>9339</v>
      </c>
      <c r="AP1595" t="str">
        <f>VLOOKUP($A1595,'Full dataset'!$A$4:$IE$190,2007+AP$1-$C1595,FALSE)</f>
        <v>.</v>
      </c>
      <c r="AQ1595" t="str">
        <f>VLOOKUP($A1595,'Full dataset'!$A$4:$IE$190,2007+AQ$1-$C1595,FALSE)</f>
        <v>.</v>
      </c>
      <c r="AR1595">
        <f>VLOOKUP($A1595,'Full dataset'!$A$4:$IE$190,2007+AR$1-$C1595,FALSE)</f>
        <v>6</v>
      </c>
      <c r="AS1595">
        <f>VLOOKUP($A1595,'Full dataset'!$A$4:$IE$190,2007+AS$1-$C1595,FALSE)</f>
        <v>8</v>
      </c>
      <c r="AT1595" t="str">
        <f>VLOOKUP($A1595,'Full dataset'!$A$4:$IE$190,129,FALSE)</f>
        <v>.</v>
      </c>
      <c r="AU1595">
        <f>VLOOKUP(A1595,'Full dataset'!$A$4:$II$190,$AU$1,FALSE)</f>
        <v>2008</v>
      </c>
      <c r="AV1595">
        <v>0</v>
      </c>
      <c r="AW1595">
        <f>VLOOKUP(A1595,'Full dataset'!$A$5:$IM$190,247,FALSE)</f>
        <v>1</v>
      </c>
      <c r="AX1595">
        <f>VLOOKUP(A1595,'Full dataset'!$A$4:$II$190,242,FALSE)</f>
        <v>2008</v>
      </c>
      <c r="AY1595">
        <f>VLOOKUP(A1595,'Full dataset'!$A$5:$IM$190,246,FALSE)</f>
        <v>1</v>
      </c>
      <c r="AZ1595">
        <v>9999</v>
      </c>
      <c r="BA1595">
        <f>MAX(VLOOKUP($A1595,'Full dataset'!$A$4:$IX$190,BA$1,FALSE),AW1595)</f>
        <v>1</v>
      </c>
      <c r="BB1595">
        <f>IF(VLOOKUP($A1595,'Full dataset'!$A$4:$IX$190,BB$1,FALSE)&gt;0,VLOOKUP($A1595,'Full dataset'!$A$4:$IX$190,BB$1,FALSE),AU1595)</f>
        <v>2008</v>
      </c>
      <c r="BC1595">
        <f>MAX(VLOOKUP($A1595,'Full dataset'!$A$4:$IX$190,BC$1,FALSE),AY1595)</f>
        <v>1</v>
      </c>
      <c r="BD1595">
        <f>MAX(VLOOKUP($A1595,'Full dataset'!$A$4:$IX$190,BD$1,FALSE),AX1595)</f>
        <v>2008</v>
      </c>
      <c r="BE1595">
        <f t="shared" si="147"/>
        <v>2008</v>
      </c>
      <c r="BF1595">
        <f t="shared" si="148"/>
        <v>0</v>
      </c>
      <c r="BG1595">
        <f t="shared" si="149"/>
        <v>0</v>
      </c>
      <c r="BH1595">
        <f t="shared" si="144"/>
        <v>0</v>
      </c>
      <c r="BI1595">
        <f t="shared" si="145"/>
        <v>0</v>
      </c>
      <c r="BO1595">
        <f>IF(BF1595=1,VLOOKUP($A1595,'Full dataset'!$A$4:$IE$190,2007+BO$1-$C1595,FALSE),0)</f>
        <v>0</v>
      </c>
      <c r="BP1595">
        <f>IF(BF1595=1,VLOOKUP($A1595,'Full dataset'!$A$4:$IE$190,2007+BP$1-$C1595,FALSE),0)</f>
        <v>0</v>
      </c>
      <c r="BQ1595">
        <f>IF(BF1595=1,VLOOKUP($A1595,'Full dataset'!$A$4:$IE$190,2007+BQ$1-$C1595,FALSE),0)</f>
        <v>0</v>
      </c>
      <c r="BR1595">
        <f>IF($BG1595=1,VLOOKUP($A1595,'Full dataset'!$A$4:$IE$190,BR$1-2007+$C1595,FALSE),0)</f>
        <v>0</v>
      </c>
      <c r="BS1595">
        <f>IF($BG1595=1,VLOOKUP($A1595,'Full dataset'!$A$4:$IE$190,BS$1-2007+$C1595,FALSE),0)</f>
        <v>0</v>
      </c>
      <c r="BT1595">
        <f>IF($BG1595=1,VLOOKUP($A1595,'Full dataset'!$A$4:$IE$190,BT$1-2007+$C1595,FALSE),0)</f>
        <v>0</v>
      </c>
      <c r="BU1595">
        <f>IF($BG1595=1,VLOOKUP($A1595,'Full dataset'!$A$4:$IE$190,BU$1-2007+$C1595,FALSE),0)</f>
        <v>0</v>
      </c>
      <c r="BV1595">
        <f>IF($BG1595=1,VLOOKUP($A1595,'Full dataset'!$A$4:$IE$190,BV$1-2007+$C1595,FALSE),0)</f>
        <v>0</v>
      </c>
      <c r="BW1595">
        <f>IF($BG1595=1,VLOOKUP($A1595,'Full dataset'!$A$4:$IE$190,BW$1-2007+$C1595,FALSE),0)</f>
        <v>0</v>
      </c>
      <c r="BX1595">
        <f>IF($BG1595=1,VLOOKUP($A1595,'Full dataset'!$A$4:$IE$190,BX$1-2007+$C1595,FALSE),0)</f>
        <v>0</v>
      </c>
    </row>
    <row r="1596" spans="1:76" x14ac:dyDescent="0.25">
      <c r="A1596">
        <v>106</v>
      </c>
      <c r="B1596" t="s">
        <v>150</v>
      </c>
      <c r="C1596">
        <v>2015</v>
      </c>
      <c r="D1596" t="s">
        <v>582</v>
      </c>
      <c r="E1596">
        <f t="shared" si="146"/>
        <v>0</v>
      </c>
      <c r="F1596">
        <v>1</v>
      </c>
      <c r="G1596">
        <v>4458</v>
      </c>
      <c r="H1596">
        <v>2.5315161839863713</v>
      </c>
      <c r="I1596">
        <v>1172</v>
      </c>
      <c r="J1596">
        <v>0</v>
      </c>
      <c r="N1596">
        <v>0</v>
      </c>
      <c r="U1596">
        <v>1</v>
      </c>
      <c r="V1596">
        <v>605</v>
      </c>
      <c r="W1596">
        <v>16200</v>
      </c>
      <c r="X1596">
        <v>6704</v>
      </c>
      <c r="Y1596">
        <v>1</v>
      </c>
      <c r="Z1596">
        <v>0</v>
      </c>
      <c r="AA1596" t="s">
        <v>825</v>
      </c>
      <c r="AB1596">
        <v>26738</v>
      </c>
      <c r="AC1596">
        <f>VLOOKUP(A1596,'Full dataset'!$A$4:$IE$190,2033-C1596,FALSE)</f>
        <v>0</v>
      </c>
      <c r="AD1596" t="str">
        <f>VLOOKUP(A1596,'Full dataset'!$A$4:$IE$190,2041-C1596,FALSE)</f>
        <v>.</v>
      </c>
      <c r="AE1596">
        <f>VLOOKUP(A1596,'Full dataset'!$A$4:$IE$190,2050-C1596,FALSE)</f>
        <v>0</v>
      </c>
      <c r="AF1596">
        <v>0</v>
      </c>
      <c r="AG1596" t="str">
        <f>VLOOKUP($A1596,'Full dataset'!$A$4:$IE$190,2007+AG$1-$C1596,FALSE)</f>
        <v>.</v>
      </c>
      <c r="AH1596" t="str">
        <f>VLOOKUP($A1596,'Full dataset'!$A$4:$IE$190,2007+AH$1-$C1596,FALSE)</f>
        <v>.</v>
      </c>
      <c r="AI1596" t="str">
        <f>VLOOKUP($A1596,'Full dataset'!$A$4:$IE$190,2007+AI$1-$C1596,FALSE)</f>
        <v>.</v>
      </c>
      <c r="AJ1596" t="str">
        <f>VLOOKUP($A1596,'Full dataset'!$A$4:$IE$190,2007+AJ$1-$C1596,FALSE)</f>
        <v>.</v>
      </c>
      <c r="AK1596" t="str">
        <f>VLOOKUP($A1596,'Full dataset'!$A$4:$IE$190,2007+AK$1-$C1596,FALSE)</f>
        <v>.</v>
      </c>
      <c r="AL1596" t="str">
        <f>VLOOKUP($A1596,'Full dataset'!$A$4:$IE$190,2007+AL$1-$C1596,FALSE)</f>
        <v>.</v>
      </c>
      <c r="AM1596" t="str">
        <f>VLOOKUP($A1596,'Full dataset'!$A$4:$IE$190,2007+AM$1-$C1596,FALSE)</f>
        <v>.</v>
      </c>
      <c r="AN1596">
        <f>VLOOKUP($A1596,'Full dataset'!$A$4:$IE$190,2007+AN$1-$C1596,FALSE)</f>
        <v>25</v>
      </c>
      <c r="AO1596" t="str">
        <f>VLOOKUP($A1596,'Full dataset'!$A$4:$IE$190,2007+AO$1-$C1596,FALSE)</f>
        <v>.</v>
      </c>
      <c r="AP1596" t="str">
        <f>VLOOKUP($A1596,'Full dataset'!$A$4:$IE$190,2007+AP$1-$C1596,FALSE)</f>
        <v>.</v>
      </c>
      <c r="AQ1596" t="str">
        <f>VLOOKUP($A1596,'Full dataset'!$A$4:$IE$190,2007+AQ$1-$C1596,FALSE)</f>
        <v>.</v>
      </c>
      <c r="AR1596">
        <f>VLOOKUP($A1596,'Full dataset'!$A$4:$IE$190,2007+AR$1-$C1596,FALSE)</f>
        <v>5</v>
      </c>
      <c r="AS1596" t="str">
        <f>VLOOKUP($A1596,'Full dataset'!$A$4:$IE$190,2007+AS$1-$C1596,FALSE)</f>
        <v>.</v>
      </c>
      <c r="AT1596" t="str">
        <f>VLOOKUP($A1596,'Full dataset'!$A$4:$IE$190,129,FALSE)</f>
        <v>.</v>
      </c>
      <c r="AU1596">
        <f>VLOOKUP(A1596,'Full dataset'!$A$4:$II$190,$AU$1,FALSE)</f>
        <v>2009</v>
      </c>
      <c r="AV1596">
        <v>0</v>
      </c>
      <c r="AW1596">
        <f>VLOOKUP(A1596,'Full dataset'!$A$5:$IM$190,247,FALSE)</f>
        <v>1</v>
      </c>
      <c r="AX1596">
        <f>VLOOKUP(A1596,'Full dataset'!$A$4:$II$190,242,FALSE)</f>
        <v>2012</v>
      </c>
      <c r="AY1596">
        <f>VLOOKUP(A1596,'Full dataset'!$A$5:$IM$190,246,FALSE)</f>
        <v>1</v>
      </c>
      <c r="AZ1596">
        <v>9999</v>
      </c>
      <c r="BA1596">
        <f>MAX(VLOOKUP($A1596,'Full dataset'!$A$4:$IX$190,BA$1,FALSE),AW1596)</f>
        <v>2</v>
      </c>
      <c r="BB1596">
        <f>IF(VLOOKUP($A1596,'Full dataset'!$A$4:$IX$190,BB$1,FALSE)&gt;0,VLOOKUP($A1596,'Full dataset'!$A$4:$IX$190,BB$1,FALSE),AU1596)</f>
        <v>2013</v>
      </c>
      <c r="BC1596">
        <f>MAX(VLOOKUP($A1596,'Full dataset'!$A$4:$IX$190,BC$1,FALSE),AY1596)</f>
        <v>1</v>
      </c>
      <c r="BD1596">
        <f>MAX(VLOOKUP($A1596,'Full dataset'!$A$4:$IX$190,BD$1,FALSE),AX1596)</f>
        <v>2012</v>
      </c>
      <c r="BE1596">
        <f t="shared" si="147"/>
        <v>2012</v>
      </c>
      <c r="BF1596">
        <f t="shared" si="148"/>
        <v>1</v>
      </c>
      <c r="BG1596">
        <f t="shared" si="149"/>
        <v>0</v>
      </c>
      <c r="BH1596">
        <f t="shared" si="144"/>
        <v>0</v>
      </c>
      <c r="BI1596">
        <f t="shared" si="145"/>
        <v>1</v>
      </c>
      <c r="BO1596">
        <f>IF(BF1596=1,VLOOKUP($A1596,'Full dataset'!$A$4:$IE$190,2007+BO$1-$C1596,FALSE),0)</f>
        <v>1039</v>
      </c>
      <c r="BP1596">
        <f>IF(BF1596=1,VLOOKUP($A1596,'Full dataset'!$A$4:$IE$190,2007+BP$1-$C1596,FALSE),0)</f>
        <v>831</v>
      </c>
      <c r="BQ1596">
        <f>IF(BF1596=1,VLOOKUP($A1596,'Full dataset'!$A$4:$IE$190,2007+BQ$1-$C1596,FALSE),0)</f>
        <v>9989</v>
      </c>
      <c r="BR1596">
        <f>IF($BG1596=1,VLOOKUP($A1596,'Full dataset'!$A$4:$IE$190,BR$1-2007+$C1596,FALSE),0)</f>
        <v>0</v>
      </c>
      <c r="BS1596">
        <f>IF($BG1596=1,VLOOKUP($A1596,'Full dataset'!$A$4:$IE$190,BS$1-2007+$C1596,FALSE),0)</f>
        <v>0</v>
      </c>
      <c r="BT1596">
        <f>IF($BG1596=1,VLOOKUP($A1596,'Full dataset'!$A$4:$IE$190,BT$1-2007+$C1596,FALSE),0)</f>
        <v>0</v>
      </c>
      <c r="BU1596">
        <f>IF($BG1596=1,VLOOKUP($A1596,'Full dataset'!$A$4:$IE$190,BU$1-2007+$C1596,FALSE),0)</f>
        <v>0</v>
      </c>
      <c r="BV1596">
        <f>IF($BG1596=1,VLOOKUP($A1596,'Full dataset'!$A$4:$IE$190,BV$1-2007+$C1596,FALSE),0)</f>
        <v>0</v>
      </c>
      <c r="BW1596">
        <f>IF($BG1596=1,VLOOKUP($A1596,'Full dataset'!$A$4:$IE$190,BW$1-2007+$C1596,FALSE),0)</f>
        <v>0</v>
      </c>
      <c r="BX1596">
        <f>IF($BG1596=1,VLOOKUP($A1596,'Full dataset'!$A$4:$IE$190,BX$1-2007+$C1596,FALSE),0)</f>
        <v>0</v>
      </c>
    </row>
    <row r="1597" spans="1:76" x14ac:dyDescent="0.25">
      <c r="A1597">
        <v>107</v>
      </c>
      <c r="B1597" t="s">
        <v>151</v>
      </c>
      <c r="C1597">
        <v>2015</v>
      </c>
      <c r="D1597" t="s">
        <v>591</v>
      </c>
      <c r="E1597">
        <f t="shared" si="146"/>
        <v>1</v>
      </c>
      <c r="F1597">
        <v>1</v>
      </c>
      <c r="G1597">
        <v>14174</v>
      </c>
      <c r="H1597">
        <v>4.5546272493573268</v>
      </c>
      <c r="I1597">
        <v>4817</v>
      </c>
      <c r="J1597">
        <v>0</v>
      </c>
      <c r="N1597">
        <v>1</v>
      </c>
      <c r="O1597">
        <v>597</v>
      </c>
      <c r="P1597">
        <v>0.19183804627249357</v>
      </c>
      <c r="Q1597">
        <v>25</v>
      </c>
      <c r="R1597">
        <v>40603</v>
      </c>
      <c r="S1597">
        <v>3576</v>
      </c>
      <c r="T1597">
        <v>334210</v>
      </c>
      <c r="U1597">
        <v>1</v>
      </c>
      <c r="V1597">
        <v>2</v>
      </c>
      <c r="W1597">
        <v>77</v>
      </c>
      <c r="X1597">
        <v>6</v>
      </c>
      <c r="Y1597">
        <v>1</v>
      </c>
      <c r="Z1597">
        <v>1</v>
      </c>
      <c r="AA1597" t="s">
        <v>826</v>
      </c>
      <c r="AB1597">
        <v>91195</v>
      </c>
      <c r="AC1597">
        <f>VLOOKUP(A1597,'Full dataset'!$A$4:$IE$190,2033-C1597,FALSE)</f>
        <v>0</v>
      </c>
      <c r="AD1597" t="str">
        <f>VLOOKUP(A1597,'Full dataset'!$A$4:$IE$190,2041-C1597,FALSE)</f>
        <v>.</v>
      </c>
      <c r="AE1597">
        <f>VLOOKUP(A1597,'Full dataset'!$A$4:$IE$190,2050-C1597,FALSE)</f>
        <v>0</v>
      </c>
      <c r="AF1597">
        <v>0</v>
      </c>
      <c r="AG1597">
        <f>VLOOKUP($A1597,'Full dataset'!$A$4:$IE$190,2007+AG$1-$C1597,FALSE)</f>
        <v>340.36200000000002</v>
      </c>
      <c r="AH1597">
        <f>VLOOKUP($A1597,'Full dataset'!$A$4:$IE$190,2007+AH$1-$C1597,FALSE)</f>
        <v>4038.1779999999999</v>
      </c>
      <c r="AI1597">
        <f>VLOOKUP($A1597,'Full dataset'!$A$4:$IE$190,2007+AI$1-$C1597,FALSE)</f>
        <v>2263.46</v>
      </c>
      <c r="AJ1597" t="str">
        <f>VLOOKUP($A1597,'Full dataset'!$A$4:$IE$190,2007+AJ$1-$C1597,FALSE)</f>
        <v>.</v>
      </c>
      <c r="AK1597" t="str">
        <f>VLOOKUP($A1597,'Full dataset'!$A$4:$IE$190,2007+AK$1-$C1597,FALSE)</f>
        <v>.</v>
      </c>
      <c r="AL1597" t="str">
        <f>VLOOKUP($A1597,'Full dataset'!$A$4:$IE$190,2007+AL$1-$C1597,FALSE)</f>
        <v>.</v>
      </c>
      <c r="AM1597" t="str">
        <f>VLOOKUP($A1597,'Full dataset'!$A$4:$IE$190,2007+AM$1-$C1597,FALSE)</f>
        <v>.</v>
      </c>
      <c r="AN1597" t="str">
        <f>VLOOKUP($A1597,'Full dataset'!$A$4:$IE$190,2007+AN$1-$C1597,FALSE)</f>
        <v>.</v>
      </c>
      <c r="AO1597" t="str">
        <f>VLOOKUP($A1597,'Full dataset'!$A$4:$IE$190,2007+AO$1-$C1597,FALSE)</f>
        <v>.</v>
      </c>
      <c r="AP1597" t="str">
        <f>VLOOKUP($A1597,'Full dataset'!$A$4:$IE$190,2007+AP$1-$C1597,FALSE)</f>
        <v>.</v>
      </c>
      <c r="AQ1597" t="str">
        <f>VLOOKUP($A1597,'Full dataset'!$A$4:$IE$190,2007+AQ$1-$C1597,FALSE)</f>
        <v>.</v>
      </c>
      <c r="AR1597">
        <f>VLOOKUP($A1597,'Full dataset'!$A$4:$IE$190,2007+AR$1-$C1597,FALSE)</f>
        <v>3</v>
      </c>
      <c r="AS1597" t="str">
        <f>VLOOKUP($A1597,'Full dataset'!$A$4:$IE$190,2007+AS$1-$C1597,FALSE)</f>
        <v>.</v>
      </c>
      <c r="AT1597" t="str">
        <f>VLOOKUP($A1597,'Full dataset'!$A$4:$IE$190,129,FALSE)</f>
        <v>.</v>
      </c>
      <c r="AU1597">
        <f>VLOOKUP(A1597,'Full dataset'!$A$4:$II$190,$AU$1,FALSE)</f>
        <v>2015</v>
      </c>
      <c r="AV1597">
        <v>0</v>
      </c>
      <c r="AW1597">
        <f>VLOOKUP(A1597,'Full dataset'!$A$5:$IM$190,247,FALSE)</f>
        <v>1</v>
      </c>
      <c r="AX1597">
        <f>VLOOKUP(A1597,'Full dataset'!$A$4:$II$190,242,FALSE)</f>
        <v>2008</v>
      </c>
      <c r="AY1597">
        <f>VLOOKUP(A1597,'Full dataset'!$A$5:$IM$190,246,FALSE)</f>
        <v>1</v>
      </c>
      <c r="AZ1597">
        <v>9999</v>
      </c>
      <c r="BA1597">
        <f>MAX(VLOOKUP($A1597,'Full dataset'!$A$4:$IX$190,BA$1,FALSE),AW1597)</f>
        <v>1</v>
      </c>
      <c r="BB1597">
        <f>IF(VLOOKUP($A1597,'Full dataset'!$A$4:$IX$190,BB$1,FALSE)&gt;0,VLOOKUP($A1597,'Full dataset'!$A$4:$IX$190,BB$1,FALSE),AU1597)</f>
        <v>2015</v>
      </c>
      <c r="BC1597">
        <f>MAX(VLOOKUP($A1597,'Full dataset'!$A$4:$IX$190,BC$1,FALSE),AY1597)</f>
        <v>1</v>
      </c>
      <c r="BD1597">
        <f>MAX(VLOOKUP($A1597,'Full dataset'!$A$4:$IX$190,BD$1,FALSE),AX1597)</f>
        <v>2008</v>
      </c>
      <c r="BE1597">
        <f t="shared" si="147"/>
        <v>2008</v>
      </c>
      <c r="BF1597">
        <f t="shared" si="148"/>
        <v>0</v>
      </c>
      <c r="BG1597">
        <f t="shared" si="149"/>
        <v>0</v>
      </c>
      <c r="BH1597">
        <f t="shared" si="144"/>
        <v>0</v>
      </c>
      <c r="BI1597">
        <f t="shared" si="145"/>
        <v>0</v>
      </c>
      <c r="BO1597">
        <f>IF(BF1597=1,VLOOKUP($A1597,'Full dataset'!$A$4:$IE$190,2007+BO$1-$C1597,FALSE),0)</f>
        <v>0</v>
      </c>
      <c r="BP1597">
        <f>IF(BF1597=1,VLOOKUP($A1597,'Full dataset'!$A$4:$IE$190,2007+BP$1-$C1597,FALSE),0)</f>
        <v>0</v>
      </c>
      <c r="BQ1597">
        <f>IF(BF1597=1,VLOOKUP($A1597,'Full dataset'!$A$4:$IE$190,2007+BQ$1-$C1597,FALSE),0)</f>
        <v>0</v>
      </c>
      <c r="BR1597">
        <f>IF($BG1597=1,VLOOKUP($A1597,'Full dataset'!$A$4:$IE$190,BR$1-2007+$C1597,FALSE),0)</f>
        <v>0</v>
      </c>
      <c r="BS1597">
        <f>IF($BG1597=1,VLOOKUP($A1597,'Full dataset'!$A$4:$IE$190,BS$1-2007+$C1597,FALSE),0)</f>
        <v>0</v>
      </c>
      <c r="BT1597">
        <f>IF($BG1597=1,VLOOKUP($A1597,'Full dataset'!$A$4:$IE$190,BT$1-2007+$C1597,FALSE),0)</f>
        <v>0</v>
      </c>
      <c r="BU1597">
        <f>IF($BG1597=1,VLOOKUP($A1597,'Full dataset'!$A$4:$IE$190,BU$1-2007+$C1597,FALSE),0)</f>
        <v>0</v>
      </c>
      <c r="BV1597">
        <f>IF($BG1597=1,VLOOKUP($A1597,'Full dataset'!$A$4:$IE$190,BV$1-2007+$C1597,FALSE),0)</f>
        <v>0</v>
      </c>
      <c r="BW1597">
        <f>IF($BG1597=1,VLOOKUP($A1597,'Full dataset'!$A$4:$IE$190,BW$1-2007+$C1597,FALSE),0)</f>
        <v>0</v>
      </c>
      <c r="BX1597">
        <f>IF($BG1597=1,VLOOKUP($A1597,'Full dataset'!$A$4:$IE$190,BX$1-2007+$C1597,FALSE),0)</f>
        <v>0</v>
      </c>
    </row>
    <row r="1598" spans="1:76" x14ac:dyDescent="0.25">
      <c r="A1598">
        <v>108</v>
      </c>
      <c r="B1598" t="s">
        <v>152</v>
      </c>
      <c r="C1598">
        <v>2015</v>
      </c>
      <c r="D1598" t="s">
        <v>591</v>
      </c>
      <c r="E1598">
        <f t="shared" si="146"/>
        <v>1</v>
      </c>
      <c r="F1598">
        <v>1</v>
      </c>
      <c r="G1598">
        <v>33835</v>
      </c>
      <c r="H1598">
        <v>2.508898116565327</v>
      </c>
      <c r="I1598">
        <v>10707</v>
      </c>
      <c r="J1598">
        <v>1</v>
      </c>
      <c r="K1598">
        <v>1469</v>
      </c>
      <c r="L1598">
        <v>0.10892777695387809</v>
      </c>
      <c r="M1598">
        <v>3516</v>
      </c>
      <c r="N1598">
        <v>2</v>
      </c>
      <c r="O1598">
        <v>1043</v>
      </c>
      <c r="P1598">
        <v>7.7339463146967227E-2</v>
      </c>
      <c r="Q1598">
        <v>39</v>
      </c>
      <c r="R1598">
        <v>40330</v>
      </c>
      <c r="S1598">
        <v>8711</v>
      </c>
      <c r="T1598">
        <v>541330</v>
      </c>
      <c r="U1598">
        <v>1</v>
      </c>
      <c r="V1598">
        <v>0</v>
      </c>
      <c r="W1598">
        <v>20</v>
      </c>
      <c r="X1598">
        <v>1</v>
      </c>
      <c r="Y1598">
        <v>1</v>
      </c>
      <c r="Z1598">
        <v>1</v>
      </c>
      <c r="AA1598" t="s">
        <v>827</v>
      </c>
      <c r="AB1598">
        <v>270946</v>
      </c>
      <c r="AC1598">
        <f>VLOOKUP(A1598,'Full dataset'!$A$4:$IE$190,2033-C1598,FALSE)</f>
        <v>0</v>
      </c>
      <c r="AD1598" t="str">
        <f>VLOOKUP(A1598,'Full dataset'!$A$4:$IE$190,2041-C1598,FALSE)</f>
        <v>.</v>
      </c>
      <c r="AE1598">
        <f>VLOOKUP(A1598,'Full dataset'!$A$4:$IE$190,2050-C1598,FALSE)</f>
        <v>0</v>
      </c>
      <c r="AF1598">
        <v>0</v>
      </c>
      <c r="AG1598">
        <f>VLOOKUP($A1598,'Full dataset'!$A$4:$IE$190,2007+AG$1-$C1598,FALSE)</f>
        <v>80.403000000000006</v>
      </c>
      <c r="AH1598">
        <f>VLOOKUP($A1598,'Full dataset'!$A$4:$IE$190,2007+AH$1-$C1598,FALSE)</f>
        <v>2861.299</v>
      </c>
      <c r="AI1598">
        <f>VLOOKUP($A1598,'Full dataset'!$A$4:$IE$190,2007+AI$1-$C1598,FALSE)</f>
        <v>5361.5050000000001</v>
      </c>
      <c r="AJ1598" t="str">
        <f>VLOOKUP($A1598,'Full dataset'!$A$4:$IE$190,2007+AJ$1-$C1598,FALSE)</f>
        <v>.</v>
      </c>
      <c r="AK1598">
        <f>VLOOKUP($A1598,'Full dataset'!$A$4:$IE$190,2007+AK$1-$C1598,FALSE)</f>
        <v>0</v>
      </c>
      <c r="AL1598" t="str">
        <f>VLOOKUP($A1598,'Full dataset'!$A$4:$IE$190,2007+AL$1-$C1598,FALSE)</f>
        <v>.</v>
      </c>
      <c r="AM1598">
        <f>VLOOKUP($A1598,'Full dataset'!$A$4:$IE$190,2007+AM$1-$C1598,FALSE)</f>
        <v>29</v>
      </c>
      <c r="AN1598" t="str">
        <f>VLOOKUP($A1598,'Full dataset'!$A$4:$IE$190,2007+AN$1-$C1598,FALSE)</f>
        <v>.</v>
      </c>
      <c r="AO1598">
        <f>VLOOKUP($A1598,'Full dataset'!$A$4:$IE$190,2007+AO$1-$C1598,FALSE)</f>
        <v>133673</v>
      </c>
      <c r="AP1598" t="str">
        <f>VLOOKUP($A1598,'Full dataset'!$A$4:$IE$190,2007+AP$1-$C1598,FALSE)</f>
        <v>.</v>
      </c>
      <c r="AQ1598" t="str">
        <f>VLOOKUP($A1598,'Full dataset'!$A$4:$IE$190,2007+AQ$1-$C1598,FALSE)</f>
        <v>.</v>
      </c>
      <c r="AR1598" t="str">
        <f>VLOOKUP($A1598,'Full dataset'!$A$4:$IE$190,2007+AR$1-$C1598,FALSE)</f>
        <v>.</v>
      </c>
      <c r="AS1598">
        <f>VLOOKUP($A1598,'Full dataset'!$A$4:$IE$190,2007+AS$1-$C1598,FALSE)</f>
        <v>19</v>
      </c>
      <c r="AT1598" t="str">
        <f>VLOOKUP($A1598,'Full dataset'!$A$4:$IE$190,129,FALSE)</f>
        <v>.</v>
      </c>
      <c r="AU1598">
        <f>VLOOKUP(A1598,'Full dataset'!$A$4:$II$190,$AU$1,FALSE)</f>
        <v>2015</v>
      </c>
      <c r="AV1598">
        <v>1</v>
      </c>
      <c r="AW1598">
        <f>VLOOKUP(A1598,'Full dataset'!$A$5:$IM$190,247,FALSE)</f>
        <v>2</v>
      </c>
      <c r="AX1598">
        <f>VLOOKUP(A1598,'Full dataset'!$A$4:$II$190,242,FALSE)</f>
        <v>2010</v>
      </c>
      <c r="AY1598">
        <f>VLOOKUP(A1598,'Full dataset'!$A$5:$IM$190,246,FALSE)</f>
        <v>2</v>
      </c>
      <c r="AZ1598">
        <v>9999</v>
      </c>
      <c r="BA1598">
        <f>MAX(VLOOKUP($A1598,'Full dataset'!$A$4:$IX$190,BA$1,FALSE),AW1598)</f>
        <v>2</v>
      </c>
      <c r="BB1598">
        <f>IF(VLOOKUP($A1598,'Full dataset'!$A$4:$IX$190,BB$1,FALSE)&gt;0,VLOOKUP($A1598,'Full dataset'!$A$4:$IX$190,BB$1,FALSE),AU1598)</f>
        <v>2015</v>
      </c>
      <c r="BC1598">
        <f>MAX(VLOOKUP($A1598,'Full dataset'!$A$4:$IX$190,BC$1,FALSE),AY1598)</f>
        <v>2</v>
      </c>
      <c r="BD1598">
        <f>MAX(VLOOKUP($A1598,'Full dataset'!$A$4:$IX$190,BD$1,FALSE),AX1598)</f>
        <v>2010</v>
      </c>
      <c r="BE1598">
        <f t="shared" si="147"/>
        <v>2010</v>
      </c>
      <c r="BF1598">
        <f t="shared" si="148"/>
        <v>1</v>
      </c>
      <c r="BG1598">
        <f t="shared" si="149"/>
        <v>1</v>
      </c>
      <c r="BH1598">
        <f t="shared" si="144"/>
        <v>0</v>
      </c>
      <c r="BI1598">
        <f t="shared" si="145"/>
        <v>1</v>
      </c>
      <c r="BO1598">
        <f>IF(BF1598=1,VLOOKUP($A1598,'Full dataset'!$A$4:$IE$190,2007+BO$1-$C1598,FALSE),0)</f>
        <v>0</v>
      </c>
      <c r="BP1598">
        <f>IF(BF1598=1,VLOOKUP($A1598,'Full dataset'!$A$4:$IE$190,2007+BP$1-$C1598,FALSE),0)</f>
        <v>0</v>
      </c>
      <c r="BQ1598">
        <f>IF(BF1598=1,VLOOKUP($A1598,'Full dataset'!$A$4:$IE$190,2007+BQ$1-$C1598,FALSE),0)</f>
        <v>0</v>
      </c>
      <c r="BR1598">
        <f>IF($BG1598=1,VLOOKUP($A1598,'Full dataset'!$A$4:$IE$190,BR$1-2007+$C1598,FALSE),0)</f>
        <v>325</v>
      </c>
      <c r="BS1598">
        <f>IF($BG1598=1,VLOOKUP($A1598,'Full dataset'!$A$4:$IE$190,BS$1-2007+$C1598,FALSE),0)</f>
        <v>135</v>
      </c>
      <c r="BT1598">
        <f>IF($BG1598=1,VLOOKUP($A1598,'Full dataset'!$A$4:$IE$190,BT$1-2007+$C1598,FALSE),0)</f>
        <v>1745</v>
      </c>
      <c r="BU1598">
        <f>IF($BG1598=1,VLOOKUP($A1598,'Full dataset'!$A$4:$IE$190,BU$1-2007+$C1598,FALSE),0)</f>
        <v>361</v>
      </c>
      <c r="BV1598">
        <f>IF($BG1598=1,VLOOKUP($A1598,'Full dataset'!$A$4:$IE$190,BV$1-2007+$C1598,FALSE),0)</f>
        <v>0</v>
      </c>
      <c r="BW1598">
        <f>IF($BG1598=1,VLOOKUP($A1598,'Full dataset'!$A$4:$IE$190,BW$1-2007+$C1598,FALSE),0)</f>
        <v>14</v>
      </c>
      <c r="BX1598">
        <f>IF($BG1598=1,VLOOKUP($A1598,'Full dataset'!$A$4:$IE$190,BX$1-2007+$C1598,FALSE),0)</f>
        <v>221</v>
      </c>
    </row>
    <row r="1599" spans="1:76" x14ac:dyDescent="0.25">
      <c r="A1599">
        <v>109</v>
      </c>
      <c r="B1599" t="s">
        <v>153</v>
      </c>
      <c r="C1599">
        <v>2015</v>
      </c>
      <c r="D1599" t="s">
        <v>591</v>
      </c>
      <c r="E1599">
        <f t="shared" si="146"/>
        <v>1</v>
      </c>
      <c r="F1599">
        <v>1</v>
      </c>
      <c r="G1599">
        <v>4201</v>
      </c>
      <c r="H1599">
        <v>1.0105845561703151</v>
      </c>
      <c r="I1599">
        <v>1237</v>
      </c>
      <c r="J1599">
        <v>0</v>
      </c>
      <c r="N1599">
        <v>0</v>
      </c>
      <c r="S1599">
        <v>2033</v>
      </c>
      <c r="T1599">
        <v>311421</v>
      </c>
      <c r="U1599">
        <v>0</v>
      </c>
      <c r="V1599" t="s">
        <v>726</v>
      </c>
      <c r="W1599" t="s">
        <v>726</v>
      </c>
      <c r="X1599" t="s">
        <v>726</v>
      </c>
      <c r="Y1599">
        <v>1</v>
      </c>
      <c r="Z1599">
        <v>1</v>
      </c>
      <c r="AA1599" t="s">
        <v>828</v>
      </c>
      <c r="AB1599">
        <v>28637</v>
      </c>
      <c r="AC1599">
        <f>VLOOKUP(A1599,'Full dataset'!$A$4:$IE$190,2033-C1599,FALSE)</f>
        <v>0</v>
      </c>
      <c r="AD1599" t="str">
        <f>VLOOKUP(A1599,'Full dataset'!$A$4:$IE$190,2041-C1599,FALSE)</f>
        <v>.</v>
      </c>
      <c r="AE1599">
        <f>VLOOKUP(A1599,'Full dataset'!$A$4:$IE$190,2050-C1599,FALSE)</f>
        <v>0</v>
      </c>
      <c r="AF1599">
        <v>0</v>
      </c>
      <c r="AG1599">
        <f>VLOOKUP($A1599,'Full dataset'!$A$4:$IE$190,2007+AG$1-$C1599,FALSE)</f>
        <v>0</v>
      </c>
      <c r="AH1599" t="str">
        <f>VLOOKUP($A1599,'Full dataset'!$A$4:$IE$190,2007+AH$1-$C1599,FALSE)</f>
        <v>.</v>
      </c>
      <c r="AI1599" t="str">
        <f>VLOOKUP($A1599,'Full dataset'!$A$4:$IE$190,2007+AI$1-$C1599,FALSE)</f>
        <v>.</v>
      </c>
      <c r="AJ1599" t="str">
        <f>VLOOKUP($A1599,'Full dataset'!$A$4:$IE$190,2007+AJ$1-$C1599,FALSE)</f>
        <v>.</v>
      </c>
      <c r="AK1599" t="str">
        <f>VLOOKUP($A1599,'Full dataset'!$A$4:$IE$190,2007+AK$1-$C1599,FALSE)</f>
        <v>.</v>
      </c>
      <c r="AL1599" t="str">
        <f>VLOOKUP($A1599,'Full dataset'!$A$4:$IE$190,2007+AL$1-$C1599,FALSE)</f>
        <v>.</v>
      </c>
      <c r="AM1599">
        <f>VLOOKUP($A1599,'Full dataset'!$A$4:$IE$190,2007+AM$1-$C1599,FALSE)</f>
        <v>41</v>
      </c>
      <c r="AN1599" t="str">
        <f>VLOOKUP($A1599,'Full dataset'!$A$4:$IE$190,2007+AN$1-$C1599,FALSE)</f>
        <v>.</v>
      </c>
      <c r="AO1599">
        <f>VLOOKUP($A1599,'Full dataset'!$A$4:$IE$190,2007+AO$1-$C1599,FALSE)</f>
        <v>9500</v>
      </c>
      <c r="AP1599" t="str">
        <f>VLOOKUP($A1599,'Full dataset'!$A$4:$IE$190,2007+AP$1-$C1599,FALSE)</f>
        <v>.</v>
      </c>
      <c r="AQ1599" t="str">
        <f>VLOOKUP($A1599,'Full dataset'!$A$4:$IE$190,2007+AQ$1-$C1599,FALSE)</f>
        <v>.</v>
      </c>
      <c r="AR1599">
        <f>VLOOKUP($A1599,'Full dataset'!$A$4:$IE$190,2007+AR$1-$C1599,FALSE)</f>
        <v>4</v>
      </c>
      <c r="AS1599">
        <f>VLOOKUP($A1599,'Full dataset'!$A$4:$IE$190,2007+AS$1-$C1599,FALSE)</f>
        <v>6</v>
      </c>
      <c r="AT1599" t="str">
        <f>VLOOKUP($A1599,'Full dataset'!$A$4:$IE$190,129,FALSE)</f>
        <v>.</v>
      </c>
      <c r="AU1599">
        <f>VLOOKUP(A1599,'Full dataset'!$A$4:$II$190,$AU$1,FALSE)</f>
        <v>9999</v>
      </c>
      <c r="AV1599">
        <v>0</v>
      </c>
      <c r="AW1599">
        <f>VLOOKUP(A1599,'Full dataset'!$A$5:$IM$190,247,FALSE)</f>
        <v>0</v>
      </c>
      <c r="AX1599">
        <f>VLOOKUP(A1599,'Full dataset'!$A$4:$II$190,242,FALSE)</f>
        <v>2010</v>
      </c>
      <c r="AY1599">
        <f>VLOOKUP(A1599,'Full dataset'!$A$5:$IM$190,246,FALSE)</f>
        <v>1</v>
      </c>
      <c r="AZ1599">
        <v>9999</v>
      </c>
      <c r="BA1599">
        <f>MAX(VLOOKUP($A1599,'Full dataset'!$A$4:$IX$190,BA$1,FALSE),AW1599)</f>
        <v>0</v>
      </c>
      <c r="BB1599">
        <f>IF(VLOOKUP($A1599,'Full dataset'!$A$4:$IX$190,BB$1,FALSE)&gt;0,VLOOKUP($A1599,'Full dataset'!$A$4:$IX$190,BB$1,FALSE),AU1599)</f>
        <v>9999</v>
      </c>
      <c r="BC1599">
        <f>MAX(VLOOKUP($A1599,'Full dataset'!$A$4:$IX$190,BC$1,FALSE),AY1599)</f>
        <v>1</v>
      </c>
      <c r="BD1599">
        <f>MAX(VLOOKUP($A1599,'Full dataset'!$A$4:$IX$190,BD$1,FALSE),AX1599)</f>
        <v>2010</v>
      </c>
      <c r="BE1599">
        <f t="shared" si="147"/>
        <v>2010</v>
      </c>
      <c r="BF1599">
        <f t="shared" si="148"/>
        <v>0</v>
      </c>
      <c r="BG1599">
        <f t="shared" si="149"/>
        <v>0</v>
      </c>
      <c r="BH1599">
        <f t="shared" si="144"/>
        <v>0</v>
      </c>
      <c r="BI1599">
        <f t="shared" si="145"/>
        <v>0</v>
      </c>
      <c r="BO1599">
        <f>IF(BF1599=1,VLOOKUP($A1599,'Full dataset'!$A$4:$IE$190,2007+BO$1-$C1599,FALSE),0)</f>
        <v>0</v>
      </c>
      <c r="BP1599">
        <f>IF(BF1599=1,VLOOKUP($A1599,'Full dataset'!$A$4:$IE$190,2007+BP$1-$C1599,FALSE),0)</f>
        <v>0</v>
      </c>
      <c r="BQ1599">
        <f>IF(BF1599=1,VLOOKUP($A1599,'Full dataset'!$A$4:$IE$190,2007+BQ$1-$C1599,FALSE),0)</f>
        <v>0</v>
      </c>
      <c r="BR1599">
        <f>IF($BG1599=1,VLOOKUP($A1599,'Full dataset'!$A$4:$IE$190,BR$1-2007+$C1599,FALSE),0)</f>
        <v>0</v>
      </c>
      <c r="BS1599">
        <f>IF($BG1599=1,VLOOKUP($A1599,'Full dataset'!$A$4:$IE$190,BS$1-2007+$C1599,FALSE),0)</f>
        <v>0</v>
      </c>
      <c r="BT1599">
        <f>IF($BG1599=1,VLOOKUP($A1599,'Full dataset'!$A$4:$IE$190,BT$1-2007+$C1599,FALSE),0)</f>
        <v>0</v>
      </c>
      <c r="BU1599">
        <f>IF($BG1599=1,VLOOKUP($A1599,'Full dataset'!$A$4:$IE$190,BU$1-2007+$C1599,FALSE),0)</f>
        <v>0</v>
      </c>
      <c r="BV1599">
        <f>IF($BG1599=1,VLOOKUP($A1599,'Full dataset'!$A$4:$IE$190,BV$1-2007+$C1599,FALSE),0)</f>
        <v>0</v>
      </c>
      <c r="BW1599">
        <f>IF($BG1599=1,VLOOKUP($A1599,'Full dataset'!$A$4:$IE$190,BW$1-2007+$C1599,FALSE),0)</f>
        <v>0</v>
      </c>
      <c r="BX1599">
        <f>IF($BG1599=1,VLOOKUP($A1599,'Full dataset'!$A$4:$IE$190,BX$1-2007+$C1599,FALSE),0)</f>
        <v>0</v>
      </c>
    </row>
    <row r="1600" spans="1:76" x14ac:dyDescent="0.25">
      <c r="A1600">
        <v>110</v>
      </c>
      <c r="B1600" t="s">
        <v>154</v>
      </c>
      <c r="C1600">
        <v>2015</v>
      </c>
      <c r="D1600" t="s">
        <v>591</v>
      </c>
      <c r="E1600">
        <f t="shared" si="146"/>
        <v>1</v>
      </c>
      <c r="F1600">
        <v>0</v>
      </c>
      <c r="J1600">
        <v>0</v>
      </c>
      <c r="N1600">
        <v>0</v>
      </c>
      <c r="S1600">
        <v>5621</v>
      </c>
      <c r="T1600">
        <v>448120</v>
      </c>
      <c r="U1600">
        <v>1</v>
      </c>
      <c r="V1600">
        <v>5495</v>
      </c>
      <c r="W1600">
        <v>752356</v>
      </c>
      <c r="X1600">
        <v>11821</v>
      </c>
      <c r="Y1600">
        <v>1</v>
      </c>
      <c r="Z1600">
        <v>0</v>
      </c>
      <c r="AA1600" t="s">
        <v>829</v>
      </c>
      <c r="AB1600">
        <v>35748</v>
      </c>
      <c r="AC1600">
        <f>VLOOKUP(A1600,'Full dataset'!$A$4:$IE$190,2033-C1600,FALSE)</f>
        <v>0</v>
      </c>
      <c r="AD1600" t="str">
        <f>VLOOKUP(A1600,'Full dataset'!$A$4:$IE$190,2041-C1600,FALSE)</f>
        <v>.</v>
      </c>
      <c r="AE1600">
        <f>VLOOKUP(A1600,'Full dataset'!$A$4:$IE$190,2050-C1600,FALSE)</f>
        <v>0</v>
      </c>
      <c r="AF1600">
        <v>0</v>
      </c>
      <c r="AG1600">
        <f>VLOOKUP($A1600,'Full dataset'!$A$4:$IE$190,2007+AG$1-$C1600,FALSE)</f>
        <v>-136.94300000000001</v>
      </c>
      <c r="AH1600">
        <f>VLOOKUP($A1600,'Full dataset'!$A$4:$IE$190,2007+AH$1-$C1600,FALSE)</f>
        <v>354.38299999999998</v>
      </c>
      <c r="AI1600">
        <f>VLOOKUP($A1600,'Full dataset'!$A$4:$IE$190,2007+AI$1-$C1600,FALSE)</f>
        <v>1506.867</v>
      </c>
      <c r="AJ1600" t="str">
        <f>VLOOKUP($A1600,'Full dataset'!$A$4:$IE$190,2007+AJ$1-$C1600,FALSE)</f>
        <v>.</v>
      </c>
      <c r="AK1600" t="str">
        <f>VLOOKUP($A1600,'Full dataset'!$A$4:$IE$190,2007+AK$1-$C1600,FALSE)</f>
        <v>.</v>
      </c>
      <c r="AL1600" t="str">
        <f>VLOOKUP($A1600,'Full dataset'!$A$4:$IE$190,2007+AL$1-$C1600,FALSE)</f>
        <v>.</v>
      </c>
      <c r="AM1600" t="str">
        <f>VLOOKUP($A1600,'Full dataset'!$A$4:$IE$190,2007+AM$1-$C1600,FALSE)</f>
        <v>.</v>
      </c>
      <c r="AN1600" t="str">
        <f>VLOOKUP($A1600,'Full dataset'!$A$4:$IE$190,2007+AN$1-$C1600,FALSE)</f>
        <v>.</v>
      </c>
      <c r="AO1600" t="str">
        <f>VLOOKUP($A1600,'Full dataset'!$A$4:$IE$190,2007+AO$1-$C1600,FALSE)</f>
        <v>.</v>
      </c>
      <c r="AP1600" t="str">
        <f>VLOOKUP($A1600,'Full dataset'!$A$4:$IE$190,2007+AP$1-$C1600,FALSE)</f>
        <v>.</v>
      </c>
      <c r="AQ1600" t="str">
        <f>VLOOKUP($A1600,'Full dataset'!$A$4:$IE$190,2007+AQ$1-$C1600,FALSE)</f>
        <v>.</v>
      </c>
      <c r="AR1600" t="str">
        <f>VLOOKUP($A1600,'Full dataset'!$A$4:$IE$190,2007+AR$1-$C1600,FALSE)</f>
        <v>.</v>
      </c>
      <c r="AS1600" t="str">
        <f>VLOOKUP($A1600,'Full dataset'!$A$4:$IE$190,2007+AS$1-$C1600,FALSE)</f>
        <v>.</v>
      </c>
      <c r="AT1600" t="str">
        <f>VLOOKUP($A1600,'Full dataset'!$A$4:$IE$190,129,FALSE)</f>
        <v>.</v>
      </c>
      <c r="AU1600">
        <f>VLOOKUP(A1600,'Full dataset'!$A$4:$II$190,$AU$1,FALSE)</f>
        <v>2009</v>
      </c>
      <c r="AV1600">
        <v>0</v>
      </c>
      <c r="AW1600">
        <f>VLOOKUP(A1600,'Full dataset'!$A$5:$IM$190,247,FALSE)</f>
        <v>1</v>
      </c>
      <c r="AX1600">
        <f>VLOOKUP(A1600,'Full dataset'!$A$4:$II$190,242,FALSE)</f>
        <v>2008</v>
      </c>
      <c r="AY1600">
        <f>VLOOKUP(A1600,'Full dataset'!$A$5:$IM$190,246,FALSE)</f>
        <v>1</v>
      </c>
      <c r="AZ1600">
        <v>9999</v>
      </c>
      <c r="BA1600">
        <f>MAX(VLOOKUP($A1600,'Full dataset'!$A$4:$IX$190,BA$1,FALSE),AW1600)</f>
        <v>1</v>
      </c>
      <c r="BB1600">
        <f>IF(VLOOKUP($A1600,'Full dataset'!$A$4:$IX$190,BB$1,FALSE)&gt;0,VLOOKUP($A1600,'Full dataset'!$A$4:$IX$190,BB$1,FALSE),AU1600)</f>
        <v>2009</v>
      </c>
      <c r="BC1600">
        <f>MAX(VLOOKUP($A1600,'Full dataset'!$A$4:$IX$190,BC$1,FALSE),AY1600)</f>
        <v>2</v>
      </c>
      <c r="BD1600">
        <f>MAX(VLOOKUP($A1600,'Full dataset'!$A$4:$IX$190,BD$1,FALSE),AX1600)</f>
        <v>2008</v>
      </c>
      <c r="BE1600">
        <f t="shared" si="147"/>
        <v>2008</v>
      </c>
      <c r="BF1600">
        <f t="shared" si="148"/>
        <v>0</v>
      </c>
      <c r="BG1600">
        <f t="shared" si="149"/>
        <v>1</v>
      </c>
      <c r="BH1600">
        <f t="shared" si="144"/>
        <v>0</v>
      </c>
      <c r="BI1600">
        <f t="shared" si="145"/>
        <v>1</v>
      </c>
      <c r="BO1600">
        <f>IF(BF1600=1,VLOOKUP($A1600,'Full dataset'!$A$4:$IE$190,2007+BO$1-$C1600,FALSE),0)</f>
        <v>0</v>
      </c>
      <c r="BP1600">
        <f>IF(BF1600=1,VLOOKUP($A1600,'Full dataset'!$A$4:$IE$190,2007+BP$1-$C1600,FALSE),0)</f>
        <v>0</v>
      </c>
      <c r="BQ1600">
        <f>IF(BF1600=1,VLOOKUP($A1600,'Full dataset'!$A$4:$IE$190,2007+BQ$1-$C1600,FALSE),0)</f>
        <v>0</v>
      </c>
      <c r="BR1600">
        <f>IF($BG1600=1,VLOOKUP($A1600,'Full dataset'!$A$4:$IE$190,BR$1-2007+$C1600,FALSE),0)</f>
        <v>489</v>
      </c>
      <c r="BS1600">
        <f>IF($BG1600=1,VLOOKUP($A1600,'Full dataset'!$A$4:$IE$190,BS$1-2007+$C1600,FALSE),0)</f>
        <v>5456</v>
      </c>
      <c r="BT1600">
        <f>IF($BG1600=1,VLOOKUP($A1600,'Full dataset'!$A$4:$IE$190,BT$1-2007+$C1600,FALSE),0)</f>
        <v>2279071</v>
      </c>
      <c r="BU1600">
        <f>IF($BG1600=1,VLOOKUP($A1600,'Full dataset'!$A$4:$IE$190,BU$1-2007+$C1600,FALSE),0)</f>
        <v>21917</v>
      </c>
      <c r="BV1600">
        <f>IF($BG1600=1,VLOOKUP($A1600,'Full dataset'!$A$4:$IE$190,BV$1-2007+$C1600,FALSE),0)</f>
        <v>450</v>
      </c>
      <c r="BW1600">
        <f>IF($BG1600=1,VLOOKUP($A1600,'Full dataset'!$A$4:$IE$190,BW$1-2007+$C1600,FALSE),0)</f>
        <v>936</v>
      </c>
      <c r="BX1600">
        <f>IF($BG1600=1,VLOOKUP($A1600,'Full dataset'!$A$4:$IE$190,BX$1-2007+$C1600,FALSE),0)</f>
        <v>667</v>
      </c>
    </row>
    <row r="1601" spans="1:76" x14ac:dyDescent="0.25">
      <c r="A1601">
        <v>111</v>
      </c>
      <c r="B1601" t="s">
        <v>155</v>
      </c>
      <c r="C1601">
        <v>2015</v>
      </c>
      <c r="D1601" t="s">
        <v>582</v>
      </c>
      <c r="E1601">
        <f t="shared" si="146"/>
        <v>0</v>
      </c>
      <c r="F1601">
        <v>1</v>
      </c>
      <c r="G1601">
        <v>8640</v>
      </c>
      <c r="H1601">
        <v>1.2922524678432545</v>
      </c>
      <c r="I1601">
        <v>4798</v>
      </c>
      <c r="J1601">
        <v>1</v>
      </c>
      <c r="K1601">
        <v>144</v>
      </c>
      <c r="L1601">
        <v>2.153754113072091E-2</v>
      </c>
      <c r="M1601">
        <v>404</v>
      </c>
      <c r="N1601">
        <v>0</v>
      </c>
      <c r="U1601">
        <v>1</v>
      </c>
      <c r="V1601">
        <v>730</v>
      </c>
      <c r="W1601">
        <v>4433</v>
      </c>
      <c r="X1601">
        <v>2158</v>
      </c>
      <c r="Y1601">
        <v>1</v>
      </c>
      <c r="Z1601">
        <v>1</v>
      </c>
      <c r="AA1601" t="s">
        <v>830</v>
      </c>
      <c r="AB1601">
        <v>26581</v>
      </c>
      <c r="AC1601">
        <f>VLOOKUP(A1601,'Full dataset'!$A$4:$IE$190,2033-C1601,FALSE)</f>
        <v>0</v>
      </c>
      <c r="AD1601" t="str">
        <f>VLOOKUP(A1601,'Full dataset'!$A$4:$IE$190,2041-C1601,FALSE)</f>
        <v>.</v>
      </c>
      <c r="AE1601">
        <f>VLOOKUP(A1601,'Full dataset'!$A$4:$IE$190,2050-C1601,FALSE)</f>
        <v>0</v>
      </c>
      <c r="AF1601">
        <v>0</v>
      </c>
      <c r="AG1601" t="str">
        <f>VLOOKUP($A1601,'Full dataset'!$A$4:$IE$190,2007+AG$1-$C1601,FALSE)</f>
        <v>.</v>
      </c>
      <c r="AH1601" t="str">
        <f>VLOOKUP($A1601,'Full dataset'!$A$4:$IE$190,2007+AH$1-$C1601,FALSE)</f>
        <v>.</v>
      </c>
      <c r="AI1601" t="str">
        <f>VLOOKUP($A1601,'Full dataset'!$A$4:$IE$190,2007+AI$1-$C1601,FALSE)</f>
        <v>.</v>
      </c>
      <c r="AJ1601" t="str">
        <f>VLOOKUP($A1601,'Full dataset'!$A$4:$IE$190,2007+AJ$1-$C1601,FALSE)</f>
        <v>.</v>
      </c>
      <c r="AK1601" t="str">
        <f>VLOOKUP($A1601,'Full dataset'!$A$4:$IE$190,2007+AK$1-$C1601,FALSE)</f>
        <v>.</v>
      </c>
      <c r="AL1601" t="str">
        <f>VLOOKUP($A1601,'Full dataset'!$A$4:$IE$190,2007+AL$1-$C1601,FALSE)</f>
        <v>.</v>
      </c>
      <c r="AM1601">
        <f>VLOOKUP($A1601,'Full dataset'!$A$4:$IE$190,2007+AM$1-$C1601,FALSE)</f>
        <v>33</v>
      </c>
      <c r="AN1601">
        <f>VLOOKUP($A1601,'Full dataset'!$A$4:$IE$190,2007+AN$1-$C1601,FALSE)</f>
        <v>300</v>
      </c>
      <c r="AO1601">
        <f>VLOOKUP($A1601,'Full dataset'!$A$4:$IE$190,2007+AO$1-$C1601,FALSE)</f>
        <v>42381</v>
      </c>
      <c r="AP1601" t="str">
        <f>VLOOKUP($A1601,'Full dataset'!$A$4:$IE$190,2007+AP$1-$C1601,FALSE)</f>
        <v>.</v>
      </c>
      <c r="AQ1601" t="str">
        <f>VLOOKUP($A1601,'Full dataset'!$A$4:$IE$190,2007+AQ$1-$C1601,FALSE)</f>
        <v>.</v>
      </c>
      <c r="AR1601">
        <f>VLOOKUP($A1601,'Full dataset'!$A$4:$IE$190,2007+AR$1-$C1601,FALSE)</f>
        <v>4</v>
      </c>
      <c r="AS1601">
        <f>VLOOKUP($A1601,'Full dataset'!$A$4:$IE$190,2007+AS$1-$C1601,FALSE)</f>
        <v>5</v>
      </c>
      <c r="AT1601" t="str">
        <f>VLOOKUP($A1601,'Full dataset'!$A$4:$IE$190,129,FALSE)</f>
        <v>.</v>
      </c>
      <c r="AU1601">
        <f>VLOOKUP(A1601,'Full dataset'!$A$4:$II$190,$AU$1,FALSE)</f>
        <v>2009</v>
      </c>
      <c r="AV1601">
        <v>1</v>
      </c>
      <c r="AW1601">
        <f>VLOOKUP(A1601,'Full dataset'!$A$5:$IM$190,247,FALSE)</f>
        <v>1</v>
      </c>
      <c r="AX1601">
        <f>VLOOKUP(A1601,'Full dataset'!$A$4:$II$190,242,FALSE)</f>
        <v>2008</v>
      </c>
      <c r="AY1601">
        <f>VLOOKUP(A1601,'Full dataset'!$A$5:$IM$190,246,FALSE)</f>
        <v>1</v>
      </c>
      <c r="AZ1601">
        <v>9999</v>
      </c>
      <c r="BA1601">
        <f>MAX(VLOOKUP($A1601,'Full dataset'!$A$4:$IX$190,BA$1,FALSE),AW1601)</f>
        <v>2</v>
      </c>
      <c r="BB1601">
        <f>IF(VLOOKUP($A1601,'Full dataset'!$A$4:$IX$190,BB$1,FALSE)&gt;0,VLOOKUP($A1601,'Full dataset'!$A$4:$IX$190,BB$1,FALSE),AU1601)</f>
        <v>2014</v>
      </c>
      <c r="BC1601">
        <f>MAX(VLOOKUP($A1601,'Full dataset'!$A$4:$IX$190,BC$1,FALSE),AY1601)</f>
        <v>1</v>
      </c>
      <c r="BD1601">
        <f>MAX(VLOOKUP($A1601,'Full dataset'!$A$4:$IX$190,BD$1,FALSE),AX1601)</f>
        <v>2008</v>
      </c>
      <c r="BE1601">
        <f t="shared" si="147"/>
        <v>2008</v>
      </c>
      <c r="BF1601">
        <f t="shared" si="148"/>
        <v>1</v>
      </c>
      <c r="BG1601">
        <f t="shared" si="149"/>
        <v>0</v>
      </c>
      <c r="BH1601">
        <f t="shared" si="144"/>
        <v>0</v>
      </c>
      <c r="BI1601">
        <f t="shared" si="145"/>
        <v>1</v>
      </c>
      <c r="BO1601">
        <f>IF(BF1601=1,VLOOKUP($A1601,'Full dataset'!$A$4:$IE$190,2007+BO$1-$C1601,FALSE),0)</f>
        <v>837</v>
      </c>
      <c r="BP1601">
        <f>IF(BF1601=1,VLOOKUP($A1601,'Full dataset'!$A$4:$IE$190,2007+BP$1-$C1601,FALSE),0)</f>
        <v>994</v>
      </c>
      <c r="BQ1601">
        <f>IF(BF1601=1,VLOOKUP($A1601,'Full dataset'!$A$4:$IE$190,2007+BQ$1-$C1601,FALSE),0)</f>
        <v>2461</v>
      </c>
      <c r="BR1601">
        <f>IF($BG1601=1,VLOOKUP($A1601,'Full dataset'!$A$4:$IE$190,BR$1-2007+$C1601,FALSE),0)</f>
        <v>0</v>
      </c>
      <c r="BS1601">
        <f>IF($BG1601=1,VLOOKUP($A1601,'Full dataset'!$A$4:$IE$190,BS$1-2007+$C1601,FALSE),0)</f>
        <v>0</v>
      </c>
      <c r="BT1601">
        <f>IF($BG1601=1,VLOOKUP($A1601,'Full dataset'!$A$4:$IE$190,BT$1-2007+$C1601,FALSE),0)</f>
        <v>0</v>
      </c>
      <c r="BU1601">
        <f>IF($BG1601=1,VLOOKUP($A1601,'Full dataset'!$A$4:$IE$190,BU$1-2007+$C1601,FALSE),0)</f>
        <v>0</v>
      </c>
      <c r="BV1601">
        <f>IF($BG1601=1,VLOOKUP($A1601,'Full dataset'!$A$4:$IE$190,BV$1-2007+$C1601,FALSE),0)</f>
        <v>0</v>
      </c>
      <c r="BW1601">
        <f>IF($BG1601=1,VLOOKUP($A1601,'Full dataset'!$A$4:$IE$190,BW$1-2007+$C1601,FALSE),0)</f>
        <v>0</v>
      </c>
      <c r="BX1601">
        <f>IF($BG1601=1,VLOOKUP($A1601,'Full dataset'!$A$4:$IE$190,BX$1-2007+$C1601,FALSE),0)</f>
        <v>0</v>
      </c>
    </row>
    <row r="1602" spans="1:76" x14ac:dyDescent="0.25">
      <c r="A1602">
        <v>112</v>
      </c>
      <c r="B1602" t="s">
        <v>602</v>
      </c>
      <c r="C1602">
        <v>2015</v>
      </c>
      <c r="D1602" t="s">
        <v>591</v>
      </c>
      <c r="E1602">
        <f t="shared" si="146"/>
        <v>1</v>
      </c>
      <c r="F1602">
        <v>1</v>
      </c>
      <c r="G1602">
        <v>12394</v>
      </c>
      <c r="H1602">
        <v>0.90473757208555372</v>
      </c>
      <c r="I1602">
        <v>6906</v>
      </c>
      <c r="J1602">
        <v>1</v>
      </c>
      <c r="K1602">
        <v>205</v>
      </c>
      <c r="L1602">
        <v>1.4964595955909191E-2</v>
      </c>
      <c r="M1602">
        <v>1</v>
      </c>
      <c r="N1602">
        <v>2</v>
      </c>
      <c r="O1602">
        <v>1967</v>
      </c>
      <c r="P1602">
        <v>0.14358712314767502</v>
      </c>
      <c r="Q1602">
        <v>37</v>
      </c>
      <c r="R1602">
        <v>40787</v>
      </c>
      <c r="S1602">
        <v>5000</v>
      </c>
      <c r="T1602">
        <v>42</v>
      </c>
      <c r="U1602">
        <v>1</v>
      </c>
      <c r="V1602">
        <v>49</v>
      </c>
      <c r="W1602">
        <v>337</v>
      </c>
      <c r="X1602">
        <v>747</v>
      </c>
      <c r="Y1602">
        <v>1</v>
      </c>
      <c r="Z1602">
        <v>1</v>
      </c>
      <c r="AA1602" t="s">
        <v>831</v>
      </c>
      <c r="AB1602">
        <v>78812</v>
      </c>
      <c r="AC1602">
        <f>VLOOKUP(A1602,'Full dataset'!$A$4:$IE$190,2033-C1602,FALSE)</f>
        <v>0</v>
      </c>
      <c r="AD1602" t="str">
        <f>VLOOKUP(A1602,'Full dataset'!$A$4:$IE$190,2041-C1602,FALSE)</f>
        <v>.</v>
      </c>
      <c r="AE1602">
        <f>VLOOKUP(A1602,'Full dataset'!$A$4:$IE$190,2050-C1602,FALSE)</f>
        <v>0</v>
      </c>
      <c r="AF1602">
        <v>0</v>
      </c>
      <c r="AG1602">
        <f>VLOOKUP($A1602,'Full dataset'!$A$4:$IE$190,2007+AG$1-$C1602,FALSE)</f>
        <v>768.99599999999998</v>
      </c>
      <c r="AH1602">
        <f>VLOOKUP($A1602,'Full dataset'!$A$4:$IE$190,2007+AH$1-$C1602,FALSE)</f>
        <v>5857.7550000000001</v>
      </c>
      <c r="AI1602">
        <f>VLOOKUP($A1602,'Full dataset'!$A$4:$IE$190,2007+AI$1-$C1602,FALSE)</f>
        <v>9973.384</v>
      </c>
      <c r="AJ1602" t="str">
        <f>VLOOKUP($A1602,'Full dataset'!$A$4:$IE$190,2007+AJ$1-$C1602,FALSE)</f>
        <v>.</v>
      </c>
      <c r="AK1602" t="str">
        <f>VLOOKUP($A1602,'Full dataset'!$A$4:$IE$190,2007+AK$1-$C1602,FALSE)</f>
        <v>.</v>
      </c>
      <c r="AL1602" t="str">
        <f>VLOOKUP($A1602,'Full dataset'!$A$4:$IE$190,2007+AL$1-$C1602,FALSE)</f>
        <v>.</v>
      </c>
      <c r="AM1602" t="str">
        <f>VLOOKUP($A1602,'Full dataset'!$A$4:$IE$190,2007+AM$1-$C1602,FALSE)</f>
        <v>.</v>
      </c>
      <c r="AN1602" t="str">
        <f>VLOOKUP($A1602,'Full dataset'!$A$4:$IE$190,2007+AN$1-$C1602,FALSE)</f>
        <v>.</v>
      </c>
      <c r="AO1602" t="str">
        <f>VLOOKUP($A1602,'Full dataset'!$A$4:$IE$190,2007+AO$1-$C1602,FALSE)</f>
        <v>.</v>
      </c>
      <c r="AP1602" t="str">
        <f>VLOOKUP($A1602,'Full dataset'!$A$4:$IE$190,2007+AP$1-$C1602,FALSE)</f>
        <v>.</v>
      </c>
      <c r="AQ1602" t="str">
        <f>VLOOKUP($A1602,'Full dataset'!$A$4:$IE$190,2007+AQ$1-$C1602,FALSE)</f>
        <v>.</v>
      </c>
      <c r="AR1602" t="str">
        <f>VLOOKUP($A1602,'Full dataset'!$A$4:$IE$190,2007+AR$1-$C1602,FALSE)</f>
        <v>.</v>
      </c>
      <c r="AS1602" t="str">
        <f>VLOOKUP($A1602,'Full dataset'!$A$4:$IE$190,2007+AS$1-$C1602,FALSE)</f>
        <v>.</v>
      </c>
      <c r="AT1602" t="str">
        <f>VLOOKUP($A1602,'Full dataset'!$A$4:$IE$190,129,FALSE)</f>
        <v>.</v>
      </c>
      <c r="AU1602">
        <f>VLOOKUP(A1602,'Full dataset'!$A$4:$II$190,$AU$1,FALSE)</f>
        <v>2011</v>
      </c>
      <c r="AV1602">
        <v>1</v>
      </c>
      <c r="AW1602">
        <f>VLOOKUP(A1602,'Full dataset'!$A$5:$IM$190,247,FALSE)</f>
        <v>2</v>
      </c>
      <c r="AX1602">
        <f>VLOOKUP(A1602,'Full dataset'!$A$4:$II$190,242,FALSE)</f>
        <v>2010</v>
      </c>
      <c r="AY1602">
        <f>VLOOKUP(A1602,'Full dataset'!$A$5:$IM$190,246,FALSE)</f>
        <v>2</v>
      </c>
      <c r="AZ1602">
        <v>9999</v>
      </c>
      <c r="BA1602">
        <f>MAX(VLOOKUP($A1602,'Full dataset'!$A$4:$IX$190,BA$1,FALSE),AW1602)</f>
        <v>2</v>
      </c>
      <c r="BB1602">
        <f>IF(VLOOKUP($A1602,'Full dataset'!$A$4:$IX$190,BB$1,FALSE)&gt;0,VLOOKUP($A1602,'Full dataset'!$A$4:$IX$190,BB$1,FALSE),AU1602)</f>
        <v>2011</v>
      </c>
      <c r="BC1602">
        <f>MAX(VLOOKUP($A1602,'Full dataset'!$A$4:$IX$190,BC$1,FALSE),AY1602)</f>
        <v>2</v>
      </c>
      <c r="BD1602">
        <f>MAX(VLOOKUP($A1602,'Full dataset'!$A$4:$IX$190,BD$1,FALSE),AX1602)</f>
        <v>2010</v>
      </c>
      <c r="BE1602">
        <f t="shared" si="147"/>
        <v>2010</v>
      </c>
      <c r="BF1602">
        <f t="shared" si="148"/>
        <v>1</v>
      </c>
      <c r="BG1602">
        <f t="shared" si="149"/>
        <v>1</v>
      </c>
      <c r="BH1602">
        <f t="shared" si="144"/>
        <v>0</v>
      </c>
      <c r="BI1602">
        <f t="shared" si="145"/>
        <v>1</v>
      </c>
      <c r="BO1602">
        <f>IF(BF1602=1,VLOOKUP($A1602,'Full dataset'!$A$4:$IE$190,2007+BO$1-$C1602,FALSE),0)</f>
        <v>383</v>
      </c>
      <c r="BP1602">
        <f>IF(BF1602=1,VLOOKUP($A1602,'Full dataset'!$A$4:$IE$190,2007+BP$1-$C1602,FALSE),0)</f>
        <v>133</v>
      </c>
      <c r="BQ1602">
        <f>IF(BF1602=1,VLOOKUP($A1602,'Full dataset'!$A$4:$IE$190,2007+BQ$1-$C1602,FALSE),0)</f>
        <v>3087</v>
      </c>
      <c r="BR1602">
        <f>IF($BG1602=1,VLOOKUP($A1602,'Full dataset'!$A$4:$IE$190,BR$1-2007+$C1602,FALSE),0)</f>
        <v>185</v>
      </c>
      <c r="BS1602">
        <f>IF($BG1602=1,VLOOKUP($A1602,'Full dataset'!$A$4:$IE$190,BS$1-2007+$C1602,FALSE),0)</f>
        <v>43</v>
      </c>
      <c r="BT1602">
        <f>IF($BG1602=1,VLOOKUP($A1602,'Full dataset'!$A$4:$IE$190,BT$1-2007+$C1602,FALSE),0)</f>
        <v>946</v>
      </c>
      <c r="BU1602">
        <f>IF($BG1602=1,VLOOKUP($A1602,'Full dataset'!$A$4:$IE$190,BU$1-2007+$C1602,FALSE),0)</f>
        <v>99</v>
      </c>
      <c r="BV1602">
        <f>IF($BG1602=1,VLOOKUP($A1602,'Full dataset'!$A$4:$IE$190,BV$1-2007+$C1602,FALSE),0)</f>
        <v>152</v>
      </c>
      <c r="BW1602">
        <f>IF($BG1602=1,VLOOKUP($A1602,'Full dataset'!$A$4:$IE$190,BW$1-2007+$C1602,FALSE),0)</f>
        <v>0</v>
      </c>
      <c r="BX1602">
        <f>IF($BG1602=1,VLOOKUP($A1602,'Full dataset'!$A$4:$IE$190,BX$1-2007+$C1602,FALSE),0)</f>
        <v>296</v>
      </c>
    </row>
    <row r="1603" spans="1:76" x14ac:dyDescent="0.25">
      <c r="A1603">
        <v>113</v>
      </c>
      <c r="B1603" t="s">
        <v>157</v>
      </c>
      <c r="C1603">
        <v>2015</v>
      </c>
      <c r="D1603" t="s">
        <v>591</v>
      </c>
      <c r="E1603">
        <f t="shared" si="146"/>
        <v>1</v>
      </c>
      <c r="F1603">
        <v>1</v>
      </c>
      <c r="G1603">
        <v>28462</v>
      </c>
      <c r="H1603">
        <v>5.3041371598956388</v>
      </c>
      <c r="I1603">
        <v>8677</v>
      </c>
      <c r="J1603">
        <v>0</v>
      </c>
      <c r="N1603">
        <v>0</v>
      </c>
      <c r="S1603">
        <v>2844</v>
      </c>
      <c r="T1603">
        <v>325620</v>
      </c>
      <c r="U1603">
        <v>1</v>
      </c>
      <c r="V1603">
        <v>799</v>
      </c>
      <c r="W1603">
        <v>47986</v>
      </c>
      <c r="X1603">
        <v>3861</v>
      </c>
      <c r="Y1603">
        <v>1</v>
      </c>
      <c r="Z1603">
        <v>1</v>
      </c>
      <c r="AA1603" t="s">
        <v>832</v>
      </c>
      <c r="AB1603">
        <v>258771</v>
      </c>
      <c r="AC1603">
        <f>VLOOKUP(A1603,'Full dataset'!$A$4:$IE$190,2033-C1603,FALSE)</f>
        <v>0</v>
      </c>
      <c r="AD1603" t="str">
        <f>VLOOKUP(A1603,'Full dataset'!$A$4:$IE$190,2041-C1603,FALSE)</f>
        <v>.</v>
      </c>
      <c r="AE1603">
        <f>VLOOKUP(A1603,'Full dataset'!$A$4:$IE$190,2050-C1603,FALSE)</f>
        <v>0</v>
      </c>
      <c r="AF1603">
        <v>0</v>
      </c>
      <c r="AG1603">
        <f>VLOOKUP($A1603,'Full dataset'!$A$4:$IE$190,2007+AG$1-$C1603,FALSE)</f>
        <v>1384</v>
      </c>
      <c r="AH1603">
        <f>VLOOKUP($A1603,'Full dataset'!$A$4:$IE$190,2007+AH$1-$C1603,FALSE)</f>
        <v>11958</v>
      </c>
      <c r="AI1603">
        <f>VLOOKUP($A1603,'Full dataset'!$A$4:$IE$190,2007+AI$1-$C1603,FALSE)</f>
        <v>16034</v>
      </c>
      <c r="AJ1603" t="str">
        <f>VLOOKUP($A1603,'Full dataset'!$A$4:$IE$190,2007+AJ$1-$C1603,FALSE)</f>
        <v>.</v>
      </c>
      <c r="AK1603" t="str">
        <f>VLOOKUP($A1603,'Full dataset'!$A$4:$IE$190,2007+AK$1-$C1603,FALSE)</f>
        <v>.</v>
      </c>
      <c r="AL1603" t="str">
        <f>VLOOKUP($A1603,'Full dataset'!$A$4:$IE$190,2007+AL$1-$C1603,FALSE)</f>
        <v>.</v>
      </c>
      <c r="AM1603" t="str">
        <f>VLOOKUP($A1603,'Full dataset'!$A$4:$IE$190,2007+AM$1-$C1603,FALSE)</f>
        <v>.</v>
      </c>
      <c r="AN1603" t="str">
        <f>VLOOKUP($A1603,'Full dataset'!$A$4:$IE$190,2007+AN$1-$C1603,FALSE)</f>
        <v>.</v>
      </c>
      <c r="AO1603" t="str">
        <f>VLOOKUP($A1603,'Full dataset'!$A$4:$IE$190,2007+AO$1-$C1603,FALSE)</f>
        <v>.</v>
      </c>
      <c r="AP1603" t="str">
        <f>VLOOKUP($A1603,'Full dataset'!$A$4:$IE$190,2007+AP$1-$C1603,FALSE)</f>
        <v>.</v>
      </c>
      <c r="AQ1603" t="str">
        <f>VLOOKUP($A1603,'Full dataset'!$A$4:$IE$190,2007+AQ$1-$C1603,FALSE)</f>
        <v>.</v>
      </c>
      <c r="AR1603">
        <f>VLOOKUP($A1603,'Full dataset'!$A$4:$IE$190,2007+AR$1-$C1603,FALSE)</f>
        <v>4</v>
      </c>
      <c r="AS1603" t="str">
        <f>VLOOKUP($A1603,'Full dataset'!$A$4:$IE$190,2007+AS$1-$C1603,FALSE)</f>
        <v>.</v>
      </c>
      <c r="AT1603" t="str">
        <f>VLOOKUP($A1603,'Full dataset'!$A$4:$IE$190,129,FALSE)</f>
        <v>.</v>
      </c>
      <c r="AU1603">
        <f>VLOOKUP(A1603,'Full dataset'!$A$4:$II$190,$AU$1,FALSE)</f>
        <v>2009</v>
      </c>
      <c r="AV1603">
        <v>0</v>
      </c>
      <c r="AW1603">
        <f>VLOOKUP(A1603,'Full dataset'!$A$5:$IM$190,247,FALSE)</f>
        <v>1</v>
      </c>
      <c r="AX1603">
        <f>VLOOKUP(A1603,'Full dataset'!$A$4:$II$190,242,FALSE)</f>
        <v>9999</v>
      </c>
      <c r="AY1603">
        <f>VLOOKUP(A1603,'Full dataset'!$A$5:$IM$190,246,FALSE)</f>
        <v>1</v>
      </c>
      <c r="AZ1603">
        <v>9999</v>
      </c>
      <c r="BA1603">
        <f>MAX(VLOOKUP($A1603,'Full dataset'!$A$4:$IX$190,BA$1,FALSE),AW1603)</f>
        <v>1</v>
      </c>
      <c r="BB1603">
        <f>IF(VLOOKUP($A1603,'Full dataset'!$A$4:$IX$190,BB$1,FALSE)&gt;0,VLOOKUP($A1603,'Full dataset'!$A$4:$IX$190,BB$1,FALSE),AU1603)</f>
        <v>2009</v>
      </c>
      <c r="BC1603">
        <f>MAX(VLOOKUP($A1603,'Full dataset'!$A$4:$IX$190,BC$1,FALSE),AY1603)</f>
        <v>2</v>
      </c>
      <c r="BD1603">
        <f>MAX(VLOOKUP($A1603,'Full dataset'!$A$4:$IX$190,BD$1,FALSE),AX1603)</f>
        <v>9999</v>
      </c>
      <c r="BE1603">
        <f t="shared" si="147"/>
        <v>2009</v>
      </c>
      <c r="BF1603">
        <f t="shared" si="148"/>
        <v>0</v>
      </c>
      <c r="BG1603">
        <f t="shared" si="149"/>
        <v>0</v>
      </c>
      <c r="BH1603">
        <f t="shared" ref="BH1603:BH1666" si="150">IF(C1603&gt;=AZ1603,1,0)</f>
        <v>0</v>
      </c>
      <c r="BI1603">
        <f t="shared" ref="BI1603:BI1666" si="151">IF(OR(BH1603=1,BG1603=1,BF1603=1),1,0)</f>
        <v>0</v>
      </c>
      <c r="BO1603">
        <f>IF(BF1603=1,VLOOKUP($A1603,'Full dataset'!$A$4:$IE$190,2007+BO$1-$C1603,FALSE),0)</f>
        <v>0</v>
      </c>
      <c r="BP1603">
        <f>IF(BF1603=1,VLOOKUP($A1603,'Full dataset'!$A$4:$IE$190,2007+BP$1-$C1603,FALSE),0)</f>
        <v>0</v>
      </c>
      <c r="BQ1603">
        <f>IF(BF1603=1,VLOOKUP($A1603,'Full dataset'!$A$4:$IE$190,2007+BQ$1-$C1603,FALSE),0)</f>
        <v>0</v>
      </c>
      <c r="BR1603">
        <f>IF($BG1603=1,VLOOKUP($A1603,'Full dataset'!$A$4:$IE$190,BR$1-2007+$C1603,FALSE),0)</f>
        <v>0</v>
      </c>
      <c r="BS1603">
        <f>IF($BG1603=1,VLOOKUP($A1603,'Full dataset'!$A$4:$IE$190,BS$1-2007+$C1603,FALSE),0)</f>
        <v>0</v>
      </c>
      <c r="BT1603">
        <f>IF($BG1603=1,VLOOKUP($A1603,'Full dataset'!$A$4:$IE$190,BT$1-2007+$C1603,FALSE),0)</f>
        <v>0</v>
      </c>
      <c r="BU1603">
        <f>IF($BG1603=1,VLOOKUP($A1603,'Full dataset'!$A$4:$IE$190,BU$1-2007+$C1603,FALSE),0)</f>
        <v>0</v>
      </c>
      <c r="BV1603">
        <f>IF($BG1603=1,VLOOKUP($A1603,'Full dataset'!$A$4:$IE$190,BV$1-2007+$C1603,FALSE),0)</f>
        <v>0</v>
      </c>
      <c r="BW1603">
        <f>IF($BG1603=1,VLOOKUP($A1603,'Full dataset'!$A$4:$IE$190,BW$1-2007+$C1603,FALSE),0)</f>
        <v>0</v>
      </c>
      <c r="BX1603">
        <f>IF($BG1603=1,VLOOKUP($A1603,'Full dataset'!$A$4:$IE$190,BX$1-2007+$C1603,FALSE),0)</f>
        <v>0</v>
      </c>
    </row>
    <row r="1604" spans="1:76" x14ac:dyDescent="0.25">
      <c r="A1604">
        <v>114</v>
      </c>
      <c r="B1604" t="s">
        <v>158</v>
      </c>
      <c r="C1604">
        <v>2015</v>
      </c>
      <c r="D1604" t="s">
        <v>582</v>
      </c>
      <c r="E1604">
        <f t="shared" ref="E1604:E1667" si="152">IF(OR(D1604="Private",D1604="Non-Profit"),0,1)</f>
        <v>0</v>
      </c>
      <c r="F1604">
        <v>1</v>
      </c>
      <c r="G1604">
        <v>846</v>
      </c>
      <c r="H1604">
        <v>0.41736556487419835</v>
      </c>
      <c r="I1604">
        <v>597</v>
      </c>
      <c r="J1604">
        <v>0</v>
      </c>
      <c r="N1604">
        <v>0</v>
      </c>
      <c r="U1604">
        <v>0</v>
      </c>
      <c r="V1604" t="s">
        <v>726</v>
      </c>
      <c r="W1604" t="s">
        <v>726</v>
      </c>
      <c r="X1604" t="s">
        <v>726</v>
      </c>
      <c r="Y1604">
        <v>1</v>
      </c>
      <c r="Z1604">
        <v>0</v>
      </c>
      <c r="AA1604" t="s">
        <v>833</v>
      </c>
      <c r="AB1604">
        <v>2835</v>
      </c>
      <c r="AC1604">
        <f>VLOOKUP(A1604,'Full dataset'!$A$4:$IE$190,2033-C1604,FALSE)</f>
        <v>0</v>
      </c>
      <c r="AD1604" t="str">
        <f>VLOOKUP(A1604,'Full dataset'!$A$4:$IE$190,2041-C1604,FALSE)</f>
        <v>.</v>
      </c>
      <c r="AE1604">
        <f>VLOOKUP(A1604,'Full dataset'!$A$4:$IE$190,2050-C1604,FALSE)</f>
        <v>0</v>
      </c>
      <c r="AF1604">
        <v>0</v>
      </c>
      <c r="AG1604" t="str">
        <f>VLOOKUP($A1604,'Full dataset'!$A$4:$IE$190,2007+AG$1-$C1604,FALSE)</f>
        <v>.</v>
      </c>
      <c r="AH1604" t="str">
        <f>VLOOKUP($A1604,'Full dataset'!$A$4:$IE$190,2007+AH$1-$C1604,FALSE)</f>
        <v>.</v>
      </c>
      <c r="AI1604" t="str">
        <f>VLOOKUP($A1604,'Full dataset'!$A$4:$IE$190,2007+AI$1-$C1604,FALSE)</f>
        <v>.</v>
      </c>
      <c r="AJ1604" t="str">
        <f>VLOOKUP($A1604,'Full dataset'!$A$4:$IE$190,2007+AJ$1-$C1604,FALSE)</f>
        <v>.</v>
      </c>
      <c r="AK1604" t="str">
        <f>VLOOKUP($A1604,'Full dataset'!$A$4:$IE$190,2007+AK$1-$C1604,FALSE)</f>
        <v>.</v>
      </c>
      <c r="AL1604" t="str">
        <f>VLOOKUP($A1604,'Full dataset'!$A$4:$IE$190,2007+AL$1-$C1604,FALSE)</f>
        <v>.</v>
      </c>
      <c r="AM1604" t="str">
        <f>VLOOKUP($A1604,'Full dataset'!$A$4:$IE$190,2007+AM$1-$C1604,FALSE)</f>
        <v>.</v>
      </c>
      <c r="AN1604" t="str">
        <f>VLOOKUP($A1604,'Full dataset'!$A$4:$IE$190,2007+AN$1-$C1604,FALSE)</f>
        <v>.</v>
      </c>
      <c r="AO1604" t="str">
        <f>VLOOKUP($A1604,'Full dataset'!$A$4:$IE$190,2007+AO$1-$C1604,FALSE)</f>
        <v>.</v>
      </c>
      <c r="AP1604" t="str">
        <f>VLOOKUP($A1604,'Full dataset'!$A$4:$IE$190,2007+AP$1-$C1604,FALSE)</f>
        <v>.</v>
      </c>
      <c r="AQ1604" t="str">
        <f>VLOOKUP($A1604,'Full dataset'!$A$4:$IE$190,2007+AQ$1-$C1604,FALSE)</f>
        <v>.</v>
      </c>
      <c r="AR1604">
        <f>VLOOKUP($A1604,'Full dataset'!$A$4:$IE$190,2007+AR$1-$C1604,FALSE)</f>
        <v>5</v>
      </c>
      <c r="AS1604" t="str">
        <f>VLOOKUP($A1604,'Full dataset'!$A$4:$IE$190,2007+AS$1-$C1604,FALSE)</f>
        <v>.</v>
      </c>
      <c r="AT1604" t="str">
        <f>VLOOKUP($A1604,'Full dataset'!$A$4:$IE$190,129,FALSE)</f>
        <v>.</v>
      </c>
      <c r="AU1604">
        <f>VLOOKUP(A1604,'Full dataset'!$A$4:$II$190,$AU$1,FALSE)</f>
        <v>9999</v>
      </c>
      <c r="AV1604">
        <v>0</v>
      </c>
      <c r="AW1604">
        <f>VLOOKUP(A1604,'Full dataset'!$A$5:$IM$190,247,FALSE)</f>
        <v>0</v>
      </c>
      <c r="AX1604">
        <f>VLOOKUP(A1604,'Full dataset'!$A$4:$II$190,242,FALSE)</f>
        <v>2009</v>
      </c>
      <c r="AY1604">
        <f>VLOOKUP(A1604,'Full dataset'!$A$5:$IM$190,246,FALSE)</f>
        <v>1</v>
      </c>
      <c r="AZ1604">
        <v>9999</v>
      </c>
      <c r="BA1604">
        <f>MAX(VLOOKUP($A1604,'Full dataset'!$A$4:$IX$190,BA$1,FALSE),AW1604)</f>
        <v>1</v>
      </c>
      <c r="BB1604">
        <f>IF(VLOOKUP($A1604,'Full dataset'!$A$4:$IX$190,BB$1,FALSE)&gt;0,VLOOKUP($A1604,'Full dataset'!$A$4:$IX$190,BB$1,FALSE),AU1604)</f>
        <v>2015</v>
      </c>
      <c r="BC1604">
        <f>MAX(VLOOKUP($A1604,'Full dataset'!$A$4:$IX$190,BC$1,FALSE),AY1604)</f>
        <v>1</v>
      </c>
      <c r="BD1604">
        <f>MAX(VLOOKUP($A1604,'Full dataset'!$A$4:$IX$190,BD$1,FALSE),AX1604)</f>
        <v>2009</v>
      </c>
      <c r="BE1604">
        <f t="shared" ref="BE1604:BE1667" si="153">MIN(AZ1604,BB1604,BD1604)</f>
        <v>2009</v>
      </c>
      <c r="BF1604">
        <f t="shared" ref="BF1604:BF1667" si="154">IF(AND(C1604&gt;=BB1604,BA1604=2),1,0)</f>
        <v>0</v>
      </c>
      <c r="BG1604">
        <f t="shared" ref="BG1604:BG1667" si="155">IF(AND(C1604&gt;=BD1604,BC1604=2),1,0)</f>
        <v>0</v>
      </c>
      <c r="BH1604">
        <f t="shared" si="150"/>
        <v>0</v>
      </c>
      <c r="BI1604">
        <f t="shared" si="151"/>
        <v>0</v>
      </c>
      <c r="BO1604">
        <f>IF(BF1604=1,VLOOKUP($A1604,'Full dataset'!$A$4:$IE$190,2007+BO$1-$C1604,FALSE),0)</f>
        <v>0</v>
      </c>
      <c r="BP1604">
        <f>IF(BF1604=1,VLOOKUP($A1604,'Full dataset'!$A$4:$IE$190,2007+BP$1-$C1604,FALSE),0)</f>
        <v>0</v>
      </c>
      <c r="BQ1604">
        <f>IF(BF1604=1,VLOOKUP($A1604,'Full dataset'!$A$4:$IE$190,2007+BQ$1-$C1604,FALSE),0)</f>
        <v>0</v>
      </c>
      <c r="BR1604">
        <f>IF($BG1604=1,VLOOKUP($A1604,'Full dataset'!$A$4:$IE$190,BR$1-2007+$C1604,FALSE),0)</f>
        <v>0</v>
      </c>
      <c r="BS1604">
        <f>IF($BG1604=1,VLOOKUP($A1604,'Full dataset'!$A$4:$IE$190,BS$1-2007+$C1604,FALSE),0)</f>
        <v>0</v>
      </c>
      <c r="BT1604">
        <f>IF($BG1604=1,VLOOKUP($A1604,'Full dataset'!$A$4:$IE$190,BT$1-2007+$C1604,FALSE),0)</f>
        <v>0</v>
      </c>
      <c r="BU1604">
        <f>IF($BG1604=1,VLOOKUP($A1604,'Full dataset'!$A$4:$IE$190,BU$1-2007+$C1604,FALSE),0)</f>
        <v>0</v>
      </c>
      <c r="BV1604">
        <f>IF($BG1604=1,VLOOKUP($A1604,'Full dataset'!$A$4:$IE$190,BV$1-2007+$C1604,FALSE),0)</f>
        <v>0</v>
      </c>
      <c r="BW1604">
        <f>IF($BG1604=1,VLOOKUP($A1604,'Full dataset'!$A$4:$IE$190,BW$1-2007+$C1604,FALSE),0)</f>
        <v>0</v>
      </c>
      <c r="BX1604">
        <f>IF($BG1604=1,VLOOKUP($A1604,'Full dataset'!$A$4:$IE$190,BX$1-2007+$C1604,FALSE),0)</f>
        <v>0</v>
      </c>
    </row>
    <row r="1605" spans="1:76" x14ac:dyDescent="0.25">
      <c r="A1605">
        <v>115</v>
      </c>
      <c r="B1605" t="s">
        <v>159</v>
      </c>
      <c r="C1605">
        <v>2015</v>
      </c>
      <c r="D1605" t="s">
        <v>591</v>
      </c>
      <c r="E1605">
        <f t="shared" si="152"/>
        <v>1</v>
      </c>
      <c r="F1605">
        <v>1</v>
      </c>
      <c r="G1605">
        <v>26191</v>
      </c>
      <c r="H1605">
        <v>2.4313962124025252</v>
      </c>
      <c r="I1605">
        <v>9438</v>
      </c>
      <c r="J1605">
        <v>1</v>
      </c>
      <c r="K1605">
        <v>791</v>
      </c>
      <c r="L1605">
        <v>7.3431117712588187E-2</v>
      </c>
      <c r="M1605">
        <v>328</v>
      </c>
      <c r="N1605">
        <v>2</v>
      </c>
      <c r="O1605">
        <v>457</v>
      </c>
      <c r="P1605">
        <v>4.2424805050129966E-2</v>
      </c>
      <c r="Q1605">
        <v>41</v>
      </c>
      <c r="R1605">
        <v>40940</v>
      </c>
      <c r="S1605">
        <v>100</v>
      </c>
      <c r="T1605">
        <v>111</v>
      </c>
      <c r="U1605">
        <v>1</v>
      </c>
      <c r="V1605">
        <v>381</v>
      </c>
      <c r="W1605">
        <v>87468</v>
      </c>
      <c r="X1605">
        <v>26196</v>
      </c>
      <c r="Y1605">
        <v>1</v>
      </c>
      <c r="Z1605">
        <v>1</v>
      </c>
      <c r="AA1605" t="s">
        <v>834</v>
      </c>
      <c r="AB1605">
        <v>191317</v>
      </c>
      <c r="AC1605">
        <f>VLOOKUP(A1605,'Full dataset'!$A$4:$IE$190,2033-C1605,FALSE)</f>
        <v>0</v>
      </c>
      <c r="AD1605" t="str">
        <f>VLOOKUP(A1605,'Full dataset'!$A$4:$IE$190,2041-C1605,FALSE)</f>
        <v>.</v>
      </c>
      <c r="AE1605">
        <f>VLOOKUP(A1605,'Full dataset'!$A$4:$IE$190,2050-C1605,FALSE)</f>
        <v>0</v>
      </c>
      <c r="AF1605">
        <v>0</v>
      </c>
      <c r="AG1605">
        <f>VLOOKUP($A1605,'Full dataset'!$A$4:$IE$190,2007+AG$1-$C1605,FALSE)</f>
        <v>2314</v>
      </c>
      <c r="AH1605">
        <f>VLOOKUP($A1605,'Full dataset'!$A$4:$IE$190,2007+AH$1-$C1605,FALSE)</f>
        <v>21920</v>
      </c>
      <c r="AI1605">
        <f>VLOOKUP($A1605,'Full dataset'!$A$4:$IE$190,2007+AI$1-$C1605,FALSE)</f>
        <v>15001</v>
      </c>
      <c r="AJ1605" t="str">
        <f>VLOOKUP($A1605,'Full dataset'!$A$4:$IE$190,2007+AJ$1-$C1605,FALSE)</f>
        <v>.</v>
      </c>
      <c r="AK1605" t="str">
        <f>VLOOKUP($A1605,'Full dataset'!$A$4:$IE$190,2007+AK$1-$C1605,FALSE)</f>
        <v>.</v>
      </c>
      <c r="AL1605" t="str">
        <f>VLOOKUP($A1605,'Full dataset'!$A$4:$IE$190,2007+AL$1-$C1605,FALSE)</f>
        <v>.</v>
      </c>
      <c r="AM1605" t="str">
        <f>VLOOKUP($A1605,'Full dataset'!$A$4:$IE$190,2007+AM$1-$C1605,FALSE)</f>
        <v>.</v>
      </c>
      <c r="AN1605" t="str">
        <f>VLOOKUP($A1605,'Full dataset'!$A$4:$IE$190,2007+AN$1-$C1605,FALSE)</f>
        <v>.</v>
      </c>
      <c r="AO1605" t="str">
        <f>VLOOKUP($A1605,'Full dataset'!$A$4:$IE$190,2007+AO$1-$C1605,FALSE)</f>
        <v>.</v>
      </c>
      <c r="AP1605" t="str">
        <f>VLOOKUP($A1605,'Full dataset'!$A$4:$IE$190,2007+AP$1-$C1605,FALSE)</f>
        <v>.</v>
      </c>
      <c r="AQ1605" t="str">
        <f>VLOOKUP($A1605,'Full dataset'!$A$4:$IE$190,2007+AQ$1-$C1605,FALSE)</f>
        <v>.</v>
      </c>
      <c r="AR1605">
        <f>VLOOKUP($A1605,'Full dataset'!$A$4:$IE$190,2007+AR$1-$C1605,FALSE)</f>
        <v>2</v>
      </c>
      <c r="AS1605" t="str">
        <f>VLOOKUP($A1605,'Full dataset'!$A$4:$IE$190,2007+AS$1-$C1605,FALSE)</f>
        <v>.</v>
      </c>
      <c r="AT1605" t="str">
        <f>VLOOKUP($A1605,'Full dataset'!$A$4:$IE$190,129,FALSE)</f>
        <v>.</v>
      </c>
      <c r="AU1605">
        <f>VLOOKUP(A1605,'Full dataset'!$A$4:$II$190,$AU$1,FALSE)</f>
        <v>2007</v>
      </c>
      <c r="AV1605">
        <v>1</v>
      </c>
      <c r="AW1605">
        <f>VLOOKUP(A1605,'Full dataset'!$A$5:$IM$190,247,FALSE)</f>
        <v>1</v>
      </c>
      <c r="AX1605">
        <f>VLOOKUP(A1605,'Full dataset'!$A$4:$II$190,242,FALSE)</f>
        <v>2008</v>
      </c>
      <c r="AY1605">
        <f>VLOOKUP(A1605,'Full dataset'!$A$5:$IM$190,246,FALSE)</f>
        <v>1</v>
      </c>
      <c r="AZ1605">
        <v>9999</v>
      </c>
      <c r="BA1605">
        <f>MAX(VLOOKUP($A1605,'Full dataset'!$A$4:$IX$190,BA$1,FALSE),AW1605)</f>
        <v>2</v>
      </c>
      <c r="BB1605">
        <f>IF(VLOOKUP($A1605,'Full dataset'!$A$4:$IX$190,BB$1,FALSE)&gt;0,VLOOKUP($A1605,'Full dataset'!$A$4:$IX$190,BB$1,FALSE),AU1605)</f>
        <v>2010</v>
      </c>
      <c r="BC1605">
        <f>MAX(VLOOKUP($A1605,'Full dataset'!$A$4:$IX$190,BC$1,FALSE),AY1605)</f>
        <v>2</v>
      </c>
      <c r="BD1605">
        <f>MAX(VLOOKUP($A1605,'Full dataset'!$A$4:$IX$190,BD$1,FALSE),AX1605)</f>
        <v>2008</v>
      </c>
      <c r="BE1605">
        <f t="shared" si="153"/>
        <v>2008</v>
      </c>
      <c r="BF1605">
        <f t="shared" si="154"/>
        <v>1</v>
      </c>
      <c r="BG1605">
        <f t="shared" si="155"/>
        <v>1</v>
      </c>
      <c r="BH1605">
        <f t="shared" si="150"/>
        <v>0</v>
      </c>
      <c r="BI1605">
        <f t="shared" si="151"/>
        <v>1</v>
      </c>
      <c r="BO1605">
        <f>IF(BF1605=1,VLOOKUP($A1605,'Full dataset'!$A$4:$IE$190,2007+BO$1-$C1605,FALSE),0)</f>
        <v>2299</v>
      </c>
      <c r="BP1605">
        <f>IF(BF1605=1,VLOOKUP($A1605,'Full dataset'!$A$4:$IE$190,2007+BP$1-$C1605,FALSE),0)</f>
        <v>11045</v>
      </c>
      <c r="BQ1605">
        <f>IF(BF1605=1,VLOOKUP($A1605,'Full dataset'!$A$4:$IE$190,2007+BQ$1-$C1605,FALSE),0)</f>
        <v>19917</v>
      </c>
      <c r="BR1605">
        <f>IF($BG1605=1,VLOOKUP($A1605,'Full dataset'!$A$4:$IE$190,BR$1-2007+$C1605,FALSE),0)</f>
        <v>240</v>
      </c>
      <c r="BS1605">
        <f>IF($BG1605=1,VLOOKUP($A1605,'Full dataset'!$A$4:$IE$190,BS$1-2007+$C1605,FALSE),0)</f>
        <v>14860</v>
      </c>
      <c r="BT1605">
        <f>IF($BG1605=1,VLOOKUP($A1605,'Full dataset'!$A$4:$IE$190,BT$1-2007+$C1605,FALSE),0)</f>
        <v>62017</v>
      </c>
      <c r="BU1605">
        <f>IF($BG1605=1,VLOOKUP($A1605,'Full dataset'!$A$4:$IE$190,BU$1-2007+$C1605,FALSE),0)</f>
        <v>17111</v>
      </c>
      <c r="BV1605">
        <f>IF($BG1605=1,VLOOKUP($A1605,'Full dataset'!$A$4:$IE$190,BV$1-2007+$C1605,FALSE),0)</f>
        <v>92</v>
      </c>
      <c r="BW1605">
        <f>IF($BG1605=1,VLOOKUP($A1605,'Full dataset'!$A$4:$IE$190,BW$1-2007+$C1605,FALSE),0)</f>
        <v>0</v>
      </c>
      <c r="BX1605">
        <f>IF($BG1605=1,VLOOKUP($A1605,'Full dataset'!$A$4:$IE$190,BX$1-2007+$C1605,FALSE),0)</f>
        <v>203</v>
      </c>
    </row>
    <row r="1606" spans="1:76" x14ac:dyDescent="0.25">
      <c r="A1606">
        <v>116</v>
      </c>
      <c r="B1606" t="s">
        <v>160</v>
      </c>
      <c r="C1606">
        <v>2015</v>
      </c>
      <c r="D1606" t="s">
        <v>591</v>
      </c>
      <c r="E1606">
        <f t="shared" si="152"/>
        <v>1</v>
      </c>
      <c r="F1606">
        <v>1</v>
      </c>
      <c r="G1606">
        <v>31624</v>
      </c>
      <c r="H1606">
        <v>0.14455364080998309</v>
      </c>
      <c r="I1606">
        <v>15711</v>
      </c>
      <c r="J1606">
        <v>1</v>
      </c>
      <c r="K1606">
        <v>1862</v>
      </c>
      <c r="L1606">
        <v>8.511221831146866E-3</v>
      </c>
      <c r="M1606">
        <v>953</v>
      </c>
      <c r="N1606">
        <v>0</v>
      </c>
      <c r="S1606">
        <v>4513</v>
      </c>
      <c r="T1606">
        <v>492110</v>
      </c>
      <c r="U1606">
        <v>1</v>
      </c>
      <c r="V1606">
        <v>0</v>
      </c>
      <c r="W1606">
        <v>170</v>
      </c>
      <c r="X1606">
        <v>2878</v>
      </c>
      <c r="Y1606">
        <v>1</v>
      </c>
      <c r="Z1606">
        <v>1</v>
      </c>
      <c r="AA1606" t="s">
        <v>835</v>
      </c>
      <c r="AB1606">
        <v>165519</v>
      </c>
      <c r="AC1606">
        <f>VLOOKUP(A1606,'Full dataset'!$A$4:$IE$190,2033-C1606,FALSE)</f>
        <v>0</v>
      </c>
      <c r="AD1606" t="str">
        <f>VLOOKUP(A1606,'Full dataset'!$A$4:$IE$190,2041-C1606,FALSE)</f>
        <v>.</v>
      </c>
      <c r="AE1606">
        <f>VLOOKUP(A1606,'Full dataset'!$A$4:$IE$190,2050-C1606,FALSE)</f>
        <v>0</v>
      </c>
      <c r="AF1606">
        <v>0</v>
      </c>
      <c r="AG1606" t="str">
        <f>VLOOKUP($A1606,'Full dataset'!$A$4:$IE$190,2007+AG$1-$C1606,FALSE)</f>
        <v>.</v>
      </c>
      <c r="AH1606" t="str">
        <f>VLOOKUP($A1606,'Full dataset'!$A$4:$IE$190,2007+AH$1-$C1606,FALSE)</f>
        <v>.</v>
      </c>
      <c r="AI1606" t="str">
        <f>VLOOKUP($A1606,'Full dataset'!$A$4:$IE$190,2007+AI$1-$C1606,FALSE)</f>
        <v>.</v>
      </c>
      <c r="AJ1606" t="str">
        <f>VLOOKUP($A1606,'Full dataset'!$A$4:$IE$190,2007+AJ$1-$C1606,FALSE)</f>
        <v>.</v>
      </c>
      <c r="AK1606" t="str">
        <f>VLOOKUP($A1606,'Full dataset'!$A$4:$IE$190,2007+AK$1-$C1606,FALSE)</f>
        <v>.</v>
      </c>
      <c r="AL1606" t="str">
        <f>VLOOKUP($A1606,'Full dataset'!$A$4:$IE$190,2007+AL$1-$C1606,FALSE)</f>
        <v>.</v>
      </c>
      <c r="AM1606">
        <f>VLOOKUP($A1606,'Full dataset'!$A$4:$IE$190,2007+AM$1-$C1606,FALSE)</f>
        <v>29</v>
      </c>
      <c r="AN1606" t="str">
        <f>VLOOKUP($A1606,'Full dataset'!$A$4:$IE$190,2007+AN$1-$C1606,FALSE)</f>
        <v>.</v>
      </c>
      <c r="AO1606">
        <f>VLOOKUP($A1606,'Full dataset'!$A$4:$IE$190,2007+AO$1-$C1606,FALSE)</f>
        <v>416964</v>
      </c>
      <c r="AP1606" t="str">
        <f>VLOOKUP($A1606,'Full dataset'!$A$4:$IE$190,2007+AP$1-$C1606,FALSE)</f>
        <v>.</v>
      </c>
      <c r="AQ1606" t="str">
        <f>VLOOKUP($A1606,'Full dataset'!$A$4:$IE$190,2007+AQ$1-$C1606,FALSE)</f>
        <v>.</v>
      </c>
      <c r="AR1606">
        <f>VLOOKUP($A1606,'Full dataset'!$A$4:$IE$190,2007+AR$1-$C1606,FALSE)</f>
        <v>5</v>
      </c>
      <c r="AS1606">
        <f>VLOOKUP($A1606,'Full dataset'!$A$4:$IE$190,2007+AS$1-$C1606,FALSE)</f>
        <v>9</v>
      </c>
      <c r="AT1606" t="str">
        <f>VLOOKUP($A1606,'Full dataset'!$A$4:$IE$190,129,FALSE)</f>
        <v>.</v>
      </c>
      <c r="AU1606">
        <f>VLOOKUP(A1606,'Full dataset'!$A$4:$II$190,$AU$1,FALSE)</f>
        <v>2014</v>
      </c>
      <c r="AV1606">
        <v>1</v>
      </c>
      <c r="AW1606">
        <f>VLOOKUP(A1606,'Full dataset'!$A$5:$IM$190,247,FALSE)</f>
        <v>2</v>
      </c>
      <c r="AX1606">
        <f>VLOOKUP(A1606,'Full dataset'!$A$4:$II$190,242,FALSE)</f>
        <v>2009</v>
      </c>
      <c r="AY1606">
        <f>VLOOKUP(A1606,'Full dataset'!$A$5:$IM$190,246,FALSE)</f>
        <v>1</v>
      </c>
      <c r="AZ1606">
        <v>9999</v>
      </c>
      <c r="BA1606">
        <f>MAX(VLOOKUP($A1606,'Full dataset'!$A$4:$IX$190,BA$1,FALSE),AW1606)</f>
        <v>2</v>
      </c>
      <c r="BB1606">
        <f>IF(VLOOKUP($A1606,'Full dataset'!$A$4:$IX$190,BB$1,FALSE)&gt;0,VLOOKUP($A1606,'Full dataset'!$A$4:$IX$190,BB$1,FALSE),AU1606)</f>
        <v>2013</v>
      </c>
      <c r="BC1606">
        <f>MAX(VLOOKUP($A1606,'Full dataset'!$A$4:$IX$190,BC$1,FALSE),AY1606)</f>
        <v>2</v>
      </c>
      <c r="BD1606">
        <f>MAX(VLOOKUP($A1606,'Full dataset'!$A$4:$IX$190,BD$1,FALSE),AX1606)</f>
        <v>2009</v>
      </c>
      <c r="BE1606">
        <f t="shared" si="153"/>
        <v>2009</v>
      </c>
      <c r="BF1606">
        <f t="shared" si="154"/>
        <v>1</v>
      </c>
      <c r="BG1606">
        <f t="shared" si="155"/>
        <v>1</v>
      </c>
      <c r="BH1606">
        <f t="shared" si="150"/>
        <v>0</v>
      </c>
      <c r="BI1606">
        <f t="shared" si="151"/>
        <v>1</v>
      </c>
      <c r="BO1606">
        <f>IF(BF1606=1,VLOOKUP($A1606,'Full dataset'!$A$4:$IE$190,2007+BO$1-$C1606,FALSE),0)</f>
        <v>1</v>
      </c>
      <c r="BP1606">
        <f>IF(BF1606=1,VLOOKUP($A1606,'Full dataset'!$A$4:$IE$190,2007+BP$1-$C1606,FALSE),0)</f>
        <v>0</v>
      </c>
      <c r="BQ1606">
        <f>IF(BF1606=1,VLOOKUP($A1606,'Full dataset'!$A$4:$IE$190,2007+BQ$1-$C1606,FALSE),0)</f>
        <v>0</v>
      </c>
      <c r="BR1606">
        <f>IF($BG1606=1,VLOOKUP($A1606,'Full dataset'!$A$4:$IE$190,BR$1-2007+$C1606,FALSE),0)</f>
        <v>286</v>
      </c>
      <c r="BS1606">
        <f>IF($BG1606=1,VLOOKUP($A1606,'Full dataset'!$A$4:$IE$190,BS$1-2007+$C1606,FALSE),0)</f>
        <v>23077</v>
      </c>
      <c r="BT1606">
        <f>IF($BG1606=1,VLOOKUP($A1606,'Full dataset'!$A$4:$IE$190,BT$1-2007+$C1606,FALSE),0)</f>
        <v>491793</v>
      </c>
      <c r="BU1606">
        <f>IF($BG1606=1,VLOOKUP($A1606,'Full dataset'!$A$4:$IE$190,BU$1-2007+$C1606,FALSE),0)</f>
        <v>50727</v>
      </c>
      <c r="BV1606">
        <f>IF($BG1606=1,VLOOKUP($A1606,'Full dataset'!$A$4:$IE$190,BV$1-2007+$C1606,FALSE),0)</f>
        <v>128</v>
      </c>
      <c r="BW1606">
        <f>IF($BG1606=1,VLOOKUP($A1606,'Full dataset'!$A$4:$IE$190,BW$1-2007+$C1606,FALSE),0)</f>
        <v>980</v>
      </c>
      <c r="BX1606">
        <f>IF($BG1606=1,VLOOKUP($A1606,'Full dataset'!$A$4:$IE$190,BX$1-2007+$C1606,FALSE),0)</f>
        <v>434</v>
      </c>
    </row>
    <row r="1607" spans="1:76" x14ac:dyDescent="0.25">
      <c r="A1607">
        <v>117</v>
      </c>
      <c r="B1607" t="s">
        <v>161</v>
      </c>
      <c r="C1607">
        <v>2015</v>
      </c>
      <c r="D1607" t="s">
        <v>582</v>
      </c>
      <c r="E1607">
        <f t="shared" si="152"/>
        <v>0</v>
      </c>
      <c r="F1607">
        <v>0</v>
      </c>
      <c r="J1607">
        <v>0</v>
      </c>
      <c r="N1607">
        <v>2</v>
      </c>
      <c r="O1607">
        <v>177</v>
      </c>
      <c r="P1607">
        <v>0.11951384199864956</v>
      </c>
      <c r="Q1607">
        <v>7</v>
      </c>
      <c r="R1607">
        <v>40330</v>
      </c>
      <c r="U1607">
        <v>1</v>
      </c>
      <c r="V1607">
        <v>54</v>
      </c>
      <c r="W1607">
        <v>4267</v>
      </c>
      <c r="X1607">
        <v>2448</v>
      </c>
      <c r="Y1607">
        <v>1</v>
      </c>
      <c r="Z1607">
        <v>0</v>
      </c>
      <c r="AA1607" t="s">
        <v>836</v>
      </c>
      <c r="AB1607">
        <v>10627</v>
      </c>
      <c r="AC1607">
        <f>VLOOKUP(A1607,'Full dataset'!$A$4:$IE$190,2033-C1607,FALSE)</f>
        <v>0</v>
      </c>
      <c r="AD1607" t="str">
        <f>VLOOKUP(A1607,'Full dataset'!$A$4:$IE$190,2041-C1607,FALSE)</f>
        <v>.</v>
      </c>
      <c r="AE1607">
        <f>VLOOKUP(A1607,'Full dataset'!$A$4:$IE$190,2050-C1607,FALSE)</f>
        <v>0</v>
      </c>
      <c r="AF1607">
        <v>0</v>
      </c>
      <c r="AG1607" t="str">
        <f>VLOOKUP($A1607,'Full dataset'!$A$4:$IE$190,2007+AG$1-$C1607,FALSE)</f>
        <v>.</v>
      </c>
      <c r="AH1607" t="str">
        <f>VLOOKUP($A1607,'Full dataset'!$A$4:$IE$190,2007+AH$1-$C1607,FALSE)</f>
        <v>.</v>
      </c>
      <c r="AI1607" t="str">
        <f>VLOOKUP($A1607,'Full dataset'!$A$4:$IE$190,2007+AI$1-$C1607,FALSE)</f>
        <v>.</v>
      </c>
      <c r="AJ1607">
        <f>VLOOKUP($A1607,'Full dataset'!$A$4:$IE$190,2007+AJ$1-$C1607,FALSE)</f>
        <v>-11</v>
      </c>
      <c r="AK1607">
        <f>VLOOKUP($A1607,'Full dataset'!$A$4:$IE$190,2007+AK$1-$C1607,FALSE)</f>
        <v>-1</v>
      </c>
      <c r="AL1607" t="str">
        <f>VLOOKUP($A1607,'Full dataset'!$A$4:$IE$190,2007+AL$1-$C1607,FALSE)</f>
        <v>.</v>
      </c>
      <c r="AM1607" t="str">
        <f>VLOOKUP($A1607,'Full dataset'!$A$4:$IE$190,2007+AM$1-$C1607,FALSE)</f>
        <v>.</v>
      </c>
      <c r="AN1607">
        <f>VLOOKUP($A1607,'Full dataset'!$A$4:$IE$190,2007+AN$1-$C1607,FALSE)</f>
        <v>50</v>
      </c>
      <c r="AO1607" t="str">
        <f>VLOOKUP($A1607,'Full dataset'!$A$4:$IE$190,2007+AO$1-$C1607,FALSE)</f>
        <v>.</v>
      </c>
      <c r="AP1607" t="str">
        <f>VLOOKUP($A1607,'Full dataset'!$A$4:$IE$190,2007+AP$1-$C1607,FALSE)</f>
        <v>.</v>
      </c>
      <c r="AQ1607" t="str">
        <f>VLOOKUP($A1607,'Full dataset'!$A$4:$IE$190,2007+AQ$1-$C1607,FALSE)</f>
        <v>.</v>
      </c>
      <c r="AR1607">
        <f>VLOOKUP($A1607,'Full dataset'!$A$4:$IE$190,2007+AR$1-$C1607,FALSE)</f>
        <v>7</v>
      </c>
      <c r="AS1607" t="str">
        <f>VLOOKUP($A1607,'Full dataset'!$A$4:$IE$190,2007+AS$1-$C1607,FALSE)</f>
        <v>.</v>
      </c>
      <c r="AT1607">
        <f>VLOOKUP($A1607,'Full dataset'!$A$4:$IE$190,129,FALSE)</f>
        <v>44</v>
      </c>
      <c r="AU1607">
        <f>VLOOKUP(A1607,'Full dataset'!$A$4:$II$190,$AU$1,FALSE)</f>
        <v>2009</v>
      </c>
      <c r="AV1607">
        <v>0</v>
      </c>
      <c r="AW1607">
        <f>VLOOKUP(A1607,'Full dataset'!$A$5:$IM$190,247,FALSE)</f>
        <v>1</v>
      </c>
      <c r="AX1607">
        <f>VLOOKUP(A1607,'Full dataset'!$A$4:$II$190,242,FALSE)</f>
        <v>2009</v>
      </c>
      <c r="AY1607">
        <f>VLOOKUP(A1607,'Full dataset'!$A$5:$IM$190,246,FALSE)</f>
        <v>1</v>
      </c>
      <c r="AZ1607">
        <v>9999</v>
      </c>
      <c r="BA1607">
        <f>MAX(VLOOKUP($A1607,'Full dataset'!$A$4:$IX$190,BA$1,FALSE),AW1607)</f>
        <v>1</v>
      </c>
      <c r="BB1607">
        <f>IF(VLOOKUP($A1607,'Full dataset'!$A$4:$IX$190,BB$1,FALSE)&gt;0,VLOOKUP($A1607,'Full dataset'!$A$4:$IX$190,BB$1,FALSE),AU1607)</f>
        <v>2009</v>
      </c>
      <c r="BC1607">
        <f>MAX(VLOOKUP($A1607,'Full dataset'!$A$4:$IX$190,BC$1,FALSE),AY1607)</f>
        <v>1</v>
      </c>
      <c r="BD1607">
        <f>MAX(VLOOKUP($A1607,'Full dataset'!$A$4:$IX$190,BD$1,FALSE),AX1607)</f>
        <v>2009</v>
      </c>
      <c r="BE1607">
        <f t="shared" si="153"/>
        <v>2009</v>
      </c>
      <c r="BF1607">
        <f t="shared" si="154"/>
        <v>0</v>
      </c>
      <c r="BG1607">
        <f t="shared" si="155"/>
        <v>0</v>
      </c>
      <c r="BH1607">
        <f t="shared" si="150"/>
        <v>0</v>
      </c>
      <c r="BI1607">
        <f t="shared" si="151"/>
        <v>0</v>
      </c>
      <c r="BO1607">
        <f>IF(BF1607=1,VLOOKUP($A1607,'Full dataset'!$A$4:$IE$190,2007+BO$1-$C1607,FALSE),0)</f>
        <v>0</v>
      </c>
      <c r="BP1607">
        <f>IF(BF1607=1,VLOOKUP($A1607,'Full dataset'!$A$4:$IE$190,2007+BP$1-$C1607,FALSE),0)</f>
        <v>0</v>
      </c>
      <c r="BQ1607">
        <f>IF(BF1607=1,VLOOKUP($A1607,'Full dataset'!$A$4:$IE$190,2007+BQ$1-$C1607,FALSE),0)</f>
        <v>0</v>
      </c>
      <c r="BR1607">
        <f>IF($BG1607=1,VLOOKUP($A1607,'Full dataset'!$A$4:$IE$190,BR$1-2007+$C1607,FALSE),0)</f>
        <v>0</v>
      </c>
      <c r="BS1607">
        <f>IF($BG1607=1,VLOOKUP($A1607,'Full dataset'!$A$4:$IE$190,BS$1-2007+$C1607,FALSE),0)</f>
        <v>0</v>
      </c>
      <c r="BT1607">
        <f>IF($BG1607=1,VLOOKUP($A1607,'Full dataset'!$A$4:$IE$190,BT$1-2007+$C1607,FALSE),0)</f>
        <v>0</v>
      </c>
      <c r="BU1607">
        <f>IF($BG1607=1,VLOOKUP($A1607,'Full dataset'!$A$4:$IE$190,BU$1-2007+$C1607,FALSE),0)</f>
        <v>0</v>
      </c>
      <c r="BV1607">
        <f>IF($BG1607=1,VLOOKUP($A1607,'Full dataset'!$A$4:$IE$190,BV$1-2007+$C1607,FALSE),0)</f>
        <v>0</v>
      </c>
      <c r="BW1607">
        <f>IF($BG1607=1,VLOOKUP($A1607,'Full dataset'!$A$4:$IE$190,BW$1-2007+$C1607,FALSE),0)</f>
        <v>0</v>
      </c>
      <c r="BX1607">
        <f>IF($BG1607=1,VLOOKUP($A1607,'Full dataset'!$A$4:$IE$190,BX$1-2007+$C1607,FALSE),0)</f>
        <v>0</v>
      </c>
    </row>
    <row r="1608" spans="1:76" x14ac:dyDescent="0.25">
      <c r="A1608">
        <v>118</v>
      </c>
      <c r="B1608" t="s">
        <v>162</v>
      </c>
      <c r="C1608">
        <v>2015</v>
      </c>
      <c r="D1608" t="s">
        <v>582</v>
      </c>
      <c r="E1608">
        <f t="shared" si="152"/>
        <v>0</v>
      </c>
      <c r="F1608">
        <v>1</v>
      </c>
      <c r="G1608">
        <v>1329</v>
      </c>
      <c r="H1608">
        <v>0.20929133858267718</v>
      </c>
      <c r="I1608">
        <v>1004</v>
      </c>
      <c r="J1608">
        <v>0</v>
      </c>
      <c r="N1608">
        <v>2</v>
      </c>
      <c r="O1608">
        <v>1173</v>
      </c>
      <c r="P1608">
        <v>0.1847244094488189</v>
      </c>
      <c r="Q1608">
        <v>2</v>
      </c>
      <c r="R1608">
        <v>39600</v>
      </c>
      <c r="U1608">
        <v>1</v>
      </c>
      <c r="V1608">
        <v>0</v>
      </c>
      <c r="W1608">
        <v>32</v>
      </c>
      <c r="X1608">
        <v>6</v>
      </c>
      <c r="Y1608">
        <v>1</v>
      </c>
      <c r="Z1608">
        <v>1</v>
      </c>
      <c r="AA1608" t="s">
        <v>837</v>
      </c>
      <c r="AB1608">
        <v>6611</v>
      </c>
      <c r="AC1608">
        <f>VLOOKUP(A1608,'Full dataset'!$A$4:$IE$190,2033-C1608,FALSE)</f>
        <v>0</v>
      </c>
      <c r="AD1608" t="str">
        <f>VLOOKUP(A1608,'Full dataset'!$A$4:$IE$190,2041-C1608,FALSE)</f>
        <v>.</v>
      </c>
      <c r="AE1608">
        <f>VLOOKUP(A1608,'Full dataset'!$A$4:$IE$190,2050-C1608,FALSE)</f>
        <v>0</v>
      </c>
      <c r="AF1608">
        <v>0</v>
      </c>
      <c r="AG1608" t="str">
        <f>VLOOKUP($A1608,'Full dataset'!$A$4:$IE$190,2007+AG$1-$C1608,FALSE)</f>
        <v>.</v>
      </c>
      <c r="AH1608" t="str">
        <f>VLOOKUP($A1608,'Full dataset'!$A$4:$IE$190,2007+AH$1-$C1608,FALSE)</f>
        <v>.</v>
      </c>
      <c r="AI1608" t="str">
        <f>VLOOKUP($A1608,'Full dataset'!$A$4:$IE$190,2007+AI$1-$C1608,FALSE)</f>
        <v>.</v>
      </c>
      <c r="AJ1608" t="str">
        <f>VLOOKUP($A1608,'Full dataset'!$A$4:$IE$190,2007+AJ$1-$C1608,FALSE)</f>
        <v>.</v>
      </c>
      <c r="AK1608" t="str">
        <f>VLOOKUP($A1608,'Full dataset'!$A$4:$IE$190,2007+AK$1-$C1608,FALSE)</f>
        <v>.</v>
      </c>
      <c r="AL1608" t="str">
        <f>VLOOKUP($A1608,'Full dataset'!$A$4:$IE$190,2007+AL$1-$C1608,FALSE)</f>
        <v>.</v>
      </c>
      <c r="AM1608" t="str">
        <f>VLOOKUP($A1608,'Full dataset'!$A$4:$IE$190,2007+AM$1-$C1608,FALSE)</f>
        <v>.</v>
      </c>
      <c r="AN1608" t="str">
        <f>VLOOKUP($A1608,'Full dataset'!$A$4:$IE$190,2007+AN$1-$C1608,FALSE)</f>
        <v>.</v>
      </c>
      <c r="AO1608" t="str">
        <f>VLOOKUP($A1608,'Full dataset'!$A$4:$IE$190,2007+AO$1-$C1608,FALSE)</f>
        <v>.</v>
      </c>
      <c r="AP1608" t="str">
        <f>VLOOKUP($A1608,'Full dataset'!$A$4:$IE$190,2007+AP$1-$C1608,FALSE)</f>
        <v>.</v>
      </c>
      <c r="AQ1608" t="str">
        <f>VLOOKUP($A1608,'Full dataset'!$A$4:$IE$190,2007+AQ$1-$C1608,FALSE)</f>
        <v>.</v>
      </c>
      <c r="AR1608">
        <f>VLOOKUP($A1608,'Full dataset'!$A$4:$IE$190,2007+AR$1-$C1608,FALSE)</f>
        <v>11</v>
      </c>
      <c r="AS1608" t="str">
        <f>VLOOKUP($A1608,'Full dataset'!$A$4:$IE$190,2007+AS$1-$C1608,FALSE)</f>
        <v>.</v>
      </c>
      <c r="AT1608" t="str">
        <f>VLOOKUP($A1608,'Full dataset'!$A$4:$IE$190,129,FALSE)</f>
        <v>.</v>
      </c>
      <c r="AU1608">
        <f>VLOOKUP(A1608,'Full dataset'!$A$4:$II$190,$AU$1,FALSE)</f>
        <v>2013</v>
      </c>
      <c r="AV1608">
        <v>0</v>
      </c>
      <c r="AW1608">
        <f>VLOOKUP(A1608,'Full dataset'!$A$5:$IM$190,247,FALSE)</f>
        <v>2</v>
      </c>
      <c r="AX1608">
        <f>VLOOKUP(A1608,'Full dataset'!$A$4:$II$190,242,FALSE)</f>
        <v>2008</v>
      </c>
      <c r="AY1608">
        <f>VLOOKUP(A1608,'Full dataset'!$A$5:$IM$190,246,FALSE)</f>
        <v>1</v>
      </c>
      <c r="AZ1608">
        <v>9999</v>
      </c>
      <c r="BA1608">
        <f>MAX(VLOOKUP($A1608,'Full dataset'!$A$4:$IX$190,BA$1,FALSE),AW1608)</f>
        <v>2</v>
      </c>
      <c r="BB1608">
        <f>IF(VLOOKUP($A1608,'Full dataset'!$A$4:$IX$190,BB$1,FALSE)&gt;0,VLOOKUP($A1608,'Full dataset'!$A$4:$IX$190,BB$1,FALSE),AU1608)</f>
        <v>2013</v>
      </c>
      <c r="BC1608">
        <f>MAX(VLOOKUP($A1608,'Full dataset'!$A$4:$IX$190,BC$1,FALSE),AY1608)</f>
        <v>1</v>
      </c>
      <c r="BD1608">
        <f>MAX(VLOOKUP($A1608,'Full dataset'!$A$4:$IX$190,BD$1,FALSE),AX1608)</f>
        <v>2008</v>
      </c>
      <c r="BE1608">
        <f t="shared" si="153"/>
        <v>2008</v>
      </c>
      <c r="BF1608">
        <f t="shared" si="154"/>
        <v>1</v>
      </c>
      <c r="BG1608">
        <f t="shared" si="155"/>
        <v>0</v>
      </c>
      <c r="BH1608">
        <f t="shared" si="150"/>
        <v>0</v>
      </c>
      <c r="BI1608">
        <f t="shared" si="151"/>
        <v>1</v>
      </c>
      <c r="BO1608">
        <f>IF(BF1608=1,VLOOKUP($A1608,'Full dataset'!$A$4:$IE$190,2007+BO$1-$C1608,FALSE),0)</f>
        <v>0</v>
      </c>
      <c r="BP1608">
        <f>IF(BF1608=1,VLOOKUP($A1608,'Full dataset'!$A$4:$IE$190,2007+BP$1-$C1608,FALSE),0)</f>
        <v>0</v>
      </c>
      <c r="BQ1608">
        <f>IF(BF1608=1,VLOOKUP($A1608,'Full dataset'!$A$4:$IE$190,2007+BQ$1-$C1608,FALSE),0)</f>
        <v>0</v>
      </c>
      <c r="BR1608">
        <f>IF($BG1608=1,VLOOKUP($A1608,'Full dataset'!$A$4:$IE$190,BR$1-2007+$C1608,FALSE),0)</f>
        <v>0</v>
      </c>
      <c r="BS1608">
        <f>IF($BG1608=1,VLOOKUP($A1608,'Full dataset'!$A$4:$IE$190,BS$1-2007+$C1608,FALSE),0)</f>
        <v>0</v>
      </c>
      <c r="BT1608">
        <f>IF($BG1608=1,VLOOKUP($A1608,'Full dataset'!$A$4:$IE$190,BT$1-2007+$C1608,FALSE),0)</f>
        <v>0</v>
      </c>
      <c r="BU1608">
        <f>IF($BG1608=1,VLOOKUP($A1608,'Full dataset'!$A$4:$IE$190,BU$1-2007+$C1608,FALSE),0)</f>
        <v>0</v>
      </c>
      <c r="BV1608">
        <f>IF($BG1608=1,VLOOKUP($A1608,'Full dataset'!$A$4:$IE$190,BV$1-2007+$C1608,FALSE),0)</f>
        <v>0</v>
      </c>
      <c r="BW1608">
        <f>IF($BG1608=1,VLOOKUP($A1608,'Full dataset'!$A$4:$IE$190,BW$1-2007+$C1608,FALSE),0)</f>
        <v>0</v>
      </c>
      <c r="BX1608">
        <f>IF($BG1608=1,VLOOKUP($A1608,'Full dataset'!$A$4:$IE$190,BX$1-2007+$C1608,FALSE),0)</f>
        <v>0</v>
      </c>
    </row>
    <row r="1609" spans="1:76" x14ac:dyDescent="0.25">
      <c r="A1609">
        <v>119</v>
      </c>
      <c r="B1609" t="s">
        <v>163</v>
      </c>
      <c r="C1609">
        <v>2015</v>
      </c>
      <c r="D1609" t="s">
        <v>591</v>
      </c>
      <c r="E1609">
        <f t="shared" si="152"/>
        <v>1</v>
      </c>
      <c r="F1609">
        <v>1</v>
      </c>
      <c r="G1609">
        <v>5191</v>
      </c>
      <c r="H1609">
        <v>1.0009641342074818</v>
      </c>
      <c r="I1609">
        <v>1858</v>
      </c>
      <c r="J1609">
        <v>0</v>
      </c>
      <c r="N1609">
        <v>0</v>
      </c>
      <c r="S1609">
        <v>2520</v>
      </c>
      <c r="T1609">
        <v>3372</v>
      </c>
      <c r="U1609">
        <v>1</v>
      </c>
      <c r="V1609">
        <v>1079</v>
      </c>
      <c r="W1609">
        <v>379499</v>
      </c>
      <c r="X1609">
        <v>11671</v>
      </c>
      <c r="Y1609">
        <v>1</v>
      </c>
      <c r="Z1609">
        <v>1</v>
      </c>
      <c r="AA1609" t="s">
        <v>838</v>
      </c>
      <c r="AB1609">
        <v>43712</v>
      </c>
      <c r="AC1609">
        <f>VLOOKUP(A1609,'Full dataset'!$A$4:$IE$190,2033-C1609,FALSE)</f>
        <v>0</v>
      </c>
      <c r="AD1609" t="str">
        <f>VLOOKUP(A1609,'Full dataset'!$A$4:$IE$190,2041-C1609,FALSE)</f>
        <v>.</v>
      </c>
      <c r="AE1609">
        <f>VLOOKUP(A1609,'Full dataset'!$A$4:$IE$190,2050-C1609,FALSE)</f>
        <v>0</v>
      </c>
      <c r="AF1609">
        <v>0</v>
      </c>
      <c r="AG1609" t="str">
        <f>VLOOKUP($A1609,'Full dataset'!$A$4:$IE$190,2007+AG$1-$C1609,FALSE)</f>
        <v>.</v>
      </c>
      <c r="AH1609" t="str">
        <f>VLOOKUP($A1609,'Full dataset'!$A$4:$IE$190,2007+AH$1-$C1609,FALSE)</f>
        <v>.</v>
      </c>
      <c r="AI1609">
        <f>VLOOKUP($A1609,'Full dataset'!$A$4:$IE$190,2007+AI$1-$C1609,FALSE)</f>
        <v>0</v>
      </c>
      <c r="AJ1609" t="str">
        <f>VLOOKUP($A1609,'Full dataset'!$A$4:$IE$190,2007+AJ$1-$C1609,FALSE)</f>
        <v>.</v>
      </c>
      <c r="AK1609" t="str">
        <f>VLOOKUP($A1609,'Full dataset'!$A$4:$IE$190,2007+AK$1-$C1609,FALSE)</f>
        <v>.</v>
      </c>
      <c r="AL1609" t="str">
        <f>VLOOKUP($A1609,'Full dataset'!$A$4:$IE$190,2007+AL$1-$C1609,FALSE)</f>
        <v>.</v>
      </c>
      <c r="AM1609">
        <f>VLOOKUP($A1609,'Full dataset'!$A$4:$IE$190,2007+AM$1-$C1609,FALSE)</f>
        <v>40</v>
      </c>
      <c r="AN1609">
        <f>VLOOKUP($A1609,'Full dataset'!$A$4:$IE$190,2007+AN$1-$C1609,FALSE)</f>
        <v>16</v>
      </c>
      <c r="AO1609">
        <f>VLOOKUP($A1609,'Full dataset'!$A$4:$IE$190,2007+AO$1-$C1609,FALSE)</f>
        <v>9617</v>
      </c>
      <c r="AP1609" t="str">
        <f>VLOOKUP($A1609,'Full dataset'!$A$4:$IE$190,2007+AP$1-$C1609,FALSE)</f>
        <v>.</v>
      </c>
      <c r="AQ1609" t="str">
        <f>VLOOKUP($A1609,'Full dataset'!$A$4:$IE$190,2007+AQ$1-$C1609,FALSE)</f>
        <v>.</v>
      </c>
      <c r="AR1609">
        <f>VLOOKUP($A1609,'Full dataset'!$A$4:$IE$190,2007+AR$1-$C1609,FALSE)</f>
        <v>2</v>
      </c>
      <c r="AS1609">
        <f>VLOOKUP($A1609,'Full dataset'!$A$4:$IE$190,2007+AS$1-$C1609,FALSE)</f>
        <v>3</v>
      </c>
      <c r="AT1609" t="str">
        <f>VLOOKUP($A1609,'Full dataset'!$A$4:$IE$190,129,FALSE)</f>
        <v>.</v>
      </c>
      <c r="AU1609">
        <f>VLOOKUP(A1609,'Full dataset'!$A$4:$II$190,$AU$1,FALSE)</f>
        <v>2008</v>
      </c>
      <c r="AV1609">
        <v>0</v>
      </c>
      <c r="AW1609">
        <f>VLOOKUP(A1609,'Full dataset'!$A$5:$IM$190,247,FALSE)</f>
        <v>1</v>
      </c>
      <c r="AX1609">
        <f>VLOOKUP(A1609,'Full dataset'!$A$4:$II$190,242,FALSE)</f>
        <v>2008</v>
      </c>
      <c r="AY1609">
        <f>VLOOKUP(A1609,'Full dataset'!$A$5:$IM$190,246,FALSE)</f>
        <v>1</v>
      </c>
      <c r="AZ1609">
        <v>9999</v>
      </c>
      <c r="BA1609">
        <f>MAX(VLOOKUP($A1609,'Full dataset'!$A$4:$IX$190,BA$1,FALSE),AW1609)</f>
        <v>1</v>
      </c>
      <c r="BB1609">
        <f>IF(VLOOKUP($A1609,'Full dataset'!$A$4:$IX$190,BB$1,FALSE)&gt;0,VLOOKUP($A1609,'Full dataset'!$A$4:$IX$190,BB$1,FALSE),AU1609)</f>
        <v>2008</v>
      </c>
      <c r="BC1609">
        <f>MAX(VLOOKUP($A1609,'Full dataset'!$A$4:$IX$190,BC$1,FALSE),AY1609)</f>
        <v>1</v>
      </c>
      <c r="BD1609">
        <f>MAX(VLOOKUP($A1609,'Full dataset'!$A$4:$IX$190,BD$1,FALSE),AX1609)</f>
        <v>2008</v>
      </c>
      <c r="BE1609">
        <f t="shared" si="153"/>
        <v>2008</v>
      </c>
      <c r="BF1609">
        <f t="shared" si="154"/>
        <v>0</v>
      </c>
      <c r="BG1609">
        <f t="shared" si="155"/>
        <v>0</v>
      </c>
      <c r="BH1609">
        <f t="shared" si="150"/>
        <v>0</v>
      </c>
      <c r="BI1609">
        <f t="shared" si="151"/>
        <v>0</v>
      </c>
      <c r="BO1609">
        <f>IF(BF1609=1,VLOOKUP($A1609,'Full dataset'!$A$4:$IE$190,2007+BO$1-$C1609,FALSE),0)</f>
        <v>0</v>
      </c>
      <c r="BP1609">
        <f>IF(BF1609=1,VLOOKUP($A1609,'Full dataset'!$A$4:$IE$190,2007+BP$1-$C1609,FALSE),0)</f>
        <v>0</v>
      </c>
      <c r="BQ1609">
        <f>IF(BF1609=1,VLOOKUP($A1609,'Full dataset'!$A$4:$IE$190,2007+BQ$1-$C1609,FALSE),0)</f>
        <v>0</v>
      </c>
      <c r="BR1609">
        <f>IF($BG1609=1,VLOOKUP($A1609,'Full dataset'!$A$4:$IE$190,BR$1-2007+$C1609,FALSE),0)</f>
        <v>0</v>
      </c>
      <c r="BS1609">
        <f>IF($BG1609=1,VLOOKUP($A1609,'Full dataset'!$A$4:$IE$190,BS$1-2007+$C1609,FALSE),0)</f>
        <v>0</v>
      </c>
      <c r="BT1609">
        <f>IF($BG1609=1,VLOOKUP($A1609,'Full dataset'!$A$4:$IE$190,BT$1-2007+$C1609,FALSE),0)</f>
        <v>0</v>
      </c>
      <c r="BU1609">
        <f>IF($BG1609=1,VLOOKUP($A1609,'Full dataset'!$A$4:$IE$190,BU$1-2007+$C1609,FALSE),0)</f>
        <v>0</v>
      </c>
      <c r="BV1609">
        <f>IF($BG1609=1,VLOOKUP($A1609,'Full dataset'!$A$4:$IE$190,BV$1-2007+$C1609,FALSE),0)</f>
        <v>0</v>
      </c>
      <c r="BW1609">
        <f>IF($BG1609=1,VLOOKUP($A1609,'Full dataset'!$A$4:$IE$190,BW$1-2007+$C1609,FALSE),0)</f>
        <v>0</v>
      </c>
      <c r="BX1609">
        <f>IF($BG1609=1,VLOOKUP($A1609,'Full dataset'!$A$4:$IE$190,BX$1-2007+$C1609,FALSE),0)</f>
        <v>0</v>
      </c>
    </row>
    <row r="1610" spans="1:76" x14ac:dyDescent="0.25">
      <c r="A1610">
        <v>120</v>
      </c>
      <c r="B1610" t="s">
        <v>164</v>
      </c>
      <c r="C1610">
        <v>2015</v>
      </c>
      <c r="D1610" t="s">
        <v>591</v>
      </c>
      <c r="E1610">
        <f t="shared" si="152"/>
        <v>1</v>
      </c>
      <c r="F1610">
        <v>1</v>
      </c>
      <c r="G1610">
        <v>40885</v>
      </c>
      <c r="H1610">
        <v>2.8433827108978371</v>
      </c>
      <c r="I1610">
        <v>16484</v>
      </c>
      <c r="J1610">
        <v>0</v>
      </c>
      <c r="N1610">
        <v>1</v>
      </c>
      <c r="O1610">
        <v>14832</v>
      </c>
      <c r="P1610">
        <v>1.0315042770707281</v>
      </c>
      <c r="Q1610">
        <v>450</v>
      </c>
      <c r="R1610">
        <v>40179</v>
      </c>
      <c r="S1610">
        <v>3674</v>
      </c>
      <c r="T1610">
        <v>334413</v>
      </c>
      <c r="U1610">
        <v>1</v>
      </c>
      <c r="V1610">
        <v>1742</v>
      </c>
      <c r="W1610">
        <v>60449</v>
      </c>
      <c r="X1610">
        <v>18427</v>
      </c>
      <c r="Y1610">
        <v>1</v>
      </c>
      <c r="Z1610">
        <v>1</v>
      </c>
      <c r="AA1610" t="s">
        <v>839</v>
      </c>
      <c r="AB1610">
        <v>191352</v>
      </c>
      <c r="AC1610">
        <f>VLOOKUP(A1610,'Full dataset'!$A$4:$IE$190,2033-C1610,FALSE)</f>
        <v>0</v>
      </c>
      <c r="AD1610" t="str">
        <f>VLOOKUP(A1610,'Full dataset'!$A$4:$IE$190,2041-C1610,FALSE)</f>
        <v>.</v>
      </c>
      <c r="AE1610">
        <f>VLOOKUP(A1610,'Full dataset'!$A$4:$IE$190,2050-C1610,FALSE)</f>
        <v>0</v>
      </c>
      <c r="AF1610">
        <v>0</v>
      </c>
      <c r="AG1610">
        <f>VLOOKUP($A1610,'Full dataset'!$A$4:$IE$190,2007+AG$1-$C1610,FALSE)</f>
        <v>2986</v>
      </c>
      <c r="AH1610">
        <f>VLOOKUP($A1610,'Full dataset'!$A$4:$IE$190,2007+AH$1-$C1610,FALSE)</f>
        <v>16230</v>
      </c>
      <c r="AI1610">
        <f>VLOOKUP($A1610,'Full dataset'!$A$4:$IE$190,2007+AI$1-$C1610,FALSE)</f>
        <v>13000</v>
      </c>
      <c r="AJ1610" t="str">
        <f>VLOOKUP($A1610,'Full dataset'!$A$4:$IE$190,2007+AJ$1-$C1610,FALSE)</f>
        <v>.</v>
      </c>
      <c r="AK1610" t="str">
        <f>VLOOKUP($A1610,'Full dataset'!$A$4:$IE$190,2007+AK$1-$C1610,FALSE)</f>
        <v>.</v>
      </c>
      <c r="AL1610" t="str">
        <f>VLOOKUP($A1610,'Full dataset'!$A$4:$IE$190,2007+AL$1-$C1610,FALSE)</f>
        <v>.</v>
      </c>
      <c r="AM1610">
        <f>VLOOKUP($A1610,'Full dataset'!$A$4:$IE$190,2007+AM$1-$C1610,FALSE)</f>
        <v>23</v>
      </c>
      <c r="AN1610">
        <f>VLOOKUP($A1610,'Full dataset'!$A$4:$IE$190,2007+AN$1-$C1610,FALSE)</f>
        <v>60</v>
      </c>
      <c r="AO1610">
        <f>VLOOKUP($A1610,'Full dataset'!$A$4:$IE$190,2007+AO$1-$C1610,FALSE)</f>
        <v>41330</v>
      </c>
      <c r="AP1610" t="str">
        <f>VLOOKUP($A1610,'Full dataset'!$A$4:$IE$190,2007+AP$1-$C1610,FALSE)</f>
        <v>.</v>
      </c>
      <c r="AQ1610" t="str">
        <f>VLOOKUP($A1610,'Full dataset'!$A$4:$IE$190,2007+AQ$1-$C1610,FALSE)</f>
        <v>.</v>
      </c>
      <c r="AR1610" t="str">
        <f>VLOOKUP($A1610,'Full dataset'!$A$4:$IE$190,2007+AR$1-$C1610,FALSE)</f>
        <v>.</v>
      </c>
      <c r="AS1610">
        <f>VLOOKUP($A1610,'Full dataset'!$A$4:$IE$190,2007+AS$1-$C1610,FALSE)</f>
        <v>6</v>
      </c>
      <c r="AT1610" t="str">
        <f>VLOOKUP($A1610,'Full dataset'!$A$4:$IE$190,129,FALSE)</f>
        <v>.</v>
      </c>
      <c r="AU1610">
        <f>VLOOKUP(A1610,'Full dataset'!$A$4:$II$190,$AU$1,FALSE)</f>
        <v>2008</v>
      </c>
      <c r="AV1610">
        <v>0</v>
      </c>
      <c r="AW1610">
        <f>VLOOKUP(A1610,'Full dataset'!$A$5:$IM$190,247,FALSE)</f>
        <v>1</v>
      </c>
      <c r="AX1610">
        <f>VLOOKUP(A1610,'Full dataset'!$A$4:$II$190,242,FALSE)</f>
        <v>2010</v>
      </c>
      <c r="AY1610">
        <f>VLOOKUP(A1610,'Full dataset'!$A$5:$IM$190,246,FALSE)</f>
        <v>1</v>
      </c>
      <c r="AZ1610">
        <v>9999</v>
      </c>
      <c r="BA1610">
        <f>MAX(VLOOKUP($A1610,'Full dataset'!$A$4:$IX$190,BA$1,FALSE),AW1610)</f>
        <v>1</v>
      </c>
      <c r="BB1610">
        <f>IF(VLOOKUP($A1610,'Full dataset'!$A$4:$IX$190,BB$1,FALSE)&gt;0,VLOOKUP($A1610,'Full dataset'!$A$4:$IX$190,BB$1,FALSE),AU1610)</f>
        <v>2008</v>
      </c>
      <c r="BC1610">
        <f>MAX(VLOOKUP($A1610,'Full dataset'!$A$4:$IX$190,BC$1,FALSE),AY1610)</f>
        <v>1</v>
      </c>
      <c r="BD1610">
        <f>MAX(VLOOKUP($A1610,'Full dataset'!$A$4:$IX$190,BD$1,FALSE),AX1610)</f>
        <v>2010</v>
      </c>
      <c r="BE1610">
        <f t="shared" si="153"/>
        <v>2008</v>
      </c>
      <c r="BF1610">
        <f t="shared" si="154"/>
        <v>0</v>
      </c>
      <c r="BG1610">
        <f t="shared" si="155"/>
        <v>0</v>
      </c>
      <c r="BH1610">
        <f t="shared" si="150"/>
        <v>0</v>
      </c>
      <c r="BI1610">
        <f t="shared" si="151"/>
        <v>0</v>
      </c>
      <c r="BO1610">
        <f>IF(BF1610=1,VLOOKUP($A1610,'Full dataset'!$A$4:$IE$190,2007+BO$1-$C1610,FALSE),0)</f>
        <v>0</v>
      </c>
      <c r="BP1610">
        <f>IF(BF1610=1,VLOOKUP($A1610,'Full dataset'!$A$4:$IE$190,2007+BP$1-$C1610,FALSE),0)</f>
        <v>0</v>
      </c>
      <c r="BQ1610">
        <f>IF(BF1610=1,VLOOKUP($A1610,'Full dataset'!$A$4:$IE$190,2007+BQ$1-$C1610,FALSE),0)</f>
        <v>0</v>
      </c>
      <c r="BR1610">
        <f>IF($BG1610=1,VLOOKUP($A1610,'Full dataset'!$A$4:$IE$190,BR$1-2007+$C1610,FALSE),0)</f>
        <v>0</v>
      </c>
      <c r="BS1610">
        <f>IF($BG1610=1,VLOOKUP($A1610,'Full dataset'!$A$4:$IE$190,BS$1-2007+$C1610,FALSE),0)</f>
        <v>0</v>
      </c>
      <c r="BT1610">
        <f>IF($BG1610=1,VLOOKUP($A1610,'Full dataset'!$A$4:$IE$190,BT$1-2007+$C1610,FALSE),0)</f>
        <v>0</v>
      </c>
      <c r="BU1610">
        <f>IF($BG1610=1,VLOOKUP($A1610,'Full dataset'!$A$4:$IE$190,BU$1-2007+$C1610,FALSE),0)</f>
        <v>0</v>
      </c>
      <c r="BV1610">
        <f>IF($BG1610=1,VLOOKUP($A1610,'Full dataset'!$A$4:$IE$190,BV$1-2007+$C1610,FALSE),0)</f>
        <v>0</v>
      </c>
      <c r="BW1610">
        <f>IF($BG1610=1,VLOOKUP($A1610,'Full dataset'!$A$4:$IE$190,BW$1-2007+$C1610,FALSE),0)</f>
        <v>0</v>
      </c>
      <c r="BX1610">
        <f>IF($BG1610=1,VLOOKUP($A1610,'Full dataset'!$A$4:$IE$190,BX$1-2007+$C1610,FALSE),0)</f>
        <v>0</v>
      </c>
    </row>
    <row r="1611" spans="1:76" x14ac:dyDescent="0.25">
      <c r="A1611">
        <v>121</v>
      </c>
      <c r="B1611" t="s">
        <v>165</v>
      </c>
      <c r="C1611">
        <v>2015</v>
      </c>
      <c r="D1611" t="s">
        <v>582</v>
      </c>
      <c r="E1611">
        <f t="shared" si="152"/>
        <v>0</v>
      </c>
      <c r="F1611">
        <v>0</v>
      </c>
      <c r="J1611">
        <v>0</v>
      </c>
      <c r="N1611">
        <v>0</v>
      </c>
      <c r="U1611">
        <v>1</v>
      </c>
      <c r="V1611">
        <v>590</v>
      </c>
      <c r="W1611">
        <v>23298</v>
      </c>
      <c r="X1611">
        <v>18314</v>
      </c>
      <c r="Y1611">
        <v>1</v>
      </c>
      <c r="Z1611">
        <v>1</v>
      </c>
      <c r="AA1611" t="s">
        <v>840</v>
      </c>
      <c r="AB1611">
        <v>25264</v>
      </c>
      <c r="AC1611">
        <f>VLOOKUP(A1611,'Full dataset'!$A$4:$IE$190,2033-C1611,FALSE)</f>
        <v>0</v>
      </c>
      <c r="AD1611" t="str">
        <f>VLOOKUP(A1611,'Full dataset'!$A$4:$IE$190,2041-C1611,FALSE)</f>
        <v>.</v>
      </c>
      <c r="AE1611">
        <f>VLOOKUP(A1611,'Full dataset'!$A$4:$IE$190,2050-C1611,FALSE)</f>
        <v>0</v>
      </c>
      <c r="AF1611">
        <v>0</v>
      </c>
      <c r="AG1611" t="str">
        <f>VLOOKUP($A1611,'Full dataset'!$A$4:$IE$190,2007+AG$1-$C1611,FALSE)</f>
        <v>.</v>
      </c>
      <c r="AH1611" t="str">
        <f>VLOOKUP($A1611,'Full dataset'!$A$4:$IE$190,2007+AH$1-$C1611,FALSE)</f>
        <v>.</v>
      </c>
      <c r="AI1611" t="str">
        <f>VLOOKUP($A1611,'Full dataset'!$A$4:$IE$190,2007+AI$1-$C1611,FALSE)</f>
        <v>.</v>
      </c>
      <c r="AJ1611" t="str">
        <f>VLOOKUP($A1611,'Full dataset'!$A$4:$IE$190,2007+AJ$1-$C1611,FALSE)</f>
        <v>.</v>
      </c>
      <c r="AK1611" t="str">
        <f>VLOOKUP($A1611,'Full dataset'!$A$4:$IE$190,2007+AK$1-$C1611,FALSE)</f>
        <v>.</v>
      </c>
      <c r="AL1611" t="str">
        <f>VLOOKUP($A1611,'Full dataset'!$A$4:$IE$190,2007+AL$1-$C1611,FALSE)</f>
        <v>.</v>
      </c>
      <c r="AM1611" t="str">
        <f>VLOOKUP($A1611,'Full dataset'!$A$4:$IE$190,2007+AM$1-$C1611,FALSE)</f>
        <v>.</v>
      </c>
      <c r="AN1611">
        <f>VLOOKUP($A1611,'Full dataset'!$A$4:$IE$190,2007+AN$1-$C1611,FALSE)</f>
        <v>225</v>
      </c>
      <c r="AO1611" t="str">
        <f>VLOOKUP($A1611,'Full dataset'!$A$4:$IE$190,2007+AO$1-$C1611,FALSE)</f>
        <v>.</v>
      </c>
      <c r="AP1611" t="str">
        <f>VLOOKUP($A1611,'Full dataset'!$A$4:$IE$190,2007+AP$1-$C1611,FALSE)</f>
        <v>.</v>
      </c>
      <c r="AQ1611" t="str">
        <f>VLOOKUP($A1611,'Full dataset'!$A$4:$IE$190,2007+AQ$1-$C1611,FALSE)</f>
        <v>.</v>
      </c>
      <c r="AR1611" t="str">
        <f>VLOOKUP($A1611,'Full dataset'!$A$4:$IE$190,2007+AR$1-$C1611,FALSE)</f>
        <v>.</v>
      </c>
      <c r="AS1611" t="str">
        <f>VLOOKUP($A1611,'Full dataset'!$A$4:$IE$190,2007+AS$1-$C1611,FALSE)</f>
        <v>.</v>
      </c>
      <c r="AT1611" t="str">
        <f>VLOOKUP($A1611,'Full dataset'!$A$4:$IE$190,129,FALSE)</f>
        <v>.</v>
      </c>
      <c r="AU1611">
        <f>VLOOKUP(A1611,'Full dataset'!$A$4:$II$190,$AU$1,FALSE)</f>
        <v>2009</v>
      </c>
      <c r="AV1611">
        <v>0</v>
      </c>
      <c r="AW1611">
        <f>VLOOKUP(A1611,'Full dataset'!$A$5:$IM$190,247,FALSE)</f>
        <v>1</v>
      </c>
      <c r="AX1611">
        <f>VLOOKUP(A1611,'Full dataset'!$A$4:$II$190,242,FALSE)</f>
        <v>2008</v>
      </c>
      <c r="AY1611">
        <f>VLOOKUP(A1611,'Full dataset'!$A$5:$IM$190,246,FALSE)</f>
        <v>1</v>
      </c>
      <c r="AZ1611">
        <v>9999</v>
      </c>
      <c r="BA1611">
        <f>MAX(VLOOKUP($A1611,'Full dataset'!$A$4:$IX$190,BA$1,FALSE),AW1611)</f>
        <v>1</v>
      </c>
      <c r="BB1611">
        <f>IF(VLOOKUP($A1611,'Full dataset'!$A$4:$IX$190,BB$1,FALSE)&gt;0,VLOOKUP($A1611,'Full dataset'!$A$4:$IX$190,BB$1,FALSE),AU1611)</f>
        <v>2009</v>
      </c>
      <c r="BC1611">
        <f>MAX(VLOOKUP($A1611,'Full dataset'!$A$4:$IX$190,BC$1,FALSE),AY1611)</f>
        <v>1</v>
      </c>
      <c r="BD1611">
        <f>MAX(VLOOKUP($A1611,'Full dataset'!$A$4:$IX$190,BD$1,FALSE),AX1611)</f>
        <v>2008</v>
      </c>
      <c r="BE1611">
        <f t="shared" si="153"/>
        <v>2008</v>
      </c>
      <c r="BF1611">
        <f t="shared" si="154"/>
        <v>0</v>
      </c>
      <c r="BG1611">
        <f t="shared" si="155"/>
        <v>0</v>
      </c>
      <c r="BH1611">
        <f t="shared" si="150"/>
        <v>0</v>
      </c>
      <c r="BI1611">
        <f t="shared" si="151"/>
        <v>0</v>
      </c>
      <c r="BO1611">
        <f>IF(BF1611=1,VLOOKUP($A1611,'Full dataset'!$A$4:$IE$190,2007+BO$1-$C1611,FALSE),0)</f>
        <v>0</v>
      </c>
      <c r="BP1611">
        <f>IF(BF1611=1,VLOOKUP($A1611,'Full dataset'!$A$4:$IE$190,2007+BP$1-$C1611,FALSE),0)</f>
        <v>0</v>
      </c>
      <c r="BQ1611">
        <f>IF(BF1611=1,VLOOKUP($A1611,'Full dataset'!$A$4:$IE$190,2007+BQ$1-$C1611,FALSE),0)</f>
        <v>0</v>
      </c>
      <c r="BR1611">
        <f>IF($BG1611=1,VLOOKUP($A1611,'Full dataset'!$A$4:$IE$190,BR$1-2007+$C1611,FALSE),0)</f>
        <v>0</v>
      </c>
      <c r="BS1611">
        <f>IF($BG1611=1,VLOOKUP($A1611,'Full dataset'!$A$4:$IE$190,BS$1-2007+$C1611,FALSE),0)</f>
        <v>0</v>
      </c>
      <c r="BT1611">
        <f>IF($BG1611=1,VLOOKUP($A1611,'Full dataset'!$A$4:$IE$190,BT$1-2007+$C1611,FALSE),0)</f>
        <v>0</v>
      </c>
      <c r="BU1611">
        <f>IF($BG1611=1,VLOOKUP($A1611,'Full dataset'!$A$4:$IE$190,BU$1-2007+$C1611,FALSE),0)</f>
        <v>0</v>
      </c>
      <c r="BV1611">
        <f>IF($BG1611=1,VLOOKUP($A1611,'Full dataset'!$A$4:$IE$190,BV$1-2007+$C1611,FALSE),0)</f>
        <v>0</v>
      </c>
      <c r="BW1611">
        <f>IF($BG1611=1,VLOOKUP($A1611,'Full dataset'!$A$4:$IE$190,BW$1-2007+$C1611,FALSE),0)</f>
        <v>0</v>
      </c>
      <c r="BX1611">
        <f>IF($BG1611=1,VLOOKUP($A1611,'Full dataset'!$A$4:$IE$190,BX$1-2007+$C1611,FALSE),0)</f>
        <v>0</v>
      </c>
    </row>
    <row r="1612" spans="1:76" x14ac:dyDescent="0.25">
      <c r="A1612">
        <v>122</v>
      </c>
      <c r="B1612" t="s">
        <v>166</v>
      </c>
      <c r="C1612">
        <v>2015</v>
      </c>
      <c r="D1612" t="s">
        <v>591</v>
      </c>
      <c r="E1612">
        <f t="shared" si="152"/>
        <v>1</v>
      </c>
      <c r="F1612">
        <v>1</v>
      </c>
      <c r="G1612">
        <v>10539</v>
      </c>
      <c r="H1612">
        <v>0.35660147526561548</v>
      </c>
      <c r="I1612">
        <v>6009</v>
      </c>
      <c r="J1612">
        <v>0</v>
      </c>
      <c r="N1612">
        <v>0</v>
      </c>
      <c r="S1612">
        <v>2851</v>
      </c>
      <c r="T1612">
        <v>325510</v>
      </c>
      <c r="U1612">
        <v>1</v>
      </c>
      <c r="V1612">
        <v>6320</v>
      </c>
      <c r="W1612">
        <v>144568</v>
      </c>
      <c r="X1612">
        <v>7691</v>
      </c>
      <c r="Y1612">
        <v>1</v>
      </c>
      <c r="Z1612">
        <v>0</v>
      </c>
      <c r="AA1612" t="s">
        <v>841</v>
      </c>
      <c r="AB1612">
        <v>52255</v>
      </c>
      <c r="AC1612">
        <f>VLOOKUP(A1612,'Full dataset'!$A$4:$IE$190,2033-C1612,FALSE)</f>
        <v>0</v>
      </c>
      <c r="AD1612" t="str">
        <f>VLOOKUP(A1612,'Full dataset'!$A$4:$IE$190,2041-C1612,FALSE)</f>
        <v>.</v>
      </c>
      <c r="AE1612">
        <f>VLOOKUP(A1612,'Full dataset'!$A$4:$IE$190,2050-C1612,FALSE)</f>
        <v>0</v>
      </c>
      <c r="AF1612">
        <v>0</v>
      </c>
      <c r="AG1612">
        <f>VLOOKUP($A1612,'Full dataset'!$A$4:$IE$190,2007+AG$1-$C1612,FALSE)</f>
        <v>1053.8489999999999</v>
      </c>
      <c r="AH1612">
        <f>VLOOKUP($A1612,'Full dataset'!$A$4:$IE$190,2007+AH$1-$C1612,FALSE)</f>
        <v>5791.8549999999996</v>
      </c>
      <c r="AI1612">
        <f>VLOOKUP($A1612,'Full dataset'!$A$4:$IE$190,2007+AI$1-$C1612,FALSE)</f>
        <v>11339.304</v>
      </c>
      <c r="AJ1612" t="str">
        <f>VLOOKUP($A1612,'Full dataset'!$A$4:$IE$190,2007+AJ$1-$C1612,FALSE)</f>
        <v>.</v>
      </c>
      <c r="AK1612" t="str">
        <f>VLOOKUP($A1612,'Full dataset'!$A$4:$IE$190,2007+AK$1-$C1612,FALSE)</f>
        <v>.</v>
      </c>
      <c r="AL1612" t="str">
        <f>VLOOKUP($A1612,'Full dataset'!$A$4:$IE$190,2007+AL$1-$C1612,FALSE)</f>
        <v>.</v>
      </c>
      <c r="AM1612">
        <f>VLOOKUP($A1612,'Full dataset'!$A$4:$IE$190,2007+AM$1-$C1612,FALSE)</f>
        <v>20</v>
      </c>
      <c r="AN1612" t="str">
        <f>VLOOKUP($A1612,'Full dataset'!$A$4:$IE$190,2007+AN$1-$C1612,FALSE)</f>
        <v>.</v>
      </c>
      <c r="AO1612">
        <f>VLOOKUP($A1612,'Full dataset'!$A$4:$IE$190,2007+AO$1-$C1612,FALSE)</f>
        <v>48225</v>
      </c>
      <c r="AP1612" t="str">
        <f>VLOOKUP($A1612,'Full dataset'!$A$4:$IE$190,2007+AP$1-$C1612,FALSE)</f>
        <v>.</v>
      </c>
      <c r="AQ1612" t="str">
        <f>VLOOKUP($A1612,'Full dataset'!$A$4:$IE$190,2007+AQ$1-$C1612,FALSE)</f>
        <v>.</v>
      </c>
      <c r="AR1612" t="str">
        <f>VLOOKUP($A1612,'Full dataset'!$A$4:$IE$190,2007+AR$1-$C1612,FALSE)</f>
        <v>.</v>
      </c>
      <c r="AS1612">
        <f>VLOOKUP($A1612,'Full dataset'!$A$4:$IE$190,2007+AS$1-$C1612,FALSE)</f>
        <v>9</v>
      </c>
      <c r="AT1612" t="str">
        <f>VLOOKUP($A1612,'Full dataset'!$A$4:$IE$190,129,FALSE)</f>
        <v>.</v>
      </c>
      <c r="AU1612">
        <f>VLOOKUP(A1612,'Full dataset'!$A$4:$II$190,$AU$1,FALSE)</f>
        <v>2010</v>
      </c>
      <c r="AV1612">
        <v>0</v>
      </c>
      <c r="AW1612">
        <f>VLOOKUP(A1612,'Full dataset'!$A$5:$IM$190,247,FALSE)</f>
        <v>1</v>
      </c>
      <c r="AX1612">
        <f>VLOOKUP(A1612,'Full dataset'!$A$4:$II$190,242,FALSE)</f>
        <v>2009</v>
      </c>
      <c r="AY1612">
        <f>VLOOKUP(A1612,'Full dataset'!$A$5:$IM$190,246,FALSE)</f>
        <v>1</v>
      </c>
      <c r="AZ1612">
        <v>9999</v>
      </c>
      <c r="BA1612">
        <f>MAX(VLOOKUP($A1612,'Full dataset'!$A$4:$IX$190,BA$1,FALSE),AW1612)</f>
        <v>1</v>
      </c>
      <c r="BB1612">
        <f>IF(VLOOKUP($A1612,'Full dataset'!$A$4:$IX$190,BB$1,FALSE)&gt;0,VLOOKUP($A1612,'Full dataset'!$A$4:$IX$190,BB$1,FALSE),AU1612)</f>
        <v>2010</v>
      </c>
      <c r="BC1612">
        <f>MAX(VLOOKUP($A1612,'Full dataset'!$A$4:$IX$190,BC$1,FALSE),AY1612)</f>
        <v>2</v>
      </c>
      <c r="BD1612">
        <f>MAX(VLOOKUP($A1612,'Full dataset'!$A$4:$IX$190,BD$1,FALSE),AX1612)</f>
        <v>2009</v>
      </c>
      <c r="BE1612">
        <f t="shared" si="153"/>
        <v>2009</v>
      </c>
      <c r="BF1612">
        <f t="shared" si="154"/>
        <v>0</v>
      </c>
      <c r="BG1612">
        <f t="shared" si="155"/>
        <v>1</v>
      </c>
      <c r="BH1612">
        <f t="shared" si="150"/>
        <v>0</v>
      </c>
      <c r="BI1612">
        <f t="shared" si="151"/>
        <v>1</v>
      </c>
      <c r="BO1612">
        <f>IF(BF1612=1,VLOOKUP($A1612,'Full dataset'!$A$4:$IE$190,2007+BO$1-$C1612,FALSE),0)</f>
        <v>0</v>
      </c>
      <c r="BP1612">
        <f>IF(BF1612=1,VLOOKUP($A1612,'Full dataset'!$A$4:$IE$190,2007+BP$1-$C1612,FALSE),0)</f>
        <v>0</v>
      </c>
      <c r="BQ1612">
        <f>IF(BF1612=1,VLOOKUP($A1612,'Full dataset'!$A$4:$IE$190,2007+BQ$1-$C1612,FALSE),0)</f>
        <v>0</v>
      </c>
      <c r="BR1612">
        <f>IF($BG1612=1,VLOOKUP($A1612,'Full dataset'!$A$4:$IE$190,BR$1-2007+$C1612,FALSE),0)</f>
        <v>110</v>
      </c>
      <c r="BS1612">
        <f>IF($BG1612=1,VLOOKUP($A1612,'Full dataset'!$A$4:$IE$190,BS$1-2007+$C1612,FALSE),0)</f>
        <v>5362</v>
      </c>
      <c r="BT1612">
        <f>IF($BG1612=1,VLOOKUP($A1612,'Full dataset'!$A$4:$IE$190,BT$1-2007+$C1612,FALSE),0)</f>
        <v>223829</v>
      </c>
      <c r="BU1612">
        <f>IF($BG1612=1,VLOOKUP($A1612,'Full dataset'!$A$4:$IE$190,BU$1-2007+$C1612,FALSE),0)</f>
        <v>18350</v>
      </c>
      <c r="BV1612">
        <f>IF($BG1612=1,VLOOKUP($A1612,'Full dataset'!$A$4:$IE$190,BV$1-2007+$C1612,FALSE),0)</f>
        <v>0</v>
      </c>
      <c r="BW1612">
        <f>IF($BG1612=1,VLOOKUP($A1612,'Full dataset'!$A$4:$IE$190,BW$1-2007+$C1612,FALSE),0)</f>
        <v>587</v>
      </c>
      <c r="BX1612">
        <f>IF($BG1612=1,VLOOKUP($A1612,'Full dataset'!$A$4:$IE$190,BX$1-2007+$C1612,FALSE),0)</f>
        <v>211</v>
      </c>
    </row>
    <row r="1613" spans="1:76" x14ac:dyDescent="0.25">
      <c r="A1613">
        <v>123</v>
      </c>
      <c r="B1613" t="s">
        <v>167</v>
      </c>
      <c r="C1613">
        <v>2015</v>
      </c>
      <c r="D1613" t="s">
        <v>582</v>
      </c>
      <c r="E1613">
        <f t="shared" si="152"/>
        <v>0</v>
      </c>
      <c r="F1613">
        <v>1</v>
      </c>
      <c r="G1613">
        <v>8521</v>
      </c>
      <c r="H1613">
        <v>1.3598787105011172</v>
      </c>
      <c r="I1613">
        <v>4380</v>
      </c>
      <c r="J1613">
        <v>1</v>
      </c>
      <c r="K1613">
        <v>72</v>
      </c>
      <c r="L1613">
        <v>1.1490584104691989E-2</v>
      </c>
      <c r="M1613">
        <v>391</v>
      </c>
      <c r="N1613">
        <v>1</v>
      </c>
      <c r="O1613">
        <v>231</v>
      </c>
      <c r="P1613">
        <v>3.6865624002553464E-2</v>
      </c>
      <c r="Q1613">
        <v>7</v>
      </c>
      <c r="R1613">
        <v>40452</v>
      </c>
      <c r="S1613">
        <v>7370</v>
      </c>
      <c r="T1613">
        <v>541512</v>
      </c>
      <c r="U1613">
        <v>1</v>
      </c>
      <c r="V1613">
        <v>1</v>
      </c>
      <c r="W1613">
        <v>994</v>
      </c>
      <c r="X1613">
        <v>978</v>
      </c>
      <c r="Y1613">
        <v>1</v>
      </c>
      <c r="Z1613">
        <v>1</v>
      </c>
      <c r="AA1613" t="s">
        <v>842</v>
      </c>
      <c r="AB1613">
        <v>25518</v>
      </c>
      <c r="AC1613">
        <f>VLOOKUP(A1613,'Full dataset'!$A$4:$IE$190,2033-C1613,FALSE)</f>
        <v>0</v>
      </c>
      <c r="AD1613" t="str">
        <f>VLOOKUP(A1613,'Full dataset'!$A$4:$IE$190,2041-C1613,FALSE)</f>
        <v>.</v>
      </c>
      <c r="AE1613">
        <f>VLOOKUP(A1613,'Full dataset'!$A$4:$IE$190,2050-C1613,FALSE)</f>
        <v>0</v>
      </c>
      <c r="AF1613">
        <v>0</v>
      </c>
      <c r="AG1613" t="str">
        <f>VLOOKUP($A1613,'Full dataset'!$A$4:$IE$190,2007+AG$1-$C1613,FALSE)</f>
        <v>.</v>
      </c>
      <c r="AH1613" t="str">
        <f>VLOOKUP($A1613,'Full dataset'!$A$4:$IE$190,2007+AH$1-$C1613,FALSE)</f>
        <v>.</v>
      </c>
      <c r="AI1613" t="str">
        <f>VLOOKUP($A1613,'Full dataset'!$A$4:$IE$190,2007+AI$1-$C1613,FALSE)</f>
        <v>.</v>
      </c>
      <c r="AJ1613" t="str">
        <f>VLOOKUP($A1613,'Full dataset'!$A$4:$IE$190,2007+AJ$1-$C1613,FALSE)</f>
        <v>.</v>
      </c>
      <c r="AK1613" t="str">
        <f>VLOOKUP($A1613,'Full dataset'!$A$4:$IE$190,2007+AK$1-$C1613,FALSE)</f>
        <v>.</v>
      </c>
      <c r="AL1613" t="str">
        <f>VLOOKUP($A1613,'Full dataset'!$A$4:$IE$190,2007+AL$1-$C1613,FALSE)</f>
        <v>.</v>
      </c>
      <c r="AM1613">
        <f>VLOOKUP($A1613,'Full dataset'!$A$4:$IE$190,2007+AM$1-$C1613,FALSE)</f>
        <v>36</v>
      </c>
      <c r="AN1613">
        <f>VLOOKUP($A1613,'Full dataset'!$A$4:$IE$190,2007+AN$1-$C1613,FALSE)</f>
        <v>266</v>
      </c>
      <c r="AO1613">
        <f>VLOOKUP($A1613,'Full dataset'!$A$4:$IE$190,2007+AO$1-$C1613,FALSE)</f>
        <v>75852</v>
      </c>
      <c r="AP1613" t="str">
        <f>VLOOKUP($A1613,'Full dataset'!$A$4:$IE$190,2007+AP$1-$C1613,FALSE)</f>
        <v>.</v>
      </c>
      <c r="AQ1613" t="str">
        <f>VLOOKUP($A1613,'Full dataset'!$A$4:$IE$190,2007+AQ$1-$C1613,FALSE)</f>
        <v>.</v>
      </c>
      <c r="AR1613" t="str">
        <f>VLOOKUP($A1613,'Full dataset'!$A$4:$IE$190,2007+AR$1-$C1613,FALSE)</f>
        <v>.</v>
      </c>
      <c r="AS1613">
        <f>VLOOKUP($A1613,'Full dataset'!$A$4:$IE$190,2007+AS$1-$C1613,FALSE)</f>
        <v>15</v>
      </c>
      <c r="AT1613" t="str">
        <f>VLOOKUP($A1613,'Full dataset'!$A$4:$IE$190,129,FALSE)</f>
        <v>.</v>
      </c>
      <c r="AU1613">
        <f>VLOOKUP(A1613,'Full dataset'!$A$4:$II$190,$AU$1,FALSE)</f>
        <v>2008</v>
      </c>
      <c r="AV1613">
        <v>1</v>
      </c>
      <c r="AW1613">
        <f>VLOOKUP(A1613,'Full dataset'!$A$5:$IM$190,247,FALSE)</f>
        <v>1</v>
      </c>
      <c r="AX1613">
        <f>VLOOKUP(A1613,'Full dataset'!$A$4:$II$190,242,FALSE)</f>
        <v>2010</v>
      </c>
      <c r="AY1613">
        <f>VLOOKUP(A1613,'Full dataset'!$A$5:$IM$190,246,FALSE)</f>
        <v>1</v>
      </c>
      <c r="AZ1613">
        <v>9999</v>
      </c>
      <c r="BA1613">
        <f>MAX(VLOOKUP($A1613,'Full dataset'!$A$4:$IX$190,BA$1,FALSE),AW1613)</f>
        <v>2</v>
      </c>
      <c r="BB1613">
        <f>IF(VLOOKUP($A1613,'Full dataset'!$A$4:$IX$190,BB$1,FALSE)&gt;0,VLOOKUP($A1613,'Full dataset'!$A$4:$IX$190,BB$1,FALSE),AU1613)</f>
        <v>2009</v>
      </c>
      <c r="BC1613">
        <f>MAX(VLOOKUP($A1613,'Full dataset'!$A$4:$IX$190,BC$1,FALSE),AY1613)</f>
        <v>1</v>
      </c>
      <c r="BD1613">
        <f>MAX(VLOOKUP($A1613,'Full dataset'!$A$4:$IX$190,BD$1,FALSE),AX1613)</f>
        <v>2010</v>
      </c>
      <c r="BE1613">
        <f t="shared" si="153"/>
        <v>2009</v>
      </c>
      <c r="BF1613">
        <f t="shared" si="154"/>
        <v>1</v>
      </c>
      <c r="BG1613">
        <f t="shared" si="155"/>
        <v>0</v>
      </c>
      <c r="BH1613">
        <f t="shared" si="150"/>
        <v>0</v>
      </c>
      <c r="BI1613">
        <f t="shared" si="151"/>
        <v>1</v>
      </c>
      <c r="BO1613">
        <f>IF(BF1613=1,VLOOKUP($A1613,'Full dataset'!$A$4:$IE$190,2007+BO$1-$C1613,FALSE),0)</f>
        <v>0</v>
      </c>
      <c r="BP1613">
        <f>IF(BF1613=1,VLOOKUP($A1613,'Full dataset'!$A$4:$IE$190,2007+BP$1-$C1613,FALSE),0)</f>
        <v>0</v>
      </c>
      <c r="BQ1613">
        <f>IF(BF1613=1,VLOOKUP($A1613,'Full dataset'!$A$4:$IE$190,2007+BQ$1-$C1613,FALSE),0)</f>
        <v>0</v>
      </c>
      <c r="BR1613">
        <f>IF($BG1613=1,VLOOKUP($A1613,'Full dataset'!$A$4:$IE$190,BR$1-2007+$C1613,FALSE),0)</f>
        <v>0</v>
      </c>
      <c r="BS1613">
        <f>IF($BG1613=1,VLOOKUP($A1613,'Full dataset'!$A$4:$IE$190,BS$1-2007+$C1613,FALSE),0)</f>
        <v>0</v>
      </c>
      <c r="BT1613">
        <f>IF($BG1613=1,VLOOKUP($A1613,'Full dataset'!$A$4:$IE$190,BT$1-2007+$C1613,FALSE),0)</f>
        <v>0</v>
      </c>
      <c r="BU1613">
        <f>IF($BG1613=1,VLOOKUP($A1613,'Full dataset'!$A$4:$IE$190,BU$1-2007+$C1613,FALSE),0)</f>
        <v>0</v>
      </c>
      <c r="BV1613">
        <f>IF($BG1613=1,VLOOKUP($A1613,'Full dataset'!$A$4:$IE$190,BV$1-2007+$C1613,FALSE),0)</f>
        <v>0</v>
      </c>
      <c r="BW1613">
        <f>IF($BG1613=1,VLOOKUP($A1613,'Full dataset'!$A$4:$IE$190,BW$1-2007+$C1613,FALSE),0)</f>
        <v>0</v>
      </c>
      <c r="BX1613">
        <f>IF($BG1613=1,VLOOKUP($A1613,'Full dataset'!$A$4:$IE$190,BX$1-2007+$C1613,FALSE),0)</f>
        <v>0</v>
      </c>
    </row>
    <row r="1614" spans="1:76" x14ac:dyDescent="0.25">
      <c r="A1614">
        <v>124</v>
      </c>
      <c r="B1614" t="s">
        <v>168</v>
      </c>
      <c r="C1614">
        <v>2015</v>
      </c>
      <c r="D1614" t="s">
        <v>582</v>
      </c>
      <c r="E1614">
        <f t="shared" si="152"/>
        <v>0</v>
      </c>
      <c r="U1614">
        <v>1</v>
      </c>
      <c r="V1614">
        <v>899</v>
      </c>
      <c r="W1614">
        <v>4571</v>
      </c>
      <c r="X1614">
        <v>2587</v>
      </c>
      <c r="Y1614">
        <v>1</v>
      </c>
      <c r="Z1614">
        <v>0</v>
      </c>
      <c r="AA1614" t="s">
        <v>843</v>
      </c>
      <c r="AB1614">
        <v>9671</v>
      </c>
      <c r="AC1614">
        <f>VLOOKUP(A1614,'Full dataset'!$A$4:$IE$190,2033-C1614,FALSE)</f>
        <v>8.6999999999999993</v>
      </c>
      <c r="AD1614">
        <f>VLOOKUP(A1614,'Full dataset'!$A$4:$IE$190,2041-C1614,FALSE)</f>
        <v>1336</v>
      </c>
      <c r="AE1614">
        <f>VLOOKUP(A1614,'Full dataset'!$A$4:$IE$190,2050-C1614,FALSE)</f>
        <v>0</v>
      </c>
      <c r="AF1614">
        <v>4.3499999999999996</v>
      </c>
      <c r="AG1614" t="str">
        <f>VLOOKUP($A1614,'Full dataset'!$A$4:$IE$190,2007+AG$1-$C1614,FALSE)</f>
        <v>.</v>
      </c>
      <c r="AH1614" t="str">
        <f>VLOOKUP($A1614,'Full dataset'!$A$4:$IE$190,2007+AH$1-$C1614,FALSE)</f>
        <v>.</v>
      </c>
      <c r="AI1614" t="str">
        <f>VLOOKUP($A1614,'Full dataset'!$A$4:$IE$190,2007+AI$1-$C1614,FALSE)</f>
        <v>.</v>
      </c>
      <c r="AJ1614">
        <f>VLOOKUP($A1614,'Full dataset'!$A$4:$IE$190,2007+AJ$1-$C1614,FALSE)</f>
        <v>175</v>
      </c>
      <c r="AK1614">
        <f>VLOOKUP($A1614,'Full dataset'!$A$4:$IE$190,2007+AK$1-$C1614,FALSE)</f>
        <v>15</v>
      </c>
      <c r="AL1614">
        <f>VLOOKUP($A1614,'Full dataset'!$A$4:$IE$190,2007+AL$1-$C1614,FALSE)</f>
        <v>41</v>
      </c>
      <c r="AM1614">
        <f>VLOOKUP($A1614,'Full dataset'!$A$4:$IE$190,2007+AM$1-$C1614,FALSE)</f>
        <v>44</v>
      </c>
      <c r="AN1614" t="str">
        <f>VLOOKUP($A1614,'Full dataset'!$A$4:$IE$190,2007+AN$1-$C1614,FALSE)</f>
        <v>.</v>
      </c>
      <c r="AO1614">
        <f>VLOOKUP($A1614,'Full dataset'!$A$4:$IE$190,2007+AO$1-$C1614,FALSE)</f>
        <v>25000</v>
      </c>
      <c r="AP1614">
        <f>VLOOKUP($A1614,'Full dataset'!$A$4:$IE$190,2007+AP$1-$C1614,FALSE)</f>
        <v>12</v>
      </c>
      <c r="AQ1614" t="str">
        <f>VLOOKUP($A1614,'Full dataset'!$A$4:$IE$190,2007+AQ$1-$C1614,FALSE)</f>
        <v>.</v>
      </c>
      <c r="AR1614" t="str">
        <f>VLOOKUP($A1614,'Full dataset'!$A$4:$IE$190,2007+AR$1-$C1614,FALSE)</f>
        <v>.</v>
      </c>
      <c r="AS1614">
        <f>VLOOKUP($A1614,'Full dataset'!$A$4:$IE$190,2007+AS$1-$C1614,FALSE)</f>
        <v>20</v>
      </c>
      <c r="AT1614">
        <f>VLOOKUP($A1614,'Full dataset'!$A$4:$IE$190,129,FALSE)</f>
        <v>18</v>
      </c>
      <c r="AU1614">
        <f>VLOOKUP(A1614,'Full dataset'!$A$4:$II$190,$AU$1,FALSE)</f>
        <v>2009</v>
      </c>
      <c r="AW1614">
        <f>VLOOKUP(A1614,'Full dataset'!$A$5:$IM$190,247,FALSE)</f>
        <v>1</v>
      </c>
      <c r="AX1614">
        <f>VLOOKUP(A1614,'Full dataset'!$A$4:$II$190,242,FALSE)</f>
        <v>2007</v>
      </c>
      <c r="AY1614">
        <f>VLOOKUP(A1614,'Full dataset'!$A$5:$IM$190,246,FALSE)</f>
        <v>1</v>
      </c>
      <c r="AZ1614">
        <v>9999</v>
      </c>
      <c r="BA1614">
        <f>MAX(VLOOKUP($A1614,'Full dataset'!$A$4:$IX$190,BA$1,FALSE),AW1614)</f>
        <v>1</v>
      </c>
      <c r="BB1614">
        <f>IF(VLOOKUP($A1614,'Full dataset'!$A$4:$IX$190,BB$1,FALSE)&gt;0,VLOOKUP($A1614,'Full dataset'!$A$4:$IX$190,BB$1,FALSE),AU1614)</f>
        <v>2009</v>
      </c>
      <c r="BC1614">
        <f>MAX(VLOOKUP($A1614,'Full dataset'!$A$4:$IX$190,BC$1,FALSE),AY1614)</f>
        <v>1</v>
      </c>
      <c r="BD1614">
        <f>MAX(VLOOKUP($A1614,'Full dataset'!$A$4:$IX$190,BD$1,FALSE),AX1614)</f>
        <v>2007</v>
      </c>
      <c r="BE1614">
        <f t="shared" si="153"/>
        <v>2007</v>
      </c>
      <c r="BF1614">
        <f t="shared" si="154"/>
        <v>0</v>
      </c>
      <c r="BG1614">
        <f t="shared" si="155"/>
        <v>0</v>
      </c>
      <c r="BH1614">
        <f t="shared" si="150"/>
        <v>0</v>
      </c>
      <c r="BI1614">
        <f t="shared" si="151"/>
        <v>0</v>
      </c>
      <c r="BO1614">
        <f>IF(BF1614=1,VLOOKUP($A1614,'Full dataset'!$A$4:$IE$190,2007+BO$1-$C1614,FALSE),0)</f>
        <v>0</v>
      </c>
      <c r="BP1614">
        <f>IF(BF1614=1,VLOOKUP($A1614,'Full dataset'!$A$4:$IE$190,2007+BP$1-$C1614,FALSE),0)</f>
        <v>0</v>
      </c>
      <c r="BQ1614">
        <f>IF(BF1614=1,VLOOKUP($A1614,'Full dataset'!$A$4:$IE$190,2007+BQ$1-$C1614,FALSE),0)</f>
        <v>0</v>
      </c>
      <c r="BR1614">
        <f>IF($BG1614=1,VLOOKUP($A1614,'Full dataset'!$A$4:$IE$190,BR$1-2007+$C1614,FALSE),0)</f>
        <v>0</v>
      </c>
      <c r="BS1614">
        <f>IF($BG1614=1,VLOOKUP($A1614,'Full dataset'!$A$4:$IE$190,BS$1-2007+$C1614,FALSE),0)</f>
        <v>0</v>
      </c>
      <c r="BT1614">
        <f>IF($BG1614=1,VLOOKUP($A1614,'Full dataset'!$A$4:$IE$190,BT$1-2007+$C1614,FALSE),0)</f>
        <v>0</v>
      </c>
      <c r="BU1614">
        <f>IF($BG1614=1,VLOOKUP($A1614,'Full dataset'!$A$4:$IE$190,BU$1-2007+$C1614,FALSE),0)</f>
        <v>0</v>
      </c>
      <c r="BV1614">
        <f>IF($BG1614=1,VLOOKUP($A1614,'Full dataset'!$A$4:$IE$190,BV$1-2007+$C1614,FALSE),0)</f>
        <v>0</v>
      </c>
      <c r="BW1614">
        <f>IF($BG1614=1,VLOOKUP($A1614,'Full dataset'!$A$4:$IE$190,BW$1-2007+$C1614,FALSE),0)</f>
        <v>0</v>
      </c>
      <c r="BX1614">
        <f>IF($BG1614=1,VLOOKUP($A1614,'Full dataset'!$A$4:$IE$190,BX$1-2007+$C1614,FALSE),0)</f>
        <v>0</v>
      </c>
    </row>
    <row r="1615" spans="1:76" x14ac:dyDescent="0.25">
      <c r="A1615">
        <v>125</v>
      </c>
      <c r="B1615" t="s">
        <v>169</v>
      </c>
      <c r="C1615">
        <v>2015</v>
      </c>
      <c r="D1615" t="s">
        <v>582</v>
      </c>
      <c r="E1615">
        <f t="shared" si="152"/>
        <v>0</v>
      </c>
      <c r="U1615">
        <v>0</v>
      </c>
      <c r="V1615" t="s">
        <v>726</v>
      </c>
      <c r="W1615" t="s">
        <v>726</v>
      </c>
      <c r="X1615" t="s">
        <v>726</v>
      </c>
      <c r="Y1615">
        <v>1</v>
      </c>
      <c r="Z1615">
        <v>0</v>
      </c>
      <c r="AA1615" t="s">
        <v>844</v>
      </c>
      <c r="AB1615">
        <v>17159</v>
      </c>
      <c r="AC1615">
        <f>VLOOKUP(A1615,'Full dataset'!$A$4:$IE$190,2033-C1615,FALSE)</f>
        <v>8.1</v>
      </c>
      <c r="AD1615">
        <f>VLOOKUP(A1615,'Full dataset'!$A$4:$IE$190,2041-C1615,FALSE)</f>
        <v>1400</v>
      </c>
      <c r="AE1615">
        <f>VLOOKUP(A1615,'Full dataset'!$A$4:$IE$190,2050-C1615,FALSE)</f>
        <v>0</v>
      </c>
      <c r="AF1615">
        <v>4.05</v>
      </c>
      <c r="AG1615" t="str">
        <f>VLOOKUP($A1615,'Full dataset'!$A$4:$IE$190,2007+AG$1-$C1615,FALSE)</f>
        <v>.</v>
      </c>
      <c r="AH1615" t="str">
        <f>VLOOKUP($A1615,'Full dataset'!$A$4:$IE$190,2007+AH$1-$C1615,FALSE)</f>
        <v>.</v>
      </c>
      <c r="AI1615" t="str">
        <f>VLOOKUP($A1615,'Full dataset'!$A$4:$IE$190,2007+AI$1-$C1615,FALSE)</f>
        <v>.</v>
      </c>
      <c r="AJ1615">
        <f>VLOOKUP($A1615,'Full dataset'!$A$4:$IE$190,2007+AJ$1-$C1615,FALSE)</f>
        <v>230</v>
      </c>
      <c r="AK1615">
        <f>VLOOKUP($A1615,'Full dataset'!$A$4:$IE$190,2007+AK$1-$C1615,FALSE)</f>
        <v>20</v>
      </c>
      <c r="AL1615">
        <f>VLOOKUP($A1615,'Full dataset'!$A$4:$IE$190,2007+AL$1-$C1615,FALSE)</f>
        <v>22</v>
      </c>
      <c r="AM1615" t="str">
        <f>VLOOKUP($A1615,'Full dataset'!$A$4:$IE$190,2007+AM$1-$C1615,FALSE)</f>
        <v>.</v>
      </c>
      <c r="AN1615" t="str">
        <f>VLOOKUP($A1615,'Full dataset'!$A$4:$IE$190,2007+AN$1-$C1615,FALSE)</f>
        <v>.</v>
      </c>
      <c r="AO1615" t="str">
        <f>VLOOKUP($A1615,'Full dataset'!$A$4:$IE$190,2007+AO$1-$C1615,FALSE)</f>
        <v>.</v>
      </c>
      <c r="AP1615">
        <f>VLOOKUP($A1615,'Full dataset'!$A$4:$IE$190,2007+AP$1-$C1615,FALSE)</f>
        <v>3</v>
      </c>
      <c r="AQ1615" t="str">
        <f>VLOOKUP($A1615,'Full dataset'!$A$4:$IE$190,2007+AQ$1-$C1615,FALSE)</f>
        <v>.</v>
      </c>
      <c r="AR1615" t="str">
        <f>VLOOKUP($A1615,'Full dataset'!$A$4:$IE$190,2007+AR$1-$C1615,FALSE)</f>
        <v>.</v>
      </c>
      <c r="AS1615" t="str">
        <f>VLOOKUP($A1615,'Full dataset'!$A$4:$IE$190,2007+AS$1-$C1615,FALSE)</f>
        <v>.</v>
      </c>
      <c r="AT1615">
        <f>VLOOKUP($A1615,'Full dataset'!$A$4:$IE$190,129,FALSE)</f>
        <v>3</v>
      </c>
      <c r="AU1615">
        <f>VLOOKUP(A1615,'Full dataset'!$A$4:$II$190,$AU$1,FALSE)</f>
        <v>9999</v>
      </c>
      <c r="AW1615">
        <f>VLOOKUP(A1615,'Full dataset'!$A$5:$IM$190,247,FALSE)</f>
        <v>0</v>
      </c>
      <c r="AX1615">
        <f>VLOOKUP(A1615,'Full dataset'!$A$4:$II$190,242,FALSE)</f>
        <v>9999</v>
      </c>
      <c r="AY1615">
        <f>VLOOKUP(A1615,'Full dataset'!$A$5:$IM$190,246,FALSE)</f>
        <v>0</v>
      </c>
      <c r="AZ1615">
        <v>9999</v>
      </c>
      <c r="BA1615">
        <f>MAX(VLOOKUP($A1615,'Full dataset'!$A$4:$IX$190,BA$1,FALSE),AW1615)</f>
        <v>0</v>
      </c>
      <c r="BB1615">
        <f>IF(VLOOKUP($A1615,'Full dataset'!$A$4:$IX$190,BB$1,FALSE)&gt;0,VLOOKUP($A1615,'Full dataset'!$A$4:$IX$190,BB$1,FALSE),AU1615)</f>
        <v>9999</v>
      </c>
      <c r="BC1615">
        <f>MAX(VLOOKUP($A1615,'Full dataset'!$A$4:$IX$190,BC$1,FALSE),AY1615)</f>
        <v>0</v>
      </c>
      <c r="BD1615">
        <f>MAX(VLOOKUP($A1615,'Full dataset'!$A$4:$IX$190,BD$1,FALSE),AX1615)</f>
        <v>9999</v>
      </c>
      <c r="BE1615">
        <f t="shared" si="153"/>
        <v>9999</v>
      </c>
      <c r="BF1615">
        <f t="shared" si="154"/>
        <v>0</v>
      </c>
      <c r="BG1615">
        <f t="shared" si="155"/>
        <v>0</v>
      </c>
      <c r="BH1615">
        <f t="shared" si="150"/>
        <v>0</v>
      </c>
      <c r="BI1615">
        <f t="shared" si="151"/>
        <v>0</v>
      </c>
      <c r="BO1615">
        <f>IF(BF1615=1,VLOOKUP($A1615,'Full dataset'!$A$4:$IE$190,2007+BO$1-$C1615,FALSE),0)</f>
        <v>0</v>
      </c>
      <c r="BP1615">
        <f>IF(BF1615=1,VLOOKUP($A1615,'Full dataset'!$A$4:$IE$190,2007+BP$1-$C1615,FALSE),0)</f>
        <v>0</v>
      </c>
      <c r="BQ1615">
        <f>IF(BF1615=1,VLOOKUP($A1615,'Full dataset'!$A$4:$IE$190,2007+BQ$1-$C1615,FALSE),0)</f>
        <v>0</v>
      </c>
      <c r="BR1615">
        <f>IF($BG1615=1,VLOOKUP($A1615,'Full dataset'!$A$4:$IE$190,BR$1-2007+$C1615,FALSE),0)</f>
        <v>0</v>
      </c>
      <c r="BS1615">
        <f>IF($BG1615=1,VLOOKUP($A1615,'Full dataset'!$A$4:$IE$190,BS$1-2007+$C1615,FALSE),0)</f>
        <v>0</v>
      </c>
      <c r="BT1615">
        <f>IF($BG1615=1,VLOOKUP($A1615,'Full dataset'!$A$4:$IE$190,BT$1-2007+$C1615,FALSE),0)</f>
        <v>0</v>
      </c>
      <c r="BU1615">
        <f>IF($BG1615=1,VLOOKUP($A1615,'Full dataset'!$A$4:$IE$190,BU$1-2007+$C1615,FALSE),0)</f>
        <v>0</v>
      </c>
      <c r="BV1615">
        <f>IF($BG1615=1,VLOOKUP($A1615,'Full dataset'!$A$4:$IE$190,BV$1-2007+$C1615,FALSE),0)</f>
        <v>0</v>
      </c>
      <c r="BW1615">
        <f>IF($BG1615=1,VLOOKUP($A1615,'Full dataset'!$A$4:$IE$190,BW$1-2007+$C1615,FALSE),0)</f>
        <v>0</v>
      </c>
      <c r="BX1615">
        <f>IF($BG1615=1,VLOOKUP($A1615,'Full dataset'!$A$4:$IE$190,BX$1-2007+$C1615,FALSE),0)</f>
        <v>0</v>
      </c>
    </row>
    <row r="1616" spans="1:76" x14ac:dyDescent="0.25">
      <c r="A1616">
        <v>126</v>
      </c>
      <c r="B1616" t="s">
        <v>170</v>
      </c>
      <c r="C1616">
        <v>2015</v>
      </c>
      <c r="D1616" t="s">
        <v>596</v>
      </c>
      <c r="E1616">
        <f t="shared" si="152"/>
        <v>1</v>
      </c>
      <c r="U1616">
        <v>0</v>
      </c>
      <c r="V1616" t="s">
        <v>726</v>
      </c>
      <c r="W1616" t="s">
        <v>726</v>
      </c>
      <c r="X1616" t="s">
        <v>726</v>
      </c>
      <c r="Y1616">
        <v>1</v>
      </c>
      <c r="Z1616">
        <v>0</v>
      </c>
      <c r="AA1616" t="s">
        <v>845</v>
      </c>
      <c r="AB1616">
        <v>8041</v>
      </c>
      <c r="AC1616">
        <f>VLOOKUP(A1616,'Full dataset'!$A$4:$IE$190,2033-C1616,FALSE)</f>
        <v>6.5</v>
      </c>
      <c r="AD1616">
        <f>VLOOKUP(A1616,'Full dataset'!$A$4:$IE$190,2041-C1616,FALSE)</f>
        <v>1456</v>
      </c>
      <c r="AE1616">
        <f>VLOOKUP(A1616,'Full dataset'!$A$4:$IE$190,2050-C1616,FALSE)</f>
        <v>0</v>
      </c>
      <c r="AF1616">
        <v>3.25</v>
      </c>
      <c r="AG1616" t="str">
        <f>VLOOKUP($A1616,'Full dataset'!$A$4:$IE$190,2007+AG$1-$C1616,FALSE)</f>
        <v>.</v>
      </c>
      <c r="AH1616" t="str">
        <f>VLOOKUP($A1616,'Full dataset'!$A$4:$IE$190,2007+AH$1-$C1616,FALSE)</f>
        <v>.</v>
      </c>
      <c r="AI1616" t="str">
        <f>VLOOKUP($A1616,'Full dataset'!$A$4:$IE$190,2007+AI$1-$C1616,FALSE)</f>
        <v>.</v>
      </c>
      <c r="AJ1616">
        <f>VLOOKUP($A1616,'Full dataset'!$A$4:$IE$190,2007+AJ$1-$C1616,FALSE)</f>
        <v>19</v>
      </c>
      <c r="AK1616">
        <f>VLOOKUP($A1616,'Full dataset'!$A$4:$IE$190,2007+AK$1-$C1616,FALSE)</f>
        <v>1</v>
      </c>
      <c r="AL1616">
        <f>VLOOKUP($A1616,'Full dataset'!$A$4:$IE$190,2007+AL$1-$C1616,FALSE)</f>
        <v>35</v>
      </c>
      <c r="AM1616" t="str">
        <f>VLOOKUP($A1616,'Full dataset'!$A$4:$IE$190,2007+AM$1-$C1616,FALSE)</f>
        <v>.</v>
      </c>
      <c r="AN1616" t="str">
        <f>VLOOKUP($A1616,'Full dataset'!$A$4:$IE$190,2007+AN$1-$C1616,FALSE)</f>
        <v>.</v>
      </c>
      <c r="AO1616" t="str">
        <f>VLOOKUP($A1616,'Full dataset'!$A$4:$IE$190,2007+AO$1-$C1616,FALSE)</f>
        <v>.</v>
      </c>
      <c r="AP1616">
        <f>VLOOKUP($A1616,'Full dataset'!$A$4:$IE$190,2007+AP$1-$C1616,FALSE)</f>
        <v>4</v>
      </c>
      <c r="AQ1616" t="str">
        <f>VLOOKUP($A1616,'Full dataset'!$A$4:$IE$190,2007+AQ$1-$C1616,FALSE)</f>
        <v>.</v>
      </c>
      <c r="AR1616" t="str">
        <f>VLOOKUP($A1616,'Full dataset'!$A$4:$IE$190,2007+AR$1-$C1616,FALSE)</f>
        <v>.</v>
      </c>
      <c r="AS1616" t="str">
        <f>VLOOKUP($A1616,'Full dataset'!$A$4:$IE$190,2007+AS$1-$C1616,FALSE)</f>
        <v>.</v>
      </c>
      <c r="AT1616">
        <f>VLOOKUP($A1616,'Full dataset'!$A$4:$IE$190,129,FALSE)</f>
        <v>10</v>
      </c>
      <c r="AU1616">
        <f>VLOOKUP(A1616,'Full dataset'!$A$4:$II$190,$AU$1,FALSE)</f>
        <v>9999</v>
      </c>
      <c r="AW1616">
        <f>VLOOKUP(A1616,'Full dataset'!$A$5:$IM$190,247,FALSE)</f>
        <v>0</v>
      </c>
      <c r="AX1616">
        <f>VLOOKUP(A1616,'Full dataset'!$A$4:$II$190,242,FALSE)</f>
        <v>2009</v>
      </c>
      <c r="AY1616">
        <f>VLOOKUP(A1616,'Full dataset'!$A$5:$IM$190,246,FALSE)</f>
        <v>1</v>
      </c>
      <c r="AZ1616">
        <v>9999</v>
      </c>
      <c r="BA1616">
        <f>MAX(VLOOKUP($A1616,'Full dataset'!$A$4:$IX$190,BA$1,FALSE),AW1616)</f>
        <v>0</v>
      </c>
      <c r="BB1616">
        <f>IF(VLOOKUP($A1616,'Full dataset'!$A$4:$IX$190,BB$1,FALSE)&gt;0,VLOOKUP($A1616,'Full dataset'!$A$4:$IX$190,BB$1,FALSE),AU1616)</f>
        <v>9999</v>
      </c>
      <c r="BC1616">
        <f>MAX(VLOOKUP($A1616,'Full dataset'!$A$4:$IX$190,BC$1,FALSE),AY1616)</f>
        <v>1</v>
      </c>
      <c r="BD1616">
        <f>MAX(VLOOKUP($A1616,'Full dataset'!$A$4:$IX$190,BD$1,FALSE),AX1616)</f>
        <v>2009</v>
      </c>
      <c r="BE1616">
        <f t="shared" si="153"/>
        <v>2009</v>
      </c>
      <c r="BF1616">
        <f t="shared" si="154"/>
        <v>0</v>
      </c>
      <c r="BG1616">
        <f t="shared" si="155"/>
        <v>0</v>
      </c>
      <c r="BH1616">
        <f t="shared" si="150"/>
        <v>0</v>
      </c>
      <c r="BI1616">
        <f t="shared" si="151"/>
        <v>0</v>
      </c>
      <c r="BO1616">
        <f>IF(BF1616=1,VLOOKUP($A1616,'Full dataset'!$A$4:$IE$190,2007+BO$1-$C1616,FALSE),0)</f>
        <v>0</v>
      </c>
      <c r="BP1616">
        <f>IF(BF1616=1,VLOOKUP($A1616,'Full dataset'!$A$4:$IE$190,2007+BP$1-$C1616,FALSE),0)</f>
        <v>0</v>
      </c>
      <c r="BQ1616">
        <f>IF(BF1616=1,VLOOKUP($A1616,'Full dataset'!$A$4:$IE$190,2007+BQ$1-$C1616,FALSE),0)</f>
        <v>0</v>
      </c>
      <c r="BR1616">
        <f>IF($BG1616=1,VLOOKUP($A1616,'Full dataset'!$A$4:$IE$190,BR$1-2007+$C1616,FALSE),0)</f>
        <v>0</v>
      </c>
      <c r="BS1616">
        <f>IF($BG1616=1,VLOOKUP($A1616,'Full dataset'!$A$4:$IE$190,BS$1-2007+$C1616,FALSE),0)</f>
        <v>0</v>
      </c>
      <c r="BT1616">
        <f>IF($BG1616=1,VLOOKUP($A1616,'Full dataset'!$A$4:$IE$190,BT$1-2007+$C1616,FALSE),0)</f>
        <v>0</v>
      </c>
      <c r="BU1616">
        <f>IF($BG1616=1,VLOOKUP($A1616,'Full dataset'!$A$4:$IE$190,BU$1-2007+$C1616,FALSE),0)</f>
        <v>0</v>
      </c>
      <c r="BV1616">
        <f>IF($BG1616=1,VLOOKUP($A1616,'Full dataset'!$A$4:$IE$190,BV$1-2007+$C1616,FALSE),0)</f>
        <v>0</v>
      </c>
      <c r="BW1616">
        <f>IF($BG1616=1,VLOOKUP($A1616,'Full dataset'!$A$4:$IE$190,BW$1-2007+$C1616,FALSE),0)</f>
        <v>0</v>
      </c>
      <c r="BX1616">
        <f>IF($BG1616=1,VLOOKUP($A1616,'Full dataset'!$A$4:$IE$190,BX$1-2007+$C1616,FALSE),0)</f>
        <v>0</v>
      </c>
    </row>
    <row r="1617" spans="1:76" x14ac:dyDescent="0.25">
      <c r="A1617">
        <v>127</v>
      </c>
      <c r="B1617" t="s">
        <v>171</v>
      </c>
      <c r="C1617">
        <v>2015</v>
      </c>
      <c r="D1617" t="s">
        <v>587</v>
      </c>
      <c r="E1617">
        <f t="shared" si="152"/>
        <v>0</v>
      </c>
      <c r="U1617">
        <v>1</v>
      </c>
      <c r="V1617">
        <v>223</v>
      </c>
      <c r="W1617">
        <v>6748</v>
      </c>
      <c r="X1617">
        <v>2916</v>
      </c>
      <c r="Y1617">
        <v>1</v>
      </c>
      <c r="Z1617">
        <v>1</v>
      </c>
      <c r="AA1617" t="s">
        <v>846</v>
      </c>
      <c r="AB1617">
        <v>22470</v>
      </c>
      <c r="AC1617">
        <f>VLOOKUP(A1617,'Full dataset'!$A$4:$IE$190,2033-C1617,FALSE)</f>
        <v>1.4</v>
      </c>
      <c r="AD1617">
        <f>VLOOKUP(A1617,'Full dataset'!$A$4:$IE$190,2041-C1617,FALSE)</f>
        <v>12320</v>
      </c>
      <c r="AE1617">
        <f>VLOOKUP(A1617,'Full dataset'!$A$4:$IE$190,2050-C1617,FALSE)</f>
        <v>0</v>
      </c>
      <c r="AF1617">
        <v>0.7</v>
      </c>
      <c r="AG1617" t="str">
        <f>VLOOKUP($A1617,'Full dataset'!$A$4:$IE$190,2007+AG$1-$C1617,FALSE)</f>
        <v>.</v>
      </c>
      <c r="AH1617" t="str">
        <f>VLOOKUP($A1617,'Full dataset'!$A$4:$IE$190,2007+AH$1-$C1617,FALSE)</f>
        <v>.</v>
      </c>
      <c r="AI1617" t="str">
        <f>VLOOKUP($A1617,'Full dataset'!$A$4:$IE$190,2007+AI$1-$C1617,FALSE)</f>
        <v>.</v>
      </c>
      <c r="AJ1617">
        <f>VLOOKUP($A1617,'Full dataset'!$A$4:$IE$190,2007+AJ$1-$C1617,FALSE)</f>
        <v>335</v>
      </c>
      <c r="AK1617">
        <f>VLOOKUP($A1617,'Full dataset'!$A$4:$IE$190,2007+AK$1-$C1617,FALSE)</f>
        <v>3</v>
      </c>
      <c r="AL1617">
        <f>VLOOKUP($A1617,'Full dataset'!$A$4:$IE$190,2007+AL$1-$C1617,FALSE)</f>
        <v>81</v>
      </c>
      <c r="AM1617" t="str">
        <f>VLOOKUP($A1617,'Full dataset'!$A$4:$IE$190,2007+AM$1-$C1617,FALSE)</f>
        <v>.</v>
      </c>
      <c r="AN1617" t="str">
        <f>VLOOKUP($A1617,'Full dataset'!$A$4:$IE$190,2007+AN$1-$C1617,FALSE)</f>
        <v>.</v>
      </c>
      <c r="AO1617" t="str">
        <f>VLOOKUP($A1617,'Full dataset'!$A$4:$IE$190,2007+AO$1-$C1617,FALSE)</f>
        <v>.</v>
      </c>
      <c r="AP1617">
        <f>VLOOKUP($A1617,'Full dataset'!$A$4:$IE$190,2007+AP$1-$C1617,FALSE)</f>
        <v>10</v>
      </c>
      <c r="AQ1617" t="str">
        <f>VLOOKUP($A1617,'Full dataset'!$A$4:$IE$190,2007+AQ$1-$C1617,FALSE)</f>
        <v>.</v>
      </c>
      <c r="AR1617" t="str">
        <f>VLOOKUP($A1617,'Full dataset'!$A$4:$IE$190,2007+AR$1-$C1617,FALSE)</f>
        <v>.</v>
      </c>
      <c r="AS1617" t="str">
        <f>VLOOKUP($A1617,'Full dataset'!$A$4:$IE$190,2007+AS$1-$C1617,FALSE)</f>
        <v>.</v>
      </c>
      <c r="AT1617">
        <f>VLOOKUP($A1617,'Full dataset'!$A$4:$IE$190,129,FALSE)</f>
        <v>195</v>
      </c>
      <c r="AU1617">
        <f>VLOOKUP(A1617,'Full dataset'!$A$4:$II$190,$AU$1,FALSE)</f>
        <v>2009</v>
      </c>
      <c r="AW1617">
        <f>VLOOKUP(A1617,'Full dataset'!$A$5:$IM$190,247,FALSE)</f>
        <v>1</v>
      </c>
      <c r="AX1617">
        <f>VLOOKUP(A1617,'Full dataset'!$A$4:$II$190,242,FALSE)</f>
        <v>2008</v>
      </c>
      <c r="AY1617">
        <f>VLOOKUP(A1617,'Full dataset'!$A$5:$IM$190,246,FALSE)</f>
        <v>1</v>
      </c>
      <c r="AZ1617">
        <v>9999</v>
      </c>
      <c r="BA1617">
        <f>MAX(VLOOKUP($A1617,'Full dataset'!$A$4:$IX$190,BA$1,FALSE),AW1617)</f>
        <v>2</v>
      </c>
      <c r="BB1617">
        <f>IF(VLOOKUP($A1617,'Full dataset'!$A$4:$IX$190,BB$1,FALSE)&gt;0,VLOOKUP($A1617,'Full dataset'!$A$4:$IX$190,BB$1,FALSE),AU1617)</f>
        <v>2013</v>
      </c>
      <c r="BC1617">
        <f>MAX(VLOOKUP($A1617,'Full dataset'!$A$4:$IX$190,BC$1,FALSE),AY1617)</f>
        <v>1</v>
      </c>
      <c r="BD1617">
        <f>MAX(VLOOKUP($A1617,'Full dataset'!$A$4:$IX$190,BD$1,FALSE),AX1617)</f>
        <v>2008</v>
      </c>
      <c r="BE1617">
        <f t="shared" si="153"/>
        <v>2008</v>
      </c>
      <c r="BF1617">
        <f t="shared" si="154"/>
        <v>1</v>
      </c>
      <c r="BG1617">
        <f t="shared" si="155"/>
        <v>0</v>
      </c>
      <c r="BH1617">
        <f t="shared" si="150"/>
        <v>0</v>
      </c>
      <c r="BI1617">
        <f t="shared" si="151"/>
        <v>1</v>
      </c>
      <c r="BO1617">
        <f>IF(BF1617=1,VLOOKUP($A1617,'Full dataset'!$A$4:$IE$190,2007+BO$1-$C1617,FALSE),0)</f>
        <v>358</v>
      </c>
      <c r="BP1617">
        <f>IF(BF1617=1,VLOOKUP($A1617,'Full dataset'!$A$4:$IE$190,2007+BP$1-$C1617,FALSE),0)</f>
        <v>354</v>
      </c>
      <c r="BQ1617">
        <f>IF(BF1617=1,VLOOKUP($A1617,'Full dataset'!$A$4:$IE$190,2007+BQ$1-$C1617,FALSE),0)</f>
        <v>362</v>
      </c>
      <c r="BR1617">
        <f>IF($BG1617=1,VLOOKUP($A1617,'Full dataset'!$A$4:$IE$190,BR$1-2007+$C1617,FALSE),0)</f>
        <v>0</v>
      </c>
      <c r="BS1617">
        <f>IF($BG1617=1,VLOOKUP($A1617,'Full dataset'!$A$4:$IE$190,BS$1-2007+$C1617,FALSE),0)</f>
        <v>0</v>
      </c>
      <c r="BT1617">
        <f>IF($BG1617=1,VLOOKUP($A1617,'Full dataset'!$A$4:$IE$190,BT$1-2007+$C1617,FALSE),0)</f>
        <v>0</v>
      </c>
      <c r="BU1617">
        <f>IF($BG1617=1,VLOOKUP($A1617,'Full dataset'!$A$4:$IE$190,BU$1-2007+$C1617,FALSE),0)</f>
        <v>0</v>
      </c>
      <c r="BV1617">
        <f>IF($BG1617=1,VLOOKUP($A1617,'Full dataset'!$A$4:$IE$190,BV$1-2007+$C1617,FALSE),0)</f>
        <v>0</v>
      </c>
      <c r="BW1617">
        <f>IF($BG1617=1,VLOOKUP($A1617,'Full dataset'!$A$4:$IE$190,BW$1-2007+$C1617,FALSE),0)</f>
        <v>0</v>
      </c>
      <c r="BX1617">
        <f>IF($BG1617=1,VLOOKUP($A1617,'Full dataset'!$A$4:$IE$190,BX$1-2007+$C1617,FALSE),0)</f>
        <v>0</v>
      </c>
    </row>
    <row r="1618" spans="1:76" x14ac:dyDescent="0.25">
      <c r="A1618">
        <v>128</v>
      </c>
      <c r="B1618" t="s">
        <v>172</v>
      </c>
      <c r="C1618">
        <v>2015</v>
      </c>
      <c r="D1618" t="s">
        <v>582</v>
      </c>
      <c r="E1618">
        <f t="shared" si="152"/>
        <v>0</v>
      </c>
      <c r="U1618">
        <v>1</v>
      </c>
      <c r="V1618">
        <v>14</v>
      </c>
      <c r="W1618">
        <v>224</v>
      </c>
      <c r="X1618">
        <v>269</v>
      </c>
      <c r="Y1618">
        <v>1</v>
      </c>
      <c r="Z1618">
        <v>1</v>
      </c>
      <c r="AA1618" t="s">
        <v>847</v>
      </c>
      <c r="AB1618">
        <v>133741</v>
      </c>
      <c r="AC1618">
        <f>VLOOKUP(A1618,'Full dataset'!$A$4:$IE$190,2033-C1618,FALSE)</f>
        <v>5.8</v>
      </c>
      <c r="AD1618">
        <f>VLOOKUP(A1618,'Full dataset'!$A$4:$IE$190,2041-C1618,FALSE)</f>
        <v>4571</v>
      </c>
      <c r="AE1618">
        <f>VLOOKUP(A1618,'Full dataset'!$A$4:$IE$190,2050-C1618,FALSE)</f>
        <v>0</v>
      </c>
      <c r="AF1618">
        <v>2.9</v>
      </c>
      <c r="AG1618" t="str">
        <f>VLOOKUP($A1618,'Full dataset'!$A$4:$IE$190,2007+AG$1-$C1618,FALSE)</f>
        <v>.</v>
      </c>
      <c r="AH1618" t="str">
        <f>VLOOKUP($A1618,'Full dataset'!$A$4:$IE$190,2007+AH$1-$C1618,FALSE)</f>
        <v>.</v>
      </c>
      <c r="AI1618" t="str">
        <f>VLOOKUP($A1618,'Full dataset'!$A$4:$IE$190,2007+AI$1-$C1618,FALSE)</f>
        <v>.</v>
      </c>
      <c r="AJ1618">
        <f>VLOOKUP($A1618,'Full dataset'!$A$4:$IE$190,2007+AJ$1-$C1618,FALSE)</f>
        <v>965</v>
      </c>
      <c r="AK1618">
        <f>VLOOKUP($A1618,'Full dataset'!$A$4:$IE$190,2007+AK$1-$C1618,FALSE)</f>
        <v>27</v>
      </c>
      <c r="AL1618">
        <f>VLOOKUP($A1618,'Full dataset'!$A$4:$IE$190,2007+AL$1-$C1618,FALSE)</f>
        <v>45</v>
      </c>
      <c r="AM1618" t="str">
        <f>VLOOKUP($A1618,'Full dataset'!$A$4:$IE$190,2007+AM$1-$C1618,FALSE)</f>
        <v>.</v>
      </c>
      <c r="AN1618" t="str">
        <f>VLOOKUP($A1618,'Full dataset'!$A$4:$IE$190,2007+AN$1-$C1618,FALSE)</f>
        <v>.</v>
      </c>
      <c r="AO1618" t="str">
        <f>VLOOKUP($A1618,'Full dataset'!$A$4:$IE$190,2007+AO$1-$C1618,FALSE)</f>
        <v>.</v>
      </c>
      <c r="AP1618">
        <f>VLOOKUP($A1618,'Full dataset'!$A$4:$IE$190,2007+AP$1-$C1618,FALSE)</f>
        <v>20</v>
      </c>
      <c r="AQ1618" t="str">
        <f>VLOOKUP($A1618,'Full dataset'!$A$4:$IE$190,2007+AQ$1-$C1618,FALSE)</f>
        <v>.</v>
      </c>
      <c r="AR1618" t="str">
        <f>VLOOKUP($A1618,'Full dataset'!$A$4:$IE$190,2007+AR$1-$C1618,FALSE)</f>
        <v>.</v>
      </c>
      <c r="AS1618" t="str">
        <f>VLOOKUP($A1618,'Full dataset'!$A$4:$IE$190,2007+AS$1-$C1618,FALSE)</f>
        <v>.</v>
      </c>
      <c r="AT1618">
        <f>VLOOKUP($A1618,'Full dataset'!$A$4:$IE$190,129,FALSE)</f>
        <v>793</v>
      </c>
      <c r="AU1618">
        <f>VLOOKUP(A1618,'Full dataset'!$A$4:$II$190,$AU$1,FALSE)</f>
        <v>2015</v>
      </c>
      <c r="AW1618">
        <f>VLOOKUP(A1618,'Full dataset'!$A$5:$IM$190,247,FALSE)</f>
        <v>2</v>
      </c>
      <c r="AX1618">
        <f>VLOOKUP(A1618,'Full dataset'!$A$4:$II$190,242,FALSE)</f>
        <v>9999</v>
      </c>
      <c r="AY1618">
        <f>VLOOKUP(A1618,'Full dataset'!$A$5:$IM$190,246,FALSE)</f>
        <v>0</v>
      </c>
      <c r="AZ1618">
        <v>9999</v>
      </c>
      <c r="BA1618">
        <f>MAX(VLOOKUP($A1618,'Full dataset'!$A$4:$IX$190,BA$1,FALSE),AW1618)</f>
        <v>2</v>
      </c>
      <c r="BB1618">
        <f>IF(VLOOKUP($A1618,'Full dataset'!$A$4:$IX$190,BB$1,FALSE)&gt;0,VLOOKUP($A1618,'Full dataset'!$A$4:$IX$190,BB$1,FALSE),AU1618)</f>
        <v>2015</v>
      </c>
      <c r="BC1618">
        <f>MAX(VLOOKUP($A1618,'Full dataset'!$A$4:$IX$190,BC$1,FALSE),AY1618)</f>
        <v>0</v>
      </c>
      <c r="BD1618">
        <f>MAX(VLOOKUP($A1618,'Full dataset'!$A$4:$IX$190,BD$1,FALSE),AX1618)</f>
        <v>9999</v>
      </c>
      <c r="BE1618">
        <f t="shared" si="153"/>
        <v>2015</v>
      </c>
      <c r="BF1618">
        <f t="shared" si="154"/>
        <v>1</v>
      </c>
      <c r="BG1618">
        <f t="shared" si="155"/>
        <v>0</v>
      </c>
      <c r="BH1618">
        <f t="shared" si="150"/>
        <v>0</v>
      </c>
      <c r="BI1618">
        <f t="shared" si="151"/>
        <v>1</v>
      </c>
      <c r="BO1618">
        <f>IF(BF1618=1,VLOOKUP($A1618,'Full dataset'!$A$4:$IE$190,2007+BO$1-$C1618,FALSE),0)</f>
        <v>206</v>
      </c>
      <c r="BP1618">
        <f>IF(BF1618=1,VLOOKUP($A1618,'Full dataset'!$A$4:$IE$190,2007+BP$1-$C1618,FALSE),0)</f>
        <v>48</v>
      </c>
      <c r="BQ1618">
        <f>IF(BF1618=1,VLOOKUP($A1618,'Full dataset'!$A$4:$IE$190,2007+BQ$1-$C1618,FALSE),0)</f>
        <v>30</v>
      </c>
      <c r="BR1618">
        <f>IF($BG1618=1,VLOOKUP($A1618,'Full dataset'!$A$4:$IE$190,BR$1-2007+$C1618,FALSE),0)</f>
        <v>0</v>
      </c>
      <c r="BS1618">
        <f>IF($BG1618=1,VLOOKUP($A1618,'Full dataset'!$A$4:$IE$190,BS$1-2007+$C1618,FALSE),0)</f>
        <v>0</v>
      </c>
      <c r="BT1618">
        <f>IF($BG1618=1,VLOOKUP($A1618,'Full dataset'!$A$4:$IE$190,BT$1-2007+$C1618,FALSE),0)</f>
        <v>0</v>
      </c>
      <c r="BU1618">
        <f>IF($BG1618=1,VLOOKUP($A1618,'Full dataset'!$A$4:$IE$190,BU$1-2007+$C1618,FALSE),0)</f>
        <v>0</v>
      </c>
      <c r="BV1618">
        <f>IF($BG1618=1,VLOOKUP($A1618,'Full dataset'!$A$4:$IE$190,BV$1-2007+$C1618,FALSE),0)</f>
        <v>0</v>
      </c>
      <c r="BW1618">
        <f>IF($BG1618=1,VLOOKUP($A1618,'Full dataset'!$A$4:$IE$190,BW$1-2007+$C1618,FALSE),0)</f>
        <v>0</v>
      </c>
      <c r="BX1618">
        <f>IF($BG1618=1,VLOOKUP($A1618,'Full dataset'!$A$4:$IE$190,BX$1-2007+$C1618,FALSE),0)</f>
        <v>0</v>
      </c>
    </row>
    <row r="1619" spans="1:76" x14ac:dyDescent="0.25">
      <c r="A1619">
        <v>129</v>
      </c>
      <c r="B1619" t="s">
        <v>173</v>
      </c>
      <c r="C1619">
        <v>2015</v>
      </c>
      <c r="D1619" t="s">
        <v>591</v>
      </c>
      <c r="E1619">
        <f t="shared" si="152"/>
        <v>1</v>
      </c>
      <c r="S1619">
        <v>6141</v>
      </c>
      <c r="T1619">
        <v>522220</v>
      </c>
      <c r="U1619">
        <v>0</v>
      </c>
      <c r="V1619" t="s">
        <v>726</v>
      </c>
      <c r="W1619" t="s">
        <v>726</v>
      </c>
      <c r="X1619" t="s">
        <v>726</v>
      </c>
      <c r="Y1619">
        <v>1</v>
      </c>
      <c r="Z1619">
        <v>1</v>
      </c>
      <c r="AA1619" t="s">
        <v>848</v>
      </c>
      <c r="AB1619">
        <v>7139</v>
      </c>
      <c r="AC1619">
        <f>VLOOKUP(A1619,'Full dataset'!$A$4:$IE$190,2033-C1619,FALSE)</f>
        <v>6.4</v>
      </c>
      <c r="AD1619">
        <f>VLOOKUP(A1619,'Full dataset'!$A$4:$IE$190,2041-C1619,FALSE)</f>
        <v>1321</v>
      </c>
      <c r="AE1619">
        <f>VLOOKUP(A1619,'Full dataset'!$A$4:$IE$190,2050-C1619,FALSE)</f>
        <v>0</v>
      </c>
      <c r="AF1619">
        <v>3.2</v>
      </c>
      <c r="AG1619">
        <f>VLOOKUP($A1619,'Full dataset'!$A$4:$IE$190,2007+AG$1-$C1619,FALSE)</f>
        <v>299.7</v>
      </c>
      <c r="AH1619">
        <f>VLOOKUP($A1619,'Full dataset'!$A$4:$IE$190,2007+AH$1-$C1619,FALSE)</f>
        <v>3389.4</v>
      </c>
      <c r="AI1619">
        <f>VLOOKUP($A1619,'Full dataset'!$A$4:$IE$190,2007+AI$1-$C1619,FALSE)</f>
        <v>825.3</v>
      </c>
      <c r="AJ1619">
        <f>VLOOKUP($A1619,'Full dataset'!$A$4:$IE$190,2007+AJ$1-$C1619,FALSE)</f>
        <v>39</v>
      </c>
      <c r="AK1619">
        <f>VLOOKUP($A1619,'Full dataset'!$A$4:$IE$190,2007+AK$1-$C1619,FALSE)</f>
        <v>1</v>
      </c>
      <c r="AL1619">
        <f>VLOOKUP($A1619,'Full dataset'!$A$4:$IE$190,2007+AL$1-$C1619,FALSE)</f>
        <v>55</v>
      </c>
      <c r="AM1619" t="str">
        <f>VLOOKUP($A1619,'Full dataset'!$A$4:$IE$190,2007+AM$1-$C1619,FALSE)</f>
        <v>.</v>
      </c>
      <c r="AN1619" t="str">
        <f>VLOOKUP($A1619,'Full dataset'!$A$4:$IE$190,2007+AN$1-$C1619,FALSE)</f>
        <v>.</v>
      </c>
      <c r="AO1619" t="str">
        <f>VLOOKUP($A1619,'Full dataset'!$A$4:$IE$190,2007+AO$1-$C1619,FALSE)</f>
        <v>.</v>
      </c>
      <c r="AP1619">
        <f>VLOOKUP($A1619,'Full dataset'!$A$4:$IE$190,2007+AP$1-$C1619,FALSE)</f>
        <v>12</v>
      </c>
      <c r="AQ1619" t="str">
        <f>VLOOKUP($A1619,'Full dataset'!$A$4:$IE$190,2007+AQ$1-$C1619,FALSE)</f>
        <v>.</v>
      </c>
      <c r="AR1619" t="str">
        <f>VLOOKUP($A1619,'Full dataset'!$A$4:$IE$190,2007+AR$1-$C1619,FALSE)</f>
        <v>.</v>
      </c>
      <c r="AS1619" t="str">
        <f>VLOOKUP($A1619,'Full dataset'!$A$4:$IE$190,2007+AS$1-$C1619,FALSE)</f>
        <v>.</v>
      </c>
      <c r="AT1619">
        <f>VLOOKUP($A1619,'Full dataset'!$A$4:$IE$190,129,FALSE)</f>
        <v>7</v>
      </c>
      <c r="AU1619">
        <f>VLOOKUP(A1619,'Full dataset'!$A$4:$II$190,$AU$1,FALSE)</f>
        <v>9999</v>
      </c>
      <c r="AW1619">
        <f>VLOOKUP(A1619,'Full dataset'!$A$5:$IM$190,247,FALSE)</f>
        <v>0</v>
      </c>
      <c r="AX1619">
        <f>VLOOKUP(A1619,'Full dataset'!$A$4:$II$190,242,FALSE)</f>
        <v>2010</v>
      </c>
      <c r="AY1619">
        <f>VLOOKUP(A1619,'Full dataset'!$A$5:$IM$190,246,FALSE)</f>
        <v>1</v>
      </c>
      <c r="AZ1619">
        <v>9999</v>
      </c>
      <c r="BA1619">
        <f>MAX(VLOOKUP($A1619,'Full dataset'!$A$4:$IX$190,BA$1,FALSE),AW1619)</f>
        <v>0</v>
      </c>
      <c r="BB1619">
        <f>IF(VLOOKUP($A1619,'Full dataset'!$A$4:$IX$190,BB$1,FALSE)&gt;0,VLOOKUP($A1619,'Full dataset'!$A$4:$IX$190,BB$1,FALSE),AU1619)</f>
        <v>9999</v>
      </c>
      <c r="BC1619">
        <f>MAX(VLOOKUP($A1619,'Full dataset'!$A$4:$IX$190,BC$1,FALSE),AY1619)</f>
        <v>1</v>
      </c>
      <c r="BD1619">
        <f>MAX(VLOOKUP($A1619,'Full dataset'!$A$4:$IX$190,BD$1,FALSE),AX1619)</f>
        <v>2010</v>
      </c>
      <c r="BE1619">
        <f t="shared" si="153"/>
        <v>2010</v>
      </c>
      <c r="BF1619">
        <f t="shared" si="154"/>
        <v>0</v>
      </c>
      <c r="BG1619">
        <f t="shared" si="155"/>
        <v>0</v>
      </c>
      <c r="BH1619">
        <f t="shared" si="150"/>
        <v>0</v>
      </c>
      <c r="BI1619">
        <f t="shared" si="151"/>
        <v>0</v>
      </c>
      <c r="BO1619">
        <f>IF(BF1619=1,VLOOKUP($A1619,'Full dataset'!$A$4:$IE$190,2007+BO$1-$C1619,FALSE),0)</f>
        <v>0</v>
      </c>
      <c r="BP1619">
        <f>IF(BF1619=1,VLOOKUP($A1619,'Full dataset'!$A$4:$IE$190,2007+BP$1-$C1619,FALSE),0)</f>
        <v>0</v>
      </c>
      <c r="BQ1619">
        <f>IF(BF1619=1,VLOOKUP($A1619,'Full dataset'!$A$4:$IE$190,2007+BQ$1-$C1619,FALSE),0)</f>
        <v>0</v>
      </c>
      <c r="BR1619">
        <f>IF($BG1619=1,VLOOKUP($A1619,'Full dataset'!$A$4:$IE$190,BR$1-2007+$C1619,FALSE),0)</f>
        <v>0</v>
      </c>
      <c r="BS1619">
        <f>IF($BG1619=1,VLOOKUP($A1619,'Full dataset'!$A$4:$IE$190,BS$1-2007+$C1619,FALSE),0)</f>
        <v>0</v>
      </c>
      <c r="BT1619">
        <f>IF($BG1619=1,VLOOKUP($A1619,'Full dataset'!$A$4:$IE$190,BT$1-2007+$C1619,FALSE),0)</f>
        <v>0</v>
      </c>
      <c r="BU1619">
        <f>IF($BG1619=1,VLOOKUP($A1619,'Full dataset'!$A$4:$IE$190,BU$1-2007+$C1619,FALSE),0)</f>
        <v>0</v>
      </c>
      <c r="BV1619">
        <f>IF($BG1619=1,VLOOKUP($A1619,'Full dataset'!$A$4:$IE$190,BV$1-2007+$C1619,FALSE),0)</f>
        <v>0</v>
      </c>
      <c r="BW1619">
        <f>IF($BG1619=1,VLOOKUP($A1619,'Full dataset'!$A$4:$IE$190,BW$1-2007+$C1619,FALSE),0)</f>
        <v>0</v>
      </c>
      <c r="BX1619">
        <f>IF($BG1619=1,VLOOKUP($A1619,'Full dataset'!$A$4:$IE$190,BX$1-2007+$C1619,FALSE),0)</f>
        <v>0</v>
      </c>
    </row>
    <row r="1620" spans="1:76" x14ac:dyDescent="0.25">
      <c r="A1620">
        <v>130</v>
      </c>
      <c r="B1620" t="s">
        <v>174</v>
      </c>
      <c r="C1620">
        <v>2015</v>
      </c>
      <c r="D1620" t="s">
        <v>589</v>
      </c>
      <c r="E1620">
        <f t="shared" si="152"/>
        <v>1</v>
      </c>
      <c r="U1620">
        <v>1</v>
      </c>
      <c r="V1620">
        <v>387</v>
      </c>
      <c r="W1620">
        <v>1599</v>
      </c>
      <c r="X1620">
        <v>1297</v>
      </c>
      <c r="Y1620">
        <v>1</v>
      </c>
      <c r="Z1620">
        <v>1</v>
      </c>
      <c r="AA1620" t="s">
        <v>849</v>
      </c>
      <c r="AB1620">
        <v>499696</v>
      </c>
      <c r="AC1620">
        <f>VLOOKUP(A1620,'Full dataset'!$A$4:$IE$190,2033-C1620,FALSE)</f>
        <v>2.4</v>
      </c>
      <c r="AD1620">
        <f>VLOOKUP(A1620,'Full dataset'!$A$4:$IE$190,2041-C1620,FALSE)</f>
        <v>4335</v>
      </c>
      <c r="AE1620">
        <f>VLOOKUP(A1620,'Full dataset'!$A$4:$IE$190,2050-C1620,FALSE)</f>
        <v>0</v>
      </c>
      <c r="AF1620">
        <v>1.2</v>
      </c>
      <c r="AG1620" t="str">
        <f>VLOOKUP($A1620,'Full dataset'!$A$4:$IE$190,2007+AG$1-$C1620,FALSE)</f>
        <v>.</v>
      </c>
      <c r="AH1620" t="str">
        <f>VLOOKUP($A1620,'Full dataset'!$A$4:$IE$190,2007+AH$1-$C1620,FALSE)</f>
        <v>.</v>
      </c>
      <c r="AI1620" t="str">
        <f>VLOOKUP($A1620,'Full dataset'!$A$4:$IE$190,2007+AI$1-$C1620,FALSE)</f>
        <v>.</v>
      </c>
      <c r="AJ1620">
        <f>VLOOKUP($A1620,'Full dataset'!$A$4:$IE$190,2007+AJ$1-$C1620,FALSE)</f>
        <v>458</v>
      </c>
      <c r="AK1620" t="str">
        <f>VLOOKUP($A1620,'Full dataset'!$A$4:$IE$190,2007+AK$1-$C1620,FALSE)</f>
        <v>.</v>
      </c>
      <c r="AL1620">
        <f>VLOOKUP($A1620,'Full dataset'!$A$4:$IE$190,2007+AL$1-$C1620,FALSE)</f>
        <v>44</v>
      </c>
      <c r="AM1620" t="str">
        <f>VLOOKUP($A1620,'Full dataset'!$A$4:$IE$190,2007+AM$1-$C1620,FALSE)</f>
        <v>.</v>
      </c>
      <c r="AN1620" t="str">
        <f>VLOOKUP($A1620,'Full dataset'!$A$4:$IE$190,2007+AN$1-$C1620,FALSE)</f>
        <v>.</v>
      </c>
      <c r="AO1620" t="str">
        <f>VLOOKUP($A1620,'Full dataset'!$A$4:$IE$190,2007+AO$1-$C1620,FALSE)</f>
        <v>.</v>
      </c>
      <c r="AP1620">
        <f>VLOOKUP($A1620,'Full dataset'!$A$4:$IE$190,2007+AP$1-$C1620,FALSE)</f>
        <v>5</v>
      </c>
      <c r="AQ1620" t="str">
        <f>VLOOKUP($A1620,'Full dataset'!$A$4:$IE$190,2007+AQ$1-$C1620,FALSE)</f>
        <v>.</v>
      </c>
      <c r="AR1620" t="str">
        <f>VLOOKUP($A1620,'Full dataset'!$A$4:$IE$190,2007+AR$1-$C1620,FALSE)</f>
        <v>.</v>
      </c>
      <c r="AS1620" t="str">
        <f>VLOOKUP($A1620,'Full dataset'!$A$4:$IE$190,2007+AS$1-$C1620,FALSE)</f>
        <v>.</v>
      </c>
      <c r="AT1620">
        <f>VLOOKUP($A1620,'Full dataset'!$A$4:$IE$190,129,FALSE)</f>
        <v>9</v>
      </c>
      <c r="AU1620">
        <f>VLOOKUP(A1620,'Full dataset'!$A$4:$II$190,$AU$1,FALSE)</f>
        <v>2012</v>
      </c>
      <c r="AW1620">
        <f>VLOOKUP(A1620,'Full dataset'!$A$5:$IM$190,247,FALSE)</f>
        <v>1</v>
      </c>
      <c r="AX1620">
        <f>VLOOKUP(A1620,'Full dataset'!$A$4:$II$190,242,FALSE)</f>
        <v>2009</v>
      </c>
      <c r="AY1620">
        <f>VLOOKUP(A1620,'Full dataset'!$A$5:$IM$190,246,FALSE)</f>
        <v>2</v>
      </c>
      <c r="AZ1620">
        <v>9999</v>
      </c>
      <c r="BA1620">
        <f>MAX(VLOOKUP($A1620,'Full dataset'!$A$4:$IX$190,BA$1,FALSE),AW1620)</f>
        <v>1</v>
      </c>
      <c r="BB1620">
        <f>IF(VLOOKUP($A1620,'Full dataset'!$A$4:$IX$190,BB$1,FALSE)&gt;0,VLOOKUP($A1620,'Full dataset'!$A$4:$IX$190,BB$1,FALSE),AU1620)</f>
        <v>2012</v>
      </c>
      <c r="BC1620">
        <f>MAX(VLOOKUP($A1620,'Full dataset'!$A$4:$IX$190,BC$1,FALSE),AY1620)</f>
        <v>2</v>
      </c>
      <c r="BD1620">
        <f>MAX(VLOOKUP($A1620,'Full dataset'!$A$4:$IX$190,BD$1,FALSE),AX1620)</f>
        <v>2009</v>
      </c>
      <c r="BE1620">
        <f t="shared" si="153"/>
        <v>2009</v>
      </c>
      <c r="BF1620">
        <f t="shared" si="154"/>
        <v>0</v>
      </c>
      <c r="BG1620">
        <f t="shared" si="155"/>
        <v>1</v>
      </c>
      <c r="BH1620">
        <f t="shared" si="150"/>
        <v>0</v>
      </c>
      <c r="BI1620">
        <f t="shared" si="151"/>
        <v>1</v>
      </c>
      <c r="BO1620">
        <f>IF(BF1620=1,VLOOKUP($A1620,'Full dataset'!$A$4:$IE$190,2007+BO$1-$C1620,FALSE),0)</f>
        <v>0</v>
      </c>
      <c r="BP1620">
        <f>IF(BF1620=1,VLOOKUP($A1620,'Full dataset'!$A$4:$IE$190,2007+BP$1-$C1620,FALSE),0)</f>
        <v>0</v>
      </c>
      <c r="BQ1620">
        <f>IF(BF1620=1,VLOOKUP($A1620,'Full dataset'!$A$4:$IE$190,2007+BQ$1-$C1620,FALSE),0)</f>
        <v>0</v>
      </c>
      <c r="BR1620">
        <f>IF($BG1620=1,VLOOKUP($A1620,'Full dataset'!$A$4:$IE$190,BR$1-2007+$C1620,FALSE),0)</f>
        <v>342</v>
      </c>
      <c r="BS1620">
        <f>IF($BG1620=1,VLOOKUP($A1620,'Full dataset'!$A$4:$IE$190,BS$1-2007+$C1620,FALSE),0)</f>
        <v>1030</v>
      </c>
      <c r="BT1620">
        <f>IF($BG1620=1,VLOOKUP($A1620,'Full dataset'!$A$4:$IE$190,BT$1-2007+$C1620,FALSE),0)</f>
        <v>24517</v>
      </c>
      <c r="BU1620">
        <f>IF($BG1620=1,VLOOKUP($A1620,'Full dataset'!$A$4:$IE$190,BU$1-2007+$C1620,FALSE),0)</f>
        <v>2686</v>
      </c>
      <c r="BV1620">
        <f>IF($BG1620=1,VLOOKUP($A1620,'Full dataset'!$A$4:$IE$190,BV$1-2007+$C1620,FALSE),0)</f>
        <v>304</v>
      </c>
      <c r="BW1620">
        <f>IF($BG1620=1,VLOOKUP($A1620,'Full dataset'!$A$4:$IE$190,BW$1-2007+$C1620,FALSE),0)</f>
        <v>68</v>
      </c>
      <c r="BX1620">
        <f>IF($BG1620=1,VLOOKUP($A1620,'Full dataset'!$A$4:$IE$190,BX$1-2007+$C1620,FALSE),0)</f>
        <v>94</v>
      </c>
    </row>
    <row r="1621" spans="1:76" x14ac:dyDescent="0.25">
      <c r="A1621">
        <v>131</v>
      </c>
      <c r="B1621" t="s">
        <v>175</v>
      </c>
      <c r="C1621">
        <v>2015</v>
      </c>
      <c r="D1621" t="s">
        <v>582</v>
      </c>
      <c r="E1621">
        <f t="shared" si="152"/>
        <v>0</v>
      </c>
      <c r="U1621">
        <v>1</v>
      </c>
      <c r="V1621">
        <v>247</v>
      </c>
      <c r="W1621">
        <v>2129</v>
      </c>
      <c r="X1621">
        <v>577</v>
      </c>
      <c r="Y1621">
        <v>1</v>
      </c>
      <c r="Z1621">
        <v>1</v>
      </c>
      <c r="AA1621" t="s">
        <v>850</v>
      </c>
      <c r="AB1621">
        <v>20216</v>
      </c>
      <c r="AC1621">
        <f>VLOOKUP(A1621,'Full dataset'!$A$4:$IE$190,2033-C1621,FALSE)</f>
        <v>7.6</v>
      </c>
      <c r="AD1621">
        <f>VLOOKUP(A1621,'Full dataset'!$A$4:$IE$190,2041-C1621,FALSE)</f>
        <v>2272</v>
      </c>
      <c r="AE1621">
        <f>VLOOKUP(A1621,'Full dataset'!$A$4:$IE$190,2050-C1621,FALSE)</f>
        <v>0</v>
      </c>
      <c r="AF1621">
        <v>3.8</v>
      </c>
      <c r="AG1621" t="str">
        <f>VLOOKUP($A1621,'Full dataset'!$A$4:$IE$190,2007+AG$1-$C1621,FALSE)</f>
        <v>.</v>
      </c>
      <c r="AH1621" t="str">
        <f>VLOOKUP($A1621,'Full dataset'!$A$4:$IE$190,2007+AH$1-$C1621,FALSE)</f>
        <v>.</v>
      </c>
      <c r="AI1621" t="str">
        <f>VLOOKUP($A1621,'Full dataset'!$A$4:$IE$190,2007+AI$1-$C1621,FALSE)</f>
        <v>.</v>
      </c>
      <c r="AJ1621">
        <f>VLOOKUP($A1621,'Full dataset'!$A$4:$IE$190,2007+AJ$1-$C1621,FALSE)</f>
        <v>298</v>
      </c>
      <c r="AK1621">
        <f>VLOOKUP($A1621,'Full dataset'!$A$4:$IE$190,2007+AK$1-$C1621,FALSE)</f>
        <v>16</v>
      </c>
      <c r="AL1621">
        <f>VLOOKUP($A1621,'Full dataset'!$A$4:$IE$190,2007+AL$1-$C1621,FALSE)</f>
        <v>31</v>
      </c>
      <c r="AM1621">
        <f>VLOOKUP($A1621,'Full dataset'!$A$4:$IE$190,2007+AM$1-$C1621,FALSE)</f>
        <v>35</v>
      </c>
      <c r="AN1621">
        <f>VLOOKUP($A1621,'Full dataset'!$A$4:$IE$190,2007+AN$1-$C1621,FALSE)</f>
        <v>75</v>
      </c>
      <c r="AO1621">
        <f>VLOOKUP($A1621,'Full dataset'!$A$4:$IE$190,2007+AO$1-$C1621,FALSE)</f>
        <v>19312</v>
      </c>
      <c r="AP1621">
        <f>VLOOKUP($A1621,'Full dataset'!$A$4:$IE$190,2007+AP$1-$C1621,FALSE)</f>
        <v>7</v>
      </c>
      <c r="AQ1621" t="str">
        <f>VLOOKUP($A1621,'Full dataset'!$A$4:$IE$190,2007+AQ$1-$C1621,FALSE)</f>
        <v>.</v>
      </c>
      <c r="AR1621">
        <f>VLOOKUP($A1621,'Full dataset'!$A$4:$IE$190,2007+AR$1-$C1621,FALSE)</f>
        <v>5</v>
      </c>
      <c r="AS1621">
        <f>VLOOKUP($A1621,'Full dataset'!$A$4:$IE$190,2007+AS$1-$C1621,FALSE)</f>
        <v>8</v>
      </c>
      <c r="AT1621">
        <f>VLOOKUP($A1621,'Full dataset'!$A$4:$IE$190,129,FALSE)</f>
        <v>274</v>
      </c>
      <c r="AU1621">
        <f>VLOOKUP(A1621,'Full dataset'!$A$4:$II$190,$AU$1,FALSE)</f>
        <v>2009</v>
      </c>
      <c r="AW1621">
        <f>VLOOKUP(A1621,'Full dataset'!$A$5:$IM$190,247,FALSE)</f>
        <v>1</v>
      </c>
      <c r="AX1621">
        <f>VLOOKUP(A1621,'Full dataset'!$A$4:$II$190,242,FALSE)</f>
        <v>2010</v>
      </c>
      <c r="AY1621">
        <f>VLOOKUP(A1621,'Full dataset'!$A$5:$IM$190,246,FALSE)</f>
        <v>1</v>
      </c>
      <c r="AZ1621">
        <v>9999</v>
      </c>
      <c r="BA1621">
        <f>MAX(VLOOKUP($A1621,'Full dataset'!$A$4:$IX$190,BA$1,FALSE),AW1621)</f>
        <v>2</v>
      </c>
      <c r="BB1621">
        <f>IF(VLOOKUP($A1621,'Full dataset'!$A$4:$IX$190,BB$1,FALSE)&gt;0,VLOOKUP($A1621,'Full dataset'!$A$4:$IX$190,BB$1,FALSE),AU1621)</f>
        <v>2014</v>
      </c>
      <c r="BC1621">
        <f>MAX(VLOOKUP($A1621,'Full dataset'!$A$4:$IX$190,BC$1,FALSE),AY1621)</f>
        <v>1</v>
      </c>
      <c r="BD1621">
        <f>MAX(VLOOKUP($A1621,'Full dataset'!$A$4:$IX$190,BD$1,FALSE),AX1621)</f>
        <v>2010</v>
      </c>
      <c r="BE1621">
        <f t="shared" si="153"/>
        <v>2010</v>
      </c>
      <c r="BF1621">
        <f t="shared" si="154"/>
        <v>1</v>
      </c>
      <c r="BG1621">
        <f t="shared" si="155"/>
        <v>0</v>
      </c>
      <c r="BH1621">
        <f t="shared" si="150"/>
        <v>0</v>
      </c>
      <c r="BI1621">
        <f t="shared" si="151"/>
        <v>1</v>
      </c>
      <c r="BO1621">
        <f>IF(BF1621=1,VLOOKUP($A1621,'Full dataset'!$A$4:$IE$190,2007+BO$1-$C1621,FALSE),0)</f>
        <v>204</v>
      </c>
      <c r="BP1621">
        <f>IF(BF1621=1,VLOOKUP($A1621,'Full dataset'!$A$4:$IE$190,2007+BP$1-$C1621,FALSE),0)</f>
        <v>309</v>
      </c>
      <c r="BQ1621">
        <f>IF(BF1621=1,VLOOKUP($A1621,'Full dataset'!$A$4:$IE$190,2007+BQ$1-$C1621,FALSE),0)</f>
        <v>891</v>
      </c>
      <c r="BR1621">
        <f>IF($BG1621=1,VLOOKUP($A1621,'Full dataset'!$A$4:$IE$190,BR$1-2007+$C1621,FALSE),0)</f>
        <v>0</v>
      </c>
      <c r="BS1621">
        <f>IF($BG1621=1,VLOOKUP($A1621,'Full dataset'!$A$4:$IE$190,BS$1-2007+$C1621,FALSE),0)</f>
        <v>0</v>
      </c>
      <c r="BT1621">
        <f>IF($BG1621=1,VLOOKUP($A1621,'Full dataset'!$A$4:$IE$190,BT$1-2007+$C1621,FALSE),0)</f>
        <v>0</v>
      </c>
      <c r="BU1621">
        <f>IF($BG1621=1,VLOOKUP($A1621,'Full dataset'!$A$4:$IE$190,BU$1-2007+$C1621,FALSE),0)</f>
        <v>0</v>
      </c>
      <c r="BV1621">
        <f>IF($BG1621=1,VLOOKUP($A1621,'Full dataset'!$A$4:$IE$190,BV$1-2007+$C1621,FALSE),0)</f>
        <v>0</v>
      </c>
      <c r="BW1621">
        <f>IF($BG1621=1,VLOOKUP($A1621,'Full dataset'!$A$4:$IE$190,BW$1-2007+$C1621,FALSE),0)</f>
        <v>0</v>
      </c>
      <c r="BX1621">
        <f>IF($BG1621=1,VLOOKUP($A1621,'Full dataset'!$A$4:$IE$190,BX$1-2007+$C1621,FALSE),0)</f>
        <v>0</v>
      </c>
    </row>
    <row r="1622" spans="1:76" x14ac:dyDescent="0.25">
      <c r="A1622">
        <v>132</v>
      </c>
      <c r="B1622" t="s">
        <v>176</v>
      </c>
      <c r="C1622">
        <v>2015</v>
      </c>
      <c r="D1622" t="s">
        <v>582</v>
      </c>
      <c r="E1622">
        <f t="shared" si="152"/>
        <v>0</v>
      </c>
      <c r="U1622">
        <v>1</v>
      </c>
      <c r="V1622">
        <v>2635</v>
      </c>
      <c r="W1622">
        <v>15355</v>
      </c>
      <c r="X1622">
        <v>4104</v>
      </c>
      <c r="Y1622">
        <v>1</v>
      </c>
      <c r="Z1622">
        <v>1</v>
      </c>
      <c r="AA1622" t="s">
        <v>851</v>
      </c>
      <c r="AB1622">
        <v>263804</v>
      </c>
      <c r="AC1622">
        <f>VLOOKUP(A1622,'Full dataset'!$A$4:$IE$190,2033-C1622,FALSE)</f>
        <v>1.6</v>
      </c>
      <c r="AD1622">
        <f>VLOOKUP(A1622,'Full dataset'!$A$4:$IE$190,2041-C1622,FALSE)</f>
        <v>12568</v>
      </c>
      <c r="AE1622">
        <f>VLOOKUP(A1622,'Full dataset'!$A$4:$IE$190,2050-C1622,FALSE)</f>
        <v>0</v>
      </c>
      <c r="AF1622">
        <v>0.8</v>
      </c>
      <c r="AG1622" t="str">
        <f>VLOOKUP($A1622,'Full dataset'!$A$4:$IE$190,2007+AG$1-$C1622,FALSE)</f>
        <v>.</v>
      </c>
      <c r="AH1622" t="str">
        <f>VLOOKUP($A1622,'Full dataset'!$A$4:$IE$190,2007+AH$1-$C1622,FALSE)</f>
        <v>.</v>
      </c>
      <c r="AI1622" t="str">
        <f>VLOOKUP($A1622,'Full dataset'!$A$4:$IE$190,2007+AI$1-$C1622,FALSE)</f>
        <v>.</v>
      </c>
      <c r="AJ1622">
        <f>VLOOKUP($A1622,'Full dataset'!$A$4:$IE$190,2007+AJ$1-$C1622,FALSE)</f>
        <v>959</v>
      </c>
      <c r="AK1622">
        <f>VLOOKUP($A1622,'Full dataset'!$A$4:$IE$190,2007+AK$1-$C1622,FALSE)</f>
        <v>9</v>
      </c>
      <c r="AL1622">
        <f>VLOOKUP($A1622,'Full dataset'!$A$4:$IE$190,2007+AL$1-$C1622,FALSE)</f>
        <v>35</v>
      </c>
      <c r="AM1622" t="str">
        <f>VLOOKUP($A1622,'Full dataset'!$A$4:$IE$190,2007+AM$1-$C1622,FALSE)</f>
        <v>.</v>
      </c>
      <c r="AN1622" t="str">
        <f>VLOOKUP($A1622,'Full dataset'!$A$4:$IE$190,2007+AN$1-$C1622,FALSE)</f>
        <v>.</v>
      </c>
      <c r="AO1622" t="str">
        <f>VLOOKUP($A1622,'Full dataset'!$A$4:$IE$190,2007+AO$1-$C1622,FALSE)</f>
        <v>.</v>
      </c>
      <c r="AP1622">
        <f>VLOOKUP($A1622,'Full dataset'!$A$4:$IE$190,2007+AP$1-$C1622,FALSE)</f>
        <v>5</v>
      </c>
      <c r="AQ1622" t="str">
        <f>VLOOKUP($A1622,'Full dataset'!$A$4:$IE$190,2007+AQ$1-$C1622,FALSE)</f>
        <v>.</v>
      </c>
      <c r="AR1622" t="str">
        <f>VLOOKUP($A1622,'Full dataset'!$A$4:$IE$190,2007+AR$1-$C1622,FALSE)</f>
        <v>.</v>
      </c>
      <c r="AS1622" t="str">
        <f>VLOOKUP($A1622,'Full dataset'!$A$4:$IE$190,2007+AS$1-$C1622,FALSE)</f>
        <v>.</v>
      </c>
      <c r="AT1622">
        <f>VLOOKUP($A1622,'Full dataset'!$A$4:$IE$190,129,FALSE)</f>
        <v>75</v>
      </c>
      <c r="AU1622">
        <f>VLOOKUP(A1622,'Full dataset'!$A$4:$II$190,$AU$1,FALSE)</f>
        <v>2011</v>
      </c>
      <c r="AW1622">
        <f>VLOOKUP(A1622,'Full dataset'!$A$5:$IM$190,247,FALSE)</f>
        <v>1</v>
      </c>
      <c r="AX1622">
        <f>VLOOKUP(A1622,'Full dataset'!$A$4:$II$190,242,FALSE)</f>
        <v>2010</v>
      </c>
      <c r="AY1622">
        <f>VLOOKUP(A1622,'Full dataset'!$A$5:$IM$190,246,FALSE)</f>
        <v>1</v>
      </c>
      <c r="AZ1622">
        <v>9999</v>
      </c>
      <c r="BA1622">
        <f>MAX(VLOOKUP($A1622,'Full dataset'!$A$4:$IX$190,BA$1,FALSE),AW1622)</f>
        <v>1</v>
      </c>
      <c r="BB1622">
        <f>IF(VLOOKUP($A1622,'Full dataset'!$A$4:$IX$190,BB$1,FALSE)&gt;0,VLOOKUP($A1622,'Full dataset'!$A$4:$IX$190,BB$1,FALSE),AU1622)</f>
        <v>2011</v>
      </c>
      <c r="BC1622">
        <f>MAX(VLOOKUP($A1622,'Full dataset'!$A$4:$IX$190,BC$1,FALSE),AY1622)</f>
        <v>1</v>
      </c>
      <c r="BD1622">
        <f>MAX(VLOOKUP($A1622,'Full dataset'!$A$4:$IX$190,BD$1,FALSE),AX1622)</f>
        <v>2010</v>
      </c>
      <c r="BE1622">
        <f t="shared" si="153"/>
        <v>2010</v>
      </c>
      <c r="BF1622">
        <f t="shared" si="154"/>
        <v>0</v>
      </c>
      <c r="BG1622">
        <f t="shared" si="155"/>
        <v>0</v>
      </c>
      <c r="BH1622">
        <f t="shared" si="150"/>
        <v>0</v>
      </c>
      <c r="BI1622">
        <f t="shared" si="151"/>
        <v>0</v>
      </c>
      <c r="BO1622">
        <f>IF(BF1622=1,VLOOKUP($A1622,'Full dataset'!$A$4:$IE$190,2007+BO$1-$C1622,FALSE),0)</f>
        <v>0</v>
      </c>
      <c r="BP1622">
        <f>IF(BF1622=1,VLOOKUP($A1622,'Full dataset'!$A$4:$IE$190,2007+BP$1-$C1622,FALSE),0)</f>
        <v>0</v>
      </c>
      <c r="BQ1622">
        <f>IF(BF1622=1,VLOOKUP($A1622,'Full dataset'!$A$4:$IE$190,2007+BQ$1-$C1622,FALSE),0)</f>
        <v>0</v>
      </c>
      <c r="BR1622">
        <f>IF($BG1622=1,VLOOKUP($A1622,'Full dataset'!$A$4:$IE$190,BR$1-2007+$C1622,FALSE),0)</f>
        <v>0</v>
      </c>
      <c r="BS1622">
        <f>IF($BG1622=1,VLOOKUP($A1622,'Full dataset'!$A$4:$IE$190,BS$1-2007+$C1622,FALSE),0)</f>
        <v>0</v>
      </c>
      <c r="BT1622">
        <f>IF($BG1622=1,VLOOKUP($A1622,'Full dataset'!$A$4:$IE$190,BT$1-2007+$C1622,FALSE),0)</f>
        <v>0</v>
      </c>
      <c r="BU1622">
        <f>IF($BG1622=1,VLOOKUP($A1622,'Full dataset'!$A$4:$IE$190,BU$1-2007+$C1622,FALSE),0)</f>
        <v>0</v>
      </c>
      <c r="BV1622">
        <f>IF($BG1622=1,VLOOKUP($A1622,'Full dataset'!$A$4:$IE$190,BV$1-2007+$C1622,FALSE),0)</f>
        <v>0</v>
      </c>
      <c r="BW1622">
        <f>IF($BG1622=1,VLOOKUP($A1622,'Full dataset'!$A$4:$IE$190,BW$1-2007+$C1622,FALSE),0)</f>
        <v>0</v>
      </c>
      <c r="BX1622">
        <f>IF($BG1622=1,VLOOKUP($A1622,'Full dataset'!$A$4:$IE$190,BX$1-2007+$C1622,FALSE),0)</f>
        <v>0</v>
      </c>
    </row>
    <row r="1623" spans="1:76" x14ac:dyDescent="0.25">
      <c r="A1623">
        <v>133</v>
      </c>
      <c r="B1623" t="s">
        <v>177</v>
      </c>
      <c r="C1623">
        <v>2015</v>
      </c>
      <c r="D1623" t="s">
        <v>591</v>
      </c>
      <c r="E1623">
        <f t="shared" si="152"/>
        <v>1</v>
      </c>
      <c r="S1623">
        <v>4841</v>
      </c>
      <c r="T1623">
        <v>515210</v>
      </c>
      <c r="U1623">
        <v>1</v>
      </c>
      <c r="V1623">
        <v>100</v>
      </c>
      <c r="W1623">
        <v>96873</v>
      </c>
      <c r="X1623">
        <v>11282</v>
      </c>
      <c r="Y1623">
        <v>1</v>
      </c>
      <c r="Z1623">
        <v>0</v>
      </c>
      <c r="AA1623" t="s">
        <v>852</v>
      </c>
      <c r="AB1623">
        <v>210224</v>
      </c>
      <c r="AC1623">
        <f>VLOOKUP(A1623,'Full dataset'!$A$4:$IE$190,2033-C1623,FALSE)</f>
        <v>0</v>
      </c>
      <c r="AD1623" t="str">
        <f>VLOOKUP(A1623,'Full dataset'!$A$4:$IE$190,2041-C1623,FALSE)</f>
        <v>.</v>
      </c>
      <c r="AE1623">
        <f>VLOOKUP(A1623,'Full dataset'!$A$4:$IE$190,2050-C1623,FALSE)</f>
        <v>0</v>
      </c>
      <c r="AF1623">
        <v>0</v>
      </c>
      <c r="AG1623">
        <f>VLOOKUP($A1623,'Full dataset'!$A$4:$IE$190,2007+AG$1-$C1623,FALSE)</f>
        <v>1034</v>
      </c>
      <c r="AH1623">
        <f>VLOOKUP($A1623,'Full dataset'!$A$4:$IE$190,2007+AH$1-$C1623,FALSE)</f>
        <v>15864</v>
      </c>
      <c r="AI1623">
        <f>VLOOKUP($A1623,'Full dataset'!$A$4:$IE$190,2007+AI$1-$C1623,FALSE)</f>
        <v>6394</v>
      </c>
      <c r="AJ1623" t="str">
        <f>VLOOKUP($A1623,'Full dataset'!$A$4:$IE$190,2007+AJ$1-$C1623,FALSE)</f>
        <v>.</v>
      </c>
      <c r="AK1623" t="str">
        <f>VLOOKUP($A1623,'Full dataset'!$A$4:$IE$190,2007+AK$1-$C1623,FALSE)</f>
        <v>.</v>
      </c>
      <c r="AL1623" t="str">
        <f>VLOOKUP($A1623,'Full dataset'!$A$4:$IE$190,2007+AL$1-$C1623,FALSE)</f>
        <v>.</v>
      </c>
      <c r="AM1623" t="str">
        <f>VLOOKUP($A1623,'Full dataset'!$A$4:$IE$190,2007+AM$1-$C1623,FALSE)</f>
        <v>.</v>
      </c>
      <c r="AN1623" t="str">
        <f>VLOOKUP($A1623,'Full dataset'!$A$4:$IE$190,2007+AN$1-$C1623,FALSE)</f>
        <v>.</v>
      </c>
      <c r="AO1623" t="str">
        <f>VLOOKUP($A1623,'Full dataset'!$A$4:$IE$190,2007+AO$1-$C1623,FALSE)</f>
        <v>.</v>
      </c>
      <c r="AP1623" t="str">
        <f>VLOOKUP($A1623,'Full dataset'!$A$4:$IE$190,2007+AP$1-$C1623,FALSE)</f>
        <v>.</v>
      </c>
      <c r="AQ1623" t="str">
        <f>VLOOKUP($A1623,'Full dataset'!$A$4:$IE$190,2007+AQ$1-$C1623,FALSE)</f>
        <v>.</v>
      </c>
      <c r="AR1623" t="str">
        <f>VLOOKUP($A1623,'Full dataset'!$A$4:$IE$190,2007+AR$1-$C1623,FALSE)</f>
        <v>.</v>
      </c>
      <c r="AS1623" t="str">
        <f>VLOOKUP($A1623,'Full dataset'!$A$4:$IE$190,2007+AS$1-$C1623,FALSE)</f>
        <v>.</v>
      </c>
      <c r="AT1623" t="str">
        <f>VLOOKUP($A1623,'Full dataset'!$A$4:$IE$190,129,FALSE)</f>
        <v>.</v>
      </c>
      <c r="AU1623">
        <f>VLOOKUP(A1623,'Full dataset'!$A$4:$II$190,$AU$1,FALSE)</f>
        <v>2009</v>
      </c>
      <c r="AW1623">
        <f>VLOOKUP(A1623,'Full dataset'!$A$5:$IM$190,247,FALSE)</f>
        <v>1</v>
      </c>
      <c r="AX1623">
        <f>VLOOKUP(A1623,'Full dataset'!$A$4:$II$190,242,FALSE)</f>
        <v>2012</v>
      </c>
      <c r="AY1623">
        <f>VLOOKUP(A1623,'Full dataset'!$A$5:$IM$190,246,FALSE)</f>
        <v>1</v>
      </c>
      <c r="AZ1623">
        <v>9999</v>
      </c>
      <c r="BA1623">
        <f>MAX(VLOOKUP($A1623,'Full dataset'!$A$4:$IX$190,BA$1,FALSE),AW1623)</f>
        <v>2</v>
      </c>
      <c r="BB1623">
        <f>IF(VLOOKUP($A1623,'Full dataset'!$A$4:$IX$190,BB$1,FALSE)&gt;0,VLOOKUP($A1623,'Full dataset'!$A$4:$IX$190,BB$1,FALSE),AU1623)</f>
        <v>2010</v>
      </c>
      <c r="BC1623">
        <f>MAX(VLOOKUP($A1623,'Full dataset'!$A$4:$IX$190,BC$1,FALSE),AY1623)</f>
        <v>1</v>
      </c>
      <c r="BD1623">
        <f>MAX(VLOOKUP($A1623,'Full dataset'!$A$4:$IX$190,BD$1,FALSE),AX1623)</f>
        <v>2012</v>
      </c>
      <c r="BE1623">
        <f t="shared" si="153"/>
        <v>2010</v>
      </c>
      <c r="BF1623">
        <f t="shared" si="154"/>
        <v>1</v>
      </c>
      <c r="BG1623">
        <f t="shared" si="155"/>
        <v>0</v>
      </c>
      <c r="BH1623">
        <f t="shared" si="150"/>
        <v>0</v>
      </c>
      <c r="BI1623">
        <f t="shared" si="151"/>
        <v>1</v>
      </c>
      <c r="BO1623">
        <f>IF(BF1623=1,VLOOKUP($A1623,'Full dataset'!$A$4:$IE$190,2007+BO$1-$C1623,FALSE),0)</f>
        <v>1566</v>
      </c>
      <c r="BP1623">
        <f>IF(BF1623=1,VLOOKUP($A1623,'Full dataset'!$A$4:$IE$190,2007+BP$1-$C1623,FALSE),0)</f>
        <v>8937</v>
      </c>
      <c r="BQ1623">
        <f>IF(BF1623=1,VLOOKUP($A1623,'Full dataset'!$A$4:$IE$190,2007+BQ$1-$C1623,FALSE),0)</f>
        <v>32681</v>
      </c>
      <c r="BR1623">
        <f>IF($BG1623=1,VLOOKUP($A1623,'Full dataset'!$A$4:$IE$190,BR$1-2007+$C1623,FALSE),0)</f>
        <v>0</v>
      </c>
      <c r="BS1623">
        <f>IF($BG1623=1,VLOOKUP($A1623,'Full dataset'!$A$4:$IE$190,BS$1-2007+$C1623,FALSE),0)</f>
        <v>0</v>
      </c>
      <c r="BT1623">
        <f>IF($BG1623=1,VLOOKUP($A1623,'Full dataset'!$A$4:$IE$190,BT$1-2007+$C1623,FALSE),0)</f>
        <v>0</v>
      </c>
      <c r="BU1623">
        <f>IF($BG1623=1,VLOOKUP($A1623,'Full dataset'!$A$4:$IE$190,BU$1-2007+$C1623,FALSE),0)</f>
        <v>0</v>
      </c>
      <c r="BV1623">
        <f>IF($BG1623=1,VLOOKUP($A1623,'Full dataset'!$A$4:$IE$190,BV$1-2007+$C1623,FALSE),0)</f>
        <v>0</v>
      </c>
      <c r="BW1623">
        <f>IF($BG1623=1,VLOOKUP($A1623,'Full dataset'!$A$4:$IE$190,BW$1-2007+$C1623,FALSE),0)</f>
        <v>0</v>
      </c>
      <c r="BX1623">
        <f>IF($BG1623=1,VLOOKUP($A1623,'Full dataset'!$A$4:$IE$190,BX$1-2007+$C1623,FALSE),0)</f>
        <v>0</v>
      </c>
    </row>
    <row r="1624" spans="1:76" x14ac:dyDescent="0.25">
      <c r="A1624">
        <v>134</v>
      </c>
      <c r="B1624" t="s">
        <v>178</v>
      </c>
      <c r="C1624">
        <v>2015</v>
      </c>
      <c r="D1624" t="s">
        <v>582</v>
      </c>
      <c r="E1624">
        <f t="shared" si="152"/>
        <v>0</v>
      </c>
      <c r="U1624">
        <v>1</v>
      </c>
      <c r="V1624">
        <v>103</v>
      </c>
      <c r="W1624">
        <v>1414</v>
      </c>
      <c r="X1624">
        <v>604</v>
      </c>
      <c r="Y1624">
        <v>1</v>
      </c>
      <c r="Z1624">
        <v>0</v>
      </c>
      <c r="AA1624" t="s">
        <v>853</v>
      </c>
      <c r="AB1624">
        <v>4806</v>
      </c>
      <c r="AC1624">
        <f>VLOOKUP(A1624,'Full dataset'!$A$4:$IE$190,2033-C1624,FALSE)</f>
        <v>2.6</v>
      </c>
      <c r="AD1624">
        <f>VLOOKUP(A1624,'Full dataset'!$A$4:$IE$190,2041-C1624,FALSE)</f>
        <v>1275</v>
      </c>
      <c r="AE1624">
        <f>VLOOKUP(A1624,'Full dataset'!$A$4:$IE$190,2050-C1624,FALSE)</f>
        <v>0</v>
      </c>
      <c r="AF1624">
        <v>1.3</v>
      </c>
      <c r="AG1624" t="str">
        <f>VLOOKUP($A1624,'Full dataset'!$A$4:$IE$190,2007+AG$1-$C1624,FALSE)</f>
        <v>.</v>
      </c>
      <c r="AH1624" t="str">
        <f>VLOOKUP($A1624,'Full dataset'!$A$4:$IE$190,2007+AH$1-$C1624,FALSE)</f>
        <v>.</v>
      </c>
      <c r="AI1624" t="str">
        <f>VLOOKUP($A1624,'Full dataset'!$A$4:$IE$190,2007+AI$1-$C1624,FALSE)</f>
        <v>.</v>
      </c>
      <c r="AJ1624">
        <f>VLOOKUP($A1624,'Full dataset'!$A$4:$IE$190,2007+AJ$1-$C1624,FALSE)</f>
        <v>-4</v>
      </c>
      <c r="AK1624" t="str">
        <f>VLOOKUP($A1624,'Full dataset'!$A$4:$IE$190,2007+AK$1-$C1624,FALSE)</f>
        <v>.</v>
      </c>
      <c r="AL1624">
        <f>VLOOKUP($A1624,'Full dataset'!$A$4:$IE$190,2007+AL$1-$C1624,FALSE)</f>
        <v>51</v>
      </c>
      <c r="AM1624">
        <f>VLOOKUP($A1624,'Full dataset'!$A$4:$IE$190,2007+AM$1-$C1624,FALSE)</f>
        <v>57</v>
      </c>
      <c r="AN1624" t="str">
        <f>VLOOKUP($A1624,'Full dataset'!$A$4:$IE$190,2007+AN$1-$C1624,FALSE)</f>
        <v>.</v>
      </c>
      <c r="AO1624">
        <f>VLOOKUP($A1624,'Full dataset'!$A$4:$IE$190,2007+AO$1-$C1624,FALSE)</f>
        <v>17445</v>
      </c>
      <c r="AP1624">
        <f>VLOOKUP($A1624,'Full dataset'!$A$4:$IE$190,2007+AP$1-$C1624,FALSE)</f>
        <v>15</v>
      </c>
      <c r="AQ1624" t="str">
        <f>VLOOKUP($A1624,'Full dataset'!$A$4:$IE$190,2007+AQ$1-$C1624,FALSE)</f>
        <v>.</v>
      </c>
      <c r="AR1624">
        <f>VLOOKUP($A1624,'Full dataset'!$A$4:$IE$190,2007+AR$1-$C1624,FALSE)</f>
        <v>19</v>
      </c>
      <c r="AS1624">
        <f>VLOOKUP($A1624,'Full dataset'!$A$4:$IE$190,2007+AS$1-$C1624,FALSE)</f>
        <v>22</v>
      </c>
      <c r="AT1624">
        <f>VLOOKUP($A1624,'Full dataset'!$A$4:$IE$190,129,FALSE)</f>
        <v>15</v>
      </c>
      <c r="AU1624">
        <f>VLOOKUP(A1624,'Full dataset'!$A$4:$II$190,$AU$1,FALSE)</f>
        <v>2013</v>
      </c>
      <c r="AW1624">
        <f>VLOOKUP(A1624,'Full dataset'!$A$5:$IM$190,247,FALSE)</f>
        <v>1</v>
      </c>
      <c r="AX1624">
        <f>VLOOKUP(A1624,'Full dataset'!$A$4:$II$190,242,FALSE)</f>
        <v>9999</v>
      </c>
      <c r="AY1624">
        <f>VLOOKUP(A1624,'Full dataset'!$A$5:$IM$190,246,FALSE)</f>
        <v>1</v>
      </c>
      <c r="AZ1624">
        <v>9999</v>
      </c>
      <c r="BA1624">
        <f>MAX(VLOOKUP($A1624,'Full dataset'!$A$4:$IX$190,BA$1,FALSE),AW1624)</f>
        <v>1</v>
      </c>
      <c r="BB1624">
        <f>IF(VLOOKUP($A1624,'Full dataset'!$A$4:$IX$190,BB$1,FALSE)&gt;0,VLOOKUP($A1624,'Full dataset'!$A$4:$IX$190,BB$1,FALSE),AU1624)</f>
        <v>2013</v>
      </c>
      <c r="BC1624">
        <f>MAX(VLOOKUP($A1624,'Full dataset'!$A$4:$IX$190,BC$1,FALSE),AY1624)</f>
        <v>1</v>
      </c>
      <c r="BD1624">
        <f>MAX(VLOOKUP($A1624,'Full dataset'!$A$4:$IX$190,BD$1,FALSE),AX1624)</f>
        <v>9999</v>
      </c>
      <c r="BE1624">
        <f t="shared" si="153"/>
        <v>2013</v>
      </c>
      <c r="BF1624">
        <f t="shared" si="154"/>
        <v>0</v>
      </c>
      <c r="BG1624">
        <f t="shared" si="155"/>
        <v>0</v>
      </c>
      <c r="BH1624">
        <f t="shared" si="150"/>
        <v>0</v>
      </c>
      <c r="BI1624">
        <f t="shared" si="151"/>
        <v>0</v>
      </c>
      <c r="BO1624">
        <f>IF(BF1624=1,VLOOKUP($A1624,'Full dataset'!$A$4:$IE$190,2007+BO$1-$C1624,FALSE),0)</f>
        <v>0</v>
      </c>
      <c r="BP1624">
        <f>IF(BF1624=1,VLOOKUP($A1624,'Full dataset'!$A$4:$IE$190,2007+BP$1-$C1624,FALSE),0)</f>
        <v>0</v>
      </c>
      <c r="BQ1624">
        <f>IF(BF1624=1,VLOOKUP($A1624,'Full dataset'!$A$4:$IE$190,2007+BQ$1-$C1624,FALSE),0)</f>
        <v>0</v>
      </c>
      <c r="BR1624">
        <f>IF($BG1624=1,VLOOKUP($A1624,'Full dataset'!$A$4:$IE$190,BR$1-2007+$C1624,FALSE),0)</f>
        <v>0</v>
      </c>
      <c r="BS1624">
        <f>IF($BG1624=1,VLOOKUP($A1624,'Full dataset'!$A$4:$IE$190,BS$1-2007+$C1624,FALSE),0)</f>
        <v>0</v>
      </c>
      <c r="BT1624">
        <f>IF($BG1624=1,VLOOKUP($A1624,'Full dataset'!$A$4:$IE$190,BT$1-2007+$C1624,FALSE),0)</f>
        <v>0</v>
      </c>
      <c r="BU1624">
        <f>IF($BG1624=1,VLOOKUP($A1624,'Full dataset'!$A$4:$IE$190,BU$1-2007+$C1624,FALSE),0)</f>
        <v>0</v>
      </c>
      <c r="BV1624">
        <f>IF($BG1624=1,VLOOKUP($A1624,'Full dataset'!$A$4:$IE$190,BV$1-2007+$C1624,FALSE),0)</f>
        <v>0</v>
      </c>
      <c r="BW1624">
        <f>IF($BG1624=1,VLOOKUP($A1624,'Full dataset'!$A$4:$IE$190,BW$1-2007+$C1624,FALSE),0)</f>
        <v>0</v>
      </c>
      <c r="BX1624">
        <f>IF($BG1624=1,VLOOKUP($A1624,'Full dataset'!$A$4:$IE$190,BX$1-2007+$C1624,FALSE),0)</f>
        <v>0</v>
      </c>
    </row>
    <row r="1625" spans="1:76" x14ac:dyDescent="0.25">
      <c r="A1625">
        <v>135</v>
      </c>
      <c r="B1625" t="s">
        <v>179</v>
      </c>
      <c r="C1625">
        <v>2015</v>
      </c>
      <c r="D1625" t="s">
        <v>582</v>
      </c>
      <c r="E1625">
        <f t="shared" si="152"/>
        <v>0</v>
      </c>
      <c r="U1625">
        <v>1</v>
      </c>
      <c r="V1625">
        <v>17968</v>
      </c>
      <c r="W1625">
        <v>289755</v>
      </c>
      <c r="X1625">
        <v>30534</v>
      </c>
      <c r="Y1625">
        <v>1</v>
      </c>
      <c r="Z1625">
        <v>1</v>
      </c>
      <c r="AA1625" t="s">
        <v>854</v>
      </c>
      <c r="AB1625">
        <v>8980</v>
      </c>
      <c r="AC1625">
        <f>VLOOKUP(A1625,'Full dataset'!$A$4:$IE$190,2033-C1625,FALSE)</f>
        <v>0</v>
      </c>
      <c r="AD1625" t="str">
        <f>VLOOKUP(A1625,'Full dataset'!$A$4:$IE$190,2041-C1625,FALSE)</f>
        <v>.</v>
      </c>
      <c r="AE1625">
        <f>VLOOKUP(A1625,'Full dataset'!$A$4:$IE$190,2050-C1625,FALSE)</f>
        <v>0</v>
      </c>
      <c r="AF1625">
        <v>0</v>
      </c>
      <c r="AG1625" t="str">
        <f>VLOOKUP($A1625,'Full dataset'!$A$4:$IE$190,2007+AG$1-$C1625,FALSE)</f>
        <v>.</v>
      </c>
      <c r="AH1625" t="str">
        <f>VLOOKUP($A1625,'Full dataset'!$A$4:$IE$190,2007+AH$1-$C1625,FALSE)</f>
        <v>.</v>
      </c>
      <c r="AI1625" t="str">
        <f>VLOOKUP($A1625,'Full dataset'!$A$4:$IE$190,2007+AI$1-$C1625,FALSE)</f>
        <v>.</v>
      </c>
      <c r="AJ1625">
        <f>VLOOKUP($A1625,'Full dataset'!$A$4:$IE$190,2007+AJ$1-$C1625,FALSE)</f>
        <v>583</v>
      </c>
      <c r="AK1625">
        <f>VLOOKUP($A1625,'Full dataset'!$A$4:$IE$190,2007+AK$1-$C1625,FALSE)</f>
        <v>12</v>
      </c>
      <c r="AL1625" t="str">
        <f>VLOOKUP($A1625,'Full dataset'!$A$4:$IE$190,2007+AL$1-$C1625,FALSE)</f>
        <v>.</v>
      </c>
      <c r="AM1625" t="str">
        <f>VLOOKUP($A1625,'Full dataset'!$A$4:$IE$190,2007+AM$1-$C1625,FALSE)</f>
        <v>.</v>
      </c>
      <c r="AN1625" t="str">
        <f>VLOOKUP($A1625,'Full dataset'!$A$4:$IE$190,2007+AN$1-$C1625,FALSE)</f>
        <v>.</v>
      </c>
      <c r="AO1625" t="str">
        <f>VLOOKUP($A1625,'Full dataset'!$A$4:$IE$190,2007+AO$1-$C1625,FALSE)</f>
        <v>.</v>
      </c>
      <c r="AP1625" t="str">
        <f>VLOOKUP($A1625,'Full dataset'!$A$4:$IE$190,2007+AP$1-$C1625,FALSE)</f>
        <v>.</v>
      </c>
      <c r="AQ1625" t="str">
        <f>VLOOKUP($A1625,'Full dataset'!$A$4:$IE$190,2007+AQ$1-$C1625,FALSE)</f>
        <v>.</v>
      </c>
      <c r="AR1625" t="str">
        <f>VLOOKUP($A1625,'Full dataset'!$A$4:$IE$190,2007+AR$1-$C1625,FALSE)</f>
        <v>.</v>
      </c>
      <c r="AS1625" t="str">
        <f>VLOOKUP($A1625,'Full dataset'!$A$4:$IE$190,2007+AS$1-$C1625,FALSE)</f>
        <v>.</v>
      </c>
      <c r="AT1625" t="str">
        <f>VLOOKUP($A1625,'Full dataset'!$A$4:$IE$190,129,FALSE)</f>
        <v>.</v>
      </c>
      <c r="AU1625">
        <f>VLOOKUP(A1625,'Full dataset'!$A$4:$II$190,$AU$1,FALSE)</f>
        <v>2008</v>
      </c>
      <c r="AW1625">
        <f>VLOOKUP(A1625,'Full dataset'!$A$5:$IM$190,247,FALSE)</f>
        <v>1</v>
      </c>
      <c r="AX1625">
        <f>VLOOKUP(A1625,'Full dataset'!$A$4:$II$190,242,FALSE)</f>
        <v>2008</v>
      </c>
      <c r="AY1625">
        <f>VLOOKUP(A1625,'Full dataset'!$A$5:$IM$190,246,FALSE)</f>
        <v>1</v>
      </c>
      <c r="AZ1625">
        <v>9999</v>
      </c>
      <c r="BA1625">
        <f>MAX(VLOOKUP($A1625,'Full dataset'!$A$4:$IX$190,BA$1,FALSE),AW1625)</f>
        <v>2</v>
      </c>
      <c r="BB1625">
        <f>IF(VLOOKUP($A1625,'Full dataset'!$A$4:$IX$190,BB$1,FALSE)&gt;0,VLOOKUP($A1625,'Full dataset'!$A$4:$IX$190,BB$1,FALSE),AU1625)</f>
        <v>2012</v>
      </c>
      <c r="BC1625">
        <f>MAX(VLOOKUP($A1625,'Full dataset'!$A$4:$IX$190,BC$1,FALSE),AY1625)</f>
        <v>1</v>
      </c>
      <c r="BD1625">
        <f>MAX(VLOOKUP($A1625,'Full dataset'!$A$4:$IX$190,BD$1,FALSE),AX1625)</f>
        <v>2008</v>
      </c>
      <c r="BE1625">
        <f t="shared" si="153"/>
        <v>2008</v>
      </c>
      <c r="BF1625">
        <f t="shared" si="154"/>
        <v>1</v>
      </c>
      <c r="BG1625">
        <f t="shared" si="155"/>
        <v>0</v>
      </c>
      <c r="BH1625">
        <f t="shared" si="150"/>
        <v>0</v>
      </c>
      <c r="BI1625">
        <f t="shared" si="151"/>
        <v>1</v>
      </c>
      <c r="BO1625">
        <f>IF(BF1625=1,VLOOKUP($A1625,'Full dataset'!$A$4:$IE$190,2007+BO$1-$C1625,FALSE),0)</f>
        <v>0</v>
      </c>
      <c r="BP1625">
        <f>IF(BF1625=1,VLOOKUP($A1625,'Full dataset'!$A$4:$IE$190,2007+BP$1-$C1625,FALSE),0)</f>
        <v>0</v>
      </c>
      <c r="BQ1625">
        <f>IF(BF1625=1,VLOOKUP($A1625,'Full dataset'!$A$4:$IE$190,2007+BQ$1-$C1625,FALSE),0)</f>
        <v>0</v>
      </c>
      <c r="BR1625">
        <f>IF($BG1625=1,VLOOKUP($A1625,'Full dataset'!$A$4:$IE$190,BR$1-2007+$C1625,FALSE),0)</f>
        <v>0</v>
      </c>
      <c r="BS1625">
        <f>IF($BG1625=1,VLOOKUP($A1625,'Full dataset'!$A$4:$IE$190,BS$1-2007+$C1625,FALSE),0)</f>
        <v>0</v>
      </c>
      <c r="BT1625">
        <f>IF($BG1625=1,VLOOKUP($A1625,'Full dataset'!$A$4:$IE$190,BT$1-2007+$C1625,FALSE),0)</f>
        <v>0</v>
      </c>
      <c r="BU1625">
        <f>IF($BG1625=1,VLOOKUP($A1625,'Full dataset'!$A$4:$IE$190,BU$1-2007+$C1625,FALSE),0)</f>
        <v>0</v>
      </c>
      <c r="BV1625">
        <f>IF($BG1625=1,VLOOKUP($A1625,'Full dataset'!$A$4:$IE$190,BV$1-2007+$C1625,FALSE),0)</f>
        <v>0</v>
      </c>
      <c r="BW1625">
        <f>IF($BG1625=1,VLOOKUP($A1625,'Full dataset'!$A$4:$IE$190,BW$1-2007+$C1625,FALSE),0)</f>
        <v>0</v>
      </c>
      <c r="BX1625">
        <f>IF($BG1625=1,VLOOKUP($A1625,'Full dataset'!$A$4:$IE$190,BX$1-2007+$C1625,FALSE),0)</f>
        <v>0</v>
      </c>
    </row>
    <row r="1626" spans="1:76" x14ac:dyDescent="0.25">
      <c r="A1626">
        <v>136</v>
      </c>
      <c r="B1626" t="s">
        <v>180</v>
      </c>
      <c r="C1626">
        <v>2015</v>
      </c>
      <c r="D1626" t="s">
        <v>591</v>
      </c>
      <c r="E1626">
        <f t="shared" si="152"/>
        <v>1</v>
      </c>
      <c r="S1626">
        <v>5812</v>
      </c>
      <c r="T1626">
        <v>722511</v>
      </c>
      <c r="U1626">
        <v>1</v>
      </c>
      <c r="V1626">
        <v>0</v>
      </c>
      <c r="W1626">
        <v>206</v>
      </c>
      <c r="X1626">
        <v>11445</v>
      </c>
      <c r="Y1626">
        <v>1</v>
      </c>
      <c r="Z1626">
        <v>1</v>
      </c>
      <c r="AA1626" t="s">
        <v>855</v>
      </c>
      <c r="AB1626">
        <v>30904</v>
      </c>
      <c r="AC1626">
        <f>VLOOKUP(A1626,'Full dataset'!$A$4:$IE$190,2033-C1626,FALSE)</f>
        <v>1.3</v>
      </c>
      <c r="AD1626">
        <f>VLOOKUP(A1626,'Full dataset'!$A$4:$IE$190,2041-C1626,FALSE)</f>
        <v>35664</v>
      </c>
      <c r="AE1626">
        <f>VLOOKUP(A1626,'Full dataset'!$A$4:$IE$190,2050-C1626,FALSE)</f>
        <v>0</v>
      </c>
      <c r="AF1626">
        <v>0.65</v>
      </c>
      <c r="AG1626">
        <f>VLOOKUP($A1626,'Full dataset'!$A$4:$IE$190,2007+AG$1-$C1626,FALSE)</f>
        <v>116.523</v>
      </c>
      <c r="AH1626">
        <f>VLOOKUP($A1626,'Full dataset'!$A$4:$IE$190,2007+AH$1-$C1626,FALSE)</f>
        <v>1233.346</v>
      </c>
      <c r="AI1626">
        <f>VLOOKUP($A1626,'Full dataset'!$A$4:$IE$190,2007+AI$1-$C1626,FALSE)</f>
        <v>2100.6089999999999</v>
      </c>
      <c r="AJ1626">
        <f>VLOOKUP($A1626,'Full dataset'!$A$4:$IE$190,2007+AJ$1-$C1626,FALSE)</f>
        <v>1110</v>
      </c>
      <c r="AK1626">
        <f>VLOOKUP($A1626,'Full dataset'!$A$4:$IE$190,2007+AK$1-$C1626,FALSE)</f>
        <v>7</v>
      </c>
      <c r="AL1626">
        <f>VLOOKUP($A1626,'Full dataset'!$A$4:$IE$190,2007+AL$1-$C1626,FALSE)</f>
        <v>42</v>
      </c>
      <c r="AM1626" t="str">
        <f>VLOOKUP($A1626,'Full dataset'!$A$4:$IE$190,2007+AM$1-$C1626,FALSE)</f>
        <v>.</v>
      </c>
      <c r="AN1626" t="str">
        <f>VLOOKUP($A1626,'Full dataset'!$A$4:$IE$190,2007+AN$1-$C1626,FALSE)</f>
        <v>.</v>
      </c>
      <c r="AO1626" t="str">
        <f>VLOOKUP($A1626,'Full dataset'!$A$4:$IE$190,2007+AO$1-$C1626,FALSE)</f>
        <v>.</v>
      </c>
      <c r="AP1626">
        <f>VLOOKUP($A1626,'Full dataset'!$A$4:$IE$190,2007+AP$1-$C1626,FALSE)</f>
        <v>4</v>
      </c>
      <c r="AQ1626" t="str">
        <f>VLOOKUP($A1626,'Full dataset'!$A$4:$IE$190,2007+AQ$1-$C1626,FALSE)</f>
        <v>.</v>
      </c>
      <c r="AR1626" t="str">
        <f>VLOOKUP($A1626,'Full dataset'!$A$4:$IE$190,2007+AR$1-$C1626,FALSE)</f>
        <v>.</v>
      </c>
      <c r="AS1626" t="str">
        <f>VLOOKUP($A1626,'Full dataset'!$A$4:$IE$190,2007+AS$1-$C1626,FALSE)</f>
        <v>.</v>
      </c>
      <c r="AT1626">
        <f>VLOOKUP($A1626,'Full dataset'!$A$4:$IE$190,129,FALSE)</f>
        <v>100</v>
      </c>
      <c r="AU1626">
        <f>VLOOKUP(A1626,'Full dataset'!$A$4:$II$190,$AU$1,FALSE)</f>
        <v>2014</v>
      </c>
      <c r="AW1626">
        <f>VLOOKUP(A1626,'Full dataset'!$A$5:$IM$190,247,FALSE)</f>
        <v>2</v>
      </c>
      <c r="AX1626">
        <f>VLOOKUP(A1626,'Full dataset'!$A$4:$II$190,242,FALSE)</f>
        <v>2013</v>
      </c>
      <c r="AY1626">
        <f>VLOOKUP(A1626,'Full dataset'!$A$5:$IM$190,246,FALSE)</f>
        <v>2</v>
      </c>
      <c r="AZ1626">
        <v>9999</v>
      </c>
      <c r="BA1626">
        <f>MAX(VLOOKUP($A1626,'Full dataset'!$A$4:$IX$190,BA$1,FALSE),AW1626)</f>
        <v>2</v>
      </c>
      <c r="BB1626">
        <f>IF(VLOOKUP($A1626,'Full dataset'!$A$4:$IX$190,BB$1,FALSE)&gt;0,VLOOKUP($A1626,'Full dataset'!$A$4:$IX$190,BB$1,FALSE),AU1626)</f>
        <v>2009</v>
      </c>
      <c r="BC1626">
        <f>MAX(VLOOKUP($A1626,'Full dataset'!$A$4:$IX$190,BC$1,FALSE),AY1626)</f>
        <v>2</v>
      </c>
      <c r="BD1626">
        <f>MAX(VLOOKUP($A1626,'Full dataset'!$A$4:$IX$190,BD$1,FALSE),AX1626)</f>
        <v>2013</v>
      </c>
      <c r="BE1626">
        <f t="shared" si="153"/>
        <v>2009</v>
      </c>
      <c r="BF1626">
        <f t="shared" si="154"/>
        <v>1</v>
      </c>
      <c r="BG1626">
        <f t="shared" si="155"/>
        <v>1</v>
      </c>
      <c r="BH1626">
        <f t="shared" si="150"/>
        <v>0</v>
      </c>
      <c r="BI1626">
        <f t="shared" si="151"/>
        <v>1</v>
      </c>
      <c r="BO1626">
        <f>IF(BF1626=1,VLOOKUP($A1626,'Full dataset'!$A$4:$IE$190,2007+BO$1-$C1626,FALSE),0)</f>
        <v>0</v>
      </c>
      <c r="BP1626">
        <f>IF(BF1626=1,VLOOKUP($A1626,'Full dataset'!$A$4:$IE$190,2007+BP$1-$C1626,FALSE),0)</f>
        <v>0</v>
      </c>
      <c r="BQ1626">
        <f>IF(BF1626=1,VLOOKUP($A1626,'Full dataset'!$A$4:$IE$190,2007+BQ$1-$C1626,FALSE),0)</f>
        <v>0</v>
      </c>
      <c r="BR1626">
        <f>IF($BG1626=1,VLOOKUP($A1626,'Full dataset'!$A$4:$IE$190,BR$1-2007+$C1626,FALSE),0)</f>
        <v>56</v>
      </c>
      <c r="BS1626">
        <f>IF($BG1626=1,VLOOKUP($A1626,'Full dataset'!$A$4:$IE$190,BS$1-2007+$C1626,FALSE),0)</f>
        <v>111</v>
      </c>
      <c r="BT1626">
        <f>IF($BG1626=1,VLOOKUP($A1626,'Full dataset'!$A$4:$IE$190,BT$1-2007+$C1626,FALSE),0)</f>
        <v>728</v>
      </c>
      <c r="BU1626">
        <f>IF($BG1626=1,VLOOKUP($A1626,'Full dataset'!$A$4:$IE$190,BU$1-2007+$C1626,FALSE),0)</f>
        <v>351</v>
      </c>
      <c r="BV1626">
        <f>IF($BG1626=1,VLOOKUP($A1626,'Full dataset'!$A$4:$IE$190,BV$1-2007+$C1626,FALSE),0)</f>
        <v>0</v>
      </c>
      <c r="BW1626">
        <f>IF($BG1626=1,VLOOKUP($A1626,'Full dataset'!$A$4:$IE$190,BW$1-2007+$C1626,FALSE),0)</f>
        <v>1</v>
      </c>
      <c r="BX1626">
        <f>IF($BG1626=1,VLOOKUP($A1626,'Full dataset'!$A$4:$IE$190,BX$1-2007+$C1626,FALSE),0)</f>
        <v>95</v>
      </c>
    </row>
    <row r="1627" spans="1:76" x14ac:dyDescent="0.25">
      <c r="A1627">
        <v>137</v>
      </c>
      <c r="B1627" t="s">
        <v>181</v>
      </c>
      <c r="C1627">
        <v>2015</v>
      </c>
      <c r="D1627" t="s">
        <v>582</v>
      </c>
      <c r="E1627">
        <f t="shared" si="152"/>
        <v>0</v>
      </c>
      <c r="U1627">
        <v>1</v>
      </c>
      <c r="V1627">
        <v>1882</v>
      </c>
      <c r="W1627">
        <v>11341</v>
      </c>
      <c r="X1627">
        <v>11142</v>
      </c>
      <c r="Y1627">
        <v>1</v>
      </c>
      <c r="Z1627">
        <v>1</v>
      </c>
      <c r="AA1627" t="s">
        <v>856</v>
      </c>
      <c r="AB1627">
        <v>17946</v>
      </c>
      <c r="AC1627">
        <f>VLOOKUP(A1627,'Full dataset'!$A$4:$IE$190,2033-C1627,FALSE)</f>
        <v>2.5</v>
      </c>
      <c r="AD1627">
        <f>VLOOKUP(A1627,'Full dataset'!$A$4:$IE$190,2041-C1627,FALSE)</f>
        <v>1910</v>
      </c>
      <c r="AE1627">
        <f>VLOOKUP(A1627,'Full dataset'!$A$4:$IE$190,2050-C1627,FALSE)</f>
        <v>0</v>
      </c>
      <c r="AF1627">
        <v>1.25</v>
      </c>
      <c r="AG1627" t="str">
        <f>VLOOKUP($A1627,'Full dataset'!$A$4:$IE$190,2007+AG$1-$C1627,FALSE)</f>
        <v>.</v>
      </c>
      <c r="AH1627" t="str">
        <f>VLOOKUP($A1627,'Full dataset'!$A$4:$IE$190,2007+AH$1-$C1627,FALSE)</f>
        <v>.</v>
      </c>
      <c r="AI1627">
        <f>VLOOKUP($A1627,'Full dataset'!$A$4:$IE$190,2007+AI$1-$C1627,FALSE)</f>
        <v>0</v>
      </c>
      <c r="AJ1627">
        <f>VLOOKUP($A1627,'Full dataset'!$A$4:$IE$190,2007+AJ$1-$C1627,FALSE)</f>
        <v>178</v>
      </c>
      <c r="AK1627">
        <f>VLOOKUP($A1627,'Full dataset'!$A$4:$IE$190,2007+AK$1-$C1627,FALSE)</f>
        <v>11</v>
      </c>
      <c r="AL1627">
        <f>VLOOKUP($A1627,'Full dataset'!$A$4:$IE$190,2007+AL$1-$C1627,FALSE)</f>
        <v>34</v>
      </c>
      <c r="AM1627" t="str">
        <f>VLOOKUP($A1627,'Full dataset'!$A$4:$IE$190,2007+AM$1-$C1627,FALSE)</f>
        <v>.</v>
      </c>
      <c r="AN1627" t="str">
        <f>VLOOKUP($A1627,'Full dataset'!$A$4:$IE$190,2007+AN$1-$C1627,FALSE)</f>
        <v>.</v>
      </c>
      <c r="AO1627" t="str">
        <f>VLOOKUP($A1627,'Full dataset'!$A$4:$IE$190,2007+AO$1-$C1627,FALSE)</f>
        <v>.</v>
      </c>
      <c r="AP1627">
        <f>VLOOKUP($A1627,'Full dataset'!$A$4:$IE$190,2007+AP$1-$C1627,FALSE)</f>
        <v>6</v>
      </c>
      <c r="AQ1627" t="str">
        <f>VLOOKUP($A1627,'Full dataset'!$A$4:$IE$190,2007+AQ$1-$C1627,FALSE)</f>
        <v>.</v>
      </c>
      <c r="AR1627" t="str">
        <f>VLOOKUP($A1627,'Full dataset'!$A$4:$IE$190,2007+AR$1-$C1627,FALSE)</f>
        <v>.</v>
      </c>
      <c r="AS1627" t="str">
        <f>VLOOKUP($A1627,'Full dataset'!$A$4:$IE$190,2007+AS$1-$C1627,FALSE)</f>
        <v>.</v>
      </c>
      <c r="AT1627">
        <f>VLOOKUP($A1627,'Full dataset'!$A$4:$IE$190,129,FALSE)</f>
        <v>34</v>
      </c>
      <c r="AU1627">
        <f>VLOOKUP(A1627,'Full dataset'!$A$4:$II$190,$AU$1,FALSE)</f>
        <v>2008</v>
      </c>
      <c r="AW1627">
        <f>VLOOKUP(A1627,'Full dataset'!$A$5:$IM$190,247,FALSE)</f>
        <v>1</v>
      </c>
      <c r="AX1627">
        <f>VLOOKUP(A1627,'Full dataset'!$A$4:$II$190,242,FALSE)</f>
        <v>9999</v>
      </c>
      <c r="AY1627">
        <f>VLOOKUP(A1627,'Full dataset'!$A$5:$IM$190,246,FALSE)</f>
        <v>1</v>
      </c>
      <c r="AZ1627">
        <v>9999</v>
      </c>
      <c r="BA1627">
        <f>MAX(VLOOKUP($A1627,'Full dataset'!$A$4:$IX$190,BA$1,FALSE),AW1627)</f>
        <v>1</v>
      </c>
      <c r="BB1627">
        <f>IF(VLOOKUP($A1627,'Full dataset'!$A$4:$IX$190,BB$1,FALSE)&gt;0,VLOOKUP($A1627,'Full dataset'!$A$4:$IX$190,BB$1,FALSE),AU1627)</f>
        <v>2008</v>
      </c>
      <c r="BC1627">
        <f>MAX(VLOOKUP($A1627,'Full dataset'!$A$4:$IX$190,BC$1,FALSE),AY1627)</f>
        <v>1</v>
      </c>
      <c r="BD1627">
        <f>MAX(VLOOKUP($A1627,'Full dataset'!$A$4:$IX$190,BD$1,FALSE),AX1627)</f>
        <v>9999</v>
      </c>
      <c r="BE1627">
        <f t="shared" si="153"/>
        <v>2008</v>
      </c>
      <c r="BF1627">
        <f t="shared" si="154"/>
        <v>0</v>
      </c>
      <c r="BG1627">
        <f t="shared" si="155"/>
        <v>0</v>
      </c>
      <c r="BH1627">
        <f t="shared" si="150"/>
        <v>0</v>
      </c>
      <c r="BI1627">
        <f t="shared" si="151"/>
        <v>0</v>
      </c>
      <c r="BO1627">
        <f>IF(BF1627=1,VLOOKUP($A1627,'Full dataset'!$A$4:$IE$190,2007+BO$1-$C1627,FALSE),0)</f>
        <v>0</v>
      </c>
      <c r="BP1627">
        <f>IF(BF1627=1,VLOOKUP($A1627,'Full dataset'!$A$4:$IE$190,2007+BP$1-$C1627,FALSE),0)</f>
        <v>0</v>
      </c>
      <c r="BQ1627">
        <f>IF(BF1627=1,VLOOKUP($A1627,'Full dataset'!$A$4:$IE$190,2007+BQ$1-$C1627,FALSE),0)</f>
        <v>0</v>
      </c>
      <c r="BR1627">
        <f>IF($BG1627=1,VLOOKUP($A1627,'Full dataset'!$A$4:$IE$190,BR$1-2007+$C1627,FALSE),0)</f>
        <v>0</v>
      </c>
      <c r="BS1627">
        <f>IF($BG1627=1,VLOOKUP($A1627,'Full dataset'!$A$4:$IE$190,BS$1-2007+$C1627,FALSE),0)</f>
        <v>0</v>
      </c>
      <c r="BT1627">
        <f>IF($BG1627=1,VLOOKUP($A1627,'Full dataset'!$A$4:$IE$190,BT$1-2007+$C1627,FALSE),0)</f>
        <v>0</v>
      </c>
      <c r="BU1627">
        <f>IF($BG1627=1,VLOOKUP($A1627,'Full dataset'!$A$4:$IE$190,BU$1-2007+$C1627,FALSE),0)</f>
        <v>0</v>
      </c>
      <c r="BV1627">
        <f>IF($BG1627=1,VLOOKUP($A1627,'Full dataset'!$A$4:$IE$190,BV$1-2007+$C1627,FALSE),0)</f>
        <v>0</v>
      </c>
      <c r="BW1627">
        <f>IF($BG1627=1,VLOOKUP($A1627,'Full dataset'!$A$4:$IE$190,BW$1-2007+$C1627,FALSE),0)</f>
        <v>0</v>
      </c>
      <c r="BX1627">
        <f>IF($BG1627=1,VLOOKUP($A1627,'Full dataset'!$A$4:$IE$190,BX$1-2007+$C1627,FALSE),0)</f>
        <v>0</v>
      </c>
    </row>
    <row r="1628" spans="1:76" x14ac:dyDescent="0.25">
      <c r="A1628">
        <v>138</v>
      </c>
      <c r="B1628" t="s">
        <v>182</v>
      </c>
      <c r="C1628">
        <v>2015</v>
      </c>
      <c r="D1628" t="s">
        <v>591</v>
      </c>
      <c r="E1628">
        <f t="shared" si="152"/>
        <v>1</v>
      </c>
      <c r="S1628">
        <v>7011</v>
      </c>
      <c r="T1628">
        <v>721110</v>
      </c>
      <c r="U1628">
        <v>1</v>
      </c>
      <c r="V1628">
        <v>111</v>
      </c>
      <c r="W1628">
        <v>25743</v>
      </c>
      <c r="X1628">
        <v>6849</v>
      </c>
      <c r="Y1628">
        <v>1</v>
      </c>
      <c r="Z1628">
        <v>0</v>
      </c>
      <c r="AA1628" t="s">
        <v>857</v>
      </c>
      <c r="AB1628">
        <v>7137</v>
      </c>
      <c r="AC1628">
        <f>VLOOKUP(A1628,'Full dataset'!$A$4:$IE$190,2033-C1628,FALSE)</f>
        <v>2.2999999999999998</v>
      </c>
      <c r="AD1628">
        <f>VLOOKUP(A1628,'Full dataset'!$A$4:$IE$190,2041-C1628,FALSE)</f>
        <v>41340</v>
      </c>
      <c r="AE1628">
        <f>VLOOKUP(A1628,'Full dataset'!$A$4:$IE$190,2050-C1628,FALSE)</f>
        <v>0</v>
      </c>
      <c r="AF1628">
        <v>1.1499999999999999</v>
      </c>
      <c r="AG1628">
        <f>VLOOKUP($A1628,'Full dataset'!$A$4:$IE$190,2007+AG$1-$C1628,FALSE)</f>
        <v>124</v>
      </c>
      <c r="AH1628">
        <f>VLOOKUP($A1628,'Full dataset'!$A$4:$IE$190,2007+AH$1-$C1628,FALSE)</f>
        <v>7596</v>
      </c>
      <c r="AI1628">
        <f>VLOOKUP($A1628,'Full dataset'!$A$4:$IE$190,2007+AI$1-$C1628,FALSE)</f>
        <v>4328</v>
      </c>
      <c r="AJ1628">
        <f>VLOOKUP($A1628,'Full dataset'!$A$4:$IE$190,2007+AJ$1-$C1628,FALSE)</f>
        <v>-1338</v>
      </c>
      <c r="AK1628">
        <f>VLOOKUP($A1628,'Full dataset'!$A$4:$IE$190,2007+AK$1-$C1628,FALSE)</f>
        <v>-4</v>
      </c>
      <c r="AL1628">
        <f>VLOOKUP($A1628,'Full dataset'!$A$4:$IE$190,2007+AL$1-$C1628,FALSE)</f>
        <v>50</v>
      </c>
      <c r="AM1628" t="str">
        <f>VLOOKUP($A1628,'Full dataset'!$A$4:$IE$190,2007+AM$1-$C1628,FALSE)</f>
        <v>.</v>
      </c>
      <c r="AN1628" t="str">
        <f>VLOOKUP($A1628,'Full dataset'!$A$4:$IE$190,2007+AN$1-$C1628,FALSE)</f>
        <v>.</v>
      </c>
      <c r="AO1628" t="str">
        <f>VLOOKUP($A1628,'Full dataset'!$A$4:$IE$190,2007+AO$1-$C1628,FALSE)</f>
        <v>.</v>
      </c>
      <c r="AP1628">
        <f>VLOOKUP($A1628,'Full dataset'!$A$4:$IE$190,2007+AP$1-$C1628,FALSE)</f>
        <v>15</v>
      </c>
      <c r="AQ1628" t="str">
        <f>VLOOKUP($A1628,'Full dataset'!$A$4:$IE$190,2007+AQ$1-$C1628,FALSE)</f>
        <v>.</v>
      </c>
      <c r="AR1628" t="str">
        <f>VLOOKUP($A1628,'Full dataset'!$A$4:$IE$190,2007+AR$1-$C1628,FALSE)</f>
        <v>.</v>
      </c>
      <c r="AS1628" t="str">
        <f>VLOOKUP($A1628,'Full dataset'!$A$4:$IE$190,2007+AS$1-$C1628,FALSE)</f>
        <v>.</v>
      </c>
      <c r="AT1628">
        <f>VLOOKUP($A1628,'Full dataset'!$A$4:$IE$190,129,FALSE)</f>
        <v>55</v>
      </c>
      <c r="AU1628">
        <f>VLOOKUP(A1628,'Full dataset'!$A$4:$II$190,$AU$1,FALSE)</f>
        <v>2008</v>
      </c>
      <c r="AW1628">
        <f>VLOOKUP(A1628,'Full dataset'!$A$5:$IM$190,247,FALSE)</f>
        <v>2</v>
      </c>
      <c r="AX1628">
        <f>VLOOKUP(A1628,'Full dataset'!$A$4:$II$190,242,FALSE)</f>
        <v>2007</v>
      </c>
      <c r="AY1628">
        <f>VLOOKUP(A1628,'Full dataset'!$A$5:$IM$190,246,FALSE)</f>
        <v>2</v>
      </c>
      <c r="AZ1628">
        <v>9999</v>
      </c>
      <c r="BA1628">
        <f>MAX(VLOOKUP($A1628,'Full dataset'!$A$4:$IX$190,BA$1,FALSE),AW1628)</f>
        <v>2</v>
      </c>
      <c r="BB1628">
        <f>IF(VLOOKUP($A1628,'Full dataset'!$A$4:$IX$190,BB$1,FALSE)&gt;0,VLOOKUP($A1628,'Full dataset'!$A$4:$IX$190,BB$1,FALSE),AU1628)</f>
        <v>2008</v>
      </c>
      <c r="BC1628">
        <f>MAX(VLOOKUP($A1628,'Full dataset'!$A$4:$IX$190,BC$1,FALSE),AY1628)</f>
        <v>2</v>
      </c>
      <c r="BD1628">
        <f>MAX(VLOOKUP($A1628,'Full dataset'!$A$4:$IX$190,BD$1,FALSE),AX1628)</f>
        <v>2007</v>
      </c>
      <c r="BE1628">
        <f t="shared" si="153"/>
        <v>2007</v>
      </c>
      <c r="BF1628">
        <f t="shared" si="154"/>
        <v>1</v>
      </c>
      <c r="BG1628">
        <f t="shared" si="155"/>
        <v>1</v>
      </c>
      <c r="BH1628">
        <f t="shared" si="150"/>
        <v>0</v>
      </c>
      <c r="BI1628">
        <f t="shared" si="151"/>
        <v>1</v>
      </c>
      <c r="BO1628">
        <f>IF(BF1628=1,VLOOKUP($A1628,'Full dataset'!$A$4:$IE$190,2007+BO$1-$C1628,FALSE),0)</f>
        <v>446</v>
      </c>
      <c r="BP1628">
        <f>IF(BF1628=1,VLOOKUP($A1628,'Full dataset'!$A$4:$IE$190,2007+BP$1-$C1628,FALSE),0)</f>
        <v>852</v>
      </c>
      <c r="BQ1628">
        <f>IF(BF1628=1,VLOOKUP($A1628,'Full dataset'!$A$4:$IE$190,2007+BQ$1-$C1628,FALSE),0)</f>
        <v>975</v>
      </c>
      <c r="BR1628">
        <f>IF($BG1628=1,VLOOKUP($A1628,'Full dataset'!$A$4:$IE$190,BR$1-2007+$C1628,FALSE),0)</f>
        <v>170</v>
      </c>
      <c r="BS1628">
        <f>IF($BG1628=1,VLOOKUP($A1628,'Full dataset'!$A$4:$IE$190,BS$1-2007+$C1628,FALSE),0)</f>
        <v>193</v>
      </c>
      <c r="BT1628">
        <f>IF($BG1628=1,VLOOKUP($A1628,'Full dataset'!$A$4:$IE$190,BT$1-2007+$C1628,FALSE),0)</f>
        <v>8883</v>
      </c>
      <c r="BU1628">
        <f>IF($BG1628=1,VLOOKUP($A1628,'Full dataset'!$A$4:$IE$190,BU$1-2007+$C1628,FALSE),0)</f>
        <v>1113</v>
      </c>
      <c r="BV1628">
        <f>IF($BG1628=1,VLOOKUP($A1628,'Full dataset'!$A$4:$IE$190,BV$1-2007+$C1628,FALSE),0)</f>
        <v>5</v>
      </c>
      <c r="BW1628">
        <f>IF($BG1628=1,VLOOKUP($A1628,'Full dataset'!$A$4:$IE$190,BW$1-2007+$C1628,FALSE),0)</f>
        <v>63</v>
      </c>
      <c r="BX1628">
        <f>IF($BG1628=1,VLOOKUP($A1628,'Full dataset'!$A$4:$IE$190,BX$1-2007+$C1628,FALSE),0)</f>
        <v>148</v>
      </c>
    </row>
    <row r="1629" spans="1:76" x14ac:dyDescent="0.25">
      <c r="A1629">
        <v>139</v>
      </c>
      <c r="B1629" t="s">
        <v>183</v>
      </c>
      <c r="C1629">
        <v>2015</v>
      </c>
      <c r="D1629" t="s">
        <v>582</v>
      </c>
      <c r="E1629">
        <f t="shared" si="152"/>
        <v>0</v>
      </c>
      <c r="U1629">
        <v>1</v>
      </c>
      <c r="V1629">
        <v>22</v>
      </c>
      <c r="W1629">
        <v>6521</v>
      </c>
      <c r="X1629">
        <v>1542</v>
      </c>
      <c r="Y1629">
        <v>1</v>
      </c>
      <c r="Z1629">
        <v>1</v>
      </c>
      <c r="AA1629" t="s">
        <v>858</v>
      </c>
      <c r="AB1629">
        <v>116862</v>
      </c>
      <c r="AC1629">
        <f>VLOOKUP(A1629,'Full dataset'!$A$4:$IE$190,2033-C1629,FALSE)</f>
        <v>0</v>
      </c>
      <c r="AD1629" t="str">
        <f>VLOOKUP(A1629,'Full dataset'!$A$4:$IE$190,2041-C1629,FALSE)</f>
        <v>.</v>
      </c>
      <c r="AE1629">
        <f>VLOOKUP(A1629,'Full dataset'!$A$4:$IE$190,2050-C1629,FALSE)</f>
        <v>0</v>
      </c>
      <c r="AF1629">
        <v>0</v>
      </c>
      <c r="AG1629" t="str">
        <f>VLOOKUP($A1629,'Full dataset'!$A$4:$IE$190,2007+AG$1-$C1629,FALSE)</f>
        <v>.</v>
      </c>
      <c r="AH1629" t="str">
        <f>VLOOKUP($A1629,'Full dataset'!$A$4:$IE$190,2007+AH$1-$C1629,FALSE)</f>
        <v>.</v>
      </c>
      <c r="AI1629" t="str">
        <f>VLOOKUP($A1629,'Full dataset'!$A$4:$IE$190,2007+AI$1-$C1629,FALSE)</f>
        <v>.</v>
      </c>
      <c r="AJ1629" t="str">
        <f>VLOOKUP($A1629,'Full dataset'!$A$4:$IE$190,2007+AJ$1-$C1629,FALSE)</f>
        <v>.</v>
      </c>
      <c r="AK1629" t="str">
        <f>VLOOKUP($A1629,'Full dataset'!$A$4:$IE$190,2007+AK$1-$C1629,FALSE)</f>
        <v>.</v>
      </c>
      <c r="AL1629" t="str">
        <f>VLOOKUP($A1629,'Full dataset'!$A$4:$IE$190,2007+AL$1-$C1629,FALSE)</f>
        <v>.</v>
      </c>
      <c r="AM1629" t="str">
        <f>VLOOKUP($A1629,'Full dataset'!$A$4:$IE$190,2007+AM$1-$C1629,FALSE)</f>
        <v>.</v>
      </c>
      <c r="AN1629" t="str">
        <f>VLOOKUP($A1629,'Full dataset'!$A$4:$IE$190,2007+AN$1-$C1629,FALSE)</f>
        <v>.</v>
      </c>
      <c r="AO1629" t="str">
        <f>VLOOKUP($A1629,'Full dataset'!$A$4:$IE$190,2007+AO$1-$C1629,FALSE)</f>
        <v>.</v>
      </c>
      <c r="AP1629" t="str">
        <f>VLOOKUP($A1629,'Full dataset'!$A$4:$IE$190,2007+AP$1-$C1629,FALSE)</f>
        <v>.</v>
      </c>
      <c r="AQ1629" t="str">
        <f>VLOOKUP($A1629,'Full dataset'!$A$4:$IE$190,2007+AQ$1-$C1629,FALSE)</f>
        <v>.</v>
      </c>
      <c r="AR1629" t="str">
        <f>VLOOKUP($A1629,'Full dataset'!$A$4:$IE$190,2007+AR$1-$C1629,FALSE)</f>
        <v>.</v>
      </c>
      <c r="AS1629" t="str">
        <f>VLOOKUP($A1629,'Full dataset'!$A$4:$IE$190,2007+AS$1-$C1629,FALSE)</f>
        <v>.</v>
      </c>
      <c r="AT1629" t="str">
        <f>VLOOKUP($A1629,'Full dataset'!$A$4:$IE$190,129,FALSE)</f>
        <v>.</v>
      </c>
      <c r="AU1629">
        <f>VLOOKUP(A1629,'Full dataset'!$A$4:$II$190,$AU$1,FALSE)</f>
        <v>2011</v>
      </c>
      <c r="AW1629">
        <f>VLOOKUP(A1629,'Full dataset'!$A$5:$IM$190,247,FALSE)</f>
        <v>1</v>
      </c>
      <c r="AX1629">
        <f>VLOOKUP(A1629,'Full dataset'!$A$4:$II$190,242,FALSE)</f>
        <v>2012</v>
      </c>
      <c r="AY1629">
        <f>VLOOKUP(A1629,'Full dataset'!$A$5:$IM$190,246,FALSE)</f>
        <v>1</v>
      </c>
      <c r="AZ1629">
        <v>9999</v>
      </c>
      <c r="BA1629">
        <f>MAX(VLOOKUP($A1629,'Full dataset'!$A$4:$IX$190,BA$1,FALSE),AW1629)</f>
        <v>1</v>
      </c>
      <c r="BB1629">
        <f>IF(VLOOKUP($A1629,'Full dataset'!$A$4:$IX$190,BB$1,FALSE)&gt;0,VLOOKUP($A1629,'Full dataset'!$A$4:$IX$190,BB$1,FALSE),AU1629)</f>
        <v>2011</v>
      </c>
      <c r="BC1629">
        <f>MAX(VLOOKUP($A1629,'Full dataset'!$A$4:$IX$190,BC$1,FALSE),AY1629)</f>
        <v>1</v>
      </c>
      <c r="BD1629">
        <f>MAX(VLOOKUP($A1629,'Full dataset'!$A$4:$IX$190,BD$1,FALSE),AX1629)</f>
        <v>2012</v>
      </c>
      <c r="BE1629">
        <f t="shared" si="153"/>
        <v>2011</v>
      </c>
      <c r="BF1629">
        <f t="shared" si="154"/>
        <v>0</v>
      </c>
      <c r="BG1629">
        <f t="shared" si="155"/>
        <v>0</v>
      </c>
      <c r="BH1629">
        <f t="shared" si="150"/>
        <v>0</v>
      </c>
      <c r="BI1629">
        <f t="shared" si="151"/>
        <v>0</v>
      </c>
      <c r="BO1629">
        <f>IF(BF1629=1,VLOOKUP($A1629,'Full dataset'!$A$4:$IE$190,2007+BO$1-$C1629,FALSE),0)</f>
        <v>0</v>
      </c>
      <c r="BP1629">
        <f>IF(BF1629=1,VLOOKUP($A1629,'Full dataset'!$A$4:$IE$190,2007+BP$1-$C1629,FALSE),0)</f>
        <v>0</v>
      </c>
      <c r="BQ1629">
        <f>IF(BF1629=1,VLOOKUP($A1629,'Full dataset'!$A$4:$IE$190,2007+BQ$1-$C1629,FALSE),0)</f>
        <v>0</v>
      </c>
      <c r="BR1629">
        <f>IF($BG1629=1,VLOOKUP($A1629,'Full dataset'!$A$4:$IE$190,BR$1-2007+$C1629,FALSE),0)</f>
        <v>0</v>
      </c>
      <c r="BS1629">
        <f>IF($BG1629=1,VLOOKUP($A1629,'Full dataset'!$A$4:$IE$190,BS$1-2007+$C1629,FALSE),0)</f>
        <v>0</v>
      </c>
      <c r="BT1629">
        <f>IF($BG1629=1,VLOOKUP($A1629,'Full dataset'!$A$4:$IE$190,BT$1-2007+$C1629,FALSE),0)</f>
        <v>0</v>
      </c>
      <c r="BU1629">
        <f>IF($BG1629=1,VLOOKUP($A1629,'Full dataset'!$A$4:$IE$190,BU$1-2007+$C1629,FALSE),0)</f>
        <v>0</v>
      </c>
      <c r="BV1629">
        <f>IF($BG1629=1,VLOOKUP($A1629,'Full dataset'!$A$4:$IE$190,BV$1-2007+$C1629,FALSE),0)</f>
        <v>0</v>
      </c>
      <c r="BW1629">
        <f>IF($BG1629=1,VLOOKUP($A1629,'Full dataset'!$A$4:$IE$190,BW$1-2007+$C1629,FALSE),0)</f>
        <v>0</v>
      </c>
      <c r="BX1629">
        <f>IF($BG1629=1,VLOOKUP($A1629,'Full dataset'!$A$4:$IE$190,BX$1-2007+$C1629,FALSE),0)</f>
        <v>0</v>
      </c>
    </row>
    <row r="1630" spans="1:76" x14ac:dyDescent="0.25">
      <c r="A1630">
        <v>140</v>
      </c>
      <c r="B1630" t="s">
        <v>184</v>
      </c>
      <c r="C1630">
        <v>2015</v>
      </c>
      <c r="D1630" t="s">
        <v>582</v>
      </c>
      <c r="E1630">
        <f t="shared" si="152"/>
        <v>0</v>
      </c>
      <c r="U1630">
        <v>1</v>
      </c>
      <c r="V1630">
        <v>323</v>
      </c>
      <c r="W1630">
        <v>5469</v>
      </c>
      <c r="X1630">
        <v>5048</v>
      </c>
      <c r="Y1630">
        <v>1</v>
      </c>
      <c r="Z1630">
        <v>0</v>
      </c>
      <c r="AA1630" t="s">
        <v>859</v>
      </c>
      <c r="AB1630">
        <v>7160</v>
      </c>
      <c r="AC1630">
        <f>VLOOKUP(A1630,'Full dataset'!$A$4:$IE$190,2033-C1630,FALSE)</f>
        <v>5.9</v>
      </c>
      <c r="AD1630">
        <f>VLOOKUP(A1630,'Full dataset'!$A$4:$IE$190,2041-C1630,FALSE)</f>
        <v>1694</v>
      </c>
      <c r="AE1630">
        <f>VLOOKUP(A1630,'Full dataset'!$A$4:$IE$190,2050-C1630,FALSE)</f>
        <v>0</v>
      </c>
      <c r="AF1630">
        <v>2.95</v>
      </c>
      <c r="AG1630" t="str">
        <f>VLOOKUP($A1630,'Full dataset'!$A$4:$IE$190,2007+AG$1-$C1630,FALSE)</f>
        <v>.</v>
      </c>
      <c r="AH1630" t="str">
        <f>VLOOKUP($A1630,'Full dataset'!$A$4:$IE$190,2007+AH$1-$C1630,FALSE)</f>
        <v>.</v>
      </c>
      <c r="AI1630" t="str">
        <f>VLOOKUP($A1630,'Full dataset'!$A$4:$IE$190,2007+AI$1-$C1630,FALSE)</f>
        <v>.</v>
      </c>
      <c r="AJ1630">
        <f>VLOOKUP($A1630,'Full dataset'!$A$4:$IE$190,2007+AJ$1-$C1630,FALSE)</f>
        <v>118</v>
      </c>
      <c r="AK1630">
        <f>VLOOKUP($A1630,'Full dataset'!$A$4:$IE$190,2007+AK$1-$C1630,FALSE)</f>
        <v>3</v>
      </c>
      <c r="AL1630">
        <f>VLOOKUP($A1630,'Full dataset'!$A$4:$IE$190,2007+AL$1-$C1630,FALSE)</f>
        <v>54</v>
      </c>
      <c r="AM1630" t="str">
        <f>VLOOKUP($A1630,'Full dataset'!$A$4:$IE$190,2007+AM$1-$C1630,FALSE)</f>
        <v>.</v>
      </c>
      <c r="AN1630" t="str">
        <f>VLOOKUP($A1630,'Full dataset'!$A$4:$IE$190,2007+AN$1-$C1630,FALSE)</f>
        <v>.</v>
      </c>
      <c r="AO1630" t="str">
        <f>VLOOKUP($A1630,'Full dataset'!$A$4:$IE$190,2007+AO$1-$C1630,FALSE)</f>
        <v>.</v>
      </c>
      <c r="AP1630">
        <f>VLOOKUP($A1630,'Full dataset'!$A$4:$IE$190,2007+AP$1-$C1630,FALSE)</f>
        <v>8</v>
      </c>
      <c r="AQ1630" t="str">
        <f>VLOOKUP($A1630,'Full dataset'!$A$4:$IE$190,2007+AQ$1-$C1630,FALSE)</f>
        <v>.</v>
      </c>
      <c r="AR1630" t="str">
        <f>VLOOKUP($A1630,'Full dataset'!$A$4:$IE$190,2007+AR$1-$C1630,FALSE)</f>
        <v>.</v>
      </c>
      <c r="AS1630" t="str">
        <f>VLOOKUP($A1630,'Full dataset'!$A$4:$IE$190,2007+AS$1-$C1630,FALSE)</f>
        <v>.</v>
      </c>
      <c r="AT1630">
        <f>VLOOKUP($A1630,'Full dataset'!$A$4:$IE$190,129,FALSE)</f>
        <v>53</v>
      </c>
      <c r="AU1630">
        <f>VLOOKUP(A1630,'Full dataset'!$A$4:$II$190,$AU$1,FALSE)</f>
        <v>2010</v>
      </c>
      <c r="AW1630">
        <f>VLOOKUP(A1630,'Full dataset'!$A$5:$IM$190,247,FALSE)</f>
        <v>1</v>
      </c>
      <c r="AX1630">
        <f>VLOOKUP(A1630,'Full dataset'!$A$4:$II$190,242,FALSE)</f>
        <v>2008</v>
      </c>
      <c r="AY1630">
        <f>VLOOKUP(A1630,'Full dataset'!$A$5:$IM$190,246,FALSE)</f>
        <v>1</v>
      </c>
      <c r="AZ1630">
        <v>9999</v>
      </c>
      <c r="BA1630">
        <f>MAX(VLOOKUP($A1630,'Full dataset'!$A$4:$IX$190,BA$1,FALSE),AW1630)</f>
        <v>1</v>
      </c>
      <c r="BB1630">
        <f>IF(VLOOKUP($A1630,'Full dataset'!$A$4:$IX$190,BB$1,FALSE)&gt;0,VLOOKUP($A1630,'Full dataset'!$A$4:$IX$190,BB$1,FALSE),AU1630)</f>
        <v>2010</v>
      </c>
      <c r="BC1630">
        <f>MAX(VLOOKUP($A1630,'Full dataset'!$A$4:$IX$190,BC$1,FALSE),AY1630)</f>
        <v>1</v>
      </c>
      <c r="BD1630">
        <f>MAX(VLOOKUP($A1630,'Full dataset'!$A$4:$IX$190,BD$1,FALSE),AX1630)</f>
        <v>2008</v>
      </c>
      <c r="BE1630">
        <f t="shared" si="153"/>
        <v>2008</v>
      </c>
      <c r="BF1630">
        <f t="shared" si="154"/>
        <v>0</v>
      </c>
      <c r="BG1630">
        <f t="shared" si="155"/>
        <v>0</v>
      </c>
      <c r="BH1630">
        <f t="shared" si="150"/>
        <v>0</v>
      </c>
      <c r="BI1630">
        <f t="shared" si="151"/>
        <v>0</v>
      </c>
      <c r="BO1630">
        <f>IF(BF1630=1,VLOOKUP($A1630,'Full dataset'!$A$4:$IE$190,2007+BO$1-$C1630,FALSE),0)</f>
        <v>0</v>
      </c>
      <c r="BP1630">
        <f>IF(BF1630=1,VLOOKUP($A1630,'Full dataset'!$A$4:$IE$190,2007+BP$1-$C1630,FALSE),0)</f>
        <v>0</v>
      </c>
      <c r="BQ1630">
        <f>IF(BF1630=1,VLOOKUP($A1630,'Full dataset'!$A$4:$IE$190,2007+BQ$1-$C1630,FALSE),0)</f>
        <v>0</v>
      </c>
      <c r="BR1630">
        <f>IF($BG1630=1,VLOOKUP($A1630,'Full dataset'!$A$4:$IE$190,BR$1-2007+$C1630,FALSE),0)</f>
        <v>0</v>
      </c>
      <c r="BS1630">
        <f>IF($BG1630=1,VLOOKUP($A1630,'Full dataset'!$A$4:$IE$190,BS$1-2007+$C1630,FALSE),0)</f>
        <v>0</v>
      </c>
      <c r="BT1630">
        <f>IF($BG1630=1,VLOOKUP($A1630,'Full dataset'!$A$4:$IE$190,BT$1-2007+$C1630,FALSE),0)</f>
        <v>0</v>
      </c>
      <c r="BU1630">
        <f>IF($BG1630=1,VLOOKUP($A1630,'Full dataset'!$A$4:$IE$190,BU$1-2007+$C1630,FALSE),0)</f>
        <v>0</v>
      </c>
      <c r="BV1630">
        <f>IF($BG1630=1,VLOOKUP($A1630,'Full dataset'!$A$4:$IE$190,BV$1-2007+$C1630,FALSE),0)</f>
        <v>0</v>
      </c>
      <c r="BW1630">
        <f>IF($BG1630=1,VLOOKUP($A1630,'Full dataset'!$A$4:$IE$190,BW$1-2007+$C1630,FALSE),0)</f>
        <v>0</v>
      </c>
      <c r="BX1630">
        <f>IF($BG1630=1,VLOOKUP($A1630,'Full dataset'!$A$4:$IE$190,BX$1-2007+$C1630,FALSE),0)</f>
        <v>0</v>
      </c>
    </row>
    <row r="1631" spans="1:76" x14ac:dyDescent="0.25">
      <c r="A1631">
        <v>141</v>
      </c>
      <c r="B1631" t="s">
        <v>185</v>
      </c>
      <c r="C1631">
        <v>2015</v>
      </c>
      <c r="D1631" t="s">
        <v>582</v>
      </c>
      <c r="E1631">
        <f t="shared" si="152"/>
        <v>0</v>
      </c>
      <c r="U1631">
        <v>0</v>
      </c>
      <c r="V1631" t="s">
        <v>726</v>
      </c>
      <c r="W1631" t="s">
        <v>726</v>
      </c>
      <c r="X1631" t="s">
        <v>726</v>
      </c>
      <c r="Y1631">
        <v>1</v>
      </c>
      <c r="Z1631">
        <v>0</v>
      </c>
      <c r="AA1631" t="s">
        <v>860</v>
      </c>
      <c r="AB1631">
        <v>5354</v>
      </c>
      <c r="AC1631">
        <f>VLOOKUP(A1631,'Full dataset'!$A$4:$IE$190,2033-C1631,FALSE)</f>
        <v>0</v>
      </c>
      <c r="AD1631" t="str">
        <f>VLOOKUP(A1631,'Full dataset'!$A$4:$IE$190,2041-C1631,FALSE)</f>
        <v>.</v>
      </c>
      <c r="AE1631">
        <f>VLOOKUP(A1631,'Full dataset'!$A$4:$IE$190,2050-C1631,FALSE)</f>
        <v>0</v>
      </c>
      <c r="AF1631">
        <v>0</v>
      </c>
      <c r="AG1631" t="str">
        <f>VLOOKUP($A1631,'Full dataset'!$A$4:$IE$190,2007+AG$1-$C1631,FALSE)</f>
        <v>.</v>
      </c>
      <c r="AH1631" t="str">
        <f>VLOOKUP($A1631,'Full dataset'!$A$4:$IE$190,2007+AH$1-$C1631,FALSE)</f>
        <v>.</v>
      </c>
      <c r="AI1631" t="str">
        <f>VLOOKUP($A1631,'Full dataset'!$A$4:$IE$190,2007+AI$1-$C1631,FALSE)</f>
        <v>.</v>
      </c>
      <c r="AJ1631" t="str">
        <f>VLOOKUP($A1631,'Full dataset'!$A$4:$IE$190,2007+AJ$1-$C1631,FALSE)</f>
        <v>.</v>
      </c>
      <c r="AK1631" t="str">
        <f>VLOOKUP($A1631,'Full dataset'!$A$4:$IE$190,2007+AK$1-$C1631,FALSE)</f>
        <v>.</v>
      </c>
      <c r="AL1631" t="str">
        <f>VLOOKUP($A1631,'Full dataset'!$A$4:$IE$190,2007+AL$1-$C1631,FALSE)</f>
        <v>.</v>
      </c>
      <c r="AM1631" t="str">
        <f>VLOOKUP($A1631,'Full dataset'!$A$4:$IE$190,2007+AM$1-$C1631,FALSE)</f>
        <v>.</v>
      </c>
      <c r="AN1631" t="str">
        <f>VLOOKUP($A1631,'Full dataset'!$A$4:$IE$190,2007+AN$1-$C1631,FALSE)</f>
        <v>.</v>
      </c>
      <c r="AO1631" t="str">
        <f>VLOOKUP($A1631,'Full dataset'!$A$4:$IE$190,2007+AO$1-$C1631,FALSE)</f>
        <v>.</v>
      </c>
      <c r="AP1631" t="str">
        <f>VLOOKUP($A1631,'Full dataset'!$A$4:$IE$190,2007+AP$1-$C1631,FALSE)</f>
        <v>.</v>
      </c>
      <c r="AQ1631" t="str">
        <f>VLOOKUP($A1631,'Full dataset'!$A$4:$IE$190,2007+AQ$1-$C1631,FALSE)</f>
        <v>.</v>
      </c>
      <c r="AR1631" t="str">
        <f>VLOOKUP($A1631,'Full dataset'!$A$4:$IE$190,2007+AR$1-$C1631,FALSE)</f>
        <v>.</v>
      </c>
      <c r="AS1631" t="str">
        <f>VLOOKUP($A1631,'Full dataset'!$A$4:$IE$190,2007+AS$1-$C1631,FALSE)</f>
        <v>.</v>
      </c>
      <c r="AT1631" t="str">
        <f>VLOOKUP($A1631,'Full dataset'!$A$4:$IE$190,129,FALSE)</f>
        <v>.</v>
      </c>
      <c r="AU1631">
        <f>VLOOKUP(A1631,'Full dataset'!$A$4:$II$190,$AU$1,FALSE)</f>
        <v>9999</v>
      </c>
      <c r="AW1631">
        <f>VLOOKUP(A1631,'Full dataset'!$A$5:$IM$190,247,FALSE)</f>
        <v>0</v>
      </c>
      <c r="AX1631">
        <f>VLOOKUP(A1631,'Full dataset'!$A$4:$II$190,242,FALSE)</f>
        <v>9999</v>
      </c>
      <c r="AY1631">
        <f>VLOOKUP(A1631,'Full dataset'!$A$5:$IM$190,246,FALSE)</f>
        <v>0</v>
      </c>
      <c r="AZ1631">
        <v>9999</v>
      </c>
      <c r="BA1631">
        <f>MAX(VLOOKUP($A1631,'Full dataset'!$A$4:$IX$190,BA$1,FALSE),AW1631)</f>
        <v>0</v>
      </c>
      <c r="BB1631">
        <f>IF(VLOOKUP($A1631,'Full dataset'!$A$4:$IX$190,BB$1,FALSE)&gt;0,VLOOKUP($A1631,'Full dataset'!$A$4:$IX$190,BB$1,FALSE),AU1631)</f>
        <v>9999</v>
      </c>
      <c r="BC1631">
        <f>MAX(VLOOKUP($A1631,'Full dataset'!$A$4:$IX$190,BC$1,FALSE),AY1631)</f>
        <v>0</v>
      </c>
      <c r="BD1631">
        <f>MAX(VLOOKUP($A1631,'Full dataset'!$A$4:$IX$190,BD$1,FALSE),AX1631)</f>
        <v>9999</v>
      </c>
      <c r="BE1631">
        <f t="shared" si="153"/>
        <v>9999</v>
      </c>
      <c r="BF1631">
        <f t="shared" si="154"/>
        <v>0</v>
      </c>
      <c r="BG1631">
        <f t="shared" si="155"/>
        <v>0</v>
      </c>
      <c r="BH1631">
        <f t="shared" si="150"/>
        <v>0</v>
      </c>
      <c r="BI1631">
        <f t="shared" si="151"/>
        <v>0</v>
      </c>
      <c r="BO1631">
        <f>IF(BF1631=1,VLOOKUP($A1631,'Full dataset'!$A$4:$IE$190,2007+BO$1-$C1631,FALSE),0)</f>
        <v>0</v>
      </c>
      <c r="BP1631">
        <f>IF(BF1631=1,VLOOKUP($A1631,'Full dataset'!$A$4:$IE$190,2007+BP$1-$C1631,FALSE),0)</f>
        <v>0</v>
      </c>
      <c r="BQ1631">
        <f>IF(BF1631=1,VLOOKUP($A1631,'Full dataset'!$A$4:$IE$190,2007+BQ$1-$C1631,FALSE),0)</f>
        <v>0</v>
      </c>
      <c r="BR1631">
        <f>IF($BG1631=1,VLOOKUP($A1631,'Full dataset'!$A$4:$IE$190,BR$1-2007+$C1631,FALSE),0)</f>
        <v>0</v>
      </c>
      <c r="BS1631">
        <f>IF($BG1631=1,VLOOKUP($A1631,'Full dataset'!$A$4:$IE$190,BS$1-2007+$C1631,FALSE),0)</f>
        <v>0</v>
      </c>
      <c r="BT1631">
        <f>IF($BG1631=1,VLOOKUP($A1631,'Full dataset'!$A$4:$IE$190,BT$1-2007+$C1631,FALSE),0)</f>
        <v>0</v>
      </c>
      <c r="BU1631">
        <f>IF($BG1631=1,VLOOKUP($A1631,'Full dataset'!$A$4:$IE$190,BU$1-2007+$C1631,FALSE),0)</f>
        <v>0</v>
      </c>
      <c r="BV1631">
        <f>IF($BG1631=1,VLOOKUP($A1631,'Full dataset'!$A$4:$IE$190,BV$1-2007+$C1631,FALSE),0)</f>
        <v>0</v>
      </c>
      <c r="BW1631">
        <f>IF($BG1631=1,VLOOKUP($A1631,'Full dataset'!$A$4:$IE$190,BW$1-2007+$C1631,FALSE),0)</f>
        <v>0</v>
      </c>
      <c r="BX1631">
        <f>IF($BG1631=1,VLOOKUP($A1631,'Full dataset'!$A$4:$IE$190,BX$1-2007+$C1631,FALSE),0)</f>
        <v>0</v>
      </c>
    </row>
    <row r="1632" spans="1:76" x14ac:dyDescent="0.25">
      <c r="A1632">
        <v>142</v>
      </c>
      <c r="B1632" t="s">
        <v>186</v>
      </c>
      <c r="C1632">
        <v>2015</v>
      </c>
      <c r="D1632" t="s">
        <v>582</v>
      </c>
      <c r="E1632">
        <f t="shared" si="152"/>
        <v>0</v>
      </c>
      <c r="U1632">
        <v>0</v>
      </c>
      <c r="V1632" t="s">
        <v>726</v>
      </c>
      <c r="W1632" t="s">
        <v>726</v>
      </c>
      <c r="X1632" t="s">
        <v>726</v>
      </c>
      <c r="Y1632">
        <v>0</v>
      </c>
      <c r="Z1632" t="s">
        <v>726</v>
      </c>
      <c r="AA1632" t="s">
        <v>726</v>
      </c>
      <c r="AB1632" t="s">
        <v>726</v>
      </c>
      <c r="AC1632">
        <f>VLOOKUP(A1632,'Full dataset'!$A$4:$IE$190,2033-C1632,FALSE)</f>
        <v>9.8000000000000007</v>
      </c>
      <c r="AD1632">
        <f>VLOOKUP(A1632,'Full dataset'!$A$4:$IE$190,2041-C1632,FALSE)</f>
        <v>1110</v>
      </c>
      <c r="AE1632">
        <f>VLOOKUP(A1632,'Full dataset'!$A$4:$IE$190,2050-C1632,FALSE)</f>
        <v>0</v>
      </c>
      <c r="AF1632">
        <v>4.9000000000000004</v>
      </c>
      <c r="AG1632" t="str">
        <f>VLOOKUP($A1632,'Full dataset'!$A$4:$IE$190,2007+AG$1-$C1632,FALSE)</f>
        <v>.</v>
      </c>
      <c r="AH1632" t="str">
        <f>VLOOKUP($A1632,'Full dataset'!$A$4:$IE$190,2007+AH$1-$C1632,FALSE)</f>
        <v>.</v>
      </c>
      <c r="AI1632" t="str">
        <f>VLOOKUP($A1632,'Full dataset'!$A$4:$IE$190,2007+AI$1-$C1632,FALSE)</f>
        <v>.</v>
      </c>
      <c r="AJ1632">
        <f>VLOOKUP($A1632,'Full dataset'!$A$4:$IE$190,2007+AJ$1-$C1632,FALSE)</f>
        <v>113</v>
      </c>
      <c r="AK1632">
        <f>VLOOKUP($A1632,'Full dataset'!$A$4:$IE$190,2007+AK$1-$C1632,FALSE)</f>
        <v>11</v>
      </c>
      <c r="AL1632">
        <f>VLOOKUP($A1632,'Full dataset'!$A$4:$IE$190,2007+AL$1-$C1632,FALSE)</f>
        <v>53</v>
      </c>
      <c r="AM1632" t="str">
        <f>VLOOKUP($A1632,'Full dataset'!$A$4:$IE$190,2007+AM$1-$C1632,FALSE)</f>
        <v>.</v>
      </c>
      <c r="AN1632" t="str">
        <f>VLOOKUP($A1632,'Full dataset'!$A$4:$IE$190,2007+AN$1-$C1632,FALSE)</f>
        <v>.</v>
      </c>
      <c r="AO1632" t="str">
        <f>VLOOKUP($A1632,'Full dataset'!$A$4:$IE$190,2007+AO$1-$C1632,FALSE)</f>
        <v>.</v>
      </c>
      <c r="AP1632">
        <f>VLOOKUP($A1632,'Full dataset'!$A$4:$IE$190,2007+AP$1-$C1632,FALSE)</f>
        <v>1</v>
      </c>
      <c r="AQ1632" t="str">
        <f>VLOOKUP($A1632,'Full dataset'!$A$4:$IE$190,2007+AQ$1-$C1632,FALSE)</f>
        <v>.</v>
      </c>
      <c r="AR1632" t="str">
        <f>VLOOKUP($A1632,'Full dataset'!$A$4:$IE$190,2007+AR$1-$C1632,FALSE)</f>
        <v>.</v>
      </c>
      <c r="AS1632" t="str">
        <f>VLOOKUP($A1632,'Full dataset'!$A$4:$IE$190,2007+AS$1-$C1632,FALSE)</f>
        <v>.</v>
      </c>
      <c r="AT1632">
        <f>VLOOKUP($A1632,'Full dataset'!$A$4:$IE$190,129,FALSE)</f>
        <v>61</v>
      </c>
      <c r="AU1632">
        <f>VLOOKUP(A1632,'Full dataset'!$A$4:$II$190,$AU$1,FALSE)</f>
        <v>9999</v>
      </c>
      <c r="AW1632" t="str">
        <f>VLOOKUP(A1632,'Full dataset'!$A$5:$IM$190,247,FALSE)</f>
        <v>.</v>
      </c>
      <c r="AX1632" t="str">
        <f>VLOOKUP(A1632,'Full dataset'!$A$4:$II$190,242,FALSE)</f>
        <v>.</v>
      </c>
      <c r="AY1632" t="str">
        <f>VLOOKUP(A1632,'Full dataset'!$A$5:$IM$190,246,FALSE)</f>
        <v>.</v>
      </c>
      <c r="AZ1632">
        <v>9999</v>
      </c>
      <c r="BA1632">
        <f>MAX(VLOOKUP($A1632,'Full dataset'!$A$4:$IX$190,BA$1,FALSE),AW1632)</f>
        <v>0</v>
      </c>
      <c r="BB1632">
        <f>IF(VLOOKUP($A1632,'Full dataset'!$A$4:$IX$190,BB$1,FALSE)&gt;0,VLOOKUP($A1632,'Full dataset'!$A$4:$IX$190,BB$1,FALSE),AU1632)</f>
        <v>9999</v>
      </c>
      <c r="BC1632">
        <f>MAX(VLOOKUP($A1632,'Full dataset'!$A$4:$IX$190,BC$1,FALSE),AY1632)</f>
        <v>0</v>
      </c>
      <c r="BD1632">
        <f>MAX(VLOOKUP($A1632,'Full dataset'!$A$4:$IX$190,BD$1,FALSE),AX1632)</f>
        <v>0</v>
      </c>
      <c r="BE1632">
        <f t="shared" si="153"/>
        <v>0</v>
      </c>
      <c r="BF1632">
        <f t="shared" si="154"/>
        <v>0</v>
      </c>
      <c r="BG1632">
        <f t="shared" si="155"/>
        <v>0</v>
      </c>
      <c r="BH1632">
        <f t="shared" si="150"/>
        <v>0</v>
      </c>
      <c r="BI1632">
        <f t="shared" si="151"/>
        <v>0</v>
      </c>
      <c r="BO1632">
        <f>IF(BF1632=1,VLOOKUP($A1632,'Full dataset'!$A$4:$IE$190,2007+BO$1-$C1632,FALSE),0)</f>
        <v>0</v>
      </c>
      <c r="BP1632">
        <f>IF(BF1632=1,VLOOKUP($A1632,'Full dataset'!$A$4:$IE$190,2007+BP$1-$C1632,FALSE),0)</f>
        <v>0</v>
      </c>
      <c r="BQ1632">
        <f>IF(BF1632=1,VLOOKUP($A1632,'Full dataset'!$A$4:$IE$190,2007+BQ$1-$C1632,FALSE),0)</f>
        <v>0</v>
      </c>
      <c r="BR1632">
        <f>IF($BG1632=1,VLOOKUP($A1632,'Full dataset'!$A$4:$IE$190,BR$1-2007+$C1632,FALSE),0)</f>
        <v>0</v>
      </c>
      <c r="BS1632">
        <f>IF($BG1632=1,VLOOKUP($A1632,'Full dataset'!$A$4:$IE$190,BS$1-2007+$C1632,FALSE),0)</f>
        <v>0</v>
      </c>
      <c r="BT1632">
        <f>IF($BG1632=1,VLOOKUP($A1632,'Full dataset'!$A$4:$IE$190,BT$1-2007+$C1632,FALSE),0)</f>
        <v>0</v>
      </c>
      <c r="BU1632">
        <f>IF($BG1632=1,VLOOKUP($A1632,'Full dataset'!$A$4:$IE$190,BU$1-2007+$C1632,FALSE),0)</f>
        <v>0</v>
      </c>
      <c r="BV1632">
        <f>IF($BG1632=1,VLOOKUP($A1632,'Full dataset'!$A$4:$IE$190,BV$1-2007+$C1632,FALSE),0)</f>
        <v>0</v>
      </c>
      <c r="BW1632">
        <f>IF($BG1632=1,VLOOKUP($A1632,'Full dataset'!$A$4:$IE$190,BW$1-2007+$C1632,FALSE),0)</f>
        <v>0</v>
      </c>
      <c r="BX1632">
        <f>IF($BG1632=1,VLOOKUP($A1632,'Full dataset'!$A$4:$IE$190,BX$1-2007+$C1632,FALSE),0)</f>
        <v>0</v>
      </c>
    </row>
    <row r="1633" spans="1:76" x14ac:dyDescent="0.25">
      <c r="A1633">
        <v>143</v>
      </c>
      <c r="B1633" t="s">
        <v>187</v>
      </c>
      <c r="C1633">
        <v>2015</v>
      </c>
      <c r="D1633" t="s">
        <v>582</v>
      </c>
      <c r="E1633">
        <f t="shared" si="152"/>
        <v>0</v>
      </c>
      <c r="U1633">
        <v>0</v>
      </c>
      <c r="V1633" t="s">
        <v>726</v>
      </c>
      <c r="W1633" t="s">
        <v>726</v>
      </c>
      <c r="X1633" t="s">
        <v>726</v>
      </c>
      <c r="Y1633">
        <v>0</v>
      </c>
      <c r="Z1633" t="s">
        <v>726</v>
      </c>
      <c r="AA1633" t="s">
        <v>726</v>
      </c>
      <c r="AB1633" t="s">
        <v>726</v>
      </c>
      <c r="AC1633">
        <f>VLOOKUP(A1633,'Full dataset'!$A$4:$IE$190,2033-C1633,FALSE)</f>
        <v>8.8000000000000007</v>
      </c>
      <c r="AD1633">
        <f>VLOOKUP(A1633,'Full dataset'!$A$4:$IE$190,2041-C1633,FALSE)</f>
        <v>1304</v>
      </c>
      <c r="AE1633">
        <f>VLOOKUP(A1633,'Full dataset'!$A$4:$IE$190,2050-C1633,FALSE)</f>
        <v>0</v>
      </c>
      <c r="AF1633">
        <v>4.4000000000000004</v>
      </c>
      <c r="AG1633" t="str">
        <f>VLOOKUP($A1633,'Full dataset'!$A$4:$IE$190,2007+AG$1-$C1633,FALSE)</f>
        <v>.</v>
      </c>
      <c r="AH1633" t="str">
        <f>VLOOKUP($A1633,'Full dataset'!$A$4:$IE$190,2007+AH$1-$C1633,FALSE)</f>
        <v>.</v>
      </c>
      <c r="AI1633" t="str">
        <f>VLOOKUP($A1633,'Full dataset'!$A$4:$IE$190,2007+AI$1-$C1633,FALSE)</f>
        <v>.</v>
      </c>
      <c r="AJ1633">
        <f>VLOOKUP($A1633,'Full dataset'!$A$4:$IE$190,2007+AJ$1-$C1633,FALSE)</f>
        <v>220</v>
      </c>
      <c r="AK1633">
        <f>VLOOKUP($A1633,'Full dataset'!$A$4:$IE$190,2007+AK$1-$C1633,FALSE)</f>
        <v>24</v>
      </c>
      <c r="AL1633">
        <f>VLOOKUP($A1633,'Full dataset'!$A$4:$IE$190,2007+AL$1-$C1633,FALSE)</f>
        <v>17</v>
      </c>
      <c r="AM1633" t="str">
        <f>VLOOKUP($A1633,'Full dataset'!$A$4:$IE$190,2007+AM$1-$C1633,FALSE)</f>
        <v>.</v>
      </c>
      <c r="AN1633" t="str">
        <f>VLOOKUP($A1633,'Full dataset'!$A$4:$IE$190,2007+AN$1-$C1633,FALSE)</f>
        <v>.</v>
      </c>
      <c r="AO1633" t="str">
        <f>VLOOKUP($A1633,'Full dataset'!$A$4:$IE$190,2007+AO$1-$C1633,FALSE)</f>
        <v>.</v>
      </c>
      <c r="AP1633">
        <f>VLOOKUP($A1633,'Full dataset'!$A$4:$IE$190,2007+AP$1-$C1633,FALSE)</f>
        <v>4</v>
      </c>
      <c r="AQ1633" t="str">
        <f>VLOOKUP($A1633,'Full dataset'!$A$4:$IE$190,2007+AQ$1-$C1633,FALSE)</f>
        <v>.</v>
      </c>
      <c r="AR1633" t="str">
        <f>VLOOKUP($A1633,'Full dataset'!$A$4:$IE$190,2007+AR$1-$C1633,FALSE)</f>
        <v>.</v>
      </c>
      <c r="AS1633" t="str">
        <f>VLOOKUP($A1633,'Full dataset'!$A$4:$IE$190,2007+AS$1-$C1633,FALSE)</f>
        <v>.</v>
      </c>
      <c r="AT1633">
        <f>VLOOKUP($A1633,'Full dataset'!$A$4:$IE$190,129,FALSE)</f>
        <v>37</v>
      </c>
      <c r="AU1633">
        <f>VLOOKUP(A1633,'Full dataset'!$A$4:$II$190,$AU$1,FALSE)</f>
        <v>9999</v>
      </c>
      <c r="AW1633" t="str">
        <f>VLOOKUP(A1633,'Full dataset'!$A$5:$IM$190,247,FALSE)</f>
        <v>.</v>
      </c>
      <c r="AX1633" t="str">
        <f>VLOOKUP(A1633,'Full dataset'!$A$4:$II$190,242,FALSE)</f>
        <v>.</v>
      </c>
      <c r="AY1633" t="str">
        <f>VLOOKUP(A1633,'Full dataset'!$A$5:$IM$190,246,FALSE)</f>
        <v>.</v>
      </c>
      <c r="AZ1633">
        <v>9999</v>
      </c>
      <c r="BA1633">
        <f>MAX(VLOOKUP($A1633,'Full dataset'!$A$4:$IX$190,BA$1,FALSE),AW1633)</f>
        <v>0</v>
      </c>
      <c r="BB1633">
        <f>IF(VLOOKUP($A1633,'Full dataset'!$A$4:$IX$190,BB$1,FALSE)&gt;0,VLOOKUP($A1633,'Full dataset'!$A$4:$IX$190,BB$1,FALSE),AU1633)</f>
        <v>9999</v>
      </c>
      <c r="BC1633">
        <f>MAX(VLOOKUP($A1633,'Full dataset'!$A$4:$IX$190,BC$1,FALSE),AY1633)</f>
        <v>0</v>
      </c>
      <c r="BD1633">
        <f>MAX(VLOOKUP($A1633,'Full dataset'!$A$4:$IX$190,BD$1,FALSE),AX1633)</f>
        <v>0</v>
      </c>
      <c r="BE1633">
        <f t="shared" si="153"/>
        <v>0</v>
      </c>
      <c r="BF1633">
        <f t="shared" si="154"/>
        <v>0</v>
      </c>
      <c r="BG1633">
        <f t="shared" si="155"/>
        <v>0</v>
      </c>
      <c r="BH1633">
        <f t="shared" si="150"/>
        <v>0</v>
      </c>
      <c r="BI1633">
        <f t="shared" si="151"/>
        <v>0</v>
      </c>
      <c r="BO1633">
        <f>IF(BF1633=1,VLOOKUP($A1633,'Full dataset'!$A$4:$IE$190,2007+BO$1-$C1633,FALSE),0)</f>
        <v>0</v>
      </c>
      <c r="BP1633">
        <f>IF(BF1633=1,VLOOKUP($A1633,'Full dataset'!$A$4:$IE$190,2007+BP$1-$C1633,FALSE),0)</f>
        <v>0</v>
      </c>
      <c r="BQ1633">
        <f>IF(BF1633=1,VLOOKUP($A1633,'Full dataset'!$A$4:$IE$190,2007+BQ$1-$C1633,FALSE),0)</f>
        <v>0</v>
      </c>
      <c r="BR1633">
        <f>IF($BG1633=1,VLOOKUP($A1633,'Full dataset'!$A$4:$IE$190,BR$1-2007+$C1633,FALSE),0)</f>
        <v>0</v>
      </c>
      <c r="BS1633">
        <f>IF($BG1633=1,VLOOKUP($A1633,'Full dataset'!$A$4:$IE$190,BS$1-2007+$C1633,FALSE),0)</f>
        <v>0</v>
      </c>
      <c r="BT1633">
        <f>IF($BG1633=1,VLOOKUP($A1633,'Full dataset'!$A$4:$IE$190,BT$1-2007+$C1633,FALSE),0)</f>
        <v>0</v>
      </c>
      <c r="BU1633">
        <f>IF($BG1633=1,VLOOKUP($A1633,'Full dataset'!$A$4:$IE$190,BU$1-2007+$C1633,FALSE),0)</f>
        <v>0</v>
      </c>
      <c r="BV1633">
        <f>IF($BG1633=1,VLOOKUP($A1633,'Full dataset'!$A$4:$IE$190,BV$1-2007+$C1633,FALSE),0)</f>
        <v>0</v>
      </c>
      <c r="BW1633">
        <f>IF($BG1633=1,VLOOKUP($A1633,'Full dataset'!$A$4:$IE$190,BW$1-2007+$C1633,FALSE),0)</f>
        <v>0</v>
      </c>
      <c r="BX1633">
        <f>IF($BG1633=1,VLOOKUP($A1633,'Full dataset'!$A$4:$IE$190,BX$1-2007+$C1633,FALSE),0)</f>
        <v>0</v>
      </c>
    </row>
    <row r="1634" spans="1:76" x14ac:dyDescent="0.25">
      <c r="A1634">
        <v>144</v>
      </c>
      <c r="B1634" t="s">
        <v>188</v>
      </c>
      <c r="C1634">
        <v>2015</v>
      </c>
      <c r="D1634" t="s">
        <v>591</v>
      </c>
      <c r="E1634">
        <f t="shared" si="152"/>
        <v>1</v>
      </c>
      <c r="S1634">
        <v>7370</v>
      </c>
      <c r="T1634">
        <v>519130</v>
      </c>
      <c r="U1634">
        <v>0</v>
      </c>
      <c r="V1634" t="s">
        <v>726</v>
      </c>
      <c r="W1634" t="s">
        <v>726</v>
      </c>
      <c r="X1634" t="s">
        <v>726</v>
      </c>
      <c r="Y1634">
        <v>0</v>
      </c>
      <c r="Z1634" t="s">
        <v>726</v>
      </c>
      <c r="AA1634" t="s">
        <v>726</v>
      </c>
      <c r="AB1634" t="s">
        <v>726</v>
      </c>
      <c r="AC1634">
        <f>VLOOKUP(A1634,'Full dataset'!$A$4:$IE$190,2033-C1634,FALSE)</f>
        <v>7.7</v>
      </c>
      <c r="AD1634" t="str">
        <f>VLOOKUP(A1634,'Full dataset'!$A$4:$IE$190,2041-C1634,FALSE)</f>
        <v>.</v>
      </c>
      <c r="AE1634">
        <f>VLOOKUP(A1634,'Full dataset'!$A$4:$IE$190,2050-C1634,FALSE)</f>
        <v>0</v>
      </c>
      <c r="AF1634">
        <v>3.85</v>
      </c>
      <c r="AG1634">
        <f>VLOOKUP($A1634,'Full dataset'!$A$4:$IE$190,2007+AG$1-$C1634,FALSE)</f>
        <v>-521.03099999999995</v>
      </c>
      <c r="AH1634">
        <f>VLOOKUP($A1634,'Full dataset'!$A$4:$IE$190,2007+AH$1-$C1634,FALSE)</f>
        <v>6442.4390000000003</v>
      </c>
      <c r="AI1634">
        <f>VLOOKUP($A1634,'Full dataset'!$A$4:$IE$190,2007+AI$1-$C1634,FALSE)</f>
        <v>2218.0320000000002</v>
      </c>
      <c r="AJ1634" t="str">
        <f>VLOOKUP($A1634,'Full dataset'!$A$4:$IE$190,2007+AJ$1-$C1634,FALSE)</f>
        <v>.</v>
      </c>
      <c r="AK1634" t="str">
        <f>VLOOKUP($A1634,'Full dataset'!$A$4:$IE$190,2007+AK$1-$C1634,FALSE)</f>
        <v>.</v>
      </c>
      <c r="AL1634">
        <f>VLOOKUP($A1634,'Full dataset'!$A$4:$IE$190,2007+AL$1-$C1634,FALSE)</f>
        <v>27</v>
      </c>
      <c r="AM1634" t="str">
        <f>VLOOKUP($A1634,'Full dataset'!$A$4:$IE$190,2007+AM$1-$C1634,FALSE)</f>
        <v>.</v>
      </c>
      <c r="AN1634" t="str">
        <f>VLOOKUP($A1634,'Full dataset'!$A$4:$IE$190,2007+AN$1-$C1634,FALSE)</f>
        <v>.</v>
      </c>
      <c r="AO1634" t="str">
        <f>VLOOKUP($A1634,'Full dataset'!$A$4:$IE$190,2007+AO$1-$C1634,FALSE)</f>
        <v>.</v>
      </c>
      <c r="AP1634">
        <f>VLOOKUP($A1634,'Full dataset'!$A$4:$IE$190,2007+AP$1-$C1634,FALSE)</f>
        <v>5</v>
      </c>
      <c r="AQ1634" t="str">
        <f>VLOOKUP($A1634,'Full dataset'!$A$4:$IE$190,2007+AQ$1-$C1634,FALSE)</f>
        <v>.</v>
      </c>
      <c r="AR1634" t="str">
        <f>VLOOKUP($A1634,'Full dataset'!$A$4:$IE$190,2007+AR$1-$C1634,FALSE)</f>
        <v>.</v>
      </c>
      <c r="AS1634" t="str">
        <f>VLOOKUP($A1634,'Full dataset'!$A$4:$IE$190,2007+AS$1-$C1634,FALSE)</f>
        <v>.</v>
      </c>
      <c r="AT1634" t="str">
        <f>VLOOKUP($A1634,'Full dataset'!$A$4:$IE$190,129,FALSE)</f>
        <v>.</v>
      </c>
      <c r="AU1634">
        <f>VLOOKUP(A1634,'Full dataset'!$A$4:$II$190,$AU$1,FALSE)</f>
        <v>9999</v>
      </c>
      <c r="AW1634" t="str">
        <f>VLOOKUP(A1634,'Full dataset'!$A$5:$IM$190,247,FALSE)</f>
        <v>.</v>
      </c>
      <c r="AX1634" t="str">
        <f>VLOOKUP(A1634,'Full dataset'!$A$4:$II$190,242,FALSE)</f>
        <v>.</v>
      </c>
      <c r="AY1634" t="str">
        <f>VLOOKUP(A1634,'Full dataset'!$A$5:$IM$190,246,FALSE)</f>
        <v>.</v>
      </c>
      <c r="AZ1634">
        <v>9999</v>
      </c>
      <c r="BA1634">
        <f>MAX(VLOOKUP($A1634,'Full dataset'!$A$4:$IX$190,BA$1,FALSE),AW1634)</f>
        <v>0</v>
      </c>
      <c r="BB1634">
        <f>IF(VLOOKUP($A1634,'Full dataset'!$A$4:$IX$190,BB$1,FALSE)&gt;0,VLOOKUP($A1634,'Full dataset'!$A$4:$IX$190,BB$1,FALSE),AU1634)</f>
        <v>9999</v>
      </c>
      <c r="BC1634">
        <f>MAX(VLOOKUP($A1634,'Full dataset'!$A$4:$IX$190,BC$1,FALSE),AY1634)</f>
        <v>0</v>
      </c>
      <c r="BD1634">
        <f>MAX(VLOOKUP($A1634,'Full dataset'!$A$4:$IX$190,BD$1,FALSE),AX1634)</f>
        <v>0</v>
      </c>
      <c r="BE1634">
        <f t="shared" si="153"/>
        <v>0</v>
      </c>
      <c r="BF1634">
        <f t="shared" si="154"/>
        <v>0</v>
      </c>
      <c r="BG1634">
        <f t="shared" si="155"/>
        <v>0</v>
      </c>
      <c r="BH1634">
        <f t="shared" si="150"/>
        <v>0</v>
      </c>
      <c r="BI1634">
        <f t="shared" si="151"/>
        <v>0</v>
      </c>
      <c r="BO1634">
        <f>IF(BF1634=1,VLOOKUP($A1634,'Full dataset'!$A$4:$IE$190,2007+BO$1-$C1634,FALSE),0)</f>
        <v>0</v>
      </c>
      <c r="BP1634">
        <f>IF(BF1634=1,VLOOKUP($A1634,'Full dataset'!$A$4:$IE$190,2007+BP$1-$C1634,FALSE),0)</f>
        <v>0</v>
      </c>
      <c r="BQ1634">
        <f>IF(BF1634=1,VLOOKUP($A1634,'Full dataset'!$A$4:$IE$190,2007+BQ$1-$C1634,FALSE),0)</f>
        <v>0</v>
      </c>
      <c r="BR1634">
        <f>IF($BG1634=1,VLOOKUP($A1634,'Full dataset'!$A$4:$IE$190,BR$1-2007+$C1634,FALSE),0)</f>
        <v>0</v>
      </c>
      <c r="BS1634">
        <f>IF($BG1634=1,VLOOKUP($A1634,'Full dataset'!$A$4:$IE$190,BS$1-2007+$C1634,FALSE),0)</f>
        <v>0</v>
      </c>
      <c r="BT1634">
        <f>IF($BG1634=1,VLOOKUP($A1634,'Full dataset'!$A$4:$IE$190,BT$1-2007+$C1634,FALSE),0)</f>
        <v>0</v>
      </c>
      <c r="BU1634">
        <f>IF($BG1634=1,VLOOKUP($A1634,'Full dataset'!$A$4:$IE$190,BU$1-2007+$C1634,FALSE),0)</f>
        <v>0</v>
      </c>
      <c r="BV1634">
        <f>IF($BG1634=1,VLOOKUP($A1634,'Full dataset'!$A$4:$IE$190,BV$1-2007+$C1634,FALSE),0)</f>
        <v>0</v>
      </c>
      <c r="BW1634">
        <f>IF($BG1634=1,VLOOKUP($A1634,'Full dataset'!$A$4:$IE$190,BW$1-2007+$C1634,FALSE),0)</f>
        <v>0</v>
      </c>
      <c r="BX1634">
        <f>IF($BG1634=1,VLOOKUP($A1634,'Full dataset'!$A$4:$IE$190,BX$1-2007+$C1634,FALSE),0)</f>
        <v>0</v>
      </c>
    </row>
    <row r="1635" spans="1:76" x14ac:dyDescent="0.25">
      <c r="A1635">
        <v>145</v>
      </c>
      <c r="B1635" t="s">
        <v>189</v>
      </c>
      <c r="C1635">
        <v>2015</v>
      </c>
      <c r="D1635" t="s">
        <v>591</v>
      </c>
      <c r="E1635">
        <f t="shared" si="152"/>
        <v>1</v>
      </c>
      <c r="S1635">
        <v>7372</v>
      </c>
      <c r="T1635">
        <v>511210</v>
      </c>
      <c r="U1635">
        <v>0</v>
      </c>
      <c r="V1635" t="s">
        <v>726</v>
      </c>
      <c r="W1635" t="s">
        <v>726</v>
      </c>
      <c r="X1635" t="s">
        <v>726</v>
      </c>
      <c r="Y1635">
        <v>0</v>
      </c>
      <c r="Z1635" t="s">
        <v>726</v>
      </c>
      <c r="AA1635" t="s">
        <v>726</v>
      </c>
      <c r="AB1635" t="s">
        <v>726</v>
      </c>
      <c r="AC1635">
        <f>VLOOKUP(A1635,'Full dataset'!$A$4:$IE$190,2033-C1635,FALSE)</f>
        <v>7.9</v>
      </c>
      <c r="AD1635">
        <f>VLOOKUP(A1635,'Full dataset'!$A$4:$IE$190,2041-C1635,FALSE)</f>
        <v>4250</v>
      </c>
      <c r="AE1635">
        <f>VLOOKUP(A1635,'Full dataset'!$A$4:$IE$190,2050-C1635,FALSE)</f>
        <v>0</v>
      </c>
      <c r="AF1635">
        <v>3.95</v>
      </c>
      <c r="AG1635">
        <f>VLOOKUP($A1635,'Full dataset'!$A$4:$IE$190,2007+AG$1-$C1635,FALSE)</f>
        <v>-289.91800000000001</v>
      </c>
      <c r="AH1635">
        <f>VLOOKUP($A1635,'Full dataset'!$A$4:$IE$190,2007+AH$1-$C1635,FALSE)</f>
        <v>2730.0940000000001</v>
      </c>
      <c r="AI1635">
        <f>VLOOKUP($A1635,'Full dataset'!$A$4:$IE$190,2007+AI$1-$C1635,FALSE)</f>
        <v>1162.346</v>
      </c>
      <c r="AJ1635">
        <f>VLOOKUP($A1635,'Full dataset'!$A$4:$IE$190,2007+AJ$1-$C1635,FALSE)</f>
        <v>1150</v>
      </c>
      <c r="AK1635" t="str">
        <f>VLOOKUP($A1635,'Full dataset'!$A$4:$IE$190,2007+AK$1-$C1635,FALSE)</f>
        <v>.</v>
      </c>
      <c r="AL1635" t="str">
        <f>VLOOKUP($A1635,'Full dataset'!$A$4:$IE$190,2007+AL$1-$C1635,FALSE)</f>
        <v>.</v>
      </c>
      <c r="AM1635" t="str">
        <f>VLOOKUP($A1635,'Full dataset'!$A$4:$IE$190,2007+AM$1-$C1635,FALSE)</f>
        <v>.</v>
      </c>
      <c r="AN1635" t="str">
        <f>VLOOKUP($A1635,'Full dataset'!$A$4:$IE$190,2007+AN$1-$C1635,FALSE)</f>
        <v>.</v>
      </c>
      <c r="AO1635" t="str">
        <f>VLOOKUP($A1635,'Full dataset'!$A$4:$IE$190,2007+AO$1-$C1635,FALSE)</f>
        <v>.</v>
      </c>
      <c r="AP1635" t="str">
        <f>VLOOKUP($A1635,'Full dataset'!$A$4:$IE$190,2007+AP$1-$C1635,FALSE)</f>
        <v>.</v>
      </c>
      <c r="AQ1635" t="str">
        <f>VLOOKUP($A1635,'Full dataset'!$A$4:$IE$190,2007+AQ$1-$C1635,FALSE)</f>
        <v>.</v>
      </c>
      <c r="AR1635" t="str">
        <f>VLOOKUP($A1635,'Full dataset'!$A$4:$IE$190,2007+AR$1-$C1635,FALSE)</f>
        <v>.</v>
      </c>
      <c r="AS1635" t="str">
        <f>VLOOKUP($A1635,'Full dataset'!$A$4:$IE$190,2007+AS$1-$C1635,FALSE)</f>
        <v>.</v>
      </c>
      <c r="AT1635">
        <f>VLOOKUP($A1635,'Full dataset'!$A$4:$IE$190,129,FALSE)</f>
        <v>222</v>
      </c>
      <c r="AU1635">
        <f>VLOOKUP(A1635,'Full dataset'!$A$4:$II$190,$AU$1,FALSE)</f>
        <v>9999</v>
      </c>
      <c r="AW1635" t="str">
        <f>VLOOKUP(A1635,'Full dataset'!$A$5:$IM$190,247,FALSE)</f>
        <v>.</v>
      </c>
      <c r="AX1635" t="str">
        <f>VLOOKUP(A1635,'Full dataset'!$A$4:$II$190,242,FALSE)</f>
        <v>.</v>
      </c>
      <c r="AY1635" t="str">
        <f>VLOOKUP(A1635,'Full dataset'!$A$5:$IM$190,246,FALSE)</f>
        <v>.</v>
      </c>
      <c r="AZ1635">
        <v>9999</v>
      </c>
      <c r="BA1635">
        <f>MAX(VLOOKUP($A1635,'Full dataset'!$A$4:$IX$190,BA$1,FALSE),AW1635)</f>
        <v>0</v>
      </c>
      <c r="BB1635">
        <f>IF(VLOOKUP($A1635,'Full dataset'!$A$4:$IX$190,BB$1,FALSE)&gt;0,VLOOKUP($A1635,'Full dataset'!$A$4:$IX$190,BB$1,FALSE),AU1635)</f>
        <v>9999</v>
      </c>
      <c r="BC1635">
        <f>MAX(VLOOKUP($A1635,'Full dataset'!$A$4:$IX$190,BC$1,FALSE),AY1635)</f>
        <v>0</v>
      </c>
      <c r="BD1635">
        <f>MAX(VLOOKUP($A1635,'Full dataset'!$A$4:$IX$190,BD$1,FALSE),AX1635)</f>
        <v>0</v>
      </c>
      <c r="BE1635">
        <f t="shared" si="153"/>
        <v>0</v>
      </c>
      <c r="BF1635">
        <f t="shared" si="154"/>
        <v>0</v>
      </c>
      <c r="BG1635">
        <f t="shared" si="155"/>
        <v>0</v>
      </c>
      <c r="BH1635">
        <f t="shared" si="150"/>
        <v>0</v>
      </c>
      <c r="BI1635">
        <f t="shared" si="151"/>
        <v>0</v>
      </c>
      <c r="BO1635">
        <f>IF(BF1635=1,VLOOKUP($A1635,'Full dataset'!$A$4:$IE$190,2007+BO$1-$C1635,FALSE),0)</f>
        <v>0</v>
      </c>
      <c r="BP1635">
        <f>IF(BF1635=1,VLOOKUP($A1635,'Full dataset'!$A$4:$IE$190,2007+BP$1-$C1635,FALSE),0)</f>
        <v>0</v>
      </c>
      <c r="BQ1635">
        <f>IF(BF1635=1,VLOOKUP($A1635,'Full dataset'!$A$4:$IE$190,2007+BQ$1-$C1635,FALSE),0)</f>
        <v>0</v>
      </c>
      <c r="BR1635">
        <f>IF($BG1635=1,VLOOKUP($A1635,'Full dataset'!$A$4:$IE$190,BR$1-2007+$C1635,FALSE),0)</f>
        <v>0</v>
      </c>
      <c r="BS1635">
        <f>IF($BG1635=1,VLOOKUP($A1635,'Full dataset'!$A$4:$IE$190,BS$1-2007+$C1635,FALSE),0)</f>
        <v>0</v>
      </c>
      <c r="BT1635">
        <f>IF($BG1635=1,VLOOKUP($A1635,'Full dataset'!$A$4:$IE$190,BT$1-2007+$C1635,FALSE),0)</f>
        <v>0</v>
      </c>
      <c r="BU1635">
        <f>IF($BG1635=1,VLOOKUP($A1635,'Full dataset'!$A$4:$IE$190,BU$1-2007+$C1635,FALSE),0)</f>
        <v>0</v>
      </c>
      <c r="BV1635">
        <f>IF($BG1635=1,VLOOKUP($A1635,'Full dataset'!$A$4:$IE$190,BV$1-2007+$C1635,FALSE),0)</f>
        <v>0</v>
      </c>
      <c r="BW1635">
        <f>IF($BG1635=1,VLOOKUP($A1635,'Full dataset'!$A$4:$IE$190,BW$1-2007+$C1635,FALSE),0)</f>
        <v>0</v>
      </c>
      <c r="BX1635">
        <f>IF($BG1635=1,VLOOKUP($A1635,'Full dataset'!$A$4:$IE$190,BX$1-2007+$C1635,FALSE),0)</f>
        <v>0</v>
      </c>
    </row>
    <row r="1636" spans="1:76" x14ac:dyDescent="0.25">
      <c r="A1636">
        <v>146</v>
      </c>
      <c r="B1636" t="s">
        <v>190</v>
      </c>
      <c r="C1636">
        <v>2015</v>
      </c>
      <c r="D1636" t="s">
        <v>582</v>
      </c>
      <c r="E1636">
        <f t="shared" si="152"/>
        <v>0</v>
      </c>
      <c r="U1636">
        <v>0</v>
      </c>
      <c r="V1636" t="s">
        <v>726</v>
      </c>
      <c r="W1636" t="s">
        <v>726</v>
      </c>
      <c r="X1636" t="s">
        <v>726</v>
      </c>
      <c r="Y1636">
        <v>0</v>
      </c>
      <c r="Z1636" t="s">
        <v>726</v>
      </c>
      <c r="AA1636" t="s">
        <v>726</v>
      </c>
      <c r="AB1636" t="s">
        <v>726</v>
      </c>
      <c r="AC1636">
        <f>VLOOKUP(A1636,'Full dataset'!$A$4:$IE$190,2033-C1636,FALSE)</f>
        <v>6.1</v>
      </c>
      <c r="AD1636">
        <f>VLOOKUP(A1636,'Full dataset'!$A$4:$IE$190,2041-C1636,FALSE)</f>
        <v>1389</v>
      </c>
      <c r="AE1636">
        <f>VLOOKUP(A1636,'Full dataset'!$A$4:$IE$190,2050-C1636,FALSE)</f>
        <v>0</v>
      </c>
      <c r="AF1636">
        <v>3.05</v>
      </c>
      <c r="AG1636" t="str">
        <f>VLOOKUP($A1636,'Full dataset'!$A$4:$IE$190,2007+AG$1-$C1636,FALSE)</f>
        <v>.</v>
      </c>
      <c r="AH1636" t="str">
        <f>VLOOKUP($A1636,'Full dataset'!$A$4:$IE$190,2007+AH$1-$C1636,FALSE)</f>
        <v>.</v>
      </c>
      <c r="AI1636" t="str">
        <f>VLOOKUP($A1636,'Full dataset'!$A$4:$IE$190,2007+AI$1-$C1636,FALSE)</f>
        <v>.</v>
      </c>
      <c r="AJ1636">
        <f>VLOOKUP($A1636,'Full dataset'!$A$4:$IE$190,2007+AJ$1-$C1636,FALSE)</f>
        <v>38</v>
      </c>
      <c r="AK1636">
        <f>VLOOKUP($A1636,'Full dataset'!$A$4:$IE$190,2007+AK$1-$C1636,FALSE)</f>
        <v>3</v>
      </c>
      <c r="AL1636">
        <f>VLOOKUP($A1636,'Full dataset'!$A$4:$IE$190,2007+AL$1-$C1636,FALSE)</f>
        <v>59</v>
      </c>
      <c r="AM1636" t="str">
        <f>VLOOKUP($A1636,'Full dataset'!$A$4:$IE$190,2007+AM$1-$C1636,FALSE)</f>
        <v>.</v>
      </c>
      <c r="AN1636" t="str">
        <f>VLOOKUP($A1636,'Full dataset'!$A$4:$IE$190,2007+AN$1-$C1636,FALSE)</f>
        <v>.</v>
      </c>
      <c r="AO1636" t="str">
        <f>VLOOKUP($A1636,'Full dataset'!$A$4:$IE$190,2007+AO$1-$C1636,FALSE)</f>
        <v>.</v>
      </c>
      <c r="AP1636">
        <f>VLOOKUP($A1636,'Full dataset'!$A$4:$IE$190,2007+AP$1-$C1636,FALSE)</f>
        <v>5</v>
      </c>
      <c r="AQ1636" t="str">
        <f>VLOOKUP($A1636,'Full dataset'!$A$4:$IE$190,2007+AQ$1-$C1636,FALSE)</f>
        <v>.</v>
      </c>
      <c r="AR1636" t="str">
        <f>VLOOKUP($A1636,'Full dataset'!$A$4:$IE$190,2007+AR$1-$C1636,FALSE)</f>
        <v>.</v>
      </c>
      <c r="AS1636" t="str">
        <f>VLOOKUP($A1636,'Full dataset'!$A$4:$IE$190,2007+AS$1-$C1636,FALSE)</f>
        <v>.</v>
      </c>
      <c r="AT1636">
        <f>VLOOKUP($A1636,'Full dataset'!$A$4:$IE$190,129,FALSE)</f>
        <v>22</v>
      </c>
      <c r="AU1636">
        <f>VLOOKUP(A1636,'Full dataset'!$A$4:$II$190,$AU$1,FALSE)</f>
        <v>9999</v>
      </c>
      <c r="AW1636" t="str">
        <f>VLOOKUP(A1636,'Full dataset'!$A$5:$IM$190,247,FALSE)</f>
        <v>.</v>
      </c>
      <c r="AX1636" t="str">
        <f>VLOOKUP(A1636,'Full dataset'!$A$4:$II$190,242,FALSE)</f>
        <v>.</v>
      </c>
      <c r="AY1636" t="str">
        <f>VLOOKUP(A1636,'Full dataset'!$A$5:$IM$190,246,FALSE)</f>
        <v>.</v>
      </c>
      <c r="AZ1636">
        <v>9999</v>
      </c>
      <c r="BA1636">
        <f>MAX(VLOOKUP($A1636,'Full dataset'!$A$4:$IX$190,BA$1,FALSE),AW1636)</f>
        <v>0</v>
      </c>
      <c r="BB1636">
        <f>IF(VLOOKUP($A1636,'Full dataset'!$A$4:$IX$190,BB$1,FALSE)&gt;0,VLOOKUP($A1636,'Full dataset'!$A$4:$IX$190,BB$1,FALSE),AU1636)</f>
        <v>9999</v>
      </c>
      <c r="BC1636">
        <f>MAX(VLOOKUP($A1636,'Full dataset'!$A$4:$IX$190,BC$1,FALSE),AY1636)</f>
        <v>0</v>
      </c>
      <c r="BD1636">
        <f>MAX(VLOOKUP($A1636,'Full dataset'!$A$4:$IX$190,BD$1,FALSE),AX1636)</f>
        <v>0</v>
      </c>
      <c r="BE1636">
        <f t="shared" si="153"/>
        <v>0</v>
      </c>
      <c r="BF1636">
        <f t="shared" si="154"/>
        <v>0</v>
      </c>
      <c r="BG1636">
        <f t="shared" si="155"/>
        <v>0</v>
      </c>
      <c r="BH1636">
        <f t="shared" si="150"/>
        <v>0</v>
      </c>
      <c r="BI1636">
        <f t="shared" si="151"/>
        <v>0</v>
      </c>
      <c r="BO1636">
        <f>IF(BF1636=1,VLOOKUP($A1636,'Full dataset'!$A$4:$IE$190,2007+BO$1-$C1636,FALSE),0)</f>
        <v>0</v>
      </c>
      <c r="BP1636">
        <f>IF(BF1636=1,VLOOKUP($A1636,'Full dataset'!$A$4:$IE$190,2007+BP$1-$C1636,FALSE),0)</f>
        <v>0</v>
      </c>
      <c r="BQ1636">
        <f>IF(BF1636=1,VLOOKUP($A1636,'Full dataset'!$A$4:$IE$190,2007+BQ$1-$C1636,FALSE),0)</f>
        <v>0</v>
      </c>
      <c r="BR1636">
        <f>IF($BG1636=1,VLOOKUP($A1636,'Full dataset'!$A$4:$IE$190,BR$1-2007+$C1636,FALSE),0)</f>
        <v>0</v>
      </c>
      <c r="BS1636">
        <f>IF($BG1636=1,VLOOKUP($A1636,'Full dataset'!$A$4:$IE$190,BS$1-2007+$C1636,FALSE),0)</f>
        <v>0</v>
      </c>
      <c r="BT1636">
        <f>IF($BG1636=1,VLOOKUP($A1636,'Full dataset'!$A$4:$IE$190,BT$1-2007+$C1636,FALSE),0)</f>
        <v>0</v>
      </c>
      <c r="BU1636">
        <f>IF($BG1636=1,VLOOKUP($A1636,'Full dataset'!$A$4:$IE$190,BU$1-2007+$C1636,FALSE),0)</f>
        <v>0</v>
      </c>
      <c r="BV1636">
        <f>IF($BG1636=1,VLOOKUP($A1636,'Full dataset'!$A$4:$IE$190,BV$1-2007+$C1636,FALSE),0)</f>
        <v>0</v>
      </c>
      <c r="BW1636">
        <f>IF($BG1636=1,VLOOKUP($A1636,'Full dataset'!$A$4:$IE$190,BW$1-2007+$C1636,FALSE),0)</f>
        <v>0</v>
      </c>
      <c r="BX1636">
        <f>IF($BG1636=1,VLOOKUP($A1636,'Full dataset'!$A$4:$IE$190,BX$1-2007+$C1636,FALSE),0)</f>
        <v>0</v>
      </c>
    </row>
    <row r="1637" spans="1:76" x14ac:dyDescent="0.25">
      <c r="A1637">
        <v>147</v>
      </c>
      <c r="B1637" t="s">
        <v>191</v>
      </c>
      <c r="C1637">
        <v>2015</v>
      </c>
      <c r="D1637" t="s">
        <v>582</v>
      </c>
      <c r="E1637">
        <f t="shared" si="152"/>
        <v>0</v>
      </c>
      <c r="U1637">
        <v>0</v>
      </c>
      <c r="V1637" t="s">
        <v>726</v>
      </c>
      <c r="W1637" t="s">
        <v>726</v>
      </c>
      <c r="X1637" t="s">
        <v>726</v>
      </c>
      <c r="Y1637">
        <v>0</v>
      </c>
      <c r="Z1637" t="s">
        <v>726</v>
      </c>
      <c r="AA1637" t="s">
        <v>726</v>
      </c>
      <c r="AB1637" t="s">
        <v>726</v>
      </c>
      <c r="AC1637">
        <f>VLOOKUP(A1637,'Full dataset'!$A$4:$IE$190,2033-C1637,FALSE)</f>
        <v>4.5</v>
      </c>
      <c r="AD1637" t="str">
        <f>VLOOKUP(A1637,'Full dataset'!$A$4:$IE$190,2041-C1637,FALSE)</f>
        <v>.</v>
      </c>
      <c r="AE1637">
        <f>VLOOKUP(A1637,'Full dataset'!$A$4:$IE$190,2050-C1637,FALSE)</f>
        <v>0</v>
      </c>
      <c r="AF1637">
        <v>2.25</v>
      </c>
      <c r="AG1637" t="str">
        <f>VLOOKUP($A1637,'Full dataset'!$A$4:$IE$190,2007+AG$1-$C1637,FALSE)</f>
        <v>.</v>
      </c>
      <c r="AH1637" t="str">
        <f>VLOOKUP($A1637,'Full dataset'!$A$4:$IE$190,2007+AH$1-$C1637,FALSE)</f>
        <v>.</v>
      </c>
      <c r="AI1637" t="str">
        <f>VLOOKUP($A1637,'Full dataset'!$A$4:$IE$190,2007+AI$1-$C1637,FALSE)</f>
        <v>.</v>
      </c>
      <c r="AJ1637" t="str">
        <f>VLOOKUP($A1637,'Full dataset'!$A$4:$IE$190,2007+AJ$1-$C1637,FALSE)</f>
        <v>.</v>
      </c>
      <c r="AK1637" t="str">
        <f>VLOOKUP($A1637,'Full dataset'!$A$4:$IE$190,2007+AK$1-$C1637,FALSE)</f>
        <v>.</v>
      </c>
      <c r="AL1637">
        <f>VLOOKUP($A1637,'Full dataset'!$A$4:$IE$190,2007+AL$1-$C1637,FALSE)</f>
        <v>58</v>
      </c>
      <c r="AM1637" t="str">
        <f>VLOOKUP($A1637,'Full dataset'!$A$4:$IE$190,2007+AM$1-$C1637,FALSE)</f>
        <v>.</v>
      </c>
      <c r="AN1637" t="str">
        <f>VLOOKUP($A1637,'Full dataset'!$A$4:$IE$190,2007+AN$1-$C1637,FALSE)</f>
        <v>.</v>
      </c>
      <c r="AO1637" t="str">
        <f>VLOOKUP($A1637,'Full dataset'!$A$4:$IE$190,2007+AO$1-$C1637,FALSE)</f>
        <v>.</v>
      </c>
      <c r="AP1637">
        <f>VLOOKUP($A1637,'Full dataset'!$A$4:$IE$190,2007+AP$1-$C1637,FALSE)</f>
        <v>3</v>
      </c>
      <c r="AQ1637" t="str">
        <f>VLOOKUP($A1637,'Full dataset'!$A$4:$IE$190,2007+AQ$1-$C1637,FALSE)</f>
        <v>.</v>
      </c>
      <c r="AR1637" t="str">
        <f>VLOOKUP($A1637,'Full dataset'!$A$4:$IE$190,2007+AR$1-$C1637,FALSE)</f>
        <v>.</v>
      </c>
      <c r="AS1637" t="str">
        <f>VLOOKUP($A1637,'Full dataset'!$A$4:$IE$190,2007+AS$1-$C1637,FALSE)</f>
        <v>.</v>
      </c>
      <c r="AT1637" t="str">
        <f>VLOOKUP($A1637,'Full dataset'!$A$4:$IE$190,129,FALSE)</f>
        <v>.</v>
      </c>
      <c r="AU1637">
        <f>VLOOKUP(A1637,'Full dataset'!$A$4:$II$190,$AU$1,FALSE)</f>
        <v>9999</v>
      </c>
      <c r="AW1637" t="str">
        <f>VLOOKUP(A1637,'Full dataset'!$A$5:$IM$190,247,FALSE)</f>
        <v>.</v>
      </c>
      <c r="AX1637" t="str">
        <f>VLOOKUP(A1637,'Full dataset'!$A$4:$II$190,242,FALSE)</f>
        <v>.</v>
      </c>
      <c r="AY1637" t="str">
        <f>VLOOKUP(A1637,'Full dataset'!$A$5:$IM$190,246,FALSE)</f>
        <v>.</v>
      </c>
      <c r="AZ1637">
        <v>9999</v>
      </c>
      <c r="BA1637">
        <f>MAX(VLOOKUP($A1637,'Full dataset'!$A$4:$IX$190,BA$1,FALSE),AW1637)</f>
        <v>0</v>
      </c>
      <c r="BB1637">
        <f>IF(VLOOKUP($A1637,'Full dataset'!$A$4:$IX$190,BB$1,FALSE)&gt;0,VLOOKUP($A1637,'Full dataset'!$A$4:$IX$190,BB$1,FALSE),AU1637)</f>
        <v>9999</v>
      </c>
      <c r="BC1637">
        <f>MAX(VLOOKUP($A1637,'Full dataset'!$A$4:$IX$190,BC$1,FALSE),AY1637)</f>
        <v>0</v>
      </c>
      <c r="BD1637">
        <f>MAX(VLOOKUP($A1637,'Full dataset'!$A$4:$IX$190,BD$1,FALSE),AX1637)</f>
        <v>0</v>
      </c>
      <c r="BE1637">
        <f t="shared" si="153"/>
        <v>0</v>
      </c>
      <c r="BF1637">
        <f t="shared" si="154"/>
        <v>0</v>
      </c>
      <c r="BG1637">
        <f t="shared" si="155"/>
        <v>0</v>
      </c>
      <c r="BH1637">
        <f t="shared" si="150"/>
        <v>0</v>
      </c>
      <c r="BI1637">
        <f t="shared" si="151"/>
        <v>0</v>
      </c>
      <c r="BO1637">
        <f>IF(BF1637=1,VLOOKUP($A1637,'Full dataset'!$A$4:$IE$190,2007+BO$1-$C1637,FALSE),0)</f>
        <v>0</v>
      </c>
      <c r="BP1637">
        <f>IF(BF1637=1,VLOOKUP($A1637,'Full dataset'!$A$4:$IE$190,2007+BP$1-$C1637,FALSE),0)</f>
        <v>0</v>
      </c>
      <c r="BQ1637">
        <f>IF(BF1637=1,VLOOKUP($A1637,'Full dataset'!$A$4:$IE$190,2007+BQ$1-$C1637,FALSE),0)</f>
        <v>0</v>
      </c>
      <c r="BR1637">
        <f>IF($BG1637=1,VLOOKUP($A1637,'Full dataset'!$A$4:$IE$190,BR$1-2007+$C1637,FALSE),0)</f>
        <v>0</v>
      </c>
      <c r="BS1637">
        <f>IF($BG1637=1,VLOOKUP($A1637,'Full dataset'!$A$4:$IE$190,BS$1-2007+$C1637,FALSE),0)</f>
        <v>0</v>
      </c>
      <c r="BT1637">
        <f>IF($BG1637=1,VLOOKUP($A1637,'Full dataset'!$A$4:$IE$190,BT$1-2007+$C1637,FALSE),0)</f>
        <v>0</v>
      </c>
      <c r="BU1637">
        <f>IF($BG1637=1,VLOOKUP($A1637,'Full dataset'!$A$4:$IE$190,BU$1-2007+$C1637,FALSE),0)</f>
        <v>0</v>
      </c>
      <c r="BV1637">
        <f>IF($BG1637=1,VLOOKUP($A1637,'Full dataset'!$A$4:$IE$190,BV$1-2007+$C1637,FALSE),0)</f>
        <v>0</v>
      </c>
      <c r="BW1637">
        <f>IF($BG1637=1,VLOOKUP($A1637,'Full dataset'!$A$4:$IE$190,BW$1-2007+$C1637,FALSE),0)</f>
        <v>0</v>
      </c>
      <c r="BX1637">
        <f>IF($BG1637=1,VLOOKUP($A1637,'Full dataset'!$A$4:$IE$190,BX$1-2007+$C1637,FALSE),0)</f>
        <v>0</v>
      </c>
    </row>
    <row r="1638" spans="1:76" x14ac:dyDescent="0.25">
      <c r="A1638">
        <v>149</v>
      </c>
      <c r="B1638" t="s">
        <v>192</v>
      </c>
      <c r="C1638">
        <v>2015</v>
      </c>
      <c r="D1638" t="s">
        <v>582</v>
      </c>
      <c r="E1638">
        <f t="shared" si="152"/>
        <v>0</v>
      </c>
      <c r="U1638">
        <v>0</v>
      </c>
      <c r="V1638" t="s">
        <v>726</v>
      </c>
      <c r="W1638" t="s">
        <v>726</v>
      </c>
      <c r="X1638" t="s">
        <v>726</v>
      </c>
      <c r="Y1638">
        <v>0</v>
      </c>
      <c r="Z1638" t="s">
        <v>726</v>
      </c>
      <c r="AA1638" t="s">
        <v>726</v>
      </c>
      <c r="AB1638" t="s">
        <v>726</v>
      </c>
      <c r="AC1638">
        <f>VLOOKUP(A1638,'Full dataset'!$A$4:$IE$190,2033-C1638,FALSE)</f>
        <v>3.9</v>
      </c>
      <c r="AD1638">
        <f>VLOOKUP(A1638,'Full dataset'!$A$4:$IE$190,2041-C1638,FALSE)</f>
        <v>1324</v>
      </c>
      <c r="AE1638">
        <f>VLOOKUP(A1638,'Full dataset'!$A$4:$IE$190,2050-C1638,FALSE)</f>
        <v>0</v>
      </c>
      <c r="AF1638">
        <v>1.95</v>
      </c>
      <c r="AG1638" t="str">
        <f>VLOOKUP($A1638,'Full dataset'!$A$4:$IE$190,2007+AG$1-$C1638,FALSE)</f>
        <v>.</v>
      </c>
      <c r="AH1638" t="str">
        <f>VLOOKUP($A1638,'Full dataset'!$A$4:$IE$190,2007+AH$1-$C1638,FALSE)</f>
        <v>.</v>
      </c>
      <c r="AI1638" t="str">
        <f>VLOOKUP($A1638,'Full dataset'!$A$4:$IE$190,2007+AI$1-$C1638,FALSE)</f>
        <v>.</v>
      </c>
      <c r="AJ1638">
        <f>VLOOKUP($A1638,'Full dataset'!$A$4:$IE$190,2007+AJ$1-$C1638,FALSE)</f>
        <v>1252</v>
      </c>
      <c r="AK1638" t="str">
        <f>VLOOKUP($A1638,'Full dataset'!$A$4:$IE$190,2007+AK$1-$C1638,FALSE)</f>
        <v>.</v>
      </c>
      <c r="AL1638">
        <f>VLOOKUP($A1638,'Full dataset'!$A$4:$IE$190,2007+AL$1-$C1638,FALSE)</f>
        <v>52</v>
      </c>
      <c r="AM1638" t="str">
        <f>VLOOKUP($A1638,'Full dataset'!$A$4:$IE$190,2007+AM$1-$C1638,FALSE)</f>
        <v>.</v>
      </c>
      <c r="AN1638" t="str">
        <f>VLOOKUP($A1638,'Full dataset'!$A$4:$IE$190,2007+AN$1-$C1638,FALSE)</f>
        <v>.</v>
      </c>
      <c r="AO1638" t="str">
        <f>VLOOKUP($A1638,'Full dataset'!$A$4:$IE$190,2007+AO$1-$C1638,FALSE)</f>
        <v>.</v>
      </c>
      <c r="AP1638">
        <f>VLOOKUP($A1638,'Full dataset'!$A$4:$IE$190,2007+AP$1-$C1638,FALSE)</f>
        <v>15</v>
      </c>
      <c r="AQ1638" t="str">
        <f>VLOOKUP($A1638,'Full dataset'!$A$4:$IE$190,2007+AQ$1-$C1638,FALSE)</f>
        <v>.</v>
      </c>
      <c r="AR1638" t="str">
        <f>VLOOKUP($A1638,'Full dataset'!$A$4:$IE$190,2007+AR$1-$C1638,FALSE)</f>
        <v>.</v>
      </c>
      <c r="AS1638" t="str">
        <f>VLOOKUP($A1638,'Full dataset'!$A$4:$IE$190,2007+AS$1-$C1638,FALSE)</f>
        <v>.</v>
      </c>
      <c r="AT1638">
        <f>VLOOKUP($A1638,'Full dataset'!$A$4:$IE$190,129,FALSE)</f>
        <v>35</v>
      </c>
      <c r="AU1638">
        <f>VLOOKUP(A1638,'Full dataset'!$A$4:$II$190,$AU$1,FALSE)</f>
        <v>9999</v>
      </c>
      <c r="AW1638" t="str">
        <f>VLOOKUP(A1638,'Full dataset'!$A$5:$IM$190,247,FALSE)</f>
        <v>.</v>
      </c>
      <c r="AX1638" t="str">
        <f>VLOOKUP(A1638,'Full dataset'!$A$4:$II$190,242,FALSE)</f>
        <v>.</v>
      </c>
      <c r="AY1638" t="str">
        <f>VLOOKUP(A1638,'Full dataset'!$A$5:$IM$190,246,FALSE)</f>
        <v>.</v>
      </c>
      <c r="AZ1638">
        <v>9999</v>
      </c>
      <c r="BA1638">
        <f>MAX(VLOOKUP($A1638,'Full dataset'!$A$4:$IX$190,BA$1,FALSE),AW1638)</f>
        <v>0</v>
      </c>
      <c r="BB1638">
        <f>IF(VLOOKUP($A1638,'Full dataset'!$A$4:$IX$190,BB$1,FALSE)&gt;0,VLOOKUP($A1638,'Full dataset'!$A$4:$IX$190,BB$1,FALSE),AU1638)</f>
        <v>9999</v>
      </c>
      <c r="BC1638">
        <f>MAX(VLOOKUP($A1638,'Full dataset'!$A$4:$IX$190,BC$1,FALSE),AY1638)</f>
        <v>0</v>
      </c>
      <c r="BD1638">
        <f>MAX(VLOOKUP($A1638,'Full dataset'!$A$4:$IX$190,BD$1,FALSE),AX1638)</f>
        <v>0</v>
      </c>
      <c r="BE1638">
        <f t="shared" si="153"/>
        <v>0</v>
      </c>
      <c r="BF1638">
        <f t="shared" si="154"/>
        <v>0</v>
      </c>
      <c r="BG1638">
        <f t="shared" si="155"/>
        <v>0</v>
      </c>
      <c r="BH1638">
        <f t="shared" si="150"/>
        <v>0</v>
      </c>
      <c r="BI1638">
        <f t="shared" si="151"/>
        <v>0</v>
      </c>
      <c r="BO1638">
        <f>IF(BF1638=1,VLOOKUP($A1638,'Full dataset'!$A$4:$IE$190,2007+BO$1-$C1638,FALSE),0)</f>
        <v>0</v>
      </c>
      <c r="BP1638">
        <f>IF(BF1638=1,VLOOKUP($A1638,'Full dataset'!$A$4:$IE$190,2007+BP$1-$C1638,FALSE),0)</f>
        <v>0</v>
      </c>
      <c r="BQ1638">
        <f>IF(BF1638=1,VLOOKUP($A1638,'Full dataset'!$A$4:$IE$190,2007+BQ$1-$C1638,FALSE),0)</f>
        <v>0</v>
      </c>
      <c r="BR1638">
        <f>IF($BG1638=1,VLOOKUP($A1638,'Full dataset'!$A$4:$IE$190,BR$1-2007+$C1638,FALSE),0)</f>
        <v>0</v>
      </c>
      <c r="BS1638">
        <f>IF($BG1638=1,VLOOKUP($A1638,'Full dataset'!$A$4:$IE$190,BS$1-2007+$C1638,FALSE),0)</f>
        <v>0</v>
      </c>
      <c r="BT1638">
        <f>IF($BG1638=1,VLOOKUP($A1638,'Full dataset'!$A$4:$IE$190,BT$1-2007+$C1638,FALSE),0)</f>
        <v>0</v>
      </c>
      <c r="BU1638">
        <f>IF($BG1638=1,VLOOKUP($A1638,'Full dataset'!$A$4:$IE$190,BU$1-2007+$C1638,FALSE),0)</f>
        <v>0</v>
      </c>
      <c r="BV1638">
        <f>IF($BG1638=1,VLOOKUP($A1638,'Full dataset'!$A$4:$IE$190,BV$1-2007+$C1638,FALSE),0)</f>
        <v>0</v>
      </c>
      <c r="BW1638">
        <f>IF($BG1638=1,VLOOKUP($A1638,'Full dataset'!$A$4:$IE$190,BW$1-2007+$C1638,FALSE),0)</f>
        <v>0</v>
      </c>
      <c r="BX1638">
        <f>IF($BG1638=1,VLOOKUP($A1638,'Full dataset'!$A$4:$IE$190,BX$1-2007+$C1638,FALSE),0)</f>
        <v>0</v>
      </c>
    </row>
    <row r="1639" spans="1:76" x14ac:dyDescent="0.25">
      <c r="A1639">
        <v>150</v>
      </c>
      <c r="B1639" t="s">
        <v>193</v>
      </c>
      <c r="C1639">
        <v>2015</v>
      </c>
      <c r="D1639" t="s">
        <v>591</v>
      </c>
      <c r="E1639">
        <f t="shared" si="152"/>
        <v>1</v>
      </c>
      <c r="S1639">
        <v>7373</v>
      </c>
      <c r="T1639">
        <v>541512</v>
      </c>
      <c r="U1639">
        <v>0</v>
      </c>
      <c r="V1639" t="s">
        <v>726</v>
      </c>
      <c r="W1639" t="s">
        <v>726</v>
      </c>
      <c r="X1639" t="s">
        <v>726</v>
      </c>
      <c r="Y1639">
        <v>0</v>
      </c>
      <c r="Z1639" t="s">
        <v>726</v>
      </c>
      <c r="AA1639" t="s">
        <v>726</v>
      </c>
      <c r="AB1639" t="s">
        <v>726</v>
      </c>
      <c r="AC1639">
        <f>VLOOKUP(A1639,'Full dataset'!$A$4:$IE$190,2033-C1639,FALSE)</f>
        <v>3.6</v>
      </c>
      <c r="AD1639">
        <f>VLOOKUP(A1639,'Full dataset'!$A$4:$IE$190,2041-C1639,FALSE)</f>
        <v>7785</v>
      </c>
      <c r="AE1639">
        <f>VLOOKUP(A1639,'Full dataset'!$A$4:$IE$190,2050-C1639,FALSE)</f>
        <v>0</v>
      </c>
      <c r="AF1639">
        <v>1.8</v>
      </c>
      <c r="AG1639">
        <f>VLOOKUP($A1639,'Full dataset'!$A$4:$IE$190,2007+AG$1-$C1639,FALSE)</f>
        <v>997</v>
      </c>
      <c r="AH1639">
        <f>VLOOKUP($A1639,'Full dataset'!$A$4:$IE$190,2007+AH$1-$C1639,FALSE)</f>
        <v>15746</v>
      </c>
      <c r="AI1639">
        <f>VLOOKUP($A1639,'Full dataset'!$A$4:$IE$190,2007+AI$1-$C1639,FALSE)</f>
        <v>6647</v>
      </c>
      <c r="AJ1639">
        <f>VLOOKUP($A1639,'Full dataset'!$A$4:$IE$190,2007+AJ$1-$C1639,FALSE)</f>
        <v>1043</v>
      </c>
      <c r="AK1639">
        <f>VLOOKUP($A1639,'Full dataset'!$A$4:$IE$190,2007+AK$1-$C1639,FALSE)</f>
        <v>4</v>
      </c>
      <c r="AL1639">
        <f>VLOOKUP($A1639,'Full dataset'!$A$4:$IE$190,2007+AL$1-$C1639,FALSE)</f>
        <v>24</v>
      </c>
      <c r="AM1639" t="str">
        <f>VLOOKUP($A1639,'Full dataset'!$A$4:$IE$190,2007+AM$1-$C1639,FALSE)</f>
        <v>.</v>
      </c>
      <c r="AN1639" t="str">
        <f>VLOOKUP($A1639,'Full dataset'!$A$4:$IE$190,2007+AN$1-$C1639,FALSE)</f>
        <v>.</v>
      </c>
      <c r="AO1639" t="str">
        <f>VLOOKUP($A1639,'Full dataset'!$A$4:$IE$190,2007+AO$1-$C1639,FALSE)</f>
        <v>.</v>
      </c>
      <c r="AP1639">
        <f>VLOOKUP($A1639,'Full dataset'!$A$4:$IE$190,2007+AP$1-$C1639,FALSE)</f>
        <v>12</v>
      </c>
      <c r="AQ1639" t="str">
        <f>VLOOKUP($A1639,'Full dataset'!$A$4:$IE$190,2007+AQ$1-$C1639,FALSE)</f>
        <v>.</v>
      </c>
      <c r="AR1639" t="str">
        <f>VLOOKUP($A1639,'Full dataset'!$A$4:$IE$190,2007+AR$1-$C1639,FALSE)</f>
        <v>.</v>
      </c>
      <c r="AS1639" t="str">
        <f>VLOOKUP($A1639,'Full dataset'!$A$4:$IE$190,2007+AS$1-$C1639,FALSE)</f>
        <v>.</v>
      </c>
      <c r="AT1639">
        <f>VLOOKUP($A1639,'Full dataset'!$A$4:$IE$190,129,FALSE)</f>
        <v>111</v>
      </c>
      <c r="AU1639">
        <f>VLOOKUP(A1639,'Full dataset'!$A$4:$II$190,$AU$1,FALSE)</f>
        <v>9999</v>
      </c>
      <c r="AW1639" t="str">
        <f>VLOOKUP(A1639,'Full dataset'!$A$5:$IM$190,247,FALSE)</f>
        <v>.</v>
      </c>
      <c r="AX1639" t="str">
        <f>VLOOKUP(A1639,'Full dataset'!$A$4:$II$190,242,FALSE)</f>
        <v>.</v>
      </c>
      <c r="AY1639" t="str">
        <f>VLOOKUP(A1639,'Full dataset'!$A$5:$IM$190,246,FALSE)</f>
        <v>.</v>
      </c>
      <c r="AZ1639">
        <v>9999</v>
      </c>
      <c r="BA1639">
        <f>MAX(VLOOKUP($A1639,'Full dataset'!$A$4:$IX$190,BA$1,FALSE),AW1639)</f>
        <v>0</v>
      </c>
      <c r="BB1639">
        <f>IF(VLOOKUP($A1639,'Full dataset'!$A$4:$IX$190,BB$1,FALSE)&gt;0,VLOOKUP($A1639,'Full dataset'!$A$4:$IX$190,BB$1,FALSE),AU1639)</f>
        <v>9999</v>
      </c>
      <c r="BC1639">
        <f>MAX(VLOOKUP($A1639,'Full dataset'!$A$4:$IX$190,BC$1,FALSE),AY1639)</f>
        <v>0</v>
      </c>
      <c r="BD1639">
        <f>MAX(VLOOKUP($A1639,'Full dataset'!$A$4:$IX$190,BD$1,FALSE),AX1639)</f>
        <v>0</v>
      </c>
      <c r="BE1639">
        <f t="shared" si="153"/>
        <v>0</v>
      </c>
      <c r="BF1639">
        <f t="shared" si="154"/>
        <v>0</v>
      </c>
      <c r="BG1639">
        <f t="shared" si="155"/>
        <v>0</v>
      </c>
      <c r="BH1639">
        <f t="shared" si="150"/>
        <v>0</v>
      </c>
      <c r="BI1639">
        <f t="shared" si="151"/>
        <v>0</v>
      </c>
      <c r="BO1639">
        <f>IF(BF1639=1,VLOOKUP($A1639,'Full dataset'!$A$4:$IE$190,2007+BO$1-$C1639,FALSE),0)</f>
        <v>0</v>
      </c>
      <c r="BP1639">
        <f>IF(BF1639=1,VLOOKUP($A1639,'Full dataset'!$A$4:$IE$190,2007+BP$1-$C1639,FALSE),0)</f>
        <v>0</v>
      </c>
      <c r="BQ1639">
        <f>IF(BF1639=1,VLOOKUP($A1639,'Full dataset'!$A$4:$IE$190,2007+BQ$1-$C1639,FALSE),0)</f>
        <v>0</v>
      </c>
      <c r="BR1639">
        <f>IF($BG1639=1,VLOOKUP($A1639,'Full dataset'!$A$4:$IE$190,BR$1-2007+$C1639,FALSE),0)</f>
        <v>0</v>
      </c>
      <c r="BS1639">
        <f>IF($BG1639=1,VLOOKUP($A1639,'Full dataset'!$A$4:$IE$190,BS$1-2007+$C1639,FALSE),0)</f>
        <v>0</v>
      </c>
      <c r="BT1639">
        <f>IF($BG1639=1,VLOOKUP($A1639,'Full dataset'!$A$4:$IE$190,BT$1-2007+$C1639,FALSE),0)</f>
        <v>0</v>
      </c>
      <c r="BU1639">
        <f>IF($BG1639=1,VLOOKUP($A1639,'Full dataset'!$A$4:$IE$190,BU$1-2007+$C1639,FALSE),0)</f>
        <v>0</v>
      </c>
      <c r="BV1639">
        <f>IF($BG1639=1,VLOOKUP($A1639,'Full dataset'!$A$4:$IE$190,BV$1-2007+$C1639,FALSE),0)</f>
        <v>0</v>
      </c>
      <c r="BW1639">
        <f>IF($BG1639=1,VLOOKUP($A1639,'Full dataset'!$A$4:$IE$190,BW$1-2007+$C1639,FALSE),0)</f>
        <v>0</v>
      </c>
      <c r="BX1639">
        <f>IF($BG1639=1,VLOOKUP($A1639,'Full dataset'!$A$4:$IE$190,BX$1-2007+$C1639,FALSE),0)</f>
        <v>0</v>
      </c>
    </row>
    <row r="1640" spans="1:76" x14ac:dyDescent="0.25">
      <c r="A1640">
        <v>151</v>
      </c>
      <c r="B1640" t="s">
        <v>194</v>
      </c>
      <c r="C1640">
        <v>2015</v>
      </c>
      <c r="D1640" t="s">
        <v>587</v>
      </c>
      <c r="E1640">
        <f t="shared" si="152"/>
        <v>0</v>
      </c>
      <c r="U1640">
        <v>0</v>
      </c>
      <c r="V1640" t="s">
        <v>726</v>
      </c>
      <c r="W1640" t="s">
        <v>726</v>
      </c>
      <c r="X1640" t="s">
        <v>726</v>
      </c>
      <c r="Y1640">
        <v>0</v>
      </c>
      <c r="Z1640" t="s">
        <v>726</v>
      </c>
      <c r="AA1640" t="s">
        <v>726</v>
      </c>
      <c r="AB1640" t="s">
        <v>726</v>
      </c>
      <c r="AC1640">
        <f>VLOOKUP(A1640,'Full dataset'!$A$4:$IE$190,2033-C1640,FALSE)</f>
        <v>3.2</v>
      </c>
      <c r="AD1640">
        <f>VLOOKUP(A1640,'Full dataset'!$A$4:$IE$190,2041-C1640,FALSE)</f>
        <v>18381</v>
      </c>
      <c r="AE1640">
        <f>VLOOKUP(A1640,'Full dataset'!$A$4:$IE$190,2050-C1640,FALSE)</f>
        <v>0</v>
      </c>
      <c r="AF1640">
        <v>1.6</v>
      </c>
      <c r="AG1640" t="str">
        <f>VLOOKUP($A1640,'Full dataset'!$A$4:$IE$190,2007+AG$1-$C1640,FALSE)</f>
        <v>.</v>
      </c>
      <c r="AH1640" t="str">
        <f>VLOOKUP($A1640,'Full dataset'!$A$4:$IE$190,2007+AH$1-$C1640,FALSE)</f>
        <v>.</v>
      </c>
      <c r="AI1640" t="str">
        <f>VLOOKUP($A1640,'Full dataset'!$A$4:$IE$190,2007+AI$1-$C1640,FALSE)</f>
        <v>.</v>
      </c>
      <c r="AJ1640">
        <f>VLOOKUP($A1640,'Full dataset'!$A$4:$IE$190,2007+AJ$1-$C1640,FALSE)</f>
        <v>512</v>
      </c>
      <c r="AK1640">
        <f>VLOOKUP($A1640,'Full dataset'!$A$4:$IE$190,2007+AK$1-$C1640,FALSE)</f>
        <v>3</v>
      </c>
      <c r="AL1640">
        <f>VLOOKUP($A1640,'Full dataset'!$A$4:$IE$190,2007+AL$1-$C1640,FALSE)</f>
        <v>77</v>
      </c>
      <c r="AM1640" t="str">
        <f>VLOOKUP($A1640,'Full dataset'!$A$4:$IE$190,2007+AM$1-$C1640,FALSE)</f>
        <v>.</v>
      </c>
      <c r="AN1640" t="str">
        <f>VLOOKUP($A1640,'Full dataset'!$A$4:$IE$190,2007+AN$1-$C1640,FALSE)</f>
        <v>.</v>
      </c>
      <c r="AO1640" t="str">
        <f>VLOOKUP($A1640,'Full dataset'!$A$4:$IE$190,2007+AO$1-$C1640,FALSE)</f>
        <v>.</v>
      </c>
      <c r="AP1640">
        <f>VLOOKUP($A1640,'Full dataset'!$A$4:$IE$190,2007+AP$1-$C1640,FALSE)</f>
        <v>9</v>
      </c>
      <c r="AQ1640" t="str">
        <f>VLOOKUP($A1640,'Full dataset'!$A$4:$IE$190,2007+AQ$1-$C1640,FALSE)</f>
        <v>.</v>
      </c>
      <c r="AR1640" t="str">
        <f>VLOOKUP($A1640,'Full dataset'!$A$4:$IE$190,2007+AR$1-$C1640,FALSE)</f>
        <v>.</v>
      </c>
      <c r="AS1640" t="str">
        <f>VLOOKUP($A1640,'Full dataset'!$A$4:$IE$190,2007+AS$1-$C1640,FALSE)</f>
        <v>.</v>
      </c>
      <c r="AT1640">
        <f>VLOOKUP($A1640,'Full dataset'!$A$4:$IE$190,129,FALSE)</f>
        <v>285</v>
      </c>
      <c r="AU1640">
        <f>VLOOKUP(A1640,'Full dataset'!$A$4:$II$190,$AU$1,FALSE)</f>
        <v>9999</v>
      </c>
      <c r="AW1640" t="str">
        <f>VLOOKUP(A1640,'Full dataset'!$A$5:$IM$190,247,FALSE)</f>
        <v>.</v>
      </c>
      <c r="AX1640" t="str">
        <f>VLOOKUP(A1640,'Full dataset'!$A$4:$II$190,242,FALSE)</f>
        <v>.</v>
      </c>
      <c r="AY1640" t="str">
        <f>VLOOKUP(A1640,'Full dataset'!$A$5:$IM$190,246,FALSE)</f>
        <v>.</v>
      </c>
      <c r="AZ1640">
        <v>9999</v>
      </c>
      <c r="BA1640">
        <f>MAX(VLOOKUP($A1640,'Full dataset'!$A$4:$IX$190,BA$1,FALSE),AW1640)</f>
        <v>0</v>
      </c>
      <c r="BB1640">
        <f>IF(VLOOKUP($A1640,'Full dataset'!$A$4:$IX$190,BB$1,FALSE)&gt;0,VLOOKUP($A1640,'Full dataset'!$A$4:$IX$190,BB$1,FALSE),AU1640)</f>
        <v>9999</v>
      </c>
      <c r="BC1640">
        <f>MAX(VLOOKUP($A1640,'Full dataset'!$A$4:$IX$190,BC$1,FALSE),AY1640)</f>
        <v>0</v>
      </c>
      <c r="BD1640">
        <f>MAX(VLOOKUP($A1640,'Full dataset'!$A$4:$IX$190,BD$1,FALSE),AX1640)</f>
        <v>0</v>
      </c>
      <c r="BE1640">
        <f t="shared" si="153"/>
        <v>0</v>
      </c>
      <c r="BF1640">
        <f t="shared" si="154"/>
        <v>0</v>
      </c>
      <c r="BG1640">
        <f t="shared" si="155"/>
        <v>0</v>
      </c>
      <c r="BH1640">
        <f t="shared" si="150"/>
        <v>0</v>
      </c>
      <c r="BI1640">
        <f t="shared" si="151"/>
        <v>0</v>
      </c>
      <c r="BO1640">
        <f>IF(BF1640=1,VLOOKUP($A1640,'Full dataset'!$A$4:$IE$190,2007+BO$1-$C1640,FALSE),0)</f>
        <v>0</v>
      </c>
      <c r="BP1640">
        <f>IF(BF1640=1,VLOOKUP($A1640,'Full dataset'!$A$4:$IE$190,2007+BP$1-$C1640,FALSE),0)</f>
        <v>0</v>
      </c>
      <c r="BQ1640">
        <f>IF(BF1640=1,VLOOKUP($A1640,'Full dataset'!$A$4:$IE$190,2007+BQ$1-$C1640,FALSE),0)</f>
        <v>0</v>
      </c>
      <c r="BR1640">
        <f>IF($BG1640=1,VLOOKUP($A1640,'Full dataset'!$A$4:$IE$190,BR$1-2007+$C1640,FALSE),0)</f>
        <v>0</v>
      </c>
      <c r="BS1640">
        <f>IF($BG1640=1,VLOOKUP($A1640,'Full dataset'!$A$4:$IE$190,BS$1-2007+$C1640,FALSE),0)</f>
        <v>0</v>
      </c>
      <c r="BT1640">
        <f>IF($BG1640=1,VLOOKUP($A1640,'Full dataset'!$A$4:$IE$190,BT$1-2007+$C1640,FALSE),0)</f>
        <v>0</v>
      </c>
      <c r="BU1640">
        <f>IF($BG1640=1,VLOOKUP($A1640,'Full dataset'!$A$4:$IE$190,BU$1-2007+$C1640,FALSE),0)</f>
        <v>0</v>
      </c>
      <c r="BV1640">
        <f>IF($BG1640=1,VLOOKUP($A1640,'Full dataset'!$A$4:$IE$190,BV$1-2007+$C1640,FALSE),0)</f>
        <v>0</v>
      </c>
      <c r="BW1640">
        <f>IF($BG1640=1,VLOOKUP($A1640,'Full dataset'!$A$4:$IE$190,BW$1-2007+$C1640,FALSE),0)</f>
        <v>0</v>
      </c>
      <c r="BX1640">
        <f>IF($BG1640=1,VLOOKUP($A1640,'Full dataset'!$A$4:$IE$190,BX$1-2007+$C1640,FALSE),0)</f>
        <v>0</v>
      </c>
    </row>
    <row r="1641" spans="1:76" x14ac:dyDescent="0.25">
      <c r="A1641">
        <v>152</v>
      </c>
      <c r="B1641" t="s">
        <v>195</v>
      </c>
      <c r="C1641">
        <v>2015</v>
      </c>
      <c r="D1641" t="s">
        <v>591</v>
      </c>
      <c r="E1641">
        <f t="shared" si="152"/>
        <v>1</v>
      </c>
      <c r="S1641">
        <v>7372</v>
      </c>
      <c r="T1641">
        <v>511210</v>
      </c>
      <c r="U1641">
        <v>0</v>
      </c>
      <c r="V1641" t="s">
        <v>726</v>
      </c>
      <c r="W1641" t="s">
        <v>726</v>
      </c>
      <c r="X1641" t="s">
        <v>726</v>
      </c>
      <c r="Y1641">
        <v>0</v>
      </c>
      <c r="Z1641" t="s">
        <v>726</v>
      </c>
      <c r="AA1641" t="s">
        <v>726</v>
      </c>
      <c r="AB1641" t="s">
        <v>726</v>
      </c>
      <c r="AC1641">
        <f>VLOOKUP(A1641,'Full dataset'!$A$4:$IE$190,2033-C1641,FALSE)</f>
        <v>3</v>
      </c>
      <c r="AD1641">
        <f>VLOOKUP(A1641,'Full dataset'!$A$4:$IE$190,2041-C1641,FALSE)</f>
        <v>2643</v>
      </c>
      <c r="AE1641">
        <f>VLOOKUP(A1641,'Full dataset'!$A$4:$IE$190,2050-C1641,FALSE)</f>
        <v>0</v>
      </c>
      <c r="AF1641">
        <v>1.5</v>
      </c>
      <c r="AG1641">
        <f>VLOOKUP($A1641,'Full dataset'!$A$4:$IE$190,2007+AG$1-$C1641,FALSE)</f>
        <v>252.417</v>
      </c>
      <c r="AH1641">
        <f>VLOOKUP($A1641,'Full dataset'!$A$4:$IE$190,2007+AH$1-$C1641,FALSE)</f>
        <v>2351.0149999999999</v>
      </c>
      <c r="AI1641">
        <f>VLOOKUP($A1641,'Full dataset'!$A$4:$IE$190,2007+AI$1-$C1641,FALSE)</f>
        <v>1702.0909999999999</v>
      </c>
      <c r="AJ1641">
        <f>VLOOKUP($A1641,'Full dataset'!$A$4:$IE$190,2007+AJ$1-$C1641,FALSE)</f>
        <v>960</v>
      </c>
      <c r="AK1641">
        <f>VLOOKUP($A1641,'Full dataset'!$A$4:$IE$190,2007+AK$1-$C1641,FALSE)</f>
        <v>38</v>
      </c>
      <c r="AL1641">
        <f>VLOOKUP($A1641,'Full dataset'!$A$4:$IE$190,2007+AL$1-$C1641,FALSE)</f>
        <v>19</v>
      </c>
      <c r="AM1641" t="str">
        <f>VLOOKUP($A1641,'Full dataset'!$A$4:$IE$190,2007+AM$1-$C1641,FALSE)</f>
        <v>.</v>
      </c>
      <c r="AN1641" t="str">
        <f>VLOOKUP($A1641,'Full dataset'!$A$4:$IE$190,2007+AN$1-$C1641,FALSE)</f>
        <v>.</v>
      </c>
      <c r="AO1641" t="str">
        <f>VLOOKUP($A1641,'Full dataset'!$A$4:$IE$190,2007+AO$1-$C1641,FALSE)</f>
        <v>.</v>
      </c>
      <c r="AP1641">
        <f>VLOOKUP($A1641,'Full dataset'!$A$4:$IE$190,2007+AP$1-$C1641,FALSE)</f>
        <v>6</v>
      </c>
      <c r="AQ1641" t="str">
        <f>VLOOKUP($A1641,'Full dataset'!$A$4:$IE$190,2007+AQ$1-$C1641,FALSE)</f>
        <v>.</v>
      </c>
      <c r="AR1641" t="str">
        <f>VLOOKUP($A1641,'Full dataset'!$A$4:$IE$190,2007+AR$1-$C1641,FALSE)</f>
        <v>.</v>
      </c>
      <c r="AS1641" t="str">
        <f>VLOOKUP($A1641,'Full dataset'!$A$4:$IE$190,2007+AS$1-$C1641,FALSE)</f>
        <v>.</v>
      </c>
      <c r="AT1641">
        <f>VLOOKUP($A1641,'Full dataset'!$A$4:$IE$190,129,FALSE)</f>
        <v>252</v>
      </c>
      <c r="AU1641">
        <f>VLOOKUP(A1641,'Full dataset'!$A$4:$II$190,$AU$1,FALSE)</f>
        <v>9999</v>
      </c>
      <c r="AW1641" t="str">
        <f>VLOOKUP(A1641,'Full dataset'!$A$5:$IM$190,247,FALSE)</f>
        <v>.</v>
      </c>
      <c r="AX1641" t="str">
        <f>VLOOKUP(A1641,'Full dataset'!$A$4:$II$190,242,FALSE)</f>
        <v>.</v>
      </c>
      <c r="AY1641" t="str">
        <f>VLOOKUP(A1641,'Full dataset'!$A$5:$IM$190,246,FALSE)</f>
        <v>.</v>
      </c>
      <c r="AZ1641">
        <v>9999</v>
      </c>
      <c r="BA1641">
        <f>MAX(VLOOKUP($A1641,'Full dataset'!$A$4:$IX$190,BA$1,FALSE),AW1641)</f>
        <v>0</v>
      </c>
      <c r="BB1641">
        <f>IF(VLOOKUP($A1641,'Full dataset'!$A$4:$IX$190,BB$1,FALSE)&gt;0,VLOOKUP($A1641,'Full dataset'!$A$4:$IX$190,BB$1,FALSE),AU1641)</f>
        <v>9999</v>
      </c>
      <c r="BC1641">
        <f>MAX(VLOOKUP($A1641,'Full dataset'!$A$4:$IX$190,BC$1,FALSE),AY1641)</f>
        <v>0</v>
      </c>
      <c r="BD1641">
        <f>MAX(VLOOKUP($A1641,'Full dataset'!$A$4:$IX$190,BD$1,FALSE),AX1641)</f>
        <v>0</v>
      </c>
      <c r="BE1641">
        <f t="shared" si="153"/>
        <v>0</v>
      </c>
      <c r="BF1641">
        <f t="shared" si="154"/>
        <v>0</v>
      </c>
      <c r="BG1641">
        <f t="shared" si="155"/>
        <v>0</v>
      </c>
      <c r="BH1641">
        <f t="shared" si="150"/>
        <v>0</v>
      </c>
      <c r="BI1641">
        <f t="shared" si="151"/>
        <v>0</v>
      </c>
      <c r="BO1641">
        <f>IF(BF1641=1,VLOOKUP($A1641,'Full dataset'!$A$4:$IE$190,2007+BO$1-$C1641,FALSE),0)</f>
        <v>0</v>
      </c>
      <c r="BP1641">
        <f>IF(BF1641=1,VLOOKUP($A1641,'Full dataset'!$A$4:$IE$190,2007+BP$1-$C1641,FALSE),0)</f>
        <v>0</v>
      </c>
      <c r="BQ1641">
        <f>IF(BF1641=1,VLOOKUP($A1641,'Full dataset'!$A$4:$IE$190,2007+BQ$1-$C1641,FALSE),0)</f>
        <v>0</v>
      </c>
      <c r="BR1641">
        <f>IF($BG1641=1,VLOOKUP($A1641,'Full dataset'!$A$4:$IE$190,BR$1-2007+$C1641,FALSE),0)</f>
        <v>0</v>
      </c>
      <c r="BS1641">
        <f>IF($BG1641=1,VLOOKUP($A1641,'Full dataset'!$A$4:$IE$190,BS$1-2007+$C1641,FALSE),0)</f>
        <v>0</v>
      </c>
      <c r="BT1641">
        <f>IF($BG1641=1,VLOOKUP($A1641,'Full dataset'!$A$4:$IE$190,BT$1-2007+$C1641,FALSE),0)</f>
        <v>0</v>
      </c>
      <c r="BU1641">
        <f>IF($BG1641=1,VLOOKUP($A1641,'Full dataset'!$A$4:$IE$190,BU$1-2007+$C1641,FALSE),0)</f>
        <v>0</v>
      </c>
      <c r="BV1641">
        <f>IF($BG1641=1,VLOOKUP($A1641,'Full dataset'!$A$4:$IE$190,BV$1-2007+$C1641,FALSE),0)</f>
        <v>0</v>
      </c>
      <c r="BW1641">
        <f>IF($BG1641=1,VLOOKUP($A1641,'Full dataset'!$A$4:$IE$190,BW$1-2007+$C1641,FALSE),0)</f>
        <v>0</v>
      </c>
      <c r="BX1641">
        <f>IF($BG1641=1,VLOOKUP($A1641,'Full dataset'!$A$4:$IE$190,BX$1-2007+$C1641,FALSE),0)</f>
        <v>0</v>
      </c>
    </row>
    <row r="1642" spans="1:76" x14ac:dyDescent="0.25">
      <c r="A1642">
        <v>153</v>
      </c>
      <c r="B1642" t="s">
        <v>196</v>
      </c>
      <c r="C1642">
        <v>2015</v>
      </c>
      <c r="D1642" t="s">
        <v>582</v>
      </c>
      <c r="E1642">
        <f t="shared" si="152"/>
        <v>0</v>
      </c>
      <c r="U1642">
        <v>0</v>
      </c>
      <c r="V1642" t="s">
        <v>726</v>
      </c>
      <c r="W1642" t="s">
        <v>726</v>
      </c>
      <c r="X1642" t="s">
        <v>726</v>
      </c>
      <c r="Y1642">
        <v>0</v>
      </c>
      <c r="Z1642" t="s">
        <v>726</v>
      </c>
      <c r="AA1642" t="s">
        <v>726</v>
      </c>
      <c r="AB1642" t="s">
        <v>726</v>
      </c>
      <c r="AC1642">
        <f>VLOOKUP(A1642,'Full dataset'!$A$4:$IE$190,2033-C1642,FALSE)</f>
        <v>1.2</v>
      </c>
      <c r="AD1642" t="str">
        <f>VLOOKUP(A1642,'Full dataset'!$A$4:$IE$190,2041-C1642,FALSE)</f>
        <v>.</v>
      </c>
      <c r="AE1642">
        <f>VLOOKUP(A1642,'Full dataset'!$A$4:$IE$190,2050-C1642,FALSE)</f>
        <v>0</v>
      </c>
      <c r="AF1642">
        <v>0.6</v>
      </c>
      <c r="AG1642" t="str">
        <f>VLOOKUP($A1642,'Full dataset'!$A$4:$IE$190,2007+AG$1-$C1642,FALSE)</f>
        <v>.</v>
      </c>
      <c r="AH1642" t="str">
        <f>VLOOKUP($A1642,'Full dataset'!$A$4:$IE$190,2007+AH$1-$C1642,FALSE)</f>
        <v>.</v>
      </c>
      <c r="AI1642" t="str">
        <f>VLOOKUP($A1642,'Full dataset'!$A$4:$IE$190,2007+AI$1-$C1642,FALSE)</f>
        <v>.</v>
      </c>
      <c r="AJ1642" t="str">
        <f>VLOOKUP($A1642,'Full dataset'!$A$4:$IE$190,2007+AJ$1-$C1642,FALSE)</f>
        <v>.</v>
      </c>
      <c r="AK1642" t="str">
        <f>VLOOKUP($A1642,'Full dataset'!$A$4:$IE$190,2007+AK$1-$C1642,FALSE)</f>
        <v>.</v>
      </c>
      <c r="AL1642">
        <f>VLOOKUP($A1642,'Full dataset'!$A$4:$IE$190,2007+AL$1-$C1642,FALSE)</f>
        <v>20</v>
      </c>
      <c r="AM1642" t="str">
        <f>VLOOKUP($A1642,'Full dataset'!$A$4:$IE$190,2007+AM$1-$C1642,FALSE)</f>
        <v>.</v>
      </c>
      <c r="AN1642" t="str">
        <f>VLOOKUP($A1642,'Full dataset'!$A$4:$IE$190,2007+AN$1-$C1642,FALSE)</f>
        <v>.</v>
      </c>
      <c r="AO1642" t="str">
        <f>VLOOKUP($A1642,'Full dataset'!$A$4:$IE$190,2007+AO$1-$C1642,FALSE)</f>
        <v>.</v>
      </c>
      <c r="AP1642">
        <f>VLOOKUP($A1642,'Full dataset'!$A$4:$IE$190,2007+AP$1-$C1642,FALSE)</f>
        <v>5</v>
      </c>
      <c r="AQ1642" t="str">
        <f>VLOOKUP($A1642,'Full dataset'!$A$4:$IE$190,2007+AQ$1-$C1642,FALSE)</f>
        <v>.</v>
      </c>
      <c r="AR1642" t="str">
        <f>VLOOKUP($A1642,'Full dataset'!$A$4:$IE$190,2007+AR$1-$C1642,FALSE)</f>
        <v>.</v>
      </c>
      <c r="AS1642" t="str">
        <f>VLOOKUP($A1642,'Full dataset'!$A$4:$IE$190,2007+AS$1-$C1642,FALSE)</f>
        <v>.</v>
      </c>
      <c r="AT1642" t="str">
        <f>VLOOKUP($A1642,'Full dataset'!$A$4:$IE$190,129,FALSE)</f>
        <v>.</v>
      </c>
      <c r="AU1642">
        <f>VLOOKUP(A1642,'Full dataset'!$A$4:$II$190,$AU$1,FALSE)</f>
        <v>9999</v>
      </c>
      <c r="AW1642" t="str">
        <f>VLOOKUP(A1642,'Full dataset'!$A$5:$IM$190,247,FALSE)</f>
        <v>.</v>
      </c>
      <c r="AX1642" t="str">
        <f>VLOOKUP(A1642,'Full dataset'!$A$4:$II$190,242,FALSE)</f>
        <v>.</v>
      </c>
      <c r="AY1642" t="str">
        <f>VLOOKUP(A1642,'Full dataset'!$A$5:$IM$190,246,FALSE)</f>
        <v>.</v>
      </c>
      <c r="AZ1642">
        <v>9999</v>
      </c>
      <c r="BA1642">
        <f>MAX(VLOOKUP($A1642,'Full dataset'!$A$4:$IX$190,BA$1,FALSE),AW1642)</f>
        <v>0</v>
      </c>
      <c r="BB1642">
        <f>IF(VLOOKUP($A1642,'Full dataset'!$A$4:$IX$190,BB$1,FALSE)&gt;0,VLOOKUP($A1642,'Full dataset'!$A$4:$IX$190,BB$1,FALSE),AU1642)</f>
        <v>9999</v>
      </c>
      <c r="BC1642">
        <f>MAX(VLOOKUP($A1642,'Full dataset'!$A$4:$IX$190,BC$1,FALSE),AY1642)</f>
        <v>0</v>
      </c>
      <c r="BD1642">
        <f>MAX(VLOOKUP($A1642,'Full dataset'!$A$4:$IX$190,BD$1,FALSE),AX1642)</f>
        <v>0</v>
      </c>
      <c r="BE1642">
        <f t="shared" si="153"/>
        <v>0</v>
      </c>
      <c r="BF1642">
        <f t="shared" si="154"/>
        <v>0</v>
      </c>
      <c r="BG1642">
        <f t="shared" si="155"/>
        <v>0</v>
      </c>
      <c r="BH1642">
        <f t="shared" si="150"/>
        <v>0</v>
      </c>
      <c r="BI1642">
        <f t="shared" si="151"/>
        <v>0</v>
      </c>
      <c r="BO1642">
        <f>IF(BF1642=1,VLOOKUP($A1642,'Full dataset'!$A$4:$IE$190,2007+BO$1-$C1642,FALSE),0)</f>
        <v>0</v>
      </c>
      <c r="BP1642">
        <f>IF(BF1642=1,VLOOKUP($A1642,'Full dataset'!$A$4:$IE$190,2007+BP$1-$C1642,FALSE),0)</f>
        <v>0</v>
      </c>
      <c r="BQ1642">
        <f>IF(BF1642=1,VLOOKUP($A1642,'Full dataset'!$A$4:$IE$190,2007+BQ$1-$C1642,FALSE),0)</f>
        <v>0</v>
      </c>
      <c r="BR1642">
        <f>IF($BG1642=1,VLOOKUP($A1642,'Full dataset'!$A$4:$IE$190,BR$1-2007+$C1642,FALSE),0)</f>
        <v>0</v>
      </c>
      <c r="BS1642">
        <f>IF($BG1642=1,VLOOKUP($A1642,'Full dataset'!$A$4:$IE$190,BS$1-2007+$C1642,FALSE),0)</f>
        <v>0</v>
      </c>
      <c r="BT1642">
        <f>IF($BG1642=1,VLOOKUP($A1642,'Full dataset'!$A$4:$IE$190,BT$1-2007+$C1642,FALSE),0)</f>
        <v>0</v>
      </c>
      <c r="BU1642">
        <f>IF($BG1642=1,VLOOKUP($A1642,'Full dataset'!$A$4:$IE$190,BU$1-2007+$C1642,FALSE),0)</f>
        <v>0</v>
      </c>
      <c r="BV1642">
        <f>IF($BG1642=1,VLOOKUP($A1642,'Full dataset'!$A$4:$IE$190,BV$1-2007+$C1642,FALSE),0)</f>
        <v>0</v>
      </c>
      <c r="BW1642">
        <f>IF($BG1642=1,VLOOKUP($A1642,'Full dataset'!$A$4:$IE$190,BW$1-2007+$C1642,FALSE),0)</f>
        <v>0</v>
      </c>
      <c r="BX1642">
        <f>IF($BG1642=1,VLOOKUP($A1642,'Full dataset'!$A$4:$IE$190,BX$1-2007+$C1642,FALSE),0)</f>
        <v>0</v>
      </c>
    </row>
    <row r="1643" spans="1:76" x14ac:dyDescent="0.25">
      <c r="A1643">
        <v>154</v>
      </c>
      <c r="B1643" t="s">
        <v>197</v>
      </c>
      <c r="C1643">
        <v>2015</v>
      </c>
      <c r="D1643" t="s">
        <v>582</v>
      </c>
      <c r="E1643">
        <f t="shared" si="152"/>
        <v>0</v>
      </c>
      <c r="U1643">
        <v>0</v>
      </c>
      <c r="V1643" t="s">
        <v>726</v>
      </c>
      <c r="W1643" t="s">
        <v>726</v>
      </c>
      <c r="X1643" t="s">
        <v>726</v>
      </c>
      <c r="Y1643">
        <v>0</v>
      </c>
      <c r="Z1643" t="s">
        <v>726</v>
      </c>
      <c r="AA1643" t="s">
        <v>726</v>
      </c>
      <c r="AB1643" t="s">
        <v>726</v>
      </c>
      <c r="AC1643">
        <f>VLOOKUP(A1643,'Full dataset'!$A$4:$IE$190,2033-C1643,FALSE)</f>
        <v>0.9</v>
      </c>
      <c r="AD1643" t="str">
        <f>VLOOKUP(A1643,'Full dataset'!$A$4:$IE$190,2041-C1643,FALSE)</f>
        <v>.</v>
      </c>
      <c r="AE1643">
        <f>VLOOKUP(A1643,'Full dataset'!$A$4:$IE$190,2050-C1643,FALSE)</f>
        <v>0</v>
      </c>
      <c r="AF1643">
        <v>0.45</v>
      </c>
      <c r="AG1643" t="str">
        <f>VLOOKUP($A1643,'Full dataset'!$A$4:$IE$190,2007+AG$1-$C1643,FALSE)</f>
        <v>.</v>
      </c>
      <c r="AH1643" t="str">
        <f>VLOOKUP($A1643,'Full dataset'!$A$4:$IE$190,2007+AH$1-$C1643,FALSE)</f>
        <v>.</v>
      </c>
      <c r="AI1643" t="str">
        <f>VLOOKUP($A1643,'Full dataset'!$A$4:$IE$190,2007+AI$1-$C1643,FALSE)</f>
        <v>.</v>
      </c>
      <c r="AJ1643" t="str">
        <f>VLOOKUP($A1643,'Full dataset'!$A$4:$IE$190,2007+AJ$1-$C1643,FALSE)</f>
        <v>.</v>
      </c>
      <c r="AK1643" t="str">
        <f>VLOOKUP($A1643,'Full dataset'!$A$4:$IE$190,2007+AK$1-$C1643,FALSE)</f>
        <v>.</v>
      </c>
      <c r="AL1643">
        <f>VLOOKUP($A1643,'Full dataset'!$A$4:$IE$190,2007+AL$1-$C1643,FALSE)</f>
        <v>49</v>
      </c>
      <c r="AM1643" t="str">
        <f>VLOOKUP($A1643,'Full dataset'!$A$4:$IE$190,2007+AM$1-$C1643,FALSE)</f>
        <v>.</v>
      </c>
      <c r="AN1643" t="str">
        <f>VLOOKUP($A1643,'Full dataset'!$A$4:$IE$190,2007+AN$1-$C1643,FALSE)</f>
        <v>.</v>
      </c>
      <c r="AO1643" t="str">
        <f>VLOOKUP($A1643,'Full dataset'!$A$4:$IE$190,2007+AO$1-$C1643,FALSE)</f>
        <v>.</v>
      </c>
      <c r="AP1643">
        <f>VLOOKUP($A1643,'Full dataset'!$A$4:$IE$190,2007+AP$1-$C1643,FALSE)</f>
        <v>11</v>
      </c>
      <c r="AQ1643" t="str">
        <f>VLOOKUP($A1643,'Full dataset'!$A$4:$IE$190,2007+AQ$1-$C1643,FALSE)</f>
        <v>.</v>
      </c>
      <c r="AR1643" t="str">
        <f>VLOOKUP($A1643,'Full dataset'!$A$4:$IE$190,2007+AR$1-$C1643,FALSE)</f>
        <v>.</v>
      </c>
      <c r="AS1643" t="str">
        <f>VLOOKUP($A1643,'Full dataset'!$A$4:$IE$190,2007+AS$1-$C1643,FALSE)</f>
        <v>.</v>
      </c>
      <c r="AT1643" t="str">
        <f>VLOOKUP($A1643,'Full dataset'!$A$4:$IE$190,129,FALSE)</f>
        <v>.</v>
      </c>
      <c r="AU1643">
        <f>VLOOKUP(A1643,'Full dataset'!$A$4:$II$190,$AU$1,FALSE)</f>
        <v>9999</v>
      </c>
      <c r="AW1643" t="str">
        <f>VLOOKUP(A1643,'Full dataset'!$A$5:$IM$190,247,FALSE)</f>
        <v>.</v>
      </c>
      <c r="AX1643" t="str">
        <f>VLOOKUP(A1643,'Full dataset'!$A$4:$II$190,242,FALSE)</f>
        <v>.</v>
      </c>
      <c r="AY1643" t="str">
        <f>VLOOKUP(A1643,'Full dataset'!$A$5:$IM$190,246,FALSE)</f>
        <v>.</v>
      </c>
      <c r="AZ1643">
        <v>9999</v>
      </c>
      <c r="BA1643">
        <f>MAX(VLOOKUP($A1643,'Full dataset'!$A$4:$IX$190,BA$1,FALSE),AW1643)</f>
        <v>0</v>
      </c>
      <c r="BB1643">
        <f>IF(VLOOKUP($A1643,'Full dataset'!$A$4:$IX$190,BB$1,FALSE)&gt;0,VLOOKUP($A1643,'Full dataset'!$A$4:$IX$190,BB$1,FALSE),AU1643)</f>
        <v>9999</v>
      </c>
      <c r="BC1643">
        <f>MAX(VLOOKUP($A1643,'Full dataset'!$A$4:$IX$190,BC$1,FALSE),AY1643)</f>
        <v>0</v>
      </c>
      <c r="BD1643">
        <f>MAX(VLOOKUP($A1643,'Full dataset'!$A$4:$IX$190,BD$1,FALSE),AX1643)</f>
        <v>0</v>
      </c>
      <c r="BE1643">
        <f t="shared" si="153"/>
        <v>0</v>
      </c>
      <c r="BF1643">
        <f t="shared" si="154"/>
        <v>0</v>
      </c>
      <c r="BG1643">
        <f t="shared" si="155"/>
        <v>0</v>
      </c>
      <c r="BH1643">
        <f t="shared" si="150"/>
        <v>0</v>
      </c>
      <c r="BI1643">
        <f t="shared" si="151"/>
        <v>0</v>
      </c>
      <c r="BO1643">
        <f>IF(BF1643=1,VLOOKUP($A1643,'Full dataset'!$A$4:$IE$190,2007+BO$1-$C1643,FALSE),0)</f>
        <v>0</v>
      </c>
      <c r="BP1643">
        <f>IF(BF1643=1,VLOOKUP($A1643,'Full dataset'!$A$4:$IE$190,2007+BP$1-$C1643,FALSE),0)</f>
        <v>0</v>
      </c>
      <c r="BQ1643">
        <f>IF(BF1643=1,VLOOKUP($A1643,'Full dataset'!$A$4:$IE$190,2007+BQ$1-$C1643,FALSE),0)</f>
        <v>0</v>
      </c>
      <c r="BR1643">
        <f>IF($BG1643=1,VLOOKUP($A1643,'Full dataset'!$A$4:$IE$190,BR$1-2007+$C1643,FALSE),0)</f>
        <v>0</v>
      </c>
      <c r="BS1643">
        <f>IF($BG1643=1,VLOOKUP($A1643,'Full dataset'!$A$4:$IE$190,BS$1-2007+$C1643,FALSE),0)</f>
        <v>0</v>
      </c>
      <c r="BT1643">
        <f>IF($BG1643=1,VLOOKUP($A1643,'Full dataset'!$A$4:$IE$190,BT$1-2007+$C1643,FALSE),0)</f>
        <v>0</v>
      </c>
      <c r="BU1643">
        <f>IF($BG1643=1,VLOOKUP($A1643,'Full dataset'!$A$4:$IE$190,BU$1-2007+$C1643,FALSE),0)</f>
        <v>0</v>
      </c>
      <c r="BV1643">
        <f>IF($BG1643=1,VLOOKUP($A1643,'Full dataset'!$A$4:$IE$190,BV$1-2007+$C1643,FALSE),0)</f>
        <v>0</v>
      </c>
      <c r="BW1643">
        <f>IF($BG1643=1,VLOOKUP($A1643,'Full dataset'!$A$4:$IE$190,BW$1-2007+$C1643,FALSE),0)</f>
        <v>0</v>
      </c>
      <c r="BX1643">
        <f>IF($BG1643=1,VLOOKUP($A1643,'Full dataset'!$A$4:$IE$190,BX$1-2007+$C1643,FALSE),0)</f>
        <v>0</v>
      </c>
    </row>
    <row r="1644" spans="1:76" x14ac:dyDescent="0.25">
      <c r="A1644">
        <v>155</v>
      </c>
      <c r="B1644" t="s">
        <v>198</v>
      </c>
      <c r="C1644">
        <v>2015</v>
      </c>
      <c r="D1644" t="s">
        <v>582</v>
      </c>
      <c r="E1644">
        <f t="shared" si="152"/>
        <v>0</v>
      </c>
      <c r="U1644">
        <v>0</v>
      </c>
      <c r="V1644" t="s">
        <v>726</v>
      </c>
      <c r="W1644" t="s">
        <v>726</v>
      </c>
      <c r="X1644" t="s">
        <v>726</v>
      </c>
      <c r="Y1644">
        <v>0</v>
      </c>
      <c r="Z1644" t="s">
        <v>726</v>
      </c>
      <c r="AA1644" t="s">
        <v>726</v>
      </c>
      <c r="AB1644" t="s">
        <v>726</v>
      </c>
      <c r="AC1644">
        <f>VLOOKUP(A1644,'Full dataset'!$A$4:$IE$190,2033-C1644,FALSE)</f>
        <v>0.7</v>
      </c>
      <c r="AD1644">
        <f>VLOOKUP(A1644,'Full dataset'!$A$4:$IE$190,2041-C1644,FALSE)</f>
        <v>2246</v>
      </c>
      <c r="AE1644">
        <f>VLOOKUP(A1644,'Full dataset'!$A$4:$IE$190,2050-C1644,FALSE)</f>
        <v>0</v>
      </c>
      <c r="AF1644">
        <v>0.35</v>
      </c>
      <c r="AG1644" t="str">
        <f>VLOOKUP($A1644,'Full dataset'!$A$4:$IE$190,2007+AG$1-$C1644,FALSE)</f>
        <v>.</v>
      </c>
      <c r="AH1644" t="str">
        <f>VLOOKUP($A1644,'Full dataset'!$A$4:$IE$190,2007+AH$1-$C1644,FALSE)</f>
        <v>.</v>
      </c>
      <c r="AI1644" t="str">
        <f>VLOOKUP($A1644,'Full dataset'!$A$4:$IE$190,2007+AI$1-$C1644,FALSE)</f>
        <v>.</v>
      </c>
      <c r="AJ1644">
        <f>VLOOKUP($A1644,'Full dataset'!$A$4:$IE$190,2007+AJ$1-$C1644,FALSE)</f>
        <v>338</v>
      </c>
      <c r="AK1644">
        <f>VLOOKUP($A1644,'Full dataset'!$A$4:$IE$190,2007+AK$1-$C1644,FALSE)</f>
        <v>18</v>
      </c>
      <c r="AL1644">
        <f>VLOOKUP($A1644,'Full dataset'!$A$4:$IE$190,2007+AL$1-$C1644,FALSE)</f>
        <v>40</v>
      </c>
      <c r="AM1644" t="str">
        <f>VLOOKUP($A1644,'Full dataset'!$A$4:$IE$190,2007+AM$1-$C1644,FALSE)</f>
        <v>.</v>
      </c>
      <c r="AN1644" t="str">
        <f>VLOOKUP($A1644,'Full dataset'!$A$4:$IE$190,2007+AN$1-$C1644,FALSE)</f>
        <v>.</v>
      </c>
      <c r="AO1644" t="str">
        <f>VLOOKUP($A1644,'Full dataset'!$A$4:$IE$190,2007+AO$1-$C1644,FALSE)</f>
        <v>.</v>
      </c>
      <c r="AP1644">
        <f>VLOOKUP($A1644,'Full dataset'!$A$4:$IE$190,2007+AP$1-$C1644,FALSE)</f>
        <v>5</v>
      </c>
      <c r="AQ1644" t="str">
        <f>VLOOKUP($A1644,'Full dataset'!$A$4:$IE$190,2007+AQ$1-$C1644,FALSE)</f>
        <v>.</v>
      </c>
      <c r="AR1644" t="str">
        <f>VLOOKUP($A1644,'Full dataset'!$A$4:$IE$190,2007+AR$1-$C1644,FALSE)</f>
        <v>.</v>
      </c>
      <c r="AS1644" t="str">
        <f>VLOOKUP($A1644,'Full dataset'!$A$4:$IE$190,2007+AS$1-$C1644,FALSE)</f>
        <v>.</v>
      </c>
      <c r="AT1644" t="str">
        <f>VLOOKUP($A1644,'Full dataset'!$A$4:$IE$190,129,FALSE)</f>
        <v>.</v>
      </c>
      <c r="AU1644">
        <f>VLOOKUP(A1644,'Full dataset'!$A$4:$II$190,$AU$1,FALSE)</f>
        <v>9999</v>
      </c>
      <c r="AW1644" t="str">
        <f>VLOOKUP(A1644,'Full dataset'!$A$5:$IM$190,247,FALSE)</f>
        <v>.</v>
      </c>
      <c r="AX1644" t="str">
        <f>VLOOKUP(A1644,'Full dataset'!$A$4:$II$190,242,FALSE)</f>
        <v>.</v>
      </c>
      <c r="AY1644" t="str">
        <f>VLOOKUP(A1644,'Full dataset'!$A$5:$IM$190,246,FALSE)</f>
        <v>.</v>
      </c>
      <c r="AZ1644">
        <v>9999</v>
      </c>
      <c r="BA1644">
        <f>MAX(VLOOKUP($A1644,'Full dataset'!$A$4:$IX$190,BA$1,FALSE),AW1644)</f>
        <v>0</v>
      </c>
      <c r="BB1644">
        <f>IF(VLOOKUP($A1644,'Full dataset'!$A$4:$IX$190,BB$1,FALSE)&gt;0,VLOOKUP($A1644,'Full dataset'!$A$4:$IX$190,BB$1,FALSE),AU1644)</f>
        <v>9999</v>
      </c>
      <c r="BC1644">
        <f>MAX(VLOOKUP($A1644,'Full dataset'!$A$4:$IX$190,BC$1,FALSE),AY1644)</f>
        <v>0</v>
      </c>
      <c r="BD1644">
        <f>MAX(VLOOKUP($A1644,'Full dataset'!$A$4:$IX$190,BD$1,FALSE),AX1644)</f>
        <v>0</v>
      </c>
      <c r="BE1644">
        <f t="shared" si="153"/>
        <v>0</v>
      </c>
      <c r="BF1644">
        <f t="shared" si="154"/>
        <v>0</v>
      </c>
      <c r="BG1644">
        <f t="shared" si="155"/>
        <v>0</v>
      </c>
      <c r="BH1644">
        <f t="shared" si="150"/>
        <v>0</v>
      </c>
      <c r="BI1644">
        <f t="shared" si="151"/>
        <v>0</v>
      </c>
      <c r="BO1644">
        <f>IF(BF1644=1,VLOOKUP($A1644,'Full dataset'!$A$4:$IE$190,2007+BO$1-$C1644,FALSE),0)</f>
        <v>0</v>
      </c>
      <c r="BP1644">
        <f>IF(BF1644=1,VLOOKUP($A1644,'Full dataset'!$A$4:$IE$190,2007+BP$1-$C1644,FALSE),0)</f>
        <v>0</v>
      </c>
      <c r="BQ1644">
        <f>IF(BF1644=1,VLOOKUP($A1644,'Full dataset'!$A$4:$IE$190,2007+BQ$1-$C1644,FALSE),0)</f>
        <v>0</v>
      </c>
      <c r="BR1644">
        <f>IF($BG1644=1,VLOOKUP($A1644,'Full dataset'!$A$4:$IE$190,BR$1-2007+$C1644,FALSE),0)</f>
        <v>0</v>
      </c>
      <c r="BS1644">
        <f>IF($BG1644=1,VLOOKUP($A1644,'Full dataset'!$A$4:$IE$190,BS$1-2007+$C1644,FALSE),0)</f>
        <v>0</v>
      </c>
      <c r="BT1644">
        <f>IF($BG1644=1,VLOOKUP($A1644,'Full dataset'!$A$4:$IE$190,BT$1-2007+$C1644,FALSE),0)</f>
        <v>0</v>
      </c>
      <c r="BU1644">
        <f>IF($BG1644=1,VLOOKUP($A1644,'Full dataset'!$A$4:$IE$190,BU$1-2007+$C1644,FALSE),0)</f>
        <v>0</v>
      </c>
      <c r="BV1644">
        <f>IF($BG1644=1,VLOOKUP($A1644,'Full dataset'!$A$4:$IE$190,BV$1-2007+$C1644,FALSE),0)</f>
        <v>0</v>
      </c>
      <c r="BW1644">
        <f>IF($BG1644=1,VLOOKUP($A1644,'Full dataset'!$A$4:$IE$190,BW$1-2007+$C1644,FALSE),0)</f>
        <v>0</v>
      </c>
      <c r="BX1644">
        <f>IF($BG1644=1,VLOOKUP($A1644,'Full dataset'!$A$4:$IE$190,BX$1-2007+$C1644,FALSE),0)</f>
        <v>0</v>
      </c>
    </row>
    <row r="1645" spans="1:76" x14ac:dyDescent="0.25">
      <c r="A1645">
        <v>156</v>
      </c>
      <c r="B1645" t="s">
        <v>199</v>
      </c>
      <c r="C1645">
        <v>2015</v>
      </c>
      <c r="D1645" t="s">
        <v>582</v>
      </c>
      <c r="E1645">
        <f t="shared" si="152"/>
        <v>0</v>
      </c>
      <c r="S1645">
        <v>6311</v>
      </c>
      <c r="T1645">
        <v>524113</v>
      </c>
      <c r="U1645">
        <v>0</v>
      </c>
      <c r="V1645" t="s">
        <v>726</v>
      </c>
      <c r="W1645" t="s">
        <v>726</v>
      </c>
      <c r="X1645" t="s">
        <v>726</v>
      </c>
      <c r="Y1645">
        <v>0</v>
      </c>
      <c r="Z1645" t="s">
        <v>726</v>
      </c>
      <c r="AA1645" t="s">
        <v>726</v>
      </c>
      <c r="AB1645" t="s">
        <v>726</v>
      </c>
      <c r="AC1645">
        <f>VLOOKUP(A1645,'Full dataset'!$A$4:$IE$190,2033-C1645,FALSE)</f>
        <v>0.6</v>
      </c>
      <c r="AD1645">
        <f>VLOOKUP(A1645,'Full dataset'!$A$4:$IE$190,2041-C1645,FALSE)</f>
        <v>33903</v>
      </c>
      <c r="AE1645">
        <f>VLOOKUP(A1645,'Full dataset'!$A$4:$IE$190,2050-C1645,FALSE)</f>
        <v>0</v>
      </c>
      <c r="AF1645">
        <v>0.3</v>
      </c>
      <c r="AG1645" t="str">
        <f>VLOOKUP($A1645,'Full dataset'!$A$4:$IE$190,2007+AG$1-$C1645,FALSE)</f>
        <v>.</v>
      </c>
      <c r="AH1645" t="str">
        <f>VLOOKUP($A1645,'Full dataset'!$A$4:$IE$190,2007+AH$1-$C1645,FALSE)</f>
        <v>.</v>
      </c>
      <c r="AI1645" t="str">
        <f>VLOOKUP($A1645,'Full dataset'!$A$4:$IE$190,2007+AI$1-$C1645,FALSE)</f>
        <v>.</v>
      </c>
      <c r="AJ1645">
        <f>VLOOKUP($A1645,'Full dataset'!$A$4:$IE$190,2007+AJ$1-$C1645,FALSE)</f>
        <v>220</v>
      </c>
      <c r="AK1645">
        <f>VLOOKUP($A1645,'Full dataset'!$A$4:$IE$190,2007+AK$1-$C1645,FALSE)</f>
        <v>1</v>
      </c>
      <c r="AL1645">
        <f>VLOOKUP($A1645,'Full dataset'!$A$4:$IE$190,2007+AL$1-$C1645,FALSE)</f>
        <v>52</v>
      </c>
      <c r="AM1645" t="str">
        <f>VLOOKUP($A1645,'Full dataset'!$A$4:$IE$190,2007+AM$1-$C1645,FALSE)</f>
        <v>.</v>
      </c>
      <c r="AN1645" t="str">
        <f>VLOOKUP($A1645,'Full dataset'!$A$4:$IE$190,2007+AN$1-$C1645,FALSE)</f>
        <v>.</v>
      </c>
      <c r="AO1645" t="str">
        <f>VLOOKUP($A1645,'Full dataset'!$A$4:$IE$190,2007+AO$1-$C1645,FALSE)</f>
        <v>.</v>
      </c>
      <c r="AP1645">
        <f>VLOOKUP($A1645,'Full dataset'!$A$4:$IE$190,2007+AP$1-$C1645,FALSE)</f>
        <v>9</v>
      </c>
      <c r="AQ1645" t="str">
        <f>VLOOKUP($A1645,'Full dataset'!$A$4:$IE$190,2007+AQ$1-$C1645,FALSE)</f>
        <v>.</v>
      </c>
      <c r="AR1645" t="str">
        <f>VLOOKUP($A1645,'Full dataset'!$A$4:$IE$190,2007+AR$1-$C1645,FALSE)</f>
        <v>.</v>
      </c>
      <c r="AS1645" t="str">
        <f>VLOOKUP($A1645,'Full dataset'!$A$4:$IE$190,2007+AS$1-$C1645,FALSE)</f>
        <v>.</v>
      </c>
      <c r="AT1645">
        <f>VLOOKUP($A1645,'Full dataset'!$A$4:$IE$190,129,FALSE)</f>
        <v>96</v>
      </c>
      <c r="AU1645">
        <f>VLOOKUP(A1645,'Full dataset'!$A$4:$II$190,$AU$1,FALSE)</f>
        <v>9999</v>
      </c>
      <c r="AW1645" t="str">
        <f>VLOOKUP(A1645,'Full dataset'!$A$5:$IM$190,247,FALSE)</f>
        <v>.</v>
      </c>
      <c r="AX1645" t="str">
        <f>VLOOKUP(A1645,'Full dataset'!$A$4:$II$190,242,FALSE)</f>
        <v>.</v>
      </c>
      <c r="AY1645" t="str">
        <f>VLOOKUP(A1645,'Full dataset'!$A$5:$IM$190,246,FALSE)</f>
        <v>.</v>
      </c>
      <c r="AZ1645">
        <v>9999</v>
      </c>
      <c r="BA1645">
        <f>MAX(VLOOKUP($A1645,'Full dataset'!$A$4:$IX$190,BA$1,FALSE),AW1645)</f>
        <v>0</v>
      </c>
      <c r="BB1645">
        <f>IF(VLOOKUP($A1645,'Full dataset'!$A$4:$IX$190,BB$1,FALSE)&gt;0,VLOOKUP($A1645,'Full dataset'!$A$4:$IX$190,BB$1,FALSE),AU1645)</f>
        <v>9999</v>
      </c>
      <c r="BC1645">
        <f>MAX(VLOOKUP($A1645,'Full dataset'!$A$4:$IX$190,BC$1,FALSE),AY1645)</f>
        <v>0</v>
      </c>
      <c r="BD1645">
        <f>MAX(VLOOKUP($A1645,'Full dataset'!$A$4:$IX$190,BD$1,FALSE),AX1645)</f>
        <v>0</v>
      </c>
      <c r="BE1645">
        <f t="shared" si="153"/>
        <v>0</v>
      </c>
      <c r="BF1645">
        <f t="shared" si="154"/>
        <v>0</v>
      </c>
      <c r="BG1645">
        <f t="shared" si="155"/>
        <v>0</v>
      </c>
      <c r="BH1645">
        <f t="shared" si="150"/>
        <v>0</v>
      </c>
      <c r="BI1645">
        <f t="shared" si="151"/>
        <v>0</v>
      </c>
      <c r="BO1645">
        <f>IF(BF1645=1,VLOOKUP($A1645,'Full dataset'!$A$4:$IE$190,2007+BO$1-$C1645,FALSE),0)</f>
        <v>0</v>
      </c>
      <c r="BP1645">
        <f>IF(BF1645=1,VLOOKUP($A1645,'Full dataset'!$A$4:$IE$190,2007+BP$1-$C1645,FALSE),0)</f>
        <v>0</v>
      </c>
      <c r="BQ1645">
        <f>IF(BF1645=1,VLOOKUP($A1645,'Full dataset'!$A$4:$IE$190,2007+BQ$1-$C1645,FALSE),0)</f>
        <v>0</v>
      </c>
      <c r="BR1645">
        <f>IF($BG1645=1,VLOOKUP($A1645,'Full dataset'!$A$4:$IE$190,BR$1-2007+$C1645,FALSE),0)</f>
        <v>0</v>
      </c>
      <c r="BS1645">
        <f>IF($BG1645=1,VLOOKUP($A1645,'Full dataset'!$A$4:$IE$190,BS$1-2007+$C1645,FALSE),0)</f>
        <v>0</v>
      </c>
      <c r="BT1645">
        <f>IF($BG1645=1,VLOOKUP($A1645,'Full dataset'!$A$4:$IE$190,BT$1-2007+$C1645,FALSE),0)</f>
        <v>0</v>
      </c>
      <c r="BU1645">
        <f>IF($BG1645=1,VLOOKUP($A1645,'Full dataset'!$A$4:$IE$190,BU$1-2007+$C1645,FALSE),0)</f>
        <v>0</v>
      </c>
      <c r="BV1645">
        <f>IF($BG1645=1,VLOOKUP($A1645,'Full dataset'!$A$4:$IE$190,BV$1-2007+$C1645,FALSE),0)</f>
        <v>0</v>
      </c>
      <c r="BW1645">
        <f>IF($BG1645=1,VLOOKUP($A1645,'Full dataset'!$A$4:$IE$190,BW$1-2007+$C1645,FALSE),0)</f>
        <v>0</v>
      </c>
      <c r="BX1645">
        <f>IF($BG1645=1,VLOOKUP($A1645,'Full dataset'!$A$4:$IE$190,BX$1-2007+$C1645,FALSE),0)</f>
        <v>0</v>
      </c>
    </row>
    <row r="1646" spans="1:76" x14ac:dyDescent="0.25">
      <c r="A1646">
        <v>157</v>
      </c>
      <c r="B1646" t="s">
        <v>588</v>
      </c>
      <c r="C1646">
        <v>2015</v>
      </c>
      <c r="D1646" t="s">
        <v>591</v>
      </c>
      <c r="E1646">
        <f t="shared" si="152"/>
        <v>1</v>
      </c>
      <c r="S1646">
        <v>7372</v>
      </c>
      <c r="T1646">
        <v>511210</v>
      </c>
      <c r="U1646">
        <v>0</v>
      </c>
      <c r="V1646" t="s">
        <v>726</v>
      </c>
      <c r="W1646" t="s">
        <v>726</v>
      </c>
      <c r="X1646" t="s">
        <v>726</v>
      </c>
      <c r="Y1646">
        <v>0</v>
      </c>
      <c r="Z1646" t="s">
        <v>726</v>
      </c>
      <c r="AA1646" t="s">
        <v>726</v>
      </c>
      <c r="AB1646" t="s">
        <v>726</v>
      </c>
      <c r="AC1646">
        <f>VLOOKUP(A1646,'Full dataset'!$A$4:$IE$190,2033-C1646,FALSE)</f>
        <v>0.5</v>
      </c>
      <c r="AD1646">
        <f>VLOOKUP(A1646,'Full dataset'!$A$4:$IE$190,2041-C1646,FALSE)</f>
        <v>4773</v>
      </c>
      <c r="AE1646">
        <f>VLOOKUP(A1646,'Full dataset'!$A$4:$IE$190,2050-C1646,FALSE)</f>
        <v>0</v>
      </c>
      <c r="AF1646">
        <v>0.25</v>
      </c>
      <c r="AG1646">
        <f>VLOOKUP($A1646,'Full dataset'!$A$4:$IE$190,2007+AG$1-$C1646,FALSE)</f>
        <v>892</v>
      </c>
      <c r="AH1646">
        <f>VLOOKUP($A1646,'Full dataset'!$A$4:$IE$190,2007+AH$1-$C1646,FALSE)</f>
        <v>15251</v>
      </c>
      <c r="AI1646">
        <f>VLOOKUP($A1646,'Full dataset'!$A$4:$IE$190,2007+AI$1-$C1646,FALSE)</f>
        <v>4664</v>
      </c>
      <c r="AJ1646">
        <f>VLOOKUP($A1646,'Full dataset'!$A$4:$IE$190,2007+AJ$1-$C1646,FALSE)</f>
        <v>379</v>
      </c>
      <c r="AK1646">
        <f>VLOOKUP($A1646,'Full dataset'!$A$4:$IE$190,2007+AK$1-$C1646,FALSE)</f>
        <v>8</v>
      </c>
      <c r="AL1646">
        <f>VLOOKUP($A1646,'Full dataset'!$A$4:$IE$190,2007+AL$1-$C1646,FALSE)</f>
        <v>17</v>
      </c>
      <c r="AM1646" t="str">
        <f>VLOOKUP($A1646,'Full dataset'!$A$4:$IE$190,2007+AM$1-$C1646,FALSE)</f>
        <v>.</v>
      </c>
      <c r="AN1646" t="str">
        <f>VLOOKUP($A1646,'Full dataset'!$A$4:$IE$190,2007+AN$1-$C1646,FALSE)</f>
        <v>.</v>
      </c>
      <c r="AO1646" t="str">
        <f>VLOOKUP($A1646,'Full dataset'!$A$4:$IE$190,2007+AO$1-$C1646,FALSE)</f>
        <v>.</v>
      </c>
      <c r="AP1646">
        <f>VLOOKUP($A1646,'Full dataset'!$A$4:$IE$190,2007+AP$1-$C1646,FALSE)</f>
        <v>9</v>
      </c>
      <c r="AQ1646" t="str">
        <f>VLOOKUP($A1646,'Full dataset'!$A$4:$IE$190,2007+AQ$1-$C1646,FALSE)</f>
        <v>.</v>
      </c>
      <c r="AR1646" t="str">
        <f>VLOOKUP($A1646,'Full dataset'!$A$4:$IE$190,2007+AR$1-$C1646,FALSE)</f>
        <v>.</v>
      </c>
      <c r="AS1646" t="str">
        <f>VLOOKUP($A1646,'Full dataset'!$A$4:$IE$190,2007+AS$1-$C1646,FALSE)</f>
        <v>.</v>
      </c>
      <c r="AT1646">
        <f>VLOOKUP($A1646,'Full dataset'!$A$4:$IE$190,129,FALSE)</f>
        <v>76</v>
      </c>
      <c r="AU1646">
        <f>VLOOKUP(A1646,'Full dataset'!$A$4:$II$190,$AU$1,FALSE)</f>
        <v>9999</v>
      </c>
      <c r="AW1646" t="str">
        <f>VLOOKUP(A1646,'Full dataset'!$A$5:$IM$190,247,FALSE)</f>
        <v>.</v>
      </c>
      <c r="AX1646" t="str">
        <f>VLOOKUP(A1646,'Full dataset'!$A$4:$II$190,242,FALSE)</f>
        <v>.</v>
      </c>
      <c r="AY1646" t="str">
        <f>VLOOKUP(A1646,'Full dataset'!$A$5:$IM$190,246,FALSE)</f>
        <v>.</v>
      </c>
      <c r="AZ1646">
        <v>9999</v>
      </c>
      <c r="BA1646">
        <f>MAX(VLOOKUP($A1646,'Full dataset'!$A$4:$IX$190,BA$1,FALSE),AW1646)</f>
        <v>0</v>
      </c>
      <c r="BB1646">
        <f>IF(VLOOKUP($A1646,'Full dataset'!$A$4:$IX$190,BB$1,FALSE)&gt;0,VLOOKUP($A1646,'Full dataset'!$A$4:$IX$190,BB$1,FALSE),AU1646)</f>
        <v>9999</v>
      </c>
      <c r="BC1646">
        <f>MAX(VLOOKUP($A1646,'Full dataset'!$A$4:$IX$190,BC$1,FALSE),AY1646)</f>
        <v>0</v>
      </c>
      <c r="BD1646">
        <f>MAX(VLOOKUP($A1646,'Full dataset'!$A$4:$IX$190,BD$1,FALSE),AX1646)</f>
        <v>0</v>
      </c>
      <c r="BE1646">
        <f t="shared" si="153"/>
        <v>0</v>
      </c>
      <c r="BF1646">
        <f t="shared" si="154"/>
        <v>0</v>
      </c>
      <c r="BG1646">
        <f t="shared" si="155"/>
        <v>0</v>
      </c>
      <c r="BH1646">
        <f t="shared" si="150"/>
        <v>0</v>
      </c>
      <c r="BI1646">
        <f t="shared" si="151"/>
        <v>0</v>
      </c>
      <c r="BO1646">
        <f>IF(BF1646=1,VLOOKUP($A1646,'Full dataset'!$A$4:$IE$190,2007+BO$1-$C1646,FALSE),0)</f>
        <v>0</v>
      </c>
      <c r="BP1646">
        <f>IF(BF1646=1,VLOOKUP($A1646,'Full dataset'!$A$4:$IE$190,2007+BP$1-$C1646,FALSE),0)</f>
        <v>0</v>
      </c>
      <c r="BQ1646">
        <f>IF(BF1646=1,VLOOKUP($A1646,'Full dataset'!$A$4:$IE$190,2007+BQ$1-$C1646,FALSE),0)</f>
        <v>0</v>
      </c>
      <c r="BR1646">
        <f>IF($BG1646=1,VLOOKUP($A1646,'Full dataset'!$A$4:$IE$190,BR$1-2007+$C1646,FALSE),0)</f>
        <v>0</v>
      </c>
      <c r="BS1646">
        <f>IF($BG1646=1,VLOOKUP($A1646,'Full dataset'!$A$4:$IE$190,BS$1-2007+$C1646,FALSE),0)</f>
        <v>0</v>
      </c>
      <c r="BT1646">
        <f>IF($BG1646=1,VLOOKUP($A1646,'Full dataset'!$A$4:$IE$190,BT$1-2007+$C1646,FALSE),0)</f>
        <v>0</v>
      </c>
      <c r="BU1646">
        <f>IF($BG1646=1,VLOOKUP($A1646,'Full dataset'!$A$4:$IE$190,BU$1-2007+$C1646,FALSE),0)</f>
        <v>0</v>
      </c>
      <c r="BV1646">
        <f>IF($BG1646=1,VLOOKUP($A1646,'Full dataset'!$A$4:$IE$190,BV$1-2007+$C1646,FALSE),0)</f>
        <v>0</v>
      </c>
      <c r="BW1646">
        <f>IF($BG1646=1,VLOOKUP($A1646,'Full dataset'!$A$4:$IE$190,BW$1-2007+$C1646,FALSE),0)</f>
        <v>0</v>
      </c>
      <c r="BX1646">
        <f>IF($BG1646=1,VLOOKUP($A1646,'Full dataset'!$A$4:$IE$190,BX$1-2007+$C1646,FALSE),0)</f>
        <v>0</v>
      </c>
    </row>
    <row r="1647" spans="1:76" x14ac:dyDescent="0.25">
      <c r="A1647">
        <v>158</v>
      </c>
      <c r="B1647" t="s">
        <v>200</v>
      </c>
      <c r="C1647">
        <v>2015</v>
      </c>
      <c r="D1647" t="s">
        <v>591</v>
      </c>
      <c r="E1647">
        <f t="shared" si="152"/>
        <v>1</v>
      </c>
      <c r="S1647">
        <v>2834</v>
      </c>
      <c r="T1647">
        <v>325412</v>
      </c>
      <c r="U1647">
        <v>0</v>
      </c>
      <c r="V1647" t="s">
        <v>726</v>
      </c>
      <c r="W1647" t="s">
        <v>726</v>
      </c>
      <c r="X1647" t="s">
        <v>726</v>
      </c>
      <c r="Y1647">
        <v>0</v>
      </c>
      <c r="Z1647" t="s">
        <v>726</v>
      </c>
      <c r="AA1647" t="s">
        <v>726</v>
      </c>
      <c r="AB1647" t="s">
        <v>726</v>
      </c>
      <c r="AC1647">
        <f>VLOOKUP(A1647,'Full dataset'!$A$4:$IE$190,2033-C1647,FALSE)</f>
        <v>0.2</v>
      </c>
      <c r="AD1647">
        <f>VLOOKUP(A1647,'Full dataset'!$A$4:$IE$190,2041-C1647,FALSE)</f>
        <v>3836</v>
      </c>
      <c r="AE1647">
        <f>VLOOKUP(A1647,'Full dataset'!$A$4:$IE$190,2050-C1647,FALSE)</f>
        <v>0</v>
      </c>
      <c r="AF1647">
        <v>0.1</v>
      </c>
      <c r="AG1647">
        <f>VLOOKUP($A1647,'Full dataset'!$A$4:$IE$190,2007+AG$1-$C1647,FALSE)</f>
        <v>636.05600000000004</v>
      </c>
      <c r="AH1647">
        <f>VLOOKUP($A1647,'Full dataset'!$A$4:$IE$190,2007+AH$1-$C1647,FALSE)</f>
        <v>5609.1319999999996</v>
      </c>
      <c r="AI1647">
        <f>VLOOKUP($A1647,'Full dataset'!$A$4:$IE$190,2007+AI$1-$C1647,FALSE)</f>
        <v>4103.7280000000001</v>
      </c>
      <c r="AJ1647">
        <f>VLOOKUP($A1647,'Full dataset'!$A$4:$IE$190,2007+AJ$1-$C1647,FALSE)</f>
        <v>1085</v>
      </c>
      <c r="AK1647">
        <f>VLOOKUP($A1647,'Full dataset'!$A$4:$IE$190,2007+AK$1-$C1647,FALSE)</f>
        <v>40</v>
      </c>
      <c r="AL1647">
        <f>VLOOKUP($A1647,'Full dataset'!$A$4:$IE$190,2007+AL$1-$C1647,FALSE)</f>
        <v>49</v>
      </c>
      <c r="AM1647" t="str">
        <f>VLOOKUP($A1647,'Full dataset'!$A$4:$IE$190,2007+AM$1-$C1647,FALSE)</f>
        <v>.</v>
      </c>
      <c r="AN1647" t="str">
        <f>VLOOKUP($A1647,'Full dataset'!$A$4:$IE$190,2007+AN$1-$C1647,FALSE)</f>
        <v>.</v>
      </c>
      <c r="AO1647" t="str">
        <f>VLOOKUP($A1647,'Full dataset'!$A$4:$IE$190,2007+AO$1-$C1647,FALSE)</f>
        <v>.</v>
      </c>
      <c r="AP1647">
        <f>VLOOKUP($A1647,'Full dataset'!$A$4:$IE$190,2007+AP$1-$C1647,FALSE)</f>
        <v>4</v>
      </c>
      <c r="AQ1647" t="str">
        <f>VLOOKUP($A1647,'Full dataset'!$A$4:$IE$190,2007+AQ$1-$C1647,FALSE)</f>
        <v>.</v>
      </c>
      <c r="AR1647" t="str">
        <f>VLOOKUP($A1647,'Full dataset'!$A$4:$IE$190,2007+AR$1-$C1647,FALSE)</f>
        <v>.</v>
      </c>
      <c r="AS1647" t="str">
        <f>VLOOKUP($A1647,'Full dataset'!$A$4:$IE$190,2007+AS$1-$C1647,FALSE)</f>
        <v>.</v>
      </c>
      <c r="AT1647">
        <f>VLOOKUP($A1647,'Full dataset'!$A$4:$IE$190,129,FALSE)</f>
        <v>99</v>
      </c>
      <c r="AU1647">
        <f>VLOOKUP(A1647,'Full dataset'!$A$4:$II$190,$AU$1,FALSE)</f>
        <v>9999</v>
      </c>
      <c r="AW1647" t="str">
        <f>VLOOKUP(A1647,'Full dataset'!$A$5:$IM$190,247,FALSE)</f>
        <v>.</v>
      </c>
      <c r="AX1647" t="str">
        <f>VLOOKUP(A1647,'Full dataset'!$A$4:$II$190,242,FALSE)</f>
        <v>.</v>
      </c>
      <c r="AY1647" t="str">
        <f>VLOOKUP(A1647,'Full dataset'!$A$5:$IM$190,246,FALSE)</f>
        <v>.</v>
      </c>
      <c r="AZ1647">
        <v>9999</v>
      </c>
      <c r="BA1647">
        <f>MAX(VLOOKUP($A1647,'Full dataset'!$A$4:$IX$190,BA$1,FALSE),AW1647)</f>
        <v>0</v>
      </c>
      <c r="BB1647">
        <f>IF(VLOOKUP($A1647,'Full dataset'!$A$4:$IX$190,BB$1,FALSE)&gt;0,VLOOKUP($A1647,'Full dataset'!$A$4:$IX$190,BB$1,FALSE),AU1647)</f>
        <v>9999</v>
      </c>
      <c r="BC1647">
        <f>MAX(VLOOKUP($A1647,'Full dataset'!$A$4:$IX$190,BC$1,FALSE),AY1647)</f>
        <v>0</v>
      </c>
      <c r="BD1647">
        <f>MAX(VLOOKUP($A1647,'Full dataset'!$A$4:$IX$190,BD$1,FALSE),AX1647)</f>
        <v>0</v>
      </c>
      <c r="BE1647">
        <f t="shared" si="153"/>
        <v>0</v>
      </c>
      <c r="BF1647">
        <f t="shared" si="154"/>
        <v>0</v>
      </c>
      <c r="BG1647">
        <f t="shared" si="155"/>
        <v>0</v>
      </c>
      <c r="BH1647">
        <f t="shared" si="150"/>
        <v>0</v>
      </c>
      <c r="BI1647">
        <f t="shared" si="151"/>
        <v>0</v>
      </c>
      <c r="BO1647">
        <f>IF(BF1647=1,VLOOKUP($A1647,'Full dataset'!$A$4:$IE$190,2007+BO$1-$C1647,FALSE),0)</f>
        <v>0</v>
      </c>
      <c r="BP1647">
        <f>IF(BF1647=1,VLOOKUP($A1647,'Full dataset'!$A$4:$IE$190,2007+BP$1-$C1647,FALSE),0)</f>
        <v>0</v>
      </c>
      <c r="BQ1647">
        <f>IF(BF1647=1,VLOOKUP($A1647,'Full dataset'!$A$4:$IE$190,2007+BQ$1-$C1647,FALSE),0)</f>
        <v>0</v>
      </c>
      <c r="BR1647">
        <f>IF($BG1647=1,VLOOKUP($A1647,'Full dataset'!$A$4:$IE$190,BR$1-2007+$C1647,FALSE),0)</f>
        <v>0</v>
      </c>
      <c r="BS1647">
        <f>IF($BG1647=1,VLOOKUP($A1647,'Full dataset'!$A$4:$IE$190,BS$1-2007+$C1647,FALSE),0)</f>
        <v>0</v>
      </c>
      <c r="BT1647">
        <f>IF($BG1647=1,VLOOKUP($A1647,'Full dataset'!$A$4:$IE$190,BT$1-2007+$C1647,FALSE),0)</f>
        <v>0</v>
      </c>
      <c r="BU1647">
        <f>IF($BG1647=1,VLOOKUP($A1647,'Full dataset'!$A$4:$IE$190,BU$1-2007+$C1647,FALSE),0)</f>
        <v>0</v>
      </c>
      <c r="BV1647">
        <f>IF($BG1647=1,VLOOKUP($A1647,'Full dataset'!$A$4:$IE$190,BV$1-2007+$C1647,FALSE),0)</f>
        <v>0</v>
      </c>
      <c r="BW1647">
        <f>IF($BG1647=1,VLOOKUP($A1647,'Full dataset'!$A$4:$IE$190,BW$1-2007+$C1647,FALSE),0)</f>
        <v>0</v>
      </c>
      <c r="BX1647">
        <f>IF($BG1647=1,VLOOKUP($A1647,'Full dataset'!$A$4:$IE$190,BX$1-2007+$C1647,FALSE),0)</f>
        <v>0</v>
      </c>
    </row>
    <row r="1648" spans="1:76" x14ac:dyDescent="0.25">
      <c r="A1648">
        <v>159</v>
      </c>
      <c r="B1648" t="s">
        <v>201</v>
      </c>
      <c r="C1648">
        <v>2015</v>
      </c>
      <c r="D1648" t="s">
        <v>599</v>
      </c>
      <c r="E1648">
        <f t="shared" si="152"/>
        <v>1</v>
      </c>
      <c r="U1648">
        <v>0</v>
      </c>
      <c r="V1648" t="s">
        <v>726</v>
      </c>
      <c r="W1648" t="s">
        <v>726</v>
      </c>
      <c r="X1648" t="s">
        <v>726</v>
      </c>
      <c r="Y1648">
        <v>0</v>
      </c>
      <c r="Z1648" t="s">
        <v>726</v>
      </c>
      <c r="AA1648" t="s">
        <v>726</v>
      </c>
      <c r="AB1648" t="s">
        <v>726</v>
      </c>
      <c r="AC1648">
        <f>VLOOKUP(A1648,'Full dataset'!$A$4:$IE$190,2033-C1648,FALSE)</f>
        <v>0.1</v>
      </c>
      <c r="AD1648">
        <f>VLOOKUP(A1648,'Full dataset'!$A$4:$IE$190,2041-C1648,FALSE)</f>
        <v>2048</v>
      </c>
      <c r="AE1648">
        <f>VLOOKUP(A1648,'Full dataset'!$A$4:$IE$190,2050-C1648,FALSE)</f>
        <v>0</v>
      </c>
      <c r="AF1648">
        <v>0.05</v>
      </c>
      <c r="AG1648" t="str">
        <f>VLOOKUP($A1648,'Full dataset'!$A$4:$IE$190,2007+AG$1-$C1648,FALSE)</f>
        <v>.</v>
      </c>
      <c r="AH1648" t="str">
        <f>VLOOKUP($A1648,'Full dataset'!$A$4:$IE$190,2007+AH$1-$C1648,FALSE)</f>
        <v>.</v>
      </c>
      <c r="AI1648" t="str">
        <f>VLOOKUP($A1648,'Full dataset'!$A$4:$IE$190,2007+AI$1-$C1648,FALSE)</f>
        <v>.</v>
      </c>
      <c r="AJ1648">
        <f>VLOOKUP($A1648,'Full dataset'!$A$4:$IE$190,2007+AJ$1-$C1648,FALSE)</f>
        <v>165</v>
      </c>
      <c r="AK1648">
        <f>VLOOKUP($A1648,'Full dataset'!$A$4:$IE$190,2007+AK$1-$C1648,FALSE)</f>
        <v>20</v>
      </c>
      <c r="AL1648" t="str">
        <f>VLOOKUP($A1648,'Full dataset'!$A$4:$IE$190,2007+AL$1-$C1648,FALSE)</f>
        <v>.</v>
      </c>
      <c r="AM1648" t="str">
        <f>VLOOKUP($A1648,'Full dataset'!$A$4:$IE$190,2007+AM$1-$C1648,FALSE)</f>
        <v>.</v>
      </c>
      <c r="AN1648" t="str">
        <f>VLOOKUP($A1648,'Full dataset'!$A$4:$IE$190,2007+AN$1-$C1648,FALSE)</f>
        <v>.</v>
      </c>
      <c r="AO1648" t="str">
        <f>VLOOKUP($A1648,'Full dataset'!$A$4:$IE$190,2007+AO$1-$C1648,FALSE)</f>
        <v>.</v>
      </c>
      <c r="AP1648">
        <f>VLOOKUP($A1648,'Full dataset'!$A$4:$IE$190,2007+AP$1-$C1648,FALSE)</f>
        <v>14</v>
      </c>
      <c r="AQ1648" t="str">
        <f>VLOOKUP($A1648,'Full dataset'!$A$4:$IE$190,2007+AQ$1-$C1648,FALSE)</f>
        <v>.</v>
      </c>
      <c r="AR1648" t="str">
        <f>VLOOKUP($A1648,'Full dataset'!$A$4:$IE$190,2007+AR$1-$C1648,FALSE)</f>
        <v>.</v>
      </c>
      <c r="AS1648" t="str">
        <f>VLOOKUP($A1648,'Full dataset'!$A$4:$IE$190,2007+AS$1-$C1648,FALSE)</f>
        <v>.</v>
      </c>
      <c r="AT1648">
        <f>VLOOKUP($A1648,'Full dataset'!$A$4:$IE$190,129,FALSE)</f>
        <v>293</v>
      </c>
      <c r="AU1648">
        <f>VLOOKUP(A1648,'Full dataset'!$A$4:$II$190,$AU$1,FALSE)</f>
        <v>9999</v>
      </c>
      <c r="AW1648" t="str">
        <f>VLOOKUP(A1648,'Full dataset'!$A$5:$IM$190,247,FALSE)</f>
        <v>.</v>
      </c>
      <c r="AX1648" t="str">
        <f>VLOOKUP(A1648,'Full dataset'!$A$4:$II$190,242,FALSE)</f>
        <v>.</v>
      </c>
      <c r="AY1648" t="str">
        <f>VLOOKUP(A1648,'Full dataset'!$A$5:$IM$190,246,FALSE)</f>
        <v>.</v>
      </c>
      <c r="AZ1648">
        <v>9999</v>
      </c>
      <c r="BA1648">
        <f>MAX(VLOOKUP($A1648,'Full dataset'!$A$4:$IX$190,BA$1,FALSE),AW1648)</f>
        <v>0</v>
      </c>
      <c r="BB1648">
        <f>IF(VLOOKUP($A1648,'Full dataset'!$A$4:$IX$190,BB$1,FALSE)&gt;0,VLOOKUP($A1648,'Full dataset'!$A$4:$IX$190,BB$1,FALSE),AU1648)</f>
        <v>9999</v>
      </c>
      <c r="BC1648">
        <f>MAX(VLOOKUP($A1648,'Full dataset'!$A$4:$IX$190,BC$1,FALSE),AY1648)</f>
        <v>0</v>
      </c>
      <c r="BD1648">
        <f>MAX(VLOOKUP($A1648,'Full dataset'!$A$4:$IX$190,BD$1,FALSE),AX1648)</f>
        <v>0</v>
      </c>
      <c r="BE1648">
        <f t="shared" si="153"/>
        <v>0</v>
      </c>
      <c r="BF1648">
        <f t="shared" si="154"/>
        <v>0</v>
      </c>
      <c r="BG1648">
        <f t="shared" si="155"/>
        <v>0</v>
      </c>
      <c r="BH1648">
        <f t="shared" si="150"/>
        <v>0</v>
      </c>
      <c r="BI1648">
        <f t="shared" si="151"/>
        <v>0</v>
      </c>
      <c r="BO1648">
        <f>IF(BF1648=1,VLOOKUP($A1648,'Full dataset'!$A$4:$IE$190,2007+BO$1-$C1648,FALSE),0)</f>
        <v>0</v>
      </c>
      <c r="BP1648">
        <f>IF(BF1648=1,VLOOKUP($A1648,'Full dataset'!$A$4:$IE$190,2007+BP$1-$C1648,FALSE),0)</f>
        <v>0</v>
      </c>
      <c r="BQ1648">
        <f>IF(BF1648=1,VLOOKUP($A1648,'Full dataset'!$A$4:$IE$190,2007+BQ$1-$C1648,FALSE),0)</f>
        <v>0</v>
      </c>
      <c r="BR1648">
        <f>IF($BG1648=1,VLOOKUP($A1648,'Full dataset'!$A$4:$IE$190,BR$1-2007+$C1648,FALSE),0)</f>
        <v>0</v>
      </c>
      <c r="BS1648">
        <f>IF($BG1648=1,VLOOKUP($A1648,'Full dataset'!$A$4:$IE$190,BS$1-2007+$C1648,FALSE),0)</f>
        <v>0</v>
      </c>
      <c r="BT1648">
        <f>IF($BG1648=1,VLOOKUP($A1648,'Full dataset'!$A$4:$IE$190,BT$1-2007+$C1648,FALSE),0)</f>
        <v>0</v>
      </c>
      <c r="BU1648">
        <f>IF($BG1648=1,VLOOKUP($A1648,'Full dataset'!$A$4:$IE$190,BU$1-2007+$C1648,FALSE),0)</f>
        <v>0</v>
      </c>
      <c r="BV1648">
        <f>IF($BG1648=1,VLOOKUP($A1648,'Full dataset'!$A$4:$IE$190,BV$1-2007+$C1648,FALSE),0)</f>
        <v>0</v>
      </c>
      <c r="BW1648">
        <f>IF($BG1648=1,VLOOKUP($A1648,'Full dataset'!$A$4:$IE$190,BW$1-2007+$C1648,FALSE),0)</f>
        <v>0</v>
      </c>
      <c r="BX1648">
        <f>IF($BG1648=1,VLOOKUP($A1648,'Full dataset'!$A$4:$IE$190,BX$1-2007+$C1648,FALSE),0)</f>
        <v>0</v>
      </c>
    </row>
    <row r="1649" spans="1:76" x14ac:dyDescent="0.25">
      <c r="A1649">
        <v>160</v>
      </c>
      <c r="B1649" t="s">
        <v>620</v>
      </c>
      <c r="C1649">
        <v>2015</v>
      </c>
      <c r="D1649" t="s">
        <v>582</v>
      </c>
      <c r="E1649">
        <f t="shared" si="152"/>
        <v>0</v>
      </c>
      <c r="S1649">
        <v>3851</v>
      </c>
      <c r="T1649">
        <v>339115</v>
      </c>
      <c r="U1649">
        <v>0</v>
      </c>
      <c r="V1649" t="s">
        <v>726</v>
      </c>
      <c r="W1649" t="s">
        <v>726</v>
      </c>
      <c r="X1649" t="s">
        <v>726</v>
      </c>
      <c r="Y1649">
        <v>0</v>
      </c>
      <c r="Z1649" t="s">
        <v>726</v>
      </c>
      <c r="AA1649" t="s">
        <v>726</v>
      </c>
      <c r="AB1649" t="s">
        <v>726</v>
      </c>
      <c r="AC1649">
        <f>VLOOKUP(A1649,'Full dataset'!$A$4:$IE$190,2033-C1649,FALSE)</f>
        <v>0</v>
      </c>
      <c r="AD1649" t="str">
        <f>VLOOKUP(A1649,'Full dataset'!$A$4:$IE$190,2041-C1649,FALSE)</f>
        <v>.</v>
      </c>
      <c r="AE1649">
        <f>VLOOKUP(A1649,'Full dataset'!$A$4:$IE$190,2050-C1649,FALSE)</f>
        <v>0</v>
      </c>
      <c r="AF1649">
        <v>0</v>
      </c>
      <c r="AG1649" t="str">
        <f>VLOOKUP($A1649,'Full dataset'!$A$4:$IE$190,2007+AG$1-$C1649,FALSE)</f>
        <v>.</v>
      </c>
      <c r="AH1649" t="str">
        <f>VLOOKUP($A1649,'Full dataset'!$A$4:$IE$190,2007+AH$1-$C1649,FALSE)</f>
        <v>.</v>
      </c>
      <c r="AI1649" t="str">
        <f>VLOOKUP($A1649,'Full dataset'!$A$4:$IE$190,2007+AI$1-$C1649,FALSE)</f>
        <v>.</v>
      </c>
      <c r="AJ1649" t="str">
        <f>VLOOKUP($A1649,'Full dataset'!$A$4:$IE$190,2007+AJ$1-$C1649,FALSE)</f>
        <v>.</v>
      </c>
      <c r="AK1649" t="str">
        <f>VLOOKUP($A1649,'Full dataset'!$A$4:$IE$190,2007+AK$1-$C1649,FALSE)</f>
        <v>.</v>
      </c>
      <c r="AL1649" t="str">
        <f>VLOOKUP($A1649,'Full dataset'!$A$4:$IE$190,2007+AL$1-$C1649,FALSE)</f>
        <v>.</v>
      </c>
      <c r="AM1649">
        <f>VLOOKUP($A1649,'Full dataset'!$A$4:$IE$190,2007+AM$1-$C1649,FALSE)</f>
        <v>47</v>
      </c>
      <c r="AN1649">
        <f>VLOOKUP($A1649,'Full dataset'!$A$4:$IE$190,2007+AN$1-$C1649,FALSE)</f>
        <v>50</v>
      </c>
      <c r="AO1649">
        <f>VLOOKUP($A1649,'Full dataset'!$A$4:$IE$190,2007+AO$1-$C1649,FALSE)</f>
        <v>75306</v>
      </c>
      <c r="AP1649" t="str">
        <f>VLOOKUP($A1649,'Full dataset'!$A$4:$IE$190,2007+AP$1-$C1649,FALSE)</f>
        <v>.</v>
      </c>
      <c r="AQ1649" t="str">
        <f>VLOOKUP($A1649,'Full dataset'!$A$4:$IE$190,2007+AQ$1-$C1649,FALSE)</f>
        <v>.</v>
      </c>
      <c r="AR1649" t="str">
        <f>VLOOKUP($A1649,'Full dataset'!$A$4:$IE$190,2007+AR$1-$C1649,FALSE)</f>
        <v>.</v>
      </c>
      <c r="AS1649">
        <f>VLOOKUP($A1649,'Full dataset'!$A$4:$IE$190,2007+AS$1-$C1649,FALSE)</f>
        <v>3</v>
      </c>
      <c r="AT1649" t="str">
        <f>VLOOKUP($A1649,'Full dataset'!$A$4:$IE$190,129,FALSE)</f>
        <v>.</v>
      </c>
      <c r="AU1649">
        <f>VLOOKUP(A1649,'Full dataset'!$A$4:$II$190,$AU$1,FALSE)</f>
        <v>9999</v>
      </c>
      <c r="AW1649" t="str">
        <f>VLOOKUP(A1649,'Full dataset'!$A$5:$IM$190,247,FALSE)</f>
        <v>.</v>
      </c>
      <c r="AX1649" t="str">
        <f>VLOOKUP(A1649,'Full dataset'!$A$4:$II$190,242,FALSE)</f>
        <v>.</v>
      </c>
      <c r="AY1649" t="str">
        <f>VLOOKUP(A1649,'Full dataset'!$A$5:$IM$190,246,FALSE)</f>
        <v>.</v>
      </c>
      <c r="AZ1649">
        <v>9999</v>
      </c>
      <c r="BA1649">
        <f>MAX(VLOOKUP($A1649,'Full dataset'!$A$4:$IX$190,BA$1,FALSE),AW1649)</f>
        <v>0</v>
      </c>
      <c r="BB1649">
        <f>IF(VLOOKUP($A1649,'Full dataset'!$A$4:$IX$190,BB$1,FALSE)&gt;0,VLOOKUP($A1649,'Full dataset'!$A$4:$IX$190,BB$1,FALSE),AU1649)</f>
        <v>9999</v>
      </c>
      <c r="BC1649">
        <f>MAX(VLOOKUP($A1649,'Full dataset'!$A$4:$IX$190,BC$1,FALSE),AY1649)</f>
        <v>0</v>
      </c>
      <c r="BD1649">
        <f>MAX(VLOOKUP($A1649,'Full dataset'!$A$4:$IX$190,BD$1,FALSE),AX1649)</f>
        <v>0</v>
      </c>
      <c r="BE1649">
        <f t="shared" si="153"/>
        <v>0</v>
      </c>
      <c r="BF1649">
        <f t="shared" si="154"/>
        <v>0</v>
      </c>
      <c r="BG1649">
        <f t="shared" si="155"/>
        <v>0</v>
      </c>
      <c r="BH1649">
        <f t="shared" si="150"/>
        <v>0</v>
      </c>
      <c r="BI1649">
        <f t="shared" si="151"/>
        <v>0</v>
      </c>
      <c r="BO1649">
        <f>IF(BF1649=1,VLOOKUP($A1649,'Full dataset'!$A$4:$IE$190,2007+BO$1-$C1649,FALSE),0)</f>
        <v>0</v>
      </c>
      <c r="BP1649">
        <f>IF(BF1649=1,VLOOKUP($A1649,'Full dataset'!$A$4:$IE$190,2007+BP$1-$C1649,FALSE),0)</f>
        <v>0</v>
      </c>
      <c r="BQ1649">
        <f>IF(BF1649=1,VLOOKUP($A1649,'Full dataset'!$A$4:$IE$190,2007+BQ$1-$C1649,FALSE),0)</f>
        <v>0</v>
      </c>
      <c r="BR1649">
        <f>IF($BG1649=1,VLOOKUP($A1649,'Full dataset'!$A$4:$IE$190,BR$1-2007+$C1649,FALSE),0)</f>
        <v>0</v>
      </c>
      <c r="BS1649">
        <f>IF($BG1649=1,VLOOKUP($A1649,'Full dataset'!$A$4:$IE$190,BS$1-2007+$C1649,FALSE),0)</f>
        <v>0</v>
      </c>
      <c r="BT1649">
        <f>IF($BG1649=1,VLOOKUP($A1649,'Full dataset'!$A$4:$IE$190,BT$1-2007+$C1649,FALSE),0)</f>
        <v>0</v>
      </c>
      <c r="BU1649">
        <f>IF($BG1649=1,VLOOKUP($A1649,'Full dataset'!$A$4:$IE$190,BU$1-2007+$C1649,FALSE),0)</f>
        <v>0</v>
      </c>
      <c r="BV1649">
        <f>IF($BG1649=1,VLOOKUP($A1649,'Full dataset'!$A$4:$IE$190,BV$1-2007+$C1649,FALSE),0)</f>
        <v>0</v>
      </c>
      <c r="BW1649">
        <f>IF($BG1649=1,VLOOKUP($A1649,'Full dataset'!$A$4:$IE$190,BW$1-2007+$C1649,FALSE),0)</f>
        <v>0</v>
      </c>
      <c r="BX1649">
        <f>IF($BG1649=1,VLOOKUP($A1649,'Full dataset'!$A$4:$IE$190,BX$1-2007+$C1649,FALSE),0)</f>
        <v>0</v>
      </c>
    </row>
    <row r="1650" spans="1:76" x14ac:dyDescent="0.25">
      <c r="A1650">
        <v>161</v>
      </c>
      <c r="B1650" t="s">
        <v>603</v>
      </c>
      <c r="C1650">
        <v>2015</v>
      </c>
      <c r="D1650" t="s">
        <v>582</v>
      </c>
      <c r="E1650">
        <f t="shared" si="152"/>
        <v>0</v>
      </c>
      <c r="U1650">
        <v>0</v>
      </c>
      <c r="V1650" t="s">
        <v>726</v>
      </c>
      <c r="W1650" t="s">
        <v>726</v>
      </c>
      <c r="X1650" t="s">
        <v>726</v>
      </c>
      <c r="Y1650">
        <v>0</v>
      </c>
      <c r="Z1650" t="s">
        <v>726</v>
      </c>
      <c r="AA1650" t="s">
        <v>726</v>
      </c>
      <c r="AB1650" t="s">
        <v>726</v>
      </c>
      <c r="AC1650">
        <f>VLOOKUP(A1650,'Full dataset'!$A$4:$IE$190,2033-C1650,FALSE)</f>
        <v>0</v>
      </c>
      <c r="AD1650" t="str">
        <f>VLOOKUP(A1650,'Full dataset'!$A$4:$IE$190,2041-C1650,FALSE)</f>
        <v>.</v>
      </c>
      <c r="AE1650">
        <f>VLOOKUP(A1650,'Full dataset'!$A$4:$IE$190,2050-C1650,FALSE)</f>
        <v>0</v>
      </c>
      <c r="AF1650">
        <v>0</v>
      </c>
      <c r="AG1650" t="str">
        <f>VLOOKUP($A1650,'Full dataset'!$A$4:$IE$190,2007+AG$1-$C1650,FALSE)</f>
        <v>.</v>
      </c>
      <c r="AH1650" t="str">
        <f>VLOOKUP($A1650,'Full dataset'!$A$4:$IE$190,2007+AH$1-$C1650,FALSE)</f>
        <v>.</v>
      </c>
      <c r="AI1650" t="str">
        <f>VLOOKUP($A1650,'Full dataset'!$A$4:$IE$190,2007+AI$1-$C1650,FALSE)</f>
        <v>.</v>
      </c>
      <c r="AJ1650" t="str">
        <f>VLOOKUP($A1650,'Full dataset'!$A$4:$IE$190,2007+AJ$1-$C1650,FALSE)</f>
        <v>.</v>
      </c>
      <c r="AK1650" t="str">
        <f>VLOOKUP($A1650,'Full dataset'!$A$4:$IE$190,2007+AK$1-$C1650,FALSE)</f>
        <v>.</v>
      </c>
      <c r="AL1650" t="str">
        <f>VLOOKUP($A1650,'Full dataset'!$A$4:$IE$190,2007+AL$1-$C1650,FALSE)</f>
        <v>.</v>
      </c>
      <c r="AM1650" t="str">
        <f>VLOOKUP($A1650,'Full dataset'!$A$4:$IE$190,2007+AM$1-$C1650,FALSE)</f>
        <v>.</v>
      </c>
      <c r="AN1650" t="str">
        <f>VLOOKUP($A1650,'Full dataset'!$A$4:$IE$190,2007+AN$1-$C1650,FALSE)</f>
        <v>.</v>
      </c>
      <c r="AO1650" t="str">
        <f>VLOOKUP($A1650,'Full dataset'!$A$4:$IE$190,2007+AO$1-$C1650,FALSE)</f>
        <v>.</v>
      </c>
      <c r="AP1650" t="str">
        <f>VLOOKUP($A1650,'Full dataset'!$A$4:$IE$190,2007+AP$1-$C1650,FALSE)</f>
        <v>.</v>
      </c>
      <c r="AQ1650" t="str">
        <f>VLOOKUP($A1650,'Full dataset'!$A$4:$IE$190,2007+AQ$1-$C1650,FALSE)</f>
        <v>.</v>
      </c>
      <c r="AR1650">
        <f>VLOOKUP($A1650,'Full dataset'!$A$4:$IE$190,2007+AR$1-$C1650,FALSE)</f>
        <v>6</v>
      </c>
      <c r="AS1650" t="str">
        <f>VLOOKUP($A1650,'Full dataset'!$A$4:$IE$190,2007+AS$1-$C1650,FALSE)</f>
        <v>.</v>
      </c>
      <c r="AT1650" t="str">
        <f>VLOOKUP($A1650,'Full dataset'!$A$4:$IE$190,129,FALSE)</f>
        <v>.</v>
      </c>
      <c r="AU1650">
        <f>VLOOKUP(A1650,'Full dataset'!$A$4:$II$190,$AU$1,FALSE)</f>
        <v>9999</v>
      </c>
      <c r="AW1650" t="str">
        <f>VLOOKUP(A1650,'Full dataset'!$A$5:$IM$190,247,FALSE)</f>
        <v>.</v>
      </c>
      <c r="AX1650" t="str">
        <f>VLOOKUP(A1650,'Full dataset'!$A$4:$II$190,242,FALSE)</f>
        <v>.</v>
      </c>
      <c r="AY1650" t="str">
        <f>VLOOKUP(A1650,'Full dataset'!$A$5:$IM$190,246,FALSE)</f>
        <v>.</v>
      </c>
      <c r="AZ1650">
        <v>9999</v>
      </c>
      <c r="BA1650">
        <f>MAX(VLOOKUP($A1650,'Full dataset'!$A$4:$IX$190,BA$1,FALSE),AW1650)</f>
        <v>0</v>
      </c>
      <c r="BB1650">
        <f>IF(VLOOKUP($A1650,'Full dataset'!$A$4:$IX$190,BB$1,FALSE)&gt;0,VLOOKUP($A1650,'Full dataset'!$A$4:$IX$190,BB$1,FALSE),AU1650)</f>
        <v>9999</v>
      </c>
      <c r="BC1650">
        <f>MAX(VLOOKUP($A1650,'Full dataset'!$A$4:$IX$190,BC$1,FALSE),AY1650)</f>
        <v>0</v>
      </c>
      <c r="BD1650">
        <f>MAX(VLOOKUP($A1650,'Full dataset'!$A$4:$IX$190,BD$1,FALSE),AX1650)</f>
        <v>0</v>
      </c>
      <c r="BE1650">
        <f t="shared" si="153"/>
        <v>0</v>
      </c>
      <c r="BF1650">
        <f t="shared" si="154"/>
        <v>0</v>
      </c>
      <c r="BG1650">
        <f t="shared" si="155"/>
        <v>0</v>
      </c>
      <c r="BH1650">
        <f t="shared" si="150"/>
        <v>0</v>
      </c>
      <c r="BI1650">
        <f t="shared" si="151"/>
        <v>0</v>
      </c>
      <c r="BO1650">
        <f>IF(BF1650=1,VLOOKUP($A1650,'Full dataset'!$A$4:$IE$190,2007+BO$1-$C1650,FALSE),0)</f>
        <v>0</v>
      </c>
      <c r="BP1650">
        <f>IF(BF1650=1,VLOOKUP($A1650,'Full dataset'!$A$4:$IE$190,2007+BP$1-$C1650,FALSE),0)</f>
        <v>0</v>
      </c>
      <c r="BQ1650">
        <f>IF(BF1650=1,VLOOKUP($A1650,'Full dataset'!$A$4:$IE$190,2007+BQ$1-$C1650,FALSE),0)</f>
        <v>0</v>
      </c>
      <c r="BR1650">
        <f>IF($BG1650=1,VLOOKUP($A1650,'Full dataset'!$A$4:$IE$190,BR$1-2007+$C1650,FALSE),0)</f>
        <v>0</v>
      </c>
      <c r="BS1650">
        <f>IF($BG1650=1,VLOOKUP($A1650,'Full dataset'!$A$4:$IE$190,BS$1-2007+$C1650,FALSE),0)</f>
        <v>0</v>
      </c>
      <c r="BT1650">
        <f>IF($BG1650=1,VLOOKUP($A1650,'Full dataset'!$A$4:$IE$190,BT$1-2007+$C1650,FALSE),0)</f>
        <v>0</v>
      </c>
      <c r="BU1650">
        <f>IF($BG1650=1,VLOOKUP($A1650,'Full dataset'!$A$4:$IE$190,BU$1-2007+$C1650,FALSE),0)</f>
        <v>0</v>
      </c>
      <c r="BV1650">
        <f>IF($BG1650=1,VLOOKUP($A1650,'Full dataset'!$A$4:$IE$190,BV$1-2007+$C1650,FALSE),0)</f>
        <v>0</v>
      </c>
      <c r="BW1650">
        <f>IF($BG1650=1,VLOOKUP($A1650,'Full dataset'!$A$4:$IE$190,BW$1-2007+$C1650,FALSE),0)</f>
        <v>0</v>
      </c>
      <c r="BX1650">
        <f>IF($BG1650=1,VLOOKUP($A1650,'Full dataset'!$A$4:$IE$190,BX$1-2007+$C1650,FALSE),0)</f>
        <v>0</v>
      </c>
    </row>
    <row r="1651" spans="1:76" x14ac:dyDescent="0.25">
      <c r="A1651">
        <v>162</v>
      </c>
      <c r="B1651" t="s">
        <v>605</v>
      </c>
      <c r="C1651">
        <v>2015</v>
      </c>
      <c r="D1651" t="s">
        <v>587</v>
      </c>
      <c r="E1651">
        <f t="shared" si="152"/>
        <v>0</v>
      </c>
      <c r="U1651">
        <v>0</v>
      </c>
      <c r="V1651" t="s">
        <v>726</v>
      </c>
      <c r="W1651" t="s">
        <v>726</v>
      </c>
      <c r="X1651" t="s">
        <v>726</v>
      </c>
      <c r="Y1651">
        <v>0</v>
      </c>
      <c r="Z1651" t="s">
        <v>726</v>
      </c>
      <c r="AA1651" t="s">
        <v>726</v>
      </c>
      <c r="AB1651" t="s">
        <v>726</v>
      </c>
      <c r="AC1651">
        <f>VLOOKUP(A1651,'Full dataset'!$A$4:$IE$190,2033-C1651,FALSE)</f>
        <v>0</v>
      </c>
      <c r="AD1651" t="str">
        <f>VLOOKUP(A1651,'Full dataset'!$A$4:$IE$190,2041-C1651,FALSE)</f>
        <v>.</v>
      </c>
      <c r="AE1651">
        <f>VLOOKUP(A1651,'Full dataset'!$A$4:$IE$190,2050-C1651,FALSE)</f>
        <v>0</v>
      </c>
      <c r="AF1651">
        <v>0</v>
      </c>
      <c r="AG1651" t="str">
        <f>VLOOKUP($A1651,'Full dataset'!$A$4:$IE$190,2007+AG$1-$C1651,FALSE)</f>
        <v>.</v>
      </c>
      <c r="AH1651" t="str">
        <f>VLOOKUP($A1651,'Full dataset'!$A$4:$IE$190,2007+AH$1-$C1651,FALSE)</f>
        <v>.</v>
      </c>
      <c r="AI1651" t="str">
        <f>VLOOKUP($A1651,'Full dataset'!$A$4:$IE$190,2007+AI$1-$C1651,FALSE)</f>
        <v>.</v>
      </c>
      <c r="AJ1651" t="str">
        <f>VLOOKUP($A1651,'Full dataset'!$A$4:$IE$190,2007+AJ$1-$C1651,FALSE)</f>
        <v>.</v>
      </c>
      <c r="AK1651" t="str">
        <f>VLOOKUP($A1651,'Full dataset'!$A$4:$IE$190,2007+AK$1-$C1651,FALSE)</f>
        <v>.</v>
      </c>
      <c r="AL1651" t="str">
        <f>VLOOKUP($A1651,'Full dataset'!$A$4:$IE$190,2007+AL$1-$C1651,FALSE)</f>
        <v>.</v>
      </c>
      <c r="AM1651">
        <f>VLOOKUP($A1651,'Full dataset'!$A$4:$IE$190,2007+AM$1-$C1651,FALSE)</f>
        <v>76</v>
      </c>
      <c r="AN1651">
        <f>VLOOKUP($A1651,'Full dataset'!$A$4:$IE$190,2007+AN$1-$C1651,FALSE)</f>
        <v>64</v>
      </c>
      <c r="AO1651">
        <f>VLOOKUP($A1651,'Full dataset'!$A$4:$IE$190,2007+AO$1-$C1651,FALSE)</f>
        <v>10240</v>
      </c>
      <c r="AP1651" t="str">
        <f>VLOOKUP($A1651,'Full dataset'!$A$4:$IE$190,2007+AP$1-$C1651,FALSE)</f>
        <v>.</v>
      </c>
      <c r="AQ1651" t="str">
        <f>VLOOKUP($A1651,'Full dataset'!$A$4:$IE$190,2007+AQ$1-$C1651,FALSE)</f>
        <v>.</v>
      </c>
      <c r="AR1651">
        <f>VLOOKUP($A1651,'Full dataset'!$A$4:$IE$190,2007+AR$1-$C1651,FALSE)</f>
        <v>7</v>
      </c>
      <c r="AS1651">
        <f>VLOOKUP($A1651,'Full dataset'!$A$4:$IE$190,2007+AS$1-$C1651,FALSE)</f>
        <v>6</v>
      </c>
      <c r="AT1651" t="str">
        <f>VLOOKUP($A1651,'Full dataset'!$A$4:$IE$190,129,FALSE)</f>
        <v>.</v>
      </c>
      <c r="AU1651">
        <f>VLOOKUP(A1651,'Full dataset'!$A$4:$II$190,$AU$1,FALSE)</f>
        <v>9999</v>
      </c>
      <c r="AW1651" t="str">
        <f>VLOOKUP(A1651,'Full dataset'!$A$5:$IM$190,247,FALSE)</f>
        <v>.</v>
      </c>
      <c r="AX1651" t="str">
        <f>VLOOKUP(A1651,'Full dataset'!$A$4:$II$190,242,FALSE)</f>
        <v>.</v>
      </c>
      <c r="AY1651" t="str">
        <f>VLOOKUP(A1651,'Full dataset'!$A$5:$IM$190,246,FALSE)</f>
        <v>.</v>
      </c>
      <c r="AZ1651">
        <v>9999</v>
      </c>
      <c r="BA1651">
        <f>MAX(VLOOKUP($A1651,'Full dataset'!$A$4:$IX$190,BA$1,FALSE),AW1651)</f>
        <v>0</v>
      </c>
      <c r="BB1651">
        <f>IF(VLOOKUP($A1651,'Full dataset'!$A$4:$IX$190,BB$1,FALSE)&gt;0,VLOOKUP($A1651,'Full dataset'!$A$4:$IX$190,BB$1,FALSE),AU1651)</f>
        <v>9999</v>
      </c>
      <c r="BC1651">
        <f>MAX(VLOOKUP($A1651,'Full dataset'!$A$4:$IX$190,BC$1,FALSE),AY1651)</f>
        <v>0</v>
      </c>
      <c r="BD1651">
        <f>MAX(VLOOKUP($A1651,'Full dataset'!$A$4:$IX$190,BD$1,FALSE),AX1651)</f>
        <v>0</v>
      </c>
      <c r="BE1651">
        <f t="shared" si="153"/>
        <v>0</v>
      </c>
      <c r="BF1651">
        <f t="shared" si="154"/>
        <v>0</v>
      </c>
      <c r="BG1651">
        <f t="shared" si="155"/>
        <v>0</v>
      </c>
      <c r="BH1651">
        <f t="shared" si="150"/>
        <v>0</v>
      </c>
      <c r="BI1651">
        <f t="shared" si="151"/>
        <v>0</v>
      </c>
      <c r="BO1651">
        <f>IF(BF1651=1,VLOOKUP($A1651,'Full dataset'!$A$4:$IE$190,2007+BO$1-$C1651,FALSE),0)</f>
        <v>0</v>
      </c>
      <c r="BP1651">
        <f>IF(BF1651=1,VLOOKUP($A1651,'Full dataset'!$A$4:$IE$190,2007+BP$1-$C1651,FALSE),0)</f>
        <v>0</v>
      </c>
      <c r="BQ1651">
        <f>IF(BF1651=1,VLOOKUP($A1651,'Full dataset'!$A$4:$IE$190,2007+BQ$1-$C1651,FALSE),0)</f>
        <v>0</v>
      </c>
      <c r="BR1651">
        <f>IF($BG1651=1,VLOOKUP($A1651,'Full dataset'!$A$4:$IE$190,BR$1-2007+$C1651,FALSE),0)</f>
        <v>0</v>
      </c>
      <c r="BS1651">
        <f>IF($BG1651=1,VLOOKUP($A1651,'Full dataset'!$A$4:$IE$190,BS$1-2007+$C1651,FALSE),0)</f>
        <v>0</v>
      </c>
      <c r="BT1651">
        <f>IF($BG1651=1,VLOOKUP($A1651,'Full dataset'!$A$4:$IE$190,BT$1-2007+$C1651,FALSE),0)</f>
        <v>0</v>
      </c>
      <c r="BU1651">
        <f>IF($BG1651=1,VLOOKUP($A1651,'Full dataset'!$A$4:$IE$190,BU$1-2007+$C1651,FALSE),0)</f>
        <v>0</v>
      </c>
      <c r="BV1651">
        <f>IF($BG1651=1,VLOOKUP($A1651,'Full dataset'!$A$4:$IE$190,BV$1-2007+$C1651,FALSE),0)</f>
        <v>0</v>
      </c>
      <c r="BW1651">
        <f>IF($BG1651=1,VLOOKUP($A1651,'Full dataset'!$A$4:$IE$190,BW$1-2007+$C1651,FALSE),0)</f>
        <v>0</v>
      </c>
      <c r="BX1651">
        <f>IF($BG1651=1,VLOOKUP($A1651,'Full dataset'!$A$4:$IE$190,BX$1-2007+$C1651,FALSE),0)</f>
        <v>0</v>
      </c>
    </row>
    <row r="1652" spans="1:76" x14ac:dyDescent="0.25">
      <c r="A1652">
        <v>163</v>
      </c>
      <c r="B1652" t="s">
        <v>606</v>
      </c>
      <c r="C1652">
        <v>2015</v>
      </c>
      <c r="D1652" t="s">
        <v>591</v>
      </c>
      <c r="E1652">
        <f t="shared" si="152"/>
        <v>1</v>
      </c>
      <c r="S1652">
        <v>8721</v>
      </c>
      <c r="T1652">
        <v>541214</v>
      </c>
      <c r="U1652">
        <v>0</v>
      </c>
      <c r="V1652" t="s">
        <v>726</v>
      </c>
      <c r="W1652" t="s">
        <v>726</v>
      </c>
      <c r="X1652" t="s">
        <v>726</v>
      </c>
      <c r="Y1652">
        <v>0</v>
      </c>
      <c r="Z1652" t="s">
        <v>726</v>
      </c>
      <c r="AA1652" t="s">
        <v>726</v>
      </c>
      <c r="AB1652" t="s">
        <v>726</v>
      </c>
      <c r="AC1652">
        <f>VLOOKUP(A1652,'Full dataset'!$A$4:$IE$190,2033-C1652,FALSE)</f>
        <v>0</v>
      </c>
      <c r="AD1652" t="str">
        <f>VLOOKUP(A1652,'Full dataset'!$A$4:$IE$190,2041-C1652,FALSE)</f>
        <v>.</v>
      </c>
      <c r="AE1652">
        <f>VLOOKUP(A1652,'Full dataset'!$A$4:$IE$190,2050-C1652,FALSE)</f>
        <v>0</v>
      </c>
      <c r="AF1652">
        <v>0</v>
      </c>
      <c r="AG1652" t="str">
        <f>VLOOKUP($A1652,'Full dataset'!$A$4:$IE$190,2007+AG$1-$C1652,FALSE)</f>
        <v>.</v>
      </c>
      <c r="AH1652" t="str">
        <f>VLOOKUP($A1652,'Full dataset'!$A$4:$IE$190,2007+AH$1-$C1652,FALSE)</f>
        <v>.</v>
      </c>
      <c r="AI1652" t="str">
        <f>VLOOKUP($A1652,'Full dataset'!$A$4:$IE$190,2007+AI$1-$C1652,FALSE)</f>
        <v>.</v>
      </c>
      <c r="AJ1652" t="str">
        <f>VLOOKUP($A1652,'Full dataset'!$A$4:$IE$190,2007+AJ$1-$C1652,FALSE)</f>
        <v>.</v>
      </c>
      <c r="AK1652" t="str">
        <f>VLOOKUP($A1652,'Full dataset'!$A$4:$IE$190,2007+AK$1-$C1652,FALSE)</f>
        <v>.</v>
      </c>
      <c r="AL1652" t="str">
        <f>VLOOKUP($A1652,'Full dataset'!$A$4:$IE$190,2007+AL$1-$C1652,FALSE)</f>
        <v>.</v>
      </c>
      <c r="AM1652">
        <f>VLOOKUP($A1652,'Full dataset'!$A$4:$IE$190,2007+AM$1-$C1652,FALSE)</f>
        <v>62</v>
      </c>
      <c r="AN1652">
        <f>VLOOKUP($A1652,'Full dataset'!$A$4:$IE$190,2007+AN$1-$C1652,FALSE)</f>
        <v>144</v>
      </c>
      <c r="AO1652">
        <f>VLOOKUP($A1652,'Full dataset'!$A$4:$IE$190,2007+AO$1-$C1652,FALSE)</f>
        <v>142491</v>
      </c>
      <c r="AP1652" t="str">
        <f>VLOOKUP($A1652,'Full dataset'!$A$4:$IE$190,2007+AP$1-$C1652,FALSE)</f>
        <v>.</v>
      </c>
      <c r="AQ1652" t="str">
        <f>VLOOKUP($A1652,'Full dataset'!$A$4:$IE$190,2007+AQ$1-$C1652,FALSE)</f>
        <v>.</v>
      </c>
      <c r="AR1652">
        <f>VLOOKUP($A1652,'Full dataset'!$A$4:$IE$190,2007+AR$1-$C1652,FALSE)</f>
        <v>11</v>
      </c>
      <c r="AS1652">
        <f>VLOOKUP($A1652,'Full dataset'!$A$4:$IE$190,2007+AS$1-$C1652,FALSE)</f>
        <v>16</v>
      </c>
      <c r="AT1652" t="str">
        <f>VLOOKUP($A1652,'Full dataset'!$A$4:$IE$190,129,FALSE)</f>
        <v>.</v>
      </c>
      <c r="AU1652">
        <f>VLOOKUP(A1652,'Full dataset'!$A$4:$II$190,$AU$1,FALSE)</f>
        <v>9999</v>
      </c>
      <c r="AW1652" t="str">
        <f>VLOOKUP(A1652,'Full dataset'!$A$5:$IM$190,247,FALSE)</f>
        <v>.</v>
      </c>
      <c r="AX1652" t="str">
        <f>VLOOKUP(A1652,'Full dataset'!$A$4:$II$190,242,FALSE)</f>
        <v>.</v>
      </c>
      <c r="AY1652" t="str">
        <f>VLOOKUP(A1652,'Full dataset'!$A$5:$IM$190,246,FALSE)</f>
        <v>.</v>
      </c>
      <c r="AZ1652">
        <v>9999</v>
      </c>
      <c r="BA1652">
        <f>MAX(VLOOKUP($A1652,'Full dataset'!$A$4:$IX$190,BA$1,FALSE),AW1652)</f>
        <v>0</v>
      </c>
      <c r="BB1652">
        <f>IF(VLOOKUP($A1652,'Full dataset'!$A$4:$IX$190,BB$1,FALSE)&gt;0,VLOOKUP($A1652,'Full dataset'!$A$4:$IX$190,BB$1,FALSE),AU1652)</f>
        <v>9999</v>
      </c>
      <c r="BC1652">
        <f>MAX(VLOOKUP($A1652,'Full dataset'!$A$4:$IX$190,BC$1,FALSE),AY1652)</f>
        <v>0</v>
      </c>
      <c r="BD1652">
        <f>MAX(VLOOKUP($A1652,'Full dataset'!$A$4:$IX$190,BD$1,FALSE),AX1652)</f>
        <v>0</v>
      </c>
      <c r="BE1652">
        <f t="shared" si="153"/>
        <v>0</v>
      </c>
      <c r="BF1652">
        <f t="shared" si="154"/>
        <v>0</v>
      </c>
      <c r="BG1652">
        <f t="shared" si="155"/>
        <v>0</v>
      </c>
      <c r="BH1652">
        <f t="shared" si="150"/>
        <v>0</v>
      </c>
      <c r="BI1652">
        <f t="shared" si="151"/>
        <v>0</v>
      </c>
      <c r="BO1652">
        <f>IF(BF1652=1,VLOOKUP($A1652,'Full dataset'!$A$4:$IE$190,2007+BO$1-$C1652,FALSE),0)</f>
        <v>0</v>
      </c>
      <c r="BP1652">
        <f>IF(BF1652=1,VLOOKUP($A1652,'Full dataset'!$A$4:$IE$190,2007+BP$1-$C1652,FALSE),0)</f>
        <v>0</v>
      </c>
      <c r="BQ1652">
        <f>IF(BF1652=1,VLOOKUP($A1652,'Full dataset'!$A$4:$IE$190,2007+BQ$1-$C1652,FALSE),0)</f>
        <v>0</v>
      </c>
      <c r="BR1652">
        <f>IF($BG1652=1,VLOOKUP($A1652,'Full dataset'!$A$4:$IE$190,BR$1-2007+$C1652,FALSE),0)</f>
        <v>0</v>
      </c>
      <c r="BS1652">
        <f>IF($BG1652=1,VLOOKUP($A1652,'Full dataset'!$A$4:$IE$190,BS$1-2007+$C1652,FALSE),0)</f>
        <v>0</v>
      </c>
      <c r="BT1652">
        <f>IF($BG1652=1,VLOOKUP($A1652,'Full dataset'!$A$4:$IE$190,BT$1-2007+$C1652,FALSE),0)</f>
        <v>0</v>
      </c>
      <c r="BU1652">
        <f>IF($BG1652=1,VLOOKUP($A1652,'Full dataset'!$A$4:$IE$190,BU$1-2007+$C1652,FALSE),0)</f>
        <v>0</v>
      </c>
      <c r="BV1652">
        <f>IF($BG1652=1,VLOOKUP($A1652,'Full dataset'!$A$4:$IE$190,BV$1-2007+$C1652,FALSE),0)</f>
        <v>0</v>
      </c>
      <c r="BW1652">
        <f>IF($BG1652=1,VLOOKUP($A1652,'Full dataset'!$A$4:$IE$190,BW$1-2007+$C1652,FALSE),0)</f>
        <v>0</v>
      </c>
      <c r="BX1652">
        <f>IF($BG1652=1,VLOOKUP($A1652,'Full dataset'!$A$4:$IE$190,BX$1-2007+$C1652,FALSE),0)</f>
        <v>0</v>
      </c>
    </row>
    <row r="1653" spans="1:76" x14ac:dyDescent="0.25">
      <c r="A1653">
        <v>164</v>
      </c>
      <c r="B1653" t="s">
        <v>607</v>
      </c>
      <c r="C1653">
        <v>2015</v>
      </c>
      <c r="D1653" t="s">
        <v>587</v>
      </c>
      <c r="E1653">
        <f t="shared" si="152"/>
        <v>0</v>
      </c>
      <c r="U1653">
        <v>0</v>
      </c>
      <c r="V1653" t="s">
        <v>726</v>
      </c>
      <c r="W1653" t="s">
        <v>726</v>
      </c>
      <c r="X1653" t="s">
        <v>726</v>
      </c>
      <c r="Y1653">
        <v>0</v>
      </c>
      <c r="Z1653" t="s">
        <v>726</v>
      </c>
      <c r="AA1653" t="s">
        <v>726</v>
      </c>
      <c r="AB1653" t="s">
        <v>726</v>
      </c>
      <c r="AC1653">
        <f>VLOOKUP(A1653,'Full dataset'!$A$4:$IE$190,2033-C1653,FALSE)</f>
        <v>0</v>
      </c>
      <c r="AD1653" t="str">
        <f>VLOOKUP(A1653,'Full dataset'!$A$4:$IE$190,2041-C1653,FALSE)</f>
        <v>.</v>
      </c>
      <c r="AE1653">
        <f>VLOOKUP(A1653,'Full dataset'!$A$4:$IE$190,2050-C1653,FALSE)</f>
        <v>0</v>
      </c>
      <c r="AF1653">
        <v>0</v>
      </c>
      <c r="AG1653" t="str">
        <f>VLOOKUP($A1653,'Full dataset'!$A$4:$IE$190,2007+AG$1-$C1653,FALSE)</f>
        <v>.</v>
      </c>
      <c r="AH1653" t="str">
        <f>VLOOKUP($A1653,'Full dataset'!$A$4:$IE$190,2007+AH$1-$C1653,FALSE)</f>
        <v>.</v>
      </c>
      <c r="AI1653" t="str">
        <f>VLOOKUP($A1653,'Full dataset'!$A$4:$IE$190,2007+AI$1-$C1653,FALSE)</f>
        <v>.</v>
      </c>
      <c r="AJ1653" t="str">
        <f>VLOOKUP($A1653,'Full dataset'!$A$4:$IE$190,2007+AJ$1-$C1653,FALSE)</f>
        <v>.</v>
      </c>
      <c r="AK1653" t="str">
        <f>VLOOKUP($A1653,'Full dataset'!$A$4:$IE$190,2007+AK$1-$C1653,FALSE)</f>
        <v>.</v>
      </c>
      <c r="AL1653" t="str">
        <f>VLOOKUP($A1653,'Full dataset'!$A$4:$IE$190,2007+AL$1-$C1653,FALSE)</f>
        <v>.</v>
      </c>
      <c r="AM1653" t="str">
        <f>VLOOKUP($A1653,'Full dataset'!$A$4:$IE$190,2007+AM$1-$C1653,FALSE)</f>
        <v>.</v>
      </c>
      <c r="AN1653" t="str">
        <f>VLOOKUP($A1653,'Full dataset'!$A$4:$IE$190,2007+AN$1-$C1653,FALSE)</f>
        <v>.</v>
      </c>
      <c r="AO1653" t="str">
        <f>VLOOKUP($A1653,'Full dataset'!$A$4:$IE$190,2007+AO$1-$C1653,FALSE)</f>
        <v>.</v>
      </c>
      <c r="AP1653" t="str">
        <f>VLOOKUP($A1653,'Full dataset'!$A$4:$IE$190,2007+AP$1-$C1653,FALSE)</f>
        <v>.</v>
      </c>
      <c r="AQ1653" t="str">
        <f>VLOOKUP($A1653,'Full dataset'!$A$4:$IE$190,2007+AQ$1-$C1653,FALSE)</f>
        <v>.</v>
      </c>
      <c r="AR1653">
        <f>VLOOKUP($A1653,'Full dataset'!$A$4:$IE$190,2007+AR$1-$C1653,FALSE)</f>
        <v>1</v>
      </c>
      <c r="AS1653" t="str">
        <f>VLOOKUP($A1653,'Full dataset'!$A$4:$IE$190,2007+AS$1-$C1653,FALSE)</f>
        <v>.</v>
      </c>
      <c r="AT1653" t="str">
        <f>VLOOKUP($A1653,'Full dataset'!$A$4:$IE$190,129,FALSE)</f>
        <v>.</v>
      </c>
      <c r="AU1653">
        <f>VLOOKUP(A1653,'Full dataset'!$A$4:$II$190,$AU$1,FALSE)</f>
        <v>9999</v>
      </c>
      <c r="AW1653" t="str">
        <f>VLOOKUP(A1653,'Full dataset'!$A$5:$IM$190,247,FALSE)</f>
        <v>.</v>
      </c>
      <c r="AX1653" t="str">
        <f>VLOOKUP(A1653,'Full dataset'!$A$4:$II$190,242,FALSE)</f>
        <v>.</v>
      </c>
      <c r="AY1653" t="str">
        <f>VLOOKUP(A1653,'Full dataset'!$A$5:$IM$190,246,FALSE)</f>
        <v>.</v>
      </c>
      <c r="AZ1653">
        <v>9999</v>
      </c>
      <c r="BA1653">
        <f>MAX(VLOOKUP($A1653,'Full dataset'!$A$4:$IX$190,BA$1,FALSE),AW1653)</f>
        <v>0</v>
      </c>
      <c r="BB1653">
        <f>IF(VLOOKUP($A1653,'Full dataset'!$A$4:$IX$190,BB$1,FALSE)&gt;0,VLOOKUP($A1653,'Full dataset'!$A$4:$IX$190,BB$1,FALSE),AU1653)</f>
        <v>9999</v>
      </c>
      <c r="BC1653">
        <f>MAX(VLOOKUP($A1653,'Full dataset'!$A$4:$IX$190,BC$1,FALSE),AY1653)</f>
        <v>0</v>
      </c>
      <c r="BD1653">
        <f>MAX(VLOOKUP($A1653,'Full dataset'!$A$4:$IX$190,BD$1,FALSE),AX1653)</f>
        <v>0</v>
      </c>
      <c r="BE1653">
        <f t="shared" si="153"/>
        <v>0</v>
      </c>
      <c r="BF1653">
        <f t="shared" si="154"/>
        <v>0</v>
      </c>
      <c r="BG1653">
        <f t="shared" si="155"/>
        <v>0</v>
      </c>
      <c r="BH1653">
        <f t="shared" si="150"/>
        <v>0</v>
      </c>
      <c r="BI1653">
        <f t="shared" si="151"/>
        <v>0</v>
      </c>
      <c r="BO1653">
        <f>IF(BF1653=1,VLOOKUP($A1653,'Full dataset'!$A$4:$IE$190,2007+BO$1-$C1653,FALSE),0)</f>
        <v>0</v>
      </c>
      <c r="BP1653">
        <f>IF(BF1653=1,VLOOKUP($A1653,'Full dataset'!$A$4:$IE$190,2007+BP$1-$C1653,FALSE),0)</f>
        <v>0</v>
      </c>
      <c r="BQ1653">
        <f>IF(BF1653=1,VLOOKUP($A1653,'Full dataset'!$A$4:$IE$190,2007+BQ$1-$C1653,FALSE),0)</f>
        <v>0</v>
      </c>
      <c r="BR1653">
        <f>IF($BG1653=1,VLOOKUP($A1653,'Full dataset'!$A$4:$IE$190,BR$1-2007+$C1653,FALSE),0)</f>
        <v>0</v>
      </c>
      <c r="BS1653">
        <f>IF($BG1653=1,VLOOKUP($A1653,'Full dataset'!$A$4:$IE$190,BS$1-2007+$C1653,FALSE),0)</f>
        <v>0</v>
      </c>
      <c r="BT1653">
        <f>IF($BG1653=1,VLOOKUP($A1653,'Full dataset'!$A$4:$IE$190,BT$1-2007+$C1653,FALSE),0)</f>
        <v>0</v>
      </c>
      <c r="BU1653">
        <f>IF($BG1653=1,VLOOKUP($A1653,'Full dataset'!$A$4:$IE$190,BU$1-2007+$C1653,FALSE),0)</f>
        <v>0</v>
      </c>
      <c r="BV1653">
        <f>IF($BG1653=1,VLOOKUP($A1653,'Full dataset'!$A$4:$IE$190,BV$1-2007+$C1653,FALSE),0)</f>
        <v>0</v>
      </c>
      <c r="BW1653">
        <f>IF($BG1653=1,VLOOKUP($A1653,'Full dataset'!$A$4:$IE$190,BW$1-2007+$C1653,FALSE),0)</f>
        <v>0</v>
      </c>
      <c r="BX1653">
        <f>IF($BG1653=1,VLOOKUP($A1653,'Full dataset'!$A$4:$IE$190,BX$1-2007+$C1653,FALSE),0)</f>
        <v>0</v>
      </c>
    </row>
    <row r="1654" spans="1:76" x14ac:dyDescent="0.25">
      <c r="A1654">
        <v>165</v>
      </c>
      <c r="B1654" t="s">
        <v>608</v>
      </c>
      <c r="C1654">
        <v>2015</v>
      </c>
      <c r="D1654" t="s">
        <v>591</v>
      </c>
      <c r="E1654">
        <f t="shared" si="152"/>
        <v>1</v>
      </c>
      <c r="U1654">
        <v>0</v>
      </c>
      <c r="V1654" t="s">
        <v>726</v>
      </c>
      <c r="W1654" t="s">
        <v>726</v>
      </c>
      <c r="X1654" t="s">
        <v>726</v>
      </c>
      <c r="Y1654">
        <v>0</v>
      </c>
      <c r="Z1654" t="s">
        <v>726</v>
      </c>
      <c r="AA1654" t="s">
        <v>726</v>
      </c>
      <c r="AB1654" t="s">
        <v>726</v>
      </c>
      <c r="AC1654">
        <f>VLOOKUP(A1654,'Full dataset'!$A$4:$IE$190,2033-C1654,FALSE)</f>
        <v>0</v>
      </c>
      <c r="AD1654" t="str">
        <f>VLOOKUP(A1654,'Full dataset'!$A$4:$IE$190,2041-C1654,FALSE)</f>
        <v>.</v>
      </c>
      <c r="AE1654">
        <f>VLOOKUP(A1654,'Full dataset'!$A$4:$IE$190,2050-C1654,FALSE)</f>
        <v>0</v>
      </c>
      <c r="AF1654">
        <v>0</v>
      </c>
      <c r="AG1654">
        <f>VLOOKUP($A1654,'Full dataset'!$A$4:$IE$190,2007+AG$1-$C1654,FALSE)</f>
        <v>401.6</v>
      </c>
      <c r="AH1654">
        <f>VLOOKUP($A1654,'Full dataset'!$A$4:$IE$190,2007+AH$1-$C1654,FALSE)</f>
        <v>4507.8</v>
      </c>
      <c r="AI1654">
        <f>VLOOKUP($A1654,'Full dataset'!$A$4:$IE$190,2007+AI$1-$C1654,FALSE)</f>
        <v>4296.3</v>
      </c>
      <c r="AJ1654" t="str">
        <f>VLOOKUP($A1654,'Full dataset'!$A$4:$IE$190,2007+AJ$1-$C1654,FALSE)</f>
        <v>.</v>
      </c>
      <c r="AK1654" t="str">
        <f>VLOOKUP($A1654,'Full dataset'!$A$4:$IE$190,2007+AK$1-$C1654,FALSE)</f>
        <v>.</v>
      </c>
      <c r="AL1654" t="str">
        <f>VLOOKUP($A1654,'Full dataset'!$A$4:$IE$190,2007+AL$1-$C1654,FALSE)</f>
        <v>.</v>
      </c>
      <c r="AM1654" t="str">
        <f>VLOOKUP($A1654,'Full dataset'!$A$4:$IE$190,2007+AM$1-$C1654,FALSE)</f>
        <v>.</v>
      </c>
      <c r="AN1654" t="str">
        <f>VLOOKUP($A1654,'Full dataset'!$A$4:$IE$190,2007+AN$1-$C1654,FALSE)</f>
        <v>.</v>
      </c>
      <c r="AO1654" t="str">
        <f>VLOOKUP($A1654,'Full dataset'!$A$4:$IE$190,2007+AO$1-$C1654,FALSE)</f>
        <v>.</v>
      </c>
      <c r="AP1654" t="str">
        <f>VLOOKUP($A1654,'Full dataset'!$A$4:$IE$190,2007+AP$1-$C1654,FALSE)</f>
        <v>.</v>
      </c>
      <c r="AQ1654" t="str">
        <f>VLOOKUP($A1654,'Full dataset'!$A$4:$IE$190,2007+AQ$1-$C1654,FALSE)</f>
        <v>.</v>
      </c>
      <c r="AR1654">
        <f>VLOOKUP($A1654,'Full dataset'!$A$4:$IE$190,2007+AR$1-$C1654,FALSE)</f>
        <v>3</v>
      </c>
      <c r="AS1654" t="str">
        <f>VLOOKUP($A1654,'Full dataset'!$A$4:$IE$190,2007+AS$1-$C1654,FALSE)</f>
        <v>.</v>
      </c>
      <c r="AT1654" t="str">
        <f>VLOOKUP($A1654,'Full dataset'!$A$4:$IE$190,129,FALSE)</f>
        <v>.</v>
      </c>
      <c r="AU1654">
        <f>VLOOKUP(A1654,'Full dataset'!$A$4:$II$190,$AU$1,FALSE)</f>
        <v>9999</v>
      </c>
      <c r="AW1654" t="str">
        <f>VLOOKUP(A1654,'Full dataset'!$A$5:$IM$190,247,FALSE)</f>
        <v>.</v>
      </c>
      <c r="AX1654" t="str">
        <f>VLOOKUP(A1654,'Full dataset'!$A$4:$II$190,242,FALSE)</f>
        <v>.</v>
      </c>
      <c r="AY1654" t="str">
        <f>VLOOKUP(A1654,'Full dataset'!$A$5:$IM$190,246,FALSE)</f>
        <v>.</v>
      </c>
      <c r="AZ1654">
        <v>9999</v>
      </c>
      <c r="BA1654">
        <f>MAX(VLOOKUP($A1654,'Full dataset'!$A$4:$IX$190,BA$1,FALSE),AW1654)</f>
        <v>0</v>
      </c>
      <c r="BB1654">
        <f>IF(VLOOKUP($A1654,'Full dataset'!$A$4:$IX$190,BB$1,FALSE)&gt;0,VLOOKUP($A1654,'Full dataset'!$A$4:$IX$190,BB$1,FALSE),AU1654)</f>
        <v>9999</v>
      </c>
      <c r="BC1654">
        <f>MAX(VLOOKUP($A1654,'Full dataset'!$A$4:$IX$190,BC$1,FALSE),AY1654)</f>
        <v>0</v>
      </c>
      <c r="BD1654">
        <f>MAX(VLOOKUP($A1654,'Full dataset'!$A$4:$IX$190,BD$1,FALSE),AX1654)</f>
        <v>0</v>
      </c>
      <c r="BE1654">
        <f t="shared" si="153"/>
        <v>0</v>
      </c>
      <c r="BF1654">
        <f t="shared" si="154"/>
        <v>0</v>
      </c>
      <c r="BG1654">
        <f t="shared" si="155"/>
        <v>0</v>
      </c>
      <c r="BH1654">
        <f t="shared" si="150"/>
        <v>0</v>
      </c>
      <c r="BI1654">
        <f t="shared" si="151"/>
        <v>0</v>
      </c>
      <c r="BO1654">
        <f>IF(BF1654=1,VLOOKUP($A1654,'Full dataset'!$A$4:$IE$190,2007+BO$1-$C1654,FALSE),0)</f>
        <v>0</v>
      </c>
      <c r="BP1654">
        <f>IF(BF1654=1,VLOOKUP($A1654,'Full dataset'!$A$4:$IE$190,2007+BP$1-$C1654,FALSE),0)</f>
        <v>0</v>
      </c>
      <c r="BQ1654">
        <f>IF(BF1654=1,VLOOKUP($A1654,'Full dataset'!$A$4:$IE$190,2007+BQ$1-$C1654,FALSE),0)</f>
        <v>0</v>
      </c>
      <c r="BR1654">
        <f>IF($BG1654=1,VLOOKUP($A1654,'Full dataset'!$A$4:$IE$190,BR$1-2007+$C1654,FALSE),0)</f>
        <v>0</v>
      </c>
      <c r="BS1654">
        <f>IF($BG1654=1,VLOOKUP($A1654,'Full dataset'!$A$4:$IE$190,BS$1-2007+$C1654,FALSE),0)</f>
        <v>0</v>
      </c>
      <c r="BT1654">
        <f>IF($BG1654=1,VLOOKUP($A1654,'Full dataset'!$A$4:$IE$190,BT$1-2007+$C1654,FALSE),0)</f>
        <v>0</v>
      </c>
      <c r="BU1654">
        <f>IF($BG1654=1,VLOOKUP($A1654,'Full dataset'!$A$4:$IE$190,BU$1-2007+$C1654,FALSE),0)</f>
        <v>0</v>
      </c>
      <c r="BV1654">
        <f>IF($BG1654=1,VLOOKUP($A1654,'Full dataset'!$A$4:$IE$190,BV$1-2007+$C1654,FALSE),0)</f>
        <v>0</v>
      </c>
      <c r="BW1654">
        <f>IF($BG1654=1,VLOOKUP($A1654,'Full dataset'!$A$4:$IE$190,BW$1-2007+$C1654,FALSE),0)</f>
        <v>0</v>
      </c>
      <c r="BX1654">
        <f>IF($BG1654=1,VLOOKUP($A1654,'Full dataset'!$A$4:$IE$190,BX$1-2007+$C1654,FALSE),0)</f>
        <v>0</v>
      </c>
    </row>
    <row r="1655" spans="1:76" x14ac:dyDescent="0.25">
      <c r="A1655">
        <v>166</v>
      </c>
      <c r="B1655" t="s">
        <v>609</v>
      </c>
      <c r="C1655">
        <v>2015</v>
      </c>
      <c r="D1655" t="s">
        <v>591</v>
      </c>
      <c r="E1655">
        <f t="shared" si="152"/>
        <v>1</v>
      </c>
      <c r="U1655">
        <v>0</v>
      </c>
      <c r="V1655" t="s">
        <v>726</v>
      </c>
      <c r="W1655" t="s">
        <v>726</v>
      </c>
      <c r="X1655" t="s">
        <v>726</v>
      </c>
      <c r="Y1655">
        <v>0</v>
      </c>
      <c r="Z1655" t="s">
        <v>726</v>
      </c>
      <c r="AA1655" t="s">
        <v>726</v>
      </c>
      <c r="AB1655" t="s">
        <v>726</v>
      </c>
      <c r="AC1655">
        <f>VLOOKUP(A1655,'Full dataset'!$A$4:$IE$190,2033-C1655,FALSE)</f>
        <v>0</v>
      </c>
      <c r="AD1655" t="str">
        <f>VLOOKUP(A1655,'Full dataset'!$A$4:$IE$190,2041-C1655,FALSE)</f>
        <v>.</v>
      </c>
      <c r="AE1655">
        <f>VLOOKUP(A1655,'Full dataset'!$A$4:$IE$190,2050-C1655,FALSE)</f>
        <v>0</v>
      </c>
      <c r="AF1655">
        <v>0</v>
      </c>
      <c r="AG1655">
        <f>VLOOKUP($A1655,'Full dataset'!$A$4:$IE$190,2007+AG$1-$C1655,FALSE)</f>
        <v>1234</v>
      </c>
      <c r="AH1655">
        <f>VLOOKUP($A1655,'Full dataset'!$A$4:$IE$190,2007+AH$1-$C1655,FALSE)</f>
        <v>218685.9</v>
      </c>
      <c r="AI1655">
        <f>VLOOKUP($A1655,'Full dataset'!$A$4:$IE$190,2007+AI$1-$C1655,FALSE)</f>
        <v>11799.1</v>
      </c>
      <c r="AJ1655" t="str">
        <f>VLOOKUP($A1655,'Full dataset'!$A$4:$IE$190,2007+AJ$1-$C1655,FALSE)</f>
        <v>.</v>
      </c>
      <c r="AK1655" t="str">
        <f>VLOOKUP($A1655,'Full dataset'!$A$4:$IE$190,2007+AK$1-$C1655,FALSE)</f>
        <v>.</v>
      </c>
      <c r="AL1655" t="str">
        <f>VLOOKUP($A1655,'Full dataset'!$A$4:$IE$190,2007+AL$1-$C1655,FALSE)</f>
        <v>.</v>
      </c>
      <c r="AM1655">
        <f>VLOOKUP($A1655,'Full dataset'!$A$4:$IE$190,2007+AM$1-$C1655,FALSE)</f>
        <v>67</v>
      </c>
      <c r="AN1655">
        <f>VLOOKUP($A1655,'Full dataset'!$A$4:$IE$190,2007+AN$1-$C1655,FALSE)</f>
        <v>32</v>
      </c>
      <c r="AO1655">
        <f>VLOOKUP($A1655,'Full dataset'!$A$4:$IE$190,2007+AO$1-$C1655,FALSE)</f>
        <v>19842</v>
      </c>
      <c r="AP1655" t="str">
        <f>VLOOKUP($A1655,'Full dataset'!$A$4:$IE$190,2007+AP$1-$C1655,FALSE)</f>
        <v>.</v>
      </c>
      <c r="AQ1655" t="str">
        <f>VLOOKUP($A1655,'Full dataset'!$A$4:$IE$190,2007+AQ$1-$C1655,FALSE)</f>
        <v>.</v>
      </c>
      <c r="AR1655" t="str">
        <f>VLOOKUP($A1655,'Full dataset'!$A$4:$IE$190,2007+AR$1-$C1655,FALSE)</f>
        <v>.</v>
      </c>
      <c r="AS1655">
        <f>VLOOKUP($A1655,'Full dataset'!$A$4:$IE$190,2007+AS$1-$C1655,FALSE)</f>
        <v>9</v>
      </c>
      <c r="AT1655" t="str">
        <f>VLOOKUP($A1655,'Full dataset'!$A$4:$IE$190,129,FALSE)</f>
        <v>.</v>
      </c>
      <c r="AU1655">
        <f>VLOOKUP(A1655,'Full dataset'!$A$4:$II$190,$AU$1,FALSE)</f>
        <v>9999</v>
      </c>
      <c r="AW1655" t="str">
        <f>VLOOKUP(A1655,'Full dataset'!$A$5:$IM$190,247,FALSE)</f>
        <v>.</v>
      </c>
      <c r="AX1655" t="str">
        <f>VLOOKUP(A1655,'Full dataset'!$A$4:$II$190,242,FALSE)</f>
        <v>.</v>
      </c>
      <c r="AY1655" t="str">
        <f>VLOOKUP(A1655,'Full dataset'!$A$5:$IM$190,246,FALSE)</f>
        <v>.</v>
      </c>
      <c r="AZ1655">
        <v>9999</v>
      </c>
      <c r="BA1655">
        <f>MAX(VLOOKUP($A1655,'Full dataset'!$A$4:$IX$190,BA$1,FALSE),AW1655)</f>
        <v>0</v>
      </c>
      <c r="BB1655">
        <f>IF(VLOOKUP($A1655,'Full dataset'!$A$4:$IX$190,BB$1,FALSE)&gt;0,VLOOKUP($A1655,'Full dataset'!$A$4:$IX$190,BB$1,FALSE),AU1655)</f>
        <v>9999</v>
      </c>
      <c r="BC1655">
        <f>MAX(VLOOKUP($A1655,'Full dataset'!$A$4:$IX$190,BC$1,FALSE),AY1655)</f>
        <v>0</v>
      </c>
      <c r="BD1655">
        <f>MAX(VLOOKUP($A1655,'Full dataset'!$A$4:$IX$190,BD$1,FALSE),AX1655)</f>
        <v>0</v>
      </c>
      <c r="BE1655">
        <f t="shared" si="153"/>
        <v>0</v>
      </c>
      <c r="BF1655">
        <f t="shared" si="154"/>
        <v>0</v>
      </c>
      <c r="BG1655">
        <f t="shared" si="155"/>
        <v>0</v>
      </c>
      <c r="BH1655">
        <f t="shared" si="150"/>
        <v>0</v>
      </c>
      <c r="BI1655">
        <f t="shared" si="151"/>
        <v>0</v>
      </c>
      <c r="BO1655">
        <f>IF(BF1655=1,VLOOKUP($A1655,'Full dataset'!$A$4:$IE$190,2007+BO$1-$C1655,FALSE),0)</f>
        <v>0</v>
      </c>
      <c r="BP1655">
        <f>IF(BF1655=1,VLOOKUP($A1655,'Full dataset'!$A$4:$IE$190,2007+BP$1-$C1655,FALSE),0)</f>
        <v>0</v>
      </c>
      <c r="BQ1655">
        <f>IF(BF1655=1,VLOOKUP($A1655,'Full dataset'!$A$4:$IE$190,2007+BQ$1-$C1655,FALSE),0)</f>
        <v>0</v>
      </c>
      <c r="BR1655">
        <f>IF($BG1655=1,VLOOKUP($A1655,'Full dataset'!$A$4:$IE$190,BR$1-2007+$C1655,FALSE),0)</f>
        <v>0</v>
      </c>
      <c r="BS1655">
        <f>IF($BG1655=1,VLOOKUP($A1655,'Full dataset'!$A$4:$IE$190,BS$1-2007+$C1655,FALSE),0)</f>
        <v>0</v>
      </c>
      <c r="BT1655">
        <f>IF($BG1655=1,VLOOKUP($A1655,'Full dataset'!$A$4:$IE$190,BT$1-2007+$C1655,FALSE),0)</f>
        <v>0</v>
      </c>
      <c r="BU1655">
        <f>IF($BG1655=1,VLOOKUP($A1655,'Full dataset'!$A$4:$IE$190,BU$1-2007+$C1655,FALSE),0)</f>
        <v>0</v>
      </c>
      <c r="BV1655">
        <f>IF($BG1655=1,VLOOKUP($A1655,'Full dataset'!$A$4:$IE$190,BV$1-2007+$C1655,FALSE),0)</f>
        <v>0</v>
      </c>
      <c r="BW1655">
        <f>IF($BG1655=1,VLOOKUP($A1655,'Full dataset'!$A$4:$IE$190,BW$1-2007+$C1655,FALSE),0)</f>
        <v>0</v>
      </c>
      <c r="BX1655">
        <f>IF($BG1655=1,VLOOKUP($A1655,'Full dataset'!$A$4:$IE$190,BX$1-2007+$C1655,FALSE),0)</f>
        <v>0</v>
      </c>
    </row>
    <row r="1656" spans="1:76" x14ac:dyDescent="0.25">
      <c r="A1656">
        <v>167</v>
      </c>
      <c r="B1656" t="s">
        <v>610</v>
      </c>
      <c r="C1656">
        <v>2015</v>
      </c>
      <c r="D1656" t="s">
        <v>582</v>
      </c>
      <c r="E1656">
        <f t="shared" si="152"/>
        <v>0</v>
      </c>
      <c r="U1656">
        <v>0</v>
      </c>
      <c r="V1656" t="s">
        <v>726</v>
      </c>
      <c r="W1656" t="s">
        <v>726</v>
      </c>
      <c r="X1656" t="s">
        <v>726</v>
      </c>
      <c r="Y1656">
        <v>0</v>
      </c>
      <c r="Z1656" t="s">
        <v>726</v>
      </c>
      <c r="AA1656" t="s">
        <v>726</v>
      </c>
      <c r="AB1656" t="s">
        <v>726</v>
      </c>
      <c r="AC1656">
        <f>VLOOKUP(A1656,'Full dataset'!$A$4:$IE$190,2033-C1656,FALSE)</f>
        <v>0</v>
      </c>
      <c r="AD1656" t="str">
        <f>VLOOKUP(A1656,'Full dataset'!$A$4:$IE$190,2041-C1656,FALSE)</f>
        <v>.</v>
      </c>
      <c r="AE1656">
        <f>VLOOKUP(A1656,'Full dataset'!$A$4:$IE$190,2050-C1656,FALSE)</f>
        <v>0</v>
      </c>
      <c r="AF1656">
        <v>0</v>
      </c>
      <c r="AG1656" t="str">
        <f>VLOOKUP($A1656,'Full dataset'!$A$4:$IE$190,2007+AG$1-$C1656,FALSE)</f>
        <v>.</v>
      </c>
      <c r="AH1656" t="str">
        <f>VLOOKUP($A1656,'Full dataset'!$A$4:$IE$190,2007+AH$1-$C1656,FALSE)</f>
        <v>.</v>
      </c>
      <c r="AI1656" t="str">
        <f>VLOOKUP($A1656,'Full dataset'!$A$4:$IE$190,2007+AI$1-$C1656,FALSE)</f>
        <v>.</v>
      </c>
      <c r="AJ1656" t="str">
        <f>VLOOKUP($A1656,'Full dataset'!$A$4:$IE$190,2007+AJ$1-$C1656,FALSE)</f>
        <v>.</v>
      </c>
      <c r="AK1656" t="str">
        <f>VLOOKUP($A1656,'Full dataset'!$A$4:$IE$190,2007+AK$1-$C1656,FALSE)</f>
        <v>.</v>
      </c>
      <c r="AL1656" t="str">
        <f>VLOOKUP($A1656,'Full dataset'!$A$4:$IE$190,2007+AL$1-$C1656,FALSE)</f>
        <v>.</v>
      </c>
      <c r="AM1656">
        <f>VLOOKUP($A1656,'Full dataset'!$A$4:$IE$190,2007+AM$1-$C1656,FALSE)</f>
        <v>65</v>
      </c>
      <c r="AN1656">
        <f>VLOOKUP($A1656,'Full dataset'!$A$4:$IE$190,2007+AN$1-$C1656,FALSE)</f>
        <v>0</v>
      </c>
      <c r="AO1656">
        <f>VLOOKUP($A1656,'Full dataset'!$A$4:$IE$190,2007+AO$1-$C1656,FALSE)</f>
        <v>45973</v>
      </c>
      <c r="AP1656" t="str">
        <f>VLOOKUP($A1656,'Full dataset'!$A$4:$IE$190,2007+AP$1-$C1656,FALSE)</f>
        <v>.</v>
      </c>
      <c r="AQ1656" t="str">
        <f>VLOOKUP($A1656,'Full dataset'!$A$4:$IE$190,2007+AQ$1-$C1656,FALSE)</f>
        <v>.</v>
      </c>
      <c r="AR1656" t="str">
        <f>VLOOKUP($A1656,'Full dataset'!$A$4:$IE$190,2007+AR$1-$C1656,FALSE)</f>
        <v>.</v>
      </c>
      <c r="AS1656">
        <f>VLOOKUP($A1656,'Full dataset'!$A$4:$IE$190,2007+AS$1-$C1656,FALSE)</f>
        <v>14</v>
      </c>
      <c r="AT1656" t="str">
        <f>VLOOKUP($A1656,'Full dataset'!$A$4:$IE$190,129,FALSE)</f>
        <v>.</v>
      </c>
      <c r="AU1656">
        <f>VLOOKUP(A1656,'Full dataset'!$A$4:$II$190,$AU$1,FALSE)</f>
        <v>9999</v>
      </c>
      <c r="AW1656" t="str">
        <f>VLOOKUP(A1656,'Full dataset'!$A$5:$IM$190,247,FALSE)</f>
        <v>.</v>
      </c>
      <c r="AX1656" t="str">
        <f>VLOOKUP(A1656,'Full dataset'!$A$4:$II$190,242,FALSE)</f>
        <v>.</v>
      </c>
      <c r="AY1656" t="str">
        <f>VLOOKUP(A1656,'Full dataset'!$A$5:$IM$190,246,FALSE)</f>
        <v>.</v>
      </c>
      <c r="AZ1656">
        <v>9999</v>
      </c>
      <c r="BA1656">
        <f>MAX(VLOOKUP($A1656,'Full dataset'!$A$4:$IX$190,BA$1,FALSE),AW1656)</f>
        <v>0</v>
      </c>
      <c r="BB1656">
        <f>IF(VLOOKUP($A1656,'Full dataset'!$A$4:$IX$190,BB$1,FALSE)&gt;0,VLOOKUP($A1656,'Full dataset'!$A$4:$IX$190,BB$1,FALSE),AU1656)</f>
        <v>9999</v>
      </c>
      <c r="BC1656">
        <f>MAX(VLOOKUP($A1656,'Full dataset'!$A$4:$IX$190,BC$1,FALSE),AY1656)</f>
        <v>0</v>
      </c>
      <c r="BD1656">
        <f>MAX(VLOOKUP($A1656,'Full dataset'!$A$4:$IX$190,BD$1,FALSE),AX1656)</f>
        <v>0</v>
      </c>
      <c r="BE1656">
        <f t="shared" si="153"/>
        <v>0</v>
      </c>
      <c r="BF1656">
        <f t="shared" si="154"/>
        <v>0</v>
      </c>
      <c r="BG1656">
        <f t="shared" si="155"/>
        <v>0</v>
      </c>
      <c r="BH1656">
        <f t="shared" si="150"/>
        <v>0</v>
      </c>
      <c r="BI1656">
        <f t="shared" si="151"/>
        <v>0</v>
      </c>
      <c r="BO1656">
        <f>IF(BF1656=1,VLOOKUP($A1656,'Full dataset'!$A$4:$IE$190,2007+BO$1-$C1656,FALSE),0)</f>
        <v>0</v>
      </c>
      <c r="BP1656">
        <f>IF(BF1656=1,VLOOKUP($A1656,'Full dataset'!$A$4:$IE$190,2007+BP$1-$C1656,FALSE),0)</f>
        <v>0</v>
      </c>
      <c r="BQ1656">
        <f>IF(BF1656=1,VLOOKUP($A1656,'Full dataset'!$A$4:$IE$190,2007+BQ$1-$C1656,FALSE),0)</f>
        <v>0</v>
      </c>
      <c r="BR1656">
        <f>IF($BG1656=1,VLOOKUP($A1656,'Full dataset'!$A$4:$IE$190,BR$1-2007+$C1656,FALSE),0)</f>
        <v>0</v>
      </c>
      <c r="BS1656">
        <f>IF($BG1656=1,VLOOKUP($A1656,'Full dataset'!$A$4:$IE$190,BS$1-2007+$C1656,FALSE),0)</f>
        <v>0</v>
      </c>
      <c r="BT1656">
        <f>IF($BG1656=1,VLOOKUP($A1656,'Full dataset'!$A$4:$IE$190,BT$1-2007+$C1656,FALSE),0)</f>
        <v>0</v>
      </c>
      <c r="BU1656">
        <f>IF($BG1656=1,VLOOKUP($A1656,'Full dataset'!$A$4:$IE$190,BU$1-2007+$C1656,FALSE),0)</f>
        <v>0</v>
      </c>
      <c r="BV1656">
        <f>IF($BG1656=1,VLOOKUP($A1656,'Full dataset'!$A$4:$IE$190,BV$1-2007+$C1656,FALSE),0)</f>
        <v>0</v>
      </c>
      <c r="BW1656">
        <f>IF($BG1656=1,VLOOKUP($A1656,'Full dataset'!$A$4:$IE$190,BW$1-2007+$C1656,FALSE),0)</f>
        <v>0</v>
      </c>
      <c r="BX1656">
        <f>IF($BG1656=1,VLOOKUP($A1656,'Full dataset'!$A$4:$IE$190,BX$1-2007+$C1656,FALSE),0)</f>
        <v>0</v>
      </c>
    </row>
    <row r="1657" spans="1:76" x14ac:dyDescent="0.25">
      <c r="A1657">
        <v>168</v>
      </c>
      <c r="B1657" t="s">
        <v>611</v>
      </c>
      <c r="C1657">
        <v>2015</v>
      </c>
      <c r="D1657" t="s">
        <v>587</v>
      </c>
      <c r="E1657">
        <f t="shared" si="152"/>
        <v>0</v>
      </c>
      <c r="U1657">
        <v>0</v>
      </c>
      <c r="V1657" t="s">
        <v>726</v>
      </c>
      <c r="W1657" t="s">
        <v>726</v>
      </c>
      <c r="X1657" t="s">
        <v>726</v>
      </c>
      <c r="Y1657">
        <v>0</v>
      </c>
      <c r="Z1657" t="s">
        <v>726</v>
      </c>
      <c r="AA1657" t="s">
        <v>726</v>
      </c>
      <c r="AB1657" t="s">
        <v>726</v>
      </c>
      <c r="AC1657">
        <f>VLOOKUP(A1657,'Full dataset'!$A$4:$IE$190,2033-C1657,FALSE)</f>
        <v>0</v>
      </c>
      <c r="AD1657" t="str">
        <f>VLOOKUP(A1657,'Full dataset'!$A$4:$IE$190,2041-C1657,FALSE)</f>
        <v>.</v>
      </c>
      <c r="AE1657">
        <f>VLOOKUP(A1657,'Full dataset'!$A$4:$IE$190,2050-C1657,FALSE)</f>
        <v>0</v>
      </c>
      <c r="AF1657">
        <v>0</v>
      </c>
      <c r="AG1657" t="str">
        <f>VLOOKUP($A1657,'Full dataset'!$A$4:$IE$190,2007+AG$1-$C1657,FALSE)</f>
        <v>.</v>
      </c>
      <c r="AH1657" t="str">
        <f>VLOOKUP($A1657,'Full dataset'!$A$4:$IE$190,2007+AH$1-$C1657,FALSE)</f>
        <v>.</v>
      </c>
      <c r="AI1657" t="str">
        <f>VLOOKUP($A1657,'Full dataset'!$A$4:$IE$190,2007+AI$1-$C1657,FALSE)</f>
        <v>.</v>
      </c>
      <c r="AJ1657" t="str">
        <f>VLOOKUP($A1657,'Full dataset'!$A$4:$IE$190,2007+AJ$1-$C1657,FALSE)</f>
        <v>.</v>
      </c>
      <c r="AK1657" t="str">
        <f>VLOOKUP($A1657,'Full dataset'!$A$4:$IE$190,2007+AK$1-$C1657,FALSE)</f>
        <v>.</v>
      </c>
      <c r="AL1657" t="str">
        <f>VLOOKUP($A1657,'Full dataset'!$A$4:$IE$190,2007+AL$1-$C1657,FALSE)</f>
        <v>.</v>
      </c>
      <c r="AM1657">
        <f>VLOOKUP($A1657,'Full dataset'!$A$4:$IE$190,2007+AM$1-$C1657,FALSE)</f>
        <v>78</v>
      </c>
      <c r="AN1657">
        <f>VLOOKUP($A1657,'Full dataset'!$A$4:$IE$190,2007+AN$1-$C1657,FALSE)</f>
        <v>44</v>
      </c>
      <c r="AO1657">
        <f>VLOOKUP($A1657,'Full dataset'!$A$4:$IE$190,2007+AO$1-$C1657,FALSE)</f>
        <v>6908</v>
      </c>
      <c r="AP1657" t="str">
        <f>VLOOKUP($A1657,'Full dataset'!$A$4:$IE$190,2007+AP$1-$C1657,FALSE)</f>
        <v>.</v>
      </c>
      <c r="AQ1657" t="str">
        <f>VLOOKUP($A1657,'Full dataset'!$A$4:$IE$190,2007+AQ$1-$C1657,FALSE)</f>
        <v>.</v>
      </c>
      <c r="AR1657" t="str">
        <f>VLOOKUP($A1657,'Full dataset'!$A$4:$IE$190,2007+AR$1-$C1657,FALSE)</f>
        <v>.</v>
      </c>
      <c r="AS1657">
        <f>VLOOKUP($A1657,'Full dataset'!$A$4:$IE$190,2007+AS$1-$C1657,FALSE)</f>
        <v>10</v>
      </c>
      <c r="AT1657" t="str">
        <f>VLOOKUP($A1657,'Full dataset'!$A$4:$IE$190,129,FALSE)</f>
        <v>.</v>
      </c>
      <c r="AU1657">
        <f>VLOOKUP(A1657,'Full dataset'!$A$4:$II$190,$AU$1,FALSE)</f>
        <v>9999</v>
      </c>
      <c r="AW1657" t="str">
        <f>VLOOKUP(A1657,'Full dataset'!$A$5:$IM$190,247,FALSE)</f>
        <v>.</v>
      </c>
      <c r="AX1657" t="str">
        <f>VLOOKUP(A1657,'Full dataset'!$A$4:$II$190,242,FALSE)</f>
        <v>.</v>
      </c>
      <c r="AY1657" t="str">
        <f>VLOOKUP(A1657,'Full dataset'!$A$5:$IM$190,246,FALSE)</f>
        <v>.</v>
      </c>
      <c r="AZ1657">
        <v>9999</v>
      </c>
      <c r="BA1657">
        <f>MAX(VLOOKUP($A1657,'Full dataset'!$A$4:$IX$190,BA$1,FALSE),AW1657)</f>
        <v>0</v>
      </c>
      <c r="BB1657">
        <f>IF(VLOOKUP($A1657,'Full dataset'!$A$4:$IX$190,BB$1,FALSE)&gt;0,VLOOKUP($A1657,'Full dataset'!$A$4:$IX$190,BB$1,FALSE),AU1657)</f>
        <v>9999</v>
      </c>
      <c r="BC1657">
        <f>MAX(VLOOKUP($A1657,'Full dataset'!$A$4:$IX$190,BC$1,FALSE),AY1657)</f>
        <v>0</v>
      </c>
      <c r="BD1657">
        <f>MAX(VLOOKUP($A1657,'Full dataset'!$A$4:$IX$190,BD$1,FALSE),AX1657)</f>
        <v>0</v>
      </c>
      <c r="BE1657">
        <f t="shared" si="153"/>
        <v>0</v>
      </c>
      <c r="BF1657">
        <f t="shared" si="154"/>
        <v>0</v>
      </c>
      <c r="BG1657">
        <f t="shared" si="155"/>
        <v>0</v>
      </c>
      <c r="BH1657">
        <f t="shared" si="150"/>
        <v>0</v>
      </c>
      <c r="BI1657">
        <f t="shared" si="151"/>
        <v>0</v>
      </c>
      <c r="BO1657">
        <f>IF(BF1657=1,VLOOKUP($A1657,'Full dataset'!$A$4:$IE$190,2007+BO$1-$C1657,FALSE),0)</f>
        <v>0</v>
      </c>
      <c r="BP1657">
        <f>IF(BF1657=1,VLOOKUP($A1657,'Full dataset'!$A$4:$IE$190,2007+BP$1-$C1657,FALSE),0)</f>
        <v>0</v>
      </c>
      <c r="BQ1657">
        <f>IF(BF1657=1,VLOOKUP($A1657,'Full dataset'!$A$4:$IE$190,2007+BQ$1-$C1657,FALSE),0)</f>
        <v>0</v>
      </c>
      <c r="BR1657">
        <f>IF($BG1657=1,VLOOKUP($A1657,'Full dataset'!$A$4:$IE$190,BR$1-2007+$C1657,FALSE),0)</f>
        <v>0</v>
      </c>
      <c r="BS1657">
        <f>IF($BG1657=1,VLOOKUP($A1657,'Full dataset'!$A$4:$IE$190,BS$1-2007+$C1657,FALSE),0)</f>
        <v>0</v>
      </c>
      <c r="BT1657">
        <f>IF($BG1657=1,VLOOKUP($A1657,'Full dataset'!$A$4:$IE$190,BT$1-2007+$C1657,FALSE),0)</f>
        <v>0</v>
      </c>
      <c r="BU1657">
        <f>IF($BG1657=1,VLOOKUP($A1657,'Full dataset'!$A$4:$IE$190,BU$1-2007+$C1657,FALSE),0)</f>
        <v>0</v>
      </c>
      <c r="BV1657">
        <f>IF($BG1657=1,VLOOKUP($A1657,'Full dataset'!$A$4:$IE$190,BV$1-2007+$C1657,FALSE),0)</f>
        <v>0</v>
      </c>
      <c r="BW1657">
        <f>IF($BG1657=1,VLOOKUP($A1657,'Full dataset'!$A$4:$IE$190,BW$1-2007+$C1657,FALSE),0)</f>
        <v>0</v>
      </c>
      <c r="BX1657">
        <f>IF($BG1657=1,VLOOKUP($A1657,'Full dataset'!$A$4:$IE$190,BX$1-2007+$C1657,FALSE),0)</f>
        <v>0</v>
      </c>
    </row>
    <row r="1658" spans="1:76" x14ac:dyDescent="0.25">
      <c r="A1658">
        <v>169</v>
      </c>
      <c r="B1658" t="s">
        <v>612</v>
      </c>
      <c r="C1658">
        <v>2015</v>
      </c>
      <c r="D1658" t="s">
        <v>582</v>
      </c>
      <c r="E1658">
        <f t="shared" si="152"/>
        <v>0</v>
      </c>
      <c r="U1658">
        <v>0</v>
      </c>
      <c r="V1658" t="s">
        <v>726</v>
      </c>
      <c r="W1658" t="s">
        <v>726</v>
      </c>
      <c r="X1658" t="s">
        <v>726</v>
      </c>
      <c r="Y1658">
        <v>0</v>
      </c>
      <c r="Z1658" t="s">
        <v>726</v>
      </c>
      <c r="AA1658" t="s">
        <v>726</v>
      </c>
      <c r="AB1658" t="s">
        <v>726</v>
      </c>
      <c r="AC1658">
        <f>VLOOKUP(A1658,'Full dataset'!$A$4:$IE$190,2033-C1658,FALSE)</f>
        <v>0</v>
      </c>
      <c r="AD1658" t="str">
        <f>VLOOKUP(A1658,'Full dataset'!$A$4:$IE$190,2041-C1658,FALSE)</f>
        <v>.</v>
      </c>
      <c r="AE1658">
        <f>VLOOKUP(A1658,'Full dataset'!$A$4:$IE$190,2050-C1658,FALSE)</f>
        <v>0</v>
      </c>
      <c r="AF1658">
        <v>0</v>
      </c>
      <c r="AG1658" t="str">
        <f>VLOOKUP($A1658,'Full dataset'!$A$4:$IE$190,2007+AG$1-$C1658,FALSE)</f>
        <v>.</v>
      </c>
      <c r="AH1658" t="str">
        <f>VLOOKUP($A1658,'Full dataset'!$A$4:$IE$190,2007+AH$1-$C1658,FALSE)</f>
        <v>.</v>
      </c>
      <c r="AI1658" t="str">
        <f>VLOOKUP($A1658,'Full dataset'!$A$4:$IE$190,2007+AI$1-$C1658,FALSE)</f>
        <v>.</v>
      </c>
      <c r="AJ1658" t="str">
        <f>VLOOKUP($A1658,'Full dataset'!$A$4:$IE$190,2007+AJ$1-$C1658,FALSE)</f>
        <v>.</v>
      </c>
      <c r="AK1658" t="str">
        <f>VLOOKUP($A1658,'Full dataset'!$A$4:$IE$190,2007+AK$1-$C1658,FALSE)</f>
        <v>.</v>
      </c>
      <c r="AL1658" t="str">
        <f>VLOOKUP($A1658,'Full dataset'!$A$4:$IE$190,2007+AL$1-$C1658,FALSE)</f>
        <v>.</v>
      </c>
      <c r="AM1658">
        <f>VLOOKUP($A1658,'Full dataset'!$A$4:$IE$190,2007+AM$1-$C1658,FALSE)</f>
        <v>39</v>
      </c>
      <c r="AN1658">
        <f>VLOOKUP($A1658,'Full dataset'!$A$4:$IE$190,2007+AN$1-$C1658,FALSE)</f>
        <v>40</v>
      </c>
      <c r="AO1658" t="str">
        <f>VLOOKUP($A1658,'Full dataset'!$A$4:$IE$190,2007+AO$1-$C1658,FALSE)</f>
        <v>.</v>
      </c>
      <c r="AP1658" t="str">
        <f>VLOOKUP($A1658,'Full dataset'!$A$4:$IE$190,2007+AP$1-$C1658,FALSE)</f>
        <v>.</v>
      </c>
      <c r="AQ1658" t="str">
        <f>VLOOKUP($A1658,'Full dataset'!$A$4:$IE$190,2007+AQ$1-$C1658,FALSE)</f>
        <v>.</v>
      </c>
      <c r="AR1658" t="str">
        <f>VLOOKUP($A1658,'Full dataset'!$A$4:$IE$190,2007+AR$1-$C1658,FALSE)</f>
        <v>.</v>
      </c>
      <c r="AS1658">
        <f>VLOOKUP($A1658,'Full dataset'!$A$4:$IE$190,2007+AS$1-$C1658,FALSE)</f>
        <v>13</v>
      </c>
      <c r="AT1658" t="str">
        <f>VLOOKUP($A1658,'Full dataset'!$A$4:$IE$190,129,FALSE)</f>
        <v>.</v>
      </c>
      <c r="AU1658">
        <f>VLOOKUP(A1658,'Full dataset'!$A$4:$II$190,$AU$1,FALSE)</f>
        <v>9999</v>
      </c>
      <c r="AW1658" t="str">
        <f>VLOOKUP(A1658,'Full dataset'!$A$5:$IM$190,247,FALSE)</f>
        <v>.</v>
      </c>
      <c r="AX1658" t="str">
        <f>VLOOKUP(A1658,'Full dataset'!$A$4:$II$190,242,FALSE)</f>
        <v>.</v>
      </c>
      <c r="AY1658" t="str">
        <f>VLOOKUP(A1658,'Full dataset'!$A$5:$IM$190,246,FALSE)</f>
        <v>.</v>
      </c>
      <c r="AZ1658">
        <v>9999</v>
      </c>
      <c r="BA1658">
        <f>MAX(VLOOKUP($A1658,'Full dataset'!$A$4:$IX$190,BA$1,FALSE),AW1658)</f>
        <v>0</v>
      </c>
      <c r="BB1658">
        <f>IF(VLOOKUP($A1658,'Full dataset'!$A$4:$IX$190,BB$1,FALSE)&gt;0,VLOOKUP($A1658,'Full dataset'!$A$4:$IX$190,BB$1,FALSE),AU1658)</f>
        <v>9999</v>
      </c>
      <c r="BC1658">
        <f>MAX(VLOOKUP($A1658,'Full dataset'!$A$4:$IX$190,BC$1,FALSE),AY1658)</f>
        <v>0</v>
      </c>
      <c r="BD1658">
        <f>MAX(VLOOKUP($A1658,'Full dataset'!$A$4:$IX$190,BD$1,FALSE),AX1658)</f>
        <v>0</v>
      </c>
      <c r="BE1658">
        <f t="shared" si="153"/>
        <v>0</v>
      </c>
      <c r="BF1658">
        <f t="shared" si="154"/>
        <v>0</v>
      </c>
      <c r="BG1658">
        <f t="shared" si="155"/>
        <v>0</v>
      </c>
      <c r="BH1658">
        <f t="shared" si="150"/>
        <v>0</v>
      </c>
      <c r="BI1658">
        <f t="shared" si="151"/>
        <v>0</v>
      </c>
      <c r="BO1658">
        <f>IF(BF1658=1,VLOOKUP($A1658,'Full dataset'!$A$4:$IE$190,2007+BO$1-$C1658,FALSE),0)</f>
        <v>0</v>
      </c>
      <c r="BP1658">
        <f>IF(BF1658=1,VLOOKUP($A1658,'Full dataset'!$A$4:$IE$190,2007+BP$1-$C1658,FALSE),0)</f>
        <v>0</v>
      </c>
      <c r="BQ1658">
        <f>IF(BF1658=1,VLOOKUP($A1658,'Full dataset'!$A$4:$IE$190,2007+BQ$1-$C1658,FALSE),0)</f>
        <v>0</v>
      </c>
      <c r="BR1658">
        <f>IF($BG1658=1,VLOOKUP($A1658,'Full dataset'!$A$4:$IE$190,BR$1-2007+$C1658,FALSE),0)</f>
        <v>0</v>
      </c>
      <c r="BS1658">
        <f>IF($BG1658=1,VLOOKUP($A1658,'Full dataset'!$A$4:$IE$190,BS$1-2007+$C1658,FALSE),0)</f>
        <v>0</v>
      </c>
      <c r="BT1658">
        <f>IF($BG1658=1,VLOOKUP($A1658,'Full dataset'!$A$4:$IE$190,BT$1-2007+$C1658,FALSE),0)</f>
        <v>0</v>
      </c>
      <c r="BU1658">
        <f>IF($BG1658=1,VLOOKUP($A1658,'Full dataset'!$A$4:$IE$190,BU$1-2007+$C1658,FALSE),0)</f>
        <v>0</v>
      </c>
      <c r="BV1658">
        <f>IF($BG1658=1,VLOOKUP($A1658,'Full dataset'!$A$4:$IE$190,BV$1-2007+$C1658,FALSE),0)</f>
        <v>0</v>
      </c>
      <c r="BW1658">
        <f>IF($BG1658=1,VLOOKUP($A1658,'Full dataset'!$A$4:$IE$190,BW$1-2007+$C1658,FALSE),0)</f>
        <v>0</v>
      </c>
      <c r="BX1658">
        <f>IF($BG1658=1,VLOOKUP($A1658,'Full dataset'!$A$4:$IE$190,BX$1-2007+$C1658,FALSE),0)</f>
        <v>0</v>
      </c>
    </row>
    <row r="1659" spans="1:76" x14ac:dyDescent="0.25">
      <c r="A1659">
        <v>170</v>
      </c>
      <c r="B1659" t="s">
        <v>613</v>
      </c>
      <c r="C1659">
        <v>2015</v>
      </c>
      <c r="D1659" t="s">
        <v>582</v>
      </c>
      <c r="E1659">
        <f t="shared" si="152"/>
        <v>0</v>
      </c>
      <c r="U1659">
        <v>0</v>
      </c>
      <c r="V1659" t="s">
        <v>726</v>
      </c>
      <c r="W1659" t="s">
        <v>726</v>
      </c>
      <c r="X1659" t="s">
        <v>726</v>
      </c>
      <c r="Y1659">
        <v>0</v>
      </c>
      <c r="Z1659" t="s">
        <v>726</v>
      </c>
      <c r="AA1659" t="s">
        <v>726</v>
      </c>
      <c r="AB1659" t="s">
        <v>726</v>
      </c>
      <c r="AC1659">
        <f>VLOOKUP(A1659,'Full dataset'!$A$4:$IE$190,2033-C1659,FALSE)</f>
        <v>0</v>
      </c>
      <c r="AD1659" t="str">
        <f>VLOOKUP(A1659,'Full dataset'!$A$4:$IE$190,2041-C1659,FALSE)</f>
        <v>.</v>
      </c>
      <c r="AE1659">
        <f>VLOOKUP(A1659,'Full dataset'!$A$4:$IE$190,2050-C1659,FALSE)</f>
        <v>0</v>
      </c>
      <c r="AF1659">
        <v>0</v>
      </c>
      <c r="AG1659" t="str">
        <f>VLOOKUP($A1659,'Full dataset'!$A$4:$IE$190,2007+AG$1-$C1659,FALSE)</f>
        <v>.</v>
      </c>
      <c r="AH1659" t="str">
        <f>VLOOKUP($A1659,'Full dataset'!$A$4:$IE$190,2007+AH$1-$C1659,FALSE)</f>
        <v>.</v>
      </c>
      <c r="AI1659" t="str">
        <f>VLOOKUP($A1659,'Full dataset'!$A$4:$IE$190,2007+AI$1-$C1659,FALSE)</f>
        <v>.</v>
      </c>
      <c r="AJ1659" t="str">
        <f>VLOOKUP($A1659,'Full dataset'!$A$4:$IE$190,2007+AJ$1-$C1659,FALSE)</f>
        <v>.</v>
      </c>
      <c r="AK1659" t="str">
        <f>VLOOKUP($A1659,'Full dataset'!$A$4:$IE$190,2007+AK$1-$C1659,FALSE)</f>
        <v>.</v>
      </c>
      <c r="AL1659" t="str">
        <f>VLOOKUP($A1659,'Full dataset'!$A$4:$IE$190,2007+AL$1-$C1659,FALSE)</f>
        <v>.</v>
      </c>
      <c r="AM1659">
        <f>VLOOKUP($A1659,'Full dataset'!$A$4:$IE$190,2007+AM$1-$C1659,FALSE)</f>
        <v>40</v>
      </c>
      <c r="AN1659">
        <f>VLOOKUP($A1659,'Full dataset'!$A$4:$IE$190,2007+AN$1-$C1659,FALSE)</f>
        <v>245</v>
      </c>
      <c r="AO1659">
        <f>VLOOKUP($A1659,'Full dataset'!$A$4:$IE$190,2007+AO$1-$C1659,FALSE)</f>
        <v>24887</v>
      </c>
      <c r="AP1659" t="str">
        <f>VLOOKUP($A1659,'Full dataset'!$A$4:$IE$190,2007+AP$1-$C1659,FALSE)</f>
        <v>.</v>
      </c>
      <c r="AQ1659" t="str">
        <f>VLOOKUP($A1659,'Full dataset'!$A$4:$IE$190,2007+AQ$1-$C1659,FALSE)</f>
        <v>.</v>
      </c>
      <c r="AR1659" t="str">
        <f>VLOOKUP($A1659,'Full dataset'!$A$4:$IE$190,2007+AR$1-$C1659,FALSE)</f>
        <v>.</v>
      </c>
      <c r="AS1659">
        <f>VLOOKUP($A1659,'Full dataset'!$A$4:$IE$190,2007+AS$1-$C1659,FALSE)</f>
        <v>15</v>
      </c>
      <c r="AT1659" t="str">
        <f>VLOOKUP($A1659,'Full dataset'!$A$4:$IE$190,129,FALSE)</f>
        <v>.</v>
      </c>
      <c r="AU1659">
        <f>VLOOKUP(A1659,'Full dataset'!$A$4:$II$190,$AU$1,FALSE)</f>
        <v>9999</v>
      </c>
      <c r="AW1659" t="str">
        <f>VLOOKUP(A1659,'Full dataset'!$A$5:$IM$190,247,FALSE)</f>
        <v>.</v>
      </c>
      <c r="AX1659" t="str">
        <f>VLOOKUP(A1659,'Full dataset'!$A$4:$II$190,242,FALSE)</f>
        <v>.</v>
      </c>
      <c r="AY1659" t="str">
        <f>VLOOKUP(A1659,'Full dataset'!$A$5:$IM$190,246,FALSE)</f>
        <v>.</v>
      </c>
      <c r="AZ1659">
        <v>9999</v>
      </c>
      <c r="BA1659">
        <f>MAX(VLOOKUP($A1659,'Full dataset'!$A$4:$IX$190,BA$1,FALSE),AW1659)</f>
        <v>0</v>
      </c>
      <c r="BB1659">
        <f>IF(VLOOKUP($A1659,'Full dataset'!$A$4:$IX$190,BB$1,FALSE)&gt;0,VLOOKUP($A1659,'Full dataset'!$A$4:$IX$190,BB$1,FALSE),AU1659)</f>
        <v>9999</v>
      </c>
      <c r="BC1659">
        <f>MAX(VLOOKUP($A1659,'Full dataset'!$A$4:$IX$190,BC$1,FALSE),AY1659)</f>
        <v>0</v>
      </c>
      <c r="BD1659">
        <f>MAX(VLOOKUP($A1659,'Full dataset'!$A$4:$IX$190,BD$1,FALSE),AX1659)</f>
        <v>0</v>
      </c>
      <c r="BE1659">
        <f t="shared" si="153"/>
        <v>0</v>
      </c>
      <c r="BF1659">
        <f t="shared" si="154"/>
        <v>0</v>
      </c>
      <c r="BG1659">
        <f t="shared" si="155"/>
        <v>0</v>
      </c>
      <c r="BH1659">
        <f t="shared" si="150"/>
        <v>0</v>
      </c>
      <c r="BI1659">
        <f t="shared" si="151"/>
        <v>0</v>
      </c>
      <c r="BO1659">
        <f>IF(BF1659=1,VLOOKUP($A1659,'Full dataset'!$A$4:$IE$190,2007+BO$1-$C1659,FALSE),0)</f>
        <v>0</v>
      </c>
      <c r="BP1659">
        <f>IF(BF1659=1,VLOOKUP($A1659,'Full dataset'!$A$4:$IE$190,2007+BP$1-$C1659,FALSE),0)</f>
        <v>0</v>
      </c>
      <c r="BQ1659">
        <f>IF(BF1659=1,VLOOKUP($A1659,'Full dataset'!$A$4:$IE$190,2007+BQ$1-$C1659,FALSE),0)</f>
        <v>0</v>
      </c>
      <c r="BR1659">
        <f>IF($BG1659=1,VLOOKUP($A1659,'Full dataset'!$A$4:$IE$190,BR$1-2007+$C1659,FALSE),0)</f>
        <v>0</v>
      </c>
      <c r="BS1659">
        <f>IF($BG1659=1,VLOOKUP($A1659,'Full dataset'!$A$4:$IE$190,BS$1-2007+$C1659,FALSE),0)</f>
        <v>0</v>
      </c>
      <c r="BT1659">
        <f>IF($BG1659=1,VLOOKUP($A1659,'Full dataset'!$A$4:$IE$190,BT$1-2007+$C1659,FALSE),0)</f>
        <v>0</v>
      </c>
      <c r="BU1659">
        <f>IF($BG1659=1,VLOOKUP($A1659,'Full dataset'!$A$4:$IE$190,BU$1-2007+$C1659,FALSE),0)</f>
        <v>0</v>
      </c>
      <c r="BV1659">
        <f>IF($BG1659=1,VLOOKUP($A1659,'Full dataset'!$A$4:$IE$190,BV$1-2007+$C1659,FALSE),0)</f>
        <v>0</v>
      </c>
      <c r="BW1659">
        <f>IF($BG1659=1,VLOOKUP($A1659,'Full dataset'!$A$4:$IE$190,BW$1-2007+$C1659,FALSE),0)</f>
        <v>0</v>
      </c>
      <c r="BX1659">
        <f>IF($BG1659=1,VLOOKUP($A1659,'Full dataset'!$A$4:$IE$190,BX$1-2007+$C1659,FALSE),0)</f>
        <v>0</v>
      </c>
    </row>
    <row r="1660" spans="1:76" x14ac:dyDescent="0.25">
      <c r="A1660">
        <v>171</v>
      </c>
      <c r="B1660" t="s">
        <v>614</v>
      </c>
      <c r="C1660">
        <v>2015</v>
      </c>
      <c r="D1660" t="s">
        <v>587</v>
      </c>
      <c r="E1660">
        <f t="shared" si="152"/>
        <v>0</v>
      </c>
      <c r="U1660">
        <v>0</v>
      </c>
      <c r="V1660" t="s">
        <v>726</v>
      </c>
      <c r="W1660" t="s">
        <v>726</v>
      </c>
      <c r="X1660" t="s">
        <v>726</v>
      </c>
      <c r="Y1660">
        <v>0</v>
      </c>
      <c r="Z1660" t="s">
        <v>726</v>
      </c>
      <c r="AA1660" t="s">
        <v>726</v>
      </c>
      <c r="AB1660" t="s">
        <v>726</v>
      </c>
      <c r="AC1660">
        <f>VLOOKUP(A1660,'Full dataset'!$A$4:$IE$190,2033-C1660,FALSE)</f>
        <v>0</v>
      </c>
      <c r="AD1660" t="str">
        <f>VLOOKUP(A1660,'Full dataset'!$A$4:$IE$190,2041-C1660,FALSE)</f>
        <v>.</v>
      </c>
      <c r="AE1660">
        <f>VLOOKUP(A1660,'Full dataset'!$A$4:$IE$190,2050-C1660,FALSE)</f>
        <v>0</v>
      </c>
      <c r="AF1660">
        <v>0</v>
      </c>
      <c r="AG1660" t="str">
        <f>VLOOKUP($A1660,'Full dataset'!$A$4:$IE$190,2007+AG$1-$C1660,FALSE)</f>
        <v>.</v>
      </c>
      <c r="AH1660" t="str">
        <f>VLOOKUP($A1660,'Full dataset'!$A$4:$IE$190,2007+AH$1-$C1660,FALSE)</f>
        <v>.</v>
      </c>
      <c r="AI1660" t="str">
        <f>VLOOKUP($A1660,'Full dataset'!$A$4:$IE$190,2007+AI$1-$C1660,FALSE)</f>
        <v>.</v>
      </c>
      <c r="AJ1660" t="str">
        <f>VLOOKUP($A1660,'Full dataset'!$A$4:$IE$190,2007+AJ$1-$C1660,FALSE)</f>
        <v>.</v>
      </c>
      <c r="AK1660" t="str">
        <f>VLOOKUP($A1660,'Full dataset'!$A$4:$IE$190,2007+AK$1-$C1660,FALSE)</f>
        <v>.</v>
      </c>
      <c r="AL1660" t="str">
        <f>VLOOKUP($A1660,'Full dataset'!$A$4:$IE$190,2007+AL$1-$C1660,FALSE)</f>
        <v>.</v>
      </c>
      <c r="AM1660">
        <f>VLOOKUP($A1660,'Full dataset'!$A$4:$IE$190,2007+AM$1-$C1660,FALSE)</f>
        <v>81</v>
      </c>
      <c r="AN1660">
        <f>VLOOKUP($A1660,'Full dataset'!$A$4:$IE$190,2007+AN$1-$C1660,FALSE)</f>
        <v>290</v>
      </c>
      <c r="AO1660">
        <f>VLOOKUP($A1660,'Full dataset'!$A$4:$IE$190,2007+AO$1-$C1660,FALSE)</f>
        <v>43134</v>
      </c>
      <c r="AP1660" t="str">
        <f>VLOOKUP($A1660,'Full dataset'!$A$4:$IE$190,2007+AP$1-$C1660,FALSE)</f>
        <v>.</v>
      </c>
      <c r="AQ1660" t="str">
        <f>VLOOKUP($A1660,'Full dataset'!$A$4:$IE$190,2007+AQ$1-$C1660,FALSE)</f>
        <v>.</v>
      </c>
      <c r="AR1660" t="str">
        <f>VLOOKUP($A1660,'Full dataset'!$A$4:$IE$190,2007+AR$1-$C1660,FALSE)</f>
        <v>.</v>
      </c>
      <c r="AS1660">
        <f>VLOOKUP($A1660,'Full dataset'!$A$4:$IE$190,2007+AS$1-$C1660,FALSE)</f>
        <v>7</v>
      </c>
      <c r="AT1660" t="str">
        <f>VLOOKUP($A1660,'Full dataset'!$A$4:$IE$190,129,FALSE)</f>
        <v>.</v>
      </c>
      <c r="AU1660">
        <f>VLOOKUP(A1660,'Full dataset'!$A$4:$II$190,$AU$1,FALSE)</f>
        <v>9999</v>
      </c>
      <c r="AW1660" t="str">
        <f>VLOOKUP(A1660,'Full dataset'!$A$5:$IM$190,247,FALSE)</f>
        <v>.</v>
      </c>
      <c r="AX1660" t="str">
        <f>VLOOKUP(A1660,'Full dataset'!$A$4:$II$190,242,FALSE)</f>
        <v>.</v>
      </c>
      <c r="AY1660" t="str">
        <f>VLOOKUP(A1660,'Full dataset'!$A$5:$IM$190,246,FALSE)</f>
        <v>.</v>
      </c>
      <c r="AZ1660">
        <v>9999</v>
      </c>
      <c r="BA1660">
        <f>MAX(VLOOKUP($A1660,'Full dataset'!$A$4:$IX$190,BA$1,FALSE),AW1660)</f>
        <v>0</v>
      </c>
      <c r="BB1660">
        <f>IF(VLOOKUP($A1660,'Full dataset'!$A$4:$IX$190,BB$1,FALSE)&gt;0,VLOOKUP($A1660,'Full dataset'!$A$4:$IX$190,BB$1,FALSE),AU1660)</f>
        <v>9999</v>
      </c>
      <c r="BC1660">
        <f>MAX(VLOOKUP($A1660,'Full dataset'!$A$4:$IX$190,BC$1,FALSE),AY1660)</f>
        <v>0</v>
      </c>
      <c r="BD1660">
        <f>MAX(VLOOKUP($A1660,'Full dataset'!$A$4:$IX$190,BD$1,FALSE),AX1660)</f>
        <v>0</v>
      </c>
      <c r="BE1660">
        <f t="shared" si="153"/>
        <v>0</v>
      </c>
      <c r="BF1660">
        <f t="shared" si="154"/>
        <v>0</v>
      </c>
      <c r="BG1660">
        <f t="shared" si="155"/>
        <v>0</v>
      </c>
      <c r="BH1660">
        <f t="shared" si="150"/>
        <v>0</v>
      </c>
      <c r="BI1660">
        <f t="shared" si="151"/>
        <v>0</v>
      </c>
      <c r="BO1660">
        <f>IF(BF1660=1,VLOOKUP($A1660,'Full dataset'!$A$4:$IE$190,2007+BO$1-$C1660,FALSE),0)</f>
        <v>0</v>
      </c>
      <c r="BP1660">
        <f>IF(BF1660=1,VLOOKUP($A1660,'Full dataset'!$A$4:$IE$190,2007+BP$1-$C1660,FALSE),0)</f>
        <v>0</v>
      </c>
      <c r="BQ1660">
        <f>IF(BF1660=1,VLOOKUP($A1660,'Full dataset'!$A$4:$IE$190,2007+BQ$1-$C1660,FALSE),0)</f>
        <v>0</v>
      </c>
      <c r="BR1660">
        <f>IF($BG1660=1,VLOOKUP($A1660,'Full dataset'!$A$4:$IE$190,BR$1-2007+$C1660,FALSE),0)</f>
        <v>0</v>
      </c>
      <c r="BS1660">
        <f>IF($BG1660=1,VLOOKUP($A1660,'Full dataset'!$A$4:$IE$190,BS$1-2007+$C1660,FALSE),0)</f>
        <v>0</v>
      </c>
      <c r="BT1660">
        <f>IF($BG1660=1,VLOOKUP($A1660,'Full dataset'!$A$4:$IE$190,BT$1-2007+$C1660,FALSE),0)</f>
        <v>0</v>
      </c>
      <c r="BU1660">
        <f>IF($BG1660=1,VLOOKUP($A1660,'Full dataset'!$A$4:$IE$190,BU$1-2007+$C1660,FALSE),0)</f>
        <v>0</v>
      </c>
      <c r="BV1660">
        <f>IF($BG1660=1,VLOOKUP($A1660,'Full dataset'!$A$4:$IE$190,BV$1-2007+$C1660,FALSE),0)</f>
        <v>0</v>
      </c>
      <c r="BW1660">
        <f>IF($BG1660=1,VLOOKUP($A1660,'Full dataset'!$A$4:$IE$190,BW$1-2007+$C1660,FALSE),0)</f>
        <v>0</v>
      </c>
      <c r="BX1660">
        <f>IF($BG1660=1,VLOOKUP($A1660,'Full dataset'!$A$4:$IE$190,BX$1-2007+$C1660,FALSE),0)</f>
        <v>0</v>
      </c>
    </row>
    <row r="1661" spans="1:76" x14ac:dyDescent="0.25">
      <c r="A1661">
        <v>172</v>
      </c>
      <c r="B1661" t="s">
        <v>615</v>
      </c>
      <c r="C1661">
        <v>2015</v>
      </c>
      <c r="D1661" t="s">
        <v>587</v>
      </c>
      <c r="E1661">
        <f t="shared" si="152"/>
        <v>0</v>
      </c>
      <c r="U1661">
        <v>0</v>
      </c>
      <c r="V1661" t="s">
        <v>726</v>
      </c>
      <c r="W1661" t="s">
        <v>726</v>
      </c>
      <c r="X1661" t="s">
        <v>726</v>
      </c>
      <c r="Y1661">
        <v>0</v>
      </c>
      <c r="Z1661" t="s">
        <v>726</v>
      </c>
      <c r="AA1661" t="s">
        <v>726</v>
      </c>
      <c r="AB1661" t="s">
        <v>726</v>
      </c>
      <c r="AC1661">
        <f>VLOOKUP(A1661,'Full dataset'!$A$4:$IE$190,2033-C1661,FALSE)</f>
        <v>0</v>
      </c>
      <c r="AD1661" t="str">
        <f>VLOOKUP(A1661,'Full dataset'!$A$4:$IE$190,2041-C1661,FALSE)</f>
        <v>.</v>
      </c>
      <c r="AE1661">
        <f>VLOOKUP(A1661,'Full dataset'!$A$4:$IE$190,2050-C1661,FALSE)</f>
        <v>0</v>
      </c>
      <c r="AF1661">
        <v>0</v>
      </c>
      <c r="AG1661" t="str">
        <f>VLOOKUP($A1661,'Full dataset'!$A$4:$IE$190,2007+AG$1-$C1661,FALSE)</f>
        <v>.</v>
      </c>
      <c r="AH1661" t="str">
        <f>VLOOKUP($A1661,'Full dataset'!$A$4:$IE$190,2007+AH$1-$C1661,FALSE)</f>
        <v>.</v>
      </c>
      <c r="AI1661" t="str">
        <f>VLOOKUP($A1661,'Full dataset'!$A$4:$IE$190,2007+AI$1-$C1661,FALSE)</f>
        <v>.</v>
      </c>
      <c r="AJ1661" t="str">
        <f>VLOOKUP($A1661,'Full dataset'!$A$4:$IE$190,2007+AJ$1-$C1661,FALSE)</f>
        <v>.</v>
      </c>
      <c r="AK1661" t="str">
        <f>VLOOKUP($A1661,'Full dataset'!$A$4:$IE$190,2007+AK$1-$C1661,FALSE)</f>
        <v>.</v>
      </c>
      <c r="AL1661" t="str">
        <f>VLOOKUP($A1661,'Full dataset'!$A$4:$IE$190,2007+AL$1-$C1661,FALSE)</f>
        <v>.</v>
      </c>
      <c r="AM1661" t="str">
        <f>VLOOKUP($A1661,'Full dataset'!$A$4:$IE$190,2007+AM$1-$C1661,FALSE)</f>
        <v>.</v>
      </c>
      <c r="AN1661">
        <f>VLOOKUP($A1661,'Full dataset'!$A$4:$IE$190,2007+AN$1-$C1661,FALSE)</f>
        <v>35</v>
      </c>
      <c r="AO1661" t="str">
        <f>VLOOKUP($A1661,'Full dataset'!$A$4:$IE$190,2007+AO$1-$C1661,FALSE)</f>
        <v>.</v>
      </c>
      <c r="AP1661" t="str">
        <f>VLOOKUP($A1661,'Full dataset'!$A$4:$IE$190,2007+AP$1-$C1661,FALSE)</f>
        <v>.</v>
      </c>
      <c r="AQ1661" t="str">
        <f>VLOOKUP($A1661,'Full dataset'!$A$4:$IE$190,2007+AQ$1-$C1661,FALSE)</f>
        <v>.</v>
      </c>
      <c r="AR1661" t="str">
        <f>VLOOKUP($A1661,'Full dataset'!$A$4:$IE$190,2007+AR$1-$C1661,FALSE)</f>
        <v>.</v>
      </c>
      <c r="AS1661" t="str">
        <f>VLOOKUP($A1661,'Full dataset'!$A$4:$IE$190,2007+AS$1-$C1661,FALSE)</f>
        <v>.</v>
      </c>
      <c r="AT1661" t="str">
        <f>VLOOKUP($A1661,'Full dataset'!$A$4:$IE$190,129,FALSE)</f>
        <v>.</v>
      </c>
      <c r="AU1661">
        <f>VLOOKUP(A1661,'Full dataset'!$A$4:$II$190,$AU$1,FALSE)</f>
        <v>9999</v>
      </c>
      <c r="AW1661" t="str">
        <f>VLOOKUP(A1661,'Full dataset'!$A$5:$IM$190,247,FALSE)</f>
        <v>.</v>
      </c>
      <c r="AX1661" t="str">
        <f>VLOOKUP(A1661,'Full dataset'!$A$4:$II$190,242,FALSE)</f>
        <v>.</v>
      </c>
      <c r="AY1661" t="str">
        <f>VLOOKUP(A1661,'Full dataset'!$A$5:$IM$190,246,FALSE)</f>
        <v>.</v>
      </c>
      <c r="AZ1661">
        <v>9999</v>
      </c>
      <c r="BA1661">
        <f>MAX(VLOOKUP($A1661,'Full dataset'!$A$4:$IX$190,BA$1,FALSE),AW1661)</f>
        <v>0</v>
      </c>
      <c r="BB1661">
        <f>IF(VLOOKUP($A1661,'Full dataset'!$A$4:$IX$190,BB$1,FALSE)&gt;0,VLOOKUP($A1661,'Full dataset'!$A$4:$IX$190,BB$1,FALSE),AU1661)</f>
        <v>9999</v>
      </c>
      <c r="BC1661">
        <f>MAX(VLOOKUP($A1661,'Full dataset'!$A$4:$IX$190,BC$1,FALSE),AY1661)</f>
        <v>0</v>
      </c>
      <c r="BD1661">
        <f>MAX(VLOOKUP($A1661,'Full dataset'!$A$4:$IX$190,BD$1,FALSE),AX1661)</f>
        <v>0</v>
      </c>
      <c r="BE1661">
        <f t="shared" si="153"/>
        <v>0</v>
      </c>
      <c r="BF1661">
        <f t="shared" si="154"/>
        <v>0</v>
      </c>
      <c r="BG1661">
        <f t="shared" si="155"/>
        <v>0</v>
      </c>
      <c r="BH1661">
        <f t="shared" si="150"/>
        <v>0</v>
      </c>
      <c r="BI1661">
        <f t="shared" si="151"/>
        <v>0</v>
      </c>
      <c r="BO1661">
        <f>IF(BF1661=1,VLOOKUP($A1661,'Full dataset'!$A$4:$IE$190,2007+BO$1-$C1661,FALSE),0)</f>
        <v>0</v>
      </c>
      <c r="BP1661">
        <f>IF(BF1661=1,VLOOKUP($A1661,'Full dataset'!$A$4:$IE$190,2007+BP$1-$C1661,FALSE),0)</f>
        <v>0</v>
      </c>
      <c r="BQ1661">
        <f>IF(BF1661=1,VLOOKUP($A1661,'Full dataset'!$A$4:$IE$190,2007+BQ$1-$C1661,FALSE),0)</f>
        <v>0</v>
      </c>
      <c r="BR1661">
        <f>IF($BG1661=1,VLOOKUP($A1661,'Full dataset'!$A$4:$IE$190,BR$1-2007+$C1661,FALSE),0)</f>
        <v>0</v>
      </c>
      <c r="BS1661">
        <f>IF($BG1661=1,VLOOKUP($A1661,'Full dataset'!$A$4:$IE$190,BS$1-2007+$C1661,FALSE),0)</f>
        <v>0</v>
      </c>
      <c r="BT1661">
        <f>IF($BG1661=1,VLOOKUP($A1661,'Full dataset'!$A$4:$IE$190,BT$1-2007+$C1661,FALSE),0)</f>
        <v>0</v>
      </c>
      <c r="BU1661">
        <f>IF($BG1661=1,VLOOKUP($A1661,'Full dataset'!$A$4:$IE$190,BU$1-2007+$C1661,FALSE),0)</f>
        <v>0</v>
      </c>
      <c r="BV1661">
        <f>IF($BG1661=1,VLOOKUP($A1661,'Full dataset'!$A$4:$IE$190,BV$1-2007+$C1661,FALSE),0)</f>
        <v>0</v>
      </c>
      <c r="BW1661">
        <f>IF($BG1661=1,VLOOKUP($A1661,'Full dataset'!$A$4:$IE$190,BW$1-2007+$C1661,FALSE),0)</f>
        <v>0</v>
      </c>
      <c r="BX1661">
        <f>IF($BG1661=1,VLOOKUP($A1661,'Full dataset'!$A$4:$IE$190,BX$1-2007+$C1661,FALSE),0)</f>
        <v>0</v>
      </c>
    </row>
    <row r="1662" spans="1:76" x14ac:dyDescent="0.25">
      <c r="A1662">
        <v>173</v>
      </c>
      <c r="B1662" t="s">
        <v>616</v>
      </c>
      <c r="C1662">
        <v>2015</v>
      </c>
      <c r="D1662" t="s">
        <v>591</v>
      </c>
      <c r="E1662">
        <f t="shared" si="152"/>
        <v>1</v>
      </c>
      <c r="S1662">
        <v>7370</v>
      </c>
      <c r="T1662">
        <v>519130</v>
      </c>
      <c r="U1662">
        <v>0</v>
      </c>
      <c r="V1662" t="s">
        <v>726</v>
      </c>
      <c r="W1662" t="s">
        <v>726</v>
      </c>
      <c r="X1662" t="s">
        <v>726</v>
      </c>
      <c r="Y1662">
        <v>0</v>
      </c>
      <c r="Z1662" t="s">
        <v>726</v>
      </c>
      <c r="AA1662" t="s">
        <v>726</v>
      </c>
      <c r="AB1662" t="s">
        <v>726</v>
      </c>
      <c r="AC1662">
        <f>VLOOKUP(A1662,'Full dataset'!$A$4:$IE$190,2033-C1662,FALSE)</f>
        <v>0</v>
      </c>
      <c r="AD1662" t="str">
        <f>VLOOKUP(A1662,'Full dataset'!$A$4:$IE$190,2041-C1662,FALSE)</f>
        <v>.</v>
      </c>
      <c r="AE1662">
        <f>VLOOKUP(A1662,'Full dataset'!$A$4:$IE$190,2050-C1662,FALSE)</f>
        <v>0</v>
      </c>
      <c r="AF1662">
        <v>0</v>
      </c>
      <c r="AG1662">
        <f>VLOOKUP($A1662,'Full dataset'!$A$4:$IE$190,2007+AG$1-$C1662,FALSE)</f>
        <v>1725</v>
      </c>
      <c r="AH1662">
        <f>VLOOKUP($A1662,'Full dataset'!$A$4:$IE$190,2007+AH$1-$C1662,FALSE)</f>
        <v>17785</v>
      </c>
      <c r="AI1662">
        <f>VLOOKUP($A1662,'Full dataset'!$A$4:$IE$190,2007+AI$1-$C1662,FALSE)</f>
        <v>8592</v>
      </c>
      <c r="AJ1662" t="str">
        <f>VLOOKUP($A1662,'Full dataset'!$A$4:$IE$190,2007+AJ$1-$C1662,FALSE)</f>
        <v>.</v>
      </c>
      <c r="AK1662" t="str">
        <f>VLOOKUP($A1662,'Full dataset'!$A$4:$IE$190,2007+AK$1-$C1662,FALSE)</f>
        <v>.</v>
      </c>
      <c r="AL1662" t="str">
        <f>VLOOKUP($A1662,'Full dataset'!$A$4:$IE$190,2007+AL$1-$C1662,FALSE)</f>
        <v>.</v>
      </c>
      <c r="AM1662">
        <f>VLOOKUP($A1662,'Full dataset'!$A$4:$IE$190,2007+AM$1-$C1662,FALSE)</f>
        <v>43</v>
      </c>
      <c r="AN1662">
        <f>VLOOKUP($A1662,'Full dataset'!$A$4:$IE$190,2007+AN$1-$C1662,FALSE)</f>
        <v>300</v>
      </c>
      <c r="AO1662">
        <f>VLOOKUP($A1662,'Full dataset'!$A$4:$IE$190,2007+AO$1-$C1662,FALSE)</f>
        <v>159108</v>
      </c>
      <c r="AP1662" t="str">
        <f>VLOOKUP($A1662,'Full dataset'!$A$4:$IE$190,2007+AP$1-$C1662,FALSE)</f>
        <v>.</v>
      </c>
      <c r="AQ1662" t="str">
        <f>VLOOKUP($A1662,'Full dataset'!$A$4:$IE$190,2007+AQ$1-$C1662,FALSE)</f>
        <v>.</v>
      </c>
      <c r="AR1662" t="str">
        <f>VLOOKUP($A1662,'Full dataset'!$A$4:$IE$190,2007+AR$1-$C1662,FALSE)</f>
        <v>.</v>
      </c>
      <c r="AS1662">
        <f>VLOOKUP($A1662,'Full dataset'!$A$4:$IE$190,2007+AS$1-$C1662,FALSE)</f>
        <v>29</v>
      </c>
      <c r="AT1662" t="str">
        <f>VLOOKUP($A1662,'Full dataset'!$A$4:$IE$190,129,FALSE)</f>
        <v>.</v>
      </c>
      <c r="AU1662">
        <f>VLOOKUP(A1662,'Full dataset'!$A$4:$II$190,$AU$1,FALSE)</f>
        <v>9999</v>
      </c>
      <c r="AW1662" t="str">
        <f>VLOOKUP(A1662,'Full dataset'!$A$5:$IM$190,247,FALSE)</f>
        <v>.</v>
      </c>
      <c r="AX1662" t="str">
        <f>VLOOKUP(A1662,'Full dataset'!$A$4:$II$190,242,FALSE)</f>
        <v>.</v>
      </c>
      <c r="AY1662" t="str">
        <f>VLOOKUP(A1662,'Full dataset'!$A$5:$IM$190,246,FALSE)</f>
        <v>.</v>
      </c>
      <c r="AZ1662">
        <v>9999</v>
      </c>
      <c r="BA1662">
        <f>MAX(VLOOKUP($A1662,'Full dataset'!$A$4:$IX$190,BA$1,FALSE),AW1662)</f>
        <v>0</v>
      </c>
      <c r="BB1662">
        <f>IF(VLOOKUP($A1662,'Full dataset'!$A$4:$IX$190,BB$1,FALSE)&gt;0,VLOOKUP($A1662,'Full dataset'!$A$4:$IX$190,BB$1,FALSE),AU1662)</f>
        <v>9999</v>
      </c>
      <c r="BC1662">
        <f>MAX(VLOOKUP($A1662,'Full dataset'!$A$4:$IX$190,BC$1,FALSE),AY1662)</f>
        <v>0</v>
      </c>
      <c r="BD1662">
        <f>MAX(VLOOKUP($A1662,'Full dataset'!$A$4:$IX$190,BD$1,FALSE),AX1662)</f>
        <v>0</v>
      </c>
      <c r="BE1662">
        <f t="shared" si="153"/>
        <v>0</v>
      </c>
      <c r="BF1662">
        <f t="shared" si="154"/>
        <v>0</v>
      </c>
      <c r="BG1662">
        <f t="shared" si="155"/>
        <v>0</v>
      </c>
      <c r="BH1662">
        <f t="shared" si="150"/>
        <v>0</v>
      </c>
      <c r="BI1662">
        <f t="shared" si="151"/>
        <v>0</v>
      </c>
      <c r="BO1662">
        <f>IF(BF1662=1,VLOOKUP($A1662,'Full dataset'!$A$4:$IE$190,2007+BO$1-$C1662,FALSE),0)</f>
        <v>0</v>
      </c>
      <c r="BP1662">
        <f>IF(BF1662=1,VLOOKUP($A1662,'Full dataset'!$A$4:$IE$190,2007+BP$1-$C1662,FALSE),0)</f>
        <v>0</v>
      </c>
      <c r="BQ1662">
        <f>IF(BF1662=1,VLOOKUP($A1662,'Full dataset'!$A$4:$IE$190,2007+BQ$1-$C1662,FALSE),0)</f>
        <v>0</v>
      </c>
      <c r="BR1662">
        <f>IF($BG1662=1,VLOOKUP($A1662,'Full dataset'!$A$4:$IE$190,BR$1-2007+$C1662,FALSE),0)</f>
        <v>0</v>
      </c>
      <c r="BS1662">
        <f>IF($BG1662=1,VLOOKUP($A1662,'Full dataset'!$A$4:$IE$190,BS$1-2007+$C1662,FALSE),0)</f>
        <v>0</v>
      </c>
      <c r="BT1662">
        <f>IF($BG1662=1,VLOOKUP($A1662,'Full dataset'!$A$4:$IE$190,BT$1-2007+$C1662,FALSE),0)</f>
        <v>0</v>
      </c>
      <c r="BU1662">
        <f>IF($BG1662=1,VLOOKUP($A1662,'Full dataset'!$A$4:$IE$190,BU$1-2007+$C1662,FALSE),0)</f>
        <v>0</v>
      </c>
      <c r="BV1662">
        <f>IF($BG1662=1,VLOOKUP($A1662,'Full dataset'!$A$4:$IE$190,BV$1-2007+$C1662,FALSE),0)</f>
        <v>0</v>
      </c>
      <c r="BW1662">
        <f>IF($BG1662=1,VLOOKUP($A1662,'Full dataset'!$A$4:$IE$190,BW$1-2007+$C1662,FALSE),0)</f>
        <v>0</v>
      </c>
      <c r="BX1662">
        <f>IF($BG1662=1,VLOOKUP($A1662,'Full dataset'!$A$4:$IE$190,BX$1-2007+$C1662,FALSE),0)</f>
        <v>0</v>
      </c>
    </row>
    <row r="1663" spans="1:76" x14ac:dyDescent="0.25">
      <c r="A1663">
        <v>174</v>
      </c>
      <c r="B1663" t="s">
        <v>617</v>
      </c>
      <c r="C1663">
        <v>2015</v>
      </c>
      <c r="D1663" t="s">
        <v>591</v>
      </c>
      <c r="E1663">
        <f t="shared" si="152"/>
        <v>1</v>
      </c>
      <c r="S1663">
        <v>3576</v>
      </c>
      <c r="T1663">
        <v>334210</v>
      </c>
      <c r="U1663">
        <v>0</v>
      </c>
      <c r="V1663" t="s">
        <v>726</v>
      </c>
      <c r="W1663" t="s">
        <v>726</v>
      </c>
      <c r="X1663" t="s">
        <v>726</v>
      </c>
      <c r="Y1663">
        <v>0</v>
      </c>
      <c r="Z1663" t="s">
        <v>726</v>
      </c>
      <c r="AA1663" t="s">
        <v>726</v>
      </c>
      <c r="AB1663" t="s">
        <v>726</v>
      </c>
      <c r="AC1663">
        <f>VLOOKUP(A1663,'Full dataset'!$A$4:$IE$190,2033-C1663,FALSE)</f>
        <v>0</v>
      </c>
      <c r="AD1663" t="str">
        <f>VLOOKUP(A1663,'Full dataset'!$A$4:$IE$190,2041-C1663,FALSE)</f>
        <v>.</v>
      </c>
      <c r="AE1663">
        <f>VLOOKUP(A1663,'Full dataset'!$A$4:$IE$190,2050-C1663,FALSE)</f>
        <v>0</v>
      </c>
      <c r="AF1663">
        <v>0</v>
      </c>
      <c r="AG1663">
        <f>VLOOKUP($A1663,'Full dataset'!$A$4:$IE$190,2007+AG$1-$C1663,FALSE)</f>
        <v>633.70000000000005</v>
      </c>
      <c r="AH1663">
        <f>VLOOKUP($A1663,'Full dataset'!$A$4:$IE$190,2007+AH$1-$C1663,FALSE)</f>
        <v>8619.2000000000007</v>
      </c>
      <c r="AI1663">
        <f>VLOOKUP($A1663,'Full dataset'!$A$4:$IE$190,2007+AI$1-$C1663,FALSE)</f>
        <v>4857.8</v>
      </c>
      <c r="AJ1663" t="str">
        <f>VLOOKUP($A1663,'Full dataset'!$A$4:$IE$190,2007+AJ$1-$C1663,FALSE)</f>
        <v>.</v>
      </c>
      <c r="AK1663" t="str">
        <f>VLOOKUP($A1663,'Full dataset'!$A$4:$IE$190,2007+AK$1-$C1663,FALSE)</f>
        <v>.</v>
      </c>
      <c r="AL1663" t="str">
        <f>VLOOKUP($A1663,'Full dataset'!$A$4:$IE$190,2007+AL$1-$C1663,FALSE)</f>
        <v>.</v>
      </c>
      <c r="AM1663" t="str">
        <f>VLOOKUP($A1663,'Full dataset'!$A$4:$IE$190,2007+AM$1-$C1663,FALSE)</f>
        <v>.</v>
      </c>
      <c r="AN1663" t="str">
        <f>VLOOKUP($A1663,'Full dataset'!$A$4:$IE$190,2007+AN$1-$C1663,FALSE)</f>
        <v>.</v>
      </c>
      <c r="AO1663" t="str">
        <f>VLOOKUP($A1663,'Full dataset'!$A$4:$IE$190,2007+AO$1-$C1663,FALSE)</f>
        <v>.</v>
      </c>
      <c r="AP1663" t="str">
        <f>VLOOKUP($A1663,'Full dataset'!$A$4:$IE$190,2007+AP$1-$C1663,FALSE)</f>
        <v>.</v>
      </c>
      <c r="AQ1663" t="str">
        <f>VLOOKUP($A1663,'Full dataset'!$A$4:$IE$190,2007+AQ$1-$C1663,FALSE)</f>
        <v>.</v>
      </c>
      <c r="AR1663" t="str">
        <f>VLOOKUP($A1663,'Full dataset'!$A$4:$IE$190,2007+AR$1-$C1663,FALSE)</f>
        <v>.</v>
      </c>
      <c r="AS1663" t="str">
        <f>VLOOKUP($A1663,'Full dataset'!$A$4:$IE$190,2007+AS$1-$C1663,FALSE)</f>
        <v>.</v>
      </c>
      <c r="AT1663" t="str">
        <f>VLOOKUP($A1663,'Full dataset'!$A$4:$IE$190,129,FALSE)</f>
        <v>.</v>
      </c>
      <c r="AU1663">
        <f>VLOOKUP(A1663,'Full dataset'!$A$4:$II$190,$AU$1,FALSE)</f>
        <v>9999</v>
      </c>
      <c r="AW1663" t="str">
        <f>VLOOKUP(A1663,'Full dataset'!$A$5:$IM$190,247,FALSE)</f>
        <v>.</v>
      </c>
      <c r="AX1663" t="str">
        <f>VLOOKUP(A1663,'Full dataset'!$A$4:$II$190,242,FALSE)</f>
        <v>.</v>
      </c>
      <c r="AY1663" t="str">
        <f>VLOOKUP(A1663,'Full dataset'!$A$5:$IM$190,246,FALSE)</f>
        <v>.</v>
      </c>
      <c r="AZ1663">
        <v>9999</v>
      </c>
      <c r="BA1663">
        <f>MAX(VLOOKUP($A1663,'Full dataset'!$A$4:$IX$190,BA$1,FALSE),AW1663)</f>
        <v>0</v>
      </c>
      <c r="BB1663">
        <f>IF(VLOOKUP($A1663,'Full dataset'!$A$4:$IX$190,BB$1,FALSE)&gt;0,VLOOKUP($A1663,'Full dataset'!$A$4:$IX$190,BB$1,FALSE),AU1663)</f>
        <v>9999</v>
      </c>
      <c r="BC1663">
        <f>MAX(VLOOKUP($A1663,'Full dataset'!$A$4:$IX$190,BC$1,FALSE),AY1663)</f>
        <v>0</v>
      </c>
      <c r="BD1663">
        <f>MAX(VLOOKUP($A1663,'Full dataset'!$A$4:$IX$190,BD$1,FALSE),AX1663)</f>
        <v>0</v>
      </c>
      <c r="BE1663">
        <f t="shared" si="153"/>
        <v>0</v>
      </c>
      <c r="BF1663">
        <f t="shared" si="154"/>
        <v>0</v>
      </c>
      <c r="BG1663">
        <f t="shared" si="155"/>
        <v>0</v>
      </c>
      <c r="BH1663">
        <f t="shared" si="150"/>
        <v>0</v>
      </c>
      <c r="BI1663">
        <f t="shared" si="151"/>
        <v>0</v>
      </c>
      <c r="BO1663">
        <f>IF(BF1663=1,VLOOKUP($A1663,'Full dataset'!$A$4:$IE$190,2007+BO$1-$C1663,FALSE),0)</f>
        <v>0</v>
      </c>
      <c r="BP1663">
        <f>IF(BF1663=1,VLOOKUP($A1663,'Full dataset'!$A$4:$IE$190,2007+BP$1-$C1663,FALSE),0)</f>
        <v>0</v>
      </c>
      <c r="BQ1663">
        <f>IF(BF1663=1,VLOOKUP($A1663,'Full dataset'!$A$4:$IE$190,2007+BQ$1-$C1663,FALSE),0)</f>
        <v>0</v>
      </c>
      <c r="BR1663">
        <f>IF($BG1663=1,VLOOKUP($A1663,'Full dataset'!$A$4:$IE$190,BR$1-2007+$C1663,FALSE),0)</f>
        <v>0</v>
      </c>
      <c r="BS1663">
        <f>IF($BG1663=1,VLOOKUP($A1663,'Full dataset'!$A$4:$IE$190,BS$1-2007+$C1663,FALSE),0)</f>
        <v>0</v>
      </c>
      <c r="BT1663">
        <f>IF($BG1663=1,VLOOKUP($A1663,'Full dataset'!$A$4:$IE$190,BT$1-2007+$C1663,FALSE),0)</f>
        <v>0</v>
      </c>
      <c r="BU1663">
        <f>IF($BG1663=1,VLOOKUP($A1663,'Full dataset'!$A$4:$IE$190,BU$1-2007+$C1663,FALSE),0)</f>
        <v>0</v>
      </c>
      <c r="BV1663">
        <f>IF($BG1663=1,VLOOKUP($A1663,'Full dataset'!$A$4:$IE$190,BV$1-2007+$C1663,FALSE),0)</f>
        <v>0</v>
      </c>
      <c r="BW1663">
        <f>IF($BG1663=1,VLOOKUP($A1663,'Full dataset'!$A$4:$IE$190,BW$1-2007+$C1663,FALSE),0)</f>
        <v>0</v>
      </c>
      <c r="BX1663">
        <f>IF($BG1663=1,VLOOKUP($A1663,'Full dataset'!$A$4:$IE$190,BX$1-2007+$C1663,FALSE),0)</f>
        <v>0</v>
      </c>
    </row>
    <row r="1664" spans="1:76" x14ac:dyDescent="0.25">
      <c r="A1664">
        <v>175</v>
      </c>
      <c r="B1664" t="s">
        <v>618</v>
      </c>
      <c r="C1664">
        <v>2015</v>
      </c>
      <c r="D1664" t="s">
        <v>591</v>
      </c>
      <c r="E1664">
        <f t="shared" si="152"/>
        <v>1</v>
      </c>
      <c r="S1664">
        <v>2911</v>
      </c>
      <c r="T1664">
        <v>324110</v>
      </c>
      <c r="U1664">
        <v>0</v>
      </c>
      <c r="V1664" t="s">
        <v>726</v>
      </c>
      <c r="W1664" t="s">
        <v>726</v>
      </c>
      <c r="X1664" t="s">
        <v>726</v>
      </c>
      <c r="Y1664">
        <v>0</v>
      </c>
      <c r="Z1664" t="s">
        <v>726</v>
      </c>
      <c r="AA1664" t="s">
        <v>726</v>
      </c>
      <c r="AB1664" t="s">
        <v>726</v>
      </c>
      <c r="AC1664">
        <f>VLOOKUP(A1664,'Full dataset'!$A$4:$IE$190,2033-C1664,FALSE)</f>
        <v>0</v>
      </c>
      <c r="AD1664" t="str">
        <f>VLOOKUP(A1664,'Full dataset'!$A$4:$IE$190,2041-C1664,FALSE)</f>
        <v>.</v>
      </c>
      <c r="AE1664">
        <f>VLOOKUP(A1664,'Full dataset'!$A$4:$IE$190,2050-C1664,FALSE)</f>
        <v>0</v>
      </c>
      <c r="AF1664">
        <v>0</v>
      </c>
      <c r="AG1664">
        <f>VLOOKUP($A1664,'Full dataset'!$A$4:$IE$190,2007+AG$1-$C1664,FALSE)</f>
        <v>3990</v>
      </c>
      <c r="AH1664">
        <f>VLOOKUP($A1664,'Full dataset'!$A$4:$IE$190,2007+AH$1-$C1664,FALSE)</f>
        <v>44343</v>
      </c>
      <c r="AI1664">
        <f>VLOOKUP($A1664,'Full dataset'!$A$4:$IE$190,2007+AI$1-$C1664,FALSE)</f>
        <v>81824</v>
      </c>
      <c r="AJ1664" t="str">
        <f>VLOOKUP($A1664,'Full dataset'!$A$4:$IE$190,2007+AJ$1-$C1664,FALSE)</f>
        <v>.</v>
      </c>
      <c r="AK1664" t="str">
        <f>VLOOKUP($A1664,'Full dataset'!$A$4:$IE$190,2007+AK$1-$C1664,FALSE)</f>
        <v>.</v>
      </c>
      <c r="AL1664" t="str">
        <f>VLOOKUP($A1664,'Full dataset'!$A$4:$IE$190,2007+AL$1-$C1664,FALSE)</f>
        <v>.</v>
      </c>
      <c r="AM1664">
        <f>VLOOKUP($A1664,'Full dataset'!$A$4:$IE$190,2007+AM$1-$C1664,FALSE)</f>
        <v>37</v>
      </c>
      <c r="AN1664">
        <f>VLOOKUP($A1664,'Full dataset'!$A$4:$IE$190,2007+AN$1-$C1664,FALSE)</f>
        <v>193</v>
      </c>
      <c r="AO1664">
        <f>VLOOKUP($A1664,'Full dataset'!$A$4:$IE$190,2007+AO$1-$C1664,FALSE)</f>
        <v>113081</v>
      </c>
      <c r="AP1664" t="str">
        <f>VLOOKUP($A1664,'Full dataset'!$A$4:$IE$190,2007+AP$1-$C1664,FALSE)</f>
        <v>.</v>
      </c>
      <c r="AQ1664" t="str">
        <f>VLOOKUP($A1664,'Full dataset'!$A$4:$IE$190,2007+AQ$1-$C1664,FALSE)</f>
        <v>.</v>
      </c>
      <c r="AR1664" t="str">
        <f>VLOOKUP($A1664,'Full dataset'!$A$4:$IE$190,2007+AR$1-$C1664,FALSE)</f>
        <v>.</v>
      </c>
      <c r="AS1664">
        <f>VLOOKUP($A1664,'Full dataset'!$A$4:$IE$190,2007+AS$1-$C1664,FALSE)</f>
        <v>24</v>
      </c>
      <c r="AT1664" t="str">
        <f>VLOOKUP($A1664,'Full dataset'!$A$4:$IE$190,129,FALSE)</f>
        <v>.</v>
      </c>
      <c r="AU1664">
        <f>VLOOKUP(A1664,'Full dataset'!$A$4:$II$190,$AU$1,FALSE)</f>
        <v>9999</v>
      </c>
      <c r="AW1664" t="str">
        <f>VLOOKUP(A1664,'Full dataset'!$A$5:$IM$190,247,FALSE)</f>
        <v>.</v>
      </c>
      <c r="AX1664" t="str">
        <f>VLOOKUP(A1664,'Full dataset'!$A$4:$II$190,242,FALSE)</f>
        <v>.</v>
      </c>
      <c r="AY1664" t="str">
        <f>VLOOKUP(A1664,'Full dataset'!$A$5:$IM$190,246,FALSE)</f>
        <v>.</v>
      </c>
      <c r="AZ1664">
        <v>9999</v>
      </c>
      <c r="BA1664">
        <f>MAX(VLOOKUP($A1664,'Full dataset'!$A$4:$IX$190,BA$1,FALSE),AW1664)</f>
        <v>0</v>
      </c>
      <c r="BB1664">
        <f>IF(VLOOKUP($A1664,'Full dataset'!$A$4:$IX$190,BB$1,FALSE)&gt;0,VLOOKUP($A1664,'Full dataset'!$A$4:$IX$190,BB$1,FALSE),AU1664)</f>
        <v>9999</v>
      </c>
      <c r="BC1664">
        <f>MAX(VLOOKUP($A1664,'Full dataset'!$A$4:$IX$190,BC$1,FALSE),AY1664)</f>
        <v>0</v>
      </c>
      <c r="BD1664">
        <f>MAX(VLOOKUP($A1664,'Full dataset'!$A$4:$IX$190,BD$1,FALSE),AX1664)</f>
        <v>0</v>
      </c>
      <c r="BE1664">
        <f t="shared" si="153"/>
        <v>0</v>
      </c>
      <c r="BF1664">
        <f t="shared" si="154"/>
        <v>0</v>
      </c>
      <c r="BG1664">
        <f t="shared" si="155"/>
        <v>0</v>
      </c>
      <c r="BH1664">
        <f t="shared" si="150"/>
        <v>0</v>
      </c>
      <c r="BI1664">
        <f t="shared" si="151"/>
        <v>0</v>
      </c>
      <c r="BO1664">
        <f>IF(BF1664=1,VLOOKUP($A1664,'Full dataset'!$A$4:$IE$190,2007+BO$1-$C1664,FALSE),0)</f>
        <v>0</v>
      </c>
      <c r="BP1664">
        <f>IF(BF1664=1,VLOOKUP($A1664,'Full dataset'!$A$4:$IE$190,2007+BP$1-$C1664,FALSE),0)</f>
        <v>0</v>
      </c>
      <c r="BQ1664">
        <f>IF(BF1664=1,VLOOKUP($A1664,'Full dataset'!$A$4:$IE$190,2007+BQ$1-$C1664,FALSE),0)</f>
        <v>0</v>
      </c>
      <c r="BR1664">
        <f>IF($BG1664=1,VLOOKUP($A1664,'Full dataset'!$A$4:$IE$190,BR$1-2007+$C1664,FALSE),0)</f>
        <v>0</v>
      </c>
      <c r="BS1664">
        <f>IF($BG1664=1,VLOOKUP($A1664,'Full dataset'!$A$4:$IE$190,BS$1-2007+$C1664,FALSE),0)</f>
        <v>0</v>
      </c>
      <c r="BT1664">
        <f>IF($BG1664=1,VLOOKUP($A1664,'Full dataset'!$A$4:$IE$190,BT$1-2007+$C1664,FALSE),0)</f>
        <v>0</v>
      </c>
      <c r="BU1664">
        <f>IF($BG1664=1,VLOOKUP($A1664,'Full dataset'!$A$4:$IE$190,BU$1-2007+$C1664,FALSE),0)</f>
        <v>0</v>
      </c>
      <c r="BV1664">
        <f>IF($BG1664=1,VLOOKUP($A1664,'Full dataset'!$A$4:$IE$190,BV$1-2007+$C1664,FALSE),0)</f>
        <v>0</v>
      </c>
      <c r="BW1664">
        <f>IF($BG1664=1,VLOOKUP($A1664,'Full dataset'!$A$4:$IE$190,BW$1-2007+$C1664,FALSE),0)</f>
        <v>0</v>
      </c>
      <c r="BX1664">
        <f>IF($BG1664=1,VLOOKUP($A1664,'Full dataset'!$A$4:$IE$190,BX$1-2007+$C1664,FALSE),0)</f>
        <v>0</v>
      </c>
    </row>
    <row r="1665" spans="1:76" x14ac:dyDescent="0.25">
      <c r="A1665">
        <v>176</v>
      </c>
      <c r="B1665" t="s">
        <v>619</v>
      </c>
      <c r="C1665">
        <v>2015</v>
      </c>
      <c r="D1665" t="s">
        <v>632</v>
      </c>
      <c r="E1665">
        <f t="shared" si="152"/>
        <v>1</v>
      </c>
      <c r="S1665">
        <v>4812</v>
      </c>
      <c r="T1665">
        <v>517210</v>
      </c>
      <c r="U1665">
        <v>0</v>
      </c>
      <c r="V1665" t="s">
        <v>726</v>
      </c>
      <c r="W1665" t="s">
        <v>726</v>
      </c>
      <c r="X1665" t="s">
        <v>726</v>
      </c>
      <c r="Y1665">
        <v>0</v>
      </c>
      <c r="Z1665" t="s">
        <v>726</v>
      </c>
      <c r="AA1665" t="s">
        <v>726</v>
      </c>
      <c r="AB1665" t="s">
        <v>726</v>
      </c>
      <c r="AC1665">
        <f>VLOOKUP(A1665,'Full dataset'!$A$4:$IE$190,2033-C1665,FALSE)</f>
        <v>0</v>
      </c>
      <c r="AD1665" t="str">
        <f>VLOOKUP(A1665,'Full dataset'!$A$4:$IE$190,2041-C1665,FALSE)</f>
        <v>.</v>
      </c>
      <c r="AE1665">
        <f>VLOOKUP(A1665,'Full dataset'!$A$4:$IE$190,2050-C1665,FALSE)</f>
        <v>0</v>
      </c>
      <c r="AF1665">
        <v>0</v>
      </c>
      <c r="AG1665">
        <f>VLOOKUP($A1665,'Full dataset'!$A$4:$IE$190,2007+AG$1-$C1665,FALSE)</f>
        <v>733</v>
      </c>
      <c r="AH1665">
        <f>VLOOKUP($A1665,'Full dataset'!$A$4:$IE$190,2007+AH$1-$C1665,FALSE)</f>
        <v>62436</v>
      </c>
      <c r="AI1665">
        <f>VLOOKUP($A1665,'Full dataset'!$A$4:$IE$190,2007+AI$1-$C1665,FALSE)</f>
        <v>32053</v>
      </c>
      <c r="AJ1665" t="str">
        <f>VLOOKUP($A1665,'Full dataset'!$A$4:$IE$190,2007+AJ$1-$C1665,FALSE)</f>
        <v>.</v>
      </c>
      <c r="AK1665" t="str">
        <f>VLOOKUP($A1665,'Full dataset'!$A$4:$IE$190,2007+AK$1-$C1665,FALSE)</f>
        <v>.</v>
      </c>
      <c r="AL1665" t="str">
        <f>VLOOKUP($A1665,'Full dataset'!$A$4:$IE$190,2007+AL$1-$C1665,FALSE)</f>
        <v>.</v>
      </c>
      <c r="AM1665" t="str">
        <f>VLOOKUP($A1665,'Full dataset'!$A$4:$IE$190,2007+AM$1-$C1665,FALSE)</f>
        <v>.</v>
      </c>
      <c r="AN1665">
        <f>VLOOKUP($A1665,'Full dataset'!$A$4:$IE$190,2007+AN$1-$C1665,FALSE)</f>
        <v>2163</v>
      </c>
      <c r="AO1665" t="str">
        <f>VLOOKUP($A1665,'Full dataset'!$A$4:$IE$190,2007+AO$1-$C1665,FALSE)</f>
        <v>.</v>
      </c>
      <c r="AP1665" t="str">
        <f>VLOOKUP($A1665,'Full dataset'!$A$4:$IE$190,2007+AP$1-$C1665,FALSE)</f>
        <v>.</v>
      </c>
      <c r="AQ1665" t="str">
        <f>VLOOKUP($A1665,'Full dataset'!$A$4:$IE$190,2007+AQ$1-$C1665,FALSE)</f>
        <v>.</v>
      </c>
      <c r="AR1665" t="str">
        <f>VLOOKUP($A1665,'Full dataset'!$A$4:$IE$190,2007+AR$1-$C1665,FALSE)</f>
        <v>.</v>
      </c>
      <c r="AS1665" t="str">
        <f>VLOOKUP($A1665,'Full dataset'!$A$4:$IE$190,2007+AS$1-$C1665,FALSE)</f>
        <v>.</v>
      </c>
      <c r="AT1665" t="str">
        <f>VLOOKUP($A1665,'Full dataset'!$A$4:$IE$190,129,FALSE)</f>
        <v>.</v>
      </c>
      <c r="AU1665">
        <f>VLOOKUP(A1665,'Full dataset'!$A$4:$II$190,$AU$1,FALSE)</f>
        <v>9999</v>
      </c>
      <c r="AW1665" t="str">
        <f>VLOOKUP(A1665,'Full dataset'!$A$5:$IM$190,247,FALSE)</f>
        <v>.</v>
      </c>
      <c r="AX1665" t="str">
        <f>VLOOKUP(A1665,'Full dataset'!$A$4:$II$190,242,FALSE)</f>
        <v>.</v>
      </c>
      <c r="AY1665" t="str">
        <f>VLOOKUP(A1665,'Full dataset'!$A$5:$IM$190,246,FALSE)</f>
        <v>.</v>
      </c>
      <c r="AZ1665">
        <v>9999</v>
      </c>
      <c r="BA1665">
        <f>MAX(VLOOKUP($A1665,'Full dataset'!$A$4:$IX$190,BA$1,FALSE),AW1665)</f>
        <v>0</v>
      </c>
      <c r="BB1665">
        <f>IF(VLOOKUP($A1665,'Full dataset'!$A$4:$IX$190,BB$1,FALSE)&gt;0,VLOOKUP($A1665,'Full dataset'!$A$4:$IX$190,BB$1,FALSE),AU1665)</f>
        <v>9999</v>
      </c>
      <c r="BC1665">
        <f>MAX(VLOOKUP($A1665,'Full dataset'!$A$4:$IX$190,BC$1,FALSE),AY1665)</f>
        <v>0</v>
      </c>
      <c r="BD1665">
        <f>MAX(VLOOKUP($A1665,'Full dataset'!$A$4:$IX$190,BD$1,FALSE),AX1665)</f>
        <v>0</v>
      </c>
      <c r="BE1665">
        <f t="shared" si="153"/>
        <v>0</v>
      </c>
      <c r="BF1665">
        <f t="shared" si="154"/>
        <v>0</v>
      </c>
      <c r="BG1665">
        <f t="shared" si="155"/>
        <v>0</v>
      </c>
      <c r="BH1665">
        <f t="shared" si="150"/>
        <v>0</v>
      </c>
      <c r="BI1665">
        <f t="shared" si="151"/>
        <v>0</v>
      </c>
      <c r="BO1665">
        <f>IF(BF1665=1,VLOOKUP($A1665,'Full dataset'!$A$4:$IE$190,2007+BO$1-$C1665,FALSE),0)</f>
        <v>0</v>
      </c>
      <c r="BP1665">
        <f>IF(BF1665=1,VLOOKUP($A1665,'Full dataset'!$A$4:$IE$190,2007+BP$1-$C1665,FALSE),0)</f>
        <v>0</v>
      </c>
      <c r="BQ1665">
        <f>IF(BF1665=1,VLOOKUP($A1665,'Full dataset'!$A$4:$IE$190,2007+BQ$1-$C1665,FALSE),0)</f>
        <v>0</v>
      </c>
      <c r="BR1665">
        <f>IF($BG1665=1,VLOOKUP($A1665,'Full dataset'!$A$4:$IE$190,BR$1-2007+$C1665,FALSE),0)</f>
        <v>0</v>
      </c>
      <c r="BS1665">
        <f>IF($BG1665=1,VLOOKUP($A1665,'Full dataset'!$A$4:$IE$190,BS$1-2007+$C1665,FALSE),0)</f>
        <v>0</v>
      </c>
      <c r="BT1665">
        <f>IF($BG1665=1,VLOOKUP($A1665,'Full dataset'!$A$4:$IE$190,BT$1-2007+$C1665,FALSE),0)</f>
        <v>0</v>
      </c>
      <c r="BU1665">
        <f>IF($BG1665=1,VLOOKUP($A1665,'Full dataset'!$A$4:$IE$190,BU$1-2007+$C1665,FALSE),0)</f>
        <v>0</v>
      </c>
      <c r="BV1665">
        <f>IF($BG1665=1,VLOOKUP($A1665,'Full dataset'!$A$4:$IE$190,BV$1-2007+$C1665,FALSE),0)</f>
        <v>0</v>
      </c>
      <c r="BW1665">
        <f>IF($BG1665=1,VLOOKUP($A1665,'Full dataset'!$A$4:$IE$190,BW$1-2007+$C1665,FALSE),0)</f>
        <v>0</v>
      </c>
      <c r="BX1665">
        <f>IF($BG1665=1,VLOOKUP($A1665,'Full dataset'!$A$4:$IE$190,BX$1-2007+$C1665,FALSE),0)</f>
        <v>0</v>
      </c>
    </row>
    <row r="1666" spans="1:76" x14ac:dyDescent="0.25">
      <c r="A1666">
        <v>177</v>
      </c>
      <c r="B1666" t="s">
        <v>621</v>
      </c>
      <c r="C1666">
        <v>2015</v>
      </c>
      <c r="D1666" t="s">
        <v>582</v>
      </c>
      <c r="E1666">
        <f t="shared" si="152"/>
        <v>0</v>
      </c>
      <c r="U1666">
        <v>0</v>
      </c>
      <c r="V1666" t="s">
        <v>726</v>
      </c>
      <c r="W1666" t="s">
        <v>726</v>
      </c>
      <c r="X1666" t="s">
        <v>726</v>
      </c>
      <c r="Y1666">
        <v>0</v>
      </c>
      <c r="Z1666" t="s">
        <v>726</v>
      </c>
      <c r="AA1666" t="s">
        <v>726</v>
      </c>
      <c r="AB1666" t="s">
        <v>726</v>
      </c>
      <c r="AC1666">
        <f>VLOOKUP(A1666,'Full dataset'!$A$4:$IE$190,2033-C1666,FALSE)</f>
        <v>0</v>
      </c>
      <c r="AD1666" t="str">
        <f>VLOOKUP(A1666,'Full dataset'!$A$4:$IE$190,2041-C1666,FALSE)</f>
        <v>.</v>
      </c>
      <c r="AE1666">
        <f>VLOOKUP(A1666,'Full dataset'!$A$4:$IE$190,2050-C1666,FALSE)</f>
        <v>0</v>
      </c>
      <c r="AF1666">
        <v>0</v>
      </c>
      <c r="AG1666" t="str">
        <f>VLOOKUP($A1666,'Full dataset'!$A$4:$IE$190,2007+AG$1-$C1666,FALSE)</f>
        <v>.</v>
      </c>
      <c r="AH1666" t="str">
        <f>VLOOKUP($A1666,'Full dataset'!$A$4:$IE$190,2007+AH$1-$C1666,FALSE)</f>
        <v>.</v>
      </c>
      <c r="AI1666" t="str">
        <f>VLOOKUP($A1666,'Full dataset'!$A$4:$IE$190,2007+AI$1-$C1666,FALSE)</f>
        <v>.</v>
      </c>
      <c r="AJ1666" t="str">
        <f>VLOOKUP($A1666,'Full dataset'!$A$4:$IE$190,2007+AJ$1-$C1666,FALSE)</f>
        <v>.</v>
      </c>
      <c r="AK1666" t="str">
        <f>VLOOKUP($A1666,'Full dataset'!$A$4:$IE$190,2007+AK$1-$C1666,FALSE)</f>
        <v>.</v>
      </c>
      <c r="AL1666" t="str">
        <f>VLOOKUP($A1666,'Full dataset'!$A$4:$IE$190,2007+AL$1-$C1666,FALSE)</f>
        <v>.</v>
      </c>
      <c r="AM1666">
        <f>VLOOKUP($A1666,'Full dataset'!$A$4:$IE$190,2007+AM$1-$C1666,FALSE)</f>
        <v>48</v>
      </c>
      <c r="AN1666" t="str">
        <f>VLOOKUP($A1666,'Full dataset'!$A$4:$IE$190,2007+AN$1-$C1666,FALSE)</f>
        <v>.</v>
      </c>
      <c r="AO1666">
        <f>VLOOKUP($A1666,'Full dataset'!$A$4:$IE$190,2007+AO$1-$C1666,FALSE)</f>
        <v>18691</v>
      </c>
      <c r="AP1666" t="str">
        <f>VLOOKUP($A1666,'Full dataset'!$A$4:$IE$190,2007+AP$1-$C1666,FALSE)</f>
        <v>.</v>
      </c>
      <c r="AQ1666" t="str">
        <f>VLOOKUP($A1666,'Full dataset'!$A$4:$IE$190,2007+AQ$1-$C1666,FALSE)</f>
        <v>.</v>
      </c>
      <c r="AR1666" t="str">
        <f>VLOOKUP($A1666,'Full dataset'!$A$4:$IE$190,2007+AR$1-$C1666,FALSE)</f>
        <v>.</v>
      </c>
      <c r="AS1666">
        <f>VLOOKUP($A1666,'Full dataset'!$A$4:$IE$190,2007+AS$1-$C1666,FALSE)</f>
        <v>8</v>
      </c>
      <c r="AT1666" t="str">
        <f>VLOOKUP($A1666,'Full dataset'!$A$4:$IE$190,129,FALSE)</f>
        <v>.</v>
      </c>
      <c r="AU1666">
        <f>VLOOKUP(A1666,'Full dataset'!$A$4:$II$190,$AU$1,FALSE)</f>
        <v>9999</v>
      </c>
      <c r="AW1666" t="str">
        <f>VLOOKUP(A1666,'Full dataset'!$A$5:$IM$190,247,FALSE)</f>
        <v>.</v>
      </c>
      <c r="AX1666" t="str">
        <f>VLOOKUP(A1666,'Full dataset'!$A$4:$II$190,242,FALSE)</f>
        <v>.</v>
      </c>
      <c r="AY1666" t="str">
        <f>VLOOKUP(A1666,'Full dataset'!$A$5:$IM$190,246,FALSE)</f>
        <v>.</v>
      </c>
      <c r="AZ1666">
        <v>9999</v>
      </c>
      <c r="BA1666">
        <f>MAX(VLOOKUP($A1666,'Full dataset'!$A$4:$IX$190,BA$1,FALSE),AW1666)</f>
        <v>0</v>
      </c>
      <c r="BB1666">
        <f>IF(VLOOKUP($A1666,'Full dataset'!$A$4:$IX$190,BB$1,FALSE)&gt;0,VLOOKUP($A1666,'Full dataset'!$A$4:$IX$190,BB$1,FALSE),AU1666)</f>
        <v>9999</v>
      </c>
      <c r="BC1666">
        <f>MAX(VLOOKUP($A1666,'Full dataset'!$A$4:$IX$190,BC$1,FALSE),AY1666)</f>
        <v>0</v>
      </c>
      <c r="BD1666">
        <f>MAX(VLOOKUP($A1666,'Full dataset'!$A$4:$IX$190,BD$1,FALSE),AX1666)</f>
        <v>0</v>
      </c>
      <c r="BE1666">
        <f t="shared" si="153"/>
        <v>0</v>
      </c>
      <c r="BF1666">
        <f t="shared" si="154"/>
        <v>0</v>
      </c>
      <c r="BG1666">
        <f t="shared" si="155"/>
        <v>0</v>
      </c>
      <c r="BH1666">
        <f t="shared" si="150"/>
        <v>0</v>
      </c>
      <c r="BI1666">
        <f t="shared" si="151"/>
        <v>0</v>
      </c>
      <c r="BO1666">
        <f>IF(BF1666=1,VLOOKUP($A1666,'Full dataset'!$A$4:$IE$190,2007+BO$1-$C1666,FALSE),0)</f>
        <v>0</v>
      </c>
      <c r="BP1666">
        <f>IF(BF1666=1,VLOOKUP($A1666,'Full dataset'!$A$4:$IE$190,2007+BP$1-$C1666,FALSE),0)</f>
        <v>0</v>
      </c>
      <c r="BQ1666">
        <f>IF(BF1666=1,VLOOKUP($A1666,'Full dataset'!$A$4:$IE$190,2007+BQ$1-$C1666,FALSE),0)</f>
        <v>0</v>
      </c>
      <c r="BR1666">
        <f>IF($BG1666=1,VLOOKUP($A1666,'Full dataset'!$A$4:$IE$190,BR$1-2007+$C1666,FALSE),0)</f>
        <v>0</v>
      </c>
      <c r="BS1666">
        <f>IF($BG1666=1,VLOOKUP($A1666,'Full dataset'!$A$4:$IE$190,BS$1-2007+$C1666,FALSE),0)</f>
        <v>0</v>
      </c>
      <c r="BT1666">
        <f>IF($BG1666=1,VLOOKUP($A1666,'Full dataset'!$A$4:$IE$190,BT$1-2007+$C1666,FALSE),0)</f>
        <v>0</v>
      </c>
      <c r="BU1666">
        <f>IF($BG1666=1,VLOOKUP($A1666,'Full dataset'!$A$4:$IE$190,BU$1-2007+$C1666,FALSE),0)</f>
        <v>0</v>
      </c>
      <c r="BV1666">
        <f>IF($BG1666=1,VLOOKUP($A1666,'Full dataset'!$A$4:$IE$190,BV$1-2007+$C1666,FALSE),0)</f>
        <v>0</v>
      </c>
      <c r="BW1666">
        <f>IF($BG1666=1,VLOOKUP($A1666,'Full dataset'!$A$4:$IE$190,BW$1-2007+$C1666,FALSE),0)</f>
        <v>0</v>
      </c>
      <c r="BX1666">
        <f>IF($BG1666=1,VLOOKUP($A1666,'Full dataset'!$A$4:$IE$190,BX$1-2007+$C1666,FALSE),0)</f>
        <v>0</v>
      </c>
    </row>
    <row r="1667" spans="1:76" x14ac:dyDescent="0.25">
      <c r="A1667">
        <v>178</v>
      </c>
      <c r="B1667" t="s">
        <v>622</v>
      </c>
      <c r="C1667">
        <v>2015</v>
      </c>
      <c r="D1667" t="s">
        <v>582</v>
      </c>
      <c r="E1667">
        <f t="shared" si="152"/>
        <v>0</v>
      </c>
      <c r="U1667">
        <v>0</v>
      </c>
      <c r="V1667" t="s">
        <v>726</v>
      </c>
      <c r="W1667" t="s">
        <v>726</v>
      </c>
      <c r="X1667" t="s">
        <v>726</v>
      </c>
      <c r="Y1667">
        <v>0</v>
      </c>
      <c r="Z1667" t="s">
        <v>726</v>
      </c>
      <c r="AA1667" t="s">
        <v>726</v>
      </c>
      <c r="AB1667" t="s">
        <v>726</v>
      </c>
      <c r="AC1667">
        <f>VLOOKUP(A1667,'Full dataset'!$A$4:$IE$190,2033-C1667,FALSE)</f>
        <v>0</v>
      </c>
      <c r="AD1667" t="str">
        <f>VLOOKUP(A1667,'Full dataset'!$A$4:$IE$190,2041-C1667,FALSE)</f>
        <v>.</v>
      </c>
      <c r="AE1667">
        <f>VLOOKUP(A1667,'Full dataset'!$A$4:$IE$190,2050-C1667,FALSE)</f>
        <v>0</v>
      </c>
      <c r="AF1667">
        <v>0</v>
      </c>
      <c r="AG1667" t="str">
        <f>VLOOKUP($A1667,'Full dataset'!$A$4:$IE$190,2007+AG$1-$C1667,FALSE)</f>
        <v>.</v>
      </c>
      <c r="AH1667" t="str">
        <f>VLOOKUP($A1667,'Full dataset'!$A$4:$IE$190,2007+AH$1-$C1667,FALSE)</f>
        <v>.</v>
      </c>
      <c r="AI1667" t="str">
        <f>VLOOKUP($A1667,'Full dataset'!$A$4:$IE$190,2007+AI$1-$C1667,FALSE)</f>
        <v>.</v>
      </c>
      <c r="AJ1667" t="str">
        <f>VLOOKUP($A1667,'Full dataset'!$A$4:$IE$190,2007+AJ$1-$C1667,FALSE)</f>
        <v>.</v>
      </c>
      <c r="AK1667" t="str">
        <f>VLOOKUP($A1667,'Full dataset'!$A$4:$IE$190,2007+AK$1-$C1667,FALSE)</f>
        <v>.</v>
      </c>
      <c r="AL1667" t="str">
        <f>VLOOKUP($A1667,'Full dataset'!$A$4:$IE$190,2007+AL$1-$C1667,FALSE)</f>
        <v>.</v>
      </c>
      <c r="AM1667">
        <f>VLOOKUP($A1667,'Full dataset'!$A$4:$IE$190,2007+AM$1-$C1667,FALSE)</f>
        <v>50</v>
      </c>
      <c r="AN1667" t="str">
        <f>VLOOKUP($A1667,'Full dataset'!$A$4:$IE$190,2007+AN$1-$C1667,FALSE)</f>
        <v>.</v>
      </c>
      <c r="AO1667">
        <f>VLOOKUP($A1667,'Full dataset'!$A$4:$IE$190,2007+AO$1-$C1667,FALSE)</f>
        <v>100454</v>
      </c>
      <c r="AP1667" t="str">
        <f>VLOOKUP($A1667,'Full dataset'!$A$4:$IE$190,2007+AP$1-$C1667,FALSE)</f>
        <v>.</v>
      </c>
      <c r="AQ1667" t="str">
        <f>VLOOKUP($A1667,'Full dataset'!$A$4:$IE$190,2007+AQ$1-$C1667,FALSE)</f>
        <v>.</v>
      </c>
      <c r="AR1667" t="str">
        <f>VLOOKUP($A1667,'Full dataset'!$A$4:$IE$190,2007+AR$1-$C1667,FALSE)</f>
        <v>.</v>
      </c>
      <c r="AS1667">
        <f>VLOOKUP($A1667,'Full dataset'!$A$4:$IE$190,2007+AS$1-$C1667,FALSE)</f>
        <v>17</v>
      </c>
      <c r="AT1667" t="str">
        <f>VLOOKUP($A1667,'Full dataset'!$A$4:$IE$190,129,FALSE)</f>
        <v>.</v>
      </c>
      <c r="AU1667">
        <f>VLOOKUP(A1667,'Full dataset'!$A$4:$II$190,$AU$1,FALSE)</f>
        <v>9999</v>
      </c>
      <c r="AW1667" t="str">
        <f>VLOOKUP(A1667,'Full dataset'!$A$5:$IM$190,247,FALSE)</f>
        <v>.</v>
      </c>
      <c r="AX1667" t="str">
        <f>VLOOKUP(A1667,'Full dataset'!$A$4:$II$190,242,FALSE)</f>
        <v>.</v>
      </c>
      <c r="AY1667" t="str">
        <f>VLOOKUP(A1667,'Full dataset'!$A$5:$IM$190,246,FALSE)</f>
        <v>.</v>
      </c>
      <c r="AZ1667">
        <v>9999</v>
      </c>
      <c r="BA1667">
        <f>MAX(VLOOKUP($A1667,'Full dataset'!$A$4:$IX$190,BA$1,FALSE),AW1667)</f>
        <v>0</v>
      </c>
      <c r="BB1667">
        <f>IF(VLOOKUP($A1667,'Full dataset'!$A$4:$IX$190,BB$1,FALSE)&gt;0,VLOOKUP($A1667,'Full dataset'!$A$4:$IX$190,BB$1,FALSE),AU1667)</f>
        <v>9999</v>
      </c>
      <c r="BC1667">
        <f>MAX(VLOOKUP($A1667,'Full dataset'!$A$4:$IX$190,BC$1,FALSE),AY1667)</f>
        <v>0</v>
      </c>
      <c r="BD1667">
        <f>MAX(VLOOKUP($A1667,'Full dataset'!$A$4:$IX$190,BD$1,FALSE),AX1667)</f>
        <v>0</v>
      </c>
      <c r="BE1667">
        <f t="shared" si="153"/>
        <v>0</v>
      </c>
      <c r="BF1667">
        <f t="shared" si="154"/>
        <v>0</v>
      </c>
      <c r="BG1667">
        <f t="shared" si="155"/>
        <v>0</v>
      </c>
      <c r="BH1667">
        <f t="shared" ref="BH1667:BH1730" si="156">IF(C1667&gt;=AZ1667,1,0)</f>
        <v>0</v>
      </c>
      <c r="BI1667">
        <f t="shared" ref="BI1667:BI1730" si="157">IF(OR(BH1667=1,BG1667=1,BF1667=1),1,0)</f>
        <v>0</v>
      </c>
      <c r="BO1667">
        <f>IF(BF1667=1,VLOOKUP($A1667,'Full dataset'!$A$4:$IE$190,2007+BO$1-$C1667,FALSE),0)</f>
        <v>0</v>
      </c>
      <c r="BP1667">
        <f>IF(BF1667=1,VLOOKUP($A1667,'Full dataset'!$A$4:$IE$190,2007+BP$1-$C1667,FALSE),0)</f>
        <v>0</v>
      </c>
      <c r="BQ1667">
        <f>IF(BF1667=1,VLOOKUP($A1667,'Full dataset'!$A$4:$IE$190,2007+BQ$1-$C1667,FALSE),0)</f>
        <v>0</v>
      </c>
      <c r="BR1667">
        <f>IF($BG1667=1,VLOOKUP($A1667,'Full dataset'!$A$4:$IE$190,BR$1-2007+$C1667,FALSE),0)</f>
        <v>0</v>
      </c>
      <c r="BS1667">
        <f>IF($BG1667=1,VLOOKUP($A1667,'Full dataset'!$A$4:$IE$190,BS$1-2007+$C1667,FALSE),0)</f>
        <v>0</v>
      </c>
      <c r="BT1667">
        <f>IF($BG1667=1,VLOOKUP($A1667,'Full dataset'!$A$4:$IE$190,BT$1-2007+$C1667,FALSE),0)</f>
        <v>0</v>
      </c>
      <c r="BU1667">
        <f>IF($BG1667=1,VLOOKUP($A1667,'Full dataset'!$A$4:$IE$190,BU$1-2007+$C1667,FALSE),0)</f>
        <v>0</v>
      </c>
      <c r="BV1667">
        <f>IF($BG1667=1,VLOOKUP($A1667,'Full dataset'!$A$4:$IE$190,BV$1-2007+$C1667,FALSE),0)</f>
        <v>0</v>
      </c>
      <c r="BW1667">
        <f>IF($BG1667=1,VLOOKUP($A1667,'Full dataset'!$A$4:$IE$190,BW$1-2007+$C1667,FALSE),0)</f>
        <v>0</v>
      </c>
      <c r="BX1667">
        <f>IF($BG1667=1,VLOOKUP($A1667,'Full dataset'!$A$4:$IE$190,BX$1-2007+$C1667,FALSE),0)</f>
        <v>0</v>
      </c>
    </row>
    <row r="1668" spans="1:76" x14ac:dyDescent="0.25">
      <c r="A1668">
        <v>179</v>
      </c>
      <c r="B1668" t="s">
        <v>623</v>
      </c>
      <c r="C1668">
        <v>2015</v>
      </c>
      <c r="D1668" t="s">
        <v>582</v>
      </c>
      <c r="E1668">
        <f t="shared" ref="E1668:E1731" si="158">IF(OR(D1668="Private",D1668="Non-Profit"),0,1)</f>
        <v>0</v>
      </c>
      <c r="U1668">
        <v>0</v>
      </c>
      <c r="V1668" t="s">
        <v>726</v>
      </c>
      <c r="W1668" t="s">
        <v>726</v>
      </c>
      <c r="X1668" t="s">
        <v>726</v>
      </c>
      <c r="Y1668">
        <v>0</v>
      </c>
      <c r="Z1668" t="s">
        <v>726</v>
      </c>
      <c r="AA1668" t="s">
        <v>726</v>
      </c>
      <c r="AB1668" t="s">
        <v>726</v>
      </c>
      <c r="AC1668">
        <f>VLOOKUP(A1668,'Full dataset'!$A$4:$IE$190,2033-C1668,FALSE)</f>
        <v>0</v>
      </c>
      <c r="AD1668" t="str">
        <f>VLOOKUP(A1668,'Full dataset'!$A$4:$IE$190,2041-C1668,FALSE)</f>
        <v>.</v>
      </c>
      <c r="AE1668">
        <f>VLOOKUP(A1668,'Full dataset'!$A$4:$IE$190,2050-C1668,FALSE)</f>
        <v>0</v>
      </c>
      <c r="AF1668">
        <v>0</v>
      </c>
      <c r="AG1668" t="str">
        <f>VLOOKUP($A1668,'Full dataset'!$A$4:$IE$190,2007+AG$1-$C1668,FALSE)</f>
        <v>.</v>
      </c>
      <c r="AH1668" t="str">
        <f>VLOOKUP($A1668,'Full dataset'!$A$4:$IE$190,2007+AH$1-$C1668,FALSE)</f>
        <v>.</v>
      </c>
      <c r="AI1668" t="str">
        <f>VLOOKUP($A1668,'Full dataset'!$A$4:$IE$190,2007+AI$1-$C1668,FALSE)</f>
        <v>.</v>
      </c>
      <c r="AJ1668" t="str">
        <f>VLOOKUP($A1668,'Full dataset'!$A$4:$IE$190,2007+AJ$1-$C1668,FALSE)</f>
        <v>.</v>
      </c>
      <c r="AK1668" t="str">
        <f>VLOOKUP($A1668,'Full dataset'!$A$4:$IE$190,2007+AK$1-$C1668,FALSE)</f>
        <v>.</v>
      </c>
      <c r="AL1668" t="str">
        <f>VLOOKUP($A1668,'Full dataset'!$A$4:$IE$190,2007+AL$1-$C1668,FALSE)</f>
        <v>.</v>
      </c>
      <c r="AM1668">
        <f>VLOOKUP($A1668,'Full dataset'!$A$4:$IE$190,2007+AM$1-$C1668,FALSE)</f>
        <v>68</v>
      </c>
      <c r="AN1668" t="str">
        <f>VLOOKUP($A1668,'Full dataset'!$A$4:$IE$190,2007+AN$1-$C1668,FALSE)</f>
        <v>.</v>
      </c>
      <c r="AO1668">
        <f>VLOOKUP($A1668,'Full dataset'!$A$4:$IE$190,2007+AO$1-$C1668,FALSE)</f>
        <v>15813</v>
      </c>
      <c r="AP1668" t="str">
        <f>VLOOKUP($A1668,'Full dataset'!$A$4:$IE$190,2007+AP$1-$C1668,FALSE)</f>
        <v>.</v>
      </c>
      <c r="AQ1668" t="str">
        <f>VLOOKUP($A1668,'Full dataset'!$A$4:$IE$190,2007+AQ$1-$C1668,FALSE)</f>
        <v>.</v>
      </c>
      <c r="AR1668" t="str">
        <f>VLOOKUP($A1668,'Full dataset'!$A$4:$IE$190,2007+AR$1-$C1668,FALSE)</f>
        <v>.</v>
      </c>
      <c r="AS1668">
        <f>VLOOKUP($A1668,'Full dataset'!$A$4:$IE$190,2007+AS$1-$C1668,FALSE)</f>
        <v>9</v>
      </c>
      <c r="AT1668" t="str">
        <f>VLOOKUP($A1668,'Full dataset'!$A$4:$IE$190,129,FALSE)</f>
        <v>.</v>
      </c>
      <c r="AU1668">
        <f>VLOOKUP(A1668,'Full dataset'!$A$4:$II$190,$AU$1,FALSE)</f>
        <v>9999</v>
      </c>
      <c r="AW1668" t="str">
        <f>VLOOKUP(A1668,'Full dataset'!$A$5:$IM$190,247,FALSE)</f>
        <v>.</v>
      </c>
      <c r="AX1668" t="str">
        <f>VLOOKUP(A1668,'Full dataset'!$A$4:$II$190,242,FALSE)</f>
        <v>.</v>
      </c>
      <c r="AY1668" t="str">
        <f>VLOOKUP(A1668,'Full dataset'!$A$5:$IM$190,246,FALSE)</f>
        <v>.</v>
      </c>
      <c r="AZ1668">
        <v>9999</v>
      </c>
      <c r="BA1668">
        <f>MAX(VLOOKUP($A1668,'Full dataset'!$A$4:$IX$190,BA$1,FALSE),AW1668)</f>
        <v>0</v>
      </c>
      <c r="BB1668">
        <f>IF(VLOOKUP($A1668,'Full dataset'!$A$4:$IX$190,BB$1,FALSE)&gt;0,VLOOKUP($A1668,'Full dataset'!$A$4:$IX$190,BB$1,FALSE),AU1668)</f>
        <v>9999</v>
      </c>
      <c r="BC1668">
        <f>MAX(VLOOKUP($A1668,'Full dataset'!$A$4:$IX$190,BC$1,FALSE),AY1668)</f>
        <v>0</v>
      </c>
      <c r="BD1668">
        <f>MAX(VLOOKUP($A1668,'Full dataset'!$A$4:$IX$190,BD$1,FALSE),AX1668)</f>
        <v>0</v>
      </c>
      <c r="BE1668">
        <f t="shared" ref="BE1668:BE1731" si="159">MIN(AZ1668,BB1668,BD1668)</f>
        <v>0</v>
      </c>
      <c r="BF1668">
        <f t="shared" ref="BF1668:BF1731" si="160">IF(AND(C1668&gt;=BB1668,BA1668=2),1,0)</f>
        <v>0</v>
      </c>
      <c r="BG1668">
        <f t="shared" ref="BG1668:BG1731" si="161">IF(AND(C1668&gt;=BD1668,BC1668=2),1,0)</f>
        <v>0</v>
      </c>
      <c r="BH1668">
        <f t="shared" si="156"/>
        <v>0</v>
      </c>
      <c r="BI1668">
        <f t="shared" si="157"/>
        <v>0</v>
      </c>
      <c r="BO1668">
        <f>IF(BF1668=1,VLOOKUP($A1668,'Full dataset'!$A$4:$IE$190,2007+BO$1-$C1668,FALSE),0)</f>
        <v>0</v>
      </c>
      <c r="BP1668">
        <f>IF(BF1668=1,VLOOKUP($A1668,'Full dataset'!$A$4:$IE$190,2007+BP$1-$C1668,FALSE),0)</f>
        <v>0</v>
      </c>
      <c r="BQ1668">
        <f>IF(BF1668=1,VLOOKUP($A1668,'Full dataset'!$A$4:$IE$190,2007+BQ$1-$C1668,FALSE),0)</f>
        <v>0</v>
      </c>
      <c r="BR1668">
        <f>IF($BG1668=1,VLOOKUP($A1668,'Full dataset'!$A$4:$IE$190,BR$1-2007+$C1668,FALSE),0)</f>
        <v>0</v>
      </c>
      <c r="BS1668">
        <f>IF($BG1668=1,VLOOKUP($A1668,'Full dataset'!$A$4:$IE$190,BS$1-2007+$C1668,FALSE),0)</f>
        <v>0</v>
      </c>
      <c r="BT1668">
        <f>IF($BG1668=1,VLOOKUP($A1668,'Full dataset'!$A$4:$IE$190,BT$1-2007+$C1668,FALSE),0)</f>
        <v>0</v>
      </c>
      <c r="BU1668">
        <f>IF($BG1668=1,VLOOKUP($A1668,'Full dataset'!$A$4:$IE$190,BU$1-2007+$C1668,FALSE),0)</f>
        <v>0</v>
      </c>
      <c r="BV1668">
        <f>IF($BG1668=1,VLOOKUP($A1668,'Full dataset'!$A$4:$IE$190,BV$1-2007+$C1668,FALSE),0)</f>
        <v>0</v>
      </c>
      <c r="BW1668">
        <f>IF($BG1668=1,VLOOKUP($A1668,'Full dataset'!$A$4:$IE$190,BW$1-2007+$C1668,FALSE),0)</f>
        <v>0</v>
      </c>
      <c r="BX1668">
        <f>IF($BG1668=1,VLOOKUP($A1668,'Full dataset'!$A$4:$IE$190,BX$1-2007+$C1668,FALSE),0)</f>
        <v>0</v>
      </c>
    </row>
    <row r="1669" spans="1:76" x14ac:dyDescent="0.25">
      <c r="A1669">
        <v>180</v>
      </c>
      <c r="B1669" t="s">
        <v>624</v>
      </c>
      <c r="C1669">
        <v>2015</v>
      </c>
      <c r="D1669" t="s">
        <v>582</v>
      </c>
      <c r="E1669">
        <f t="shared" si="158"/>
        <v>0</v>
      </c>
      <c r="U1669">
        <v>0</v>
      </c>
      <c r="V1669" t="s">
        <v>726</v>
      </c>
      <c r="W1669" t="s">
        <v>726</v>
      </c>
      <c r="X1669" t="s">
        <v>726</v>
      </c>
      <c r="Y1669">
        <v>0</v>
      </c>
      <c r="Z1669" t="s">
        <v>726</v>
      </c>
      <c r="AA1669" t="s">
        <v>726</v>
      </c>
      <c r="AB1669" t="s">
        <v>726</v>
      </c>
      <c r="AC1669">
        <f>VLOOKUP(A1669,'Full dataset'!$A$4:$IE$190,2033-C1669,FALSE)</f>
        <v>0</v>
      </c>
      <c r="AD1669" t="str">
        <f>VLOOKUP(A1669,'Full dataset'!$A$4:$IE$190,2041-C1669,FALSE)</f>
        <v>.</v>
      </c>
      <c r="AE1669">
        <f>VLOOKUP(A1669,'Full dataset'!$A$4:$IE$190,2050-C1669,FALSE)</f>
        <v>0</v>
      </c>
      <c r="AF1669">
        <v>0</v>
      </c>
      <c r="AG1669" t="str">
        <f>VLOOKUP($A1669,'Full dataset'!$A$4:$IE$190,2007+AG$1-$C1669,FALSE)</f>
        <v>.</v>
      </c>
      <c r="AH1669" t="str">
        <f>VLOOKUP($A1669,'Full dataset'!$A$4:$IE$190,2007+AH$1-$C1669,FALSE)</f>
        <v>.</v>
      </c>
      <c r="AI1669" t="str">
        <f>VLOOKUP($A1669,'Full dataset'!$A$4:$IE$190,2007+AI$1-$C1669,FALSE)</f>
        <v>.</v>
      </c>
      <c r="AJ1669" t="str">
        <f>VLOOKUP($A1669,'Full dataset'!$A$4:$IE$190,2007+AJ$1-$C1669,FALSE)</f>
        <v>.</v>
      </c>
      <c r="AK1669" t="str">
        <f>VLOOKUP($A1669,'Full dataset'!$A$4:$IE$190,2007+AK$1-$C1669,FALSE)</f>
        <v>.</v>
      </c>
      <c r="AL1669" t="str">
        <f>VLOOKUP($A1669,'Full dataset'!$A$4:$IE$190,2007+AL$1-$C1669,FALSE)</f>
        <v>.</v>
      </c>
      <c r="AM1669">
        <f>VLOOKUP($A1669,'Full dataset'!$A$4:$IE$190,2007+AM$1-$C1669,FALSE)</f>
        <v>51</v>
      </c>
      <c r="AN1669" t="str">
        <f>VLOOKUP($A1669,'Full dataset'!$A$4:$IE$190,2007+AN$1-$C1669,FALSE)</f>
        <v>.</v>
      </c>
      <c r="AO1669">
        <f>VLOOKUP($A1669,'Full dataset'!$A$4:$IE$190,2007+AO$1-$C1669,FALSE)</f>
        <v>10928</v>
      </c>
      <c r="AP1669" t="str">
        <f>VLOOKUP($A1669,'Full dataset'!$A$4:$IE$190,2007+AP$1-$C1669,FALSE)</f>
        <v>.</v>
      </c>
      <c r="AQ1669" t="str">
        <f>VLOOKUP($A1669,'Full dataset'!$A$4:$IE$190,2007+AQ$1-$C1669,FALSE)</f>
        <v>.</v>
      </c>
      <c r="AR1669" t="str">
        <f>VLOOKUP($A1669,'Full dataset'!$A$4:$IE$190,2007+AR$1-$C1669,FALSE)</f>
        <v>.</v>
      </c>
      <c r="AS1669">
        <f>VLOOKUP($A1669,'Full dataset'!$A$4:$IE$190,2007+AS$1-$C1669,FALSE)</f>
        <v>5</v>
      </c>
      <c r="AT1669" t="str">
        <f>VLOOKUP($A1669,'Full dataset'!$A$4:$IE$190,129,FALSE)</f>
        <v>.</v>
      </c>
      <c r="AU1669">
        <f>VLOOKUP(A1669,'Full dataset'!$A$4:$II$190,$AU$1,FALSE)</f>
        <v>9999</v>
      </c>
      <c r="AW1669" t="str">
        <f>VLOOKUP(A1669,'Full dataset'!$A$5:$IM$190,247,FALSE)</f>
        <v>.</v>
      </c>
      <c r="AX1669" t="str">
        <f>VLOOKUP(A1669,'Full dataset'!$A$4:$II$190,242,FALSE)</f>
        <v>.</v>
      </c>
      <c r="AY1669" t="str">
        <f>VLOOKUP(A1669,'Full dataset'!$A$5:$IM$190,246,FALSE)</f>
        <v>.</v>
      </c>
      <c r="AZ1669">
        <v>9999</v>
      </c>
      <c r="BA1669">
        <f>MAX(VLOOKUP($A1669,'Full dataset'!$A$4:$IX$190,BA$1,FALSE),AW1669)</f>
        <v>0</v>
      </c>
      <c r="BB1669">
        <f>IF(VLOOKUP($A1669,'Full dataset'!$A$4:$IX$190,BB$1,FALSE)&gt;0,VLOOKUP($A1669,'Full dataset'!$A$4:$IX$190,BB$1,FALSE),AU1669)</f>
        <v>9999</v>
      </c>
      <c r="BC1669">
        <f>MAX(VLOOKUP($A1669,'Full dataset'!$A$4:$IX$190,BC$1,FALSE),AY1669)</f>
        <v>0</v>
      </c>
      <c r="BD1669">
        <f>MAX(VLOOKUP($A1669,'Full dataset'!$A$4:$IX$190,BD$1,FALSE),AX1669)</f>
        <v>0</v>
      </c>
      <c r="BE1669">
        <f t="shared" si="159"/>
        <v>0</v>
      </c>
      <c r="BF1669">
        <f t="shared" si="160"/>
        <v>0</v>
      </c>
      <c r="BG1669">
        <f t="shared" si="161"/>
        <v>0</v>
      </c>
      <c r="BH1669">
        <f t="shared" si="156"/>
        <v>0</v>
      </c>
      <c r="BI1669">
        <f t="shared" si="157"/>
        <v>0</v>
      </c>
      <c r="BO1669">
        <f>IF(BF1669=1,VLOOKUP($A1669,'Full dataset'!$A$4:$IE$190,2007+BO$1-$C1669,FALSE),0)</f>
        <v>0</v>
      </c>
      <c r="BP1669">
        <f>IF(BF1669=1,VLOOKUP($A1669,'Full dataset'!$A$4:$IE$190,2007+BP$1-$C1669,FALSE),0)</f>
        <v>0</v>
      </c>
      <c r="BQ1669">
        <f>IF(BF1669=1,VLOOKUP($A1669,'Full dataset'!$A$4:$IE$190,2007+BQ$1-$C1669,FALSE),0)</f>
        <v>0</v>
      </c>
      <c r="BR1669">
        <f>IF($BG1669=1,VLOOKUP($A1669,'Full dataset'!$A$4:$IE$190,BR$1-2007+$C1669,FALSE),0)</f>
        <v>0</v>
      </c>
      <c r="BS1669">
        <f>IF($BG1669=1,VLOOKUP($A1669,'Full dataset'!$A$4:$IE$190,BS$1-2007+$C1669,FALSE),0)</f>
        <v>0</v>
      </c>
      <c r="BT1669">
        <f>IF($BG1669=1,VLOOKUP($A1669,'Full dataset'!$A$4:$IE$190,BT$1-2007+$C1669,FALSE),0)</f>
        <v>0</v>
      </c>
      <c r="BU1669">
        <f>IF($BG1669=1,VLOOKUP($A1669,'Full dataset'!$A$4:$IE$190,BU$1-2007+$C1669,FALSE),0)</f>
        <v>0</v>
      </c>
      <c r="BV1669">
        <f>IF($BG1669=1,VLOOKUP($A1669,'Full dataset'!$A$4:$IE$190,BV$1-2007+$C1669,FALSE),0)</f>
        <v>0</v>
      </c>
      <c r="BW1669">
        <f>IF($BG1669=1,VLOOKUP($A1669,'Full dataset'!$A$4:$IE$190,BW$1-2007+$C1669,FALSE),0)</f>
        <v>0</v>
      </c>
      <c r="BX1669">
        <f>IF($BG1669=1,VLOOKUP($A1669,'Full dataset'!$A$4:$IE$190,BX$1-2007+$C1669,FALSE),0)</f>
        <v>0</v>
      </c>
    </row>
    <row r="1670" spans="1:76" x14ac:dyDescent="0.25">
      <c r="A1670">
        <v>181</v>
      </c>
      <c r="B1670" t="s">
        <v>625</v>
      </c>
      <c r="C1670">
        <v>2015</v>
      </c>
      <c r="D1670" t="s">
        <v>582</v>
      </c>
      <c r="E1670">
        <f t="shared" si="158"/>
        <v>0</v>
      </c>
      <c r="U1670">
        <v>0</v>
      </c>
      <c r="V1670" t="s">
        <v>726</v>
      </c>
      <c r="W1670" t="s">
        <v>726</v>
      </c>
      <c r="X1670" t="s">
        <v>726</v>
      </c>
      <c r="Y1670">
        <v>0</v>
      </c>
      <c r="Z1670" t="s">
        <v>726</v>
      </c>
      <c r="AA1670" t="s">
        <v>726</v>
      </c>
      <c r="AB1670" t="s">
        <v>726</v>
      </c>
      <c r="AC1670">
        <f>VLOOKUP(A1670,'Full dataset'!$A$4:$IE$190,2033-C1670,FALSE)</f>
        <v>0</v>
      </c>
      <c r="AD1670" t="str">
        <f>VLOOKUP(A1670,'Full dataset'!$A$4:$IE$190,2041-C1670,FALSE)</f>
        <v>.</v>
      </c>
      <c r="AE1670">
        <f>VLOOKUP(A1670,'Full dataset'!$A$4:$IE$190,2050-C1670,FALSE)</f>
        <v>0</v>
      </c>
      <c r="AF1670">
        <v>0</v>
      </c>
      <c r="AG1670" t="str">
        <f>VLOOKUP($A1670,'Full dataset'!$A$4:$IE$190,2007+AG$1-$C1670,FALSE)</f>
        <v>.</v>
      </c>
      <c r="AH1670" t="str">
        <f>VLOOKUP($A1670,'Full dataset'!$A$4:$IE$190,2007+AH$1-$C1670,FALSE)</f>
        <v>.</v>
      </c>
      <c r="AI1670" t="str">
        <f>VLOOKUP($A1670,'Full dataset'!$A$4:$IE$190,2007+AI$1-$C1670,FALSE)</f>
        <v>.</v>
      </c>
      <c r="AJ1670" t="str">
        <f>VLOOKUP($A1670,'Full dataset'!$A$4:$IE$190,2007+AJ$1-$C1670,FALSE)</f>
        <v>.</v>
      </c>
      <c r="AK1670" t="str">
        <f>VLOOKUP($A1670,'Full dataset'!$A$4:$IE$190,2007+AK$1-$C1670,FALSE)</f>
        <v>.</v>
      </c>
      <c r="AL1670" t="str">
        <f>VLOOKUP($A1670,'Full dataset'!$A$4:$IE$190,2007+AL$1-$C1670,FALSE)</f>
        <v>.</v>
      </c>
      <c r="AM1670">
        <f>VLOOKUP($A1670,'Full dataset'!$A$4:$IE$190,2007+AM$1-$C1670,FALSE)</f>
        <v>59</v>
      </c>
      <c r="AN1670" t="str">
        <f>VLOOKUP($A1670,'Full dataset'!$A$4:$IE$190,2007+AN$1-$C1670,FALSE)</f>
        <v>.</v>
      </c>
      <c r="AO1670">
        <f>VLOOKUP($A1670,'Full dataset'!$A$4:$IE$190,2007+AO$1-$C1670,FALSE)</f>
        <v>12000</v>
      </c>
      <c r="AP1670" t="str">
        <f>VLOOKUP($A1670,'Full dataset'!$A$4:$IE$190,2007+AP$1-$C1670,FALSE)</f>
        <v>.</v>
      </c>
      <c r="AQ1670" t="str">
        <f>VLOOKUP($A1670,'Full dataset'!$A$4:$IE$190,2007+AQ$1-$C1670,FALSE)</f>
        <v>.</v>
      </c>
      <c r="AR1670" t="str">
        <f>VLOOKUP($A1670,'Full dataset'!$A$4:$IE$190,2007+AR$1-$C1670,FALSE)</f>
        <v>.</v>
      </c>
      <c r="AS1670">
        <f>VLOOKUP($A1670,'Full dataset'!$A$4:$IE$190,2007+AS$1-$C1670,FALSE)</f>
        <v>11</v>
      </c>
      <c r="AT1670" t="str">
        <f>VLOOKUP($A1670,'Full dataset'!$A$4:$IE$190,129,FALSE)</f>
        <v>.</v>
      </c>
      <c r="AU1670">
        <f>VLOOKUP(A1670,'Full dataset'!$A$4:$II$190,$AU$1,FALSE)</f>
        <v>9999</v>
      </c>
      <c r="AW1670" t="str">
        <f>VLOOKUP(A1670,'Full dataset'!$A$5:$IM$190,247,FALSE)</f>
        <v>.</v>
      </c>
      <c r="AX1670" t="str">
        <f>VLOOKUP(A1670,'Full dataset'!$A$4:$II$190,242,FALSE)</f>
        <v>.</v>
      </c>
      <c r="AY1670" t="str">
        <f>VLOOKUP(A1670,'Full dataset'!$A$5:$IM$190,246,FALSE)</f>
        <v>.</v>
      </c>
      <c r="AZ1670">
        <v>9999</v>
      </c>
      <c r="BA1670">
        <f>MAX(VLOOKUP($A1670,'Full dataset'!$A$4:$IX$190,BA$1,FALSE),AW1670)</f>
        <v>0</v>
      </c>
      <c r="BB1670">
        <f>IF(VLOOKUP($A1670,'Full dataset'!$A$4:$IX$190,BB$1,FALSE)&gt;0,VLOOKUP($A1670,'Full dataset'!$A$4:$IX$190,BB$1,FALSE),AU1670)</f>
        <v>9999</v>
      </c>
      <c r="BC1670">
        <f>MAX(VLOOKUP($A1670,'Full dataset'!$A$4:$IX$190,BC$1,FALSE),AY1670)</f>
        <v>0</v>
      </c>
      <c r="BD1670">
        <f>MAX(VLOOKUP($A1670,'Full dataset'!$A$4:$IX$190,BD$1,FALSE),AX1670)</f>
        <v>0</v>
      </c>
      <c r="BE1670">
        <f t="shared" si="159"/>
        <v>0</v>
      </c>
      <c r="BF1670">
        <f t="shared" si="160"/>
        <v>0</v>
      </c>
      <c r="BG1670">
        <f t="shared" si="161"/>
        <v>0</v>
      </c>
      <c r="BH1670">
        <f t="shared" si="156"/>
        <v>0</v>
      </c>
      <c r="BI1670">
        <f t="shared" si="157"/>
        <v>0</v>
      </c>
      <c r="BO1670">
        <f>IF(BF1670=1,VLOOKUP($A1670,'Full dataset'!$A$4:$IE$190,2007+BO$1-$C1670,FALSE),0)</f>
        <v>0</v>
      </c>
      <c r="BP1670">
        <f>IF(BF1670=1,VLOOKUP($A1670,'Full dataset'!$A$4:$IE$190,2007+BP$1-$C1670,FALSE),0)</f>
        <v>0</v>
      </c>
      <c r="BQ1670">
        <f>IF(BF1670=1,VLOOKUP($A1670,'Full dataset'!$A$4:$IE$190,2007+BQ$1-$C1670,FALSE),0)</f>
        <v>0</v>
      </c>
      <c r="BR1670">
        <f>IF($BG1670=1,VLOOKUP($A1670,'Full dataset'!$A$4:$IE$190,BR$1-2007+$C1670,FALSE),0)</f>
        <v>0</v>
      </c>
      <c r="BS1670">
        <f>IF($BG1670=1,VLOOKUP($A1670,'Full dataset'!$A$4:$IE$190,BS$1-2007+$C1670,FALSE),0)</f>
        <v>0</v>
      </c>
      <c r="BT1670">
        <f>IF($BG1670=1,VLOOKUP($A1670,'Full dataset'!$A$4:$IE$190,BT$1-2007+$C1670,FALSE),0)</f>
        <v>0</v>
      </c>
      <c r="BU1670">
        <f>IF($BG1670=1,VLOOKUP($A1670,'Full dataset'!$A$4:$IE$190,BU$1-2007+$C1670,FALSE),0)</f>
        <v>0</v>
      </c>
      <c r="BV1670">
        <f>IF($BG1670=1,VLOOKUP($A1670,'Full dataset'!$A$4:$IE$190,BV$1-2007+$C1670,FALSE),0)</f>
        <v>0</v>
      </c>
      <c r="BW1670">
        <f>IF($BG1670=1,VLOOKUP($A1670,'Full dataset'!$A$4:$IE$190,BW$1-2007+$C1670,FALSE),0)</f>
        <v>0</v>
      </c>
      <c r="BX1670">
        <f>IF($BG1670=1,VLOOKUP($A1670,'Full dataset'!$A$4:$IE$190,BX$1-2007+$C1670,FALSE),0)</f>
        <v>0</v>
      </c>
    </row>
    <row r="1671" spans="1:76" x14ac:dyDescent="0.25">
      <c r="A1671">
        <v>182</v>
      </c>
      <c r="B1671" t="s">
        <v>626</v>
      </c>
      <c r="C1671">
        <v>2015</v>
      </c>
      <c r="D1671" t="s">
        <v>582</v>
      </c>
      <c r="E1671">
        <f t="shared" si="158"/>
        <v>0</v>
      </c>
      <c r="U1671">
        <v>0</v>
      </c>
      <c r="V1671" t="s">
        <v>726</v>
      </c>
      <c r="W1671" t="s">
        <v>726</v>
      </c>
      <c r="X1671" t="s">
        <v>726</v>
      </c>
      <c r="Y1671">
        <v>0</v>
      </c>
      <c r="Z1671" t="s">
        <v>726</v>
      </c>
      <c r="AA1671" t="s">
        <v>726</v>
      </c>
      <c r="AB1671" t="s">
        <v>726</v>
      </c>
      <c r="AC1671">
        <f>VLOOKUP(A1671,'Full dataset'!$A$4:$IE$190,2033-C1671,FALSE)</f>
        <v>0</v>
      </c>
      <c r="AD1671" t="str">
        <f>VLOOKUP(A1671,'Full dataset'!$A$4:$IE$190,2041-C1671,FALSE)</f>
        <v>.</v>
      </c>
      <c r="AE1671">
        <f>VLOOKUP(A1671,'Full dataset'!$A$4:$IE$190,2050-C1671,FALSE)</f>
        <v>0</v>
      </c>
      <c r="AF1671">
        <v>0</v>
      </c>
      <c r="AG1671" t="str">
        <f>VLOOKUP($A1671,'Full dataset'!$A$4:$IE$190,2007+AG$1-$C1671,FALSE)</f>
        <v>.</v>
      </c>
      <c r="AH1671" t="str">
        <f>VLOOKUP($A1671,'Full dataset'!$A$4:$IE$190,2007+AH$1-$C1671,FALSE)</f>
        <v>.</v>
      </c>
      <c r="AI1671" t="str">
        <f>VLOOKUP($A1671,'Full dataset'!$A$4:$IE$190,2007+AI$1-$C1671,FALSE)</f>
        <v>.</v>
      </c>
      <c r="AJ1671" t="str">
        <f>VLOOKUP($A1671,'Full dataset'!$A$4:$IE$190,2007+AJ$1-$C1671,FALSE)</f>
        <v>.</v>
      </c>
      <c r="AK1671" t="str">
        <f>VLOOKUP($A1671,'Full dataset'!$A$4:$IE$190,2007+AK$1-$C1671,FALSE)</f>
        <v>.</v>
      </c>
      <c r="AL1671" t="str">
        <f>VLOOKUP($A1671,'Full dataset'!$A$4:$IE$190,2007+AL$1-$C1671,FALSE)</f>
        <v>.</v>
      </c>
      <c r="AM1671">
        <f>VLOOKUP($A1671,'Full dataset'!$A$4:$IE$190,2007+AM$1-$C1671,FALSE)</f>
        <v>31</v>
      </c>
      <c r="AN1671" t="str">
        <f>VLOOKUP($A1671,'Full dataset'!$A$4:$IE$190,2007+AN$1-$C1671,FALSE)</f>
        <v>.</v>
      </c>
      <c r="AO1671">
        <f>VLOOKUP($A1671,'Full dataset'!$A$4:$IE$190,2007+AO$1-$C1671,FALSE)</f>
        <v>1427</v>
      </c>
      <c r="AP1671" t="str">
        <f>VLOOKUP($A1671,'Full dataset'!$A$4:$IE$190,2007+AP$1-$C1671,FALSE)</f>
        <v>.</v>
      </c>
      <c r="AQ1671" t="str">
        <f>VLOOKUP($A1671,'Full dataset'!$A$4:$IE$190,2007+AQ$1-$C1671,FALSE)</f>
        <v>.</v>
      </c>
      <c r="AR1671" t="str">
        <f>VLOOKUP($A1671,'Full dataset'!$A$4:$IE$190,2007+AR$1-$C1671,FALSE)</f>
        <v>.</v>
      </c>
      <c r="AS1671">
        <f>VLOOKUP($A1671,'Full dataset'!$A$4:$IE$190,2007+AS$1-$C1671,FALSE)</f>
        <v>11</v>
      </c>
      <c r="AT1671" t="str">
        <f>VLOOKUP($A1671,'Full dataset'!$A$4:$IE$190,129,FALSE)</f>
        <v>.</v>
      </c>
      <c r="AU1671">
        <f>VLOOKUP(A1671,'Full dataset'!$A$4:$II$190,$AU$1,FALSE)</f>
        <v>9999</v>
      </c>
      <c r="AW1671" t="str">
        <f>VLOOKUP(A1671,'Full dataset'!$A$5:$IM$190,247,FALSE)</f>
        <v>.</v>
      </c>
      <c r="AX1671" t="str">
        <f>VLOOKUP(A1671,'Full dataset'!$A$4:$II$190,242,FALSE)</f>
        <v>.</v>
      </c>
      <c r="AY1671" t="str">
        <f>VLOOKUP(A1671,'Full dataset'!$A$5:$IM$190,246,FALSE)</f>
        <v>.</v>
      </c>
      <c r="AZ1671">
        <v>9999</v>
      </c>
      <c r="BA1671">
        <f>MAX(VLOOKUP($A1671,'Full dataset'!$A$4:$IX$190,BA$1,FALSE),AW1671)</f>
        <v>0</v>
      </c>
      <c r="BB1671">
        <f>IF(VLOOKUP($A1671,'Full dataset'!$A$4:$IX$190,BB$1,FALSE)&gt;0,VLOOKUP($A1671,'Full dataset'!$A$4:$IX$190,BB$1,FALSE),AU1671)</f>
        <v>9999</v>
      </c>
      <c r="BC1671">
        <f>MAX(VLOOKUP($A1671,'Full dataset'!$A$4:$IX$190,BC$1,FALSE),AY1671)</f>
        <v>0</v>
      </c>
      <c r="BD1671">
        <f>MAX(VLOOKUP($A1671,'Full dataset'!$A$4:$IX$190,BD$1,FALSE),AX1671)</f>
        <v>0</v>
      </c>
      <c r="BE1671">
        <f t="shared" si="159"/>
        <v>0</v>
      </c>
      <c r="BF1671">
        <f t="shared" si="160"/>
        <v>0</v>
      </c>
      <c r="BG1671">
        <f t="shared" si="161"/>
        <v>0</v>
      </c>
      <c r="BH1671">
        <f t="shared" si="156"/>
        <v>0</v>
      </c>
      <c r="BI1671">
        <f t="shared" si="157"/>
        <v>0</v>
      </c>
      <c r="BO1671">
        <f>IF(BF1671=1,VLOOKUP($A1671,'Full dataset'!$A$4:$IE$190,2007+BO$1-$C1671,FALSE),0)</f>
        <v>0</v>
      </c>
      <c r="BP1671">
        <f>IF(BF1671=1,VLOOKUP($A1671,'Full dataset'!$A$4:$IE$190,2007+BP$1-$C1671,FALSE),0)</f>
        <v>0</v>
      </c>
      <c r="BQ1671">
        <f>IF(BF1671=1,VLOOKUP($A1671,'Full dataset'!$A$4:$IE$190,2007+BQ$1-$C1671,FALSE),0)</f>
        <v>0</v>
      </c>
      <c r="BR1671">
        <f>IF($BG1671=1,VLOOKUP($A1671,'Full dataset'!$A$4:$IE$190,BR$1-2007+$C1671,FALSE),0)</f>
        <v>0</v>
      </c>
      <c r="BS1671">
        <f>IF($BG1671=1,VLOOKUP($A1671,'Full dataset'!$A$4:$IE$190,BS$1-2007+$C1671,FALSE),0)</f>
        <v>0</v>
      </c>
      <c r="BT1671">
        <f>IF($BG1671=1,VLOOKUP($A1671,'Full dataset'!$A$4:$IE$190,BT$1-2007+$C1671,FALSE),0)</f>
        <v>0</v>
      </c>
      <c r="BU1671">
        <f>IF($BG1671=1,VLOOKUP($A1671,'Full dataset'!$A$4:$IE$190,BU$1-2007+$C1671,FALSE),0)</f>
        <v>0</v>
      </c>
      <c r="BV1671">
        <f>IF($BG1671=1,VLOOKUP($A1671,'Full dataset'!$A$4:$IE$190,BV$1-2007+$C1671,FALSE),0)</f>
        <v>0</v>
      </c>
      <c r="BW1671">
        <f>IF($BG1671=1,VLOOKUP($A1671,'Full dataset'!$A$4:$IE$190,BW$1-2007+$C1671,FALSE),0)</f>
        <v>0</v>
      </c>
      <c r="BX1671">
        <f>IF($BG1671=1,VLOOKUP($A1671,'Full dataset'!$A$4:$IE$190,BX$1-2007+$C1671,FALSE),0)</f>
        <v>0</v>
      </c>
    </row>
    <row r="1672" spans="1:76" x14ac:dyDescent="0.25">
      <c r="A1672">
        <v>183</v>
      </c>
      <c r="B1672" t="s">
        <v>627</v>
      </c>
      <c r="C1672">
        <v>2015</v>
      </c>
      <c r="D1672" t="s">
        <v>591</v>
      </c>
      <c r="E1672">
        <f t="shared" si="158"/>
        <v>1</v>
      </c>
      <c r="S1672">
        <v>1600</v>
      </c>
      <c r="T1672">
        <v>237310</v>
      </c>
      <c r="U1672">
        <v>0</v>
      </c>
      <c r="V1672" t="s">
        <v>726</v>
      </c>
      <c r="W1672" t="s">
        <v>726</v>
      </c>
      <c r="X1672" t="s">
        <v>726</v>
      </c>
      <c r="Y1672">
        <v>0</v>
      </c>
      <c r="Z1672" t="s">
        <v>726</v>
      </c>
      <c r="AA1672" t="s">
        <v>726</v>
      </c>
      <c r="AB1672" t="s">
        <v>726</v>
      </c>
      <c r="AC1672">
        <f>VLOOKUP(A1672,'Full dataset'!$A$4:$IE$190,2033-C1672,FALSE)</f>
        <v>0</v>
      </c>
      <c r="AD1672" t="str">
        <f>VLOOKUP(A1672,'Full dataset'!$A$4:$IE$190,2041-C1672,FALSE)</f>
        <v>.</v>
      </c>
      <c r="AE1672">
        <f>VLOOKUP(A1672,'Full dataset'!$A$4:$IE$190,2050-C1672,FALSE)</f>
        <v>0</v>
      </c>
      <c r="AF1672">
        <v>0</v>
      </c>
      <c r="AG1672">
        <f>VLOOKUP($A1672,'Full dataset'!$A$4:$IE$190,2007+AG$1-$C1672,FALSE)</f>
        <v>60.484999999999999</v>
      </c>
      <c r="AH1672">
        <f>VLOOKUP($A1672,'Full dataset'!$A$4:$IE$190,2007+AH$1-$C1672,FALSE)</f>
        <v>1627.86</v>
      </c>
      <c r="AI1672">
        <f>VLOOKUP($A1672,'Full dataset'!$A$4:$IE$190,2007+AI$1-$C1672,FALSE)</f>
        <v>2371.029</v>
      </c>
      <c r="AJ1672" t="str">
        <f>VLOOKUP($A1672,'Full dataset'!$A$4:$IE$190,2007+AJ$1-$C1672,FALSE)</f>
        <v>.</v>
      </c>
      <c r="AK1672" t="str">
        <f>VLOOKUP($A1672,'Full dataset'!$A$4:$IE$190,2007+AK$1-$C1672,FALSE)</f>
        <v>.</v>
      </c>
      <c r="AL1672" t="str">
        <f>VLOOKUP($A1672,'Full dataset'!$A$4:$IE$190,2007+AL$1-$C1672,FALSE)</f>
        <v>.</v>
      </c>
      <c r="AM1672">
        <f>VLOOKUP($A1672,'Full dataset'!$A$4:$IE$190,2007+AM$1-$C1672,FALSE)</f>
        <v>14</v>
      </c>
      <c r="AN1672" t="str">
        <f>VLOOKUP($A1672,'Full dataset'!$A$4:$IE$190,2007+AN$1-$C1672,FALSE)</f>
        <v>.</v>
      </c>
      <c r="AO1672">
        <f>VLOOKUP($A1672,'Full dataset'!$A$4:$IE$190,2007+AO$1-$C1672,FALSE)</f>
        <v>16000</v>
      </c>
      <c r="AP1672" t="str">
        <f>VLOOKUP($A1672,'Full dataset'!$A$4:$IE$190,2007+AP$1-$C1672,FALSE)</f>
        <v>.</v>
      </c>
      <c r="AQ1672" t="str">
        <f>VLOOKUP($A1672,'Full dataset'!$A$4:$IE$190,2007+AQ$1-$C1672,FALSE)</f>
        <v>.</v>
      </c>
      <c r="AR1672" t="str">
        <f>VLOOKUP($A1672,'Full dataset'!$A$4:$IE$190,2007+AR$1-$C1672,FALSE)</f>
        <v>.</v>
      </c>
      <c r="AS1672">
        <f>VLOOKUP($A1672,'Full dataset'!$A$4:$IE$190,2007+AS$1-$C1672,FALSE)</f>
        <v>10</v>
      </c>
      <c r="AT1672" t="str">
        <f>VLOOKUP($A1672,'Full dataset'!$A$4:$IE$190,129,FALSE)</f>
        <v>.</v>
      </c>
      <c r="AU1672">
        <f>VLOOKUP(A1672,'Full dataset'!$A$4:$II$190,$AU$1,FALSE)</f>
        <v>9999</v>
      </c>
      <c r="AW1672" t="str">
        <f>VLOOKUP(A1672,'Full dataset'!$A$5:$IM$190,247,FALSE)</f>
        <v>.</v>
      </c>
      <c r="AX1672" t="str">
        <f>VLOOKUP(A1672,'Full dataset'!$A$4:$II$190,242,FALSE)</f>
        <v>.</v>
      </c>
      <c r="AY1672" t="str">
        <f>VLOOKUP(A1672,'Full dataset'!$A$5:$IM$190,246,FALSE)</f>
        <v>.</v>
      </c>
      <c r="AZ1672">
        <v>9999</v>
      </c>
      <c r="BA1672">
        <f>MAX(VLOOKUP($A1672,'Full dataset'!$A$4:$IX$190,BA$1,FALSE),AW1672)</f>
        <v>0</v>
      </c>
      <c r="BB1672">
        <f>IF(VLOOKUP($A1672,'Full dataset'!$A$4:$IX$190,BB$1,FALSE)&gt;0,VLOOKUP($A1672,'Full dataset'!$A$4:$IX$190,BB$1,FALSE),AU1672)</f>
        <v>9999</v>
      </c>
      <c r="BC1672">
        <f>MAX(VLOOKUP($A1672,'Full dataset'!$A$4:$IX$190,BC$1,FALSE),AY1672)</f>
        <v>0</v>
      </c>
      <c r="BD1672">
        <f>MAX(VLOOKUP($A1672,'Full dataset'!$A$4:$IX$190,BD$1,FALSE),AX1672)</f>
        <v>0</v>
      </c>
      <c r="BE1672">
        <f t="shared" si="159"/>
        <v>0</v>
      </c>
      <c r="BF1672">
        <f t="shared" si="160"/>
        <v>0</v>
      </c>
      <c r="BG1672">
        <f t="shared" si="161"/>
        <v>0</v>
      </c>
      <c r="BH1672">
        <f t="shared" si="156"/>
        <v>0</v>
      </c>
      <c r="BI1672">
        <f t="shared" si="157"/>
        <v>0</v>
      </c>
      <c r="BO1672">
        <f>IF(BF1672=1,VLOOKUP($A1672,'Full dataset'!$A$4:$IE$190,2007+BO$1-$C1672,FALSE),0)</f>
        <v>0</v>
      </c>
      <c r="BP1672">
        <f>IF(BF1672=1,VLOOKUP($A1672,'Full dataset'!$A$4:$IE$190,2007+BP$1-$C1672,FALSE),0)</f>
        <v>0</v>
      </c>
      <c r="BQ1672">
        <f>IF(BF1672=1,VLOOKUP($A1672,'Full dataset'!$A$4:$IE$190,2007+BQ$1-$C1672,FALSE),0)</f>
        <v>0</v>
      </c>
      <c r="BR1672">
        <f>IF($BG1672=1,VLOOKUP($A1672,'Full dataset'!$A$4:$IE$190,BR$1-2007+$C1672,FALSE),0)</f>
        <v>0</v>
      </c>
      <c r="BS1672">
        <f>IF($BG1672=1,VLOOKUP($A1672,'Full dataset'!$A$4:$IE$190,BS$1-2007+$C1672,FALSE),0)</f>
        <v>0</v>
      </c>
      <c r="BT1672">
        <f>IF($BG1672=1,VLOOKUP($A1672,'Full dataset'!$A$4:$IE$190,BT$1-2007+$C1672,FALSE),0)</f>
        <v>0</v>
      </c>
      <c r="BU1672">
        <f>IF($BG1672=1,VLOOKUP($A1672,'Full dataset'!$A$4:$IE$190,BU$1-2007+$C1672,FALSE),0)</f>
        <v>0</v>
      </c>
      <c r="BV1672">
        <f>IF($BG1672=1,VLOOKUP($A1672,'Full dataset'!$A$4:$IE$190,BV$1-2007+$C1672,FALSE),0)</f>
        <v>0</v>
      </c>
      <c r="BW1672">
        <f>IF($BG1672=1,VLOOKUP($A1672,'Full dataset'!$A$4:$IE$190,BW$1-2007+$C1672,FALSE),0)</f>
        <v>0</v>
      </c>
      <c r="BX1672">
        <f>IF($BG1672=1,VLOOKUP($A1672,'Full dataset'!$A$4:$IE$190,BX$1-2007+$C1672,FALSE),0)</f>
        <v>0</v>
      </c>
    </row>
    <row r="1673" spans="1:76" x14ac:dyDescent="0.25">
      <c r="A1673">
        <v>184</v>
      </c>
      <c r="B1673" t="s">
        <v>628</v>
      </c>
      <c r="C1673">
        <v>2015</v>
      </c>
      <c r="D1673" t="s">
        <v>591</v>
      </c>
      <c r="E1673">
        <f t="shared" si="158"/>
        <v>1</v>
      </c>
      <c r="S1673">
        <v>8090</v>
      </c>
      <c r="T1673">
        <v>621999</v>
      </c>
      <c r="U1673">
        <v>0</v>
      </c>
      <c r="V1673" t="s">
        <v>726</v>
      </c>
      <c r="W1673" t="s">
        <v>726</v>
      </c>
      <c r="X1673" t="s">
        <v>726</v>
      </c>
      <c r="Y1673">
        <v>0</v>
      </c>
      <c r="Z1673" t="s">
        <v>726</v>
      </c>
      <c r="AA1673" t="s">
        <v>726</v>
      </c>
      <c r="AB1673" t="s">
        <v>726</v>
      </c>
      <c r="AC1673">
        <f>VLOOKUP(A1673,'Full dataset'!$A$4:$IE$190,2033-C1673,FALSE)</f>
        <v>0</v>
      </c>
      <c r="AD1673" t="str">
        <f>VLOOKUP(A1673,'Full dataset'!$A$4:$IE$190,2041-C1673,FALSE)</f>
        <v>.</v>
      </c>
      <c r="AE1673">
        <f>VLOOKUP(A1673,'Full dataset'!$A$4:$IE$190,2050-C1673,FALSE)</f>
        <v>0</v>
      </c>
      <c r="AF1673">
        <v>0</v>
      </c>
      <c r="AG1673">
        <f>VLOOKUP($A1673,'Full dataset'!$A$4:$IE$190,2007+AG$1-$C1673,FALSE)</f>
        <v>-30.946999999999999</v>
      </c>
      <c r="AH1673">
        <f>VLOOKUP($A1673,'Full dataset'!$A$4:$IE$190,2007+AH$1-$C1673,FALSE)</f>
        <v>716.99699999999996</v>
      </c>
      <c r="AI1673">
        <f>VLOOKUP($A1673,'Full dataset'!$A$4:$IE$190,2007+AI$1-$C1673,FALSE)</f>
        <v>770.59799999999996</v>
      </c>
      <c r="AJ1673" t="str">
        <f>VLOOKUP($A1673,'Full dataset'!$A$4:$IE$190,2007+AJ$1-$C1673,FALSE)</f>
        <v>.</v>
      </c>
      <c r="AK1673" t="str">
        <f>VLOOKUP($A1673,'Full dataset'!$A$4:$IE$190,2007+AK$1-$C1673,FALSE)</f>
        <v>.</v>
      </c>
      <c r="AL1673" t="str">
        <f>VLOOKUP($A1673,'Full dataset'!$A$4:$IE$190,2007+AL$1-$C1673,FALSE)</f>
        <v>.</v>
      </c>
      <c r="AM1673">
        <f>VLOOKUP($A1673,'Full dataset'!$A$4:$IE$190,2007+AM$1-$C1673,FALSE)</f>
        <v>76</v>
      </c>
      <c r="AN1673" t="str">
        <f>VLOOKUP($A1673,'Full dataset'!$A$4:$IE$190,2007+AN$1-$C1673,FALSE)</f>
        <v>.</v>
      </c>
      <c r="AO1673">
        <f>VLOOKUP($A1673,'Full dataset'!$A$4:$IE$190,2007+AO$1-$C1673,FALSE)</f>
        <v>17240</v>
      </c>
      <c r="AP1673" t="str">
        <f>VLOOKUP($A1673,'Full dataset'!$A$4:$IE$190,2007+AP$1-$C1673,FALSE)</f>
        <v>.</v>
      </c>
      <c r="AQ1673" t="str">
        <f>VLOOKUP($A1673,'Full dataset'!$A$4:$IE$190,2007+AQ$1-$C1673,FALSE)</f>
        <v>.</v>
      </c>
      <c r="AR1673" t="str">
        <f>VLOOKUP($A1673,'Full dataset'!$A$4:$IE$190,2007+AR$1-$C1673,FALSE)</f>
        <v>.</v>
      </c>
      <c r="AS1673">
        <f>VLOOKUP($A1673,'Full dataset'!$A$4:$IE$190,2007+AS$1-$C1673,FALSE)</f>
        <v>13</v>
      </c>
      <c r="AT1673" t="str">
        <f>VLOOKUP($A1673,'Full dataset'!$A$4:$IE$190,129,FALSE)</f>
        <v>.</v>
      </c>
      <c r="AU1673">
        <f>VLOOKUP(A1673,'Full dataset'!$A$4:$II$190,$AU$1,FALSE)</f>
        <v>9999</v>
      </c>
      <c r="AW1673" t="str">
        <f>VLOOKUP(A1673,'Full dataset'!$A$5:$IM$190,247,FALSE)</f>
        <v>.</v>
      </c>
      <c r="AX1673" t="str">
        <f>VLOOKUP(A1673,'Full dataset'!$A$4:$II$190,242,FALSE)</f>
        <v>.</v>
      </c>
      <c r="AY1673" t="str">
        <f>VLOOKUP(A1673,'Full dataset'!$A$5:$IM$190,246,FALSE)</f>
        <v>.</v>
      </c>
      <c r="AZ1673">
        <v>9999</v>
      </c>
      <c r="BA1673">
        <f>MAX(VLOOKUP($A1673,'Full dataset'!$A$4:$IX$190,BA$1,FALSE),AW1673)</f>
        <v>0</v>
      </c>
      <c r="BB1673">
        <f>IF(VLOOKUP($A1673,'Full dataset'!$A$4:$IX$190,BB$1,FALSE)&gt;0,VLOOKUP($A1673,'Full dataset'!$A$4:$IX$190,BB$1,FALSE),AU1673)</f>
        <v>9999</v>
      </c>
      <c r="BC1673">
        <f>MAX(VLOOKUP($A1673,'Full dataset'!$A$4:$IX$190,BC$1,FALSE),AY1673)</f>
        <v>0</v>
      </c>
      <c r="BD1673">
        <f>MAX(VLOOKUP($A1673,'Full dataset'!$A$4:$IX$190,BD$1,FALSE),AX1673)</f>
        <v>0</v>
      </c>
      <c r="BE1673">
        <f t="shared" si="159"/>
        <v>0</v>
      </c>
      <c r="BF1673">
        <f t="shared" si="160"/>
        <v>0</v>
      </c>
      <c r="BG1673">
        <f t="shared" si="161"/>
        <v>0</v>
      </c>
      <c r="BH1673">
        <f t="shared" si="156"/>
        <v>0</v>
      </c>
      <c r="BI1673">
        <f t="shared" si="157"/>
        <v>0</v>
      </c>
      <c r="BO1673">
        <f>IF(BF1673=1,VLOOKUP($A1673,'Full dataset'!$A$4:$IE$190,2007+BO$1-$C1673,FALSE),0)</f>
        <v>0</v>
      </c>
      <c r="BP1673">
        <f>IF(BF1673=1,VLOOKUP($A1673,'Full dataset'!$A$4:$IE$190,2007+BP$1-$C1673,FALSE),0)</f>
        <v>0</v>
      </c>
      <c r="BQ1673">
        <f>IF(BF1673=1,VLOOKUP($A1673,'Full dataset'!$A$4:$IE$190,2007+BQ$1-$C1673,FALSE),0)</f>
        <v>0</v>
      </c>
      <c r="BR1673">
        <f>IF($BG1673=1,VLOOKUP($A1673,'Full dataset'!$A$4:$IE$190,BR$1-2007+$C1673,FALSE),0)</f>
        <v>0</v>
      </c>
      <c r="BS1673">
        <f>IF($BG1673=1,VLOOKUP($A1673,'Full dataset'!$A$4:$IE$190,BS$1-2007+$C1673,FALSE),0)</f>
        <v>0</v>
      </c>
      <c r="BT1673">
        <f>IF($BG1673=1,VLOOKUP($A1673,'Full dataset'!$A$4:$IE$190,BT$1-2007+$C1673,FALSE),0)</f>
        <v>0</v>
      </c>
      <c r="BU1673">
        <f>IF($BG1673=1,VLOOKUP($A1673,'Full dataset'!$A$4:$IE$190,BU$1-2007+$C1673,FALSE),0)</f>
        <v>0</v>
      </c>
      <c r="BV1673">
        <f>IF($BG1673=1,VLOOKUP($A1673,'Full dataset'!$A$4:$IE$190,BV$1-2007+$C1673,FALSE),0)</f>
        <v>0</v>
      </c>
      <c r="BW1673">
        <f>IF($BG1673=1,VLOOKUP($A1673,'Full dataset'!$A$4:$IE$190,BW$1-2007+$C1673,FALSE),0)</f>
        <v>0</v>
      </c>
      <c r="BX1673">
        <f>IF($BG1673=1,VLOOKUP($A1673,'Full dataset'!$A$4:$IE$190,BX$1-2007+$C1673,FALSE),0)</f>
        <v>0</v>
      </c>
    </row>
    <row r="1674" spans="1:76" x14ac:dyDescent="0.25">
      <c r="A1674">
        <v>185</v>
      </c>
      <c r="B1674" t="s">
        <v>629</v>
      </c>
      <c r="C1674">
        <v>2015</v>
      </c>
      <c r="D1674" t="s">
        <v>591</v>
      </c>
      <c r="E1674">
        <f t="shared" si="158"/>
        <v>1</v>
      </c>
      <c r="S1674">
        <v>3021</v>
      </c>
      <c r="T1674">
        <v>316210</v>
      </c>
      <c r="U1674">
        <v>0</v>
      </c>
      <c r="V1674" t="s">
        <v>726</v>
      </c>
      <c r="W1674" t="s">
        <v>726</v>
      </c>
      <c r="X1674" t="s">
        <v>726</v>
      </c>
      <c r="Y1674">
        <v>0</v>
      </c>
      <c r="Z1674" t="s">
        <v>726</v>
      </c>
      <c r="AA1674" t="s">
        <v>726</v>
      </c>
      <c r="AB1674" t="s">
        <v>726</v>
      </c>
      <c r="AC1674">
        <f>VLOOKUP(A1674,'Full dataset'!$A$4:$IE$190,2033-C1674,FALSE)</f>
        <v>0</v>
      </c>
      <c r="AD1674" t="str">
        <f>VLOOKUP(A1674,'Full dataset'!$A$4:$IE$190,2041-C1674,FALSE)</f>
        <v>.</v>
      </c>
      <c r="AE1674">
        <f>VLOOKUP(A1674,'Full dataset'!$A$4:$IE$190,2050-C1674,FALSE)</f>
        <v>0</v>
      </c>
      <c r="AF1674">
        <v>0</v>
      </c>
      <c r="AG1674" t="str">
        <f>VLOOKUP($A1674,'Full dataset'!$A$4:$IE$190,2007+AG$1-$C1674,FALSE)</f>
        <v>.</v>
      </c>
      <c r="AH1674" t="str">
        <f>VLOOKUP($A1674,'Full dataset'!$A$4:$IE$190,2007+AH$1-$C1674,FALSE)</f>
        <v>.</v>
      </c>
      <c r="AI1674" t="str">
        <f>VLOOKUP($A1674,'Full dataset'!$A$4:$IE$190,2007+AI$1-$C1674,FALSE)</f>
        <v>.</v>
      </c>
      <c r="AJ1674" t="str">
        <f>VLOOKUP($A1674,'Full dataset'!$A$4:$IE$190,2007+AJ$1-$C1674,FALSE)</f>
        <v>.</v>
      </c>
      <c r="AK1674" t="str">
        <f>VLOOKUP($A1674,'Full dataset'!$A$4:$IE$190,2007+AK$1-$C1674,FALSE)</f>
        <v>.</v>
      </c>
      <c r="AL1674" t="str">
        <f>VLOOKUP($A1674,'Full dataset'!$A$4:$IE$190,2007+AL$1-$C1674,FALSE)</f>
        <v>.</v>
      </c>
      <c r="AM1674">
        <f>VLOOKUP($A1674,'Full dataset'!$A$4:$IE$190,2007+AM$1-$C1674,FALSE)</f>
        <v>47</v>
      </c>
      <c r="AN1674" t="str">
        <f>VLOOKUP($A1674,'Full dataset'!$A$4:$IE$190,2007+AN$1-$C1674,FALSE)</f>
        <v>.</v>
      </c>
      <c r="AO1674">
        <f>VLOOKUP($A1674,'Full dataset'!$A$4:$IE$190,2007+AO$1-$C1674,FALSE)</f>
        <v>272304</v>
      </c>
      <c r="AP1674" t="str">
        <f>VLOOKUP($A1674,'Full dataset'!$A$4:$IE$190,2007+AP$1-$C1674,FALSE)</f>
        <v>.</v>
      </c>
      <c r="AQ1674" t="str">
        <f>VLOOKUP($A1674,'Full dataset'!$A$4:$IE$190,2007+AQ$1-$C1674,FALSE)</f>
        <v>.</v>
      </c>
      <c r="AR1674" t="str">
        <f>VLOOKUP($A1674,'Full dataset'!$A$4:$IE$190,2007+AR$1-$C1674,FALSE)</f>
        <v>.</v>
      </c>
      <c r="AS1674">
        <f>VLOOKUP($A1674,'Full dataset'!$A$4:$IE$190,2007+AS$1-$C1674,FALSE)</f>
        <v>9</v>
      </c>
      <c r="AT1674" t="str">
        <f>VLOOKUP($A1674,'Full dataset'!$A$4:$IE$190,129,FALSE)</f>
        <v>.</v>
      </c>
      <c r="AU1674">
        <f>VLOOKUP(A1674,'Full dataset'!$A$4:$II$190,$AU$1,FALSE)</f>
        <v>9999</v>
      </c>
      <c r="AW1674" t="str">
        <f>VLOOKUP(A1674,'Full dataset'!$A$5:$IM$190,247,FALSE)</f>
        <v>.</v>
      </c>
      <c r="AX1674" t="str">
        <f>VLOOKUP(A1674,'Full dataset'!$A$4:$II$190,242,FALSE)</f>
        <v>.</v>
      </c>
      <c r="AY1674" t="str">
        <f>VLOOKUP(A1674,'Full dataset'!$A$5:$IM$190,246,FALSE)</f>
        <v>.</v>
      </c>
      <c r="AZ1674">
        <v>9999</v>
      </c>
      <c r="BA1674">
        <f>MAX(VLOOKUP($A1674,'Full dataset'!$A$4:$IX$190,BA$1,FALSE),AW1674)</f>
        <v>0</v>
      </c>
      <c r="BB1674">
        <f>IF(VLOOKUP($A1674,'Full dataset'!$A$4:$IX$190,BB$1,FALSE)&gt;0,VLOOKUP($A1674,'Full dataset'!$A$4:$IX$190,BB$1,FALSE),AU1674)</f>
        <v>9999</v>
      </c>
      <c r="BC1674">
        <f>MAX(VLOOKUP($A1674,'Full dataset'!$A$4:$IX$190,BC$1,FALSE),AY1674)</f>
        <v>0</v>
      </c>
      <c r="BD1674">
        <f>MAX(VLOOKUP($A1674,'Full dataset'!$A$4:$IX$190,BD$1,FALSE),AX1674)</f>
        <v>0</v>
      </c>
      <c r="BE1674">
        <f t="shared" si="159"/>
        <v>0</v>
      </c>
      <c r="BF1674">
        <f t="shared" si="160"/>
        <v>0</v>
      </c>
      <c r="BG1674">
        <f t="shared" si="161"/>
        <v>0</v>
      </c>
      <c r="BH1674">
        <f t="shared" si="156"/>
        <v>0</v>
      </c>
      <c r="BI1674">
        <f t="shared" si="157"/>
        <v>0</v>
      </c>
      <c r="BO1674">
        <f>IF(BF1674=1,VLOOKUP($A1674,'Full dataset'!$A$4:$IE$190,2007+BO$1-$C1674,FALSE),0)</f>
        <v>0</v>
      </c>
      <c r="BP1674">
        <f>IF(BF1674=1,VLOOKUP($A1674,'Full dataset'!$A$4:$IE$190,2007+BP$1-$C1674,FALSE),0)</f>
        <v>0</v>
      </c>
      <c r="BQ1674">
        <f>IF(BF1674=1,VLOOKUP($A1674,'Full dataset'!$A$4:$IE$190,2007+BQ$1-$C1674,FALSE),0)</f>
        <v>0</v>
      </c>
      <c r="BR1674">
        <f>IF($BG1674=1,VLOOKUP($A1674,'Full dataset'!$A$4:$IE$190,BR$1-2007+$C1674,FALSE),0)</f>
        <v>0</v>
      </c>
      <c r="BS1674">
        <f>IF($BG1674=1,VLOOKUP($A1674,'Full dataset'!$A$4:$IE$190,BS$1-2007+$C1674,FALSE),0)</f>
        <v>0</v>
      </c>
      <c r="BT1674">
        <f>IF($BG1674=1,VLOOKUP($A1674,'Full dataset'!$A$4:$IE$190,BT$1-2007+$C1674,FALSE),0)</f>
        <v>0</v>
      </c>
      <c r="BU1674">
        <f>IF($BG1674=1,VLOOKUP($A1674,'Full dataset'!$A$4:$IE$190,BU$1-2007+$C1674,FALSE),0)</f>
        <v>0</v>
      </c>
      <c r="BV1674">
        <f>IF($BG1674=1,VLOOKUP($A1674,'Full dataset'!$A$4:$IE$190,BV$1-2007+$C1674,FALSE),0)</f>
        <v>0</v>
      </c>
      <c r="BW1674">
        <f>IF($BG1674=1,VLOOKUP($A1674,'Full dataset'!$A$4:$IE$190,BW$1-2007+$C1674,FALSE),0)</f>
        <v>0</v>
      </c>
      <c r="BX1674">
        <f>IF($BG1674=1,VLOOKUP($A1674,'Full dataset'!$A$4:$IE$190,BX$1-2007+$C1674,FALSE),0)</f>
        <v>0</v>
      </c>
    </row>
    <row r="1675" spans="1:76" x14ac:dyDescent="0.25">
      <c r="A1675">
        <v>186</v>
      </c>
      <c r="B1675" t="s">
        <v>630</v>
      </c>
      <c r="C1675">
        <v>2015</v>
      </c>
      <c r="D1675" t="s">
        <v>591</v>
      </c>
      <c r="E1675">
        <f t="shared" si="158"/>
        <v>1</v>
      </c>
      <c r="S1675">
        <v>2834</v>
      </c>
      <c r="T1675">
        <v>325412</v>
      </c>
      <c r="U1675">
        <v>0</v>
      </c>
      <c r="V1675" t="s">
        <v>726</v>
      </c>
      <c r="W1675" t="s">
        <v>726</v>
      </c>
      <c r="X1675" t="s">
        <v>726</v>
      </c>
      <c r="Y1675">
        <v>0</v>
      </c>
      <c r="Z1675" t="s">
        <v>726</v>
      </c>
      <c r="AA1675" t="s">
        <v>726</v>
      </c>
      <c r="AB1675" t="s">
        <v>726</v>
      </c>
      <c r="AC1675">
        <f>VLOOKUP(A1675,'Full dataset'!$A$4:$IE$190,2033-C1675,FALSE)</f>
        <v>0</v>
      </c>
      <c r="AD1675" t="str">
        <f>VLOOKUP(A1675,'Full dataset'!$A$4:$IE$190,2041-C1675,FALSE)</f>
        <v>.</v>
      </c>
      <c r="AE1675">
        <f>VLOOKUP(A1675,'Full dataset'!$A$4:$IE$190,2050-C1675,FALSE)</f>
        <v>0</v>
      </c>
      <c r="AF1675">
        <v>0</v>
      </c>
      <c r="AG1675">
        <f>VLOOKUP($A1675,'Full dataset'!$A$4:$IE$190,2007+AG$1-$C1675,FALSE)</f>
        <v>2825</v>
      </c>
      <c r="AH1675">
        <f>VLOOKUP($A1675,'Full dataset'!$A$4:$IE$190,2007+AH$1-$C1675,FALSE)</f>
        <v>60124</v>
      </c>
      <c r="AI1675">
        <f>VLOOKUP($A1675,'Full dataset'!$A$4:$IE$190,2007+AI$1-$C1675,FALSE)</f>
        <v>26208</v>
      </c>
      <c r="AJ1675" t="str">
        <f>VLOOKUP($A1675,'Full dataset'!$A$4:$IE$190,2007+AJ$1-$C1675,FALSE)</f>
        <v>.</v>
      </c>
      <c r="AK1675" t="str">
        <f>VLOOKUP($A1675,'Full dataset'!$A$4:$IE$190,2007+AK$1-$C1675,FALSE)</f>
        <v>.</v>
      </c>
      <c r="AL1675" t="str">
        <f>VLOOKUP($A1675,'Full dataset'!$A$4:$IE$190,2007+AL$1-$C1675,FALSE)</f>
        <v>.</v>
      </c>
      <c r="AM1675">
        <f>VLOOKUP($A1675,'Full dataset'!$A$4:$IE$190,2007+AM$1-$C1675,FALSE)</f>
        <v>54</v>
      </c>
      <c r="AN1675" t="str">
        <f>VLOOKUP($A1675,'Full dataset'!$A$4:$IE$190,2007+AN$1-$C1675,FALSE)</f>
        <v>.</v>
      </c>
      <c r="AO1675">
        <f>VLOOKUP($A1675,'Full dataset'!$A$4:$IE$190,2007+AO$1-$C1675,FALSE)</f>
        <v>133140</v>
      </c>
      <c r="AP1675" t="str">
        <f>VLOOKUP($A1675,'Full dataset'!$A$4:$IE$190,2007+AP$1-$C1675,FALSE)</f>
        <v>.</v>
      </c>
      <c r="AQ1675" t="str">
        <f>VLOOKUP($A1675,'Full dataset'!$A$4:$IE$190,2007+AQ$1-$C1675,FALSE)</f>
        <v>.</v>
      </c>
      <c r="AR1675" t="str">
        <f>VLOOKUP($A1675,'Full dataset'!$A$4:$IE$190,2007+AR$1-$C1675,FALSE)</f>
        <v>.</v>
      </c>
      <c r="AS1675">
        <f>VLOOKUP($A1675,'Full dataset'!$A$4:$IE$190,2007+AS$1-$C1675,FALSE)</f>
        <v>5</v>
      </c>
      <c r="AT1675" t="str">
        <f>VLOOKUP($A1675,'Full dataset'!$A$4:$IE$190,129,FALSE)</f>
        <v>.</v>
      </c>
      <c r="AU1675">
        <f>VLOOKUP(A1675,'Full dataset'!$A$4:$II$190,$AU$1,FALSE)</f>
        <v>9999</v>
      </c>
      <c r="AW1675" t="str">
        <f>VLOOKUP(A1675,'Full dataset'!$A$5:$IM$190,247,FALSE)</f>
        <v>.</v>
      </c>
      <c r="AX1675" t="str">
        <f>VLOOKUP(A1675,'Full dataset'!$A$4:$II$190,242,FALSE)</f>
        <v>.</v>
      </c>
      <c r="AY1675" t="str">
        <f>VLOOKUP(A1675,'Full dataset'!$A$5:$IM$190,246,FALSE)</f>
        <v>.</v>
      </c>
      <c r="AZ1675">
        <v>9999</v>
      </c>
      <c r="BA1675">
        <f>MAX(VLOOKUP($A1675,'Full dataset'!$A$4:$IX$190,BA$1,FALSE),AW1675)</f>
        <v>0</v>
      </c>
      <c r="BB1675">
        <f>IF(VLOOKUP($A1675,'Full dataset'!$A$4:$IX$190,BB$1,FALSE)&gt;0,VLOOKUP($A1675,'Full dataset'!$A$4:$IX$190,BB$1,FALSE),AU1675)</f>
        <v>9999</v>
      </c>
      <c r="BC1675">
        <f>MAX(VLOOKUP($A1675,'Full dataset'!$A$4:$IX$190,BC$1,FALSE),AY1675)</f>
        <v>0</v>
      </c>
      <c r="BD1675">
        <f>MAX(VLOOKUP($A1675,'Full dataset'!$A$4:$IX$190,BD$1,FALSE),AX1675)</f>
        <v>0</v>
      </c>
      <c r="BE1675">
        <f t="shared" si="159"/>
        <v>0</v>
      </c>
      <c r="BF1675">
        <f t="shared" si="160"/>
        <v>0</v>
      </c>
      <c r="BG1675">
        <f t="shared" si="161"/>
        <v>0</v>
      </c>
      <c r="BH1675">
        <f t="shared" si="156"/>
        <v>0</v>
      </c>
      <c r="BI1675">
        <f t="shared" si="157"/>
        <v>0</v>
      </c>
      <c r="BO1675">
        <f>IF(BF1675=1,VLOOKUP($A1675,'Full dataset'!$A$4:$IE$190,2007+BO$1-$C1675,FALSE),0)</f>
        <v>0</v>
      </c>
      <c r="BP1675">
        <f>IF(BF1675=1,VLOOKUP($A1675,'Full dataset'!$A$4:$IE$190,2007+BP$1-$C1675,FALSE),0)</f>
        <v>0</v>
      </c>
      <c r="BQ1675">
        <f>IF(BF1675=1,VLOOKUP($A1675,'Full dataset'!$A$4:$IE$190,2007+BQ$1-$C1675,FALSE),0)</f>
        <v>0</v>
      </c>
      <c r="BR1675">
        <f>IF($BG1675=1,VLOOKUP($A1675,'Full dataset'!$A$4:$IE$190,BR$1-2007+$C1675,FALSE),0)</f>
        <v>0</v>
      </c>
      <c r="BS1675">
        <f>IF($BG1675=1,VLOOKUP($A1675,'Full dataset'!$A$4:$IE$190,BS$1-2007+$C1675,FALSE),0)</f>
        <v>0</v>
      </c>
      <c r="BT1675">
        <f>IF($BG1675=1,VLOOKUP($A1675,'Full dataset'!$A$4:$IE$190,BT$1-2007+$C1675,FALSE),0)</f>
        <v>0</v>
      </c>
      <c r="BU1675">
        <f>IF($BG1675=1,VLOOKUP($A1675,'Full dataset'!$A$4:$IE$190,BU$1-2007+$C1675,FALSE),0)</f>
        <v>0</v>
      </c>
      <c r="BV1675">
        <f>IF($BG1675=1,VLOOKUP($A1675,'Full dataset'!$A$4:$IE$190,BV$1-2007+$C1675,FALSE),0)</f>
        <v>0</v>
      </c>
      <c r="BW1675">
        <f>IF($BG1675=1,VLOOKUP($A1675,'Full dataset'!$A$4:$IE$190,BW$1-2007+$C1675,FALSE),0)</f>
        <v>0</v>
      </c>
      <c r="BX1675">
        <f>IF($BG1675=1,VLOOKUP($A1675,'Full dataset'!$A$4:$IE$190,BX$1-2007+$C1675,FALSE),0)</f>
        <v>0</v>
      </c>
    </row>
    <row r="1676" spans="1:76" x14ac:dyDescent="0.25">
      <c r="A1676">
        <v>187</v>
      </c>
      <c r="B1676" t="s">
        <v>631</v>
      </c>
      <c r="C1676">
        <v>2015</v>
      </c>
      <c r="D1676" t="s">
        <v>591</v>
      </c>
      <c r="E1676">
        <f t="shared" si="158"/>
        <v>1</v>
      </c>
      <c r="S1676">
        <v>7370</v>
      </c>
      <c r="T1676">
        <v>519130</v>
      </c>
      <c r="U1676">
        <v>0</v>
      </c>
      <c r="V1676" t="s">
        <v>726</v>
      </c>
      <c r="W1676" t="s">
        <v>726</v>
      </c>
      <c r="X1676" t="s">
        <v>726</v>
      </c>
      <c r="Y1676">
        <v>0</v>
      </c>
      <c r="Z1676" t="s">
        <v>726</v>
      </c>
      <c r="AA1676" t="s">
        <v>726</v>
      </c>
      <c r="AB1676" t="s">
        <v>726</v>
      </c>
      <c r="AC1676">
        <f>VLOOKUP(A1676,'Full dataset'!$A$4:$IE$190,2033-C1676,FALSE)</f>
        <v>0</v>
      </c>
      <c r="AD1676" t="str">
        <f>VLOOKUP(A1676,'Full dataset'!$A$4:$IE$190,2041-C1676,FALSE)</f>
        <v>.</v>
      </c>
      <c r="AE1676">
        <f>VLOOKUP(A1676,'Full dataset'!$A$4:$IE$190,2050-C1676,FALSE)</f>
        <v>0</v>
      </c>
      <c r="AF1676">
        <v>0</v>
      </c>
      <c r="AG1676">
        <f>VLOOKUP($A1676,'Full dataset'!$A$4:$IE$190,2007+AG$1-$C1676,FALSE)</f>
        <v>-4359.0820000000003</v>
      </c>
      <c r="AH1676">
        <f>VLOOKUP($A1676,'Full dataset'!$A$4:$IE$190,2007+AH$1-$C1676,FALSE)</f>
        <v>45203.966</v>
      </c>
      <c r="AI1676">
        <f>VLOOKUP($A1676,'Full dataset'!$A$4:$IE$190,2007+AI$1-$C1676,FALSE)</f>
        <v>4968.3010000000004</v>
      </c>
      <c r="AJ1676" t="str">
        <f>VLOOKUP($A1676,'Full dataset'!$A$4:$IE$190,2007+AJ$1-$C1676,FALSE)</f>
        <v>.</v>
      </c>
      <c r="AK1676" t="str">
        <f>VLOOKUP($A1676,'Full dataset'!$A$4:$IE$190,2007+AK$1-$C1676,FALSE)</f>
        <v>.</v>
      </c>
      <c r="AL1676" t="str">
        <f>VLOOKUP($A1676,'Full dataset'!$A$4:$IE$190,2007+AL$1-$C1676,FALSE)</f>
        <v>.</v>
      </c>
      <c r="AM1676">
        <f>VLOOKUP($A1676,'Full dataset'!$A$4:$IE$190,2007+AM$1-$C1676,FALSE)</f>
        <v>32</v>
      </c>
      <c r="AN1676" t="str">
        <f>VLOOKUP($A1676,'Full dataset'!$A$4:$IE$190,2007+AN$1-$C1676,FALSE)</f>
        <v>.</v>
      </c>
      <c r="AO1676">
        <f>VLOOKUP($A1676,'Full dataset'!$A$4:$IE$190,2007+AO$1-$C1676,FALSE)</f>
        <v>98229</v>
      </c>
      <c r="AP1676" t="str">
        <f>VLOOKUP($A1676,'Full dataset'!$A$4:$IE$190,2007+AP$1-$C1676,FALSE)</f>
        <v>.</v>
      </c>
      <c r="AQ1676" t="str">
        <f>VLOOKUP($A1676,'Full dataset'!$A$4:$IE$190,2007+AQ$1-$C1676,FALSE)</f>
        <v>.</v>
      </c>
      <c r="AR1676" t="str">
        <f>VLOOKUP($A1676,'Full dataset'!$A$4:$IE$190,2007+AR$1-$C1676,FALSE)</f>
        <v>.</v>
      </c>
      <c r="AS1676">
        <f>VLOOKUP($A1676,'Full dataset'!$A$4:$IE$190,2007+AS$1-$C1676,FALSE)</f>
        <v>16</v>
      </c>
      <c r="AT1676" t="str">
        <f>VLOOKUP($A1676,'Full dataset'!$A$4:$IE$190,129,FALSE)</f>
        <v>.</v>
      </c>
      <c r="AU1676">
        <f>VLOOKUP(A1676,'Full dataset'!$A$4:$II$190,$AU$1,FALSE)</f>
        <v>9999</v>
      </c>
      <c r="AW1676" t="str">
        <f>VLOOKUP(A1676,'Full dataset'!$A$5:$IM$190,247,FALSE)</f>
        <v>.</v>
      </c>
      <c r="AX1676" t="str">
        <f>VLOOKUP(A1676,'Full dataset'!$A$4:$II$190,242,FALSE)</f>
        <v>.</v>
      </c>
      <c r="AY1676" t="str">
        <f>VLOOKUP(A1676,'Full dataset'!$A$5:$IM$190,246,FALSE)</f>
        <v>.</v>
      </c>
      <c r="AZ1676">
        <v>9999</v>
      </c>
      <c r="BA1676">
        <f>MAX(VLOOKUP($A1676,'Full dataset'!$A$4:$IX$190,BA$1,FALSE),AW1676)</f>
        <v>0</v>
      </c>
      <c r="BB1676">
        <f>IF(VLOOKUP($A1676,'Full dataset'!$A$4:$IX$190,BB$1,FALSE)&gt;0,VLOOKUP($A1676,'Full dataset'!$A$4:$IX$190,BB$1,FALSE),AU1676)</f>
        <v>9999</v>
      </c>
      <c r="BC1676">
        <f>MAX(VLOOKUP($A1676,'Full dataset'!$A$4:$IX$190,BC$1,FALSE),AY1676)</f>
        <v>0</v>
      </c>
      <c r="BD1676">
        <f>MAX(VLOOKUP($A1676,'Full dataset'!$A$4:$IX$190,BD$1,FALSE),AX1676)</f>
        <v>0</v>
      </c>
      <c r="BE1676">
        <f t="shared" si="159"/>
        <v>0</v>
      </c>
      <c r="BF1676">
        <f t="shared" si="160"/>
        <v>0</v>
      </c>
      <c r="BG1676">
        <f t="shared" si="161"/>
        <v>0</v>
      </c>
      <c r="BH1676">
        <f t="shared" si="156"/>
        <v>0</v>
      </c>
      <c r="BI1676">
        <f t="shared" si="157"/>
        <v>0</v>
      </c>
      <c r="BO1676">
        <f>IF(BF1676=1,VLOOKUP($A1676,'Full dataset'!$A$4:$IE$190,2007+BO$1-$C1676,FALSE),0)</f>
        <v>0</v>
      </c>
      <c r="BP1676">
        <f>IF(BF1676=1,VLOOKUP($A1676,'Full dataset'!$A$4:$IE$190,2007+BP$1-$C1676,FALSE),0)</f>
        <v>0</v>
      </c>
      <c r="BQ1676">
        <f>IF(BF1676=1,VLOOKUP($A1676,'Full dataset'!$A$4:$IE$190,2007+BQ$1-$C1676,FALSE),0)</f>
        <v>0</v>
      </c>
      <c r="BR1676">
        <f>IF($BG1676=1,VLOOKUP($A1676,'Full dataset'!$A$4:$IE$190,BR$1-2007+$C1676,FALSE),0)</f>
        <v>0</v>
      </c>
      <c r="BS1676">
        <f>IF($BG1676=1,VLOOKUP($A1676,'Full dataset'!$A$4:$IE$190,BS$1-2007+$C1676,FALSE),0)</f>
        <v>0</v>
      </c>
      <c r="BT1676">
        <f>IF($BG1676=1,VLOOKUP($A1676,'Full dataset'!$A$4:$IE$190,BT$1-2007+$C1676,FALSE),0)</f>
        <v>0</v>
      </c>
      <c r="BU1676">
        <f>IF($BG1676=1,VLOOKUP($A1676,'Full dataset'!$A$4:$IE$190,BU$1-2007+$C1676,FALSE),0)</f>
        <v>0</v>
      </c>
      <c r="BV1676">
        <f>IF($BG1676=1,VLOOKUP($A1676,'Full dataset'!$A$4:$IE$190,BV$1-2007+$C1676,FALSE),0)</f>
        <v>0</v>
      </c>
      <c r="BW1676">
        <f>IF($BG1676=1,VLOOKUP($A1676,'Full dataset'!$A$4:$IE$190,BW$1-2007+$C1676,FALSE),0)</f>
        <v>0</v>
      </c>
      <c r="BX1676">
        <f>IF($BG1676=1,VLOOKUP($A1676,'Full dataset'!$A$4:$IE$190,BX$1-2007+$C1676,FALSE),0)</f>
        <v>0</v>
      </c>
    </row>
    <row r="1677" spans="1:76" x14ac:dyDescent="0.25">
      <c r="A1677">
        <v>1</v>
      </c>
      <c r="B1677" t="s">
        <v>45</v>
      </c>
      <c r="C1677">
        <v>2016</v>
      </c>
      <c r="D1677" t="s">
        <v>591</v>
      </c>
      <c r="E1677">
        <f t="shared" si="158"/>
        <v>1</v>
      </c>
      <c r="F1677">
        <v>1</v>
      </c>
      <c r="G1677">
        <v>472650</v>
      </c>
      <c r="H1677">
        <v>25.548648648648648</v>
      </c>
      <c r="I1677">
        <v>40074</v>
      </c>
      <c r="J1677">
        <v>1</v>
      </c>
      <c r="K1677">
        <v>154496</v>
      </c>
      <c r="L1677">
        <v>8.3511351351351344</v>
      </c>
      <c r="M1677">
        <v>7228</v>
      </c>
      <c r="N1677">
        <v>2</v>
      </c>
      <c r="O1677">
        <v>34309</v>
      </c>
      <c r="P1677">
        <v>1.8545405405405406</v>
      </c>
      <c r="Q1677">
        <v>223</v>
      </c>
      <c r="R1677">
        <v>40087</v>
      </c>
      <c r="S1677">
        <v>7370</v>
      </c>
      <c r="T1677">
        <v>519130</v>
      </c>
      <c r="U1677">
        <v>1</v>
      </c>
      <c r="V1677">
        <v>486</v>
      </c>
      <c r="W1677">
        <v>14688239</v>
      </c>
      <c r="X1677">
        <v>9751</v>
      </c>
      <c r="Y1677">
        <v>1</v>
      </c>
      <c r="Z1677">
        <v>1</v>
      </c>
      <c r="AA1677" t="s">
        <v>722</v>
      </c>
      <c r="AB1677">
        <v>4106366</v>
      </c>
      <c r="AC1677" t="s">
        <v>726</v>
      </c>
      <c r="AD1677" t="s">
        <v>726</v>
      </c>
      <c r="AE1677" t="s">
        <v>726</v>
      </c>
      <c r="AF1677" t="s">
        <v>726</v>
      </c>
      <c r="AG1677" t="s">
        <v>726</v>
      </c>
      <c r="AH1677" t="s">
        <v>726</v>
      </c>
      <c r="AI1677" t="s">
        <v>726</v>
      </c>
      <c r="AJ1677" t="s">
        <v>726</v>
      </c>
      <c r="AK1677" t="s">
        <v>726</v>
      </c>
      <c r="AL1677" t="s">
        <v>726</v>
      </c>
      <c r="AM1677">
        <f>VLOOKUP($A1677,'Full dataset'!$A$4:$IE$190,2007+AM$1-$C1677,FALSE)</f>
        <v>33</v>
      </c>
      <c r="AN1677" t="s">
        <v>726</v>
      </c>
      <c r="AO1677" t="s">
        <v>726</v>
      </c>
      <c r="AP1677" t="s">
        <v>726</v>
      </c>
      <c r="AQ1677" t="s">
        <v>726</v>
      </c>
      <c r="AR1677" t="s">
        <v>726</v>
      </c>
      <c r="AS1677" t="s">
        <v>726</v>
      </c>
      <c r="AT1677" t="str">
        <f>VLOOKUP($A1677,'Full dataset'!$A$4:$IE$190,130,FALSE)</f>
        <v>.</v>
      </c>
      <c r="AU1677">
        <f>VLOOKUP(A1677,'Full dataset'!$A$4:$II$190,$AU$1,FALSE)</f>
        <v>2009</v>
      </c>
      <c r="AV1677">
        <v>1</v>
      </c>
      <c r="AW1677">
        <f>VLOOKUP(A1677,'Full dataset'!$A$5:$IM$190,247,FALSE)</f>
        <v>1</v>
      </c>
      <c r="AX1677">
        <f>VLOOKUP(A1677,'Full dataset'!$A$4:$II$190,242,FALSE)</f>
        <v>2008</v>
      </c>
      <c r="AY1677">
        <f>VLOOKUP(A1677,'Full dataset'!$A$5:$IM$190,246,FALSE)</f>
        <v>1</v>
      </c>
      <c r="AZ1677">
        <v>9999</v>
      </c>
      <c r="BA1677">
        <f>MAX(VLOOKUP($A1677,'Full dataset'!$A$4:$IX$190,BA$1,FALSE),AW1677)</f>
        <v>2</v>
      </c>
      <c r="BB1677">
        <f>IF(VLOOKUP($A1677,'Full dataset'!$A$4:$IX$190,BB$1,FALSE)&gt;0,VLOOKUP($A1677,'Full dataset'!$A$4:$IX$190,BB$1,FALSE),AU1677)</f>
        <v>2009</v>
      </c>
      <c r="BC1677">
        <f>MAX(VLOOKUP($A1677,'Full dataset'!$A$4:$IX$190,BC$1,FALSE),AY1677)</f>
        <v>2</v>
      </c>
      <c r="BD1677">
        <f>MAX(VLOOKUP($A1677,'Full dataset'!$A$4:$IX$190,BD$1,FALSE),AX1677)</f>
        <v>2008</v>
      </c>
      <c r="BE1677">
        <f t="shared" si="159"/>
        <v>2008</v>
      </c>
      <c r="BF1677">
        <f t="shared" si="160"/>
        <v>1</v>
      </c>
      <c r="BG1677">
        <f t="shared" si="161"/>
        <v>1</v>
      </c>
      <c r="BH1677">
        <f t="shared" si="156"/>
        <v>0</v>
      </c>
      <c r="BI1677">
        <f t="shared" si="157"/>
        <v>1</v>
      </c>
      <c r="BO1677">
        <f>IF(BF1677=1,VLOOKUP($A1677,'Full dataset'!$A$4:$IE$190,2007+BO$1-$C1677,FALSE),0)</f>
        <v>1519</v>
      </c>
      <c r="BP1677">
        <f>IF(BF1677=1,VLOOKUP($A1677,'Full dataset'!$A$4:$IE$190,2007+BP$1-$C1677,FALSE),0)</f>
        <v>144049</v>
      </c>
      <c r="BQ1677">
        <f>IF(BF1677=1,VLOOKUP($A1677,'Full dataset'!$A$4:$IE$190,2007+BQ$1-$C1677,FALSE),0)</f>
        <v>112341</v>
      </c>
      <c r="BR1677">
        <f>IF($BG1677=1,VLOOKUP($A1677,'Full dataset'!$A$4:$IE$190,BR$1-2007+$C1677,FALSE),0)</f>
        <v>3</v>
      </c>
      <c r="BS1677">
        <f>IF($BG1677=1,VLOOKUP($A1677,'Full dataset'!$A$4:$IE$190,BS$1-2007+$C1677,FALSE),0)</f>
        <v>1416</v>
      </c>
      <c r="BT1677">
        <f>IF($BG1677=1,VLOOKUP($A1677,'Full dataset'!$A$4:$IE$190,BT$1-2007+$C1677,FALSE),0)</f>
        <v>5147</v>
      </c>
      <c r="BU1677">
        <f>IF($BG1677=1,VLOOKUP($A1677,'Full dataset'!$A$4:$IE$190,BU$1-2007+$C1677,FALSE),0)</f>
        <v>707</v>
      </c>
      <c r="BV1677">
        <f>IF($BG1677=1,VLOOKUP($A1677,'Full dataset'!$A$4:$IE$190,BV$1-2007+$C1677,FALSE),0)</f>
        <v>3</v>
      </c>
      <c r="BW1677">
        <f>IF($BG1677=1,VLOOKUP($A1677,'Full dataset'!$A$4:$IE$190,BW$1-2007+$C1677,FALSE),0)</f>
        <v>0</v>
      </c>
      <c r="BX1677">
        <f>IF($BG1677=1,VLOOKUP($A1677,'Full dataset'!$A$4:$IE$190,BX$1-2007+$C1677,FALSE),0)</f>
        <v>20</v>
      </c>
    </row>
    <row r="1678" spans="1:76" x14ac:dyDescent="0.25">
      <c r="A1678">
        <v>2</v>
      </c>
      <c r="B1678" t="s">
        <v>46</v>
      </c>
      <c r="C1678">
        <v>2016</v>
      </c>
      <c r="D1678" t="s">
        <v>582</v>
      </c>
      <c r="E1678">
        <f t="shared" si="158"/>
        <v>0</v>
      </c>
      <c r="F1678">
        <v>1</v>
      </c>
      <c r="G1678">
        <v>49970</v>
      </c>
      <c r="H1678">
        <v>25.520939734422882</v>
      </c>
      <c r="I1678">
        <v>7912</v>
      </c>
      <c r="J1678">
        <v>0</v>
      </c>
      <c r="N1678">
        <v>1</v>
      </c>
      <c r="O1678">
        <v>24367</v>
      </c>
      <c r="P1678">
        <v>12.444841675178754</v>
      </c>
      <c r="Q1678">
        <v>378</v>
      </c>
      <c r="R1678">
        <v>39692</v>
      </c>
      <c r="U1678">
        <v>1</v>
      </c>
      <c r="V1678">
        <v>1393</v>
      </c>
      <c r="W1678">
        <v>113045</v>
      </c>
      <c r="X1678">
        <v>7328</v>
      </c>
      <c r="Y1678">
        <v>1</v>
      </c>
      <c r="Z1678">
        <v>1</v>
      </c>
      <c r="AA1678" t="s">
        <v>723</v>
      </c>
      <c r="AB1678">
        <v>558243</v>
      </c>
      <c r="AC1678" t="s">
        <v>726</v>
      </c>
      <c r="AD1678" t="s">
        <v>726</v>
      </c>
      <c r="AE1678" t="s">
        <v>726</v>
      </c>
      <c r="AF1678" t="s">
        <v>726</v>
      </c>
      <c r="AG1678" t="s">
        <v>726</v>
      </c>
      <c r="AH1678" t="s">
        <v>726</v>
      </c>
      <c r="AI1678" t="s">
        <v>726</v>
      </c>
      <c r="AJ1678" t="s">
        <v>726</v>
      </c>
      <c r="AK1678" t="s">
        <v>726</v>
      </c>
      <c r="AL1678" t="s">
        <v>726</v>
      </c>
      <c r="AM1678">
        <f>VLOOKUP($A1678,'Full dataset'!$A$4:$IE$190,2007+AM$1-$C1678,FALSE)</f>
        <v>47</v>
      </c>
      <c r="AN1678" t="s">
        <v>726</v>
      </c>
      <c r="AO1678" t="s">
        <v>726</v>
      </c>
      <c r="AP1678" t="s">
        <v>726</v>
      </c>
      <c r="AQ1678" t="s">
        <v>726</v>
      </c>
      <c r="AR1678" t="s">
        <v>726</v>
      </c>
      <c r="AS1678" t="s">
        <v>726</v>
      </c>
      <c r="AT1678" t="str">
        <f>VLOOKUP($A1678,'Full dataset'!$A$4:$IE$190,130,FALSE)</f>
        <v>.</v>
      </c>
      <c r="AU1678">
        <f>VLOOKUP(A1678,'Full dataset'!$A$4:$II$190,$AU$1,FALSE)</f>
        <v>2012</v>
      </c>
      <c r="AV1678">
        <v>0</v>
      </c>
      <c r="AW1678">
        <f>VLOOKUP(A1678,'Full dataset'!$A$5:$IM$190,247,FALSE)</f>
        <v>1</v>
      </c>
      <c r="AX1678">
        <f>VLOOKUP(A1678,'Full dataset'!$A$4:$II$190,242,FALSE)</f>
        <v>2008</v>
      </c>
      <c r="AY1678">
        <f>VLOOKUP(A1678,'Full dataset'!$A$5:$IM$190,246,FALSE)</f>
        <v>1</v>
      </c>
      <c r="AZ1678">
        <v>9999</v>
      </c>
      <c r="BA1678">
        <f>MAX(VLOOKUP($A1678,'Full dataset'!$A$4:$IX$190,BA$1,FALSE),AW1678)</f>
        <v>1</v>
      </c>
      <c r="BB1678">
        <f>IF(VLOOKUP($A1678,'Full dataset'!$A$4:$IX$190,BB$1,FALSE)&gt;0,VLOOKUP($A1678,'Full dataset'!$A$4:$IX$190,BB$1,FALSE),AU1678)</f>
        <v>2012</v>
      </c>
      <c r="BC1678">
        <f>MAX(VLOOKUP($A1678,'Full dataset'!$A$4:$IX$190,BC$1,FALSE),AY1678)</f>
        <v>1</v>
      </c>
      <c r="BD1678">
        <f>MAX(VLOOKUP($A1678,'Full dataset'!$A$4:$IX$190,BD$1,FALSE),AX1678)</f>
        <v>2008</v>
      </c>
      <c r="BE1678">
        <f t="shared" si="159"/>
        <v>2008</v>
      </c>
      <c r="BF1678">
        <f t="shared" si="160"/>
        <v>0</v>
      </c>
      <c r="BG1678">
        <f t="shared" si="161"/>
        <v>0</v>
      </c>
      <c r="BH1678">
        <f t="shared" si="156"/>
        <v>0</v>
      </c>
      <c r="BI1678">
        <f t="shared" si="157"/>
        <v>0</v>
      </c>
      <c r="BO1678">
        <f>IF(BF1678=1,VLOOKUP($A1678,'Full dataset'!$A$4:$IE$190,2007+BO$1-$C1678,FALSE),0)</f>
        <v>0</v>
      </c>
      <c r="BP1678">
        <f>IF(BF1678=1,VLOOKUP($A1678,'Full dataset'!$A$4:$IE$190,2007+BP$1-$C1678,FALSE),0)</f>
        <v>0</v>
      </c>
      <c r="BQ1678">
        <f>IF(BF1678=1,VLOOKUP($A1678,'Full dataset'!$A$4:$IE$190,2007+BQ$1-$C1678,FALSE),0)</f>
        <v>0</v>
      </c>
      <c r="BR1678">
        <f>IF($BG1678=1,VLOOKUP($A1678,'Full dataset'!$A$4:$IE$190,BR$1-2007+$C1678,FALSE),0)</f>
        <v>0</v>
      </c>
      <c r="BS1678">
        <f>IF($BG1678=1,VLOOKUP($A1678,'Full dataset'!$A$4:$IE$190,BS$1-2007+$C1678,FALSE),0)</f>
        <v>0</v>
      </c>
      <c r="BT1678">
        <f>IF($BG1678=1,VLOOKUP($A1678,'Full dataset'!$A$4:$IE$190,BT$1-2007+$C1678,FALSE),0)</f>
        <v>0</v>
      </c>
      <c r="BU1678">
        <f>IF($BG1678=1,VLOOKUP($A1678,'Full dataset'!$A$4:$IE$190,BU$1-2007+$C1678,FALSE),0)</f>
        <v>0</v>
      </c>
      <c r="BV1678">
        <f>IF($BG1678=1,VLOOKUP($A1678,'Full dataset'!$A$4:$IE$190,BV$1-2007+$C1678,FALSE),0)</f>
        <v>0</v>
      </c>
      <c r="BW1678">
        <f>IF($BG1678=1,VLOOKUP($A1678,'Full dataset'!$A$4:$IE$190,BW$1-2007+$C1678,FALSE),0)</f>
        <v>0</v>
      </c>
      <c r="BX1678">
        <f>IF($BG1678=1,VLOOKUP($A1678,'Full dataset'!$A$4:$IE$190,BX$1-2007+$C1678,FALSE),0)</f>
        <v>0</v>
      </c>
    </row>
    <row r="1679" spans="1:76" x14ac:dyDescent="0.25">
      <c r="A1679">
        <v>3</v>
      </c>
      <c r="B1679" t="s">
        <v>47</v>
      </c>
      <c r="C1679">
        <v>2016</v>
      </c>
      <c r="D1679" t="s">
        <v>582</v>
      </c>
      <c r="E1679">
        <f t="shared" si="158"/>
        <v>0</v>
      </c>
      <c r="F1679">
        <v>1</v>
      </c>
      <c r="G1679">
        <v>50394</v>
      </c>
      <c r="H1679">
        <v>8.335097585180284</v>
      </c>
      <c r="I1679">
        <v>11969</v>
      </c>
      <c r="J1679">
        <v>0</v>
      </c>
      <c r="N1679">
        <v>0</v>
      </c>
      <c r="U1679">
        <v>1</v>
      </c>
      <c r="V1679">
        <v>1131</v>
      </c>
      <c r="W1679">
        <v>85262</v>
      </c>
      <c r="X1679">
        <v>22189</v>
      </c>
      <c r="Y1679">
        <v>1</v>
      </c>
      <c r="Z1679">
        <v>1</v>
      </c>
      <c r="AA1679" t="s">
        <v>724</v>
      </c>
      <c r="AB1679">
        <v>281965</v>
      </c>
      <c r="AC1679" t="s">
        <v>726</v>
      </c>
      <c r="AD1679" t="s">
        <v>726</v>
      </c>
      <c r="AE1679" t="s">
        <v>726</v>
      </c>
      <c r="AF1679" t="s">
        <v>726</v>
      </c>
      <c r="AG1679" t="s">
        <v>726</v>
      </c>
      <c r="AH1679" t="s">
        <v>726</v>
      </c>
      <c r="AI1679" t="s">
        <v>726</v>
      </c>
      <c r="AJ1679" t="s">
        <v>726</v>
      </c>
      <c r="AK1679" t="s">
        <v>726</v>
      </c>
      <c r="AL1679" t="s">
        <v>726</v>
      </c>
      <c r="AM1679">
        <f>VLOOKUP($A1679,'Full dataset'!$A$4:$IE$190,2007+AM$1-$C1679,FALSE)</f>
        <v>45</v>
      </c>
      <c r="AN1679" t="s">
        <v>726</v>
      </c>
      <c r="AO1679" t="s">
        <v>726</v>
      </c>
      <c r="AP1679" t="s">
        <v>726</v>
      </c>
      <c r="AQ1679" t="s">
        <v>726</v>
      </c>
      <c r="AR1679" t="s">
        <v>726</v>
      </c>
      <c r="AS1679" t="s">
        <v>726</v>
      </c>
      <c r="AT1679">
        <f>VLOOKUP($A1679,'Full dataset'!$A$4:$IE$190,130,FALSE)</f>
        <v>90</v>
      </c>
      <c r="AU1679">
        <f>VLOOKUP(A1679,'Full dataset'!$A$4:$II$190,$AU$1,FALSE)</f>
        <v>2007</v>
      </c>
      <c r="AV1679">
        <v>0</v>
      </c>
      <c r="AW1679">
        <f>VLOOKUP(A1679,'Full dataset'!$A$5:$IM$190,247,FALSE)</f>
        <v>1</v>
      </c>
      <c r="AX1679">
        <f>VLOOKUP(A1679,'Full dataset'!$A$4:$II$190,242,FALSE)</f>
        <v>2012</v>
      </c>
      <c r="AY1679">
        <f>VLOOKUP(A1679,'Full dataset'!$A$5:$IM$190,246,FALSE)</f>
        <v>1</v>
      </c>
      <c r="AZ1679">
        <v>9999</v>
      </c>
      <c r="BA1679">
        <f>MAX(VLOOKUP($A1679,'Full dataset'!$A$4:$IX$190,BA$1,FALSE),AW1679)</f>
        <v>1</v>
      </c>
      <c r="BB1679">
        <f>IF(VLOOKUP($A1679,'Full dataset'!$A$4:$IX$190,BB$1,FALSE)&gt;0,VLOOKUP($A1679,'Full dataset'!$A$4:$IX$190,BB$1,FALSE),AU1679)</f>
        <v>2010</v>
      </c>
      <c r="BC1679">
        <f>MAX(VLOOKUP($A1679,'Full dataset'!$A$4:$IX$190,BC$1,FALSE),AY1679)</f>
        <v>1</v>
      </c>
      <c r="BD1679">
        <f>MAX(VLOOKUP($A1679,'Full dataset'!$A$4:$IX$190,BD$1,FALSE),AX1679)</f>
        <v>2012</v>
      </c>
      <c r="BE1679">
        <f t="shared" si="159"/>
        <v>2010</v>
      </c>
      <c r="BF1679">
        <f t="shared" si="160"/>
        <v>0</v>
      </c>
      <c r="BG1679">
        <f t="shared" si="161"/>
        <v>0</v>
      </c>
      <c r="BH1679">
        <f t="shared" si="156"/>
        <v>0</v>
      </c>
      <c r="BI1679">
        <f t="shared" si="157"/>
        <v>0</v>
      </c>
      <c r="BO1679">
        <f>IF(BF1679=1,VLOOKUP($A1679,'Full dataset'!$A$4:$IE$190,2007+BO$1-$C1679,FALSE),0)</f>
        <v>0</v>
      </c>
      <c r="BP1679">
        <f>IF(BF1679=1,VLOOKUP($A1679,'Full dataset'!$A$4:$IE$190,2007+BP$1-$C1679,FALSE),0)</f>
        <v>0</v>
      </c>
      <c r="BQ1679">
        <f>IF(BF1679=1,VLOOKUP($A1679,'Full dataset'!$A$4:$IE$190,2007+BQ$1-$C1679,FALSE),0)</f>
        <v>0</v>
      </c>
      <c r="BR1679">
        <f>IF($BG1679=1,VLOOKUP($A1679,'Full dataset'!$A$4:$IE$190,BR$1-2007+$C1679,FALSE),0)</f>
        <v>0</v>
      </c>
      <c r="BS1679">
        <f>IF($BG1679=1,VLOOKUP($A1679,'Full dataset'!$A$4:$IE$190,BS$1-2007+$C1679,FALSE),0)</f>
        <v>0</v>
      </c>
      <c r="BT1679">
        <f>IF($BG1679=1,VLOOKUP($A1679,'Full dataset'!$A$4:$IE$190,BT$1-2007+$C1679,FALSE),0)</f>
        <v>0</v>
      </c>
      <c r="BU1679">
        <f>IF($BG1679=1,VLOOKUP($A1679,'Full dataset'!$A$4:$IE$190,BU$1-2007+$C1679,FALSE),0)</f>
        <v>0</v>
      </c>
      <c r="BV1679">
        <f>IF($BG1679=1,VLOOKUP($A1679,'Full dataset'!$A$4:$IE$190,BV$1-2007+$C1679,FALSE),0)</f>
        <v>0</v>
      </c>
      <c r="BW1679">
        <f>IF($BG1679=1,VLOOKUP($A1679,'Full dataset'!$A$4:$IE$190,BW$1-2007+$C1679,FALSE),0)</f>
        <v>0</v>
      </c>
      <c r="BX1679">
        <f>IF($BG1679=1,VLOOKUP($A1679,'Full dataset'!$A$4:$IE$190,BX$1-2007+$C1679,FALSE),0)</f>
        <v>0</v>
      </c>
    </row>
    <row r="1680" spans="1:76" x14ac:dyDescent="0.25">
      <c r="A1680">
        <v>4</v>
      </c>
      <c r="B1680" t="s">
        <v>48</v>
      </c>
      <c r="C1680">
        <v>2016</v>
      </c>
      <c r="D1680" t="s">
        <v>582</v>
      </c>
      <c r="E1680">
        <f t="shared" si="158"/>
        <v>0</v>
      </c>
      <c r="F1680">
        <v>0</v>
      </c>
      <c r="J1680">
        <v>0</v>
      </c>
      <c r="N1680">
        <v>0</v>
      </c>
      <c r="U1680">
        <v>1</v>
      </c>
      <c r="V1680">
        <v>276</v>
      </c>
      <c r="W1680">
        <v>120736</v>
      </c>
      <c r="X1680">
        <v>56477</v>
      </c>
      <c r="Y1680">
        <v>1</v>
      </c>
      <c r="Z1680">
        <v>0</v>
      </c>
      <c r="AA1680" t="s">
        <v>725</v>
      </c>
      <c r="AB1680">
        <v>38427</v>
      </c>
      <c r="AC1680" t="s">
        <v>726</v>
      </c>
      <c r="AD1680" t="s">
        <v>726</v>
      </c>
      <c r="AE1680" t="s">
        <v>726</v>
      </c>
      <c r="AF1680" t="s">
        <v>726</v>
      </c>
      <c r="AG1680" t="s">
        <v>726</v>
      </c>
      <c r="AH1680" t="s">
        <v>726</v>
      </c>
      <c r="AI1680" t="s">
        <v>726</v>
      </c>
      <c r="AJ1680" t="s">
        <v>726</v>
      </c>
      <c r="AK1680" t="s">
        <v>726</v>
      </c>
      <c r="AL1680" t="s">
        <v>726</v>
      </c>
      <c r="AM1680">
        <f>VLOOKUP($A1680,'Full dataset'!$A$4:$IE$190,2007+AM$1-$C1680,FALSE)</f>
        <v>54</v>
      </c>
      <c r="AN1680" t="s">
        <v>726</v>
      </c>
      <c r="AO1680" t="s">
        <v>726</v>
      </c>
      <c r="AP1680" t="s">
        <v>726</v>
      </c>
      <c r="AQ1680" t="s">
        <v>726</v>
      </c>
      <c r="AR1680" t="s">
        <v>726</v>
      </c>
      <c r="AS1680" t="s">
        <v>726</v>
      </c>
      <c r="AT1680">
        <f>VLOOKUP($A1680,'Full dataset'!$A$4:$IE$190,130,FALSE)</f>
        <v>120</v>
      </c>
      <c r="AU1680">
        <f>VLOOKUP(A1680,'Full dataset'!$A$4:$II$190,$AU$1,FALSE)</f>
        <v>2009</v>
      </c>
      <c r="AV1680">
        <v>0</v>
      </c>
      <c r="AW1680">
        <f>VLOOKUP(A1680,'Full dataset'!$A$5:$IM$190,247,FALSE)</f>
        <v>1</v>
      </c>
      <c r="AX1680">
        <f>VLOOKUP(A1680,'Full dataset'!$A$4:$II$190,242,FALSE)</f>
        <v>9999</v>
      </c>
      <c r="AY1680">
        <f>VLOOKUP(A1680,'Full dataset'!$A$5:$IM$190,246,FALSE)</f>
        <v>0</v>
      </c>
      <c r="AZ1680">
        <v>9999</v>
      </c>
      <c r="BA1680">
        <f>MAX(VLOOKUP($A1680,'Full dataset'!$A$4:$IX$190,BA$1,FALSE),AW1680)</f>
        <v>1</v>
      </c>
      <c r="BB1680">
        <f>IF(VLOOKUP($A1680,'Full dataset'!$A$4:$IX$190,BB$1,FALSE)&gt;0,VLOOKUP($A1680,'Full dataset'!$A$4:$IX$190,BB$1,FALSE),AU1680)</f>
        <v>2009</v>
      </c>
      <c r="BC1680">
        <f>MAX(VLOOKUP($A1680,'Full dataset'!$A$4:$IX$190,BC$1,FALSE),AY1680)</f>
        <v>1</v>
      </c>
      <c r="BD1680">
        <f>MAX(VLOOKUP($A1680,'Full dataset'!$A$4:$IX$190,BD$1,FALSE),AX1680)</f>
        <v>9999</v>
      </c>
      <c r="BE1680">
        <f t="shared" si="159"/>
        <v>2009</v>
      </c>
      <c r="BF1680">
        <f t="shared" si="160"/>
        <v>0</v>
      </c>
      <c r="BG1680">
        <f t="shared" si="161"/>
        <v>0</v>
      </c>
      <c r="BH1680">
        <f t="shared" si="156"/>
        <v>0</v>
      </c>
      <c r="BI1680">
        <f t="shared" si="157"/>
        <v>0</v>
      </c>
      <c r="BO1680">
        <f>IF(BF1680=1,VLOOKUP($A1680,'Full dataset'!$A$4:$IE$190,2007+BO$1-$C1680,FALSE),0)</f>
        <v>0</v>
      </c>
      <c r="BP1680">
        <f>IF(BF1680=1,VLOOKUP($A1680,'Full dataset'!$A$4:$IE$190,2007+BP$1-$C1680,FALSE),0)</f>
        <v>0</v>
      </c>
      <c r="BQ1680">
        <f>IF(BF1680=1,VLOOKUP($A1680,'Full dataset'!$A$4:$IE$190,2007+BQ$1-$C1680,FALSE),0)</f>
        <v>0</v>
      </c>
      <c r="BR1680">
        <f>IF($BG1680=1,VLOOKUP($A1680,'Full dataset'!$A$4:$IE$190,BR$1-2007+$C1680,FALSE),0)</f>
        <v>0</v>
      </c>
      <c r="BS1680">
        <f>IF($BG1680=1,VLOOKUP($A1680,'Full dataset'!$A$4:$IE$190,BS$1-2007+$C1680,FALSE),0)</f>
        <v>0</v>
      </c>
      <c r="BT1680">
        <f>IF($BG1680=1,VLOOKUP($A1680,'Full dataset'!$A$4:$IE$190,BT$1-2007+$C1680,FALSE),0)</f>
        <v>0</v>
      </c>
      <c r="BU1680">
        <f>IF($BG1680=1,VLOOKUP($A1680,'Full dataset'!$A$4:$IE$190,BU$1-2007+$C1680,FALSE),0)</f>
        <v>0</v>
      </c>
      <c r="BV1680">
        <f>IF($BG1680=1,VLOOKUP($A1680,'Full dataset'!$A$4:$IE$190,BV$1-2007+$C1680,FALSE),0)</f>
        <v>0</v>
      </c>
      <c r="BW1680">
        <f>IF($BG1680=1,VLOOKUP($A1680,'Full dataset'!$A$4:$IE$190,BW$1-2007+$C1680,FALSE),0)</f>
        <v>0</v>
      </c>
      <c r="BX1680">
        <f>IF($BG1680=1,VLOOKUP($A1680,'Full dataset'!$A$4:$IE$190,BX$1-2007+$C1680,FALSE),0)</f>
        <v>0</v>
      </c>
    </row>
    <row r="1681" spans="1:76" x14ac:dyDescent="0.25">
      <c r="A1681">
        <v>5</v>
      </c>
      <c r="B1681" t="s">
        <v>49</v>
      </c>
      <c r="C1681">
        <v>2016</v>
      </c>
      <c r="D1681" t="s">
        <v>582</v>
      </c>
      <c r="E1681">
        <f t="shared" si="158"/>
        <v>0</v>
      </c>
      <c r="F1681">
        <v>1</v>
      </c>
      <c r="G1681">
        <v>25541</v>
      </c>
      <c r="H1681">
        <v>0.6914746730920216</v>
      </c>
      <c r="I1681">
        <v>12171</v>
      </c>
      <c r="J1681">
        <v>0</v>
      </c>
      <c r="N1681">
        <v>2</v>
      </c>
      <c r="O1681">
        <v>1196</v>
      </c>
      <c r="P1681">
        <v>3.2379456913122343E-2</v>
      </c>
      <c r="Q1681">
        <v>9</v>
      </c>
      <c r="R1681">
        <v>40483</v>
      </c>
      <c r="U1681">
        <v>1</v>
      </c>
      <c r="V1681">
        <v>2</v>
      </c>
      <c r="W1681">
        <v>9775</v>
      </c>
      <c r="X1681">
        <v>1437</v>
      </c>
      <c r="Y1681">
        <v>0</v>
      </c>
      <c r="Z1681" t="s">
        <v>726</v>
      </c>
      <c r="AA1681" t="s">
        <v>726</v>
      </c>
      <c r="AB1681" t="s">
        <v>726</v>
      </c>
      <c r="AC1681" t="s">
        <v>726</v>
      </c>
      <c r="AD1681" t="s">
        <v>726</v>
      </c>
      <c r="AE1681" t="s">
        <v>726</v>
      </c>
      <c r="AF1681" t="s">
        <v>726</v>
      </c>
      <c r="AG1681" t="s">
        <v>726</v>
      </c>
      <c r="AH1681" t="s">
        <v>726</v>
      </c>
      <c r="AI1681" t="s">
        <v>726</v>
      </c>
      <c r="AJ1681" t="s">
        <v>726</v>
      </c>
      <c r="AK1681" t="s">
        <v>726</v>
      </c>
      <c r="AL1681" t="s">
        <v>726</v>
      </c>
      <c r="AM1681">
        <f>VLOOKUP($A1681,'Full dataset'!$A$4:$IE$190,2007+AM$1-$C1681,FALSE)</f>
        <v>65</v>
      </c>
      <c r="AN1681" t="s">
        <v>726</v>
      </c>
      <c r="AO1681" t="s">
        <v>726</v>
      </c>
      <c r="AP1681" t="s">
        <v>726</v>
      </c>
      <c r="AQ1681" t="s">
        <v>726</v>
      </c>
      <c r="AR1681" t="s">
        <v>726</v>
      </c>
      <c r="AS1681" t="s">
        <v>726</v>
      </c>
      <c r="AT1681">
        <f>VLOOKUP($A1681,'Full dataset'!$A$4:$IE$190,130,FALSE)</f>
        <v>483</v>
      </c>
      <c r="AU1681">
        <f>VLOOKUP(A1681,'Full dataset'!$A$4:$II$190,$AU$1,FALSE)</f>
        <v>2009</v>
      </c>
      <c r="AV1681">
        <v>0</v>
      </c>
      <c r="AW1681">
        <f>VLOOKUP(A1681,'Full dataset'!$A$5:$IM$190,247,FALSE)</f>
        <v>1</v>
      </c>
      <c r="AX1681">
        <f>VLOOKUP(A1681,'Full dataset'!$A$4:$II$190,242,FALSE)</f>
        <v>2009</v>
      </c>
      <c r="AY1681">
        <f>VLOOKUP(A1681,'Full dataset'!$A$5:$IM$190,246,FALSE)</f>
        <v>2</v>
      </c>
      <c r="AZ1681">
        <v>9999</v>
      </c>
      <c r="BA1681">
        <f>MAX(VLOOKUP($A1681,'Full dataset'!$A$4:$IX$190,BA$1,FALSE),AW1681)</f>
        <v>1</v>
      </c>
      <c r="BB1681">
        <f>IF(VLOOKUP($A1681,'Full dataset'!$A$4:$IX$190,BB$1,FALSE)&gt;0,VLOOKUP($A1681,'Full dataset'!$A$4:$IX$190,BB$1,FALSE),AU1681)</f>
        <v>2009</v>
      </c>
      <c r="BC1681">
        <f>MAX(VLOOKUP($A1681,'Full dataset'!$A$4:$IX$190,BC$1,FALSE),AY1681)</f>
        <v>2</v>
      </c>
      <c r="BD1681">
        <f>MAX(VLOOKUP($A1681,'Full dataset'!$A$4:$IX$190,BD$1,FALSE),AX1681)</f>
        <v>2009</v>
      </c>
      <c r="BE1681">
        <f t="shared" si="159"/>
        <v>2009</v>
      </c>
      <c r="BF1681">
        <f t="shared" si="160"/>
        <v>0</v>
      </c>
      <c r="BG1681">
        <f t="shared" si="161"/>
        <v>1</v>
      </c>
      <c r="BH1681">
        <f t="shared" si="156"/>
        <v>0</v>
      </c>
      <c r="BI1681">
        <f t="shared" si="157"/>
        <v>1</v>
      </c>
      <c r="BO1681">
        <f>IF(BF1681=1,VLOOKUP($A1681,'Full dataset'!$A$4:$IE$190,2007+BO$1-$C1681,FALSE),0)</f>
        <v>0</v>
      </c>
      <c r="BP1681">
        <f>IF(BF1681=1,VLOOKUP($A1681,'Full dataset'!$A$4:$IE$190,2007+BP$1-$C1681,FALSE),0)</f>
        <v>0</v>
      </c>
      <c r="BQ1681">
        <f>IF(BF1681=1,VLOOKUP($A1681,'Full dataset'!$A$4:$IE$190,2007+BQ$1-$C1681,FALSE),0)</f>
        <v>0</v>
      </c>
      <c r="BR1681">
        <f>IF($BG1681=1,VLOOKUP($A1681,'Full dataset'!$A$4:$IE$190,BR$1-2007+$C1681,FALSE),0)</f>
        <v>9</v>
      </c>
      <c r="BS1681">
        <f>IF($BG1681=1,VLOOKUP($A1681,'Full dataset'!$A$4:$IE$190,BS$1-2007+$C1681,FALSE),0)</f>
        <v>7</v>
      </c>
      <c r="BT1681">
        <f>IF($BG1681=1,VLOOKUP($A1681,'Full dataset'!$A$4:$IE$190,BT$1-2007+$C1681,FALSE),0)</f>
        <v>282</v>
      </c>
      <c r="BU1681">
        <f>IF($BG1681=1,VLOOKUP($A1681,'Full dataset'!$A$4:$IE$190,BU$1-2007+$C1681,FALSE),0)</f>
        <v>78</v>
      </c>
      <c r="BV1681">
        <f>IF($BG1681=1,VLOOKUP($A1681,'Full dataset'!$A$4:$IE$190,BV$1-2007+$C1681,FALSE),0)</f>
        <v>0</v>
      </c>
      <c r="BW1681">
        <f>IF($BG1681=1,VLOOKUP($A1681,'Full dataset'!$A$4:$IE$190,BW$1-2007+$C1681,FALSE),0)</f>
        <v>0</v>
      </c>
      <c r="BX1681">
        <f>IF($BG1681=1,VLOOKUP($A1681,'Full dataset'!$A$4:$IE$190,BX$1-2007+$C1681,FALSE),0)</f>
        <v>35</v>
      </c>
    </row>
    <row r="1682" spans="1:76" x14ac:dyDescent="0.25">
      <c r="A1682">
        <v>6</v>
      </c>
      <c r="B1682" t="s">
        <v>50</v>
      </c>
      <c r="C1682">
        <v>2016</v>
      </c>
      <c r="D1682" t="s">
        <v>591</v>
      </c>
      <c r="E1682">
        <f t="shared" si="158"/>
        <v>1</v>
      </c>
      <c r="F1682">
        <v>1</v>
      </c>
      <c r="G1682">
        <v>51655</v>
      </c>
      <c r="H1682">
        <v>7.5003630027588208</v>
      </c>
      <c r="I1682">
        <v>12738</v>
      </c>
      <c r="J1682">
        <v>1</v>
      </c>
      <c r="K1682">
        <v>809</v>
      </c>
      <c r="L1682">
        <v>0.11746769275446493</v>
      </c>
      <c r="M1682">
        <v>482</v>
      </c>
      <c r="N1682">
        <v>2</v>
      </c>
      <c r="O1682">
        <v>925</v>
      </c>
      <c r="P1682">
        <v>0.13431102076375781</v>
      </c>
      <c r="Q1682">
        <v>2</v>
      </c>
      <c r="R1682">
        <v>40422</v>
      </c>
      <c r="S1682">
        <v>3572</v>
      </c>
      <c r="T1682">
        <v>334112</v>
      </c>
      <c r="U1682">
        <v>1</v>
      </c>
      <c r="V1682">
        <v>23</v>
      </c>
      <c r="W1682">
        <v>1553</v>
      </c>
      <c r="X1682">
        <v>1177</v>
      </c>
      <c r="Y1682">
        <v>1</v>
      </c>
      <c r="Z1682">
        <v>1</v>
      </c>
      <c r="AA1682" t="s">
        <v>727</v>
      </c>
      <c r="AB1682">
        <v>290853</v>
      </c>
      <c r="AC1682" t="s">
        <v>726</v>
      </c>
      <c r="AD1682" t="s">
        <v>726</v>
      </c>
      <c r="AE1682" t="s">
        <v>726</v>
      </c>
      <c r="AF1682" t="s">
        <v>726</v>
      </c>
      <c r="AG1682" t="s">
        <v>726</v>
      </c>
      <c r="AH1682" t="s">
        <v>726</v>
      </c>
      <c r="AI1682" t="s">
        <v>726</v>
      </c>
      <c r="AJ1682" t="s">
        <v>726</v>
      </c>
      <c r="AK1682" t="s">
        <v>726</v>
      </c>
      <c r="AL1682" t="s">
        <v>726</v>
      </c>
      <c r="AM1682">
        <f>VLOOKUP($A1682,'Full dataset'!$A$4:$IE$190,2007+AM$1-$C1682,FALSE)</f>
        <v>24</v>
      </c>
      <c r="AN1682" t="s">
        <v>726</v>
      </c>
      <c r="AO1682" t="s">
        <v>726</v>
      </c>
      <c r="AP1682" t="s">
        <v>726</v>
      </c>
      <c r="AQ1682" t="s">
        <v>726</v>
      </c>
      <c r="AR1682" t="s">
        <v>726</v>
      </c>
      <c r="AS1682" t="s">
        <v>726</v>
      </c>
      <c r="AT1682">
        <f>VLOOKUP($A1682,'Full dataset'!$A$4:$IE$190,130,FALSE)</f>
        <v>278</v>
      </c>
      <c r="AU1682">
        <f>VLOOKUP(A1682,'Full dataset'!$A$4:$II$190,$AU$1,FALSE)</f>
        <v>2009</v>
      </c>
      <c r="AV1682">
        <v>1</v>
      </c>
      <c r="AW1682">
        <f>VLOOKUP(A1682,'Full dataset'!$A$5:$IM$190,247,FALSE)</f>
        <v>2</v>
      </c>
      <c r="AX1682">
        <f>VLOOKUP(A1682,'Full dataset'!$A$4:$II$190,242,FALSE)</f>
        <v>2009</v>
      </c>
      <c r="AY1682">
        <f>VLOOKUP(A1682,'Full dataset'!$A$5:$IM$190,246,FALSE)</f>
        <v>2</v>
      </c>
      <c r="AZ1682">
        <v>9999</v>
      </c>
      <c r="BA1682">
        <f>MAX(VLOOKUP($A1682,'Full dataset'!$A$4:$IX$190,BA$1,FALSE),AW1682)</f>
        <v>2</v>
      </c>
      <c r="BB1682">
        <f>IF(VLOOKUP($A1682,'Full dataset'!$A$4:$IX$190,BB$1,FALSE)&gt;0,VLOOKUP($A1682,'Full dataset'!$A$4:$IX$190,BB$1,FALSE),AU1682)</f>
        <v>2009</v>
      </c>
      <c r="BC1682">
        <f>MAX(VLOOKUP($A1682,'Full dataset'!$A$4:$IX$190,BC$1,FALSE),AY1682)</f>
        <v>2</v>
      </c>
      <c r="BD1682">
        <f>MAX(VLOOKUP($A1682,'Full dataset'!$A$4:$IX$190,BD$1,FALSE),AX1682)</f>
        <v>2009</v>
      </c>
      <c r="BE1682">
        <f t="shared" si="159"/>
        <v>2009</v>
      </c>
      <c r="BF1682">
        <f t="shared" si="160"/>
        <v>1</v>
      </c>
      <c r="BG1682">
        <f t="shared" si="161"/>
        <v>1</v>
      </c>
      <c r="BH1682">
        <f t="shared" si="156"/>
        <v>0</v>
      </c>
      <c r="BI1682">
        <f t="shared" si="157"/>
        <v>1</v>
      </c>
      <c r="BO1682">
        <f>IF(BF1682=1,VLOOKUP($A1682,'Full dataset'!$A$4:$IE$190,2007+BO$1-$C1682,FALSE),0)</f>
        <v>1</v>
      </c>
      <c r="BP1682">
        <f>IF(BF1682=1,VLOOKUP($A1682,'Full dataset'!$A$4:$IE$190,2007+BP$1-$C1682,FALSE),0)</f>
        <v>0</v>
      </c>
      <c r="BQ1682">
        <f>IF(BF1682=1,VLOOKUP($A1682,'Full dataset'!$A$4:$IE$190,2007+BQ$1-$C1682,FALSE),0)</f>
        <v>1</v>
      </c>
      <c r="BR1682">
        <f>IF($BG1682=1,VLOOKUP($A1682,'Full dataset'!$A$4:$IE$190,BR$1-2007+$C1682,FALSE),0)</f>
        <v>2</v>
      </c>
      <c r="BS1682">
        <f>IF($BG1682=1,VLOOKUP($A1682,'Full dataset'!$A$4:$IE$190,BS$1-2007+$C1682,FALSE),0)</f>
        <v>0</v>
      </c>
      <c r="BT1682">
        <f>IF($BG1682=1,VLOOKUP($A1682,'Full dataset'!$A$4:$IE$190,BT$1-2007+$C1682,FALSE),0)</f>
        <v>4</v>
      </c>
      <c r="BU1682">
        <f>IF($BG1682=1,VLOOKUP($A1682,'Full dataset'!$A$4:$IE$190,BU$1-2007+$C1682,FALSE),0)</f>
        <v>0</v>
      </c>
      <c r="BV1682">
        <f>IF($BG1682=1,VLOOKUP($A1682,'Full dataset'!$A$4:$IE$190,BV$1-2007+$C1682,FALSE),0)</f>
        <v>0</v>
      </c>
      <c r="BW1682">
        <f>IF($BG1682=1,VLOOKUP($A1682,'Full dataset'!$A$4:$IE$190,BW$1-2007+$C1682,FALSE),0)</f>
        <v>0</v>
      </c>
      <c r="BX1682">
        <f>IF($BG1682=1,VLOOKUP($A1682,'Full dataset'!$A$4:$IE$190,BX$1-2007+$C1682,FALSE),0)</f>
        <v>0</v>
      </c>
    </row>
    <row r="1683" spans="1:76" x14ac:dyDescent="0.25">
      <c r="A1683">
        <v>7</v>
      </c>
      <c r="B1683" t="s">
        <v>51</v>
      </c>
      <c r="C1683">
        <v>2016</v>
      </c>
      <c r="D1683" t="s">
        <v>591</v>
      </c>
      <c r="E1683">
        <f t="shared" si="158"/>
        <v>1</v>
      </c>
      <c r="F1683">
        <v>1</v>
      </c>
      <c r="G1683">
        <v>1508</v>
      </c>
      <c r="H1683">
        <v>0.89868891537544693</v>
      </c>
      <c r="I1683">
        <v>485</v>
      </c>
      <c r="J1683">
        <v>0</v>
      </c>
      <c r="N1683">
        <v>1</v>
      </c>
      <c r="O1683">
        <v>957</v>
      </c>
      <c r="P1683">
        <v>0.57032181168057206</v>
      </c>
      <c r="Q1683">
        <v>0</v>
      </c>
      <c r="R1683">
        <v>40299</v>
      </c>
      <c r="S1683">
        <v>6798</v>
      </c>
      <c r="T1683">
        <v>531110</v>
      </c>
      <c r="U1683">
        <v>0</v>
      </c>
      <c r="V1683" t="s">
        <v>726</v>
      </c>
      <c r="W1683" t="s">
        <v>726</v>
      </c>
      <c r="X1683" t="s">
        <v>726</v>
      </c>
      <c r="Y1683">
        <v>1</v>
      </c>
      <c r="Z1683">
        <v>0</v>
      </c>
      <c r="AA1683" t="s">
        <v>728</v>
      </c>
      <c r="AB1683">
        <v>12619</v>
      </c>
      <c r="AC1683" t="s">
        <v>726</v>
      </c>
      <c r="AD1683" t="s">
        <v>726</v>
      </c>
      <c r="AE1683" t="s">
        <v>726</v>
      </c>
      <c r="AF1683" t="s">
        <v>726</v>
      </c>
      <c r="AG1683" t="s">
        <v>726</v>
      </c>
      <c r="AH1683" t="s">
        <v>726</v>
      </c>
      <c r="AI1683" t="s">
        <v>726</v>
      </c>
      <c r="AJ1683" t="s">
        <v>726</v>
      </c>
      <c r="AK1683" t="s">
        <v>726</v>
      </c>
      <c r="AL1683" t="s">
        <v>726</v>
      </c>
      <c r="AM1683">
        <f>VLOOKUP($A1683,'Full dataset'!$A$4:$IE$190,2007+AM$1-$C1683,FALSE)</f>
        <v>50</v>
      </c>
      <c r="AN1683" t="s">
        <v>726</v>
      </c>
      <c r="AO1683" t="s">
        <v>726</v>
      </c>
      <c r="AP1683" t="s">
        <v>726</v>
      </c>
      <c r="AQ1683" t="s">
        <v>726</v>
      </c>
      <c r="AR1683" t="s">
        <v>726</v>
      </c>
      <c r="AS1683" t="s">
        <v>726</v>
      </c>
      <c r="AT1683">
        <f>VLOOKUP($A1683,'Full dataset'!$A$4:$IE$190,130,FALSE)</f>
        <v>15</v>
      </c>
      <c r="AU1683">
        <f>VLOOKUP(A1683,'Full dataset'!$A$4:$II$190,$AU$1,FALSE)</f>
        <v>9999</v>
      </c>
      <c r="AV1683">
        <v>0</v>
      </c>
      <c r="AW1683">
        <f>VLOOKUP(A1683,'Full dataset'!$A$5:$IM$190,247,FALSE)</f>
        <v>0</v>
      </c>
      <c r="AX1683">
        <f>VLOOKUP(A1683,'Full dataset'!$A$4:$II$190,242,FALSE)</f>
        <v>2009</v>
      </c>
      <c r="AY1683">
        <f>VLOOKUP(A1683,'Full dataset'!$A$5:$IM$190,246,FALSE)</f>
        <v>1</v>
      </c>
      <c r="AZ1683">
        <v>9999</v>
      </c>
      <c r="BA1683">
        <f>MAX(VLOOKUP($A1683,'Full dataset'!$A$4:$IX$190,BA$1,FALSE),AW1683)</f>
        <v>1</v>
      </c>
      <c r="BB1683">
        <f>IF(VLOOKUP($A1683,'Full dataset'!$A$4:$IX$190,BB$1,FALSE)&gt;0,VLOOKUP($A1683,'Full dataset'!$A$4:$IX$190,BB$1,FALSE),AU1683)</f>
        <v>2009</v>
      </c>
      <c r="BC1683">
        <f>MAX(VLOOKUP($A1683,'Full dataset'!$A$4:$IX$190,BC$1,FALSE),AY1683)</f>
        <v>1</v>
      </c>
      <c r="BD1683">
        <f>MAX(VLOOKUP($A1683,'Full dataset'!$A$4:$IX$190,BD$1,FALSE),AX1683)</f>
        <v>2009</v>
      </c>
      <c r="BE1683">
        <f t="shared" si="159"/>
        <v>2009</v>
      </c>
      <c r="BF1683">
        <f t="shared" si="160"/>
        <v>0</v>
      </c>
      <c r="BG1683">
        <f t="shared" si="161"/>
        <v>0</v>
      </c>
      <c r="BH1683">
        <f t="shared" si="156"/>
        <v>0</v>
      </c>
      <c r="BI1683">
        <f t="shared" si="157"/>
        <v>0</v>
      </c>
      <c r="BO1683">
        <f>IF(BF1683=1,VLOOKUP($A1683,'Full dataset'!$A$4:$IE$190,2007+BO$1-$C1683,FALSE),0)</f>
        <v>0</v>
      </c>
      <c r="BP1683">
        <f>IF(BF1683=1,VLOOKUP($A1683,'Full dataset'!$A$4:$IE$190,2007+BP$1-$C1683,FALSE),0)</f>
        <v>0</v>
      </c>
      <c r="BQ1683">
        <f>IF(BF1683=1,VLOOKUP($A1683,'Full dataset'!$A$4:$IE$190,2007+BQ$1-$C1683,FALSE),0)</f>
        <v>0</v>
      </c>
      <c r="BR1683">
        <f>IF($BG1683=1,VLOOKUP($A1683,'Full dataset'!$A$4:$IE$190,BR$1-2007+$C1683,FALSE),0)</f>
        <v>0</v>
      </c>
      <c r="BS1683">
        <f>IF($BG1683=1,VLOOKUP($A1683,'Full dataset'!$A$4:$IE$190,BS$1-2007+$C1683,FALSE),0)</f>
        <v>0</v>
      </c>
      <c r="BT1683">
        <f>IF($BG1683=1,VLOOKUP($A1683,'Full dataset'!$A$4:$IE$190,BT$1-2007+$C1683,FALSE),0)</f>
        <v>0</v>
      </c>
      <c r="BU1683">
        <f>IF($BG1683=1,VLOOKUP($A1683,'Full dataset'!$A$4:$IE$190,BU$1-2007+$C1683,FALSE),0)</f>
        <v>0</v>
      </c>
      <c r="BV1683">
        <f>IF($BG1683=1,VLOOKUP($A1683,'Full dataset'!$A$4:$IE$190,BV$1-2007+$C1683,FALSE),0)</f>
        <v>0</v>
      </c>
      <c r="BW1683">
        <f>IF($BG1683=1,VLOOKUP($A1683,'Full dataset'!$A$4:$IE$190,BW$1-2007+$C1683,FALSE),0)</f>
        <v>0</v>
      </c>
      <c r="BX1683">
        <f>IF($BG1683=1,VLOOKUP($A1683,'Full dataset'!$A$4:$IE$190,BX$1-2007+$C1683,FALSE),0)</f>
        <v>0</v>
      </c>
    </row>
    <row r="1684" spans="1:76" x14ac:dyDescent="0.25">
      <c r="A1684">
        <v>8</v>
      </c>
      <c r="B1684" t="s">
        <v>52</v>
      </c>
      <c r="C1684">
        <v>2016</v>
      </c>
      <c r="D1684" t="s">
        <v>582</v>
      </c>
      <c r="E1684">
        <f t="shared" si="158"/>
        <v>0</v>
      </c>
      <c r="F1684">
        <v>1</v>
      </c>
      <c r="G1684">
        <v>11441</v>
      </c>
      <c r="H1684">
        <v>1.0931587999235619</v>
      </c>
      <c r="I1684">
        <v>2865</v>
      </c>
      <c r="J1684">
        <v>0</v>
      </c>
      <c r="N1684">
        <v>0</v>
      </c>
      <c r="U1684">
        <v>1</v>
      </c>
      <c r="V1684">
        <v>10124</v>
      </c>
      <c r="W1684">
        <v>334800</v>
      </c>
      <c r="X1684">
        <v>84633</v>
      </c>
      <c r="Y1684">
        <v>1</v>
      </c>
      <c r="Z1684">
        <v>1</v>
      </c>
      <c r="AA1684" t="s">
        <v>729</v>
      </c>
      <c r="AB1684">
        <v>86969</v>
      </c>
      <c r="AC1684" t="s">
        <v>726</v>
      </c>
      <c r="AD1684" t="s">
        <v>726</v>
      </c>
      <c r="AE1684" t="s">
        <v>726</v>
      </c>
      <c r="AF1684" t="s">
        <v>726</v>
      </c>
      <c r="AG1684" t="s">
        <v>726</v>
      </c>
      <c r="AH1684" t="s">
        <v>726</v>
      </c>
      <c r="AI1684" t="s">
        <v>726</v>
      </c>
      <c r="AJ1684" t="s">
        <v>726</v>
      </c>
      <c r="AK1684" t="s">
        <v>726</v>
      </c>
      <c r="AL1684" t="s">
        <v>726</v>
      </c>
      <c r="AM1684">
        <f>VLOOKUP($A1684,'Full dataset'!$A$4:$IE$190,2007+AM$1-$C1684,FALSE)</f>
        <v>41</v>
      </c>
      <c r="AN1684" t="s">
        <v>726</v>
      </c>
      <c r="AO1684" t="s">
        <v>726</v>
      </c>
      <c r="AP1684" t="s">
        <v>726</v>
      </c>
      <c r="AQ1684" t="s">
        <v>726</v>
      </c>
      <c r="AR1684" t="s">
        <v>726</v>
      </c>
      <c r="AS1684" t="s">
        <v>726</v>
      </c>
      <c r="AT1684" t="str">
        <f>VLOOKUP($A1684,'Full dataset'!$A$4:$IE$190,130,FALSE)</f>
        <v>.</v>
      </c>
      <c r="AU1684">
        <f>VLOOKUP(A1684,'Full dataset'!$A$4:$II$190,$AU$1,FALSE)</f>
        <v>2008</v>
      </c>
      <c r="AV1684">
        <v>0</v>
      </c>
      <c r="AW1684">
        <f>VLOOKUP(A1684,'Full dataset'!$A$5:$IM$190,247,FALSE)</f>
        <v>1</v>
      </c>
      <c r="AX1684">
        <f>VLOOKUP(A1684,'Full dataset'!$A$4:$II$190,242,FALSE)</f>
        <v>2012</v>
      </c>
      <c r="AY1684">
        <f>VLOOKUP(A1684,'Full dataset'!$A$5:$IM$190,246,FALSE)</f>
        <v>1</v>
      </c>
      <c r="AZ1684">
        <v>9999</v>
      </c>
      <c r="BA1684">
        <f>MAX(VLOOKUP($A1684,'Full dataset'!$A$4:$IX$190,BA$1,FALSE),AW1684)</f>
        <v>1</v>
      </c>
      <c r="BB1684">
        <f>IF(VLOOKUP($A1684,'Full dataset'!$A$4:$IX$190,BB$1,FALSE)&gt;0,VLOOKUP($A1684,'Full dataset'!$A$4:$IX$190,BB$1,FALSE),AU1684)</f>
        <v>2008</v>
      </c>
      <c r="BC1684">
        <f>MAX(VLOOKUP($A1684,'Full dataset'!$A$4:$IX$190,BC$1,FALSE),AY1684)</f>
        <v>1</v>
      </c>
      <c r="BD1684">
        <f>MAX(VLOOKUP($A1684,'Full dataset'!$A$4:$IX$190,BD$1,FALSE),AX1684)</f>
        <v>2012</v>
      </c>
      <c r="BE1684">
        <f t="shared" si="159"/>
        <v>2008</v>
      </c>
      <c r="BF1684">
        <f t="shared" si="160"/>
        <v>0</v>
      </c>
      <c r="BG1684">
        <f t="shared" si="161"/>
        <v>0</v>
      </c>
      <c r="BH1684">
        <f t="shared" si="156"/>
        <v>0</v>
      </c>
      <c r="BI1684">
        <f t="shared" si="157"/>
        <v>0</v>
      </c>
      <c r="BO1684">
        <f>IF(BF1684=1,VLOOKUP($A1684,'Full dataset'!$A$4:$IE$190,2007+BO$1-$C1684,FALSE),0)</f>
        <v>0</v>
      </c>
      <c r="BP1684">
        <f>IF(BF1684=1,VLOOKUP($A1684,'Full dataset'!$A$4:$IE$190,2007+BP$1-$C1684,FALSE),0)</f>
        <v>0</v>
      </c>
      <c r="BQ1684">
        <f>IF(BF1684=1,VLOOKUP($A1684,'Full dataset'!$A$4:$IE$190,2007+BQ$1-$C1684,FALSE),0)</f>
        <v>0</v>
      </c>
      <c r="BR1684">
        <f>IF($BG1684=1,VLOOKUP($A1684,'Full dataset'!$A$4:$IE$190,BR$1-2007+$C1684,FALSE),0)</f>
        <v>0</v>
      </c>
      <c r="BS1684">
        <f>IF($BG1684=1,VLOOKUP($A1684,'Full dataset'!$A$4:$IE$190,BS$1-2007+$C1684,FALSE),0)</f>
        <v>0</v>
      </c>
      <c r="BT1684">
        <f>IF($BG1684=1,VLOOKUP($A1684,'Full dataset'!$A$4:$IE$190,BT$1-2007+$C1684,FALSE),0)</f>
        <v>0</v>
      </c>
      <c r="BU1684">
        <f>IF($BG1684=1,VLOOKUP($A1684,'Full dataset'!$A$4:$IE$190,BU$1-2007+$C1684,FALSE),0)</f>
        <v>0</v>
      </c>
      <c r="BV1684">
        <f>IF($BG1684=1,VLOOKUP($A1684,'Full dataset'!$A$4:$IE$190,BV$1-2007+$C1684,FALSE),0)</f>
        <v>0</v>
      </c>
      <c r="BW1684">
        <f>IF($BG1684=1,VLOOKUP($A1684,'Full dataset'!$A$4:$IE$190,BW$1-2007+$C1684,FALSE),0)</f>
        <v>0</v>
      </c>
      <c r="BX1684">
        <f>IF($BG1684=1,VLOOKUP($A1684,'Full dataset'!$A$4:$IE$190,BX$1-2007+$C1684,FALSE),0)</f>
        <v>0</v>
      </c>
    </row>
    <row r="1685" spans="1:76" x14ac:dyDescent="0.25">
      <c r="A1685">
        <v>9</v>
      </c>
      <c r="B1685" t="s">
        <v>53</v>
      </c>
      <c r="C1685">
        <v>2016</v>
      </c>
      <c r="D1685" t="s">
        <v>582</v>
      </c>
      <c r="E1685">
        <f t="shared" si="158"/>
        <v>0</v>
      </c>
      <c r="F1685">
        <v>1</v>
      </c>
      <c r="G1685">
        <v>809</v>
      </c>
      <c r="H1685">
        <v>0.61661585365853655</v>
      </c>
      <c r="I1685">
        <v>288</v>
      </c>
      <c r="J1685">
        <v>0</v>
      </c>
      <c r="N1685">
        <v>1</v>
      </c>
      <c r="O1685">
        <v>619</v>
      </c>
      <c r="P1685">
        <v>0.47179878048780488</v>
      </c>
      <c r="Q1685">
        <v>0</v>
      </c>
      <c r="R1685">
        <v>39661</v>
      </c>
      <c r="U1685">
        <v>1</v>
      </c>
      <c r="V1685">
        <v>449</v>
      </c>
      <c r="W1685">
        <v>1279</v>
      </c>
      <c r="X1685">
        <v>3798</v>
      </c>
      <c r="Y1685">
        <v>1</v>
      </c>
      <c r="Z1685">
        <v>0</v>
      </c>
      <c r="AA1685" t="s">
        <v>730</v>
      </c>
      <c r="AB1685">
        <v>8190</v>
      </c>
      <c r="AC1685" t="s">
        <v>726</v>
      </c>
      <c r="AD1685" t="s">
        <v>726</v>
      </c>
      <c r="AE1685" t="s">
        <v>726</v>
      </c>
      <c r="AF1685" t="s">
        <v>726</v>
      </c>
      <c r="AG1685" t="s">
        <v>726</v>
      </c>
      <c r="AH1685" t="s">
        <v>726</v>
      </c>
      <c r="AI1685" t="s">
        <v>726</v>
      </c>
      <c r="AJ1685" t="s">
        <v>726</v>
      </c>
      <c r="AK1685" t="s">
        <v>726</v>
      </c>
      <c r="AL1685" t="s">
        <v>726</v>
      </c>
      <c r="AM1685" t="str">
        <f>VLOOKUP($A1685,'Full dataset'!$A$4:$IE$190,2007+AM$1-$C1685,FALSE)</f>
        <v>.</v>
      </c>
      <c r="AN1685" t="s">
        <v>726</v>
      </c>
      <c r="AO1685" t="s">
        <v>726</v>
      </c>
      <c r="AP1685" t="s">
        <v>726</v>
      </c>
      <c r="AQ1685" t="s">
        <v>726</v>
      </c>
      <c r="AR1685" t="s">
        <v>726</v>
      </c>
      <c r="AS1685" t="s">
        <v>726</v>
      </c>
      <c r="AT1685" t="str">
        <f>VLOOKUP($A1685,'Full dataset'!$A$4:$IE$190,130,FALSE)</f>
        <v>.</v>
      </c>
      <c r="AU1685">
        <f>VLOOKUP(A1685,'Full dataset'!$A$4:$II$190,$AU$1,FALSE)</f>
        <v>2009</v>
      </c>
      <c r="AV1685">
        <v>0</v>
      </c>
      <c r="AW1685">
        <f>VLOOKUP(A1685,'Full dataset'!$A$5:$IM$190,247,FALSE)</f>
        <v>1</v>
      </c>
      <c r="AX1685">
        <f>VLOOKUP(A1685,'Full dataset'!$A$4:$II$190,242,FALSE)</f>
        <v>2008</v>
      </c>
      <c r="AY1685">
        <f>VLOOKUP(A1685,'Full dataset'!$A$5:$IM$190,246,FALSE)</f>
        <v>1</v>
      </c>
      <c r="AZ1685">
        <v>9999</v>
      </c>
      <c r="BA1685">
        <f>MAX(VLOOKUP($A1685,'Full dataset'!$A$4:$IX$190,BA$1,FALSE),AW1685)</f>
        <v>1</v>
      </c>
      <c r="BB1685">
        <f>IF(VLOOKUP($A1685,'Full dataset'!$A$4:$IX$190,BB$1,FALSE)&gt;0,VLOOKUP($A1685,'Full dataset'!$A$4:$IX$190,BB$1,FALSE),AU1685)</f>
        <v>2009</v>
      </c>
      <c r="BC1685">
        <f>MAX(VLOOKUP($A1685,'Full dataset'!$A$4:$IX$190,BC$1,FALSE),AY1685)</f>
        <v>1</v>
      </c>
      <c r="BD1685">
        <f>MAX(VLOOKUP($A1685,'Full dataset'!$A$4:$IX$190,BD$1,FALSE),AX1685)</f>
        <v>2008</v>
      </c>
      <c r="BE1685">
        <f t="shared" si="159"/>
        <v>2008</v>
      </c>
      <c r="BF1685">
        <f t="shared" si="160"/>
        <v>0</v>
      </c>
      <c r="BG1685">
        <f t="shared" si="161"/>
        <v>0</v>
      </c>
      <c r="BH1685">
        <f t="shared" si="156"/>
        <v>0</v>
      </c>
      <c r="BI1685">
        <f t="shared" si="157"/>
        <v>0</v>
      </c>
      <c r="BO1685">
        <f>IF(BF1685=1,VLOOKUP($A1685,'Full dataset'!$A$4:$IE$190,2007+BO$1-$C1685,FALSE),0)</f>
        <v>0</v>
      </c>
      <c r="BP1685">
        <f>IF(BF1685=1,VLOOKUP($A1685,'Full dataset'!$A$4:$IE$190,2007+BP$1-$C1685,FALSE),0)</f>
        <v>0</v>
      </c>
      <c r="BQ1685">
        <f>IF(BF1685=1,VLOOKUP($A1685,'Full dataset'!$A$4:$IE$190,2007+BQ$1-$C1685,FALSE),0)</f>
        <v>0</v>
      </c>
      <c r="BR1685">
        <f>IF($BG1685=1,VLOOKUP($A1685,'Full dataset'!$A$4:$IE$190,BR$1-2007+$C1685,FALSE),0)</f>
        <v>0</v>
      </c>
      <c r="BS1685">
        <f>IF($BG1685=1,VLOOKUP($A1685,'Full dataset'!$A$4:$IE$190,BS$1-2007+$C1685,FALSE),0)</f>
        <v>0</v>
      </c>
      <c r="BT1685">
        <f>IF($BG1685=1,VLOOKUP($A1685,'Full dataset'!$A$4:$IE$190,BT$1-2007+$C1685,FALSE),0)</f>
        <v>0</v>
      </c>
      <c r="BU1685">
        <f>IF($BG1685=1,VLOOKUP($A1685,'Full dataset'!$A$4:$IE$190,BU$1-2007+$C1685,FALSE),0)</f>
        <v>0</v>
      </c>
      <c r="BV1685">
        <f>IF($BG1685=1,VLOOKUP($A1685,'Full dataset'!$A$4:$IE$190,BV$1-2007+$C1685,FALSE),0)</f>
        <v>0</v>
      </c>
      <c r="BW1685">
        <f>IF($BG1685=1,VLOOKUP($A1685,'Full dataset'!$A$4:$IE$190,BW$1-2007+$C1685,FALSE),0)</f>
        <v>0</v>
      </c>
      <c r="BX1685">
        <f>IF($BG1685=1,VLOOKUP($A1685,'Full dataset'!$A$4:$IE$190,BX$1-2007+$C1685,FALSE),0)</f>
        <v>0</v>
      </c>
    </row>
    <row r="1686" spans="1:76" x14ac:dyDescent="0.25">
      <c r="A1686">
        <v>10</v>
      </c>
      <c r="B1686" t="s">
        <v>54</v>
      </c>
      <c r="C1686">
        <v>2016</v>
      </c>
      <c r="D1686" t="s">
        <v>582</v>
      </c>
      <c r="E1686">
        <f t="shared" si="158"/>
        <v>0</v>
      </c>
      <c r="F1686">
        <v>1</v>
      </c>
      <c r="G1686">
        <v>4260</v>
      </c>
      <c r="H1686">
        <v>1.1186974789915967</v>
      </c>
      <c r="I1686">
        <v>2435</v>
      </c>
      <c r="J1686">
        <v>1</v>
      </c>
      <c r="K1686">
        <v>149</v>
      </c>
      <c r="L1686">
        <v>3.9128151260504201E-2</v>
      </c>
      <c r="M1686">
        <v>364</v>
      </c>
      <c r="N1686">
        <v>1</v>
      </c>
      <c r="O1686">
        <v>50703</v>
      </c>
      <c r="P1686">
        <v>13.314863445378151</v>
      </c>
      <c r="Q1686">
        <v>297</v>
      </c>
      <c r="R1686">
        <v>39600</v>
      </c>
      <c r="U1686">
        <v>1</v>
      </c>
      <c r="V1686">
        <v>12961</v>
      </c>
      <c r="W1686">
        <v>38668</v>
      </c>
      <c r="X1686">
        <v>38689</v>
      </c>
      <c r="Y1686">
        <v>1</v>
      </c>
      <c r="Z1686">
        <v>0</v>
      </c>
      <c r="AA1686" t="s">
        <v>731</v>
      </c>
      <c r="AB1686">
        <v>32447</v>
      </c>
      <c r="AC1686" t="s">
        <v>726</v>
      </c>
      <c r="AD1686" t="s">
        <v>726</v>
      </c>
      <c r="AE1686" t="s">
        <v>726</v>
      </c>
      <c r="AF1686" t="s">
        <v>726</v>
      </c>
      <c r="AG1686" t="s">
        <v>726</v>
      </c>
      <c r="AH1686" t="s">
        <v>726</v>
      </c>
      <c r="AI1686" t="s">
        <v>726</v>
      </c>
      <c r="AJ1686" t="s">
        <v>726</v>
      </c>
      <c r="AK1686" t="s">
        <v>726</v>
      </c>
      <c r="AL1686" t="s">
        <v>726</v>
      </c>
      <c r="AM1686">
        <f>VLOOKUP($A1686,'Full dataset'!$A$4:$IE$190,2007+AM$1-$C1686,FALSE)</f>
        <v>43</v>
      </c>
      <c r="AN1686" t="s">
        <v>726</v>
      </c>
      <c r="AO1686" t="s">
        <v>726</v>
      </c>
      <c r="AP1686" t="s">
        <v>726</v>
      </c>
      <c r="AQ1686" t="s">
        <v>726</v>
      </c>
      <c r="AR1686" t="s">
        <v>726</v>
      </c>
      <c r="AS1686" t="s">
        <v>726</v>
      </c>
      <c r="AT1686">
        <f>VLOOKUP($A1686,'Full dataset'!$A$4:$IE$190,130,FALSE)</f>
        <v>250</v>
      </c>
      <c r="AU1686">
        <f>VLOOKUP(A1686,'Full dataset'!$A$4:$II$190,$AU$1,FALSE)</f>
        <v>2008</v>
      </c>
      <c r="AV1686">
        <v>1</v>
      </c>
      <c r="AW1686">
        <f>VLOOKUP(A1686,'Full dataset'!$A$5:$IM$190,247,FALSE)</f>
        <v>1</v>
      </c>
      <c r="AX1686">
        <f>VLOOKUP(A1686,'Full dataset'!$A$4:$II$190,242,FALSE)</f>
        <v>2008</v>
      </c>
      <c r="AY1686">
        <f>VLOOKUP(A1686,'Full dataset'!$A$5:$IM$190,246,FALSE)</f>
        <v>2</v>
      </c>
      <c r="AZ1686">
        <v>9999</v>
      </c>
      <c r="BA1686">
        <f>MAX(VLOOKUP($A1686,'Full dataset'!$A$4:$IX$190,BA$1,FALSE),AW1686)</f>
        <v>2</v>
      </c>
      <c r="BB1686">
        <f>IF(VLOOKUP($A1686,'Full dataset'!$A$4:$IX$190,BB$1,FALSE)&gt;0,VLOOKUP($A1686,'Full dataset'!$A$4:$IX$190,BB$1,FALSE),AU1686)</f>
        <v>2011</v>
      </c>
      <c r="BC1686">
        <f>MAX(VLOOKUP($A1686,'Full dataset'!$A$4:$IX$190,BC$1,FALSE),AY1686)</f>
        <v>2</v>
      </c>
      <c r="BD1686">
        <f>MAX(VLOOKUP($A1686,'Full dataset'!$A$4:$IX$190,BD$1,FALSE),AX1686)</f>
        <v>2008</v>
      </c>
      <c r="BE1686">
        <f t="shared" si="159"/>
        <v>2008</v>
      </c>
      <c r="BF1686">
        <f t="shared" si="160"/>
        <v>1</v>
      </c>
      <c r="BG1686">
        <f t="shared" si="161"/>
        <v>1</v>
      </c>
      <c r="BH1686">
        <f t="shared" si="156"/>
        <v>0</v>
      </c>
      <c r="BI1686">
        <f t="shared" si="157"/>
        <v>1</v>
      </c>
      <c r="BO1686">
        <f>IF(BF1686=1,VLOOKUP($A1686,'Full dataset'!$A$4:$IE$190,2007+BO$1-$C1686,FALSE),0)</f>
        <v>2097</v>
      </c>
      <c r="BP1686">
        <f>IF(BF1686=1,VLOOKUP($A1686,'Full dataset'!$A$4:$IE$190,2007+BP$1-$C1686,FALSE),0)</f>
        <v>2775</v>
      </c>
      <c r="BQ1686">
        <f>IF(BF1686=1,VLOOKUP($A1686,'Full dataset'!$A$4:$IE$190,2007+BQ$1-$C1686,FALSE),0)</f>
        <v>14151</v>
      </c>
      <c r="BR1686">
        <f>IF($BG1686=1,VLOOKUP($A1686,'Full dataset'!$A$4:$IE$190,BR$1-2007+$C1686,FALSE),0)</f>
        <v>30</v>
      </c>
      <c r="BS1686">
        <f>IF($BG1686=1,VLOOKUP($A1686,'Full dataset'!$A$4:$IE$190,BS$1-2007+$C1686,FALSE),0)</f>
        <v>31</v>
      </c>
      <c r="BT1686">
        <f>IF($BG1686=1,VLOOKUP($A1686,'Full dataset'!$A$4:$IE$190,BT$1-2007+$C1686,FALSE),0)</f>
        <v>263</v>
      </c>
      <c r="BU1686">
        <f>IF($BG1686=1,VLOOKUP($A1686,'Full dataset'!$A$4:$IE$190,BU$1-2007+$C1686,FALSE),0)</f>
        <v>50</v>
      </c>
      <c r="BV1686">
        <f>IF($BG1686=1,VLOOKUP($A1686,'Full dataset'!$A$4:$IE$190,BV$1-2007+$C1686,FALSE),0)</f>
        <v>3</v>
      </c>
      <c r="BW1686">
        <f>IF($BG1686=1,VLOOKUP($A1686,'Full dataset'!$A$4:$IE$190,BW$1-2007+$C1686,FALSE),0)</f>
        <v>1</v>
      </c>
      <c r="BX1686">
        <f>IF($BG1686=1,VLOOKUP($A1686,'Full dataset'!$A$4:$IE$190,BX$1-2007+$C1686,FALSE),0)</f>
        <v>350</v>
      </c>
    </row>
    <row r="1687" spans="1:76" x14ac:dyDescent="0.25">
      <c r="A1687">
        <v>11</v>
      </c>
      <c r="B1687" t="s">
        <v>55</v>
      </c>
      <c r="C1687">
        <v>2016</v>
      </c>
      <c r="D1687" t="s">
        <v>598</v>
      </c>
      <c r="E1687">
        <f t="shared" si="158"/>
        <v>1</v>
      </c>
      <c r="F1687">
        <v>1</v>
      </c>
      <c r="G1687">
        <v>8345</v>
      </c>
      <c r="H1687">
        <v>2.7788877788877788</v>
      </c>
      <c r="I1687">
        <v>866</v>
      </c>
      <c r="J1687">
        <v>0</v>
      </c>
      <c r="N1687">
        <v>1</v>
      </c>
      <c r="O1687">
        <v>250708</v>
      </c>
      <c r="P1687">
        <v>83.485847485847486</v>
      </c>
      <c r="Q1687">
        <v>2903</v>
      </c>
      <c r="R1687">
        <v>39387</v>
      </c>
      <c r="U1687">
        <v>1</v>
      </c>
      <c r="V1687">
        <v>97</v>
      </c>
      <c r="W1687">
        <v>445</v>
      </c>
      <c r="X1687">
        <v>272</v>
      </c>
      <c r="Y1687">
        <v>1</v>
      </c>
      <c r="Z1687">
        <v>0</v>
      </c>
      <c r="AA1687" t="s">
        <v>732</v>
      </c>
      <c r="AB1687">
        <v>57443</v>
      </c>
      <c r="AC1687" t="s">
        <v>726</v>
      </c>
      <c r="AD1687" t="s">
        <v>726</v>
      </c>
      <c r="AE1687" t="s">
        <v>726</v>
      </c>
      <c r="AF1687" t="s">
        <v>726</v>
      </c>
      <c r="AG1687" t="s">
        <v>726</v>
      </c>
      <c r="AH1687" t="s">
        <v>726</v>
      </c>
      <c r="AI1687" t="s">
        <v>726</v>
      </c>
      <c r="AJ1687" t="s">
        <v>726</v>
      </c>
      <c r="AK1687" t="s">
        <v>726</v>
      </c>
      <c r="AL1687" t="s">
        <v>726</v>
      </c>
      <c r="AM1687">
        <f>VLOOKUP($A1687,'Full dataset'!$A$4:$IE$190,2007+AM$1-$C1687,FALSE)</f>
        <v>59</v>
      </c>
      <c r="AN1687" t="s">
        <v>726</v>
      </c>
      <c r="AO1687" t="s">
        <v>726</v>
      </c>
      <c r="AP1687" t="s">
        <v>726</v>
      </c>
      <c r="AQ1687" t="s">
        <v>726</v>
      </c>
      <c r="AR1687" t="s">
        <v>726</v>
      </c>
      <c r="AS1687" t="s">
        <v>726</v>
      </c>
      <c r="AT1687">
        <f>VLOOKUP($A1687,'Full dataset'!$A$4:$IE$190,130,FALSE)</f>
        <v>6</v>
      </c>
      <c r="AU1687">
        <f>VLOOKUP(A1687,'Full dataset'!$A$4:$II$190,$AU$1,FALSE)</f>
        <v>2012</v>
      </c>
      <c r="AV1687">
        <v>0</v>
      </c>
      <c r="AW1687">
        <f>VLOOKUP(A1687,'Full dataset'!$A$5:$IM$190,247,FALSE)</f>
        <v>2</v>
      </c>
      <c r="AX1687">
        <f>VLOOKUP(A1687,'Full dataset'!$A$4:$II$190,242,FALSE)</f>
        <v>2007</v>
      </c>
      <c r="AY1687">
        <f>VLOOKUP(A1687,'Full dataset'!$A$5:$IM$190,246,FALSE)</f>
        <v>1</v>
      </c>
      <c r="AZ1687">
        <v>9999</v>
      </c>
      <c r="BA1687">
        <f>MAX(VLOOKUP($A1687,'Full dataset'!$A$4:$IX$190,BA$1,FALSE),AW1687)</f>
        <v>2</v>
      </c>
      <c r="BB1687">
        <f>IF(VLOOKUP($A1687,'Full dataset'!$A$4:$IX$190,BB$1,FALSE)&gt;0,VLOOKUP($A1687,'Full dataset'!$A$4:$IX$190,BB$1,FALSE),AU1687)</f>
        <v>2012</v>
      </c>
      <c r="BC1687">
        <f>MAX(VLOOKUP($A1687,'Full dataset'!$A$4:$IX$190,BC$1,FALSE),AY1687)</f>
        <v>1</v>
      </c>
      <c r="BD1687">
        <f>MAX(VLOOKUP($A1687,'Full dataset'!$A$4:$IX$190,BD$1,FALSE),AX1687)</f>
        <v>2007</v>
      </c>
      <c r="BE1687">
        <f t="shared" si="159"/>
        <v>2007</v>
      </c>
      <c r="BF1687">
        <f t="shared" si="160"/>
        <v>1</v>
      </c>
      <c r="BG1687">
        <f t="shared" si="161"/>
        <v>0</v>
      </c>
      <c r="BH1687">
        <f t="shared" si="156"/>
        <v>0</v>
      </c>
      <c r="BI1687">
        <f t="shared" si="157"/>
        <v>1</v>
      </c>
      <c r="BO1687">
        <f>IF(BF1687=1,VLOOKUP($A1687,'Full dataset'!$A$4:$IE$190,2007+BO$1-$C1687,FALSE),0)</f>
        <v>0</v>
      </c>
      <c r="BP1687">
        <f>IF(BF1687=1,VLOOKUP($A1687,'Full dataset'!$A$4:$IE$190,2007+BP$1-$C1687,FALSE),0)</f>
        <v>0</v>
      </c>
      <c r="BQ1687">
        <f>IF(BF1687=1,VLOOKUP($A1687,'Full dataset'!$A$4:$IE$190,2007+BQ$1-$C1687,FALSE),0)</f>
        <v>0</v>
      </c>
      <c r="BR1687">
        <f>IF($BG1687=1,VLOOKUP($A1687,'Full dataset'!$A$4:$IE$190,BR$1-2007+$C1687,FALSE),0)</f>
        <v>0</v>
      </c>
      <c r="BS1687">
        <f>IF($BG1687=1,VLOOKUP($A1687,'Full dataset'!$A$4:$IE$190,BS$1-2007+$C1687,FALSE),0)</f>
        <v>0</v>
      </c>
      <c r="BT1687">
        <f>IF($BG1687=1,VLOOKUP($A1687,'Full dataset'!$A$4:$IE$190,BT$1-2007+$C1687,FALSE),0)</f>
        <v>0</v>
      </c>
      <c r="BU1687">
        <f>IF($BG1687=1,VLOOKUP($A1687,'Full dataset'!$A$4:$IE$190,BU$1-2007+$C1687,FALSE),0)</f>
        <v>0</v>
      </c>
      <c r="BV1687">
        <f>IF($BG1687=1,VLOOKUP($A1687,'Full dataset'!$A$4:$IE$190,BV$1-2007+$C1687,FALSE),0)</f>
        <v>0</v>
      </c>
      <c r="BW1687">
        <f>IF($BG1687=1,VLOOKUP($A1687,'Full dataset'!$A$4:$IE$190,BW$1-2007+$C1687,FALSE),0)</f>
        <v>0</v>
      </c>
      <c r="BX1687">
        <f>IF($BG1687=1,VLOOKUP($A1687,'Full dataset'!$A$4:$IE$190,BX$1-2007+$C1687,FALSE),0)</f>
        <v>0</v>
      </c>
    </row>
    <row r="1688" spans="1:76" x14ac:dyDescent="0.25">
      <c r="A1688">
        <v>12</v>
      </c>
      <c r="B1688" t="s">
        <v>56</v>
      </c>
      <c r="C1688">
        <v>2016</v>
      </c>
      <c r="D1688" t="s">
        <v>582</v>
      </c>
      <c r="E1688">
        <f t="shared" si="158"/>
        <v>0</v>
      </c>
      <c r="F1688">
        <v>0</v>
      </c>
      <c r="J1688">
        <v>1</v>
      </c>
      <c r="K1688">
        <v>611</v>
      </c>
      <c r="L1688">
        <v>0.36369047619047618</v>
      </c>
      <c r="M1688">
        <v>213</v>
      </c>
      <c r="N1688">
        <v>0</v>
      </c>
      <c r="U1688">
        <v>1</v>
      </c>
      <c r="V1688">
        <v>23</v>
      </c>
      <c r="W1688">
        <v>2548</v>
      </c>
      <c r="X1688">
        <v>997</v>
      </c>
      <c r="Y1688">
        <v>1</v>
      </c>
      <c r="Z1688">
        <v>1</v>
      </c>
      <c r="AA1688" t="s">
        <v>733</v>
      </c>
      <c r="AB1688">
        <v>171985</v>
      </c>
      <c r="AC1688" t="s">
        <v>726</v>
      </c>
      <c r="AD1688" t="s">
        <v>726</v>
      </c>
      <c r="AE1688" t="s">
        <v>726</v>
      </c>
      <c r="AF1688" t="s">
        <v>726</v>
      </c>
      <c r="AG1688" t="s">
        <v>726</v>
      </c>
      <c r="AH1688" t="s">
        <v>726</v>
      </c>
      <c r="AI1688" t="s">
        <v>726</v>
      </c>
      <c r="AJ1688" t="s">
        <v>726</v>
      </c>
      <c r="AK1688" t="s">
        <v>726</v>
      </c>
      <c r="AL1688" t="s">
        <v>726</v>
      </c>
      <c r="AM1688" t="str">
        <f>VLOOKUP($A1688,'Full dataset'!$A$4:$IE$190,2007+AM$1-$C1688,FALSE)</f>
        <v>.</v>
      </c>
      <c r="AN1688" t="s">
        <v>726</v>
      </c>
      <c r="AO1688" t="s">
        <v>726</v>
      </c>
      <c r="AP1688" t="s">
        <v>726</v>
      </c>
      <c r="AQ1688" t="s">
        <v>726</v>
      </c>
      <c r="AR1688" t="s">
        <v>726</v>
      </c>
      <c r="AS1688" t="s">
        <v>726</v>
      </c>
      <c r="AT1688" t="str">
        <f>VLOOKUP($A1688,'Full dataset'!$A$4:$IE$190,130,FALSE)</f>
        <v>.</v>
      </c>
      <c r="AU1688">
        <f>VLOOKUP(A1688,'Full dataset'!$A$4:$II$190,$AU$1,FALSE)</f>
        <v>2011</v>
      </c>
      <c r="AV1688">
        <v>1</v>
      </c>
      <c r="AW1688">
        <f>VLOOKUP(A1688,'Full dataset'!$A$5:$IM$190,247,FALSE)</f>
        <v>2</v>
      </c>
      <c r="AX1688">
        <f>VLOOKUP(A1688,'Full dataset'!$A$4:$II$190,242,FALSE)</f>
        <v>2012</v>
      </c>
      <c r="AY1688">
        <f>VLOOKUP(A1688,'Full dataset'!$A$5:$IM$190,246,FALSE)</f>
        <v>1</v>
      </c>
      <c r="AZ1688">
        <v>9999</v>
      </c>
      <c r="BA1688">
        <f>MAX(VLOOKUP($A1688,'Full dataset'!$A$4:$IX$190,BA$1,FALSE),AW1688)</f>
        <v>2</v>
      </c>
      <c r="BB1688">
        <f>IF(VLOOKUP($A1688,'Full dataset'!$A$4:$IX$190,BB$1,FALSE)&gt;0,VLOOKUP($A1688,'Full dataset'!$A$4:$IX$190,BB$1,FALSE),AU1688)</f>
        <v>2011</v>
      </c>
      <c r="BC1688">
        <f>MAX(VLOOKUP($A1688,'Full dataset'!$A$4:$IX$190,BC$1,FALSE),AY1688)</f>
        <v>1</v>
      </c>
      <c r="BD1688">
        <f>MAX(VLOOKUP($A1688,'Full dataset'!$A$4:$IX$190,BD$1,FALSE),AX1688)</f>
        <v>2012</v>
      </c>
      <c r="BE1688">
        <f t="shared" si="159"/>
        <v>2011</v>
      </c>
      <c r="BF1688">
        <f t="shared" si="160"/>
        <v>1</v>
      </c>
      <c r="BG1688">
        <f t="shared" si="161"/>
        <v>0</v>
      </c>
      <c r="BH1688">
        <f t="shared" si="156"/>
        <v>0</v>
      </c>
      <c r="BI1688">
        <f t="shared" si="157"/>
        <v>1</v>
      </c>
      <c r="BO1688">
        <f>IF(BF1688=1,VLOOKUP($A1688,'Full dataset'!$A$4:$IE$190,2007+BO$1-$C1688,FALSE),0)</f>
        <v>0</v>
      </c>
      <c r="BP1688">
        <f>IF(BF1688=1,VLOOKUP($A1688,'Full dataset'!$A$4:$IE$190,2007+BP$1-$C1688,FALSE),0)</f>
        <v>0</v>
      </c>
      <c r="BQ1688">
        <f>IF(BF1688=1,VLOOKUP($A1688,'Full dataset'!$A$4:$IE$190,2007+BQ$1-$C1688,FALSE),0)</f>
        <v>0</v>
      </c>
      <c r="BR1688">
        <f>IF($BG1688=1,VLOOKUP($A1688,'Full dataset'!$A$4:$IE$190,BR$1-2007+$C1688,FALSE),0)</f>
        <v>0</v>
      </c>
      <c r="BS1688">
        <f>IF($BG1688=1,VLOOKUP($A1688,'Full dataset'!$A$4:$IE$190,BS$1-2007+$C1688,FALSE),0)</f>
        <v>0</v>
      </c>
      <c r="BT1688">
        <f>IF($BG1688=1,VLOOKUP($A1688,'Full dataset'!$A$4:$IE$190,BT$1-2007+$C1688,FALSE),0)</f>
        <v>0</v>
      </c>
      <c r="BU1688">
        <f>IF($BG1688=1,VLOOKUP($A1688,'Full dataset'!$A$4:$IE$190,BU$1-2007+$C1688,FALSE),0)</f>
        <v>0</v>
      </c>
      <c r="BV1688">
        <f>IF($BG1688=1,VLOOKUP($A1688,'Full dataset'!$A$4:$IE$190,BV$1-2007+$C1688,FALSE),0)</f>
        <v>0</v>
      </c>
      <c r="BW1688">
        <f>IF($BG1688=1,VLOOKUP($A1688,'Full dataset'!$A$4:$IE$190,BW$1-2007+$C1688,FALSE),0)</f>
        <v>0</v>
      </c>
      <c r="BX1688">
        <f>IF($BG1688=1,VLOOKUP($A1688,'Full dataset'!$A$4:$IE$190,BX$1-2007+$C1688,FALSE),0)</f>
        <v>0</v>
      </c>
    </row>
    <row r="1689" spans="1:76" x14ac:dyDescent="0.25">
      <c r="A1689">
        <v>13</v>
      </c>
      <c r="B1689" t="s">
        <v>57</v>
      </c>
      <c r="C1689">
        <v>2016</v>
      </c>
      <c r="D1689" t="s">
        <v>582</v>
      </c>
      <c r="E1689">
        <f t="shared" si="158"/>
        <v>0</v>
      </c>
      <c r="F1689">
        <v>0</v>
      </c>
      <c r="J1689">
        <v>0</v>
      </c>
      <c r="N1689">
        <v>0</v>
      </c>
      <c r="U1689">
        <v>1</v>
      </c>
      <c r="V1689">
        <v>1519</v>
      </c>
      <c r="W1689">
        <v>12289</v>
      </c>
      <c r="X1689">
        <v>2668</v>
      </c>
      <c r="Y1689">
        <v>1</v>
      </c>
      <c r="Z1689">
        <v>0</v>
      </c>
      <c r="AA1689" t="s">
        <v>734</v>
      </c>
      <c r="AB1689">
        <v>30163</v>
      </c>
      <c r="AC1689" t="s">
        <v>726</v>
      </c>
      <c r="AD1689" t="s">
        <v>726</v>
      </c>
      <c r="AE1689" t="s">
        <v>726</v>
      </c>
      <c r="AF1689" t="s">
        <v>726</v>
      </c>
      <c r="AG1689" t="s">
        <v>726</v>
      </c>
      <c r="AH1689" t="s">
        <v>726</v>
      </c>
      <c r="AI1689" t="s">
        <v>726</v>
      </c>
      <c r="AJ1689" t="s">
        <v>726</v>
      </c>
      <c r="AK1689" t="s">
        <v>726</v>
      </c>
      <c r="AL1689" t="s">
        <v>726</v>
      </c>
      <c r="AM1689" t="str">
        <f>VLOOKUP($A1689,'Full dataset'!$A$4:$IE$190,2007+AM$1-$C1689,FALSE)</f>
        <v>.</v>
      </c>
      <c r="AN1689" t="s">
        <v>726</v>
      </c>
      <c r="AO1689" t="s">
        <v>726</v>
      </c>
      <c r="AP1689" t="s">
        <v>726</v>
      </c>
      <c r="AQ1689" t="s">
        <v>726</v>
      </c>
      <c r="AR1689" t="s">
        <v>726</v>
      </c>
      <c r="AS1689" t="s">
        <v>726</v>
      </c>
      <c r="AT1689" t="str">
        <f>VLOOKUP($A1689,'Full dataset'!$A$4:$IE$190,130,FALSE)</f>
        <v>.</v>
      </c>
      <c r="AU1689">
        <f>VLOOKUP(A1689,'Full dataset'!$A$4:$II$190,$AU$1,FALSE)</f>
        <v>2009</v>
      </c>
      <c r="AV1689">
        <v>0</v>
      </c>
      <c r="AW1689">
        <f>VLOOKUP(A1689,'Full dataset'!$A$5:$IM$190,247,FALSE)</f>
        <v>1</v>
      </c>
      <c r="AX1689">
        <f>VLOOKUP(A1689,'Full dataset'!$A$4:$II$190,242,FALSE)</f>
        <v>2012</v>
      </c>
      <c r="AY1689">
        <f>VLOOKUP(A1689,'Full dataset'!$A$5:$IM$190,246,FALSE)</f>
        <v>1</v>
      </c>
      <c r="AZ1689">
        <v>9999</v>
      </c>
      <c r="BA1689">
        <f>MAX(VLOOKUP($A1689,'Full dataset'!$A$4:$IX$190,BA$1,FALSE),AW1689)</f>
        <v>1</v>
      </c>
      <c r="BB1689">
        <f>IF(VLOOKUP($A1689,'Full dataset'!$A$4:$IX$190,BB$1,FALSE)&gt;0,VLOOKUP($A1689,'Full dataset'!$A$4:$IX$190,BB$1,FALSE),AU1689)</f>
        <v>2009</v>
      </c>
      <c r="BC1689">
        <f>MAX(VLOOKUP($A1689,'Full dataset'!$A$4:$IX$190,BC$1,FALSE),AY1689)</f>
        <v>1</v>
      </c>
      <c r="BD1689">
        <f>MAX(VLOOKUP($A1689,'Full dataset'!$A$4:$IX$190,BD$1,FALSE),AX1689)</f>
        <v>2012</v>
      </c>
      <c r="BE1689">
        <f t="shared" si="159"/>
        <v>2009</v>
      </c>
      <c r="BF1689">
        <f t="shared" si="160"/>
        <v>0</v>
      </c>
      <c r="BG1689">
        <f t="shared" si="161"/>
        <v>0</v>
      </c>
      <c r="BH1689">
        <f t="shared" si="156"/>
        <v>0</v>
      </c>
      <c r="BI1689">
        <f t="shared" si="157"/>
        <v>0</v>
      </c>
      <c r="BO1689">
        <f>IF(BF1689=1,VLOOKUP($A1689,'Full dataset'!$A$4:$IE$190,2007+BO$1-$C1689,FALSE),0)</f>
        <v>0</v>
      </c>
      <c r="BP1689">
        <f>IF(BF1689=1,VLOOKUP($A1689,'Full dataset'!$A$4:$IE$190,2007+BP$1-$C1689,FALSE),0)</f>
        <v>0</v>
      </c>
      <c r="BQ1689">
        <f>IF(BF1689=1,VLOOKUP($A1689,'Full dataset'!$A$4:$IE$190,2007+BQ$1-$C1689,FALSE),0)</f>
        <v>0</v>
      </c>
      <c r="BR1689">
        <f>IF($BG1689=1,VLOOKUP($A1689,'Full dataset'!$A$4:$IE$190,BR$1-2007+$C1689,FALSE),0)</f>
        <v>0</v>
      </c>
      <c r="BS1689">
        <f>IF($BG1689=1,VLOOKUP($A1689,'Full dataset'!$A$4:$IE$190,BS$1-2007+$C1689,FALSE),0)</f>
        <v>0</v>
      </c>
      <c r="BT1689">
        <f>IF($BG1689=1,VLOOKUP($A1689,'Full dataset'!$A$4:$IE$190,BT$1-2007+$C1689,FALSE),0)</f>
        <v>0</v>
      </c>
      <c r="BU1689">
        <f>IF($BG1689=1,VLOOKUP($A1689,'Full dataset'!$A$4:$IE$190,BU$1-2007+$C1689,FALSE),0)</f>
        <v>0</v>
      </c>
      <c r="BV1689">
        <f>IF($BG1689=1,VLOOKUP($A1689,'Full dataset'!$A$4:$IE$190,BV$1-2007+$C1689,FALSE),0)</f>
        <v>0</v>
      </c>
      <c r="BW1689">
        <f>IF($BG1689=1,VLOOKUP($A1689,'Full dataset'!$A$4:$IE$190,BW$1-2007+$C1689,FALSE),0)</f>
        <v>0</v>
      </c>
      <c r="BX1689">
        <f>IF($BG1689=1,VLOOKUP($A1689,'Full dataset'!$A$4:$IE$190,BX$1-2007+$C1689,FALSE),0)</f>
        <v>0</v>
      </c>
    </row>
    <row r="1690" spans="1:76" x14ac:dyDescent="0.25">
      <c r="A1690">
        <v>14</v>
      </c>
      <c r="B1690" t="s">
        <v>58</v>
      </c>
      <c r="C1690">
        <v>2016</v>
      </c>
      <c r="D1690" t="s">
        <v>591</v>
      </c>
      <c r="E1690">
        <f t="shared" si="158"/>
        <v>1</v>
      </c>
      <c r="F1690">
        <v>1</v>
      </c>
      <c r="G1690">
        <v>35011</v>
      </c>
      <c r="H1690">
        <v>16.276615527661551</v>
      </c>
      <c r="I1690">
        <v>2304</v>
      </c>
      <c r="J1690">
        <v>0</v>
      </c>
      <c r="N1690">
        <v>0</v>
      </c>
      <c r="S1690">
        <v>7812</v>
      </c>
      <c r="T1690">
        <v>512110</v>
      </c>
      <c r="U1690">
        <v>1</v>
      </c>
      <c r="V1690">
        <v>2196</v>
      </c>
      <c r="W1690">
        <v>1115553</v>
      </c>
      <c r="X1690">
        <v>7293</v>
      </c>
      <c r="Y1690">
        <v>1</v>
      </c>
      <c r="Z1690">
        <v>0</v>
      </c>
      <c r="AA1690" t="s">
        <v>735</v>
      </c>
      <c r="AB1690">
        <v>125586</v>
      </c>
      <c r="AC1690" t="s">
        <v>726</v>
      </c>
      <c r="AD1690" t="s">
        <v>726</v>
      </c>
      <c r="AE1690" t="s">
        <v>726</v>
      </c>
      <c r="AF1690" t="s">
        <v>726</v>
      </c>
      <c r="AG1690" t="s">
        <v>726</v>
      </c>
      <c r="AH1690" t="s">
        <v>726</v>
      </c>
      <c r="AI1690" t="s">
        <v>726</v>
      </c>
      <c r="AJ1690" t="s">
        <v>726</v>
      </c>
      <c r="AK1690" t="s">
        <v>726</v>
      </c>
      <c r="AL1690" t="s">
        <v>726</v>
      </c>
      <c r="AM1690">
        <f>VLOOKUP($A1690,'Full dataset'!$A$4:$IE$190,2007+AM$1-$C1690,FALSE)</f>
        <v>29</v>
      </c>
      <c r="AN1690" t="s">
        <v>726</v>
      </c>
      <c r="AO1690" t="s">
        <v>726</v>
      </c>
      <c r="AP1690" t="s">
        <v>726</v>
      </c>
      <c r="AQ1690" t="s">
        <v>726</v>
      </c>
      <c r="AR1690" t="s">
        <v>726</v>
      </c>
      <c r="AS1690" t="s">
        <v>726</v>
      </c>
      <c r="AT1690" t="str">
        <f>VLOOKUP($A1690,'Full dataset'!$A$4:$IE$190,130,FALSE)</f>
        <v>.</v>
      </c>
      <c r="AU1690">
        <f>VLOOKUP(A1690,'Full dataset'!$A$4:$II$190,$AU$1,FALSE)</f>
        <v>2009</v>
      </c>
      <c r="AV1690">
        <v>0</v>
      </c>
      <c r="AW1690">
        <f>VLOOKUP(A1690,'Full dataset'!$A$5:$IM$190,247,FALSE)</f>
        <v>1</v>
      </c>
      <c r="AX1690">
        <f>VLOOKUP(A1690,'Full dataset'!$A$4:$II$190,242,FALSE)</f>
        <v>2008</v>
      </c>
      <c r="AY1690">
        <f>VLOOKUP(A1690,'Full dataset'!$A$5:$IM$190,246,FALSE)</f>
        <v>1</v>
      </c>
      <c r="AZ1690">
        <v>9999</v>
      </c>
      <c r="BA1690">
        <f>MAX(VLOOKUP($A1690,'Full dataset'!$A$4:$IX$190,BA$1,FALSE),AW1690)</f>
        <v>1</v>
      </c>
      <c r="BB1690">
        <f>IF(VLOOKUP($A1690,'Full dataset'!$A$4:$IX$190,BB$1,FALSE)&gt;0,VLOOKUP($A1690,'Full dataset'!$A$4:$IX$190,BB$1,FALSE),AU1690)</f>
        <v>2009</v>
      </c>
      <c r="BC1690">
        <f>MAX(VLOOKUP($A1690,'Full dataset'!$A$4:$IX$190,BC$1,FALSE),AY1690)</f>
        <v>1</v>
      </c>
      <c r="BD1690">
        <f>MAX(VLOOKUP($A1690,'Full dataset'!$A$4:$IX$190,BD$1,FALSE),AX1690)</f>
        <v>2008</v>
      </c>
      <c r="BE1690">
        <f t="shared" si="159"/>
        <v>2008</v>
      </c>
      <c r="BF1690">
        <f t="shared" si="160"/>
        <v>0</v>
      </c>
      <c r="BG1690">
        <f t="shared" si="161"/>
        <v>0</v>
      </c>
      <c r="BH1690">
        <f t="shared" si="156"/>
        <v>0</v>
      </c>
      <c r="BI1690">
        <f t="shared" si="157"/>
        <v>0</v>
      </c>
      <c r="BO1690">
        <f>IF(BF1690=1,VLOOKUP($A1690,'Full dataset'!$A$4:$IE$190,2007+BO$1-$C1690,FALSE),0)</f>
        <v>0</v>
      </c>
      <c r="BP1690">
        <f>IF(BF1690=1,VLOOKUP($A1690,'Full dataset'!$A$4:$IE$190,2007+BP$1-$C1690,FALSE),0)</f>
        <v>0</v>
      </c>
      <c r="BQ1690">
        <f>IF(BF1690=1,VLOOKUP($A1690,'Full dataset'!$A$4:$IE$190,2007+BQ$1-$C1690,FALSE),0)</f>
        <v>0</v>
      </c>
      <c r="BR1690">
        <f>IF($BG1690=1,VLOOKUP($A1690,'Full dataset'!$A$4:$IE$190,BR$1-2007+$C1690,FALSE),0)</f>
        <v>0</v>
      </c>
      <c r="BS1690">
        <f>IF($BG1690=1,VLOOKUP($A1690,'Full dataset'!$A$4:$IE$190,BS$1-2007+$C1690,FALSE),0)</f>
        <v>0</v>
      </c>
      <c r="BT1690">
        <f>IF($BG1690=1,VLOOKUP($A1690,'Full dataset'!$A$4:$IE$190,BT$1-2007+$C1690,FALSE),0)</f>
        <v>0</v>
      </c>
      <c r="BU1690">
        <f>IF($BG1690=1,VLOOKUP($A1690,'Full dataset'!$A$4:$IE$190,BU$1-2007+$C1690,FALSE),0)</f>
        <v>0</v>
      </c>
      <c r="BV1690">
        <f>IF($BG1690=1,VLOOKUP($A1690,'Full dataset'!$A$4:$IE$190,BV$1-2007+$C1690,FALSE),0)</f>
        <v>0</v>
      </c>
      <c r="BW1690">
        <f>IF($BG1690=1,VLOOKUP($A1690,'Full dataset'!$A$4:$IE$190,BW$1-2007+$C1690,FALSE),0)</f>
        <v>0</v>
      </c>
      <c r="BX1690">
        <f>IF($BG1690=1,VLOOKUP($A1690,'Full dataset'!$A$4:$IE$190,BX$1-2007+$C1690,FALSE),0)</f>
        <v>0</v>
      </c>
    </row>
    <row r="1691" spans="1:76" x14ac:dyDescent="0.25">
      <c r="A1691">
        <v>15</v>
      </c>
      <c r="B1691" t="s">
        <v>59</v>
      </c>
      <c r="C1691">
        <v>2016</v>
      </c>
      <c r="D1691" t="s">
        <v>591</v>
      </c>
      <c r="E1691">
        <f t="shared" si="158"/>
        <v>1</v>
      </c>
      <c r="F1691">
        <v>0</v>
      </c>
      <c r="J1691">
        <v>0</v>
      </c>
      <c r="N1691">
        <v>0</v>
      </c>
      <c r="S1691">
        <v>2911</v>
      </c>
      <c r="T1691">
        <v>324110</v>
      </c>
      <c r="U1691">
        <v>1</v>
      </c>
      <c r="V1691">
        <v>48</v>
      </c>
      <c r="W1691">
        <v>1079</v>
      </c>
      <c r="X1691">
        <v>233</v>
      </c>
      <c r="Y1691">
        <v>1</v>
      </c>
      <c r="Z1691">
        <v>0</v>
      </c>
      <c r="AA1691" t="s">
        <v>736</v>
      </c>
      <c r="AB1691">
        <v>13660</v>
      </c>
      <c r="AC1691" t="s">
        <v>726</v>
      </c>
      <c r="AD1691" t="s">
        <v>726</v>
      </c>
      <c r="AE1691" t="s">
        <v>726</v>
      </c>
      <c r="AF1691" t="s">
        <v>726</v>
      </c>
      <c r="AG1691" t="s">
        <v>726</v>
      </c>
      <c r="AH1691" t="s">
        <v>726</v>
      </c>
      <c r="AI1691" t="s">
        <v>726</v>
      </c>
      <c r="AJ1691" t="s">
        <v>726</v>
      </c>
      <c r="AK1691" t="s">
        <v>726</v>
      </c>
      <c r="AL1691" t="s">
        <v>726</v>
      </c>
      <c r="AM1691">
        <f>VLOOKUP($A1691,'Full dataset'!$A$4:$IE$190,2007+AM$1-$C1691,FALSE)</f>
        <v>19</v>
      </c>
      <c r="AN1691" t="s">
        <v>726</v>
      </c>
      <c r="AO1691" t="s">
        <v>726</v>
      </c>
      <c r="AP1691" t="s">
        <v>726</v>
      </c>
      <c r="AQ1691" t="s">
        <v>726</v>
      </c>
      <c r="AR1691" t="s">
        <v>726</v>
      </c>
      <c r="AS1691" t="s">
        <v>726</v>
      </c>
      <c r="AT1691">
        <f>VLOOKUP($A1691,'Full dataset'!$A$4:$IE$190,130,FALSE)</f>
        <v>14</v>
      </c>
      <c r="AU1691">
        <f>VLOOKUP(A1691,'Full dataset'!$A$4:$II$190,$AU$1,FALSE)</f>
        <v>2009</v>
      </c>
      <c r="AV1691">
        <v>0</v>
      </c>
      <c r="AW1691">
        <f>VLOOKUP(A1691,'Full dataset'!$A$5:$IM$190,247,FALSE)</f>
        <v>1</v>
      </c>
      <c r="AX1691">
        <f>VLOOKUP(A1691,'Full dataset'!$A$4:$II$190,242,FALSE)</f>
        <v>9999</v>
      </c>
      <c r="AY1691">
        <f>VLOOKUP(A1691,'Full dataset'!$A$5:$IM$190,246,FALSE)</f>
        <v>1</v>
      </c>
      <c r="AZ1691">
        <v>9999</v>
      </c>
      <c r="BA1691">
        <f>MAX(VLOOKUP($A1691,'Full dataset'!$A$4:$IX$190,BA$1,FALSE),AW1691)</f>
        <v>1</v>
      </c>
      <c r="BB1691">
        <f>IF(VLOOKUP($A1691,'Full dataset'!$A$4:$IX$190,BB$1,FALSE)&gt;0,VLOOKUP($A1691,'Full dataset'!$A$4:$IX$190,BB$1,FALSE),AU1691)</f>
        <v>2009</v>
      </c>
      <c r="BC1691">
        <f>MAX(VLOOKUP($A1691,'Full dataset'!$A$4:$IX$190,BC$1,FALSE),AY1691)</f>
        <v>1</v>
      </c>
      <c r="BD1691">
        <f>MAX(VLOOKUP($A1691,'Full dataset'!$A$4:$IX$190,BD$1,FALSE),AX1691)</f>
        <v>9999</v>
      </c>
      <c r="BE1691">
        <f t="shared" si="159"/>
        <v>2009</v>
      </c>
      <c r="BF1691">
        <f t="shared" si="160"/>
        <v>0</v>
      </c>
      <c r="BG1691">
        <f t="shared" si="161"/>
        <v>0</v>
      </c>
      <c r="BH1691">
        <f t="shared" si="156"/>
        <v>0</v>
      </c>
      <c r="BI1691">
        <f t="shared" si="157"/>
        <v>0</v>
      </c>
      <c r="BO1691">
        <f>IF(BF1691=1,VLOOKUP($A1691,'Full dataset'!$A$4:$IE$190,2007+BO$1-$C1691,FALSE),0)</f>
        <v>0</v>
      </c>
      <c r="BP1691">
        <f>IF(BF1691=1,VLOOKUP($A1691,'Full dataset'!$A$4:$IE$190,2007+BP$1-$C1691,FALSE),0)</f>
        <v>0</v>
      </c>
      <c r="BQ1691">
        <f>IF(BF1691=1,VLOOKUP($A1691,'Full dataset'!$A$4:$IE$190,2007+BQ$1-$C1691,FALSE),0)</f>
        <v>0</v>
      </c>
      <c r="BR1691">
        <f>IF($BG1691=1,VLOOKUP($A1691,'Full dataset'!$A$4:$IE$190,BR$1-2007+$C1691,FALSE),0)</f>
        <v>0</v>
      </c>
      <c r="BS1691">
        <f>IF($BG1691=1,VLOOKUP($A1691,'Full dataset'!$A$4:$IE$190,BS$1-2007+$C1691,FALSE),0)</f>
        <v>0</v>
      </c>
      <c r="BT1691">
        <f>IF($BG1691=1,VLOOKUP($A1691,'Full dataset'!$A$4:$IE$190,BT$1-2007+$C1691,FALSE),0)</f>
        <v>0</v>
      </c>
      <c r="BU1691">
        <f>IF($BG1691=1,VLOOKUP($A1691,'Full dataset'!$A$4:$IE$190,BU$1-2007+$C1691,FALSE),0)</f>
        <v>0</v>
      </c>
      <c r="BV1691">
        <f>IF($BG1691=1,VLOOKUP($A1691,'Full dataset'!$A$4:$IE$190,BV$1-2007+$C1691,FALSE),0)</f>
        <v>0</v>
      </c>
      <c r="BW1691">
        <f>IF($BG1691=1,VLOOKUP($A1691,'Full dataset'!$A$4:$IE$190,BW$1-2007+$C1691,FALSE),0)</f>
        <v>0</v>
      </c>
      <c r="BX1691">
        <f>IF($BG1691=1,VLOOKUP($A1691,'Full dataset'!$A$4:$IE$190,BX$1-2007+$C1691,FALSE),0)</f>
        <v>0</v>
      </c>
    </row>
    <row r="1692" spans="1:76" x14ac:dyDescent="0.25">
      <c r="A1692">
        <v>16</v>
      </c>
      <c r="B1692" t="s">
        <v>60</v>
      </c>
      <c r="C1692">
        <v>2016</v>
      </c>
      <c r="D1692" t="s">
        <v>593</v>
      </c>
      <c r="E1692">
        <f t="shared" si="158"/>
        <v>1</v>
      </c>
      <c r="F1692">
        <v>1</v>
      </c>
      <c r="G1692">
        <v>4359</v>
      </c>
      <c r="H1692">
        <v>0.62307032590051459</v>
      </c>
      <c r="I1692">
        <v>842</v>
      </c>
      <c r="J1692">
        <v>1</v>
      </c>
      <c r="K1692">
        <v>122</v>
      </c>
      <c r="L1692">
        <v>1.7438536306460833E-2</v>
      </c>
      <c r="M1692">
        <v>229</v>
      </c>
      <c r="N1692">
        <v>2</v>
      </c>
      <c r="O1692">
        <v>405</v>
      </c>
      <c r="P1692">
        <v>5.789022298456261E-2</v>
      </c>
      <c r="Q1692">
        <v>5</v>
      </c>
      <c r="R1692">
        <v>40544</v>
      </c>
      <c r="U1692">
        <v>1</v>
      </c>
      <c r="V1692">
        <v>19</v>
      </c>
      <c r="W1692">
        <v>600</v>
      </c>
      <c r="X1692">
        <v>555</v>
      </c>
      <c r="Y1692">
        <v>1</v>
      </c>
      <c r="Z1692">
        <v>0</v>
      </c>
      <c r="AA1692" t="s">
        <v>737</v>
      </c>
      <c r="AB1692">
        <v>31084</v>
      </c>
      <c r="AC1692" t="s">
        <v>726</v>
      </c>
      <c r="AD1692" t="s">
        <v>726</v>
      </c>
      <c r="AE1692" t="s">
        <v>726</v>
      </c>
      <c r="AF1692" t="s">
        <v>726</v>
      </c>
      <c r="AG1692" t="s">
        <v>726</v>
      </c>
      <c r="AH1692" t="s">
        <v>726</v>
      </c>
      <c r="AI1692" t="s">
        <v>726</v>
      </c>
      <c r="AJ1692" t="s">
        <v>726</v>
      </c>
      <c r="AK1692" t="s">
        <v>726</v>
      </c>
      <c r="AL1692" t="s">
        <v>726</v>
      </c>
      <c r="AM1692">
        <f>VLOOKUP($A1692,'Full dataset'!$A$4:$IE$190,2007+AM$1-$C1692,FALSE)</f>
        <v>44</v>
      </c>
      <c r="AN1692" t="s">
        <v>726</v>
      </c>
      <c r="AO1692" t="s">
        <v>726</v>
      </c>
      <c r="AP1692" t="s">
        <v>726</v>
      </c>
      <c r="AQ1692" t="s">
        <v>726</v>
      </c>
      <c r="AR1692" t="s">
        <v>726</v>
      </c>
      <c r="AS1692" t="s">
        <v>726</v>
      </c>
      <c r="AT1692">
        <f>VLOOKUP($A1692,'Full dataset'!$A$4:$IE$190,130,FALSE)</f>
        <v>73</v>
      </c>
      <c r="AU1692">
        <f>VLOOKUP(A1692,'Full dataset'!$A$4:$II$190,$AU$1,FALSE)</f>
        <v>2011</v>
      </c>
      <c r="AV1692">
        <v>1</v>
      </c>
      <c r="AW1692">
        <f>VLOOKUP(A1692,'Full dataset'!$A$5:$IM$190,247,FALSE)</f>
        <v>2</v>
      </c>
      <c r="AX1692">
        <f>VLOOKUP(A1692,'Full dataset'!$A$4:$II$190,242,FALSE)</f>
        <v>2008</v>
      </c>
      <c r="AY1692">
        <f>VLOOKUP(A1692,'Full dataset'!$A$5:$IM$190,246,FALSE)</f>
        <v>1</v>
      </c>
      <c r="AZ1692">
        <v>9999</v>
      </c>
      <c r="BA1692">
        <f>MAX(VLOOKUP($A1692,'Full dataset'!$A$4:$IX$190,BA$1,FALSE),AW1692)</f>
        <v>2</v>
      </c>
      <c r="BB1692">
        <f>IF(VLOOKUP($A1692,'Full dataset'!$A$4:$IX$190,BB$1,FALSE)&gt;0,VLOOKUP($A1692,'Full dataset'!$A$4:$IX$190,BB$1,FALSE),AU1692)</f>
        <v>2011</v>
      </c>
      <c r="BC1692">
        <f>MAX(VLOOKUP($A1692,'Full dataset'!$A$4:$IX$190,BC$1,FALSE),AY1692)</f>
        <v>1</v>
      </c>
      <c r="BD1692">
        <f>MAX(VLOOKUP($A1692,'Full dataset'!$A$4:$IX$190,BD$1,FALSE),AX1692)</f>
        <v>2008</v>
      </c>
      <c r="BE1692">
        <f t="shared" si="159"/>
        <v>2008</v>
      </c>
      <c r="BF1692">
        <f t="shared" si="160"/>
        <v>1</v>
      </c>
      <c r="BG1692">
        <f t="shared" si="161"/>
        <v>0</v>
      </c>
      <c r="BH1692">
        <f t="shared" si="156"/>
        <v>0</v>
      </c>
      <c r="BI1692">
        <f t="shared" si="157"/>
        <v>1</v>
      </c>
      <c r="BO1692">
        <f>IF(BF1692=1,VLOOKUP($A1692,'Full dataset'!$A$4:$IE$190,2007+BO$1-$C1692,FALSE),0)</f>
        <v>18</v>
      </c>
      <c r="BP1692">
        <f>IF(BF1692=1,VLOOKUP($A1692,'Full dataset'!$A$4:$IE$190,2007+BP$1-$C1692,FALSE),0)</f>
        <v>19</v>
      </c>
      <c r="BQ1692">
        <f>IF(BF1692=1,VLOOKUP($A1692,'Full dataset'!$A$4:$IE$190,2007+BQ$1-$C1692,FALSE),0)</f>
        <v>33</v>
      </c>
      <c r="BR1692">
        <f>IF($BG1692=1,VLOOKUP($A1692,'Full dataset'!$A$4:$IE$190,BR$1-2007+$C1692,FALSE),0)</f>
        <v>0</v>
      </c>
      <c r="BS1692">
        <f>IF($BG1692=1,VLOOKUP($A1692,'Full dataset'!$A$4:$IE$190,BS$1-2007+$C1692,FALSE),0)</f>
        <v>0</v>
      </c>
      <c r="BT1692">
        <f>IF($BG1692=1,VLOOKUP($A1692,'Full dataset'!$A$4:$IE$190,BT$1-2007+$C1692,FALSE),0)</f>
        <v>0</v>
      </c>
      <c r="BU1692">
        <f>IF($BG1692=1,VLOOKUP($A1692,'Full dataset'!$A$4:$IE$190,BU$1-2007+$C1692,FALSE),0)</f>
        <v>0</v>
      </c>
      <c r="BV1692">
        <f>IF($BG1692=1,VLOOKUP($A1692,'Full dataset'!$A$4:$IE$190,BV$1-2007+$C1692,FALSE),0)</f>
        <v>0</v>
      </c>
      <c r="BW1692">
        <f>IF($BG1692=1,VLOOKUP($A1692,'Full dataset'!$A$4:$IE$190,BW$1-2007+$C1692,FALSE),0)</f>
        <v>0</v>
      </c>
      <c r="BX1692">
        <f>IF($BG1692=1,VLOOKUP($A1692,'Full dataset'!$A$4:$IE$190,BX$1-2007+$C1692,FALSE),0)</f>
        <v>0</v>
      </c>
    </row>
    <row r="1693" spans="1:76" x14ac:dyDescent="0.25">
      <c r="A1693">
        <v>17</v>
      </c>
      <c r="B1693" t="s">
        <v>61</v>
      </c>
      <c r="C1693">
        <v>2016</v>
      </c>
      <c r="D1693" t="s">
        <v>582</v>
      </c>
      <c r="E1693">
        <f t="shared" si="158"/>
        <v>0</v>
      </c>
      <c r="F1693">
        <v>1</v>
      </c>
      <c r="G1693">
        <v>2710</v>
      </c>
      <c r="H1693">
        <v>0.73541383989145181</v>
      </c>
      <c r="I1693">
        <v>1138</v>
      </c>
      <c r="J1693">
        <v>0</v>
      </c>
      <c r="N1693">
        <v>0</v>
      </c>
      <c r="U1693">
        <v>1</v>
      </c>
      <c r="V1693">
        <v>0</v>
      </c>
      <c r="W1693">
        <v>188</v>
      </c>
      <c r="X1693">
        <v>794</v>
      </c>
      <c r="Y1693">
        <v>1</v>
      </c>
      <c r="Z1693">
        <v>1</v>
      </c>
      <c r="AA1693" t="s">
        <v>738</v>
      </c>
      <c r="AB1693">
        <v>14610</v>
      </c>
      <c r="AC1693" t="s">
        <v>726</v>
      </c>
      <c r="AD1693" t="s">
        <v>726</v>
      </c>
      <c r="AE1693" t="s">
        <v>726</v>
      </c>
      <c r="AF1693" t="s">
        <v>726</v>
      </c>
      <c r="AG1693" t="s">
        <v>726</v>
      </c>
      <c r="AH1693" t="s">
        <v>726</v>
      </c>
      <c r="AI1693" t="s">
        <v>726</v>
      </c>
      <c r="AJ1693" t="s">
        <v>726</v>
      </c>
      <c r="AK1693" t="s">
        <v>726</v>
      </c>
      <c r="AL1693" t="s">
        <v>726</v>
      </c>
      <c r="AM1693">
        <f>VLOOKUP($A1693,'Full dataset'!$A$4:$IE$190,2007+AM$1-$C1693,FALSE)</f>
        <v>41</v>
      </c>
      <c r="AN1693" t="s">
        <v>726</v>
      </c>
      <c r="AO1693" t="s">
        <v>726</v>
      </c>
      <c r="AP1693" t="s">
        <v>726</v>
      </c>
      <c r="AQ1693" t="s">
        <v>726</v>
      </c>
      <c r="AR1693" t="s">
        <v>726</v>
      </c>
      <c r="AS1693" t="s">
        <v>726</v>
      </c>
      <c r="AT1693" t="str">
        <f>VLOOKUP($A1693,'Full dataset'!$A$4:$IE$190,130,FALSE)</f>
        <v>.</v>
      </c>
      <c r="AU1693">
        <f>VLOOKUP(A1693,'Full dataset'!$A$4:$II$190,$AU$1,FALSE)</f>
        <v>2013</v>
      </c>
      <c r="AV1693">
        <v>0</v>
      </c>
      <c r="AW1693">
        <f>VLOOKUP(A1693,'Full dataset'!$A$5:$IM$190,247,FALSE)</f>
        <v>2</v>
      </c>
      <c r="AX1693">
        <f>VLOOKUP(A1693,'Full dataset'!$A$4:$II$190,242,FALSE)</f>
        <v>2015</v>
      </c>
      <c r="AY1693">
        <f>VLOOKUP(A1693,'Full dataset'!$A$5:$IM$190,246,FALSE)</f>
        <v>1</v>
      </c>
      <c r="AZ1693">
        <v>9999</v>
      </c>
      <c r="BA1693">
        <f>MAX(VLOOKUP($A1693,'Full dataset'!$A$4:$IX$190,BA$1,FALSE),AW1693)</f>
        <v>2</v>
      </c>
      <c r="BB1693">
        <f>IF(VLOOKUP($A1693,'Full dataset'!$A$4:$IX$190,BB$1,FALSE)&gt;0,VLOOKUP($A1693,'Full dataset'!$A$4:$IX$190,BB$1,FALSE),AU1693)</f>
        <v>2013</v>
      </c>
      <c r="BC1693">
        <f>MAX(VLOOKUP($A1693,'Full dataset'!$A$4:$IX$190,BC$1,FALSE),AY1693)</f>
        <v>1</v>
      </c>
      <c r="BD1693">
        <f>MAX(VLOOKUP($A1693,'Full dataset'!$A$4:$IX$190,BD$1,FALSE),AX1693)</f>
        <v>2015</v>
      </c>
      <c r="BE1693">
        <f t="shared" si="159"/>
        <v>2013</v>
      </c>
      <c r="BF1693">
        <f t="shared" si="160"/>
        <v>1</v>
      </c>
      <c r="BG1693">
        <f t="shared" si="161"/>
        <v>0</v>
      </c>
      <c r="BH1693">
        <f t="shared" si="156"/>
        <v>0</v>
      </c>
      <c r="BI1693">
        <f t="shared" si="157"/>
        <v>1</v>
      </c>
      <c r="BO1693">
        <f>IF(BF1693=1,VLOOKUP($A1693,'Full dataset'!$A$4:$IE$190,2007+BO$1-$C1693,FALSE),0)</f>
        <v>61</v>
      </c>
      <c r="BP1693">
        <f>IF(BF1693=1,VLOOKUP($A1693,'Full dataset'!$A$4:$IE$190,2007+BP$1-$C1693,FALSE),0)</f>
        <v>2</v>
      </c>
      <c r="BQ1693">
        <f>IF(BF1693=1,VLOOKUP($A1693,'Full dataset'!$A$4:$IE$190,2007+BQ$1-$C1693,FALSE),0)</f>
        <v>0</v>
      </c>
      <c r="BR1693">
        <f>IF($BG1693=1,VLOOKUP($A1693,'Full dataset'!$A$4:$IE$190,BR$1-2007+$C1693,FALSE),0)</f>
        <v>0</v>
      </c>
      <c r="BS1693">
        <f>IF($BG1693=1,VLOOKUP($A1693,'Full dataset'!$A$4:$IE$190,BS$1-2007+$C1693,FALSE),0)</f>
        <v>0</v>
      </c>
      <c r="BT1693">
        <f>IF($BG1693=1,VLOOKUP($A1693,'Full dataset'!$A$4:$IE$190,BT$1-2007+$C1693,FALSE),0)</f>
        <v>0</v>
      </c>
      <c r="BU1693">
        <f>IF($BG1693=1,VLOOKUP($A1693,'Full dataset'!$A$4:$IE$190,BU$1-2007+$C1693,FALSE),0)</f>
        <v>0</v>
      </c>
      <c r="BV1693">
        <f>IF($BG1693=1,VLOOKUP($A1693,'Full dataset'!$A$4:$IE$190,BV$1-2007+$C1693,FALSE),0)</f>
        <v>0</v>
      </c>
      <c r="BW1693">
        <f>IF($BG1693=1,VLOOKUP($A1693,'Full dataset'!$A$4:$IE$190,BW$1-2007+$C1693,FALSE),0)</f>
        <v>0</v>
      </c>
      <c r="BX1693">
        <f>IF($BG1693=1,VLOOKUP($A1693,'Full dataset'!$A$4:$IE$190,BX$1-2007+$C1693,FALSE),0)</f>
        <v>0</v>
      </c>
    </row>
    <row r="1694" spans="1:76" x14ac:dyDescent="0.25">
      <c r="A1694">
        <v>18</v>
      </c>
      <c r="B1694" t="s">
        <v>62</v>
      </c>
      <c r="C1694">
        <v>2016</v>
      </c>
      <c r="D1694" t="s">
        <v>591</v>
      </c>
      <c r="E1694">
        <f t="shared" si="158"/>
        <v>1</v>
      </c>
      <c r="F1694">
        <v>1</v>
      </c>
      <c r="G1694">
        <v>11422</v>
      </c>
      <c r="H1694">
        <v>1.087602361454961</v>
      </c>
      <c r="I1694">
        <v>2917</v>
      </c>
      <c r="J1694">
        <v>1</v>
      </c>
      <c r="K1694">
        <v>3545</v>
      </c>
      <c r="L1694">
        <v>0.33755475147590935</v>
      </c>
      <c r="M1694">
        <v>4668</v>
      </c>
      <c r="N1694">
        <v>1</v>
      </c>
      <c r="O1694">
        <v>17368</v>
      </c>
      <c r="P1694">
        <v>1.6537802323366977</v>
      </c>
      <c r="Q1694">
        <v>952</v>
      </c>
      <c r="R1694">
        <v>40118</v>
      </c>
      <c r="S1694">
        <v>1311</v>
      </c>
      <c r="T1694">
        <v>211111</v>
      </c>
      <c r="U1694">
        <v>1</v>
      </c>
      <c r="V1694">
        <v>512</v>
      </c>
      <c r="W1694">
        <v>61003</v>
      </c>
      <c r="X1694">
        <v>8393</v>
      </c>
      <c r="Y1694">
        <v>1</v>
      </c>
      <c r="Z1694">
        <v>0</v>
      </c>
      <c r="AA1694" t="s">
        <v>739</v>
      </c>
      <c r="AB1694">
        <v>84410</v>
      </c>
      <c r="AC1694" t="s">
        <v>726</v>
      </c>
      <c r="AD1694" t="s">
        <v>726</v>
      </c>
      <c r="AE1694" t="s">
        <v>726</v>
      </c>
      <c r="AF1694" t="s">
        <v>726</v>
      </c>
      <c r="AG1694" t="s">
        <v>726</v>
      </c>
      <c r="AH1694" t="s">
        <v>726</v>
      </c>
      <c r="AI1694" t="s">
        <v>726</v>
      </c>
      <c r="AJ1694" t="s">
        <v>726</v>
      </c>
      <c r="AK1694" t="s">
        <v>726</v>
      </c>
      <c r="AL1694" t="s">
        <v>726</v>
      </c>
      <c r="AM1694">
        <f>VLOOKUP($A1694,'Full dataset'!$A$4:$IE$190,2007+AM$1-$C1694,FALSE)</f>
        <v>23</v>
      </c>
      <c r="AN1694" t="s">
        <v>726</v>
      </c>
      <c r="AO1694" t="s">
        <v>726</v>
      </c>
      <c r="AP1694" t="s">
        <v>726</v>
      </c>
      <c r="AQ1694" t="s">
        <v>726</v>
      </c>
      <c r="AR1694" t="s">
        <v>726</v>
      </c>
      <c r="AS1694" t="s">
        <v>726</v>
      </c>
      <c r="AT1694" t="str">
        <f>VLOOKUP($A1694,'Full dataset'!$A$4:$IE$190,130,FALSE)</f>
        <v>.</v>
      </c>
      <c r="AU1694">
        <f>VLOOKUP(A1694,'Full dataset'!$A$4:$II$190,$AU$1,FALSE)</f>
        <v>2009</v>
      </c>
      <c r="AV1694">
        <v>1</v>
      </c>
      <c r="AW1694">
        <f>VLOOKUP(A1694,'Full dataset'!$A$5:$IM$190,247,FALSE)</f>
        <v>1</v>
      </c>
      <c r="AX1694">
        <f>VLOOKUP(A1694,'Full dataset'!$A$4:$II$190,242,FALSE)</f>
        <v>2009</v>
      </c>
      <c r="AY1694">
        <f>VLOOKUP(A1694,'Full dataset'!$A$5:$IM$190,246,FALSE)</f>
        <v>1</v>
      </c>
      <c r="AZ1694">
        <v>9999</v>
      </c>
      <c r="BA1694">
        <f>MAX(VLOOKUP($A1694,'Full dataset'!$A$4:$IX$190,BA$1,FALSE),AW1694)</f>
        <v>2</v>
      </c>
      <c r="BB1694">
        <f>IF(VLOOKUP($A1694,'Full dataset'!$A$4:$IX$190,BB$1,FALSE)&gt;0,VLOOKUP($A1694,'Full dataset'!$A$4:$IX$190,BB$1,FALSE),AU1694)</f>
        <v>2010</v>
      </c>
      <c r="BC1694">
        <f>MAX(VLOOKUP($A1694,'Full dataset'!$A$4:$IX$190,BC$1,FALSE),AY1694)</f>
        <v>1</v>
      </c>
      <c r="BD1694">
        <f>MAX(VLOOKUP($A1694,'Full dataset'!$A$4:$IX$190,BD$1,FALSE),AX1694)</f>
        <v>2009</v>
      </c>
      <c r="BE1694">
        <f t="shared" si="159"/>
        <v>2009</v>
      </c>
      <c r="BF1694">
        <f t="shared" si="160"/>
        <v>1</v>
      </c>
      <c r="BG1694">
        <f t="shared" si="161"/>
        <v>0</v>
      </c>
      <c r="BH1694">
        <f t="shared" si="156"/>
        <v>0</v>
      </c>
      <c r="BI1694">
        <f t="shared" si="157"/>
        <v>1</v>
      </c>
      <c r="BO1694">
        <f>IF(BF1694=1,VLOOKUP($A1694,'Full dataset'!$A$4:$IE$190,2007+BO$1-$C1694,FALSE),0)</f>
        <v>4</v>
      </c>
      <c r="BP1694">
        <f>IF(BF1694=1,VLOOKUP($A1694,'Full dataset'!$A$4:$IE$190,2007+BP$1-$C1694,FALSE),0)</f>
        <v>37</v>
      </c>
      <c r="BQ1694">
        <f>IF(BF1694=1,VLOOKUP($A1694,'Full dataset'!$A$4:$IE$190,2007+BQ$1-$C1694,FALSE),0)</f>
        <v>16</v>
      </c>
      <c r="BR1694">
        <f>IF($BG1694=1,VLOOKUP($A1694,'Full dataset'!$A$4:$IE$190,BR$1-2007+$C1694,FALSE),0)</f>
        <v>0</v>
      </c>
      <c r="BS1694">
        <f>IF($BG1694=1,VLOOKUP($A1694,'Full dataset'!$A$4:$IE$190,BS$1-2007+$C1694,FALSE),0)</f>
        <v>0</v>
      </c>
      <c r="BT1694">
        <f>IF($BG1694=1,VLOOKUP($A1694,'Full dataset'!$A$4:$IE$190,BT$1-2007+$C1694,FALSE),0)</f>
        <v>0</v>
      </c>
      <c r="BU1694">
        <f>IF($BG1694=1,VLOOKUP($A1694,'Full dataset'!$A$4:$IE$190,BU$1-2007+$C1694,FALSE),0)</f>
        <v>0</v>
      </c>
      <c r="BV1694">
        <f>IF($BG1694=1,VLOOKUP($A1694,'Full dataset'!$A$4:$IE$190,BV$1-2007+$C1694,FALSE),0)</f>
        <v>0</v>
      </c>
      <c r="BW1694">
        <f>IF($BG1694=1,VLOOKUP($A1694,'Full dataset'!$A$4:$IE$190,BW$1-2007+$C1694,FALSE),0)</f>
        <v>0</v>
      </c>
      <c r="BX1694">
        <f>IF($BG1694=1,VLOOKUP($A1694,'Full dataset'!$A$4:$IE$190,BX$1-2007+$C1694,FALSE),0)</f>
        <v>0</v>
      </c>
    </row>
    <row r="1695" spans="1:76" x14ac:dyDescent="0.25">
      <c r="A1695">
        <v>19</v>
      </c>
      <c r="B1695" t="s">
        <v>63</v>
      </c>
      <c r="C1695">
        <v>2016</v>
      </c>
      <c r="D1695" t="s">
        <v>591</v>
      </c>
      <c r="E1695">
        <f t="shared" si="158"/>
        <v>1</v>
      </c>
      <c r="F1695">
        <v>1</v>
      </c>
      <c r="G1695">
        <v>22607</v>
      </c>
      <c r="H1695">
        <v>3.1831878344128413</v>
      </c>
      <c r="I1695">
        <v>8001</v>
      </c>
      <c r="J1695">
        <v>1</v>
      </c>
      <c r="K1695">
        <v>2574</v>
      </c>
      <c r="L1695">
        <v>0.36243311743170936</v>
      </c>
      <c r="M1695">
        <v>4527</v>
      </c>
      <c r="N1695">
        <v>2</v>
      </c>
      <c r="O1695">
        <v>2285</v>
      </c>
      <c r="P1695">
        <v>0.32174035482962543</v>
      </c>
      <c r="Q1695">
        <v>23</v>
      </c>
      <c r="R1695">
        <v>39630</v>
      </c>
      <c r="S1695">
        <v>7372</v>
      </c>
      <c r="T1695">
        <v>511210</v>
      </c>
      <c r="U1695">
        <v>0</v>
      </c>
      <c r="V1695" t="s">
        <v>726</v>
      </c>
      <c r="W1695" t="s">
        <v>726</v>
      </c>
      <c r="X1695" t="s">
        <v>726</v>
      </c>
      <c r="Y1695">
        <v>1</v>
      </c>
      <c r="Z1695">
        <v>1</v>
      </c>
      <c r="AA1695" t="s">
        <v>740</v>
      </c>
      <c r="AB1695">
        <v>112246</v>
      </c>
      <c r="AC1695" t="s">
        <v>726</v>
      </c>
      <c r="AD1695" t="s">
        <v>726</v>
      </c>
      <c r="AE1695" t="s">
        <v>726</v>
      </c>
      <c r="AF1695" t="s">
        <v>726</v>
      </c>
      <c r="AG1695" t="s">
        <v>726</v>
      </c>
      <c r="AH1695" t="s">
        <v>726</v>
      </c>
      <c r="AI1695" t="s">
        <v>726</v>
      </c>
      <c r="AJ1695" t="s">
        <v>726</v>
      </c>
      <c r="AK1695" t="s">
        <v>726</v>
      </c>
      <c r="AL1695" t="s">
        <v>726</v>
      </c>
      <c r="AM1695">
        <f>VLOOKUP($A1695,'Full dataset'!$A$4:$IE$190,2007+AM$1-$C1695,FALSE)</f>
        <v>43</v>
      </c>
      <c r="AN1695" t="s">
        <v>726</v>
      </c>
      <c r="AO1695" t="s">
        <v>726</v>
      </c>
      <c r="AP1695" t="s">
        <v>726</v>
      </c>
      <c r="AQ1695" t="s">
        <v>726</v>
      </c>
      <c r="AR1695" t="s">
        <v>726</v>
      </c>
      <c r="AS1695" t="s">
        <v>726</v>
      </c>
      <c r="AT1695">
        <f>VLOOKUP($A1695,'Full dataset'!$A$4:$IE$190,130,FALSE)</f>
        <v>100</v>
      </c>
      <c r="AU1695">
        <f>VLOOKUP(A1695,'Full dataset'!$A$4:$II$190,$AU$1,FALSE)</f>
        <v>9999</v>
      </c>
      <c r="AV1695">
        <v>1</v>
      </c>
      <c r="AW1695">
        <f>VLOOKUP(A1695,'Full dataset'!$A$5:$IM$190,247,FALSE)</f>
        <v>0</v>
      </c>
      <c r="AX1695">
        <f>VLOOKUP(A1695,'Full dataset'!$A$4:$II$190,242,FALSE)</f>
        <v>2008</v>
      </c>
      <c r="AY1695">
        <f>VLOOKUP(A1695,'Full dataset'!$A$5:$IM$190,246,FALSE)</f>
        <v>0</v>
      </c>
      <c r="AZ1695">
        <v>9999</v>
      </c>
      <c r="BA1695">
        <f>MAX(VLOOKUP($A1695,'Full dataset'!$A$4:$IX$190,BA$1,FALSE),AW1695)</f>
        <v>0</v>
      </c>
      <c r="BB1695">
        <f>IF(VLOOKUP($A1695,'Full dataset'!$A$4:$IX$190,BB$1,FALSE)&gt;0,VLOOKUP($A1695,'Full dataset'!$A$4:$IX$190,BB$1,FALSE),AU1695)</f>
        <v>9999</v>
      </c>
      <c r="BC1695">
        <f>MAX(VLOOKUP($A1695,'Full dataset'!$A$4:$IX$190,BC$1,FALSE),AY1695)</f>
        <v>0</v>
      </c>
      <c r="BD1695">
        <f>MAX(VLOOKUP($A1695,'Full dataset'!$A$4:$IX$190,BD$1,FALSE),AX1695)</f>
        <v>2008</v>
      </c>
      <c r="BE1695">
        <f t="shared" si="159"/>
        <v>2008</v>
      </c>
      <c r="BF1695">
        <f t="shared" si="160"/>
        <v>0</v>
      </c>
      <c r="BG1695">
        <f t="shared" si="161"/>
        <v>0</v>
      </c>
      <c r="BH1695">
        <f t="shared" si="156"/>
        <v>0</v>
      </c>
      <c r="BI1695">
        <f t="shared" si="157"/>
        <v>0</v>
      </c>
      <c r="BO1695">
        <f>IF(BF1695=1,VLOOKUP($A1695,'Full dataset'!$A$4:$IE$190,2007+BO$1-$C1695,FALSE),0)</f>
        <v>0</v>
      </c>
      <c r="BP1695">
        <f>IF(BF1695=1,VLOOKUP($A1695,'Full dataset'!$A$4:$IE$190,2007+BP$1-$C1695,FALSE),0)</f>
        <v>0</v>
      </c>
      <c r="BQ1695">
        <f>IF(BF1695=1,VLOOKUP($A1695,'Full dataset'!$A$4:$IE$190,2007+BQ$1-$C1695,FALSE),0)</f>
        <v>0</v>
      </c>
      <c r="BR1695">
        <f>IF($BG1695=1,VLOOKUP($A1695,'Full dataset'!$A$4:$IE$190,BR$1-2007+$C1695,FALSE),0)</f>
        <v>0</v>
      </c>
      <c r="BS1695">
        <f>IF($BG1695=1,VLOOKUP($A1695,'Full dataset'!$A$4:$IE$190,BS$1-2007+$C1695,FALSE),0)</f>
        <v>0</v>
      </c>
      <c r="BT1695">
        <f>IF($BG1695=1,VLOOKUP($A1695,'Full dataset'!$A$4:$IE$190,BT$1-2007+$C1695,FALSE),0)</f>
        <v>0</v>
      </c>
      <c r="BU1695">
        <f>IF($BG1695=1,VLOOKUP($A1695,'Full dataset'!$A$4:$IE$190,BU$1-2007+$C1695,FALSE),0)</f>
        <v>0</v>
      </c>
      <c r="BV1695">
        <f>IF($BG1695=1,VLOOKUP($A1695,'Full dataset'!$A$4:$IE$190,BV$1-2007+$C1695,FALSE),0)</f>
        <v>0</v>
      </c>
      <c r="BW1695">
        <f>IF($BG1695=1,VLOOKUP($A1695,'Full dataset'!$A$4:$IE$190,BW$1-2007+$C1695,FALSE),0)</f>
        <v>0</v>
      </c>
      <c r="BX1695">
        <f>IF($BG1695=1,VLOOKUP($A1695,'Full dataset'!$A$4:$IE$190,BX$1-2007+$C1695,FALSE),0)</f>
        <v>0</v>
      </c>
    </row>
    <row r="1696" spans="1:76" x14ac:dyDescent="0.25">
      <c r="A1696">
        <v>20</v>
      </c>
      <c r="B1696" t="s">
        <v>64</v>
      </c>
      <c r="C1696">
        <v>2016</v>
      </c>
      <c r="D1696" t="s">
        <v>582</v>
      </c>
      <c r="E1696">
        <f t="shared" si="158"/>
        <v>0</v>
      </c>
      <c r="F1696">
        <v>1</v>
      </c>
      <c r="G1696">
        <v>16116</v>
      </c>
      <c r="H1696">
        <v>0.69432596613674546</v>
      </c>
      <c r="I1696">
        <v>7794</v>
      </c>
      <c r="J1696">
        <v>1</v>
      </c>
      <c r="K1696">
        <v>512</v>
      </c>
      <c r="L1696">
        <v>2.2058506742492785E-2</v>
      </c>
      <c r="M1696">
        <v>519</v>
      </c>
      <c r="N1696">
        <v>2</v>
      </c>
      <c r="O1696">
        <v>5210</v>
      </c>
      <c r="P1696">
        <v>0.22446253931325666</v>
      </c>
      <c r="Q1696">
        <v>26</v>
      </c>
      <c r="R1696">
        <v>40057</v>
      </c>
      <c r="U1696">
        <v>1</v>
      </c>
      <c r="V1696">
        <v>228</v>
      </c>
      <c r="W1696">
        <v>2612</v>
      </c>
      <c r="X1696">
        <v>2044</v>
      </c>
      <c r="Y1696">
        <v>1</v>
      </c>
      <c r="Z1696">
        <v>1</v>
      </c>
      <c r="AA1696" t="s">
        <v>741</v>
      </c>
      <c r="AB1696">
        <v>103888</v>
      </c>
      <c r="AC1696" t="s">
        <v>726</v>
      </c>
      <c r="AD1696" t="s">
        <v>726</v>
      </c>
      <c r="AE1696" t="s">
        <v>726</v>
      </c>
      <c r="AF1696" t="s">
        <v>726</v>
      </c>
      <c r="AG1696" t="s">
        <v>726</v>
      </c>
      <c r="AH1696" t="s">
        <v>726</v>
      </c>
      <c r="AI1696" t="s">
        <v>726</v>
      </c>
      <c r="AJ1696" t="s">
        <v>726</v>
      </c>
      <c r="AK1696" t="s">
        <v>726</v>
      </c>
      <c r="AL1696" t="s">
        <v>726</v>
      </c>
      <c r="AM1696" t="str">
        <f>VLOOKUP($A1696,'Full dataset'!$A$4:$IE$190,2007+AM$1-$C1696,FALSE)</f>
        <v>.</v>
      </c>
      <c r="AN1696" t="s">
        <v>726</v>
      </c>
      <c r="AO1696" t="s">
        <v>726</v>
      </c>
      <c r="AP1696" t="s">
        <v>726</v>
      </c>
      <c r="AQ1696" t="s">
        <v>726</v>
      </c>
      <c r="AR1696" t="s">
        <v>726</v>
      </c>
      <c r="AS1696" t="s">
        <v>726</v>
      </c>
      <c r="AT1696">
        <f>VLOOKUP($A1696,'Full dataset'!$A$4:$IE$190,130,FALSE)</f>
        <v>261</v>
      </c>
      <c r="AU1696">
        <f>VLOOKUP(A1696,'Full dataset'!$A$4:$II$190,$AU$1,FALSE)</f>
        <v>2009</v>
      </c>
      <c r="AV1696">
        <v>1</v>
      </c>
      <c r="AW1696">
        <f>VLOOKUP(A1696,'Full dataset'!$A$5:$IM$190,247,FALSE)</f>
        <v>2</v>
      </c>
      <c r="AX1696">
        <f>VLOOKUP(A1696,'Full dataset'!$A$4:$II$190,242,FALSE)</f>
        <v>2008</v>
      </c>
      <c r="AY1696">
        <f>VLOOKUP(A1696,'Full dataset'!$A$5:$IM$190,246,FALSE)</f>
        <v>2</v>
      </c>
      <c r="AZ1696">
        <v>9999</v>
      </c>
      <c r="BA1696">
        <f>MAX(VLOOKUP($A1696,'Full dataset'!$A$4:$IX$190,BA$1,FALSE),AW1696)</f>
        <v>2</v>
      </c>
      <c r="BB1696">
        <f>IF(VLOOKUP($A1696,'Full dataset'!$A$4:$IX$190,BB$1,FALSE)&gt;0,VLOOKUP($A1696,'Full dataset'!$A$4:$IX$190,BB$1,FALSE),AU1696)</f>
        <v>2009</v>
      </c>
      <c r="BC1696">
        <f>MAX(VLOOKUP($A1696,'Full dataset'!$A$4:$IX$190,BC$1,FALSE),AY1696)</f>
        <v>2</v>
      </c>
      <c r="BD1696">
        <f>MAX(VLOOKUP($A1696,'Full dataset'!$A$4:$IX$190,BD$1,FALSE),AX1696)</f>
        <v>2008</v>
      </c>
      <c r="BE1696">
        <f t="shared" si="159"/>
        <v>2008</v>
      </c>
      <c r="BF1696">
        <f t="shared" si="160"/>
        <v>1</v>
      </c>
      <c r="BG1696">
        <f t="shared" si="161"/>
        <v>1</v>
      </c>
      <c r="BH1696">
        <f t="shared" si="156"/>
        <v>0</v>
      </c>
      <c r="BI1696">
        <f t="shared" si="157"/>
        <v>1</v>
      </c>
      <c r="BO1696">
        <f>IF(BF1696=1,VLOOKUP($A1696,'Full dataset'!$A$4:$IE$190,2007+BO$1-$C1696,FALSE),0)</f>
        <v>227</v>
      </c>
      <c r="BP1696">
        <f>IF(BF1696=1,VLOOKUP($A1696,'Full dataset'!$A$4:$IE$190,2007+BP$1-$C1696,FALSE),0)</f>
        <v>278</v>
      </c>
      <c r="BQ1696">
        <f>IF(BF1696=1,VLOOKUP($A1696,'Full dataset'!$A$4:$IE$190,2007+BQ$1-$C1696,FALSE),0)</f>
        <v>178</v>
      </c>
      <c r="BR1696">
        <f>IF($BG1696=1,VLOOKUP($A1696,'Full dataset'!$A$4:$IE$190,BR$1-2007+$C1696,FALSE),0)</f>
        <v>27</v>
      </c>
      <c r="BS1696">
        <f>IF($BG1696=1,VLOOKUP($A1696,'Full dataset'!$A$4:$IE$190,BS$1-2007+$C1696,FALSE),0)</f>
        <v>86</v>
      </c>
      <c r="BT1696">
        <f>IF($BG1696=1,VLOOKUP($A1696,'Full dataset'!$A$4:$IE$190,BT$1-2007+$C1696,FALSE),0)</f>
        <v>716</v>
      </c>
      <c r="BU1696">
        <f>IF($BG1696=1,VLOOKUP($A1696,'Full dataset'!$A$4:$IE$190,BU$1-2007+$C1696,FALSE),0)</f>
        <v>421</v>
      </c>
      <c r="BV1696">
        <f>IF($BG1696=1,VLOOKUP($A1696,'Full dataset'!$A$4:$IE$190,BV$1-2007+$C1696,FALSE),0)</f>
        <v>27</v>
      </c>
      <c r="BW1696">
        <f>IF($BG1696=1,VLOOKUP($A1696,'Full dataset'!$A$4:$IE$190,BW$1-2007+$C1696,FALSE),0)</f>
        <v>0</v>
      </c>
      <c r="BX1696">
        <f>IF($BG1696=1,VLOOKUP($A1696,'Full dataset'!$A$4:$IE$190,BX$1-2007+$C1696,FALSE),0)</f>
        <v>56</v>
      </c>
    </row>
    <row r="1697" spans="1:76" x14ac:dyDescent="0.25">
      <c r="A1697">
        <v>21</v>
      </c>
      <c r="B1697" t="s">
        <v>65</v>
      </c>
      <c r="C1697">
        <v>2016</v>
      </c>
      <c r="D1697" t="s">
        <v>582</v>
      </c>
      <c r="E1697">
        <f t="shared" si="158"/>
        <v>0</v>
      </c>
      <c r="F1697">
        <v>1</v>
      </c>
      <c r="G1697">
        <v>5144</v>
      </c>
      <c r="H1697">
        <v>2.0502192108409725</v>
      </c>
      <c r="I1697">
        <v>1680</v>
      </c>
      <c r="J1697">
        <v>1</v>
      </c>
      <c r="K1697">
        <v>143</v>
      </c>
      <c r="L1697">
        <v>5.6994818652849742E-2</v>
      </c>
      <c r="M1697">
        <v>313</v>
      </c>
      <c r="N1697">
        <v>1</v>
      </c>
      <c r="O1697">
        <v>291</v>
      </c>
      <c r="P1697">
        <v>0.1159824631327222</v>
      </c>
      <c r="Q1697">
        <v>1</v>
      </c>
      <c r="R1697">
        <v>40391</v>
      </c>
      <c r="U1697">
        <v>1</v>
      </c>
      <c r="V1697">
        <v>1599</v>
      </c>
      <c r="W1697">
        <v>3690</v>
      </c>
      <c r="X1697">
        <v>3004</v>
      </c>
      <c r="Y1697">
        <v>1</v>
      </c>
      <c r="Z1697">
        <v>1</v>
      </c>
      <c r="AA1697" t="s">
        <v>742</v>
      </c>
      <c r="AB1697">
        <v>21850</v>
      </c>
      <c r="AC1697" t="s">
        <v>726</v>
      </c>
      <c r="AD1697" t="s">
        <v>726</v>
      </c>
      <c r="AE1697" t="s">
        <v>726</v>
      </c>
      <c r="AF1697" t="s">
        <v>726</v>
      </c>
      <c r="AG1697" t="s">
        <v>726</v>
      </c>
      <c r="AH1697" t="s">
        <v>726</v>
      </c>
      <c r="AI1697" t="s">
        <v>726</v>
      </c>
      <c r="AJ1697" t="s">
        <v>726</v>
      </c>
      <c r="AK1697" t="s">
        <v>726</v>
      </c>
      <c r="AL1697" t="s">
        <v>726</v>
      </c>
      <c r="AM1697">
        <f>VLOOKUP($A1697,'Full dataset'!$A$4:$IE$190,2007+AM$1-$C1697,FALSE)</f>
        <v>44</v>
      </c>
      <c r="AN1697" t="s">
        <v>726</v>
      </c>
      <c r="AO1697" t="s">
        <v>726</v>
      </c>
      <c r="AP1697" t="s">
        <v>726</v>
      </c>
      <c r="AQ1697" t="s">
        <v>726</v>
      </c>
      <c r="AR1697" t="s">
        <v>726</v>
      </c>
      <c r="AS1697" t="s">
        <v>726</v>
      </c>
      <c r="AT1697">
        <f>VLOOKUP($A1697,'Full dataset'!$A$4:$IE$190,130,FALSE)</f>
        <v>65</v>
      </c>
      <c r="AU1697">
        <f>VLOOKUP(A1697,'Full dataset'!$A$4:$II$190,$AU$1,FALSE)</f>
        <v>2010</v>
      </c>
      <c r="AV1697">
        <v>1</v>
      </c>
      <c r="AW1697">
        <f>VLOOKUP(A1697,'Full dataset'!$A$5:$IM$190,247,FALSE)</f>
        <v>1</v>
      </c>
      <c r="AX1697">
        <f>VLOOKUP(A1697,'Full dataset'!$A$4:$II$190,242,FALSE)</f>
        <v>2009</v>
      </c>
      <c r="AY1697">
        <f>VLOOKUP(A1697,'Full dataset'!$A$5:$IM$190,246,FALSE)</f>
        <v>1</v>
      </c>
      <c r="AZ1697">
        <v>9999</v>
      </c>
      <c r="BA1697">
        <f>MAX(VLOOKUP($A1697,'Full dataset'!$A$4:$IX$190,BA$1,FALSE),AW1697)</f>
        <v>2</v>
      </c>
      <c r="BB1697">
        <f>IF(VLOOKUP($A1697,'Full dataset'!$A$4:$IX$190,BB$1,FALSE)&gt;0,VLOOKUP($A1697,'Full dataset'!$A$4:$IX$190,BB$1,FALSE),AU1697)</f>
        <v>2010</v>
      </c>
      <c r="BC1697">
        <f>MAX(VLOOKUP($A1697,'Full dataset'!$A$4:$IX$190,BC$1,FALSE),AY1697)</f>
        <v>1</v>
      </c>
      <c r="BD1697">
        <f>MAX(VLOOKUP($A1697,'Full dataset'!$A$4:$IX$190,BD$1,FALSE),AX1697)</f>
        <v>2009</v>
      </c>
      <c r="BE1697">
        <f t="shared" si="159"/>
        <v>2009</v>
      </c>
      <c r="BF1697">
        <f t="shared" si="160"/>
        <v>1</v>
      </c>
      <c r="BG1697">
        <f t="shared" si="161"/>
        <v>0</v>
      </c>
      <c r="BH1697">
        <f t="shared" si="156"/>
        <v>0</v>
      </c>
      <c r="BI1697">
        <f t="shared" si="157"/>
        <v>1</v>
      </c>
      <c r="BO1697">
        <f>IF(BF1697=1,VLOOKUP($A1697,'Full dataset'!$A$4:$IE$190,2007+BO$1-$C1697,FALSE),0)</f>
        <v>125</v>
      </c>
      <c r="BP1697">
        <f>IF(BF1697=1,VLOOKUP($A1697,'Full dataset'!$A$4:$IE$190,2007+BP$1-$C1697,FALSE),0)</f>
        <v>187</v>
      </c>
      <c r="BQ1697">
        <f>IF(BF1697=1,VLOOKUP($A1697,'Full dataset'!$A$4:$IE$190,2007+BQ$1-$C1697,FALSE),0)</f>
        <v>335</v>
      </c>
      <c r="BR1697">
        <f>IF($BG1697=1,VLOOKUP($A1697,'Full dataset'!$A$4:$IE$190,BR$1-2007+$C1697,FALSE),0)</f>
        <v>0</v>
      </c>
      <c r="BS1697">
        <f>IF($BG1697=1,VLOOKUP($A1697,'Full dataset'!$A$4:$IE$190,BS$1-2007+$C1697,FALSE),0)</f>
        <v>0</v>
      </c>
      <c r="BT1697">
        <f>IF($BG1697=1,VLOOKUP($A1697,'Full dataset'!$A$4:$IE$190,BT$1-2007+$C1697,FALSE),0)</f>
        <v>0</v>
      </c>
      <c r="BU1697">
        <f>IF($BG1697=1,VLOOKUP($A1697,'Full dataset'!$A$4:$IE$190,BU$1-2007+$C1697,FALSE),0)</f>
        <v>0</v>
      </c>
      <c r="BV1697">
        <f>IF($BG1697=1,VLOOKUP($A1697,'Full dataset'!$A$4:$IE$190,BV$1-2007+$C1697,FALSE),0)</f>
        <v>0</v>
      </c>
      <c r="BW1697">
        <f>IF($BG1697=1,VLOOKUP($A1697,'Full dataset'!$A$4:$IE$190,BW$1-2007+$C1697,FALSE),0)</f>
        <v>0</v>
      </c>
      <c r="BX1697">
        <f>IF($BG1697=1,VLOOKUP($A1697,'Full dataset'!$A$4:$IE$190,BX$1-2007+$C1697,FALSE),0)</f>
        <v>0</v>
      </c>
    </row>
    <row r="1698" spans="1:76" x14ac:dyDescent="0.25">
      <c r="A1698">
        <v>22</v>
      </c>
      <c r="B1698" t="s">
        <v>66</v>
      </c>
      <c r="C1698">
        <v>2016</v>
      </c>
      <c r="D1698" t="s">
        <v>591</v>
      </c>
      <c r="E1698">
        <f t="shared" si="158"/>
        <v>1</v>
      </c>
      <c r="F1698">
        <v>1</v>
      </c>
      <c r="G1698">
        <v>3368</v>
      </c>
      <c r="H1698">
        <v>0.96366237482117312</v>
      </c>
      <c r="I1698">
        <v>936</v>
      </c>
      <c r="J1698">
        <v>0</v>
      </c>
      <c r="N1698">
        <v>1</v>
      </c>
      <c r="O1698">
        <v>104612</v>
      </c>
      <c r="P1698">
        <v>29.931902718168814</v>
      </c>
      <c r="Q1698">
        <v>2563</v>
      </c>
      <c r="R1698">
        <v>39873</v>
      </c>
      <c r="S1698">
        <v>5700</v>
      </c>
      <c r="T1698">
        <v>442299</v>
      </c>
      <c r="U1698">
        <v>1</v>
      </c>
      <c r="V1698">
        <v>4809</v>
      </c>
      <c r="W1698">
        <v>36505</v>
      </c>
      <c r="X1698">
        <v>17104</v>
      </c>
      <c r="Y1698">
        <v>1</v>
      </c>
      <c r="Z1698">
        <v>1</v>
      </c>
      <c r="AA1698" t="s">
        <v>743</v>
      </c>
      <c r="AB1698">
        <v>19657</v>
      </c>
      <c r="AC1698" t="s">
        <v>726</v>
      </c>
      <c r="AD1698" t="s">
        <v>726</v>
      </c>
      <c r="AE1698" t="s">
        <v>726</v>
      </c>
      <c r="AF1698" t="s">
        <v>726</v>
      </c>
      <c r="AG1698" t="s">
        <v>726</v>
      </c>
      <c r="AH1698" t="s">
        <v>726</v>
      </c>
      <c r="AI1698" t="s">
        <v>726</v>
      </c>
      <c r="AJ1698" t="s">
        <v>726</v>
      </c>
      <c r="AK1698" t="s">
        <v>726</v>
      </c>
      <c r="AL1698" t="s">
        <v>726</v>
      </c>
      <c r="AM1698">
        <f>VLOOKUP($A1698,'Full dataset'!$A$4:$IE$190,2007+AM$1-$C1698,FALSE)</f>
        <v>66</v>
      </c>
      <c r="AN1698" t="s">
        <v>726</v>
      </c>
      <c r="AO1698" t="s">
        <v>726</v>
      </c>
      <c r="AP1698" t="s">
        <v>726</v>
      </c>
      <c r="AQ1698" t="s">
        <v>726</v>
      </c>
      <c r="AR1698" t="s">
        <v>726</v>
      </c>
      <c r="AS1698" t="s">
        <v>726</v>
      </c>
      <c r="AT1698" t="str">
        <f>VLOOKUP($A1698,'Full dataset'!$A$4:$IE$190,130,FALSE)</f>
        <v>.</v>
      </c>
      <c r="AU1698">
        <f>VLOOKUP(A1698,'Full dataset'!$A$4:$II$190,$AU$1,FALSE)</f>
        <v>2009</v>
      </c>
      <c r="AV1698">
        <v>0</v>
      </c>
      <c r="AW1698">
        <f>VLOOKUP(A1698,'Full dataset'!$A$5:$IM$190,247,FALSE)</f>
        <v>1</v>
      </c>
      <c r="AX1698">
        <f>VLOOKUP(A1698,'Full dataset'!$A$4:$II$190,242,FALSE)</f>
        <v>2008</v>
      </c>
      <c r="AY1698">
        <f>VLOOKUP(A1698,'Full dataset'!$A$5:$IM$190,246,FALSE)</f>
        <v>1</v>
      </c>
      <c r="AZ1698">
        <v>9999</v>
      </c>
      <c r="BA1698">
        <f>MAX(VLOOKUP($A1698,'Full dataset'!$A$4:$IX$190,BA$1,FALSE),AW1698)</f>
        <v>1</v>
      </c>
      <c r="BB1698">
        <f>IF(VLOOKUP($A1698,'Full dataset'!$A$4:$IX$190,BB$1,FALSE)&gt;0,VLOOKUP($A1698,'Full dataset'!$A$4:$IX$190,BB$1,FALSE),AU1698)</f>
        <v>2009</v>
      </c>
      <c r="BC1698">
        <f>MAX(VLOOKUP($A1698,'Full dataset'!$A$4:$IX$190,BC$1,FALSE),AY1698)</f>
        <v>1</v>
      </c>
      <c r="BD1698">
        <f>MAX(VLOOKUP($A1698,'Full dataset'!$A$4:$IX$190,BD$1,FALSE),AX1698)</f>
        <v>2008</v>
      </c>
      <c r="BE1698">
        <f t="shared" si="159"/>
        <v>2008</v>
      </c>
      <c r="BF1698">
        <f t="shared" si="160"/>
        <v>0</v>
      </c>
      <c r="BG1698">
        <f t="shared" si="161"/>
        <v>0</v>
      </c>
      <c r="BH1698">
        <f t="shared" si="156"/>
        <v>0</v>
      </c>
      <c r="BI1698">
        <f t="shared" si="157"/>
        <v>0</v>
      </c>
      <c r="BO1698">
        <f>IF(BF1698=1,VLOOKUP($A1698,'Full dataset'!$A$4:$IE$190,2007+BO$1-$C1698,FALSE),0)</f>
        <v>0</v>
      </c>
      <c r="BP1698">
        <f>IF(BF1698=1,VLOOKUP($A1698,'Full dataset'!$A$4:$IE$190,2007+BP$1-$C1698,FALSE),0)</f>
        <v>0</v>
      </c>
      <c r="BQ1698">
        <f>IF(BF1698=1,VLOOKUP($A1698,'Full dataset'!$A$4:$IE$190,2007+BQ$1-$C1698,FALSE),0)</f>
        <v>0</v>
      </c>
      <c r="BR1698">
        <f>IF($BG1698=1,VLOOKUP($A1698,'Full dataset'!$A$4:$IE$190,BR$1-2007+$C1698,FALSE),0)</f>
        <v>0</v>
      </c>
      <c r="BS1698">
        <f>IF($BG1698=1,VLOOKUP($A1698,'Full dataset'!$A$4:$IE$190,BS$1-2007+$C1698,FALSE),0)</f>
        <v>0</v>
      </c>
      <c r="BT1698">
        <f>IF($BG1698=1,VLOOKUP($A1698,'Full dataset'!$A$4:$IE$190,BT$1-2007+$C1698,FALSE),0)</f>
        <v>0</v>
      </c>
      <c r="BU1698">
        <f>IF($BG1698=1,VLOOKUP($A1698,'Full dataset'!$A$4:$IE$190,BU$1-2007+$C1698,FALSE),0)</f>
        <v>0</v>
      </c>
      <c r="BV1698">
        <f>IF($BG1698=1,VLOOKUP($A1698,'Full dataset'!$A$4:$IE$190,BV$1-2007+$C1698,FALSE),0)</f>
        <v>0</v>
      </c>
      <c r="BW1698">
        <f>IF($BG1698=1,VLOOKUP($A1698,'Full dataset'!$A$4:$IE$190,BW$1-2007+$C1698,FALSE),0)</f>
        <v>0</v>
      </c>
      <c r="BX1698">
        <f>IF($BG1698=1,VLOOKUP($A1698,'Full dataset'!$A$4:$IE$190,BX$1-2007+$C1698,FALSE),0)</f>
        <v>0</v>
      </c>
    </row>
    <row r="1699" spans="1:76" x14ac:dyDescent="0.25">
      <c r="A1699">
        <v>23</v>
      </c>
      <c r="B1699" t="s">
        <v>67</v>
      </c>
      <c r="C1699">
        <v>2016</v>
      </c>
      <c r="D1699" t="s">
        <v>591</v>
      </c>
      <c r="E1699">
        <f t="shared" si="158"/>
        <v>1</v>
      </c>
      <c r="F1699">
        <v>1</v>
      </c>
      <c r="G1699">
        <v>46882</v>
      </c>
      <c r="H1699">
        <v>3.5109713173069723</v>
      </c>
      <c r="I1699">
        <v>14755</v>
      </c>
      <c r="J1699">
        <v>1</v>
      </c>
      <c r="K1699">
        <v>684</v>
      </c>
      <c r="L1699">
        <v>5.1224443945180859E-2</v>
      </c>
      <c r="M1699">
        <v>197</v>
      </c>
      <c r="N1699">
        <v>2</v>
      </c>
      <c r="O1699">
        <v>2382</v>
      </c>
      <c r="P1699">
        <v>0.17838687935295439</v>
      </c>
      <c r="Q1699">
        <v>23</v>
      </c>
      <c r="R1699">
        <v>40026</v>
      </c>
      <c r="S1699">
        <v>3674</v>
      </c>
      <c r="T1699">
        <v>334413</v>
      </c>
      <c r="U1699">
        <v>1</v>
      </c>
      <c r="V1699">
        <v>112</v>
      </c>
      <c r="W1699">
        <v>254</v>
      </c>
      <c r="X1699">
        <v>513</v>
      </c>
      <c r="Y1699">
        <v>1</v>
      </c>
      <c r="Z1699">
        <v>1</v>
      </c>
      <c r="AA1699" t="s">
        <v>744</v>
      </c>
      <c r="AB1699">
        <v>241473</v>
      </c>
      <c r="AC1699" t="s">
        <v>726</v>
      </c>
      <c r="AD1699" t="s">
        <v>726</v>
      </c>
      <c r="AE1699" t="s">
        <v>726</v>
      </c>
      <c r="AF1699" t="s">
        <v>726</v>
      </c>
      <c r="AG1699" t="s">
        <v>726</v>
      </c>
      <c r="AH1699" t="s">
        <v>726</v>
      </c>
      <c r="AI1699" t="s">
        <v>726</v>
      </c>
      <c r="AJ1699" t="s">
        <v>726</v>
      </c>
      <c r="AK1699" t="s">
        <v>726</v>
      </c>
      <c r="AL1699" t="s">
        <v>726</v>
      </c>
      <c r="AM1699">
        <f>VLOOKUP($A1699,'Full dataset'!$A$4:$IE$190,2007+AM$1-$C1699,FALSE)</f>
        <v>25</v>
      </c>
      <c r="AN1699" t="s">
        <v>726</v>
      </c>
      <c r="AO1699" t="s">
        <v>726</v>
      </c>
      <c r="AP1699" t="s">
        <v>726</v>
      </c>
      <c r="AQ1699" t="s">
        <v>726</v>
      </c>
      <c r="AR1699" t="s">
        <v>726</v>
      </c>
      <c r="AS1699" t="s">
        <v>726</v>
      </c>
      <c r="AT1699" t="str">
        <f>VLOOKUP($A1699,'Full dataset'!$A$4:$IE$190,130,FALSE)</f>
        <v>.</v>
      </c>
      <c r="AU1699">
        <f>VLOOKUP(A1699,'Full dataset'!$A$4:$II$190,$AU$1,FALSE)</f>
        <v>2014</v>
      </c>
      <c r="AV1699">
        <v>1</v>
      </c>
      <c r="AW1699">
        <f>VLOOKUP(A1699,'Full dataset'!$A$5:$IM$190,247,FALSE)</f>
        <v>1</v>
      </c>
      <c r="AX1699">
        <f>VLOOKUP(A1699,'Full dataset'!$A$4:$II$190,242,FALSE)</f>
        <v>2008</v>
      </c>
      <c r="AY1699">
        <f>VLOOKUP(A1699,'Full dataset'!$A$5:$IM$190,246,FALSE)</f>
        <v>2</v>
      </c>
      <c r="AZ1699">
        <v>9999</v>
      </c>
      <c r="BA1699">
        <f>MAX(VLOOKUP($A1699,'Full dataset'!$A$4:$IX$190,BA$1,FALSE),AW1699)</f>
        <v>1</v>
      </c>
      <c r="BB1699">
        <f>IF(VLOOKUP($A1699,'Full dataset'!$A$4:$IX$190,BB$1,FALSE)&gt;0,VLOOKUP($A1699,'Full dataset'!$A$4:$IX$190,BB$1,FALSE),AU1699)</f>
        <v>2014</v>
      </c>
      <c r="BC1699">
        <f>MAX(VLOOKUP($A1699,'Full dataset'!$A$4:$IX$190,BC$1,FALSE),AY1699)</f>
        <v>2</v>
      </c>
      <c r="BD1699">
        <f>MAX(VLOOKUP($A1699,'Full dataset'!$A$4:$IX$190,BD$1,FALSE),AX1699)</f>
        <v>2008</v>
      </c>
      <c r="BE1699">
        <f t="shared" si="159"/>
        <v>2008</v>
      </c>
      <c r="BF1699">
        <f t="shared" si="160"/>
        <v>0</v>
      </c>
      <c r="BG1699">
        <f t="shared" si="161"/>
        <v>1</v>
      </c>
      <c r="BH1699">
        <f t="shared" si="156"/>
        <v>0</v>
      </c>
      <c r="BI1699">
        <f t="shared" si="157"/>
        <v>1</v>
      </c>
      <c r="BO1699">
        <f>IF(BF1699=1,VLOOKUP($A1699,'Full dataset'!$A$4:$IE$190,2007+BO$1-$C1699,FALSE),0)</f>
        <v>0</v>
      </c>
      <c r="BP1699">
        <f>IF(BF1699=1,VLOOKUP($A1699,'Full dataset'!$A$4:$IE$190,2007+BP$1-$C1699,FALSE),0)</f>
        <v>0</v>
      </c>
      <c r="BQ1699">
        <f>IF(BF1699=1,VLOOKUP($A1699,'Full dataset'!$A$4:$IE$190,2007+BQ$1-$C1699,FALSE),0)</f>
        <v>0</v>
      </c>
      <c r="BR1699">
        <f>IF($BG1699=1,VLOOKUP($A1699,'Full dataset'!$A$4:$IE$190,BR$1-2007+$C1699,FALSE),0)</f>
        <v>5</v>
      </c>
      <c r="BS1699">
        <f>IF($BG1699=1,VLOOKUP($A1699,'Full dataset'!$A$4:$IE$190,BS$1-2007+$C1699,FALSE),0)</f>
        <v>1</v>
      </c>
      <c r="BT1699">
        <f>IF($BG1699=1,VLOOKUP($A1699,'Full dataset'!$A$4:$IE$190,BT$1-2007+$C1699,FALSE),0)</f>
        <v>10</v>
      </c>
      <c r="BU1699">
        <f>IF($BG1699=1,VLOOKUP($A1699,'Full dataset'!$A$4:$IE$190,BU$1-2007+$C1699,FALSE),0)</f>
        <v>0</v>
      </c>
      <c r="BV1699">
        <f>IF($BG1699=1,VLOOKUP($A1699,'Full dataset'!$A$4:$IE$190,BV$1-2007+$C1699,FALSE),0)</f>
        <v>0</v>
      </c>
      <c r="BW1699">
        <f>IF($BG1699=1,VLOOKUP($A1699,'Full dataset'!$A$4:$IE$190,BW$1-2007+$C1699,FALSE),0)</f>
        <v>2</v>
      </c>
      <c r="BX1699">
        <f>IF($BG1699=1,VLOOKUP($A1699,'Full dataset'!$A$4:$IE$190,BX$1-2007+$C1699,FALSE),0)</f>
        <v>19</v>
      </c>
    </row>
    <row r="1700" spans="1:76" x14ac:dyDescent="0.25">
      <c r="A1700">
        <v>24</v>
      </c>
      <c r="B1700" t="s">
        <v>68</v>
      </c>
      <c r="C1700">
        <v>2016</v>
      </c>
      <c r="D1700" t="s">
        <v>582</v>
      </c>
      <c r="E1700">
        <f t="shared" si="158"/>
        <v>0</v>
      </c>
      <c r="F1700">
        <v>1</v>
      </c>
      <c r="G1700">
        <v>2631</v>
      </c>
      <c r="H1700">
        <v>1.5993920972644378</v>
      </c>
      <c r="I1700">
        <v>1475</v>
      </c>
      <c r="J1700">
        <v>0</v>
      </c>
      <c r="N1700">
        <v>0</v>
      </c>
      <c r="U1700">
        <v>1</v>
      </c>
      <c r="V1700">
        <v>218</v>
      </c>
      <c r="W1700">
        <v>3805</v>
      </c>
      <c r="X1700">
        <v>1349</v>
      </c>
      <c r="Y1700">
        <v>1</v>
      </c>
      <c r="Z1700">
        <v>0</v>
      </c>
      <c r="AA1700" t="s">
        <v>745</v>
      </c>
      <c r="AB1700">
        <v>8427</v>
      </c>
      <c r="AC1700" t="s">
        <v>726</v>
      </c>
      <c r="AD1700" t="s">
        <v>726</v>
      </c>
      <c r="AE1700" t="s">
        <v>726</v>
      </c>
      <c r="AF1700" t="s">
        <v>726</v>
      </c>
      <c r="AG1700" t="s">
        <v>726</v>
      </c>
      <c r="AH1700" t="s">
        <v>726</v>
      </c>
      <c r="AI1700" t="s">
        <v>726</v>
      </c>
      <c r="AJ1700" t="s">
        <v>726</v>
      </c>
      <c r="AK1700" t="s">
        <v>726</v>
      </c>
      <c r="AL1700" t="s">
        <v>726</v>
      </c>
      <c r="AM1700">
        <f>VLOOKUP($A1700,'Full dataset'!$A$4:$IE$190,2007+AM$1-$C1700,FALSE)</f>
        <v>59</v>
      </c>
      <c r="AN1700" t="s">
        <v>726</v>
      </c>
      <c r="AO1700" t="s">
        <v>726</v>
      </c>
      <c r="AP1700" t="s">
        <v>726</v>
      </c>
      <c r="AQ1700" t="s">
        <v>726</v>
      </c>
      <c r="AR1700" t="s">
        <v>726</v>
      </c>
      <c r="AS1700" t="s">
        <v>726</v>
      </c>
      <c r="AT1700">
        <f>VLOOKUP($A1700,'Full dataset'!$A$4:$IE$190,130,FALSE)</f>
        <v>36</v>
      </c>
      <c r="AU1700">
        <f>VLOOKUP(A1700,'Full dataset'!$A$4:$II$190,$AU$1,FALSE)</f>
        <v>2009</v>
      </c>
      <c r="AV1700">
        <v>0</v>
      </c>
      <c r="AW1700">
        <f>VLOOKUP(A1700,'Full dataset'!$A$5:$IM$190,247,FALSE)</f>
        <v>1</v>
      </c>
      <c r="AX1700">
        <f>VLOOKUP(A1700,'Full dataset'!$A$4:$II$190,242,FALSE)</f>
        <v>2008</v>
      </c>
      <c r="AY1700">
        <f>VLOOKUP(A1700,'Full dataset'!$A$5:$IM$190,246,FALSE)</f>
        <v>1</v>
      </c>
      <c r="AZ1700">
        <v>9999</v>
      </c>
      <c r="BA1700">
        <f>MAX(VLOOKUP($A1700,'Full dataset'!$A$4:$IX$190,BA$1,FALSE),AW1700)</f>
        <v>1</v>
      </c>
      <c r="BB1700">
        <f>IF(VLOOKUP($A1700,'Full dataset'!$A$4:$IX$190,BB$1,FALSE)&gt;0,VLOOKUP($A1700,'Full dataset'!$A$4:$IX$190,BB$1,FALSE),AU1700)</f>
        <v>2009</v>
      </c>
      <c r="BC1700">
        <f>MAX(VLOOKUP($A1700,'Full dataset'!$A$4:$IX$190,BC$1,FALSE),AY1700)</f>
        <v>1</v>
      </c>
      <c r="BD1700">
        <f>MAX(VLOOKUP($A1700,'Full dataset'!$A$4:$IX$190,BD$1,FALSE),AX1700)</f>
        <v>2008</v>
      </c>
      <c r="BE1700">
        <f t="shared" si="159"/>
        <v>2008</v>
      </c>
      <c r="BF1700">
        <f t="shared" si="160"/>
        <v>0</v>
      </c>
      <c r="BG1700">
        <f t="shared" si="161"/>
        <v>0</v>
      </c>
      <c r="BH1700">
        <f t="shared" si="156"/>
        <v>0</v>
      </c>
      <c r="BI1700">
        <f t="shared" si="157"/>
        <v>0</v>
      </c>
      <c r="BO1700">
        <f>IF(BF1700=1,VLOOKUP($A1700,'Full dataset'!$A$4:$IE$190,2007+BO$1-$C1700,FALSE),0)</f>
        <v>0</v>
      </c>
      <c r="BP1700">
        <f>IF(BF1700=1,VLOOKUP($A1700,'Full dataset'!$A$4:$IE$190,2007+BP$1-$C1700,FALSE),0)</f>
        <v>0</v>
      </c>
      <c r="BQ1700">
        <f>IF(BF1700=1,VLOOKUP($A1700,'Full dataset'!$A$4:$IE$190,2007+BQ$1-$C1700,FALSE),0)</f>
        <v>0</v>
      </c>
      <c r="BR1700">
        <f>IF($BG1700=1,VLOOKUP($A1700,'Full dataset'!$A$4:$IE$190,BR$1-2007+$C1700,FALSE),0)</f>
        <v>0</v>
      </c>
      <c r="BS1700">
        <f>IF($BG1700=1,VLOOKUP($A1700,'Full dataset'!$A$4:$IE$190,BS$1-2007+$C1700,FALSE),0)</f>
        <v>0</v>
      </c>
      <c r="BT1700">
        <f>IF($BG1700=1,VLOOKUP($A1700,'Full dataset'!$A$4:$IE$190,BT$1-2007+$C1700,FALSE),0)</f>
        <v>0</v>
      </c>
      <c r="BU1700">
        <f>IF($BG1700=1,VLOOKUP($A1700,'Full dataset'!$A$4:$IE$190,BU$1-2007+$C1700,FALSE),0)</f>
        <v>0</v>
      </c>
      <c r="BV1700">
        <f>IF($BG1700=1,VLOOKUP($A1700,'Full dataset'!$A$4:$IE$190,BV$1-2007+$C1700,FALSE),0)</f>
        <v>0</v>
      </c>
      <c r="BW1700">
        <f>IF($BG1700=1,VLOOKUP($A1700,'Full dataset'!$A$4:$IE$190,BW$1-2007+$C1700,FALSE),0)</f>
        <v>0</v>
      </c>
      <c r="BX1700">
        <f>IF($BG1700=1,VLOOKUP($A1700,'Full dataset'!$A$4:$IE$190,BX$1-2007+$C1700,FALSE),0)</f>
        <v>0</v>
      </c>
    </row>
    <row r="1701" spans="1:76" x14ac:dyDescent="0.25">
      <c r="A1701">
        <v>25</v>
      </c>
      <c r="B1701" t="s">
        <v>69</v>
      </c>
      <c r="C1701">
        <v>2016</v>
      </c>
      <c r="D1701" t="s">
        <v>591</v>
      </c>
      <c r="E1701">
        <f t="shared" si="158"/>
        <v>1</v>
      </c>
      <c r="F1701">
        <v>1</v>
      </c>
      <c r="G1701">
        <v>3261</v>
      </c>
      <c r="H1701">
        <v>2.6972704714640199</v>
      </c>
      <c r="I1701">
        <v>1197</v>
      </c>
      <c r="J1701">
        <v>0</v>
      </c>
      <c r="N1701">
        <v>2</v>
      </c>
      <c r="O1701">
        <v>87</v>
      </c>
      <c r="P1701">
        <v>7.1960297766749379E-2</v>
      </c>
      <c r="Q1701">
        <v>0</v>
      </c>
      <c r="R1701">
        <v>40269</v>
      </c>
      <c r="S1701">
        <v>7372</v>
      </c>
      <c r="T1701">
        <v>511210</v>
      </c>
      <c r="U1701">
        <v>1</v>
      </c>
      <c r="V1701">
        <v>19</v>
      </c>
      <c r="W1701">
        <v>1734</v>
      </c>
      <c r="X1701">
        <v>1477</v>
      </c>
      <c r="Y1701">
        <v>1</v>
      </c>
      <c r="Z1701">
        <v>1</v>
      </c>
      <c r="AA1701" t="s">
        <v>746</v>
      </c>
      <c r="AB1701">
        <v>26553</v>
      </c>
      <c r="AC1701" t="s">
        <v>726</v>
      </c>
      <c r="AD1701" t="s">
        <v>726</v>
      </c>
      <c r="AE1701" t="s">
        <v>726</v>
      </c>
      <c r="AF1701" t="s">
        <v>726</v>
      </c>
      <c r="AG1701" t="s">
        <v>726</v>
      </c>
      <c r="AH1701" t="s">
        <v>726</v>
      </c>
      <c r="AI1701" t="s">
        <v>726</v>
      </c>
      <c r="AJ1701" t="s">
        <v>726</v>
      </c>
      <c r="AK1701" t="s">
        <v>726</v>
      </c>
      <c r="AL1701" t="s">
        <v>726</v>
      </c>
      <c r="AM1701" t="str">
        <f>VLOOKUP($A1701,'Full dataset'!$A$4:$IE$190,2007+AM$1-$C1701,FALSE)</f>
        <v>.</v>
      </c>
      <c r="AN1701" t="s">
        <v>726</v>
      </c>
      <c r="AO1701" t="s">
        <v>726</v>
      </c>
      <c r="AP1701" t="s">
        <v>726</v>
      </c>
      <c r="AQ1701" t="s">
        <v>726</v>
      </c>
      <c r="AR1701" t="s">
        <v>726</v>
      </c>
      <c r="AS1701" t="s">
        <v>726</v>
      </c>
      <c r="AT1701">
        <f>VLOOKUP($A1701,'Full dataset'!$A$4:$IE$190,130,FALSE)</f>
        <v>34</v>
      </c>
      <c r="AU1701">
        <f>VLOOKUP(A1701,'Full dataset'!$A$4:$II$190,$AU$1,FALSE)</f>
        <v>2011</v>
      </c>
      <c r="AV1701">
        <v>0</v>
      </c>
      <c r="AW1701">
        <f>VLOOKUP(A1701,'Full dataset'!$A$5:$IM$190,247,FALSE)</f>
        <v>2</v>
      </c>
      <c r="AX1701">
        <f>VLOOKUP(A1701,'Full dataset'!$A$4:$II$190,242,FALSE)</f>
        <v>2008</v>
      </c>
      <c r="AY1701">
        <f>VLOOKUP(A1701,'Full dataset'!$A$5:$IM$190,246,FALSE)</f>
        <v>1</v>
      </c>
      <c r="AZ1701">
        <v>9999</v>
      </c>
      <c r="BA1701">
        <f>MAX(VLOOKUP($A1701,'Full dataset'!$A$4:$IX$190,BA$1,FALSE),AW1701)</f>
        <v>2</v>
      </c>
      <c r="BB1701">
        <f>IF(VLOOKUP($A1701,'Full dataset'!$A$4:$IX$190,BB$1,FALSE)&gt;0,VLOOKUP($A1701,'Full dataset'!$A$4:$IX$190,BB$1,FALSE),AU1701)</f>
        <v>2011</v>
      </c>
      <c r="BC1701">
        <f>MAX(VLOOKUP($A1701,'Full dataset'!$A$4:$IX$190,BC$1,FALSE),AY1701)</f>
        <v>1</v>
      </c>
      <c r="BD1701">
        <f>MAX(VLOOKUP($A1701,'Full dataset'!$A$4:$IX$190,BD$1,FALSE),AX1701)</f>
        <v>2008</v>
      </c>
      <c r="BE1701">
        <f t="shared" si="159"/>
        <v>2008</v>
      </c>
      <c r="BF1701">
        <f t="shared" si="160"/>
        <v>1</v>
      </c>
      <c r="BG1701">
        <f t="shared" si="161"/>
        <v>0</v>
      </c>
      <c r="BH1701">
        <f t="shared" si="156"/>
        <v>0</v>
      </c>
      <c r="BI1701">
        <f t="shared" si="157"/>
        <v>1</v>
      </c>
      <c r="BO1701">
        <f>IF(BF1701=1,VLOOKUP($A1701,'Full dataset'!$A$4:$IE$190,2007+BO$1-$C1701,FALSE),0)</f>
        <v>190</v>
      </c>
      <c r="BP1701">
        <f>IF(BF1701=1,VLOOKUP($A1701,'Full dataset'!$A$4:$IE$190,2007+BP$1-$C1701,FALSE),0)</f>
        <v>119</v>
      </c>
      <c r="BQ1701">
        <f>IF(BF1701=1,VLOOKUP($A1701,'Full dataset'!$A$4:$IE$190,2007+BQ$1-$C1701,FALSE),0)</f>
        <v>93</v>
      </c>
      <c r="BR1701">
        <f>IF($BG1701=1,VLOOKUP($A1701,'Full dataset'!$A$4:$IE$190,BR$1-2007+$C1701,FALSE),0)</f>
        <v>0</v>
      </c>
      <c r="BS1701">
        <f>IF($BG1701=1,VLOOKUP($A1701,'Full dataset'!$A$4:$IE$190,BS$1-2007+$C1701,FALSE),0)</f>
        <v>0</v>
      </c>
      <c r="BT1701">
        <f>IF($BG1701=1,VLOOKUP($A1701,'Full dataset'!$A$4:$IE$190,BT$1-2007+$C1701,FALSE),0)</f>
        <v>0</v>
      </c>
      <c r="BU1701">
        <f>IF($BG1701=1,VLOOKUP($A1701,'Full dataset'!$A$4:$IE$190,BU$1-2007+$C1701,FALSE),0)</f>
        <v>0</v>
      </c>
      <c r="BV1701">
        <f>IF($BG1701=1,VLOOKUP($A1701,'Full dataset'!$A$4:$IE$190,BV$1-2007+$C1701,FALSE),0)</f>
        <v>0</v>
      </c>
      <c r="BW1701">
        <f>IF($BG1701=1,VLOOKUP($A1701,'Full dataset'!$A$4:$IE$190,BW$1-2007+$C1701,FALSE),0)</f>
        <v>0</v>
      </c>
      <c r="BX1701">
        <f>IF($BG1701=1,VLOOKUP($A1701,'Full dataset'!$A$4:$IE$190,BX$1-2007+$C1701,FALSE),0)</f>
        <v>0</v>
      </c>
    </row>
    <row r="1702" spans="1:76" x14ac:dyDescent="0.25">
      <c r="A1702">
        <v>26</v>
      </c>
      <c r="B1702" t="s">
        <v>70</v>
      </c>
      <c r="C1702">
        <v>2016</v>
      </c>
      <c r="D1702" t="s">
        <v>582</v>
      </c>
      <c r="E1702">
        <f t="shared" si="158"/>
        <v>0</v>
      </c>
      <c r="F1702">
        <v>1</v>
      </c>
      <c r="G1702">
        <v>5772</v>
      </c>
      <c r="H1702">
        <v>1.8236966824644549</v>
      </c>
      <c r="I1702">
        <v>2364</v>
      </c>
      <c r="J1702">
        <v>1</v>
      </c>
      <c r="K1702">
        <v>544</v>
      </c>
      <c r="L1702">
        <v>0.17187993680884675</v>
      </c>
      <c r="M1702">
        <v>2383</v>
      </c>
      <c r="N1702">
        <v>2</v>
      </c>
      <c r="O1702">
        <v>441</v>
      </c>
      <c r="P1702">
        <v>0.13933649289099526</v>
      </c>
      <c r="Q1702">
        <v>18</v>
      </c>
      <c r="R1702">
        <v>40603</v>
      </c>
      <c r="U1702">
        <v>1</v>
      </c>
      <c r="V1702">
        <v>6</v>
      </c>
      <c r="W1702">
        <v>1813</v>
      </c>
      <c r="X1702">
        <v>15545</v>
      </c>
      <c r="Y1702">
        <v>1</v>
      </c>
      <c r="Z1702">
        <v>1</v>
      </c>
      <c r="AA1702" t="s">
        <v>747</v>
      </c>
      <c r="AB1702">
        <v>47820</v>
      </c>
      <c r="AC1702" t="s">
        <v>726</v>
      </c>
      <c r="AD1702" t="s">
        <v>726</v>
      </c>
      <c r="AE1702" t="s">
        <v>726</v>
      </c>
      <c r="AF1702" t="s">
        <v>726</v>
      </c>
      <c r="AG1702" t="s">
        <v>726</v>
      </c>
      <c r="AH1702" t="s">
        <v>726</v>
      </c>
      <c r="AI1702" t="s">
        <v>726</v>
      </c>
      <c r="AJ1702" t="s">
        <v>726</v>
      </c>
      <c r="AK1702" t="s">
        <v>726</v>
      </c>
      <c r="AL1702" t="s">
        <v>726</v>
      </c>
      <c r="AM1702">
        <f>VLOOKUP($A1702,'Full dataset'!$A$4:$IE$190,2007+AM$1-$C1702,FALSE)</f>
        <v>23</v>
      </c>
      <c r="AN1702" t="s">
        <v>726</v>
      </c>
      <c r="AO1702" t="s">
        <v>726</v>
      </c>
      <c r="AP1702" t="s">
        <v>726</v>
      </c>
      <c r="AQ1702" t="s">
        <v>726</v>
      </c>
      <c r="AR1702" t="s">
        <v>726</v>
      </c>
      <c r="AS1702" t="s">
        <v>726</v>
      </c>
      <c r="AT1702">
        <f>VLOOKUP($A1702,'Full dataset'!$A$4:$IE$190,130,FALSE)</f>
        <v>261</v>
      </c>
      <c r="AU1702">
        <f>VLOOKUP(A1702,'Full dataset'!$A$4:$II$190,$AU$1,FALSE)</f>
        <v>2011</v>
      </c>
      <c r="AV1702">
        <v>1</v>
      </c>
      <c r="AW1702">
        <f>VLOOKUP(A1702,'Full dataset'!$A$5:$IM$190,247,FALSE)</f>
        <v>2</v>
      </c>
      <c r="AX1702">
        <f>VLOOKUP(A1702,'Full dataset'!$A$4:$II$190,242,FALSE)</f>
        <v>2007</v>
      </c>
      <c r="AY1702">
        <f>VLOOKUP(A1702,'Full dataset'!$A$5:$IM$190,246,FALSE)</f>
        <v>2</v>
      </c>
      <c r="AZ1702">
        <v>9999</v>
      </c>
      <c r="BA1702">
        <f>MAX(VLOOKUP($A1702,'Full dataset'!$A$4:$IX$190,BA$1,FALSE),AW1702)</f>
        <v>2</v>
      </c>
      <c r="BB1702">
        <f>IF(VLOOKUP($A1702,'Full dataset'!$A$4:$IX$190,BB$1,FALSE)&gt;0,VLOOKUP($A1702,'Full dataset'!$A$4:$IX$190,BB$1,FALSE),AU1702)</f>
        <v>2011</v>
      </c>
      <c r="BC1702">
        <f>MAX(VLOOKUP($A1702,'Full dataset'!$A$4:$IX$190,BC$1,FALSE),AY1702)</f>
        <v>2</v>
      </c>
      <c r="BD1702">
        <f>MAX(VLOOKUP($A1702,'Full dataset'!$A$4:$IX$190,BD$1,FALSE),AX1702)</f>
        <v>2007</v>
      </c>
      <c r="BE1702">
        <f t="shared" si="159"/>
        <v>2007</v>
      </c>
      <c r="BF1702">
        <f t="shared" si="160"/>
        <v>1</v>
      </c>
      <c r="BG1702">
        <f t="shared" si="161"/>
        <v>1</v>
      </c>
      <c r="BH1702">
        <f t="shared" si="156"/>
        <v>0</v>
      </c>
      <c r="BI1702">
        <f t="shared" si="157"/>
        <v>1</v>
      </c>
      <c r="BO1702">
        <f>IF(BF1702=1,VLOOKUP($A1702,'Full dataset'!$A$4:$IE$190,2007+BO$1-$C1702,FALSE),0)</f>
        <v>738</v>
      </c>
      <c r="BP1702">
        <f>IF(BF1702=1,VLOOKUP($A1702,'Full dataset'!$A$4:$IE$190,2007+BP$1-$C1702,FALSE),0)</f>
        <v>81</v>
      </c>
      <c r="BQ1702">
        <f>IF(BF1702=1,VLOOKUP($A1702,'Full dataset'!$A$4:$IE$190,2007+BQ$1-$C1702,FALSE),0)</f>
        <v>39</v>
      </c>
      <c r="BR1702">
        <f>IF($BG1702=1,VLOOKUP($A1702,'Full dataset'!$A$4:$IE$190,BR$1-2007+$C1702,FALSE),0)</f>
        <v>69</v>
      </c>
      <c r="BS1702">
        <f>IF($BG1702=1,VLOOKUP($A1702,'Full dataset'!$A$4:$IE$190,BS$1-2007+$C1702,FALSE),0)</f>
        <v>1</v>
      </c>
      <c r="BT1702">
        <f>IF($BG1702=1,VLOOKUP($A1702,'Full dataset'!$A$4:$IE$190,BT$1-2007+$C1702,FALSE),0)</f>
        <v>49</v>
      </c>
      <c r="BU1702">
        <f>IF($BG1702=1,VLOOKUP($A1702,'Full dataset'!$A$4:$IE$190,BU$1-2007+$C1702,FALSE),0)</f>
        <v>27</v>
      </c>
      <c r="BV1702">
        <f>IF($BG1702=1,VLOOKUP($A1702,'Full dataset'!$A$4:$IE$190,BV$1-2007+$C1702,FALSE),0)</f>
        <v>22</v>
      </c>
      <c r="BW1702">
        <f>IF($BG1702=1,VLOOKUP($A1702,'Full dataset'!$A$4:$IE$190,BW$1-2007+$C1702,FALSE),0)</f>
        <v>1</v>
      </c>
      <c r="BX1702">
        <f>IF($BG1702=1,VLOOKUP($A1702,'Full dataset'!$A$4:$IE$190,BX$1-2007+$C1702,FALSE),0)</f>
        <v>5</v>
      </c>
    </row>
    <row r="1703" spans="1:76" x14ac:dyDescent="0.25">
      <c r="A1703">
        <v>27</v>
      </c>
      <c r="B1703" t="s">
        <v>71</v>
      </c>
      <c r="C1703">
        <v>2016</v>
      </c>
      <c r="D1703" t="s">
        <v>591</v>
      </c>
      <c r="E1703">
        <f t="shared" si="158"/>
        <v>1</v>
      </c>
      <c r="F1703">
        <v>1</v>
      </c>
      <c r="G1703">
        <v>51878</v>
      </c>
      <c r="H1703">
        <v>13.644923724355602</v>
      </c>
      <c r="I1703">
        <v>7578</v>
      </c>
      <c r="J1703">
        <v>1</v>
      </c>
      <c r="K1703">
        <v>7450</v>
      </c>
      <c r="L1703">
        <v>1.9594950026301947</v>
      </c>
      <c r="M1703">
        <v>991</v>
      </c>
      <c r="N1703">
        <v>1</v>
      </c>
      <c r="O1703">
        <v>90611</v>
      </c>
      <c r="P1703">
        <v>23.832456601788532</v>
      </c>
      <c r="Q1703">
        <v>2204</v>
      </c>
      <c r="R1703">
        <v>39387</v>
      </c>
      <c r="S1703">
        <v>7372</v>
      </c>
      <c r="T1703">
        <v>511210</v>
      </c>
      <c r="U1703">
        <v>1</v>
      </c>
      <c r="V1703">
        <v>1917</v>
      </c>
      <c r="W1703">
        <v>2172</v>
      </c>
      <c r="X1703">
        <v>299</v>
      </c>
      <c r="Y1703">
        <v>1</v>
      </c>
      <c r="Z1703">
        <v>0</v>
      </c>
      <c r="AA1703" t="s">
        <v>748</v>
      </c>
      <c r="AB1703">
        <v>609917</v>
      </c>
      <c r="AC1703" t="s">
        <v>726</v>
      </c>
      <c r="AD1703" t="s">
        <v>726</v>
      </c>
      <c r="AE1703" t="s">
        <v>726</v>
      </c>
      <c r="AF1703" t="s">
        <v>726</v>
      </c>
      <c r="AG1703" t="s">
        <v>726</v>
      </c>
      <c r="AH1703" t="s">
        <v>726</v>
      </c>
      <c r="AI1703" t="s">
        <v>726</v>
      </c>
      <c r="AJ1703" t="s">
        <v>726</v>
      </c>
      <c r="AK1703" t="s">
        <v>726</v>
      </c>
      <c r="AL1703" t="s">
        <v>726</v>
      </c>
      <c r="AM1703">
        <f>VLOOKUP($A1703,'Full dataset'!$A$4:$IE$190,2007+AM$1-$C1703,FALSE)</f>
        <v>33</v>
      </c>
      <c r="AN1703" t="s">
        <v>726</v>
      </c>
      <c r="AO1703" t="s">
        <v>726</v>
      </c>
      <c r="AP1703" t="s">
        <v>726</v>
      </c>
      <c r="AQ1703" t="s">
        <v>726</v>
      </c>
      <c r="AR1703" t="s">
        <v>726</v>
      </c>
      <c r="AS1703" t="s">
        <v>726</v>
      </c>
      <c r="AT1703">
        <f>VLOOKUP($A1703,'Full dataset'!$A$4:$IE$190,130,FALSE)</f>
        <v>224</v>
      </c>
      <c r="AU1703">
        <f>VLOOKUP(A1703,'Full dataset'!$A$4:$II$190,$AU$1,FALSE)</f>
        <v>2014</v>
      </c>
      <c r="AV1703">
        <v>1</v>
      </c>
      <c r="AW1703">
        <f>VLOOKUP(A1703,'Full dataset'!$A$5:$IM$190,247,FALSE)</f>
        <v>1</v>
      </c>
      <c r="AX1703">
        <f>VLOOKUP(A1703,'Full dataset'!$A$4:$II$190,242,FALSE)</f>
        <v>2007</v>
      </c>
      <c r="AY1703">
        <f>VLOOKUP(A1703,'Full dataset'!$A$5:$IM$190,246,FALSE)</f>
        <v>1</v>
      </c>
      <c r="AZ1703">
        <v>9999</v>
      </c>
      <c r="BA1703">
        <f>MAX(VLOOKUP($A1703,'Full dataset'!$A$4:$IX$190,BA$1,FALSE),AW1703)</f>
        <v>2</v>
      </c>
      <c r="BB1703">
        <f>IF(VLOOKUP($A1703,'Full dataset'!$A$4:$IX$190,BB$1,FALSE)&gt;0,VLOOKUP($A1703,'Full dataset'!$A$4:$IX$190,BB$1,FALSE),AU1703)</f>
        <v>2009</v>
      </c>
      <c r="BC1703">
        <f>MAX(VLOOKUP($A1703,'Full dataset'!$A$4:$IX$190,BC$1,FALSE),AY1703)</f>
        <v>1</v>
      </c>
      <c r="BD1703">
        <f>MAX(VLOOKUP($A1703,'Full dataset'!$A$4:$IX$190,BD$1,FALSE),AX1703)</f>
        <v>2007</v>
      </c>
      <c r="BE1703">
        <f t="shared" si="159"/>
        <v>2007</v>
      </c>
      <c r="BF1703">
        <f t="shared" si="160"/>
        <v>1</v>
      </c>
      <c r="BG1703">
        <f t="shared" si="161"/>
        <v>0</v>
      </c>
      <c r="BH1703">
        <f t="shared" si="156"/>
        <v>0</v>
      </c>
      <c r="BI1703">
        <f t="shared" si="157"/>
        <v>1</v>
      </c>
      <c r="BO1703">
        <f>IF(BF1703=1,VLOOKUP($A1703,'Full dataset'!$A$4:$IE$190,2007+BO$1-$C1703,FALSE),0)</f>
        <v>59</v>
      </c>
      <c r="BP1703">
        <f>IF(BF1703=1,VLOOKUP($A1703,'Full dataset'!$A$4:$IE$190,2007+BP$1-$C1703,FALSE),0)</f>
        <v>229</v>
      </c>
      <c r="BQ1703">
        <f>IF(BF1703=1,VLOOKUP($A1703,'Full dataset'!$A$4:$IE$190,2007+BQ$1-$C1703,FALSE),0)</f>
        <v>1507</v>
      </c>
      <c r="BR1703">
        <f>IF($BG1703=1,VLOOKUP($A1703,'Full dataset'!$A$4:$IE$190,BR$1-2007+$C1703,FALSE),0)</f>
        <v>0</v>
      </c>
      <c r="BS1703">
        <f>IF($BG1703=1,VLOOKUP($A1703,'Full dataset'!$A$4:$IE$190,BS$1-2007+$C1703,FALSE),0)</f>
        <v>0</v>
      </c>
      <c r="BT1703">
        <f>IF($BG1703=1,VLOOKUP($A1703,'Full dataset'!$A$4:$IE$190,BT$1-2007+$C1703,FALSE),0)</f>
        <v>0</v>
      </c>
      <c r="BU1703">
        <f>IF($BG1703=1,VLOOKUP($A1703,'Full dataset'!$A$4:$IE$190,BU$1-2007+$C1703,FALSE),0)</f>
        <v>0</v>
      </c>
      <c r="BV1703">
        <f>IF($BG1703=1,VLOOKUP($A1703,'Full dataset'!$A$4:$IE$190,BV$1-2007+$C1703,FALSE),0)</f>
        <v>0</v>
      </c>
      <c r="BW1703">
        <f>IF($BG1703=1,VLOOKUP($A1703,'Full dataset'!$A$4:$IE$190,BW$1-2007+$C1703,FALSE),0)</f>
        <v>0</v>
      </c>
      <c r="BX1703">
        <f>IF($BG1703=1,VLOOKUP($A1703,'Full dataset'!$A$4:$IE$190,BX$1-2007+$C1703,FALSE),0)</f>
        <v>0</v>
      </c>
    </row>
    <row r="1704" spans="1:76" x14ac:dyDescent="0.25">
      <c r="A1704">
        <v>28</v>
      </c>
      <c r="B1704" t="s">
        <v>72</v>
      </c>
      <c r="C1704">
        <v>2016</v>
      </c>
      <c r="D1704" t="s">
        <v>591</v>
      </c>
      <c r="E1704">
        <f t="shared" si="158"/>
        <v>1</v>
      </c>
      <c r="F1704">
        <v>1</v>
      </c>
      <c r="G1704">
        <v>11342</v>
      </c>
      <c r="H1704">
        <v>3.4516129032258065</v>
      </c>
      <c r="I1704">
        <v>2658</v>
      </c>
      <c r="J1704">
        <v>0</v>
      </c>
      <c r="N1704">
        <v>0</v>
      </c>
      <c r="S1704">
        <v>1311</v>
      </c>
      <c r="T1704">
        <v>211111</v>
      </c>
      <c r="U1704">
        <v>1</v>
      </c>
      <c r="V1704">
        <v>0</v>
      </c>
      <c r="W1704">
        <v>8407</v>
      </c>
      <c r="X1704">
        <v>14</v>
      </c>
      <c r="Y1704">
        <v>1</v>
      </c>
      <c r="Z1704">
        <v>1</v>
      </c>
      <c r="AA1704" t="s">
        <v>749</v>
      </c>
      <c r="AB1704">
        <v>131335</v>
      </c>
      <c r="AC1704" t="s">
        <v>726</v>
      </c>
      <c r="AD1704" t="s">
        <v>726</v>
      </c>
      <c r="AE1704" t="s">
        <v>726</v>
      </c>
      <c r="AF1704" t="s">
        <v>726</v>
      </c>
      <c r="AG1704" t="s">
        <v>726</v>
      </c>
      <c r="AH1704" t="s">
        <v>726</v>
      </c>
      <c r="AI1704" t="s">
        <v>726</v>
      </c>
      <c r="AJ1704" t="s">
        <v>726</v>
      </c>
      <c r="AK1704" t="s">
        <v>726</v>
      </c>
      <c r="AL1704" t="s">
        <v>726</v>
      </c>
      <c r="AM1704">
        <f>VLOOKUP($A1704,'Full dataset'!$A$4:$IE$190,2007+AM$1-$C1704,FALSE)</f>
        <v>32</v>
      </c>
      <c r="AN1704" t="s">
        <v>726</v>
      </c>
      <c r="AO1704" t="s">
        <v>726</v>
      </c>
      <c r="AP1704" t="s">
        <v>726</v>
      </c>
      <c r="AQ1704" t="s">
        <v>726</v>
      </c>
      <c r="AR1704" t="s">
        <v>726</v>
      </c>
      <c r="AS1704" t="s">
        <v>726</v>
      </c>
      <c r="AT1704">
        <f>VLOOKUP($A1704,'Full dataset'!$A$4:$IE$190,130,FALSE)</f>
        <v>50</v>
      </c>
      <c r="AU1704">
        <f>VLOOKUP(A1704,'Full dataset'!$A$4:$II$190,$AU$1,FALSE)</f>
        <v>2009</v>
      </c>
      <c r="AV1704">
        <v>0</v>
      </c>
      <c r="AW1704">
        <f>VLOOKUP(A1704,'Full dataset'!$A$5:$IM$190,247,FALSE)</f>
        <v>1</v>
      </c>
      <c r="AX1704">
        <f>VLOOKUP(A1704,'Full dataset'!$A$4:$II$190,242,FALSE)</f>
        <v>9999</v>
      </c>
      <c r="AY1704">
        <f>VLOOKUP(A1704,'Full dataset'!$A$5:$IM$190,246,FALSE)</f>
        <v>0</v>
      </c>
      <c r="AZ1704">
        <v>9999</v>
      </c>
      <c r="BA1704">
        <f>MAX(VLOOKUP($A1704,'Full dataset'!$A$4:$IX$190,BA$1,FALSE),AW1704)</f>
        <v>2</v>
      </c>
      <c r="BB1704">
        <f>IF(VLOOKUP($A1704,'Full dataset'!$A$4:$IX$190,BB$1,FALSE)&gt;0,VLOOKUP($A1704,'Full dataset'!$A$4:$IX$190,BB$1,FALSE),AU1704)</f>
        <v>2013</v>
      </c>
      <c r="BC1704">
        <f>MAX(VLOOKUP($A1704,'Full dataset'!$A$4:$IX$190,BC$1,FALSE),AY1704)</f>
        <v>0</v>
      </c>
      <c r="BD1704">
        <f>MAX(VLOOKUP($A1704,'Full dataset'!$A$4:$IX$190,BD$1,FALSE),AX1704)</f>
        <v>9999</v>
      </c>
      <c r="BE1704">
        <f t="shared" si="159"/>
        <v>2013</v>
      </c>
      <c r="BF1704">
        <f t="shared" si="160"/>
        <v>1</v>
      </c>
      <c r="BG1704">
        <f t="shared" si="161"/>
        <v>0</v>
      </c>
      <c r="BH1704">
        <f t="shared" si="156"/>
        <v>0</v>
      </c>
      <c r="BI1704">
        <f t="shared" si="157"/>
        <v>1</v>
      </c>
      <c r="BO1704">
        <f>IF(BF1704=1,VLOOKUP($A1704,'Full dataset'!$A$4:$IE$190,2007+BO$1-$C1704,FALSE),0)</f>
        <v>13</v>
      </c>
      <c r="BP1704">
        <f>IF(BF1704=1,VLOOKUP($A1704,'Full dataset'!$A$4:$IE$190,2007+BP$1-$C1704,FALSE),0)</f>
        <v>6</v>
      </c>
      <c r="BQ1704">
        <f>IF(BF1704=1,VLOOKUP($A1704,'Full dataset'!$A$4:$IE$190,2007+BQ$1-$C1704,FALSE),0)</f>
        <v>24</v>
      </c>
      <c r="BR1704">
        <f>IF($BG1704=1,VLOOKUP($A1704,'Full dataset'!$A$4:$IE$190,BR$1-2007+$C1704,FALSE),0)</f>
        <v>0</v>
      </c>
      <c r="BS1704">
        <f>IF($BG1704=1,VLOOKUP($A1704,'Full dataset'!$A$4:$IE$190,BS$1-2007+$C1704,FALSE),0)</f>
        <v>0</v>
      </c>
      <c r="BT1704">
        <f>IF($BG1704=1,VLOOKUP($A1704,'Full dataset'!$A$4:$IE$190,BT$1-2007+$C1704,FALSE),0)</f>
        <v>0</v>
      </c>
      <c r="BU1704">
        <f>IF($BG1704=1,VLOOKUP($A1704,'Full dataset'!$A$4:$IE$190,BU$1-2007+$C1704,FALSE),0)</f>
        <v>0</v>
      </c>
      <c r="BV1704">
        <f>IF($BG1704=1,VLOOKUP($A1704,'Full dataset'!$A$4:$IE$190,BV$1-2007+$C1704,FALSE),0)</f>
        <v>0</v>
      </c>
      <c r="BW1704">
        <f>IF($BG1704=1,VLOOKUP($A1704,'Full dataset'!$A$4:$IE$190,BW$1-2007+$C1704,FALSE),0)</f>
        <v>0</v>
      </c>
      <c r="BX1704">
        <f>IF($BG1704=1,VLOOKUP($A1704,'Full dataset'!$A$4:$IE$190,BX$1-2007+$C1704,FALSE),0)</f>
        <v>0</v>
      </c>
    </row>
    <row r="1705" spans="1:76" x14ac:dyDescent="0.25">
      <c r="A1705">
        <v>29</v>
      </c>
      <c r="B1705" t="s">
        <v>73</v>
      </c>
      <c r="C1705">
        <v>2016</v>
      </c>
      <c r="D1705" t="s">
        <v>582</v>
      </c>
      <c r="E1705">
        <f t="shared" si="158"/>
        <v>0</v>
      </c>
      <c r="F1705">
        <v>0</v>
      </c>
      <c r="J1705">
        <v>0</v>
      </c>
      <c r="N1705">
        <v>0</v>
      </c>
      <c r="U1705">
        <v>1</v>
      </c>
      <c r="V1705">
        <v>796</v>
      </c>
      <c r="W1705">
        <v>11124</v>
      </c>
      <c r="X1705">
        <v>3536</v>
      </c>
      <c r="Y1705">
        <v>1</v>
      </c>
      <c r="Z1705">
        <v>1</v>
      </c>
      <c r="AA1705" t="s">
        <v>750</v>
      </c>
      <c r="AB1705">
        <v>70109</v>
      </c>
      <c r="AC1705" t="s">
        <v>726</v>
      </c>
      <c r="AD1705" t="s">
        <v>726</v>
      </c>
      <c r="AE1705" t="s">
        <v>726</v>
      </c>
      <c r="AF1705" t="s">
        <v>726</v>
      </c>
      <c r="AG1705" t="s">
        <v>726</v>
      </c>
      <c r="AH1705" t="s">
        <v>726</v>
      </c>
      <c r="AI1705" t="s">
        <v>726</v>
      </c>
      <c r="AJ1705" t="s">
        <v>726</v>
      </c>
      <c r="AK1705" t="s">
        <v>726</v>
      </c>
      <c r="AL1705" t="s">
        <v>726</v>
      </c>
      <c r="AM1705">
        <f>VLOOKUP($A1705,'Full dataset'!$A$4:$IE$190,2007+AM$1-$C1705,FALSE)</f>
        <v>10</v>
      </c>
      <c r="AN1705" t="s">
        <v>726</v>
      </c>
      <c r="AO1705" t="s">
        <v>726</v>
      </c>
      <c r="AP1705" t="s">
        <v>726</v>
      </c>
      <c r="AQ1705" t="s">
        <v>726</v>
      </c>
      <c r="AR1705" t="s">
        <v>726</v>
      </c>
      <c r="AS1705" t="s">
        <v>726</v>
      </c>
      <c r="AT1705">
        <f>VLOOKUP($A1705,'Full dataset'!$A$4:$IE$190,130,FALSE)</f>
        <v>40</v>
      </c>
      <c r="AU1705">
        <f>VLOOKUP(A1705,'Full dataset'!$A$4:$II$190,$AU$1,FALSE)</f>
        <v>2010</v>
      </c>
      <c r="AV1705">
        <v>0</v>
      </c>
      <c r="AW1705">
        <f>VLOOKUP(A1705,'Full dataset'!$A$5:$IM$190,247,FALSE)</f>
        <v>1</v>
      </c>
      <c r="AX1705">
        <f>VLOOKUP(A1705,'Full dataset'!$A$4:$II$190,242,FALSE)</f>
        <v>2012</v>
      </c>
      <c r="AY1705">
        <f>VLOOKUP(A1705,'Full dataset'!$A$5:$IM$190,246,FALSE)</f>
        <v>1</v>
      </c>
      <c r="AZ1705">
        <v>9999</v>
      </c>
      <c r="BA1705">
        <f>MAX(VLOOKUP($A1705,'Full dataset'!$A$4:$IX$190,BA$1,FALSE),AW1705)</f>
        <v>2</v>
      </c>
      <c r="BB1705">
        <f>IF(VLOOKUP($A1705,'Full dataset'!$A$4:$IX$190,BB$1,FALSE)&gt;0,VLOOKUP($A1705,'Full dataset'!$A$4:$IX$190,BB$1,FALSE),AU1705)</f>
        <v>2012</v>
      </c>
      <c r="BC1705">
        <f>MAX(VLOOKUP($A1705,'Full dataset'!$A$4:$IX$190,BC$1,FALSE),AY1705)</f>
        <v>1</v>
      </c>
      <c r="BD1705">
        <f>MAX(VLOOKUP($A1705,'Full dataset'!$A$4:$IX$190,BD$1,FALSE),AX1705)</f>
        <v>2012</v>
      </c>
      <c r="BE1705">
        <f t="shared" si="159"/>
        <v>2012</v>
      </c>
      <c r="BF1705">
        <f t="shared" si="160"/>
        <v>1</v>
      </c>
      <c r="BG1705">
        <f t="shared" si="161"/>
        <v>0</v>
      </c>
      <c r="BH1705">
        <f t="shared" si="156"/>
        <v>0</v>
      </c>
      <c r="BI1705">
        <f t="shared" si="157"/>
        <v>1</v>
      </c>
      <c r="BO1705">
        <f>IF(BF1705=1,VLOOKUP($A1705,'Full dataset'!$A$4:$IE$190,2007+BO$1-$C1705,FALSE),0)</f>
        <v>449</v>
      </c>
      <c r="BP1705">
        <f>IF(BF1705=1,VLOOKUP($A1705,'Full dataset'!$A$4:$IE$190,2007+BP$1-$C1705,FALSE),0)</f>
        <v>1159</v>
      </c>
      <c r="BQ1705">
        <f>IF(BF1705=1,VLOOKUP($A1705,'Full dataset'!$A$4:$IE$190,2007+BQ$1-$C1705,FALSE),0)</f>
        <v>2839</v>
      </c>
      <c r="BR1705">
        <f>IF($BG1705=1,VLOOKUP($A1705,'Full dataset'!$A$4:$IE$190,BR$1-2007+$C1705,FALSE),0)</f>
        <v>0</v>
      </c>
      <c r="BS1705">
        <f>IF($BG1705=1,VLOOKUP($A1705,'Full dataset'!$A$4:$IE$190,BS$1-2007+$C1705,FALSE),0)</f>
        <v>0</v>
      </c>
      <c r="BT1705">
        <f>IF($BG1705=1,VLOOKUP($A1705,'Full dataset'!$A$4:$IE$190,BT$1-2007+$C1705,FALSE),0)</f>
        <v>0</v>
      </c>
      <c r="BU1705">
        <f>IF($BG1705=1,VLOOKUP($A1705,'Full dataset'!$A$4:$IE$190,BU$1-2007+$C1705,FALSE),0)</f>
        <v>0</v>
      </c>
      <c r="BV1705">
        <f>IF($BG1705=1,VLOOKUP($A1705,'Full dataset'!$A$4:$IE$190,BV$1-2007+$C1705,FALSE),0)</f>
        <v>0</v>
      </c>
      <c r="BW1705">
        <f>IF($BG1705=1,VLOOKUP($A1705,'Full dataset'!$A$4:$IE$190,BW$1-2007+$C1705,FALSE),0)</f>
        <v>0</v>
      </c>
      <c r="BX1705">
        <f>IF($BG1705=1,VLOOKUP($A1705,'Full dataset'!$A$4:$IE$190,BX$1-2007+$C1705,FALSE),0)</f>
        <v>0</v>
      </c>
    </row>
    <row r="1706" spans="1:76" x14ac:dyDescent="0.25">
      <c r="A1706">
        <v>30</v>
      </c>
      <c r="B1706" t="s">
        <v>74</v>
      </c>
      <c r="C1706">
        <v>2016</v>
      </c>
      <c r="D1706" t="s">
        <v>582</v>
      </c>
      <c r="E1706">
        <f t="shared" si="158"/>
        <v>0</v>
      </c>
      <c r="F1706">
        <v>0</v>
      </c>
      <c r="J1706">
        <v>0</v>
      </c>
      <c r="N1706">
        <v>0</v>
      </c>
      <c r="U1706">
        <v>1</v>
      </c>
      <c r="V1706">
        <v>0</v>
      </c>
      <c r="W1706">
        <v>1704</v>
      </c>
      <c r="X1706">
        <v>770</v>
      </c>
      <c r="Y1706">
        <v>1</v>
      </c>
      <c r="Z1706">
        <v>0</v>
      </c>
      <c r="AA1706" t="s">
        <v>751</v>
      </c>
      <c r="AB1706">
        <v>7061</v>
      </c>
      <c r="AC1706" t="s">
        <v>726</v>
      </c>
      <c r="AD1706" t="s">
        <v>726</v>
      </c>
      <c r="AE1706" t="s">
        <v>726</v>
      </c>
      <c r="AF1706" t="s">
        <v>726</v>
      </c>
      <c r="AG1706" t="s">
        <v>726</v>
      </c>
      <c r="AH1706" t="s">
        <v>726</v>
      </c>
      <c r="AI1706" t="s">
        <v>726</v>
      </c>
      <c r="AJ1706" t="s">
        <v>726</v>
      </c>
      <c r="AK1706" t="s">
        <v>726</v>
      </c>
      <c r="AL1706" t="s">
        <v>726</v>
      </c>
      <c r="AM1706">
        <f>VLOOKUP($A1706,'Full dataset'!$A$4:$IE$190,2007+AM$1-$C1706,FALSE)</f>
        <v>63</v>
      </c>
      <c r="AN1706" t="s">
        <v>726</v>
      </c>
      <c r="AO1706" t="s">
        <v>726</v>
      </c>
      <c r="AP1706" t="s">
        <v>726</v>
      </c>
      <c r="AQ1706" t="s">
        <v>726</v>
      </c>
      <c r="AR1706" t="s">
        <v>726</v>
      </c>
      <c r="AS1706" t="s">
        <v>726</v>
      </c>
      <c r="AT1706" t="str">
        <f>VLOOKUP($A1706,'Full dataset'!$A$4:$IE$190,130,FALSE)</f>
        <v>.</v>
      </c>
      <c r="AU1706">
        <f>VLOOKUP(A1706,'Full dataset'!$A$4:$II$190,$AU$1,FALSE)</f>
        <v>2009</v>
      </c>
      <c r="AV1706">
        <v>0</v>
      </c>
      <c r="AW1706">
        <f>VLOOKUP(A1706,'Full dataset'!$A$5:$IM$190,247,FALSE)</f>
        <v>1</v>
      </c>
      <c r="AX1706">
        <f>VLOOKUP(A1706,'Full dataset'!$A$4:$II$190,242,FALSE)</f>
        <v>9999</v>
      </c>
      <c r="AY1706">
        <f>VLOOKUP(A1706,'Full dataset'!$A$5:$IM$190,246,FALSE)</f>
        <v>0</v>
      </c>
      <c r="AZ1706">
        <v>9999</v>
      </c>
      <c r="BA1706">
        <f>MAX(VLOOKUP($A1706,'Full dataset'!$A$4:$IX$190,BA$1,FALSE),AW1706)</f>
        <v>1</v>
      </c>
      <c r="BB1706">
        <f>IF(VLOOKUP($A1706,'Full dataset'!$A$4:$IX$190,BB$1,FALSE)&gt;0,VLOOKUP($A1706,'Full dataset'!$A$4:$IX$190,BB$1,FALSE),AU1706)</f>
        <v>2009</v>
      </c>
      <c r="BC1706">
        <f>MAX(VLOOKUP($A1706,'Full dataset'!$A$4:$IX$190,BC$1,FALSE),AY1706)</f>
        <v>0</v>
      </c>
      <c r="BD1706">
        <f>MAX(VLOOKUP($A1706,'Full dataset'!$A$4:$IX$190,BD$1,FALSE),AX1706)</f>
        <v>9999</v>
      </c>
      <c r="BE1706">
        <f t="shared" si="159"/>
        <v>2009</v>
      </c>
      <c r="BF1706">
        <f t="shared" si="160"/>
        <v>0</v>
      </c>
      <c r="BG1706">
        <f t="shared" si="161"/>
        <v>0</v>
      </c>
      <c r="BH1706">
        <f t="shared" si="156"/>
        <v>0</v>
      </c>
      <c r="BI1706">
        <f t="shared" si="157"/>
        <v>0</v>
      </c>
      <c r="BO1706">
        <f>IF(BF1706=1,VLOOKUP($A1706,'Full dataset'!$A$4:$IE$190,2007+BO$1-$C1706,FALSE),0)</f>
        <v>0</v>
      </c>
      <c r="BP1706">
        <f>IF(BF1706=1,VLOOKUP($A1706,'Full dataset'!$A$4:$IE$190,2007+BP$1-$C1706,FALSE),0)</f>
        <v>0</v>
      </c>
      <c r="BQ1706">
        <f>IF(BF1706=1,VLOOKUP($A1706,'Full dataset'!$A$4:$IE$190,2007+BQ$1-$C1706,FALSE),0)</f>
        <v>0</v>
      </c>
      <c r="BR1706">
        <f>IF($BG1706=1,VLOOKUP($A1706,'Full dataset'!$A$4:$IE$190,BR$1-2007+$C1706,FALSE),0)</f>
        <v>0</v>
      </c>
      <c r="BS1706">
        <f>IF($BG1706=1,VLOOKUP($A1706,'Full dataset'!$A$4:$IE$190,BS$1-2007+$C1706,FALSE),0)</f>
        <v>0</v>
      </c>
      <c r="BT1706">
        <f>IF($BG1706=1,VLOOKUP($A1706,'Full dataset'!$A$4:$IE$190,BT$1-2007+$C1706,FALSE),0)</f>
        <v>0</v>
      </c>
      <c r="BU1706">
        <f>IF($BG1706=1,VLOOKUP($A1706,'Full dataset'!$A$4:$IE$190,BU$1-2007+$C1706,FALSE),0)</f>
        <v>0</v>
      </c>
      <c r="BV1706">
        <f>IF($BG1706=1,VLOOKUP($A1706,'Full dataset'!$A$4:$IE$190,BV$1-2007+$C1706,FALSE),0)</f>
        <v>0</v>
      </c>
      <c r="BW1706">
        <f>IF($BG1706=1,VLOOKUP($A1706,'Full dataset'!$A$4:$IE$190,BW$1-2007+$C1706,FALSE),0)</f>
        <v>0</v>
      </c>
      <c r="BX1706">
        <f>IF($BG1706=1,VLOOKUP($A1706,'Full dataset'!$A$4:$IE$190,BX$1-2007+$C1706,FALSE),0)</f>
        <v>0</v>
      </c>
    </row>
    <row r="1707" spans="1:76" x14ac:dyDescent="0.25">
      <c r="A1707">
        <v>31</v>
      </c>
      <c r="B1707" t="s">
        <v>75</v>
      </c>
      <c r="C1707">
        <v>2016</v>
      </c>
      <c r="D1707" t="s">
        <v>582</v>
      </c>
      <c r="E1707">
        <f t="shared" si="158"/>
        <v>0</v>
      </c>
      <c r="F1707">
        <v>1</v>
      </c>
      <c r="G1707">
        <v>4110</v>
      </c>
      <c r="H1707">
        <v>1.3093341828607836</v>
      </c>
      <c r="I1707">
        <v>1751</v>
      </c>
      <c r="J1707">
        <v>1</v>
      </c>
      <c r="K1707">
        <v>1184</v>
      </c>
      <c r="L1707">
        <v>0.3771901879579484</v>
      </c>
      <c r="M1707">
        <v>696</v>
      </c>
      <c r="N1707">
        <v>2</v>
      </c>
      <c r="O1707">
        <v>736</v>
      </c>
      <c r="P1707">
        <v>0.23446957629818413</v>
      </c>
      <c r="Q1707">
        <v>5</v>
      </c>
      <c r="R1707">
        <v>39722</v>
      </c>
      <c r="U1707">
        <v>1</v>
      </c>
      <c r="V1707">
        <v>26</v>
      </c>
      <c r="W1707">
        <v>72520</v>
      </c>
      <c r="X1707">
        <v>18159</v>
      </c>
      <c r="Y1707">
        <v>1</v>
      </c>
      <c r="Z1707">
        <v>1</v>
      </c>
      <c r="AA1707" t="s">
        <v>752</v>
      </c>
      <c r="AB1707">
        <v>20846</v>
      </c>
      <c r="AC1707" t="s">
        <v>726</v>
      </c>
      <c r="AD1707" t="s">
        <v>726</v>
      </c>
      <c r="AE1707" t="s">
        <v>726</v>
      </c>
      <c r="AF1707" t="s">
        <v>726</v>
      </c>
      <c r="AG1707" t="s">
        <v>726</v>
      </c>
      <c r="AH1707" t="s">
        <v>726</v>
      </c>
      <c r="AI1707" t="s">
        <v>726</v>
      </c>
      <c r="AJ1707" t="s">
        <v>726</v>
      </c>
      <c r="AK1707" t="s">
        <v>726</v>
      </c>
      <c r="AL1707" t="s">
        <v>726</v>
      </c>
      <c r="AM1707">
        <f>VLOOKUP($A1707,'Full dataset'!$A$4:$IE$190,2007+AM$1-$C1707,FALSE)</f>
        <v>34</v>
      </c>
      <c r="AN1707" t="s">
        <v>726</v>
      </c>
      <c r="AO1707" t="s">
        <v>726</v>
      </c>
      <c r="AP1707" t="s">
        <v>726</v>
      </c>
      <c r="AQ1707" t="s">
        <v>726</v>
      </c>
      <c r="AR1707" t="s">
        <v>726</v>
      </c>
      <c r="AS1707" t="s">
        <v>726</v>
      </c>
      <c r="AT1707" t="str">
        <f>VLOOKUP($A1707,'Full dataset'!$A$4:$IE$190,130,FALSE)</f>
        <v>.</v>
      </c>
      <c r="AU1707">
        <f>VLOOKUP(A1707,'Full dataset'!$A$4:$II$190,$AU$1,FALSE)</f>
        <v>2008</v>
      </c>
      <c r="AV1707">
        <v>1</v>
      </c>
      <c r="AW1707">
        <f>VLOOKUP(A1707,'Full dataset'!$A$5:$IM$190,247,FALSE)</f>
        <v>1</v>
      </c>
      <c r="AX1707">
        <f>VLOOKUP(A1707,'Full dataset'!$A$4:$II$190,242,FALSE)</f>
        <v>2007</v>
      </c>
      <c r="AY1707">
        <f>VLOOKUP(A1707,'Full dataset'!$A$5:$IM$190,246,FALSE)</f>
        <v>1</v>
      </c>
      <c r="AZ1707">
        <v>9999</v>
      </c>
      <c r="BA1707">
        <f>MAX(VLOOKUP($A1707,'Full dataset'!$A$4:$IX$190,BA$1,FALSE),AW1707)</f>
        <v>2</v>
      </c>
      <c r="BB1707">
        <f>IF(VLOOKUP($A1707,'Full dataset'!$A$4:$IX$190,BB$1,FALSE)&gt;0,VLOOKUP($A1707,'Full dataset'!$A$4:$IX$190,BB$1,FALSE),AU1707)</f>
        <v>2010</v>
      </c>
      <c r="BC1707">
        <f>MAX(VLOOKUP($A1707,'Full dataset'!$A$4:$IX$190,BC$1,FALSE),AY1707)</f>
        <v>1</v>
      </c>
      <c r="BD1707">
        <f>MAX(VLOOKUP($A1707,'Full dataset'!$A$4:$IX$190,BD$1,FALSE),AX1707)</f>
        <v>2007</v>
      </c>
      <c r="BE1707">
        <f t="shared" si="159"/>
        <v>2007</v>
      </c>
      <c r="BF1707">
        <f t="shared" si="160"/>
        <v>1</v>
      </c>
      <c r="BG1707">
        <f t="shared" si="161"/>
        <v>0</v>
      </c>
      <c r="BH1707">
        <f t="shared" si="156"/>
        <v>0</v>
      </c>
      <c r="BI1707">
        <f t="shared" si="157"/>
        <v>1</v>
      </c>
      <c r="BO1707">
        <f>IF(BF1707=1,VLOOKUP($A1707,'Full dataset'!$A$4:$IE$190,2007+BO$1-$C1707,FALSE),0)</f>
        <v>1140</v>
      </c>
      <c r="BP1707">
        <f>IF(BF1707=1,VLOOKUP($A1707,'Full dataset'!$A$4:$IE$190,2007+BP$1-$C1707,FALSE),0)</f>
        <v>2125</v>
      </c>
      <c r="BQ1707">
        <f>IF(BF1707=1,VLOOKUP($A1707,'Full dataset'!$A$4:$IE$190,2007+BQ$1-$C1707,FALSE),0)</f>
        <v>691</v>
      </c>
      <c r="BR1707">
        <f>IF($BG1707=1,VLOOKUP($A1707,'Full dataset'!$A$4:$IE$190,BR$1-2007+$C1707,FALSE),0)</f>
        <v>0</v>
      </c>
      <c r="BS1707">
        <f>IF($BG1707=1,VLOOKUP($A1707,'Full dataset'!$A$4:$IE$190,BS$1-2007+$C1707,FALSE),0)</f>
        <v>0</v>
      </c>
      <c r="BT1707">
        <f>IF($BG1707=1,VLOOKUP($A1707,'Full dataset'!$A$4:$IE$190,BT$1-2007+$C1707,FALSE),0)</f>
        <v>0</v>
      </c>
      <c r="BU1707">
        <f>IF($BG1707=1,VLOOKUP($A1707,'Full dataset'!$A$4:$IE$190,BU$1-2007+$C1707,FALSE),0)</f>
        <v>0</v>
      </c>
      <c r="BV1707">
        <f>IF($BG1707=1,VLOOKUP($A1707,'Full dataset'!$A$4:$IE$190,BV$1-2007+$C1707,FALSE),0)</f>
        <v>0</v>
      </c>
      <c r="BW1707">
        <f>IF($BG1707=1,VLOOKUP($A1707,'Full dataset'!$A$4:$IE$190,BW$1-2007+$C1707,FALSE),0)</f>
        <v>0</v>
      </c>
      <c r="BX1707">
        <f>IF($BG1707=1,VLOOKUP($A1707,'Full dataset'!$A$4:$IE$190,BX$1-2007+$C1707,FALSE),0)</f>
        <v>0</v>
      </c>
    </row>
    <row r="1708" spans="1:76" x14ac:dyDescent="0.25">
      <c r="A1708">
        <v>32</v>
      </c>
      <c r="B1708" t="s">
        <v>76</v>
      </c>
      <c r="C1708">
        <v>2016</v>
      </c>
      <c r="D1708" t="s">
        <v>591</v>
      </c>
      <c r="E1708">
        <f t="shared" si="158"/>
        <v>1</v>
      </c>
      <c r="F1708">
        <v>1</v>
      </c>
      <c r="G1708">
        <v>22112</v>
      </c>
      <c r="H1708">
        <v>0.36722966801189111</v>
      </c>
      <c r="I1708">
        <v>8109</v>
      </c>
      <c r="J1708">
        <v>0</v>
      </c>
      <c r="N1708">
        <v>0</v>
      </c>
      <c r="S1708">
        <v>5411</v>
      </c>
      <c r="T1708">
        <v>445110</v>
      </c>
      <c r="U1708">
        <v>1</v>
      </c>
      <c r="V1708">
        <v>22025</v>
      </c>
      <c r="W1708">
        <v>4824452</v>
      </c>
      <c r="X1708">
        <v>202111</v>
      </c>
      <c r="Y1708">
        <v>1</v>
      </c>
      <c r="Z1708">
        <v>0</v>
      </c>
      <c r="AA1708" t="s">
        <v>753</v>
      </c>
      <c r="AB1708">
        <v>6604</v>
      </c>
      <c r="AC1708" t="s">
        <v>726</v>
      </c>
      <c r="AD1708" t="s">
        <v>726</v>
      </c>
      <c r="AE1708" t="s">
        <v>726</v>
      </c>
      <c r="AF1708" t="s">
        <v>726</v>
      </c>
      <c r="AG1708" t="s">
        <v>726</v>
      </c>
      <c r="AH1708" t="s">
        <v>726</v>
      </c>
      <c r="AI1708" t="s">
        <v>726</v>
      </c>
      <c r="AJ1708" t="s">
        <v>726</v>
      </c>
      <c r="AK1708" t="s">
        <v>726</v>
      </c>
      <c r="AL1708" t="s">
        <v>726</v>
      </c>
      <c r="AM1708">
        <f>VLOOKUP($A1708,'Full dataset'!$A$4:$IE$190,2007+AM$1-$C1708,FALSE)</f>
        <v>44</v>
      </c>
      <c r="AN1708" t="s">
        <v>726</v>
      </c>
      <c r="AO1708" t="s">
        <v>726</v>
      </c>
      <c r="AP1708" t="s">
        <v>726</v>
      </c>
      <c r="AQ1708" t="s">
        <v>726</v>
      </c>
      <c r="AR1708" t="s">
        <v>726</v>
      </c>
      <c r="AS1708" t="s">
        <v>726</v>
      </c>
      <c r="AT1708">
        <f>VLOOKUP($A1708,'Full dataset'!$A$4:$IE$190,130,FALSE)</f>
        <v>0</v>
      </c>
      <c r="AU1708">
        <f>VLOOKUP(A1708,'Full dataset'!$A$4:$II$190,$AU$1,FALSE)</f>
        <v>2008</v>
      </c>
      <c r="AV1708">
        <v>0</v>
      </c>
      <c r="AW1708">
        <f>VLOOKUP(A1708,'Full dataset'!$A$5:$IM$190,247,FALSE)</f>
        <v>1</v>
      </c>
      <c r="AX1708">
        <f>VLOOKUP(A1708,'Full dataset'!$A$4:$II$190,242,FALSE)</f>
        <v>2012</v>
      </c>
      <c r="AY1708">
        <f>VLOOKUP(A1708,'Full dataset'!$A$5:$IM$190,246,FALSE)</f>
        <v>2</v>
      </c>
      <c r="AZ1708">
        <v>9999</v>
      </c>
      <c r="BA1708">
        <f>MAX(VLOOKUP($A1708,'Full dataset'!$A$4:$IX$190,BA$1,FALSE),AW1708)</f>
        <v>2</v>
      </c>
      <c r="BB1708">
        <f>IF(VLOOKUP($A1708,'Full dataset'!$A$4:$IX$190,BB$1,FALSE)&gt;0,VLOOKUP($A1708,'Full dataset'!$A$4:$IX$190,BB$1,FALSE),AU1708)</f>
        <v>2014</v>
      </c>
      <c r="BC1708">
        <f>MAX(VLOOKUP($A1708,'Full dataset'!$A$4:$IX$190,BC$1,FALSE),AY1708)</f>
        <v>2</v>
      </c>
      <c r="BD1708">
        <f>MAX(VLOOKUP($A1708,'Full dataset'!$A$4:$IX$190,BD$1,FALSE),AX1708)</f>
        <v>2012</v>
      </c>
      <c r="BE1708">
        <f t="shared" si="159"/>
        <v>2012</v>
      </c>
      <c r="BF1708">
        <f t="shared" si="160"/>
        <v>1</v>
      </c>
      <c r="BG1708">
        <f t="shared" si="161"/>
        <v>1</v>
      </c>
      <c r="BH1708">
        <f t="shared" si="156"/>
        <v>0</v>
      </c>
      <c r="BI1708">
        <f t="shared" si="157"/>
        <v>1</v>
      </c>
      <c r="BO1708">
        <f>IF(BF1708=1,VLOOKUP($A1708,'Full dataset'!$A$4:$IE$190,2007+BO$1-$C1708,FALSE),0)</f>
        <v>3200</v>
      </c>
      <c r="BP1708">
        <f>IF(BF1708=1,VLOOKUP($A1708,'Full dataset'!$A$4:$IE$190,2007+BP$1-$C1708,FALSE),0)</f>
        <v>42156</v>
      </c>
      <c r="BQ1708">
        <f>IF(BF1708=1,VLOOKUP($A1708,'Full dataset'!$A$4:$IE$190,2007+BQ$1-$C1708,FALSE),0)</f>
        <v>17757</v>
      </c>
      <c r="BR1708">
        <f>IF($BG1708=1,VLOOKUP($A1708,'Full dataset'!$A$4:$IE$190,BR$1-2007+$C1708,FALSE),0)</f>
        <v>27</v>
      </c>
      <c r="BS1708">
        <f>IF($BG1708=1,VLOOKUP($A1708,'Full dataset'!$A$4:$IE$190,BS$1-2007+$C1708,FALSE),0)</f>
        <v>37</v>
      </c>
      <c r="BT1708">
        <f>IF($BG1708=1,VLOOKUP($A1708,'Full dataset'!$A$4:$IE$190,BT$1-2007+$C1708,FALSE),0)</f>
        <v>527</v>
      </c>
      <c r="BU1708">
        <f>IF($BG1708=1,VLOOKUP($A1708,'Full dataset'!$A$4:$IE$190,BU$1-2007+$C1708,FALSE),0)</f>
        <v>86</v>
      </c>
      <c r="BV1708">
        <f>IF($BG1708=1,VLOOKUP($A1708,'Full dataset'!$A$4:$IE$190,BV$1-2007+$C1708,FALSE),0)</f>
        <v>11</v>
      </c>
      <c r="BW1708">
        <f>IF($BG1708=1,VLOOKUP($A1708,'Full dataset'!$A$4:$IE$190,BW$1-2007+$C1708,FALSE),0)</f>
        <v>4</v>
      </c>
      <c r="BX1708">
        <f>IF($BG1708=1,VLOOKUP($A1708,'Full dataset'!$A$4:$IE$190,BX$1-2007+$C1708,FALSE),0)</f>
        <v>52</v>
      </c>
    </row>
    <row r="1709" spans="1:76" x14ac:dyDescent="0.25">
      <c r="A1709">
        <v>33</v>
      </c>
      <c r="B1709" t="s">
        <v>77</v>
      </c>
      <c r="C1709">
        <v>2016</v>
      </c>
      <c r="D1709" t="s">
        <v>591</v>
      </c>
      <c r="E1709">
        <f t="shared" si="158"/>
        <v>1</v>
      </c>
      <c r="F1709">
        <v>1</v>
      </c>
      <c r="G1709">
        <v>107164</v>
      </c>
      <c r="H1709">
        <v>7.6137833037300178</v>
      </c>
      <c r="I1709">
        <v>25033</v>
      </c>
      <c r="J1709">
        <v>0</v>
      </c>
      <c r="N1709">
        <v>0</v>
      </c>
      <c r="S1709">
        <v>6211</v>
      </c>
      <c r="T1709">
        <v>523110</v>
      </c>
      <c r="U1709">
        <v>1</v>
      </c>
      <c r="V1709">
        <v>5</v>
      </c>
      <c r="W1709">
        <v>507065</v>
      </c>
      <c r="X1709">
        <v>5875</v>
      </c>
      <c r="Y1709">
        <v>1</v>
      </c>
      <c r="Z1709">
        <v>1</v>
      </c>
      <c r="AA1709" t="s">
        <v>754</v>
      </c>
      <c r="AB1709">
        <v>645457</v>
      </c>
      <c r="AC1709" t="s">
        <v>726</v>
      </c>
      <c r="AD1709" t="s">
        <v>726</v>
      </c>
      <c r="AE1709" t="s">
        <v>726</v>
      </c>
      <c r="AF1709" t="s">
        <v>726</v>
      </c>
      <c r="AG1709" t="s">
        <v>726</v>
      </c>
      <c r="AH1709" t="s">
        <v>726</v>
      </c>
      <c r="AI1709" t="s">
        <v>726</v>
      </c>
      <c r="AJ1709" t="s">
        <v>726</v>
      </c>
      <c r="AK1709" t="s">
        <v>726</v>
      </c>
      <c r="AL1709" t="s">
        <v>726</v>
      </c>
      <c r="AM1709">
        <f>VLOOKUP($A1709,'Full dataset'!$A$4:$IE$190,2007+AM$1-$C1709,FALSE)</f>
        <v>37</v>
      </c>
      <c r="AN1709" t="s">
        <v>726</v>
      </c>
      <c r="AO1709" t="s">
        <v>726</v>
      </c>
      <c r="AP1709" t="s">
        <v>726</v>
      </c>
      <c r="AQ1709" t="s">
        <v>726</v>
      </c>
      <c r="AR1709" t="s">
        <v>726</v>
      </c>
      <c r="AS1709" t="s">
        <v>726</v>
      </c>
      <c r="AT1709">
        <f>VLOOKUP($A1709,'Full dataset'!$A$4:$IE$190,130,FALSE)</f>
        <v>2300</v>
      </c>
      <c r="AU1709">
        <f>VLOOKUP(A1709,'Full dataset'!$A$4:$II$190,$AU$1,FALSE)</f>
        <v>2011</v>
      </c>
      <c r="AV1709">
        <v>0</v>
      </c>
      <c r="AW1709">
        <f>VLOOKUP(A1709,'Full dataset'!$A$5:$IM$190,247,FALSE)</f>
        <v>1</v>
      </c>
      <c r="AX1709">
        <f>VLOOKUP(A1709,'Full dataset'!$A$4:$II$190,242,FALSE)</f>
        <v>9999</v>
      </c>
      <c r="AY1709">
        <f>VLOOKUP(A1709,'Full dataset'!$A$5:$IM$190,246,FALSE)</f>
        <v>2</v>
      </c>
      <c r="AZ1709">
        <v>9999</v>
      </c>
      <c r="BA1709">
        <f>MAX(VLOOKUP($A1709,'Full dataset'!$A$4:$IX$190,BA$1,FALSE),AW1709)</f>
        <v>2</v>
      </c>
      <c r="BB1709">
        <f>IF(VLOOKUP($A1709,'Full dataset'!$A$4:$IX$190,BB$1,FALSE)&gt;0,VLOOKUP($A1709,'Full dataset'!$A$4:$IX$190,BB$1,FALSE),AU1709)</f>
        <v>2013</v>
      </c>
      <c r="BC1709">
        <f>MAX(VLOOKUP($A1709,'Full dataset'!$A$4:$IX$190,BC$1,FALSE),AY1709)</f>
        <v>2</v>
      </c>
      <c r="BD1709">
        <f>MAX(VLOOKUP($A1709,'Full dataset'!$A$4:$IX$190,BD$1,FALSE),AX1709)</f>
        <v>9999</v>
      </c>
      <c r="BE1709">
        <f t="shared" si="159"/>
        <v>2013</v>
      </c>
      <c r="BF1709">
        <f t="shared" si="160"/>
        <v>1</v>
      </c>
      <c r="BG1709">
        <f t="shared" si="161"/>
        <v>0</v>
      </c>
      <c r="BH1709">
        <f t="shared" si="156"/>
        <v>0</v>
      </c>
      <c r="BI1709">
        <f t="shared" si="157"/>
        <v>1</v>
      </c>
      <c r="BO1709">
        <f>IF(BF1709=1,VLOOKUP($A1709,'Full dataset'!$A$4:$IE$190,2007+BO$1-$C1709,FALSE),0)</f>
        <v>666</v>
      </c>
      <c r="BP1709">
        <f>IF(BF1709=1,VLOOKUP($A1709,'Full dataset'!$A$4:$IE$190,2007+BP$1-$C1709,FALSE),0)</f>
        <v>21286</v>
      </c>
      <c r="BQ1709">
        <f>IF(BF1709=1,VLOOKUP($A1709,'Full dataset'!$A$4:$IE$190,2007+BQ$1-$C1709,FALSE),0)</f>
        <v>16637</v>
      </c>
      <c r="BR1709">
        <f>IF($BG1709=1,VLOOKUP($A1709,'Full dataset'!$A$4:$IE$190,BR$1-2007+$C1709,FALSE),0)</f>
        <v>0</v>
      </c>
      <c r="BS1709">
        <f>IF($BG1709=1,VLOOKUP($A1709,'Full dataset'!$A$4:$IE$190,BS$1-2007+$C1709,FALSE),0)</f>
        <v>0</v>
      </c>
      <c r="BT1709">
        <f>IF($BG1709=1,VLOOKUP($A1709,'Full dataset'!$A$4:$IE$190,BT$1-2007+$C1709,FALSE),0)</f>
        <v>0</v>
      </c>
      <c r="BU1709">
        <f>IF($BG1709=1,VLOOKUP($A1709,'Full dataset'!$A$4:$IE$190,BU$1-2007+$C1709,FALSE),0)</f>
        <v>0</v>
      </c>
      <c r="BV1709">
        <f>IF($BG1709=1,VLOOKUP($A1709,'Full dataset'!$A$4:$IE$190,BV$1-2007+$C1709,FALSE),0)</f>
        <v>0</v>
      </c>
      <c r="BW1709">
        <f>IF($BG1709=1,VLOOKUP($A1709,'Full dataset'!$A$4:$IE$190,BW$1-2007+$C1709,FALSE),0)</f>
        <v>0</v>
      </c>
      <c r="BX1709">
        <f>IF($BG1709=1,VLOOKUP($A1709,'Full dataset'!$A$4:$IE$190,BX$1-2007+$C1709,FALSE),0)</f>
        <v>0</v>
      </c>
    </row>
    <row r="1710" spans="1:76" x14ac:dyDescent="0.25">
      <c r="A1710">
        <v>34</v>
      </c>
      <c r="B1710" t="s">
        <v>78</v>
      </c>
      <c r="C1710">
        <v>2016</v>
      </c>
      <c r="D1710" t="s">
        <v>582</v>
      </c>
      <c r="E1710">
        <f t="shared" si="158"/>
        <v>0</v>
      </c>
      <c r="F1710">
        <v>0</v>
      </c>
      <c r="J1710">
        <v>0</v>
      </c>
      <c r="N1710">
        <v>0</v>
      </c>
      <c r="U1710">
        <v>1</v>
      </c>
      <c r="V1710">
        <v>506</v>
      </c>
      <c r="W1710">
        <v>4370</v>
      </c>
      <c r="X1710">
        <v>2679</v>
      </c>
      <c r="Y1710">
        <v>1</v>
      </c>
      <c r="Z1710">
        <v>0</v>
      </c>
      <c r="AA1710" t="s">
        <v>755</v>
      </c>
      <c r="AB1710">
        <v>1483</v>
      </c>
      <c r="AC1710" t="s">
        <v>726</v>
      </c>
      <c r="AD1710" t="s">
        <v>726</v>
      </c>
      <c r="AE1710" t="s">
        <v>726</v>
      </c>
      <c r="AF1710" t="s">
        <v>726</v>
      </c>
      <c r="AG1710" t="s">
        <v>726</v>
      </c>
      <c r="AH1710" t="s">
        <v>726</v>
      </c>
      <c r="AI1710" t="s">
        <v>726</v>
      </c>
      <c r="AJ1710" t="s">
        <v>726</v>
      </c>
      <c r="AK1710" t="s">
        <v>726</v>
      </c>
      <c r="AL1710" t="s">
        <v>726</v>
      </c>
      <c r="AM1710">
        <f>VLOOKUP($A1710,'Full dataset'!$A$4:$IE$190,2007+AM$1-$C1710,FALSE)</f>
        <v>44</v>
      </c>
      <c r="AN1710" t="s">
        <v>726</v>
      </c>
      <c r="AO1710" t="s">
        <v>726</v>
      </c>
      <c r="AP1710" t="s">
        <v>726</v>
      </c>
      <c r="AQ1710" t="s">
        <v>726</v>
      </c>
      <c r="AR1710" t="s">
        <v>726</v>
      </c>
      <c r="AS1710" t="s">
        <v>726</v>
      </c>
      <c r="AT1710" t="str">
        <f>VLOOKUP($A1710,'Full dataset'!$A$4:$IE$190,130,FALSE)</f>
        <v>.</v>
      </c>
      <c r="AU1710">
        <f>VLOOKUP(A1710,'Full dataset'!$A$4:$II$190,$AU$1,FALSE)</f>
        <v>2009</v>
      </c>
      <c r="AV1710">
        <v>0</v>
      </c>
      <c r="AW1710">
        <f>VLOOKUP(A1710,'Full dataset'!$A$5:$IM$190,247,FALSE)</f>
        <v>1</v>
      </c>
      <c r="AX1710">
        <f>VLOOKUP(A1710,'Full dataset'!$A$4:$II$190,242,FALSE)</f>
        <v>2009</v>
      </c>
      <c r="AY1710">
        <f>VLOOKUP(A1710,'Full dataset'!$A$5:$IM$190,246,FALSE)</f>
        <v>1</v>
      </c>
      <c r="AZ1710">
        <v>9999</v>
      </c>
      <c r="BA1710">
        <f>MAX(VLOOKUP($A1710,'Full dataset'!$A$4:$IX$190,BA$1,FALSE),AW1710)</f>
        <v>1</v>
      </c>
      <c r="BB1710">
        <f>IF(VLOOKUP($A1710,'Full dataset'!$A$4:$IX$190,BB$1,FALSE)&gt;0,VLOOKUP($A1710,'Full dataset'!$A$4:$IX$190,BB$1,FALSE),AU1710)</f>
        <v>2009</v>
      </c>
      <c r="BC1710">
        <f>MAX(VLOOKUP($A1710,'Full dataset'!$A$4:$IX$190,BC$1,FALSE),AY1710)</f>
        <v>1</v>
      </c>
      <c r="BD1710">
        <f>MAX(VLOOKUP($A1710,'Full dataset'!$A$4:$IX$190,BD$1,FALSE),AX1710)</f>
        <v>2009</v>
      </c>
      <c r="BE1710">
        <f t="shared" si="159"/>
        <v>2009</v>
      </c>
      <c r="BF1710">
        <f t="shared" si="160"/>
        <v>0</v>
      </c>
      <c r="BG1710">
        <f t="shared" si="161"/>
        <v>0</v>
      </c>
      <c r="BH1710">
        <f t="shared" si="156"/>
        <v>0</v>
      </c>
      <c r="BI1710">
        <f t="shared" si="157"/>
        <v>0</v>
      </c>
      <c r="BO1710">
        <f>IF(BF1710=1,VLOOKUP($A1710,'Full dataset'!$A$4:$IE$190,2007+BO$1-$C1710,FALSE),0)</f>
        <v>0</v>
      </c>
      <c r="BP1710">
        <f>IF(BF1710=1,VLOOKUP($A1710,'Full dataset'!$A$4:$IE$190,2007+BP$1-$C1710,FALSE),0)</f>
        <v>0</v>
      </c>
      <c r="BQ1710">
        <f>IF(BF1710=1,VLOOKUP($A1710,'Full dataset'!$A$4:$IE$190,2007+BQ$1-$C1710,FALSE),0)</f>
        <v>0</v>
      </c>
      <c r="BR1710">
        <f>IF($BG1710=1,VLOOKUP($A1710,'Full dataset'!$A$4:$IE$190,BR$1-2007+$C1710,FALSE),0)</f>
        <v>0</v>
      </c>
      <c r="BS1710">
        <f>IF($BG1710=1,VLOOKUP($A1710,'Full dataset'!$A$4:$IE$190,BS$1-2007+$C1710,FALSE),0)</f>
        <v>0</v>
      </c>
      <c r="BT1710">
        <f>IF($BG1710=1,VLOOKUP($A1710,'Full dataset'!$A$4:$IE$190,BT$1-2007+$C1710,FALSE),0)</f>
        <v>0</v>
      </c>
      <c r="BU1710">
        <f>IF($BG1710=1,VLOOKUP($A1710,'Full dataset'!$A$4:$IE$190,BU$1-2007+$C1710,FALSE),0)</f>
        <v>0</v>
      </c>
      <c r="BV1710">
        <f>IF($BG1710=1,VLOOKUP($A1710,'Full dataset'!$A$4:$IE$190,BV$1-2007+$C1710,FALSE),0)</f>
        <v>0</v>
      </c>
      <c r="BW1710">
        <f>IF($BG1710=1,VLOOKUP($A1710,'Full dataset'!$A$4:$IE$190,BW$1-2007+$C1710,FALSE),0)</f>
        <v>0</v>
      </c>
      <c r="BX1710">
        <f>IF($BG1710=1,VLOOKUP($A1710,'Full dataset'!$A$4:$IE$190,BX$1-2007+$C1710,FALSE),0)</f>
        <v>0</v>
      </c>
    </row>
    <row r="1711" spans="1:76" x14ac:dyDescent="0.25">
      <c r="A1711">
        <v>35</v>
      </c>
      <c r="B1711" t="s">
        <v>79</v>
      </c>
      <c r="C1711">
        <v>2016</v>
      </c>
      <c r="D1711" t="s">
        <v>582</v>
      </c>
      <c r="E1711">
        <f t="shared" si="158"/>
        <v>0</v>
      </c>
      <c r="F1711">
        <v>1</v>
      </c>
      <c r="G1711">
        <v>4123</v>
      </c>
      <c r="H1711">
        <v>3.1449275362318843</v>
      </c>
      <c r="I1711">
        <v>1477</v>
      </c>
      <c r="J1711">
        <v>0</v>
      </c>
      <c r="N1711">
        <v>0</v>
      </c>
      <c r="U1711">
        <v>1</v>
      </c>
      <c r="V1711">
        <v>732</v>
      </c>
      <c r="W1711">
        <v>8775</v>
      </c>
      <c r="X1711">
        <v>6215</v>
      </c>
      <c r="Y1711">
        <v>1</v>
      </c>
      <c r="Z1711">
        <v>0</v>
      </c>
      <c r="AA1711" t="s">
        <v>756</v>
      </c>
      <c r="AB1711">
        <v>22447</v>
      </c>
      <c r="AC1711" t="s">
        <v>726</v>
      </c>
      <c r="AD1711" t="s">
        <v>726</v>
      </c>
      <c r="AE1711" t="s">
        <v>726</v>
      </c>
      <c r="AF1711" t="s">
        <v>726</v>
      </c>
      <c r="AG1711" t="s">
        <v>726</v>
      </c>
      <c r="AH1711" t="s">
        <v>726</v>
      </c>
      <c r="AI1711" t="s">
        <v>726</v>
      </c>
      <c r="AJ1711" t="s">
        <v>726</v>
      </c>
      <c r="AK1711" t="s">
        <v>726</v>
      </c>
      <c r="AL1711" t="s">
        <v>726</v>
      </c>
      <c r="AM1711" t="str">
        <f>VLOOKUP($A1711,'Full dataset'!$A$4:$IE$190,2007+AM$1-$C1711,FALSE)</f>
        <v>.</v>
      </c>
      <c r="AN1711" t="s">
        <v>726</v>
      </c>
      <c r="AO1711" t="s">
        <v>726</v>
      </c>
      <c r="AP1711" t="s">
        <v>726</v>
      </c>
      <c r="AQ1711" t="s">
        <v>726</v>
      </c>
      <c r="AR1711" t="s">
        <v>726</v>
      </c>
      <c r="AS1711" t="s">
        <v>726</v>
      </c>
      <c r="AT1711" t="str">
        <f>VLOOKUP($A1711,'Full dataset'!$A$4:$IE$190,130,FALSE)</f>
        <v>.</v>
      </c>
      <c r="AU1711">
        <f>VLOOKUP(A1711,'Full dataset'!$A$4:$II$190,$AU$1,FALSE)</f>
        <v>2011</v>
      </c>
      <c r="AV1711">
        <v>0</v>
      </c>
      <c r="AW1711">
        <f>VLOOKUP(A1711,'Full dataset'!$A$5:$IM$190,247,FALSE)</f>
        <v>1</v>
      </c>
      <c r="AX1711">
        <f>VLOOKUP(A1711,'Full dataset'!$A$4:$II$190,242,FALSE)</f>
        <v>2010</v>
      </c>
      <c r="AY1711">
        <f>VLOOKUP(A1711,'Full dataset'!$A$5:$IM$190,246,FALSE)</f>
        <v>1</v>
      </c>
      <c r="AZ1711">
        <v>9999</v>
      </c>
      <c r="BA1711">
        <f>MAX(VLOOKUP($A1711,'Full dataset'!$A$4:$IX$190,BA$1,FALSE),AW1711)</f>
        <v>1</v>
      </c>
      <c r="BB1711">
        <f>IF(VLOOKUP($A1711,'Full dataset'!$A$4:$IX$190,BB$1,FALSE)&gt;0,VLOOKUP($A1711,'Full dataset'!$A$4:$IX$190,BB$1,FALSE),AU1711)</f>
        <v>2011</v>
      </c>
      <c r="BC1711">
        <f>MAX(VLOOKUP($A1711,'Full dataset'!$A$4:$IX$190,BC$1,FALSE),AY1711)</f>
        <v>1</v>
      </c>
      <c r="BD1711">
        <f>MAX(VLOOKUP($A1711,'Full dataset'!$A$4:$IX$190,BD$1,FALSE),AX1711)</f>
        <v>2010</v>
      </c>
      <c r="BE1711">
        <f t="shared" si="159"/>
        <v>2010</v>
      </c>
      <c r="BF1711">
        <f t="shared" si="160"/>
        <v>0</v>
      </c>
      <c r="BG1711">
        <f t="shared" si="161"/>
        <v>0</v>
      </c>
      <c r="BH1711">
        <f t="shared" si="156"/>
        <v>0</v>
      </c>
      <c r="BI1711">
        <f t="shared" si="157"/>
        <v>0</v>
      </c>
      <c r="BO1711">
        <f>IF(BF1711=1,VLOOKUP($A1711,'Full dataset'!$A$4:$IE$190,2007+BO$1-$C1711,FALSE),0)</f>
        <v>0</v>
      </c>
      <c r="BP1711">
        <f>IF(BF1711=1,VLOOKUP($A1711,'Full dataset'!$A$4:$IE$190,2007+BP$1-$C1711,FALSE),0)</f>
        <v>0</v>
      </c>
      <c r="BQ1711">
        <f>IF(BF1711=1,VLOOKUP($A1711,'Full dataset'!$A$4:$IE$190,2007+BQ$1-$C1711,FALSE),0)</f>
        <v>0</v>
      </c>
      <c r="BR1711">
        <f>IF($BG1711=1,VLOOKUP($A1711,'Full dataset'!$A$4:$IE$190,BR$1-2007+$C1711,FALSE),0)</f>
        <v>0</v>
      </c>
      <c r="BS1711">
        <f>IF($BG1711=1,VLOOKUP($A1711,'Full dataset'!$A$4:$IE$190,BS$1-2007+$C1711,FALSE),0)</f>
        <v>0</v>
      </c>
      <c r="BT1711">
        <f>IF($BG1711=1,VLOOKUP($A1711,'Full dataset'!$A$4:$IE$190,BT$1-2007+$C1711,FALSE),0)</f>
        <v>0</v>
      </c>
      <c r="BU1711">
        <f>IF($BG1711=1,VLOOKUP($A1711,'Full dataset'!$A$4:$IE$190,BU$1-2007+$C1711,FALSE),0)</f>
        <v>0</v>
      </c>
      <c r="BV1711">
        <f>IF($BG1711=1,VLOOKUP($A1711,'Full dataset'!$A$4:$IE$190,BV$1-2007+$C1711,FALSE),0)</f>
        <v>0</v>
      </c>
      <c r="BW1711">
        <f>IF($BG1711=1,VLOOKUP($A1711,'Full dataset'!$A$4:$IE$190,BW$1-2007+$C1711,FALSE),0)</f>
        <v>0</v>
      </c>
      <c r="BX1711">
        <f>IF($BG1711=1,VLOOKUP($A1711,'Full dataset'!$A$4:$IE$190,BX$1-2007+$C1711,FALSE),0)</f>
        <v>0</v>
      </c>
    </row>
    <row r="1712" spans="1:76" x14ac:dyDescent="0.25">
      <c r="A1712">
        <v>36</v>
      </c>
      <c r="B1712" t="s">
        <v>80</v>
      </c>
      <c r="C1712">
        <v>2016</v>
      </c>
      <c r="D1712" t="s">
        <v>587</v>
      </c>
      <c r="E1712">
        <f t="shared" si="158"/>
        <v>0</v>
      </c>
      <c r="F1712">
        <v>0</v>
      </c>
      <c r="J1712">
        <v>0</v>
      </c>
      <c r="N1712">
        <v>0</v>
      </c>
      <c r="U1712">
        <v>0</v>
      </c>
      <c r="V1712" t="s">
        <v>726</v>
      </c>
      <c r="W1712" t="s">
        <v>726</v>
      </c>
      <c r="X1712" t="s">
        <v>726</v>
      </c>
      <c r="Y1712">
        <v>1</v>
      </c>
      <c r="Z1712">
        <v>0</v>
      </c>
      <c r="AA1712" t="s">
        <v>757</v>
      </c>
      <c r="AB1712">
        <v>1437</v>
      </c>
      <c r="AC1712" t="s">
        <v>726</v>
      </c>
      <c r="AD1712" t="s">
        <v>726</v>
      </c>
      <c r="AE1712" t="s">
        <v>726</v>
      </c>
      <c r="AF1712" t="s">
        <v>726</v>
      </c>
      <c r="AG1712" t="s">
        <v>726</v>
      </c>
      <c r="AH1712" t="s">
        <v>726</v>
      </c>
      <c r="AI1712" t="s">
        <v>726</v>
      </c>
      <c r="AJ1712" t="s">
        <v>726</v>
      </c>
      <c r="AK1712" t="s">
        <v>726</v>
      </c>
      <c r="AL1712" t="s">
        <v>726</v>
      </c>
      <c r="AM1712">
        <f>VLOOKUP($A1712,'Full dataset'!$A$4:$IE$190,2007+AM$1-$C1712,FALSE)</f>
        <v>82</v>
      </c>
      <c r="AN1712" t="s">
        <v>726</v>
      </c>
      <c r="AO1712" t="s">
        <v>726</v>
      </c>
      <c r="AP1712" t="s">
        <v>726</v>
      </c>
      <c r="AQ1712" t="s">
        <v>726</v>
      </c>
      <c r="AR1712" t="s">
        <v>726</v>
      </c>
      <c r="AS1712" t="s">
        <v>726</v>
      </c>
      <c r="AT1712">
        <f>VLOOKUP($A1712,'Full dataset'!$A$4:$IE$190,130,FALSE)</f>
        <v>100</v>
      </c>
      <c r="AU1712">
        <f>VLOOKUP(A1712,'Full dataset'!$A$4:$II$190,$AU$1,FALSE)</f>
        <v>9999</v>
      </c>
      <c r="AV1712">
        <v>0</v>
      </c>
      <c r="AW1712">
        <f>VLOOKUP(A1712,'Full dataset'!$A$5:$IM$190,247,FALSE)</f>
        <v>0</v>
      </c>
      <c r="AX1712">
        <f>VLOOKUP(A1712,'Full dataset'!$A$4:$II$190,242,FALSE)</f>
        <v>2012</v>
      </c>
      <c r="AY1712">
        <f>VLOOKUP(A1712,'Full dataset'!$A$5:$IM$190,246,FALSE)</f>
        <v>1</v>
      </c>
      <c r="AZ1712">
        <v>9999</v>
      </c>
      <c r="BA1712">
        <f>MAX(VLOOKUP($A1712,'Full dataset'!$A$4:$IX$190,BA$1,FALSE),AW1712)</f>
        <v>1</v>
      </c>
      <c r="BB1712">
        <f>IF(VLOOKUP($A1712,'Full dataset'!$A$4:$IX$190,BB$1,FALSE)&gt;0,VLOOKUP($A1712,'Full dataset'!$A$4:$IX$190,BB$1,FALSE),AU1712)</f>
        <v>2009</v>
      </c>
      <c r="BC1712">
        <f>MAX(VLOOKUP($A1712,'Full dataset'!$A$4:$IX$190,BC$1,FALSE),AY1712)</f>
        <v>1</v>
      </c>
      <c r="BD1712">
        <f>MAX(VLOOKUP($A1712,'Full dataset'!$A$4:$IX$190,BD$1,FALSE),AX1712)</f>
        <v>2012</v>
      </c>
      <c r="BE1712">
        <f t="shared" si="159"/>
        <v>2009</v>
      </c>
      <c r="BF1712">
        <f t="shared" si="160"/>
        <v>0</v>
      </c>
      <c r="BG1712">
        <f t="shared" si="161"/>
        <v>0</v>
      </c>
      <c r="BH1712">
        <f t="shared" si="156"/>
        <v>0</v>
      </c>
      <c r="BI1712">
        <f t="shared" si="157"/>
        <v>0</v>
      </c>
      <c r="BO1712">
        <f>IF(BF1712=1,VLOOKUP($A1712,'Full dataset'!$A$4:$IE$190,2007+BO$1-$C1712,FALSE),0)</f>
        <v>0</v>
      </c>
      <c r="BP1712">
        <f>IF(BF1712=1,VLOOKUP($A1712,'Full dataset'!$A$4:$IE$190,2007+BP$1-$C1712,FALSE),0)</f>
        <v>0</v>
      </c>
      <c r="BQ1712">
        <f>IF(BF1712=1,VLOOKUP($A1712,'Full dataset'!$A$4:$IE$190,2007+BQ$1-$C1712,FALSE),0)</f>
        <v>0</v>
      </c>
      <c r="BR1712">
        <f>IF($BG1712=1,VLOOKUP($A1712,'Full dataset'!$A$4:$IE$190,BR$1-2007+$C1712,FALSE),0)</f>
        <v>0</v>
      </c>
      <c r="BS1712">
        <f>IF($BG1712=1,VLOOKUP($A1712,'Full dataset'!$A$4:$IE$190,BS$1-2007+$C1712,FALSE),0)</f>
        <v>0</v>
      </c>
      <c r="BT1712">
        <f>IF($BG1712=1,VLOOKUP($A1712,'Full dataset'!$A$4:$IE$190,BT$1-2007+$C1712,FALSE),0)</f>
        <v>0</v>
      </c>
      <c r="BU1712">
        <f>IF($BG1712=1,VLOOKUP($A1712,'Full dataset'!$A$4:$IE$190,BU$1-2007+$C1712,FALSE),0)</f>
        <v>0</v>
      </c>
      <c r="BV1712">
        <f>IF($BG1712=1,VLOOKUP($A1712,'Full dataset'!$A$4:$IE$190,BV$1-2007+$C1712,FALSE),0)</f>
        <v>0</v>
      </c>
      <c r="BW1712">
        <f>IF($BG1712=1,VLOOKUP($A1712,'Full dataset'!$A$4:$IE$190,BW$1-2007+$C1712,FALSE),0)</f>
        <v>0</v>
      </c>
      <c r="BX1712">
        <f>IF($BG1712=1,VLOOKUP($A1712,'Full dataset'!$A$4:$IE$190,BX$1-2007+$C1712,FALSE),0)</f>
        <v>0</v>
      </c>
    </row>
    <row r="1713" spans="1:76" x14ac:dyDescent="0.25">
      <c r="A1713">
        <v>37</v>
      </c>
      <c r="B1713" t="s">
        <v>81</v>
      </c>
      <c r="C1713">
        <v>2016</v>
      </c>
      <c r="D1713" t="s">
        <v>582</v>
      </c>
      <c r="E1713">
        <f t="shared" si="158"/>
        <v>0</v>
      </c>
      <c r="F1713">
        <v>1</v>
      </c>
      <c r="G1713">
        <v>3720</v>
      </c>
      <c r="H1713">
        <v>2.5203252032520327</v>
      </c>
      <c r="I1713">
        <v>1530</v>
      </c>
      <c r="J1713">
        <v>0</v>
      </c>
      <c r="N1713">
        <v>2</v>
      </c>
      <c r="O1713">
        <v>903</v>
      </c>
      <c r="P1713">
        <v>0.61178861788617889</v>
      </c>
      <c r="Q1713">
        <v>55</v>
      </c>
      <c r="R1713">
        <v>39965</v>
      </c>
      <c r="U1713">
        <v>1</v>
      </c>
      <c r="V1713">
        <v>0</v>
      </c>
      <c r="W1713">
        <v>134</v>
      </c>
      <c r="X1713">
        <v>48</v>
      </c>
      <c r="Y1713">
        <v>1</v>
      </c>
      <c r="Z1713">
        <v>1</v>
      </c>
      <c r="AA1713" t="s">
        <v>758</v>
      </c>
      <c r="AB1713">
        <v>16775</v>
      </c>
      <c r="AC1713" t="s">
        <v>726</v>
      </c>
      <c r="AD1713" t="s">
        <v>726</v>
      </c>
      <c r="AE1713" t="s">
        <v>726</v>
      </c>
      <c r="AF1713" t="s">
        <v>726</v>
      </c>
      <c r="AG1713" t="s">
        <v>726</v>
      </c>
      <c r="AH1713" t="s">
        <v>726</v>
      </c>
      <c r="AI1713" t="s">
        <v>726</v>
      </c>
      <c r="AJ1713" t="s">
        <v>726</v>
      </c>
      <c r="AK1713" t="s">
        <v>726</v>
      </c>
      <c r="AL1713" t="s">
        <v>726</v>
      </c>
      <c r="AM1713">
        <f>VLOOKUP($A1713,'Full dataset'!$A$4:$IE$190,2007+AM$1-$C1713,FALSE)</f>
        <v>55</v>
      </c>
      <c r="AN1713" t="s">
        <v>726</v>
      </c>
      <c r="AO1713" t="s">
        <v>726</v>
      </c>
      <c r="AP1713" t="s">
        <v>726</v>
      </c>
      <c r="AQ1713" t="s">
        <v>726</v>
      </c>
      <c r="AR1713" t="s">
        <v>726</v>
      </c>
      <c r="AS1713" t="s">
        <v>726</v>
      </c>
      <c r="AT1713">
        <f>VLOOKUP($A1713,'Full dataset'!$A$4:$IE$190,130,FALSE)</f>
        <v>187</v>
      </c>
      <c r="AU1713">
        <f>VLOOKUP(A1713,'Full dataset'!$A$4:$II$190,$AU$1,FALSE)</f>
        <v>2012</v>
      </c>
      <c r="AV1713">
        <v>0</v>
      </c>
      <c r="AW1713">
        <f>VLOOKUP(A1713,'Full dataset'!$A$5:$IM$190,247,FALSE)</f>
        <v>1</v>
      </c>
      <c r="AX1713">
        <f>VLOOKUP(A1713,'Full dataset'!$A$4:$II$190,242,FALSE)</f>
        <v>2009</v>
      </c>
      <c r="AY1713">
        <f>VLOOKUP(A1713,'Full dataset'!$A$5:$IM$190,246,FALSE)</f>
        <v>0</v>
      </c>
      <c r="AZ1713">
        <v>9999</v>
      </c>
      <c r="BA1713">
        <f>MAX(VLOOKUP($A1713,'Full dataset'!$A$4:$IX$190,BA$1,FALSE),AW1713)</f>
        <v>1</v>
      </c>
      <c r="BB1713">
        <f>IF(VLOOKUP($A1713,'Full dataset'!$A$4:$IX$190,BB$1,FALSE)&gt;0,VLOOKUP($A1713,'Full dataset'!$A$4:$IX$190,BB$1,FALSE),AU1713)</f>
        <v>2009</v>
      </c>
      <c r="BC1713">
        <f>MAX(VLOOKUP($A1713,'Full dataset'!$A$4:$IX$190,BC$1,FALSE),AY1713)</f>
        <v>1</v>
      </c>
      <c r="BD1713">
        <f>MAX(VLOOKUP($A1713,'Full dataset'!$A$4:$IX$190,BD$1,FALSE),AX1713)</f>
        <v>2009</v>
      </c>
      <c r="BE1713">
        <f t="shared" si="159"/>
        <v>2009</v>
      </c>
      <c r="BF1713">
        <f t="shared" si="160"/>
        <v>0</v>
      </c>
      <c r="BG1713">
        <f t="shared" si="161"/>
        <v>0</v>
      </c>
      <c r="BH1713">
        <f t="shared" si="156"/>
        <v>0</v>
      </c>
      <c r="BI1713">
        <f t="shared" si="157"/>
        <v>0</v>
      </c>
      <c r="BO1713">
        <f>IF(BF1713=1,VLOOKUP($A1713,'Full dataset'!$A$4:$IE$190,2007+BO$1-$C1713,FALSE),0)</f>
        <v>0</v>
      </c>
      <c r="BP1713">
        <f>IF(BF1713=1,VLOOKUP($A1713,'Full dataset'!$A$4:$IE$190,2007+BP$1-$C1713,FALSE),0)</f>
        <v>0</v>
      </c>
      <c r="BQ1713">
        <f>IF(BF1713=1,VLOOKUP($A1713,'Full dataset'!$A$4:$IE$190,2007+BQ$1-$C1713,FALSE),0)</f>
        <v>0</v>
      </c>
      <c r="BR1713">
        <f>IF($BG1713=1,VLOOKUP($A1713,'Full dataset'!$A$4:$IE$190,BR$1-2007+$C1713,FALSE),0)</f>
        <v>0</v>
      </c>
      <c r="BS1713">
        <f>IF($BG1713=1,VLOOKUP($A1713,'Full dataset'!$A$4:$IE$190,BS$1-2007+$C1713,FALSE),0)</f>
        <v>0</v>
      </c>
      <c r="BT1713">
        <f>IF($BG1713=1,VLOOKUP($A1713,'Full dataset'!$A$4:$IE$190,BT$1-2007+$C1713,FALSE),0)</f>
        <v>0</v>
      </c>
      <c r="BU1713">
        <f>IF($BG1713=1,VLOOKUP($A1713,'Full dataset'!$A$4:$IE$190,BU$1-2007+$C1713,FALSE),0)</f>
        <v>0</v>
      </c>
      <c r="BV1713">
        <f>IF($BG1713=1,VLOOKUP($A1713,'Full dataset'!$A$4:$IE$190,BV$1-2007+$C1713,FALSE),0)</f>
        <v>0</v>
      </c>
      <c r="BW1713">
        <f>IF($BG1713=1,VLOOKUP($A1713,'Full dataset'!$A$4:$IE$190,BW$1-2007+$C1713,FALSE),0)</f>
        <v>0</v>
      </c>
      <c r="BX1713">
        <f>IF($BG1713=1,VLOOKUP($A1713,'Full dataset'!$A$4:$IE$190,BX$1-2007+$C1713,FALSE),0)</f>
        <v>0</v>
      </c>
    </row>
    <row r="1714" spans="1:76" x14ac:dyDescent="0.25">
      <c r="A1714">
        <v>38</v>
      </c>
      <c r="B1714" t="s">
        <v>82</v>
      </c>
      <c r="C1714">
        <v>2016</v>
      </c>
      <c r="D1714" t="s">
        <v>582</v>
      </c>
      <c r="E1714">
        <f t="shared" si="158"/>
        <v>0</v>
      </c>
      <c r="F1714">
        <v>0</v>
      </c>
      <c r="J1714">
        <v>0</v>
      </c>
      <c r="N1714">
        <v>0</v>
      </c>
      <c r="U1714">
        <v>0</v>
      </c>
      <c r="V1714" t="s">
        <v>726</v>
      </c>
      <c r="W1714" t="s">
        <v>726</v>
      </c>
      <c r="X1714" t="s">
        <v>726</v>
      </c>
      <c r="Y1714">
        <v>1</v>
      </c>
      <c r="Z1714">
        <v>1</v>
      </c>
      <c r="AA1714" t="s">
        <v>759</v>
      </c>
      <c r="AB1714">
        <v>29533</v>
      </c>
      <c r="AC1714" t="s">
        <v>726</v>
      </c>
      <c r="AD1714" t="s">
        <v>726</v>
      </c>
      <c r="AE1714" t="s">
        <v>726</v>
      </c>
      <c r="AF1714" t="s">
        <v>726</v>
      </c>
      <c r="AG1714" t="s">
        <v>726</v>
      </c>
      <c r="AH1714" t="s">
        <v>726</v>
      </c>
      <c r="AI1714" t="s">
        <v>726</v>
      </c>
      <c r="AJ1714" t="s">
        <v>726</v>
      </c>
      <c r="AK1714" t="s">
        <v>726</v>
      </c>
      <c r="AL1714" t="s">
        <v>726</v>
      </c>
      <c r="AM1714">
        <f>VLOOKUP($A1714,'Full dataset'!$A$4:$IE$190,2007+AM$1-$C1714,FALSE)</f>
        <v>40</v>
      </c>
      <c r="AN1714" t="s">
        <v>726</v>
      </c>
      <c r="AO1714" t="s">
        <v>726</v>
      </c>
      <c r="AP1714" t="s">
        <v>726</v>
      </c>
      <c r="AQ1714" t="s">
        <v>726</v>
      </c>
      <c r="AR1714" t="s">
        <v>726</v>
      </c>
      <c r="AS1714" t="s">
        <v>726</v>
      </c>
      <c r="AT1714">
        <f>VLOOKUP($A1714,'Full dataset'!$A$4:$IE$190,130,FALSE)</f>
        <v>65</v>
      </c>
      <c r="AU1714">
        <f>VLOOKUP(A1714,'Full dataset'!$A$4:$II$190,$AU$1,FALSE)</f>
        <v>9999</v>
      </c>
      <c r="AV1714">
        <v>0</v>
      </c>
      <c r="AW1714">
        <f>VLOOKUP(A1714,'Full dataset'!$A$5:$IM$190,247,FALSE)</f>
        <v>0</v>
      </c>
      <c r="AX1714">
        <f>VLOOKUP(A1714,'Full dataset'!$A$4:$II$190,242,FALSE)</f>
        <v>9999</v>
      </c>
      <c r="AY1714">
        <f>VLOOKUP(A1714,'Full dataset'!$A$5:$IM$190,246,FALSE)</f>
        <v>1</v>
      </c>
      <c r="AZ1714">
        <v>9999</v>
      </c>
      <c r="BA1714">
        <f>MAX(VLOOKUP($A1714,'Full dataset'!$A$4:$IX$190,BA$1,FALSE),AW1714)</f>
        <v>0</v>
      </c>
      <c r="BB1714">
        <f>IF(VLOOKUP($A1714,'Full dataset'!$A$4:$IX$190,BB$1,FALSE)&gt;0,VLOOKUP($A1714,'Full dataset'!$A$4:$IX$190,BB$1,FALSE),AU1714)</f>
        <v>9999</v>
      </c>
      <c r="BC1714">
        <f>MAX(VLOOKUP($A1714,'Full dataset'!$A$4:$IX$190,BC$1,FALSE),AY1714)</f>
        <v>1</v>
      </c>
      <c r="BD1714">
        <f>MAX(VLOOKUP($A1714,'Full dataset'!$A$4:$IX$190,BD$1,FALSE),AX1714)</f>
        <v>9999</v>
      </c>
      <c r="BE1714">
        <f t="shared" si="159"/>
        <v>9999</v>
      </c>
      <c r="BF1714">
        <f t="shared" si="160"/>
        <v>0</v>
      </c>
      <c r="BG1714">
        <f t="shared" si="161"/>
        <v>0</v>
      </c>
      <c r="BH1714">
        <f t="shared" si="156"/>
        <v>0</v>
      </c>
      <c r="BI1714">
        <f t="shared" si="157"/>
        <v>0</v>
      </c>
      <c r="BO1714">
        <f>IF(BF1714=1,VLOOKUP($A1714,'Full dataset'!$A$4:$IE$190,2007+BO$1-$C1714,FALSE),0)</f>
        <v>0</v>
      </c>
      <c r="BP1714">
        <f>IF(BF1714=1,VLOOKUP($A1714,'Full dataset'!$A$4:$IE$190,2007+BP$1-$C1714,FALSE),0)</f>
        <v>0</v>
      </c>
      <c r="BQ1714">
        <f>IF(BF1714=1,VLOOKUP($A1714,'Full dataset'!$A$4:$IE$190,2007+BQ$1-$C1714,FALSE),0)</f>
        <v>0</v>
      </c>
      <c r="BR1714">
        <f>IF($BG1714=1,VLOOKUP($A1714,'Full dataset'!$A$4:$IE$190,BR$1-2007+$C1714,FALSE),0)</f>
        <v>0</v>
      </c>
      <c r="BS1714">
        <f>IF($BG1714=1,VLOOKUP($A1714,'Full dataset'!$A$4:$IE$190,BS$1-2007+$C1714,FALSE),0)</f>
        <v>0</v>
      </c>
      <c r="BT1714">
        <f>IF($BG1714=1,VLOOKUP($A1714,'Full dataset'!$A$4:$IE$190,BT$1-2007+$C1714,FALSE),0)</f>
        <v>0</v>
      </c>
      <c r="BU1714">
        <f>IF($BG1714=1,VLOOKUP($A1714,'Full dataset'!$A$4:$IE$190,BU$1-2007+$C1714,FALSE),0)</f>
        <v>0</v>
      </c>
      <c r="BV1714">
        <f>IF($BG1714=1,VLOOKUP($A1714,'Full dataset'!$A$4:$IE$190,BV$1-2007+$C1714,FALSE),0)</f>
        <v>0</v>
      </c>
      <c r="BW1714">
        <f>IF($BG1714=1,VLOOKUP($A1714,'Full dataset'!$A$4:$IE$190,BW$1-2007+$C1714,FALSE),0)</f>
        <v>0</v>
      </c>
      <c r="BX1714">
        <f>IF($BG1714=1,VLOOKUP($A1714,'Full dataset'!$A$4:$IE$190,BX$1-2007+$C1714,FALSE),0)</f>
        <v>0</v>
      </c>
    </row>
    <row r="1715" spans="1:76" x14ac:dyDescent="0.25">
      <c r="A1715">
        <v>39</v>
      </c>
      <c r="B1715" t="s">
        <v>83</v>
      </c>
      <c r="C1715">
        <v>2016</v>
      </c>
      <c r="D1715" t="s">
        <v>587</v>
      </c>
      <c r="E1715">
        <f t="shared" si="158"/>
        <v>0</v>
      </c>
      <c r="F1715">
        <v>0</v>
      </c>
      <c r="J1715">
        <v>0</v>
      </c>
      <c r="N1715">
        <v>0</v>
      </c>
      <c r="U1715">
        <v>1</v>
      </c>
      <c r="V1715">
        <v>20128</v>
      </c>
      <c r="W1715">
        <v>402042</v>
      </c>
      <c r="X1715">
        <v>7091</v>
      </c>
      <c r="Y1715">
        <v>1</v>
      </c>
      <c r="Z1715">
        <v>1</v>
      </c>
      <c r="AA1715" t="s">
        <v>760</v>
      </c>
      <c r="AB1715">
        <v>42066</v>
      </c>
      <c r="AC1715" t="s">
        <v>726</v>
      </c>
      <c r="AD1715" t="s">
        <v>726</v>
      </c>
      <c r="AE1715" t="s">
        <v>726</v>
      </c>
      <c r="AF1715" t="s">
        <v>726</v>
      </c>
      <c r="AG1715" t="s">
        <v>726</v>
      </c>
      <c r="AH1715" t="s">
        <v>726</v>
      </c>
      <c r="AI1715" t="s">
        <v>726</v>
      </c>
      <c r="AJ1715" t="s">
        <v>726</v>
      </c>
      <c r="AK1715" t="s">
        <v>726</v>
      </c>
      <c r="AL1715" t="s">
        <v>726</v>
      </c>
      <c r="AM1715" t="str">
        <f>VLOOKUP($A1715,'Full dataset'!$A$4:$IE$190,2007+AM$1-$C1715,FALSE)</f>
        <v>.</v>
      </c>
      <c r="AN1715" t="s">
        <v>726</v>
      </c>
      <c r="AO1715" t="s">
        <v>726</v>
      </c>
      <c r="AP1715" t="s">
        <v>726</v>
      </c>
      <c r="AQ1715" t="s">
        <v>726</v>
      </c>
      <c r="AR1715" t="s">
        <v>726</v>
      </c>
      <c r="AS1715" t="s">
        <v>726</v>
      </c>
      <c r="AT1715">
        <f>VLOOKUP($A1715,'Full dataset'!$A$4:$IE$190,130,FALSE)</f>
        <v>80</v>
      </c>
      <c r="AU1715">
        <f>VLOOKUP(A1715,'Full dataset'!$A$4:$II$190,$AU$1,FALSE)</f>
        <v>2007</v>
      </c>
      <c r="AV1715">
        <v>0</v>
      </c>
      <c r="AW1715">
        <f>VLOOKUP(A1715,'Full dataset'!$A$5:$IM$190,247,FALSE)</f>
        <v>1</v>
      </c>
      <c r="AX1715">
        <f>VLOOKUP(A1715,'Full dataset'!$A$4:$II$190,242,FALSE)</f>
        <v>2012</v>
      </c>
      <c r="AY1715">
        <f>VLOOKUP(A1715,'Full dataset'!$A$5:$IM$190,246,FALSE)</f>
        <v>1</v>
      </c>
      <c r="AZ1715">
        <v>9999</v>
      </c>
      <c r="BA1715">
        <f>MAX(VLOOKUP($A1715,'Full dataset'!$A$4:$IX$190,BA$1,FALSE),AW1715)</f>
        <v>2</v>
      </c>
      <c r="BB1715">
        <f>IF(VLOOKUP($A1715,'Full dataset'!$A$4:$IX$190,BB$1,FALSE)&gt;0,VLOOKUP($A1715,'Full dataset'!$A$4:$IX$190,BB$1,FALSE),AU1715)</f>
        <v>2014</v>
      </c>
      <c r="BC1715">
        <f>MAX(VLOOKUP($A1715,'Full dataset'!$A$4:$IX$190,BC$1,FALSE),AY1715)</f>
        <v>1</v>
      </c>
      <c r="BD1715">
        <f>MAX(VLOOKUP($A1715,'Full dataset'!$A$4:$IX$190,BD$1,FALSE),AX1715)</f>
        <v>2012</v>
      </c>
      <c r="BE1715">
        <f t="shared" si="159"/>
        <v>2012</v>
      </c>
      <c r="BF1715">
        <f t="shared" si="160"/>
        <v>1</v>
      </c>
      <c r="BG1715">
        <f t="shared" si="161"/>
        <v>0</v>
      </c>
      <c r="BH1715">
        <f t="shared" si="156"/>
        <v>0</v>
      </c>
      <c r="BI1715">
        <f t="shared" si="157"/>
        <v>1</v>
      </c>
      <c r="BO1715">
        <f>IF(BF1715=1,VLOOKUP($A1715,'Full dataset'!$A$4:$IE$190,2007+BO$1-$C1715,FALSE),0)</f>
        <v>270</v>
      </c>
      <c r="BP1715">
        <f>IF(BF1715=1,VLOOKUP($A1715,'Full dataset'!$A$4:$IE$190,2007+BP$1-$C1715,FALSE),0)</f>
        <v>25313</v>
      </c>
      <c r="BQ1715">
        <f>IF(BF1715=1,VLOOKUP($A1715,'Full dataset'!$A$4:$IE$190,2007+BQ$1-$C1715,FALSE),0)</f>
        <v>61217</v>
      </c>
      <c r="BR1715">
        <f>IF($BG1715=1,VLOOKUP($A1715,'Full dataset'!$A$4:$IE$190,BR$1-2007+$C1715,FALSE),0)</f>
        <v>0</v>
      </c>
      <c r="BS1715">
        <f>IF($BG1715=1,VLOOKUP($A1715,'Full dataset'!$A$4:$IE$190,BS$1-2007+$C1715,FALSE),0)</f>
        <v>0</v>
      </c>
      <c r="BT1715">
        <f>IF($BG1715=1,VLOOKUP($A1715,'Full dataset'!$A$4:$IE$190,BT$1-2007+$C1715,FALSE),0)</f>
        <v>0</v>
      </c>
      <c r="BU1715">
        <f>IF($BG1715=1,VLOOKUP($A1715,'Full dataset'!$A$4:$IE$190,BU$1-2007+$C1715,FALSE),0)</f>
        <v>0</v>
      </c>
      <c r="BV1715">
        <f>IF($BG1715=1,VLOOKUP($A1715,'Full dataset'!$A$4:$IE$190,BV$1-2007+$C1715,FALSE),0)</f>
        <v>0</v>
      </c>
      <c r="BW1715">
        <f>IF($BG1715=1,VLOOKUP($A1715,'Full dataset'!$A$4:$IE$190,BW$1-2007+$C1715,FALSE),0)</f>
        <v>0</v>
      </c>
      <c r="BX1715">
        <f>IF($BG1715=1,VLOOKUP($A1715,'Full dataset'!$A$4:$IE$190,BX$1-2007+$C1715,FALSE),0)</f>
        <v>0</v>
      </c>
    </row>
    <row r="1716" spans="1:76" x14ac:dyDescent="0.25">
      <c r="A1716">
        <v>40</v>
      </c>
      <c r="B1716" t="s">
        <v>84</v>
      </c>
      <c r="C1716">
        <v>2016</v>
      </c>
      <c r="D1716" t="s">
        <v>591</v>
      </c>
      <c r="E1716">
        <f t="shared" si="158"/>
        <v>1</v>
      </c>
      <c r="F1716">
        <v>1</v>
      </c>
      <c r="G1716">
        <v>2184</v>
      </c>
      <c r="H1716">
        <v>1.6189770200148259</v>
      </c>
      <c r="I1716">
        <v>588</v>
      </c>
      <c r="J1716">
        <v>1</v>
      </c>
      <c r="K1716">
        <v>65</v>
      </c>
      <c r="L1716">
        <v>4.8183839881393624E-2</v>
      </c>
      <c r="M1716">
        <v>139</v>
      </c>
      <c r="N1716">
        <v>0</v>
      </c>
      <c r="S1716">
        <v>6020</v>
      </c>
      <c r="T1716">
        <v>522110</v>
      </c>
      <c r="U1716">
        <v>1</v>
      </c>
      <c r="V1716">
        <v>7107</v>
      </c>
      <c r="W1716">
        <v>19554</v>
      </c>
      <c r="X1716">
        <v>13149</v>
      </c>
      <c r="Y1716">
        <v>1</v>
      </c>
      <c r="Z1716">
        <v>0</v>
      </c>
      <c r="AA1716" t="s">
        <v>761</v>
      </c>
      <c r="AB1716">
        <v>6064</v>
      </c>
      <c r="AC1716" t="s">
        <v>726</v>
      </c>
      <c r="AD1716" t="s">
        <v>726</v>
      </c>
      <c r="AE1716" t="s">
        <v>726</v>
      </c>
      <c r="AF1716" t="s">
        <v>726</v>
      </c>
      <c r="AG1716" t="s">
        <v>726</v>
      </c>
      <c r="AH1716" t="s">
        <v>726</v>
      </c>
      <c r="AI1716" t="s">
        <v>726</v>
      </c>
      <c r="AJ1716" t="s">
        <v>726</v>
      </c>
      <c r="AK1716" t="s">
        <v>726</v>
      </c>
      <c r="AL1716" t="s">
        <v>726</v>
      </c>
      <c r="AM1716" t="str">
        <f>VLOOKUP($A1716,'Full dataset'!$A$4:$IE$190,2007+AM$1-$C1716,FALSE)</f>
        <v>.</v>
      </c>
      <c r="AN1716" t="s">
        <v>726</v>
      </c>
      <c r="AO1716" t="s">
        <v>726</v>
      </c>
      <c r="AP1716" t="s">
        <v>726</v>
      </c>
      <c r="AQ1716" t="s">
        <v>726</v>
      </c>
      <c r="AR1716" t="s">
        <v>726</v>
      </c>
      <c r="AS1716" t="s">
        <v>726</v>
      </c>
      <c r="AT1716" t="str">
        <f>VLOOKUP($A1716,'Full dataset'!$A$4:$IE$190,130,FALSE)</f>
        <v>.</v>
      </c>
      <c r="AU1716">
        <f>VLOOKUP(A1716,'Full dataset'!$A$4:$II$190,$AU$1,FALSE)</f>
        <v>2008</v>
      </c>
      <c r="AV1716">
        <v>1</v>
      </c>
      <c r="AW1716">
        <f>VLOOKUP(A1716,'Full dataset'!$A$5:$IM$190,247,FALSE)</f>
        <v>1</v>
      </c>
      <c r="AX1716">
        <f>VLOOKUP(A1716,'Full dataset'!$A$4:$II$190,242,FALSE)</f>
        <v>2007</v>
      </c>
      <c r="AY1716">
        <f>VLOOKUP(A1716,'Full dataset'!$A$5:$IM$190,246,FALSE)</f>
        <v>1</v>
      </c>
      <c r="AZ1716">
        <v>9999</v>
      </c>
      <c r="BA1716">
        <f>MAX(VLOOKUP($A1716,'Full dataset'!$A$4:$IX$190,BA$1,FALSE),AW1716)</f>
        <v>2</v>
      </c>
      <c r="BB1716">
        <f>IF(VLOOKUP($A1716,'Full dataset'!$A$4:$IX$190,BB$1,FALSE)&gt;0,VLOOKUP($A1716,'Full dataset'!$A$4:$IX$190,BB$1,FALSE),AU1716)</f>
        <v>2010</v>
      </c>
      <c r="BC1716">
        <f>MAX(VLOOKUP($A1716,'Full dataset'!$A$4:$IX$190,BC$1,FALSE),AY1716)</f>
        <v>1</v>
      </c>
      <c r="BD1716">
        <f>MAX(VLOOKUP($A1716,'Full dataset'!$A$4:$IX$190,BD$1,FALSE),AX1716)</f>
        <v>2007</v>
      </c>
      <c r="BE1716">
        <f t="shared" si="159"/>
        <v>2007</v>
      </c>
      <c r="BF1716">
        <f t="shared" si="160"/>
        <v>1</v>
      </c>
      <c r="BG1716">
        <f t="shared" si="161"/>
        <v>0</v>
      </c>
      <c r="BH1716">
        <f t="shared" si="156"/>
        <v>0</v>
      </c>
      <c r="BI1716">
        <f t="shared" si="157"/>
        <v>1</v>
      </c>
      <c r="BO1716">
        <f>IF(BF1716=1,VLOOKUP($A1716,'Full dataset'!$A$4:$IE$190,2007+BO$1-$C1716,FALSE),0)</f>
        <v>619</v>
      </c>
      <c r="BP1716">
        <f>IF(BF1716=1,VLOOKUP($A1716,'Full dataset'!$A$4:$IE$190,2007+BP$1-$C1716,FALSE),0)</f>
        <v>2127</v>
      </c>
      <c r="BQ1716">
        <f>IF(BF1716=1,VLOOKUP($A1716,'Full dataset'!$A$4:$IE$190,2007+BQ$1-$C1716,FALSE),0)</f>
        <v>6175</v>
      </c>
      <c r="BR1716">
        <f>IF($BG1716=1,VLOOKUP($A1716,'Full dataset'!$A$4:$IE$190,BR$1-2007+$C1716,FALSE),0)</f>
        <v>0</v>
      </c>
      <c r="BS1716">
        <f>IF($BG1716=1,VLOOKUP($A1716,'Full dataset'!$A$4:$IE$190,BS$1-2007+$C1716,FALSE),0)</f>
        <v>0</v>
      </c>
      <c r="BT1716">
        <f>IF($BG1716=1,VLOOKUP($A1716,'Full dataset'!$A$4:$IE$190,BT$1-2007+$C1716,FALSE),0)</f>
        <v>0</v>
      </c>
      <c r="BU1716">
        <f>IF($BG1716=1,VLOOKUP($A1716,'Full dataset'!$A$4:$IE$190,BU$1-2007+$C1716,FALSE),0)</f>
        <v>0</v>
      </c>
      <c r="BV1716">
        <f>IF($BG1716=1,VLOOKUP($A1716,'Full dataset'!$A$4:$IE$190,BV$1-2007+$C1716,FALSE),0)</f>
        <v>0</v>
      </c>
      <c r="BW1716">
        <f>IF($BG1716=1,VLOOKUP($A1716,'Full dataset'!$A$4:$IE$190,BW$1-2007+$C1716,FALSE),0)</f>
        <v>0</v>
      </c>
      <c r="BX1716">
        <f>IF($BG1716=1,VLOOKUP($A1716,'Full dataset'!$A$4:$IE$190,BX$1-2007+$C1716,FALSE),0)</f>
        <v>0</v>
      </c>
    </row>
    <row r="1717" spans="1:76" x14ac:dyDescent="0.25">
      <c r="A1717">
        <v>41</v>
      </c>
      <c r="B1717" t="s">
        <v>85</v>
      </c>
      <c r="C1717">
        <v>2016</v>
      </c>
      <c r="D1717" t="s">
        <v>591</v>
      </c>
      <c r="E1717">
        <f t="shared" si="158"/>
        <v>1</v>
      </c>
      <c r="F1717">
        <v>1</v>
      </c>
      <c r="G1717">
        <v>74765</v>
      </c>
      <c r="H1717">
        <v>14.117258308157099</v>
      </c>
      <c r="I1717">
        <v>10307</v>
      </c>
      <c r="J1717">
        <v>1</v>
      </c>
      <c r="K1717">
        <v>1862</v>
      </c>
      <c r="L1717">
        <v>0.35158610271903323</v>
      </c>
      <c r="M1717">
        <v>581</v>
      </c>
      <c r="N1717">
        <v>1</v>
      </c>
      <c r="O1717">
        <v>63851</v>
      </c>
      <c r="P1717">
        <v>12.056457703927492</v>
      </c>
      <c r="Q1717">
        <v>1683</v>
      </c>
      <c r="R1717">
        <v>40210</v>
      </c>
      <c r="S1717">
        <v>7372</v>
      </c>
      <c r="T1717">
        <v>511210</v>
      </c>
      <c r="U1717">
        <v>1</v>
      </c>
      <c r="V1717">
        <v>1213</v>
      </c>
      <c r="W1717">
        <v>7200</v>
      </c>
      <c r="X1717">
        <v>5151</v>
      </c>
      <c r="Y1717">
        <v>1</v>
      </c>
      <c r="Z1717">
        <v>1</v>
      </c>
      <c r="AA1717" t="s">
        <v>762</v>
      </c>
      <c r="AB1717">
        <v>552527</v>
      </c>
      <c r="AC1717" t="s">
        <v>726</v>
      </c>
      <c r="AD1717" t="s">
        <v>726</v>
      </c>
      <c r="AE1717" t="s">
        <v>726</v>
      </c>
      <c r="AF1717" t="s">
        <v>726</v>
      </c>
      <c r="AG1717" t="s">
        <v>726</v>
      </c>
      <c r="AH1717" t="s">
        <v>726</v>
      </c>
      <c r="AI1717" t="s">
        <v>726</v>
      </c>
      <c r="AJ1717" t="s">
        <v>726</v>
      </c>
      <c r="AK1717" t="s">
        <v>726</v>
      </c>
      <c r="AL1717" t="s">
        <v>726</v>
      </c>
      <c r="AM1717">
        <f>VLOOKUP($A1717,'Full dataset'!$A$4:$IE$190,2007+AM$1-$C1717,FALSE)</f>
        <v>35</v>
      </c>
      <c r="AN1717" t="s">
        <v>726</v>
      </c>
      <c r="AO1717" t="s">
        <v>726</v>
      </c>
      <c r="AP1717" t="s">
        <v>726</v>
      </c>
      <c r="AQ1717" t="s">
        <v>726</v>
      </c>
      <c r="AR1717" t="s">
        <v>726</v>
      </c>
      <c r="AS1717" t="s">
        <v>726</v>
      </c>
      <c r="AT1717">
        <f>VLOOKUP($A1717,'Full dataset'!$A$4:$IE$190,130,FALSE)</f>
        <v>57</v>
      </c>
      <c r="AU1717">
        <f>VLOOKUP(A1717,'Full dataset'!$A$4:$II$190,$AU$1,FALSE)</f>
        <v>2011</v>
      </c>
      <c r="AV1717">
        <v>1</v>
      </c>
      <c r="AW1717">
        <f>VLOOKUP(A1717,'Full dataset'!$A$5:$IM$190,247,FALSE)</f>
        <v>2</v>
      </c>
      <c r="AX1717">
        <f>VLOOKUP(A1717,'Full dataset'!$A$4:$II$190,242,FALSE)</f>
        <v>2010</v>
      </c>
      <c r="AY1717">
        <f>VLOOKUP(A1717,'Full dataset'!$A$5:$IM$190,246,FALSE)</f>
        <v>1</v>
      </c>
      <c r="AZ1717">
        <v>9999</v>
      </c>
      <c r="BA1717">
        <f>MAX(VLOOKUP($A1717,'Full dataset'!$A$4:$IX$190,BA$1,FALSE),AW1717)</f>
        <v>2</v>
      </c>
      <c r="BB1717">
        <f>IF(VLOOKUP($A1717,'Full dataset'!$A$4:$IX$190,BB$1,FALSE)&gt;0,VLOOKUP($A1717,'Full dataset'!$A$4:$IX$190,BB$1,FALSE),AU1717)</f>
        <v>2011</v>
      </c>
      <c r="BC1717">
        <f>MAX(VLOOKUP($A1717,'Full dataset'!$A$4:$IX$190,BC$1,FALSE),AY1717)</f>
        <v>1</v>
      </c>
      <c r="BD1717">
        <f>MAX(VLOOKUP($A1717,'Full dataset'!$A$4:$IX$190,BD$1,FALSE),AX1717)</f>
        <v>2010</v>
      </c>
      <c r="BE1717">
        <f t="shared" si="159"/>
        <v>2010</v>
      </c>
      <c r="BF1717">
        <f t="shared" si="160"/>
        <v>1</v>
      </c>
      <c r="BG1717">
        <f t="shared" si="161"/>
        <v>0</v>
      </c>
      <c r="BH1717">
        <f t="shared" si="156"/>
        <v>0</v>
      </c>
      <c r="BI1717">
        <f t="shared" si="157"/>
        <v>1</v>
      </c>
      <c r="BO1717">
        <f>IF(BF1717=1,VLOOKUP($A1717,'Full dataset'!$A$4:$IE$190,2007+BO$1-$C1717,FALSE),0)</f>
        <v>439</v>
      </c>
      <c r="BP1717">
        <f>IF(BF1717=1,VLOOKUP($A1717,'Full dataset'!$A$4:$IE$190,2007+BP$1-$C1717,FALSE),0)</f>
        <v>493</v>
      </c>
      <c r="BQ1717">
        <f>IF(BF1717=1,VLOOKUP($A1717,'Full dataset'!$A$4:$IE$190,2007+BQ$1-$C1717,FALSE),0)</f>
        <v>383</v>
      </c>
      <c r="BR1717">
        <f>IF($BG1717=1,VLOOKUP($A1717,'Full dataset'!$A$4:$IE$190,BR$1-2007+$C1717,FALSE),0)</f>
        <v>0</v>
      </c>
      <c r="BS1717">
        <f>IF($BG1717=1,VLOOKUP($A1717,'Full dataset'!$A$4:$IE$190,BS$1-2007+$C1717,FALSE),0)</f>
        <v>0</v>
      </c>
      <c r="BT1717">
        <f>IF($BG1717=1,VLOOKUP($A1717,'Full dataset'!$A$4:$IE$190,BT$1-2007+$C1717,FALSE),0)</f>
        <v>0</v>
      </c>
      <c r="BU1717">
        <f>IF($BG1717=1,VLOOKUP($A1717,'Full dataset'!$A$4:$IE$190,BU$1-2007+$C1717,FALSE),0)</f>
        <v>0</v>
      </c>
      <c r="BV1717">
        <f>IF($BG1717=1,VLOOKUP($A1717,'Full dataset'!$A$4:$IE$190,BV$1-2007+$C1717,FALSE),0)</f>
        <v>0</v>
      </c>
      <c r="BW1717">
        <f>IF($BG1717=1,VLOOKUP($A1717,'Full dataset'!$A$4:$IE$190,BW$1-2007+$C1717,FALSE),0)</f>
        <v>0</v>
      </c>
      <c r="BX1717">
        <f>IF($BG1717=1,VLOOKUP($A1717,'Full dataset'!$A$4:$IE$190,BX$1-2007+$C1717,FALSE),0)</f>
        <v>0</v>
      </c>
    </row>
    <row r="1718" spans="1:76" x14ac:dyDescent="0.25">
      <c r="A1718">
        <v>42</v>
      </c>
      <c r="B1718" t="s">
        <v>86</v>
      </c>
      <c r="C1718">
        <v>2016</v>
      </c>
      <c r="D1718" t="s">
        <v>587</v>
      </c>
      <c r="E1718">
        <f t="shared" si="158"/>
        <v>0</v>
      </c>
      <c r="F1718">
        <v>0</v>
      </c>
      <c r="J1718">
        <v>0</v>
      </c>
      <c r="N1718">
        <v>0</v>
      </c>
      <c r="U1718">
        <v>0</v>
      </c>
      <c r="V1718" t="s">
        <v>726</v>
      </c>
      <c r="W1718" t="s">
        <v>726</v>
      </c>
      <c r="X1718" t="s">
        <v>726</v>
      </c>
      <c r="Y1718">
        <v>1</v>
      </c>
      <c r="Z1718">
        <v>1</v>
      </c>
      <c r="AA1718" t="s">
        <v>763</v>
      </c>
      <c r="AB1718">
        <v>24890</v>
      </c>
      <c r="AC1718" t="s">
        <v>726</v>
      </c>
      <c r="AD1718" t="s">
        <v>726</v>
      </c>
      <c r="AE1718" t="s">
        <v>726</v>
      </c>
      <c r="AF1718" t="s">
        <v>726</v>
      </c>
      <c r="AG1718" t="s">
        <v>726</v>
      </c>
      <c r="AH1718" t="s">
        <v>726</v>
      </c>
      <c r="AI1718" t="s">
        <v>726</v>
      </c>
      <c r="AJ1718" t="s">
        <v>726</v>
      </c>
      <c r="AK1718" t="s">
        <v>726</v>
      </c>
      <c r="AL1718" t="s">
        <v>726</v>
      </c>
      <c r="AM1718">
        <f>VLOOKUP($A1718,'Full dataset'!$A$4:$IE$190,2007+AM$1-$C1718,FALSE)</f>
        <v>75</v>
      </c>
      <c r="AN1718" t="s">
        <v>726</v>
      </c>
      <c r="AO1718" t="s">
        <v>726</v>
      </c>
      <c r="AP1718" t="s">
        <v>726</v>
      </c>
      <c r="AQ1718" t="s">
        <v>726</v>
      </c>
      <c r="AR1718" t="s">
        <v>726</v>
      </c>
      <c r="AS1718" t="s">
        <v>726</v>
      </c>
      <c r="AT1718">
        <f>VLOOKUP($A1718,'Full dataset'!$A$4:$IE$190,130,FALSE)</f>
        <v>176</v>
      </c>
      <c r="AU1718">
        <f>VLOOKUP(A1718,'Full dataset'!$A$4:$II$190,$AU$1,FALSE)</f>
        <v>9999</v>
      </c>
      <c r="AV1718">
        <v>0</v>
      </c>
      <c r="AW1718">
        <f>VLOOKUP(A1718,'Full dataset'!$A$5:$IM$190,247,FALSE)</f>
        <v>0</v>
      </c>
      <c r="AX1718">
        <f>VLOOKUP(A1718,'Full dataset'!$A$4:$II$190,242,FALSE)</f>
        <v>2008</v>
      </c>
      <c r="AY1718">
        <f>VLOOKUP(A1718,'Full dataset'!$A$5:$IM$190,246,FALSE)</f>
        <v>1</v>
      </c>
      <c r="AZ1718">
        <v>9999</v>
      </c>
      <c r="BA1718">
        <f>MAX(VLOOKUP($A1718,'Full dataset'!$A$4:$IX$190,BA$1,FALSE),AW1718)</f>
        <v>1</v>
      </c>
      <c r="BB1718">
        <f>IF(VLOOKUP($A1718,'Full dataset'!$A$4:$IX$190,BB$1,FALSE)&gt;0,VLOOKUP($A1718,'Full dataset'!$A$4:$IX$190,BB$1,FALSE),AU1718)</f>
        <v>2009</v>
      </c>
      <c r="BC1718">
        <f>MAX(VLOOKUP($A1718,'Full dataset'!$A$4:$IX$190,BC$1,FALSE),AY1718)</f>
        <v>1</v>
      </c>
      <c r="BD1718">
        <f>MAX(VLOOKUP($A1718,'Full dataset'!$A$4:$IX$190,BD$1,FALSE),AX1718)</f>
        <v>2008</v>
      </c>
      <c r="BE1718">
        <f t="shared" si="159"/>
        <v>2008</v>
      </c>
      <c r="BF1718">
        <f t="shared" si="160"/>
        <v>0</v>
      </c>
      <c r="BG1718">
        <f t="shared" si="161"/>
        <v>0</v>
      </c>
      <c r="BH1718">
        <f t="shared" si="156"/>
        <v>0</v>
      </c>
      <c r="BI1718">
        <f t="shared" si="157"/>
        <v>0</v>
      </c>
      <c r="BO1718">
        <f>IF(BF1718=1,VLOOKUP($A1718,'Full dataset'!$A$4:$IE$190,2007+BO$1-$C1718,FALSE),0)</f>
        <v>0</v>
      </c>
      <c r="BP1718">
        <f>IF(BF1718=1,VLOOKUP($A1718,'Full dataset'!$A$4:$IE$190,2007+BP$1-$C1718,FALSE),0)</f>
        <v>0</v>
      </c>
      <c r="BQ1718">
        <f>IF(BF1718=1,VLOOKUP($A1718,'Full dataset'!$A$4:$IE$190,2007+BQ$1-$C1718,FALSE),0)</f>
        <v>0</v>
      </c>
      <c r="BR1718">
        <f>IF($BG1718=1,VLOOKUP($A1718,'Full dataset'!$A$4:$IE$190,BR$1-2007+$C1718,FALSE),0)</f>
        <v>0</v>
      </c>
      <c r="BS1718">
        <f>IF($BG1718=1,VLOOKUP($A1718,'Full dataset'!$A$4:$IE$190,BS$1-2007+$C1718,FALSE),0)</f>
        <v>0</v>
      </c>
      <c r="BT1718">
        <f>IF($BG1718=1,VLOOKUP($A1718,'Full dataset'!$A$4:$IE$190,BT$1-2007+$C1718,FALSE),0)</f>
        <v>0</v>
      </c>
      <c r="BU1718">
        <f>IF($BG1718=1,VLOOKUP($A1718,'Full dataset'!$A$4:$IE$190,BU$1-2007+$C1718,FALSE),0)</f>
        <v>0</v>
      </c>
      <c r="BV1718">
        <f>IF($BG1718=1,VLOOKUP($A1718,'Full dataset'!$A$4:$IE$190,BV$1-2007+$C1718,FALSE),0)</f>
        <v>0</v>
      </c>
      <c r="BW1718">
        <f>IF($BG1718=1,VLOOKUP($A1718,'Full dataset'!$A$4:$IE$190,BW$1-2007+$C1718,FALSE),0)</f>
        <v>0</v>
      </c>
      <c r="BX1718">
        <f>IF($BG1718=1,VLOOKUP($A1718,'Full dataset'!$A$4:$IE$190,BX$1-2007+$C1718,FALSE),0)</f>
        <v>0</v>
      </c>
    </row>
    <row r="1719" spans="1:76" x14ac:dyDescent="0.25">
      <c r="A1719">
        <v>43</v>
      </c>
      <c r="B1719" t="s">
        <v>87</v>
      </c>
      <c r="C1719">
        <v>2016</v>
      </c>
      <c r="D1719" t="s">
        <v>591</v>
      </c>
      <c r="E1719">
        <f t="shared" si="158"/>
        <v>1</v>
      </c>
      <c r="F1719">
        <v>1</v>
      </c>
      <c r="G1719">
        <v>37253</v>
      </c>
      <c r="H1719">
        <v>9.4049482453925783</v>
      </c>
      <c r="I1719">
        <v>12645</v>
      </c>
      <c r="J1719">
        <v>0</v>
      </c>
      <c r="N1719">
        <v>1</v>
      </c>
      <c r="O1719">
        <v>6128</v>
      </c>
      <c r="P1719">
        <v>1.547084069679374</v>
      </c>
      <c r="Q1719">
        <v>93</v>
      </c>
      <c r="R1719">
        <v>39965</v>
      </c>
      <c r="S1719">
        <v>2834</v>
      </c>
      <c r="T1719">
        <v>325412</v>
      </c>
      <c r="U1719">
        <v>1</v>
      </c>
      <c r="V1719">
        <v>1421</v>
      </c>
      <c r="W1719">
        <v>15290</v>
      </c>
      <c r="X1719">
        <v>1586</v>
      </c>
      <c r="Y1719">
        <v>1</v>
      </c>
      <c r="Z1719">
        <v>1</v>
      </c>
      <c r="AA1719" t="s">
        <v>764</v>
      </c>
      <c r="AB1719">
        <v>397066</v>
      </c>
      <c r="AC1719" t="s">
        <v>726</v>
      </c>
      <c r="AD1719" t="s">
        <v>726</v>
      </c>
      <c r="AE1719" t="s">
        <v>726</v>
      </c>
      <c r="AF1719" t="s">
        <v>726</v>
      </c>
      <c r="AG1719" t="s">
        <v>726</v>
      </c>
      <c r="AH1719" t="s">
        <v>726</v>
      </c>
      <c r="AI1719" t="s">
        <v>726</v>
      </c>
      <c r="AJ1719" t="s">
        <v>726</v>
      </c>
      <c r="AK1719" t="s">
        <v>726</v>
      </c>
      <c r="AL1719" t="s">
        <v>726</v>
      </c>
      <c r="AM1719">
        <f>VLOOKUP($A1719,'Full dataset'!$A$4:$IE$190,2007+AM$1-$C1719,FALSE)</f>
        <v>55</v>
      </c>
      <c r="AN1719" t="s">
        <v>726</v>
      </c>
      <c r="AO1719" t="s">
        <v>726</v>
      </c>
      <c r="AP1719" t="s">
        <v>726</v>
      </c>
      <c r="AQ1719" t="s">
        <v>726</v>
      </c>
      <c r="AR1719" t="s">
        <v>726</v>
      </c>
      <c r="AS1719" t="s">
        <v>726</v>
      </c>
      <c r="AT1719">
        <f>VLOOKUP($A1719,'Full dataset'!$A$4:$IE$190,130,FALSE)</f>
        <v>11</v>
      </c>
      <c r="AU1719">
        <f>VLOOKUP(A1719,'Full dataset'!$A$4:$II$190,$AU$1,FALSE)</f>
        <v>2010</v>
      </c>
      <c r="AV1719">
        <v>0</v>
      </c>
      <c r="AW1719">
        <f>VLOOKUP(A1719,'Full dataset'!$A$5:$IM$190,247,FALSE)</f>
        <v>1</v>
      </c>
      <c r="AX1719">
        <f>VLOOKUP(A1719,'Full dataset'!$A$4:$II$190,242,FALSE)</f>
        <v>2009</v>
      </c>
      <c r="AY1719">
        <f>VLOOKUP(A1719,'Full dataset'!$A$5:$IM$190,246,FALSE)</f>
        <v>1</v>
      </c>
      <c r="AZ1719">
        <v>9999</v>
      </c>
      <c r="BA1719">
        <f>MAX(VLOOKUP($A1719,'Full dataset'!$A$4:$IX$190,BA$1,FALSE),AW1719)</f>
        <v>1</v>
      </c>
      <c r="BB1719">
        <f>IF(VLOOKUP($A1719,'Full dataset'!$A$4:$IX$190,BB$1,FALSE)&gt;0,VLOOKUP($A1719,'Full dataset'!$A$4:$IX$190,BB$1,FALSE),AU1719)</f>
        <v>2010</v>
      </c>
      <c r="BC1719">
        <f>MAX(VLOOKUP($A1719,'Full dataset'!$A$4:$IX$190,BC$1,FALSE),AY1719)</f>
        <v>2</v>
      </c>
      <c r="BD1719">
        <f>MAX(VLOOKUP($A1719,'Full dataset'!$A$4:$IX$190,BD$1,FALSE),AX1719)</f>
        <v>2009</v>
      </c>
      <c r="BE1719">
        <f t="shared" si="159"/>
        <v>2009</v>
      </c>
      <c r="BF1719">
        <f t="shared" si="160"/>
        <v>0</v>
      </c>
      <c r="BG1719">
        <f t="shared" si="161"/>
        <v>1</v>
      </c>
      <c r="BH1719">
        <f t="shared" si="156"/>
        <v>0</v>
      </c>
      <c r="BI1719">
        <f t="shared" si="157"/>
        <v>1</v>
      </c>
      <c r="BO1719">
        <f>IF(BF1719=1,VLOOKUP($A1719,'Full dataset'!$A$4:$IE$190,2007+BO$1-$C1719,FALSE),0)</f>
        <v>0</v>
      </c>
      <c r="BP1719">
        <f>IF(BF1719=1,VLOOKUP($A1719,'Full dataset'!$A$4:$IE$190,2007+BP$1-$C1719,FALSE),0)</f>
        <v>0</v>
      </c>
      <c r="BQ1719">
        <f>IF(BF1719=1,VLOOKUP($A1719,'Full dataset'!$A$4:$IE$190,2007+BQ$1-$C1719,FALSE),0)</f>
        <v>0</v>
      </c>
      <c r="BR1719">
        <f>IF($BG1719=1,VLOOKUP($A1719,'Full dataset'!$A$4:$IE$190,BR$1-2007+$C1719,FALSE),0)</f>
        <v>10</v>
      </c>
      <c r="BS1719">
        <f>IF($BG1719=1,VLOOKUP($A1719,'Full dataset'!$A$4:$IE$190,BS$1-2007+$C1719,FALSE),0)</f>
        <v>33</v>
      </c>
      <c r="BT1719">
        <f>IF($BG1719=1,VLOOKUP($A1719,'Full dataset'!$A$4:$IE$190,BT$1-2007+$C1719,FALSE),0)</f>
        <v>1746</v>
      </c>
      <c r="BU1719">
        <f>IF($BG1719=1,VLOOKUP($A1719,'Full dataset'!$A$4:$IE$190,BU$1-2007+$C1719,FALSE),0)</f>
        <v>266</v>
      </c>
      <c r="BV1719">
        <f>IF($BG1719=1,VLOOKUP($A1719,'Full dataset'!$A$4:$IE$190,BV$1-2007+$C1719,FALSE),0)</f>
        <v>0</v>
      </c>
      <c r="BW1719">
        <f>IF($BG1719=1,VLOOKUP($A1719,'Full dataset'!$A$4:$IE$190,BW$1-2007+$C1719,FALSE),0)</f>
        <v>14</v>
      </c>
      <c r="BX1719">
        <f>IF($BG1719=1,VLOOKUP($A1719,'Full dataset'!$A$4:$IE$190,BX$1-2007+$C1719,FALSE),0)</f>
        <v>13</v>
      </c>
    </row>
    <row r="1720" spans="1:76" x14ac:dyDescent="0.25">
      <c r="A1720">
        <v>44</v>
      </c>
      <c r="B1720" t="s">
        <v>88</v>
      </c>
      <c r="C1720">
        <v>2016</v>
      </c>
      <c r="D1720" t="s">
        <v>592</v>
      </c>
      <c r="E1720">
        <f t="shared" si="158"/>
        <v>1</v>
      </c>
      <c r="F1720">
        <v>0</v>
      </c>
      <c r="J1720">
        <v>0</v>
      </c>
      <c r="N1720">
        <v>0</v>
      </c>
      <c r="U1720">
        <v>1</v>
      </c>
      <c r="V1720">
        <v>163</v>
      </c>
      <c r="W1720">
        <v>44844</v>
      </c>
      <c r="X1720">
        <v>1070</v>
      </c>
      <c r="Y1720">
        <v>1</v>
      </c>
      <c r="Z1720">
        <v>1</v>
      </c>
      <c r="AA1720" t="s">
        <v>765</v>
      </c>
      <c r="AB1720">
        <v>70140</v>
      </c>
      <c r="AC1720" t="s">
        <v>726</v>
      </c>
      <c r="AD1720" t="s">
        <v>726</v>
      </c>
      <c r="AE1720" t="s">
        <v>726</v>
      </c>
      <c r="AF1720" t="s">
        <v>726</v>
      </c>
      <c r="AG1720" t="s">
        <v>726</v>
      </c>
      <c r="AH1720" t="s">
        <v>726</v>
      </c>
      <c r="AI1720" t="s">
        <v>726</v>
      </c>
      <c r="AJ1720" t="s">
        <v>726</v>
      </c>
      <c r="AK1720" t="s">
        <v>726</v>
      </c>
      <c r="AL1720" t="s">
        <v>726</v>
      </c>
      <c r="AM1720" t="str">
        <f>VLOOKUP($A1720,'Full dataset'!$A$4:$IE$190,2007+AM$1-$C1720,FALSE)</f>
        <v>.</v>
      </c>
      <c r="AN1720" t="s">
        <v>726</v>
      </c>
      <c r="AO1720" t="s">
        <v>726</v>
      </c>
      <c r="AP1720" t="s">
        <v>726</v>
      </c>
      <c r="AQ1720" t="s">
        <v>726</v>
      </c>
      <c r="AR1720" t="s">
        <v>726</v>
      </c>
      <c r="AS1720" t="s">
        <v>726</v>
      </c>
      <c r="AT1720" t="str">
        <f>VLOOKUP($A1720,'Full dataset'!$A$4:$IE$190,130,FALSE)</f>
        <v>.</v>
      </c>
      <c r="AU1720">
        <f>VLOOKUP(A1720,'Full dataset'!$A$4:$II$190,$AU$1,FALSE)</f>
        <v>2011</v>
      </c>
      <c r="AV1720">
        <v>0</v>
      </c>
      <c r="AW1720">
        <f>VLOOKUP(A1720,'Full dataset'!$A$5:$IM$190,247,FALSE)</f>
        <v>1</v>
      </c>
      <c r="AX1720">
        <f>VLOOKUP(A1720,'Full dataset'!$A$4:$II$190,242,FALSE)</f>
        <v>2009</v>
      </c>
      <c r="AY1720">
        <f>VLOOKUP(A1720,'Full dataset'!$A$5:$IM$190,246,FALSE)</f>
        <v>1</v>
      </c>
      <c r="AZ1720">
        <v>9999</v>
      </c>
      <c r="BA1720">
        <f>MAX(VLOOKUP($A1720,'Full dataset'!$A$4:$IX$190,BA$1,FALSE),AW1720)</f>
        <v>1</v>
      </c>
      <c r="BB1720">
        <f>IF(VLOOKUP($A1720,'Full dataset'!$A$4:$IX$190,BB$1,FALSE)&gt;0,VLOOKUP($A1720,'Full dataset'!$A$4:$IX$190,BB$1,FALSE),AU1720)</f>
        <v>2011</v>
      </c>
      <c r="BC1720">
        <f>MAX(VLOOKUP($A1720,'Full dataset'!$A$4:$IX$190,BC$1,FALSE),AY1720)</f>
        <v>1</v>
      </c>
      <c r="BD1720">
        <f>MAX(VLOOKUP($A1720,'Full dataset'!$A$4:$IX$190,BD$1,FALSE),AX1720)</f>
        <v>2009</v>
      </c>
      <c r="BE1720">
        <f t="shared" si="159"/>
        <v>2009</v>
      </c>
      <c r="BF1720">
        <f t="shared" si="160"/>
        <v>0</v>
      </c>
      <c r="BG1720">
        <f t="shared" si="161"/>
        <v>0</v>
      </c>
      <c r="BH1720">
        <f t="shared" si="156"/>
        <v>0</v>
      </c>
      <c r="BI1720">
        <f t="shared" si="157"/>
        <v>0</v>
      </c>
      <c r="BO1720">
        <f>IF(BF1720=1,VLOOKUP($A1720,'Full dataset'!$A$4:$IE$190,2007+BO$1-$C1720,FALSE),0)</f>
        <v>0</v>
      </c>
      <c r="BP1720">
        <f>IF(BF1720=1,VLOOKUP($A1720,'Full dataset'!$A$4:$IE$190,2007+BP$1-$C1720,FALSE),0)</f>
        <v>0</v>
      </c>
      <c r="BQ1720">
        <f>IF(BF1720=1,VLOOKUP($A1720,'Full dataset'!$A$4:$IE$190,2007+BQ$1-$C1720,FALSE),0)</f>
        <v>0</v>
      </c>
      <c r="BR1720">
        <f>IF($BG1720=1,VLOOKUP($A1720,'Full dataset'!$A$4:$IE$190,BR$1-2007+$C1720,FALSE),0)</f>
        <v>0</v>
      </c>
      <c r="BS1720">
        <f>IF($BG1720=1,VLOOKUP($A1720,'Full dataset'!$A$4:$IE$190,BS$1-2007+$C1720,FALSE),0)</f>
        <v>0</v>
      </c>
      <c r="BT1720">
        <f>IF($BG1720=1,VLOOKUP($A1720,'Full dataset'!$A$4:$IE$190,BT$1-2007+$C1720,FALSE),0)</f>
        <v>0</v>
      </c>
      <c r="BU1720">
        <f>IF($BG1720=1,VLOOKUP($A1720,'Full dataset'!$A$4:$IE$190,BU$1-2007+$C1720,FALSE),0)</f>
        <v>0</v>
      </c>
      <c r="BV1720">
        <f>IF($BG1720=1,VLOOKUP($A1720,'Full dataset'!$A$4:$IE$190,BV$1-2007+$C1720,FALSE),0)</f>
        <v>0</v>
      </c>
      <c r="BW1720">
        <f>IF($BG1720=1,VLOOKUP($A1720,'Full dataset'!$A$4:$IE$190,BW$1-2007+$C1720,FALSE),0)</f>
        <v>0</v>
      </c>
      <c r="BX1720">
        <f>IF($BG1720=1,VLOOKUP($A1720,'Full dataset'!$A$4:$IE$190,BX$1-2007+$C1720,FALSE),0)</f>
        <v>0</v>
      </c>
    </row>
    <row r="1721" spans="1:76" x14ac:dyDescent="0.25">
      <c r="A1721">
        <v>45</v>
      </c>
      <c r="B1721" t="s">
        <v>89</v>
      </c>
      <c r="C1721">
        <v>2016</v>
      </c>
      <c r="D1721" t="s">
        <v>591</v>
      </c>
      <c r="E1721">
        <f t="shared" si="158"/>
        <v>1</v>
      </c>
      <c r="F1721">
        <v>1</v>
      </c>
      <c r="G1721">
        <v>9476</v>
      </c>
      <c r="H1721">
        <v>3.4992614475627768</v>
      </c>
      <c r="I1721">
        <v>3651</v>
      </c>
      <c r="J1721">
        <v>0</v>
      </c>
      <c r="N1721">
        <v>1</v>
      </c>
      <c r="O1721">
        <v>8053</v>
      </c>
      <c r="P1721">
        <v>2.973781388478582</v>
      </c>
      <c r="Q1721">
        <v>194</v>
      </c>
      <c r="R1721">
        <v>39630</v>
      </c>
      <c r="S1721">
        <v>7372</v>
      </c>
      <c r="T1721">
        <v>511210</v>
      </c>
      <c r="U1721">
        <v>1</v>
      </c>
      <c r="V1721">
        <v>4145</v>
      </c>
      <c r="W1721">
        <v>15992</v>
      </c>
      <c r="X1721">
        <v>3323</v>
      </c>
      <c r="Y1721">
        <v>1</v>
      </c>
      <c r="Z1721">
        <v>1</v>
      </c>
      <c r="AA1721" t="s">
        <v>766</v>
      </c>
      <c r="AB1721">
        <v>63414</v>
      </c>
      <c r="AC1721" t="s">
        <v>726</v>
      </c>
      <c r="AD1721" t="s">
        <v>726</v>
      </c>
      <c r="AE1721" t="s">
        <v>726</v>
      </c>
      <c r="AF1721" t="s">
        <v>726</v>
      </c>
      <c r="AG1721" t="s">
        <v>726</v>
      </c>
      <c r="AH1721" t="s">
        <v>726</v>
      </c>
      <c r="AI1721" t="s">
        <v>726</v>
      </c>
      <c r="AJ1721" t="s">
        <v>726</v>
      </c>
      <c r="AK1721" t="s">
        <v>726</v>
      </c>
      <c r="AL1721" t="s">
        <v>726</v>
      </c>
      <c r="AM1721">
        <f>VLOOKUP($A1721,'Full dataset'!$A$4:$IE$190,2007+AM$1-$C1721,FALSE)</f>
        <v>27</v>
      </c>
      <c r="AN1721" t="s">
        <v>726</v>
      </c>
      <c r="AO1721" t="s">
        <v>726</v>
      </c>
      <c r="AP1721" t="s">
        <v>726</v>
      </c>
      <c r="AQ1721" t="s">
        <v>726</v>
      </c>
      <c r="AR1721" t="s">
        <v>726</v>
      </c>
      <c r="AS1721" t="s">
        <v>726</v>
      </c>
      <c r="AT1721" t="str">
        <f>VLOOKUP($A1721,'Full dataset'!$A$4:$IE$190,130,FALSE)</f>
        <v>.</v>
      </c>
      <c r="AU1721">
        <f>VLOOKUP(A1721,'Full dataset'!$A$4:$II$190,$AU$1,FALSE)</f>
        <v>2009</v>
      </c>
      <c r="AV1721">
        <v>0</v>
      </c>
      <c r="AW1721">
        <f>VLOOKUP(A1721,'Full dataset'!$A$5:$IM$190,247,FALSE)</f>
        <v>1</v>
      </c>
      <c r="AX1721">
        <f>VLOOKUP(A1721,'Full dataset'!$A$4:$II$190,242,FALSE)</f>
        <v>2008</v>
      </c>
      <c r="AY1721">
        <f>VLOOKUP(A1721,'Full dataset'!$A$5:$IM$190,246,FALSE)</f>
        <v>1</v>
      </c>
      <c r="AZ1721">
        <v>9999</v>
      </c>
      <c r="BA1721">
        <f>MAX(VLOOKUP($A1721,'Full dataset'!$A$4:$IX$190,BA$1,FALSE),AW1721)</f>
        <v>2</v>
      </c>
      <c r="BB1721">
        <f>IF(VLOOKUP($A1721,'Full dataset'!$A$4:$IX$190,BB$1,FALSE)&gt;0,VLOOKUP($A1721,'Full dataset'!$A$4:$IX$190,BB$1,FALSE),AU1721)</f>
        <v>2016</v>
      </c>
      <c r="BC1721">
        <f>MAX(VLOOKUP($A1721,'Full dataset'!$A$4:$IX$190,BC$1,FALSE),AY1721)</f>
        <v>1</v>
      </c>
      <c r="BD1721">
        <f>MAX(VLOOKUP($A1721,'Full dataset'!$A$4:$IX$190,BD$1,FALSE),AX1721)</f>
        <v>2008</v>
      </c>
      <c r="BE1721">
        <f t="shared" si="159"/>
        <v>2008</v>
      </c>
      <c r="BF1721">
        <f t="shared" si="160"/>
        <v>1</v>
      </c>
      <c r="BG1721">
        <f t="shared" si="161"/>
        <v>0</v>
      </c>
      <c r="BH1721">
        <f t="shared" si="156"/>
        <v>0</v>
      </c>
      <c r="BI1721">
        <f t="shared" si="157"/>
        <v>1</v>
      </c>
      <c r="BO1721">
        <f>IF(BF1721=1,VLOOKUP($A1721,'Full dataset'!$A$4:$IE$190,2007+BO$1-$C1721,FALSE),0)</f>
        <v>185</v>
      </c>
      <c r="BP1721">
        <f>IF(BF1721=1,VLOOKUP($A1721,'Full dataset'!$A$4:$IE$190,2007+BP$1-$C1721,FALSE),0)</f>
        <v>1895</v>
      </c>
      <c r="BQ1721">
        <f>IF(BF1721=1,VLOOKUP($A1721,'Full dataset'!$A$4:$IE$190,2007+BQ$1-$C1721,FALSE),0)</f>
        <v>1817</v>
      </c>
      <c r="BR1721">
        <f>IF($BG1721=1,VLOOKUP($A1721,'Full dataset'!$A$4:$IE$190,BR$1-2007+$C1721,FALSE),0)</f>
        <v>0</v>
      </c>
      <c r="BS1721">
        <f>IF($BG1721=1,VLOOKUP($A1721,'Full dataset'!$A$4:$IE$190,BS$1-2007+$C1721,FALSE),0)</f>
        <v>0</v>
      </c>
      <c r="BT1721">
        <f>IF($BG1721=1,VLOOKUP($A1721,'Full dataset'!$A$4:$IE$190,BT$1-2007+$C1721,FALSE),0)</f>
        <v>0</v>
      </c>
      <c r="BU1721">
        <f>IF($BG1721=1,VLOOKUP($A1721,'Full dataset'!$A$4:$IE$190,BU$1-2007+$C1721,FALSE),0)</f>
        <v>0</v>
      </c>
      <c r="BV1721">
        <f>IF($BG1721=1,VLOOKUP($A1721,'Full dataset'!$A$4:$IE$190,BV$1-2007+$C1721,FALSE),0)</f>
        <v>0</v>
      </c>
      <c r="BW1721">
        <f>IF($BG1721=1,VLOOKUP($A1721,'Full dataset'!$A$4:$IE$190,BW$1-2007+$C1721,FALSE),0)</f>
        <v>0</v>
      </c>
      <c r="BX1721">
        <f>IF($BG1721=1,VLOOKUP($A1721,'Full dataset'!$A$4:$IE$190,BX$1-2007+$C1721,FALSE),0)</f>
        <v>0</v>
      </c>
    </row>
    <row r="1722" spans="1:76" x14ac:dyDescent="0.25">
      <c r="A1722">
        <v>46</v>
      </c>
      <c r="B1722" t="s">
        <v>90</v>
      </c>
      <c r="C1722">
        <v>2016</v>
      </c>
      <c r="D1722" t="s">
        <v>591</v>
      </c>
      <c r="E1722">
        <f t="shared" si="158"/>
        <v>1</v>
      </c>
      <c r="F1722">
        <v>1</v>
      </c>
      <c r="G1722">
        <v>147205</v>
      </c>
      <c r="H1722">
        <v>3.3297518604808976</v>
      </c>
      <c r="I1722">
        <v>59389</v>
      </c>
      <c r="J1722">
        <v>1</v>
      </c>
      <c r="K1722">
        <v>13852</v>
      </c>
      <c r="L1722">
        <v>0.31332986495962362</v>
      </c>
      <c r="M1722">
        <v>3452</v>
      </c>
      <c r="N1722">
        <v>2</v>
      </c>
      <c r="O1722">
        <v>13315</v>
      </c>
      <c r="P1722">
        <v>0.30118301703273087</v>
      </c>
      <c r="Q1722">
        <v>200</v>
      </c>
      <c r="R1722">
        <v>40026</v>
      </c>
      <c r="S1722">
        <v>3674</v>
      </c>
      <c r="T1722">
        <v>334413</v>
      </c>
      <c r="U1722">
        <v>1</v>
      </c>
      <c r="V1722">
        <v>1809</v>
      </c>
      <c r="W1722">
        <v>4511219</v>
      </c>
      <c r="X1722">
        <v>8851</v>
      </c>
      <c r="Y1722">
        <v>1</v>
      </c>
      <c r="Z1722">
        <v>1</v>
      </c>
      <c r="AA1722" t="s">
        <v>767</v>
      </c>
      <c r="AB1722">
        <v>732960</v>
      </c>
      <c r="AC1722" t="s">
        <v>726</v>
      </c>
      <c r="AD1722" t="s">
        <v>726</v>
      </c>
      <c r="AE1722" t="s">
        <v>726</v>
      </c>
      <c r="AF1722" t="s">
        <v>726</v>
      </c>
      <c r="AG1722" t="s">
        <v>726</v>
      </c>
      <c r="AH1722" t="s">
        <v>726</v>
      </c>
      <c r="AI1722" t="s">
        <v>726</v>
      </c>
      <c r="AJ1722" t="s">
        <v>726</v>
      </c>
      <c r="AK1722" t="s">
        <v>726</v>
      </c>
      <c r="AL1722" t="s">
        <v>726</v>
      </c>
      <c r="AM1722" t="str">
        <f>VLOOKUP($A1722,'Full dataset'!$A$4:$IE$190,2007+AM$1-$C1722,FALSE)</f>
        <v>.</v>
      </c>
      <c r="AN1722" t="s">
        <v>726</v>
      </c>
      <c r="AO1722" t="s">
        <v>726</v>
      </c>
      <c r="AP1722" t="s">
        <v>726</v>
      </c>
      <c r="AQ1722" t="s">
        <v>726</v>
      </c>
      <c r="AR1722" t="s">
        <v>726</v>
      </c>
      <c r="AS1722" t="s">
        <v>726</v>
      </c>
      <c r="AT1722" t="str">
        <f>VLOOKUP($A1722,'Full dataset'!$A$4:$IE$190,130,FALSE)</f>
        <v>.</v>
      </c>
      <c r="AU1722">
        <f>VLOOKUP(A1722,'Full dataset'!$A$4:$II$190,$AU$1,FALSE)</f>
        <v>2007</v>
      </c>
      <c r="AV1722">
        <v>1</v>
      </c>
      <c r="AW1722">
        <f>VLOOKUP(A1722,'Full dataset'!$A$5:$IM$190,247,FALSE)</f>
        <v>1</v>
      </c>
      <c r="AX1722">
        <f>VLOOKUP(A1722,'Full dataset'!$A$4:$II$190,242,FALSE)</f>
        <v>2007</v>
      </c>
      <c r="AY1722">
        <f>VLOOKUP(A1722,'Full dataset'!$A$5:$IM$190,246,FALSE)</f>
        <v>1</v>
      </c>
      <c r="AZ1722">
        <v>9999</v>
      </c>
      <c r="BA1722">
        <f>MAX(VLOOKUP($A1722,'Full dataset'!$A$4:$IX$190,BA$1,FALSE),AW1722)</f>
        <v>2</v>
      </c>
      <c r="BB1722">
        <f>IF(VLOOKUP($A1722,'Full dataset'!$A$4:$IX$190,BB$1,FALSE)&gt;0,VLOOKUP($A1722,'Full dataset'!$A$4:$IX$190,BB$1,FALSE),AU1722)</f>
        <v>2008</v>
      </c>
      <c r="BC1722">
        <f>MAX(VLOOKUP($A1722,'Full dataset'!$A$4:$IX$190,BC$1,FALSE),AY1722)</f>
        <v>2</v>
      </c>
      <c r="BD1722">
        <f>MAX(VLOOKUP($A1722,'Full dataset'!$A$4:$IX$190,BD$1,FALSE),AX1722)</f>
        <v>2007</v>
      </c>
      <c r="BE1722">
        <f t="shared" si="159"/>
        <v>2007</v>
      </c>
      <c r="BF1722">
        <f t="shared" si="160"/>
        <v>1</v>
      </c>
      <c r="BG1722">
        <f t="shared" si="161"/>
        <v>1</v>
      </c>
      <c r="BH1722">
        <f t="shared" si="156"/>
        <v>0</v>
      </c>
      <c r="BI1722">
        <f t="shared" si="157"/>
        <v>1</v>
      </c>
      <c r="BO1722">
        <f>IF(BF1722=1,VLOOKUP($A1722,'Full dataset'!$A$4:$IE$190,2007+BO$1-$C1722,FALSE),0)</f>
        <v>719</v>
      </c>
      <c r="BP1722">
        <f>IF(BF1722=1,VLOOKUP($A1722,'Full dataset'!$A$4:$IE$190,2007+BP$1-$C1722,FALSE),0)</f>
        <v>196851</v>
      </c>
      <c r="BQ1722">
        <f>IF(BF1722=1,VLOOKUP($A1722,'Full dataset'!$A$4:$IE$190,2007+BQ$1-$C1722,FALSE),0)</f>
        <v>108593</v>
      </c>
      <c r="BR1722">
        <f>IF($BG1722=1,VLOOKUP($A1722,'Full dataset'!$A$4:$IE$190,BR$1-2007+$C1722,FALSE),0)</f>
        <v>70</v>
      </c>
      <c r="BS1722">
        <f>IF($BG1722=1,VLOOKUP($A1722,'Full dataset'!$A$4:$IE$190,BS$1-2007+$C1722,FALSE),0)</f>
        <v>7674</v>
      </c>
      <c r="BT1722">
        <f>IF($BG1722=1,VLOOKUP($A1722,'Full dataset'!$A$4:$IE$190,BT$1-2007+$C1722,FALSE),0)</f>
        <v>598086</v>
      </c>
      <c r="BU1722">
        <f>IF($BG1722=1,VLOOKUP($A1722,'Full dataset'!$A$4:$IE$190,BU$1-2007+$C1722,FALSE),0)</f>
        <v>33703</v>
      </c>
      <c r="BV1722">
        <f>IF($BG1722=1,VLOOKUP($A1722,'Full dataset'!$A$4:$IE$190,BV$1-2007+$C1722,FALSE),0)</f>
        <v>57</v>
      </c>
      <c r="BW1722">
        <f>IF($BG1722=1,VLOOKUP($A1722,'Full dataset'!$A$4:$IE$190,BW$1-2007+$C1722,FALSE),0)</f>
        <v>413</v>
      </c>
      <c r="BX1722">
        <f>IF($BG1722=1,VLOOKUP($A1722,'Full dataset'!$A$4:$IE$190,BX$1-2007+$C1722,FALSE),0)</f>
        <v>132</v>
      </c>
    </row>
    <row r="1723" spans="1:76" x14ac:dyDescent="0.25">
      <c r="A1723">
        <v>47</v>
      </c>
      <c r="B1723" t="s">
        <v>91</v>
      </c>
      <c r="C1723">
        <v>2016</v>
      </c>
      <c r="D1723" t="s">
        <v>582</v>
      </c>
      <c r="E1723">
        <f t="shared" si="158"/>
        <v>0</v>
      </c>
      <c r="F1723">
        <v>1</v>
      </c>
      <c r="G1723">
        <v>967</v>
      </c>
      <c r="H1723">
        <v>0.64899328859060401</v>
      </c>
      <c r="I1723">
        <v>109</v>
      </c>
      <c r="J1723">
        <v>0</v>
      </c>
      <c r="N1723">
        <v>2</v>
      </c>
      <c r="O1723">
        <v>46</v>
      </c>
      <c r="P1723">
        <v>3.087248322147651E-2</v>
      </c>
      <c r="Q1723">
        <v>6</v>
      </c>
      <c r="R1723">
        <v>40299</v>
      </c>
      <c r="U1723">
        <v>1</v>
      </c>
      <c r="V1723">
        <v>423</v>
      </c>
      <c r="W1723">
        <v>1019</v>
      </c>
      <c r="X1723">
        <v>3818</v>
      </c>
      <c r="Y1723">
        <v>1</v>
      </c>
      <c r="Z1723">
        <v>1</v>
      </c>
      <c r="AA1723" t="s">
        <v>768</v>
      </c>
      <c r="AB1723">
        <v>3610</v>
      </c>
      <c r="AC1723" t="s">
        <v>726</v>
      </c>
      <c r="AD1723" t="s">
        <v>726</v>
      </c>
      <c r="AE1723" t="s">
        <v>726</v>
      </c>
      <c r="AF1723" t="s">
        <v>726</v>
      </c>
      <c r="AG1723" t="s">
        <v>726</v>
      </c>
      <c r="AH1723" t="s">
        <v>726</v>
      </c>
      <c r="AI1723" t="s">
        <v>726</v>
      </c>
      <c r="AJ1723" t="s">
        <v>726</v>
      </c>
      <c r="AK1723" t="s">
        <v>726</v>
      </c>
      <c r="AL1723" t="s">
        <v>726</v>
      </c>
      <c r="AM1723">
        <f>VLOOKUP($A1723,'Full dataset'!$A$4:$IE$190,2007+AM$1-$C1723,FALSE)</f>
        <v>67</v>
      </c>
      <c r="AN1723" t="s">
        <v>726</v>
      </c>
      <c r="AO1723" t="s">
        <v>726</v>
      </c>
      <c r="AP1723" t="s">
        <v>726</v>
      </c>
      <c r="AQ1723" t="s">
        <v>726</v>
      </c>
      <c r="AR1723" t="s">
        <v>726</v>
      </c>
      <c r="AS1723" t="s">
        <v>726</v>
      </c>
      <c r="AT1723" t="str">
        <f>VLOOKUP($A1723,'Full dataset'!$A$4:$IE$190,130,FALSE)</f>
        <v>.</v>
      </c>
      <c r="AU1723">
        <f>VLOOKUP(A1723,'Full dataset'!$A$4:$II$190,$AU$1,FALSE)</f>
        <v>2011</v>
      </c>
      <c r="AV1723">
        <v>0</v>
      </c>
      <c r="AW1723">
        <f>VLOOKUP(A1723,'Full dataset'!$A$5:$IM$190,247,FALSE)</f>
        <v>1</v>
      </c>
      <c r="AX1723">
        <f>VLOOKUP(A1723,'Full dataset'!$A$4:$II$190,242,FALSE)</f>
        <v>2010</v>
      </c>
      <c r="AY1723">
        <f>VLOOKUP(A1723,'Full dataset'!$A$5:$IM$190,246,FALSE)</f>
        <v>1</v>
      </c>
      <c r="AZ1723">
        <v>9999</v>
      </c>
      <c r="BA1723">
        <f>MAX(VLOOKUP($A1723,'Full dataset'!$A$4:$IX$190,BA$1,FALSE),AW1723)</f>
        <v>2</v>
      </c>
      <c r="BB1723">
        <f>IF(VLOOKUP($A1723,'Full dataset'!$A$4:$IX$190,BB$1,FALSE)&gt;0,VLOOKUP($A1723,'Full dataset'!$A$4:$IX$190,BB$1,FALSE),AU1723)</f>
        <v>2009</v>
      </c>
      <c r="BC1723">
        <f>MAX(VLOOKUP($A1723,'Full dataset'!$A$4:$IX$190,BC$1,FALSE),AY1723)</f>
        <v>2</v>
      </c>
      <c r="BD1723">
        <f>MAX(VLOOKUP($A1723,'Full dataset'!$A$4:$IX$190,BD$1,FALSE),AX1723)</f>
        <v>2010</v>
      </c>
      <c r="BE1723">
        <f t="shared" si="159"/>
        <v>2009</v>
      </c>
      <c r="BF1723">
        <f t="shared" si="160"/>
        <v>1</v>
      </c>
      <c r="BG1723">
        <f t="shared" si="161"/>
        <v>1</v>
      </c>
      <c r="BH1723">
        <f t="shared" si="156"/>
        <v>0</v>
      </c>
      <c r="BI1723">
        <f t="shared" si="157"/>
        <v>1</v>
      </c>
      <c r="BO1723">
        <f>IF(BF1723=1,VLOOKUP($A1723,'Full dataset'!$A$4:$IE$190,2007+BO$1-$C1723,FALSE),0)</f>
        <v>120</v>
      </c>
      <c r="BP1723">
        <f>IF(BF1723=1,VLOOKUP($A1723,'Full dataset'!$A$4:$IE$190,2007+BP$1-$C1723,FALSE),0)</f>
        <v>57</v>
      </c>
      <c r="BQ1723">
        <f>IF(BF1723=1,VLOOKUP($A1723,'Full dataset'!$A$4:$IE$190,2007+BQ$1-$C1723,FALSE),0)</f>
        <v>66</v>
      </c>
      <c r="BR1723">
        <f>IF($BG1723=1,VLOOKUP($A1723,'Full dataset'!$A$4:$IE$190,BR$1-2007+$C1723,FALSE),0)</f>
        <v>21</v>
      </c>
      <c r="BS1723">
        <f>IF($BG1723=1,VLOOKUP($A1723,'Full dataset'!$A$4:$IE$190,BS$1-2007+$C1723,FALSE),0)</f>
        <v>8</v>
      </c>
      <c r="BT1723">
        <f>IF($BG1723=1,VLOOKUP($A1723,'Full dataset'!$A$4:$IE$190,BT$1-2007+$C1723,FALSE),0)</f>
        <v>330</v>
      </c>
      <c r="BU1723">
        <f>IF($BG1723=1,VLOOKUP($A1723,'Full dataset'!$A$4:$IE$190,BU$1-2007+$C1723,FALSE),0)</f>
        <v>136</v>
      </c>
      <c r="BV1723">
        <f>IF($BG1723=1,VLOOKUP($A1723,'Full dataset'!$A$4:$IE$190,BV$1-2007+$C1723,FALSE),0)</f>
        <v>0</v>
      </c>
      <c r="BW1723">
        <f>IF($BG1723=1,VLOOKUP($A1723,'Full dataset'!$A$4:$IE$190,BW$1-2007+$C1723,FALSE),0)</f>
        <v>0</v>
      </c>
      <c r="BX1723">
        <f>IF($BG1723=1,VLOOKUP($A1723,'Full dataset'!$A$4:$IE$190,BX$1-2007+$C1723,FALSE),0)</f>
        <v>97</v>
      </c>
    </row>
    <row r="1724" spans="1:76" x14ac:dyDescent="0.25">
      <c r="A1724">
        <v>48</v>
      </c>
      <c r="B1724" t="s">
        <v>92</v>
      </c>
      <c r="C1724">
        <v>2016</v>
      </c>
      <c r="D1724" t="s">
        <v>582</v>
      </c>
      <c r="E1724">
        <f t="shared" si="158"/>
        <v>0</v>
      </c>
      <c r="F1724">
        <v>1</v>
      </c>
      <c r="G1724">
        <v>262690</v>
      </c>
      <c r="H1724">
        <v>8.5933462003990968</v>
      </c>
      <c r="I1724">
        <v>104026</v>
      </c>
      <c r="J1724">
        <v>1</v>
      </c>
      <c r="K1724">
        <v>6193</v>
      </c>
      <c r="L1724">
        <v>0.20259086002159049</v>
      </c>
      <c r="M1724">
        <v>616</v>
      </c>
      <c r="N1724">
        <v>2</v>
      </c>
      <c r="O1724">
        <v>10472</v>
      </c>
      <c r="P1724">
        <v>0.34256926952141059</v>
      </c>
      <c r="Q1724">
        <v>161</v>
      </c>
      <c r="R1724">
        <v>40179</v>
      </c>
      <c r="U1724">
        <v>1</v>
      </c>
      <c r="V1724">
        <v>4299</v>
      </c>
      <c r="W1724">
        <v>20256</v>
      </c>
      <c r="X1724">
        <v>4199</v>
      </c>
      <c r="Y1724">
        <v>1</v>
      </c>
      <c r="Z1724">
        <v>1</v>
      </c>
      <c r="AA1724" t="s">
        <v>769</v>
      </c>
      <c r="AB1724">
        <v>1105246</v>
      </c>
      <c r="AC1724" t="s">
        <v>726</v>
      </c>
      <c r="AD1724" t="s">
        <v>726</v>
      </c>
      <c r="AE1724" t="s">
        <v>726</v>
      </c>
      <c r="AF1724" t="s">
        <v>726</v>
      </c>
      <c r="AG1724" t="s">
        <v>726</v>
      </c>
      <c r="AH1724" t="s">
        <v>726</v>
      </c>
      <c r="AI1724" t="s">
        <v>726</v>
      </c>
      <c r="AJ1724" t="s">
        <v>726</v>
      </c>
      <c r="AK1724" t="s">
        <v>726</v>
      </c>
      <c r="AL1724" t="s">
        <v>726</v>
      </c>
      <c r="AM1724">
        <f>VLOOKUP($A1724,'Full dataset'!$A$4:$IE$190,2007+AM$1-$C1724,FALSE)</f>
        <v>48</v>
      </c>
      <c r="AN1724" t="s">
        <v>726</v>
      </c>
      <c r="AO1724" t="s">
        <v>726</v>
      </c>
      <c r="AP1724" t="s">
        <v>726</v>
      </c>
      <c r="AQ1724" t="s">
        <v>726</v>
      </c>
      <c r="AR1724" t="s">
        <v>726</v>
      </c>
      <c r="AS1724" t="s">
        <v>726</v>
      </c>
      <c r="AT1724">
        <f>VLOOKUP($A1724,'Full dataset'!$A$4:$IE$190,130,FALSE)</f>
        <v>4529</v>
      </c>
      <c r="AU1724">
        <f>VLOOKUP(A1724,'Full dataset'!$A$4:$II$190,$AU$1,FALSE)</f>
        <v>2009</v>
      </c>
      <c r="AV1724">
        <v>1</v>
      </c>
      <c r="AW1724">
        <f>VLOOKUP(A1724,'Full dataset'!$A$5:$IM$190,247,FALSE)</f>
        <v>2</v>
      </c>
      <c r="AX1724">
        <f>VLOOKUP(A1724,'Full dataset'!$A$4:$II$190,242,FALSE)</f>
        <v>2009</v>
      </c>
      <c r="AY1724">
        <f>VLOOKUP(A1724,'Full dataset'!$A$5:$IM$190,246,FALSE)</f>
        <v>2</v>
      </c>
      <c r="AZ1724">
        <v>9999</v>
      </c>
      <c r="BA1724">
        <f>MAX(VLOOKUP($A1724,'Full dataset'!$A$4:$IX$190,BA$1,FALSE),AW1724)</f>
        <v>2</v>
      </c>
      <c r="BB1724">
        <f>IF(VLOOKUP($A1724,'Full dataset'!$A$4:$IX$190,BB$1,FALSE)&gt;0,VLOOKUP($A1724,'Full dataset'!$A$4:$IX$190,BB$1,FALSE),AU1724)</f>
        <v>2009</v>
      </c>
      <c r="BC1724">
        <f>MAX(VLOOKUP($A1724,'Full dataset'!$A$4:$IX$190,BC$1,FALSE),AY1724)</f>
        <v>2</v>
      </c>
      <c r="BD1724">
        <f>MAX(VLOOKUP($A1724,'Full dataset'!$A$4:$IX$190,BD$1,FALSE),AX1724)</f>
        <v>2009</v>
      </c>
      <c r="BE1724">
        <f t="shared" si="159"/>
        <v>2009</v>
      </c>
      <c r="BF1724">
        <f t="shared" si="160"/>
        <v>1</v>
      </c>
      <c r="BG1724">
        <f t="shared" si="161"/>
        <v>1</v>
      </c>
      <c r="BH1724">
        <f t="shared" si="156"/>
        <v>0</v>
      </c>
      <c r="BI1724">
        <f t="shared" si="157"/>
        <v>1</v>
      </c>
      <c r="BO1724">
        <f>IF(BF1724=1,VLOOKUP($A1724,'Full dataset'!$A$4:$IE$190,2007+BO$1-$C1724,FALSE),0)</f>
        <v>716</v>
      </c>
      <c r="BP1724">
        <f>IF(BF1724=1,VLOOKUP($A1724,'Full dataset'!$A$4:$IE$190,2007+BP$1-$C1724,FALSE),0)</f>
        <v>2489</v>
      </c>
      <c r="BQ1724">
        <f>IF(BF1724=1,VLOOKUP($A1724,'Full dataset'!$A$4:$IE$190,2007+BQ$1-$C1724,FALSE),0)</f>
        <v>4763</v>
      </c>
      <c r="BR1724">
        <f>IF($BG1724=1,VLOOKUP($A1724,'Full dataset'!$A$4:$IE$190,BR$1-2007+$C1724,FALSE),0)</f>
        <v>22</v>
      </c>
      <c r="BS1724">
        <f>IF($BG1724=1,VLOOKUP($A1724,'Full dataset'!$A$4:$IE$190,BS$1-2007+$C1724,FALSE),0)</f>
        <v>33</v>
      </c>
      <c r="BT1724">
        <f>IF($BG1724=1,VLOOKUP($A1724,'Full dataset'!$A$4:$IE$190,BT$1-2007+$C1724,FALSE),0)</f>
        <v>1403</v>
      </c>
      <c r="BU1724">
        <f>IF($BG1724=1,VLOOKUP($A1724,'Full dataset'!$A$4:$IE$190,BU$1-2007+$C1724,FALSE),0)</f>
        <v>207</v>
      </c>
      <c r="BV1724">
        <f>IF($BG1724=1,VLOOKUP($A1724,'Full dataset'!$A$4:$IE$190,BV$1-2007+$C1724,FALSE),0)</f>
        <v>21</v>
      </c>
      <c r="BW1724">
        <f>IF($BG1724=1,VLOOKUP($A1724,'Full dataset'!$A$4:$IE$190,BW$1-2007+$C1724,FALSE),0)</f>
        <v>0</v>
      </c>
      <c r="BX1724">
        <f>IF($BG1724=1,VLOOKUP($A1724,'Full dataset'!$A$4:$IE$190,BX$1-2007+$C1724,FALSE),0)</f>
        <v>53</v>
      </c>
    </row>
    <row r="1725" spans="1:76" x14ac:dyDescent="0.25">
      <c r="A1725">
        <v>49</v>
      </c>
      <c r="B1725" t="s">
        <v>93</v>
      </c>
      <c r="C1725">
        <v>2016</v>
      </c>
      <c r="D1725" t="s">
        <v>587</v>
      </c>
      <c r="E1725">
        <f t="shared" si="158"/>
        <v>0</v>
      </c>
      <c r="F1725">
        <v>1</v>
      </c>
      <c r="G1725">
        <v>5199</v>
      </c>
      <c r="H1725">
        <v>0.78582224909310761</v>
      </c>
      <c r="I1725">
        <v>2692</v>
      </c>
      <c r="J1725">
        <v>0</v>
      </c>
      <c r="N1725">
        <v>1</v>
      </c>
      <c r="O1725">
        <v>19118</v>
      </c>
      <c r="P1725">
        <v>2.8896614268440146</v>
      </c>
      <c r="Q1725">
        <v>285</v>
      </c>
      <c r="R1725">
        <v>40238</v>
      </c>
      <c r="U1725">
        <v>0</v>
      </c>
      <c r="V1725" t="s">
        <v>726</v>
      </c>
      <c r="W1725" t="s">
        <v>726</v>
      </c>
      <c r="X1725" t="s">
        <v>726</v>
      </c>
      <c r="Y1725">
        <v>1</v>
      </c>
      <c r="Z1725">
        <v>1</v>
      </c>
      <c r="AA1725" t="s">
        <v>770</v>
      </c>
      <c r="AB1725">
        <v>33544</v>
      </c>
      <c r="AC1725" t="s">
        <v>726</v>
      </c>
      <c r="AD1725" t="s">
        <v>726</v>
      </c>
      <c r="AE1725" t="s">
        <v>726</v>
      </c>
      <c r="AF1725" t="s">
        <v>726</v>
      </c>
      <c r="AG1725" t="s">
        <v>726</v>
      </c>
      <c r="AH1725" t="s">
        <v>726</v>
      </c>
      <c r="AI1725" t="s">
        <v>726</v>
      </c>
      <c r="AJ1725" t="s">
        <v>726</v>
      </c>
      <c r="AK1725" t="s">
        <v>726</v>
      </c>
      <c r="AL1725" t="s">
        <v>726</v>
      </c>
      <c r="AM1725">
        <f>VLOOKUP($A1725,'Full dataset'!$A$4:$IE$190,2007+AM$1-$C1725,FALSE)</f>
        <v>82</v>
      </c>
      <c r="AN1725" t="s">
        <v>726</v>
      </c>
      <c r="AO1725" t="s">
        <v>726</v>
      </c>
      <c r="AP1725" t="s">
        <v>726</v>
      </c>
      <c r="AQ1725" t="s">
        <v>726</v>
      </c>
      <c r="AR1725" t="s">
        <v>726</v>
      </c>
      <c r="AS1725" t="s">
        <v>726</v>
      </c>
      <c r="AT1725">
        <f>VLOOKUP($A1725,'Full dataset'!$A$4:$IE$190,130,FALSE)</f>
        <v>105</v>
      </c>
      <c r="AU1725">
        <f>VLOOKUP(A1725,'Full dataset'!$A$4:$II$190,$AU$1,FALSE)</f>
        <v>9999</v>
      </c>
      <c r="AV1725">
        <v>0</v>
      </c>
      <c r="AW1725">
        <f>VLOOKUP(A1725,'Full dataset'!$A$5:$IM$190,247,FALSE)</f>
        <v>0</v>
      </c>
      <c r="AX1725">
        <f>VLOOKUP(A1725,'Full dataset'!$A$4:$II$190,242,FALSE)</f>
        <v>2009</v>
      </c>
      <c r="AY1725">
        <f>VLOOKUP(A1725,'Full dataset'!$A$5:$IM$190,246,FALSE)</f>
        <v>1</v>
      </c>
      <c r="AZ1725">
        <v>9999</v>
      </c>
      <c r="BA1725">
        <f>MAX(VLOOKUP($A1725,'Full dataset'!$A$4:$IX$190,BA$1,FALSE),AW1725)</f>
        <v>1</v>
      </c>
      <c r="BB1725">
        <f>IF(VLOOKUP($A1725,'Full dataset'!$A$4:$IX$190,BB$1,FALSE)&gt;0,VLOOKUP($A1725,'Full dataset'!$A$4:$IX$190,BB$1,FALSE),AU1725)</f>
        <v>2010</v>
      </c>
      <c r="BC1725">
        <f>MAX(VLOOKUP($A1725,'Full dataset'!$A$4:$IX$190,BC$1,FALSE),AY1725)</f>
        <v>1</v>
      </c>
      <c r="BD1725">
        <f>MAX(VLOOKUP($A1725,'Full dataset'!$A$4:$IX$190,BD$1,FALSE),AX1725)</f>
        <v>2009</v>
      </c>
      <c r="BE1725">
        <f t="shared" si="159"/>
        <v>2009</v>
      </c>
      <c r="BF1725">
        <f t="shared" si="160"/>
        <v>0</v>
      </c>
      <c r="BG1725">
        <f t="shared" si="161"/>
        <v>0</v>
      </c>
      <c r="BH1725">
        <f t="shared" si="156"/>
        <v>0</v>
      </c>
      <c r="BI1725">
        <f t="shared" si="157"/>
        <v>0</v>
      </c>
      <c r="BO1725">
        <f>IF(BF1725=1,VLOOKUP($A1725,'Full dataset'!$A$4:$IE$190,2007+BO$1-$C1725,FALSE),0)</f>
        <v>0</v>
      </c>
      <c r="BP1725">
        <f>IF(BF1725=1,VLOOKUP($A1725,'Full dataset'!$A$4:$IE$190,2007+BP$1-$C1725,FALSE),0)</f>
        <v>0</v>
      </c>
      <c r="BQ1725">
        <f>IF(BF1725=1,VLOOKUP($A1725,'Full dataset'!$A$4:$IE$190,2007+BQ$1-$C1725,FALSE),0)</f>
        <v>0</v>
      </c>
      <c r="BR1725">
        <f>IF($BG1725=1,VLOOKUP($A1725,'Full dataset'!$A$4:$IE$190,BR$1-2007+$C1725,FALSE),0)</f>
        <v>0</v>
      </c>
      <c r="BS1725">
        <f>IF($BG1725=1,VLOOKUP($A1725,'Full dataset'!$A$4:$IE$190,BS$1-2007+$C1725,FALSE),0)</f>
        <v>0</v>
      </c>
      <c r="BT1725">
        <f>IF($BG1725=1,VLOOKUP($A1725,'Full dataset'!$A$4:$IE$190,BT$1-2007+$C1725,FALSE),0)</f>
        <v>0</v>
      </c>
      <c r="BU1725">
        <f>IF($BG1725=1,VLOOKUP($A1725,'Full dataset'!$A$4:$IE$190,BU$1-2007+$C1725,FALSE),0)</f>
        <v>0</v>
      </c>
      <c r="BV1725">
        <f>IF($BG1725=1,VLOOKUP($A1725,'Full dataset'!$A$4:$IE$190,BV$1-2007+$C1725,FALSE),0)</f>
        <v>0</v>
      </c>
      <c r="BW1725">
        <f>IF($BG1725=1,VLOOKUP($A1725,'Full dataset'!$A$4:$IE$190,BW$1-2007+$C1725,FALSE),0)</f>
        <v>0</v>
      </c>
      <c r="BX1725">
        <f>IF($BG1725=1,VLOOKUP($A1725,'Full dataset'!$A$4:$IE$190,BX$1-2007+$C1725,FALSE),0)</f>
        <v>0</v>
      </c>
    </row>
    <row r="1726" spans="1:76" x14ac:dyDescent="0.25">
      <c r="A1726">
        <v>50</v>
      </c>
      <c r="B1726" t="s">
        <v>94</v>
      </c>
      <c r="C1726">
        <v>2016</v>
      </c>
      <c r="D1726" t="s">
        <v>582</v>
      </c>
      <c r="E1726">
        <f t="shared" si="158"/>
        <v>0</v>
      </c>
      <c r="F1726">
        <v>0</v>
      </c>
      <c r="J1726">
        <v>0</v>
      </c>
      <c r="N1726">
        <v>0</v>
      </c>
      <c r="U1726">
        <v>0</v>
      </c>
      <c r="V1726" t="s">
        <v>726</v>
      </c>
      <c r="W1726" t="s">
        <v>726</v>
      </c>
      <c r="X1726" t="s">
        <v>726</v>
      </c>
      <c r="Y1726">
        <v>1</v>
      </c>
      <c r="Z1726">
        <v>1</v>
      </c>
      <c r="AA1726" t="s">
        <v>771</v>
      </c>
      <c r="AB1726">
        <v>28318</v>
      </c>
      <c r="AC1726" t="s">
        <v>726</v>
      </c>
      <c r="AD1726" t="s">
        <v>726</v>
      </c>
      <c r="AE1726" t="s">
        <v>726</v>
      </c>
      <c r="AF1726" t="s">
        <v>726</v>
      </c>
      <c r="AG1726" t="s">
        <v>726</v>
      </c>
      <c r="AH1726" t="s">
        <v>726</v>
      </c>
      <c r="AI1726" t="s">
        <v>726</v>
      </c>
      <c r="AJ1726" t="s">
        <v>726</v>
      </c>
      <c r="AK1726" t="s">
        <v>726</v>
      </c>
      <c r="AL1726" t="s">
        <v>726</v>
      </c>
      <c r="AM1726" t="str">
        <f>VLOOKUP($A1726,'Full dataset'!$A$4:$IE$190,2007+AM$1-$C1726,FALSE)</f>
        <v>.</v>
      </c>
      <c r="AN1726" t="s">
        <v>726</v>
      </c>
      <c r="AO1726" t="s">
        <v>726</v>
      </c>
      <c r="AP1726" t="s">
        <v>726</v>
      </c>
      <c r="AQ1726" t="s">
        <v>726</v>
      </c>
      <c r="AR1726" t="s">
        <v>726</v>
      </c>
      <c r="AS1726" t="s">
        <v>726</v>
      </c>
      <c r="AT1726" t="str">
        <f>VLOOKUP($A1726,'Full dataset'!$A$4:$IE$190,130,FALSE)</f>
        <v>.</v>
      </c>
      <c r="AU1726">
        <f>VLOOKUP(A1726,'Full dataset'!$A$4:$II$190,$AU$1,FALSE)</f>
        <v>9999</v>
      </c>
      <c r="AV1726">
        <v>0</v>
      </c>
      <c r="AW1726">
        <f>VLOOKUP(A1726,'Full dataset'!$A$5:$IM$190,247,FALSE)</f>
        <v>0</v>
      </c>
      <c r="AX1726">
        <f>VLOOKUP(A1726,'Full dataset'!$A$4:$II$190,242,FALSE)</f>
        <v>2008</v>
      </c>
      <c r="AY1726">
        <f>VLOOKUP(A1726,'Full dataset'!$A$5:$IM$190,246,FALSE)</f>
        <v>1</v>
      </c>
      <c r="AZ1726">
        <v>9999</v>
      </c>
      <c r="BA1726">
        <f>MAX(VLOOKUP($A1726,'Full dataset'!$A$4:$IX$190,BA$1,FALSE),AW1726)</f>
        <v>1</v>
      </c>
      <c r="BB1726">
        <f>IF(VLOOKUP($A1726,'Full dataset'!$A$4:$IX$190,BB$1,FALSE)&gt;0,VLOOKUP($A1726,'Full dataset'!$A$4:$IX$190,BB$1,FALSE),AU1726)</f>
        <v>2011</v>
      </c>
      <c r="BC1726">
        <f>MAX(VLOOKUP($A1726,'Full dataset'!$A$4:$IX$190,BC$1,FALSE),AY1726)</f>
        <v>1</v>
      </c>
      <c r="BD1726">
        <f>MAX(VLOOKUP($A1726,'Full dataset'!$A$4:$IX$190,BD$1,FALSE),AX1726)</f>
        <v>2008</v>
      </c>
      <c r="BE1726">
        <f t="shared" si="159"/>
        <v>2008</v>
      </c>
      <c r="BF1726">
        <f t="shared" si="160"/>
        <v>0</v>
      </c>
      <c r="BG1726">
        <f t="shared" si="161"/>
        <v>0</v>
      </c>
      <c r="BH1726">
        <f t="shared" si="156"/>
        <v>0</v>
      </c>
      <c r="BI1726">
        <f t="shared" si="157"/>
        <v>0</v>
      </c>
      <c r="BO1726">
        <f>IF(BF1726=1,VLOOKUP($A1726,'Full dataset'!$A$4:$IE$190,2007+BO$1-$C1726,FALSE),0)</f>
        <v>0</v>
      </c>
      <c r="BP1726">
        <f>IF(BF1726=1,VLOOKUP($A1726,'Full dataset'!$A$4:$IE$190,2007+BP$1-$C1726,FALSE),0)</f>
        <v>0</v>
      </c>
      <c r="BQ1726">
        <f>IF(BF1726=1,VLOOKUP($A1726,'Full dataset'!$A$4:$IE$190,2007+BQ$1-$C1726,FALSE),0)</f>
        <v>0</v>
      </c>
      <c r="BR1726">
        <f>IF($BG1726=1,VLOOKUP($A1726,'Full dataset'!$A$4:$IE$190,BR$1-2007+$C1726,FALSE),0)</f>
        <v>0</v>
      </c>
      <c r="BS1726">
        <f>IF($BG1726=1,VLOOKUP($A1726,'Full dataset'!$A$4:$IE$190,BS$1-2007+$C1726,FALSE),0)</f>
        <v>0</v>
      </c>
      <c r="BT1726">
        <f>IF($BG1726=1,VLOOKUP($A1726,'Full dataset'!$A$4:$IE$190,BT$1-2007+$C1726,FALSE),0)</f>
        <v>0</v>
      </c>
      <c r="BU1726">
        <f>IF($BG1726=1,VLOOKUP($A1726,'Full dataset'!$A$4:$IE$190,BU$1-2007+$C1726,FALSE),0)</f>
        <v>0</v>
      </c>
      <c r="BV1726">
        <f>IF($BG1726=1,VLOOKUP($A1726,'Full dataset'!$A$4:$IE$190,BV$1-2007+$C1726,FALSE),0)</f>
        <v>0</v>
      </c>
      <c r="BW1726">
        <f>IF($BG1726=1,VLOOKUP($A1726,'Full dataset'!$A$4:$IE$190,BW$1-2007+$C1726,FALSE),0)</f>
        <v>0</v>
      </c>
      <c r="BX1726">
        <f>IF($BG1726=1,VLOOKUP($A1726,'Full dataset'!$A$4:$IE$190,BX$1-2007+$C1726,FALSE),0)</f>
        <v>0</v>
      </c>
    </row>
    <row r="1727" spans="1:76" x14ac:dyDescent="0.25">
      <c r="A1727">
        <v>51</v>
      </c>
      <c r="B1727" t="s">
        <v>95</v>
      </c>
      <c r="C1727">
        <v>2016</v>
      </c>
      <c r="D1727" t="s">
        <v>594</v>
      </c>
      <c r="E1727">
        <f t="shared" si="158"/>
        <v>1</v>
      </c>
      <c r="F1727">
        <v>1</v>
      </c>
      <c r="G1727">
        <v>3939</v>
      </c>
      <c r="H1727">
        <v>2.3021624780829923</v>
      </c>
      <c r="I1727">
        <v>1635</v>
      </c>
      <c r="J1727">
        <v>1</v>
      </c>
      <c r="K1727">
        <v>499</v>
      </c>
      <c r="L1727">
        <v>0.29164231443600236</v>
      </c>
      <c r="M1727">
        <v>774</v>
      </c>
      <c r="N1727">
        <v>2</v>
      </c>
      <c r="O1727">
        <v>3519</v>
      </c>
      <c r="P1727">
        <v>2.0566919929865577</v>
      </c>
      <c r="Q1727">
        <v>162</v>
      </c>
      <c r="R1727">
        <v>40483</v>
      </c>
      <c r="U1727">
        <v>1</v>
      </c>
      <c r="V1727">
        <v>8</v>
      </c>
      <c r="W1727">
        <v>1509</v>
      </c>
      <c r="X1727">
        <v>11655</v>
      </c>
      <c r="Y1727">
        <v>1</v>
      </c>
      <c r="Z1727">
        <v>1</v>
      </c>
      <c r="AA1727" t="s">
        <v>772</v>
      </c>
      <c r="AB1727">
        <v>163790</v>
      </c>
      <c r="AC1727" t="s">
        <v>726</v>
      </c>
      <c r="AD1727" t="s">
        <v>726</v>
      </c>
      <c r="AE1727" t="s">
        <v>726</v>
      </c>
      <c r="AF1727" t="s">
        <v>726</v>
      </c>
      <c r="AG1727" t="s">
        <v>726</v>
      </c>
      <c r="AH1727" t="s">
        <v>726</v>
      </c>
      <c r="AI1727" t="s">
        <v>726</v>
      </c>
      <c r="AJ1727" t="s">
        <v>726</v>
      </c>
      <c r="AK1727" t="s">
        <v>726</v>
      </c>
      <c r="AL1727" t="s">
        <v>726</v>
      </c>
      <c r="AM1727" t="str">
        <f>VLOOKUP($A1727,'Full dataset'!$A$4:$IE$190,2007+AM$1-$C1727,FALSE)</f>
        <v>.</v>
      </c>
      <c r="AN1727" t="s">
        <v>726</v>
      </c>
      <c r="AO1727" t="s">
        <v>726</v>
      </c>
      <c r="AP1727" t="s">
        <v>726</v>
      </c>
      <c r="AQ1727" t="s">
        <v>726</v>
      </c>
      <c r="AR1727" t="s">
        <v>726</v>
      </c>
      <c r="AS1727" t="s">
        <v>726</v>
      </c>
      <c r="AT1727">
        <f>VLOOKUP($A1727,'Full dataset'!$A$4:$IE$190,130,FALSE)</f>
        <v>45</v>
      </c>
      <c r="AU1727">
        <f>VLOOKUP(A1727,'Full dataset'!$A$4:$II$190,$AU$1,FALSE)</f>
        <v>2010</v>
      </c>
      <c r="AV1727">
        <v>1</v>
      </c>
      <c r="AW1727">
        <f>VLOOKUP(A1727,'Full dataset'!$A$5:$IM$190,247,FALSE)</f>
        <v>2</v>
      </c>
      <c r="AX1727">
        <f>VLOOKUP(A1727,'Full dataset'!$A$4:$II$190,242,FALSE)</f>
        <v>2010</v>
      </c>
      <c r="AY1727">
        <f>VLOOKUP(A1727,'Full dataset'!$A$5:$IM$190,246,FALSE)</f>
        <v>2</v>
      </c>
      <c r="AZ1727">
        <v>9999</v>
      </c>
      <c r="BA1727">
        <f>MAX(VLOOKUP($A1727,'Full dataset'!$A$4:$IX$190,BA$1,FALSE),AW1727)</f>
        <v>2</v>
      </c>
      <c r="BB1727">
        <f>IF(VLOOKUP($A1727,'Full dataset'!$A$4:$IX$190,BB$1,FALSE)&gt;0,VLOOKUP($A1727,'Full dataset'!$A$4:$IX$190,BB$1,FALSE),AU1727)</f>
        <v>2010</v>
      </c>
      <c r="BC1727">
        <f>MAX(VLOOKUP($A1727,'Full dataset'!$A$4:$IX$190,BC$1,FALSE),AY1727)</f>
        <v>2</v>
      </c>
      <c r="BD1727">
        <f>MAX(VLOOKUP($A1727,'Full dataset'!$A$4:$IX$190,BD$1,FALSE),AX1727)</f>
        <v>2010</v>
      </c>
      <c r="BE1727">
        <f t="shared" si="159"/>
        <v>2010</v>
      </c>
      <c r="BF1727">
        <f t="shared" si="160"/>
        <v>1</v>
      </c>
      <c r="BG1727">
        <f t="shared" si="161"/>
        <v>1</v>
      </c>
      <c r="BH1727">
        <f t="shared" si="156"/>
        <v>0</v>
      </c>
      <c r="BI1727">
        <f t="shared" si="157"/>
        <v>1</v>
      </c>
      <c r="BO1727">
        <f>IF(BF1727=1,VLOOKUP($A1727,'Full dataset'!$A$4:$IE$190,2007+BO$1-$C1727,FALSE),0)</f>
        <v>1314</v>
      </c>
      <c r="BP1727">
        <f>IF(BF1727=1,VLOOKUP($A1727,'Full dataset'!$A$4:$IE$190,2007+BP$1-$C1727,FALSE),0)</f>
        <v>64</v>
      </c>
      <c r="BQ1727">
        <f>IF(BF1727=1,VLOOKUP($A1727,'Full dataset'!$A$4:$IE$190,2007+BQ$1-$C1727,FALSE),0)</f>
        <v>56</v>
      </c>
      <c r="BR1727">
        <f>IF($BG1727=1,VLOOKUP($A1727,'Full dataset'!$A$4:$IE$190,BR$1-2007+$C1727,FALSE),0)</f>
        <v>9</v>
      </c>
      <c r="BS1727">
        <f>IF($BG1727=1,VLOOKUP($A1727,'Full dataset'!$A$4:$IE$190,BS$1-2007+$C1727,FALSE),0)</f>
        <v>2</v>
      </c>
      <c r="BT1727">
        <f>IF($BG1727=1,VLOOKUP($A1727,'Full dataset'!$A$4:$IE$190,BT$1-2007+$C1727,FALSE),0)</f>
        <v>89</v>
      </c>
      <c r="BU1727">
        <f>IF($BG1727=1,VLOOKUP($A1727,'Full dataset'!$A$4:$IE$190,BU$1-2007+$C1727,FALSE),0)</f>
        <v>5</v>
      </c>
      <c r="BV1727">
        <f>IF($BG1727=1,VLOOKUP($A1727,'Full dataset'!$A$4:$IE$190,BV$1-2007+$C1727,FALSE),0)</f>
        <v>0</v>
      </c>
      <c r="BW1727">
        <f>IF($BG1727=1,VLOOKUP($A1727,'Full dataset'!$A$4:$IE$190,BW$1-2007+$C1727,FALSE),0)</f>
        <v>0</v>
      </c>
      <c r="BX1727">
        <f>IF($BG1727=1,VLOOKUP($A1727,'Full dataset'!$A$4:$IE$190,BX$1-2007+$C1727,FALSE),0)</f>
        <v>49</v>
      </c>
    </row>
    <row r="1728" spans="1:76" x14ac:dyDescent="0.25">
      <c r="A1728">
        <v>52</v>
      </c>
      <c r="B1728" t="s">
        <v>96</v>
      </c>
      <c r="C1728">
        <v>2016</v>
      </c>
      <c r="D1728" t="s">
        <v>591</v>
      </c>
      <c r="E1728">
        <f t="shared" si="158"/>
        <v>1</v>
      </c>
      <c r="F1728">
        <v>1</v>
      </c>
      <c r="G1728">
        <v>22730</v>
      </c>
      <c r="H1728">
        <v>8.1236597569692641</v>
      </c>
      <c r="I1728">
        <v>6811</v>
      </c>
      <c r="J1728">
        <v>0</v>
      </c>
      <c r="N1728">
        <v>0</v>
      </c>
      <c r="S1728">
        <v>7372</v>
      </c>
      <c r="T1728">
        <v>511210</v>
      </c>
      <c r="U1728">
        <v>1</v>
      </c>
      <c r="V1728">
        <v>83</v>
      </c>
      <c r="W1728">
        <v>1139</v>
      </c>
      <c r="X1728">
        <v>908</v>
      </c>
      <c r="Y1728">
        <v>1</v>
      </c>
      <c r="Z1728">
        <v>1</v>
      </c>
      <c r="AA1728" t="s">
        <v>773</v>
      </c>
      <c r="AB1728">
        <v>151938</v>
      </c>
      <c r="AC1728" t="s">
        <v>726</v>
      </c>
      <c r="AD1728" t="s">
        <v>726</v>
      </c>
      <c r="AE1728" t="s">
        <v>726</v>
      </c>
      <c r="AF1728" t="s">
        <v>726</v>
      </c>
      <c r="AG1728" t="s">
        <v>726</v>
      </c>
      <c r="AH1728" t="s">
        <v>726</v>
      </c>
      <c r="AI1728" t="s">
        <v>726</v>
      </c>
      <c r="AJ1728" t="s">
        <v>726</v>
      </c>
      <c r="AK1728" t="s">
        <v>726</v>
      </c>
      <c r="AL1728" t="s">
        <v>726</v>
      </c>
      <c r="AM1728" t="str">
        <f>VLOOKUP($A1728,'Full dataset'!$A$4:$IE$190,2007+AM$1-$C1728,FALSE)</f>
        <v>.</v>
      </c>
      <c r="AN1728" t="s">
        <v>726</v>
      </c>
      <c r="AO1728" t="s">
        <v>726</v>
      </c>
      <c r="AP1728" t="s">
        <v>726</v>
      </c>
      <c r="AQ1728" t="s">
        <v>726</v>
      </c>
      <c r="AR1728" t="s">
        <v>726</v>
      </c>
      <c r="AS1728" t="s">
        <v>726</v>
      </c>
      <c r="AT1728">
        <f>VLOOKUP($A1728,'Full dataset'!$A$4:$IE$190,130,FALSE)</f>
        <v>20</v>
      </c>
      <c r="AU1728">
        <f>VLOOKUP(A1728,'Full dataset'!$A$4:$II$190,$AU$1,FALSE)</f>
        <v>2011</v>
      </c>
      <c r="AV1728">
        <v>0</v>
      </c>
      <c r="AW1728">
        <f>VLOOKUP(A1728,'Full dataset'!$A$5:$IM$190,247,FALSE)</f>
        <v>2</v>
      </c>
      <c r="AX1728">
        <f>VLOOKUP(A1728,'Full dataset'!$A$4:$II$190,242,FALSE)</f>
        <v>2009</v>
      </c>
      <c r="AY1728">
        <f>VLOOKUP(A1728,'Full dataset'!$A$5:$IM$190,246,FALSE)</f>
        <v>2</v>
      </c>
      <c r="AZ1728">
        <v>9999</v>
      </c>
      <c r="BA1728">
        <f>MAX(VLOOKUP($A1728,'Full dataset'!$A$4:$IX$190,BA$1,FALSE),AW1728)</f>
        <v>2</v>
      </c>
      <c r="BB1728">
        <f>IF(VLOOKUP($A1728,'Full dataset'!$A$4:$IX$190,BB$1,FALSE)&gt;0,VLOOKUP($A1728,'Full dataset'!$A$4:$IX$190,BB$1,FALSE),AU1728)</f>
        <v>2011</v>
      </c>
      <c r="BC1728">
        <f>MAX(VLOOKUP($A1728,'Full dataset'!$A$4:$IX$190,BC$1,FALSE),AY1728)</f>
        <v>2</v>
      </c>
      <c r="BD1728">
        <f>MAX(VLOOKUP($A1728,'Full dataset'!$A$4:$IX$190,BD$1,FALSE),AX1728)</f>
        <v>2009</v>
      </c>
      <c r="BE1728">
        <f t="shared" si="159"/>
        <v>2009</v>
      </c>
      <c r="BF1728">
        <f t="shared" si="160"/>
        <v>1</v>
      </c>
      <c r="BG1728">
        <f t="shared" si="161"/>
        <v>1</v>
      </c>
      <c r="BH1728">
        <f t="shared" si="156"/>
        <v>0</v>
      </c>
      <c r="BI1728">
        <f t="shared" si="157"/>
        <v>1</v>
      </c>
      <c r="BO1728">
        <f>IF(BF1728=1,VLOOKUP($A1728,'Full dataset'!$A$4:$IE$190,2007+BO$1-$C1728,FALSE),0)</f>
        <v>0</v>
      </c>
      <c r="BP1728">
        <f>IF(BF1728=1,VLOOKUP($A1728,'Full dataset'!$A$4:$IE$190,2007+BP$1-$C1728,FALSE),0)</f>
        <v>0</v>
      </c>
      <c r="BQ1728">
        <f>IF(BF1728=1,VLOOKUP($A1728,'Full dataset'!$A$4:$IE$190,2007+BQ$1-$C1728,FALSE),0)</f>
        <v>0</v>
      </c>
      <c r="BR1728">
        <f>IF($BG1728=1,VLOOKUP($A1728,'Full dataset'!$A$4:$IE$190,BR$1-2007+$C1728,FALSE),0)</f>
        <v>2</v>
      </c>
      <c r="BS1728">
        <f>IF($BG1728=1,VLOOKUP($A1728,'Full dataset'!$A$4:$IE$190,BS$1-2007+$C1728,FALSE),0)</f>
        <v>2</v>
      </c>
      <c r="BT1728">
        <f>IF($BG1728=1,VLOOKUP($A1728,'Full dataset'!$A$4:$IE$190,BT$1-2007+$C1728,FALSE),0)</f>
        <v>130</v>
      </c>
      <c r="BU1728">
        <f>IF($BG1728=1,VLOOKUP($A1728,'Full dataset'!$A$4:$IE$190,BU$1-2007+$C1728,FALSE),0)</f>
        <v>3</v>
      </c>
      <c r="BV1728">
        <f>IF($BG1728=1,VLOOKUP($A1728,'Full dataset'!$A$4:$IE$190,BV$1-2007+$C1728,FALSE),0)</f>
        <v>0</v>
      </c>
      <c r="BW1728">
        <f>IF($BG1728=1,VLOOKUP($A1728,'Full dataset'!$A$4:$IE$190,BW$1-2007+$C1728,FALSE),0)</f>
        <v>0</v>
      </c>
      <c r="BX1728">
        <f>IF($BG1728=1,VLOOKUP($A1728,'Full dataset'!$A$4:$IE$190,BX$1-2007+$C1728,FALSE),0)</f>
        <v>37</v>
      </c>
    </row>
    <row r="1729" spans="1:76" x14ac:dyDescent="0.25">
      <c r="A1729">
        <v>53</v>
      </c>
      <c r="B1729" t="s">
        <v>600</v>
      </c>
      <c r="C1729">
        <v>2016</v>
      </c>
      <c r="D1729" t="s">
        <v>587</v>
      </c>
      <c r="E1729">
        <f t="shared" si="158"/>
        <v>0</v>
      </c>
      <c r="F1729">
        <v>1</v>
      </c>
      <c r="G1729">
        <v>4904</v>
      </c>
      <c r="H1729">
        <v>0.40355497037524685</v>
      </c>
      <c r="I1729">
        <v>2926</v>
      </c>
      <c r="J1729">
        <v>0</v>
      </c>
      <c r="N1729">
        <v>1</v>
      </c>
      <c r="O1729">
        <v>4902</v>
      </c>
      <c r="P1729">
        <v>0.40339038841342989</v>
      </c>
      <c r="Q1729">
        <v>527</v>
      </c>
      <c r="R1729">
        <v>39814</v>
      </c>
      <c r="U1729">
        <v>1</v>
      </c>
      <c r="V1729">
        <v>1</v>
      </c>
      <c r="W1729">
        <v>442</v>
      </c>
      <c r="X1729">
        <v>1069</v>
      </c>
      <c r="Y1729">
        <v>1</v>
      </c>
      <c r="Z1729">
        <v>0</v>
      </c>
      <c r="AA1729" t="s">
        <v>774</v>
      </c>
      <c r="AB1729">
        <v>1772</v>
      </c>
      <c r="AC1729" t="s">
        <v>726</v>
      </c>
      <c r="AD1729" t="s">
        <v>726</v>
      </c>
      <c r="AE1729" t="s">
        <v>726</v>
      </c>
      <c r="AF1729" t="s">
        <v>726</v>
      </c>
      <c r="AG1729" t="s">
        <v>726</v>
      </c>
      <c r="AH1729" t="s">
        <v>726</v>
      </c>
      <c r="AI1729" t="s">
        <v>726</v>
      </c>
      <c r="AJ1729" t="s">
        <v>726</v>
      </c>
      <c r="AK1729" t="s">
        <v>726</v>
      </c>
      <c r="AL1729" t="s">
        <v>726</v>
      </c>
      <c r="AM1729">
        <f>VLOOKUP($A1729,'Full dataset'!$A$4:$IE$190,2007+AM$1-$C1729,FALSE)</f>
        <v>75</v>
      </c>
      <c r="AN1729" t="s">
        <v>726</v>
      </c>
      <c r="AO1729" t="s">
        <v>726</v>
      </c>
      <c r="AP1729" t="s">
        <v>726</v>
      </c>
      <c r="AQ1729" t="s">
        <v>726</v>
      </c>
      <c r="AR1729" t="s">
        <v>726</v>
      </c>
      <c r="AS1729" t="s">
        <v>726</v>
      </c>
      <c r="AT1729">
        <f>VLOOKUP($A1729,'Full dataset'!$A$4:$IE$190,130,FALSE)</f>
        <v>241</v>
      </c>
      <c r="AU1729">
        <f>VLOOKUP(A1729,'Full dataset'!$A$4:$II$190,$AU$1,FALSE)</f>
        <v>2010</v>
      </c>
      <c r="AV1729">
        <v>0</v>
      </c>
      <c r="AW1729">
        <f>VLOOKUP(A1729,'Full dataset'!$A$5:$IM$190,247,FALSE)</f>
        <v>1</v>
      </c>
      <c r="AX1729">
        <f>VLOOKUP(A1729,'Full dataset'!$A$4:$II$190,242,FALSE)</f>
        <v>2009</v>
      </c>
      <c r="AY1729">
        <f>VLOOKUP(A1729,'Full dataset'!$A$5:$IM$190,246,FALSE)</f>
        <v>1</v>
      </c>
      <c r="AZ1729">
        <v>9999</v>
      </c>
      <c r="BA1729">
        <f>MAX(VLOOKUP($A1729,'Full dataset'!$A$4:$IX$190,BA$1,FALSE),AW1729)</f>
        <v>2</v>
      </c>
      <c r="BB1729">
        <f>IF(VLOOKUP($A1729,'Full dataset'!$A$4:$IX$190,BB$1,FALSE)&gt;0,VLOOKUP($A1729,'Full dataset'!$A$4:$IX$190,BB$1,FALSE),AU1729)</f>
        <v>2013</v>
      </c>
      <c r="BC1729">
        <f>MAX(VLOOKUP($A1729,'Full dataset'!$A$4:$IX$190,BC$1,FALSE),AY1729)</f>
        <v>2</v>
      </c>
      <c r="BD1729">
        <f>MAX(VLOOKUP($A1729,'Full dataset'!$A$4:$IX$190,BD$1,FALSE),AX1729)</f>
        <v>2009</v>
      </c>
      <c r="BE1729">
        <f t="shared" si="159"/>
        <v>2009</v>
      </c>
      <c r="BF1729">
        <f t="shared" si="160"/>
        <v>1</v>
      </c>
      <c r="BG1729">
        <f t="shared" si="161"/>
        <v>1</v>
      </c>
      <c r="BH1729">
        <f t="shared" si="156"/>
        <v>0</v>
      </c>
      <c r="BI1729">
        <f t="shared" si="157"/>
        <v>1</v>
      </c>
      <c r="BO1729">
        <f>IF(BF1729=1,VLOOKUP($A1729,'Full dataset'!$A$4:$IE$190,2007+BO$1-$C1729,FALSE),0)</f>
        <v>114</v>
      </c>
      <c r="BP1729">
        <f>IF(BF1729=1,VLOOKUP($A1729,'Full dataset'!$A$4:$IE$190,2007+BP$1-$C1729,FALSE),0)</f>
        <v>11</v>
      </c>
      <c r="BQ1729">
        <f>IF(BF1729=1,VLOOKUP($A1729,'Full dataset'!$A$4:$IE$190,2007+BQ$1-$C1729,FALSE),0)</f>
        <v>3</v>
      </c>
      <c r="BR1729">
        <f>IF($BG1729=1,VLOOKUP($A1729,'Full dataset'!$A$4:$IE$190,BR$1-2007+$C1729,FALSE),0)</f>
        <v>1</v>
      </c>
      <c r="BS1729">
        <f>IF($BG1729=1,VLOOKUP($A1729,'Full dataset'!$A$4:$IE$190,BS$1-2007+$C1729,FALSE),0)</f>
        <v>0</v>
      </c>
      <c r="BT1729">
        <f>IF($BG1729=1,VLOOKUP($A1729,'Full dataset'!$A$4:$IE$190,BT$1-2007+$C1729,FALSE),0)</f>
        <v>4</v>
      </c>
      <c r="BU1729">
        <f>IF($BG1729=1,VLOOKUP($A1729,'Full dataset'!$A$4:$IE$190,BU$1-2007+$C1729,FALSE),0)</f>
        <v>2</v>
      </c>
      <c r="BV1729">
        <f>IF($BG1729=1,VLOOKUP($A1729,'Full dataset'!$A$4:$IE$190,BV$1-2007+$C1729,FALSE),0)</f>
        <v>0</v>
      </c>
      <c r="BW1729">
        <f>IF($BG1729=1,VLOOKUP($A1729,'Full dataset'!$A$4:$IE$190,BW$1-2007+$C1729,FALSE),0)</f>
        <v>1</v>
      </c>
      <c r="BX1729">
        <f>IF($BG1729=1,VLOOKUP($A1729,'Full dataset'!$A$4:$IE$190,BX$1-2007+$C1729,FALSE),0)</f>
        <v>8</v>
      </c>
    </row>
    <row r="1730" spans="1:76" x14ac:dyDescent="0.25">
      <c r="A1730">
        <v>54</v>
      </c>
      <c r="B1730" t="s">
        <v>98</v>
      </c>
      <c r="C1730">
        <v>2016</v>
      </c>
      <c r="D1730" t="s">
        <v>582</v>
      </c>
      <c r="E1730">
        <f t="shared" si="158"/>
        <v>0</v>
      </c>
      <c r="F1730">
        <v>0</v>
      </c>
      <c r="J1730">
        <v>0</v>
      </c>
      <c r="N1730">
        <v>0</v>
      </c>
      <c r="U1730">
        <v>1</v>
      </c>
      <c r="V1730">
        <v>186</v>
      </c>
      <c r="W1730">
        <v>2696</v>
      </c>
      <c r="X1730">
        <v>3708</v>
      </c>
      <c r="Y1730">
        <v>1</v>
      </c>
      <c r="Z1730">
        <v>1</v>
      </c>
      <c r="AA1730" t="s">
        <v>775</v>
      </c>
      <c r="AB1730">
        <v>4216</v>
      </c>
      <c r="AC1730" t="s">
        <v>726</v>
      </c>
      <c r="AD1730" t="s">
        <v>726</v>
      </c>
      <c r="AE1730" t="s">
        <v>726</v>
      </c>
      <c r="AF1730" t="s">
        <v>726</v>
      </c>
      <c r="AG1730" t="s">
        <v>726</v>
      </c>
      <c r="AH1730" t="s">
        <v>726</v>
      </c>
      <c r="AI1730" t="s">
        <v>726</v>
      </c>
      <c r="AJ1730" t="s">
        <v>726</v>
      </c>
      <c r="AK1730" t="s">
        <v>726</v>
      </c>
      <c r="AL1730" t="s">
        <v>726</v>
      </c>
      <c r="AM1730" t="str">
        <f>VLOOKUP($A1730,'Full dataset'!$A$4:$IE$190,2007+AM$1-$C1730,FALSE)</f>
        <v>.</v>
      </c>
      <c r="AN1730" t="s">
        <v>726</v>
      </c>
      <c r="AO1730" t="s">
        <v>726</v>
      </c>
      <c r="AP1730" t="s">
        <v>726</v>
      </c>
      <c r="AQ1730" t="s">
        <v>726</v>
      </c>
      <c r="AR1730" t="s">
        <v>726</v>
      </c>
      <c r="AS1730" t="s">
        <v>726</v>
      </c>
      <c r="AT1730">
        <f>VLOOKUP($A1730,'Full dataset'!$A$4:$IE$190,130,FALSE)</f>
        <v>23</v>
      </c>
      <c r="AU1730">
        <f>VLOOKUP(A1730,'Full dataset'!$A$4:$II$190,$AU$1,FALSE)</f>
        <v>2009</v>
      </c>
      <c r="AV1730">
        <v>0</v>
      </c>
      <c r="AW1730">
        <f>VLOOKUP(A1730,'Full dataset'!$A$5:$IM$190,247,FALSE)</f>
        <v>1</v>
      </c>
      <c r="AX1730">
        <f>VLOOKUP(A1730,'Full dataset'!$A$4:$II$190,242,FALSE)</f>
        <v>9999</v>
      </c>
      <c r="AY1730">
        <f>VLOOKUP(A1730,'Full dataset'!$A$5:$IM$190,246,FALSE)</f>
        <v>1</v>
      </c>
      <c r="AZ1730">
        <v>9999</v>
      </c>
      <c r="BA1730">
        <f>MAX(VLOOKUP($A1730,'Full dataset'!$A$4:$IX$190,BA$1,FALSE),AW1730)</f>
        <v>1</v>
      </c>
      <c r="BB1730">
        <f>IF(VLOOKUP($A1730,'Full dataset'!$A$4:$IX$190,BB$1,FALSE)&gt;0,VLOOKUP($A1730,'Full dataset'!$A$4:$IX$190,BB$1,FALSE),AU1730)</f>
        <v>2009</v>
      </c>
      <c r="BC1730">
        <f>MAX(VLOOKUP($A1730,'Full dataset'!$A$4:$IX$190,BC$1,FALSE),AY1730)</f>
        <v>1</v>
      </c>
      <c r="BD1730">
        <f>MAX(VLOOKUP($A1730,'Full dataset'!$A$4:$IX$190,BD$1,FALSE),AX1730)</f>
        <v>9999</v>
      </c>
      <c r="BE1730">
        <f t="shared" si="159"/>
        <v>2009</v>
      </c>
      <c r="BF1730">
        <f t="shared" si="160"/>
        <v>0</v>
      </c>
      <c r="BG1730">
        <f t="shared" si="161"/>
        <v>0</v>
      </c>
      <c r="BH1730">
        <f t="shared" si="156"/>
        <v>0</v>
      </c>
      <c r="BI1730">
        <f t="shared" si="157"/>
        <v>0</v>
      </c>
      <c r="BO1730">
        <f>IF(BF1730=1,VLOOKUP($A1730,'Full dataset'!$A$4:$IE$190,2007+BO$1-$C1730,FALSE),0)</f>
        <v>0</v>
      </c>
      <c r="BP1730">
        <f>IF(BF1730=1,VLOOKUP($A1730,'Full dataset'!$A$4:$IE$190,2007+BP$1-$C1730,FALSE),0)</f>
        <v>0</v>
      </c>
      <c r="BQ1730">
        <f>IF(BF1730=1,VLOOKUP($A1730,'Full dataset'!$A$4:$IE$190,2007+BQ$1-$C1730,FALSE),0)</f>
        <v>0</v>
      </c>
      <c r="BR1730">
        <f>IF($BG1730=1,VLOOKUP($A1730,'Full dataset'!$A$4:$IE$190,BR$1-2007+$C1730,FALSE),0)</f>
        <v>0</v>
      </c>
      <c r="BS1730">
        <f>IF($BG1730=1,VLOOKUP($A1730,'Full dataset'!$A$4:$IE$190,BS$1-2007+$C1730,FALSE),0)</f>
        <v>0</v>
      </c>
      <c r="BT1730">
        <f>IF($BG1730=1,VLOOKUP($A1730,'Full dataset'!$A$4:$IE$190,BT$1-2007+$C1730,FALSE),0)</f>
        <v>0</v>
      </c>
      <c r="BU1730">
        <f>IF($BG1730=1,VLOOKUP($A1730,'Full dataset'!$A$4:$IE$190,BU$1-2007+$C1730,FALSE),0)</f>
        <v>0</v>
      </c>
      <c r="BV1730">
        <f>IF($BG1730=1,VLOOKUP($A1730,'Full dataset'!$A$4:$IE$190,BV$1-2007+$C1730,FALSE),0)</f>
        <v>0</v>
      </c>
      <c r="BW1730">
        <f>IF($BG1730=1,VLOOKUP($A1730,'Full dataset'!$A$4:$IE$190,BW$1-2007+$C1730,FALSE),0)</f>
        <v>0</v>
      </c>
      <c r="BX1730">
        <f>IF($BG1730=1,VLOOKUP($A1730,'Full dataset'!$A$4:$IE$190,BX$1-2007+$C1730,FALSE),0)</f>
        <v>0</v>
      </c>
    </row>
    <row r="1731" spans="1:76" x14ac:dyDescent="0.25">
      <c r="A1731">
        <v>55</v>
      </c>
      <c r="B1731" t="s">
        <v>99</v>
      </c>
      <c r="C1731">
        <v>2016</v>
      </c>
      <c r="D1731" t="s">
        <v>591</v>
      </c>
      <c r="E1731">
        <f t="shared" si="158"/>
        <v>1</v>
      </c>
      <c r="F1731">
        <v>1</v>
      </c>
      <c r="G1731">
        <v>2007</v>
      </c>
      <c r="H1731">
        <v>0.13575487012987014</v>
      </c>
      <c r="I1731">
        <v>1257</v>
      </c>
      <c r="J1731">
        <v>0</v>
      </c>
      <c r="N1731">
        <v>0</v>
      </c>
      <c r="S1731">
        <v>5600</v>
      </c>
      <c r="T1731">
        <v>448110</v>
      </c>
      <c r="U1731">
        <v>1</v>
      </c>
      <c r="V1731">
        <v>8532</v>
      </c>
      <c r="W1731">
        <v>44856</v>
      </c>
      <c r="X1731">
        <v>27761</v>
      </c>
      <c r="Y1731">
        <v>1</v>
      </c>
      <c r="Z1731">
        <v>1</v>
      </c>
      <c r="AA1731" t="s">
        <v>776</v>
      </c>
      <c r="AB1731">
        <v>17141</v>
      </c>
      <c r="AC1731" t="s">
        <v>726</v>
      </c>
      <c r="AD1731" t="s">
        <v>726</v>
      </c>
      <c r="AE1731" t="s">
        <v>726</v>
      </c>
      <c r="AF1731" t="s">
        <v>726</v>
      </c>
      <c r="AG1731" t="s">
        <v>726</v>
      </c>
      <c r="AH1731" t="s">
        <v>726</v>
      </c>
      <c r="AI1731" t="s">
        <v>726</v>
      </c>
      <c r="AJ1731" t="s">
        <v>726</v>
      </c>
      <c r="AK1731" t="s">
        <v>726</v>
      </c>
      <c r="AL1731" t="s">
        <v>726</v>
      </c>
      <c r="AM1731">
        <f>VLOOKUP($A1731,'Full dataset'!$A$4:$IE$190,2007+AM$1-$C1731,FALSE)</f>
        <v>50</v>
      </c>
      <c r="AN1731" t="s">
        <v>726</v>
      </c>
      <c r="AO1731" t="s">
        <v>726</v>
      </c>
      <c r="AP1731" t="s">
        <v>726</v>
      </c>
      <c r="AQ1731" t="s">
        <v>726</v>
      </c>
      <c r="AR1731" t="s">
        <v>726</v>
      </c>
      <c r="AS1731" t="s">
        <v>726</v>
      </c>
      <c r="AT1731" t="str">
        <f>VLOOKUP($A1731,'Full dataset'!$A$4:$IE$190,130,FALSE)</f>
        <v>.</v>
      </c>
      <c r="AU1731">
        <f>VLOOKUP(A1731,'Full dataset'!$A$4:$II$190,$AU$1,FALSE)</f>
        <v>2009</v>
      </c>
      <c r="AV1731">
        <v>0</v>
      </c>
      <c r="AW1731">
        <f>VLOOKUP(A1731,'Full dataset'!$A$5:$IM$190,247,FALSE)</f>
        <v>1</v>
      </c>
      <c r="AX1731">
        <f>VLOOKUP(A1731,'Full dataset'!$A$4:$II$190,242,FALSE)</f>
        <v>2009</v>
      </c>
      <c r="AY1731">
        <f>VLOOKUP(A1731,'Full dataset'!$A$5:$IM$190,246,FALSE)</f>
        <v>1</v>
      </c>
      <c r="AZ1731">
        <v>9999</v>
      </c>
      <c r="BA1731">
        <f>MAX(VLOOKUP($A1731,'Full dataset'!$A$4:$IX$190,BA$1,FALSE),AW1731)</f>
        <v>1</v>
      </c>
      <c r="BB1731">
        <f>IF(VLOOKUP($A1731,'Full dataset'!$A$4:$IX$190,BB$1,FALSE)&gt;0,VLOOKUP($A1731,'Full dataset'!$A$4:$IX$190,BB$1,FALSE),AU1731)</f>
        <v>2009</v>
      </c>
      <c r="BC1731">
        <f>MAX(VLOOKUP($A1731,'Full dataset'!$A$4:$IX$190,BC$1,FALSE),AY1731)</f>
        <v>1</v>
      </c>
      <c r="BD1731">
        <f>MAX(VLOOKUP($A1731,'Full dataset'!$A$4:$IX$190,BD$1,FALSE),AX1731)</f>
        <v>2009</v>
      </c>
      <c r="BE1731">
        <f t="shared" si="159"/>
        <v>2009</v>
      </c>
      <c r="BF1731">
        <f t="shared" si="160"/>
        <v>0</v>
      </c>
      <c r="BG1731">
        <f t="shared" si="161"/>
        <v>0</v>
      </c>
      <c r="BH1731">
        <f t="shared" ref="BH1731:BH1794" si="162">IF(C1731&gt;=AZ1731,1,0)</f>
        <v>0</v>
      </c>
      <c r="BI1731">
        <f t="shared" ref="BI1731:BI1794" si="163">IF(OR(BH1731=1,BG1731=1,BF1731=1),1,0)</f>
        <v>0</v>
      </c>
      <c r="BO1731">
        <f>IF(BF1731=1,VLOOKUP($A1731,'Full dataset'!$A$4:$IE$190,2007+BO$1-$C1731,FALSE),0)</f>
        <v>0</v>
      </c>
      <c r="BP1731">
        <f>IF(BF1731=1,VLOOKUP($A1731,'Full dataset'!$A$4:$IE$190,2007+BP$1-$C1731,FALSE),0)</f>
        <v>0</v>
      </c>
      <c r="BQ1731">
        <f>IF(BF1731=1,VLOOKUP($A1731,'Full dataset'!$A$4:$IE$190,2007+BQ$1-$C1731,FALSE),0)</f>
        <v>0</v>
      </c>
      <c r="BR1731">
        <f>IF($BG1731=1,VLOOKUP($A1731,'Full dataset'!$A$4:$IE$190,BR$1-2007+$C1731,FALSE),0)</f>
        <v>0</v>
      </c>
      <c r="BS1731">
        <f>IF($BG1731=1,VLOOKUP($A1731,'Full dataset'!$A$4:$IE$190,BS$1-2007+$C1731,FALSE),0)</f>
        <v>0</v>
      </c>
      <c r="BT1731">
        <f>IF($BG1731=1,VLOOKUP($A1731,'Full dataset'!$A$4:$IE$190,BT$1-2007+$C1731,FALSE),0)</f>
        <v>0</v>
      </c>
      <c r="BU1731">
        <f>IF($BG1731=1,VLOOKUP($A1731,'Full dataset'!$A$4:$IE$190,BU$1-2007+$C1731,FALSE),0)</f>
        <v>0</v>
      </c>
      <c r="BV1731">
        <f>IF($BG1731=1,VLOOKUP($A1731,'Full dataset'!$A$4:$IE$190,BV$1-2007+$C1731,FALSE),0)</f>
        <v>0</v>
      </c>
      <c r="BW1731">
        <f>IF($BG1731=1,VLOOKUP($A1731,'Full dataset'!$A$4:$IE$190,BW$1-2007+$C1731,FALSE),0)</f>
        <v>0</v>
      </c>
      <c r="BX1731">
        <f>IF($BG1731=1,VLOOKUP($A1731,'Full dataset'!$A$4:$IE$190,BX$1-2007+$C1731,FALSE),0)</f>
        <v>0</v>
      </c>
    </row>
    <row r="1732" spans="1:76" x14ac:dyDescent="0.25">
      <c r="A1732">
        <v>56</v>
      </c>
      <c r="B1732" t="s">
        <v>100</v>
      </c>
      <c r="C1732">
        <v>2016</v>
      </c>
      <c r="D1732" t="s">
        <v>587</v>
      </c>
      <c r="E1732">
        <f t="shared" ref="E1732:E1795" si="164">IF(OR(D1732="Private",D1732="Non-Profit"),0,1)</f>
        <v>0</v>
      </c>
      <c r="F1732">
        <v>1</v>
      </c>
      <c r="G1732">
        <v>4101</v>
      </c>
      <c r="H1732">
        <v>0.3415792103948026</v>
      </c>
      <c r="I1732">
        <v>2357</v>
      </c>
      <c r="J1732">
        <v>0</v>
      </c>
      <c r="N1732">
        <v>1</v>
      </c>
      <c r="O1732">
        <v>3177</v>
      </c>
      <c r="P1732">
        <v>0.2646176911544228</v>
      </c>
      <c r="Q1732">
        <v>131</v>
      </c>
      <c r="R1732">
        <v>39539</v>
      </c>
      <c r="U1732">
        <v>1</v>
      </c>
      <c r="V1732">
        <v>41</v>
      </c>
      <c r="W1732">
        <v>930</v>
      </c>
      <c r="X1732">
        <v>832</v>
      </c>
      <c r="Y1732">
        <v>1</v>
      </c>
      <c r="Z1732">
        <v>1</v>
      </c>
      <c r="AA1732" t="s">
        <v>777</v>
      </c>
      <c r="AB1732">
        <v>25240</v>
      </c>
      <c r="AC1732" t="s">
        <v>726</v>
      </c>
      <c r="AD1732" t="s">
        <v>726</v>
      </c>
      <c r="AE1732" t="s">
        <v>726</v>
      </c>
      <c r="AF1732" t="s">
        <v>726</v>
      </c>
      <c r="AG1732" t="s">
        <v>726</v>
      </c>
      <c r="AH1732" t="s">
        <v>726</v>
      </c>
      <c r="AI1732" t="s">
        <v>726</v>
      </c>
      <c r="AJ1732" t="s">
        <v>726</v>
      </c>
      <c r="AK1732" t="s">
        <v>726</v>
      </c>
      <c r="AL1732" t="s">
        <v>726</v>
      </c>
      <c r="AM1732">
        <f>VLOOKUP($A1732,'Full dataset'!$A$4:$IE$190,2007+AM$1-$C1732,FALSE)</f>
        <v>78</v>
      </c>
      <c r="AN1732" t="s">
        <v>726</v>
      </c>
      <c r="AO1732" t="s">
        <v>726</v>
      </c>
      <c r="AP1732" t="s">
        <v>726</v>
      </c>
      <c r="AQ1732" t="s">
        <v>726</v>
      </c>
      <c r="AR1732" t="s">
        <v>726</v>
      </c>
      <c r="AS1732" t="s">
        <v>726</v>
      </c>
      <c r="AT1732">
        <f>VLOOKUP($A1732,'Full dataset'!$A$4:$IE$190,130,FALSE)</f>
        <v>150</v>
      </c>
      <c r="AU1732">
        <f>VLOOKUP(A1732,'Full dataset'!$A$4:$II$190,$AU$1,FALSE)</f>
        <v>2013</v>
      </c>
      <c r="AV1732">
        <v>0</v>
      </c>
      <c r="AW1732">
        <f>VLOOKUP(A1732,'Full dataset'!$A$5:$IM$190,247,FALSE)</f>
        <v>2</v>
      </c>
      <c r="AX1732">
        <f>VLOOKUP(A1732,'Full dataset'!$A$4:$II$190,242,FALSE)</f>
        <v>2007</v>
      </c>
      <c r="AY1732">
        <f>VLOOKUP(A1732,'Full dataset'!$A$5:$IM$190,246,FALSE)</f>
        <v>1</v>
      </c>
      <c r="AZ1732">
        <v>9999</v>
      </c>
      <c r="BA1732">
        <f>MAX(VLOOKUP($A1732,'Full dataset'!$A$4:$IX$190,BA$1,FALSE),AW1732)</f>
        <v>2</v>
      </c>
      <c r="BB1732">
        <f>IF(VLOOKUP($A1732,'Full dataset'!$A$4:$IX$190,BB$1,FALSE)&gt;0,VLOOKUP($A1732,'Full dataset'!$A$4:$IX$190,BB$1,FALSE),AU1732)</f>
        <v>2013</v>
      </c>
      <c r="BC1732">
        <f>MAX(VLOOKUP($A1732,'Full dataset'!$A$4:$IX$190,BC$1,FALSE),AY1732)</f>
        <v>1</v>
      </c>
      <c r="BD1732">
        <f>MAX(VLOOKUP($A1732,'Full dataset'!$A$4:$IX$190,BD$1,FALSE),AX1732)</f>
        <v>2007</v>
      </c>
      <c r="BE1732">
        <f t="shared" ref="BE1732:BE1795" si="165">MIN(AZ1732,BB1732,BD1732)</f>
        <v>2007</v>
      </c>
      <c r="BF1732">
        <f t="shared" ref="BF1732:BF1795" si="166">IF(AND(C1732&gt;=BB1732,BA1732=2),1,0)</f>
        <v>1</v>
      </c>
      <c r="BG1732">
        <f t="shared" ref="BG1732:BG1795" si="167">IF(AND(C1732&gt;=BD1732,BC1732=2),1,0)</f>
        <v>0</v>
      </c>
      <c r="BH1732">
        <f t="shared" si="162"/>
        <v>0</v>
      </c>
      <c r="BI1732">
        <f t="shared" si="163"/>
        <v>1</v>
      </c>
      <c r="BO1732">
        <f>IF(BF1732=1,VLOOKUP($A1732,'Full dataset'!$A$4:$IE$190,2007+BO$1-$C1732,FALSE),0)</f>
        <v>36</v>
      </c>
      <c r="BP1732">
        <f>IF(BF1732=1,VLOOKUP($A1732,'Full dataset'!$A$4:$IE$190,2007+BP$1-$C1732,FALSE),0)</f>
        <v>4</v>
      </c>
      <c r="BQ1732">
        <f>IF(BF1732=1,VLOOKUP($A1732,'Full dataset'!$A$4:$IE$190,2007+BQ$1-$C1732,FALSE),0)</f>
        <v>117</v>
      </c>
      <c r="BR1732">
        <f>IF($BG1732=1,VLOOKUP($A1732,'Full dataset'!$A$4:$IE$190,BR$1-2007+$C1732,FALSE),0)</f>
        <v>0</v>
      </c>
      <c r="BS1732">
        <f>IF($BG1732=1,VLOOKUP($A1732,'Full dataset'!$A$4:$IE$190,BS$1-2007+$C1732,FALSE),0)</f>
        <v>0</v>
      </c>
      <c r="BT1732">
        <f>IF($BG1732=1,VLOOKUP($A1732,'Full dataset'!$A$4:$IE$190,BT$1-2007+$C1732,FALSE),0)</f>
        <v>0</v>
      </c>
      <c r="BU1732">
        <f>IF($BG1732=1,VLOOKUP($A1732,'Full dataset'!$A$4:$IE$190,BU$1-2007+$C1732,FALSE),0)</f>
        <v>0</v>
      </c>
      <c r="BV1732">
        <f>IF($BG1732=1,VLOOKUP($A1732,'Full dataset'!$A$4:$IE$190,BV$1-2007+$C1732,FALSE),0)</f>
        <v>0</v>
      </c>
      <c r="BW1732">
        <f>IF($BG1732=1,VLOOKUP($A1732,'Full dataset'!$A$4:$IE$190,BW$1-2007+$C1732,FALSE),0)</f>
        <v>0</v>
      </c>
      <c r="BX1732">
        <f>IF($BG1732=1,VLOOKUP($A1732,'Full dataset'!$A$4:$IE$190,BX$1-2007+$C1732,FALSE),0)</f>
        <v>0</v>
      </c>
    </row>
    <row r="1733" spans="1:76" x14ac:dyDescent="0.25">
      <c r="A1733">
        <v>57</v>
      </c>
      <c r="B1733" t="s">
        <v>101</v>
      </c>
      <c r="C1733">
        <v>2016</v>
      </c>
      <c r="D1733" t="s">
        <v>591</v>
      </c>
      <c r="E1733">
        <f t="shared" si="164"/>
        <v>1</v>
      </c>
      <c r="F1733">
        <v>1</v>
      </c>
      <c r="G1733">
        <v>59540</v>
      </c>
      <c r="H1733">
        <v>0.5465443964053277</v>
      </c>
      <c r="I1733">
        <v>21874</v>
      </c>
      <c r="J1733">
        <v>1</v>
      </c>
      <c r="K1733">
        <v>2541</v>
      </c>
      <c r="L1733">
        <v>2.3324980034698316E-2</v>
      </c>
      <c r="M1733">
        <v>1630</v>
      </c>
      <c r="N1733">
        <v>2</v>
      </c>
      <c r="O1733">
        <v>38303</v>
      </c>
      <c r="P1733">
        <v>0.35160043694177473</v>
      </c>
      <c r="Q1733">
        <v>5898</v>
      </c>
      <c r="R1733">
        <v>40391</v>
      </c>
      <c r="S1733">
        <v>7011</v>
      </c>
      <c r="T1733">
        <v>721110</v>
      </c>
      <c r="U1733">
        <v>1</v>
      </c>
      <c r="V1733">
        <v>13145</v>
      </c>
      <c r="W1733">
        <v>409932</v>
      </c>
      <c r="X1733">
        <v>23520</v>
      </c>
      <c r="Y1733">
        <v>1</v>
      </c>
      <c r="Z1733">
        <v>1</v>
      </c>
      <c r="AA1733" t="s">
        <v>778</v>
      </c>
      <c r="AB1733">
        <v>414793</v>
      </c>
      <c r="AC1733" t="s">
        <v>726</v>
      </c>
      <c r="AD1733" t="s">
        <v>726</v>
      </c>
      <c r="AE1733" t="s">
        <v>726</v>
      </c>
      <c r="AF1733" t="s">
        <v>726</v>
      </c>
      <c r="AG1733" t="s">
        <v>726</v>
      </c>
      <c r="AH1733" t="s">
        <v>726</v>
      </c>
      <c r="AI1733" t="s">
        <v>726</v>
      </c>
      <c r="AJ1733" t="s">
        <v>726</v>
      </c>
      <c r="AK1733" t="s">
        <v>726</v>
      </c>
      <c r="AL1733" t="s">
        <v>726</v>
      </c>
      <c r="AM1733">
        <f>VLOOKUP($A1733,'Full dataset'!$A$4:$IE$190,2007+AM$1-$C1733,FALSE)</f>
        <v>55</v>
      </c>
      <c r="AN1733" t="s">
        <v>726</v>
      </c>
      <c r="AO1733" t="s">
        <v>726</v>
      </c>
      <c r="AP1733" t="s">
        <v>726</v>
      </c>
      <c r="AQ1733" t="s">
        <v>726</v>
      </c>
      <c r="AR1733" t="s">
        <v>726</v>
      </c>
      <c r="AS1733" t="s">
        <v>726</v>
      </c>
      <c r="AT1733">
        <f>VLOOKUP($A1733,'Full dataset'!$A$4:$IE$190,130,FALSE)</f>
        <v>249</v>
      </c>
      <c r="AU1733">
        <f>VLOOKUP(A1733,'Full dataset'!$A$4:$II$190,$AU$1,FALSE)</f>
        <v>2008</v>
      </c>
      <c r="AV1733">
        <v>1</v>
      </c>
      <c r="AW1733">
        <f>VLOOKUP(A1733,'Full dataset'!$A$5:$IM$190,247,FALSE)</f>
        <v>1</v>
      </c>
      <c r="AX1733">
        <f>VLOOKUP(A1733,'Full dataset'!$A$4:$II$190,242,FALSE)</f>
        <v>2010</v>
      </c>
      <c r="AY1733">
        <f>VLOOKUP(A1733,'Full dataset'!$A$5:$IM$190,246,FALSE)</f>
        <v>1</v>
      </c>
      <c r="AZ1733">
        <v>9999</v>
      </c>
      <c r="BA1733">
        <f>MAX(VLOOKUP($A1733,'Full dataset'!$A$4:$IX$190,BA$1,FALSE),AW1733)</f>
        <v>2</v>
      </c>
      <c r="BB1733">
        <f>IF(VLOOKUP($A1733,'Full dataset'!$A$4:$IX$190,BB$1,FALSE)&gt;0,VLOOKUP($A1733,'Full dataset'!$A$4:$IX$190,BB$1,FALSE),AU1733)</f>
        <v>2010</v>
      </c>
      <c r="BC1733">
        <f>MAX(VLOOKUP($A1733,'Full dataset'!$A$4:$IX$190,BC$1,FALSE),AY1733)</f>
        <v>2</v>
      </c>
      <c r="BD1733">
        <f>MAX(VLOOKUP($A1733,'Full dataset'!$A$4:$IX$190,BD$1,FALSE),AX1733)</f>
        <v>2010</v>
      </c>
      <c r="BE1733">
        <f t="shared" si="165"/>
        <v>2010</v>
      </c>
      <c r="BF1733">
        <f t="shared" si="166"/>
        <v>1</v>
      </c>
      <c r="BG1733">
        <f t="shared" si="167"/>
        <v>1</v>
      </c>
      <c r="BH1733">
        <f t="shared" si="162"/>
        <v>0</v>
      </c>
      <c r="BI1733">
        <f t="shared" si="163"/>
        <v>1</v>
      </c>
      <c r="BO1733">
        <f>IF(BF1733=1,VLOOKUP($A1733,'Full dataset'!$A$4:$IE$190,2007+BO$1-$C1733,FALSE),0)</f>
        <v>968</v>
      </c>
      <c r="BP1733">
        <f>IF(BF1733=1,VLOOKUP($A1733,'Full dataset'!$A$4:$IE$190,2007+BP$1-$C1733,FALSE),0)</f>
        <v>8890</v>
      </c>
      <c r="BQ1733">
        <f>IF(BF1733=1,VLOOKUP($A1733,'Full dataset'!$A$4:$IE$190,2007+BQ$1-$C1733,FALSE),0)</f>
        <v>5897</v>
      </c>
      <c r="BR1733">
        <f>IF($BG1733=1,VLOOKUP($A1733,'Full dataset'!$A$4:$IE$190,BR$1-2007+$C1733,FALSE),0)</f>
        <v>12</v>
      </c>
      <c r="BS1733">
        <f>IF($BG1733=1,VLOOKUP($A1733,'Full dataset'!$A$4:$IE$190,BS$1-2007+$C1733,FALSE),0)</f>
        <v>134</v>
      </c>
      <c r="BT1733">
        <f>IF($BG1733=1,VLOOKUP($A1733,'Full dataset'!$A$4:$IE$190,BT$1-2007+$C1733,FALSE),0)</f>
        <v>4043</v>
      </c>
      <c r="BU1733">
        <f>IF($BG1733=1,VLOOKUP($A1733,'Full dataset'!$A$4:$IE$190,BU$1-2007+$C1733,FALSE),0)</f>
        <v>1393</v>
      </c>
      <c r="BV1733">
        <f>IF($BG1733=1,VLOOKUP($A1733,'Full dataset'!$A$4:$IE$190,BV$1-2007+$C1733,FALSE),0)</f>
        <v>0</v>
      </c>
      <c r="BW1733">
        <f>IF($BG1733=1,VLOOKUP($A1733,'Full dataset'!$A$4:$IE$190,BW$1-2007+$C1733,FALSE),0)</f>
        <v>114</v>
      </c>
      <c r="BX1733">
        <f>IF($BG1733=1,VLOOKUP($A1733,'Full dataset'!$A$4:$IE$190,BX$1-2007+$C1733,FALSE),0)</f>
        <v>58</v>
      </c>
    </row>
    <row r="1734" spans="1:76" x14ac:dyDescent="0.25">
      <c r="A1734">
        <v>58</v>
      </c>
      <c r="B1734" t="s">
        <v>102</v>
      </c>
      <c r="C1734">
        <v>2016</v>
      </c>
      <c r="D1734" t="s">
        <v>582</v>
      </c>
      <c r="E1734">
        <f t="shared" si="164"/>
        <v>0</v>
      </c>
      <c r="F1734">
        <v>0</v>
      </c>
      <c r="J1734">
        <v>0</v>
      </c>
      <c r="N1734">
        <v>0</v>
      </c>
      <c r="U1734">
        <v>1</v>
      </c>
      <c r="V1734">
        <v>9</v>
      </c>
      <c r="W1734">
        <v>5718</v>
      </c>
      <c r="X1734">
        <v>2164</v>
      </c>
      <c r="Y1734">
        <v>1</v>
      </c>
      <c r="Z1734">
        <v>1</v>
      </c>
      <c r="AA1734" t="s">
        <v>779</v>
      </c>
      <c r="AB1734">
        <v>8758</v>
      </c>
      <c r="AC1734" t="s">
        <v>726</v>
      </c>
      <c r="AD1734" t="s">
        <v>726</v>
      </c>
      <c r="AE1734" t="s">
        <v>726</v>
      </c>
      <c r="AF1734" t="s">
        <v>726</v>
      </c>
      <c r="AG1734" t="s">
        <v>726</v>
      </c>
      <c r="AH1734" t="s">
        <v>726</v>
      </c>
      <c r="AI1734" t="s">
        <v>726</v>
      </c>
      <c r="AJ1734" t="s">
        <v>726</v>
      </c>
      <c r="AK1734" t="s">
        <v>726</v>
      </c>
      <c r="AL1734" t="s">
        <v>726</v>
      </c>
      <c r="AM1734">
        <f>VLOOKUP($A1734,'Full dataset'!$A$4:$IE$190,2007+AM$1-$C1734,FALSE)</f>
        <v>59</v>
      </c>
      <c r="AN1734" t="s">
        <v>726</v>
      </c>
      <c r="AO1734" t="s">
        <v>726</v>
      </c>
      <c r="AP1734" t="s">
        <v>726</v>
      </c>
      <c r="AQ1734" t="s">
        <v>726</v>
      </c>
      <c r="AR1734" t="s">
        <v>726</v>
      </c>
      <c r="AS1734" t="s">
        <v>726</v>
      </c>
      <c r="AT1734">
        <f>VLOOKUP($A1734,'Full dataset'!$A$4:$IE$190,130,FALSE)</f>
        <v>24</v>
      </c>
      <c r="AU1734">
        <f>VLOOKUP(A1734,'Full dataset'!$A$4:$II$190,$AU$1,FALSE)</f>
        <v>2009</v>
      </c>
      <c r="AV1734">
        <v>0</v>
      </c>
      <c r="AW1734">
        <f>VLOOKUP(A1734,'Full dataset'!$A$5:$IM$190,247,FALSE)</f>
        <v>1</v>
      </c>
      <c r="AX1734">
        <f>VLOOKUP(A1734,'Full dataset'!$A$4:$II$190,242,FALSE)</f>
        <v>2012</v>
      </c>
      <c r="AY1734">
        <f>VLOOKUP(A1734,'Full dataset'!$A$5:$IM$190,246,FALSE)</f>
        <v>1</v>
      </c>
      <c r="AZ1734">
        <v>9999</v>
      </c>
      <c r="BA1734">
        <f>MAX(VLOOKUP($A1734,'Full dataset'!$A$4:$IX$190,BA$1,FALSE),AW1734)</f>
        <v>1</v>
      </c>
      <c r="BB1734">
        <f>IF(VLOOKUP($A1734,'Full dataset'!$A$4:$IX$190,BB$1,FALSE)&gt;0,VLOOKUP($A1734,'Full dataset'!$A$4:$IX$190,BB$1,FALSE),AU1734)</f>
        <v>2009</v>
      </c>
      <c r="BC1734">
        <f>MAX(VLOOKUP($A1734,'Full dataset'!$A$4:$IX$190,BC$1,FALSE),AY1734)</f>
        <v>1</v>
      </c>
      <c r="BD1734">
        <f>MAX(VLOOKUP($A1734,'Full dataset'!$A$4:$IX$190,BD$1,FALSE),AX1734)</f>
        <v>2012</v>
      </c>
      <c r="BE1734">
        <f t="shared" si="165"/>
        <v>2009</v>
      </c>
      <c r="BF1734">
        <f t="shared" si="166"/>
        <v>0</v>
      </c>
      <c r="BG1734">
        <f t="shared" si="167"/>
        <v>0</v>
      </c>
      <c r="BH1734">
        <f t="shared" si="162"/>
        <v>0</v>
      </c>
      <c r="BI1734">
        <f t="shared" si="163"/>
        <v>0</v>
      </c>
      <c r="BO1734">
        <f>IF(BF1734=1,VLOOKUP($A1734,'Full dataset'!$A$4:$IE$190,2007+BO$1-$C1734,FALSE),0)</f>
        <v>0</v>
      </c>
      <c r="BP1734">
        <f>IF(BF1734=1,VLOOKUP($A1734,'Full dataset'!$A$4:$IE$190,2007+BP$1-$C1734,FALSE),0)</f>
        <v>0</v>
      </c>
      <c r="BQ1734">
        <f>IF(BF1734=1,VLOOKUP($A1734,'Full dataset'!$A$4:$IE$190,2007+BQ$1-$C1734,FALSE),0)</f>
        <v>0</v>
      </c>
      <c r="BR1734">
        <f>IF($BG1734=1,VLOOKUP($A1734,'Full dataset'!$A$4:$IE$190,BR$1-2007+$C1734,FALSE),0)</f>
        <v>0</v>
      </c>
      <c r="BS1734">
        <f>IF($BG1734=1,VLOOKUP($A1734,'Full dataset'!$A$4:$IE$190,BS$1-2007+$C1734,FALSE),0)</f>
        <v>0</v>
      </c>
      <c r="BT1734">
        <f>IF($BG1734=1,VLOOKUP($A1734,'Full dataset'!$A$4:$IE$190,BT$1-2007+$C1734,FALSE),0)</f>
        <v>0</v>
      </c>
      <c r="BU1734">
        <f>IF($BG1734=1,VLOOKUP($A1734,'Full dataset'!$A$4:$IE$190,BU$1-2007+$C1734,FALSE),0)</f>
        <v>0</v>
      </c>
      <c r="BV1734">
        <f>IF($BG1734=1,VLOOKUP($A1734,'Full dataset'!$A$4:$IE$190,BV$1-2007+$C1734,FALSE),0)</f>
        <v>0</v>
      </c>
      <c r="BW1734">
        <f>IF($BG1734=1,VLOOKUP($A1734,'Full dataset'!$A$4:$IE$190,BW$1-2007+$C1734,FALSE),0)</f>
        <v>0</v>
      </c>
      <c r="BX1734">
        <f>IF($BG1734=1,VLOOKUP($A1734,'Full dataset'!$A$4:$IE$190,BX$1-2007+$C1734,FALSE),0)</f>
        <v>0</v>
      </c>
    </row>
    <row r="1735" spans="1:76" x14ac:dyDescent="0.25">
      <c r="A1735">
        <v>59</v>
      </c>
      <c r="B1735" t="s">
        <v>103</v>
      </c>
      <c r="C1735">
        <v>2016</v>
      </c>
      <c r="D1735" t="s">
        <v>582</v>
      </c>
      <c r="E1735">
        <f t="shared" si="164"/>
        <v>0</v>
      </c>
      <c r="F1735">
        <v>1</v>
      </c>
      <c r="G1735">
        <v>84240</v>
      </c>
      <c r="H1735">
        <v>3.4599745348502897</v>
      </c>
      <c r="I1735">
        <v>94643</v>
      </c>
      <c r="J1735">
        <v>1</v>
      </c>
      <c r="K1735">
        <v>18486</v>
      </c>
      <c r="L1735">
        <v>0.75927218959214693</v>
      </c>
      <c r="M1735">
        <v>416</v>
      </c>
      <c r="N1735">
        <v>2</v>
      </c>
      <c r="O1735">
        <v>88372</v>
      </c>
      <c r="P1735">
        <v>3.6296874358237154</v>
      </c>
      <c r="Q1735">
        <v>596</v>
      </c>
      <c r="R1735">
        <v>39508</v>
      </c>
      <c r="U1735">
        <v>1</v>
      </c>
      <c r="V1735">
        <v>676</v>
      </c>
      <c r="W1735">
        <v>173102</v>
      </c>
      <c r="X1735">
        <v>6557</v>
      </c>
      <c r="Y1735">
        <v>1</v>
      </c>
      <c r="Z1735">
        <v>1</v>
      </c>
      <c r="AA1735" t="s">
        <v>780</v>
      </c>
      <c r="AB1735">
        <v>1366169</v>
      </c>
      <c r="AC1735" t="s">
        <v>726</v>
      </c>
      <c r="AD1735" t="s">
        <v>726</v>
      </c>
      <c r="AE1735" t="s">
        <v>726</v>
      </c>
      <c r="AF1735" t="s">
        <v>726</v>
      </c>
      <c r="AG1735" t="s">
        <v>726</v>
      </c>
      <c r="AH1735" t="s">
        <v>726</v>
      </c>
      <c r="AI1735" t="s">
        <v>726</v>
      </c>
      <c r="AJ1735" t="s">
        <v>726</v>
      </c>
      <c r="AK1735" t="s">
        <v>726</v>
      </c>
      <c r="AL1735" t="s">
        <v>726</v>
      </c>
      <c r="AM1735">
        <f>VLOOKUP($A1735,'Full dataset'!$A$4:$IE$190,2007+AM$1-$C1735,FALSE)</f>
        <v>49</v>
      </c>
      <c r="AN1735" t="s">
        <v>726</v>
      </c>
      <c r="AO1735" t="s">
        <v>726</v>
      </c>
      <c r="AP1735" t="s">
        <v>726</v>
      </c>
      <c r="AQ1735" t="s">
        <v>726</v>
      </c>
      <c r="AR1735" t="s">
        <v>726</v>
      </c>
      <c r="AS1735" t="s">
        <v>726</v>
      </c>
      <c r="AT1735">
        <f>VLOOKUP($A1735,'Full dataset'!$A$4:$IE$190,130,FALSE)</f>
        <v>3405</v>
      </c>
      <c r="AU1735">
        <f>VLOOKUP(A1735,'Full dataset'!$A$4:$II$190,$AU$1,FALSE)</f>
        <v>2008</v>
      </c>
      <c r="AV1735">
        <v>1</v>
      </c>
      <c r="AW1735">
        <f>VLOOKUP(A1735,'Full dataset'!$A$5:$IM$190,247,FALSE)</f>
        <v>2</v>
      </c>
      <c r="AX1735">
        <f>VLOOKUP(A1735,'Full dataset'!$A$4:$II$190,242,FALSE)</f>
        <v>2008</v>
      </c>
      <c r="AY1735">
        <f>VLOOKUP(A1735,'Full dataset'!$A$5:$IM$190,246,FALSE)</f>
        <v>1</v>
      </c>
      <c r="AZ1735">
        <v>9999</v>
      </c>
      <c r="BA1735">
        <f>MAX(VLOOKUP($A1735,'Full dataset'!$A$4:$IX$190,BA$1,FALSE),AW1735)</f>
        <v>2</v>
      </c>
      <c r="BB1735">
        <f>IF(VLOOKUP($A1735,'Full dataset'!$A$4:$IX$190,BB$1,FALSE)&gt;0,VLOOKUP($A1735,'Full dataset'!$A$4:$IX$190,BB$1,FALSE),AU1735)</f>
        <v>2008</v>
      </c>
      <c r="BC1735">
        <f>MAX(VLOOKUP($A1735,'Full dataset'!$A$4:$IX$190,BC$1,FALSE),AY1735)</f>
        <v>2</v>
      </c>
      <c r="BD1735">
        <f>MAX(VLOOKUP($A1735,'Full dataset'!$A$4:$IX$190,BD$1,FALSE),AX1735)</f>
        <v>2008</v>
      </c>
      <c r="BE1735">
        <f t="shared" si="165"/>
        <v>2008</v>
      </c>
      <c r="BF1735">
        <f t="shared" si="166"/>
        <v>1</v>
      </c>
      <c r="BG1735">
        <f t="shared" si="167"/>
        <v>1</v>
      </c>
      <c r="BH1735">
        <f t="shared" si="162"/>
        <v>0</v>
      </c>
      <c r="BI1735">
        <f t="shared" si="163"/>
        <v>1</v>
      </c>
      <c r="BO1735">
        <f>IF(BF1735=1,VLOOKUP($A1735,'Full dataset'!$A$4:$IE$190,2007+BO$1-$C1735,FALSE),0)</f>
        <v>140</v>
      </c>
      <c r="BP1735">
        <f>IF(BF1735=1,VLOOKUP($A1735,'Full dataset'!$A$4:$IE$190,2007+BP$1-$C1735,FALSE),0)</f>
        <v>142</v>
      </c>
      <c r="BQ1735">
        <f>IF(BF1735=1,VLOOKUP($A1735,'Full dataset'!$A$4:$IE$190,2007+BQ$1-$C1735,FALSE),0)</f>
        <v>235</v>
      </c>
      <c r="BR1735">
        <f>IF($BG1735=1,VLOOKUP($A1735,'Full dataset'!$A$4:$IE$190,BR$1-2007+$C1735,FALSE),0)</f>
        <v>26</v>
      </c>
      <c r="BS1735">
        <f>IF($BG1735=1,VLOOKUP($A1735,'Full dataset'!$A$4:$IE$190,BS$1-2007+$C1735,FALSE),0)</f>
        <v>52</v>
      </c>
      <c r="BT1735">
        <f>IF($BG1735=1,VLOOKUP($A1735,'Full dataset'!$A$4:$IE$190,BT$1-2007+$C1735,FALSE),0)</f>
        <v>3855</v>
      </c>
      <c r="BU1735">
        <f>IF($BG1735=1,VLOOKUP($A1735,'Full dataset'!$A$4:$IE$190,BU$1-2007+$C1735,FALSE),0)</f>
        <v>989</v>
      </c>
      <c r="BV1735">
        <f>IF($BG1735=1,VLOOKUP($A1735,'Full dataset'!$A$4:$IE$190,BV$1-2007+$C1735,FALSE),0)</f>
        <v>21</v>
      </c>
      <c r="BW1735">
        <f>IF($BG1735=1,VLOOKUP($A1735,'Full dataset'!$A$4:$IE$190,BW$1-2007+$C1735,FALSE),0)</f>
        <v>0</v>
      </c>
      <c r="BX1735">
        <f>IF($BG1735=1,VLOOKUP($A1735,'Full dataset'!$A$4:$IE$190,BX$1-2007+$C1735,FALSE),0)</f>
        <v>162</v>
      </c>
    </row>
    <row r="1736" spans="1:76" x14ac:dyDescent="0.25">
      <c r="A1736">
        <v>60</v>
      </c>
      <c r="B1736" t="s">
        <v>104</v>
      </c>
      <c r="C1736">
        <v>2016</v>
      </c>
      <c r="D1736" t="s">
        <v>591</v>
      </c>
      <c r="E1736">
        <f t="shared" si="164"/>
        <v>1</v>
      </c>
      <c r="F1736">
        <v>1</v>
      </c>
      <c r="G1736">
        <v>83086</v>
      </c>
      <c r="H1736">
        <v>3.0507068110886726</v>
      </c>
      <c r="I1736">
        <v>33885</v>
      </c>
      <c r="J1736">
        <v>0</v>
      </c>
      <c r="N1736">
        <v>1</v>
      </c>
      <c r="O1736">
        <v>2462366</v>
      </c>
      <c r="P1736">
        <v>90.411823021846885</v>
      </c>
      <c r="Q1736">
        <v>7460</v>
      </c>
      <c r="R1736">
        <v>39387</v>
      </c>
      <c r="S1736">
        <v>6141</v>
      </c>
      <c r="T1736">
        <v>522210</v>
      </c>
      <c r="U1736">
        <v>1</v>
      </c>
      <c r="V1736">
        <v>9</v>
      </c>
      <c r="W1736">
        <v>873096</v>
      </c>
      <c r="X1736">
        <v>44715</v>
      </c>
      <c r="Y1736">
        <v>1</v>
      </c>
      <c r="Z1736">
        <v>1</v>
      </c>
      <c r="AA1736" t="s">
        <v>781</v>
      </c>
      <c r="AB1736">
        <v>442992</v>
      </c>
      <c r="AC1736" t="s">
        <v>726</v>
      </c>
      <c r="AD1736" t="s">
        <v>726</v>
      </c>
      <c r="AE1736" t="s">
        <v>726</v>
      </c>
      <c r="AF1736" t="s">
        <v>726</v>
      </c>
      <c r="AG1736" t="s">
        <v>726</v>
      </c>
      <c r="AH1736" t="s">
        <v>726</v>
      </c>
      <c r="AI1736" t="s">
        <v>726</v>
      </c>
      <c r="AJ1736" t="s">
        <v>726</v>
      </c>
      <c r="AK1736" t="s">
        <v>726</v>
      </c>
      <c r="AL1736" t="s">
        <v>726</v>
      </c>
      <c r="AM1736" t="str">
        <f>VLOOKUP($A1736,'Full dataset'!$A$4:$IE$190,2007+AM$1-$C1736,FALSE)</f>
        <v>.</v>
      </c>
      <c r="AN1736" t="s">
        <v>726</v>
      </c>
      <c r="AO1736" t="s">
        <v>726</v>
      </c>
      <c r="AP1736" t="s">
        <v>726</v>
      </c>
      <c r="AQ1736" t="s">
        <v>726</v>
      </c>
      <c r="AR1736" t="s">
        <v>726</v>
      </c>
      <c r="AS1736" t="s">
        <v>726</v>
      </c>
      <c r="AT1736" t="str">
        <f>VLOOKUP($A1736,'Full dataset'!$A$4:$IE$190,130,FALSE)</f>
        <v>.</v>
      </c>
      <c r="AU1736">
        <f>VLOOKUP(A1736,'Full dataset'!$A$4:$II$190,$AU$1,FALSE)</f>
        <v>2009</v>
      </c>
      <c r="AV1736">
        <v>0</v>
      </c>
      <c r="AW1736">
        <f>VLOOKUP(A1736,'Full dataset'!$A$5:$IM$190,247,FALSE)</f>
        <v>1</v>
      </c>
      <c r="AX1736">
        <f>VLOOKUP(A1736,'Full dataset'!$A$4:$II$190,242,FALSE)</f>
        <v>2007</v>
      </c>
      <c r="AY1736">
        <f>VLOOKUP(A1736,'Full dataset'!$A$5:$IM$190,246,FALSE)</f>
        <v>1</v>
      </c>
      <c r="AZ1736">
        <v>9999</v>
      </c>
      <c r="BA1736">
        <f>MAX(VLOOKUP($A1736,'Full dataset'!$A$4:$IX$190,BA$1,FALSE),AW1736)</f>
        <v>1</v>
      </c>
      <c r="BB1736">
        <f>IF(VLOOKUP($A1736,'Full dataset'!$A$4:$IX$190,BB$1,FALSE)&gt;0,VLOOKUP($A1736,'Full dataset'!$A$4:$IX$190,BB$1,FALSE),AU1736)</f>
        <v>2009</v>
      </c>
      <c r="BC1736">
        <f>MAX(VLOOKUP($A1736,'Full dataset'!$A$4:$IX$190,BC$1,FALSE),AY1736)</f>
        <v>1</v>
      </c>
      <c r="BD1736">
        <f>MAX(VLOOKUP($A1736,'Full dataset'!$A$4:$IX$190,BD$1,FALSE),AX1736)</f>
        <v>2007</v>
      </c>
      <c r="BE1736">
        <f t="shared" si="165"/>
        <v>2007</v>
      </c>
      <c r="BF1736">
        <f t="shared" si="166"/>
        <v>0</v>
      </c>
      <c r="BG1736">
        <f t="shared" si="167"/>
        <v>0</v>
      </c>
      <c r="BH1736">
        <f t="shared" si="162"/>
        <v>0</v>
      </c>
      <c r="BI1736">
        <f t="shared" si="163"/>
        <v>0</v>
      </c>
      <c r="BO1736">
        <f>IF(BF1736=1,VLOOKUP($A1736,'Full dataset'!$A$4:$IE$190,2007+BO$1-$C1736,FALSE),0)</f>
        <v>0</v>
      </c>
      <c r="BP1736">
        <f>IF(BF1736=1,VLOOKUP($A1736,'Full dataset'!$A$4:$IE$190,2007+BP$1-$C1736,FALSE),0)</f>
        <v>0</v>
      </c>
      <c r="BQ1736">
        <f>IF(BF1736=1,VLOOKUP($A1736,'Full dataset'!$A$4:$IE$190,2007+BQ$1-$C1736,FALSE),0)</f>
        <v>0</v>
      </c>
      <c r="BR1736">
        <f>IF($BG1736=1,VLOOKUP($A1736,'Full dataset'!$A$4:$IE$190,BR$1-2007+$C1736,FALSE),0)</f>
        <v>0</v>
      </c>
      <c r="BS1736">
        <f>IF($BG1736=1,VLOOKUP($A1736,'Full dataset'!$A$4:$IE$190,BS$1-2007+$C1736,FALSE),0)</f>
        <v>0</v>
      </c>
      <c r="BT1736">
        <f>IF($BG1736=1,VLOOKUP($A1736,'Full dataset'!$A$4:$IE$190,BT$1-2007+$C1736,FALSE),0)</f>
        <v>0</v>
      </c>
      <c r="BU1736">
        <f>IF($BG1736=1,VLOOKUP($A1736,'Full dataset'!$A$4:$IE$190,BU$1-2007+$C1736,FALSE),0)</f>
        <v>0</v>
      </c>
      <c r="BV1736">
        <f>IF($BG1736=1,VLOOKUP($A1736,'Full dataset'!$A$4:$IE$190,BV$1-2007+$C1736,FALSE),0)</f>
        <v>0</v>
      </c>
      <c r="BW1736">
        <f>IF($BG1736=1,VLOOKUP($A1736,'Full dataset'!$A$4:$IE$190,BW$1-2007+$C1736,FALSE),0)</f>
        <v>0</v>
      </c>
      <c r="BX1736">
        <f>IF($BG1736=1,VLOOKUP($A1736,'Full dataset'!$A$4:$IE$190,BX$1-2007+$C1736,FALSE),0)</f>
        <v>0</v>
      </c>
    </row>
    <row r="1737" spans="1:76" x14ac:dyDescent="0.25">
      <c r="A1737">
        <v>61</v>
      </c>
      <c r="B1737" t="s">
        <v>105</v>
      </c>
      <c r="C1737">
        <v>2016</v>
      </c>
      <c r="D1737" t="s">
        <v>591</v>
      </c>
      <c r="E1737">
        <f t="shared" si="164"/>
        <v>1</v>
      </c>
      <c r="F1737">
        <v>1</v>
      </c>
      <c r="G1737">
        <v>23731</v>
      </c>
      <c r="H1737">
        <v>0.45261391161717307</v>
      </c>
      <c r="I1737">
        <v>10956</v>
      </c>
      <c r="J1737">
        <v>0</v>
      </c>
      <c r="N1737">
        <v>0</v>
      </c>
      <c r="S1737">
        <v>5651</v>
      </c>
      <c r="T1737">
        <v>448140</v>
      </c>
      <c r="U1737">
        <v>1</v>
      </c>
      <c r="V1737">
        <v>1863</v>
      </c>
      <c r="W1737">
        <v>691192</v>
      </c>
      <c r="X1737">
        <v>206875</v>
      </c>
      <c r="Y1737">
        <v>1</v>
      </c>
      <c r="Z1737">
        <v>1</v>
      </c>
      <c r="AA1737" t="s">
        <v>782</v>
      </c>
      <c r="AB1737">
        <v>197845</v>
      </c>
      <c r="AC1737" t="s">
        <v>726</v>
      </c>
      <c r="AD1737" t="s">
        <v>726</v>
      </c>
      <c r="AE1737" t="s">
        <v>726</v>
      </c>
      <c r="AF1737" t="s">
        <v>726</v>
      </c>
      <c r="AG1737" t="s">
        <v>726</v>
      </c>
      <c r="AH1737" t="s">
        <v>726</v>
      </c>
      <c r="AI1737" t="s">
        <v>726</v>
      </c>
      <c r="AJ1737" t="s">
        <v>726</v>
      </c>
      <c r="AK1737" t="s">
        <v>726</v>
      </c>
      <c r="AL1737" t="s">
        <v>726</v>
      </c>
      <c r="AM1737">
        <f>VLOOKUP($A1737,'Full dataset'!$A$4:$IE$190,2007+AM$1-$C1737,FALSE)</f>
        <v>72</v>
      </c>
      <c r="AN1737" t="s">
        <v>726</v>
      </c>
      <c r="AO1737" t="s">
        <v>726</v>
      </c>
      <c r="AP1737" t="s">
        <v>726</v>
      </c>
      <c r="AQ1737" t="s">
        <v>726</v>
      </c>
      <c r="AR1737" t="s">
        <v>726</v>
      </c>
      <c r="AS1737" t="s">
        <v>726</v>
      </c>
      <c r="AT1737" t="str">
        <f>VLOOKUP($A1737,'Full dataset'!$A$4:$IE$190,130,FALSE)</f>
        <v>.</v>
      </c>
      <c r="AU1737">
        <f>VLOOKUP(A1737,'Full dataset'!$A$4:$II$190,$AU$1,FALSE)</f>
        <v>2008</v>
      </c>
      <c r="AV1737">
        <v>0</v>
      </c>
      <c r="AW1737">
        <f>VLOOKUP(A1737,'Full dataset'!$A$5:$IM$190,247,FALSE)</f>
        <v>1</v>
      </c>
      <c r="AX1737">
        <f>VLOOKUP(A1737,'Full dataset'!$A$4:$II$190,242,FALSE)</f>
        <v>9999</v>
      </c>
      <c r="AY1737">
        <f>VLOOKUP(A1737,'Full dataset'!$A$5:$IM$190,246,FALSE)</f>
        <v>1</v>
      </c>
      <c r="AZ1737">
        <v>9999</v>
      </c>
      <c r="BA1737">
        <f>MAX(VLOOKUP($A1737,'Full dataset'!$A$4:$IX$190,BA$1,FALSE),AW1737)</f>
        <v>2</v>
      </c>
      <c r="BB1737">
        <f>IF(VLOOKUP($A1737,'Full dataset'!$A$4:$IX$190,BB$1,FALSE)&gt;0,VLOOKUP($A1737,'Full dataset'!$A$4:$IX$190,BB$1,FALSE),AU1737)</f>
        <v>2012</v>
      </c>
      <c r="BC1737">
        <f>MAX(VLOOKUP($A1737,'Full dataset'!$A$4:$IX$190,BC$1,FALSE),AY1737)</f>
        <v>1</v>
      </c>
      <c r="BD1737">
        <f>MAX(VLOOKUP($A1737,'Full dataset'!$A$4:$IX$190,BD$1,FALSE),AX1737)</f>
        <v>9999</v>
      </c>
      <c r="BE1737">
        <f t="shared" si="165"/>
        <v>2012</v>
      </c>
      <c r="BF1737">
        <f t="shared" si="166"/>
        <v>1</v>
      </c>
      <c r="BG1737">
        <f t="shared" si="167"/>
        <v>0</v>
      </c>
      <c r="BH1737">
        <f t="shared" si="162"/>
        <v>0</v>
      </c>
      <c r="BI1737">
        <f t="shared" si="163"/>
        <v>1</v>
      </c>
      <c r="BO1737">
        <f>IF(BF1737=1,VLOOKUP($A1737,'Full dataset'!$A$4:$IE$190,2007+BO$1-$C1737,FALSE),0)</f>
        <v>3232</v>
      </c>
      <c r="BP1737">
        <f>IF(BF1737=1,VLOOKUP($A1737,'Full dataset'!$A$4:$IE$190,2007+BP$1-$C1737,FALSE),0)</f>
        <v>146544</v>
      </c>
      <c r="BQ1737">
        <f>IF(BF1737=1,VLOOKUP($A1737,'Full dataset'!$A$4:$IE$190,2007+BQ$1-$C1737,FALSE),0)</f>
        <v>51915</v>
      </c>
      <c r="BR1737">
        <f>IF($BG1737=1,VLOOKUP($A1737,'Full dataset'!$A$4:$IE$190,BR$1-2007+$C1737,FALSE),0)</f>
        <v>0</v>
      </c>
      <c r="BS1737">
        <f>IF($BG1737=1,VLOOKUP($A1737,'Full dataset'!$A$4:$IE$190,BS$1-2007+$C1737,FALSE),0)</f>
        <v>0</v>
      </c>
      <c r="BT1737">
        <f>IF($BG1737=1,VLOOKUP($A1737,'Full dataset'!$A$4:$IE$190,BT$1-2007+$C1737,FALSE),0)</f>
        <v>0</v>
      </c>
      <c r="BU1737">
        <f>IF($BG1737=1,VLOOKUP($A1737,'Full dataset'!$A$4:$IE$190,BU$1-2007+$C1737,FALSE),0)</f>
        <v>0</v>
      </c>
      <c r="BV1737">
        <f>IF($BG1737=1,VLOOKUP($A1737,'Full dataset'!$A$4:$IE$190,BV$1-2007+$C1737,FALSE),0)</f>
        <v>0</v>
      </c>
      <c r="BW1737">
        <f>IF($BG1737=1,VLOOKUP($A1737,'Full dataset'!$A$4:$IE$190,BW$1-2007+$C1737,FALSE),0)</f>
        <v>0</v>
      </c>
      <c r="BX1737">
        <f>IF($BG1737=1,VLOOKUP($A1737,'Full dataset'!$A$4:$IE$190,BX$1-2007+$C1737,FALSE),0)</f>
        <v>0</v>
      </c>
    </row>
    <row r="1738" spans="1:76" x14ac:dyDescent="0.25">
      <c r="A1738">
        <v>62</v>
      </c>
      <c r="B1738" t="s">
        <v>106</v>
      </c>
      <c r="C1738">
        <v>2016</v>
      </c>
      <c r="D1738" t="s">
        <v>591</v>
      </c>
      <c r="E1738">
        <f t="shared" si="164"/>
        <v>1</v>
      </c>
      <c r="F1738">
        <v>1</v>
      </c>
      <c r="G1738">
        <v>1880</v>
      </c>
      <c r="H1738">
        <v>0.52749719416386087</v>
      </c>
      <c r="I1738">
        <v>761</v>
      </c>
      <c r="J1738">
        <v>1</v>
      </c>
      <c r="K1738">
        <v>185</v>
      </c>
      <c r="L1738">
        <v>5.1907968574635241E-2</v>
      </c>
      <c r="M1738">
        <v>164</v>
      </c>
      <c r="N1738">
        <v>0</v>
      </c>
      <c r="S1738">
        <v>5945</v>
      </c>
      <c r="T1738">
        <v>451120</v>
      </c>
      <c r="U1738">
        <v>1</v>
      </c>
      <c r="V1738">
        <v>5795</v>
      </c>
      <c r="W1738">
        <v>54393</v>
      </c>
      <c r="X1738">
        <v>9592</v>
      </c>
      <c r="Y1738">
        <v>1</v>
      </c>
      <c r="Z1738">
        <v>0</v>
      </c>
      <c r="AA1738" t="s">
        <v>783</v>
      </c>
      <c r="AB1738">
        <v>7360</v>
      </c>
      <c r="AC1738" t="s">
        <v>726</v>
      </c>
      <c r="AD1738" t="s">
        <v>726</v>
      </c>
      <c r="AE1738" t="s">
        <v>726</v>
      </c>
      <c r="AF1738" t="s">
        <v>726</v>
      </c>
      <c r="AG1738" t="s">
        <v>726</v>
      </c>
      <c r="AH1738" t="s">
        <v>726</v>
      </c>
      <c r="AI1738" t="s">
        <v>726</v>
      </c>
      <c r="AJ1738" t="s">
        <v>726</v>
      </c>
      <c r="AK1738" t="s">
        <v>726</v>
      </c>
      <c r="AL1738" t="s">
        <v>726</v>
      </c>
      <c r="AM1738">
        <f>VLOOKUP($A1738,'Full dataset'!$A$4:$IE$190,2007+AM$1-$C1738,FALSE)</f>
        <v>86</v>
      </c>
      <c r="AN1738" t="s">
        <v>726</v>
      </c>
      <c r="AO1738" t="s">
        <v>726</v>
      </c>
      <c r="AP1738" t="s">
        <v>726</v>
      </c>
      <c r="AQ1738" t="s">
        <v>726</v>
      </c>
      <c r="AR1738" t="s">
        <v>726</v>
      </c>
      <c r="AS1738" t="s">
        <v>726</v>
      </c>
      <c r="AT1738">
        <f>VLOOKUP($A1738,'Full dataset'!$A$4:$IE$190,130,FALSE)</f>
        <v>6</v>
      </c>
      <c r="AU1738">
        <f>VLOOKUP(A1738,'Full dataset'!$A$4:$II$190,$AU$1,FALSE)</f>
        <v>2008</v>
      </c>
      <c r="AV1738">
        <v>1</v>
      </c>
      <c r="AW1738">
        <f>VLOOKUP(A1738,'Full dataset'!$A$5:$IM$190,247,FALSE)</f>
        <v>1</v>
      </c>
      <c r="AX1738">
        <f>VLOOKUP(A1738,'Full dataset'!$A$4:$II$190,242,FALSE)</f>
        <v>2007</v>
      </c>
      <c r="AY1738">
        <f>VLOOKUP(A1738,'Full dataset'!$A$5:$IM$190,246,FALSE)</f>
        <v>1</v>
      </c>
      <c r="AZ1738">
        <v>9999</v>
      </c>
      <c r="BA1738">
        <f>MAX(VLOOKUP($A1738,'Full dataset'!$A$4:$IX$190,BA$1,FALSE),AW1738)</f>
        <v>1</v>
      </c>
      <c r="BB1738">
        <f>IF(VLOOKUP($A1738,'Full dataset'!$A$4:$IX$190,BB$1,FALSE)&gt;0,VLOOKUP($A1738,'Full dataset'!$A$4:$IX$190,BB$1,FALSE),AU1738)</f>
        <v>2008</v>
      </c>
      <c r="BC1738">
        <f>MAX(VLOOKUP($A1738,'Full dataset'!$A$4:$IX$190,BC$1,FALSE),AY1738)</f>
        <v>1</v>
      </c>
      <c r="BD1738">
        <f>MAX(VLOOKUP($A1738,'Full dataset'!$A$4:$IX$190,BD$1,FALSE),AX1738)</f>
        <v>2007</v>
      </c>
      <c r="BE1738">
        <f t="shared" si="165"/>
        <v>2007</v>
      </c>
      <c r="BF1738">
        <f t="shared" si="166"/>
        <v>0</v>
      </c>
      <c r="BG1738">
        <f t="shared" si="167"/>
        <v>0</v>
      </c>
      <c r="BH1738">
        <f t="shared" si="162"/>
        <v>0</v>
      </c>
      <c r="BI1738">
        <f t="shared" si="163"/>
        <v>0</v>
      </c>
      <c r="BO1738">
        <f>IF(BF1738=1,VLOOKUP($A1738,'Full dataset'!$A$4:$IE$190,2007+BO$1-$C1738,FALSE),0)</f>
        <v>0</v>
      </c>
      <c r="BP1738">
        <f>IF(BF1738=1,VLOOKUP($A1738,'Full dataset'!$A$4:$IE$190,2007+BP$1-$C1738,FALSE),0)</f>
        <v>0</v>
      </c>
      <c r="BQ1738">
        <f>IF(BF1738=1,VLOOKUP($A1738,'Full dataset'!$A$4:$IE$190,2007+BQ$1-$C1738,FALSE),0)</f>
        <v>0</v>
      </c>
      <c r="BR1738">
        <f>IF($BG1738=1,VLOOKUP($A1738,'Full dataset'!$A$4:$IE$190,BR$1-2007+$C1738,FALSE),0)</f>
        <v>0</v>
      </c>
      <c r="BS1738">
        <f>IF($BG1738=1,VLOOKUP($A1738,'Full dataset'!$A$4:$IE$190,BS$1-2007+$C1738,FALSE),0)</f>
        <v>0</v>
      </c>
      <c r="BT1738">
        <f>IF($BG1738=1,VLOOKUP($A1738,'Full dataset'!$A$4:$IE$190,BT$1-2007+$C1738,FALSE),0)</f>
        <v>0</v>
      </c>
      <c r="BU1738">
        <f>IF($BG1738=1,VLOOKUP($A1738,'Full dataset'!$A$4:$IE$190,BU$1-2007+$C1738,FALSE),0)</f>
        <v>0</v>
      </c>
      <c r="BV1738">
        <f>IF($BG1738=1,VLOOKUP($A1738,'Full dataset'!$A$4:$IE$190,BV$1-2007+$C1738,FALSE),0)</f>
        <v>0</v>
      </c>
      <c r="BW1738">
        <f>IF($BG1738=1,VLOOKUP($A1738,'Full dataset'!$A$4:$IE$190,BW$1-2007+$C1738,FALSE),0)</f>
        <v>0</v>
      </c>
      <c r="BX1738">
        <f>IF($BG1738=1,VLOOKUP($A1738,'Full dataset'!$A$4:$IE$190,BX$1-2007+$C1738,FALSE),0)</f>
        <v>0</v>
      </c>
    </row>
    <row r="1739" spans="1:76" x14ac:dyDescent="0.25">
      <c r="A1739">
        <v>63</v>
      </c>
      <c r="B1739" t="s">
        <v>107</v>
      </c>
      <c r="C1739">
        <v>2016</v>
      </c>
      <c r="D1739" t="s">
        <v>591</v>
      </c>
      <c r="E1739">
        <f t="shared" si="164"/>
        <v>1</v>
      </c>
      <c r="F1739">
        <v>1</v>
      </c>
      <c r="G1739">
        <v>24853</v>
      </c>
      <c r="H1739">
        <v>1.4672058563079284</v>
      </c>
      <c r="I1739">
        <v>8568</v>
      </c>
      <c r="J1739">
        <v>1</v>
      </c>
      <c r="K1739">
        <v>2346</v>
      </c>
      <c r="L1739">
        <v>0.13849695967884762</v>
      </c>
      <c r="M1739">
        <v>789</v>
      </c>
      <c r="N1739">
        <v>2</v>
      </c>
      <c r="O1739">
        <v>12644</v>
      </c>
      <c r="P1739">
        <v>0.74644311942853769</v>
      </c>
      <c r="Q1739">
        <v>51</v>
      </c>
      <c r="R1739">
        <v>40483</v>
      </c>
      <c r="S1739">
        <v>2040</v>
      </c>
      <c r="T1739">
        <v>311230</v>
      </c>
      <c r="U1739">
        <v>1</v>
      </c>
      <c r="V1739">
        <v>172</v>
      </c>
      <c r="W1739">
        <v>5920</v>
      </c>
      <c r="X1739">
        <v>2367</v>
      </c>
      <c r="Y1739">
        <v>1</v>
      </c>
      <c r="Z1739">
        <v>1</v>
      </c>
      <c r="AA1739" t="s">
        <v>784</v>
      </c>
      <c r="AB1739">
        <v>173599</v>
      </c>
      <c r="AC1739" t="s">
        <v>726</v>
      </c>
      <c r="AD1739" t="s">
        <v>726</v>
      </c>
      <c r="AE1739" t="s">
        <v>726</v>
      </c>
      <c r="AF1739" t="s">
        <v>726</v>
      </c>
      <c r="AG1739" t="s">
        <v>726</v>
      </c>
      <c r="AH1739" t="s">
        <v>726</v>
      </c>
      <c r="AI1739" t="s">
        <v>726</v>
      </c>
      <c r="AJ1739" t="s">
        <v>726</v>
      </c>
      <c r="AK1739" t="s">
        <v>726</v>
      </c>
      <c r="AL1739" t="s">
        <v>726</v>
      </c>
      <c r="AM1739">
        <f>VLOOKUP($A1739,'Full dataset'!$A$4:$IE$190,2007+AM$1-$C1739,FALSE)</f>
        <v>40</v>
      </c>
      <c r="AN1739" t="s">
        <v>726</v>
      </c>
      <c r="AO1739" t="s">
        <v>726</v>
      </c>
      <c r="AP1739" t="s">
        <v>726</v>
      </c>
      <c r="AQ1739" t="s">
        <v>726</v>
      </c>
      <c r="AR1739" t="s">
        <v>726</v>
      </c>
      <c r="AS1739" t="s">
        <v>726</v>
      </c>
      <c r="AT1739">
        <f>VLOOKUP($A1739,'Full dataset'!$A$4:$IE$190,130,FALSE)</f>
        <v>250</v>
      </c>
      <c r="AU1739">
        <f>VLOOKUP(A1739,'Full dataset'!$A$4:$II$190,$AU$1,FALSE)</f>
        <v>2010</v>
      </c>
      <c r="AV1739">
        <v>1</v>
      </c>
      <c r="AW1739">
        <f>VLOOKUP(A1739,'Full dataset'!$A$5:$IM$190,247,FALSE)</f>
        <v>2</v>
      </c>
      <c r="AX1739">
        <f>VLOOKUP(A1739,'Full dataset'!$A$4:$II$190,242,FALSE)</f>
        <v>2009</v>
      </c>
      <c r="AY1739">
        <f>VLOOKUP(A1739,'Full dataset'!$A$5:$IM$190,246,FALSE)</f>
        <v>2</v>
      </c>
      <c r="AZ1739">
        <v>9999</v>
      </c>
      <c r="BA1739">
        <f>MAX(VLOOKUP($A1739,'Full dataset'!$A$4:$IX$190,BA$1,FALSE),AW1739)</f>
        <v>2</v>
      </c>
      <c r="BB1739">
        <f>IF(VLOOKUP($A1739,'Full dataset'!$A$4:$IX$190,BB$1,FALSE)&gt;0,VLOOKUP($A1739,'Full dataset'!$A$4:$IX$190,BB$1,FALSE),AU1739)</f>
        <v>2010</v>
      </c>
      <c r="BC1739">
        <f>MAX(VLOOKUP($A1739,'Full dataset'!$A$4:$IX$190,BC$1,FALSE),AY1739)</f>
        <v>2</v>
      </c>
      <c r="BD1739">
        <f>MAX(VLOOKUP($A1739,'Full dataset'!$A$4:$IX$190,BD$1,FALSE),AX1739)</f>
        <v>2009</v>
      </c>
      <c r="BE1739">
        <f t="shared" si="165"/>
        <v>2009</v>
      </c>
      <c r="BF1739">
        <f t="shared" si="166"/>
        <v>1</v>
      </c>
      <c r="BG1739">
        <f t="shared" si="167"/>
        <v>1</v>
      </c>
      <c r="BH1739">
        <f t="shared" si="162"/>
        <v>0</v>
      </c>
      <c r="BI1739">
        <f t="shared" si="163"/>
        <v>1</v>
      </c>
      <c r="BO1739">
        <f>IF(BF1739=1,VLOOKUP($A1739,'Full dataset'!$A$4:$IE$190,2007+BO$1-$C1739,FALSE),0)</f>
        <v>11</v>
      </c>
      <c r="BP1739">
        <f>IF(BF1739=1,VLOOKUP($A1739,'Full dataset'!$A$4:$IE$190,2007+BP$1-$C1739,FALSE),0)</f>
        <v>17</v>
      </c>
      <c r="BQ1739">
        <f>IF(BF1739=1,VLOOKUP($A1739,'Full dataset'!$A$4:$IE$190,2007+BQ$1-$C1739,FALSE),0)</f>
        <v>68</v>
      </c>
      <c r="BR1739">
        <f>IF($BG1739=1,VLOOKUP($A1739,'Full dataset'!$A$4:$IE$190,BR$1-2007+$C1739,FALSE),0)</f>
        <v>2</v>
      </c>
      <c r="BS1739">
        <f>IF($BG1739=1,VLOOKUP($A1739,'Full dataset'!$A$4:$IE$190,BS$1-2007+$C1739,FALSE),0)</f>
        <v>15</v>
      </c>
      <c r="BT1739">
        <f>IF($BG1739=1,VLOOKUP($A1739,'Full dataset'!$A$4:$IE$190,BT$1-2007+$C1739,FALSE),0)</f>
        <v>22</v>
      </c>
      <c r="BU1739">
        <f>IF($BG1739=1,VLOOKUP($A1739,'Full dataset'!$A$4:$IE$190,BU$1-2007+$C1739,FALSE),0)</f>
        <v>6</v>
      </c>
      <c r="BV1739">
        <f>IF($BG1739=1,VLOOKUP($A1739,'Full dataset'!$A$4:$IE$190,BV$1-2007+$C1739,FALSE),0)</f>
        <v>0</v>
      </c>
      <c r="BW1739">
        <f>IF($BG1739=1,VLOOKUP($A1739,'Full dataset'!$A$4:$IE$190,BW$1-2007+$C1739,FALSE),0)</f>
        <v>11</v>
      </c>
      <c r="BX1739">
        <f>IF($BG1739=1,VLOOKUP($A1739,'Full dataset'!$A$4:$IE$190,BX$1-2007+$C1739,FALSE),0)</f>
        <v>9</v>
      </c>
    </row>
    <row r="1740" spans="1:76" x14ac:dyDescent="0.25">
      <c r="A1740">
        <v>64</v>
      </c>
      <c r="B1740" t="s">
        <v>108</v>
      </c>
      <c r="C1740">
        <v>2016</v>
      </c>
      <c r="D1740" t="s">
        <v>582</v>
      </c>
      <c r="E1740">
        <f t="shared" si="164"/>
        <v>0</v>
      </c>
      <c r="F1740">
        <v>1</v>
      </c>
      <c r="G1740">
        <v>979</v>
      </c>
      <c r="H1740">
        <v>0.62998712998713002</v>
      </c>
      <c r="I1740">
        <v>380</v>
      </c>
      <c r="J1740">
        <v>0</v>
      </c>
      <c r="N1740">
        <v>0</v>
      </c>
      <c r="U1740">
        <v>1</v>
      </c>
      <c r="V1740">
        <v>233</v>
      </c>
      <c r="W1740">
        <v>240</v>
      </c>
      <c r="X1740">
        <v>709</v>
      </c>
      <c r="Y1740">
        <v>1</v>
      </c>
      <c r="Z1740">
        <v>1</v>
      </c>
      <c r="AA1740" t="s">
        <v>785</v>
      </c>
      <c r="AB1740">
        <v>4956</v>
      </c>
      <c r="AC1740" t="s">
        <v>726</v>
      </c>
      <c r="AD1740" t="s">
        <v>726</v>
      </c>
      <c r="AE1740" t="s">
        <v>726</v>
      </c>
      <c r="AF1740" t="s">
        <v>726</v>
      </c>
      <c r="AG1740" t="s">
        <v>726</v>
      </c>
      <c r="AH1740" t="s">
        <v>726</v>
      </c>
      <c r="AI1740" t="s">
        <v>726</v>
      </c>
      <c r="AJ1740" t="s">
        <v>726</v>
      </c>
      <c r="AK1740" t="s">
        <v>726</v>
      </c>
      <c r="AL1740" t="s">
        <v>726</v>
      </c>
      <c r="AM1740">
        <f>VLOOKUP($A1740,'Full dataset'!$A$4:$IE$190,2007+AM$1-$C1740,FALSE)</f>
        <v>9</v>
      </c>
      <c r="AN1740" t="s">
        <v>726</v>
      </c>
      <c r="AO1740" t="s">
        <v>726</v>
      </c>
      <c r="AP1740" t="s">
        <v>726</v>
      </c>
      <c r="AQ1740" t="s">
        <v>726</v>
      </c>
      <c r="AR1740" t="s">
        <v>726</v>
      </c>
      <c r="AS1740" t="s">
        <v>726</v>
      </c>
      <c r="AT1740">
        <f>VLOOKUP($A1740,'Full dataset'!$A$4:$IE$190,130,FALSE)</f>
        <v>3</v>
      </c>
      <c r="AU1740">
        <f>VLOOKUP(A1740,'Full dataset'!$A$4:$II$190,$AU$1,FALSE)</f>
        <v>2014</v>
      </c>
      <c r="AV1740">
        <v>0</v>
      </c>
      <c r="AW1740">
        <f>VLOOKUP(A1740,'Full dataset'!$A$5:$IM$190,247,FALSE)</f>
        <v>1</v>
      </c>
      <c r="AX1740">
        <f>VLOOKUP(A1740,'Full dataset'!$A$4:$II$190,242,FALSE)</f>
        <v>9999</v>
      </c>
      <c r="AY1740">
        <f>VLOOKUP(A1740,'Full dataset'!$A$5:$IM$190,246,FALSE)</f>
        <v>0</v>
      </c>
      <c r="AZ1740">
        <v>9999</v>
      </c>
      <c r="BA1740">
        <f>MAX(VLOOKUP($A1740,'Full dataset'!$A$4:$IX$190,BA$1,FALSE),AW1740)</f>
        <v>1</v>
      </c>
      <c r="BB1740">
        <f>IF(VLOOKUP($A1740,'Full dataset'!$A$4:$IX$190,BB$1,FALSE)&gt;0,VLOOKUP($A1740,'Full dataset'!$A$4:$IX$190,BB$1,FALSE),AU1740)</f>
        <v>2014</v>
      </c>
      <c r="BC1740">
        <f>MAX(VLOOKUP($A1740,'Full dataset'!$A$4:$IX$190,BC$1,FALSE),AY1740)</f>
        <v>0</v>
      </c>
      <c r="BD1740">
        <f>MAX(VLOOKUP($A1740,'Full dataset'!$A$4:$IX$190,BD$1,FALSE),AX1740)</f>
        <v>9999</v>
      </c>
      <c r="BE1740">
        <f t="shared" si="165"/>
        <v>2014</v>
      </c>
      <c r="BF1740">
        <f t="shared" si="166"/>
        <v>0</v>
      </c>
      <c r="BG1740">
        <f t="shared" si="167"/>
        <v>0</v>
      </c>
      <c r="BH1740">
        <f t="shared" si="162"/>
        <v>0</v>
      </c>
      <c r="BI1740">
        <f t="shared" si="163"/>
        <v>0</v>
      </c>
      <c r="BO1740">
        <f>IF(BF1740=1,VLOOKUP($A1740,'Full dataset'!$A$4:$IE$190,2007+BO$1-$C1740,FALSE),0)</f>
        <v>0</v>
      </c>
      <c r="BP1740">
        <f>IF(BF1740=1,VLOOKUP($A1740,'Full dataset'!$A$4:$IE$190,2007+BP$1-$C1740,FALSE),0)</f>
        <v>0</v>
      </c>
      <c r="BQ1740">
        <f>IF(BF1740=1,VLOOKUP($A1740,'Full dataset'!$A$4:$IE$190,2007+BQ$1-$C1740,FALSE),0)</f>
        <v>0</v>
      </c>
      <c r="BR1740">
        <f>IF($BG1740=1,VLOOKUP($A1740,'Full dataset'!$A$4:$IE$190,BR$1-2007+$C1740,FALSE),0)</f>
        <v>0</v>
      </c>
      <c r="BS1740">
        <f>IF($BG1740=1,VLOOKUP($A1740,'Full dataset'!$A$4:$IE$190,BS$1-2007+$C1740,FALSE),0)</f>
        <v>0</v>
      </c>
      <c r="BT1740">
        <f>IF($BG1740=1,VLOOKUP($A1740,'Full dataset'!$A$4:$IE$190,BT$1-2007+$C1740,FALSE),0)</f>
        <v>0</v>
      </c>
      <c r="BU1740">
        <f>IF($BG1740=1,VLOOKUP($A1740,'Full dataset'!$A$4:$IE$190,BU$1-2007+$C1740,FALSE),0)</f>
        <v>0</v>
      </c>
      <c r="BV1740">
        <f>IF($BG1740=1,VLOOKUP($A1740,'Full dataset'!$A$4:$IE$190,BV$1-2007+$C1740,FALSE),0)</f>
        <v>0</v>
      </c>
      <c r="BW1740">
        <f>IF($BG1740=1,VLOOKUP($A1740,'Full dataset'!$A$4:$IE$190,BW$1-2007+$C1740,FALSE),0)</f>
        <v>0</v>
      </c>
      <c r="BX1740">
        <f>IF($BG1740=1,VLOOKUP($A1740,'Full dataset'!$A$4:$IE$190,BX$1-2007+$C1740,FALSE),0)</f>
        <v>0</v>
      </c>
    </row>
    <row r="1741" spans="1:76" x14ac:dyDescent="0.25">
      <c r="A1741">
        <v>65</v>
      </c>
      <c r="B1741" t="s">
        <v>109</v>
      </c>
      <c r="C1741">
        <v>2016</v>
      </c>
      <c r="D1741" t="s">
        <v>587</v>
      </c>
      <c r="E1741">
        <f t="shared" si="164"/>
        <v>0</v>
      </c>
      <c r="F1741">
        <v>1</v>
      </c>
      <c r="G1741">
        <v>1401</v>
      </c>
      <c r="H1741">
        <v>0.19310820124052377</v>
      </c>
      <c r="I1741">
        <v>922</v>
      </c>
      <c r="J1741">
        <v>1</v>
      </c>
      <c r="K1741">
        <v>75</v>
      </c>
      <c r="L1741">
        <v>1.0337698139214336E-2</v>
      </c>
      <c r="M1741">
        <v>219</v>
      </c>
      <c r="N1741">
        <v>2</v>
      </c>
      <c r="O1741">
        <v>478</v>
      </c>
      <c r="P1741">
        <v>6.5885596140592695E-2</v>
      </c>
      <c r="Q1741">
        <v>4</v>
      </c>
      <c r="R1741">
        <v>39965</v>
      </c>
      <c r="U1741">
        <v>1</v>
      </c>
      <c r="V1741">
        <v>0</v>
      </c>
      <c r="W1741">
        <v>2</v>
      </c>
      <c r="X1741">
        <v>0</v>
      </c>
      <c r="Y1741">
        <v>1</v>
      </c>
      <c r="Z1741">
        <v>0</v>
      </c>
      <c r="AA1741" t="s">
        <v>786</v>
      </c>
      <c r="AB1741">
        <v>8608</v>
      </c>
      <c r="AC1741" t="s">
        <v>726</v>
      </c>
      <c r="AD1741" t="s">
        <v>726</v>
      </c>
      <c r="AE1741" t="s">
        <v>726</v>
      </c>
      <c r="AF1741" t="s">
        <v>726</v>
      </c>
      <c r="AG1741" t="s">
        <v>726</v>
      </c>
      <c r="AH1741" t="s">
        <v>726</v>
      </c>
      <c r="AI1741" t="s">
        <v>726</v>
      </c>
      <c r="AJ1741" t="s">
        <v>726</v>
      </c>
      <c r="AK1741" t="s">
        <v>726</v>
      </c>
      <c r="AL1741" t="s">
        <v>726</v>
      </c>
      <c r="AM1741">
        <f>VLOOKUP($A1741,'Full dataset'!$A$4:$IE$190,2007+AM$1-$C1741,FALSE)</f>
        <v>77</v>
      </c>
      <c r="AN1741" t="s">
        <v>726</v>
      </c>
      <c r="AO1741" t="s">
        <v>726</v>
      </c>
      <c r="AP1741" t="s">
        <v>726</v>
      </c>
      <c r="AQ1741" t="s">
        <v>726</v>
      </c>
      <c r="AR1741" t="s">
        <v>726</v>
      </c>
      <c r="AS1741" t="s">
        <v>726</v>
      </c>
      <c r="AT1741">
        <f>VLOOKUP($A1741,'Full dataset'!$A$4:$IE$190,130,FALSE)</f>
        <v>120</v>
      </c>
      <c r="AU1741">
        <f>VLOOKUP(A1741,'Full dataset'!$A$4:$II$190,$AU$1,FALSE)</f>
        <v>2015</v>
      </c>
      <c r="AV1741">
        <v>1</v>
      </c>
      <c r="AW1741">
        <f>VLOOKUP(A1741,'Full dataset'!$A$5:$IM$190,247,FALSE)</f>
        <v>1</v>
      </c>
      <c r="AX1741">
        <f>VLOOKUP(A1741,'Full dataset'!$A$4:$II$190,242,FALSE)</f>
        <v>2008</v>
      </c>
      <c r="AY1741">
        <f>VLOOKUP(A1741,'Full dataset'!$A$5:$IM$190,246,FALSE)</f>
        <v>2</v>
      </c>
      <c r="AZ1741">
        <v>9999</v>
      </c>
      <c r="BA1741">
        <f>MAX(VLOOKUP($A1741,'Full dataset'!$A$4:$IX$190,BA$1,FALSE),AW1741)</f>
        <v>2</v>
      </c>
      <c r="BB1741">
        <f>IF(VLOOKUP($A1741,'Full dataset'!$A$4:$IX$190,BB$1,FALSE)&gt;0,VLOOKUP($A1741,'Full dataset'!$A$4:$IX$190,BB$1,FALSE),AU1741)</f>
        <v>2009</v>
      </c>
      <c r="BC1741">
        <f>MAX(VLOOKUP($A1741,'Full dataset'!$A$4:$IX$190,BC$1,FALSE),AY1741)</f>
        <v>2</v>
      </c>
      <c r="BD1741">
        <f>MAX(VLOOKUP($A1741,'Full dataset'!$A$4:$IX$190,BD$1,FALSE),AX1741)</f>
        <v>2008</v>
      </c>
      <c r="BE1741">
        <f t="shared" si="165"/>
        <v>2008</v>
      </c>
      <c r="BF1741">
        <f t="shared" si="166"/>
        <v>1</v>
      </c>
      <c r="BG1741">
        <f t="shared" si="167"/>
        <v>1</v>
      </c>
      <c r="BH1741">
        <f t="shared" si="162"/>
        <v>0</v>
      </c>
      <c r="BI1741">
        <f t="shared" si="163"/>
        <v>1</v>
      </c>
      <c r="BO1741">
        <f>IF(BF1741=1,VLOOKUP($A1741,'Full dataset'!$A$4:$IE$190,2007+BO$1-$C1741,FALSE),0)</f>
        <v>0</v>
      </c>
      <c r="BP1741">
        <f>IF(BF1741=1,VLOOKUP($A1741,'Full dataset'!$A$4:$IE$190,2007+BP$1-$C1741,FALSE),0)</f>
        <v>0</v>
      </c>
      <c r="BQ1741">
        <f>IF(BF1741=1,VLOOKUP($A1741,'Full dataset'!$A$4:$IE$190,2007+BQ$1-$C1741,FALSE),0)</f>
        <v>0</v>
      </c>
      <c r="BR1741">
        <f>IF($BG1741=1,VLOOKUP($A1741,'Full dataset'!$A$4:$IE$190,BR$1-2007+$C1741,FALSE),0)</f>
        <v>2</v>
      </c>
      <c r="BS1741">
        <f>IF($BG1741=1,VLOOKUP($A1741,'Full dataset'!$A$4:$IE$190,BS$1-2007+$C1741,FALSE),0)</f>
        <v>0</v>
      </c>
      <c r="BT1741">
        <f>IF($BG1741=1,VLOOKUP($A1741,'Full dataset'!$A$4:$IE$190,BT$1-2007+$C1741,FALSE),0)</f>
        <v>1</v>
      </c>
      <c r="BU1741">
        <f>IF($BG1741=1,VLOOKUP($A1741,'Full dataset'!$A$4:$IE$190,BU$1-2007+$C1741,FALSE),0)</f>
        <v>0</v>
      </c>
      <c r="BV1741">
        <f>IF($BG1741=1,VLOOKUP($A1741,'Full dataset'!$A$4:$IE$190,BV$1-2007+$C1741,FALSE),0)</f>
        <v>0</v>
      </c>
      <c r="BW1741">
        <f>IF($BG1741=1,VLOOKUP($A1741,'Full dataset'!$A$4:$IE$190,BW$1-2007+$C1741,FALSE),0)</f>
        <v>0</v>
      </c>
      <c r="BX1741">
        <f>IF($BG1741=1,VLOOKUP($A1741,'Full dataset'!$A$4:$IE$190,BX$1-2007+$C1741,FALSE),0)</f>
        <v>0</v>
      </c>
    </row>
    <row r="1742" spans="1:76" x14ac:dyDescent="0.25">
      <c r="A1742">
        <v>66</v>
      </c>
      <c r="B1742" t="s">
        <v>585</v>
      </c>
      <c r="C1742">
        <v>2016</v>
      </c>
      <c r="D1742" t="s">
        <v>582</v>
      </c>
      <c r="E1742">
        <f t="shared" si="164"/>
        <v>0</v>
      </c>
      <c r="F1742">
        <v>1</v>
      </c>
      <c r="G1742">
        <v>1452</v>
      </c>
      <c r="H1742">
        <v>0.1250107619457598</v>
      </c>
      <c r="I1742">
        <v>741</v>
      </c>
      <c r="J1742">
        <v>0</v>
      </c>
      <c r="N1742">
        <v>0</v>
      </c>
      <c r="U1742">
        <v>1</v>
      </c>
      <c r="V1742">
        <v>4284</v>
      </c>
      <c r="W1742">
        <v>16524</v>
      </c>
      <c r="X1742">
        <v>8959</v>
      </c>
      <c r="Y1742">
        <v>1</v>
      </c>
      <c r="Z1742">
        <v>0</v>
      </c>
      <c r="AA1742" t="s">
        <v>787</v>
      </c>
      <c r="AB1742">
        <v>12778</v>
      </c>
      <c r="AC1742" t="s">
        <v>726</v>
      </c>
      <c r="AD1742" t="s">
        <v>726</v>
      </c>
      <c r="AE1742" t="s">
        <v>726</v>
      </c>
      <c r="AF1742" t="s">
        <v>726</v>
      </c>
      <c r="AG1742" t="s">
        <v>726</v>
      </c>
      <c r="AH1742" t="s">
        <v>726</v>
      </c>
      <c r="AI1742" t="s">
        <v>726</v>
      </c>
      <c r="AJ1742" t="s">
        <v>726</v>
      </c>
      <c r="AK1742" t="s">
        <v>726</v>
      </c>
      <c r="AL1742" t="s">
        <v>726</v>
      </c>
      <c r="AM1742">
        <f>VLOOKUP($A1742,'Full dataset'!$A$4:$IE$190,2007+AM$1-$C1742,FALSE)</f>
        <v>37</v>
      </c>
      <c r="AN1742" t="s">
        <v>726</v>
      </c>
      <c r="AO1742" t="s">
        <v>726</v>
      </c>
      <c r="AP1742" t="s">
        <v>726</v>
      </c>
      <c r="AQ1742" t="s">
        <v>726</v>
      </c>
      <c r="AR1742" t="s">
        <v>726</v>
      </c>
      <c r="AS1742" t="s">
        <v>726</v>
      </c>
      <c r="AT1742" t="str">
        <f>VLOOKUP($A1742,'Full dataset'!$A$4:$IE$190,130,FALSE)</f>
        <v>.</v>
      </c>
      <c r="AU1742">
        <f>VLOOKUP(A1742,'Full dataset'!$A$4:$II$190,$AU$1,FALSE)</f>
        <v>2013</v>
      </c>
      <c r="AV1742">
        <v>0</v>
      </c>
      <c r="AW1742">
        <f>VLOOKUP(A1742,'Full dataset'!$A$5:$IM$190,247,FALSE)</f>
        <v>1</v>
      </c>
      <c r="AX1742">
        <f>VLOOKUP(A1742,'Full dataset'!$A$4:$II$190,242,FALSE)</f>
        <v>2009</v>
      </c>
      <c r="AY1742">
        <f>VLOOKUP(A1742,'Full dataset'!$A$5:$IM$190,246,FALSE)</f>
        <v>1</v>
      </c>
      <c r="AZ1742">
        <v>9999</v>
      </c>
      <c r="BA1742">
        <f>MAX(VLOOKUP($A1742,'Full dataset'!$A$4:$IX$190,BA$1,FALSE),AW1742)</f>
        <v>1</v>
      </c>
      <c r="BB1742">
        <f>IF(VLOOKUP($A1742,'Full dataset'!$A$4:$IX$190,BB$1,FALSE)&gt;0,VLOOKUP($A1742,'Full dataset'!$A$4:$IX$190,BB$1,FALSE),AU1742)</f>
        <v>2013</v>
      </c>
      <c r="BC1742">
        <f>MAX(VLOOKUP($A1742,'Full dataset'!$A$4:$IX$190,BC$1,FALSE),AY1742)</f>
        <v>1</v>
      </c>
      <c r="BD1742">
        <f>MAX(VLOOKUP($A1742,'Full dataset'!$A$4:$IX$190,BD$1,FALSE),AX1742)</f>
        <v>2009</v>
      </c>
      <c r="BE1742">
        <f t="shared" si="165"/>
        <v>2009</v>
      </c>
      <c r="BF1742">
        <f t="shared" si="166"/>
        <v>0</v>
      </c>
      <c r="BG1742">
        <f t="shared" si="167"/>
        <v>0</v>
      </c>
      <c r="BH1742">
        <f t="shared" si="162"/>
        <v>0</v>
      </c>
      <c r="BI1742">
        <f t="shared" si="163"/>
        <v>0</v>
      </c>
      <c r="BO1742">
        <f>IF(BF1742=1,VLOOKUP($A1742,'Full dataset'!$A$4:$IE$190,2007+BO$1-$C1742,FALSE),0)</f>
        <v>0</v>
      </c>
      <c r="BP1742">
        <f>IF(BF1742=1,VLOOKUP($A1742,'Full dataset'!$A$4:$IE$190,2007+BP$1-$C1742,FALSE),0)</f>
        <v>0</v>
      </c>
      <c r="BQ1742">
        <f>IF(BF1742=1,VLOOKUP($A1742,'Full dataset'!$A$4:$IE$190,2007+BQ$1-$C1742,FALSE),0)</f>
        <v>0</v>
      </c>
      <c r="BR1742">
        <f>IF($BG1742=1,VLOOKUP($A1742,'Full dataset'!$A$4:$IE$190,BR$1-2007+$C1742,FALSE),0)</f>
        <v>0</v>
      </c>
      <c r="BS1742">
        <f>IF($BG1742=1,VLOOKUP($A1742,'Full dataset'!$A$4:$IE$190,BS$1-2007+$C1742,FALSE),0)</f>
        <v>0</v>
      </c>
      <c r="BT1742">
        <f>IF($BG1742=1,VLOOKUP($A1742,'Full dataset'!$A$4:$IE$190,BT$1-2007+$C1742,FALSE),0)</f>
        <v>0</v>
      </c>
      <c r="BU1742">
        <f>IF($BG1742=1,VLOOKUP($A1742,'Full dataset'!$A$4:$IE$190,BU$1-2007+$C1742,FALSE),0)</f>
        <v>0</v>
      </c>
      <c r="BV1742">
        <f>IF($BG1742=1,VLOOKUP($A1742,'Full dataset'!$A$4:$IE$190,BV$1-2007+$C1742,FALSE),0)</f>
        <v>0</v>
      </c>
      <c r="BW1742">
        <f>IF($BG1742=1,VLOOKUP($A1742,'Full dataset'!$A$4:$IE$190,BW$1-2007+$C1742,FALSE),0)</f>
        <v>0</v>
      </c>
      <c r="BX1742">
        <f>IF($BG1742=1,VLOOKUP($A1742,'Full dataset'!$A$4:$IE$190,BX$1-2007+$C1742,FALSE),0)</f>
        <v>0</v>
      </c>
    </row>
    <row r="1743" spans="1:76" x14ac:dyDescent="0.25">
      <c r="A1743">
        <v>67</v>
      </c>
      <c r="B1743" t="s">
        <v>111</v>
      </c>
      <c r="C1743">
        <v>2016</v>
      </c>
      <c r="D1743" t="s">
        <v>582</v>
      </c>
      <c r="E1743">
        <f t="shared" si="164"/>
        <v>0</v>
      </c>
      <c r="F1743">
        <v>1</v>
      </c>
      <c r="G1743">
        <v>326792</v>
      </c>
      <c r="H1743">
        <v>7.9463100303951366</v>
      </c>
      <c r="I1743">
        <v>89203</v>
      </c>
      <c r="J1743">
        <v>1</v>
      </c>
      <c r="K1743">
        <v>5075</v>
      </c>
      <c r="L1743">
        <v>0.12340425531914893</v>
      </c>
      <c r="M1743">
        <v>384</v>
      </c>
      <c r="N1743">
        <v>2</v>
      </c>
      <c r="O1743">
        <v>16629</v>
      </c>
      <c r="P1743">
        <v>0.40435258358662612</v>
      </c>
      <c r="Q1743">
        <v>142</v>
      </c>
      <c r="R1743">
        <v>39995</v>
      </c>
      <c r="U1743">
        <v>1</v>
      </c>
      <c r="V1743">
        <v>930</v>
      </c>
      <c r="W1743">
        <v>301266</v>
      </c>
      <c r="X1743">
        <v>15492</v>
      </c>
      <c r="Y1743">
        <v>1</v>
      </c>
      <c r="Z1743">
        <v>1</v>
      </c>
      <c r="AA1743" t="s">
        <v>788</v>
      </c>
      <c r="AB1743">
        <v>1866538</v>
      </c>
      <c r="AC1743" t="s">
        <v>726</v>
      </c>
      <c r="AD1743" t="s">
        <v>726</v>
      </c>
      <c r="AE1743" t="s">
        <v>726</v>
      </c>
      <c r="AF1743" t="s">
        <v>726</v>
      </c>
      <c r="AG1743" t="s">
        <v>726</v>
      </c>
      <c r="AH1743" t="s">
        <v>726</v>
      </c>
      <c r="AI1743" t="s">
        <v>726</v>
      </c>
      <c r="AJ1743" t="s">
        <v>726</v>
      </c>
      <c r="AK1743" t="s">
        <v>726</v>
      </c>
      <c r="AL1743" t="s">
        <v>726</v>
      </c>
      <c r="AM1743">
        <f>VLOOKUP($A1743,'Full dataset'!$A$4:$IE$190,2007+AM$1-$C1743,FALSE)</f>
        <v>45</v>
      </c>
      <c r="AN1743" t="s">
        <v>726</v>
      </c>
      <c r="AO1743" t="s">
        <v>726</v>
      </c>
      <c r="AP1743" t="s">
        <v>726</v>
      </c>
      <c r="AQ1743" t="s">
        <v>726</v>
      </c>
      <c r="AR1743" t="s">
        <v>726</v>
      </c>
      <c r="AS1743" t="s">
        <v>726</v>
      </c>
      <c r="AT1743">
        <f>VLOOKUP($A1743,'Full dataset'!$A$4:$IE$190,130,FALSE)</f>
        <v>4938</v>
      </c>
      <c r="AU1743">
        <f>VLOOKUP(A1743,'Full dataset'!$A$4:$II$190,$AU$1,FALSE)</f>
        <v>2007</v>
      </c>
      <c r="AV1743">
        <v>1</v>
      </c>
      <c r="AW1743">
        <f>VLOOKUP(A1743,'Full dataset'!$A$5:$IM$190,247,FALSE)</f>
        <v>1</v>
      </c>
      <c r="AX1743">
        <f>VLOOKUP(A1743,'Full dataset'!$A$4:$II$190,242,FALSE)</f>
        <v>2009</v>
      </c>
      <c r="AY1743">
        <f>VLOOKUP(A1743,'Full dataset'!$A$5:$IM$190,246,FALSE)</f>
        <v>2</v>
      </c>
      <c r="AZ1743">
        <v>9999</v>
      </c>
      <c r="BA1743">
        <f>MAX(VLOOKUP($A1743,'Full dataset'!$A$4:$IX$190,BA$1,FALSE),AW1743)</f>
        <v>2</v>
      </c>
      <c r="BB1743">
        <f>IF(VLOOKUP($A1743,'Full dataset'!$A$4:$IX$190,BB$1,FALSE)&gt;0,VLOOKUP($A1743,'Full dataset'!$A$4:$IX$190,BB$1,FALSE),AU1743)</f>
        <v>2009</v>
      </c>
      <c r="BC1743">
        <f>MAX(VLOOKUP($A1743,'Full dataset'!$A$4:$IX$190,BC$1,FALSE),AY1743)</f>
        <v>2</v>
      </c>
      <c r="BD1743">
        <f>MAX(VLOOKUP($A1743,'Full dataset'!$A$4:$IX$190,BD$1,FALSE),AX1743)</f>
        <v>2009</v>
      </c>
      <c r="BE1743">
        <f t="shared" si="165"/>
        <v>2009</v>
      </c>
      <c r="BF1743">
        <f t="shared" si="166"/>
        <v>1</v>
      </c>
      <c r="BG1743">
        <f t="shared" si="167"/>
        <v>1</v>
      </c>
      <c r="BH1743">
        <f t="shared" si="162"/>
        <v>0</v>
      </c>
      <c r="BI1743">
        <f t="shared" si="163"/>
        <v>1</v>
      </c>
      <c r="BO1743">
        <f>IF(BF1743=1,VLOOKUP($A1743,'Full dataset'!$A$4:$IE$190,2007+BO$1-$C1743,FALSE),0)</f>
        <v>1054</v>
      </c>
      <c r="BP1743">
        <f>IF(BF1743=1,VLOOKUP($A1743,'Full dataset'!$A$4:$IE$190,2007+BP$1-$C1743,FALSE),0)</f>
        <v>10415</v>
      </c>
      <c r="BQ1743">
        <f>IF(BF1743=1,VLOOKUP($A1743,'Full dataset'!$A$4:$IE$190,2007+BQ$1-$C1743,FALSE),0)</f>
        <v>10955</v>
      </c>
      <c r="BR1743">
        <f>IF($BG1743=1,VLOOKUP($A1743,'Full dataset'!$A$4:$IE$190,BR$1-2007+$C1743,FALSE),0)</f>
        <v>0</v>
      </c>
      <c r="BS1743">
        <f>IF($BG1743=1,VLOOKUP($A1743,'Full dataset'!$A$4:$IE$190,BS$1-2007+$C1743,FALSE),0)</f>
        <v>0</v>
      </c>
      <c r="BT1743">
        <f>IF($BG1743=1,VLOOKUP($A1743,'Full dataset'!$A$4:$IE$190,BT$1-2007+$C1743,FALSE),0)</f>
        <v>0</v>
      </c>
      <c r="BU1743">
        <f>IF($BG1743=1,VLOOKUP($A1743,'Full dataset'!$A$4:$IE$190,BU$1-2007+$C1743,FALSE),0)</f>
        <v>0</v>
      </c>
      <c r="BV1743">
        <f>IF($BG1743=1,VLOOKUP($A1743,'Full dataset'!$A$4:$IE$190,BV$1-2007+$C1743,FALSE),0)</f>
        <v>0</v>
      </c>
      <c r="BW1743">
        <f>IF($BG1743=1,VLOOKUP($A1743,'Full dataset'!$A$4:$IE$190,BW$1-2007+$C1743,FALSE),0)</f>
        <v>1</v>
      </c>
      <c r="BX1743">
        <f>IF($BG1743=1,VLOOKUP($A1743,'Full dataset'!$A$4:$IE$190,BX$1-2007+$C1743,FALSE),0)</f>
        <v>4</v>
      </c>
    </row>
    <row r="1744" spans="1:76" x14ac:dyDescent="0.25">
      <c r="A1744">
        <v>68</v>
      </c>
      <c r="B1744" t="s">
        <v>112</v>
      </c>
      <c r="C1744">
        <v>2016</v>
      </c>
      <c r="D1744" t="s">
        <v>590</v>
      </c>
      <c r="E1744">
        <f t="shared" si="164"/>
        <v>1</v>
      </c>
      <c r="F1744">
        <v>1</v>
      </c>
      <c r="G1744">
        <v>38209</v>
      </c>
      <c r="H1744">
        <v>3.2961525189786061</v>
      </c>
      <c r="I1744">
        <v>13378</v>
      </c>
      <c r="J1744">
        <v>1</v>
      </c>
      <c r="K1744">
        <v>1195</v>
      </c>
      <c r="L1744">
        <v>0.10308833678398896</v>
      </c>
      <c r="M1744">
        <v>467</v>
      </c>
      <c r="N1744">
        <v>2</v>
      </c>
      <c r="O1744">
        <v>3310</v>
      </c>
      <c r="P1744">
        <v>0.28554175293305728</v>
      </c>
      <c r="Q1744">
        <v>50</v>
      </c>
      <c r="R1744">
        <v>40360</v>
      </c>
      <c r="S1744">
        <v>2834</v>
      </c>
      <c r="T1744">
        <v>325412</v>
      </c>
      <c r="U1744">
        <v>1</v>
      </c>
      <c r="V1744">
        <v>491</v>
      </c>
      <c r="W1744">
        <v>3208</v>
      </c>
      <c r="X1744">
        <v>6416</v>
      </c>
      <c r="Y1744">
        <v>1</v>
      </c>
      <c r="Z1744">
        <v>1</v>
      </c>
      <c r="AA1744" t="s">
        <v>789</v>
      </c>
      <c r="AB1744">
        <v>188795</v>
      </c>
      <c r="AC1744" t="s">
        <v>726</v>
      </c>
      <c r="AD1744" t="s">
        <v>726</v>
      </c>
      <c r="AE1744" t="s">
        <v>726</v>
      </c>
      <c r="AF1744" t="s">
        <v>726</v>
      </c>
      <c r="AG1744" t="s">
        <v>726</v>
      </c>
      <c r="AH1744" t="s">
        <v>726</v>
      </c>
      <c r="AI1744" t="s">
        <v>726</v>
      </c>
      <c r="AJ1744" t="s">
        <v>726</v>
      </c>
      <c r="AK1744" t="s">
        <v>726</v>
      </c>
      <c r="AL1744" t="s">
        <v>726</v>
      </c>
      <c r="AM1744">
        <f>VLOOKUP($A1744,'Full dataset'!$A$4:$IE$190,2007+AM$1-$C1744,FALSE)</f>
        <v>51</v>
      </c>
      <c r="AN1744" t="s">
        <v>726</v>
      </c>
      <c r="AO1744" t="s">
        <v>726</v>
      </c>
      <c r="AP1744" t="s">
        <v>726</v>
      </c>
      <c r="AQ1744" t="s">
        <v>726</v>
      </c>
      <c r="AR1744" t="s">
        <v>726</v>
      </c>
      <c r="AS1744" t="s">
        <v>726</v>
      </c>
      <c r="AT1744">
        <f>VLOOKUP($A1744,'Full dataset'!$A$4:$IE$190,130,FALSE)</f>
        <v>38</v>
      </c>
      <c r="AU1744">
        <f>VLOOKUP(A1744,'Full dataset'!$A$4:$II$190,$AU$1,FALSE)</f>
        <v>2009</v>
      </c>
      <c r="AV1744">
        <v>1</v>
      </c>
      <c r="AW1744">
        <f>VLOOKUP(A1744,'Full dataset'!$A$5:$IM$190,247,FALSE)</f>
        <v>2</v>
      </c>
      <c r="AX1744">
        <f>VLOOKUP(A1744,'Full dataset'!$A$4:$II$190,242,FALSE)</f>
        <v>2009</v>
      </c>
      <c r="AY1744">
        <f>VLOOKUP(A1744,'Full dataset'!$A$5:$IM$190,246,FALSE)</f>
        <v>2</v>
      </c>
      <c r="AZ1744">
        <v>9999</v>
      </c>
      <c r="BA1744">
        <f>MAX(VLOOKUP($A1744,'Full dataset'!$A$4:$IX$190,BA$1,FALSE),AW1744)</f>
        <v>2</v>
      </c>
      <c r="BB1744">
        <f>IF(VLOOKUP($A1744,'Full dataset'!$A$4:$IX$190,BB$1,FALSE)&gt;0,VLOOKUP($A1744,'Full dataset'!$A$4:$IX$190,BB$1,FALSE),AU1744)</f>
        <v>2009</v>
      </c>
      <c r="BC1744">
        <f>MAX(VLOOKUP($A1744,'Full dataset'!$A$4:$IX$190,BC$1,FALSE),AY1744)</f>
        <v>2</v>
      </c>
      <c r="BD1744">
        <f>MAX(VLOOKUP($A1744,'Full dataset'!$A$4:$IX$190,BD$1,FALSE),AX1744)</f>
        <v>2009</v>
      </c>
      <c r="BE1744">
        <f t="shared" si="165"/>
        <v>2009</v>
      </c>
      <c r="BF1744">
        <f t="shared" si="166"/>
        <v>1</v>
      </c>
      <c r="BG1744">
        <f t="shared" si="167"/>
        <v>1</v>
      </c>
      <c r="BH1744">
        <f t="shared" si="162"/>
        <v>0</v>
      </c>
      <c r="BI1744">
        <f t="shared" si="163"/>
        <v>1</v>
      </c>
      <c r="BO1744">
        <f>IF(BF1744=1,VLOOKUP($A1744,'Full dataset'!$A$4:$IE$190,2007+BO$1-$C1744,FALSE),0)</f>
        <v>362</v>
      </c>
      <c r="BP1744">
        <f>IF(BF1744=1,VLOOKUP($A1744,'Full dataset'!$A$4:$IE$190,2007+BP$1-$C1744,FALSE),0)</f>
        <v>260</v>
      </c>
      <c r="BQ1744">
        <f>IF(BF1744=1,VLOOKUP($A1744,'Full dataset'!$A$4:$IE$190,2007+BQ$1-$C1744,FALSE),0)</f>
        <v>1849</v>
      </c>
      <c r="BR1744">
        <f>IF($BG1744=1,VLOOKUP($A1744,'Full dataset'!$A$4:$IE$190,BR$1-2007+$C1744,FALSE),0)</f>
        <v>42</v>
      </c>
      <c r="BS1744">
        <f>IF($BG1744=1,VLOOKUP($A1744,'Full dataset'!$A$4:$IE$190,BS$1-2007+$C1744,FALSE),0)</f>
        <v>6</v>
      </c>
      <c r="BT1744">
        <f>IF($BG1744=1,VLOOKUP($A1744,'Full dataset'!$A$4:$IE$190,BT$1-2007+$C1744,FALSE),0)</f>
        <v>335</v>
      </c>
      <c r="BU1744">
        <f>IF($BG1744=1,VLOOKUP($A1744,'Full dataset'!$A$4:$IE$190,BU$1-2007+$C1744,FALSE),0)</f>
        <v>39</v>
      </c>
      <c r="BV1744">
        <f>IF($BG1744=1,VLOOKUP($A1744,'Full dataset'!$A$4:$IE$190,BV$1-2007+$C1744,FALSE),0)</f>
        <v>9</v>
      </c>
      <c r="BW1744">
        <f>IF($BG1744=1,VLOOKUP($A1744,'Full dataset'!$A$4:$IE$190,BW$1-2007+$C1744,FALSE),0)</f>
        <v>0</v>
      </c>
      <c r="BX1744">
        <f>IF($BG1744=1,VLOOKUP($A1744,'Full dataset'!$A$4:$IE$190,BX$1-2007+$C1744,FALSE),0)</f>
        <v>60</v>
      </c>
    </row>
    <row r="1745" spans="1:76" x14ac:dyDescent="0.25">
      <c r="A1745">
        <v>69</v>
      </c>
      <c r="B1745" t="s">
        <v>113</v>
      </c>
      <c r="C1745">
        <v>2016</v>
      </c>
      <c r="D1745" t="s">
        <v>591</v>
      </c>
      <c r="E1745">
        <f t="shared" si="164"/>
        <v>1</v>
      </c>
      <c r="F1745">
        <v>1</v>
      </c>
      <c r="G1745">
        <v>2126</v>
      </c>
      <c r="H1745">
        <v>0.94741532976827092</v>
      </c>
      <c r="I1745">
        <v>1063</v>
      </c>
      <c r="J1745">
        <v>1</v>
      </c>
      <c r="K1745">
        <v>467</v>
      </c>
      <c r="L1745">
        <v>0.20811051693404634</v>
      </c>
      <c r="M1745">
        <v>608</v>
      </c>
      <c r="N1745">
        <v>0</v>
      </c>
      <c r="S1745">
        <v>6020</v>
      </c>
      <c r="T1745">
        <v>522110</v>
      </c>
      <c r="U1745">
        <v>1</v>
      </c>
      <c r="V1745">
        <v>0</v>
      </c>
      <c r="W1745">
        <v>466</v>
      </c>
      <c r="X1745">
        <v>608</v>
      </c>
      <c r="Y1745">
        <v>1</v>
      </c>
      <c r="Z1745">
        <v>1</v>
      </c>
      <c r="AA1745" t="s">
        <v>790</v>
      </c>
      <c r="AB1745">
        <v>10507</v>
      </c>
      <c r="AC1745" t="s">
        <v>726</v>
      </c>
      <c r="AD1745" t="s">
        <v>726</v>
      </c>
      <c r="AE1745" t="s">
        <v>726</v>
      </c>
      <c r="AF1745" t="s">
        <v>726</v>
      </c>
      <c r="AG1745" t="s">
        <v>726</v>
      </c>
      <c r="AH1745" t="s">
        <v>726</v>
      </c>
      <c r="AI1745" t="s">
        <v>726</v>
      </c>
      <c r="AJ1745" t="s">
        <v>726</v>
      </c>
      <c r="AK1745" t="s">
        <v>726</v>
      </c>
      <c r="AL1745" t="s">
        <v>726</v>
      </c>
      <c r="AM1745">
        <f>VLOOKUP($A1745,'Full dataset'!$A$4:$IE$190,2007+AM$1-$C1745,FALSE)</f>
        <v>76</v>
      </c>
      <c r="AN1745" t="s">
        <v>726</v>
      </c>
      <c r="AO1745" t="s">
        <v>726</v>
      </c>
      <c r="AP1745" t="s">
        <v>726</v>
      </c>
      <c r="AQ1745" t="s">
        <v>726</v>
      </c>
      <c r="AR1745" t="s">
        <v>726</v>
      </c>
      <c r="AS1745" t="s">
        <v>726</v>
      </c>
      <c r="AT1745" t="str">
        <f>VLOOKUP($A1745,'Full dataset'!$A$4:$IE$190,130,FALSE)</f>
        <v>.</v>
      </c>
      <c r="AU1745">
        <f>VLOOKUP(A1745,'Full dataset'!$A$4:$II$190,$AU$1,FALSE)</f>
        <v>2009</v>
      </c>
      <c r="AV1745">
        <v>1</v>
      </c>
      <c r="AW1745">
        <f>VLOOKUP(A1745,'Full dataset'!$A$5:$IM$190,247,FALSE)</f>
        <v>2</v>
      </c>
      <c r="AX1745">
        <f>VLOOKUP(A1745,'Full dataset'!$A$4:$II$190,242,FALSE)</f>
        <v>2010</v>
      </c>
      <c r="AY1745">
        <f>VLOOKUP(A1745,'Full dataset'!$A$5:$IM$190,246,FALSE)</f>
        <v>1</v>
      </c>
      <c r="AZ1745">
        <v>9999</v>
      </c>
      <c r="BA1745">
        <f>MAX(VLOOKUP($A1745,'Full dataset'!$A$4:$IX$190,BA$1,FALSE),AW1745)</f>
        <v>2</v>
      </c>
      <c r="BB1745">
        <f>IF(VLOOKUP($A1745,'Full dataset'!$A$4:$IX$190,BB$1,FALSE)&gt;0,VLOOKUP($A1745,'Full dataset'!$A$4:$IX$190,BB$1,FALSE),AU1745)</f>
        <v>2009</v>
      </c>
      <c r="BC1745">
        <f>MAX(VLOOKUP($A1745,'Full dataset'!$A$4:$IX$190,BC$1,FALSE),AY1745)</f>
        <v>1</v>
      </c>
      <c r="BD1745">
        <f>MAX(VLOOKUP($A1745,'Full dataset'!$A$4:$IX$190,BD$1,FALSE),AX1745)</f>
        <v>2010</v>
      </c>
      <c r="BE1745">
        <f t="shared" si="165"/>
        <v>2009</v>
      </c>
      <c r="BF1745">
        <f t="shared" si="166"/>
        <v>1</v>
      </c>
      <c r="BG1745">
        <f t="shared" si="167"/>
        <v>0</v>
      </c>
      <c r="BH1745">
        <f t="shared" si="162"/>
        <v>0</v>
      </c>
      <c r="BI1745">
        <f t="shared" si="163"/>
        <v>1</v>
      </c>
      <c r="BO1745">
        <f>IF(BF1745=1,VLOOKUP($A1745,'Full dataset'!$A$4:$IE$190,2007+BO$1-$C1745,FALSE),0)</f>
        <v>0</v>
      </c>
      <c r="BP1745">
        <f>IF(BF1745=1,VLOOKUP($A1745,'Full dataset'!$A$4:$IE$190,2007+BP$1-$C1745,FALSE),0)</f>
        <v>0</v>
      </c>
      <c r="BQ1745">
        <f>IF(BF1745=1,VLOOKUP($A1745,'Full dataset'!$A$4:$IE$190,2007+BQ$1-$C1745,FALSE),0)</f>
        <v>0</v>
      </c>
      <c r="BR1745">
        <f>IF($BG1745=1,VLOOKUP($A1745,'Full dataset'!$A$4:$IE$190,BR$1-2007+$C1745,FALSE),0)</f>
        <v>0</v>
      </c>
      <c r="BS1745">
        <f>IF($BG1745=1,VLOOKUP($A1745,'Full dataset'!$A$4:$IE$190,BS$1-2007+$C1745,FALSE),0)</f>
        <v>0</v>
      </c>
      <c r="BT1745">
        <f>IF($BG1745=1,VLOOKUP($A1745,'Full dataset'!$A$4:$IE$190,BT$1-2007+$C1745,FALSE),0)</f>
        <v>0</v>
      </c>
      <c r="BU1745">
        <f>IF($BG1745=1,VLOOKUP($A1745,'Full dataset'!$A$4:$IE$190,BU$1-2007+$C1745,FALSE),0)</f>
        <v>0</v>
      </c>
      <c r="BV1745">
        <f>IF($BG1745=1,VLOOKUP($A1745,'Full dataset'!$A$4:$IE$190,BV$1-2007+$C1745,FALSE),0)</f>
        <v>0</v>
      </c>
      <c r="BW1745">
        <f>IF($BG1745=1,VLOOKUP($A1745,'Full dataset'!$A$4:$IE$190,BW$1-2007+$C1745,FALSE),0)</f>
        <v>0</v>
      </c>
      <c r="BX1745">
        <f>IF($BG1745=1,VLOOKUP($A1745,'Full dataset'!$A$4:$IE$190,BX$1-2007+$C1745,FALSE),0)</f>
        <v>0</v>
      </c>
    </row>
    <row r="1746" spans="1:76" x14ac:dyDescent="0.25">
      <c r="A1746">
        <v>70</v>
      </c>
      <c r="B1746" t="s">
        <v>114</v>
      </c>
      <c r="C1746">
        <v>2016</v>
      </c>
      <c r="D1746" t="s">
        <v>582</v>
      </c>
      <c r="E1746">
        <f t="shared" si="164"/>
        <v>0</v>
      </c>
      <c r="F1746">
        <v>1</v>
      </c>
      <c r="G1746">
        <v>9262</v>
      </c>
      <c r="H1746">
        <v>6.3049693669162696</v>
      </c>
      <c r="I1746">
        <v>4887</v>
      </c>
      <c r="J1746">
        <v>0</v>
      </c>
      <c r="N1746">
        <v>0</v>
      </c>
      <c r="U1746">
        <v>1</v>
      </c>
      <c r="V1746">
        <v>20767</v>
      </c>
      <c r="W1746">
        <v>137365</v>
      </c>
      <c r="X1746">
        <v>20378</v>
      </c>
      <c r="Y1746">
        <v>1</v>
      </c>
      <c r="Z1746">
        <v>1</v>
      </c>
      <c r="AA1746" t="s">
        <v>791</v>
      </c>
      <c r="AB1746">
        <v>78781</v>
      </c>
      <c r="AC1746" t="s">
        <v>726</v>
      </c>
      <c r="AD1746" t="s">
        <v>726</v>
      </c>
      <c r="AE1746" t="s">
        <v>726</v>
      </c>
      <c r="AF1746" t="s">
        <v>726</v>
      </c>
      <c r="AG1746" t="s">
        <v>726</v>
      </c>
      <c r="AH1746" t="s">
        <v>726</v>
      </c>
      <c r="AI1746" t="s">
        <v>726</v>
      </c>
      <c r="AJ1746" t="s">
        <v>726</v>
      </c>
      <c r="AK1746" t="s">
        <v>726</v>
      </c>
      <c r="AL1746" t="s">
        <v>726</v>
      </c>
      <c r="AM1746" t="str">
        <f>VLOOKUP($A1746,'Full dataset'!$A$4:$IE$190,2007+AM$1-$C1746,FALSE)</f>
        <v>.</v>
      </c>
      <c r="AN1746" t="s">
        <v>726</v>
      </c>
      <c r="AO1746" t="s">
        <v>726</v>
      </c>
      <c r="AP1746" t="s">
        <v>726</v>
      </c>
      <c r="AQ1746" t="s">
        <v>726</v>
      </c>
      <c r="AR1746" t="s">
        <v>726</v>
      </c>
      <c r="AS1746" t="s">
        <v>726</v>
      </c>
      <c r="AT1746" t="str">
        <f>VLOOKUP($A1746,'Full dataset'!$A$4:$IE$190,130,FALSE)</f>
        <v>.</v>
      </c>
      <c r="AU1746">
        <f>VLOOKUP(A1746,'Full dataset'!$A$4:$II$190,$AU$1,FALSE)</f>
        <v>2009</v>
      </c>
      <c r="AV1746">
        <v>0</v>
      </c>
      <c r="AW1746">
        <f>VLOOKUP(A1746,'Full dataset'!$A$5:$IM$190,247,FALSE)</f>
        <v>1</v>
      </c>
      <c r="AX1746">
        <f>VLOOKUP(A1746,'Full dataset'!$A$4:$II$190,242,FALSE)</f>
        <v>2008</v>
      </c>
      <c r="AY1746">
        <f>VLOOKUP(A1746,'Full dataset'!$A$5:$IM$190,246,FALSE)</f>
        <v>1</v>
      </c>
      <c r="AZ1746">
        <v>9999</v>
      </c>
      <c r="BA1746">
        <f>MAX(VLOOKUP($A1746,'Full dataset'!$A$4:$IX$190,BA$1,FALSE),AW1746)</f>
        <v>2</v>
      </c>
      <c r="BB1746">
        <f>IF(VLOOKUP($A1746,'Full dataset'!$A$4:$IX$190,BB$1,FALSE)&gt;0,VLOOKUP($A1746,'Full dataset'!$A$4:$IX$190,BB$1,FALSE),AU1746)</f>
        <v>2012</v>
      </c>
      <c r="BC1746">
        <f>MAX(VLOOKUP($A1746,'Full dataset'!$A$4:$IX$190,BC$1,FALSE),AY1746)</f>
        <v>1</v>
      </c>
      <c r="BD1746">
        <f>MAX(VLOOKUP($A1746,'Full dataset'!$A$4:$IX$190,BD$1,FALSE),AX1746)</f>
        <v>2008</v>
      </c>
      <c r="BE1746">
        <f t="shared" si="165"/>
        <v>2008</v>
      </c>
      <c r="BF1746">
        <f t="shared" si="166"/>
        <v>1</v>
      </c>
      <c r="BG1746">
        <f t="shared" si="167"/>
        <v>0</v>
      </c>
      <c r="BH1746">
        <f t="shared" si="162"/>
        <v>0</v>
      </c>
      <c r="BI1746">
        <f t="shared" si="163"/>
        <v>1</v>
      </c>
      <c r="BO1746">
        <f>IF(BF1746=1,VLOOKUP($A1746,'Full dataset'!$A$4:$IE$190,2007+BO$1-$C1746,FALSE),0)</f>
        <v>2835</v>
      </c>
      <c r="BP1746">
        <f>IF(BF1746=1,VLOOKUP($A1746,'Full dataset'!$A$4:$IE$190,2007+BP$1-$C1746,FALSE),0)</f>
        <v>11202</v>
      </c>
      <c r="BQ1746">
        <f>IF(BF1746=1,VLOOKUP($A1746,'Full dataset'!$A$4:$IE$190,2007+BQ$1-$C1746,FALSE),0)</f>
        <v>16850</v>
      </c>
      <c r="BR1746">
        <f>IF($BG1746=1,VLOOKUP($A1746,'Full dataset'!$A$4:$IE$190,BR$1-2007+$C1746,FALSE),0)</f>
        <v>0</v>
      </c>
      <c r="BS1746">
        <f>IF($BG1746=1,VLOOKUP($A1746,'Full dataset'!$A$4:$IE$190,BS$1-2007+$C1746,FALSE),0)</f>
        <v>0</v>
      </c>
      <c r="BT1746">
        <f>IF($BG1746=1,VLOOKUP($A1746,'Full dataset'!$A$4:$IE$190,BT$1-2007+$C1746,FALSE),0)</f>
        <v>0</v>
      </c>
      <c r="BU1746">
        <f>IF($BG1746=1,VLOOKUP($A1746,'Full dataset'!$A$4:$IE$190,BU$1-2007+$C1746,FALSE),0)</f>
        <v>0</v>
      </c>
      <c r="BV1746">
        <f>IF($BG1746=1,VLOOKUP($A1746,'Full dataset'!$A$4:$IE$190,BV$1-2007+$C1746,FALSE),0)</f>
        <v>0</v>
      </c>
      <c r="BW1746">
        <f>IF($BG1746=1,VLOOKUP($A1746,'Full dataset'!$A$4:$IE$190,BW$1-2007+$C1746,FALSE),0)</f>
        <v>0</v>
      </c>
      <c r="BX1746">
        <f>IF($BG1746=1,VLOOKUP($A1746,'Full dataset'!$A$4:$IE$190,BX$1-2007+$C1746,FALSE),0)</f>
        <v>0</v>
      </c>
    </row>
    <row r="1747" spans="1:76" x14ac:dyDescent="0.25">
      <c r="A1747">
        <v>71</v>
      </c>
      <c r="B1747" t="s">
        <v>115</v>
      </c>
      <c r="C1747">
        <v>2016</v>
      </c>
      <c r="D1747" t="s">
        <v>587</v>
      </c>
      <c r="E1747">
        <f t="shared" si="164"/>
        <v>0</v>
      </c>
      <c r="F1747">
        <v>1</v>
      </c>
      <c r="G1747">
        <v>15694</v>
      </c>
      <c r="H1747">
        <v>0.37412095639943743</v>
      </c>
      <c r="I1747">
        <v>9918</v>
      </c>
      <c r="J1747">
        <v>1</v>
      </c>
      <c r="K1747">
        <v>2640</v>
      </c>
      <c r="L1747">
        <v>6.2933562182650366E-2</v>
      </c>
      <c r="M1747">
        <v>13220</v>
      </c>
      <c r="N1747">
        <v>2</v>
      </c>
      <c r="O1747">
        <v>5098</v>
      </c>
      <c r="P1747">
        <v>0.12152852272998164</v>
      </c>
      <c r="Q1747">
        <v>42</v>
      </c>
      <c r="R1747">
        <v>39753</v>
      </c>
      <c r="U1747">
        <v>1</v>
      </c>
      <c r="V1747">
        <v>0</v>
      </c>
      <c r="W1747">
        <v>4380</v>
      </c>
      <c r="X1747">
        <v>39783</v>
      </c>
      <c r="Y1747">
        <v>1</v>
      </c>
      <c r="Z1747">
        <v>1</v>
      </c>
      <c r="AA1747" t="s">
        <v>792</v>
      </c>
      <c r="AB1747">
        <v>82173</v>
      </c>
      <c r="AC1747" t="s">
        <v>726</v>
      </c>
      <c r="AD1747" t="s">
        <v>726</v>
      </c>
      <c r="AE1747" t="s">
        <v>726</v>
      </c>
      <c r="AF1747" t="s">
        <v>726</v>
      </c>
      <c r="AG1747" t="s">
        <v>726</v>
      </c>
      <c r="AH1747" t="s">
        <v>726</v>
      </c>
      <c r="AI1747" t="s">
        <v>726</v>
      </c>
      <c r="AJ1747" t="s">
        <v>726</v>
      </c>
      <c r="AK1747" t="s">
        <v>726</v>
      </c>
      <c r="AL1747" t="s">
        <v>726</v>
      </c>
      <c r="AM1747">
        <f>VLOOKUP($A1747,'Full dataset'!$A$4:$IE$190,2007+AM$1-$C1747,FALSE)</f>
        <v>71</v>
      </c>
      <c r="AN1747" t="s">
        <v>726</v>
      </c>
      <c r="AO1747" t="s">
        <v>726</v>
      </c>
      <c r="AP1747" t="s">
        <v>726</v>
      </c>
      <c r="AQ1747" t="s">
        <v>726</v>
      </c>
      <c r="AR1747" t="s">
        <v>726</v>
      </c>
      <c r="AS1747" t="s">
        <v>726</v>
      </c>
      <c r="AT1747" t="str">
        <f>VLOOKUP($A1747,'Full dataset'!$A$4:$IE$190,130,FALSE)</f>
        <v>.</v>
      </c>
      <c r="AU1747">
        <f>VLOOKUP(A1747,'Full dataset'!$A$4:$II$190,$AU$1,FALSE)</f>
        <v>2008</v>
      </c>
      <c r="AV1747">
        <v>1</v>
      </c>
      <c r="AW1747">
        <f>VLOOKUP(A1747,'Full dataset'!$A$5:$IM$190,247,FALSE)</f>
        <v>2</v>
      </c>
      <c r="AX1747">
        <f>VLOOKUP(A1747,'Full dataset'!$A$4:$II$190,242,FALSE)</f>
        <v>2007</v>
      </c>
      <c r="AY1747">
        <f>VLOOKUP(A1747,'Full dataset'!$A$5:$IM$190,246,FALSE)</f>
        <v>1</v>
      </c>
      <c r="AZ1747">
        <v>9999</v>
      </c>
      <c r="BA1747">
        <f>MAX(VLOOKUP($A1747,'Full dataset'!$A$4:$IX$190,BA$1,FALSE),AW1747)</f>
        <v>2</v>
      </c>
      <c r="BB1747">
        <f>IF(VLOOKUP($A1747,'Full dataset'!$A$4:$IX$190,BB$1,FALSE)&gt;0,VLOOKUP($A1747,'Full dataset'!$A$4:$IX$190,BB$1,FALSE),AU1747)</f>
        <v>2008</v>
      </c>
      <c r="BC1747">
        <f>MAX(VLOOKUP($A1747,'Full dataset'!$A$4:$IX$190,BC$1,FALSE),AY1747)</f>
        <v>2</v>
      </c>
      <c r="BD1747">
        <f>MAX(VLOOKUP($A1747,'Full dataset'!$A$4:$IX$190,BD$1,FALSE),AX1747)</f>
        <v>2007</v>
      </c>
      <c r="BE1747">
        <f t="shared" si="165"/>
        <v>2007</v>
      </c>
      <c r="BF1747">
        <f t="shared" si="166"/>
        <v>1</v>
      </c>
      <c r="BG1747">
        <f t="shared" si="167"/>
        <v>1</v>
      </c>
      <c r="BH1747">
        <f t="shared" si="162"/>
        <v>0</v>
      </c>
      <c r="BI1747">
        <f t="shared" si="163"/>
        <v>1</v>
      </c>
      <c r="BO1747">
        <f>IF(BF1747=1,VLOOKUP($A1747,'Full dataset'!$A$4:$IE$190,2007+BO$1-$C1747,FALSE),0)</f>
        <v>2394</v>
      </c>
      <c r="BP1747">
        <f>IF(BF1747=1,VLOOKUP($A1747,'Full dataset'!$A$4:$IE$190,2007+BP$1-$C1747,FALSE),0)</f>
        <v>81</v>
      </c>
      <c r="BQ1747">
        <f>IF(BF1747=1,VLOOKUP($A1747,'Full dataset'!$A$4:$IE$190,2007+BQ$1-$C1747,FALSE),0)</f>
        <v>419</v>
      </c>
      <c r="BR1747">
        <f>IF($BG1747=1,VLOOKUP($A1747,'Full dataset'!$A$4:$IE$190,BR$1-2007+$C1747,FALSE),0)</f>
        <v>239</v>
      </c>
      <c r="BS1747">
        <f>IF($BG1747=1,VLOOKUP($A1747,'Full dataset'!$A$4:$IE$190,BS$1-2007+$C1747,FALSE),0)</f>
        <v>3408</v>
      </c>
      <c r="BT1747">
        <f>IF($BG1747=1,VLOOKUP($A1747,'Full dataset'!$A$4:$IE$190,BT$1-2007+$C1747,FALSE),0)</f>
        <v>133446</v>
      </c>
      <c r="BU1747">
        <f>IF($BG1747=1,VLOOKUP($A1747,'Full dataset'!$A$4:$IE$190,BU$1-2007+$C1747,FALSE),0)</f>
        <v>35676</v>
      </c>
      <c r="BV1747">
        <f>IF($BG1747=1,VLOOKUP($A1747,'Full dataset'!$A$4:$IE$190,BV$1-2007+$C1747,FALSE),0)</f>
        <v>231</v>
      </c>
      <c r="BW1747">
        <f>IF($BG1747=1,VLOOKUP($A1747,'Full dataset'!$A$4:$IE$190,BW$1-2007+$C1747,FALSE),0)</f>
        <v>108</v>
      </c>
      <c r="BX1747">
        <f>IF($BG1747=1,VLOOKUP($A1747,'Full dataset'!$A$4:$IE$190,BX$1-2007+$C1747,FALSE),0)</f>
        <v>364</v>
      </c>
    </row>
    <row r="1748" spans="1:76" x14ac:dyDescent="0.25">
      <c r="A1748">
        <v>72</v>
      </c>
      <c r="B1748" t="s">
        <v>116</v>
      </c>
      <c r="C1748">
        <v>2016</v>
      </c>
      <c r="D1748" t="s">
        <v>591</v>
      </c>
      <c r="E1748">
        <f t="shared" si="164"/>
        <v>1</v>
      </c>
      <c r="F1748">
        <v>1</v>
      </c>
      <c r="G1748">
        <v>3622</v>
      </c>
      <c r="H1748">
        <v>1.7556955889481338</v>
      </c>
      <c r="I1748">
        <v>1117</v>
      </c>
      <c r="J1748">
        <v>0</v>
      </c>
      <c r="N1748">
        <v>0</v>
      </c>
      <c r="S1748">
        <v>1311</v>
      </c>
      <c r="T1748">
        <v>211111</v>
      </c>
      <c r="U1748">
        <v>0</v>
      </c>
      <c r="V1748" t="s">
        <v>726</v>
      </c>
      <c r="W1748" t="s">
        <v>726</v>
      </c>
      <c r="X1748" t="s">
        <v>726</v>
      </c>
      <c r="Y1748">
        <v>1</v>
      </c>
      <c r="Z1748">
        <v>0</v>
      </c>
      <c r="AA1748" t="s">
        <v>793</v>
      </c>
      <c r="AB1748">
        <v>50875</v>
      </c>
      <c r="AC1748" t="s">
        <v>726</v>
      </c>
      <c r="AD1748" t="s">
        <v>726</v>
      </c>
      <c r="AE1748" t="s">
        <v>726</v>
      </c>
      <c r="AF1748" t="s">
        <v>726</v>
      </c>
      <c r="AG1748" t="s">
        <v>726</v>
      </c>
      <c r="AH1748" t="s">
        <v>726</v>
      </c>
      <c r="AI1748" t="s">
        <v>726</v>
      </c>
      <c r="AJ1748" t="s">
        <v>726</v>
      </c>
      <c r="AK1748" t="s">
        <v>726</v>
      </c>
      <c r="AL1748" t="s">
        <v>726</v>
      </c>
      <c r="AM1748">
        <f>VLOOKUP($A1748,'Full dataset'!$A$4:$IE$190,2007+AM$1-$C1748,FALSE)</f>
        <v>39</v>
      </c>
      <c r="AN1748" t="s">
        <v>726</v>
      </c>
      <c r="AO1748" t="s">
        <v>726</v>
      </c>
      <c r="AP1748" t="s">
        <v>726</v>
      </c>
      <c r="AQ1748" t="s">
        <v>726</v>
      </c>
      <c r="AR1748" t="s">
        <v>726</v>
      </c>
      <c r="AS1748" t="s">
        <v>726</v>
      </c>
      <c r="AT1748" t="str">
        <f>VLOOKUP($A1748,'Full dataset'!$A$4:$IE$190,130,FALSE)</f>
        <v>.</v>
      </c>
      <c r="AU1748">
        <f>VLOOKUP(A1748,'Full dataset'!$A$4:$II$190,$AU$1,FALSE)</f>
        <v>9999</v>
      </c>
      <c r="AV1748">
        <v>0</v>
      </c>
      <c r="AW1748">
        <f>VLOOKUP(A1748,'Full dataset'!$A$5:$IM$190,247,FALSE)</f>
        <v>0</v>
      </c>
      <c r="AX1748">
        <f>VLOOKUP(A1748,'Full dataset'!$A$4:$II$190,242,FALSE)</f>
        <v>9999</v>
      </c>
      <c r="AY1748">
        <f>VLOOKUP(A1748,'Full dataset'!$A$5:$IM$190,246,FALSE)</f>
        <v>1</v>
      </c>
      <c r="AZ1748">
        <v>9999</v>
      </c>
      <c r="BA1748">
        <f>MAX(VLOOKUP($A1748,'Full dataset'!$A$4:$IX$190,BA$1,FALSE),AW1748)</f>
        <v>0</v>
      </c>
      <c r="BB1748">
        <f>IF(VLOOKUP($A1748,'Full dataset'!$A$4:$IX$190,BB$1,FALSE)&gt;0,VLOOKUP($A1748,'Full dataset'!$A$4:$IX$190,BB$1,FALSE),AU1748)</f>
        <v>9999</v>
      </c>
      <c r="BC1748">
        <f>MAX(VLOOKUP($A1748,'Full dataset'!$A$4:$IX$190,BC$1,FALSE),AY1748)</f>
        <v>1</v>
      </c>
      <c r="BD1748">
        <f>MAX(VLOOKUP($A1748,'Full dataset'!$A$4:$IX$190,BD$1,FALSE),AX1748)</f>
        <v>9999</v>
      </c>
      <c r="BE1748">
        <f t="shared" si="165"/>
        <v>9999</v>
      </c>
      <c r="BF1748">
        <f t="shared" si="166"/>
        <v>0</v>
      </c>
      <c r="BG1748">
        <f t="shared" si="167"/>
        <v>0</v>
      </c>
      <c r="BH1748">
        <f t="shared" si="162"/>
        <v>0</v>
      </c>
      <c r="BI1748">
        <f t="shared" si="163"/>
        <v>0</v>
      </c>
      <c r="BO1748">
        <f>IF(BF1748=1,VLOOKUP($A1748,'Full dataset'!$A$4:$IE$190,2007+BO$1-$C1748,FALSE),0)</f>
        <v>0</v>
      </c>
      <c r="BP1748">
        <f>IF(BF1748=1,VLOOKUP($A1748,'Full dataset'!$A$4:$IE$190,2007+BP$1-$C1748,FALSE),0)</f>
        <v>0</v>
      </c>
      <c r="BQ1748">
        <f>IF(BF1748=1,VLOOKUP($A1748,'Full dataset'!$A$4:$IE$190,2007+BQ$1-$C1748,FALSE),0)</f>
        <v>0</v>
      </c>
      <c r="BR1748">
        <f>IF($BG1748=1,VLOOKUP($A1748,'Full dataset'!$A$4:$IE$190,BR$1-2007+$C1748,FALSE),0)</f>
        <v>0</v>
      </c>
      <c r="BS1748">
        <f>IF($BG1748=1,VLOOKUP($A1748,'Full dataset'!$A$4:$IE$190,BS$1-2007+$C1748,FALSE),0)</f>
        <v>0</v>
      </c>
      <c r="BT1748">
        <f>IF($BG1748=1,VLOOKUP($A1748,'Full dataset'!$A$4:$IE$190,BT$1-2007+$C1748,FALSE),0)</f>
        <v>0</v>
      </c>
      <c r="BU1748">
        <f>IF($BG1748=1,VLOOKUP($A1748,'Full dataset'!$A$4:$IE$190,BU$1-2007+$C1748,FALSE),0)</f>
        <v>0</v>
      </c>
      <c r="BV1748">
        <f>IF($BG1748=1,VLOOKUP($A1748,'Full dataset'!$A$4:$IE$190,BV$1-2007+$C1748,FALSE),0)</f>
        <v>0</v>
      </c>
      <c r="BW1748">
        <f>IF($BG1748=1,VLOOKUP($A1748,'Full dataset'!$A$4:$IE$190,BW$1-2007+$C1748,FALSE),0)</f>
        <v>0</v>
      </c>
      <c r="BX1748">
        <f>IF($BG1748=1,VLOOKUP($A1748,'Full dataset'!$A$4:$IE$190,BX$1-2007+$C1748,FALSE),0)</f>
        <v>0</v>
      </c>
    </row>
    <row r="1749" spans="1:76" x14ac:dyDescent="0.25">
      <c r="A1749">
        <v>73</v>
      </c>
      <c r="B1749" t="s">
        <v>117</v>
      </c>
      <c r="C1749">
        <v>2016</v>
      </c>
      <c r="D1749" t="s">
        <v>591</v>
      </c>
      <c r="E1749">
        <f t="shared" si="164"/>
        <v>1</v>
      </c>
      <c r="F1749">
        <v>1</v>
      </c>
      <c r="G1749">
        <v>104031</v>
      </c>
      <c r="H1749">
        <v>0.95025439133333944</v>
      </c>
      <c r="I1749">
        <v>23016</v>
      </c>
      <c r="J1749">
        <v>1</v>
      </c>
      <c r="K1749">
        <v>39568</v>
      </c>
      <c r="L1749">
        <v>0.36142751445509103</v>
      </c>
      <c r="M1749">
        <v>4891</v>
      </c>
      <c r="N1749">
        <v>1</v>
      </c>
      <c r="O1749">
        <v>30374900</v>
      </c>
      <c r="P1749">
        <v>277.45462517241066</v>
      </c>
      <c r="Q1749">
        <v>256927</v>
      </c>
      <c r="R1749">
        <v>39508</v>
      </c>
      <c r="S1749">
        <v>5812</v>
      </c>
      <c r="T1749">
        <v>722513</v>
      </c>
      <c r="U1749">
        <v>1</v>
      </c>
      <c r="V1749">
        <v>2886</v>
      </c>
      <c r="W1749">
        <v>87179</v>
      </c>
      <c r="X1749">
        <v>11126</v>
      </c>
      <c r="Y1749">
        <v>1</v>
      </c>
      <c r="Z1749">
        <v>1</v>
      </c>
      <c r="AA1749" t="s">
        <v>794</v>
      </c>
      <c r="AB1749">
        <v>685137</v>
      </c>
      <c r="AC1749" t="s">
        <v>726</v>
      </c>
      <c r="AD1749" t="s">
        <v>726</v>
      </c>
      <c r="AE1749" t="s">
        <v>726</v>
      </c>
      <c r="AF1749" t="s">
        <v>726</v>
      </c>
      <c r="AG1749" t="s">
        <v>726</v>
      </c>
      <c r="AH1749" t="s">
        <v>726</v>
      </c>
      <c r="AI1749" t="s">
        <v>726</v>
      </c>
      <c r="AJ1749" t="s">
        <v>726</v>
      </c>
      <c r="AK1749" t="s">
        <v>726</v>
      </c>
      <c r="AL1749" t="s">
        <v>726</v>
      </c>
      <c r="AM1749">
        <f>VLOOKUP($A1749,'Full dataset'!$A$4:$IE$190,2007+AM$1-$C1749,FALSE)</f>
        <v>66</v>
      </c>
      <c r="AN1749" t="s">
        <v>726</v>
      </c>
      <c r="AO1749" t="s">
        <v>726</v>
      </c>
      <c r="AP1749" t="s">
        <v>726</v>
      </c>
      <c r="AQ1749" t="s">
        <v>726</v>
      </c>
      <c r="AR1749" t="s">
        <v>726</v>
      </c>
      <c r="AS1749" t="s">
        <v>726</v>
      </c>
      <c r="AT1749" t="str">
        <f>VLOOKUP($A1749,'Full dataset'!$A$4:$IE$190,130,FALSE)</f>
        <v>.</v>
      </c>
      <c r="AU1749">
        <f>VLOOKUP(A1749,'Full dataset'!$A$4:$II$190,$AU$1,FALSE)</f>
        <v>2009</v>
      </c>
      <c r="AV1749">
        <v>1</v>
      </c>
      <c r="AW1749">
        <f>VLOOKUP(A1749,'Full dataset'!$A$5:$IM$190,247,FALSE)</f>
        <v>2</v>
      </c>
      <c r="AX1749">
        <f>VLOOKUP(A1749,'Full dataset'!$A$4:$II$190,242,FALSE)</f>
        <v>2008</v>
      </c>
      <c r="AY1749">
        <f>VLOOKUP(A1749,'Full dataset'!$A$5:$IM$190,246,FALSE)</f>
        <v>1</v>
      </c>
      <c r="AZ1749">
        <v>9999</v>
      </c>
      <c r="BA1749">
        <f>MAX(VLOOKUP($A1749,'Full dataset'!$A$4:$IX$190,BA$1,FALSE),AW1749)</f>
        <v>2</v>
      </c>
      <c r="BB1749">
        <f>IF(VLOOKUP($A1749,'Full dataset'!$A$4:$IX$190,BB$1,FALSE)&gt;0,VLOOKUP($A1749,'Full dataset'!$A$4:$IX$190,BB$1,FALSE),AU1749)</f>
        <v>2009</v>
      </c>
      <c r="BC1749">
        <f>MAX(VLOOKUP($A1749,'Full dataset'!$A$4:$IX$190,BC$1,FALSE),AY1749)</f>
        <v>1</v>
      </c>
      <c r="BD1749">
        <f>MAX(VLOOKUP($A1749,'Full dataset'!$A$4:$IX$190,BD$1,FALSE),AX1749)</f>
        <v>2008</v>
      </c>
      <c r="BE1749">
        <f t="shared" si="165"/>
        <v>2008</v>
      </c>
      <c r="BF1749">
        <f t="shared" si="166"/>
        <v>1</v>
      </c>
      <c r="BG1749">
        <f t="shared" si="167"/>
        <v>0</v>
      </c>
      <c r="BH1749">
        <f t="shared" si="162"/>
        <v>0</v>
      </c>
      <c r="BI1749">
        <f t="shared" si="163"/>
        <v>1</v>
      </c>
      <c r="BO1749">
        <f>IF(BF1749=1,VLOOKUP($A1749,'Full dataset'!$A$4:$IE$190,2007+BO$1-$C1749,FALSE),0)</f>
        <v>179</v>
      </c>
      <c r="BP1749">
        <f>IF(BF1749=1,VLOOKUP($A1749,'Full dataset'!$A$4:$IE$190,2007+BP$1-$C1749,FALSE),0)</f>
        <v>2789</v>
      </c>
      <c r="BQ1749">
        <f>IF(BF1749=1,VLOOKUP($A1749,'Full dataset'!$A$4:$IE$190,2007+BQ$1-$C1749,FALSE),0)</f>
        <v>2278</v>
      </c>
      <c r="BR1749">
        <f>IF($BG1749=1,VLOOKUP($A1749,'Full dataset'!$A$4:$IE$190,BR$1-2007+$C1749,FALSE),0)</f>
        <v>0</v>
      </c>
      <c r="BS1749">
        <f>IF($BG1749=1,VLOOKUP($A1749,'Full dataset'!$A$4:$IE$190,BS$1-2007+$C1749,FALSE),0)</f>
        <v>0</v>
      </c>
      <c r="BT1749">
        <f>IF($BG1749=1,VLOOKUP($A1749,'Full dataset'!$A$4:$IE$190,BT$1-2007+$C1749,FALSE),0)</f>
        <v>0</v>
      </c>
      <c r="BU1749">
        <f>IF($BG1749=1,VLOOKUP($A1749,'Full dataset'!$A$4:$IE$190,BU$1-2007+$C1749,FALSE),0)</f>
        <v>0</v>
      </c>
      <c r="BV1749">
        <f>IF($BG1749=1,VLOOKUP($A1749,'Full dataset'!$A$4:$IE$190,BV$1-2007+$C1749,FALSE),0)</f>
        <v>0</v>
      </c>
      <c r="BW1749">
        <f>IF($BG1749=1,VLOOKUP($A1749,'Full dataset'!$A$4:$IE$190,BW$1-2007+$C1749,FALSE),0)</f>
        <v>0</v>
      </c>
      <c r="BX1749">
        <f>IF($BG1749=1,VLOOKUP($A1749,'Full dataset'!$A$4:$IE$190,BX$1-2007+$C1749,FALSE),0)</f>
        <v>0</v>
      </c>
    </row>
    <row r="1750" spans="1:76" x14ac:dyDescent="0.25">
      <c r="A1750">
        <v>74</v>
      </c>
      <c r="B1750" t="s">
        <v>118</v>
      </c>
      <c r="C1750">
        <v>2016</v>
      </c>
      <c r="D1750" t="s">
        <v>591</v>
      </c>
      <c r="E1750">
        <f t="shared" si="164"/>
        <v>1</v>
      </c>
      <c r="F1750">
        <v>1</v>
      </c>
      <c r="G1750">
        <v>15454</v>
      </c>
      <c r="H1750">
        <v>5.1053848695077635</v>
      </c>
      <c r="I1750">
        <v>3257</v>
      </c>
      <c r="J1750">
        <v>1</v>
      </c>
      <c r="K1750">
        <v>417</v>
      </c>
      <c r="L1750">
        <v>0.1377601585728444</v>
      </c>
      <c r="M1750">
        <v>741</v>
      </c>
      <c r="N1750">
        <v>2</v>
      </c>
      <c r="O1750">
        <v>148</v>
      </c>
      <c r="P1750">
        <v>4.8893293690122235E-2</v>
      </c>
      <c r="Q1750">
        <v>1</v>
      </c>
      <c r="R1750">
        <v>40634</v>
      </c>
      <c r="S1750">
        <v>7370</v>
      </c>
      <c r="T1750">
        <v>519130</v>
      </c>
      <c r="U1750">
        <v>1</v>
      </c>
      <c r="V1750">
        <v>0</v>
      </c>
      <c r="W1750">
        <v>519</v>
      </c>
      <c r="X1750">
        <v>741</v>
      </c>
      <c r="Y1750">
        <v>1</v>
      </c>
      <c r="Z1750">
        <v>1</v>
      </c>
      <c r="AA1750" t="s">
        <v>795</v>
      </c>
      <c r="AB1750">
        <v>85283</v>
      </c>
      <c r="AC1750" t="s">
        <v>726</v>
      </c>
      <c r="AD1750" t="s">
        <v>726</v>
      </c>
      <c r="AE1750" t="s">
        <v>726</v>
      </c>
      <c r="AF1750" t="s">
        <v>726</v>
      </c>
      <c r="AG1750" t="s">
        <v>726</v>
      </c>
      <c r="AH1750" t="s">
        <v>726</v>
      </c>
      <c r="AI1750" t="s">
        <v>726</v>
      </c>
      <c r="AJ1750" t="s">
        <v>726</v>
      </c>
      <c r="AK1750" t="s">
        <v>726</v>
      </c>
      <c r="AL1750" t="s">
        <v>726</v>
      </c>
      <c r="AM1750">
        <f>VLOOKUP($A1750,'Full dataset'!$A$4:$IE$190,2007+AM$1-$C1750,FALSE)</f>
        <v>22</v>
      </c>
      <c r="AN1750" t="s">
        <v>726</v>
      </c>
      <c r="AO1750" t="s">
        <v>726</v>
      </c>
      <c r="AP1750" t="s">
        <v>726</v>
      </c>
      <c r="AQ1750" t="s">
        <v>726</v>
      </c>
      <c r="AR1750" t="s">
        <v>726</v>
      </c>
      <c r="AS1750" t="s">
        <v>726</v>
      </c>
      <c r="AT1750" t="str">
        <f>VLOOKUP($A1750,'Full dataset'!$A$4:$IE$190,130,FALSE)</f>
        <v>.</v>
      </c>
      <c r="AU1750">
        <f>VLOOKUP(A1750,'Full dataset'!$A$4:$II$190,$AU$1,FALSE)</f>
        <v>2009</v>
      </c>
      <c r="AV1750">
        <v>1</v>
      </c>
      <c r="AW1750">
        <f>VLOOKUP(A1750,'Full dataset'!$A$5:$IM$190,247,FALSE)</f>
        <v>2</v>
      </c>
      <c r="AX1750">
        <f>VLOOKUP(A1750,'Full dataset'!$A$4:$II$190,242,FALSE)</f>
        <v>2010</v>
      </c>
      <c r="AY1750">
        <f>VLOOKUP(A1750,'Full dataset'!$A$5:$IM$190,246,FALSE)</f>
        <v>2</v>
      </c>
      <c r="AZ1750">
        <v>9999</v>
      </c>
      <c r="BA1750">
        <f>MAX(VLOOKUP($A1750,'Full dataset'!$A$4:$IX$190,BA$1,FALSE),AW1750)</f>
        <v>2</v>
      </c>
      <c r="BB1750">
        <f>IF(VLOOKUP($A1750,'Full dataset'!$A$4:$IX$190,BB$1,FALSE)&gt;0,VLOOKUP($A1750,'Full dataset'!$A$4:$IX$190,BB$1,FALSE),AU1750)</f>
        <v>2009</v>
      </c>
      <c r="BC1750">
        <f>MAX(VLOOKUP($A1750,'Full dataset'!$A$4:$IX$190,BC$1,FALSE),AY1750)</f>
        <v>2</v>
      </c>
      <c r="BD1750">
        <f>MAX(VLOOKUP($A1750,'Full dataset'!$A$4:$IX$190,BD$1,FALSE),AX1750)</f>
        <v>2010</v>
      </c>
      <c r="BE1750">
        <f t="shared" si="165"/>
        <v>2009</v>
      </c>
      <c r="BF1750">
        <f t="shared" si="166"/>
        <v>1</v>
      </c>
      <c r="BG1750">
        <f t="shared" si="167"/>
        <v>1</v>
      </c>
      <c r="BH1750">
        <f t="shared" si="162"/>
        <v>0</v>
      </c>
      <c r="BI1750">
        <f t="shared" si="163"/>
        <v>1</v>
      </c>
      <c r="BO1750">
        <f>IF(BF1750=1,VLOOKUP($A1750,'Full dataset'!$A$4:$IE$190,2007+BO$1-$C1750,FALSE),0)</f>
        <v>0</v>
      </c>
      <c r="BP1750">
        <f>IF(BF1750=1,VLOOKUP($A1750,'Full dataset'!$A$4:$IE$190,2007+BP$1-$C1750,FALSE),0)</f>
        <v>0</v>
      </c>
      <c r="BQ1750">
        <f>IF(BF1750=1,VLOOKUP($A1750,'Full dataset'!$A$4:$IE$190,2007+BQ$1-$C1750,FALSE),0)</f>
        <v>0</v>
      </c>
      <c r="BR1750">
        <f>IF($BG1750=1,VLOOKUP($A1750,'Full dataset'!$A$4:$IE$190,BR$1-2007+$C1750,FALSE),0)</f>
        <v>0</v>
      </c>
      <c r="BS1750">
        <f>IF($BG1750=1,VLOOKUP($A1750,'Full dataset'!$A$4:$IE$190,BS$1-2007+$C1750,FALSE),0)</f>
        <v>0</v>
      </c>
      <c r="BT1750">
        <f>IF($BG1750=1,VLOOKUP($A1750,'Full dataset'!$A$4:$IE$190,BT$1-2007+$C1750,FALSE),0)</f>
        <v>0</v>
      </c>
      <c r="BU1750">
        <f>IF($BG1750=1,VLOOKUP($A1750,'Full dataset'!$A$4:$IE$190,BU$1-2007+$C1750,FALSE),0)</f>
        <v>0</v>
      </c>
      <c r="BV1750">
        <f>IF($BG1750=1,VLOOKUP($A1750,'Full dataset'!$A$4:$IE$190,BV$1-2007+$C1750,FALSE),0)</f>
        <v>0</v>
      </c>
      <c r="BW1750">
        <f>IF($BG1750=1,VLOOKUP($A1750,'Full dataset'!$A$4:$IE$190,BW$1-2007+$C1750,FALSE),0)</f>
        <v>0</v>
      </c>
      <c r="BX1750">
        <f>IF($BG1750=1,VLOOKUP($A1750,'Full dataset'!$A$4:$IE$190,BX$1-2007+$C1750,FALSE),0)</f>
        <v>0</v>
      </c>
    </row>
    <row r="1751" spans="1:76" x14ac:dyDescent="0.25">
      <c r="A1751">
        <v>75</v>
      </c>
      <c r="B1751" t="s">
        <v>119</v>
      </c>
      <c r="C1751">
        <v>2016</v>
      </c>
      <c r="D1751" t="s">
        <v>591</v>
      </c>
      <c r="E1751">
        <f t="shared" si="164"/>
        <v>1</v>
      </c>
      <c r="F1751">
        <v>1</v>
      </c>
      <c r="G1751">
        <v>8139</v>
      </c>
      <c r="H1751">
        <v>4.8941671677690923</v>
      </c>
      <c r="I1751">
        <v>3138</v>
      </c>
      <c r="J1751">
        <v>1</v>
      </c>
      <c r="K1751">
        <v>578</v>
      </c>
      <c r="L1751">
        <v>0.34756464221286831</v>
      </c>
      <c r="M1751">
        <v>1319</v>
      </c>
      <c r="N1751">
        <v>1</v>
      </c>
      <c r="O1751">
        <v>2688</v>
      </c>
      <c r="P1751">
        <v>1.6163559831629586</v>
      </c>
      <c r="Q1751">
        <v>109</v>
      </c>
      <c r="R1751">
        <v>39600</v>
      </c>
      <c r="S1751">
        <v>7370</v>
      </c>
      <c r="T1751">
        <v>519130</v>
      </c>
      <c r="U1751">
        <v>1</v>
      </c>
      <c r="V1751">
        <v>252</v>
      </c>
      <c r="W1751">
        <v>1830</v>
      </c>
      <c r="X1751">
        <v>9617</v>
      </c>
      <c r="Y1751">
        <v>1</v>
      </c>
      <c r="Z1751">
        <v>0</v>
      </c>
      <c r="AA1751" t="s">
        <v>796</v>
      </c>
      <c r="AB1751">
        <v>44262</v>
      </c>
      <c r="AC1751" t="s">
        <v>726</v>
      </c>
      <c r="AD1751" t="s">
        <v>726</v>
      </c>
      <c r="AE1751" t="s">
        <v>726</v>
      </c>
      <c r="AF1751" t="s">
        <v>726</v>
      </c>
      <c r="AG1751" t="s">
        <v>726</v>
      </c>
      <c r="AH1751" t="s">
        <v>726</v>
      </c>
      <c r="AI1751" t="s">
        <v>726</v>
      </c>
      <c r="AJ1751" t="s">
        <v>726</v>
      </c>
      <c r="AK1751" t="s">
        <v>726</v>
      </c>
      <c r="AL1751" t="s">
        <v>726</v>
      </c>
      <c r="AM1751" t="str">
        <f>VLOOKUP($A1751,'Full dataset'!$A$4:$IE$190,2007+AM$1-$C1751,FALSE)</f>
        <v>.</v>
      </c>
      <c r="AN1751" t="s">
        <v>726</v>
      </c>
      <c r="AO1751" t="s">
        <v>726</v>
      </c>
      <c r="AP1751" t="s">
        <v>726</v>
      </c>
      <c r="AQ1751" t="s">
        <v>726</v>
      </c>
      <c r="AR1751" t="s">
        <v>726</v>
      </c>
      <c r="AS1751" t="s">
        <v>726</v>
      </c>
      <c r="AT1751">
        <f>VLOOKUP($A1751,'Full dataset'!$A$4:$IE$190,130,FALSE)</f>
        <v>226</v>
      </c>
      <c r="AU1751">
        <f>VLOOKUP(A1751,'Full dataset'!$A$4:$II$190,$AU$1,FALSE)</f>
        <v>2009</v>
      </c>
      <c r="AV1751">
        <v>1</v>
      </c>
      <c r="AW1751">
        <f>VLOOKUP(A1751,'Full dataset'!$A$5:$IM$190,247,FALSE)</f>
        <v>2</v>
      </c>
      <c r="AX1751">
        <f>VLOOKUP(A1751,'Full dataset'!$A$4:$II$190,242,FALSE)</f>
        <v>2008</v>
      </c>
      <c r="AY1751">
        <f>VLOOKUP(A1751,'Full dataset'!$A$5:$IM$190,246,FALSE)</f>
        <v>1</v>
      </c>
      <c r="AZ1751">
        <v>9999</v>
      </c>
      <c r="BA1751">
        <f>MAX(VLOOKUP($A1751,'Full dataset'!$A$4:$IX$190,BA$1,FALSE),AW1751)</f>
        <v>2</v>
      </c>
      <c r="BB1751">
        <f>IF(VLOOKUP($A1751,'Full dataset'!$A$4:$IX$190,BB$1,FALSE)&gt;0,VLOOKUP($A1751,'Full dataset'!$A$4:$IX$190,BB$1,FALSE),AU1751)</f>
        <v>2009</v>
      </c>
      <c r="BC1751">
        <f>MAX(VLOOKUP($A1751,'Full dataset'!$A$4:$IX$190,BC$1,FALSE),AY1751)</f>
        <v>1</v>
      </c>
      <c r="BD1751">
        <f>MAX(VLOOKUP($A1751,'Full dataset'!$A$4:$IX$190,BD$1,FALSE),AX1751)</f>
        <v>2008</v>
      </c>
      <c r="BE1751">
        <f t="shared" si="165"/>
        <v>2008</v>
      </c>
      <c r="BF1751">
        <f t="shared" si="166"/>
        <v>1</v>
      </c>
      <c r="BG1751">
        <f t="shared" si="167"/>
        <v>0</v>
      </c>
      <c r="BH1751">
        <f t="shared" si="162"/>
        <v>0</v>
      </c>
      <c r="BI1751">
        <f t="shared" si="163"/>
        <v>1</v>
      </c>
      <c r="BO1751">
        <f>IF(BF1751=1,VLOOKUP($A1751,'Full dataset'!$A$4:$IE$190,2007+BO$1-$C1751,FALSE),0)</f>
        <v>516</v>
      </c>
      <c r="BP1751">
        <f>IF(BF1751=1,VLOOKUP($A1751,'Full dataset'!$A$4:$IE$190,2007+BP$1-$C1751,FALSE),0)</f>
        <v>114</v>
      </c>
      <c r="BQ1751">
        <f>IF(BF1751=1,VLOOKUP($A1751,'Full dataset'!$A$4:$IE$190,2007+BQ$1-$C1751,FALSE),0)</f>
        <v>2173</v>
      </c>
      <c r="BR1751">
        <f>IF($BG1751=1,VLOOKUP($A1751,'Full dataset'!$A$4:$IE$190,BR$1-2007+$C1751,FALSE),0)</f>
        <v>0</v>
      </c>
      <c r="BS1751">
        <f>IF($BG1751=1,VLOOKUP($A1751,'Full dataset'!$A$4:$IE$190,BS$1-2007+$C1751,FALSE),0)</f>
        <v>0</v>
      </c>
      <c r="BT1751">
        <f>IF($BG1751=1,VLOOKUP($A1751,'Full dataset'!$A$4:$IE$190,BT$1-2007+$C1751,FALSE),0)</f>
        <v>0</v>
      </c>
      <c r="BU1751">
        <f>IF($BG1751=1,VLOOKUP($A1751,'Full dataset'!$A$4:$IE$190,BU$1-2007+$C1751,FALSE),0)</f>
        <v>0</v>
      </c>
      <c r="BV1751">
        <f>IF($BG1751=1,VLOOKUP($A1751,'Full dataset'!$A$4:$IE$190,BV$1-2007+$C1751,FALSE),0)</f>
        <v>0</v>
      </c>
      <c r="BW1751">
        <f>IF($BG1751=1,VLOOKUP($A1751,'Full dataset'!$A$4:$IE$190,BW$1-2007+$C1751,FALSE),0)</f>
        <v>0</v>
      </c>
      <c r="BX1751">
        <f>IF($BG1751=1,VLOOKUP($A1751,'Full dataset'!$A$4:$IE$190,BX$1-2007+$C1751,FALSE),0)</f>
        <v>0</v>
      </c>
    </row>
    <row r="1752" spans="1:76" x14ac:dyDescent="0.25">
      <c r="A1752">
        <v>76</v>
      </c>
      <c r="B1752" t="s">
        <v>120</v>
      </c>
      <c r="C1752">
        <v>2016</v>
      </c>
      <c r="D1752" t="s">
        <v>591</v>
      </c>
      <c r="E1752">
        <f t="shared" si="164"/>
        <v>1</v>
      </c>
      <c r="F1752">
        <v>1</v>
      </c>
      <c r="G1752">
        <v>486988</v>
      </c>
      <c r="H1752">
        <v>9.1179179928852268</v>
      </c>
      <c r="I1752">
        <v>110737</v>
      </c>
      <c r="J1752">
        <v>1</v>
      </c>
      <c r="K1752">
        <v>11560</v>
      </c>
      <c r="L1752">
        <v>0.2164388691256319</v>
      </c>
      <c r="M1752">
        <v>1466</v>
      </c>
      <c r="N1752">
        <v>2</v>
      </c>
      <c r="O1752">
        <v>67776</v>
      </c>
      <c r="P1752">
        <v>1.2689758472196218</v>
      </c>
      <c r="Q1752">
        <v>525</v>
      </c>
      <c r="R1752">
        <v>39417</v>
      </c>
      <c r="S1752">
        <v>7372</v>
      </c>
      <c r="T1752">
        <v>511210</v>
      </c>
      <c r="U1752">
        <v>1</v>
      </c>
      <c r="V1752">
        <v>5846</v>
      </c>
      <c r="W1752">
        <v>68855</v>
      </c>
      <c r="X1752">
        <v>13306</v>
      </c>
      <c r="Y1752">
        <v>1</v>
      </c>
      <c r="Z1752">
        <v>1</v>
      </c>
      <c r="AA1752" t="s">
        <v>797</v>
      </c>
      <c r="AB1752">
        <v>2891181</v>
      </c>
      <c r="AC1752" t="s">
        <v>726</v>
      </c>
      <c r="AD1752" t="s">
        <v>726</v>
      </c>
      <c r="AE1752" t="s">
        <v>726</v>
      </c>
      <c r="AF1752" t="s">
        <v>726</v>
      </c>
      <c r="AG1752" t="s">
        <v>726</v>
      </c>
      <c r="AH1752" t="s">
        <v>726</v>
      </c>
      <c r="AI1752" t="s">
        <v>726</v>
      </c>
      <c r="AJ1752" t="s">
        <v>726</v>
      </c>
      <c r="AK1752" t="s">
        <v>726</v>
      </c>
      <c r="AL1752" t="s">
        <v>726</v>
      </c>
      <c r="AM1752">
        <f>VLOOKUP($A1752,'Full dataset'!$A$4:$IE$190,2007+AM$1-$C1752,FALSE)</f>
        <v>25</v>
      </c>
      <c r="AN1752" t="s">
        <v>726</v>
      </c>
      <c r="AO1752" t="s">
        <v>726</v>
      </c>
      <c r="AP1752" t="s">
        <v>726</v>
      </c>
      <c r="AQ1752" t="s">
        <v>726</v>
      </c>
      <c r="AR1752" t="s">
        <v>726</v>
      </c>
      <c r="AS1752" t="s">
        <v>726</v>
      </c>
      <c r="AT1752" t="str">
        <f>VLOOKUP($A1752,'Full dataset'!$A$4:$IE$190,130,FALSE)</f>
        <v>.</v>
      </c>
      <c r="AU1752">
        <f>VLOOKUP(A1752,'Full dataset'!$A$4:$II$190,$AU$1,FALSE)</f>
        <v>2008</v>
      </c>
      <c r="AV1752">
        <v>1</v>
      </c>
      <c r="AW1752">
        <f>VLOOKUP(A1752,'Full dataset'!$A$5:$IM$190,247,FALSE)</f>
        <v>2</v>
      </c>
      <c r="AX1752">
        <f>VLOOKUP(A1752,'Full dataset'!$A$4:$II$190,242,FALSE)</f>
        <v>2007</v>
      </c>
      <c r="AY1752">
        <f>VLOOKUP(A1752,'Full dataset'!$A$5:$IM$190,246,FALSE)</f>
        <v>2</v>
      </c>
      <c r="AZ1752">
        <v>9999</v>
      </c>
      <c r="BA1752">
        <f>MAX(VLOOKUP($A1752,'Full dataset'!$A$4:$IX$190,BA$1,FALSE),AW1752)</f>
        <v>2</v>
      </c>
      <c r="BB1752">
        <f>IF(VLOOKUP($A1752,'Full dataset'!$A$4:$IX$190,BB$1,FALSE)&gt;0,VLOOKUP($A1752,'Full dataset'!$A$4:$IX$190,BB$1,FALSE),AU1752)</f>
        <v>2008</v>
      </c>
      <c r="BC1752">
        <f>MAX(VLOOKUP($A1752,'Full dataset'!$A$4:$IX$190,BC$1,FALSE),AY1752)</f>
        <v>2</v>
      </c>
      <c r="BD1752">
        <f>MAX(VLOOKUP($A1752,'Full dataset'!$A$4:$IX$190,BD$1,FALSE),AX1752)</f>
        <v>2007</v>
      </c>
      <c r="BE1752">
        <f t="shared" si="165"/>
        <v>2007</v>
      </c>
      <c r="BF1752">
        <f t="shared" si="166"/>
        <v>1</v>
      </c>
      <c r="BG1752">
        <f t="shared" si="167"/>
        <v>1</v>
      </c>
      <c r="BH1752">
        <f t="shared" si="162"/>
        <v>0</v>
      </c>
      <c r="BI1752">
        <f t="shared" si="163"/>
        <v>1</v>
      </c>
      <c r="BO1752">
        <f>IF(BF1752=1,VLOOKUP($A1752,'Full dataset'!$A$4:$IE$190,2007+BO$1-$C1752,FALSE),0)</f>
        <v>661</v>
      </c>
      <c r="BP1752">
        <f>IF(BF1752=1,VLOOKUP($A1752,'Full dataset'!$A$4:$IE$190,2007+BP$1-$C1752,FALSE),0)</f>
        <v>5597</v>
      </c>
      <c r="BQ1752">
        <f>IF(BF1752=1,VLOOKUP($A1752,'Full dataset'!$A$4:$IE$190,2007+BQ$1-$C1752,FALSE),0)</f>
        <v>10813</v>
      </c>
      <c r="BR1752">
        <f>IF($BG1752=1,VLOOKUP($A1752,'Full dataset'!$A$4:$IE$190,BR$1-2007+$C1752,FALSE),0)</f>
        <v>31</v>
      </c>
      <c r="BS1752">
        <f>IF($BG1752=1,VLOOKUP($A1752,'Full dataset'!$A$4:$IE$190,BS$1-2007+$C1752,FALSE),0)</f>
        <v>114</v>
      </c>
      <c r="BT1752">
        <f>IF($BG1752=1,VLOOKUP($A1752,'Full dataset'!$A$4:$IE$190,BT$1-2007+$C1752,FALSE),0)</f>
        <v>1979</v>
      </c>
      <c r="BU1752">
        <f>IF($BG1752=1,VLOOKUP($A1752,'Full dataset'!$A$4:$IE$190,BU$1-2007+$C1752,FALSE),0)</f>
        <v>197</v>
      </c>
      <c r="BV1752">
        <f>IF($BG1752=1,VLOOKUP($A1752,'Full dataset'!$A$4:$IE$190,BV$1-2007+$C1752,FALSE),0)</f>
        <v>27</v>
      </c>
      <c r="BW1752">
        <f>IF($BG1752=1,VLOOKUP($A1752,'Full dataset'!$A$4:$IE$190,BW$1-2007+$C1752,FALSE),0)</f>
        <v>0</v>
      </c>
      <c r="BX1752">
        <f>IF($BG1752=1,VLOOKUP($A1752,'Full dataset'!$A$4:$IE$190,BX$1-2007+$C1752,FALSE),0)</f>
        <v>75</v>
      </c>
    </row>
    <row r="1753" spans="1:76" x14ac:dyDescent="0.25">
      <c r="A1753">
        <v>77</v>
      </c>
      <c r="B1753" t="s">
        <v>121</v>
      </c>
      <c r="C1753">
        <v>2016</v>
      </c>
      <c r="D1753" t="s">
        <v>591</v>
      </c>
      <c r="E1753">
        <f t="shared" si="164"/>
        <v>1</v>
      </c>
      <c r="F1753">
        <v>1</v>
      </c>
      <c r="G1753">
        <v>25864</v>
      </c>
      <c r="H1753">
        <v>6.097123998114097</v>
      </c>
      <c r="I1753">
        <v>16444</v>
      </c>
      <c r="J1753">
        <v>0</v>
      </c>
      <c r="N1753">
        <v>0</v>
      </c>
      <c r="S1753">
        <v>6321</v>
      </c>
      <c r="T1753">
        <v>524114</v>
      </c>
      <c r="U1753">
        <v>1</v>
      </c>
      <c r="V1753">
        <v>214</v>
      </c>
      <c r="W1753">
        <v>24352</v>
      </c>
      <c r="X1753">
        <v>2334</v>
      </c>
      <c r="Y1753">
        <v>1</v>
      </c>
      <c r="Z1753">
        <v>1</v>
      </c>
      <c r="AA1753" t="s">
        <v>798</v>
      </c>
      <c r="AB1753">
        <v>65947</v>
      </c>
      <c r="AC1753" t="s">
        <v>726</v>
      </c>
      <c r="AD1753" t="s">
        <v>726</v>
      </c>
      <c r="AE1753" t="s">
        <v>726</v>
      </c>
      <c r="AF1753" t="s">
        <v>726</v>
      </c>
      <c r="AG1753" t="s">
        <v>726</v>
      </c>
      <c r="AH1753" t="s">
        <v>726</v>
      </c>
      <c r="AI1753" t="s">
        <v>726</v>
      </c>
      <c r="AJ1753" t="s">
        <v>726</v>
      </c>
      <c r="AK1753" t="s">
        <v>726</v>
      </c>
      <c r="AL1753" t="s">
        <v>726</v>
      </c>
      <c r="AM1753">
        <f>VLOOKUP($A1753,'Full dataset'!$A$4:$IE$190,2007+AM$1-$C1753,FALSE)</f>
        <v>67</v>
      </c>
      <c r="AN1753" t="s">
        <v>726</v>
      </c>
      <c r="AO1753" t="s">
        <v>726</v>
      </c>
      <c r="AP1753" t="s">
        <v>726</v>
      </c>
      <c r="AQ1753" t="s">
        <v>726</v>
      </c>
      <c r="AR1753" t="s">
        <v>726</v>
      </c>
      <c r="AS1753" t="s">
        <v>726</v>
      </c>
      <c r="AT1753" t="str">
        <f>VLOOKUP($A1753,'Full dataset'!$A$4:$IE$190,130,FALSE)</f>
        <v>.</v>
      </c>
      <c r="AU1753">
        <f>VLOOKUP(A1753,'Full dataset'!$A$4:$II$190,$AU$1,FALSE)</f>
        <v>2011</v>
      </c>
      <c r="AV1753">
        <v>0</v>
      </c>
      <c r="AW1753">
        <f>VLOOKUP(A1753,'Full dataset'!$A$5:$IM$190,247,FALSE)</f>
        <v>1</v>
      </c>
      <c r="AX1753">
        <f>VLOOKUP(A1753,'Full dataset'!$A$4:$II$190,242,FALSE)</f>
        <v>2007</v>
      </c>
      <c r="AY1753">
        <f>VLOOKUP(A1753,'Full dataset'!$A$5:$IM$190,246,FALSE)</f>
        <v>1</v>
      </c>
      <c r="AZ1753">
        <v>9999</v>
      </c>
      <c r="BA1753">
        <f>MAX(VLOOKUP($A1753,'Full dataset'!$A$4:$IX$190,BA$1,FALSE),AW1753)</f>
        <v>1</v>
      </c>
      <c r="BB1753">
        <f>IF(VLOOKUP($A1753,'Full dataset'!$A$4:$IX$190,BB$1,FALSE)&gt;0,VLOOKUP($A1753,'Full dataset'!$A$4:$IX$190,BB$1,FALSE),AU1753)</f>
        <v>2011</v>
      </c>
      <c r="BC1753">
        <f>MAX(VLOOKUP($A1753,'Full dataset'!$A$4:$IX$190,BC$1,FALSE),AY1753)</f>
        <v>1</v>
      </c>
      <c r="BD1753">
        <f>MAX(VLOOKUP($A1753,'Full dataset'!$A$4:$IX$190,BD$1,FALSE),AX1753)</f>
        <v>2007</v>
      </c>
      <c r="BE1753">
        <f t="shared" si="165"/>
        <v>2007</v>
      </c>
      <c r="BF1753">
        <f t="shared" si="166"/>
        <v>0</v>
      </c>
      <c r="BG1753">
        <f t="shared" si="167"/>
        <v>0</v>
      </c>
      <c r="BH1753">
        <f t="shared" si="162"/>
        <v>0</v>
      </c>
      <c r="BI1753">
        <f t="shared" si="163"/>
        <v>0</v>
      </c>
      <c r="BO1753">
        <f>IF(BF1753=1,VLOOKUP($A1753,'Full dataset'!$A$4:$IE$190,2007+BO$1-$C1753,FALSE),0)</f>
        <v>0</v>
      </c>
      <c r="BP1753">
        <f>IF(BF1753=1,VLOOKUP($A1753,'Full dataset'!$A$4:$IE$190,2007+BP$1-$C1753,FALSE),0)</f>
        <v>0</v>
      </c>
      <c r="BQ1753">
        <f>IF(BF1753=1,VLOOKUP($A1753,'Full dataset'!$A$4:$IE$190,2007+BQ$1-$C1753,FALSE),0)</f>
        <v>0</v>
      </c>
      <c r="BR1753">
        <f>IF($BG1753=1,VLOOKUP($A1753,'Full dataset'!$A$4:$IE$190,BR$1-2007+$C1753,FALSE),0)</f>
        <v>0</v>
      </c>
      <c r="BS1753">
        <f>IF($BG1753=1,VLOOKUP($A1753,'Full dataset'!$A$4:$IE$190,BS$1-2007+$C1753,FALSE),0)</f>
        <v>0</v>
      </c>
      <c r="BT1753">
        <f>IF($BG1753=1,VLOOKUP($A1753,'Full dataset'!$A$4:$IE$190,BT$1-2007+$C1753,FALSE),0)</f>
        <v>0</v>
      </c>
      <c r="BU1753">
        <f>IF($BG1753=1,VLOOKUP($A1753,'Full dataset'!$A$4:$IE$190,BU$1-2007+$C1753,FALSE),0)</f>
        <v>0</v>
      </c>
      <c r="BV1753">
        <f>IF($BG1753=1,VLOOKUP($A1753,'Full dataset'!$A$4:$IE$190,BV$1-2007+$C1753,FALSE),0)</f>
        <v>0</v>
      </c>
      <c r="BW1753">
        <f>IF($BG1753=1,VLOOKUP($A1753,'Full dataset'!$A$4:$IE$190,BW$1-2007+$C1753,FALSE),0)</f>
        <v>0</v>
      </c>
      <c r="BX1753">
        <f>IF($BG1753=1,VLOOKUP($A1753,'Full dataset'!$A$4:$IE$190,BX$1-2007+$C1753,FALSE),0)</f>
        <v>0</v>
      </c>
    </row>
    <row r="1754" spans="1:76" x14ac:dyDescent="0.25">
      <c r="A1754">
        <v>78</v>
      </c>
      <c r="B1754" t="s">
        <v>122</v>
      </c>
      <c r="C1754">
        <v>2016</v>
      </c>
      <c r="D1754" t="s">
        <v>591</v>
      </c>
      <c r="E1754">
        <f t="shared" si="164"/>
        <v>1</v>
      </c>
      <c r="F1754">
        <v>1</v>
      </c>
      <c r="G1754">
        <v>10075</v>
      </c>
      <c r="H1754">
        <v>6.8184894423389278E-2</v>
      </c>
      <c r="I1754">
        <v>6245</v>
      </c>
      <c r="J1754">
        <v>1</v>
      </c>
      <c r="K1754">
        <v>4444</v>
      </c>
      <c r="L1754">
        <v>3.0075798592311857E-2</v>
      </c>
      <c r="M1754">
        <v>3387</v>
      </c>
      <c r="N1754">
        <v>1</v>
      </c>
      <c r="O1754">
        <v>280</v>
      </c>
      <c r="P1754">
        <v>1.8949648077964266E-3</v>
      </c>
      <c r="Q1754">
        <v>2</v>
      </c>
      <c r="R1754">
        <v>40391</v>
      </c>
      <c r="S1754">
        <v>5411</v>
      </c>
      <c r="T1754">
        <v>445110</v>
      </c>
      <c r="U1754">
        <v>1</v>
      </c>
      <c r="V1754">
        <v>107</v>
      </c>
      <c r="W1754">
        <v>11620</v>
      </c>
      <c r="X1754">
        <v>12980</v>
      </c>
      <c r="Y1754">
        <v>1</v>
      </c>
      <c r="Z1754">
        <v>1</v>
      </c>
      <c r="AA1754" t="s">
        <v>799</v>
      </c>
      <c r="AB1754">
        <v>59387</v>
      </c>
      <c r="AC1754" t="s">
        <v>726</v>
      </c>
      <c r="AD1754" t="s">
        <v>726</v>
      </c>
      <c r="AE1754" t="s">
        <v>726</v>
      </c>
      <c r="AF1754" t="s">
        <v>726</v>
      </c>
      <c r="AG1754" t="s">
        <v>726</v>
      </c>
      <c r="AH1754" t="s">
        <v>726</v>
      </c>
      <c r="AI1754" t="s">
        <v>726</v>
      </c>
      <c r="AJ1754" t="s">
        <v>726</v>
      </c>
      <c r="AK1754" t="s">
        <v>726</v>
      </c>
      <c r="AL1754" t="s">
        <v>726</v>
      </c>
      <c r="AM1754">
        <f>VLOOKUP($A1754,'Full dataset'!$A$4:$IE$190,2007+AM$1-$C1754,FALSE)</f>
        <v>49</v>
      </c>
      <c r="AN1754" t="s">
        <v>726</v>
      </c>
      <c r="AO1754" t="s">
        <v>726</v>
      </c>
      <c r="AP1754" t="s">
        <v>726</v>
      </c>
      <c r="AQ1754" t="s">
        <v>726</v>
      </c>
      <c r="AR1754" t="s">
        <v>726</v>
      </c>
      <c r="AS1754" t="s">
        <v>726</v>
      </c>
      <c r="AT1754" t="str">
        <f>VLOOKUP($A1754,'Full dataset'!$A$4:$IE$190,130,FALSE)</f>
        <v>.</v>
      </c>
      <c r="AU1754">
        <f>VLOOKUP(A1754,'Full dataset'!$A$4:$II$190,$AU$1,FALSE)</f>
        <v>2009</v>
      </c>
      <c r="AV1754">
        <v>1</v>
      </c>
      <c r="AW1754">
        <f>VLOOKUP(A1754,'Full dataset'!$A$5:$IM$190,247,FALSE)</f>
        <v>2</v>
      </c>
      <c r="AX1754">
        <f>VLOOKUP(A1754,'Full dataset'!$A$4:$II$190,242,FALSE)</f>
        <v>2010</v>
      </c>
      <c r="AY1754">
        <f>VLOOKUP(A1754,'Full dataset'!$A$5:$IM$190,246,FALSE)</f>
        <v>2</v>
      </c>
      <c r="AZ1754">
        <v>9999</v>
      </c>
      <c r="BA1754">
        <f>MAX(VLOOKUP($A1754,'Full dataset'!$A$4:$IX$190,BA$1,FALSE),AW1754)</f>
        <v>2</v>
      </c>
      <c r="BB1754">
        <f>IF(VLOOKUP($A1754,'Full dataset'!$A$4:$IX$190,BB$1,FALSE)&gt;0,VLOOKUP($A1754,'Full dataset'!$A$4:$IX$190,BB$1,FALSE),AU1754)</f>
        <v>2009</v>
      </c>
      <c r="BC1754">
        <f>MAX(VLOOKUP($A1754,'Full dataset'!$A$4:$IX$190,BC$1,FALSE),AY1754)</f>
        <v>2</v>
      </c>
      <c r="BD1754">
        <f>MAX(VLOOKUP($A1754,'Full dataset'!$A$4:$IX$190,BD$1,FALSE),AX1754)</f>
        <v>2010</v>
      </c>
      <c r="BE1754">
        <f t="shared" si="165"/>
        <v>2009</v>
      </c>
      <c r="BF1754">
        <f t="shared" si="166"/>
        <v>1</v>
      </c>
      <c r="BG1754">
        <f t="shared" si="167"/>
        <v>1</v>
      </c>
      <c r="BH1754">
        <f t="shared" si="162"/>
        <v>0</v>
      </c>
      <c r="BI1754">
        <f t="shared" si="163"/>
        <v>1</v>
      </c>
      <c r="BO1754">
        <f>IF(BF1754=1,VLOOKUP($A1754,'Full dataset'!$A$4:$IE$190,2007+BO$1-$C1754,FALSE),0)</f>
        <v>625</v>
      </c>
      <c r="BP1754">
        <f>IF(BF1754=1,VLOOKUP($A1754,'Full dataset'!$A$4:$IE$190,2007+BP$1-$C1754,FALSE),0)</f>
        <v>1027</v>
      </c>
      <c r="BQ1754">
        <f>IF(BF1754=1,VLOOKUP($A1754,'Full dataset'!$A$4:$IE$190,2007+BQ$1-$C1754,FALSE),0)</f>
        <v>1310</v>
      </c>
      <c r="BR1754">
        <f>IF($BG1754=1,VLOOKUP($A1754,'Full dataset'!$A$4:$IE$190,BR$1-2007+$C1754,FALSE),0)</f>
        <v>52</v>
      </c>
      <c r="BS1754">
        <f>IF($BG1754=1,VLOOKUP($A1754,'Full dataset'!$A$4:$IE$190,BS$1-2007+$C1754,FALSE),0)</f>
        <v>384</v>
      </c>
      <c r="BT1754">
        <f>IF($BG1754=1,VLOOKUP($A1754,'Full dataset'!$A$4:$IE$190,BT$1-2007+$C1754,FALSE),0)</f>
        <v>3119</v>
      </c>
      <c r="BU1754">
        <f>IF($BG1754=1,VLOOKUP($A1754,'Full dataset'!$A$4:$IE$190,BU$1-2007+$C1754,FALSE),0)</f>
        <v>1646</v>
      </c>
      <c r="BV1754">
        <f>IF($BG1754=1,VLOOKUP($A1754,'Full dataset'!$A$4:$IE$190,BV$1-2007+$C1754,FALSE),0)</f>
        <v>0</v>
      </c>
      <c r="BW1754">
        <f>IF($BG1754=1,VLOOKUP($A1754,'Full dataset'!$A$4:$IE$190,BW$1-2007+$C1754,FALSE),0)</f>
        <v>10</v>
      </c>
      <c r="BX1754">
        <f>IF($BG1754=1,VLOOKUP($A1754,'Full dataset'!$A$4:$IE$190,BX$1-2007+$C1754,FALSE),0)</f>
        <v>132</v>
      </c>
    </row>
    <row r="1755" spans="1:76" x14ac:dyDescent="0.25">
      <c r="A1755">
        <v>79</v>
      </c>
      <c r="B1755" t="s">
        <v>123</v>
      </c>
      <c r="C1755">
        <v>2016</v>
      </c>
      <c r="D1755" t="s">
        <v>591</v>
      </c>
      <c r="E1755">
        <f t="shared" si="164"/>
        <v>1</v>
      </c>
      <c r="F1755">
        <v>1</v>
      </c>
      <c r="G1755">
        <v>11611</v>
      </c>
      <c r="H1755">
        <v>2.2423715720355348</v>
      </c>
      <c r="I1755">
        <v>3666</v>
      </c>
      <c r="J1755">
        <v>1</v>
      </c>
      <c r="K1755">
        <v>3196</v>
      </c>
      <c r="L1755">
        <v>0.61722672846658944</v>
      </c>
      <c r="M1755">
        <v>935</v>
      </c>
      <c r="N1755">
        <v>2</v>
      </c>
      <c r="O1755">
        <v>235</v>
      </c>
      <c r="P1755">
        <v>4.538431826960216E-2</v>
      </c>
      <c r="Q1755">
        <v>0</v>
      </c>
      <c r="R1755">
        <v>39934</v>
      </c>
      <c r="S1755">
        <v>3942</v>
      </c>
      <c r="T1755">
        <v>339930</v>
      </c>
      <c r="U1755">
        <v>1</v>
      </c>
      <c r="V1755">
        <v>346</v>
      </c>
      <c r="W1755">
        <v>53662</v>
      </c>
      <c r="X1755">
        <v>4014</v>
      </c>
      <c r="Y1755">
        <v>1</v>
      </c>
      <c r="Z1755">
        <v>1</v>
      </c>
      <c r="AA1755" t="s">
        <v>800</v>
      </c>
      <c r="AB1755">
        <v>91006</v>
      </c>
      <c r="AC1755" t="s">
        <v>726</v>
      </c>
      <c r="AD1755" t="s">
        <v>726</v>
      </c>
      <c r="AE1755" t="s">
        <v>726</v>
      </c>
      <c r="AF1755" t="s">
        <v>726</v>
      </c>
      <c r="AG1755" t="s">
        <v>726</v>
      </c>
      <c r="AH1755" t="s">
        <v>726</v>
      </c>
      <c r="AI1755" t="s">
        <v>726</v>
      </c>
      <c r="AJ1755" t="s">
        <v>726</v>
      </c>
      <c r="AK1755" t="s">
        <v>726</v>
      </c>
      <c r="AL1755" t="s">
        <v>726</v>
      </c>
      <c r="AM1755">
        <f>VLOOKUP($A1755,'Full dataset'!$A$4:$IE$190,2007+AM$1-$C1755,FALSE)</f>
        <v>60</v>
      </c>
      <c r="AN1755" t="s">
        <v>726</v>
      </c>
      <c r="AO1755" t="s">
        <v>726</v>
      </c>
      <c r="AP1755" t="s">
        <v>726</v>
      </c>
      <c r="AQ1755" t="s">
        <v>726</v>
      </c>
      <c r="AR1755" t="s">
        <v>726</v>
      </c>
      <c r="AS1755" t="s">
        <v>726</v>
      </c>
      <c r="AT1755" t="str">
        <f>VLOOKUP($A1755,'Full dataset'!$A$4:$IE$190,130,FALSE)</f>
        <v>.</v>
      </c>
      <c r="AU1755">
        <f>VLOOKUP(A1755,'Full dataset'!$A$4:$II$190,$AU$1,FALSE)</f>
        <v>2009</v>
      </c>
      <c r="AV1755">
        <v>1</v>
      </c>
      <c r="AW1755">
        <f>VLOOKUP(A1755,'Full dataset'!$A$5:$IM$190,247,FALSE)</f>
        <v>1</v>
      </c>
      <c r="AX1755">
        <f>VLOOKUP(A1755,'Full dataset'!$A$4:$II$190,242,FALSE)</f>
        <v>2008</v>
      </c>
      <c r="AY1755">
        <f>VLOOKUP(A1755,'Full dataset'!$A$5:$IM$190,246,FALSE)</f>
        <v>1</v>
      </c>
      <c r="AZ1755">
        <v>9999</v>
      </c>
      <c r="BA1755">
        <f>MAX(VLOOKUP($A1755,'Full dataset'!$A$4:$IX$190,BA$1,FALSE),AW1755)</f>
        <v>2</v>
      </c>
      <c r="BB1755">
        <f>IF(VLOOKUP($A1755,'Full dataset'!$A$4:$IX$190,BB$1,FALSE)&gt;0,VLOOKUP($A1755,'Full dataset'!$A$4:$IX$190,BB$1,FALSE),AU1755)</f>
        <v>2009</v>
      </c>
      <c r="BC1755">
        <f>MAX(VLOOKUP($A1755,'Full dataset'!$A$4:$IX$190,BC$1,FALSE),AY1755)</f>
        <v>2</v>
      </c>
      <c r="BD1755">
        <f>MAX(VLOOKUP($A1755,'Full dataset'!$A$4:$IX$190,BD$1,FALSE),AX1755)</f>
        <v>2008</v>
      </c>
      <c r="BE1755">
        <f t="shared" si="165"/>
        <v>2008</v>
      </c>
      <c r="BF1755">
        <f t="shared" si="166"/>
        <v>1</v>
      </c>
      <c r="BG1755">
        <f t="shared" si="167"/>
        <v>1</v>
      </c>
      <c r="BH1755">
        <f t="shared" si="162"/>
        <v>0</v>
      </c>
      <c r="BI1755">
        <f t="shared" si="163"/>
        <v>1</v>
      </c>
      <c r="BO1755">
        <f>IF(BF1755=1,VLOOKUP($A1755,'Full dataset'!$A$4:$IE$190,2007+BO$1-$C1755,FALSE),0)</f>
        <v>569</v>
      </c>
      <c r="BP1755">
        <f>IF(BF1755=1,VLOOKUP($A1755,'Full dataset'!$A$4:$IE$190,2007+BP$1-$C1755,FALSE),0)</f>
        <v>1021</v>
      </c>
      <c r="BQ1755">
        <f>IF(BF1755=1,VLOOKUP($A1755,'Full dataset'!$A$4:$IE$190,2007+BQ$1-$C1755,FALSE),0)</f>
        <v>1858</v>
      </c>
      <c r="BR1755">
        <f>IF($BG1755=1,VLOOKUP($A1755,'Full dataset'!$A$4:$IE$190,BR$1-2007+$C1755,FALSE),0)</f>
        <v>4</v>
      </c>
      <c r="BS1755">
        <f>IF($BG1755=1,VLOOKUP($A1755,'Full dataset'!$A$4:$IE$190,BS$1-2007+$C1755,FALSE),0)</f>
        <v>172</v>
      </c>
      <c r="BT1755">
        <f>IF($BG1755=1,VLOOKUP($A1755,'Full dataset'!$A$4:$IE$190,BT$1-2007+$C1755,FALSE),0)</f>
        <v>1103</v>
      </c>
      <c r="BU1755">
        <f>IF($BG1755=1,VLOOKUP($A1755,'Full dataset'!$A$4:$IE$190,BU$1-2007+$C1755,FALSE),0)</f>
        <v>286</v>
      </c>
      <c r="BV1755">
        <f>IF($BG1755=1,VLOOKUP($A1755,'Full dataset'!$A$4:$IE$190,BV$1-2007+$C1755,FALSE),0)</f>
        <v>0</v>
      </c>
      <c r="BW1755">
        <f>IF($BG1755=1,VLOOKUP($A1755,'Full dataset'!$A$4:$IE$190,BW$1-2007+$C1755,FALSE),0)</f>
        <v>104</v>
      </c>
      <c r="BX1755">
        <f>IF($BG1755=1,VLOOKUP($A1755,'Full dataset'!$A$4:$IE$190,BX$1-2007+$C1755,FALSE),0)</f>
        <v>30</v>
      </c>
    </row>
    <row r="1756" spans="1:76" x14ac:dyDescent="0.25">
      <c r="A1756">
        <v>80</v>
      </c>
      <c r="B1756" t="s">
        <v>124</v>
      </c>
      <c r="C1756">
        <v>2016</v>
      </c>
      <c r="D1756" t="s">
        <v>591</v>
      </c>
      <c r="E1756">
        <f t="shared" si="164"/>
        <v>1</v>
      </c>
      <c r="F1756">
        <v>1</v>
      </c>
      <c r="G1756">
        <v>22771</v>
      </c>
      <c r="H1756">
        <v>2.1962770061728394</v>
      </c>
      <c r="I1756">
        <v>8600</v>
      </c>
      <c r="J1756">
        <v>1</v>
      </c>
      <c r="K1756">
        <v>80</v>
      </c>
      <c r="L1756">
        <v>7.716049382716049E-3</v>
      </c>
      <c r="M1756">
        <v>61</v>
      </c>
      <c r="N1756">
        <v>0</v>
      </c>
      <c r="S1756">
        <v>3842</v>
      </c>
      <c r="T1756">
        <v>339113</v>
      </c>
      <c r="U1756">
        <v>1</v>
      </c>
      <c r="V1756">
        <v>149</v>
      </c>
      <c r="W1756">
        <v>1775</v>
      </c>
      <c r="X1756">
        <v>1296</v>
      </c>
      <c r="Y1756">
        <v>1</v>
      </c>
      <c r="Z1756">
        <v>1</v>
      </c>
      <c r="AA1756" t="s">
        <v>801</v>
      </c>
      <c r="AB1756">
        <v>250878</v>
      </c>
      <c r="AC1756" t="s">
        <v>726</v>
      </c>
      <c r="AD1756" t="s">
        <v>726</v>
      </c>
      <c r="AE1756" t="s">
        <v>726</v>
      </c>
      <c r="AF1756" t="s">
        <v>726</v>
      </c>
      <c r="AG1756" t="s">
        <v>726</v>
      </c>
      <c r="AH1756" t="s">
        <v>726</v>
      </c>
      <c r="AI1756" t="s">
        <v>726</v>
      </c>
      <c r="AJ1756" t="s">
        <v>726</v>
      </c>
      <c r="AK1756" t="s">
        <v>726</v>
      </c>
      <c r="AL1756" t="s">
        <v>726</v>
      </c>
      <c r="AM1756" t="str">
        <f>VLOOKUP($A1756,'Full dataset'!$A$4:$IE$190,2007+AM$1-$C1756,FALSE)</f>
        <v>.</v>
      </c>
      <c r="AN1756" t="s">
        <v>726</v>
      </c>
      <c r="AO1756" t="s">
        <v>726</v>
      </c>
      <c r="AP1756" t="s">
        <v>726</v>
      </c>
      <c r="AQ1756" t="s">
        <v>726</v>
      </c>
      <c r="AR1756" t="s">
        <v>726</v>
      </c>
      <c r="AS1756" t="s">
        <v>726</v>
      </c>
      <c r="AT1756">
        <f>VLOOKUP($A1756,'Full dataset'!$A$4:$IE$190,130,FALSE)</f>
        <v>188</v>
      </c>
      <c r="AU1756">
        <f>VLOOKUP(A1756,'Full dataset'!$A$4:$II$190,$AU$1,FALSE)</f>
        <v>2011</v>
      </c>
      <c r="AV1756">
        <v>1</v>
      </c>
      <c r="AW1756">
        <f>VLOOKUP(A1756,'Full dataset'!$A$5:$IM$190,247,FALSE)</f>
        <v>2</v>
      </c>
      <c r="AX1756">
        <f>VLOOKUP(A1756,'Full dataset'!$A$4:$II$190,242,FALSE)</f>
        <v>9999</v>
      </c>
      <c r="AY1756">
        <f>VLOOKUP(A1756,'Full dataset'!$A$5:$IM$190,246,FALSE)</f>
        <v>0</v>
      </c>
      <c r="AZ1756">
        <v>9999</v>
      </c>
      <c r="BA1756">
        <f>MAX(VLOOKUP($A1756,'Full dataset'!$A$4:$IX$190,BA$1,FALSE),AW1756)</f>
        <v>2</v>
      </c>
      <c r="BB1756">
        <f>IF(VLOOKUP($A1756,'Full dataset'!$A$4:$IX$190,BB$1,FALSE)&gt;0,VLOOKUP($A1756,'Full dataset'!$A$4:$IX$190,BB$1,FALSE),AU1756)</f>
        <v>2011</v>
      </c>
      <c r="BC1756">
        <f>MAX(VLOOKUP($A1756,'Full dataset'!$A$4:$IX$190,BC$1,FALSE),AY1756)</f>
        <v>2</v>
      </c>
      <c r="BD1756">
        <f>MAX(VLOOKUP($A1756,'Full dataset'!$A$4:$IX$190,BD$1,FALSE),AX1756)</f>
        <v>9999</v>
      </c>
      <c r="BE1756">
        <f t="shared" si="165"/>
        <v>2011</v>
      </c>
      <c r="BF1756">
        <f t="shared" si="166"/>
        <v>1</v>
      </c>
      <c r="BG1756">
        <f t="shared" si="167"/>
        <v>0</v>
      </c>
      <c r="BH1756">
        <f t="shared" si="162"/>
        <v>0</v>
      </c>
      <c r="BI1756">
        <f t="shared" si="163"/>
        <v>1</v>
      </c>
      <c r="BO1756">
        <f>IF(BF1756=1,VLOOKUP($A1756,'Full dataset'!$A$4:$IE$190,2007+BO$1-$C1756,FALSE),0)</f>
        <v>93</v>
      </c>
      <c r="BP1756">
        <f>IF(BF1756=1,VLOOKUP($A1756,'Full dataset'!$A$4:$IE$190,2007+BP$1-$C1756,FALSE),0)</f>
        <v>278</v>
      </c>
      <c r="BQ1756">
        <f>IF(BF1756=1,VLOOKUP($A1756,'Full dataset'!$A$4:$IE$190,2007+BQ$1-$C1756,FALSE),0)</f>
        <v>103</v>
      </c>
      <c r="BR1756">
        <f>IF($BG1756=1,VLOOKUP($A1756,'Full dataset'!$A$4:$IE$190,BR$1-2007+$C1756,FALSE),0)</f>
        <v>0</v>
      </c>
      <c r="BS1756">
        <f>IF($BG1756=1,VLOOKUP($A1756,'Full dataset'!$A$4:$IE$190,BS$1-2007+$C1756,FALSE),0)</f>
        <v>0</v>
      </c>
      <c r="BT1756">
        <f>IF($BG1756=1,VLOOKUP($A1756,'Full dataset'!$A$4:$IE$190,BT$1-2007+$C1756,FALSE),0)</f>
        <v>0</v>
      </c>
      <c r="BU1756">
        <f>IF($BG1756=1,VLOOKUP($A1756,'Full dataset'!$A$4:$IE$190,BU$1-2007+$C1756,FALSE),0)</f>
        <v>0</v>
      </c>
      <c r="BV1756">
        <f>IF($BG1756=1,VLOOKUP($A1756,'Full dataset'!$A$4:$IE$190,BV$1-2007+$C1756,FALSE),0)</f>
        <v>0</v>
      </c>
      <c r="BW1756">
        <f>IF($BG1756=1,VLOOKUP($A1756,'Full dataset'!$A$4:$IE$190,BW$1-2007+$C1756,FALSE),0)</f>
        <v>0</v>
      </c>
      <c r="BX1756">
        <f>IF($BG1756=1,VLOOKUP($A1756,'Full dataset'!$A$4:$IE$190,BX$1-2007+$C1756,FALSE),0)</f>
        <v>0</v>
      </c>
    </row>
    <row r="1757" spans="1:76" x14ac:dyDescent="0.25">
      <c r="A1757">
        <v>81</v>
      </c>
      <c r="B1757" t="s">
        <v>125</v>
      </c>
      <c r="C1757">
        <v>2016</v>
      </c>
      <c r="D1757" t="s">
        <v>582</v>
      </c>
      <c r="E1757">
        <f t="shared" si="164"/>
        <v>0</v>
      </c>
      <c r="F1757">
        <v>1</v>
      </c>
      <c r="G1757">
        <v>1185</v>
      </c>
      <c r="H1757">
        <v>1.0277536860364267</v>
      </c>
      <c r="I1757">
        <v>483</v>
      </c>
      <c r="J1757">
        <v>1</v>
      </c>
      <c r="K1757">
        <v>22</v>
      </c>
      <c r="L1757">
        <v>1.9080659150043366E-2</v>
      </c>
      <c r="M1757">
        <v>112</v>
      </c>
      <c r="N1757">
        <v>0</v>
      </c>
      <c r="U1757">
        <v>1</v>
      </c>
      <c r="V1757">
        <v>0</v>
      </c>
      <c r="W1757">
        <v>20</v>
      </c>
      <c r="X1757">
        <v>204</v>
      </c>
      <c r="Y1757">
        <v>1</v>
      </c>
      <c r="Z1757">
        <v>0</v>
      </c>
      <c r="AA1757" t="s">
        <v>802</v>
      </c>
      <c r="AB1757">
        <v>685</v>
      </c>
      <c r="AC1757" t="s">
        <v>726</v>
      </c>
      <c r="AD1757" t="s">
        <v>726</v>
      </c>
      <c r="AE1757" t="s">
        <v>726</v>
      </c>
      <c r="AF1757" t="s">
        <v>726</v>
      </c>
      <c r="AG1757" t="s">
        <v>726</v>
      </c>
      <c r="AH1757" t="s">
        <v>726</v>
      </c>
      <c r="AI1757" t="s">
        <v>726</v>
      </c>
      <c r="AJ1757" t="s">
        <v>726</v>
      </c>
      <c r="AK1757" t="s">
        <v>726</v>
      </c>
      <c r="AL1757" t="s">
        <v>726</v>
      </c>
      <c r="AM1757" t="str">
        <f>VLOOKUP($A1757,'Full dataset'!$A$4:$IE$190,2007+AM$1-$C1757,FALSE)</f>
        <v>.</v>
      </c>
      <c r="AN1757" t="s">
        <v>726</v>
      </c>
      <c r="AO1757" t="s">
        <v>726</v>
      </c>
      <c r="AP1757" t="s">
        <v>726</v>
      </c>
      <c r="AQ1757" t="s">
        <v>726</v>
      </c>
      <c r="AR1757" t="s">
        <v>726</v>
      </c>
      <c r="AS1757" t="s">
        <v>726</v>
      </c>
      <c r="AT1757" t="str">
        <f>VLOOKUP($A1757,'Full dataset'!$A$4:$IE$190,130,FALSE)</f>
        <v>.</v>
      </c>
      <c r="AU1757">
        <f>VLOOKUP(A1757,'Full dataset'!$A$4:$II$190,$AU$1,FALSE)</f>
        <v>2009</v>
      </c>
      <c r="AV1757">
        <v>1</v>
      </c>
      <c r="AW1757">
        <f>VLOOKUP(A1757,'Full dataset'!$A$5:$IM$190,247,FALSE)</f>
        <v>2</v>
      </c>
      <c r="AX1757">
        <f>VLOOKUP(A1757,'Full dataset'!$A$4:$II$190,242,FALSE)</f>
        <v>9999</v>
      </c>
      <c r="AY1757">
        <f>VLOOKUP(A1757,'Full dataset'!$A$5:$IM$190,246,FALSE)</f>
        <v>0</v>
      </c>
      <c r="AZ1757">
        <v>9999</v>
      </c>
      <c r="BA1757">
        <f>MAX(VLOOKUP($A1757,'Full dataset'!$A$4:$IX$190,BA$1,FALSE),AW1757)</f>
        <v>2</v>
      </c>
      <c r="BB1757">
        <f>IF(VLOOKUP($A1757,'Full dataset'!$A$4:$IX$190,BB$1,FALSE)&gt;0,VLOOKUP($A1757,'Full dataset'!$A$4:$IX$190,BB$1,FALSE),AU1757)</f>
        <v>2009</v>
      </c>
      <c r="BC1757">
        <f>MAX(VLOOKUP($A1757,'Full dataset'!$A$4:$IX$190,BC$1,FALSE),AY1757)</f>
        <v>0</v>
      </c>
      <c r="BD1757">
        <f>MAX(VLOOKUP($A1757,'Full dataset'!$A$4:$IX$190,BD$1,FALSE),AX1757)</f>
        <v>9999</v>
      </c>
      <c r="BE1757">
        <f t="shared" si="165"/>
        <v>2009</v>
      </c>
      <c r="BF1757">
        <f t="shared" si="166"/>
        <v>1</v>
      </c>
      <c r="BG1757">
        <f t="shared" si="167"/>
        <v>0</v>
      </c>
      <c r="BH1757">
        <f t="shared" si="162"/>
        <v>0</v>
      </c>
      <c r="BI1757">
        <f t="shared" si="163"/>
        <v>1</v>
      </c>
      <c r="BO1757">
        <f>IF(BF1757=1,VLOOKUP($A1757,'Full dataset'!$A$4:$IE$190,2007+BO$1-$C1757,FALSE),0)</f>
        <v>3</v>
      </c>
      <c r="BP1757">
        <f>IF(BF1757=1,VLOOKUP($A1757,'Full dataset'!$A$4:$IE$190,2007+BP$1-$C1757,FALSE),0)</f>
        <v>0</v>
      </c>
      <c r="BQ1757">
        <f>IF(BF1757=1,VLOOKUP($A1757,'Full dataset'!$A$4:$IE$190,2007+BQ$1-$C1757,FALSE),0)</f>
        <v>0</v>
      </c>
      <c r="BR1757">
        <f>IF($BG1757=1,VLOOKUP($A1757,'Full dataset'!$A$4:$IE$190,BR$1-2007+$C1757,FALSE),0)</f>
        <v>0</v>
      </c>
      <c r="BS1757">
        <f>IF($BG1757=1,VLOOKUP($A1757,'Full dataset'!$A$4:$IE$190,BS$1-2007+$C1757,FALSE),0)</f>
        <v>0</v>
      </c>
      <c r="BT1757">
        <f>IF($BG1757=1,VLOOKUP($A1757,'Full dataset'!$A$4:$IE$190,BT$1-2007+$C1757,FALSE),0)</f>
        <v>0</v>
      </c>
      <c r="BU1757">
        <f>IF($BG1757=1,VLOOKUP($A1757,'Full dataset'!$A$4:$IE$190,BU$1-2007+$C1757,FALSE),0)</f>
        <v>0</v>
      </c>
      <c r="BV1757">
        <f>IF($BG1757=1,VLOOKUP($A1757,'Full dataset'!$A$4:$IE$190,BV$1-2007+$C1757,FALSE),0)</f>
        <v>0</v>
      </c>
      <c r="BW1757">
        <f>IF($BG1757=1,VLOOKUP($A1757,'Full dataset'!$A$4:$IE$190,BW$1-2007+$C1757,FALSE),0)</f>
        <v>0</v>
      </c>
      <c r="BX1757">
        <f>IF($BG1757=1,VLOOKUP($A1757,'Full dataset'!$A$4:$IE$190,BX$1-2007+$C1757,FALSE),0)</f>
        <v>0</v>
      </c>
    </row>
    <row r="1758" spans="1:76" x14ac:dyDescent="0.25">
      <c r="A1758">
        <v>82</v>
      </c>
      <c r="B1758" t="s">
        <v>126</v>
      </c>
      <c r="C1758">
        <v>2016</v>
      </c>
      <c r="D1758" t="s">
        <v>591</v>
      </c>
      <c r="E1758">
        <f t="shared" si="164"/>
        <v>1</v>
      </c>
      <c r="F1758">
        <v>1</v>
      </c>
      <c r="G1758">
        <v>8072</v>
      </c>
      <c r="H1758">
        <v>2.5797379354426333</v>
      </c>
      <c r="I1758">
        <v>2361</v>
      </c>
      <c r="J1758">
        <v>1</v>
      </c>
      <c r="K1758">
        <v>565</v>
      </c>
      <c r="L1758">
        <v>0.18056887184403964</v>
      </c>
      <c r="M1758">
        <v>449</v>
      </c>
      <c r="N1758">
        <v>0</v>
      </c>
      <c r="S1758">
        <v>3944</v>
      </c>
      <c r="T1758">
        <v>339930</v>
      </c>
      <c r="U1758">
        <v>1</v>
      </c>
      <c r="V1758">
        <v>78</v>
      </c>
      <c r="W1758">
        <v>1736</v>
      </c>
      <c r="X1758">
        <v>1532</v>
      </c>
      <c r="Y1758">
        <v>1</v>
      </c>
      <c r="Z1758">
        <v>1</v>
      </c>
      <c r="AA1758" t="s">
        <v>803</v>
      </c>
      <c r="AB1758">
        <v>78222</v>
      </c>
      <c r="AC1758" t="s">
        <v>726</v>
      </c>
      <c r="AD1758" t="s">
        <v>726</v>
      </c>
      <c r="AE1758" t="s">
        <v>726</v>
      </c>
      <c r="AF1758" t="s">
        <v>726</v>
      </c>
      <c r="AG1758" t="s">
        <v>726</v>
      </c>
      <c r="AH1758" t="s">
        <v>726</v>
      </c>
      <c r="AI1758" t="s">
        <v>726</v>
      </c>
      <c r="AJ1758" t="s">
        <v>726</v>
      </c>
      <c r="AK1758" t="s">
        <v>726</v>
      </c>
      <c r="AL1758" t="s">
        <v>726</v>
      </c>
      <c r="AM1758" t="str">
        <f>VLOOKUP($A1758,'Full dataset'!$A$4:$IE$190,2007+AM$1-$C1758,FALSE)</f>
        <v>.</v>
      </c>
      <c r="AN1758" t="s">
        <v>726</v>
      </c>
      <c r="AO1758" t="s">
        <v>726</v>
      </c>
      <c r="AP1758" t="s">
        <v>726</v>
      </c>
      <c r="AQ1758" t="s">
        <v>726</v>
      </c>
      <c r="AR1758" t="s">
        <v>726</v>
      </c>
      <c r="AS1758" t="s">
        <v>726</v>
      </c>
      <c r="AT1758" t="str">
        <f>VLOOKUP($A1758,'Full dataset'!$A$4:$IE$190,130,FALSE)</f>
        <v>.</v>
      </c>
      <c r="AU1758">
        <f>VLOOKUP(A1758,'Full dataset'!$A$4:$II$190,$AU$1,FALSE)</f>
        <v>2011</v>
      </c>
      <c r="AV1758">
        <v>1</v>
      </c>
      <c r="AW1758">
        <f>VLOOKUP(A1758,'Full dataset'!$A$5:$IM$190,247,FALSE)</f>
        <v>2</v>
      </c>
      <c r="AX1758">
        <f>VLOOKUP(A1758,'Full dataset'!$A$4:$II$190,242,FALSE)</f>
        <v>9999</v>
      </c>
      <c r="AY1758">
        <f>VLOOKUP(A1758,'Full dataset'!$A$5:$IM$190,246,FALSE)</f>
        <v>0</v>
      </c>
      <c r="AZ1758">
        <v>9999</v>
      </c>
      <c r="BA1758">
        <f>MAX(VLOOKUP($A1758,'Full dataset'!$A$4:$IX$190,BA$1,FALSE),AW1758)</f>
        <v>2</v>
      </c>
      <c r="BB1758">
        <f>IF(VLOOKUP($A1758,'Full dataset'!$A$4:$IX$190,BB$1,FALSE)&gt;0,VLOOKUP($A1758,'Full dataset'!$A$4:$IX$190,BB$1,FALSE),AU1758)</f>
        <v>2011</v>
      </c>
      <c r="BC1758">
        <f>MAX(VLOOKUP($A1758,'Full dataset'!$A$4:$IX$190,BC$1,FALSE),AY1758)</f>
        <v>2</v>
      </c>
      <c r="BD1758">
        <f>MAX(VLOOKUP($A1758,'Full dataset'!$A$4:$IX$190,BD$1,FALSE),AX1758)</f>
        <v>9999</v>
      </c>
      <c r="BE1758">
        <f t="shared" si="165"/>
        <v>2011</v>
      </c>
      <c r="BF1758">
        <f t="shared" si="166"/>
        <v>1</v>
      </c>
      <c r="BG1758">
        <f t="shared" si="167"/>
        <v>0</v>
      </c>
      <c r="BH1758">
        <f t="shared" si="162"/>
        <v>0</v>
      </c>
      <c r="BI1758">
        <f t="shared" si="163"/>
        <v>1</v>
      </c>
      <c r="BO1758">
        <f>IF(BF1758=1,VLOOKUP($A1758,'Full dataset'!$A$4:$IE$190,2007+BO$1-$C1758,FALSE),0)</f>
        <v>11</v>
      </c>
      <c r="BP1758">
        <f>IF(BF1758=1,VLOOKUP($A1758,'Full dataset'!$A$4:$IE$190,2007+BP$1-$C1758,FALSE),0)</f>
        <v>14</v>
      </c>
      <c r="BQ1758">
        <f>IF(BF1758=1,VLOOKUP($A1758,'Full dataset'!$A$4:$IE$190,2007+BQ$1-$C1758,FALSE),0)</f>
        <v>23</v>
      </c>
      <c r="BR1758">
        <f>IF($BG1758=1,VLOOKUP($A1758,'Full dataset'!$A$4:$IE$190,BR$1-2007+$C1758,FALSE),0)</f>
        <v>0</v>
      </c>
      <c r="BS1758">
        <f>IF($BG1758=1,VLOOKUP($A1758,'Full dataset'!$A$4:$IE$190,BS$1-2007+$C1758,FALSE),0)</f>
        <v>0</v>
      </c>
      <c r="BT1758">
        <f>IF($BG1758=1,VLOOKUP($A1758,'Full dataset'!$A$4:$IE$190,BT$1-2007+$C1758,FALSE),0)</f>
        <v>0</v>
      </c>
      <c r="BU1758">
        <f>IF($BG1758=1,VLOOKUP($A1758,'Full dataset'!$A$4:$IE$190,BU$1-2007+$C1758,FALSE),0)</f>
        <v>0</v>
      </c>
      <c r="BV1758">
        <f>IF($BG1758=1,VLOOKUP($A1758,'Full dataset'!$A$4:$IE$190,BV$1-2007+$C1758,FALSE),0)</f>
        <v>0</v>
      </c>
      <c r="BW1758">
        <f>IF($BG1758=1,VLOOKUP($A1758,'Full dataset'!$A$4:$IE$190,BW$1-2007+$C1758,FALSE),0)</f>
        <v>0</v>
      </c>
      <c r="BX1758">
        <f>IF($BG1758=1,VLOOKUP($A1758,'Full dataset'!$A$4:$IE$190,BX$1-2007+$C1758,FALSE),0)</f>
        <v>0</v>
      </c>
    </row>
    <row r="1759" spans="1:76" x14ac:dyDescent="0.25">
      <c r="A1759">
        <v>83</v>
      </c>
      <c r="B1759" t="s">
        <v>127</v>
      </c>
      <c r="C1759">
        <v>2016</v>
      </c>
      <c r="D1759" t="s">
        <v>591</v>
      </c>
      <c r="E1759">
        <f t="shared" si="164"/>
        <v>1</v>
      </c>
      <c r="F1759">
        <v>1</v>
      </c>
      <c r="G1759">
        <v>3974</v>
      </c>
      <c r="H1759">
        <v>0.27706895349647914</v>
      </c>
      <c r="I1759">
        <v>2248</v>
      </c>
      <c r="J1759">
        <v>0</v>
      </c>
      <c r="N1759">
        <v>2</v>
      </c>
      <c r="O1759">
        <v>264</v>
      </c>
      <c r="P1759">
        <v>1.8406191173394686E-2</v>
      </c>
      <c r="Q1759">
        <v>24</v>
      </c>
      <c r="R1759">
        <v>40634</v>
      </c>
      <c r="S1759">
        <v>8351</v>
      </c>
      <c r="T1759">
        <v>624410</v>
      </c>
      <c r="U1759">
        <v>1</v>
      </c>
      <c r="V1759">
        <v>19</v>
      </c>
      <c r="W1759">
        <v>1074</v>
      </c>
      <c r="X1759">
        <v>968</v>
      </c>
      <c r="Y1759">
        <v>1</v>
      </c>
      <c r="Z1759">
        <v>1</v>
      </c>
      <c r="AA1759" t="s">
        <v>804</v>
      </c>
      <c r="AB1759">
        <v>23800</v>
      </c>
      <c r="AC1759" t="s">
        <v>726</v>
      </c>
      <c r="AD1759" t="s">
        <v>726</v>
      </c>
      <c r="AE1759" t="s">
        <v>726</v>
      </c>
      <c r="AF1759" t="s">
        <v>726</v>
      </c>
      <c r="AG1759" t="s">
        <v>726</v>
      </c>
      <c r="AH1759" t="s">
        <v>726</v>
      </c>
      <c r="AI1759" t="s">
        <v>726</v>
      </c>
      <c r="AJ1759" t="s">
        <v>726</v>
      </c>
      <c r="AK1759" t="s">
        <v>726</v>
      </c>
      <c r="AL1759" t="s">
        <v>726</v>
      </c>
      <c r="AM1759">
        <f>VLOOKUP($A1759,'Full dataset'!$A$4:$IE$190,2007+AM$1-$C1759,FALSE)</f>
        <v>96</v>
      </c>
      <c r="AN1759" t="s">
        <v>726</v>
      </c>
      <c r="AO1759" t="s">
        <v>726</v>
      </c>
      <c r="AP1759" t="s">
        <v>726</v>
      </c>
      <c r="AQ1759" t="s">
        <v>726</v>
      </c>
      <c r="AR1759" t="s">
        <v>726</v>
      </c>
      <c r="AS1759" t="s">
        <v>726</v>
      </c>
      <c r="AT1759" t="str">
        <f>VLOOKUP($A1759,'Full dataset'!$A$4:$IE$190,130,FALSE)</f>
        <v>.</v>
      </c>
      <c r="AU1759">
        <f>VLOOKUP(A1759,'Full dataset'!$A$4:$II$190,$AU$1,FALSE)</f>
        <v>2011</v>
      </c>
      <c r="AV1759">
        <v>0</v>
      </c>
      <c r="AW1759">
        <f>VLOOKUP(A1759,'Full dataset'!$A$5:$IM$190,247,FALSE)</f>
        <v>2</v>
      </c>
      <c r="AX1759">
        <f>VLOOKUP(A1759,'Full dataset'!$A$4:$II$190,242,FALSE)</f>
        <v>2011</v>
      </c>
      <c r="AY1759">
        <f>VLOOKUP(A1759,'Full dataset'!$A$5:$IM$190,246,FALSE)</f>
        <v>2</v>
      </c>
      <c r="AZ1759">
        <v>9999</v>
      </c>
      <c r="BA1759">
        <f>MAX(VLOOKUP($A1759,'Full dataset'!$A$4:$IX$190,BA$1,FALSE),AW1759)</f>
        <v>2</v>
      </c>
      <c r="BB1759">
        <f>IF(VLOOKUP($A1759,'Full dataset'!$A$4:$IX$190,BB$1,FALSE)&gt;0,VLOOKUP($A1759,'Full dataset'!$A$4:$IX$190,BB$1,FALSE),AU1759)</f>
        <v>2015</v>
      </c>
      <c r="BC1759">
        <f>MAX(VLOOKUP($A1759,'Full dataset'!$A$4:$IX$190,BC$1,FALSE),AY1759)</f>
        <v>2</v>
      </c>
      <c r="BD1759">
        <f>MAX(VLOOKUP($A1759,'Full dataset'!$A$4:$IX$190,BD$1,FALSE),AX1759)</f>
        <v>2011</v>
      </c>
      <c r="BE1759">
        <f t="shared" si="165"/>
        <v>2011</v>
      </c>
      <c r="BF1759">
        <f t="shared" si="166"/>
        <v>1</v>
      </c>
      <c r="BG1759">
        <f t="shared" si="167"/>
        <v>1</v>
      </c>
      <c r="BH1759">
        <f t="shared" si="162"/>
        <v>0</v>
      </c>
      <c r="BI1759">
        <f t="shared" si="163"/>
        <v>1</v>
      </c>
      <c r="BO1759">
        <f>IF(BF1759=1,VLOOKUP($A1759,'Full dataset'!$A$4:$IE$190,2007+BO$1-$C1759,FALSE),0)</f>
        <v>143</v>
      </c>
      <c r="BP1759">
        <f>IF(BF1759=1,VLOOKUP($A1759,'Full dataset'!$A$4:$IE$190,2007+BP$1-$C1759,FALSE),0)</f>
        <v>46</v>
      </c>
      <c r="BQ1759">
        <f>IF(BF1759=1,VLOOKUP($A1759,'Full dataset'!$A$4:$IE$190,2007+BQ$1-$C1759,FALSE),0)</f>
        <v>60</v>
      </c>
      <c r="BR1759">
        <f>IF($BG1759=1,VLOOKUP($A1759,'Full dataset'!$A$4:$IE$190,BR$1-2007+$C1759,FALSE),0)</f>
        <v>2</v>
      </c>
      <c r="BS1759">
        <f>IF($BG1759=1,VLOOKUP($A1759,'Full dataset'!$A$4:$IE$190,BS$1-2007+$C1759,FALSE),0)</f>
        <v>0</v>
      </c>
      <c r="BT1759">
        <f>IF($BG1759=1,VLOOKUP($A1759,'Full dataset'!$A$4:$IE$190,BT$1-2007+$C1759,FALSE),0)</f>
        <v>26</v>
      </c>
      <c r="BU1759">
        <f>IF($BG1759=1,VLOOKUP($A1759,'Full dataset'!$A$4:$IE$190,BU$1-2007+$C1759,FALSE),0)</f>
        <v>2</v>
      </c>
      <c r="BV1759">
        <f>IF($BG1759=1,VLOOKUP($A1759,'Full dataset'!$A$4:$IE$190,BV$1-2007+$C1759,FALSE),0)</f>
        <v>0</v>
      </c>
      <c r="BW1759">
        <f>IF($BG1759=1,VLOOKUP($A1759,'Full dataset'!$A$4:$IE$190,BW$1-2007+$C1759,FALSE),0)</f>
        <v>0</v>
      </c>
      <c r="BX1759">
        <f>IF($BG1759=1,VLOOKUP($A1759,'Full dataset'!$A$4:$IE$190,BX$1-2007+$C1759,FALSE),0)</f>
        <v>27</v>
      </c>
    </row>
    <row r="1760" spans="1:76" x14ac:dyDescent="0.25">
      <c r="A1760">
        <v>84</v>
      </c>
      <c r="B1760" t="s">
        <v>128</v>
      </c>
      <c r="C1760">
        <v>2016</v>
      </c>
      <c r="D1760" t="s">
        <v>591</v>
      </c>
      <c r="E1760">
        <f t="shared" si="164"/>
        <v>1</v>
      </c>
      <c r="F1760">
        <v>1</v>
      </c>
      <c r="G1760">
        <v>60284</v>
      </c>
      <c r="H1760">
        <v>2.4289455658970951</v>
      </c>
      <c r="I1760">
        <v>21581</v>
      </c>
      <c r="J1760">
        <v>0</v>
      </c>
      <c r="N1760">
        <v>1</v>
      </c>
      <c r="O1760">
        <v>15785</v>
      </c>
      <c r="P1760">
        <v>0.63600467383859138</v>
      </c>
      <c r="Q1760">
        <v>353</v>
      </c>
      <c r="R1760">
        <v>40026</v>
      </c>
      <c r="S1760">
        <v>7370</v>
      </c>
      <c r="T1760">
        <v>541519</v>
      </c>
      <c r="U1760">
        <v>1</v>
      </c>
      <c r="V1760">
        <v>5942</v>
      </c>
      <c r="W1760">
        <v>36866</v>
      </c>
      <c r="X1760">
        <v>12191</v>
      </c>
      <c r="Y1760">
        <v>1</v>
      </c>
      <c r="Z1760">
        <v>1</v>
      </c>
      <c r="AA1760" t="s">
        <v>805</v>
      </c>
      <c r="AB1760">
        <v>242246</v>
      </c>
      <c r="AC1760" t="s">
        <v>726</v>
      </c>
      <c r="AD1760" t="s">
        <v>726</v>
      </c>
      <c r="AE1760" t="s">
        <v>726</v>
      </c>
      <c r="AF1760" t="s">
        <v>726</v>
      </c>
      <c r="AG1760" t="s">
        <v>726</v>
      </c>
      <c r="AH1760" t="s">
        <v>726</v>
      </c>
      <c r="AI1760" t="s">
        <v>726</v>
      </c>
      <c r="AJ1760" t="s">
        <v>726</v>
      </c>
      <c r="AK1760" t="s">
        <v>726</v>
      </c>
      <c r="AL1760" t="s">
        <v>726</v>
      </c>
      <c r="AM1760">
        <f>VLOOKUP($A1760,'Full dataset'!$A$4:$IE$190,2007+AM$1-$C1760,FALSE)</f>
        <v>38</v>
      </c>
      <c r="AN1760" t="s">
        <v>726</v>
      </c>
      <c r="AO1760" t="s">
        <v>726</v>
      </c>
      <c r="AP1760" t="s">
        <v>726</v>
      </c>
      <c r="AQ1760" t="s">
        <v>726</v>
      </c>
      <c r="AR1760" t="s">
        <v>726</v>
      </c>
      <c r="AS1760" t="s">
        <v>726</v>
      </c>
      <c r="AT1760" t="str">
        <f>VLOOKUP($A1760,'Full dataset'!$A$4:$IE$190,130,FALSE)</f>
        <v>.</v>
      </c>
      <c r="AU1760">
        <f>VLOOKUP(A1760,'Full dataset'!$A$4:$II$190,$AU$1,FALSE)</f>
        <v>2008</v>
      </c>
      <c r="AV1760">
        <v>0</v>
      </c>
      <c r="AW1760">
        <f>VLOOKUP(A1760,'Full dataset'!$A$5:$IM$190,247,FALSE)</f>
        <v>1</v>
      </c>
      <c r="AX1760">
        <f>VLOOKUP(A1760,'Full dataset'!$A$4:$II$190,242,FALSE)</f>
        <v>2008</v>
      </c>
      <c r="AY1760">
        <f>VLOOKUP(A1760,'Full dataset'!$A$5:$IM$190,246,FALSE)</f>
        <v>1</v>
      </c>
      <c r="AZ1760">
        <v>9999</v>
      </c>
      <c r="BA1760">
        <f>MAX(VLOOKUP($A1760,'Full dataset'!$A$4:$IX$190,BA$1,FALSE),AW1760)</f>
        <v>1</v>
      </c>
      <c r="BB1760">
        <f>IF(VLOOKUP($A1760,'Full dataset'!$A$4:$IX$190,BB$1,FALSE)&gt;0,VLOOKUP($A1760,'Full dataset'!$A$4:$IX$190,BB$1,FALSE),AU1760)</f>
        <v>2008</v>
      </c>
      <c r="BC1760">
        <f>MAX(VLOOKUP($A1760,'Full dataset'!$A$4:$IX$190,BC$1,FALSE),AY1760)</f>
        <v>1</v>
      </c>
      <c r="BD1760">
        <f>MAX(VLOOKUP($A1760,'Full dataset'!$A$4:$IX$190,BD$1,FALSE),AX1760)</f>
        <v>2008</v>
      </c>
      <c r="BE1760">
        <f t="shared" si="165"/>
        <v>2008</v>
      </c>
      <c r="BF1760">
        <f t="shared" si="166"/>
        <v>0</v>
      </c>
      <c r="BG1760">
        <f t="shared" si="167"/>
        <v>0</v>
      </c>
      <c r="BH1760">
        <f t="shared" si="162"/>
        <v>0</v>
      </c>
      <c r="BI1760">
        <f t="shared" si="163"/>
        <v>0</v>
      </c>
      <c r="BO1760">
        <f>IF(BF1760=1,VLOOKUP($A1760,'Full dataset'!$A$4:$IE$190,2007+BO$1-$C1760,FALSE),0)</f>
        <v>0</v>
      </c>
      <c r="BP1760">
        <f>IF(BF1760=1,VLOOKUP($A1760,'Full dataset'!$A$4:$IE$190,2007+BP$1-$C1760,FALSE),0)</f>
        <v>0</v>
      </c>
      <c r="BQ1760">
        <f>IF(BF1760=1,VLOOKUP($A1760,'Full dataset'!$A$4:$IE$190,2007+BQ$1-$C1760,FALSE),0)</f>
        <v>0</v>
      </c>
      <c r="BR1760">
        <f>IF($BG1760=1,VLOOKUP($A1760,'Full dataset'!$A$4:$IE$190,BR$1-2007+$C1760,FALSE),0)</f>
        <v>0</v>
      </c>
      <c r="BS1760">
        <f>IF($BG1760=1,VLOOKUP($A1760,'Full dataset'!$A$4:$IE$190,BS$1-2007+$C1760,FALSE),0)</f>
        <v>0</v>
      </c>
      <c r="BT1760">
        <f>IF($BG1760=1,VLOOKUP($A1760,'Full dataset'!$A$4:$IE$190,BT$1-2007+$C1760,FALSE),0)</f>
        <v>0</v>
      </c>
      <c r="BU1760">
        <f>IF($BG1760=1,VLOOKUP($A1760,'Full dataset'!$A$4:$IE$190,BU$1-2007+$C1760,FALSE),0)</f>
        <v>0</v>
      </c>
      <c r="BV1760">
        <f>IF($BG1760=1,VLOOKUP($A1760,'Full dataset'!$A$4:$IE$190,BV$1-2007+$C1760,FALSE),0)</f>
        <v>0</v>
      </c>
      <c r="BW1760">
        <f>IF($BG1760=1,VLOOKUP($A1760,'Full dataset'!$A$4:$IE$190,BW$1-2007+$C1760,FALSE),0)</f>
        <v>0</v>
      </c>
      <c r="BX1760">
        <f>IF($BG1760=1,VLOOKUP($A1760,'Full dataset'!$A$4:$IE$190,BX$1-2007+$C1760,FALSE),0)</f>
        <v>0</v>
      </c>
    </row>
    <row r="1761" spans="1:76" x14ac:dyDescent="0.25">
      <c r="A1761">
        <v>85</v>
      </c>
      <c r="B1761" t="s">
        <v>129</v>
      </c>
      <c r="C1761">
        <v>2016</v>
      </c>
      <c r="D1761" t="s">
        <v>595</v>
      </c>
      <c r="E1761">
        <f t="shared" si="164"/>
        <v>1</v>
      </c>
      <c r="F1761">
        <v>1</v>
      </c>
      <c r="G1761">
        <v>11388</v>
      </c>
      <c r="H1761">
        <v>5.1763636363636367</v>
      </c>
      <c r="I1761">
        <v>4906</v>
      </c>
      <c r="J1761">
        <v>0</v>
      </c>
      <c r="N1761">
        <v>2</v>
      </c>
      <c r="O1761">
        <v>572</v>
      </c>
      <c r="P1761">
        <v>0.26</v>
      </c>
      <c r="Q1761">
        <v>19</v>
      </c>
      <c r="R1761">
        <v>40330</v>
      </c>
      <c r="U1761">
        <v>1</v>
      </c>
      <c r="V1761">
        <v>1155</v>
      </c>
      <c r="W1761">
        <v>20478</v>
      </c>
      <c r="X1761">
        <v>14935</v>
      </c>
      <c r="Y1761">
        <v>1</v>
      </c>
      <c r="Z1761">
        <v>1</v>
      </c>
      <c r="AA1761" t="s">
        <v>806</v>
      </c>
      <c r="AB1761">
        <v>94518</v>
      </c>
      <c r="AC1761" t="s">
        <v>726</v>
      </c>
      <c r="AD1761" t="s">
        <v>726</v>
      </c>
      <c r="AE1761" t="s">
        <v>726</v>
      </c>
      <c r="AF1761" t="s">
        <v>726</v>
      </c>
      <c r="AG1761" t="s">
        <v>726</v>
      </c>
      <c r="AH1761" t="s">
        <v>726</v>
      </c>
      <c r="AI1761" t="s">
        <v>726</v>
      </c>
      <c r="AJ1761" t="s">
        <v>726</v>
      </c>
      <c r="AK1761" t="s">
        <v>726</v>
      </c>
      <c r="AL1761" t="s">
        <v>726</v>
      </c>
      <c r="AM1761" t="str">
        <f>VLOOKUP($A1761,'Full dataset'!$A$4:$IE$190,2007+AM$1-$C1761,FALSE)</f>
        <v>.</v>
      </c>
      <c r="AN1761" t="s">
        <v>726</v>
      </c>
      <c r="AO1761" t="s">
        <v>726</v>
      </c>
      <c r="AP1761" t="s">
        <v>726</v>
      </c>
      <c r="AQ1761" t="s">
        <v>726</v>
      </c>
      <c r="AR1761" t="s">
        <v>726</v>
      </c>
      <c r="AS1761" t="s">
        <v>726</v>
      </c>
      <c r="AT1761" t="str">
        <f>VLOOKUP($A1761,'Full dataset'!$A$4:$IE$190,130,FALSE)</f>
        <v>.</v>
      </c>
      <c r="AU1761">
        <f>VLOOKUP(A1761,'Full dataset'!$A$4:$II$190,$AU$1,FALSE)</f>
        <v>2008</v>
      </c>
      <c r="AV1761">
        <v>0</v>
      </c>
      <c r="AW1761">
        <f>VLOOKUP(A1761,'Full dataset'!$A$5:$IM$190,247,FALSE)</f>
        <v>1</v>
      </c>
      <c r="AX1761">
        <f>VLOOKUP(A1761,'Full dataset'!$A$4:$II$190,242,FALSE)</f>
        <v>2009</v>
      </c>
      <c r="AY1761">
        <f>VLOOKUP(A1761,'Full dataset'!$A$5:$IM$190,246,FALSE)</f>
        <v>2</v>
      </c>
      <c r="AZ1761">
        <v>9999</v>
      </c>
      <c r="BA1761">
        <f>MAX(VLOOKUP($A1761,'Full dataset'!$A$4:$IX$190,BA$1,FALSE),AW1761)</f>
        <v>2</v>
      </c>
      <c r="BB1761">
        <f>IF(VLOOKUP($A1761,'Full dataset'!$A$4:$IX$190,BB$1,FALSE)&gt;0,VLOOKUP($A1761,'Full dataset'!$A$4:$IX$190,BB$1,FALSE),AU1761)</f>
        <v>2010</v>
      </c>
      <c r="BC1761">
        <f>MAX(VLOOKUP($A1761,'Full dataset'!$A$4:$IX$190,BC$1,FALSE),AY1761)</f>
        <v>2</v>
      </c>
      <c r="BD1761">
        <f>MAX(VLOOKUP($A1761,'Full dataset'!$A$4:$IX$190,BD$1,FALSE),AX1761)</f>
        <v>2009</v>
      </c>
      <c r="BE1761">
        <f t="shared" si="165"/>
        <v>2009</v>
      </c>
      <c r="BF1761">
        <f t="shared" si="166"/>
        <v>1</v>
      </c>
      <c r="BG1761">
        <f t="shared" si="167"/>
        <v>1</v>
      </c>
      <c r="BH1761">
        <f t="shared" si="162"/>
        <v>0</v>
      </c>
      <c r="BI1761">
        <f t="shared" si="163"/>
        <v>1</v>
      </c>
      <c r="BO1761">
        <f>IF(BF1761=1,VLOOKUP($A1761,'Full dataset'!$A$4:$IE$190,2007+BO$1-$C1761,FALSE),0)</f>
        <v>1164</v>
      </c>
      <c r="BP1761">
        <f>IF(BF1761=1,VLOOKUP($A1761,'Full dataset'!$A$4:$IE$190,2007+BP$1-$C1761,FALSE),0)</f>
        <v>5382</v>
      </c>
      <c r="BQ1761">
        <f>IF(BF1761=1,VLOOKUP($A1761,'Full dataset'!$A$4:$IE$190,2007+BQ$1-$C1761,FALSE),0)</f>
        <v>6040</v>
      </c>
      <c r="BR1761">
        <f>IF($BG1761=1,VLOOKUP($A1761,'Full dataset'!$A$4:$IE$190,BR$1-2007+$C1761,FALSE),0)</f>
        <v>5</v>
      </c>
      <c r="BS1761">
        <f>IF($BG1761=1,VLOOKUP($A1761,'Full dataset'!$A$4:$IE$190,BS$1-2007+$C1761,FALSE),0)</f>
        <v>0</v>
      </c>
      <c r="BT1761">
        <f>IF($BG1761=1,VLOOKUP($A1761,'Full dataset'!$A$4:$IE$190,BT$1-2007+$C1761,FALSE),0)</f>
        <v>15</v>
      </c>
      <c r="BU1761">
        <f>IF($BG1761=1,VLOOKUP($A1761,'Full dataset'!$A$4:$IE$190,BU$1-2007+$C1761,FALSE),0)</f>
        <v>1</v>
      </c>
      <c r="BV1761">
        <f>IF($BG1761=1,VLOOKUP($A1761,'Full dataset'!$A$4:$IE$190,BV$1-2007+$C1761,FALSE),0)</f>
        <v>0</v>
      </c>
      <c r="BW1761">
        <f>IF($BG1761=1,VLOOKUP($A1761,'Full dataset'!$A$4:$IE$190,BW$1-2007+$C1761,FALSE),0)</f>
        <v>0</v>
      </c>
      <c r="BX1761">
        <f>IF($BG1761=1,VLOOKUP($A1761,'Full dataset'!$A$4:$IE$190,BX$1-2007+$C1761,FALSE),0)</f>
        <v>66</v>
      </c>
    </row>
    <row r="1762" spans="1:76" x14ac:dyDescent="0.25">
      <c r="A1762">
        <v>86</v>
      </c>
      <c r="B1762" t="s">
        <v>130</v>
      </c>
      <c r="C1762">
        <v>2016</v>
      </c>
      <c r="D1762" t="s">
        <v>582</v>
      </c>
      <c r="E1762">
        <f t="shared" si="164"/>
        <v>0</v>
      </c>
      <c r="F1762">
        <v>0</v>
      </c>
      <c r="J1762">
        <v>0</v>
      </c>
      <c r="N1762">
        <v>0</v>
      </c>
      <c r="U1762">
        <v>1</v>
      </c>
      <c r="V1762">
        <v>862</v>
      </c>
      <c r="W1762">
        <v>2045</v>
      </c>
      <c r="X1762">
        <v>7604</v>
      </c>
      <c r="Y1762">
        <v>1</v>
      </c>
      <c r="Z1762">
        <v>0</v>
      </c>
      <c r="AA1762" t="s">
        <v>807</v>
      </c>
      <c r="AB1762">
        <v>3232</v>
      </c>
      <c r="AC1762" t="s">
        <v>726</v>
      </c>
      <c r="AD1762" t="s">
        <v>726</v>
      </c>
      <c r="AE1762" t="s">
        <v>726</v>
      </c>
      <c r="AF1762" t="s">
        <v>726</v>
      </c>
      <c r="AG1762" t="s">
        <v>726</v>
      </c>
      <c r="AH1762" t="s">
        <v>726</v>
      </c>
      <c r="AI1762" t="s">
        <v>726</v>
      </c>
      <c r="AJ1762" t="s">
        <v>726</v>
      </c>
      <c r="AK1762" t="s">
        <v>726</v>
      </c>
      <c r="AL1762" t="s">
        <v>726</v>
      </c>
      <c r="AM1762" t="str">
        <f>VLOOKUP($A1762,'Full dataset'!$A$4:$IE$190,2007+AM$1-$C1762,FALSE)</f>
        <v>.</v>
      </c>
      <c r="AN1762" t="s">
        <v>726</v>
      </c>
      <c r="AO1762" t="s">
        <v>726</v>
      </c>
      <c r="AP1762" t="s">
        <v>726</v>
      </c>
      <c r="AQ1762" t="s">
        <v>726</v>
      </c>
      <c r="AR1762" t="s">
        <v>726</v>
      </c>
      <c r="AS1762" t="s">
        <v>726</v>
      </c>
      <c r="AT1762" t="str">
        <f>VLOOKUP($A1762,'Full dataset'!$A$4:$IE$190,130,FALSE)</f>
        <v>.</v>
      </c>
      <c r="AU1762">
        <f>VLOOKUP(A1762,'Full dataset'!$A$4:$II$190,$AU$1,FALSE)</f>
        <v>2009</v>
      </c>
      <c r="AV1762">
        <v>0</v>
      </c>
      <c r="AW1762">
        <f>VLOOKUP(A1762,'Full dataset'!$A$5:$IM$190,247,FALSE)</f>
        <v>1</v>
      </c>
      <c r="AX1762">
        <f>VLOOKUP(A1762,'Full dataset'!$A$4:$II$190,242,FALSE)</f>
        <v>2012</v>
      </c>
      <c r="AY1762">
        <f>VLOOKUP(A1762,'Full dataset'!$A$5:$IM$190,246,FALSE)</f>
        <v>1</v>
      </c>
      <c r="AZ1762">
        <v>9999</v>
      </c>
      <c r="BA1762">
        <f>MAX(VLOOKUP($A1762,'Full dataset'!$A$4:$IX$190,BA$1,FALSE),AW1762)</f>
        <v>1</v>
      </c>
      <c r="BB1762">
        <f>IF(VLOOKUP($A1762,'Full dataset'!$A$4:$IX$190,BB$1,FALSE)&gt;0,VLOOKUP($A1762,'Full dataset'!$A$4:$IX$190,BB$1,FALSE),AU1762)</f>
        <v>2009</v>
      </c>
      <c r="BC1762">
        <f>MAX(VLOOKUP($A1762,'Full dataset'!$A$4:$IX$190,BC$1,FALSE),AY1762)</f>
        <v>1</v>
      </c>
      <c r="BD1762">
        <f>MAX(VLOOKUP($A1762,'Full dataset'!$A$4:$IX$190,BD$1,FALSE),AX1762)</f>
        <v>2012</v>
      </c>
      <c r="BE1762">
        <f t="shared" si="165"/>
        <v>2009</v>
      </c>
      <c r="BF1762">
        <f t="shared" si="166"/>
        <v>0</v>
      </c>
      <c r="BG1762">
        <f t="shared" si="167"/>
        <v>0</v>
      </c>
      <c r="BH1762">
        <f t="shared" si="162"/>
        <v>0</v>
      </c>
      <c r="BI1762">
        <f t="shared" si="163"/>
        <v>0</v>
      </c>
      <c r="BO1762">
        <f>IF(BF1762=1,VLOOKUP($A1762,'Full dataset'!$A$4:$IE$190,2007+BO$1-$C1762,FALSE),0)</f>
        <v>0</v>
      </c>
      <c r="BP1762">
        <f>IF(BF1762=1,VLOOKUP($A1762,'Full dataset'!$A$4:$IE$190,2007+BP$1-$C1762,FALSE),0)</f>
        <v>0</v>
      </c>
      <c r="BQ1762">
        <f>IF(BF1762=1,VLOOKUP($A1762,'Full dataset'!$A$4:$IE$190,2007+BQ$1-$C1762,FALSE),0)</f>
        <v>0</v>
      </c>
      <c r="BR1762">
        <f>IF($BG1762=1,VLOOKUP($A1762,'Full dataset'!$A$4:$IE$190,BR$1-2007+$C1762,FALSE),0)</f>
        <v>0</v>
      </c>
      <c r="BS1762">
        <f>IF($BG1762=1,VLOOKUP($A1762,'Full dataset'!$A$4:$IE$190,BS$1-2007+$C1762,FALSE),0)</f>
        <v>0</v>
      </c>
      <c r="BT1762">
        <f>IF($BG1762=1,VLOOKUP($A1762,'Full dataset'!$A$4:$IE$190,BT$1-2007+$C1762,FALSE),0)</f>
        <v>0</v>
      </c>
      <c r="BU1762">
        <f>IF($BG1762=1,VLOOKUP($A1762,'Full dataset'!$A$4:$IE$190,BU$1-2007+$C1762,FALSE),0)</f>
        <v>0</v>
      </c>
      <c r="BV1762">
        <f>IF($BG1762=1,VLOOKUP($A1762,'Full dataset'!$A$4:$IE$190,BV$1-2007+$C1762,FALSE),0)</f>
        <v>0</v>
      </c>
      <c r="BW1762">
        <f>IF($BG1762=1,VLOOKUP($A1762,'Full dataset'!$A$4:$IE$190,BW$1-2007+$C1762,FALSE),0)</f>
        <v>0</v>
      </c>
      <c r="BX1762">
        <f>IF($BG1762=1,VLOOKUP($A1762,'Full dataset'!$A$4:$IE$190,BX$1-2007+$C1762,FALSE),0)</f>
        <v>0</v>
      </c>
    </row>
    <row r="1763" spans="1:76" x14ac:dyDescent="0.25">
      <c r="A1763">
        <v>87</v>
      </c>
      <c r="B1763" t="s">
        <v>131</v>
      </c>
      <c r="C1763">
        <v>2016</v>
      </c>
      <c r="D1763" t="s">
        <v>587</v>
      </c>
      <c r="E1763">
        <f t="shared" si="164"/>
        <v>0</v>
      </c>
      <c r="F1763">
        <v>1</v>
      </c>
      <c r="G1763">
        <v>3240</v>
      </c>
      <c r="H1763">
        <v>0.25069637883008355</v>
      </c>
      <c r="I1763">
        <v>1861</v>
      </c>
      <c r="J1763">
        <v>0</v>
      </c>
      <c r="N1763">
        <v>0</v>
      </c>
      <c r="U1763">
        <v>1</v>
      </c>
      <c r="V1763">
        <v>0</v>
      </c>
      <c r="W1763">
        <v>170</v>
      </c>
      <c r="X1763">
        <v>943</v>
      </c>
      <c r="Y1763">
        <v>1</v>
      </c>
      <c r="Z1763">
        <v>1</v>
      </c>
      <c r="AA1763" t="s">
        <v>808</v>
      </c>
      <c r="AB1763">
        <v>22997</v>
      </c>
      <c r="AC1763" t="s">
        <v>726</v>
      </c>
      <c r="AD1763" t="s">
        <v>726</v>
      </c>
      <c r="AE1763" t="s">
        <v>726</v>
      </c>
      <c r="AF1763" t="s">
        <v>726</v>
      </c>
      <c r="AG1763" t="s">
        <v>726</v>
      </c>
      <c r="AH1763" t="s">
        <v>726</v>
      </c>
      <c r="AI1763" t="s">
        <v>726</v>
      </c>
      <c r="AJ1763" t="s">
        <v>726</v>
      </c>
      <c r="AK1763" t="s">
        <v>726</v>
      </c>
      <c r="AL1763" t="s">
        <v>726</v>
      </c>
      <c r="AM1763">
        <f>VLOOKUP($A1763,'Full dataset'!$A$4:$IE$190,2007+AM$1-$C1763,FALSE)</f>
        <v>78</v>
      </c>
      <c r="AN1763" t="s">
        <v>726</v>
      </c>
      <c r="AO1763" t="s">
        <v>726</v>
      </c>
      <c r="AP1763" t="s">
        <v>726</v>
      </c>
      <c r="AQ1763" t="s">
        <v>726</v>
      </c>
      <c r="AR1763" t="s">
        <v>726</v>
      </c>
      <c r="AS1763" t="s">
        <v>726</v>
      </c>
      <c r="AT1763" t="str">
        <f>VLOOKUP($A1763,'Full dataset'!$A$4:$IE$190,130,FALSE)</f>
        <v>.</v>
      </c>
      <c r="AU1763">
        <f>VLOOKUP(A1763,'Full dataset'!$A$4:$II$190,$AU$1,FALSE)</f>
        <v>2014</v>
      </c>
      <c r="AV1763">
        <v>0</v>
      </c>
      <c r="AW1763">
        <f>VLOOKUP(A1763,'Full dataset'!$A$5:$IM$190,247,FALSE)</f>
        <v>2</v>
      </c>
      <c r="AX1763">
        <f>VLOOKUP(A1763,'Full dataset'!$A$4:$II$190,242,FALSE)</f>
        <v>2007</v>
      </c>
      <c r="AY1763">
        <f>VLOOKUP(A1763,'Full dataset'!$A$5:$IM$190,246,FALSE)</f>
        <v>1</v>
      </c>
      <c r="AZ1763">
        <v>9999</v>
      </c>
      <c r="BA1763">
        <f>MAX(VLOOKUP($A1763,'Full dataset'!$A$4:$IX$190,BA$1,FALSE),AW1763)</f>
        <v>2</v>
      </c>
      <c r="BB1763">
        <f>IF(VLOOKUP($A1763,'Full dataset'!$A$4:$IX$190,BB$1,FALSE)&gt;0,VLOOKUP($A1763,'Full dataset'!$A$4:$IX$190,BB$1,FALSE),AU1763)</f>
        <v>2014</v>
      </c>
      <c r="BC1763">
        <f>MAX(VLOOKUP($A1763,'Full dataset'!$A$4:$IX$190,BC$1,FALSE),AY1763)</f>
        <v>1</v>
      </c>
      <c r="BD1763">
        <f>MAX(VLOOKUP($A1763,'Full dataset'!$A$4:$IX$190,BD$1,FALSE),AX1763)</f>
        <v>2007</v>
      </c>
      <c r="BE1763">
        <f t="shared" si="165"/>
        <v>2007</v>
      </c>
      <c r="BF1763">
        <f t="shared" si="166"/>
        <v>1</v>
      </c>
      <c r="BG1763">
        <f t="shared" si="167"/>
        <v>0</v>
      </c>
      <c r="BH1763">
        <f t="shared" si="162"/>
        <v>0</v>
      </c>
      <c r="BI1763">
        <f t="shared" si="163"/>
        <v>1</v>
      </c>
      <c r="BO1763">
        <f>IF(BF1763=1,VLOOKUP($A1763,'Full dataset'!$A$4:$IE$190,2007+BO$1-$C1763,FALSE),0)</f>
        <v>694</v>
      </c>
      <c r="BP1763">
        <f>IF(BF1763=1,VLOOKUP($A1763,'Full dataset'!$A$4:$IE$190,2007+BP$1-$C1763,FALSE),0)</f>
        <v>11</v>
      </c>
      <c r="BQ1763">
        <f>IF(BF1763=1,VLOOKUP($A1763,'Full dataset'!$A$4:$IE$190,2007+BQ$1-$C1763,FALSE),0)</f>
        <v>15</v>
      </c>
      <c r="BR1763">
        <f>IF($BG1763=1,VLOOKUP($A1763,'Full dataset'!$A$4:$IE$190,BR$1-2007+$C1763,FALSE),0)</f>
        <v>0</v>
      </c>
      <c r="BS1763">
        <f>IF($BG1763=1,VLOOKUP($A1763,'Full dataset'!$A$4:$IE$190,BS$1-2007+$C1763,FALSE),0)</f>
        <v>0</v>
      </c>
      <c r="BT1763">
        <f>IF($BG1763=1,VLOOKUP($A1763,'Full dataset'!$A$4:$IE$190,BT$1-2007+$C1763,FALSE),0)</f>
        <v>0</v>
      </c>
      <c r="BU1763">
        <f>IF($BG1763=1,VLOOKUP($A1763,'Full dataset'!$A$4:$IE$190,BU$1-2007+$C1763,FALSE),0)</f>
        <v>0</v>
      </c>
      <c r="BV1763">
        <f>IF($BG1763=1,VLOOKUP($A1763,'Full dataset'!$A$4:$IE$190,BV$1-2007+$C1763,FALSE),0)</f>
        <v>0</v>
      </c>
      <c r="BW1763">
        <f>IF($BG1763=1,VLOOKUP($A1763,'Full dataset'!$A$4:$IE$190,BW$1-2007+$C1763,FALSE),0)</f>
        <v>0</v>
      </c>
      <c r="BX1763">
        <f>IF($BG1763=1,VLOOKUP($A1763,'Full dataset'!$A$4:$IE$190,BX$1-2007+$C1763,FALSE),0)</f>
        <v>0</v>
      </c>
    </row>
    <row r="1764" spans="1:76" x14ac:dyDescent="0.25">
      <c r="A1764">
        <v>88</v>
      </c>
      <c r="B1764" t="s">
        <v>132</v>
      </c>
      <c r="C1764">
        <v>2016</v>
      </c>
      <c r="D1764" t="s">
        <v>591</v>
      </c>
      <c r="E1764">
        <f t="shared" si="164"/>
        <v>1</v>
      </c>
      <c r="F1764">
        <v>1</v>
      </c>
      <c r="G1764">
        <v>7044</v>
      </c>
      <c r="H1764">
        <v>5.1642228739002931</v>
      </c>
      <c r="I1764">
        <v>2282</v>
      </c>
      <c r="J1764">
        <v>0</v>
      </c>
      <c r="N1764">
        <v>0</v>
      </c>
      <c r="S1764">
        <v>7370</v>
      </c>
      <c r="T1764">
        <v>519130</v>
      </c>
      <c r="U1764">
        <v>1</v>
      </c>
      <c r="V1764">
        <v>28</v>
      </c>
      <c r="W1764">
        <v>234</v>
      </c>
      <c r="X1764">
        <v>361</v>
      </c>
      <c r="Y1764">
        <v>1</v>
      </c>
      <c r="Z1764">
        <v>1</v>
      </c>
      <c r="AA1764" t="s">
        <v>809</v>
      </c>
      <c r="AB1764">
        <v>50563</v>
      </c>
      <c r="AC1764" t="s">
        <v>726</v>
      </c>
      <c r="AD1764" t="s">
        <v>726</v>
      </c>
      <c r="AE1764" t="s">
        <v>726</v>
      </c>
      <c r="AF1764" t="s">
        <v>726</v>
      </c>
      <c r="AG1764" t="s">
        <v>726</v>
      </c>
      <c r="AH1764" t="s">
        <v>726</v>
      </c>
      <c r="AI1764" t="s">
        <v>726</v>
      </c>
      <c r="AJ1764" t="s">
        <v>726</v>
      </c>
      <c r="AK1764" t="s">
        <v>726</v>
      </c>
      <c r="AL1764" t="s">
        <v>726</v>
      </c>
      <c r="AM1764" t="str">
        <f>VLOOKUP($A1764,'Full dataset'!$A$4:$IE$190,2007+AM$1-$C1764,FALSE)</f>
        <v>.</v>
      </c>
      <c r="AN1764" t="s">
        <v>726</v>
      </c>
      <c r="AO1764" t="s">
        <v>726</v>
      </c>
      <c r="AP1764" t="s">
        <v>726</v>
      </c>
      <c r="AQ1764" t="s">
        <v>726</v>
      </c>
      <c r="AR1764" t="s">
        <v>726</v>
      </c>
      <c r="AS1764" t="s">
        <v>726</v>
      </c>
      <c r="AT1764" t="str">
        <f>VLOOKUP($A1764,'Full dataset'!$A$4:$IE$190,130,FALSE)</f>
        <v>.</v>
      </c>
      <c r="AU1764">
        <f>VLOOKUP(A1764,'Full dataset'!$A$4:$II$190,$AU$1,FALSE)</f>
        <v>2012</v>
      </c>
      <c r="AV1764">
        <v>0</v>
      </c>
      <c r="AW1764">
        <f>VLOOKUP(A1764,'Full dataset'!$A$5:$IM$190,247,FALSE)</f>
        <v>2</v>
      </c>
      <c r="AX1764">
        <f>VLOOKUP(A1764,'Full dataset'!$A$4:$II$190,242,FALSE)</f>
        <v>2010</v>
      </c>
      <c r="AY1764">
        <f>VLOOKUP(A1764,'Full dataset'!$A$5:$IM$190,246,FALSE)</f>
        <v>1</v>
      </c>
      <c r="AZ1764">
        <v>9999</v>
      </c>
      <c r="BA1764">
        <f>MAX(VLOOKUP($A1764,'Full dataset'!$A$4:$IX$190,BA$1,FALSE),AW1764)</f>
        <v>2</v>
      </c>
      <c r="BB1764">
        <f>IF(VLOOKUP($A1764,'Full dataset'!$A$4:$IX$190,BB$1,FALSE)&gt;0,VLOOKUP($A1764,'Full dataset'!$A$4:$IX$190,BB$1,FALSE),AU1764)</f>
        <v>2012</v>
      </c>
      <c r="BC1764">
        <f>MAX(VLOOKUP($A1764,'Full dataset'!$A$4:$IX$190,BC$1,FALSE),AY1764)</f>
        <v>2</v>
      </c>
      <c r="BD1764">
        <f>MAX(VLOOKUP($A1764,'Full dataset'!$A$4:$IX$190,BD$1,FALSE),AX1764)</f>
        <v>2010</v>
      </c>
      <c r="BE1764">
        <f t="shared" si="165"/>
        <v>2010</v>
      </c>
      <c r="BF1764">
        <f t="shared" si="166"/>
        <v>1</v>
      </c>
      <c r="BG1764">
        <f t="shared" si="167"/>
        <v>1</v>
      </c>
      <c r="BH1764">
        <f t="shared" si="162"/>
        <v>0</v>
      </c>
      <c r="BI1764">
        <f t="shared" si="163"/>
        <v>1</v>
      </c>
      <c r="BO1764">
        <f>IF(BF1764=1,VLOOKUP($A1764,'Full dataset'!$A$4:$IE$190,2007+BO$1-$C1764,FALSE),0)</f>
        <v>0</v>
      </c>
      <c r="BP1764">
        <f>IF(BF1764=1,VLOOKUP($A1764,'Full dataset'!$A$4:$IE$190,2007+BP$1-$C1764,FALSE),0)</f>
        <v>0</v>
      </c>
      <c r="BQ1764">
        <f>IF(BF1764=1,VLOOKUP($A1764,'Full dataset'!$A$4:$IE$190,2007+BQ$1-$C1764,FALSE),0)</f>
        <v>0</v>
      </c>
      <c r="BR1764">
        <f>IF($BG1764=1,VLOOKUP($A1764,'Full dataset'!$A$4:$IE$190,BR$1-2007+$C1764,FALSE),0)</f>
        <v>0</v>
      </c>
      <c r="BS1764">
        <f>IF($BG1764=1,VLOOKUP($A1764,'Full dataset'!$A$4:$IE$190,BS$1-2007+$C1764,FALSE),0)</f>
        <v>0</v>
      </c>
      <c r="BT1764">
        <f>IF($BG1764=1,VLOOKUP($A1764,'Full dataset'!$A$4:$IE$190,BT$1-2007+$C1764,FALSE),0)</f>
        <v>0</v>
      </c>
      <c r="BU1764">
        <f>IF($BG1764=1,VLOOKUP($A1764,'Full dataset'!$A$4:$IE$190,BU$1-2007+$C1764,FALSE),0)</f>
        <v>0</v>
      </c>
      <c r="BV1764">
        <f>IF($BG1764=1,VLOOKUP($A1764,'Full dataset'!$A$4:$IE$190,BV$1-2007+$C1764,FALSE),0)</f>
        <v>0</v>
      </c>
      <c r="BW1764">
        <f>IF($BG1764=1,VLOOKUP($A1764,'Full dataset'!$A$4:$IE$190,BW$1-2007+$C1764,FALSE),0)</f>
        <v>1</v>
      </c>
      <c r="BX1764">
        <f>IF($BG1764=1,VLOOKUP($A1764,'Full dataset'!$A$4:$IE$190,BX$1-2007+$C1764,FALSE),0)</f>
        <v>0</v>
      </c>
    </row>
    <row r="1765" spans="1:76" x14ac:dyDescent="0.25">
      <c r="A1765">
        <v>89</v>
      </c>
      <c r="B1765" t="s">
        <v>133</v>
      </c>
      <c r="C1765">
        <v>2016</v>
      </c>
      <c r="D1765" t="s">
        <v>591</v>
      </c>
      <c r="E1765">
        <f t="shared" si="164"/>
        <v>1</v>
      </c>
      <c r="F1765">
        <v>1</v>
      </c>
      <c r="G1765">
        <v>270590</v>
      </c>
      <c r="H1765">
        <v>7.7650873819841015</v>
      </c>
      <c r="I1765">
        <v>74061</v>
      </c>
      <c r="J1765">
        <v>1</v>
      </c>
      <c r="K1765">
        <v>345</v>
      </c>
      <c r="L1765">
        <v>9.9004218440611816E-3</v>
      </c>
      <c r="M1765">
        <v>1428</v>
      </c>
      <c r="N1765">
        <v>2</v>
      </c>
      <c r="O1765">
        <v>629</v>
      </c>
      <c r="P1765">
        <v>1.8050334318592706E-2</v>
      </c>
      <c r="Q1765">
        <v>12</v>
      </c>
      <c r="R1765">
        <v>40299</v>
      </c>
      <c r="S1765">
        <v>3576</v>
      </c>
      <c r="T1765">
        <v>334210</v>
      </c>
      <c r="U1765">
        <v>1</v>
      </c>
      <c r="V1765">
        <v>0</v>
      </c>
      <c r="W1765">
        <v>1173</v>
      </c>
      <c r="X1765">
        <v>5690</v>
      </c>
      <c r="Y1765">
        <v>1</v>
      </c>
      <c r="Z1765">
        <v>1</v>
      </c>
      <c r="AA1765" t="s">
        <v>810</v>
      </c>
      <c r="AB1765">
        <v>1204223</v>
      </c>
      <c r="AC1765" t="s">
        <v>726</v>
      </c>
      <c r="AD1765" t="s">
        <v>726</v>
      </c>
      <c r="AE1765" t="s">
        <v>726</v>
      </c>
      <c r="AF1765" t="s">
        <v>726</v>
      </c>
      <c r="AG1765" t="s">
        <v>726</v>
      </c>
      <c r="AH1765" t="s">
        <v>726</v>
      </c>
      <c r="AI1765" t="s">
        <v>726</v>
      </c>
      <c r="AJ1765" t="s">
        <v>726</v>
      </c>
      <c r="AK1765" t="s">
        <v>726</v>
      </c>
      <c r="AL1765" t="s">
        <v>726</v>
      </c>
      <c r="AM1765">
        <f>VLOOKUP($A1765,'Full dataset'!$A$4:$IE$190,2007+AM$1-$C1765,FALSE)</f>
        <v>26</v>
      </c>
      <c r="AN1765" t="s">
        <v>726</v>
      </c>
      <c r="AO1765" t="s">
        <v>726</v>
      </c>
      <c r="AP1765" t="s">
        <v>726</v>
      </c>
      <c r="AQ1765" t="s">
        <v>726</v>
      </c>
      <c r="AR1765" t="s">
        <v>726</v>
      </c>
      <c r="AS1765" t="s">
        <v>726</v>
      </c>
      <c r="AT1765">
        <f>VLOOKUP($A1765,'Full dataset'!$A$4:$IE$190,130,FALSE)</f>
        <v>689</v>
      </c>
      <c r="AU1765">
        <f>VLOOKUP(A1765,'Full dataset'!$A$4:$II$190,$AU$1,FALSE)</f>
        <v>2009</v>
      </c>
      <c r="AV1765">
        <v>1</v>
      </c>
      <c r="AW1765">
        <f>VLOOKUP(A1765,'Full dataset'!$A$5:$IM$190,247,FALSE)</f>
        <v>2</v>
      </c>
      <c r="AX1765">
        <f>VLOOKUP(A1765,'Full dataset'!$A$4:$II$190,242,FALSE)</f>
        <v>2008</v>
      </c>
      <c r="AY1765">
        <f>VLOOKUP(A1765,'Full dataset'!$A$5:$IM$190,246,FALSE)</f>
        <v>1</v>
      </c>
      <c r="AZ1765">
        <v>9999</v>
      </c>
      <c r="BA1765">
        <f>MAX(VLOOKUP($A1765,'Full dataset'!$A$4:$IX$190,BA$1,FALSE),AW1765)</f>
        <v>2</v>
      </c>
      <c r="BB1765">
        <f>IF(VLOOKUP($A1765,'Full dataset'!$A$4:$IX$190,BB$1,FALSE)&gt;0,VLOOKUP($A1765,'Full dataset'!$A$4:$IX$190,BB$1,FALSE),AU1765)</f>
        <v>2009</v>
      </c>
      <c r="BC1765">
        <f>MAX(VLOOKUP($A1765,'Full dataset'!$A$4:$IX$190,BC$1,FALSE),AY1765)</f>
        <v>1</v>
      </c>
      <c r="BD1765">
        <f>MAX(VLOOKUP($A1765,'Full dataset'!$A$4:$IX$190,BD$1,FALSE),AX1765)</f>
        <v>2008</v>
      </c>
      <c r="BE1765">
        <f t="shared" si="165"/>
        <v>2008</v>
      </c>
      <c r="BF1765">
        <f t="shared" si="166"/>
        <v>1</v>
      </c>
      <c r="BG1765">
        <f t="shared" si="167"/>
        <v>0</v>
      </c>
      <c r="BH1765">
        <f t="shared" si="162"/>
        <v>0</v>
      </c>
      <c r="BI1765">
        <f t="shared" si="163"/>
        <v>1</v>
      </c>
      <c r="BO1765">
        <f>IF(BF1765=1,VLOOKUP($A1765,'Full dataset'!$A$4:$IE$190,2007+BO$1-$C1765,FALSE),0)</f>
        <v>484</v>
      </c>
      <c r="BP1765">
        <f>IF(BF1765=1,VLOOKUP($A1765,'Full dataset'!$A$4:$IE$190,2007+BP$1-$C1765,FALSE),0)</f>
        <v>42</v>
      </c>
      <c r="BQ1765">
        <f>IF(BF1765=1,VLOOKUP($A1765,'Full dataset'!$A$4:$IE$190,2007+BQ$1-$C1765,FALSE),0)</f>
        <v>21</v>
      </c>
      <c r="BR1765">
        <f>IF($BG1765=1,VLOOKUP($A1765,'Full dataset'!$A$4:$IE$190,BR$1-2007+$C1765,FALSE),0)</f>
        <v>0</v>
      </c>
      <c r="BS1765">
        <f>IF($BG1765=1,VLOOKUP($A1765,'Full dataset'!$A$4:$IE$190,BS$1-2007+$C1765,FALSE),0)</f>
        <v>0</v>
      </c>
      <c r="BT1765">
        <f>IF($BG1765=1,VLOOKUP($A1765,'Full dataset'!$A$4:$IE$190,BT$1-2007+$C1765,FALSE),0)</f>
        <v>0</v>
      </c>
      <c r="BU1765">
        <f>IF($BG1765=1,VLOOKUP($A1765,'Full dataset'!$A$4:$IE$190,BU$1-2007+$C1765,FALSE),0)</f>
        <v>0</v>
      </c>
      <c r="BV1765">
        <f>IF($BG1765=1,VLOOKUP($A1765,'Full dataset'!$A$4:$IE$190,BV$1-2007+$C1765,FALSE),0)</f>
        <v>0</v>
      </c>
      <c r="BW1765">
        <f>IF($BG1765=1,VLOOKUP($A1765,'Full dataset'!$A$4:$IE$190,BW$1-2007+$C1765,FALSE),0)</f>
        <v>0</v>
      </c>
      <c r="BX1765">
        <f>IF($BG1765=1,VLOOKUP($A1765,'Full dataset'!$A$4:$IE$190,BX$1-2007+$C1765,FALSE),0)</f>
        <v>0</v>
      </c>
    </row>
    <row r="1766" spans="1:76" x14ac:dyDescent="0.25">
      <c r="A1766">
        <v>90</v>
      </c>
      <c r="B1766" t="s">
        <v>134</v>
      </c>
      <c r="C1766">
        <v>2016</v>
      </c>
      <c r="D1766" t="s">
        <v>591</v>
      </c>
      <c r="E1766">
        <f t="shared" si="164"/>
        <v>1</v>
      </c>
      <c r="F1766">
        <v>1</v>
      </c>
      <c r="G1766">
        <v>3977</v>
      </c>
      <c r="H1766">
        <v>0.25550915515579825</v>
      </c>
      <c r="I1766">
        <v>2621</v>
      </c>
      <c r="J1766">
        <v>0</v>
      </c>
      <c r="N1766">
        <v>1</v>
      </c>
      <c r="O1766">
        <v>25665</v>
      </c>
      <c r="P1766">
        <v>1.6488917442981048</v>
      </c>
      <c r="Q1766">
        <v>275</v>
      </c>
      <c r="R1766">
        <v>39873</v>
      </c>
      <c r="S1766">
        <v>5500</v>
      </c>
      <c r="T1766">
        <v>441120</v>
      </c>
      <c r="U1766">
        <v>1</v>
      </c>
      <c r="V1766">
        <v>1899</v>
      </c>
      <c r="W1766">
        <v>35900</v>
      </c>
      <c r="X1766">
        <v>24570</v>
      </c>
      <c r="Y1766">
        <v>1</v>
      </c>
      <c r="Z1766">
        <v>0</v>
      </c>
      <c r="AA1766" t="s">
        <v>811</v>
      </c>
      <c r="AB1766">
        <v>30692</v>
      </c>
      <c r="AC1766" t="s">
        <v>726</v>
      </c>
      <c r="AD1766" t="s">
        <v>726</v>
      </c>
      <c r="AE1766" t="s">
        <v>726</v>
      </c>
      <c r="AF1766" t="s">
        <v>726</v>
      </c>
      <c r="AG1766" t="s">
        <v>726</v>
      </c>
      <c r="AH1766" t="s">
        <v>726</v>
      </c>
      <c r="AI1766" t="s">
        <v>726</v>
      </c>
      <c r="AJ1766" t="s">
        <v>726</v>
      </c>
      <c r="AK1766" t="s">
        <v>726</v>
      </c>
      <c r="AL1766" t="s">
        <v>726</v>
      </c>
      <c r="AM1766">
        <f>VLOOKUP($A1766,'Full dataset'!$A$4:$IE$190,2007+AM$1-$C1766,FALSE)</f>
        <v>24</v>
      </c>
      <c r="AN1766" t="s">
        <v>726</v>
      </c>
      <c r="AO1766" t="s">
        <v>726</v>
      </c>
      <c r="AP1766" t="s">
        <v>726</v>
      </c>
      <c r="AQ1766" t="s">
        <v>726</v>
      </c>
      <c r="AR1766" t="s">
        <v>726</v>
      </c>
      <c r="AS1766" t="s">
        <v>726</v>
      </c>
      <c r="AT1766">
        <f>VLOOKUP($A1766,'Full dataset'!$A$4:$IE$190,130,FALSE)</f>
        <v>25</v>
      </c>
      <c r="AU1766">
        <f>VLOOKUP(A1766,'Full dataset'!$A$4:$II$190,$AU$1,FALSE)</f>
        <v>2007</v>
      </c>
      <c r="AV1766">
        <v>0</v>
      </c>
      <c r="AW1766">
        <f>VLOOKUP(A1766,'Full dataset'!$A$5:$IM$190,247,FALSE)</f>
        <v>1</v>
      </c>
      <c r="AX1766">
        <f>VLOOKUP(A1766,'Full dataset'!$A$4:$II$190,242,FALSE)</f>
        <v>2008</v>
      </c>
      <c r="AY1766">
        <f>VLOOKUP(A1766,'Full dataset'!$A$5:$IM$190,246,FALSE)</f>
        <v>1</v>
      </c>
      <c r="AZ1766">
        <v>9999</v>
      </c>
      <c r="BA1766">
        <f>MAX(VLOOKUP($A1766,'Full dataset'!$A$4:$IX$190,BA$1,FALSE),AW1766)</f>
        <v>1</v>
      </c>
      <c r="BB1766">
        <f>IF(VLOOKUP($A1766,'Full dataset'!$A$4:$IX$190,BB$1,FALSE)&gt;0,VLOOKUP($A1766,'Full dataset'!$A$4:$IX$190,BB$1,FALSE),AU1766)</f>
        <v>2007</v>
      </c>
      <c r="BC1766">
        <f>MAX(VLOOKUP($A1766,'Full dataset'!$A$4:$IX$190,BC$1,FALSE),AY1766)</f>
        <v>1</v>
      </c>
      <c r="BD1766">
        <f>MAX(VLOOKUP($A1766,'Full dataset'!$A$4:$IX$190,BD$1,FALSE),AX1766)</f>
        <v>2008</v>
      </c>
      <c r="BE1766">
        <f t="shared" si="165"/>
        <v>2007</v>
      </c>
      <c r="BF1766">
        <f t="shared" si="166"/>
        <v>0</v>
      </c>
      <c r="BG1766">
        <f t="shared" si="167"/>
        <v>0</v>
      </c>
      <c r="BH1766">
        <f t="shared" si="162"/>
        <v>0</v>
      </c>
      <c r="BI1766">
        <f t="shared" si="163"/>
        <v>0</v>
      </c>
      <c r="BO1766">
        <f>IF(BF1766=1,VLOOKUP($A1766,'Full dataset'!$A$4:$IE$190,2007+BO$1-$C1766,FALSE),0)</f>
        <v>0</v>
      </c>
      <c r="BP1766">
        <f>IF(BF1766=1,VLOOKUP($A1766,'Full dataset'!$A$4:$IE$190,2007+BP$1-$C1766,FALSE),0)</f>
        <v>0</v>
      </c>
      <c r="BQ1766">
        <f>IF(BF1766=1,VLOOKUP($A1766,'Full dataset'!$A$4:$IE$190,2007+BQ$1-$C1766,FALSE),0)</f>
        <v>0</v>
      </c>
      <c r="BR1766">
        <f>IF($BG1766=1,VLOOKUP($A1766,'Full dataset'!$A$4:$IE$190,BR$1-2007+$C1766,FALSE),0)</f>
        <v>0</v>
      </c>
      <c r="BS1766">
        <f>IF($BG1766=1,VLOOKUP($A1766,'Full dataset'!$A$4:$IE$190,BS$1-2007+$C1766,FALSE),0)</f>
        <v>0</v>
      </c>
      <c r="BT1766">
        <f>IF($BG1766=1,VLOOKUP($A1766,'Full dataset'!$A$4:$IE$190,BT$1-2007+$C1766,FALSE),0)</f>
        <v>0</v>
      </c>
      <c r="BU1766">
        <f>IF($BG1766=1,VLOOKUP($A1766,'Full dataset'!$A$4:$IE$190,BU$1-2007+$C1766,FALSE),0)</f>
        <v>0</v>
      </c>
      <c r="BV1766">
        <f>IF($BG1766=1,VLOOKUP($A1766,'Full dataset'!$A$4:$IE$190,BV$1-2007+$C1766,FALSE),0)</f>
        <v>0</v>
      </c>
      <c r="BW1766">
        <f>IF($BG1766=1,VLOOKUP($A1766,'Full dataset'!$A$4:$IE$190,BW$1-2007+$C1766,FALSE),0)</f>
        <v>0</v>
      </c>
      <c r="BX1766">
        <f>IF($BG1766=1,VLOOKUP($A1766,'Full dataset'!$A$4:$IE$190,BX$1-2007+$C1766,FALSE),0)</f>
        <v>0</v>
      </c>
    </row>
    <row r="1767" spans="1:76" x14ac:dyDescent="0.25">
      <c r="A1767">
        <v>91</v>
      </c>
      <c r="B1767" t="s">
        <v>135</v>
      </c>
      <c r="C1767">
        <v>2016</v>
      </c>
      <c r="D1767" t="s">
        <v>591</v>
      </c>
      <c r="E1767">
        <f t="shared" si="164"/>
        <v>1</v>
      </c>
      <c r="F1767">
        <v>1</v>
      </c>
      <c r="G1767">
        <v>481538</v>
      </c>
      <c r="H1767">
        <v>14.162882352941176</v>
      </c>
      <c r="I1767">
        <v>152618</v>
      </c>
      <c r="J1767">
        <v>1</v>
      </c>
      <c r="K1767">
        <v>12640</v>
      </c>
      <c r="L1767">
        <v>0.37176470588235294</v>
      </c>
      <c r="M1767">
        <v>3086</v>
      </c>
      <c r="N1767">
        <v>2</v>
      </c>
      <c r="O1767">
        <v>9017</v>
      </c>
      <c r="P1767">
        <v>0.26520588235294118</v>
      </c>
      <c r="Q1767">
        <v>74</v>
      </c>
      <c r="R1767">
        <v>39600</v>
      </c>
      <c r="S1767">
        <v>7389</v>
      </c>
      <c r="T1767">
        <v>541611</v>
      </c>
      <c r="U1767">
        <v>1</v>
      </c>
      <c r="V1767">
        <v>0</v>
      </c>
      <c r="W1767">
        <v>0</v>
      </c>
      <c r="X1767">
        <v>0</v>
      </c>
      <c r="Y1767">
        <v>1</v>
      </c>
      <c r="Z1767">
        <v>1</v>
      </c>
      <c r="AA1767" t="s">
        <v>812</v>
      </c>
      <c r="AB1767">
        <v>2301068</v>
      </c>
      <c r="AC1767" t="s">
        <v>726</v>
      </c>
      <c r="AD1767" t="s">
        <v>726</v>
      </c>
      <c r="AE1767" t="s">
        <v>726</v>
      </c>
      <c r="AF1767" t="s">
        <v>726</v>
      </c>
      <c r="AG1767" t="s">
        <v>726</v>
      </c>
      <c r="AH1767" t="s">
        <v>726</v>
      </c>
      <c r="AI1767" t="s">
        <v>726</v>
      </c>
      <c r="AJ1767" t="s">
        <v>726</v>
      </c>
      <c r="AK1767" t="s">
        <v>726</v>
      </c>
      <c r="AL1767" t="s">
        <v>726</v>
      </c>
      <c r="AM1767">
        <f>VLOOKUP($A1767,'Full dataset'!$A$4:$IE$190,2007+AM$1-$C1767,FALSE)</f>
        <v>40</v>
      </c>
      <c r="AN1767" t="s">
        <v>726</v>
      </c>
      <c r="AO1767" t="s">
        <v>726</v>
      </c>
      <c r="AP1767" t="s">
        <v>726</v>
      </c>
      <c r="AQ1767" t="s">
        <v>726</v>
      </c>
      <c r="AR1767" t="s">
        <v>726</v>
      </c>
      <c r="AS1767" t="s">
        <v>726</v>
      </c>
      <c r="AT1767" t="str">
        <f>VLOOKUP($A1767,'Full dataset'!$A$4:$IE$190,130,FALSE)</f>
        <v>.</v>
      </c>
      <c r="AU1767">
        <f>VLOOKUP(A1767,'Full dataset'!$A$4:$II$190,$AU$1,FALSE)</f>
        <v>2016</v>
      </c>
      <c r="AV1767">
        <v>1</v>
      </c>
      <c r="AW1767">
        <f>VLOOKUP(A1767,'Full dataset'!$A$5:$IM$190,247,FALSE)</f>
        <v>2</v>
      </c>
      <c r="AX1767">
        <f>VLOOKUP(A1767,'Full dataset'!$A$4:$II$190,242,FALSE)</f>
        <v>2007</v>
      </c>
      <c r="AY1767">
        <f>VLOOKUP(A1767,'Full dataset'!$A$5:$IM$190,246,FALSE)</f>
        <v>2</v>
      </c>
      <c r="AZ1767">
        <v>9999</v>
      </c>
      <c r="BA1767">
        <f>MAX(VLOOKUP($A1767,'Full dataset'!$A$4:$IX$190,BA$1,FALSE),AW1767)</f>
        <v>2</v>
      </c>
      <c r="BB1767">
        <f>IF(VLOOKUP($A1767,'Full dataset'!$A$4:$IX$190,BB$1,FALSE)&gt;0,VLOOKUP($A1767,'Full dataset'!$A$4:$IX$190,BB$1,FALSE),AU1767)</f>
        <v>2016</v>
      </c>
      <c r="BC1767">
        <f>MAX(VLOOKUP($A1767,'Full dataset'!$A$4:$IX$190,BC$1,FALSE),AY1767)</f>
        <v>2</v>
      </c>
      <c r="BD1767">
        <f>MAX(VLOOKUP($A1767,'Full dataset'!$A$4:$IX$190,BD$1,FALSE),AX1767)</f>
        <v>2007</v>
      </c>
      <c r="BE1767">
        <f t="shared" si="165"/>
        <v>2007</v>
      </c>
      <c r="BF1767">
        <f t="shared" si="166"/>
        <v>1</v>
      </c>
      <c r="BG1767">
        <f t="shared" si="167"/>
        <v>1</v>
      </c>
      <c r="BH1767">
        <f t="shared" si="162"/>
        <v>0</v>
      </c>
      <c r="BI1767">
        <f t="shared" si="163"/>
        <v>1</v>
      </c>
      <c r="BO1767">
        <f>IF(BF1767=1,VLOOKUP($A1767,'Full dataset'!$A$4:$IE$190,2007+BO$1-$C1767,FALSE),0)</f>
        <v>0</v>
      </c>
      <c r="BP1767">
        <f>IF(BF1767=1,VLOOKUP($A1767,'Full dataset'!$A$4:$IE$190,2007+BP$1-$C1767,FALSE),0)</f>
        <v>0</v>
      </c>
      <c r="BQ1767">
        <f>IF(BF1767=1,VLOOKUP($A1767,'Full dataset'!$A$4:$IE$190,2007+BQ$1-$C1767,FALSE),0)</f>
        <v>0</v>
      </c>
      <c r="BR1767">
        <f>IF($BG1767=1,VLOOKUP($A1767,'Full dataset'!$A$4:$IE$190,BR$1-2007+$C1767,FALSE),0)</f>
        <v>20</v>
      </c>
      <c r="BS1767">
        <f>IF($BG1767=1,VLOOKUP($A1767,'Full dataset'!$A$4:$IE$190,BS$1-2007+$C1767,FALSE),0)</f>
        <v>4</v>
      </c>
      <c r="BT1767">
        <f>IF($BG1767=1,VLOOKUP($A1767,'Full dataset'!$A$4:$IE$190,BT$1-2007+$C1767,FALSE),0)</f>
        <v>108</v>
      </c>
      <c r="BU1767">
        <f>IF($BG1767=1,VLOOKUP($A1767,'Full dataset'!$A$4:$IE$190,BU$1-2007+$C1767,FALSE),0)</f>
        <v>9</v>
      </c>
      <c r="BV1767">
        <f>IF($BG1767=1,VLOOKUP($A1767,'Full dataset'!$A$4:$IE$190,BV$1-2007+$C1767,FALSE),0)</f>
        <v>18</v>
      </c>
      <c r="BW1767">
        <f>IF($BG1767=1,VLOOKUP($A1767,'Full dataset'!$A$4:$IE$190,BW$1-2007+$C1767,FALSE),0)</f>
        <v>1</v>
      </c>
      <c r="BX1767">
        <f>IF($BG1767=1,VLOOKUP($A1767,'Full dataset'!$A$4:$IE$190,BX$1-2007+$C1767,FALSE),0)</f>
        <v>86</v>
      </c>
    </row>
    <row r="1768" spans="1:76" x14ac:dyDescent="0.25">
      <c r="A1768">
        <v>92</v>
      </c>
      <c r="B1768" t="s">
        <v>136</v>
      </c>
      <c r="C1768">
        <v>2016</v>
      </c>
      <c r="D1768" t="s">
        <v>591</v>
      </c>
      <c r="E1768">
        <f t="shared" si="164"/>
        <v>1</v>
      </c>
      <c r="F1768">
        <v>1</v>
      </c>
      <c r="G1768">
        <v>7655</v>
      </c>
      <c r="H1768">
        <v>2.3381185094685399</v>
      </c>
      <c r="I1768">
        <v>1360</v>
      </c>
      <c r="J1768">
        <v>1</v>
      </c>
      <c r="K1768">
        <v>306</v>
      </c>
      <c r="L1768">
        <v>9.3463653023824061E-2</v>
      </c>
      <c r="M1768">
        <v>32</v>
      </c>
      <c r="N1768">
        <v>0</v>
      </c>
      <c r="S1768">
        <v>7370</v>
      </c>
      <c r="T1768">
        <v>519130</v>
      </c>
      <c r="U1768">
        <v>0</v>
      </c>
      <c r="V1768" t="s">
        <v>726</v>
      </c>
      <c r="W1768" t="s">
        <v>726</v>
      </c>
      <c r="X1768" t="s">
        <v>726</v>
      </c>
      <c r="Y1768">
        <v>1</v>
      </c>
      <c r="Z1768">
        <v>1</v>
      </c>
      <c r="AA1768" t="s">
        <v>813</v>
      </c>
      <c r="AB1768">
        <v>31236</v>
      </c>
      <c r="AC1768" t="s">
        <v>726</v>
      </c>
      <c r="AD1768" t="s">
        <v>726</v>
      </c>
      <c r="AE1768" t="s">
        <v>726</v>
      </c>
      <c r="AF1768" t="s">
        <v>726</v>
      </c>
      <c r="AG1768" t="s">
        <v>726</v>
      </c>
      <c r="AH1768" t="s">
        <v>726</v>
      </c>
      <c r="AI1768" t="s">
        <v>726</v>
      </c>
      <c r="AJ1768" t="s">
        <v>726</v>
      </c>
      <c r="AK1768" t="s">
        <v>726</v>
      </c>
      <c r="AL1768" t="s">
        <v>726</v>
      </c>
      <c r="AM1768" t="str">
        <f>VLOOKUP($A1768,'Full dataset'!$A$4:$IE$190,2007+AM$1-$C1768,FALSE)</f>
        <v>.</v>
      </c>
      <c r="AN1768" t="s">
        <v>726</v>
      </c>
      <c r="AO1768" t="s">
        <v>726</v>
      </c>
      <c r="AP1768" t="s">
        <v>726</v>
      </c>
      <c r="AQ1768" t="s">
        <v>726</v>
      </c>
      <c r="AR1768" t="s">
        <v>726</v>
      </c>
      <c r="AS1768" t="s">
        <v>726</v>
      </c>
      <c r="AT1768" t="str">
        <f>VLOOKUP($A1768,'Full dataset'!$A$4:$IE$190,130,FALSE)</f>
        <v>.</v>
      </c>
      <c r="AU1768">
        <f>VLOOKUP(A1768,'Full dataset'!$A$4:$II$190,$AU$1,FALSE)</f>
        <v>9999</v>
      </c>
      <c r="AV1768">
        <v>1</v>
      </c>
      <c r="AW1768">
        <f>VLOOKUP(A1768,'Full dataset'!$A$5:$IM$190,247,FALSE)</f>
        <v>0</v>
      </c>
      <c r="AX1768">
        <f>VLOOKUP(A1768,'Full dataset'!$A$4:$II$190,242,FALSE)</f>
        <v>2008</v>
      </c>
      <c r="AY1768">
        <f>VLOOKUP(A1768,'Full dataset'!$A$5:$IM$190,246,FALSE)</f>
        <v>1</v>
      </c>
      <c r="AZ1768">
        <v>9999</v>
      </c>
      <c r="BA1768">
        <f>MAX(VLOOKUP($A1768,'Full dataset'!$A$4:$IX$190,BA$1,FALSE),AW1768)</f>
        <v>0</v>
      </c>
      <c r="BB1768">
        <f>IF(VLOOKUP($A1768,'Full dataset'!$A$4:$IX$190,BB$1,FALSE)&gt;0,VLOOKUP($A1768,'Full dataset'!$A$4:$IX$190,BB$1,FALSE),AU1768)</f>
        <v>9999</v>
      </c>
      <c r="BC1768">
        <f>MAX(VLOOKUP($A1768,'Full dataset'!$A$4:$IX$190,BC$1,FALSE),AY1768)</f>
        <v>1</v>
      </c>
      <c r="BD1768">
        <f>MAX(VLOOKUP($A1768,'Full dataset'!$A$4:$IX$190,BD$1,FALSE),AX1768)</f>
        <v>2008</v>
      </c>
      <c r="BE1768">
        <f t="shared" si="165"/>
        <v>2008</v>
      </c>
      <c r="BF1768">
        <f t="shared" si="166"/>
        <v>0</v>
      </c>
      <c r="BG1768">
        <f t="shared" si="167"/>
        <v>0</v>
      </c>
      <c r="BH1768">
        <f t="shared" si="162"/>
        <v>0</v>
      </c>
      <c r="BI1768">
        <f t="shared" si="163"/>
        <v>0</v>
      </c>
      <c r="BO1768">
        <f>IF(BF1768=1,VLOOKUP($A1768,'Full dataset'!$A$4:$IE$190,2007+BO$1-$C1768,FALSE),0)</f>
        <v>0</v>
      </c>
      <c r="BP1768">
        <f>IF(BF1768=1,VLOOKUP($A1768,'Full dataset'!$A$4:$IE$190,2007+BP$1-$C1768,FALSE),0)</f>
        <v>0</v>
      </c>
      <c r="BQ1768">
        <f>IF(BF1768=1,VLOOKUP($A1768,'Full dataset'!$A$4:$IE$190,2007+BQ$1-$C1768,FALSE),0)</f>
        <v>0</v>
      </c>
      <c r="BR1768">
        <f>IF($BG1768=1,VLOOKUP($A1768,'Full dataset'!$A$4:$IE$190,BR$1-2007+$C1768,FALSE),0)</f>
        <v>0</v>
      </c>
      <c r="BS1768">
        <f>IF($BG1768=1,VLOOKUP($A1768,'Full dataset'!$A$4:$IE$190,BS$1-2007+$C1768,FALSE),0)</f>
        <v>0</v>
      </c>
      <c r="BT1768">
        <f>IF($BG1768=1,VLOOKUP($A1768,'Full dataset'!$A$4:$IE$190,BT$1-2007+$C1768,FALSE),0)</f>
        <v>0</v>
      </c>
      <c r="BU1768">
        <f>IF($BG1768=1,VLOOKUP($A1768,'Full dataset'!$A$4:$IE$190,BU$1-2007+$C1768,FALSE),0)</f>
        <v>0</v>
      </c>
      <c r="BV1768">
        <f>IF($BG1768=1,VLOOKUP($A1768,'Full dataset'!$A$4:$IE$190,BV$1-2007+$C1768,FALSE),0)</f>
        <v>0</v>
      </c>
      <c r="BW1768">
        <f>IF($BG1768=1,VLOOKUP($A1768,'Full dataset'!$A$4:$IE$190,BW$1-2007+$C1768,FALSE),0)</f>
        <v>0</v>
      </c>
      <c r="BX1768">
        <f>IF($BG1768=1,VLOOKUP($A1768,'Full dataset'!$A$4:$IE$190,BX$1-2007+$C1768,FALSE),0)</f>
        <v>0</v>
      </c>
    </row>
    <row r="1769" spans="1:76" x14ac:dyDescent="0.25">
      <c r="A1769">
        <v>93</v>
      </c>
      <c r="B1769" t="s">
        <v>137</v>
      </c>
      <c r="C1769">
        <v>2016</v>
      </c>
      <c r="D1769" t="s">
        <v>582</v>
      </c>
      <c r="E1769">
        <f t="shared" si="164"/>
        <v>0</v>
      </c>
      <c r="F1769">
        <v>1</v>
      </c>
      <c r="G1769">
        <v>1836</v>
      </c>
      <c r="H1769">
        <v>8.8171733179657111E-2</v>
      </c>
      <c r="I1769">
        <v>78277</v>
      </c>
      <c r="J1769">
        <v>1</v>
      </c>
      <c r="K1769">
        <v>7084</v>
      </c>
      <c r="L1769">
        <v>0.34020073956682517</v>
      </c>
      <c r="M1769">
        <v>995</v>
      </c>
      <c r="N1769">
        <v>2</v>
      </c>
      <c r="O1769">
        <v>1720</v>
      </c>
      <c r="P1769">
        <v>8.2600970081160255E-2</v>
      </c>
      <c r="Q1769">
        <v>56</v>
      </c>
      <c r="R1769">
        <v>40179</v>
      </c>
      <c r="U1769">
        <v>1</v>
      </c>
      <c r="V1769">
        <v>1</v>
      </c>
      <c r="W1769">
        <v>15294</v>
      </c>
      <c r="X1769">
        <v>13491</v>
      </c>
      <c r="Y1769">
        <v>1</v>
      </c>
      <c r="Z1769">
        <v>1</v>
      </c>
      <c r="AA1769" t="s">
        <v>814</v>
      </c>
      <c r="AB1769">
        <v>438883</v>
      </c>
      <c r="AC1769" t="s">
        <v>726</v>
      </c>
      <c r="AD1769" t="s">
        <v>726</v>
      </c>
      <c r="AE1769" t="s">
        <v>726</v>
      </c>
      <c r="AF1769" t="s">
        <v>726</v>
      </c>
      <c r="AG1769" t="s">
        <v>726</v>
      </c>
      <c r="AH1769" t="s">
        <v>726</v>
      </c>
      <c r="AI1769" t="s">
        <v>726</v>
      </c>
      <c r="AJ1769" t="s">
        <v>726</v>
      </c>
      <c r="AK1769" t="s">
        <v>726</v>
      </c>
      <c r="AL1769" t="s">
        <v>726</v>
      </c>
      <c r="AM1769">
        <f>VLOOKUP($A1769,'Full dataset'!$A$4:$IE$190,2007+AM$1-$C1769,FALSE)</f>
        <v>49</v>
      </c>
      <c r="AN1769" t="s">
        <v>726</v>
      </c>
      <c r="AO1769" t="s">
        <v>726</v>
      </c>
      <c r="AP1769" t="s">
        <v>726</v>
      </c>
      <c r="AQ1769" t="s">
        <v>726</v>
      </c>
      <c r="AR1769" t="s">
        <v>726</v>
      </c>
      <c r="AS1769" t="s">
        <v>726</v>
      </c>
      <c r="AT1769">
        <f>VLOOKUP($A1769,'Full dataset'!$A$4:$IE$190,130,FALSE)</f>
        <v>2127</v>
      </c>
      <c r="AU1769">
        <f>VLOOKUP(A1769,'Full dataset'!$A$4:$II$190,$AU$1,FALSE)</f>
        <v>2009</v>
      </c>
      <c r="AV1769">
        <v>1</v>
      </c>
      <c r="AW1769">
        <f>VLOOKUP(A1769,'Full dataset'!$A$5:$IM$190,247,FALSE)</f>
        <v>2</v>
      </c>
      <c r="AX1769">
        <f>VLOOKUP(A1769,'Full dataset'!$A$4:$II$190,242,FALSE)</f>
        <v>2010</v>
      </c>
      <c r="AY1769">
        <f>VLOOKUP(A1769,'Full dataset'!$A$5:$IM$190,246,FALSE)</f>
        <v>2</v>
      </c>
      <c r="AZ1769">
        <v>9999</v>
      </c>
      <c r="BA1769">
        <f>MAX(VLOOKUP($A1769,'Full dataset'!$A$4:$IX$190,BA$1,FALSE),AW1769)</f>
        <v>2</v>
      </c>
      <c r="BB1769">
        <f>IF(VLOOKUP($A1769,'Full dataset'!$A$4:$IX$190,BB$1,FALSE)&gt;0,VLOOKUP($A1769,'Full dataset'!$A$4:$IX$190,BB$1,FALSE),AU1769)</f>
        <v>2009</v>
      </c>
      <c r="BC1769">
        <f>MAX(VLOOKUP($A1769,'Full dataset'!$A$4:$IX$190,BC$1,FALSE),AY1769)</f>
        <v>2</v>
      </c>
      <c r="BD1769">
        <f>MAX(VLOOKUP($A1769,'Full dataset'!$A$4:$IX$190,BD$1,FALSE),AX1769)</f>
        <v>2010</v>
      </c>
      <c r="BE1769">
        <f t="shared" si="165"/>
        <v>2009</v>
      </c>
      <c r="BF1769">
        <f t="shared" si="166"/>
        <v>1</v>
      </c>
      <c r="BG1769">
        <f t="shared" si="167"/>
        <v>1</v>
      </c>
      <c r="BH1769">
        <f t="shared" si="162"/>
        <v>0</v>
      </c>
      <c r="BI1769">
        <f t="shared" si="163"/>
        <v>1</v>
      </c>
      <c r="BO1769">
        <f>IF(BF1769=1,VLOOKUP($A1769,'Full dataset'!$A$4:$IE$190,2007+BO$1-$C1769,FALSE),0)</f>
        <v>1029</v>
      </c>
      <c r="BP1769">
        <f>IF(BF1769=1,VLOOKUP($A1769,'Full dataset'!$A$4:$IE$190,2007+BP$1-$C1769,FALSE),0)</f>
        <v>335</v>
      </c>
      <c r="BQ1769">
        <f>IF(BF1769=1,VLOOKUP($A1769,'Full dataset'!$A$4:$IE$190,2007+BQ$1-$C1769,FALSE),0)</f>
        <v>361</v>
      </c>
      <c r="BR1769">
        <f>IF($BG1769=1,VLOOKUP($A1769,'Full dataset'!$A$4:$IE$190,BR$1-2007+$C1769,FALSE),0)</f>
        <v>35</v>
      </c>
      <c r="BS1769">
        <f>IF($BG1769=1,VLOOKUP($A1769,'Full dataset'!$A$4:$IE$190,BS$1-2007+$C1769,FALSE),0)</f>
        <v>32</v>
      </c>
      <c r="BT1769">
        <f>IF($BG1769=1,VLOOKUP($A1769,'Full dataset'!$A$4:$IE$190,BT$1-2007+$C1769,FALSE),0)</f>
        <v>1010</v>
      </c>
      <c r="BU1769">
        <f>IF($BG1769=1,VLOOKUP($A1769,'Full dataset'!$A$4:$IE$190,BU$1-2007+$C1769,FALSE),0)</f>
        <v>116</v>
      </c>
      <c r="BV1769">
        <f>IF($BG1769=1,VLOOKUP($A1769,'Full dataset'!$A$4:$IE$190,BV$1-2007+$C1769,FALSE),0)</f>
        <v>27</v>
      </c>
      <c r="BW1769">
        <f>IF($BG1769=1,VLOOKUP($A1769,'Full dataset'!$A$4:$IE$190,BW$1-2007+$C1769,FALSE),0)</f>
        <v>0</v>
      </c>
      <c r="BX1769">
        <f>IF($BG1769=1,VLOOKUP($A1769,'Full dataset'!$A$4:$IE$190,BX$1-2007+$C1769,FALSE),0)</f>
        <v>640</v>
      </c>
    </row>
    <row r="1770" spans="1:76" x14ac:dyDescent="0.25">
      <c r="A1770">
        <v>94</v>
      </c>
      <c r="B1770" t="s">
        <v>138</v>
      </c>
      <c r="C1770">
        <v>2016</v>
      </c>
      <c r="D1770" t="s">
        <v>587</v>
      </c>
      <c r="E1770">
        <f t="shared" si="164"/>
        <v>0</v>
      </c>
      <c r="F1770">
        <v>1</v>
      </c>
      <c r="G1770">
        <v>3647</v>
      </c>
      <c r="H1770">
        <v>0.47088444157520981</v>
      </c>
      <c r="I1770">
        <v>2067</v>
      </c>
      <c r="J1770">
        <v>0</v>
      </c>
      <c r="N1770">
        <v>0</v>
      </c>
      <c r="U1770">
        <v>0</v>
      </c>
      <c r="V1770" t="s">
        <v>726</v>
      </c>
      <c r="W1770" t="s">
        <v>726</v>
      </c>
      <c r="X1770" t="s">
        <v>726</v>
      </c>
      <c r="Y1770">
        <v>1</v>
      </c>
      <c r="Z1770">
        <v>1</v>
      </c>
      <c r="AA1770" t="s">
        <v>815</v>
      </c>
      <c r="AB1770">
        <v>30660</v>
      </c>
      <c r="AC1770" t="s">
        <v>726</v>
      </c>
      <c r="AD1770" t="s">
        <v>726</v>
      </c>
      <c r="AE1770" t="s">
        <v>726</v>
      </c>
      <c r="AF1770" t="s">
        <v>726</v>
      </c>
      <c r="AG1770" t="s">
        <v>726</v>
      </c>
      <c r="AH1770" t="s">
        <v>726</v>
      </c>
      <c r="AI1770" t="s">
        <v>726</v>
      </c>
      <c r="AJ1770" t="s">
        <v>726</v>
      </c>
      <c r="AK1770" t="s">
        <v>726</v>
      </c>
      <c r="AL1770" t="s">
        <v>726</v>
      </c>
      <c r="AM1770" t="str">
        <f>VLOOKUP($A1770,'Full dataset'!$A$4:$IE$190,2007+AM$1-$C1770,FALSE)</f>
        <v>.</v>
      </c>
      <c r="AN1770" t="s">
        <v>726</v>
      </c>
      <c r="AO1770" t="s">
        <v>726</v>
      </c>
      <c r="AP1770" t="s">
        <v>726</v>
      </c>
      <c r="AQ1770" t="s">
        <v>726</v>
      </c>
      <c r="AR1770" t="s">
        <v>726</v>
      </c>
      <c r="AS1770" t="s">
        <v>726</v>
      </c>
      <c r="AT1770" t="str">
        <f>VLOOKUP($A1770,'Full dataset'!$A$4:$IE$190,130,FALSE)</f>
        <v>.</v>
      </c>
      <c r="AU1770">
        <f>VLOOKUP(A1770,'Full dataset'!$A$4:$II$190,$AU$1,FALSE)</f>
        <v>9999</v>
      </c>
      <c r="AV1770">
        <v>0</v>
      </c>
      <c r="AW1770">
        <f>VLOOKUP(A1770,'Full dataset'!$A$5:$IM$190,247,FALSE)</f>
        <v>0</v>
      </c>
      <c r="AX1770">
        <f>VLOOKUP(A1770,'Full dataset'!$A$4:$II$190,242,FALSE)</f>
        <v>2010</v>
      </c>
      <c r="AY1770">
        <f>VLOOKUP(A1770,'Full dataset'!$A$5:$IM$190,246,FALSE)</f>
        <v>1</v>
      </c>
      <c r="AZ1770">
        <v>9999</v>
      </c>
      <c r="BA1770">
        <f>MAX(VLOOKUP($A1770,'Full dataset'!$A$4:$IX$190,BA$1,FALSE),AW1770)</f>
        <v>1</v>
      </c>
      <c r="BB1770">
        <f>IF(VLOOKUP($A1770,'Full dataset'!$A$4:$IX$190,BB$1,FALSE)&gt;0,VLOOKUP($A1770,'Full dataset'!$A$4:$IX$190,BB$1,FALSE),AU1770)</f>
        <v>2010</v>
      </c>
      <c r="BC1770">
        <f>MAX(VLOOKUP($A1770,'Full dataset'!$A$4:$IX$190,BC$1,FALSE),AY1770)</f>
        <v>1</v>
      </c>
      <c r="BD1770">
        <f>MAX(VLOOKUP($A1770,'Full dataset'!$A$4:$IX$190,BD$1,FALSE),AX1770)</f>
        <v>2010</v>
      </c>
      <c r="BE1770">
        <f t="shared" si="165"/>
        <v>2010</v>
      </c>
      <c r="BF1770">
        <f t="shared" si="166"/>
        <v>0</v>
      </c>
      <c r="BG1770">
        <f t="shared" si="167"/>
        <v>0</v>
      </c>
      <c r="BH1770">
        <f t="shared" si="162"/>
        <v>0</v>
      </c>
      <c r="BI1770">
        <f t="shared" si="163"/>
        <v>0</v>
      </c>
      <c r="BO1770">
        <f>IF(BF1770=1,VLOOKUP($A1770,'Full dataset'!$A$4:$IE$190,2007+BO$1-$C1770,FALSE),0)</f>
        <v>0</v>
      </c>
      <c r="BP1770">
        <f>IF(BF1770=1,VLOOKUP($A1770,'Full dataset'!$A$4:$IE$190,2007+BP$1-$C1770,FALSE),0)</f>
        <v>0</v>
      </c>
      <c r="BQ1770">
        <f>IF(BF1770=1,VLOOKUP($A1770,'Full dataset'!$A$4:$IE$190,2007+BQ$1-$C1770,FALSE),0)</f>
        <v>0</v>
      </c>
      <c r="BR1770">
        <f>IF($BG1770=1,VLOOKUP($A1770,'Full dataset'!$A$4:$IE$190,BR$1-2007+$C1770,FALSE),0)</f>
        <v>0</v>
      </c>
      <c r="BS1770">
        <f>IF($BG1770=1,VLOOKUP($A1770,'Full dataset'!$A$4:$IE$190,BS$1-2007+$C1770,FALSE),0)</f>
        <v>0</v>
      </c>
      <c r="BT1770">
        <f>IF($BG1770=1,VLOOKUP($A1770,'Full dataset'!$A$4:$IE$190,BT$1-2007+$C1770,FALSE),0)</f>
        <v>0</v>
      </c>
      <c r="BU1770">
        <f>IF($BG1770=1,VLOOKUP($A1770,'Full dataset'!$A$4:$IE$190,BU$1-2007+$C1770,FALSE),0)</f>
        <v>0</v>
      </c>
      <c r="BV1770">
        <f>IF($BG1770=1,VLOOKUP($A1770,'Full dataset'!$A$4:$IE$190,BV$1-2007+$C1770,FALSE),0)</f>
        <v>0</v>
      </c>
      <c r="BW1770">
        <f>IF($BG1770=1,VLOOKUP($A1770,'Full dataset'!$A$4:$IE$190,BW$1-2007+$C1770,FALSE),0)</f>
        <v>0</v>
      </c>
      <c r="BX1770">
        <f>IF($BG1770=1,VLOOKUP($A1770,'Full dataset'!$A$4:$IE$190,BX$1-2007+$C1770,FALSE),0)</f>
        <v>0</v>
      </c>
    </row>
    <row r="1771" spans="1:76" x14ac:dyDescent="0.25">
      <c r="A1771">
        <v>95</v>
      </c>
      <c r="B1771" t="s">
        <v>139</v>
      </c>
      <c r="C1771">
        <v>2016</v>
      </c>
      <c r="D1771" t="s">
        <v>587</v>
      </c>
      <c r="E1771">
        <f t="shared" si="164"/>
        <v>0</v>
      </c>
      <c r="F1771">
        <v>1</v>
      </c>
      <c r="G1771">
        <v>2093</v>
      </c>
      <c r="H1771">
        <v>0.22425800921461481</v>
      </c>
      <c r="I1771">
        <v>1186</v>
      </c>
      <c r="J1771">
        <v>0</v>
      </c>
      <c r="N1771">
        <v>0</v>
      </c>
      <c r="U1771">
        <v>1</v>
      </c>
      <c r="V1771">
        <v>568</v>
      </c>
      <c r="W1771">
        <v>6054</v>
      </c>
      <c r="X1771">
        <v>8197</v>
      </c>
      <c r="Y1771">
        <v>1</v>
      </c>
      <c r="Z1771">
        <v>0</v>
      </c>
      <c r="AA1771" t="s">
        <v>816</v>
      </c>
      <c r="AB1771">
        <v>11377</v>
      </c>
      <c r="AC1771" t="s">
        <v>726</v>
      </c>
      <c r="AD1771" t="s">
        <v>726</v>
      </c>
      <c r="AE1771" t="s">
        <v>726</v>
      </c>
      <c r="AF1771" t="s">
        <v>726</v>
      </c>
      <c r="AG1771" t="s">
        <v>726</v>
      </c>
      <c r="AH1771" t="s">
        <v>726</v>
      </c>
      <c r="AI1771" t="s">
        <v>726</v>
      </c>
      <c r="AJ1771" t="s">
        <v>726</v>
      </c>
      <c r="AK1771" t="s">
        <v>726</v>
      </c>
      <c r="AL1771" t="s">
        <v>726</v>
      </c>
      <c r="AM1771" t="str">
        <f>VLOOKUP($A1771,'Full dataset'!$A$4:$IE$190,2007+AM$1-$C1771,FALSE)</f>
        <v>.</v>
      </c>
      <c r="AN1771" t="s">
        <v>726</v>
      </c>
      <c r="AO1771" t="s">
        <v>726</v>
      </c>
      <c r="AP1771" t="s">
        <v>726</v>
      </c>
      <c r="AQ1771" t="s">
        <v>726</v>
      </c>
      <c r="AR1771" t="s">
        <v>726</v>
      </c>
      <c r="AS1771" t="s">
        <v>726</v>
      </c>
      <c r="AT1771">
        <f>VLOOKUP($A1771,'Full dataset'!$A$4:$IE$190,130,FALSE)</f>
        <v>100</v>
      </c>
      <c r="AU1771">
        <f>VLOOKUP(A1771,'Full dataset'!$A$4:$II$190,$AU$1,FALSE)</f>
        <v>2010</v>
      </c>
      <c r="AV1771">
        <v>0</v>
      </c>
      <c r="AW1771">
        <f>VLOOKUP(A1771,'Full dataset'!$A$5:$IM$190,247,FALSE)</f>
        <v>1</v>
      </c>
      <c r="AX1771">
        <f>VLOOKUP(A1771,'Full dataset'!$A$4:$II$190,242,FALSE)</f>
        <v>9999</v>
      </c>
      <c r="AY1771">
        <f>VLOOKUP(A1771,'Full dataset'!$A$5:$IM$190,246,FALSE)</f>
        <v>0</v>
      </c>
      <c r="AZ1771">
        <v>9999</v>
      </c>
      <c r="BA1771">
        <f>MAX(VLOOKUP($A1771,'Full dataset'!$A$4:$IX$190,BA$1,FALSE),AW1771)</f>
        <v>2</v>
      </c>
      <c r="BB1771">
        <f>IF(VLOOKUP($A1771,'Full dataset'!$A$4:$IX$190,BB$1,FALSE)&gt;0,VLOOKUP($A1771,'Full dataset'!$A$4:$IX$190,BB$1,FALSE),AU1771)</f>
        <v>2013</v>
      </c>
      <c r="BC1771">
        <f>MAX(VLOOKUP($A1771,'Full dataset'!$A$4:$IX$190,BC$1,FALSE),AY1771)</f>
        <v>0</v>
      </c>
      <c r="BD1771">
        <f>MAX(VLOOKUP($A1771,'Full dataset'!$A$4:$IX$190,BD$1,FALSE),AX1771)</f>
        <v>9999</v>
      </c>
      <c r="BE1771">
        <f t="shared" si="165"/>
        <v>2013</v>
      </c>
      <c r="BF1771">
        <f t="shared" si="166"/>
        <v>1</v>
      </c>
      <c r="BG1771">
        <f t="shared" si="167"/>
        <v>0</v>
      </c>
      <c r="BH1771">
        <f t="shared" si="162"/>
        <v>0</v>
      </c>
      <c r="BI1771">
        <f t="shared" si="163"/>
        <v>1</v>
      </c>
      <c r="BO1771">
        <f>IF(BF1771=1,VLOOKUP($A1771,'Full dataset'!$A$4:$IE$190,2007+BO$1-$C1771,FALSE),0)</f>
        <v>563</v>
      </c>
      <c r="BP1771">
        <f>IF(BF1771=1,VLOOKUP($A1771,'Full dataset'!$A$4:$IE$190,2007+BP$1-$C1771,FALSE),0)</f>
        <v>449</v>
      </c>
      <c r="BQ1771">
        <f>IF(BF1771=1,VLOOKUP($A1771,'Full dataset'!$A$4:$IE$190,2007+BQ$1-$C1771,FALSE),0)</f>
        <v>630</v>
      </c>
      <c r="BR1771">
        <f>IF($BG1771=1,VLOOKUP($A1771,'Full dataset'!$A$4:$IE$190,BR$1-2007+$C1771,FALSE),0)</f>
        <v>0</v>
      </c>
      <c r="BS1771">
        <f>IF($BG1771=1,VLOOKUP($A1771,'Full dataset'!$A$4:$IE$190,BS$1-2007+$C1771,FALSE),0)</f>
        <v>0</v>
      </c>
      <c r="BT1771">
        <f>IF($BG1771=1,VLOOKUP($A1771,'Full dataset'!$A$4:$IE$190,BT$1-2007+$C1771,FALSE),0)</f>
        <v>0</v>
      </c>
      <c r="BU1771">
        <f>IF($BG1771=1,VLOOKUP($A1771,'Full dataset'!$A$4:$IE$190,BU$1-2007+$C1771,FALSE),0)</f>
        <v>0</v>
      </c>
      <c r="BV1771">
        <f>IF($BG1771=1,VLOOKUP($A1771,'Full dataset'!$A$4:$IE$190,BV$1-2007+$C1771,FALSE),0)</f>
        <v>0</v>
      </c>
      <c r="BW1771">
        <f>IF($BG1771=1,VLOOKUP($A1771,'Full dataset'!$A$4:$IE$190,BW$1-2007+$C1771,FALSE),0)</f>
        <v>0</v>
      </c>
      <c r="BX1771">
        <f>IF($BG1771=1,VLOOKUP($A1771,'Full dataset'!$A$4:$IE$190,BX$1-2007+$C1771,FALSE),0)</f>
        <v>0</v>
      </c>
    </row>
    <row r="1772" spans="1:76" x14ac:dyDescent="0.25">
      <c r="A1772">
        <v>96</v>
      </c>
      <c r="B1772" t="s">
        <v>140</v>
      </c>
      <c r="C1772">
        <v>2016</v>
      </c>
      <c r="D1772" t="s">
        <v>582</v>
      </c>
      <c r="E1772">
        <f t="shared" si="164"/>
        <v>0</v>
      </c>
      <c r="F1772">
        <v>0</v>
      </c>
      <c r="J1772">
        <v>0</v>
      </c>
      <c r="N1772">
        <v>0</v>
      </c>
      <c r="U1772">
        <v>0</v>
      </c>
      <c r="V1772" t="s">
        <v>726</v>
      </c>
      <c r="W1772" t="s">
        <v>726</v>
      </c>
      <c r="X1772" t="s">
        <v>726</v>
      </c>
      <c r="Y1772">
        <v>1</v>
      </c>
      <c r="Z1772">
        <v>0</v>
      </c>
      <c r="AA1772" t="s">
        <v>817</v>
      </c>
      <c r="AB1772">
        <v>21770</v>
      </c>
      <c r="AC1772" t="s">
        <v>726</v>
      </c>
      <c r="AD1772" t="s">
        <v>726</v>
      </c>
      <c r="AE1772" t="s">
        <v>726</v>
      </c>
      <c r="AF1772" t="s">
        <v>726</v>
      </c>
      <c r="AG1772" t="s">
        <v>726</v>
      </c>
      <c r="AH1772" t="s">
        <v>726</v>
      </c>
      <c r="AI1772" t="s">
        <v>726</v>
      </c>
      <c r="AJ1772" t="s">
        <v>726</v>
      </c>
      <c r="AK1772" t="s">
        <v>726</v>
      </c>
      <c r="AL1772" t="s">
        <v>726</v>
      </c>
      <c r="AM1772" t="str">
        <f>VLOOKUP($A1772,'Full dataset'!$A$4:$IE$190,2007+AM$1-$C1772,FALSE)</f>
        <v>.</v>
      </c>
      <c r="AN1772" t="s">
        <v>726</v>
      </c>
      <c r="AO1772" t="s">
        <v>726</v>
      </c>
      <c r="AP1772" t="s">
        <v>726</v>
      </c>
      <c r="AQ1772" t="s">
        <v>726</v>
      </c>
      <c r="AR1772" t="s">
        <v>726</v>
      </c>
      <c r="AS1772" t="s">
        <v>726</v>
      </c>
      <c r="AT1772" t="str">
        <f>VLOOKUP($A1772,'Full dataset'!$A$4:$IE$190,130,FALSE)</f>
        <v>.</v>
      </c>
      <c r="AU1772">
        <f>VLOOKUP(A1772,'Full dataset'!$A$4:$II$190,$AU$1,FALSE)</f>
        <v>9999</v>
      </c>
      <c r="AV1772">
        <v>0</v>
      </c>
      <c r="AW1772">
        <f>VLOOKUP(A1772,'Full dataset'!$A$5:$IM$190,247,FALSE)</f>
        <v>0</v>
      </c>
      <c r="AX1772">
        <f>VLOOKUP(A1772,'Full dataset'!$A$4:$II$190,242,FALSE)</f>
        <v>2014</v>
      </c>
      <c r="AY1772">
        <f>VLOOKUP(A1772,'Full dataset'!$A$5:$IM$190,246,FALSE)</f>
        <v>1</v>
      </c>
      <c r="AZ1772">
        <v>9999</v>
      </c>
      <c r="BA1772">
        <f>MAX(VLOOKUP($A1772,'Full dataset'!$A$4:$IX$190,BA$1,FALSE),AW1772)</f>
        <v>0</v>
      </c>
      <c r="BB1772">
        <f>IF(VLOOKUP($A1772,'Full dataset'!$A$4:$IX$190,BB$1,FALSE)&gt;0,VLOOKUP($A1772,'Full dataset'!$A$4:$IX$190,BB$1,FALSE),AU1772)</f>
        <v>9999</v>
      </c>
      <c r="BC1772">
        <f>MAX(VLOOKUP($A1772,'Full dataset'!$A$4:$IX$190,BC$1,FALSE),AY1772)</f>
        <v>1</v>
      </c>
      <c r="BD1772">
        <f>MAX(VLOOKUP($A1772,'Full dataset'!$A$4:$IX$190,BD$1,FALSE),AX1772)</f>
        <v>2014</v>
      </c>
      <c r="BE1772">
        <f t="shared" si="165"/>
        <v>2014</v>
      </c>
      <c r="BF1772">
        <f t="shared" si="166"/>
        <v>0</v>
      </c>
      <c r="BG1772">
        <f t="shared" si="167"/>
        <v>0</v>
      </c>
      <c r="BH1772">
        <f t="shared" si="162"/>
        <v>0</v>
      </c>
      <c r="BI1772">
        <f t="shared" si="163"/>
        <v>0</v>
      </c>
      <c r="BO1772">
        <f>IF(BF1772=1,VLOOKUP($A1772,'Full dataset'!$A$4:$IE$190,2007+BO$1-$C1772,FALSE),0)</f>
        <v>0</v>
      </c>
      <c r="BP1772">
        <f>IF(BF1772=1,VLOOKUP($A1772,'Full dataset'!$A$4:$IE$190,2007+BP$1-$C1772,FALSE),0)</f>
        <v>0</v>
      </c>
      <c r="BQ1772">
        <f>IF(BF1772=1,VLOOKUP($A1772,'Full dataset'!$A$4:$IE$190,2007+BQ$1-$C1772,FALSE),0)</f>
        <v>0</v>
      </c>
      <c r="BR1772">
        <f>IF($BG1772=1,VLOOKUP($A1772,'Full dataset'!$A$4:$IE$190,BR$1-2007+$C1772,FALSE),0)</f>
        <v>0</v>
      </c>
      <c r="BS1772">
        <f>IF($BG1772=1,VLOOKUP($A1772,'Full dataset'!$A$4:$IE$190,BS$1-2007+$C1772,FALSE),0)</f>
        <v>0</v>
      </c>
      <c r="BT1772">
        <f>IF($BG1772=1,VLOOKUP($A1772,'Full dataset'!$A$4:$IE$190,BT$1-2007+$C1772,FALSE),0)</f>
        <v>0</v>
      </c>
      <c r="BU1772">
        <f>IF($BG1772=1,VLOOKUP($A1772,'Full dataset'!$A$4:$IE$190,BU$1-2007+$C1772,FALSE),0)</f>
        <v>0</v>
      </c>
      <c r="BV1772">
        <f>IF($BG1772=1,VLOOKUP($A1772,'Full dataset'!$A$4:$IE$190,BV$1-2007+$C1772,FALSE),0)</f>
        <v>0</v>
      </c>
      <c r="BW1772">
        <f>IF($BG1772=1,VLOOKUP($A1772,'Full dataset'!$A$4:$IE$190,BW$1-2007+$C1772,FALSE),0)</f>
        <v>0</v>
      </c>
      <c r="BX1772">
        <f>IF($BG1772=1,VLOOKUP($A1772,'Full dataset'!$A$4:$IE$190,BX$1-2007+$C1772,FALSE),0)</f>
        <v>0</v>
      </c>
    </row>
    <row r="1773" spans="1:76" x14ac:dyDescent="0.25">
      <c r="A1773">
        <v>97</v>
      </c>
      <c r="B1773" t="s">
        <v>141</v>
      </c>
      <c r="C1773">
        <v>2016</v>
      </c>
      <c r="D1773" t="s">
        <v>591</v>
      </c>
      <c r="E1773">
        <f t="shared" si="164"/>
        <v>1</v>
      </c>
      <c r="F1773">
        <v>1</v>
      </c>
      <c r="G1773">
        <v>32128</v>
      </c>
      <c r="H1773">
        <v>1.1510461450272285</v>
      </c>
      <c r="I1773">
        <v>17099</v>
      </c>
      <c r="J1773">
        <v>0</v>
      </c>
      <c r="N1773">
        <v>0</v>
      </c>
      <c r="S1773">
        <v>6141</v>
      </c>
      <c r="T1773">
        <v>522210</v>
      </c>
      <c r="U1773">
        <v>1</v>
      </c>
      <c r="V1773">
        <v>44</v>
      </c>
      <c r="W1773">
        <v>1720</v>
      </c>
      <c r="X1773">
        <v>1149</v>
      </c>
      <c r="Y1773">
        <v>1</v>
      </c>
      <c r="Z1773">
        <v>1</v>
      </c>
      <c r="AA1773" t="s">
        <v>818</v>
      </c>
      <c r="AB1773">
        <v>247412</v>
      </c>
      <c r="AC1773" t="s">
        <v>726</v>
      </c>
      <c r="AD1773" t="s">
        <v>726</v>
      </c>
      <c r="AE1773" t="s">
        <v>726</v>
      </c>
      <c r="AF1773" t="s">
        <v>726</v>
      </c>
      <c r="AG1773" t="s">
        <v>726</v>
      </c>
      <c r="AH1773" t="s">
        <v>726</v>
      </c>
      <c r="AI1773" t="s">
        <v>726</v>
      </c>
      <c r="AJ1773" t="s">
        <v>726</v>
      </c>
      <c r="AK1773" t="s">
        <v>726</v>
      </c>
      <c r="AL1773" t="s">
        <v>726</v>
      </c>
      <c r="AM1773" t="str">
        <f>VLOOKUP($A1773,'Full dataset'!$A$4:$IE$190,2007+AM$1-$C1773,FALSE)</f>
        <v>.</v>
      </c>
      <c r="AN1773" t="s">
        <v>726</v>
      </c>
      <c r="AO1773" t="s">
        <v>726</v>
      </c>
      <c r="AP1773" t="s">
        <v>726</v>
      </c>
      <c r="AQ1773" t="s">
        <v>726</v>
      </c>
      <c r="AR1773" t="s">
        <v>726</v>
      </c>
      <c r="AS1773" t="s">
        <v>726</v>
      </c>
      <c r="AT1773">
        <f>VLOOKUP($A1773,'Full dataset'!$A$4:$IE$190,130,FALSE)</f>
        <v>551</v>
      </c>
      <c r="AU1773">
        <f>VLOOKUP(A1773,'Full dataset'!$A$4:$II$190,$AU$1,FALSE)</f>
        <v>2011</v>
      </c>
      <c r="AV1773">
        <v>0</v>
      </c>
      <c r="AW1773">
        <f>VLOOKUP(A1773,'Full dataset'!$A$5:$IM$190,247,FALSE)</f>
        <v>2</v>
      </c>
      <c r="AX1773">
        <f>VLOOKUP(A1773,'Full dataset'!$A$4:$II$190,242,FALSE)</f>
        <v>2009</v>
      </c>
      <c r="AY1773">
        <f>VLOOKUP(A1773,'Full dataset'!$A$5:$IM$190,246,FALSE)</f>
        <v>1</v>
      </c>
      <c r="AZ1773">
        <v>9999</v>
      </c>
      <c r="BA1773">
        <f>MAX(VLOOKUP($A1773,'Full dataset'!$A$4:$IX$190,BA$1,FALSE),AW1773)</f>
        <v>2</v>
      </c>
      <c r="BB1773">
        <f>IF(VLOOKUP($A1773,'Full dataset'!$A$4:$IX$190,BB$1,FALSE)&gt;0,VLOOKUP($A1773,'Full dataset'!$A$4:$IX$190,BB$1,FALSE),AU1773)</f>
        <v>2011</v>
      </c>
      <c r="BC1773">
        <f>MAX(VLOOKUP($A1773,'Full dataset'!$A$4:$IX$190,BC$1,FALSE),AY1773)</f>
        <v>2</v>
      </c>
      <c r="BD1773">
        <f>MAX(VLOOKUP($A1773,'Full dataset'!$A$4:$IX$190,BD$1,FALSE),AX1773)</f>
        <v>2009</v>
      </c>
      <c r="BE1773">
        <f t="shared" si="165"/>
        <v>2009</v>
      </c>
      <c r="BF1773">
        <f t="shared" si="166"/>
        <v>1</v>
      </c>
      <c r="BG1773">
        <f t="shared" si="167"/>
        <v>1</v>
      </c>
      <c r="BH1773">
        <f t="shared" si="162"/>
        <v>0</v>
      </c>
      <c r="BI1773">
        <f t="shared" si="163"/>
        <v>1</v>
      </c>
      <c r="BO1773">
        <f>IF(BF1773=1,VLOOKUP($A1773,'Full dataset'!$A$4:$IE$190,2007+BO$1-$C1773,FALSE),0)</f>
        <v>110</v>
      </c>
      <c r="BP1773">
        <f>IF(BF1773=1,VLOOKUP($A1773,'Full dataset'!$A$4:$IE$190,2007+BP$1-$C1773,FALSE),0)</f>
        <v>197</v>
      </c>
      <c r="BQ1773">
        <f>IF(BF1773=1,VLOOKUP($A1773,'Full dataset'!$A$4:$IE$190,2007+BQ$1-$C1773,FALSE),0)</f>
        <v>142</v>
      </c>
      <c r="BR1773">
        <f>IF($BG1773=1,VLOOKUP($A1773,'Full dataset'!$A$4:$IE$190,BR$1-2007+$C1773,FALSE),0)</f>
        <v>12</v>
      </c>
      <c r="BS1773">
        <f>IF($BG1773=1,VLOOKUP($A1773,'Full dataset'!$A$4:$IE$190,BS$1-2007+$C1773,FALSE),0)</f>
        <v>3608</v>
      </c>
      <c r="BT1773">
        <f>IF($BG1773=1,VLOOKUP($A1773,'Full dataset'!$A$4:$IE$190,BT$1-2007+$C1773,FALSE),0)</f>
        <v>44712</v>
      </c>
      <c r="BU1773">
        <f>IF($BG1773=1,VLOOKUP($A1773,'Full dataset'!$A$4:$IE$190,BU$1-2007+$C1773,FALSE),0)</f>
        <v>6436</v>
      </c>
      <c r="BV1773">
        <f>IF($BG1773=1,VLOOKUP($A1773,'Full dataset'!$A$4:$IE$190,BV$1-2007+$C1773,FALSE),0)</f>
        <v>10</v>
      </c>
      <c r="BW1773">
        <f>IF($BG1773=1,VLOOKUP($A1773,'Full dataset'!$A$4:$IE$190,BW$1-2007+$C1773,FALSE),0)</f>
        <v>107</v>
      </c>
      <c r="BX1773">
        <f>IF($BG1773=1,VLOOKUP($A1773,'Full dataset'!$A$4:$IE$190,BX$1-2007+$C1773,FALSE),0)</f>
        <v>30</v>
      </c>
    </row>
    <row r="1774" spans="1:76" x14ac:dyDescent="0.25">
      <c r="A1774">
        <v>98</v>
      </c>
      <c r="B1774" t="s">
        <v>142</v>
      </c>
      <c r="C1774">
        <v>2016</v>
      </c>
      <c r="D1774" t="s">
        <v>591</v>
      </c>
      <c r="E1774">
        <f t="shared" si="164"/>
        <v>1</v>
      </c>
      <c r="F1774">
        <v>1</v>
      </c>
      <c r="G1774">
        <v>8356</v>
      </c>
      <c r="H1774">
        <v>4.9293282050071968E-2</v>
      </c>
      <c r="I1774">
        <v>4138</v>
      </c>
      <c r="J1774">
        <v>0</v>
      </c>
      <c r="N1774">
        <v>0</v>
      </c>
      <c r="S1774">
        <v>5812</v>
      </c>
      <c r="T1774">
        <v>722511</v>
      </c>
      <c r="U1774">
        <v>1</v>
      </c>
      <c r="V1774">
        <v>505</v>
      </c>
      <c r="W1774">
        <v>8268</v>
      </c>
      <c r="X1774">
        <v>2463</v>
      </c>
      <c r="Y1774">
        <v>0</v>
      </c>
      <c r="Z1774" t="s">
        <v>726</v>
      </c>
      <c r="AA1774" t="s">
        <v>726</v>
      </c>
      <c r="AB1774" t="s">
        <v>726</v>
      </c>
      <c r="AC1774" t="s">
        <v>726</v>
      </c>
      <c r="AD1774" t="s">
        <v>726</v>
      </c>
      <c r="AE1774" t="s">
        <v>726</v>
      </c>
      <c r="AF1774" t="s">
        <v>726</v>
      </c>
      <c r="AG1774" t="s">
        <v>726</v>
      </c>
      <c r="AH1774" t="s">
        <v>726</v>
      </c>
      <c r="AI1774" t="s">
        <v>726</v>
      </c>
      <c r="AJ1774" t="s">
        <v>726</v>
      </c>
      <c r="AK1774" t="s">
        <v>726</v>
      </c>
      <c r="AL1774" t="s">
        <v>726</v>
      </c>
      <c r="AM1774" t="str">
        <f>VLOOKUP($A1774,'Full dataset'!$A$4:$IE$190,2007+AM$1-$C1774,FALSE)</f>
        <v>.</v>
      </c>
      <c r="AN1774" t="s">
        <v>726</v>
      </c>
      <c r="AO1774" t="s">
        <v>726</v>
      </c>
      <c r="AP1774" t="s">
        <v>726</v>
      </c>
      <c r="AQ1774" t="s">
        <v>726</v>
      </c>
      <c r="AR1774" t="s">
        <v>726</v>
      </c>
      <c r="AS1774" t="s">
        <v>726</v>
      </c>
      <c r="AT1774" t="str">
        <f>VLOOKUP($A1774,'Full dataset'!$A$4:$IE$190,130,FALSE)</f>
        <v>.</v>
      </c>
      <c r="AU1774">
        <f>VLOOKUP(A1774,'Full dataset'!$A$4:$II$190,$AU$1,FALSE)</f>
        <v>2011</v>
      </c>
      <c r="AV1774">
        <v>0</v>
      </c>
      <c r="AW1774">
        <f>VLOOKUP(A1774,'Full dataset'!$A$5:$IM$190,247,FALSE)</f>
        <v>1</v>
      </c>
      <c r="AX1774">
        <f>VLOOKUP(A1774,'Full dataset'!$A$4:$II$190,242,FALSE)</f>
        <v>9999</v>
      </c>
      <c r="AY1774">
        <f>VLOOKUP(A1774,'Full dataset'!$A$5:$IM$190,246,FALSE)</f>
        <v>1</v>
      </c>
      <c r="AZ1774">
        <v>9999</v>
      </c>
      <c r="BA1774">
        <f>MAX(VLOOKUP($A1774,'Full dataset'!$A$4:$IX$190,BA$1,FALSE),AW1774)</f>
        <v>1</v>
      </c>
      <c r="BB1774">
        <f>IF(VLOOKUP($A1774,'Full dataset'!$A$4:$IX$190,BB$1,FALSE)&gt;0,VLOOKUP($A1774,'Full dataset'!$A$4:$IX$190,BB$1,FALSE),AU1774)</f>
        <v>2011</v>
      </c>
      <c r="BC1774">
        <f>MAX(VLOOKUP($A1774,'Full dataset'!$A$4:$IX$190,BC$1,FALSE),AY1774)</f>
        <v>1</v>
      </c>
      <c r="BD1774">
        <f>MAX(VLOOKUP($A1774,'Full dataset'!$A$4:$IX$190,BD$1,FALSE),AX1774)</f>
        <v>9999</v>
      </c>
      <c r="BE1774">
        <f t="shared" si="165"/>
        <v>2011</v>
      </c>
      <c r="BF1774">
        <f t="shared" si="166"/>
        <v>0</v>
      </c>
      <c r="BG1774">
        <f t="shared" si="167"/>
        <v>0</v>
      </c>
      <c r="BH1774">
        <f t="shared" si="162"/>
        <v>0</v>
      </c>
      <c r="BI1774">
        <f t="shared" si="163"/>
        <v>0</v>
      </c>
      <c r="BO1774">
        <f>IF(BF1774=1,VLOOKUP($A1774,'Full dataset'!$A$4:$IE$190,2007+BO$1-$C1774,FALSE),0)</f>
        <v>0</v>
      </c>
      <c r="BP1774">
        <f>IF(BF1774=1,VLOOKUP($A1774,'Full dataset'!$A$4:$IE$190,2007+BP$1-$C1774,FALSE),0)</f>
        <v>0</v>
      </c>
      <c r="BQ1774">
        <f>IF(BF1774=1,VLOOKUP($A1774,'Full dataset'!$A$4:$IE$190,2007+BQ$1-$C1774,FALSE),0)</f>
        <v>0</v>
      </c>
      <c r="BR1774">
        <f>IF($BG1774=1,VLOOKUP($A1774,'Full dataset'!$A$4:$IE$190,BR$1-2007+$C1774,FALSE),0)</f>
        <v>0</v>
      </c>
      <c r="BS1774">
        <f>IF($BG1774=1,VLOOKUP($A1774,'Full dataset'!$A$4:$IE$190,BS$1-2007+$C1774,FALSE),0)</f>
        <v>0</v>
      </c>
      <c r="BT1774">
        <f>IF($BG1774=1,VLOOKUP($A1774,'Full dataset'!$A$4:$IE$190,BT$1-2007+$C1774,FALSE),0)</f>
        <v>0</v>
      </c>
      <c r="BU1774">
        <f>IF($BG1774=1,VLOOKUP($A1774,'Full dataset'!$A$4:$IE$190,BU$1-2007+$C1774,FALSE),0)</f>
        <v>0</v>
      </c>
      <c r="BV1774">
        <f>IF($BG1774=1,VLOOKUP($A1774,'Full dataset'!$A$4:$IE$190,BV$1-2007+$C1774,FALSE),0)</f>
        <v>0</v>
      </c>
      <c r="BW1774">
        <f>IF($BG1774=1,VLOOKUP($A1774,'Full dataset'!$A$4:$IE$190,BW$1-2007+$C1774,FALSE),0)</f>
        <v>0</v>
      </c>
      <c r="BX1774">
        <f>IF($BG1774=1,VLOOKUP($A1774,'Full dataset'!$A$4:$IE$190,BX$1-2007+$C1774,FALSE),0)</f>
        <v>0</v>
      </c>
    </row>
    <row r="1775" spans="1:76" x14ac:dyDescent="0.25">
      <c r="A1775">
        <v>99</v>
      </c>
      <c r="B1775" t="s">
        <v>143</v>
      </c>
      <c r="C1775">
        <v>2016</v>
      </c>
      <c r="D1775" t="s">
        <v>591</v>
      </c>
      <c r="E1775">
        <f t="shared" si="164"/>
        <v>1</v>
      </c>
      <c r="F1775">
        <v>1</v>
      </c>
      <c r="G1775">
        <v>34099</v>
      </c>
      <c r="H1775">
        <v>2.3503584229390682</v>
      </c>
      <c r="I1775">
        <v>10984</v>
      </c>
      <c r="J1775">
        <v>1</v>
      </c>
      <c r="K1775">
        <v>554</v>
      </c>
      <c r="L1775">
        <v>3.8185828508409153E-2</v>
      </c>
      <c r="M1775">
        <v>8606</v>
      </c>
      <c r="N1775">
        <v>2</v>
      </c>
      <c r="O1775">
        <v>8971</v>
      </c>
      <c r="P1775">
        <v>0.61834849738075548</v>
      </c>
      <c r="Q1775">
        <v>237</v>
      </c>
      <c r="R1775">
        <v>40513</v>
      </c>
      <c r="S1775">
        <v>7011</v>
      </c>
      <c r="T1775">
        <v>721110</v>
      </c>
      <c r="U1775">
        <v>0</v>
      </c>
      <c r="V1775" t="s">
        <v>726</v>
      </c>
      <c r="W1775" t="s">
        <v>726</v>
      </c>
      <c r="X1775" t="s">
        <v>726</v>
      </c>
      <c r="Y1775">
        <v>1</v>
      </c>
      <c r="Z1775">
        <v>1</v>
      </c>
      <c r="AA1775" t="s">
        <v>819</v>
      </c>
      <c r="AB1775">
        <v>244264</v>
      </c>
      <c r="AC1775" t="s">
        <v>726</v>
      </c>
      <c r="AD1775" t="s">
        <v>726</v>
      </c>
      <c r="AE1775" t="s">
        <v>726</v>
      </c>
      <c r="AF1775" t="s">
        <v>726</v>
      </c>
      <c r="AG1775" t="s">
        <v>726</v>
      </c>
      <c r="AH1775" t="s">
        <v>726</v>
      </c>
      <c r="AI1775" t="s">
        <v>726</v>
      </c>
      <c r="AJ1775" t="s">
        <v>726</v>
      </c>
      <c r="AK1775" t="s">
        <v>726</v>
      </c>
      <c r="AL1775" t="s">
        <v>726</v>
      </c>
      <c r="AM1775" t="str">
        <f>VLOOKUP($A1775,'Full dataset'!$A$4:$IE$190,2007+AM$1-$C1775,FALSE)</f>
        <v>.</v>
      </c>
      <c r="AN1775" t="s">
        <v>726</v>
      </c>
      <c r="AO1775" t="s">
        <v>726</v>
      </c>
      <c r="AP1775" t="s">
        <v>726</v>
      </c>
      <c r="AQ1775" t="s">
        <v>726</v>
      </c>
      <c r="AR1775" t="s">
        <v>726</v>
      </c>
      <c r="AS1775" t="s">
        <v>726</v>
      </c>
      <c r="AT1775" t="str">
        <f>VLOOKUP($A1775,'Full dataset'!$A$4:$IE$190,130,FALSE)</f>
        <v>.</v>
      </c>
      <c r="AU1775">
        <f>VLOOKUP(A1775,'Full dataset'!$A$4:$II$190,$AU$1,FALSE)</f>
        <v>9999</v>
      </c>
      <c r="AV1775">
        <v>1</v>
      </c>
      <c r="AW1775">
        <f>VLOOKUP(A1775,'Full dataset'!$A$5:$IM$190,247,FALSE)</f>
        <v>0</v>
      </c>
      <c r="AX1775">
        <f>VLOOKUP(A1775,'Full dataset'!$A$4:$II$190,242,FALSE)</f>
        <v>2010</v>
      </c>
      <c r="AY1775">
        <f>VLOOKUP(A1775,'Full dataset'!$A$5:$IM$190,246,FALSE)</f>
        <v>1</v>
      </c>
      <c r="AZ1775">
        <v>9999</v>
      </c>
      <c r="BA1775">
        <f>MAX(VLOOKUP($A1775,'Full dataset'!$A$4:$IX$190,BA$1,FALSE),AW1775)</f>
        <v>0</v>
      </c>
      <c r="BB1775">
        <f>IF(VLOOKUP($A1775,'Full dataset'!$A$4:$IX$190,BB$1,FALSE)&gt;0,VLOOKUP($A1775,'Full dataset'!$A$4:$IX$190,BB$1,FALSE),AU1775)</f>
        <v>9999</v>
      </c>
      <c r="BC1775">
        <f>MAX(VLOOKUP($A1775,'Full dataset'!$A$4:$IX$190,BC$1,FALSE),AY1775)</f>
        <v>1</v>
      </c>
      <c r="BD1775">
        <f>MAX(VLOOKUP($A1775,'Full dataset'!$A$4:$IX$190,BD$1,FALSE),AX1775)</f>
        <v>2010</v>
      </c>
      <c r="BE1775">
        <f t="shared" si="165"/>
        <v>2010</v>
      </c>
      <c r="BF1775">
        <f t="shared" si="166"/>
        <v>0</v>
      </c>
      <c r="BG1775">
        <f t="shared" si="167"/>
        <v>0</v>
      </c>
      <c r="BH1775">
        <f t="shared" si="162"/>
        <v>0</v>
      </c>
      <c r="BI1775">
        <f t="shared" si="163"/>
        <v>0</v>
      </c>
      <c r="BO1775">
        <f>IF(BF1775=1,VLOOKUP($A1775,'Full dataset'!$A$4:$IE$190,2007+BO$1-$C1775,FALSE),0)</f>
        <v>0</v>
      </c>
      <c r="BP1775">
        <f>IF(BF1775=1,VLOOKUP($A1775,'Full dataset'!$A$4:$IE$190,2007+BP$1-$C1775,FALSE),0)</f>
        <v>0</v>
      </c>
      <c r="BQ1775">
        <f>IF(BF1775=1,VLOOKUP($A1775,'Full dataset'!$A$4:$IE$190,2007+BQ$1-$C1775,FALSE),0)</f>
        <v>0</v>
      </c>
      <c r="BR1775">
        <f>IF($BG1775=1,VLOOKUP($A1775,'Full dataset'!$A$4:$IE$190,BR$1-2007+$C1775,FALSE),0)</f>
        <v>0</v>
      </c>
      <c r="BS1775">
        <f>IF($BG1775=1,VLOOKUP($A1775,'Full dataset'!$A$4:$IE$190,BS$1-2007+$C1775,FALSE),0)</f>
        <v>0</v>
      </c>
      <c r="BT1775">
        <f>IF($BG1775=1,VLOOKUP($A1775,'Full dataset'!$A$4:$IE$190,BT$1-2007+$C1775,FALSE),0)</f>
        <v>0</v>
      </c>
      <c r="BU1775">
        <f>IF($BG1775=1,VLOOKUP($A1775,'Full dataset'!$A$4:$IE$190,BU$1-2007+$C1775,FALSE),0)</f>
        <v>0</v>
      </c>
      <c r="BV1775">
        <f>IF($BG1775=1,VLOOKUP($A1775,'Full dataset'!$A$4:$IE$190,BV$1-2007+$C1775,FALSE),0)</f>
        <v>0</v>
      </c>
      <c r="BW1775">
        <f>IF($BG1775=1,VLOOKUP($A1775,'Full dataset'!$A$4:$IE$190,BW$1-2007+$C1775,FALSE),0)</f>
        <v>0</v>
      </c>
      <c r="BX1775">
        <f>IF($BG1775=1,VLOOKUP($A1775,'Full dataset'!$A$4:$IE$190,BX$1-2007+$C1775,FALSE),0)</f>
        <v>0</v>
      </c>
    </row>
    <row r="1776" spans="1:76" x14ac:dyDescent="0.25">
      <c r="A1776">
        <v>100</v>
      </c>
      <c r="B1776" t="s">
        <v>144</v>
      </c>
      <c r="C1776">
        <v>2016</v>
      </c>
      <c r="D1776" t="s">
        <v>582</v>
      </c>
      <c r="E1776">
        <f t="shared" si="164"/>
        <v>0</v>
      </c>
      <c r="F1776">
        <v>0</v>
      </c>
      <c r="J1776">
        <v>0</v>
      </c>
      <c r="N1776">
        <v>0</v>
      </c>
      <c r="U1776">
        <v>1</v>
      </c>
      <c r="V1776">
        <v>3872</v>
      </c>
      <c r="W1776">
        <v>7380</v>
      </c>
      <c r="X1776">
        <v>9039</v>
      </c>
      <c r="Y1776">
        <v>1</v>
      </c>
      <c r="Z1776">
        <v>0</v>
      </c>
      <c r="AA1776" t="s">
        <v>820</v>
      </c>
      <c r="AB1776">
        <v>1333</v>
      </c>
      <c r="AC1776" t="s">
        <v>726</v>
      </c>
      <c r="AD1776" t="s">
        <v>726</v>
      </c>
      <c r="AE1776" t="s">
        <v>726</v>
      </c>
      <c r="AF1776" t="s">
        <v>726</v>
      </c>
      <c r="AG1776" t="s">
        <v>726</v>
      </c>
      <c r="AH1776" t="s">
        <v>726</v>
      </c>
      <c r="AI1776" t="s">
        <v>726</v>
      </c>
      <c r="AJ1776" t="s">
        <v>726</v>
      </c>
      <c r="AK1776" t="s">
        <v>726</v>
      </c>
      <c r="AL1776" t="s">
        <v>726</v>
      </c>
      <c r="AM1776">
        <f>VLOOKUP($A1776,'Full dataset'!$A$4:$IE$190,2007+AM$1-$C1776,FALSE)</f>
        <v>43</v>
      </c>
      <c r="AN1776" t="s">
        <v>726</v>
      </c>
      <c r="AO1776" t="s">
        <v>726</v>
      </c>
      <c r="AP1776" t="s">
        <v>726</v>
      </c>
      <c r="AQ1776" t="s">
        <v>726</v>
      </c>
      <c r="AR1776" t="s">
        <v>726</v>
      </c>
      <c r="AS1776" t="s">
        <v>726</v>
      </c>
      <c r="AT1776" t="str">
        <f>VLOOKUP($A1776,'Full dataset'!$A$4:$IE$190,130,FALSE)</f>
        <v>.</v>
      </c>
      <c r="AU1776">
        <f>VLOOKUP(A1776,'Full dataset'!$A$4:$II$190,$AU$1,FALSE)</f>
        <v>2009</v>
      </c>
      <c r="AV1776">
        <v>0</v>
      </c>
      <c r="AW1776">
        <f>VLOOKUP(A1776,'Full dataset'!$A$5:$IM$190,247,FALSE)</f>
        <v>1</v>
      </c>
      <c r="AX1776">
        <f>VLOOKUP(A1776,'Full dataset'!$A$4:$II$190,242,FALSE)</f>
        <v>2012</v>
      </c>
      <c r="AY1776">
        <f>VLOOKUP(A1776,'Full dataset'!$A$5:$IM$190,246,FALSE)</f>
        <v>1</v>
      </c>
      <c r="AZ1776">
        <v>9999</v>
      </c>
      <c r="BA1776">
        <f>MAX(VLOOKUP($A1776,'Full dataset'!$A$4:$IX$190,BA$1,FALSE),AW1776)</f>
        <v>1</v>
      </c>
      <c r="BB1776">
        <f>IF(VLOOKUP($A1776,'Full dataset'!$A$4:$IX$190,BB$1,FALSE)&gt;0,VLOOKUP($A1776,'Full dataset'!$A$4:$IX$190,BB$1,FALSE),AU1776)</f>
        <v>2009</v>
      </c>
      <c r="BC1776">
        <f>MAX(VLOOKUP($A1776,'Full dataset'!$A$4:$IX$190,BC$1,FALSE),AY1776)</f>
        <v>1</v>
      </c>
      <c r="BD1776">
        <f>MAX(VLOOKUP($A1776,'Full dataset'!$A$4:$IX$190,BD$1,FALSE),AX1776)</f>
        <v>2012</v>
      </c>
      <c r="BE1776">
        <f t="shared" si="165"/>
        <v>2009</v>
      </c>
      <c r="BF1776">
        <f t="shared" si="166"/>
        <v>0</v>
      </c>
      <c r="BG1776">
        <f t="shared" si="167"/>
        <v>0</v>
      </c>
      <c r="BH1776">
        <f t="shared" si="162"/>
        <v>0</v>
      </c>
      <c r="BI1776">
        <f t="shared" si="163"/>
        <v>0</v>
      </c>
      <c r="BO1776">
        <f>IF(BF1776=1,VLOOKUP($A1776,'Full dataset'!$A$4:$IE$190,2007+BO$1-$C1776,FALSE),0)</f>
        <v>0</v>
      </c>
      <c r="BP1776">
        <f>IF(BF1776=1,VLOOKUP($A1776,'Full dataset'!$A$4:$IE$190,2007+BP$1-$C1776,FALSE),0)</f>
        <v>0</v>
      </c>
      <c r="BQ1776">
        <f>IF(BF1776=1,VLOOKUP($A1776,'Full dataset'!$A$4:$IE$190,2007+BQ$1-$C1776,FALSE),0)</f>
        <v>0</v>
      </c>
      <c r="BR1776">
        <f>IF($BG1776=1,VLOOKUP($A1776,'Full dataset'!$A$4:$IE$190,BR$1-2007+$C1776,FALSE),0)</f>
        <v>0</v>
      </c>
      <c r="BS1776">
        <f>IF($BG1776=1,VLOOKUP($A1776,'Full dataset'!$A$4:$IE$190,BS$1-2007+$C1776,FALSE),0)</f>
        <v>0</v>
      </c>
      <c r="BT1776">
        <f>IF($BG1776=1,VLOOKUP($A1776,'Full dataset'!$A$4:$IE$190,BT$1-2007+$C1776,FALSE),0)</f>
        <v>0</v>
      </c>
      <c r="BU1776">
        <f>IF($BG1776=1,VLOOKUP($A1776,'Full dataset'!$A$4:$IE$190,BU$1-2007+$C1776,FALSE),0)</f>
        <v>0</v>
      </c>
      <c r="BV1776">
        <f>IF($BG1776=1,VLOOKUP($A1776,'Full dataset'!$A$4:$IE$190,BV$1-2007+$C1776,FALSE),0)</f>
        <v>0</v>
      </c>
      <c r="BW1776">
        <f>IF($BG1776=1,VLOOKUP($A1776,'Full dataset'!$A$4:$IE$190,BW$1-2007+$C1776,FALSE),0)</f>
        <v>0</v>
      </c>
      <c r="BX1776">
        <f>IF($BG1776=1,VLOOKUP($A1776,'Full dataset'!$A$4:$IE$190,BX$1-2007+$C1776,FALSE),0)</f>
        <v>0</v>
      </c>
    </row>
    <row r="1777" spans="1:76" x14ac:dyDescent="0.25">
      <c r="A1777">
        <v>101</v>
      </c>
      <c r="B1777" t="s">
        <v>145</v>
      </c>
      <c r="C1777">
        <v>2016</v>
      </c>
      <c r="D1777" t="s">
        <v>582</v>
      </c>
      <c r="E1777">
        <f t="shared" si="164"/>
        <v>0</v>
      </c>
      <c r="F1777">
        <v>0</v>
      </c>
      <c r="J1777">
        <v>0</v>
      </c>
      <c r="N1777">
        <v>0</v>
      </c>
      <c r="U1777">
        <v>0</v>
      </c>
      <c r="V1777" t="s">
        <v>726</v>
      </c>
      <c r="W1777" t="s">
        <v>726</v>
      </c>
      <c r="X1777" t="s">
        <v>726</v>
      </c>
      <c r="Y1777">
        <v>1</v>
      </c>
      <c r="Z1777">
        <v>0</v>
      </c>
      <c r="AA1777" t="s">
        <v>821</v>
      </c>
      <c r="AB1777">
        <v>1147</v>
      </c>
      <c r="AC1777" t="s">
        <v>726</v>
      </c>
      <c r="AD1777" t="s">
        <v>726</v>
      </c>
      <c r="AE1777" t="s">
        <v>726</v>
      </c>
      <c r="AF1777" t="s">
        <v>726</v>
      </c>
      <c r="AG1777" t="s">
        <v>726</v>
      </c>
      <c r="AH1777" t="s">
        <v>726</v>
      </c>
      <c r="AI1777" t="s">
        <v>726</v>
      </c>
      <c r="AJ1777" t="s">
        <v>726</v>
      </c>
      <c r="AK1777" t="s">
        <v>726</v>
      </c>
      <c r="AL1777" t="s">
        <v>726</v>
      </c>
      <c r="AM1777">
        <f>VLOOKUP($A1777,'Full dataset'!$A$4:$IE$190,2007+AM$1-$C1777,FALSE)</f>
        <v>26</v>
      </c>
      <c r="AN1777" t="s">
        <v>726</v>
      </c>
      <c r="AO1777" t="s">
        <v>726</v>
      </c>
      <c r="AP1777" t="s">
        <v>726</v>
      </c>
      <c r="AQ1777" t="s">
        <v>726</v>
      </c>
      <c r="AR1777" t="s">
        <v>726</v>
      </c>
      <c r="AS1777" t="s">
        <v>726</v>
      </c>
      <c r="AT1777" t="str">
        <f>VLOOKUP($A1777,'Full dataset'!$A$4:$IE$190,130,FALSE)</f>
        <v>.</v>
      </c>
      <c r="AU1777">
        <f>VLOOKUP(A1777,'Full dataset'!$A$4:$II$190,$AU$1,FALSE)</f>
        <v>9999</v>
      </c>
      <c r="AV1777">
        <v>0</v>
      </c>
      <c r="AW1777">
        <f>VLOOKUP(A1777,'Full dataset'!$A$5:$IM$190,247,FALSE)</f>
        <v>0</v>
      </c>
      <c r="AX1777">
        <f>VLOOKUP(A1777,'Full dataset'!$A$4:$II$190,242,FALSE)</f>
        <v>2012</v>
      </c>
      <c r="AY1777">
        <f>VLOOKUP(A1777,'Full dataset'!$A$5:$IM$190,246,FALSE)</f>
        <v>1</v>
      </c>
      <c r="AZ1777">
        <v>9999</v>
      </c>
      <c r="BA1777">
        <f>MAX(VLOOKUP($A1777,'Full dataset'!$A$4:$IX$190,BA$1,FALSE),AW1777)</f>
        <v>0</v>
      </c>
      <c r="BB1777">
        <f>IF(VLOOKUP($A1777,'Full dataset'!$A$4:$IX$190,BB$1,FALSE)&gt;0,VLOOKUP($A1777,'Full dataset'!$A$4:$IX$190,BB$1,FALSE),AU1777)</f>
        <v>9999</v>
      </c>
      <c r="BC1777">
        <f>MAX(VLOOKUP($A1777,'Full dataset'!$A$4:$IX$190,BC$1,FALSE),AY1777)</f>
        <v>1</v>
      </c>
      <c r="BD1777">
        <f>MAX(VLOOKUP($A1777,'Full dataset'!$A$4:$IX$190,BD$1,FALSE),AX1777)</f>
        <v>2012</v>
      </c>
      <c r="BE1777">
        <f t="shared" si="165"/>
        <v>2012</v>
      </c>
      <c r="BF1777">
        <f t="shared" si="166"/>
        <v>0</v>
      </c>
      <c r="BG1777">
        <f t="shared" si="167"/>
        <v>0</v>
      </c>
      <c r="BH1777">
        <f t="shared" si="162"/>
        <v>0</v>
      </c>
      <c r="BI1777">
        <f t="shared" si="163"/>
        <v>0</v>
      </c>
      <c r="BO1777">
        <f>IF(BF1777=1,VLOOKUP($A1777,'Full dataset'!$A$4:$IE$190,2007+BO$1-$C1777,FALSE),0)</f>
        <v>0</v>
      </c>
      <c r="BP1777">
        <f>IF(BF1777=1,VLOOKUP($A1777,'Full dataset'!$A$4:$IE$190,2007+BP$1-$C1777,FALSE),0)</f>
        <v>0</v>
      </c>
      <c r="BQ1777">
        <f>IF(BF1777=1,VLOOKUP($A1777,'Full dataset'!$A$4:$IE$190,2007+BQ$1-$C1777,FALSE),0)</f>
        <v>0</v>
      </c>
      <c r="BR1777">
        <f>IF($BG1777=1,VLOOKUP($A1777,'Full dataset'!$A$4:$IE$190,BR$1-2007+$C1777,FALSE),0)</f>
        <v>0</v>
      </c>
      <c r="BS1777">
        <f>IF($BG1777=1,VLOOKUP($A1777,'Full dataset'!$A$4:$IE$190,BS$1-2007+$C1777,FALSE),0)</f>
        <v>0</v>
      </c>
      <c r="BT1777">
        <f>IF($BG1777=1,VLOOKUP($A1777,'Full dataset'!$A$4:$IE$190,BT$1-2007+$C1777,FALSE),0)</f>
        <v>0</v>
      </c>
      <c r="BU1777">
        <f>IF($BG1777=1,VLOOKUP($A1777,'Full dataset'!$A$4:$IE$190,BU$1-2007+$C1777,FALSE),0)</f>
        <v>0</v>
      </c>
      <c r="BV1777">
        <f>IF($BG1777=1,VLOOKUP($A1777,'Full dataset'!$A$4:$IE$190,BV$1-2007+$C1777,FALSE),0)</f>
        <v>0</v>
      </c>
      <c r="BW1777">
        <f>IF($BG1777=1,VLOOKUP($A1777,'Full dataset'!$A$4:$IE$190,BW$1-2007+$C1777,FALSE),0)</f>
        <v>0</v>
      </c>
      <c r="BX1777">
        <f>IF($BG1777=1,VLOOKUP($A1777,'Full dataset'!$A$4:$IE$190,BX$1-2007+$C1777,FALSE),0)</f>
        <v>0</v>
      </c>
    </row>
    <row r="1778" spans="1:76" x14ac:dyDescent="0.25">
      <c r="A1778">
        <v>102</v>
      </c>
      <c r="B1778" t="s">
        <v>146</v>
      </c>
      <c r="C1778">
        <v>2016</v>
      </c>
      <c r="D1778" t="s">
        <v>582</v>
      </c>
      <c r="E1778">
        <f t="shared" si="164"/>
        <v>0</v>
      </c>
      <c r="F1778">
        <v>1</v>
      </c>
      <c r="G1778">
        <v>475</v>
      </c>
      <c r="H1778">
        <v>0.37728355837966643</v>
      </c>
      <c r="I1778">
        <v>245</v>
      </c>
      <c r="J1778">
        <v>0</v>
      </c>
      <c r="N1778">
        <v>0</v>
      </c>
      <c r="U1778">
        <v>0</v>
      </c>
      <c r="V1778" t="s">
        <v>726</v>
      </c>
      <c r="W1778" t="s">
        <v>726</v>
      </c>
      <c r="X1778" t="s">
        <v>726</v>
      </c>
      <c r="Y1778">
        <v>0</v>
      </c>
      <c r="Z1778" t="s">
        <v>726</v>
      </c>
      <c r="AA1778" t="s">
        <v>726</v>
      </c>
      <c r="AB1778" t="s">
        <v>726</v>
      </c>
      <c r="AC1778" t="s">
        <v>726</v>
      </c>
      <c r="AD1778" t="s">
        <v>726</v>
      </c>
      <c r="AE1778" t="s">
        <v>726</v>
      </c>
      <c r="AF1778" t="s">
        <v>726</v>
      </c>
      <c r="AG1778" t="s">
        <v>726</v>
      </c>
      <c r="AH1778" t="s">
        <v>726</v>
      </c>
      <c r="AI1778" t="s">
        <v>726</v>
      </c>
      <c r="AJ1778" t="s">
        <v>726</v>
      </c>
      <c r="AK1778" t="s">
        <v>726</v>
      </c>
      <c r="AL1778" t="s">
        <v>726</v>
      </c>
      <c r="AM1778">
        <f>VLOOKUP($A1778,'Full dataset'!$A$4:$IE$190,2007+AM$1-$C1778,FALSE)</f>
        <v>71</v>
      </c>
      <c r="AN1778" t="s">
        <v>726</v>
      </c>
      <c r="AO1778" t="s">
        <v>726</v>
      </c>
      <c r="AP1778" t="s">
        <v>726</v>
      </c>
      <c r="AQ1778" t="s">
        <v>726</v>
      </c>
      <c r="AR1778" t="s">
        <v>726</v>
      </c>
      <c r="AS1778" t="s">
        <v>726</v>
      </c>
      <c r="AT1778" t="str">
        <f>VLOOKUP($A1778,'Full dataset'!$A$4:$IE$190,130,FALSE)</f>
        <v>.</v>
      </c>
      <c r="AU1778">
        <f>VLOOKUP(A1778,'Full dataset'!$A$4:$II$190,$AU$1,FALSE)</f>
        <v>9999</v>
      </c>
      <c r="AV1778">
        <v>0</v>
      </c>
      <c r="AW1778">
        <f>VLOOKUP(A1778,'Full dataset'!$A$5:$IM$190,247,FALSE)</f>
        <v>0</v>
      </c>
      <c r="AX1778">
        <f>VLOOKUP(A1778,'Full dataset'!$A$4:$II$190,242,FALSE)</f>
        <v>9999</v>
      </c>
      <c r="AY1778">
        <f>VLOOKUP(A1778,'Full dataset'!$A$5:$IM$190,246,FALSE)</f>
        <v>0</v>
      </c>
      <c r="AZ1778">
        <v>9999</v>
      </c>
      <c r="BA1778">
        <f>MAX(VLOOKUP($A1778,'Full dataset'!$A$4:$IX$190,BA$1,FALSE),AW1778)</f>
        <v>2</v>
      </c>
      <c r="BB1778">
        <f>IF(VLOOKUP($A1778,'Full dataset'!$A$4:$IX$190,BB$1,FALSE)&gt;0,VLOOKUP($A1778,'Full dataset'!$A$4:$IX$190,BB$1,FALSE),AU1778)</f>
        <v>2014</v>
      </c>
      <c r="BC1778">
        <f>MAX(VLOOKUP($A1778,'Full dataset'!$A$4:$IX$190,BC$1,FALSE),AY1778)</f>
        <v>0</v>
      </c>
      <c r="BD1778">
        <f>MAX(VLOOKUP($A1778,'Full dataset'!$A$4:$IX$190,BD$1,FALSE),AX1778)</f>
        <v>9999</v>
      </c>
      <c r="BE1778">
        <f t="shared" si="165"/>
        <v>2014</v>
      </c>
      <c r="BF1778">
        <f t="shared" si="166"/>
        <v>1</v>
      </c>
      <c r="BG1778">
        <f t="shared" si="167"/>
        <v>0</v>
      </c>
      <c r="BH1778">
        <f t="shared" si="162"/>
        <v>0</v>
      </c>
      <c r="BI1778">
        <f t="shared" si="163"/>
        <v>1</v>
      </c>
      <c r="BO1778">
        <f>IF(BF1778=1,VLOOKUP($A1778,'Full dataset'!$A$4:$IE$190,2007+BO$1-$C1778,FALSE),0)</f>
        <v>0</v>
      </c>
      <c r="BP1778">
        <f>IF(BF1778=1,VLOOKUP($A1778,'Full dataset'!$A$4:$IE$190,2007+BP$1-$C1778,FALSE),0)</f>
        <v>0</v>
      </c>
      <c r="BQ1778">
        <f>IF(BF1778=1,VLOOKUP($A1778,'Full dataset'!$A$4:$IE$190,2007+BQ$1-$C1778,FALSE),0)</f>
        <v>0</v>
      </c>
      <c r="BR1778">
        <f>IF($BG1778=1,VLOOKUP($A1778,'Full dataset'!$A$4:$IE$190,BR$1-2007+$C1778,FALSE),0)</f>
        <v>0</v>
      </c>
      <c r="BS1778">
        <f>IF($BG1778=1,VLOOKUP($A1778,'Full dataset'!$A$4:$IE$190,BS$1-2007+$C1778,FALSE),0)</f>
        <v>0</v>
      </c>
      <c r="BT1778">
        <f>IF($BG1778=1,VLOOKUP($A1778,'Full dataset'!$A$4:$IE$190,BT$1-2007+$C1778,FALSE),0)</f>
        <v>0</v>
      </c>
      <c r="BU1778">
        <f>IF($BG1778=1,VLOOKUP($A1778,'Full dataset'!$A$4:$IE$190,BU$1-2007+$C1778,FALSE),0)</f>
        <v>0</v>
      </c>
      <c r="BV1778">
        <f>IF($BG1778=1,VLOOKUP($A1778,'Full dataset'!$A$4:$IE$190,BV$1-2007+$C1778,FALSE),0)</f>
        <v>0</v>
      </c>
      <c r="BW1778">
        <f>IF($BG1778=1,VLOOKUP($A1778,'Full dataset'!$A$4:$IE$190,BW$1-2007+$C1778,FALSE),0)</f>
        <v>0</v>
      </c>
      <c r="BX1778">
        <f>IF($BG1778=1,VLOOKUP($A1778,'Full dataset'!$A$4:$IE$190,BX$1-2007+$C1778,FALSE),0)</f>
        <v>0</v>
      </c>
    </row>
    <row r="1779" spans="1:76" x14ac:dyDescent="0.25">
      <c r="A1779">
        <v>103</v>
      </c>
      <c r="B1779" t="s">
        <v>147</v>
      </c>
      <c r="C1779">
        <v>2016</v>
      </c>
      <c r="D1779" t="s">
        <v>582</v>
      </c>
      <c r="E1779">
        <f t="shared" si="164"/>
        <v>0</v>
      </c>
      <c r="F1779">
        <v>1</v>
      </c>
      <c r="G1779">
        <v>22615</v>
      </c>
      <c r="H1779">
        <v>1.8180721922984162</v>
      </c>
      <c r="I1779">
        <v>6121</v>
      </c>
      <c r="J1779">
        <v>1</v>
      </c>
      <c r="K1779">
        <v>3157</v>
      </c>
      <c r="L1779">
        <v>0.25379853685987619</v>
      </c>
      <c r="M1779">
        <v>833</v>
      </c>
      <c r="N1779">
        <v>2</v>
      </c>
      <c r="O1779">
        <v>6026</v>
      </c>
      <c r="P1779">
        <v>0.48444408714526893</v>
      </c>
      <c r="Q1779">
        <v>55</v>
      </c>
      <c r="R1779">
        <v>40118</v>
      </c>
      <c r="U1779">
        <v>1</v>
      </c>
      <c r="V1779">
        <v>1833</v>
      </c>
      <c r="W1779">
        <v>218260</v>
      </c>
      <c r="X1779">
        <v>49327</v>
      </c>
      <c r="Y1779">
        <v>1</v>
      </c>
      <c r="Z1779">
        <v>1</v>
      </c>
      <c r="AA1779" t="s">
        <v>822</v>
      </c>
      <c r="AB1779">
        <v>313344</v>
      </c>
      <c r="AC1779" t="s">
        <v>726</v>
      </c>
      <c r="AD1779" t="s">
        <v>726</v>
      </c>
      <c r="AE1779" t="s">
        <v>726</v>
      </c>
      <c r="AF1779" t="s">
        <v>726</v>
      </c>
      <c r="AG1779" t="s">
        <v>726</v>
      </c>
      <c r="AH1779" t="s">
        <v>726</v>
      </c>
      <c r="AI1779" t="s">
        <v>726</v>
      </c>
      <c r="AJ1779" t="s">
        <v>726</v>
      </c>
      <c r="AK1779" t="s">
        <v>726</v>
      </c>
      <c r="AL1779" t="s">
        <v>726</v>
      </c>
      <c r="AM1779">
        <f>VLOOKUP($A1779,'Full dataset'!$A$4:$IE$190,2007+AM$1-$C1779,FALSE)</f>
        <v>45</v>
      </c>
      <c r="AN1779" t="s">
        <v>726</v>
      </c>
      <c r="AO1779" t="s">
        <v>726</v>
      </c>
      <c r="AP1779" t="s">
        <v>726</v>
      </c>
      <c r="AQ1779" t="s">
        <v>726</v>
      </c>
      <c r="AR1779" t="s">
        <v>726</v>
      </c>
      <c r="AS1779" t="s">
        <v>726</v>
      </c>
      <c r="AT1779">
        <f>VLOOKUP($A1779,'Full dataset'!$A$4:$IE$190,130,FALSE)</f>
        <v>383</v>
      </c>
      <c r="AU1779">
        <f>VLOOKUP(A1779,'Full dataset'!$A$4:$II$190,$AU$1,FALSE)</f>
        <v>2008</v>
      </c>
      <c r="AV1779">
        <v>1</v>
      </c>
      <c r="AW1779">
        <f>VLOOKUP(A1779,'Full dataset'!$A$5:$IM$190,247,FALSE)</f>
        <v>1</v>
      </c>
      <c r="AX1779">
        <f>VLOOKUP(A1779,'Full dataset'!$A$4:$II$190,242,FALSE)</f>
        <v>2008</v>
      </c>
      <c r="AY1779">
        <f>VLOOKUP(A1779,'Full dataset'!$A$5:$IM$190,246,FALSE)</f>
        <v>1</v>
      </c>
      <c r="AZ1779">
        <v>9999</v>
      </c>
      <c r="BA1779">
        <f>MAX(VLOOKUP($A1779,'Full dataset'!$A$4:$IX$190,BA$1,FALSE),AW1779)</f>
        <v>2</v>
      </c>
      <c r="BB1779">
        <f>IF(VLOOKUP($A1779,'Full dataset'!$A$4:$IX$190,BB$1,FALSE)&gt;0,VLOOKUP($A1779,'Full dataset'!$A$4:$IX$190,BB$1,FALSE),AU1779)</f>
        <v>2009</v>
      </c>
      <c r="BC1779">
        <f>MAX(VLOOKUP($A1779,'Full dataset'!$A$4:$IX$190,BC$1,FALSE),AY1779)</f>
        <v>2</v>
      </c>
      <c r="BD1779">
        <f>MAX(VLOOKUP($A1779,'Full dataset'!$A$4:$IX$190,BD$1,FALSE),AX1779)</f>
        <v>2008</v>
      </c>
      <c r="BE1779">
        <f t="shared" si="165"/>
        <v>2008</v>
      </c>
      <c r="BF1779">
        <f t="shared" si="166"/>
        <v>1</v>
      </c>
      <c r="BG1779">
        <f t="shared" si="167"/>
        <v>1</v>
      </c>
      <c r="BH1779">
        <f t="shared" si="162"/>
        <v>0</v>
      </c>
      <c r="BI1779">
        <f t="shared" si="163"/>
        <v>1</v>
      </c>
      <c r="BO1779">
        <f>IF(BF1779=1,VLOOKUP($A1779,'Full dataset'!$A$4:$IE$190,2007+BO$1-$C1779,FALSE),0)</f>
        <v>1503</v>
      </c>
      <c r="BP1779">
        <f>IF(BF1779=1,VLOOKUP($A1779,'Full dataset'!$A$4:$IE$190,2007+BP$1-$C1779,FALSE),0)</f>
        <v>5061</v>
      </c>
      <c r="BQ1779">
        <f>IF(BF1779=1,VLOOKUP($A1779,'Full dataset'!$A$4:$IE$190,2007+BQ$1-$C1779,FALSE),0)</f>
        <v>3206</v>
      </c>
      <c r="BR1779">
        <f>IF($BG1779=1,VLOOKUP($A1779,'Full dataset'!$A$4:$IE$190,BR$1-2007+$C1779,FALSE),0)</f>
        <v>32</v>
      </c>
      <c r="BS1779">
        <f>IF($BG1779=1,VLOOKUP($A1779,'Full dataset'!$A$4:$IE$190,BS$1-2007+$C1779,FALSE),0)</f>
        <v>256</v>
      </c>
      <c r="BT1779">
        <f>IF($BG1779=1,VLOOKUP($A1779,'Full dataset'!$A$4:$IE$190,BT$1-2007+$C1779,FALSE),0)</f>
        <v>5454</v>
      </c>
      <c r="BU1779">
        <f>IF($BG1779=1,VLOOKUP($A1779,'Full dataset'!$A$4:$IE$190,BU$1-2007+$C1779,FALSE),0)</f>
        <v>517</v>
      </c>
      <c r="BV1779">
        <f>IF($BG1779=1,VLOOKUP($A1779,'Full dataset'!$A$4:$IE$190,BV$1-2007+$C1779,FALSE),0)</f>
        <v>10</v>
      </c>
      <c r="BW1779">
        <f>IF($BG1779=1,VLOOKUP($A1779,'Full dataset'!$A$4:$IE$190,BW$1-2007+$C1779,FALSE),0)</f>
        <v>64</v>
      </c>
      <c r="BX1779">
        <f>IF($BG1779=1,VLOOKUP($A1779,'Full dataset'!$A$4:$IE$190,BX$1-2007+$C1779,FALSE),0)</f>
        <v>138</v>
      </c>
    </row>
    <row r="1780" spans="1:76" x14ac:dyDescent="0.25">
      <c r="A1780">
        <v>104</v>
      </c>
      <c r="B1780" t="s">
        <v>148</v>
      </c>
      <c r="C1780">
        <v>2016</v>
      </c>
      <c r="D1780" t="s">
        <v>582</v>
      </c>
      <c r="E1780">
        <f t="shared" si="164"/>
        <v>0</v>
      </c>
      <c r="F1780">
        <v>1</v>
      </c>
      <c r="G1780">
        <v>13347</v>
      </c>
      <c r="H1780">
        <v>4.0323262839879153</v>
      </c>
      <c r="I1780">
        <v>3532</v>
      </c>
      <c r="J1780">
        <v>0</v>
      </c>
      <c r="N1780">
        <v>0</v>
      </c>
      <c r="U1780">
        <v>1</v>
      </c>
      <c r="V1780">
        <v>364</v>
      </c>
      <c r="W1780">
        <v>16537</v>
      </c>
      <c r="X1780">
        <v>17142</v>
      </c>
      <c r="Y1780">
        <v>1</v>
      </c>
      <c r="Z1780">
        <v>1</v>
      </c>
      <c r="AA1780" t="s">
        <v>823</v>
      </c>
      <c r="AB1780">
        <v>122630</v>
      </c>
      <c r="AC1780" t="s">
        <v>726</v>
      </c>
      <c r="AD1780" t="s">
        <v>726</v>
      </c>
      <c r="AE1780" t="s">
        <v>726</v>
      </c>
      <c r="AF1780" t="s">
        <v>726</v>
      </c>
      <c r="AG1780" t="s">
        <v>726</v>
      </c>
      <c r="AH1780" t="s">
        <v>726</v>
      </c>
      <c r="AI1780" t="s">
        <v>726</v>
      </c>
      <c r="AJ1780" t="s">
        <v>726</v>
      </c>
      <c r="AK1780" t="s">
        <v>726</v>
      </c>
      <c r="AL1780" t="s">
        <v>726</v>
      </c>
      <c r="AM1780">
        <f>VLOOKUP($A1780,'Full dataset'!$A$4:$IE$190,2007+AM$1-$C1780,FALSE)</f>
        <v>39</v>
      </c>
      <c r="AN1780" t="s">
        <v>726</v>
      </c>
      <c r="AO1780" t="s">
        <v>726</v>
      </c>
      <c r="AP1780" t="s">
        <v>726</v>
      </c>
      <c r="AQ1780" t="s">
        <v>726</v>
      </c>
      <c r="AR1780" t="s">
        <v>726</v>
      </c>
      <c r="AS1780" t="s">
        <v>726</v>
      </c>
      <c r="AT1780" t="str">
        <f>VLOOKUP($A1780,'Full dataset'!$A$4:$IE$190,130,FALSE)</f>
        <v>.</v>
      </c>
      <c r="AU1780">
        <f>VLOOKUP(A1780,'Full dataset'!$A$4:$II$190,$AU$1,FALSE)</f>
        <v>2011</v>
      </c>
      <c r="AV1780">
        <v>0</v>
      </c>
      <c r="AW1780">
        <f>VLOOKUP(A1780,'Full dataset'!$A$5:$IM$190,247,FALSE)</f>
        <v>1</v>
      </c>
      <c r="AX1780">
        <f>VLOOKUP(A1780,'Full dataset'!$A$4:$II$190,242,FALSE)</f>
        <v>9999</v>
      </c>
      <c r="AY1780">
        <f>VLOOKUP(A1780,'Full dataset'!$A$5:$IM$190,246,FALSE)</f>
        <v>1</v>
      </c>
      <c r="AZ1780">
        <v>9999</v>
      </c>
      <c r="BA1780">
        <f>MAX(VLOOKUP($A1780,'Full dataset'!$A$4:$IX$190,BA$1,FALSE),AW1780)</f>
        <v>2</v>
      </c>
      <c r="BB1780">
        <f>IF(VLOOKUP($A1780,'Full dataset'!$A$4:$IX$190,BB$1,FALSE)&gt;0,VLOOKUP($A1780,'Full dataset'!$A$4:$IX$190,BB$1,FALSE),AU1780)</f>
        <v>2011</v>
      </c>
      <c r="BC1780">
        <f>MAX(VLOOKUP($A1780,'Full dataset'!$A$4:$IX$190,BC$1,FALSE),AY1780)</f>
        <v>1</v>
      </c>
      <c r="BD1780">
        <f>MAX(VLOOKUP($A1780,'Full dataset'!$A$4:$IX$190,BD$1,FALSE),AX1780)</f>
        <v>9999</v>
      </c>
      <c r="BE1780">
        <f t="shared" si="165"/>
        <v>2011</v>
      </c>
      <c r="BF1780">
        <f t="shared" si="166"/>
        <v>1</v>
      </c>
      <c r="BG1780">
        <f t="shared" si="167"/>
        <v>0</v>
      </c>
      <c r="BH1780">
        <f t="shared" si="162"/>
        <v>0</v>
      </c>
      <c r="BI1780">
        <f t="shared" si="163"/>
        <v>1</v>
      </c>
      <c r="BO1780">
        <f>IF(BF1780=1,VLOOKUP($A1780,'Full dataset'!$A$4:$IE$190,2007+BO$1-$C1780,FALSE),0)</f>
        <v>435</v>
      </c>
      <c r="BP1780">
        <f>IF(BF1780=1,VLOOKUP($A1780,'Full dataset'!$A$4:$IE$190,2007+BP$1-$C1780,FALSE),0)</f>
        <v>440</v>
      </c>
      <c r="BQ1780">
        <f>IF(BF1780=1,VLOOKUP($A1780,'Full dataset'!$A$4:$IE$190,2007+BQ$1-$C1780,FALSE),0)</f>
        <v>522</v>
      </c>
      <c r="BR1780">
        <f>IF($BG1780=1,VLOOKUP($A1780,'Full dataset'!$A$4:$IE$190,BR$1-2007+$C1780,FALSE),0)</f>
        <v>0</v>
      </c>
      <c r="BS1780">
        <f>IF($BG1780=1,VLOOKUP($A1780,'Full dataset'!$A$4:$IE$190,BS$1-2007+$C1780,FALSE),0)</f>
        <v>0</v>
      </c>
      <c r="BT1780">
        <f>IF($BG1780=1,VLOOKUP($A1780,'Full dataset'!$A$4:$IE$190,BT$1-2007+$C1780,FALSE),0)</f>
        <v>0</v>
      </c>
      <c r="BU1780">
        <f>IF($BG1780=1,VLOOKUP($A1780,'Full dataset'!$A$4:$IE$190,BU$1-2007+$C1780,FALSE),0)</f>
        <v>0</v>
      </c>
      <c r="BV1780">
        <f>IF($BG1780=1,VLOOKUP($A1780,'Full dataset'!$A$4:$IE$190,BV$1-2007+$C1780,FALSE),0)</f>
        <v>0</v>
      </c>
      <c r="BW1780">
        <f>IF($BG1780=1,VLOOKUP($A1780,'Full dataset'!$A$4:$IE$190,BW$1-2007+$C1780,FALSE),0)</f>
        <v>0</v>
      </c>
      <c r="BX1780">
        <f>IF($BG1780=1,VLOOKUP($A1780,'Full dataset'!$A$4:$IE$190,BX$1-2007+$C1780,FALSE),0)</f>
        <v>0</v>
      </c>
    </row>
    <row r="1781" spans="1:76" x14ac:dyDescent="0.25">
      <c r="A1781">
        <v>105</v>
      </c>
      <c r="B1781" t="s">
        <v>149</v>
      </c>
      <c r="C1781">
        <v>2016</v>
      </c>
      <c r="D1781" t="s">
        <v>582</v>
      </c>
      <c r="E1781">
        <f t="shared" si="164"/>
        <v>0</v>
      </c>
      <c r="F1781">
        <v>0</v>
      </c>
      <c r="J1781">
        <v>0</v>
      </c>
      <c r="N1781">
        <v>0</v>
      </c>
      <c r="U1781">
        <v>1</v>
      </c>
      <c r="V1781">
        <v>59</v>
      </c>
      <c r="W1781">
        <v>12892</v>
      </c>
      <c r="X1781">
        <v>1793</v>
      </c>
      <c r="Y1781">
        <v>1</v>
      </c>
      <c r="Z1781">
        <v>0</v>
      </c>
      <c r="AA1781" t="s">
        <v>824</v>
      </c>
      <c r="AB1781">
        <v>5135</v>
      </c>
      <c r="AC1781" t="s">
        <v>726</v>
      </c>
      <c r="AD1781" t="s">
        <v>726</v>
      </c>
      <c r="AE1781" t="s">
        <v>726</v>
      </c>
      <c r="AF1781" t="s">
        <v>726</v>
      </c>
      <c r="AG1781" t="s">
        <v>726</v>
      </c>
      <c r="AH1781" t="s">
        <v>726</v>
      </c>
      <c r="AI1781" t="s">
        <v>726</v>
      </c>
      <c r="AJ1781" t="s">
        <v>726</v>
      </c>
      <c r="AK1781" t="s">
        <v>726</v>
      </c>
      <c r="AL1781" t="s">
        <v>726</v>
      </c>
      <c r="AM1781">
        <f>VLOOKUP($A1781,'Full dataset'!$A$4:$IE$190,2007+AM$1-$C1781,FALSE)</f>
        <v>81</v>
      </c>
      <c r="AN1781" t="s">
        <v>726</v>
      </c>
      <c r="AO1781" t="s">
        <v>726</v>
      </c>
      <c r="AP1781" t="s">
        <v>726</v>
      </c>
      <c r="AQ1781" t="s">
        <v>726</v>
      </c>
      <c r="AR1781" t="s">
        <v>726</v>
      </c>
      <c r="AS1781" t="s">
        <v>726</v>
      </c>
      <c r="AT1781" t="str">
        <f>VLOOKUP($A1781,'Full dataset'!$A$4:$IE$190,130,FALSE)</f>
        <v>.</v>
      </c>
      <c r="AU1781">
        <f>VLOOKUP(A1781,'Full dataset'!$A$4:$II$190,$AU$1,FALSE)</f>
        <v>2008</v>
      </c>
      <c r="AV1781">
        <v>0</v>
      </c>
      <c r="AW1781">
        <f>VLOOKUP(A1781,'Full dataset'!$A$5:$IM$190,247,FALSE)</f>
        <v>1</v>
      </c>
      <c r="AX1781">
        <f>VLOOKUP(A1781,'Full dataset'!$A$4:$II$190,242,FALSE)</f>
        <v>2008</v>
      </c>
      <c r="AY1781">
        <f>VLOOKUP(A1781,'Full dataset'!$A$5:$IM$190,246,FALSE)</f>
        <v>1</v>
      </c>
      <c r="AZ1781">
        <v>9999</v>
      </c>
      <c r="BA1781">
        <f>MAX(VLOOKUP($A1781,'Full dataset'!$A$4:$IX$190,BA$1,FALSE),AW1781)</f>
        <v>1</v>
      </c>
      <c r="BB1781">
        <f>IF(VLOOKUP($A1781,'Full dataset'!$A$4:$IX$190,BB$1,FALSE)&gt;0,VLOOKUP($A1781,'Full dataset'!$A$4:$IX$190,BB$1,FALSE),AU1781)</f>
        <v>2008</v>
      </c>
      <c r="BC1781">
        <f>MAX(VLOOKUP($A1781,'Full dataset'!$A$4:$IX$190,BC$1,FALSE),AY1781)</f>
        <v>1</v>
      </c>
      <c r="BD1781">
        <f>MAX(VLOOKUP($A1781,'Full dataset'!$A$4:$IX$190,BD$1,FALSE),AX1781)</f>
        <v>2008</v>
      </c>
      <c r="BE1781">
        <f t="shared" si="165"/>
        <v>2008</v>
      </c>
      <c r="BF1781">
        <f t="shared" si="166"/>
        <v>0</v>
      </c>
      <c r="BG1781">
        <f t="shared" si="167"/>
        <v>0</v>
      </c>
      <c r="BH1781">
        <f t="shared" si="162"/>
        <v>0</v>
      </c>
      <c r="BI1781">
        <f t="shared" si="163"/>
        <v>0</v>
      </c>
      <c r="BO1781">
        <f>IF(BF1781=1,VLOOKUP($A1781,'Full dataset'!$A$4:$IE$190,2007+BO$1-$C1781,FALSE),0)</f>
        <v>0</v>
      </c>
      <c r="BP1781">
        <f>IF(BF1781=1,VLOOKUP($A1781,'Full dataset'!$A$4:$IE$190,2007+BP$1-$C1781,FALSE),0)</f>
        <v>0</v>
      </c>
      <c r="BQ1781">
        <f>IF(BF1781=1,VLOOKUP($A1781,'Full dataset'!$A$4:$IE$190,2007+BQ$1-$C1781,FALSE),0)</f>
        <v>0</v>
      </c>
      <c r="BR1781">
        <f>IF($BG1781=1,VLOOKUP($A1781,'Full dataset'!$A$4:$IE$190,BR$1-2007+$C1781,FALSE),0)</f>
        <v>0</v>
      </c>
      <c r="BS1781">
        <f>IF($BG1781=1,VLOOKUP($A1781,'Full dataset'!$A$4:$IE$190,BS$1-2007+$C1781,FALSE),0)</f>
        <v>0</v>
      </c>
      <c r="BT1781">
        <f>IF($BG1781=1,VLOOKUP($A1781,'Full dataset'!$A$4:$IE$190,BT$1-2007+$C1781,FALSE),0)</f>
        <v>0</v>
      </c>
      <c r="BU1781">
        <f>IF($BG1781=1,VLOOKUP($A1781,'Full dataset'!$A$4:$IE$190,BU$1-2007+$C1781,FALSE),0)</f>
        <v>0</v>
      </c>
      <c r="BV1781">
        <f>IF($BG1781=1,VLOOKUP($A1781,'Full dataset'!$A$4:$IE$190,BV$1-2007+$C1781,FALSE),0)</f>
        <v>0</v>
      </c>
      <c r="BW1781">
        <f>IF($BG1781=1,VLOOKUP($A1781,'Full dataset'!$A$4:$IE$190,BW$1-2007+$C1781,FALSE),0)</f>
        <v>0</v>
      </c>
      <c r="BX1781">
        <f>IF($BG1781=1,VLOOKUP($A1781,'Full dataset'!$A$4:$IE$190,BX$1-2007+$C1781,FALSE),0)</f>
        <v>0</v>
      </c>
    </row>
    <row r="1782" spans="1:76" x14ac:dyDescent="0.25">
      <c r="A1782">
        <v>106</v>
      </c>
      <c r="B1782" t="s">
        <v>150</v>
      </c>
      <c r="C1782">
        <v>2016</v>
      </c>
      <c r="D1782" t="s">
        <v>582</v>
      </c>
      <c r="E1782">
        <f t="shared" si="164"/>
        <v>0</v>
      </c>
      <c r="F1782">
        <v>1</v>
      </c>
      <c r="G1782">
        <v>4458</v>
      </c>
      <c r="H1782">
        <v>2.5315161839863713</v>
      </c>
      <c r="I1782">
        <v>1172</v>
      </c>
      <c r="J1782">
        <v>0</v>
      </c>
      <c r="N1782">
        <v>0</v>
      </c>
      <c r="U1782">
        <v>1</v>
      </c>
      <c r="V1782">
        <v>605</v>
      </c>
      <c r="W1782">
        <v>16200</v>
      </c>
      <c r="X1782">
        <v>6704</v>
      </c>
      <c r="Y1782">
        <v>1</v>
      </c>
      <c r="Z1782">
        <v>0</v>
      </c>
      <c r="AA1782" t="s">
        <v>825</v>
      </c>
      <c r="AB1782">
        <v>26738</v>
      </c>
      <c r="AC1782" t="s">
        <v>726</v>
      </c>
      <c r="AD1782" t="s">
        <v>726</v>
      </c>
      <c r="AE1782" t="s">
        <v>726</v>
      </c>
      <c r="AF1782" t="s">
        <v>726</v>
      </c>
      <c r="AG1782" t="s">
        <v>726</v>
      </c>
      <c r="AH1782" t="s">
        <v>726</v>
      </c>
      <c r="AI1782" t="s">
        <v>726</v>
      </c>
      <c r="AJ1782" t="s">
        <v>726</v>
      </c>
      <c r="AK1782" t="s">
        <v>726</v>
      </c>
      <c r="AL1782" t="s">
        <v>726</v>
      </c>
      <c r="AM1782">
        <f>VLOOKUP($A1782,'Full dataset'!$A$4:$IE$190,2007+AM$1-$C1782,FALSE)</f>
        <v>26</v>
      </c>
      <c r="AN1782" t="s">
        <v>726</v>
      </c>
      <c r="AO1782" t="s">
        <v>726</v>
      </c>
      <c r="AP1782" t="s">
        <v>726</v>
      </c>
      <c r="AQ1782" t="s">
        <v>726</v>
      </c>
      <c r="AR1782" t="s">
        <v>726</v>
      </c>
      <c r="AS1782" t="s">
        <v>726</v>
      </c>
      <c r="AT1782" t="str">
        <f>VLOOKUP($A1782,'Full dataset'!$A$4:$IE$190,130,FALSE)</f>
        <v>.</v>
      </c>
      <c r="AU1782">
        <f>VLOOKUP(A1782,'Full dataset'!$A$4:$II$190,$AU$1,FALSE)</f>
        <v>2009</v>
      </c>
      <c r="AV1782">
        <v>0</v>
      </c>
      <c r="AW1782">
        <f>VLOOKUP(A1782,'Full dataset'!$A$5:$IM$190,247,FALSE)</f>
        <v>1</v>
      </c>
      <c r="AX1782">
        <f>VLOOKUP(A1782,'Full dataset'!$A$4:$II$190,242,FALSE)</f>
        <v>2012</v>
      </c>
      <c r="AY1782">
        <f>VLOOKUP(A1782,'Full dataset'!$A$5:$IM$190,246,FALSE)</f>
        <v>1</v>
      </c>
      <c r="AZ1782">
        <v>9999</v>
      </c>
      <c r="BA1782">
        <f>MAX(VLOOKUP($A1782,'Full dataset'!$A$4:$IX$190,BA$1,FALSE),AW1782)</f>
        <v>2</v>
      </c>
      <c r="BB1782">
        <f>IF(VLOOKUP($A1782,'Full dataset'!$A$4:$IX$190,BB$1,FALSE)&gt;0,VLOOKUP($A1782,'Full dataset'!$A$4:$IX$190,BB$1,FALSE),AU1782)</f>
        <v>2013</v>
      </c>
      <c r="BC1782">
        <f>MAX(VLOOKUP($A1782,'Full dataset'!$A$4:$IX$190,BC$1,FALSE),AY1782)</f>
        <v>1</v>
      </c>
      <c r="BD1782">
        <f>MAX(VLOOKUP($A1782,'Full dataset'!$A$4:$IX$190,BD$1,FALSE),AX1782)</f>
        <v>2012</v>
      </c>
      <c r="BE1782">
        <f t="shared" si="165"/>
        <v>2012</v>
      </c>
      <c r="BF1782">
        <f t="shared" si="166"/>
        <v>1</v>
      </c>
      <c r="BG1782">
        <f t="shared" si="167"/>
        <v>0</v>
      </c>
      <c r="BH1782">
        <f t="shared" si="162"/>
        <v>0</v>
      </c>
      <c r="BI1782">
        <f t="shared" si="163"/>
        <v>1</v>
      </c>
      <c r="BO1782">
        <f>IF(BF1782=1,VLOOKUP($A1782,'Full dataset'!$A$4:$IE$190,2007+BO$1-$C1782,FALSE),0)</f>
        <v>555</v>
      </c>
      <c r="BP1782">
        <f>IF(BF1782=1,VLOOKUP($A1782,'Full dataset'!$A$4:$IE$190,2007+BP$1-$C1782,FALSE),0)</f>
        <v>634</v>
      </c>
      <c r="BQ1782">
        <f>IF(BF1782=1,VLOOKUP($A1782,'Full dataset'!$A$4:$IE$190,2007+BQ$1-$C1782,FALSE),0)</f>
        <v>1740</v>
      </c>
      <c r="BR1782">
        <f>IF($BG1782=1,VLOOKUP($A1782,'Full dataset'!$A$4:$IE$190,BR$1-2007+$C1782,FALSE),0)</f>
        <v>0</v>
      </c>
      <c r="BS1782">
        <f>IF($BG1782=1,VLOOKUP($A1782,'Full dataset'!$A$4:$IE$190,BS$1-2007+$C1782,FALSE),0)</f>
        <v>0</v>
      </c>
      <c r="BT1782">
        <f>IF($BG1782=1,VLOOKUP($A1782,'Full dataset'!$A$4:$IE$190,BT$1-2007+$C1782,FALSE),0)</f>
        <v>0</v>
      </c>
      <c r="BU1782">
        <f>IF($BG1782=1,VLOOKUP($A1782,'Full dataset'!$A$4:$IE$190,BU$1-2007+$C1782,FALSE),0)</f>
        <v>0</v>
      </c>
      <c r="BV1782">
        <f>IF($BG1782=1,VLOOKUP($A1782,'Full dataset'!$A$4:$IE$190,BV$1-2007+$C1782,FALSE),0)</f>
        <v>0</v>
      </c>
      <c r="BW1782">
        <f>IF($BG1782=1,VLOOKUP($A1782,'Full dataset'!$A$4:$IE$190,BW$1-2007+$C1782,FALSE),0)</f>
        <v>0</v>
      </c>
      <c r="BX1782">
        <f>IF($BG1782=1,VLOOKUP($A1782,'Full dataset'!$A$4:$IE$190,BX$1-2007+$C1782,FALSE),0)</f>
        <v>0</v>
      </c>
    </row>
    <row r="1783" spans="1:76" x14ac:dyDescent="0.25">
      <c r="A1783">
        <v>107</v>
      </c>
      <c r="B1783" t="s">
        <v>151</v>
      </c>
      <c r="C1783">
        <v>2016</v>
      </c>
      <c r="D1783" t="s">
        <v>591</v>
      </c>
      <c r="E1783">
        <f t="shared" si="164"/>
        <v>1</v>
      </c>
      <c r="F1783">
        <v>1</v>
      </c>
      <c r="G1783">
        <v>14174</v>
      </c>
      <c r="H1783">
        <v>4.5546272493573268</v>
      </c>
      <c r="I1783">
        <v>4817</v>
      </c>
      <c r="J1783">
        <v>0</v>
      </c>
      <c r="N1783">
        <v>1</v>
      </c>
      <c r="O1783">
        <v>597</v>
      </c>
      <c r="P1783">
        <v>0.19183804627249357</v>
      </c>
      <c r="Q1783">
        <v>25</v>
      </c>
      <c r="R1783">
        <v>40603</v>
      </c>
      <c r="S1783">
        <v>3576</v>
      </c>
      <c r="T1783">
        <v>334210</v>
      </c>
      <c r="U1783">
        <v>1</v>
      </c>
      <c r="V1783">
        <v>2</v>
      </c>
      <c r="W1783">
        <v>77</v>
      </c>
      <c r="X1783">
        <v>6</v>
      </c>
      <c r="Y1783">
        <v>1</v>
      </c>
      <c r="Z1783">
        <v>1</v>
      </c>
      <c r="AA1783" t="s">
        <v>826</v>
      </c>
      <c r="AB1783">
        <v>91195</v>
      </c>
      <c r="AC1783" t="s">
        <v>726</v>
      </c>
      <c r="AD1783" t="s">
        <v>726</v>
      </c>
      <c r="AE1783" t="s">
        <v>726</v>
      </c>
      <c r="AF1783" t="s">
        <v>726</v>
      </c>
      <c r="AG1783" t="s">
        <v>726</v>
      </c>
      <c r="AH1783" t="s">
        <v>726</v>
      </c>
      <c r="AI1783" t="s">
        <v>726</v>
      </c>
      <c r="AJ1783" t="s">
        <v>726</v>
      </c>
      <c r="AK1783" t="s">
        <v>726</v>
      </c>
      <c r="AL1783" t="s">
        <v>726</v>
      </c>
      <c r="AM1783" t="str">
        <f>VLOOKUP($A1783,'Full dataset'!$A$4:$IE$190,2007+AM$1-$C1783,FALSE)</f>
        <v>.</v>
      </c>
      <c r="AN1783" t="s">
        <v>726</v>
      </c>
      <c r="AO1783" t="s">
        <v>726</v>
      </c>
      <c r="AP1783" t="s">
        <v>726</v>
      </c>
      <c r="AQ1783" t="s">
        <v>726</v>
      </c>
      <c r="AR1783" t="s">
        <v>726</v>
      </c>
      <c r="AS1783" t="s">
        <v>726</v>
      </c>
      <c r="AT1783" t="str">
        <f>VLOOKUP($A1783,'Full dataset'!$A$4:$IE$190,130,FALSE)</f>
        <v>.</v>
      </c>
      <c r="AU1783">
        <f>VLOOKUP(A1783,'Full dataset'!$A$4:$II$190,$AU$1,FALSE)</f>
        <v>2015</v>
      </c>
      <c r="AV1783">
        <v>0</v>
      </c>
      <c r="AW1783">
        <f>VLOOKUP(A1783,'Full dataset'!$A$5:$IM$190,247,FALSE)</f>
        <v>1</v>
      </c>
      <c r="AX1783">
        <f>VLOOKUP(A1783,'Full dataset'!$A$4:$II$190,242,FALSE)</f>
        <v>2008</v>
      </c>
      <c r="AY1783">
        <f>VLOOKUP(A1783,'Full dataset'!$A$5:$IM$190,246,FALSE)</f>
        <v>1</v>
      </c>
      <c r="AZ1783">
        <v>9999</v>
      </c>
      <c r="BA1783">
        <f>MAX(VLOOKUP($A1783,'Full dataset'!$A$4:$IX$190,BA$1,FALSE),AW1783)</f>
        <v>1</v>
      </c>
      <c r="BB1783">
        <f>IF(VLOOKUP($A1783,'Full dataset'!$A$4:$IX$190,BB$1,FALSE)&gt;0,VLOOKUP($A1783,'Full dataset'!$A$4:$IX$190,BB$1,FALSE),AU1783)</f>
        <v>2015</v>
      </c>
      <c r="BC1783">
        <f>MAX(VLOOKUP($A1783,'Full dataset'!$A$4:$IX$190,BC$1,FALSE),AY1783)</f>
        <v>1</v>
      </c>
      <c r="BD1783">
        <f>MAX(VLOOKUP($A1783,'Full dataset'!$A$4:$IX$190,BD$1,FALSE),AX1783)</f>
        <v>2008</v>
      </c>
      <c r="BE1783">
        <f t="shared" si="165"/>
        <v>2008</v>
      </c>
      <c r="BF1783">
        <f t="shared" si="166"/>
        <v>0</v>
      </c>
      <c r="BG1783">
        <f t="shared" si="167"/>
        <v>0</v>
      </c>
      <c r="BH1783">
        <f t="shared" si="162"/>
        <v>0</v>
      </c>
      <c r="BI1783">
        <f t="shared" si="163"/>
        <v>0</v>
      </c>
      <c r="BO1783">
        <f>IF(BF1783=1,VLOOKUP($A1783,'Full dataset'!$A$4:$IE$190,2007+BO$1-$C1783,FALSE),0)</f>
        <v>0</v>
      </c>
      <c r="BP1783">
        <f>IF(BF1783=1,VLOOKUP($A1783,'Full dataset'!$A$4:$IE$190,2007+BP$1-$C1783,FALSE),0)</f>
        <v>0</v>
      </c>
      <c r="BQ1783">
        <f>IF(BF1783=1,VLOOKUP($A1783,'Full dataset'!$A$4:$IE$190,2007+BQ$1-$C1783,FALSE),0)</f>
        <v>0</v>
      </c>
      <c r="BR1783">
        <f>IF($BG1783=1,VLOOKUP($A1783,'Full dataset'!$A$4:$IE$190,BR$1-2007+$C1783,FALSE),0)</f>
        <v>0</v>
      </c>
      <c r="BS1783">
        <f>IF($BG1783=1,VLOOKUP($A1783,'Full dataset'!$A$4:$IE$190,BS$1-2007+$C1783,FALSE),0)</f>
        <v>0</v>
      </c>
      <c r="BT1783">
        <f>IF($BG1783=1,VLOOKUP($A1783,'Full dataset'!$A$4:$IE$190,BT$1-2007+$C1783,FALSE),0)</f>
        <v>0</v>
      </c>
      <c r="BU1783">
        <f>IF($BG1783=1,VLOOKUP($A1783,'Full dataset'!$A$4:$IE$190,BU$1-2007+$C1783,FALSE),0)</f>
        <v>0</v>
      </c>
      <c r="BV1783">
        <f>IF($BG1783=1,VLOOKUP($A1783,'Full dataset'!$A$4:$IE$190,BV$1-2007+$C1783,FALSE),0)</f>
        <v>0</v>
      </c>
      <c r="BW1783">
        <f>IF($BG1783=1,VLOOKUP($A1783,'Full dataset'!$A$4:$IE$190,BW$1-2007+$C1783,FALSE),0)</f>
        <v>0</v>
      </c>
      <c r="BX1783">
        <f>IF($BG1783=1,VLOOKUP($A1783,'Full dataset'!$A$4:$IE$190,BX$1-2007+$C1783,FALSE),0)</f>
        <v>0</v>
      </c>
    </row>
    <row r="1784" spans="1:76" x14ac:dyDescent="0.25">
      <c r="A1784">
        <v>108</v>
      </c>
      <c r="B1784" t="s">
        <v>152</v>
      </c>
      <c r="C1784">
        <v>2016</v>
      </c>
      <c r="D1784" t="s">
        <v>591</v>
      </c>
      <c r="E1784">
        <f t="shared" si="164"/>
        <v>1</v>
      </c>
      <c r="F1784">
        <v>1</v>
      </c>
      <c r="G1784">
        <v>33835</v>
      </c>
      <c r="H1784">
        <v>2.508898116565327</v>
      </c>
      <c r="I1784">
        <v>10707</v>
      </c>
      <c r="J1784">
        <v>1</v>
      </c>
      <c r="K1784">
        <v>1469</v>
      </c>
      <c r="L1784">
        <v>0.10892777695387809</v>
      </c>
      <c r="M1784">
        <v>3516</v>
      </c>
      <c r="N1784">
        <v>2</v>
      </c>
      <c r="O1784">
        <v>1043</v>
      </c>
      <c r="P1784">
        <v>7.7339463146967227E-2</v>
      </c>
      <c r="Q1784">
        <v>39</v>
      </c>
      <c r="R1784">
        <v>40330</v>
      </c>
      <c r="S1784">
        <v>8711</v>
      </c>
      <c r="T1784">
        <v>541330</v>
      </c>
      <c r="U1784">
        <v>1</v>
      </c>
      <c r="V1784">
        <v>0</v>
      </c>
      <c r="W1784">
        <v>20</v>
      </c>
      <c r="X1784">
        <v>1</v>
      </c>
      <c r="Y1784">
        <v>1</v>
      </c>
      <c r="Z1784">
        <v>1</v>
      </c>
      <c r="AA1784" t="s">
        <v>827</v>
      </c>
      <c r="AB1784">
        <v>270946</v>
      </c>
      <c r="AC1784" t="s">
        <v>726</v>
      </c>
      <c r="AD1784" t="s">
        <v>726</v>
      </c>
      <c r="AE1784" t="s">
        <v>726</v>
      </c>
      <c r="AF1784" t="s">
        <v>726</v>
      </c>
      <c r="AG1784" t="s">
        <v>726</v>
      </c>
      <c r="AH1784" t="s">
        <v>726</v>
      </c>
      <c r="AI1784" t="s">
        <v>726</v>
      </c>
      <c r="AJ1784" t="s">
        <v>726</v>
      </c>
      <c r="AK1784" t="s">
        <v>726</v>
      </c>
      <c r="AL1784" t="s">
        <v>726</v>
      </c>
      <c r="AM1784">
        <f>VLOOKUP($A1784,'Full dataset'!$A$4:$IE$190,2007+AM$1-$C1784,FALSE)</f>
        <v>26</v>
      </c>
      <c r="AN1784" t="s">
        <v>726</v>
      </c>
      <c r="AO1784" t="s">
        <v>726</v>
      </c>
      <c r="AP1784" t="s">
        <v>726</v>
      </c>
      <c r="AQ1784" t="s">
        <v>726</v>
      </c>
      <c r="AR1784" t="s">
        <v>726</v>
      </c>
      <c r="AS1784" t="s">
        <v>726</v>
      </c>
      <c r="AT1784" t="str">
        <f>VLOOKUP($A1784,'Full dataset'!$A$4:$IE$190,130,FALSE)</f>
        <v>.</v>
      </c>
      <c r="AU1784">
        <f>VLOOKUP(A1784,'Full dataset'!$A$4:$II$190,$AU$1,FALSE)</f>
        <v>2015</v>
      </c>
      <c r="AV1784">
        <v>1</v>
      </c>
      <c r="AW1784">
        <f>VLOOKUP(A1784,'Full dataset'!$A$5:$IM$190,247,FALSE)</f>
        <v>2</v>
      </c>
      <c r="AX1784">
        <f>VLOOKUP(A1784,'Full dataset'!$A$4:$II$190,242,FALSE)</f>
        <v>2010</v>
      </c>
      <c r="AY1784">
        <f>VLOOKUP(A1784,'Full dataset'!$A$5:$IM$190,246,FALSE)</f>
        <v>2</v>
      </c>
      <c r="AZ1784">
        <v>9999</v>
      </c>
      <c r="BA1784">
        <f>MAX(VLOOKUP($A1784,'Full dataset'!$A$4:$IX$190,BA$1,FALSE),AW1784)</f>
        <v>2</v>
      </c>
      <c r="BB1784">
        <f>IF(VLOOKUP($A1784,'Full dataset'!$A$4:$IX$190,BB$1,FALSE)&gt;0,VLOOKUP($A1784,'Full dataset'!$A$4:$IX$190,BB$1,FALSE),AU1784)</f>
        <v>2015</v>
      </c>
      <c r="BC1784">
        <f>MAX(VLOOKUP($A1784,'Full dataset'!$A$4:$IX$190,BC$1,FALSE),AY1784)</f>
        <v>2</v>
      </c>
      <c r="BD1784">
        <f>MAX(VLOOKUP($A1784,'Full dataset'!$A$4:$IX$190,BD$1,FALSE),AX1784)</f>
        <v>2010</v>
      </c>
      <c r="BE1784">
        <f t="shared" si="165"/>
        <v>2010</v>
      </c>
      <c r="BF1784">
        <f t="shared" si="166"/>
        <v>1</v>
      </c>
      <c r="BG1784">
        <f t="shared" si="167"/>
        <v>1</v>
      </c>
      <c r="BH1784">
        <f t="shared" si="162"/>
        <v>0</v>
      </c>
      <c r="BI1784">
        <f t="shared" si="163"/>
        <v>1</v>
      </c>
      <c r="BO1784">
        <f>IF(BF1784=1,VLOOKUP($A1784,'Full dataset'!$A$4:$IE$190,2007+BO$1-$C1784,FALSE),0)</f>
        <v>0</v>
      </c>
      <c r="BP1784">
        <f>IF(BF1784=1,VLOOKUP($A1784,'Full dataset'!$A$4:$IE$190,2007+BP$1-$C1784,FALSE),0)</f>
        <v>0</v>
      </c>
      <c r="BQ1784">
        <f>IF(BF1784=1,VLOOKUP($A1784,'Full dataset'!$A$4:$IE$190,2007+BQ$1-$C1784,FALSE),0)</f>
        <v>0</v>
      </c>
      <c r="BR1784">
        <f>IF($BG1784=1,VLOOKUP($A1784,'Full dataset'!$A$4:$IE$190,BR$1-2007+$C1784,FALSE),0)</f>
        <v>34</v>
      </c>
      <c r="BS1784">
        <f>IF($BG1784=1,VLOOKUP($A1784,'Full dataset'!$A$4:$IE$190,BS$1-2007+$C1784,FALSE),0)</f>
        <v>8</v>
      </c>
      <c r="BT1784">
        <f>IF($BG1784=1,VLOOKUP($A1784,'Full dataset'!$A$4:$IE$190,BT$1-2007+$C1784,FALSE),0)</f>
        <v>126</v>
      </c>
      <c r="BU1784">
        <f>IF($BG1784=1,VLOOKUP($A1784,'Full dataset'!$A$4:$IE$190,BU$1-2007+$C1784,FALSE),0)</f>
        <v>32</v>
      </c>
      <c r="BV1784">
        <f>IF($BG1784=1,VLOOKUP($A1784,'Full dataset'!$A$4:$IE$190,BV$1-2007+$C1784,FALSE),0)</f>
        <v>0</v>
      </c>
      <c r="BW1784">
        <f>IF($BG1784=1,VLOOKUP($A1784,'Full dataset'!$A$4:$IE$190,BW$1-2007+$C1784,FALSE),0)</f>
        <v>0</v>
      </c>
      <c r="BX1784">
        <f>IF($BG1784=1,VLOOKUP($A1784,'Full dataset'!$A$4:$IE$190,BX$1-2007+$C1784,FALSE),0)</f>
        <v>59</v>
      </c>
    </row>
    <row r="1785" spans="1:76" x14ac:dyDescent="0.25">
      <c r="A1785">
        <v>109</v>
      </c>
      <c r="B1785" t="s">
        <v>153</v>
      </c>
      <c r="C1785">
        <v>2016</v>
      </c>
      <c r="D1785" t="s">
        <v>591</v>
      </c>
      <c r="E1785">
        <f t="shared" si="164"/>
        <v>1</v>
      </c>
      <c r="F1785">
        <v>1</v>
      </c>
      <c r="G1785">
        <v>4201</v>
      </c>
      <c r="H1785">
        <v>1.0105845561703151</v>
      </c>
      <c r="I1785">
        <v>1237</v>
      </c>
      <c r="J1785">
        <v>0</v>
      </c>
      <c r="N1785">
        <v>0</v>
      </c>
      <c r="S1785">
        <v>2033</v>
      </c>
      <c r="T1785">
        <v>311421</v>
      </c>
      <c r="U1785">
        <v>0</v>
      </c>
      <c r="V1785" t="s">
        <v>726</v>
      </c>
      <c r="W1785" t="s">
        <v>726</v>
      </c>
      <c r="X1785" t="s">
        <v>726</v>
      </c>
      <c r="Y1785">
        <v>1</v>
      </c>
      <c r="Z1785">
        <v>1</v>
      </c>
      <c r="AA1785" t="s">
        <v>828</v>
      </c>
      <c r="AB1785">
        <v>28637</v>
      </c>
      <c r="AC1785" t="s">
        <v>726</v>
      </c>
      <c r="AD1785" t="s">
        <v>726</v>
      </c>
      <c r="AE1785" t="s">
        <v>726</v>
      </c>
      <c r="AF1785" t="s">
        <v>726</v>
      </c>
      <c r="AG1785" t="s">
        <v>726</v>
      </c>
      <c r="AH1785" t="s">
        <v>726</v>
      </c>
      <c r="AI1785" t="s">
        <v>726</v>
      </c>
      <c r="AJ1785" t="s">
        <v>726</v>
      </c>
      <c r="AK1785" t="s">
        <v>726</v>
      </c>
      <c r="AL1785" t="s">
        <v>726</v>
      </c>
      <c r="AM1785" t="str">
        <f>VLOOKUP($A1785,'Full dataset'!$A$4:$IE$190,2007+AM$1-$C1785,FALSE)</f>
        <v>.</v>
      </c>
      <c r="AN1785" t="s">
        <v>726</v>
      </c>
      <c r="AO1785" t="s">
        <v>726</v>
      </c>
      <c r="AP1785" t="s">
        <v>726</v>
      </c>
      <c r="AQ1785" t="s">
        <v>726</v>
      </c>
      <c r="AR1785" t="s">
        <v>726</v>
      </c>
      <c r="AS1785" t="s">
        <v>726</v>
      </c>
      <c r="AT1785" t="str">
        <f>VLOOKUP($A1785,'Full dataset'!$A$4:$IE$190,130,FALSE)</f>
        <v>.</v>
      </c>
      <c r="AU1785">
        <f>VLOOKUP(A1785,'Full dataset'!$A$4:$II$190,$AU$1,FALSE)</f>
        <v>9999</v>
      </c>
      <c r="AV1785">
        <v>0</v>
      </c>
      <c r="AW1785">
        <f>VLOOKUP(A1785,'Full dataset'!$A$5:$IM$190,247,FALSE)</f>
        <v>0</v>
      </c>
      <c r="AX1785">
        <f>VLOOKUP(A1785,'Full dataset'!$A$4:$II$190,242,FALSE)</f>
        <v>2010</v>
      </c>
      <c r="AY1785">
        <f>VLOOKUP(A1785,'Full dataset'!$A$5:$IM$190,246,FALSE)</f>
        <v>1</v>
      </c>
      <c r="AZ1785">
        <v>9999</v>
      </c>
      <c r="BA1785">
        <f>MAX(VLOOKUP($A1785,'Full dataset'!$A$4:$IX$190,BA$1,FALSE),AW1785)</f>
        <v>0</v>
      </c>
      <c r="BB1785">
        <f>IF(VLOOKUP($A1785,'Full dataset'!$A$4:$IX$190,BB$1,FALSE)&gt;0,VLOOKUP($A1785,'Full dataset'!$A$4:$IX$190,BB$1,FALSE),AU1785)</f>
        <v>9999</v>
      </c>
      <c r="BC1785">
        <f>MAX(VLOOKUP($A1785,'Full dataset'!$A$4:$IX$190,BC$1,FALSE),AY1785)</f>
        <v>1</v>
      </c>
      <c r="BD1785">
        <f>MAX(VLOOKUP($A1785,'Full dataset'!$A$4:$IX$190,BD$1,FALSE),AX1785)</f>
        <v>2010</v>
      </c>
      <c r="BE1785">
        <f t="shared" si="165"/>
        <v>2010</v>
      </c>
      <c r="BF1785">
        <f t="shared" si="166"/>
        <v>0</v>
      </c>
      <c r="BG1785">
        <f t="shared" si="167"/>
        <v>0</v>
      </c>
      <c r="BH1785">
        <f t="shared" si="162"/>
        <v>0</v>
      </c>
      <c r="BI1785">
        <f t="shared" si="163"/>
        <v>0</v>
      </c>
      <c r="BO1785">
        <f>IF(BF1785=1,VLOOKUP($A1785,'Full dataset'!$A$4:$IE$190,2007+BO$1-$C1785,FALSE),0)</f>
        <v>0</v>
      </c>
      <c r="BP1785">
        <f>IF(BF1785=1,VLOOKUP($A1785,'Full dataset'!$A$4:$IE$190,2007+BP$1-$C1785,FALSE),0)</f>
        <v>0</v>
      </c>
      <c r="BQ1785">
        <f>IF(BF1785=1,VLOOKUP($A1785,'Full dataset'!$A$4:$IE$190,2007+BQ$1-$C1785,FALSE),0)</f>
        <v>0</v>
      </c>
      <c r="BR1785">
        <f>IF($BG1785=1,VLOOKUP($A1785,'Full dataset'!$A$4:$IE$190,BR$1-2007+$C1785,FALSE),0)</f>
        <v>0</v>
      </c>
      <c r="BS1785">
        <f>IF($BG1785=1,VLOOKUP($A1785,'Full dataset'!$A$4:$IE$190,BS$1-2007+$C1785,FALSE),0)</f>
        <v>0</v>
      </c>
      <c r="BT1785">
        <f>IF($BG1785=1,VLOOKUP($A1785,'Full dataset'!$A$4:$IE$190,BT$1-2007+$C1785,FALSE),0)</f>
        <v>0</v>
      </c>
      <c r="BU1785">
        <f>IF($BG1785=1,VLOOKUP($A1785,'Full dataset'!$A$4:$IE$190,BU$1-2007+$C1785,FALSE),0)</f>
        <v>0</v>
      </c>
      <c r="BV1785">
        <f>IF($BG1785=1,VLOOKUP($A1785,'Full dataset'!$A$4:$IE$190,BV$1-2007+$C1785,FALSE),0)</f>
        <v>0</v>
      </c>
      <c r="BW1785">
        <f>IF($BG1785=1,VLOOKUP($A1785,'Full dataset'!$A$4:$IE$190,BW$1-2007+$C1785,FALSE),0)</f>
        <v>0</v>
      </c>
      <c r="BX1785">
        <f>IF($BG1785=1,VLOOKUP($A1785,'Full dataset'!$A$4:$IE$190,BX$1-2007+$C1785,FALSE),0)</f>
        <v>0</v>
      </c>
    </row>
    <row r="1786" spans="1:76" x14ac:dyDescent="0.25">
      <c r="A1786">
        <v>110</v>
      </c>
      <c r="B1786" t="s">
        <v>154</v>
      </c>
      <c r="C1786">
        <v>2016</v>
      </c>
      <c r="D1786" t="s">
        <v>591</v>
      </c>
      <c r="E1786">
        <f t="shared" si="164"/>
        <v>1</v>
      </c>
      <c r="F1786">
        <v>0</v>
      </c>
      <c r="J1786">
        <v>0</v>
      </c>
      <c r="N1786">
        <v>0</v>
      </c>
      <c r="S1786">
        <v>5621</v>
      </c>
      <c r="T1786">
        <v>448120</v>
      </c>
      <c r="U1786">
        <v>1</v>
      </c>
      <c r="V1786">
        <v>5495</v>
      </c>
      <c r="W1786">
        <v>752356</v>
      </c>
      <c r="X1786">
        <v>11821</v>
      </c>
      <c r="Y1786">
        <v>1</v>
      </c>
      <c r="Z1786">
        <v>0</v>
      </c>
      <c r="AA1786" t="s">
        <v>829</v>
      </c>
      <c r="AB1786">
        <v>35748</v>
      </c>
      <c r="AC1786" t="s">
        <v>726</v>
      </c>
      <c r="AD1786" t="s">
        <v>726</v>
      </c>
      <c r="AE1786" t="s">
        <v>726</v>
      </c>
      <c r="AF1786" t="s">
        <v>726</v>
      </c>
      <c r="AG1786" t="s">
        <v>726</v>
      </c>
      <c r="AH1786" t="s">
        <v>726</v>
      </c>
      <c r="AI1786" t="s">
        <v>726</v>
      </c>
      <c r="AJ1786" t="s">
        <v>726</v>
      </c>
      <c r="AK1786" t="s">
        <v>726</v>
      </c>
      <c r="AL1786" t="s">
        <v>726</v>
      </c>
      <c r="AM1786" t="str">
        <f>VLOOKUP($A1786,'Full dataset'!$A$4:$IE$190,2007+AM$1-$C1786,FALSE)</f>
        <v>.</v>
      </c>
      <c r="AN1786" t="s">
        <v>726</v>
      </c>
      <c r="AO1786" t="s">
        <v>726</v>
      </c>
      <c r="AP1786" t="s">
        <v>726</v>
      </c>
      <c r="AQ1786" t="s">
        <v>726</v>
      </c>
      <c r="AR1786" t="s">
        <v>726</v>
      </c>
      <c r="AS1786" t="s">
        <v>726</v>
      </c>
      <c r="AT1786" t="str">
        <f>VLOOKUP($A1786,'Full dataset'!$A$4:$IE$190,130,FALSE)</f>
        <v>.</v>
      </c>
      <c r="AU1786">
        <f>VLOOKUP(A1786,'Full dataset'!$A$4:$II$190,$AU$1,FALSE)</f>
        <v>2009</v>
      </c>
      <c r="AV1786">
        <v>0</v>
      </c>
      <c r="AW1786">
        <f>VLOOKUP(A1786,'Full dataset'!$A$5:$IM$190,247,FALSE)</f>
        <v>1</v>
      </c>
      <c r="AX1786">
        <f>VLOOKUP(A1786,'Full dataset'!$A$4:$II$190,242,FALSE)</f>
        <v>2008</v>
      </c>
      <c r="AY1786">
        <f>VLOOKUP(A1786,'Full dataset'!$A$5:$IM$190,246,FALSE)</f>
        <v>1</v>
      </c>
      <c r="AZ1786">
        <v>9999</v>
      </c>
      <c r="BA1786">
        <f>MAX(VLOOKUP($A1786,'Full dataset'!$A$4:$IX$190,BA$1,FALSE),AW1786)</f>
        <v>1</v>
      </c>
      <c r="BB1786">
        <f>IF(VLOOKUP($A1786,'Full dataset'!$A$4:$IX$190,BB$1,FALSE)&gt;0,VLOOKUP($A1786,'Full dataset'!$A$4:$IX$190,BB$1,FALSE),AU1786)</f>
        <v>2009</v>
      </c>
      <c r="BC1786">
        <f>MAX(VLOOKUP($A1786,'Full dataset'!$A$4:$IX$190,BC$1,FALSE),AY1786)</f>
        <v>2</v>
      </c>
      <c r="BD1786">
        <f>MAX(VLOOKUP($A1786,'Full dataset'!$A$4:$IX$190,BD$1,FALSE),AX1786)</f>
        <v>2008</v>
      </c>
      <c r="BE1786">
        <f t="shared" si="165"/>
        <v>2008</v>
      </c>
      <c r="BF1786">
        <f t="shared" si="166"/>
        <v>0</v>
      </c>
      <c r="BG1786">
        <f t="shared" si="167"/>
        <v>1</v>
      </c>
      <c r="BH1786">
        <f t="shared" si="162"/>
        <v>0</v>
      </c>
      <c r="BI1786">
        <f t="shared" si="163"/>
        <v>1</v>
      </c>
      <c r="BO1786">
        <f>IF(BF1786=1,VLOOKUP($A1786,'Full dataset'!$A$4:$IE$190,2007+BO$1-$C1786,FALSE),0)</f>
        <v>0</v>
      </c>
      <c r="BP1786">
        <f>IF(BF1786=1,VLOOKUP($A1786,'Full dataset'!$A$4:$IE$190,2007+BP$1-$C1786,FALSE),0)</f>
        <v>0</v>
      </c>
      <c r="BQ1786">
        <f>IF(BF1786=1,VLOOKUP($A1786,'Full dataset'!$A$4:$IE$190,2007+BQ$1-$C1786,FALSE),0)</f>
        <v>0</v>
      </c>
      <c r="BR1786">
        <f>IF($BG1786=1,VLOOKUP($A1786,'Full dataset'!$A$4:$IE$190,BR$1-2007+$C1786,FALSE),0)</f>
        <v>84</v>
      </c>
      <c r="BS1786">
        <f>IF($BG1786=1,VLOOKUP($A1786,'Full dataset'!$A$4:$IE$190,BS$1-2007+$C1786,FALSE),0)</f>
        <v>333</v>
      </c>
      <c r="BT1786">
        <f>IF($BG1786=1,VLOOKUP($A1786,'Full dataset'!$A$4:$IE$190,BT$1-2007+$C1786,FALSE),0)</f>
        <v>44933</v>
      </c>
      <c r="BU1786">
        <f>IF($BG1786=1,VLOOKUP($A1786,'Full dataset'!$A$4:$IE$190,BU$1-2007+$C1786,FALSE),0)</f>
        <v>1239</v>
      </c>
      <c r="BV1786">
        <f>IF($BG1786=1,VLOOKUP($A1786,'Full dataset'!$A$4:$IE$190,BV$1-2007+$C1786,FALSE),0)</f>
        <v>81</v>
      </c>
      <c r="BW1786">
        <f>IF($BG1786=1,VLOOKUP($A1786,'Full dataset'!$A$4:$IE$190,BW$1-2007+$C1786,FALSE),0)</f>
        <v>58</v>
      </c>
      <c r="BX1786">
        <f>IF($BG1786=1,VLOOKUP($A1786,'Full dataset'!$A$4:$IE$190,BX$1-2007+$C1786,FALSE),0)</f>
        <v>276</v>
      </c>
    </row>
    <row r="1787" spans="1:76" x14ac:dyDescent="0.25">
      <c r="A1787">
        <v>111</v>
      </c>
      <c r="B1787" t="s">
        <v>155</v>
      </c>
      <c r="C1787">
        <v>2016</v>
      </c>
      <c r="D1787" t="s">
        <v>582</v>
      </c>
      <c r="E1787">
        <f t="shared" si="164"/>
        <v>0</v>
      </c>
      <c r="F1787">
        <v>1</v>
      </c>
      <c r="G1787">
        <v>8640</v>
      </c>
      <c r="H1787">
        <v>1.2922524678432545</v>
      </c>
      <c r="I1787">
        <v>4798</v>
      </c>
      <c r="J1787">
        <v>1</v>
      </c>
      <c r="K1787">
        <v>144</v>
      </c>
      <c r="L1787">
        <v>2.153754113072091E-2</v>
      </c>
      <c r="M1787">
        <v>404</v>
      </c>
      <c r="N1787">
        <v>0</v>
      </c>
      <c r="U1787">
        <v>1</v>
      </c>
      <c r="V1787">
        <v>730</v>
      </c>
      <c r="W1787">
        <v>4433</v>
      </c>
      <c r="X1787">
        <v>2158</v>
      </c>
      <c r="Y1787">
        <v>1</v>
      </c>
      <c r="Z1787">
        <v>1</v>
      </c>
      <c r="AA1787" t="s">
        <v>830</v>
      </c>
      <c r="AB1787">
        <v>26581</v>
      </c>
      <c r="AC1787" t="s">
        <v>726</v>
      </c>
      <c r="AD1787" t="s">
        <v>726</v>
      </c>
      <c r="AE1787" t="s">
        <v>726</v>
      </c>
      <c r="AF1787" t="s">
        <v>726</v>
      </c>
      <c r="AG1787" t="s">
        <v>726</v>
      </c>
      <c r="AH1787" t="s">
        <v>726</v>
      </c>
      <c r="AI1787" t="s">
        <v>726</v>
      </c>
      <c r="AJ1787" t="s">
        <v>726</v>
      </c>
      <c r="AK1787" t="s">
        <v>726</v>
      </c>
      <c r="AL1787" t="s">
        <v>726</v>
      </c>
      <c r="AM1787">
        <f>VLOOKUP($A1787,'Full dataset'!$A$4:$IE$190,2007+AM$1-$C1787,FALSE)</f>
        <v>31</v>
      </c>
      <c r="AN1787" t="s">
        <v>726</v>
      </c>
      <c r="AO1787" t="s">
        <v>726</v>
      </c>
      <c r="AP1787" t="s">
        <v>726</v>
      </c>
      <c r="AQ1787" t="s">
        <v>726</v>
      </c>
      <c r="AR1787" t="s">
        <v>726</v>
      </c>
      <c r="AS1787" t="s">
        <v>726</v>
      </c>
      <c r="AT1787" t="str">
        <f>VLOOKUP($A1787,'Full dataset'!$A$4:$IE$190,130,FALSE)</f>
        <v>.</v>
      </c>
      <c r="AU1787">
        <f>VLOOKUP(A1787,'Full dataset'!$A$4:$II$190,$AU$1,FALSE)</f>
        <v>2009</v>
      </c>
      <c r="AV1787">
        <v>1</v>
      </c>
      <c r="AW1787">
        <f>VLOOKUP(A1787,'Full dataset'!$A$5:$IM$190,247,FALSE)</f>
        <v>1</v>
      </c>
      <c r="AX1787">
        <f>VLOOKUP(A1787,'Full dataset'!$A$4:$II$190,242,FALSE)</f>
        <v>2008</v>
      </c>
      <c r="AY1787">
        <f>VLOOKUP(A1787,'Full dataset'!$A$5:$IM$190,246,FALSE)</f>
        <v>1</v>
      </c>
      <c r="AZ1787">
        <v>9999</v>
      </c>
      <c r="BA1787">
        <f>MAX(VLOOKUP($A1787,'Full dataset'!$A$4:$IX$190,BA$1,FALSE),AW1787)</f>
        <v>2</v>
      </c>
      <c r="BB1787">
        <f>IF(VLOOKUP($A1787,'Full dataset'!$A$4:$IX$190,BB$1,FALSE)&gt;0,VLOOKUP($A1787,'Full dataset'!$A$4:$IX$190,BB$1,FALSE),AU1787)</f>
        <v>2014</v>
      </c>
      <c r="BC1787">
        <f>MAX(VLOOKUP($A1787,'Full dataset'!$A$4:$IX$190,BC$1,FALSE),AY1787)</f>
        <v>1</v>
      </c>
      <c r="BD1787">
        <f>MAX(VLOOKUP($A1787,'Full dataset'!$A$4:$IX$190,BD$1,FALSE),AX1787)</f>
        <v>2008</v>
      </c>
      <c r="BE1787">
        <f t="shared" si="165"/>
        <v>2008</v>
      </c>
      <c r="BF1787">
        <f t="shared" si="166"/>
        <v>1</v>
      </c>
      <c r="BG1787">
        <f t="shared" si="167"/>
        <v>0</v>
      </c>
      <c r="BH1787">
        <f t="shared" si="162"/>
        <v>0</v>
      </c>
      <c r="BI1787">
        <f t="shared" si="163"/>
        <v>1</v>
      </c>
      <c r="BO1787">
        <f>IF(BF1787=1,VLOOKUP($A1787,'Full dataset'!$A$4:$IE$190,2007+BO$1-$C1787,FALSE),0)</f>
        <v>264</v>
      </c>
      <c r="BP1787">
        <f>IF(BF1787=1,VLOOKUP($A1787,'Full dataset'!$A$4:$IE$190,2007+BP$1-$C1787,FALSE),0)</f>
        <v>446</v>
      </c>
      <c r="BQ1787">
        <f>IF(BF1787=1,VLOOKUP($A1787,'Full dataset'!$A$4:$IE$190,2007+BQ$1-$C1787,FALSE),0)</f>
        <v>1176</v>
      </c>
      <c r="BR1787">
        <f>IF($BG1787=1,VLOOKUP($A1787,'Full dataset'!$A$4:$IE$190,BR$1-2007+$C1787,FALSE),0)</f>
        <v>0</v>
      </c>
      <c r="BS1787">
        <f>IF($BG1787=1,VLOOKUP($A1787,'Full dataset'!$A$4:$IE$190,BS$1-2007+$C1787,FALSE),0)</f>
        <v>0</v>
      </c>
      <c r="BT1787">
        <f>IF($BG1787=1,VLOOKUP($A1787,'Full dataset'!$A$4:$IE$190,BT$1-2007+$C1787,FALSE),0)</f>
        <v>0</v>
      </c>
      <c r="BU1787">
        <f>IF($BG1787=1,VLOOKUP($A1787,'Full dataset'!$A$4:$IE$190,BU$1-2007+$C1787,FALSE),0)</f>
        <v>0</v>
      </c>
      <c r="BV1787">
        <f>IF($BG1787=1,VLOOKUP($A1787,'Full dataset'!$A$4:$IE$190,BV$1-2007+$C1787,FALSE),0)</f>
        <v>0</v>
      </c>
      <c r="BW1787">
        <f>IF($BG1787=1,VLOOKUP($A1787,'Full dataset'!$A$4:$IE$190,BW$1-2007+$C1787,FALSE),0)</f>
        <v>0</v>
      </c>
      <c r="BX1787">
        <f>IF($BG1787=1,VLOOKUP($A1787,'Full dataset'!$A$4:$IE$190,BX$1-2007+$C1787,FALSE),0)</f>
        <v>0</v>
      </c>
    </row>
    <row r="1788" spans="1:76" x14ac:dyDescent="0.25">
      <c r="A1788">
        <v>112</v>
      </c>
      <c r="B1788" t="s">
        <v>602</v>
      </c>
      <c r="C1788">
        <v>2016</v>
      </c>
      <c r="D1788" t="s">
        <v>591</v>
      </c>
      <c r="E1788">
        <f t="shared" si="164"/>
        <v>1</v>
      </c>
      <c r="F1788">
        <v>1</v>
      </c>
      <c r="G1788">
        <v>12394</v>
      </c>
      <c r="H1788">
        <v>0.90473757208555372</v>
      </c>
      <c r="I1788">
        <v>6906</v>
      </c>
      <c r="J1788">
        <v>1</v>
      </c>
      <c r="K1788">
        <v>205</v>
      </c>
      <c r="L1788">
        <v>1.4964595955909191E-2</v>
      </c>
      <c r="M1788">
        <v>1</v>
      </c>
      <c r="N1788">
        <v>2</v>
      </c>
      <c r="O1788">
        <v>1967</v>
      </c>
      <c r="P1788">
        <v>0.14358712314767502</v>
      </c>
      <c r="Q1788">
        <v>37</v>
      </c>
      <c r="R1788">
        <v>40787</v>
      </c>
      <c r="S1788">
        <v>5000</v>
      </c>
      <c r="T1788">
        <v>42</v>
      </c>
      <c r="U1788">
        <v>1</v>
      </c>
      <c r="V1788">
        <v>49</v>
      </c>
      <c r="W1788">
        <v>337</v>
      </c>
      <c r="X1788">
        <v>747</v>
      </c>
      <c r="Y1788">
        <v>1</v>
      </c>
      <c r="Z1788">
        <v>1</v>
      </c>
      <c r="AA1788" t="s">
        <v>831</v>
      </c>
      <c r="AB1788">
        <v>78812</v>
      </c>
      <c r="AC1788" t="s">
        <v>726</v>
      </c>
      <c r="AD1788" t="s">
        <v>726</v>
      </c>
      <c r="AE1788" t="s">
        <v>726</v>
      </c>
      <c r="AF1788" t="s">
        <v>726</v>
      </c>
      <c r="AG1788" t="s">
        <v>726</v>
      </c>
      <c r="AH1788" t="s">
        <v>726</v>
      </c>
      <c r="AI1788" t="s">
        <v>726</v>
      </c>
      <c r="AJ1788" t="s">
        <v>726</v>
      </c>
      <c r="AK1788" t="s">
        <v>726</v>
      </c>
      <c r="AL1788" t="s">
        <v>726</v>
      </c>
      <c r="AM1788" t="str">
        <f>VLOOKUP($A1788,'Full dataset'!$A$4:$IE$190,2007+AM$1-$C1788,FALSE)</f>
        <v>.</v>
      </c>
      <c r="AN1788" t="s">
        <v>726</v>
      </c>
      <c r="AO1788" t="s">
        <v>726</v>
      </c>
      <c r="AP1788" t="s">
        <v>726</v>
      </c>
      <c r="AQ1788" t="s">
        <v>726</v>
      </c>
      <c r="AR1788" t="s">
        <v>726</v>
      </c>
      <c r="AS1788" t="s">
        <v>726</v>
      </c>
      <c r="AT1788" t="str">
        <f>VLOOKUP($A1788,'Full dataset'!$A$4:$IE$190,130,FALSE)</f>
        <v>.</v>
      </c>
      <c r="AU1788">
        <f>VLOOKUP(A1788,'Full dataset'!$A$4:$II$190,$AU$1,FALSE)</f>
        <v>2011</v>
      </c>
      <c r="AV1788">
        <v>1</v>
      </c>
      <c r="AW1788">
        <f>VLOOKUP(A1788,'Full dataset'!$A$5:$IM$190,247,FALSE)</f>
        <v>2</v>
      </c>
      <c r="AX1788">
        <f>VLOOKUP(A1788,'Full dataset'!$A$4:$II$190,242,FALSE)</f>
        <v>2010</v>
      </c>
      <c r="AY1788">
        <f>VLOOKUP(A1788,'Full dataset'!$A$5:$IM$190,246,FALSE)</f>
        <v>2</v>
      </c>
      <c r="AZ1788">
        <v>9999</v>
      </c>
      <c r="BA1788">
        <f>MAX(VLOOKUP($A1788,'Full dataset'!$A$4:$IX$190,BA$1,FALSE),AW1788)</f>
        <v>2</v>
      </c>
      <c r="BB1788">
        <f>IF(VLOOKUP($A1788,'Full dataset'!$A$4:$IX$190,BB$1,FALSE)&gt;0,VLOOKUP($A1788,'Full dataset'!$A$4:$IX$190,BB$1,FALSE),AU1788)</f>
        <v>2011</v>
      </c>
      <c r="BC1788">
        <f>MAX(VLOOKUP($A1788,'Full dataset'!$A$4:$IX$190,BC$1,FALSE),AY1788)</f>
        <v>2</v>
      </c>
      <c r="BD1788">
        <f>MAX(VLOOKUP($A1788,'Full dataset'!$A$4:$IX$190,BD$1,FALSE),AX1788)</f>
        <v>2010</v>
      </c>
      <c r="BE1788">
        <f t="shared" si="165"/>
        <v>2010</v>
      </c>
      <c r="BF1788">
        <f t="shared" si="166"/>
        <v>1</v>
      </c>
      <c r="BG1788">
        <f t="shared" si="167"/>
        <v>1</v>
      </c>
      <c r="BH1788">
        <f t="shared" si="162"/>
        <v>0</v>
      </c>
      <c r="BI1788">
        <f t="shared" si="163"/>
        <v>1</v>
      </c>
      <c r="BO1788">
        <f>IF(BF1788=1,VLOOKUP($A1788,'Full dataset'!$A$4:$IE$190,2007+BO$1-$C1788,FALSE),0)</f>
        <v>88</v>
      </c>
      <c r="BP1788">
        <f>IF(BF1788=1,VLOOKUP($A1788,'Full dataset'!$A$4:$IE$190,2007+BP$1-$C1788,FALSE),0)</f>
        <v>88</v>
      </c>
      <c r="BQ1788">
        <f>IF(BF1788=1,VLOOKUP($A1788,'Full dataset'!$A$4:$IE$190,2007+BQ$1-$C1788,FALSE),0)</f>
        <v>111</v>
      </c>
      <c r="BR1788">
        <f>IF($BG1788=1,VLOOKUP($A1788,'Full dataset'!$A$4:$IE$190,BR$1-2007+$C1788,FALSE),0)</f>
        <v>10</v>
      </c>
      <c r="BS1788">
        <f>IF($BG1788=1,VLOOKUP($A1788,'Full dataset'!$A$4:$IE$190,BS$1-2007+$C1788,FALSE),0)</f>
        <v>2</v>
      </c>
      <c r="BT1788">
        <f>IF($BG1788=1,VLOOKUP($A1788,'Full dataset'!$A$4:$IE$190,BT$1-2007+$C1788,FALSE),0)</f>
        <v>36</v>
      </c>
      <c r="BU1788">
        <f>IF($BG1788=1,VLOOKUP($A1788,'Full dataset'!$A$4:$IE$190,BU$1-2007+$C1788,FALSE),0)</f>
        <v>4</v>
      </c>
      <c r="BV1788">
        <f>IF($BG1788=1,VLOOKUP($A1788,'Full dataset'!$A$4:$IE$190,BV$1-2007+$C1788,FALSE),0)</f>
        <v>7</v>
      </c>
      <c r="BW1788">
        <f>IF($BG1788=1,VLOOKUP($A1788,'Full dataset'!$A$4:$IE$190,BW$1-2007+$C1788,FALSE),0)</f>
        <v>1</v>
      </c>
      <c r="BX1788">
        <f>IF($BG1788=1,VLOOKUP($A1788,'Full dataset'!$A$4:$IE$190,BX$1-2007+$C1788,FALSE),0)</f>
        <v>37</v>
      </c>
    </row>
    <row r="1789" spans="1:76" x14ac:dyDescent="0.25">
      <c r="A1789">
        <v>113</v>
      </c>
      <c r="B1789" t="s">
        <v>157</v>
      </c>
      <c r="C1789">
        <v>2016</v>
      </c>
      <c r="D1789" t="s">
        <v>591</v>
      </c>
      <c r="E1789">
        <f t="shared" si="164"/>
        <v>1</v>
      </c>
      <c r="F1789">
        <v>1</v>
      </c>
      <c r="G1789">
        <v>28462</v>
      </c>
      <c r="H1789">
        <v>5.3041371598956388</v>
      </c>
      <c r="I1789">
        <v>8677</v>
      </c>
      <c r="J1789">
        <v>0</v>
      </c>
      <c r="N1789">
        <v>0</v>
      </c>
      <c r="S1789">
        <v>2844</v>
      </c>
      <c r="T1789">
        <v>325620</v>
      </c>
      <c r="U1789">
        <v>1</v>
      </c>
      <c r="V1789">
        <v>799</v>
      </c>
      <c r="W1789">
        <v>47986</v>
      </c>
      <c r="X1789">
        <v>3861</v>
      </c>
      <c r="Y1789">
        <v>1</v>
      </c>
      <c r="Z1789">
        <v>1</v>
      </c>
      <c r="AA1789" t="s">
        <v>832</v>
      </c>
      <c r="AB1789">
        <v>258771</v>
      </c>
      <c r="AC1789" t="s">
        <v>726</v>
      </c>
      <c r="AD1789" t="s">
        <v>726</v>
      </c>
      <c r="AE1789" t="s">
        <v>726</v>
      </c>
      <c r="AF1789" t="s">
        <v>726</v>
      </c>
      <c r="AG1789" t="s">
        <v>726</v>
      </c>
      <c r="AH1789" t="s">
        <v>726</v>
      </c>
      <c r="AI1789" t="s">
        <v>726</v>
      </c>
      <c r="AJ1789" t="s">
        <v>726</v>
      </c>
      <c r="AK1789" t="s">
        <v>726</v>
      </c>
      <c r="AL1789" t="s">
        <v>726</v>
      </c>
      <c r="AM1789" t="str">
        <f>VLOOKUP($A1789,'Full dataset'!$A$4:$IE$190,2007+AM$1-$C1789,FALSE)</f>
        <v>.</v>
      </c>
      <c r="AN1789" t="s">
        <v>726</v>
      </c>
      <c r="AO1789" t="s">
        <v>726</v>
      </c>
      <c r="AP1789" t="s">
        <v>726</v>
      </c>
      <c r="AQ1789" t="s">
        <v>726</v>
      </c>
      <c r="AR1789" t="s">
        <v>726</v>
      </c>
      <c r="AS1789" t="s">
        <v>726</v>
      </c>
      <c r="AT1789" t="str">
        <f>VLOOKUP($A1789,'Full dataset'!$A$4:$IE$190,130,FALSE)</f>
        <v>.</v>
      </c>
      <c r="AU1789">
        <f>VLOOKUP(A1789,'Full dataset'!$A$4:$II$190,$AU$1,FALSE)</f>
        <v>2009</v>
      </c>
      <c r="AV1789">
        <v>0</v>
      </c>
      <c r="AW1789">
        <f>VLOOKUP(A1789,'Full dataset'!$A$5:$IM$190,247,FALSE)</f>
        <v>1</v>
      </c>
      <c r="AX1789">
        <f>VLOOKUP(A1789,'Full dataset'!$A$4:$II$190,242,FALSE)</f>
        <v>9999</v>
      </c>
      <c r="AY1789">
        <f>VLOOKUP(A1789,'Full dataset'!$A$5:$IM$190,246,FALSE)</f>
        <v>1</v>
      </c>
      <c r="AZ1789">
        <v>9999</v>
      </c>
      <c r="BA1789">
        <f>MAX(VLOOKUP($A1789,'Full dataset'!$A$4:$IX$190,BA$1,FALSE),AW1789)</f>
        <v>1</v>
      </c>
      <c r="BB1789">
        <f>IF(VLOOKUP($A1789,'Full dataset'!$A$4:$IX$190,BB$1,FALSE)&gt;0,VLOOKUP($A1789,'Full dataset'!$A$4:$IX$190,BB$1,FALSE),AU1789)</f>
        <v>2009</v>
      </c>
      <c r="BC1789">
        <f>MAX(VLOOKUP($A1789,'Full dataset'!$A$4:$IX$190,BC$1,FALSE),AY1789)</f>
        <v>2</v>
      </c>
      <c r="BD1789">
        <f>MAX(VLOOKUP($A1789,'Full dataset'!$A$4:$IX$190,BD$1,FALSE),AX1789)</f>
        <v>9999</v>
      </c>
      <c r="BE1789">
        <f t="shared" si="165"/>
        <v>2009</v>
      </c>
      <c r="BF1789">
        <f t="shared" si="166"/>
        <v>0</v>
      </c>
      <c r="BG1789">
        <f t="shared" si="167"/>
        <v>0</v>
      </c>
      <c r="BH1789">
        <f t="shared" si="162"/>
        <v>0</v>
      </c>
      <c r="BI1789">
        <f t="shared" si="163"/>
        <v>0</v>
      </c>
      <c r="BO1789">
        <f>IF(BF1789=1,VLOOKUP($A1789,'Full dataset'!$A$4:$IE$190,2007+BO$1-$C1789,FALSE),0)</f>
        <v>0</v>
      </c>
      <c r="BP1789">
        <f>IF(BF1789=1,VLOOKUP($A1789,'Full dataset'!$A$4:$IE$190,2007+BP$1-$C1789,FALSE),0)</f>
        <v>0</v>
      </c>
      <c r="BQ1789">
        <f>IF(BF1789=1,VLOOKUP($A1789,'Full dataset'!$A$4:$IE$190,2007+BQ$1-$C1789,FALSE),0)</f>
        <v>0</v>
      </c>
      <c r="BR1789">
        <f>IF($BG1789=1,VLOOKUP($A1789,'Full dataset'!$A$4:$IE$190,BR$1-2007+$C1789,FALSE),0)</f>
        <v>0</v>
      </c>
      <c r="BS1789">
        <f>IF($BG1789=1,VLOOKUP($A1789,'Full dataset'!$A$4:$IE$190,BS$1-2007+$C1789,FALSE),0)</f>
        <v>0</v>
      </c>
      <c r="BT1789">
        <f>IF($BG1789=1,VLOOKUP($A1789,'Full dataset'!$A$4:$IE$190,BT$1-2007+$C1789,FALSE),0)</f>
        <v>0</v>
      </c>
      <c r="BU1789">
        <f>IF($BG1789=1,VLOOKUP($A1789,'Full dataset'!$A$4:$IE$190,BU$1-2007+$C1789,FALSE),0)</f>
        <v>0</v>
      </c>
      <c r="BV1789">
        <f>IF($BG1789=1,VLOOKUP($A1789,'Full dataset'!$A$4:$IE$190,BV$1-2007+$C1789,FALSE),0)</f>
        <v>0</v>
      </c>
      <c r="BW1789">
        <f>IF($BG1789=1,VLOOKUP($A1789,'Full dataset'!$A$4:$IE$190,BW$1-2007+$C1789,FALSE),0)</f>
        <v>0</v>
      </c>
      <c r="BX1789">
        <f>IF($BG1789=1,VLOOKUP($A1789,'Full dataset'!$A$4:$IE$190,BX$1-2007+$C1789,FALSE),0)</f>
        <v>0</v>
      </c>
    </row>
    <row r="1790" spans="1:76" x14ac:dyDescent="0.25">
      <c r="A1790">
        <v>114</v>
      </c>
      <c r="B1790" t="s">
        <v>158</v>
      </c>
      <c r="C1790">
        <v>2016</v>
      </c>
      <c r="D1790" t="s">
        <v>582</v>
      </c>
      <c r="E1790">
        <f t="shared" si="164"/>
        <v>0</v>
      </c>
      <c r="F1790">
        <v>1</v>
      </c>
      <c r="G1790">
        <v>846</v>
      </c>
      <c r="H1790">
        <v>0.41736556487419835</v>
      </c>
      <c r="I1790">
        <v>597</v>
      </c>
      <c r="J1790">
        <v>0</v>
      </c>
      <c r="N1790">
        <v>0</v>
      </c>
      <c r="U1790">
        <v>0</v>
      </c>
      <c r="V1790" t="s">
        <v>726</v>
      </c>
      <c r="W1790" t="s">
        <v>726</v>
      </c>
      <c r="X1790" t="s">
        <v>726</v>
      </c>
      <c r="Y1790">
        <v>1</v>
      </c>
      <c r="Z1790">
        <v>0</v>
      </c>
      <c r="AA1790" t="s">
        <v>833</v>
      </c>
      <c r="AB1790">
        <v>2835</v>
      </c>
      <c r="AC1790" t="s">
        <v>726</v>
      </c>
      <c r="AD1790" t="s">
        <v>726</v>
      </c>
      <c r="AE1790" t="s">
        <v>726</v>
      </c>
      <c r="AF1790" t="s">
        <v>726</v>
      </c>
      <c r="AG1790" t="s">
        <v>726</v>
      </c>
      <c r="AH1790" t="s">
        <v>726</v>
      </c>
      <c r="AI1790" t="s">
        <v>726</v>
      </c>
      <c r="AJ1790" t="s">
        <v>726</v>
      </c>
      <c r="AK1790" t="s">
        <v>726</v>
      </c>
      <c r="AL1790" t="s">
        <v>726</v>
      </c>
      <c r="AM1790" t="str">
        <f>VLOOKUP($A1790,'Full dataset'!$A$4:$IE$190,2007+AM$1-$C1790,FALSE)</f>
        <v>.</v>
      </c>
      <c r="AN1790" t="s">
        <v>726</v>
      </c>
      <c r="AO1790" t="s">
        <v>726</v>
      </c>
      <c r="AP1790" t="s">
        <v>726</v>
      </c>
      <c r="AQ1790" t="s">
        <v>726</v>
      </c>
      <c r="AR1790" t="s">
        <v>726</v>
      </c>
      <c r="AS1790" t="s">
        <v>726</v>
      </c>
      <c r="AT1790" t="str">
        <f>VLOOKUP($A1790,'Full dataset'!$A$4:$IE$190,130,FALSE)</f>
        <v>.</v>
      </c>
      <c r="AU1790">
        <f>VLOOKUP(A1790,'Full dataset'!$A$4:$II$190,$AU$1,FALSE)</f>
        <v>9999</v>
      </c>
      <c r="AV1790">
        <v>0</v>
      </c>
      <c r="AW1790">
        <f>VLOOKUP(A1790,'Full dataset'!$A$5:$IM$190,247,FALSE)</f>
        <v>0</v>
      </c>
      <c r="AX1790">
        <f>VLOOKUP(A1790,'Full dataset'!$A$4:$II$190,242,FALSE)</f>
        <v>2009</v>
      </c>
      <c r="AY1790">
        <f>VLOOKUP(A1790,'Full dataset'!$A$5:$IM$190,246,FALSE)</f>
        <v>1</v>
      </c>
      <c r="AZ1790">
        <v>9999</v>
      </c>
      <c r="BA1790">
        <f>MAX(VLOOKUP($A1790,'Full dataset'!$A$4:$IX$190,BA$1,FALSE),AW1790)</f>
        <v>1</v>
      </c>
      <c r="BB1790">
        <f>IF(VLOOKUP($A1790,'Full dataset'!$A$4:$IX$190,BB$1,FALSE)&gt;0,VLOOKUP($A1790,'Full dataset'!$A$4:$IX$190,BB$1,FALSE),AU1790)</f>
        <v>2015</v>
      </c>
      <c r="BC1790">
        <f>MAX(VLOOKUP($A1790,'Full dataset'!$A$4:$IX$190,BC$1,FALSE),AY1790)</f>
        <v>1</v>
      </c>
      <c r="BD1790">
        <f>MAX(VLOOKUP($A1790,'Full dataset'!$A$4:$IX$190,BD$1,FALSE),AX1790)</f>
        <v>2009</v>
      </c>
      <c r="BE1790">
        <f t="shared" si="165"/>
        <v>2009</v>
      </c>
      <c r="BF1790">
        <f t="shared" si="166"/>
        <v>0</v>
      </c>
      <c r="BG1790">
        <f t="shared" si="167"/>
        <v>0</v>
      </c>
      <c r="BH1790">
        <f t="shared" si="162"/>
        <v>0</v>
      </c>
      <c r="BI1790">
        <f t="shared" si="163"/>
        <v>0</v>
      </c>
      <c r="BO1790">
        <f>IF(BF1790=1,VLOOKUP($A1790,'Full dataset'!$A$4:$IE$190,2007+BO$1-$C1790,FALSE),0)</f>
        <v>0</v>
      </c>
      <c r="BP1790">
        <f>IF(BF1790=1,VLOOKUP($A1790,'Full dataset'!$A$4:$IE$190,2007+BP$1-$C1790,FALSE),0)</f>
        <v>0</v>
      </c>
      <c r="BQ1790">
        <f>IF(BF1790=1,VLOOKUP($A1790,'Full dataset'!$A$4:$IE$190,2007+BQ$1-$C1790,FALSE),0)</f>
        <v>0</v>
      </c>
      <c r="BR1790">
        <f>IF($BG1790=1,VLOOKUP($A1790,'Full dataset'!$A$4:$IE$190,BR$1-2007+$C1790,FALSE),0)</f>
        <v>0</v>
      </c>
      <c r="BS1790">
        <f>IF($BG1790=1,VLOOKUP($A1790,'Full dataset'!$A$4:$IE$190,BS$1-2007+$C1790,FALSE),0)</f>
        <v>0</v>
      </c>
      <c r="BT1790">
        <f>IF($BG1790=1,VLOOKUP($A1790,'Full dataset'!$A$4:$IE$190,BT$1-2007+$C1790,FALSE),0)</f>
        <v>0</v>
      </c>
      <c r="BU1790">
        <f>IF($BG1790=1,VLOOKUP($A1790,'Full dataset'!$A$4:$IE$190,BU$1-2007+$C1790,FALSE),0)</f>
        <v>0</v>
      </c>
      <c r="BV1790">
        <f>IF($BG1790=1,VLOOKUP($A1790,'Full dataset'!$A$4:$IE$190,BV$1-2007+$C1790,FALSE),0)</f>
        <v>0</v>
      </c>
      <c r="BW1790">
        <f>IF($BG1790=1,VLOOKUP($A1790,'Full dataset'!$A$4:$IE$190,BW$1-2007+$C1790,FALSE),0)</f>
        <v>0</v>
      </c>
      <c r="BX1790">
        <f>IF($BG1790=1,VLOOKUP($A1790,'Full dataset'!$A$4:$IE$190,BX$1-2007+$C1790,FALSE),0)</f>
        <v>0</v>
      </c>
    </row>
    <row r="1791" spans="1:76" x14ac:dyDescent="0.25">
      <c r="A1791">
        <v>115</v>
      </c>
      <c r="B1791" t="s">
        <v>159</v>
      </c>
      <c r="C1791">
        <v>2016</v>
      </c>
      <c r="D1791" t="s">
        <v>591</v>
      </c>
      <c r="E1791">
        <f t="shared" si="164"/>
        <v>1</v>
      </c>
      <c r="F1791">
        <v>1</v>
      </c>
      <c r="G1791">
        <v>26191</v>
      </c>
      <c r="H1791">
        <v>2.4313962124025252</v>
      </c>
      <c r="I1791">
        <v>9438</v>
      </c>
      <c r="J1791">
        <v>1</v>
      </c>
      <c r="K1791">
        <v>791</v>
      </c>
      <c r="L1791">
        <v>7.3431117712588187E-2</v>
      </c>
      <c r="M1791">
        <v>328</v>
      </c>
      <c r="N1791">
        <v>2</v>
      </c>
      <c r="O1791">
        <v>457</v>
      </c>
      <c r="P1791">
        <v>4.2424805050129966E-2</v>
      </c>
      <c r="Q1791">
        <v>41</v>
      </c>
      <c r="R1791">
        <v>40940</v>
      </c>
      <c r="S1791">
        <v>100</v>
      </c>
      <c r="T1791">
        <v>111</v>
      </c>
      <c r="U1791">
        <v>1</v>
      </c>
      <c r="V1791">
        <v>381</v>
      </c>
      <c r="W1791">
        <v>87468</v>
      </c>
      <c r="X1791">
        <v>26196</v>
      </c>
      <c r="Y1791">
        <v>1</v>
      </c>
      <c r="Z1791">
        <v>1</v>
      </c>
      <c r="AA1791" t="s">
        <v>834</v>
      </c>
      <c r="AB1791">
        <v>191317</v>
      </c>
      <c r="AC1791" t="s">
        <v>726</v>
      </c>
      <c r="AD1791" t="s">
        <v>726</v>
      </c>
      <c r="AE1791" t="s">
        <v>726</v>
      </c>
      <c r="AF1791" t="s">
        <v>726</v>
      </c>
      <c r="AG1791" t="s">
        <v>726</v>
      </c>
      <c r="AH1791" t="s">
        <v>726</v>
      </c>
      <c r="AI1791" t="s">
        <v>726</v>
      </c>
      <c r="AJ1791" t="s">
        <v>726</v>
      </c>
      <c r="AK1791" t="s">
        <v>726</v>
      </c>
      <c r="AL1791" t="s">
        <v>726</v>
      </c>
      <c r="AM1791" t="str">
        <f>VLOOKUP($A1791,'Full dataset'!$A$4:$IE$190,2007+AM$1-$C1791,FALSE)</f>
        <v>.</v>
      </c>
      <c r="AN1791" t="s">
        <v>726</v>
      </c>
      <c r="AO1791" t="s">
        <v>726</v>
      </c>
      <c r="AP1791" t="s">
        <v>726</v>
      </c>
      <c r="AQ1791" t="s">
        <v>726</v>
      </c>
      <c r="AR1791" t="s">
        <v>726</v>
      </c>
      <c r="AS1791" t="s">
        <v>726</v>
      </c>
      <c r="AT1791" t="str">
        <f>VLOOKUP($A1791,'Full dataset'!$A$4:$IE$190,130,FALSE)</f>
        <v>.</v>
      </c>
      <c r="AU1791">
        <f>VLOOKUP(A1791,'Full dataset'!$A$4:$II$190,$AU$1,FALSE)</f>
        <v>2007</v>
      </c>
      <c r="AV1791">
        <v>1</v>
      </c>
      <c r="AW1791">
        <f>VLOOKUP(A1791,'Full dataset'!$A$5:$IM$190,247,FALSE)</f>
        <v>1</v>
      </c>
      <c r="AX1791">
        <f>VLOOKUP(A1791,'Full dataset'!$A$4:$II$190,242,FALSE)</f>
        <v>2008</v>
      </c>
      <c r="AY1791">
        <f>VLOOKUP(A1791,'Full dataset'!$A$5:$IM$190,246,FALSE)</f>
        <v>1</v>
      </c>
      <c r="AZ1791">
        <v>9999</v>
      </c>
      <c r="BA1791">
        <f>MAX(VLOOKUP($A1791,'Full dataset'!$A$4:$IX$190,BA$1,FALSE),AW1791)</f>
        <v>2</v>
      </c>
      <c r="BB1791">
        <f>IF(VLOOKUP($A1791,'Full dataset'!$A$4:$IX$190,BB$1,FALSE)&gt;0,VLOOKUP($A1791,'Full dataset'!$A$4:$IX$190,BB$1,FALSE),AU1791)</f>
        <v>2010</v>
      </c>
      <c r="BC1791">
        <f>MAX(VLOOKUP($A1791,'Full dataset'!$A$4:$IX$190,BC$1,FALSE),AY1791)</f>
        <v>2</v>
      </c>
      <c r="BD1791">
        <f>MAX(VLOOKUP($A1791,'Full dataset'!$A$4:$IX$190,BD$1,FALSE),AX1791)</f>
        <v>2008</v>
      </c>
      <c r="BE1791">
        <f t="shared" si="165"/>
        <v>2008</v>
      </c>
      <c r="BF1791">
        <f t="shared" si="166"/>
        <v>1</v>
      </c>
      <c r="BG1791">
        <f t="shared" si="167"/>
        <v>1</v>
      </c>
      <c r="BH1791">
        <f t="shared" si="162"/>
        <v>0</v>
      </c>
      <c r="BI1791">
        <f t="shared" si="163"/>
        <v>1</v>
      </c>
      <c r="BO1791">
        <f>IF(BF1791=1,VLOOKUP($A1791,'Full dataset'!$A$4:$IE$190,2007+BO$1-$C1791,FALSE),0)</f>
        <v>570</v>
      </c>
      <c r="BP1791">
        <f>IF(BF1791=1,VLOOKUP($A1791,'Full dataset'!$A$4:$IE$190,2007+BP$1-$C1791,FALSE),0)</f>
        <v>6053</v>
      </c>
      <c r="BQ1791">
        <f>IF(BF1791=1,VLOOKUP($A1791,'Full dataset'!$A$4:$IE$190,2007+BQ$1-$C1791,FALSE),0)</f>
        <v>13196</v>
      </c>
      <c r="BR1791">
        <f>IF($BG1791=1,VLOOKUP($A1791,'Full dataset'!$A$4:$IE$190,BR$1-2007+$C1791,FALSE),0)</f>
        <v>31</v>
      </c>
      <c r="BS1791">
        <f>IF($BG1791=1,VLOOKUP($A1791,'Full dataset'!$A$4:$IE$190,BS$1-2007+$C1791,FALSE),0)</f>
        <v>1348</v>
      </c>
      <c r="BT1791">
        <f>IF($BG1791=1,VLOOKUP($A1791,'Full dataset'!$A$4:$IE$190,BT$1-2007+$C1791,FALSE),0)</f>
        <v>7627</v>
      </c>
      <c r="BU1791">
        <f>IF($BG1791=1,VLOOKUP($A1791,'Full dataset'!$A$4:$IE$190,BU$1-2007+$C1791,FALSE),0)</f>
        <v>1775</v>
      </c>
      <c r="BV1791">
        <f>IF($BG1791=1,VLOOKUP($A1791,'Full dataset'!$A$4:$IE$190,BV$1-2007+$C1791,FALSE),0)</f>
        <v>21</v>
      </c>
      <c r="BW1791">
        <f>IF($BG1791=1,VLOOKUP($A1791,'Full dataset'!$A$4:$IE$190,BW$1-2007+$C1791,FALSE),0)</f>
        <v>0</v>
      </c>
      <c r="BX1791">
        <f>IF($BG1791=1,VLOOKUP($A1791,'Full dataset'!$A$4:$IE$190,BX$1-2007+$C1791,FALSE),0)</f>
        <v>49</v>
      </c>
    </row>
    <row r="1792" spans="1:76" x14ac:dyDescent="0.25">
      <c r="A1792">
        <v>116</v>
      </c>
      <c r="B1792" t="s">
        <v>160</v>
      </c>
      <c r="C1792">
        <v>2016</v>
      </c>
      <c r="D1792" t="s">
        <v>591</v>
      </c>
      <c r="E1792">
        <f t="shared" si="164"/>
        <v>1</v>
      </c>
      <c r="F1792">
        <v>1</v>
      </c>
      <c r="G1792">
        <v>31624</v>
      </c>
      <c r="H1792">
        <v>0.14455364080998309</v>
      </c>
      <c r="I1792">
        <v>15711</v>
      </c>
      <c r="J1792">
        <v>1</v>
      </c>
      <c r="K1792">
        <v>1862</v>
      </c>
      <c r="L1792">
        <v>8.511221831146866E-3</v>
      </c>
      <c r="M1792">
        <v>953</v>
      </c>
      <c r="N1792">
        <v>0</v>
      </c>
      <c r="S1792">
        <v>4513</v>
      </c>
      <c r="T1792">
        <v>492110</v>
      </c>
      <c r="U1792">
        <v>1</v>
      </c>
      <c r="V1792">
        <v>0</v>
      </c>
      <c r="W1792">
        <v>170</v>
      </c>
      <c r="X1792">
        <v>2878</v>
      </c>
      <c r="Y1792">
        <v>1</v>
      </c>
      <c r="Z1792">
        <v>1</v>
      </c>
      <c r="AA1792" t="s">
        <v>835</v>
      </c>
      <c r="AB1792">
        <v>165519</v>
      </c>
      <c r="AC1792" t="s">
        <v>726</v>
      </c>
      <c r="AD1792" t="s">
        <v>726</v>
      </c>
      <c r="AE1792" t="s">
        <v>726</v>
      </c>
      <c r="AF1792" t="s">
        <v>726</v>
      </c>
      <c r="AG1792" t="s">
        <v>726</v>
      </c>
      <c r="AH1792" t="s">
        <v>726</v>
      </c>
      <c r="AI1792" t="s">
        <v>726</v>
      </c>
      <c r="AJ1792" t="s">
        <v>726</v>
      </c>
      <c r="AK1792" t="s">
        <v>726</v>
      </c>
      <c r="AL1792" t="s">
        <v>726</v>
      </c>
      <c r="AM1792">
        <f>VLOOKUP($A1792,'Full dataset'!$A$4:$IE$190,2007+AM$1-$C1792,FALSE)</f>
        <v>28</v>
      </c>
      <c r="AN1792" t="s">
        <v>726</v>
      </c>
      <c r="AO1792" t="s">
        <v>726</v>
      </c>
      <c r="AP1792" t="s">
        <v>726</v>
      </c>
      <c r="AQ1792" t="s">
        <v>726</v>
      </c>
      <c r="AR1792" t="s">
        <v>726</v>
      </c>
      <c r="AS1792" t="s">
        <v>726</v>
      </c>
      <c r="AT1792" t="str">
        <f>VLOOKUP($A1792,'Full dataset'!$A$4:$IE$190,130,FALSE)</f>
        <v>.</v>
      </c>
      <c r="AU1792">
        <f>VLOOKUP(A1792,'Full dataset'!$A$4:$II$190,$AU$1,FALSE)</f>
        <v>2014</v>
      </c>
      <c r="AV1792">
        <v>1</v>
      </c>
      <c r="AW1792">
        <f>VLOOKUP(A1792,'Full dataset'!$A$5:$IM$190,247,FALSE)</f>
        <v>2</v>
      </c>
      <c r="AX1792">
        <f>VLOOKUP(A1792,'Full dataset'!$A$4:$II$190,242,FALSE)</f>
        <v>2009</v>
      </c>
      <c r="AY1792">
        <f>VLOOKUP(A1792,'Full dataset'!$A$5:$IM$190,246,FALSE)</f>
        <v>1</v>
      </c>
      <c r="AZ1792">
        <v>9999</v>
      </c>
      <c r="BA1792">
        <f>MAX(VLOOKUP($A1792,'Full dataset'!$A$4:$IX$190,BA$1,FALSE),AW1792)</f>
        <v>2</v>
      </c>
      <c r="BB1792">
        <f>IF(VLOOKUP($A1792,'Full dataset'!$A$4:$IX$190,BB$1,FALSE)&gt;0,VLOOKUP($A1792,'Full dataset'!$A$4:$IX$190,BB$1,FALSE),AU1792)</f>
        <v>2013</v>
      </c>
      <c r="BC1792">
        <f>MAX(VLOOKUP($A1792,'Full dataset'!$A$4:$IX$190,BC$1,FALSE),AY1792)</f>
        <v>2</v>
      </c>
      <c r="BD1792">
        <f>MAX(VLOOKUP($A1792,'Full dataset'!$A$4:$IX$190,BD$1,FALSE),AX1792)</f>
        <v>2009</v>
      </c>
      <c r="BE1792">
        <f t="shared" si="165"/>
        <v>2009</v>
      </c>
      <c r="BF1792">
        <f t="shared" si="166"/>
        <v>1</v>
      </c>
      <c r="BG1792">
        <f t="shared" si="167"/>
        <v>1</v>
      </c>
      <c r="BH1792">
        <f t="shared" si="162"/>
        <v>0</v>
      </c>
      <c r="BI1792">
        <f t="shared" si="163"/>
        <v>1</v>
      </c>
      <c r="BO1792">
        <f>IF(BF1792=1,VLOOKUP($A1792,'Full dataset'!$A$4:$IE$190,2007+BO$1-$C1792,FALSE),0)</f>
        <v>1446</v>
      </c>
      <c r="BP1792">
        <f>IF(BF1792=1,VLOOKUP($A1792,'Full dataset'!$A$4:$IE$190,2007+BP$1-$C1792,FALSE),0)</f>
        <v>104</v>
      </c>
      <c r="BQ1792">
        <f>IF(BF1792=1,VLOOKUP($A1792,'Full dataset'!$A$4:$IE$190,2007+BQ$1-$C1792,FALSE),0)</f>
        <v>21</v>
      </c>
      <c r="BR1792">
        <f>IF($BG1792=1,VLOOKUP($A1792,'Full dataset'!$A$4:$IE$190,BR$1-2007+$C1792,FALSE),0)</f>
        <v>30</v>
      </c>
      <c r="BS1792">
        <f>IF($BG1792=1,VLOOKUP($A1792,'Full dataset'!$A$4:$IE$190,BS$1-2007+$C1792,FALSE),0)</f>
        <v>1954</v>
      </c>
      <c r="BT1792">
        <f>IF($BG1792=1,VLOOKUP($A1792,'Full dataset'!$A$4:$IE$190,BT$1-2007+$C1792,FALSE),0)</f>
        <v>44442</v>
      </c>
      <c r="BU1792">
        <f>IF($BG1792=1,VLOOKUP($A1792,'Full dataset'!$A$4:$IE$190,BU$1-2007+$C1792,FALSE),0)</f>
        <v>5843</v>
      </c>
      <c r="BV1792">
        <f>IF($BG1792=1,VLOOKUP($A1792,'Full dataset'!$A$4:$IE$190,BV$1-2007+$C1792,FALSE),0)</f>
        <v>17</v>
      </c>
      <c r="BW1792">
        <f>IF($BG1792=1,VLOOKUP($A1792,'Full dataset'!$A$4:$IE$190,BW$1-2007+$C1792,FALSE),0)</f>
        <v>136</v>
      </c>
      <c r="BX1792">
        <f>IF($BG1792=1,VLOOKUP($A1792,'Full dataset'!$A$4:$IE$190,BX$1-2007+$C1792,FALSE),0)</f>
        <v>136</v>
      </c>
    </row>
    <row r="1793" spans="1:76" x14ac:dyDescent="0.25">
      <c r="A1793">
        <v>117</v>
      </c>
      <c r="B1793" t="s">
        <v>161</v>
      </c>
      <c r="C1793">
        <v>2016</v>
      </c>
      <c r="D1793" t="s">
        <v>582</v>
      </c>
      <c r="E1793">
        <f t="shared" si="164"/>
        <v>0</v>
      </c>
      <c r="F1793">
        <v>0</v>
      </c>
      <c r="J1793">
        <v>0</v>
      </c>
      <c r="N1793">
        <v>2</v>
      </c>
      <c r="O1793">
        <v>177</v>
      </c>
      <c r="P1793">
        <v>0.11951384199864956</v>
      </c>
      <c r="Q1793">
        <v>7</v>
      </c>
      <c r="R1793">
        <v>40330</v>
      </c>
      <c r="U1793">
        <v>1</v>
      </c>
      <c r="V1793">
        <v>54</v>
      </c>
      <c r="W1793">
        <v>4267</v>
      </c>
      <c r="X1793">
        <v>2448</v>
      </c>
      <c r="Y1793">
        <v>1</v>
      </c>
      <c r="Z1793">
        <v>0</v>
      </c>
      <c r="AA1793" t="s">
        <v>836</v>
      </c>
      <c r="AB1793">
        <v>10627</v>
      </c>
      <c r="AC1793" t="s">
        <v>726</v>
      </c>
      <c r="AD1793" t="s">
        <v>726</v>
      </c>
      <c r="AE1793" t="s">
        <v>726</v>
      </c>
      <c r="AF1793" t="s">
        <v>726</v>
      </c>
      <c r="AG1793" t="s">
        <v>726</v>
      </c>
      <c r="AH1793" t="s">
        <v>726</v>
      </c>
      <c r="AI1793" t="s">
        <v>726</v>
      </c>
      <c r="AJ1793" t="s">
        <v>726</v>
      </c>
      <c r="AK1793" t="s">
        <v>726</v>
      </c>
      <c r="AL1793" t="s">
        <v>726</v>
      </c>
      <c r="AM1793">
        <f>VLOOKUP($A1793,'Full dataset'!$A$4:$IE$190,2007+AM$1-$C1793,FALSE)</f>
        <v>54</v>
      </c>
      <c r="AN1793" t="s">
        <v>726</v>
      </c>
      <c r="AO1793" t="s">
        <v>726</v>
      </c>
      <c r="AP1793" t="s">
        <v>726</v>
      </c>
      <c r="AQ1793" t="s">
        <v>726</v>
      </c>
      <c r="AR1793" t="s">
        <v>726</v>
      </c>
      <c r="AS1793" t="s">
        <v>726</v>
      </c>
      <c r="AT1793" t="str">
        <f>VLOOKUP($A1793,'Full dataset'!$A$4:$IE$190,130,FALSE)</f>
        <v>.</v>
      </c>
      <c r="AU1793">
        <f>VLOOKUP(A1793,'Full dataset'!$A$4:$II$190,$AU$1,FALSE)</f>
        <v>2009</v>
      </c>
      <c r="AV1793">
        <v>0</v>
      </c>
      <c r="AW1793">
        <f>VLOOKUP(A1793,'Full dataset'!$A$5:$IM$190,247,FALSE)</f>
        <v>1</v>
      </c>
      <c r="AX1793">
        <f>VLOOKUP(A1793,'Full dataset'!$A$4:$II$190,242,FALSE)</f>
        <v>2009</v>
      </c>
      <c r="AY1793">
        <f>VLOOKUP(A1793,'Full dataset'!$A$5:$IM$190,246,FALSE)</f>
        <v>1</v>
      </c>
      <c r="AZ1793">
        <v>9999</v>
      </c>
      <c r="BA1793">
        <f>MAX(VLOOKUP($A1793,'Full dataset'!$A$4:$IX$190,BA$1,FALSE),AW1793)</f>
        <v>1</v>
      </c>
      <c r="BB1793">
        <f>IF(VLOOKUP($A1793,'Full dataset'!$A$4:$IX$190,BB$1,FALSE)&gt;0,VLOOKUP($A1793,'Full dataset'!$A$4:$IX$190,BB$1,FALSE),AU1793)</f>
        <v>2009</v>
      </c>
      <c r="BC1793">
        <f>MAX(VLOOKUP($A1793,'Full dataset'!$A$4:$IX$190,BC$1,FALSE),AY1793)</f>
        <v>1</v>
      </c>
      <c r="BD1793">
        <f>MAX(VLOOKUP($A1793,'Full dataset'!$A$4:$IX$190,BD$1,FALSE),AX1793)</f>
        <v>2009</v>
      </c>
      <c r="BE1793">
        <f t="shared" si="165"/>
        <v>2009</v>
      </c>
      <c r="BF1793">
        <f t="shared" si="166"/>
        <v>0</v>
      </c>
      <c r="BG1793">
        <f t="shared" si="167"/>
        <v>0</v>
      </c>
      <c r="BH1793">
        <f t="shared" si="162"/>
        <v>0</v>
      </c>
      <c r="BI1793">
        <f t="shared" si="163"/>
        <v>0</v>
      </c>
      <c r="BO1793">
        <f>IF(BF1793=1,VLOOKUP($A1793,'Full dataset'!$A$4:$IE$190,2007+BO$1-$C1793,FALSE),0)</f>
        <v>0</v>
      </c>
      <c r="BP1793">
        <f>IF(BF1793=1,VLOOKUP($A1793,'Full dataset'!$A$4:$IE$190,2007+BP$1-$C1793,FALSE),0)</f>
        <v>0</v>
      </c>
      <c r="BQ1793">
        <f>IF(BF1793=1,VLOOKUP($A1793,'Full dataset'!$A$4:$IE$190,2007+BQ$1-$C1793,FALSE),0)</f>
        <v>0</v>
      </c>
      <c r="BR1793">
        <f>IF($BG1793=1,VLOOKUP($A1793,'Full dataset'!$A$4:$IE$190,BR$1-2007+$C1793,FALSE),0)</f>
        <v>0</v>
      </c>
      <c r="BS1793">
        <f>IF($BG1793=1,VLOOKUP($A1793,'Full dataset'!$A$4:$IE$190,BS$1-2007+$C1793,FALSE),0)</f>
        <v>0</v>
      </c>
      <c r="BT1793">
        <f>IF($BG1793=1,VLOOKUP($A1793,'Full dataset'!$A$4:$IE$190,BT$1-2007+$C1793,FALSE),0)</f>
        <v>0</v>
      </c>
      <c r="BU1793">
        <f>IF($BG1793=1,VLOOKUP($A1793,'Full dataset'!$A$4:$IE$190,BU$1-2007+$C1793,FALSE),0)</f>
        <v>0</v>
      </c>
      <c r="BV1793">
        <f>IF($BG1793=1,VLOOKUP($A1793,'Full dataset'!$A$4:$IE$190,BV$1-2007+$C1793,FALSE),0)</f>
        <v>0</v>
      </c>
      <c r="BW1793">
        <f>IF($BG1793=1,VLOOKUP($A1793,'Full dataset'!$A$4:$IE$190,BW$1-2007+$C1793,FALSE),0)</f>
        <v>0</v>
      </c>
      <c r="BX1793">
        <f>IF($BG1793=1,VLOOKUP($A1793,'Full dataset'!$A$4:$IE$190,BX$1-2007+$C1793,FALSE),0)</f>
        <v>0</v>
      </c>
    </row>
    <row r="1794" spans="1:76" x14ac:dyDescent="0.25">
      <c r="A1794">
        <v>118</v>
      </c>
      <c r="B1794" t="s">
        <v>162</v>
      </c>
      <c r="C1794">
        <v>2016</v>
      </c>
      <c r="D1794" t="s">
        <v>582</v>
      </c>
      <c r="E1794">
        <f t="shared" si="164"/>
        <v>0</v>
      </c>
      <c r="F1794">
        <v>1</v>
      </c>
      <c r="G1794">
        <v>1329</v>
      </c>
      <c r="H1794">
        <v>0.20929133858267718</v>
      </c>
      <c r="I1794">
        <v>1004</v>
      </c>
      <c r="J1794">
        <v>0</v>
      </c>
      <c r="N1794">
        <v>2</v>
      </c>
      <c r="O1794">
        <v>1173</v>
      </c>
      <c r="P1794">
        <v>0.1847244094488189</v>
      </c>
      <c r="Q1794">
        <v>2</v>
      </c>
      <c r="R1794">
        <v>39600</v>
      </c>
      <c r="U1794">
        <v>1</v>
      </c>
      <c r="V1794">
        <v>0</v>
      </c>
      <c r="W1794">
        <v>32</v>
      </c>
      <c r="X1794">
        <v>6</v>
      </c>
      <c r="Y1794">
        <v>1</v>
      </c>
      <c r="Z1794">
        <v>1</v>
      </c>
      <c r="AA1794" t="s">
        <v>837</v>
      </c>
      <c r="AB1794">
        <v>6611</v>
      </c>
      <c r="AC1794" t="s">
        <v>726</v>
      </c>
      <c r="AD1794" t="s">
        <v>726</v>
      </c>
      <c r="AE1794" t="s">
        <v>726</v>
      </c>
      <c r="AF1794" t="s">
        <v>726</v>
      </c>
      <c r="AG1794" t="s">
        <v>726</v>
      </c>
      <c r="AH1794" t="s">
        <v>726</v>
      </c>
      <c r="AI1794" t="s">
        <v>726</v>
      </c>
      <c r="AJ1794" t="s">
        <v>726</v>
      </c>
      <c r="AK1794" t="s">
        <v>726</v>
      </c>
      <c r="AL1794" t="s">
        <v>726</v>
      </c>
      <c r="AM1794" t="str">
        <f>VLOOKUP($A1794,'Full dataset'!$A$4:$IE$190,2007+AM$1-$C1794,FALSE)</f>
        <v>.</v>
      </c>
      <c r="AN1794" t="s">
        <v>726</v>
      </c>
      <c r="AO1794" t="s">
        <v>726</v>
      </c>
      <c r="AP1794" t="s">
        <v>726</v>
      </c>
      <c r="AQ1794" t="s">
        <v>726</v>
      </c>
      <c r="AR1794" t="s">
        <v>726</v>
      </c>
      <c r="AS1794" t="s">
        <v>726</v>
      </c>
      <c r="AT1794" t="str">
        <f>VLOOKUP($A1794,'Full dataset'!$A$4:$IE$190,130,FALSE)</f>
        <v>.</v>
      </c>
      <c r="AU1794">
        <f>VLOOKUP(A1794,'Full dataset'!$A$4:$II$190,$AU$1,FALSE)</f>
        <v>2013</v>
      </c>
      <c r="AV1794">
        <v>0</v>
      </c>
      <c r="AW1794">
        <f>VLOOKUP(A1794,'Full dataset'!$A$5:$IM$190,247,FALSE)</f>
        <v>2</v>
      </c>
      <c r="AX1794">
        <f>VLOOKUP(A1794,'Full dataset'!$A$4:$II$190,242,FALSE)</f>
        <v>2008</v>
      </c>
      <c r="AY1794">
        <f>VLOOKUP(A1794,'Full dataset'!$A$5:$IM$190,246,FALSE)</f>
        <v>1</v>
      </c>
      <c r="AZ1794">
        <v>9999</v>
      </c>
      <c r="BA1794">
        <f>MAX(VLOOKUP($A1794,'Full dataset'!$A$4:$IX$190,BA$1,FALSE),AW1794)</f>
        <v>2</v>
      </c>
      <c r="BB1794">
        <f>IF(VLOOKUP($A1794,'Full dataset'!$A$4:$IX$190,BB$1,FALSE)&gt;0,VLOOKUP($A1794,'Full dataset'!$A$4:$IX$190,BB$1,FALSE),AU1794)</f>
        <v>2013</v>
      </c>
      <c r="BC1794">
        <f>MAX(VLOOKUP($A1794,'Full dataset'!$A$4:$IX$190,BC$1,FALSE),AY1794)</f>
        <v>1</v>
      </c>
      <c r="BD1794">
        <f>MAX(VLOOKUP($A1794,'Full dataset'!$A$4:$IX$190,BD$1,FALSE),AX1794)</f>
        <v>2008</v>
      </c>
      <c r="BE1794">
        <f t="shared" si="165"/>
        <v>2008</v>
      </c>
      <c r="BF1794">
        <f t="shared" si="166"/>
        <v>1</v>
      </c>
      <c r="BG1794">
        <f t="shared" si="167"/>
        <v>0</v>
      </c>
      <c r="BH1794">
        <f t="shared" si="162"/>
        <v>0</v>
      </c>
      <c r="BI1794">
        <f t="shared" si="163"/>
        <v>1</v>
      </c>
      <c r="BO1794">
        <f>IF(BF1794=1,VLOOKUP($A1794,'Full dataset'!$A$4:$IE$190,2007+BO$1-$C1794,FALSE),0)</f>
        <v>0</v>
      </c>
      <c r="BP1794">
        <f>IF(BF1794=1,VLOOKUP($A1794,'Full dataset'!$A$4:$IE$190,2007+BP$1-$C1794,FALSE),0)</f>
        <v>0</v>
      </c>
      <c r="BQ1794">
        <f>IF(BF1794=1,VLOOKUP($A1794,'Full dataset'!$A$4:$IE$190,2007+BQ$1-$C1794,FALSE),0)</f>
        <v>0</v>
      </c>
      <c r="BR1794">
        <f>IF($BG1794=1,VLOOKUP($A1794,'Full dataset'!$A$4:$IE$190,BR$1-2007+$C1794,FALSE),0)</f>
        <v>0</v>
      </c>
      <c r="BS1794">
        <f>IF($BG1794=1,VLOOKUP($A1794,'Full dataset'!$A$4:$IE$190,BS$1-2007+$C1794,FALSE),0)</f>
        <v>0</v>
      </c>
      <c r="BT1794">
        <f>IF($BG1794=1,VLOOKUP($A1794,'Full dataset'!$A$4:$IE$190,BT$1-2007+$C1794,FALSE),0)</f>
        <v>0</v>
      </c>
      <c r="BU1794">
        <f>IF($BG1794=1,VLOOKUP($A1794,'Full dataset'!$A$4:$IE$190,BU$1-2007+$C1794,FALSE),0)</f>
        <v>0</v>
      </c>
      <c r="BV1794">
        <f>IF($BG1794=1,VLOOKUP($A1794,'Full dataset'!$A$4:$IE$190,BV$1-2007+$C1794,FALSE),0)</f>
        <v>0</v>
      </c>
      <c r="BW1794">
        <f>IF($BG1794=1,VLOOKUP($A1794,'Full dataset'!$A$4:$IE$190,BW$1-2007+$C1794,FALSE),0)</f>
        <v>0</v>
      </c>
      <c r="BX1794">
        <f>IF($BG1794=1,VLOOKUP($A1794,'Full dataset'!$A$4:$IE$190,BX$1-2007+$C1794,FALSE),0)</f>
        <v>0</v>
      </c>
    </row>
    <row r="1795" spans="1:76" x14ac:dyDescent="0.25">
      <c r="A1795">
        <v>119</v>
      </c>
      <c r="B1795" t="s">
        <v>163</v>
      </c>
      <c r="C1795">
        <v>2016</v>
      </c>
      <c r="D1795" t="s">
        <v>591</v>
      </c>
      <c r="E1795">
        <f t="shared" si="164"/>
        <v>1</v>
      </c>
      <c r="F1795">
        <v>1</v>
      </c>
      <c r="G1795">
        <v>5191</v>
      </c>
      <c r="H1795">
        <v>1.0009641342074818</v>
      </c>
      <c r="I1795">
        <v>1858</v>
      </c>
      <c r="J1795">
        <v>0</v>
      </c>
      <c r="N1795">
        <v>0</v>
      </c>
      <c r="S1795">
        <v>2520</v>
      </c>
      <c r="T1795">
        <v>3372</v>
      </c>
      <c r="U1795">
        <v>1</v>
      </c>
      <c r="V1795">
        <v>1079</v>
      </c>
      <c r="W1795">
        <v>379499</v>
      </c>
      <c r="X1795">
        <v>11671</v>
      </c>
      <c r="Y1795">
        <v>1</v>
      </c>
      <c r="Z1795">
        <v>1</v>
      </c>
      <c r="AA1795" t="s">
        <v>838</v>
      </c>
      <c r="AB1795">
        <v>43712</v>
      </c>
      <c r="AC1795" t="s">
        <v>726</v>
      </c>
      <c r="AD1795" t="s">
        <v>726</v>
      </c>
      <c r="AE1795" t="s">
        <v>726</v>
      </c>
      <c r="AF1795" t="s">
        <v>726</v>
      </c>
      <c r="AG1795" t="s">
        <v>726</v>
      </c>
      <c r="AH1795" t="s">
        <v>726</v>
      </c>
      <c r="AI1795" t="s">
        <v>726</v>
      </c>
      <c r="AJ1795" t="s">
        <v>726</v>
      </c>
      <c r="AK1795" t="s">
        <v>726</v>
      </c>
      <c r="AL1795" t="s">
        <v>726</v>
      </c>
      <c r="AM1795">
        <f>VLOOKUP($A1795,'Full dataset'!$A$4:$IE$190,2007+AM$1-$C1795,FALSE)</f>
        <v>40</v>
      </c>
      <c r="AN1795" t="s">
        <v>726</v>
      </c>
      <c r="AO1795" t="s">
        <v>726</v>
      </c>
      <c r="AP1795" t="s">
        <v>726</v>
      </c>
      <c r="AQ1795" t="s">
        <v>726</v>
      </c>
      <c r="AR1795" t="s">
        <v>726</v>
      </c>
      <c r="AS1795" t="s">
        <v>726</v>
      </c>
      <c r="AT1795" t="str">
        <f>VLOOKUP($A1795,'Full dataset'!$A$4:$IE$190,130,FALSE)</f>
        <v>.</v>
      </c>
      <c r="AU1795">
        <f>VLOOKUP(A1795,'Full dataset'!$A$4:$II$190,$AU$1,FALSE)</f>
        <v>2008</v>
      </c>
      <c r="AV1795">
        <v>0</v>
      </c>
      <c r="AW1795">
        <f>VLOOKUP(A1795,'Full dataset'!$A$5:$IM$190,247,FALSE)</f>
        <v>1</v>
      </c>
      <c r="AX1795">
        <f>VLOOKUP(A1795,'Full dataset'!$A$4:$II$190,242,FALSE)</f>
        <v>2008</v>
      </c>
      <c r="AY1795">
        <f>VLOOKUP(A1795,'Full dataset'!$A$5:$IM$190,246,FALSE)</f>
        <v>1</v>
      </c>
      <c r="AZ1795">
        <v>9999</v>
      </c>
      <c r="BA1795">
        <f>MAX(VLOOKUP($A1795,'Full dataset'!$A$4:$IX$190,BA$1,FALSE),AW1795)</f>
        <v>1</v>
      </c>
      <c r="BB1795">
        <f>IF(VLOOKUP($A1795,'Full dataset'!$A$4:$IX$190,BB$1,FALSE)&gt;0,VLOOKUP($A1795,'Full dataset'!$A$4:$IX$190,BB$1,FALSE),AU1795)</f>
        <v>2008</v>
      </c>
      <c r="BC1795">
        <f>MAX(VLOOKUP($A1795,'Full dataset'!$A$4:$IX$190,BC$1,FALSE),AY1795)</f>
        <v>1</v>
      </c>
      <c r="BD1795">
        <f>MAX(VLOOKUP($A1795,'Full dataset'!$A$4:$IX$190,BD$1,FALSE),AX1795)</f>
        <v>2008</v>
      </c>
      <c r="BE1795">
        <f t="shared" si="165"/>
        <v>2008</v>
      </c>
      <c r="BF1795">
        <f t="shared" si="166"/>
        <v>0</v>
      </c>
      <c r="BG1795">
        <f t="shared" si="167"/>
        <v>0</v>
      </c>
      <c r="BH1795">
        <f t="shared" ref="BH1795:BH1862" si="168">IF(C1795&gt;=AZ1795,1,0)</f>
        <v>0</v>
      </c>
      <c r="BI1795">
        <f t="shared" ref="BI1795:BI1858" si="169">IF(OR(BH1795=1,BG1795=1,BF1795=1),1,0)</f>
        <v>0</v>
      </c>
      <c r="BO1795">
        <f>IF(BF1795=1,VLOOKUP($A1795,'Full dataset'!$A$4:$IE$190,2007+BO$1-$C1795,FALSE),0)</f>
        <v>0</v>
      </c>
      <c r="BP1795">
        <f>IF(BF1795=1,VLOOKUP($A1795,'Full dataset'!$A$4:$IE$190,2007+BP$1-$C1795,FALSE),0)</f>
        <v>0</v>
      </c>
      <c r="BQ1795">
        <f>IF(BF1795=1,VLOOKUP($A1795,'Full dataset'!$A$4:$IE$190,2007+BQ$1-$C1795,FALSE),0)</f>
        <v>0</v>
      </c>
      <c r="BR1795">
        <f>IF($BG1795=1,VLOOKUP($A1795,'Full dataset'!$A$4:$IE$190,BR$1-2007+$C1795,FALSE),0)</f>
        <v>0</v>
      </c>
      <c r="BS1795">
        <f>IF($BG1795=1,VLOOKUP($A1795,'Full dataset'!$A$4:$IE$190,BS$1-2007+$C1795,FALSE),0)</f>
        <v>0</v>
      </c>
      <c r="BT1795">
        <f>IF($BG1795=1,VLOOKUP($A1795,'Full dataset'!$A$4:$IE$190,BT$1-2007+$C1795,FALSE),0)</f>
        <v>0</v>
      </c>
      <c r="BU1795">
        <f>IF($BG1795=1,VLOOKUP($A1795,'Full dataset'!$A$4:$IE$190,BU$1-2007+$C1795,FALSE),0)</f>
        <v>0</v>
      </c>
      <c r="BV1795">
        <f>IF($BG1795=1,VLOOKUP($A1795,'Full dataset'!$A$4:$IE$190,BV$1-2007+$C1795,FALSE),0)</f>
        <v>0</v>
      </c>
      <c r="BW1795">
        <f>IF($BG1795=1,VLOOKUP($A1795,'Full dataset'!$A$4:$IE$190,BW$1-2007+$C1795,FALSE),0)</f>
        <v>0</v>
      </c>
      <c r="BX1795">
        <f>IF($BG1795=1,VLOOKUP($A1795,'Full dataset'!$A$4:$IE$190,BX$1-2007+$C1795,FALSE),0)</f>
        <v>0</v>
      </c>
    </row>
    <row r="1796" spans="1:76" x14ac:dyDescent="0.25">
      <c r="A1796">
        <v>120</v>
      </c>
      <c r="B1796" t="s">
        <v>164</v>
      </c>
      <c r="C1796">
        <v>2016</v>
      </c>
      <c r="D1796" t="s">
        <v>591</v>
      </c>
      <c r="E1796">
        <f t="shared" ref="E1796:E1859" si="170">IF(OR(D1796="Private",D1796="Non-Profit"),0,1)</f>
        <v>1</v>
      </c>
      <c r="F1796">
        <v>1</v>
      </c>
      <c r="G1796">
        <v>40885</v>
      </c>
      <c r="H1796">
        <v>2.8433827108978371</v>
      </c>
      <c r="I1796">
        <v>16484</v>
      </c>
      <c r="J1796">
        <v>0</v>
      </c>
      <c r="N1796">
        <v>1</v>
      </c>
      <c r="O1796">
        <v>14832</v>
      </c>
      <c r="P1796">
        <v>1.0315042770707281</v>
      </c>
      <c r="Q1796">
        <v>450</v>
      </c>
      <c r="R1796">
        <v>40179</v>
      </c>
      <c r="S1796">
        <v>3674</v>
      </c>
      <c r="T1796">
        <v>334413</v>
      </c>
      <c r="U1796">
        <v>1</v>
      </c>
      <c r="V1796">
        <v>1742</v>
      </c>
      <c r="W1796">
        <v>60449</v>
      </c>
      <c r="X1796">
        <v>18427</v>
      </c>
      <c r="Y1796">
        <v>1</v>
      </c>
      <c r="Z1796">
        <v>1</v>
      </c>
      <c r="AA1796" t="s">
        <v>839</v>
      </c>
      <c r="AB1796">
        <v>191352</v>
      </c>
      <c r="AC1796" t="s">
        <v>726</v>
      </c>
      <c r="AD1796" t="s">
        <v>726</v>
      </c>
      <c r="AE1796" t="s">
        <v>726</v>
      </c>
      <c r="AF1796" t="s">
        <v>726</v>
      </c>
      <c r="AG1796" t="s">
        <v>726</v>
      </c>
      <c r="AH1796" t="s">
        <v>726</v>
      </c>
      <c r="AI1796" t="s">
        <v>726</v>
      </c>
      <c r="AJ1796" t="s">
        <v>726</v>
      </c>
      <c r="AK1796" t="s">
        <v>726</v>
      </c>
      <c r="AL1796" t="s">
        <v>726</v>
      </c>
      <c r="AM1796">
        <f>VLOOKUP($A1796,'Full dataset'!$A$4:$IE$190,2007+AM$1-$C1796,FALSE)</f>
        <v>23</v>
      </c>
      <c r="AN1796" t="s">
        <v>726</v>
      </c>
      <c r="AO1796" t="s">
        <v>726</v>
      </c>
      <c r="AP1796" t="s">
        <v>726</v>
      </c>
      <c r="AQ1796" t="s">
        <v>726</v>
      </c>
      <c r="AR1796" t="s">
        <v>726</v>
      </c>
      <c r="AS1796" t="s">
        <v>726</v>
      </c>
      <c r="AT1796" t="str">
        <f>VLOOKUP($A1796,'Full dataset'!$A$4:$IE$190,130,FALSE)</f>
        <v>.</v>
      </c>
      <c r="AU1796">
        <f>VLOOKUP(A1796,'Full dataset'!$A$4:$II$190,$AU$1,FALSE)</f>
        <v>2008</v>
      </c>
      <c r="AV1796">
        <v>0</v>
      </c>
      <c r="AW1796">
        <f>VLOOKUP(A1796,'Full dataset'!$A$5:$IM$190,247,FALSE)</f>
        <v>1</v>
      </c>
      <c r="AX1796">
        <f>VLOOKUP(A1796,'Full dataset'!$A$4:$II$190,242,FALSE)</f>
        <v>2010</v>
      </c>
      <c r="AY1796">
        <f>VLOOKUP(A1796,'Full dataset'!$A$5:$IM$190,246,FALSE)</f>
        <v>1</v>
      </c>
      <c r="AZ1796">
        <v>9999</v>
      </c>
      <c r="BA1796">
        <f>MAX(VLOOKUP($A1796,'Full dataset'!$A$4:$IX$190,BA$1,FALSE),AW1796)</f>
        <v>1</v>
      </c>
      <c r="BB1796">
        <f>IF(VLOOKUP($A1796,'Full dataset'!$A$4:$IX$190,BB$1,FALSE)&gt;0,VLOOKUP($A1796,'Full dataset'!$A$4:$IX$190,BB$1,FALSE),AU1796)</f>
        <v>2008</v>
      </c>
      <c r="BC1796">
        <f>MAX(VLOOKUP($A1796,'Full dataset'!$A$4:$IX$190,BC$1,FALSE),AY1796)</f>
        <v>1</v>
      </c>
      <c r="BD1796">
        <f>MAX(VLOOKUP($A1796,'Full dataset'!$A$4:$IX$190,BD$1,FALSE),AX1796)</f>
        <v>2010</v>
      </c>
      <c r="BE1796">
        <f t="shared" ref="BE1796:BE1859" si="171">MIN(AZ1796,BB1796,BD1796)</f>
        <v>2008</v>
      </c>
      <c r="BF1796">
        <f t="shared" ref="BF1796:BF1859" si="172">IF(AND(C1796&gt;=BB1796,BA1796=2),1,0)</f>
        <v>0</v>
      </c>
      <c r="BG1796">
        <f t="shared" ref="BG1796:BG1859" si="173">IF(AND(C1796&gt;=BD1796,BC1796=2),1,0)</f>
        <v>0</v>
      </c>
      <c r="BH1796">
        <f t="shared" si="168"/>
        <v>0</v>
      </c>
      <c r="BI1796">
        <f t="shared" si="169"/>
        <v>0</v>
      </c>
      <c r="BO1796">
        <f>IF(BF1796=1,VLOOKUP($A1796,'Full dataset'!$A$4:$IE$190,2007+BO$1-$C1796,FALSE),0)</f>
        <v>0</v>
      </c>
      <c r="BP1796">
        <f>IF(BF1796=1,VLOOKUP($A1796,'Full dataset'!$A$4:$IE$190,2007+BP$1-$C1796,FALSE),0)</f>
        <v>0</v>
      </c>
      <c r="BQ1796">
        <f>IF(BF1796=1,VLOOKUP($A1796,'Full dataset'!$A$4:$IE$190,2007+BQ$1-$C1796,FALSE),0)</f>
        <v>0</v>
      </c>
      <c r="BR1796">
        <f>IF($BG1796=1,VLOOKUP($A1796,'Full dataset'!$A$4:$IE$190,BR$1-2007+$C1796,FALSE),0)</f>
        <v>0</v>
      </c>
      <c r="BS1796">
        <f>IF($BG1796=1,VLOOKUP($A1796,'Full dataset'!$A$4:$IE$190,BS$1-2007+$C1796,FALSE),0)</f>
        <v>0</v>
      </c>
      <c r="BT1796">
        <f>IF($BG1796=1,VLOOKUP($A1796,'Full dataset'!$A$4:$IE$190,BT$1-2007+$C1796,FALSE),0)</f>
        <v>0</v>
      </c>
      <c r="BU1796">
        <f>IF($BG1796=1,VLOOKUP($A1796,'Full dataset'!$A$4:$IE$190,BU$1-2007+$C1796,FALSE),0)</f>
        <v>0</v>
      </c>
      <c r="BV1796">
        <f>IF($BG1796=1,VLOOKUP($A1796,'Full dataset'!$A$4:$IE$190,BV$1-2007+$C1796,FALSE),0)</f>
        <v>0</v>
      </c>
      <c r="BW1796">
        <f>IF($BG1796=1,VLOOKUP($A1796,'Full dataset'!$A$4:$IE$190,BW$1-2007+$C1796,FALSE),0)</f>
        <v>0</v>
      </c>
      <c r="BX1796">
        <f>IF($BG1796=1,VLOOKUP($A1796,'Full dataset'!$A$4:$IE$190,BX$1-2007+$C1796,FALSE),0)</f>
        <v>0</v>
      </c>
    </row>
    <row r="1797" spans="1:76" x14ac:dyDescent="0.25">
      <c r="A1797">
        <v>121</v>
      </c>
      <c r="B1797" t="s">
        <v>165</v>
      </c>
      <c r="C1797">
        <v>2016</v>
      </c>
      <c r="D1797" t="s">
        <v>582</v>
      </c>
      <c r="E1797">
        <f t="shared" si="170"/>
        <v>0</v>
      </c>
      <c r="F1797">
        <v>0</v>
      </c>
      <c r="J1797">
        <v>0</v>
      </c>
      <c r="N1797">
        <v>0</v>
      </c>
      <c r="U1797">
        <v>1</v>
      </c>
      <c r="V1797">
        <v>590</v>
      </c>
      <c r="W1797">
        <v>23298</v>
      </c>
      <c r="X1797">
        <v>18314</v>
      </c>
      <c r="Y1797">
        <v>1</v>
      </c>
      <c r="Z1797">
        <v>1</v>
      </c>
      <c r="AA1797" t="s">
        <v>840</v>
      </c>
      <c r="AB1797">
        <v>25264</v>
      </c>
      <c r="AC1797" t="s">
        <v>726</v>
      </c>
      <c r="AD1797" t="s">
        <v>726</v>
      </c>
      <c r="AE1797" t="s">
        <v>726</v>
      </c>
      <c r="AF1797" t="s">
        <v>726</v>
      </c>
      <c r="AG1797" t="s">
        <v>726</v>
      </c>
      <c r="AH1797" t="s">
        <v>726</v>
      </c>
      <c r="AI1797" t="s">
        <v>726</v>
      </c>
      <c r="AJ1797" t="s">
        <v>726</v>
      </c>
      <c r="AK1797" t="s">
        <v>726</v>
      </c>
      <c r="AL1797" t="s">
        <v>726</v>
      </c>
      <c r="AM1797">
        <f>VLOOKUP($A1797,'Full dataset'!$A$4:$IE$190,2007+AM$1-$C1797,FALSE)</f>
        <v>67</v>
      </c>
      <c r="AN1797" t="s">
        <v>726</v>
      </c>
      <c r="AO1797" t="s">
        <v>726</v>
      </c>
      <c r="AP1797" t="s">
        <v>726</v>
      </c>
      <c r="AQ1797" t="s">
        <v>726</v>
      </c>
      <c r="AR1797" t="s">
        <v>726</v>
      </c>
      <c r="AS1797" t="s">
        <v>726</v>
      </c>
      <c r="AT1797" t="str">
        <f>VLOOKUP($A1797,'Full dataset'!$A$4:$IE$190,130,FALSE)</f>
        <v>.</v>
      </c>
      <c r="AU1797">
        <f>VLOOKUP(A1797,'Full dataset'!$A$4:$II$190,$AU$1,FALSE)</f>
        <v>2009</v>
      </c>
      <c r="AV1797">
        <v>0</v>
      </c>
      <c r="AW1797">
        <f>VLOOKUP(A1797,'Full dataset'!$A$5:$IM$190,247,FALSE)</f>
        <v>1</v>
      </c>
      <c r="AX1797">
        <f>VLOOKUP(A1797,'Full dataset'!$A$4:$II$190,242,FALSE)</f>
        <v>2008</v>
      </c>
      <c r="AY1797">
        <f>VLOOKUP(A1797,'Full dataset'!$A$5:$IM$190,246,FALSE)</f>
        <v>1</v>
      </c>
      <c r="AZ1797">
        <v>9999</v>
      </c>
      <c r="BA1797">
        <f>MAX(VLOOKUP($A1797,'Full dataset'!$A$4:$IX$190,BA$1,FALSE),AW1797)</f>
        <v>1</v>
      </c>
      <c r="BB1797">
        <f>IF(VLOOKUP($A1797,'Full dataset'!$A$4:$IX$190,BB$1,FALSE)&gt;0,VLOOKUP($A1797,'Full dataset'!$A$4:$IX$190,BB$1,FALSE),AU1797)</f>
        <v>2009</v>
      </c>
      <c r="BC1797">
        <f>MAX(VLOOKUP($A1797,'Full dataset'!$A$4:$IX$190,BC$1,FALSE),AY1797)</f>
        <v>1</v>
      </c>
      <c r="BD1797">
        <f>MAX(VLOOKUP($A1797,'Full dataset'!$A$4:$IX$190,BD$1,FALSE),AX1797)</f>
        <v>2008</v>
      </c>
      <c r="BE1797">
        <f t="shared" si="171"/>
        <v>2008</v>
      </c>
      <c r="BF1797">
        <f t="shared" si="172"/>
        <v>0</v>
      </c>
      <c r="BG1797">
        <f t="shared" si="173"/>
        <v>0</v>
      </c>
      <c r="BH1797">
        <f t="shared" si="168"/>
        <v>0</v>
      </c>
      <c r="BI1797">
        <f t="shared" si="169"/>
        <v>0</v>
      </c>
      <c r="BO1797">
        <f>IF(BF1797=1,VLOOKUP($A1797,'Full dataset'!$A$4:$IE$190,2007+BO$1-$C1797,FALSE),0)</f>
        <v>0</v>
      </c>
      <c r="BP1797">
        <f>IF(BF1797=1,VLOOKUP($A1797,'Full dataset'!$A$4:$IE$190,2007+BP$1-$C1797,FALSE),0)</f>
        <v>0</v>
      </c>
      <c r="BQ1797">
        <f>IF(BF1797=1,VLOOKUP($A1797,'Full dataset'!$A$4:$IE$190,2007+BQ$1-$C1797,FALSE),0)</f>
        <v>0</v>
      </c>
      <c r="BR1797">
        <f>IF($BG1797=1,VLOOKUP($A1797,'Full dataset'!$A$4:$IE$190,BR$1-2007+$C1797,FALSE),0)</f>
        <v>0</v>
      </c>
      <c r="BS1797">
        <f>IF($BG1797=1,VLOOKUP($A1797,'Full dataset'!$A$4:$IE$190,BS$1-2007+$C1797,FALSE),0)</f>
        <v>0</v>
      </c>
      <c r="BT1797">
        <f>IF($BG1797=1,VLOOKUP($A1797,'Full dataset'!$A$4:$IE$190,BT$1-2007+$C1797,FALSE),0)</f>
        <v>0</v>
      </c>
      <c r="BU1797">
        <f>IF($BG1797=1,VLOOKUP($A1797,'Full dataset'!$A$4:$IE$190,BU$1-2007+$C1797,FALSE),0)</f>
        <v>0</v>
      </c>
      <c r="BV1797">
        <f>IF($BG1797=1,VLOOKUP($A1797,'Full dataset'!$A$4:$IE$190,BV$1-2007+$C1797,FALSE),0)</f>
        <v>0</v>
      </c>
      <c r="BW1797">
        <f>IF($BG1797=1,VLOOKUP($A1797,'Full dataset'!$A$4:$IE$190,BW$1-2007+$C1797,FALSE),0)</f>
        <v>0</v>
      </c>
      <c r="BX1797">
        <f>IF($BG1797=1,VLOOKUP($A1797,'Full dataset'!$A$4:$IE$190,BX$1-2007+$C1797,FALSE),0)</f>
        <v>0</v>
      </c>
    </row>
    <row r="1798" spans="1:76" x14ac:dyDescent="0.25">
      <c r="A1798">
        <v>122</v>
      </c>
      <c r="B1798" t="s">
        <v>166</v>
      </c>
      <c r="C1798">
        <v>2016</v>
      </c>
      <c r="D1798" t="s">
        <v>591</v>
      </c>
      <c r="E1798">
        <f t="shared" si="170"/>
        <v>1</v>
      </c>
      <c r="F1798">
        <v>1</v>
      </c>
      <c r="G1798">
        <v>10539</v>
      </c>
      <c r="H1798">
        <v>0.35660147526561548</v>
      </c>
      <c r="I1798">
        <v>6009</v>
      </c>
      <c r="J1798">
        <v>0</v>
      </c>
      <c r="N1798">
        <v>0</v>
      </c>
      <c r="S1798">
        <v>2851</v>
      </c>
      <c r="T1798">
        <v>325510</v>
      </c>
      <c r="U1798">
        <v>1</v>
      </c>
      <c r="V1798">
        <v>6320</v>
      </c>
      <c r="W1798">
        <v>144568</v>
      </c>
      <c r="X1798">
        <v>7691</v>
      </c>
      <c r="Y1798">
        <v>1</v>
      </c>
      <c r="Z1798">
        <v>0</v>
      </c>
      <c r="AA1798" t="s">
        <v>841</v>
      </c>
      <c r="AB1798">
        <v>52255</v>
      </c>
      <c r="AC1798" t="s">
        <v>726</v>
      </c>
      <c r="AD1798" t="s">
        <v>726</v>
      </c>
      <c r="AE1798" t="s">
        <v>726</v>
      </c>
      <c r="AF1798" t="s">
        <v>726</v>
      </c>
      <c r="AG1798" t="s">
        <v>726</v>
      </c>
      <c r="AH1798" t="s">
        <v>726</v>
      </c>
      <c r="AI1798" t="s">
        <v>726</v>
      </c>
      <c r="AJ1798" t="s">
        <v>726</v>
      </c>
      <c r="AK1798" t="s">
        <v>726</v>
      </c>
      <c r="AL1798" t="s">
        <v>726</v>
      </c>
      <c r="AM1798" t="str">
        <f>VLOOKUP($A1798,'Full dataset'!$A$4:$IE$190,2007+AM$1-$C1798,FALSE)</f>
        <v>.</v>
      </c>
      <c r="AN1798" t="s">
        <v>726</v>
      </c>
      <c r="AO1798" t="s">
        <v>726</v>
      </c>
      <c r="AP1798" t="s">
        <v>726</v>
      </c>
      <c r="AQ1798" t="s">
        <v>726</v>
      </c>
      <c r="AR1798" t="s">
        <v>726</v>
      </c>
      <c r="AS1798" t="s">
        <v>726</v>
      </c>
      <c r="AT1798" t="str">
        <f>VLOOKUP($A1798,'Full dataset'!$A$4:$IE$190,130,FALSE)</f>
        <v>.</v>
      </c>
      <c r="AU1798">
        <f>VLOOKUP(A1798,'Full dataset'!$A$4:$II$190,$AU$1,FALSE)</f>
        <v>2010</v>
      </c>
      <c r="AV1798">
        <v>0</v>
      </c>
      <c r="AW1798">
        <f>VLOOKUP(A1798,'Full dataset'!$A$5:$IM$190,247,FALSE)</f>
        <v>1</v>
      </c>
      <c r="AX1798">
        <f>VLOOKUP(A1798,'Full dataset'!$A$4:$II$190,242,FALSE)</f>
        <v>2009</v>
      </c>
      <c r="AY1798">
        <f>VLOOKUP(A1798,'Full dataset'!$A$5:$IM$190,246,FALSE)</f>
        <v>1</v>
      </c>
      <c r="AZ1798">
        <v>9999</v>
      </c>
      <c r="BA1798">
        <f>MAX(VLOOKUP($A1798,'Full dataset'!$A$4:$IX$190,BA$1,FALSE),AW1798)</f>
        <v>1</v>
      </c>
      <c r="BB1798">
        <f>IF(VLOOKUP($A1798,'Full dataset'!$A$4:$IX$190,BB$1,FALSE)&gt;0,VLOOKUP($A1798,'Full dataset'!$A$4:$IX$190,BB$1,FALSE),AU1798)</f>
        <v>2010</v>
      </c>
      <c r="BC1798">
        <f>MAX(VLOOKUP($A1798,'Full dataset'!$A$4:$IX$190,BC$1,FALSE),AY1798)</f>
        <v>2</v>
      </c>
      <c r="BD1798">
        <f>MAX(VLOOKUP($A1798,'Full dataset'!$A$4:$IX$190,BD$1,FALSE),AX1798)</f>
        <v>2009</v>
      </c>
      <c r="BE1798">
        <f t="shared" si="171"/>
        <v>2009</v>
      </c>
      <c r="BF1798">
        <f t="shared" si="172"/>
        <v>0</v>
      </c>
      <c r="BG1798">
        <f t="shared" si="173"/>
        <v>1</v>
      </c>
      <c r="BH1798">
        <f t="shared" si="168"/>
        <v>0</v>
      </c>
      <c r="BI1798">
        <f t="shared" si="169"/>
        <v>1</v>
      </c>
      <c r="BO1798">
        <f>IF(BF1798=1,VLOOKUP($A1798,'Full dataset'!$A$4:$IE$190,2007+BO$1-$C1798,FALSE),0)</f>
        <v>0</v>
      </c>
      <c r="BP1798">
        <f>IF(BF1798=1,VLOOKUP($A1798,'Full dataset'!$A$4:$IE$190,2007+BP$1-$C1798,FALSE),0)</f>
        <v>0</v>
      </c>
      <c r="BQ1798">
        <f>IF(BF1798=1,VLOOKUP($A1798,'Full dataset'!$A$4:$IE$190,2007+BQ$1-$C1798,FALSE),0)</f>
        <v>0</v>
      </c>
      <c r="BR1798">
        <f>IF($BG1798=1,VLOOKUP($A1798,'Full dataset'!$A$4:$IE$190,BR$1-2007+$C1798,FALSE),0)</f>
        <v>13</v>
      </c>
      <c r="BS1798">
        <f>IF($BG1798=1,VLOOKUP($A1798,'Full dataset'!$A$4:$IE$190,BS$1-2007+$C1798,FALSE),0)</f>
        <v>420</v>
      </c>
      <c r="BT1798">
        <f>IF($BG1798=1,VLOOKUP($A1798,'Full dataset'!$A$4:$IE$190,BT$1-2007+$C1798,FALSE),0)</f>
        <v>21887</v>
      </c>
      <c r="BU1798">
        <f>IF($BG1798=1,VLOOKUP($A1798,'Full dataset'!$A$4:$IE$190,BU$1-2007+$C1798,FALSE),0)</f>
        <v>1613</v>
      </c>
      <c r="BV1798">
        <f>IF($BG1798=1,VLOOKUP($A1798,'Full dataset'!$A$4:$IE$190,BV$1-2007+$C1798,FALSE),0)</f>
        <v>0</v>
      </c>
      <c r="BW1798">
        <f>IF($BG1798=1,VLOOKUP($A1798,'Full dataset'!$A$4:$IE$190,BW$1-2007+$C1798,FALSE),0)</f>
        <v>81</v>
      </c>
      <c r="BX1798">
        <f>IF($BG1798=1,VLOOKUP($A1798,'Full dataset'!$A$4:$IE$190,BX$1-2007+$C1798,FALSE),0)</f>
        <v>49</v>
      </c>
    </row>
    <row r="1799" spans="1:76" x14ac:dyDescent="0.25">
      <c r="A1799">
        <v>123</v>
      </c>
      <c r="B1799" t="s">
        <v>167</v>
      </c>
      <c r="C1799">
        <v>2016</v>
      </c>
      <c r="D1799" t="s">
        <v>591</v>
      </c>
      <c r="E1799">
        <f t="shared" si="170"/>
        <v>1</v>
      </c>
      <c r="F1799">
        <v>1</v>
      </c>
      <c r="G1799">
        <v>8521</v>
      </c>
      <c r="H1799">
        <v>1.3598787105011172</v>
      </c>
      <c r="I1799">
        <v>4380</v>
      </c>
      <c r="J1799">
        <v>1</v>
      </c>
      <c r="K1799">
        <v>72</v>
      </c>
      <c r="L1799">
        <v>1.1490584104691989E-2</v>
      </c>
      <c r="M1799">
        <v>391</v>
      </c>
      <c r="N1799">
        <v>1</v>
      </c>
      <c r="O1799">
        <v>231</v>
      </c>
      <c r="P1799">
        <v>3.6865624002553464E-2</v>
      </c>
      <c r="Q1799">
        <v>7</v>
      </c>
      <c r="R1799">
        <v>40452</v>
      </c>
      <c r="S1799">
        <v>7370</v>
      </c>
      <c r="T1799">
        <v>541512</v>
      </c>
      <c r="U1799">
        <v>1</v>
      </c>
      <c r="V1799">
        <v>1</v>
      </c>
      <c r="W1799">
        <v>994</v>
      </c>
      <c r="X1799">
        <v>978</v>
      </c>
      <c r="Y1799">
        <v>1</v>
      </c>
      <c r="Z1799">
        <v>1</v>
      </c>
      <c r="AA1799" t="s">
        <v>842</v>
      </c>
      <c r="AB1799">
        <v>25518</v>
      </c>
      <c r="AC1799" t="s">
        <v>726</v>
      </c>
      <c r="AD1799" t="s">
        <v>726</v>
      </c>
      <c r="AE1799" t="s">
        <v>726</v>
      </c>
      <c r="AF1799" t="s">
        <v>726</v>
      </c>
      <c r="AG1799" t="s">
        <v>726</v>
      </c>
      <c r="AH1799" t="s">
        <v>726</v>
      </c>
      <c r="AI1799" t="s">
        <v>726</v>
      </c>
      <c r="AJ1799" t="s">
        <v>726</v>
      </c>
      <c r="AK1799" t="s">
        <v>726</v>
      </c>
      <c r="AL1799" t="s">
        <v>726</v>
      </c>
      <c r="AM1799">
        <f>VLOOKUP($A1799,'Full dataset'!$A$4:$IE$190,2007+AM$1-$C1799,FALSE)</f>
        <v>40</v>
      </c>
      <c r="AN1799" t="s">
        <v>726</v>
      </c>
      <c r="AO1799" t="s">
        <v>726</v>
      </c>
      <c r="AP1799" t="s">
        <v>726</v>
      </c>
      <c r="AQ1799" t="s">
        <v>726</v>
      </c>
      <c r="AR1799" t="s">
        <v>726</v>
      </c>
      <c r="AS1799" t="s">
        <v>726</v>
      </c>
      <c r="AT1799" t="str">
        <f>VLOOKUP($A1799,'Full dataset'!$A$4:$IE$190,130,FALSE)</f>
        <v>.</v>
      </c>
      <c r="AU1799">
        <f>VLOOKUP(A1799,'Full dataset'!$A$4:$II$190,$AU$1,FALSE)</f>
        <v>2008</v>
      </c>
      <c r="AV1799">
        <v>1</v>
      </c>
      <c r="AW1799">
        <f>VLOOKUP(A1799,'Full dataset'!$A$5:$IM$190,247,FALSE)</f>
        <v>1</v>
      </c>
      <c r="AX1799">
        <f>VLOOKUP(A1799,'Full dataset'!$A$4:$II$190,242,FALSE)</f>
        <v>2010</v>
      </c>
      <c r="AY1799">
        <f>VLOOKUP(A1799,'Full dataset'!$A$5:$IM$190,246,FALSE)</f>
        <v>1</v>
      </c>
      <c r="AZ1799">
        <v>9999</v>
      </c>
      <c r="BA1799">
        <f>MAX(VLOOKUP($A1799,'Full dataset'!$A$4:$IX$190,BA$1,FALSE),AW1799)</f>
        <v>2</v>
      </c>
      <c r="BB1799">
        <f>IF(VLOOKUP($A1799,'Full dataset'!$A$4:$IX$190,BB$1,FALSE)&gt;0,VLOOKUP($A1799,'Full dataset'!$A$4:$IX$190,BB$1,FALSE),AU1799)</f>
        <v>2009</v>
      </c>
      <c r="BC1799">
        <f>MAX(VLOOKUP($A1799,'Full dataset'!$A$4:$IX$190,BC$1,FALSE),AY1799)</f>
        <v>1</v>
      </c>
      <c r="BD1799">
        <f>MAX(VLOOKUP($A1799,'Full dataset'!$A$4:$IX$190,BD$1,FALSE),AX1799)</f>
        <v>2010</v>
      </c>
      <c r="BE1799">
        <f t="shared" si="171"/>
        <v>2009</v>
      </c>
      <c r="BF1799">
        <f t="shared" si="172"/>
        <v>1</v>
      </c>
      <c r="BG1799">
        <f t="shared" si="173"/>
        <v>0</v>
      </c>
      <c r="BH1799">
        <f t="shared" si="168"/>
        <v>0</v>
      </c>
      <c r="BI1799">
        <f t="shared" si="169"/>
        <v>1</v>
      </c>
      <c r="BO1799">
        <f>IF(BF1799=1,VLOOKUP($A1799,'Full dataset'!$A$4:$IE$190,2007+BO$1-$C1799,FALSE),0)</f>
        <v>0</v>
      </c>
      <c r="BP1799">
        <f>IF(BF1799=1,VLOOKUP($A1799,'Full dataset'!$A$4:$IE$190,2007+BP$1-$C1799,FALSE),0)</f>
        <v>0</v>
      </c>
      <c r="BQ1799">
        <f>IF(BF1799=1,VLOOKUP($A1799,'Full dataset'!$A$4:$IE$190,2007+BQ$1-$C1799,FALSE),0)</f>
        <v>0</v>
      </c>
      <c r="BR1799">
        <f>IF($BG1799=1,VLOOKUP($A1799,'Full dataset'!$A$4:$IE$190,BR$1-2007+$C1799,FALSE),0)</f>
        <v>0</v>
      </c>
      <c r="BS1799">
        <f>IF($BG1799=1,VLOOKUP($A1799,'Full dataset'!$A$4:$IE$190,BS$1-2007+$C1799,FALSE),0)</f>
        <v>0</v>
      </c>
      <c r="BT1799">
        <f>IF($BG1799=1,VLOOKUP($A1799,'Full dataset'!$A$4:$IE$190,BT$1-2007+$C1799,FALSE),0)</f>
        <v>0</v>
      </c>
      <c r="BU1799">
        <f>IF($BG1799=1,VLOOKUP($A1799,'Full dataset'!$A$4:$IE$190,BU$1-2007+$C1799,FALSE),0)</f>
        <v>0</v>
      </c>
      <c r="BV1799">
        <f>IF($BG1799=1,VLOOKUP($A1799,'Full dataset'!$A$4:$IE$190,BV$1-2007+$C1799,FALSE),0)</f>
        <v>0</v>
      </c>
      <c r="BW1799">
        <f>IF($BG1799=1,VLOOKUP($A1799,'Full dataset'!$A$4:$IE$190,BW$1-2007+$C1799,FALSE),0)</f>
        <v>0</v>
      </c>
      <c r="BX1799">
        <f>IF($BG1799=1,VLOOKUP($A1799,'Full dataset'!$A$4:$IE$190,BX$1-2007+$C1799,FALSE),0)</f>
        <v>0</v>
      </c>
    </row>
    <row r="1800" spans="1:76" x14ac:dyDescent="0.25">
      <c r="A1800">
        <v>124</v>
      </c>
      <c r="B1800" t="s">
        <v>168</v>
      </c>
      <c r="C1800">
        <v>2016</v>
      </c>
      <c r="D1800" t="s">
        <v>582</v>
      </c>
      <c r="E1800">
        <f t="shared" si="170"/>
        <v>0</v>
      </c>
      <c r="U1800">
        <v>1</v>
      </c>
      <c r="V1800">
        <v>899</v>
      </c>
      <c r="W1800">
        <v>4571</v>
      </c>
      <c r="X1800">
        <v>2587</v>
      </c>
      <c r="Y1800">
        <v>1</v>
      </c>
      <c r="Z1800">
        <v>0</v>
      </c>
      <c r="AA1800" t="s">
        <v>843</v>
      </c>
      <c r="AB1800">
        <v>9671</v>
      </c>
      <c r="AC1800" t="s">
        <v>726</v>
      </c>
      <c r="AD1800" t="s">
        <v>726</v>
      </c>
      <c r="AE1800" t="s">
        <v>726</v>
      </c>
      <c r="AF1800" t="s">
        <v>726</v>
      </c>
      <c r="AG1800" t="s">
        <v>726</v>
      </c>
      <c r="AH1800" t="s">
        <v>726</v>
      </c>
      <c r="AI1800" t="s">
        <v>726</v>
      </c>
      <c r="AJ1800" t="s">
        <v>726</v>
      </c>
      <c r="AK1800" t="s">
        <v>726</v>
      </c>
      <c r="AL1800" t="s">
        <v>726</v>
      </c>
      <c r="AM1800" t="str">
        <f>VLOOKUP($A1800,'Full dataset'!$A$4:$IE$190,2007+AM$1-$C1800,FALSE)</f>
        <v>.</v>
      </c>
      <c r="AN1800" t="s">
        <v>726</v>
      </c>
      <c r="AO1800" t="s">
        <v>726</v>
      </c>
      <c r="AP1800" t="s">
        <v>726</v>
      </c>
      <c r="AQ1800" t="s">
        <v>726</v>
      </c>
      <c r="AR1800" t="s">
        <v>726</v>
      </c>
      <c r="AS1800" t="s">
        <v>726</v>
      </c>
      <c r="AT1800" t="str">
        <f>VLOOKUP($A1800,'Full dataset'!$A$4:$IE$190,130,FALSE)</f>
        <v>.</v>
      </c>
      <c r="AU1800">
        <f>VLOOKUP(A1800,'Full dataset'!$A$4:$II$190,$AU$1,FALSE)</f>
        <v>2009</v>
      </c>
      <c r="AW1800">
        <f>VLOOKUP(A1800,'Full dataset'!$A$5:$IM$190,247,FALSE)</f>
        <v>1</v>
      </c>
      <c r="AX1800">
        <f>VLOOKUP(A1800,'Full dataset'!$A$4:$II$190,242,FALSE)</f>
        <v>2007</v>
      </c>
      <c r="AY1800">
        <f>VLOOKUP(A1800,'Full dataset'!$A$5:$IM$190,246,FALSE)</f>
        <v>1</v>
      </c>
      <c r="AZ1800">
        <v>9999</v>
      </c>
      <c r="BA1800">
        <f>MAX(VLOOKUP($A1800,'Full dataset'!$A$4:$IX$190,BA$1,FALSE),AW1800)</f>
        <v>1</v>
      </c>
      <c r="BB1800">
        <f>IF(VLOOKUP($A1800,'Full dataset'!$A$4:$IX$190,BB$1,FALSE)&gt;0,VLOOKUP($A1800,'Full dataset'!$A$4:$IX$190,BB$1,FALSE),AU1800)</f>
        <v>2009</v>
      </c>
      <c r="BC1800">
        <f>MAX(VLOOKUP($A1800,'Full dataset'!$A$4:$IX$190,BC$1,FALSE),AY1800)</f>
        <v>1</v>
      </c>
      <c r="BD1800">
        <f>MAX(VLOOKUP($A1800,'Full dataset'!$A$4:$IX$190,BD$1,FALSE),AX1800)</f>
        <v>2007</v>
      </c>
      <c r="BE1800">
        <f t="shared" si="171"/>
        <v>2007</v>
      </c>
      <c r="BF1800">
        <f t="shared" si="172"/>
        <v>0</v>
      </c>
      <c r="BG1800">
        <f t="shared" si="173"/>
        <v>0</v>
      </c>
      <c r="BH1800">
        <f t="shared" si="168"/>
        <v>0</v>
      </c>
      <c r="BI1800">
        <f t="shared" si="169"/>
        <v>0</v>
      </c>
      <c r="BO1800">
        <f>IF(BF1800=1,VLOOKUP($A1800,'Full dataset'!$A$4:$IE$190,2007+BO$1-$C1800,FALSE),0)</f>
        <v>0</v>
      </c>
      <c r="BP1800">
        <f>IF(BF1800=1,VLOOKUP($A1800,'Full dataset'!$A$4:$IE$190,2007+BP$1-$C1800,FALSE),0)</f>
        <v>0</v>
      </c>
      <c r="BQ1800">
        <f>IF(BF1800=1,VLOOKUP($A1800,'Full dataset'!$A$4:$IE$190,2007+BQ$1-$C1800,FALSE),0)</f>
        <v>0</v>
      </c>
      <c r="BR1800">
        <f>IF($BG1800=1,VLOOKUP($A1800,'Full dataset'!$A$4:$IE$190,BR$1-2007+$C1800,FALSE),0)</f>
        <v>0</v>
      </c>
      <c r="BS1800">
        <f>IF($BG1800=1,VLOOKUP($A1800,'Full dataset'!$A$4:$IE$190,BS$1-2007+$C1800,FALSE),0)</f>
        <v>0</v>
      </c>
      <c r="BT1800">
        <f>IF($BG1800=1,VLOOKUP($A1800,'Full dataset'!$A$4:$IE$190,BT$1-2007+$C1800,FALSE),0)</f>
        <v>0</v>
      </c>
      <c r="BU1800">
        <f>IF($BG1800=1,VLOOKUP($A1800,'Full dataset'!$A$4:$IE$190,BU$1-2007+$C1800,FALSE),0)</f>
        <v>0</v>
      </c>
      <c r="BV1800">
        <f>IF($BG1800=1,VLOOKUP($A1800,'Full dataset'!$A$4:$IE$190,BV$1-2007+$C1800,FALSE),0)</f>
        <v>0</v>
      </c>
      <c r="BW1800">
        <f>IF($BG1800=1,VLOOKUP($A1800,'Full dataset'!$A$4:$IE$190,BW$1-2007+$C1800,FALSE),0)</f>
        <v>0</v>
      </c>
      <c r="BX1800">
        <f>IF($BG1800=1,VLOOKUP($A1800,'Full dataset'!$A$4:$IE$190,BX$1-2007+$C1800,FALSE),0)</f>
        <v>0</v>
      </c>
    </row>
    <row r="1801" spans="1:76" x14ac:dyDescent="0.25">
      <c r="A1801">
        <v>125</v>
      </c>
      <c r="B1801" t="s">
        <v>169</v>
      </c>
      <c r="C1801">
        <v>2016</v>
      </c>
      <c r="D1801" t="s">
        <v>582</v>
      </c>
      <c r="E1801">
        <f t="shared" si="170"/>
        <v>0</v>
      </c>
      <c r="U1801">
        <v>0</v>
      </c>
      <c r="V1801" t="s">
        <v>726</v>
      </c>
      <c r="W1801" t="s">
        <v>726</v>
      </c>
      <c r="X1801" t="s">
        <v>726</v>
      </c>
      <c r="Y1801">
        <v>1</v>
      </c>
      <c r="Z1801">
        <v>0</v>
      </c>
      <c r="AA1801" t="s">
        <v>844</v>
      </c>
      <c r="AB1801">
        <v>17159</v>
      </c>
      <c r="AC1801" t="s">
        <v>726</v>
      </c>
      <c r="AD1801" t="s">
        <v>726</v>
      </c>
      <c r="AE1801" t="s">
        <v>726</v>
      </c>
      <c r="AF1801" t="s">
        <v>726</v>
      </c>
      <c r="AG1801" t="s">
        <v>726</v>
      </c>
      <c r="AH1801" t="s">
        <v>726</v>
      </c>
      <c r="AI1801" t="s">
        <v>726</v>
      </c>
      <c r="AJ1801" t="s">
        <v>726</v>
      </c>
      <c r="AK1801" t="s">
        <v>726</v>
      </c>
      <c r="AL1801" t="s">
        <v>726</v>
      </c>
      <c r="AM1801" t="str">
        <f>VLOOKUP($A1801,'Full dataset'!$A$4:$IE$190,2007+AM$1-$C1801,FALSE)</f>
        <v>.</v>
      </c>
      <c r="AN1801" t="s">
        <v>726</v>
      </c>
      <c r="AO1801" t="s">
        <v>726</v>
      </c>
      <c r="AP1801" t="s">
        <v>726</v>
      </c>
      <c r="AQ1801" t="s">
        <v>726</v>
      </c>
      <c r="AR1801" t="s">
        <v>726</v>
      </c>
      <c r="AS1801" t="s">
        <v>726</v>
      </c>
      <c r="AT1801">
        <f>VLOOKUP($A1801,'Full dataset'!$A$4:$IE$190,130,FALSE)</f>
        <v>7</v>
      </c>
      <c r="AU1801">
        <f>VLOOKUP(A1801,'Full dataset'!$A$4:$II$190,$AU$1,FALSE)</f>
        <v>9999</v>
      </c>
      <c r="AW1801">
        <f>VLOOKUP(A1801,'Full dataset'!$A$5:$IM$190,247,FALSE)</f>
        <v>0</v>
      </c>
      <c r="AX1801">
        <f>VLOOKUP(A1801,'Full dataset'!$A$4:$II$190,242,FALSE)</f>
        <v>9999</v>
      </c>
      <c r="AY1801">
        <f>VLOOKUP(A1801,'Full dataset'!$A$5:$IM$190,246,FALSE)</f>
        <v>0</v>
      </c>
      <c r="AZ1801">
        <v>9999</v>
      </c>
      <c r="BA1801">
        <f>MAX(VLOOKUP($A1801,'Full dataset'!$A$4:$IX$190,BA$1,FALSE),AW1801)</f>
        <v>0</v>
      </c>
      <c r="BB1801">
        <f>IF(VLOOKUP($A1801,'Full dataset'!$A$4:$IX$190,BB$1,FALSE)&gt;0,VLOOKUP($A1801,'Full dataset'!$A$4:$IX$190,BB$1,FALSE),AU1801)</f>
        <v>9999</v>
      </c>
      <c r="BC1801">
        <f>MAX(VLOOKUP($A1801,'Full dataset'!$A$4:$IX$190,BC$1,FALSE),AY1801)</f>
        <v>0</v>
      </c>
      <c r="BD1801">
        <f>MAX(VLOOKUP($A1801,'Full dataset'!$A$4:$IX$190,BD$1,FALSE),AX1801)</f>
        <v>9999</v>
      </c>
      <c r="BE1801">
        <f t="shared" si="171"/>
        <v>9999</v>
      </c>
      <c r="BF1801">
        <f t="shared" si="172"/>
        <v>0</v>
      </c>
      <c r="BG1801">
        <f t="shared" si="173"/>
        <v>0</v>
      </c>
      <c r="BH1801">
        <f t="shared" si="168"/>
        <v>0</v>
      </c>
      <c r="BI1801">
        <f t="shared" si="169"/>
        <v>0</v>
      </c>
      <c r="BO1801">
        <f>IF(BF1801=1,VLOOKUP($A1801,'Full dataset'!$A$4:$IE$190,2007+BO$1-$C1801,FALSE),0)</f>
        <v>0</v>
      </c>
      <c r="BP1801">
        <f>IF(BF1801=1,VLOOKUP($A1801,'Full dataset'!$A$4:$IE$190,2007+BP$1-$C1801,FALSE),0)</f>
        <v>0</v>
      </c>
      <c r="BQ1801">
        <f>IF(BF1801=1,VLOOKUP($A1801,'Full dataset'!$A$4:$IE$190,2007+BQ$1-$C1801,FALSE),0)</f>
        <v>0</v>
      </c>
      <c r="BR1801">
        <f>IF($BG1801=1,VLOOKUP($A1801,'Full dataset'!$A$4:$IE$190,BR$1-2007+$C1801,FALSE),0)</f>
        <v>0</v>
      </c>
      <c r="BS1801">
        <f>IF($BG1801=1,VLOOKUP($A1801,'Full dataset'!$A$4:$IE$190,BS$1-2007+$C1801,FALSE),0)</f>
        <v>0</v>
      </c>
      <c r="BT1801">
        <f>IF($BG1801=1,VLOOKUP($A1801,'Full dataset'!$A$4:$IE$190,BT$1-2007+$C1801,FALSE),0)</f>
        <v>0</v>
      </c>
      <c r="BU1801">
        <f>IF($BG1801=1,VLOOKUP($A1801,'Full dataset'!$A$4:$IE$190,BU$1-2007+$C1801,FALSE),0)</f>
        <v>0</v>
      </c>
      <c r="BV1801">
        <f>IF($BG1801=1,VLOOKUP($A1801,'Full dataset'!$A$4:$IE$190,BV$1-2007+$C1801,FALSE),0)</f>
        <v>0</v>
      </c>
      <c r="BW1801">
        <f>IF($BG1801=1,VLOOKUP($A1801,'Full dataset'!$A$4:$IE$190,BW$1-2007+$C1801,FALSE),0)</f>
        <v>0</v>
      </c>
      <c r="BX1801">
        <f>IF($BG1801=1,VLOOKUP($A1801,'Full dataset'!$A$4:$IE$190,BX$1-2007+$C1801,FALSE),0)</f>
        <v>0</v>
      </c>
    </row>
    <row r="1802" spans="1:76" x14ac:dyDescent="0.25">
      <c r="A1802">
        <v>126</v>
      </c>
      <c r="B1802" t="s">
        <v>170</v>
      </c>
      <c r="C1802">
        <v>2016</v>
      </c>
      <c r="D1802" t="s">
        <v>596</v>
      </c>
      <c r="E1802">
        <f t="shared" si="170"/>
        <v>1</v>
      </c>
      <c r="U1802">
        <v>0</v>
      </c>
      <c r="V1802" t="s">
        <v>726</v>
      </c>
      <c r="W1802" t="s">
        <v>726</v>
      </c>
      <c r="X1802" t="s">
        <v>726</v>
      </c>
      <c r="Y1802">
        <v>1</v>
      </c>
      <c r="Z1802">
        <v>0</v>
      </c>
      <c r="AA1802" t="s">
        <v>845</v>
      </c>
      <c r="AB1802">
        <v>8041</v>
      </c>
      <c r="AC1802" t="s">
        <v>726</v>
      </c>
      <c r="AD1802" t="s">
        <v>726</v>
      </c>
      <c r="AE1802" t="s">
        <v>726</v>
      </c>
      <c r="AF1802" t="s">
        <v>726</v>
      </c>
      <c r="AG1802" t="s">
        <v>726</v>
      </c>
      <c r="AH1802" t="s">
        <v>726</v>
      </c>
      <c r="AI1802" t="s">
        <v>726</v>
      </c>
      <c r="AJ1802" t="s">
        <v>726</v>
      </c>
      <c r="AK1802" t="s">
        <v>726</v>
      </c>
      <c r="AL1802" t="s">
        <v>726</v>
      </c>
      <c r="AM1802" t="str">
        <f>VLOOKUP($A1802,'Full dataset'!$A$4:$IE$190,2007+AM$1-$C1802,FALSE)</f>
        <v>.</v>
      </c>
      <c r="AN1802" t="s">
        <v>726</v>
      </c>
      <c r="AO1802" t="s">
        <v>726</v>
      </c>
      <c r="AP1802" t="s">
        <v>726</v>
      </c>
      <c r="AQ1802" t="s">
        <v>726</v>
      </c>
      <c r="AR1802" t="s">
        <v>726</v>
      </c>
      <c r="AS1802" t="s">
        <v>726</v>
      </c>
      <c r="AT1802">
        <f>VLOOKUP($A1802,'Full dataset'!$A$4:$IE$190,130,FALSE)</f>
        <v>6</v>
      </c>
      <c r="AU1802">
        <f>VLOOKUP(A1802,'Full dataset'!$A$4:$II$190,$AU$1,FALSE)</f>
        <v>9999</v>
      </c>
      <c r="AW1802">
        <f>VLOOKUP(A1802,'Full dataset'!$A$5:$IM$190,247,FALSE)</f>
        <v>0</v>
      </c>
      <c r="AX1802">
        <f>VLOOKUP(A1802,'Full dataset'!$A$4:$II$190,242,FALSE)</f>
        <v>2009</v>
      </c>
      <c r="AY1802">
        <f>VLOOKUP(A1802,'Full dataset'!$A$5:$IM$190,246,FALSE)</f>
        <v>1</v>
      </c>
      <c r="AZ1802">
        <v>9999</v>
      </c>
      <c r="BA1802">
        <f>MAX(VLOOKUP($A1802,'Full dataset'!$A$4:$IX$190,BA$1,FALSE),AW1802)</f>
        <v>0</v>
      </c>
      <c r="BB1802">
        <f>IF(VLOOKUP($A1802,'Full dataset'!$A$4:$IX$190,BB$1,FALSE)&gt;0,VLOOKUP($A1802,'Full dataset'!$A$4:$IX$190,BB$1,FALSE),AU1802)</f>
        <v>9999</v>
      </c>
      <c r="BC1802">
        <f>MAX(VLOOKUP($A1802,'Full dataset'!$A$4:$IX$190,BC$1,FALSE),AY1802)</f>
        <v>1</v>
      </c>
      <c r="BD1802">
        <f>MAX(VLOOKUP($A1802,'Full dataset'!$A$4:$IX$190,BD$1,FALSE),AX1802)</f>
        <v>2009</v>
      </c>
      <c r="BE1802">
        <f t="shared" si="171"/>
        <v>2009</v>
      </c>
      <c r="BF1802">
        <f t="shared" si="172"/>
        <v>0</v>
      </c>
      <c r="BG1802">
        <f t="shared" si="173"/>
        <v>0</v>
      </c>
      <c r="BH1802">
        <f t="shared" si="168"/>
        <v>0</v>
      </c>
      <c r="BI1802">
        <f t="shared" si="169"/>
        <v>0</v>
      </c>
      <c r="BO1802">
        <f>IF(BF1802=1,VLOOKUP($A1802,'Full dataset'!$A$4:$IE$190,2007+BO$1-$C1802,FALSE),0)</f>
        <v>0</v>
      </c>
      <c r="BP1802">
        <f>IF(BF1802=1,VLOOKUP($A1802,'Full dataset'!$A$4:$IE$190,2007+BP$1-$C1802,FALSE),0)</f>
        <v>0</v>
      </c>
      <c r="BQ1802">
        <f>IF(BF1802=1,VLOOKUP($A1802,'Full dataset'!$A$4:$IE$190,2007+BQ$1-$C1802,FALSE),0)</f>
        <v>0</v>
      </c>
      <c r="BR1802">
        <f>IF($BG1802=1,VLOOKUP($A1802,'Full dataset'!$A$4:$IE$190,BR$1-2007+$C1802,FALSE),0)</f>
        <v>0</v>
      </c>
      <c r="BS1802">
        <f>IF($BG1802=1,VLOOKUP($A1802,'Full dataset'!$A$4:$IE$190,BS$1-2007+$C1802,FALSE),0)</f>
        <v>0</v>
      </c>
      <c r="BT1802">
        <f>IF($BG1802=1,VLOOKUP($A1802,'Full dataset'!$A$4:$IE$190,BT$1-2007+$C1802,FALSE),0)</f>
        <v>0</v>
      </c>
      <c r="BU1802">
        <f>IF($BG1802=1,VLOOKUP($A1802,'Full dataset'!$A$4:$IE$190,BU$1-2007+$C1802,FALSE),0)</f>
        <v>0</v>
      </c>
      <c r="BV1802">
        <f>IF($BG1802=1,VLOOKUP($A1802,'Full dataset'!$A$4:$IE$190,BV$1-2007+$C1802,FALSE),0)</f>
        <v>0</v>
      </c>
      <c r="BW1802">
        <f>IF($BG1802=1,VLOOKUP($A1802,'Full dataset'!$A$4:$IE$190,BW$1-2007+$C1802,FALSE),0)</f>
        <v>0</v>
      </c>
      <c r="BX1802">
        <f>IF($BG1802=1,VLOOKUP($A1802,'Full dataset'!$A$4:$IE$190,BX$1-2007+$C1802,FALSE),0)</f>
        <v>0</v>
      </c>
    </row>
    <row r="1803" spans="1:76" x14ac:dyDescent="0.25">
      <c r="A1803">
        <v>127</v>
      </c>
      <c r="B1803" t="s">
        <v>171</v>
      </c>
      <c r="C1803">
        <v>2016</v>
      </c>
      <c r="D1803" t="s">
        <v>587</v>
      </c>
      <c r="E1803">
        <f t="shared" si="170"/>
        <v>0</v>
      </c>
      <c r="U1803">
        <v>1</v>
      </c>
      <c r="V1803">
        <v>223</v>
      </c>
      <c r="W1803">
        <v>6748</v>
      </c>
      <c r="X1803">
        <v>2916</v>
      </c>
      <c r="Y1803">
        <v>1</v>
      </c>
      <c r="Z1803">
        <v>1</v>
      </c>
      <c r="AA1803" t="s">
        <v>846</v>
      </c>
      <c r="AB1803">
        <v>22470</v>
      </c>
      <c r="AC1803" t="s">
        <v>726</v>
      </c>
      <c r="AD1803" t="s">
        <v>726</v>
      </c>
      <c r="AE1803" t="s">
        <v>726</v>
      </c>
      <c r="AF1803" t="s">
        <v>726</v>
      </c>
      <c r="AG1803" t="s">
        <v>726</v>
      </c>
      <c r="AH1803" t="s">
        <v>726</v>
      </c>
      <c r="AI1803" t="s">
        <v>726</v>
      </c>
      <c r="AJ1803" t="s">
        <v>726</v>
      </c>
      <c r="AK1803" t="s">
        <v>726</v>
      </c>
      <c r="AL1803" t="s">
        <v>726</v>
      </c>
      <c r="AM1803" t="str">
        <f>VLOOKUP($A1803,'Full dataset'!$A$4:$IE$190,2007+AM$1-$C1803,FALSE)</f>
        <v>.</v>
      </c>
      <c r="AN1803" t="s">
        <v>726</v>
      </c>
      <c r="AO1803" t="s">
        <v>726</v>
      </c>
      <c r="AP1803" t="s">
        <v>726</v>
      </c>
      <c r="AQ1803" t="s">
        <v>726</v>
      </c>
      <c r="AR1803" t="s">
        <v>726</v>
      </c>
      <c r="AS1803" t="s">
        <v>726</v>
      </c>
      <c r="AT1803">
        <f>VLOOKUP($A1803,'Full dataset'!$A$4:$IE$190,130,FALSE)</f>
        <v>114</v>
      </c>
      <c r="AU1803">
        <f>VLOOKUP(A1803,'Full dataset'!$A$4:$II$190,$AU$1,FALSE)</f>
        <v>2009</v>
      </c>
      <c r="AW1803">
        <f>VLOOKUP(A1803,'Full dataset'!$A$5:$IM$190,247,FALSE)</f>
        <v>1</v>
      </c>
      <c r="AX1803">
        <f>VLOOKUP(A1803,'Full dataset'!$A$4:$II$190,242,FALSE)</f>
        <v>2008</v>
      </c>
      <c r="AY1803">
        <f>VLOOKUP(A1803,'Full dataset'!$A$5:$IM$190,246,FALSE)</f>
        <v>1</v>
      </c>
      <c r="AZ1803">
        <v>9999</v>
      </c>
      <c r="BA1803">
        <f>MAX(VLOOKUP($A1803,'Full dataset'!$A$4:$IX$190,BA$1,FALSE),AW1803)</f>
        <v>2</v>
      </c>
      <c r="BB1803">
        <f>IF(VLOOKUP($A1803,'Full dataset'!$A$4:$IX$190,BB$1,FALSE)&gt;0,VLOOKUP($A1803,'Full dataset'!$A$4:$IX$190,BB$1,FALSE),AU1803)</f>
        <v>2013</v>
      </c>
      <c r="BC1803">
        <f>MAX(VLOOKUP($A1803,'Full dataset'!$A$4:$IX$190,BC$1,FALSE),AY1803)</f>
        <v>1</v>
      </c>
      <c r="BD1803">
        <f>MAX(VLOOKUP($A1803,'Full dataset'!$A$4:$IX$190,BD$1,FALSE),AX1803)</f>
        <v>2008</v>
      </c>
      <c r="BE1803">
        <f t="shared" si="171"/>
        <v>2008</v>
      </c>
      <c r="BF1803">
        <f t="shared" si="172"/>
        <v>1</v>
      </c>
      <c r="BG1803">
        <f t="shared" si="173"/>
        <v>0</v>
      </c>
      <c r="BH1803">
        <f t="shared" si="168"/>
        <v>0</v>
      </c>
      <c r="BI1803">
        <f t="shared" si="169"/>
        <v>1</v>
      </c>
      <c r="BO1803">
        <f>IF(BF1803=1,VLOOKUP($A1803,'Full dataset'!$A$4:$IE$190,2007+BO$1-$C1803,FALSE),0)</f>
        <v>73</v>
      </c>
      <c r="BP1803">
        <f>IF(BF1803=1,VLOOKUP($A1803,'Full dataset'!$A$4:$IE$190,2007+BP$1-$C1803,FALSE),0)</f>
        <v>106</v>
      </c>
      <c r="BQ1803">
        <f>IF(BF1803=1,VLOOKUP($A1803,'Full dataset'!$A$4:$IE$190,2007+BQ$1-$C1803,FALSE),0)</f>
        <v>65</v>
      </c>
      <c r="BR1803">
        <f>IF($BG1803=1,VLOOKUP($A1803,'Full dataset'!$A$4:$IE$190,BR$1-2007+$C1803,FALSE),0)</f>
        <v>0</v>
      </c>
      <c r="BS1803">
        <f>IF($BG1803=1,VLOOKUP($A1803,'Full dataset'!$A$4:$IE$190,BS$1-2007+$C1803,FALSE),0)</f>
        <v>0</v>
      </c>
      <c r="BT1803">
        <f>IF($BG1803=1,VLOOKUP($A1803,'Full dataset'!$A$4:$IE$190,BT$1-2007+$C1803,FALSE),0)</f>
        <v>0</v>
      </c>
      <c r="BU1803">
        <f>IF($BG1803=1,VLOOKUP($A1803,'Full dataset'!$A$4:$IE$190,BU$1-2007+$C1803,FALSE),0)</f>
        <v>0</v>
      </c>
      <c r="BV1803">
        <f>IF($BG1803=1,VLOOKUP($A1803,'Full dataset'!$A$4:$IE$190,BV$1-2007+$C1803,FALSE),0)</f>
        <v>0</v>
      </c>
      <c r="BW1803">
        <f>IF($BG1803=1,VLOOKUP($A1803,'Full dataset'!$A$4:$IE$190,BW$1-2007+$C1803,FALSE),0)</f>
        <v>0</v>
      </c>
      <c r="BX1803">
        <f>IF($BG1803=1,VLOOKUP($A1803,'Full dataset'!$A$4:$IE$190,BX$1-2007+$C1803,FALSE),0)</f>
        <v>0</v>
      </c>
    </row>
    <row r="1804" spans="1:76" x14ac:dyDescent="0.25">
      <c r="A1804">
        <v>128</v>
      </c>
      <c r="B1804" t="s">
        <v>172</v>
      </c>
      <c r="C1804">
        <v>2016</v>
      </c>
      <c r="D1804" t="s">
        <v>582</v>
      </c>
      <c r="E1804">
        <f t="shared" si="170"/>
        <v>0</v>
      </c>
      <c r="U1804">
        <v>1</v>
      </c>
      <c r="V1804">
        <v>14</v>
      </c>
      <c r="W1804">
        <v>224</v>
      </c>
      <c r="X1804">
        <v>269</v>
      </c>
      <c r="Y1804">
        <v>1</v>
      </c>
      <c r="Z1804">
        <v>1</v>
      </c>
      <c r="AA1804" t="s">
        <v>847</v>
      </c>
      <c r="AB1804">
        <v>133741</v>
      </c>
      <c r="AC1804" t="s">
        <v>726</v>
      </c>
      <c r="AD1804" t="s">
        <v>726</v>
      </c>
      <c r="AE1804" t="s">
        <v>726</v>
      </c>
      <c r="AF1804" t="s">
        <v>726</v>
      </c>
      <c r="AG1804" t="s">
        <v>726</v>
      </c>
      <c r="AH1804" t="s">
        <v>726</v>
      </c>
      <c r="AI1804" t="s">
        <v>726</v>
      </c>
      <c r="AJ1804" t="s">
        <v>726</v>
      </c>
      <c r="AK1804" t="s">
        <v>726</v>
      </c>
      <c r="AL1804" t="s">
        <v>726</v>
      </c>
      <c r="AM1804" t="str">
        <f>VLOOKUP($A1804,'Full dataset'!$A$4:$IE$190,2007+AM$1-$C1804,FALSE)</f>
        <v>.</v>
      </c>
      <c r="AN1804" t="s">
        <v>726</v>
      </c>
      <c r="AO1804" t="s">
        <v>726</v>
      </c>
      <c r="AP1804" t="s">
        <v>726</v>
      </c>
      <c r="AQ1804" t="s">
        <v>726</v>
      </c>
      <c r="AR1804" t="s">
        <v>726</v>
      </c>
      <c r="AS1804" t="s">
        <v>726</v>
      </c>
      <c r="AT1804">
        <f>VLOOKUP($A1804,'Full dataset'!$A$4:$IE$190,130,FALSE)</f>
        <v>599</v>
      </c>
      <c r="AU1804">
        <f>VLOOKUP(A1804,'Full dataset'!$A$4:$II$190,$AU$1,FALSE)</f>
        <v>2015</v>
      </c>
      <c r="AW1804">
        <f>VLOOKUP(A1804,'Full dataset'!$A$5:$IM$190,247,FALSE)</f>
        <v>2</v>
      </c>
      <c r="AX1804">
        <f>VLOOKUP(A1804,'Full dataset'!$A$4:$II$190,242,FALSE)</f>
        <v>9999</v>
      </c>
      <c r="AY1804">
        <f>VLOOKUP(A1804,'Full dataset'!$A$5:$IM$190,246,FALSE)</f>
        <v>0</v>
      </c>
      <c r="AZ1804">
        <v>9999</v>
      </c>
      <c r="BA1804">
        <f>MAX(VLOOKUP($A1804,'Full dataset'!$A$4:$IX$190,BA$1,FALSE),AW1804)</f>
        <v>2</v>
      </c>
      <c r="BB1804">
        <f>IF(VLOOKUP($A1804,'Full dataset'!$A$4:$IX$190,BB$1,FALSE)&gt;0,VLOOKUP($A1804,'Full dataset'!$A$4:$IX$190,BB$1,FALSE),AU1804)</f>
        <v>2015</v>
      </c>
      <c r="BC1804">
        <f>MAX(VLOOKUP($A1804,'Full dataset'!$A$4:$IX$190,BC$1,FALSE),AY1804)</f>
        <v>0</v>
      </c>
      <c r="BD1804">
        <f>MAX(VLOOKUP($A1804,'Full dataset'!$A$4:$IX$190,BD$1,FALSE),AX1804)</f>
        <v>9999</v>
      </c>
      <c r="BE1804">
        <f t="shared" si="171"/>
        <v>2015</v>
      </c>
      <c r="BF1804">
        <f t="shared" si="172"/>
        <v>1</v>
      </c>
      <c r="BG1804">
        <f t="shared" si="173"/>
        <v>0</v>
      </c>
      <c r="BH1804">
        <f t="shared" si="168"/>
        <v>0</v>
      </c>
      <c r="BI1804">
        <f t="shared" si="169"/>
        <v>1</v>
      </c>
      <c r="BO1804">
        <f>IF(BF1804=1,VLOOKUP($A1804,'Full dataset'!$A$4:$IE$190,2007+BO$1-$C1804,FALSE),0)</f>
        <v>62</v>
      </c>
      <c r="BP1804">
        <f>IF(BF1804=1,VLOOKUP($A1804,'Full dataset'!$A$4:$IE$190,2007+BP$1-$C1804,FALSE),0)</f>
        <v>51</v>
      </c>
      <c r="BQ1804">
        <f>IF(BF1804=1,VLOOKUP($A1804,'Full dataset'!$A$4:$IE$190,2007+BQ$1-$C1804,FALSE),0)</f>
        <v>238</v>
      </c>
      <c r="BR1804">
        <f>IF($BG1804=1,VLOOKUP($A1804,'Full dataset'!$A$4:$IE$190,BR$1-2007+$C1804,FALSE),0)</f>
        <v>0</v>
      </c>
      <c r="BS1804">
        <f>IF($BG1804=1,VLOOKUP($A1804,'Full dataset'!$A$4:$IE$190,BS$1-2007+$C1804,FALSE),0)</f>
        <v>0</v>
      </c>
      <c r="BT1804">
        <f>IF($BG1804=1,VLOOKUP($A1804,'Full dataset'!$A$4:$IE$190,BT$1-2007+$C1804,FALSE),0)</f>
        <v>0</v>
      </c>
      <c r="BU1804">
        <f>IF($BG1804=1,VLOOKUP($A1804,'Full dataset'!$A$4:$IE$190,BU$1-2007+$C1804,FALSE),0)</f>
        <v>0</v>
      </c>
      <c r="BV1804">
        <f>IF($BG1804=1,VLOOKUP($A1804,'Full dataset'!$A$4:$IE$190,BV$1-2007+$C1804,FALSE),0)</f>
        <v>0</v>
      </c>
      <c r="BW1804">
        <f>IF($BG1804=1,VLOOKUP($A1804,'Full dataset'!$A$4:$IE$190,BW$1-2007+$C1804,FALSE),0)</f>
        <v>0</v>
      </c>
      <c r="BX1804">
        <f>IF($BG1804=1,VLOOKUP($A1804,'Full dataset'!$A$4:$IE$190,BX$1-2007+$C1804,FALSE),0)</f>
        <v>0</v>
      </c>
    </row>
    <row r="1805" spans="1:76" x14ac:dyDescent="0.25">
      <c r="A1805">
        <v>129</v>
      </c>
      <c r="B1805" t="s">
        <v>173</v>
      </c>
      <c r="C1805">
        <v>2016</v>
      </c>
      <c r="D1805" t="s">
        <v>591</v>
      </c>
      <c r="E1805">
        <f t="shared" si="170"/>
        <v>1</v>
      </c>
      <c r="S1805">
        <v>6141</v>
      </c>
      <c r="T1805">
        <v>522220</v>
      </c>
      <c r="U1805">
        <v>0</v>
      </c>
      <c r="V1805" t="s">
        <v>726</v>
      </c>
      <c r="W1805" t="s">
        <v>726</v>
      </c>
      <c r="X1805" t="s">
        <v>726</v>
      </c>
      <c r="Y1805">
        <v>1</v>
      </c>
      <c r="Z1805">
        <v>1</v>
      </c>
      <c r="AA1805" t="s">
        <v>848</v>
      </c>
      <c r="AB1805">
        <v>7139</v>
      </c>
      <c r="AC1805" t="s">
        <v>726</v>
      </c>
      <c r="AD1805" t="s">
        <v>726</v>
      </c>
      <c r="AE1805" t="s">
        <v>726</v>
      </c>
      <c r="AF1805" t="s">
        <v>726</v>
      </c>
      <c r="AG1805" t="s">
        <v>726</v>
      </c>
      <c r="AH1805" t="s">
        <v>726</v>
      </c>
      <c r="AI1805" t="s">
        <v>726</v>
      </c>
      <c r="AJ1805" t="s">
        <v>726</v>
      </c>
      <c r="AK1805" t="s">
        <v>726</v>
      </c>
      <c r="AL1805" t="s">
        <v>726</v>
      </c>
      <c r="AM1805" t="str">
        <f>VLOOKUP($A1805,'Full dataset'!$A$4:$IE$190,2007+AM$1-$C1805,FALSE)</f>
        <v>.</v>
      </c>
      <c r="AN1805" t="s">
        <v>726</v>
      </c>
      <c r="AO1805" t="s">
        <v>726</v>
      </c>
      <c r="AP1805" t="s">
        <v>726</v>
      </c>
      <c r="AQ1805" t="s">
        <v>726</v>
      </c>
      <c r="AR1805" t="s">
        <v>726</v>
      </c>
      <c r="AS1805" t="s">
        <v>726</v>
      </c>
      <c r="AT1805">
        <f>VLOOKUP($A1805,'Full dataset'!$A$4:$IE$190,130,FALSE)</f>
        <v>11</v>
      </c>
      <c r="AU1805">
        <f>VLOOKUP(A1805,'Full dataset'!$A$4:$II$190,$AU$1,FALSE)</f>
        <v>9999</v>
      </c>
      <c r="AW1805">
        <f>VLOOKUP(A1805,'Full dataset'!$A$5:$IM$190,247,FALSE)</f>
        <v>0</v>
      </c>
      <c r="AX1805">
        <f>VLOOKUP(A1805,'Full dataset'!$A$4:$II$190,242,FALSE)</f>
        <v>2010</v>
      </c>
      <c r="AY1805">
        <f>VLOOKUP(A1805,'Full dataset'!$A$5:$IM$190,246,FALSE)</f>
        <v>1</v>
      </c>
      <c r="AZ1805">
        <v>9999</v>
      </c>
      <c r="BA1805">
        <f>MAX(VLOOKUP($A1805,'Full dataset'!$A$4:$IX$190,BA$1,FALSE),AW1805)</f>
        <v>0</v>
      </c>
      <c r="BB1805">
        <f>IF(VLOOKUP($A1805,'Full dataset'!$A$4:$IX$190,BB$1,FALSE)&gt;0,VLOOKUP($A1805,'Full dataset'!$A$4:$IX$190,BB$1,FALSE),AU1805)</f>
        <v>9999</v>
      </c>
      <c r="BC1805">
        <f>MAX(VLOOKUP($A1805,'Full dataset'!$A$4:$IX$190,BC$1,FALSE),AY1805)</f>
        <v>1</v>
      </c>
      <c r="BD1805">
        <f>MAX(VLOOKUP($A1805,'Full dataset'!$A$4:$IX$190,BD$1,FALSE),AX1805)</f>
        <v>2010</v>
      </c>
      <c r="BE1805">
        <f t="shared" si="171"/>
        <v>2010</v>
      </c>
      <c r="BF1805">
        <f t="shared" si="172"/>
        <v>0</v>
      </c>
      <c r="BG1805">
        <f t="shared" si="173"/>
        <v>0</v>
      </c>
      <c r="BH1805">
        <f t="shared" si="168"/>
        <v>0</v>
      </c>
      <c r="BI1805">
        <f t="shared" si="169"/>
        <v>0</v>
      </c>
      <c r="BO1805">
        <f>IF(BF1805=1,VLOOKUP($A1805,'Full dataset'!$A$4:$IE$190,2007+BO$1-$C1805,FALSE),0)</f>
        <v>0</v>
      </c>
      <c r="BP1805">
        <f>IF(BF1805=1,VLOOKUP($A1805,'Full dataset'!$A$4:$IE$190,2007+BP$1-$C1805,FALSE),0)</f>
        <v>0</v>
      </c>
      <c r="BQ1805">
        <f>IF(BF1805=1,VLOOKUP($A1805,'Full dataset'!$A$4:$IE$190,2007+BQ$1-$C1805,FALSE),0)</f>
        <v>0</v>
      </c>
      <c r="BR1805">
        <f>IF($BG1805=1,VLOOKUP($A1805,'Full dataset'!$A$4:$IE$190,BR$1-2007+$C1805,FALSE),0)</f>
        <v>0</v>
      </c>
      <c r="BS1805">
        <f>IF($BG1805=1,VLOOKUP($A1805,'Full dataset'!$A$4:$IE$190,BS$1-2007+$C1805,FALSE),0)</f>
        <v>0</v>
      </c>
      <c r="BT1805">
        <f>IF($BG1805=1,VLOOKUP($A1805,'Full dataset'!$A$4:$IE$190,BT$1-2007+$C1805,FALSE),0)</f>
        <v>0</v>
      </c>
      <c r="BU1805">
        <f>IF($BG1805=1,VLOOKUP($A1805,'Full dataset'!$A$4:$IE$190,BU$1-2007+$C1805,FALSE),0)</f>
        <v>0</v>
      </c>
      <c r="BV1805">
        <f>IF($BG1805=1,VLOOKUP($A1805,'Full dataset'!$A$4:$IE$190,BV$1-2007+$C1805,FALSE),0)</f>
        <v>0</v>
      </c>
      <c r="BW1805">
        <f>IF($BG1805=1,VLOOKUP($A1805,'Full dataset'!$A$4:$IE$190,BW$1-2007+$C1805,FALSE),0)</f>
        <v>0</v>
      </c>
      <c r="BX1805">
        <f>IF($BG1805=1,VLOOKUP($A1805,'Full dataset'!$A$4:$IE$190,BX$1-2007+$C1805,FALSE),0)</f>
        <v>0</v>
      </c>
    </row>
    <row r="1806" spans="1:76" x14ac:dyDescent="0.25">
      <c r="A1806">
        <v>130</v>
      </c>
      <c r="B1806" t="s">
        <v>174</v>
      </c>
      <c r="C1806">
        <v>2016</v>
      </c>
      <c r="D1806" t="s">
        <v>589</v>
      </c>
      <c r="E1806">
        <f t="shared" si="170"/>
        <v>1</v>
      </c>
      <c r="U1806">
        <v>1</v>
      </c>
      <c r="V1806">
        <v>387</v>
      </c>
      <c r="W1806">
        <v>1599</v>
      </c>
      <c r="X1806">
        <v>1297</v>
      </c>
      <c r="Y1806">
        <v>1</v>
      </c>
      <c r="Z1806">
        <v>1</v>
      </c>
      <c r="AA1806" t="s">
        <v>849</v>
      </c>
      <c r="AB1806">
        <v>499696</v>
      </c>
      <c r="AC1806" t="s">
        <v>726</v>
      </c>
      <c r="AD1806" t="s">
        <v>726</v>
      </c>
      <c r="AE1806" t="s">
        <v>726</v>
      </c>
      <c r="AF1806" t="s">
        <v>726</v>
      </c>
      <c r="AG1806" t="s">
        <v>726</v>
      </c>
      <c r="AH1806" t="s">
        <v>726</v>
      </c>
      <c r="AI1806" t="s">
        <v>726</v>
      </c>
      <c r="AJ1806" t="s">
        <v>726</v>
      </c>
      <c r="AK1806" t="s">
        <v>726</v>
      </c>
      <c r="AL1806" t="s">
        <v>726</v>
      </c>
      <c r="AM1806" t="str">
        <f>VLOOKUP($A1806,'Full dataset'!$A$4:$IE$190,2007+AM$1-$C1806,FALSE)</f>
        <v>.</v>
      </c>
      <c r="AN1806" t="s">
        <v>726</v>
      </c>
      <c r="AO1806" t="s">
        <v>726</v>
      </c>
      <c r="AP1806" t="s">
        <v>726</v>
      </c>
      <c r="AQ1806" t="s">
        <v>726</v>
      </c>
      <c r="AR1806" t="s">
        <v>726</v>
      </c>
      <c r="AS1806" t="s">
        <v>726</v>
      </c>
      <c r="AT1806">
        <f>VLOOKUP($A1806,'Full dataset'!$A$4:$IE$190,130,FALSE)</f>
        <v>6</v>
      </c>
      <c r="AU1806">
        <f>VLOOKUP(A1806,'Full dataset'!$A$4:$II$190,$AU$1,FALSE)</f>
        <v>2012</v>
      </c>
      <c r="AW1806">
        <f>VLOOKUP(A1806,'Full dataset'!$A$5:$IM$190,247,FALSE)</f>
        <v>1</v>
      </c>
      <c r="AX1806">
        <f>VLOOKUP(A1806,'Full dataset'!$A$4:$II$190,242,FALSE)</f>
        <v>2009</v>
      </c>
      <c r="AY1806">
        <f>VLOOKUP(A1806,'Full dataset'!$A$5:$IM$190,246,FALSE)</f>
        <v>2</v>
      </c>
      <c r="AZ1806">
        <v>9999</v>
      </c>
      <c r="BA1806">
        <f>MAX(VLOOKUP($A1806,'Full dataset'!$A$4:$IX$190,BA$1,FALSE),AW1806)</f>
        <v>1</v>
      </c>
      <c r="BB1806">
        <f>IF(VLOOKUP($A1806,'Full dataset'!$A$4:$IX$190,BB$1,FALSE)&gt;0,VLOOKUP($A1806,'Full dataset'!$A$4:$IX$190,BB$1,FALSE),AU1806)</f>
        <v>2012</v>
      </c>
      <c r="BC1806">
        <f>MAX(VLOOKUP($A1806,'Full dataset'!$A$4:$IX$190,BC$1,FALSE),AY1806)</f>
        <v>2</v>
      </c>
      <c r="BD1806">
        <f>MAX(VLOOKUP($A1806,'Full dataset'!$A$4:$IX$190,BD$1,FALSE),AX1806)</f>
        <v>2009</v>
      </c>
      <c r="BE1806">
        <f t="shared" si="171"/>
        <v>2009</v>
      </c>
      <c r="BF1806">
        <f t="shared" si="172"/>
        <v>0</v>
      </c>
      <c r="BG1806">
        <f t="shared" si="173"/>
        <v>1</v>
      </c>
      <c r="BH1806">
        <f t="shared" si="168"/>
        <v>0</v>
      </c>
      <c r="BI1806">
        <f t="shared" si="169"/>
        <v>1</v>
      </c>
      <c r="BO1806">
        <f>IF(BF1806=1,VLOOKUP($A1806,'Full dataset'!$A$4:$IE$190,2007+BO$1-$C1806,FALSE),0)</f>
        <v>0</v>
      </c>
      <c r="BP1806">
        <f>IF(BF1806=1,VLOOKUP($A1806,'Full dataset'!$A$4:$IE$190,2007+BP$1-$C1806,FALSE),0)</f>
        <v>0</v>
      </c>
      <c r="BQ1806">
        <f>IF(BF1806=1,VLOOKUP($A1806,'Full dataset'!$A$4:$IE$190,2007+BQ$1-$C1806,FALSE),0)</f>
        <v>0</v>
      </c>
      <c r="BR1806">
        <f>IF($BG1806=1,VLOOKUP($A1806,'Full dataset'!$A$4:$IE$190,BR$1-2007+$C1806,FALSE),0)</f>
        <v>45</v>
      </c>
      <c r="BS1806">
        <f>IF($BG1806=1,VLOOKUP($A1806,'Full dataset'!$A$4:$IE$190,BS$1-2007+$C1806,FALSE),0)</f>
        <v>175</v>
      </c>
      <c r="BT1806">
        <f>IF($BG1806=1,VLOOKUP($A1806,'Full dataset'!$A$4:$IE$190,BT$1-2007+$C1806,FALSE),0)</f>
        <v>3866</v>
      </c>
      <c r="BU1806">
        <f>IF($BG1806=1,VLOOKUP($A1806,'Full dataset'!$A$4:$IE$190,BU$1-2007+$C1806,FALSE),0)</f>
        <v>229</v>
      </c>
      <c r="BV1806">
        <f>IF($BG1806=1,VLOOKUP($A1806,'Full dataset'!$A$4:$IE$190,BV$1-2007+$C1806,FALSE),0)</f>
        <v>45</v>
      </c>
      <c r="BW1806">
        <f>IF($BG1806=1,VLOOKUP($A1806,'Full dataset'!$A$4:$IE$190,BW$1-2007+$C1806,FALSE),0)</f>
        <v>12</v>
      </c>
      <c r="BX1806">
        <f>IF($BG1806=1,VLOOKUP($A1806,'Full dataset'!$A$4:$IE$190,BX$1-2007+$C1806,FALSE),0)</f>
        <v>123</v>
      </c>
    </row>
    <row r="1807" spans="1:76" x14ac:dyDescent="0.25">
      <c r="A1807">
        <v>131</v>
      </c>
      <c r="B1807" t="s">
        <v>175</v>
      </c>
      <c r="C1807">
        <v>2016</v>
      </c>
      <c r="D1807" t="s">
        <v>582</v>
      </c>
      <c r="E1807">
        <f t="shared" si="170"/>
        <v>0</v>
      </c>
      <c r="U1807">
        <v>1</v>
      </c>
      <c r="V1807">
        <v>247</v>
      </c>
      <c r="W1807">
        <v>2129</v>
      </c>
      <c r="X1807">
        <v>577</v>
      </c>
      <c r="Y1807">
        <v>1</v>
      </c>
      <c r="Z1807">
        <v>1</v>
      </c>
      <c r="AA1807" t="s">
        <v>850</v>
      </c>
      <c r="AB1807">
        <v>20216</v>
      </c>
      <c r="AC1807" t="s">
        <v>726</v>
      </c>
      <c r="AD1807" t="s">
        <v>726</v>
      </c>
      <c r="AE1807" t="s">
        <v>726</v>
      </c>
      <c r="AF1807" t="s">
        <v>726</v>
      </c>
      <c r="AG1807" t="s">
        <v>726</v>
      </c>
      <c r="AH1807" t="s">
        <v>726</v>
      </c>
      <c r="AI1807" t="s">
        <v>726</v>
      </c>
      <c r="AJ1807" t="s">
        <v>726</v>
      </c>
      <c r="AK1807" t="s">
        <v>726</v>
      </c>
      <c r="AL1807" t="s">
        <v>726</v>
      </c>
      <c r="AM1807">
        <f>VLOOKUP($A1807,'Full dataset'!$A$4:$IE$190,2007+AM$1-$C1807,FALSE)</f>
        <v>33</v>
      </c>
      <c r="AN1807" t="s">
        <v>726</v>
      </c>
      <c r="AO1807" t="s">
        <v>726</v>
      </c>
      <c r="AP1807" t="s">
        <v>726</v>
      </c>
      <c r="AQ1807" t="s">
        <v>726</v>
      </c>
      <c r="AR1807" t="s">
        <v>726</v>
      </c>
      <c r="AS1807" t="s">
        <v>726</v>
      </c>
      <c r="AT1807">
        <f>VLOOKUP($A1807,'Full dataset'!$A$4:$IE$190,130,FALSE)</f>
        <v>207</v>
      </c>
      <c r="AU1807">
        <f>VLOOKUP(A1807,'Full dataset'!$A$4:$II$190,$AU$1,FALSE)</f>
        <v>2009</v>
      </c>
      <c r="AW1807">
        <f>VLOOKUP(A1807,'Full dataset'!$A$5:$IM$190,247,FALSE)</f>
        <v>1</v>
      </c>
      <c r="AX1807">
        <f>VLOOKUP(A1807,'Full dataset'!$A$4:$II$190,242,FALSE)</f>
        <v>2010</v>
      </c>
      <c r="AY1807">
        <f>VLOOKUP(A1807,'Full dataset'!$A$5:$IM$190,246,FALSE)</f>
        <v>1</v>
      </c>
      <c r="AZ1807">
        <v>9999</v>
      </c>
      <c r="BA1807">
        <f>MAX(VLOOKUP($A1807,'Full dataset'!$A$4:$IX$190,BA$1,FALSE),AW1807)</f>
        <v>2</v>
      </c>
      <c r="BB1807">
        <f>IF(VLOOKUP($A1807,'Full dataset'!$A$4:$IX$190,BB$1,FALSE)&gt;0,VLOOKUP($A1807,'Full dataset'!$A$4:$IX$190,BB$1,FALSE),AU1807)</f>
        <v>2014</v>
      </c>
      <c r="BC1807">
        <f>MAX(VLOOKUP($A1807,'Full dataset'!$A$4:$IX$190,BC$1,FALSE),AY1807)</f>
        <v>1</v>
      </c>
      <c r="BD1807">
        <f>MAX(VLOOKUP($A1807,'Full dataset'!$A$4:$IX$190,BD$1,FALSE),AX1807)</f>
        <v>2010</v>
      </c>
      <c r="BE1807">
        <f t="shared" si="171"/>
        <v>2010</v>
      </c>
      <c r="BF1807">
        <f t="shared" si="172"/>
        <v>1</v>
      </c>
      <c r="BG1807">
        <f t="shared" si="173"/>
        <v>0</v>
      </c>
      <c r="BH1807">
        <f t="shared" si="168"/>
        <v>0</v>
      </c>
      <c r="BI1807">
        <f t="shared" si="169"/>
        <v>1</v>
      </c>
      <c r="BO1807">
        <f>IF(BF1807=1,VLOOKUP($A1807,'Full dataset'!$A$4:$IE$190,2007+BO$1-$C1807,FALSE),0)</f>
        <v>57</v>
      </c>
      <c r="BP1807">
        <f>IF(BF1807=1,VLOOKUP($A1807,'Full dataset'!$A$4:$IE$190,2007+BP$1-$C1807,FALSE),0)</f>
        <v>181</v>
      </c>
      <c r="BQ1807">
        <f>IF(BF1807=1,VLOOKUP($A1807,'Full dataset'!$A$4:$IE$190,2007+BQ$1-$C1807,FALSE),0)</f>
        <v>147</v>
      </c>
      <c r="BR1807">
        <f>IF($BG1807=1,VLOOKUP($A1807,'Full dataset'!$A$4:$IE$190,BR$1-2007+$C1807,FALSE),0)</f>
        <v>0</v>
      </c>
      <c r="BS1807">
        <f>IF($BG1807=1,VLOOKUP($A1807,'Full dataset'!$A$4:$IE$190,BS$1-2007+$C1807,FALSE),0)</f>
        <v>0</v>
      </c>
      <c r="BT1807">
        <f>IF($BG1807=1,VLOOKUP($A1807,'Full dataset'!$A$4:$IE$190,BT$1-2007+$C1807,FALSE),0)</f>
        <v>0</v>
      </c>
      <c r="BU1807">
        <f>IF($BG1807=1,VLOOKUP($A1807,'Full dataset'!$A$4:$IE$190,BU$1-2007+$C1807,FALSE),0)</f>
        <v>0</v>
      </c>
      <c r="BV1807">
        <f>IF($BG1807=1,VLOOKUP($A1807,'Full dataset'!$A$4:$IE$190,BV$1-2007+$C1807,FALSE),0)</f>
        <v>0</v>
      </c>
      <c r="BW1807">
        <f>IF($BG1807=1,VLOOKUP($A1807,'Full dataset'!$A$4:$IE$190,BW$1-2007+$C1807,FALSE),0)</f>
        <v>0</v>
      </c>
      <c r="BX1807">
        <f>IF($BG1807=1,VLOOKUP($A1807,'Full dataset'!$A$4:$IE$190,BX$1-2007+$C1807,FALSE),0)</f>
        <v>0</v>
      </c>
    </row>
    <row r="1808" spans="1:76" x14ac:dyDescent="0.25">
      <c r="A1808">
        <v>132</v>
      </c>
      <c r="B1808" t="s">
        <v>176</v>
      </c>
      <c r="C1808">
        <v>2016</v>
      </c>
      <c r="D1808" t="s">
        <v>582</v>
      </c>
      <c r="E1808">
        <f t="shared" si="170"/>
        <v>0</v>
      </c>
      <c r="U1808">
        <v>1</v>
      </c>
      <c r="V1808">
        <v>2635</v>
      </c>
      <c r="W1808">
        <v>15355</v>
      </c>
      <c r="X1808">
        <v>4104</v>
      </c>
      <c r="Y1808">
        <v>1</v>
      </c>
      <c r="Z1808">
        <v>1</v>
      </c>
      <c r="AA1808" t="s">
        <v>851</v>
      </c>
      <c r="AB1808">
        <v>263804</v>
      </c>
      <c r="AC1808" t="s">
        <v>726</v>
      </c>
      <c r="AD1808" t="s">
        <v>726</v>
      </c>
      <c r="AE1808" t="s">
        <v>726</v>
      </c>
      <c r="AF1808" t="s">
        <v>726</v>
      </c>
      <c r="AG1808" t="s">
        <v>726</v>
      </c>
      <c r="AH1808" t="s">
        <v>726</v>
      </c>
      <c r="AI1808" t="s">
        <v>726</v>
      </c>
      <c r="AJ1808" t="s">
        <v>726</v>
      </c>
      <c r="AK1808" t="s">
        <v>726</v>
      </c>
      <c r="AL1808" t="s">
        <v>726</v>
      </c>
      <c r="AM1808" t="str">
        <f>VLOOKUP($A1808,'Full dataset'!$A$4:$IE$190,2007+AM$1-$C1808,FALSE)</f>
        <v>.</v>
      </c>
      <c r="AN1808" t="s">
        <v>726</v>
      </c>
      <c r="AO1808" t="s">
        <v>726</v>
      </c>
      <c r="AP1808" t="s">
        <v>726</v>
      </c>
      <c r="AQ1808" t="s">
        <v>726</v>
      </c>
      <c r="AR1808" t="s">
        <v>726</v>
      </c>
      <c r="AS1808" t="s">
        <v>726</v>
      </c>
      <c r="AT1808">
        <f>VLOOKUP($A1808,'Full dataset'!$A$4:$IE$190,130,FALSE)</f>
        <v>81</v>
      </c>
      <c r="AU1808">
        <f>VLOOKUP(A1808,'Full dataset'!$A$4:$II$190,$AU$1,FALSE)</f>
        <v>2011</v>
      </c>
      <c r="AW1808">
        <f>VLOOKUP(A1808,'Full dataset'!$A$5:$IM$190,247,FALSE)</f>
        <v>1</v>
      </c>
      <c r="AX1808">
        <f>VLOOKUP(A1808,'Full dataset'!$A$4:$II$190,242,FALSE)</f>
        <v>2010</v>
      </c>
      <c r="AY1808">
        <f>VLOOKUP(A1808,'Full dataset'!$A$5:$IM$190,246,FALSE)</f>
        <v>1</v>
      </c>
      <c r="AZ1808">
        <v>9999</v>
      </c>
      <c r="BA1808">
        <f>MAX(VLOOKUP($A1808,'Full dataset'!$A$4:$IX$190,BA$1,FALSE),AW1808)</f>
        <v>1</v>
      </c>
      <c r="BB1808">
        <f>IF(VLOOKUP($A1808,'Full dataset'!$A$4:$IX$190,BB$1,FALSE)&gt;0,VLOOKUP($A1808,'Full dataset'!$A$4:$IX$190,BB$1,FALSE),AU1808)</f>
        <v>2011</v>
      </c>
      <c r="BC1808">
        <f>MAX(VLOOKUP($A1808,'Full dataset'!$A$4:$IX$190,BC$1,FALSE),AY1808)</f>
        <v>1</v>
      </c>
      <c r="BD1808">
        <f>MAX(VLOOKUP($A1808,'Full dataset'!$A$4:$IX$190,BD$1,FALSE),AX1808)</f>
        <v>2010</v>
      </c>
      <c r="BE1808">
        <f t="shared" si="171"/>
        <v>2010</v>
      </c>
      <c r="BF1808">
        <f t="shared" si="172"/>
        <v>0</v>
      </c>
      <c r="BG1808">
        <f t="shared" si="173"/>
        <v>0</v>
      </c>
      <c r="BH1808">
        <f t="shared" si="168"/>
        <v>0</v>
      </c>
      <c r="BI1808">
        <f t="shared" si="169"/>
        <v>0</v>
      </c>
      <c r="BO1808">
        <f>IF(BF1808=1,VLOOKUP($A1808,'Full dataset'!$A$4:$IE$190,2007+BO$1-$C1808,FALSE),0)</f>
        <v>0</v>
      </c>
      <c r="BP1808">
        <f>IF(BF1808=1,VLOOKUP($A1808,'Full dataset'!$A$4:$IE$190,2007+BP$1-$C1808,FALSE),0)</f>
        <v>0</v>
      </c>
      <c r="BQ1808">
        <f>IF(BF1808=1,VLOOKUP($A1808,'Full dataset'!$A$4:$IE$190,2007+BQ$1-$C1808,FALSE),0)</f>
        <v>0</v>
      </c>
      <c r="BR1808">
        <f>IF($BG1808=1,VLOOKUP($A1808,'Full dataset'!$A$4:$IE$190,BR$1-2007+$C1808,FALSE),0)</f>
        <v>0</v>
      </c>
      <c r="BS1808">
        <f>IF($BG1808=1,VLOOKUP($A1808,'Full dataset'!$A$4:$IE$190,BS$1-2007+$C1808,FALSE),0)</f>
        <v>0</v>
      </c>
      <c r="BT1808">
        <f>IF($BG1808=1,VLOOKUP($A1808,'Full dataset'!$A$4:$IE$190,BT$1-2007+$C1808,FALSE),0)</f>
        <v>0</v>
      </c>
      <c r="BU1808">
        <f>IF($BG1808=1,VLOOKUP($A1808,'Full dataset'!$A$4:$IE$190,BU$1-2007+$C1808,FALSE),0)</f>
        <v>0</v>
      </c>
      <c r="BV1808">
        <f>IF($BG1808=1,VLOOKUP($A1808,'Full dataset'!$A$4:$IE$190,BV$1-2007+$C1808,FALSE),0)</f>
        <v>0</v>
      </c>
      <c r="BW1808">
        <f>IF($BG1808=1,VLOOKUP($A1808,'Full dataset'!$A$4:$IE$190,BW$1-2007+$C1808,FALSE),0)</f>
        <v>0</v>
      </c>
      <c r="BX1808">
        <f>IF($BG1808=1,VLOOKUP($A1808,'Full dataset'!$A$4:$IE$190,BX$1-2007+$C1808,FALSE),0)</f>
        <v>0</v>
      </c>
    </row>
    <row r="1809" spans="1:76" x14ac:dyDescent="0.25">
      <c r="A1809">
        <v>133</v>
      </c>
      <c r="B1809" t="s">
        <v>177</v>
      </c>
      <c r="C1809">
        <v>2016</v>
      </c>
      <c r="D1809" t="s">
        <v>591</v>
      </c>
      <c r="E1809">
        <f t="shared" si="170"/>
        <v>1</v>
      </c>
      <c r="S1809">
        <v>4841</v>
      </c>
      <c r="T1809">
        <v>515210</v>
      </c>
      <c r="U1809">
        <v>1</v>
      </c>
      <c r="V1809">
        <v>100</v>
      </c>
      <c r="W1809">
        <v>96873</v>
      </c>
      <c r="X1809">
        <v>11282</v>
      </c>
      <c r="Y1809">
        <v>1</v>
      </c>
      <c r="Z1809">
        <v>0</v>
      </c>
      <c r="AA1809" t="s">
        <v>852</v>
      </c>
      <c r="AB1809">
        <v>210224</v>
      </c>
      <c r="AC1809" t="s">
        <v>726</v>
      </c>
      <c r="AD1809" t="s">
        <v>726</v>
      </c>
      <c r="AE1809" t="s">
        <v>726</v>
      </c>
      <c r="AF1809" t="s">
        <v>726</v>
      </c>
      <c r="AG1809" t="s">
        <v>726</v>
      </c>
      <c r="AH1809" t="s">
        <v>726</v>
      </c>
      <c r="AI1809" t="s">
        <v>726</v>
      </c>
      <c r="AJ1809" t="s">
        <v>726</v>
      </c>
      <c r="AK1809" t="s">
        <v>726</v>
      </c>
      <c r="AL1809" t="s">
        <v>726</v>
      </c>
      <c r="AM1809" t="str">
        <f>VLOOKUP($A1809,'Full dataset'!$A$4:$IE$190,2007+AM$1-$C1809,FALSE)</f>
        <v>.</v>
      </c>
      <c r="AN1809" t="s">
        <v>726</v>
      </c>
      <c r="AO1809" t="s">
        <v>726</v>
      </c>
      <c r="AP1809" t="s">
        <v>726</v>
      </c>
      <c r="AQ1809" t="s">
        <v>726</v>
      </c>
      <c r="AR1809" t="s">
        <v>726</v>
      </c>
      <c r="AS1809" t="s">
        <v>726</v>
      </c>
      <c r="AT1809" t="str">
        <f>VLOOKUP($A1809,'Full dataset'!$A$4:$IE$190,130,FALSE)</f>
        <v>.</v>
      </c>
      <c r="AU1809">
        <f>VLOOKUP(A1809,'Full dataset'!$A$4:$II$190,$AU$1,FALSE)</f>
        <v>2009</v>
      </c>
      <c r="AW1809">
        <f>VLOOKUP(A1809,'Full dataset'!$A$5:$IM$190,247,FALSE)</f>
        <v>1</v>
      </c>
      <c r="AX1809">
        <f>VLOOKUP(A1809,'Full dataset'!$A$4:$II$190,242,FALSE)</f>
        <v>2012</v>
      </c>
      <c r="AY1809">
        <f>VLOOKUP(A1809,'Full dataset'!$A$5:$IM$190,246,FALSE)</f>
        <v>1</v>
      </c>
      <c r="AZ1809">
        <v>9999</v>
      </c>
      <c r="BA1809">
        <f>MAX(VLOOKUP($A1809,'Full dataset'!$A$4:$IX$190,BA$1,FALSE),AW1809)</f>
        <v>2</v>
      </c>
      <c r="BB1809">
        <f>IF(VLOOKUP($A1809,'Full dataset'!$A$4:$IX$190,BB$1,FALSE)&gt;0,VLOOKUP($A1809,'Full dataset'!$A$4:$IX$190,BB$1,FALSE),AU1809)</f>
        <v>2010</v>
      </c>
      <c r="BC1809">
        <f>MAX(VLOOKUP($A1809,'Full dataset'!$A$4:$IX$190,BC$1,FALSE),AY1809)</f>
        <v>1</v>
      </c>
      <c r="BD1809">
        <f>MAX(VLOOKUP($A1809,'Full dataset'!$A$4:$IX$190,BD$1,FALSE),AX1809)</f>
        <v>2012</v>
      </c>
      <c r="BE1809">
        <f t="shared" si="171"/>
        <v>2010</v>
      </c>
      <c r="BF1809">
        <f t="shared" si="172"/>
        <v>1</v>
      </c>
      <c r="BG1809">
        <f t="shared" si="173"/>
        <v>0</v>
      </c>
      <c r="BH1809">
        <f t="shared" si="168"/>
        <v>0</v>
      </c>
      <c r="BI1809">
        <f t="shared" si="169"/>
        <v>1</v>
      </c>
      <c r="BO1809">
        <f>IF(BF1809=1,VLOOKUP($A1809,'Full dataset'!$A$4:$IE$190,2007+BO$1-$C1809,FALSE),0)</f>
        <v>441</v>
      </c>
      <c r="BP1809">
        <f>IF(BF1809=1,VLOOKUP($A1809,'Full dataset'!$A$4:$IE$190,2007+BP$1-$C1809,FALSE),0)</f>
        <v>3436</v>
      </c>
      <c r="BQ1809">
        <f>IF(BF1809=1,VLOOKUP($A1809,'Full dataset'!$A$4:$IE$190,2007+BQ$1-$C1809,FALSE),0)</f>
        <v>11064</v>
      </c>
      <c r="BR1809">
        <f>IF($BG1809=1,VLOOKUP($A1809,'Full dataset'!$A$4:$IE$190,BR$1-2007+$C1809,FALSE),0)</f>
        <v>0</v>
      </c>
      <c r="BS1809">
        <f>IF($BG1809=1,VLOOKUP($A1809,'Full dataset'!$A$4:$IE$190,BS$1-2007+$C1809,FALSE),0)</f>
        <v>0</v>
      </c>
      <c r="BT1809">
        <f>IF($BG1809=1,VLOOKUP($A1809,'Full dataset'!$A$4:$IE$190,BT$1-2007+$C1809,FALSE),0)</f>
        <v>0</v>
      </c>
      <c r="BU1809">
        <f>IF($BG1809=1,VLOOKUP($A1809,'Full dataset'!$A$4:$IE$190,BU$1-2007+$C1809,FALSE),0)</f>
        <v>0</v>
      </c>
      <c r="BV1809">
        <f>IF($BG1809=1,VLOOKUP($A1809,'Full dataset'!$A$4:$IE$190,BV$1-2007+$C1809,FALSE),0)</f>
        <v>0</v>
      </c>
      <c r="BW1809">
        <f>IF($BG1809=1,VLOOKUP($A1809,'Full dataset'!$A$4:$IE$190,BW$1-2007+$C1809,FALSE),0)</f>
        <v>0</v>
      </c>
      <c r="BX1809">
        <f>IF($BG1809=1,VLOOKUP($A1809,'Full dataset'!$A$4:$IE$190,BX$1-2007+$C1809,FALSE),0)</f>
        <v>0</v>
      </c>
    </row>
    <row r="1810" spans="1:76" x14ac:dyDescent="0.25">
      <c r="A1810">
        <v>134</v>
      </c>
      <c r="B1810" t="s">
        <v>178</v>
      </c>
      <c r="C1810">
        <v>2016</v>
      </c>
      <c r="D1810" t="s">
        <v>582</v>
      </c>
      <c r="E1810">
        <f t="shared" si="170"/>
        <v>0</v>
      </c>
      <c r="U1810">
        <v>1</v>
      </c>
      <c r="V1810">
        <v>103</v>
      </c>
      <c r="W1810">
        <v>1414</v>
      </c>
      <c r="X1810">
        <v>604</v>
      </c>
      <c r="Y1810">
        <v>1</v>
      </c>
      <c r="Z1810">
        <v>0</v>
      </c>
      <c r="AA1810" t="s">
        <v>853</v>
      </c>
      <c r="AB1810">
        <v>4806</v>
      </c>
      <c r="AC1810" t="s">
        <v>726</v>
      </c>
      <c r="AD1810" t="s">
        <v>726</v>
      </c>
      <c r="AE1810" t="s">
        <v>726</v>
      </c>
      <c r="AF1810" t="s">
        <v>726</v>
      </c>
      <c r="AG1810" t="s">
        <v>726</v>
      </c>
      <c r="AH1810" t="s">
        <v>726</v>
      </c>
      <c r="AI1810" t="s">
        <v>726</v>
      </c>
      <c r="AJ1810" t="s">
        <v>726</v>
      </c>
      <c r="AK1810" t="s">
        <v>726</v>
      </c>
      <c r="AL1810" t="s">
        <v>726</v>
      </c>
      <c r="AM1810">
        <f>VLOOKUP($A1810,'Full dataset'!$A$4:$IE$190,2007+AM$1-$C1810,FALSE)</f>
        <v>56</v>
      </c>
      <c r="AN1810" t="s">
        <v>726</v>
      </c>
      <c r="AO1810" t="s">
        <v>726</v>
      </c>
      <c r="AP1810" t="s">
        <v>726</v>
      </c>
      <c r="AQ1810" t="s">
        <v>726</v>
      </c>
      <c r="AR1810" t="s">
        <v>726</v>
      </c>
      <c r="AS1810" t="s">
        <v>726</v>
      </c>
      <c r="AT1810" t="str">
        <f>VLOOKUP($A1810,'Full dataset'!$A$4:$IE$190,130,FALSE)</f>
        <v>.</v>
      </c>
      <c r="AU1810">
        <f>VLOOKUP(A1810,'Full dataset'!$A$4:$II$190,$AU$1,FALSE)</f>
        <v>2013</v>
      </c>
      <c r="AW1810">
        <f>VLOOKUP(A1810,'Full dataset'!$A$5:$IM$190,247,FALSE)</f>
        <v>1</v>
      </c>
      <c r="AX1810">
        <f>VLOOKUP(A1810,'Full dataset'!$A$4:$II$190,242,FALSE)</f>
        <v>9999</v>
      </c>
      <c r="AY1810">
        <f>VLOOKUP(A1810,'Full dataset'!$A$5:$IM$190,246,FALSE)</f>
        <v>1</v>
      </c>
      <c r="AZ1810">
        <v>9999</v>
      </c>
      <c r="BA1810">
        <f>MAX(VLOOKUP($A1810,'Full dataset'!$A$4:$IX$190,BA$1,FALSE),AW1810)</f>
        <v>1</v>
      </c>
      <c r="BB1810">
        <f>IF(VLOOKUP($A1810,'Full dataset'!$A$4:$IX$190,BB$1,FALSE)&gt;0,VLOOKUP($A1810,'Full dataset'!$A$4:$IX$190,BB$1,FALSE),AU1810)</f>
        <v>2013</v>
      </c>
      <c r="BC1810">
        <f>MAX(VLOOKUP($A1810,'Full dataset'!$A$4:$IX$190,BC$1,FALSE),AY1810)</f>
        <v>1</v>
      </c>
      <c r="BD1810">
        <f>MAX(VLOOKUP($A1810,'Full dataset'!$A$4:$IX$190,BD$1,FALSE),AX1810)</f>
        <v>9999</v>
      </c>
      <c r="BE1810">
        <f t="shared" si="171"/>
        <v>2013</v>
      </c>
      <c r="BF1810">
        <f t="shared" si="172"/>
        <v>0</v>
      </c>
      <c r="BG1810">
        <f t="shared" si="173"/>
        <v>0</v>
      </c>
      <c r="BH1810">
        <f t="shared" si="168"/>
        <v>0</v>
      </c>
      <c r="BI1810">
        <f t="shared" si="169"/>
        <v>0</v>
      </c>
      <c r="BO1810">
        <f>IF(BF1810=1,VLOOKUP($A1810,'Full dataset'!$A$4:$IE$190,2007+BO$1-$C1810,FALSE),0)</f>
        <v>0</v>
      </c>
      <c r="BP1810">
        <f>IF(BF1810=1,VLOOKUP($A1810,'Full dataset'!$A$4:$IE$190,2007+BP$1-$C1810,FALSE),0)</f>
        <v>0</v>
      </c>
      <c r="BQ1810">
        <f>IF(BF1810=1,VLOOKUP($A1810,'Full dataset'!$A$4:$IE$190,2007+BQ$1-$C1810,FALSE),0)</f>
        <v>0</v>
      </c>
      <c r="BR1810">
        <f>IF($BG1810=1,VLOOKUP($A1810,'Full dataset'!$A$4:$IE$190,BR$1-2007+$C1810,FALSE),0)</f>
        <v>0</v>
      </c>
      <c r="BS1810">
        <f>IF($BG1810=1,VLOOKUP($A1810,'Full dataset'!$A$4:$IE$190,BS$1-2007+$C1810,FALSE),0)</f>
        <v>0</v>
      </c>
      <c r="BT1810">
        <f>IF($BG1810=1,VLOOKUP($A1810,'Full dataset'!$A$4:$IE$190,BT$1-2007+$C1810,FALSE),0)</f>
        <v>0</v>
      </c>
      <c r="BU1810">
        <f>IF($BG1810=1,VLOOKUP($A1810,'Full dataset'!$A$4:$IE$190,BU$1-2007+$C1810,FALSE),0)</f>
        <v>0</v>
      </c>
      <c r="BV1810">
        <f>IF($BG1810=1,VLOOKUP($A1810,'Full dataset'!$A$4:$IE$190,BV$1-2007+$C1810,FALSE),0)</f>
        <v>0</v>
      </c>
      <c r="BW1810">
        <f>IF($BG1810=1,VLOOKUP($A1810,'Full dataset'!$A$4:$IE$190,BW$1-2007+$C1810,FALSE),0)</f>
        <v>0</v>
      </c>
      <c r="BX1810">
        <f>IF($BG1810=1,VLOOKUP($A1810,'Full dataset'!$A$4:$IE$190,BX$1-2007+$C1810,FALSE),0)</f>
        <v>0</v>
      </c>
    </row>
    <row r="1811" spans="1:76" x14ac:dyDescent="0.25">
      <c r="A1811">
        <v>135</v>
      </c>
      <c r="B1811" t="s">
        <v>179</v>
      </c>
      <c r="C1811">
        <v>2016</v>
      </c>
      <c r="D1811" t="s">
        <v>582</v>
      </c>
      <c r="E1811">
        <f t="shared" si="170"/>
        <v>0</v>
      </c>
      <c r="U1811">
        <v>1</v>
      </c>
      <c r="V1811">
        <v>17968</v>
      </c>
      <c r="W1811">
        <v>289755</v>
      </c>
      <c r="X1811">
        <v>30534</v>
      </c>
      <c r="Y1811">
        <v>1</v>
      </c>
      <c r="Z1811">
        <v>1</v>
      </c>
      <c r="AA1811" t="s">
        <v>854</v>
      </c>
      <c r="AB1811">
        <v>8980</v>
      </c>
      <c r="AC1811" t="s">
        <v>726</v>
      </c>
      <c r="AD1811" t="s">
        <v>726</v>
      </c>
      <c r="AE1811" t="s">
        <v>726</v>
      </c>
      <c r="AF1811" t="s">
        <v>726</v>
      </c>
      <c r="AG1811" t="s">
        <v>726</v>
      </c>
      <c r="AH1811" t="s">
        <v>726</v>
      </c>
      <c r="AI1811" t="s">
        <v>726</v>
      </c>
      <c r="AJ1811" t="s">
        <v>726</v>
      </c>
      <c r="AK1811" t="s">
        <v>726</v>
      </c>
      <c r="AL1811" t="s">
        <v>726</v>
      </c>
      <c r="AM1811" t="str">
        <f>VLOOKUP($A1811,'Full dataset'!$A$4:$IE$190,2007+AM$1-$C1811,FALSE)</f>
        <v>.</v>
      </c>
      <c r="AN1811" t="s">
        <v>726</v>
      </c>
      <c r="AO1811" t="s">
        <v>726</v>
      </c>
      <c r="AP1811" t="s">
        <v>726</v>
      </c>
      <c r="AQ1811" t="s">
        <v>726</v>
      </c>
      <c r="AR1811" t="s">
        <v>726</v>
      </c>
      <c r="AS1811" t="s">
        <v>726</v>
      </c>
      <c r="AT1811" t="str">
        <f>VLOOKUP($A1811,'Full dataset'!$A$4:$IE$190,130,FALSE)</f>
        <v>.</v>
      </c>
      <c r="AU1811">
        <f>VLOOKUP(A1811,'Full dataset'!$A$4:$II$190,$AU$1,FALSE)</f>
        <v>2008</v>
      </c>
      <c r="AW1811">
        <f>VLOOKUP(A1811,'Full dataset'!$A$5:$IM$190,247,FALSE)</f>
        <v>1</v>
      </c>
      <c r="AX1811">
        <f>VLOOKUP(A1811,'Full dataset'!$A$4:$II$190,242,FALSE)</f>
        <v>2008</v>
      </c>
      <c r="AY1811">
        <f>VLOOKUP(A1811,'Full dataset'!$A$5:$IM$190,246,FALSE)</f>
        <v>1</v>
      </c>
      <c r="AZ1811">
        <v>9999</v>
      </c>
      <c r="BA1811">
        <f>MAX(VLOOKUP($A1811,'Full dataset'!$A$4:$IX$190,BA$1,FALSE),AW1811)</f>
        <v>2</v>
      </c>
      <c r="BB1811">
        <f>IF(VLOOKUP($A1811,'Full dataset'!$A$4:$IX$190,BB$1,FALSE)&gt;0,VLOOKUP($A1811,'Full dataset'!$A$4:$IX$190,BB$1,FALSE),AU1811)</f>
        <v>2012</v>
      </c>
      <c r="BC1811">
        <f>MAX(VLOOKUP($A1811,'Full dataset'!$A$4:$IX$190,BC$1,FALSE),AY1811)</f>
        <v>1</v>
      </c>
      <c r="BD1811">
        <f>MAX(VLOOKUP($A1811,'Full dataset'!$A$4:$IX$190,BD$1,FALSE),AX1811)</f>
        <v>2008</v>
      </c>
      <c r="BE1811">
        <f t="shared" si="171"/>
        <v>2008</v>
      </c>
      <c r="BF1811">
        <f t="shared" si="172"/>
        <v>1</v>
      </c>
      <c r="BG1811">
        <f t="shared" si="173"/>
        <v>0</v>
      </c>
      <c r="BH1811">
        <f t="shared" si="168"/>
        <v>0</v>
      </c>
      <c r="BI1811">
        <f t="shared" si="169"/>
        <v>1</v>
      </c>
      <c r="BO1811">
        <f>IF(BF1811=1,VLOOKUP($A1811,'Full dataset'!$A$4:$IE$190,2007+BO$1-$C1811,FALSE),0)</f>
        <v>3241</v>
      </c>
      <c r="BP1811">
        <f>IF(BF1811=1,VLOOKUP($A1811,'Full dataset'!$A$4:$IE$190,2007+BP$1-$C1811,FALSE),0)</f>
        <v>21763</v>
      </c>
      <c r="BQ1811">
        <f>IF(BF1811=1,VLOOKUP($A1811,'Full dataset'!$A$4:$IE$190,2007+BQ$1-$C1811,FALSE),0)</f>
        <v>10645</v>
      </c>
      <c r="BR1811">
        <f>IF($BG1811=1,VLOOKUP($A1811,'Full dataset'!$A$4:$IE$190,BR$1-2007+$C1811,FALSE),0)</f>
        <v>0</v>
      </c>
      <c r="BS1811">
        <f>IF($BG1811=1,VLOOKUP($A1811,'Full dataset'!$A$4:$IE$190,BS$1-2007+$C1811,FALSE),0)</f>
        <v>0</v>
      </c>
      <c r="BT1811">
        <f>IF($BG1811=1,VLOOKUP($A1811,'Full dataset'!$A$4:$IE$190,BT$1-2007+$C1811,FALSE),0)</f>
        <v>0</v>
      </c>
      <c r="BU1811">
        <f>IF($BG1811=1,VLOOKUP($A1811,'Full dataset'!$A$4:$IE$190,BU$1-2007+$C1811,FALSE),0)</f>
        <v>0</v>
      </c>
      <c r="BV1811">
        <f>IF($BG1811=1,VLOOKUP($A1811,'Full dataset'!$A$4:$IE$190,BV$1-2007+$C1811,FALSE),0)</f>
        <v>0</v>
      </c>
      <c r="BW1811">
        <f>IF($BG1811=1,VLOOKUP($A1811,'Full dataset'!$A$4:$IE$190,BW$1-2007+$C1811,FALSE),0)</f>
        <v>0</v>
      </c>
      <c r="BX1811">
        <f>IF($BG1811=1,VLOOKUP($A1811,'Full dataset'!$A$4:$IE$190,BX$1-2007+$C1811,FALSE),0)</f>
        <v>0</v>
      </c>
    </row>
    <row r="1812" spans="1:76" x14ac:dyDescent="0.25">
      <c r="A1812">
        <v>136</v>
      </c>
      <c r="B1812" t="s">
        <v>180</v>
      </c>
      <c r="C1812">
        <v>2016</v>
      </c>
      <c r="D1812" t="s">
        <v>591</v>
      </c>
      <c r="E1812">
        <f t="shared" si="170"/>
        <v>1</v>
      </c>
      <c r="S1812">
        <v>5812</v>
      </c>
      <c r="T1812">
        <v>722511</v>
      </c>
      <c r="U1812">
        <v>1</v>
      </c>
      <c r="V1812">
        <v>0</v>
      </c>
      <c r="W1812">
        <v>206</v>
      </c>
      <c r="X1812">
        <v>11445</v>
      </c>
      <c r="Y1812">
        <v>1</v>
      </c>
      <c r="Z1812">
        <v>1</v>
      </c>
      <c r="AA1812" t="s">
        <v>855</v>
      </c>
      <c r="AB1812">
        <v>30904</v>
      </c>
      <c r="AC1812" t="s">
        <v>726</v>
      </c>
      <c r="AD1812" t="s">
        <v>726</v>
      </c>
      <c r="AE1812" t="s">
        <v>726</v>
      </c>
      <c r="AF1812" t="s">
        <v>726</v>
      </c>
      <c r="AG1812" t="s">
        <v>726</v>
      </c>
      <c r="AH1812" t="s">
        <v>726</v>
      </c>
      <c r="AI1812" t="s">
        <v>726</v>
      </c>
      <c r="AJ1812" t="s">
        <v>726</v>
      </c>
      <c r="AK1812" t="s">
        <v>726</v>
      </c>
      <c r="AL1812" t="s">
        <v>726</v>
      </c>
      <c r="AM1812" t="str">
        <f>VLOOKUP($A1812,'Full dataset'!$A$4:$IE$190,2007+AM$1-$C1812,FALSE)</f>
        <v>.</v>
      </c>
      <c r="AN1812" t="s">
        <v>726</v>
      </c>
      <c r="AO1812" t="s">
        <v>726</v>
      </c>
      <c r="AP1812" t="s">
        <v>726</v>
      </c>
      <c r="AQ1812" t="s">
        <v>726</v>
      </c>
      <c r="AR1812" t="s">
        <v>726</v>
      </c>
      <c r="AS1812" t="s">
        <v>726</v>
      </c>
      <c r="AT1812">
        <f>VLOOKUP($A1812,'Full dataset'!$A$4:$IE$190,130,FALSE)</f>
        <v>2</v>
      </c>
      <c r="AU1812">
        <f>VLOOKUP(A1812,'Full dataset'!$A$4:$II$190,$AU$1,FALSE)</f>
        <v>2014</v>
      </c>
      <c r="AW1812">
        <f>VLOOKUP(A1812,'Full dataset'!$A$5:$IM$190,247,FALSE)</f>
        <v>2</v>
      </c>
      <c r="AX1812">
        <f>VLOOKUP(A1812,'Full dataset'!$A$4:$II$190,242,FALSE)</f>
        <v>2013</v>
      </c>
      <c r="AY1812">
        <f>VLOOKUP(A1812,'Full dataset'!$A$5:$IM$190,246,FALSE)</f>
        <v>2</v>
      </c>
      <c r="AZ1812">
        <v>9999</v>
      </c>
      <c r="BA1812">
        <f>MAX(VLOOKUP($A1812,'Full dataset'!$A$4:$IX$190,BA$1,FALSE),AW1812)</f>
        <v>2</v>
      </c>
      <c r="BB1812">
        <f>IF(VLOOKUP($A1812,'Full dataset'!$A$4:$IX$190,BB$1,FALSE)&gt;0,VLOOKUP($A1812,'Full dataset'!$A$4:$IX$190,BB$1,FALSE),AU1812)</f>
        <v>2009</v>
      </c>
      <c r="BC1812">
        <f>MAX(VLOOKUP($A1812,'Full dataset'!$A$4:$IX$190,BC$1,FALSE),AY1812)</f>
        <v>2</v>
      </c>
      <c r="BD1812">
        <f>MAX(VLOOKUP($A1812,'Full dataset'!$A$4:$IX$190,BD$1,FALSE),AX1812)</f>
        <v>2013</v>
      </c>
      <c r="BE1812">
        <f t="shared" si="171"/>
        <v>2009</v>
      </c>
      <c r="BF1812">
        <f t="shared" si="172"/>
        <v>1</v>
      </c>
      <c r="BG1812">
        <f t="shared" si="173"/>
        <v>1</v>
      </c>
      <c r="BH1812">
        <f t="shared" si="168"/>
        <v>0</v>
      </c>
      <c r="BI1812">
        <f t="shared" si="169"/>
        <v>1</v>
      </c>
      <c r="BO1812">
        <f>IF(BF1812=1,VLOOKUP($A1812,'Full dataset'!$A$4:$IE$190,2007+BO$1-$C1812,FALSE),0)</f>
        <v>1373</v>
      </c>
      <c r="BP1812">
        <f>IF(BF1812=1,VLOOKUP($A1812,'Full dataset'!$A$4:$IE$190,2007+BP$1-$C1812,FALSE),0)</f>
        <v>47</v>
      </c>
      <c r="BQ1812">
        <f>IF(BF1812=1,VLOOKUP($A1812,'Full dataset'!$A$4:$IE$190,2007+BQ$1-$C1812,FALSE),0)</f>
        <v>26</v>
      </c>
      <c r="BR1812">
        <f>IF($BG1812=1,VLOOKUP($A1812,'Full dataset'!$A$4:$IE$190,BR$1-2007+$C1812,FALSE),0)</f>
        <v>4</v>
      </c>
      <c r="BS1812">
        <f>IF($BG1812=1,VLOOKUP($A1812,'Full dataset'!$A$4:$IE$190,BS$1-2007+$C1812,FALSE),0)</f>
        <v>0</v>
      </c>
      <c r="BT1812">
        <f>IF($BG1812=1,VLOOKUP($A1812,'Full dataset'!$A$4:$IE$190,BT$1-2007+$C1812,FALSE),0)</f>
        <v>7</v>
      </c>
      <c r="BU1812">
        <f>IF($BG1812=1,VLOOKUP($A1812,'Full dataset'!$A$4:$IE$190,BU$1-2007+$C1812,FALSE),0)</f>
        <v>2</v>
      </c>
      <c r="BV1812">
        <f>IF($BG1812=1,VLOOKUP($A1812,'Full dataset'!$A$4:$IE$190,BV$1-2007+$C1812,FALSE),0)</f>
        <v>0</v>
      </c>
      <c r="BW1812">
        <f>IF($BG1812=1,VLOOKUP($A1812,'Full dataset'!$A$4:$IE$190,BW$1-2007+$C1812,FALSE),0)</f>
        <v>0</v>
      </c>
      <c r="BX1812">
        <f>IF($BG1812=1,VLOOKUP($A1812,'Full dataset'!$A$4:$IE$190,BX$1-2007+$C1812,FALSE),0)</f>
        <v>19</v>
      </c>
    </row>
    <row r="1813" spans="1:76" x14ac:dyDescent="0.25">
      <c r="A1813">
        <v>137</v>
      </c>
      <c r="B1813" t="s">
        <v>181</v>
      </c>
      <c r="C1813">
        <v>2016</v>
      </c>
      <c r="D1813" t="s">
        <v>582</v>
      </c>
      <c r="E1813">
        <f t="shared" si="170"/>
        <v>0</v>
      </c>
      <c r="U1813">
        <v>1</v>
      </c>
      <c r="V1813">
        <v>1882</v>
      </c>
      <c r="W1813">
        <v>11341</v>
      </c>
      <c r="X1813">
        <v>11142</v>
      </c>
      <c r="Y1813">
        <v>1</v>
      </c>
      <c r="Z1813">
        <v>1</v>
      </c>
      <c r="AA1813" t="s">
        <v>856</v>
      </c>
      <c r="AB1813">
        <v>17946</v>
      </c>
      <c r="AC1813" t="s">
        <v>726</v>
      </c>
      <c r="AD1813" t="s">
        <v>726</v>
      </c>
      <c r="AE1813" t="s">
        <v>726</v>
      </c>
      <c r="AF1813" t="s">
        <v>726</v>
      </c>
      <c r="AG1813" t="s">
        <v>726</v>
      </c>
      <c r="AH1813" t="s">
        <v>726</v>
      </c>
      <c r="AI1813" t="s">
        <v>726</v>
      </c>
      <c r="AJ1813" t="s">
        <v>726</v>
      </c>
      <c r="AK1813" t="s">
        <v>726</v>
      </c>
      <c r="AL1813" t="s">
        <v>726</v>
      </c>
      <c r="AM1813" t="str">
        <f>VLOOKUP($A1813,'Full dataset'!$A$4:$IE$190,2007+AM$1-$C1813,FALSE)</f>
        <v>.</v>
      </c>
      <c r="AN1813" t="s">
        <v>726</v>
      </c>
      <c r="AO1813" t="s">
        <v>726</v>
      </c>
      <c r="AP1813" t="s">
        <v>726</v>
      </c>
      <c r="AQ1813" t="s">
        <v>726</v>
      </c>
      <c r="AR1813" t="s">
        <v>726</v>
      </c>
      <c r="AS1813" t="s">
        <v>726</v>
      </c>
      <c r="AT1813">
        <f>VLOOKUP($A1813,'Full dataset'!$A$4:$IE$190,130,FALSE)</f>
        <v>56</v>
      </c>
      <c r="AU1813">
        <f>VLOOKUP(A1813,'Full dataset'!$A$4:$II$190,$AU$1,FALSE)</f>
        <v>2008</v>
      </c>
      <c r="AW1813">
        <f>VLOOKUP(A1813,'Full dataset'!$A$5:$IM$190,247,FALSE)</f>
        <v>1</v>
      </c>
      <c r="AX1813">
        <f>VLOOKUP(A1813,'Full dataset'!$A$4:$II$190,242,FALSE)</f>
        <v>9999</v>
      </c>
      <c r="AY1813">
        <f>VLOOKUP(A1813,'Full dataset'!$A$5:$IM$190,246,FALSE)</f>
        <v>1</v>
      </c>
      <c r="AZ1813">
        <v>9999</v>
      </c>
      <c r="BA1813">
        <f>MAX(VLOOKUP($A1813,'Full dataset'!$A$4:$IX$190,BA$1,FALSE),AW1813)</f>
        <v>1</v>
      </c>
      <c r="BB1813">
        <f>IF(VLOOKUP($A1813,'Full dataset'!$A$4:$IX$190,BB$1,FALSE)&gt;0,VLOOKUP($A1813,'Full dataset'!$A$4:$IX$190,BB$1,FALSE),AU1813)</f>
        <v>2008</v>
      </c>
      <c r="BC1813">
        <f>MAX(VLOOKUP($A1813,'Full dataset'!$A$4:$IX$190,BC$1,FALSE),AY1813)</f>
        <v>1</v>
      </c>
      <c r="BD1813">
        <f>MAX(VLOOKUP($A1813,'Full dataset'!$A$4:$IX$190,BD$1,FALSE),AX1813)</f>
        <v>9999</v>
      </c>
      <c r="BE1813">
        <f t="shared" si="171"/>
        <v>2008</v>
      </c>
      <c r="BF1813">
        <f t="shared" si="172"/>
        <v>0</v>
      </c>
      <c r="BG1813">
        <f t="shared" si="173"/>
        <v>0</v>
      </c>
      <c r="BH1813">
        <f t="shared" si="168"/>
        <v>0</v>
      </c>
      <c r="BI1813">
        <f t="shared" si="169"/>
        <v>0</v>
      </c>
      <c r="BO1813">
        <f>IF(BF1813=1,VLOOKUP($A1813,'Full dataset'!$A$4:$IE$190,2007+BO$1-$C1813,FALSE),0)</f>
        <v>0</v>
      </c>
      <c r="BP1813">
        <f>IF(BF1813=1,VLOOKUP($A1813,'Full dataset'!$A$4:$IE$190,2007+BP$1-$C1813,FALSE),0)</f>
        <v>0</v>
      </c>
      <c r="BQ1813">
        <f>IF(BF1813=1,VLOOKUP($A1813,'Full dataset'!$A$4:$IE$190,2007+BQ$1-$C1813,FALSE),0)</f>
        <v>0</v>
      </c>
      <c r="BR1813">
        <f>IF($BG1813=1,VLOOKUP($A1813,'Full dataset'!$A$4:$IE$190,BR$1-2007+$C1813,FALSE),0)</f>
        <v>0</v>
      </c>
      <c r="BS1813">
        <f>IF($BG1813=1,VLOOKUP($A1813,'Full dataset'!$A$4:$IE$190,BS$1-2007+$C1813,FALSE),0)</f>
        <v>0</v>
      </c>
      <c r="BT1813">
        <f>IF($BG1813=1,VLOOKUP($A1813,'Full dataset'!$A$4:$IE$190,BT$1-2007+$C1813,FALSE),0)</f>
        <v>0</v>
      </c>
      <c r="BU1813">
        <f>IF($BG1813=1,VLOOKUP($A1813,'Full dataset'!$A$4:$IE$190,BU$1-2007+$C1813,FALSE),0)</f>
        <v>0</v>
      </c>
      <c r="BV1813">
        <f>IF($BG1813=1,VLOOKUP($A1813,'Full dataset'!$A$4:$IE$190,BV$1-2007+$C1813,FALSE),0)</f>
        <v>0</v>
      </c>
      <c r="BW1813">
        <f>IF($BG1813=1,VLOOKUP($A1813,'Full dataset'!$A$4:$IE$190,BW$1-2007+$C1813,FALSE),0)</f>
        <v>0</v>
      </c>
      <c r="BX1813">
        <f>IF($BG1813=1,VLOOKUP($A1813,'Full dataset'!$A$4:$IE$190,BX$1-2007+$C1813,FALSE),0)</f>
        <v>0</v>
      </c>
    </row>
    <row r="1814" spans="1:76" x14ac:dyDescent="0.25">
      <c r="A1814">
        <v>138</v>
      </c>
      <c r="B1814" t="s">
        <v>182</v>
      </c>
      <c r="C1814">
        <v>2016</v>
      </c>
      <c r="D1814" t="s">
        <v>591</v>
      </c>
      <c r="E1814">
        <f t="shared" si="170"/>
        <v>1</v>
      </c>
      <c r="S1814">
        <v>7011</v>
      </c>
      <c r="T1814">
        <v>721110</v>
      </c>
      <c r="U1814">
        <v>1</v>
      </c>
      <c r="V1814">
        <v>111</v>
      </c>
      <c r="W1814">
        <v>25743</v>
      </c>
      <c r="X1814">
        <v>6849</v>
      </c>
      <c r="Y1814">
        <v>1</v>
      </c>
      <c r="Z1814">
        <v>0</v>
      </c>
      <c r="AA1814" t="s">
        <v>857</v>
      </c>
      <c r="AB1814">
        <v>7137</v>
      </c>
      <c r="AC1814" t="s">
        <v>726</v>
      </c>
      <c r="AD1814" t="s">
        <v>726</v>
      </c>
      <c r="AE1814" t="s">
        <v>726</v>
      </c>
      <c r="AF1814" t="s">
        <v>726</v>
      </c>
      <c r="AG1814" t="s">
        <v>726</v>
      </c>
      <c r="AH1814" t="s">
        <v>726</v>
      </c>
      <c r="AI1814" t="s">
        <v>726</v>
      </c>
      <c r="AJ1814" t="s">
        <v>726</v>
      </c>
      <c r="AK1814" t="s">
        <v>726</v>
      </c>
      <c r="AL1814" t="s">
        <v>726</v>
      </c>
      <c r="AM1814" t="str">
        <f>VLOOKUP($A1814,'Full dataset'!$A$4:$IE$190,2007+AM$1-$C1814,FALSE)</f>
        <v>.</v>
      </c>
      <c r="AN1814" t="s">
        <v>726</v>
      </c>
      <c r="AO1814" t="s">
        <v>726</v>
      </c>
      <c r="AP1814" t="s">
        <v>726</v>
      </c>
      <c r="AQ1814" t="s">
        <v>726</v>
      </c>
      <c r="AR1814" t="s">
        <v>726</v>
      </c>
      <c r="AS1814" t="s">
        <v>726</v>
      </c>
      <c r="AT1814">
        <f>VLOOKUP($A1814,'Full dataset'!$A$4:$IE$190,130,FALSE)</f>
        <v>200</v>
      </c>
      <c r="AU1814">
        <f>VLOOKUP(A1814,'Full dataset'!$A$4:$II$190,$AU$1,FALSE)</f>
        <v>2008</v>
      </c>
      <c r="AW1814">
        <f>VLOOKUP(A1814,'Full dataset'!$A$5:$IM$190,247,FALSE)</f>
        <v>2</v>
      </c>
      <c r="AX1814">
        <f>VLOOKUP(A1814,'Full dataset'!$A$4:$II$190,242,FALSE)</f>
        <v>2007</v>
      </c>
      <c r="AY1814">
        <f>VLOOKUP(A1814,'Full dataset'!$A$5:$IM$190,246,FALSE)</f>
        <v>2</v>
      </c>
      <c r="AZ1814">
        <v>9999</v>
      </c>
      <c r="BA1814">
        <f>MAX(VLOOKUP($A1814,'Full dataset'!$A$4:$IX$190,BA$1,FALSE),AW1814)</f>
        <v>2</v>
      </c>
      <c r="BB1814">
        <f>IF(VLOOKUP($A1814,'Full dataset'!$A$4:$IX$190,BB$1,FALSE)&gt;0,VLOOKUP($A1814,'Full dataset'!$A$4:$IX$190,BB$1,FALSE),AU1814)</f>
        <v>2008</v>
      </c>
      <c r="BC1814">
        <f>MAX(VLOOKUP($A1814,'Full dataset'!$A$4:$IX$190,BC$1,FALSE),AY1814)</f>
        <v>2</v>
      </c>
      <c r="BD1814">
        <f>MAX(VLOOKUP($A1814,'Full dataset'!$A$4:$IX$190,BD$1,FALSE),AX1814)</f>
        <v>2007</v>
      </c>
      <c r="BE1814">
        <f t="shared" si="171"/>
        <v>2007</v>
      </c>
      <c r="BF1814">
        <f t="shared" si="172"/>
        <v>1</v>
      </c>
      <c r="BG1814">
        <f t="shared" si="173"/>
        <v>1</v>
      </c>
      <c r="BH1814">
        <f t="shared" si="168"/>
        <v>0</v>
      </c>
      <c r="BI1814">
        <f t="shared" si="169"/>
        <v>1</v>
      </c>
      <c r="BO1814">
        <f>IF(BF1814=1,VLOOKUP($A1814,'Full dataset'!$A$4:$IE$190,2007+BO$1-$C1814,FALSE),0)</f>
        <v>113</v>
      </c>
      <c r="BP1814">
        <f>IF(BF1814=1,VLOOKUP($A1814,'Full dataset'!$A$4:$IE$190,2007+BP$1-$C1814,FALSE),0)</f>
        <v>354</v>
      </c>
      <c r="BQ1814">
        <f>IF(BF1814=1,VLOOKUP($A1814,'Full dataset'!$A$4:$IE$190,2007+BQ$1-$C1814,FALSE),0)</f>
        <v>314</v>
      </c>
      <c r="BR1814">
        <f>IF($BG1814=1,VLOOKUP($A1814,'Full dataset'!$A$4:$IE$190,BR$1-2007+$C1814,FALSE),0)</f>
        <v>18</v>
      </c>
      <c r="BS1814">
        <f>IF($BG1814=1,VLOOKUP($A1814,'Full dataset'!$A$4:$IE$190,BS$1-2007+$C1814,FALSE),0)</f>
        <v>26</v>
      </c>
      <c r="BT1814">
        <f>IF($BG1814=1,VLOOKUP($A1814,'Full dataset'!$A$4:$IE$190,BT$1-2007+$C1814,FALSE),0)</f>
        <v>720</v>
      </c>
      <c r="BU1814">
        <f>IF($BG1814=1,VLOOKUP($A1814,'Full dataset'!$A$4:$IE$190,BU$1-2007+$C1814,FALSE),0)</f>
        <v>100</v>
      </c>
      <c r="BV1814">
        <f>IF($BG1814=1,VLOOKUP($A1814,'Full dataset'!$A$4:$IE$190,BV$1-2007+$C1814,FALSE),0)</f>
        <v>0</v>
      </c>
      <c r="BW1814">
        <f>IF($BG1814=1,VLOOKUP($A1814,'Full dataset'!$A$4:$IE$190,BW$1-2007+$C1814,FALSE),0)</f>
        <v>9</v>
      </c>
      <c r="BX1814">
        <f>IF($BG1814=1,VLOOKUP($A1814,'Full dataset'!$A$4:$IE$190,BX$1-2007+$C1814,FALSE),0)</f>
        <v>73</v>
      </c>
    </row>
    <row r="1815" spans="1:76" x14ac:dyDescent="0.25">
      <c r="A1815">
        <v>139</v>
      </c>
      <c r="B1815" t="s">
        <v>183</v>
      </c>
      <c r="C1815">
        <v>2016</v>
      </c>
      <c r="D1815" t="s">
        <v>582</v>
      </c>
      <c r="E1815">
        <f t="shared" si="170"/>
        <v>0</v>
      </c>
      <c r="U1815">
        <v>1</v>
      </c>
      <c r="V1815">
        <v>22</v>
      </c>
      <c r="W1815">
        <v>6521</v>
      </c>
      <c r="X1815">
        <v>1542</v>
      </c>
      <c r="Y1815">
        <v>1</v>
      </c>
      <c r="Z1815">
        <v>1</v>
      </c>
      <c r="AA1815" t="s">
        <v>858</v>
      </c>
      <c r="AB1815">
        <v>116862</v>
      </c>
      <c r="AC1815" t="s">
        <v>726</v>
      </c>
      <c r="AD1815" t="s">
        <v>726</v>
      </c>
      <c r="AE1815" t="s">
        <v>726</v>
      </c>
      <c r="AF1815" t="s">
        <v>726</v>
      </c>
      <c r="AG1815" t="s">
        <v>726</v>
      </c>
      <c r="AH1815" t="s">
        <v>726</v>
      </c>
      <c r="AI1815" t="s">
        <v>726</v>
      </c>
      <c r="AJ1815" t="s">
        <v>726</v>
      </c>
      <c r="AK1815" t="s">
        <v>726</v>
      </c>
      <c r="AL1815" t="s">
        <v>726</v>
      </c>
      <c r="AM1815" t="str">
        <f>VLOOKUP($A1815,'Full dataset'!$A$4:$IE$190,2007+AM$1-$C1815,FALSE)</f>
        <v>.</v>
      </c>
      <c r="AN1815" t="s">
        <v>726</v>
      </c>
      <c r="AO1815" t="s">
        <v>726</v>
      </c>
      <c r="AP1815" t="s">
        <v>726</v>
      </c>
      <c r="AQ1815" t="s">
        <v>726</v>
      </c>
      <c r="AR1815" t="s">
        <v>726</v>
      </c>
      <c r="AS1815" t="s">
        <v>726</v>
      </c>
      <c r="AT1815" t="str">
        <f>VLOOKUP($A1815,'Full dataset'!$A$4:$IE$190,130,FALSE)</f>
        <v>.</v>
      </c>
      <c r="AU1815">
        <f>VLOOKUP(A1815,'Full dataset'!$A$4:$II$190,$AU$1,FALSE)</f>
        <v>2011</v>
      </c>
      <c r="AW1815">
        <f>VLOOKUP(A1815,'Full dataset'!$A$5:$IM$190,247,FALSE)</f>
        <v>1</v>
      </c>
      <c r="AX1815">
        <f>VLOOKUP(A1815,'Full dataset'!$A$4:$II$190,242,FALSE)</f>
        <v>2012</v>
      </c>
      <c r="AY1815">
        <f>VLOOKUP(A1815,'Full dataset'!$A$5:$IM$190,246,FALSE)</f>
        <v>1</v>
      </c>
      <c r="AZ1815">
        <v>9999</v>
      </c>
      <c r="BA1815">
        <f>MAX(VLOOKUP($A1815,'Full dataset'!$A$4:$IX$190,BA$1,FALSE),AW1815)</f>
        <v>1</v>
      </c>
      <c r="BB1815">
        <f>IF(VLOOKUP($A1815,'Full dataset'!$A$4:$IX$190,BB$1,FALSE)&gt;0,VLOOKUP($A1815,'Full dataset'!$A$4:$IX$190,BB$1,FALSE),AU1815)</f>
        <v>2011</v>
      </c>
      <c r="BC1815">
        <f>MAX(VLOOKUP($A1815,'Full dataset'!$A$4:$IX$190,BC$1,FALSE),AY1815)</f>
        <v>1</v>
      </c>
      <c r="BD1815">
        <f>MAX(VLOOKUP($A1815,'Full dataset'!$A$4:$IX$190,BD$1,FALSE),AX1815)</f>
        <v>2012</v>
      </c>
      <c r="BE1815">
        <f t="shared" si="171"/>
        <v>2011</v>
      </c>
      <c r="BF1815">
        <f t="shared" si="172"/>
        <v>0</v>
      </c>
      <c r="BG1815">
        <f t="shared" si="173"/>
        <v>0</v>
      </c>
      <c r="BH1815">
        <f t="shared" si="168"/>
        <v>0</v>
      </c>
      <c r="BI1815">
        <f t="shared" si="169"/>
        <v>0</v>
      </c>
      <c r="BO1815">
        <f>IF(BF1815=1,VLOOKUP($A1815,'Full dataset'!$A$4:$IE$190,2007+BO$1-$C1815,FALSE),0)</f>
        <v>0</v>
      </c>
      <c r="BP1815">
        <f>IF(BF1815=1,VLOOKUP($A1815,'Full dataset'!$A$4:$IE$190,2007+BP$1-$C1815,FALSE),0)</f>
        <v>0</v>
      </c>
      <c r="BQ1815">
        <f>IF(BF1815=1,VLOOKUP($A1815,'Full dataset'!$A$4:$IE$190,2007+BQ$1-$C1815,FALSE),0)</f>
        <v>0</v>
      </c>
      <c r="BR1815">
        <f>IF($BG1815=1,VLOOKUP($A1815,'Full dataset'!$A$4:$IE$190,BR$1-2007+$C1815,FALSE),0)</f>
        <v>0</v>
      </c>
      <c r="BS1815">
        <f>IF($BG1815=1,VLOOKUP($A1815,'Full dataset'!$A$4:$IE$190,BS$1-2007+$C1815,FALSE),0)</f>
        <v>0</v>
      </c>
      <c r="BT1815">
        <f>IF($BG1815=1,VLOOKUP($A1815,'Full dataset'!$A$4:$IE$190,BT$1-2007+$C1815,FALSE),0)</f>
        <v>0</v>
      </c>
      <c r="BU1815">
        <f>IF($BG1815=1,VLOOKUP($A1815,'Full dataset'!$A$4:$IE$190,BU$1-2007+$C1815,FALSE),0)</f>
        <v>0</v>
      </c>
      <c r="BV1815">
        <f>IF($BG1815=1,VLOOKUP($A1815,'Full dataset'!$A$4:$IE$190,BV$1-2007+$C1815,FALSE),0)</f>
        <v>0</v>
      </c>
      <c r="BW1815">
        <f>IF($BG1815=1,VLOOKUP($A1815,'Full dataset'!$A$4:$IE$190,BW$1-2007+$C1815,FALSE),0)</f>
        <v>0</v>
      </c>
      <c r="BX1815">
        <f>IF($BG1815=1,VLOOKUP($A1815,'Full dataset'!$A$4:$IE$190,BX$1-2007+$C1815,FALSE),0)</f>
        <v>0</v>
      </c>
    </row>
    <row r="1816" spans="1:76" x14ac:dyDescent="0.25">
      <c r="A1816">
        <v>140</v>
      </c>
      <c r="B1816" t="s">
        <v>184</v>
      </c>
      <c r="C1816">
        <v>2016</v>
      </c>
      <c r="D1816" t="s">
        <v>582</v>
      </c>
      <c r="E1816">
        <f t="shared" si="170"/>
        <v>0</v>
      </c>
      <c r="U1816">
        <v>1</v>
      </c>
      <c r="V1816">
        <v>323</v>
      </c>
      <c r="W1816">
        <v>5469</v>
      </c>
      <c r="X1816">
        <v>5048</v>
      </c>
      <c r="Y1816">
        <v>1</v>
      </c>
      <c r="Z1816">
        <v>0</v>
      </c>
      <c r="AA1816" t="s">
        <v>859</v>
      </c>
      <c r="AB1816">
        <v>7160</v>
      </c>
      <c r="AC1816" t="s">
        <v>726</v>
      </c>
      <c r="AD1816" t="s">
        <v>726</v>
      </c>
      <c r="AE1816" t="s">
        <v>726</v>
      </c>
      <c r="AF1816" t="s">
        <v>726</v>
      </c>
      <c r="AG1816" t="s">
        <v>726</v>
      </c>
      <c r="AH1816" t="s">
        <v>726</v>
      </c>
      <c r="AI1816" t="s">
        <v>726</v>
      </c>
      <c r="AJ1816" t="s">
        <v>726</v>
      </c>
      <c r="AK1816" t="s">
        <v>726</v>
      </c>
      <c r="AL1816" t="s">
        <v>726</v>
      </c>
      <c r="AM1816" t="str">
        <f>VLOOKUP($A1816,'Full dataset'!$A$4:$IE$190,2007+AM$1-$C1816,FALSE)</f>
        <v>.</v>
      </c>
      <c r="AN1816" t="s">
        <v>726</v>
      </c>
      <c r="AO1816" t="s">
        <v>726</v>
      </c>
      <c r="AP1816" t="s">
        <v>726</v>
      </c>
      <c r="AQ1816" t="s">
        <v>726</v>
      </c>
      <c r="AR1816" t="s">
        <v>726</v>
      </c>
      <c r="AS1816" t="s">
        <v>726</v>
      </c>
      <c r="AT1816">
        <f>VLOOKUP($A1816,'Full dataset'!$A$4:$IE$190,130,FALSE)</f>
        <v>54</v>
      </c>
      <c r="AU1816">
        <f>VLOOKUP(A1816,'Full dataset'!$A$4:$II$190,$AU$1,FALSE)</f>
        <v>2010</v>
      </c>
      <c r="AW1816">
        <f>VLOOKUP(A1816,'Full dataset'!$A$5:$IM$190,247,FALSE)</f>
        <v>1</v>
      </c>
      <c r="AX1816">
        <f>VLOOKUP(A1816,'Full dataset'!$A$4:$II$190,242,FALSE)</f>
        <v>2008</v>
      </c>
      <c r="AY1816">
        <f>VLOOKUP(A1816,'Full dataset'!$A$5:$IM$190,246,FALSE)</f>
        <v>1</v>
      </c>
      <c r="AZ1816">
        <v>9999</v>
      </c>
      <c r="BA1816">
        <f>MAX(VLOOKUP($A1816,'Full dataset'!$A$4:$IX$190,BA$1,FALSE),AW1816)</f>
        <v>1</v>
      </c>
      <c r="BB1816">
        <f>IF(VLOOKUP($A1816,'Full dataset'!$A$4:$IX$190,BB$1,FALSE)&gt;0,VLOOKUP($A1816,'Full dataset'!$A$4:$IX$190,BB$1,FALSE),AU1816)</f>
        <v>2010</v>
      </c>
      <c r="BC1816">
        <f>MAX(VLOOKUP($A1816,'Full dataset'!$A$4:$IX$190,BC$1,FALSE),AY1816)</f>
        <v>1</v>
      </c>
      <c r="BD1816">
        <f>MAX(VLOOKUP($A1816,'Full dataset'!$A$4:$IX$190,BD$1,FALSE),AX1816)</f>
        <v>2008</v>
      </c>
      <c r="BE1816">
        <f t="shared" si="171"/>
        <v>2008</v>
      </c>
      <c r="BF1816">
        <f t="shared" si="172"/>
        <v>0</v>
      </c>
      <c r="BG1816">
        <f t="shared" si="173"/>
        <v>0</v>
      </c>
      <c r="BH1816">
        <f t="shared" si="168"/>
        <v>0</v>
      </c>
      <c r="BI1816">
        <f t="shared" si="169"/>
        <v>0</v>
      </c>
      <c r="BO1816">
        <f>IF(BF1816=1,VLOOKUP($A1816,'Full dataset'!$A$4:$IE$190,2007+BO$1-$C1816,FALSE),0)</f>
        <v>0</v>
      </c>
      <c r="BP1816">
        <f>IF(BF1816=1,VLOOKUP($A1816,'Full dataset'!$A$4:$IE$190,2007+BP$1-$C1816,FALSE),0)</f>
        <v>0</v>
      </c>
      <c r="BQ1816">
        <f>IF(BF1816=1,VLOOKUP($A1816,'Full dataset'!$A$4:$IE$190,2007+BQ$1-$C1816,FALSE),0)</f>
        <v>0</v>
      </c>
      <c r="BR1816">
        <f>IF($BG1816=1,VLOOKUP($A1816,'Full dataset'!$A$4:$IE$190,BR$1-2007+$C1816,FALSE),0)</f>
        <v>0</v>
      </c>
      <c r="BS1816">
        <f>IF($BG1816=1,VLOOKUP($A1816,'Full dataset'!$A$4:$IE$190,BS$1-2007+$C1816,FALSE),0)</f>
        <v>0</v>
      </c>
      <c r="BT1816">
        <f>IF($BG1816=1,VLOOKUP($A1816,'Full dataset'!$A$4:$IE$190,BT$1-2007+$C1816,FALSE),0)</f>
        <v>0</v>
      </c>
      <c r="BU1816">
        <f>IF($BG1816=1,VLOOKUP($A1816,'Full dataset'!$A$4:$IE$190,BU$1-2007+$C1816,FALSE),0)</f>
        <v>0</v>
      </c>
      <c r="BV1816">
        <f>IF($BG1816=1,VLOOKUP($A1816,'Full dataset'!$A$4:$IE$190,BV$1-2007+$C1816,FALSE),0)</f>
        <v>0</v>
      </c>
      <c r="BW1816">
        <f>IF($BG1816=1,VLOOKUP($A1816,'Full dataset'!$A$4:$IE$190,BW$1-2007+$C1816,FALSE),0)</f>
        <v>0</v>
      </c>
      <c r="BX1816">
        <f>IF($BG1816=1,VLOOKUP($A1816,'Full dataset'!$A$4:$IE$190,BX$1-2007+$C1816,FALSE),0)</f>
        <v>0</v>
      </c>
    </row>
    <row r="1817" spans="1:76" x14ac:dyDescent="0.25">
      <c r="A1817">
        <v>141</v>
      </c>
      <c r="B1817" t="s">
        <v>185</v>
      </c>
      <c r="C1817">
        <v>2016</v>
      </c>
      <c r="D1817" t="s">
        <v>582</v>
      </c>
      <c r="E1817">
        <f t="shared" si="170"/>
        <v>0</v>
      </c>
      <c r="U1817">
        <v>0</v>
      </c>
      <c r="V1817" t="s">
        <v>726</v>
      </c>
      <c r="W1817" t="s">
        <v>726</v>
      </c>
      <c r="X1817" t="s">
        <v>726</v>
      </c>
      <c r="Y1817">
        <v>1</v>
      </c>
      <c r="Z1817">
        <v>0</v>
      </c>
      <c r="AA1817" t="s">
        <v>860</v>
      </c>
      <c r="AB1817">
        <v>5354</v>
      </c>
      <c r="AC1817" t="s">
        <v>726</v>
      </c>
      <c r="AD1817" t="s">
        <v>726</v>
      </c>
      <c r="AE1817" t="s">
        <v>726</v>
      </c>
      <c r="AF1817" t="s">
        <v>726</v>
      </c>
      <c r="AG1817" t="s">
        <v>726</v>
      </c>
      <c r="AH1817" t="s">
        <v>726</v>
      </c>
      <c r="AI1817" t="s">
        <v>726</v>
      </c>
      <c r="AJ1817" t="s">
        <v>726</v>
      </c>
      <c r="AK1817" t="s">
        <v>726</v>
      </c>
      <c r="AL1817" t="s">
        <v>726</v>
      </c>
      <c r="AM1817" t="str">
        <f>VLOOKUP($A1817,'Full dataset'!$A$4:$IE$190,2007+AM$1-$C1817,FALSE)</f>
        <v>.</v>
      </c>
      <c r="AN1817" t="s">
        <v>726</v>
      </c>
      <c r="AO1817" t="s">
        <v>726</v>
      </c>
      <c r="AP1817" t="s">
        <v>726</v>
      </c>
      <c r="AQ1817" t="s">
        <v>726</v>
      </c>
      <c r="AR1817" t="s">
        <v>726</v>
      </c>
      <c r="AS1817" t="s">
        <v>726</v>
      </c>
      <c r="AT1817" t="str">
        <f>VLOOKUP($A1817,'Full dataset'!$A$4:$IE$190,130,FALSE)</f>
        <v>.</v>
      </c>
      <c r="AU1817">
        <f>VLOOKUP(A1817,'Full dataset'!$A$4:$II$190,$AU$1,FALSE)</f>
        <v>9999</v>
      </c>
      <c r="AW1817">
        <f>VLOOKUP(A1817,'Full dataset'!$A$5:$IM$190,247,FALSE)</f>
        <v>0</v>
      </c>
      <c r="AX1817">
        <f>VLOOKUP(A1817,'Full dataset'!$A$4:$II$190,242,FALSE)</f>
        <v>9999</v>
      </c>
      <c r="AY1817">
        <f>VLOOKUP(A1817,'Full dataset'!$A$5:$IM$190,246,FALSE)</f>
        <v>0</v>
      </c>
      <c r="AZ1817">
        <v>9999</v>
      </c>
      <c r="BA1817">
        <f>MAX(VLOOKUP($A1817,'Full dataset'!$A$4:$IX$190,BA$1,FALSE),AW1817)</f>
        <v>0</v>
      </c>
      <c r="BB1817">
        <f>IF(VLOOKUP($A1817,'Full dataset'!$A$4:$IX$190,BB$1,FALSE)&gt;0,VLOOKUP($A1817,'Full dataset'!$A$4:$IX$190,BB$1,FALSE),AU1817)</f>
        <v>9999</v>
      </c>
      <c r="BC1817">
        <f>MAX(VLOOKUP($A1817,'Full dataset'!$A$4:$IX$190,BC$1,FALSE),AY1817)</f>
        <v>0</v>
      </c>
      <c r="BD1817">
        <f>MAX(VLOOKUP($A1817,'Full dataset'!$A$4:$IX$190,BD$1,FALSE),AX1817)</f>
        <v>9999</v>
      </c>
      <c r="BE1817">
        <f t="shared" si="171"/>
        <v>9999</v>
      </c>
      <c r="BF1817">
        <f t="shared" si="172"/>
        <v>0</v>
      </c>
      <c r="BG1817">
        <f t="shared" si="173"/>
        <v>0</v>
      </c>
      <c r="BH1817">
        <f t="shared" si="168"/>
        <v>0</v>
      </c>
      <c r="BI1817">
        <f t="shared" si="169"/>
        <v>0</v>
      </c>
      <c r="BO1817">
        <f>IF(BF1817=1,VLOOKUP($A1817,'Full dataset'!$A$4:$IE$190,2007+BO$1-$C1817,FALSE),0)</f>
        <v>0</v>
      </c>
      <c r="BP1817">
        <f>IF(BF1817=1,VLOOKUP($A1817,'Full dataset'!$A$4:$IE$190,2007+BP$1-$C1817,FALSE),0)</f>
        <v>0</v>
      </c>
      <c r="BQ1817">
        <f>IF(BF1817=1,VLOOKUP($A1817,'Full dataset'!$A$4:$IE$190,2007+BQ$1-$C1817,FALSE),0)</f>
        <v>0</v>
      </c>
      <c r="BR1817">
        <f>IF($BG1817=1,VLOOKUP($A1817,'Full dataset'!$A$4:$IE$190,BR$1-2007+$C1817,FALSE),0)</f>
        <v>0</v>
      </c>
      <c r="BS1817">
        <f>IF($BG1817=1,VLOOKUP($A1817,'Full dataset'!$A$4:$IE$190,BS$1-2007+$C1817,FALSE),0)</f>
        <v>0</v>
      </c>
      <c r="BT1817">
        <f>IF($BG1817=1,VLOOKUP($A1817,'Full dataset'!$A$4:$IE$190,BT$1-2007+$C1817,FALSE),0)</f>
        <v>0</v>
      </c>
      <c r="BU1817">
        <f>IF($BG1817=1,VLOOKUP($A1817,'Full dataset'!$A$4:$IE$190,BU$1-2007+$C1817,FALSE),0)</f>
        <v>0</v>
      </c>
      <c r="BV1817">
        <f>IF($BG1817=1,VLOOKUP($A1817,'Full dataset'!$A$4:$IE$190,BV$1-2007+$C1817,FALSE),0)</f>
        <v>0</v>
      </c>
      <c r="BW1817">
        <f>IF($BG1817=1,VLOOKUP($A1817,'Full dataset'!$A$4:$IE$190,BW$1-2007+$C1817,FALSE),0)</f>
        <v>0</v>
      </c>
      <c r="BX1817">
        <f>IF($BG1817=1,VLOOKUP($A1817,'Full dataset'!$A$4:$IE$190,BX$1-2007+$C1817,FALSE),0)</f>
        <v>0</v>
      </c>
    </row>
    <row r="1818" spans="1:76" x14ac:dyDescent="0.25">
      <c r="A1818">
        <v>142</v>
      </c>
      <c r="B1818" t="s">
        <v>186</v>
      </c>
      <c r="C1818">
        <v>2016</v>
      </c>
      <c r="D1818" t="s">
        <v>582</v>
      </c>
      <c r="E1818">
        <f t="shared" si="170"/>
        <v>0</v>
      </c>
      <c r="U1818">
        <v>0</v>
      </c>
      <c r="V1818" t="s">
        <v>726</v>
      </c>
      <c r="W1818" t="s">
        <v>726</v>
      </c>
      <c r="X1818" t="s">
        <v>726</v>
      </c>
      <c r="Y1818">
        <v>0</v>
      </c>
      <c r="Z1818" t="s">
        <v>726</v>
      </c>
      <c r="AA1818" t="s">
        <v>726</v>
      </c>
      <c r="AB1818" t="s">
        <v>726</v>
      </c>
      <c r="AC1818" t="s">
        <v>726</v>
      </c>
      <c r="AD1818" t="s">
        <v>726</v>
      </c>
      <c r="AE1818" t="s">
        <v>726</v>
      </c>
      <c r="AF1818" t="s">
        <v>726</v>
      </c>
      <c r="AG1818" t="s">
        <v>726</v>
      </c>
      <c r="AH1818" t="s">
        <v>726</v>
      </c>
      <c r="AI1818" t="s">
        <v>726</v>
      </c>
      <c r="AJ1818" t="s">
        <v>726</v>
      </c>
      <c r="AK1818" t="s">
        <v>726</v>
      </c>
      <c r="AL1818" t="s">
        <v>726</v>
      </c>
      <c r="AM1818" t="str">
        <f>VLOOKUP($A1818,'Full dataset'!$A$4:$IE$190,2007+AM$1-$C1818,FALSE)</f>
        <v>.</v>
      </c>
      <c r="AN1818" t="s">
        <v>726</v>
      </c>
      <c r="AO1818" t="s">
        <v>726</v>
      </c>
      <c r="AP1818" t="s">
        <v>726</v>
      </c>
      <c r="AQ1818" t="s">
        <v>726</v>
      </c>
      <c r="AR1818" t="s">
        <v>726</v>
      </c>
      <c r="AS1818" t="s">
        <v>726</v>
      </c>
      <c r="AT1818">
        <f>VLOOKUP($A1818,'Full dataset'!$A$4:$IE$190,130,FALSE)</f>
        <v>47</v>
      </c>
      <c r="AU1818">
        <f>VLOOKUP(A1818,'Full dataset'!$A$4:$II$190,$AU$1,FALSE)</f>
        <v>9999</v>
      </c>
      <c r="AW1818" t="str">
        <f>VLOOKUP(A1818,'Full dataset'!$A$5:$IM$190,247,FALSE)</f>
        <v>.</v>
      </c>
      <c r="AX1818" t="str">
        <f>VLOOKUP(A1818,'Full dataset'!$A$4:$II$190,242,FALSE)</f>
        <v>.</v>
      </c>
      <c r="AY1818" t="str">
        <f>VLOOKUP(A1818,'Full dataset'!$A$5:$IM$190,246,FALSE)</f>
        <v>.</v>
      </c>
      <c r="AZ1818">
        <v>9999</v>
      </c>
      <c r="BA1818">
        <f>MAX(VLOOKUP($A1818,'Full dataset'!$A$4:$IX$190,BA$1,FALSE),AW1818)</f>
        <v>0</v>
      </c>
      <c r="BB1818">
        <f>IF(VLOOKUP($A1818,'Full dataset'!$A$4:$IX$190,BB$1,FALSE)&gt;0,VLOOKUP($A1818,'Full dataset'!$A$4:$IX$190,BB$1,FALSE),AU1818)</f>
        <v>9999</v>
      </c>
      <c r="BC1818">
        <f>MAX(VLOOKUP($A1818,'Full dataset'!$A$4:$IX$190,BC$1,FALSE),AY1818)</f>
        <v>0</v>
      </c>
      <c r="BD1818">
        <f>MAX(VLOOKUP($A1818,'Full dataset'!$A$4:$IX$190,BD$1,FALSE),AX1818)</f>
        <v>0</v>
      </c>
      <c r="BE1818">
        <f t="shared" si="171"/>
        <v>0</v>
      </c>
      <c r="BF1818">
        <f t="shared" si="172"/>
        <v>0</v>
      </c>
      <c r="BG1818">
        <f t="shared" si="173"/>
        <v>0</v>
      </c>
      <c r="BH1818">
        <f t="shared" si="168"/>
        <v>0</v>
      </c>
      <c r="BI1818">
        <f t="shared" si="169"/>
        <v>0</v>
      </c>
      <c r="BO1818">
        <f>IF(BF1818=1,VLOOKUP($A1818,'Full dataset'!$A$4:$IE$190,2007+BO$1-$C1818,FALSE),0)</f>
        <v>0</v>
      </c>
      <c r="BP1818">
        <f>IF(BF1818=1,VLOOKUP($A1818,'Full dataset'!$A$4:$IE$190,2007+BP$1-$C1818,FALSE),0)</f>
        <v>0</v>
      </c>
      <c r="BQ1818">
        <f>IF(BF1818=1,VLOOKUP($A1818,'Full dataset'!$A$4:$IE$190,2007+BQ$1-$C1818,FALSE),0)</f>
        <v>0</v>
      </c>
      <c r="BR1818">
        <f>IF($BG1818=1,VLOOKUP($A1818,'Full dataset'!$A$4:$IE$190,BR$1-2007+$C1818,FALSE),0)</f>
        <v>0</v>
      </c>
      <c r="BS1818">
        <f>IF($BG1818=1,VLOOKUP($A1818,'Full dataset'!$A$4:$IE$190,BS$1-2007+$C1818,FALSE),0)</f>
        <v>0</v>
      </c>
      <c r="BT1818">
        <f>IF($BG1818=1,VLOOKUP($A1818,'Full dataset'!$A$4:$IE$190,BT$1-2007+$C1818,FALSE),0)</f>
        <v>0</v>
      </c>
      <c r="BU1818">
        <f>IF($BG1818=1,VLOOKUP($A1818,'Full dataset'!$A$4:$IE$190,BU$1-2007+$C1818,FALSE),0)</f>
        <v>0</v>
      </c>
      <c r="BV1818">
        <f>IF($BG1818=1,VLOOKUP($A1818,'Full dataset'!$A$4:$IE$190,BV$1-2007+$C1818,FALSE),0)</f>
        <v>0</v>
      </c>
      <c r="BW1818">
        <f>IF($BG1818=1,VLOOKUP($A1818,'Full dataset'!$A$4:$IE$190,BW$1-2007+$C1818,FALSE),0)</f>
        <v>0</v>
      </c>
      <c r="BX1818">
        <f>IF($BG1818=1,VLOOKUP($A1818,'Full dataset'!$A$4:$IE$190,BX$1-2007+$C1818,FALSE),0)</f>
        <v>0</v>
      </c>
    </row>
    <row r="1819" spans="1:76" x14ac:dyDescent="0.25">
      <c r="A1819">
        <v>143</v>
      </c>
      <c r="B1819" t="s">
        <v>187</v>
      </c>
      <c r="C1819">
        <v>2016</v>
      </c>
      <c r="D1819" t="s">
        <v>582</v>
      </c>
      <c r="E1819">
        <f t="shared" si="170"/>
        <v>0</v>
      </c>
      <c r="U1819">
        <v>0</v>
      </c>
      <c r="V1819" t="s">
        <v>726</v>
      </c>
      <c r="W1819" t="s">
        <v>726</v>
      </c>
      <c r="X1819" t="s">
        <v>726</v>
      </c>
      <c r="Y1819">
        <v>0</v>
      </c>
      <c r="Z1819" t="s">
        <v>726</v>
      </c>
      <c r="AA1819" t="s">
        <v>726</v>
      </c>
      <c r="AB1819" t="s">
        <v>726</v>
      </c>
      <c r="AC1819" t="s">
        <v>726</v>
      </c>
      <c r="AD1819" t="s">
        <v>726</v>
      </c>
      <c r="AE1819" t="s">
        <v>726</v>
      </c>
      <c r="AF1819" t="s">
        <v>726</v>
      </c>
      <c r="AG1819" t="s">
        <v>726</v>
      </c>
      <c r="AH1819" t="s">
        <v>726</v>
      </c>
      <c r="AI1819" t="s">
        <v>726</v>
      </c>
      <c r="AJ1819" t="s">
        <v>726</v>
      </c>
      <c r="AK1819" t="s">
        <v>726</v>
      </c>
      <c r="AL1819" t="s">
        <v>726</v>
      </c>
      <c r="AM1819" t="str">
        <f>VLOOKUP($A1819,'Full dataset'!$A$4:$IE$190,2007+AM$1-$C1819,FALSE)</f>
        <v>.</v>
      </c>
      <c r="AN1819" t="s">
        <v>726</v>
      </c>
      <c r="AO1819" t="s">
        <v>726</v>
      </c>
      <c r="AP1819" t="s">
        <v>726</v>
      </c>
      <c r="AQ1819" t="s">
        <v>726</v>
      </c>
      <c r="AR1819" t="s">
        <v>726</v>
      </c>
      <c r="AS1819" t="s">
        <v>726</v>
      </c>
      <c r="AT1819">
        <f>VLOOKUP($A1819,'Full dataset'!$A$4:$IE$190,130,FALSE)</f>
        <v>15</v>
      </c>
      <c r="AU1819">
        <f>VLOOKUP(A1819,'Full dataset'!$A$4:$II$190,$AU$1,FALSE)</f>
        <v>9999</v>
      </c>
      <c r="AW1819" t="str">
        <f>VLOOKUP(A1819,'Full dataset'!$A$5:$IM$190,247,FALSE)</f>
        <v>.</v>
      </c>
      <c r="AX1819" t="str">
        <f>VLOOKUP(A1819,'Full dataset'!$A$4:$II$190,242,FALSE)</f>
        <v>.</v>
      </c>
      <c r="AY1819" t="str">
        <f>VLOOKUP(A1819,'Full dataset'!$A$5:$IM$190,246,FALSE)</f>
        <v>.</v>
      </c>
      <c r="AZ1819">
        <v>9999</v>
      </c>
      <c r="BA1819">
        <f>MAX(VLOOKUP($A1819,'Full dataset'!$A$4:$IX$190,BA$1,FALSE),AW1819)</f>
        <v>0</v>
      </c>
      <c r="BB1819">
        <f>IF(VLOOKUP($A1819,'Full dataset'!$A$4:$IX$190,BB$1,FALSE)&gt;0,VLOOKUP($A1819,'Full dataset'!$A$4:$IX$190,BB$1,FALSE),AU1819)</f>
        <v>9999</v>
      </c>
      <c r="BC1819">
        <f>MAX(VLOOKUP($A1819,'Full dataset'!$A$4:$IX$190,BC$1,FALSE),AY1819)</f>
        <v>0</v>
      </c>
      <c r="BD1819">
        <f>MAX(VLOOKUP($A1819,'Full dataset'!$A$4:$IX$190,BD$1,FALSE),AX1819)</f>
        <v>0</v>
      </c>
      <c r="BE1819">
        <f t="shared" si="171"/>
        <v>0</v>
      </c>
      <c r="BF1819">
        <f t="shared" si="172"/>
        <v>0</v>
      </c>
      <c r="BG1819">
        <f t="shared" si="173"/>
        <v>0</v>
      </c>
      <c r="BH1819">
        <f t="shared" si="168"/>
        <v>0</v>
      </c>
      <c r="BI1819">
        <f t="shared" si="169"/>
        <v>0</v>
      </c>
      <c r="BO1819">
        <f>IF(BF1819=1,VLOOKUP($A1819,'Full dataset'!$A$4:$IE$190,2007+BO$1-$C1819,FALSE),0)</f>
        <v>0</v>
      </c>
      <c r="BP1819">
        <f>IF(BF1819=1,VLOOKUP($A1819,'Full dataset'!$A$4:$IE$190,2007+BP$1-$C1819,FALSE),0)</f>
        <v>0</v>
      </c>
      <c r="BQ1819">
        <f>IF(BF1819=1,VLOOKUP($A1819,'Full dataset'!$A$4:$IE$190,2007+BQ$1-$C1819,FALSE),0)</f>
        <v>0</v>
      </c>
      <c r="BR1819">
        <f>IF($BG1819=1,VLOOKUP($A1819,'Full dataset'!$A$4:$IE$190,BR$1-2007+$C1819,FALSE),0)</f>
        <v>0</v>
      </c>
      <c r="BS1819">
        <f>IF($BG1819=1,VLOOKUP($A1819,'Full dataset'!$A$4:$IE$190,BS$1-2007+$C1819,FALSE),0)</f>
        <v>0</v>
      </c>
      <c r="BT1819">
        <f>IF($BG1819=1,VLOOKUP($A1819,'Full dataset'!$A$4:$IE$190,BT$1-2007+$C1819,FALSE),0)</f>
        <v>0</v>
      </c>
      <c r="BU1819">
        <f>IF($BG1819=1,VLOOKUP($A1819,'Full dataset'!$A$4:$IE$190,BU$1-2007+$C1819,FALSE),0)</f>
        <v>0</v>
      </c>
      <c r="BV1819">
        <f>IF($BG1819=1,VLOOKUP($A1819,'Full dataset'!$A$4:$IE$190,BV$1-2007+$C1819,FALSE),0)</f>
        <v>0</v>
      </c>
      <c r="BW1819">
        <f>IF($BG1819=1,VLOOKUP($A1819,'Full dataset'!$A$4:$IE$190,BW$1-2007+$C1819,FALSE),0)</f>
        <v>0</v>
      </c>
      <c r="BX1819">
        <f>IF($BG1819=1,VLOOKUP($A1819,'Full dataset'!$A$4:$IE$190,BX$1-2007+$C1819,FALSE),0)</f>
        <v>0</v>
      </c>
    </row>
    <row r="1820" spans="1:76" x14ac:dyDescent="0.25">
      <c r="A1820">
        <v>144</v>
      </c>
      <c r="B1820" t="s">
        <v>188</v>
      </c>
      <c r="C1820">
        <v>2016</v>
      </c>
      <c r="D1820" t="s">
        <v>591</v>
      </c>
      <c r="E1820">
        <f t="shared" si="170"/>
        <v>1</v>
      </c>
      <c r="S1820">
        <v>7370</v>
      </c>
      <c r="T1820">
        <v>519130</v>
      </c>
      <c r="U1820">
        <v>0</v>
      </c>
      <c r="V1820" t="s">
        <v>726</v>
      </c>
      <c r="W1820" t="s">
        <v>726</v>
      </c>
      <c r="X1820" t="s">
        <v>726</v>
      </c>
      <c r="Y1820">
        <v>0</v>
      </c>
      <c r="Z1820" t="s">
        <v>726</v>
      </c>
      <c r="AA1820" t="s">
        <v>726</v>
      </c>
      <c r="AB1820" t="s">
        <v>726</v>
      </c>
      <c r="AC1820" t="s">
        <v>726</v>
      </c>
      <c r="AD1820" t="s">
        <v>726</v>
      </c>
      <c r="AE1820" t="s">
        <v>726</v>
      </c>
      <c r="AF1820" t="s">
        <v>726</v>
      </c>
      <c r="AG1820" t="s">
        <v>726</v>
      </c>
      <c r="AH1820" t="s">
        <v>726</v>
      </c>
      <c r="AI1820" t="s">
        <v>726</v>
      </c>
      <c r="AJ1820" t="s">
        <v>726</v>
      </c>
      <c r="AK1820" t="s">
        <v>726</v>
      </c>
      <c r="AL1820" t="s">
        <v>726</v>
      </c>
      <c r="AM1820" t="str">
        <f>VLOOKUP($A1820,'Full dataset'!$A$4:$IE$190,2007+AM$1-$C1820,FALSE)</f>
        <v>.</v>
      </c>
      <c r="AN1820" t="s">
        <v>726</v>
      </c>
      <c r="AO1820" t="s">
        <v>726</v>
      </c>
      <c r="AP1820" t="s">
        <v>726</v>
      </c>
      <c r="AQ1820" t="s">
        <v>726</v>
      </c>
      <c r="AR1820" t="s">
        <v>726</v>
      </c>
      <c r="AS1820" t="s">
        <v>726</v>
      </c>
      <c r="AT1820">
        <f>VLOOKUP($A1820,'Full dataset'!$A$4:$IE$190,130,FALSE)</f>
        <v>155</v>
      </c>
      <c r="AU1820">
        <f>VLOOKUP(A1820,'Full dataset'!$A$4:$II$190,$AU$1,FALSE)</f>
        <v>9999</v>
      </c>
      <c r="AW1820" t="str">
        <f>VLOOKUP(A1820,'Full dataset'!$A$5:$IM$190,247,FALSE)</f>
        <v>.</v>
      </c>
      <c r="AX1820" t="str">
        <f>VLOOKUP(A1820,'Full dataset'!$A$4:$II$190,242,FALSE)</f>
        <v>.</v>
      </c>
      <c r="AY1820" t="str">
        <f>VLOOKUP(A1820,'Full dataset'!$A$5:$IM$190,246,FALSE)</f>
        <v>.</v>
      </c>
      <c r="AZ1820">
        <v>9999</v>
      </c>
      <c r="BA1820">
        <f>MAX(VLOOKUP($A1820,'Full dataset'!$A$4:$IX$190,BA$1,FALSE),AW1820)</f>
        <v>0</v>
      </c>
      <c r="BB1820">
        <f>IF(VLOOKUP($A1820,'Full dataset'!$A$4:$IX$190,BB$1,FALSE)&gt;0,VLOOKUP($A1820,'Full dataset'!$A$4:$IX$190,BB$1,FALSE),AU1820)</f>
        <v>9999</v>
      </c>
      <c r="BC1820">
        <f>MAX(VLOOKUP($A1820,'Full dataset'!$A$4:$IX$190,BC$1,FALSE),AY1820)</f>
        <v>0</v>
      </c>
      <c r="BD1820">
        <f>MAX(VLOOKUP($A1820,'Full dataset'!$A$4:$IX$190,BD$1,FALSE),AX1820)</f>
        <v>0</v>
      </c>
      <c r="BE1820">
        <f t="shared" si="171"/>
        <v>0</v>
      </c>
      <c r="BF1820">
        <f t="shared" si="172"/>
        <v>0</v>
      </c>
      <c r="BG1820">
        <f t="shared" si="173"/>
        <v>0</v>
      </c>
      <c r="BH1820">
        <f t="shared" si="168"/>
        <v>0</v>
      </c>
      <c r="BI1820">
        <f t="shared" si="169"/>
        <v>0</v>
      </c>
      <c r="BO1820">
        <f>IF(BF1820=1,VLOOKUP($A1820,'Full dataset'!$A$4:$IE$190,2007+BO$1-$C1820,FALSE),0)</f>
        <v>0</v>
      </c>
      <c r="BP1820">
        <f>IF(BF1820=1,VLOOKUP($A1820,'Full dataset'!$A$4:$IE$190,2007+BP$1-$C1820,FALSE),0)</f>
        <v>0</v>
      </c>
      <c r="BQ1820">
        <f>IF(BF1820=1,VLOOKUP($A1820,'Full dataset'!$A$4:$IE$190,2007+BQ$1-$C1820,FALSE),0)</f>
        <v>0</v>
      </c>
      <c r="BR1820">
        <f>IF($BG1820=1,VLOOKUP($A1820,'Full dataset'!$A$4:$IE$190,BR$1-2007+$C1820,FALSE),0)</f>
        <v>0</v>
      </c>
      <c r="BS1820">
        <f>IF($BG1820=1,VLOOKUP($A1820,'Full dataset'!$A$4:$IE$190,BS$1-2007+$C1820,FALSE),0)</f>
        <v>0</v>
      </c>
      <c r="BT1820">
        <f>IF($BG1820=1,VLOOKUP($A1820,'Full dataset'!$A$4:$IE$190,BT$1-2007+$C1820,FALSE),0)</f>
        <v>0</v>
      </c>
      <c r="BU1820">
        <f>IF($BG1820=1,VLOOKUP($A1820,'Full dataset'!$A$4:$IE$190,BU$1-2007+$C1820,FALSE),0)</f>
        <v>0</v>
      </c>
      <c r="BV1820">
        <f>IF($BG1820=1,VLOOKUP($A1820,'Full dataset'!$A$4:$IE$190,BV$1-2007+$C1820,FALSE),0)</f>
        <v>0</v>
      </c>
      <c r="BW1820">
        <f>IF($BG1820=1,VLOOKUP($A1820,'Full dataset'!$A$4:$IE$190,BW$1-2007+$C1820,FALSE),0)</f>
        <v>0</v>
      </c>
      <c r="BX1820">
        <f>IF($BG1820=1,VLOOKUP($A1820,'Full dataset'!$A$4:$IE$190,BX$1-2007+$C1820,FALSE),0)</f>
        <v>0</v>
      </c>
    </row>
    <row r="1821" spans="1:76" x14ac:dyDescent="0.25">
      <c r="A1821">
        <v>145</v>
      </c>
      <c r="B1821" t="s">
        <v>189</v>
      </c>
      <c r="C1821">
        <v>2016</v>
      </c>
      <c r="D1821" t="s">
        <v>591</v>
      </c>
      <c r="E1821">
        <f t="shared" si="170"/>
        <v>1</v>
      </c>
      <c r="S1821">
        <v>7372</v>
      </c>
      <c r="T1821">
        <v>511210</v>
      </c>
      <c r="U1821">
        <v>0</v>
      </c>
      <c r="V1821" t="s">
        <v>726</v>
      </c>
      <c r="W1821" t="s">
        <v>726</v>
      </c>
      <c r="X1821" t="s">
        <v>726</v>
      </c>
      <c r="Y1821">
        <v>0</v>
      </c>
      <c r="Z1821" t="s">
        <v>726</v>
      </c>
      <c r="AA1821" t="s">
        <v>726</v>
      </c>
      <c r="AB1821" t="s">
        <v>726</v>
      </c>
      <c r="AC1821" t="s">
        <v>726</v>
      </c>
      <c r="AD1821" t="s">
        <v>726</v>
      </c>
      <c r="AE1821" t="s">
        <v>726</v>
      </c>
      <c r="AF1821" t="s">
        <v>726</v>
      </c>
      <c r="AG1821" t="s">
        <v>726</v>
      </c>
      <c r="AH1821" t="s">
        <v>726</v>
      </c>
      <c r="AI1821" t="s">
        <v>726</v>
      </c>
      <c r="AJ1821" t="s">
        <v>726</v>
      </c>
      <c r="AK1821" t="s">
        <v>726</v>
      </c>
      <c r="AL1821" t="s">
        <v>726</v>
      </c>
      <c r="AM1821" t="str">
        <f>VLOOKUP($A1821,'Full dataset'!$A$4:$IE$190,2007+AM$1-$C1821,FALSE)</f>
        <v>.</v>
      </c>
      <c r="AN1821" t="s">
        <v>726</v>
      </c>
      <c r="AO1821" t="s">
        <v>726</v>
      </c>
      <c r="AP1821" t="s">
        <v>726</v>
      </c>
      <c r="AQ1821" t="s">
        <v>726</v>
      </c>
      <c r="AR1821" t="s">
        <v>726</v>
      </c>
      <c r="AS1821" t="s">
        <v>726</v>
      </c>
      <c r="AT1821">
        <f>VLOOKUP($A1821,'Full dataset'!$A$4:$IE$190,130,FALSE)</f>
        <v>189</v>
      </c>
      <c r="AU1821">
        <f>VLOOKUP(A1821,'Full dataset'!$A$4:$II$190,$AU$1,FALSE)</f>
        <v>9999</v>
      </c>
      <c r="AW1821" t="str">
        <f>VLOOKUP(A1821,'Full dataset'!$A$5:$IM$190,247,FALSE)</f>
        <v>.</v>
      </c>
      <c r="AX1821" t="str">
        <f>VLOOKUP(A1821,'Full dataset'!$A$4:$II$190,242,FALSE)</f>
        <v>.</v>
      </c>
      <c r="AY1821" t="str">
        <f>VLOOKUP(A1821,'Full dataset'!$A$5:$IM$190,246,FALSE)</f>
        <v>.</v>
      </c>
      <c r="AZ1821">
        <v>9999</v>
      </c>
      <c r="BA1821">
        <f>MAX(VLOOKUP($A1821,'Full dataset'!$A$4:$IX$190,BA$1,FALSE),AW1821)</f>
        <v>0</v>
      </c>
      <c r="BB1821">
        <f>IF(VLOOKUP($A1821,'Full dataset'!$A$4:$IX$190,BB$1,FALSE)&gt;0,VLOOKUP($A1821,'Full dataset'!$A$4:$IX$190,BB$1,FALSE),AU1821)</f>
        <v>9999</v>
      </c>
      <c r="BC1821">
        <f>MAX(VLOOKUP($A1821,'Full dataset'!$A$4:$IX$190,BC$1,FALSE),AY1821)</f>
        <v>0</v>
      </c>
      <c r="BD1821">
        <f>MAX(VLOOKUP($A1821,'Full dataset'!$A$4:$IX$190,BD$1,FALSE),AX1821)</f>
        <v>0</v>
      </c>
      <c r="BE1821">
        <f t="shared" si="171"/>
        <v>0</v>
      </c>
      <c r="BF1821">
        <f t="shared" si="172"/>
        <v>0</v>
      </c>
      <c r="BG1821">
        <f t="shared" si="173"/>
        <v>0</v>
      </c>
      <c r="BH1821">
        <f t="shared" si="168"/>
        <v>0</v>
      </c>
      <c r="BI1821">
        <f t="shared" si="169"/>
        <v>0</v>
      </c>
      <c r="BO1821">
        <f>IF(BF1821=1,VLOOKUP($A1821,'Full dataset'!$A$4:$IE$190,2007+BO$1-$C1821,FALSE),0)</f>
        <v>0</v>
      </c>
      <c r="BP1821">
        <f>IF(BF1821=1,VLOOKUP($A1821,'Full dataset'!$A$4:$IE$190,2007+BP$1-$C1821,FALSE),0)</f>
        <v>0</v>
      </c>
      <c r="BQ1821">
        <f>IF(BF1821=1,VLOOKUP($A1821,'Full dataset'!$A$4:$IE$190,2007+BQ$1-$C1821,FALSE),0)</f>
        <v>0</v>
      </c>
      <c r="BR1821">
        <f>IF($BG1821=1,VLOOKUP($A1821,'Full dataset'!$A$4:$IE$190,BR$1-2007+$C1821,FALSE),0)</f>
        <v>0</v>
      </c>
      <c r="BS1821">
        <f>IF($BG1821=1,VLOOKUP($A1821,'Full dataset'!$A$4:$IE$190,BS$1-2007+$C1821,FALSE),0)</f>
        <v>0</v>
      </c>
      <c r="BT1821">
        <f>IF($BG1821=1,VLOOKUP($A1821,'Full dataset'!$A$4:$IE$190,BT$1-2007+$C1821,FALSE),0)</f>
        <v>0</v>
      </c>
      <c r="BU1821">
        <f>IF($BG1821=1,VLOOKUP($A1821,'Full dataset'!$A$4:$IE$190,BU$1-2007+$C1821,FALSE),0)</f>
        <v>0</v>
      </c>
      <c r="BV1821">
        <f>IF($BG1821=1,VLOOKUP($A1821,'Full dataset'!$A$4:$IE$190,BV$1-2007+$C1821,FALSE),0)</f>
        <v>0</v>
      </c>
      <c r="BW1821">
        <f>IF($BG1821=1,VLOOKUP($A1821,'Full dataset'!$A$4:$IE$190,BW$1-2007+$C1821,FALSE),0)</f>
        <v>0</v>
      </c>
      <c r="BX1821">
        <f>IF($BG1821=1,VLOOKUP($A1821,'Full dataset'!$A$4:$IE$190,BX$1-2007+$C1821,FALSE),0)</f>
        <v>0</v>
      </c>
    </row>
    <row r="1822" spans="1:76" x14ac:dyDescent="0.25">
      <c r="A1822">
        <v>146</v>
      </c>
      <c r="B1822" t="s">
        <v>190</v>
      </c>
      <c r="C1822">
        <v>2016</v>
      </c>
      <c r="D1822" t="s">
        <v>582</v>
      </c>
      <c r="E1822">
        <f t="shared" si="170"/>
        <v>0</v>
      </c>
      <c r="U1822">
        <v>0</v>
      </c>
      <c r="V1822" t="s">
        <v>726</v>
      </c>
      <c r="W1822" t="s">
        <v>726</v>
      </c>
      <c r="X1822" t="s">
        <v>726</v>
      </c>
      <c r="Y1822">
        <v>0</v>
      </c>
      <c r="Z1822" t="s">
        <v>726</v>
      </c>
      <c r="AA1822" t="s">
        <v>726</v>
      </c>
      <c r="AB1822" t="s">
        <v>726</v>
      </c>
      <c r="AC1822" t="s">
        <v>726</v>
      </c>
      <c r="AD1822" t="s">
        <v>726</v>
      </c>
      <c r="AE1822" t="s">
        <v>726</v>
      </c>
      <c r="AF1822" t="s">
        <v>726</v>
      </c>
      <c r="AG1822" t="s">
        <v>726</v>
      </c>
      <c r="AH1822" t="s">
        <v>726</v>
      </c>
      <c r="AI1822" t="s">
        <v>726</v>
      </c>
      <c r="AJ1822" t="s">
        <v>726</v>
      </c>
      <c r="AK1822" t="s">
        <v>726</v>
      </c>
      <c r="AL1822" t="s">
        <v>726</v>
      </c>
      <c r="AM1822" t="str">
        <f>VLOOKUP($A1822,'Full dataset'!$A$4:$IE$190,2007+AM$1-$C1822,FALSE)</f>
        <v>.</v>
      </c>
      <c r="AN1822" t="s">
        <v>726</v>
      </c>
      <c r="AO1822" t="s">
        <v>726</v>
      </c>
      <c r="AP1822" t="s">
        <v>726</v>
      </c>
      <c r="AQ1822" t="s">
        <v>726</v>
      </c>
      <c r="AR1822" t="s">
        <v>726</v>
      </c>
      <c r="AS1822" t="s">
        <v>726</v>
      </c>
      <c r="AT1822">
        <f>VLOOKUP($A1822,'Full dataset'!$A$4:$IE$190,130,FALSE)</f>
        <v>14</v>
      </c>
      <c r="AU1822">
        <f>VLOOKUP(A1822,'Full dataset'!$A$4:$II$190,$AU$1,FALSE)</f>
        <v>9999</v>
      </c>
      <c r="AW1822" t="str">
        <f>VLOOKUP(A1822,'Full dataset'!$A$5:$IM$190,247,FALSE)</f>
        <v>.</v>
      </c>
      <c r="AX1822" t="str">
        <f>VLOOKUP(A1822,'Full dataset'!$A$4:$II$190,242,FALSE)</f>
        <v>.</v>
      </c>
      <c r="AY1822" t="str">
        <f>VLOOKUP(A1822,'Full dataset'!$A$5:$IM$190,246,FALSE)</f>
        <v>.</v>
      </c>
      <c r="AZ1822">
        <v>9999</v>
      </c>
      <c r="BA1822">
        <f>MAX(VLOOKUP($A1822,'Full dataset'!$A$4:$IX$190,BA$1,FALSE),AW1822)</f>
        <v>0</v>
      </c>
      <c r="BB1822">
        <f>IF(VLOOKUP($A1822,'Full dataset'!$A$4:$IX$190,BB$1,FALSE)&gt;0,VLOOKUP($A1822,'Full dataset'!$A$4:$IX$190,BB$1,FALSE),AU1822)</f>
        <v>9999</v>
      </c>
      <c r="BC1822">
        <f>MAX(VLOOKUP($A1822,'Full dataset'!$A$4:$IX$190,BC$1,FALSE),AY1822)</f>
        <v>0</v>
      </c>
      <c r="BD1822">
        <f>MAX(VLOOKUP($A1822,'Full dataset'!$A$4:$IX$190,BD$1,FALSE),AX1822)</f>
        <v>0</v>
      </c>
      <c r="BE1822">
        <f t="shared" si="171"/>
        <v>0</v>
      </c>
      <c r="BF1822">
        <f t="shared" si="172"/>
        <v>0</v>
      </c>
      <c r="BG1822">
        <f t="shared" si="173"/>
        <v>0</v>
      </c>
      <c r="BH1822">
        <f t="shared" si="168"/>
        <v>0</v>
      </c>
      <c r="BI1822">
        <f t="shared" si="169"/>
        <v>0</v>
      </c>
      <c r="BO1822">
        <f>IF(BF1822=1,VLOOKUP($A1822,'Full dataset'!$A$4:$IE$190,2007+BO$1-$C1822,FALSE),0)</f>
        <v>0</v>
      </c>
      <c r="BP1822">
        <f>IF(BF1822=1,VLOOKUP($A1822,'Full dataset'!$A$4:$IE$190,2007+BP$1-$C1822,FALSE),0)</f>
        <v>0</v>
      </c>
      <c r="BQ1822">
        <f>IF(BF1822=1,VLOOKUP($A1822,'Full dataset'!$A$4:$IE$190,2007+BQ$1-$C1822,FALSE),0)</f>
        <v>0</v>
      </c>
      <c r="BR1822">
        <f>IF($BG1822=1,VLOOKUP($A1822,'Full dataset'!$A$4:$IE$190,BR$1-2007+$C1822,FALSE),0)</f>
        <v>0</v>
      </c>
      <c r="BS1822">
        <f>IF($BG1822=1,VLOOKUP($A1822,'Full dataset'!$A$4:$IE$190,BS$1-2007+$C1822,FALSE),0)</f>
        <v>0</v>
      </c>
      <c r="BT1822">
        <f>IF($BG1822=1,VLOOKUP($A1822,'Full dataset'!$A$4:$IE$190,BT$1-2007+$C1822,FALSE),0)</f>
        <v>0</v>
      </c>
      <c r="BU1822">
        <f>IF($BG1822=1,VLOOKUP($A1822,'Full dataset'!$A$4:$IE$190,BU$1-2007+$C1822,FALSE),0)</f>
        <v>0</v>
      </c>
      <c r="BV1822">
        <f>IF($BG1822=1,VLOOKUP($A1822,'Full dataset'!$A$4:$IE$190,BV$1-2007+$C1822,FALSE),0)</f>
        <v>0</v>
      </c>
      <c r="BW1822">
        <f>IF($BG1822=1,VLOOKUP($A1822,'Full dataset'!$A$4:$IE$190,BW$1-2007+$C1822,FALSE),0)</f>
        <v>0</v>
      </c>
      <c r="BX1822">
        <f>IF($BG1822=1,VLOOKUP($A1822,'Full dataset'!$A$4:$IE$190,BX$1-2007+$C1822,FALSE),0)</f>
        <v>0</v>
      </c>
    </row>
    <row r="1823" spans="1:76" x14ac:dyDescent="0.25">
      <c r="A1823">
        <v>147</v>
      </c>
      <c r="B1823" t="s">
        <v>191</v>
      </c>
      <c r="C1823">
        <v>2016</v>
      </c>
      <c r="D1823" t="s">
        <v>582</v>
      </c>
      <c r="E1823">
        <f t="shared" si="170"/>
        <v>0</v>
      </c>
      <c r="U1823">
        <v>0</v>
      </c>
      <c r="V1823" t="s">
        <v>726</v>
      </c>
      <c r="W1823" t="s">
        <v>726</v>
      </c>
      <c r="X1823" t="s">
        <v>726</v>
      </c>
      <c r="Y1823">
        <v>0</v>
      </c>
      <c r="Z1823" t="s">
        <v>726</v>
      </c>
      <c r="AA1823" t="s">
        <v>726</v>
      </c>
      <c r="AB1823" t="s">
        <v>726</v>
      </c>
      <c r="AC1823" t="s">
        <v>726</v>
      </c>
      <c r="AD1823" t="s">
        <v>726</v>
      </c>
      <c r="AE1823" t="s">
        <v>726</v>
      </c>
      <c r="AF1823" t="s">
        <v>726</v>
      </c>
      <c r="AG1823" t="s">
        <v>726</v>
      </c>
      <c r="AH1823" t="s">
        <v>726</v>
      </c>
      <c r="AI1823" t="s">
        <v>726</v>
      </c>
      <c r="AJ1823" t="s">
        <v>726</v>
      </c>
      <c r="AK1823" t="s">
        <v>726</v>
      </c>
      <c r="AL1823" t="s">
        <v>726</v>
      </c>
      <c r="AM1823" t="str">
        <f>VLOOKUP($A1823,'Full dataset'!$A$4:$IE$190,2007+AM$1-$C1823,FALSE)</f>
        <v>.</v>
      </c>
      <c r="AN1823" t="s">
        <v>726</v>
      </c>
      <c r="AO1823" t="s">
        <v>726</v>
      </c>
      <c r="AP1823" t="s">
        <v>726</v>
      </c>
      <c r="AQ1823" t="s">
        <v>726</v>
      </c>
      <c r="AR1823" t="s">
        <v>726</v>
      </c>
      <c r="AS1823" t="s">
        <v>726</v>
      </c>
      <c r="AT1823">
        <f>VLOOKUP($A1823,'Full dataset'!$A$4:$IE$190,130,FALSE)</f>
        <v>10</v>
      </c>
      <c r="AU1823">
        <f>VLOOKUP(A1823,'Full dataset'!$A$4:$II$190,$AU$1,FALSE)</f>
        <v>9999</v>
      </c>
      <c r="AW1823" t="str">
        <f>VLOOKUP(A1823,'Full dataset'!$A$5:$IM$190,247,FALSE)</f>
        <v>.</v>
      </c>
      <c r="AX1823" t="str">
        <f>VLOOKUP(A1823,'Full dataset'!$A$4:$II$190,242,FALSE)</f>
        <v>.</v>
      </c>
      <c r="AY1823" t="str">
        <f>VLOOKUP(A1823,'Full dataset'!$A$5:$IM$190,246,FALSE)</f>
        <v>.</v>
      </c>
      <c r="AZ1823">
        <v>9999</v>
      </c>
      <c r="BA1823">
        <f>MAX(VLOOKUP($A1823,'Full dataset'!$A$4:$IX$190,BA$1,FALSE),AW1823)</f>
        <v>0</v>
      </c>
      <c r="BB1823">
        <f>IF(VLOOKUP($A1823,'Full dataset'!$A$4:$IX$190,BB$1,FALSE)&gt;0,VLOOKUP($A1823,'Full dataset'!$A$4:$IX$190,BB$1,FALSE),AU1823)</f>
        <v>9999</v>
      </c>
      <c r="BC1823">
        <f>MAX(VLOOKUP($A1823,'Full dataset'!$A$4:$IX$190,BC$1,FALSE),AY1823)</f>
        <v>0</v>
      </c>
      <c r="BD1823">
        <f>MAX(VLOOKUP($A1823,'Full dataset'!$A$4:$IX$190,BD$1,FALSE),AX1823)</f>
        <v>0</v>
      </c>
      <c r="BE1823">
        <f t="shared" si="171"/>
        <v>0</v>
      </c>
      <c r="BF1823">
        <f t="shared" si="172"/>
        <v>0</v>
      </c>
      <c r="BG1823">
        <f t="shared" si="173"/>
        <v>0</v>
      </c>
      <c r="BH1823">
        <f t="shared" si="168"/>
        <v>0</v>
      </c>
      <c r="BI1823">
        <f t="shared" si="169"/>
        <v>0</v>
      </c>
      <c r="BO1823">
        <f>IF(BF1823=1,VLOOKUP($A1823,'Full dataset'!$A$4:$IE$190,2007+BO$1-$C1823,FALSE),0)</f>
        <v>0</v>
      </c>
      <c r="BP1823">
        <f>IF(BF1823=1,VLOOKUP($A1823,'Full dataset'!$A$4:$IE$190,2007+BP$1-$C1823,FALSE),0)</f>
        <v>0</v>
      </c>
      <c r="BQ1823">
        <f>IF(BF1823=1,VLOOKUP($A1823,'Full dataset'!$A$4:$IE$190,2007+BQ$1-$C1823,FALSE),0)</f>
        <v>0</v>
      </c>
      <c r="BR1823">
        <f>IF($BG1823=1,VLOOKUP($A1823,'Full dataset'!$A$4:$IE$190,BR$1-2007+$C1823,FALSE),0)</f>
        <v>0</v>
      </c>
      <c r="BS1823">
        <f>IF($BG1823=1,VLOOKUP($A1823,'Full dataset'!$A$4:$IE$190,BS$1-2007+$C1823,FALSE),0)</f>
        <v>0</v>
      </c>
      <c r="BT1823">
        <f>IF($BG1823=1,VLOOKUP($A1823,'Full dataset'!$A$4:$IE$190,BT$1-2007+$C1823,FALSE),0)</f>
        <v>0</v>
      </c>
      <c r="BU1823">
        <f>IF($BG1823=1,VLOOKUP($A1823,'Full dataset'!$A$4:$IE$190,BU$1-2007+$C1823,FALSE),0)</f>
        <v>0</v>
      </c>
      <c r="BV1823">
        <f>IF($BG1823=1,VLOOKUP($A1823,'Full dataset'!$A$4:$IE$190,BV$1-2007+$C1823,FALSE),0)</f>
        <v>0</v>
      </c>
      <c r="BW1823">
        <f>IF($BG1823=1,VLOOKUP($A1823,'Full dataset'!$A$4:$IE$190,BW$1-2007+$C1823,FALSE),0)</f>
        <v>0</v>
      </c>
      <c r="BX1823">
        <f>IF($BG1823=1,VLOOKUP($A1823,'Full dataset'!$A$4:$IE$190,BX$1-2007+$C1823,FALSE),0)</f>
        <v>0</v>
      </c>
    </row>
    <row r="1824" spans="1:76" x14ac:dyDescent="0.25">
      <c r="A1824">
        <v>149</v>
      </c>
      <c r="B1824" t="s">
        <v>192</v>
      </c>
      <c r="C1824">
        <v>2016</v>
      </c>
      <c r="D1824" t="s">
        <v>582</v>
      </c>
      <c r="E1824">
        <f t="shared" si="170"/>
        <v>0</v>
      </c>
      <c r="U1824">
        <v>0</v>
      </c>
      <c r="V1824" t="s">
        <v>726</v>
      </c>
      <c r="W1824" t="s">
        <v>726</v>
      </c>
      <c r="X1824" t="s">
        <v>726</v>
      </c>
      <c r="Y1824">
        <v>0</v>
      </c>
      <c r="Z1824" t="s">
        <v>726</v>
      </c>
      <c r="AA1824" t="s">
        <v>726</v>
      </c>
      <c r="AB1824" t="s">
        <v>726</v>
      </c>
      <c r="AC1824" t="s">
        <v>726</v>
      </c>
      <c r="AD1824" t="s">
        <v>726</v>
      </c>
      <c r="AE1824" t="s">
        <v>726</v>
      </c>
      <c r="AF1824" t="s">
        <v>726</v>
      </c>
      <c r="AG1824" t="s">
        <v>726</v>
      </c>
      <c r="AH1824" t="s">
        <v>726</v>
      </c>
      <c r="AI1824" t="s">
        <v>726</v>
      </c>
      <c r="AJ1824" t="s">
        <v>726</v>
      </c>
      <c r="AK1824" t="s">
        <v>726</v>
      </c>
      <c r="AL1824" t="s">
        <v>726</v>
      </c>
      <c r="AM1824" t="str">
        <f>VLOOKUP($A1824,'Full dataset'!$A$4:$IE$190,2007+AM$1-$C1824,FALSE)</f>
        <v>.</v>
      </c>
      <c r="AN1824" t="s">
        <v>726</v>
      </c>
      <c r="AO1824" t="s">
        <v>726</v>
      </c>
      <c r="AP1824" t="s">
        <v>726</v>
      </c>
      <c r="AQ1824" t="s">
        <v>726</v>
      </c>
      <c r="AR1824" t="s">
        <v>726</v>
      </c>
      <c r="AS1824" t="s">
        <v>726</v>
      </c>
      <c r="AT1824">
        <f>VLOOKUP($A1824,'Full dataset'!$A$4:$IE$190,130,FALSE)</f>
        <v>110</v>
      </c>
      <c r="AU1824">
        <f>VLOOKUP(A1824,'Full dataset'!$A$4:$II$190,$AU$1,FALSE)</f>
        <v>9999</v>
      </c>
      <c r="AW1824" t="str">
        <f>VLOOKUP(A1824,'Full dataset'!$A$5:$IM$190,247,FALSE)</f>
        <v>.</v>
      </c>
      <c r="AX1824" t="str">
        <f>VLOOKUP(A1824,'Full dataset'!$A$4:$II$190,242,FALSE)</f>
        <v>.</v>
      </c>
      <c r="AY1824" t="str">
        <f>VLOOKUP(A1824,'Full dataset'!$A$5:$IM$190,246,FALSE)</f>
        <v>.</v>
      </c>
      <c r="AZ1824">
        <v>9999</v>
      </c>
      <c r="BA1824">
        <f>MAX(VLOOKUP($A1824,'Full dataset'!$A$4:$IX$190,BA$1,FALSE),AW1824)</f>
        <v>0</v>
      </c>
      <c r="BB1824">
        <f>IF(VLOOKUP($A1824,'Full dataset'!$A$4:$IX$190,BB$1,FALSE)&gt;0,VLOOKUP($A1824,'Full dataset'!$A$4:$IX$190,BB$1,FALSE),AU1824)</f>
        <v>9999</v>
      </c>
      <c r="BC1824">
        <f>MAX(VLOOKUP($A1824,'Full dataset'!$A$4:$IX$190,BC$1,FALSE),AY1824)</f>
        <v>0</v>
      </c>
      <c r="BD1824">
        <f>MAX(VLOOKUP($A1824,'Full dataset'!$A$4:$IX$190,BD$1,FALSE),AX1824)</f>
        <v>0</v>
      </c>
      <c r="BE1824">
        <f t="shared" si="171"/>
        <v>0</v>
      </c>
      <c r="BF1824">
        <f t="shared" si="172"/>
        <v>0</v>
      </c>
      <c r="BG1824">
        <f t="shared" si="173"/>
        <v>0</v>
      </c>
      <c r="BH1824">
        <f t="shared" si="168"/>
        <v>0</v>
      </c>
      <c r="BI1824">
        <f t="shared" si="169"/>
        <v>0</v>
      </c>
      <c r="BO1824">
        <f>IF(BF1824=1,VLOOKUP($A1824,'Full dataset'!$A$4:$IE$190,2007+BO$1-$C1824,FALSE),0)</f>
        <v>0</v>
      </c>
      <c r="BP1824">
        <f>IF(BF1824=1,VLOOKUP($A1824,'Full dataset'!$A$4:$IE$190,2007+BP$1-$C1824,FALSE),0)</f>
        <v>0</v>
      </c>
      <c r="BQ1824">
        <f>IF(BF1824=1,VLOOKUP($A1824,'Full dataset'!$A$4:$IE$190,2007+BQ$1-$C1824,FALSE),0)</f>
        <v>0</v>
      </c>
      <c r="BR1824">
        <f>IF($BG1824=1,VLOOKUP($A1824,'Full dataset'!$A$4:$IE$190,BR$1-2007+$C1824,FALSE),0)</f>
        <v>0</v>
      </c>
      <c r="BS1824">
        <f>IF($BG1824=1,VLOOKUP($A1824,'Full dataset'!$A$4:$IE$190,BS$1-2007+$C1824,FALSE),0)</f>
        <v>0</v>
      </c>
      <c r="BT1824">
        <f>IF($BG1824=1,VLOOKUP($A1824,'Full dataset'!$A$4:$IE$190,BT$1-2007+$C1824,FALSE),0)</f>
        <v>0</v>
      </c>
      <c r="BU1824">
        <f>IF($BG1824=1,VLOOKUP($A1824,'Full dataset'!$A$4:$IE$190,BU$1-2007+$C1824,FALSE),0)</f>
        <v>0</v>
      </c>
      <c r="BV1824">
        <f>IF($BG1824=1,VLOOKUP($A1824,'Full dataset'!$A$4:$IE$190,BV$1-2007+$C1824,FALSE),0)</f>
        <v>0</v>
      </c>
      <c r="BW1824">
        <f>IF($BG1824=1,VLOOKUP($A1824,'Full dataset'!$A$4:$IE$190,BW$1-2007+$C1824,FALSE),0)</f>
        <v>0</v>
      </c>
      <c r="BX1824">
        <f>IF($BG1824=1,VLOOKUP($A1824,'Full dataset'!$A$4:$IE$190,BX$1-2007+$C1824,FALSE),0)</f>
        <v>0</v>
      </c>
    </row>
    <row r="1825" spans="1:76" x14ac:dyDescent="0.25">
      <c r="A1825">
        <v>150</v>
      </c>
      <c r="B1825" t="s">
        <v>193</v>
      </c>
      <c r="C1825">
        <v>2016</v>
      </c>
      <c r="D1825" t="s">
        <v>591</v>
      </c>
      <c r="E1825">
        <f t="shared" si="170"/>
        <v>1</v>
      </c>
      <c r="S1825">
        <v>7373</v>
      </c>
      <c r="T1825">
        <v>541512</v>
      </c>
      <c r="U1825">
        <v>0</v>
      </c>
      <c r="V1825" t="s">
        <v>726</v>
      </c>
      <c r="W1825" t="s">
        <v>726</v>
      </c>
      <c r="X1825" t="s">
        <v>726</v>
      </c>
      <c r="Y1825">
        <v>0</v>
      </c>
      <c r="Z1825" t="s">
        <v>726</v>
      </c>
      <c r="AA1825" t="s">
        <v>726</v>
      </c>
      <c r="AB1825" t="s">
        <v>726</v>
      </c>
      <c r="AC1825" t="s">
        <v>726</v>
      </c>
      <c r="AD1825" t="s">
        <v>726</v>
      </c>
      <c r="AE1825" t="s">
        <v>726</v>
      </c>
      <c r="AF1825" t="s">
        <v>726</v>
      </c>
      <c r="AG1825" t="s">
        <v>726</v>
      </c>
      <c r="AH1825" t="s">
        <v>726</v>
      </c>
      <c r="AI1825" t="s">
        <v>726</v>
      </c>
      <c r="AJ1825" t="s">
        <v>726</v>
      </c>
      <c r="AK1825" t="s">
        <v>726</v>
      </c>
      <c r="AL1825" t="s">
        <v>726</v>
      </c>
      <c r="AM1825" t="str">
        <f>VLOOKUP($A1825,'Full dataset'!$A$4:$IE$190,2007+AM$1-$C1825,FALSE)</f>
        <v>.</v>
      </c>
      <c r="AN1825" t="s">
        <v>726</v>
      </c>
      <c r="AO1825" t="s">
        <v>726</v>
      </c>
      <c r="AP1825" t="s">
        <v>726</v>
      </c>
      <c r="AQ1825" t="s">
        <v>726</v>
      </c>
      <c r="AR1825" t="s">
        <v>726</v>
      </c>
      <c r="AS1825" t="s">
        <v>726</v>
      </c>
      <c r="AT1825">
        <f>VLOOKUP($A1825,'Full dataset'!$A$4:$IE$190,130,FALSE)</f>
        <v>214</v>
      </c>
      <c r="AU1825">
        <f>VLOOKUP(A1825,'Full dataset'!$A$4:$II$190,$AU$1,FALSE)</f>
        <v>9999</v>
      </c>
      <c r="AW1825" t="str">
        <f>VLOOKUP(A1825,'Full dataset'!$A$5:$IM$190,247,FALSE)</f>
        <v>.</v>
      </c>
      <c r="AX1825" t="str">
        <f>VLOOKUP(A1825,'Full dataset'!$A$4:$II$190,242,FALSE)</f>
        <v>.</v>
      </c>
      <c r="AY1825" t="str">
        <f>VLOOKUP(A1825,'Full dataset'!$A$5:$IM$190,246,FALSE)</f>
        <v>.</v>
      </c>
      <c r="AZ1825">
        <v>9999</v>
      </c>
      <c r="BA1825">
        <f>MAX(VLOOKUP($A1825,'Full dataset'!$A$4:$IX$190,BA$1,FALSE),AW1825)</f>
        <v>0</v>
      </c>
      <c r="BB1825">
        <f>IF(VLOOKUP($A1825,'Full dataset'!$A$4:$IX$190,BB$1,FALSE)&gt;0,VLOOKUP($A1825,'Full dataset'!$A$4:$IX$190,BB$1,FALSE),AU1825)</f>
        <v>9999</v>
      </c>
      <c r="BC1825">
        <f>MAX(VLOOKUP($A1825,'Full dataset'!$A$4:$IX$190,BC$1,FALSE),AY1825)</f>
        <v>0</v>
      </c>
      <c r="BD1825">
        <f>MAX(VLOOKUP($A1825,'Full dataset'!$A$4:$IX$190,BD$1,FALSE),AX1825)</f>
        <v>0</v>
      </c>
      <c r="BE1825">
        <f t="shared" si="171"/>
        <v>0</v>
      </c>
      <c r="BF1825">
        <f t="shared" si="172"/>
        <v>0</v>
      </c>
      <c r="BG1825">
        <f t="shared" si="173"/>
        <v>0</v>
      </c>
      <c r="BH1825">
        <f t="shared" si="168"/>
        <v>0</v>
      </c>
      <c r="BI1825">
        <f t="shared" si="169"/>
        <v>0</v>
      </c>
      <c r="BO1825">
        <f>IF(BF1825=1,VLOOKUP($A1825,'Full dataset'!$A$4:$IE$190,2007+BO$1-$C1825,FALSE),0)</f>
        <v>0</v>
      </c>
      <c r="BP1825">
        <f>IF(BF1825=1,VLOOKUP($A1825,'Full dataset'!$A$4:$IE$190,2007+BP$1-$C1825,FALSE),0)</f>
        <v>0</v>
      </c>
      <c r="BQ1825">
        <f>IF(BF1825=1,VLOOKUP($A1825,'Full dataset'!$A$4:$IE$190,2007+BQ$1-$C1825,FALSE),0)</f>
        <v>0</v>
      </c>
      <c r="BR1825">
        <f>IF($BG1825=1,VLOOKUP($A1825,'Full dataset'!$A$4:$IE$190,BR$1-2007+$C1825,FALSE),0)</f>
        <v>0</v>
      </c>
      <c r="BS1825">
        <f>IF($BG1825=1,VLOOKUP($A1825,'Full dataset'!$A$4:$IE$190,BS$1-2007+$C1825,FALSE),0)</f>
        <v>0</v>
      </c>
      <c r="BT1825">
        <f>IF($BG1825=1,VLOOKUP($A1825,'Full dataset'!$A$4:$IE$190,BT$1-2007+$C1825,FALSE),0)</f>
        <v>0</v>
      </c>
      <c r="BU1825">
        <f>IF($BG1825=1,VLOOKUP($A1825,'Full dataset'!$A$4:$IE$190,BU$1-2007+$C1825,FALSE),0)</f>
        <v>0</v>
      </c>
      <c r="BV1825">
        <f>IF($BG1825=1,VLOOKUP($A1825,'Full dataset'!$A$4:$IE$190,BV$1-2007+$C1825,FALSE),0)</f>
        <v>0</v>
      </c>
      <c r="BW1825">
        <f>IF($BG1825=1,VLOOKUP($A1825,'Full dataset'!$A$4:$IE$190,BW$1-2007+$C1825,FALSE),0)</f>
        <v>0</v>
      </c>
      <c r="BX1825">
        <f>IF($BG1825=1,VLOOKUP($A1825,'Full dataset'!$A$4:$IE$190,BX$1-2007+$C1825,FALSE),0)</f>
        <v>0</v>
      </c>
    </row>
    <row r="1826" spans="1:76" x14ac:dyDescent="0.25">
      <c r="A1826">
        <v>151</v>
      </c>
      <c r="B1826" t="s">
        <v>194</v>
      </c>
      <c r="C1826">
        <v>2016</v>
      </c>
      <c r="D1826" t="s">
        <v>587</v>
      </c>
      <c r="E1826">
        <f t="shared" si="170"/>
        <v>0</v>
      </c>
      <c r="U1826">
        <v>0</v>
      </c>
      <c r="V1826" t="s">
        <v>726</v>
      </c>
      <c r="W1826" t="s">
        <v>726</v>
      </c>
      <c r="X1826" t="s">
        <v>726</v>
      </c>
      <c r="Y1826">
        <v>0</v>
      </c>
      <c r="Z1826" t="s">
        <v>726</v>
      </c>
      <c r="AA1826" t="s">
        <v>726</v>
      </c>
      <c r="AB1826" t="s">
        <v>726</v>
      </c>
      <c r="AC1826" t="s">
        <v>726</v>
      </c>
      <c r="AD1826" t="s">
        <v>726</v>
      </c>
      <c r="AE1826" t="s">
        <v>726</v>
      </c>
      <c r="AF1826" t="s">
        <v>726</v>
      </c>
      <c r="AG1826" t="s">
        <v>726</v>
      </c>
      <c r="AH1826" t="s">
        <v>726</v>
      </c>
      <c r="AI1826" t="s">
        <v>726</v>
      </c>
      <c r="AJ1826" t="s">
        <v>726</v>
      </c>
      <c r="AK1826" t="s">
        <v>726</v>
      </c>
      <c r="AL1826" t="s">
        <v>726</v>
      </c>
      <c r="AM1826" t="str">
        <f>VLOOKUP($A1826,'Full dataset'!$A$4:$IE$190,2007+AM$1-$C1826,FALSE)</f>
        <v>.</v>
      </c>
      <c r="AN1826" t="s">
        <v>726</v>
      </c>
      <c r="AO1826" t="s">
        <v>726</v>
      </c>
      <c r="AP1826" t="s">
        <v>726</v>
      </c>
      <c r="AQ1826" t="s">
        <v>726</v>
      </c>
      <c r="AR1826" t="s">
        <v>726</v>
      </c>
      <c r="AS1826" t="s">
        <v>726</v>
      </c>
      <c r="AT1826">
        <f>VLOOKUP($A1826,'Full dataset'!$A$4:$IE$190,130,FALSE)</f>
        <v>313</v>
      </c>
      <c r="AU1826">
        <f>VLOOKUP(A1826,'Full dataset'!$A$4:$II$190,$AU$1,FALSE)</f>
        <v>9999</v>
      </c>
      <c r="AW1826" t="str">
        <f>VLOOKUP(A1826,'Full dataset'!$A$5:$IM$190,247,FALSE)</f>
        <v>.</v>
      </c>
      <c r="AX1826" t="str">
        <f>VLOOKUP(A1826,'Full dataset'!$A$4:$II$190,242,FALSE)</f>
        <v>.</v>
      </c>
      <c r="AY1826" t="str">
        <f>VLOOKUP(A1826,'Full dataset'!$A$5:$IM$190,246,FALSE)</f>
        <v>.</v>
      </c>
      <c r="AZ1826">
        <v>9999</v>
      </c>
      <c r="BA1826">
        <f>MAX(VLOOKUP($A1826,'Full dataset'!$A$4:$IX$190,BA$1,FALSE),AW1826)</f>
        <v>0</v>
      </c>
      <c r="BB1826">
        <f>IF(VLOOKUP($A1826,'Full dataset'!$A$4:$IX$190,BB$1,FALSE)&gt;0,VLOOKUP($A1826,'Full dataset'!$A$4:$IX$190,BB$1,FALSE),AU1826)</f>
        <v>9999</v>
      </c>
      <c r="BC1826">
        <f>MAX(VLOOKUP($A1826,'Full dataset'!$A$4:$IX$190,BC$1,FALSE),AY1826)</f>
        <v>0</v>
      </c>
      <c r="BD1826">
        <f>MAX(VLOOKUP($A1826,'Full dataset'!$A$4:$IX$190,BD$1,FALSE),AX1826)</f>
        <v>0</v>
      </c>
      <c r="BE1826">
        <f t="shared" si="171"/>
        <v>0</v>
      </c>
      <c r="BF1826">
        <f t="shared" si="172"/>
        <v>0</v>
      </c>
      <c r="BG1826">
        <f t="shared" si="173"/>
        <v>0</v>
      </c>
      <c r="BH1826">
        <f t="shared" si="168"/>
        <v>0</v>
      </c>
      <c r="BI1826">
        <f t="shared" si="169"/>
        <v>0</v>
      </c>
      <c r="BO1826">
        <f>IF(BF1826=1,VLOOKUP($A1826,'Full dataset'!$A$4:$IE$190,2007+BO$1-$C1826,FALSE),0)</f>
        <v>0</v>
      </c>
      <c r="BP1826">
        <f>IF(BF1826=1,VLOOKUP($A1826,'Full dataset'!$A$4:$IE$190,2007+BP$1-$C1826,FALSE),0)</f>
        <v>0</v>
      </c>
      <c r="BQ1826">
        <f>IF(BF1826=1,VLOOKUP($A1826,'Full dataset'!$A$4:$IE$190,2007+BQ$1-$C1826,FALSE),0)</f>
        <v>0</v>
      </c>
      <c r="BR1826">
        <f>IF($BG1826=1,VLOOKUP($A1826,'Full dataset'!$A$4:$IE$190,BR$1-2007+$C1826,FALSE),0)</f>
        <v>0</v>
      </c>
      <c r="BS1826">
        <f>IF($BG1826=1,VLOOKUP($A1826,'Full dataset'!$A$4:$IE$190,BS$1-2007+$C1826,FALSE),0)</f>
        <v>0</v>
      </c>
      <c r="BT1826">
        <f>IF($BG1826=1,VLOOKUP($A1826,'Full dataset'!$A$4:$IE$190,BT$1-2007+$C1826,FALSE),0)</f>
        <v>0</v>
      </c>
      <c r="BU1826">
        <f>IF($BG1826=1,VLOOKUP($A1826,'Full dataset'!$A$4:$IE$190,BU$1-2007+$C1826,FALSE),0)</f>
        <v>0</v>
      </c>
      <c r="BV1826">
        <f>IF($BG1826=1,VLOOKUP($A1826,'Full dataset'!$A$4:$IE$190,BV$1-2007+$C1826,FALSE),0)</f>
        <v>0</v>
      </c>
      <c r="BW1826">
        <f>IF($BG1826=1,VLOOKUP($A1826,'Full dataset'!$A$4:$IE$190,BW$1-2007+$C1826,FALSE),0)</f>
        <v>0</v>
      </c>
      <c r="BX1826">
        <f>IF($BG1826=1,VLOOKUP($A1826,'Full dataset'!$A$4:$IE$190,BX$1-2007+$C1826,FALSE),0)</f>
        <v>0</v>
      </c>
    </row>
    <row r="1827" spans="1:76" x14ac:dyDescent="0.25">
      <c r="A1827">
        <v>152</v>
      </c>
      <c r="B1827" t="s">
        <v>195</v>
      </c>
      <c r="C1827">
        <v>2016</v>
      </c>
      <c r="D1827" t="s">
        <v>591</v>
      </c>
      <c r="E1827">
        <f t="shared" si="170"/>
        <v>1</v>
      </c>
      <c r="S1827">
        <v>7372</v>
      </c>
      <c r="T1827">
        <v>511210</v>
      </c>
      <c r="U1827">
        <v>0</v>
      </c>
      <c r="V1827" t="s">
        <v>726</v>
      </c>
      <c r="W1827" t="s">
        <v>726</v>
      </c>
      <c r="X1827" t="s">
        <v>726</v>
      </c>
      <c r="Y1827">
        <v>0</v>
      </c>
      <c r="Z1827" t="s">
        <v>726</v>
      </c>
      <c r="AA1827" t="s">
        <v>726</v>
      </c>
      <c r="AB1827" t="s">
        <v>726</v>
      </c>
      <c r="AC1827" t="s">
        <v>726</v>
      </c>
      <c r="AD1827" t="s">
        <v>726</v>
      </c>
      <c r="AE1827" t="s">
        <v>726</v>
      </c>
      <c r="AF1827" t="s">
        <v>726</v>
      </c>
      <c r="AG1827" t="s">
        <v>726</v>
      </c>
      <c r="AH1827" t="s">
        <v>726</v>
      </c>
      <c r="AI1827" t="s">
        <v>726</v>
      </c>
      <c r="AJ1827" t="s">
        <v>726</v>
      </c>
      <c r="AK1827" t="s">
        <v>726</v>
      </c>
      <c r="AL1827" t="s">
        <v>726</v>
      </c>
      <c r="AM1827" t="str">
        <f>VLOOKUP($A1827,'Full dataset'!$A$4:$IE$190,2007+AM$1-$C1827,FALSE)</f>
        <v>.</v>
      </c>
      <c r="AN1827" t="s">
        <v>726</v>
      </c>
      <c r="AO1827" t="s">
        <v>726</v>
      </c>
      <c r="AP1827" t="s">
        <v>726</v>
      </c>
      <c r="AQ1827" t="s">
        <v>726</v>
      </c>
      <c r="AR1827" t="s">
        <v>726</v>
      </c>
      <c r="AS1827" t="s">
        <v>726</v>
      </c>
      <c r="AT1827">
        <f>VLOOKUP($A1827,'Full dataset'!$A$4:$IE$190,130,FALSE)</f>
        <v>37</v>
      </c>
      <c r="AU1827">
        <f>VLOOKUP(A1827,'Full dataset'!$A$4:$II$190,$AU$1,FALSE)</f>
        <v>9999</v>
      </c>
      <c r="AW1827" t="str">
        <f>VLOOKUP(A1827,'Full dataset'!$A$5:$IM$190,247,FALSE)</f>
        <v>.</v>
      </c>
      <c r="AX1827" t="str">
        <f>VLOOKUP(A1827,'Full dataset'!$A$4:$II$190,242,FALSE)</f>
        <v>.</v>
      </c>
      <c r="AY1827" t="str">
        <f>VLOOKUP(A1827,'Full dataset'!$A$5:$IM$190,246,FALSE)</f>
        <v>.</v>
      </c>
      <c r="AZ1827">
        <v>9999</v>
      </c>
      <c r="BA1827">
        <f>MAX(VLOOKUP($A1827,'Full dataset'!$A$4:$IX$190,BA$1,FALSE),AW1827)</f>
        <v>0</v>
      </c>
      <c r="BB1827">
        <f>IF(VLOOKUP($A1827,'Full dataset'!$A$4:$IX$190,BB$1,FALSE)&gt;0,VLOOKUP($A1827,'Full dataset'!$A$4:$IX$190,BB$1,FALSE),AU1827)</f>
        <v>9999</v>
      </c>
      <c r="BC1827">
        <f>MAX(VLOOKUP($A1827,'Full dataset'!$A$4:$IX$190,BC$1,FALSE),AY1827)</f>
        <v>0</v>
      </c>
      <c r="BD1827">
        <f>MAX(VLOOKUP($A1827,'Full dataset'!$A$4:$IX$190,BD$1,FALSE),AX1827)</f>
        <v>0</v>
      </c>
      <c r="BE1827">
        <f t="shared" si="171"/>
        <v>0</v>
      </c>
      <c r="BF1827">
        <f t="shared" si="172"/>
        <v>0</v>
      </c>
      <c r="BG1827">
        <f t="shared" si="173"/>
        <v>0</v>
      </c>
      <c r="BH1827">
        <f t="shared" si="168"/>
        <v>0</v>
      </c>
      <c r="BI1827">
        <f t="shared" si="169"/>
        <v>0</v>
      </c>
      <c r="BO1827">
        <f>IF(BF1827=1,VLOOKUP($A1827,'Full dataset'!$A$4:$IE$190,2007+BO$1-$C1827,FALSE),0)</f>
        <v>0</v>
      </c>
      <c r="BP1827">
        <f>IF(BF1827=1,VLOOKUP($A1827,'Full dataset'!$A$4:$IE$190,2007+BP$1-$C1827,FALSE),0)</f>
        <v>0</v>
      </c>
      <c r="BQ1827">
        <f>IF(BF1827=1,VLOOKUP($A1827,'Full dataset'!$A$4:$IE$190,2007+BQ$1-$C1827,FALSE),0)</f>
        <v>0</v>
      </c>
      <c r="BR1827">
        <f>IF($BG1827=1,VLOOKUP($A1827,'Full dataset'!$A$4:$IE$190,BR$1-2007+$C1827,FALSE),0)</f>
        <v>0</v>
      </c>
      <c r="BS1827">
        <f>IF($BG1827=1,VLOOKUP($A1827,'Full dataset'!$A$4:$IE$190,BS$1-2007+$C1827,FALSE),0)</f>
        <v>0</v>
      </c>
      <c r="BT1827">
        <f>IF($BG1827=1,VLOOKUP($A1827,'Full dataset'!$A$4:$IE$190,BT$1-2007+$C1827,FALSE),0)</f>
        <v>0</v>
      </c>
      <c r="BU1827">
        <f>IF($BG1827=1,VLOOKUP($A1827,'Full dataset'!$A$4:$IE$190,BU$1-2007+$C1827,FALSE),0)</f>
        <v>0</v>
      </c>
      <c r="BV1827">
        <f>IF($BG1827=1,VLOOKUP($A1827,'Full dataset'!$A$4:$IE$190,BV$1-2007+$C1827,FALSE),0)</f>
        <v>0</v>
      </c>
      <c r="BW1827">
        <f>IF($BG1827=1,VLOOKUP($A1827,'Full dataset'!$A$4:$IE$190,BW$1-2007+$C1827,FALSE),0)</f>
        <v>0</v>
      </c>
      <c r="BX1827">
        <f>IF($BG1827=1,VLOOKUP($A1827,'Full dataset'!$A$4:$IE$190,BX$1-2007+$C1827,FALSE),0)</f>
        <v>0</v>
      </c>
    </row>
    <row r="1828" spans="1:76" x14ac:dyDescent="0.25">
      <c r="A1828">
        <v>153</v>
      </c>
      <c r="B1828" t="s">
        <v>196</v>
      </c>
      <c r="C1828">
        <v>2016</v>
      </c>
      <c r="D1828" t="s">
        <v>582</v>
      </c>
      <c r="E1828">
        <f t="shared" si="170"/>
        <v>0</v>
      </c>
      <c r="U1828">
        <v>0</v>
      </c>
      <c r="V1828" t="s">
        <v>726</v>
      </c>
      <c r="W1828" t="s">
        <v>726</v>
      </c>
      <c r="X1828" t="s">
        <v>726</v>
      </c>
      <c r="Y1828">
        <v>0</v>
      </c>
      <c r="Z1828" t="s">
        <v>726</v>
      </c>
      <c r="AA1828" t="s">
        <v>726</v>
      </c>
      <c r="AB1828" t="s">
        <v>726</v>
      </c>
      <c r="AC1828" t="s">
        <v>726</v>
      </c>
      <c r="AD1828" t="s">
        <v>726</v>
      </c>
      <c r="AE1828" t="s">
        <v>726</v>
      </c>
      <c r="AF1828" t="s">
        <v>726</v>
      </c>
      <c r="AG1828" t="s">
        <v>726</v>
      </c>
      <c r="AH1828" t="s">
        <v>726</v>
      </c>
      <c r="AI1828" t="s">
        <v>726</v>
      </c>
      <c r="AJ1828" t="s">
        <v>726</v>
      </c>
      <c r="AK1828" t="s">
        <v>726</v>
      </c>
      <c r="AL1828" t="s">
        <v>726</v>
      </c>
      <c r="AM1828" t="str">
        <f>VLOOKUP($A1828,'Full dataset'!$A$4:$IE$190,2007+AM$1-$C1828,FALSE)</f>
        <v>.</v>
      </c>
      <c r="AN1828" t="s">
        <v>726</v>
      </c>
      <c r="AO1828" t="s">
        <v>726</v>
      </c>
      <c r="AP1828" t="s">
        <v>726</v>
      </c>
      <c r="AQ1828" t="s">
        <v>726</v>
      </c>
      <c r="AR1828" t="s">
        <v>726</v>
      </c>
      <c r="AS1828" t="s">
        <v>726</v>
      </c>
      <c r="AT1828">
        <f>VLOOKUP($A1828,'Full dataset'!$A$4:$IE$190,130,FALSE)</f>
        <v>76</v>
      </c>
      <c r="AU1828">
        <f>VLOOKUP(A1828,'Full dataset'!$A$4:$II$190,$AU$1,FALSE)</f>
        <v>9999</v>
      </c>
      <c r="AW1828" t="str">
        <f>VLOOKUP(A1828,'Full dataset'!$A$5:$IM$190,247,FALSE)</f>
        <v>.</v>
      </c>
      <c r="AX1828" t="str">
        <f>VLOOKUP(A1828,'Full dataset'!$A$4:$II$190,242,FALSE)</f>
        <v>.</v>
      </c>
      <c r="AY1828" t="str">
        <f>VLOOKUP(A1828,'Full dataset'!$A$5:$IM$190,246,FALSE)</f>
        <v>.</v>
      </c>
      <c r="AZ1828">
        <v>9999</v>
      </c>
      <c r="BA1828">
        <f>MAX(VLOOKUP($A1828,'Full dataset'!$A$4:$IX$190,BA$1,FALSE),AW1828)</f>
        <v>0</v>
      </c>
      <c r="BB1828">
        <f>IF(VLOOKUP($A1828,'Full dataset'!$A$4:$IX$190,BB$1,FALSE)&gt;0,VLOOKUP($A1828,'Full dataset'!$A$4:$IX$190,BB$1,FALSE),AU1828)</f>
        <v>9999</v>
      </c>
      <c r="BC1828">
        <f>MAX(VLOOKUP($A1828,'Full dataset'!$A$4:$IX$190,BC$1,FALSE),AY1828)</f>
        <v>0</v>
      </c>
      <c r="BD1828">
        <f>MAX(VLOOKUP($A1828,'Full dataset'!$A$4:$IX$190,BD$1,FALSE),AX1828)</f>
        <v>0</v>
      </c>
      <c r="BE1828">
        <f t="shared" si="171"/>
        <v>0</v>
      </c>
      <c r="BF1828">
        <f t="shared" si="172"/>
        <v>0</v>
      </c>
      <c r="BG1828">
        <f t="shared" si="173"/>
        <v>0</v>
      </c>
      <c r="BH1828">
        <f t="shared" si="168"/>
        <v>0</v>
      </c>
      <c r="BI1828">
        <f t="shared" si="169"/>
        <v>0</v>
      </c>
      <c r="BO1828">
        <f>IF(BF1828=1,VLOOKUP($A1828,'Full dataset'!$A$4:$IE$190,2007+BO$1-$C1828,FALSE),0)</f>
        <v>0</v>
      </c>
      <c r="BP1828">
        <f>IF(BF1828=1,VLOOKUP($A1828,'Full dataset'!$A$4:$IE$190,2007+BP$1-$C1828,FALSE),0)</f>
        <v>0</v>
      </c>
      <c r="BQ1828">
        <f>IF(BF1828=1,VLOOKUP($A1828,'Full dataset'!$A$4:$IE$190,2007+BQ$1-$C1828,FALSE),0)</f>
        <v>0</v>
      </c>
      <c r="BR1828">
        <f>IF($BG1828=1,VLOOKUP($A1828,'Full dataset'!$A$4:$IE$190,BR$1-2007+$C1828,FALSE),0)</f>
        <v>0</v>
      </c>
      <c r="BS1828">
        <f>IF($BG1828=1,VLOOKUP($A1828,'Full dataset'!$A$4:$IE$190,BS$1-2007+$C1828,FALSE),0)</f>
        <v>0</v>
      </c>
      <c r="BT1828">
        <f>IF($BG1828=1,VLOOKUP($A1828,'Full dataset'!$A$4:$IE$190,BT$1-2007+$C1828,FALSE),0)</f>
        <v>0</v>
      </c>
      <c r="BU1828">
        <f>IF($BG1828=1,VLOOKUP($A1828,'Full dataset'!$A$4:$IE$190,BU$1-2007+$C1828,FALSE),0)</f>
        <v>0</v>
      </c>
      <c r="BV1828">
        <f>IF($BG1828=1,VLOOKUP($A1828,'Full dataset'!$A$4:$IE$190,BV$1-2007+$C1828,FALSE),0)</f>
        <v>0</v>
      </c>
      <c r="BW1828">
        <f>IF($BG1828=1,VLOOKUP($A1828,'Full dataset'!$A$4:$IE$190,BW$1-2007+$C1828,FALSE),0)</f>
        <v>0</v>
      </c>
      <c r="BX1828">
        <f>IF($BG1828=1,VLOOKUP($A1828,'Full dataset'!$A$4:$IE$190,BX$1-2007+$C1828,FALSE),0)</f>
        <v>0</v>
      </c>
    </row>
    <row r="1829" spans="1:76" x14ac:dyDescent="0.25">
      <c r="A1829">
        <v>154</v>
      </c>
      <c r="B1829" t="s">
        <v>197</v>
      </c>
      <c r="C1829">
        <v>2016</v>
      </c>
      <c r="D1829" t="s">
        <v>582</v>
      </c>
      <c r="E1829">
        <f t="shared" si="170"/>
        <v>0</v>
      </c>
      <c r="U1829">
        <v>0</v>
      </c>
      <c r="V1829" t="s">
        <v>726</v>
      </c>
      <c r="W1829" t="s">
        <v>726</v>
      </c>
      <c r="X1829" t="s">
        <v>726</v>
      </c>
      <c r="Y1829">
        <v>0</v>
      </c>
      <c r="Z1829" t="s">
        <v>726</v>
      </c>
      <c r="AA1829" t="s">
        <v>726</v>
      </c>
      <c r="AB1829" t="s">
        <v>726</v>
      </c>
      <c r="AC1829" t="s">
        <v>726</v>
      </c>
      <c r="AD1829" t="s">
        <v>726</v>
      </c>
      <c r="AE1829" t="s">
        <v>726</v>
      </c>
      <c r="AF1829" t="s">
        <v>726</v>
      </c>
      <c r="AG1829" t="s">
        <v>726</v>
      </c>
      <c r="AH1829" t="s">
        <v>726</v>
      </c>
      <c r="AI1829" t="s">
        <v>726</v>
      </c>
      <c r="AJ1829" t="s">
        <v>726</v>
      </c>
      <c r="AK1829" t="s">
        <v>726</v>
      </c>
      <c r="AL1829" t="s">
        <v>726</v>
      </c>
      <c r="AM1829" t="str">
        <f>VLOOKUP($A1829,'Full dataset'!$A$4:$IE$190,2007+AM$1-$C1829,FALSE)</f>
        <v>.</v>
      </c>
      <c r="AN1829" t="s">
        <v>726</v>
      </c>
      <c r="AO1829" t="s">
        <v>726</v>
      </c>
      <c r="AP1829" t="s">
        <v>726</v>
      </c>
      <c r="AQ1829" t="s">
        <v>726</v>
      </c>
      <c r="AR1829" t="s">
        <v>726</v>
      </c>
      <c r="AS1829" t="s">
        <v>726</v>
      </c>
      <c r="AT1829">
        <f>VLOOKUP($A1829,'Full dataset'!$A$4:$IE$190,130,FALSE)</f>
        <v>60</v>
      </c>
      <c r="AU1829">
        <f>VLOOKUP(A1829,'Full dataset'!$A$4:$II$190,$AU$1,FALSE)</f>
        <v>9999</v>
      </c>
      <c r="AW1829" t="str">
        <f>VLOOKUP(A1829,'Full dataset'!$A$5:$IM$190,247,FALSE)</f>
        <v>.</v>
      </c>
      <c r="AX1829" t="str">
        <f>VLOOKUP(A1829,'Full dataset'!$A$4:$II$190,242,FALSE)</f>
        <v>.</v>
      </c>
      <c r="AY1829" t="str">
        <f>VLOOKUP(A1829,'Full dataset'!$A$5:$IM$190,246,FALSE)</f>
        <v>.</v>
      </c>
      <c r="AZ1829">
        <v>9999</v>
      </c>
      <c r="BA1829">
        <f>MAX(VLOOKUP($A1829,'Full dataset'!$A$4:$IX$190,BA$1,FALSE),AW1829)</f>
        <v>0</v>
      </c>
      <c r="BB1829">
        <f>IF(VLOOKUP($A1829,'Full dataset'!$A$4:$IX$190,BB$1,FALSE)&gt;0,VLOOKUP($A1829,'Full dataset'!$A$4:$IX$190,BB$1,FALSE),AU1829)</f>
        <v>9999</v>
      </c>
      <c r="BC1829">
        <f>MAX(VLOOKUP($A1829,'Full dataset'!$A$4:$IX$190,BC$1,FALSE),AY1829)</f>
        <v>0</v>
      </c>
      <c r="BD1829">
        <f>MAX(VLOOKUP($A1829,'Full dataset'!$A$4:$IX$190,BD$1,FALSE),AX1829)</f>
        <v>0</v>
      </c>
      <c r="BE1829">
        <f t="shared" si="171"/>
        <v>0</v>
      </c>
      <c r="BF1829">
        <f t="shared" si="172"/>
        <v>0</v>
      </c>
      <c r="BG1829">
        <f t="shared" si="173"/>
        <v>0</v>
      </c>
      <c r="BH1829">
        <f t="shared" si="168"/>
        <v>0</v>
      </c>
      <c r="BI1829">
        <f t="shared" si="169"/>
        <v>0</v>
      </c>
      <c r="BO1829">
        <f>IF(BF1829=1,VLOOKUP($A1829,'Full dataset'!$A$4:$IE$190,2007+BO$1-$C1829,FALSE),0)</f>
        <v>0</v>
      </c>
      <c r="BP1829">
        <f>IF(BF1829=1,VLOOKUP($A1829,'Full dataset'!$A$4:$IE$190,2007+BP$1-$C1829,FALSE),0)</f>
        <v>0</v>
      </c>
      <c r="BQ1829">
        <f>IF(BF1829=1,VLOOKUP($A1829,'Full dataset'!$A$4:$IE$190,2007+BQ$1-$C1829,FALSE),0)</f>
        <v>0</v>
      </c>
      <c r="BR1829">
        <f>IF($BG1829=1,VLOOKUP($A1829,'Full dataset'!$A$4:$IE$190,BR$1-2007+$C1829,FALSE),0)</f>
        <v>0</v>
      </c>
      <c r="BS1829">
        <f>IF($BG1829=1,VLOOKUP($A1829,'Full dataset'!$A$4:$IE$190,BS$1-2007+$C1829,FALSE),0)</f>
        <v>0</v>
      </c>
      <c r="BT1829">
        <f>IF($BG1829=1,VLOOKUP($A1829,'Full dataset'!$A$4:$IE$190,BT$1-2007+$C1829,FALSE),0)</f>
        <v>0</v>
      </c>
      <c r="BU1829">
        <f>IF($BG1829=1,VLOOKUP($A1829,'Full dataset'!$A$4:$IE$190,BU$1-2007+$C1829,FALSE),0)</f>
        <v>0</v>
      </c>
      <c r="BV1829">
        <f>IF($BG1829=1,VLOOKUP($A1829,'Full dataset'!$A$4:$IE$190,BV$1-2007+$C1829,FALSE),0)</f>
        <v>0</v>
      </c>
      <c r="BW1829">
        <f>IF($BG1829=1,VLOOKUP($A1829,'Full dataset'!$A$4:$IE$190,BW$1-2007+$C1829,FALSE),0)</f>
        <v>0</v>
      </c>
      <c r="BX1829">
        <f>IF($BG1829=1,VLOOKUP($A1829,'Full dataset'!$A$4:$IE$190,BX$1-2007+$C1829,FALSE),0)</f>
        <v>0</v>
      </c>
    </row>
    <row r="1830" spans="1:76" x14ac:dyDescent="0.25">
      <c r="A1830">
        <v>155</v>
      </c>
      <c r="B1830" t="s">
        <v>198</v>
      </c>
      <c r="C1830">
        <v>2016</v>
      </c>
      <c r="D1830" t="s">
        <v>582</v>
      </c>
      <c r="E1830">
        <f t="shared" si="170"/>
        <v>0</v>
      </c>
      <c r="U1830">
        <v>0</v>
      </c>
      <c r="V1830" t="s">
        <v>726</v>
      </c>
      <c r="W1830" t="s">
        <v>726</v>
      </c>
      <c r="X1830" t="s">
        <v>726</v>
      </c>
      <c r="Y1830">
        <v>0</v>
      </c>
      <c r="Z1830" t="s">
        <v>726</v>
      </c>
      <c r="AA1830" t="s">
        <v>726</v>
      </c>
      <c r="AB1830" t="s">
        <v>726</v>
      </c>
      <c r="AC1830" t="s">
        <v>726</v>
      </c>
      <c r="AD1830" t="s">
        <v>726</v>
      </c>
      <c r="AE1830" t="s">
        <v>726</v>
      </c>
      <c r="AF1830" t="s">
        <v>726</v>
      </c>
      <c r="AG1830" t="s">
        <v>726</v>
      </c>
      <c r="AH1830" t="s">
        <v>726</v>
      </c>
      <c r="AI1830" t="s">
        <v>726</v>
      </c>
      <c r="AJ1830" t="s">
        <v>726</v>
      </c>
      <c r="AK1830" t="s">
        <v>726</v>
      </c>
      <c r="AL1830" t="s">
        <v>726</v>
      </c>
      <c r="AM1830" t="str">
        <f>VLOOKUP($A1830,'Full dataset'!$A$4:$IE$190,2007+AM$1-$C1830,FALSE)</f>
        <v>.</v>
      </c>
      <c r="AN1830" t="s">
        <v>726</v>
      </c>
      <c r="AO1830" t="s">
        <v>726</v>
      </c>
      <c r="AP1830" t="s">
        <v>726</v>
      </c>
      <c r="AQ1830" t="s">
        <v>726</v>
      </c>
      <c r="AR1830" t="s">
        <v>726</v>
      </c>
      <c r="AS1830" t="s">
        <v>726</v>
      </c>
      <c r="AT1830">
        <f>VLOOKUP($A1830,'Full dataset'!$A$4:$IE$190,130,FALSE)</f>
        <v>8</v>
      </c>
      <c r="AU1830">
        <f>VLOOKUP(A1830,'Full dataset'!$A$4:$II$190,$AU$1,FALSE)</f>
        <v>9999</v>
      </c>
      <c r="AW1830" t="str">
        <f>VLOOKUP(A1830,'Full dataset'!$A$5:$IM$190,247,FALSE)</f>
        <v>.</v>
      </c>
      <c r="AX1830" t="str">
        <f>VLOOKUP(A1830,'Full dataset'!$A$4:$II$190,242,FALSE)</f>
        <v>.</v>
      </c>
      <c r="AY1830" t="str">
        <f>VLOOKUP(A1830,'Full dataset'!$A$5:$IM$190,246,FALSE)</f>
        <v>.</v>
      </c>
      <c r="AZ1830">
        <v>9999</v>
      </c>
      <c r="BA1830">
        <f>MAX(VLOOKUP($A1830,'Full dataset'!$A$4:$IX$190,BA$1,FALSE),AW1830)</f>
        <v>0</v>
      </c>
      <c r="BB1830">
        <f>IF(VLOOKUP($A1830,'Full dataset'!$A$4:$IX$190,BB$1,FALSE)&gt;0,VLOOKUP($A1830,'Full dataset'!$A$4:$IX$190,BB$1,FALSE),AU1830)</f>
        <v>9999</v>
      </c>
      <c r="BC1830">
        <f>MAX(VLOOKUP($A1830,'Full dataset'!$A$4:$IX$190,BC$1,FALSE),AY1830)</f>
        <v>0</v>
      </c>
      <c r="BD1830">
        <f>MAX(VLOOKUP($A1830,'Full dataset'!$A$4:$IX$190,BD$1,FALSE),AX1830)</f>
        <v>0</v>
      </c>
      <c r="BE1830">
        <f t="shared" si="171"/>
        <v>0</v>
      </c>
      <c r="BF1830">
        <f t="shared" si="172"/>
        <v>0</v>
      </c>
      <c r="BG1830">
        <f t="shared" si="173"/>
        <v>0</v>
      </c>
      <c r="BH1830">
        <f t="shared" si="168"/>
        <v>0</v>
      </c>
      <c r="BI1830">
        <f t="shared" si="169"/>
        <v>0</v>
      </c>
      <c r="BO1830">
        <f>IF(BF1830=1,VLOOKUP($A1830,'Full dataset'!$A$4:$IE$190,2007+BO$1-$C1830,FALSE),0)</f>
        <v>0</v>
      </c>
      <c r="BP1830">
        <f>IF(BF1830=1,VLOOKUP($A1830,'Full dataset'!$A$4:$IE$190,2007+BP$1-$C1830,FALSE),0)</f>
        <v>0</v>
      </c>
      <c r="BQ1830">
        <f>IF(BF1830=1,VLOOKUP($A1830,'Full dataset'!$A$4:$IE$190,2007+BQ$1-$C1830,FALSE),0)</f>
        <v>0</v>
      </c>
      <c r="BR1830">
        <f>IF($BG1830=1,VLOOKUP($A1830,'Full dataset'!$A$4:$IE$190,BR$1-2007+$C1830,FALSE),0)</f>
        <v>0</v>
      </c>
      <c r="BS1830">
        <f>IF($BG1830=1,VLOOKUP($A1830,'Full dataset'!$A$4:$IE$190,BS$1-2007+$C1830,FALSE),0)</f>
        <v>0</v>
      </c>
      <c r="BT1830">
        <f>IF($BG1830=1,VLOOKUP($A1830,'Full dataset'!$A$4:$IE$190,BT$1-2007+$C1830,FALSE),0)</f>
        <v>0</v>
      </c>
      <c r="BU1830">
        <f>IF($BG1830=1,VLOOKUP($A1830,'Full dataset'!$A$4:$IE$190,BU$1-2007+$C1830,FALSE),0)</f>
        <v>0</v>
      </c>
      <c r="BV1830">
        <f>IF($BG1830=1,VLOOKUP($A1830,'Full dataset'!$A$4:$IE$190,BV$1-2007+$C1830,FALSE),0)</f>
        <v>0</v>
      </c>
      <c r="BW1830">
        <f>IF($BG1830=1,VLOOKUP($A1830,'Full dataset'!$A$4:$IE$190,BW$1-2007+$C1830,FALSE),0)</f>
        <v>0</v>
      </c>
      <c r="BX1830">
        <f>IF($BG1830=1,VLOOKUP($A1830,'Full dataset'!$A$4:$IE$190,BX$1-2007+$C1830,FALSE),0)</f>
        <v>0</v>
      </c>
    </row>
    <row r="1831" spans="1:76" x14ac:dyDescent="0.25">
      <c r="A1831">
        <v>156</v>
      </c>
      <c r="B1831" t="s">
        <v>199</v>
      </c>
      <c r="C1831">
        <v>2016</v>
      </c>
      <c r="D1831" t="s">
        <v>582</v>
      </c>
      <c r="E1831">
        <f t="shared" si="170"/>
        <v>0</v>
      </c>
      <c r="S1831">
        <v>6311</v>
      </c>
      <c r="T1831">
        <v>524113</v>
      </c>
      <c r="U1831">
        <v>0</v>
      </c>
      <c r="V1831" t="s">
        <v>726</v>
      </c>
      <c r="W1831" t="s">
        <v>726</v>
      </c>
      <c r="X1831" t="s">
        <v>726</v>
      </c>
      <c r="Y1831">
        <v>0</v>
      </c>
      <c r="Z1831" t="s">
        <v>726</v>
      </c>
      <c r="AA1831" t="s">
        <v>726</v>
      </c>
      <c r="AB1831" t="s">
        <v>726</v>
      </c>
      <c r="AC1831" t="s">
        <v>726</v>
      </c>
      <c r="AD1831" t="s">
        <v>726</v>
      </c>
      <c r="AE1831" t="s">
        <v>726</v>
      </c>
      <c r="AF1831" t="s">
        <v>726</v>
      </c>
      <c r="AG1831" t="s">
        <v>726</v>
      </c>
      <c r="AH1831" t="s">
        <v>726</v>
      </c>
      <c r="AI1831" t="s">
        <v>726</v>
      </c>
      <c r="AJ1831" t="s">
        <v>726</v>
      </c>
      <c r="AK1831" t="s">
        <v>726</v>
      </c>
      <c r="AL1831" t="s">
        <v>726</v>
      </c>
      <c r="AM1831" t="str">
        <f>VLOOKUP($A1831,'Full dataset'!$A$4:$IE$190,2007+AM$1-$C1831,FALSE)</f>
        <v>.</v>
      </c>
      <c r="AN1831" t="s">
        <v>726</v>
      </c>
      <c r="AO1831" t="s">
        <v>726</v>
      </c>
      <c r="AP1831" t="s">
        <v>726</v>
      </c>
      <c r="AQ1831" t="s">
        <v>726</v>
      </c>
      <c r="AR1831" t="s">
        <v>726</v>
      </c>
      <c r="AS1831" t="s">
        <v>726</v>
      </c>
      <c r="AT1831" t="str">
        <f>VLOOKUP($A1831,'Full dataset'!$A$4:$IE$190,130,FALSE)</f>
        <v>.</v>
      </c>
      <c r="AU1831">
        <f>VLOOKUP(A1831,'Full dataset'!$A$4:$II$190,$AU$1,FALSE)</f>
        <v>9999</v>
      </c>
      <c r="AW1831" t="str">
        <f>VLOOKUP(A1831,'Full dataset'!$A$5:$IM$190,247,FALSE)</f>
        <v>.</v>
      </c>
      <c r="AX1831" t="str">
        <f>VLOOKUP(A1831,'Full dataset'!$A$4:$II$190,242,FALSE)</f>
        <v>.</v>
      </c>
      <c r="AY1831" t="str">
        <f>VLOOKUP(A1831,'Full dataset'!$A$5:$IM$190,246,FALSE)</f>
        <v>.</v>
      </c>
      <c r="AZ1831">
        <v>9999</v>
      </c>
      <c r="BA1831">
        <f>MAX(VLOOKUP($A1831,'Full dataset'!$A$4:$IX$190,BA$1,FALSE),AW1831)</f>
        <v>0</v>
      </c>
      <c r="BB1831">
        <f>IF(VLOOKUP($A1831,'Full dataset'!$A$4:$IX$190,BB$1,FALSE)&gt;0,VLOOKUP($A1831,'Full dataset'!$A$4:$IX$190,BB$1,FALSE),AU1831)</f>
        <v>9999</v>
      </c>
      <c r="BC1831">
        <f>MAX(VLOOKUP($A1831,'Full dataset'!$A$4:$IX$190,BC$1,FALSE),AY1831)</f>
        <v>0</v>
      </c>
      <c r="BD1831">
        <f>MAX(VLOOKUP($A1831,'Full dataset'!$A$4:$IX$190,BD$1,FALSE),AX1831)</f>
        <v>0</v>
      </c>
      <c r="BE1831">
        <f t="shared" si="171"/>
        <v>0</v>
      </c>
      <c r="BF1831">
        <f t="shared" si="172"/>
        <v>0</v>
      </c>
      <c r="BG1831">
        <f t="shared" si="173"/>
        <v>0</v>
      </c>
      <c r="BH1831">
        <f t="shared" si="168"/>
        <v>0</v>
      </c>
      <c r="BI1831">
        <f t="shared" si="169"/>
        <v>0</v>
      </c>
      <c r="BO1831">
        <f>IF(BF1831=1,VLOOKUP($A1831,'Full dataset'!$A$4:$IE$190,2007+BO$1-$C1831,FALSE),0)</f>
        <v>0</v>
      </c>
      <c r="BP1831">
        <f>IF(BF1831=1,VLOOKUP($A1831,'Full dataset'!$A$4:$IE$190,2007+BP$1-$C1831,FALSE),0)</f>
        <v>0</v>
      </c>
      <c r="BQ1831">
        <f>IF(BF1831=1,VLOOKUP($A1831,'Full dataset'!$A$4:$IE$190,2007+BQ$1-$C1831,FALSE),0)</f>
        <v>0</v>
      </c>
      <c r="BR1831">
        <f>IF($BG1831=1,VLOOKUP($A1831,'Full dataset'!$A$4:$IE$190,BR$1-2007+$C1831,FALSE),0)</f>
        <v>0</v>
      </c>
      <c r="BS1831">
        <f>IF($BG1831=1,VLOOKUP($A1831,'Full dataset'!$A$4:$IE$190,BS$1-2007+$C1831,FALSE),0)</f>
        <v>0</v>
      </c>
      <c r="BT1831">
        <f>IF($BG1831=1,VLOOKUP($A1831,'Full dataset'!$A$4:$IE$190,BT$1-2007+$C1831,FALSE),0)</f>
        <v>0</v>
      </c>
      <c r="BU1831">
        <f>IF($BG1831=1,VLOOKUP($A1831,'Full dataset'!$A$4:$IE$190,BU$1-2007+$C1831,FALSE),0)</f>
        <v>0</v>
      </c>
      <c r="BV1831">
        <f>IF($BG1831=1,VLOOKUP($A1831,'Full dataset'!$A$4:$IE$190,BV$1-2007+$C1831,FALSE),0)</f>
        <v>0</v>
      </c>
      <c r="BW1831">
        <f>IF($BG1831=1,VLOOKUP($A1831,'Full dataset'!$A$4:$IE$190,BW$1-2007+$C1831,FALSE),0)</f>
        <v>0</v>
      </c>
      <c r="BX1831">
        <f>IF($BG1831=1,VLOOKUP($A1831,'Full dataset'!$A$4:$IE$190,BX$1-2007+$C1831,FALSE),0)</f>
        <v>0</v>
      </c>
    </row>
    <row r="1832" spans="1:76" x14ac:dyDescent="0.25">
      <c r="A1832">
        <v>157</v>
      </c>
      <c r="B1832" t="s">
        <v>588</v>
      </c>
      <c r="C1832">
        <v>2016</v>
      </c>
      <c r="D1832" t="s">
        <v>591</v>
      </c>
      <c r="E1832">
        <f t="shared" si="170"/>
        <v>1</v>
      </c>
      <c r="S1832">
        <v>7372</v>
      </c>
      <c r="T1832">
        <v>511210</v>
      </c>
      <c r="U1832">
        <v>0</v>
      </c>
      <c r="V1832" t="s">
        <v>726</v>
      </c>
      <c r="W1832" t="s">
        <v>726</v>
      </c>
      <c r="X1832" t="s">
        <v>726</v>
      </c>
      <c r="Y1832">
        <v>0</v>
      </c>
      <c r="Z1832" t="s">
        <v>726</v>
      </c>
      <c r="AA1832" t="s">
        <v>726</v>
      </c>
      <c r="AB1832" t="s">
        <v>726</v>
      </c>
      <c r="AC1832" t="s">
        <v>726</v>
      </c>
      <c r="AD1832" t="s">
        <v>726</v>
      </c>
      <c r="AE1832" t="s">
        <v>726</v>
      </c>
      <c r="AF1832" t="s">
        <v>726</v>
      </c>
      <c r="AG1832" t="s">
        <v>726</v>
      </c>
      <c r="AH1832" t="s">
        <v>726</v>
      </c>
      <c r="AI1832" t="s">
        <v>726</v>
      </c>
      <c r="AJ1832" t="s">
        <v>726</v>
      </c>
      <c r="AK1832" t="s">
        <v>726</v>
      </c>
      <c r="AL1832" t="s">
        <v>726</v>
      </c>
      <c r="AM1832" t="str">
        <f>VLOOKUP($A1832,'Full dataset'!$A$4:$IE$190,2007+AM$1-$C1832,FALSE)</f>
        <v>.</v>
      </c>
      <c r="AN1832" t="s">
        <v>726</v>
      </c>
      <c r="AO1832" t="s">
        <v>726</v>
      </c>
      <c r="AP1832" t="s">
        <v>726</v>
      </c>
      <c r="AQ1832" t="s">
        <v>726</v>
      </c>
      <c r="AR1832" t="s">
        <v>726</v>
      </c>
      <c r="AS1832" t="s">
        <v>726</v>
      </c>
      <c r="AT1832">
        <f>VLOOKUP($A1832,'Full dataset'!$A$4:$IE$190,130,FALSE)</f>
        <v>218</v>
      </c>
      <c r="AU1832">
        <f>VLOOKUP(A1832,'Full dataset'!$A$4:$II$190,$AU$1,FALSE)</f>
        <v>9999</v>
      </c>
      <c r="AW1832" t="str">
        <f>VLOOKUP(A1832,'Full dataset'!$A$5:$IM$190,247,FALSE)</f>
        <v>.</v>
      </c>
      <c r="AX1832" t="str">
        <f>VLOOKUP(A1832,'Full dataset'!$A$4:$II$190,242,FALSE)</f>
        <v>.</v>
      </c>
      <c r="AY1832" t="str">
        <f>VLOOKUP(A1832,'Full dataset'!$A$5:$IM$190,246,FALSE)</f>
        <v>.</v>
      </c>
      <c r="AZ1832">
        <v>9999</v>
      </c>
      <c r="BA1832">
        <f>MAX(VLOOKUP($A1832,'Full dataset'!$A$4:$IX$190,BA$1,FALSE),AW1832)</f>
        <v>0</v>
      </c>
      <c r="BB1832">
        <f>IF(VLOOKUP($A1832,'Full dataset'!$A$4:$IX$190,BB$1,FALSE)&gt;0,VLOOKUP($A1832,'Full dataset'!$A$4:$IX$190,BB$1,FALSE),AU1832)</f>
        <v>9999</v>
      </c>
      <c r="BC1832">
        <f>MAX(VLOOKUP($A1832,'Full dataset'!$A$4:$IX$190,BC$1,FALSE),AY1832)</f>
        <v>0</v>
      </c>
      <c r="BD1832">
        <f>MAX(VLOOKUP($A1832,'Full dataset'!$A$4:$IX$190,BD$1,FALSE),AX1832)</f>
        <v>0</v>
      </c>
      <c r="BE1832">
        <f t="shared" si="171"/>
        <v>0</v>
      </c>
      <c r="BF1832">
        <f t="shared" si="172"/>
        <v>0</v>
      </c>
      <c r="BG1832">
        <f t="shared" si="173"/>
        <v>0</v>
      </c>
      <c r="BH1832">
        <f t="shared" si="168"/>
        <v>0</v>
      </c>
      <c r="BI1832">
        <f t="shared" si="169"/>
        <v>0</v>
      </c>
      <c r="BO1832">
        <f>IF(BF1832=1,VLOOKUP($A1832,'Full dataset'!$A$4:$IE$190,2007+BO$1-$C1832,FALSE),0)</f>
        <v>0</v>
      </c>
      <c r="BP1832">
        <f>IF(BF1832=1,VLOOKUP($A1832,'Full dataset'!$A$4:$IE$190,2007+BP$1-$C1832,FALSE),0)</f>
        <v>0</v>
      </c>
      <c r="BQ1832">
        <f>IF(BF1832=1,VLOOKUP($A1832,'Full dataset'!$A$4:$IE$190,2007+BQ$1-$C1832,FALSE),0)</f>
        <v>0</v>
      </c>
      <c r="BR1832">
        <f>IF($BG1832=1,VLOOKUP($A1832,'Full dataset'!$A$4:$IE$190,BR$1-2007+$C1832,FALSE),0)</f>
        <v>0</v>
      </c>
      <c r="BS1832">
        <f>IF($BG1832=1,VLOOKUP($A1832,'Full dataset'!$A$4:$IE$190,BS$1-2007+$C1832,FALSE),0)</f>
        <v>0</v>
      </c>
      <c r="BT1832">
        <f>IF($BG1832=1,VLOOKUP($A1832,'Full dataset'!$A$4:$IE$190,BT$1-2007+$C1832,FALSE),0)</f>
        <v>0</v>
      </c>
      <c r="BU1832">
        <f>IF($BG1832=1,VLOOKUP($A1832,'Full dataset'!$A$4:$IE$190,BU$1-2007+$C1832,FALSE),0)</f>
        <v>0</v>
      </c>
      <c r="BV1832">
        <f>IF($BG1832=1,VLOOKUP($A1832,'Full dataset'!$A$4:$IE$190,BV$1-2007+$C1832,FALSE),0)</f>
        <v>0</v>
      </c>
      <c r="BW1832">
        <f>IF($BG1832=1,VLOOKUP($A1832,'Full dataset'!$A$4:$IE$190,BW$1-2007+$C1832,FALSE),0)</f>
        <v>0</v>
      </c>
      <c r="BX1832">
        <f>IF($BG1832=1,VLOOKUP($A1832,'Full dataset'!$A$4:$IE$190,BX$1-2007+$C1832,FALSE),0)</f>
        <v>0</v>
      </c>
    </row>
    <row r="1833" spans="1:76" x14ac:dyDescent="0.25">
      <c r="A1833">
        <v>158</v>
      </c>
      <c r="B1833" t="s">
        <v>200</v>
      </c>
      <c r="C1833">
        <v>2016</v>
      </c>
      <c r="D1833" t="s">
        <v>591</v>
      </c>
      <c r="E1833">
        <f t="shared" si="170"/>
        <v>1</v>
      </c>
      <c r="S1833">
        <v>2834</v>
      </c>
      <c r="T1833">
        <v>325412</v>
      </c>
      <c r="U1833">
        <v>0</v>
      </c>
      <c r="V1833" t="s">
        <v>726</v>
      </c>
      <c r="W1833" t="s">
        <v>726</v>
      </c>
      <c r="X1833" t="s">
        <v>726</v>
      </c>
      <c r="Y1833">
        <v>0</v>
      </c>
      <c r="Z1833" t="s">
        <v>726</v>
      </c>
      <c r="AA1833" t="s">
        <v>726</v>
      </c>
      <c r="AB1833" t="s">
        <v>726</v>
      </c>
      <c r="AC1833" t="s">
        <v>726</v>
      </c>
      <c r="AD1833" t="s">
        <v>726</v>
      </c>
      <c r="AE1833" t="s">
        <v>726</v>
      </c>
      <c r="AF1833" t="s">
        <v>726</v>
      </c>
      <c r="AG1833" t="s">
        <v>726</v>
      </c>
      <c r="AH1833" t="s">
        <v>726</v>
      </c>
      <c r="AI1833" t="s">
        <v>726</v>
      </c>
      <c r="AJ1833" t="s">
        <v>726</v>
      </c>
      <c r="AK1833" t="s">
        <v>726</v>
      </c>
      <c r="AL1833" t="s">
        <v>726</v>
      </c>
      <c r="AM1833" t="str">
        <f>VLOOKUP($A1833,'Full dataset'!$A$4:$IE$190,2007+AM$1-$C1833,FALSE)</f>
        <v>.</v>
      </c>
      <c r="AN1833" t="s">
        <v>726</v>
      </c>
      <c r="AO1833" t="s">
        <v>726</v>
      </c>
      <c r="AP1833" t="s">
        <v>726</v>
      </c>
      <c r="AQ1833" t="s">
        <v>726</v>
      </c>
      <c r="AR1833" t="s">
        <v>726</v>
      </c>
      <c r="AS1833" t="s">
        <v>726</v>
      </c>
      <c r="AT1833" t="str">
        <f>VLOOKUP($A1833,'Full dataset'!$A$4:$IE$190,130,FALSE)</f>
        <v>.</v>
      </c>
      <c r="AU1833">
        <f>VLOOKUP(A1833,'Full dataset'!$A$4:$II$190,$AU$1,FALSE)</f>
        <v>9999</v>
      </c>
      <c r="AW1833" t="str">
        <f>VLOOKUP(A1833,'Full dataset'!$A$5:$IM$190,247,FALSE)</f>
        <v>.</v>
      </c>
      <c r="AX1833" t="str">
        <f>VLOOKUP(A1833,'Full dataset'!$A$4:$II$190,242,FALSE)</f>
        <v>.</v>
      </c>
      <c r="AY1833" t="str">
        <f>VLOOKUP(A1833,'Full dataset'!$A$5:$IM$190,246,FALSE)</f>
        <v>.</v>
      </c>
      <c r="AZ1833">
        <v>9999</v>
      </c>
      <c r="BA1833">
        <f>MAX(VLOOKUP($A1833,'Full dataset'!$A$4:$IX$190,BA$1,FALSE),AW1833)</f>
        <v>0</v>
      </c>
      <c r="BB1833">
        <f>IF(VLOOKUP($A1833,'Full dataset'!$A$4:$IX$190,BB$1,FALSE)&gt;0,VLOOKUP($A1833,'Full dataset'!$A$4:$IX$190,BB$1,FALSE),AU1833)</f>
        <v>9999</v>
      </c>
      <c r="BC1833">
        <f>MAX(VLOOKUP($A1833,'Full dataset'!$A$4:$IX$190,BC$1,FALSE),AY1833)</f>
        <v>0</v>
      </c>
      <c r="BD1833">
        <f>MAX(VLOOKUP($A1833,'Full dataset'!$A$4:$IX$190,BD$1,FALSE),AX1833)</f>
        <v>0</v>
      </c>
      <c r="BE1833">
        <f t="shared" si="171"/>
        <v>0</v>
      </c>
      <c r="BF1833">
        <f t="shared" si="172"/>
        <v>0</v>
      </c>
      <c r="BG1833">
        <f t="shared" si="173"/>
        <v>0</v>
      </c>
      <c r="BH1833">
        <f t="shared" si="168"/>
        <v>0</v>
      </c>
      <c r="BI1833">
        <f t="shared" si="169"/>
        <v>0</v>
      </c>
      <c r="BO1833">
        <f>IF(BF1833=1,VLOOKUP($A1833,'Full dataset'!$A$4:$IE$190,2007+BO$1-$C1833,FALSE),0)</f>
        <v>0</v>
      </c>
      <c r="BP1833">
        <f>IF(BF1833=1,VLOOKUP($A1833,'Full dataset'!$A$4:$IE$190,2007+BP$1-$C1833,FALSE),0)</f>
        <v>0</v>
      </c>
      <c r="BQ1833">
        <f>IF(BF1833=1,VLOOKUP($A1833,'Full dataset'!$A$4:$IE$190,2007+BQ$1-$C1833,FALSE),0)</f>
        <v>0</v>
      </c>
      <c r="BR1833">
        <f>IF($BG1833=1,VLOOKUP($A1833,'Full dataset'!$A$4:$IE$190,BR$1-2007+$C1833,FALSE),0)</f>
        <v>0</v>
      </c>
      <c r="BS1833">
        <f>IF($BG1833=1,VLOOKUP($A1833,'Full dataset'!$A$4:$IE$190,BS$1-2007+$C1833,FALSE),0)</f>
        <v>0</v>
      </c>
      <c r="BT1833">
        <f>IF($BG1833=1,VLOOKUP($A1833,'Full dataset'!$A$4:$IE$190,BT$1-2007+$C1833,FALSE),0)</f>
        <v>0</v>
      </c>
      <c r="BU1833">
        <f>IF($BG1833=1,VLOOKUP($A1833,'Full dataset'!$A$4:$IE$190,BU$1-2007+$C1833,FALSE),0)</f>
        <v>0</v>
      </c>
      <c r="BV1833">
        <f>IF($BG1833=1,VLOOKUP($A1833,'Full dataset'!$A$4:$IE$190,BV$1-2007+$C1833,FALSE),0)</f>
        <v>0</v>
      </c>
      <c r="BW1833">
        <f>IF($BG1833=1,VLOOKUP($A1833,'Full dataset'!$A$4:$IE$190,BW$1-2007+$C1833,FALSE),0)</f>
        <v>0</v>
      </c>
      <c r="BX1833">
        <f>IF($BG1833=1,VLOOKUP($A1833,'Full dataset'!$A$4:$IE$190,BX$1-2007+$C1833,FALSE),0)</f>
        <v>0</v>
      </c>
    </row>
    <row r="1834" spans="1:76" x14ac:dyDescent="0.25">
      <c r="A1834">
        <v>159</v>
      </c>
      <c r="B1834" t="s">
        <v>201</v>
      </c>
      <c r="C1834">
        <v>2016</v>
      </c>
      <c r="D1834" t="s">
        <v>599</v>
      </c>
      <c r="E1834">
        <f t="shared" si="170"/>
        <v>1</v>
      </c>
      <c r="U1834">
        <v>0</v>
      </c>
      <c r="V1834" t="s">
        <v>726</v>
      </c>
      <c r="W1834" t="s">
        <v>726</v>
      </c>
      <c r="X1834" t="s">
        <v>726</v>
      </c>
      <c r="Y1834">
        <v>0</v>
      </c>
      <c r="Z1834" t="s">
        <v>726</v>
      </c>
      <c r="AA1834" t="s">
        <v>726</v>
      </c>
      <c r="AB1834" t="s">
        <v>726</v>
      </c>
      <c r="AC1834" t="s">
        <v>726</v>
      </c>
      <c r="AD1834" t="s">
        <v>726</v>
      </c>
      <c r="AE1834" t="s">
        <v>726</v>
      </c>
      <c r="AF1834" t="s">
        <v>726</v>
      </c>
      <c r="AG1834" t="s">
        <v>726</v>
      </c>
      <c r="AH1834" t="s">
        <v>726</v>
      </c>
      <c r="AI1834" t="s">
        <v>726</v>
      </c>
      <c r="AJ1834" t="s">
        <v>726</v>
      </c>
      <c r="AK1834" t="s">
        <v>726</v>
      </c>
      <c r="AL1834" t="s">
        <v>726</v>
      </c>
      <c r="AM1834" t="str">
        <f>VLOOKUP($A1834,'Full dataset'!$A$4:$IE$190,2007+AM$1-$C1834,FALSE)</f>
        <v>.</v>
      </c>
      <c r="AN1834" t="s">
        <v>726</v>
      </c>
      <c r="AO1834" t="s">
        <v>726</v>
      </c>
      <c r="AP1834" t="s">
        <v>726</v>
      </c>
      <c r="AQ1834" t="s">
        <v>726</v>
      </c>
      <c r="AR1834" t="s">
        <v>726</v>
      </c>
      <c r="AS1834" t="s">
        <v>726</v>
      </c>
      <c r="AT1834">
        <f>VLOOKUP($A1834,'Full dataset'!$A$4:$IE$190,130,FALSE)</f>
        <v>222</v>
      </c>
      <c r="AU1834">
        <f>VLOOKUP(A1834,'Full dataset'!$A$4:$II$190,$AU$1,FALSE)</f>
        <v>9999</v>
      </c>
      <c r="AW1834" t="str">
        <f>VLOOKUP(A1834,'Full dataset'!$A$5:$IM$190,247,FALSE)</f>
        <v>.</v>
      </c>
      <c r="AX1834" t="str">
        <f>VLOOKUP(A1834,'Full dataset'!$A$4:$II$190,242,FALSE)</f>
        <v>.</v>
      </c>
      <c r="AY1834" t="str">
        <f>VLOOKUP(A1834,'Full dataset'!$A$5:$IM$190,246,FALSE)</f>
        <v>.</v>
      </c>
      <c r="AZ1834">
        <v>9999</v>
      </c>
      <c r="BA1834">
        <f>MAX(VLOOKUP($A1834,'Full dataset'!$A$4:$IX$190,BA$1,FALSE),AW1834)</f>
        <v>0</v>
      </c>
      <c r="BB1834">
        <f>IF(VLOOKUP($A1834,'Full dataset'!$A$4:$IX$190,BB$1,FALSE)&gt;0,VLOOKUP($A1834,'Full dataset'!$A$4:$IX$190,BB$1,FALSE),AU1834)</f>
        <v>9999</v>
      </c>
      <c r="BC1834">
        <f>MAX(VLOOKUP($A1834,'Full dataset'!$A$4:$IX$190,BC$1,FALSE),AY1834)</f>
        <v>0</v>
      </c>
      <c r="BD1834">
        <f>MAX(VLOOKUP($A1834,'Full dataset'!$A$4:$IX$190,BD$1,FALSE),AX1834)</f>
        <v>0</v>
      </c>
      <c r="BE1834">
        <f t="shared" si="171"/>
        <v>0</v>
      </c>
      <c r="BF1834">
        <f t="shared" si="172"/>
        <v>0</v>
      </c>
      <c r="BG1834">
        <f t="shared" si="173"/>
        <v>0</v>
      </c>
      <c r="BH1834">
        <f t="shared" si="168"/>
        <v>0</v>
      </c>
      <c r="BI1834">
        <f t="shared" si="169"/>
        <v>0</v>
      </c>
      <c r="BO1834">
        <f>IF(BF1834=1,VLOOKUP($A1834,'Full dataset'!$A$4:$IE$190,2007+BO$1-$C1834,FALSE),0)</f>
        <v>0</v>
      </c>
      <c r="BP1834">
        <f>IF(BF1834=1,VLOOKUP($A1834,'Full dataset'!$A$4:$IE$190,2007+BP$1-$C1834,FALSE),0)</f>
        <v>0</v>
      </c>
      <c r="BQ1834">
        <f>IF(BF1834=1,VLOOKUP($A1834,'Full dataset'!$A$4:$IE$190,2007+BQ$1-$C1834,FALSE),0)</f>
        <v>0</v>
      </c>
      <c r="BR1834">
        <f>IF($BG1834=1,VLOOKUP($A1834,'Full dataset'!$A$4:$IE$190,BR$1-2007+$C1834,FALSE),0)</f>
        <v>0</v>
      </c>
      <c r="BS1834">
        <f>IF($BG1834=1,VLOOKUP($A1834,'Full dataset'!$A$4:$IE$190,BS$1-2007+$C1834,FALSE),0)</f>
        <v>0</v>
      </c>
      <c r="BT1834">
        <f>IF($BG1834=1,VLOOKUP($A1834,'Full dataset'!$A$4:$IE$190,BT$1-2007+$C1834,FALSE),0)</f>
        <v>0</v>
      </c>
      <c r="BU1834">
        <f>IF($BG1834=1,VLOOKUP($A1834,'Full dataset'!$A$4:$IE$190,BU$1-2007+$C1834,FALSE),0)</f>
        <v>0</v>
      </c>
      <c r="BV1834">
        <f>IF($BG1834=1,VLOOKUP($A1834,'Full dataset'!$A$4:$IE$190,BV$1-2007+$C1834,FALSE),0)</f>
        <v>0</v>
      </c>
      <c r="BW1834">
        <f>IF($BG1834=1,VLOOKUP($A1834,'Full dataset'!$A$4:$IE$190,BW$1-2007+$C1834,FALSE),0)</f>
        <v>0</v>
      </c>
      <c r="BX1834">
        <f>IF($BG1834=1,VLOOKUP($A1834,'Full dataset'!$A$4:$IE$190,BX$1-2007+$C1834,FALSE),0)</f>
        <v>0</v>
      </c>
    </row>
    <row r="1835" spans="1:76" x14ac:dyDescent="0.25">
      <c r="A1835">
        <v>160</v>
      </c>
      <c r="B1835" t="s">
        <v>620</v>
      </c>
      <c r="C1835">
        <v>2016</v>
      </c>
      <c r="D1835" t="s">
        <v>582</v>
      </c>
      <c r="E1835">
        <f t="shared" si="170"/>
        <v>0</v>
      </c>
      <c r="S1835">
        <v>3851</v>
      </c>
      <c r="T1835">
        <v>339115</v>
      </c>
      <c r="U1835">
        <v>0</v>
      </c>
      <c r="V1835" t="s">
        <v>726</v>
      </c>
      <c r="W1835" t="s">
        <v>726</v>
      </c>
      <c r="X1835" t="s">
        <v>726</v>
      </c>
      <c r="Y1835">
        <v>0</v>
      </c>
      <c r="Z1835" t="s">
        <v>726</v>
      </c>
      <c r="AA1835" t="s">
        <v>726</v>
      </c>
      <c r="AB1835" t="s">
        <v>726</v>
      </c>
      <c r="AC1835" t="s">
        <v>726</v>
      </c>
      <c r="AD1835" t="s">
        <v>726</v>
      </c>
      <c r="AE1835" t="s">
        <v>726</v>
      </c>
      <c r="AF1835" t="s">
        <v>726</v>
      </c>
      <c r="AG1835" t="s">
        <v>726</v>
      </c>
      <c r="AH1835" t="s">
        <v>726</v>
      </c>
      <c r="AI1835" t="s">
        <v>726</v>
      </c>
      <c r="AJ1835" t="s">
        <v>726</v>
      </c>
      <c r="AK1835" t="s">
        <v>726</v>
      </c>
      <c r="AL1835" t="s">
        <v>726</v>
      </c>
      <c r="AM1835">
        <f>VLOOKUP($A1835,'Full dataset'!$A$4:$IE$190,2007+AM$1-$C1835,FALSE)</f>
        <v>48</v>
      </c>
      <c r="AN1835" t="s">
        <v>726</v>
      </c>
      <c r="AO1835" t="s">
        <v>726</v>
      </c>
      <c r="AP1835" t="s">
        <v>726</v>
      </c>
      <c r="AQ1835" t="s">
        <v>726</v>
      </c>
      <c r="AR1835" t="s">
        <v>726</v>
      </c>
      <c r="AS1835" t="s">
        <v>726</v>
      </c>
      <c r="AT1835" t="str">
        <f>VLOOKUP($A1835,'Full dataset'!$A$4:$IE$190,130,FALSE)</f>
        <v>.</v>
      </c>
      <c r="AU1835">
        <f>VLOOKUP(A1835,'Full dataset'!$A$4:$II$190,$AU$1,FALSE)</f>
        <v>9999</v>
      </c>
      <c r="AW1835" t="str">
        <f>VLOOKUP(A1835,'Full dataset'!$A$5:$IM$190,247,FALSE)</f>
        <v>.</v>
      </c>
      <c r="AX1835" t="str">
        <f>VLOOKUP(A1835,'Full dataset'!$A$4:$II$190,242,FALSE)</f>
        <v>.</v>
      </c>
      <c r="AY1835" t="str">
        <f>VLOOKUP(A1835,'Full dataset'!$A$5:$IM$190,246,FALSE)</f>
        <v>.</v>
      </c>
      <c r="AZ1835">
        <v>9999</v>
      </c>
      <c r="BA1835">
        <f>MAX(VLOOKUP($A1835,'Full dataset'!$A$4:$IX$190,BA$1,FALSE),AW1835)</f>
        <v>0</v>
      </c>
      <c r="BB1835">
        <f>IF(VLOOKUP($A1835,'Full dataset'!$A$4:$IX$190,BB$1,FALSE)&gt;0,VLOOKUP($A1835,'Full dataset'!$A$4:$IX$190,BB$1,FALSE),AU1835)</f>
        <v>9999</v>
      </c>
      <c r="BC1835">
        <f>MAX(VLOOKUP($A1835,'Full dataset'!$A$4:$IX$190,BC$1,FALSE),AY1835)</f>
        <v>0</v>
      </c>
      <c r="BD1835">
        <f>MAX(VLOOKUP($A1835,'Full dataset'!$A$4:$IX$190,BD$1,FALSE),AX1835)</f>
        <v>0</v>
      </c>
      <c r="BE1835">
        <f t="shared" si="171"/>
        <v>0</v>
      </c>
      <c r="BF1835">
        <f t="shared" si="172"/>
        <v>0</v>
      </c>
      <c r="BG1835">
        <f t="shared" si="173"/>
        <v>0</v>
      </c>
      <c r="BH1835">
        <f t="shared" si="168"/>
        <v>0</v>
      </c>
      <c r="BI1835">
        <f t="shared" si="169"/>
        <v>0</v>
      </c>
      <c r="BO1835">
        <f>IF(BF1835=1,VLOOKUP($A1835,'Full dataset'!$A$4:$IE$190,2007+BO$1-$C1835,FALSE),0)</f>
        <v>0</v>
      </c>
      <c r="BP1835">
        <f>IF(BF1835=1,VLOOKUP($A1835,'Full dataset'!$A$4:$IE$190,2007+BP$1-$C1835,FALSE),0)</f>
        <v>0</v>
      </c>
      <c r="BQ1835">
        <f>IF(BF1835=1,VLOOKUP($A1835,'Full dataset'!$A$4:$IE$190,2007+BQ$1-$C1835,FALSE),0)</f>
        <v>0</v>
      </c>
      <c r="BR1835">
        <f>IF($BG1835=1,VLOOKUP($A1835,'Full dataset'!$A$4:$IE$190,BR$1-2007+$C1835,FALSE),0)</f>
        <v>0</v>
      </c>
      <c r="BS1835">
        <f>IF($BG1835=1,VLOOKUP($A1835,'Full dataset'!$A$4:$IE$190,BS$1-2007+$C1835,FALSE),0)</f>
        <v>0</v>
      </c>
      <c r="BT1835">
        <f>IF($BG1835=1,VLOOKUP($A1835,'Full dataset'!$A$4:$IE$190,BT$1-2007+$C1835,FALSE),0)</f>
        <v>0</v>
      </c>
      <c r="BU1835">
        <f>IF($BG1835=1,VLOOKUP($A1835,'Full dataset'!$A$4:$IE$190,BU$1-2007+$C1835,FALSE),0)</f>
        <v>0</v>
      </c>
      <c r="BV1835">
        <f>IF($BG1835=1,VLOOKUP($A1835,'Full dataset'!$A$4:$IE$190,BV$1-2007+$C1835,FALSE),0)</f>
        <v>0</v>
      </c>
      <c r="BW1835">
        <f>IF($BG1835=1,VLOOKUP($A1835,'Full dataset'!$A$4:$IE$190,BW$1-2007+$C1835,FALSE),0)</f>
        <v>0</v>
      </c>
      <c r="BX1835">
        <f>IF($BG1835=1,VLOOKUP($A1835,'Full dataset'!$A$4:$IE$190,BX$1-2007+$C1835,FALSE),0)</f>
        <v>0</v>
      </c>
    </row>
    <row r="1836" spans="1:76" x14ac:dyDescent="0.25">
      <c r="A1836">
        <v>161</v>
      </c>
      <c r="B1836" t="s">
        <v>603</v>
      </c>
      <c r="C1836">
        <v>2016</v>
      </c>
      <c r="D1836" t="s">
        <v>582</v>
      </c>
      <c r="E1836">
        <f t="shared" si="170"/>
        <v>0</v>
      </c>
      <c r="U1836">
        <v>0</v>
      </c>
      <c r="V1836" t="s">
        <v>726</v>
      </c>
      <c r="W1836" t="s">
        <v>726</v>
      </c>
      <c r="X1836" t="s">
        <v>726</v>
      </c>
      <c r="Y1836">
        <v>0</v>
      </c>
      <c r="Z1836" t="s">
        <v>726</v>
      </c>
      <c r="AA1836" t="s">
        <v>726</v>
      </c>
      <c r="AB1836" t="s">
        <v>726</v>
      </c>
      <c r="AC1836" t="s">
        <v>726</v>
      </c>
      <c r="AD1836" t="s">
        <v>726</v>
      </c>
      <c r="AE1836" t="s">
        <v>726</v>
      </c>
      <c r="AF1836" t="s">
        <v>726</v>
      </c>
      <c r="AG1836" t="s">
        <v>726</v>
      </c>
      <c r="AH1836" t="s">
        <v>726</v>
      </c>
      <c r="AI1836" t="s">
        <v>726</v>
      </c>
      <c r="AJ1836" t="s">
        <v>726</v>
      </c>
      <c r="AK1836" t="s">
        <v>726</v>
      </c>
      <c r="AL1836" t="s">
        <v>726</v>
      </c>
      <c r="AM1836" t="str">
        <f>VLOOKUP($A1836,'Full dataset'!$A$4:$IE$190,2007+AM$1-$C1836,FALSE)</f>
        <v>.</v>
      </c>
      <c r="AN1836" t="s">
        <v>726</v>
      </c>
      <c r="AO1836" t="s">
        <v>726</v>
      </c>
      <c r="AP1836" t="s">
        <v>726</v>
      </c>
      <c r="AQ1836" t="s">
        <v>726</v>
      </c>
      <c r="AR1836" t="s">
        <v>726</v>
      </c>
      <c r="AS1836" t="s">
        <v>726</v>
      </c>
      <c r="AT1836" t="str">
        <f>VLOOKUP($A1836,'Full dataset'!$A$4:$IE$190,130,FALSE)</f>
        <v>.</v>
      </c>
      <c r="AU1836">
        <f>VLOOKUP(A1836,'Full dataset'!$A$4:$II$190,$AU$1,FALSE)</f>
        <v>9999</v>
      </c>
      <c r="AW1836" t="str">
        <f>VLOOKUP(A1836,'Full dataset'!$A$5:$IM$190,247,FALSE)</f>
        <v>.</v>
      </c>
      <c r="AX1836" t="str">
        <f>VLOOKUP(A1836,'Full dataset'!$A$4:$II$190,242,FALSE)</f>
        <v>.</v>
      </c>
      <c r="AY1836" t="str">
        <f>VLOOKUP(A1836,'Full dataset'!$A$5:$IM$190,246,FALSE)</f>
        <v>.</v>
      </c>
      <c r="AZ1836">
        <v>9999</v>
      </c>
      <c r="BA1836">
        <f>MAX(VLOOKUP($A1836,'Full dataset'!$A$4:$IX$190,BA$1,FALSE),AW1836)</f>
        <v>0</v>
      </c>
      <c r="BB1836">
        <f>IF(VLOOKUP($A1836,'Full dataset'!$A$4:$IX$190,BB$1,FALSE)&gt;0,VLOOKUP($A1836,'Full dataset'!$A$4:$IX$190,BB$1,FALSE),AU1836)</f>
        <v>9999</v>
      </c>
      <c r="BC1836">
        <f>MAX(VLOOKUP($A1836,'Full dataset'!$A$4:$IX$190,BC$1,FALSE),AY1836)</f>
        <v>0</v>
      </c>
      <c r="BD1836">
        <f>MAX(VLOOKUP($A1836,'Full dataset'!$A$4:$IX$190,BD$1,FALSE),AX1836)</f>
        <v>0</v>
      </c>
      <c r="BE1836">
        <f t="shared" si="171"/>
        <v>0</v>
      </c>
      <c r="BF1836">
        <f t="shared" si="172"/>
        <v>0</v>
      </c>
      <c r="BG1836">
        <f t="shared" si="173"/>
        <v>0</v>
      </c>
      <c r="BH1836">
        <f t="shared" si="168"/>
        <v>0</v>
      </c>
      <c r="BI1836">
        <f t="shared" si="169"/>
        <v>0</v>
      </c>
      <c r="BO1836">
        <f>IF(BF1836=1,VLOOKUP($A1836,'Full dataset'!$A$4:$IE$190,2007+BO$1-$C1836,FALSE),0)</f>
        <v>0</v>
      </c>
      <c r="BP1836">
        <f>IF(BF1836=1,VLOOKUP($A1836,'Full dataset'!$A$4:$IE$190,2007+BP$1-$C1836,FALSE),0)</f>
        <v>0</v>
      </c>
      <c r="BQ1836">
        <f>IF(BF1836=1,VLOOKUP($A1836,'Full dataset'!$A$4:$IE$190,2007+BQ$1-$C1836,FALSE),0)</f>
        <v>0</v>
      </c>
      <c r="BR1836">
        <f>IF($BG1836=1,VLOOKUP($A1836,'Full dataset'!$A$4:$IE$190,BR$1-2007+$C1836,FALSE),0)</f>
        <v>0</v>
      </c>
      <c r="BS1836">
        <f>IF($BG1836=1,VLOOKUP($A1836,'Full dataset'!$A$4:$IE$190,BS$1-2007+$C1836,FALSE),0)</f>
        <v>0</v>
      </c>
      <c r="BT1836">
        <f>IF($BG1836=1,VLOOKUP($A1836,'Full dataset'!$A$4:$IE$190,BT$1-2007+$C1836,FALSE),0)</f>
        <v>0</v>
      </c>
      <c r="BU1836">
        <f>IF($BG1836=1,VLOOKUP($A1836,'Full dataset'!$A$4:$IE$190,BU$1-2007+$C1836,FALSE),0)</f>
        <v>0</v>
      </c>
      <c r="BV1836">
        <f>IF($BG1836=1,VLOOKUP($A1836,'Full dataset'!$A$4:$IE$190,BV$1-2007+$C1836,FALSE),0)</f>
        <v>0</v>
      </c>
      <c r="BW1836">
        <f>IF($BG1836=1,VLOOKUP($A1836,'Full dataset'!$A$4:$IE$190,BW$1-2007+$C1836,FALSE),0)</f>
        <v>0</v>
      </c>
      <c r="BX1836">
        <f>IF($BG1836=1,VLOOKUP($A1836,'Full dataset'!$A$4:$IE$190,BX$1-2007+$C1836,FALSE),0)</f>
        <v>0</v>
      </c>
    </row>
    <row r="1837" spans="1:76" x14ac:dyDescent="0.25">
      <c r="A1837">
        <v>162</v>
      </c>
      <c r="B1837" t="s">
        <v>605</v>
      </c>
      <c r="C1837">
        <v>2016</v>
      </c>
      <c r="D1837" t="s">
        <v>587</v>
      </c>
      <c r="E1837">
        <f t="shared" si="170"/>
        <v>0</v>
      </c>
      <c r="U1837">
        <v>0</v>
      </c>
      <c r="V1837" t="s">
        <v>726</v>
      </c>
      <c r="W1837" t="s">
        <v>726</v>
      </c>
      <c r="X1837" t="s">
        <v>726</v>
      </c>
      <c r="Y1837">
        <v>0</v>
      </c>
      <c r="Z1837" t="s">
        <v>726</v>
      </c>
      <c r="AA1837" t="s">
        <v>726</v>
      </c>
      <c r="AB1837" t="s">
        <v>726</v>
      </c>
      <c r="AC1837" t="s">
        <v>726</v>
      </c>
      <c r="AD1837" t="s">
        <v>726</v>
      </c>
      <c r="AE1837" t="s">
        <v>726</v>
      </c>
      <c r="AF1837" t="s">
        <v>726</v>
      </c>
      <c r="AG1837" t="s">
        <v>726</v>
      </c>
      <c r="AH1837" t="s">
        <v>726</v>
      </c>
      <c r="AI1837" t="s">
        <v>726</v>
      </c>
      <c r="AJ1837" t="s">
        <v>726</v>
      </c>
      <c r="AK1837" t="s">
        <v>726</v>
      </c>
      <c r="AL1837" t="s">
        <v>726</v>
      </c>
      <c r="AM1837">
        <f>VLOOKUP($A1837,'Full dataset'!$A$4:$IE$190,2007+AM$1-$C1837,FALSE)</f>
        <v>76</v>
      </c>
      <c r="AN1837" t="s">
        <v>726</v>
      </c>
      <c r="AO1837" t="s">
        <v>726</v>
      </c>
      <c r="AP1837" t="s">
        <v>726</v>
      </c>
      <c r="AQ1837" t="s">
        <v>726</v>
      </c>
      <c r="AR1837" t="s">
        <v>726</v>
      </c>
      <c r="AS1837" t="s">
        <v>726</v>
      </c>
      <c r="AT1837" t="str">
        <f>VLOOKUP($A1837,'Full dataset'!$A$4:$IE$190,130,FALSE)</f>
        <v>.</v>
      </c>
      <c r="AU1837">
        <f>VLOOKUP(A1837,'Full dataset'!$A$4:$II$190,$AU$1,FALSE)</f>
        <v>9999</v>
      </c>
      <c r="AW1837" t="str">
        <f>VLOOKUP(A1837,'Full dataset'!$A$5:$IM$190,247,FALSE)</f>
        <v>.</v>
      </c>
      <c r="AX1837" t="str">
        <f>VLOOKUP(A1837,'Full dataset'!$A$4:$II$190,242,FALSE)</f>
        <v>.</v>
      </c>
      <c r="AY1837" t="str">
        <f>VLOOKUP(A1837,'Full dataset'!$A$5:$IM$190,246,FALSE)</f>
        <v>.</v>
      </c>
      <c r="AZ1837">
        <v>9999</v>
      </c>
      <c r="BA1837">
        <f>MAX(VLOOKUP($A1837,'Full dataset'!$A$4:$IX$190,BA$1,FALSE),AW1837)</f>
        <v>0</v>
      </c>
      <c r="BB1837">
        <f>IF(VLOOKUP($A1837,'Full dataset'!$A$4:$IX$190,BB$1,FALSE)&gt;0,VLOOKUP($A1837,'Full dataset'!$A$4:$IX$190,BB$1,FALSE),AU1837)</f>
        <v>9999</v>
      </c>
      <c r="BC1837">
        <f>MAX(VLOOKUP($A1837,'Full dataset'!$A$4:$IX$190,BC$1,FALSE),AY1837)</f>
        <v>0</v>
      </c>
      <c r="BD1837">
        <f>MAX(VLOOKUP($A1837,'Full dataset'!$A$4:$IX$190,BD$1,FALSE),AX1837)</f>
        <v>0</v>
      </c>
      <c r="BE1837">
        <f t="shared" si="171"/>
        <v>0</v>
      </c>
      <c r="BF1837">
        <f t="shared" si="172"/>
        <v>0</v>
      </c>
      <c r="BG1837">
        <f t="shared" si="173"/>
        <v>0</v>
      </c>
      <c r="BH1837">
        <f t="shared" si="168"/>
        <v>0</v>
      </c>
      <c r="BI1837">
        <f t="shared" si="169"/>
        <v>0</v>
      </c>
      <c r="BO1837">
        <f>IF(BF1837=1,VLOOKUP($A1837,'Full dataset'!$A$4:$IE$190,2007+BO$1-$C1837,FALSE),0)</f>
        <v>0</v>
      </c>
      <c r="BP1837">
        <f>IF(BF1837=1,VLOOKUP($A1837,'Full dataset'!$A$4:$IE$190,2007+BP$1-$C1837,FALSE),0)</f>
        <v>0</v>
      </c>
      <c r="BQ1837">
        <f>IF(BF1837=1,VLOOKUP($A1837,'Full dataset'!$A$4:$IE$190,2007+BQ$1-$C1837,FALSE),0)</f>
        <v>0</v>
      </c>
      <c r="BR1837">
        <f>IF($BG1837=1,VLOOKUP($A1837,'Full dataset'!$A$4:$IE$190,BR$1-2007+$C1837,FALSE),0)</f>
        <v>0</v>
      </c>
      <c r="BS1837">
        <f>IF($BG1837=1,VLOOKUP($A1837,'Full dataset'!$A$4:$IE$190,BS$1-2007+$C1837,FALSE),0)</f>
        <v>0</v>
      </c>
      <c r="BT1837">
        <f>IF($BG1837=1,VLOOKUP($A1837,'Full dataset'!$A$4:$IE$190,BT$1-2007+$C1837,FALSE),0)</f>
        <v>0</v>
      </c>
      <c r="BU1837">
        <f>IF($BG1837=1,VLOOKUP($A1837,'Full dataset'!$A$4:$IE$190,BU$1-2007+$C1837,FALSE),0)</f>
        <v>0</v>
      </c>
      <c r="BV1837">
        <f>IF($BG1837=1,VLOOKUP($A1837,'Full dataset'!$A$4:$IE$190,BV$1-2007+$C1837,FALSE),0)</f>
        <v>0</v>
      </c>
      <c r="BW1837">
        <f>IF($BG1837=1,VLOOKUP($A1837,'Full dataset'!$A$4:$IE$190,BW$1-2007+$C1837,FALSE),0)</f>
        <v>0</v>
      </c>
      <c r="BX1837">
        <f>IF($BG1837=1,VLOOKUP($A1837,'Full dataset'!$A$4:$IE$190,BX$1-2007+$C1837,FALSE),0)</f>
        <v>0</v>
      </c>
    </row>
    <row r="1838" spans="1:76" x14ac:dyDescent="0.25">
      <c r="A1838">
        <v>163</v>
      </c>
      <c r="B1838" t="s">
        <v>606</v>
      </c>
      <c r="C1838">
        <v>2016</v>
      </c>
      <c r="D1838" t="s">
        <v>591</v>
      </c>
      <c r="E1838">
        <f t="shared" si="170"/>
        <v>1</v>
      </c>
      <c r="S1838">
        <v>8721</v>
      </c>
      <c r="T1838">
        <v>541214</v>
      </c>
      <c r="U1838">
        <v>0</v>
      </c>
      <c r="V1838" t="s">
        <v>726</v>
      </c>
      <c r="W1838" t="s">
        <v>726</v>
      </c>
      <c r="X1838" t="s">
        <v>726</v>
      </c>
      <c r="Y1838">
        <v>0</v>
      </c>
      <c r="Z1838" t="s">
        <v>726</v>
      </c>
      <c r="AA1838" t="s">
        <v>726</v>
      </c>
      <c r="AB1838" t="s">
        <v>726</v>
      </c>
      <c r="AC1838" t="s">
        <v>726</v>
      </c>
      <c r="AD1838" t="s">
        <v>726</v>
      </c>
      <c r="AE1838" t="s">
        <v>726</v>
      </c>
      <c r="AF1838" t="s">
        <v>726</v>
      </c>
      <c r="AG1838" t="s">
        <v>726</v>
      </c>
      <c r="AH1838" t="s">
        <v>726</v>
      </c>
      <c r="AI1838" t="s">
        <v>726</v>
      </c>
      <c r="AJ1838" t="s">
        <v>726</v>
      </c>
      <c r="AK1838" t="s">
        <v>726</v>
      </c>
      <c r="AL1838" t="s">
        <v>726</v>
      </c>
      <c r="AM1838">
        <f>VLOOKUP($A1838,'Full dataset'!$A$4:$IE$190,2007+AM$1-$C1838,FALSE)</f>
        <v>62</v>
      </c>
      <c r="AN1838" t="s">
        <v>726</v>
      </c>
      <c r="AO1838" t="s">
        <v>726</v>
      </c>
      <c r="AP1838" t="s">
        <v>726</v>
      </c>
      <c r="AQ1838" t="s">
        <v>726</v>
      </c>
      <c r="AR1838" t="s">
        <v>726</v>
      </c>
      <c r="AS1838" t="s">
        <v>726</v>
      </c>
      <c r="AT1838" t="str">
        <f>VLOOKUP($A1838,'Full dataset'!$A$4:$IE$190,130,FALSE)</f>
        <v>.</v>
      </c>
      <c r="AU1838">
        <f>VLOOKUP(A1838,'Full dataset'!$A$4:$II$190,$AU$1,FALSE)</f>
        <v>9999</v>
      </c>
      <c r="AW1838" t="str">
        <f>VLOOKUP(A1838,'Full dataset'!$A$5:$IM$190,247,FALSE)</f>
        <v>.</v>
      </c>
      <c r="AX1838" t="str">
        <f>VLOOKUP(A1838,'Full dataset'!$A$4:$II$190,242,FALSE)</f>
        <v>.</v>
      </c>
      <c r="AY1838" t="str">
        <f>VLOOKUP(A1838,'Full dataset'!$A$5:$IM$190,246,FALSE)</f>
        <v>.</v>
      </c>
      <c r="AZ1838">
        <v>9999</v>
      </c>
      <c r="BA1838">
        <f>MAX(VLOOKUP($A1838,'Full dataset'!$A$4:$IX$190,BA$1,FALSE),AW1838)</f>
        <v>0</v>
      </c>
      <c r="BB1838">
        <f>IF(VLOOKUP($A1838,'Full dataset'!$A$4:$IX$190,BB$1,FALSE)&gt;0,VLOOKUP($A1838,'Full dataset'!$A$4:$IX$190,BB$1,FALSE),AU1838)</f>
        <v>9999</v>
      </c>
      <c r="BC1838">
        <f>MAX(VLOOKUP($A1838,'Full dataset'!$A$4:$IX$190,BC$1,FALSE),AY1838)</f>
        <v>0</v>
      </c>
      <c r="BD1838">
        <f>MAX(VLOOKUP($A1838,'Full dataset'!$A$4:$IX$190,BD$1,FALSE),AX1838)</f>
        <v>0</v>
      </c>
      <c r="BE1838">
        <f t="shared" si="171"/>
        <v>0</v>
      </c>
      <c r="BF1838">
        <f t="shared" si="172"/>
        <v>0</v>
      </c>
      <c r="BG1838">
        <f t="shared" si="173"/>
        <v>0</v>
      </c>
      <c r="BH1838">
        <f t="shared" si="168"/>
        <v>0</v>
      </c>
      <c r="BI1838">
        <f t="shared" si="169"/>
        <v>0</v>
      </c>
      <c r="BO1838">
        <f>IF(BF1838=1,VLOOKUP($A1838,'Full dataset'!$A$4:$IE$190,2007+BO$1-$C1838,FALSE),0)</f>
        <v>0</v>
      </c>
      <c r="BP1838">
        <f>IF(BF1838=1,VLOOKUP($A1838,'Full dataset'!$A$4:$IE$190,2007+BP$1-$C1838,FALSE),0)</f>
        <v>0</v>
      </c>
      <c r="BQ1838">
        <f>IF(BF1838=1,VLOOKUP($A1838,'Full dataset'!$A$4:$IE$190,2007+BQ$1-$C1838,FALSE),0)</f>
        <v>0</v>
      </c>
      <c r="BR1838">
        <f>IF($BG1838=1,VLOOKUP($A1838,'Full dataset'!$A$4:$IE$190,BR$1-2007+$C1838,FALSE),0)</f>
        <v>0</v>
      </c>
      <c r="BS1838">
        <f>IF($BG1838=1,VLOOKUP($A1838,'Full dataset'!$A$4:$IE$190,BS$1-2007+$C1838,FALSE),0)</f>
        <v>0</v>
      </c>
      <c r="BT1838">
        <f>IF($BG1838=1,VLOOKUP($A1838,'Full dataset'!$A$4:$IE$190,BT$1-2007+$C1838,FALSE),0)</f>
        <v>0</v>
      </c>
      <c r="BU1838">
        <f>IF($BG1838=1,VLOOKUP($A1838,'Full dataset'!$A$4:$IE$190,BU$1-2007+$C1838,FALSE),0)</f>
        <v>0</v>
      </c>
      <c r="BV1838">
        <f>IF($BG1838=1,VLOOKUP($A1838,'Full dataset'!$A$4:$IE$190,BV$1-2007+$C1838,FALSE),0)</f>
        <v>0</v>
      </c>
      <c r="BW1838">
        <f>IF($BG1838=1,VLOOKUP($A1838,'Full dataset'!$A$4:$IE$190,BW$1-2007+$C1838,FALSE),0)</f>
        <v>0</v>
      </c>
      <c r="BX1838">
        <f>IF($BG1838=1,VLOOKUP($A1838,'Full dataset'!$A$4:$IE$190,BX$1-2007+$C1838,FALSE),0)</f>
        <v>0</v>
      </c>
    </row>
    <row r="1839" spans="1:76" x14ac:dyDescent="0.25">
      <c r="A1839">
        <v>164</v>
      </c>
      <c r="B1839" t="s">
        <v>607</v>
      </c>
      <c r="C1839">
        <v>2016</v>
      </c>
      <c r="D1839" t="s">
        <v>587</v>
      </c>
      <c r="E1839">
        <f t="shared" si="170"/>
        <v>0</v>
      </c>
      <c r="U1839">
        <v>0</v>
      </c>
      <c r="V1839" t="s">
        <v>726</v>
      </c>
      <c r="W1839" t="s">
        <v>726</v>
      </c>
      <c r="X1839" t="s">
        <v>726</v>
      </c>
      <c r="Y1839">
        <v>0</v>
      </c>
      <c r="Z1839" t="s">
        <v>726</v>
      </c>
      <c r="AA1839" t="s">
        <v>726</v>
      </c>
      <c r="AB1839" t="s">
        <v>726</v>
      </c>
      <c r="AC1839" t="s">
        <v>726</v>
      </c>
      <c r="AD1839" t="s">
        <v>726</v>
      </c>
      <c r="AE1839" t="s">
        <v>726</v>
      </c>
      <c r="AF1839" t="s">
        <v>726</v>
      </c>
      <c r="AG1839" t="s">
        <v>726</v>
      </c>
      <c r="AH1839" t="s">
        <v>726</v>
      </c>
      <c r="AI1839" t="s">
        <v>726</v>
      </c>
      <c r="AJ1839" t="s">
        <v>726</v>
      </c>
      <c r="AK1839" t="s">
        <v>726</v>
      </c>
      <c r="AL1839" t="s">
        <v>726</v>
      </c>
      <c r="AM1839" t="str">
        <f>VLOOKUP($A1839,'Full dataset'!$A$4:$IE$190,2007+AM$1-$C1839,FALSE)</f>
        <v>.</v>
      </c>
      <c r="AN1839" t="s">
        <v>726</v>
      </c>
      <c r="AO1839" t="s">
        <v>726</v>
      </c>
      <c r="AP1839" t="s">
        <v>726</v>
      </c>
      <c r="AQ1839" t="s">
        <v>726</v>
      </c>
      <c r="AR1839" t="s">
        <v>726</v>
      </c>
      <c r="AS1839" t="s">
        <v>726</v>
      </c>
      <c r="AT1839" t="str">
        <f>VLOOKUP($A1839,'Full dataset'!$A$4:$IE$190,130,FALSE)</f>
        <v>.</v>
      </c>
      <c r="AU1839">
        <f>VLOOKUP(A1839,'Full dataset'!$A$4:$II$190,$AU$1,FALSE)</f>
        <v>9999</v>
      </c>
      <c r="AW1839" t="str">
        <f>VLOOKUP(A1839,'Full dataset'!$A$5:$IM$190,247,FALSE)</f>
        <v>.</v>
      </c>
      <c r="AX1839" t="str">
        <f>VLOOKUP(A1839,'Full dataset'!$A$4:$II$190,242,FALSE)</f>
        <v>.</v>
      </c>
      <c r="AY1839" t="str">
        <f>VLOOKUP(A1839,'Full dataset'!$A$5:$IM$190,246,FALSE)</f>
        <v>.</v>
      </c>
      <c r="AZ1839">
        <v>9999</v>
      </c>
      <c r="BA1839">
        <f>MAX(VLOOKUP($A1839,'Full dataset'!$A$4:$IX$190,BA$1,FALSE),AW1839)</f>
        <v>0</v>
      </c>
      <c r="BB1839">
        <f>IF(VLOOKUP($A1839,'Full dataset'!$A$4:$IX$190,BB$1,FALSE)&gt;0,VLOOKUP($A1839,'Full dataset'!$A$4:$IX$190,BB$1,FALSE),AU1839)</f>
        <v>9999</v>
      </c>
      <c r="BC1839">
        <f>MAX(VLOOKUP($A1839,'Full dataset'!$A$4:$IX$190,BC$1,FALSE),AY1839)</f>
        <v>0</v>
      </c>
      <c r="BD1839">
        <f>MAX(VLOOKUP($A1839,'Full dataset'!$A$4:$IX$190,BD$1,FALSE),AX1839)</f>
        <v>0</v>
      </c>
      <c r="BE1839">
        <f t="shared" si="171"/>
        <v>0</v>
      </c>
      <c r="BF1839">
        <f t="shared" si="172"/>
        <v>0</v>
      </c>
      <c r="BG1839">
        <f t="shared" si="173"/>
        <v>0</v>
      </c>
      <c r="BH1839">
        <f t="shared" si="168"/>
        <v>0</v>
      </c>
      <c r="BI1839">
        <f t="shared" si="169"/>
        <v>0</v>
      </c>
      <c r="BO1839">
        <f>IF(BF1839=1,VLOOKUP($A1839,'Full dataset'!$A$4:$IE$190,2007+BO$1-$C1839,FALSE),0)</f>
        <v>0</v>
      </c>
      <c r="BP1839">
        <f>IF(BF1839=1,VLOOKUP($A1839,'Full dataset'!$A$4:$IE$190,2007+BP$1-$C1839,FALSE),0)</f>
        <v>0</v>
      </c>
      <c r="BQ1839">
        <f>IF(BF1839=1,VLOOKUP($A1839,'Full dataset'!$A$4:$IE$190,2007+BQ$1-$C1839,FALSE),0)</f>
        <v>0</v>
      </c>
      <c r="BR1839">
        <f>IF($BG1839=1,VLOOKUP($A1839,'Full dataset'!$A$4:$IE$190,BR$1-2007+$C1839,FALSE),0)</f>
        <v>0</v>
      </c>
      <c r="BS1839">
        <f>IF($BG1839=1,VLOOKUP($A1839,'Full dataset'!$A$4:$IE$190,BS$1-2007+$C1839,FALSE),0)</f>
        <v>0</v>
      </c>
      <c r="BT1839">
        <f>IF($BG1839=1,VLOOKUP($A1839,'Full dataset'!$A$4:$IE$190,BT$1-2007+$C1839,FALSE),0)</f>
        <v>0</v>
      </c>
      <c r="BU1839">
        <f>IF($BG1839=1,VLOOKUP($A1839,'Full dataset'!$A$4:$IE$190,BU$1-2007+$C1839,FALSE),0)</f>
        <v>0</v>
      </c>
      <c r="BV1839">
        <f>IF($BG1839=1,VLOOKUP($A1839,'Full dataset'!$A$4:$IE$190,BV$1-2007+$C1839,FALSE),0)</f>
        <v>0</v>
      </c>
      <c r="BW1839">
        <f>IF($BG1839=1,VLOOKUP($A1839,'Full dataset'!$A$4:$IE$190,BW$1-2007+$C1839,FALSE),0)</f>
        <v>0</v>
      </c>
      <c r="BX1839">
        <f>IF($BG1839=1,VLOOKUP($A1839,'Full dataset'!$A$4:$IE$190,BX$1-2007+$C1839,FALSE),0)</f>
        <v>0</v>
      </c>
    </row>
    <row r="1840" spans="1:76" x14ac:dyDescent="0.25">
      <c r="A1840">
        <v>165</v>
      </c>
      <c r="B1840" t="s">
        <v>608</v>
      </c>
      <c r="C1840">
        <v>2016</v>
      </c>
      <c r="D1840" t="s">
        <v>591</v>
      </c>
      <c r="E1840">
        <f t="shared" si="170"/>
        <v>1</v>
      </c>
      <c r="U1840">
        <v>0</v>
      </c>
      <c r="V1840" t="s">
        <v>726</v>
      </c>
      <c r="W1840" t="s">
        <v>726</v>
      </c>
      <c r="X1840" t="s">
        <v>726</v>
      </c>
      <c r="Y1840">
        <v>0</v>
      </c>
      <c r="Z1840" t="s">
        <v>726</v>
      </c>
      <c r="AA1840" t="s">
        <v>726</v>
      </c>
      <c r="AB1840" t="s">
        <v>726</v>
      </c>
      <c r="AC1840" t="s">
        <v>726</v>
      </c>
      <c r="AD1840" t="s">
        <v>726</v>
      </c>
      <c r="AE1840" t="s">
        <v>726</v>
      </c>
      <c r="AF1840" t="s">
        <v>726</v>
      </c>
      <c r="AG1840" t="s">
        <v>726</v>
      </c>
      <c r="AH1840" t="s">
        <v>726</v>
      </c>
      <c r="AI1840" t="s">
        <v>726</v>
      </c>
      <c r="AJ1840" t="s">
        <v>726</v>
      </c>
      <c r="AK1840" t="s">
        <v>726</v>
      </c>
      <c r="AL1840" t="s">
        <v>726</v>
      </c>
      <c r="AM1840" t="str">
        <f>VLOOKUP($A1840,'Full dataset'!$A$4:$IE$190,2007+AM$1-$C1840,FALSE)</f>
        <v>.</v>
      </c>
      <c r="AN1840" t="s">
        <v>726</v>
      </c>
      <c r="AO1840" t="s">
        <v>726</v>
      </c>
      <c r="AP1840" t="s">
        <v>726</v>
      </c>
      <c r="AQ1840" t="s">
        <v>726</v>
      </c>
      <c r="AR1840" t="s">
        <v>726</v>
      </c>
      <c r="AS1840" t="s">
        <v>726</v>
      </c>
      <c r="AT1840" t="str">
        <f>VLOOKUP($A1840,'Full dataset'!$A$4:$IE$190,130,FALSE)</f>
        <v>.</v>
      </c>
      <c r="AU1840">
        <f>VLOOKUP(A1840,'Full dataset'!$A$4:$II$190,$AU$1,FALSE)</f>
        <v>9999</v>
      </c>
      <c r="AW1840" t="str">
        <f>VLOOKUP(A1840,'Full dataset'!$A$5:$IM$190,247,FALSE)</f>
        <v>.</v>
      </c>
      <c r="AX1840" t="str">
        <f>VLOOKUP(A1840,'Full dataset'!$A$4:$II$190,242,FALSE)</f>
        <v>.</v>
      </c>
      <c r="AY1840" t="str">
        <f>VLOOKUP(A1840,'Full dataset'!$A$5:$IM$190,246,FALSE)</f>
        <v>.</v>
      </c>
      <c r="AZ1840">
        <v>9999</v>
      </c>
      <c r="BA1840">
        <f>MAX(VLOOKUP($A1840,'Full dataset'!$A$4:$IX$190,BA$1,FALSE),AW1840)</f>
        <v>0</v>
      </c>
      <c r="BB1840">
        <f>IF(VLOOKUP($A1840,'Full dataset'!$A$4:$IX$190,BB$1,FALSE)&gt;0,VLOOKUP($A1840,'Full dataset'!$A$4:$IX$190,BB$1,FALSE),AU1840)</f>
        <v>9999</v>
      </c>
      <c r="BC1840">
        <f>MAX(VLOOKUP($A1840,'Full dataset'!$A$4:$IX$190,BC$1,FALSE),AY1840)</f>
        <v>0</v>
      </c>
      <c r="BD1840">
        <f>MAX(VLOOKUP($A1840,'Full dataset'!$A$4:$IX$190,BD$1,FALSE),AX1840)</f>
        <v>0</v>
      </c>
      <c r="BE1840">
        <f t="shared" si="171"/>
        <v>0</v>
      </c>
      <c r="BF1840">
        <f t="shared" si="172"/>
        <v>0</v>
      </c>
      <c r="BG1840">
        <f t="shared" si="173"/>
        <v>0</v>
      </c>
      <c r="BH1840">
        <f t="shared" si="168"/>
        <v>0</v>
      </c>
      <c r="BI1840">
        <f t="shared" si="169"/>
        <v>0</v>
      </c>
      <c r="BO1840">
        <f>IF(BF1840=1,VLOOKUP($A1840,'Full dataset'!$A$4:$IE$190,2007+BO$1-$C1840,FALSE),0)</f>
        <v>0</v>
      </c>
      <c r="BP1840">
        <f>IF(BF1840=1,VLOOKUP($A1840,'Full dataset'!$A$4:$IE$190,2007+BP$1-$C1840,FALSE),0)</f>
        <v>0</v>
      </c>
      <c r="BQ1840">
        <f>IF(BF1840=1,VLOOKUP($A1840,'Full dataset'!$A$4:$IE$190,2007+BQ$1-$C1840,FALSE),0)</f>
        <v>0</v>
      </c>
      <c r="BR1840">
        <f>IF($BG1840=1,VLOOKUP($A1840,'Full dataset'!$A$4:$IE$190,BR$1-2007+$C1840,FALSE),0)</f>
        <v>0</v>
      </c>
      <c r="BS1840">
        <f>IF($BG1840=1,VLOOKUP($A1840,'Full dataset'!$A$4:$IE$190,BS$1-2007+$C1840,FALSE),0)</f>
        <v>0</v>
      </c>
      <c r="BT1840">
        <f>IF($BG1840=1,VLOOKUP($A1840,'Full dataset'!$A$4:$IE$190,BT$1-2007+$C1840,FALSE),0)</f>
        <v>0</v>
      </c>
      <c r="BU1840">
        <f>IF($BG1840=1,VLOOKUP($A1840,'Full dataset'!$A$4:$IE$190,BU$1-2007+$C1840,FALSE),0)</f>
        <v>0</v>
      </c>
      <c r="BV1840">
        <f>IF($BG1840=1,VLOOKUP($A1840,'Full dataset'!$A$4:$IE$190,BV$1-2007+$C1840,FALSE),0)</f>
        <v>0</v>
      </c>
      <c r="BW1840">
        <f>IF($BG1840=1,VLOOKUP($A1840,'Full dataset'!$A$4:$IE$190,BW$1-2007+$C1840,FALSE),0)</f>
        <v>0</v>
      </c>
      <c r="BX1840">
        <f>IF($BG1840=1,VLOOKUP($A1840,'Full dataset'!$A$4:$IE$190,BX$1-2007+$C1840,FALSE),0)</f>
        <v>0</v>
      </c>
    </row>
    <row r="1841" spans="1:76" x14ac:dyDescent="0.25">
      <c r="A1841">
        <v>166</v>
      </c>
      <c r="B1841" t="s">
        <v>609</v>
      </c>
      <c r="C1841">
        <v>2016</v>
      </c>
      <c r="D1841" t="s">
        <v>591</v>
      </c>
      <c r="E1841">
        <f t="shared" si="170"/>
        <v>1</v>
      </c>
      <c r="U1841">
        <v>0</v>
      </c>
      <c r="V1841" t="s">
        <v>726</v>
      </c>
      <c r="W1841" t="s">
        <v>726</v>
      </c>
      <c r="X1841" t="s">
        <v>726</v>
      </c>
      <c r="Y1841">
        <v>0</v>
      </c>
      <c r="Z1841" t="s">
        <v>726</v>
      </c>
      <c r="AA1841" t="s">
        <v>726</v>
      </c>
      <c r="AB1841" t="s">
        <v>726</v>
      </c>
      <c r="AC1841" t="s">
        <v>726</v>
      </c>
      <c r="AD1841" t="s">
        <v>726</v>
      </c>
      <c r="AE1841" t="s">
        <v>726</v>
      </c>
      <c r="AF1841" t="s">
        <v>726</v>
      </c>
      <c r="AG1841" t="s">
        <v>726</v>
      </c>
      <c r="AH1841" t="s">
        <v>726</v>
      </c>
      <c r="AI1841" t="s">
        <v>726</v>
      </c>
      <c r="AJ1841" t="s">
        <v>726</v>
      </c>
      <c r="AK1841" t="s">
        <v>726</v>
      </c>
      <c r="AL1841" t="s">
        <v>726</v>
      </c>
      <c r="AM1841">
        <f>VLOOKUP($A1841,'Full dataset'!$A$4:$IE$190,2007+AM$1-$C1841,FALSE)</f>
        <v>66</v>
      </c>
      <c r="AN1841" t="s">
        <v>726</v>
      </c>
      <c r="AO1841" t="s">
        <v>726</v>
      </c>
      <c r="AP1841" t="s">
        <v>726</v>
      </c>
      <c r="AQ1841" t="s">
        <v>726</v>
      </c>
      <c r="AR1841" t="s">
        <v>726</v>
      </c>
      <c r="AS1841" t="s">
        <v>726</v>
      </c>
      <c r="AT1841" t="str">
        <f>VLOOKUP($A1841,'Full dataset'!$A$4:$IE$190,130,FALSE)</f>
        <v>.</v>
      </c>
      <c r="AU1841">
        <f>VLOOKUP(A1841,'Full dataset'!$A$4:$II$190,$AU$1,FALSE)</f>
        <v>9999</v>
      </c>
      <c r="AW1841" t="str">
        <f>VLOOKUP(A1841,'Full dataset'!$A$5:$IM$190,247,FALSE)</f>
        <v>.</v>
      </c>
      <c r="AX1841" t="str">
        <f>VLOOKUP(A1841,'Full dataset'!$A$4:$II$190,242,FALSE)</f>
        <v>.</v>
      </c>
      <c r="AY1841" t="str">
        <f>VLOOKUP(A1841,'Full dataset'!$A$5:$IM$190,246,FALSE)</f>
        <v>.</v>
      </c>
      <c r="AZ1841">
        <v>9999</v>
      </c>
      <c r="BA1841">
        <f>MAX(VLOOKUP($A1841,'Full dataset'!$A$4:$IX$190,BA$1,FALSE),AW1841)</f>
        <v>0</v>
      </c>
      <c r="BB1841">
        <f>IF(VLOOKUP($A1841,'Full dataset'!$A$4:$IX$190,BB$1,FALSE)&gt;0,VLOOKUP($A1841,'Full dataset'!$A$4:$IX$190,BB$1,FALSE),AU1841)</f>
        <v>9999</v>
      </c>
      <c r="BC1841">
        <f>MAX(VLOOKUP($A1841,'Full dataset'!$A$4:$IX$190,BC$1,FALSE),AY1841)</f>
        <v>0</v>
      </c>
      <c r="BD1841">
        <f>MAX(VLOOKUP($A1841,'Full dataset'!$A$4:$IX$190,BD$1,FALSE),AX1841)</f>
        <v>0</v>
      </c>
      <c r="BE1841">
        <f t="shared" si="171"/>
        <v>0</v>
      </c>
      <c r="BF1841">
        <f t="shared" si="172"/>
        <v>0</v>
      </c>
      <c r="BG1841">
        <f t="shared" si="173"/>
        <v>0</v>
      </c>
      <c r="BH1841">
        <f t="shared" si="168"/>
        <v>0</v>
      </c>
      <c r="BI1841">
        <f t="shared" si="169"/>
        <v>0</v>
      </c>
      <c r="BO1841">
        <f>IF(BF1841=1,VLOOKUP($A1841,'Full dataset'!$A$4:$IE$190,2007+BO$1-$C1841,FALSE),0)</f>
        <v>0</v>
      </c>
      <c r="BP1841">
        <f>IF(BF1841=1,VLOOKUP($A1841,'Full dataset'!$A$4:$IE$190,2007+BP$1-$C1841,FALSE),0)</f>
        <v>0</v>
      </c>
      <c r="BQ1841">
        <f>IF(BF1841=1,VLOOKUP($A1841,'Full dataset'!$A$4:$IE$190,2007+BQ$1-$C1841,FALSE),0)</f>
        <v>0</v>
      </c>
      <c r="BR1841">
        <f>IF($BG1841=1,VLOOKUP($A1841,'Full dataset'!$A$4:$IE$190,BR$1-2007+$C1841,FALSE),0)</f>
        <v>0</v>
      </c>
      <c r="BS1841">
        <f>IF($BG1841=1,VLOOKUP($A1841,'Full dataset'!$A$4:$IE$190,BS$1-2007+$C1841,FALSE),0)</f>
        <v>0</v>
      </c>
      <c r="BT1841">
        <f>IF($BG1841=1,VLOOKUP($A1841,'Full dataset'!$A$4:$IE$190,BT$1-2007+$C1841,FALSE),0)</f>
        <v>0</v>
      </c>
      <c r="BU1841">
        <f>IF($BG1841=1,VLOOKUP($A1841,'Full dataset'!$A$4:$IE$190,BU$1-2007+$C1841,FALSE),0)</f>
        <v>0</v>
      </c>
      <c r="BV1841">
        <f>IF($BG1841=1,VLOOKUP($A1841,'Full dataset'!$A$4:$IE$190,BV$1-2007+$C1841,FALSE),0)</f>
        <v>0</v>
      </c>
      <c r="BW1841">
        <f>IF($BG1841=1,VLOOKUP($A1841,'Full dataset'!$A$4:$IE$190,BW$1-2007+$C1841,FALSE),0)</f>
        <v>0</v>
      </c>
      <c r="BX1841">
        <f>IF($BG1841=1,VLOOKUP($A1841,'Full dataset'!$A$4:$IE$190,BX$1-2007+$C1841,FALSE),0)</f>
        <v>0</v>
      </c>
    </row>
    <row r="1842" spans="1:76" x14ac:dyDescent="0.25">
      <c r="A1842">
        <v>167</v>
      </c>
      <c r="B1842" t="s">
        <v>610</v>
      </c>
      <c r="C1842">
        <v>2016</v>
      </c>
      <c r="D1842" t="s">
        <v>582</v>
      </c>
      <c r="E1842">
        <f t="shared" si="170"/>
        <v>0</v>
      </c>
      <c r="U1842">
        <v>0</v>
      </c>
      <c r="V1842" t="s">
        <v>726</v>
      </c>
      <c r="W1842" t="s">
        <v>726</v>
      </c>
      <c r="X1842" t="s">
        <v>726</v>
      </c>
      <c r="Y1842">
        <v>0</v>
      </c>
      <c r="Z1842" t="s">
        <v>726</v>
      </c>
      <c r="AA1842" t="s">
        <v>726</v>
      </c>
      <c r="AB1842" t="s">
        <v>726</v>
      </c>
      <c r="AC1842" t="s">
        <v>726</v>
      </c>
      <c r="AD1842" t="s">
        <v>726</v>
      </c>
      <c r="AE1842" t="s">
        <v>726</v>
      </c>
      <c r="AF1842" t="s">
        <v>726</v>
      </c>
      <c r="AG1842" t="s">
        <v>726</v>
      </c>
      <c r="AH1842" t="s">
        <v>726</v>
      </c>
      <c r="AI1842" t="s">
        <v>726</v>
      </c>
      <c r="AJ1842" t="s">
        <v>726</v>
      </c>
      <c r="AK1842" t="s">
        <v>726</v>
      </c>
      <c r="AL1842" t="s">
        <v>726</v>
      </c>
      <c r="AM1842">
        <f>VLOOKUP($A1842,'Full dataset'!$A$4:$IE$190,2007+AM$1-$C1842,FALSE)</f>
        <v>76</v>
      </c>
      <c r="AN1842" t="s">
        <v>726</v>
      </c>
      <c r="AO1842" t="s">
        <v>726</v>
      </c>
      <c r="AP1842" t="s">
        <v>726</v>
      </c>
      <c r="AQ1842" t="s">
        <v>726</v>
      </c>
      <c r="AR1842" t="s">
        <v>726</v>
      </c>
      <c r="AS1842" t="s">
        <v>726</v>
      </c>
      <c r="AT1842" t="str">
        <f>VLOOKUP($A1842,'Full dataset'!$A$4:$IE$190,130,FALSE)</f>
        <v>.</v>
      </c>
      <c r="AU1842">
        <f>VLOOKUP(A1842,'Full dataset'!$A$4:$II$190,$AU$1,FALSE)</f>
        <v>9999</v>
      </c>
      <c r="AW1842" t="str">
        <f>VLOOKUP(A1842,'Full dataset'!$A$5:$IM$190,247,FALSE)</f>
        <v>.</v>
      </c>
      <c r="AX1842" t="str">
        <f>VLOOKUP(A1842,'Full dataset'!$A$4:$II$190,242,FALSE)</f>
        <v>.</v>
      </c>
      <c r="AY1842" t="str">
        <f>VLOOKUP(A1842,'Full dataset'!$A$5:$IM$190,246,FALSE)</f>
        <v>.</v>
      </c>
      <c r="AZ1842">
        <v>9999</v>
      </c>
      <c r="BA1842">
        <f>MAX(VLOOKUP($A1842,'Full dataset'!$A$4:$IX$190,BA$1,FALSE),AW1842)</f>
        <v>0</v>
      </c>
      <c r="BB1842">
        <f>IF(VLOOKUP($A1842,'Full dataset'!$A$4:$IX$190,BB$1,FALSE)&gt;0,VLOOKUP($A1842,'Full dataset'!$A$4:$IX$190,BB$1,FALSE),AU1842)</f>
        <v>9999</v>
      </c>
      <c r="BC1842">
        <f>MAX(VLOOKUP($A1842,'Full dataset'!$A$4:$IX$190,BC$1,FALSE),AY1842)</f>
        <v>0</v>
      </c>
      <c r="BD1842">
        <f>MAX(VLOOKUP($A1842,'Full dataset'!$A$4:$IX$190,BD$1,FALSE),AX1842)</f>
        <v>0</v>
      </c>
      <c r="BE1842">
        <f t="shared" si="171"/>
        <v>0</v>
      </c>
      <c r="BF1842">
        <f t="shared" si="172"/>
        <v>0</v>
      </c>
      <c r="BG1842">
        <f t="shared" si="173"/>
        <v>0</v>
      </c>
      <c r="BH1842">
        <f t="shared" si="168"/>
        <v>0</v>
      </c>
      <c r="BI1842">
        <f t="shared" si="169"/>
        <v>0</v>
      </c>
      <c r="BO1842">
        <f>IF(BF1842=1,VLOOKUP($A1842,'Full dataset'!$A$4:$IE$190,2007+BO$1-$C1842,FALSE),0)</f>
        <v>0</v>
      </c>
      <c r="BP1842">
        <f>IF(BF1842=1,VLOOKUP($A1842,'Full dataset'!$A$4:$IE$190,2007+BP$1-$C1842,FALSE),0)</f>
        <v>0</v>
      </c>
      <c r="BQ1842">
        <f>IF(BF1842=1,VLOOKUP($A1842,'Full dataset'!$A$4:$IE$190,2007+BQ$1-$C1842,FALSE),0)</f>
        <v>0</v>
      </c>
      <c r="BR1842">
        <f>IF($BG1842=1,VLOOKUP($A1842,'Full dataset'!$A$4:$IE$190,BR$1-2007+$C1842,FALSE),0)</f>
        <v>0</v>
      </c>
      <c r="BS1842">
        <f>IF($BG1842=1,VLOOKUP($A1842,'Full dataset'!$A$4:$IE$190,BS$1-2007+$C1842,FALSE),0)</f>
        <v>0</v>
      </c>
      <c r="BT1842">
        <f>IF($BG1842=1,VLOOKUP($A1842,'Full dataset'!$A$4:$IE$190,BT$1-2007+$C1842,FALSE),0)</f>
        <v>0</v>
      </c>
      <c r="BU1842">
        <f>IF($BG1842=1,VLOOKUP($A1842,'Full dataset'!$A$4:$IE$190,BU$1-2007+$C1842,FALSE),0)</f>
        <v>0</v>
      </c>
      <c r="BV1842">
        <f>IF($BG1842=1,VLOOKUP($A1842,'Full dataset'!$A$4:$IE$190,BV$1-2007+$C1842,FALSE),0)</f>
        <v>0</v>
      </c>
      <c r="BW1842">
        <f>IF($BG1842=1,VLOOKUP($A1842,'Full dataset'!$A$4:$IE$190,BW$1-2007+$C1842,FALSE),0)</f>
        <v>0</v>
      </c>
      <c r="BX1842">
        <f>IF($BG1842=1,VLOOKUP($A1842,'Full dataset'!$A$4:$IE$190,BX$1-2007+$C1842,FALSE),0)</f>
        <v>0</v>
      </c>
    </row>
    <row r="1843" spans="1:76" x14ac:dyDescent="0.25">
      <c r="A1843">
        <v>168</v>
      </c>
      <c r="B1843" t="s">
        <v>611</v>
      </c>
      <c r="C1843">
        <v>2016</v>
      </c>
      <c r="D1843" t="s">
        <v>587</v>
      </c>
      <c r="E1843">
        <f t="shared" si="170"/>
        <v>0</v>
      </c>
      <c r="U1843">
        <v>0</v>
      </c>
      <c r="V1843" t="s">
        <v>726</v>
      </c>
      <c r="W1843" t="s">
        <v>726</v>
      </c>
      <c r="X1843" t="s">
        <v>726</v>
      </c>
      <c r="Y1843">
        <v>0</v>
      </c>
      <c r="Z1843" t="s">
        <v>726</v>
      </c>
      <c r="AA1843" t="s">
        <v>726</v>
      </c>
      <c r="AB1843" t="s">
        <v>726</v>
      </c>
      <c r="AC1843" t="s">
        <v>726</v>
      </c>
      <c r="AD1843" t="s">
        <v>726</v>
      </c>
      <c r="AE1843" t="s">
        <v>726</v>
      </c>
      <c r="AF1843" t="s">
        <v>726</v>
      </c>
      <c r="AG1843" t="s">
        <v>726</v>
      </c>
      <c r="AH1843" t="s">
        <v>726</v>
      </c>
      <c r="AI1843" t="s">
        <v>726</v>
      </c>
      <c r="AJ1843" t="s">
        <v>726</v>
      </c>
      <c r="AK1843" t="s">
        <v>726</v>
      </c>
      <c r="AL1843" t="s">
        <v>726</v>
      </c>
      <c r="AM1843">
        <f>VLOOKUP($A1843,'Full dataset'!$A$4:$IE$190,2007+AM$1-$C1843,FALSE)</f>
        <v>78</v>
      </c>
      <c r="AN1843" t="s">
        <v>726</v>
      </c>
      <c r="AO1843" t="s">
        <v>726</v>
      </c>
      <c r="AP1843" t="s">
        <v>726</v>
      </c>
      <c r="AQ1843" t="s">
        <v>726</v>
      </c>
      <c r="AR1843" t="s">
        <v>726</v>
      </c>
      <c r="AS1843" t="s">
        <v>726</v>
      </c>
      <c r="AT1843" t="str">
        <f>VLOOKUP($A1843,'Full dataset'!$A$4:$IE$190,130,FALSE)</f>
        <v>.</v>
      </c>
      <c r="AU1843">
        <f>VLOOKUP(A1843,'Full dataset'!$A$4:$II$190,$AU$1,FALSE)</f>
        <v>9999</v>
      </c>
      <c r="AW1843" t="str">
        <f>VLOOKUP(A1843,'Full dataset'!$A$5:$IM$190,247,FALSE)</f>
        <v>.</v>
      </c>
      <c r="AX1843" t="str">
        <f>VLOOKUP(A1843,'Full dataset'!$A$4:$II$190,242,FALSE)</f>
        <v>.</v>
      </c>
      <c r="AY1843" t="str">
        <f>VLOOKUP(A1843,'Full dataset'!$A$5:$IM$190,246,FALSE)</f>
        <v>.</v>
      </c>
      <c r="AZ1843">
        <v>9999</v>
      </c>
      <c r="BA1843">
        <f>MAX(VLOOKUP($A1843,'Full dataset'!$A$4:$IX$190,BA$1,FALSE),AW1843)</f>
        <v>0</v>
      </c>
      <c r="BB1843">
        <f>IF(VLOOKUP($A1843,'Full dataset'!$A$4:$IX$190,BB$1,FALSE)&gt;0,VLOOKUP($A1843,'Full dataset'!$A$4:$IX$190,BB$1,FALSE),AU1843)</f>
        <v>9999</v>
      </c>
      <c r="BC1843">
        <f>MAX(VLOOKUP($A1843,'Full dataset'!$A$4:$IX$190,BC$1,FALSE),AY1843)</f>
        <v>0</v>
      </c>
      <c r="BD1843">
        <f>MAX(VLOOKUP($A1843,'Full dataset'!$A$4:$IX$190,BD$1,FALSE),AX1843)</f>
        <v>0</v>
      </c>
      <c r="BE1843">
        <f t="shared" si="171"/>
        <v>0</v>
      </c>
      <c r="BF1843">
        <f t="shared" si="172"/>
        <v>0</v>
      </c>
      <c r="BG1843">
        <f t="shared" si="173"/>
        <v>0</v>
      </c>
      <c r="BH1843">
        <f t="shared" si="168"/>
        <v>0</v>
      </c>
      <c r="BI1843">
        <f t="shared" si="169"/>
        <v>0</v>
      </c>
      <c r="BO1843">
        <f>IF(BF1843=1,VLOOKUP($A1843,'Full dataset'!$A$4:$IE$190,2007+BO$1-$C1843,FALSE),0)</f>
        <v>0</v>
      </c>
      <c r="BP1843">
        <f>IF(BF1843=1,VLOOKUP($A1843,'Full dataset'!$A$4:$IE$190,2007+BP$1-$C1843,FALSE),0)</f>
        <v>0</v>
      </c>
      <c r="BQ1843">
        <f>IF(BF1843=1,VLOOKUP($A1843,'Full dataset'!$A$4:$IE$190,2007+BQ$1-$C1843,FALSE),0)</f>
        <v>0</v>
      </c>
      <c r="BR1843">
        <f>IF($BG1843=1,VLOOKUP($A1843,'Full dataset'!$A$4:$IE$190,BR$1-2007+$C1843,FALSE),0)</f>
        <v>0</v>
      </c>
      <c r="BS1843">
        <f>IF($BG1843=1,VLOOKUP($A1843,'Full dataset'!$A$4:$IE$190,BS$1-2007+$C1843,FALSE),0)</f>
        <v>0</v>
      </c>
      <c r="BT1843">
        <f>IF($BG1843=1,VLOOKUP($A1843,'Full dataset'!$A$4:$IE$190,BT$1-2007+$C1843,FALSE),0)</f>
        <v>0</v>
      </c>
      <c r="BU1843">
        <f>IF($BG1843=1,VLOOKUP($A1843,'Full dataset'!$A$4:$IE$190,BU$1-2007+$C1843,FALSE),0)</f>
        <v>0</v>
      </c>
      <c r="BV1843">
        <f>IF($BG1843=1,VLOOKUP($A1843,'Full dataset'!$A$4:$IE$190,BV$1-2007+$C1843,FALSE),0)</f>
        <v>0</v>
      </c>
      <c r="BW1843">
        <f>IF($BG1843=1,VLOOKUP($A1843,'Full dataset'!$A$4:$IE$190,BW$1-2007+$C1843,FALSE),0)</f>
        <v>0</v>
      </c>
      <c r="BX1843">
        <f>IF($BG1843=1,VLOOKUP($A1843,'Full dataset'!$A$4:$IE$190,BX$1-2007+$C1843,FALSE),0)</f>
        <v>0</v>
      </c>
    </row>
    <row r="1844" spans="1:76" x14ac:dyDescent="0.25">
      <c r="A1844">
        <v>169</v>
      </c>
      <c r="B1844" t="s">
        <v>612</v>
      </c>
      <c r="C1844">
        <v>2016</v>
      </c>
      <c r="D1844" t="s">
        <v>582</v>
      </c>
      <c r="E1844">
        <f t="shared" si="170"/>
        <v>0</v>
      </c>
      <c r="U1844">
        <v>0</v>
      </c>
      <c r="V1844" t="s">
        <v>726</v>
      </c>
      <c r="W1844" t="s">
        <v>726</v>
      </c>
      <c r="X1844" t="s">
        <v>726</v>
      </c>
      <c r="Y1844">
        <v>0</v>
      </c>
      <c r="Z1844" t="s">
        <v>726</v>
      </c>
      <c r="AA1844" t="s">
        <v>726</v>
      </c>
      <c r="AB1844" t="s">
        <v>726</v>
      </c>
      <c r="AC1844" t="s">
        <v>726</v>
      </c>
      <c r="AD1844" t="s">
        <v>726</v>
      </c>
      <c r="AE1844" t="s">
        <v>726</v>
      </c>
      <c r="AF1844" t="s">
        <v>726</v>
      </c>
      <c r="AG1844" t="s">
        <v>726</v>
      </c>
      <c r="AH1844" t="s">
        <v>726</v>
      </c>
      <c r="AI1844" t="s">
        <v>726</v>
      </c>
      <c r="AJ1844" t="s">
        <v>726</v>
      </c>
      <c r="AK1844" t="s">
        <v>726</v>
      </c>
      <c r="AL1844" t="s">
        <v>726</v>
      </c>
      <c r="AM1844">
        <f>VLOOKUP($A1844,'Full dataset'!$A$4:$IE$190,2007+AM$1-$C1844,FALSE)</f>
        <v>38</v>
      </c>
      <c r="AN1844" t="s">
        <v>726</v>
      </c>
      <c r="AO1844" t="s">
        <v>726</v>
      </c>
      <c r="AP1844" t="s">
        <v>726</v>
      </c>
      <c r="AQ1844" t="s">
        <v>726</v>
      </c>
      <c r="AR1844" t="s">
        <v>726</v>
      </c>
      <c r="AS1844" t="s">
        <v>726</v>
      </c>
      <c r="AT1844" t="str">
        <f>VLOOKUP($A1844,'Full dataset'!$A$4:$IE$190,130,FALSE)</f>
        <v>.</v>
      </c>
      <c r="AU1844">
        <f>VLOOKUP(A1844,'Full dataset'!$A$4:$II$190,$AU$1,FALSE)</f>
        <v>9999</v>
      </c>
      <c r="AW1844" t="str">
        <f>VLOOKUP(A1844,'Full dataset'!$A$5:$IM$190,247,FALSE)</f>
        <v>.</v>
      </c>
      <c r="AX1844" t="str">
        <f>VLOOKUP(A1844,'Full dataset'!$A$4:$II$190,242,FALSE)</f>
        <v>.</v>
      </c>
      <c r="AY1844" t="str">
        <f>VLOOKUP(A1844,'Full dataset'!$A$5:$IM$190,246,FALSE)</f>
        <v>.</v>
      </c>
      <c r="AZ1844">
        <v>9999</v>
      </c>
      <c r="BA1844">
        <f>MAX(VLOOKUP($A1844,'Full dataset'!$A$4:$IX$190,BA$1,FALSE),AW1844)</f>
        <v>0</v>
      </c>
      <c r="BB1844">
        <f>IF(VLOOKUP($A1844,'Full dataset'!$A$4:$IX$190,BB$1,FALSE)&gt;0,VLOOKUP($A1844,'Full dataset'!$A$4:$IX$190,BB$1,FALSE),AU1844)</f>
        <v>9999</v>
      </c>
      <c r="BC1844">
        <f>MAX(VLOOKUP($A1844,'Full dataset'!$A$4:$IX$190,BC$1,FALSE),AY1844)</f>
        <v>0</v>
      </c>
      <c r="BD1844">
        <f>MAX(VLOOKUP($A1844,'Full dataset'!$A$4:$IX$190,BD$1,FALSE),AX1844)</f>
        <v>0</v>
      </c>
      <c r="BE1844">
        <f t="shared" si="171"/>
        <v>0</v>
      </c>
      <c r="BF1844">
        <f t="shared" si="172"/>
        <v>0</v>
      </c>
      <c r="BG1844">
        <f t="shared" si="173"/>
        <v>0</v>
      </c>
      <c r="BH1844">
        <f t="shared" si="168"/>
        <v>0</v>
      </c>
      <c r="BI1844">
        <f t="shared" si="169"/>
        <v>0</v>
      </c>
      <c r="BO1844">
        <f>IF(BF1844=1,VLOOKUP($A1844,'Full dataset'!$A$4:$IE$190,2007+BO$1-$C1844,FALSE),0)</f>
        <v>0</v>
      </c>
      <c r="BP1844">
        <f>IF(BF1844=1,VLOOKUP($A1844,'Full dataset'!$A$4:$IE$190,2007+BP$1-$C1844,FALSE),0)</f>
        <v>0</v>
      </c>
      <c r="BQ1844">
        <f>IF(BF1844=1,VLOOKUP($A1844,'Full dataset'!$A$4:$IE$190,2007+BQ$1-$C1844,FALSE),0)</f>
        <v>0</v>
      </c>
      <c r="BR1844">
        <f>IF($BG1844=1,VLOOKUP($A1844,'Full dataset'!$A$4:$IE$190,BR$1-2007+$C1844,FALSE),0)</f>
        <v>0</v>
      </c>
      <c r="BS1844">
        <f>IF($BG1844=1,VLOOKUP($A1844,'Full dataset'!$A$4:$IE$190,BS$1-2007+$C1844,FALSE),0)</f>
        <v>0</v>
      </c>
      <c r="BT1844">
        <f>IF($BG1844=1,VLOOKUP($A1844,'Full dataset'!$A$4:$IE$190,BT$1-2007+$C1844,FALSE),0)</f>
        <v>0</v>
      </c>
      <c r="BU1844">
        <f>IF($BG1844=1,VLOOKUP($A1844,'Full dataset'!$A$4:$IE$190,BU$1-2007+$C1844,FALSE),0)</f>
        <v>0</v>
      </c>
      <c r="BV1844">
        <f>IF($BG1844=1,VLOOKUP($A1844,'Full dataset'!$A$4:$IE$190,BV$1-2007+$C1844,FALSE),0)</f>
        <v>0</v>
      </c>
      <c r="BW1844">
        <f>IF($BG1844=1,VLOOKUP($A1844,'Full dataset'!$A$4:$IE$190,BW$1-2007+$C1844,FALSE),0)</f>
        <v>0</v>
      </c>
      <c r="BX1844">
        <f>IF($BG1844=1,VLOOKUP($A1844,'Full dataset'!$A$4:$IE$190,BX$1-2007+$C1844,FALSE),0)</f>
        <v>0</v>
      </c>
    </row>
    <row r="1845" spans="1:76" x14ac:dyDescent="0.25">
      <c r="A1845">
        <v>170</v>
      </c>
      <c r="B1845" t="s">
        <v>613</v>
      </c>
      <c r="C1845">
        <v>2016</v>
      </c>
      <c r="D1845" t="s">
        <v>582</v>
      </c>
      <c r="E1845">
        <f t="shared" si="170"/>
        <v>0</v>
      </c>
      <c r="U1845">
        <v>0</v>
      </c>
      <c r="V1845" t="s">
        <v>726</v>
      </c>
      <c r="W1845" t="s">
        <v>726</v>
      </c>
      <c r="X1845" t="s">
        <v>726</v>
      </c>
      <c r="Y1845">
        <v>0</v>
      </c>
      <c r="Z1845" t="s">
        <v>726</v>
      </c>
      <c r="AA1845" t="s">
        <v>726</v>
      </c>
      <c r="AB1845" t="s">
        <v>726</v>
      </c>
      <c r="AC1845" t="s">
        <v>726</v>
      </c>
      <c r="AD1845" t="s">
        <v>726</v>
      </c>
      <c r="AE1845" t="s">
        <v>726</v>
      </c>
      <c r="AF1845" t="s">
        <v>726</v>
      </c>
      <c r="AG1845" t="s">
        <v>726</v>
      </c>
      <c r="AH1845" t="s">
        <v>726</v>
      </c>
      <c r="AI1845" t="s">
        <v>726</v>
      </c>
      <c r="AJ1845" t="s">
        <v>726</v>
      </c>
      <c r="AK1845" t="s">
        <v>726</v>
      </c>
      <c r="AL1845" t="s">
        <v>726</v>
      </c>
      <c r="AM1845">
        <f>VLOOKUP($A1845,'Full dataset'!$A$4:$IE$190,2007+AM$1-$C1845,FALSE)</f>
        <v>45</v>
      </c>
      <c r="AN1845" t="s">
        <v>726</v>
      </c>
      <c r="AO1845" t="s">
        <v>726</v>
      </c>
      <c r="AP1845" t="s">
        <v>726</v>
      </c>
      <c r="AQ1845" t="s">
        <v>726</v>
      </c>
      <c r="AR1845" t="s">
        <v>726</v>
      </c>
      <c r="AS1845" t="s">
        <v>726</v>
      </c>
      <c r="AT1845" t="str">
        <f>VLOOKUP($A1845,'Full dataset'!$A$4:$IE$190,130,FALSE)</f>
        <v>.</v>
      </c>
      <c r="AU1845">
        <f>VLOOKUP(A1845,'Full dataset'!$A$4:$II$190,$AU$1,FALSE)</f>
        <v>9999</v>
      </c>
      <c r="AW1845" t="str">
        <f>VLOOKUP(A1845,'Full dataset'!$A$5:$IM$190,247,FALSE)</f>
        <v>.</v>
      </c>
      <c r="AX1845" t="str">
        <f>VLOOKUP(A1845,'Full dataset'!$A$4:$II$190,242,FALSE)</f>
        <v>.</v>
      </c>
      <c r="AY1845" t="str">
        <f>VLOOKUP(A1845,'Full dataset'!$A$5:$IM$190,246,FALSE)</f>
        <v>.</v>
      </c>
      <c r="AZ1845">
        <v>9999</v>
      </c>
      <c r="BA1845">
        <f>MAX(VLOOKUP($A1845,'Full dataset'!$A$4:$IX$190,BA$1,FALSE),AW1845)</f>
        <v>0</v>
      </c>
      <c r="BB1845">
        <f>IF(VLOOKUP($A1845,'Full dataset'!$A$4:$IX$190,BB$1,FALSE)&gt;0,VLOOKUP($A1845,'Full dataset'!$A$4:$IX$190,BB$1,FALSE),AU1845)</f>
        <v>9999</v>
      </c>
      <c r="BC1845">
        <f>MAX(VLOOKUP($A1845,'Full dataset'!$A$4:$IX$190,BC$1,FALSE),AY1845)</f>
        <v>0</v>
      </c>
      <c r="BD1845">
        <f>MAX(VLOOKUP($A1845,'Full dataset'!$A$4:$IX$190,BD$1,FALSE),AX1845)</f>
        <v>0</v>
      </c>
      <c r="BE1845">
        <f t="shared" si="171"/>
        <v>0</v>
      </c>
      <c r="BF1845">
        <f t="shared" si="172"/>
        <v>0</v>
      </c>
      <c r="BG1845">
        <f t="shared" si="173"/>
        <v>0</v>
      </c>
      <c r="BH1845">
        <f t="shared" si="168"/>
        <v>0</v>
      </c>
      <c r="BI1845">
        <f t="shared" si="169"/>
        <v>0</v>
      </c>
      <c r="BO1845">
        <f>IF(BF1845=1,VLOOKUP($A1845,'Full dataset'!$A$4:$IE$190,2007+BO$1-$C1845,FALSE),0)</f>
        <v>0</v>
      </c>
      <c r="BP1845">
        <f>IF(BF1845=1,VLOOKUP($A1845,'Full dataset'!$A$4:$IE$190,2007+BP$1-$C1845,FALSE),0)</f>
        <v>0</v>
      </c>
      <c r="BQ1845">
        <f>IF(BF1845=1,VLOOKUP($A1845,'Full dataset'!$A$4:$IE$190,2007+BQ$1-$C1845,FALSE),0)</f>
        <v>0</v>
      </c>
      <c r="BR1845">
        <f>IF($BG1845=1,VLOOKUP($A1845,'Full dataset'!$A$4:$IE$190,BR$1-2007+$C1845,FALSE),0)</f>
        <v>0</v>
      </c>
      <c r="BS1845">
        <f>IF($BG1845=1,VLOOKUP($A1845,'Full dataset'!$A$4:$IE$190,BS$1-2007+$C1845,FALSE),0)</f>
        <v>0</v>
      </c>
      <c r="BT1845">
        <f>IF($BG1845=1,VLOOKUP($A1845,'Full dataset'!$A$4:$IE$190,BT$1-2007+$C1845,FALSE),0)</f>
        <v>0</v>
      </c>
      <c r="BU1845">
        <f>IF($BG1845=1,VLOOKUP($A1845,'Full dataset'!$A$4:$IE$190,BU$1-2007+$C1845,FALSE),0)</f>
        <v>0</v>
      </c>
      <c r="BV1845">
        <f>IF($BG1845=1,VLOOKUP($A1845,'Full dataset'!$A$4:$IE$190,BV$1-2007+$C1845,FALSE),0)</f>
        <v>0</v>
      </c>
      <c r="BW1845">
        <f>IF($BG1845=1,VLOOKUP($A1845,'Full dataset'!$A$4:$IE$190,BW$1-2007+$C1845,FALSE),0)</f>
        <v>0</v>
      </c>
      <c r="BX1845">
        <f>IF($BG1845=1,VLOOKUP($A1845,'Full dataset'!$A$4:$IE$190,BX$1-2007+$C1845,FALSE),0)</f>
        <v>0</v>
      </c>
    </row>
    <row r="1846" spans="1:76" x14ac:dyDescent="0.25">
      <c r="A1846">
        <v>171</v>
      </c>
      <c r="B1846" t="s">
        <v>614</v>
      </c>
      <c r="C1846">
        <v>2016</v>
      </c>
      <c r="D1846" t="s">
        <v>587</v>
      </c>
      <c r="E1846">
        <f t="shared" si="170"/>
        <v>0</v>
      </c>
      <c r="U1846">
        <v>0</v>
      </c>
      <c r="V1846" t="s">
        <v>726</v>
      </c>
      <c r="W1846" t="s">
        <v>726</v>
      </c>
      <c r="X1846" t="s">
        <v>726</v>
      </c>
      <c r="Y1846">
        <v>0</v>
      </c>
      <c r="Z1846" t="s">
        <v>726</v>
      </c>
      <c r="AA1846" t="s">
        <v>726</v>
      </c>
      <c r="AB1846" t="s">
        <v>726</v>
      </c>
      <c r="AC1846" t="s">
        <v>726</v>
      </c>
      <c r="AD1846" t="s">
        <v>726</v>
      </c>
      <c r="AE1846" t="s">
        <v>726</v>
      </c>
      <c r="AF1846" t="s">
        <v>726</v>
      </c>
      <c r="AG1846" t="s">
        <v>726</v>
      </c>
      <c r="AH1846" t="s">
        <v>726</v>
      </c>
      <c r="AI1846" t="s">
        <v>726</v>
      </c>
      <c r="AJ1846" t="s">
        <v>726</v>
      </c>
      <c r="AK1846" t="s">
        <v>726</v>
      </c>
      <c r="AL1846" t="s">
        <v>726</v>
      </c>
      <c r="AM1846">
        <f>VLOOKUP($A1846,'Full dataset'!$A$4:$IE$190,2007+AM$1-$C1846,FALSE)</f>
        <v>81</v>
      </c>
      <c r="AN1846" t="s">
        <v>726</v>
      </c>
      <c r="AO1846" t="s">
        <v>726</v>
      </c>
      <c r="AP1846" t="s">
        <v>726</v>
      </c>
      <c r="AQ1846" t="s">
        <v>726</v>
      </c>
      <c r="AR1846" t="s">
        <v>726</v>
      </c>
      <c r="AS1846" t="s">
        <v>726</v>
      </c>
      <c r="AT1846" t="str">
        <f>VLOOKUP($A1846,'Full dataset'!$A$4:$IE$190,130,FALSE)</f>
        <v>.</v>
      </c>
      <c r="AU1846">
        <f>VLOOKUP(A1846,'Full dataset'!$A$4:$II$190,$AU$1,FALSE)</f>
        <v>9999</v>
      </c>
      <c r="AW1846" t="str">
        <f>VLOOKUP(A1846,'Full dataset'!$A$5:$IM$190,247,FALSE)</f>
        <v>.</v>
      </c>
      <c r="AX1846" t="str">
        <f>VLOOKUP(A1846,'Full dataset'!$A$4:$II$190,242,FALSE)</f>
        <v>.</v>
      </c>
      <c r="AY1846" t="str">
        <f>VLOOKUP(A1846,'Full dataset'!$A$5:$IM$190,246,FALSE)</f>
        <v>.</v>
      </c>
      <c r="AZ1846">
        <v>9999</v>
      </c>
      <c r="BA1846">
        <f>MAX(VLOOKUP($A1846,'Full dataset'!$A$4:$IX$190,BA$1,FALSE),AW1846)</f>
        <v>0</v>
      </c>
      <c r="BB1846">
        <f>IF(VLOOKUP($A1846,'Full dataset'!$A$4:$IX$190,BB$1,FALSE)&gt;0,VLOOKUP($A1846,'Full dataset'!$A$4:$IX$190,BB$1,FALSE),AU1846)</f>
        <v>9999</v>
      </c>
      <c r="BC1846">
        <f>MAX(VLOOKUP($A1846,'Full dataset'!$A$4:$IX$190,BC$1,FALSE),AY1846)</f>
        <v>0</v>
      </c>
      <c r="BD1846">
        <f>MAX(VLOOKUP($A1846,'Full dataset'!$A$4:$IX$190,BD$1,FALSE),AX1846)</f>
        <v>0</v>
      </c>
      <c r="BE1846">
        <f t="shared" si="171"/>
        <v>0</v>
      </c>
      <c r="BF1846">
        <f t="shared" si="172"/>
        <v>0</v>
      </c>
      <c r="BG1846">
        <f t="shared" si="173"/>
        <v>0</v>
      </c>
      <c r="BH1846">
        <f t="shared" si="168"/>
        <v>0</v>
      </c>
      <c r="BI1846">
        <f t="shared" si="169"/>
        <v>0</v>
      </c>
      <c r="BO1846">
        <f>IF(BF1846=1,VLOOKUP($A1846,'Full dataset'!$A$4:$IE$190,2007+BO$1-$C1846,FALSE),0)</f>
        <v>0</v>
      </c>
      <c r="BP1846">
        <f>IF(BF1846=1,VLOOKUP($A1846,'Full dataset'!$A$4:$IE$190,2007+BP$1-$C1846,FALSE),0)</f>
        <v>0</v>
      </c>
      <c r="BQ1846">
        <f>IF(BF1846=1,VLOOKUP($A1846,'Full dataset'!$A$4:$IE$190,2007+BQ$1-$C1846,FALSE),0)</f>
        <v>0</v>
      </c>
      <c r="BR1846">
        <f>IF($BG1846=1,VLOOKUP($A1846,'Full dataset'!$A$4:$IE$190,BR$1-2007+$C1846,FALSE),0)</f>
        <v>0</v>
      </c>
      <c r="BS1846">
        <f>IF($BG1846=1,VLOOKUP($A1846,'Full dataset'!$A$4:$IE$190,BS$1-2007+$C1846,FALSE),0)</f>
        <v>0</v>
      </c>
      <c r="BT1846">
        <f>IF($BG1846=1,VLOOKUP($A1846,'Full dataset'!$A$4:$IE$190,BT$1-2007+$C1846,FALSE),0)</f>
        <v>0</v>
      </c>
      <c r="BU1846">
        <f>IF($BG1846=1,VLOOKUP($A1846,'Full dataset'!$A$4:$IE$190,BU$1-2007+$C1846,FALSE),0)</f>
        <v>0</v>
      </c>
      <c r="BV1846">
        <f>IF($BG1846=1,VLOOKUP($A1846,'Full dataset'!$A$4:$IE$190,BV$1-2007+$C1846,FALSE),0)</f>
        <v>0</v>
      </c>
      <c r="BW1846">
        <f>IF($BG1846=1,VLOOKUP($A1846,'Full dataset'!$A$4:$IE$190,BW$1-2007+$C1846,FALSE),0)</f>
        <v>0</v>
      </c>
      <c r="BX1846">
        <f>IF($BG1846=1,VLOOKUP($A1846,'Full dataset'!$A$4:$IE$190,BX$1-2007+$C1846,FALSE),0)</f>
        <v>0</v>
      </c>
    </row>
    <row r="1847" spans="1:76" x14ac:dyDescent="0.25">
      <c r="A1847">
        <v>172</v>
      </c>
      <c r="B1847" t="s">
        <v>615</v>
      </c>
      <c r="C1847">
        <v>2016</v>
      </c>
      <c r="D1847" t="s">
        <v>587</v>
      </c>
      <c r="E1847">
        <f t="shared" si="170"/>
        <v>0</v>
      </c>
      <c r="U1847">
        <v>0</v>
      </c>
      <c r="V1847" t="s">
        <v>726</v>
      </c>
      <c r="W1847" t="s">
        <v>726</v>
      </c>
      <c r="X1847" t="s">
        <v>726</v>
      </c>
      <c r="Y1847">
        <v>0</v>
      </c>
      <c r="Z1847" t="s">
        <v>726</v>
      </c>
      <c r="AA1847" t="s">
        <v>726</v>
      </c>
      <c r="AB1847" t="s">
        <v>726</v>
      </c>
      <c r="AC1847" t="s">
        <v>726</v>
      </c>
      <c r="AD1847" t="s">
        <v>726</v>
      </c>
      <c r="AE1847" t="s">
        <v>726</v>
      </c>
      <c r="AF1847" t="s">
        <v>726</v>
      </c>
      <c r="AG1847" t="s">
        <v>726</v>
      </c>
      <c r="AH1847" t="s">
        <v>726</v>
      </c>
      <c r="AI1847" t="s">
        <v>726</v>
      </c>
      <c r="AJ1847" t="s">
        <v>726</v>
      </c>
      <c r="AK1847" t="s">
        <v>726</v>
      </c>
      <c r="AL1847" t="s">
        <v>726</v>
      </c>
      <c r="AM1847">
        <f>VLOOKUP($A1847,'Full dataset'!$A$4:$IE$190,2007+AM$1-$C1847,FALSE)</f>
        <v>83</v>
      </c>
      <c r="AN1847" t="s">
        <v>726</v>
      </c>
      <c r="AO1847" t="s">
        <v>726</v>
      </c>
      <c r="AP1847" t="s">
        <v>726</v>
      </c>
      <c r="AQ1847" t="s">
        <v>726</v>
      </c>
      <c r="AR1847" t="s">
        <v>726</v>
      </c>
      <c r="AS1847" t="s">
        <v>726</v>
      </c>
      <c r="AT1847" t="str">
        <f>VLOOKUP($A1847,'Full dataset'!$A$4:$IE$190,130,FALSE)</f>
        <v>.</v>
      </c>
      <c r="AU1847">
        <f>VLOOKUP(A1847,'Full dataset'!$A$4:$II$190,$AU$1,FALSE)</f>
        <v>9999</v>
      </c>
      <c r="AW1847" t="str">
        <f>VLOOKUP(A1847,'Full dataset'!$A$5:$IM$190,247,FALSE)</f>
        <v>.</v>
      </c>
      <c r="AX1847" t="str">
        <f>VLOOKUP(A1847,'Full dataset'!$A$4:$II$190,242,FALSE)</f>
        <v>.</v>
      </c>
      <c r="AY1847" t="str">
        <f>VLOOKUP(A1847,'Full dataset'!$A$5:$IM$190,246,FALSE)</f>
        <v>.</v>
      </c>
      <c r="AZ1847">
        <v>9999</v>
      </c>
      <c r="BA1847">
        <f>MAX(VLOOKUP($A1847,'Full dataset'!$A$4:$IX$190,BA$1,FALSE),AW1847)</f>
        <v>0</v>
      </c>
      <c r="BB1847">
        <f>IF(VLOOKUP($A1847,'Full dataset'!$A$4:$IX$190,BB$1,FALSE)&gt;0,VLOOKUP($A1847,'Full dataset'!$A$4:$IX$190,BB$1,FALSE),AU1847)</f>
        <v>9999</v>
      </c>
      <c r="BC1847">
        <f>MAX(VLOOKUP($A1847,'Full dataset'!$A$4:$IX$190,BC$1,FALSE),AY1847)</f>
        <v>0</v>
      </c>
      <c r="BD1847">
        <f>MAX(VLOOKUP($A1847,'Full dataset'!$A$4:$IX$190,BD$1,FALSE),AX1847)</f>
        <v>0</v>
      </c>
      <c r="BE1847">
        <f t="shared" si="171"/>
        <v>0</v>
      </c>
      <c r="BF1847">
        <f t="shared" si="172"/>
        <v>0</v>
      </c>
      <c r="BG1847">
        <f t="shared" si="173"/>
        <v>0</v>
      </c>
      <c r="BH1847">
        <f t="shared" si="168"/>
        <v>0</v>
      </c>
      <c r="BI1847">
        <f t="shared" si="169"/>
        <v>0</v>
      </c>
      <c r="BO1847">
        <f>IF(BF1847=1,VLOOKUP($A1847,'Full dataset'!$A$4:$IE$190,2007+BO$1-$C1847,FALSE),0)</f>
        <v>0</v>
      </c>
      <c r="BP1847">
        <f>IF(BF1847=1,VLOOKUP($A1847,'Full dataset'!$A$4:$IE$190,2007+BP$1-$C1847,FALSE),0)</f>
        <v>0</v>
      </c>
      <c r="BQ1847">
        <f>IF(BF1847=1,VLOOKUP($A1847,'Full dataset'!$A$4:$IE$190,2007+BQ$1-$C1847,FALSE),0)</f>
        <v>0</v>
      </c>
      <c r="BR1847">
        <f>IF($BG1847=1,VLOOKUP($A1847,'Full dataset'!$A$4:$IE$190,BR$1-2007+$C1847,FALSE),0)</f>
        <v>0</v>
      </c>
      <c r="BS1847">
        <f>IF($BG1847=1,VLOOKUP($A1847,'Full dataset'!$A$4:$IE$190,BS$1-2007+$C1847,FALSE),0)</f>
        <v>0</v>
      </c>
      <c r="BT1847">
        <f>IF($BG1847=1,VLOOKUP($A1847,'Full dataset'!$A$4:$IE$190,BT$1-2007+$C1847,FALSE),0)</f>
        <v>0</v>
      </c>
      <c r="BU1847">
        <f>IF($BG1847=1,VLOOKUP($A1847,'Full dataset'!$A$4:$IE$190,BU$1-2007+$C1847,FALSE),0)</f>
        <v>0</v>
      </c>
      <c r="BV1847">
        <f>IF($BG1847=1,VLOOKUP($A1847,'Full dataset'!$A$4:$IE$190,BV$1-2007+$C1847,FALSE),0)</f>
        <v>0</v>
      </c>
      <c r="BW1847">
        <f>IF($BG1847=1,VLOOKUP($A1847,'Full dataset'!$A$4:$IE$190,BW$1-2007+$C1847,FALSE),0)</f>
        <v>0</v>
      </c>
      <c r="BX1847">
        <f>IF($BG1847=1,VLOOKUP($A1847,'Full dataset'!$A$4:$IE$190,BX$1-2007+$C1847,FALSE),0)</f>
        <v>0</v>
      </c>
    </row>
    <row r="1848" spans="1:76" x14ac:dyDescent="0.25">
      <c r="A1848">
        <v>173</v>
      </c>
      <c r="B1848" t="s">
        <v>616</v>
      </c>
      <c r="C1848">
        <v>2016</v>
      </c>
      <c r="D1848" t="s">
        <v>591</v>
      </c>
      <c r="E1848">
        <f t="shared" si="170"/>
        <v>1</v>
      </c>
      <c r="S1848">
        <v>7370</v>
      </c>
      <c r="T1848">
        <v>519130</v>
      </c>
      <c r="U1848">
        <v>0</v>
      </c>
      <c r="V1848" t="s">
        <v>726</v>
      </c>
      <c r="W1848" t="s">
        <v>726</v>
      </c>
      <c r="X1848" t="s">
        <v>726</v>
      </c>
      <c r="Y1848">
        <v>0</v>
      </c>
      <c r="Z1848" t="s">
        <v>726</v>
      </c>
      <c r="AA1848" t="s">
        <v>726</v>
      </c>
      <c r="AB1848" t="s">
        <v>726</v>
      </c>
      <c r="AC1848" t="s">
        <v>726</v>
      </c>
      <c r="AD1848" t="s">
        <v>726</v>
      </c>
      <c r="AE1848" t="s">
        <v>726</v>
      </c>
      <c r="AF1848" t="s">
        <v>726</v>
      </c>
      <c r="AG1848" t="s">
        <v>726</v>
      </c>
      <c r="AH1848" t="s">
        <v>726</v>
      </c>
      <c r="AI1848" t="s">
        <v>726</v>
      </c>
      <c r="AJ1848" t="s">
        <v>726</v>
      </c>
      <c r="AK1848" t="s">
        <v>726</v>
      </c>
      <c r="AL1848" t="s">
        <v>726</v>
      </c>
      <c r="AM1848">
        <f>VLOOKUP($A1848,'Full dataset'!$A$4:$IE$190,2007+AM$1-$C1848,FALSE)</f>
        <v>42</v>
      </c>
      <c r="AN1848" t="s">
        <v>726</v>
      </c>
      <c r="AO1848" t="s">
        <v>726</v>
      </c>
      <c r="AP1848" t="s">
        <v>726</v>
      </c>
      <c r="AQ1848" t="s">
        <v>726</v>
      </c>
      <c r="AR1848" t="s">
        <v>726</v>
      </c>
      <c r="AS1848" t="s">
        <v>726</v>
      </c>
      <c r="AT1848" t="str">
        <f>VLOOKUP($A1848,'Full dataset'!$A$4:$IE$190,130,FALSE)</f>
        <v>.</v>
      </c>
      <c r="AU1848">
        <f>VLOOKUP(A1848,'Full dataset'!$A$4:$II$190,$AU$1,FALSE)</f>
        <v>9999</v>
      </c>
      <c r="AW1848" t="str">
        <f>VLOOKUP(A1848,'Full dataset'!$A$5:$IM$190,247,FALSE)</f>
        <v>.</v>
      </c>
      <c r="AX1848" t="str">
        <f>VLOOKUP(A1848,'Full dataset'!$A$4:$II$190,242,FALSE)</f>
        <v>.</v>
      </c>
      <c r="AY1848" t="str">
        <f>VLOOKUP(A1848,'Full dataset'!$A$5:$IM$190,246,FALSE)</f>
        <v>.</v>
      </c>
      <c r="AZ1848">
        <v>9999</v>
      </c>
      <c r="BA1848">
        <f>MAX(VLOOKUP($A1848,'Full dataset'!$A$4:$IX$190,BA$1,FALSE),AW1848)</f>
        <v>0</v>
      </c>
      <c r="BB1848">
        <f>IF(VLOOKUP($A1848,'Full dataset'!$A$4:$IX$190,BB$1,FALSE)&gt;0,VLOOKUP($A1848,'Full dataset'!$A$4:$IX$190,BB$1,FALSE),AU1848)</f>
        <v>9999</v>
      </c>
      <c r="BC1848">
        <f>MAX(VLOOKUP($A1848,'Full dataset'!$A$4:$IX$190,BC$1,FALSE),AY1848)</f>
        <v>0</v>
      </c>
      <c r="BD1848">
        <f>MAX(VLOOKUP($A1848,'Full dataset'!$A$4:$IX$190,BD$1,FALSE),AX1848)</f>
        <v>0</v>
      </c>
      <c r="BE1848">
        <f t="shared" si="171"/>
        <v>0</v>
      </c>
      <c r="BF1848">
        <f t="shared" si="172"/>
        <v>0</v>
      </c>
      <c r="BG1848">
        <f t="shared" si="173"/>
        <v>0</v>
      </c>
      <c r="BH1848">
        <f t="shared" si="168"/>
        <v>0</v>
      </c>
      <c r="BI1848">
        <f t="shared" si="169"/>
        <v>0</v>
      </c>
      <c r="BO1848">
        <f>IF(BF1848=1,VLOOKUP($A1848,'Full dataset'!$A$4:$IE$190,2007+BO$1-$C1848,FALSE),0)</f>
        <v>0</v>
      </c>
      <c r="BP1848">
        <f>IF(BF1848=1,VLOOKUP($A1848,'Full dataset'!$A$4:$IE$190,2007+BP$1-$C1848,FALSE),0)</f>
        <v>0</v>
      </c>
      <c r="BQ1848">
        <f>IF(BF1848=1,VLOOKUP($A1848,'Full dataset'!$A$4:$IE$190,2007+BQ$1-$C1848,FALSE),0)</f>
        <v>0</v>
      </c>
      <c r="BR1848">
        <f>IF($BG1848=1,VLOOKUP($A1848,'Full dataset'!$A$4:$IE$190,BR$1-2007+$C1848,FALSE),0)</f>
        <v>0</v>
      </c>
      <c r="BS1848">
        <f>IF($BG1848=1,VLOOKUP($A1848,'Full dataset'!$A$4:$IE$190,BS$1-2007+$C1848,FALSE),0)</f>
        <v>0</v>
      </c>
      <c r="BT1848">
        <f>IF($BG1848=1,VLOOKUP($A1848,'Full dataset'!$A$4:$IE$190,BT$1-2007+$C1848,FALSE),0)</f>
        <v>0</v>
      </c>
      <c r="BU1848">
        <f>IF($BG1848=1,VLOOKUP($A1848,'Full dataset'!$A$4:$IE$190,BU$1-2007+$C1848,FALSE),0)</f>
        <v>0</v>
      </c>
      <c r="BV1848">
        <f>IF($BG1848=1,VLOOKUP($A1848,'Full dataset'!$A$4:$IE$190,BV$1-2007+$C1848,FALSE),0)</f>
        <v>0</v>
      </c>
      <c r="BW1848">
        <f>IF($BG1848=1,VLOOKUP($A1848,'Full dataset'!$A$4:$IE$190,BW$1-2007+$C1848,FALSE),0)</f>
        <v>0</v>
      </c>
      <c r="BX1848">
        <f>IF($BG1848=1,VLOOKUP($A1848,'Full dataset'!$A$4:$IE$190,BX$1-2007+$C1848,FALSE),0)</f>
        <v>0</v>
      </c>
    </row>
    <row r="1849" spans="1:76" x14ac:dyDescent="0.25">
      <c r="A1849">
        <v>174</v>
      </c>
      <c r="B1849" t="s">
        <v>617</v>
      </c>
      <c r="C1849">
        <v>2016</v>
      </c>
      <c r="D1849" t="s">
        <v>591</v>
      </c>
      <c r="E1849">
        <f t="shared" si="170"/>
        <v>1</v>
      </c>
      <c r="S1849">
        <v>3576</v>
      </c>
      <c r="T1849">
        <v>334210</v>
      </c>
      <c r="U1849">
        <v>0</v>
      </c>
      <c r="V1849" t="s">
        <v>726</v>
      </c>
      <c r="W1849" t="s">
        <v>726</v>
      </c>
      <c r="X1849" t="s">
        <v>726</v>
      </c>
      <c r="Y1849">
        <v>0</v>
      </c>
      <c r="Z1849" t="s">
        <v>726</v>
      </c>
      <c r="AA1849" t="s">
        <v>726</v>
      </c>
      <c r="AB1849" t="s">
        <v>726</v>
      </c>
      <c r="AC1849" t="s">
        <v>726</v>
      </c>
      <c r="AD1849" t="s">
        <v>726</v>
      </c>
      <c r="AE1849" t="s">
        <v>726</v>
      </c>
      <c r="AF1849" t="s">
        <v>726</v>
      </c>
      <c r="AG1849" t="s">
        <v>726</v>
      </c>
      <c r="AH1849" t="s">
        <v>726</v>
      </c>
      <c r="AI1849" t="s">
        <v>726</v>
      </c>
      <c r="AJ1849" t="s">
        <v>726</v>
      </c>
      <c r="AK1849" t="s">
        <v>726</v>
      </c>
      <c r="AL1849" t="s">
        <v>726</v>
      </c>
      <c r="AM1849">
        <f>VLOOKUP($A1849,'Full dataset'!$A$4:$IE$190,2007+AM$1-$C1849,FALSE)</f>
        <v>22</v>
      </c>
      <c r="AN1849" t="s">
        <v>726</v>
      </c>
      <c r="AO1849" t="s">
        <v>726</v>
      </c>
      <c r="AP1849" t="s">
        <v>726</v>
      </c>
      <c r="AQ1849" t="s">
        <v>726</v>
      </c>
      <c r="AR1849" t="s">
        <v>726</v>
      </c>
      <c r="AS1849" t="s">
        <v>726</v>
      </c>
      <c r="AT1849" t="str">
        <f>VLOOKUP($A1849,'Full dataset'!$A$4:$IE$190,130,FALSE)</f>
        <v>.</v>
      </c>
      <c r="AU1849">
        <f>VLOOKUP(A1849,'Full dataset'!$A$4:$II$190,$AU$1,FALSE)</f>
        <v>9999</v>
      </c>
      <c r="AW1849" t="str">
        <f>VLOOKUP(A1849,'Full dataset'!$A$5:$IM$190,247,FALSE)</f>
        <v>.</v>
      </c>
      <c r="AX1849" t="str">
        <f>VLOOKUP(A1849,'Full dataset'!$A$4:$II$190,242,FALSE)</f>
        <v>.</v>
      </c>
      <c r="AY1849" t="str">
        <f>VLOOKUP(A1849,'Full dataset'!$A$5:$IM$190,246,FALSE)</f>
        <v>.</v>
      </c>
      <c r="AZ1849">
        <v>9999</v>
      </c>
      <c r="BA1849">
        <f>MAX(VLOOKUP($A1849,'Full dataset'!$A$4:$IX$190,BA$1,FALSE),AW1849)</f>
        <v>0</v>
      </c>
      <c r="BB1849">
        <f>IF(VLOOKUP($A1849,'Full dataset'!$A$4:$IX$190,BB$1,FALSE)&gt;0,VLOOKUP($A1849,'Full dataset'!$A$4:$IX$190,BB$1,FALSE),AU1849)</f>
        <v>9999</v>
      </c>
      <c r="BC1849">
        <f>MAX(VLOOKUP($A1849,'Full dataset'!$A$4:$IX$190,BC$1,FALSE),AY1849)</f>
        <v>0</v>
      </c>
      <c r="BD1849">
        <f>MAX(VLOOKUP($A1849,'Full dataset'!$A$4:$IX$190,BD$1,FALSE),AX1849)</f>
        <v>0</v>
      </c>
      <c r="BE1849">
        <f t="shared" si="171"/>
        <v>0</v>
      </c>
      <c r="BF1849">
        <f t="shared" si="172"/>
        <v>0</v>
      </c>
      <c r="BG1849">
        <f t="shared" si="173"/>
        <v>0</v>
      </c>
      <c r="BH1849">
        <f t="shared" si="168"/>
        <v>0</v>
      </c>
      <c r="BI1849">
        <f t="shared" si="169"/>
        <v>0</v>
      </c>
      <c r="BO1849">
        <f>IF(BF1849=1,VLOOKUP($A1849,'Full dataset'!$A$4:$IE$190,2007+BO$1-$C1849,FALSE),0)</f>
        <v>0</v>
      </c>
      <c r="BP1849">
        <f>IF(BF1849=1,VLOOKUP($A1849,'Full dataset'!$A$4:$IE$190,2007+BP$1-$C1849,FALSE),0)</f>
        <v>0</v>
      </c>
      <c r="BQ1849">
        <f>IF(BF1849=1,VLOOKUP($A1849,'Full dataset'!$A$4:$IE$190,2007+BQ$1-$C1849,FALSE),0)</f>
        <v>0</v>
      </c>
      <c r="BR1849">
        <f>IF($BG1849=1,VLOOKUP($A1849,'Full dataset'!$A$4:$IE$190,BR$1-2007+$C1849,FALSE),0)</f>
        <v>0</v>
      </c>
      <c r="BS1849">
        <f>IF($BG1849=1,VLOOKUP($A1849,'Full dataset'!$A$4:$IE$190,BS$1-2007+$C1849,FALSE),0)</f>
        <v>0</v>
      </c>
      <c r="BT1849">
        <f>IF($BG1849=1,VLOOKUP($A1849,'Full dataset'!$A$4:$IE$190,BT$1-2007+$C1849,FALSE),0)</f>
        <v>0</v>
      </c>
      <c r="BU1849">
        <f>IF($BG1849=1,VLOOKUP($A1849,'Full dataset'!$A$4:$IE$190,BU$1-2007+$C1849,FALSE),0)</f>
        <v>0</v>
      </c>
      <c r="BV1849">
        <f>IF($BG1849=1,VLOOKUP($A1849,'Full dataset'!$A$4:$IE$190,BV$1-2007+$C1849,FALSE),0)</f>
        <v>0</v>
      </c>
      <c r="BW1849">
        <f>IF($BG1849=1,VLOOKUP($A1849,'Full dataset'!$A$4:$IE$190,BW$1-2007+$C1849,FALSE),0)</f>
        <v>0</v>
      </c>
      <c r="BX1849">
        <f>IF($BG1849=1,VLOOKUP($A1849,'Full dataset'!$A$4:$IE$190,BX$1-2007+$C1849,FALSE),0)</f>
        <v>0</v>
      </c>
    </row>
    <row r="1850" spans="1:76" x14ac:dyDescent="0.25">
      <c r="A1850">
        <v>175</v>
      </c>
      <c r="B1850" t="s">
        <v>618</v>
      </c>
      <c r="C1850">
        <v>2016</v>
      </c>
      <c r="D1850" t="s">
        <v>591</v>
      </c>
      <c r="E1850">
        <f t="shared" si="170"/>
        <v>1</v>
      </c>
      <c r="S1850">
        <v>2911</v>
      </c>
      <c r="T1850">
        <v>324110</v>
      </c>
      <c r="U1850">
        <v>0</v>
      </c>
      <c r="V1850" t="s">
        <v>726</v>
      </c>
      <c r="W1850" t="s">
        <v>726</v>
      </c>
      <c r="X1850" t="s">
        <v>726</v>
      </c>
      <c r="Y1850">
        <v>0</v>
      </c>
      <c r="Z1850" t="s">
        <v>726</v>
      </c>
      <c r="AA1850" t="s">
        <v>726</v>
      </c>
      <c r="AB1850" t="s">
        <v>726</v>
      </c>
      <c r="AC1850" t="s">
        <v>726</v>
      </c>
      <c r="AD1850" t="s">
        <v>726</v>
      </c>
      <c r="AE1850" t="s">
        <v>726</v>
      </c>
      <c r="AF1850" t="s">
        <v>726</v>
      </c>
      <c r="AG1850" t="s">
        <v>726</v>
      </c>
      <c r="AH1850" t="s">
        <v>726</v>
      </c>
      <c r="AI1850" t="s">
        <v>726</v>
      </c>
      <c r="AJ1850" t="s">
        <v>726</v>
      </c>
      <c r="AK1850" t="s">
        <v>726</v>
      </c>
      <c r="AL1850" t="s">
        <v>726</v>
      </c>
      <c r="AM1850">
        <f>VLOOKUP($A1850,'Full dataset'!$A$4:$IE$190,2007+AM$1-$C1850,FALSE)</f>
        <v>38</v>
      </c>
      <c r="AN1850" t="s">
        <v>726</v>
      </c>
      <c r="AO1850" t="s">
        <v>726</v>
      </c>
      <c r="AP1850" t="s">
        <v>726</v>
      </c>
      <c r="AQ1850" t="s">
        <v>726</v>
      </c>
      <c r="AR1850" t="s">
        <v>726</v>
      </c>
      <c r="AS1850" t="s">
        <v>726</v>
      </c>
      <c r="AT1850" t="str">
        <f>VLOOKUP($A1850,'Full dataset'!$A$4:$IE$190,130,FALSE)</f>
        <v>.</v>
      </c>
      <c r="AU1850">
        <f>VLOOKUP(A1850,'Full dataset'!$A$4:$II$190,$AU$1,FALSE)</f>
        <v>9999</v>
      </c>
      <c r="AW1850" t="str">
        <f>VLOOKUP(A1850,'Full dataset'!$A$5:$IM$190,247,FALSE)</f>
        <v>.</v>
      </c>
      <c r="AX1850" t="str">
        <f>VLOOKUP(A1850,'Full dataset'!$A$4:$II$190,242,FALSE)</f>
        <v>.</v>
      </c>
      <c r="AY1850" t="str">
        <f>VLOOKUP(A1850,'Full dataset'!$A$5:$IM$190,246,FALSE)</f>
        <v>.</v>
      </c>
      <c r="AZ1850">
        <v>9999</v>
      </c>
      <c r="BA1850">
        <f>MAX(VLOOKUP($A1850,'Full dataset'!$A$4:$IX$190,BA$1,FALSE),AW1850)</f>
        <v>0</v>
      </c>
      <c r="BB1850">
        <f>IF(VLOOKUP($A1850,'Full dataset'!$A$4:$IX$190,BB$1,FALSE)&gt;0,VLOOKUP($A1850,'Full dataset'!$A$4:$IX$190,BB$1,FALSE),AU1850)</f>
        <v>9999</v>
      </c>
      <c r="BC1850">
        <f>MAX(VLOOKUP($A1850,'Full dataset'!$A$4:$IX$190,BC$1,FALSE),AY1850)</f>
        <v>0</v>
      </c>
      <c r="BD1850">
        <f>MAX(VLOOKUP($A1850,'Full dataset'!$A$4:$IX$190,BD$1,FALSE),AX1850)</f>
        <v>0</v>
      </c>
      <c r="BE1850">
        <f t="shared" si="171"/>
        <v>0</v>
      </c>
      <c r="BF1850">
        <f t="shared" si="172"/>
        <v>0</v>
      </c>
      <c r="BG1850">
        <f t="shared" si="173"/>
        <v>0</v>
      </c>
      <c r="BH1850">
        <f t="shared" si="168"/>
        <v>0</v>
      </c>
      <c r="BI1850">
        <f t="shared" si="169"/>
        <v>0</v>
      </c>
      <c r="BO1850">
        <f>IF(BF1850=1,VLOOKUP($A1850,'Full dataset'!$A$4:$IE$190,2007+BO$1-$C1850,FALSE),0)</f>
        <v>0</v>
      </c>
      <c r="BP1850">
        <f>IF(BF1850=1,VLOOKUP($A1850,'Full dataset'!$A$4:$IE$190,2007+BP$1-$C1850,FALSE),0)</f>
        <v>0</v>
      </c>
      <c r="BQ1850">
        <f>IF(BF1850=1,VLOOKUP($A1850,'Full dataset'!$A$4:$IE$190,2007+BQ$1-$C1850,FALSE),0)</f>
        <v>0</v>
      </c>
      <c r="BR1850">
        <f>IF($BG1850=1,VLOOKUP($A1850,'Full dataset'!$A$4:$IE$190,BR$1-2007+$C1850,FALSE),0)</f>
        <v>0</v>
      </c>
      <c r="BS1850">
        <f>IF($BG1850=1,VLOOKUP($A1850,'Full dataset'!$A$4:$IE$190,BS$1-2007+$C1850,FALSE),0)</f>
        <v>0</v>
      </c>
      <c r="BT1850">
        <f>IF($BG1850=1,VLOOKUP($A1850,'Full dataset'!$A$4:$IE$190,BT$1-2007+$C1850,FALSE),0)</f>
        <v>0</v>
      </c>
      <c r="BU1850">
        <f>IF($BG1850=1,VLOOKUP($A1850,'Full dataset'!$A$4:$IE$190,BU$1-2007+$C1850,FALSE),0)</f>
        <v>0</v>
      </c>
      <c r="BV1850">
        <f>IF($BG1850=1,VLOOKUP($A1850,'Full dataset'!$A$4:$IE$190,BV$1-2007+$C1850,FALSE),0)</f>
        <v>0</v>
      </c>
      <c r="BW1850">
        <f>IF($BG1850=1,VLOOKUP($A1850,'Full dataset'!$A$4:$IE$190,BW$1-2007+$C1850,FALSE),0)</f>
        <v>0</v>
      </c>
      <c r="BX1850">
        <f>IF($BG1850=1,VLOOKUP($A1850,'Full dataset'!$A$4:$IE$190,BX$1-2007+$C1850,FALSE),0)</f>
        <v>0</v>
      </c>
    </row>
    <row r="1851" spans="1:76" x14ac:dyDescent="0.25">
      <c r="A1851">
        <v>176</v>
      </c>
      <c r="B1851" t="s">
        <v>619</v>
      </c>
      <c r="C1851">
        <v>2016</v>
      </c>
      <c r="D1851" t="s">
        <v>632</v>
      </c>
      <c r="E1851">
        <f t="shared" si="170"/>
        <v>1</v>
      </c>
      <c r="S1851">
        <v>4812</v>
      </c>
      <c r="T1851">
        <v>517210</v>
      </c>
      <c r="U1851">
        <v>0</v>
      </c>
      <c r="V1851" t="s">
        <v>726</v>
      </c>
      <c r="W1851" t="s">
        <v>726</v>
      </c>
      <c r="X1851" t="s">
        <v>726</v>
      </c>
      <c r="Y1851">
        <v>0</v>
      </c>
      <c r="Z1851" t="s">
        <v>726</v>
      </c>
      <c r="AA1851" t="s">
        <v>726</v>
      </c>
      <c r="AB1851" t="s">
        <v>726</v>
      </c>
      <c r="AC1851" t="s">
        <v>726</v>
      </c>
      <c r="AD1851" t="s">
        <v>726</v>
      </c>
      <c r="AE1851" t="s">
        <v>726</v>
      </c>
      <c r="AF1851" t="s">
        <v>726</v>
      </c>
      <c r="AG1851" t="s">
        <v>726</v>
      </c>
      <c r="AH1851" t="s">
        <v>726</v>
      </c>
      <c r="AI1851" t="s">
        <v>726</v>
      </c>
      <c r="AJ1851" t="s">
        <v>726</v>
      </c>
      <c r="AK1851" t="s">
        <v>726</v>
      </c>
      <c r="AL1851" t="s">
        <v>726</v>
      </c>
      <c r="AM1851">
        <f>VLOOKUP($A1851,'Full dataset'!$A$4:$IE$190,2007+AM$1-$C1851,FALSE)</f>
        <v>48</v>
      </c>
      <c r="AN1851" t="s">
        <v>726</v>
      </c>
      <c r="AO1851" t="s">
        <v>726</v>
      </c>
      <c r="AP1851" t="s">
        <v>726</v>
      </c>
      <c r="AQ1851" t="s">
        <v>726</v>
      </c>
      <c r="AR1851" t="s">
        <v>726</v>
      </c>
      <c r="AS1851" t="s">
        <v>726</v>
      </c>
      <c r="AT1851" t="str">
        <f>VLOOKUP($A1851,'Full dataset'!$A$4:$IE$190,130,FALSE)</f>
        <v>.</v>
      </c>
      <c r="AU1851">
        <f>VLOOKUP(A1851,'Full dataset'!$A$4:$II$190,$AU$1,FALSE)</f>
        <v>9999</v>
      </c>
      <c r="AW1851" t="str">
        <f>VLOOKUP(A1851,'Full dataset'!$A$5:$IM$190,247,FALSE)</f>
        <v>.</v>
      </c>
      <c r="AX1851" t="str">
        <f>VLOOKUP(A1851,'Full dataset'!$A$4:$II$190,242,FALSE)</f>
        <v>.</v>
      </c>
      <c r="AY1851" t="str">
        <f>VLOOKUP(A1851,'Full dataset'!$A$5:$IM$190,246,FALSE)</f>
        <v>.</v>
      </c>
      <c r="AZ1851">
        <v>9999</v>
      </c>
      <c r="BA1851">
        <f>MAX(VLOOKUP($A1851,'Full dataset'!$A$4:$IX$190,BA$1,FALSE),AW1851)</f>
        <v>0</v>
      </c>
      <c r="BB1851">
        <f>IF(VLOOKUP($A1851,'Full dataset'!$A$4:$IX$190,BB$1,FALSE)&gt;0,VLOOKUP($A1851,'Full dataset'!$A$4:$IX$190,BB$1,FALSE),AU1851)</f>
        <v>9999</v>
      </c>
      <c r="BC1851">
        <f>MAX(VLOOKUP($A1851,'Full dataset'!$A$4:$IX$190,BC$1,FALSE),AY1851)</f>
        <v>0</v>
      </c>
      <c r="BD1851">
        <f>MAX(VLOOKUP($A1851,'Full dataset'!$A$4:$IX$190,BD$1,FALSE),AX1851)</f>
        <v>0</v>
      </c>
      <c r="BE1851">
        <f t="shared" si="171"/>
        <v>0</v>
      </c>
      <c r="BF1851">
        <f t="shared" si="172"/>
        <v>0</v>
      </c>
      <c r="BG1851">
        <f t="shared" si="173"/>
        <v>0</v>
      </c>
      <c r="BH1851">
        <f t="shared" si="168"/>
        <v>0</v>
      </c>
      <c r="BI1851">
        <f t="shared" si="169"/>
        <v>0</v>
      </c>
      <c r="BO1851">
        <f>IF(BF1851=1,VLOOKUP($A1851,'Full dataset'!$A$4:$IE$190,2007+BO$1-$C1851,FALSE),0)</f>
        <v>0</v>
      </c>
      <c r="BP1851">
        <f>IF(BF1851=1,VLOOKUP($A1851,'Full dataset'!$A$4:$IE$190,2007+BP$1-$C1851,FALSE),0)</f>
        <v>0</v>
      </c>
      <c r="BQ1851">
        <f>IF(BF1851=1,VLOOKUP($A1851,'Full dataset'!$A$4:$IE$190,2007+BQ$1-$C1851,FALSE),0)</f>
        <v>0</v>
      </c>
      <c r="BR1851">
        <f>IF($BG1851=1,VLOOKUP($A1851,'Full dataset'!$A$4:$IE$190,BR$1-2007+$C1851,FALSE),0)</f>
        <v>0</v>
      </c>
      <c r="BS1851">
        <f>IF($BG1851=1,VLOOKUP($A1851,'Full dataset'!$A$4:$IE$190,BS$1-2007+$C1851,FALSE),0)</f>
        <v>0</v>
      </c>
      <c r="BT1851">
        <f>IF($BG1851=1,VLOOKUP($A1851,'Full dataset'!$A$4:$IE$190,BT$1-2007+$C1851,FALSE),0)</f>
        <v>0</v>
      </c>
      <c r="BU1851">
        <f>IF($BG1851=1,VLOOKUP($A1851,'Full dataset'!$A$4:$IE$190,BU$1-2007+$C1851,FALSE),0)</f>
        <v>0</v>
      </c>
      <c r="BV1851">
        <f>IF($BG1851=1,VLOOKUP($A1851,'Full dataset'!$A$4:$IE$190,BV$1-2007+$C1851,FALSE),0)</f>
        <v>0</v>
      </c>
      <c r="BW1851">
        <f>IF($BG1851=1,VLOOKUP($A1851,'Full dataset'!$A$4:$IE$190,BW$1-2007+$C1851,FALSE),0)</f>
        <v>0</v>
      </c>
      <c r="BX1851">
        <f>IF($BG1851=1,VLOOKUP($A1851,'Full dataset'!$A$4:$IE$190,BX$1-2007+$C1851,FALSE),0)</f>
        <v>0</v>
      </c>
    </row>
    <row r="1852" spans="1:76" x14ac:dyDescent="0.25">
      <c r="A1852">
        <v>177</v>
      </c>
      <c r="B1852" t="s">
        <v>621</v>
      </c>
      <c r="C1852">
        <v>2016</v>
      </c>
      <c r="D1852" t="s">
        <v>582</v>
      </c>
      <c r="E1852">
        <f t="shared" si="170"/>
        <v>0</v>
      </c>
      <c r="U1852">
        <v>0</v>
      </c>
      <c r="V1852" t="s">
        <v>726</v>
      </c>
      <c r="W1852" t="s">
        <v>726</v>
      </c>
      <c r="X1852" t="s">
        <v>726</v>
      </c>
      <c r="Y1852">
        <v>0</v>
      </c>
      <c r="Z1852" t="s">
        <v>726</v>
      </c>
      <c r="AA1852" t="s">
        <v>726</v>
      </c>
      <c r="AB1852" t="s">
        <v>726</v>
      </c>
      <c r="AC1852" t="s">
        <v>726</v>
      </c>
      <c r="AD1852" t="s">
        <v>726</v>
      </c>
      <c r="AE1852" t="s">
        <v>726</v>
      </c>
      <c r="AF1852" t="s">
        <v>726</v>
      </c>
      <c r="AG1852" t="s">
        <v>726</v>
      </c>
      <c r="AH1852" t="s">
        <v>726</v>
      </c>
      <c r="AI1852" t="s">
        <v>726</v>
      </c>
      <c r="AJ1852" t="s">
        <v>726</v>
      </c>
      <c r="AK1852" t="s">
        <v>726</v>
      </c>
      <c r="AL1852" t="s">
        <v>726</v>
      </c>
      <c r="AM1852" t="str">
        <f>VLOOKUP($A1852,'Full dataset'!$A$4:$IE$190,2007+AM$1-$C1852,FALSE)</f>
        <v>.</v>
      </c>
      <c r="AN1852" t="s">
        <v>726</v>
      </c>
      <c r="AO1852" t="s">
        <v>726</v>
      </c>
      <c r="AP1852" t="s">
        <v>726</v>
      </c>
      <c r="AQ1852" t="s">
        <v>726</v>
      </c>
      <c r="AR1852" t="s">
        <v>726</v>
      </c>
      <c r="AS1852" t="s">
        <v>726</v>
      </c>
      <c r="AT1852" t="str">
        <f>VLOOKUP($A1852,'Full dataset'!$A$4:$IE$190,130,FALSE)</f>
        <v>.</v>
      </c>
      <c r="AU1852">
        <f>VLOOKUP(A1852,'Full dataset'!$A$4:$II$190,$AU$1,FALSE)</f>
        <v>9999</v>
      </c>
      <c r="AW1852" t="str">
        <f>VLOOKUP(A1852,'Full dataset'!$A$5:$IM$190,247,FALSE)</f>
        <v>.</v>
      </c>
      <c r="AX1852" t="str">
        <f>VLOOKUP(A1852,'Full dataset'!$A$4:$II$190,242,FALSE)</f>
        <v>.</v>
      </c>
      <c r="AY1852" t="str">
        <f>VLOOKUP(A1852,'Full dataset'!$A$5:$IM$190,246,FALSE)</f>
        <v>.</v>
      </c>
      <c r="AZ1852">
        <v>9999</v>
      </c>
      <c r="BA1852">
        <f>MAX(VLOOKUP($A1852,'Full dataset'!$A$4:$IX$190,BA$1,FALSE),AW1852)</f>
        <v>0</v>
      </c>
      <c r="BB1852">
        <f>IF(VLOOKUP($A1852,'Full dataset'!$A$4:$IX$190,BB$1,FALSE)&gt;0,VLOOKUP($A1852,'Full dataset'!$A$4:$IX$190,BB$1,FALSE),AU1852)</f>
        <v>9999</v>
      </c>
      <c r="BC1852">
        <f>MAX(VLOOKUP($A1852,'Full dataset'!$A$4:$IX$190,BC$1,FALSE),AY1852)</f>
        <v>0</v>
      </c>
      <c r="BD1852">
        <f>MAX(VLOOKUP($A1852,'Full dataset'!$A$4:$IX$190,BD$1,FALSE),AX1852)</f>
        <v>0</v>
      </c>
      <c r="BE1852">
        <f t="shared" si="171"/>
        <v>0</v>
      </c>
      <c r="BF1852">
        <f t="shared" si="172"/>
        <v>0</v>
      </c>
      <c r="BG1852">
        <f t="shared" si="173"/>
        <v>0</v>
      </c>
      <c r="BH1852">
        <f t="shared" si="168"/>
        <v>0</v>
      </c>
      <c r="BI1852">
        <f t="shared" si="169"/>
        <v>0</v>
      </c>
      <c r="BO1852">
        <f>IF(BF1852=1,VLOOKUP($A1852,'Full dataset'!$A$4:$IE$190,2007+BO$1-$C1852,FALSE),0)</f>
        <v>0</v>
      </c>
      <c r="BP1852">
        <f>IF(BF1852=1,VLOOKUP($A1852,'Full dataset'!$A$4:$IE$190,2007+BP$1-$C1852,FALSE),0)</f>
        <v>0</v>
      </c>
      <c r="BQ1852">
        <f>IF(BF1852=1,VLOOKUP($A1852,'Full dataset'!$A$4:$IE$190,2007+BQ$1-$C1852,FALSE),0)</f>
        <v>0</v>
      </c>
      <c r="BR1852">
        <f>IF($BG1852=1,VLOOKUP($A1852,'Full dataset'!$A$4:$IE$190,BR$1-2007+$C1852,FALSE),0)</f>
        <v>0</v>
      </c>
      <c r="BS1852">
        <f>IF($BG1852=1,VLOOKUP($A1852,'Full dataset'!$A$4:$IE$190,BS$1-2007+$C1852,FALSE),0)</f>
        <v>0</v>
      </c>
      <c r="BT1852">
        <f>IF($BG1852=1,VLOOKUP($A1852,'Full dataset'!$A$4:$IE$190,BT$1-2007+$C1852,FALSE),0)</f>
        <v>0</v>
      </c>
      <c r="BU1852">
        <f>IF($BG1852=1,VLOOKUP($A1852,'Full dataset'!$A$4:$IE$190,BU$1-2007+$C1852,FALSE),0)</f>
        <v>0</v>
      </c>
      <c r="BV1852">
        <f>IF($BG1852=1,VLOOKUP($A1852,'Full dataset'!$A$4:$IE$190,BV$1-2007+$C1852,FALSE),0)</f>
        <v>0</v>
      </c>
      <c r="BW1852">
        <f>IF($BG1852=1,VLOOKUP($A1852,'Full dataset'!$A$4:$IE$190,BW$1-2007+$C1852,FALSE),0)</f>
        <v>0</v>
      </c>
      <c r="BX1852">
        <f>IF($BG1852=1,VLOOKUP($A1852,'Full dataset'!$A$4:$IE$190,BX$1-2007+$C1852,FALSE),0)</f>
        <v>0</v>
      </c>
    </row>
    <row r="1853" spans="1:76" x14ac:dyDescent="0.25">
      <c r="A1853">
        <v>178</v>
      </c>
      <c r="B1853" t="s">
        <v>622</v>
      </c>
      <c r="C1853">
        <v>2016</v>
      </c>
      <c r="D1853" t="s">
        <v>582</v>
      </c>
      <c r="E1853">
        <f t="shared" si="170"/>
        <v>0</v>
      </c>
      <c r="U1853">
        <v>0</v>
      </c>
      <c r="V1853" t="s">
        <v>726</v>
      </c>
      <c r="W1853" t="s">
        <v>726</v>
      </c>
      <c r="X1853" t="s">
        <v>726</v>
      </c>
      <c r="Y1853">
        <v>0</v>
      </c>
      <c r="Z1853" t="s">
        <v>726</v>
      </c>
      <c r="AA1853" t="s">
        <v>726</v>
      </c>
      <c r="AB1853" t="s">
        <v>726</v>
      </c>
      <c r="AC1853" t="s">
        <v>726</v>
      </c>
      <c r="AD1853" t="s">
        <v>726</v>
      </c>
      <c r="AE1853" t="s">
        <v>726</v>
      </c>
      <c r="AF1853" t="s">
        <v>726</v>
      </c>
      <c r="AG1853" t="s">
        <v>726</v>
      </c>
      <c r="AH1853" t="s">
        <v>726</v>
      </c>
      <c r="AI1853" t="s">
        <v>726</v>
      </c>
      <c r="AJ1853" t="s">
        <v>726</v>
      </c>
      <c r="AK1853" t="s">
        <v>726</v>
      </c>
      <c r="AL1853" t="s">
        <v>726</v>
      </c>
      <c r="AM1853" t="str">
        <f>VLOOKUP($A1853,'Full dataset'!$A$4:$IE$190,2007+AM$1-$C1853,FALSE)</f>
        <v>.</v>
      </c>
      <c r="AN1853" t="s">
        <v>726</v>
      </c>
      <c r="AO1853" t="s">
        <v>726</v>
      </c>
      <c r="AP1853" t="s">
        <v>726</v>
      </c>
      <c r="AQ1853" t="s">
        <v>726</v>
      </c>
      <c r="AR1853" t="s">
        <v>726</v>
      </c>
      <c r="AS1853" t="s">
        <v>726</v>
      </c>
      <c r="AT1853" t="str">
        <f>VLOOKUP($A1853,'Full dataset'!$A$4:$IE$190,130,FALSE)</f>
        <v>.</v>
      </c>
      <c r="AU1853">
        <f>VLOOKUP(A1853,'Full dataset'!$A$4:$II$190,$AU$1,FALSE)</f>
        <v>9999</v>
      </c>
      <c r="AW1853" t="str">
        <f>VLOOKUP(A1853,'Full dataset'!$A$5:$IM$190,247,FALSE)</f>
        <v>.</v>
      </c>
      <c r="AX1853" t="str">
        <f>VLOOKUP(A1853,'Full dataset'!$A$4:$II$190,242,FALSE)</f>
        <v>.</v>
      </c>
      <c r="AY1853" t="str">
        <f>VLOOKUP(A1853,'Full dataset'!$A$5:$IM$190,246,FALSE)</f>
        <v>.</v>
      </c>
      <c r="AZ1853">
        <v>9999</v>
      </c>
      <c r="BA1853">
        <f>MAX(VLOOKUP($A1853,'Full dataset'!$A$4:$IX$190,BA$1,FALSE),AW1853)</f>
        <v>0</v>
      </c>
      <c r="BB1853">
        <f>IF(VLOOKUP($A1853,'Full dataset'!$A$4:$IX$190,BB$1,FALSE)&gt;0,VLOOKUP($A1853,'Full dataset'!$A$4:$IX$190,BB$1,FALSE),AU1853)</f>
        <v>9999</v>
      </c>
      <c r="BC1853">
        <f>MAX(VLOOKUP($A1853,'Full dataset'!$A$4:$IX$190,BC$1,FALSE),AY1853)</f>
        <v>0</v>
      </c>
      <c r="BD1853">
        <f>MAX(VLOOKUP($A1853,'Full dataset'!$A$4:$IX$190,BD$1,FALSE),AX1853)</f>
        <v>0</v>
      </c>
      <c r="BE1853">
        <f t="shared" si="171"/>
        <v>0</v>
      </c>
      <c r="BF1853">
        <f t="shared" si="172"/>
        <v>0</v>
      </c>
      <c r="BG1853">
        <f t="shared" si="173"/>
        <v>0</v>
      </c>
      <c r="BH1853">
        <f t="shared" si="168"/>
        <v>0</v>
      </c>
      <c r="BI1853">
        <f t="shared" si="169"/>
        <v>0</v>
      </c>
      <c r="BO1853">
        <f>IF(BF1853=1,VLOOKUP($A1853,'Full dataset'!$A$4:$IE$190,2007+BO$1-$C1853,FALSE),0)</f>
        <v>0</v>
      </c>
      <c r="BP1853">
        <f>IF(BF1853=1,VLOOKUP($A1853,'Full dataset'!$A$4:$IE$190,2007+BP$1-$C1853,FALSE),0)</f>
        <v>0</v>
      </c>
      <c r="BQ1853">
        <f>IF(BF1853=1,VLOOKUP($A1853,'Full dataset'!$A$4:$IE$190,2007+BQ$1-$C1853,FALSE),0)</f>
        <v>0</v>
      </c>
      <c r="BR1853">
        <f>IF($BG1853=1,VLOOKUP($A1853,'Full dataset'!$A$4:$IE$190,BR$1-2007+$C1853,FALSE),0)</f>
        <v>0</v>
      </c>
      <c r="BS1853">
        <f>IF($BG1853=1,VLOOKUP($A1853,'Full dataset'!$A$4:$IE$190,BS$1-2007+$C1853,FALSE),0)</f>
        <v>0</v>
      </c>
      <c r="BT1853">
        <f>IF($BG1853=1,VLOOKUP($A1853,'Full dataset'!$A$4:$IE$190,BT$1-2007+$C1853,FALSE),0)</f>
        <v>0</v>
      </c>
      <c r="BU1853">
        <f>IF($BG1853=1,VLOOKUP($A1853,'Full dataset'!$A$4:$IE$190,BU$1-2007+$C1853,FALSE),0)</f>
        <v>0</v>
      </c>
      <c r="BV1853">
        <f>IF($BG1853=1,VLOOKUP($A1853,'Full dataset'!$A$4:$IE$190,BV$1-2007+$C1853,FALSE),0)</f>
        <v>0</v>
      </c>
      <c r="BW1853">
        <f>IF($BG1853=1,VLOOKUP($A1853,'Full dataset'!$A$4:$IE$190,BW$1-2007+$C1853,FALSE),0)</f>
        <v>0</v>
      </c>
      <c r="BX1853">
        <f>IF($BG1853=1,VLOOKUP($A1853,'Full dataset'!$A$4:$IE$190,BX$1-2007+$C1853,FALSE),0)</f>
        <v>0</v>
      </c>
    </row>
    <row r="1854" spans="1:76" x14ac:dyDescent="0.25">
      <c r="A1854">
        <v>179</v>
      </c>
      <c r="B1854" t="s">
        <v>623</v>
      </c>
      <c r="C1854">
        <v>2016</v>
      </c>
      <c r="D1854" t="s">
        <v>582</v>
      </c>
      <c r="E1854">
        <f t="shared" si="170"/>
        <v>0</v>
      </c>
      <c r="U1854">
        <v>0</v>
      </c>
      <c r="V1854" t="s">
        <v>726</v>
      </c>
      <c r="W1854" t="s">
        <v>726</v>
      </c>
      <c r="X1854" t="s">
        <v>726</v>
      </c>
      <c r="Y1854">
        <v>0</v>
      </c>
      <c r="Z1854" t="s">
        <v>726</v>
      </c>
      <c r="AA1854" t="s">
        <v>726</v>
      </c>
      <c r="AB1854" t="s">
        <v>726</v>
      </c>
      <c r="AC1854" t="s">
        <v>726</v>
      </c>
      <c r="AD1854" t="s">
        <v>726</v>
      </c>
      <c r="AE1854" t="s">
        <v>726</v>
      </c>
      <c r="AF1854" t="s">
        <v>726</v>
      </c>
      <c r="AG1854" t="s">
        <v>726</v>
      </c>
      <c r="AH1854" t="s">
        <v>726</v>
      </c>
      <c r="AI1854" t="s">
        <v>726</v>
      </c>
      <c r="AJ1854" t="s">
        <v>726</v>
      </c>
      <c r="AK1854" t="s">
        <v>726</v>
      </c>
      <c r="AL1854" t="s">
        <v>726</v>
      </c>
      <c r="AM1854" t="str">
        <f>VLOOKUP($A1854,'Full dataset'!$A$4:$IE$190,2007+AM$1-$C1854,FALSE)</f>
        <v>.</v>
      </c>
      <c r="AN1854" t="s">
        <v>726</v>
      </c>
      <c r="AO1854" t="s">
        <v>726</v>
      </c>
      <c r="AP1854" t="s">
        <v>726</v>
      </c>
      <c r="AQ1854" t="s">
        <v>726</v>
      </c>
      <c r="AR1854" t="s">
        <v>726</v>
      </c>
      <c r="AS1854" t="s">
        <v>726</v>
      </c>
      <c r="AT1854" t="str">
        <f>VLOOKUP($A1854,'Full dataset'!$A$4:$IE$190,130,FALSE)</f>
        <v>.</v>
      </c>
      <c r="AU1854">
        <f>VLOOKUP(A1854,'Full dataset'!$A$4:$II$190,$AU$1,FALSE)</f>
        <v>9999</v>
      </c>
      <c r="AW1854" t="str">
        <f>VLOOKUP(A1854,'Full dataset'!$A$5:$IM$190,247,FALSE)</f>
        <v>.</v>
      </c>
      <c r="AX1854" t="str">
        <f>VLOOKUP(A1854,'Full dataset'!$A$4:$II$190,242,FALSE)</f>
        <v>.</v>
      </c>
      <c r="AY1854" t="str">
        <f>VLOOKUP(A1854,'Full dataset'!$A$5:$IM$190,246,FALSE)</f>
        <v>.</v>
      </c>
      <c r="AZ1854">
        <v>9999</v>
      </c>
      <c r="BA1854">
        <f>MAX(VLOOKUP($A1854,'Full dataset'!$A$4:$IX$190,BA$1,FALSE),AW1854)</f>
        <v>0</v>
      </c>
      <c r="BB1854">
        <f>IF(VLOOKUP($A1854,'Full dataset'!$A$4:$IX$190,BB$1,FALSE)&gt;0,VLOOKUP($A1854,'Full dataset'!$A$4:$IX$190,BB$1,FALSE),AU1854)</f>
        <v>9999</v>
      </c>
      <c r="BC1854">
        <f>MAX(VLOOKUP($A1854,'Full dataset'!$A$4:$IX$190,BC$1,FALSE),AY1854)</f>
        <v>0</v>
      </c>
      <c r="BD1854">
        <f>MAX(VLOOKUP($A1854,'Full dataset'!$A$4:$IX$190,BD$1,FALSE),AX1854)</f>
        <v>0</v>
      </c>
      <c r="BE1854">
        <f t="shared" si="171"/>
        <v>0</v>
      </c>
      <c r="BF1854">
        <f t="shared" si="172"/>
        <v>0</v>
      </c>
      <c r="BG1854">
        <f t="shared" si="173"/>
        <v>0</v>
      </c>
      <c r="BH1854">
        <f t="shared" si="168"/>
        <v>0</v>
      </c>
      <c r="BI1854">
        <f t="shared" si="169"/>
        <v>0</v>
      </c>
      <c r="BO1854">
        <f>IF(BF1854=1,VLOOKUP($A1854,'Full dataset'!$A$4:$IE$190,2007+BO$1-$C1854,FALSE),0)</f>
        <v>0</v>
      </c>
      <c r="BP1854">
        <f>IF(BF1854=1,VLOOKUP($A1854,'Full dataset'!$A$4:$IE$190,2007+BP$1-$C1854,FALSE),0)</f>
        <v>0</v>
      </c>
      <c r="BQ1854">
        <f>IF(BF1854=1,VLOOKUP($A1854,'Full dataset'!$A$4:$IE$190,2007+BQ$1-$C1854,FALSE),0)</f>
        <v>0</v>
      </c>
      <c r="BR1854">
        <f>IF($BG1854=1,VLOOKUP($A1854,'Full dataset'!$A$4:$IE$190,BR$1-2007+$C1854,FALSE),0)</f>
        <v>0</v>
      </c>
      <c r="BS1854">
        <f>IF($BG1854=1,VLOOKUP($A1854,'Full dataset'!$A$4:$IE$190,BS$1-2007+$C1854,FALSE),0)</f>
        <v>0</v>
      </c>
      <c r="BT1854">
        <f>IF($BG1854=1,VLOOKUP($A1854,'Full dataset'!$A$4:$IE$190,BT$1-2007+$C1854,FALSE),0)</f>
        <v>0</v>
      </c>
      <c r="BU1854">
        <f>IF($BG1854=1,VLOOKUP($A1854,'Full dataset'!$A$4:$IE$190,BU$1-2007+$C1854,FALSE),0)</f>
        <v>0</v>
      </c>
      <c r="BV1854">
        <f>IF($BG1854=1,VLOOKUP($A1854,'Full dataset'!$A$4:$IE$190,BV$1-2007+$C1854,FALSE),0)</f>
        <v>0</v>
      </c>
      <c r="BW1854">
        <f>IF($BG1854=1,VLOOKUP($A1854,'Full dataset'!$A$4:$IE$190,BW$1-2007+$C1854,FALSE),0)</f>
        <v>0</v>
      </c>
      <c r="BX1854">
        <f>IF($BG1854=1,VLOOKUP($A1854,'Full dataset'!$A$4:$IE$190,BX$1-2007+$C1854,FALSE),0)</f>
        <v>0</v>
      </c>
    </row>
    <row r="1855" spans="1:76" x14ac:dyDescent="0.25">
      <c r="A1855">
        <v>180</v>
      </c>
      <c r="B1855" t="s">
        <v>624</v>
      </c>
      <c r="C1855">
        <v>2016</v>
      </c>
      <c r="D1855" t="s">
        <v>582</v>
      </c>
      <c r="E1855">
        <f t="shared" si="170"/>
        <v>0</v>
      </c>
      <c r="U1855">
        <v>0</v>
      </c>
      <c r="V1855" t="s">
        <v>726</v>
      </c>
      <c r="W1855" t="s">
        <v>726</v>
      </c>
      <c r="X1855" t="s">
        <v>726</v>
      </c>
      <c r="Y1855">
        <v>0</v>
      </c>
      <c r="Z1855" t="s">
        <v>726</v>
      </c>
      <c r="AA1855" t="s">
        <v>726</v>
      </c>
      <c r="AB1855" t="s">
        <v>726</v>
      </c>
      <c r="AC1855" t="s">
        <v>726</v>
      </c>
      <c r="AD1855" t="s">
        <v>726</v>
      </c>
      <c r="AE1855" t="s">
        <v>726</v>
      </c>
      <c r="AF1855" t="s">
        <v>726</v>
      </c>
      <c r="AG1855" t="s">
        <v>726</v>
      </c>
      <c r="AH1855" t="s">
        <v>726</v>
      </c>
      <c r="AI1855" t="s">
        <v>726</v>
      </c>
      <c r="AJ1855" t="s">
        <v>726</v>
      </c>
      <c r="AK1855" t="s">
        <v>726</v>
      </c>
      <c r="AL1855" t="s">
        <v>726</v>
      </c>
      <c r="AM1855" t="str">
        <f>VLOOKUP($A1855,'Full dataset'!$A$4:$IE$190,2007+AM$1-$C1855,FALSE)</f>
        <v>.</v>
      </c>
      <c r="AN1855" t="s">
        <v>726</v>
      </c>
      <c r="AO1855" t="s">
        <v>726</v>
      </c>
      <c r="AP1855" t="s">
        <v>726</v>
      </c>
      <c r="AQ1855" t="s">
        <v>726</v>
      </c>
      <c r="AR1855" t="s">
        <v>726</v>
      </c>
      <c r="AS1855" t="s">
        <v>726</v>
      </c>
      <c r="AT1855" t="str">
        <f>VLOOKUP($A1855,'Full dataset'!$A$4:$IE$190,130,FALSE)</f>
        <v>.</v>
      </c>
      <c r="AU1855">
        <f>VLOOKUP(A1855,'Full dataset'!$A$4:$II$190,$AU$1,FALSE)</f>
        <v>9999</v>
      </c>
      <c r="AW1855" t="str">
        <f>VLOOKUP(A1855,'Full dataset'!$A$5:$IM$190,247,FALSE)</f>
        <v>.</v>
      </c>
      <c r="AX1855" t="str">
        <f>VLOOKUP(A1855,'Full dataset'!$A$4:$II$190,242,FALSE)</f>
        <v>.</v>
      </c>
      <c r="AY1855" t="str">
        <f>VLOOKUP(A1855,'Full dataset'!$A$5:$IM$190,246,FALSE)</f>
        <v>.</v>
      </c>
      <c r="AZ1855">
        <v>9999</v>
      </c>
      <c r="BA1855">
        <f>MAX(VLOOKUP($A1855,'Full dataset'!$A$4:$IX$190,BA$1,FALSE),AW1855)</f>
        <v>0</v>
      </c>
      <c r="BB1855">
        <f>IF(VLOOKUP($A1855,'Full dataset'!$A$4:$IX$190,BB$1,FALSE)&gt;0,VLOOKUP($A1855,'Full dataset'!$A$4:$IX$190,BB$1,FALSE),AU1855)</f>
        <v>9999</v>
      </c>
      <c r="BC1855">
        <f>MAX(VLOOKUP($A1855,'Full dataset'!$A$4:$IX$190,BC$1,FALSE),AY1855)</f>
        <v>0</v>
      </c>
      <c r="BD1855">
        <f>MAX(VLOOKUP($A1855,'Full dataset'!$A$4:$IX$190,BD$1,FALSE),AX1855)</f>
        <v>0</v>
      </c>
      <c r="BE1855">
        <f t="shared" si="171"/>
        <v>0</v>
      </c>
      <c r="BF1855">
        <f t="shared" si="172"/>
        <v>0</v>
      </c>
      <c r="BG1855">
        <f t="shared" si="173"/>
        <v>0</v>
      </c>
      <c r="BH1855">
        <f t="shared" si="168"/>
        <v>0</v>
      </c>
      <c r="BI1855">
        <f t="shared" si="169"/>
        <v>0</v>
      </c>
      <c r="BO1855">
        <f>IF(BF1855=1,VLOOKUP($A1855,'Full dataset'!$A$4:$IE$190,2007+BO$1-$C1855,FALSE),0)</f>
        <v>0</v>
      </c>
      <c r="BP1855">
        <f>IF(BF1855=1,VLOOKUP($A1855,'Full dataset'!$A$4:$IE$190,2007+BP$1-$C1855,FALSE),0)</f>
        <v>0</v>
      </c>
      <c r="BQ1855">
        <f>IF(BF1855=1,VLOOKUP($A1855,'Full dataset'!$A$4:$IE$190,2007+BQ$1-$C1855,FALSE),0)</f>
        <v>0</v>
      </c>
      <c r="BR1855">
        <f>IF($BG1855=1,VLOOKUP($A1855,'Full dataset'!$A$4:$IE$190,BR$1-2007+$C1855,FALSE),0)</f>
        <v>0</v>
      </c>
      <c r="BS1855">
        <f>IF($BG1855=1,VLOOKUP($A1855,'Full dataset'!$A$4:$IE$190,BS$1-2007+$C1855,FALSE),0)</f>
        <v>0</v>
      </c>
      <c r="BT1855">
        <f>IF($BG1855=1,VLOOKUP($A1855,'Full dataset'!$A$4:$IE$190,BT$1-2007+$C1855,FALSE),0)</f>
        <v>0</v>
      </c>
      <c r="BU1855">
        <f>IF($BG1855=1,VLOOKUP($A1855,'Full dataset'!$A$4:$IE$190,BU$1-2007+$C1855,FALSE),0)</f>
        <v>0</v>
      </c>
      <c r="BV1855">
        <f>IF($BG1855=1,VLOOKUP($A1855,'Full dataset'!$A$4:$IE$190,BV$1-2007+$C1855,FALSE),0)</f>
        <v>0</v>
      </c>
      <c r="BW1855">
        <f>IF($BG1855=1,VLOOKUP($A1855,'Full dataset'!$A$4:$IE$190,BW$1-2007+$C1855,FALSE),0)</f>
        <v>0</v>
      </c>
      <c r="BX1855">
        <f>IF($BG1855=1,VLOOKUP($A1855,'Full dataset'!$A$4:$IE$190,BX$1-2007+$C1855,FALSE),0)</f>
        <v>0</v>
      </c>
    </row>
    <row r="1856" spans="1:76" x14ac:dyDescent="0.25">
      <c r="A1856">
        <v>181</v>
      </c>
      <c r="B1856" t="s">
        <v>625</v>
      </c>
      <c r="C1856">
        <v>2016</v>
      </c>
      <c r="D1856" t="s">
        <v>582</v>
      </c>
      <c r="E1856">
        <f t="shared" si="170"/>
        <v>0</v>
      </c>
      <c r="U1856">
        <v>0</v>
      </c>
      <c r="V1856" t="s">
        <v>726</v>
      </c>
      <c r="W1856" t="s">
        <v>726</v>
      </c>
      <c r="X1856" t="s">
        <v>726</v>
      </c>
      <c r="Y1856">
        <v>0</v>
      </c>
      <c r="Z1856" t="s">
        <v>726</v>
      </c>
      <c r="AA1856" t="s">
        <v>726</v>
      </c>
      <c r="AB1856" t="s">
        <v>726</v>
      </c>
      <c r="AC1856" t="s">
        <v>726</v>
      </c>
      <c r="AD1856" t="s">
        <v>726</v>
      </c>
      <c r="AE1856" t="s">
        <v>726</v>
      </c>
      <c r="AF1856" t="s">
        <v>726</v>
      </c>
      <c r="AG1856" t="s">
        <v>726</v>
      </c>
      <c r="AH1856" t="s">
        <v>726</v>
      </c>
      <c r="AI1856" t="s">
        <v>726</v>
      </c>
      <c r="AJ1856" t="s">
        <v>726</v>
      </c>
      <c r="AK1856" t="s">
        <v>726</v>
      </c>
      <c r="AL1856" t="s">
        <v>726</v>
      </c>
      <c r="AM1856" t="str">
        <f>VLOOKUP($A1856,'Full dataset'!$A$4:$IE$190,2007+AM$1-$C1856,FALSE)</f>
        <v>.</v>
      </c>
      <c r="AN1856" t="s">
        <v>726</v>
      </c>
      <c r="AO1856" t="s">
        <v>726</v>
      </c>
      <c r="AP1856" t="s">
        <v>726</v>
      </c>
      <c r="AQ1856" t="s">
        <v>726</v>
      </c>
      <c r="AR1856" t="s">
        <v>726</v>
      </c>
      <c r="AS1856" t="s">
        <v>726</v>
      </c>
      <c r="AT1856" t="str">
        <f>VLOOKUP($A1856,'Full dataset'!$A$4:$IE$190,130,FALSE)</f>
        <v>.</v>
      </c>
      <c r="AU1856">
        <f>VLOOKUP(A1856,'Full dataset'!$A$4:$II$190,$AU$1,FALSE)</f>
        <v>9999</v>
      </c>
      <c r="AW1856" t="str">
        <f>VLOOKUP(A1856,'Full dataset'!$A$5:$IM$190,247,FALSE)</f>
        <v>.</v>
      </c>
      <c r="AX1856" t="str">
        <f>VLOOKUP(A1856,'Full dataset'!$A$4:$II$190,242,FALSE)</f>
        <v>.</v>
      </c>
      <c r="AY1856" t="str">
        <f>VLOOKUP(A1856,'Full dataset'!$A$5:$IM$190,246,FALSE)</f>
        <v>.</v>
      </c>
      <c r="AZ1856">
        <v>9999</v>
      </c>
      <c r="BA1856">
        <f>MAX(VLOOKUP($A1856,'Full dataset'!$A$4:$IX$190,BA$1,FALSE),AW1856)</f>
        <v>0</v>
      </c>
      <c r="BB1856">
        <f>IF(VLOOKUP($A1856,'Full dataset'!$A$4:$IX$190,BB$1,FALSE)&gt;0,VLOOKUP($A1856,'Full dataset'!$A$4:$IX$190,BB$1,FALSE),AU1856)</f>
        <v>9999</v>
      </c>
      <c r="BC1856">
        <f>MAX(VLOOKUP($A1856,'Full dataset'!$A$4:$IX$190,BC$1,FALSE),AY1856)</f>
        <v>0</v>
      </c>
      <c r="BD1856">
        <f>MAX(VLOOKUP($A1856,'Full dataset'!$A$4:$IX$190,BD$1,FALSE),AX1856)</f>
        <v>0</v>
      </c>
      <c r="BE1856">
        <f t="shared" si="171"/>
        <v>0</v>
      </c>
      <c r="BF1856">
        <f t="shared" si="172"/>
        <v>0</v>
      </c>
      <c r="BG1856">
        <f t="shared" si="173"/>
        <v>0</v>
      </c>
      <c r="BH1856">
        <f t="shared" si="168"/>
        <v>0</v>
      </c>
      <c r="BI1856">
        <f t="shared" si="169"/>
        <v>0</v>
      </c>
      <c r="BO1856">
        <f>IF(BF1856=1,VLOOKUP($A1856,'Full dataset'!$A$4:$IE$190,2007+BO$1-$C1856,FALSE),0)</f>
        <v>0</v>
      </c>
      <c r="BP1856">
        <f>IF(BF1856=1,VLOOKUP($A1856,'Full dataset'!$A$4:$IE$190,2007+BP$1-$C1856,FALSE),0)</f>
        <v>0</v>
      </c>
      <c r="BQ1856">
        <f>IF(BF1856=1,VLOOKUP($A1856,'Full dataset'!$A$4:$IE$190,2007+BQ$1-$C1856,FALSE),0)</f>
        <v>0</v>
      </c>
      <c r="BR1856">
        <f>IF($BG1856=1,VLOOKUP($A1856,'Full dataset'!$A$4:$IE$190,BR$1-2007+$C1856,FALSE),0)</f>
        <v>0</v>
      </c>
      <c r="BS1856">
        <f>IF($BG1856=1,VLOOKUP($A1856,'Full dataset'!$A$4:$IE$190,BS$1-2007+$C1856,FALSE),0)</f>
        <v>0</v>
      </c>
      <c r="BT1856">
        <f>IF($BG1856=1,VLOOKUP($A1856,'Full dataset'!$A$4:$IE$190,BT$1-2007+$C1856,FALSE),0)</f>
        <v>0</v>
      </c>
      <c r="BU1856">
        <f>IF($BG1856=1,VLOOKUP($A1856,'Full dataset'!$A$4:$IE$190,BU$1-2007+$C1856,FALSE),0)</f>
        <v>0</v>
      </c>
      <c r="BV1856">
        <f>IF($BG1856=1,VLOOKUP($A1856,'Full dataset'!$A$4:$IE$190,BV$1-2007+$C1856,FALSE),0)</f>
        <v>0</v>
      </c>
      <c r="BW1856">
        <f>IF($BG1856=1,VLOOKUP($A1856,'Full dataset'!$A$4:$IE$190,BW$1-2007+$C1856,FALSE),0)</f>
        <v>0</v>
      </c>
      <c r="BX1856">
        <f>IF($BG1856=1,VLOOKUP($A1856,'Full dataset'!$A$4:$IE$190,BX$1-2007+$C1856,FALSE),0)</f>
        <v>0</v>
      </c>
    </row>
    <row r="1857" spans="1:76" x14ac:dyDescent="0.25">
      <c r="A1857">
        <v>182</v>
      </c>
      <c r="B1857" t="s">
        <v>626</v>
      </c>
      <c r="C1857">
        <v>2016</v>
      </c>
      <c r="D1857" t="s">
        <v>582</v>
      </c>
      <c r="E1857">
        <f t="shared" si="170"/>
        <v>0</v>
      </c>
      <c r="U1857">
        <v>0</v>
      </c>
      <c r="V1857" t="s">
        <v>726</v>
      </c>
      <c r="W1857" t="s">
        <v>726</v>
      </c>
      <c r="X1857" t="s">
        <v>726</v>
      </c>
      <c r="Y1857">
        <v>0</v>
      </c>
      <c r="Z1857" t="s">
        <v>726</v>
      </c>
      <c r="AA1857" t="s">
        <v>726</v>
      </c>
      <c r="AB1857" t="s">
        <v>726</v>
      </c>
      <c r="AC1857" t="s">
        <v>726</v>
      </c>
      <c r="AD1857" t="s">
        <v>726</v>
      </c>
      <c r="AE1857" t="s">
        <v>726</v>
      </c>
      <c r="AF1857" t="s">
        <v>726</v>
      </c>
      <c r="AG1857" t="s">
        <v>726</v>
      </c>
      <c r="AH1857" t="s">
        <v>726</v>
      </c>
      <c r="AI1857" t="s">
        <v>726</v>
      </c>
      <c r="AJ1857" t="s">
        <v>726</v>
      </c>
      <c r="AK1857" t="s">
        <v>726</v>
      </c>
      <c r="AL1857" t="s">
        <v>726</v>
      </c>
      <c r="AM1857" t="str">
        <f>VLOOKUP($A1857,'Full dataset'!$A$4:$IE$190,2007+AM$1-$C1857,FALSE)</f>
        <v>.</v>
      </c>
      <c r="AN1857" t="s">
        <v>726</v>
      </c>
      <c r="AO1857" t="s">
        <v>726</v>
      </c>
      <c r="AP1857" t="s">
        <v>726</v>
      </c>
      <c r="AQ1857" t="s">
        <v>726</v>
      </c>
      <c r="AR1857" t="s">
        <v>726</v>
      </c>
      <c r="AS1857" t="s">
        <v>726</v>
      </c>
      <c r="AT1857" t="str">
        <f>VLOOKUP($A1857,'Full dataset'!$A$4:$IE$190,130,FALSE)</f>
        <v>.</v>
      </c>
      <c r="AU1857">
        <f>VLOOKUP(A1857,'Full dataset'!$A$4:$II$190,$AU$1,FALSE)</f>
        <v>9999</v>
      </c>
      <c r="AW1857" t="str">
        <f>VLOOKUP(A1857,'Full dataset'!$A$5:$IM$190,247,FALSE)</f>
        <v>.</v>
      </c>
      <c r="AX1857" t="str">
        <f>VLOOKUP(A1857,'Full dataset'!$A$4:$II$190,242,FALSE)</f>
        <v>.</v>
      </c>
      <c r="AY1857" t="str">
        <f>VLOOKUP(A1857,'Full dataset'!$A$5:$IM$190,246,FALSE)</f>
        <v>.</v>
      </c>
      <c r="AZ1857">
        <v>9999</v>
      </c>
      <c r="BA1857">
        <f>MAX(VLOOKUP($A1857,'Full dataset'!$A$4:$IX$190,BA$1,FALSE),AW1857)</f>
        <v>0</v>
      </c>
      <c r="BB1857">
        <f>IF(VLOOKUP($A1857,'Full dataset'!$A$4:$IX$190,BB$1,FALSE)&gt;0,VLOOKUP($A1857,'Full dataset'!$A$4:$IX$190,BB$1,FALSE),AU1857)</f>
        <v>9999</v>
      </c>
      <c r="BC1857">
        <f>MAX(VLOOKUP($A1857,'Full dataset'!$A$4:$IX$190,BC$1,FALSE),AY1857)</f>
        <v>0</v>
      </c>
      <c r="BD1857">
        <f>MAX(VLOOKUP($A1857,'Full dataset'!$A$4:$IX$190,BD$1,FALSE),AX1857)</f>
        <v>0</v>
      </c>
      <c r="BE1857">
        <f t="shared" si="171"/>
        <v>0</v>
      </c>
      <c r="BF1857">
        <f t="shared" si="172"/>
        <v>0</v>
      </c>
      <c r="BG1857">
        <f t="shared" si="173"/>
        <v>0</v>
      </c>
      <c r="BH1857">
        <f t="shared" si="168"/>
        <v>0</v>
      </c>
      <c r="BI1857">
        <f t="shared" si="169"/>
        <v>0</v>
      </c>
      <c r="BO1857">
        <f>IF(BF1857=1,VLOOKUP($A1857,'Full dataset'!$A$4:$IE$190,2007+BO$1-$C1857,FALSE),0)</f>
        <v>0</v>
      </c>
      <c r="BP1857">
        <f>IF(BF1857=1,VLOOKUP($A1857,'Full dataset'!$A$4:$IE$190,2007+BP$1-$C1857,FALSE),0)</f>
        <v>0</v>
      </c>
      <c r="BQ1857">
        <f>IF(BF1857=1,VLOOKUP($A1857,'Full dataset'!$A$4:$IE$190,2007+BQ$1-$C1857,FALSE),0)</f>
        <v>0</v>
      </c>
      <c r="BR1857">
        <f>IF($BG1857=1,VLOOKUP($A1857,'Full dataset'!$A$4:$IE$190,BR$1-2007+$C1857,FALSE),0)</f>
        <v>0</v>
      </c>
      <c r="BS1857">
        <f>IF($BG1857=1,VLOOKUP($A1857,'Full dataset'!$A$4:$IE$190,BS$1-2007+$C1857,FALSE),0)</f>
        <v>0</v>
      </c>
      <c r="BT1857">
        <f>IF($BG1857=1,VLOOKUP($A1857,'Full dataset'!$A$4:$IE$190,BT$1-2007+$C1857,FALSE),0)</f>
        <v>0</v>
      </c>
      <c r="BU1857">
        <f>IF($BG1857=1,VLOOKUP($A1857,'Full dataset'!$A$4:$IE$190,BU$1-2007+$C1857,FALSE),0)</f>
        <v>0</v>
      </c>
      <c r="BV1857">
        <f>IF($BG1857=1,VLOOKUP($A1857,'Full dataset'!$A$4:$IE$190,BV$1-2007+$C1857,FALSE),0)</f>
        <v>0</v>
      </c>
      <c r="BW1857">
        <f>IF($BG1857=1,VLOOKUP($A1857,'Full dataset'!$A$4:$IE$190,BW$1-2007+$C1857,FALSE),0)</f>
        <v>0</v>
      </c>
      <c r="BX1857">
        <f>IF($BG1857=1,VLOOKUP($A1857,'Full dataset'!$A$4:$IE$190,BX$1-2007+$C1857,FALSE),0)</f>
        <v>0</v>
      </c>
    </row>
    <row r="1858" spans="1:76" x14ac:dyDescent="0.25">
      <c r="A1858">
        <v>183</v>
      </c>
      <c r="B1858" t="s">
        <v>627</v>
      </c>
      <c r="C1858">
        <v>2016</v>
      </c>
      <c r="D1858" t="s">
        <v>591</v>
      </c>
      <c r="E1858">
        <f t="shared" si="170"/>
        <v>1</v>
      </c>
      <c r="S1858">
        <v>1600</v>
      </c>
      <c r="T1858">
        <v>237310</v>
      </c>
      <c r="U1858">
        <v>0</v>
      </c>
      <c r="V1858" t="s">
        <v>726</v>
      </c>
      <c r="W1858" t="s">
        <v>726</v>
      </c>
      <c r="X1858" t="s">
        <v>726</v>
      </c>
      <c r="Y1858">
        <v>0</v>
      </c>
      <c r="Z1858" t="s">
        <v>726</v>
      </c>
      <c r="AA1858" t="s">
        <v>726</v>
      </c>
      <c r="AB1858" t="s">
        <v>726</v>
      </c>
      <c r="AC1858" t="s">
        <v>726</v>
      </c>
      <c r="AD1858" t="s">
        <v>726</v>
      </c>
      <c r="AE1858" t="s">
        <v>726</v>
      </c>
      <c r="AF1858" t="s">
        <v>726</v>
      </c>
      <c r="AG1858" t="s">
        <v>726</v>
      </c>
      <c r="AH1858" t="s">
        <v>726</v>
      </c>
      <c r="AI1858" t="s">
        <v>726</v>
      </c>
      <c r="AJ1858" t="s">
        <v>726</v>
      </c>
      <c r="AK1858" t="s">
        <v>726</v>
      </c>
      <c r="AL1858" t="s">
        <v>726</v>
      </c>
      <c r="AM1858" t="str">
        <f>VLOOKUP($A1858,'Full dataset'!$A$4:$IE$190,2007+AM$1-$C1858,FALSE)</f>
        <v>.</v>
      </c>
      <c r="AN1858" t="s">
        <v>726</v>
      </c>
      <c r="AO1858" t="s">
        <v>726</v>
      </c>
      <c r="AP1858" t="s">
        <v>726</v>
      </c>
      <c r="AQ1858" t="s">
        <v>726</v>
      </c>
      <c r="AR1858" t="s">
        <v>726</v>
      </c>
      <c r="AS1858" t="s">
        <v>726</v>
      </c>
      <c r="AT1858" t="str">
        <f>VLOOKUP($A1858,'Full dataset'!$A$4:$IE$190,130,FALSE)</f>
        <v>.</v>
      </c>
      <c r="AU1858">
        <f>VLOOKUP(A1858,'Full dataset'!$A$4:$II$190,$AU$1,FALSE)</f>
        <v>9999</v>
      </c>
      <c r="AW1858" t="str">
        <f>VLOOKUP(A1858,'Full dataset'!$A$5:$IM$190,247,FALSE)</f>
        <v>.</v>
      </c>
      <c r="AX1858" t="str">
        <f>VLOOKUP(A1858,'Full dataset'!$A$4:$II$190,242,FALSE)</f>
        <v>.</v>
      </c>
      <c r="AY1858" t="str">
        <f>VLOOKUP(A1858,'Full dataset'!$A$5:$IM$190,246,FALSE)</f>
        <v>.</v>
      </c>
      <c r="AZ1858">
        <v>9999</v>
      </c>
      <c r="BA1858">
        <f>MAX(VLOOKUP($A1858,'Full dataset'!$A$4:$IX$190,BA$1,FALSE),AW1858)</f>
        <v>0</v>
      </c>
      <c r="BB1858">
        <f>IF(VLOOKUP($A1858,'Full dataset'!$A$4:$IX$190,BB$1,FALSE)&gt;0,VLOOKUP($A1858,'Full dataset'!$A$4:$IX$190,BB$1,FALSE),AU1858)</f>
        <v>9999</v>
      </c>
      <c r="BC1858">
        <f>MAX(VLOOKUP($A1858,'Full dataset'!$A$4:$IX$190,BC$1,FALSE),AY1858)</f>
        <v>0</v>
      </c>
      <c r="BD1858">
        <f>MAX(VLOOKUP($A1858,'Full dataset'!$A$4:$IX$190,BD$1,FALSE),AX1858)</f>
        <v>0</v>
      </c>
      <c r="BE1858">
        <f t="shared" si="171"/>
        <v>0</v>
      </c>
      <c r="BF1858">
        <f t="shared" si="172"/>
        <v>0</v>
      </c>
      <c r="BG1858">
        <f t="shared" si="173"/>
        <v>0</v>
      </c>
      <c r="BH1858">
        <f t="shared" si="168"/>
        <v>0</v>
      </c>
      <c r="BI1858">
        <f t="shared" si="169"/>
        <v>0</v>
      </c>
      <c r="BO1858">
        <f>IF(BF1858=1,VLOOKUP($A1858,'Full dataset'!$A$4:$IE$190,2007+BO$1-$C1858,FALSE),0)</f>
        <v>0</v>
      </c>
      <c r="BP1858">
        <f>IF(BF1858=1,VLOOKUP($A1858,'Full dataset'!$A$4:$IE$190,2007+BP$1-$C1858,FALSE),0)</f>
        <v>0</v>
      </c>
      <c r="BQ1858">
        <f>IF(BF1858=1,VLOOKUP($A1858,'Full dataset'!$A$4:$IE$190,2007+BQ$1-$C1858,FALSE),0)</f>
        <v>0</v>
      </c>
      <c r="BR1858">
        <f>IF($BG1858=1,VLOOKUP($A1858,'Full dataset'!$A$4:$IE$190,BR$1-2007+$C1858,FALSE),0)</f>
        <v>0</v>
      </c>
      <c r="BS1858">
        <f>IF($BG1858=1,VLOOKUP($A1858,'Full dataset'!$A$4:$IE$190,BS$1-2007+$C1858,FALSE),0)</f>
        <v>0</v>
      </c>
      <c r="BT1858">
        <f>IF($BG1858=1,VLOOKUP($A1858,'Full dataset'!$A$4:$IE$190,BT$1-2007+$C1858,FALSE),0)</f>
        <v>0</v>
      </c>
      <c r="BU1858">
        <f>IF($BG1858=1,VLOOKUP($A1858,'Full dataset'!$A$4:$IE$190,BU$1-2007+$C1858,FALSE),0)</f>
        <v>0</v>
      </c>
      <c r="BV1858">
        <f>IF($BG1858=1,VLOOKUP($A1858,'Full dataset'!$A$4:$IE$190,BV$1-2007+$C1858,FALSE),0)</f>
        <v>0</v>
      </c>
      <c r="BW1858">
        <f>IF($BG1858=1,VLOOKUP($A1858,'Full dataset'!$A$4:$IE$190,BW$1-2007+$C1858,FALSE),0)</f>
        <v>0</v>
      </c>
      <c r="BX1858">
        <f>IF($BG1858=1,VLOOKUP($A1858,'Full dataset'!$A$4:$IE$190,BX$1-2007+$C1858,FALSE),0)</f>
        <v>0</v>
      </c>
    </row>
    <row r="1859" spans="1:76" x14ac:dyDescent="0.25">
      <c r="A1859">
        <v>184</v>
      </c>
      <c r="B1859" t="s">
        <v>628</v>
      </c>
      <c r="C1859">
        <v>2016</v>
      </c>
      <c r="D1859" t="s">
        <v>591</v>
      </c>
      <c r="E1859">
        <f t="shared" si="170"/>
        <v>1</v>
      </c>
      <c r="S1859">
        <v>8090</v>
      </c>
      <c r="T1859">
        <v>621999</v>
      </c>
      <c r="U1859">
        <v>0</v>
      </c>
      <c r="V1859" t="s">
        <v>726</v>
      </c>
      <c r="W1859" t="s">
        <v>726</v>
      </c>
      <c r="X1859" t="s">
        <v>726</v>
      </c>
      <c r="Y1859">
        <v>0</v>
      </c>
      <c r="Z1859" t="s">
        <v>726</v>
      </c>
      <c r="AA1859" t="s">
        <v>726</v>
      </c>
      <c r="AB1859" t="s">
        <v>726</v>
      </c>
      <c r="AC1859" t="s">
        <v>726</v>
      </c>
      <c r="AD1859" t="s">
        <v>726</v>
      </c>
      <c r="AE1859" t="s">
        <v>726</v>
      </c>
      <c r="AF1859" t="s">
        <v>726</v>
      </c>
      <c r="AG1859" t="s">
        <v>726</v>
      </c>
      <c r="AH1859" t="s">
        <v>726</v>
      </c>
      <c r="AI1859" t="s">
        <v>726</v>
      </c>
      <c r="AJ1859" t="s">
        <v>726</v>
      </c>
      <c r="AK1859" t="s">
        <v>726</v>
      </c>
      <c r="AL1859" t="s">
        <v>726</v>
      </c>
      <c r="AM1859" t="str">
        <f>VLOOKUP($A1859,'Full dataset'!$A$4:$IE$190,2007+AM$1-$C1859,FALSE)</f>
        <v>.</v>
      </c>
      <c r="AN1859" t="s">
        <v>726</v>
      </c>
      <c r="AO1859" t="s">
        <v>726</v>
      </c>
      <c r="AP1859" t="s">
        <v>726</v>
      </c>
      <c r="AQ1859" t="s">
        <v>726</v>
      </c>
      <c r="AR1859" t="s">
        <v>726</v>
      </c>
      <c r="AS1859" t="s">
        <v>726</v>
      </c>
      <c r="AT1859" t="str">
        <f>VLOOKUP($A1859,'Full dataset'!$A$4:$IE$190,130,FALSE)</f>
        <v>.</v>
      </c>
      <c r="AU1859">
        <f>VLOOKUP(A1859,'Full dataset'!$A$4:$II$190,$AU$1,FALSE)</f>
        <v>9999</v>
      </c>
      <c r="AW1859" t="str">
        <f>VLOOKUP(A1859,'Full dataset'!$A$5:$IM$190,247,FALSE)</f>
        <v>.</v>
      </c>
      <c r="AX1859" t="str">
        <f>VLOOKUP(A1859,'Full dataset'!$A$4:$II$190,242,FALSE)</f>
        <v>.</v>
      </c>
      <c r="AY1859" t="str">
        <f>VLOOKUP(A1859,'Full dataset'!$A$5:$IM$190,246,FALSE)</f>
        <v>.</v>
      </c>
      <c r="AZ1859">
        <v>9999</v>
      </c>
      <c r="BA1859">
        <f>MAX(VLOOKUP($A1859,'Full dataset'!$A$4:$IX$190,BA$1,FALSE),AW1859)</f>
        <v>0</v>
      </c>
      <c r="BB1859">
        <f>IF(VLOOKUP($A1859,'Full dataset'!$A$4:$IX$190,BB$1,FALSE)&gt;0,VLOOKUP($A1859,'Full dataset'!$A$4:$IX$190,BB$1,FALSE),AU1859)</f>
        <v>9999</v>
      </c>
      <c r="BC1859">
        <f>MAX(VLOOKUP($A1859,'Full dataset'!$A$4:$IX$190,BC$1,FALSE),AY1859)</f>
        <v>0</v>
      </c>
      <c r="BD1859">
        <f>MAX(VLOOKUP($A1859,'Full dataset'!$A$4:$IX$190,BD$1,FALSE),AX1859)</f>
        <v>0</v>
      </c>
      <c r="BE1859">
        <f t="shared" si="171"/>
        <v>0</v>
      </c>
      <c r="BF1859">
        <f t="shared" si="172"/>
        <v>0</v>
      </c>
      <c r="BG1859">
        <f t="shared" si="173"/>
        <v>0</v>
      </c>
      <c r="BH1859">
        <f t="shared" si="168"/>
        <v>0</v>
      </c>
      <c r="BI1859">
        <f t="shared" ref="BI1859:BI1862" si="174">IF(OR(BH1859=1,BG1859=1,BF1859=1),1,0)</f>
        <v>0</v>
      </c>
      <c r="BO1859">
        <f>IF(BF1859=1,VLOOKUP($A1859,'Full dataset'!$A$4:$IE$190,2007+BO$1-$C1859,FALSE),0)</f>
        <v>0</v>
      </c>
      <c r="BP1859">
        <f>IF(BF1859=1,VLOOKUP($A1859,'Full dataset'!$A$4:$IE$190,2007+BP$1-$C1859,FALSE),0)</f>
        <v>0</v>
      </c>
      <c r="BQ1859">
        <f>IF(BF1859=1,VLOOKUP($A1859,'Full dataset'!$A$4:$IE$190,2007+BQ$1-$C1859,FALSE),0)</f>
        <v>0</v>
      </c>
      <c r="BR1859">
        <f>IF($BG1859=1,VLOOKUP($A1859,'Full dataset'!$A$4:$IE$190,BR$1-2007+$C1859,FALSE),0)</f>
        <v>0</v>
      </c>
      <c r="BS1859">
        <f>IF($BG1859=1,VLOOKUP($A1859,'Full dataset'!$A$4:$IE$190,BS$1-2007+$C1859,FALSE),0)</f>
        <v>0</v>
      </c>
      <c r="BT1859">
        <f>IF($BG1859=1,VLOOKUP($A1859,'Full dataset'!$A$4:$IE$190,BT$1-2007+$C1859,FALSE),0)</f>
        <v>0</v>
      </c>
      <c r="BU1859">
        <f>IF($BG1859=1,VLOOKUP($A1859,'Full dataset'!$A$4:$IE$190,BU$1-2007+$C1859,FALSE),0)</f>
        <v>0</v>
      </c>
      <c r="BV1859">
        <f>IF($BG1859=1,VLOOKUP($A1859,'Full dataset'!$A$4:$IE$190,BV$1-2007+$C1859,FALSE),0)</f>
        <v>0</v>
      </c>
      <c r="BW1859">
        <f>IF($BG1859=1,VLOOKUP($A1859,'Full dataset'!$A$4:$IE$190,BW$1-2007+$C1859,FALSE),0)</f>
        <v>0</v>
      </c>
      <c r="BX1859">
        <f>IF($BG1859=1,VLOOKUP($A1859,'Full dataset'!$A$4:$IE$190,BX$1-2007+$C1859,FALSE),0)</f>
        <v>0</v>
      </c>
    </row>
    <row r="1860" spans="1:76" x14ac:dyDescent="0.25">
      <c r="A1860">
        <v>185</v>
      </c>
      <c r="B1860" t="s">
        <v>629</v>
      </c>
      <c r="C1860">
        <v>2016</v>
      </c>
      <c r="D1860" t="s">
        <v>591</v>
      </c>
      <c r="E1860">
        <f t="shared" ref="E1860:E1862" si="175">IF(OR(D1860="Private",D1860="Non-Profit"),0,1)</f>
        <v>1</v>
      </c>
      <c r="S1860">
        <v>3021</v>
      </c>
      <c r="T1860">
        <v>316210</v>
      </c>
      <c r="U1860">
        <v>0</v>
      </c>
      <c r="V1860" t="s">
        <v>726</v>
      </c>
      <c r="W1860" t="s">
        <v>726</v>
      </c>
      <c r="X1860" t="s">
        <v>726</v>
      </c>
      <c r="Y1860">
        <v>0</v>
      </c>
      <c r="Z1860" t="s">
        <v>726</v>
      </c>
      <c r="AA1860" t="s">
        <v>726</v>
      </c>
      <c r="AB1860" t="s">
        <v>726</v>
      </c>
      <c r="AC1860" t="s">
        <v>726</v>
      </c>
      <c r="AD1860" t="s">
        <v>726</v>
      </c>
      <c r="AE1860" t="s">
        <v>726</v>
      </c>
      <c r="AF1860" t="s">
        <v>726</v>
      </c>
      <c r="AG1860" t="s">
        <v>726</v>
      </c>
      <c r="AH1860" t="s">
        <v>726</v>
      </c>
      <c r="AI1860" t="s">
        <v>726</v>
      </c>
      <c r="AJ1860" t="s">
        <v>726</v>
      </c>
      <c r="AK1860" t="s">
        <v>726</v>
      </c>
      <c r="AL1860" t="s">
        <v>726</v>
      </c>
      <c r="AM1860" t="str">
        <f>VLOOKUP($A1860,'Full dataset'!$A$4:$IE$190,2007+AM$1-$C1860,FALSE)</f>
        <v>.</v>
      </c>
      <c r="AN1860" t="s">
        <v>726</v>
      </c>
      <c r="AO1860" t="s">
        <v>726</v>
      </c>
      <c r="AP1860" t="s">
        <v>726</v>
      </c>
      <c r="AQ1860" t="s">
        <v>726</v>
      </c>
      <c r="AR1860" t="s">
        <v>726</v>
      </c>
      <c r="AS1860" t="s">
        <v>726</v>
      </c>
      <c r="AT1860" t="str">
        <f>VLOOKUP($A1860,'Full dataset'!$A$4:$IE$190,130,FALSE)</f>
        <v>.</v>
      </c>
      <c r="AU1860">
        <f>VLOOKUP(A1860,'Full dataset'!$A$4:$II$190,$AU$1,FALSE)</f>
        <v>9999</v>
      </c>
      <c r="AW1860" t="str">
        <f>VLOOKUP(A1860,'Full dataset'!$A$5:$IM$190,247,FALSE)</f>
        <v>.</v>
      </c>
      <c r="AX1860" t="str">
        <f>VLOOKUP(A1860,'Full dataset'!$A$4:$II$190,242,FALSE)</f>
        <v>.</v>
      </c>
      <c r="AY1860" t="str">
        <f>VLOOKUP(A1860,'Full dataset'!$A$5:$IM$190,246,FALSE)</f>
        <v>.</v>
      </c>
      <c r="AZ1860">
        <v>9999</v>
      </c>
      <c r="BA1860">
        <f>MAX(VLOOKUP($A1860,'Full dataset'!$A$4:$IX$190,BA$1,FALSE),AW1860)</f>
        <v>0</v>
      </c>
      <c r="BB1860">
        <f>IF(VLOOKUP($A1860,'Full dataset'!$A$4:$IX$190,BB$1,FALSE)&gt;0,VLOOKUP($A1860,'Full dataset'!$A$4:$IX$190,BB$1,FALSE),AU1860)</f>
        <v>9999</v>
      </c>
      <c r="BC1860">
        <f>MAX(VLOOKUP($A1860,'Full dataset'!$A$4:$IX$190,BC$1,FALSE),AY1860)</f>
        <v>0</v>
      </c>
      <c r="BD1860">
        <f>MAX(VLOOKUP($A1860,'Full dataset'!$A$4:$IX$190,BD$1,FALSE),AX1860)</f>
        <v>0</v>
      </c>
      <c r="BE1860">
        <f t="shared" ref="BE1860:BE1862" si="176">MIN(AZ1860,BB1860,BD1860)</f>
        <v>0</v>
      </c>
      <c r="BF1860">
        <f t="shared" ref="BF1860:BF1862" si="177">IF(AND(C1860&gt;=BB1860,BA1860=2),1,0)</f>
        <v>0</v>
      </c>
      <c r="BG1860">
        <f t="shared" ref="BG1860:BG1862" si="178">IF(AND(C1860&gt;=BD1860,BC1860=2),1,0)</f>
        <v>0</v>
      </c>
      <c r="BH1860">
        <f t="shared" si="168"/>
        <v>0</v>
      </c>
      <c r="BI1860">
        <f t="shared" si="174"/>
        <v>0</v>
      </c>
      <c r="BO1860">
        <f>IF(BF1860=1,VLOOKUP($A1860,'Full dataset'!$A$4:$IE$190,2007+BO$1-$C1860,FALSE),0)</f>
        <v>0</v>
      </c>
      <c r="BP1860">
        <f>IF(BF1860=1,VLOOKUP($A1860,'Full dataset'!$A$4:$IE$190,2007+BP$1-$C1860,FALSE),0)</f>
        <v>0</v>
      </c>
      <c r="BQ1860">
        <f>IF(BF1860=1,VLOOKUP($A1860,'Full dataset'!$A$4:$IE$190,2007+BQ$1-$C1860,FALSE),0)</f>
        <v>0</v>
      </c>
      <c r="BR1860">
        <f>IF($BG1860=1,VLOOKUP($A1860,'Full dataset'!$A$4:$IE$190,BR$1-2007+$C1860,FALSE),0)</f>
        <v>0</v>
      </c>
      <c r="BS1860">
        <f>IF($BG1860=1,VLOOKUP($A1860,'Full dataset'!$A$4:$IE$190,BS$1-2007+$C1860,FALSE),0)</f>
        <v>0</v>
      </c>
      <c r="BT1860">
        <f>IF($BG1860=1,VLOOKUP($A1860,'Full dataset'!$A$4:$IE$190,BT$1-2007+$C1860,FALSE),0)</f>
        <v>0</v>
      </c>
      <c r="BU1860">
        <f>IF($BG1860=1,VLOOKUP($A1860,'Full dataset'!$A$4:$IE$190,BU$1-2007+$C1860,FALSE),0)</f>
        <v>0</v>
      </c>
      <c r="BV1860">
        <f>IF($BG1860=1,VLOOKUP($A1860,'Full dataset'!$A$4:$IE$190,BV$1-2007+$C1860,FALSE),0)</f>
        <v>0</v>
      </c>
      <c r="BW1860">
        <f>IF($BG1860=1,VLOOKUP($A1860,'Full dataset'!$A$4:$IE$190,BW$1-2007+$C1860,FALSE),0)</f>
        <v>0</v>
      </c>
      <c r="BX1860">
        <f>IF($BG1860=1,VLOOKUP($A1860,'Full dataset'!$A$4:$IE$190,BX$1-2007+$C1860,FALSE),0)</f>
        <v>0</v>
      </c>
    </row>
    <row r="1861" spans="1:76" x14ac:dyDescent="0.25">
      <c r="A1861">
        <v>186</v>
      </c>
      <c r="B1861" t="s">
        <v>630</v>
      </c>
      <c r="C1861">
        <v>2016</v>
      </c>
      <c r="D1861" t="s">
        <v>591</v>
      </c>
      <c r="E1861">
        <f t="shared" si="175"/>
        <v>1</v>
      </c>
      <c r="S1861">
        <v>2834</v>
      </c>
      <c r="T1861">
        <v>325412</v>
      </c>
      <c r="U1861">
        <v>0</v>
      </c>
      <c r="V1861" t="s">
        <v>726</v>
      </c>
      <c r="W1861" t="s">
        <v>726</v>
      </c>
      <c r="X1861" t="s">
        <v>726</v>
      </c>
      <c r="Y1861">
        <v>0</v>
      </c>
      <c r="Z1861" t="s">
        <v>726</v>
      </c>
      <c r="AA1861" t="s">
        <v>726</v>
      </c>
      <c r="AB1861" t="s">
        <v>726</v>
      </c>
      <c r="AC1861" t="s">
        <v>726</v>
      </c>
      <c r="AD1861" t="s">
        <v>726</v>
      </c>
      <c r="AE1861" t="s">
        <v>726</v>
      </c>
      <c r="AF1861" t="s">
        <v>726</v>
      </c>
      <c r="AG1861" t="s">
        <v>726</v>
      </c>
      <c r="AH1861" t="s">
        <v>726</v>
      </c>
      <c r="AI1861" t="s">
        <v>726</v>
      </c>
      <c r="AJ1861" t="s">
        <v>726</v>
      </c>
      <c r="AK1861" t="s">
        <v>726</v>
      </c>
      <c r="AL1861" t="s">
        <v>726</v>
      </c>
      <c r="AM1861" t="str">
        <f>VLOOKUP($A1861,'Full dataset'!$A$4:$IE$190,2007+AM$1-$C1861,FALSE)</f>
        <v>.</v>
      </c>
      <c r="AN1861" t="s">
        <v>726</v>
      </c>
      <c r="AO1861" t="s">
        <v>726</v>
      </c>
      <c r="AP1861" t="s">
        <v>726</v>
      </c>
      <c r="AQ1861" t="s">
        <v>726</v>
      </c>
      <c r="AR1861" t="s">
        <v>726</v>
      </c>
      <c r="AS1861" t="s">
        <v>726</v>
      </c>
      <c r="AT1861" t="str">
        <f>VLOOKUP($A1861,'Full dataset'!$A$4:$IE$190,130,FALSE)</f>
        <v>.</v>
      </c>
      <c r="AU1861">
        <f>VLOOKUP(A1861,'Full dataset'!$A$4:$II$190,$AU$1,FALSE)</f>
        <v>9999</v>
      </c>
      <c r="AW1861" t="str">
        <f>VLOOKUP(A1861,'Full dataset'!$A$5:$IM$190,247,FALSE)</f>
        <v>.</v>
      </c>
      <c r="AX1861" t="str">
        <f>VLOOKUP(A1861,'Full dataset'!$A$4:$II$190,242,FALSE)</f>
        <v>.</v>
      </c>
      <c r="AY1861" t="str">
        <f>VLOOKUP(A1861,'Full dataset'!$A$5:$IM$190,246,FALSE)</f>
        <v>.</v>
      </c>
      <c r="AZ1861">
        <v>9999</v>
      </c>
      <c r="BA1861">
        <f>MAX(VLOOKUP($A1861,'Full dataset'!$A$4:$IX$190,BA$1,FALSE),AW1861)</f>
        <v>0</v>
      </c>
      <c r="BB1861">
        <f>IF(VLOOKUP($A1861,'Full dataset'!$A$4:$IX$190,BB$1,FALSE)&gt;0,VLOOKUP($A1861,'Full dataset'!$A$4:$IX$190,BB$1,FALSE),AU1861)</f>
        <v>9999</v>
      </c>
      <c r="BC1861">
        <f>MAX(VLOOKUP($A1861,'Full dataset'!$A$4:$IX$190,BC$1,FALSE),AY1861)</f>
        <v>0</v>
      </c>
      <c r="BD1861">
        <f>MAX(VLOOKUP($A1861,'Full dataset'!$A$4:$IX$190,BD$1,FALSE),AX1861)</f>
        <v>0</v>
      </c>
      <c r="BE1861">
        <f t="shared" si="176"/>
        <v>0</v>
      </c>
      <c r="BF1861">
        <f t="shared" si="177"/>
        <v>0</v>
      </c>
      <c r="BG1861">
        <f t="shared" si="178"/>
        <v>0</v>
      </c>
      <c r="BH1861">
        <f t="shared" si="168"/>
        <v>0</v>
      </c>
      <c r="BI1861">
        <f t="shared" si="174"/>
        <v>0</v>
      </c>
      <c r="BO1861">
        <f>IF(BF1861=1,VLOOKUP($A1861,'Full dataset'!$A$4:$IE$190,2007+BO$1-$C1861,FALSE),0)</f>
        <v>0</v>
      </c>
      <c r="BP1861">
        <f>IF(BF1861=1,VLOOKUP($A1861,'Full dataset'!$A$4:$IE$190,2007+BP$1-$C1861,FALSE),0)</f>
        <v>0</v>
      </c>
      <c r="BQ1861">
        <f>IF(BF1861=1,VLOOKUP($A1861,'Full dataset'!$A$4:$IE$190,2007+BQ$1-$C1861,FALSE),0)</f>
        <v>0</v>
      </c>
      <c r="BR1861">
        <f>IF($BG1861=1,VLOOKUP($A1861,'Full dataset'!$A$4:$IE$190,BR$1-2007+$C1861,FALSE),0)</f>
        <v>0</v>
      </c>
      <c r="BS1861">
        <f>IF($BG1861=1,VLOOKUP($A1861,'Full dataset'!$A$4:$IE$190,BS$1-2007+$C1861,FALSE),0)</f>
        <v>0</v>
      </c>
      <c r="BT1861">
        <f>IF($BG1861=1,VLOOKUP($A1861,'Full dataset'!$A$4:$IE$190,BT$1-2007+$C1861,FALSE),0)</f>
        <v>0</v>
      </c>
      <c r="BU1861">
        <f>IF($BG1861=1,VLOOKUP($A1861,'Full dataset'!$A$4:$IE$190,BU$1-2007+$C1861,FALSE),0)</f>
        <v>0</v>
      </c>
      <c r="BV1861">
        <f>IF($BG1861=1,VLOOKUP($A1861,'Full dataset'!$A$4:$IE$190,BV$1-2007+$C1861,FALSE),0)</f>
        <v>0</v>
      </c>
      <c r="BW1861">
        <f>IF($BG1861=1,VLOOKUP($A1861,'Full dataset'!$A$4:$IE$190,BW$1-2007+$C1861,FALSE),0)</f>
        <v>0</v>
      </c>
      <c r="BX1861">
        <f>IF($BG1861=1,VLOOKUP($A1861,'Full dataset'!$A$4:$IE$190,BX$1-2007+$C1861,FALSE),0)</f>
        <v>0</v>
      </c>
    </row>
    <row r="1862" spans="1:76" x14ac:dyDescent="0.25">
      <c r="A1862">
        <v>187</v>
      </c>
      <c r="B1862" t="s">
        <v>631</v>
      </c>
      <c r="C1862">
        <v>2016</v>
      </c>
      <c r="D1862" t="s">
        <v>591</v>
      </c>
      <c r="E1862">
        <f t="shared" si="175"/>
        <v>1</v>
      </c>
      <c r="S1862">
        <v>7370</v>
      </c>
      <c r="T1862">
        <v>519130</v>
      </c>
      <c r="U1862">
        <v>0</v>
      </c>
      <c r="V1862" t="s">
        <v>726</v>
      </c>
      <c r="W1862" t="s">
        <v>726</v>
      </c>
      <c r="X1862" t="s">
        <v>726</v>
      </c>
      <c r="Y1862">
        <v>0</v>
      </c>
      <c r="Z1862" t="s">
        <v>726</v>
      </c>
      <c r="AA1862" t="s">
        <v>726</v>
      </c>
      <c r="AB1862" t="s">
        <v>726</v>
      </c>
      <c r="AC1862" t="s">
        <v>726</v>
      </c>
      <c r="AD1862" t="s">
        <v>726</v>
      </c>
      <c r="AE1862" t="s">
        <v>726</v>
      </c>
      <c r="AF1862" t="s">
        <v>726</v>
      </c>
      <c r="AG1862" t="s">
        <v>726</v>
      </c>
      <c r="AH1862" t="s">
        <v>726</v>
      </c>
      <c r="AI1862" t="s">
        <v>726</v>
      </c>
      <c r="AJ1862" t="s">
        <v>726</v>
      </c>
      <c r="AK1862" t="s">
        <v>726</v>
      </c>
      <c r="AL1862" t="s">
        <v>726</v>
      </c>
      <c r="AM1862" t="str">
        <f>VLOOKUP($A1862,'Full dataset'!$A$4:$IE$190,2007+AM$1-$C1862,FALSE)</f>
        <v>.</v>
      </c>
      <c r="AN1862" t="s">
        <v>726</v>
      </c>
      <c r="AO1862" t="s">
        <v>726</v>
      </c>
      <c r="AP1862" t="s">
        <v>726</v>
      </c>
      <c r="AQ1862" t="s">
        <v>726</v>
      </c>
      <c r="AR1862" t="s">
        <v>726</v>
      </c>
      <c r="AS1862" t="s">
        <v>726</v>
      </c>
      <c r="AT1862" t="str">
        <f>VLOOKUP($A1862,'Full dataset'!$A$4:$IE$190,130,FALSE)</f>
        <v>.</v>
      </c>
      <c r="AU1862">
        <f>VLOOKUP(A1862,'Full dataset'!$A$4:$II$190,$AU$1,FALSE)</f>
        <v>9999</v>
      </c>
      <c r="AW1862" t="str">
        <f>VLOOKUP(A1862,'Full dataset'!$A$5:$IM$190,247,FALSE)</f>
        <v>.</v>
      </c>
      <c r="AX1862" t="str">
        <f>VLOOKUP(A1862,'Full dataset'!$A$4:$II$190,242,FALSE)</f>
        <v>.</v>
      </c>
      <c r="AY1862" t="str">
        <f>VLOOKUP(A1862,'Full dataset'!$A$5:$IM$190,246,FALSE)</f>
        <v>.</v>
      </c>
      <c r="AZ1862">
        <v>9999</v>
      </c>
      <c r="BA1862">
        <f>MAX(VLOOKUP($A1862,'Full dataset'!$A$4:$IX$190,BA$1,FALSE),AW1862)</f>
        <v>0</v>
      </c>
      <c r="BB1862">
        <f>IF(VLOOKUP($A1862,'Full dataset'!$A$4:$IX$190,BB$1,FALSE)&gt;0,VLOOKUP($A1862,'Full dataset'!$A$4:$IX$190,BB$1,FALSE),AU1862)</f>
        <v>9999</v>
      </c>
      <c r="BC1862">
        <f>MAX(VLOOKUP($A1862,'Full dataset'!$A$4:$IX$190,BC$1,FALSE),AY1862)</f>
        <v>0</v>
      </c>
      <c r="BD1862">
        <f>MAX(VLOOKUP($A1862,'Full dataset'!$A$4:$IX$190,BD$1,FALSE),AX1862)</f>
        <v>0</v>
      </c>
      <c r="BE1862">
        <f t="shared" si="176"/>
        <v>0</v>
      </c>
      <c r="BF1862">
        <f t="shared" si="177"/>
        <v>0</v>
      </c>
      <c r="BG1862">
        <f t="shared" si="178"/>
        <v>0</v>
      </c>
      <c r="BH1862">
        <f t="shared" si="168"/>
        <v>0</v>
      </c>
      <c r="BI1862">
        <f t="shared" si="174"/>
        <v>0</v>
      </c>
      <c r="BO1862">
        <f>IF(BF1862=1,VLOOKUP($A1862,'Full dataset'!$A$4:$IE$190,2007+BO$1-$C1862,FALSE),0)</f>
        <v>0</v>
      </c>
      <c r="BP1862">
        <f>IF(BF1862=1,VLOOKUP($A1862,'Full dataset'!$A$4:$IE$190,2007+BP$1-$C1862,FALSE),0)</f>
        <v>0</v>
      </c>
      <c r="BQ1862">
        <f>IF(BF1862=1,VLOOKUP($A1862,'Full dataset'!$A$4:$IE$190,2007+BQ$1-$C1862,FALSE),0)</f>
        <v>0</v>
      </c>
      <c r="BR1862">
        <f>IF($BG1862=1,VLOOKUP($A1862,'Full dataset'!$A$4:$IE$190,BR$1-2007+$C1862,FALSE),0)</f>
        <v>0</v>
      </c>
      <c r="BS1862">
        <f>IF($BG1862=1,VLOOKUP($A1862,'Full dataset'!$A$4:$IE$190,BS$1-2007+$C1862,FALSE),0)</f>
        <v>0</v>
      </c>
      <c r="BT1862">
        <f>IF($BG1862=1,VLOOKUP($A1862,'Full dataset'!$A$4:$IE$190,BT$1-2007+$C1862,FALSE),0)</f>
        <v>0</v>
      </c>
      <c r="BU1862">
        <f>IF($BG1862=1,VLOOKUP($A1862,'Full dataset'!$A$4:$IE$190,BU$1-2007+$C1862,FALSE),0)</f>
        <v>0</v>
      </c>
      <c r="BV1862">
        <f>IF($BG1862=1,VLOOKUP($A1862,'Full dataset'!$A$4:$IE$190,BV$1-2007+$C1862,FALSE),0)</f>
        <v>0</v>
      </c>
      <c r="BW1862">
        <f>IF($BG1862=1,VLOOKUP($A1862,'Full dataset'!$A$4:$IE$190,BW$1-2007+$C1862,FALSE),0)</f>
        <v>0</v>
      </c>
      <c r="BX1862">
        <f>IF($BG1862=1,VLOOKUP($A1862,'Full dataset'!$A$4:$IE$190,BX$1-2007+$C1862,FALSE),0)</f>
        <v>0</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861"/>
  <sheetViews>
    <sheetView workbookViewId="0">
      <selection activeCell="V1" sqref="V1"/>
    </sheetView>
  </sheetViews>
  <sheetFormatPr defaultRowHeight="15" x14ac:dyDescent="0.25"/>
  <sheetData>
    <row r="1" spans="1:76" x14ac:dyDescent="0.25">
      <c r="A1" t="s">
        <v>0</v>
      </c>
      <c r="B1" t="s">
        <v>1</v>
      </c>
      <c r="C1" t="s">
        <v>942</v>
      </c>
      <c r="D1" t="s">
        <v>601</v>
      </c>
      <c r="E1" t="s">
        <v>970</v>
      </c>
      <c r="F1" t="s">
        <v>1108</v>
      </c>
      <c r="G1" t="s">
        <v>1109</v>
      </c>
      <c r="H1" t="s">
        <v>1110</v>
      </c>
      <c r="I1" t="s">
        <v>1111</v>
      </c>
      <c r="J1" t="s">
        <v>1112</v>
      </c>
      <c r="K1" t="s">
        <v>1113</v>
      </c>
      <c r="L1" t="s">
        <v>1114</v>
      </c>
      <c r="M1" t="s">
        <v>705</v>
      </c>
      <c r="N1" t="s">
        <v>1115</v>
      </c>
      <c r="O1" t="s">
        <v>9</v>
      </c>
      <c r="P1" t="s">
        <v>1103</v>
      </c>
      <c r="Q1" t="s">
        <v>1104</v>
      </c>
      <c r="R1" t="s">
        <v>1105</v>
      </c>
      <c r="S1" t="s">
        <v>1106</v>
      </c>
      <c r="T1" t="s">
        <v>1107</v>
      </c>
      <c r="U1" t="s">
        <v>700</v>
      </c>
      <c r="V1" t="s">
        <v>712</v>
      </c>
      <c r="W1" t="s">
        <v>694</v>
      </c>
      <c r="X1" t="s">
        <v>695</v>
      </c>
      <c r="Y1" t="s">
        <v>696</v>
      </c>
      <c r="Z1" t="s">
        <v>697</v>
      </c>
      <c r="AA1" t="s">
        <v>698</v>
      </c>
      <c r="AB1" t="s">
        <v>699</v>
      </c>
      <c r="AC1" t="s">
        <v>943</v>
      </c>
      <c r="AD1" t="s">
        <v>944</v>
      </c>
      <c r="AE1" t="s">
        <v>945</v>
      </c>
      <c r="AF1" t="s">
        <v>946</v>
      </c>
      <c r="AG1" t="s">
        <v>947</v>
      </c>
      <c r="AH1" t="s">
        <v>948</v>
      </c>
      <c r="AI1" t="s">
        <v>949</v>
      </c>
      <c r="AJ1" t="s">
        <v>952</v>
      </c>
      <c r="AK1" t="s">
        <v>950</v>
      </c>
      <c r="AL1" t="s">
        <v>951</v>
      </c>
      <c r="AM1" t="s">
        <v>953</v>
      </c>
      <c r="AN1" t="s">
        <v>954</v>
      </c>
      <c r="AO1" t="s">
        <v>955</v>
      </c>
      <c r="AP1" t="s">
        <v>956</v>
      </c>
      <c r="AQ1" t="s">
        <v>957</v>
      </c>
      <c r="AR1" t="s">
        <v>958</v>
      </c>
      <c r="AS1" t="s">
        <v>959</v>
      </c>
      <c r="AT1" t="s">
        <v>960</v>
      </c>
      <c r="AU1" t="s">
        <v>861</v>
      </c>
      <c r="AV1" t="s">
        <v>6</v>
      </c>
      <c r="AW1" t="s">
        <v>992</v>
      </c>
      <c r="AX1" t="s">
        <v>971</v>
      </c>
      <c r="AY1" t="s">
        <v>990</v>
      </c>
      <c r="AZ1" t="s">
        <v>972</v>
      </c>
      <c r="BA1" t="s">
        <v>1096</v>
      </c>
      <c r="BB1" t="s">
        <v>1097</v>
      </c>
      <c r="BC1" t="s">
        <v>1098</v>
      </c>
      <c r="BD1" t="s">
        <v>1099</v>
      </c>
      <c r="BE1" t="s">
        <v>979</v>
      </c>
      <c r="BF1" t="s">
        <v>975</v>
      </c>
      <c r="BG1" t="s">
        <v>976</v>
      </c>
      <c r="BH1" t="s">
        <v>977</v>
      </c>
      <c r="BI1" t="s">
        <v>978</v>
      </c>
      <c r="BJ1" t="s">
        <v>984</v>
      </c>
      <c r="BK1" t="s">
        <v>985</v>
      </c>
      <c r="BL1" t="s">
        <v>986</v>
      </c>
      <c r="BM1" t="s">
        <v>987</v>
      </c>
      <c r="BN1" t="s">
        <v>988</v>
      </c>
      <c r="BO1" t="s">
        <v>961</v>
      </c>
      <c r="BP1" t="s">
        <v>693</v>
      </c>
      <c r="BQ1" t="s">
        <v>962</v>
      </c>
      <c r="BR1" t="s">
        <v>963</v>
      </c>
      <c r="BS1" t="s">
        <v>965</v>
      </c>
      <c r="BT1" t="s">
        <v>964</v>
      </c>
      <c r="BU1" t="s">
        <v>966</v>
      </c>
      <c r="BV1" t="s">
        <v>967</v>
      </c>
      <c r="BW1" t="s">
        <v>968</v>
      </c>
      <c r="BX1" t="s">
        <v>969</v>
      </c>
    </row>
    <row r="2" spans="1:76" x14ac:dyDescent="0.25">
      <c r="A2">
        <v>1</v>
      </c>
      <c r="B2" t="s">
        <v>45</v>
      </c>
      <c r="C2">
        <v>2007</v>
      </c>
      <c r="D2" t="s">
        <v>591</v>
      </c>
      <c r="E2">
        <v>1</v>
      </c>
      <c r="F2">
        <v>1</v>
      </c>
      <c r="G2">
        <v>472650</v>
      </c>
      <c r="H2">
        <v>25.548648648648648</v>
      </c>
      <c r="I2">
        <v>40074</v>
      </c>
      <c r="J2">
        <v>1</v>
      </c>
      <c r="K2">
        <v>154496</v>
      </c>
      <c r="L2">
        <v>8.3511351351351344</v>
      </c>
      <c r="M2">
        <v>7228</v>
      </c>
      <c r="N2">
        <v>2</v>
      </c>
      <c r="O2">
        <v>34309</v>
      </c>
      <c r="P2">
        <v>1.8545405405405406</v>
      </c>
      <c r="Q2">
        <v>223</v>
      </c>
      <c r="R2">
        <v>40087</v>
      </c>
      <c r="S2">
        <v>7370</v>
      </c>
      <c r="T2">
        <v>519130</v>
      </c>
      <c r="U2">
        <v>1</v>
      </c>
      <c r="V2">
        <v>486</v>
      </c>
      <c r="W2">
        <v>14688239</v>
      </c>
      <c r="X2">
        <v>9751</v>
      </c>
      <c r="Y2">
        <v>1</v>
      </c>
      <c r="Z2">
        <v>1</v>
      </c>
      <c r="AA2" t="s">
        <v>722</v>
      </c>
      <c r="AB2">
        <v>4106366</v>
      </c>
      <c r="AC2" t="s">
        <v>726</v>
      </c>
      <c r="AD2">
        <v>8134</v>
      </c>
      <c r="AE2" t="s">
        <v>726</v>
      </c>
      <c r="AF2" t="s">
        <v>726</v>
      </c>
      <c r="AG2">
        <v>4203.72</v>
      </c>
      <c r="AH2">
        <v>25335.806</v>
      </c>
      <c r="AI2">
        <v>16593.986000000001</v>
      </c>
      <c r="AJ2">
        <v>3039</v>
      </c>
      <c r="AK2">
        <v>28</v>
      </c>
      <c r="AL2">
        <v>1000</v>
      </c>
      <c r="AM2" t="s">
        <v>726</v>
      </c>
      <c r="AN2">
        <v>761799</v>
      </c>
      <c r="AO2" t="s">
        <v>726</v>
      </c>
      <c r="AP2" t="s">
        <v>726</v>
      </c>
      <c r="AQ2" t="s">
        <v>726</v>
      </c>
      <c r="AR2" t="s">
        <v>726</v>
      </c>
      <c r="AS2" t="s">
        <v>726</v>
      </c>
      <c r="AT2" t="s">
        <v>726</v>
      </c>
      <c r="AU2">
        <v>2009</v>
      </c>
      <c r="AV2">
        <v>1</v>
      </c>
      <c r="AW2">
        <v>1</v>
      </c>
      <c r="AX2">
        <v>2008</v>
      </c>
      <c r="AY2">
        <v>1</v>
      </c>
      <c r="AZ2">
        <v>9999</v>
      </c>
      <c r="BA2">
        <v>2</v>
      </c>
      <c r="BB2">
        <v>2009</v>
      </c>
      <c r="BC2">
        <v>2</v>
      </c>
      <c r="BD2">
        <v>2008</v>
      </c>
      <c r="BE2">
        <v>2008</v>
      </c>
      <c r="BF2">
        <v>0</v>
      </c>
      <c r="BG2">
        <v>0</v>
      </c>
      <c r="BH2">
        <v>0</v>
      </c>
      <c r="BI2">
        <v>0</v>
      </c>
      <c r="BO2">
        <v>0</v>
      </c>
      <c r="BP2">
        <v>0</v>
      </c>
      <c r="BQ2">
        <v>0</v>
      </c>
      <c r="BR2">
        <v>0</v>
      </c>
      <c r="BS2">
        <v>0</v>
      </c>
      <c r="BT2">
        <v>0</v>
      </c>
      <c r="BU2">
        <v>0</v>
      </c>
      <c r="BV2">
        <v>0</v>
      </c>
      <c r="BW2">
        <v>0</v>
      </c>
      <c r="BX2">
        <v>0</v>
      </c>
    </row>
    <row r="3" spans="1:76" x14ac:dyDescent="0.25">
      <c r="A3">
        <v>1</v>
      </c>
      <c r="B3" t="s">
        <v>45</v>
      </c>
      <c r="C3">
        <v>2008</v>
      </c>
      <c r="D3" t="s">
        <v>591</v>
      </c>
      <c r="E3">
        <v>1</v>
      </c>
      <c r="F3">
        <v>1</v>
      </c>
      <c r="G3">
        <v>472650</v>
      </c>
      <c r="H3">
        <v>25.548648648648648</v>
      </c>
      <c r="I3">
        <v>40074</v>
      </c>
      <c r="J3">
        <v>1</v>
      </c>
      <c r="K3">
        <v>154496</v>
      </c>
      <c r="L3">
        <v>8.3511351351351344</v>
      </c>
      <c r="M3">
        <v>7228</v>
      </c>
      <c r="N3">
        <v>2</v>
      </c>
      <c r="O3">
        <v>34309</v>
      </c>
      <c r="P3">
        <v>1.8545405405405406</v>
      </c>
      <c r="Q3">
        <v>223</v>
      </c>
      <c r="R3">
        <v>40087</v>
      </c>
      <c r="S3">
        <v>7370</v>
      </c>
      <c r="T3">
        <v>519130</v>
      </c>
      <c r="U3">
        <v>1</v>
      </c>
      <c r="V3">
        <v>486</v>
      </c>
      <c r="W3">
        <v>14688239</v>
      </c>
      <c r="X3">
        <v>9751</v>
      </c>
      <c r="Y3">
        <v>1</v>
      </c>
      <c r="Z3">
        <v>1</v>
      </c>
      <c r="AA3" t="s">
        <v>722</v>
      </c>
      <c r="AB3">
        <v>4106366</v>
      </c>
      <c r="AC3">
        <v>10</v>
      </c>
      <c r="AD3">
        <v>12580</v>
      </c>
      <c r="AE3">
        <v>0</v>
      </c>
      <c r="AF3">
        <v>5</v>
      </c>
      <c r="AG3">
        <v>4226.8580000000002</v>
      </c>
      <c r="AH3">
        <v>31767.575000000001</v>
      </c>
      <c r="AI3">
        <v>21795.55</v>
      </c>
      <c r="AJ3">
        <v>3550</v>
      </c>
      <c r="AK3" t="s">
        <v>726</v>
      </c>
      <c r="AL3">
        <v>33</v>
      </c>
      <c r="AM3" t="s">
        <v>726</v>
      </c>
      <c r="AN3">
        <v>777427</v>
      </c>
      <c r="AO3" t="s">
        <v>726</v>
      </c>
      <c r="AP3" t="s">
        <v>726</v>
      </c>
      <c r="AQ3" t="s">
        <v>726</v>
      </c>
      <c r="AR3" t="s">
        <v>726</v>
      </c>
      <c r="AS3" t="s">
        <v>726</v>
      </c>
      <c r="AT3" t="s">
        <v>726</v>
      </c>
      <c r="AU3">
        <v>2009</v>
      </c>
      <c r="AV3">
        <v>1</v>
      </c>
      <c r="AW3">
        <v>1</v>
      </c>
      <c r="AX3">
        <v>2008</v>
      </c>
      <c r="AY3">
        <v>1</v>
      </c>
      <c r="AZ3">
        <v>9999</v>
      </c>
      <c r="BA3">
        <v>2</v>
      </c>
      <c r="BB3">
        <v>2009</v>
      </c>
      <c r="BC3">
        <v>2</v>
      </c>
      <c r="BD3">
        <v>2008</v>
      </c>
      <c r="BE3">
        <v>2008</v>
      </c>
      <c r="BF3">
        <v>0</v>
      </c>
      <c r="BG3">
        <v>1</v>
      </c>
      <c r="BH3">
        <v>0</v>
      </c>
      <c r="BI3">
        <v>1</v>
      </c>
      <c r="BO3">
        <v>0</v>
      </c>
      <c r="BP3">
        <v>0</v>
      </c>
      <c r="BQ3">
        <v>0</v>
      </c>
      <c r="BR3">
        <v>104</v>
      </c>
      <c r="BS3">
        <v>1997</v>
      </c>
      <c r="BT3">
        <v>7711</v>
      </c>
      <c r="BU3">
        <v>89</v>
      </c>
      <c r="BV3">
        <v>0</v>
      </c>
      <c r="BW3">
        <v>0</v>
      </c>
      <c r="BX3">
        <v>0</v>
      </c>
    </row>
    <row r="4" spans="1:76" x14ac:dyDescent="0.25">
      <c r="A4">
        <v>1</v>
      </c>
      <c r="B4" t="s">
        <v>45</v>
      </c>
      <c r="C4">
        <v>2009</v>
      </c>
      <c r="D4" t="s">
        <v>591</v>
      </c>
      <c r="E4">
        <v>1</v>
      </c>
      <c r="F4">
        <v>1</v>
      </c>
      <c r="G4">
        <v>472650</v>
      </c>
      <c r="H4">
        <v>25.548648648648648</v>
      </c>
      <c r="I4">
        <v>40074</v>
      </c>
      <c r="J4">
        <v>1</v>
      </c>
      <c r="K4">
        <v>154496</v>
      </c>
      <c r="L4">
        <v>8.3511351351351344</v>
      </c>
      <c r="M4">
        <v>7228</v>
      </c>
      <c r="N4">
        <v>2</v>
      </c>
      <c r="O4">
        <v>34309</v>
      </c>
      <c r="P4">
        <v>1.8545405405405406</v>
      </c>
      <c r="Q4">
        <v>223</v>
      </c>
      <c r="R4">
        <v>40087</v>
      </c>
      <c r="S4">
        <v>7370</v>
      </c>
      <c r="T4">
        <v>519130</v>
      </c>
      <c r="U4">
        <v>1</v>
      </c>
      <c r="V4">
        <v>486</v>
      </c>
      <c r="W4">
        <v>14688239</v>
      </c>
      <c r="X4">
        <v>9751</v>
      </c>
      <c r="Y4">
        <v>1</v>
      </c>
      <c r="Z4">
        <v>1</v>
      </c>
      <c r="AA4" t="s">
        <v>722</v>
      </c>
      <c r="AB4">
        <v>4106366</v>
      </c>
      <c r="AC4">
        <v>9.6999999999999993</v>
      </c>
      <c r="AD4">
        <v>18500</v>
      </c>
      <c r="AE4">
        <v>7.73</v>
      </c>
      <c r="AF4">
        <v>8.7149999999999999</v>
      </c>
      <c r="AG4">
        <v>6520.4480000000003</v>
      </c>
      <c r="AH4">
        <v>40496.777999999998</v>
      </c>
      <c r="AI4">
        <v>23650.562999999998</v>
      </c>
      <c r="AJ4" t="s">
        <v>726</v>
      </c>
      <c r="AK4">
        <v>60</v>
      </c>
      <c r="AL4">
        <v>33</v>
      </c>
      <c r="AM4" t="s">
        <v>726</v>
      </c>
      <c r="AN4" t="s">
        <v>726</v>
      </c>
      <c r="AO4" t="s">
        <v>726</v>
      </c>
      <c r="AP4" t="s">
        <v>726</v>
      </c>
      <c r="AQ4" t="s">
        <v>726</v>
      </c>
      <c r="AR4" t="s">
        <v>726</v>
      </c>
      <c r="AS4" t="s">
        <v>726</v>
      </c>
      <c r="AT4" t="s">
        <v>726</v>
      </c>
      <c r="AU4">
        <v>2009</v>
      </c>
      <c r="AV4">
        <v>1</v>
      </c>
      <c r="AW4">
        <v>1</v>
      </c>
      <c r="AX4">
        <v>2008</v>
      </c>
      <c r="AY4">
        <v>1</v>
      </c>
      <c r="AZ4">
        <v>9999</v>
      </c>
      <c r="BA4">
        <v>2</v>
      </c>
      <c r="BB4">
        <v>2009</v>
      </c>
      <c r="BC4">
        <v>2</v>
      </c>
      <c r="BD4">
        <v>2008</v>
      </c>
      <c r="BE4">
        <v>2008</v>
      </c>
      <c r="BF4">
        <v>1</v>
      </c>
      <c r="BG4">
        <v>1</v>
      </c>
      <c r="BH4">
        <v>0</v>
      </c>
      <c r="BI4">
        <v>1</v>
      </c>
      <c r="BO4">
        <v>0</v>
      </c>
      <c r="BP4">
        <v>0</v>
      </c>
      <c r="BQ4">
        <v>0</v>
      </c>
      <c r="BR4">
        <v>344</v>
      </c>
      <c r="BS4">
        <v>26814</v>
      </c>
      <c r="BT4">
        <v>146826</v>
      </c>
      <c r="BU4">
        <v>2088</v>
      </c>
      <c r="BV4">
        <v>1</v>
      </c>
      <c r="BW4">
        <v>0</v>
      </c>
      <c r="BX4">
        <v>1</v>
      </c>
    </row>
    <row r="5" spans="1:76" x14ac:dyDescent="0.25">
      <c r="A5">
        <v>1</v>
      </c>
      <c r="B5" t="s">
        <v>45</v>
      </c>
      <c r="C5">
        <v>2010</v>
      </c>
      <c r="D5" t="s">
        <v>591</v>
      </c>
      <c r="E5">
        <v>1</v>
      </c>
      <c r="F5">
        <v>1</v>
      </c>
      <c r="G5">
        <v>472650</v>
      </c>
      <c r="H5">
        <v>25.548648648648648</v>
      </c>
      <c r="I5">
        <v>40074</v>
      </c>
      <c r="J5">
        <v>1</v>
      </c>
      <c r="K5">
        <v>154496</v>
      </c>
      <c r="L5">
        <v>8.3511351351351344</v>
      </c>
      <c r="M5">
        <v>7228</v>
      </c>
      <c r="N5">
        <v>2</v>
      </c>
      <c r="O5">
        <v>34309</v>
      </c>
      <c r="P5">
        <v>1.8545405405405406</v>
      </c>
      <c r="Q5">
        <v>223</v>
      </c>
      <c r="R5">
        <v>40087</v>
      </c>
      <c r="S5">
        <v>7370</v>
      </c>
      <c r="T5">
        <v>519130</v>
      </c>
      <c r="U5">
        <v>1</v>
      </c>
      <c r="V5">
        <v>486</v>
      </c>
      <c r="W5">
        <v>14688239</v>
      </c>
      <c r="X5">
        <v>9751</v>
      </c>
      <c r="Y5">
        <v>1</v>
      </c>
      <c r="Z5">
        <v>1</v>
      </c>
      <c r="AA5" t="s">
        <v>722</v>
      </c>
      <c r="AB5">
        <v>4106366</v>
      </c>
      <c r="AC5">
        <v>9.6999999999999993</v>
      </c>
      <c r="AD5">
        <v>18500</v>
      </c>
      <c r="AE5">
        <v>7.7</v>
      </c>
      <c r="AF5">
        <v>8.6999999999999993</v>
      </c>
      <c r="AG5">
        <v>8505</v>
      </c>
      <c r="AH5">
        <v>57851</v>
      </c>
      <c r="AI5">
        <v>29321</v>
      </c>
      <c r="AJ5" t="s">
        <v>726</v>
      </c>
      <c r="AK5">
        <v>40</v>
      </c>
      <c r="AL5" t="s">
        <v>726</v>
      </c>
      <c r="AM5">
        <v>701</v>
      </c>
      <c r="AN5">
        <v>1000000</v>
      </c>
      <c r="AO5" t="s">
        <v>726</v>
      </c>
      <c r="AP5" t="s">
        <v>726</v>
      </c>
      <c r="AQ5" t="s">
        <v>726</v>
      </c>
      <c r="AR5" t="s">
        <v>726</v>
      </c>
      <c r="AS5" t="s">
        <v>726</v>
      </c>
      <c r="AT5" t="s">
        <v>726</v>
      </c>
      <c r="AU5">
        <v>2009</v>
      </c>
      <c r="AV5">
        <v>1</v>
      </c>
      <c r="AW5">
        <v>1</v>
      </c>
      <c r="AX5">
        <v>2008</v>
      </c>
      <c r="AY5">
        <v>1</v>
      </c>
      <c r="AZ5">
        <v>9999</v>
      </c>
      <c r="BA5">
        <v>2</v>
      </c>
      <c r="BB5">
        <v>2009</v>
      </c>
      <c r="BC5">
        <v>2</v>
      </c>
      <c r="BD5">
        <v>2008</v>
      </c>
      <c r="BE5">
        <v>2008</v>
      </c>
      <c r="BF5">
        <v>1</v>
      </c>
      <c r="BG5">
        <v>1</v>
      </c>
      <c r="BH5">
        <v>0</v>
      </c>
      <c r="BI5">
        <v>1</v>
      </c>
      <c r="BO5">
        <v>0</v>
      </c>
      <c r="BP5">
        <v>0</v>
      </c>
      <c r="BQ5">
        <v>0</v>
      </c>
      <c r="BR5">
        <v>319</v>
      </c>
      <c r="BS5">
        <v>69463</v>
      </c>
      <c r="BT5">
        <v>507855</v>
      </c>
      <c r="BU5">
        <v>24393</v>
      </c>
      <c r="BV5">
        <v>3</v>
      </c>
      <c r="BW5">
        <v>0</v>
      </c>
      <c r="BX5">
        <v>217</v>
      </c>
    </row>
    <row r="6" spans="1:76" x14ac:dyDescent="0.25">
      <c r="A6">
        <v>1</v>
      </c>
      <c r="B6" t="s">
        <v>45</v>
      </c>
      <c r="C6">
        <v>2011</v>
      </c>
      <c r="D6" t="s">
        <v>591</v>
      </c>
      <c r="E6">
        <v>1</v>
      </c>
      <c r="F6">
        <v>1</v>
      </c>
      <c r="G6">
        <v>472650</v>
      </c>
      <c r="H6">
        <v>25.548648648648648</v>
      </c>
      <c r="I6">
        <v>40074</v>
      </c>
      <c r="J6">
        <v>1</v>
      </c>
      <c r="K6">
        <v>154496</v>
      </c>
      <c r="L6">
        <v>8.3511351351351344</v>
      </c>
      <c r="M6">
        <v>7228</v>
      </c>
      <c r="N6">
        <v>2</v>
      </c>
      <c r="O6">
        <v>34309</v>
      </c>
      <c r="P6">
        <v>1.8545405405405406</v>
      </c>
      <c r="Q6">
        <v>223</v>
      </c>
      <c r="R6">
        <v>40087</v>
      </c>
      <c r="S6">
        <v>7370</v>
      </c>
      <c r="T6">
        <v>519130</v>
      </c>
      <c r="U6">
        <v>1</v>
      </c>
      <c r="V6">
        <v>486</v>
      </c>
      <c r="W6">
        <v>14688239</v>
      </c>
      <c r="X6">
        <v>9751</v>
      </c>
      <c r="Y6">
        <v>1</v>
      </c>
      <c r="Z6">
        <v>1</v>
      </c>
      <c r="AA6" t="s">
        <v>722</v>
      </c>
      <c r="AB6">
        <v>4106366</v>
      </c>
      <c r="AC6">
        <v>9.6999999999999993</v>
      </c>
      <c r="AD6">
        <v>18500</v>
      </c>
      <c r="AE6">
        <v>8.2200000000000006</v>
      </c>
      <c r="AF6">
        <v>8.9600000000000009</v>
      </c>
      <c r="AG6">
        <v>9737</v>
      </c>
      <c r="AH6">
        <v>72574</v>
      </c>
      <c r="AI6">
        <v>37905</v>
      </c>
      <c r="AJ6">
        <v>7020</v>
      </c>
      <c r="AK6" t="s">
        <v>726</v>
      </c>
      <c r="AL6" t="s">
        <v>726</v>
      </c>
      <c r="AM6">
        <v>700</v>
      </c>
      <c r="AN6">
        <v>1136025</v>
      </c>
      <c r="AO6" t="s">
        <v>726</v>
      </c>
      <c r="AP6" t="s">
        <v>726</v>
      </c>
      <c r="AQ6" t="s">
        <v>726</v>
      </c>
      <c r="AR6" t="s">
        <v>726</v>
      </c>
      <c r="AS6" t="s">
        <v>726</v>
      </c>
      <c r="AT6" t="s">
        <v>726</v>
      </c>
      <c r="AU6">
        <v>2009</v>
      </c>
      <c r="AV6">
        <v>1</v>
      </c>
      <c r="AW6">
        <v>1</v>
      </c>
      <c r="AX6">
        <v>2008</v>
      </c>
      <c r="AY6">
        <v>1</v>
      </c>
      <c r="AZ6">
        <v>9999</v>
      </c>
      <c r="BA6">
        <v>2</v>
      </c>
      <c r="BB6">
        <v>2009</v>
      </c>
      <c r="BC6">
        <v>2</v>
      </c>
      <c r="BD6">
        <v>2008</v>
      </c>
      <c r="BE6">
        <v>2008</v>
      </c>
      <c r="BF6">
        <v>1</v>
      </c>
      <c r="BG6">
        <v>1</v>
      </c>
      <c r="BH6">
        <v>0</v>
      </c>
      <c r="BI6">
        <v>1</v>
      </c>
      <c r="BO6">
        <v>0</v>
      </c>
      <c r="BP6">
        <v>0</v>
      </c>
      <c r="BQ6">
        <v>0</v>
      </c>
      <c r="BR6">
        <v>11</v>
      </c>
      <c r="BS6">
        <v>5013</v>
      </c>
      <c r="BT6">
        <v>43530</v>
      </c>
      <c r="BU6">
        <v>3164</v>
      </c>
      <c r="BV6">
        <v>0</v>
      </c>
      <c r="BW6">
        <v>0</v>
      </c>
      <c r="BX6">
        <v>40</v>
      </c>
    </row>
    <row r="7" spans="1:76" x14ac:dyDescent="0.25">
      <c r="A7">
        <v>1</v>
      </c>
      <c r="B7" t="s">
        <v>45</v>
      </c>
      <c r="C7">
        <v>2012</v>
      </c>
      <c r="D7" t="s">
        <v>591</v>
      </c>
      <c r="E7">
        <v>1</v>
      </c>
      <c r="F7">
        <v>1</v>
      </c>
      <c r="G7">
        <v>472650</v>
      </c>
      <c r="H7">
        <v>25.548648648648648</v>
      </c>
      <c r="I7">
        <v>40074</v>
      </c>
      <c r="J7">
        <v>1</v>
      </c>
      <c r="K7">
        <v>154496</v>
      </c>
      <c r="L7">
        <v>8.3511351351351344</v>
      </c>
      <c r="M7">
        <v>7228</v>
      </c>
      <c r="N7">
        <v>2</v>
      </c>
      <c r="O7">
        <v>34309</v>
      </c>
      <c r="P7">
        <v>1.8545405405405406</v>
      </c>
      <c r="Q7">
        <v>223</v>
      </c>
      <c r="R7">
        <v>40087</v>
      </c>
      <c r="S7">
        <v>7370</v>
      </c>
      <c r="T7">
        <v>519130</v>
      </c>
      <c r="U7">
        <v>1</v>
      </c>
      <c r="V7">
        <v>486</v>
      </c>
      <c r="W7">
        <v>14688239</v>
      </c>
      <c r="X7">
        <v>9751</v>
      </c>
      <c r="Y7">
        <v>1</v>
      </c>
      <c r="Z7">
        <v>1</v>
      </c>
      <c r="AA7" t="s">
        <v>722</v>
      </c>
      <c r="AB7">
        <v>4106366</v>
      </c>
      <c r="AC7">
        <v>10</v>
      </c>
      <c r="AD7">
        <v>34311</v>
      </c>
      <c r="AE7">
        <v>7.74</v>
      </c>
      <c r="AF7">
        <v>8.870000000000001</v>
      </c>
      <c r="AG7">
        <v>10737</v>
      </c>
      <c r="AH7">
        <v>93798</v>
      </c>
      <c r="AI7">
        <v>50175</v>
      </c>
      <c r="AJ7">
        <v>5543</v>
      </c>
      <c r="AK7" t="s">
        <v>726</v>
      </c>
      <c r="AL7" t="s">
        <v>726</v>
      </c>
      <c r="AM7" t="s">
        <v>726</v>
      </c>
      <c r="AN7" t="s">
        <v>726</v>
      </c>
      <c r="AO7" t="s">
        <v>726</v>
      </c>
      <c r="AP7" t="s">
        <v>726</v>
      </c>
      <c r="AQ7" t="s">
        <v>726</v>
      </c>
      <c r="AR7" t="s">
        <v>726</v>
      </c>
      <c r="AS7" t="s">
        <v>726</v>
      </c>
      <c r="AT7" t="s">
        <v>726</v>
      </c>
      <c r="AU7">
        <v>2009</v>
      </c>
      <c r="AV7">
        <v>1</v>
      </c>
      <c r="AW7">
        <v>1</v>
      </c>
      <c r="AX7">
        <v>2008</v>
      </c>
      <c r="AY7">
        <v>1</v>
      </c>
      <c r="AZ7">
        <v>9999</v>
      </c>
      <c r="BA7">
        <v>2</v>
      </c>
      <c r="BB7">
        <v>2009</v>
      </c>
      <c r="BC7">
        <v>2</v>
      </c>
      <c r="BD7">
        <v>2008</v>
      </c>
      <c r="BE7">
        <v>2008</v>
      </c>
      <c r="BF7">
        <v>1</v>
      </c>
      <c r="BG7">
        <v>1</v>
      </c>
      <c r="BH7">
        <v>0</v>
      </c>
      <c r="BI7">
        <v>1</v>
      </c>
      <c r="BO7">
        <v>0</v>
      </c>
      <c r="BP7">
        <v>0</v>
      </c>
      <c r="BQ7">
        <v>0</v>
      </c>
      <c r="BR7">
        <v>157</v>
      </c>
      <c r="BS7">
        <v>138193</v>
      </c>
      <c r="BT7">
        <v>797774</v>
      </c>
      <c r="BU7">
        <v>102298</v>
      </c>
      <c r="BV7">
        <v>1</v>
      </c>
      <c r="BW7">
        <v>0</v>
      </c>
      <c r="BX7">
        <v>66</v>
      </c>
    </row>
    <row r="8" spans="1:76" x14ac:dyDescent="0.25">
      <c r="A8">
        <v>1</v>
      </c>
      <c r="B8" t="s">
        <v>45</v>
      </c>
      <c r="C8">
        <v>2013</v>
      </c>
      <c r="D8" t="s">
        <v>591</v>
      </c>
      <c r="E8">
        <v>1</v>
      </c>
      <c r="F8">
        <v>1</v>
      </c>
      <c r="G8">
        <v>472650</v>
      </c>
      <c r="H8">
        <v>25.548648648648648</v>
      </c>
      <c r="I8">
        <v>40074</v>
      </c>
      <c r="J8">
        <v>1</v>
      </c>
      <c r="K8">
        <v>154496</v>
      </c>
      <c r="L8">
        <v>8.3511351351351344</v>
      </c>
      <c r="M8">
        <v>7228</v>
      </c>
      <c r="N8">
        <v>2</v>
      </c>
      <c r="O8">
        <v>34309</v>
      </c>
      <c r="P8">
        <v>1.8545405405405406</v>
      </c>
      <c r="Q8">
        <v>223</v>
      </c>
      <c r="R8">
        <v>40087</v>
      </c>
      <c r="S8">
        <v>7370</v>
      </c>
      <c r="T8">
        <v>519130</v>
      </c>
      <c r="U8">
        <v>1</v>
      </c>
      <c r="V8">
        <v>486</v>
      </c>
      <c r="W8">
        <v>14688239</v>
      </c>
      <c r="X8">
        <v>9751</v>
      </c>
      <c r="Y8">
        <v>1</v>
      </c>
      <c r="Z8">
        <v>1</v>
      </c>
      <c r="AA8" t="s">
        <v>722</v>
      </c>
      <c r="AB8">
        <v>4106366</v>
      </c>
      <c r="AC8">
        <v>10</v>
      </c>
      <c r="AD8">
        <v>42162</v>
      </c>
      <c r="AE8">
        <v>0</v>
      </c>
      <c r="AF8">
        <v>5</v>
      </c>
      <c r="AG8">
        <v>12920</v>
      </c>
      <c r="AH8">
        <v>110920</v>
      </c>
      <c r="AI8">
        <v>59825</v>
      </c>
      <c r="AJ8">
        <v>4236</v>
      </c>
      <c r="AK8">
        <v>33</v>
      </c>
      <c r="AL8" t="s">
        <v>726</v>
      </c>
      <c r="AM8">
        <v>2500</v>
      </c>
      <c r="AN8">
        <v>1267959</v>
      </c>
      <c r="AO8" t="s">
        <v>726</v>
      </c>
      <c r="AP8" t="s">
        <v>726</v>
      </c>
      <c r="AQ8" t="s">
        <v>726</v>
      </c>
      <c r="AR8" t="s">
        <v>726</v>
      </c>
      <c r="AS8" t="s">
        <v>726</v>
      </c>
      <c r="AT8" t="s">
        <v>726</v>
      </c>
      <c r="AU8">
        <v>2009</v>
      </c>
      <c r="AV8">
        <v>1</v>
      </c>
      <c r="AW8">
        <v>1</v>
      </c>
      <c r="AX8">
        <v>2008</v>
      </c>
      <c r="AY8">
        <v>1</v>
      </c>
      <c r="AZ8">
        <v>9999</v>
      </c>
      <c r="BA8">
        <v>2</v>
      </c>
      <c r="BB8">
        <v>2009</v>
      </c>
      <c r="BC8">
        <v>2</v>
      </c>
      <c r="BD8">
        <v>2008</v>
      </c>
      <c r="BE8">
        <v>2008</v>
      </c>
      <c r="BF8">
        <v>1</v>
      </c>
      <c r="BG8">
        <v>1</v>
      </c>
      <c r="BH8">
        <v>0</v>
      </c>
      <c r="BI8">
        <v>1</v>
      </c>
      <c r="BO8">
        <v>0</v>
      </c>
      <c r="BP8">
        <v>0</v>
      </c>
      <c r="BQ8">
        <v>0</v>
      </c>
      <c r="BR8">
        <v>203</v>
      </c>
      <c r="BS8">
        <v>56724</v>
      </c>
      <c r="BT8">
        <v>299501</v>
      </c>
      <c r="BU8">
        <v>41376</v>
      </c>
      <c r="BV8">
        <v>10</v>
      </c>
      <c r="BW8">
        <v>0</v>
      </c>
      <c r="BX8">
        <v>64</v>
      </c>
    </row>
    <row r="9" spans="1:76" x14ac:dyDescent="0.25">
      <c r="A9">
        <v>1</v>
      </c>
      <c r="B9" t="s">
        <v>45</v>
      </c>
      <c r="C9">
        <v>2014</v>
      </c>
      <c r="D9" t="s">
        <v>591</v>
      </c>
      <c r="E9">
        <v>1</v>
      </c>
      <c r="F9">
        <v>1</v>
      </c>
      <c r="G9">
        <v>472650</v>
      </c>
      <c r="H9">
        <v>25.548648648648648</v>
      </c>
      <c r="I9">
        <v>40074</v>
      </c>
      <c r="J9">
        <v>1</v>
      </c>
      <c r="K9">
        <v>154496</v>
      </c>
      <c r="L9">
        <v>8.3511351351351344</v>
      </c>
      <c r="M9">
        <v>7228</v>
      </c>
      <c r="N9">
        <v>2</v>
      </c>
      <c r="O9">
        <v>34309</v>
      </c>
      <c r="P9">
        <v>1.8545405405405406</v>
      </c>
      <c r="Q9">
        <v>223</v>
      </c>
      <c r="R9">
        <v>40087</v>
      </c>
      <c r="S9">
        <v>7370</v>
      </c>
      <c r="T9">
        <v>519130</v>
      </c>
      <c r="U9">
        <v>1</v>
      </c>
      <c r="V9">
        <v>486</v>
      </c>
      <c r="W9">
        <v>14688239</v>
      </c>
      <c r="X9">
        <v>9751</v>
      </c>
      <c r="Y9">
        <v>1</v>
      </c>
      <c r="Z9">
        <v>1</v>
      </c>
      <c r="AA9" t="s">
        <v>722</v>
      </c>
      <c r="AB9">
        <v>4106366</v>
      </c>
      <c r="AC9">
        <v>10</v>
      </c>
      <c r="AD9">
        <v>44862</v>
      </c>
      <c r="AE9">
        <v>0</v>
      </c>
      <c r="AF9">
        <v>5</v>
      </c>
      <c r="AG9">
        <v>14444</v>
      </c>
      <c r="AH9">
        <v>131133</v>
      </c>
      <c r="AI9">
        <v>66001</v>
      </c>
      <c r="AJ9">
        <v>4514</v>
      </c>
      <c r="AK9" t="s">
        <v>726</v>
      </c>
      <c r="AL9" t="s">
        <v>726</v>
      </c>
      <c r="AM9">
        <v>1000</v>
      </c>
      <c r="AN9">
        <v>2700000</v>
      </c>
      <c r="AO9" t="s">
        <v>726</v>
      </c>
      <c r="AP9" t="s">
        <v>726</v>
      </c>
      <c r="AQ9" t="s">
        <v>726</v>
      </c>
      <c r="AR9" t="s">
        <v>726</v>
      </c>
      <c r="AS9" t="s">
        <v>726</v>
      </c>
      <c r="AT9" t="s">
        <v>726</v>
      </c>
      <c r="AU9">
        <v>2009</v>
      </c>
      <c r="AV9">
        <v>1</v>
      </c>
      <c r="AW9">
        <v>1</v>
      </c>
      <c r="AX9">
        <v>2008</v>
      </c>
      <c r="AY9">
        <v>1</v>
      </c>
      <c r="AZ9">
        <v>9999</v>
      </c>
      <c r="BA9">
        <v>2</v>
      </c>
      <c r="BB9">
        <v>2009</v>
      </c>
      <c r="BC9">
        <v>2</v>
      </c>
      <c r="BD9">
        <v>2008</v>
      </c>
      <c r="BE9">
        <v>2008</v>
      </c>
      <c r="BF9">
        <v>1</v>
      </c>
      <c r="BG9">
        <v>1</v>
      </c>
      <c r="BH9">
        <v>0</v>
      </c>
      <c r="BI9">
        <v>1</v>
      </c>
      <c r="BO9">
        <v>0</v>
      </c>
      <c r="BP9">
        <v>0</v>
      </c>
      <c r="BQ9">
        <v>0</v>
      </c>
      <c r="BR9">
        <v>191</v>
      </c>
      <c r="BS9">
        <v>42538</v>
      </c>
      <c r="BT9">
        <v>220889</v>
      </c>
      <c r="BU9">
        <v>22445</v>
      </c>
      <c r="BV9">
        <v>14</v>
      </c>
      <c r="BW9">
        <v>0</v>
      </c>
      <c r="BX9">
        <v>252</v>
      </c>
    </row>
    <row r="10" spans="1:76" x14ac:dyDescent="0.25">
      <c r="A10">
        <v>1</v>
      </c>
      <c r="B10" t="s">
        <v>45</v>
      </c>
      <c r="C10">
        <v>2015</v>
      </c>
      <c r="D10" t="s">
        <v>591</v>
      </c>
      <c r="E10">
        <v>1</v>
      </c>
      <c r="F10">
        <v>1</v>
      </c>
      <c r="G10">
        <v>472650</v>
      </c>
      <c r="H10">
        <v>25.548648648648648</v>
      </c>
      <c r="I10">
        <v>40074</v>
      </c>
      <c r="J10">
        <v>1</v>
      </c>
      <c r="K10">
        <v>154496</v>
      </c>
      <c r="L10">
        <v>8.3511351351351344</v>
      </c>
      <c r="M10">
        <v>7228</v>
      </c>
      <c r="N10">
        <v>2</v>
      </c>
      <c r="O10">
        <v>34309</v>
      </c>
      <c r="P10">
        <v>1.8545405405405406</v>
      </c>
      <c r="Q10">
        <v>223</v>
      </c>
      <c r="R10">
        <v>40087</v>
      </c>
      <c r="S10">
        <v>7370</v>
      </c>
      <c r="T10">
        <v>519130</v>
      </c>
      <c r="U10">
        <v>1</v>
      </c>
      <c r="V10">
        <v>486</v>
      </c>
      <c r="W10">
        <v>14688239</v>
      </c>
      <c r="X10">
        <v>9751</v>
      </c>
      <c r="Y10">
        <v>1</v>
      </c>
      <c r="Z10">
        <v>1</v>
      </c>
      <c r="AA10" t="s">
        <v>722</v>
      </c>
      <c r="AB10">
        <v>4106366</v>
      </c>
      <c r="AC10">
        <v>10</v>
      </c>
      <c r="AD10">
        <v>44862</v>
      </c>
      <c r="AE10">
        <v>0</v>
      </c>
      <c r="AF10">
        <v>5</v>
      </c>
      <c r="AG10">
        <v>16348</v>
      </c>
      <c r="AH10">
        <v>147461</v>
      </c>
      <c r="AI10">
        <v>74989</v>
      </c>
      <c r="AJ10" t="s">
        <v>726</v>
      </c>
      <c r="AK10">
        <v>18</v>
      </c>
      <c r="AL10">
        <v>28</v>
      </c>
      <c r="AM10">
        <v>33</v>
      </c>
      <c r="AN10">
        <v>350</v>
      </c>
      <c r="AO10">
        <v>761799</v>
      </c>
      <c r="AP10" t="s">
        <v>726</v>
      </c>
      <c r="AQ10" t="s">
        <v>726</v>
      </c>
      <c r="AR10" t="s">
        <v>726</v>
      </c>
      <c r="AS10" t="s">
        <v>726</v>
      </c>
      <c r="AT10" t="s">
        <v>726</v>
      </c>
      <c r="AU10">
        <v>2009</v>
      </c>
      <c r="AV10">
        <v>1</v>
      </c>
      <c r="AW10">
        <v>1</v>
      </c>
      <c r="AX10">
        <v>2008</v>
      </c>
      <c r="AY10">
        <v>1</v>
      </c>
      <c r="AZ10">
        <v>9999</v>
      </c>
      <c r="BA10">
        <v>2</v>
      </c>
      <c r="BB10">
        <v>2009</v>
      </c>
      <c r="BC10">
        <v>2</v>
      </c>
      <c r="BD10">
        <v>2008</v>
      </c>
      <c r="BE10">
        <v>2008</v>
      </c>
      <c r="BF10">
        <v>1</v>
      </c>
      <c r="BG10">
        <v>1</v>
      </c>
      <c r="BH10">
        <v>0</v>
      </c>
      <c r="BI10">
        <v>1</v>
      </c>
      <c r="BO10">
        <v>1696</v>
      </c>
      <c r="BP10">
        <v>203071</v>
      </c>
      <c r="BQ10">
        <v>275750</v>
      </c>
      <c r="BR10">
        <v>14</v>
      </c>
      <c r="BS10">
        <v>8149</v>
      </c>
      <c r="BT10">
        <v>25028</v>
      </c>
      <c r="BU10">
        <v>3295</v>
      </c>
      <c r="BV10">
        <v>13</v>
      </c>
      <c r="BW10">
        <v>0</v>
      </c>
      <c r="BX10">
        <v>77</v>
      </c>
    </row>
    <row r="11" spans="1:76" x14ac:dyDescent="0.25">
      <c r="A11">
        <v>1</v>
      </c>
      <c r="B11" t="s">
        <v>45</v>
      </c>
      <c r="C11">
        <v>2016</v>
      </c>
      <c r="D11" t="s">
        <v>591</v>
      </c>
      <c r="E11">
        <v>1</v>
      </c>
      <c r="F11">
        <v>1</v>
      </c>
      <c r="G11">
        <v>472650</v>
      </c>
      <c r="H11">
        <v>25.548648648648648</v>
      </c>
      <c r="I11">
        <v>40074</v>
      </c>
      <c r="J11">
        <v>1</v>
      </c>
      <c r="K11">
        <v>154496</v>
      </c>
      <c r="L11">
        <v>8.3511351351351344</v>
      </c>
      <c r="M11">
        <v>7228</v>
      </c>
      <c r="N11">
        <v>2</v>
      </c>
      <c r="O11">
        <v>34309</v>
      </c>
      <c r="P11">
        <v>1.8545405405405406</v>
      </c>
      <c r="Q11">
        <v>223</v>
      </c>
      <c r="R11">
        <v>40087</v>
      </c>
      <c r="S11">
        <v>7370</v>
      </c>
      <c r="T11">
        <v>519130</v>
      </c>
      <c r="U11">
        <v>1</v>
      </c>
      <c r="V11">
        <v>486</v>
      </c>
      <c r="W11">
        <v>14688239</v>
      </c>
      <c r="X11">
        <v>9751</v>
      </c>
      <c r="Y11">
        <v>1</v>
      </c>
      <c r="Z11">
        <v>1</v>
      </c>
      <c r="AA11" t="s">
        <v>722</v>
      </c>
      <c r="AB11">
        <v>4106366</v>
      </c>
      <c r="AC11" t="s">
        <v>726</v>
      </c>
      <c r="AD11" t="s">
        <v>726</v>
      </c>
      <c r="AE11" t="s">
        <v>726</v>
      </c>
      <c r="AF11" t="s">
        <v>726</v>
      </c>
      <c r="AG11" t="s">
        <v>726</v>
      </c>
      <c r="AH11" t="s">
        <v>726</v>
      </c>
      <c r="AI11" t="s">
        <v>726</v>
      </c>
      <c r="AJ11" t="s">
        <v>726</v>
      </c>
      <c r="AK11" t="s">
        <v>726</v>
      </c>
      <c r="AL11" t="s">
        <v>726</v>
      </c>
      <c r="AM11">
        <v>33</v>
      </c>
      <c r="AN11" t="s">
        <v>726</v>
      </c>
      <c r="AO11" t="s">
        <v>726</v>
      </c>
      <c r="AP11" t="s">
        <v>726</v>
      </c>
      <c r="AQ11" t="s">
        <v>726</v>
      </c>
      <c r="AR11" t="s">
        <v>726</v>
      </c>
      <c r="AS11" t="s">
        <v>726</v>
      </c>
      <c r="AT11" t="s">
        <v>726</v>
      </c>
      <c r="AU11">
        <v>2009</v>
      </c>
      <c r="AV11">
        <v>1</v>
      </c>
      <c r="AW11">
        <v>1</v>
      </c>
      <c r="AX11">
        <v>2008</v>
      </c>
      <c r="AY11">
        <v>1</v>
      </c>
      <c r="AZ11">
        <v>9999</v>
      </c>
      <c r="BA11">
        <v>2</v>
      </c>
      <c r="BB11">
        <v>2009</v>
      </c>
      <c r="BC11">
        <v>2</v>
      </c>
      <c r="BD11">
        <v>2008</v>
      </c>
      <c r="BE11">
        <v>2008</v>
      </c>
      <c r="BF11">
        <v>1</v>
      </c>
      <c r="BG11">
        <v>1</v>
      </c>
      <c r="BH11">
        <v>0</v>
      </c>
      <c r="BI11">
        <v>1</v>
      </c>
      <c r="BO11">
        <v>1519</v>
      </c>
      <c r="BP11">
        <v>144049</v>
      </c>
      <c r="BQ11">
        <v>112341</v>
      </c>
      <c r="BR11">
        <v>3</v>
      </c>
      <c r="BS11">
        <v>1416</v>
      </c>
      <c r="BT11">
        <v>5147</v>
      </c>
      <c r="BU11">
        <v>707</v>
      </c>
      <c r="BV11">
        <v>3</v>
      </c>
      <c r="BW11">
        <v>0</v>
      </c>
      <c r="BX11">
        <v>20</v>
      </c>
    </row>
    <row r="12" spans="1:76" x14ac:dyDescent="0.25">
      <c r="A12">
        <v>2</v>
      </c>
      <c r="B12" t="s">
        <v>46</v>
      </c>
      <c r="C12">
        <v>2007</v>
      </c>
      <c r="D12" t="s">
        <v>582</v>
      </c>
      <c r="E12">
        <v>0</v>
      </c>
      <c r="F12">
        <v>1</v>
      </c>
      <c r="G12">
        <v>49970</v>
      </c>
      <c r="H12">
        <v>25.520939734422882</v>
      </c>
      <c r="I12">
        <v>7912</v>
      </c>
      <c r="J12">
        <v>0</v>
      </c>
      <c r="N12">
        <v>1</v>
      </c>
      <c r="O12">
        <v>24367</v>
      </c>
      <c r="P12">
        <v>12.444841675178754</v>
      </c>
      <c r="Q12">
        <v>378</v>
      </c>
      <c r="R12">
        <v>39692</v>
      </c>
      <c r="U12">
        <v>1</v>
      </c>
      <c r="V12">
        <v>1393</v>
      </c>
      <c r="W12">
        <v>113045</v>
      </c>
      <c r="X12">
        <v>7328</v>
      </c>
      <c r="Y12">
        <v>1</v>
      </c>
      <c r="Z12">
        <v>1</v>
      </c>
      <c r="AA12" t="s">
        <v>723</v>
      </c>
      <c r="AB12">
        <v>558243</v>
      </c>
      <c r="AC12" t="s">
        <v>726</v>
      </c>
      <c r="AD12">
        <v>1543</v>
      </c>
      <c r="AE12" t="s">
        <v>726</v>
      </c>
      <c r="AF12" t="s">
        <v>726</v>
      </c>
      <c r="AG12" t="s">
        <v>726</v>
      </c>
      <c r="AH12" t="s">
        <v>726</v>
      </c>
      <c r="AI12">
        <v>2300</v>
      </c>
      <c r="AJ12">
        <v>102</v>
      </c>
      <c r="AK12">
        <v>45</v>
      </c>
      <c r="AL12">
        <v>1000</v>
      </c>
      <c r="AM12" t="s">
        <v>726</v>
      </c>
      <c r="AN12">
        <v>26145</v>
      </c>
      <c r="AO12">
        <v>12</v>
      </c>
      <c r="AP12" t="s">
        <v>726</v>
      </c>
      <c r="AQ12" t="s">
        <v>726</v>
      </c>
      <c r="AR12" t="s">
        <v>726</v>
      </c>
      <c r="AS12" t="s">
        <v>726</v>
      </c>
      <c r="AT12" t="s">
        <v>726</v>
      </c>
      <c r="AU12">
        <v>2012</v>
      </c>
      <c r="AV12">
        <v>0</v>
      </c>
      <c r="AW12">
        <v>1</v>
      </c>
      <c r="AX12">
        <v>2008</v>
      </c>
      <c r="AY12">
        <v>1</v>
      </c>
      <c r="AZ12">
        <v>9999</v>
      </c>
      <c r="BA12">
        <v>1</v>
      </c>
      <c r="BB12">
        <v>2012</v>
      </c>
      <c r="BC12">
        <v>1</v>
      </c>
      <c r="BD12">
        <v>2008</v>
      </c>
      <c r="BE12">
        <v>2008</v>
      </c>
      <c r="BF12">
        <v>0</v>
      </c>
      <c r="BG12">
        <v>0</v>
      </c>
      <c r="BH12">
        <v>0</v>
      </c>
      <c r="BI12">
        <v>0</v>
      </c>
      <c r="BO12">
        <v>0</v>
      </c>
      <c r="BP12">
        <v>0</v>
      </c>
      <c r="BQ12">
        <v>0</v>
      </c>
      <c r="BR12">
        <v>0</v>
      </c>
      <c r="BS12">
        <v>0</v>
      </c>
      <c r="BT12">
        <v>0</v>
      </c>
      <c r="BU12">
        <v>0</v>
      </c>
      <c r="BV12">
        <v>0</v>
      </c>
      <c r="BW12">
        <v>0</v>
      </c>
      <c r="BX12">
        <v>0</v>
      </c>
    </row>
    <row r="13" spans="1:76" x14ac:dyDescent="0.25">
      <c r="A13">
        <v>2</v>
      </c>
      <c r="B13" t="s">
        <v>46</v>
      </c>
      <c r="C13">
        <v>2008</v>
      </c>
      <c r="D13" t="s">
        <v>582</v>
      </c>
      <c r="E13">
        <v>0</v>
      </c>
      <c r="F13">
        <v>1</v>
      </c>
      <c r="G13">
        <v>49970</v>
      </c>
      <c r="H13">
        <v>25.520939734422882</v>
      </c>
      <c r="I13">
        <v>7912</v>
      </c>
      <c r="J13">
        <v>0</v>
      </c>
      <c r="N13">
        <v>1</v>
      </c>
      <c r="O13">
        <v>24367</v>
      </c>
      <c r="P13">
        <v>12.444841675178754</v>
      </c>
      <c r="Q13">
        <v>378</v>
      </c>
      <c r="R13">
        <v>39692</v>
      </c>
      <c r="U13">
        <v>1</v>
      </c>
      <c r="V13">
        <v>1393</v>
      </c>
      <c r="W13">
        <v>113045</v>
      </c>
      <c r="X13">
        <v>7328</v>
      </c>
      <c r="Y13">
        <v>1</v>
      </c>
      <c r="Z13">
        <v>1</v>
      </c>
      <c r="AA13" t="s">
        <v>723</v>
      </c>
      <c r="AB13">
        <v>558243</v>
      </c>
      <c r="AC13">
        <v>9</v>
      </c>
      <c r="AD13">
        <v>1680</v>
      </c>
      <c r="AE13">
        <v>0</v>
      </c>
      <c r="AF13">
        <v>4.5</v>
      </c>
      <c r="AG13" t="s">
        <v>726</v>
      </c>
      <c r="AH13" t="s">
        <v>726</v>
      </c>
      <c r="AI13">
        <v>2400</v>
      </c>
      <c r="AJ13">
        <v>142</v>
      </c>
      <c r="AK13">
        <v>45</v>
      </c>
      <c r="AL13">
        <v>46</v>
      </c>
      <c r="AM13" t="s">
        <v>726</v>
      </c>
      <c r="AN13">
        <v>27127</v>
      </c>
      <c r="AO13">
        <v>11</v>
      </c>
      <c r="AP13" t="s">
        <v>726</v>
      </c>
      <c r="AQ13" t="s">
        <v>726</v>
      </c>
      <c r="AR13" t="s">
        <v>726</v>
      </c>
      <c r="AS13" t="s">
        <v>726</v>
      </c>
      <c r="AT13" t="s">
        <v>726</v>
      </c>
      <c r="AU13">
        <v>2012</v>
      </c>
      <c r="AV13">
        <v>0</v>
      </c>
      <c r="AW13">
        <v>1</v>
      </c>
      <c r="AX13">
        <v>2008</v>
      </c>
      <c r="AY13">
        <v>1</v>
      </c>
      <c r="AZ13">
        <v>9999</v>
      </c>
      <c r="BA13">
        <v>1</v>
      </c>
      <c r="BB13">
        <v>2012</v>
      </c>
      <c r="BC13">
        <v>1</v>
      </c>
      <c r="BD13">
        <v>2008</v>
      </c>
      <c r="BE13">
        <v>2008</v>
      </c>
      <c r="BF13">
        <v>0</v>
      </c>
      <c r="BG13">
        <v>0</v>
      </c>
      <c r="BH13">
        <v>0</v>
      </c>
      <c r="BI13">
        <v>0</v>
      </c>
      <c r="BO13">
        <v>0</v>
      </c>
      <c r="BP13">
        <v>0</v>
      </c>
      <c r="BQ13">
        <v>0</v>
      </c>
      <c r="BR13">
        <v>0</v>
      </c>
      <c r="BS13">
        <v>0</v>
      </c>
      <c r="BT13">
        <v>0</v>
      </c>
      <c r="BU13">
        <v>0</v>
      </c>
      <c r="BV13">
        <v>0</v>
      </c>
      <c r="BW13">
        <v>0</v>
      </c>
      <c r="BX13">
        <v>0</v>
      </c>
    </row>
    <row r="14" spans="1:76" x14ac:dyDescent="0.25">
      <c r="A14">
        <v>2</v>
      </c>
      <c r="B14" t="s">
        <v>46</v>
      </c>
      <c r="C14">
        <v>2009</v>
      </c>
      <c r="D14" t="s">
        <v>582</v>
      </c>
      <c r="E14">
        <v>0</v>
      </c>
      <c r="F14">
        <v>1</v>
      </c>
      <c r="G14">
        <v>49970</v>
      </c>
      <c r="H14">
        <v>25.520939734422882</v>
      </c>
      <c r="I14">
        <v>7912</v>
      </c>
      <c r="J14">
        <v>0</v>
      </c>
      <c r="N14">
        <v>1</v>
      </c>
      <c r="O14">
        <v>24367</v>
      </c>
      <c r="P14">
        <v>12.444841675178754</v>
      </c>
      <c r="Q14">
        <v>378</v>
      </c>
      <c r="R14">
        <v>39692</v>
      </c>
      <c r="U14">
        <v>1</v>
      </c>
      <c r="V14">
        <v>1393</v>
      </c>
      <c r="W14">
        <v>113045</v>
      </c>
      <c r="X14">
        <v>7328</v>
      </c>
      <c r="Y14">
        <v>1</v>
      </c>
      <c r="Z14">
        <v>1</v>
      </c>
      <c r="AA14" t="s">
        <v>723</v>
      </c>
      <c r="AB14">
        <v>558243</v>
      </c>
      <c r="AC14">
        <v>9.8000000000000007</v>
      </c>
      <c r="AD14">
        <v>1737</v>
      </c>
      <c r="AE14">
        <v>0</v>
      </c>
      <c r="AF14">
        <v>4.9000000000000004</v>
      </c>
      <c r="AG14" t="s">
        <v>726</v>
      </c>
      <c r="AH14" t="s">
        <v>726</v>
      </c>
      <c r="AI14">
        <v>2750</v>
      </c>
      <c r="AJ14">
        <v>54</v>
      </c>
      <c r="AK14">
        <v>8</v>
      </c>
      <c r="AL14">
        <v>47</v>
      </c>
      <c r="AM14">
        <v>2000</v>
      </c>
      <c r="AN14">
        <v>29378</v>
      </c>
      <c r="AO14">
        <v>10</v>
      </c>
      <c r="AP14" t="s">
        <v>726</v>
      </c>
      <c r="AQ14" t="s">
        <v>726</v>
      </c>
      <c r="AR14" t="s">
        <v>726</v>
      </c>
      <c r="AS14" t="s">
        <v>726</v>
      </c>
      <c r="AT14" t="s">
        <v>726</v>
      </c>
      <c r="AU14">
        <v>2012</v>
      </c>
      <c r="AV14">
        <v>0</v>
      </c>
      <c r="AW14">
        <v>1</v>
      </c>
      <c r="AX14">
        <v>2008</v>
      </c>
      <c r="AY14">
        <v>1</v>
      </c>
      <c r="AZ14">
        <v>9999</v>
      </c>
      <c r="BA14">
        <v>1</v>
      </c>
      <c r="BB14">
        <v>2012</v>
      </c>
      <c r="BC14">
        <v>1</v>
      </c>
      <c r="BD14">
        <v>2008</v>
      </c>
      <c r="BE14">
        <v>2008</v>
      </c>
      <c r="BF14">
        <v>0</v>
      </c>
      <c r="BG14">
        <v>0</v>
      </c>
      <c r="BH14">
        <v>0</v>
      </c>
      <c r="BI14">
        <v>0</v>
      </c>
      <c r="BO14">
        <v>0</v>
      </c>
      <c r="BP14">
        <v>0</v>
      </c>
      <c r="BQ14">
        <v>0</v>
      </c>
      <c r="BR14">
        <v>0</v>
      </c>
      <c r="BS14">
        <v>0</v>
      </c>
      <c r="BT14">
        <v>0</v>
      </c>
      <c r="BU14">
        <v>0</v>
      </c>
      <c r="BV14">
        <v>0</v>
      </c>
      <c r="BW14">
        <v>0</v>
      </c>
      <c r="BX14">
        <v>0</v>
      </c>
    </row>
    <row r="15" spans="1:76" x14ac:dyDescent="0.25">
      <c r="A15">
        <v>2</v>
      </c>
      <c r="B15" t="s">
        <v>46</v>
      </c>
      <c r="C15">
        <v>2010</v>
      </c>
      <c r="D15" t="s">
        <v>582</v>
      </c>
      <c r="E15">
        <v>0</v>
      </c>
      <c r="F15">
        <v>1</v>
      </c>
      <c r="G15">
        <v>49970</v>
      </c>
      <c r="H15">
        <v>25.520939734422882</v>
      </c>
      <c r="I15">
        <v>7912</v>
      </c>
      <c r="J15">
        <v>0</v>
      </c>
      <c r="N15">
        <v>1</v>
      </c>
      <c r="O15">
        <v>24367</v>
      </c>
      <c r="P15">
        <v>12.444841675178754</v>
      </c>
      <c r="Q15">
        <v>378</v>
      </c>
      <c r="R15">
        <v>39692</v>
      </c>
      <c r="U15">
        <v>1</v>
      </c>
      <c r="V15">
        <v>1393</v>
      </c>
      <c r="W15">
        <v>113045</v>
      </c>
      <c r="X15">
        <v>7328</v>
      </c>
      <c r="Y15">
        <v>1</v>
      </c>
      <c r="Z15">
        <v>1</v>
      </c>
      <c r="AA15" t="s">
        <v>723</v>
      </c>
      <c r="AB15">
        <v>558243</v>
      </c>
      <c r="AC15">
        <v>9.3000000000000007</v>
      </c>
      <c r="AD15">
        <v>1713</v>
      </c>
      <c r="AE15">
        <v>0</v>
      </c>
      <c r="AF15">
        <v>4.6500000000000004</v>
      </c>
      <c r="AG15" t="s">
        <v>726</v>
      </c>
      <c r="AH15" t="s">
        <v>726</v>
      </c>
      <c r="AI15">
        <v>3050</v>
      </c>
      <c r="AJ15">
        <v>29</v>
      </c>
      <c r="AK15">
        <v>10</v>
      </c>
      <c r="AL15">
        <v>46</v>
      </c>
      <c r="AM15">
        <v>2000</v>
      </c>
      <c r="AN15">
        <v>28893</v>
      </c>
      <c r="AO15" t="s">
        <v>726</v>
      </c>
      <c r="AP15" t="s">
        <v>726</v>
      </c>
      <c r="AQ15" t="s">
        <v>726</v>
      </c>
      <c r="AR15" t="s">
        <v>726</v>
      </c>
      <c r="AS15" t="s">
        <v>726</v>
      </c>
      <c r="AT15" t="s">
        <v>726</v>
      </c>
      <c r="AU15">
        <v>2012</v>
      </c>
      <c r="AV15">
        <v>0</v>
      </c>
      <c r="AW15">
        <v>1</v>
      </c>
      <c r="AX15">
        <v>2008</v>
      </c>
      <c r="AY15">
        <v>1</v>
      </c>
      <c r="AZ15">
        <v>9999</v>
      </c>
      <c r="BA15">
        <v>1</v>
      </c>
      <c r="BB15">
        <v>2012</v>
      </c>
      <c r="BC15">
        <v>1</v>
      </c>
      <c r="BD15">
        <v>2008</v>
      </c>
      <c r="BE15">
        <v>2008</v>
      </c>
      <c r="BF15">
        <v>0</v>
      </c>
      <c r="BG15">
        <v>0</v>
      </c>
      <c r="BH15">
        <v>0</v>
      </c>
      <c r="BI15">
        <v>0</v>
      </c>
      <c r="BO15">
        <v>0</v>
      </c>
      <c r="BP15">
        <v>0</v>
      </c>
      <c r="BQ15">
        <v>0</v>
      </c>
      <c r="BR15">
        <v>0</v>
      </c>
      <c r="BS15">
        <v>0</v>
      </c>
      <c r="BT15">
        <v>0</v>
      </c>
      <c r="BU15">
        <v>0</v>
      </c>
      <c r="BV15">
        <v>0</v>
      </c>
      <c r="BW15">
        <v>0</v>
      </c>
      <c r="BX15">
        <v>0</v>
      </c>
    </row>
    <row r="16" spans="1:76" x14ac:dyDescent="0.25">
      <c r="A16">
        <v>2</v>
      </c>
      <c r="B16" t="s">
        <v>46</v>
      </c>
      <c r="C16">
        <v>2011</v>
      </c>
      <c r="D16" t="s">
        <v>582</v>
      </c>
      <c r="E16">
        <v>0</v>
      </c>
      <c r="F16">
        <v>1</v>
      </c>
      <c r="G16">
        <v>49970</v>
      </c>
      <c r="H16">
        <v>25.520939734422882</v>
      </c>
      <c r="I16">
        <v>7912</v>
      </c>
      <c r="J16">
        <v>0</v>
      </c>
      <c r="N16">
        <v>1</v>
      </c>
      <c r="O16">
        <v>24367</v>
      </c>
      <c r="P16">
        <v>12.444841675178754</v>
      </c>
      <c r="Q16">
        <v>378</v>
      </c>
      <c r="R16">
        <v>39692</v>
      </c>
      <c r="U16">
        <v>1</v>
      </c>
      <c r="V16">
        <v>1393</v>
      </c>
      <c r="W16">
        <v>113045</v>
      </c>
      <c r="X16">
        <v>7328</v>
      </c>
      <c r="Y16">
        <v>1</v>
      </c>
      <c r="Z16">
        <v>1</v>
      </c>
      <c r="AA16" t="s">
        <v>723</v>
      </c>
      <c r="AB16">
        <v>558243</v>
      </c>
      <c r="AC16">
        <v>9.9</v>
      </c>
      <c r="AD16">
        <v>1958</v>
      </c>
      <c r="AE16">
        <v>0</v>
      </c>
      <c r="AF16">
        <v>4.95</v>
      </c>
      <c r="AG16" t="s">
        <v>726</v>
      </c>
      <c r="AH16" t="s">
        <v>726</v>
      </c>
      <c r="AI16">
        <v>3550</v>
      </c>
      <c r="AJ16">
        <v>175</v>
      </c>
      <c r="AK16">
        <v>3</v>
      </c>
      <c r="AL16">
        <v>45</v>
      </c>
      <c r="AM16">
        <v>1000</v>
      </c>
      <c r="AN16">
        <v>33371</v>
      </c>
      <c r="AO16">
        <v>19</v>
      </c>
      <c r="AP16" t="s">
        <v>726</v>
      </c>
      <c r="AQ16" t="s">
        <v>726</v>
      </c>
      <c r="AR16" t="s">
        <v>726</v>
      </c>
      <c r="AS16" t="s">
        <v>726</v>
      </c>
      <c r="AT16" t="s">
        <v>726</v>
      </c>
      <c r="AU16">
        <v>2012</v>
      </c>
      <c r="AV16">
        <v>0</v>
      </c>
      <c r="AW16">
        <v>1</v>
      </c>
      <c r="AX16">
        <v>2008</v>
      </c>
      <c r="AY16">
        <v>1</v>
      </c>
      <c r="AZ16">
        <v>9999</v>
      </c>
      <c r="BA16">
        <v>1</v>
      </c>
      <c r="BB16">
        <v>2012</v>
      </c>
      <c r="BC16">
        <v>1</v>
      </c>
      <c r="BD16">
        <v>2008</v>
      </c>
      <c r="BE16">
        <v>2008</v>
      </c>
      <c r="BF16">
        <v>0</v>
      </c>
      <c r="BG16">
        <v>0</v>
      </c>
      <c r="BH16">
        <v>0</v>
      </c>
      <c r="BI16">
        <v>0</v>
      </c>
      <c r="BO16">
        <v>0</v>
      </c>
      <c r="BP16">
        <v>0</v>
      </c>
      <c r="BQ16">
        <v>0</v>
      </c>
      <c r="BR16">
        <v>0</v>
      </c>
      <c r="BS16">
        <v>0</v>
      </c>
      <c r="BT16">
        <v>0</v>
      </c>
      <c r="BU16">
        <v>0</v>
      </c>
      <c r="BV16">
        <v>0</v>
      </c>
      <c r="BW16">
        <v>0</v>
      </c>
      <c r="BX16">
        <v>0</v>
      </c>
    </row>
    <row r="17" spans="1:76" x14ac:dyDescent="0.25">
      <c r="A17">
        <v>2</v>
      </c>
      <c r="B17" t="s">
        <v>46</v>
      </c>
      <c r="C17">
        <v>2012</v>
      </c>
      <c r="D17" t="s">
        <v>582</v>
      </c>
      <c r="E17">
        <v>0</v>
      </c>
      <c r="F17">
        <v>1</v>
      </c>
      <c r="G17">
        <v>49970</v>
      </c>
      <c r="H17">
        <v>25.520939734422882</v>
      </c>
      <c r="I17">
        <v>7912</v>
      </c>
      <c r="J17">
        <v>0</v>
      </c>
      <c r="N17">
        <v>1</v>
      </c>
      <c r="O17">
        <v>24367</v>
      </c>
      <c r="P17">
        <v>12.444841675178754</v>
      </c>
      <c r="Q17">
        <v>378</v>
      </c>
      <c r="R17">
        <v>39692</v>
      </c>
      <c r="U17">
        <v>1</v>
      </c>
      <c r="V17">
        <v>1393</v>
      </c>
      <c r="W17">
        <v>113045</v>
      </c>
      <c r="X17">
        <v>7328</v>
      </c>
      <c r="Y17">
        <v>1</v>
      </c>
      <c r="Z17">
        <v>1</v>
      </c>
      <c r="AA17" t="s">
        <v>723</v>
      </c>
      <c r="AB17">
        <v>558243</v>
      </c>
      <c r="AC17">
        <v>9.9</v>
      </c>
      <c r="AD17">
        <v>2314</v>
      </c>
      <c r="AE17">
        <v>0</v>
      </c>
      <c r="AF17">
        <v>4.95</v>
      </c>
      <c r="AG17" t="s">
        <v>726</v>
      </c>
      <c r="AH17" t="s">
        <v>726</v>
      </c>
      <c r="AI17" t="s">
        <v>726</v>
      </c>
      <c r="AJ17">
        <v>350</v>
      </c>
      <c r="AK17">
        <v>2</v>
      </c>
      <c r="AL17">
        <v>45</v>
      </c>
      <c r="AM17">
        <v>1000</v>
      </c>
      <c r="AN17">
        <v>37212</v>
      </c>
      <c r="AO17">
        <v>12</v>
      </c>
      <c r="AP17" t="s">
        <v>726</v>
      </c>
      <c r="AQ17" t="s">
        <v>726</v>
      </c>
      <c r="AR17" t="s">
        <v>726</v>
      </c>
      <c r="AS17" t="s">
        <v>726</v>
      </c>
      <c r="AT17" t="s">
        <v>726</v>
      </c>
      <c r="AU17">
        <v>2012</v>
      </c>
      <c r="AV17">
        <v>0</v>
      </c>
      <c r="AW17">
        <v>1</v>
      </c>
      <c r="AX17">
        <v>2008</v>
      </c>
      <c r="AY17">
        <v>1</v>
      </c>
      <c r="AZ17">
        <v>9999</v>
      </c>
      <c r="BA17">
        <v>1</v>
      </c>
      <c r="BB17">
        <v>2012</v>
      </c>
      <c r="BC17">
        <v>1</v>
      </c>
      <c r="BD17">
        <v>2008</v>
      </c>
      <c r="BE17">
        <v>2008</v>
      </c>
      <c r="BF17">
        <v>0</v>
      </c>
      <c r="BG17">
        <v>0</v>
      </c>
      <c r="BH17">
        <v>0</v>
      </c>
      <c r="BI17">
        <v>0</v>
      </c>
      <c r="BO17">
        <v>0</v>
      </c>
      <c r="BP17">
        <v>0</v>
      </c>
      <c r="BQ17">
        <v>0</v>
      </c>
      <c r="BR17">
        <v>0</v>
      </c>
      <c r="BS17">
        <v>0</v>
      </c>
      <c r="BT17">
        <v>0</v>
      </c>
      <c r="BU17">
        <v>0</v>
      </c>
      <c r="BV17">
        <v>0</v>
      </c>
      <c r="BW17">
        <v>0</v>
      </c>
      <c r="BX17">
        <v>0</v>
      </c>
    </row>
    <row r="18" spans="1:76" x14ac:dyDescent="0.25">
      <c r="A18">
        <v>2</v>
      </c>
      <c r="B18" t="s">
        <v>46</v>
      </c>
      <c r="C18">
        <v>2013</v>
      </c>
      <c r="D18" t="s">
        <v>582</v>
      </c>
      <c r="E18">
        <v>0</v>
      </c>
      <c r="F18">
        <v>1</v>
      </c>
      <c r="G18">
        <v>49970</v>
      </c>
      <c r="H18">
        <v>25.520939734422882</v>
      </c>
      <c r="I18">
        <v>7912</v>
      </c>
      <c r="J18">
        <v>0</v>
      </c>
      <c r="N18">
        <v>1</v>
      </c>
      <c r="O18">
        <v>24367</v>
      </c>
      <c r="P18">
        <v>12.444841675178754</v>
      </c>
      <c r="Q18">
        <v>378</v>
      </c>
      <c r="R18">
        <v>39692</v>
      </c>
      <c r="U18">
        <v>1</v>
      </c>
      <c r="V18">
        <v>1393</v>
      </c>
      <c r="W18">
        <v>113045</v>
      </c>
      <c r="X18">
        <v>7328</v>
      </c>
      <c r="Y18">
        <v>1</v>
      </c>
      <c r="Z18">
        <v>1</v>
      </c>
      <c r="AA18" t="s">
        <v>723</v>
      </c>
      <c r="AB18">
        <v>558243</v>
      </c>
      <c r="AC18">
        <v>9.6999999999999993</v>
      </c>
      <c r="AD18">
        <v>2552</v>
      </c>
      <c r="AE18">
        <v>0</v>
      </c>
      <c r="AF18">
        <v>4.8499999999999996</v>
      </c>
      <c r="AG18" t="s">
        <v>726</v>
      </c>
      <c r="AH18" t="s">
        <v>726</v>
      </c>
      <c r="AI18">
        <v>3900</v>
      </c>
      <c r="AJ18">
        <v>238</v>
      </c>
      <c r="AK18">
        <v>10</v>
      </c>
      <c r="AL18">
        <v>44</v>
      </c>
      <c r="AM18">
        <v>1000</v>
      </c>
      <c r="AN18">
        <v>32869</v>
      </c>
      <c r="AO18" t="s">
        <v>726</v>
      </c>
      <c r="AP18" t="s">
        <v>726</v>
      </c>
      <c r="AQ18" t="s">
        <v>726</v>
      </c>
      <c r="AR18" t="s">
        <v>726</v>
      </c>
      <c r="AS18" t="s">
        <v>726</v>
      </c>
      <c r="AT18" t="s">
        <v>726</v>
      </c>
      <c r="AU18">
        <v>2012</v>
      </c>
      <c r="AV18">
        <v>0</v>
      </c>
      <c r="AW18">
        <v>1</v>
      </c>
      <c r="AX18">
        <v>2008</v>
      </c>
      <c r="AY18">
        <v>1</v>
      </c>
      <c r="AZ18">
        <v>9999</v>
      </c>
      <c r="BA18">
        <v>1</v>
      </c>
      <c r="BB18">
        <v>2012</v>
      </c>
      <c r="BC18">
        <v>1</v>
      </c>
      <c r="BD18">
        <v>2008</v>
      </c>
      <c r="BE18">
        <v>2008</v>
      </c>
      <c r="BF18">
        <v>0</v>
      </c>
      <c r="BG18">
        <v>0</v>
      </c>
      <c r="BH18">
        <v>0</v>
      </c>
      <c r="BI18">
        <v>0</v>
      </c>
      <c r="BO18">
        <v>0</v>
      </c>
      <c r="BP18">
        <v>0</v>
      </c>
      <c r="BQ18">
        <v>0</v>
      </c>
      <c r="BR18">
        <v>0</v>
      </c>
      <c r="BS18">
        <v>0</v>
      </c>
      <c r="BT18">
        <v>0</v>
      </c>
      <c r="BU18">
        <v>0</v>
      </c>
      <c r="BV18">
        <v>0</v>
      </c>
      <c r="BW18">
        <v>0</v>
      </c>
      <c r="BX18">
        <v>0</v>
      </c>
    </row>
    <row r="19" spans="1:76" x14ac:dyDescent="0.25">
      <c r="A19">
        <v>2</v>
      </c>
      <c r="B19" t="s">
        <v>46</v>
      </c>
      <c r="C19">
        <v>2014</v>
      </c>
      <c r="D19" t="s">
        <v>582</v>
      </c>
      <c r="E19">
        <v>0</v>
      </c>
      <c r="F19">
        <v>1</v>
      </c>
      <c r="G19">
        <v>49970</v>
      </c>
      <c r="H19">
        <v>25.520939734422882</v>
      </c>
      <c r="I19">
        <v>7912</v>
      </c>
      <c r="J19">
        <v>0</v>
      </c>
      <c r="N19">
        <v>1</v>
      </c>
      <c r="O19">
        <v>24367</v>
      </c>
      <c r="P19">
        <v>12.444841675178754</v>
      </c>
      <c r="Q19">
        <v>378</v>
      </c>
      <c r="R19">
        <v>39692</v>
      </c>
      <c r="U19">
        <v>1</v>
      </c>
      <c r="V19">
        <v>1393</v>
      </c>
      <c r="W19">
        <v>113045</v>
      </c>
      <c r="X19">
        <v>7328</v>
      </c>
      <c r="Y19">
        <v>1</v>
      </c>
      <c r="Z19">
        <v>1</v>
      </c>
      <c r="AA19" t="s">
        <v>723</v>
      </c>
      <c r="AB19">
        <v>558243</v>
      </c>
      <c r="AC19">
        <v>9.8000000000000007</v>
      </c>
      <c r="AD19">
        <v>2701</v>
      </c>
      <c r="AE19">
        <v>0</v>
      </c>
      <c r="AF19">
        <v>4.9000000000000004</v>
      </c>
      <c r="AG19" t="s">
        <v>726</v>
      </c>
      <c r="AH19" t="s">
        <v>726</v>
      </c>
      <c r="AI19">
        <v>4600</v>
      </c>
      <c r="AJ19">
        <v>151</v>
      </c>
      <c r="AK19">
        <v>19</v>
      </c>
      <c r="AL19">
        <v>45.38</v>
      </c>
      <c r="AM19">
        <v>1000</v>
      </c>
      <c r="AN19">
        <v>42607</v>
      </c>
      <c r="AO19" t="s">
        <v>726</v>
      </c>
      <c r="AP19">
        <v>12</v>
      </c>
      <c r="AQ19" t="s">
        <v>726</v>
      </c>
      <c r="AR19">
        <v>11</v>
      </c>
      <c r="AS19">
        <v>59</v>
      </c>
      <c r="AT19" t="s">
        <v>726</v>
      </c>
      <c r="AU19">
        <v>2012</v>
      </c>
      <c r="AV19">
        <v>0</v>
      </c>
      <c r="AW19">
        <v>1</v>
      </c>
      <c r="AX19">
        <v>2008</v>
      </c>
      <c r="AY19">
        <v>1</v>
      </c>
      <c r="AZ19">
        <v>9999</v>
      </c>
      <c r="BA19">
        <v>1</v>
      </c>
      <c r="BB19">
        <v>2012</v>
      </c>
      <c r="BC19">
        <v>1</v>
      </c>
      <c r="BD19">
        <v>2008</v>
      </c>
      <c r="BE19">
        <v>2008</v>
      </c>
      <c r="BF19">
        <v>0</v>
      </c>
      <c r="BG19">
        <v>0</v>
      </c>
      <c r="BH19">
        <v>0</v>
      </c>
      <c r="BI19">
        <v>0</v>
      </c>
      <c r="BO19">
        <v>0</v>
      </c>
      <c r="BP19">
        <v>0</v>
      </c>
      <c r="BQ19">
        <v>0</v>
      </c>
      <c r="BR19">
        <v>0</v>
      </c>
      <c r="BS19">
        <v>0</v>
      </c>
      <c r="BT19">
        <v>0</v>
      </c>
      <c r="BU19">
        <v>0</v>
      </c>
      <c r="BV19">
        <v>0</v>
      </c>
      <c r="BW19">
        <v>0</v>
      </c>
      <c r="BX19">
        <v>0</v>
      </c>
    </row>
    <row r="20" spans="1:76" x14ac:dyDescent="0.25">
      <c r="A20">
        <v>2</v>
      </c>
      <c r="B20" t="s">
        <v>46</v>
      </c>
      <c r="C20">
        <v>2015</v>
      </c>
      <c r="D20" t="s">
        <v>582</v>
      </c>
      <c r="E20">
        <v>0</v>
      </c>
      <c r="F20">
        <v>1</v>
      </c>
      <c r="G20">
        <v>49970</v>
      </c>
      <c r="H20">
        <v>25.520939734422882</v>
      </c>
      <c r="I20">
        <v>7912</v>
      </c>
      <c r="J20">
        <v>0</v>
      </c>
      <c r="N20">
        <v>1</v>
      </c>
      <c r="O20">
        <v>24367</v>
      </c>
      <c r="P20">
        <v>12.444841675178754</v>
      </c>
      <c r="Q20">
        <v>378</v>
      </c>
      <c r="R20">
        <v>39692</v>
      </c>
      <c r="U20">
        <v>1</v>
      </c>
      <c r="V20">
        <v>1393</v>
      </c>
      <c r="W20">
        <v>113045</v>
      </c>
      <c r="X20">
        <v>7328</v>
      </c>
      <c r="Y20">
        <v>1</v>
      </c>
      <c r="Z20">
        <v>1</v>
      </c>
      <c r="AA20" t="s">
        <v>723</v>
      </c>
      <c r="AB20">
        <v>558243</v>
      </c>
      <c r="AC20">
        <v>9.9</v>
      </c>
      <c r="AD20">
        <v>3023</v>
      </c>
      <c r="AE20">
        <v>0</v>
      </c>
      <c r="AF20">
        <v>4.95</v>
      </c>
      <c r="AG20" t="s">
        <v>726</v>
      </c>
      <c r="AH20" t="s">
        <v>726</v>
      </c>
      <c r="AI20" t="s">
        <v>726</v>
      </c>
      <c r="AJ20">
        <v>322</v>
      </c>
      <c r="AK20">
        <v>11</v>
      </c>
      <c r="AL20">
        <v>45</v>
      </c>
      <c r="AM20">
        <v>46</v>
      </c>
      <c r="AN20">
        <v>50</v>
      </c>
      <c r="AO20">
        <v>26145</v>
      </c>
      <c r="AP20" t="s">
        <v>726</v>
      </c>
      <c r="AQ20">
        <v>19</v>
      </c>
      <c r="AR20">
        <v>10</v>
      </c>
      <c r="AS20">
        <v>12</v>
      </c>
      <c r="AT20" t="s">
        <v>726</v>
      </c>
      <c r="AU20">
        <v>2012</v>
      </c>
      <c r="AV20">
        <v>0</v>
      </c>
      <c r="AW20">
        <v>1</v>
      </c>
      <c r="AX20">
        <v>2008</v>
      </c>
      <c r="AY20">
        <v>1</v>
      </c>
      <c r="AZ20">
        <v>9999</v>
      </c>
      <c r="BA20">
        <v>1</v>
      </c>
      <c r="BB20">
        <v>2012</v>
      </c>
      <c r="BC20">
        <v>1</v>
      </c>
      <c r="BD20">
        <v>2008</v>
      </c>
      <c r="BE20">
        <v>2008</v>
      </c>
      <c r="BF20">
        <v>0</v>
      </c>
      <c r="BG20">
        <v>0</v>
      </c>
      <c r="BH20">
        <v>0</v>
      </c>
      <c r="BI20">
        <v>0</v>
      </c>
      <c r="BO20">
        <v>0</v>
      </c>
      <c r="BP20">
        <v>0</v>
      </c>
      <c r="BQ20">
        <v>0</v>
      </c>
      <c r="BR20">
        <v>0</v>
      </c>
      <c r="BS20">
        <v>0</v>
      </c>
      <c r="BT20">
        <v>0</v>
      </c>
      <c r="BU20">
        <v>0</v>
      </c>
      <c r="BV20">
        <v>0</v>
      </c>
      <c r="BW20">
        <v>0</v>
      </c>
      <c r="BX20">
        <v>0</v>
      </c>
    </row>
    <row r="21" spans="1:76" x14ac:dyDescent="0.25">
      <c r="A21">
        <v>2</v>
      </c>
      <c r="B21" t="s">
        <v>46</v>
      </c>
      <c r="C21">
        <v>2016</v>
      </c>
      <c r="D21" t="s">
        <v>582</v>
      </c>
      <c r="E21">
        <v>0</v>
      </c>
      <c r="F21">
        <v>1</v>
      </c>
      <c r="G21">
        <v>49970</v>
      </c>
      <c r="H21">
        <v>25.520939734422882</v>
      </c>
      <c r="I21">
        <v>7912</v>
      </c>
      <c r="J21">
        <v>0</v>
      </c>
      <c r="N21">
        <v>1</v>
      </c>
      <c r="O21">
        <v>24367</v>
      </c>
      <c r="P21">
        <v>12.444841675178754</v>
      </c>
      <c r="Q21">
        <v>378</v>
      </c>
      <c r="R21">
        <v>39692</v>
      </c>
      <c r="U21">
        <v>1</v>
      </c>
      <c r="V21">
        <v>1393</v>
      </c>
      <c r="W21">
        <v>113045</v>
      </c>
      <c r="X21">
        <v>7328</v>
      </c>
      <c r="Y21">
        <v>1</v>
      </c>
      <c r="Z21">
        <v>1</v>
      </c>
      <c r="AA21" t="s">
        <v>723</v>
      </c>
      <c r="AB21">
        <v>558243</v>
      </c>
      <c r="AC21" t="s">
        <v>726</v>
      </c>
      <c r="AD21" t="s">
        <v>726</v>
      </c>
      <c r="AE21" t="s">
        <v>726</v>
      </c>
      <c r="AF21" t="s">
        <v>726</v>
      </c>
      <c r="AG21" t="s">
        <v>726</v>
      </c>
      <c r="AH21" t="s">
        <v>726</v>
      </c>
      <c r="AI21" t="s">
        <v>726</v>
      </c>
      <c r="AJ21" t="s">
        <v>726</v>
      </c>
      <c r="AK21" t="s">
        <v>726</v>
      </c>
      <c r="AL21" t="s">
        <v>726</v>
      </c>
      <c r="AM21">
        <v>47</v>
      </c>
      <c r="AN21" t="s">
        <v>726</v>
      </c>
      <c r="AO21" t="s">
        <v>726</v>
      </c>
      <c r="AP21" t="s">
        <v>726</v>
      </c>
      <c r="AQ21" t="s">
        <v>726</v>
      </c>
      <c r="AR21" t="s">
        <v>726</v>
      </c>
      <c r="AS21" t="s">
        <v>726</v>
      </c>
      <c r="AT21" t="s">
        <v>726</v>
      </c>
      <c r="AU21">
        <v>2012</v>
      </c>
      <c r="AV21">
        <v>0</v>
      </c>
      <c r="AW21">
        <v>1</v>
      </c>
      <c r="AX21">
        <v>2008</v>
      </c>
      <c r="AY21">
        <v>1</v>
      </c>
      <c r="AZ21">
        <v>9999</v>
      </c>
      <c r="BA21">
        <v>1</v>
      </c>
      <c r="BB21">
        <v>2012</v>
      </c>
      <c r="BC21">
        <v>1</v>
      </c>
      <c r="BD21">
        <v>2008</v>
      </c>
      <c r="BE21">
        <v>2008</v>
      </c>
      <c r="BF21">
        <v>0</v>
      </c>
      <c r="BG21">
        <v>0</v>
      </c>
      <c r="BH21">
        <v>0</v>
      </c>
      <c r="BI21">
        <v>0</v>
      </c>
      <c r="BO21">
        <v>0</v>
      </c>
      <c r="BP21">
        <v>0</v>
      </c>
      <c r="BQ21">
        <v>0</v>
      </c>
      <c r="BR21">
        <v>0</v>
      </c>
      <c r="BS21">
        <v>0</v>
      </c>
      <c r="BT21">
        <v>0</v>
      </c>
      <c r="BU21">
        <v>0</v>
      </c>
      <c r="BV21">
        <v>0</v>
      </c>
      <c r="BW21">
        <v>0</v>
      </c>
      <c r="BX21">
        <v>0</v>
      </c>
    </row>
    <row r="22" spans="1:76" x14ac:dyDescent="0.25">
      <c r="A22">
        <v>3</v>
      </c>
      <c r="B22" t="s">
        <v>47</v>
      </c>
      <c r="C22">
        <v>2007</v>
      </c>
      <c r="D22" t="s">
        <v>582</v>
      </c>
      <c r="E22">
        <v>0</v>
      </c>
      <c r="F22">
        <v>1</v>
      </c>
      <c r="G22">
        <v>50394</v>
      </c>
      <c r="H22">
        <v>8.335097585180284</v>
      </c>
      <c r="I22">
        <v>11969</v>
      </c>
      <c r="J22">
        <v>0</v>
      </c>
      <c r="N22">
        <v>0</v>
      </c>
      <c r="U22">
        <v>1</v>
      </c>
      <c r="V22">
        <v>1131</v>
      </c>
      <c r="W22">
        <v>85262</v>
      </c>
      <c r="X22">
        <v>22189</v>
      </c>
      <c r="Y22">
        <v>1</v>
      </c>
      <c r="Z22">
        <v>1</v>
      </c>
      <c r="AA22" t="s">
        <v>724</v>
      </c>
      <c r="AB22">
        <v>281965</v>
      </c>
      <c r="AC22" t="s">
        <v>726</v>
      </c>
      <c r="AD22">
        <v>5125</v>
      </c>
      <c r="AE22" t="s">
        <v>726</v>
      </c>
      <c r="AF22" t="s">
        <v>726</v>
      </c>
      <c r="AG22" t="s">
        <v>726</v>
      </c>
      <c r="AH22" t="s">
        <v>726</v>
      </c>
      <c r="AI22">
        <v>2150</v>
      </c>
      <c r="AJ22">
        <v>-72</v>
      </c>
      <c r="AK22">
        <v>42</v>
      </c>
      <c r="AL22">
        <v>230</v>
      </c>
      <c r="AM22" t="s">
        <v>726</v>
      </c>
      <c r="AN22">
        <v>25655</v>
      </c>
      <c r="AO22">
        <v>5</v>
      </c>
      <c r="AP22" t="s">
        <v>726</v>
      </c>
      <c r="AQ22" t="s">
        <v>726</v>
      </c>
      <c r="AR22" t="s">
        <v>726</v>
      </c>
      <c r="AS22" t="s">
        <v>726</v>
      </c>
      <c r="AT22" t="s">
        <v>726</v>
      </c>
      <c r="AU22">
        <v>2007</v>
      </c>
      <c r="AV22">
        <v>0</v>
      </c>
      <c r="AW22">
        <v>1</v>
      </c>
      <c r="AX22">
        <v>2012</v>
      </c>
      <c r="AY22">
        <v>1</v>
      </c>
      <c r="AZ22">
        <v>9999</v>
      </c>
      <c r="BA22">
        <v>1</v>
      </c>
      <c r="BB22">
        <v>2010</v>
      </c>
      <c r="BC22">
        <v>1</v>
      </c>
      <c r="BD22">
        <v>2012</v>
      </c>
      <c r="BE22">
        <v>2010</v>
      </c>
      <c r="BF22">
        <v>0</v>
      </c>
      <c r="BG22">
        <v>0</v>
      </c>
      <c r="BH22">
        <v>0</v>
      </c>
      <c r="BI22">
        <v>0</v>
      </c>
      <c r="BO22">
        <v>0</v>
      </c>
      <c r="BP22">
        <v>0</v>
      </c>
      <c r="BQ22">
        <v>0</v>
      </c>
      <c r="BR22">
        <v>0</v>
      </c>
      <c r="BS22">
        <v>0</v>
      </c>
      <c r="BT22">
        <v>0</v>
      </c>
      <c r="BU22">
        <v>0</v>
      </c>
      <c r="BV22">
        <v>0</v>
      </c>
      <c r="BW22">
        <v>0</v>
      </c>
      <c r="BX22">
        <v>0</v>
      </c>
    </row>
    <row r="23" spans="1:76" x14ac:dyDescent="0.25">
      <c r="A23">
        <v>3</v>
      </c>
      <c r="B23" t="s">
        <v>47</v>
      </c>
      <c r="C23">
        <v>2008</v>
      </c>
      <c r="D23" t="s">
        <v>582</v>
      </c>
      <c r="E23">
        <v>0</v>
      </c>
      <c r="F23">
        <v>1</v>
      </c>
      <c r="G23">
        <v>50394</v>
      </c>
      <c r="H23">
        <v>8.335097585180284</v>
      </c>
      <c r="I23">
        <v>11969</v>
      </c>
      <c r="J23">
        <v>0</v>
      </c>
      <c r="N23">
        <v>0</v>
      </c>
      <c r="U23">
        <v>1</v>
      </c>
      <c r="V23">
        <v>1131</v>
      </c>
      <c r="W23">
        <v>85262</v>
      </c>
      <c r="X23">
        <v>22189</v>
      </c>
      <c r="Y23">
        <v>1</v>
      </c>
      <c r="Z23">
        <v>1</v>
      </c>
      <c r="AA23" t="s">
        <v>724</v>
      </c>
      <c r="AB23">
        <v>281965</v>
      </c>
      <c r="AC23">
        <v>7.2</v>
      </c>
      <c r="AD23">
        <v>5381</v>
      </c>
      <c r="AE23">
        <v>0</v>
      </c>
      <c r="AF23">
        <v>3.6</v>
      </c>
      <c r="AG23" t="s">
        <v>726</v>
      </c>
      <c r="AH23" t="s">
        <v>726</v>
      </c>
      <c r="AI23">
        <v>2300</v>
      </c>
      <c r="AJ23">
        <v>237</v>
      </c>
      <c r="AK23">
        <v>42</v>
      </c>
      <c r="AL23">
        <v>46</v>
      </c>
      <c r="AM23" t="s">
        <v>726</v>
      </c>
      <c r="AN23">
        <v>23760</v>
      </c>
      <c r="AO23">
        <v>3</v>
      </c>
      <c r="AP23" t="s">
        <v>726</v>
      </c>
      <c r="AQ23" t="s">
        <v>726</v>
      </c>
      <c r="AR23" t="s">
        <v>726</v>
      </c>
      <c r="AS23" t="s">
        <v>726</v>
      </c>
      <c r="AT23" t="s">
        <v>726</v>
      </c>
      <c r="AU23">
        <v>2007</v>
      </c>
      <c r="AV23">
        <v>0</v>
      </c>
      <c r="AW23">
        <v>1</v>
      </c>
      <c r="AX23">
        <v>2012</v>
      </c>
      <c r="AY23">
        <v>1</v>
      </c>
      <c r="AZ23">
        <v>9999</v>
      </c>
      <c r="BA23">
        <v>1</v>
      </c>
      <c r="BB23">
        <v>2010</v>
      </c>
      <c r="BC23">
        <v>1</v>
      </c>
      <c r="BD23">
        <v>2012</v>
      </c>
      <c r="BE23">
        <v>2010</v>
      </c>
      <c r="BF23">
        <v>0</v>
      </c>
      <c r="BG23">
        <v>0</v>
      </c>
      <c r="BH23">
        <v>0</v>
      </c>
      <c r="BI23">
        <v>0</v>
      </c>
      <c r="BO23">
        <v>0</v>
      </c>
      <c r="BP23">
        <v>0</v>
      </c>
      <c r="BQ23">
        <v>0</v>
      </c>
      <c r="BR23">
        <v>0</v>
      </c>
      <c r="BS23">
        <v>0</v>
      </c>
      <c r="BT23">
        <v>0</v>
      </c>
      <c r="BU23">
        <v>0</v>
      </c>
      <c r="BV23">
        <v>0</v>
      </c>
      <c r="BW23">
        <v>0</v>
      </c>
      <c r="BX23">
        <v>0</v>
      </c>
    </row>
    <row r="24" spans="1:76" x14ac:dyDescent="0.25">
      <c r="A24">
        <v>3</v>
      </c>
      <c r="B24" t="s">
        <v>47</v>
      </c>
      <c r="C24">
        <v>2009</v>
      </c>
      <c r="D24" t="s">
        <v>582</v>
      </c>
      <c r="E24">
        <v>0</v>
      </c>
      <c r="F24">
        <v>1</v>
      </c>
      <c r="G24">
        <v>50394</v>
      </c>
      <c r="H24">
        <v>8.335097585180284</v>
      </c>
      <c r="I24">
        <v>11969</v>
      </c>
      <c r="J24">
        <v>0</v>
      </c>
      <c r="N24">
        <v>0</v>
      </c>
      <c r="U24">
        <v>1</v>
      </c>
      <c r="V24">
        <v>1131</v>
      </c>
      <c r="W24">
        <v>85262</v>
      </c>
      <c r="X24">
        <v>22189</v>
      </c>
      <c r="Y24">
        <v>1</v>
      </c>
      <c r="Z24">
        <v>1</v>
      </c>
      <c r="AA24" t="s">
        <v>724</v>
      </c>
      <c r="AB24">
        <v>281965</v>
      </c>
      <c r="AC24">
        <v>8.1</v>
      </c>
      <c r="AD24">
        <v>5487</v>
      </c>
      <c r="AE24">
        <v>0</v>
      </c>
      <c r="AF24">
        <v>4.05</v>
      </c>
      <c r="AG24" t="s">
        <v>726</v>
      </c>
      <c r="AH24" t="s">
        <v>726</v>
      </c>
      <c r="AI24">
        <v>2310</v>
      </c>
      <c r="AJ24">
        <v>119</v>
      </c>
      <c r="AK24">
        <v>-1</v>
      </c>
      <c r="AL24">
        <v>45</v>
      </c>
      <c r="AM24" t="s">
        <v>726</v>
      </c>
      <c r="AN24">
        <v>26432</v>
      </c>
      <c r="AO24">
        <v>2</v>
      </c>
      <c r="AP24" t="s">
        <v>726</v>
      </c>
      <c r="AQ24" t="s">
        <v>726</v>
      </c>
      <c r="AR24" t="s">
        <v>726</v>
      </c>
      <c r="AS24" t="s">
        <v>726</v>
      </c>
      <c r="AT24" t="s">
        <v>726</v>
      </c>
      <c r="AU24">
        <v>2007</v>
      </c>
      <c r="AV24">
        <v>0</v>
      </c>
      <c r="AW24">
        <v>1</v>
      </c>
      <c r="AX24">
        <v>2012</v>
      </c>
      <c r="AY24">
        <v>1</v>
      </c>
      <c r="AZ24">
        <v>9999</v>
      </c>
      <c r="BA24">
        <v>1</v>
      </c>
      <c r="BB24">
        <v>2010</v>
      </c>
      <c r="BC24">
        <v>1</v>
      </c>
      <c r="BD24">
        <v>2012</v>
      </c>
      <c r="BE24">
        <v>2010</v>
      </c>
      <c r="BF24">
        <v>0</v>
      </c>
      <c r="BG24">
        <v>0</v>
      </c>
      <c r="BH24">
        <v>0</v>
      </c>
      <c r="BI24">
        <v>0</v>
      </c>
      <c r="BO24">
        <v>0</v>
      </c>
      <c r="BP24">
        <v>0</v>
      </c>
      <c r="BQ24">
        <v>0</v>
      </c>
      <c r="BR24">
        <v>0</v>
      </c>
      <c r="BS24">
        <v>0</v>
      </c>
      <c r="BT24">
        <v>0</v>
      </c>
      <c r="BU24">
        <v>0</v>
      </c>
      <c r="BV24">
        <v>0</v>
      </c>
      <c r="BW24">
        <v>0</v>
      </c>
      <c r="BX24">
        <v>0</v>
      </c>
    </row>
    <row r="25" spans="1:76" x14ac:dyDescent="0.25">
      <c r="A25">
        <v>3</v>
      </c>
      <c r="B25" t="s">
        <v>47</v>
      </c>
      <c r="C25">
        <v>2010</v>
      </c>
      <c r="D25" t="s">
        <v>582</v>
      </c>
      <c r="E25">
        <v>0</v>
      </c>
      <c r="F25">
        <v>1</v>
      </c>
      <c r="G25">
        <v>50394</v>
      </c>
      <c r="H25">
        <v>8.335097585180284</v>
      </c>
      <c r="I25">
        <v>11969</v>
      </c>
      <c r="J25">
        <v>0</v>
      </c>
      <c r="N25">
        <v>0</v>
      </c>
      <c r="U25">
        <v>1</v>
      </c>
      <c r="V25">
        <v>1131</v>
      </c>
      <c r="W25">
        <v>85262</v>
      </c>
      <c r="X25">
        <v>22189</v>
      </c>
      <c r="Y25">
        <v>1</v>
      </c>
      <c r="Z25">
        <v>1</v>
      </c>
      <c r="AA25" t="s">
        <v>724</v>
      </c>
      <c r="AB25">
        <v>281965</v>
      </c>
      <c r="AC25">
        <v>10</v>
      </c>
      <c r="AD25">
        <v>5629</v>
      </c>
      <c r="AE25">
        <v>0</v>
      </c>
      <c r="AF25">
        <v>5</v>
      </c>
      <c r="AG25" t="s">
        <v>726</v>
      </c>
      <c r="AH25" t="s">
        <v>726</v>
      </c>
      <c r="AI25">
        <v>2430</v>
      </c>
      <c r="AJ25">
        <v>151</v>
      </c>
      <c r="AK25">
        <v>5</v>
      </c>
      <c r="AL25">
        <v>45</v>
      </c>
      <c r="AM25">
        <v>118</v>
      </c>
      <c r="AN25">
        <v>45181</v>
      </c>
      <c r="AO25">
        <v>2</v>
      </c>
      <c r="AP25" t="s">
        <v>726</v>
      </c>
      <c r="AQ25" t="s">
        <v>726</v>
      </c>
      <c r="AR25" t="s">
        <v>726</v>
      </c>
      <c r="AS25" t="s">
        <v>726</v>
      </c>
      <c r="AT25" t="s">
        <v>726</v>
      </c>
      <c r="AU25">
        <v>2007</v>
      </c>
      <c r="AV25">
        <v>0</v>
      </c>
      <c r="AW25">
        <v>1</v>
      </c>
      <c r="AX25">
        <v>2012</v>
      </c>
      <c r="AY25">
        <v>1</v>
      </c>
      <c r="AZ25">
        <v>9999</v>
      </c>
      <c r="BA25">
        <v>1</v>
      </c>
      <c r="BB25">
        <v>2010</v>
      </c>
      <c r="BC25">
        <v>1</v>
      </c>
      <c r="BD25">
        <v>2012</v>
      </c>
      <c r="BE25">
        <v>2010</v>
      </c>
      <c r="BF25">
        <v>0</v>
      </c>
      <c r="BG25">
        <v>0</v>
      </c>
      <c r="BH25">
        <v>0</v>
      </c>
      <c r="BI25">
        <v>0</v>
      </c>
      <c r="BO25">
        <v>0</v>
      </c>
      <c r="BP25">
        <v>0</v>
      </c>
      <c r="BQ25">
        <v>0</v>
      </c>
      <c r="BR25">
        <v>0</v>
      </c>
      <c r="BS25">
        <v>0</v>
      </c>
      <c r="BT25">
        <v>0</v>
      </c>
      <c r="BU25">
        <v>0</v>
      </c>
      <c r="BV25">
        <v>0</v>
      </c>
      <c r="BW25">
        <v>0</v>
      </c>
      <c r="BX25">
        <v>0</v>
      </c>
    </row>
    <row r="26" spans="1:76" x14ac:dyDescent="0.25">
      <c r="A26">
        <v>3</v>
      </c>
      <c r="B26" t="s">
        <v>47</v>
      </c>
      <c r="C26">
        <v>2011</v>
      </c>
      <c r="D26" t="s">
        <v>582</v>
      </c>
      <c r="E26">
        <v>0</v>
      </c>
      <c r="F26">
        <v>1</v>
      </c>
      <c r="G26">
        <v>50394</v>
      </c>
      <c r="H26">
        <v>8.335097585180284</v>
      </c>
      <c r="I26">
        <v>11969</v>
      </c>
      <c r="J26">
        <v>0</v>
      </c>
      <c r="N26">
        <v>0</v>
      </c>
      <c r="U26">
        <v>1</v>
      </c>
      <c r="V26">
        <v>1131</v>
      </c>
      <c r="W26">
        <v>85262</v>
      </c>
      <c r="X26">
        <v>22189</v>
      </c>
      <c r="Y26">
        <v>1</v>
      </c>
      <c r="Z26">
        <v>1</v>
      </c>
      <c r="AA26" t="s">
        <v>724</v>
      </c>
      <c r="AB26">
        <v>281965</v>
      </c>
      <c r="AC26">
        <v>10</v>
      </c>
      <c r="AD26">
        <v>6046</v>
      </c>
      <c r="AE26">
        <v>0</v>
      </c>
      <c r="AF26">
        <v>5</v>
      </c>
      <c r="AG26" t="s">
        <v>726</v>
      </c>
      <c r="AH26" t="s">
        <v>726</v>
      </c>
      <c r="AI26">
        <v>2725</v>
      </c>
      <c r="AJ26">
        <v>433</v>
      </c>
      <c r="AK26">
        <v>2</v>
      </c>
      <c r="AL26">
        <v>44</v>
      </c>
      <c r="AM26">
        <v>328</v>
      </c>
      <c r="AN26">
        <v>65040</v>
      </c>
      <c r="AO26">
        <v>2</v>
      </c>
      <c r="AP26" t="s">
        <v>726</v>
      </c>
      <c r="AQ26" t="s">
        <v>726</v>
      </c>
      <c r="AR26" t="s">
        <v>726</v>
      </c>
      <c r="AS26" t="s">
        <v>726</v>
      </c>
      <c r="AT26" t="s">
        <v>726</v>
      </c>
      <c r="AU26">
        <v>2007</v>
      </c>
      <c r="AV26">
        <v>0</v>
      </c>
      <c r="AW26">
        <v>1</v>
      </c>
      <c r="AX26">
        <v>2012</v>
      </c>
      <c r="AY26">
        <v>1</v>
      </c>
      <c r="AZ26">
        <v>9999</v>
      </c>
      <c r="BA26">
        <v>1</v>
      </c>
      <c r="BB26">
        <v>2010</v>
      </c>
      <c r="BC26">
        <v>1</v>
      </c>
      <c r="BD26">
        <v>2012</v>
      </c>
      <c r="BE26">
        <v>2010</v>
      </c>
      <c r="BF26">
        <v>0</v>
      </c>
      <c r="BG26">
        <v>0</v>
      </c>
      <c r="BH26">
        <v>0</v>
      </c>
      <c r="BI26">
        <v>0</v>
      </c>
      <c r="BO26">
        <v>0</v>
      </c>
      <c r="BP26">
        <v>0</v>
      </c>
      <c r="BQ26">
        <v>0</v>
      </c>
      <c r="BR26">
        <v>0</v>
      </c>
      <c r="BS26">
        <v>0</v>
      </c>
      <c r="BT26">
        <v>0</v>
      </c>
      <c r="BU26">
        <v>0</v>
      </c>
      <c r="BV26">
        <v>0</v>
      </c>
      <c r="BW26">
        <v>0</v>
      </c>
      <c r="BX26">
        <v>0</v>
      </c>
    </row>
    <row r="27" spans="1:76" x14ac:dyDescent="0.25">
      <c r="A27">
        <v>3</v>
      </c>
      <c r="B27" t="s">
        <v>47</v>
      </c>
      <c r="C27">
        <v>2012</v>
      </c>
      <c r="D27" t="s">
        <v>582</v>
      </c>
      <c r="E27">
        <v>0</v>
      </c>
      <c r="F27">
        <v>1</v>
      </c>
      <c r="G27">
        <v>50394</v>
      </c>
      <c r="H27">
        <v>8.335097585180284</v>
      </c>
      <c r="I27">
        <v>11969</v>
      </c>
      <c r="J27">
        <v>0</v>
      </c>
      <c r="N27">
        <v>0</v>
      </c>
      <c r="U27">
        <v>1</v>
      </c>
      <c r="V27">
        <v>1131</v>
      </c>
      <c r="W27">
        <v>85262</v>
      </c>
      <c r="X27">
        <v>22189</v>
      </c>
      <c r="Y27">
        <v>1</v>
      </c>
      <c r="Z27">
        <v>1</v>
      </c>
      <c r="AA27" t="s">
        <v>724</v>
      </c>
      <c r="AB27">
        <v>281965</v>
      </c>
      <c r="AC27">
        <v>9.8000000000000007</v>
      </c>
      <c r="AD27">
        <v>6373</v>
      </c>
      <c r="AE27">
        <v>0</v>
      </c>
      <c r="AF27">
        <v>4.9000000000000004</v>
      </c>
      <c r="AG27" t="s">
        <v>726</v>
      </c>
      <c r="AH27" t="s">
        <v>726</v>
      </c>
      <c r="AI27" t="s">
        <v>726</v>
      </c>
      <c r="AJ27">
        <v>334</v>
      </c>
      <c r="AK27">
        <v>3</v>
      </c>
      <c r="AL27">
        <v>44</v>
      </c>
      <c r="AM27">
        <v>1200</v>
      </c>
      <c r="AN27">
        <v>59047</v>
      </c>
      <c r="AO27">
        <v>5</v>
      </c>
      <c r="AP27" t="s">
        <v>726</v>
      </c>
      <c r="AQ27" t="s">
        <v>726</v>
      </c>
      <c r="AR27" t="s">
        <v>726</v>
      </c>
      <c r="AS27" t="s">
        <v>726</v>
      </c>
      <c r="AT27" t="s">
        <v>726</v>
      </c>
      <c r="AU27">
        <v>2007</v>
      </c>
      <c r="AV27">
        <v>0</v>
      </c>
      <c r="AW27">
        <v>1</v>
      </c>
      <c r="AX27">
        <v>2012</v>
      </c>
      <c r="AY27">
        <v>1</v>
      </c>
      <c r="AZ27">
        <v>9999</v>
      </c>
      <c r="BA27">
        <v>1</v>
      </c>
      <c r="BB27">
        <v>2010</v>
      </c>
      <c r="BC27">
        <v>1</v>
      </c>
      <c r="BD27">
        <v>2012</v>
      </c>
      <c r="BE27">
        <v>2010</v>
      </c>
      <c r="BF27">
        <v>0</v>
      </c>
      <c r="BG27">
        <v>0</v>
      </c>
      <c r="BH27">
        <v>0</v>
      </c>
      <c r="BI27">
        <v>0</v>
      </c>
      <c r="BO27">
        <v>0</v>
      </c>
      <c r="BP27">
        <v>0</v>
      </c>
      <c r="BQ27">
        <v>0</v>
      </c>
      <c r="BR27">
        <v>0</v>
      </c>
      <c r="BS27">
        <v>0</v>
      </c>
      <c r="BT27">
        <v>0</v>
      </c>
      <c r="BU27">
        <v>0</v>
      </c>
      <c r="BV27">
        <v>0</v>
      </c>
      <c r="BW27">
        <v>0</v>
      </c>
      <c r="BX27">
        <v>0</v>
      </c>
    </row>
    <row r="28" spans="1:76" x14ac:dyDescent="0.25">
      <c r="A28">
        <v>3</v>
      </c>
      <c r="B28" t="s">
        <v>47</v>
      </c>
      <c r="C28">
        <v>2013</v>
      </c>
      <c r="D28" t="s">
        <v>582</v>
      </c>
      <c r="E28">
        <v>0</v>
      </c>
      <c r="F28">
        <v>1</v>
      </c>
      <c r="G28">
        <v>50394</v>
      </c>
      <c r="H28">
        <v>8.335097585180284</v>
      </c>
      <c r="I28">
        <v>11969</v>
      </c>
      <c r="J28">
        <v>0</v>
      </c>
      <c r="N28">
        <v>0</v>
      </c>
      <c r="U28">
        <v>1</v>
      </c>
      <c r="V28">
        <v>1131</v>
      </c>
      <c r="W28">
        <v>85262</v>
      </c>
      <c r="X28">
        <v>22189</v>
      </c>
      <c r="Y28">
        <v>1</v>
      </c>
      <c r="Z28">
        <v>1</v>
      </c>
      <c r="AA28" t="s">
        <v>724</v>
      </c>
      <c r="AB28">
        <v>281965</v>
      </c>
      <c r="AC28">
        <v>9.9</v>
      </c>
      <c r="AD28">
        <v>6588</v>
      </c>
      <c r="AE28">
        <v>0</v>
      </c>
      <c r="AF28">
        <v>4.95</v>
      </c>
      <c r="AG28" t="s">
        <v>726</v>
      </c>
      <c r="AH28" t="s">
        <v>726</v>
      </c>
      <c r="AI28">
        <v>3100</v>
      </c>
      <c r="AJ28">
        <v>498</v>
      </c>
      <c r="AK28">
        <v>8</v>
      </c>
      <c r="AL28">
        <v>43</v>
      </c>
      <c r="AM28">
        <v>350</v>
      </c>
      <c r="AN28" t="s">
        <v>726</v>
      </c>
      <c r="AO28" t="s">
        <v>726</v>
      </c>
      <c r="AP28" t="s">
        <v>726</v>
      </c>
      <c r="AQ28" t="s">
        <v>726</v>
      </c>
      <c r="AR28" t="s">
        <v>726</v>
      </c>
      <c r="AS28" t="s">
        <v>726</v>
      </c>
      <c r="AT28" t="s">
        <v>726</v>
      </c>
      <c r="AU28">
        <v>2007</v>
      </c>
      <c r="AV28">
        <v>0</v>
      </c>
      <c r="AW28">
        <v>1</v>
      </c>
      <c r="AX28">
        <v>2012</v>
      </c>
      <c r="AY28">
        <v>1</v>
      </c>
      <c r="AZ28">
        <v>9999</v>
      </c>
      <c r="BA28">
        <v>1</v>
      </c>
      <c r="BB28">
        <v>2010</v>
      </c>
      <c r="BC28">
        <v>1</v>
      </c>
      <c r="BD28">
        <v>2012</v>
      </c>
      <c r="BE28">
        <v>2010</v>
      </c>
      <c r="BF28">
        <v>0</v>
      </c>
      <c r="BG28">
        <v>0</v>
      </c>
      <c r="BH28">
        <v>0</v>
      </c>
      <c r="BI28">
        <v>0</v>
      </c>
      <c r="BO28">
        <v>0</v>
      </c>
      <c r="BP28">
        <v>0</v>
      </c>
      <c r="BQ28">
        <v>0</v>
      </c>
      <c r="BR28">
        <v>0</v>
      </c>
      <c r="BS28">
        <v>0</v>
      </c>
      <c r="BT28">
        <v>0</v>
      </c>
      <c r="BU28">
        <v>0</v>
      </c>
      <c r="BV28">
        <v>0</v>
      </c>
      <c r="BW28">
        <v>0</v>
      </c>
      <c r="BX28">
        <v>0</v>
      </c>
    </row>
    <row r="29" spans="1:76" x14ac:dyDescent="0.25">
      <c r="A29">
        <v>3</v>
      </c>
      <c r="B29" t="s">
        <v>47</v>
      </c>
      <c r="C29">
        <v>2014</v>
      </c>
      <c r="D29" t="s">
        <v>582</v>
      </c>
      <c r="E29">
        <v>0</v>
      </c>
      <c r="F29">
        <v>1</v>
      </c>
      <c r="G29">
        <v>50394</v>
      </c>
      <c r="H29">
        <v>8.335097585180284</v>
      </c>
      <c r="I29">
        <v>11969</v>
      </c>
      <c r="J29">
        <v>0</v>
      </c>
      <c r="N29">
        <v>0</v>
      </c>
      <c r="U29">
        <v>1</v>
      </c>
      <c r="V29">
        <v>1131</v>
      </c>
      <c r="W29">
        <v>85262</v>
      </c>
      <c r="X29">
        <v>22189</v>
      </c>
      <c r="Y29">
        <v>1</v>
      </c>
      <c r="Z29">
        <v>1</v>
      </c>
      <c r="AA29" t="s">
        <v>724</v>
      </c>
      <c r="AB29">
        <v>281965</v>
      </c>
      <c r="AC29">
        <v>9.9</v>
      </c>
      <c r="AD29">
        <v>6647</v>
      </c>
      <c r="AE29">
        <v>0</v>
      </c>
      <c r="AF29">
        <v>4.95</v>
      </c>
      <c r="AG29" t="s">
        <v>726</v>
      </c>
      <c r="AH29" t="s">
        <v>726</v>
      </c>
      <c r="AI29" t="s">
        <v>726</v>
      </c>
      <c r="AJ29">
        <v>193</v>
      </c>
      <c r="AK29">
        <v>6</v>
      </c>
      <c r="AL29">
        <v>53.07</v>
      </c>
      <c r="AM29">
        <v>230</v>
      </c>
      <c r="AN29">
        <v>56764</v>
      </c>
      <c r="AO29">
        <v>4</v>
      </c>
      <c r="AP29">
        <v>5</v>
      </c>
      <c r="AQ29">
        <v>2</v>
      </c>
      <c r="AR29">
        <v>3</v>
      </c>
      <c r="AS29">
        <v>33</v>
      </c>
      <c r="AT29" t="s">
        <v>726</v>
      </c>
      <c r="AU29">
        <v>2007</v>
      </c>
      <c r="AV29">
        <v>0</v>
      </c>
      <c r="AW29">
        <v>1</v>
      </c>
      <c r="AX29">
        <v>2012</v>
      </c>
      <c r="AY29">
        <v>1</v>
      </c>
      <c r="AZ29">
        <v>9999</v>
      </c>
      <c r="BA29">
        <v>1</v>
      </c>
      <c r="BB29">
        <v>2010</v>
      </c>
      <c r="BC29">
        <v>1</v>
      </c>
      <c r="BD29">
        <v>2012</v>
      </c>
      <c r="BE29">
        <v>2010</v>
      </c>
      <c r="BF29">
        <v>0</v>
      </c>
      <c r="BG29">
        <v>0</v>
      </c>
      <c r="BH29">
        <v>0</v>
      </c>
      <c r="BI29">
        <v>0</v>
      </c>
      <c r="BO29">
        <v>0</v>
      </c>
      <c r="BP29">
        <v>0</v>
      </c>
      <c r="BQ29">
        <v>0</v>
      </c>
      <c r="BR29">
        <v>0</v>
      </c>
      <c r="BS29">
        <v>0</v>
      </c>
      <c r="BT29">
        <v>0</v>
      </c>
      <c r="BU29">
        <v>0</v>
      </c>
      <c r="BV29">
        <v>0</v>
      </c>
      <c r="BW29">
        <v>0</v>
      </c>
      <c r="BX29">
        <v>0</v>
      </c>
    </row>
    <row r="30" spans="1:76" x14ac:dyDescent="0.25">
      <c r="A30">
        <v>3</v>
      </c>
      <c r="B30" t="s">
        <v>47</v>
      </c>
      <c r="C30">
        <v>2015</v>
      </c>
      <c r="D30" t="s">
        <v>582</v>
      </c>
      <c r="E30">
        <v>0</v>
      </c>
      <c r="F30">
        <v>1</v>
      </c>
      <c r="G30">
        <v>50394</v>
      </c>
      <c r="H30">
        <v>8.335097585180284</v>
      </c>
      <c r="I30">
        <v>11969</v>
      </c>
      <c r="J30">
        <v>0</v>
      </c>
      <c r="N30">
        <v>0</v>
      </c>
      <c r="U30">
        <v>1</v>
      </c>
      <c r="V30">
        <v>1131</v>
      </c>
      <c r="W30">
        <v>85262</v>
      </c>
      <c r="X30">
        <v>22189</v>
      </c>
      <c r="Y30">
        <v>1</v>
      </c>
      <c r="Z30">
        <v>1</v>
      </c>
      <c r="AA30" t="s">
        <v>724</v>
      </c>
      <c r="AB30">
        <v>281965</v>
      </c>
      <c r="AC30">
        <v>9.6999999999999993</v>
      </c>
      <c r="AD30">
        <v>6859</v>
      </c>
      <c r="AE30">
        <v>0</v>
      </c>
      <c r="AF30">
        <v>4.8499999999999996</v>
      </c>
      <c r="AG30" t="s">
        <v>726</v>
      </c>
      <c r="AH30" t="s">
        <v>726</v>
      </c>
      <c r="AI30" t="s">
        <v>726</v>
      </c>
      <c r="AJ30">
        <v>222</v>
      </c>
      <c r="AK30">
        <v>3</v>
      </c>
      <c r="AL30">
        <v>42</v>
      </c>
      <c r="AM30">
        <v>46</v>
      </c>
      <c r="AN30">
        <v>23</v>
      </c>
      <c r="AO30">
        <v>25655</v>
      </c>
      <c r="AP30" t="s">
        <v>726</v>
      </c>
      <c r="AQ30">
        <v>2</v>
      </c>
      <c r="AR30">
        <v>2</v>
      </c>
      <c r="AS30">
        <v>5</v>
      </c>
      <c r="AT30">
        <v>102</v>
      </c>
      <c r="AU30">
        <v>2007</v>
      </c>
      <c r="AV30">
        <v>0</v>
      </c>
      <c r="AW30">
        <v>1</v>
      </c>
      <c r="AX30">
        <v>2012</v>
      </c>
      <c r="AY30">
        <v>1</v>
      </c>
      <c r="AZ30">
        <v>9999</v>
      </c>
      <c r="BA30">
        <v>1</v>
      </c>
      <c r="BB30">
        <v>2010</v>
      </c>
      <c r="BC30">
        <v>1</v>
      </c>
      <c r="BD30">
        <v>2012</v>
      </c>
      <c r="BE30">
        <v>2010</v>
      </c>
      <c r="BF30">
        <v>0</v>
      </c>
      <c r="BG30">
        <v>0</v>
      </c>
      <c r="BH30">
        <v>0</v>
      </c>
      <c r="BI30">
        <v>0</v>
      </c>
      <c r="BO30">
        <v>0</v>
      </c>
      <c r="BP30">
        <v>0</v>
      </c>
      <c r="BQ30">
        <v>0</v>
      </c>
      <c r="BR30">
        <v>0</v>
      </c>
      <c r="BS30">
        <v>0</v>
      </c>
      <c r="BT30">
        <v>0</v>
      </c>
      <c r="BU30">
        <v>0</v>
      </c>
      <c r="BV30">
        <v>0</v>
      </c>
      <c r="BW30">
        <v>0</v>
      </c>
      <c r="BX30">
        <v>0</v>
      </c>
    </row>
    <row r="31" spans="1:76" x14ac:dyDescent="0.25">
      <c r="A31">
        <v>3</v>
      </c>
      <c r="B31" t="s">
        <v>47</v>
      </c>
      <c r="C31">
        <v>2016</v>
      </c>
      <c r="D31" t="s">
        <v>582</v>
      </c>
      <c r="E31">
        <v>0</v>
      </c>
      <c r="F31">
        <v>1</v>
      </c>
      <c r="G31">
        <v>50394</v>
      </c>
      <c r="H31">
        <v>8.335097585180284</v>
      </c>
      <c r="I31">
        <v>11969</v>
      </c>
      <c r="J31">
        <v>0</v>
      </c>
      <c r="N31">
        <v>0</v>
      </c>
      <c r="U31">
        <v>1</v>
      </c>
      <c r="V31">
        <v>1131</v>
      </c>
      <c r="W31">
        <v>85262</v>
      </c>
      <c r="X31">
        <v>22189</v>
      </c>
      <c r="Y31">
        <v>1</v>
      </c>
      <c r="Z31">
        <v>1</v>
      </c>
      <c r="AA31" t="s">
        <v>724</v>
      </c>
      <c r="AB31">
        <v>281965</v>
      </c>
      <c r="AC31" t="s">
        <v>726</v>
      </c>
      <c r="AD31" t="s">
        <v>726</v>
      </c>
      <c r="AE31" t="s">
        <v>726</v>
      </c>
      <c r="AF31" t="s">
        <v>726</v>
      </c>
      <c r="AG31" t="s">
        <v>726</v>
      </c>
      <c r="AH31" t="s">
        <v>726</v>
      </c>
      <c r="AI31" t="s">
        <v>726</v>
      </c>
      <c r="AJ31" t="s">
        <v>726</v>
      </c>
      <c r="AK31" t="s">
        <v>726</v>
      </c>
      <c r="AL31" t="s">
        <v>726</v>
      </c>
      <c r="AM31">
        <v>45</v>
      </c>
      <c r="AN31" t="s">
        <v>726</v>
      </c>
      <c r="AO31" t="s">
        <v>726</v>
      </c>
      <c r="AP31" t="s">
        <v>726</v>
      </c>
      <c r="AQ31" t="s">
        <v>726</v>
      </c>
      <c r="AR31" t="s">
        <v>726</v>
      </c>
      <c r="AS31" t="s">
        <v>726</v>
      </c>
      <c r="AT31">
        <v>90</v>
      </c>
      <c r="AU31">
        <v>2007</v>
      </c>
      <c r="AV31">
        <v>0</v>
      </c>
      <c r="AW31">
        <v>1</v>
      </c>
      <c r="AX31">
        <v>2012</v>
      </c>
      <c r="AY31">
        <v>1</v>
      </c>
      <c r="AZ31">
        <v>9999</v>
      </c>
      <c r="BA31">
        <v>1</v>
      </c>
      <c r="BB31">
        <v>2010</v>
      </c>
      <c r="BC31">
        <v>1</v>
      </c>
      <c r="BD31">
        <v>2012</v>
      </c>
      <c r="BE31">
        <v>2010</v>
      </c>
      <c r="BF31">
        <v>0</v>
      </c>
      <c r="BG31">
        <v>0</v>
      </c>
      <c r="BH31">
        <v>0</v>
      </c>
      <c r="BI31">
        <v>0</v>
      </c>
      <c r="BO31">
        <v>0</v>
      </c>
      <c r="BP31">
        <v>0</v>
      </c>
      <c r="BQ31">
        <v>0</v>
      </c>
      <c r="BR31">
        <v>0</v>
      </c>
      <c r="BS31">
        <v>0</v>
      </c>
      <c r="BT31">
        <v>0</v>
      </c>
      <c r="BU31">
        <v>0</v>
      </c>
      <c r="BV31">
        <v>0</v>
      </c>
      <c r="BW31">
        <v>0</v>
      </c>
      <c r="BX31">
        <v>0</v>
      </c>
    </row>
    <row r="32" spans="1:76" x14ac:dyDescent="0.25">
      <c r="A32">
        <v>4</v>
      </c>
      <c r="B32" t="s">
        <v>48</v>
      </c>
      <c r="C32">
        <v>2007</v>
      </c>
      <c r="D32" t="s">
        <v>582</v>
      </c>
      <c r="E32">
        <v>0</v>
      </c>
      <c r="F32">
        <v>0</v>
      </c>
      <c r="J32">
        <v>0</v>
      </c>
      <c r="N32">
        <v>0</v>
      </c>
      <c r="U32">
        <v>1</v>
      </c>
      <c r="V32">
        <v>276</v>
      </c>
      <c r="W32">
        <v>120736</v>
      </c>
      <c r="X32">
        <v>56477</v>
      </c>
      <c r="Y32">
        <v>1</v>
      </c>
      <c r="Z32">
        <v>0</v>
      </c>
      <c r="AA32" t="s">
        <v>725</v>
      </c>
      <c r="AB32">
        <v>38427</v>
      </c>
      <c r="AC32" t="s">
        <v>726</v>
      </c>
      <c r="AD32">
        <v>35302</v>
      </c>
      <c r="AE32" t="s">
        <v>726</v>
      </c>
      <c r="AF32" t="s">
        <v>726</v>
      </c>
      <c r="AG32" t="s">
        <v>726</v>
      </c>
      <c r="AH32" t="s">
        <v>726</v>
      </c>
      <c r="AI32">
        <v>4511</v>
      </c>
      <c r="AJ32">
        <v>435</v>
      </c>
      <c r="AK32">
        <v>53</v>
      </c>
      <c r="AL32">
        <v>2000</v>
      </c>
      <c r="AM32" t="s">
        <v>726</v>
      </c>
      <c r="AN32">
        <v>145709</v>
      </c>
      <c r="AO32">
        <v>6</v>
      </c>
      <c r="AP32" t="s">
        <v>726</v>
      </c>
      <c r="AQ32" t="s">
        <v>726</v>
      </c>
      <c r="AR32" t="s">
        <v>726</v>
      </c>
      <c r="AS32" t="s">
        <v>726</v>
      </c>
      <c r="AT32" t="s">
        <v>726</v>
      </c>
      <c r="AU32">
        <v>2009</v>
      </c>
      <c r="AV32">
        <v>0</v>
      </c>
      <c r="AW32">
        <v>1</v>
      </c>
      <c r="AX32">
        <v>9999</v>
      </c>
      <c r="AY32">
        <v>0</v>
      </c>
      <c r="AZ32">
        <v>9999</v>
      </c>
      <c r="BA32">
        <v>1</v>
      </c>
      <c r="BB32">
        <v>2009</v>
      </c>
      <c r="BC32">
        <v>1</v>
      </c>
      <c r="BD32">
        <v>9999</v>
      </c>
      <c r="BE32">
        <v>2009</v>
      </c>
      <c r="BF32">
        <v>0</v>
      </c>
      <c r="BG32">
        <v>0</v>
      </c>
      <c r="BH32">
        <v>0</v>
      </c>
      <c r="BI32">
        <v>0</v>
      </c>
      <c r="BO32">
        <v>0</v>
      </c>
      <c r="BP32">
        <v>0</v>
      </c>
      <c r="BQ32">
        <v>0</v>
      </c>
      <c r="BR32">
        <v>0</v>
      </c>
      <c r="BS32">
        <v>0</v>
      </c>
      <c r="BT32">
        <v>0</v>
      </c>
      <c r="BU32">
        <v>0</v>
      </c>
      <c r="BV32">
        <v>0</v>
      </c>
      <c r="BW32">
        <v>0</v>
      </c>
      <c r="BX32">
        <v>0</v>
      </c>
    </row>
    <row r="33" spans="1:76" x14ac:dyDescent="0.25">
      <c r="A33">
        <v>4</v>
      </c>
      <c r="B33" t="s">
        <v>48</v>
      </c>
      <c r="C33">
        <v>2008</v>
      </c>
      <c r="D33" t="s">
        <v>582</v>
      </c>
      <c r="E33">
        <v>0</v>
      </c>
      <c r="F33">
        <v>0</v>
      </c>
      <c r="J33">
        <v>0</v>
      </c>
      <c r="N33">
        <v>0</v>
      </c>
      <c r="U33">
        <v>1</v>
      </c>
      <c r="V33">
        <v>276</v>
      </c>
      <c r="W33">
        <v>120736</v>
      </c>
      <c r="X33">
        <v>56477</v>
      </c>
      <c r="Y33">
        <v>1</v>
      </c>
      <c r="Z33">
        <v>0</v>
      </c>
      <c r="AA33" t="s">
        <v>725</v>
      </c>
      <c r="AB33">
        <v>38427</v>
      </c>
      <c r="AC33">
        <v>9.8000000000000007</v>
      </c>
      <c r="AD33">
        <v>37195</v>
      </c>
      <c r="AE33">
        <v>0</v>
      </c>
      <c r="AF33">
        <v>4.9000000000000004</v>
      </c>
      <c r="AG33" t="s">
        <v>726</v>
      </c>
      <c r="AH33" t="s">
        <v>726</v>
      </c>
      <c r="AI33">
        <v>4807</v>
      </c>
      <c r="AJ33">
        <v>691</v>
      </c>
      <c r="AK33">
        <v>53</v>
      </c>
      <c r="AL33">
        <v>53</v>
      </c>
      <c r="AM33" t="s">
        <v>726</v>
      </c>
      <c r="AN33">
        <v>159019</v>
      </c>
      <c r="AO33">
        <v>7</v>
      </c>
      <c r="AP33" t="s">
        <v>726</v>
      </c>
      <c r="AQ33" t="s">
        <v>726</v>
      </c>
      <c r="AR33" t="s">
        <v>726</v>
      </c>
      <c r="AS33" t="s">
        <v>726</v>
      </c>
      <c r="AT33" t="s">
        <v>726</v>
      </c>
      <c r="AU33">
        <v>2009</v>
      </c>
      <c r="AV33">
        <v>0</v>
      </c>
      <c r="AW33">
        <v>1</v>
      </c>
      <c r="AX33">
        <v>9999</v>
      </c>
      <c r="AY33">
        <v>0</v>
      </c>
      <c r="AZ33">
        <v>9999</v>
      </c>
      <c r="BA33">
        <v>1</v>
      </c>
      <c r="BB33">
        <v>2009</v>
      </c>
      <c r="BC33">
        <v>1</v>
      </c>
      <c r="BD33">
        <v>9999</v>
      </c>
      <c r="BE33">
        <v>2009</v>
      </c>
      <c r="BF33">
        <v>0</v>
      </c>
      <c r="BG33">
        <v>0</v>
      </c>
      <c r="BH33">
        <v>0</v>
      </c>
      <c r="BI33">
        <v>0</v>
      </c>
      <c r="BO33">
        <v>0</v>
      </c>
      <c r="BP33">
        <v>0</v>
      </c>
      <c r="BQ33">
        <v>0</v>
      </c>
      <c r="BR33">
        <v>0</v>
      </c>
      <c r="BS33">
        <v>0</v>
      </c>
      <c r="BT33">
        <v>0</v>
      </c>
      <c r="BU33">
        <v>0</v>
      </c>
      <c r="BV33">
        <v>0</v>
      </c>
      <c r="BW33">
        <v>0</v>
      </c>
      <c r="BX33">
        <v>0</v>
      </c>
    </row>
    <row r="34" spans="1:76" x14ac:dyDescent="0.25">
      <c r="A34">
        <v>4</v>
      </c>
      <c r="B34" t="s">
        <v>48</v>
      </c>
      <c r="C34">
        <v>2009</v>
      </c>
      <c r="D34" t="s">
        <v>582</v>
      </c>
      <c r="E34">
        <v>0</v>
      </c>
      <c r="F34">
        <v>0</v>
      </c>
      <c r="J34">
        <v>0</v>
      </c>
      <c r="N34">
        <v>0</v>
      </c>
      <c r="U34">
        <v>1</v>
      </c>
      <c r="V34">
        <v>276</v>
      </c>
      <c r="W34">
        <v>120736</v>
      </c>
      <c r="X34">
        <v>56477</v>
      </c>
      <c r="Y34">
        <v>1</v>
      </c>
      <c r="Z34">
        <v>0</v>
      </c>
      <c r="AA34" t="s">
        <v>725</v>
      </c>
      <c r="AB34">
        <v>38427</v>
      </c>
      <c r="AC34">
        <v>9.6</v>
      </c>
      <c r="AD34">
        <v>36770</v>
      </c>
      <c r="AE34">
        <v>0</v>
      </c>
      <c r="AF34">
        <v>4.8</v>
      </c>
      <c r="AG34" t="s">
        <v>726</v>
      </c>
      <c r="AH34" t="s">
        <v>726</v>
      </c>
      <c r="AI34">
        <v>5193</v>
      </c>
      <c r="AJ34">
        <v>36</v>
      </c>
      <c r="AK34">
        <v>4</v>
      </c>
      <c r="AL34">
        <v>54</v>
      </c>
      <c r="AM34">
        <v>2000</v>
      </c>
      <c r="AN34">
        <v>200082</v>
      </c>
      <c r="AO34">
        <v>4</v>
      </c>
      <c r="AP34" t="s">
        <v>726</v>
      </c>
      <c r="AQ34" t="s">
        <v>726</v>
      </c>
      <c r="AR34" t="s">
        <v>726</v>
      </c>
      <c r="AS34" t="s">
        <v>726</v>
      </c>
      <c r="AT34" t="s">
        <v>726</v>
      </c>
      <c r="AU34">
        <v>2009</v>
      </c>
      <c r="AV34">
        <v>0</v>
      </c>
      <c r="AW34">
        <v>1</v>
      </c>
      <c r="AX34">
        <v>9999</v>
      </c>
      <c r="AY34">
        <v>0</v>
      </c>
      <c r="AZ34">
        <v>9999</v>
      </c>
      <c r="BA34">
        <v>1</v>
      </c>
      <c r="BB34">
        <v>2009</v>
      </c>
      <c r="BC34">
        <v>1</v>
      </c>
      <c r="BD34">
        <v>9999</v>
      </c>
      <c r="BE34">
        <v>2009</v>
      </c>
      <c r="BF34">
        <v>0</v>
      </c>
      <c r="BG34">
        <v>0</v>
      </c>
      <c r="BH34">
        <v>0</v>
      </c>
      <c r="BI34">
        <v>0</v>
      </c>
      <c r="BO34">
        <v>0</v>
      </c>
      <c r="BP34">
        <v>0</v>
      </c>
      <c r="BQ34">
        <v>0</v>
      </c>
      <c r="BR34">
        <v>0</v>
      </c>
      <c r="BS34">
        <v>0</v>
      </c>
      <c r="BT34">
        <v>0</v>
      </c>
      <c r="BU34">
        <v>0</v>
      </c>
      <c r="BV34">
        <v>0</v>
      </c>
      <c r="BW34">
        <v>0</v>
      </c>
      <c r="BX34">
        <v>0</v>
      </c>
    </row>
    <row r="35" spans="1:76" x14ac:dyDescent="0.25">
      <c r="A35">
        <v>4</v>
      </c>
      <c r="B35" t="s">
        <v>48</v>
      </c>
      <c r="C35">
        <v>2010</v>
      </c>
      <c r="D35" t="s">
        <v>582</v>
      </c>
      <c r="E35">
        <v>0</v>
      </c>
      <c r="F35">
        <v>0</v>
      </c>
      <c r="J35">
        <v>0</v>
      </c>
      <c r="N35">
        <v>0</v>
      </c>
      <c r="U35">
        <v>1</v>
      </c>
      <c r="V35">
        <v>276</v>
      </c>
      <c r="W35">
        <v>120736</v>
      </c>
      <c r="X35">
        <v>56477</v>
      </c>
      <c r="Y35">
        <v>1</v>
      </c>
      <c r="Z35">
        <v>0</v>
      </c>
      <c r="AA35" t="s">
        <v>725</v>
      </c>
      <c r="AB35">
        <v>38427</v>
      </c>
      <c r="AC35">
        <v>9.8000000000000007</v>
      </c>
      <c r="AD35">
        <v>39255</v>
      </c>
      <c r="AE35">
        <v>0</v>
      </c>
      <c r="AF35">
        <v>4.9000000000000004</v>
      </c>
      <c r="AG35" t="s">
        <v>726</v>
      </c>
      <c r="AH35" t="s">
        <v>726</v>
      </c>
      <c r="AI35">
        <v>5687</v>
      </c>
      <c r="AJ35">
        <v>700</v>
      </c>
      <c r="AK35">
        <v>6</v>
      </c>
      <c r="AL35">
        <v>53</v>
      </c>
      <c r="AM35">
        <v>884</v>
      </c>
      <c r="AN35">
        <v>274225</v>
      </c>
      <c r="AO35">
        <v>3</v>
      </c>
      <c r="AP35" t="s">
        <v>726</v>
      </c>
      <c r="AQ35" t="s">
        <v>726</v>
      </c>
      <c r="AR35" t="s">
        <v>726</v>
      </c>
      <c r="AS35" t="s">
        <v>726</v>
      </c>
      <c r="AT35" t="s">
        <v>726</v>
      </c>
      <c r="AU35">
        <v>2009</v>
      </c>
      <c r="AV35">
        <v>0</v>
      </c>
      <c r="AW35">
        <v>1</v>
      </c>
      <c r="AX35">
        <v>9999</v>
      </c>
      <c r="AY35">
        <v>0</v>
      </c>
      <c r="AZ35">
        <v>9999</v>
      </c>
      <c r="BA35">
        <v>1</v>
      </c>
      <c r="BB35">
        <v>2009</v>
      </c>
      <c r="BC35">
        <v>1</v>
      </c>
      <c r="BD35">
        <v>9999</v>
      </c>
      <c r="BE35">
        <v>2009</v>
      </c>
      <c r="BF35">
        <v>0</v>
      </c>
      <c r="BG35">
        <v>0</v>
      </c>
      <c r="BH35">
        <v>0</v>
      </c>
      <c r="BI35">
        <v>0</v>
      </c>
      <c r="BO35">
        <v>0</v>
      </c>
      <c r="BP35">
        <v>0</v>
      </c>
      <c r="BQ35">
        <v>0</v>
      </c>
      <c r="BR35">
        <v>0</v>
      </c>
      <c r="BS35">
        <v>0</v>
      </c>
      <c r="BT35">
        <v>0</v>
      </c>
      <c r="BU35">
        <v>0</v>
      </c>
      <c r="BV35">
        <v>0</v>
      </c>
      <c r="BW35">
        <v>0</v>
      </c>
      <c r="BX35">
        <v>0</v>
      </c>
    </row>
    <row r="36" spans="1:76" x14ac:dyDescent="0.25">
      <c r="A36">
        <v>4</v>
      </c>
      <c r="B36" t="s">
        <v>48</v>
      </c>
      <c r="C36">
        <v>2011</v>
      </c>
      <c r="D36" t="s">
        <v>582</v>
      </c>
      <c r="E36">
        <v>0</v>
      </c>
      <c r="F36">
        <v>0</v>
      </c>
      <c r="J36">
        <v>0</v>
      </c>
      <c r="N36">
        <v>0</v>
      </c>
      <c r="U36">
        <v>1</v>
      </c>
      <c r="V36">
        <v>276</v>
      </c>
      <c r="W36">
        <v>120736</v>
      </c>
      <c r="X36">
        <v>56477</v>
      </c>
      <c r="Y36">
        <v>1</v>
      </c>
      <c r="Z36">
        <v>0</v>
      </c>
      <c r="AA36" t="s">
        <v>725</v>
      </c>
      <c r="AB36">
        <v>38427</v>
      </c>
      <c r="AC36">
        <v>9.8000000000000007</v>
      </c>
      <c r="AD36">
        <v>41717</v>
      </c>
      <c r="AE36">
        <v>0</v>
      </c>
      <c r="AF36">
        <v>4.9000000000000004</v>
      </c>
      <c r="AG36" t="s">
        <v>726</v>
      </c>
      <c r="AH36" t="s">
        <v>726</v>
      </c>
      <c r="AI36">
        <v>6335</v>
      </c>
      <c r="AJ36">
        <v>604</v>
      </c>
      <c r="AK36">
        <v>0</v>
      </c>
      <c r="AL36">
        <v>53</v>
      </c>
      <c r="AM36">
        <v>1400</v>
      </c>
      <c r="AN36">
        <v>280946</v>
      </c>
      <c r="AO36">
        <v>4</v>
      </c>
      <c r="AP36" t="s">
        <v>726</v>
      </c>
      <c r="AQ36" t="s">
        <v>726</v>
      </c>
      <c r="AR36" t="s">
        <v>726</v>
      </c>
      <c r="AS36" t="s">
        <v>726</v>
      </c>
      <c r="AT36" t="s">
        <v>726</v>
      </c>
      <c r="AU36">
        <v>2009</v>
      </c>
      <c r="AV36">
        <v>0</v>
      </c>
      <c r="AW36">
        <v>1</v>
      </c>
      <c r="AX36">
        <v>9999</v>
      </c>
      <c r="AY36">
        <v>0</v>
      </c>
      <c r="AZ36">
        <v>9999</v>
      </c>
      <c r="BA36">
        <v>1</v>
      </c>
      <c r="BB36">
        <v>2009</v>
      </c>
      <c r="BC36">
        <v>1</v>
      </c>
      <c r="BD36">
        <v>9999</v>
      </c>
      <c r="BE36">
        <v>2009</v>
      </c>
      <c r="BF36">
        <v>0</v>
      </c>
      <c r="BG36">
        <v>0</v>
      </c>
      <c r="BH36">
        <v>0</v>
      </c>
      <c r="BI36">
        <v>0</v>
      </c>
      <c r="BO36">
        <v>0</v>
      </c>
      <c r="BP36">
        <v>0</v>
      </c>
      <c r="BQ36">
        <v>0</v>
      </c>
      <c r="BR36">
        <v>0</v>
      </c>
      <c r="BS36">
        <v>0</v>
      </c>
      <c r="BT36">
        <v>0</v>
      </c>
      <c r="BU36">
        <v>0</v>
      </c>
      <c r="BV36">
        <v>0</v>
      </c>
      <c r="BW36">
        <v>0</v>
      </c>
      <c r="BX36">
        <v>0</v>
      </c>
    </row>
    <row r="37" spans="1:76" x14ac:dyDescent="0.25">
      <c r="A37">
        <v>4</v>
      </c>
      <c r="B37" t="s">
        <v>48</v>
      </c>
      <c r="C37">
        <v>2012</v>
      </c>
      <c r="D37" t="s">
        <v>582</v>
      </c>
      <c r="E37">
        <v>0</v>
      </c>
      <c r="F37">
        <v>0</v>
      </c>
      <c r="J37">
        <v>0</v>
      </c>
      <c r="N37">
        <v>0</v>
      </c>
      <c r="U37">
        <v>1</v>
      </c>
      <c r="V37">
        <v>276</v>
      </c>
      <c r="W37">
        <v>120736</v>
      </c>
      <c r="X37">
        <v>56477</v>
      </c>
      <c r="Y37">
        <v>1</v>
      </c>
      <c r="Z37">
        <v>0</v>
      </c>
      <c r="AA37" t="s">
        <v>725</v>
      </c>
      <c r="AB37">
        <v>38427</v>
      </c>
      <c r="AC37">
        <v>9.6999999999999993</v>
      </c>
      <c r="AD37">
        <v>43927</v>
      </c>
      <c r="AE37">
        <v>0</v>
      </c>
      <c r="AF37">
        <v>4.8499999999999996</v>
      </c>
      <c r="AG37" t="s">
        <v>726</v>
      </c>
      <c r="AH37" t="s">
        <v>726</v>
      </c>
      <c r="AI37" t="s">
        <v>726</v>
      </c>
      <c r="AJ37">
        <v>1154</v>
      </c>
      <c r="AK37">
        <v>6</v>
      </c>
      <c r="AL37">
        <v>53</v>
      </c>
      <c r="AM37">
        <v>63</v>
      </c>
      <c r="AN37">
        <v>259598</v>
      </c>
      <c r="AO37">
        <v>4</v>
      </c>
      <c r="AP37" t="s">
        <v>726</v>
      </c>
      <c r="AQ37" t="s">
        <v>726</v>
      </c>
      <c r="AR37" t="s">
        <v>726</v>
      </c>
      <c r="AS37" t="s">
        <v>726</v>
      </c>
      <c r="AT37" t="s">
        <v>726</v>
      </c>
      <c r="AU37">
        <v>2009</v>
      </c>
      <c r="AV37">
        <v>0</v>
      </c>
      <c r="AW37">
        <v>1</v>
      </c>
      <c r="AX37">
        <v>9999</v>
      </c>
      <c r="AY37">
        <v>0</v>
      </c>
      <c r="AZ37">
        <v>9999</v>
      </c>
      <c r="BA37">
        <v>1</v>
      </c>
      <c r="BB37">
        <v>2009</v>
      </c>
      <c r="BC37">
        <v>1</v>
      </c>
      <c r="BD37">
        <v>9999</v>
      </c>
      <c r="BE37">
        <v>2009</v>
      </c>
      <c r="BF37">
        <v>0</v>
      </c>
      <c r="BG37">
        <v>0</v>
      </c>
      <c r="BH37">
        <v>0</v>
      </c>
      <c r="BI37">
        <v>0</v>
      </c>
      <c r="BO37">
        <v>0</v>
      </c>
      <c r="BP37">
        <v>0</v>
      </c>
      <c r="BQ37">
        <v>0</v>
      </c>
      <c r="BR37">
        <v>0</v>
      </c>
      <c r="BS37">
        <v>0</v>
      </c>
      <c r="BT37">
        <v>0</v>
      </c>
      <c r="BU37">
        <v>0</v>
      </c>
      <c r="BV37">
        <v>0</v>
      </c>
      <c r="BW37">
        <v>0</v>
      </c>
      <c r="BX37">
        <v>0</v>
      </c>
    </row>
    <row r="38" spans="1:76" x14ac:dyDescent="0.25">
      <c r="A38">
        <v>4</v>
      </c>
      <c r="B38" t="s">
        <v>48</v>
      </c>
      <c r="C38">
        <v>2013</v>
      </c>
      <c r="D38" t="s">
        <v>582</v>
      </c>
      <c r="E38">
        <v>0</v>
      </c>
      <c r="F38">
        <v>0</v>
      </c>
      <c r="J38">
        <v>0</v>
      </c>
      <c r="N38">
        <v>0</v>
      </c>
      <c r="U38">
        <v>1</v>
      </c>
      <c r="V38">
        <v>276</v>
      </c>
      <c r="W38">
        <v>120736</v>
      </c>
      <c r="X38">
        <v>56477</v>
      </c>
      <c r="Y38">
        <v>1</v>
      </c>
      <c r="Z38">
        <v>0</v>
      </c>
      <c r="AA38" t="s">
        <v>725</v>
      </c>
      <c r="AB38">
        <v>38427</v>
      </c>
      <c r="AC38">
        <v>9.6</v>
      </c>
      <c r="AD38">
        <v>43564</v>
      </c>
      <c r="AE38">
        <v>0</v>
      </c>
      <c r="AF38">
        <v>4.8</v>
      </c>
      <c r="AG38" t="s">
        <v>726</v>
      </c>
      <c r="AH38" t="s">
        <v>726</v>
      </c>
      <c r="AI38">
        <v>7100</v>
      </c>
      <c r="AJ38">
        <v>-116</v>
      </c>
      <c r="AK38">
        <v>5</v>
      </c>
      <c r="AL38">
        <v>53</v>
      </c>
      <c r="AM38">
        <v>1900</v>
      </c>
      <c r="AN38">
        <v>227593</v>
      </c>
      <c r="AO38">
        <v>5</v>
      </c>
      <c r="AP38" t="s">
        <v>726</v>
      </c>
      <c r="AQ38" t="s">
        <v>726</v>
      </c>
      <c r="AR38" t="s">
        <v>726</v>
      </c>
      <c r="AS38" t="s">
        <v>726</v>
      </c>
      <c r="AT38" t="s">
        <v>726</v>
      </c>
      <c r="AU38">
        <v>2009</v>
      </c>
      <c r="AV38">
        <v>0</v>
      </c>
      <c r="AW38">
        <v>1</v>
      </c>
      <c r="AX38">
        <v>9999</v>
      </c>
      <c r="AY38">
        <v>0</v>
      </c>
      <c r="AZ38">
        <v>9999</v>
      </c>
      <c r="BA38">
        <v>1</v>
      </c>
      <c r="BB38">
        <v>2009</v>
      </c>
      <c r="BC38">
        <v>1</v>
      </c>
      <c r="BD38">
        <v>9999</v>
      </c>
      <c r="BE38">
        <v>2009</v>
      </c>
      <c r="BF38">
        <v>0</v>
      </c>
      <c r="BG38">
        <v>0</v>
      </c>
      <c r="BH38">
        <v>0</v>
      </c>
      <c r="BI38">
        <v>0</v>
      </c>
      <c r="BO38">
        <v>0</v>
      </c>
      <c r="BP38">
        <v>0</v>
      </c>
      <c r="BQ38">
        <v>0</v>
      </c>
      <c r="BR38">
        <v>0</v>
      </c>
      <c r="BS38">
        <v>0</v>
      </c>
      <c r="BT38">
        <v>0</v>
      </c>
      <c r="BU38">
        <v>0</v>
      </c>
      <c r="BV38">
        <v>0</v>
      </c>
      <c r="BW38">
        <v>0</v>
      </c>
      <c r="BX38">
        <v>0</v>
      </c>
    </row>
    <row r="39" spans="1:76" x14ac:dyDescent="0.25">
      <c r="A39">
        <v>4</v>
      </c>
      <c r="B39" t="s">
        <v>48</v>
      </c>
      <c r="C39">
        <v>2014</v>
      </c>
      <c r="D39" t="s">
        <v>582</v>
      </c>
      <c r="E39">
        <v>0</v>
      </c>
      <c r="F39">
        <v>0</v>
      </c>
      <c r="J39">
        <v>0</v>
      </c>
      <c r="N39">
        <v>0</v>
      </c>
      <c r="U39">
        <v>1</v>
      </c>
      <c r="V39">
        <v>276</v>
      </c>
      <c r="W39">
        <v>120736</v>
      </c>
      <c r="X39">
        <v>56477</v>
      </c>
      <c r="Y39">
        <v>1</v>
      </c>
      <c r="Z39">
        <v>0</v>
      </c>
      <c r="AA39" t="s">
        <v>725</v>
      </c>
      <c r="AB39">
        <v>38427</v>
      </c>
      <c r="AC39">
        <v>8.9</v>
      </c>
      <c r="AD39">
        <v>43211</v>
      </c>
      <c r="AE39">
        <v>0</v>
      </c>
      <c r="AF39">
        <v>4.45</v>
      </c>
      <c r="AG39" t="s">
        <v>726</v>
      </c>
      <c r="AH39" t="s">
        <v>726</v>
      </c>
      <c r="AI39">
        <v>7600</v>
      </c>
      <c r="AJ39">
        <v>182</v>
      </c>
      <c r="AK39">
        <v>8</v>
      </c>
      <c r="AL39">
        <v>45.52</v>
      </c>
      <c r="AM39">
        <v>2000</v>
      </c>
      <c r="AN39">
        <v>216339</v>
      </c>
      <c r="AO39">
        <v>5</v>
      </c>
      <c r="AP39">
        <v>4</v>
      </c>
      <c r="AQ39">
        <v>3</v>
      </c>
      <c r="AR39">
        <v>7</v>
      </c>
      <c r="AS39">
        <v>25</v>
      </c>
      <c r="AT39" t="s">
        <v>726</v>
      </c>
      <c r="AU39">
        <v>2009</v>
      </c>
      <c r="AV39">
        <v>0</v>
      </c>
      <c r="AW39">
        <v>1</v>
      </c>
      <c r="AX39">
        <v>9999</v>
      </c>
      <c r="AY39">
        <v>0</v>
      </c>
      <c r="AZ39">
        <v>9999</v>
      </c>
      <c r="BA39">
        <v>1</v>
      </c>
      <c r="BB39">
        <v>2009</v>
      </c>
      <c r="BC39">
        <v>1</v>
      </c>
      <c r="BD39">
        <v>9999</v>
      </c>
      <c r="BE39">
        <v>2009</v>
      </c>
      <c r="BF39">
        <v>0</v>
      </c>
      <c r="BG39">
        <v>0</v>
      </c>
      <c r="BH39">
        <v>0</v>
      </c>
      <c r="BI39">
        <v>0</v>
      </c>
      <c r="BO39">
        <v>0</v>
      </c>
      <c r="BP39">
        <v>0</v>
      </c>
      <c r="BQ39">
        <v>0</v>
      </c>
      <c r="BR39">
        <v>0</v>
      </c>
      <c r="BS39">
        <v>0</v>
      </c>
      <c r="BT39">
        <v>0</v>
      </c>
      <c r="BU39">
        <v>0</v>
      </c>
      <c r="BV39">
        <v>0</v>
      </c>
      <c r="BW39">
        <v>0</v>
      </c>
      <c r="BX39">
        <v>0</v>
      </c>
    </row>
    <row r="40" spans="1:76" x14ac:dyDescent="0.25">
      <c r="A40">
        <v>4</v>
      </c>
      <c r="B40" t="s">
        <v>48</v>
      </c>
      <c r="C40">
        <v>2015</v>
      </c>
      <c r="D40" t="s">
        <v>582</v>
      </c>
      <c r="E40">
        <v>0</v>
      </c>
      <c r="F40">
        <v>0</v>
      </c>
      <c r="J40">
        <v>0</v>
      </c>
      <c r="N40">
        <v>0</v>
      </c>
      <c r="U40">
        <v>1</v>
      </c>
      <c r="V40">
        <v>276</v>
      </c>
      <c r="W40">
        <v>120736</v>
      </c>
      <c r="X40">
        <v>56477</v>
      </c>
      <c r="Y40">
        <v>1</v>
      </c>
      <c r="Z40">
        <v>0</v>
      </c>
      <c r="AA40" t="s">
        <v>725</v>
      </c>
      <c r="AB40">
        <v>38427</v>
      </c>
      <c r="AC40">
        <v>9.4</v>
      </c>
      <c r="AD40">
        <v>44272</v>
      </c>
      <c r="AE40">
        <v>0</v>
      </c>
      <c r="AF40">
        <v>4.7</v>
      </c>
      <c r="AG40" t="s">
        <v>726</v>
      </c>
      <c r="AH40" t="s">
        <v>726</v>
      </c>
      <c r="AI40" t="s">
        <v>726</v>
      </c>
      <c r="AJ40">
        <v>249</v>
      </c>
      <c r="AK40">
        <v>2</v>
      </c>
      <c r="AL40">
        <v>53</v>
      </c>
      <c r="AM40">
        <v>53</v>
      </c>
      <c r="AN40">
        <v>2000</v>
      </c>
      <c r="AO40">
        <v>145709</v>
      </c>
      <c r="AP40">
        <v>5</v>
      </c>
      <c r="AQ40">
        <v>4</v>
      </c>
      <c r="AR40">
        <v>4</v>
      </c>
      <c r="AS40">
        <v>6</v>
      </c>
      <c r="AT40">
        <v>129</v>
      </c>
      <c r="AU40">
        <v>2009</v>
      </c>
      <c r="AV40">
        <v>0</v>
      </c>
      <c r="AW40">
        <v>1</v>
      </c>
      <c r="AX40">
        <v>9999</v>
      </c>
      <c r="AY40">
        <v>0</v>
      </c>
      <c r="AZ40">
        <v>9999</v>
      </c>
      <c r="BA40">
        <v>1</v>
      </c>
      <c r="BB40">
        <v>2009</v>
      </c>
      <c r="BC40">
        <v>1</v>
      </c>
      <c r="BD40">
        <v>9999</v>
      </c>
      <c r="BE40">
        <v>2009</v>
      </c>
      <c r="BF40">
        <v>0</v>
      </c>
      <c r="BG40">
        <v>0</v>
      </c>
      <c r="BH40">
        <v>0</v>
      </c>
      <c r="BI40">
        <v>0</v>
      </c>
      <c r="BO40">
        <v>0</v>
      </c>
      <c r="BP40">
        <v>0</v>
      </c>
      <c r="BQ40">
        <v>0</v>
      </c>
      <c r="BR40">
        <v>0</v>
      </c>
      <c r="BS40">
        <v>0</v>
      </c>
      <c r="BT40">
        <v>0</v>
      </c>
      <c r="BU40">
        <v>0</v>
      </c>
      <c r="BV40">
        <v>0</v>
      </c>
      <c r="BW40">
        <v>0</v>
      </c>
      <c r="BX40">
        <v>0</v>
      </c>
    </row>
    <row r="41" spans="1:76" x14ac:dyDescent="0.25">
      <c r="A41">
        <v>4</v>
      </c>
      <c r="B41" t="s">
        <v>48</v>
      </c>
      <c r="C41">
        <v>2016</v>
      </c>
      <c r="D41" t="s">
        <v>582</v>
      </c>
      <c r="E41">
        <v>0</v>
      </c>
      <c r="F41">
        <v>0</v>
      </c>
      <c r="J41">
        <v>0</v>
      </c>
      <c r="N41">
        <v>0</v>
      </c>
      <c r="U41">
        <v>1</v>
      </c>
      <c r="V41">
        <v>276</v>
      </c>
      <c r="W41">
        <v>120736</v>
      </c>
      <c r="X41">
        <v>56477</v>
      </c>
      <c r="Y41">
        <v>1</v>
      </c>
      <c r="Z41">
        <v>0</v>
      </c>
      <c r="AA41" t="s">
        <v>725</v>
      </c>
      <c r="AB41">
        <v>38427</v>
      </c>
      <c r="AC41" t="s">
        <v>726</v>
      </c>
      <c r="AD41" t="s">
        <v>726</v>
      </c>
      <c r="AE41" t="s">
        <v>726</v>
      </c>
      <c r="AF41" t="s">
        <v>726</v>
      </c>
      <c r="AG41" t="s">
        <v>726</v>
      </c>
      <c r="AH41" t="s">
        <v>726</v>
      </c>
      <c r="AI41" t="s">
        <v>726</v>
      </c>
      <c r="AJ41" t="s">
        <v>726</v>
      </c>
      <c r="AK41" t="s">
        <v>726</v>
      </c>
      <c r="AL41" t="s">
        <v>726</v>
      </c>
      <c r="AM41">
        <v>54</v>
      </c>
      <c r="AN41" t="s">
        <v>726</v>
      </c>
      <c r="AO41" t="s">
        <v>726</v>
      </c>
      <c r="AP41" t="s">
        <v>726</v>
      </c>
      <c r="AQ41" t="s">
        <v>726</v>
      </c>
      <c r="AR41" t="s">
        <v>726</v>
      </c>
      <c r="AS41" t="s">
        <v>726</v>
      </c>
      <c r="AT41">
        <v>120</v>
      </c>
      <c r="AU41">
        <v>2009</v>
      </c>
      <c r="AV41">
        <v>0</v>
      </c>
      <c r="AW41">
        <v>1</v>
      </c>
      <c r="AX41">
        <v>9999</v>
      </c>
      <c r="AY41">
        <v>0</v>
      </c>
      <c r="AZ41">
        <v>9999</v>
      </c>
      <c r="BA41">
        <v>1</v>
      </c>
      <c r="BB41">
        <v>2009</v>
      </c>
      <c r="BC41">
        <v>1</v>
      </c>
      <c r="BD41">
        <v>9999</v>
      </c>
      <c r="BE41">
        <v>2009</v>
      </c>
      <c r="BF41">
        <v>0</v>
      </c>
      <c r="BG41">
        <v>0</v>
      </c>
      <c r="BH41">
        <v>0</v>
      </c>
      <c r="BI41">
        <v>0</v>
      </c>
      <c r="BO41">
        <v>0</v>
      </c>
      <c r="BP41">
        <v>0</v>
      </c>
      <c r="BQ41">
        <v>0</v>
      </c>
      <c r="BR41">
        <v>0</v>
      </c>
      <c r="BS41">
        <v>0</v>
      </c>
      <c r="BT41">
        <v>0</v>
      </c>
      <c r="BU41">
        <v>0</v>
      </c>
      <c r="BV41">
        <v>0</v>
      </c>
      <c r="BW41">
        <v>0</v>
      </c>
      <c r="BX41">
        <v>0</v>
      </c>
    </row>
    <row r="42" spans="1:76" x14ac:dyDescent="0.25">
      <c r="A42">
        <v>5</v>
      </c>
      <c r="B42" t="s">
        <v>49</v>
      </c>
      <c r="C42">
        <v>2007</v>
      </c>
      <c r="D42" t="s">
        <v>582</v>
      </c>
      <c r="E42">
        <v>0</v>
      </c>
      <c r="F42">
        <v>1</v>
      </c>
      <c r="G42">
        <v>25541</v>
      </c>
      <c r="H42">
        <v>0.6914746730920216</v>
      </c>
      <c r="I42">
        <v>12171</v>
      </c>
      <c r="J42">
        <v>0</v>
      </c>
      <c r="N42">
        <v>2</v>
      </c>
      <c r="O42">
        <v>1196</v>
      </c>
      <c r="P42">
        <v>3.2379456913122343E-2</v>
      </c>
      <c r="Q42">
        <v>9</v>
      </c>
      <c r="R42">
        <v>40483</v>
      </c>
      <c r="U42">
        <v>1</v>
      </c>
      <c r="V42">
        <v>2</v>
      </c>
      <c r="W42">
        <v>9775</v>
      </c>
      <c r="X42">
        <v>1437</v>
      </c>
      <c r="Y42">
        <v>0</v>
      </c>
      <c r="Z42" t="s">
        <v>726</v>
      </c>
      <c r="AA42" t="s">
        <v>726</v>
      </c>
      <c r="AB42" t="s">
        <v>726</v>
      </c>
      <c r="AC42" t="s">
        <v>726</v>
      </c>
      <c r="AD42">
        <v>31451</v>
      </c>
      <c r="AE42" t="s">
        <v>726</v>
      </c>
      <c r="AF42" t="s">
        <v>726</v>
      </c>
      <c r="AG42" t="s">
        <v>726</v>
      </c>
      <c r="AH42" t="s">
        <v>726</v>
      </c>
      <c r="AI42">
        <v>4147</v>
      </c>
      <c r="AJ42">
        <v>1182</v>
      </c>
      <c r="AK42">
        <v>63</v>
      </c>
      <c r="AL42">
        <v>3969</v>
      </c>
      <c r="AM42" t="s">
        <v>726</v>
      </c>
      <c r="AN42">
        <v>422102</v>
      </c>
      <c r="AO42">
        <v>11</v>
      </c>
      <c r="AP42" t="s">
        <v>726</v>
      </c>
      <c r="AQ42" t="s">
        <v>726</v>
      </c>
      <c r="AR42" t="s">
        <v>726</v>
      </c>
      <c r="AS42" t="s">
        <v>726</v>
      </c>
      <c r="AT42" t="s">
        <v>726</v>
      </c>
      <c r="AU42">
        <v>2009</v>
      </c>
      <c r="AV42">
        <v>0</v>
      </c>
      <c r="AW42">
        <v>1</v>
      </c>
      <c r="AX42">
        <v>2009</v>
      </c>
      <c r="AY42">
        <v>2</v>
      </c>
      <c r="AZ42">
        <v>9999</v>
      </c>
      <c r="BA42">
        <v>1</v>
      </c>
      <c r="BB42">
        <v>2009</v>
      </c>
      <c r="BC42">
        <v>2</v>
      </c>
      <c r="BD42">
        <v>2009</v>
      </c>
      <c r="BE42">
        <v>2009</v>
      </c>
      <c r="BF42">
        <v>0</v>
      </c>
      <c r="BG42">
        <v>0</v>
      </c>
      <c r="BH42">
        <v>0</v>
      </c>
      <c r="BI42">
        <v>0</v>
      </c>
      <c r="BO42">
        <v>0</v>
      </c>
      <c r="BP42">
        <v>0</v>
      </c>
      <c r="BQ42">
        <v>0</v>
      </c>
      <c r="BR42">
        <v>0</v>
      </c>
      <c r="BS42">
        <v>0</v>
      </c>
      <c r="BT42">
        <v>0</v>
      </c>
      <c r="BU42">
        <v>0</v>
      </c>
      <c r="BV42">
        <v>0</v>
      </c>
      <c r="BW42">
        <v>0</v>
      </c>
      <c r="BX42">
        <v>0</v>
      </c>
    </row>
    <row r="43" spans="1:76" x14ac:dyDescent="0.25">
      <c r="A43">
        <v>5</v>
      </c>
      <c r="B43" t="s">
        <v>49</v>
      </c>
      <c r="C43">
        <v>2008</v>
      </c>
      <c r="D43" t="s">
        <v>582</v>
      </c>
      <c r="E43">
        <v>0</v>
      </c>
      <c r="F43">
        <v>1</v>
      </c>
      <c r="G43">
        <v>25541</v>
      </c>
      <c r="H43">
        <v>0.6914746730920216</v>
      </c>
      <c r="I43">
        <v>12171</v>
      </c>
      <c r="J43">
        <v>0</v>
      </c>
      <c r="N43">
        <v>2</v>
      </c>
      <c r="O43">
        <v>1196</v>
      </c>
      <c r="P43">
        <v>3.2379456913122343E-2</v>
      </c>
      <c r="Q43">
        <v>9</v>
      </c>
      <c r="R43">
        <v>40483</v>
      </c>
      <c r="U43">
        <v>1</v>
      </c>
      <c r="V43">
        <v>2</v>
      </c>
      <c r="W43">
        <v>9775</v>
      </c>
      <c r="X43">
        <v>1437</v>
      </c>
      <c r="Y43">
        <v>0</v>
      </c>
      <c r="Z43" t="s">
        <v>726</v>
      </c>
      <c r="AA43" t="s">
        <v>726</v>
      </c>
      <c r="AB43" t="s">
        <v>726</v>
      </c>
      <c r="AC43">
        <v>9.6999999999999993</v>
      </c>
      <c r="AD43">
        <v>34496</v>
      </c>
      <c r="AE43">
        <v>0</v>
      </c>
      <c r="AF43">
        <v>4.8499999999999996</v>
      </c>
      <c r="AG43" t="s">
        <v>726</v>
      </c>
      <c r="AH43" t="s">
        <v>726</v>
      </c>
      <c r="AI43">
        <v>3859</v>
      </c>
      <c r="AJ43">
        <v>2129</v>
      </c>
      <c r="AK43">
        <v>63</v>
      </c>
      <c r="AL43">
        <v>65</v>
      </c>
      <c r="AM43" t="s">
        <v>726</v>
      </c>
      <c r="AN43">
        <v>85374</v>
      </c>
      <c r="AO43">
        <v>9</v>
      </c>
      <c r="AP43" t="s">
        <v>726</v>
      </c>
      <c r="AQ43" t="s">
        <v>726</v>
      </c>
      <c r="AR43" t="s">
        <v>726</v>
      </c>
      <c r="AS43" t="s">
        <v>726</v>
      </c>
      <c r="AT43" t="s">
        <v>726</v>
      </c>
      <c r="AU43">
        <v>2009</v>
      </c>
      <c r="AV43">
        <v>0</v>
      </c>
      <c r="AW43">
        <v>1</v>
      </c>
      <c r="AX43">
        <v>2009</v>
      </c>
      <c r="AY43">
        <v>2</v>
      </c>
      <c r="AZ43">
        <v>9999</v>
      </c>
      <c r="BA43">
        <v>1</v>
      </c>
      <c r="BB43">
        <v>2009</v>
      </c>
      <c r="BC43">
        <v>2</v>
      </c>
      <c r="BD43">
        <v>2009</v>
      </c>
      <c r="BE43">
        <v>2009</v>
      </c>
      <c r="BF43">
        <v>0</v>
      </c>
      <c r="BG43">
        <v>0</v>
      </c>
      <c r="BH43">
        <v>0</v>
      </c>
      <c r="BI43">
        <v>0</v>
      </c>
      <c r="BO43">
        <v>0</v>
      </c>
      <c r="BP43">
        <v>0</v>
      </c>
      <c r="BQ43">
        <v>0</v>
      </c>
      <c r="BR43">
        <v>0</v>
      </c>
      <c r="BS43">
        <v>0</v>
      </c>
      <c r="BT43">
        <v>0</v>
      </c>
      <c r="BU43">
        <v>0</v>
      </c>
      <c r="BV43">
        <v>0</v>
      </c>
      <c r="BW43">
        <v>0</v>
      </c>
      <c r="BX43">
        <v>0</v>
      </c>
    </row>
    <row r="44" spans="1:76" x14ac:dyDescent="0.25">
      <c r="A44">
        <v>5</v>
      </c>
      <c r="B44" t="s">
        <v>49</v>
      </c>
      <c r="C44">
        <v>2009</v>
      </c>
      <c r="D44" t="s">
        <v>582</v>
      </c>
      <c r="E44">
        <v>0</v>
      </c>
      <c r="F44">
        <v>1</v>
      </c>
      <c r="G44">
        <v>25541</v>
      </c>
      <c r="H44">
        <v>0.6914746730920216</v>
      </c>
      <c r="I44">
        <v>12171</v>
      </c>
      <c r="J44">
        <v>0</v>
      </c>
      <c r="N44">
        <v>2</v>
      </c>
      <c r="O44">
        <v>1196</v>
      </c>
      <c r="P44">
        <v>3.2379456913122343E-2</v>
      </c>
      <c r="Q44">
        <v>9</v>
      </c>
      <c r="R44">
        <v>40483</v>
      </c>
      <c r="U44">
        <v>1</v>
      </c>
      <c r="V44">
        <v>2</v>
      </c>
      <c r="W44">
        <v>9775</v>
      </c>
      <c r="X44">
        <v>1437</v>
      </c>
      <c r="Y44">
        <v>0</v>
      </c>
      <c r="Z44" t="s">
        <v>726</v>
      </c>
      <c r="AA44" t="s">
        <v>726</v>
      </c>
      <c r="AB44" t="s">
        <v>726</v>
      </c>
      <c r="AC44">
        <v>9.9</v>
      </c>
      <c r="AD44">
        <v>37079</v>
      </c>
      <c r="AE44">
        <v>0</v>
      </c>
      <c r="AF44">
        <v>4.95</v>
      </c>
      <c r="AG44" t="s">
        <v>726</v>
      </c>
      <c r="AH44" t="s">
        <v>726</v>
      </c>
      <c r="AI44">
        <v>3548</v>
      </c>
      <c r="AJ44">
        <v>1926</v>
      </c>
      <c r="AK44">
        <v>5</v>
      </c>
      <c r="AL44">
        <v>65</v>
      </c>
      <c r="AM44">
        <v>890</v>
      </c>
      <c r="AN44">
        <v>221018</v>
      </c>
      <c r="AO44">
        <v>9</v>
      </c>
      <c r="AP44" t="s">
        <v>726</v>
      </c>
      <c r="AQ44" t="s">
        <v>726</v>
      </c>
      <c r="AR44" t="s">
        <v>726</v>
      </c>
      <c r="AS44" t="s">
        <v>726</v>
      </c>
      <c r="AT44" t="s">
        <v>726</v>
      </c>
      <c r="AU44">
        <v>2009</v>
      </c>
      <c r="AV44">
        <v>0</v>
      </c>
      <c r="AW44">
        <v>1</v>
      </c>
      <c r="AX44">
        <v>2009</v>
      </c>
      <c r="AY44">
        <v>2</v>
      </c>
      <c r="AZ44">
        <v>9999</v>
      </c>
      <c r="BA44">
        <v>1</v>
      </c>
      <c r="BB44">
        <v>2009</v>
      </c>
      <c r="BC44">
        <v>2</v>
      </c>
      <c r="BD44">
        <v>2009</v>
      </c>
      <c r="BE44">
        <v>2009</v>
      </c>
      <c r="BF44">
        <v>0</v>
      </c>
      <c r="BG44">
        <v>1</v>
      </c>
      <c r="BH44">
        <v>0</v>
      </c>
      <c r="BI44">
        <v>1</v>
      </c>
      <c r="BO44">
        <v>0</v>
      </c>
      <c r="BP44">
        <v>0</v>
      </c>
      <c r="BQ44">
        <v>0</v>
      </c>
      <c r="BR44">
        <v>1</v>
      </c>
      <c r="BS44">
        <v>0</v>
      </c>
      <c r="BT44">
        <v>2</v>
      </c>
      <c r="BU44">
        <v>0</v>
      </c>
      <c r="BV44">
        <v>0</v>
      </c>
      <c r="BW44">
        <v>0</v>
      </c>
      <c r="BX44">
        <v>0</v>
      </c>
    </row>
    <row r="45" spans="1:76" x14ac:dyDescent="0.25">
      <c r="A45">
        <v>5</v>
      </c>
      <c r="B45" t="s">
        <v>49</v>
      </c>
      <c r="C45">
        <v>2010</v>
      </c>
      <c r="D45" t="s">
        <v>582</v>
      </c>
      <c r="E45">
        <v>0</v>
      </c>
      <c r="F45">
        <v>1</v>
      </c>
      <c r="G45">
        <v>25541</v>
      </c>
      <c r="H45">
        <v>0.6914746730920216</v>
      </c>
      <c r="I45">
        <v>12171</v>
      </c>
      <c r="J45">
        <v>0</v>
      </c>
      <c r="N45">
        <v>2</v>
      </c>
      <c r="O45">
        <v>1196</v>
      </c>
      <c r="P45">
        <v>3.2379456913122343E-2</v>
      </c>
      <c r="Q45">
        <v>9</v>
      </c>
      <c r="R45">
        <v>40483</v>
      </c>
      <c r="U45">
        <v>1</v>
      </c>
      <c r="V45">
        <v>2</v>
      </c>
      <c r="W45">
        <v>9775</v>
      </c>
      <c r="X45">
        <v>1437</v>
      </c>
      <c r="Y45">
        <v>0</v>
      </c>
      <c r="Z45" t="s">
        <v>726</v>
      </c>
      <c r="AA45" t="s">
        <v>726</v>
      </c>
      <c r="AB45" t="s">
        <v>726</v>
      </c>
      <c r="AC45">
        <v>9.9</v>
      </c>
      <c r="AD45">
        <v>35987</v>
      </c>
      <c r="AE45">
        <v>0</v>
      </c>
      <c r="AF45">
        <v>4.95</v>
      </c>
      <c r="AG45" t="s">
        <v>726</v>
      </c>
      <c r="AH45" t="s">
        <v>726</v>
      </c>
      <c r="AI45">
        <v>4183</v>
      </c>
      <c r="AJ45">
        <v>571</v>
      </c>
      <c r="AK45">
        <v>9</v>
      </c>
      <c r="AL45">
        <v>63</v>
      </c>
      <c r="AM45">
        <v>1515</v>
      </c>
      <c r="AN45">
        <v>204305</v>
      </c>
      <c r="AO45">
        <v>9</v>
      </c>
      <c r="AP45" t="s">
        <v>726</v>
      </c>
      <c r="AQ45" t="s">
        <v>726</v>
      </c>
      <c r="AR45" t="s">
        <v>726</v>
      </c>
      <c r="AS45" t="s">
        <v>726</v>
      </c>
      <c r="AT45" t="s">
        <v>726</v>
      </c>
      <c r="AU45">
        <v>2009</v>
      </c>
      <c r="AV45">
        <v>0</v>
      </c>
      <c r="AW45">
        <v>1</v>
      </c>
      <c r="AX45">
        <v>2009</v>
      </c>
      <c r="AY45">
        <v>2</v>
      </c>
      <c r="AZ45">
        <v>9999</v>
      </c>
      <c r="BA45">
        <v>1</v>
      </c>
      <c r="BB45">
        <v>2009</v>
      </c>
      <c r="BC45">
        <v>2</v>
      </c>
      <c r="BD45">
        <v>2009</v>
      </c>
      <c r="BE45">
        <v>2009</v>
      </c>
      <c r="BF45">
        <v>0</v>
      </c>
      <c r="BG45">
        <v>1</v>
      </c>
      <c r="BH45">
        <v>0</v>
      </c>
      <c r="BI45">
        <v>1</v>
      </c>
      <c r="BO45">
        <v>0</v>
      </c>
      <c r="BP45">
        <v>0</v>
      </c>
      <c r="BQ45">
        <v>0</v>
      </c>
      <c r="BR45">
        <v>41</v>
      </c>
      <c r="BS45">
        <v>0</v>
      </c>
      <c r="BT45">
        <v>124</v>
      </c>
      <c r="BU45">
        <v>15</v>
      </c>
      <c r="BV45">
        <v>0</v>
      </c>
      <c r="BW45">
        <v>0</v>
      </c>
      <c r="BX45">
        <v>1</v>
      </c>
    </row>
    <row r="46" spans="1:76" x14ac:dyDescent="0.25">
      <c r="A46">
        <v>5</v>
      </c>
      <c r="B46" t="s">
        <v>49</v>
      </c>
      <c r="C46">
        <v>2011</v>
      </c>
      <c r="D46" t="s">
        <v>582</v>
      </c>
      <c r="E46">
        <v>0</v>
      </c>
      <c r="F46">
        <v>1</v>
      </c>
      <c r="G46">
        <v>25541</v>
      </c>
      <c r="H46">
        <v>0.6914746730920216</v>
      </c>
      <c r="I46">
        <v>12171</v>
      </c>
      <c r="J46">
        <v>0</v>
      </c>
      <c r="N46">
        <v>2</v>
      </c>
      <c r="O46">
        <v>1196</v>
      </c>
      <c r="P46">
        <v>3.2379456913122343E-2</v>
      </c>
      <c r="Q46">
        <v>9</v>
      </c>
      <c r="R46">
        <v>40483</v>
      </c>
      <c r="U46">
        <v>1</v>
      </c>
      <c r="V46">
        <v>2</v>
      </c>
      <c r="W46">
        <v>9775</v>
      </c>
      <c r="X46">
        <v>1437</v>
      </c>
      <c r="Y46">
        <v>0</v>
      </c>
      <c r="Z46" t="s">
        <v>726</v>
      </c>
      <c r="AA46" t="s">
        <v>726</v>
      </c>
      <c r="AB46" t="s">
        <v>726</v>
      </c>
      <c r="AC46">
        <v>9</v>
      </c>
      <c r="AD46">
        <v>36937</v>
      </c>
      <c r="AE46">
        <v>0</v>
      </c>
      <c r="AF46">
        <v>4.5</v>
      </c>
      <c r="AG46" t="s">
        <v>726</v>
      </c>
      <c r="AH46" t="s">
        <v>726</v>
      </c>
      <c r="AI46">
        <v>4577</v>
      </c>
      <c r="AJ46">
        <v>239</v>
      </c>
      <c r="AK46">
        <v>8</v>
      </c>
      <c r="AL46">
        <v>63</v>
      </c>
      <c r="AM46">
        <v>4630</v>
      </c>
      <c r="AN46">
        <v>221392</v>
      </c>
      <c r="AO46">
        <v>9</v>
      </c>
      <c r="AP46" t="s">
        <v>726</v>
      </c>
      <c r="AQ46" t="s">
        <v>726</v>
      </c>
      <c r="AR46" t="s">
        <v>726</v>
      </c>
      <c r="AS46" t="s">
        <v>726</v>
      </c>
      <c r="AT46" t="s">
        <v>726</v>
      </c>
      <c r="AU46">
        <v>2009</v>
      </c>
      <c r="AV46">
        <v>0</v>
      </c>
      <c r="AW46">
        <v>1</v>
      </c>
      <c r="AX46">
        <v>2009</v>
      </c>
      <c r="AY46">
        <v>2</v>
      </c>
      <c r="AZ46">
        <v>9999</v>
      </c>
      <c r="BA46">
        <v>1</v>
      </c>
      <c r="BB46">
        <v>2009</v>
      </c>
      <c r="BC46">
        <v>2</v>
      </c>
      <c r="BD46">
        <v>2009</v>
      </c>
      <c r="BE46">
        <v>2009</v>
      </c>
      <c r="BF46">
        <v>0</v>
      </c>
      <c r="BG46">
        <v>1</v>
      </c>
      <c r="BH46">
        <v>0</v>
      </c>
      <c r="BI46">
        <v>1</v>
      </c>
      <c r="BO46">
        <v>0</v>
      </c>
      <c r="BP46">
        <v>0</v>
      </c>
      <c r="BQ46">
        <v>0</v>
      </c>
      <c r="BR46">
        <v>0</v>
      </c>
      <c r="BS46">
        <v>0</v>
      </c>
      <c r="BT46">
        <v>0</v>
      </c>
      <c r="BU46">
        <v>0</v>
      </c>
      <c r="BV46">
        <v>0</v>
      </c>
      <c r="BW46">
        <v>0</v>
      </c>
      <c r="BX46">
        <v>2</v>
      </c>
    </row>
    <row r="47" spans="1:76" x14ac:dyDescent="0.25">
      <c r="A47">
        <v>5</v>
      </c>
      <c r="B47" t="s">
        <v>49</v>
      </c>
      <c r="C47">
        <v>2012</v>
      </c>
      <c r="D47" t="s">
        <v>582</v>
      </c>
      <c r="E47">
        <v>0</v>
      </c>
      <c r="F47">
        <v>1</v>
      </c>
      <c r="G47">
        <v>25541</v>
      </c>
      <c r="H47">
        <v>0.6914746730920216</v>
      </c>
      <c r="I47">
        <v>12171</v>
      </c>
      <c r="J47">
        <v>0</v>
      </c>
      <c r="N47">
        <v>2</v>
      </c>
      <c r="O47">
        <v>1196</v>
      </c>
      <c r="P47">
        <v>3.2379456913122343E-2</v>
      </c>
      <c r="Q47">
        <v>9</v>
      </c>
      <c r="R47">
        <v>40483</v>
      </c>
      <c r="U47">
        <v>1</v>
      </c>
      <c r="V47">
        <v>2</v>
      </c>
      <c r="W47">
        <v>9775</v>
      </c>
      <c r="X47">
        <v>1437</v>
      </c>
      <c r="Y47">
        <v>0</v>
      </c>
      <c r="Z47" t="s">
        <v>726</v>
      </c>
      <c r="AA47" t="s">
        <v>726</v>
      </c>
      <c r="AB47" t="s">
        <v>726</v>
      </c>
      <c r="AC47">
        <v>9.6</v>
      </c>
      <c r="AD47">
        <v>35114</v>
      </c>
      <c r="AE47">
        <v>0</v>
      </c>
      <c r="AF47">
        <v>4.8</v>
      </c>
      <c r="AG47" t="s">
        <v>726</v>
      </c>
      <c r="AH47" t="s">
        <v>726</v>
      </c>
      <c r="AI47" t="s">
        <v>726</v>
      </c>
      <c r="AJ47">
        <v>-261</v>
      </c>
      <c r="AK47">
        <v>2</v>
      </c>
      <c r="AL47">
        <v>65</v>
      </c>
      <c r="AM47">
        <v>450</v>
      </c>
      <c r="AN47">
        <v>265223</v>
      </c>
      <c r="AO47">
        <v>9</v>
      </c>
      <c r="AP47" t="s">
        <v>726</v>
      </c>
      <c r="AQ47" t="s">
        <v>726</v>
      </c>
      <c r="AR47" t="s">
        <v>726</v>
      </c>
      <c r="AS47" t="s">
        <v>726</v>
      </c>
      <c r="AT47" t="s">
        <v>726</v>
      </c>
      <c r="AU47">
        <v>2009</v>
      </c>
      <c r="AV47">
        <v>0</v>
      </c>
      <c r="AW47">
        <v>1</v>
      </c>
      <c r="AX47">
        <v>2009</v>
      </c>
      <c r="AY47">
        <v>2</v>
      </c>
      <c r="AZ47">
        <v>9999</v>
      </c>
      <c r="BA47">
        <v>1</v>
      </c>
      <c r="BB47">
        <v>2009</v>
      </c>
      <c r="BC47">
        <v>2</v>
      </c>
      <c r="BD47">
        <v>2009</v>
      </c>
      <c r="BE47">
        <v>2009</v>
      </c>
      <c r="BF47">
        <v>0</v>
      </c>
      <c r="BG47">
        <v>1</v>
      </c>
      <c r="BH47">
        <v>0</v>
      </c>
      <c r="BI47">
        <v>1</v>
      </c>
      <c r="BO47">
        <v>0</v>
      </c>
      <c r="BP47">
        <v>0</v>
      </c>
      <c r="BQ47">
        <v>0</v>
      </c>
      <c r="BR47">
        <v>101</v>
      </c>
      <c r="BS47">
        <v>22</v>
      </c>
      <c r="BT47">
        <v>433</v>
      </c>
      <c r="BU47">
        <v>36</v>
      </c>
      <c r="BV47">
        <v>58</v>
      </c>
      <c r="BW47">
        <v>0</v>
      </c>
      <c r="BX47">
        <v>5</v>
      </c>
    </row>
    <row r="48" spans="1:76" x14ac:dyDescent="0.25">
      <c r="A48">
        <v>5</v>
      </c>
      <c r="B48" t="s">
        <v>49</v>
      </c>
      <c r="C48">
        <v>2013</v>
      </c>
      <c r="D48" t="s">
        <v>582</v>
      </c>
      <c r="E48">
        <v>0</v>
      </c>
      <c r="F48">
        <v>1</v>
      </c>
      <c r="G48">
        <v>25541</v>
      </c>
      <c r="H48">
        <v>0.6914746730920216</v>
      </c>
      <c r="I48">
        <v>12171</v>
      </c>
      <c r="J48">
        <v>0</v>
      </c>
      <c r="N48">
        <v>2</v>
      </c>
      <c r="O48">
        <v>1196</v>
      </c>
      <c r="P48">
        <v>3.2379456913122343E-2</v>
      </c>
      <c r="Q48">
        <v>9</v>
      </c>
      <c r="R48">
        <v>40483</v>
      </c>
      <c r="U48">
        <v>1</v>
      </c>
      <c r="V48">
        <v>2</v>
      </c>
      <c r="W48">
        <v>9775</v>
      </c>
      <c r="X48">
        <v>1437</v>
      </c>
      <c r="Y48">
        <v>0</v>
      </c>
      <c r="Z48" t="s">
        <v>726</v>
      </c>
      <c r="AA48" t="s">
        <v>726</v>
      </c>
      <c r="AB48" t="s">
        <v>726</v>
      </c>
      <c r="AC48">
        <v>9.3000000000000007</v>
      </c>
      <c r="AD48">
        <v>38015</v>
      </c>
      <c r="AE48">
        <v>0</v>
      </c>
      <c r="AF48">
        <v>4.6500000000000004</v>
      </c>
      <c r="AG48" t="s">
        <v>726</v>
      </c>
      <c r="AH48" t="s">
        <v>726</v>
      </c>
      <c r="AI48">
        <v>5700</v>
      </c>
      <c r="AJ48">
        <v>494</v>
      </c>
      <c r="AK48">
        <v>1</v>
      </c>
      <c r="AL48">
        <v>64</v>
      </c>
      <c r="AM48">
        <v>4874</v>
      </c>
      <c r="AN48">
        <v>154543</v>
      </c>
      <c r="AO48">
        <v>7</v>
      </c>
      <c r="AP48" t="s">
        <v>726</v>
      </c>
      <c r="AQ48" t="s">
        <v>726</v>
      </c>
      <c r="AR48" t="s">
        <v>726</v>
      </c>
      <c r="AS48" t="s">
        <v>726</v>
      </c>
      <c r="AT48" t="s">
        <v>726</v>
      </c>
      <c r="AU48">
        <v>2009</v>
      </c>
      <c r="AV48">
        <v>0</v>
      </c>
      <c r="AW48">
        <v>1</v>
      </c>
      <c r="AX48">
        <v>2009</v>
      </c>
      <c r="AY48">
        <v>2</v>
      </c>
      <c r="AZ48">
        <v>9999</v>
      </c>
      <c r="BA48">
        <v>1</v>
      </c>
      <c r="BB48">
        <v>2009</v>
      </c>
      <c r="BC48">
        <v>2</v>
      </c>
      <c r="BD48">
        <v>2009</v>
      </c>
      <c r="BE48">
        <v>2009</v>
      </c>
      <c r="BF48">
        <v>0</v>
      </c>
      <c r="BG48">
        <v>1</v>
      </c>
      <c r="BH48">
        <v>0</v>
      </c>
      <c r="BI48">
        <v>1</v>
      </c>
      <c r="BO48">
        <v>0</v>
      </c>
      <c r="BP48">
        <v>0</v>
      </c>
      <c r="BQ48">
        <v>0</v>
      </c>
      <c r="BR48">
        <v>111</v>
      </c>
      <c r="BS48">
        <v>22</v>
      </c>
      <c r="BT48">
        <v>513</v>
      </c>
      <c r="BU48">
        <v>146</v>
      </c>
      <c r="BV48">
        <v>67</v>
      </c>
      <c r="BW48">
        <v>0</v>
      </c>
      <c r="BX48">
        <v>4</v>
      </c>
    </row>
    <row r="49" spans="1:76" x14ac:dyDescent="0.25">
      <c r="A49">
        <v>5</v>
      </c>
      <c r="B49" t="s">
        <v>49</v>
      </c>
      <c r="C49">
        <v>2014</v>
      </c>
      <c r="D49" t="s">
        <v>582</v>
      </c>
      <c r="E49">
        <v>0</v>
      </c>
      <c r="F49">
        <v>1</v>
      </c>
      <c r="G49">
        <v>25541</v>
      </c>
      <c r="H49">
        <v>0.6914746730920216</v>
      </c>
      <c r="I49">
        <v>12171</v>
      </c>
      <c r="J49">
        <v>0</v>
      </c>
      <c r="N49">
        <v>2</v>
      </c>
      <c r="O49">
        <v>1196</v>
      </c>
      <c r="P49">
        <v>3.2379456913122343E-2</v>
      </c>
      <c r="Q49">
        <v>9</v>
      </c>
      <c r="R49">
        <v>40483</v>
      </c>
      <c r="U49">
        <v>1</v>
      </c>
      <c r="V49">
        <v>2</v>
      </c>
      <c r="W49">
        <v>9775</v>
      </c>
      <c r="X49">
        <v>1437</v>
      </c>
      <c r="Y49">
        <v>0</v>
      </c>
      <c r="Z49" t="s">
        <v>726</v>
      </c>
      <c r="AA49" t="s">
        <v>726</v>
      </c>
      <c r="AB49" t="s">
        <v>726</v>
      </c>
      <c r="AC49">
        <v>9.6999999999999993</v>
      </c>
      <c r="AD49">
        <v>37164</v>
      </c>
      <c r="AE49">
        <v>0</v>
      </c>
      <c r="AF49">
        <v>4.8499999999999996</v>
      </c>
      <c r="AG49" t="s">
        <v>726</v>
      </c>
      <c r="AH49" t="s">
        <v>726</v>
      </c>
      <c r="AI49">
        <v>6300</v>
      </c>
      <c r="AJ49">
        <v>-263</v>
      </c>
      <c r="AK49">
        <v>-1</v>
      </c>
      <c r="AL49">
        <v>24.29</v>
      </c>
      <c r="AM49">
        <v>3969</v>
      </c>
      <c r="AN49">
        <v>124243</v>
      </c>
      <c r="AO49">
        <v>5</v>
      </c>
      <c r="AP49">
        <v>9</v>
      </c>
      <c r="AQ49">
        <v>9</v>
      </c>
      <c r="AR49">
        <v>9</v>
      </c>
      <c r="AS49">
        <v>20</v>
      </c>
      <c r="AT49" t="s">
        <v>726</v>
      </c>
      <c r="AU49">
        <v>2009</v>
      </c>
      <c r="AV49">
        <v>0</v>
      </c>
      <c r="AW49">
        <v>1</v>
      </c>
      <c r="AX49">
        <v>2009</v>
      </c>
      <c r="AY49">
        <v>2</v>
      </c>
      <c r="AZ49">
        <v>9999</v>
      </c>
      <c r="BA49">
        <v>1</v>
      </c>
      <c r="BB49">
        <v>2009</v>
      </c>
      <c r="BC49">
        <v>2</v>
      </c>
      <c r="BD49">
        <v>2009</v>
      </c>
      <c r="BE49">
        <v>2009</v>
      </c>
      <c r="BF49">
        <v>0</v>
      </c>
      <c r="BG49">
        <v>1</v>
      </c>
      <c r="BH49">
        <v>0</v>
      </c>
      <c r="BI49">
        <v>1</v>
      </c>
      <c r="BO49">
        <v>0</v>
      </c>
      <c r="BP49">
        <v>0</v>
      </c>
      <c r="BQ49">
        <v>0</v>
      </c>
      <c r="BR49">
        <v>94</v>
      </c>
      <c r="BS49">
        <v>40</v>
      </c>
      <c r="BT49">
        <v>1276</v>
      </c>
      <c r="BU49">
        <v>628</v>
      </c>
      <c r="BV49">
        <v>36</v>
      </c>
      <c r="BW49">
        <v>0</v>
      </c>
      <c r="BX49">
        <v>8</v>
      </c>
    </row>
    <row r="50" spans="1:76" x14ac:dyDescent="0.25">
      <c r="A50">
        <v>5</v>
      </c>
      <c r="B50" t="s">
        <v>49</v>
      </c>
      <c r="C50">
        <v>2015</v>
      </c>
      <c r="D50" t="s">
        <v>582</v>
      </c>
      <c r="E50">
        <v>0</v>
      </c>
      <c r="F50">
        <v>1</v>
      </c>
      <c r="G50">
        <v>25541</v>
      </c>
      <c r="H50">
        <v>0.6914746730920216</v>
      </c>
      <c r="I50">
        <v>12171</v>
      </c>
      <c r="J50">
        <v>0</v>
      </c>
      <c r="N50">
        <v>2</v>
      </c>
      <c r="O50">
        <v>1196</v>
      </c>
      <c r="P50">
        <v>3.2379456913122343E-2</v>
      </c>
      <c r="Q50">
        <v>9</v>
      </c>
      <c r="R50">
        <v>40483</v>
      </c>
      <c r="U50">
        <v>1</v>
      </c>
      <c r="V50">
        <v>2</v>
      </c>
      <c r="W50">
        <v>9775</v>
      </c>
      <c r="X50">
        <v>1437</v>
      </c>
      <c r="Y50">
        <v>0</v>
      </c>
      <c r="Z50" t="s">
        <v>726</v>
      </c>
      <c r="AA50" t="s">
        <v>726</v>
      </c>
      <c r="AB50" t="s">
        <v>726</v>
      </c>
      <c r="AC50">
        <v>9.5</v>
      </c>
      <c r="AD50">
        <v>38693</v>
      </c>
      <c r="AE50">
        <v>0</v>
      </c>
      <c r="AF50">
        <v>4.75</v>
      </c>
      <c r="AG50" t="s">
        <v>726</v>
      </c>
      <c r="AH50" t="s">
        <v>726</v>
      </c>
      <c r="AI50" t="s">
        <v>726</v>
      </c>
      <c r="AJ50">
        <v>907</v>
      </c>
      <c r="AK50">
        <v>3</v>
      </c>
      <c r="AL50">
        <v>63</v>
      </c>
      <c r="AM50">
        <v>65</v>
      </c>
      <c r="AN50">
        <v>1040</v>
      </c>
      <c r="AO50">
        <v>422102</v>
      </c>
      <c r="AP50">
        <v>7</v>
      </c>
      <c r="AQ50">
        <v>9</v>
      </c>
      <c r="AR50">
        <v>9</v>
      </c>
      <c r="AS50">
        <v>11</v>
      </c>
      <c r="AT50">
        <v>522</v>
      </c>
      <c r="AU50">
        <v>2009</v>
      </c>
      <c r="AV50">
        <v>0</v>
      </c>
      <c r="AW50">
        <v>1</v>
      </c>
      <c r="AX50">
        <v>2009</v>
      </c>
      <c r="AY50">
        <v>2</v>
      </c>
      <c r="AZ50">
        <v>9999</v>
      </c>
      <c r="BA50">
        <v>1</v>
      </c>
      <c r="BB50">
        <v>2009</v>
      </c>
      <c r="BC50">
        <v>2</v>
      </c>
      <c r="BD50">
        <v>2009</v>
      </c>
      <c r="BE50">
        <v>2009</v>
      </c>
      <c r="BF50">
        <v>0</v>
      </c>
      <c r="BG50">
        <v>1</v>
      </c>
      <c r="BH50">
        <v>0</v>
      </c>
      <c r="BI50">
        <v>1</v>
      </c>
      <c r="BO50">
        <v>0</v>
      </c>
      <c r="BP50">
        <v>0</v>
      </c>
      <c r="BQ50">
        <v>0</v>
      </c>
      <c r="BR50">
        <v>53</v>
      </c>
      <c r="BS50">
        <v>23</v>
      </c>
      <c r="BT50">
        <v>1260</v>
      </c>
      <c r="BU50">
        <v>590</v>
      </c>
      <c r="BV50">
        <v>1</v>
      </c>
      <c r="BW50">
        <v>0</v>
      </c>
      <c r="BX50">
        <v>75</v>
      </c>
    </row>
    <row r="51" spans="1:76" x14ac:dyDescent="0.25">
      <c r="A51">
        <v>5</v>
      </c>
      <c r="B51" t="s">
        <v>49</v>
      </c>
      <c r="C51">
        <v>2016</v>
      </c>
      <c r="D51" t="s">
        <v>582</v>
      </c>
      <c r="E51">
        <v>0</v>
      </c>
      <c r="F51">
        <v>1</v>
      </c>
      <c r="G51">
        <v>25541</v>
      </c>
      <c r="H51">
        <v>0.6914746730920216</v>
      </c>
      <c r="I51">
        <v>12171</v>
      </c>
      <c r="J51">
        <v>0</v>
      </c>
      <c r="N51">
        <v>2</v>
      </c>
      <c r="O51">
        <v>1196</v>
      </c>
      <c r="P51">
        <v>3.2379456913122343E-2</v>
      </c>
      <c r="Q51">
        <v>9</v>
      </c>
      <c r="R51">
        <v>40483</v>
      </c>
      <c r="U51">
        <v>1</v>
      </c>
      <c r="V51">
        <v>2</v>
      </c>
      <c r="W51">
        <v>9775</v>
      </c>
      <c r="X51">
        <v>1437</v>
      </c>
      <c r="Y51">
        <v>0</v>
      </c>
      <c r="Z51" t="s">
        <v>726</v>
      </c>
      <c r="AA51" t="s">
        <v>726</v>
      </c>
      <c r="AB51" t="s">
        <v>726</v>
      </c>
      <c r="AC51" t="s">
        <v>726</v>
      </c>
      <c r="AD51" t="s">
        <v>726</v>
      </c>
      <c r="AE51" t="s">
        <v>726</v>
      </c>
      <c r="AF51" t="s">
        <v>726</v>
      </c>
      <c r="AG51" t="s">
        <v>726</v>
      </c>
      <c r="AH51" t="s">
        <v>726</v>
      </c>
      <c r="AI51" t="s">
        <v>726</v>
      </c>
      <c r="AJ51" t="s">
        <v>726</v>
      </c>
      <c r="AK51" t="s">
        <v>726</v>
      </c>
      <c r="AL51" t="s">
        <v>726</v>
      </c>
      <c r="AM51">
        <v>65</v>
      </c>
      <c r="AN51" t="s">
        <v>726</v>
      </c>
      <c r="AO51" t="s">
        <v>726</v>
      </c>
      <c r="AP51" t="s">
        <v>726</v>
      </c>
      <c r="AQ51" t="s">
        <v>726</v>
      </c>
      <c r="AR51" t="s">
        <v>726</v>
      </c>
      <c r="AS51" t="s">
        <v>726</v>
      </c>
      <c r="AT51">
        <v>483</v>
      </c>
      <c r="AU51">
        <v>2009</v>
      </c>
      <c r="AV51">
        <v>0</v>
      </c>
      <c r="AW51">
        <v>1</v>
      </c>
      <c r="AX51">
        <v>2009</v>
      </c>
      <c r="AY51">
        <v>2</v>
      </c>
      <c r="AZ51">
        <v>9999</v>
      </c>
      <c r="BA51">
        <v>1</v>
      </c>
      <c r="BB51">
        <v>2009</v>
      </c>
      <c r="BC51">
        <v>2</v>
      </c>
      <c r="BD51">
        <v>2009</v>
      </c>
      <c r="BE51">
        <v>2009</v>
      </c>
      <c r="BF51">
        <v>0</v>
      </c>
      <c r="BG51">
        <v>1</v>
      </c>
      <c r="BH51">
        <v>0</v>
      </c>
      <c r="BI51">
        <v>1</v>
      </c>
      <c r="BO51">
        <v>0</v>
      </c>
      <c r="BP51">
        <v>0</v>
      </c>
      <c r="BQ51">
        <v>0</v>
      </c>
      <c r="BR51">
        <v>9</v>
      </c>
      <c r="BS51">
        <v>7</v>
      </c>
      <c r="BT51">
        <v>282</v>
      </c>
      <c r="BU51">
        <v>78</v>
      </c>
      <c r="BV51">
        <v>0</v>
      </c>
      <c r="BW51">
        <v>0</v>
      </c>
      <c r="BX51">
        <v>35</v>
      </c>
    </row>
    <row r="52" spans="1:76" x14ac:dyDescent="0.25">
      <c r="A52">
        <v>6</v>
      </c>
      <c r="B52" t="s">
        <v>50</v>
      </c>
      <c r="C52">
        <v>2007</v>
      </c>
      <c r="D52" t="s">
        <v>591</v>
      </c>
      <c r="E52">
        <v>1</v>
      </c>
      <c r="F52">
        <v>1</v>
      </c>
      <c r="G52">
        <v>51655</v>
      </c>
      <c r="H52">
        <v>7.5003630027588208</v>
      </c>
      <c r="I52">
        <v>12738</v>
      </c>
      <c r="J52">
        <v>1</v>
      </c>
      <c r="K52">
        <v>809</v>
      </c>
      <c r="L52">
        <v>0.11746769275446493</v>
      </c>
      <c r="M52">
        <v>482</v>
      </c>
      <c r="N52">
        <v>2</v>
      </c>
      <c r="O52">
        <v>925</v>
      </c>
      <c r="P52">
        <v>0.13431102076375781</v>
      </c>
      <c r="Q52">
        <v>2</v>
      </c>
      <c r="R52">
        <v>40422</v>
      </c>
      <c r="S52">
        <v>3572</v>
      </c>
      <c r="T52">
        <v>334112</v>
      </c>
      <c r="U52">
        <v>1</v>
      </c>
      <c r="V52">
        <v>23</v>
      </c>
      <c r="W52">
        <v>1553</v>
      </c>
      <c r="X52">
        <v>1177</v>
      </c>
      <c r="Y52">
        <v>1</v>
      </c>
      <c r="Z52">
        <v>1</v>
      </c>
      <c r="AA52" t="s">
        <v>727</v>
      </c>
      <c r="AB52">
        <v>290853</v>
      </c>
      <c r="AC52" t="s">
        <v>726</v>
      </c>
      <c r="AD52">
        <v>4477</v>
      </c>
      <c r="AE52" t="s">
        <v>726</v>
      </c>
      <c r="AF52" t="s">
        <v>726</v>
      </c>
      <c r="AG52">
        <v>309.738</v>
      </c>
      <c r="AH52">
        <v>4070.9879999999998</v>
      </c>
      <c r="AI52">
        <v>3303.1669999999999</v>
      </c>
      <c r="AJ52">
        <v>901</v>
      </c>
      <c r="AK52">
        <v>24</v>
      </c>
      <c r="AL52" t="s">
        <v>726</v>
      </c>
      <c r="AM52" t="s">
        <v>726</v>
      </c>
      <c r="AN52">
        <v>59843</v>
      </c>
      <c r="AO52">
        <v>8</v>
      </c>
      <c r="AP52" t="s">
        <v>726</v>
      </c>
      <c r="AQ52" t="s">
        <v>726</v>
      </c>
      <c r="AR52" t="s">
        <v>726</v>
      </c>
      <c r="AS52" t="s">
        <v>726</v>
      </c>
      <c r="AT52" t="s">
        <v>726</v>
      </c>
      <c r="AU52">
        <v>2009</v>
      </c>
      <c r="AV52">
        <v>1</v>
      </c>
      <c r="AW52">
        <v>2</v>
      </c>
      <c r="AX52">
        <v>2009</v>
      </c>
      <c r="AY52">
        <v>2</v>
      </c>
      <c r="AZ52">
        <v>9999</v>
      </c>
      <c r="BA52">
        <v>2</v>
      </c>
      <c r="BB52">
        <v>2009</v>
      </c>
      <c r="BC52">
        <v>2</v>
      </c>
      <c r="BD52">
        <v>2009</v>
      </c>
      <c r="BE52">
        <v>2009</v>
      </c>
      <c r="BF52">
        <v>0</v>
      </c>
      <c r="BG52">
        <v>0</v>
      </c>
      <c r="BH52">
        <v>0</v>
      </c>
      <c r="BI52">
        <v>0</v>
      </c>
      <c r="BO52">
        <v>0</v>
      </c>
      <c r="BP52">
        <v>0</v>
      </c>
      <c r="BQ52">
        <v>0</v>
      </c>
      <c r="BR52">
        <v>0</v>
      </c>
      <c r="BS52">
        <v>0</v>
      </c>
      <c r="BT52">
        <v>0</v>
      </c>
      <c r="BU52">
        <v>0</v>
      </c>
      <c r="BV52">
        <v>0</v>
      </c>
      <c r="BW52">
        <v>0</v>
      </c>
      <c r="BX52">
        <v>0</v>
      </c>
    </row>
    <row r="53" spans="1:76" x14ac:dyDescent="0.25">
      <c r="A53">
        <v>6</v>
      </c>
      <c r="B53" t="s">
        <v>50</v>
      </c>
      <c r="C53">
        <v>2008</v>
      </c>
      <c r="D53" t="s">
        <v>591</v>
      </c>
      <c r="E53">
        <v>1</v>
      </c>
      <c r="F53">
        <v>1</v>
      </c>
      <c r="G53">
        <v>51655</v>
      </c>
      <c r="H53">
        <v>7.5003630027588208</v>
      </c>
      <c r="I53">
        <v>12738</v>
      </c>
      <c r="J53">
        <v>1</v>
      </c>
      <c r="K53">
        <v>809</v>
      </c>
      <c r="L53">
        <v>0.11746769275446493</v>
      </c>
      <c r="M53">
        <v>482</v>
      </c>
      <c r="N53">
        <v>2</v>
      </c>
      <c r="O53">
        <v>925</v>
      </c>
      <c r="P53">
        <v>0.13431102076375781</v>
      </c>
      <c r="Q53">
        <v>2</v>
      </c>
      <c r="R53">
        <v>40422</v>
      </c>
      <c r="S53">
        <v>3572</v>
      </c>
      <c r="T53">
        <v>334112</v>
      </c>
      <c r="U53">
        <v>1</v>
      </c>
      <c r="V53">
        <v>23</v>
      </c>
      <c r="W53">
        <v>1553</v>
      </c>
      <c r="X53">
        <v>1177</v>
      </c>
      <c r="Y53">
        <v>1</v>
      </c>
      <c r="Z53">
        <v>1</v>
      </c>
      <c r="AA53" t="s">
        <v>727</v>
      </c>
      <c r="AB53">
        <v>290853</v>
      </c>
      <c r="AC53">
        <v>8.6999999999999993</v>
      </c>
      <c r="AD53">
        <v>5014</v>
      </c>
      <c r="AE53">
        <v>0</v>
      </c>
      <c r="AF53">
        <v>4.3499999999999996</v>
      </c>
      <c r="AG53">
        <v>86.545000000000002</v>
      </c>
      <c r="AH53">
        <v>5472.8190000000004</v>
      </c>
      <c r="AI53">
        <v>3535.1080000000002</v>
      </c>
      <c r="AJ53">
        <v>528</v>
      </c>
      <c r="AK53" t="s">
        <v>726</v>
      </c>
      <c r="AL53">
        <v>23</v>
      </c>
      <c r="AM53" t="s">
        <v>726</v>
      </c>
      <c r="AN53">
        <v>45898</v>
      </c>
      <c r="AO53">
        <v>9</v>
      </c>
      <c r="AP53" t="s">
        <v>726</v>
      </c>
      <c r="AQ53" t="s">
        <v>726</v>
      </c>
      <c r="AR53" t="s">
        <v>726</v>
      </c>
      <c r="AS53" t="s">
        <v>726</v>
      </c>
      <c r="AT53" t="s">
        <v>726</v>
      </c>
      <c r="AU53">
        <v>2009</v>
      </c>
      <c r="AV53">
        <v>1</v>
      </c>
      <c r="AW53">
        <v>2</v>
      </c>
      <c r="AX53">
        <v>2009</v>
      </c>
      <c r="AY53">
        <v>2</v>
      </c>
      <c r="AZ53">
        <v>9999</v>
      </c>
      <c r="BA53">
        <v>2</v>
      </c>
      <c r="BB53">
        <v>2009</v>
      </c>
      <c r="BC53">
        <v>2</v>
      </c>
      <c r="BD53">
        <v>2009</v>
      </c>
      <c r="BE53">
        <v>2009</v>
      </c>
      <c r="BF53">
        <v>0</v>
      </c>
      <c r="BG53">
        <v>0</v>
      </c>
      <c r="BH53">
        <v>0</v>
      </c>
      <c r="BI53">
        <v>0</v>
      </c>
      <c r="BO53">
        <v>0</v>
      </c>
      <c r="BP53">
        <v>0</v>
      </c>
      <c r="BQ53">
        <v>0</v>
      </c>
      <c r="BR53">
        <v>0</v>
      </c>
      <c r="BS53">
        <v>0</v>
      </c>
      <c r="BT53">
        <v>0</v>
      </c>
      <c r="BU53">
        <v>0</v>
      </c>
      <c r="BV53">
        <v>0</v>
      </c>
      <c r="BW53">
        <v>0</v>
      </c>
      <c r="BX53">
        <v>0</v>
      </c>
    </row>
    <row r="54" spans="1:76" x14ac:dyDescent="0.25">
      <c r="A54">
        <v>6</v>
      </c>
      <c r="B54" t="s">
        <v>50</v>
      </c>
      <c r="C54">
        <v>2009</v>
      </c>
      <c r="D54" t="s">
        <v>591</v>
      </c>
      <c r="E54">
        <v>1</v>
      </c>
      <c r="F54">
        <v>1</v>
      </c>
      <c r="G54">
        <v>51655</v>
      </c>
      <c r="H54">
        <v>7.5003630027588208</v>
      </c>
      <c r="I54">
        <v>12738</v>
      </c>
      <c r="J54">
        <v>1</v>
      </c>
      <c r="K54">
        <v>809</v>
      </c>
      <c r="L54">
        <v>0.11746769275446493</v>
      </c>
      <c r="M54">
        <v>482</v>
      </c>
      <c r="N54">
        <v>2</v>
      </c>
      <c r="O54">
        <v>925</v>
      </c>
      <c r="P54">
        <v>0.13431102076375781</v>
      </c>
      <c r="Q54">
        <v>2</v>
      </c>
      <c r="R54">
        <v>40422</v>
      </c>
      <c r="S54">
        <v>3572</v>
      </c>
      <c r="T54">
        <v>334112</v>
      </c>
      <c r="U54">
        <v>1</v>
      </c>
      <c r="V54">
        <v>23</v>
      </c>
      <c r="W54">
        <v>1553</v>
      </c>
      <c r="X54">
        <v>1177</v>
      </c>
      <c r="Y54">
        <v>1</v>
      </c>
      <c r="Z54">
        <v>1</v>
      </c>
      <c r="AA54" t="s">
        <v>727</v>
      </c>
      <c r="AB54">
        <v>290853</v>
      </c>
      <c r="AC54">
        <v>10</v>
      </c>
      <c r="AD54">
        <v>5033</v>
      </c>
      <c r="AE54">
        <v>0</v>
      </c>
      <c r="AF54">
        <v>5</v>
      </c>
      <c r="AG54">
        <v>400.4</v>
      </c>
      <c r="AH54">
        <v>6494.4</v>
      </c>
      <c r="AI54">
        <v>3931.4</v>
      </c>
      <c r="AJ54">
        <v>-24</v>
      </c>
      <c r="AK54">
        <v>25</v>
      </c>
      <c r="AL54">
        <v>24</v>
      </c>
      <c r="AM54">
        <v>2500</v>
      </c>
      <c r="AN54">
        <v>70000</v>
      </c>
      <c r="AO54">
        <v>5</v>
      </c>
      <c r="AP54" t="s">
        <v>726</v>
      </c>
      <c r="AQ54" t="s">
        <v>726</v>
      </c>
      <c r="AR54" t="s">
        <v>726</v>
      </c>
      <c r="AS54" t="s">
        <v>726</v>
      </c>
      <c r="AT54" t="s">
        <v>726</v>
      </c>
      <c r="AU54">
        <v>2009</v>
      </c>
      <c r="AV54">
        <v>1</v>
      </c>
      <c r="AW54">
        <v>2</v>
      </c>
      <c r="AX54">
        <v>2009</v>
      </c>
      <c r="AY54">
        <v>2</v>
      </c>
      <c r="AZ54">
        <v>9999</v>
      </c>
      <c r="BA54">
        <v>2</v>
      </c>
      <c r="BB54">
        <v>2009</v>
      </c>
      <c r="BC54">
        <v>2</v>
      </c>
      <c r="BD54">
        <v>2009</v>
      </c>
      <c r="BE54">
        <v>2009</v>
      </c>
      <c r="BF54">
        <v>1</v>
      </c>
      <c r="BG54">
        <v>1</v>
      </c>
      <c r="BH54">
        <v>0</v>
      </c>
      <c r="BI54">
        <v>1</v>
      </c>
      <c r="BO54">
        <v>0</v>
      </c>
      <c r="BP54">
        <v>0</v>
      </c>
      <c r="BQ54">
        <v>0</v>
      </c>
      <c r="BR54">
        <v>27</v>
      </c>
      <c r="BS54">
        <v>2</v>
      </c>
      <c r="BT54">
        <v>41</v>
      </c>
      <c r="BU54">
        <v>0</v>
      </c>
      <c r="BV54">
        <v>2</v>
      </c>
      <c r="BW54">
        <v>0</v>
      </c>
      <c r="BX54">
        <v>0</v>
      </c>
    </row>
    <row r="55" spans="1:76" x14ac:dyDescent="0.25">
      <c r="A55">
        <v>6</v>
      </c>
      <c r="B55" t="s">
        <v>50</v>
      </c>
      <c r="C55">
        <v>2010</v>
      </c>
      <c r="D55" t="s">
        <v>591</v>
      </c>
      <c r="E55">
        <v>1</v>
      </c>
      <c r="F55">
        <v>1</v>
      </c>
      <c r="G55">
        <v>51655</v>
      </c>
      <c r="H55">
        <v>7.5003630027588208</v>
      </c>
      <c r="I55">
        <v>12738</v>
      </c>
      <c r="J55">
        <v>1</v>
      </c>
      <c r="K55">
        <v>809</v>
      </c>
      <c r="L55">
        <v>0.11746769275446493</v>
      </c>
      <c r="M55">
        <v>482</v>
      </c>
      <c r="N55">
        <v>2</v>
      </c>
      <c r="O55">
        <v>925</v>
      </c>
      <c r="P55">
        <v>0.13431102076375781</v>
      </c>
      <c r="Q55">
        <v>2</v>
      </c>
      <c r="R55">
        <v>40422</v>
      </c>
      <c r="S55">
        <v>3572</v>
      </c>
      <c r="T55">
        <v>334112</v>
      </c>
      <c r="U55">
        <v>1</v>
      </c>
      <c r="V55">
        <v>23</v>
      </c>
      <c r="W55">
        <v>1553</v>
      </c>
      <c r="X55">
        <v>1177</v>
      </c>
      <c r="Y55">
        <v>1</v>
      </c>
      <c r="Z55">
        <v>1</v>
      </c>
      <c r="AA55" t="s">
        <v>727</v>
      </c>
      <c r="AB55">
        <v>290853</v>
      </c>
      <c r="AC55">
        <v>9.4</v>
      </c>
      <c r="AD55">
        <v>5455</v>
      </c>
      <c r="AE55">
        <v>0</v>
      </c>
      <c r="AF55">
        <v>4.7</v>
      </c>
      <c r="AG55">
        <v>673.1</v>
      </c>
      <c r="AH55">
        <v>8498.7999999999993</v>
      </c>
      <c r="AI55">
        <v>5122.6000000000004</v>
      </c>
      <c r="AJ55">
        <v>439</v>
      </c>
      <c r="AK55">
        <v>12</v>
      </c>
      <c r="AL55">
        <v>24</v>
      </c>
      <c r="AM55">
        <v>405</v>
      </c>
      <c r="AN55">
        <v>136224</v>
      </c>
      <c r="AO55">
        <v>6</v>
      </c>
      <c r="AP55" t="s">
        <v>726</v>
      </c>
      <c r="AQ55" t="s">
        <v>726</v>
      </c>
      <c r="AR55" t="s">
        <v>726</v>
      </c>
      <c r="AS55" t="s">
        <v>726</v>
      </c>
      <c r="AT55" t="s">
        <v>726</v>
      </c>
      <c r="AU55">
        <v>2009</v>
      </c>
      <c r="AV55">
        <v>1</v>
      </c>
      <c r="AW55">
        <v>2</v>
      </c>
      <c r="AX55">
        <v>2009</v>
      </c>
      <c r="AY55">
        <v>2</v>
      </c>
      <c r="AZ55">
        <v>9999</v>
      </c>
      <c r="BA55">
        <v>2</v>
      </c>
      <c r="BB55">
        <v>2009</v>
      </c>
      <c r="BC55">
        <v>2</v>
      </c>
      <c r="BD55">
        <v>2009</v>
      </c>
      <c r="BE55">
        <v>2009</v>
      </c>
      <c r="BF55">
        <v>1</v>
      </c>
      <c r="BG55">
        <v>1</v>
      </c>
      <c r="BH55">
        <v>0</v>
      </c>
      <c r="BI55">
        <v>1</v>
      </c>
      <c r="BO55">
        <v>184</v>
      </c>
      <c r="BP55">
        <v>0</v>
      </c>
      <c r="BQ55">
        <v>23</v>
      </c>
      <c r="BR55">
        <v>28</v>
      </c>
      <c r="BS55">
        <v>6</v>
      </c>
      <c r="BT55">
        <v>58</v>
      </c>
      <c r="BU55">
        <v>4</v>
      </c>
      <c r="BV55">
        <v>0</v>
      </c>
      <c r="BW55">
        <v>3</v>
      </c>
      <c r="BX55">
        <v>65</v>
      </c>
    </row>
    <row r="56" spans="1:76" x14ac:dyDescent="0.25">
      <c r="A56">
        <v>6</v>
      </c>
      <c r="B56" t="s">
        <v>50</v>
      </c>
      <c r="C56">
        <v>2011</v>
      </c>
      <c r="D56" t="s">
        <v>591</v>
      </c>
      <c r="E56">
        <v>1</v>
      </c>
      <c r="F56">
        <v>1</v>
      </c>
      <c r="G56">
        <v>51655</v>
      </c>
      <c r="H56">
        <v>7.5003630027588208</v>
      </c>
      <c r="I56">
        <v>12738</v>
      </c>
      <c r="J56">
        <v>1</v>
      </c>
      <c r="K56">
        <v>809</v>
      </c>
      <c r="L56">
        <v>0.11746769275446493</v>
      </c>
      <c r="M56">
        <v>482</v>
      </c>
      <c r="N56">
        <v>2</v>
      </c>
      <c r="O56">
        <v>925</v>
      </c>
      <c r="P56">
        <v>0.13431102076375781</v>
      </c>
      <c r="Q56">
        <v>2</v>
      </c>
      <c r="R56">
        <v>40422</v>
      </c>
      <c r="S56">
        <v>3572</v>
      </c>
      <c r="T56">
        <v>334112</v>
      </c>
      <c r="U56">
        <v>1</v>
      </c>
      <c r="V56">
        <v>23</v>
      </c>
      <c r="W56">
        <v>1553</v>
      </c>
      <c r="X56">
        <v>1177</v>
      </c>
      <c r="Y56">
        <v>1</v>
      </c>
      <c r="Z56">
        <v>1</v>
      </c>
      <c r="AA56" t="s">
        <v>727</v>
      </c>
      <c r="AB56">
        <v>290853</v>
      </c>
      <c r="AC56">
        <v>9.6</v>
      </c>
      <c r="AD56">
        <v>6887</v>
      </c>
      <c r="AE56">
        <v>0</v>
      </c>
      <c r="AF56">
        <v>4.8</v>
      </c>
      <c r="AG56">
        <v>605.4</v>
      </c>
      <c r="AH56">
        <v>9532.2999999999993</v>
      </c>
      <c r="AI56">
        <v>6233.2</v>
      </c>
      <c r="AJ56">
        <v>1598</v>
      </c>
      <c r="AK56">
        <v>0</v>
      </c>
      <c r="AL56">
        <v>24</v>
      </c>
      <c r="AM56">
        <v>973</v>
      </c>
      <c r="AN56">
        <v>190064</v>
      </c>
      <c r="AO56">
        <v>7</v>
      </c>
      <c r="AP56" t="s">
        <v>726</v>
      </c>
      <c r="AQ56" t="s">
        <v>726</v>
      </c>
      <c r="AR56" t="s">
        <v>726</v>
      </c>
      <c r="AS56" t="s">
        <v>726</v>
      </c>
      <c r="AT56" t="s">
        <v>726</v>
      </c>
      <c r="AU56">
        <v>2009</v>
      </c>
      <c r="AV56">
        <v>1</v>
      </c>
      <c r="AW56">
        <v>2</v>
      </c>
      <c r="AX56">
        <v>2009</v>
      </c>
      <c r="AY56">
        <v>2</v>
      </c>
      <c r="AZ56">
        <v>9999</v>
      </c>
      <c r="BA56">
        <v>2</v>
      </c>
      <c r="BB56">
        <v>2009</v>
      </c>
      <c r="BC56">
        <v>2</v>
      </c>
      <c r="BD56">
        <v>2009</v>
      </c>
      <c r="BE56">
        <v>2009</v>
      </c>
      <c r="BF56">
        <v>1</v>
      </c>
      <c r="BG56">
        <v>1</v>
      </c>
      <c r="BH56">
        <v>0</v>
      </c>
      <c r="BI56">
        <v>1</v>
      </c>
      <c r="BO56">
        <v>268</v>
      </c>
      <c r="BP56">
        <v>12</v>
      </c>
      <c r="BQ56">
        <v>72</v>
      </c>
      <c r="BR56">
        <v>0</v>
      </c>
      <c r="BS56">
        <v>0</v>
      </c>
      <c r="BT56">
        <v>0</v>
      </c>
      <c r="BU56">
        <v>0</v>
      </c>
      <c r="BV56">
        <v>0</v>
      </c>
      <c r="BW56">
        <v>0</v>
      </c>
      <c r="BX56">
        <v>2</v>
      </c>
    </row>
    <row r="57" spans="1:76" x14ac:dyDescent="0.25">
      <c r="A57">
        <v>6</v>
      </c>
      <c r="B57" t="s">
        <v>50</v>
      </c>
      <c r="C57">
        <v>2012</v>
      </c>
      <c r="D57" t="s">
        <v>591</v>
      </c>
      <c r="E57">
        <v>1</v>
      </c>
      <c r="F57">
        <v>1</v>
      </c>
      <c r="G57">
        <v>51655</v>
      </c>
      <c r="H57">
        <v>7.5003630027588208</v>
      </c>
      <c r="I57">
        <v>12738</v>
      </c>
      <c r="J57">
        <v>1</v>
      </c>
      <c r="K57">
        <v>809</v>
      </c>
      <c r="L57">
        <v>0.11746769275446493</v>
      </c>
      <c r="M57">
        <v>482</v>
      </c>
      <c r="N57">
        <v>2</v>
      </c>
      <c r="O57">
        <v>925</v>
      </c>
      <c r="P57">
        <v>0.13431102076375781</v>
      </c>
      <c r="Q57">
        <v>2</v>
      </c>
      <c r="R57">
        <v>40422</v>
      </c>
      <c r="S57">
        <v>3572</v>
      </c>
      <c r="T57">
        <v>334112</v>
      </c>
      <c r="U57">
        <v>1</v>
      </c>
      <c r="V57">
        <v>23</v>
      </c>
      <c r="W57">
        <v>1553</v>
      </c>
      <c r="X57">
        <v>1177</v>
      </c>
      <c r="Y57">
        <v>1</v>
      </c>
      <c r="Z57">
        <v>1</v>
      </c>
      <c r="AA57" t="s">
        <v>727</v>
      </c>
      <c r="AB57">
        <v>290853</v>
      </c>
      <c r="AC57">
        <v>9.5</v>
      </c>
      <c r="AD57">
        <v>7426</v>
      </c>
      <c r="AE57">
        <v>0</v>
      </c>
      <c r="AF57">
        <v>4.75</v>
      </c>
      <c r="AG57">
        <v>505.3</v>
      </c>
      <c r="AH57">
        <v>11242.4</v>
      </c>
      <c r="AI57">
        <v>6332.4</v>
      </c>
      <c r="AJ57">
        <v>535</v>
      </c>
      <c r="AK57">
        <v>9</v>
      </c>
      <c r="AL57">
        <v>23</v>
      </c>
      <c r="AM57" t="s">
        <v>726</v>
      </c>
      <c r="AN57">
        <v>209629</v>
      </c>
      <c r="AO57">
        <v>8</v>
      </c>
      <c r="AP57" t="s">
        <v>726</v>
      </c>
      <c r="AQ57" t="s">
        <v>726</v>
      </c>
      <c r="AR57" t="s">
        <v>726</v>
      </c>
      <c r="AS57" t="s">
        <v>726</v>
      </c>
      <c r="AT57" t="s">
        <v>726</v>
      </c>
      <c r="AU57">
        <v>2009</v>
      </c>
      <c r="AV57">
        <v>1</v>
      </c>
      <c r="AW57">
        <v>2</v>
      </c>
      <c r="AX57">
        <v>2009</v>
      </c>
      <c r="AY57">
        <v>2</v>
      </c>
      <c r="AZ57">
        <v>9999</v>
      </c>
      <c r="BA57">
        <v>2</v>
      </c>
      <c r="BB57">
        <v>2009</v>
      </c>
      <c r="BC57">
        <v>2</v>
      </c>
      <c r="BD57">
        <v>2009</v>
      </c>
      <c r="BE57">
        <v>2009</v>
      </c>
      <c r="BF57">
        <v>1</v>
      </c>
      <c r="BG57">
        <v>1</v>
      </c>
      <c r="BH57">
        <v>0</v>
      </c>
      <c r="BI57">
        <v>1</v>
      </c>
      <c r="BO57">
        <v>51</v>
      </c>
      <c r="BP57">
        <v>4</v>
      </c>
      <c r="BQ57">
        <v>21</v>
      </c>
      <c r="BR57">
        <v>58</v>
      </c>
      <c r="BS57">
        <v>4</v>
      </c>
      <c r="BT57">
        <v>144</v>
      </c>
      <c r="BU57">
        <v>30</v>
      </c>
      <c r="BV57">
        <v>0</v>
      </c>
      <c r="BW57">
        <v>0</v>
      </c>
      <c r="BX57">
        <v>1</v>
      </c>
    </row>
    <row r="58" spans="1:76" x14ac:dyDescent="0.25">
      <c r="A58">
        <v>6</v>
      </c>
      <c r="B58" t="s">
        <v>50</v>
      </c>
      <c r="C58">
        <v>2013</v>
      </c>
      <c r="D58" t="s">
        <v>591</v>
      </c>
      <c r="E58">
        <v>1</v>
      </c>
      <c r="F58">
        <v>1</v>
      </c>
      <c r="G58">
        <v>51655</v>
      </c>
      <c r="H58">
        <v>7.5003630027588208</v>
      </c>
      <c r="I58">
        <v>12738</v>
      </c>
      <c r="J58">
        <v>1</v>
      </c>
      <c r="K58">
        <v>809</v>
      </c>
      <c r="L58">
        <v>0.11746769275446493</v>
      </c>
      <c r="M58">
        <v>482</v>
      </c>
      <c r="N58">
        <v>2</v>
      </c>
      <c r="O58">
        <v>925</v>
      </c>
      <c r="P58">
        <v>0.13431102076375781</v>
      </c>
      <c r="Q58">
        <v>2</v>
      </c>
      <c r="R58">
        <v>40422</v>
      </c>
      <c r="S58">
        <v>3572</v>
      </c>
      <c r="T58">
        <v>334112</v>
      </c>
      <c r="U58">
        <v>1</v>
      </c>
      <c r="V58">
        <v>23</v>
      </c>
      <c r="W58">
        <v>1553</v>
      </c>
      <c r="X58">
        <v>1177</v>
      </c>
      <c r="Y58">
        <v>1</v>
      </c>
      <c r="Z58">
        <v>1</v>
      </c>
      <c r="AA58" t="s">
        <v>727</v>
      </c>
      <c r="AB58">
        <v>290853</v>
      </c>
      <c r="AC58">
        <v>9.5</v>
      </c>
      <c r="AD58">
        <v>8012</v>
      </c>
      <c r="AE58">
        <v>0</v>
      </c>
      <c r="AF58">
        <v>4.75</v>
      </c>
      <c r="AG58">
        <v>637.5</v>
      </c>
      <c r="AH58">
        <v>9219.2000000000007</v>
      </c>
      <c r="AI58">
        <v>6325.1</v>
      </c>
      <c r="AJ58" t="s">
        <v>726</v>
      </c>
      <c r="AK58">
        <v>30</v>
      </c>
      <c r="AL58">
        <v>23</v>
      </c>
      <c r="AM58">
        <v>700</v>
      </c>
      <c r="AN58">
        <v>82664</v>
      </c>
      <c r="AO58">
        <v>16</v>
      </c>
      <c r="AP58" t="s">
        <v>726</v>
      </c>
      <c r="AQ58" t="s">
        <v>726</v>
      </c>
      <c r="AR58" t="s">
        <v>726</v>
      </c>
      <c r="AS58" t="s">
        <v>726</v>
      </c>
      <c r="AT58" t="s">
        <v>726</v>
      </c>
      <c r="AU58">
        <v>2009</v>
      </c>
      <c r="AV58">
        <v>1</v>
      </c>
      <c r="AW58">
        <v>2</v>
      </c>
      <c r="AX58">
        <v>2009</v>
      </c>
      <c r="AY58">
        <v>2</v>
      </c>
      <c r="AZ58">
        <v>9999</v>
      </c>
      <c r="BA58">
        <v>2</v>
      </c>
      <c r="BB58">
        <v>2009</v>
      </c>
      <c r="BC58">
        <v>2</v>
      </c>
      <c r="BD58">
        <v>2009</v>
      </c>
      <c r="BE58">
        <v>2009</v>
      </c>
      <c r="BF58">
        <v>1</v>
      </c>
      <c r="BG58">
        <v>1</v>
      </c>
      <c r="BH58">
        <v>0</v>
      </c>
      <c r="BI58">
        <v>1</v>
      </c>
      <c r="BO58">
        <v>329</v>
      </c>
      <c r="BP58">
        <v>60</v>
      </c>
      <c r="BQ58">
        <v>551</v>
      </c>
      <c r="BR58">
        <v>82</v>
      </c>
      <c r="BS58">
        <v>5</v>
      </c>
      <c r="BT58">
        <v>214</v>
      </c>
      <c r="BU58">
        <v>32</v>
      </c>
      <c r="BV58">
        <v>0</v>
      </c>
      <c r="BW58">
        <v>1</v>
      </c>
      <c r="BX58">
        <v>15</v>
      </c>
    </row>
    <row r="59" spans="1:76" x14ac:dyDescent="0.25">
      <c r="A59">
        <v>6</v>
      </c>
      <c r="B59" t="s">
        <v>50</v>
      </c>
      <c r="C59">
        <v>2014</v>
      </c>
      <c r="D59" t="s">
        <v>591</v>
      </c>
      <c r="E59">
        <v>1</v>
      </c>
      <c r="F59">
        <v>1</v>
      </c>
      <c r="G59">
        <v>51655</v>
      </c>
      <c r="H59">
        <v>7.5003630027588208</v>
      </c>
      <c r="I59">
        <v>12738</v>
      </c>
      <c r="J59">
        <v>1</v>
      </c>
      <c r="K59">
        <v>809</v>
      </c>
      <c r="L59">
        <v>0.11746769275446493</v>
      </c>
      <c r="M59">
        <v>482</v>
      </c>
      <c r="N59">
        <v>2</v>
      </c>
      <c r="O59">
        <v>925</v>
      </c>
      <c r="P59">
        <v>0.13431102076375781</v>
      </c>
      <c r="Q59">
        <v>2</v>
      </c>
      <c r="R59">
        <v>40422</v>
      </c>
      <c r="S59">
        <v>3572</v>
      </c>
      <c r="T59">
        <v>334112</v>
      </c>
      <c r="U59">
        <v>1</v>
      </c>
      <c r="V59">
        <v>23</v>
      </c>
      <c r="W59">
        <v>1553</v>
      </c>
      <c r="X59">
        <v>1177</v>
      </c>
      <c r="Y59">
        <v>1</v>
      </c>
      <c r="Z59">
        <v>1</v>
      </c>
      <c r="AA59" t="s">
        <v>727</v>
      </c>
      <c r="AB59">
        <v>290853</v>
      </c>
      <c r="AC59">
        <v>6.8</v>
      </c>
      <c r="AD59">
        <v>7459</v>
      </c>
      <c r="AE59">
        <v>0</v>
      </c>
      <c r="AF59">
        <v>3.4</v>
      </c>
      <c r="AG59">
        <v>559.9</v>
      </c>
      <c r="AH59">
        <v>9401.2000000000007</v>
      </c>
      <c r="AI59">
        <v>6122.7</v>
      </c>
      <c r="AJ59">
        <v>-516</v>
      </c>
      <c r="AK59">
        <v>8</v>
      </c>
      <c r="AL59" t="s">
        <v>726</v>
      </c>
      <c r="AM59" t="s">
        <v>726</v>
      </c>
      <c r="AN59" t="s">
        <v>726</v>
      </c>
      <c r="AO59" t="s">
        <v>726</v>
      </c>
      <c r="AP59">
        <v>8</v>
      </c>
      <c r="AQ59">
        <v>6</v>
      </c>
      <c r="AR59">
        <v>9</v>
      </c>
      <c r="AS59" t="s">
        <v>726</v>
      </c>
      <c r="AT59" t="s">
        <v>726</v>
      </c>
      <c r="AU59">
        <v>2009</v>
      </c>
      <c r="AV59">
        <v>1</v>
      </c>
      <c r="AW59">
        <v>2</v>
      </c>
      <c r="AX59">
        <v>2009</v>
      </c>
      <c r="AY59">
        <v>2</v>
      </c>
      <c r="AZ59">
        <v>9999</v>
      </c>
      <c r="BA59">
        <v>2</v>
      </c>
      <c r="BB59">
        <v>2009</v>
      </c>
      <c r="BC59">
        <v>2</v>
      </c>
      <c r="BD59">
        <v>2009</v>
      </c>
      <c r="BE59">
        <v>2009</v>
      </c>
      <c r="BF59">
        <v>1</v>
      </c>
      <c r="BG59">
        <v>1</v>
      </c>
      <c r="BH59">
        <v>0</v>
      </c>
      <c r="BI59">
        <v>1</v>
      </c>
      <c r="BO59">
        <v>310</v>
      </c>
      <c r="BP59">
        <v>110</v>
      </c>
      <c r="BQ59">
        <v>410</v>
      </c>
      <c r="BR59">
        <v>52</v>
      </c>
      <c r="BS59">
        <v>4</v>
      </c>
      <c r="BT59">
        <v>158</v>
      </c>
      <c r="BU59">
        <v>4</v>
      </c>
      <c r="BV59">
        <v>0</v>
      </c>
      <c r="BW59">
        <v>1</v>
      </c>
      <c r="BX59">
        <v>6</v>
      </c>
    </row>
    <row r="60" spans="1:76" x14ac:dyDescent="0.25">
      <c r="A60">
        <v>6</v>
      </c>
      <c r="B60" t="s">
        <v>50</v>
      </c>
      <c r="C60">
        <v>2015</v>
      </c>
      <c r="D60" t="s">
        <v>591</v>
      </c>
      <c r="E60">
        <v>1</v>
      </c>
      <c r="F60">
        <v>1</v>
      </c>
      <c r="G60">
        <v>51655</v>
      </c>
      <c r="H60">
        <v>7.5003630027588208</v>
      </c>
      <c r="I60">
        <v>12738</v>
      </c>
      <c r="J60">
        <v>1</v>
      </c>
      <c r="K60">
        <v>809</v>
      </c>
      <c r="L60">
        <v>0.11746769275446493</v>
      </c>
      <c r="M60">
        <v>482</v>
      </c>
      <c r="N60">
        <v>2</v>
      </c>
      <c r="O60">
        <v>925</v>
      </c>
      <c r="P60">
        <v>0.13431102076375781</v>
      </c>
      <c r="Q60">
        <v>2</v>
      </c>
      <c r="R60">
        <v>40422</v>
      </c>
      <c r="S60">
        <v>3572</v>
      </c>
      <c r="T60">
        <v>334112</v>
      </c>
      <c r="U60">
        <v>1</v>
      </c>
      <c r="V60">
        <v>23</v>
      </c>
      <c r="W60">
        <v>1553</v>
      </c>
      <c r="X60">
        <v>1177</v>
      </c>
      <c r="Y60">
        <v>1</v>
      </c>
      <c r="Z60">
        <v>1</v>
      </c>
      <c r="AA60" t="s">
        <v>727</v>
      </c>
      <c r="AB60">
        <v>290853</v>
      </c>
      <c r="AC60">
        <v>6.6</v>
      </c>
      <c r="AD60">
        <v>7459</v>
      </c>
      <c r="AE60">
        <v>0</v>
      </c>
      <c r="AF60">
        <v>3.3</v>
      </c>
      <c r="AG60" t="s">
        <v>726</v>
      </c>
      <c r="AH60" t="s">
        <v>726</v>
      </c>
      <c r="AI60" t="s">
        <v>726</v>
      </c>
      <c r="AJ60" t="s">
        <v>726</v>
      </c>
      <c r="AK60" t="s">
        <v>726</v>
      </c>
      <c r="AL60">
        <v>24</v>
      </c>
      <c r="AM60">
        <v>23</v>
      </c>
      <c r="AN60">
        <v>55</v>
      </c>
      <c r="AO60">
        <v>59843</v>
      </c>
      <c r="AP60">
        <v>16</v>
      </c>
      <c r="AQ60">
        <v>7</v>
      </c>
      <c r="AR60">
        <v>5</v>
      </c>
      <c r="AS60">
        <v>8</v>
      </c>
      <c r="AT60" t="s">
        <v>726</v>
      </c>
      <c r="AU60">
        <v>2009</v>
      </c>
      <c r="AV60">
        <v>1</v>
      </c>
      <c r="AW60">
        <v>2</v>
      </c>
      <c r="AX60">
        <v>2009</v>
      </c>
      <c r="AY60">
        <v>2</v>
      </c>
      <c r="AZ60">
        <v>9999</v>
      </c>
      <c r="BA60">
        <v>2</v>
      </c>
      <c r="BB60">
        <v>2009</v>
      </c>
      <c r="BC60">
        <v>2</v>
      </c>
      <c r="BD60">
        <v>2009</v>
      </c>
      <c r="BE60">
        <v>2009</v>
      </c>
      <c r="BF60">
        <v>1</v>
      </c>
      <c r="BG60">
        <v>1</v>
      </c>
      <c r="BH60">
        <v>0</v>
      </c>
      <c r="BI60">
        <v>1</v>
      </c>
      <c r="BO60">
        <v>33</v>
      </c>
      <c r="BP60">
        <v>17</v>
      </c>
      <c r="BQ60">
        <v>80</v>
      </c>
      <c r="BR60">
        <v>28</v>
      </c>
      <c r="BS60">
        <v>0</v>
      </c>
      <c r="BT60">
        <v>27</v>
      </c>
      <c r="BU60">
        <v>0</v>
      </c>
      <c r="BV60">
        <v>0</v>
      </c>
      <c r="BW60">
        <v>1</v>
      </c>
      <c r="BX60">
        <v>4</v>
      </c>
    </row>
    <row r="61" spans="1:76" x14ac:dyDescent="0.25">
      <c r="A61">
        <v>6</v>
      </c>
      <c r="B61" t="s">
        <v>50</v>
      </c>
      <c r="C61">
        <v>2016</v>
      </c>
      <c r="D61" t="s">
        <v>591</v>
      </c>
      <c r="E61">
        <v>1</v>
      </c>
      <c r="F61">
        <v>1</v>
      </c>
      <c r="G61">
        <v>51655</v>
      </c>
      <c r="H61">
        <v>7.5003630027588208</v>
      </c>
      <c r="I61">
        <v>12738</v>
      </c>
      <c r="J61">
        <v>1</v>
      </c>
      <c r="K61">
        <v>809</v>
      </c>
      <c r="L61">
        <v>0.11746769275446493</v>
      </c>
      <c r="M61">
        <v>482</v>
      </c>
      <c r="N61">
        <v>2</v>
      </c>
      <c r="O61">
        <v>925</v>
      </c>
      <c r="P61">
        <v>0.13431102076375781</v>
      </c>
      <c r="Q61">
        <v>2</v>
      </c>
      <c r="R61">
        <v>40422</v>
      </c>
      <c r="S61">
        <v>3572</v>
      </c>
      <c r="T61">
        <v>334112</v>
      </c>
      <c r="U61">
        <v>1</v>
      </c>
      <c r="V61">
        <v>23</v>
      </c>
      <c r="W61">
        <v>1553</v>
      </c>
      <c r="X61">
        <v>1177</v>
      </c>
      <c r="Y61">
        <v>1</v>
      </c>
      <c r="Z61">
        <v>1</v>
      </c>
      <c r="AA61" t="s">
        <v>727</v>
      </c>
      <c r="AB61">
        <v>290853</v>
      </c>
      <c r="AC61" t="s">
        <v>726</v>
      </c>
      <c r="AD61" t="s">
        <v>726</v>
      </c>
      <c r="AE61" t="s">
        <v>726</v>
      </c>
      <c r="AF61" t="s">
        <v>726</v>
      </c>
      <c r="AG61" t="s">
        <v>726</v>
      </c>
      <c r="AH61" t="s">
        <v>726</v>
      </c>
      <c r="AI61" t="s">
        <v>726</v>
      </c>
      <c r="AJ61" t="s">
        <v>726</v>
      </c>
      <c r="AK61" t="s">
        <v>726</v>
      </c>
      <c r="AL61" t="s">
        <v>726</v>
      </c>
      <c r="AM61">
        <v>24</v>
      </c>
      <c r="AN61" t="s">
        <v>726</v>
      </c>
      <c r="AO61" t="s">
        <v>726</v>
      </c>
      <c r="AP61" t="s">
        <v>726</v>
      </c>
      <c r="AQ61" t="s">
        <v>726</v>
      </c>
      <c r="AR61" t="s">
        <v>726</v>
      </c>
      <c r="AS61" t="s">
        <v>726</v>
      </c>
      <c r="AT61">
        <v>278</v>
      </c>
      <c r="AU61">
        <v>2009</v>
      </c>
      <c r="AV61">
        <v>1</v>
      </c>
      <c r="AW61">
        <v>2</v>
      </c>
      <c r="AX61">
        <v>2009</v>
      </c>
      <c r="AY61">
        <v>2</v>
      </c>
      <c r="AZ61">
        <v>9999</v>
      </c>
      <c r="BA61">
        <v>2</v>
      </c>
      <c r="BB61">
        <v>2009</v>
      </c>
      <c r="BC61">
        <v>2</v>
      </c>
      <c r="BD61">
        <v>2009</v>
      </c>
      <c r="BE61">
        <v>2009</v>
      </c>
      <c r="BF61">
        <v>1</v>
      </c>
      <c r="BG61">
        <v>1</v>
      </c>
      <c r="BH61">
        <v>0</v>
      </c>
      <c r="BI61">
        <v>1</v>
      </c>
      <c r="BO61">
        <v>1</v>
      </c>
      <c r="BP61">
        <v>0</v>
      </c>
      <c r="BQ61">
        <v>1</v>
      </c>
      <c r="BR61">
        <v>2</v>
      </c>
      <c r="BS61">
        <v>0</v>
      </c>
      <c r="BT61">
        <v>4</v>
      </c>
      <c r="BU61">
        <v>0</v>
      </c>
      <c r="BV61">
        <v>0</v>
      </c>
      <c r="BW61">
        <v>0</v>
      </c>
      <c r="BX61">
        <v>0</v>
      </c>
    </row>
    <row r="62" spans="1:76" x14ac:dyDescent="0.25">
      <c r="A62">
        <v>7</v>
      </c>
      <c r="B62" t="s">
        <v>51</v>
      </c>
      <c r="C62">
        <v>2007</v>
      </c>
      <c r="D62" t="s">
        <v>591</v>
      </c>
      <c r="E62">
        <v>1</v>
      </c>
      <c r="F62">
        <v>1</v>
      </c>
      <c r="G62">
        <v>1508</v>
      </c>
      <c r="H62">
        <v>0.89868891537544693</v>
      </c>
      <c r="I62">
        <v>485</v>
      </c>
      <c r="J62">
        <v>0</v>
      </c>
      <c r="N62">
        <v>1</v>
      </c>
      <c r="O62">
        <v>957</v>
      </c>
      <c r="P62">
        <v>0.57032181168057206</v>
      </c>
      <c r="Q62">
        <v>0</v>
      </c>
      <c r="R62">
        <v>40299</v>
      </c>
      <c r="S62">
        <v>6798</v>
      </c>
      <c r="T62">
        <v>531110</v>
      </c>
      <c r="U62">
        <v>0</v>
      </c>
      <c r="V62" t="s">
        <v>726</v>
      </c>
      <c r="W62" t="s">
        <v>726</v>
      </c>
      <c r="X62" t="s">
        <v>726</v>
      </c>
      <c r="Y62">
        <v>1</v>
      </c>
      <c r="Z62">
        <v>0</v>
      </c>
      <c r="AA62" t="s">
        <v>728</v>
      </c>
      <c r="AB62">
        <v>12619</v>
      </c>
      <c r="AC62" t="s">
        <v>726</v>
      </c>
      <c r="AD62">
        <v>1894</v>
      </c>
      <c r="AE62" t="s">
        <v>726</v>
      </c>
      <c r="AF62" t="s">
        <v>726</v>
      </c>
      <c r="AG62">
        <v>148.45699999999999</v>
      </c>
      <c r="AH62">
        <v>4890.76</v>
      </c>
      <c r="AI62">
        <v>627.70299999999997</v>
      </c>
      <c r="AJ62">
        <v>-107</v>
      </c>
      <c r="AK62">
        <v>45</v>
      </c>
      <c r="AL62">
        <v>70</v>
      </c>
      <c r="AM62" t="s">
        <v>726</v>
      </c>
      <c r="AN62">
        <v>15336</v>
      </c>
      <c r="AO62">
        <v>23</v>
      </c>
      <c r="AP62" t="s">
        <v>726</v>
      </c>
      <c r="AQ62" t="s">
        <v>726</v>
      </c>
      <c r="AR62" t="s">
        <v>726</v>
      </c>
      <c r="AS62" t="s">
        <v>726</v>
      </c>
      <c r="AT62" t="s">
        <v>726</v>
      </c>
      <c r="AU62">
        <v>9999</v>
      </c>
      <c r="AV62">
        <v>0</v>
      </c>
      <c r="AW62">
        <v>0</v>
      </c>
      <c r="AX62">
        <v>2009</v>
      </c>
      <c r="AY62">
        <v>1</v>
      </c>
      <c r="AZ62">
        <v>9999</v>
      </c>
      <c r="BA62">
        <v>1</v>
      </c>
      <c r="BB62">
        <v>2009</v>
      </c>
      <c r="BC62">
        <v>1</v>
      </c>
      <c r="BD62">
        <v>2009</v>
      </c>
      <c r="BE62">
        <v>2009</v>
      </c>
      <c r="BF62">
        <v>0</v>
      </c>
      <c r="BG62">
        <v>0</v>
      </c>
      <c r="BH62">
        <v>0</v>
      </c>
      <c r="BI62">
        <v>0</v>
      </c>
      <c r="BO62">
        <v>0</v>
      </c>
      <c r="BP62">
        <v>0</v>
      </c>
      <c r="BQ62">
        <v>0</v>
      </c>
      <c r="BR62">
        <v>0</v>
      </c>
      <c r="BS62">
        <v>0</v>
      </c>
      <c r="BT62">
        <v>0</v>
      </c>
      <c r="BU62">
        <v>0</v>
      </c>
      <c r="BV62">
        <v>0</v>
      </c>
      <c r="BW62">
        <v>0</v>
      </c>
      <c r="BX62">
        <v>0</v>
      </c>
    </row>
    <row r="63" spans="1:76" x14ac:dyDescent="0.25">
      <c r="A63">
        <v>7</v>
      </c>
      <c r="B63" t="s">
        <v>51</v>
      </c>
      <c r="C63">
        <v>2008</v>
      </c>
      <c r="D63" t="s">
        <v>591</v>
      </c>
      <c r="E63">
        <v>1</v>
      </c>
      <c r="F63">
        <v>1</v>
      </c>
      <c r="G63">
        <v>1508</v>
      </c>
      <c r="H63">
        <v>0.89868891537544693</v>
      </c>
      <c r="I63">
        <v>485</v>
      </c>
      <c r="J63">
        <v>0</v>
      </c>
      <c r="N63">
        <v>1</v>
      </c>
      <c r="O63">
        <v>957</v>
      </c>
      <c r="P63">
        <v>0.57032181168057206</v>
      </c>
      <c r="Q63">
        <v>0</v>
      </c>
      <c r="R63">
        <v>40299</v>
      </c>
      <c r="S63">
        <v>6798</v>
      </c>
      <c r="T63">
        <v>531110</v>
      </c>
      <c r="U63">
        <v>0</v>
      </c>
      <c r="V63" t="s">
        <v>726</v>
      </c>
      <c r="W63" t="s">
        <v>726</v>
      </c>
      <c r="X63" t="s">
        <v>726</v>
      </c>
      <c r="Y63">
        <v>1</v>
      </c>
      <c r="Z63">
        <v>0</v>
      </c>
      <c r="AA63" t="s">
        <v>728</v>
      </c>
      <c r="AB63">
        <v>12619</v>
      </c>
      <c r="AC63">
        <v>5.0999999999999996</v>
      </c>
      <c r="AD63">
        <v>1849</v>
      </c>
      <c r="AE63">
        <v>0</v>
      </c>
      <c r="AF63">
        <v>2.5499999999999998</v>
      </c>
      <c r="AG63">
        <v>70.972999999999999</v>
      </c>
      <c r="AH63">
        <v>4730.3419999999996</v>
      </c>
      <c r="AI63">
        <v>636.654</v>
      </c>
      <c r="AJ63">
        <v>-18</v>
      </c>
      <c r="AK63">
        <v>45</v>
      </c>
      <c r="AL63">
        <v>49</v>
      </c>
      <c r="AM63" t="s">
        <v>726</v>
      </c>
      <c r="AN63">
        <v>14760</v>
      </c>
      <c r="AO63">
        <v>25</v>
      </c>
      <c r="AP63" t="s">
        <v>726</v>
      </c>
      <c r="AQ63" t="s">
        <v>726</v>
      </c>
      <c r="AR63" t="s">
        <v>726</v>
      </c>
      <c r="AS63" t="s">
        <v>726</v>
      </c>
      <c r="AT63" t="s">
        <v>726</v>
      </c>
      <c r="AU63">
        <v>9999</v>
      </c>
      <c r="AV63">
        <v>0</v>
      </c>
      <c r="AW63">
        <v>0</v>
      </c>
      <c r="AX63">
        <v>2009</v>
      </c>
      <c r="AY63">
        <v>1</v>
      </c>
      <c r="AZ63">
        <v>9999</v>
      </c>
      <c r="BA63">
        <v>1</v>
      </c>
      <c r="BB63">
        <v>2009</v>
      </c>
      <c r="BC63">
        <v>1</v>
      </c>
      <c r="BD63">
        <v>2009</v>
      </c>
      <c r="BE63">
        <v>2009</v>
      </c>
      <c r="BF63">
        <v>0</v>
      </c>
      <c r="BG63">
        <v>0</v>
      </c>
      <c r="BH63">
        <v>0</v>
      </c>
      <c r="BI63">
        <v>0</v>
      </c>
      <c r="BO63">
        <v>0</v>
      </c>
      <c r="BP63">
        <v>0</v>
      </c>
      <c r="BQ63">
        <v>0</v>
      </c>
      <c r="BR63">
        <v>0</v>
      </c>
      <c r="BS63">
        <v>0</v>
      </c>
      <c r="BT63">
        <v>0</v>
      </c>
      <c r="BU63">
        <v>0</v>
      </c>
      <c r="BV63">
        <v>0</v>
      </c>
      <c r="BW63">
        <v>0</v>
      </c>
      <c r="BX63">
        <v>0</v>
      </c>
    </row>
    <row r="64" spans="1:76" x14ac:dyDescent="0.25">
      <c r="A64">
        <v>7</v>
      </c>
      <c r="B64" t="s">
        <v>51</v>
      </c>
      <c r="C64">
        <v>2009</v>
      </c>
      <c r="D64" t="s">
        <v>591</v>
      </c>
      <c r="E64">
        <v>1</v>
      </c>
      <c r="F64">
        <v>1</v>
      </c>
      <c r="G64">
        <v>1508</v>
      </c>
      <c r="H64">
        <v>0.89868891537544693</v>
      </c>
      <c r="I64">
        <v>485</v>
      </c>
      <c r="J64">
        <v>0</v>
      </c>
      <c r="N64">
        <v>1</v>
      </c>
      <c r="O64">
        <v>957</v>
      </c>
      <c r="P64">
        <v>0.57032181168057206</v>
      </c>
      <c r="Q64">
        <v>0</v>
      </c>
      <c r="R64">
        <v>40299</v>
      </c>
      <c r="S64">
        <v>6798</v>
      </c>
      <c r="T64">
        <v>531110</v>
      </c>
      <c r="U64">
        <v>0</v>
      </c>
      <c r="V64" t="s">
        <v>726</v>
      </c>
      <c r="W64" t="s">
        <v>726</v>
      </c>
      <c r="X64" t="s">
        <v>726</v>
      </c>
      <c r="Y64">
        <v>1</v>
      </c>
      <c r="Z64">
        <v>0</v>
      </c>
      <c r="AA64" t="s">
        <v>728</v>
      </c>
      <c r="AB64">
        <v>12619</v>
      </c>
      <c r="AC64">
        <v>6</v>
      </c>
      <c r="AD64">
        <v>1743</v>
      </c>
      <c r="AE64">
        <v>0</v>
      </c>
      <c r="AF64">
        <v>3</v>
      </c>
      <c r="AG64">
        <v>-50.8</v>
      </c>
      <c r="AH64">
        <v>4607.9989999999998</v>
      </c>
      <c r="AI64">
        <v>635.45500000000004</v>
      </c>
      <c r="AJ64">
        <v>-108</v>
      </c>
      <c r="AK64">
        <v>-5</v>
      </c>
      <c r="AL64">
        <v>50</v>
      </c>
      <c r="AM64" t="s">
        <v>726</v>
      </c>
      <c r="AN64">
        <v>22190</v>
      </c>
      <c r="AO64">
        <v>18</v>
      </c>
      <c r="AP64" t="s">
        <v>726</v>
      </c>
      <c r="AQ64" t="s">
        <v>726</v>
      </c>
      <c r="AR64" t="s">
        <v>726</v>
      </c>
      <c r="AS64" t="s">
        <v>726</v>
      </c>
      <c r="AT64" t="s">
        <v>726</v>
      </c>
      <c r="AU64">
        <v>9999</v>
      </c>
      <c r="AV64">
        <v>0</v>
      </c>
      <c r="AW64">
        <v>0</v>
      </c>
      <c r="AX64">
        <v>2009</v>
      </c>
      <c r="AY64">
        <v>1</v>
      </c>
      <c r="AZ64">
        <v>9999</v>
      </c>
      <c r="BA64">
        <v>1</v>
      </c>
      <c r="BB64">
        <v>2009</v>
      </c>
      <c r="BC64">
        <v>1</v>
      </c>
      <c r="BD64">
        <v>2009</v>
      </c>
      <c r="BE64">
        <v>2009</v>
      </c>
      <c r="BF64">
        <v>0</v>
      </c>
      <c r="BG64">
        <v>0</v>
      </c>
      <c r="BH64">
        <v>0</v>
      </c>
      <c r="BI64">
        <v>0</v>
      </c>
      <c r="BO64">
        <v>0</v>
      </c>
      <c r="BP64">
        <v>0</v>
      </c>
      <c r="BQ64">
        <v>0</v>
      </c>
      <c r="BR64">
        <v>0</v>
      </c>
      <c r="BS64">
        <v>0</v>
      </c>
      <c r="BT64">
        <v>0</v>
      </c>
      <c r="BU64">
        <v>0</v>
      </c>
      <c r="BV64">
        <v>0</v>
      </c>
      <c r="BW64">
        <v>0</v>
      </c>
      <c r="BX64">
        <v>0</v>
      </c>
    </row>
    <row r="65" spans="1:76" x14ac:dyDescent="0.25">
      <c r="A65">
        <v>7</v>
      </c>
      <c r="B65" t="s">
        <v>51</v>
      </c>
      <c r="C65">
        <v>2010</v>
      </c>
      <c r="D65" t="s">
        <v>591</v>
      </c>
      <c r="E65">
        <v>1</v>
      </c>
      <c r="F65">
        <v>1</v>
      </c>
      <c r="G65">
        <v>1508</v>
      </c>
      <c r="H65">
        <v>0.89868891537544693</v>
      </c>
      <c r="I65">
        <v>485</v>
      </c>
      <c r="J65">
        <v>0</v>
      </c>
      <c r="N65">
        <v>1</v>
      </c>
      <c r="O65">
        <v>957</v>
      </c>
      <c r="P65">
        <v>0.57032181168057206</v>
      </c>
      <c r="Q65">
        <v>0</v>
      </c>
      <c r="R65">
        <v>40299</v>
      </c>
      <c r="S65">
        <v>6798</v>
      </c>
      <c r="T65">
        <v>531110</v>
      </c>
      <c r="U65">
        <v>0</v>
      </c>
      <c r="V65" t="s">
        <v>726</v>
      </c>
      <c r="W65" t="s">
        <v>726</v>
      </c>
      <c r="X65" t="s">
        <v>726</v>
      </c>
      <c r="Y65">
        <v>1</v>
      </c>
      <c r="Z65">
        <v>0</v>
      </c>
      <c r="AA65" t="s">
        <v>728</v>
      </c>
      <c r="AB65">
        <v>12619</v>
      </c>
      <c r="AC65">
        <v>9.1</v>
      </c>
      <c r="AD65">
        <v>1719</v>
      </c>
      <c r="AE65">
        <v>0</v>
      </c>
      <c r="AF65">
        <v>4.55</v>
      </c>
      <c r="AG65">
        <v>23.216000000000001</v>
      </c>
      <c r="AH65">
        <v>4699.7370000000001</v>
      </c>
      <c r="AI65">
        <v>626.32100000000003</v>
      </c>
      <c r="AJ65">
        <v>-7</v>
      </c>
      <c r="AK65">
        <v>-1</v>
      </c>
      <c r="AL65">
        <v>48</v>
      </c>
      <c r="AM65">
        <v>85</v>
      </c>
      <c r="AN65">
        <v>28355</v>
      </c>
      <c r="AO65">
        <v>15</v>
      </c>
      <c r="AP65" t="s">
        <v>726</v>
      </c>
      <c r="AQ65" t="s">
        <v>726</v>
      </c>
      <c r="AR65" t="s">
        <v>726</v>
      </c>
      <c r="AS65" t="s">
        <v>726</v>
      </c>
      <c r="AT65" t="s">
        <v>726</v>
      </c>
      <c r="AU65">
        <v>9999</v>
      </c>
      <c r="AV65">
        <v>0</v>
      </c>
      <c r="AW65">
        <v>0</v>
      </c>
      <c r="AX65">
        <v>2009</v>
      </c>
      <c r="AY65">
        <v>1</v>
      </c>
      <c r="AZ65">
        <v>9999</v>
      </c>
      <c r="BA65">
        <v>1</v>
      </c>
      <c r="BB65">
        <v>2009</v>
      </c>
      <c r="BC65">
        <v>1</v>
      </c>
      <c r="BD65">
        <v>2009</v>
      </c>
      <c r="BE65">
        <v>2009</v>
      </c>
      <c r="BF65">
        <v>0</v>
      </c>
      <c r="BG65">
        <v>0</v>
      </c>
      <c r="BH65">
        <v>0</v>
      </c>
      <c r="BI65">
        <v>0</v>
      </c>
      <c r="BO65">
        <v>0</v>
      </c>
      <c r="BP65">
        <v>0</v>
      </c>
      <c r="BQ65">
        <v>0</v>
      </c>
      <c r="BR65">
        <v>0</v>
      </c>
      <c r="BS65">
        <v>0</v>
      </c>
      <c r="BT65">
        <v>0</v>
      </c>
      <c r="BU65">
        <v>0</v>
      </c>
      <c r="BV65">
        <v>0</v>
      </c>
      <c r="BW65">
        <v>0</v>
      </c>
      <c r="BX65">
        <v>0</v>
      </c>
    </row>
    <row r="66" spans="1:76" x14ac:dyDescent="0.25">
      <c r="A66">
        <v>7</v>
      </c>
      <c r="B66" t="s">
        <v>51</v>
      </c>
      <c r="C66">
        <v>2011</v>
      </c>
      <c r="D66" t="s">
        <v>591</v>
      </c>
      <c r="E66">
        <v>1</v>
      </c>
      <c r="F66">
        <v>1</v>
      </c>
      <c r="G66">
        <v>1508</v>
      </c>
      <c r="H66">
        <v>0.89868891537544693</v>
      </c>
      <c r="I66">
        <v>485</v>
      </c>
      <c r="J66">
        <v>0</v>
      </c>
      <c r="N66">
        <v>1</v>
      </c>
      <c r="O66">
        <v>957</v>
      </c>
      <c r="P66">
        <v>0.57032181168057206</v>
      </c>
      <c r="Q66">
        <v>0</v>
      </c>
      <c r="R66">
        <v>40299</v>
      </c>
      <c r="S66">
        <v>6798</v>
      </c>
      <c r="T66">
        <v>531110</v>
      </c>
      <c r="U66">
        <v>0</v>
      </c>
      <c r="V66" t="s">
        <v>726</v>
      </c>
      <c r="W66" t="s">
        <v>726</v>
      </c>
      <c r="X66" t="s">
        <v>726</v>
      </c>
      <c r="Y66">
        <v>1</v>
      </c>
      <c r="Z66">
        <v>0</v>
      </c>
      <c r="AA66" t="s">
        <v>728</v>
      </c>
      <c r="AB66">
        <v>12619</v>
      </c>
      <c r="AC66">
        <v>9.4</v>
      </c>
      <c r="AD66">
        <v>1678</v>
      </c>
      <c r="AE66">
        <v>0</v>
      </c>
      <c r="AF66">
        <v>4.7</v>
      </c>
      <c r="AG66">
        <v>49.378999999999998</v>
      </c>
      <c r="AH66">
        <v>4622.0749999999998</v>
      </c>
      <c r="AI66">
        <v>676.16899999999998</v>
      </c>
      <c r="AJ66">
        <v>-41</v>
      </c>
      <c r="AK66">
        <v>-6</v>
      </c>
      <c r="AL66">
        <v>49</v>
      </c>
      <c r="AM66">
        <v>100</v>
      </c>
      <c r="AN66">
        <v>34440</v>
      </c>
      <c r="AO66">
        <v>15</v>
      </c>
      <c r="AP66" t="s">
        <v>726</v>
      </c>
      <c r="AQ66" t="s">
        <v>726</v>
      </c>
      <c r="AR66" t="s">
        <v>726</v>
      </c>
      <c r="AS66" t="s">
        <v>726</v>
      </c>
      <c r="AT66" t="s">
        <v>726</v>
      </c>
      <c r="AU66">
        <v>9999</v>
      </c>
      <c r="AV66">
        <v>0</v>
      </c>
      <c r="AW66">
        <v>0</v>
      </c>
      <c r="AX66">
        <v>2009</v>
      </c>
      <c r="AY66">
        <v>1</v>
      </c>
      <c r="AZ66">
        <v>9999</v>
      </c>
      <c r="BA66">
        <v>1</v>
      </c>
      <c r="BB66">
        <v>2009</v>
      </c>
      <c r="BC66">
        <v>1</v>
      </c>
      <c r="BD66">
        <v>2009</v>
      </c>
      <c r="BE66">
        <v>2009</v>
      </c>
      <c r="BF66">
        <v>0</v>
      </c>
      <c r="BG66">
        <v>0</v>
      </c>
      <c r="BH66">
        <v>0</v>
      </c>
      <c r="BI66">
        <v>0</v>
      </c>
      <c r="BO66">
        <v>0</v>
      </c>
      <c r="BP66">
        <v>0</v>
      </c>
      <c r="BQ66">
        <v>0</v>
      </c>
      <c r="BR66">
        <v>0</v>
      </c>
      <c r="BS66">
        <v>0</v>
      </c>
      <c r="BT66">
        <v>0</v>
      </c>
      <c r="BU66">
        <v>0</v>
      </c>
      <c r="BV66">
        <v>0</v>
      </c>
      <c r="BW66">
        <v>0</v>
      </c>
      <c r="BX66">
        <v>0</v>
      </c>
    </row>
    <row r="67" spans="1:76" x14ac:dyDescent="0.25">
      <c r="A67">
        <v>7</v>
      </c>
      <c r="B67" t="s">
        <v>51</v>
      </c>
      <c r="C67">
        <v>2012</v>
      </c>
      <c r="D67" t="s">
        <v>591</v>
      </c>
      <c r="E67">
        <v>1</v>
      </c>
      <c r="F67">
        <v>1</v>
      </c>
      <c r="G67">
        <v>1508</v>
      </c>
      <c r="H67">
        <v>0.89868891537544693</v>
      </c>
      <c r="I67">
        <v>485</v>
      </c>
      <c r="J67">
        <v>0</v>
      </c>
      <c r="N67">
        <v>1</v>
      </c>
      <c r="O67">
        <v>957</v>
      </c>
      <c r="P67">
        <v>0.57032181168057206</v>
      </c>
      <c r="Q67">
        <v>0</v>
      </c>
      <c r="R67">
        <v>40299</v>
      </c>
      <c r="S67">
        <v>6798</v>
      </c>
      <c r="T67">
        <v>531110</v>
      </c>
      <c r="U67">
        <v>0</v>
      </c>
      <c r="V67" t="s">
        <v>726</v>
      </c>
      <c r="W67" t="s">
        <v>726</v>
      </c>
      <c r="X67" t="s">
        <v>726</v>
      </c>
      <c r="Y67">
        <v>1</v>
      </c>
      <c r="Z67">
        <v>0</v>
      </c>
      <c r="AA67" t="s">
        <v>728</v>
      </c>
      <c r="AB67">
        <v>12619</v>
      </c>
      <c r="AC67">
        <v>9.4</v>
      </c>
      <c r="AD67">
        <v>1896</v>
      </c>
      <c r="AE67">
        <v>0</v>
      </c>
      <c r="AF67">
        <v>4.7</v>
      </c>
      <c r="AG67">
        <v>283.39</v>
      </c>
      <c r="AH67">
        <v>5385.1719999999996</v>
      </c>
      <c r="AI67">
        <v>759.71799999999996</v>
      </c>
      <c r="AJ67">
        <v>216</v>
      </c>
      <c r="AK67">
        <v>0</v>
      </c>
      <c r="AL67">
        <v>47</v>
      </c>
      <c r="AM67">
        <v>1210</v>
      </c>
      <c r="AN67">
        <v>37470</v>
      </c>
      <c r="AO67">
        <v>14</v>
      </c>
      <c r="AP67" t="s">
        <v>726</v>
      </c>
      <c r="AQ67" t="s">
        <v>726</v>
      </c>
      <c r="AR67" t="s">
        <v>726</v>
      </c>
      <c r="AS67" t="s">
        <v>726</v>
      </c>
      <c r="AT67" t="s">
        <v>726</v>
      </c>
      <c r="AU67">
        <v>9999</v>
      </c>
      <c r="AV67">
        <v>0</v>
      </c>
      <c r="AW67">
        <v>0</v>
      </c>
      <c r="AX67">
        <v>2009</v>
      </c>
      <c r="AY67">
        <v>1</v>
      </c>
      <c r="AZ67">
        <v>9999</v>
      </c>
      <c r="BA67">
        <v>1</v>
      </c>
      <c r="BB67">
        <v>2009</v>
      </c>
      <c r="BC67">
        <v>1</v>
      </c>
      <c r="BD67">
        <v>2009</v>
      </c>
      <c r="BE67">
        <v>2009</v>
      </c>
      <c r="BF67">
        <v>0</v>
      </c>
      <c r="BG67">
        <v>0</v>
      </c>
      <c r="BH67">
        <v>0</v>
      </c>
      <c r="BI67">
        <v>0</v>
      </c>
      <c r="BO67">
        <v>0</v>
      </c>
      <c r="BP67">
        <v>0</v>
      </c>
      <c r="BQ67">
        <v>0</v>
      </c>
      <c r="BR67">
        <v>0</v>
      </c>
      <c r="BS67">
        <v>0</v>
      </c>
      <c r="BT67">
        <v>0</v>
      </c>
      <c r="BU67">
        <v>0</v>
      </c>
      <c r="BV67">
        <v>0</v>
      </c>
      <c r="BW67">
        <v>0</v>
      </c>
      <c r="BX67">
        <v>0</v>
      </c>
    </row>
    <row r="68" spans="1:76" x14ac:dyDescent="0.25">
      <c r="A68">
        <v>7</v>
      </c>
      <c r="B68" t="s">
        <v>51</v>
      </c>
      <c r="C68">
        <v>2013</v>
      </c>
      <c r="D68" t="s">
        <v>591</v>
      </c>
      <c r="E68">
        <v>1</v>
      </c>
      <c r="F68">
        <v>1</v>
      </c>
      <c r="G68">
        <v>1508</v>
      </c>
      <c r="H68">
        <v>0.89868891537544693</v>
      </c>
      <c r="I68">
        <v>485</v>
      </c>
      <c r="J68">
        <v>0</v>
      </c>
      <c r="N68">
        <v>1</v>
      </c>
      <c r="O68">
        <v>957</v>
      </c>
      <c r="P68">
        <v>0.57032181168057206</v>
      </c>
      <c r="Q68">
        <v>0</v>
      </c>
      <c r="R68">
        <v>40299</v>
      </c>
      <c r="S68">
        <v>6798</v>
      </c>
      <c r="T68">
        <v>531110</v>
      </c>
      <c r="U68">
        <v>0</v>
      </c>
      <c r="V68" t="s">
        <v>726</v>
      </c>
      <c r="W68" t="s">
        <v>726</v>
      </c>
      <c r="X68" t="s">
        <v>726</v>
      </c>
      <c r="Y68">
        <v>1</v>
      </c>
      <c r="Z68">
        <v>0</v>
      </c>
      <c r="AA68" t="s">
        <v>728</v>
      </c>
      <c r="AB68">
        <v>12619</v>
      </c>
      <c r="AC68">
        <v>9.1</v>
      </c>
      <c r="AD68">
        <v>1784</v>
      </c>
      <c r="AE68">
        <v>0</v>
      </c>
      <c r="AF68">
        <v>4.55</v>
      </c>
      <c r="AG68">
        <v>336.36399999999998</v>
      </c>
      <c r="AH68">
        <v>5632.1409999999996</v>
      </c>
      <c r="AI68">
        <v>825.62300000000005</v>
      </c>
      <c r="AJ68">
        <v>2646</v>
      </c>
      <c r="AK68">
        <v>-2</v>
      </c>
      <c r="AL68">
        <v>46</v>
      </c>
      <c r="AM68">
        <v>72</v>
      </c>
      <c r="AN68">
        <v>30445</v>
      </c>
      <c r="AO68">
        <v>16</v>
      </c>
      <c r="AP68" t="s">
        <v>726</v>
      </c>
      <c r="AQ68" t="s">
        <v>726</v>
      </c>
      <c r="AR68" t="s">
        <v>726</v>
      </c>
      <c r="AS68" t="s">
        <v>726</v>
      </c>
      <c r="AT68" t="s">
        <v>726</v>
      </c>
      <c r="AU68">
        <v>9999</v>
      </c>
      <c r="AV68">
        <v>0</v>
      </c>
      <c r="AW68">
        <v>0</v>
      </c>
      <c r="AX68">
        <v>2009</v>
      </c>
      <c r="AY68">
        <v>1</v>
      </c>
      <c r="AZ68">
        <v>9999</v>
      </c>
      <c r="BA68">
        <v>1</v>
      </c>
      <c r="BB68">
        <v>2009</v>
      </c>
      <c r="BC68">
        <v>1</v>
      </c>
      <c r="BD68">
        <v>2009</v>
      </c>
      <c r="BE68">
        <v>2009</v>
      </c>
      <c r="BF68">
        <v>0</v>
      </c>
      <c r="BG68">
        <v>0</v>
      </c>
      <c r="BH68">
        <v>0</v>
      </c>
      <c r="BI68">
        <v>0</v>
      </c>
      <c r="BO68">
        <v>0</v>
      </c>
      <c r="BP68">
        <v>0</v>
      </c>
      <c r="BQ68">
        <v>0</v>
      </c>
      <c r="BR68">
        <v>0</v>
      </c>
      <c r="BS68">
        <v>0</v>
      </c>
      <c r="BT68">
        <v>0</v>
      </c>
      <c r="BU68">
        <v>0</v>
      </c>
      <c r="BV68">
        <v>0</v>
      </c>
      <c r="BW68">
        <v>0</v>
      </c>
      <c r="BX68">
        <v>0</v>
      </c>
    </row>
    <row r="69" spans="1:76" x14ac:dyDescent="0.25">
      <c r="A69">
        <v>7</v>
      </c>
      <c r="B69" t="s">
        <v>51</v>
      </c>
      <c r="C69">
        <v>2014</v>
      </c>
      <c r="D69" t="s">
        <v>591</v>
      </c>
      <c r="E69">
        <v>1</v>
      </c>
      <c r="F69">
        <v>1</v>
      </c>
      <c r="G69">
        <v>1508</v>
      </c>
      <c r="H69">
        <v>0.89868891537544693</v>
      </c>
      <c r="I69">
        <v>485</v>
      </c>
      <c r="J69">
        <v>0</v>
      </c>
      <c r="N69">
        <v>1</v>
      </c>
      <c r="O69">
        <v>957</v>
      </c>
      <c r="P69">
        <v>0.57032181168057206</v>
      </c>
      <c r="Q69">
        <v>0</v>
      </c>
      <c r="R69">
        <v>40299</v>
      </c>
      <c r="S69">
        <v>6798</v>
      </c>
      <c r="T69">
        <v>531110</v>
      </c>
      <c r="U69">
        <v>0</v>
      </c>
      <c r="V69" t="s">
        <v>726</v>
      </c>
      <c r="W69" t="s">
        <v>726</v>
      </c>
      <c r="X69" t="s">
        <v>726</v>
      </c>
      <c r="Y69">
        <v>1</v>
      </c>
      <c r="Z69">
        <v>0</v>
      </c>
      <c r="AA69" t="s">
        <v>728</v>
      </c>
      <c r="AB69">
        <v>12619</v>
      </c>
      <c r="AC69">
        <v>9</v>
      </c>
      <c r="AD69">
        <v>1746</v>
      </c>
      <c r="AE69">
        <v>0</v>
      </c>
      <c r="AF69">
        <v>4.5</v>
      </c>
      <c r="AG69">
        <v>292.089</v>
      </c>
      <c r="AH69">
        <v>6056.9070000000002</v>
      </c>
      <c r="AI69">
        <v>861.67499999999995</v>
      </c>
      <c r="AJ69">
        <v>-73</v>
      </c>
      <c r="AK69">
        <v>13</v>
      </c>
      <c r="AL69">
        <v>45.62</v>
      </c>
      <c r="AM69">
        <v>70</v>
      </c>
      <c r="AN69">
        <v>29493</v>
      </c>
      <c r="AO69">
        <v>14</v>
      </c>
      <c r="AP69">
        <v>14</v>
      </c>
      <c r="AQ69">
        <v>15</v>
      </c>
      <c r="AR69">
        <v>25</v>
      </c>
      <c r="AS69">
        <v>34</v>
      </c>
      <c r="AT69" t="s">
        <v>726</v>
      </c>
      <c r="AU69">
        <v>9999</v>
      </c>
      <c r="AV69">
        <v>0</v>
      </c>
      <c r="AW69">
        <v>0</v>
      </c>
      <c r="AX69">
        <v>2009</v>
      </c>
      <c r="AY69">
        <v>1</v>
      </c>
      <c r="AZ69">
        <v>9999</v>
      </c>
      <c r="BA69">
        <v>1</v>
      </c>
      <c r="BB69">
        <v>2009</v>
      </c>
      <c r="BC69">
        <v>1</v>
      </c>
      <c r="BD69">
        <v>2009</v>
      </c>
      <c r="BE69">
        <v>2009</v>
      </c>
      <c r="BF69">
        <v>0</v>
      </c>
      <c r="BG69">
        <v>0</v>
      </c>
      <c r="BH69">
        <v>0</v>
      </c>
      <c r="BI69">
        <v>0</v>
      </c>
      <c r="BO69">
        <v>0</v>
      </c>
      <c r="BP69">
        <v>0</v>
      </c>
      <c r="BQ69">
        <v>0</v>
      </c>
      <c r="BR69">
        <v>0</v>
      </c>
      <c r="BS69">
        <v>0</v>
      </c>
      <c r="BT69">
        <v>0</v>
      </c>
      <c r="BU69">
        <v>0</v>
      </c>
      <c r="BV69">
        <v>0</v>
      </c>
      <c r="BW69">
        <v>0</v>
      </c>
      <c r="BX69">
        <v>0</v>
      </c>
    </row>
    <row r="70" spans="1:76" x14ac:dyDescent="0.25">
      <c r="A70">
        <v>7</v>
      </c>
      <c r="B70" t="s">
        <v>51</v>
      </c>
      <c r="C70">
        <v>2015</v>
      </c>
      <c r="D70" t="s">
        <v>591</v>
      </c>
      <c r="E70">
        <v>1</v>
      </c>
      <c r="F70">
        <v>1</v>
      </c>
      <c r="G70">
        <v>1508</v>
      </c>
      <c r="H70">
        <v>0.89868891537544693</v>
      </c>
      <c r="I70">
        <v>485</v>
      </c>
      <c r="J70">
        <v>0</v>
      </c>
      <c r="N70">
        <v>1</v>
      </c>
      <c r="O70">
        <v>957</v>
      </c>
      <c r="P70">
        <v>0.57032181168057206</v>
      </c>
      <c r="Q70">
        <v>0</v>
      </c>
      <c r="R70">
        <v>40299</v>
      </c>
      <c r="S70">
        <v>6798</v>
      </c>
      <c r="T70">
        <v>531110</v>
      </c>
      <c r="U70">
        <v>0</v>
      </c>
      <c r="V70" t="s">
        <v>726</v>
      </c>
      <c r="W70" t="s">
        <v>726</v>
      </c>
      <c r="X70" t="s">
        <v>726</v>
      </c>
      <c r="Y70">
        <v>1</v>
      </c>
      <c r="Z70">
        <v>0</v>
      </c>
      <c r="AA70" t="s">
        <v>728</v>
      </c>
      <c r="AB70">
        <v>12619</v>
      </c>
      <c r="AC70">
        <v>9.1</v>
      </c>
      <c r="AD70">
        <v>1747</v>
      </c>
      <c r="AE70">
        <v>0</v>
      </c>
      <c r="AF70">
        <v>4.55</v>
      </c>
      <c r="AG70">
        <v>249.315</v>
      </c>
      <c r="AH70">
        <v>6037.6120000000001</v>
      </c>
      <c r="AI70">
        <v>906.69200000000001</v>
      </c>
      <c r="AJ70">
        <v>10</v>
      </c>
      <c r="AK70">
        <v>1</v>
      </c>
      <c r="AL70">
        <v>45</v>
      </c>
      <c r="AM70">
        <v>49</v>
      </c>
      <c r="AN70">
        <v>69</v>
      </c>
      <c r="AO70">
        <v>15336</v>
      </c>
      <c r="AP70">
        <v>16</v>
      </c>
      <c r="AQ70">
        <v>15</v>
      </c>
      <c r="AR70">
        <v>18</v>
      </c>
      <c r="AS70">
        <v>23</v>
      </c>
      <c r="AT70">
        <v>15</v>
      </c>
      <c r="AU70">
        <v>9999</v>
      </c>
      <c r="AV70">
        <v>0</v>
      </c>
      <c r="AW70">
        <v>0</v>
      </c>
      <c r="AX70">
        <v>2009</v>
      </c>
      <c r="AY70">
        <v>1</v>
      </c>
      <c r="AZ70">
        <v>9999</v>
      </c>
      <c r="BA70">
        <v>1</v>
      </c>
      <c r="BB70">
        <v>2009</v>
      </c>
      <c r="BC70">
        <v>1</v>
      </c>
      <c r="BD70">
        <v>2009</v>
      </c>
      <c r="BE70">
        <v>2009</v>
      </c>
      <c r="BF70">
        <v>0</v>
      </c>
      <c r="BG70">
        <v>0</v>
      </c>
      <c r="BH70">
        <v>0</v>
      </c>
      <c r="BI70">
        <v>0</v>
      </c>
      <c r="BO70">
        <v>0</v>
      </c>
      <c r="BP70">
        <v>0</v>
      </c>
      <c r="BQ70">
        <v>0</v>
      </c>
      <c r="BR70">
        <v>0</v>
      </c>
      <c r="BS70">
        <v>0</v>
      </c>
      <c r="BT70">
        <v>0</v>
      </c>
      <c r="BU70">
        <v>0</v>
      </c>
      <c r="BV70">
        <v>0</v>
      </c>
      <c r="BW70">
        <v>0</v>
      </c>
      <c r="BX70">
        <v>0</v>
      </c>
    </row>
    <row r="71" spans="1:76" x14ac:dyDescent="0.25">
      <c r="A71">
        <v>7</v>
      </c>
      <c r="B71" t="s">
        <v>51</v>
      </c>
      <c r="C71">
        <v>2016</v>
      </c>
      <c r="D71" t="s">
        <v>591</v>
      </c>
      <c r="E71">
        <v>1</v>
      </c>
      <c r="F71">
        <v>1</v>
      </c>
      <c r="G71">
        <v>1508</v>
      </c>
      <c r="H71">
        <v>0.89868891537544693</v>
      </c>
      <c r="I71">
        <v>485</v>
      </c>
      <c r="J71">
        <v>0</v>
      </c>
      <c r="N71">
        <v>1</v>
      </c>
      <c r="O71">
        <v>957</v>
      </c>
      <c r="P71">
        <v>0.57032181168057206</v>
      </c>
      <c r="Q71">
        <v>0</v>
      </c>
      <c r="R71">
        <v>40299</v>
      </c>
      <c r="S71">
        <v>6798</v>
      </c>
      <c r="T71">
        <v>531110</v>
      </c>
      <c r="U71">
        <v>0</v>
      </c>
      <c r="V71" t="s">
        <v>726</v>
      </c>
      <c r="W71" t="s">
        <v>726</v>
      </c>
      <c r="X71" t="s">
        <v>726</v>
      </c>
      <c r="Y71">
        <v>1</v>
      </c>
      <c r="Z71">
        <v>0</v>
      </c>
      <c r="AA71" t="s">
        <v>728</v>
      </c>
      <c r="AB71">
        <v>12619</v>
      </c>
      <c r="AC71" t="s">
        <v>726</v>
      </c>
      <c r="AD71" t="s">
        <v>726</v>
      </c>
      <c r="AE71" t="s">
        <v>726</v>
      </c>
      <c r="AF71" t="s">
        <v>726</v>
      </c>
      <c r="AG71" t="s">
        <v>726</v>
      </c>
      <c r="AH71" t="s">
        <v>726</v>
      </c>
      <c r="AI71" t="s">
        <v>726</v>
      </c>
      <c r="AJ71" t="s">
        <v>726</v>
      </c>
      <c r="AK71" t="s">
        <v>726</v>
      </c>
      <c r="AL71" t="s">
        <v>726</v>
      </c>
      <c r="AM71">
        <v>50</v>
      </c>
      <c r="AN71" t="s">
        <v>726</v>
      </c>
      <c r="AO71" t="s">
        <v>726</v>
      </c>
      <c r="AP71" t="s">
        <v>726</v>
      </c>
      <c r="AQ71" t="s">
        <v>726</v>
      </c>
      <c r="AR71" t="s">
        <v>726</v>
      </c>
      <c r="AS71" t="s">
        <v>726</v>
      </c>
      <c r="AT71">
        <v>15</v>
      </c>
      <c r="AU71">
        <v>9999</v>
      </c>
      <c r="AV71">
        <v>0</v>
      </c>
      <c r="AW71">
        <v>0</v>
      </c>
      <c r="AX71">
        <v>2009</v>
      </c>
      <c r="AY71">
        <v>1</v>
      </c>
      <c r="AZ71">
        <v>9999</v>
      </c>
      <c r="BA71">
        <v>1</v>
      </c>
      <c r="BB71">
        <v>2009</v>
      </c>
      <c r="BC71">
        <v>1</v>
      </c>
      <c r="BD71">
        <v>2009</v>
      </c>
      <c r="BE71">
        <v>2009</v>
      </c>
      <c r="BF71">
        <v>0</v>
      </c>
      <c r="BG71">
        <v>0</v>
      </c>
      <c r="BH71">
        <v>0</v>
      </c>
      <c r="BI71">
        <v>0</v>
      </c>
      <c r="BO71">
        <v>0</v>
      </c>
      <c r="BP71">
        <v>0</v>
      </c>
      <c r="BQ71">
        <v>0</v>
      </c>
      <c r="BR71">
        <v>0</v>
      </c>
      <c r="BS71">
        <v>0</v>
      </c>
      <c r="BT71">
        <v>0</v>
      </c>
      <c r="BU71">
        <v>0</v>
      </c>
      <c r="BV71">
        <v>0</v>
      </c>
      <c r="BW71">
        <v>0</v>
      </c>
      <c r="BX71">
        <v>0</v>
      </c>
    </row>
    <row r="72" spans="1:76" x14ac:dyDescent="0.25">
      <c r="A72">
        <v>8</v>
      </c>
      <c r="B72" t="s">
        <v>52</v>
      </c>
      <c r="C72">
        <v>2007</v>
      </c>
      <c r="D72" t="s">
        <v>582</v>
      </c>
      <c r="E72">
        <v>0</v>
      </c>
      <c r="F72">
        <v>1</v>
      </c>
      <c r="G72">
        <v>11441</v>
      </c>
      <c r="H72">
        <v>1.0931587999235619</v>
      </c>
      <c r="I72">
        <v>2865</v>
      </c>
      <c r="J72">
        <v>0</v>
      </c>
      <c r="N72">
        <v>0</v>
      </c>
      <c r="U72">
        <v>1</v>
      </c>
      <c r="V72">
        <v>10124</v>
      </c>
      <c r="W72">
        <v>334800</v>
      </c>
      <c r="X72">
        <v>84633</v>
      </c>
      <c r="Y72">
        <v>1</v>
      </c>
      <c r="Z72">
        <v>1</v>
      </c>
      <c r="AA72" t="s">
        <v>729</v>
      </c>
      <c r="AB72">
        <v>86969</v>
      </c>
      <c r="AC72" t="s">
        <v>726</v>
      </c>
      <c r="AD72">
        <v>9137</v>
      </c>
      <c r="AE72" t="s">
        <v>726</v>
      </c>
      <c r="AF72" t="s">
        <v>726</v>
      </c>
      <c r="AG72" t="s">
        <v>726</v>
      </c>
      <c r="AH72" t="s">
        <v>726</v>
      </c>
      <c r="AI72">
        <v>1342</v>
      </c>
      <c r="AJ72">
        <v>524</v>
      </c>
      <c r="AK72">
        <v>44</v>
      </c>
      <c r="AL72">
        <v>761</v>
      </c>
      <c r="AM72" t="s">
        <v>726</v>
      </c>
      <c r="AN72">
        <v>16925</v>
      </c>
      <c r="AO72">
        <v>10</v>
      </c>
      <c r="AP72" t="s">
        <v>726</v>
      </c>
      <c r="AQ72" t="s">
        <v>726</v>
      </c>
      <c r="AR72" t="s">
        <v>726</v>
      </c>
      <c r="AS72" t="s">
        <v>726</v>
      </c>
      <c r="AT72" t="s">
        <v>726</v>
      </c>
      <c r="AU72">
        <v>2008</v>
      </c>
      <c r="AV72">
        <v>0</v>
      </c>
      <c r="AW72">
        <v>1</v>
      </c>
      <c r="AX72">
        <v>2012</v>
      </c>
      <c r="AY72">
        <v>1</v>
      </c>
      <c r="AZ72">
        <v>9999</v>
      </c>
      <c r="BA72">
        <v>1</v>
      </c>
      <c r="BB72">
        <v>2008</v>
      </c>
      <c r="BC72">
        <v>1</v>
      </c>
      <c r="BD72">
        <v>2012</v>
      </c>
      <c r="BE72">
        <v>2008</v>
      </c>
      <c r="BF72">
        <v>0</v>
      </c>
      <c r="BG72">
        <v>0</v>
      </c>
      <c r="BH72">
        <v>0</v>
      </c>
      <c r="BI72">
        <v>0</v>
      </c>
      <c r="BO72">
        <v>0</v>
      </c>
      <c r="BP72">
        <v>0</v>
      </c>
      <c r="BQ72">
        <v>0</v>
      </c>
      <c r="BR72">
        <v>0</v>
      </c>
      <c r="BS72">
        <v>0</v>
      </c>
      <c r="BT72">
        <v>0</v>
      </c>
      <c r="BU72">
        <v>0</v>
      </c>
      <c r="BV72">
        <v>0</v>
      </c>
      <c r="BW72">
        <v>0</v>
      </c>
      <c r="BX72">
        <v>0</v>
      </c>
    </row>
    <row r="73" spans="1:76" x14ac:dyDescent="0.25">
      <c r="A73">
        <v>8</v>
      </c>
      <c r="B73" t="s">
        <v>52</v>
      </c>
      <c r="C73">
        <v>2008</v>
      </c>
      <c r="D73" t="s">
        <v>582</v>
      </c>
      <c r="E73">
        <v>0</v>
      </c>
      <c r="F73">
        <v>1</v>
      </c>
      <c r="G73">
        <v>11441</v>
      </c>
      <c r="H73">
        <v>1.0931587999235619</v>
      </c>
      <c r="I73">
        <v>2865</v>
      </c>
      <c r="J73">
        <v>0</v>
      </c>
      <c r="N73">
        <v>0</v>
      </c>
      <c r="U73">
        <v>1</v>
      </c>
      <c r="V73">
        <v>10124</v>
      </c>
      <c r="W73">
        <v>334800</v>
      </c>
      <c r="X73">
        <v>84633</v>
      </c>
      <c r="Y73">
        <v>1</v>
      </c>
      <c r="Z73">
        <v>1</v>
      </c>
      <c r="AA73" t="s">
        <v>729</v>
      </c>
      <c r="AB73">
        <v>86969</v>
      </c>
      <c r="AC73">
        <v>6.7</v>
      </c>
      <c r="AD73">
        <v>9780</v>
      </c>
      <c r="AE73">
        <v>0</v>
      </c>
      <c r="AF73">
        <v>3.35</v>
      </c>
      <c r="AG73" t="s">
        <v>726</v>
      </c>
      <c r="AH73" t="s">
        <v>726</v>
      </c>
      <c r="AI73">
        <v>1435</v>
      </c>
      <c r="AJ73">
        <v>368</v>
      </c>
      <c r="AK73">
        <v>43</v>
      </c>
      <c r="AL73">
        <v>41</v>
      </c>
      <c r="AM73" t="s">
        <v>726</v>
      </c>
      <c r="AN73">
        <v>28392</v>
      </c>
      <c r="AO73">
        <v>10</v>
      </c>
      <c r="AP73" t="s">
        <v>726</v>
      </c>
      <c r="AQ73" t="s">
        <v>726</v>
      </c>
      <c r="AR73" t="s">
        <v>726</v>
      </c>
      <c r="AS73" t="s">
        <v>726</v>
      </c>
      <c r="AT73" t="s">
        <v>726</v>
      </c>
      <c r="AU73">
        <v>2008</v>
      </c>
      <c r="AV73">
        <v>0</v>
      </c>
      <c r="AW73">
        <v>1</v>
      </c>
      <c r="AX73">
        <v>2012</v>
      </c>
      <c r="AY73">
        <v>1</v>
      </c>
      <c r="AZ73">
        <v>9999</v>
      </c>
      <c r="BA73">
        <v>1</v>
      </c>
      <c r="BB73">
        <v>2008</v>
      </c>
      <c r="BC73">
        <v>1</v>
      </c>
      <c r="BD73">
        <v>2012</v>
      </c>
      <c r="BE73">
        <v>2008</v>
      </c>
      <c r="BF73">
        <v>0</v>
      </c>
      <c r="BG73">
        <v>0</v>
      </c>
      <c r="BH73">
        <v>0</v>
      </c>
      <c r="BI73">
        <v>0</v>
      </c>
      <c r="BO73">
        <v>0</v>
      </c>
      <c r="BP73">
        <v>0</v>
      </c>
      <c r="BQ73">
        <v>0</v>
      </c>
      <c r="BR73">
        <v>0</v>
      </c>
      <c r="BS73">
        <v>0</v>
      </c>
      <c r="BT73">
        <v>0</v>
      </c>
      <c r="BU73">
        <v>0</v>
      </c>
      <c r="BV73">
        <v>0</v>
      </c>
      <c r="BW73">
        <v>0</v>
      </c>
      <c r="BX73">
        <v>0</v>
      </c>
    </row>
    <row r="74" spans="1:76" x14ac:dyDescent="0.25">
      <c r="A74">
        <v>8</v>
      </c>
      <c r="B74" t="s">
        <v>52</v>
      </c>
      <c r="C74">
        <v>2009</v>
      </c>
      <c r="D74" t="s">
        <v>582</v>
      </c>
      <c r="E74">
        <v>0</v>
      </c>
      <c r="F74">
        <v>1</v>
      </c>
      <c r="G74">
        <v>11441</v>
      </c>
      <c r="H74">
        <v>1.0931587999235619</v>
      </c>
      <c r="I74">
        <v>2865</v>
      </c>
      <c r="J74">
        <v>0</v>
      </c>
      <c r="N74">
        <v>0</v>
      </c>
      <c r="U74">
        <v>1</v>
      </c>
      <c r="V74">
        <v>10124</v>
      </c>
      <c r="W74">
        <v>334800</v>
      </c>
      <c r="X74">
        <v>84633</v>
      </c>
      <c r="Y74">
        <v>1</v>
      </c>
      <c r="Z74">
        <v>1</v>
      </c>
      <c r="AA74" t="s">
        <v>729</v>
      </c>
      <c r="AB74">
        <v>86969</v>
      </c>
      <c r="AC74">
        <v>8.9</v>
      </c>
      <c r="AD74">
        <v>9380</v>
      </c>
      <c r="AE74">
        <v>0</v>
      </c>
      <c r="AF74">
        <v>4.45</v>
      </c>
      <c r="AG74" t="s">
        <v>726</v>
      </c>
      <c r="AH74" t="s">
        <v>726</v>
      </c>
      <c r="AI74">
        <v>1455</v>
      </c>
      <c r="AJ74">
        <v>-203</v>
      </c>
      <c r="AK74">
        <v>19</v>
      </c>
      <c r="AL74">
        <v>41</v>
      </c>
      <c r="AM74" t="s">
        <v>726</v>
      </c>
      <c r="AN74">
        <v>24602</v>
      </c>
      <c r="AO74">
        <v>8</v>
      </c>
      <c r="AP74" t="s">
        <v>726</v>
      </c>
      <c r="AQ74" t="s">
        <v>726</v>
      </c>
      <c r="AR74" t="s">
        <v>726</v>
      </c>
      <c r="AS74" t="s">
        <v>726</v>
      </c>
      <c r="AT74" t="s">
        <v>726</v>
      </c>
      <c r="AU74">
        <v>2008</v>
      </c>
      <c r="AV74">
        <v>0</v>
      </c>
      <c r="AW74">
        <v>1</v>
      </c>
      <c r="AX74">
        <v>2012</v>
      </c>
      <c r="AY74">
        <v>1</v>
      </c>
      <c r="AZ74">
        <v>9999</v>
      </c>
      <c r="BA74">
        <v>1</v>
      </c>
      <c r="BB74">
        <v>2008</v>
      </c>
      <c r="BC74">
        <v>1</v>
      </c>
      <c r="BD74">
        <v>2012</v>
      </c>
      <c r="BE74">
        <v>2008</v>
      </c>
      <c r="BF74">
        <v>0</v>
      </c>
      <c r="BG74">
        <v>0</v>
      </c>
      <c r="BH74">
        <v>0</v>
      </c>
      <c r="BI74">
        <v>0</v>
      </c>
      <c r="BO74">
        <v>0</v>
      </c>
      <c r="BP74">
        <v>0</v>
      </c>
      <c r="BQ74">
        <v>0</v>
      </c>
      <c r="BR74">
        <v>0</v>
      </c>
      <c r="BS74">
        <v>0</v>
      </c>
      <c r="BT74">
        <v>0</v>
      </c>
      <c r="BU74">
        <v>0</v>
      </c>
      <c r="BV74">
        <v>0</v>
      </c>
      <c r="BW74">
        <v>0</v>
      </c>
      <c r="BX74">
        <v>0</v>
      </c>
    </row>
    <row r="75" spans="1:76" x14ac:dyDescent="0.25">
      <c r="A75">
        <v>8</v>
      </c>
      <c r="B75" t="s">
        <v>52</v>
      </c>
      <c r="C75">
        <v>2010</v>
      </c>
      <c r="D75" t="s">
        <v>582</v>
      </c>
      <c r="E75">
        <v>0</v>
      </c>
      <c r="F75">
        <v>1</v>
      </c>
      <c r="G75">
        <v>11441</v>
      </c>
      <c r="H75">
        <v>1.0931587999235619</v>
      </c>
      <c r="I75">
        <v>2865</v>
      </c>
      <c r="J75">
        <v>0</v>
      </c>
      <c r="N75">
        <v>0</v>
      </c>
      <c r="U75">
        <v>1</v>
      </c>
      <c r="V75">
        <v>10124</v>
      </c>
      <c r="W75">
        <v>334800</v>
      </c>
      <c r="X75">
        <v>84633</v>
      </c>
      <c r="Y75">
        <v>1</v>
      </c>
      <c r="Z75">
        <v>1</v>
      </c>
      <c r="AA75" t="s">
        <v>729</v>
      </c>
      <c r="AB75">
        <v>86969</v>
      </c>
      <c r="AC75">
        <v>8.6999999999999993</v>
      </c>
      <c r="AD75">
        <v>9380</v>
      </c>
      <c r="AE75">
        <v>0</v>
      </c>
      <c r="AF75">
        <v>4.3499999999999996</v>
      </c>
      <c r="AG75" t="s">
        <v>726</v>
      </c>
      <c r="AH75" t="s">
        <v>726</v>
      </c>
      <c r="AI75">
        <v>1659</v>
      </c>
      <c r="AJ75">
        <v>-43</v>
      </c>
      <c r="AK75">
        <v>11</v>
      </c>
      <c r="AL75">
        <v>42</v>
      </c>
      <c r="AM75">
        <v>154</v>
      </c>
      <c r="AN75">
        <v>44192</v>
      </c>
      <c r="AO75">
        <v>5</v>
      </c>
      <c r="AP75" t="s">
        <v>726</v>
      </c>
      <c r="AQ75" t="s">
        <v>726</v>
      </c>
      <c r="AR75" t="s">
        <v>726</v>
      </c>
      <c r="AS75" t="s">
        <v>726</v>
      </c>
      <c r="AT75" t="s">
        <v>726</v>
      </c>
      <c r="AU75">
        <v>2008</v>
      </c>
      <c r="AV75">
        <v>0</v>
      </c>
      <c r="AW75">
        <v>1</v>
      </c>
      <c r="AX75">
        <v>2012</v>
      </c>
      <c r="AY75">
        <v>1</v>
      </c>
      <c r="AZ75">
        <v>9999</v>
      </c>
      <c r="BA75">
        <v>1</v>
      </c>
      <c r="BB75">
        <v>2008</v>
      </c>
      <c r="BC75">
        <v>1</v>
      </c>
      <c r="BD75">
        <v>2012</v>
      </c>
      <c r="BE75">
        <v>2008</v>
      </c>
      <c r="BF75">
        <v>0</v>
      </c>
      <c r="BG75">
        <v>0</v>
      </c>
      <c r="BH75">
        <v>0</v>
      </c>
      <c r="BI75">
        <v>0</v>
      </c>
      <c r="BO75">
        <v>0</v>
      </c>
      <c r="BP75">
        <v>0</v>
      </c>
      <c r="BQ75">
        <v>0</v>
      </c>
      <c r="BR75">
        <v>0</v>
      </c>
      <c r="BS75">
        <v>0</v>
      </c>
      <c r="BT75">
        <v>0</v>
      </c>
      <c r="BU75">
        <v>0</v>
      </c>
      <c r="BV75">
        <v>0</v>
      </c>
      <c r="BW75">
        <v>0</v>
      </c>
      <c r="BX75">
        <v>0</v>
      </c>
    </row>
    <row r="76" spans="1:76" x14ac:dyDescent="0.25">
      <c r="A76">
        <v>8</v>
      </c>
      <c r="B76" t="s">
        <v>52</v>
      </c>
      <c r="C76">
        <v>2011</v>
      </c>
      <c r="D76" t="s">
        <v>582</v>
      </c>
      <c r="E76">
        <v>0</v>
      </c>
      <c r="F76">
        <v>1</v>
      </c>
      <c r="G76">
        <v>11441</v>
      </c>
      <c r="H76">
        <v>1.0931587999235619</v>
      </c>
      <c r="I76">
        <v>2865</v>
      </c>
      <c r="J76">
        <v>0</v>
      </c>
      <c r="N76">
        <v>0</v>
      </c>
      <c r="U76">
        <v>1</v>
      </c>
      <c r="V76">
        <v>10124</v>
      </c>
      <c r="W76">
        <v>334800</v>
      </c>
      <c r="X76">
        <v>84633</v>
      </c>
      <c r="Y76">
        <v>1</v>
      </c>
      <c r="Z76">
        <v>1</v>
      </c>
      <c r="AA76" t="s">
        <v>729</v>
      </c>
      <c r="AB76">
        <v>86969</v>
      </c>
      <c r="AC76">
        <v>9.1999999999999993</v>
      </c>
      <c r="AD76">
        <v>10466</v>
      </c>
      <c r="AE76">
        <v>0</v>
      </c>
      <c r="AF76">
        <v>4.5999999999999996</v>
      </c>
      <c r="AG76" t="s">
        <v>726</v>
      </c>
      <c r="AH76" t="s">
        <v>726</v>
      </c>
      <c r="AI76">
        <v>1798</v>
      </c>
      <c r="AJ76">
        <v>420</v>
      </c>
      <c r="AK76">
        <v>-6</v>
      </c>
      <c r="AL76">
        <v>43</v>
      </c>
      <c r="AM76">
        <v>60</v>
      </c>
      <c r="AN76">
        <v>86946</v>
      </c>
      <c r="AO76">
        <v>5</v>
      </c>
      <c r="AP76" t="s">
        <v>726</v>
      </c>
      <c r="AQ76" t="s">
        <v>726</v>
      </c>
      <c r="AR76" t="s">
        <v>726</v>
      </c>
      <c r="AS76" t="s">
        <v>726</v>
      </c>
      <c r="AT76" t="s">
        <v>726</v>
      </c>
      <c r="AU76">
        <v>2008</v>
      </c>
      <c r="AV76">
        <v>0</v>
      </c>
      <c r="AW76">
        <v>1</v>
      </c>
      <c r="AX76">
        <v>2012</v>
      </c>
      <c r="AY76">
        <v>1</v>
      </c>
      <c r="AZ76">
        <v>9999</v>
      </c>
      <c r="BA76">
        <v>1</v>
      </c>
      <c r="BB76">
        <v>2008</v>
      </c>
      <c r="BC76">
        <v>1</v>
      </c>
      <c r="BD76">
        <v>2012</v>
      </c>
      <c r="BE76">
        <v>2008</v>
      </c>
      <c r="BF76">
        <v>0</v>
      </c>
      <c r="BG76">
        <v>0</v>
      </c>
      <c r="BH76">
        <v>0</v>
      </c>
      <c r="BI76">
        <v>0</v>
      </c>
      <c r="BO76">
        <v>0</v>
      </c>
      <c r="BP76">
        <v>0</v>
      </c>
      <c r="BQ76">
        <v>0</v>
      </c>
      <c r="BR76">
        <v>0</v>
      </c>
      <c r="BS76">
        <v>0</v>
      </c>
      <c r="BT76">
        <v>0</v>
      </c>
      <c r="BU76">
        <v>0</v>
      </c>
      <c r="BV76">
        <v>0</v>
      </c>
      <c r="BW76">
        <v>0</v>
      </c>
      <c r="BX76">
        <v>0</v>
      </c>
    </row>
    <row r="77" spans="1:76" x14ac:dyDescent="0.25">
      <c r="A77">
        <v>8</v>
      </c>
      <c r="B77" t="s">
        <v>52</v>
      </c>
      <c r="C77">
        <v>2012</v>
      </c>
      <c r="D77" t="s">
        <v>582</v>
      </c>
      <c r="E77">
        <v>0</v>
      </c>
      <c r="F77">
        <v>1</v>
      </c>
      <c r="G77">
        <v>11441</v>
      </c>
      <c r="H77">
        <v>1.0931587999235619</v>
      </c>
      <c r="I77">
        <v>2865</v>
      </c>
      <c r="J77">
        <v>0</v>
      </c>
      <c r="N77">
        <v>0</v>
      </c>
      <c r="U77">
        <v>1</v>
      </c>
      <c r="V77">
        <v>10124</v>
      </c>
      <c r="W77">
        <v>334800</v>
      </c>
      <c r="X77">
        <v>84633</v>
      </c>
      <c r="Y77">
        <v>1</v>
      </c>
      <c r="Z77">
        <v>1</v>
      </c>
      <c r="AA77" t="s">
        <v>729</v>
      </c>
      <c r="AB77">
        <v>86969</v>
      </c>
      <c r="AC77">
        <v>9.3000000000000007</v>
      </c>
      <c r="AD77">
        <v>10757</v>
      </c>
      <c r="AE77">
        <v>0</v>
      </c>
      <c r="AF77">
        <v>4.6500000000000004</v>
      </c>
      <c r="AG77" t="s">
        <v>726</v>
      </c>
      <c r="AH77" t="s">
        <v>726</v>
      </c>
      <c r="AI77" t="s">
        <v>726</v>
      </c>
      <c r="AJ77">
        <v>154</v>
      </c>
      <c r="AK77">
        <v>-1</v>
      </c>
      <c r="AL77">
        <v>44</v>
      </c>
      <c r="AM77">
        <v>62</v>
      </c>
      <c r="AN77">
        <v>61341</v>
      </c>
      <c r="AO77">
        <v>6</v>
      </c>
      <c r="AP77" t="s">
        <v>726</v>
      </c>
      <c r="AQ77" t="s">
        <v>726</v>
      </c>
      <c r="AR77" t="s">
        <v>726</v>
      </c>
      <c r="AS77" t="s">
        <v>726</v>
      </c>
      <c r="AT77" t="s">
        <v>726</v>
      </c>
      <c r="AU77">
        <v>2008</v>
      </c>
      <c r="AV77">
        <v>0</v>
      </c>
      <c r="AW77">
        <v>1</v>
      </c>
      <c r="AX77">
        <v>2012</v>
      </c>
      <c r="AY77">
        <v>1</v>
      </c>
      <c r="AZ77">
        <v>9999</v>
      </c>
      <c r="BA77">
        <v>1</v>
      </c>
      <c r="BB77">
        <v>2008</v>
      </c>
      <c r="BC77">
        <v>1</v>
      </c>
      <c r="BD77">
        <v>2012</v>
      </c>
      <c r="BE77">
        <v>2008</v>
      </c>
      <c r="BF77">
        <v>0</v>
      </c>
      <c r="BG77">
        <v>0</v>
      </c>
      <c r="BH77">
        <v>0</v>
      </c>
      <c r="BI77">
        <v>0</v>
      </c>
      <c r="BO77">
        <v>0</v>
      </c>
      <c r="BP77">
        <v>0</v>
      </c>
      <c r="BQ77">
        <v>0</v>
      </c>
      <c r="BR77">
        <v>0</v>
      </c>
      <c r="BS77">
        <v>0</v>
      </c>
      <c r="BT77">
        <v>0</v>
      </c>
      <c r="BU77">
        <v>0</v>
      </c>
      <c r="BV77">
        <v>0</v>
      </c>
      <c r="BW77">
        <v>0</v>
      </c>
      <c r="BX77">
        <v>0</v>
      </c>
    </row>
    <row r="78" spans="1:76" x14ac:dyDescent="0.25">
      <c r="A78">
        <v>8</v>
      </c>
      <c r="B78" t="s">
        <v>52</v>
      </c>
      <c r="C78">
        <v>2013</v>
      </c>
      <c r="D78" t="s">
        <v>582</v>
      </c>
      <c r="E78">
        <v>0</v>
      </c>
      <c r="F78">
        <v>1</v>
      </c>
      <c r="G78">
        <v>11441</v>
      </c>
      <c r="H78">
        <v>1.0931587999235619</v>
      </c>
      <c r="I78">
        <v>2865</v>
      </c>
      <c r="J78">
        <v>0</v>
      </c>
      <c r="N78">
        <v>0</v>
      </c>
      <c r="U78">
        <v>1</v>
      </c>
      <c r="V78">
        <v>10124</v>
      </c>
      <c r="W78">
        <v>334800</v>
      </c>
      <c r="X78">
        <v>84633</v>
      </c>
      <c r="Y78">
        <v>1</v>
      </c>
      <c r="Z78">
        <v>1</v>
      </c>
      <c r="AA78" t="s">
        <v>729</v>
      </c>
      <c r="AB78">
        <v>86969</v>
      </c>
      <c r="AC78">
        <v>8.4</v>
      </c>
      <c r="AD78">
        <v>10389</v>
      </c>
      <c r="AE78">
        <v>0</v>
      </c>
      <c r="AF78">
        <v>4.2</v>
      </c>
      <c r="AG78" t="s">
        <v>726</v>
      </c>
      <c r="AH78" t="s">
        <v>726</v>
      </c>
      <c r="AI78">
        <v>2000</v>
      </c>
      <c r="AJ78">
        <v>71</v>
      </c>
      <c r="AK78">
        <v>12</v>
      </c>
      <c r="AL78">
        <v>44</v>
      </c>
      <c r="AM78">
        <v>1379</v>
      </c>
      <c r="AN78">
        <v>110800</v>
      </c>
      <c r="AO78">
        <v>10</v>
      </c>
      <c r="AP78" t="s">
        <v>726</v>
      </c>
      <c r="AQ78" t="s">
        <v>726</v>
      </c>
      <c r="AR78" t="s">
        <v>726</v>
      </c>
      <c r="AS78" t="s">
        <v>726</v>
      </c>
      <c r="AT78" t="s">
        <v>726</v>
      </c>
      <c r="AU78">
        <v>2008</v>
      </c>
      <c r="AV78">
        <v>0</v>
      </c>
      <c r="AW78">
        <v>1</v>
      </c>
      <c r="AX78">
        <v>2012</v>
      </c>
      <c r="AY78">
        <v>1</v>
      </c>
      <c r="AZ78">
        <v>9999</v>
      </c>
      <c r="BA78">
        <v>1</v>
      </c>
      <c r="BB78">
        <v>2008</v>
      </c>
      <c r="BC78">
        <v>1</v>
      </c>
      <c r="BD78">
        <v>2012</v>
      </c>
      <c r="BE78">
        <v>2008</v>
      </c>
      <c r="BF78">
        <v>0</v>
      </c>
      <c r="BG78">
        <v>0</v>
      </c>
      <c r="BH78">
        <v>0</v>
      </c>
      <c r="BI78">
        <v>0</v>
      </c>
      <c r="BO78">
        <v>0</v>
      </c>
      <c r="BP78">
        <v>0</v>
      </c>
      <c r="BQ78">
        <v>0</v>
      </c>
      <c r="BR78">
        <v>0</v>
      </c>
      <c r="BS78">
        <v>0</v>
      </c>
      <c r="BT78">
        <v>0</v>
      </c>
      <c r="BU78">
        <v>0</v>
      </c>
      <c r="BV78">
        <v>0</v>
      </c>
      <c r="BW78">
        <v>0</v>
      </c>
      <c r="BX78">
        <v>0</v>
      </c>
    </row>
    <row r="79" spans="1:76" x14ac:dyDescent="0.25">
      <c r="A79">
        <v>8</v>
      </c>
      <c r="B79" t="s">
        <v>52</v>
      </c>
      <c r="C79">
        <v>2014</v>
      </c>
      <c r="D79" t="s">
        <v>582</v>
      </c>
      <c r="E79">
        <v>0</v>
      </c>
      <c r="F79">
        <v>1</v>
      </c>
      <c r="G79">
        <v>11441</v>
      </c>
      <c r="H79">
        <v>1.0931587999235619</v>
      </c>
      <c r="I79">
        <v>2865</v>
      </c>
      <c r="J79">
        <v>0</v>
      </c>
      <c r="N79">
        <v>0</v>
      </c>
      <c r="U79">
        <v>1</v>
      </c>
      <c r="V79">
        <v>10124</v>
      </c>
      <c r="W79">
        <v>334800</v>
      </c>
      <c r="X79">
        <v>84633</v>
      </c>
      <c r="Y79">
        <v>1</v>
      </c>
      <c r="Z79">
        <v>1</v>
      </c>
      <c r="AA79" t="s">
        <v>729</v>
      </c>
      <c r="AB79">
        <v>86969</v>
      </c>
      <c r="AC79">
        <v>3.2</v>
      </c>
      <c r="AD79">
        <v>10440</v>
      </c>
      <c r="AE79">
        <v>0</v>
      </c>
      <c r="AF79">
        <v>1.6</v>
      </c>
      <c r="AG79" t="s">
        <v>726</v>
      </c>
      <c r="AH79" t="s">
        <v>726</v>
      </c>
      <c r="AI79">
        <v>2200</v>
      </c>
      <c r="AJ79">
        <v>381</v>
      </c>
      <c r="AK79">
        <v>4</v>
      </c>
      <c r="AL79">
        <v>55.13</v>
      </c>
      <c r="AM79">
        <v>761</v>
      </c>
      <c r="AN79">
        <v>77197</v>
      </c>
      <c r="AO79">
        <v>10</v>
      </c>
      <c r="AP79">
        <v>6</v>
      </c>
      <c r="AQ79">
        <v>5</v>
      </c>
      <c r="AR79">
        <v>10</v>
      </c>
      <c r="AS79">
        <v>49</v>
      </c>
      <c r="AT79" t="s">
        <v>726</v>
      </c>
      <c r="AU79">
        <v>2008</v>
      </c>
      <c r="AV79">
        <v>0</v>
      </c>
      <c r="AW79">
        <v>1</v>
      </c>
      <c r="AX79">
        <v>2012</v>
      </c>
      <c r="AY79">
        <v>1</v>
      </c>
      <c r="AZ79">
        <v>9999</v>
      </c>
      <c r="BA79">
        <v>1</v>
      </c>
      <c r="BB79">
        <v>2008</v>
      </c>
      <c r="BC79">
        <v>1</v>
      </c>
      <c r="BD79">
        <v>2012</v>
      </c>
      <c r="BE79">
        <v>2008</v>
      </c>
      <c r="BF79">
        <v>0</v>
      </c>
      <c r="BG79">
        <v>0</v>
      </c>
      <c r="BH79">
        <v>0</v>
      </c>
      <c r="BI79">
        <v>0</v>
      </c>
      <c r="BO79">
        <v>0</v>
      </c>
      <c r="BP79">
        <v>0</v>
      </c>
      <c r="BQ79">
        <v>0</v>
      </c>
      <c r="BR79">
        <v>0</v>
      </c>
      <c r="BS79">
        <v>0</v>
      </c>
      <c r="BT79">
        <v>0</v>
      </c>
      <c r="BU79">
        <v>0</v>
      </c>
      <c r="BV79">
        <v>0</v>
      </c>
      <c r="BW79">
        <v>0</v>
      </c>
      <c r="BX79">
        <v>0</v>
      </c>
    </row>
    <row r="80" spans="1:76" x14ac:dyDescent="0.25">
      <c r="A80">
        <v>8</v>
      </c>
      <c r="B80" t="s">
        <v>52</v>
      </c>
      <c r="C80">
        <v>2015</v>
      </c>
      <c r="D80" t="s">
        <v>582</v>
      </c>
      <c r="E80">
        <v>0</v>
      </c>
      <c r="F80">
        <v>1</v>
      </c>
      <c r="G80">
        <v>11441</v>
      </c>
      <c r="H80">
        <v>1.0931587999235619</v>
      </c>
      <c r="I80">
        <v>2865</v>
      </c>
      <c r="J80">
        <v>0</v>
      </c>
      <c r="N80">
        <v>0</v>
      </c>
      <c r="U80">
        <v>1</v>
      </c>
      <c r="V80">
        <v>10124</v>
      </c>
      <c r="W80">
        <v>334800</v>
      </c>
      <c r="X80">
        <v>84633</v>
      </c>
      <c r="Y80">
        <v>1</v>
      </c>
      <c r="Z80">
        <v>1</v>
      </c>
      <c r="AA80" t="s">
        <v>729</v>
      </c>
      <c r="AB80">
        <v>86969</v>
      </c>
      <c r="AC80">
        <v>4.3</v>
      </c>
      <c r="AD80">
        <v>11924</v>
      </c>
      <c r="AE80">
        <v>0</v>
      </c>
      <c r="AF80">
        <v>2.15</v>
      </c>
      <c r="AG80" t="s">
        <v>726</v>
      </c>
      <c r="AH80" t="s">
        <v>726</v>
      </c>
      <c r="AI80" t="s">
        <v>726</v>
      </c>
      <c r="AJ80">
        <v>261</v>
      </c>
      <c r="AK80">
        <v>6</v>
      </c>
      <c r="AL80">
        <v>44</v>
      </c>
      <c r="AM80">
        <v>41</v>
      </c>
      <c r="AN80">
        <v>85</v>
      </c>
      <c r="AO80">
        <v>16925</v>
      </c>
      <c r="AP80">
        <v>10</v>
      </c>
      <c r="AQ80">
        <v>5</v>
      </c>
      <c r="AR80">
        <v>8</v>
      </c>
      <c r="AS80">
        <v>10</v>
      </c>
      <c r="AT80" t="s">
        <v>726</v>
      </c>
      <c r="AU80">
        <v>2008</v>
      </c>
      <c r="AV80">
        <v>0</v>
      </c>
      <c r="AW80">
        <v>1</v>
      </c>
      <c r="AX80">
        <v>2012</v>
      </c>
      <c r="AY80">
        <v>1</v>
      </c>
      <c r="AZ80">
        <v>9999</v>
      </c>
      <c r="BA80">
        <v>1</v>
      </c>
      <c r="BB80">
        <v>2008</v>
      </c>
      <c r="BC80">
        <v>1</v>
      </c>
      <c r="BD80">
        <v>2012</v>
      </c>
      <c r="BE80">
        <v>2008</v>
      </c>
      <c r="BF80">
        <v>0</v>
      </c>
      <c r="BG80">
        <v>0</v>
      </c>
      <c r="BH80">
        <v>0</v>
      </c>
      <c r="BI80">
        <v>0</v>
      </c>
      <c r="BO80">
        <v>0</v>
      </c>
      <c r="BP80">
        <v>0</v>
      </c>
      <c r="BQ80">
        <v>0</v>
      </c>
      <c r="BR80">
        <v>0</v>
      </c>
      <c r="BS80">
        <v>0</v>
      </c>
      <c r="BT80">
        <v>0</v>
      </c>
      <c r="BU80">
        <v>0</v>
      </c>
      <c r="BV80">
        <v>0</v>
      </c>
      <c r="BW80">
        <v>0</v>
      </c>
      <c r="BX80">
        <v>0</v>
      </c>
    </row>
    <row r="81" spans="1:76" x14ac:dyDescent="0.25">
      <c r="A81">
        <v>8</v>
      </c>
      <c r="B81" t="s">
        <v>52</v>
      </c>
      <c r="C81">
        <v>2016</v>
      </c>
      <c r="D81" t="s">
        <v>582</v>
      </c>
      <c r="E81">
        <v>0</v>
      </c>
      <c r="F81">
        <v>1</v>
      </c>
      <c r="G81">
        <v>11441</v>
      </c>
      <c r="H81">
        <v>1.0931587999235619</v>
      </c>
      <c r="I81">
        <v>2865</v>
      </c>
      <c r="J81">
        <v>0</v>
      </c>
      <c r="N81">
        <v>0</v>
      </c>
      <c r="U81">
        <v>1</v>
      </c>
      <c r="V81">
        <v>10124</v>
      </c>
      <c r="W81">
        <v>334800</v>
      </c>
      <c r="X81">
        <v>84633</v>
      </c>
      <c r="Y81">
        <v>1</v>
      </c>
      <c r="Z81">
        <v>1</v>
      </c>
      <c r="AA81" t="s">
        <v>729</v>
      </c>
      <c r="AB81">
        <v>86969</v>
      </c>
      <c r="AC81" t="s">
        <v>726</v>
      </c>
      <c r="AD81" t="s">
        <v>726</v>
      </c>
      <c r="AE81" t="s">
        <v>726</v>
      </c>
      <c r="AF81" t="s">
        <v>726</v>
      </c>
      <c r="AG81" t="s">
        <v>726</v>
      </c>
      <c r="AH81" t="s">
        <v>726</v>
      </c>
      <c r="AI81" t="s">
        <v>726</v>
      </c>
      <c r="AJ81" t="s">
        <v>726</v>
      </c>
      <c r="AK81" t="s">
        <v>726</v>
      </c>
      <c r="AL81" t="s">
        <v>726</v>
      </c>
      <c r="AM81">
        <v>41</v>
      </c>
      <c r="AN81" t="s">
        <v>726</v>
      </c>
      <c r="AO81" t="s">
        <v>726</v>
      </c>
      <c r="AP81" t="s">
        <v>726</v>
      </c>
      <c r="AQ81" t="s">
        <v>726</v>
      </c>
      <c r="AR81" t="s">
        <v>726</v>
      </c>
      <c r="AS81" t="s">
        <v>726</v>
      </c>
      <c r="AT81" t="s">
        <v>726</v>
      </c>
      <c r="AU81">
        <v>2008</v>
      </c>
      <c r="AV81">
        <v>0</v>
      </c>
      <c r="AW81">
        <v>1</v>
      </c>
      <c r="AX81">
        <v>2012</v>
      </c>
      <c r="AY81">
        <v>1</v>
      </c>
      <c r="AZ81">
        <v>9999</v>
      </c>
      <c r="BA81">
        <v>1</v>
      </c>
      <c r="BB81">
        <v>2008</v>
      </c>
      <c r="BC81">
        <v>1</v>
      </c>
      <c r="BD81">
        <v>2012</v>
      </c>
      <c r="BE81">
        <v>2008</v>
      </c>
      <c r="BF81">
        <v>0</v>
      </c>
      <c r="BG81">
        <v>0</v>
      </c>
      <c r="BH81">
        <v>0</v>
      </c>
      <c r="BI81">
        <v>0</v>
      </c>
      <c r="BO81">
        <v>0</v>
      </c>
      <c r="BP81">
        <v>0</v>
      </c>
      <c r="BQ81">
        <v>0</v>
      </c>
      <c r="BR81">
        <v>0</v>
      </c>
      <c r="BS81">
        <v>0</v>
      </c>
      <c r="BT81">
        <v>0</v>
      </c>
      <c r="BU81">
        <v>0</v>
      </c>
      <c r="BV81">
        <v>0</v>
      </c>
      <c r="BW81">
        <v>0</v>
      </c>
      <c r="BX81">
        <v>0</v>
      </c>
    </row>
    <row r="82" spans="1:76" x14ac:dyDescent="0.25">
      <c r="A82">
        <v>9</v>
      </c>
      <c r="B82" t="s">
        <v>53</v>
      </c>
      <c r="C82">
        <v>2007</v>
      </c>
      <c r="D82" t="s">
        <v>582</v>
      </c>
      <c r="E82">
        <v>0</v>
      </c>
      <c r="F82">
        <v>1</v>
      </c>
      <c r="G82">
        <v>809</v>
      </c>
      <c r="H82">
        <v>0.61661585365853655</v>
      </c>
      <c r="I82">
        <v>288</v>
      </c>
      <c r="J82">
        <v>0</v>
      </c>
      <c r="N82">
        <v>1</v>
      </c>
      <c r="O82">
        <v>619</v>
      </c>
      <c r="P82">
        <v>0.47179878048780488</v>
      </c>
      <c r="Q82">
        <v>0</v>
      </c>
      <c r="R82">
        <v>39661</v>
      </c>
      <c r="U82">
        <v>1</v>
      </c>
      <c r="V82">
        <v>449</v>
      </c>
      <c r="W82">
        <v>1279</v>
      </c>
      <c r="X82">
        <v>3798</v>
      </c>
      <c r="Y82">
        <v>1</v>
      </c>
      <c r="Z82">
        <v>0</v>
      </c>
      <c r="AA82" t="s">
        <v>730</v>
      </c>
      <c r="AB82">
        <v>8190</v>
      </c>
      <c r="AC82" t="s">
        <v>726</v>
      </c>
      <c r="AD82">
        <v>1142</v>
      </c>
      <c r="AE82" t="s">
        <v>726</v>
      </c>
      <c r="AF82" t="s">
        <v>726</v>
      </c>
      <c r="AG82" t="s">
        <v>726</v>
      </c>
      <c r="AH82" t="s">
        <v>726</v>
      </c>
      <c r="AI82" t="s">
        <v>726</v>
      </c>
      <c r="AJ82" t="s">
        <v>726</v>
      </c>
      <c r="AK82">
        <v>58</v>
      </c>
      <c r="AL82">
        <v>50</v>
      </c>
      <c r="AM82" t="s">
        <v>726</v>
      </c>
      <c r="AN82" t="s">
        <v>726</v>
      </c>
      <c r="AO82" t="s">
        <v>726</v>
      </c>
      <c r="AP82" t="s">
        <v>726</v>
      </c>
      <c r="AQ82" t="s">
        <v>726</v>
      </c>
      <c r="AR82" t="s">
        <v>726</v>
      </c>
      <c r="AS82" t="s">
        <v>726</v>
      </c>
      <c r="AT82" t="s">
        <v>726</v>
      </c>
      <c r="AU82">
        <v>2009</v>
      </c>
      <c r="AV82">
        <v>0</v>
      </c>
      <c r="AW82">
        <v>1</v>
      </c>
      <c r="AX82">
        <v>2008</v>
      </c>
      <c r="AY82">
        <v>1</v>
      </c>
      <c r="AZ82">
        <v>9999</v>
      </c>
      <c r="BA82">
        <v>1</v>
      </c>
      <c r="BB82">
        <v>2009</v>
      </c>
      <c r="BC82">
        <v>1</v>
      </c>
      <c r="BD82">
        <v>2008</v>
      </c>
      <c r="BE82">
        <v>2008</v>
      </c>
      <c r="BF82">
        <v>0</v>
      </c>
      <c r="BG82">
        <v>0</v>
      </c>
      <c r="BH82">
        <v>0</v>
      </c>
      <c r="BI82">
        <v>0</v>
      </c>
      <c r="BO82">
        <v>0</v>
      </c>
      <c r="BP82">
        <v>0</v>
      </c>
      <c r="BQ82">
        <v>0</v>
      </c>
      <c r="BR82">
        <v>0</v>
      </c>
      <c r="BS82">
        <v>0</v>
      </c>
      <c r="BT82">
        <v>0</v>
      </c>
      <c r="BU82">
        <v>0</v>
      </c>
      <c r="BV82">
        <v>0</v>
      </c>
      <c r="BW82">
        <v>0</v>
      </c>
      <c r="BX82">
        <v>0</v>
      </c>
    </row>
    <row r="83" spans="1:76" x14ac:dyDescent="0.25">
      <c r="A83">
        <v>9</v>
      </c>
      <c r="B83" t="s">
        <v>53</v>
      </c>
      <c r="C83">
        <v>2008</v>
      </c>
      <c r="D83" t="s">
        <v>582</v>
      </c>
      <c r="E83">
        <v>0</v>
      </c>
      <c r="F83">
        <v>1</v>
      </c>
      <c r="G83">
        <v>809</v>
      </c>
      <c r="H83">
        <v>0.61661585365853655</v>
      </c>
      <c r="I83">
        <v>288</v>
      </c>
      <c r="J83">
        <v>0</v>
      </c>
      <c r="N83">
        <v>1</v>
      </c>
      <c r="O83">
        <v>619</v>
      </c>
      <c r="P83">
        <v>0.47179878048780488</v>
      </c>
      <c r="Q83">
        <v>0</v>
      </c>
      <c r="R83">
        <v>39661</v>
      </c>
      <c r="U83">
        <v>1</v>
      </c>
      <c r="V83">
        <v>449</v>
      </c>
      <c r="W83">
        <v>1279</v>
      </c>
      <c r="X83">
        <v>3798</v>
      </c>
      <c r="Y83">
        <v>1</v>
      </c>
      <c r="Z83">
        <v>0</v>
      </c>
      <c r="AA83" t="s">
        <v>730</v>
      </c>
      <c r="AB83">
        <v>8190</v>
      </c>
      <c r="AC83">
        <v>0</v>
      </c>
      <c r="AD83">
        <v>1142</v>
      </c>
      <c r="AE83">
        <v>0</v>
      </c>
      <c r="AF83">
        <v>0</v>
      </c>
      <c r="AG83" t="s">
        <v>726</v>
      </c>
      <c r="AH83" t="s">
        <v>726</v>
      </c>
      <c r="AI83">
        <v>593</v>
      </c>
      <c r="AJ83" t="s">
        <v>726</v>
      </c>
      <c r="AK83">
        <v>59</v>
      </c>
      <c r="AL83" t="s">
        <v>726</v>
      </c>
      <c r="AM83" t="s">
        <v>726</v>
      </c>
      <c r="AN83" t="s">
        <v>726</v>
      </c>
      <c r="AO83" t="s">
        <v>726</v>
      </c>
      <c r="AP83" t="s">
        <v>726</v>
      </c>
      <c r="AQ83" t="s">
        <v>726</v>
      </c>
      <c r="AR83" t="s">
        <v>726</v>
      </c>
      <c r="AS83" t="s">
        <v>726</v>
      </c>
      <c r="AT83" t="s">
        <v>726</v>
      </c>
      <c r="AU83">
        <v>2009</v>
      </c>
      <c r="AV83">
        <v>0</v>
      </c>
      <c r="AW83">
        <v>1</v>
      </c>
      <c r="AX83">
        <v>2008</v>
      </c>
      <c r="AY83">
        <v>1</v>
      </c>
      <c r="AZ83">
        <v>9999</v>
      </c>
      <c r="BA83">
        <v>1</v>
      </c>
      <c r="BB83">
        <v>2009</v>
      </c>
      <c r="BC83">
        <v>1</v>
      </c>
      <c r="BD83">
        <v>2008</v>
      </c>
      <c r="BE83">
        <v>2008</v>
      </c>
      <c r="BF83">
        <v>0</v>
      </c>
      <c r="BG83">
        <v>0</v>
      </c>
      <c r="BH83">
        <v>0</v>
      </c>
      <c r="BI83">
        <v>0</v>
      </c>
      <c r="BO83">
        <v>0</v>
      </c>
      <c r="BP83">
        <v>0</v>
      </c>
      <c r="BQ83">
        <v>0</v>
      </c>
      <c r="BR83">
        <v>0</v>
      </c>
      <c r="BS83">
        <v>0</v>
      </c>
      <c r="BT83">
        <v>0</v>
      </c>
      <c r="BU83">
        <v>0</v>
      </c>
      <c r="BV83">
        <v>0</v>
      </c>
      <c r="BW83">
        <v>0</v>
      </c>
      <c r="BX83">
        <v>0</v>
      </c>
    </row>
    <row r="84" spans="1:76" x14ac:dyDescent="0.25">
      <c r="A84">
        <v>9</v>
      </c>
      <c r="B84" t="s">
        <v>53</v>
      </c>
      <c r="C84">
        <v>2009</v>
      </c>
      <c r="D84" t="s">
        <v>582</v>
      </c>
      <c r="E84">
        <v>0</v>
      </c>
      <c r="F84">
        <v>1</v>
      </c>
      <c r="G84">
        <v>809</v>
      </c>
      <c r="H84">
        <v>0.61661585365853655</v>
      </c>
      <c r="I84">
        <v>288</v>
      </c>
      <c r="J84">
        <v>0</v>
      </c>
      <c r="N84">
        <v>1</v>
      </c>
      <c r="O84">
        <v>619</v>
      </c>
      <c r="P84">
        <v>0.47179878048780488</v>
      </c>
      <c r="Q84">
        <v>0</v>
      </c>
      <c r="R84">
        <v>39661</v>
      </c>
      <c r="U84">
        <v>1</v>
      </c>
      <c r="V84">
        <v>449</v>
      </c>
      <c r="W84">
        <v>1279</v>
      </c>
      <c r="X84">
        <v>3798</v>
      </c>
      <c r="Y84">
        <v>1</v>
      </c>
      <c r="Z84">
        <v>0</v>
      </c>
      <c r="AA84" t="s">
        <v>730</v>
      </c>
      <c r="AB84">
        <v>8190</v>
      </c>
      <c r="AC84">
        <v>0</v>
      </c>
      <c r="AD84">
        <v>1142</v>
      </c>
      <c r="AE84">
        <v>0</v>
      </c>
      <c r="AF84">
        <v>0</v>
      </c>
      <c r="AG84" t="s">
        <v>726</v>
      </c>
      <c r="AH84" t="s">
        <v>726</v>
      </c>
      <c r="AI84">
        <v>529</v>
      </c>
      <c r="AJ84">
        <v>-147</v>
      </c>
      <c r="AK84" t="s">
        <v>726</v>
      </c>
      <c r="AL84" t="s">
        <v>726</v>
      </c>
      <c r="AM84" t="s">
        <v>726</v>
      </c>
      <c r="AN84">
        <v>8874</v>
      </c>
      <c r="AO84">
        <v>12</v>
      </c>
      <c r="AP84" t="s">
        <v>726</v>
      </c>
      <c r="AQ84" t="s">
        <v>726</v>
      </c>
      <c r="AR84" t="s">
        <v>726</v>
      </c>
      <c r="AS84" t="s">
        <v>726</v>
      </c>
      <c r="AT84" t="s">
        <v>726</v>
      </c>
      <c r="AU84">
        <v>2009</v>
      </c>
      <c r="AV84">
        <v>0</v>
      </c>
      <c r="AW84">
        <v>1</v>
      </c>
      <c r="AX84">
        <v>2008</v>
      </c>
      <c r="AY84">
        <v>1</v>
      </c>
      <c r="AZ84">
        <v>9999</v>
      </c>
      <c r="BA84">
        <v>1</v>
      </c>
      <c r="BB84">
        <v>2009</v>
      </c>
      <c r="BC84">
        <v>1</v>
      </c>
      <c r="BD84">
        <v>2008</v>
      </c>
      <c r="BE84">
        <v>2008</v>
      </c>
      <c r="BF84">
        <v>0</v>
      </c>
      <c r="BG84">
        <v>0</v>
      </c>
      <c r="BH84">
        <v>0</v>
      </c>
      <c r="BI84">
        <v>0</v>
      </c>
      <c r="BO84">
        <v>0</v>
      </c>
      <c r="BP84">
        <v>0</v>
      </c>
      <c r="BQ84">
        <v>0</v>
      </c>
      <c r="BR84">
        <v>0</v>
      </c>
      <c r="BS84">
        <v>0</v>
      </c>
      <c r="BT84">
        <v>0</v>
      </c>
      <c r="BU84">
        <v>0</v>
      </c>
      <c r="BV84">
        <v>0</v>
      </c>
      <c r="BW84">
        <v>0</v>
      </c>
      <c r="BX84">
        <v>0</v>
      </c>
    </row>
    <row r="85" spans="1:76" x14ac:dyDescent="0.25">
      <c r="A85">
        <v>9</v>
      </c>
      <c r="B85" t="s">
        <v>53</v>
      </c>
      <c r="C85">
        <v>2010</v>
      </c>
      <c r="D85" t="s">
        <v>582</v>
      </c>
      <c r="E85">
        <v>0</v>
      </c>
      <c r="F85">
        <v>1</v>
      </c>
      <c r="G85">
        <v>809</v>
      </c>
      <c r="H85">
        <v>0.61661585365853655</v>
      </c>
      <c r="I85">
        <v>288</v>
      </c>
      <c r="J85">
        <v>0</v>
      </c>
      <c r="N85">
        <v>1</v>
      </c>
      <c r="O85">
        <v>619</v>
      </c>
      <c r="P85">
        <v>0.47179878048780488</v>
      </c>
      <c r="Q85">
        <v>0</v>
      </c>
      <c r="R85">
        <v>39661</v>
      </c>
      <c r="U85">
        <v>1</v>
      </c>
      <c r="V85">
        <v>449</v>
      </c>
      <c r="W85">
        <v>1279</v>
      </c>
      <c r="X85">
        <v>3798</v>
      </c>
      <c r="Y85">
        <v>1</v>
      </c>
      <c r="Z85">
        <v>0</v>
      </c>
      <c r="AA85" t="s">
        <v>730</v>
      </c>
      <c r="AB85">
        <v>8190</v>
      </c>
      <c r="AC85">
        <v>7.5</v>
      </c>
      <c r="AD85">
        <v>1124</v>
      </c>
      <c r="AE85">
        <v>0</v>
      </c>
      <c r="AF85">
        <v>3.75</v>
      </c>
      <c r="AG85" t="s">
        <v>726</v>
      </c>
      <c r="AH85" t="s">
        <v>726</v>
      </c>
      <c r="AI85">
        <v>536</v>
      </c>
      <c r="AJ85">
        <v>-56</v>
      </c>
      <c r="AK85" t="s">
        <v>726</v>
      </c>
      <c r="AL85">
        <v>62</v>
      </c>
      <c r="AM85">
        <v>45</v>
      </c>
      <c r="AN85">
        <v>7136</v>
      </c>
      <c r="AO85">
        <v>12</v>
      </c>
      <c r="AP85" t="s">
        <v>726</v>
      </c>
      <c r="AQ85" t="s">
        <v>726</v>
      </c>
      <c r="AR85" t="s">
        <v>726</v>
      </c>
      <c r="AS85" t="s">
        <v>726</v>
      </c>
      <c r="AT85" t="s">
        <v>726</v>
      </c>
      <c r="AU85">
        <v>2009</v>
      </c>
      <c r="AV85">
        <v>0</v>
      </c>
      <c r="AW85">
        <v>1</v>
      </c>
      <c r="AX85">
        <v>2008</v>
      </c>
      <c r="AY85">
        <v>1</v>
      </c>
      <c r="AZ85">
        <v>9999</v>
      </c>
      <c r="BA85">
        <v>1</v>
      </c>
      <c r="BB85">
        <v>2009</v>
      </c>
      <c r="BC85">
        <v>1</v>
      </c>
      <c r="BD85">
        <v>2008</v>
      </c>
      <c r="BE85">
        <v>2008</v>
      </c>
      <c r="BF85">
        <v>0</v>
      </c>
      <c r="BG85">
        <v>0</v>
      </c>
      <c r="BH85">
        <v>0</v>
      </c>
      <c r="BI85">
        <v>0</v>
      </c>
      <c r="BO85">
        <v>0</v>
      </c>
      <c r="BP85">
        <v>0</v>
      </c>
      <c r="BQ85">
        <v>0</v>
      </c>
      <c r="BR85">
        <v>0</v>
      </c>
      <c r="BS85">
        <v>0</v>
      </c>
      <c r="BT85">
        <v>0</v>
      </c>
      <c r="BU85">
        <v>0</v>
      </c>
      <c r="BV85">
        <v>0</v>
      </c>
      <c r="BW85">
        <v>0</v>
      </c>
      <c r="BX85">
        <v>0</v>
      </c>
    </row>
    <row r="86" spans="1:76" x14ac:dyDescent="0.25">
      <c r="A86">
        <v>9</v>
      </c>
      <c r="B86" t="s">
        <v>53</v>
      </c>
      <c r="C86">
        <v>2011</v>
      </c>
      <c r="D86" t="s">
        <v>582</v>
      </c>
      <c r="E86">
        <v>0</v>
      </c>
      <c r="F86">
        <v>1</v>
      </c>
      <c r="G86">
        <v>809</v>
      </c>
      <c r="H86">
        <v>0.61661585365853655</v>
      </c>
      <c r="I86">
        <v>288</v>
      </c>
      <c r="J86">
        <v>0</v>
      </c>
      <c r="N86">
        <v>1</v>
      </c>
      <c r="O86">
        <v>619</v>
      </c>
      <c r="P86">
        <v>0.47179878048780488</v>
      </c>
      <c r="Q86">
        <v>0</v>
      </c>
      <c r="R86">
        <v>39661</v>
      </c>
      <c r="U86">
        <v>1</v>
      </c>
      <c r="V86">
        <v>449</v>
      </c>
      <c r="W86">
        <v>1279</v>
      </c>
      <c r="X86">
        <v>3798</v>
      </c>
      <c r="Y86">
        <v>1</v>
      </c>
      <c r="Z86">
        <v>0</v>
      </c>
      <c r="AA86" t="s">
        <v>730</v>
      </c>
      <c r="AB86">
        <v>8190</v>
      </c>
      <c r="AC86">
        <v>7.4</v>
      </c>
      <c r="AD86">
        <v>1312</v>
      </c>
      <c r="AE86">
        <v>0</v>
      </c>
      <c r="AF86">
        <v>3.7</v>
      </c>
      <c r="AG86" t="s">
        <v>726</v>
      </c>
      <c r="AH86" t="s">
        <v>726</v>
      </c>
      <c r="AI86">
        <v>620</v>
      </c>
      <c r="AJ86">
        <v>186</v>
      </c>
      <c r="AK86">
        <v>-12</v>
      </c>
      <c r="AL86">
        <v>61</v>
      </c>
      <c r="AM86">
        <v>47</v>
      </c>
      <c r="AN86">
        <v>11985</v>
      </c>
      <c r="AO86">
        <v>10</v>
      </c>
      <c r="AP86" t="s">
        <v>726</v>
      </c>
      <c r="AQ86" t="s">
        <v>726</v>
      </c>
      <c r="AR86" t="s">
        <v>726</v>
      </c>
      <c r="AS86" t="s">
        <v>726</v>
      </c>
      <c r="AT86" t="s">
        <v>726</v>
      </c>
      <c r="AU86">
        <v>2009</v>
      </c>
      <c r="AV86">
        <v>0</v>
      </c>
      <c r="AW86">
        <v>1</v>
      </c>
      <c r="AX86">
        <v>2008</v>
      </c>
      <c r="AY86">
        <v>1</v>
      </c>
      <c r="AZ86">
        <v>9999</v>
      </c>
      <c r="BA86">
        <v>1</v>
      </c>
      <c r="BB86">
        <v>2009</v>
      </c>
      <c r="BC86">
        <v>1</v>
      </c>
      <c r="BD86">
        <v>2008</v>
      </c>
      <c r="BE86">
        <v>2008</v>
      </c>
      <c r="BF86">
        <v>0</v>
      </c>
      <c r="BG86">
        <v>0</v>
      </c>
      <c r="BH86">
        <v>0</v>
      </c>
      <c r="BI86">
        <v>0</v>
      </c>
      <c r="BO86">
        <v>0</v>
      </c>
      <c r="BP86">
        <v>0</v>
      </c>
      <c r="BQ86">
        <v>0</v>
      </c>
      <c r="BR86">
        <v>0</v>
      </c>
      <c r="BS86">
        <v>0</v>
      </c>
      <c r="BT86">
        <v>0</v>
      </c>
      <c r="BU86">
        <v>0</v>
      </c>
      <c r="BV86">
        <v>0</v>
      </c>
      <c r="BW86">
        <v>0</v>
      </c>
      <c r="BX86">
        <v>0</v>
      </c>
    </row>
    <row r="87" spans="1:76" x14ac:dyDescent="0.25">
      <c r="A87">
        <v>9</v>
      </c>
      <c r="B87" t="s">
        <v>53</v>
      </c>
      <c r="C87">
        <v>2012</v>
      </c>
      <c r="D87" t="s">
        <v>582</v>
      </c>
      <c r="E87">
        <v>0</v>
      </c>
      <c r="F87">
        <v>1</v>
      </c>
      <c r="G87">
        <v>809</v>
      </c>
      <c r="H87">
        <v>0.61661585365853655</v>
      </c>
      <c r="I87">
        <v>288</v>
      </c>
      <c r="J87">
        <v>0</v>
      </c>
      <c r="N87">
        <v>1</v>
      </c>
      <c r="O87">
        <v>619</v>
      </c>
      <c r="P87">
        <v>0.47179878048780488</v>
      </c>
      <c r="Q87">
        <v>0</v>
      </c>
      <c r="R87">
        <v>39661</v>
      </c>
      <c r="U87">
        <v>1</v>
      </c>
      <c r="V87">
        <v>449</v>
      </c>
      <c r="W87">
        <v>1279</v>
      </c>
      <c r="X87">
        <v>3798</v>
      </c>
      <c r="Y87">
        <v>1</v>
      </c>
      <c r="Z87">
        <v>0</v>
      </c>
      <c r="AA87" t="s">
        <v>730</v>
      </c>
      <c r="AB87">
        <v>8190</v>
      </c>
      <c r="AC87">
        <v>9.1999999999999993</v>
      </c>
      <c r="AD87">
        <v>1378</v>
      </c>
      <c r="AE87">
        <v>0</v>
      </c>
      <c r="AF87">
        <v>4.5999999999999996</v>
      </c>
      <c r="AG87" t="s">
        <v>726</v>
      </c>
      <c r="AH87" t="s">
        <v>726</v>
      </c>
      <c r="AI87" t="s">
        <v>726</v>
      </c>
      <c r="AJ87">
        <v>61</v>
      </c>
      <c r="AK87">
        <v>-4</v>
      </c>
      <c r="AL87">
        <v>60</v>
      </c>
      <c r="AM87">
        <v>164</v>
      </c>
      <c r="AN87">
        <v>16819</v>
      </c>
      <c r="AO87">
        <v>12</v>
      </c>
      <c r="AP87" t="s">
        <v>726</v>
      </c>
      <c r="AQ87" t="s">
        <v>726</v>
      </c>
      <c r="AR87" t="s">
        <v>726</v>
      </c>
      <c r="AS87" t="s">
        <v>726</v>
      </c>
      <c r="AT87" t="s">
        <v>726</v>
      </c>
      <c r="AU87">
        <v>2009</v>
      </c>
      <c r="AV87">
        <v>0</v>
      </c>
      <c r="AW87">
        <v>1</v>
      </c>
      <c r="AX87">
        <v>2008</v>
      </c>
      <c r="AY87">
        <v>1</v>
      </c>
      <c r="AZ87">
        <v>9999</v>
      </c>
      <c r="BA87">
        <v>1</v>
      </c>
      <c r="BB87">
        <v>2009</v>
      </c>
      <c r="BC87">
        <v>1</v>
      </c>
      <c r="BD87">
        <v>2008</v>
      </c>
      <c r="BE87">
        <v>2008</v>
      </c>
      <c r="BF87">
        <v>0</v>
      </c>
      <c r="BG87">
        <v>0</v>
      </c>
      <c r="BH87">
        <v>0</v>
      </c>
      <c r="BI87">
        <v>0</v>
      </c>
      <c r="BO87">
        <v>0</v>
      </c>
      <c r="BP87">
        <v>0</v>
      </c>
      <c r="BQ87">
        <v>0</v>
      </c>
      <c r="BR87">
        <v>0</v>
      </c>
      <c r="BS87">
        <v>0</v>
      </c>
      <c r="BT87">
        <v>0</v>
      </c>
      <c r="BU87">
        <v>0</v>
      </c>
      <c r="BV87">
        <v>0</v>
      </c>
      <c r="BW87">
        <v>0</v>
      </c>
      <c r="BX87">
        <v>0</v>
      </c>
    </row>
    <row r="88" spans="1:76" x14ac:dyDescent="0.25">
      <c r="A88">
        <v>9</v>
      </c>
      <c r="B88" t="s">
        <v>53</v>
      </c>
      <c r="C88">
        <v>2013</v>
      </c>
      <c r="D88" t="s">
        <v>582</v>
      </c>
      <c r="E88">
        <v>0</v>
      </c>
      <c r="F88">
        <v>1</v>
      </c>
      <c r="G88">
        <v>809</v>
      </c>
      <c r="H88">
        <v>0.61661585365853655</v>
      </c>
      <c r="I88">
        <v>288</v>
      </c>
      <c r="J88">
        <v>0</v>
      </c>
      <c r="N88">
        <v>1</v>
      </c>
      <c r="O88">
        <v>619</v>
      </c>
      <c r="P88">
        <v>0.47179878048780488</v>
      </c>
      <c r="Q88">
        <v>0</v>
      </c>
      <c r="R88">
        <v>39661</v>
      </c>
      <c r="U88">
        <v>1</v>
      </c>
      <c r="V88">
        <v>449</v>
      </c>
      <c r="W88">
        <v>1279</v>
      </c>
      <c r="X88">
        <v>3798</v>
      </c>
      <c r="Y88">
        <v>1</v>
      </c>
      <c r="Z88">
        <v>0</v>
      </c>
      <c r="AA88" t="s">
        <v>730</v>
      </c>
      <c r="AB88">
        <v>8190</v>
      </c>
      <c r="AC88">
        <v>9.8000000000000007</v>
      </c>
      <c r="AD88">
        <v>1599</v>
      </c>
      <c r="AE88">
        <v>0</v>
      </c>
      <c r="AF88">
        <v>4.9000000000000004</v>
      </c>
      <c r="AG88" t="s">
        <v>726</v>
      </c>
      <c r="AH88" t="s">
        <v>726</v>
      </c>
      <c r="AI88">
        <v>849</v>
      </c>
      <c r="AJ88">
        <v>608</v>
      </c>
      <c r="AK88">
        <v>17</v>
      </c>
      <c r="AL88">
        <v>60</v>
      </c>
      <c r="AM88">
        <v>49</v>
      </c>
      <c r="AN88">
        <v>19134</v>
      </c>
      <c r="AO88">
        <v>14</v>
      </c>
      <c r="AP88" t="s">
        <v>726</v>
      </c>
      <c r="AQ88" t="s">
        <v>726</v>
      </c>
      <c r="AR88" t="s">
        <v>726</v>
      </c>
      <c r="AS88" t="s">
        <v>726</v>
      </c>
      <c r="AT88" t="s">
        <v>726</v>
      </c>
      <c r="AU88">
        <v>2009</v>
      </c>
      <c r="AV88">
        <v>0</v>
      </c>
      <c r="AW88">
        <v>1</v>
      </c>
      <c r="AX88">
        <v>2008</v>
      </c>
      <c r="AY88">
        <v>1</v>
      </c>
      <c r="AZ88">
        <v>9999</v>
      </c>
      <c r="BA88">
        <v>1</v>
      </c>
      <c r="BB88">
        <v>2009</v>
      </c>
      <c r="BC88">
        <v>1</v>
      </c>
      <c r="BD88">
        <v>2008</v>
      </c>
      <c r="BE88">
        <v>2008</v>
      </c>
      <c r="BF88">
        <v>0</v>
      </c>
      <c r="BG88">
        <v>0</v>
      </c>
      <c r="BH88">
        <v>0</v>
      </c>
      <c r="BI88">
        <v>0</v>
      </c>
      <c r="BO88">
        <v>0</v>
      </c>
      <c r="BP88">
        <v>0</v>
      </c>
      <c r="BQ88">
        <v>0</v>
      </c>
      <c r="BR88">
        <v>0</v>
      </c>
      <c r="BS88">
        <v>0</v>
      </c>
      <c r="BT88">
        <v>0</v>
      </c>
      <c r="BU88">
        <v>0</v>
      </c>
      <c r="BV88">
        <v>0</v>
      </c>
      <c r="BW88">
        <v>0</v>
      </c>
      <c r="BX88">
        <v>0</v>
      </c>
    </row>
    <row r="89" spans="1:76" x14ac:dyDescent="0.25">
      <c r="A89">
        <v>9</v>
      </c>
      <c r="B89" t="s">
        <v>53</v>
      </c>
      <c r="C89">
        <v>2014</v>
      </c>
      <c r="D89" t="s">
        <v>582</v>
      </c>
      <c r="E89">
        <v>0</v>
      </c>
      <c r="F89">
        <v>1</v>
      </c>
      <c r="G89">
        <v>809</v>
      </c>
      <c r="H89">
        <v>0.61661585365853655</v>
      </c>
      <c r="I89">
        <v>288</v>
      </c>
      <c r="J89">
        <v>0</v>
      </c>
      <c r="N89">
        <v>1</v>
      </c>
      <c r="O89">
        <v>619</v>
      </c>
      <c r="P89">
        <v>0.47179878048780488</v>
      </c>
      <c r="Q89">
        <v>0</v>
      </c>
      <c r="R89">
        <v>39661</v>
      </c>
      <c r="U89">
        <v>1</v>
      </c>
      <c r="V89">
        <v>449</v>
      </c>
      <c r="W89">
        <v>1279</v>
      </c>
      <c r="X89">
        <v>3798</v>
      </c>
      <c r="Y89">
        <v>1</v>
      </c>
      <c r="Z89">
        <v>0</v>
      </c>
      <c r="AA89" t="s">
        <v>730</v>
      </c>
      <c r="AB89">
        <v>8190</v>
      </c>
      <c r="AC89">
        <v>8.5</v>
      </c>
      <c r="AD89">
        <v>1783</v>
      </c>
      <c r="AE89">
        <v>0</v>
      </c>
      <c r="AF89">
        <v>4.25</v>
      </c>
      <c r="AG89" t="s">
        <v>726</v>
      </c>
      <c r="AH89" t="s">
        <v>726</v>
      </c>
      <c r="AI89" t="s">
        <v>726</v>
      </c>
      <c r="AJ89">
        <v>172</v>
      </c>
      <c r="AK89">
        <v>5</v>
      </c>
      <c r="AL89">
        <v>44.03</v>
      </c>
      <c r="AM89">
        <v>50</v>
      </c>
      <c r="AN89">
        <v>14257</v>
      </c>
      <c r="AO89">
        <v>16</v>
      </c>
      <c r="AP89">
        <v>12</v>
      </c>
      <c r="AQ89">
        <v>12</v>
      </c>
      <c r="AR89" t="s">
        <v>726</v>
      </c>
      <c r="AS89">
        <v>31</v>
      </c>
      <c r="AT89" t="s">
        <v>726</v>
      </c>
      <c r="AU89">
        <v>2009</v>
      </c>
      <c r="AV89">
        <v>0</v>
      </c>
      <c r="AW89">
        <v>1</v>
      </c>
      <c r="AX89">
        <v>2008</v>
      </c>
      <c r="AY89">
        <v>1</v>
      </c>
      <c r="AZ89">
        <v>9999</v>
      </c>
      <c r="BA89">
        <v>1</v>
      </c>
      <c r="BB89">
        <v>2009</v>
      </c>
      <c r="BC89">
        <v>1</v>
      </c>
      <c r="BD89">
        <v>2008</v>
      </c>
      <c r="BE89">
        <v>2008</v>
      </c>
      <c r="BF89">
        <v>0</v>
      </c>
      <c r="BG89">
        <v>0</v>
      </c>
      <c r="BH89">
        <v>0</v>
      </c>
      <c r="BI89">
        <v>0</v>
      </c>
      <c r="BO89">
        <v>0</v>
      </c>
      <c r="BP89">
        <v>0</v>
      </c>
      <c r="BQ89">
        <v>0</v>
      </c>
      <c r="BR89">
        <v>0</v>
      </c>
      <c r="BS89">
        <v>0</v>
      </c>
      <c r="BT89">
        <v>0</v>
      </c>
      <c r="BU89">
        <v>0</v>
      </c>
      <c r="BV89">
        <v>0</v>
      </c>
      <c r="BW89">
        <v>0</v>
      </c>
      <c r="BX89">
        <v>0</v>
      </c>
    </row>
    <row r="90" spans="1:76" x14ac:dyDescent="0.25">
      <c r="A90">
        <v>9</v>
      </c>
      <c r="B90" t="s">
        <v>53</v>
      </c>
      <c r="C90">
        <v>2015</v>
      </c>
      <c r="D90" t="s">
        <v>582</v>
      </c>
      <c r="E90">
        <v>0</v>
      </c>
      <c r="F90">
        <v>1</v>
      </c>
      <c r="G90">
        <v>809</v>
      </c>
      <c r="H90">
        <v>0.61661585365853655</v>
      </c>
      <c r="I90">
        <v>288</v>
      </c>
      <c r="J90">
        <v>0</v>
      </c>
      <c r="N90">
        <v>1</v>
      </c>
      <c r="O90">
        <v>619</v>
      </c>
      <c r="P90">
        <v>0.47179878048780488</v>
      </c>
      <c r="Q90">
        <v>0</v>
      </c>
      <c r="R90">
        <v>39661</v>
      </c>
      <c r="U90">
        <v>1</v>
      </c>
      <c r="V90">
        <v>449</v>
      </c>
      <c r="W90">
        <v>1279</v>
      </c>
      <c r="X90">
        <v>3798</v>
      </c>
      <c r="Y90">
        <v>1</v>
      </c>
      <c r="Z90">
        <v>0</v>
      </c>
      <c r="AA90" t="s">
        <v>730</v>
      </c>
      <c r="AB90">
        <v>8190</v>
      </c>
      <c r="AC90">
        <v>8.5</v>
      </c>
      <c r="AD90">
        <v>1833</v>
      </c>
      <c r="AE90">
        <v>0</v>
      </c>
      <c r="AF90">
        <v>4.25</v>
      </c>
      <c r="AG90" t="s">
        <v>726</v>
      </c>
      <c r="AH90" t="s">
        <v>726</v>
      </c>
      <c r="AI90" t="s">
        <v>726</v>
      </c>
      <c r="AJ90">
        <v>69</v>
      </c>
      <c r="AK90">
        <v>4</v>
      </c>
      <c r="AL90">
        <v>58</v>
      </c>
      <c r="AM90" t="s">
        <v>726</v>
      </c>
      <c r="AN90" t="s">
        <v>726</v>
      </c>
      <c r="AO90" t="s">
        <v>726</v>
      </c>
      <c r="AP90">
        <v>14</v>
      </c>
      <c r="AQ90">
        <v>10</v>
      </c>
      <c r="AR90">
        <v>12</v>
      </c>
      <c r="AS90" t="s">
        <v>726</v>
      </c>
      <c r="AT90">
        <v>6</v>
      </c>
      <c r="AU90">
        <v>2009</v>
      </c>
      <c r="AV90">
        <v>0</v>
      </c>
      <c r="AW90">
        <v>1</v>
      </c>
      <c r="AX90">
        <v>2008</v>
      </c>
      <c r="AY90">
        <v>1</v>
      </c>
      <c r="AZ90">
        <v>9999</v>
      </c>
      <c r="BA90">
        <v>1</v>
      </c>
      <c r="BB90">
        <v>2009</v>
      </c>
      <c r="BC90">
        <v>1</v>
      </c>
      <c r="BD90">
        <v>2008</v>
      </c>
      <c r="BE90">
        <v>2008</v>
      </c>
      <c r="BF90">
        <v>0</v>
      </c>
      <c r="BG90">
        <v>0</v>
      </c>
      <c r="BH90">
        <v>0</v>
      </c>
      <c r="BI90">
        <v>0</v>
      </c>
      <c r="BO90">
        <v>0</v>
      </c>
      <c r="BP90">
        <v>0</v>
      </c>
      <c r="BQ90">
        <v>0</v>
      </c>
      <c r="BR90">
        <v>0</v>
      </c>
      <c r="BS90">
        <v>0</v>
      </c>
      <c r="BT90">
        <v>0</v>
      </c>
      <c r="BU90">
        <v>0</v>
      </c>
      <c r="BV90">
        <v>0</v>
      </c>
      <c r="BW90">
        <v>0</v>
      </c>
      <c r="BX90">
        <v>0</v>
      </c>
    </row>
    <row r="91" spans="1:76" x14ac:dyDescent="0.25">
      <c r="A91">
        <v>9</v>
      </c>
      <c r="B91" t="s">
        <v>53</v>
      </c>
      <c r="C91">
        <v>2016</v>
      </c>
      <c r="D91" t="s">
        <v>582</v>
      </c>
      <c r="E91">
        <v>0</v>
      </c>
      <c r="F91">
        <v>1</v>
      </c>
      <c r="G91">
        <v>809</v>
      </c>
      <c r="H91">
        <v>0.61661585365853655</v>
      </c>
      <c r="I91">
        <v>288</v>
      </c>
      <c r="J91">
        <v>0</v>
      </c>
      <c r="N91">
        <v>1</v>
      </c>
      <c r="O91">
        <v>619</v>
      </c>
      <c r="P91">
        <v>0.47179878048780488</v>
      </c>
      <c r="Q91">
        <v>0</v>
      </c>
      <c r="R91">
        <v>39661</v>
      </c>
      <c r="U91">
        <v>1</v>
      </c>
      <c r="V91">
        <v>449</v>
      </c>
      <c r="W91">
        <v>1279</v>
      </c>
      <c r="X91">
        <v>3798</v>
      </c>
      <c r="Y91">
        <v>1</v>
      </c>
      <c r="Z91">
        <v>0</v>
      </c>
      <c r="AA91" t="s">
        <v>730</v>
      </c>
      <c r="AB91">
        <v>8190</v>
      </c>
      <c r="AC91" t="s">
        <v>726</v>
      </c>
      <c r="AD91" t="s">
        <v>726</v>
      </c>
      <c r="AE91" t="s">
        <v>726</v>
      </c>
      <c r="AF91" t="s">
        <v>726</v>
      </c>
      <c r="AG91" t="s">
        <v>726</v>
      </c>
      <c r="AH91" t="s">
        <v>726</v>
      </c>
      <c r="AI91" t="s">
        <v>726</v>
      </c>
      <c r="AJ91" t="s">
        <v>726</v>
      </c>
      <c r="AK91" t="s">
        <v>726</v>
      </c>
      <c r="AL91" t="s">
        <v>726</v>
      </c>
      <c r="AM91" t="s">
        <v>726</v>
      </c>
      <c r="AN91" t="s">
        <v>726</v>
      </c>
      <c r="AO91" t="s">
        <v>726</v>
      </c>
      <c r="AP91" t="s">
        <v>726</v>
      </c>
      <c r="AQ91" t="s">
        <v>726</v>
      </c>
      <c r="AR91" t="s">
        <v>726</v>
      </c>
      <c r="AS91" t="s">
        <v>726</v>
      </c>
      <c r="AT91" t="s">
        <v>726</v>
      </c>
      <c r="AU91">
        <v>2009</v>
      </c>
      <c r="AV91">
        <v>0</v>
      </c>
      <c r="AW91">
        <v>1</v>
      </c>
      <c r="AX91">
        <v>2008</v>
      </c>
      <c r="AY91">
        <v>1</v>
      </c>
      <c r="AZ91">
        <v>9999</v>
      </c>
      <c r="BA91">
        <v>1</v>
      </c>
      <c r="BB91">
        <v>2009</v>
      </c>
      <c r="BC91">
        <v>1</v>
      </c>
      <c r="BD91">
        <v>2008</v>
      </c>
      <c r="BE91">
        <v>2008</v>
      </c>
      <c r="BF91">
        <v>0</v>
      </c>
      <c r="BG91">
        <v>0</v>
      </c>
      <c r="BH91">
        <v>0</v>
      </c>
      <c r="BI91">
        <v>0</v>
      </c>
      <c r="BO91">
        <v>0</v>
      </c>
      <c r="BP91">
        <v>0</v>
      </c>
      <c r="BQ91">
        <v>0</v>
      </c>
      <c r="BR91">
        <v>0</v>
      </c>
      <c r="BS91">
        <v>0</v>
      </c>
      <c r="BT91">
        <v>0</v>
      </c>
      <c r="BU91">
        <v>0</v>
      </c>
      <c r="BV91">
        <v>0</v>
      </c>
      <c r="BW91">
        <v>0</v>
      </c>
      <c r="BX91">
        <v>0</v>
      </c>
    </row>
    <row r="92" spans="1:76" x14ac:dyDescent="0.25">
      <c r="A92">
        <v>10</v>
      </c>
      <c r="B92" t="s">
        <v>54</v>
      </c>
      <c r="C92">
        <v>2007</v>
      </c>
      <c r="D92" t="s">
        <v>582</v>
      </c>
      <c r="E92">
        <v>0</v>
      </c>
      <c r="F92">
        <v>1</v>
      </c>
      <c r="G92">
        <v>4260</v>
      </c>
      <c r="H92">
        <v>1.1186974789915967</v>
      </c>
      <c r="I92">
        <v>2435</v>
      </c>
      <c r="J92">
        <v>1</v>
      </c>
      <c r="K92">
        <v>149</v>
      </c>
      <c r="L92">
        <v>3.9128151260504201E-2</v>
      </c>
      <c r="M92">
        <v>364</v>
      </c>
      <c r="N92">
        <v>1</v>
      </c>
      <c r="O92">
        <v>50703</v>
      </c>
      <c r="P92">
        <v>13.314863445378151</v>
      </c>
      <c r="Q92">
        <v>297</v>
      </c>
      <c r="R92">
        <v>39600</v>
      </c>
      <c r="U92">
        <v>1</v>
      </c>
      <c r="V92">
        <v>12961</v>
      </c>
      <c r="W92">
        <v>38668</v>
      </c>
      <c r="X92">
        <v>38689</v>
      </c>
      <c r="Y92">
        <v>1</v>
      </c>
      <c r="Z92">
        <v>0</v>
      </c>
      <c r="AA92" t="s">
        <v>731</v>
      </c>
      <c r="AB92">
        <v>32447</v>
      </c>
      <c r="AC92" t="s">
        <v>726</v>
      </c>
      <c r="AD92">
        <v>4920</v>
      </c>
      <c r="AE92" t="s">
        <v>726</v>
      </c>
      <c r="AF92" t="s">
        <v>726</v>
      </c>
      <c r="AG92" t="s">
        <v>726</v>
      </c>
      <c r="AH92" t="s">
        <v>726</v>
      </c>
      <c r="AI92">
        <v>626</v>
      </c>
      <c r="AJ92">
        <v>1968</v>
      </c>
      <c r="AK92">
        <v>44</v>
      </c>
      <c r="AL92">
        <v>186</v>
      </c>
      <c r="AM92" t="s">
        <v>726</v>
      </c>
      <c r="AN92">
        <v>94000</v>
      </c>
      <c r="AO92">
        <v>26</v>
      </c>
      <c r="AP92" t="s">
        <v>726</v>
      </c>
      <c r="AQ92" t="s">
        <v>726</v>
      </c>
      <c r="AR92" t="s">
        <v>726</v>
      </c>
      <c r="AS92" t="s">
        <v>726</v>
      </c>
      <c r="AT92" t="s">
        <v>726</v>
      </c>
      <c r="AU92">
        <v>2008</v>
      </c>
      <c r="AV92">
        <v>1</v>
      </c>
      <c r="AW92">
        <v>1</v>
      </c>
      <c r="AX92">
        <v>2008</v>
      </c>
      <c r="AY92">
        <v>2</v>
      </c>
      <c r="AZ92">
        <v>9999</v>
      </c>
      <c r="BA92">
        <v>2</v>
      </c>
      <c r="BB92">
        <v>2011</v>
      </c>
      <c r="BC92">
        <v>2</v>
      </c>
      <c r="BD92">
        <v>2008</v>
      </c>
      <c r="BE92">
        <v>2008</v>
      </c>
      <c r="BF92">
        <v>0</v>
      </c>
      <c r="BG92">
        <v>0</v>
      </c>
      <c r="BH92">
        <v>0</v>
      </c>
      <c r="BI92">
        <v>0</v>
      </c>
      <c r="BO92">
        <v>0</v>
      </c>
      <c r="BP92">
        <v>0</v>
      </c>
      <c r="BQ92">
        <v>0</v>
      </c>
      <c r="BR92">
        <v>0</v>
      </c>
      <c r="BS92">
        <v>0</v>
      </c>
      <c r="BT92">
        <v>0</v>
      </c>
      <c r="BU92">
        <v>0</v>
      </c>
      <c r="BV92">
        <v>0</v>
      </c>
      <c r="BW92">
        <v>0</v>
      </c>
      <c r="BX92">
        <v>0</v>
      </c>
    </row>
    <row r="93" spans="1:76" x14ac:dyDescent="0.25">
      <c r="A93">
        <v>10</v>
      </c>
      <c r="B93" t="s">
        <v>54</v>
      </c>
      <c r="C93">
        <v>2008</v>
      </c>
      <c r="D93" t="s">
        <v>582</v>
      </c>
      <c r="E93">
        <v>0</v>
      </c>
      <c r="F93">
        <v>1</v>
      </c>
      <c r="G93">
        <v>4260</v>
      </c>
      <c r="H93">
        <v>1.1186974789915967</v>
      </c>
      <c r="I93">
        <v>2435</v>
      </c>
      <c r="J93">
        <v>1</v>
      </c>
      <c r="K93">
        <v>149</v>
      </c>
      <c r="L93">
        <v>3.9128151260504201E-2</v>
      </c>
      <c r="M93">
        <v>364</v>
      </c>
      <c r="N93">
        <v>1</v>
      </c>
      <c r="O93">
        <v>50703</v>
      </c>
      <c r="P93">
        <v>13.314863445378151</v>
      </c>
      <c r="Q93">
        <v>297</v>
      </c>
      <c r="R93">
        <v>39600</v>
      </c>
      <c r="U93">
        <v>1</v>
      </c>
      <c r="V93">
        <v>12961</v>
      </c>
      <c r="W93">
        <v>38668</v>
      </c>
      <c r="X93">
        <v>38689</v>
      </c>
      <c r="Y93">
        <v>1</v>
      </c>
      <c r="Z93">
        <v>0</v>
      </c>
      <c r="AA93" t="s">
        <v>731</v>
      </c>
      <c r="AB93">
        <v>32447</v>
      </c>
      <c r="AC93">
        <v>9.9</v>
      </c>
      <c r="AD93">
        <v>2890</v>
      </c>
      <c r="AE93">
        <v>0</v>
      </c>
      <c r="AF93">
        <v>4.95</v>
      </c>
      <c r="AG93" t="s">
        <v>726</v>
      </c>
      <c r="AH93" t="s">
        <v>726</v>
      </c>
      <c r="AI93">
        <v>474</v>
      </c>
      <c r="AJ93">
        <v>-2007</v>
      </c>
      <c r="AK93">
        <v>45</v>
      </c>
      <c r="AL93">
        <v>44</v>
      </c>
      <c r="AM93" t="s">
        <v>726</v>
      </c>
      <c r="AN93">
        <v>33200</v>
      </c>
      <c r="AO93">
        <v>45</v>
      </c>
      <c r="AP93" t="s">
        <v>726</v>
      </c>
      <c r="AQ93" t="s">
        <v>726</v>
      </c>
      <c r="AR93" t="s">
        <v>726</v>
      </c>
      <c r="AS93" t="s">
        <v>726</v>
      </c>
      <c r="AT93" t="s">
        <v>726</v>
      </c>
      <c r="AU93">
        <v>2008</v>
      </c>
      <c r="AV93">
        <v>1</v>
      </c>
      <c r="AW93">
        <v>1</v>
      </c>
      <c r="AX93">
        <v>2008</v>
      </c>
      <c r="AY93">
        <v>2</v>
      </c>
      <c r="AZ93">
        <v>9999</v>
      </c>
      <c r="BA93">
        <v>2</v>
      </c>
      <c r="BB93">
        <v>2011</v>
      </c>
      <c r="BC93">
        <v>2</v>
      </c>
      <c r="BD93">
        <v>2008</v>
      </c>
      <c r="BE93">
        <v>2008</v>
      </c>
      <c r="BF93">
        <v>0</v>
      </c>
      <c r="BG93">
        <v>1</v>
      </c>
      <c r="BH93">
        <v>0</v>
      </c>
      <c r="BI93">
        <v>1</v>
      </c>
      <c r="BO93">
        <v>0</v>
      </c>
      <c r="BP93">
        <v>0</v>
      </c>
      <c r="BQ93">
        <v>0</v>
      </c>
      <c r="BR93">
        <v>0</v>
      </c>
      <c r="BS93">
        <v>0</v>
      </c>
      <c r="BT93">
        <v>0</v>
      </c>
      <c r="BU93">
        <v>0</v>
      </c>
      <c r="BV93">
        <v>0</v>
      </c>
      <c r="BW93">
        <v>0</v>
      </c>
      <c r="BX93">
        <v>0</v>
      </c>
    </row>
    <row r="94" spans="1:76" x14ac:dyDescent="0.25">
      <c r="A94">
        <v>10</v>
      </c>
      <c r="B94" t="s">
        <v>54</v>
      </c>
      <c r="C94">
        <v>2009</v>
      </c>
      <c r="D94" t="s">
        <v>582</v>
      </c>
      <c r="E94">
        <v>0</v>
      </c>
      <c r="F94">
        <v>1</v>
      </c>
      <c r="G94">
        <v>4260</v>
      </c>
      <c r="H94">
        <v>1.1186974789915967</v>
      </c>
      <c r="I94">
        <v>2435</v>
      </c>
      <c r="J94">
        <v>1</v>
      </c>
      <c r="K94">
        <v>149</v>
      </c>
      <c r="L94">
        <v>3.9128151260504201E-2</v>
      </c>
      <c r="M94">
        <v>364</v>
      </c>
      <c r="N94">
        <v>1</v>
      </c>
      <c r="O94">
        <v>50703</v>
      </c>
      <c r="P94">
        <v>13.314863445378151</v>
      </c>
      <c r="Q94">
        <v>297</v>
      </c>
      <c r="R94">
        <v>39600</v>
      </c>
      <c r="U94">
        <v>1</v>
      </c>
      <c r="V94">
        <v>12961</v>
      </c>
      <c r="W94">
        <v>38668</v>
      </c>
      <c r="X94">
        <v>38689</v>
      </c>
      <c r="Y94">
        <v>1</v>
      </c>
      <c r="Z94">
        <v>0</v>
      </c>
      <c r="AA94" t="s">
        <v>731</v>
      </c>
      <c r="AB94">
        <v>32447</v>
      </c>
      <c r="AC94">
        <v>7.2</v>
      </c>
      <c r="AD94">
        <v>2893</v>
      </c>
      <c r="AE94">
        <v>0</v>
      </c>
      <c r="AF94">
        <v>3.6</v>
      </c>
      <c r="AG94" t="s">
        <v>726</v>
      </c>
      <c r="AH94" t="s">
        <v>726</v>
      </c>
      <c r="AI94">
        <v>902</v>
      </c>
      <c r="AJ94">
        <v>4</v>
      </c>
      <c r="AK94">
        <v>68</v>
      </c>
      <c r="AL94">
        <v>43</v>
      </c>
      <c r="AM94" t="s">
        <v>726</v>
      </c>
      <c r="AN94">
        <v>32536</v>
      </c>
      <c r="AO94">
        <v>18</v>
      </c>
      <c r="AP94" t="s">
        <v>726</v>
      </c>
      <c r="AQ94" t="s">
        <v>726</v>
      </c>
      <c r="AR94" t="s">
        <v>726</v>
      </c>
      <c r="AS94" t="s">
        <v>726</v>
      </c>
      <c r="AT94" t="s">
        <v>726</v>
      </c>
      <c r="AU94">
        <v>2008</v>
      </c>
      <c r="AV94">
        <v>1</v>
      </c>
      <c r="AW94">
        <v>1</v>
      </c>
      <c r="AX94">
        <v>2008</v>
      </c>
      <c r="AY94">
        <v>2</v>
      </c>
      <c r="AZ94">
        <v>9999</v>
      </c>
      <c r="BA94">
        <v>2</v>
      </c>
      <c r="BB94">
        <v>2011</v>
      </c>
      <c r="BC94">
        <v>2</v>
      </c>
      <c r="BD94">
        <v>2008</v>
      </c>
      <c r="BE94">
        <v>2008</v>
      </c>
      <c r="BF94">
        <v>0</v>
      </c>
      <c r="BG94">
        <v>1</v>
      </c>
      <c r="BH94">
        <v>0</v>
      </c>
      <c r="BI94">
        <v>1</v>
      </c>
      <c r="BO94">
        <v>0</v>
      </c>
      <c r="BP94">
        <v>0</v>
      </c>
      <c r="BQ94">
        <v>0</v>
      </c>
      <c r="BR94">
        <v>0</v>
      </c>
      <c r="BS94">
        <v>0</v>
      </c>
      <c r="BT94">
        <v>0</v>
      </c>
      <c r="BU94">
        <v>0</v>
      </c>
      <c r="BV94">
        <v>0</v>
      </c>
      <c r="BW94">
        <v>0</v>
      </c>
      <c r="BX94">
        <v>0</v>
      </c>
    </row>
    <row r="95" spans="1:76" x14ac:dyDescent="0.25">
      <c r="A95">
        <v>10</v>
      </c>
      <c r="B95" t="s">
        <v>54</v>
      </c>
      <c r="C95">
        <v>2010</v>
      </c>
      <c r="D95" t="s">
        <v>582</v>
      </c>
      <c r="E95">
        <v>0</v>
      </c>
      <c r="F95">
        <v>1</v>
      </c>
      <c r="G95">
        <v>4260</v>
      </c>
      <c r="H95">
        <v>1.1186974789915967</v>
      </c>
      <c r="I95">
        <v>2435</v>
      </c>
      <c r="J95">
        <v>1</v>
      </c>
      <c r="K95">
        <v>149</v>
      </c>
      <c r="L95">
        <v>3.9128151260504201E-2</v>
      </c>
      <c r="M95">
        <v>364</v>
      </c>
      <c r="N95">
        <v>1</v>
      </c>
      <c r="O95">
        <v>50703</v>
      </c>
      <c r="P95">
        <v>13.314863445378151</v>
      </c>
      <c r="Q95">
        <v>297</v>
      </c>
      <c r="R95">
        <v>39600</v>
      </c>
      <c r="U95">
        <v>1</v>
      </c>
      <c r="V95">
        <v>12961</v>
      </c>
      <c r="W95">
        <v>38668</v>
      </c>
      <c r="X95">
        <v>38689</v>
      </c>
      <c r="Y95">
        <v>1</v>
      </c>
      <c r="Z95">
        <v>0</v>
      </c>
      <c r="AA95" t="s">
        <v>731</v>
      </c>
      <c r="AB95">
        <v>32447</v>
      </c>
      <c r="AC95">
        <v>7.2</v>
      </c>
      <c r="AD95">
        <v>3179</v>
      </c>
      <c r="AE95">
        <v>0</v>
      </c>
      <c r="AF95">
        <v>3.6</v>
      </c>
      <c r="AG95" t="s">
        <v>726</v>
      </c>
      <c r="AH95" t="s">
        <v>726</v>
      </c>
      <c r="AI95">
        <v>1300</v>
      </c>
      <c r="AJ95">
        <v>132</v>
      </c>
      <c r="AK95">
        <v>-41</v>
      </c>
      <c r="AL95">
        <v>43</v>
      </c>
      <c r="AM95">
        <v>450</v>
      </c>
      <c r="AN95">
        <v>42512</v>
      </c>
      <c r="AO95">
        <v>14</v>
      </c>
      <c r="AP95" t="s">
        <v>726</v>
      </c>
      <c r="AQ95" t="s">
        <v>726</v>
      </c>
      <c r="AR95" t="s">
        <v>726</v>
      </c>
      <c r="AS95" t="s">
        <v>726</v>
      </c>
      <c r="AT95" t="s">
        <v>726</v>
      </c>
      <c r="AU95">
        <v>2008</v>
      </c>
      <c r="AV95">
        <v>1</v>
      </c>
      <c r="AW95">
        <v>1</v>
      </c>
      <c r="AX95">
        <v>2008</v>
      </c>
      <c r="AY95">
        <v>2</v>
      </c>
      <c r="AZ95">
        <v>9999</v>
      </c>
      <c r="BA95">
        <v>2</v>
      </c>
      <c r="BB95">
        <v>2011</v>
      </c>
      <c r="BC95">
        <v>2</v>
      </c>
      <c r="BD95">
        <v>2008</v>
      </c>
      <c r="BE95">
        <v>2008</v>
      </c>
      <c r="BF95">
        <v>0</v>
      </c>
      <c r="BG95">
        <v>1</v>
      </c>
      <c r="BH95">
        <v>0</v>
      </c>
      <c r="BI95">
        <v>1</v>
      </c>
      <c r="BO95">
        <v>0</v>
      </c>
      <c r="BP95">
        <v>0</v>
      </c>
      <c r="BQ95">
        <v>0</v>
      </c>
      <c r="BR95">
        <v>0</v>
      </c>
      <c r="BS95">
        <v>0</v>
      </c>
      <c r="BT95">
        <v>0</v>
      </c>
      <c r="BU95">
        <v>0</v>
      </c>
      <c r="BV95">
        <v>0</v>
      </c>
      <c r="BW95">
        <v>0</v>
      </c>
      <c r="BX95">
        <v>0</v>
      </c>
    </row>
    <row r="96" spans="1:76" x14ac:dyDescent="0.25">
      <c r="A96">
        <v>10</v>
      </c>
      <c r="B96" t="s">
        <v>54</v>
      </c>
      <c r="C96">
        <v>2011</v>
      </c>
      <c r="D96" t="s">
        <v>582</v>
      </c>
      <c r="E96">
        <v>0</v>
      </c>
      <c r="F96">
        <v>1</v>
      </c>
      <c r="G96">
        <v>4260</v>
      </c>
      <c r="H96">
        <v>1.1186974789915967</v>
      </c>
      <c r="I96">
        <v>2435</v>
      </c>
      <c r="J96">
        <v>1</v>
      </c>
      <c r="K96">
        <v>149</v>
      </c>
      <c r="L96">
        <v>3.9128151260504201E-2</v>
      </c>
      <c r="M96">
        <v>364</v>
      </c>
      <c r="N96">
        <v>1</v>
      </c>
      <c r="O96">
        <v>50703</v>
      </c>
      <c r="P96">
        <v>13.314863445378151</v>
      </c>
      <c r="Q96">
        <v>297</v>
      </c>
      <c r="R96">
        <v>39600</v>
      </c>
      <c r="U96">
        <v>1</v>
      </c>
      <c r="V96">
        <v>12961</v>
      </c>
      <c r="W96">
        <v>38668</v>
      </c>
      <c r="X96">
        <v>38689</v>
      </c>
      <c r="Y96">
        <v>1</v>
      </c>
      <c r="Z96">
        <v>0</v>
      </c>
      <c r="AA96" t="s">
        <v>731</v>
      </c>
      <c r="AB96">
        <v>32447</v>
      </c>
      <c r="AC96">
        <v>7.2</v>
      </c>
      <c r="AD96">
        <v>3808</v>
      </c>
      <c r="AE96">
        <v>0</v>
      </c>
      <c r="AF96">
        <v>3.6</v>
      </c>
      <c r="AG96" t="s">
        <v>726</v>
      </c>
      <c r="AH96" t="s">
        <v>726</v>
      </c>
      <c r="AI96" t="s">
        <v>726</v>
      </c>
      <c r="AJ96">
        <v>628</v>
      </c>
      <c r="AK96">
        <v>0</v>
      </c>
      <c r="AL96">
        <v>43</v>
      </c>
      <c r="AM96">
        <v>750</v>
      </c>
      <c r="AN96">
        <v>62003</v>
      </c>
      <c r="AO96">
        <v>17</v>
      </c>
      <c r="AP96" t="s">
        <v>726</v>
      </c>
      <c r="AQ96" t="s">
        <v>726</v>
      </c>
      <c r="AR96" t="s">
        <v>726</v>
      </c>
      <c r="AS96" t="s">
        <v>726</v>
      </c>
      <c r="AT96" t="s">
        <v>726</v>
      </c>
      <c r="AU96">
        <v>2008</v>
      </c>
      <c r="AV96">
        <v>1</v>
      </c>
      <c r="AW96">
        <v>1</v>
      </c>
      <c r="AX96">
        <v>2008</v>
      </c>
      <c r="AY96">
        <v>2</v>
      </c>
      <c r="AZ96">
        <v>9999</v>
      </c>
      <c r="BA96">
        <v>2</v>
      </c>
      <c r="BB96">
        <v>2011</v>
      </c>
      <c r="BC96">
        <v>2</v>
      </c>
      <c r="BD96">
        <v>2008</v>
      </c>
      <c r="BE96">
        <v>2008</v>
      </c>
      <c r="BF96">
        <v>1</v>
      </c>
      <c r="BG96">
        <v>1</v>
      </c>
      <c r="BH96">
        <v>0</v>
      </c>
      <c r="BI96">
        <v>1</v>
      </c>
      <c r="BO96">
        <v>0</v>
      </c>
      <c r="BP96">
        <v>0</v>
      </c>
      <c r="BQ96">
        <v>0</v>
      </c>
      <c r="BR96">
        <v>0</v>
      </c>
      <c r="BS96">
        <v>0</v>
      </c>
      <c r="BT96">
        <v>0</v>
      </c>
      <c r="BU96">
        <v>0</v>
      </c>
      <c r="BV96">
        <v>0</v>
      </c>
      <c r="BW96">
        <v>0</v>
      </c>
      <c r="BX96">
        <v>0</v>
      </c>
    </row>
    <row r="97" spans="1:76" x14ac:dyDescent="0.25">
      <c r="A97">
        <v>10</v>
      </c>
      <c r="B97" t="s">
        <v>54</v>
      </c>
      <c r="C97">
        <v>2012</v>
      </c>
      <c r="D97" t="s">
        <v>582</v>
      </c>
      <c r="E97">
        <v>0</v>
      </c>
      <c r="F97">
        <v>1</v>
      </c>
      <c r="G97">
        <v>4260</v>
      </c>
      <c r="H97">
        <v>1.1186974789915967</v>
      </c>
      <c r="I97">
        <v>2435</v>
      </c>
      <c r="J97">
        <v>1</v>
      </c>
      <c r="K97">
        <v>149</v>
      </c>
      <c r="L97">
        <v>3.9128151260504201E-2</v>
      </c>
      <c r="M97">
        <v>364</v>
      </c>
      <c r="N97">
        <v>1</v>
      </c>
      <c r="O97">
        <v>50703</v>
      </c>
      <c r="P97">
        <v>13.314863445378151</v>
      </c>
      <c r="Q97">
        <v>297</v>
      </c>
      <c r="R97">
        <v>39600</v>
      </c>
      <c r="U97">
        <v>1</v>
      </c>
      <c r="V97">
        <v>12961</v>
      </c>
      <c r="W97">
        <v>38668</v>
      </c>
      <c r="X97">
        <v>38689</v>
      </c>
      <c r="Y97">
        <v>1</v>
      </c>
      <c r="Z97">
        <v>0</v>
      </c>
      <c r="AA97" t="s">
        <v>731</v>
      </c>
      <c r="AB97">
        <v>32447</v>
      </c>
      <c r="AC97">
        <v>9.1</v>
      </c>
      <c r="AD97">
        <v>5744</v>
      </c>
      <c r="AE97">
        <v>0</v>
      </c>
      <c r="AF97">
        <v>4.55</v>
      </c>
      <c r="AG97" t="s">
        <v>726</v>
      </c>
      <c r="AH97" t="s">
        <v>726</v>
      </c>
      <c r="AI97" t="s">
        <v>726</v>
      </c>
      <c r="AJ97">
        <v>1931</v>
      </c>
      <c r="AK97">
        <v>4</v>
      </c>
      <c r="AL97">
        <v>42</v>
      </c>
      <c r="AM97">
        <v>64</v>
      </c>
      <c r="AN97">
        <v>123442</v>
      </c>
      <c r="AO97">
        <v>11</v>
      </c>
      <c r="AP97" t="s">
        <v>726</v>
      </c>
      <c r="AQ97" t="s">
        <v>726</v>
      </c>
      <c r="AR97" t="s">
        <v>726</v>
      </c>
      <c r="AS97" t="s">
        <v>726</v>
      </c>
      <c r="AT97" t="s">
        <v>726</v>
      </c>
      <c r="AU97">
        <v>2008</v>
      </c>
      <c r="AV97">
        <v>1</v>
      </c>
      <c r="AW97">
        <v>1</v>
      </c>
      <c r="AX97">
        <v>2008</v>
      </c>
      <c r="AY97">
        <v>2</v>
      </c>
      <c r="AZ97">
        <v>9999</v>
      </c>
      <c r="BA97">
        <v>2</v>
      </c>
      <c r="BB97">
        <v>2011</v>
      </c>
      <c r="BC97">
        <v>2</v>
      </c>
      <c r="BD97">
        <v>2008</v>
      </c>
      <c r="BE97">
        <v>2008</v>
      </c>
      <c r="BF97">
        <v>1</v>
      </c>
      <c r="BG97">
        <v>1</v>
      </c>
      <c r="BH97">
        <v>0</v>
      </c>
      <c r="BI97">
        <v>1</v>
      </c>
      <c r="BO97">
        <v>0</v>
      </c>
      <c r="BP97">
        <v>0</v>
      </c>
      <c r="BQ97">
        <v>0</v>
      </c>
      <c r="BR97">
        <v>33</v>
      </c>
      <c r="BS97">
        <v>0</v>
      </c>
      <c r="BT97">
        <v>27</v>
      </c>
      <c r="BU97">
        <v>12</v>
      </c>
      <c r="BV97">
        <v>24</v>
      </c>
      <c r="BW97">
        <v>0</v>
      </c>
      <c r="BX97">
        <v>0</v>
      </c>
    </row>
    <row r="98" spans="1:76" x14ac:dyDescent="0.25">
      <c r="A98">
        <v>10</v>
      </c>
      <c r="B98" t="s">
        <v>54</v>
      </c>
      <c r="C98">
        <v>2013</v>
      </c>
      <c r="D98" t="s">
        <v>582</v>
      </c>
      <c r="E98">
        <v>0</v>
      </c>
      <c r="F98">
        <v>1</v>
      </c>
      <c r="G98">
        <v>4260</v>
      </c>
      <c r="H98">
        <v>1.1186974789915967</v>
      </c>
      <c r="I98">
        <v>2435</v>
      </c>
      <c r="J98">
        <v>1</v>
      </c>
      <c r="K98">
        <v>149</v>
      </c>
      <c r="L98">
        <v>3.9128151260504201E-2</v>
      </c>
      <c r="M98">
        <v>364</v>
      </c>
      <c r="N98">
        <v>1</v>
      </c>
      <c r="O98">
        <v>50703</v>
      </c>
      <c r="P98">
        <v>13.314863445378151</v>
      </c>
      <c r="Q98">
        <v>297</v>
      </c>
      <c r="R98">
        <v>39600</v>
      </c>
      <c r="U98">
        <v>1</v>
      </c>
      <c r="V98">
        <v>12961</v>
      </c>
      <c r="W98">
        <v>38668</v>
      </c>
      <c r="X98">
        <v>38689</v>
      </c>
      <c r="Y98">
        <v>1</v>
      </c>
      <c r="Z98">
        <v>0</v>
      </c>
      <c r="AA98" t="s">
        <v>731</v>
      </c>
      <c r="AB98">
        <v>32447</v>
      </c>
      <c r="AC98">
        <v>8.8000000000000007</v>
      </c>
      <c r="AD98">
        <v>8386</v>
      </c>
      <c r="AE98">
        <v>0</v>
      </c>
      <c r="AF98">
        <v>4.4000000000000004</v>
      </c>
      <c r="AG98" t="s">
        <v>726</v>
      </c>
      <c r="AH98" t="s">
        <v>726</v>
      </c>
      <c r="AI98" t="s">
        <v>726</v>
      </c>
      <c r="AJ98">
        <v>66</v>
      </c>
      <c r="AK98">
        <v>20</v>
      </c>
      <c r="AL98">
        <v>44</v>
      </c>
      <c r="AM98">
        <v>600</v>
      </c>
      <c r="AN98">
        <v>84926</v>
      </c>
      <c r="AO98">
        <v>15</v>
      </c>
      <c r="AP98" t="s">
        <v>726</v>
      </c>
      <c r="AQ98" t="s">
        <v>726</v>
      </c>
      <c r="AR98" t="s">
        <v>726</v>
      </c>
      <c r="AS98" t="s">
        <v>726</v>
      </c>
      <c r="AT98" t="s">
        <v>726</v>
      </c>
      <c r="AU98">
        <v>2008</v>
      </c>
      <c r="AV98">
        <v>1</v>
      </c>
      <c r="AW98">
        <v>1</v>
      </c>
      <c r="AX98">
        <v>2008</v>
      </c>
      <c r="AY98">
        <v>2</v>
      </c>
      <c r="AZ98">
        <v>9999</v>
      </c>
      <c r="BA98">
        <v>2</v>
      </c>
      <c r="BB98">
        <v>2011</v>
      </c>
      <c r="BC98">
        <v>2</v>
      </c>
      <c r="BD98">
        <v>2008</v>
      </c>
      <c r="BE98">
        <v>2008</v>
      </c>
      <c r="BF98">
        <v>1</v>
      </c>
      <c r="BG98">
        <v>1</v>
      </c>
      <c r="BH98">
        <v>0</v>
      </c>
      <c r="BI98">
        <v>1</v>
      </c>
      <c r="BO98">
        <v>0</v>
      </c>
      <c r="BP98">
        <v>0</v>
      </c>
      <c r="BQ98">
        <v>0</v>
      </c>
      <c r="BR98">
        <v>139</v>
      </c>
      <c r="BS98">
        <v>2</v>
      </c>
      <c r="BT98">
        <v>233</v>
      </c>
      <c r="BU98">
        <v>84</v>
      </c>
      <c r="BV98">
        <v>86</v>
      </c>
      <c r="BW98">
        <v>1</v>
      </c>
      <c r="BX98">
        <v>6</v>
      </c>
    </row>
    <row r="99" spans="1:76" x14ac:dyDescent="0.25">
      <c r="A99">
        <v>10</v>
      </c>
      <c r="B99" t="s">
        <v>54</v>
      </c>
      <c r="C99">
        <v>2014</v>
      </c>
      <c r="D99" t="s">
        <v>582</v>
      </c>
      <c r="E99">
        <v>0</v>
      </c>
      <c r="F99">
        <v>1</v>
      </c>
      <c r="G99">
        <v>4260</v>
      </c>
      <c r="H99">
        <v>1.1186974789915967</v>
      </c>
      <c r="I99">
        <v>2435</v>
      </c>
      <c r="J99">
        <v>1</v>
      </c>
      <c r="K99">
        <v>149</v>
      </c>
      <c r="L99">
        <v>3.9128151260504201E-2</v>
      </c>
      <c r="M99">
        <v>364</v>
      </c>
      <c r="N99">
        <v>1</v>
      </c>
      <c r="O99">
        <v>50703</v>
      </c>
      <c r="P99">
        <v>13.314863445378151</v>
      </c>
      <c r="Q99">
        <v>297</v>
      </c>
      <c r="R99">
        <v>39600</v>
      </c>
      <c r="U99">
        <v>1</v>
      </c>
      <c r="V99">
        <v>12961</v>
      </c>
      <c r="W99">
        <v>38668</v>
      </c>
      <c r="X99">
        <v>38689</v>
      </c>
      <c r="Y99">
        <v>1</v>
      </c>
      <c r="Z99">
        <v>0</v>
      </c>
      <c r="AA99" t="s">
        <v>731</v>
      </c>
      <c r="AB99">
        <v>32447</v>
      </c>
      <c r="AC99">
        <v>9.6</v>
      </c>
      <c r="AD99">
        <v>9010</v>
      </c>
      <c r="AE99">
        <v>0</v>
      </c>
      <c r="AF99">
        <v>4.8</v>
      </c>
      <c r="AG99" t="s">
        <v>726</v>
      </c>
      <c r="AH99" t="s">
        <v>726</v>
      </c>
      <c r="AI99" t="s">
        <v>726</v>
      </c>
      <c r="AJ99">
        <v>604</v>
      </c>
      <c r="AK99">
        <v>51</v>
      </c>
      <c r="AL99">
        <v>29.03</v>
      </c>
      <c r="AM99">
        <v>186</v>
      </c>
      <c r="AN99">
        <v>92285</v>
      </c>
      <c r="AO99">
        <v>13</v>
      </c>
      <c r="AP99">
        <v>11</v>
      </c>
      <c r="AQ99">
        <v>14</v>
      </c>
      <c r="AR99">
        <v>45</v>
      </c>
      <c r="AS99" t="s">
        <v>726</v>
      </c>
      <c r="AT99" t="s">
        <v>726</v>
      </c>
      <c r="AU99">
        <v>2008</v>
      </c>
      <c r="AV99">
        <v>1</v>
      </c>
      <c r="AW99">
        <v>1</v>
      </c>
      <c r="AX99">
        <v>2008</v>
      </c>
      <c r="AY99">
        <v>2</v>
      </c>
      <c r="AZ99">
        <v>9999</v>
      </c>
      <c r="BA99">
        <v>2</v>
      </c>
      <c r="BB99">
        <v>2011</v>
      </c>
      <c r="BC99">
        <v>2</v>
      </c>
      <c r="BD99">
        <v>2008</v>
      </c>
      <c r="BE99">
        <v>2008</v>
      </c>
      <c r="BF99">
        <v>1</v>
      </c>
      <c r="BG99">
        <v>1</v>
      </c>
      <c r="BH99">
        <v>0</v>
      </c>
      <c r="BI99">
        <v>1</v>
      </c>
      <c r="BO99">
        <v>0</v>
      </c>
      <c r="BP99">
        <v>0</v>
      </c>
      <c r="BQ99">
        <v>0</v>
      </c>
      <c r="BR99">
        <v>157</v>
      </c>
      <c r="BS99">
        <v>52</v>
      </c>
      <c r="BT99">
        <v>832</v>
      </c>
      <c r="BU99">
        <v>212</v>
      </c>
      <c r="BV99">
        <v>46</v>
      </c>
      <c r="BW99">
        <v>1</v>
      </c>
      <c r="BX99">
        <v>124</v>
      </c>
    </row>
    <row r="100" spans="1:76" x14ac:dyDescent="0.25">
      <c r="A100">
        <v>10</v>
      </c>
      <c r="B100" t="s">
        <v>54</v>
      </c>
      <c r="C100">
        <v>2015</v>
      </c>
      <c r="D100" t="s">
        <v>582</v>
      </c>
      <c r="E100">
        <v>0</v>
      </c>
      <c r="F100">
        <v>1</v>
      </c>
      <c r="G100">
        <v>4260</v>
      </c>
      <c r="H100">
        <v>1.1186974789915967</v>
      </c>
      <c r="I100">
        <v>2435</v>
      </c>
      <c r="J100">
        <v>1</v>
      </c>
      <c r="K100">
        <v>149</v>
      </c>
      <c r="L100">
        <v>3.9128151260504201E-2</v>
      </c>
      <c r="M100">
        <v>364</v>
      </c>
      <c r="N100">
        <v>1</v>
      </c>
      <c r="O100">
        <v>50703</v>
      </c>
      <c r="P100">
        <v>13.314863445378151</v>
      </c>
      <c r="Q100">
        <v>297</v>
      </c>
      <c r="R100">
        <v>39600</v>
      </c>
      <c r="U100">
        <v>1</v>
      </c>
      <c r="V100">
        <v>12961</v>
      </c>
      <c r="W100">
        <v>38668</v>
      </c>
      <c r="X100">
        <v>38689</v>
      </c>
      <c r="Y100">
        <v>1</v>
      </c>
      <c r="Z100">
        <v>0</v>
      </c>
      <c r="AA100" t="s">
        <v>731</v>
      </c>
      <c r="AB100">
        <v>32447</v>
      </c>
      <c r="AC100">
        <v>8.9</v>
      </c>
      <c r="AD100">
        <v>11504</v>
      </c>
      <c r="AE100">
        <v>0</v>
      </c>
      <c r="AF100">
        <v>4.45</v>
      </c>
      <c r="AG100" t="s">
        <v>726</v>
      </c>
      <c r="AH100" t="s">
        <v>726</v>
      </c>
      <c r="AI100" t="s">
        <v>726</v>
      </c>
      <c r="AJ100">
        <v>2510</v>
      </c>
      <c r="AK100">
        <v>28</v>
      </c>
      <c r="AL100">
        <v>44</v>
      </c>
      <c r="AM100">
        <v>44</v>
      </c>
      <c r="AN100">
        <v>90</v>
      </c>
      <c r="AO100">
        <v>94000</v>
      </c>
      <c r="AP100">
        <v>15</v>
      </c>
      <c r="AQ100">
        <v>17</v>
      </c>
      <c r="AR100">
        <v>18</v>
      </c>
      <c r="AS100">
        <v>26</v>
      </c>
      <c r="AT100">
        <v>816</v>
      </c>
      <c r="AU100">
        <v>2008</v>
      </c>
      <c r="AV100">
        <v>1</v>
      </c>
      <c r="AW100">
        <v>1</v>
      </c>
      <c r="AX100">
        <v>2008</v>
      </c>
      <c r="AY100">
        <v>2</v>
      </c>
      <c r="AZ100">
        <v>9999</v>
      </c>
      <c r="BA100">
        <v>2</v>
      </c>
      <c r="BB100">
        <v>2011</v>
      </c>
      <c r="BC100">
        <v>2</v>
      </c>
      <c r="BD100">
        <v>2008</v>
      </c>
      <c r="BE100">
        <v>2008</v>
      </c>
      <c r="BF100">
        <v>1</v>
      </c>
      <c r="BG100">
        <v>1</v>
      </c>
      <c r="BH100">
        <v>0</v>
      </c>
      <c r="BI100">
        <v>1</v>
      </c>
      <c r="BO100">
        <v>1119</v>
      </c>
      <c r="BP100">
        <v>1397</v>
      </c>
      <c r="BQ100">
        <v>3914</v>
      </c>
      <c r="BR100">
        <v>155</v>
      </c>
      <c r="BS100">
        <v>210</v>
      </c>
      <c r="BT100">
        <v>1549</v>
      </c>
      <c r="BU100">
        <v>264</v>
      </c>
      <c r="BV100">
        <v>8</v>
      </c>
      <c r="BW100">
        <v>1</v>
      </c>
      <c r="BX100">
        <v>268</v>
      </c>
    </row>
    <row r="101" spans="1:76" x14ac:dyDescent="0.25">
      <c r="A101">
        <v>10</v>
      </c>
      <c r="B101" t="s">
        <v>54</v>
      </c>
      <c r="C101">
        <v>2016</v>
      </c>
      <c r="D101" t="s">
        <v>582</v>
      </c>
      <c r="E101">
        <v>0</v>
      </c>
      <c r="F101">
        <v>1</v>
      </c>
      <c r="G101">
        <v>4260</v>
      </c>
      <c r="H101">
        <v>1.1186974789915967</v>
      </c>
      <c r="I101">
        <v>2435</v>
      </c>
      <c r="J101">
        <v>1</v>
      </c>
      <c r="K101">
        <v>149</v>
      </c>
      <c r="L101">
        <v>3.9128151260504201E-2</v>
      </c>
      <c r="M101">
        <v>364</v>
      </c>
      <c r="N101">
        <v>1</v>
      </c>
      <c r="O101">
        <v>50703</v>
      </c>
      <c r="P101">
        <v>13.314863445378151</v>
      </c>
      <c r="Q101">
        <v>297</v>
      </c>
      <c r="R101">
        <v>39600</v>
      </c>
      <c r="U101">
        <v>1</v>
      </c>
      <c r="V101">
        <v>12961</v>
      </c>
      <c r="W101">
        <v>38668</v>
      </c>
      <c r="X101">
        <v>38689</v>
      </c>
      <c r="Y101">
        <v>1</v>
      </c>
      <c r="Z101">
        <v>0</v>
      </c>
      <c r="AA101" t="s">
        <v>731</v>
      </c>
      <c r="AB101">
        <v>32447</v>
      </c>
      <c r="AC101" t="s">
        <v>726</v>
      </c>
      <c r="AD101" t="s">
        <v>726</v>
      </c>
      <c r="AE101" t="s">
        <v>726</v>
      </c>
      <c r="AF101" t="s">
        <v>726</v>
      </c>
      <c r="AG101" t="s">
        <v>726</v>
      </c>
      <c r="AH101" t="s">
        <v>726</v>
      </c>
      <c r="AI101" t="s">
        <v>726</v>
      </c>
      <c r="AJ101" t="s">
        <v>726</v>
      </c>
      <c r="AK101" t="s">
        <v>726</v>
      </c>
      <c r="AL101" t="s">
        <v>726</v>
      </c>
      <c r="AM101">
        <v>43</v>
      </c>
      <c r="AN101" t="s">
        <v>726</v>
      </c>
      <c r="AO101" t="s">
        <v>726</v>
      </c>
      <c r="AP101" t="s">
        <v>726</v>
      </c>
      <c r="AQ101" t="s">
        <v>726</v>
      </c>
      <c r="AR101" t="s">
        <v>726</v>
      </c>
      <c r="AS101" t="s">
        <v>726</v>
      </c>
      <c r="AT101">
        <v>250</v>
      </c>
      <c r="AU101">
        <v>2008</v>
      </c>
      <c r="AV101">
        <v>1</v>
      </c>
      <c r="AW101">
        <v>1</v>
      </c>
      <c r="AX101">
        <v>2008</v>
      </c>
      <c r="AY101">
        <v>2</v>
      </c>
      <c r="AZ101">
        <v>9999</v>
      </c>
      <c r="BA101">
        <v>2</v>
      </c>
      <c r="BB101">
        <v>2011</v>
      </c>
      <c r="BC101">
        <v>2</v>
      </c>
      <c r="BD101">
        <v>2008</v>
      </c>
      <c r="BE101">
        <v>2008</v>
      </c>
      <c r="BF101">
        <v>1</v>
      </c>
      <c r="BG101">
        <v>1</v>
      </c>
      <c r="BH101">
        <v>0</v>
      </c>
      <c r="BI101">
        <v>1</v>
      </c>
      <c r="BO101">
        <v>2097</v>
      </c>
      <c r="BP101">
        <v>2775</v>
      </c>
      <c r="BQ101">
        <v>14151</v>
      </c>
      <c r="BR101">
        <v>30</v>
      </c>
      <c r="BS101">
        <v>31</v>
      </c>
      <c r="BT101">
        <v>263</v>
      </c>
      <c r="BU101">
        <v>50</v>
      </c>
      <c r="BV101">
        <v>3</v>
      </c>
      <c r="BW101">
        <v>1</v>
      </c>
      <c r="BX101">
        <v>350</v>
      </c>
    </row>
    <row r="102" spans="1:76" x14ac:dyDescent="0.25">
      <c r="A102">
        <v>11</v>
      </c>
      <c r="B102" t="s">
        <v>55</v>
      </c>
      <c r="C102">
        <v>2007</v>
      </c>
      <c r="D102" t="s">
        <v>582</v>
      </c>
      <c r="E102">
        <v>0</v>
      </c>
      <c r="F102">
        <v>1</v>
      </c>
      <c r="G102">
        <v>8345</v>
      </c>
      <c r="H102">
        <v>2.7788877788877788</v>
      </c>
      <c r="I102">
        <v>866</v>
      </c>
      <c r="J102">
        <v>0</v>
      </c>
      <c r="N102">
        <v>1</v>
      </c>
      <c r="O102">
        <v>250708</v>
      </c>
      <c r="P102">
        <v>83.485847485847486</v>
      </c>
      <c r="Q102">
        <v>2903</v>
      </c>
      <c r="R102">
        <v>39387</v>
      </c>
      <c r="U102">
        <v>1</v>
      </c>
      <c r="V102">
        <v>97</v>
      </c>
      <c r="W102">
        <v>445</v>
      </c>
      <c r="X102">
        <v>272</v>
      </c>
      <c r="Y102">
        <v>1</v>
      </c>
      <c r="Z102">
        <v>0</v>
      </c>
      <c r="AA102" t="s">
        <v>732</v>
      </c>
      <c r="AB102">
        <v>57443</v>
      </c>
      <c r="AC102" t="s">
        <v>726</v>
      </c>
      <c r="AD102">
        <v>1655</v>
      </c>
      <c r="AE102" t="s">
        <v>726</v>
      </c>
      <c r="AF102" t="s">
        <v>726</v>
      </c>
      <c r="AG102" t="s">
        <v>726</v>
      </c>
      <c r="AH102" t="s">
        <v>726</v>
      </c>
      <c r="AI102">
        <v>839</v>
      </c>
      <c r="AJ102" t="s">
        <v>726</v>
      </c>
      <c r="AK102">
        <v>60</v>
      </c>
      <c r="AL102" t="s">
        <v>726</v>
      </c>
      <c r="AM102" t="s">
        <v>726</v>
      </c>
      <c r="AN102" t="s">
        <v>726</v>
      </c>
      <c r="AO102" t="s">
        <v>726</v>
      </c>
      <c r="AP102" t="s">
        <v>726</v>
      </c>
      <c r="AQ102" t="s">
        <v>726</v>
      </c>
      <c r="AR102" t="s">
        <v>726</v>
      </c>
      <c r="AS102" t="s">
        <v>726</v>
      </c>
      <c r="AT102" t="s">
        <v>726</v>
      </c>
      <c r="AU102">
        <v>2012</v>
      </c>
      <c r="AV102">
        <v>0</v>
      </c>
      <c r="AW102">
        <v>2</v>
      </c>
      <c r="AX102">
        <v>2007</v>
      </c>
      <c r="AY102">
        <v>1</v>
      </c>
      <c r="AZ102">
        <v>9999</v>
      </c>
      <c r="BA102">
        <v>2</v>
      </c>
      <c r="BB102">
        <v>2012</v>
      </c>
      <c r="BC102">
        <v>1</v>
      </c>
      <c r="BD102">
        <v>2007</v>
      </c>
      <c r="BE102">
        <v>2007</v>
      </c>
      <c r="BF102">
        <v>0</v>
      </c>
      <c r="BG102">
        <v>0</v>
      </c>
      <c r="BH102">
        <v>0</v>
      </c>
      <c r="BI102">
        <v>0</v>
      </c>
      <c r="BO102">
        <v>0</v>
      </c>
      <c r="BP102">
        <v>0</v>
      </c>
      <c r="BQ102">
        <v>0</v>
      </c>
      <c r="BR102">
        <v>0</v>
      </c>
      <c r="BS102">
        <v>0</v>
      </c>
      <c r="BT102">
        <v>0</v>
      </c>
      <c r="BU102">
        <v>0</v>
      </c>
      <c r="BV102">
        <v>0</v>
      </c>
      <c r="BW102">
        <v>0</v>
      </c>
      <c r="BX102">
        <v>0</v>
      </c>
    </row>
    <row r="103" spans="1:76" x14ac:dyDescent="0.25">
      <c r="A103">
        <v>11</v>
      </c>
      <c r="B103" t="s">
        <v>55</v>
      </c>
      <c r="C103">
        <v>2008</v>
      </c>
      <c r="D103" t="s">
        <v>582</v>
      </c>
      <c r="E103">
        <v>0</v>
      </c>
      <c r="F103">
        <v>1</v>
      </c>
      <c r="G103">
        <v>8345</v>
      </c>
      <c r="H103">
        <v>2.7788877788877788</v>
      </c>
      <c r="I103">
        <v>866</v>
      </c>
      <c r="J103">
        <v>0</v>
      </c>
      <c r="N103">
        <v>1</v>
      </c>
      <c r="O103">
        <v>250708</v>
      </c>
      <c r="P103">
        <v>83.485847485847486</v>
      </c>
      <c r="Q103">
        <v>2903</v>
      </c>
      <c r="R103">
        <v>39387</v>
      </c>
      <c r="U103">
        <v>1</v>
      </c>
      <c r="V103">
        <v>97</v>
      </c>
      <c r="W103">
        <v>445</v>
      </c>
      <c r="X103">
        <v>272</v>
      </c>
      <c r="Y103">
        <v>1</v>
      </c>
      <c r="Z103">
        <v>0</v>
      </c>
      <c r="AA103" t="s">
        <v>732</v>
      </c>
      <c r="AB103">
        <v>57443</v>
      </c>
      <c r="AC103">
        <v>0</v>
      </c>
      <c r="AD103">
        <v>1655</v>
      </c>
      <c r="AE103">
        <v>0</v>
      </c>
      <c r="AF103">
        <v>0</v>
      </c>
      <c r="AG103" t="s">
        <v>726</v>
      </c>
      <c r="AH103" t="s">
        <v>726</v>
      </c>
      <c r="AI103">
        <v>1011</v>
      </c>
      <c r="AJ103">
        <v>445</v>
      </c>
      <c r="AK103" t="s">
        <v>726</v>
      </c>
      <c r="AL103" t="s">
        <v>726</v>
      </c>
      <c r="AM103" t="s">
        <v>726</v>
      </c>
      <c r="AN103">
        <v>26000</v>
      </c>
      <c r="AO103">
        <v>25</v>
      </c>
      <c r="AP103" t="s">
        <v>726</v>
      </c>
      <c r="AQ103" t="s">
        <v>726</v>
      </c>
      <c r="AR103" t="s">
        <v>726</v>
      </c>
      <c r="AS103" t="s">
        <v>726</v>
      </c>
      <c r="AT103" t="s">
        <v>726</v>
      </c>
      <c r="AU103">
        <v>2012</v>
      </c>
      <c r="AV103">
        <v>0</v>
      </c>
      <c r="AW103">
        <v>2</v>
      </c>
      <c r="AX103">
        <v>2007</v>
      </c>
      <c r="AY103">
        <v>1</v>
      </c>
      <c r="AZ103">
        <v>9999</v>
      </c>
      <c r="BA103">
        <v>2</v>
      </c>
      <c r="BB103">
        <v>2012</v>
      </c>
      <c r="BC103">
        <v>1</v>
      </c>
      <c r="BD103">
        <v>2007</v>
      </c>
      <c r="BE103">
        <v>2007</v>
      </c>
      <c r="BF103">
        <v>0</v>
      </c>
      <c r="BG103">
        <v>0</v>
      </c>
      <c r="BH103">
        <v>0</v>
      </c>
      <c r="BI103">
        <v>0</v>
      </c>
      <c r="BO103">
        <v>0</v>
      </c>
      <c r="BP103">
        <v>0</v>
      </c>
      <c r="BQ103">
        <v>0</v>
      </c>
      <c r="BR103">
        <v>0</v>
      </c>
      <c r="BS103">
        <v>0</v>
      </c>
      <c r="BT103">
        <v>0</v>
      </c>
      <c r="BU103">
        <v>0</v>
      </c>
      <c r="BV103">
        <v>0</v>
      </c>
      <c r="BW103">
        <v>0</v>
      </c>
      <c r="BX103">
        <v>0</v>
      </c>
    </row>
    <row r="104" spans="1:76" x14ac:dyDescent="0.25">
      <c r="A104">
        <v>11</v>
      </c>
      <c r="B104" t="s">
        <v>55</v>
      </c>
      <c r="C104">
        <v>2009</v>
      </c>
      <c r="D104" t="s">
        <v>598</v>
      </c>
      <c r="E104">
        <v>1</v>
      </c>
      <c r="F104">
        <v>1</v>
      </c>
      <c r="G104">
        <v>8345</v>
      </c>
      <c r="H104">
        <v>2.7788877788877788</v>
      </c>
      <c r="I104">
        <v>866</v>
      </c>
      <c r="J104">
        <v>0</v>
      </c>
      <c r="N104">
        <v>1</v>
      </c>
      <c r="O104">
        <v>250708</v>
      </c>
      <c r="P104">
        <v>83.485847485847486</v>
      </c>
      <c r="Q104">
        <v>2903</v>
      </c>
      <c r="R104">
        <v>39387</v>
      </c>
      <c r="U104">
        <v>1</v>
      </c>
      <c r="V104">
        <v>97</v>
      </c>
      <c r="W104">
        <v>445</v>
      </c>
      <c r="X104">
        <v>272</v>
      </c>
      <c r="Y104">
        <v>1</v>
      </c>
      <c r="Z104">
        <v>0</v>
      </c>
      <c r="AA104" t="s">
        <v>732</v>
      </c>
      <c r="AB104">
        <v>57443</v>
      </c>
      <c r="AC104">
        <v>7.8</v>
      </c>
      <c r="AD104">
        <v>1300</v>
      </c>
      <c r="AE104">
        <v>0</v>
      </c>
      <c r="AF104">
        <v>3.9</v>
      </c>
      <c r="AG104" t="s">
        <v>726</v>
      </c>
      <c r="AH104" t="s">
        <v>726</v>
      </c>
      <c r="AI104">
        <v>1190</v>
      </c>
      <c r="AJ104">
        <v>-323</v>
      </c>
      <c r="AK104" t="s">
        <v>726</v>
      </c>
      <c r="AL104">
        <v>59</v>
      </c>
      <c r="AM104" t="s">
        <v>726</v>
      </c>
      <c r="AN104">
        <v>12900</v>
      </c>
      <c r="AO104">
        <v>15</v>
      </c>
      <c r="AP104" t="s">
        <v>726</v>
      </c>
      <c r="AQ104" t="s">
        <v>726</v>
      </c>
      <c r="AR104" t="s">
        <v>726</v>
      </c>
      <c r="AS104" t="s">
        <v>726</v>
      </c>
      <c r="AT104" t="s">
        <v>726</v>
      </c>
      <c r="AU104">
        <v>2012</v>
      </c>
      <c r="AV104">
        <v>0</v>
      </c>
      <c r="AW104">
        <v>2</v>
      </c>
      <c r="AX104">
        <v>2007</v>
      </c>
      <c r="AY104">
        <v>1</v>
      </c>
      <c r="AZ104">
        <v>9999</v>
      </c>
      <c r="BA104">
        <v>2</v>
      </c>
      <c r="BB104">
        <v>2012</v>
      </c>
      <c r="BC104">
        <v>1</v>
      </c>
      <c r="BD104">
        <v>2007</v>
      </c>
      <c r="BE104">
        <v>2007</v>
      </c>
      <c r="BF104">
        <v>0</v>
      </c>
      <c r="BG104">
        <v>0</v>
      </c>
      <c r="BH104">
        <v>0</v>
      </c>
      <c r="BI104">
        <v>0</v>
      </c>
      <c r="BO104">
        <v>0</v>
      </c>
      <c r="BP104">
        <v>0</v>
      </c>
      <c r="BQ104">
        <v>0</v>
      </c>
      <c r="BR104">
        <v>0</v>
      </c>
      <c r="BS104">
        <v>0</v>
      </c>
      <c r="BT104">
        <v>0</v>
      </c>
      <c r="BU104">
        <v>0</v>
      </c>
      <c r="BV104">
        <v>0</v>
      </c>
      <c r="BW104">
        <v>0</v>
      </c>
      <c r="BX104">
        <v>0</v>
      </c>
    </row>
    <row r="105" spans="1:76" x14ac:dyDescent="0.25">
      <c r="A105">
        <v>11</v>
      </c>
      <c r="B105" t="s">
        <v>55</v>
      </c>
      <c r="C105">
        <v>2010</v>
      </c>
      <c r="D105" t="s">
        <v>598</v>
      </c>
      <c r="E105">
        <v>1</v>
      </c>
      <c r="F105">
        <v>1</v>
      </c>
      <c r="G105">
        <v>8345</v>
      </c>
      <c r="H105">
        <v>2.7788877788877788</v>
      </c>
      <c r="I105">
        <v>866</v>
      </c>
      <c r="J105">
        <v>0</v>
      </c>
      <c r="N105">
        <v>1</v>
      </c>
      <c r="O105">
        <v>250708</v>
      </c>
      <c r="P105">
        <v>83.485847485847486</v>
      </c>
      <c r="Q105">
        <v>2903</v>
      </c>
      <c r="R105">
        <v>39387</v>
      </c>
      <c r="U105">
        <v>1</v>
      </c>
      <c r="V105">
        <v>97</v>
      </c>
      <c r="W105">
        <v>445</v>
      </c>
      <c r="X105">
        <v>272</v>
      </c>
      <c r="Y105">
        <v>1</v>
      </c>
      <c r="Z105">
        <v>0</v>
      </c>
      <c r="AA105" t="s">
        <v>732</v>
      </c>
      <c r="AB105">
        <v>57443</v>
      </c>
      <c r="AC105">
        <v>8.6</v>
      </c>
      <c r="AD105">
        <v>1843</v>
      </c>
      <c r="AE105">
        <v>0</v>
      </c>
      <c r="AF105">
        <v>4.3</v>
      </c>
      <c r="AG105" t="s">
        <v>726</v>
      </c>
      <c r="AH105" t="s">
        <v>726</v>
      </c>
      <c r="AI105">
        <v>1640</v>
      </c>
      <c r="AJ105">
        <v>466</v>
      </c>
      <c r="AK105">
        <v>39</v>
      </c>
      <c r="AL105">
        <v>59</v>
      </c>
      <c r="AM105">
        <v>124</v>
      </c>
      <c r="AN105">
        <v>23031</v>
      </c>
      <c r="AO105">
        <v>8</v>
      </c>
      <c r="AP105" t="s">
        <v>726</v>
      </c>
      <c r="AQ105" t="s">
        <v>726</v>
      </c>
      <c r="AR105" t="s">
        <v>726</v>
      </c>
      <c r="AS105" t="s">
        <v>726</v>
      </c>
      <c r="AT105" t="s">
        <v>726</v>
      </c>
      <c r="AU105">
        <v>2012</v>
      </c>
      <c r="AV105">
        <v>0</v>
      </c>
      <c r="AW105">
        <v>2</v>
      </c>
      <c r="AX105">
        <v>2007</v>
      </c>
      <c r="AY105">
        <v>1</v>
      </c>
      <c r="AZ105">
        <v>9999</v>
      </c>
      <c r="BA105">
        <v>2</v>
      </c>
      <c r="BB105">
        <v>2012</v>
      </c>
      <c r="BC105">
        <v>1</v>
      </c>
      <c r="BD105">
        <v>2007</v>
      </c>
      <c r="BE105">
        <v>2007</v>
      </c>
      <c r="BF105">
        <v>0</v>
      </c>
      <c r="BG105">
        <v>0</v>
      </c>
      <c r="BH105">
        <v>0</v>
      </c>
      <c r="BI105">
        <v>0</v>
      </c>
      <c r="BO105">
        <v>0</v>
      </c>
      <c r="BP105">
        <v>0</v>
      </c>
      <c r="BQ105">
        <v>0</v>
      </c>
      <c r="BR105">
        <v>0</v>
      </c>
      <c r="BS105">
        <v>0</v>
      </c>
      <c r="BT105">
        <v>0</v>
      </c>
      <c r="BU105">
        <v>0</v>
      </c>
      <c r="BV105">
        <v>0</v>
      </c>
      <c r="BW105">
        <v>0</v>
      </c>
      <c r="BX105">
        <v>0</v>
      </c>
    </row>
    <row r="106" spans="1:76" x14ac:dyDescent="0.25">
      <c r="A106">
        <v>11</v>
      </c>
      <c r="B106" t="s">
        <v>55</v>
      </c>
      <c r="C106">
        <v>2011</v>
      </c>
      <c r="D106" t="s">
        <v>598</v>
      </c>
      <c r="E106">
        <v>1</v>
      </c>
      <c r="F106">
        <v>1</v>
      </c>
      <c r="G106">
        <v>8345</v>
      </c>
      <c r="H106">
        <v>2.7788877788877788</v>
      </c>
      <c r="I106">
        <v>866</v>
      </c>
      <c r="J106">
        <v>0</v>
      </c>
      <c r="N106">
        <v>1</v>
      </c>
      <c r="O106">
        <v>250708</v>
      </c>
      <c r="P106">
        <v>83.485847485847486</v>
      </c>
      <c r="Q106">
        <v>2903</v>
      </c>
      <c r="R106">
        <v>39387</v>
      </c>
      <c r="U106">
        <v>1</v>
      </c>
      <c r="V106">
        <v>97</v>
      </c>
      <c r="W106">
        <v>445</v>
      </c>
      <c r="X106">
        <v>272</v>
      </c>
      <c r="Y106">
        <v>1</v>
      </c>
      <c r="Z106">
        <v>0</v>
      </c>
      <c r="AA106" t="s">
        <v>732</v>
      </c>
      <c r="AB106">
        <v>57443</v>
      </c>
      <c r="AC106">
        <v>9.5</v>
      </c>
      <c r="AD106">
        <v>3003</v>
      </c>
      <c r="AE106">
        <v>0</v>
      </c>
      <c r="AF106">
        <v>4.75</v>
      </c>
      <c r="AG106" t="s">
        <v>726</v>
      </c>
      <c r="AH106" t="s">
        <v>726</v>
      </c>
      <c r="AI106">
        <v>2158</v>
      </c>
      <c r="AJ106">
        <v>1195</v>
      </c>
      <c r="AK106">
        <v>-21</v>
      </c>
      <c r="AL106">
        <v>54</v>
      </c>
      <c r="AM106">
        <v>176</v>
      </c>
      <c r="AN106">
        <v>52520</v>
      </c>
      <c r="AO106">
        <v>11</v>
      </c>
      <c r="AP106" t="s">
        <v>726</v>
      </c>
      <c r="AQ106" t="s">
        <v>726</v>
      </c>
      <c r="AR106" t="s">
        <v>726</v>
      </c>
      <c r="AS106" t="s">
        <v>726</v>
      </c>
      <c r="AT106" t="s">
        <v>726</v>
      </c>
      <c r="AU106">
        <v>2012</v>
      </c>
      <c r="AV106">
        <v>0</v>
      </c>
      <c r="AW106">
        <v>2</v>
      </c>
      <c r="AX106">
        <v>2007</v>
      </c>
      <c r="AY106">
        <v>1</v>
      </c>
      <c r="AZ106">
        <v>9999</v>
      </c>
      <c r="BA106">
        <v>2</v>
      </c>
      <c r="BB106">
        <v>2012</v>
      </c>
      <c r="BC106">
        <v>1</v>
      </c>
      <c r="BD106">
        <v>2007</v>
      </c>
      <c r="BE106">
        <v>2007</v>
      </c>
      <c r="BF106">
        <v>0</v>
      </c>
      <c r="BG106">
        <v>0</v>
      </c>
      <c r="BH106">
        <v>0</v>
      </c>
      <c r="BI106">
        <v>0</v>
      </c>
      <c r="BO106">
        <v>0</v>
      </c>
      <c r="BP106">
        <v>0</v>
      </c>
      <c r="BQ106">
        <v>0</v>
      </c>
      <c r="BR106">
        <v>0</v>
      </c>
      <c r="BS106">
        <v>0</v>
      </c>
      <c r="BT106">
        <v>0</v>
      </c>
      <c r="BU106">
        <v>0</v>
      </c>
      <c r="BV106">
        <v>0</v>
      </c>
      <c r="BW106">
        <v>0</v>
      </c>
      <c r="BX106">
        <v>0</v>
      </c>
    </row>
    <row r="107" spans="1:76" x14ac:dyDescent="0.25">
      <c r="A107">
        <v>11</v>
      </c>
      <c r="B107" t="s">
        <v>55</v>
      </c>
      <c r="C107">
        <v>2012</v>
      </c>
      <c r="D107" t="s">
        <v>598</v>
      </c>
      <c r="E107">
        <v>1</v>
      </c>
      <c r="F107">
        <v>1</v>
      </c>
      <c r="G107">
        <v>8345</v>
      </c>
      <c r="H107">
        <v>2.7788877788877788</v>
      </c>
      <c r="I107">
        <v>866</v>
      </c>
      <c r="J107">
        <v>0</v>
      </c>
      <c r="N107">
        <v>1</v>
      </c>
      <c r="O107">
        <v>250708</v>
      </c>
      <c r="P107">
        <v>83.485847485847486</v>
      </c>
      <c r="Q107">
        <v>2903</v>
      </c>
      <c r="R107">
        <v>39387</v>
      </c>
      <c r="U107">
        <v>1</v>
      </c>
      <c r="V107">
        <v>97</v>
      </c>
      <c r="W107">
        <v>445</v>
      </c>
      <c r="X107">
        <v>272</v>
      </c>
      <c r="Y107">
        <v>1</v>
      </c>
      <c r="Z107">
        <v>0</v>
      </c>
      <c r="AA107" t="s">
        <v>732</v>
      </c>
      <c r="AB107">
        <v>57443</v>
      </c>
      <c r="AC107">
        <v>9</v>
      </c>
      <c r="AD107">
        <v>1243</v>
      </c>
      <c r="AE107">
        <v>0</v>
      </c>
      <c r="AF107">
        <v>4.5</v>
      </c>
      <c r="AG107" t="s">
        <v>726</v>
      </c>
      <c r="AH107" t="s">
        <v>726</v>
      </c>
      <c r="AI107" t="s">
        <v>726</v>
      </c>
      <c r="AJ107">
        <v>-1670</v>
      </c>
      <c r="AK107">
        <v>37</v>
      </c>
      <c r="AL107">
        <v>51</v>
      </c>
      <c r="AM107" t="s">
        <v>726</v>
      </c>
      <c r="AN107">
        <v>46685</v>
      </c>
      <c r="AO107">
        <v>0</v>
      </c>
      <c r="AP107" t="s">
        <v>726</v>
      </c>
      <c r="AQ107" t="s">
        <v>726</v>
      </c>
      <c r="AR107" t="s">
        <v>726</v>
      </c>
      <c r="AS107" t="s">
        <v>726</v>
      </c>
      <c r="AT107" t="s">
        <v>726</v>
      </c>
      <c r="AU107">
        <v>2012</v>
      </c>
      <c r="AV107">
        <v>0</v>
      </c>
      <c r="AW107">
        <v>2</v>
      </c>
      <c r="AX107">
        <v>2007</v>
      </c>
      <c r="AY107">
        <v>1</v>
      </c>
      <c r="AZ107">
        <v>9999</v>
      </c>
      <c r="BA107">
        <v>2</v>
      </c>
      <c r="BB107">
        <v>2012</v>
      </c>
      <c r="BC107">
        <v>1</v>
      </c>
      <c r="BD107">
        <v>2007</v>
      </c>
      <c r="BE107">
        <v>2007</v>
      </c>
      <c r="BF107">
        <v>1</v>
      </c>
      <c r="BG107">
        <v>0</v>
      </c>
      <c r="BH107">
        <v>0</v>
      </c>
      <c r="BI107">
        <v>1</v>
      </c>
      <c r="BO107">
        <v>112</v>
      </c>
      <c r="BP107">
        <v>24</v>
      </c>
      <c r="BQ107">
        <v>52</v>
      </c>
      <c r="BR107">
        <v>0</v>
      </c>
      <c r="BS107">
        <v>0</v>
      </c>
      <c r="BT107">
        <v>0</v>
      </c>
      <c r="BU107">
        <v>0</v>
      </c>
      <c r="BV107">
        <v>0</v>
      </c>
      <c r="BW107">
        <v>0</v>
      </c>
      <c r="BX107">
        <v>0</v>
      </c>
    </row>
    <row r="108" spans="1:76" x14ac:dyDescent="0.25">
      <c r="A108">
        <v>11</v>
      </c>
      <c r="B108" t="s">
        <v>55</v>
      </c>
      <c r="C108">
        <v>2013</v>
      </c>
      <c r="D108" t="s">
        <v>598</v>
      </c>
      <c r="E108">
        <v>1</v>
      </c>
      <c r="F108">
        <v>1</v>
      </c>
      <c r="G108">
        <v>8345</v>
      </c>
      <c r="H108">
        <v>2.7788877788877788</v>
      </c>
      <c r="I108">
        <v>866</v>
      </c>
      <c r="J108">
        <v>0</v>
      </c>
      <c r="N108">
        <v>1</v>
      </c>
      <c r="O108">
        <v>250708</v>
      </c>
      <c r="P108">
        <v>83.485847485847486</v>
      </c>
      <c r="Q108">
        <v>2903</v>
      </c>
      <c r="R108">
        <v>39387</v>
      </c>
      <c r="U108">
        <v>1</v>
      </c>
      <c r="V108">
        <v>97</v>
      </c>
      <c r="W108">
        <v>445</v>
      </c>
      <c r="X108">
        <v>272</v>
      </c>
      <c r="Y108">
        <v>1</v>
      </c>
      <c r="Z108">
        <v>0</v>
      </c>
      <c r="AA108" t="s">
        <v>732</v>
      </c>
      <c r="AB108">
        <v>57443</v>
      </c>
      <c r="AC108">
        <v>7</v>
      </c>
      <c r="AD108">
        <v>1421</v>
      </c>
      <c r="AE108">
        <v>0</v>
      </c>
      <c r="AF108">
        <v>3.5</v>
      </c>
      <c r="AG108" t="s">
        <v>726</v>
      </c>
      <c r="AH108" t="s">
        <v>726</v>
      </c>
      <c r="AI108" t="s">
        <v>726</v>
      </c>
      <c r="AJ108" t="s">
        <v>726</v>
      </c>
      <c r="AK108">
        <v>70</v>
      </c>
      <c r="AL108">
        <v>61</v>
      </c>
      <c r="AM108">
        <v>115</v>
      </c>
      <c r="AN108">
        <v>28506</v>
      </c>
      <c r="AO108">
        <v>11</v>
      </c>
      <c r="AP108" t="s">
        <v>726</v>
      </c>
      <c r="AQ108" t="s">
        <v>726</v>
      </c>
      <c r="AR108" t="s">
        <v>726</v>
      </c>
      <c r="AS108" t="s">
        <v>726</v>
      </c>
      <c r="AT108" t="s">
        <v>726</v>
      </c>
      <c r="AU108">
        <v>2012</v>
      </c>
      <c r="AV108">
        <v>0</v>
      </c>
      <c r="AW108">
        <v>2</v>
      </c>
      <c r="AX108">
        <v>2007</v>
      </c>
      <c r="AY108">
        <v>1</v>
      </c>
      <c r="AZ108">
        <v>9999</v>
      </c>
      <c r="BA108">
        <v>2</v>
      </c>
      <c r="BB108">
        <v>2012</v>
      </c>
      <c r="BC108">
        <v>1</v>
      </c>
      <c r="BD108">
        <v>2007</v>
      </c>
      <c r="BE108">
        <v>2007</v>
      </c>
      <c r="BF108">
        <v>1</v>
      </c>
      <c r="BG108">
        <v>0</v>
      </c>
      <c r="BH108">
        <v>0</v>
      </c>
      <c r="BI108">
        <v>1</v>
      </c>
      <c r="BO108">
        <v>159</v>
      </c>
      <c r="BP108">
        <v>33</v>
      </c>
      <c r="BQ108">
        <v>55</v>
      </c>
      <c r="BR108">
        <v>0</v>
      </c>
      <c r="BS108">
        <v>0</v>
      </c>
      <c r="BT108">
        <v>0</v>
      </c>
      <c r="BU108">
        <v>0</v>
      </c>
      <c r="BV108">
        <v>0</v>
      </c>
      <c r="BW108">
        <v>0</v>
      </c>
      <c r="BX108">
        <v>0</v>
      </c>
    </row>
    <row r="109" spans="1:76" x14ac:dyDescent="0.25">
      <c r="A109">
        <v>11</v>
      </c>
      <c r="B109" t="s">
        <v>55</v>
      </c>
      <c r="C109">
        <v>2014</v>
      </c>
      <c r="D109" t="s">
        <v>598</v>
      </c>
      <c r="E109">
        <v>1</v>
      </c>
      <c r="F109">
        <v>1</v>
      </c>
      <c r="G109">
        <v>8345</v>
      </c>
      <c r="H109">
        <v>2.7788877788877788</v>
      </c>
      <c r="I109">
        <v>866</v>
      </c>
      <c r="J109">
        <v>0</v>
      </c>
      <c r="N109">
        <v>1</v>
      </c>
      <c r="O109">
        <v>250708</v>
      </c>
      <c r="P109">
        <v>83.485847485847486</v>
      </c>
      <c r="Q109">
        <v>2903</v>
      </c>
      <c r="R109">
        <v>39387</v>
      </c>
      <c r="U109">
        <v>1</v>
      </c>
      <c r="V109">
        <v>97</v>
      </c>
      <c r="W109">
        <v>445</v>
      </c>
      <c r="X109">
        <v>272</v>
      </c>
      <c r="Y109">
        <v>1</v>
      </c>
      <c r="Z109">
        <v>0</v>
      </c>
      <c r="AA109" t="s">
        <v>732</v>
      </c>
      <c r="AB109">
        <v>57443</v>
      </c>
      <c r="AC109">
        <v>6.3</v>
      </c>
      <c r="AD109">
        <v>1441</v>
      </c>
      <c r="AE109">
        <v>0</v>
      </c>
      <c r="AF109">
        <v>3.15</v>
      </c>
      <c r="AG109" t="s">
        <v>726</v>
      </c>
      <c r="AH109" t="s">
        <v>726</v>
      </c>
      <c r="AI109" t="s">
        <v>726</v>
      </c>
      <c r="AJ109">
        <v>32</v>
      </c>
      <c r="AK109">
        <v>-57</v>
      </c>
      <c r="AL109" t="s">
        <v>726</v>
      </c>
      <c r="AM109" t="s">
        <v>726</v>
      </c>
      <c r="AN109">
        <v>0</v>
      </c>
      <c r="AO109" t="s">
        <v>726</v>
      </c>
      <c r="AP109">
        <v>0</v>
      </c>
      <c r="AQ109">
        <v>8</v>
      </c>
      <c r="AR109">
        <v>25</v>
      </c>
      <c r="AS109" t="s">
        <v>726</v>
      </c>
      <c r="AT109" t="s">
        <v>726</v>
      </c>
      <c r="AU109">
        <v>2012</v>
      </c>
      <c r="AV109">
        <v>0</v>
      </c>
      <c r="AW109">
        <v>2</v>
      </c>
      <c r="AX109">
        <v>2007</v>
      </c>
      <c r="AY109">
        <v>1</v>
      </c>
      <c r="AZ109">
        <v>9999</v>
      </c>
      <c r="BA109">
        <v>2</v>
      </c>
      <c r="BB109">
        <v>2012</v>
      </c>
      <c r="BC109">
        <v>1</v>
      </c>
      <c r="BD109">
        <v>2007</v>
      </c>
      <c r="BE109">
        <v>2007</v>
      </c>
      <c r="BF109">
        <v>1</v>
      </c>
      <c r="BG109">
        <v>0</v>
      </c>
      <c r="BH109">
        <v>0</v>
      </c>
      <c r="BI109">
        <v>1</v>
      </c>
      <c r="BO109">
        <v>0</v>
      </c>
      <c r="BP109">
        <v>0</v>
      </c>
      <c r="BQ109">
        <v>0</v>
      </c>
      <c r="BR109">
        <v>0</v>
      </c>
      <c r="BS109">
        <v>0</v>
      </c>
      <c r="BT109">
        <v>0</v>
      </c>
      <c r="BU109">
        <v>0</v>
      </c>
      <c r="BV109">
        <v>0</v>
      </c>
      <c r="BW109">
        <v>0</v>
      </c>
      <c r="BX109">
        <v>0</v>
      </c>
    </row>
    <row r="110" spans="1:76" x14ac:dyDescent="0.25">
      <c r="A110">
        <v>11</v>
      </c>
      <c r="B110" t="s">
        <v>55</v>
      </c>
      <c r="C110">
        <v>2015</v>
      </c>
      <c r="D110" t="s">
        <v>598</v>
      </c>
      <c r="E110">
        <v>1</v>
      </c>
      <c r="F110">
        <v>1</v>
      </c>
      <c r="G110">
        <v>8345</v>
      </c>
      <c r="H110">
        <v>2.7788877788877788</v>
      </c>
      <c r="I110">
        <v>866</v>
      </c>
      <c r="J110">
        <v>0</v>
      </c>
      <c r="N110">
        <v>1</v>
      </c>
      <c r="O110">
        <v>250708</v>
      </c>
      <c r="P110">
        <v>83.485847485847486</v>
      </c>
      <c r="Q110">
        <v>2903</v>
      </c>
      <c r="R110">
        <v>39387</v>
      </c>
      <c r="U110">
        <v>1</v>
      </c>
      <c r="V110">
        <v>97</v>
      </c>
      <c r="W110">
        <v>445</v>
      </c>
      <c r="X110">
        <v>272</v>
      </c>
      <c r="Y110">
        <v>1</v>
      </c>
      <c r="Z110">
        <v>0</v>
      </c>
      <c r="AA110" t="s">
        <v>732</v>
      </c>
      <c r="AB110">
        <v>57443</v>
      </c>
      <c r="AC110">
        <v>1.5</v>
      </c>
      <c r="AD110">
        <v>1441</v>
      </c>
      <c r="AE110">
        <v>0</v>
      </c>
      <c r="AF110">
        <v>0.75</v>
      </c>
      <c r="AG110" t="s">
        <v>726</v>
      </c>
      <c r="AH110" t="s">
        <v>726</v>
      </c>
      <c r="AI110" t="s">
        <v>726</v>
      </c>
      <c r="AJ110" t="s">
        <v>726</v>
      </c>
      <c r="AK110" t="s">
        <v>726</v>
      </c>
      <c r="AL110">
        <v>60</v>
      </c>
      <c r="AM110" t="s">
        <v>726</v>
      </c>
      <c r="AN110">
        <v>33</v>
      </c>
      <c r="AO110" t="s">
        <v>726</v>
      </c>
      <c r="AP110">
        <v>11</v>
      </c>
      <c r="AQ110">
        <v>11</v>
      </c>
      <c r="AR110">
        <v>15</v>
      </c>
      <c r="AS110" t="s">
        <v>726</v>
      </c>
      <c r="AT110" t="s">
        <v>726</v>
      </c>
      <c r="AU110">
        <v>2012</v>
      </c>
      <c r="AV110">
        <v>0</v>
      </c>
      <c r="AW110">
        <v>2</v>
      </c>
      <c r="AX110">
        <v>2007</v>
      </c>
      <c r="AY110">
        <v>1</v>
      </c>
      <c r="AZ110">
        <v>9999</v>
      </c>
      <c r="BA110">
        <v>2</v>
      </c>
      <c r="BB110">
        <v>2012</v>
      </c>
      <c r="BC110">
        <v>1</v>
      </c>
      <c r="BD110">
        <v>2007</v>
      </c>
      <c r="BE110">
        <v>2007</v>
      </c>
      <c r="BF110">
        <v>1</v>
      </c>
      <c r="BG110">
        <v>0</v>
      </c>
      <c r="BH110">
        <v>0</v>
      </c>
      <c r="BI110">
        <v>1</v>
      </c>
      <c r="BO110">
        <v>0</v>
      </c>
      <c r="BP110">
        <v>0</v>
      </c>
      <c r="BQ110">
        <v>0</v>
      </c>
      <c r="BR110">
        <v>0</v>
      </c>
      <c r="BS110">
        <v>0</v>
      </c>
      <c r="BT110">
        <v>0</v>
      </c>
      <c r="BU110">
        <v>0</v>
      </c>
      <c r="BV110">
        <v>0</v>
      </c>
      <c r="BW110">
        <v>0</v>
      </c>
      <c r="BX110">
        <v>0</v>
      </c>
    </row>
    <row r="111" spans="1:76" x14ac:dyDescent="0.25">
      <c r="A111">
        <v>11</v>
      </c>
      <c r="B111" t="s">
        <v>55</v>
      </c>
      <c r="C111">
        <v>2016</v>
      </c>
      <c r="D111" t="s">
        <v>598</v>
      </c>
      <c r="E111">
        <v>1</v>
      </c>
      <c r="F111">
        <v>1</v>
      </c>
      <c r="G111">
        <v>8345</v>
      </c>
      <c r="H111">
        <v>2.7788877788877788</v>
      </c>
      <c r="I111">
        <v>866</v>
      </c>
      <c r="J111">
        <v>0</v>
      </c>
      <c r="N111">
        <v>1</v>
      </c>
      <c r="O111">
        <v>250708</v>
      </c>
      <c r="P111">
        <v>83.485847485847486</v>
      </c>
      <c r="Q111">
        <v>2903</v>
      </c>
      <c r="R111">
        <v>39387</v>
      </c>
      <c r="U111">
        <v>1</v>
      </c>
      <c r="V111">
        <v>97</v>
      </c>
      <c r="W111">
        <v>445</v>
      </c>
      <c r="X111">
        <v>272</v>
      </c>
      <c r="Y111">
        <v>1</v>
      </c>
      <c r="Z111">
        <v>0</v>
      </c>
      <c r="AA111" t="s">
        <v>732</v>
      </c>
      <c r="AB111">
        <v>57443</v>
      </c>
      <c r="AC111" t="s">
        <v>726</v>
      </c>
      <c r="AD111" t="s">
        <v>726</v>
      </c>
      <c r="AE111" t="s">
        <v>726</v>
      </c>
      <c r="AF111" t="s">
        <v>726</v>
      </c>
      <c r="AG111" t="s">
        <v>726</v>
      </c>
      <c r="AH111" t="s">
        <v>726</v>
      </c>
      <c r="AI111" t="s">
        <v>726</v>
      </c>
      <c r="AJ111" t="s">
        <v>726</v>
      </c>
      <c r="AK111" t="s">
        <v>726</v>
      </c>
      <c r="AL111" t="s">
        <v>726</v>
      </c>
      <c r="AM111">
        <v>59</v>
      </c>
      <c r="AN111" t="s">
        <v>726</v>
      </c>
      <c r="AO111" t="s">
        <v>726</v>
      </c>
      <c r="AP111" t="s">
        <v>726</v>
      </c>
      <c r="AQ111" t="s">
        <v>726</v>
      </c>
      <c r="AR111" t="s">
        <v>726</v>
      </c>
      <c r="AS111" t="s">
        <v>726</v>
      </c>
      <c r="AT111">
        <v>6</v>
      </c>
      <c r="AU111">
        <v>2012</v>
      </c>
      <c r="AV111">
        <v>0</v>
      </c>
      <c r="AW111">
        <v>2</v>
      </c>
      <c r="AX111">
        <v>2007</v>
      </c>
      <c r="AY111">
        <v>1</v>
      </c>
      <c r="AZ111">
        <v>9999</v>
      </c>
      <c r="BA111">
        <v>2</v>
      </c>
      <c r="BB111">
        <v>2012</v>
      </c>
      <c r="BC111">
        <v>1</v>
      </c>
      <c r="BD111">
        <v>2007</v>
      </c>
      <c r="BE111">
        <v>2007</v>
      </c>
      <c r="BF111">
        <v>1</v>
      </c>
      <c r="BG111">
        <v>0</v>
      </c>
      <c r="BH111">
        <v>0</v>
      </c>
      <c r="BI111">
        <v>1</v>
      </c>
      <c r="BO111">
        <v>0</v>
      </c>
      <c r="BP111">
        <v>0</v>
      </c>
      <c r="BQ111">
        <v>0</v>
      </c>
      <c r="BR111">
        <v>0</v>
      </c>
      <c r="BS111">
        <v>0</v>
      </c>
      <c r="BT111">
        <v>0</v>
      </c>
      <c r="BU111">
        <v>0</v>
      </c>
      <c r="BV111">
        <v>0</v>
      </c>
      <c r="BW111">
        <v>0</v>
      </c>
      <c r="BX111">
        <v>0</v>
      </c>
    </row>
    <row r="112" spans="1:76" x14ac:dyDescent="0.25">
      <c r="A112">
        <v>12</v>
      </c>
      <c r="B112" t="s">
        <v>56</v>
      </c>
      <c r="C112">
        <v>2007</v>
      </c>
      <c r="D112" t="s">
        <v>582</v>
      </c>
      <c r="E112">
        <v>0</v>
      </c>
      <c r="F112">
        <v>0</v>
      </c>
      <c r="J112">
        <v>1</v>
      </c>
      <c r="K112">
        <v>611</v>
      </c>
      <c r="L112">
        <v>0.36369047619047618</v>
      </c>
      <c r="M112">
        <v>213</v>
      </c>
      <c r="N112">
        <v>0</v>
      </c>
      <c r="U112">
        <v>1</v>
      </c>
      <c r="V112">
        <v>23</v>
      </c>
      <c r="W112">
        <v>2548</v>
      </c>
      <c r="X112">
        <v>997</v>
      </c>
      <c r="Y112">
        <v>1</v>
      </c>
      <c r="Z112">
        <v>1</v>
      </c>
      <c r="AA112" t="s">
        <v>733</v>
      </c>
      <c r="AB112">
        <v>171985</v>
      </c>
      <c r="AC112" t="s">
        <v>726</v>
      </c>
      <c r="AD112">
        <v>1612</v>
      </c>
      <c r="AE112" t="s">
        <v>726</v>
      </c>
      <c r="AF112" t="s">
        <v>726</v>
      </c>
      <c r="AG112" t="s">
        <v>726</v>
      </c>
      <c r="AH112" t="s">
        <v>726</v>
      </c>
      <c r="AI112" t="s">
        <v>726</v>
      </c>
      <c r="AJ112" t="s">
        <v>726</v>
      </c>
      <c r="AK112" t="s">
        <v>726</v>
      </c>
      <c r="AL112" t="s">
        <v>726</v>
      </c>
      <c r="AM112" t="s">
        <v>726</v>
      </c>
      <c r="AN112" t="s">
        <v>726</v>
      </c>
      <c r="AO112" t="s">
        <v>726</v>
      </c>
      <c r="AP112" t="s">
        <v>726</v>
      </c>
      <c r="AQ112" t="s">
        <v>726</v>
      </c>
      <c r="AR112" t="s">
        <v>726</v>
      </c>
      <c r="AS112" t="s">
        <v>726</v>
      </c>
      <c r="AT112" t="s">
        <v>726</v>
      </c>
      <c r="AU112">
        <v>2011</v>
      </c>
      <c r="AV112">
        <v>1</v>
      </c>
      <c r="AW112">
        <v>2</v>
      </c>
      <c r="AX112">
        <v>2012</v>
      </c>
      <c r="AY112">
        <v>1</v>
      </c>
      <c r="AZ112">
        <v>9999</v>
      </c>
      <c r="BA112">
        <v>2</v>
      </c>
      <c r="BB112">
        <v>2011</v>
      </c>
      <c r="BC112">
        <v>1</v>
      </c>
      <c r="BD112">
        <v>2012</v>
      </c>
      <c r="BE112">
        <v>2011</v>
      </c>
      <c r="BF112">
        <v>0</v>
      </c>
      <c r="BG112">
        <v>0</v>
      </c>
      <c r="BH112">
        <v>0</v>
      </c>
      <c r="BI112">
        <v>0</v>
      </c>
      <c r="BO112">
        <v>0</v>
      </c>
      <c r="BP112">
        <v>0</v>
      </c>
      <c r="BQ112">
        <v>0</v>
      </c>
      <c r="BR112">
        <v>0</v>
      </c>
      <c r="BS112">
        <v>0</v>
      </c>
      <c r="BT112">
        <v>0</v>
      </c>
      <c r="BU112">
        <v>0</v>
      </c>
      <c r="BV112">
        <v>0</v>
      </c>
      <c r="BW112">
        <v>0</v>
      </c>
      <c r="BX112">
        <v>0</v>
      </c>
    </row>
    <row r="113" spans="1:76" x14ac:dyDescent="0.25">
      <c r="A113">
        <v>12</v>
      </c>
      <c r="B113" t="s">
        <v>56</v>
      </c>
      <c r="C113">
        <v>2008</v>
      </c>
      <c r="D113" t="s">
        <v>582</v>
      </c>
      <c r="E113">
        <v>0</v>
      </c>
      <c r="F113">
        <v>0</v>
      </c>
      <c r="J113">
        <v>1</v>
      </c>
      <c r="K113">
        <v>611</v>
      </c>
      <c r="L113">
        <v>0.36369047619047618</v>
      </c>
      <c r="M113">
        <v>213</v>
      </c>
      <c r="N113">
        <v>0</v>
      </c>
      <c r="U113">
        <v>1</v>
      </c>
      <c r="V113">
        <v>23</v>
      </c>
      <c r="W113">
        <v>2548</v>
      </c>
      <c r="X113">
        <v>997</v>
      </c>
      <c r="Y113">
        <v>1</v>
      </c>
      <c r="Z113">
        <v>1</v>
      </c>
      <c r="AA113" t="s">
        <v>733</v>
      </c>
      <c r="AB113">
        <v>171985</v>
      </c>
      <c r="AC113">
        <v>0</v>
      </c>
      <c r="AD113">
        <v>1612</v>
      </c>
      <c r="AE113">
        <v>0</v>
      </c>
      <c r="AF113">
        <v>0</v>
      </c>
      <c r="AG113" t="s">
        <v>726</v>
      </c>
      <c r="AH113" t="s">
        <v>726</v>
      </c>
      <c r="AI113">
        <v>11600</v>
      </c>
      <c r="AJ113" t="s">
        <v>726</v>
      </c>
      <c r="AK113" t="s">
        <v>726</v>
      </c>
      <c r="AL113" t="s">
        <v>726</v>
      </c>
      <c r="AM113" t="s">
        <v>726</v>
      </c>
      <c r="AN113" t="s">
        <v>726</v>
      </c>
      <c r="AO113" t="s">
        <v>726</v>
      </c>
      <c r="AP113" t="s">
        <v>726</v>
      </c>
      <c r="AQ113" t="s">
        <v>726</v>
      </c>
      <c r="AR113" t="s">
        <v>726</v>
      </c>
      <c r="AS113" t="s">
        <v>726</v>
      </c>
      <c r="AT113" t="s">
        <v>726</v>
      </c>
      <c r="AU113">
        <v>2011</v>
      </c>
      <c r="AV113">
        <v>1</v>
      </c>
      <c r="AW113">
        <v>2</v>
      </c>
      <c r="AX113">
        <v>2012</v>
      </c>
      <c r="AY113">
        <v>1</v>
      </c>
      <c r="AZ113">
        <v>9999</v>
      </c>
      <c r="BA113">
        <v>2</v>
      </c>
      <c r="BB113">
        <v>2011</v>
      </c>
      <c r="BC113">
        <v>1</v>
      </c>
      <c r="BD113">
        <v>2012</v>
      </c>
      <c r="BE113">
        <v>2011</v>
      </c>
      <c r="BF113">
        <v>0</v>
      </c>
      <c r="BG113">
        <v>0</v>
      </c>
      <c r="BH113">
        <v>0</v>
      </c>
      <c r="BI113">
        <v>0</v>
      </c>
      <c r="BO113">
        <v>0</v>
      </c>
      <c r="BP113">
        <v>0</v>
      </c>
      <c r="BQ113">
        <v>0</v>
      </c>
      <c r="BR113">
        <v>0</v>
      </c>
      <c r="BS113">
        <v>0</v>
      </c>
      <c r="BT113">
        <v>0</v>
      </c>
      <c r="BU113">
        <v>0</v>
      </c>
      <c r="BV113">
        <v>0</v>
      </c>
      <c r="BW113">
        <v>0</v>
      </c>
      <c r="BX113">
        <v>0</v>
      </c>
    </row>
    <row r="114" spans="1:76" x14ac:dyDescent="0.25">
      <c r="A114">
        <v>12</v>
      </c>
      <c r="B114" t="s">
        <v>56</v>
      </c>
      <c r="C114">
        <v>2009</v>
      </c>
      <c r="D114" t="s">
        <v>582</v>
      </c>
      <c r="E114">
        <v>0</v>
      </c>
      <c r="F114">
        <v>0</v>
      </c>
      <c r="J114">
        <v>1</v>
      </c>
      <c r="K114">
        <v>611</v>
      </c>
      <c r="L114">
        <v>0.36369047619047618</v>
      </c>
      <c r="M114">
        <v>213</v>
      </c>
      <c r="N114">
        <v>0</v>
      </c>
      <c r="U114">
        <v>1</v>
      </c>
      <c r="V114">
        <v>23</v>
      </c>
      <c r="W114">
        <v>2548</v>
      </c>
      <c r="X114">
        <v>997</v>
      </c>
      <c r="Y114">
        <v>1</v>
      </c>
      <c r="Z114">
        <v>1</v>
      </c>
      <c r="AA114" t="s">
        <v>733</v>
      </c>
      <c r="AB114">
        <v>171985</v>
      </c>
      <c r="AC114">
        <v>0</v>
      </c>
      <c r="AD114">
        <v>1612</v>
      </c>
      <c r="AE114">
        <v>0</v>
      </c>
      <c r="AF114">
        <v>0</v>
      </c>
      <c r="AG114" t="s">
        <v>726</v>
      </c>
      <c r="AH114" t="s">
        <v>726</v>
      </c>
      <c r="AI114">
        <v>9000</v>
      </c>
      <c r="AJ114">
        <v>7</v>
      </c>
      <c r="AK114" t="s">
        <v>726</v>
      </c>
      <c r="AL114" t="s">
        <v>726</v>
      </c>
      <c r="AM114" t="s">
        <v>726</v>
      </c>
      <c r="AN114">
        <v>59000</v>
      </c>
      <c r="AO114">
        <v>3</v>
      </c>
      <c r="AP114" t="s">
        <v>726</v>
      </c>
      <c r="AQ114" t="s">
        <v>726</v>
      </c>
      <c r="AR114" t="s">
        <v>726</v>
      </c>
      <c r="AS114" t="s">
        <v>726</v>
      </c>
      <c r="AT114" t="s">
        <v>726</v>
      </c>
      <c r="AU114">
        <v>2011</v>
      </c>
      <c r="AV114">
        <v>1</v>
      </c>
      <c r="AW114">
        <v>2</v>
      </c>
      <c r="AX114">
        <v>2012</v>
      </c>
      <c r="AY114">
        <v>1</v>
      </c>
      <c r="AZ114">
        <v>9999</v>
      </c>
      <c r="BA114">
        <v>2</v>
      </c>
      <c r="BB114">
        <v>2011</v>
      </c>
      <c r="BC114">
        <v>1</v>
      </c>
      <c r="BD114">
        <v>2012</v>
      </c>
      <c r="BE114">
        <v>2011</v>
      </c>
      <c r="BF114">
        <v>0</v>
      </c>
      <c r="BG114">
        <v>0</v>
      </c>
      <c r="BH114">
        <v>0</v>
      </c>
      <c r="BI114">
        <v>0</v>
      </c>
      <c r="BO114">
        <v>0</v>
      </c>
      <c r="BP114">
        <v>0</v>
      </c>
      <c r="BQ114">
        <v>0</v>
      </c>
      <c r="BR114">
        <v>0</v>
      </c>
      <c r="BS114">
        <v>0</v>
      </c>
      <c r="BT114">
        <v>0</v>
      </c>
      <c r="BU114">
        <v>0</v>
      </c>
      <c r="BV114">
        <v>0</v>
      </c>
      <c r="BW114">
        <v>0</v>
      </c>
      <c r="BX114">
        <v>0</v>
      </c>
    </row>
    <row r="115" spans="1:76" x14ac:dyDescent="0.25">
      <c r="A115">
        <v>12</v>
      </c>
      <c r="B115" t="s">
        <v>56</v>
      </c>
      <c r="C115">
        <v>2010</v>
      </c>
      <c r="D115" t="s">
        <v>582</v>
      </c>
      <c r="E115">
        <v>0</v>
      </c>
      <c r="F115">
        <v>0</v>
      </c>
      <c r="J115">
        <v>1</v>
      </c>
      <c r="K115">
        <v>611</v>
      </c>
      <c r="L115">
        <v>0.36369047619047618</v>
      </c>
      <c r="M115">
        <v>213</v>
      </c>
      <c r="N115">
        <v>0</v>
      </c>
      <c r="U115">
        <v>1</v>
      </c>
      <c r="V115">
        <v>23</v>
      </c>
      <c r="W115">
        <v>2548</v>
      </c>
      <c r="X115">
        <v>997</v>
      </c>
      <c r="Y115">
        <v>1</v>
      </c>
      <c r="Z115">
        <v>1</v>
      </c>
      <c r="AA115" t="s">
        <v>733</v>
      </c>
      <c r="AB115">
        <v>171985</v>
      </c>
      <c r="AC115">
        <v>5.2</v>
      </c>
      <c r="AD115">
        <v>1657</v>
      </c>
      <c r="AE115">
        <v>0</v>
      </c>
      <c r="AF115">
        <v>2.6</v>
      </c>
      <c r="AG115" t="s">
        <v>726</v>
      </c>
      <c r="AH115" t="s">
        <v>726</v>
      </c>
      <c r="AI115">
        <v>1200</v>
      </c>
      <c r="AJ115">
        <v>-48</v>
      </c>
      <c r="AK115" t="s">
        <v>726</v>
      </c>
      <c r="AL115">
        <v>30</v>
      </c>
      <c r="AM115">
        <v>75</v>
      </c>
      <c r="AN115">
        <v>59000</v>
      </c>
      <c r="AO115">
        <v>3</v>
      </c>
      <c r="AP115" t="s">
        <v>726</v>
      </c>
      <c r="AQ115" t="s">
        <v>726</v>
      </c>
      <c r="AR115" t="s">
        <v>726</v>
      </c>
      <c r="AS115" t="s">
        <v>726</v>
      </c>
      <c r="AT115" t="s">
        <v>726</v>
      </c>
      <c r="AU115">
        <v>2011</v>
      </c>
      <c r="AV115">
        <v>1</v>
      </c>
      <c r="AW115">
        <v>2</v>
      </c>
      <c r="AX115">
        <v>2012</v>
      </c>
      <c r="AY115">
        <v>1</v>
      </c>
      <c r="AZ115">
        <v>9999</v>
      </c>
      <c r="BA115">
        <v>2</v>
      </c>
      <c r="BB115">
        <v>2011</v>
      </c>
      <c r="BC115">
        <v>1</v>
      </c>
      <c r="BD115">
        <v>2012</v>
      </c>
      <c r="BE115">
        <v>2011</v>
      </c>
      <c r="BF115">
        <v>0</v>
      </c>
      <c r="BG115">
        <v>0</v>
      </c>
      <c r="BH115">
        <v>0</v>
      </c>
      <c r="BI115">
        <v>0</v>
      </c>
      <c r="BO115">
        <v>0</v>
      </c>
      <c r="BP115">
        <v>0</v>
      </c>
      <c r="BQ115">
        <v>0</v>
      </c>
      <c r="BR115">
        <v>0</v>
      </c>
      <c r="BS115">
        <v>0</v>
      </c>
      <c r="BT115">
        <v>0</v>
      </c>
      <c r="BU115">
        <v>0</v>
      </c>
      <c r="BV115">
        <v>0</v>
      </c>
      <c r="BW115">
        <v>0</v>
      </c>
      <c r="BX115">
        <v>0</v>
      </c>
    </row>
    <row r="116" spans="1:76" x14ac:dyDescent="0.25">
      <c r="A116">
        <v>12</v>
      </c>
      <c r="B116" t="s">
        <v>56</v>
      </c>
      <c r="C116">
        <v>2011</v>
      </c>
      <c r="D116" t="s">
        <v>582</v>
      </c>
      <c r="E116">
        <v>0</v>
      </c>
      <c r="F116">
        <v>0</v>
      </c>
      <c r="J116">
        <v>1</v>
      </c>
      <c r="K116">
        <v>611</v>
      </c>
      <c r="L116">
        <v>0.36369047619047618</v>
      </c>
      <c r="M116">
        <v>213</v>
      </c>
      <c r="N116">
        <v>0</v>
      </c>
      <c r="U116">
        <v>1</v>
      </c>
      <c r="V116">
        <v>23</v>
      </c>
      <c r="W116">
        <v>2548</v>
      </c>
      <c r="X116">
        <v>997</v>
      </c>
      <c r="Y116">
        <v>1</v>
      </c>
      <c r="Z116">
        <v>1</v>
      </c>
      <c r="AA116" t="s">
        <v>733</v>
      </c>
      <c r="AB116">
        <v>171985</v>
      </c>
      <c r="AC116">
        <v>8.6</v>
      </c>
      <c r="AD116">
        <v>1680</v>
      </c>
      <c r="AE116">
        <v>0</v>
      </c>
      <c r="AF116">
        <v>4.3</v>
      </c>
      <c r="AG116" t="s">
        <v>726</v>
      </c>
      <c r="AH116" t="s">
        <v>726</v>
      </c>
      <c r="AI116">
        <v>13800</v>
      </c>
      <c r="AJ116">
        <v>36</v>
      </c>
      <c r="AK116">
        <v>0</v>
      </c>
      <c r="AL116">
        <v>29</v>
      </c>
      <c r="AM116">
        <v>70</v>
      </c>
      <c r="AN116">
        <v>3000</v>
      </c>
      <c r="AO116">
        <v>3</v>
      </c>
      <c r="AP116" t="s">
        <v>726</v>
      </c>
      <c r="AQ116" t="s">
        <v>726</v>
      </c>
      <c r="AR116" t="s">
        <v>726</v>
      </c>
      <c r="AS116" t="s">
        <v>726</v>
      </c>
      <c r="AT116" t="s">
        <v>726</v>
      </c>
      <c r="AU116">
        <v>2011</v>
      </c>
      <c r="AV116">
        <v>1</v>
      </c>
      <c r="AW116">
        <v>2</v>
      </c>
      <c r="AX116">
        <v>2012</v>
      </c>
      <c r="AY116">
        <v>1</v>
      </c>
      <c r="AZ116">
        <v>9999</v>
      </c>
      <c r="BA116">
        <v>2</v>
      </c>
      <c r="BB116">
        <v>2011</v>
      </c>
      <c r="BC116">
        <v>1</v>
      </c>
      <c r="BD116">
        <v>2012</v>
      </c>
      <c r="BE116">
        <v>2011</v>
      </c>
      <c r="BF116">
        <v>1</v>
      </c>
      <c r="BG116">
        <v>0</v>
      </c>
      <c r="BH116">
        <v>0</v>
      </c>
      <c r="BI116">
        <v>1</v>
      </c>
      <c r="BO116">
        <v>112</v>
      </c>
      <c r="BP116">
        <v>0</v>
      </c>
      <c r="BQ116">
        <v>11</v>
      </c>
      <c r="BR116">
        <v>0</v>
      </c>
      <c r="BS116">
        <v>0</v>
      </c>
      <c r="BT116">
        <v>0</v>
      </c>
      <c r="BU116">
        <v>0</v>
      </c>
      <c r="BV116">
        <v>0</v>
      </c>
      <c r="BW116">
        <v>0</v>
      </c>
      <c r="BX116">
        <v>0</v>
      </c>
    </row>
    <row r="117" spans="1:76" x14ac:dyDescent="0.25">
      <c r="A117">
        <v>12</v>
      </c>
      <c r="B117" t="s">
        <v>56</v>
      </c>
      <c r="C117">
        <v>2012</v>
      </c>
      <c r="D117" t="s">
        <v>582</v>
      </c>
      <c r="E117">
        <v>0</v>
      </c>
      <c r="F117">
        <v>0</v>
      </c>
      <c r="J117">
        <v>1</v>
      </c>
      <c r="K117">
        <v>611</v>
      </c>
      <c r="L117">
        <v>0.36369047619047618</v>
      </c>
      <c r="M117">
        <v>213</v>
      </c>
      <c r="N117">
        <v>0</v>
      </c>
      <c r="U117">
        <v>1</v>
      </c>
      <c r="V117">
        <v>23</v>
      </c>
      <c r="W117">
        <v>2548</v>
      </c>
      <c r="X117">
        <v>997</v>
      </c>
      <c r="Y117">
        <v>1</v>
      </c>
      <c r="Z117">
        <v>1</v>
      </c>
      <c r="AA117" t="s">
        <v>733</v>
      </c>
      <c r="AB117">
        <v>171985</v>
      </c>
      <c r="AC117">
        <v>8.9</v>
      </c>
      <c r="AD117">
        <v>1785</v>
      </c>
      <c r="AE117">
        <v>0</v>
      </c>
      <c r="AF117">
        <v>4.45</v>
      </c>
      <c r="AG117" t="s">
        <v>726</v>
      </c>
      <c r="AH117" t="s">
        <v>726</v>
      </c>
      <c r="AI117" t="s">
        <v>726</v>
      </c>
      <c r="AJ117">
        <v>91</v>
      </c>
      <c r="AK117">
        <v>-3</v>
      </c>
      <c r="AL117">
        <v>29</v>
      </c>
      <c r="AM117" t="s">
        <v>726</v>
      </c>
      <c r="AN117">
        <v>11051</v>
      </c>
      <c r="AO117">
        <v>6</v>
      </c>
      <c r="AP117" t="s">
        <v>726</v>
      </c>
      <c r="AQ117" t="s">
        <v>726</v>
      </c>
      <c r="AR117" t="s">
        <v>726</v>
      </c>
      <c r="AS117" t="s">
        <v>726</v>
      </c>
      <c r="AT117" t="s">
        <v>726</v>
      </c>
      <c r="AU117">
        <v>2011</v>
      </c>
      <c r="AV117">
        <v>1</v>
      </c>
      <c r="AW117">
        <v>2</v>
      </c>
      <c r="AX117">
        <v>2012</v>
      </c>
      <c r="AY117">
        <v>1</v>
      </c>
      <c r="AZ117">
        <v>9999</v>
      </c>
      <c r="BA117">
        <v>2</v>
      </c>
      <c r="BB117">
        <v>2011</v>
      </c>
      <c r="BC117">
        <v>1</v>
      </c>
      <c r="BD117">
        <v>2012</v>
      </c>
      <c r="BE117">
        <v>2011</v>
      </c>
      <c r="BF117">
        <v>1</v>
      </c>
      <c r="BG117">
        <v>0</v>
      </c>
      <c r="BH117">
        <v>0</v>
      </c>
      <c r="BI117">
        <v>1</v>
      </c>
      <c r="BO117">
        <v>278</v>
      </c>
      <c r="BP117">
        <v>14</v>
      </c>
      <c r="BQ117">
        <v>33</v>
      </c>
      <c r="BR117">
        <v>0</v>
      </c>
      <c r="BS117">
        <v>0</v>
      </c>
      <c r="BT117">
        <v>0</v>
      </c>
      <c r="BU117">
        <v>0</v>
      </c>
      <c r="BV117">
        <v>0</v>
      </c>
      <c r="BW117">
        <v>0</v>
      </c>
      <c r="BX117">
        <v>0</v>
      </c>
    </row>
    <row r="118" spans="1:76" x14ac:dyDescent="0.25">
      <c r="A118">
        <v>12</v>
      </c>
      <c r="B118" t="s">
        <v>56</v>
      </c>
      <c r="C118">
        <v>2013</v>
      </c>
      <c r="D118" t="s">
        <v>582</v>
      </c>
      <c r="E118">
        <v>0</v>
      </c>
      <c r="F118">
        <v>0</v>
      </c>
      <c r="J118">
        <v>1</v>
      </c>
      <c r="K118">
        <v>611</v>
      </c>
      <c r="L118">
        <v>0.36369047619047618</v>
      </c>
      <c r="M118">
        <v>213</v>
      </c>
      <c r="N118">
        <v>0</v>
      </c>
      <c r="U118">
        <v>1</v>
      </c>
      <c r="V118">
        <v>23</v>
      </c>
      <c r="W118">
        <v>2548</v>
      </c>
      <c r="X118">
        <v>997</v>
      </c>
      <c r="Y118">
        <v>1</v>
      </c>
      <c r="Z118">
        <v>1</v>
      </c>
      <c r="AA118" t="s">
        <v>733</v>
      </c>
      <c r="AB118">
        <v>171985</v>
      </c>
      <c r="AC118">
        <v>7.1</v>
      </c>
      <c r="AD118">
        <v>1853</v>
      </c>
      <c r="AE118">
        <v>0</v>
      </c>
      <c r="AF118">
        <v>3.55</v>
      </c>
      <c r="AG118" t="s">
        <v>726</v>
      </c>
      <c r="AH118" t="s">
        <v>726</v>
      </c>
      <c r="AI118" t="s">
        <v>726</v>
      </c>
      <c r="AJ118" t="s">
        <v>726</v>
      </c>
      <c r="AK118">
        <v>2</v>
      </c>
      <c r="AL118">
        <v>29</v>
      </c>
      <c r="AM118" t="s">
        <v>726</v>
      </c>
      <c r="AN118" t="s">
        <v>726</v>
      </c>
      <c r="AO118" t="s">
        <v>726</v>
      </c>
      <c r="AP118" t="s">
        <v>726</v>
      </c>
      <c r="AQ118" t="s">
        <v>726</v>
      </c>
      <c r="AR118" t="s">
        <v>726</v>
      </c>
      <c r="AS118" t="s">
        <v>726</v>
      </c>
      <c r="AT118" t="s">
        <v>726</v>
      </c>
      <c r="AU118">
        <v>2011</v>
      </c>
      <c r="AV118">
        <v>1</v>
      </c>
      <c r="AW118">
        <v>2</v>
      </c>
      <c r="AX118">
        <v>2012</v>
      </c>
      <c r="AY118">
        <v>1</v>
      </c>
      <c r="AZ118">
        <v>9999</v>
      </c>
      <c r="BA118">
        <v>2</v>
      </c>
      <c r="BB118">
        <v>2011</v>
      </c>
      <c r="BC118">
        <v>1</v>
      </c>
      <c r="BD118">
        <v>2012</v>
      </c>
      <c r="BE118">
        <v>2011</v>
      </c>
      <c r="BF118">
        <v>1</v>
      </c>
      <c r="BG118">
        <v>0</v>
      </c>
      <c r="BH118">
        <v>0</v>
      </c>
      <c r="BI118">
        <v>1</v>
      </c>
      <c r="BO118">
        <v>371</v>
      </c>
      <c r="BP118">
        <v>111</v>
      </c>
      <c r="BQ118">
        <v>184</v>
      </c>
      <c r="BR118">
        <v>0</v>
      </c>
      <c r="BS118">
        <v>0</v>
      </c>
      <c r="BT118">
        <v>0</v>
      </c>
      <c r="BU118">
        <v>0</v>
      </c>
      <c r="BV118">
        <v>0</v>
      </c>
      <c r="BW118">
        <v>0</v>
      </c>
      <c r="BX118">
        <v>0</v>
      </c>
    </row>
    <row r="119" spans="1:76" x14ac:dyDescent="0.25">
      <c r="A119">
        <v>12</v>
      </c>
      <c r="B119" t="s">
        <v>56</v>
      </c>
      <c r="C119">
        <v>2014</v>
      </c>
      <c r="D119" t="s">
        <v>582</v>
      </c>
      <c r="E119">
        <v>0</v>
      </c>
      <c r="F119">
        <v>0</v>
      </c>
      <c r="J119">
        <v>1</v>
      </c>
      <c r="K119">
        <v>611</v>
      </c>
      <c r="L119">
        <v>0.36369047619047618</v>
      </c>
      <c r="M119">
        <v>213</v>
      </c>
      <c r="N119">
        <v>0</v>
      </c>
      <c r="U119">
        <v>1</v>
      </c>
      <c r="V119">
        <v>23</v>
      </c>
      <c r="W119">
        <v>2548</v>
      </c>
      <c r="X119">
        <v>997</v>
      </c>
      <c r="Y119">
        <v>1</v>
      </c>
      <c r="Z119">
        <v>1</v>
      </c>
      <c r="AA119" t="s">
        <v>733</v>
      </c>
      <c r="AB119">
        <v>171985</v>
      </c>
      <c r="AC119">
        <v>0.7</v>
      </c>
      <c r="AD119">
        <v>1853</v>
      </c>
      <c r="AE119">
        <v>0</v>
      </c>
      <c r="AF119">
        <v>0.35</v>
      </c>
      <c r="AG119" t="s">
        <v>726</v>
      </c>
      <c r="AH119" t="s">
        <v>726</v>
      </c>
      <c r="AI119" t="s">
        <v>726</v>
      </c>
      <c r="AJ119" t="s">
        <v>726</v>
      </c>
      <c r="AK119">
        <v>6</v>
      </c>
      <c r="AL119" t="s">
        <v>726</v>
      </c>
      <c r="AM119" t="s">
        <v>726</v>
      </c>
      <c r="AN119" t="s">
        <v>726</v>
      </c>
      <c r="AO119" t="s">
        <v>726</v>
      </c>
      <c r="AP119">
        <v>6</v>
      </c>
      <c r="AQ119">
        <v>3</v>
      </c>
      <c r="AR119" t="s">
        <v>726</v>
      </c>
      <c r="AS119" t="s">
        <v>726</v>
      </c>
      <c r="AT119" t="s">
        <v>726</v>
      </c>
      <c r="AU119">
        <v>2011</v>
      </c>
      <c r="AV119">
        <v>1</v>
      </c>
      <c r="AW119">
        <v>2</v>
      </c>
      <c r="AX119">
        <v>2012</v>
      </c>
      <c r="AY119">
        <v>1</v>
      </c>
      <c r="AZ119">
        <v>9999</v>
      </c>
      <c r="BA119">
        <v>2</v>
      </c>
      <c r="BB119">
        <v>2011</v>
      </c>
      <c r="BC119">
        <v>1</v>
      </c>
      <c r="BD119">
        <v>2012</v>
      </c>
      <c r="BE119">
        <v>2011</v>
      </c>
      <c r="BF119">
        <v>1</v>
      </c>
      <c r="BG119">
        <v>0</v>
      </c>
      <c r="BH119">
        <v>0</v>
      </c>
      <c r="BI119">
        <v>1</v>
      </c>
      <c r="BO119">
        <v>226</v>
      </c>
      <c r="BP119">
        <v>205</v>
      </c>
      <c r="BQ119">
        <v>112</v>
      </c>
      <c r="BR119">
        <v>0</v>
      </c>
      <c r="BS119">
        <v>0</v>
      </c>
      <c r="BT119">
        <v>0</v>
      </c>
      <c r="BU119">
        <v>0</v>
      </c>
      <c r="BV119">
        <v>0</v>
      </c>
      <c r="BW119">
        <v>0</v>
      </c>
      <c r="BX119">
        <v>0</v>
      </c>
    </row>
    <row r="120" spans="1:76" x14ac:dyDescent="0.25">
      <c r="A120">
        <v>12</v>
      </c>
      <c r="B120" t="s">
        <v>56</v>
      </c>
      <c r="C120">
        <v>2015</v>
      </c>
      <c r="D120" t="s">
        <v>582</v>
      </c>
      <c r="E120">
        <v>0</v>
      </c>
      <c r="F120">
        <v>0</v>
      </c>
      <c r="J120">
        <v>1</v>
      </c>
      <c r="K120">
        <v>611</v>
      </c>
      <c r="L120">
        <v>0.36369047619047618</v>
      </c>
      <c r="M120">
        <v>213</v>
      </c>
      <c r="N120">
        <v>0</v>
      </c>
      <c r="U120">
        <v>1</v>
      </c>
      <c r="V120">
        <v>23</v>
      </c>
      <c r="W120">
        <v>2548</v>
      </c>
      <c r="X120">
        <v>997</v>
      </c>
      <c r="Y120">
        <v>1</v>
      </c>
      <c r="Z120">
        <v>1</v>
      </c>
      <c r="AA120" t="s">
        <v>733</v>
      </c>
      <c r="AB120">
        <v>171985</v>
      </c>
      <c r="AC120">
        <v>0</v>
      </c>
      <c r="AD120">
        <v>1853</v>
      </c>
      <c r="AE120">
        <v>0</v>
      </c>
      <c r="AF120">
        <v>0</v>
      </c>
      <c r="AG120" t="s">
        <v>726</v>
      </c>
      <c r="AH120" t="s">
        <v>726</v>
      </c>
      <c r="AI120" t="s">
        <v>726</v>
      </c>
      <c r="AJ120" t="s">
        <v>726</v>
      </c>
      <c r="AK120" t="s">
        <v>726</v>
      </c>
      <c r="AL120" t="s">
        <v>726</v>
      </c>
      <c r="AM120" t="s">
        <v>726</v>
      </c>
      <c r="AN120" t="s">
        <v>726</v>
      </c>
      <c r="AO120" t="s">
        <v>726</v>
      </c>
      <c r="AP120" t="s">
        <v>726</v>
      </c>
      <c r="AQ120">
        <v>3</v>
      </c>
      <c r="AR120">
        <v>3</v>
      </c>
      <c r="AS120" t="s">
        <v>726</v>
      </c>
      <c r="AT120" t="s">
        <v>726</v>
      </c>
      <c r="AU120">
        <v>2011</v>
      </c>
      <c r="AV120">
        <v>1</v>
      </c>
      <c r="AW120">
        <v>2</v>
      </c>
      <c r="AX120">
        <v>2012</v>
      </c>
      <c r="AY120">
        <v>1</v>
      </c>
      <c r="AZ120">
        <v>9999</v>
      </c>
      <c r="BA120">
        <v>2</v>
      </c>
      <c r="BB120">
        <v>2011</v>
      </c>
      <c r="BC120">
        <v>1</v>
      </c>
      <c r="BD120">
        <v>2012</v>
      </c>
      <c r="BE120">
        <v>2011</v>
      </c>
      <c r="BF120">
        <v>1</v>
      </c>
      <c r="BG120">
        <v>0</v>
      </c>
      <c r="BH120">
        <v>0</v>
      </c>
      <c r="BI120">
        <v>1</v>
      </c>
      <c r="BO120">
        <v>9</v>
      </c>
      <c r="BP120">
        <v>21</v>
      </c>
      <c r="BQ120">
        <v>6</v>
      </c>
      <c r="BR120">
        <v>0</v>
      </c>
      <c r="BS120">
        <v>0</v>
      </c>
      <c r="BT120">
        <v>0</v>
      </c>
      <c r="BU120">
        <v>0</v>
      </c>
      <c r="BV120">
        <v>0</v>
      </c>
      <c r="BW120">
        <v>0</v>
      </c>
      <c r="BX120">
        <v>0</v>
      </c>
    </row>
    <row r="121" spans="1:76" x14ac:dyDescent="0.25">
      <c r="A121">
        <v>12</v>
      </c>
      <c r="B121" t="s">
        <v>56</v>
      </c>
      <c r="C121">
        <v>2016</v>
      </c>
      <c r="D121" t="s">
        <v>582</v>
      </c>
      <c r="E121">
        <v>0</v>
      </c>
      <c r="F121">
        <v>0</v>
      </c>
      <c r="J121">
        <v>1</v>
      </c>
      <c r="K121">
        <v>611</v>
      </c>
      <c r="L121">
        <v>0.36369047619047618</v>
      </c>
      <c r="M121">
        <v>213</v>
      </c>
      <c r="N121">
        <v>0</v>
      </c>
      <c r="U121">
        <v>1</v>
      </c>
      <c r="V121">
        <v>23</v>
      </c>
      <c r="W121">
        <v>2548</v>
      </c>
      <c r="X121">
        <v>997</v>
      </c>
      <c r="Y121">
        <v>1</v>
      </c>
      <c r="Z121">
        <v>1</v>
      </c>
      <c r="AA121" t="s">
        <v>733</v>
      </c>
      <c r="AB121">
        <v>171985</v>
      </c>
      <c r="AC121" t="s">
        <v>726</v>
      </c>
      <c r="AD121" t="s">
        <v>726</v>
      </c>
      <c r="AE121" t="s">
        <v>726</v>
      </c>
      <c r="AF121" t="s">
        <v>726</v>
      </c>
      <c r="AG121" t="s">
        <v>726</v>
      </c>
      <c r="AH121" t="s">
        <v>726</v>
      </c>
      <c r="AI121" t="s">
        <v>726</v>
      </c>
      <c r="AJ121" t="s">
        <v>726</v>
      </c>
      <c r="AK121" t="s">
        <v>726</v>
      </c>
      <c r="AL121" t="s">
        <v>726</v>
      </c>
      <c r="AM121" t="s">
        <v>726</v>
      </c>
      <c r="AN121" t="s">
        <v>726</v>
      </c>
      <c r="AO121" t="s">
        <v>726</v>
      </c>
      <c r="AP121" t="s">
        <v>726</v>
      </c>
      <c r="AQ121" t="s">
        <v>726</v>
      </c>
      <c r="AR121" t="s">
        <v>726</v>
      </c>
      <c r="AS121" t="s">
        <v>726</v>
      </c>
      <c r="AT121" t="s">
        <v>726</v>
      </c>
      <c r="AU121">
        <v>2011</v>
      </c>
      <c r="AV121">
        <v>1</v>
      </c>
      <c r="AW121">
        <v>2</v>
      </c>
      <c r="AX121">
        <v>2012</v>
      </c>
      <c r="AY121">
        <v>1</v>
      </c>
      <c r="AZ121">
        <v>9999</v>
      </c>
      <c r="BA121">
        <v>2</v>
      </c>
      <c r="BB121">
        <v>2011</v>
      </c>
      <c r="BC121">
        <v>1</v>
      </c>
      <c r="BD121">
        <v>2012</v>
      </c>
      <c r="BE121">
        <v>2011</v>
      </c>
      <c r="BF121">
        <v>1</v>
      </c>
      <c r="BG121">
        <v>0</v>
      </c>
      <c r="BH121">
        <v>0</v>
      </c>
      <c r="BI121">
        <v>1</v>
      </c>
      <c r="BO121">
        <v>0</v>
      </c>
      <c r="BP121">
        <v>0</v>
      </c>
      <c r="BQ121">
        <v>0</v>
      </c>
      <c r="BR121">
        <v>0</v>
      </c>
      <c r="BS121">
        <v>0</v>
      </c>
      <c r="BT121">
        <v>0</v>
      </c>
      <c r="BU121">
        <v>0</v>
      </c>
      <c r="BV121">
        <v>0</v>
      </c>
      <c r="BW121">
        <v>0</v>
      </c>
      <c r="BX121">
        <v>0</v>
      </c>
    </row>
    <row r="122" spans="1:76" x14ac:dyDescent="0.25">
      <c r="A122">
        <v>13</v>
      </c>
      <c r="B122" t="s">
        <v>57</v>
      </c>
      <c r="C122">
        <v>2007</v>
      </c>
      <c r="D122" t="s">
        <v>582</v>
      </c>
      <c r="E122">
        <v>0</v>
      </c>
      <c r="F122">
        <v>0</v>
      </c>
      <c r="J122">
        <v>0</v>
      </c>
      <c r="N122">
        <v>0</v>
      </c>
      <c r="U122">
        <v>1</v>
      </c>
      <c r="V122">
        <v>1519</v>
      </c>
      <c r="W122">
        <v>12289</v>
      </c>
      <c r="X122">
        <v>2668</v>
      </c>
      <c r="Y122">
        <v>1</v>
      </c>
      <c r="Z122">
        <v>0</v>
      </c>
      <c r="AA122" t="s">
        <v>734</v>
      </c>
      <c r="AB122">
        <v>30163</v>
      </c>
      <c r="AC122" t="s">
        <v>726</v>
      </c>
      <c r="AD122">
        <v>1142</v>
      </c>
      <c r="AE122" t="s">
        <v>726</v>
      </c>
      <c r="AF122" t="s">
        <v>726</v>
      </c>
      <c r="AG122" t="s">
        <v>726</v>
      </c>
      <c r="AH122" t="s">
        <v>726</v>
      </c>
      <c r="AI122" t="s">
        <v>726</v>
      </c>
      <c r="AJ122" t="s">
        <v>726</v>
      </c>
      <c r="AK122" t="s">
        <v>726</v>
      </c>
      <c r="AL122" t="s">
        <v>726</v>
      </c>
      <c r="AM122" t="s">
        <v>726</v>
      </c>
      <c r="AN122" t="s">
        <v>726</v>
      </c>
      <c r="AO122" t="s">
        <v>726</v>
      </c>
      <c r="AP122" t="s">
        <v>726</v>
      </c>
      <c r="AQ122" t="s">
        <v>726</v>
      </c>
      <c r="AR122" t="s">
        <v>726</v>
      </c>
      <c r="AS122" t="s">
        <v>726</v>
      </c>
      <c r="AT122" t="s">
        <v>726</v>
      </c>
      <c r="AU122">
        <v>2009</v>
      </c>
      <c r="AV122">
        <v>0</v>
      </c>
      <c r="AW122">
        <v>1</v>
      </c>
      <c r="AX122">
        <v>2012</v>
      </c>
      <c r="AY122">
        <v>1</v>
      </c>
      <c r="AZ122">
        <v>9999</v>
      </c>
      <c r="BA122">
        <v>1</v>
      </c>
      <c r="BB122">
        <v>2009</v>
      </c>
      <c r="BC122">
        <v>1</v>
      </c>
      <c r="BD122">
        <v>2012</v>
      </c>
      <c r="BE122">
        <v>2009</v>
      </c>
      <c r="BF122">
        <v>0</v>
      </c>
      <c r="BG122">
        <v>0</v>
      </c>
      <c r="BH122">
        <v>0</v>
      </c>
      <c r="BI122">
        <v>0</v>
      </c>
      <c r="BO122">
        <v>0</v>
      </c>
      <c r="BP122">
        <v>0</v>
      </c>
      <c r="BQ122">
        <v>0</v>
      </c>
      <c r="BR122">
        <v>0</v>
      </c>
      <c r="BS122">
        <v>0</v>
      </c>
      <c r="BT122">
        <v>0</v>
      </c>
      <c r="BU122">
        <v>0</v>
      </c>
      <c r="BV122">
        <v>0</v>
      </c>
      <c r="BW122">
        <v>0</v>
      </c>
      <c r="BX122">
        <v>0</v>
      </c>
    </row>
    <row r="123" spans="1:76" x14ac:dyDescent="0.25">
      <c r="A123">
        <v>13</v>
      </c>
      <c r="B123" t="s">
        <v>57</v>
      </c>
      <c r="C123">
        <v>2008</v>
      </c>
      <c r="D123" t="s">
        <v>582</v>
      </c>
      <c r="E123">
        <v>0</v>
      </c>
      <c r="F123">
        <v>0</v>
      </c>
      <c r="J123">
        <v>0</v>
      </c>
      <c r="N123">
        <v>0</v>
      </c>
      <c r="U123">
        <v>1</v>
      </c>
      <c r="V123">
        <v>1519</v>
      </c>
      <c r="W123">
        <v>12289</v>
      </c>
      <c r="X123">
        <v>2668</v>
      </c>
      <c r="Y123">
        <v>1</v>
      </c>
      <c r="Z123">
        <v>0</v>
      </c>
      <c r="AA123" t="s">
        <v>734</v>
      </c>
      <c r="AB123">
        <v>30163</v>
      </c>
      <c r="AC123">
        <v>0</v>
      </c>
      <c r="AD123">
        <v>1142</v>
      </c>
      <c r="AE123">
        <v>0</v>
      </c>
      <c r="AF123">
        <v>0</v>
      </c>
      <c r="AG123" t="s">
        <v>726</v>
      </c>
      <c r="AH123" t="s">
        <v>726</v>
      </c>
      <c r="AI123">
        <v>1836</v>
      </c>
      <c r="AJ123" t="s">
        <v>726</v>
      </c>
      <c r="AK123" t="s">
        <v>726</v>
      </c>
      <c r="AL123" t="s">
        <v>726</v>
      </c>
      <c r="AM123" t="s">
        <v>726</v>
      </c>
      <c r="AN123" t="s">
        <v>726</v>
      </c>
      <c r="AO123" t="s">
        <v>726</v>
      </c>
      <c r="AP123" t="s">
        <v>726</v>
      </c>
      <c r="AQ123" t="s">
        <v>726</v>
      </c>
      <c r="AR123" t="s">
        <v>726</v>
      </c>
      <c r="AS123" t="s">
        <v>726</v>
      </c>
      <c r="AT123" t="s">
        <v>726</v>
      </c>
      <c r="AU123">
        <v>2009</v>
      </c>
      <c r="AV123">
        <v>0</v>
      </c>
      <c r="AW123">
        <v>1</v>
      </c>
      <c r="AX123">
        <v>2012</v>
      </c>
      <c r="AY123">
        <v>1</v>
      </c>
      <c r="AZ123">
        <v>9999</v>
      </c>
      <c r="BA123">
        <v>1</v>
      </c>
      <c r="BB123">
        <v>2009</v>
      </c>
      <c r="BC123">
        <v>1</v>
      </c>
      <c r="BD123">
        <v>2012</v>
      </c>
      <c r="BE123">
        <v>2009</v>
      </c>
      <c r="BF123">
        <v>0</v>
      </c>
      <c r="BG123">
        <v>0</v>
      </c>
      <c r="BH123">
        <v>0</v>
      </c>
      <c r="BI123">
        <v>0</v>
      </c>
      <c r="BO123">
        <v>0</v>
      </c>
      <c r="BP123">
        <v>0</v>
      </c>
      <c r="BQ123">
        <v>0</v>
      </c>
      <c r="BR123">
        <v>0</v>
      </c>
      <c r="BS123">
        <v>0</v>
      </c>
      <c r="BT123">
        <v>0</v>
      </c>
      <c r="BU123">
        <v>0</v>
      </c>
      <c r="BV123">
        <v>0</v>
      </c>
      <c r="BW123">
        <v>0</v>
      </c>
      <c r="BX123">
        <v>0</v>
      </c>
    </row>
    <row r="124" spans="1:76" x14ac:dyDescent="0.25">
      <c r="A124">
        <v>13</v>
      </c>
      <c r="B124" t="s">
        <v>57</v>
      </c>
      <c r="C124">
        <v>2009</v>
      </c>
      <c r="D124" t="s">
        <v>582</v>
      </c>
      <c r="E124">
        <v>0</v>
      </c>
      <c r="F124">
        <v>0</v>
      </c>
      <c r="J124">
        <v>0</v>
      </c>
      <c r="N124">
        <v>0</v>
      </c>
      <c r="U124">
        <v>1</v>
      </c>
      <c r="V124">
        <v>1519</v>
      </c>
      <c r="W124">
        <v>12289</v>
      </c>
      <c r="X124">
        <v>2668</v>
      </c>
      <c r="Y124">
        <v>1</v>
      </c>
      <c r="Z124">
        <v>0</v>
      </c>
      <c r="AA124" t="s">
        <v>734</v>
      </c>
      <c r="AB124">
        <v>30163</v>
      </c>
      <c r="AC124">
        <v>0</v>
      </c>
      <c r="AD124">
        <v>1142</v>
      </c>
      <c r="AE124">
        <v>0</v>
      </c>
      <c r="AF124">
        <v>0</v>
      </c>
      <c r="AG124" t="s">
        <v>726</v>
      </c>
      <c r="AH124" t="s">
        <v>726</v>
      </c>
      <c r="AI124">
        <v>1161</v>
      </c>
      <c r="AJ124">
        <v>-21</v>
      </c>
      <c r="AK124" t="s">
        <v>726</v>
      </c>
      <c r="AL124" t="s">
        <v>726</v>
      </c>
      <c r="AM124" t="s">
        <v>726</v>
      </c>
      <c r="AN124">
        <v>362</v>
      </c>
      <c r="AO124">
        <v>3</v>
      </c>
      <c r="AP124" t="s">
        <v>726</v>
      </c>
      <c r="AQ124" t="s">
        <v>726</v>
      </c>
      <c r="AR124" t="s">
        <v>726</v>
      </c>
      <c r="AS124" t="s">
        <v>726</v>
      </c>
      <c r="AT124" t="s">
        <v>726</v>
      </c>
      <c r="AU124">
        <v>2009</v>
      </c>
      <c r="AV124">
        <v>0</v>
      </c>
      <c r="AW124">
        <v>1</v>
      </c>
      <c r="AX124">
        <v>2012</v>
      </c>
      <c r="AY124">
        <v>1</v>
      </c>
      <c r="AZ124">
        <v>9999</v>
      </c>
      <c r="BA124">
        <v>1</v>
      </c>
      <c r="BB124">
        <v>2009</v>
      </c>
      <c r="BC124">
        <v>1</v>
      </c>
      <c r="BD124">
        <v>2012</v>
      </c>
      <c r="BE124">
        <v>2009</v>
      </c>
      <c r="BF124">
        <v>0</v>
      </c>
      <c r="BG124">
        <v>0</v>
      </c>
      <c r="BH124">
        <v>0</v>
      </c>
      <c r="BI124">
        <v>0</v>
      </c>
      <c r="BO124">
        <v>0</v>
      </c>
      <c r="BP124">
        <v>0</v>
      </c>
      <c r="BQ124">
        <v>0</v>
      </c>
      <c r="BR124">
        <v>0</v>
      </c>
      <c r="BS124">
        <v>0</v>
      </c>
      <c r="BT124">
        <v>0</v>
      </c>
      <c r="BU124">
        <v>0</v>
      </c>
      <c r="BV124">
        <v>0</v>
      </c>
      <c r="BW124">
        <v>0</v>
      </c>
      <c r="BX124">
        <v>0</v>
      </c>
    </row>
    <row r="125" spans="1:76" x14ac:dyDescent="0.25">
      <c r="A125">
        <v>13</v>
      </c>
      <c r="B125" t="s">
        <v>57</v>
      </c>
      <c r="C125">
        <v>2010</v>
      </c>
      <c r="D125" t="s">
        <v>582</v>
      </c>
      <c r="E125">
        <v>0</v>
      </c>
      <c r="F125">
        <v>0</v>
      </c>
      <c r="J125">
        <v>0</v>
      </c>
      <c r="N125">
        <v>0</v>
      </c>
      <c r="U125">
        <v>1</v>
      </c>
      <c r="V125">
        <v>1519</v>
      </c>
      <c r="W125">
        <v>12289</v>
      </c>
      <c r="X125">
        <v>2668</v>
      </c>
      <c r="Y125">
        <v>1</v>
      </c>
      <c r="Z125">
        <v>0</v>
      </c>
      <c r="AA125" t="s">
        <v>734</v>
      </c>
      <c r="AB125">
        <v>30163</v>
      </c>
      <c r="AC125">
        <v>4.4000000000000004</v>
      </c>
      <c r="AD125">
        <v>1073</v>
      </c>
      <c r="AE125">
        <v>0</v>
      </c>
      <c r="AF125">
        <v>2.2000000000000002</v>
      </c>
      <c r="AG125" t="s">
        <v>726</v>
      </c>
      <c r="AH125" t="s">
        <v>726</v>
      </c>
      <c r="AI125">
        <v>1432</v>
      </c>
      <c r="AJ125">
        <v>-77</v>
      </c>
      <c r="AK125" t="s">
        <v>726</v>
      </c>
      <c r="AL125">
        <v>26</v>
      </c>
      <c r="AM125">
        <v>15</v>
      </c>
      <c r="AN125">
        <v>388</v>
      </c>
      <c r="AO125">
        <v>2</v>
      </c>
      <c r="AP125" t="s">
        <v>726</v>
      </c>
      <c r="AQ125" t="s">
        <v>726</v>
      </c>
      <c r="AR125" t="s">
        <v>726</v>
      </c>
      <c r="AS125" t="s">
        <v>726</v>
      </c>
      <c r="AT125" t="s">
        <v>726</v>
      </c>
      <c r="AU125">
        <v>2009</v>
      </c>
      <c r="AV125">
        <v>0</v>
      </c>
      <c r="AW125">
        <v>1</v>
      </c>
      <c r="AX125">
        <v>2012</v>
      </c>
      <c r="AY125">
        <v>1</v>
      </c>
      <c r="AZ125">
        <v>9999</v>
      </c>
      <c r="BA125">
        <v>1</v>
      </c>
      <c r="BB125">
        <v>2009</v>
      </c>
      <c r="BC125">
        <v>1</v>
      </c>
      <c r="BD125">
        <v>2012</v>
      </c>
      <c r="BE125">
        <v>2009</v>
      </c>
      <c r="BF125">
        <v>0</v>
      </c>
      <c r="BG125">
        <v>0</v>
      </c>
      <c r="BH125">
        <v>0</v>
      </c>
      <c r="BI125">
        <v>0</v>
      </c>
      <c r="BO125">
        <v>0</v>
      </c>
      <c r="BP125">
        <v>0</v>
      </c>
      <c r="BQ125">
        <v>0</v>
      </c>
      <c r="BR125">
        <v>0</v>
      </c>
      <c r="BS125">
        <v>0</v>
      </c>
      <c r="BT125">
        <v>0</v>
      </c>
      <c r="BU125">
        <v>0</v>
      </c>
      <c r="BV125">
        <v>0</v>
      </c>
      <c r="BW125">
        <v>0</v>
      </c>
      <c r="BX125">
        <v>0</v>
      </c>
    </row>
    <row r="126" spans="1:76" x14ac:dyDescent="0.25">
      <c r="A126">
        <v>13</v>
      </c>
      <c r="B126" t="s">
        <v>57</v>
      </c>
      <c r="C126">
        <v>2011</v>
      </c>
      <c r="D126" t="s">
        <v>582</v>
      </c>
      <c r="E126">
        <v>0</v>
      </c>
      <c r="F126">
        <v>0</v>
      </c>
      <c r="J126">
        <v>0</v>
      </c>
      <c r="N126">
        <v>0</v>
      </c>
      <c r="U126">
        <v>1</v>
      </c>
      <c r="V126">
        <v>1519</v>
      </c>
      <c r="W126">
        <v>12289</v>
      </c>
      <c r="X126">
        <v>2668</v>
      </c>
      <c r="Y126">
        <v>1</v>
      </c>
      <c r="Z126">
        <v>0</v>
      </c>
      <c r="AA126" t="s">
        <v>734</v>
      </c>
      <c r="AB126">
        <v>30163</v>
      </c>
      <c r="AC126">
        <v>7.9</v>
      </c>
      <c r="AD126">
        <v>1265</v>
      </c>
      <c r="AE126">
        <v>0</v>
      </c>
      <c r="AF126">
        <v>3.95</v>
      </c>
      <c r="AG126" t="s">
        <v>726</v>
      </c>
      <c r="AH126" t="s">
        <v>726</v>
      </c>
      <c r="AI126">
        <v>2000</v>
      </c>
      <c r="AJ126">
        <v>194</v>
      </c>
      <c r="AK126">
        <v>-2</v>
      </c>
      <c r="AL126">
        <v>25</v>
      </c>
      <c r="AM126">
        <v>20</v>
      </c>
      <c r="AN126">
        <v>645</v>
      </c>
      <c r="AO126">
        <v>3</v>
      </c>
      <c r="AP126" t="s">
        <v>726</v>
      </c>
      <c r="AQ126" t="s">
        <v>726</v>
      </c>
      <c r="AR126" t="s">
        <v>726</v>
      </c>
      <c r="AS126" t="s">
        <v>726</v>
      </c>
      <c r="AT126" t="s">
        <v>726</v>
      </c>
      <c r="AU126">
        <v>2009</v>
      </c>
      <c r="AV126">
        <v>0</v>
      </c>
      <c r="AW126">
        <v>1</v>
      </c>
      <c r="AX126">
        <v>2012</v>
      </c>
      <c r="AY126">
        <v>1</v>
      </c>
      <c r="AZ126">
        <v>9999</v>
      </c>
      <c r="BA126">
        <v>1</v>
      </c>
      <c r="BB126">
        <v>2009</v>
      </c>
      <c r="BC126">
        <v>1</v>
      </c>
      <c r="BD126">
        <v>2012</v>
      </c>
      <c r="BE126">
        <v>2009</v>
      </c>
      <c r="BF126">
        <v>0</v>
      </c>
      <c r="BG126">
        <v>0</v>
      </c>
      <c r="BH126">
        <v>0</v>
      </c>
      <c r="BI126">
        <v>0</v>
      </c>
      <c r="BO126">
        <v>0</v>
      </c>
      <c r="BP126">
        <v>0</v>
      </c>
      <c r="BQ126">
        <v>0</v>
      </c>
      <c r="BR126">
        <v>0</v>
      </c>
      <c r="BS126">
        <v>0</v>
      </c>
      <c r="BT126">
        <v>0</v>
      </c>
      <c r="BU126">
        <v>0</v>
      </c>
      <c r="BV126">
        <v>0</v>
      </c>
      <c r="BW126">
        <v>0</v>
      </c>
      <c r="BX126">
        <v>0</v>
      </c>
    </row>
    <row r="127" spans="1:76" x14ac:dyDescent="0.25">
      <c r="A127">
        <v>13</v>
      </c>
      <c r="B127" t="s">
        <v>57</v>
      </c>
      <c r="C127">
        <v>2012</v>
      </c>
      <c r="D127" t="s">
        <v>582</v>
      </c>
      <c r="E127">
        <v>0</v>
      </c>
      <c r="F127">
        <v>0</v>
      </c>
      <c r="J127">
        <v>0</v>
      </c>
      <c r="N127">
        <v>0</v>
      </c>
      <c r="U127">
        <v>1</v>
      </c>
      <c r="V127">
        <v>1519</v>
      </c>
      <c r="W127">
        <v>12289</v>
      </c>
      <c r="X127">
        <v>2668</v>
      </c>
      <c r="Y127">
        <v>1</v>
      </c>
      <c r="Z127">
        <v>0</v>
      </c>
      <c r="AA127" t="s">
        <v>734</v>
      </c>
      <c r="AB127">
        <v>30163</v>
      </c>
      <c r="AC127">
        <v>8.8000000000000007</v>
      </c>
      <c r="AD127">
        <v>1371</v>
      </c>
      <c r="AE127">
        <v>0</v>
      </c>
      <c r="AF127">
        <v>4.4000000000000004</v>
      </c>
      <c r="AG127" t="s">
        <v>726</v>
      </c>
      <c r="AH127" t="s">
        <v>726</v>
      </c>
      <c r="AI127" t="s">
        <v>726</v>
      </c>
      <c r="AJ127">
        <v>109</v>
      </c>
      <c r="AK127">
        <v>-7</v>
      </c>
      <c r="AL127">
        <v>25</v>
      </c>
      <c r="AM127" t="s">
        <v>726</v>
      </c>
      <c r="AN127">
        <v>668</v>
      </c>
      <c r="AO127">
        <v>3</v>
      </c>
      <c r="AP127" t="s">
        <v>726</v>
      </c>
      <c r="AQ127" t="s">
        <v>726</v>
      </c>
      <c r="AR127" t="s">
        <v>726</v>
      </c>
      <c r="AS127" t="s">
        <v>726</v>
      </c>
      <c r="AT127" t="s">
        <v>726</v>
      </c>
      <c r="AU127">
        <v>2009</v>
      </c>
      <c r="AV127">
        <v>0</v>
      </c>
      <c r="AW127">
        <v>1</v>
      </c>
      <c r="AX127">
        <v>2012</v>
      </c>
      <c r="AY127">
        <v>1</v>
      </c>
      <c r="AZ127">
        <v>9999</v>
      </c>
      <c r="BA127">
        <v>1</v>
      </c>
      <c r="BB127">
        <v>2009</v>
      </c>
      <c r="BC127">
        <v>1</v>
      </c>
      <c r="BD127">
        <v>2012</v>
      </c>
      <c r="BE127">
        <v>2009</v>
      </c>
      <c r="BF127">
        <v>0</v>
      </c>
      <c r="BG127">
        <v>0</v>
      </c>
      <c r="BH127">
        <v>0</v>
      </c>
      <c r="BI127">
        <v>0</v>
      </c>
      <c r="BO127">
        <v>0</v>
      </c>
      <c r="BP127">
        <v>0</v>
      </c>
      <c r="BQ127">
        <v>0</v>
      </c>
      <c r="BR127">
        <v>0</v>
      </c>
      <c r="BS127">
        <v>0</v>
      </c>
      <c r="BT127">
        <v>0</v>
      </c>
      <c r="BU127">
        <v>0</v>
      </c>
      <c r="BV127">
        <v>0</v>
      </c>
      <c r="BW127">
        <v>0</v>
      </c>
      <c r="BX127">
        <v>0</v>
      </c>
    </row>
    <row r="128" spans="1:76" x14ac:dyDescent="0.25">
      <c r="A128">
        <v>13</v>
      </c>
      <c r="B128" t="s">
        <v>57</v>
      </c>
      <c r="C128">
        <v>2013</v>
      </c>
      <c r="D128" t="s">
        <v>582</v>
      </c>
      <c r="E128">
        <v>0</v>
      </c>
      <c r="F128">
        <v>0</v>
      </c>
      <c r="J128">
        <v>0</v>
      </c>
      <c r="N128">
        <v>0</v>
      </c>
      <c r="U128">
        <v>1</v>
      </c>
      <c r="V128">
        <v>1519</v>
      </c>
      <c r="W128">
        <v>12289</v>
      </c>
      <c r="X128">
        <v>2668</v>
      </c>
      <c r="Y128">
        <v>1</v>
      </c>
      <c r="Z128">
        <v>0</v>
      </c>
      <c r="AA128" t="s">
        <v>734</v>
      </c>
      <c r="AB128">
        <v>30163</v>
      </c>
      <c r="AC128">
        <v>8.6</v>
      </c>
      <c r="AD128">
        <v>1356</v>
      </c>
      <c r="AE128">
        <v>0</v>
      </c>
      <c r="AF128">
        <v>4.3</v>
      </c>
      <c r="AG128" t="s">
        <v>726</v>
      </c>
      <c r="AH128" t="s">
        <v>726</v>
      </c>
      <c r="AI128" t="s">
        <v>726</v>
      </c>
      <c r="AJ128" t="s">
        <v>726</v>
      </c>
      <c r="AK128">
        <v>18</v>
      </c>
      <c r="AL128">
        <v>24</v>
      </c>
      <c r="AM128" t="s">
        <v>726</v>
      </c>
      <c r="AN128" t="s">
        <v>726</v>
      </c>
      <c r="AO128" t="s">
        <v>726</v>
      </c>
      <c r="AP128" t="s">
        <v>726</v>
      </c>
      <c r="AQ128" t="s">
        <v>726</v>
      </c>
      <c r="AR128" t="s">
        <v>726</v>
      </c>
      <c r="AS128" t="s">
        <v>726</v>
      </c>
      <c r="AT128" t="s">
        <v>726</v>
      </c>
      <c r="AU128">
        <v>2009</v>
      </c>
      <c r="AV128">
        <v>0</v>
      </c>
      <c r="AW128">
        <v>1</v>
      </c>
      <c r="AX128">
        <v>2012</v>
      </c>
      <c r="AY128">
        <v>1</v>
      </c>
      <c r="AZ128">
        <v>9999</v>
      </c>
      <c r="BA128">
        <v>1</v>
      </c>
      <c r="BB128">
        <v>2009</v>
      </c>
      <c r="BC128">
        <v>1</v>
      </c>
      <c r="BD128">
        <v>2012</v>
      </c>
      <c r="BE128">
        <v>2009</v>
      </c>
      <c r="BF128">
        <v>0</v>
      </c>
      <c r="BG128">
        <v>0</v>
      </c>
      <c r="BH128">
        <v>0</v>
      </c>
      <c r="BI128">
        <v>0</v>
      </c>
      <c r="BO128">
        <v>0</v>
      </c>
      <c r="BP128">
        <v>0</v>
      </c>
      <c r="BQ128">
        <v>0</v>
      </c>
      <c r="BR128">
        <v>0</v>
      </c>
      <c r="BS128">
        <v>0</v>
      </c>
      <c r="BT128">
        <v>0</v>
      </c>
      <c r="BU128">
        <v>0</v>
      </c>
      <c r="BV128">
        <v>0</v>
      </c>
      <c r="BW128">
        <v>0</v>
      </c>
      <c r="BX128">
        <v>0</v>
      </c>
    </row>
    <row r="129" spans="1:76" x14ac:dyDescent="0.25">
      <c r="A129">
        <v>13</v>
      </c>
      <c r="B129" t="s">
        <v>57</v>
      </c>
      <c r="C129">
        <v>2014</v>
      </c>
      <c r="D129" t="s">
        <v>582</v>
      </c>
      <c r="E129">
        <v>0</v>
      </c>
      <c r="F129">
        <v>0</v>
      </c>
      <c r="J129">
        <v>0</v>
      </c>
      <c r="N129">
        <v>0</v>
      </c>
      <c r="U129">
        <v>1</v>
      </c>
      <c r="V129">
        <v>1519</v>
      </c>
      <c r="W129">
        <v>12289</v>
      </c>
      <c r="X129">
        <v>2668</v>
      </c>
      <c r="Y129">
        <v>1</v>
      </c>
      <c r="Z129">
        <v>0</v>
      </c>
      <c r="AA129" t="s">
        <v>734</v>
      </c>
      <c r="AB129">
        <v>30163</v>
      </c>
      <c r="AC129">
        <v>9.1</v>
      </c>
      <c r="AD129">
        <v>1356</v>
      </c>
      <c r="AE129">
        <v>0</v>
      </c>
      <c r="AF129">
        <v>4.55</v>
      </c>
      <c r="AG129" t="s">
        <v>726</v>
      </c>
      <c r="AH129" t="s">
        <v>726</v>
      </c>
      <c r="AI129" t="s">
        <v>726</v>
      </c>
      <c r="AJ129" t="s">
        <v>726</v>
      </c>
      <c r="AK129">
        <v>9</v>
      </c>
      <c r="AL129" t="s">
        <v>726</v>
      </c>
      <c r="AM129" t="s">
        <v>726</v>
      </c>
      <c r="AN129" t="s">
        <v>726</v>
      </c>
      <c r="AO129" t="s">
        <v>726</v>
      </c>
      <c r="AP129">
        <v>3</v>
      </c>
      <c r="AQ129">
        <v>2</v>
      </c>
      <c r="AR129" t="s">
        <v>726</v>
      </c>
      <c r="AS129" t="s">
        <v>726</v>
      </c>
      <c r="AT129" t="s">
        <v>726</v>
      </c>
      <c r="AU129">
        <v>2009</v>
      </c>
      <c r="AV129">
        <v>0</v>
      </c>
      <c r="AW129">
        <v>1</v>
      </c>
      <c r="AX129">
        <v>2012</v>
      </c>
      <c r="AY129">
        <v>1</v>
      </c>
      <c r="AZ129">
        <v>9999</v>
      </c>
      <c r="BA129">
        <v>1</v>
      </c>
      <c r="BB129">
        <v>2009</v>
      </c>
      <c r="BC129">
        <v>1</v>
      </c>
      <c r="BD129">
        <v>2012</v>
      </c>
      <c r="BE129">
        <v>2009</v>
      </c>
      <c r="BF129">
        <v>0</v>
      </c>
      <c r="BG129">
        <v>0</v>
      </c>
      <c r="BH129">
        <v>0</v>
      </c>
      <c r="BI129">
        <v>0</v>
      </c>
      <c r="BO129">
        <v>0</v>
      </c>
      <c r="BP129">
        <v>0</v>
      </c>
      <c r="BQ129">
        <v>0</v>
      </c>
      <c r="BR129">
        <v>0</v>
      </c>
      <c r="BS129">
        <v>0</v>
      </c>
      <c r="BT129">
        <v>0</v>
      </c>
      <c r="BU129">
        <v>0</v>
      </c>
      <c r="BV129">
        <v>0</v>
      </c>
      <c r="BW129">
        <v>0</v>
      </c>
      <c r="BX129">
        <v>0</v>
      </c>
    </row>
    <row r="130" spans="1:76" x14ac:dyDescent="0.25">
      <c r="A130">
        <v>13</v>
      </c>
      <c r="B130" t="s">
        <v>57</v>
      </c>
      <c r="C130">
        <v>2015</v>
      </c>
      <c r="D130" t="s">
        <v>582</v>
      </c>
      <c r="E130">
        <v>0</v>
      </c>
      <c r="F130">
        <v>0</v>
      </c>
      <c r="J130">
        <v>0</v>
      </c>
      <c r="N130">
        <v>0</v>
      </c>
      <c r="U130">
        <v>1</v>
      </c>
      <c r="V130">
        <v>1519</v>
      </c>
      <c r="W130">
        <v>12289</v>
      </c>
      <c r="X130">
        <v>2668</v>
      </c>
      <c r="Y130">
        <v>1</v>
      </c>
      <c r="Z130">
        <v>0</v>
      </c>
      <c r="AA130" t="s">
        <v>734</v>
      </c>
      <c r="AB130">
        <v>30163</v>
      </c>
      <c r="AC130">
        <v>0</v>
      </c>
      <c r="AD130">
        <v>1356</v>
      </c>
      <c r="AE130">
        <v>0</v>
      </c>
      <c r="AF130">
        <v>0</v>
      </c>
      <c r="AG130" t="s">
        <v>726</v>
      </c>
      <c r="AH130" t="s">
        <v>726</v>
      </c>
      <c r="AI130" t="s">
        <v>726</v>
      </c>
      <c r="AJ130" t="s">
        <v>726</v>
      </c>
      <c r="AK130" t="s">
        <v>726</v>
      </c>
      <c r="AL130" t="s">
        <v>726</v>
      </c>
      <c r="AM130" t="s">
        <v>726</v>
      </c>
      <c r="AN130" t="s">
        <v>726</v>
      </c>
      <c r="AO130" t="s">
        <v>726</v>
      </c>
      <c r="AP130" t="s">
        <v>726</v>
      </c>
      <c r="AQ130">
        <v>3</v>
      </c>
      <c r="AR130">
        <v>3</v>
      </c>
      <c r="AS130" t="s">
        <v>726</v>
      </c>
      <c r="AT130" t="s">
        <v>726</v>
      </c>
      <c r="AU130">
        <v>2009</v>
      </c>
      <c r="AV130">
        <v>0</v>
      </c>
      <c r="AW130">
        <v>1</v>
      </c>
      <c r="AX130">
        <v>2012</v>
      </c>
      <c r="AY130">
        <v>1</v>
      </c>
      <c r="AZ130">
        <v>9999</v>
      </c>
      <c r="BA130">
        <v>1</v>
      </c>
      <c r="BB130">
        <v>2009</v>
      </c>
      <c r="BC130">
        <v>1</v>
      </c>
      <c r="BD130">
        <v>2012</v>
      </c>
      <c r="BE130">
        <v>2009</v>
      </c>
      <c r="BF130">
        <v>0</v>
      </c>
      <c r="BG130">
        <v>0</v>
      </c>
      <c r="BH130">
        <v>0</v>
      </c>
      <c r="BI130">
        <v>0</v>
      </c>
      <c r="BO130">
        <v>0</v>
      </c>
      <c r="BP130">
        <v>0</v>
      </c>
      <c r="BQ130">
        <v>0</v>
      </c>
      <c r="BR130">
        <v>0</v>
      </c>
      <c r="BS130">
        <v>0</v>
      </c>
      <c r="BT130">
        <v>0</v>
      </c>
      <c r="BU130">
        <v>0</v>
      </c>
      <c r="BV130">
        <v>0</v>
      </c>
      <c r="BW130">
        <v>0</v>
      </c>
      <c r="BX130">
        <v>0</v>
      </c>
    </row>
    <row r="131" spans="1:76" x14ac:dyDescent="0.25">
      <c r="A131">
        <v>13</v>
      </c>
      <c r="B131" t="s">
        <v>57</v>
      </c>
      <c r="C131">
        <v>2016</v>
      </c>
      <c r="D131" t="s">
        <v>582</v>
      </c>
      <c r="E131">
        <v>0</v>
      </c>
      <c r="F131">
        <v>0</v>
      </c>
      <c r="J131">
        <v>0</v>
      </c>
      <c r="N131">
        <v>0</v>
      </c>
      <c r="U131">
        <v>1</v>
      </c>
      <c r="V131">
        <v>1519</v>
      </c>
      <c r="W131">
        <v>12289</v>
      </c>
      <c r="X131">
        <v>2668</v>
      </c>
      <c r="Y131">
        <v>1</v>
      </c>
      <c r="Z131">
        <v>0</v>
      </c>
      <c r="AA131" t="s">
        <v>734</v>
      </c>
      <c r="AB131">
        <v>30163</v>
      </c>
      <c r="AC131" t="s">
        <v>726</v>
      </c>
      <c r="AD131" t="s">
        <v>726</v>
      </c>
      <c r="AE131" t="s">
        <v>726</v>
      </c>
      <c r="AF131" t="s">
        <v>726</v>
      </c>
      <c r="AG131" t="s">
        <v>726</v>
      </c>
      <c r="AH131" t="s">
        <v>726</v>
      </c>
      <c r="AI131" t="s">
        <v>726</v>
      </c>
      <c r="AJ131" t="s">
        <v>726</v>
      </c>
      <c r="AK131" t="s">
        <v>726</v>
      </c>
      <c r="AL131" t="s">
        <v>726</v>
      </c>
      <c r="AM131" t="s">
        <v>726</v>
      </c>
      <c r="AN131" t="s">
        <v>726</v>
      </c>
      <c r="AO131" t="s">
        <v>726</v>
      </c>
      <c r="AP131" t="s">
        <v>726</v>
      </c>
      <c r="AQ131" t="s">
        <v>726</v>
      </c>
      <c r="AR131" t="s">
        <v>726</v>
      </c>
      <c r="AS131" t="s">
        <v>726</v>
      </c>
      <c r="AT131" t="s">
        <v>726</v>
      </c>
      <c r="AU131">
        <v>2009</v>
      </c>
      <c r="AV131">
        <v>0</v>
      </c>
      <c r="AW131">
        <v>1</v>
      </c>
      <c r="AX131">
        <v>2012</v>
      </c>
      <c r="AY131">
        <v>1</v>
      </c>
      <c r="AZ131">
        <v>9999</v>
      </c>
      <c r="BA131">
        <v>1</v>
      </c>
      <c r="BB131">
        <v>2009</v>
      </c>
      <c r="BC131">
        <v>1</v>
      </c>
      <c r="BD131">
        <v>2012</v>
      </c>
      <c r="BE131">
        <v>2009</v>
      </c>
      <c r="BF131">
        <v>0</v>
      </c>
      <c r="BG131">
        <v>0</v>
      </c>
      <c r="BH131">
        <v>0</v>
      </c>
      <c r="BI131">
        <v>0</v>
      </c>
      <c r="BO131">
        <v>0</v>
      </c>
      <c r="BP131">
        <v>0</v>
      </c>
      <c r="BQ131">
        <v>0</v>
      </c>
      <c r="BR131">
        <v>0</v>
      </c>
      <c r="BS131">
        <v>0</v>
      </c>
      <c r="BT131">
        <v>0</v>
      </c>
      <c r="BU131">
        <v>0</v>
      </c>
      <c r="BV131">
        <v>0</v>
      </c>
      <c r="BW131">
        <v>0</v>
      </c>
      <c r="BX131">
        <v>0</v>
      </c>
    </row>
    <row r="132" spans="1:76" x14ac:dyDescent="0.25">
      <c r="A132">
        <v>14</v>
      </c>
      <c r="B132" t="s">
        <v>58</v>
      </c>
      <c r="C132">
        <v>2007</v>
      </c>
      <c r="D132" t="s">
        <v>591</v>
      </c>
      <c r="E132">
        <v>1</v>
      </c>
      <c r="F132">
        <v>1</v>
      </c>
      <c r="G132">
        <v>35011</v>
      </c>
      <c r="H132">
        <v>16.276615527661551</v>
      </c>
      <c r="I132">
        <v>2304</v>
      </c>
      <c r="J132">
        <v>0</v>
      </c>
      <c r="N132">
        <v>0</v>
      </c>
      <c r="S132">
        <v>7812</v>
      </c>
      <c r="T132">
        <v>512110</v>
      </c>
      <c r="U132">
        <v>1</v>
      </c>
      <c r="V132">
        <v>2196</v>
      </c>
      <c r="W132">
        <v>1115553</v>
      </c>
      <c r="X132">
        <v>7293</v>
      </c>
      <c r="Y132">
        <v>1</v>
      </c>
      <c r="Z132">
        <v>0</v>
      </c>
      <c r="AA132" t="s">
        <v>735</v>
      </c>
      <c r="AB132">
        <v>125586</v>
      </c>
      <c r="AC132" t="s">
        <v>726</v>
      </c>
      <c r="AD132">
        <v>1614</v>
      </c>
      <c r="AE132" t="s">
        <v>726</v>
      </c>
      <c r="AF132" t="s">
        <v>726</v>
      </c>
      <c r="AG132">
        <v>218.364</v>
      </c>
      <c r="AH132">
        <v>1327.7840000000001</v>
      </c>
      <c r="AI132">
        <v>767.178</v>
      </c>
      <c r="AJ132" t="s">
        <v>726</v>
      </c>
      <c r="AK132" t="s">
        <v>726</v>
      </c>
      <c r="AL132">
        <v>0</v>
      </c>
      <c r="AM132" t="s">
        <v>726</v>
      </c>
      <c r="AN132" t="s">
        <v>726</v>
      </c>
      <c r="AO132" t="s">
        <v>726</v>
      </c>
      <c r="AP132" t="s">
        <v>726</v>
      </c>
      <c r="AQ132" t="s">
        <v>726</v>
      </c>
      <c r="AR132" t="s">
        <v>726</v>
      </c>
      <c r="AS132" t="s">
        <v>726</v>
      </c>
      <c r="AT132" t="s">
        <v>726</v>
      </c>
      <c r="AU132">
        <v>2009</v>
      </c>
      <c r="AV132">
        <v>0</v>
      </c>
      <c r="AW132">
        <v>1</v>
      </c>
      <c r="AX132">
        <v>2008</v>
      </c>
      <c r="AY132">
        <v>1</v>
      </c>
      <c r="AZ132">
        <v>9999</v>
      </c>
      <c r="BA132">
        <v>1</v>
      </c>
      <c r="BB132">
        <v>2009</v>
      </c>
      <c r="BC132">
        <v>1</v>
      </c>
      <c r="BD132">
        <v>2008</v>
      </c>
      <c r="BE132">
        <v>2008</v>
      </c>
      <c r="BF132">
        <v>0</v>
      </c>
      <c r="BG132">
        <v>0</v>
      </c>
      <c r="BH132">
        <v>0</v>
      </c>
      <c r="BI132">
        <v>0</v>
      </c>
      <c r="BO132">
        <v>0</v>
      </c>
      <c r="BP132">
        <v>0</v>
      </c>
      <c r="BQ132">
        <v>0</v>
      </c>
      <c r="BR132">
        <v>0</v>
      </c>
      <c r="BS132">
        <v>0</v>
      </c>
      <c r="BT132">
        <v>0</v>
      </c>
      <c r="BU132">
        <v>0</v>
      </c>
      <c r="BV132">
        <v>0</v>
      </c>
      <c r="BW132">
        <v>0</v>
      </c>
      <c r="BX132">
        <v>0</v>
      </c>
    </row>
    <row r="133" spans="1:76" x14ac:dyDescent="0.25">
      <c r="A133">
        <v>14</v>
      </c>
      <c r="B133" t="s">
        <v>58</v>
      </c>
      <c r="C133">
        <v>2008</v>
      </c>
      <c r="D133" t="s">
        <v>591</v>
      </c>
      <c r="E133">
        <v>1</v>
      </c>
      <c r="F133">
        <v>1</v>
      </c>
      <c r="G133">
        <v>35011</v>
      </c>
      <c r="H133">
        <v>16.276615527661551</v>
      </c>
      <c r="I133">
        <v>2304</v>
      </c>
      <c r="J133">
        <v>0</v>
      </c>
      <c r="N133">
        <v>0</v>
      </c>
      <c r="S133">
        <v>7812</v>
      </c>
      <c r="T133">
        <v>512110</v>
      </c>
      <c r="U133">
        <v>1</v>
      </c>
      <c r="V133">
        <v>2196</v>
      </c>
      <c r="W133">
        <v>1115553</v>
      </c>
      <c r="X133">
        <v>7293</v>
      </c>
      <c r="Y133">
        <v>1</v>
      </c>
      <c r="Z133">
        <v>0</v>
      </c>
      <c r="AA133" t="s">
        <v>735</v>
      </c>
      <c r="AB133">
        <v>125586</v>
      </c>
      <c r="AC133">
        <v>0</v>
      </c>
      <c r="AD133">
        <v>1614</v>
      </c>
      <c r="AE133">
        <v>0</v>
      </c>
      <c r="AF133">
        <v>0</v>
      </c>
      <c r="AG133">
        <v>142.49799999999999</v>
      </c>
      <c r="AH133">
        <v>1306.058</v>
      </c>
      <c r="AI133">
        <v>650.05200000000002</v>
      </c>
      <c r="AJ133">
        <v>246</v>
      </c>
      <c r="AK133" t="s">
        <v>726</v>
      </c>
      <c r="AL133" t="s">
        <v>726</v>
      </c>
      <c r="AM133" t="s">
        <v>726</v>
      </c>
      <c r="AN133">
        <v>33000</v>
      </c>
      <c r="AO133">
        <v>5</v>
      </c>
      <c r="AP133" t="s">
        <v>726</v>
      </c>
      <c r="AQ133" t="s">
        <v>726</v>
      </c>
      <c r="AR133" t="s">
        <v>726</v>
      </c>
      <c r="AS133" t="s">
        <v>726</v>
      </c>
      <c r="AT133" t="s">
        <v>726</v>
      </c>
      <c r="AU133">
        <v>2009</v>
      </c>
      <c r="AV133">
        <v>0</v>
      </c>
      <c r="AW133">
        <v>1</v>
      </c>
      <c r="AX133">
        <v>2008</v>
      </c>
      <c r="AY133">
        <v>1</v>
      </c>
      <c r="AZ133">
        <v>9999</v>
      </c>
      <c r="BA133">
        <v>1</v>
      </c>
      <c r="BB133">
        <v>2009</v>
      </c>
      <c r="BC133">
        <v>1</v>
      </c>
      <c r="BD133">
        <v>2008</v>
      </c>
      <c r="BE133">
        <v>2008</v>
      </c>
      <c r="BF133">
        <v>0</v>
      </c>
      <c r="BG133">
        <v>0</v>
      </c>
      <c r="BH133">
        <v>0</v>
      </c>
      <c r="BI133">
        <v>0</v>
      </c>
      <c r="BO133">
        <v>0</v>
      </c>
      <c r="BP133">
        <v>0</v>
      </c>
      <c r="BQ133">
        <v>0</v>
      </c>
      <c r="BR133">
        <v>0</v>
      </c>
      <c r="BS133">
        <v>0</v>
      </c>
      <c r="BT133">
        <v>0</v>
      </c>
      <c r="BU133">
        <v>0</v>
      </c>
      <c r="BV133">
        <v>0</v>
      </c>
      <c r="BW133">
        <v>0</v>
      </c>
      <c r="BX133">
        <v>0</v>
      </c>
    </row>
    <row r="134" spans="1:76" x14ac:dyDescent="0.25">
      <c r="A134">
        <v>14</v>
      </c>
      <c r="B134" t="s">
        <v>58</v>
      </c>
      <c r="C134">
        <v>2009</v>
      </c>
      <c r="D134" t="s">
        <v>591</v>
      </c>
      <c r="E134">
        <v>1</v>
      </c>
      <c r="F134">
        <v>1</v>
      </c>
      <c r="G134">
        <v>35011</v>
      </c>
      <c r="H134">
        <v>16.276615527661551</v>
      </c>
      <c r="I134">
        <v>2304</v>
      </c>
      <c r="J134">
        <v>0</v>
      </c>
      <c r="N134">
        <v>0</v>
      </c>
      <c r="S134">
        <v>7812</v>
      </c>
      <c r="T134">
        <v>512110</v>
      </c>
      <c r="U134">
        <v>1</v>
      </c>
      <c r="V134">
        <v>2196</v>
      </c>
      <c r="W134">
        <v>1115553</v>
      </c>
      <c r="X134">
        <v>7293</v>
      </c>
      <c r="Y134">
        <v>1</v>
      </c>
      <c r="Z134">
        <v>0</v>
      </c>
      <c r="AA134" t="s">
        <v>735</v>
      </c>
      <c r="AB134">
        <v>125586</v>
      </c>
      <c r="AC134">
        <v>5.4</v>
      </c>
      <c r="AD134">
        <v>1825</v>
      </c>
      <c r="AE134">
        <v>0</v>
      </c>
      <c r="AF134">
        <v>2.7</v>
      </c>
      <c r="AG134">
        <v>151.035</v>
      </c>
      <c r="AH134">
        <v>1394.597</v>
      </c>
      <c r="AI134">
        <v>725.17899999999997</v>
      </c>
      <c r="AJ134">
        <v>211</v>
      </c>
      <c r="AK134" t="s">
        <v>726</v>
      </c>
      <c r="AL134">
        <v>29</v>
      </c>
      <c r="AM134" t="s">
        <v>726</v>
      </c>
      <c r="AN134">
        <v>36000</v>
      </c>
      <c r="AO134">
        <v>4</v>
      </c>
      <c r="AP134" t="s">
        <v>726</v>
      </c>
      <c r="AQ134" t="s">
        <v>726</v>
      </c>
      <c r="AR134" t="s">
        <v>726</v>
      </c>
      <c r="AS134" t="s">
        <v>726</v>
      </c>
      <c r="AT134" t="s">
        <v>726</v>
      </c>
      <c r="AU134">
        <v>2009</v>
      </c>
      <c r="AV134">
        <v>0</v>
      </c>
      <c r="AW134">
        <v>1</v>
      </c>
      <c r="AX134">
        <v>2008</v>
      </c>
      <c r="AY134">
        <v>1</v>
      </c>
      <c r="AZ134">
        <v>9999</v>
      </c>
      <c r="BA134">
        <v>1</v>
      </c>
      <c r="BB134">
        <v>2009</v>
      </c>
      <c r="BC134">
        <v>1</v>
      </c>
      <c r="BD134">
        <v>2008</v>
      </c>
      <c r="BE134">
        <v>2008</v>
      </c>
      <c r="BF134">
        <v>0</v>
      </c>
      <c r="BG134">
        <v>0</v>
      </c>
      <c r="BH134">
        <v>0</v>
      </c>
      <c r="BI134">
        <v>0</v>
      </c>
      <c r="BO134">
        <v>0</v>
      </c>
      <c r="BP134">
        <v>0</v>
      </c>
      <c r="BQ134">
        <v>0</v>
      </c>
      <c r="BR134">
        <v>0</v>
      </c>
      <c r="BS134">
        <v>0</v>
      </c>
      <c r="BT134">
        <v>0</v>
      </c>
      <c r="BU134">
        <v>0</v>
      </c>
      <c r="BV134">
        <v>0</v>
      </c>
      <c r="BW134">
        <v>0</v>
      </c>
      <c r="BX134">
        <v>0</v>
      </c>
    </row>
    <row r="135" spans="1:76" x14ac:dyDescent="0.25">
      <c r="A135">
        <v>14</v>
      </c>
      <c r="B135" t="s">
        <v>58</v>
      </c>
      <c r="C135">
        <v>2010</v>
      </c>
      <c r="D135" t="s">
        <v>591</v>
      </c>
      <c r="E135">
        <v>1</v>
      </c>
      <c r="F135">
        <v>1</v>
      </c>
      <c r="G135">
        <v>35011</v>
      </c>
      <c r="H135">
        <v>16.276615527661551</v>
      </c>
      <c r="I135">
        <v>2304</v>
      </c>
      <c r="J135">
        <v>0</v>
      </c>
      <c r="N135">
        <v>0</v>
      </c>
      <c r="S135">
        <v>7812</v>
      </c>
      <c r="T135">
        <v>512110</v>
      </c>
      <c r="U135">
        <v>1</v>
      </c>
      <c r="V135">
        <v>2196</v>
      </c>
      <c r="W135">
        <v>1115553</v>
      </c>
      <c r="X135">
        <v>7293</v>
      </c>
      <c r="Y135">
        <v>1</v>
      </c>
      <c r="Z135">
        <v>0</v>
      </c>
      <c r="AA135" t="s">
        <v>735</v>
      </c>
      <c r="AB135">
        <v>125586</v>
      </c>
      <c r="AC135">
        <v>9.5</v>
      </c>
      <c r="AD135">
        <v>1994</v>
      </c>
      <c r="AE135">
        <v>0</v>
      </c>
      <c r="AF135">
        <v>4.75</v>
      </c>
      <c r="AG135">
        <v>170.63900000000001</v>
      </c>
      <c r="AH135">
        <v>1755.867</v>
      </c>
      <c r="AI135">
        <v>784.79100000000005</v>
      </c>
      <c r="AJ135">
        <v>180</v>
      </c>
      <c r="AK135">
        <v>18</v>
      </c>
      <c r="AL135">
        <v>29</v>
      </c>
      <c r="AM135">
        <v>90</v>
      </c>
      <c r="AN135">
        <v>31000</v>
      </c>
      <c r="AO135">
        <v>5</v>
      </c>
      <c r="AP135" t="s">
        <v>726</v>
      </c>
      <c r="AQ135" t="s">
        <v>726</v>
      </c>
      <c r="AR135" t="s">
        <v>726</v>
      </c>
      <c r="AS135" t="s">
        <v>726</v>
      </c>
      <c r="AT135" t="s">
        <v>726</v>
      </c>
      <c r="AU135">
        <v>2009</v>
      </c>
      <c r="AV135">
        <v>0</v>
      </c>
      <c r="AW135">
        <v>1</v>
      </c>
      <c r="AX135">
        <v>2008</v>
      </c>
      <c r="AY135">
        <v>1</v>
      </c>
      <c r="AZ135">
        <v>9999</v>
      </c>
      <c r="BA135">
        <v>1</v>
      </c>
      <c r="BB135">
        <v>2009</v>
      </c>
      <c r="BC135">
        <v>1</v>
      </c>
      <c r="BD135">
        <v>2008</v>
      </c>
      <c r="BE135">
        <v>2008</v>
      </c>
      <c r="BF135">
        <v>0</v>
      </c>
      <c r="BG135">
        <v>0</v>
      </c>
      <c r="BH135">
        <v>0</v>
      </c>
      <c r="BI135">
        <v>0</v>
      </c>
      <c r="BO135">
        <v>0</v>
      </c>
      <c r="BP135">
        <v>0</v>
      </c>
      <c r="BQ135">
        <v>0</v>
      </c>
      <c r="BR135">
        <v>0</v>
      </c>
      <c r="BS135">
        <v>0</v>
      </c>
      <c r="BT135">
        <v>0</v>
      </c>
      <c r="BU135">
        <v>0</v>
      </c>
      <c r="BV135">
        <v>0</v>
      </c>
      <c r="BW135">
        <v>0</v>
      </c>
      <c r="BX135">
        <v>0</v>
      </c>
    </row>
    <row r="136" spans="1:76" x14ac:dyDescent="0.25">
      <c r="A136">
        <v>14</v>
      </c>
      <c r="B136" t="s">
        <v>58</v>
      </c>
      <c r="C136">
        <v>2011</v>
      </c>
      <c r="D136" t="s">
        <v>591</v>
      </c>
      <c r="E136">
        <v>1</v>
      </c>
      <c r="F136">
        <v>1</v>
      </c>
      <c r="G136">
        <v>35011</v>
      </c>
      <c r="H136">
        <v>16.276615527661551</v>
      </c>
      <c r="I136">
        <v>2304</v>
      </c>
      <c r="J136">
        <v>0</v>
      </c>
      <c r="N136">
        <v>0</v>
      </c>
      <c r="S136">
        <v>7812</v>
      </c>
      <c r="T136">
        <v>512110</v>
      </c>
      <c r="U136">
        <v>1</v>
      </c>
      <c r="V136">
        <v>2196</v>
      </c>
      <c r="W136">
        <v>1115553</v>
      </c>
      <c r="X136">
        <v>7293</v>
      </c>
      <c r="Y136">
        <v>1</v>
      </c>
      <c r="Z136">
        <v>0</v>
      </c>
      <c r="AA136" t="s">
        <v>735</v>
      </c>
      <c r="AB136">
        <v>125586</v>
      </c>
      <c r="AC136">
        <v>9.1</v>
      </c>
      <c r="AD136">
        <v>2151</v>
      </c>
      <c r="AE136">
        <v>0</v>
      </c>
      <c r="AF136">
        <v>4.55</v>
      </c>
      <c r="AG136">
        <v>86.801000000000002</v>
      </c>
      <c r="AH136">
        <v>1778.913</v>
      </c>
      <c r="AI136">
        <v>706.02300000000002</v>
      </c>
      <c r="AJ136">
        <v>154</v>
      </c>
      <c r="AK136">
        <v>13</v>
      </c>
      <c r="AL136">
        <v>29</v>
      </c>
      <c r="AM136">
        <v>40</v>
      </c>
      <c r="AN136">
        <v>28000</v>
      </c>
      <c r="AO136">
        <v>5</v>
      </c>
      <c r="AP136" t="s">
        <v>726</v>
      </c>
      <c r="AQ136" t="s">
        <v>726</v>
      </c>
      <c r="AR136" t="s">
        <v>726</v>
      </c>
      <c r="AS136" t="s">
        <v>726</v>
      </c>
      <c r="AT136" t="s">
        <v>726</v>
      </c>
      <c r="AU136">
        <v>2009</v>
      </c>
      <c r="AV136">
        <v>0</v>
      </c>
      <c r="AW136">
        <v>1</v>
      </c>
      <c r="AX136">
        <v>2008</v>
      </c>
      <c r="AY136">
        <v>1</v>
      </c>
      <c r="AZ136">
        <v>9999</v>
      </c>
      <c r="BA136">
        <v>1</v>
      </c>
      <c r="BB136">
        <v>2009</v>
      </c>
      <c r="BC136">
        <v>1</v>
      </c>
      <c r="BD136">
        <v>2008</v>
      </c>
      <c r="BE136">
        <v>2008</v>
      </c>
      <c r="BF136">
        <v>0</v>
      </c>
      <c r="BG136">
        <v>0</v>
      </c>
      <c r="BH136">
        <v>0</v>
      </c>
      <c r="BI136">
        <v>0</v>
      </c>
      <c r="BO136">
        <v>0</v>
      </c>
      <c r="BP136">
        <v>0</v>
      </c>
      <c r="BQ136">
        <v>0</v>
      </c>
      <c r="BR136">
        <v>0</v>
      </c>
      <c r="BS136">
        <v>0</v>
      </c>
      <c r="BT136">
        <v>0</v>
      </c>
      <c r="BU136">
        <v>0</v>
      </c>
      <c r="BV136">
        <v>0</v>
      </c>
      <c r="BW136">
        <v>0</v>
      </c>
      <c r="BX136">
        <v>0</v>
      </c>
    </row>
    <row r="137" spans="1:76" x14ac:dyDescent="0.25">
      <c r="A137">
        <v>14</v>
      </c>
      <c r="B137" t="s">
        <v>58</v>
      </c>
      <c r="C137">
        <v>2012</v>
      </c>
      <c r="D137" t="s">
        <v>591</v>
      </c>
      <c r="E137">
        <v>1</v>
      </c>
      <c r="F137">
        <v>1</v>
      </c>
      <c r="G137">
        <v>35011</v>
      </c>
      <c r="H137">
        <v>16.276615527661551</v>
      </c>
      <c r="I137">
        <v>2304</v>
      </c>
      <c r="J137">
        <v>0</v>
      </c>
      <c r="N137">
        <v>0</v>
      </c>
      <c r="S137">
        <v>7812</v>
      </c>
      <c r="T137">
        <v>512110</v>
      </c>
      <c r="U137">
        <v>1</v>
      </c>
      <c r="V137">
        <v>2196</v>
      </c>
      <c r="W137">
        <v>1115553</v>
      </c>
      <c r="X137">
        <v>7293</v>
      </c>
      <c r="Y137">
        <v>1</v>
      </c>
      <c r="Z137">
        <v>0</v>
      </c>
      <c r="AA137" t="s">
        <v>735</v>
      </c>
      <c r="AB137">
        <v>125586</v>
      </c>
      <c r="AC137">
        <v>8.6999999999999993</v>
      </c>
      <c r="AD137">
        <v>2181</v>
      </c>
      <c r="AE137">
        <v>0</v>
      </c>
      <c r="AF137">
        <v>4.3499999999999996</v>
      </c>
      <c r="AG137">
        <v>-36.421999999999997</v>
      </c>
      <c r="AH137">
        <v>1944.8920000000001</v>
      </c>
      <c r="AI137">
        <v>749.84199999999998</v>
      </c>
      <c r="AJ137">
        <v>32</v>
      </c>
      <c r="AK137">
        <v>10</v>
      </c>
      <c r="AL137">
        <v>29</v>
      </c>
      <c r="AM137">
        <v>724</v>
      </c>
      <c r="AN137">
        <v>30200</v>
      </c>
      <c r="AO137">
        <v>6</v>
      </c>
      <c r="AP137" t="s">
        <v>726</v>
      </c>
      <c r="AQ137" t="s">
        <v>726</v>
      </c>
      <c r="AR137" t="s">
        <v>726</v>
      </c>
      <c r="AS137" t="s">
        <v>726</v>
      </c>
      <c r="AT137" t="s">
        <v>726</v>
      </c>
      <c r="AU137">
        <v>2009</v>
      </c>
      <c r="AV137">
        <v>0</v>
      </c>
      <c r="AW137">
        <v>1</v>
      </c>
      <c r="AX137">
        <v>2008</v>
      </c>
      <c r="AY137">
        <v>1</v>
      </c>
      <c r="AZ137">
        <v>9999</v>
      </c>
      <c r="BA137">
        <v>1</v>
      </c>
      <c r="BB137">
        <v>2009</v>
      </c>
      <c r="BC137">
        <v>1</v>
      </c>
      <c r="BD137">
        <v>2008</v>
      </c>
      <c r="BE137">
        <v>2008</v>
      </c>
      <c r="BF137">
        <v>0</v>
      </c>
      <c r="BG137">
        <v>0</v>
      </c>
      <c r="BH137">
        <v>0</v>
      </c>
      <c r="BI137">
        <v>0</v>
      </c>
      <c r="BO137">
        <v>0</v>
      </c>
      <c r="BP137">
        <v>0</v>
      </c>
      <c r="BQ137">
        <v>0</v>
      </c>
      <c r="BR137">
        <v>0</v>
      </c>
      <c r="BS137">
        <v>0</v>
      </c>
      <c r="BT137">
        <v>0</v>
      </c>
      <c r="BU137">
        <v>0</v>
      </c>
      <c r="BV137">
        <v>0</v>
      </c>
      <c r="BW137">
        <v>0</v>
      </c>
      <c r="BX137">
        <v>0</v>
      </c>
    </row>
    <row r="138" spans="1:76" x14ac:dyDescent="0.25">
      <c r="A138">
        <v>14</v>
      </c>
      <c r="B138" t="s">
        <v>58</v>
      </c>
      <c r="C138">
        <v>2013</v>
      </c>
      <c r="D138" t="s">
        <v>591</v>
      </c>
      <c r="E138">
        <v>1</v>
      </c>
      <c r="F138">
        <v>1</v>
      </c>
      <c r="G138">
        <v>35011</v>
      </c>
      <c r="H138">
        <v>16.276615527661551</v>
      </c>
      <c r="I138">
        <v>2304</v>
      </c>
      <c r="J138">
        <v>0</v>
      </c>
      <c r="N138">
        <v>0</v>
      </c>
      <c r="S138">
        <v>7812</v>
      </c>
      <c r="T138">
        <v>512110</v>
      </c>
      <c r="U138">
        <v>1</v>
      </c>
      <c r="V138">
        <v>2196</v>
      </c>
      <c r="W138">
        <v>1115553</v>
      </c>
      <c r="X138">
        <v>7293</v>
      </c>
      <c r="Y138">
        <v>1</v>
      </c>
      <c r="Z138">
        <v>0</v>
      </c>
      <c r="AA138" t="s">
        <v>735</v>
      </c>
      <c r="AB138">
        <v>125586</v>
      </c>
      <c r="AC138">
        <v>8.9</v>
      </c>
      <c r="AD138">
        <v>2400</v>
      </c>
      <c r="AE138">
        <v>0</v>
      </c>
      <c r="AF138">
        <v>4.45</v>
      </c>
      <c r="AG138">
        <v>55.084000000000003</v>
      </c>
      <c r="AH138">
        <v>2274.2280000000001</v>
      </c>
      <c r="AI138">
        <v>706.91600000000005</v>
      </c>
      <c r="AJ138">
        <v>-67</v>
      </c>
      <c r="AK138">
        <v>8</v>
      </c>
      <c r="AL138">
        <v>30</v>
      </c>
      <c r="AM138" t="s">
        <v>726</v>
      </c>
      <c r="AN138" t="s">
        <v>726</v>
      </c>
      <c r="AO138" t="s">
        <v>726</v>
      </c>
      <c r="AP138" t="s">
        <v>726</v>
      </c>
      <c r="AQ138" t="s">
        <v>726</v>
      </c>
      <c r="AR138" t="s">
        <v>726</v>
      </c>
      <c r="AS138" t="s">
        <v>726</v>
      </c>
      <c r="AT138" t="s">
        <v>726</v>
      </c>
      <c r="AU138">
        <v>2009</v>
      </c>
      <c r="AV138">
        <v>0</v>
      </c>
      <c r="AW138">
        <v>1</v>
      </c>
      <c r="AX138">
        <v>2008</v>
      </c>
      <c r="AY138">
        <v>1</v>
      </c>
      <c r="AZ138">
        <v>9999</v>
      </c>
      <c r="BA138">
        <v>1</v>
      </c>
      <c r="BB138">
        <v>2009</v>
      </c>
      <c r="BC138">
        <v>1</v>
      </c>
      <c r="BD138">
        <v>2008</v>
      </c>
      <c r="BE138">
        <v>2008</v>
      </c>
      <c r="BF138">
        <v>0</v>
      </c>
      <c r="BG138">
        <v>0</v>
      </c>
      <c r="BH138">
        <v>0</v>
      </c>
      <c r="BI138">
        <v>0</v>
      </c>
      <c r="BO138">
        <v>0</v>
      </c>
      <c r="BP138">
        <v>0</v>
      </c>
      <c r="BQ138">
        <v>0</v>
      </c>
      <c r="BR138">
        <v>0</v>
      </c>
      <c r="BS138">
        <v>0</v>
      </c>
      <c r="BT138">
        <v>0</v>
      </c>
      <c r="BU138">
        <v>0</v>
      </c>
      <c r="BV138">
        <v>0</v>
      </c>
      <c r="BW138">
        <v>0</v>
      </c>
      <c r="BX138">
        <v>0</v>
      </c>
    </row>
    <row r="139" spans="1:76" x14ac:dyDescent="0.25">
      <c r="A139">
        <v>14</v>
      </c>
      <c r="B139" t="s">
        <v>58</v>
      </c>
      <c r="C139">
        <v>2014</v>
      </c>
      <c r="D139" t="s">
        <v>591</v>
      </c>
      <c r="E139">
        <v>1</v>
      </c>
      <c r="F139">
        <v>1</v>
      </c>
      <c r="G139">
        <v>35011</v>
      </c>
      <c r="H139">
        <v>16.276615527661551</v>
      </c>
      <c r="I139">
        <v>2304</v>
      </c>
      <c r="J139">
        <v>0</v>
      </c>
      <c r="N139">
        <v>0</v>
      </c>
      <c r="S139">
        <v>7812</v>
      </c>
      <c r="T139">
        <v>512110</v>
      </c>
      <c r="U139">
        <v>1</v>
      </c>
      <c r="V139">
        <v>2196</v>
      </c>
      <c r="W139">
        <v>1115553</v>
      </c>
      <c r="X139">
        <v>7293</v>
      </c>
      <c r="Y139">
        <v>1</v>
      </c>
      <c r="Z139">
        <v>0</v>
      </c>
      <c r="AA139" t="s">
        <v>735</v>
      </c>
      <c r="AB139">
        <v>125586</v>
      </c>
      <c r="AC139">
        <v>0</v>
      </c>
      <c r="AD139">
        <v>2200</v>
      </c>
      <c r="AE139">
        <v>0</v>
      </c>
      <c r="AF139">
        <v>0</v>
      </c>
      <c r="AG139">
        <v>-309.61399999999998</v>
      </c>
      <c r="AH139">
        <v>1968.71</v>
      </c>
      <c r="AI139">
        <v>684.62300000000005</v>
      </c>
      <c r="AJ139" t="s">
        <v>726</v>
      </c>
      <c r="AK139">
        <v>2</v>
      </c>
      <c r="AL139">
        <v>46.31</v>
      </c>
      <c r="AM139">
        <v>0</v>
      </c>
      <c r="AN139" t="s">
        <v>726</v>
      </c>
      <c r="AO139" t="s">
        <v>726</v>
      </c>
      <c r="AP139">
        <v>6</v>
      </c>
      <c r="AQ139">
        <v>5</v>
      </c>
      <c r="AR139">
        <v>5</v>
      </c>
      <c r="AS139" t="s">
        <v>726</v>
      </c>
      <c r="AT139" t="s">
        <v>726</v>
      </c>
      <c r="AU139">
        <v>2009</v>
      </c>
      <c r="AV139">
        <v>0</v>
      </c>
      <c r="AW139">
        <v>1</v>
      </c>
      <c r="AX139">
        <v>2008</v>
      </c>
      <c r="AY139">
        <v>1</v>
      </c>
      <c r="AZ139">
        <v>9999</v>
      </c>
      <c r="BA139">
        <v>1</v>
      </c>
      <c r="BB139">
        <v>2009</v>
      </c>
      <c r="BC139">
        <v>1</v>
      </c>
      <c r="BD139">
        <v>2008</v>
      </c>
      <c r="BE139">
        <v>2008</v>
      </c>
      <c r="BF139">
        <v>0</v>
      </c>
      <c r="BG139">
        <v>0</v>
      </c>
      <c r="BH139">
        <v>0</v>
      </c>
      <c r="BI139">
        <v>0</v>
      </c>
      <c r="BO139">
        <v>0</v>
      </c>
      <c r="BP139">
        <v>0</v>
      </c>
      <c r="BQ139">
        <v>0</v>
      </c>
      <c r="BR139">
        <v>0</v>
      </c>
      <c r="BS139">
        <v>0</v>
      </c>
      <c r="BT139">
        <v>0</v>
      </c>
      <c r="BU139">
        <v>0</v>
      </c>
      <c r="BV139">
        <v>0</v>
      </c>
      <c r="BW139">
        <v>0</v>
      </c>
      <c r="BX139">
        <v>0</v>
      </c>
    </row>
    <row r="140" spans="1:76" x14ac:dyDescent="0.25">
      <c r="A140">
        <v>14</v>
      </c>
      <c r="B140" t="s">
        <v>58</v>
      </c>
      <c r="C140">
        <v>2015</v>
      </c>
      <c r="D140" t="s">
        <v>591</v>
      </c>
      <c r="E140">
        <v>1</v>
      </c>
      <c r="F140">
        <v>1</v>
      </c>
      <c r="G140">
        <v>35011</v>
      </c>
      <c r="H140">
        <v>16.276615527661551</v>
      </c>
      <c r="I140">
        <v>2304</v>
      </c>
      <c r="J140">
        <v>0</v>
      </c>
      <c r="N140">
        <v>0</v>
      </c>
      <c r="S140">
        <v>7812</v>
      </c>
      <c r="T140">
        <v>512110</v>
      </c>
      <c r="U140">
        <v>1</v>
      </c>
      <c r="V140">
        <v>2196</v>
      </c>
      <c r="W140">
        <v>1115553</v>
      </c>
      <c r="X140">
        <v>7293</v>
      </c>
      <c r="Y140">
        <v>1</v>
      </c>
      <c r="Z140">
        <v>0</v>
      </c>
      <c r="AA140" t="s">
        <v>735</v>
      </c>
      <c r="AB140">
        <v>125586</v>
      </c>
      <c r="AC140">
        <v>0</v>
      </c>
      <c r="AD140">
        <v>2700</v>
      </c>
      <c r="AE140">
        <v>0</v>
      </c>
      <c r="AF140">
        <v>0</v>
      </c>
      <c r="AG140">
        <v>-54.805999999999997</v>
      </c>
      <c r="AH140">
        <v>1969.9749999999999</v>
      </c>
      <c r="AI140">
        <v>915.86300000000006</v>
      </c>
      <c r="AJ140" t="s">
        <v>726</v>
      </c>
      <c r="AK140" t="s">
        <v>726</v>
      </c>
      <c r="AL140" t="s">
        <v>726</v>
      </c>
      <c r="AM140" t="s">
        <v>726</v>
      </c>
      <c r="AN140" t="s">
        <v>726</v>
      </c>
      <c r="AO140" t="s">
        <v>726</v>
      </c>
      <c r="AP140" t="s">
        <v>726</v>
      </c>
      <c r="AQ140">
        <v>5</v>
      </c>
      <c r="AR140">
        <v>4</v>
      </c>
      <c r="AS140" t="s">
        <v>726</v>
      </c>
      <c r="AT140" t="s">
        <v>726</v>
      </c>
      <c r="AU140">
        <v>2009</v>
      </c>
      <c r="AV140">
        <v>0</v>
      </c>
      <c r="AW140">
        <v>1</v>
      </c>
      <c r="AX140">
        <v>2008</v>
      </c>
      <c r="AY140">
        <v>1</v>
      </c>
      <c r="AZ140">
        <v>9999</v>
      </c>
      <c r="BA140">
        <v>1</v>
      </c>
      <c r="BB140">
        <v>2009</v>
      </c>
      <c r="BC140">
        <v>1</v>
      </c>
      <c r="BD140">
        <v>2008</v>
      </c>
      <c r="BE140">
        <v>2008</v>
      </c>
      <c r="BF140">
        <v>0</v>
      </c>
      <c r="BG140">
        <v>0</v>
      </c>
      <c r="BH140">
        <v>0</v>
      </c>
      <c r="BI140">
        <v>0</v>
      </c>
      <c r="BO140">
        <v>0</v>
      </c>
      <c r="BP140">
        <v>0</v>
      </c>
      <c r="BQ140">
        <v>0</v>
      </c>
      <c r="BR140">
        <v>0</v>
      </c>
      <c r="BS140">
        <v>0</v>
      </c>
      <c r="BT140">
        <v>0</v>
      </c>
      <c r="BU140">
        <v>0</v>
      </c>
      <c r="BV140">
        <v>0</v>
      </c>
      <c r="BW140">
        <v>0</v>
      </c>
      <c r="BX140">
        <v>0</v>
      </c>
    </row>
    <row r="141" spans="1:76" x14ac:dyDescent="0.25">
      <c r="A141">
        <v>14</v>
      </c>
      <c r="B141" t="s">
        <v>58</v>
      </c>
      <c r="C141">
        <v>2016</v>
      </c>
      <c r="D141" t="s">
        <v>591</v>
      </c>
      <c r="E141">
        <v>1</v>
      </c>
      <c r="F141">
        <v>1</v>
      </c>
      <c r="G141">
        <v>35011</v>
      </c>
      <c r="H141">
        <v>16.276615527661551</v>
      </c>
      <c r="I141">
        <v>2304</v>
      </c>
      <c r="J141">
        <v>0</v>
      </c>
      <c r="N141">
        <v>0</v>
      </c>
      <c r="S141">
        <v>7812</v>
      </c>
      <c r="T141">
        <v>512110</v>
      </c>
      <c r="U141">
        <v>1</v>
      </c>
      <c r="V141">
        <v>2196</v>
      </c>
      <c r="W141">
        <v>1115553</v>
      </c>
      <c r="X141">
        <v>7293</v>
      </c>
      <c r="Y141">
        <v>1</v>
      </c>
      <c r="Z141">
        <v>0</v>
      </c>
      <c r="AA141" t="s">
        <v>735</v>
      </c>
      <c r="AB141">
        <v>125586</v>
      </c>
      <c r="AC141" t="s">
        <v>726</v>
      </c>
      <c r="AD141" t="s">
        <v>726</v>
      </c>
      <c r="AE141" t="s">
        <v>726</v>
      </c>
      <c r="AF141" t="s">
        <v>726</v>
      </c>
      <c r="AG141" t="s">
        <v>726</v>
      </c>
      <c r="AH141" t="s">
        <v>726</v>
      </c>
      <c r="AI141" t="s">
        <v>726</v>
      </c>
      <c r="AJ141" t="s">
        <v>726</v>
      </c>
      <c r="AK141" t="s">
        <v>726</v>
      </c>
      <c r="AL141" t="s">
        <v>726</v>
      </c>
      <c r="AM141">
        <v>29</v>
      </c>
      <c r="AN141" t="s">
        <v>726</v>
      </c>
      <c r="AO141" t="s">
        <v>726</v>
      </c>
      <c r="AP141" t="s">
        <v>726</v>
      </c>
      <c r="AQ141" t="s">
        <v>726</v>
      </c>
      <c r="AR141" t="s">
        <v>726</v>
      </c>
      <c r="AS141" t="s">
        <v>726</v>
      </c>
      <c r="AT141" t="s">
        <v>726</v>
      </c>
      <c r="AU141">
        <v>2009</v>
      </c>
      <c r="AV141">
        <v>0</v>
      </c>
      <c r="AW141">
        <v>1</v>
      </c>
      <c r="AX141">
        <v>2008</v>
      </c>
      <c r="AY141">
        <v>1</v>
      </c>
      <c r="AZ141">
        <v>9999</v>
      </c>
      <c r="BA141">
        <v>1</v>
      </c>
      <c r="BB141">
        <v>2009</v>
      </c>
      <c r="BC141">
        <v>1</v>
      </c>
      <c r="BD141">
        <v>2008</v>
      </c>
      <c r="BE141">
        <v>2008</v>
      </c>
      <c r="BF141">
        <v>0</v>
      </c>
      <c r="BG141">
        <v>0</v>
      </c>
      <c r="BH141">
        <v>0</v>
      </c>
      <c r="BI141">
        <v>0</v>
      </c>
      <c r="BO141">
        <v>0</v>
      </c>
      <c r="BP141">
        <v>0</v>
      </c>
      <c r="BQ141">
        <v>0</v>
      </c>
      <c r="BR141">
        <v>0</v>
      </c>
      <c r="BS141">
        <v>0</v>
      </c>
      <c r="BT141">
        <v>0</v>
      </c>
      <c r="BU141">
        <v>0</v>
      </c>
      <c r="BV141">
        <v>0</v>
      </c>
      <c r="BW141">
        <v>0</v>
      </c>
      <c r="BX141">
        <v>0</v>
      </c>
    </row>
    <row r="142" spans="1:76" x14ac:dyDescent="0.25">
      <c r="A142">
        <v>15</v>
      </c>
      <c r="B142" t="s">
        <v>59</v>
      </c>
      <c r="C142">
        <v>2007</v>
      </c>
      <c r="D142" t="s">
        <v>591</v>
      </c>
      <c r="E142">
        <v>1</v>
      </c>
      <c r="F142">
        <v>0</v>
      </c>
      <c r="J142">
        <v>0</v>
      </c>
      <c r="N142">
        <v>0</v>
      </c>
      <c r="S142">
        <v>2911</v>
      </c>
      <c r="T142">
        <v>324110</v>
      </c>
      <c r="U142">
        <v>1</v>
      </c>
      <c r="V142">
        <v>48</v>
      </c>
      <c r="W142">
        <v>1079</v>
      </c>
      <c r="X142">
        <v>233</v>
      </c>
      <c r="Y142">
        <v>1</v>
      </c>
      <c r="Z142">
        <v>0</v>
      </c>
      <c r="AA142" t="s">
        <v>736</v>
      </c>
      <c r="AB142">
        <v>13660</v>
      </c>
      <c r="AC142" t="s">
        <v>726</v>
      </c>
      <c r="AD142">
        <v>1319</v>
      </c>
      <c r="AE142" t="s">
        <v>726</v>
      </c>
      <c r="AF142" t="s">
        <v>726</v>
      </c>
      <c r="AG142">
        <v>150.298</v>
      </c>
      <c r="AH142">
        <v>3783.087</v>
      </c>
      <c r="AI142">
        <v>1475.0139999999999</v>
      </c>
      <c r="AJ142" t="s">
        <v>726</v>
      </c>
      <c r="AK142">
        <v>22</v>
      </c>
      <c r="AL142">
        <v>8</v>
      </c>
      <c r="AM142" t="s">
        <v>726</v>
      </c>
      <c r="AN142" t="s">
        <v>726</v>
      </c>
      <c r="AO142" t="s">
        <v>726</v>
      </c>
      <c r="AP142" t="s">
        <v>726</v>
      </c>
      <c r="AQ142" t="s">
        <v>726</v>
      </c>
      <c r="AR142" t="s">
        <v>726</v>
      </c>
      <c r="AS142" t="s">
        <v>726</v>
      </c>
      <c r="AT142" t="s">
        <v>726</v>
      </c>
      <c r="AU142">
        <v>2009</v>
      </c>
      <c r="AV142">
        <v>0</v>
      </c>
      <c r="AW142">
        <v>1</v>
      </c>
      <c r="AX142">
        <v>9999</v>
      </c>
      <c r="AY142">
        <v>1</v>
      </c>
      <c r="AZ142">
        <v>9999</v>
      </c>
      <c r="BA142">
        <v>1</v>
      </c>
      <c r="BB142">
        <v>2009</v>
      </c>
      <c r="BC142">
        <v>1</v>
      </c>
      <c r="BD142">
        <v>9999</v>
      </c>
      <c r="BE142">
        <v>2009</v>
      </c>
      <c r="BF142">
        <v>0</v>
      </c>
      <c r="BG142">
        <v>0</v>
      </c>
      <c r="BH142">
        <v>0</v>
      </c>
      <c r="BI142">
        <v>0</v>
      </c>
      <c r="BO142">
        <v>0</v>
      </c>
      <c r="BP142">
        <v>0</v>
      </c>
      <c r="BQ142">
        <v>0</v>
      </c>
      <c r="BR142">
        <v>0</v>
      </c>
      <c r="BS142">
        <v>0</v>
      </c>
      <c r="BT142">
        <v>0</v>
      </c>
      <c r="BU142">
        <v>0</v>
      </c>
      <c r="BV142">
        <v>0</v>
      </c>
      <c r="BW142">
        <v>0</v>
      </c>
      <c r="BX142">
        <v>0</v>
      </c>
    </row>
    <row r="143" spans="1:76" x14ac:dyDescent="0.25">
      <c r="A143">
        <v>15</v>
      </c>
      <c r="B143" t="s">
        <v>59</v>
      </c>
      <c r="C143">
        <v>2008</v>
      </c>
      <c r="D143" t="s">
        <v>591</v>
      </c>
      <c r="E143">
        <v>1</v>
      </c>
      <c r="F143">
        <v>0</v>
      </c>
      <c r="J143">
        <v>0</v>
      </c>
      <c r="N143">
        <v>0</v>
      </c>
      <c r="S143">
        <v>2911</v>
      </c>
      <c r="T143">
        <v>324110</v>
      </c>
      <c r="U143">
        <v>1</v>
      </c>
      <c r="V143">
        <v>48</v>
      </c>
      <c r="W143">
        <v>1079</v>
      </c>
      <c r="X143">
        <v>233</v>
      </c>
      <c r="Y143">
        <v>1</v>
      </c>
      <c r="Z143">
        <v>0</v>
      </c>
      <c r="AA143" t="s">
        <v>736</v>
      </c>
      <c r="AB143">
        <v>13660</v>
      </c>
      <c r="AC143">
        <v>0</v>
      </c>
      <c r="AD143">
        <v>1319</v>
      </c>
      <c r="AE143">
        <v>0</v>
      </c>
      <c r="AF143">
        <v>0</v>
      </c>
      <c r="AG143">
        <v>254.018</v>
      </c>
      <c r="AH143">
        <v>4459.5969999999998</v>
      </c>
      <c r="AI143">
        <v>4828.7700000000004</v>
      </c>
      <c r="AJ143">
        <v>245</v>
      </c>
      <c r="AK143">
        <v>22</v>
      </c>
      <c r="AL143" t="s">
        <v>726</v>
      </c>
      <c r="AM143" t="s">
        <v>726</v>
      </c>
      <c r="AN143">
        <v>4798</v>
      </c>
      <c r="AO143">
        <v>3</v>
      </c>
      <c r="AP143" t="s">
        <v>726</v>
      </c>
      <c r="AQ143" t="s">
        <v>726</v>
      </c>
      <c r="AR143" t="s">
        <v>726</v>
      </c>
      <c r="AS143" t="s">
        <v>726</v>
      </c>
      <c r="AT143" t="s">
        <v>726</v>
      </c>
      <c r="AU143">
        <v>2009</v>
      </c>
      <c r="AV143">
        <v>0</v>
      </c>
      <c r="AW143">
        <v>1</v>
      </c>
      <c r="AX143">
        <v>9999</v>
      </c>
      <c r="AY143">
        <v>1</v>
      </c>
      <c r="AZ143">
        <v>9999</v>
      </c>
      <c r="BA143">
        <v>1</v>
      </c>
      <c r="BB143">
        <v>2009</v>
      </c>
      <c r="BC143">
        <v>1</v>
      </c>
      <c r="BD143">
        <v>9999</v>
      </c>
      <c r="BE143">
        <v>2009</v>
      </c>
      <c r="BF143">
        <v>0</v>
      </c>
      <c r="BG143">
        <v>0</v>
      </c>
      <c r="BH143">
        <v>0</v>
      </c>
      <c r="BI143">
        <v>0</v>
      </c>
      <c r="BO143">
        <v>0</v>
      </c>
      <c r="BP143">
        <v>0</v>
      </c>
      <c r="BQ143">
        <v>0</v>
      </c>
      <c r="BR143">
        <v>0</v>
      </c>
      <c r="BS143">
        <v>0</v>
      </c>
      <c r="BT143">
        <v>0</v>
      </c>
      <c r="BU143">
        <v>0</v>
      </c>
      <c r="BV143">
        <v>0</v>
      </c>
      <c r="BW143">
        <v>0</v>
      </c>
      <c r="BX143">
        <v>0</v>
      </c>
    </row>
    <row r="144" spans="1:76" x14ac:dyDescent="0.25">
      <c r="A144">
        <v>15</v>
      </c>
      <c r="B144" t="s">
        <v>59</v>
      </c>
      <c r="C144">
        <v>2009</v>
      </c>
      <c r="D144" t="s">
        <v>591</v>
      </c>
      <c r="E144">
        <v>1</v>
      </c>
      <c r="F144">
        <v>0</v>
      </c>
      <c r="J144">
        <v>0</v>
      </c>
      <c r="N144">
        <v>0</v>
      </c>
      <c r="S144">
        <v>2911</v>
      </c>
      <c r="T144">
        <v>324110</v>
      </c>
      <c r="U144">
        <v>1</v>
      </c>
      <c r="V144">
        <v>48</v>
      </c>
      <c r="W144">
        <v>1079</v>
      </c>
      <c r="X144">
        <v>233</v>
      </c>
      <c r="Y144">
        <v>1</v>
      </c>
      <c r="Z144">
        <v>0</v>
      </c>
      <c r="AA144" t="s">
        <v>736</v>
      </c>
      <c r="AB144">
        <v>13660</v>
      </c>
      <c r="AC144">
        <v>5.7</v>
      </c>
      <c r="AD144">
        <v>1375</v>
      </c>
      <c r="AE144">
        <v>0</v>
      </c>
      <c r="AF144">
        <v>2.85</v>
      </c>
      <c r="AG144">
        <v>224.875</v>
      </c>
      <c r="AH144">
        <v>4774.6729999999998</v>
      </c>
      <c r="AI144">
        <v>3855.8710000000001</v>
      </c>
      <c r="AJ144">
        <v>46</v>
      </c>
      <c r="AK144" t="s">
        <v>726</v>
      </c>
      <c r="AL144">
        <v>19</v>
      </c>
      <c r="AM144" t="s">
        <v>726</v>
      </c>
      <c r="AN144">
        <v>10790</v>
      </c>
      <c r="AO144">
        <v>3</v>
      </c>
      <c r="AP144" t="s">
        <v>726</v>
      </c>
      <c r="AQ144" t="s">
        <v>726</v>
      </c>
      <c r="AR144" t="s">
        <v>726</v>
      </c>
      <c r="AS144" t="s">
        <v>726</v>
      </c>
      <c r="AT144" t="s">
        <v>726</v>
      </c>
      <c r="AU144">
        <v>2009</v>
      </c>
      <c r="AV144">
        <v>0</v>
      </c>
      <c r="AW144">
        <v>1</v>
      </c>
      <c r="AX144">
        <v>9999</v>
      </c>
      <c r="AY144">
        <v>1</v>
      </c>
      <c r="AZ144">
        <v>9999</v>
      </c>
      <c r="BA144">
        <v>1</v>
      </c>
      <c r="BB144">
        <v>2009</v>
      </c>
      <c r="BC144">
        <v>1</v>
      </c>
      <c r="BD144">
        <v>9999</v>
      </c>
      <c r="BE144">
        <v>2009</v>
      </c>
      <c r="BF144">
        <v>0</v>
      </c>
      <c r="BG144">
        <v>0</v>
      </c>
      <c r="BH144">
        <v>0</v>
      </c>
      <c r="BI144">
        <v>0</v>
      </c>
      <c r="BO144">
        <v>0</v>
      </c>
      <c r="BP144">
        <v>0</v>
      </c>
      <c r="BQ144">
        <v>0</v>
      </c>
      <c r="BR144">
        <v>0</v>
      </c>
      <c r="BS144">
        <v>0</v>
      </c>
      <c r="BT144">
        <v>0</v>
      </c>
      <c r="BU144">
        <v>0</v>
      </c>
      <c r="BV144">
        <v>0</v>
      </c>
      <c r="BW144">
        <v>0</v>
      </c>
      <c r="BX144">
        <v>0</v>
      </c>
    </row>
    <row r="145" spans="1:76" x14ac:dyDescent="0.25">
      <c r="A145">
        <v>15</v>
      </c>
      <c r="B145" t="s">
        <v>59</v>
      </c>
      <c r="C145">
        <v>2010</v>
      </c>
      <c r="D145" t="s">
        <v>591</v>
      </c>
      <c r="E145">
        <v>1</v>
      </c>
      <c r="F145">
        <v>0</v>
      </c>
      <c r="J145">
        <v>0</v>
      </c>
      <c r="N145">
        <v>0</v>
      </c>
      <c r="S145">
        <v>2911</v>
      </c>
      <c r="T145">
        <v>324110</v>
      </c>
      <c r="U145">
        <v>1</v>
      </c>
      <c r="V145">
        <v>48</v>
      </c>
      <c r="W145">
        <v>1079</v>
      </c>
      <c r="X145">
        <v>233</v>
      </c>
      <c r="Y145">
        <v>1</v>
      </c>
      <c r="Z145">
        <v>0</v>
      </c>
      <c r="AA145" t="s">
        <v>736</v>
      </c>
      <c r="AB145">
        <v>13660</v>
      </c>
      <c r="AC145">
        <v>8</v>
      </c>
      <c r="AD145">
        <v>1419</v>
      </c>
      <c r="AE145">
        <v>0</v>
      </c>
      <c r="AF145">
        <v>4</v>
      </c>
      <c r="AG145">
        <v>238.97</v>
      </c>
      <c r="AH145">
        <v>5386.393</v>
      </c>
      <c r="AI145">
        <v>4403.0609999999997</v>
      </c>
      <c r="AJ145">
        <v>50</v>
      </c>
      <c r="AK145">
        <v>23</v>
      </c>
      <c r="AL145">
        <v>21</v>
      </c>
      <c r="AM145">
        <v>60</v>
      </c>
      <c r="AN145">
        <v>14037</v>
      </c>
      <c r="AO145">
        <v>2</v>
      </c>
      <c r="AP145" t="s">
        <v>726</v>
      </c>
      <c r="AQ145" t="s">
        <v>726</v>
      </c>
      <c r="AR145" t="s">
        <v>726</v>
      </c>
      <c r="AS145" t="s">
        <v>726</v>
      </c>
      <c r="AT145" t="s">
        <v>726</v>
      </c>
      <c r="AU145">
        <v>2009</v>
      </c>
      <c r="AV145">
        <v>0</v>
      </c>
      <c r="AW145">
        <v>1</v>
      </c>
      <c r="AX145">
        <v>9999</v>
      </c>
      <c r="AY145">
        <v>1</v>
      </c>
      <c r="AZ145">
        <v>9999</v>
      </c>
      <c r="BA145">
        <v>1</v>
      </c>
      <c r="BB145">
        <v>2009</v>
      </c>
      <c r="BC145">
        <v>1</v>
      </c>
      <c r="BD145">
        <v>9999</v>
      </c>
      <c r="BE145">
        <v>2009</v>
      </c>
      <c r="BF145">
        <v>0</v>
      </c>
      <c r="BG145">
        <v>0</v>
      </c>
      <c r="BH145">
        <v>0</v>
      </c>
      <c r="BI145">
        <v>0</v>
      </c>
      <c r="BO145">
        <v>0</v>
      </c>
      <c r="BP145">
        <v>0</v>
      </c>
      <c r="BQ145">
        <v>0</v>
      </c>
      <c r="BR145">
        <v>0</v>
      </c>
      <c r="BS145">
        <v>0</v>
      </c>
      <c r="BT145">
        <v>0</v>
      </c>
      <c r="BU145">
        <v>0</v>
      </c>
      <c r="BV145">
        <v>0</v>
      </c>
      <c r="BW145">
        <v>0</v>
      </c>
      <c r="BX145">
        <v>0</v>
      </c>
    </row>
    <row r="146" spans="1:76" x14ac:dyDescent="0.25">
      <c r="A146">
        <v>15</v>
      </c>
      <c r="B146" t="s">
        <v>59</v>
      </c>
      <c r="C146">
        <v>2011</v>
      </c>
      <c r="D146" t="s">
        <v>591</v>
      </c>
      <c r="E146">
        <v>1</v>
      </c>
      <c r="F146">
        <v>0</v>
      </c>
      <c r="J146">
        <v>0</v>
      </c>
      <c r="N146">
        <v>0</v>
      </c>
      <c r="S146">
        <v>2911</v>
      </c>
      <c r="T146">
        <v>324110</v>
      </c>
      <c r="U146">
        <v>1</v>
      </c>
      <c r="V146">
        <v>48</v>
      </c>
      <c r="W146">
        <v>1079</v>
      </c>
      <c r="X146">
        <v>233</v>
      </c>
      <c r="Y146">
        <v>1</v>
      </c>
      <c r="Z146">
        <v>0</v>
      </c>
      <c r="AA146" t="s">
        <v>736</v>
      </c>
      <c r="AB146">
        <v>13660</v>
      </c>
      <c r="AC146">
        <v>7.1</v>
      </c>
      <c r="AD146">
        <v>1512</v>
      </c>
      <c r="AE146">
        <v>0</v>
      </c>
      <c r="AF146">
        <v>3.55</v>
      </c>
      <c r="AG146">
        <v>221.46100000000001</v>
      </c>
      <c r="AH146">
        <v>5881.19</v>
      </c>
      <c r="AI146">
        <v>6575.2550000000001</v>
      </c>
      <c r="AJ146">
        <v>90</v>
      </c>
      <c r="AK146">
        <v>4</v>
      </c>
      <c r="AL146">
        <v>23</v>
      </c>
      <c r="AM146">
        <v>27</v>
      </c>
      <c r="AN146">
        <v>11971</v>
      </c>
      <c r="AO146">
        <v>3</v>
      </c>
      <c r="AP146" t="s">
        <v>726</v>
      </c>
      <c r="AQ146" t="s">
        <v>726</v>
      </c>
      <c r="AR146" t="s">
        <v>726</v>
      </c>
      <c r="AS146" t="s">
        <v>726</v>
      </c>
      <c r="AT146" t="s">
        <v>726</v>
      </c>
      <c r="AU146">
        <v>2009</v>
      </c>
      <c r="AV146">
        <v>0</v>
      </c>
      <c r="AW146">
        <v>1</v>
      </c>
      <c r="AX146">
        <v>9999</v>
      </c>
      <c r="AY146">
        <v>1</v>
      </c>
      <c r="AZ146">
        <v>9999</v>
      </c>
      <c r="BA146">
        <v>1</v>
      </c>
      <c r="BB146">
        <v>2009</v>
      </c>
      <c r="BC146">
        <v>1</v>
      </c>
      <c r="BD146">
        <v>9999</v>
      </c>
      <c r="BE146">
        <v>2009</v>
      </c>
      <c r="BF146">
        <v>0</v>
      </c>
      <c r="BG146">
        <v>0</v>
      </c>
      <c r="BH146">
        <v>0</v>
      </c>
      <c r="BI146">
        <v>0</v>
      </c>
      <c r="BO146">
        <v>0</v>
      </c>
      <c r="BP146">
        <v>0</v>
      </c>
      <c r="BQ146">
        <v>0</v>
      </c>
      <c r="BR146">
        <v>0</v>
      </c>
      <c r="BS146">
        <v>0</v>
      </c>
      <c r="BT146">
        <v>0</v>
      </c>
      <c r="BU146">
        <v>0</v>
      </c>
      <c r="BV146">
        <v>0</v>
      </c>
      <c r="BW146">
        <v>0</v>
      </c>
      <c r="BX146">
        <v>0</v>
      </c>
    </row>
    <row r="147" spans="1:76" x14ac:dyDescent="0.25">
      <c r="A147">
        <v>15</v>
      </c>
      <c r="B147" t="s">
        <v>59</v>
      </c>
      <c r="C147">
        <v>2012</v>
      </c>
      <c r="D147" t="s">
        <v>591</v>
      </c>
      <c r="E147">
        <v>1</v>
      </c>
      <c r="F147">
        <v>0</v>
      </c>
      <c r="J147">
        <v>0</v>
      </c>
      <c r="N147">
        <v>0</v>
      </c>
      <c r="S147">
        <v>2911</v>
      </c>
      <c r="T147">
        <v>324110</v>
      </c>
      <c r="U147">
        <v>1</v>
      </c>
      <c r="V147">
        <v>48</v>
      </c>
      <c r="W147">
        <v>1079</v>
      </c>
      <c r="X147">
        <v>233</v>
      </c>
      <c r="Y147">
        <v>1</v>
      </c>
      <c r="Z147">
        <v>0</v>
      </c>
      <c r="AA147" t="s">
        <v>736</v>
      </c>
      <c r="AB147">
        <v>13660</v>
      </c>
      <c r="AC147">
        <v>8.6</v>
      </c>
      <c r="AD147">
        <v>1491</v>
      </c>
      <c r="AE147">
        <v>0</v>
      </c>
      <c r="AF147">
        <v>4.3</v>
      </c>
      <c r="AG147">
        <v>-226.61600000000001</v>
      </c>
      <c r="AH147">
        <v>5613.0889999999999</v>
      </c>
      <c r="AI147">
        <v>5955.6760000000004</v>
      </c>
      <c r="AJ147">
        <v>-19</v>
      </c>
      <c r="AK147">
        <v>4</v>
      </c>
      <c r="AL147">
        <v>22</v>
      </c>
      <c r="AM147">
        <v>587</v>
      </c>
      <c r="AN147">
        <v>12153</v>
      </c>
      <c r="AO147">
        <v>3</v>
      </c>
      <c r="AP147" t="s">
        <v>726</v>
      </c>
      <c r="AQ147" t="s">
        <v>726</v>
      </c>
      <c r="AR147" t="s">
        <v>726</v>
      </c>
      <c r="AS147" t="s">
        <v>726</v>
      </c>
      <c r="AT147" t="s">
        <v>726</v>
      </c>
      <c r="AU147">
        <v>2009</v>
      </c>
      <c r="AV147">
        <v>0</v>
      </c>
      <c r="AW147">
        <v>1</v>
      </c>
      <c r="AX147">
        <v>9999</v>
      </c>
      <c r="AY147">
        <v>1</v>
      </c>
      <c r="AZ147">
        <v>9999</v>
      </c>
      <c r="BA147">
        <v>1</v>
      </c>
      <c r="BB147">
        <v>2009</v>
      </c>
      <c r="BC147">
        <v>1</v>
      </c>
      <c r="BD147">
        <v>9999</v>
      </c>
      <c r="BE147">
        <v>2009</v>
      </c>
      <c r="BF147">
        <v>0</v>
      </c>
      <c r="BG147">
        <v>0</v>
      </c>
      <c r="BH147">
        <v>0</v>
      </c>
      <c r="BI147">
        <v>0</v>
      </c>
      <c r="BO147">
        <v>0</v>
      </c>
      <c r="BP147">
        <v>0</v>
      </c>
      <c r="BQ147">
        <v>0</v>
      </c>
      <c r="BR147">
        <v>0</v>
      </c>
      <c r="BS147">
        <v>0</v>
      </c>
      <c r="BT147">
        <v>0</v>
      </c>
      <c r="BU147">
        <v>0</v>
      </c>
      <c r="BV147">
        <v>0</v>
      </c>
      <c r="BW147">
        <v>0</v>
      </c>
      <c r="BX147">
        <v>0</v>
      </c>
    </row>
    <row r="148" spans="1:76" x14ac:dyDescent="0.25">
      <c r="A148">
        <v>15</v>
      </c>
      <c r="B148" t="s">
        <v>59</v>
      </c>
      <c r="C148">
        <v>2013</v>
      </c>
      <c r="D148" t="s">
        <v>591</v>
      </c>
      <c r="E148">
        <v>1</v>
      </c>
      <c r="F148">
        <v>0</v>
      </c>
      <c r="J148">
        <v>0</v>
      </c>
      <c r="N148">
        <v>0</v>
      </c>
      <c r="S148">
        <v>2911</v>
      </c>
      <c r="T148">
        <v>324110</v>
      </c>
      <c r="U148">
        <v>1</v>
      </c>
      <c r="V148">
        <v>48</v>
      </c>
      <c r="W148">
        <v>1079</v>
      </c>
      <c r="X148">
        <v>233</v>
      </c>
      <c r="Y148">
        <v>1</v>
      </c>
      <c r="Z148">
        <v>0</v>
      </c>
      <c r="AA148" t="s">
        <v>736</v>
      </c>
      <c r="AB148">
        <v>13660</v>
      </c>
      <c r="AC148">
        <v>6.3</v>
      </c>
      <c r="AD148">
        <v>1257</v>
      </c>
      <c r="AE148">
        <v>0</v>
      </c>
      <c r="AF148">
        <v>3.15</v>
      </c>
      <c r="AG148">
        <v>-273.77</v>
      </c>
      <c r="AH148">
        <v>5032.1859999999997</v>
      </c>
      <c r="AI148">
        <v>3463.732</v>
      </c>
      <c r="AJ148">
        <v>1264</v>
      </c>
      <c r="AK148">
        <v>6</v>
      </c>
      <c r="AL148">
        <v>45</v>
      </c>
      <c r="AM148">
        <v>50</v>
      </c>
      <c r="AN148">
        <v>9672</v>
      </c>
      <c r="AO148">
        <v>4</v>
      </c>
      <c r="AP148" t="s">
        <v>726</v>
      </c>
      <c r="AQ148" t="s">
        <v>726</v>
      </c>
      <c r="AR148" t="s">
        <v>726</v>
      </c>
      <c r="AS148" t="s">
        <v>726</v>
      </c>
      <c r="AT148" t="s">
        <v>726</v>
      </c>
      <c r="AU148">
        <v>2009</v>
      </c>
      <c r="AV148">
        <v>0</v>
      </c>
      <c r="AW148">
        <v>1</v>
      </c>
      <c r="AX148">
        <v>9999</v>
      </c>
      <c r="AY148">
        <v>1</v>
      </c>
      <c r="AZ148">
        <v>9999</v>
      </c>
      <c r="BA148">
        <v>1</v>
      </c>
      <c r="BB148">
        <v>2009</v>
      </c>
      <c r="BC148">
        <v>1</v>
      </c>
      <c r="BD148">
        <v>9999</v>
      </c>
      <c r="BE148">
        <v>2009</v>
      </c>
      <c r="BF148">
        <v>0</v>
      </c>
      <c r="BG148">
        <v>0</v>
      </c>
      <c r="BH148">
        <v>0</v>
      </c>
      <c r="BI148">
        <v>0</v>
      </c>
      <c r="BO148">
        <v>0</v>
      </c>
      <c r="BP148">
        <v>0</v>
      </c>
      <c r="BQ148">
        <v>0</v>
      </c>
      <c r="BR148">
        <v>0</v>
      </c>
      <c r="BS148">
        <v>0</v>
      </c>
      <c r="BT148">
        <v>0</v>
      </c>
      <c r="BU148">
        <v>0</v>
      </c>
      <c r="BV148">
        <v>0</v>
      </c>
      <c r="BW148">
        <v>0</v>
      </c>
      <c r="BX148">
        <v>0</v>
      </c>
    </row>
    <row r="149" spans="1:76" x14ac:dyDescent="0.25">
      <c r="A149">
        <v>15</v>
      </c>
      <c r="B149" t="s">
        <v>59</v>
      </c>
      <c r="C149">
        <v>2014</v>
      </c>
      <c r="D149" t="s">
        <v>591</v>
      </c>
      <c r="E149">
        <v>1</v>
      </c>
      <c r="F149">
        <v>0</v>
      </c>
      <c r="J149">
        <v>0</v>
      </c>
      <c r="N149">
        <v>0</v>
      </c>
      <c r="S149">
        <v>2911</v>
      </c>
      <c r="T149">
        <v>324110</v>
      </c>
      <c r="U149">
        <v>1</v>
      </c>
      <c r="V149">
        <v>48</v>
      </c>
      <c r="W149">
        <v>1079</v>
      </c>
      <c r="X149">
        <v>233</v>
      </c>
      <c r="Y149">
        <v>1</v>
      </c>
      <c r="Z149">
        <v>0</v>
      </c>
      <c r="AA149" t="s">
        <v>736</v>
      </c>
      <c r="AB149">
        <v>13660</v>
      </c>
      <c r="AC149">
        <v>7.5</v>
      </c>
      <c r="AD149">
        <v>1210</v>
      </c>
      <c r="AE149">
        <v>0</v>
      </c>
      <c r="AF149">
        <v>3.75</v>
      </c>
      <c r="AG149">
        <v>210.773</v>
      </c>
      <c r="AH149">
        <v>4918.7960000000003</v>
      </c>
      <c r="AI149">
        <v>3075.1179999999999</v>
      </c>
      <c r="AJ149">
        <v>-29</v>
      </c>
      <c r="AK149">
        <v>-1</v>
      </c>
      <c r="AL149">
        <v>20.350000000000001</v>
      </c>
      <c r="AM149">
        <v>8</v>
      </c>
      <c r="AN149">
        <v>8928</v>
      </c>
      <c r="AO149">
        <v>5</v>
      </c>
      <c r="AP149">
        <v>3</v>
      </c>
      <c r="AQ149">
        <v>2</v>
      </c>
      <c r="AR149">
        <v>3</v>
      </c>
      <c r="AS149">
        <v>57</v>
      </c>
      <c r="AT149" t="s">
        <v>726</v>
      </c>
      <c r="AU149">
        <v>2009</v>
      </c>
      <c r="AV149">
        <v>0</v>
      </c>
      <c r="AW149">
        <v>1</v>
      </c>
      <c r="AX149">
        <v>9999</v>
      </c>
      <c r="AY149">
        <v>1</v>
      </c>
      <c r="AZ149">
        <v>9999</v>
      </c>
      <c r="BA149">
        <v>1</v>
      </c>
      <c r="BB149">
        <v>2009</v>
      </c>
      <c r="BC149">
        <v>1</v>
      </c>
      <c r="BD149">
        <v>9999</v>
      </c>
      <c r="BE149">
        <v>2009</v>
      </c>
      <c r="BF149">
        <v>0</v>
      </c>
      <c r="BG149">
        <v>0</v>
      </c>
      <c r="BH149">
        <v>0</v>
      </c>
      <c r="BI149">
        <v>0</v>
      </c>
      <c r="BO149">
        <v>0</v>
      </c>
      <c r="BP149">
        <v>0</v>
      </c>
      <c r="BQ149">
        <v>0</v>
      </c>
      <c r="BR149">
        <v>0</v>
      </c>
      <c r="BS149">
        <v>0</v>
      </c>
      <c r="BT149">
        <v>0</v>
      </c>
      <c r="BU149">
        <v>0</v>
      </c>
      <c r="BV149">
        <v>0</v>
      </c>
      <c r="BW149">
        <v>0</v>
      </c>
      <c r="BX149">
        <v>0</v>
      </c>
    </row>
    <row r="150" spans="1:76" x14ac:dyDescent="0.25">
      <c r="A150">
        <v>15</v>
      </c>
      <c r="B150" t="s">
        <v>59</v>
      </c>
      <c r="C150">
        <v>2015</v>
      </c>
      <c r="D150" t="s">
        <v>591</v>
      </c>
      <c r="E150">
        <v>1</v>
      </c>
      <c r="F150">
        <v>0</v>
      </c>
      <c r="J150">
        <v>0</v>
      </c>
      <c r="N150">
        <v>0</v>
      </c>
      <c r="S150">
        <v>2911</v>
      </c>
      <c r="T150">
        <v>324110</v>
      </c>
      <c r="U150">
        <v>1</v>
      </c>
      <c r="V150">
        <v>48</v>
      </c>
      <c r="W150">
        <v>1079</v>
      </c>
      <c r="X150">
        <v>233</v>
      </c>
      <c r="Y150">
        <v>1</v>
      </c>
      <c r="Z150">
        <v>0</v>
      </c>
      <c r="AA150" t="s">
        <v>736</v>
      </c>
      <c r="AB150">
        <v>13660</v>
      </c>
      <c r="AC150">
        <v>8.3000000000000007</v>
      </c>
      <c r="AD150">
        <v>1235</v>
      </c>
      <c r="AE150">
        <v>0</v>
      </c>
      <c r="AF150">
        <v>4.1500000000000004</v>
      </c>
      <c r="AG150">
        <v>306.72000000000003</v>
      </c>
      <c r="AH150">
        <v>5149.2619999999997</v>
      </c>
      <c r="AI150">
        <v>2084.04</v>
      </c>
      <c r="AJ150">
        <v>19</v>
      </c>
      <c r="AK150">
        <v>2</v>
      </c>
      <c r="AL150">
        <v>22</v>
      </c>
      <c r="AM150" t="s">
        <v>726</v>
      </c>
      <c r="AN150">
        <v>43</v>
      </c>
      <c r="AO150" t="s">
        <v>726</v>
      </c>
      <c r="AP150">
        <v>4</v>
      </c>
      <c r="AQ150">
        <v>3</v>
      </c>
      <c r="AR150">
        <v>3</v>
      </c>
      <c r="AS150" t="s">
        <v>726</v>
      </c>
      <c r="AT150">
        <v>6</v>
      </c>
      <c r="AU150">
        <v>2009</v>
      </c>
      <c r="AV150">
        <v>0</v>
      </c>
      <c r="AW150">
        <v>1</v>
      </c>
      <c r="AX150">
        <v>9999</v>
      </c>
      <c r="AY150">
        <v>1</v>
      </c>
      <c r="AZ150">
        <v>9999</v>
      </c>
      <c r="BA150">
        <v>1</v>
      </c>
      <c r="BB150">
        <v>2009</v>
      </c>
      <c r="BC150">
        <v>1</v>
      </c>
      <c r="BD150">
        <v>9999</v>
      </c>
      <c r="BE150">
        <v>2009</v>
      </c>
      <c r="BF150">
        <v>0</v>
      </c>
      <c r="BG150">
        <v>0</v>
      </c>
      <c r="BH150">
        <v>0</v>
      </c>
      <c r="BI150">
        <v>0</v>
      </c>
      <c r="BO150">
        <v>0</v>
      </c>
      <c r="BP150">
        <v>0</v>
      </c>
      <c r="BQ150">
        <v>0</v>
      </c>
      <c r="BR150">
        <v>0</v>
      </c>
      <c r="BS150">
        <v>0</v>
      </c>
      <c r="BT150">
        <v>0</v>
      </c>
      <c r="BU150">
        <v>0</v>
      </c>
      <c r="BV150">
        <v>0</v>
      </c>
      <c r="BW150">
        <v>0</v>
      </c>
      <c r="BX150">
        <v>0</v>
      </c>
    </row>
    <row r="151" spans="1:76" x14ac:dyDescent="0.25">
      <c r="A151">
        <v>15</v>
      </c>
      <c r="B151" t="s">
        <v>59</v>
      </c>
      <c r="C151">
        <v>2016</v>
      </c>
      <c r="D151" t="s">
        <v>591</v>
      </c>
      <c r="E151">
        <v>1</v>
      </c>
      <c r="F151">
        <v>0</v>
      </c>
      <c r="J151">
        <v>0</v>
      </c>
      <c r="N151">
        <v>0</v>
      </c>
      <c r="S151">
        <v>2911</v>
      </c>
      <c r="T151">
        <v>324110</v>
      </c>
      <c r="U151">
        <v>1</v>
      </c>
      <c r="V151">
        <v>48</v>
      </c>
      <c r="W151">
        <v>1079</v>
      </c>
      <c r="X151">
        <v>233</v>
      </c>
      <c r="Y151">
        <v>1</v>
      </c>
      <c r="Z151">
        <v>0</v>
      </c>
      <c r="AA151" t="s">
        <v>736</v>
      </c>
      <c r="AB151">
        <v>13660</v>
      </c>
      <c r="AC151" t="s">
        <v>726</v>
      </c>
      <c r="AD151" t="s">
        <v>726</v>
      </c>
      <c r="AE151" t="s">
        <v>726</v>
      </c>
      <c r="AF151" t="s">
        <v>726</v>
      </c>
      <c r="AG151" t="s">
        <v>726</v>
      </c>
      <c r="AH151" t="s">
        <v>726</v>
      </c>
      <c r="AI151" t="s">
        <v>726</v>
      </c>
      <c r="AJ151" t="s">
        <v>726</v>
      </c>
      <c r="AK151" t="s">
        <v>726</v>
      </c>
      <c r="AL151" t="s">
        <v>726</v>
      </c>
      <c r="AM151">
        <v>19</v>
      </c>
      <c r="AN151" t="s">
        <v>726</v>
      </c>
      <c r="AO151" t="s">
        <v>726</v>
      </c>
      <c r="AP151" t="s">
        <v>726</v>
      </c>
      <c r="AQ151" t="s">
        <v>726</v>
      </c>
      <c r="AR151" t="s">
        <v>726</v>
      </c>
      <c r="AS151" t="s">
        <v>726</v>
      </c>
      <c r="AT151">
        <v>14</v>
      </c>
      <c r="AU151">
        <v>2009</v>
      </c>
      <c r="AV151">
        <v>0</v>
      </c>
      <c r="AW151">
        <v>1</v>
      </c>
      <c r="AX151">
        <v>9999</v>
      </c>
      <c r="AY151">
        <v>1</v>
      </c>
      <c r="AZ151">
        <v>9999</v>
      </c>
      <c r="BA151">
        <v>1</v>
      </c>
      <c r="BB151">
        <v>2009</v>
      </c>
      <c r="BC151">
        <v>1</v>
      </c>
      <c r="BD151">
        <v>9999</v>
      </c>
      <c r="BE151">
        <v>2009</v>
      </c>
      <c r="BF151">
        <v>0</v>
      </c>
      <c r="BG151">
        <v>0</v>
      </c>
      <c r="BH151">
        <v>0</v>
      </c>
      <c r="BI151">
        <v>0</v>
      </c>
      <c r="BO151">
        <v>0</v>
      </c>
      <c r="BP151">
        <v>0</v>
      </c>
      <c r="BQ151">
        <v>0</v>
      </c>
      <c r="BR151">
        <v>0</v>
      </c>
      <c r="BS151">
        <v>0</v>
      </c>
      <c r="BT151">
        <v>0</v>
      </c>
      <c r="BU151">
        <v>0</v>
      </c>
      <c r="BV151">
        <v>0</v>
      </c>
      <c r="BW151">
        <v>0</v>
      </c>
      <c r="BX151">
        <v>0</v>
      </c>
    </row>
    <row r="152" spans="1:76" x14ac:dyDescent="0.25">
      <c r="A152">
        <v>16</v>
      </c>
      <c r="B152" t="s">
        <v>60</v>
      </c>
      <c r="C152">
        <v>2007</v>
      </c>
      <c r="D152" t="s">
        <v>593</v>
      </c>
      <c r="E152">
        <v>1</v>
      </c>
      <c r="F152">
        <v>1</v>
      </c>
      <c r="G152">
        <v>4359</v>
      </c>
      <c r="H152">
        <v>0.62307032590051459</v>
      </c>
      <c r="I152">
        <v>842</v>
      </c>
      <c r="J152">
        <v>1</v>
      </c>
      <c r="K152">
        <v>122</v>
      </c>
      <c r="L152">
        <v>1.7438536306460833E-2</v>
      </c>
      <c r="M152">
        <v>229</v>
      </c>
      <c r="N152">
        <v>2</v>
      </c>
      <c r="O152">
        <v>405</v>
      </c>
      <c r="P152">
        <v>5.789022298456261E-2</v>
      </c>
      <c r="Q152">
        <v>5</v>
      </c>
      <c r="R152">
        <v>40544</v>
      </c>
      <c r="U152">
        <v>1</v>
      </c>
      <c r="V152">
        <v>19</v>
      </c>
      <c r="W152">
        <v>600</v>
      </c>
      <c r="X152">
        <v>555</v>
      </c>
      <c r="Y152">
        <v>1</v>
      </c>
      <c r="Z152">
        <v>0</v>
      </c>
      <c r="AA152" t="s">
        <v>737</v>
      </c>
      <c r="AB152">
        <v>31084</v>
      </c>
      <c r="AC152" t="s">
        <v>726</v>
      </c>
      <c r="AD152">
        <v>6298</v>
      </c>
      <c r="AE152" t="s">
        <v>726</v>
      </c>
      <c r="AF152" t="s">
        <v>726</v>
      </c>
      <c r="AG152" t="s">
        <v>726</v>
      </c>
      <c r="AH152" t="s">
        <v>726</v>
      </c>
      <c r="AI152">
        <v>616</v>
      </c>
      <c r="AJ152" t="s">
        <v>726</v>
      </c>
      <c r="AK152">
        <v>44</v>
      </c>
      <c r="AL152">
        <v>697</v>
      </c>
      <c r="AM152" t="s">
        <v>726</v>
      </c>
      <c r="AN152" t="s">
        <v>726</v>
      </c>
      <c r="AO152" t="s">
        <v>726</v>
      </c>
      <c r="AP152" t="s">
        <v>726</v>
      </c>
      <c r="AQ152" t="s">
        <v>726</v>
      </c>
      <c r="AR152" t="s">
        <v>726</v>
      </c>
      <c r="AS152" t="s">
        <v>726</v>
      </c>
      <c r="AT152" t="s">
        <v>726</v>
      </c>
      <c r="AU152">
        <v>2011</v>
      </c>
      <c r="AV152">
        <v>1</v>
      </c>
      <c r="AW152">
        <v>2</v>
      </c>
      <c r="AX152">
        <v>2008</v>
      </c>
      <c r="AY152">
        <v>1</v>
      </c>
      <c r="AZ152">
        <v>9999</v>
      </c>
      <c r="BA152">
        <v>2</v>
      </c>
      <c r="BB152">
        <v>2011</v>
      </c>
      <c r="BC152">
        <v>1</v>
      </c>
      <c r="BD152">
        <v>2008</v>
      </c>
      <c r="BE152">
        <v>2008</v>
      </c>
      <c r="BF152">
        <v>0</v>
      </c>
      <c r="BG152">
        <v>0</v>
      </c>
      <c r="BH152">
        <v>0</v>
      </c>
      <c r="BI152">
        <v>0</v>
      </c>
      <c r="BO152">
        <v>0</v>
      </c>
      <c r="BP152">
        <v>0</v>
      </c>
      <c r="BQ152">
        <v>0</v>
      </c>
      <c r="BR152">
        <v>0</v>
      </c>
      <c r="BS152">
        <v>0</v>
      </c>
      <c r="BT152">
        <v>0</v>
      </c>
      <c r="BU152">
        <v>0</v>
      </c>
      <c r="BV152">
        <v>0</v>
      </c>
      <c r="BW152">
        <v>0</v>
      </c>
      <c r="BX152">
        <v>0</v>
      </c>
    </row>
    <row r="153" spans="1:76" x14ac:dyDescent="0.25">
      <c r="A153">
        <v>16</v>
      </c>
      <c r="B153" t="s">
        <v>60</v>
      </c>
      <c r="C153">
        <v>2008</v>
      </c>
      <c r="D153" t="s">
        <v>593</v>
      </c>
      <c r="E153">
        <v>1</v>
      </c>
      <c r="F153">
        <v>1</v>
      </c>
      <c r="G153">
        <v>4359</v>
      </c>
      <c r="H153">
        <v>0.62307032590051459</v>
      </c>
      <c r="I153">
        <v>842</v>
      </c>
      <c r="J153">
        <v>1</v>
      </c>
      <c r="K153">
        <v>122</v>
      </c>
      <c r="L153">
        <v>1.7438536306460833E-2</v>
      </c>
      <c r="M153">
        <v>229</v>
      </c>
      <c r="N153">
        <v>2</v>
      </c>
      <c r="O153">
        <v>405</v>
      </c>
      <c r="P153">
        <v>5.789022298456261E-2</v>
      </c>
      <c r="Q153">
        <v>5</v>
      </c>
      <c r="R153">
        <v>40544</v>
      </c>
      <c r="U153">
        <v>1</v>
      </c>
      <c r="V153">
        <v>19</v>
      </c>
      <c r="W153">
        <v>600</v>
      </c>
      <c r="X153">
        <v>555</v>
      </c>
      <c r="Y153">
        <v>1</v>
      </c>
      <c r="Z153">
        <v>0</v>
      </c>
      <c r="AA153" t="s">
        <v>737</v>
      </c>
      <c r="AB153">
        <v>31084</v>
      </c>
      <c r="AC153">
        <v>0</v>
      </c>
      <c r="AD153">
        <v>6298</v>
      </c>
      <c r="AE153">
        <v>0</v>
      </c>
      <c r="AF153">
        <v>0</v>
      </c>
      <c r="AG153" t="s">
        <v>726</v>
      </c>
      <c r="AH153" t="s">
        <v>726</v>
      </c>
      <c r="AI153">
        <v>0</v>
      </c>
      <c r="AJ153">
        <v>198</v>
      </c>
      <c r="AK153">
        <v>46</v>
      </c>
      <c r="AL153" t="s">
        <v>726</v>
      </c>
      <c r="AM153" t="s">
        <v>726</v>
      </c>
      <c r="AN153">
        <v>4497</v>
      </c>
      <c r="AO153">
        <v>25</v>
      </c>
      <c r="AP153" t="s">
        <v>726</v>
      </c>
      <c r="AQ153" t="s">
        <v>726</v>
      </c>
      <c r="AR153" t="s">
        <v>726</v>
      </c>
      <c r="AS153" t="s">
        <v>726</v>
      </c>
      <c r="AT153" t="s">
        <v>726</v>
      </c>
      <c r="AU153">
        <v>2011</v>
      </c>
      <c r="AV153">
        <v>1</v>
      </c>
      <c r="AW153">
        <v>2</v>
      </c>
      <c r="AX153">
        <v>2008</v>
      </c>
      <c r="AY153">
        <v>1</v>
      </c>
      <c r="AZ153">
        <v>9999</v>
      </c>
      <c r="BA153">
        <v>2</v>
      </c>
      <c r="BB153">
        <v>2011</v>
      </c>
      <c r="BC153">
        <v>1</v>
      </c>
      <c r="BD153">
        <v>2008</v>
      </c>
      <c r="BE153">
        <v>2008</v>
      </c>
      <c r="BF153">
        <v>0</v>
      </c>
      <c r="BG153">
        <v>0</v>
      </c>
      <c r="BH153">
        <v>0</v>
      </c>
      <c r="BI153">
        <v>0</v>
      </c>
      <c r="BO153">
        <v>0</v>
      </c>
      <c r="BP153">
        <v>0</v>
      </c>
      <c r="BQ153">
        <v>0</v>
      </c>
      <c r="BR153">
        <v>0</v>
      </c>
      <c r="BS153">
        <v>0</v>
      </c>
      <c r="BT153">
        <v>0</v>
      </c>
      <c r="BU153">
        <v>0</v>
      </c>
      <c r="BV153">
        <v>0</v>
      </c>
      <c r="BW153">
        <v>0</v>
      </c>
      <c r="BX153">
        <v>0</v>
      </c>
    </row>
    <row r="154" spans="1:76" x14ac:dyDescent="0.25">
      <c r="A154">
        <v>16</v>
      </c>
      <c r="B154" t="s">
        <v>60</v>
      </c>
      <c r="C154">
        <v>2009</v>
      </c>
      <c r="D154" t="s">
        <v>593</v>
      </c>
      <c r="E154">
        <v>1</v>
      </c>
      <c r="F154">
        <v>1</v>
      </c>
      <c r="G154">
        <v>4359</v>
      </c>
      <c r="H154">
        <v>0.62307032590051459</v>
      </c>
      <c r="I154">
        <v>842</v>
      </c>
      <c r="J154">
        <v>1</v>
      </c>
      <c r="K154">
        <v>122</v>
      </c>
      <c r="L154">
        <v>1.7438536306460833E-2</v>
      </c>
      <c r="M154">
        <v>229</v>
      </c>
      <c r="N154">
        <v>2</v>
      </c>
      <c r="O154">
        <v>405</v>
      </c>
      <c r="P154">
        <v>5.789022298456261E-2</v>
      </c>
      <c r="Q154">
        <v>5</v>
      </c>
      <c r="R154">
        <v>40544</v>
      </c>
      <c r="U154">
        <v>1</v>
      </c>
      <c r="V154">
        <v>19</v>
      </c>
      <c r="W154">
        <v>600</v>
      </c>
      <c r="X154">
        <v>555</v>
      </c>
      <c r="Y154">
        <v>1</v>
      </c>
      <c r="Z154">
        <v>0</v>
      </c>
      <c r="AA154" t="s">
        <v>737</v>
      </c>
      <c r="AB154">
        <v>31084</v>
      </c>
      <c r="AC154">
        <v>0.6</v>
      </c>
      <c r="AD154">
        <v>6735</v>
      </c>
      <c r="AE154">
        <v>0</v>
      </c>
      <c r="AF154">
        <v>0.3</v>
      </c>
      <c r="AG154" t="s">
        <v>726</v>
      </c>
      <c r="AH154" t="s">
        <v>726</v>
      </c>
      <c r="AI154">
        <v>616</v>
      </c>
      <c r="AJ154" t="s">
        <v>726</v>
      </c>
      <c r="AK154" t="s">
        <v>726</v>
      </c>
      <c r="AL154">
        <v>44</v>
      </c>
      <c r="AM154" t="s">
        <v>726</v>
      </c>
      <c r="AN154" t="s">
        <v>726</v>
      </c>
      <c r="AO154" t="s">
        <v>726</v>
      </c>
      <c r="AP154" t="s">
        <v>726</v>
      </c>
      <c r="AQ154" t="s">
        <v>726</v>
      </c>
      <c r="AR154" t="s">
        <v>726</v>
      </c>
      <c r="AS154" t="s">
        <v>726</v>
      </c>
      <c r="AT154" t="s">
        <v>726</v>
      </c>
      <c r="AU154">
        <v>2011</v>
      </c>
      <c r="AV154">
        <v>1</v>
      </c>
      <c r="AW154">
        <v>2</v>
      </c>
      <c r="AX154">
        <v>2008</v>
      </c>
      <c r="AY154">
        <v>1</v>
      </c>
      <c r="AZ154">
        <v>9999</v>
      </c>
      <c r="BA154">
        <v>2</v>
      </c>
      <c r="BB154">
        <v>2011</v>
      </c>
      <c r="BC154">
        <v>1</v>
      </c>
      <c r="BD154">
        <v>2008</v>
      </c>
      <c r="BE154">
        <v>2008</v>
      </c>
      <c r="BF154">
        <v>0</v>
      </c>
      <c r="BG154">
        <v>0</v>
      </c>
      <c r="BH154">
        <v>0</v>
      </c>
      <c r="BI154">
        <v>0</v>
      </c>
      <c r="BO154">
        <v>0</v>
      </c>
      <c r="BP154">
        <v>0</v>
      </c>
      <c r="BQ154">
        <v>0</v>
      </c>
      <c r="BR154">
        <v>0</v>
      </c>
      <c r="BS154">
        <v>0</v>
      </c>
      <c r="BT154">
        <v>0</v>
      </c>
      <c r="BU154">
        <v>0</v>
      </c>
      <c r="BV154">
        <v>0</v>
      </c>
      <c r="BW154">
        <v>0</v>
      </c>
      <c r="BX154">
        <v>0</v>
      </c>
    </row>
    <row r="155" spans="1:76" x14ac:dyDescent="0.25">
      <c r="A155">
        <v>16</v>
      </c>
      <c r="B155" t="s">
        <v>60</v>
      </c>
      <c r="C155">
        <v>2010</v>
      </c>
      <c r="D155" t="s">
        <v>593</v>
      </c>
      <c r="E155">
        <v>1</v>
      </c>
      <c r="F155">
        <v>1</v>
      </c>
      <c r="G155">
        <v>4359</v>
      </c>
      <c r="H155">
        <v>0.62307032590051459</v>
      </c>
      <c r="I155">
        <v>842</v>
      </c>
      <c r="J155">
        <v>1</v>
      </c>
      <c r="K155">
        <v>122</v>
      </c>
      <c r="L155">
        <v>1.7438536306460833E-2</v>
      </c>
      <c r="M155">
        <v>229</v>
      </c>
      <c r="N155">
        <v>2</v>
      </c>
      <c r="O155">
        <v>405</v>
      </c>
      <c r="P155">
        <v>5.789022298456261E-2</v>
      </c>
      <c r="Q155">
        <v>5</v>
      </c>
      <c r="R155">
        <v>40544</v>
      </c>
      <c r="U155">
        <v>1</v>
      </c>
      <c r="V155">
        <v>19</v>
      </c>
      <c r="W155">
        <v>600</v>
      </c>
      <c r="X155">
        <v>555</v>
      </c>
      <c r="Y155">
        <v>1</v>
      </c>
      <c r="Z155">
        <v>0</v>
      </c>
      <c r="AA155" t="s">
        <v>737</v>
      </c>
      <c r="AB155">
        <v>31084</v>
      </c>
      <c r="AC155">
        <v>0</v>
      </c>
      <c r="AD155">
        <v>6735</v>
      </c>
      <c r="AE155">
        <v>0</v>
      </c>
      <c r="AF155">
        <v>0</v>
      </c>
      <c r="AG155" t="s">
        <v>726</v>
      </c>
      <c r="AH155" t="s">
        <v>726</v>
      </c>
      <c r="AI155">
        <v>780</v>
      </c>
      <c r="AJ155">
        <v>317</v>
      </c>
      <c r="AK155">
        <v>4</v>
      </c>
      <c r="AL155" t="s">
        <v>726</v>
      </c>
      <c r="AM155">
        <v>126</v>
      </c>
      <c r="AN155">
        <v>109959</v>
      </c>
      <c r="AO155">
        <v>27</v>
      </c>
      <c r="AP155" t="s">
        <v>726</v>
      </c>
      <c r="AQ155" t="s">
        <v>726</v>
      </c>
      <c r="AR155" t="s">
        <v>726</v>
      </c>
      <c r="AS155" t="s">
        <v>726</v>
      </c>
      <c r="AT155" t="s">
        <v>726</v>
      </c>
      <c r="AU155">
        <v>2011</v>
      </c>
      <c r="AV155">
        <v>1</v>
      </c>
      <c r="AW155">
        <v>2</v>
      </c>
      <c r="AX155">
        <v>2008</v>
      </c>
      <c r="AY155">
        <v>1</v>
      </c>
      <c r="AZ155">
        <v>9999</v>
      </c>
      <c r="BA155">
        <v>2</v>
      </c>
      <c r="BB155">
        <v>2011</v>
      </c>
      <c r="BC155">
        <v>1</v>
      </c>
      <c r="BD155">
        <v>2008</v>
      </c>
      <c r="BE155">
        <v>2008</v>
      </c>
      <c r="BF155">
        <v>0</v>
      </c>
      <c r="BG155">
        <v>0</v>
      </c>
      <c r="BH155">
        <v>0</v>
      </c>
      <c r="BI155">
        <v>0</v>
      </c>
      <c r="BO155">
        <v>0</v>
      </c>
      <c r="BP155">
        <v>0</v>
      </c>
      <c r="BQ155">
        <v>0</v>
      </c>
      <c r="BR155">
        <v>0</v>
      </c>
      <c r="BS155">
        <v>0</v>
      </c>
      <c r="BT155">
        <v>0</v>
      </c>
      <c r="BU155">
        <v>0</v>
      </c>
      <c r="BV155">
        <v>0</v>
      </c>
      <c r="BW155">
        <v>0</v>
      </c>
      <c r="BX155">
        <v>0</v>
      </c>
    </row>
    <row r="156" spans="1:76" x14ac:dyDescent="0.25">
      <c r="A156">
        <v>16</v>
      </c>
      <c r="B156" t="s">
        <v>60</v>
      </c>
      <c r="C156">
        <v>2011</v>
      </c>
      <c r="D156" t="s">
        <v>593</v>
      </c>
      <c r="E156">
        <v>1</v>
      </c>
      <c r="F156">
        <v>1</v>
      </c>
      <c r="G156">
        <v>4359</v>
      </c>
      <c r="H156">
        <v>0.62307032590051459</v>
      </c>
      <c r="I156">
        <v>842</v>
      </c>
      <c r="J156">
        <v>1</v>
      </c>
      <c r="K156">
        <v>122</v>
      </c>
      <c r="L156">
        <v>1.7438536306460833E-2</v>
      </c>
      <c r="M156">
        <v>229</v>
      </c>
      <c r="N156">
        <v>2</v>
      </c>
      <c r="O156">
        <v>405</v>
      </c>
      <c r="P156">
        <v>5.789022298456261E-2</v>
      </c>
      <c r="Q156">
        <v>5</v>
      </c>
      <c r="R156">
        <v>40544</v>
      </c>
      <c r="U156">
        <v>1</v>
      </c>
      <c r="V156">
        <v>19</v>
      </c>
      <c r="W156">
        <v>600</v>
      </c>
      <c r="X156">
        <v>555</v>
      </c>
      <c r="Y156">
        <v>1</v>
      </c>
      <c r="Z156">
        <v>0</v>
      </c>
      <c r="AA156" t="s">
        <v>737</v>
      </c>
      <c r="AB156">
        <v>31084</v>
      </c>
      <c r="AC156">
        <v>1.8</v>
      </c>
      <c r="AD156">
        <v>6996</v>
      </c>
      <c r="AE156">
        <v>0</v>
      </c>
      <c r="AF156">
        <v>0.9</v>
      </c>
      <c r="AG156" t="s">
        <v>726</v>
      </c>
      <c r="AH156" t="s">
        <v>726</v>
      </c>
      <c r="AI156">
        <v>905</v>
      </c>
      <c r="AJ156">
        <v>210</v>
      </c>
      <c r="AK156">
        <v>0</v>
      </c>
      <c r="AL156">
        <v>44</v>
      </c>
      <c r="AM156">
        <v>152</v>
      </c>
      <c r="AN156">
        <v>104765</v>
      </c>
      <c r="AO156">
        <v>23</v>
      </c>
      <c r="AP156" t="s">
        <v>726</v>
      </c>
      <c r="AQ156" t="s">
        <v>726</v>
      </c>
      <c r="AR156" t="s">
        <v>726</v>
      </c>
      <c r="AS156" t="s">
        <v>726</v>
      </c>
      <c r="AT156" t="s">
        <v>726</v>
      </c>
      <c r="AU156">
        <v>2011</v>
      </c>
      <c r="AV156">
        <v>1</v>
      </c>
      <c r="AW156">
        <v>2</v>
      </c>
      <c r="AX156">
        <v>2008</v>
      </c>
      <c r="AY156">
        <v>1</v>
      </c>
      <c r="AZ156">
        <v>9999</v>
      </c>
      <c r="BA156">
        <v>2</v>
      </c>
      <c r="BB156">
        <v>2011</v>
      </c>
      <c r="BC156">
        <v>1</v>
      </c>
      <c r="BD156">
        <v>2008</v>
      </c>
      <c r="BE156">
        <v>2008</v>
      </c>
      <c r="BF156">
        <v>1</v>
      </c>
      <c r="BG156">
        <v>0</v>
      </c>
      <c r="BH156">
        <v>0</v>
      </c>
      <c r="BI156">
        <v>1</v>
      </c>
      <c r="BO156">
        <v>152</v>
      </c>
      <c r="BP156">
        <v>2</v>
      </c>
      <c r="BQ156">
        <v>12</v>
      </c>
      <c r="BR156">
        <v>0</v>
      </c>
      <c r="BS156">
        <v>0</v>
      </c>
      <c r="BT156">
        <v>0</v>
      </c>
      <c r="BU156">
        <v>0</v>
      </c>
      <c r="BV156">
        <v>0</v>
      </c>
      <c r="BW156">
        <v>0</v>
      </c>
      <c r="BX156">
        <v>0</v>
      </c>
    </row>
    <row r="157" spans="1:76" x14ac:dyDescent="0.25">
      <c r="A157">
        <v>16</v>
      </c>
      <c r="B157" t="s">
        <v>60</v>
      </c>
      <c r="C157">
        <v>2012</v>
      </c>
      <c r="D157" t="s">
        <v>593</v>
      </c>
      <c r="E157">
        <v>1</v>
      </c>
      <c r="F157">
        <v>1</v>
      </c>
      <c r="G157">
        <v>4359</v>
      </c>
      <c r="H157">
        <v>0.62307032590051459</v>
      </c>
      <c r="I157">
        <v>842</v>
      </c>
      <c r="J157">
        <v>1</v>
      </c>
      <c r="K157">
        <v>122</v>
      </c>
      <c r="L157">
        <v>1.7438536306460833E-2</v>
      </c>
      <c r="M157">
        <v>229</v>
      </c>
      <c r="N157">
        <v>2</v>
      </c>
      <c r="O157">
        <v>405</v>
      </c>
      <c r="P157">
        <v>5.789022298456261E-2</v>
      </c>
      <c r="Q157">
        <v>5</v>
      </c>
      <c r="R157">
        <v>40544</v>
      </c>
      <c r="U157">
        <v>1</v>
      </c>
      <c r="V157">
        <v>19</v>
      </c>
      <c r="W157">
        <v>600</v>
      </c>
      <c r="X157">
        <v>555</v>
      </c>
      <c r="Y157">
        <v>1</v>
      </c>
      <c r="Z157">
        <v>0</v>
      </c>
      <c r="AA157" t="s">
        <v>737</v>
      </c>
      <c r="AB157">
        <v>31084</v>
      </c>
      <c r="AC157">
        <v>8.5</v>
      </c>
      <c r="AD157">
        <v>7480</v>
      </c>
      <c r="AE157">
        <v>0</v>
      </c>
      <c r="AF157">
        <v>4.25</v>
      </c>
      <c r="AG157" t="s">
        <v>726</v>
      </c>
      <c r="AH157" t="s">
        <v>726</v>
      </c>
      <c r="AI157" t="s">
        <v>726</v>
      </c>
      <c r="AJ157">
        <v>421</v>
      </c>
      <c r="AK157">
        <v>6</v>
      </c>
      <c r="AL157">
        <v>45</v>
      </c>
      <c r="AM157">
        <v>130</v>
      </c>
      <c r="AN157">
        <v>152883</v>
      </c>
      <c r="AO157">
        <v>23</v>
      </c>
      <c r="AP157" t="s">
        <v>726</v>
      </c>
      <c r="AQ157" t="s">
        <v>726</v>
      </c>
      <c r="AR157" t="s">
        <v>726</v>
      </c>
      <c r="AS157" t="s">
        <v>726</v>
      </c>
      <c r="AT157" t="s">
        <v>726</v>
      </c>
      <c r="AU157">
        <v>2011</v>
      </c>
      <c r="AV157">
        <v>1</v>
      </c>
      <c r="AW157">
        <v>2</v>
      </c>
      <c r="AX157">
        <v>2008</v>
      </c>
      <c r="AY157">
        <v>1</v>
      </c>
      <c r="AZ157">
        <v>9999</v>
      </c>
      <c r="BA157">
        <v>2</v>
      </c>
      <c r="BB157">
        <v>2011</v>
      </c>
      <c r="BC157">
        <v>1</v>
      </c>
      <c r="BD157">
        <v>2008</v>
      </c>
      <c r="BE157">
        <v>2008</v>
      </c>
      <c r="BF157">
        <v>1</v>
      </c>
      <c r="BG157">
        <v>0</v>
      </c>
      <c r="BH157">
        <v>0</v>
      </c>
      <c r="BI157">
        <v>1</v>
      </c>
      <c r="BO157">
        <v>127</v>
      </c>
      <c r="BP157">
        <v>4</v>
      </c>
      <c r="BQ157">
        <v>26</v>
      </c>
      <c r="BR157">
        <v>0</v>
      </c>
      <c r="BS157">
        <v>0</v>
      </c>
      <c r="BT157">
        <v>0</v>
      </c>
      <c r="BU157">
        <v>0</v>
      </c>
      <c r="BV157">
        <v>0</v>
      </c>
      <c r="BW157">
        <v>0</v>
      </c>
      <c r="BX157">
        <v>0</v>
      </c>
    </row>
    <row r="158" spans="1:76" x14ac:dyDescent="0.25">
      <c r="A158">
        <v>16</v>
      </c>
      <c r="B158" t="s">
        <v>60</v>
      </c>
      <c r="C158">
        <v>2013</v>
      </c>
      <c r="D158" t="s">
        <v>593</v>
      </c>
      <c r="E158">
        <v>1</v>
      </c>
      <c r="F158">
        <v>1</v>
      </c>
      <c r="G158">
        <v>4359</v>
      </c>
      <c r="H158">
        <v>0.62307032590051459</v>
      </c>
      <c r="I158">
        <v>842</v>
      </c>
      <c r="J158">
        <v>1</v>
      </c>
      <c r="K158">
        <v>122</v>
      </c>
      <c r="L158">
        <v>1.7438536306460833E-2</v>
      </c>
      <c r="M158">
        <v>229</v>
      </c>
      <c r="N158">
        <v>2</v>
      </c>
      <c r="O158">
        <v>405</v>
      </c>
      <c r="P158">
        <v>5.789022298456261E-2</v>
      </c>
      <c r="Q158">
        <v>5</v>
      </c>
      <c r="R158">
        <v>40544</v>
      </c>
      <c r="U158">
        <v>1</v>
      </c>
      <c r="V158">
        <v>19</v>
      </c>
      <c r="W158">
        <v>600</v>
      </c>
      <c r="X158">
        <v>555</v>
      </c>
      <c r="Y158">
        <v>1</v>
      </c>
      <c r="Z158">
        <v>0</v>
      </c>
      <c r="AA158" t="s">
        <v>737</v>
      </c>
      <c r="AB158">
        <v>31084</v>
      </c>
      <c r="AC158">
        <v>7.3</v>
      </c>
      <c r="AD158">
        <v>8135</v>
      </c>
      <c r="AE158">
        <v>0</v>
      </c>
      <c r="AF158">
        <v>3.65</v>
      </c>
      <c r="AG158" t="s">
        <v>726</v>
      </c>
      <c r="AH158" t="s">
        <v>726</v>
      </c>
      <c r="AI158">
        <v>1000</v>
      </c>
      <c r="AJ158">
        <v>167</v>
      </c>
      <c r="AK158">
        <v>4</v>
      </c>
      <c r="AL158">
        <v>45</v>
      </c>
      <c r="AM158">
        <v>445</v>
      </c>
      <c r="AN158">
        <v>190296</v>
      </c>
      <c r="AO158">
        <v>19</v>
      </c>
      <c r="AP158" t="s">
        <v>726</v>
      </c>
      <c r="AQ158" t="s">
        <v>726</v>
      </c>
      <c r="AR158" t="s">
        <v>726</v>
      </c>
      <c r="AS158" t="s">
        <v>726</v>
      </c>
      <c r="AT158" t="s">
        <v>726</v>
      </c>
      <c r="AU158">
        <v>2011</v>
      </c>
      <c r="AV158">
        <v>1</v>
      </c>
      <c r="AW158">
        <v>2</v>
      </c>
      <c r="AX158">
        <v>2008</v>
      </c>
      <c r="AY158">
        <v>1</v>
      </c>
      <c r="AZ158">
        <v>9999</v>
      </c>
      <c r="BA158">
        <v>2</v>
      </c>
      <c r="BB158">
        <v>2011</v>
      </c>
      <c r="BC158">
        <v>1</v>
      </c>
      <c r="BD158">
        <v>2008</v>
      </c>
      <c r="BE158">
        <v>2008</v>
      </c>
      <c r="BF158">
        <v>1</v>
      </c>
      <c r="BG158">
        <v>0</v>
      </c>
      <c r="BH158">
        <v>0</v>
      </c>
      <c r="BI158">
        <v>1</v>
      </c>
      <c r="BO158">
        <v>138</v>
      </c>
      <c r="BP158">
        <v>25</v>
      </c>
      <c r="BQ158">
        <v>111</v>
      </c>
      <c r="BR158">
        <v>0</v>
      </c>
      <c r="BS158">
        <v>0</v>
      </c>
      <c r="BT158">
        <v>0</v>
      </c>
      <c r="BU158">
        <v>0</v>
      </c>
      <c r="BV158">
        <v>0</v>
      </c>
      <c r="BW158">
        <v>0</v>
      </c>
      <c r="BX158">
        <v>0</v>
      </c>
    </row>
    <row r="159" spans="1:76" x14ac:dyDescent="0.25">
      <c r="A159">
        <v>16</v>
      </c>
      <c r="B159" t="s">
        <v>60</v>
      </c>
      <c r="C159">
        <v>2014</v>
      </c>
      <c r="D159" t="s">
        <v>593</v>
      </c>
      <c r="E159">
        <v>1</v>
      </c>
      <c r="F159">
        <v>1</v>
      </c>
      <c r="G159">
        <v>4359</v>
      </c>
      <c r="H159">
        <v>0.62307032590051459</v>
      </c>
      <c r="I159">
        <v>842</v>
      </c>
      <c r="J159">
        <v>1</v>
      </c>
      <c r="K159">
        <v>122</v>
      </c>
      <c r="L159">
        <v>1.7438536306460833E-2</v>
      </c>
      <c r="M159">
        <v>229</v>
      </c>
      <c r="N159">
        <v>2</v>
      </c>
      <c r="O159">
        <v>405</v>
      </c>
      <c r="P159">
        <v>5.789022298456261E-2</v>
      </c>
      <c r="Q159">
        <v>5</v>
      </c>
      <c r="R159">
        <v>40544</v>
      </c>
      <c r="U159">
        <v>1</v>
      </c>
      <c r="V159">
        <v>19</v>
      </c>
      <c r="W159">
        <v>600</v>
      </c>
      <c r="X159">
        <v>555</v>
      </c>
      <c r="Y159">
        <v>1</v>
      </c>
      <c r="Z159">
        <v>0</v>
      </c>
      <c r="AA159" t="s">
        <v>737</v>
      </c>
      <c r="AB159">
        <v>31084</v>
      </c>
      <c r="AC159">
        <v>8</v>
      </c>
      <c r="AD159">
        <v>8116</v>
      </c>
      <c r="AE159">
        <v>0</v>
      </c>
      <c r="AF159">
        <v>4</v>
      </c>
      <c r="AG159" t="s">
        <v>726</v>
      </c>
      <c r="AH159" t="s">
        <v>726</v>
      </c>
      <c r="AI159">
        <v>1200</v>
      </c>
      <c r="AJ159">
        <v>50</v>
      </c>
      <c r="AK159">
        <v>7</v>
      </c>
      <c r="AL159">
        <v>59.96</v>
      </c>
      <c r="AM159">
        <v>697</v>
      </c>
      <c r="AN159">
        <v>152211</v>
      </c>
      <c r="AO159">
        <v>16</v>
      </c>
      <c r="AP159">
        <v>23</v>
      </c>
      <c r="AQ159">
        <v>27</v>
      </c>
      <c r="AR159">
        <v>25</v>
      </c>
      <c r="AS159">
        <v>150</v>
      </c>
      <c r="AT159" t="s">
        <v>726</v>
      </c>
      <c r="AU159">
        <v>2011</v>
      </c>
      <c r="AV159">
        <v>1</v>
      </c>
      <c r="AW159">
        <v>2</v>
      </c>
      <c r="AX159">
        <v>2008</v>
      </c>
      <c r="AY159">
        <v>1</v>
      </c>
      <c r="AZ159">
        <v>9999</v>
      </c>
      <c r="BA159">
        <v>2</v>
      </c>
      <c r="BB159">
        <v>2011</v>
      </c>
      <c r="BC159">
        <v>1</v>
      </c>
      <c r="BD159">
        <v>2008</v>
      </c>
      <c r="BE159">
        <v>2008</v>
      </c>
      <c r="BF159">
        <v>1</v>
      </c>
      <c r="BG159">
        <v>0</v>
      </c>
      <c r="BH159">
        <v>0</v>
      </c>
      <c r="BI159">
        <v>1</v>
      </c>
      <c r="BO159">
        <v>72</v>
      </c>
      <c r="BP159">
        <v>38</v>
      </c>
      <c r="BQ159">
        <v>23</v>
      </c>
      <c r="BR159">
        <v>0</v>
      </c>
      <c r="BS159">
        <v>0</v>
      </c>
      <c r="BT159">
        <v>0</v>
      </c>
      <c r="BU159">
        <v>0</v>
      </c>
      <c r="BV159">
        <v>0</v>
      </c>
      <c r="BW159">
        <v>0</v>
      </c>
      <c r="BX159">
        <v>0</v>
      </c>
    </row>
    <row r="160" spans="1:76" x14ac:dyDescent="0.25">
      <c r="A160">
        <v>16</v>
      </c>
      <c r="B160" t="s">
        <v>60</v>
      </c>
      <c r="C160">
        <v>2015</v>
      </c>
      <c r="D160" t="s">
        <v>593</v>
      </c>
      <c r="E160">
        <v>1</v>
      </c>
      <c r="F160">
        <v>1</v>
      </c>
      <c r="G160">
        <v>4359</v>
      </c>
      <c r="H160">
        <v>0.62307032590051459</v>
      </c>
      <c r="I160">
        <v>842</v>
      </c>
      <c r="J160">
        <v>1</v>
      </c>
      <c r="K160">
        <v>122</v>
      </c>
      <c r="L160">
        <v>1.7438536306460833E-2</v>
      </c>
      <c r="M160">
        <v>229</v>
      </c>
      <c r="N160">
        <v>2</v>
      </c>
      <c r="O160">
        <v>405</v>
      </c>
      <c r="P160">
        <v>5.789022298456261E-2</v>
      </c>
      <c r="Q160">
        <v>5</v>
      </c>
      <c r="R160">
        <v>40544</v>
      </c>
      <c r="U160">
        <v>1</v>
      </c>
      <c r="V160">
        <v>19</v>
      </c>
      <c r="W160">
        <v>600</v>
      </c>
      <c r="X160">
        <v>555</v>
      </c>
      <c r="Y160">
        <v>1</v>
      </c>
      <c r="Z160">
        <v>0</v>
      </c>
      <c r="AA160" t="s">
        <v>737</v>
      </c>
      <c r="AB160">
        <v>31084</v>
      </c>
      <c r="AC160">
        <v>9</v>
      </c>
      <c r="AD160">
        <v>7754</v>
      </c>
      <c r="AE160">
        <v>0</v>
      </c>
      <c r="AF160">
        <v>4.5</v>
      </c>
      <c r="AG160" t="s">
        <v>726</v>
      </c>
      <c r="AH160" t="s">
        <v>726</v>
      </c>
      <c r="AI160" t="s">
        <v>726</v>
      </c>
      <c r="AJ160">
        <v>-176</v>
      </c>
      <c r="AK160">
        <v>-3</v>
      </c>
      <c r="AL160">
        <v>44</v>
      </c>
      <c r="AM160" t="s">
        <v>726</v>
      </c>
      <c r="AN160">
        <v>187</v>
      </c>
      <c r="AO160" t="s">
        <v>726</v>
      </c>
      <c r="AP160">
        <v>19</v>
      </c>
      <c r="AQ160">
        <v>23</v>
      </c>
      <c r="AR160" t="s">
        <v>726</v>
      </c>
      <c r="AS160" t="s">
        <v>726</v>
      </c>
      <c r="AT160">
        <v>78</v>
      </c>
      <c r="AU160">
        <v>2011</v>
      </c>
      <c r="AV160">
        <v>1</v>
      </c>
      <c r="AW160">
        <v>2</v>
      </c>
      <c r="AX160">
        <v>2008</v>
      </c>
      <c r="AY160">
        <v>1</v>
      </c>
      <c r="AZ160">
        <v>9999</v>
      </c>
      <c r="BA160">
        <v>2</v>
      </c>
      <c r="BB160">
        <v>2011</v>
      </c>
      <c r="BC160">
        <v>1</v>
      </c>
      <c r="BD160">
        <v>2008</v>
      </c>
      <c r="BE160">
        <v>2008</v>
      </c>
      <c r="BF160">
        <v>1</v>
      </c>
      <c r="BG160">
        <v>0</v>
      </c>
      <c r="BH160">
        <v>0</v>
      </c>
      <c r="BI160">
        <v>1</v>
      </c>
      <c r="BO160">
        <v>44</v>
      </c>
      <c r="BP160">
        <v>29</v>
      </c>
      <c r="BQ160">
        <v>53</v>
      </c>
      <c r="BR160">
        <v>0</v>
      </c>
      <c r="BS160">
        <v>0</v>
      </c>
      <c r="BT160">
        <v>0</v>
      </c>
      <c r="BU160">
        <v>0</v>
      </c>
      <c r="BV160">
        <v>0</v>
      </c>
      <c r="BW160">
        <v>0</v>
      </c>
      <c r="BX160">
        <v>0</v>
      </c>
    </row>
    <row r="161" spans="1:76" x14ac:dyDescent="0.25">
      <c r="A161">
        <v>16</v>
      </c>
      <c r="B161" t="s">
        <v>60</v>
      </c>
      <c r="C161">
        <v>2016</v>
      </c>
      <c r="D161" t="s">
        <v>593</v>
      </c>
      <c r="E161">
        <v>1</v>
      </c>
      <c r="F161">
        <v>1</v>
      </c>
      <c r="G161">
        <v>4359</v>
      </c>
      <c r="H161">
        <v>0.62307032590051459</v>
      </c>
      <c r="I161">
        <v>842</v>
      </c>
      <c r="J161">
        <v>1</v>
      </c>
      <c r="K161">
        <v>122</v>
      </c>
      <c r="L161">
        <v>1.7438536306460833E-2</v>
      </c>
      <c r="M161">
        <v>229</v>
      </c>
      <c r="N161">
        <v>2</v>
      </c>
      <c r="O161">
        <v>405</v>
      </c>
      <c r="P161">
        <v>5.789022298456261E-2</v>
      </c>
      <c r="Q161">
        <v>5</v>
      </c>
      <c r="R161">
        <v>40544</v>
      </c>
      <c r="U161">
        <v>1</v>
      </c>
      <c r="V161">
        <v>19</v>
      </c>
      <c r="W161">
        <v>600</v>
      </c>
      <c r="X161">
        <v>555</v>
      </c>
      <c r="Y161">
        <v>1</v>
      </c>
      <c r="Z161">
        <v>0</v>
      </c>
      <c r="AA161" t="s">
        <v>737</v>
      </c>
      <c r="AB161">
        <v>31084</v>
      </c>
      <c r="AC161" t="s">
        <v>726</v>
      </c>
      <c r="AD161" t="s">
        <v>726</v>
      </c>
      <c r="AE161" t="s">
        <v>726</v>
      </c>
      <c r="AF161" t="s">
        <v>726</v>
      </c>
      <c r="AG161" t="s">
        <v>726</v>
      </c>
      <c r="AH161" t="s">
        <v>726</v>
      </c>
      <c r="AI161" t="s">
        <v>726</v>
      </c>
      <c r="AJ161" t="s">
        <v>726</v>
      </c>
      <c r="AK161" t="s">
        <v>726</v>
      </c>
      <c r="AL161" t="s">
        <v>726</v>
      </c>
      <c r="AM161">
        <v>44</v>
      </c>
      <c r="AN161" t="s">
        <v>726</v>
      </c>
      <c r="AO161" t="s">
        <v>726</v>
      </c>
      <c r="AP161" t="s">
        <v>726</v>
      </c>
      <c r="AQ161" t="s">
        <v>726</v>
      </c>
      <c r="AR161" t="s">
        <v>726</v>
      </c>
      <c r="AS161" t="s">
        <v>726</v>
      </c>
      <c r="AT161">
        <v>73</v>
      </c>
      <c r="AU161">
        <v>2011</v>
      </c>
      <c r="AV161">
        <v>1</v>
      </c>
      <c r="AW161">
        <v>2</v>
      </c>
      <c r="AX161">
        <v>2008</v>
      </c>
      <c r="AY161">
        <v>1</v>
      </c>
      <c r="AZ161">
        <v>9999</v>
      </c>
      <c r="BA161">
        <v>2</v>
      </c>
      <c r="BB161">
        <v>2011</v>
      </c>
      <c r="BC161">
        <v>1</v>
      </c>
      <c r="BD161">
        <v>2008</v>
      </c>
      <c r="BE161">
        <v>2008</v>
      </c>
      <c r="BF161">
        <v>1</v>
      </c>
      <c r="BG161">
        <v>0</v>
      </c>
      <c r="BH161">
        <v>0</v>
      </c>
      <c r="BI161">
        <v>1</v>
      </c>
      <c r="BO161">
        <v>18</v>
      </c>
      <c r="BP161">
        <v>19</v>
      </c>
      <c r="BQ161">
        <v>33</v>
      </c>
      <c r="BR161">
        <v>0</v>
      </c>
      <c r="BS161">
        <v>0</v>
      </c>
      <c r="BT161">
        <v>0</v>
      </c>
      <c r="BU161">
        <v>0</v>
      </c>
      <c r="BV161">
        <v>0</v>
      </c>
      <c r="BW161">
        <v>0</v>
      </c>
      <c r="BX161">
        <v>0</v>
      </c>
    </row>
    <row r="162" spans="1:76" x14ac:dyDescent="0.25">
      <c r="A162">
        <v>17</v>
      </c>
      <c r="B162" t="s">
        <v>61</v>
      </c>
      <c r="C162">
        <v>2007</v>
      </c>
      <c r="D162" t="s">
        <v>582</v>
      </c>
      <c r="E162">
        <v>0</v>
      </c>
      <c r="F162">
        <v>1</v>
      </c>
      <c r="G162">
        <v>2710</v>
      </c>
      <c r="H162">
        <v>0.73541383989145181</v>
      </c>
      <c r="I162">
        <v>1138</v>
      </c>
      <c r="J162">
        <v>0</v>
      </c>
      <c r="N162">
        <v>0</v>
      </c>
      <c r="U162">
        <v>1</v>
      </c>
      <c r="V162">
        <v>0</v>
      </c>
      <c r="W162">
        <v>188</v>
      </c>
      <c r="X162">
        <v>794</v>
      </c>
      <c r="Y162">
        <v>1</v>
      </c>
      <c r="Z162">
        <v>1</v>
      </c>
      <c r="AA162" t="s">
        <v>738</v>
      </c>
      <c r="AB162">
        <v>14610</v>
      </c>
      <c r="AC162" t="s">
        <v>726</v>
      </c>
      <c r="AD162">
        <v>4609</v>
      </c>
      <c r="AE162" t="s">
        <v>726</v>
      </c>
      <c r="AF162" t="s">
        <v>726</v>
      </c>
      <c r="AG162" t="s">
        <v>726</v>
      </c>
      <c r="AH162" t="s">
        <v>726</v>
      </c>
      <c r="AI162">
        <v>12200</v>
      </c>
      <c r="AJ162">
        <v>179</v>
      </c>
      <c r="AK162">
        <v>39</v>
      </c>
      <c r="AL162">
        <v>100</v>
      </c>
      <c r="AM162" t="s">
        <v>726</v>
      </c>
      <c r="AN162">
        <v>22379</v>
      </c>
      <c r="AO162">
        <v>12</v>
      </c>
      <c r="AP162" t="s">
        <v>726</v>
      </c>
      <c r="AQ162" t="s">
        <v>726</v>
      </c>
      <c r="AR162" t="s">
        <v>726</v>
      </c>
      <c r="AS162" t="s">
        <v>726</v>
      </c>
      <c r="AT162" t="s">
        <v>726</v>
      </c>
      <c r="AU162">
        <v>2013</v>
      </c>
      <c r="AV162">
        <v>0</v>
      </c>
      <c r="AW162">
        <v>2</v>
      </c>
      <c r="AX162">
        <v>2015</v>
      </c>
      <c r="AY162">
        <v>1</v>
      </c>
      <c r="AZ162">
        <v>9999</v>
      </c>
      <c r="BA162">
        <v>2</v>
      </c>
      <c r="BB162">
        <v>2013</v>
      </c>
      <c r="BC162">
        <v>1</v>
      </c>
      <c r="BD162">
        <v>2015</v>
      </c>
      <c r="BE162">
        <v>2013</v>
      </c>
      <c r="BF162">
        <v>0</v>
      </c>
      <c r="BG162">
        <v>0</v>
      </c>
      <c r="BH162">
        <v>0</v>
      </c>
      <c r="BI162">
        <v>0</v>
      </c>
      <c r="BO162">
        <v>0</v>
      </c>
      <c r="BP162">
        <v>0</v>
      </c>
      <c r="BQ162">
        <v>0</v>
      </c>
      <c r="BR162">
        <v>0</v>
      </c>
      <c r="BS162">
        <v>0</v>
      </c>
      <c r="BT162">
        <v>0</v>
      </c>
      <c r="BU162">
        <v>0</v>
      </c>
      <c r="BV162">
        <v>0</v>
      </c>
      <c r="BW162">
        <v>0</v>
      </c>
      <c r="BX162">
        <v>0</v>
      </c>
    </row>
    <row r="163" spans="1:76" x14ac:dyDescent="0.25">
      <c r="A163">
        <v>17</v>
      </c>
      <c r="B163" t="s">
        <v>61</v>
      </c>
      <c r="C163">
        <v>2008</v>
      </c>
      <c r="D163" t="s">
        <v>582</v>
      </c>
      <c r="E163">
        <v>0</v>
      </c>
      <c r="F163">
        <v>1</v>
      </c>
      <c r="G163">
        <v>2710</v>
      </c>
      <c r="H163">
        <v>0.73541383989145181</v>
      </c>
      <c r="I163">
        <v>1138</v>
      </c>
      <c r="J163">
        <v>0</v>
      </c>
      <c r="N163">
        <v>0</v>
      </c>
      <c r="U163">
        <v>1</v>
      </c>
      <c r="V163">
        <v>0</v>
      </c>
      <c r="W163">
        <v>188</v>
      </c>
      <c r="X163">
        <v>794</v>
      </c>
      <c r="Y163">
        <v>1</v>
      </c>
      <c r="Z163">
        <v>1</v>
      </c>
      <c r="AA163" t="s">
        <v>738</v>
      </c>
      <c r="AB163">
        <v>14610</v>
      </c>
      <c r="AC163">
        <v>7.8</v>
      </c>
      <c r="AD163">
        <v>4577</v>
      </c>
      <c r="AE163">
        <v>0</v>
      </c>
      <c r="AF163">
        <v>3.9</v>
      </c>
      <c r="AG163" t="s">
        <v>726</v>
      </c>
      <c r="AH163" t="s">
        <v>726</v>
      </c>
      <c r="AI163">
        <v>10100</v>
      </c>
      <c r="AJ163">
        <v>-25</v>
      </c>
      <c r="AK163">
        <v>38</v>
      </c>
      <c r="AL163">
        <v>41</v>
      </c>
      <c r="AM163" t="s">
        <v>726</v>
      </c>
      <c r="AN163">
        <v>22302</v>
      </c>
      <c r="AO163">
        <v>10</v>
      </c>
      <c r="AP163" t="s">
        <v>726</v>
      </c>
      <c r="AQ163" t="s">
        <v>726</v>
      </c>
      <c r="AR163" t="s">
        <v>726</v>
      </c>
      <c r="AS163" t="s">
        <v>726</v>
      </c>
      <c r="AT163" t="s">
        <v>726</v>
      </c>
      <c r="AU163">
        <v>2013</v>
      </c>
      <c r="AV163">
        <v>0</v>
      </c>
      <c r="AW163">
        <v>2</v>
      </c>
      <c r="AX163">
        <v>2015</v>
      </c>
      <c r="AY163">
        <v>1</v>
      </c>
      <c r="AZ163">
        <v>9999</v>
      </c>
      <c r="BA163">
        <v>2</v>
      </c>
      <c r="BB163">
        <v>2013</v>
      </c>
      <c r="BC163">
        <v>1</v>
      </c>
      <c r="BD163">
        <v>2015</v>
      </c>
      <c r="BE163">
        <v>2013</v>
      </c>
      <c r="BF163">
        <v>0</v>
      </c>
      <c r="BG163">
        <v>0</v>
      </c>
      <c r="BH163">
        <v>0</v>
      </c>
      <c r="BI163">
        <v>0</v>
      </c>
      <c r="BO163">
        <v>0</v>
      </c>
      <c r="BP163">
        <v>0</v>
      </c>
      <c r="BQ163">
        <v>0</v>
      </c>
      <c r="BR163">
        <v>0</v>
      </c>
      <c r="BS163">
        <v>0</v>
      </c>
      <c r="BT163">
        <v>0</v>
      </c>
      <c r="BU163">
        <v>0</v>
      </c>
      <c r="BV163">
        <v>0</v>
      </c>
      <c r="BW163">
        <v>0</v>
      </c>
      <c r="BX163">
        <v>0</v>
      </c>
    </row>
    <row r="164" spans="1:76" x14ac:dyDescent="0.25">
      <c r="A164">
        <v>17</v>
      </c>
      <c r="B164" t="s">
        <v>61</v>
      </c>
      <c r="C164">
        <v>2009</v>
      </c>
      <c r="D164" t="s">
        <v>582</v>
      </c>
      <c r="E164">
        <v>0</v>
      </c>
      <c r="F164">
        <v>1</v>
      </c>
      <c r="G164">
        <v>2710</v>
      </c>
      <c r="H164">
        <v>0.73541383989145181</v>
      </c>
      <c r="I164">
        <v>1138</v>
      </c>
      <c r="J164">
        <v>0</v>
      </c>
      <c r="N164">
        <v>0</v>
      </c>
      <c r="U164">
        <v>1</v>
      </c>
      <c r="V164">
        <v>0</v>
      </c>
      <c r="W164">
        <v>188</v>
      </c>
      <c r="X164">
        <v>794</v>
      </c>
      <c r="Y164">
        <v>1</v>
      </c>
      <c r="Z164">
        <v>1</v>
      </c>
      <c r="AA164" t="s">
        <v>738</v>
      </c>
      <c r="AB164">
        <v>14610</v>
      </c>
      <c r="AC164">
        <v>6.8</v>
      </c>
      <c r="AD164">
        <v>3772</v>
      </c>
      <c r="AE164">
        <v>0</v>
      </c>
      <c r="AF164">
        <v>3.4</v>
      </c>
      <c r="AG164" t="s">
        <v>726</v>
      </c>
      <c r="AH164" t="s">
        <v>726</v>
      </c>
      <c r="AI164">
        <v>8400</v>
      </c>
      <c r="AJ164">
        <v>-795</v>
      </c>
      <c r="AK164">
        <v>4</v>
      </c>
      <c r="AL164">
        <v>41</v>
      </c>
      <c r="AM164" t="s">
        <v>726</v>
      </c>
      <c r="AN164">
        <v>18680</v>
      </c>
      <c r="AO164">
        <v>8</v>
      </c>
      <c r="AP164" t="s">
        <v>726</v>
      </c>
      <c r="AQ164" t="s">
        <v>726</v>
      </c>
      <c r="AR164" t="s">
        <v>726</v>
      </c>
      <c r="AS164" t="s">
        <v>726</v>
      </c>
      <c r="AT164" t="s">
        <v>726</v>
      </c>
      <c r="AU164">
        <v>2013</v>
      </c>
      <c r="AV164">
        <v>0</v>
      </c>
      <c r="AW164">
        <v>2</v>
      </c>
      <c r="AX164">
        <v>2015</v>
      </c>
      <c r="AY164">
        <v>1</v>
      </c>
      <c r="AZ164">
        <v>9999</v>
      </c>
      <c r="BA164">
        <v>2</v>
      </c>
      <c r="BB164">
        <v>2013</v>
      </c>
      <c r="BC164">
        <v>1</v>
      </c>
      <c r="BD164">
        <v>2015</v>
      </c>
      <c r="BE164">
        <v>2013</v>
      </c>
      <c r="BF164">
        <v>0</v>
      </c>
      <c r="BG164">
        <v>0</v>
      </c>
      <c r="BH164">
        <v>0</v>
      </c>
      <c r="BI164">
        <v>0</v>
      </c>
      <c r="BO164">
        <v>0</v>
      </c>
      <c r="BP164">
        <v>0</v>
      </c>
      <c r="BQ164">
        <v>0</v>
      </c>
      <c r="BR164">
        <v>0</v>
      </c>
      <c r="BS164">
        <v>0</v>
      </c>
      <c r="BT164">
        <v>0</v>
      </c>
      <c r="BU164">
        <v>0</v>
      </c>
      <c r="BV164">
        <v>0</v>
      </c>
      <c r="BW164">
        <v>0</v>
      </c>
      <c r="BX164">
        <v>0</v>
      </c>
    </row>
    <row r="165" spans="1:76" x14ac:dyDescent="0.25">
      <c r="A165">
        <v>17</v>
      </c>
      <c r="B165" t="s">
        <v>61</v>
      </c>
      <c r="C165">
        <v>2010</v>
      </c>
      <c r="D165" t="s">
        <v>582</v>
      </c>
      <c r="E165">
        <v>0</v>
      </c>
      <c r="F165">
        <v>1</v>
      </c>
      <c r="G165">
        <v>2710</v>
      </c>
      <c r="H165">
        <v>0.73541383989145181</v>
      </c>
      <c r="I165">
        <v>1138</v>
      </c>
      <c r="J165">
        <v>0</v>
      </c>
      <c r="N165">
        <v>0</v>
      </c>
      <c r="U165">
        <v>1</v>
      </c>
      <c r="V165">
        <v>0</v>
      </c>
      <c r="W165">
        <v>188</v>
      </c>
      <c r="X165">
        <v>794</v>
      </c>
      <c r="Y165">
        <v>1</v>
      </c>
      <c r="Z165">
        <v>1</v>
      </c>
      <c r="AA165" t="s">
        <v>738</v>
      </c>
      <c r="AB165">
        <v>14610</v>
      </c>
      <c r="AC165">
        <v>7.3</v>
      </c>
      <c r="AD165">
        <v>3688</v>
      </c>
      <c r="AE165">
        <v>0</v>
      </c>
      <c r="AF165">
        <v>3.65</v>
      </c>
      <c r="AG165" t="s">
        <v>726</v>
      </c>
      <c r="AH165" t="s">
        <v>726</v>
      </c>
      <c r="AI165">
        <v>9300</v>
      </c>
      <c r="AJ165">
        <v>-72</v>
      </c>
      <c r="AK165">
        <v>-1</v>
      </c>
      <c r="AL165">
        <v>41</v>
      </c>
      <c r="AM165">
        <v>50</v>
      </c>
      <c r="AN165">
        <v>10384</v>
      </c>
      <c r="AO165">
        <v>5</v>
      </c>
      <c r="AP165" t="s">
        <v>726</v>
      </c>
      <c r="AQ165" t="s">
        <v>726</v>
      </c>
      <c r="AR165" t="s">
        <v>726</v>
      </c>
      <c r="AS165" t="s">
        <v>726</v>
      </c>
      <c r="AT165" t="s">
        <v>726</v>
      </c>
      <c r="AU165">
        <v>2013</v>
      </c>
      <c r="AV165">
        <v>0</v>
      </c>
      <c r="AW165">
        <v>2</v>
      </c>
      <c r="AX165">
        <v>2015</v>
      </c>
      <c r="AY165">
        <v>1</v>
      </c>
      <c r="AZ165">
        <v>9999</v>
      </c>
      <c r="BA165">
        <v>2</v>
      </c>
      <c r="BB165">
        <v>2013</v>
      </c>
      <c r="BC165">
        <v>1</v>
      </c>
      <c r="BD165">
        <v>2015</v>
      </c>
      <c r="BE165">
        <v>2013</v>
      </c>
      <c r="BF165">
        <v>0</v>
      </c>
      <c r="BG165">
        <v>0</v>
      </c>
      <c r="BH165">
        <v>0</v>
      </c>
      <c r="BI165">
        <v>0</v>
      </c>
      <c r="BO165">
        <v>0</v>
      </c>
      <c r="BP165">
        <v>0</v>
      </c>
      <c r="BQ165">
        <v>0</v>
      </c>
      <c r="BR165">
        <v>0</v>
      </c>
      <c r="BS165">
        <v>0</v>
      </c>
      <c r="BT165">
        <v>0</v>
      </c>
      <c r="BU165">
        <v>0</v>
      </c>
      <c r="BV165">
        <v>0</v>
      </c>
      <c r="BW165">
        <v>0</v>
      </c>
      <c r="BX165">
        <v>0</v>
      </c>
    </row>
    <row r="166" spans="1:76" x14ac:dyDescent="0.25">
      <c r="A166">
        <v>17</v>
      </c>
      <c r="B166" t="s">
        <v>61</v>
      </c>
      <c r="C166">
        <v>2011</v>
      </c>
      <c r="D166" t="s">
        <v>582</v>
      </c>
      <c r="E166">
        <v>0</v>
      </c>
      <c r="F166">
        <v>1</v>
      </c>
      <c r="G166">
        <v>2710</v>
      </c>
      <c r="H166">
        <v>0.73541383989145181</v>
      </c>
      <c r="I166">
        <v>1138</v>
      </c>
      <c r="J166">
        <v>0</v>
      </c>
      <c r="N166">
        <v>0</v>
      </c>
      <c r="U166">
        <v>1</v>
      </c>
      <c r="V166">
        <v>0</v>
      </c>
      <c r="W166">
        <v>188</v>
      </c>
      <c r="X166">
        <v>794</v>
      </c>
      <c r="Y166">
        <v>1</v>
      </c>
      <c r="Z166">
        <v>1</v>
      </c>
      <c r="AA166" t="s">
        <v>738</v>
      </c>
      <c r="AB166">
        <v>14610</v>
      </c>
      <c r="AC166">
        <v>8.5</v>
      </c>
      <c r="AD166">
        <v>3685</v>
      </c>
      <c r="AE166">
        <v>0</v>
      </c>
      <c r="AF166">
        <v>4.25</v>
      </c>
      <c r="AG166" t="s">
        <v>726</v>
      </c>
      <c r="AH166" t="s">
        <v>726</v>
      </c>
      <c r="AI166">
        <v>8900</v>
      </c>
      <c r="AJ166">
        <v>-26</v>
      </c>
      <c r="AK166">
        <v>-18</v>
      </c>
      <c r="AL166">
        <v>41</v>
      </c>
      <c r="AM166">
        <v>52</v>
      </c>
      <c r="AN166">
        <v>15237</v>
      </c>
      <c r="AO166">
        <v>7</v>
      </c>
      <c r="AP166" t="s">
        <v>726</v>
      </c>
      <c r="AQ166" t="s">
        <v>726</v>
      </c>
      <c r="AR166" t="s">
        <v>726</v>
      </c>
      <c r="AS166" t="s">
        <v>726</v>
      </c>
      <c r="AT166" t="s">
        <v>726</v>
      </c>
      <c r="AU166">
        <v>2013</v>
      </c>
      <c r="AV166">
        <v>0</v>
      </c>
      <c r="AW166">
        <v>2</v>
      </c>
      <c r="AX166">
        <v>2015</v>
      </c>
      <c r="AY166">
        <v>1</v>
      </c>
      <c r="AZ166">
        <v>9999</v>
      </c>
      <c r="BA166">
        <v>2</v>
      </c>
      <c r="BB166">
        <v>2013</v>
      </c>
      <c r="BC166">
        <v>1</v>
      </c>
      <c r="BD166">
        <v>2015</v>
      </c>
      <c r="BE166">
        <v>2013</v>
      </c>
      <c r="BF166">
        <v>0</v>
      </c>
      <c r="BG166">
        <v>0</v>
      </c>
      <c r="BH166">
        <v>0</v>
      </c>
      <c r="BI166">
        <v>0</v>
      </c>
      <c r="BO166">
        <v>0</v>
      </c>
      <c r="BP166">
        <v>0</v>
      </c>
      <c r="BQ166">
        <v>0</v>
      </c>
      <c r="BR166">
        <v>0</v>
      </c>
      <c r="BS166">
        <v>0</v>
      </c>
      <c r="BT166">
        <v>0</v>
      </c>
      <c r="BU166">
        <v>0</v>
      </c>
      <c r="BV166">
        <v>0</v>
      </c>
      <c r="BW166">
        <v>0</v>
      </c>
      <c r="BX166">
        <v>0</v>
      </c>
    </row>
    <row r="167" spans="1:76" x14ac:dyDescent="0.25">
      <c r="A167">
        <v>17</v>
      </c>
      <c r="B167" t="s">
        <v>61</v>
      </c>
      <c r="C167">
        <v>2012</v>
      </c>
      <c r="D167" t="s">
        <v>582</v>
      </c>
      <c r="E167">
        <v>0</v>
      </c>
      <c r="F167">
        <v>1</v>
      </c>
      <c r="G167">
        <v>2710</v>
      </c>
      <c r="H167">
        <v>0.73541383989145181</v>
      </c>
      <c r="I167">
        <v>1138</v>
      </c>
      <c r="J167">
        <v>0</v>
      </c>
      <c r="N167">
        <v>0</v>
      </c>
      <c r="U167">
        <v>1</v>
      </c>
      <c r="V167">
        <v>0</v>
      </c>
      <c r="W167">
        <v>188</v>
      </c>
      <c r="X167">
        <v>794</v>
      </c>
      <c r="Y167">
        <v>1</v>
      </c>
      <c r="Z167">
        <v>1</v>
      </c>
      <c r="AA167" t="s">
        <v>738</v>
      </c>
      <c r="AB167">
        <v>14610</v>
      </c>
      <c r="AC167">
        <v>8.4</v>
      </c>
      <c r="AD167">
        <v>3737</v>
      </c>
      <c r="AE167">
        <v>0</v>
      </c>
      <c r="AF167">
        <v>4.2</v>
      </c>
      <c r="AG167" t="s">
        <v>726</v>
      </c>
      <c r="AH167" t="s">
        <v>726</v>
      </c>
      <c r="AI167" t="s">
        <v>726</v>
      </c>
      <c r="AJ167">
        <v>94</v>
      </c>
      <c r="AK167">
        <v>-2</v>
      </c>
      <c r="AL167">
        <v>40</v>
      </c>
      <c r="AM167">
        <v>12</v>
      </c>
      <c r="AN167">
        <v>14392</v>
      </c>
      <c r="AO167">
        <v>4</v>
      </c>
      <c r="AP167" t="s">
        <v>726</v>
      </c>
      <c r="AQ167" t="s">
        <v>726</v>
      </c>
      <c r="AR167" t="s">
        <v>726</v>
      </c>
      <c r="AS167" t="s">
        <v>726</v>
      </c>
      <c r="AT167" t="s">
        <v>726</v>
      </c>
      <c r="AU167">
        <v>2013</v>
      </c>
      <c r="AV167">
        <v>0</v>
      </c>
      <c r="AW167">
        <v>2</v>
      </c>
      <c r="AX167">
        <v>2015</v>
      </c>
      <c r="AY167">
        <v>1</v>
      </c>
      <c r="AZ167">
        <v>9999</v>
      </c>
      <c r="BA167">
        <v>2</v>
      </c>
      <c r="BB167">
        <v>2013</v>
      </c>
      <c r="BC167">
        <v>1</v>
      </c>
      <c r="BD167">
        <v>2015</v>
      </c>
      <c r="BE167">
        <v>2013</v>
      </c>
      <c r="BF167">
        <v>0</v>
      </c>
      <c r="BG167">
        <v>0</v>
      </c>
      <c r="BH167">
        <v>0</v>
      </c>
      <c r="BI167">
        <v>0</v>
      </c>
      <c r="BO167">
        <v>0</v>
      </c>
      <c r="BP167">
        <v>0</v>
      </c>
      <c r="BQ167">
        <v>0</v>
      </c>
      <c r="BR167">
        <v>0</v>
      </c>
      <c r="BS167">
        <v>0</v>
      </c>
      <c r="BT167">
        <v>0</v>
      </c>
      <c r="BU167">
        <v>0</v>
      </c>
      <c r="BV167">
        <v>0</v>
      </c>
      <c r="BW167">
        <v>0</v>
      </c>
      <c r="BX167">
        <v>0</v>
      </c>
    </row>
    <row r="168" spans="1:76" x14ac:dyDescent="0.25">
      <c r="A168">
        <v>17</v>
      </c>
      <c r="B168" t="s">
        <v>61</v>
      </c>
      <c r="C168">
        <v>2013</v>
      </c>
      <c r="D168" t="s">
        <v>582</v>
      </c>
      <c r="E168">
        <v>0</v>
      </c>
      <c r="F168">
        <v>1</v>
      </c>
      <c r="G168">
        <v>2710</v>
      </c>
      <c r="H168">
        <v>0.73541383989145181</v>
      </c>
      <c r="I168">
        <v>1138</v>
      </c>
      <c r="J168">
        <v>0</v>
      </c>
      <c r="N168">
        <v>0</v>
      </c>
      <c r="U168">
        <v>1</v>
      </c>
      <c r="V168">
        <v>0</v>
      </c>
      <c r="W168">
        <v>188</v>
      </c>
      <c r="X168">
        <v>794</v>
      </c>
      <c r="Y168">
        <v>1</v>
      </c>
      <c r="Z168">
        <v>1</v>
      </c>
      <c r="AA168" t="s">
        <v>738</v>
      </c>
      <c r="AB168">
        <v>14610</v>
      </c>
      <c r="AC168">
        <v>6.9</v>
      </c>
      <c r="AD168">
        <v>3678</v>
      </c>
      <c r="AE168">
        <v>0</v>
      </c>
      <c r="AF168">
        <v>3.45</v>
      </c>
      <c r="AG168" t="s">
        <v>726</v>
      </c>
      <c r="AH168" t="s">
        <v>726</v>
      </c>
      <c r="AI168">
        <v>12500</v>
      </c>
      <c r="AJ168">
        <v>55</v>
      </c>
      <c r="AK168">
        <v>-1</v>
      </c>
      <c r="AL168">
        <v>40</v>
      </c>
      <c r="AM168">
        <v>100</v>
      </c>
      <c r="AN168">
        <v>23957</v>
      </c>
      <c r="AO168">
        <v>6</v>
      </c>
      <c r="AP168" t="s">
        <v>726</v>
      </c>
      <c r="AQ168" t="s">
        <v>726</v>
      </c>
      <c r="AR168" t="s">
        <v>726</v>
      </c>
      <c r="AS168" t="s">
        <v>726</v>
      </c>
      <c r="AT168" t="s">
        <v>726</v>
      </c>
      <c r="AU168">
        <v>2013</v>
      </c>
      <c r="AV168">
        <v>0</v>
      </c>
      <c r="AW168">
        <v>2</v>
      </c>
      <c r="AX168">
        <v>2015</v>
      </c>
      <c r="AY168">
        <v>1</v>
      </c>
      <c r="AZ168">
        <v>9999</v>
      </c>
      <c r="BA168">
        <v>2</v>
      </c>
      <c r="BB168">
        <v>2013</v>
      </c>
      <c r="BC168">
        <v>1</v>
      </c>
      <c r="BD168">
        <v>2015</v>
      </c>
      <c r="BE168">
        <v>2013</v>
      </c>
      <c r="BF168">
        <v>1</v>
      </c>
      <c r="BG168">
        <v>0</v>
      </c>
      <c r="BH168">
        <v>0</v>
      </c>
      <c r="BI168">
        <v>1</v>
      </c>
      <c r="BO168">
        <v>0</v>
      </c>
      <c r="BP168">
        <v>0</v>
      </c>
      <c r="BQ168">
        <v>0</v>
      </c>
      <c r="BR168">
        <v>0</v>
      </c>
      <c r="BS168">
        <v>0</v>
      </c>
      <c r="BT168">
        <v>0</v>
      </c>
      <c r="BU168">
        <v>0</v>
      </c>
      <c r="BV168">
        <v>0</v>
      </c>
      <c r="BW168">
        <v>0</v>
      </c>
      <c r="BX168">
        <v>0</v>
      </c>
    </row>
    <row r="169" spans="1:76" x14ac:dyDescent="0.25">
      <c r="A169">
        <v>17</v>
      </c>
      <c r="B169" t="s">
        <v>61</v>
      </c>
      <c r="C169">
        <v>2014</v>
      </c>
      <c r="D169" t="s">
        <v>582</v>
      </c>
      <c r="E169">
        <v>0</v>
      </c>
      <c r="F169">
        <v>1</v>
      </c>
      <c r="G169">
        <v>2710</v>
      </c>
      <c r="H169">
        <v>0.73541383989145181</v>
      </c>
      <c r="I169">
        <v>1138</v>
      </c>
      <c r="J169">
        <v>0</v>
      </c>
      <c r="N169">
        <v>0</v>
      </c>
      <c r="U169">
        <v>1</v>
      </c>
      <c r="V169">
        <v>0</v>
      </c>
      <c r="W169">
        <v>188</v>
      </c>
      <c r="X169">
        <v>794</v>
      </c>
      <c r="Y169">
        <v>1</v>
      </c>
      <c r="Z169">
        <v>1</v>
      </c>
      <c r="AA169" t="s">
        <v>738</v>
      </c>
      <c r="AB169">
        <v>14610</v>
      </c>
      <c r="AC169">
        <v>6.4</v>
      </c>
      <c r="AD169">
        <v>3771</v>
      </c>
      <c r="AE169">
        <v>0</v>
      </c>
      <c r="AF169">
        <v>3.2</v>
      </c>
      <c r="AG169" t="s">
        <v>726</v>
      </c>
      <c r="AH169" t="s">
        <v>726</v>
      </c>
      <c r="AI169">
        <v>14500</v>
      </c>
      <c r="AJ169">
        <v>81</v>
      </c>
      <c r="AK169">
        <v>3</v>
      </c>
      <c r="AL169">
        <v>46.39</v>
      </c>
      <c r="AM169">
        <v>100</v>
      </c>
      <c r="AN169">
        <v>24022</v>
      </c>
      <c r="AO169">
        <v>7</v>
      </c>
      <c r="AP169">
        <v>4</v>
      </c>
      <c r="AQ169">
        <v>5</v>
      </c>
      <c r="AR169">
        <v>10</v>
      </c>
      <c r="AS169">
        <v>40</v>
      </c>
      <c r="AT169" t="s">
        <v>726</v>
      </c>
      <c r="AU169">
        <v>2013</v>
      </c>
      <c r="AV169">
        <v>0</v>
      </c>
      <c r="AW169">
        <v>2</v>
      </c>
      <c r="AX169">
        <v>2015</v>
      </c>
      <c r="AY169">
        <v>1</v>
      </c>
      <c r="AZ169">
        <v>9999</v>
      </c>
      <c r="BA169">
        <v>2</v>
      </c>
      <c r="BB169">
        <v>2013</v>
      </c>
      <c r="BC169">
        <v>1</v>
      </c>
      <c r="BD169">
        <v>2015</v>
      </c>
      <c r="BE169">
        <v>2013</v>
      </c>
      <c r="BF169">
        <v>1</v>
      </c>
      <c r="BG169">
        <v>0</v>
      </c>
      <c r="BH169">
        <v>0</v>
      </c>
      <c r="BI169">
        <v>1</v>
      </c>
      <c r="BO169">
        <v>698</v>
      </c>
      <c r="BP169">
        <v>20</v>
      </c>
      <c r="BQ169">
        <v>30</v>
      </c>
      <c r="BR169">
        <v>0</v>
      </c>
      <c r="BS169">
        <v>0</v>
      </c>
      <c r="BT169">
        <v>0</v>
      </c>
      <c r="BU169">
        <v>0</v>
      </c>
      <c r="BV169">
        <v>0</v>
      </c>
      <c r="BW169">
        <v>0</v>
      </c>
      <c r="BX169">
        <v>0</v>
      </c>
    </row>
    <row r="170" spans="1:76" x14ac:dyDescent="0.25">
      <c r="A170">
        <v>17</v>
      </c>
      <c r="B170" t="s">
        <v>61</v>
      </c>
      <c r="C170">
        <v>2015</v>
      </c>
      <c r="D170" t="s">
        <v>582</v>
      </c>
      <c r="E170">
        <v>0</v>
      </c>
      <c r="F170">
        <v>1</v>
      </c>
      <c r="G170">
        <v>2710</v>
      </c>
      <c r="H170">
        <v>0.73541383989145181</v>
      </c>
      <c r="I170">
        <v>1138</v>
      </c>
      <c r="J170">
        <v>0</v>
      </c>
      <c r="N170">
        <v>0</v>
      </c>
      <c r="U170">
        <v>1</v>
      </c>
      <c r="V170">
        <v>0</v>
      </c>
      <c r="W170">
        <v>188</v>
      </c>
      <c r="X170">
        <v>794</v>
      </c>
      <c r="Y170">
        <v>1</v>
      </c>
      <c r="Z170">
        <v>1</v>
      </c>
      <c r="AA170" t="s">
        <v>738</v>
      </c>
      <c r="AB170">
        <v>14610</v>
      </c>
      <c r="AC170">
        <v>6.7</v>
      </c>
      <c r="AD170">
        <v>4005</v>
      </c>
      <c r="AE170">
        <v>0</v>
      </c>
      <c r="AF170">
        <v>3.35</v>
      </c>
      <c r="AG170" t="s">
        <v>726</v>
      </c>
      <c r="AH170" t="s">
        <v>726</v>
      </c>
      <c r="AI170" t="s">
        <v>726</v>
      </c>
      <c r="AJ170">
        <v>228</v>
      </c>
      <c r="AK170">
        <v>6</v>
      </c>
      <c r="AL170">
        <v>39</v>
      </c>
      <c r="AM170">
        <v>41</v>
      </c>
      <c r="AN170" t="s">
        <v>726</v>
      </c>
      <c r="AO170">
        <v>22379</v>
      </c>
      <c r="AP170">
        <v>6</v>
      </c>
      <c r="AQ170">
        <v>7</v>
      </c>
      <c r="AR170">
        <v>8</v>
      </c>
      <c r="AS170">
        <v>12</v>
      </c>
      <c r="AT170" t="s">
        <v>726</v>
      </c>
      <c r="AU170">
        <v>2013</v>
      </c>
      <c r="AV170">
        <v>0</v>
      </c>
      <c r="AW170">
        <v>2</v>
      </c>
      <c r="AX170">
        <v>2015</v>
      </c>
      <c r="AY170">
        <v>1</v>
      </c>
      <c r="AZ170">
        <v>9999</v>
      </c>
      <c r="BA170">
        <v>2</v>
      </c>
      <c r="BB170">
        <v>2013</v>
      </c>
      <c r="BC170">
        <v>1</v>
      </c>
      <c r="BD170">
        <v>2015</v>
      </c>
      <c r="BE170">
        <v>2013</v>
      </c>
      <c r="BF170">
        <v>1</v>
      </c>
      <c r="BG170">
        <v>0</v>
      </c>
      <c r="BH170">
        <v>0</v>
      </c>
      <c r="BI170">
        <v>1</v>
      </c>
      <c r="BO170">
        <v>34</v>
      </c>
      <c r="BP170">
        <v>1</v>
      </c>
      <c r="BQ170">
        <v>0</v>
      </c>
      <c r="BR170">
        <v>0</v>
      </c>
      <c r="BS170">
        <v>0</v>
      </c>
      <c r="BT170">
        <v>0</v>
      </c>
      <c r="BU170">
        <v>0</v>
      </c>
      <c r="BV170">
        <v>0</v>
      </c>
      <c r="BW170">
        <v>0</v>
      </c>
      <c r="BX170">
        <v>0</v>
      </c>
    </row>
    <row r="171" spans="1:76" x14ac:dyDescent="0.25">
      <c r="A171">
        <v>17</v>
      </c>
      <c r="B171" t="s">
        <v>61</v>
      </c>
      <c r="C171">
        <v>2016</v>
      </c>
      <c r="D171" t="s">
        <v>582</v>
      </c>
      <c r="E171">
        <v>0</v>
      </c>
      <c r="F171">
        <v>1</v>
      </c>
      <c r="G171">
        <v>2710</v>
      </c>
      <c r="H171">
        <v>0.73541383989145181</v>
      </c>
      <c r="I171">
        <v>1138</v>
      </c>
      <c r="J171">
        <v>0</v>
      </c>
      <c r="N171">
        <v>0</v>
      </c>
      <c r="U171">
        <v>1</v>
      </c>
      <c r="V171">
        <v>0</v>
      </c>
      <c r="W171">
        <v>188</v>
      </c>
      <c r="X171">
        <v>794</v>
      </c>
      <c r="Y171">
        <v>1</v>
      </c>
      <c r="Z171">
        <v>1</v>
      </c>
      <c r="AA171" t="s">
        <v>738</v>
      </c>
      <c r="AB171">
        <v>14610</v>
      </c>
      <c r="AC171" t="s">
        <v>726</v>
      </c>
      <c r="AD171" t="s">
        <v>726</v>
      </c>
      <c r="AE171" t="s">
        <v>726</v>
      </c>
      <c r="AF171" t="s">
        <v>726</v>
      </c>
      <c r="AG171" t="s">
        <v>726</v>
      </c>
      <c r="AH171" t="s">
        <v>726</v>
      </c>
      <c r="AI171" t="s">
        <v>726</v>
      </c>
      <c r="AJ171" t="s">
        <v>726</v>
      </c>
      <c r="AK171" t="s">
        <v>726</v>
      </c>
      <c r="AL171" t="s">
        <v>726</v>
      </c>
      <c r="AM171">
        <v>41</v>
      </c>
      <c r="AN171" t="s">
        <v>726</v>
      </c>
      <c r="AO171" t="s">
        <v>726</v>
      </c>
      <c r="AP171" t="s">
        <v>726</v>
      </c>
      <c r="AQ171" t="s">
        <v>726</v>
      </c>
      <c r="AR171" t="s">
        <v>726</v>
      </c>
      <c r="AS171" t="s">
        <v>726</v>
      </c>
      <c r="AT171" t="s">
        <v>726</v>
      </c>
      <c r="AU171">
        <v>2013</v>
      </c>
      <c r="AV171">
        <v>0</v>
      </c>
      <c r="AW171">
        <v>2</v>
      </c>
      <c r="AX171">
        <v>2015</v>
      </c>
      <c r="AY171">
        <v>1</v>
      </c>
      <c r="AZ171">
        <v>9999</v>
      </c>
      <c r="BA171">
        <v>2</v>
      </c>
      <c r="BB171">
        <v>2013</v>
      </c>
      <c r="BC171">
        <v>1</v>
      </c>
      <c r="BD171">
        <v>2015</v>
      </c>
      <c r="BE171">
        <v>2013</v>
      </c>
      <c r="BF171">
        <v>1</v>
      </c>
      <c r="BG171">
        <v>0</v>
      </c>
      <c r="BH171">
        <v>0</v>
      </c>
      <c r="BI171">
        <v>1</v>
      </c>
      <c r="BO171">
        <v>61</v>
      </c>
      <c r="BP171">
        <v>2</v>
      </c>
      <c r="BQ171">
        <v>0</v>
      </c>
      <c r="BR171">
        <v>0</v>
      </c>
      <c r="BS171">
        <v>0</v>
      </c>
      <c r="BT171">
        <v>0</v>
      </c>
      <c r="BU171">
        <v>0</v>
      </c>
      <c r="BV171">
        <v>0</v>
      </c>
      <c r="BW171">
        <v>0</v>
      </c>
      <c r="BX171">
        <v>0</v>
      </c>
    </row>
    <row r="172" spans="1:76" x14ac:dyDescent="0.25">
      <c r="A172">
        <v>18</v>
      </c>
      <c r="B172" t="s">
        <v>62</v>
      </c>
      <c r="C172">
        <v>2007</v>
      </c>
      <c r="D172" t="s">
        <v>591</v>
      </c>
      <c r="E172">
        <v>1</v>
      </c>
      <c r="F172">
        <v>1</v>
      </c>
      <c r="G172">
        <v>11422</v>
      </c>
      <c r="H172">
        <v>1.087602361454961</v>
      </c>
      <c r="I172">
        <v>2917</v>
      </c>
      <c r="J172">
        <v>1</v>
      </c>
      <c r="K172">
        <v>3545</v>
      </c>
      <c r="L172">
        <v>0.33755475147590935</v>
      </c>
      <c r="M172">
        <v>4668</v>
      </c>
      <c r="N172">
        <v>1</v>
      </c>
      <c r="O172">
        <v>17368</v>
      </c>
      <c r="P172">
        <v>1.6537802323366977</v>
      </c>
      <c r="Q172">
        <v>952</v>
      </c>
      <c r="R172">
        <v>40118</v>
      </c>
      <c r="S172">
        <v>1311</v>
      </c>
      <c r="T172">
        <v>211111</v>
      </c>
      <c r="U172">
        <v>1</v>
      </c>
      <c r="V172">
        <v>512</v>
      </c>
      <c r="W172">
        <v>61003</v>
      </c>
      <c r="X172">
        <v>8393</v>
      </c>
      <c r="Y172">
        <v>1</v>
      </c>
      <c r="Z172">
        <v>0</v>
      </c>
      <c r="AA172" t="s">
        <v>739</v>
      </c>
      <c r="AB172">
        <v>84410</v>
      </c>
      <c r="AC172" t="s">
        <v>726</v>
      </c>
      <c r="AD172">
        <v>5752</v>
      </c>
      <c r="AE172" t="s">
        <v>726</v>
      </c>
      <c r="AF172" t="s">
        <v>726</v>
      </c>
      <c r="AG172">
        <v>1451</v>
      </c>
      <c r="AH172">
        <v>30734</v>
      </c>
      <c r="AI172">
        <v>7800</v>
      </c>
      <c r="AJ172">
        <v>734</v>
      </c>
      <c r="AK172" t="s">
        <v>726</v>
      </c>
      <c r="AL172" t="s">
        <v>726</v>
      </c>
      <c r="AM172" t="s">
        <v>726</v>
      </c>
      <c r="AN172">
        <v>19410</v>
      </c>
      <c r="AO172">
        <v>6</v>
      </c>
      <c r="AP172" t="s">
        <v>726</v>
      </c>
      <c r="AQ172" t="s">
        <v>726</v>
      </c>
      <c r="AR172" t="s">
        <v>726</v>
      </c>
      <c r="AS172" t="s">
        <v>726</v>
      </c>
      <c r="AT172" t="s">
        <v>726</v>
      </c>
      <c r="AU172">
        <v>2009</v>
      </c>
      <c r="AV172">
        <v>1</v>
      </c>
      <c r="AW172">
        <v>1</v>
      </c>
      <c r="AX172">
        <v>2009</v>
      </c>
      <c r="AY172">
        <v>1</v>
      </c>
      <c r="AZ172">
        <v>9999</v>
      </c>
      <c r="BA172">
        <v>2</v>
      </c>
      <c r="BB172">
        <v>2010</v>
      </c>
      <c r="BC172">
        <v>1</v>
      </c>
      <c r="BD172">
        <v>2009</v>
      </c>
      <c r="BE172">
        <v>2009</v>
      </c>
      <c r="BF172">
        <v>0</v>
      </c>
      <c r="BG172">
        <v>0</v>
      </c>
      <c r="BH172">
        <v>0</v>
      </c>
      <c r="BI172">
        <v>0</v>
      </c>
      <c r="BO172">
        <v>0</v>
      </c>
      <c r="BP172">
        <v>0</v>
      </c>
      <c r="BQ172">
        <v>0</v>
      </c>
      <c r="BR172">
        <v>0</v>
      </c>
      <c r="BS172">
        <v>0</v>
      </c>
      <c r="BT172">
        <v>0</v>
      </c>
      <c r="BU172">
        <v>0</v>
      </c>
      <c r="BV172">
        <v>0</v>
      </c>
      <c r="BW172">
        <v>0</v>
      </c>
      <c r="BX172">
        <v>0</v>
      </c>
    </row>
    <row r="173" spans="1:76" x14ac:dyDescent="0.25">
      <c r="A173">
        <v>18</v>
      </c>
      <c r="B173" t="s">
        <v>62</v>
      </c>
      <c r="C173">
        <v>2008</v>
      </c>
      <c r="D173" t="s">
        <v>591</v>
      </c>
      <c r="E173">
        <v>1</v>
      </c>
      <c r="F173">
        <v>1</v>
      </c>
      <c r="G173">
        <v>11422</v>
      </c>
      <c r="H173">
        <v>1.087602361454961</v>
      </c>
      <c r="I173">
        <v>2917</v>
      </c>
      <c r="J173">
        <v>1</v>
      </c>
      <c r="K173">
        <v>3545</v>
      </c>
      <c r="L173">
        <v>0.33755475147590935</v>
      </c>
      <c r="M173">
        <v>4668</v>
      </c>
      <c r="N173">
        <v>1</v>
      </c>
      <c r="O173">
        <v>17368</v>
      </c>
      <c r="P173">
        <v>1.6537802323366977</v>
      </c>
      <c r="Q173">
        <v>952</v>
      </c>
      <c r="R173">
        <v>40118</v>
      </c>
      <c r="S173">
        <v>1311</v>
      </c>
      <c r="T173">
        <v>211111</v>
      </c>
      <c r="U173">
        <v>1</v>
      </c>
      <c r="V173">
        <v>512</v>
      </c>
      <c r="W173">
        <v>61003</v>
      </c>
      <c r="X173">
        <v>8393</v>
      </c>
      <c r="Y173">
        <v>1</v>
      </c>
      <c r="Z173">
        <v>0</v>
      </c>
      <c r="AA173" t="s">
        <v>739</v>
      </c>
      <c r="AB173">
        <v>84410</v>
      </c>
      <c r="AC173">
        <v>4</v>
      </c>
      <c r="AD173">
        <v>6850</v>
      </c>
      <c r="AE173">
        <v>0</v>
      </c>
      <c r="AF173">
        <v>2</v>
      </c>
      <c r="AG173">
        <v>723</v>
      </c>
      <c r="AH173">
        <v>38444</v>
      </c>
      <c r="AI173">
        <v>11629</v>
      </c>
      <c r="AJ173">
        <v>1272</v>
      </c>
      <c r="AK173" t="s">
        <v>726</v>
      </c>
      <c r="AL173">
        <v>22</v>
      </c>
      <c r="AM173" t="s">
        <v>726</v>
      </c>
      <c r="AN173">
        <v>86747</v>
      </c>
      <c r="AO173">
        <v>24</v>
      </c>
      <c r="AP173" t="s">
        <v>726</v>
      </c>
      <c r="AQ173" t="s">
        <v>726</v>
      </c>
      <c r="AR173" t="s">
        <v>726</v>
      </c>
      <c r="AS173" t="s">
        <v>726</v>
      </c>
      <c r="AT173" t="s">
        <v>726</v>
      </c>
      <c r="AU173">
        <v>2009</v>
      </c>
      <c r="AV173">
        <v>1</v>
      </c>
      <c r="AW173">
        <v>1</v>
      </c>
      <c r="AX173">
        <v>2009</v>
      </c>
      <c r="AY173">
        <v>1</v>
      </c>
      <c r="AZ173">
        <v>9999</v>
      </c>
      <c r="BA173">
        <v>2</v>
      </c>
      <c r="BB173">
        <v>2010</v>
      </c>
      <c r="BC173">
        <v>1</v>
      </c>
      <c r="BD173">
        <v>2009</v>
      </c>
      <c r="BE173">
        <v>2009</v>
      </c>
      <c r="BF173">
        <v>0</v>
      </c>
      <c r="BG173">
        <v>0</v>
      </c>
      <c r="BH173">
        <v>0</v>
      </c>
      <c r="BI173">
        <v>0</v>
      </c>
      <c r="BO173">
        <v>0</v>
      </c>
      <c r="BP173">
        <v>0</v>
      </c>
      <c r="BQ173">
        <v>0</v>
      </c>
      <c r="BR173">
        <v>0</v>
      </c>
      <c r="BS173">
        <v>0</v>
      </c>
      <c r="BT173">
        <v>0</v>
      </c>
      <c r="BU173">
        <v>0</v>
      </c>
      <c r="BV173">
        <v>0</v>
      </c>
      <c r="BW173">
        <v>0</v>
      </c>
      <c r="BX173">
        <v>0</v>
      </c>
    </row>
    <row r="174" spans="1:76" x14ac:dyDescent="0.25">
      <c r="A174">
        <v>18</v>
      </c>
      <c r="B174" t="s">
        <v>62</v>
      </c>
      <c r="C174">
        <v>2009</v>
      </c>
      <c r="D174" t="s">
        <v>591</v>
      </c>
      <c r="E174">
        <v>1</v>
      </c>
      <c r="F174">
        <v>1</v>
      </c>
      <c r="G174">
        <v>11422</v>
      </c>
      <c r="H174">
        <v>1.087602361454961</v>
      </c>
      <c r="I174">
        <v>2917</v>
      </c>
      <c r="J174">
        <v>1</v>
      </c>
      <c r="K174">
        <v>3545</v>
      </c>
      <c r="L174">
        <v>0.33755475147590935</v>
      </c>
      <c r="M174">
        <v>4668</v>
      </c>
      <c r="N174">
        <v>1</v>
      </c>
      <c r="O174">
        <v>17368</v>
      </c>
      <c r="P174">
        <v>1.6537802323366977</v>
      </c>
      <c r="Q174">
        <v>952</v>
      </c>
      <c r="R174">
        <v>40118</v>
      </c>
      <c r="S174">
        <v>1311</v>
      </c>
      <c r="T174">
        <v>211111</v>
      </c>
      <c r="U174">
        <v>1</v>
      </c>
      <c r="V174">
        <v>512</v>
      </c>
      <c r="W174">
        <v>61003</v>
      </c>
      <c r="X174">
        <v>8393</v>
      </c>
      <c r="Y174">
        <v>1</v>
      </c>
      <c r="Z174">
        <v>0</v>
      </c>
      <c r="AA174" t="s">
        <v>739</v>
      </c>
      <c r="AB174">
        <v>84410</v>
      </c>
      <c r="AC174">
        <v>2.8</v>
      </c>
      <c r="AD174">
        <v>7720</v>
      </c>
      <c r="AE174">
        <v>0</v>
      </c>
      <c r="AF174">
        <v>1.4</v>
      </c>
      <c r="AG174">
        <v>-5830</v>
      </c>
      <c r="AH174">
        <v>29914</v>
      </c>
      <c r="AI174">
        <v>7702</v>
      </c>
      <c r="AJ174">
        <v>1277</v>
      </c>
      <c r="AK174">
        <v>15</v>
      </c>
      <c r="AL174">
        <v>23</v>
      </c>
      <c r="AM174" t="s">
        <v>726</v>
      </c>
      <c r="AN174">
        <v>118763</v>
      </c>
      <c r="AO174">
        <v>17</v>
      </c>
      <c r="AP174" t="s">
        <v>726</v>
      </c>
      <c r="AQ174" t="s">
        <v>726</v>
      </c>
      <c r="AR174" t="s">
        <v>726</v>
      </c>
      <c r="AS174" t="s">
        <v>726</v>
      </c>
      <c r="AT174" t="s">
        <v>726</v>
      </c>
      <c r="AU174">
        <v>2009</v>
      </c>
      <c r="AV174">
        <v>1</v>
      </c>
      <c r="AW174">
        <v>1</v>
      </c>
      <c r="AX174">
        <v>2009</v>
      </c>
      <c r="AY174">
        <v>1</v>
      </c>
      <c r="AZ174">
        <v>9999</v>
      </c>
      <c r="BA174">
        <v>2</v>
      </c>
      <c r="BB174">
        <v>2010</v>
      </c>
      <c r="BC174">
        <v>1</v>
      </c>
      <c r="BD174">
        <v>2009</v>
      </c>
      <c r="BE174">
        <v>2009</v>
      </c>
      <c r="BF174">
        <v>0</v>
      </c>
      <c r="BG174">
        <v>0</v>
      </c>
      <c r="BH174">
        <v>0</v>
      </c>
      <c r="BI174">
        <v>0</v>
      </c>
      <c r="BO174">
        <v>0</v>
      </c>
      <c r="BP174">
        <v>0</v>
      </c>
      <c r="BQ174">
        <v>0</v>
      </c>
      <c r="BR174">
        <v>0</v>
      </c>
      <c r="BS174">
        <v>0</v>
      </c>
      <c r="BT174">
        <v>0</v>
      </c>
      <c r="BU174">
        <v>0</v>
      </c>
      <c r="BV174">
        <v>0</v>
      </c>
      <c r="BW174">
        <v>0</v>
      </c>
      <c r="BX174">
        <v>0</v>
      </c>
    </row>
    <row r="175" spans="1:76" x14ac:dyDescent="0.25">
      <c r="A175">
        <v>18</v>
      </c>
      <c r="B175" t="s">
        <v>62</v>
      </c>
      <c r="C175">
        <v>2010</v>
      </c>
      <c r="D175" t="s">
        <v>591</v>
      </c>
      <c r="E175">
        <v>1</v>
      </c>
      <c r="F175">
        <v>1</v>
      </c>
      <c r="G175">
        <v>11422</v>
      </c>
      <c r="H175">
        <v>1.087602361454961</v>
      </c>
      <c r="I175">
        <v>2917</v>
      </c>
      <c r="J175">
        <v>1</v>
      </c>
      <c r="K175">
        <v>3545</v>
      </c>
      <c r="L175">
        <v>0.33755475147590935</v>
      </c>
      <c r="M175">
        <v>4668</v>
      </c>
      <c r="N175">
        <v>1</v>
      </c>
      <c r="O175">
        <v>17368</v>
      </c>
      <c r="P175">
        <v>1.6537802323366977</v>
      </c>
      <c r="Q175">
        <v>952</v>
      </c>
      <c r="R175">
        <v>40118</v>
      </c>
      <c r="S175">
        <v>1311</v>
      </c>
      <c r="T175">
        <v>211111</v>
      </c>
      <c r="U175">
        <v>1</v>
      </c>
      <c r="V175">
        <v>512</v>
      </c>
      <c r="W175">
        <v>61003</v>
      </c>
      <c r="X175">
        <v>8393</v>
      </c>
      <c r="Y175">
        <v>1</v>
      </c>
      <c r="Z175">
        <v>0</v>
      </c>
      <c r="AA175" t="s">
        <v>739</v>
      </c>
      <c r="AB175">
        <v>84410</v>
      </c>
      <c r="AC175">
        <v>6.7</v>
      </c>
      <c r="AD175">
        <v>8529</v>
      </c>
      <c r="AE175">
        <v>0</v>
      </c>
      <c r="AF175">
        <v>3.35</v>
      </c>
      <c r="AG175">
        <v>1774</v>
      </c>
      <c r="AH175">
        <v>37179</v>
      </c>
      <c r="AI175">
        <v>9366</v>
      </c>
      <c r="AJ175">
        <v>809</v>
      </c>
      <c r="AK175">
        <v>23</v>
      </c>
      <c r="AL175">
        <v>23</v>
      </c>
      <c r="AM175">
        <v>900</v>
      </c>
      <c r="AN175">
        <v>132000</v>
      </c>
      <c r="AO175">
        <v>12</v>
      </c>
      <c r="AP175" t="s">
        <v>726</v>
      </c>
      <c r="AQ175" t="s">
        <v>726</v>
      </c>
      <c r="AR175" t="s">
        <v>726</v>
      </c>
      <c r="AS175" t="s">
        <v>726</v>
      </c>
      <c r="AT175" t="s">
        <v>726</v>
      </c>
      <c r="AU175">
        <v>2009</v>
      </c>
      <c r="AV175">
        <v>1</v>
      </c>
      <c r="AW175">
        <v>1</v>
      </c>
      <c r="AX175">
        <v>2009</v>
      </c>
      <c r="AY175">
        <v>1</v>
      </c>
      <c r="AZ175">
        <v>9999</v>
      </c>
      <c r="BA175">
        <v>2</v>
      </c>
      <c r="BB175">
        <v>2010</v>
      </c>
      <c r="BC175">
        <v>1</v>
      </c>
      <c r="BD175">
        <v>2009</v>
      </c>
      <c r="BE175">
        <v>2009</v>
      </c>
      <c r="BF175">
        <v>1</v>
      </c>
      <c r="BG175">
        <v>0</v>
      </c>
      <c r="BH175">
        <v>0</v>
      </c>
      <c r="BI175">
        <v>1</v>
      </c>
      <c r="BO175">
        <v>0</v>
      </c>
      <c r="BP175">
        <v>0</v>
      </c>
      <c r="BQ175">
        <v>0</v>
      </c>
      <c r="BR175">
        <v>0</v>
      </c>
      <c r="BS175">
        <v>0</v>
      </c>
      <c r="BT175">
        <v>0</v>
      </c>
      <c r="BU175">
        <v>0</v>
      </c>
      <c r="BV175">
        <v>0</v>
      </c>
      <c r="BW175">
        <v>0</v>
      </c>
      <c r="BX175">
        <v>0</v>
      </c>
    </row>
    <row r="176" spans="1:76" x14ac:dyDescent="0.25">
      <c r="A176">
        <v>18</v>
      </c>
      <c r="B176" t="s">
        <v>62</v>
      </c>
      <c r="C176">
        <v>2011</v>
      </c>
      <c r="D176" t="s">
        <v>591</v>
      </c>
      <c r="E176">
        <v>1</v>
      </c>
      <c r="F176">
        <v>1</v>
      </c>
      <c r="G176">
        <v>11422</v>
      </c>
      <c r="H176">
        <v>1.087602361454961</v>
      </c>
      <c r="I176">
        <v>2917</v>
      </c>
      <c r="J176">
        <v>1</v>
      </c>
      <c r="K176">
        <v>3545</v>
      </c>
      <c r="L176">
        <v>0.33755475147590935</v>
      </c>
      <c r="M176">
        <v>4668</v>
      </c>
      <c r="N176">
        <v>1</v>
      </c>
      <c r="O176">
        <v>17368</v>
      </c>
      <c r="P176">
        <v>1.6537802323366977</v>
      </c>
      <c r="Q176">
        <v>952</v>
      </c>
      <c r="R176">
        <v>40118</v>
      </c>
      <c r="S176">
        <v>1311</v>
      </c>
      <c r="T176">
        <v>211111</v>
      </c>
      <c r="U176">
        <v>1</v>
      </c>
      <c r="V176">
        <v>512</v>
      </c>
      <c r="W176">
        <v>61003</v>
      </c>
      <c r="X176">
        <v>8393</v>
      </c>
      <c r="Y176">
        <v>1</v>
      </c>
      <c r="Z176">
        <v>0</v>
      </c>
      <c r="AA176" t="s">
        <v>739</v>
      </c>
      <c r="AB176">
        <v>84410</v>
      </c>
      <c r="AC176">
        <v>6.9</v>
      </c>
      <c r="AD176">
        <v>10502</v>
      </c>
      <c r="AE176">
        <v>0</v>
      </c>
      <c r="AF176">
        <v>3.45</v>
      </c>
      <c r="AG176">
        <v>1742</v>
      </c>
      <c r="AH176">
        <v>41835</v>
      </c>
      <c r="AI176">
        <v>11635</v>
      </c>
      <c r="AJ176">
        <v>1973</v>
      </c>
      <c r="AK176">
        <v>20</v>
      </c>
      <c r="AL176">
        <v>22</v>
      </c>
      <c r="AM176">
        <v>502</v>
      </c>
      <c r="AN176">
        <v>159584</v>
      </c>
      <c r="AO176">
        <v>12</v>
      </c>
      <c r="AP176" t="s">
        <v>726</v>
      </c>
      <c r="AQ176" t="s">
        <v>726</v>
      </c>
      <c r="AR176" t="s">
        <v>726</v>
      </c>
      <c r="AS176" t="s">
        <v>726</v>
      </c>
      <c r="AT176" t="s">
        <v>726</v>
      </c>
      <c r="AU176">
        <v>2009</v>
      </c>
      <c r="AV176">
        <v>1</v>
      </c>
      <c r="AW176">
        <v>1</v>
      </c>
      <c r="AX176">
        <v>2009</v>
      </c>
      <c r="AY176">
        <v>1</v>
      </c>
      <c r="AZ176">
        <v>9999</v>
      </c>
      <c r="BA176">
        <v>2</v>
      </c>
      <c r="BB176">
        <v>2010</v>
      </c>
      <c r="BC176">
        <v>1</v>
      </c>
      <c r="BD176">
        <v>2009</v>
      </c>
      <c r="BE176">
        <v>2009</v>
      </c>
      <c r="BF176">
        <v>1</v>
      </c>
      <c r="BG176">
        <v>0</v>
      </c>
      <c r="BH176">
        <v>0</v>
      </c>
      <c r="BI176">
        <v>1</v>
      </c>
      <c r="BO176">
        <v>733</v>
      </c>
      <c r="BP176">
        <v>142</v>
      </c>
      <c r="BQ176">
        <v>1864</v>
      </c>
      <c r="BR176">
        <v>0</v>
      </c>
      <c r="BS176">
        <v>0</v>
      </c>
      <c r="BT176">
        <v>0</v>
      </c>
      <c r="BU176">
        <v>0</v>
      </c>
      <c r="BV176">
        <v>0</v>
      </c>
      <c r="BW176">
        <v>0</v>
      </c>
      <c r="BX176">
        <v>0</v>
      </c>
    </row>
    <row r="177" spans="1:76" x14ac:dyDescent="0.25">
      <c r="A177">
        <v>18</v>
      </c>
      <c r="B177" t="s">
        <v>62</v>
      </c>
      <c r="C177">
        <v>2012</v>
      </c>
      <c r="D177" t="s">
        <v>591</v>
      </c>
      <c r="E177">
        <v>1</v>
      </c>
      <c r="F177">
        <v>1</v>
      </c>
      <c r="G177">
        <v>11422</v>
      </c>
      <c r="H177">
        <v>1.087602361454961</v>
      </c>
      <c r="I177">
        <v>2917</v>
      </c>
      <c r="J177">
        <v>1</v>
      </c>
      <c r="K177">
        <v>3545</v>
      </c>
      <c r="L177">
        <v>0.33755475147590935</v>
      </c>
      <c r="M177">
        <v>4668</v>
      </c>
      <c r="N177">
        <v>1</v>
      </c>
      <c r="O177">
        <v>17368</v>
      </c>
      <c r="P177">
        <v>1.6537802323366977</v>
      </c>
      <c r="Q177">
        <v>952</v>
      </c>
      <c r="R177">
        <v>40118</v>
      </c>
      <c r="S177">
        <v>1311</v>
      </c>
      <c r="T177">
        <v>211111</v>
      </c>
      <c r="U177">
        <v>1</v>
      </c>
      <c r="V177">
        <v>512</v>
      </c>
      <c r="W177">
        <v>61003</v>
      </c>
      <c r="X177">
        <v>8393</v>
      </c>
      <c r="Y177">
        <v>1</v>
      </c>
      <c r="Z177">
        <v>0</v>
      </c>
      <c r="AA177" t="s">
        <v>739</v>
      </c>
      <c r="AB177">
        <v>84410</v>
      </c>
      <c r="AC177">
        <v>8.3000000000000007</v>
      </c>
      <c r="AD177">
        <v>13242</v>
      </c>
      <c r="AE177">
        <v>0</v>
      </c>
      <c r="AF177">
        <v>4.1500000000000004</v>
      </c>
      <c r="AG177">
        <v>-769</v>
      </c>
      <c r="AH177">
        <v>41611</v>
      </c>
      <c r="AI177">
        <v>12316</v>
      </c>
      <c r="AJ177">
        <v>2740</v>
      </c>
      <c r="AK177">
        <v>10</v>
      </c>
      <c r="AL177">
        <v>22</v>
      </c>
      <c r="AM177" t="s">
        <v>726</v>
      </c>
      <c r="AN177">
        <v>124276</v>
      </c>
      <c r="AO177">
        <v>14</v>
      </c>
      <c r="AP177" t="s">
        <v>726</v>
      </c>
      <c r="AQ177" t="s">
        <v>726</v>
      </c>
      <c r="AR177" t="s">
        <v>726</v>
      </c>
      <c r="AS177" t="s">
        <v>726</v>
      </c>
      <c r="AT177" t="s">
        <v>726</v>
      </c>
      <c r="AU177">
        <v>2009</v>
      </c>
      <c r="AV177">
        <v>1</v>
      </c>
      <c r="AW177">
        <v>1</v>
      </c>
      <c r="AX177">
        <v>2009</v>
      </c>
      <c r="AY177">
        <v>1</v>
      </c>
      <c r="AZ177">
        <v>9999</v>
      </c>
      <c r="BA177">
        <v>2</v>
      </c>
      <c r="BB177">
        <v>2010</v>
      </c>
      <c r="BC177">
        <v>1</v>
      </c>
      <c r="BD177">
        <v>2009</v>
      </c>
      <c r="BE177">
        <v>2009</v>
      </c>
      <c r="BF177">
        <v>1</v>
      </c>
      <c r="BG177">
        <v>0</v>
      </c>
      <c r="BH177">
        <v>0</v>
      </c>
      <c r="BI177">
        <v>1</v>
      </c>
      <c r="BO177">
        <v>1737</v>
      </c>
      <c r="BP177">
        <v>562</v>
      </c>
      <c r="BQ177">
        <v>7836</v>
      </c>
      <c r="BR177">
        <v>0</v>
      </c>
      <c r="BS177">
        <v>0</v>
      </c>
      <c r="BT177">
        <v>0</v>
      </c>
      <c r="BU177">
        <v>0</v>
      </c>
      <c r="BV177">
        <v>0</v>
      </c>
      <c r="BW177">
        <v>0</v>
      </c>
      <c r="BX177">
        <v>0</v>
      </c>
    </row>
    <row r="178" spans="1:76" x14ac:dyDescent="0.25">
      <c r="A178">
        <v>18</v>
      </c>
      <c r="B178" t="s">
        <v>62</v>
      </c>
      <c r="C178">
        <v>2013</v>
      </c>
      <c r="D178" t="s">
        <v>591</v>
      </c>
      <c r="E178">
        <v>1</v>
      </c>
      <c r="F178">
        <v>1</v>
      </c>
      <c r="G178">
        <v>11422</v>
      </c>
      <c r="H178">
        <v>1.087602361454961</v>
      </c>
      <c r="I178">
        <v>2917</v>
      </c>
      <c r="J178">
        <v>1</v>
      </c>
      <c r="K178">
        <v>3545</v>
      </c>
      <c r="L178">
        <v>0.33755475147590935</v>
      </c>
      <c r="M178">
        <v>4668</v>
      </c>
      <c r="N178">
        <v>1</v>
      </c>
      <c r="O178">
        <v>17368</v>
      </c>
      <c r="P178">
        <v>1.6537802323366977</v>
      </c>
      <c r="Q178">
        <v>952</v>
      </c>
      <c r="R178">
        <v>40118</v>
      </c>
      <c r="S178">
        <v>1311</v>
      </c>
      <c r="T178">
        <v>211111</v>
      </c>
      <c r="U178">
        <v>1</v>
      </c>
      <c r="V178">
        <v>512</v>
      </c>
      <c r="W178">
        <v>61003</v>
      </c>
      <c r="X178">
        <v>8393</v>
      </c>
      <c r="Y178">
        <v>1</v>
      </c>
      <c r="Z178">
        <v>0</v>
      </c>
      <c r="AA178" t="s">
        <v>739</v>
      </c>
      <c r="AB178">
        <v>84410</v>
      </c>
      <c r="AC178">
        <v>7.5</v>
      </c>
      <c r="AD178">
        <v>11779</v>
      </c>
      <c r="AE178">
        <v>0</v>
      </c>
      <c r="AF178">
        <v>3.75</v>
      </c>
      <c r="AG178">
        <v>724</v>
      </c>
      <c r="AH178">
        <v>41782</v>
      </c>
      <c r="AI178">
        <v>17506</v>
      </c>
      <c r="AJ178" t="s">
        <v>726</v>
      </c>
      <c r="AK178">
        <v>23</v>
      </c>
      <c r="AL178">
        <v>21</v>
      </c>
      <c r="AM178" t="s">
        <v>726</v>
      </c>
      <c r="AN178" t="s">
        <v>726</v>
      </c>
      <c r="AO178" t="s">
        <v>726</v>
      </c>
      <c r="AP178" t="s">
        <v>726</v>
      </c>
      <c r="AQ178" t="s">
        <v>726</v>
      </c>
      <c r="AR178" t="s">
        <v>726</v>
      </c>
      <c r="AS178" t="s">
        <v>726</v>
      </c>
      <c r="AT178" t="s">
        <v>726</v>
      </c>
      <c r="AU178">
        <v>2009</v>
      </c>
      <c r="AV178">
        <v>1</v>
      </c>
      <c r="AW178">
        <v>1</v>
      </c>
      <c r="AX178">
        <v>2009</v>
      </c>
      <c r="AY178">
        <v>1</v>
      </c>
      <c r="AZ178">
        <v>9999</v>
      </c>
      <c r="BA178">
        <v>2</v>
      </c>
      <c r="BB178">
        <v>2010</v>
      </c>
      <c r="BC178">
        <v>1</v>
      </c>
      <c r="BD178">
        <v>2009</v>
      </c>
      <c r="BE178">
        <v>2009</v>
      </c>
      <c r="BF178">
        <v>1</v>
      </c>
      <c r="BG178">
        <v>0</v>
      </c>
      <c r="BH178">
        <v>0</v>
      </c>
      <c r="BI178">
        <v>1</v>
      </c>
      <c r="BO178">
        <v>387</v>
      </c>
      <c r="BP178">
        <v>293</v>
      </c>
      <c r="BQ178">
        <v>6278</v>
      </c>
      <c r="BR178">
        <v>0</v>
      </c>
      <c r="BS178">
        <v>0</v>
      </c>
      <c r="BT178">
        <v>0</v>
      </c>
      <c r="BU178">
        <v>0</v>
      </c>
      <c r="BV178">
        <v>0</v>
      </c>
      <c r="BW178">
        <v>0</v>
      </c>
      <c r="BX178">
        <v>0</v>
      </c>
    </row>
    <row r="179" spans="1:76" x14ac:dyDescent="0.25">
      <c r="A179">
        <v>18</v>
      </c>
      <c r="B179" t="s">
        <v>62</v>
      </c>
      <c r="C179">
        <v>2014</v>
      </c>
      <c r="D179" t="s">
        <v>591</v>
      </c>
      <c r="E179">
        <v>1</v>
      </c>
      <c r="F179">
        <v>1</v>
      </c>
      <c r="G179">
        <v>11422</v>
      </c>
      <c r="H179">
        <v>1.087602361454961</v>
      </c>
      <c r="I179">
        <v>2917</v>
      </c>
      <c r="J179">
        <v>1</v>
      </c>
      <c r="K179">
        <v>3545</v>
      </c>
      <c r="L179">
        <v>0.33755475147590935</v>
      </c>
      <c r="M179">
        <v>4668</v>
      </c>
      <c r="N179">
        <v>1</v>
      </c>
      <c r="O179">
        <v>17368</v>
      </c>
      <c r="P179">
        <v>1.6537802323366977</v>
      </c>
      <c r="Q179">
        <v>952</v>
      </c>
      <c r="R179">
        <v>40118</v>
      </c>
      <c r="S179">
        <v>1311</v>
      </c>
      <c r="T179">
        <v>211111</v>
      </c>
      <c r="U179">
        <v>1</v>
      </c>
      <c r="V179">
        <v>512</v>
      </c>
      <c r="W179">
        <v>61003</v>
      </c>
      <c r="X179">
        <v>8393</v>
      </c>
      <c r="Y179">
        <v>1</v>
      </c>
      <c r="Z179">
        <v>0</v>
      </c>
      <c r="AA179" t="s">
        <v>739</v>
      </c>
      <c r="AB179">
        <v>84410</v>
      </c>
      <c r="AC179">
        <v>5</v>
      </c>
      <c r="AD179">
        <v>11779</v>
      </c>
      <c r="AE179">
        <v>0</v>
      </c>
      <c r="AF179">
        <v>2.5</v>
      </c>
      <c r="AG179">
        <v>1917</v>
      </c>
      <c r="AH179">
        <v>40751</v>
      </c>
      <c r="AI179">
        <v>20951</v>
      </c>
      <c r="AJ179" t="s">
        <v>726</v>
      </c>
      <c r="AK179">
        <v>26</v>
      </c>
      <c r="AL179" t="s">
        <v>726</v>
      </c>
      <c r="AM179" t="s">
        <v>726</v>
      </c>
      <c r="AN179" t="s">
        <v>726</v>
      </c>
      <c r="AO179" t="s">
        <v>726</v>
      </c>
      <c r="AP179">
        <v>14</v>
      </c>
      <c r="AQ179">
        <v>12</v>
      </c>
      <c r="AR179">
        <v>24</v>
      </c>
      <c r="AS179" t="s">
        <v>726</v>
      </c>
      <c r="AT179" t="s">
        <v>726</v>
      </c>
      <c r="AU179">
        <v>2009</v>
      </c>
      <c r="AV179">
        <v>1</v>
      </c>
      <c r="AW179">
        <v>1</v>
      </c>
      <c r="AX179">
        <v>2009</v>
      </c>
      <c r="AY179">
        <v>1</v>
      </c>
      <c r="AZ179">
        <v>9999</v>
      </c>
      <c r="BA179">
        <v>2</v>
      </c>
      <c r="BB179">
        <v>2010</v>
      </c>
      <c r="BC179">
        <v>1</v>
      </c>
      <c r="BD179">
        <v>2009</v>
      </c>
      <c r="BE179">
        <v>2009</v>
      </c>
      <c r="BF179">
        <v>1</v>
      </c>
      <c r="BG179">
        <v>0</v>
      </c>
      <c r="BH179">
        <v>0</v>
      </c>
      <c r="BI179">
        <v>1</v>
      </c>
      <c r="BO179">
        <v>260</v>
      </c>
      <c r="BP179">
        <v>576</v>
      </c>
      <c r="BQ179">
        <v>1472</v>
      </c>
      <c r="BR179">
        <v>0</v>
      </c>
      <c r="BS179">
        <v>0</v>
      </c>
      <c r="BT179">
        <v>0</v>
      </c>
      <c r="BU179">
        <v>0</v>
      </c>
      <c r="BV179">
        <v>0</v>
      </c>
      <c r="BW179">
        <v>0</v>
      </c>
      <c r="BX179">
        <v>0</v>
      </c>
    </row>
    <row r="180" spans="1:76" x14ac:dyDescent="0.25">
      <c r="A180">
        <v>18</v>
      </c>
      <c r="B180" t="s">
        <v>62</v>
      </c>
      <c r="C180">
        <v>2015</v>
      </c>
      <c r="D180" t="s">
        <v>591</v>
      </c>
      <c r="E180">
        <v>1</v>
      </c>
      <c r="F180">
        <v>1</v>
      </c>
      <c r="G180">
        <v>11422</v>
      </c>
      <c r="H180">
        <v>1.087602361454961</v>
      </c>
      <c r="I180">
        <v>2917</v>
      </c>
      <c r="J180">
        <v>1</v>
      </c>
      <c r="K180">
        <v>3545</v>
      </c>
      <c r="L180">
        <v>0.33755475147590935</v>
      </c>
      <c r="M180">
        <v>4668</v>
      </c>
      <c r="N180">
        <v>1</v>
      </c>
      <c r="O180">
        <v>17368</v>
      </c>
      <c r="P180">
        <v>1.6537802323366977</v>
      </c>
      <c r="Q180">
        <v>952</v>
      </c>
      <c r="R180">
        <v>40118</v>
      </c>
      <c r="S180">
        <v>1311</v>
      </c>
      <c r="T180">
        <v>211111</v>
      </c>
      <c r="U180">
        <v>1</v>
      </c>
      <c r="V180">
        <v>512</v>
      </c>
      <c r="W180">
        <v>61003</v>
      </c>
      <c r="X180">
        <v>8393</v>
      </c>
      <c r="Y180">
        <v>1</v>
      </c>
      <c r="Z180">
        <v>0</v>
      </c>
      <c r="AA180" t="s">
        <v>739</v>
      </c>
      <c r="AB180">
        <v>84410</v>
      </c>
      <c r="AC180">
        <v>0</v>
      </c>
      <c r="AD180">
        <v>11779</v>
      </c>
      <c r="AE180">
        <v>0</v>
      </c>
      <c r="AF180">
        <v>0</v>
      </c>
      <c r="AG180">
        <v>-14685</v>
      </c>
      <c r="AH180">
        <v>17357</v>
      </c>
      <c r="AI180">
        <v>12764</v>
      </c>
      <c r="AJ180" t="s">
        <v>726</v>
      </c>
      <c r="AK180" t="s">
        <v>726</v>
      </c>
      <c r="AL180" t="s">
        <v>726</v>
      </c>
      <c r="AM180">
        <v>22</v>
      </c>
      <c r="AN180">
        <v>170</v>
      </c>
      <c r="AO180">
        <v>19410</v>
      </c>
      <c r="AP180" t="s">
        <v>726</v>
      </c>
      <c r="AQ180">
        <v>12</v>
      </c>
      <c r="AR180">
        <v>17</v>
      </c>
      <c r="AS180">
        <v>6</v>
      </c>
      <c r="AT180" t="s">
        <v>726</v>
      </c>
      <c r="AU180">
        <v>2009</v>
      </c>
      <c r="AV180">
        <v>1</v>
      </c>
      <c r="AW180">
        <v>1</v>
      </c>
      <c r="AX180">
        <v>2009</v>
      </c>
      <c r="AY180">
        <v>1</v>
      </c>
      <c r="AZ180">
        <v>9999</v>
      </c>
      <c r="BA180">
        <v>2</v>
      </c>
      <c r="BB180">
        <v>2010</v>
      </c>
      <c r="BC180">
        <v>1</v>
      </c>
      <c r="BD180">
        <v>2009</v>
      </c>
      <c r="BE180">
        <v>2009</v>
      </c>
      <c r="BF180">
        <v>1</v>
      </c>
      <c r="BG180">
        <v>0</v>
      </c>
      <c r="BH180">
        <v>0</v>
      </c>
      <c r="BI180">
        <v>1</v>
      </c>
      <c r="BO180">
        <v>75</v>
      </c>
      <c r="BP180">
        <v>109</v>
      </c>
      <c r="BQ180">
        <v>670</v>
      </c>
      <c r="BR180">
        <v>0</v>
      </c>
      <c r="BS180">
        <v>0</v>
      </c>
      <c r="BT180">
        <v>0</v>
      </c>
      <c r="BU180">
        <v>0</v>
      </c>
      <c r="BV180">
        <v>0</v>
      </c>
      <c r="BW180">
        <v>0</v>
      </c>
      <c r="BX180">
        <v>0</v>
      </c>
    </row>
    <row r="181" spans="1:76" x14ac:dyDescent="0.25">
      <c r="A181">
        <v>18</v>
      </c>
      <c r="B181" t="s">
        <v>62</v>
      </c>
      <c r="C181">
        <v>2016</v>
      </c>
      <c r="D181" t="s">
        <v>591</v>
      </c>
      <c r="E181">
        <v>1</v>
      </c>
      <c r="F181">
        <v>1</v>
      </c>
      <c r="G181">
        <v>11422</v>
      </c>
      <c r="H181">
        <v>1.087602361454961</v>
      </c>
      <c r="I181">
        <v>2917</v>
      </c>
      <c r="J181">
        <v>1</v>
      </c>
      <c r="K181">
        <v>3545</v>
      </c>
      <c r="L181">
        <v>0.33755475147590935</v>
      </c>
      <c r="M181">
        <v>4668</v>
      </c>
      <c r="N181">
        <v>1</v>
      </c>
      <c r="O181">
        <v>17368</v>
      </c>
      <c r="P181">
        <v>1.6537802323366977</v>
      </c>
      <c r="Q181">
        <v>952</v>
      </c>
      <c r="R181">
        <v>40118</v>
      </c>
      <c r="S181">
        <v>1311</v>
      </c>
      <c r="T181">
        <v>211111</v>
      </c>
      <c r="U181">
        <v>1</v>
      </c>
      <c r="V181">
        <v>512</v>
      </c>
      <c r="W181">
        <v>61003</v>
      </c>
      <c r="X181">
        <v>8393</v>
      </c>
      <c r="Y181">
        <v>1</v>
      </c>
      <c r="Z181">
        <v>0</v>
      </c>
      <c r="AA181" t="s">
        <v>739</v>
      </c>
      <c r="AB181">
        <v>84410</v>
      </c>
      <c r="AC181" t="s">
        <v>726</v>
      </c>
      <c r="AD181" t="s">
        <v>726</v>
      </c>
      <c r="AE181" t="s">
        <v>726</v>
      </c>
      <c r="AF181" t="s">
        <v>726</v>
      </c>
      <c r="AG181" t="s">
        <v>726</v>
      </c>
      <c r="AH181" t="s">
        <v>726</v>
      </c>
      <c r="AI181" t="s">
        <v>726</v>
      </c>
      <c r="AJ181" t="s">
        <v>726</v>
      </c>
      <c r="AK181" t="s">
        <v>726</v>
      </c>
      <c r="AL181" t="s">
        <v>726</v>
      </c>
      <c r="AM181">
        <v>23</v>
      </c>
      <c r="AN181" t="s">
        <v>726</v>
      </c>
      <c r="AO181" t="s">
        <v>726</v>
      </c>
      <c r="AP181" t="s">
        <v>726</v>
      </c>
      <c r="AQ181" t="s">
        <v>726</v>
      </c>
      <c r="AR181" t="s">
        <v>726</v>
      </c>
      <c r="AS181" t="s">
        <v>726</v>
      </c>
      <c r="AT181" t="s">
        <v>726</v>
      </c>
      <c r="AU181">
        <v>2009</v>
      </c>
      <c r="AV181">
        <v>1</v>
      </c>
      <c r="AW181">
        <v>1</v>
      </c>
      <c r="AX181">
        <v>2009</v>
      </c>
      <c r="AY181">
        <v>1</v>
      </c>
      <c r="AZ181">
        <v>9999</v>
      </c>
      <c r="BA181">
        <v>2</v>
      </c>
      <c r="BB181">
        <v>2010</v>
      </c>
      <c r="BC181">
        <v>1</v>
      </c>
      <c r="BD181">
        <v>2009</v>
      </c>
      <c r="BE181">
        <v>2009</v>
      </c>
      <c r="BF181">
        <v>1</v>
      </c>
      <c r="BG181">
        <v>0</v>
      </c>
      <c r="BH181">
        <v>0</v>
      </c>
      <c r="BI181">
        <v>1</v>
      </c>
      <c r="BO181">
        <v>4</v>
      </c>
      <c r="BP181">
        <v>37</v>
      </c>
      <c r="BQ181">
        <v>16</v>
      </c>
      <c r="BR181">
        <v>0</v>
      </c>
      <c r="BS181">
        <v>0</v>
      </c>
      <c r="BT181">
        <v>0</v>
      </c>
      <c r="BU181">
        <v>0</v>
      </c>
      <c r="BV181">
        <v>0</v>
      </c>
      <c r="BW181">
        <v>0</v>
      </c>
      <c r="BX181">
        <v>0</v>
      </c>
    </row>
    <row r="182" spans="1:76" x14ac:dyDescent="0.25">
      <c r="A182">
        <v>19</v>
      </c>
      <c r="B182" t="s">
        <v>63</v>
      </c>
      <c r="C182">
        <v>2007</v>
      </c>
      <c r="D182" t="s">
        <v>591</v>
      </c>
      <c r="E182">
        <v>1</v>
      </c>
      <c r="F182">
        <v>1</v>
      </c>
      <c r="G182">
        <v>22607</v>
      </c>
      <c r="H182">
        <v>3.1831878344128413</v>
      </c>
      <c r="I182">
        <v>8001</v>
      </c>
      <c r="J182">
        <v>1</v>
      </c>
      <c r="K182">
        <v>2574</v>
      </c>
      <c r="L182">
        <v>0.36243311743170936</v>
      </c>
      <c r="M182">
        <v>4527</v>
      </c>
      <c r="N182">
        <v>2</v>
      </c>
      <c r="O182">
        <v>2285</v>
      </c>
      <c r="P182">
        <v>0.32174035482962543</v>
      </c>
      <c r="Q182">
        <v>23</v>
      </c>
      <c r="R182">
        <v>39630</v>
      </c>
      <c r="S182">
        <v>7372</v>
      </c>
      <c r="T182">
        <v>511210</v>
      </c>
      <c r="U182">
        <v>0</v>
      </c>
      <c r="V182" t="s">
        <v>726</v>
      </c>
      <c r="W182" t="s">
        <v>726</v>
      </c>
      <c r="X182" t="s">
        <v>726</v>
      </c>
      <c r="Y182">
        <v>1</v>
      </c>
      <c r="Z182">
        <v>1</v>
      </c>
      <c r="AA182" t="s">
        <v>740</v>
      </c>
      <c r="AB182">
        <v>112246</v>
      </c>
      <c r="AC182" t="s">
        <v>726</v>
      </c>
      <c r="AD182">
        <v>7635</v>
      </c>
      <c r="AE182" t="s">
        <v>726</v>
      </c>
      <c r="AF182" t="s">
        <v>726</v>
      </c>
      <c r="AG182">
        <v>440.00299999999999</v>
      </c>
      <c r="AH182">
        <v>4252.0259999999998</v>
      </c>
      <c r="AI182">
        <v>2672.9470000000001</v>
      </c>
      <c r="AJ182">
        <v>744</v>
      </c>
      <c r="AK182">
        <v>37</v>
      </c>
      <c r="AL182">
        <v>859</v>
      </c>
      <c r="AM182" t="s">
        <v>726</v>
      </c>
      <c r="AN182">
        <v>74595</v>
      </c>
      <c r="AO182">
        <v>11</v>
      </c>
      <c r="AP182" t="s">
        <v>726</v>
      </c>
      <c r="AQ182" t="s">
        <v>726</v>
      </c>
      <c r="AR182" t="s">
        <v>726</v>
      </c>
      <c r="AS182" t="s">
        <v>726</v>
      </c>
      <c r="AT182" t="s">
        <v>726</v>
      </c>
      <c r="AU182">
        <v>9999</v>
      </c>
      <c r="AV182">
        <v>1</v>
      </c>
      <c r="AW182">
        <v>0</v>
      </c>
      <c r="AX182">
        <v>2008</v>
      </c>
      <c r="AY182">
        <v>0</v>
      </c>
      <c r="AZ182">
        <v>9999</v>
      </c>
      <c r="BA182">
        <v>0</v>
      </c>
      <c r="BB182">
        <v>9999</v>
      </c>
      <c r="BC182">
        <v>0</v>
      </c>
      <c r="BD182">
        <v>2008</v>
      </c>
      <c r="BE182">
        <v>2008</v>
      </c>
      <c r="BF182">
        <v>0</v>
      </c>
      <c r="BG182">
        <v>0</v>
      </c>
      <c r="BH182">
        <v>0</v>
      </c>
      <c r="BI182">
        <v>0</v>
      </c>
      <c r="BO182">
        <v>0</v>
      </c>
      <c r="BP182">
        <v>0</v>
      </c>
      <c r="BQ182">
        <v>0</v>
      </c>
      <c r="BR182">
        <v>0</v>
      </c>
      <c r="BS182">
        <v>0</v>
      </c>
      <c r="BT182">
        <v>0</v>
      </c>
      <c r="BU182">
        <v>0</v>
      </c>
      <c r="BV182">
        <v>0</v>
      </c>
      <c r="BW182">
        <v>0</v>
      </c>
      <c r="BX182">
        <v>0</v>
      </c>
    </row>
    <row r="183" spans="1:76" x14ac:dyDescent="0.25">
      <c r="A183">
        <v>19</v>
      </c>
      <c r="B183" t="s">
        <v>63</v>
      </c>
      <c r="C183">
        <v>2008</v>
      </c>
      <c r="D183" t="s">
        <v>591</v>
      </c>
      <c r="E183">
        <v>1</v>
      </c>
      <c r="F183">
        <v>1</v>
      </c>
      <c r="G183">
        <v>22607</v>
      </c>
      <c r="H183">
        <v>3.1831878344128413</v>
      </c>
      <c r="I183">
        <v>8001</v>
      </c>
      <c r="J183">
        <v>1</v>
      </c>
      <c r="K183">
        <v>2574</v>
      </c>
      <c r="L183">
        <v>0.36243311743170936</v>
      </c>
      <c r="M183">
        <v>4527</v>
      </c>
      <c r="N183">
        <v>2</v>
      </c>
      <c r="O183">
        <v>2285</v>
      </c>
      <c r="P183">
        <v>0.32174035482962543</v>
      </c>
      <c r="Q183">
        <v>23</v>
      </c>
      <c r="R183">
        <v>39630</v>
      </c>
      <c r="S183">
        <v>7372</v>
      </c>
      <c r="T183">
        <v>511210</v>
      </c>
      <c r="U183">
        <v>0</v>
      </c>
      <c r="V183" t="s">
        <v>726</v>
      </c>
      <c r="W183" t="s">
        <v>726</v>
      </c>
      <c r="X183" t="s">
        <v>726</v>
      </c>
      <c r="Y183">
        <v>1</v>
      </c>
      <c r="Z183">
        <v>1</v>
      </c>
      <c r="AA183" t="s">
        <v>740</v>
      </c>
      <c r="AB183">
        <v>112246</v>
      </c>
      <c r="AC183">
        <v>5.8</v>
      </c>
      <c r="AD183">
        <v>7637</v>
      </c>
      <c r="AE183">
        <v>0</v>
      </c>
      <c r="AF183">
        <v>2.9</v>
      </c>
      <c r="AG183">
        <v>476.762</v>
      </c>
      <c r="AH183">
        <v>4666.5839999999998</v>
      </c>
      <c r="AI183">
        <v>3070.9740000000002</v>
      </c>
      <c r="AJ183">
        <v>24</v>
      </c>
      <c r="AK183">
        <v>40</v>
      </c>
      <c r="AL183">
        <v>43</v>
      </c>
      <c r="AM183" t="s">
        <v>726</v>
      </c>
      <c r="AN183">
        <v>117729</v>
      </c>
      <c r="AO183">
        <v>10</v>
      </c>
      <c r="AP183" t="s">
        <v>726</v>
      </c>
      <c r="AQ183" t="s">
        <v>726</v>
      </c>
      <c r="AR183" t="s">
        <v>726</v>
      </c>
      <c r="AS183" t="s">
        <v>726</v>
      </c>
      <c r="AT183" t="s">
        <v>726</v>
      </c>
      <c r="AU183">
        <v>9999</v>
      </c>
      <c r="AV183">
        <v>1</v>
      </c>
      <c r="AW183">
        <v>0</v>
      </c>
      <c r="AX183">
        <v>2008</v>
      </c>
      <c r="AY183">
        <v>0</v>
      </c>
      <c r="AZ183">
        <v>9999</v>
      </c>
      <c r="BA183">
        <v>0</v>
      </c>
      <c r="BB183">
        <v>9999</v>
      </c>
      <c r="BC183">
        <v>0</v>
      </c>
      <c r="BD183">
        <v>2008</v>
      </c>
      <c r="BE183">
        <v>2008</v>
      </c>
      <c r="BF183">
        <v>0</v>
      </c>
      <c r="BG183">
        <v>0</v>
      </c>
      <c r="BH183">
        <v>0</v>
      </c>
      <c r="BI183">
        <v>0</v>
      </c>
      <c r="BO183">
        <v>0</v>
      </c>
      <c r="BP183">
        <v>0</v>
      </c>
      <c r="BQ183">
        <v>0</v>
      </c>
      <c r="BR183">
        <v>0</v>
      </c>
      <c r="BS183">
        <v>0</v>
      </c>
      <c r="BT183">
        <v>0</v>
      </c>
      <c r="BU183">
        <v>0</v>
      </c>
      <c r="BV183">
        <v>0</v>
      </c>
      <c r="BW183">
        <v>0</v>
      </c>
      <c r="BX183">
        <v>0</v>
      </c>
    </row>
    <row r="184" spans="1:76" x14ac:dyDescent="0.25">
      <c r="A184">
        <v>19</v>
      </c>
      <c r="B184" t="s">
        <v>63</v>
      </c>
      <c r="C184">
        <v>2009</v>
      </c>
      <c r="D184" t="s">
        <v>591</v>
      </c>
      <c r="E184">
        <v>1</v>
      </c>
      <c r="F184">
        <v>1</v>
      </c>
      <c r="G184">
        <v>22607</v>
      </c>
      <c r="H184">
        <v>3.1831878344128413</v>
      </c>
      <c r="I184">
        <v>8001</v>
      </c>
      <c r="J184">
        <v>1</v>
      </c>
      <c r="K184">
        <v>2574</v>
      </c>
      <c r="L184">
        <v>0.36243311743170936</v>
      </c>
      <c r="M184">
        <v>4527</v>
      </c>
      <c r="N184">
        <v>2</v>
      </c>
      <c r="O184">
        <v>2285</v>
      </c>
      <c r="P184">
        <v>0.32174035482962543</v>
      </c>
      <c r="Q184">
        <v>23</v>
      </c>
      <c r="R184">
        <v>39630</v>
      </c>
      <c r="S184">
        <v>7372</v>
      </c>
      <c r="T184">
        <v>511210</v>
      </c>
      <c r="U184">
        <v>0</v>
      </c>
      <c r="V184" t="s">
        <v>726</v>
      </c>
      <c r="W184" t="s">
        <v>726</v>
      </c>
      <c r="X184" t="s">
        <v>726</v>
      </c>
      <c r="Y184">
        <v>1</v>
      </c>
      <c r="Z184">
        <v>1</v>
      </c>
      <c r="AA184" t="s">
        <v>740</v>
      </c>
      <c r="AB184">
        <v>112246</v>
      </c>
      <c r="AC184">
        <v>5.2</v>
      </c>
      <c r="AD184">
        <v>6710</v>
      </c>
      <c r="AE184">
        <v>7.41</v>
      </c>
      <c r="AF184">
        <v>6.3049999999999997</v>
      </c>
      <c r="AG184">
        <v>447.041</v>
      </c>
      <c r="AH184">
        <v>4826.3289999999997</v>
      </c>
      <c r="AI184">
        <v>3182.5369999999998</v>
      </c>
      <c r="AJ184">
        <v>-467</v>
      </c>
      <c r="AK184">
        <v>11</v>
      </c>
      <c r="AL184">
        <v>43</v>
      </c>
      <c r="AM184" t="s">
        <v>726</v>
      </c>
      <c r="AN184">
        <v>75000</v>
      </c>
      <c r="AO184">
        <v>6</v>
      </c>
      <c r="AP184" t="s">
        <v>726</v>
      </c>
      <c r="AQ184" t="s">
        <v>726</v>
      </c>
      <c r="AR184" t="s">
        <v>726</v>
      </c>
      <c r="AS184" t="s">
        <v>726</v>
      </c>
      <c r="AT184" t="s">
        <v>726</v>
      </c>
      <c r="AU184">
        <v>9999</v>
      </c>
      <c r="AV184">
        <v>1</v>
      </c>
      <c r="AW184">
        <v>0</v>
      </c>
      <c r="AX184">
        <v>2008</v>
      </c>
      <c r="AY184">
        <v>0</v>
      </c>
      <c r="AZ184">
        <v>9999</v>
      </c>
      <c r="BA184">
        <v>0</v>
      </c>
      <c r="BB184">
        <v>9999</v>
      </c>
      <c r="BC184">
        <v>0</v>
      </c>
      <c r="BD184">
        <v>2008</v>
      </c>
      <c r="BE184">
        <v>2008</v>
      </c>
      <c r="BF184">
        <v>0</v>
      </c>
      <c r="BG184">
        <v>0</v>
      </c>
      <c r="BH184">
        <v>0</v>
      </c>
      <c r="BI184">
        <v>0</v>
      </c>
      <c r="BO184">
        <v>0</v>
      </c>
      <c r="BP184">
        <v>0</v>
      </c>
      <c r="BQ184">
        <v>0</v>
      </c>
      <c r="BR184">
        <v>0</v>
      </c>
      <c r="BS184">
        <v>0</v>
      </c>
      <c r="BT184">
        <v>0</v>
      </c>
      <c r="BU184">
        <v>0</v>
      </c>
      <c r="BV184">
        <v>0</v>
      </c>
      <c r="BW184">
        <v>0</v>
      </c>
      <c r="BX184">
        <v>0</v>
      </c>
    </row>
    <row r="185" spans="1:76" x14ac:dyDescent="0.25">
      <c r="A185">
        <v>19</v>
      </c>
      <c r="B185" t="s">
        <v>63</v>
      </c>
      <c r="C185">
        <v>2010</v>
      </c>
      <c r="D185" t="s">
        <v>591</v>
      </c>
      <c r="E185">
        <v>1</v>
      </c>
      <c r="F185">
        <v>1</v>
      </c>
      <c r="G185">
        <v>22607</v>
      </c>
      <c r="H185">
        <v>3.1831878344128413</v>
      </c>
      <c r="I185">
        <v>8001</v>
      </c>
      <c r="J185">
        <v>1</v>
      </c>
      <c r="K185">
        <v>2574</v>
      </c>
      <c r="L185">
        <v>0.36243311743170936</v>
      </c>
      <c r="M185">
        <v>4527</v>
      </c>
      <c r="N185">
        <v>2</v>
      </c>
      <c r="O185">
        <v>2285</v>
      </c>
      <c r="P185">
        <v>0.32174035482962543</v>
      </c>
      <c r="Q185">
        <v>23</v>
      </c>
      <c r="R185">
        <v>39630</v>
      </c>
      <c r="S185">
        <v>7372</v>
      </c>
      <c r="T185">
        <v>511210</v>
      </c>
      <c r="U185">
        <v>0</v>
      </c>
      <c r="V185" t="s">
        <v>726</v>
      </c>
      <c r="W185" t="s">
        <v>726</v>
      </c>
      <c r="X185" t="s">
        <v>726</v>
      </c>
      <c r="Y185">
        <v>1</v>
      </c>
      <c r="Z185">
        <v>1</v>
      </c>
      <c r="AA185" t="s">
        <v>740</v>
      </c>
      <c r="AB185">
        <v>112246</v>
      </c>
      <c r="AC185">
        <v>0.7</v>
      </c>
      <c r="AD185">
        <v>6475</v>
      </c>
      <c r="AE185">
        <v>6.73</v>
      </c>
      <c r="AF185">
        <v>3.7150000000000003</v>
      </c>
      <c r="AG185">
        <v>574</v>
      </c>
      <c r="AH185">
        <v>5198</v>
      </c>
      <c r="AI185">
        <v>3455</v>
      </c>
      <c r="AJ185">
        <v>-230</v>
      </c>
      <c r="AK185">
        <v>0</v>
      </c>
      <c r="AL185">
        <v>42</v>
      </c>
      <c r="AM185">
        <v>600</v>
      </c>
      <c r="AN185">
        <v>136000</v>
      </c>
      <c r="AO185">
        <v>9</v>
      </c>
      <c r="AP185" t="s">
        <v>726</v>
      </c>
      <c r="AQ185" t="s">
        <v>726</v>
      </c>
      <c r="AR185" t="s">
        <v>726</v>
      </c>
      <c r="AS185" t="s">
        <v>726</v>
      </c>
      <c r="AT185" t="s">
        <v>726</v>
      </c>
      <c r="AU185">
        <v>9999</v>
      </c>
      <c r="AV185">
        <v>1</v>
      </c>
      <c r="AW185">
        <v>0</v>
      </c>
      <c r="AX185">
        <v>2008</v>
      </c>
      <c r="AY185">
        <v>0</v>
      </c>
      <c r="AZ185">
        <v>9999</v>
      </c>
      <c r="BA185">
        <v>0</v>
      </c>
      <c r="BB185">
        <v>9999</v>
      </c>
      <c r="BC185">
        <v>0</v>
      </c>
      <c r="BD185">
        <v>2008</v>
      </c>
      <c r="BE185">
        <v>2008</v>
      </c>
      <c r="BF185">
        <v>0</v>
      </c>
      <c r="BG185">
        <v>0</v>
      </c>
      <c r="BH185">
        <v>0</v>
      </c>
      <c r="BI185">
        <v>0</v>
      </c>
      <c r="BO185">
        <v>0</v>
      </c>
      <c r="BP185">
        <v>0</v>
      </c>
      <c r="BQ185">
        <v>0</v>
      </c>
      <c r="BR185">
        <v>0</v>
      </c>
      <c r="BS185">
        <v>0</v>
      </c>
      <c r="BT185">
        <v>0</v>
      </c>
      <c r="BU185">
        <v>0</v>
      </c>
      <c r="BV185">
        <v>0</v>
      </c>
      <c r="BW185">
        <v>0</v>
      </c>
      <c r="BX185">
        <v>0</v>
      </c>
    </row>
    <row r="186" spans="1:76" x14ac:dyDescent="0.25">
      <c r="A186">
        <v>19</v>
      </c>
      <c r="B186" t="s">
        <v>63</v>
      </c>
      <c r="C186">
        <v>2011</v>
      </c>
      <c r="D186" t="s">
        <v>591</v>
      </c>
      <c r="E186">
        <v>1</v>
      </c>
      <c r="F186">
        <v>1</v>
      </c>
      <c r="G186">
        <v>22607</v>
      </c>
      <c r="H186">
        <v>3.1831878344128413</v>
      </c>
      <c r="I186">
        <v>8001</v>
      </c>
      <c r="J186">
        <v>1</v>
      </c>
      <c r="K186">
        <v>2574</v>
      </c>
      <c r="L186">
        <v>0.36243311743170936</v>
      </c>
      <c r="M186">
        <v>4527</v>
      </c>
      <c r="N186">
        <v>2</v>
      </c>
      <c r="O186">
        <v>2285</v>
      </c>
      <c r="P186">
        <v>0.32174035482962543</v>
      </c>
      <c r="Q186">
        <v>23</v>
      </c>
      <c r="R186">
        <v>39630</v>
      </c>
      <c r="S186">
        <v>7372</v>
      </c>
      <c r="T186">
        <v>511210</v>
      </c>
      <c r="U186">
        <v>0</v>
      </c>
      <c r="V186" t="s">
        <v>726</v>
      </c>
      <c r="W186" t="s">
        <v>726</v>
      </c>
      <c r="X186" t="s">
        <v>726</v>
      </c>
      <c r="Y186">
        <v>1</v>
      </c>
      <c r="Z186">
        <v>1</v>
      </c>
      <c r="AA186" t="s">
        <v>740</v>
      </c>
      <c r="AB186">
        <v>112246</v>
      </c>
      <c r="AC186">
        <v>5.7</v>
      </c>
      <c r="AD186">
        <v>7102</v>
      </c>
      <c r="AE186">
        <v>6.55</v>
      </c>
      <c r="AF186">
        <v>6.125</v>
      </c>
      <c r="AG186">
        <v>634</v>
      </c>
      <c r="AH186">
        <v>5110</v>
      </c>
      <c r="AI186">
        <v>3851</v>
      </c>
      <c r="AJ186">
        <v>596</v>
      </c>
      <c r="AK186">
        <v>-7</v>
      </c>
      <c r="AL186">
        <v>41</v>
      </c>
      <c r="AM186">
        <v>800</v>
      </c>
      <c r="AN186">
        <v>91393</v>
      </c>
      <c r="AO186">
        <v>8</v>
      </c>
      <c r="AP186" t="s">
        <v>726</v>
      </c>
      <c r="AQ186" t="s">
        <v>726</v>
      </c>
      <c r="AR186" t="s">
        <v>726</v>
      </c>
      <c r="AS186" t="s">
        <v>726</v>
      </c>
      <c r="AT186" t="s">
        <v>726</v>
      </c>
      <c r="AU186">
        <v>9999</v>
      </c>
      <c r="AV186">
        <v>1</v>
      </c>
      <c r="AW186">
        <v>0</v>
      </c>
      <c r="AX186">
        <v>2008</v>
      </c>
      <c r="AY186">
        <v>0</v>
      </c>
      <c r="AZ186">
        <v>9999</v>
      </c>
      <c r="BA186">
        <v>0</v>
      </c>
      <c r="BB186">
        <v>9999</v>
      </c>
      <c r="BC186">
        <v>0</v>
      </c>
      <c r="BD186">
        <v>2008</v>
      </c>
      <c r="BE186">
        <v>2008</v>
      </c>
      <c r="BF186">
        <v>0</v>
      </c>
      <c r="BG186">
        <v>0</v>
      </c>
      <c r="BH186">
        <v>0</v>
      </c>
      <c r="BI186">
        <v>0</v>
      </c>
      <c r="BO186">
        <v>0</v>
      </c>
      <c r="BP186">
        <v>0</v>
      </c>
      <c r="BQ186">
        <v>0</v>
      </c>
      <c r="BR186">
        <v>0</v>
      </c>
      <c r="BS186">
        <v>0</v>
      </c>
      <c r="BT186">
        <v>0</v>
      </c>
      <c r="BU186">
        <v>0</v>
      </c>
      <c r="BV186">
        <v>0</v>
      </c>
      <c r="BW186">
        <v>0</v>
      </c>
      <c r="BX186">
        <v>0</v>
      </c>
    </row>
    <row r="187" spans="1:76" x14ac:dyDescent="0.25">
      <c r="A187">
        <v>19</v>
      </c>
      <c r="B187" t="s">
        <v>63</v>
      </c>
      <c r="C187">
        <v>2012</v>
      </c>
      <c r="D187" t="s">
        <v>591</v>
      </c>
      <c r="E187">
        <v>1</v>
      </c>
      <c r="F187">
        <v>1</v>
      </c>
      <c r="G187">
        <v>22607</v>
      </c>
      <c r="H187">
        <v>3.1831878344128413</v>
      </c>
      <c r="I187">
        <v>8001</v>
      </c>
      <c r="J187">
        <v>1</v>
      </c>
      <c r="K187">
        <v>2574</v>
      </c>
      <c r="L187">
        <v>0.36243311743170936</v>
      </c>
      <c r="M187">
        <v>4527</v>
      </c>
      <c r="N187">
        <v>2</v>
      </c>
      <c r="O187">
        <v>2285</v>
      </c>
      <c r="P187">
        <v>0.32174035482962543</v>
      </c>
      <c r="Q187">
        <v>23</v>
      </c>
      <c r="R187">
        <v>39630</v>
      </c>
      <c r="S187">
        <v>7372</v>
      </c>
      <c r="T187">
        <v>511210</v>
      </c>
      <c r="U187">
        <v>0</v>
      </c>
      <c r="V187" t="s">
        <v>726</v>
      </c>
      <c r="W187" t="s">
        <v>726</v>
      </c>
      <c r="X187" t="s">
        <v>726</v>
      </c>
      <c r="Y187">
        <v>1</v>
      </c>
      <c r="Z187">
        <v>1</v>
      </c>
      <c r="AA187" t="s">
        <v>740</v>
      </c>
      <c r="AB187">
        <v>112246</v>
      </c>
      <c r="AC187">
        <v>8.1999999999999993</v>
      </c>
      <c r="AD187">
        <v>7405</v>
      </c>
      <c r="AE187">
        <v>6.76</v>
      </c>
      <c r="AF187">
        <v>7.4799999999999995</v>
      </c>
      <c r="AG187">
        <v>792</v>
      </c>
      <c r="AH187">
        <v>4684</v>
      </c>
      <c r="AI187">
        <v>4151</v>
      </c>
      <c r="AJ187">
        <v>308</v>
      </c>
      <c r="AK187">
        <v>-3</v>
      </c>
      <c r="AL187">
        <v>42</v>
      </c>
      <c r="AM187" t="s">
        <v>726</v>
      </c>
      <c r="AN187">
        <v>136000</v>
      </c>
      <c r="AO187">
        <v>7</v>
      </c>
      <c r="AP187" t="s">
        <v>726</v>
      </c>
      <c r="AQ187" t="s">
        <v>726</v>
      </c>
      <c r="AR187" t="s">
        <v>726</v>
      </c>
      <c r="AS187" t="s">
        <v>726</v>
      </c>
      <c r="AT187" t="s">
        <v>726</v>
      </c>
      <c r="AU187">
        <v>9999</v>
      </c>
      <c r="AV187">
        <v>1</v>
      </c>
      <c r="AW187">
        <v>0</v>
      </c>
      <c r="AX187">
        <v>2008</v>
      </c>
      <c r="AY187">
        <v>0</v>
      </c>
      <c r="AZ187">
        <v>9999</v>
      </c>
      <c r="BA187">
        <v>0</v>
      </c>
      <c r="BB187">
        <v>9999</v>
      </c>
      <c r="BC187">
        <v>0</v>
      </c>
      <c r="BD187">
        <v>2008</v>
      </c>
      <c r="BE187">
        <v>2008</v>
      </c>
      <c r="BF187">
        <v>0</v>
      </c>
      <c r="BG187">
        <v>0</v>
      </c>
      <c r="BH187">
        <v>0</v>
      </c>
      <c r="BI187">
        <v>0</v>
      </c>
      <c r="BO187">
        <v>0</v>
      </c>
      <c r="BP187">
        <v>0</v>
      </c>
      <c r="BQ187">
        <v>0</v>
      </c>
      <c r="BR187">
        <v>0</v>
      </c>
      <c r="BS187">
        <v>0</v>
      </c>
      <c r="BT187">
        <v>0</v>
      </c>
      <c r="BU187">
        <v>0</v>
      </c>
      <c r="BV187">
        <v>0</v>
      </c>
      <c r="BW187">
        <v>0</v>
      </c>
      <c r="BX187">
        <v>0</v>
      </c>
    </row>
    <row r="188" spans="1:76" x14ac:dyDescent="0.25">
      <c r="A188">
        <v>19</v>
      </c>
      <c r="B188" t="s">
        <v>63</v>
      </c>
      <c r="C188">
        <v>2013</v>
      </c>
      <c r="D188" t="s">
        <v>591</v>
      </c>
      <c r="E188">
        <v>1</v>
      </c>
      <c r="F188">
        <v>1</v>
      </c>
      <c r="G188">
        <v>22607</v>
      </c>
      <c r="H188">
        <v>3.1831878344128413</v>
      </c>
      <c r="I188">
        <v>8001</v>
      </c>
      <c r="J188">
        <v>1</v>
      </c>
      <c r="K188">
        <v>2574</v>
      </c>
      <c r="L188">
        <v>0.36243311743170936</v>
      </c>
      <c r="M188">
        <v>4527</v>
      </c>
      <c r="N188">
        <v>2</v>
      </c>
      <c r="O188">
        <v>2285</v>
      </c>
      <c r="P188">
        <v>0.32174035482962543</v>
      </c>
      <c r="Q188">
        <v>23</v>
      </c>
      <c r="R188">
        <v>39630</v>
      </c>
      <c r="S188">
        <v>7372</v>
      </c>
      <c r="T188">
        <v>511210</v>
      </c>
      <c r="U188">
        <v>0</v>
      </c>
      <c r="V188" t="s">
        <v>726</v>
      </c>
      <c r="W188" t="s">
        <v>726</v>
      </c>
      <c r="X188" t="s">
        <v>726</v>
      </c>
      <c r="Y188">
        <v>1</v>
      </c>
      <c r="Z188">
        <v>1</v>
      </c>
      <c r="AA188" t="s">
        <v>740</v>
      </c>
      <c r="AB188">
        <v>112246</v>
      </c>
      <c r="AC188">
        <v>7.9</v>
      </c>
      <c r="AD188">
        <v>7728</v>
      </c>
      <c r="AE188">
        <v>0</v>
      </c>
      <c r="AF188">
        <v>3.95</v>
      </c>
      <c r="AG188">
        <v>858</v>
      </c>
      <c r="AH188">
        <v>5486</v>
      </c>
      <c r="AI188">
        <v>4171</v>
      </c>
      <c r="AJ188" t="s">
        <v>726</v>
      </c>
      <c r="AK188">
        <v>9</v>
      </c>
      <c r="AL188">
        <v>42</v>
      </c>
      <c r="AM188">
        <v>1212</v>
      </c>
      <c r="AN188">
        <v>102296</v>
      </c>
      <c r="AO188">
        <v>9</v>
      </c>
      <c r="AP188" t="s">
        <v>726</v>
      </c>
      <c r="AQ188" t="s">
        <v>726</v>
      </c>
      <c r="AR188" t="s">
        <v>726</v>
      </c>
      <c r="AS188" t="s">
        <v>726</v>
      </c>
      <c r="AT188" t="s">
        <v>726</v>
      </c>
      <c r="AU188">
        <v>9999</v>
      </c>
      <c r="AV188">
        <v>1</v>
      </c>
      <c r="AW188">
        <v>0</v>
      </c>
      <c r="AX188">
        <v>2008</v>
      </c>
      <c r="AY188">
        <v>0</v>
      </c>
      <c r="AZ188">
        <v>9999</v>
      </c>
      <c r="BA188">
        <v>0</v>
      </c>
      <c r="BB188">
        <v>9999</v>
      </c>
      <c r="BC188">
        <v>0</v>
      </c>
      <c r="BD188">
        <v>2008</v>
      </c>
      <c r="BE188">
        <v>2008</v>
      </c>
      <c r="BF188">
        <v>0</v>
      </c>
      <c r="BG188">
        <v>0</v>
      </c>
      <c r="BH188">
        <v>0</v>
      </c>
      <c r="BI188">
        <v>0</v>
      </c>
      <c r="BO188">
        <v>0</v>
      </c>
      <c r="BP188">
        <v>0</v>
      </c>
      <c r="BQ188">
        <v>0</v>
      </c>
      <c r="BR188">
        <v>0</v>
      </c>
      <c r="BS188">
        <v>0</v>
      </c>
      <c r="BT188">
        <v>0</v>
      </c>
      <c r="BU188">
        <v>0</v>
      </c>
      <c r="BV188">
        <v>0</v>
      </c>
      <c r="BW188">
        <v>0</v>
      </c>
      <c r="BX188">
        <v>0</v>
      </c>
    </row>
    <row r="189" spans="1:76" x14ac:dyDescent="0.25">
      <c r="A189">
        <v>19</v>
      </c>
      <c r="B189" t="s">
        <v>63</v>
      </c>
      <c r="C189">
        <v>2014</v>
      </c>
      <c r="D189" t="s">
        <v>591</v>
      </c>
      <c r="E189">
        <v>1</v>
      </c>
      <c r="F189">
        <v>1</v>
      </c>
      <c r="G189">
        <v>22607</v>
      </c>
      <c r="H189">
        <v>3.1831878344128413</v>
      </c>
      <c r="I189">
        <v>8001</v>
      </c>
      <c r="J189">
        <v>1</v>
      </c>
      <c r="K189">
        <v>2574</v>
      </c>
      <c r="L189">
        <v>0.36243311743170936</v>
      </c>
      <c r="M189">
        <v>4527</v>
      </c>
      <c r="N189">
        <v>2</v>
      </c>
      <c r="O189">
        <v>2285</v>
      </c>
      <c r="P189">
        <v>0.32174035482962543</v>
      </c>
      <c r="Q189">
        <v>23</v>
      </c>
      <c r="R189">
        <v>39630</v>
      </c>
      <c r="S189">
        <v>7372</v>
      </c>
      <c r="T189">
        <v>511210</v>
      </c>
      <c r="U189">
        <v>0</v>
      </c>
      <c r="V189" t="s">
        <v>726</v>
      </c>
      <c r="W189" t="s">
        <v>726</v>
      </c>
      <c r="X189" t="s">
        <v>726</v>
      </c>
      <c r="Y189">
        <v>1</v>
      </c>
      <c r="Z189">
        <v>1</v>
      </c>
      <c r="AA189" t="s">
        <v>740</v>
      </c>
      <c r="AB189">
        <v>112246</v>
      </c>
      <c r="AC189">
        <v>9.3000000000000007</v>
      </c>
      <c r="AD189">
        <v>7366</v>
      </c>
      <c r="AE189">
        <v>0</v>
      </c>
      <c r="AF189">
        <v>4.6500000000000004</v>
      </c>
      <c r="AG189">
        <v>907</v>
      </c>
      <c r="AH189">
        <v>5201</v>
      </c>
      <c r="AI189">
        <v>4506</v>
      </c>
      <c r="AJ189">
        <v>-355</v>
      </c>
      <c r="AK189">
        <v>4</v>
      </c>
      <c r="AL189" t="s">
        <v>726</v>
      </c>
      <c r="AM189">
        <v>859</v>
      </c>
      <c r="AN189">
        <v>120586</v>
      </c>
      <c r="AO189">
        <v>11</v>
      </c>
      <c r="AP189">
        <v>7</v>
      </c>
      <c r="AQ189">
        <v>9</v>
      </c>
      <c r="AR189">
        <v>10</v>
      </c>
      <c r="AS189">
        <v>51</v>
      </c>
      <c r="AT189" t="s">
        <v>726</v>
      </c>
      <c r="AU189">
        <v>9999</v>
      </c>
      <c r="AV189">
        <v>1</v>
      </c>
      <c r="AW189">
        <v>0</v>
      </c>
      <c r="AX189">
        <v>2008</v>
      </c>
      <c r="AY189">
        <v>0</v>
      </c>
      <c r="AZ189">
        <v>9999</v>
      </c>
      <c r="BA189">
        <v>0</v>
      </c>
      <c r="BB189">
        <v>9999</v>
      </c>
      <c r="BC189">
        <v>0</v>
      </c>
      <c r="BD189">
        <v>2008</v>
      </c>
      <c r="BE189">
        <v>2008</v>
      </c>
      <c r="BF189">
        <v>0</v>
      </c>
      <c r="BG189">
        <v>0</v>
      </c>
      <c r="BH189">
        <v>0</v>
      </c>
      <c r="BI189">
        <v>0</v>
      </c>
      <c r="BO189">
        <v>0</v>
      </c>
      <c r="BP189">
        <v>0</v>
      </c>
      <c r="BQ189">
        <v>0</v>
      </c>
      <c r="BR189">
        <v>0</v>
      </c>
      <c r="BS189">
        <v>0</v>
      </c>
      <c r="BT189">
        <v>0</v>
      </c>
      <c r="BU189">
        <v>0</v>
      </c>
      <c r="BV189">
        <v>0</v>
      </c>
      <c r="BW189">
        <v>0</v>
      </c>
      <c r="BX189">
        <v>0</v>
      </c>
    </row>
    <row r="190" spans="1:76" x14ac:dyDescent="0.25">
      <c r="A190">
        <v>19</v>
      </c>
      <c r="B190" t="s">
        <v>63</v>
      </c>
      <c r="C190">
        <v>2015</v>
      </c>
      <c r="D190" t="s">
        <v>591</v>
      </c>
      <c r="E190">
        <v>1</v>
      </c>
      <c r="F190">
        <v>1</v>
      </c>
      <c r="G190">
        <v>22607</v>
      </c>
      <c r="H190">
        <v>3.1831878344128413</v>
      </c>
      <c r="I190">
        <v>8001</v>
      </c>
      <c r="J190">
        <v>1</v>
      </c>
      <c r="K190">
        <v>2574</v>
      </c>
      <c r="L190">
        <v>0.36243311743170936</v>
      </c>
      <c r="M190">
        <v>4527</v>
      </c>
      <c r="N190">
        <v>2</v>
      </c>
      <c r="O190">
        <v>2285</v>
      </c>
      <c r="P190">
        <v>0.32174035482962543</v>
      </c>
      <c r="Q190">
        <v>23</v>
      </c>
      <c r="R190">
        <v>39630</v>
      </c>
      <c r="S190">
        <v>7372</v>
      </c>
      <c r="T190">
        <v>511210</v>
      </c>
      <c r="U190">
        <v>0</v>
      </c>
      <c r="V190" t="s">
        <v>726</v>
      </c>
      <c r="W190" t="s">
        <v>726</v>
      </c>
      <c r="X190" t="s">
        <v>726</v>
      </c>
      <c r="Y190">
        <v>1</v>
      </c>
      <c r="Z190">
        <v>1</v>
      </c>
      <c r="AA190" t="s">
        <v>740</v>
      </c>
      <c r="AB190">
        <v>112246</v>
      </c>
      <c r="AC190">
        <v>7</v>
      </c>
      <c r="AD190">
        <v>6300</v>
      </c>
      <c r="AE190">
        <v>0</v>
      </c>
      <c r="AF190">
        <v>3.5</v>
      </c>
      <c r="AG190">
        <v>365</v>
      </c>
      <c r="AH190">
        <v>4968</v>
      </c>
      <c r="AI190">
        <v>4192</v>
      </c>
      <c r="AJ190">
        <v>-337</v>
      </c>
      <c r="AK190">
        <v>-5</v>
      </c>
      <c r="AL190">
        <v>37</v>
      </c>
      <c r="AM190">
        <v>43</v>
      </c>
      <c r="AN190">
        <v>300</v>
      </c>
      <c r="AO190">
        <v>74595</v>
      </c>
      <c r="AP190">
        <v>9</v>
      </c>
      <c r="AQ190">
        <v>8</v>
      </c>
      <c r="AR190">
        <v>6</v>
      </c>
      <c r="AS190">
        <v>11</v>
      </c>
      <c r="AT190">
        <v>211</v>
      </c>
      <c r="AU190">
        <v>9999</v>
      </c>
      <c r="AV190">
        <v>1</v>
      </c>
      <c r="AW190">
        <v>0</v>
      </c>
      <c r="AX190">
        <v>2008</v>
      </c>
      <c r="AY190">
        <v>0</v>
      </c>
      <c r="AZ190">
        <v>9999</v>
      </c>
      <c r="BA190">
        <v>0</v>
      </c>
      <c r="BB190">
        <v>9999</v>
      </c>
      <c r="BC190">
        <v>0</v>
      </c>
      <c r="BD190">
        <v>2008</v>
      </c>
      <c r="BE190">
        <v>2008</v>
      </c>
      <c r="BF190">
        <v>0</v>
      </c>
      <c r="BG190">
        <v>0</v>
      </c>
      <c r="BH190">
        <v>0</v>
      </c>
      <c r="BI190">
        <v>0</v>
      </c>
      <c r="BO190">
        <v>0</v>
      </c>
      <c r="BP190">
        <v>0</v>
      </c>
      <c r="BQ190">
        <v>0</v>
      </c>
      <c r="BR190">
        <v>0</v>
      </c>
      <c r="BS190">
        <v>0</v>
      </c>
      <c r="BT190">
        <v>0</v>
      </c>
      <c r="BU190">
        <v>0</v>
      </c>
      <c r="BV190">
        <v>0</v>
      </c>
      <c r="BW190">
        <v>0</v>
      </c>
      <c r="BX190">
        <v>0</v>
      </c>
    </row>
    <row r="191" spans="1:76" x14ac:dyDescent="0.25">
      <c r="A191">
        <v>19</v>
      </c>
      <c r="B191" t="s">
        <v>63</v>
      </c>
      <c r="C191">
        <v>2016</v>
      </c>
      <c r="D191" t="s">
        <v>591</v>
      </c>
      <c r="E191">
        <v>1</v>
      </c>
      <c r="F191">
        <v>1</v>
      </c>
      <c r="G191">
        <v>22607</v>
      </c>
      <c r="H191">
        <v>3.1831878344128413</v>
      </c>
      <c r="I191">
        <v>8001</v>
      </c>
      <c r="J191">
        <v>1</v>
      </c>
      <c r="K191">
        <v>2574</v>
      </c>
      <c r="L191">
        <v>0.36243311743170936</v>
      </c>
      <c r="M191">
        <v>4527</v>
      </c>
      <c r="N191">
        <v>2</v>
      </c>
      <c r="O191">
        <v>2285</v>
      </c>
      <c r="P191">
        <v>0.32174035482962543</v>
      </c>
      <c r="Q191">
        <v>23</v>
      </c>
      <c r="R191">
        <v>39630</v>
      </c>
      <c r="S191">
        <v>7372</v>
      </c>
      <c r="T191">
        <v>511210</v>
      </c>
      <c r="U191">
        <v>0</v>
      </c>
      <c r="V191" t="s">
        <v>726</v>
      </c>
      <c r="W191" t="s">
        <v>726</v>
      </c>
      <c r="X191" t="s">
        <v>726</v>
      </c>
      <c r="Y191">
        <v>1</v>
      </c>
      <c r="Z191">
        <v>1</v>
      </c>
      <c r="AA191" t="s">
        <v>740</v>
      </c>
      <c r="AB191">
        <v>112246</v>
      </c>
      <c r="AC191" t="s">
        <v>726</v>
      </c>
      <c r="AD191" t="s">
        <v>726</v>
      </c>
      <c r="AE191" t="s">
        <v>726</v>
      </c>
      <c r="AF191" t="s">
        <v>726</v>
      </c>
      <c r="AG191" t="s">
        <v>726</v>
      </c>
      <c r="AH191" t="s">
        <v>726</v>
      </c>
      <c r="AI191" t="s">
        <v>726</v>
      </c>
      <c r="AJ191" t="s">
        <v>726</v>
      </c>
      <c r="AK191" t="s">
        <v>726</v>
      </c>
      <c r="AL191" t="s">
        <v>726</v>
      </c>
      <c r="AM191">
        <v>43</v>
      </c>
      <c r="AN191" t="s">
        <v>726</v>
      </c>
      <c r="AO191" t="s">
        <v>726</v>
      </c>
      <c r="AP191" t="s">
        <v>726</v>
      </c>
      <c r="AQ191" t="s">
        <v>726</v>
      </c>
      <c r="AR191" t="s">
        <v>726</v>
      </c>
      <c r="AS191" t="s">
        <v>726</v>
      </c>
      <c r="AT191">
        <v>100</v>
      </c>
      <c r="AU191">
        <v>9999</v>
      </c>
      <c r="AV191">
        <v>1</v>
      </c>
      <c r="AW191">
        <v>0</v>
      </c>
      <c r="AX191">
        <v>2008</v>
      </c>
      <c r="AY191">
        <v>0</v>
      </c>
      <c r="AZ191">
        <v>9999</v>
      </c>
      <c r="BA191">
        <v>0</v>
      </c>
      <c r="BB191">
        <v>9999</v>
      </c>
      <c r="BC191">
        <v>0</v>
      </c>
      <c r="BD191">
        <v>2008</v>
      </c>
      <c r="BE191">
        <v>2008</v>
      </c>
      <c r="BF191">
        <v>0</v>
      </c>
      <c r="BG191">
        <v>0</v>
      </c>
      <c r="BH191">
        <v>0</v>
      </c>
      <c r="BI191">
        <v>0</v>
      </c>
      <c r="BO191">
        <v>0</v>
      </c>
      <c r="BP191">
        <v>0</v>
      </c>
      <c r="BQ191">
        <v>0</v>
      </c>
      <c r="BR191">
        <v>0</v>
      </c>
      <c r="BS191">
        <v>0</v>
      </c>
      <c r="BT191">
        <v>0</v>
      </c>
      <c r="BU191">
        <v>0</v>
      </c>
      <c r="BV191">
        <v>0</v>
      </c>
      <c r="BW191">
        <v>0</v>
      </c>
      <c r="BX191">
        <v>0</v>
      </c>
    </row>
    <row r="192" spans="1:76" x14ac:dyDescent="0.25">
      <c r="A192">
        <v>20</v>
      </c>
      <c r="B192" t="s">
        <v>64</v>
      </c>
      <c r="C192">
        <v>2007</v>
      </c>
      <c r="D192" t="s">
        <v>582</v>
      </c>
      <c r="E192">
        <v>0</v>
      </c>
      <c r="F192">
        <v>1</v>
      </c>
      <c r="G192">
        <v>16116</v>
      </c>
      <c r="H192">
        <v>0.69432596613674546</v>
      </c>
      <c r="I192">
        <v>7794</v>
      </c>
      <c r="J192">
        <v>1</v>
      </c>
      <c r="K192">
        <v>512</v>
      </c>
      <c r="L192">
        <v>2.2058506742492785E-2</v>
      </c>
      <c r="M192">
        <v>519</v>
      </c>
      <c r="N192">
        <v>2</v>
      </c>
      <c r="O192">
        <v>5210</v>
      </c>
      <c r="P192">
        <v>0.22446253931325666</v>
      </c>
      <c r="Q192">
        <v>26</v>
      </c>
      <c r="R192">
        <v>40057</v>
      </c>
      <c r="U192">
        <v>1</v>
      </c>
      <c r="V192">
        <v>228</v>
      </c>
      <c r="W192">
        <v>2612</v>
      </c>
      <c r="X192">
        <v>2044</v>
      </c>
      <c r="Y192">
        <v>1</v>
      </c>
      <c r="Z192">
        <v>1</v>
      </c>
      <c r="AA192" t="s">
        <v>741</v>
      </c>
      <c r="AB192">
        <v>103888</v>
      </c>
      <c r="AC192" t="s">
        <v>726</v>
      </c>
      <c r="AD192">
        <v>21999</v>
      </c>
      <c r="AE192" t="s">
        <v>726</v>
      </c>
      <c r="AF192" t="s">
        <v>726</v>
      </c>
      <c r="AG192" t="s">
        <v>726</v>
      </c>
      <c r="AH192" t="s">
        <v>726</v>
      </c>
      <c r="AI192" t="s">
        <v>726</v>
      </c>
      <c r="AJ192" t="s">
        <v>726</v>
      </c>
      <c r="AK192">
        <v>54</v>
      </c>
      <c r="AL192">
        <v>287</v>
      </c>
      <c r="AM192" t="s">
        <v>726</v>
      </c>
      <c r="AN192" t="s">
        <v>726</v>
      </c>
      <c r="AO192" t="s">
        <v>726</v>
      </c>
      <c r="AP192" t="s">
        <v>726</v>
      </c>
      <c r="AQ192" t="s">
        <v>726</v>
      </c>
      <c r="AR192" t="s">
        <v>726</v>
      </c>
      <c r="AS192" t="s">
        <v>726</v>
      </c>
      <c r="AT192" t="s">
        <v>726</v>
      </c>
      <c r="AU192">
        <v>2009</v>
      </c>
      <c r="AV192">
        <v>1</v>
      </c>
      <c r="AW192">
        <v>2</v>
      </c>
      <c r="AX192">
        <v>2008</v>
      </c>
      <c r="AY192">
        <v>2</v>
      </c>
      <c r="AZ192">
        <v>9999</v>
      </c>
      <c r="BA192">
        <v>2</v>
      </c>
      <c r="BB192">
        <v>2009</v>
      </c>
      <c r="BC192">
        <v>2</v>
      </c>
      <c r="BD192">
        <v>2008</v>
      </c>
      <c r="BE192">
        <v>2008</v>
      </c>
      <c r="BF192">
        <v>0</v>
      </c>
      <c r="BG192">
        <v>0</v>
      </c>
      <c r="BH192">
        <v>0</v>
      </c>
      <c r="BI192">
        <v>0</v>
      </c>
      <c r="BO192">
        <v>0</v>
      </c>
      <c r="BP192">
        <v>0</v>
      </c>
      <c r="BQ192">
        <v>0</v>
      </c>
      <c r="BR192">
        <v>0</v>
      </c>
      <c r="BS192">
        <v>0</v>
      </c>
      <c r="BT192">
        <v>0</v>
      </c>
      <c r="BU192">
        <v>0</v>
      </c>
      <c r="BV192">
        <v>0</v>
      </c>
      <c r="BW192">
        <v>0</v>
      </c>
      <c r="BX192">
        <v>0</v>
      </c>
    </row>
    <row r="193" spans="1:76" x14ac:dyDescent="0.25">
      <c r="A193">
        <v>20</v>
      </c>
      <c r="B193" t="s">
        <v>64</v>
      </c>
      <c r="C193">
        <v>2008</v>
      </c>
      <c r="D193" t="s">
        <v>582</v>
      </c>
      <c r="E193">
        <v>0</v>
      </c>
      <c r="F193">
        <v>1</v>
      </c>
      <c r="G193">
        <v>16116</v>
      </c>
      <c r="H193">
        <v>0.69432596613674546</v>
      </c>
      <c r="I193">
        <v>7794</v>
      </c>
      <c r="J193">
        <v>1</v>
      </c>
      <c r="K193">
        <v>512</v>
      </c>
      <c r="L193">
        <v>2.2058506742492785E-2</v>
      </c>
      <c r="M193">
        <v>519</v>
      </c>
      <c r="N193">
        <v>2</v>
      </c>
      <c r="O193">
        <v>5210</v>
      </c>
      <c r="P193">
        <v>0.22446253931325666</v>
      </c>
      <c r="Q193">
        <v>26</v>
      </c>
      <c r="R193">
        <v>40057</v>
      </c>
      <c r="U193">
        <v>1</v>
      </c>
      <c r="V193">
        <v>228</v>
      </c>
      <c r="W193">
        <v>2612</v>
      </c>
      <c r="X193">
        <v>2044</v>
      </c>
      <c r="Y193">
        <v>1</v>
      </c>
      <c r="Z193">
        <v>1</v>
      </c>
      <c r="AA193" t="s">
        <v>741</v>
      </c>
      <c r="AB193">
        <v>103888</v>
      </c>
      <c r="AC193">
        <v>0</v>
      </c>
      <c r="AD193">
        <v>21999</v>
      </c>
      <c r="AE193">
        <v>0</v>
      </c>
      <c r="AF193">
        <v>0</v>
      </c>
      <c r="AG193" t="s">
        <v>726</v>
      </c>
      <c r="AH193" t="s">
        <v>726</v>
      </c>
      <c r="AI193">
        <v>12912</v>
      </c>
      <c r="AJ193" t="s">
        <v>726</v>
      </c>
      <c r="AK193">
        <v>54</v>
      </c>
      <c r="AL193" t="s">
        <v>726</v>
      </c>
      <c r="AM193" t="s">
        <v>726</v>
      </c>
      <c r="AN193" t="s">
        <v>726</v>
      </c>
      <c r="AO193" t="s">
        <v>726</v>
      </c>
      <c r="AP193" t="s">
        <v>726</v>
      </c>
      <c r="AQ193" t="s">
        <v>726</v>
      </c>
      <c r="AR193" t="s">
        <v>726</v>
      </c>
      <c r="AS193" t="s">
        <v>726</v>
      </c>
      <c r="AT193" t="s">
        <v>726</v>
      </c>
      <c r="AU193">
        <v>2009</v>
      </c>
      <c r="AV193">
        <v>1</v>
      </c>
      <c r="AW193">
        <v>2</v>
      </c>
      <c r="AX193">
        <v>2008</v>
      </c>
      <c r="AY193">
        <v>2</v>
      </c>
      <c r="AZ193">
        <v>9999</v>
      </c>
      <c r="BA193">
        <v>2</v>
      </c>
      <c r="BB193">
        <v>2009</v>
      </c>
      <c r="BC193">
        <v>2</v>
      </c>
      <c r="BD193">
        <v>2008</v>
      </c>
      <c r="BE193">
        <v>2008</v>
      </c>
      <c r="BF193">
        <v>0</v>
      </c>
      <c r="BG193">
        <v>1</v>
      </c>
      <c r="BH193">
        <v>0</v>
      </c>
      <c r="BI193">
        <v>1</v>
      </c>
      <c r="BO193">
        <v>0</v>
      </c>
      <c r="BP193">
        <v>0</v>
      </c>
      <c r="BQ193">
        <v>0</v>
      </c>
      <c r="BR193">
        <v>5</v>
      </c>
      <c r="BS193">
        <v>36</v>
      </c>
      <c r="BT193">
        <v>49</v>
      </c>
      <c r="BU193">
        <v>0</v>
      </c>
      <c r="BV193">
        <v>0</v>
      </c>
      <c r="BW193">
        <v>0</v>
      </c>
      <c r="BX193">
        <v>0</v>
      </c>
    </row>
    <row r="194" spans="1:76" x14ac:dyDescent="0.25">
      <c r="A194">
        <v>20</v>
      </c>
      <c r="B194" t="s">
        <v>64</v>
      </c>
      <c r="C194">
        <v>2009</v>
      </c>
      <c r="D194" t="s">
        <v>582</v>
      </c>
      <c r="E194">
        <v>0</v>
      </c>
      <c r="F194">
        <v>1</v>
      </c>
      <c r="G194">
        <v>16116</v>
      </c>
      <c r="H194">
        <v>0.69432596613674546</v>
      </c>
      <c r="I194">
        <v>7794</v>
      </c>
      <c r="J194">
        <v>1</v>
      </c>
      <c r="K194">
        <v>512</v>
      </c>
      <c r="L194">
        <v>2.2058506742492785E-2</v>
      </c>
      <c r="M194">
        <v>519</v>
      </c>
      <c r="N194">
        <v>2</v>
      </c>
      <c r="O194">
        <v>5210</v>
      </c>
      <c r="P194">
        <v>0.22446253931325666</v>
      </c>
      <c r="Q194">
        <v>26</v>
      </c>
      <c r="R194">
        <v>40057</v>
      </c>
      <c r="U194">
        <v>1</v>
      </c>
      <c r="V194">
        <v>228</v>
      </c>
      <c r="W194">
        <v>2612</v>
      </c>
      <c r="X194">
        <v>2044</v>
      </c>
      <c r="Y194">
        <v>1</v>
      </c>
      <c r="Z194">
        <v>1</v>
      </c>
      <c r="AA194" t="s">
        <v>741</v>
      </c>
      <c r="AB194">
        <v>103888</v>
      </c>
      <c r="AC194">
        <v>0</v>
      </c>
      <c r="AD194">
        <v>21999</v>
      </c>
      <c r="AE194">
        <v>0</v>
      </c>
      <c r="AF194">
        <v>0</v>
      </c>
      <c r="AG194" t="s">
        <v>726</v>
      </c>
      <c r="AH194" t="s">
        <v>726</v>
      </c>
      <c r="AI194">
        <v>17558</v>
      </c>
      <c r="AJ194">
        <v>-127</v>
      </c>
      <c r="AK194" t="s">
        <v>726</v>
      </c>
      <c r="AL194" t="s">
        <v>726</v>
      </c>
      <c r="AM194" t="s">
        <v>726</v>
      </c>
      <c r="AN194">
        <v>182389</v>
      </c>
      <c r="AO194">
        <v>6</v>
      </c>
      <c r="AP194" t="s">
        <v>726</v>
      </c>
      <c r="AQ194" t="s">
        <v>726</v>
      </c>
      <c r="AR194" t="s">
        <v>726</v>
      </c>
      <c r="AS194" t="s">
        <v>726</v>
      </c>
      <c r="AT194" t="s">
        <v>726</v>
      </c>
      <c r="AU194">
        <v>2009</v>
      </c>
      <c r="AV194">
        <v>1</v>
      </c>
      <c r="AW194">
        <v>2</v>
      </c>
      <c r="AX194">
        <v>2008</v>
      </c>
      <c r="AY194">
        <v>2</v>
      </c>
      <c r="AZ194">
        <v>9999</v>
      </c>
      <c r="BA194">
        <v>2</v>
      </c>
      <c r="BB194">
        <v>2009</v>
      </c>
      <c r="BC194">
        <v>2</v>
      </c>
      <c r="BD194">
        <v>2008</v>
      </c>
      <c r="BE194">
        <v>2008</v>
      </c>
      <c r="BF194">
        <v>1</v>
      </c>
      <c r="BG194">
        <v>1</v>
      </c>
      <c r="BH194">
        <v>0</v>
      </c>
      <c r="BI194">
        <v>1</v>
      </c>
      <c r="BO194">
        <v>0</v>
      </c>
      <c r="BP194">
        <v>0</v>
      </c>
      <c r="BQ194">
        <v>0</v>
      </c>
      <c r="BR194">
        <v>161</v>
      </c>
      <c r="BS194">
        <v>112</v>
      </c>
      <c r="BT194">
        <v>406</v>
      </c>
      <c r="BU194">
        <v>0</v>
      </c>
      <c r="BV194">
        <v>22</v>
      </c>
      <c r="BW194">
        <v>0</v>
      </c>
      <c r="BX194">
        <v>19</v>
      </c>
    </row>
    <row r="195" spans="1:76" x14ac:dyDescent="0.25">
      <c r="A195">
        <v>20</v>
      </c>
      <c r="B195" t="s">
        <v>64</v>
      </c>
      <c r="C195">
        <v>2010</v>
      </c>
      <c r="D195" t="s">
        <v>582</v>
      </c>
      <c r="E195">
        <v>0</v>
      </c>
      <c r="F195">
        <v>1</v>
      </c>
      <c r="G195">
        <v>16116</v>
      </c>
      <c r="H195">
        <v>0.69432596613674546</v>
      </c>
      <c r="I195">
        <v>7794</v>
      </c>
      <c r="J195">
        <v>1</v>
      </c>
      <c r="K195">
        <v>512</v>
      </c>
      <c r="L195">
        <v>2.2058506742492785E-2</v>
      </c>
      <c r="M195">
        <v>519</v>
      </c>
      <c r="N195">
        <v>2</v>
      </c>
      <c r="O195">
        <v>5210</v>
      </c>
      <c r="P195">
        <v>0.22446253931325666</v>
      </c>
      <c r="Q195">
        <v>26</v>
      </c>
      <c r="R195">
        <v>40057</v>
      </c>
      <c r="U195">
        <v>1</v>
      </c>
      <c r="V195">
        <v>228</v>
      </c>
      <c r="W195">
        <v>2612</v>
      </c>
      <c r="X195">
        <v>2044</v>
      </c>
      <c r="Y195">
        <v>1</v>
      </c>
      <c r="Z195">
        <v>1</v>
      </c>
      <c r="AA195" t="s">
        <v>741</v>
      </c>
      <c r="AB195">
        <v>103888</v>
      </c>
      <c r="AC195">
        <v>5.6</v>
      </c>
      <c r="AD195">
        <v>21889</v>
      </c>
      <c r="AE195">
        <v>0</v>
      </c>
      <c r="AF195">
        <v>2.8</v>
      </c>
      <c r="AG195" t="s">
        <v>726</v>
      </c>
      <c r="AH195" t="s">
        <v>726</v>
      </c>
      <c r="AI195">
        <v>17946</v>
      </c>
      <c r="AJ195">
        <v>-242</v>
      </c>
      <c r="AK195" t="s">
        <v>726</v>
      </c>
      <c r="AL195">
        <v>59</v>
      </c>
      <c r="AM195">
        <v>350</v>
      </c>
      <c r="AN195">
        <v>111849</v>
      </c>
      <c r="AO195">
        <v>4</v>
      </c>
      <c r="AP195" t="s">
        <v>726</v>
      </c>
      <c r="AQ195" t="s">
        <v>726</v>
      </c>
      <c r="AR195" t="s">
        <v>726</v>
      </c>
      <c r="AS195" t="s">
        <v>726</v>
      </c>
      <c r="AT195" t="s">
        <v>726</v>
      </c>
      <c r="AU195">
        <v>2009</v>
      </c>
      <c r="AV195">
        <v>1</v>
      </c>
      <c r="AW195">
        <v>2</v>
      </c>
      <c r="AX195">
        <v>2008</v>
      </c>
      <c r="AY195">
        <v>2</v>
      </c>
      <c r="AZ195">
        <v>9999</v>
      </c>
      <c r="BA195">
        <v>2</v>
      </c>
      <c r="BB195">
        <v>2009</v>
      </c>
      <c r="BC195">
        <v>2</v>
      </c>
      <c r="BD195">
        <v>2008</v>
      </c>
      <c r="BE195">
        <v>2008</v>
      </c>
      <c r="BF195">
        <v>1</v>
      </c>
      <c r="BG195">
        <v>1</v>
      </c>
      <c r="BH195">
        <v>0</v>
      </c>
      <c r="BI195">
        <v>1</v>
      </c>
      <c r="BO195">
        <v>157</v>
      </c>
      <c r="BP195">
        <v>0</v>
      </c>
      <c r="BQ195">
        <v>9</v>
      </c>
      <c r="BR195">
        <v>194</v>
      </c>
      <c r="BS195">
        <v>198</v>
      </c>
      <c r="BT195">
        <v>630</v>
      </c>
      <c r="BU195">
        <v>16</v>
      </c>
      <c r="BV195">
        <v>113</v>
      </c>
      <c r="BW195">
        <v>0</v>
      </c>
      <c r="BX195">
        <v>13</v>
      </c>
    </row>
    <row r="196" spans="1:76" x14ac:dyDescent="0.25">
      <c r="A196">
        <v>20</v>
      </c>
      <c r="B196" t="s">
        <v>64</v>
      </c>
      <c r="C196">
        <v>2011</v>
      </c>
      <c r="D196" t="s">
        <v>582</v>
      </c>
      <c r="E196">
        <v>0</v>
      </c>
      <c r="F196">
        <v>1</v>
      </c>
      <c r="G196">
        <v>16116</v>
      </c>
      <c r="H196">
        <v>0.69432596613674546</v>
      </c>
      <c r="I196">
        <v>7794</v>
      </c>
      <c r="J196">
        <v>1</v>
      </c>
      <c r="K196">
        <v>512</v>
      </c>
      <c r="L196">
        <v>2.2058506742492785E-2</v>
      </c>
      <c r="M196">
        <v>519</v>
      </c>
      <c r="N196">
        <v>2</v>
      </c>
      <c r="O196">
        <v>5210</v>
      </c>
      <c r="P196">
        <v>0.22446253931325666</v>
      </c>
      <c r="Q196">
        <v>26</v>
      </c>
      <c r="R196">
        <v>40057</v>
      </c>
      <c r="U196">
        <v>1</v>
      </c>
      <c r="V196">
        <v>228</v>
      </c>
      <c r="W196">
        <v>2612</v>
      </c>
      <c r="X196">
        <v>2044</v>
      </c>
      <c r="Y196">
        <v>1</v>
      </c>
      <c r="Z196">
        <v>1</v>
      </c>
      <c r="AA196" t="s">
        <v>741</v>
      </c>
      <c r="AB196">
        <v>103888</v>
      </c>
      <c r="AC196">
        <v>8.4</v>
      </c>
      <c r="AD196">
        <v>23211</v>
      </c>
      <c r="AE196">
        <v>0</v>
      </c>
      <c r="AF196">
        <v>4.2</v>
      </c>
      <c r="AG196" t="s">
        <v>726</v>
      </c>
      <c r="AH196" t="s">
        <v>726</v>
      </c>
      <c r="AI196">
        <v>19036</v>
      </c>
      <c r="AJ196">
        <v>1470</v>
      </c>
      <c r="AK196">
        <v>-1</v>
      </c>
      <c r="AL196">
        <v>58</v>
      </c>
      <c r="AM196">
        <v>1400</v>
      </c>
      <c r="AN196">
        <v>137326</v>
      </c>
      <c r="AO196">
        <v>5</v>
      </c>
      <c r="AP196" t="s">
        <v>726</v>
      </c>
      <c r="AQ196" t="s">
        <v>726</v>
      </c>
      <c r="AR196" t="s">
        <v>726</v>
      </c>
      <c r="AS196" t="s">
        <v>726</v>
      </c>
      <c r="AT196" t="s">
        <v>726</v>
      </c>
      <c r="AU196">
        <v>2009</v>
      </c>
      <c r="AV196">
        <v>1</v>
      </c>
      <c r="AW196">
        <v>2</v>
      </c>
      <c r="AX196">
        <v>2008</v>
      </c>
      <c r="AY196">
        <v>2</v>
      </c>
      <c r="AZ196">
        <v>9999</v>
      </c>
      <c r="BA196">
        <v>2</v>
      </c>
      <c r="BB196">
        <v>2009</v>
      </c>
      <c r="BC196">
        <v>2</v>
      </c>
      <c r="BD196">
        <v>2008</v>
      </c>
      <c r="BE196">
        <v>2008</v>
      </c>
      <c r="BF196">
        <v>1</v>
      </c>
      <c r="BG196">
        <v>1</v>
      </c>
      <c r="BH196">
        <v>0</v>
      </c>
      <c r="BI196">
        <v>1</v>
      </c>
      <c r="BO196">
        <v>203</v>
      </c>
      <c r="BP196">
        <v>6</v>
      </c>
      <c r="BQ196">
        <v>60</v>
      </c>
      <c r="BR196">
        <v>5</v>
      </c>
      <c r="BS196">
        <v>1</v>
      </c>
      <c r="BT196">
        <v>13</v>
      </c>
      <c r="BU196">
        <v>0</v>
      </c>
      <c r="BV196">
        <v>5</v>
      </c>
      <c r="BW196">
        <v>0</v>
      </c>
      <c r="BX196">
        <v>206</v>
      </c>
    </row>
    <row r="197" spans="1:76" x14ac:dyDescent="0.25">
      <c r="A197">
        <v>20</v>
      </c>
      <c r="B197" t="s">
        <v>64</v>
      </c>
      <c r="C197">
        <v>2012</v>
      </c>
      <c r="D197" t="s">
        <v>582</v>
      </c>
      <c r="E197">
        <v>0</v>
      </c>
      <c r="F197">
        <v>1</v>
      </c>
      <c r="G197">
        <v>16116</v>
      </c>
      <c r="H197">
        <v>0.69432596613674546</v>
      </c>
      <c r="I197">
        <v>7794</v>
      </c>
      <c r="J197">
        <v>1</v>
      </c>
      <c r="K197">
        <v>512</v>
      </c>
      <c r="L197">
        <v>2.2058506742492785E-2</v>
      </c>
      <c r="M197">
        <v>519</v>
      </c>
      <c r="N197">
        <v>2</v>
      </c>
      <c r="O197">
        <v>5210</v>
      </c>
      <c r="P197">
        <v>0.22446253931325666</v>
      </c>
      <c r="Q197">
        <v>26</v>
      </c>
      <c r="R197">
        <v>40057</v>
      </c>
      <c r="U197">
        <v>1</v>
      </c>
      <c r="V197">
        <v>228</v>
      </c>
      <c r="W197">
        <v>2612</v>
      </c>
      <c r="X197">
        <v>2044</v>
      </c>
      <c r="Y197">
        <v>1</v>
      </c>
      <c r="Z197">
        <v>1</v>
      </c>
      <c r="AA197" t="s">
        <v>741</v>
      </c>
      <c r="AB197">
        <v>103888</v>
      </c>
      <c r="AC197">
        <v>8.1</v>
      </c>
      <c r="AD197">
        <v>23390</v>
      </c>
      <c r="AE197">
        <v>0</v>
      </c>
      <c r="AF197">
        <v>4.05</v>
      </c>
      <c r="AG197" t="s">
        <v>726</v>
      </c>
      <c r="AH197" t="s">
        <v>726</v>
      </c>
      <c r="AI197" t="s">
        <v>726</v>
      </c>
      <c r="AJ197">
        <v>24</v>
      </c>
      <c r="AK197">
        <v>-1</v>
      </c>
      <c r="AL197">
        <v>57</v>
      </c>
      <c r="AM197">
        <v>10</v>
      </c>
      <c r="AN197">
        <v>122368</v>
      </c>
      <c r="AO197">
        <v>6</v>
      </c>
      <c r="AP197" t="s">
        <v>726</v>
      </c>
      <c r="AQ197" t="s">
        <v>726</v>
      </c>
      <c r="AR197" t="s">
        <v>726</v>
      </c>
      <c r="AS197" t="s">
        <v>726</v>
      </c>
      <c r="AT197" t="s">
        <v>726</v>
      </c>
      <c r="AU197">
        <v>2009</v>
      </c>
      <c r="AV197">
        <v>1</v>
      </c>
      <c r="AW197">
        <v>2</v>
      </c>
      <c r="AX197">
        <v>2008</v>
      </c>
      <c r="AY197">
        <v>2</v>
      </c>
      <c r="AZ197">
        <v>9999</v>
      </c>
      <c r="BA197">
        <v>2</v>
      </c>
      <c r="BB197">
        <v>2009</v>
      </c>
      <c r="BC197">
        <v>2</v>
      </c>
      <c r="BD197">
        <v>2008</v>
      </c>
      <c r="BE197">
        <v>2008</v>
      </c>
      <c r="BF197">
        <v>1</v>
      </c>
      <c r="BG197">
        <v>1</v>
      </c>
      <c r="BH197">
        <v>0</v>
      </c>
      <c r="BI197">
        <v>1</v>
      </c>
      <c r="BO197">
        <v>363</v>
      </c>
      <c r="BP197">
        <v>26</v>
      </c>
      <c r="BQ197">
        <v>154</v>
      </c>
      <c r="BR197">
        <v>172</v>
      </c>
      <c r="BS197">
        <v>158</v>
      </c>
      <c r="BT197">
        <v>1428</v>
      </c>
      <c r="BU197">
        <v>183</v>
      </c>
      <c r="BV197">
        <v>44</v>
      </c>
      <c r="BW197">
        <v>0</v>
      </c>
      <c r="BX197">
        <v>254</v>
      </c>
    </row>
    <row r="198" spans="1:76" x14ac:dyDescent="0.25">
      <c r="A198">
        <v>20</v>
      </c>
      <c r="B198" t="s">
        <v>64</v>
      </c>
      <c r="C198">
        <v>2013</v>
      </c>
      <c r="D198" t="s">
        <v>582</v>
      </c>
      <c r="E198">
        <v>0</v>
      </c>
      <c r="F198">
        <v>1</v>
      </c>
      <c r="G198">
        <v>16116</v>
      </c>
      <c r="H198">
        <v>0.69432596613674546</v>
      </c>
      <c r="I198">
        <v>7794</v>
      </c>
      <c r="J198">
        <v>1</v>
      </c>
      <c r="K198">
        <v>512</v>
      </c>
      <c r="L198">
        <v>2.2058506742492785E-2</v>
      </c>
      <c r="M198">
        <v>519</v>
      </c>
      <c r="N198">
        <v>2</v>
      </c>
      <c r="O198">
        <v>5210</v>
      </c>
      <c r="P198">
        <v>0.22446253931325666</v>
      </c>
      <c r="Q198">
        <v>26</v>
      </c>
      <c r="R198">
        <v>40057</v>
      </c>
      <c r="U198">
        <v>1</v>
      </c>
      <c r="V198">
        <v>228</v>
      </c>
      <c r="W198">
        <v>2612</v>
      </c>
      <c r="X198">
        <v>2044</v>
      </c>
      <c r="Y198">
        <v>1</v>
      </c>
      <c r="Z198">
        <v>1</v>
      </c>
      <c r="AA198" t="s">
        <v>741</v>
      </c>
      <c r="AB198">
        <v>103888</v>
      </c>
      <c r="AC198">
        <v>6.1</v>
      </c>
      <c r="AD198">
        <v>25143</v>
      </c>
      <c r="AE198">
        <v>0</v>
      </c>
      <c r="AF198">
        <v>3.05</v>
      </c>
      <c r="AG198" t="s">
        <v>726</v>
      </c>
      <c r="AH198" t="s">
        <v>726</v>
      </c>
      <c r="AI198">
        <v>21000</v>
      </c>
      <c r="AJ198">
        <v>309</v>
      </c>
      <c r="AK198">
        <v>7</v>
      </c>
      <c r="AL198">
        <v>56</v>
      </c>
      <c r="AM198">
        <v>1100</v>
      </c>
      <c r="AN198">
        <v>260916</v>
      </c>
      <c r="AO198">
        <v>8</v>
      </c>
      <c r="AP198" t="s">
        <v>726</v>
      </c>
      <c r="AQ198" t="s">
        <v>726</v>
      </c>
      <c r="AR198" t="s">
        <v>726</v>
      </c>
      <c r="AS198" t="s">
        <v>726</v>
      </c>
      <c r="AT198" t="s">
        <v>726</v>
      </c>
      <c r="AU198">
        <v>2009</v>
      </c>
      <c r="AV198">
        <v>1</v>
      </c>
      <c r="AW198">
        <v>2</v>
      </c>
      <c r="AX198">
        <v>2008</v>
      </c>
      <c r="AY198">
        <v>2</v>
      </c>
      <c r="AZ198">
        <v>9999</v>
      </c>
      <c r="BA198">
        <v>2</v>
      </c>
      <c r="BB198">
        <v>2009</v>
      </c>
      <c r="BC198">
        <v>2</v>
      </c>
      <c r="BD198">
        <v>2008</v>
      </c>
      <c r="BE198">
        <v>2008</v>
      </c>
      <c r="BF198">
        <v>1</v>
      </c>
      <c r="BG198">
        <v>1</v>
      </c>
      <c r="BH198">
        <v>0</v>
      </c>
      <c r="BI198">
        <v>1</v>
      </c>
      <c r="BO198">
        <v>314</v>
      </c>
      <c r="BP198">
        <v>52</v>
      </c>
      <c r="BQ198">
        <v>3264</v>
      </c>
      <c r="BR198">
        <v>222</v>
      </c>
      <c r="BS198">
        <v>232</v>
      </c>
      <c r="BT198">
        <v>2927</v>
      </c>
      <c r="BU198">
        <v>834</v>
      </c>
      <c r="BV198">
        <v>111</v>
      </c>
      <c r="BW198">
        <v>0</v>
      </c>
      <c r="BX198">
        <v>19</v>
      </c>
    </row>
    <row r="199" spans="1:76" x14ac:dyDescent="0.25">
      <c r="A199">
        <v>20</v>
      </c>
      <c r="B199" t="s">
        <v>64</v>
      </c>
      <c r="C199">
        <v>2014</v>
      </c>
      <c r="D199" t="s">
        <v>582</v>
      </c>
      <c r="E199">
        <v>0</v>
      </c>
      <c r="F199">
        <v>1</v>
      </c>
      <c r="G199">
        <v>16116</v>
      </c>
      <c r="H199">
        <v>0.69432596613674546</v>
      </c>
      <c r="I199">
        <v>7794</v>
      </c>
      <c r="J199">
        <v>1</v>
      </c>
      <c r="K199">
        <v>512</v>
      </c>
      <c r="L199">
        <v>2.2058506742492785E-2</v>
      </c>
      <c r="M199">
        <v>519</v>
      </c>
      <c r="N199">
        <v>2</v>
      </c>
      <c r="O199">
        <v>5210</v>
      </c>
      <c r="P199">
        <v>0.22446253931325666</v>
      </c>
      <c r="Q199">
        <v>26</v>
      </c>
      <c r="R199">
        <v>40057</v>
      </c>
      <c r="U199">
        <v>1</v>
      </c>
      <c r="V199">
        <v>228</v>
      </c>
      <c r="W199">
        <v>2612</v>
      </c>
      <c r="X199">
        <v>2044</v>
      </c>
      <c r="Y199">
        <v>1</v>
      </c>
      <c r="Z199">
        <v>1</v>
      </c>
      <c r="AA199" t="s">
        <v>741</v>
      </c>
      <c r="AB199">
        <v>103888</v>
      </c>
      <c r="AC199">
        <v>8.4</v>
      </c>
      <c r="AD199">
        <v>26267</v>
      </c>
      <c r="AE199">
        <v>0</v>
      </c>
      <c r="AF199">
        <v>4.2</v>
      </c>
      <c r="AG199" t="s">
        <v>726</v>
      </c>
      <c r="AH199" t="s">
        <v>726</v>
      </c>
      <c r="AI199" t="s">
        <v>726</v>
      </c>
      <c r="AJ199">
        <v>1206</v>
      </c>
      <c r="AK199">
        <v>0</v>
      </c>
      <c r="AL199">
        <v>35.94</v>
      </c>
      <c r="AM199">
        <v>287</v>
      </c>
      <c r="AN199">
        <v>261249</v>
      </c>
      <c r="AO199">
        <v>8</v>
      </c>
      <c r="AP199">
        <v>6</v>
      </c>
      <c r="AQ199">
        <v>4</v>
      </c>
      <c r="AR199" t="s">
        <v>726</v>
      </c>
      <c r="AS199">
        <v>51.2</v>
      </c>
      <c r="AT199" t="s">
        <v>726</v>
      </c>
      <c r="AU199">
        <v>2009</v>
      </c>
      <c r="AV199">
        <v>1</v>
      </c>
      <c r="AW199">
        <v>2</v>
      </c>
      <c r="AX199">
        <v>2008</v>
      </c>
      <c r="AY199">
        <v>2</v>
      </c>
      <c r="AZ199">
        <v>9999</v>
      </c>
      <c r="BA199">
        <v>2</v>
      </c>
      <c r="BB199">
        <v>2009</v>
      </c>
      <c r="BC199">
        <v>2</v>
      </c>
      <c r="BD199">
        <v>2008</v>
      </c>
      <c r="BE199">
        <v>2008</v>
      </c>
      <c r="BF199">
        <v>1</v>
      </c>
      <c r="BG199">
        <v>1</v>
      </c>
      <c r="BH199">
        <v>0</v>
      </c>
      <c r="BI199">
        <v>1</v>
      </c>
      <c r="BO199">
        <v>390</v>
      </c>
      <c r="BP199">
        <v>274</v>
      </c>
      <c r="BQ199">
        <v>1059</v>
      </c>
      <c r="BR199">
        <v>388</v>
      </c>
      <c r="BS199">
        <v>1031</v>
      </c>
      <c r="BT199">
        <v>14914</v>
      </c>
      <c r="BU199">
        <v>4723</v>
      </c>
      <c r="BV199">
        <v>217</v>
      </c>
      <c r="BW199">
        <v>0</v>
      </c>
      <c r="BX199">
        <v>191</v>
      </c>
    </row>
    <row r="200" spans="1:76" x14ac:dyDescent="0.25">
      <c r="A200">
        <v>20</v>
      </c>
      <c r="B200" t="s">
        <v>64</v>
      </c>
      <c r="C200">
        <v>2015</v>
      </c>
      <c r="D200" t="s">
        <v>582</v>
      </c>
      <c r="E200">
        <v>0</v>
      </c>
      <c r="F200">
        <v>1</v>
      </c>
      <c r="G200">
        <v>16116</v>
      </c>
      <c r="H200">
        <v>0.69432596613674546</v>
      </c>
      <c r="I200">
        <v>7794</v>
      </c>
      <c r="J200">
        <v>1</v>
      </c>
      <c r="K200">
        <v>512</v>
      </c>
      <c r="L200">
        <v>2.2058506742492785E-2</v>
      </c>
      <c r="M200">
        <v>519</v>
      </c>
      <c r="N200">
        <v>2</v>
      </c>
      <c r="O200">
        <v>5210</v>
      </c>
      <c r="P200">
        <v>0.22446253931325666</v>
      </c>
      <c r="Q200">
        <v>26</v>
      </c>
      <c r="R200">
        <v>40057</v>
      </c>
      <c r="U200">
        <v>1</v>
      </c>
      <c r="V200">
        <v>228</v>
      </c>
      <c r="W200">
        <v>2612</v>
      </c>
      <c r="X200">
        <v>2044</v>
      </c>
      <c r="Y200">
        <v>1</v>
      </c>
      <c r="Z200">
        <v>1</v>
      </c>
      <c r="AA200" t="s">
        <v>741</v>
      </c>
      <c r="AB200">
        <v>103888</v>
      </c>
      <c r="AC200">
        <v>6.8</v>
      </c>
      <c r="AD200">
        <v>27595</v>
      </c>
      <c r="AE200">
        <v>0</v>
      </c>
      <c r="AF200">
        <v>3.4</v>
      </c>
      <c r="AG200" t="s">
        <v>726</v>
      </c>
      <c r="AH200" t="s">
        <v>726</v>
      </c>
      <c r="AI200" t="s">
        <v>726</v>
      </c>
      <c r="AJ200">
        <v>1580</v>
      </c>
      <c r="AK200">
        <v>6</v>
      </c>
      <c r="AL200">
        <v>54</v>
      </c>
      <c r="AM200" t="s">
        <v>726</v>
      </c>
      <c r="AN200" t="s">
        <v>726</v>
      </c>
      <c r="AO200" t="s">
        <v>726</v>
      </c>
      <c r="AP200">
        <v>8</v>
      </c>
      <c r="AQ200">
        <v>5</v>
      </c>
      <c r="AR200">
        <v>6</v>
      </c>
      <c r="AS200" t="s">
        <v>726</v>
      </c>
      <c r="AT200">
        <v>229</v>
      </c>
      <c r="AU200">
        <v>2009</v>
      </c>
      <c r="AV200">
        <v>1</v>
      </c>
      <c r="AW200">
        <v>2</v>
      </c>
      <c r="AX200">
        <v>2008</v>
      </c>
      <c r="AY200">
        <v>2</v>
      </c>
      <c r="AZ200">
        <v>9999</v>
      </c>
      <c r="BA200">
        <v>2</v>
      </c>
      <c r="BB200">
        <v>2009</v>
      </c>
      <c r="BC200">
        <v>2</v>
      </c>
      <c r="BD200">
        <v>2008</v>
      </c>
      <c r="BE200">
        <v>2008</v>
      </c>
      <c r="BF200">
        <v>1</v>
      </c>
      <c r="BG200">
        <v>1</v>
      </c>
      <c r="BH200">
        <v>0</v>
      </c>
      <c r="BI200">
        <v>1</v>
      </c>
      <c r="BO200">
        <v>388</v>
      </c>
      <c r="BP200">
        <v>606</v>
      </c>
      <c r="BQ200">
        <v>1093</v>
      </c>
      <c r="BR200">
        <v>218</v>
      </c>
      <c r="BS200">
        <v>793</v>
      </c>
      <c r="BT200">
        <v>7290</v>
      </c>
      <c r="BU200">
        <v>4922</v>
      </c>
      <c r="BV200">
        <v>121</v>
      </c>
      <c r="BW200">
        <v>0</v>
      </c>
      <c r="BX200">
        <v>140</v>
      </c>
    </row>
    <row r="201" spans="1:76" x14ac:dyDescent="0.25">
      <c r="A201">
        <v>20</v>
      </c>
      <c r="B201" t="s">
        <v>64</v>
      </c>
      <c r="C201">
        <v>2016</v>
      </c>
      <c r="D201" t="s">
        <v>582</v>
      </c>
      <c r="E201">
        <v>0</v>
      </c>
      <c r="F201">
        <v>1</v>
      </c>
      <c r="G201">
        <v>16116</v>
      </c>
      <c r="H201">
        <v>0.69432596613674546</v>
      </c>
      <c r="I201">
        <v>7794</v>
      </c>
      <c r="J201">
        <v>1</v>
      </c>
      <c r="K201">
        <v>512</v>
      </c>
      <c r="L201">
        <v>2.2058506742492785E-2</v>
      </c>
      <c r="M201">
        <v>519</v>
      </c>
      <c r="N201">
        <v>2</v>
      </c>
      <c r="O201">
        <v>5210</v>
      </c>
      <c r="P201">
        <v>0.22446253931325666</v>
      </c>
      <c r="Q201">
        <v>26</v>
      </c>
      <c r="R201">
        <v>40057</v>
      </c>
      <c r="U201">
        <v>1</v>
      </c>
      <c r="V201">
        <v>228</v>
      </c>
      <c r="W201">
        <v>2612</v>
      </c>
      <c r="X201">
        <v>2044</v>
      </c>
      <c r="Y201">
        <v>1</v>
      </c>
      <c r="Z201">
        <v>1</v>
      </c>
      <c r="AA201" t="s">
        <v>741</v>
      </c>
      <c r="AB201">
        <v>103888</v>
      </c>
      <c r="AC201" t="s">
        <v>726</v>
      </c>
      <c r="AD201" t="s">
        <v>726</v>
      </c>
      <c r="AE201" t="s">
        <v>726</v>
      </c>
      <c r="AF201" t="s">
        <v>726</v>
      </c>
      <c r="AG201" t="s">
        <v>726</v>
      </c>
      <c r="AH201" t="s">
        <v>726</v>
      </c>
      <c r="AI201" t="s">
        <v>726</v>
      </c>
      <c r="AJ201" t="s">
        <v>726</v>
      </c>
      <c r="AK201" t="s">
        <v>726</v>
      </c>
      <c r="AL201" t="s">
        <v>726</v>
      </c>
      <c r="AM201" t="s">
        <v>726</v>
      </c>
      <c r="AN201" t="s">
        <v>726</v>
      </c>
      <c r="AO201" t="s">
        <v>726</v>
      </c>
      <c r="AP201" t="s">
        <v>726</v>
      </c>
      <c r="AQ201" t="s">
        <v>726</v>
      </c>
      <c r="AR201" t="s">
        <v>726</v>
      </c>
      <c r="AS201" t="s">
        <v>726</v>
      </c>
      <c r="AT201">
        <v>261</v>
      </c>
      <c r="AU201">
        <v>2009</v>
      </c>
      <c r="AV201">
        <v>1</v>
      </c>
      <c r="AW201">
        <v>2</v>
      </c>
      <c r="AX201">
        <v>2008</v>
      </c>
      <c r="AY201">
        <v>2</v>
      </c>
      <c r="AZ201">
        <v>9999</v>
      </c>
      <c r="BA201">
        <v>2</v>
      </c>
      <c r="BB201">
        <v>2009</v>
      </c>
      <c r="BC201">
        <v>2</v>
      </c>
      <c r="BD201">
        <v>2008</v>
      </c>
      <c r="BE201">
        <v>2008</v>
      </c>
      <c r="BF201">
        <v>1</v>
      </c>
      <c r="BG201">
        <v>1</v>
      </c>
      <c r="BH201">
        <v>0</v>
      </c>
      <c r="BI201">
        <v>1</v>
      </c>
      <c r="BO201">
        <v>227</v>
      </c>
      <c r="BP201">
        <v>278</v>
      </c>
      <c r="BQ201">
        <v>178</v>
      </c>
      <c r="BR201">
        <v>27</v>
      </c>
      <c r="BS201">
        <v>86</v>
      </c>
      <c r="BT201">
        <v>716</v>
      </c>
      <c r="BU201">
        <v>421</v>
      </c>
      <c r="BV201">
        <v>27</v>
      </c>
      <c r="BW201">
        <v>0</v>
      </c>
      <c r="BX201">
        <v>56</v>
      </c>
    </row>
    <row r="202" spans="1:76" x14ac:dyDescent="0.25">
      <c r="A202">
        <v>21</v>
      </c>
      <c r="B202" t="s">
        <v>65</v>
      </c>
      <c r="C202">
        <v>2007</v>
      </c>
      <c r="D202" t="s">
        <v>582</v>
      </c>
      <c r="E202">
        <v>0</v>
      </c>
      <c r="F202">
        <v>1</v>
      </c>
      <c r="G202">
        <v>5144</v>
      </c>
      <c r="H202">
        <v>2.0502192108409725</v>
      </c>
      <c r="I202">
        <v>1680</v>
      </c>
      <c r="J202">
        <v>1</v>
      </c>
      <c r="K202">
        <v>143</v>
      </c>
      <c r="L202">
        <v>5.6994818652849742E-2</v>
      </c>
      <c r="M202">
        <v>313</v>
      </c>
      <c r="N202">
        <v>1</v>
      </c>
      <c r="O202">
        <v>291</v>
      </c>
      <c r="P202">
        <v>0.1159824631327222</v>
      </c>
      <c r="Q202">
        <v>1</v>
      </c>
      <c r="R202">
        <v>40391</v>
      </c>
      <c r="U202">
        <v>1</v>
      </c>
      <c r="V202">
        <v>1599</v>
      </c>
      <c r="W202">
        <v>3690</v>
      </c>
      <c r="X202">
        <v>3004</v>
      </c>
      <c r="Y202">
        <v>1</v>
      </c>
      <c r="Z202">
        <v>1</v>
      </c>
      <c r="AA202" t="s">
        <v>742</v>
      </c>
      <c r="AB202">
        <v>21850</v>
      </c>
      <c r="AC202" t="s">
        <v>726</v>
      </c>
      <c r="AD202">
        <v>2093</v>
      </c>
      <c r="AE202" t="s">
        <v>726</v>
      </c>
      <c r="AF202" t="s">
        <v>726</v>
      </c>
      <c r="AG202" t="s">
        <v>726</v>
      </c>
      <c r="AH202" t="s">
        <v>726</v>
      </c>
      <c r="AI202">
        <v>729</v>
      </c>
      <c r="AJ202">
        <v>3</v>
      </c>
      <c r="AK202">
        <v>40</v>
      </c>
      <c r="AL202">
        <v>121</v>
      </c>
      <c r="AM202" t="s">
        <v>726</v>
      </c>
      <c r="AN202">
        <v>17344</v>
      </c>
      <c r="AO202">
        <v>8</v>
      </c>
      <c r="AP202" t="s">
        <v>726</v>
      </c>
      <c r="AQ202" t="s">
        <v>726</v>
      </c>
      <c r="AR202" t="s">
        <v>726</v>
      </c>
      <c r="AS202" t="s">
        <v>726</v>
      </c>
      <c r="AT202" t="s">
        <v>726</v>
      </c>
      <c r="AU202">
        <v>2010</v>
      </c>
      <c r="AV202">
        <v>1</v>
      </c>
      <c r="AW202">
        <v>1</v>
      </c>
      <c r="AX202">
        <v>2009</v>
      </c>
      <c r="AY202">
        <v>1</v>
      </c>
      <c r="AZ202">
        <v>9999</v>
      </c>
      <c r="BA202">
        <v>2</v>
      </c>
      <c r="BB202">
        <v>2010</v>
      </c>
      <c r="BC202">
        <v>1</v>
      </c>
      <c r="BD202">
        <v>2009</v>
      </c>
      <c r="BE202">
        <v>2009</v>
      </c>
      <c r="BF202">
        <v>0</v>
      </c>
      <c r="BG202">
        <v>0</v>
      </c>
      <c r="BH202">
        <v>0</v>
      </c>
      <c r="BI202">
        <v>0</v>
      </c>
      <c r="BO202">
        <v>0</v>
      </c>
      <c r="BP202">
        <v>0</v>
      </c>
      <c r="BQ202">
        <v>0</v>
      </c>
      <c r="BR202">
        <v>0</v>
      </c>
      <c r="BS202">
        <v>0</v>
      </c>
      <c r="BT202">
        <v>0</v>
      </c>
      <c r="BU202">
        <v>0</v>
      </c>
      <c r="BV202">
        <v>0</v>
      </c>
      <c r="BW202">
        <v>0</v>
      </c>
      <c r="BX202">
        <v>0</v>
      </c>
    </row>
    <row r="203" spans="1:76" x14ac:dyDescent="0.25">
      <c r="A203">
        <v>21</v>
      </c>
      <c r="B203" t="s">
        <v>65</v>
      </c>
      <c r="C203">
        <v>2008</v>
      </c>
      <c r="D203" t="s">
        <v>582</v>
      </c>
      <c r="E203">
        <v>0</v>
      </c>
      <c r="F203">
        <v>1</v>
      </c>
      <c r="G203">
        <v>5144</v>
      </c>
      <c r="H203">
        <v>2.0502192108409725</v>
      </c>
      <c r="I203">
        <v>1680</v>
      </c>
      <c r="J203">
        <v>1</v>
      </c>
      <c r="K203">
        <v>143</v>
      </c>
      <c r="L203">
        <v>5.6994818652849742E-2</v>
      </c>
      <c r="M203">
        <v>313</v>
      </c>
      <c r="N203">
        <v>1</v>
      </c>
      <c r="O203">
        <v>291</v>
      </c>
      <c r="P203">
        <v>0.1159824631327222</v>
      </c>
      <c r="Q203">
        <v>1</v>
      </c>
      <c r="R203">
        <v>40391</v>
      </c>
      <c r="U203">
        <v>1</v>
      </c>
      <c r="V203">
        <v>1599</v>
      </c>
      <c r="W203">
        <v>3690</v>
      </c>
      <c r="X203">
        <v>3004</v>
      </c>
      <c r="Y203">
        <v>1</v>
      </c>
      <c r="Z203">
        <v>1</v>
      </c>
      <c r="AA203" t="s">
        <v>742</v>
      </c>
      <c r="AB203">
        <v>21850</v>
      </c>
      <c r="AC203">
        <v>6.2</v>
      </c>
      <c r="AD203">
        <v>2184</v>
      </c>
      <c r="AE203">
        <v>0</v>
      </c>
      <c r="AF203">
        <v>3.1</v>
      </c>
      <c r="AG203" t="s">
        <v>726</v>
      </c>
      <c r="AH203" t="s">
        <v>726</v>
      </c>
      <c r="AI203">
        <v>680</v>
      </c>
      <c r="AJ203">
        <v>81</v>
      </c>
      <c r="AK203">
        <v>40</v>
      </c>
      <c r="AL203">
        <v>44</v>
      </c>
      <c r="AM203" t="s">
        <v>726</v>
      </c>
      <c r="AN203">
        <v>17170</v>
      </c>
      <c r="AO203">
        <v>9</v>
      </c>
      <c r="AP203" t="s">
        <v>726</v>
      </c>
      <c r="AQ203" t="s">
        <v>726</v>
      </c>
      <c r="AR203" t="s">
        <v>726</v>
      </c>
      <c r="AS203" t="s">
        <v>726</v>
      </c>
      <c r="AT203" t="s">
        <v>726</v>
      </c>
      <c r="AU203">
        <v>2010</v>
      </c>
      <c r="AV203">
        <v>1</v>
      </c>
      <c r="AW203">
        <v>1</v>
      </c>
      <c r="AX203">
        <v>2009</v>
      </c>
      <c r="AY203">
        <v>1</v>
      </c>
      <c r="AZ203">
        <v>9999</v>
      </c>
      <c r="BA203">
        <v>2</v>
      </c>
      <c r="BB203">
        <v>2010</v>
      </c>
      <c r="BC203">
        <v>1</v>
      </c>
      <c r="BD203">
        <v>2009</v>
      </c>
      <c r="BE203">
        <v>2009</v>
      </c>
      <c r="BF203">
        <v>0</v>
      </c>
      <c r="BG203">
        <v>0</v>
      </c>
      <c r="BH203">
        <v>0</v>
      </c>
      <c r="BI203">
        <v>0</v>
      </c>
      <c r="BO203">
        <v>0</v>
      </c>
      <c r="BP203">
        <v>0</v>
      </c>
      <c r="BQ203">
        <v>0</v>
      </c>
      <c r="BR203">
        <v>0</v>
      </c>
      <c r="BS203">
        <v>0</v>
      </c>
      <c r="BT203">
        <v>0</v>
      </c>
      <c r="BU203">
        <v>0</v>
      </c>
      <c r="BV203">
        <v>0</v>
      </c>
      <c r="BW203">
        <v>0</v>
      </c>
      <c r="BX203">
        <v>0</v>
      </c>
    </row>
    <row r="204" spans="1:76" x14ac:dyDescent="0.25">
      <c r="A204">
        <v>21</v>
      </c>
      <c r="B204" t="s">
        <v>65</v>
      </c>
      <c r="C204">
        <v>2009</v>
      </c>
      <c r="D204" t="s">
        <v>582</v>
      </c>
      <c r="E204">
        <v>0</v>
      </c>
      <c r="F204">
        <v>1</v>
      </c>
      <c r="G204">
        <v>5144</v>
      </c>
      <c r="H204">
        <v>2.0502192108409725</v>
      </c>
      <c r="I204">
        <v>1680</v>
      </c>
      <c r="J204">
        <v>1</v>
      </c>
      <c r="K204">
        <v>143</v>
      </c>
      <c r="L204">
        <v>5.6994818652849742E-2</v>
      </c>
      <c r="M204">
        <v>313</v>
      </c>
      <c r="N204">
        <v>1</v>
      </c>
      <c r="O204">
        <v>291</v>
      </c>
      <c r="P204">
        <v>0.1159824631327222</v>
      </c>
      <c r="Q204">
        <v>1</v>
      </c>
      <c r="R204">
        <v>40391</v>
      </c>
      <c r="U204">
        <v>1</v>
      </c>
      <c r="V204">
        <v>1599</v>
      </c>
      <c r="W204">
        <v>3690</v>
      </c>
      <c r="X204">
        <v>3004</v>
      </c>
      <c r="Y204">
        <v>1</v>
      </c>
      <c r="Z204">
        <v>1</v>
      </c>
      <c r="AA204" t="s">
        <v>742</v>
      </c>
      <c r="AB204">
        <v>21850</v>
      </c>
      <c r="AC204">
        <v>8.6999999999999993</v>
      </c>
      <c r="AD204">
        <v>2406</v>
      </c>
      <c r="AE204">
        <v>0</v>
      </c>
      <c r="AF204">
        <v>4.3499999999999996</v>
      </c>
      <c r="AG204" t="s">
        <v>726</v>
      </c>
      <c r="AH204" t="s">
        <v>726</v>
      </c>
      <c r="AI204">
        <v>718</v>
      </c>
      <c r="AJ204">
        <v>115</v>
      </c>
      <c r="AK204">
        <v>0</v>
      </c>
      <c r="AL204">
        <v>44</v>
      </c>
      <c r="AM204" t="s">
        <v>726</v>
      </c>
      <c r="AN204">
        <v>16862</v>
      </c>
      <c r="AO204">
        <v>5</v>
      </c>
      <c r="AP204" t="s">
        <v>726</v>
      </c>
      <c r="AQ204" t="s">
        <v>726</v>
      </c>
      <c r="AR204" t="s">
        <v>726</v>
      </c>
      <c r="AS204" t="s">
        <v>726</v>
      </c>
      <c r="AT204" t="s">
        <v>726</v>
      </c>
      <c r="AU204">
        <v>2010</v>
      </c>
      <c r="AV204">
        <v>1</v>
      </c>
      <c r="AW204">
        <v>1</v>
      </c>
      <c r="AX204">
        <v>2009</v>
      </c>
      <c r="AY204">
        <v>1</v>
      </c>
      <c r="AZ204">
        <v>9999</v>
      </c>
      <c r="BA204">
        <v>2</v>
      </c>
      <c r="BB204">
        <v>2010</v>
      </c>
      <c r="BC204">
        <v>1</v>
      </c>
      <c r="BD204">
        <v>2009</v>
      </c>
      <c r="BE204">
        <v>2009</v>
      </c>
      <c r="BF204">
        <v>0</v>
      </c>
      <c r="BG204">
        <v>0</v>
      </c>
      <c r="BH204">
        <v>0</v>
      </c>
      <c r="BI204">
        <v>0</v>
      </c>
      <c r="BO204">
        <v>0</v>
      </c>
      <c r="BP204">
        <v>0</v>
      </c>
      <c r="BQ204">
        <v>0</v>
      </c>
      <c r="BR204">
        <v>0</v>
      </c>
      <c r="BS204">
        <v>0</v>
      </c>
      <c r="BT204">
        <v>0</v>
      </c>
      <c r="BU204">
        <v>0</v>
      </c>
      <c r="BV204">
        <v>0</v>
      </c>
      <c r="BW204">
        <v>0</v>
      </c>
      <c r="BX204">
        <v>0</v>
      </c>
    </row>
    <row r="205" spans="1:76" x14ac:dyDescent="0.25">
      <c r="A205">
        <v>21</v>
      </c>
      <c r="B205" t="s">
        <v>65</v>
      </c>
      <c r="C205">
        <v>2010</v>
      </c>
      <c r="D205" t="s">
        <v>582</v>
      </c>
      <c r="E205">
        <v>0</v>
      </c>
      <c r="F205">
        <v>1</v>
      </c>
      <c r="G205">
        <v>5144</v>
      </c>
      <c r="H205">
        <v>2.0502192108409725</v>
      </c>
      <c r="I205">
        <v>1680</v>
      </c>
      <c r="J205">
        <v>1</v>
      </c>
      <c r="K205">
        <v>143</v>
      </c>
      <c r="L205">
        <v>5.6994818652849742E-2</v>
      </c>
      <c r="M205">
        <v>313</v>
      </c>
      <c r="N205">
        <v>1</v>
      </c>
      <c r="O205">
        <v>291</v>
      </c>
      <c r="P205">
        <v>0.1159824631327222</v>
      </c>
      <c r="Q205">
        <v>1</v>
      </c>
      <c r="R205">
        <v>40391</v>
      </c>
      <c r="U205">
        <v>1</v>
      </c>
      <c r="V205">
        <v>1599</v>
      </c>
      <c r="W205">
        <v>3690</v>
      </c>
      <c r="X205">
        <v>3004</v>
      </c>
      <c r="Y205">
        <v>1</v>
      </c>
      <c r="Z205">
        <v>1</v>
      </c>
      <c r="AA205" t="s">
        <v>742</v>
      </c>
      <c r="AB205">
        <v>21850</v>
      </c>
      <c r="AC205">
        <v>9</v>
      </c>
      <c r="AD205">
        <v>2406</v>
      </c>
      <c r="AE205">
        <v>0</v>
      </c>
      <c r="AF205">
        <v>4.5</v>
      </c>
      <c r="AG205" t="s">
        <v>726</v>
      </c>
      <c r="AH205" t="s">
        <v>726</v>
      </c>
      <c r="AI205">
        <v>847</v>
      </c>
      <c r="AJ205">
        <v>104</v>
      </c>
      <c r="AK205">
        <v>4</v>
      </c>
      <c r="AL205">
        <v>42</v>
      </c>
      <c r="AM205">
        <v>45</v>
      </c>
      <c r="AN205">
        <v>26778</v>
      </c>
      <c r="AO205">
        <v>5</v>
      </c>
      <c r="AP205" t="s">
        <v>726</v>
      </c>
      <c r="AQ205" t="s">
        <v>726</v>
      </c>
      <c r="AR205" t="s">
        <v>726</v>
      </c>
      <c r="AS205" t="s">
        <v>726</v>
      </c>
      <c r="AT205" t="s">
        <v>726</v>
      </c>
      <c r="AU205">
        <v>2010</v>
      </c>
      <c r="AV205">
        <v>1</v>
      </c>
      <c r="AW205">
        <v>1</v>
      </c>
      <c r="AX205">
        <v>2009</v>
      </c>
      <c r="AY205">
        <v>1</v>
      </c>
      <c r="AZ205">
        <v>9999</v>
      </c>
      <c r="BA205">
        <v>2</v>
      </c>
      <c r="BB205">
        <v>2010</v>
      </c>
      <c r="BC205">
        <v>1</v>
      </c>
      <c r="BD205">
        <v>2009</v>
      </c>
      <c r="BE205">
        <v>2009</v>
      </c>
      <c r="BF205">
        <v>1</v>
      </c>
      <c r="BG205">
        <v>0</v>
      </c>
      <c r="BH205">
        <v>0</v>
      </c>
      <c r="BI205">
        <v>1</v>
      </c>
      <c r="BO205">
        <v>0</v>
      </c>
      <c r="BP205">
        <v>0</v>
      </c>
      <c r="BQ205">
        <v>0</v>
      </c>
      <c r="BR205">
        <v>0</v>
      </c>
      <c r="BS205">
        <v>0</v>
      </c>
      <c r="BT205">
        <v>0</v>
      </c>
      <c r="BU205">
        <v>0</v>
      </c>
      <c r="BV205">
        <v>0</v>
      </c>
      <c r="BW205">
        <v>0</v>
      </c>
      <c r="BX205">
        <v>0</v>
      </c>
    </row>
    <row r="206" spans="1:76" x14ac:dyDescent="0.25">
      <c r="A206">
        <v>21</v>
      </c>
      <c r="B206" t="s">
        <v>65</v>
      </c>
      <c r="C206">
        <v>2011</v>
      </c>
      <c r="D206" t="s">
        <v>582</v>
      </c>
      <c r="E206">
        <v>0</v>
      </c>
      <c r="F206">
        <v>1</v>
      </c>
      <c r="G206">
        <v>5144</v>
      </c>
      <c r="H206">
        <v>2.0502192108409725</v>
      </c>
      <c r="I206">
        <v>1680</v>
      </c>
      <c r="J206">
        <v>1</v>
      </c>
      <c r="K206">
        <v>143</v>
      </c>
      <c r="L206">
        <v>5.6994818652849742E-2</v>
      </c>
      <c r="M206">
        <v>313</v>
      </c>
      <c r="N206">
        <v>1</v>
      </c>
      <c r="O206">
        <v>291</v>
      </c>
      <c r="P206">
        <v>0.1159824631327222</v>
      </c>
      <c r="Q206">
        <v>1</v>
      </c>
      <c r="R206">
        <v>40391</v>
      </c>
      <c r="U206">
        <v>1</v>
      </c>
      <c r="V206">
        <v>1599</v>
      </c>
      <c r="W206">
        <v>3690</v>
      </c>
      <c r="X206">
        <v>3004</v>
      </c>
      <c r="Y206">
        <v>1</v>
      </c>
      <c r="Z206">
        <v>1</v>
      </c>
      <c r="AA206" t="s">
        <v>742</v>
      </c>
      <c r="AB206">
        <v>21850</v>
      </c>
      <c r="AC206">
        <v>8.6999999999999993</v>
      </c>
      <c r="AD206">
        <v>2509</v>
      </c>
      <c r="AE206">
        <v>0</v>
      </c>
      <c r="AF206">
        <v>4.3499999999999996</v>
      </c>
      <c r="AG206" t="s">
        <v>726</v>
      </c>
      <c r="AH206" t="s">
        <v>726</v>
      </c>
      <c r="AI206">
        <v>925</v>
      </c>
      <c r="AJ206">
        <v>107</v>
      </c>
      <c r="AK206">
        <v>6</v>
      </c>
      <c r="AL206">
        <v>40</v>
      </c>
      <c r="AM206">
        <v>57</v>
      </c>
      <c r="AN206">
        <v>47328</v>
      </c>
      <c r="AO206">
        <v>7</v>
      </c>
      <c r="AP206" t="s">
        <v>726</v>
      </c>
      <c r="AQ206" t="s">
        <v>726</v>
      </c>
      <c r="AR206" t="s">
        <v>726</v>
      </c>
      <c r="AS206" t="s">
        <v>726</v>
      </c>
      <c r="AT206" t="s">
        <v>726</v>
      </c>
      <c r="AU206">
        <v>2010</v>
      </c>
      <c r="AV206">
        <v>1</v>
      </c>
      <c r="AW206">
        <v>1</v>
      </c>
      <c r="AX206">
        <v>2009</v>
      </c>
      <c r="AY206">
        <v>1</v>
      </c>
      <c r="AZ206">
        <v>9999</v>
      </c>
      <c r="BA206">
        <v>2</v>
      </c>
      <c r="BB206">
        <v>2010</v>
      </c>
      <c r="BC206">
        <v>1</v>
      </c>
      <c r="BD206">
        <v>2009</v>
      </c>
      <c r="BE206">
        <v>2009</v>
      </c>
      <c r="BF206">
        <v>1</v>
      </c>
      <c r="BG206">
        <v>0</v>
      </c>
      <c r="BH206">
        <v>0</v>
      </c>
      <c r="BI206">
        <v>1</v>
      </c>
      <c r="BO206">
        <v>381</v>
      </c>
      <c r="BP206">
        <v>7</v>
      </c>
      <c r="BQ206">
        <v>276</v>
      </c>
      <c r="BR206">
        <v>0</v>
      </c>
      <c r="BS206">
        <v>0</v>
      </c>
      <c r="BT206">
        <v>0</v>
      </c>
      <c r="BU206">
        <v>0</v>
      </c>
      <c r="BV206">
        <v>0</v>
      </c>
      <c r="BW206">
        <v>0</v>
      </c>
      <c r="BX206">
        <v>0</v>
      </c>
    </row>
    <row r="207" spans="1:76" x14ac:dyDescent="0.25">
      <c r="A207">
        <v>21</v>
      </c>
      <c r="B207" t="s">
        <v>65</v>
      </c>
      <c r="C207">
        <v>2012</v>
      </c>
      <c r="D207" t="s">
        <v>582</v>
      </c>
      <c r="E207">
        <v>0</v>
      </c>
      <c r="F207">
        <v>1</v>
      </c>
      <c r="G207">
        <v>5144</v>
      </c>
      <c r="H207">
        <v>2.0502192108409725</v>
      </c>
      <c r="I207">
        <v>1680</v>
      </c>
      <c r="J207">
        <v>1</v>
      </c>
      <c r="K207">
        <v>143</v>
      </c>
      <c r="L207">
        <v>5.6994818652849742E-2</v>
      </c>
      <c r="M207">
        <v>313</v>
      </c>
      <c r="N207">
        <v>1</v>
      </c>
      <c r="O207">
        <v>291</v>
      </c>
      <c r="P207">
        <v>0.1159824631327222</v>
      </c>
      <c r="Q207">
        <v>1</v>
      </c>
      <c r="R207">
        <v>40391</v>
      </c>
      <c r="U207">
        <v>1</v>
      </c>
      <c r="V207">
        <v>1599</v>
      </c>
      <c r="W207">
        <v>3690</v>
      </c>
      <c r="X207">
        <v>3004</v>
      </c>
      <c r="Y207">
        <v>1</v>
      </c>
      <c r="Z207">
        <v>1</v>
      </c>
      <c r="AA207" t="s">
        <v>742</v>
      </c>
      <c r="AB207">
        <v>21850</v>
      </c>
      <c r="AC207">
        <v>8</v>
      </c>
      <c r="AD207">
        <v>2612</v>
      </c>
      <c r="AE207">
        <v>0</v>
      </c>
      <c r="AF207">
        <v>4</v>
      </c>
      <c r="AG207" t="s">
        <v>726</v>
      </c>
      <c r="AH207" t="s">
        <v>726</v>
      </c>
      <c r="AI207" t="s">
        <v>726</v>
      </c>
      <c r="AJ207">
        <v>115</v>
      </c>
      <c r="AK207">
        <v>5</v>
      </c>
      <c r="AL207">
        <v>41</v>
      </c>
      <c r="AM207">
        <v>3100</v>
      </c>
      <c r="AN207">
        <v>48495</v>
      </c>
      <c r="AO207">
        <v>6</v>
      </c>
      <c r="AP207" t="s">
        <v>726</v>
      </c>
      <c r="AQ207" t="s">
        <v>726</v>
      </c>
      <c r="AR207" t="s">
        <v>726</v>
      </c>
      <c r="AS207" t="s">
        <v>726</v>
      </c>
      <c r="AT207" t="s">
        <v>726</v>
      </c>
      <c r="AU207">
        <v>2010</v>
      </c>
      <c r="AV207">
        <v>1</v>
      </c>
      <c r="AW207">
        <v>1</v>
      </c>
      <c r="AX207">
        <v>2009</v>
      </c>
      <c r="AY207">
        <v>1</v>
      </c>
      <c r="AZ207">
        <v>9999</v>
      </c>
      <c r="BA207">
        <v>2</v>
      </c>
      <c r="BB207">
        <v>2010</v>
      </c>
      <c r="BC207">
        <v>1</v>
      </c>
      <c r="BD207">
        <v>2009</v>
      </c>
      <c r="BE207">
        <v>2009</v>
      </c>
      <c r="BF207">
        <v>1</v>
      </c>
      <c r="BG207">
        <v>0</v>
      </c>
      <c r="BH207">
        <v>0</v>
      </c>
      <c r="BI207">
        <v>1</v>
      </c>
      <c r="BO207">
        <v>569</v>
      </c>
      <c r="BP207">
        <v>16</v>
      </c>
      <c r="BQ207">
        <v>338</v>
      </c>
      <c r="BR207">
        <v>0</v>
      </c>
      <c r="BS207">
        <v>0</v>
      </c>
      <c r="BT207">
        <v>0</v>
      </c>
      <c r="BU207">
        <v>0</v>
      </c>
      <c r="BV207">
        <v>0</v>
      </c>
      <c r="BW207">
        <v>0</v>
      </c>
      <c r="BX207">
        <v>0</v>
      </c>
    </row>
    <row r="208" spans="1:76" x14ac:dyDescent="0.25">
      <c r="A208">
        <v>21</v>
      </c>
      <c r="B208" t="s">
        <v>65</v>
      </c>
      <c r="C208">
        <v>2013</v>
      </c>
      <c r="D208" t="s">
        <v>582</v>
      </c>
      <c r="E208">
        <v>0</v>
      </c>
      <c r="F208">
        <v>1</v>
      </c>
      <c r="G208">
        <v>5144</v>
      </c>
      <c r="H208">
        <v>2.0502192108409725</v>
      </c>
      <c r="I208">
        <v>1680</v>
      </c>
      <c r="J208">
        <v>1</v>
      </c>
      <c r="K208">
        <v>143</v>
      </c>
      <c r="L208">
        <v>5.6994818652849742E-2</v>
      </c>
      <c r="M208">
        <v>313</v>
      </c>
      <c r="N208">
        <v>1</v>
      </c>
      <c r="O208">
        <v>291</v>
      </c>
      <c r="P208">
        <v>0.1159824631327222</v>
      </c>
      <c r="Q208">
        <v>1</v>
      </c>
      <c r="R208">
        <v>40391</v>
      </c>
      <c r="U208">
        <v>1</v>
      </c>
      <c r="V208">
        <v>1599</v>
      </c>
      <c r="W208">
        <v>3690</v>
      </c>
      <c r="X208">
        <v>3004</v>
      </c>
      <c r="Y208">
        <v>1</v>
      </c>
      <c r="Z208">
        <v>1</v>
      </c>
      <c r="AA208" t="s">
        <v>742</v>
      </c>
      <c r="AB208">
        <v>21850</v>
      </c>
      <c r="AC208">
        <v>8.6999999999999993</v>
      </c>
      <c r="AD208">
        <v>2704</v>
      </c>
      <c r="AE208">
        <v>0</v>
      </c>
      <c r="AF208">
        <v>4.3499999999999996</v>
      </c>
      <c r="AG208" t="s">
        <v>726</v>
      </c>
      <c r="AH208" t="s">
        <v>726</v>
      </c>
      <c r="AI208">
        <v>1100</v>
      </c>
      <c r="AJ208">
        <v>2013</v>
      </c>
      <c r="AK208">
        <v>5</v>
      </c>
      <c r="AL208">
        <v>40</v>
      </c>
      <c r="AM208">
        <v>98</v>
      </c>
      <c r="AN208">
        <v>45200</v>
      </c>
      <c r="AO208">
        <v>7</v>
      </c>
      <c r="AP208" t="s">
        <v>726</v>
      </c>
      <c r="AQ208" t="s">
        <v>726</v>
      </c>
      <c r="AR208" t="s">
        <v>726</v>
      </c>
      <c r="AS208" t="s">
        <v>726</v>
      </c>
      <c r="AT208" t="s">
        <v>726</v>
      </c>
      <c r="AU208">
        <v>2010</v>
      </c>
      <c r="AV208">
        <v>1</v>
      </c>
      <c r="AW208">
        <v>1</v>
      </c>
      <c r="AX208">
        <v>2009</v>
      </c>
      <c r="AY208">
        <v>1</v>
      </c>
      <c r="AZ208">
        <v>9999</v>
      </c>
      <c r="BA208">
        <v>2</v>
      </c>
      <c r="BB208">
        <v>2010</v>
      </c>
      <c r="BC208">
        <v>1</v>
      </c>
      <c r="BD208">
        <v>2009</v>
      </c>
      <c r="BE208">
        <v>2009</v>
      </c>
      <c r="BF208">
        <v>1</v>
      </c>
      <c r="BG208">
        <v>0</v>
      </c>
      <c r="BH208">
        <v>0</v>
      </c>
      <c r="BI208">
        <v>1</v>
      </c>
      <c r="BO208">
        <v>803</v>
      </c>
      <c r="BP208">
        <v>118</v>
      </c>
      <c r="BQ208">
        <v>639</v>
      </c>
      <c r="BR208">
        <v>0</v>
      </c>
      <c r="BS208">
        <v>0</v>
      </c>
      <c r="BT208">
        <v>0</v>
      </c>
      <c r="BU208">
        <v>0</v>
      </c>
      <c r="BV208">
        <v>0</v>
      </c>
      <c r="BW208">
        <v>0</v>
      </c>
      <c r="BX208">
        <v>0</v>
      </c>
    </row>
    <row r="209" spans="1:76" x14ac:dyDescent="0.25">
      <c r="A209">
        <v>21</v>
      </c>
      <c r="B209" t="s">
        <v>65</v>
      </c>
      <c r="C209">
        <v>2014</v>
      </c>
      <c r="D209" t="s">
        <v>582</v>
      </c>
      <c r="E209">
        <v>0</v>
      </c>
      <c r="F209">
        <v>1</v>
      </c>
      <c r="G209">
        <v>5144</v>
      </c>
      <c r="H209">
        <v>2.0502192108409725</v>
      </c>
      <c r="I209">
        <v>1680</v>
      </c>
      <c r="J209">
        <v>1</v>
      </c>
      <c r="K209">
        <v>143</v>
      </c>
      <c r="L209">
        <v>5.6994818652849742E-2</v>
      </c>
      <c r="M209">
        <v>313</v>
      </c>
      <c r="N209">
        <v>1</v>
      </c>
      <c r="O209">
        <v>291</v>
      </c>
      <c r="P209">
        <v>0.1159824631327222</v>
      </c>
      <c r="Q209">
        <v>1</v>
      </c>
      <c r="R209">
        <v>40391</v>
      </c>
      <c r="U209">
        <v>1</v>
      </c>
      <c r="V209">
        <v>1599</v>
      </c>
      <c r="W209">
        <v>3690</v>
      </c>
      <c r="X209">
        <v>3004</v>
      </c>
      <c r="Y209">
        <v>1</v>
      </c>
      <c r="Z209">
        <v>1</v>
      </c>
      <c r="AA209" t="s">
        <v>742</v>
      </c>
      <c r="AB209">
        <v>21850</v>
      </c>
      <c r="AC209">
        <v>9.1999999999999993</v>
      </c>
      <c r="AD209">
        <v>2822</v>
      </c>
      <c r="AE209">
        <v>0</v>
      </c>
      <c r="AF209">
        <v>4.5999999999999996</v>
      </c>
      <c r="AG209" t="s">
        <v>726</v>
      </c>
      <c r="AH209" t="s">
        <v>726</v>
      </c>
      <c r="AI209">
        <v>1200</v>
      </c>
      <c r="AJ209">
        <v>121</v>
      </c>
      <c r="AK209">
        <v>5</v>
      </c>
      <c r="AL209">
        <v>64.17</v>
      </c>
      <c r="AM209">
        <v>121</v>
      </c>
      <c r="AN209">
        <v>48000</v>
      </c>
      <c r="AO209">
        <v>7</v>
      </c>
      <c r="AP209">
        <v>6</v>
      </c>
      <c r="AQ209">
        <v>5</v>
      </c>
      <c r="AR209">
        <v>9</v>
      </c>
      <c r="AS209">
        <v>75</v>
      </c>
      <c r="AT209" t="s">
        <v>726</v>
      </c>
      <c r="AU209">
        <v>2010</v>
      </c>
      <c r="AV209">
        <v>1</v>
      </c>
      <c r="AW209">
        <v>1</v>
      </c>
      <c r="AX209">
        <v>2009</v>
      </c>
      <c r="AY209">
        <v>1</v>
      </c>
      <c r="AZ209">
        <v>9999</v>
      </c>
      <c r="BA209">
        <v>2</v>
      </c>
      <c r="BB209">
        <v>2010</v>
      </c>
      <c r="BC209">
        <v>1</v>
      </c>
      <c r="BD209">
        <v>2009</v>
      </c>
      <c r="BE209">
        <v>2009</v>
      </c>
      <c r="BF209">
        <v>1</v>
      </c>
      <c r="BG209">
        <v>0</v>
      </c>
      <c r="BH209">
        <v>0</v>
      </c>
      <c r="BI209">
        <v>1</v>
      </c>
      <c r="BO209">
        <v>666</v>
      </c>
      <c r="BP209">
        <v>307</v>
      </c>
      <c r="BQ209">
        <v>804</v>
      </c>
      <c r="BR209">
        <v>0</v>
      </c>
      <c r="BS209">
        <v>0</v>
      </c>
      <c r="BT209">
        <v>0</v>
      </c>
      <c r="BU209">
        <v>0</v>
      </c>
      <c r="BV209">
        <v>0</v>
      </c>
      <c r="BW209">
        <v>0</v>
      </c>
      <c r="BX209">
        <v>0</v>
      </c>
    </row>
    <row r="210" spans="1:76" x14ac:dyDescent="0.25">
      <c r="A210">
        <v>21</v>
      </c>
      <c r="B210" t="s">
        <v>65</v>
      </c>
      <c r="C210">
        <v>2015</v>
      </c>
      <c r="D210" t="s">
        <v>582</v>
      </c>
      <c r="E210">
        <v>0</v>
      </c>
      <c r="F210">
        <v>1</v>
      </c>
      <c r="G210">
        <v>5144</v>
      </c>
      <c r="H210">
        <v>2.0502192108409725</v>
      </c>
      <c r="I210">
        <v>1680</v>
      </c>
      <c r="J210">
        <v>1</v>
      </c>
      <c r="K210">
        <v>143</v>
      </c>
      <c r="L210">
        <v>5.6994818652849742E-2</v>
      </c>
      <c r="M210">
        <v>313</v>
      </c>
      <c r="N210">
        <v>1</v>
      </c>
      <c r="O210">
        <v>291</v>
      </c>
      <c r="P210">
        <v>0.1159824631327222</v>
      </c>
      <c r="Q210">
        <v>1</v>
      </c>
      <c r="R210">
        <v>40391</v>
      </c>
      <c r="U210">
        <v>1</v>
      </c>
      <c r="V210">
        <v>1599</v>
      </c>
      <c r="W210">
        <v>3690</v>
      </c>
      <c r="X210">
        <v>3004</v>
      </c>
      <c r="Y210">
        <v>1</v>
      </c>
      <c r="Z210">
        <v>1</v>
      </c>
      <c r="AA210" t="s">
        <v>742</v>
      </c>
      <c r="AB210">
        <v>21850</v>
      </c>
      <c r="AC210">
        <v>9.6</v>
      </c>
      <c r="AD210">
        <v>3058</v>
      </c>
      <c r="AE210">
        <v>0</v>
      </c>
      <c r="AF210">
        <v>4.8</v>
      </c>
      <c r="AG210" t="s">
        <v>726</v>
      </c>
      <c r="AH210" t="s">
        <v>726</v>
      </c>
      <c r="AI210" t="s">
        <v>726</v>
      </c>
      <c r="AJ210">
        <v>230</v>
      </c>
      <c r="AK210">
        <v>8</v>
      </c>
      <c r="AL210">
        <v>40</v>
      </c>
      <c r="AM210">
        <v>44</v>
      </c>
      <c r="AN210">
        <v>16</v>
      </c>
      <c r="AO210">
        <v>17344</v>
      </c>
      <c r="AP210">
        <v>7</v>
      </c>
      <c r="AQ210">
        <v>7</v>
      </c>
      <c r="AR210">
        <v>5</v>
      </c>
      <c r="AS210">
        <v>8</v>
      </c>
      <c r="AT210">
        <v>64</v>
      </c>
      <c r="AU210">
        <v>2010</v>
      </c>
      <c r="AV210">
        <v>1</v>
      </c>
      <c r="AW210">
        <v>1</v>
      </c>
      <c r="AX210">
        <v>2009</v>
      </c>
      <c r="AY210">
        <v>1</v>
      </c>
      <c r="AZ210">
        <v>9999</v>
      </c>
      <c r="BA210">
        <v>2</v>
      </c>
      <c r="BB210">
        <v>2010</v>
      </c>
      <c r="BC210">
        <v>1</v>
      </c>
      <c r="BD210">
        <v>2009</v>
      </c>
      <c r="BE210">
        <v>2009</v>
      </c>
      <c r="BF210">
        <v>1</v>
      </c>
      <c r="BG210">
        <v>0</v>
      </c>
      <c r="BH210">
        <v>0</v>
      </c>
      <c r="BI210">
        <v>1</v>
      </c>
      <c r="BO210">
        <v>442</v>
      </c>
      <c r="BP210">
        <v>289</v>
      </c>
      <c r="BQ210">
        <v>911</v>
      </c>
      <c r="BR210">
        <v>0</v>
      </c>
      <c r="BS210">
        <v>0</v>
      </c>
      <c r="BT210">
        <v>0</v>
      </c>
      <c r="BU210">
        <v>0</v>
      </c>
      <c r="BV210">
        <v>0</v>
      </c>
      <c r="BW210">
        <v>0</v>
      </c>
      <c r="BX210">
        <v>0</v>
      </c>
    </row>
    <row r="211" spans="1:76" x14ac:dyDescent="0.25">
      <c r="A211">
        <v>21</v>
      </c>
      <c r="B211" t="s">
        <v>65</v>
      </c>
      <c r="C211">
        <v>2016</v>
      </c>
      <c r="D211" t="s">
        <v>582</v>
      </c>
      <c r="E211">
        <v>0</v>
      </c>
      <c r="F211">
        <v>1</v>
      </c>
      <c r="G211">
        <v>5144</v>
      </c>
      <c r="H211">
        <v>2.0502192108409725</v>
      </c>
      <c r="I211">
        <v>1680</v>
      </c>
      <c r="J211">
        <v>1</v>
      </c>
      <c r="K211">
        <v>143</v>
      </c>
      <c r="L211">
        <v>5.6994818652849742E-2</v>
      </c>
      <c r="M211">
        <v>313</v>
      </c>
      <c r="N211">
        <v>1</v>
      </c>
      <c r="O211">
        <v>291</v>
      </c>
      <c r="P211">
        <v>0.1159824631327222</v>
      </c>
      <c r="Q211">
        <v>1</v>
      </c>
      <c r="R211">
        <v>40391</v>
      </c>
      <c r="U211">
        <v>1</v>
      </c>
      <c r="V211">
        <v>1599</v>
      </c>
      <c r="W211">
        <v>3690</v>
      </c>
      <c r="X211">
        <v>3004</v>
      </c>
      <c r="Y211">
        <v>1</v>
      </c>
      <c r="Z211">
        <v>1</v>
      </c>
      <c r="AA211" t="s">
        <v>742</v>
      </c>
      <c r="AB211">
        <v>21850</v>
      </c>
      <c r="AC211" t="s">
        <v>726</v>
      </c>
      <c r="AD211" t="s">
        <v>726</v>
      </c>
      <c r="AE211" t="s">
        <v>726</v>
      </c>
      <c r="AF211" t="s">
        <v>726</v>
      </c>
      <c r="AG211" t="s">
        <v>726</v>
      </c>
      <c r="AH211" t="s">
        <v>726</v>
      </c>
      <c r="AI211" t="s">
        <v>726</v>
      </c>
      <c r="AJ211" t="s">
        <v>726</v>
      </c>
      <c r="AK211" t="s">
        <v>726</v>
      </c>
      <c r="AL211" t="s">
        <v>726</v>
      </c>
      <c r="AM211">
        <v>44</v>
      </c>
      <c r="AN211" t="s">
        <v>726</v>
      </c>
      <c r="AO211" t="s">
        <v>726</v>
      </c>
      <c r="AP211" t="s">
        <v>726</v>
      </c>
      <c r="AQ211" t="s">
        <v>726</v>
      </c>
      <c r="AR211" t="s">
        <v>726</v>
      </c>
      <c r="AS211" t="s">
        <v>726</v>
      </c>
      <c r="AT211">
        <v>65</v>
      </c>
      <c r="AU211">
        <v>2010</v>
      </c>
      <c r="AV211">
        <v>1</v>
      </c>
      <c r="AW211">
        <v>1</v>
      </c>
      <c r="AX211">
        <v>2009</v>
      </c>
      <c r="AY211">
        <v>1</v>
      </c>
      <c r="AZ211">
        <v>9999</v>
      </c>
      <c r="BA211">
        <v>2</v>
      </c>
      <c r="BB211">
        <v>2010</v>
      </c>
      <c r="BC211">
        <v>1</v>
      </c>
      <c r="BD211">
        <v>2009</v>
      </c>
      <c r="BE211">
        <v>2009</v>
      </c>
      <c r="BF211">
        <v>1</v>
      </c>
      <c r="BG211">
        <v>0</v>
      </c>
      <c r="BH211">
        <v>0</v>
      </c>
      <c r="BI211">
        <v>1</v>
      </c>
      <c r="BO211">
        <v>125</v>
      </c>
      <c r="BP211">
        <v>187</v>
      </c>
      <c r="BQ211">
        <v>335</v>
      </c>
      <c r="BR211">
        <v>0</v>
      </c>
      <c r="BS211">
        <v>0</v>
      </c>
      <c r="BT211">
        <v>0</v>
      </c>
      <c r="BU211">
        <v>0</v>
      </c>
      <c r="BV211">
        <v>0</v>
      </c>
      <c r="BW211">
        <v>0</v>
      </c>
      <c r="BX211">
        <v>0</v>
      </c>
    </row>
    <row r="212" spans="1:76" x14ac:dyDescent="0.25">
      <c r="A212">
        <v>22</v>
      </c>
      <c r="B212" t="s">
        <v>66</v>
      </c>
      <c r="C212">
        <v>2007</v>
      </c>
      <c r="D212" t="s">
        <v>591</v>
      </c>
      <c r="E212">
        <v>1</v>
      </c>
      <c r="F212">
        <v>1</v>
      </c>
      <c r="G212">
        <v>3368</v>
      </c>
      <c r="H212">
        <v>0.96366237482117312</v>
      </c>
      <c r="I212">
        <v>936</v>
      </c>
      <c r="J212">
        <v>0</v>
      </c>
      <c r="N212">
        <v>1</v>
      </c>
      <c r="O212">
        <v>104612</v>
      </c>
      <c r="P212">
        <v>29.931902718168814</v>
      </c>
      <c r="Q212">
        <v>2563</v>
      </c>
      <c r="R212">
        <v>39873</v>
      </c>
      <c r="S212">
        <v>5700</v>
      </c>
      <c r="T212">
        <v>442299</v>
      </c>
      <c r="U212">
        <v>1</v>
      </c>
      <c r="V212">
        <v>4809</v>
      </c>
      <c r="W212">
        <v>36505</v>
      </c>
      <c r="X212">
        <v>17104</v>
      </c>
      <c r="Y212">
        <v>1</v>
      </c>
      <c r="Z212">
        <v>1</v>
      </c>
      <c r="AA212" t="s">
        <v>743</v>
      </c>
      <c r="AB212">
        <v>19657</v>
      </c>
      <c r="AC212" t="s">
        <v>726</v>
      </c>
      <c r="AD212">
        <v>3019</v>
      </c>
      <c r="AE212" t="s">
        <v>726</v>
      </c>
      <c r="AF212" t="s">
        <v>726</v>
      </c>
      <c r="AG212" t="s">
        <v>726</v>
      </c>
      <c r="AH212" t="s">
        <v>726</v>
      </c>
      <c r="AI212">
        <v>577</v>
      </c>
      <c r="AJ212">
        <v>50</v>
      </c>
      <c r="AK212">
        <v>63</v>
      </c>
      <c r="AL212">
        <v>2272</v>
      </c>
      <c r="AM212" t="s">
        <v>726</v>
      </c>
      <c r="AN212">
        <v>39774</v>
      </c>
      <c r="AO212">
        <v>18</v>
      </c>
      <c r="AP212" t="s">
        <v>726</v>
      </c>
      <c r="AQ212" t="s">
        <v>726</v>
      </c>
      <c r="AR212" t="s">
        <v>726</v>
      </c>
      <c r="AS212" t="s">
        <v>726</v>
      </c>
      <c r="AT212" t="s">
        <v>726</v>
      </c>
      <c r="AU212">
        <v>2009</v>
      </c>
      <c r="AV212">
        <v>0</v>
      </c>
      <c r="AW212">
        <v>1</v>
      </c>
      <c r="AX212">
        <v>2008</v>
      </c>
      <c r="AY212">
        <v>1</v>
      </c>
      <c r="AZ212">
        <v>9999</v>
      </c>
      <c r="BA212">
        <v>1</v>
      </c>
      <c r="BB212">
        <v>2009</v>
      </c>
      <c r="BC212">
        <v>1</v>
      </c>
      <c r="BD212">
        <v>2008</v>
      </c>
      <c r="BE212">
        <v>2008</v>
      </c>
      <c r="BF212">
        <v>0</v>
      </c>
      <c r="BG212">
        <v>0</v>
      </c>
      <c r="BH212">
        <v>0</v>
      </c>
      <c r="BI212">
        <v>0</v>
      </c>
      <c r="BO212">
        <v>0</v>
      </c>
      <c r="BP212">
        <v>0</v>
      </c>
      <c r="BQ212">
        <v>0</v>
      </c>
      <c r="BR212">
        <v>0</v>
      </c>
      <c r="BS212">
        <v>0</v>
      </c>
      <c r="BT212">
        <v>0</v>
      </c>
      <c r="BU212">
        <v>0</v>
      </c>
      <c r="BV212">
        <v>0</v>
      </c>
      <c r="BW212">
        <v>0</v>
      </c>
      <c r="BX212">
        <v>0</v>
      </c>
    </row>
    <row r="213" spans="1:76" x14ac:dyDescent="0.25">
      <c r="A213">
        <v>22</v>
      </c>
      <c r="B213" t="s">
        <v>66</v>
      </c>
      <c r="C213">
        <v>2008</v>
      </c>
      <c r="D213" t="s">
        <v>591</v>
      </c>
      <c r="E213">
        <v>1</v>
      </c>
      <c r="F213">
        <v>1</v>
      </c>
      <c r="G213">
        <v>3368</v>
      </c>
      <c r="H213">
        <v>0.96366237482117312</v>
      </c>
      <c r="I213">
        <v>936</v>
      </c>
      <c r="J213">
        <v>0</v>
      </c>
      <c r="N213">
        <v>1</v>
      </c>
      <c r="O213">
        <v>104612</v>
      </c>
      <c r="P213">
        <v>29.931902718168814</v>
      </c>
      <c r="Q213">
        <v>2563</v>
      </c>
      <c r="R213">
        <v>39873</v>
      </c>
      <c r="S213">
        <v>5700</v>
      </c>
      <c r="T213">
        <v>442299</v>
      </c>
      <c r="U213">
        <v>1</v>
      </c>
      <c r="V213">
        <v>4809</v>
      </c>
      <c r="W213">
        <v>36505</v>
      </c>
      <c r="X213">
        <v>17104</v>
      </c>
      <c r="Y213">
        <v>1</v>
      </c>
      <c r="Z213">
        <v>1</v>
      </c>
      <c r="AA213" t="s">
        <v>743</v>
      </c>
      <c r="AB213">
        <v>19657</v>
      </c>
      <c r="AC213">
        <v>8.1</v>
      </c>
      <c r="AD213">
        <v>3286</v>
      </c>
      <c r="AE213">
        <v>0</v>
      </c>
      <c r="AF213">
        <v>4.05</v>
      </c>
      <c r="AG213" t="s">
        <v>726</v>
      </c>
      <c r="AH213" t="s">
        <v>726</v>
      </c>
      <c r="AI213">
        <v>551</v>
      </c>
      <c r="AJ213">
        <v>36</v>
      </c>
      <c r="AK213">
        <v>65</v>
      </c>
      <c r="AL213">
        <v>65</v>
      </c>
      <c r="AM213" t="s">
        <v>726</v>
      </c>
      <c r="AN213">
        <v>45030</v>
      </c>
      <c r="AO213">
        <v>15</v>
      </c>
      <c r="AP213" t="s">
        <v>726</v>
      </c>
      <c r="AQ213" t="s">
        <v>726</v>
      </c>
      <c r="AR213" t="s">
        <v>726</v>
      </c>
      <c r="AS213" t="s">
        <v>726</v>
      </c>
      <c r="AT213" t="s">
        <v>726</v>
      </c>
      <c r="AU213">
        <v>2009</v>
      </c>
      <c r="AV213">
        <v>0</v>
      </c>
      <c r="AW213">
        <v>1</v>
      </c>
      <c r="AX213">
        <v>2008</v>
      </c>
      <c r="AY213">
        <v>1</v>
      </c>
      <c r="AZ213">
        <v>9999</v>
      </c>
      <c r="BA213">
        <v>1</v>
      </c>
      <c r="BB213">
        <v>2009</v>
      </c>
      <c r="BC213">
        <v>1</v>
      </c>
      <c r="BD213">
        <v>2008</v>
      </c>
      <c r="BE213">
        <v>2008</v>
      </c>
      <c r="BF213">
        <v>0</v>
      </c>
      <c r="BG213">
        <v>0</v>
      </c>
      <c r="BH213">
        <v>0</v>
      </c>
      <c r="BI213">
        <v>0</v>
      </c>
      <c r="BO213">
        <v>0</v>
      </c>
      <c r="BP213">
        <v>0</v>
      </c>
      <c r="BQ213">
        <v>0</v>
      </c>
      <c r="BR213">
        <v>0</v>
      </c>
      <c r="BS213">
        <v>0</v>
      </c>
      <c r="BT213">
        <v>0</v>
      </c>
      <c r="BU213">
        <v>0</v>
      </c>
      <c r="BV213">
        <v>0</v>
      </c>
      <c r="BW213">
        <v>0</v>
      </c>
      <c r="BX213">
        <v>0</v>
      </c>
    </row>
    <row r="214" spans="1:76" x14ac:dyDescent="0.25">
      <c r="A214">
        <v>22</v>
      </c>
      <c r="B214" t="s">
        <v>66</v>
      </c>
      <c r="C214">
        <v>2009</v>
      </c>
      <c r="D214" t="s">
        <v>591</v>
      </c>
      <c r="E214">
        <v>1</v>
      </c>
      <c r="F214">
        <v>1</v>
      </c>
      <c r="G214">
        <v>3368</v>
      </c>
      <c r="H214">
        <v>0.96366237482117312</v>
      </c>
      <c r="I214">
        <v>936</v>
      </c>
      <c r="J214">
        <v>0</v>
      </c>
      <c r="N214">
        <v>1</v>
      </c>
      <c r="O214">
        <v>104612</v>
      </c>
      <c r="P214">
        <v>29.931902718168814</v>
      </c>
      <c r="Q214">
        <v>2563</v>
      </c>
      <c r="R214">
        <v>39873</v>
      </c>
      <c r="S214">
        <v>5700</v>
      </c>
      <c r="T214">
        <v>442299</v>
      </c>
      <c r="U214">
        <v>1</v>
      </c>
      <c r="V214">
        <v>4809</v>
      </c>
      <c r="W214">
        <v>36505</v>
      </c>
      <c r="X214">
        <v>17104</v>
      </c>
      <c r="Y214">
        <v>1</v>
      </c>
      <c r="Z214">
        <v>1</v>
      </c>
      <c r="AA214" t="s">
        <v>743</v>
      </c>
      <c r="AB214">
        <v>19657</v>
      </c>
      <c r="AC214">
        <v>6.9</v>
      </c>
      <c r="AD214">
        <v>3233</v>
      </c>
      <c r="AE214">
        <v>0</v>
      </c>
      <c r="AF214">
        <v>3.45</v>
      </c>
      <c r="AG214" t="s">
        <v>726</v>
      </c>
      <c r="AH214" t="s">
        <v>726</v>
      </c>
      <c r="AI214">
        <v>523</v>
      </c>
      <c r="AJ214">
        <v>-99</v>
      </c>
      <c r="AK214">
        <v>5</v>
      </c>
      <c r="AL214">
        <v>66</v>
      </c>
      <c r="AM214" t="s">
        <v>726</v>
      </c>
      <c r="AN214">
        <v>54552</v>
      </c>
      <c r="AO214">
        <v>9</v>
      </c>
      <c r="AP214" t="s">
        <v>726</v>
      </c>
      <c r="AQ214" t="s">
        <v>726</v>
      </c>
      <c r="AR214" t="s">
        <v>726</v>
      </c>
      <c r="AS214" t="s">
        <v>726</v>
      </c>
      <c r="AT214" t="s">
        <v>726</v>
      </c>
      <c r="AU214">
        <v>2009</v>
      </c>
      <c r="AV214">
        <v>0</v>
      </c>
      <c r="AW214">
        <v>1</v>
      </c>
      <c r="AX214">
        <v>2008</v>
      </c>
      <c r="AY214">
        <v>1</v>
      </c>
      <c r="AZ214">
        <v>9999</v>
      </c>
      <c r="BA214">
        <v>1</v>
      </c>
      <c r="BB214">
        <v>2009</v>
      </c>
      <c r="BC214">
        <v>1</v>
      </c>
      <c r="BD214">
        <v>2008</v>
      </c>
      <c r="BE214">
        <v>2008</v>
      </c>
      <c r="BF214">
        <v>0</v>
      </c>
      <c r="BG214">
        <v>0</v>
      </c>
      <c r="BH214">
        <v>0</v>
      </c>
      <c r="BI214">
        <v>0</v>
      </c>
      <c r="BO214">
        <v>0</v>
      </c>
      <c r="BP214">
        <v>0</v>
      </c>
      <c r="BQ214">
        <v>0</v>
      </c>
      <c r="BR214">
        <v>0</v>
      </c>
      <c r="BS214">
        <v>0</v>
      </c>
      <c r="BT214">
        <v>0</v>
      </c>
      <c r="BU214">
        <v>0</v>
      </c>
      <c r="BV214">
        <v>0</v>
      </c>
      <c r="BW214">
        <v>0</v>
      </c>
      <c r="BX214">
        <v>0</v>
      </c>
    </row>
    <row r="215" spans="1:76" x14ac:dyDescent="0.25">
      <c r="A215">
        <v>22</v>
      </c>
      <c r="B215" t="s">
        <v>66</v>
      </c>
      <c r="C215">
        <v>2010</v>
      </c>
      <c r="D215" t="s">
        <v>591</v>
      </c>
      <c r="E215">
        <v>1</v>
      </c>
      <c r="F215">
        <v>1</v>
      </c>
      <c r="G215">
        <v>3368</v>
      </c>
      <c r="H215">
        <v>0.96366237482117312</v>
      </c>
      <c r="I215">
        <v>936</v>
      </c>
      <c r="J215">
        <v>0</v>
      </c>
      <c r="N215">
        <v>1</v>
      </c>
      <c r="O215">
        <v>104612</v>
      </c>
      <c r="P215">
        <v>29.931902718168814</v>
      </c>
      <c r="Q215">
        <v>2563</v>
      </c>
      <c r="R215">
        <v>39873</v>
      </c>
      <c r="S215">
        <v>5700</v>
      </c>
      <c r="T215">
        <v>442299</v>
      </c>
      <c r="U215">
        <v>1</v>
      </c>
      <c r="V215">
        <v>4809</v>
      </c>
      <c r="W215">
        <v>36505</v>
      </c>
      <c r="X215">
        <v>17104</v>
      </c>
      <c r="Y215">
        <v>1</v>
      </c>
      <c r="Z215">
        <v>1</v>
      </c>
      <c r="AA215" t="s">
        <v>743</v>
      </c>
      <c r="AB215">
        <v>19657</v>
      </c>
      <c r="AC215">
        <v>6.5</v>
      </c>
      <c r="AD215">
        <v>3338</v>
      </c>
      <c r="AE215">
        <v>0</v>
      </c>
      <c r="AF215">
        <v>3.25</v>
      </c>
      <c r="AG215" t="s">
        <v>726</v>
      </c>
      <c r="AH215" t="s">
        <v>726</v>
      </c>
      <c r="AI215">
        <v>569</v>
      </c>
      <c r="AJ215">
        <v>-28</v>
      </c>
      <c r="AK215">
        <v>4</v>
      </c>
      <c r="AL215">
        <v>67</v>
      </c>
      <c r="AM215">
        <v>150</v>
      </c>
      <c r="AN215">
        <v>49520</v>
      </c>
      <c r="AO215">
        <v>8</v>
      </c>
      <c r="AP215" t="s">
        <v>726</v>
      </c>
      <c r="AQ215" t="s">
        <v>726</v>
      </c>
      <c r="AR215" t="s">
        <v>726</v>
      </c>
      <c r="AS215" t="s">
        <v>726</v>
      </c>
      <c r="AT215" t="s">
        <v>726</v>
      </c>
      <c r="AU215">
        <v>2009</v>
      </c>
      <c r="AV215">
        <v>0</v>
      </c>
      <c r="AW215">
        <v>1</v>
      </c>
      <c r="AX215">
        <v>2008</v>
      </c>
      <c r="AY215">
        <v>1</v>
      </c>
      <c r="AZ215">
        <v>9999</v>
      </c>
      <c r="BA215">
        <v>1</v>
      </c>
      <c r="BB215">
        <v>2009</v>
      </c>
      <c r="BC215">
        <v>1</v>
      </c>
      <c r="BD215">
        <v>2008</v>
      </c>
      <c r="BE215">
        <v>2008</v>
      </c>
      <c r="BF215">
        <v>0</v>
      </c>
      <c r="BG215">
        <v>0</v>
      </c>
      <c r="BH215">
        <v>0</v>
      </c>
      <c r="BI215">
        <v>0</v>
      </c>
      <c r="BO215">
        <v>0</v>
      </c>
      <c r="BP215">
        <v>0</v>
      </c>
      <c r="BQ215">
        <v>0</v>
      </c>
      <c r="BR215">
        <v>0</v>
      </c>
      <c r="BS215">
        <v>0</v>
      </c>
      <c r="BT215">
        <v>0</v>
      </c>
      <c r="BU215">
        <v>0</v>
      </c>
      <c r="BV215">
        <v>0</v>
      </c>
      <c r="BW215">
        <v>0</v>
      </c>
      <c r="BX215">
        <v>0</v>
      </c>
    </row>
    <row r="216" spans="1:76" x14ac:dyDescent="0.25">
      <c r="A216">
        <v>22</v>
      </c>
      <c r="B216" t="s">
        <v>66</v>
      </c>
      <c r="C216">
        <v>2011</v>
      </c>
      <c r="D216" t="s">
        <v>591</v>
      </c>
      <c r="E216">
        <v>1</v>
      </c>
      <c r="F216">
        <v>1</v>
      </c>
      <c r="G216">
        <v>3368</v>
      </c>
      <c r="H216">
        <v>0.96366237482117312</v>
      </c>
      <c r="I216">
        <v>936</v>
      </c>
      <c r="J216">
        <v>0</v>
      </c>
      <c r="N216">
        <v>1</v>
      </c>
      <c r="O216">
        <v>104612</v>
      </c>
      <c r="P216">
        <v>29.931902718168814</v>
      </c>
      <c r="Q216">
        <v>2563</v>
      </c>
      <c r="R216">
        <v>39873</v>
      </c>
      <c r="S216">
        <v>5700</v>
      </c>
      <c r="T216">
        <v>442299</v>
      </c>
      <c r="U216">
        <v>1</v>
      </c>
      <c r="V216">
        <v>4809</v>
      </c>
      <c r="W216">
        <v>36505</v>
      </c>
      <c r="X216">
        <v>17104</v>
      </c>
      <c r="Y216">
        <v>1</v>
      </c>
      <c r="Z216">
        <v>1</v>
      </c>
      <c r="AA216" t="s">
        <v>743</v>
      </c>
      <c r="AB216">
        <v>19657</v>
      </c>
      <c r="AC216">
        <v>8</v>
      </c>
      <c r="AD216">
        <v>3495</v>
      </c>
      <c r="AE216">
        <v>0</v>
      </c>
      <c r="AF216">
        <v>4</v>
      </c>
      <c r="AG216">
        <v>-30.670999999999999</v>
      </c>
      <c r="AH216">
        <v>746.678</v>
      </c>
      <c r="AI216">
        <v>633</v>
      </c>
      <c r="AJ216">
        <v>99</v>
      </c>
      <c r="AK216">
        <v>-9</v>
      </c>
      <c r="AL216">
        <v>66</v>
      </c>
      <c r="AM216">
        <v>169</v>
      </c>
      <c r="AN216">
        <v>52261</v>
      </c>
      <c r="AO216">
        <v>9</v>
      </c>
      <c r="AP216" t="s">
        <v>726</v>
      </c>
      <c r="AQ216" t="s">
        <v>726</v>
      </c>
      <c r="AR216" t="s">
        <v>726</v>
      </c>
      <c r="AS216" t="s">
        <v>726</v>
      </c>
      <c r="AT216" t="s">
        <v>726</v>
      </c>
      <c r="AU216">
        <v>2009</v>
      </c>
      <c r="AV216">
        <v>0</v>
      </c>
      <c r="AW216">
        <v>1</v>
      </c>
      <c r="AX216">
        <v>2008</v>
      </c>
      <c r="AY216">
        <v>1</v>
      </c>
      <c r="AZ216">
        <v>9999</v>
      </c>
      <c r="BA216">
        <v>1</v>
      </c>
      <c r="BB216">
        <v>2009</v>
      </c>
      <c r="BC216">
        <v>1</v>
      </c>
      <c r="BD216">
        <v>2008</v>
      </c>
      <c r="BE216">
        <v>2008</v>
      </c>
      <c r="BF216">
        <v>0</v>
      </c>
      <c r="BG216">
        <v>0</v>
      </c>
      <c r="BH216">
        <v>0</v>
      </c>
      <c r="BI216">
        <v>0</v>
      </c>
      <c r="BO216">
        <v>0</v>
      </c>
      <c r="BP216">
        <v>0</v>
      </c>
      <c r="BQ216">
        <v>0</v>
      </c>
      <c r="BR216">
        <v>0</v>
      </c>
      <c r="BS216">
        <v>0</v>
      </c>
      <c r="BT216">
        <v>0</v>
      </c>
      <c r="BU216">
        <v>0</v>
      </c>
      <c r="BV216">
        <v>0</v>
      </c>
      <c r="BW216">
        <v>0</v>
      </c>
      <c r="BX216">
        <v>0</v>
      </c>
    </row>
    <row r="217" spans="1:76" x14ac:dyDescent="0.25">
      <c r="A217">
        <v>22</v>
      </c>
      <c r="B217" t="s">
        <v>66</v>
      </c>
      <c r="C217">
        <v>2012</v>
      </c>
      <c r="D217" t="s">
        <v>591</v>
      </c>
      <c r="E217">
        <v>1</v>
      </c>
      <c r="F217">
        <v>1</v>
      </c>
      <c r="G217">
        <v>3368</v>
      </c>
      <c r="H217">
        <v>0.96366237482117312</v>
      </c>
      <c r="I217">
        <v>936</v>
      </c>
      <c r="J217">
        <v>0</v>
      </c>
      <c r="N217">
        <v>1</v>
      </c>
      <c r="O217">
        <v>104612</v>
      </c>
      <c r="P217">
        <v>29.931902718168814</v>
      </c>
      <c r="Q217">
        <v>2563</v>
      </c>
      <c r="R217">
        <v>39873</v>
      </c>
      <c r="S217">
        <v>5700</v>
      </c>
      <c r="T217">
        <v>442299</v>
      </c>
      <c r="U217">
        <v>1</v>
      </c>
      <c r="V217">
        <v>4809</v>
      </c>
      <c r="W217">
        <v>36505</v>
      </c>
      <c r="X217">
        <v>17104</v>
      </c>
      <c r="Y217">
        <v>1</v>
      </c>
      <c r="Z217">
        <v>1</v>
      </c>
      <c r="AA217" t="s">
        <v>743</v>
      </c>
      <c r="AB217">
        <v>19657</v>
      </c>
      <c r="AC217">
        <v>7.9</v>
      </c>
      <c r="AD217">
        <v>3865</v>
      </c>
      <c r="AE217">
        <v>0</v>
      </c>
      <c r="AF217">
        <v>3.95</v>
      </c>
      <c r="AG217">
        <v>-0.13</v>
      </c>
      <c r="AH217">
        <v>752.82</v>
      </c>
      <c r="AI217">
        <v>706.75699999999995</v>
      </c>
      <c r="AJ217">
        <v>168</v>
      </c>
      <c r="AK217">
        <v>-3</v>
      </c>
      <c r="AL217">
        <v>66</v>
      </c>
      <c r="AM217">
        <v>835</v>
      </c>
      <c r="AN217">
        <v>62939</v>
      </c>
      <c r="AO217">
        <v>6</v>
      </c>
      <c r="AP217" t="s">
        <v>726</v>
      </c>
      <c r="AQ217" t="s">
        <v>726</v>
      </c>
      <c r="AR217" t="s">
        <v>726</v>
      </c>
      <c r="AS217" t="s">
        <v>726</v>
      </c>
      <c r="AT217" t="s">
        <v>726</v>
      </c>
      <c r="AU217">
        <v>2009</v>
      </c>
      <c r="AV217">
        <v>0</v>
      </c>
      <c r="AW217">
        <v>1</v>
      </c>
      <c r="AX217">
        <v>2008</v>
      </c>
      <c r="AY217">
        <v>1</v>
      </c>
      <c r="AZ217">
        <v>9999</v>
      </c>
      <c r="BA217">
        <v>1</v>
      </c>
      <c r="BB217">
        <v>2009</v>
      </c>
      <c r="BC217">
        <v>1</v>
      </c>
      <c r="BD217">
        <v>2008</v>
      </c>
      <c r="BE217">
        <v>2008</v>
      </c>
      <c r="BF217">
        <v>0</v>
      </c>
      <c r="BG217">
        <v>0</v>
      </c>
      <c r="BH217">
        <v>0</v>
      </c>
      <c r="BI217">
        <v>0</v>
      </c>
      <c r="BO217">
        <v>0</v>
      </c>
      <c r="BP217">
        <v>0</v>
      </c>
      <c r="BQ217">
        <v>0</v>
      </c>
      <c r="BR217">
        <v>0</v>
      </c>
      <c r="BS217">
        <v>0</v>
      </c>
      <c r="BT217">
        <v>0</v>
      </c>
      <c r="BU217">
        <v>0</v>
      </c>
      <c r="BV217">
        <v>0</v>
      </c>
      <c r="BW217">
        <v>0</v>
      </c>
      <c r="BX217">
        <v>0</v>
      </c>
    </row>
    <row r="218" spans="1:76" x14ac:dyDescent="0.25">
      <c r="A218">
        <v>22</v>
      </c>
      <c r="B218" t="s">
        <v>66</v>
      </c>
      <c r="C218">
        <v>2013</v>
      </c>
      <c r="D218" t="s">
        <v>591</v>
      </c>
      <c r="E218">
        <v>1</v>
      </c>
      <c r="F218">
        <v>1</v>
      </c>
      <c r="G218">
        <v>3368</v>
      </c>
      <c r="H218">
        <v>0.96366237482117312</v>
      </c>
      <c r="I218">
        <v>936</v>
      </c>
      <c r="J218">
        <v>0</v>
      </c>
      <c r="N218">
        <v>1</v>
      </c>
      <c r="O218">
        <v>104612</v>
      </c>
      <c r="P218">
        <v>29.931902718168814</v>
      </c>
      <c r="Q218">
        <v>2563</v>
      </c>
      <c r="R218">
        <v>39873</v>
      </c>
      <c r="S218">
        <v>5700</v>
      </c>
      <c r="T218">
        <v>442299</v>
      </c>
      <c r="U218">
        <v>1</v>
      </c>
      <c r="V218">
        <v>4809</v>
      </c>
      <c r="W218">
        <v>36505</v>
      </c>
      <c r="X218">
        <v>17104</v>
      </c>
      <c r="Y218">
        <v>1</v>
      </c>
      <c r="Z218">
        <v>1</v>
      </c>
      <c r="AA218" t="s">
        <v>743</v>
      </c>
      <c r="AB218">
        <v>19657</v>
      </c>
      <c r="AC218">
        <v>8.5</v>
      </c>
      <c r="AD218">
        <v>4089</v>
      </c>
      <c r="AE218">
        <v>0</v>
      </c>
      <c r="AF218">
        <v>4.25</v>
      </c>
      <c r="AG218">
        <v>8.1660000000000004</v>
      </c>
      <c r="AH218">
        <v>783.47400000000005</v>
      </c>
      <c r="AI218">
        <v>748.53800000000001</v>
      </c>
      <c r="AJ218">
        <v>1264</v>
      </c>
      <c r="AK218">
        <v>11</v>
      </c>
      <c r="AL218">
        <v>65</v>
      </c>
      <c r="AM218">
        <v>294</v>
      </c>
      <c r="AN218">
        <v>49441</v>
      </c>
      <c r="AO218">
        <v>9</v>
      </c>
      <c r="AP218" t="s">
        <v>726</v>
      </c>
      <c r="AQ218" t="s">
        <v>726</v>
      </c>
      <c r="AR218" t="s">
        <v>726</v>
      </c>
      <c r="AS218" t="s">
        <v>726</v>
      </c>
      <c r="AT218" t="s">
        <v>726</v>
      </c>
      <c r="AU218">
        <v>2009</v>
      </c>
      <c r="AV218">
        <v>0</v>
      </c>
      <c r="AW218">
        <v>1</v>
      </c>
      <c r="AX218">
        <v>2008</v>
      </c>
      <c r="AY218">
        <v>1</v>
      </c>
      <c r="AZ218">
        <v>9999</v>
      </c>
      <c r="BA218">
        <v>1</v>
      </c>
      <c r="BB218">
        <v>2009</v>
      </c>
      <c r="BC218">
        <v>1</v>
      </c>
      <c r="BD218">
        <v>2008</v>
      </c>
      <c r="BE218">
        <v>2008</v>
      </c>
      <c r="BF218">
        <v>0</v>
      </c>
      <c r="BG218">
        <v>0</v>
      </c>
      <c r="BH218">
        <v>0</v>
      </c>
      <c r="BI218">
        <v>0</v>
      </c>
      <c r="BO218">
        <v>0</v>
      </c>
      <c r="BP218">
        <v>0</v>
      </c>
      <c r="BQ218">
        <v>0</v>
      </c>
      <c r="BR218">
        <v>0</v>
      </c>
      <c r="BS218">
        <v>0</v>
      </c>
      <c r="BT218">
        <v>0</v>
      </c>
      <c r="BU218">
        <v>0</v>
      </c>
      <c r="BV218">
        <v>0</v>
      </c>
      <c r="BW218">
        <v>0</v>
      </c>
      <c r="BX218">
        <v>0</v>
      </c>
    </row>
    <row r="219" spans="1:76" x14ac:dyDescent="0.25">
      <c r="A219">
        <v>22</v>
      </c>
      <c r="B219" t="s">
        <v>66</v>
      </c>
      <c r="C219">
        <v>2014</v>
      </c>
      <c r="D219" t="s">
        <v>591</v>
      </c>
      <c r="E219">
        <v>1</v>
      </c>
      <c r="F219">
        <v>1</v>
      </c>
      <c r="G219">
        <v>3368</v>
      </c>
      <c r="H219">
        <v>0.96366237482117312</v>
      </c>
      <c r="I219">
        <v>936</v>
      </c>
      <c r="J219">
        <v>0</v>
      </c>
      <c r="N219">
        <v>1</v>
      </c>
      <c r="O219">
        <v>104612</v>
      </c>
      <c r="P219">
        <v>29.931902718168814</v>
      </c>
      <c r="Q219">
        <v>2563</v>
      </c>
      <c r="R219">
        <v>39873</v>
      </c>
      <c r="S219">
        <v>5700</v>
      </c>
      <c r="T219">
        <v>442299</v>
      </c>
      <c r="U219">
        <v>1</v>
      </c>
      <c r="V219">
        <v>4809</v>
      </c>
      <c r="W219">
        <v>36505</v>
      </c>
      <c r="X219">
        <v>17104</v>
      </c>
      <c r="Y219">
        <v>1</v>
      </c>
      <c r="Z219">
        <v>1</v>
      </c>
      <c r="AA219" t="s">
        <v>743</v>
      </c>
      <c r="AB219">
        <v>19657</v>
      </c>
      <c r="AC219">
        <v>7.3</v>
      </c>
      <c r="AD219">
        <v>4243</v>
      </c>
      <c r="AE219">
        <v>0</v>
      </c>
      <c r="AF219">
        <v>3.65</v>
      </c>
      <c r="AG219">
        <v>22.672999999999998</v>
      </c>
      <c r="AH219">
        <v>769.05700000000002</v>
      </c>
      <c r="AI219">
        <v>781.86599999999999</v>
      </c>
      <c r="AJ219">
        <v>199</v>
      </c>
      <c r="AK219">
        <v>16</v>
      </c>
      <c r="AL219">
        <v>29.89</v>
      </c>
      <c r="AM219">
        <v>2272</v>
      </c>
      <c r="AN219">
        <v>50291</v>
      </c>
      <c r="AO219">
        <v>8</v>
      </c>
      <c r="AP219">
        <v>6</v>
      </c>
      <c r="AQ219">
        <v>8</v>
      </c>
      <c r="AR219">
        <v>15</v>
      </c>
      <c r="AS219">
        <v>110</v>
      </c>
      <c r="AT219" t="s">
        <v>726</v>
      </c>
      <c r="AU219">
        <v>2009</v>
      </c>
      <c r="AV219">
        <v>0</v>
      </c>
      <c r="AW219">
        <v>1</v>
      </c>
      <c r="AX219">
        <v>2008</v>
      </c>
      <c r="AY219">
        <v>1</v>
      </c>
      <c r="AZ219">
        <v>9999</v>
      </c>
      <c r="BA219">
        <v>1</v>
      </c>
      <c r="BB219">
        <v>2009</v>
      </c>
      <c r="BC219">
        <v>1</v>
      </c>
      <c r="BD219">
        <v>2008</v>
      </c>
      <c r="BE219">
        <v>2008</v>
      </c>
      <c r="BF219">
        <v>0</v>
      </c>
      <c r="BG219">
        <v>0</v>
      </c>
      <c r="BH219">
        <v>0</v>
      </c>
      <c r="BI219">
        <v>0</v>
      </c>
      <c r="BO219">
        <v>0</v>
      </c>
      <c r="BP219">
        <v>0</v>
      </c>
      <c r="BQ219">
        <v>0</v>
      </c>
      <c r="BR219">
        <v>0</v>
      </c>
      <c r="BS219">
        <v>0</v>
      </c>
      <c r="BT219">
        <v>0</v>
      </c>
      <c r="BU219">
        <v>0</v>
      </c>
      <c r="BV219">
        <v>0</v>
      </c>
      <c r="BW219">
        <v>0</v>
      </c>
      <c r="BX219">
        <v>0</v>
      </c>
    </row>
    <row r="220" spans="1:76" x14ac:dyDescent="0.25">
      <c r="A220">
        <v>22</v>
      </c>
      <c r="B220" t="s">
        <v>66</v>
      </c>
      <c r="C220">
        <v>2015</v>
      </c>
      <c r="D220" t="s">
        <v>591</v>
      </c>
      <c r="E220">
        <v>1</v>
      </c>
      <c r="F220">
        <v>1</v>
      </c>
      <c r="G220">
        <v>3368</v>
      </c>
      <c r="H220">
        <v>0.96366237482117312</v>
      </c>
      <c r="I220">
        <v>936</v>
      </c>
      <c r="J220">
        <v>0</v>
      </c>
      <c r="N220">
        <v>1</v>
      </c>
      <c r="O220">
        <v>104612</v>
      </c>
      <c r="P220">
        <v>29.931902718168814</v>
      </c>
      <c r="Q220">
        <v>2563</v>
      </c>
      <c r="R220">
        <v>39873</v>
      </c>
      <c r="S220">
        <v>5700</v>
      </c>
      <c r="T220">
        <v>442299</v>
      </c>
      <c r="U220">
        <v>1</v>
      </c>
      <c r="V220">
        <v>4809</v>
      </c>
      <c r="W220">
        <v>36505</v>
      </c>
      <c r="X220">
        <v>17104</v>
      </c>
      <c r="Y220">
        <v>1</v>
      </c>
      <c r="Z220">
        <v>1</v>
      </c>
      <c r="AA220" t="s">
        <v>743</v>
      </c>
      <c r="AB220">
        <v>19657</v>
      </c>
      <c r="AC220">
        <v>7.4</v>
      </c>
      <c r="AD220">
        <v>4281</v>
      </c>
      <c r="AE220">
        <v>0</v>
      </c>
      <c r="AF220">
        <v>3.7</v>
      </c>
      <c r="AG220">
        <v>5.1420000000000003</v>
      </c>
      <c r="AH220">
        <v>763.76800000000003</v>
      </c>
      <c r="AI220">
        <v>794.63</v>
      </c>
      <c r="AJ220">
        <v>48</v>
      </c>
      <c r="AK220">
        <v>3</v>
      </c>
      <c r="AL220">
        <v>63</v>
      </c>
      <c r="AM220">
        <v>65</v>
      </c>
      <c r="AN220" t="s">
        <v>726</v>
      </c>
      <c r="AO220">
        <v>39774</v>
      </c>
      <c r="AP220">
        <v>9</v>
      </c>
      <c r="AQ220">
        <v>9</v>
      </c>
      <c r="AR220">
        <v>9</v>
      </c>
      <c r="AS220">
        <v>18</v>
      </c>
      <c r="AT220" t="s">
        <v>726</v>
      </c>
      <c r="AU220">
        <v>2009</v>
      </c>
      <c r="AV220">
        <v>0</v>
      </c>
      <c r="AW220">
        <v>1</v>
      </c>
      <c r="AX220">
        <v>2008</v>
      </c>
      <c r="AY220">
        <v>1</v>
      </c>
      <c r="AZ220">
        <v>9999</v>
      </c>
      <c r="BA220">
        <v>1</v>
      </c>
      <c r="BB220">
        <v>2009</v>
      </c>
      <c r="BC220">
        <v>1</v>
      </c>
      <c r="BD220">
        <v>2008</v>
      </c>
      <c r="BE220">
        <v>2008</v>
      </c>
      <c r="BF220">
        <v>0</v>
      </c>
      <c r="BG220">
        <v>0</v>
      </c>
      <c r="BH220">
        <v>0</v>
      </c>
      <c r="BI220">
        <v>0</v>
      </c>
      <c r="BO220">
        <v>0</v>
      </c>
      <c r="BP220">
        <v>0</v>
      </c>
      <c r="BQ220">
        <v>0</v>
      </c>
      <c r="BR220">
        <v>0</v>
      </c>
      <c r="BS220">
        <v>0</v>
      </c>
      <c r="BT220">
        <v>0</v>
      </c>
      <c r="BU220">
        <v>0</v>
      </c>
      <c r="BV220">
        <v>0</v>
      </c>
      <c r="BW220">
        <v>0</v>
      </c>
      <c r="BX220">
        <v>0</v>
      </c>
    </row>
    <row r="221" spans="1:76" x14ac:dyDescent="0.25">
      <c r="A221">
        <v>22</v>
      </c>
      <c r="B221" t="s">
        <v>66</v>
      </c>
      <c r="C221">
        <v>2016</v>
      </c>
      <c r="D221" t="s">
        <v>591</v>
      </c>
      <c r="E221">
        <v>1</v>
      </c>
      <c r="F221">
        <v>1</v>
      </c>
      <c r="G221">
        <v>3368</v>
      </c>
      <c r="H221">
        <v>0.96366237482117312</v>
      </c>
      <c r="I221">
        <v>936</v>
      </c>
      <c r="J221">
        <v>0</v>
      </c>
      <c r="N221">
        <v>1</v>
      </c>
      <c r="O221">
        <v>104612</v>
      </c>
      <c r="P221">
        <v>29.931902718168814</v>
      </c>
      <c r="Q221">
        <v>2563</v>
      </c>
      <c r="R221">
        <v>39873</v>
      </c>
      <c r="S221">
        <v>5700</v>
      </c>
      <c r="T221">
        <v>442299</v>
      </c>
      <c r="U221">
        <v>1</v>
      </c>
      <c r="V221">
        <v>4809</v>
      </c>
      <c r="W221">
        <v>36505</v>
      </c>
      <c r="X221">
        <v>17104</v>
      </c>
      <c r="Y221">
        <v>1</v>
      </c>
      <c r="Z221">
        <v>1</v>
      </c>
      <c r="AA221" t="s">
        <v>743</v>
      </c>
      <c r="AB221">
        <v>19657</v>
      </c>
      <c r="AC221" t="s">
        <v>726</v>
      </c>
      <c r="AD221" t="s">
        <v>726</v>
      </c>
      <c r="AE221" t="s">
        <v>726</v>
      </c>
      <c r="AF221" t="s">
        <v>726</v>
      </c>
      <c r="AG221" t="s">
        <v>726</v>
      </c>
      <c r="AH221" t="s">
        <v>726</v>
      </c>
      <c r="AI221" t="s">
        <v>726</v>
      </c>
      <c r="AJ221" t="s">
        <v>726</v>
      </c>
      <c r="AK221" t="s">
        <v>726</v>
      </c>
      <c r="AL221" t="s">
        <v>726</v>
      </c>
      <c r="AM221">
        <v>66</v>
      </c>
      <c r="AN221" t="s">
        <v>726</v>
      </c>
      <c r="AO221" t="s">
        <v>726</v>
      </c>
      <c r="AP221" t="s">
        <v>726</v>
      </c>
      <c r="AQ221" t="s">
        <v>726</v>
      </c>
      <c r="AR221" t="s">
        <v>726</v>
      </c>
      <c r="AS221" t="s">
        <v>726</v>
      </c>
      <c r="AT221" t="s">
        <v>726</v>
      </c>
      <c r="AU221">
        <v>2009</v>
      </c>
      <c r="AV221">
        <v>0</v>
      </c>
      <c r="AW221">
        <v>1</v>
      </c>
      <c r="AX221">
        <v>2008</v>
      </c>
      <c r="AY221">
        <v>1</v>
      </c>
      <c r="AZ221">
        <v>9999</v>
      </c>
      <c r="BA221">
        <v>1</v>
      </c>
      <c r="BB221">
        <v>2009</v>
      </c>
      <c r="BC221">
        <v>1</v>
      </c>
      <c r="BD221">
        <v>2008</v>
      </c>
      <c r="BE221">
        <v>2008</v>
      </c>
      <c r="BF221">
        <v>0</v>
      </c>
      <c r="BG221">
        <v>0</v>
      </c>
      <c r="BH221">
        <v>0</v>
      </c>
      <c r="BI221">
        <v>0</v>
      </c>
      <c r="BO221">
        <v>0</v>
      </c>
      <c r="BP221">
        <v>0</v>
      </c>
      <c r="BQ221">
        <v>0</v>
      </c>
      <c r="BR221">
        <v>0</v>
      </c>
      <c r="BS221">
        <v>0</v>
      </c>
      <c r="BT221">
        <v>0</v>
      </c>
      <c r="BU221">
        <v>0</v>
      </c>
      <c r="BV221">
        <v>0</v>
      </c>
      <c r="BW221">
        <v>0</v>
      </c>
      <c r="BX221">
        <v>0</v>
      </c>
    </row>
    <row r="222" spans="1:76" x14ac:dyDescent="0.25">
      <c r="A222">
        <v>23</v>
      </c>
      <c r="B222" t="s">
        <v>67</v>
      </c>
      <c r="C222">
        <v>2007</v>
      </c>
      <c r="D222" t="s">
        <v>591</v>
      </c>
      <c r="E222">
        <v>1</v>
      </c>
      <c r="F222">
        <v>1</v>
      </c>
      <c r="G222">
        <v>46882</v>
      </c>
      <c r="H222">
        <v>3.5109713173069723</v>
      </c>
      <c r="I222">
        <v>14755</v>
      </c>
      <c r="J222">
        <v>1</v>
      </c>
      <c r="K222">
        <v>684</v>
      </c>
      <c r="L222">
        <v>5.1224443945180859E-2</v>
      </c>
      <c r="M222">
        <v>197</v>
      </c>
      <c r="N222">
        <v>2</v>
      </c>
      <c r="O222">
        <v>2382</v>
      </c>
      <c r="P222">
        <v>0.17838687935295439</v>
      </c>
      <c r="Q222">
        <v>23</v>
      </c>
      <c r="R222">
        <v>40026</v>
      </c>
      <c r="S222">
        <v>3674</v>
      </c>
      <c r="T222">
        <v>334413</v>
      </c>
      <c r="U222">
        <v>1</v>
      </c>
      <c r="V222">
        <v>112</v>
      </c>
      <c r="W222">
        <v>254</v>
      </c>
      <c r="X222">
        <v>513</v>
      </c>
      <c r="Y222">
        <v>1</v>
      </c>
      <c r="Z222">
        <v>1</v>
      </c>
      <c r="AA222" t="s">
        <v>744</v>
      </c>
      <c r="AB222">
        <v>241473</v>
      </c>
      <c r="AC222" t="s">
        <v>726</v>
      </c>
      <c r="AD222">
        <v>10095</v>
      </c>
      <c r="AE222" t="s">
        <v>726</v>
      </c>
      <c r="AF222" t="s">
        <v>726</v>
      </c>
      <c r="AG222">
        <v>3303</v>
      </c>
      <c r="AH222">
        <v>18495</v>
      </c>
      <c r="AI222">
        <v>8871</v>
      </c>
      <c r="AJ222">
        <v>1282</v>
      </c>
      <c r="AK222" t="s">
        <v>726</v>
      </c>
      <c r="AL222" t="s">
        <v>726</v>
      </c>
      <c r="AM222" t="s">
        <v>726</v>
      </c>
      <c r="AN222">
        <v>85965</v>
      </c>
      <c r="AO222">
        <v>7</v>
      </c>
      <c r="AP222" t="s">
        <v>726</v>
      </c>
      <c r="AQ222" t="s">
        <v>726</v>
      </c>
      <c r="AR222" t="s">
        <v>726</v>
      </c>
      <c r="AS222" t="s">
        <v>726</v>
      </c>
      <c r="AT222" t="s">
        <v>726</v>
      </c>
      <c r="AU222">
        <v>2014</v>
      </c>
      <c r="AV222">
        <v>1</v>
      </c>
      <c r="AW222">
        <v>1</v>
      </c>
      <c r="AX222">
        <v>2008</v>
      </c>
      <c r="AY222">
        <v>2</v>
      </c>
      <c r="AZ222">
        <v>9999</v>
      </c>
      <c r="BA222">
        <v>1</v>
      </c>
      <c r="BB222">
        <v>2014</v>
      </c>
      <c r="BC222">
        <v>2</v>
      </c>
      <c r="BD222">
        <v>2008</v>
      </c>
      <c r="BE222">
        <v>2008</v>
      </c>
      <c r="BF222">
        <v>0</v>
      </c>
      <c r="BG222">
        <v>0</v>
      </c>
      <c r="BH222">
        <v>0</v>
      </c>
      <c r="BI222">
        <v>0</v>
      </c>
      <c r="BO222">
        <v>0</v>
      </c>
      <c r="BP222">
        <v>0</v>
      </c>
      <c r="BQ222">
        <v>0</v>
      </c>
      <c r="BR222">
        <v>0</v>
      </c>
      <c r="BS222">
        <v>0</v>
      </c>
      <c r="BT222">
        <v>0</v>
      </c>
      <c r="BU222">
        <v>0</v>
      </c>
      <c r="BV222">
        <v>0</v>
      </c>
      <c r="BW222">
        <v>0</v>
      </c>
      <c r="BX222">
        <v>0</v>
      </c>
    </row>
    <row r="223" spans="1:76" x14ac:dyDescent="0.25">
      <c r="A223">
        <v>23</v>
      </c>
      <c r="B223" t="s">
        <v>67</v>
      </c>
      <c r="C223">
        <v>2008</v>
      </c>
      <c r="D223" t="s">
        <v>591</v>
      </c>
      <c r="E223">
        <v>1</v>
      </c>
      <c r="F223">
        <v>1</v>
      </c>
      <c r="G223">
        <v>46882</v>
      </c>
      <c r="H223">
        <v>3.5109713173069723</v>
      </c>
      <c r="I223">
        <v>14755</v>
      </c>
      <c r="J223">
        <v>1</v>
      </c>
      <c r="K223">
        <v>684</v>
      </c>
      <c r="L223">
        <v>5.1224443945180859E-2</v>
      </c>
      <c r="M223">
        <v>197</v>
      </c>
      <c r="N223">
        <v>2</v>
      </c>
      <c r="O223">
        <v>2382</v>
      </c>
      <c r="P223">
        <v>0.17838687935295439</v>
      </c>
      <c r="Q223">
        <v>23</v>
      </c>
      <c r="R223">
        <v>40026</v>
      </c>
      <c r="S223">
        <v>3674</v>
      </c>
      <c r="T223">
        <v>334413</v>
      </c>
      <c r="U223">
        <v>1</v>
      </c>
      <c r="V223">
        <v>112</v>
      </c>
      <c r="W223">
        <v>254</v>
      </c>
      <c r="X223">
        <v>513</v>
      </c>
      <c r="Y223">
        <v>1</v>
      </c>
      <c r="Z223">
        <v>1</v>
      </c>
      <c r="AA223" t="s">
        <v>744</v>
      </c>
      <c r="AB223">
        <v>241473</v>
      </c>
      <c r="AC223">
        <v>9.3000000000000007</v>
      </c>
      <c r="AD223">
        <v>11932</v>
      </c>
      <c r="AE223">
        <v>0</v>
      </c>
      <c r="AF223">
        <v>4.6500000000000004</v>
      </c>
      <c r="AG223">
        <v>3160</v>
      </c>
      <c r="AH223">
        <v>24563</v>
      </c>
      <c r="AI223">
        <v>11142</v>
      </c>
      <c r="AJ223">
        <v>1907</v>
      </c>
      <c r="AK223" t="s">
        <v>726</v>
      </c>
      <c r="AL223">
        <v>25</v>
      </c>
      <c r="AM223" t="s">
        <v>726</v>
      </c>
      <c r="AN223">
        <v>94000</v>
      </c>
      <c r="AO223">
        <v>6</v>
      </c>
      <c r="AP223" t="s">
        <v>726</v>
      </c>
      <c r="AQ223" t="s">
        <v>726</v>
      </c>
      <c r="AR223" t="s">
        <v>726</v>
      </c>
      <c r="AS223" t="s">
        <v>726</v>
      </c>
      <c r="AT223" t="s">
        <v>726</v>
      </c>
      <c r="AU223">
        <v>2014</v>
      </c>
      <c r="AV223">
        <v>1</v>
      </c>
      <c r="AW223">
        <v>1</v>
      </c>
      <c r="AX223">
        <v>2008</v>
      </c>
      <c r="AY223">
        <v>2</v>
      </c>
      <c r="AZ223">
        <v>9999</v>
      </c>
      <c r="BA223">
        <v>1</v>
      </c>
      <c r="BB223">
        <v>2014</v>
      </c>
      <c r="BC223">
        <v>2</v>
      </c>
      <c r="BD223">
        <v>2008</v>
      </c>
      <c r="BE223">
        <v>2008</v>
      </c>
      <c r="BF223">
        <v>0</v>
      </c>
      <c r="BG223">
        <v>1</v>
      </c>
      <c r="BH223">
        <v>0</v>
      </c>
      <c r="BI223">
        <v>1</v>
      </c>
      <c r="BO223">
        <v>0</v>
      </c>
      <c r="BP223">
        <v>0</v>
      </c>
      <c r="BQ223">
        <v>0</v>
      </c>
      <c r="BR223">
        <v>13</v>
      </c>
      <c r="BS223">
        <v>19</v>
      </c>
      <c r="BT223">
        <v>79</v>
      </c>
      <c r="BU223">
        <v>16</v>
      </c>
      <c r="BV223">
        <v>0</v>
      </c>
      <c r="BW223">
        <v>0</v>
      </c>
      <c r="BX223">
        <v>0</v>
      </c>
    </row>
    <row r="224" spans="1:76" x14ac:dyDescent="0.25">
      <c r="A224">
        <v>23</v>
      </c>
      <c r="B224" t="s">
        <v>67</v>
      </c>
      <c r="C224">
        <v>2009</v>
      </c>
      <c r="D224" t="s">
        <v>591</v>
      </c>
      <c r="E224">
        <v>1</v>
      </c>
      <c r="F224">
        <v>1</v>
      </c>
      <c r="G224">
        <v>46882</v>
      </c>
      <c r="H224">
        <v>3.5109713173069723</v>
      </c>
      <c r="I224">
        <v>14755</v>
      </c>
      <c r="J224">
        <v>1</v>
      </c>
      <c r="K224">
        <v>684</v>
      </c>
      <c r="L224">
        <v>5.1224443945180859E-2</v>
      </c>
      <c r="M224">
        <v>197</v>
      </c>
      <c r="N224">
        <v>2</v>
      </c>
      <c r="O224">
        <v>2382</v>
      </c>
      <c r="P224">
        <v>0.17838687935295439</v>
      </c>
      <c r="Q224">
        <v>23</v>
      </c>
      <c r="R224">
        <v>40026</v>
      </c>
      <c r="S224">
        <v>3674</v>
      </c>
      <c r="T224">
        <v>334413</v>
      </c>
      <c r="U224">
        <v>1</v>
      </c>
      <c r="V224">
        <v>112</v>
      </c>
      <c r="W224">
        <v>254</v>
      </c>
      <c r="X224">
        <v>513</v>
      </c>
      <c r="Y224">
        <v>1</v>
      </c>
      <c r="Z224">
        <v>1</v>
      </c>
      <c r="AA224" t="s">
        <v>744</v>
      </c>
      <c r="AB224">
        <v>241473</v>
      </c>
      <c r="AC224">
        <v>8.5</v>
      </c>
      <c r="AD224">
        <v>12255</v>
      </c>
      <c r="AE224">
        <v>7.04</v>
      </c>
      <c r="AF224">
        <v>7.77</v>
      </c>
      <c r="AG224">
        <v>1592</v>
      </c>
      <c r="AH224">
        <v>27445</v>
      </c>
      <c r="AI224">
        <v>10416</v>
      </c>
      <c r="AJ224">
        <v>329</v>
      </c>
      <c r="AK224">
        <v>15</v>
      </c>
      <c r="AL224">
        <v>25</v>
      </c>
      <c r="AM224" t="s">
        <v>726</v>
      </c>
      <c r="AN224">
        <v>69000</v>
      </c>
      <c r="AO224">
        <v>2</v>
      </c>
      <c r="AP224" t="s">
        <v>726</v>
      </c>
      <c r="AQ224" t="s">
        <v>726</v>
      </c>
      <c r="AR224" t="s">
        <v>726</v>
      </c>
      <c r="AS224" t="s">
        <v>726</v>
      </c>
      <c r="AT224" t="s">
        <v>726</v>
      </c>
      <c r="AU224">
        <v>2014</v>
      </c>
      <c r="AV224">
        <v>1</v>
      </c>
      <c r="AW224">
        <v>1</v>
      </c>
      <c r="AX224">
        <v>2008</v>
      </c>
      <c r="AY224">
        <v>2</v>
      </c>
      <c r="AZ224">
        <v>9999</v>
      </c>
      <c r="BA224">
        <v>1</v>
      </c>
      <c r="BB224">
        <v>2014</v>
      </c>
      <c r="BC224">
        <v>2</v>
      </c>
      <c r="BD224">
        <v>2008</v>
      </c>
      <c r="BE224">
        <v>2008</v>
      </c>
      <c r="BF224">
        <v>0</v>
      </c>
      <c r="BG224">
        <v>1</v>
      </c>
      <c r="BH224">
        <v>0</v>
      </c>
      <c r="BI224">
        <v>1</v>
      </c>
      <c r="BO224">
        <v>0</v>
      </c>
      <c r="BP224">
        <v>0</v>
      </c>
      <c r="BQ224">
        <v>0</v>
      </c>
      <c r="BR224">
        <v>92</v>
      </c>
      <c r="BS224">
        <v>66</v>
      </c>
      <c r="BT224">
        <v>305</v>
      </c>
      <c r="BU224">
        <v>0</v>
      </c>
      <c r="BV224">
        <v>0</v>
      </c>
      <c r="BW224">
        <v>11</v>
      </c>
      <c r="BX224">
        <v>125</v>
      </c>
    </row>
    <row r="225" spans="1:76" x14ac:dyDescent="0.25">
      <c r="A225">
        <v>23</v>
      </c>
      <c r="B225" t="s">
        <v>67</v>
      </c>
      <c r="C225">
        <v>2010</v>
      </c>
      <c r="D225" t="s">
        <v>591</v>
      </c>
      <c r="E225">
        <v>1</v>
      </c>
      <c r="F225">
        <v>1</v>
      </c>
      <c r="G225">
        <v>46882</v>
      </c>
      <c r="H225">
        <v>3.5109713173069723</v>
      </c>
      <c r="I225">
        <v>14755</v>
      </c>
      <c r="J225">
        <v>1</v>
      </c>
      <c r="K225">
        <v>684</v>
      </c>
      <c r="L225">
        <v>5.1224443945180859E-2</v>
      </c>
      <c r="M225">
        <v>197</v>
      </c>
      <c r="N225">
        <v>2</v>
      </c>
      <c r="O225">
        <v>2382</v>
      </c>
      <c r="P225">
        <v>0.17838687935295439</v>
      </c>
      <c r="Q225">
        <v>23</v>
      </c>
      <c r="R225">
        <v>40026</v>
      </c>
      <c r="S225">
        <v>3674</v>
      </c>
      <c r="T225">
        <v>334413</v>
      </c>
      <c r="U225">
        <v>1</v>
      </c>
      <c r="V225">
        <v>112</v>
      </c>
      <c r="W225">
        <v>254</v>
      </c>
      <c r="X225">
        <v>513</v>
      </c>
      <c r="Y225">
        <v>1</v>
      </c>
      <c r="Z225">
        <v>1</v>
      </c>
      <c r="AA225" t="s">
        <v>744</v>
      </c>
      <c r="AB225">
        <v>241473</v>
      </c>
      <c r="AC225">
        <v>9.1999999999999993</v>
      </c>
      <c r="AD225">
        <v>12520</v>
      </c>
      <c r="AE225">
        <v>7.16</v>
      </c>
      <c r="AF225">
        <v>8.18</v>
      </c>
      <c r="AG225">
        <v>3247</v>
      </c>
      <c r="AH225">
        <v>30572</v>
      </c>
      <c r="AI225">
        <v>10991</v>
      </c>
      <c r="AJ225">
        <v>275</v>
      </c>
      <c r="AK225">
        <v>19</v>
      </c>
      <c r="AL225">
        <v>24</v>
      </c>
      <c r="AM225">
        <v>1000</v>
      </c>
      <c r="AN225">
        <v>89000</v>
      </c>
      <c r="AO225">
        <v>3</v>
      </c>
      <c r="AP225" t="s">
        <v>726</v>
      </c>
      <c r="AQ225" t="s">
        <v>726</v>
      </c>
      <c r="AR225" t="s">
        <v>726</v>
      </c>
      <c r="AS225" t="s">
        <v>726</v>
      </c>
      <c r="AT225" t="s">
        <v>726</v>
      </c>
      <c r="AU225">
        <v>2014</v>
      </c>
      <c r="AV225">
        <v>1</v>
      </c>
      <c r="AW225">
        <v>1</v>
      </c>
      <c r="AX225">
        <v>2008</v>
      </c>
      <c r="AY225">
        <v>2</v>
      </c>
      <c r="AZ225">
        <v>9999</v>
      </c>
      <c r="BA225">
        <v>1</v>
      </c>
      <c r="BB225">
        <v>2014</v>
      </c>
      <c r="BC225">
        <v>2</v>
      </c>
      <c r="BD225">
        <v>2008</v>
      </c>
      <c r="BE225">
        <v>2008</v>
      </c>
      <c r="BF225">
        <v>0</v>
      </c>
      <c r="BG225">
        <v>1</v>
      </c>
      <c r="BH225">
        <v>0</v>
      </c>
      <c r="BI225">
        <v>1</v>
      </c>
      <c r="BO225">
        <v>0</v>
      </c>
      <c r="BP225">
        <v>0</v>
      </c>
      <c r="BQ225">
        <v>0</v>
      </c>
      <c r="BR225">
        <v>61</v>
      </c>
      <c r="BS225">
        <v>36</v>
      </c>
      <c r="BT225">
        <v>236</v>
      </c>
      <c r="BU225">
        <v>18</v>
      </c>
      <c r="BV225">
        <v>0</v>
      </c>
      <c r="BW225">
        <v>10</v>
      </c>
      <c r="BX225">
        <v>50</v>
      </c>
    </row>
    <row r="226" spans="1:76" x14ac:dyDescent="0.25">
      <c r="A226">
        <v>23</v>
      </c>
      <c r="B226" t="s">
        <v>67</v>
      </c>
      <c r="C226">
        <v>2011</v>
      </c>
      <c r="D226" t="s">
        <v>591</v>
      </c>
      <c r="E226">
        <v>1</v>
      </c>
      <c r="F226">
        <v>1</v>
      </c>
      <c r="G226">
        <v>46882</v>
      </c>
      <c r="H226">
        <v>3.5109713173069723</v>
      </c>
      <c r="I226">
        <v>14755</v>
      </c>
      <c r="J226">
        <v>1</v>
      </c>
      <c r="K226">
        <v>684</v>
      </c>
      <c r="L226">
        <v>5.1224443945180859E-2</v>
      </c>
      <c r="M226">
        <v>197</v>
      </c>
      <c r="N226">
        <v>2</v>
      </c>
      <c r="O226">
        <v>2382</v>
      </c>
      <c r="P226">
        <v>0.17838687935295439</v>
      </c>
      <c r="Q226">
        <v>23</v>
      </c>
      <c r="R226">
        <v>40026</v>
      </c>
      <c r="S226">
        <v>3674</v>
      </c>
      <c r="T226">
        <v>334413</v>
      </c>
      <c r="U226">
        <v>1</v>
      </c>
      <c r="V226">
        <v>112</v>
      </c>
      <c r="W226">
        <v>254</v>
      </c>
      <c r="X226">
        <v>513</v>
      </c>
      <c r="Y226">
        <v>1</v>
      </c>
      <c r="Z226">
        <v>1</v>
      </c>
      <c r="AA226" t="s">
        <v>744</v>
      </c>
      <c r="AB226">
        <v>241473</v>
      </c>
      <c r="AC226">
        <v>6.8</v>
      </c>
      <c r="AD226">
        <v>13353</v>
      </c>
      <c r="AE226">
        <v>7.2</v>
      </c>
      <c r="AF226">
        <v>7</v>
      </c>
      <c r="AG226">
        <v>4260</v>
      </c>
      <c r="AH226">
        <v>36422</v>
      </c>
      <c r="AI226">
        <v>14556</v>
      </c>
      <c r="AJ226">
        <v>794</v>
      </c>
      <c r="AK226">
        <v>3</v>
      </c>
      <c r="AL226">
        <v>24</v>
      </c>
      <c r="AM226">
        <v>1000</v>
      </c>
      <c r="AN226">
        <v>82000</v>
      </c>
      <c r="AO226">
        <v>6</v>
      </c>
      <c r="AP226" t="s">
        <v>726</v>
      </c>
      <c r="AQ226" t="s">
        <v>726</v>
      </c>
      <c r="AR226" t="s">
        <v>726</v>
      </c>
      <c r="AS226" t="s">
        <v>726</v>
      </c>
      <c r="AT226" t="s">
        <v>726</v>
      </c>
      <c r="AU226">
        <v>2014</v>
      </c>
      <c r="AV226">
        <v>1</v>
      </c>
      <c r="AW226">
        <v>1</v>
      </c>
      <c r="AX226">
        <v>2008</v>
      </c>
      <c r="AY226">
        <v>2</v>
      </c>
      <c r="AZ226">
        <v>9999</v>
      </c>
      <c r="BA226">
        <v>1</v>
      </c>
      <c r="BB226">
        <v>2014</v>
      </c>
      <c r="BC226">
        <v>2</v>
      </c>
      <c r="BD226">
        <v>2008</v>
      </c>
      <c r="BE226">
        <v>2008</v>
      </c>
      <c r="BF226">
        <v>0</v>
      </c>
      <c r="BG226">
        <v>1</v>
      </c>
      <c r="BH226">
        <v>0</v>
      </c>
      <c r="BI226">
        <v>1</v>
      </c>
      <c r="BO226">
        <v>0</v>
      </c>
      <c r="BP226">
        <v>0</v>
      </c>
      <c r="BQ226">
        <v>0</v>
      </c>
      <c r="BR226">
        <v>1</v>
      </c>
      <c r="BS226">
        <v>1</v>
      </c>
      <c r="BT226">
        <v>2</v>
      </c>
      <c r="BU226">
        <v>0</v>
      </c>
      <c r="BV226">
        <v>0</v>
      </c>
      <c r="BW226">
        <v>1</v>
      </c>
      <c r="BX226">
        <v>26</v>
      </c>
    </row>
    <row r="227" spans="1:76" x14ac:dyDescent="0.25">
      <c r="A227">
        <v>23</v>
      </c>
      <c r="B227" t="s">
        <v>67</v>
      </c>
      <c r="C227">
        <v>2012</v>
      </c>
      <c r="D227" t="s">
        <v>591</v>
      </c>
      <c r="E227">
        <v>1</v>
      </c>
      <c r="F227">
        <v>1</v>
      </c>
      <c r="G227">
        <v>46882</v>
      </c>
      <c r="H227">
        <v>3.5109713173069723</v>
      </c>
      <c r="I227">
        <v>14755</v>
      </c>
      <c r="J227">
        <v>1</v>
      </c>
      <c r="K227">
        <v>684</v>
      </c>
      <c r="L227">
        <v>5.1224443945180859E-2</v>
      </c>
      <c r="M227">
        <v>197</v>
      </c>
      <c r="N227">
        <v>2</v>
      </c>
      <c r="O227">
        <v>2382</v>
      </c>
      <c r="P227">
        <v>0.17838687935295439</v>
      </c>
      <c r="Q227">
        <v>23</v>
      </c>
      <c r="R227">
        <v>40026</v>
      </c>
      <c r="S227">
        <v>3674</v>
      </c>
      <c r="T227">
        <v>334413</v>
      </c>
      <c r="U227">
        <v>1</v>
      </c>
      <c r="V227">
        <v>112</v>
      </c>
      <c r="W227">
        <v>254</v>
      </c>
      <c r="X227">
        <v>513</v>
      </c>
      <c r="Y227">
        <v>1</v>
      </c>
      <c r="Z227">
        <v>1</v>
      </c>
      <c r="AA227" t="s">
        <v>744</v>
      </c>
      <c r="AB227">
        <v>241473</v>
      </c>
      <c r="AC227">
        <v>7.8</v>
      </c>
      <c r="AD227">
        <v>15693</v>
      </c>
      <c r="AE227">
        <v>7.71</v>
      </c>
      <c r="AF227">
        <v>7.7549999999999999</v>
      </c>
      <c r="AG227">
        <v>6109</v>
      </c>
      <c r="AH227">
        <v>43012</v>
      </c>
      <c r="AI227">
        <v>19121</v>
      </c>
      <c r="AJ227">
        <v>2330</v>
      </c>
      <c r="AK227">
        <v>2</v>
      </c>
      <c r="AL227">
        <v>23</v>
      </c>
      <c r="AM227" t="s">
        <v>726</v>
      </c>
      <c r="AN227">
        <v>75876</v>
      </c>
      <c r="AO227">
        <v>2</v>
      </c>
      <c r="AP227" t="s">
        <v>726</v>
      </c>
      <c r="AQ227" t="s">
        <v>726</v>
      </c>
      <c r="AR227" t="s">
        <v>726</v>
      </c>
      <c r="AS227" t="s">
        <v>726</v>
      </c>
      <c r="AT227" t="s">
        <v>726</v>
      </c>
      <c r="AU227">
        <v>2014</v>
      </c>
      <c r="AV227">
        <v>1</v>
      </c>
      <c r="AW227">
        <v>1</v>
      </c>
      <c r="AX227">
        <v>2008</v>
      </c>
      <c r="AY227">
        <v>2</v>
      </c>
      <c r="AZ227">
        <v>9999</v>
      </c>
      <c r="BA227">
        <v>1</v>
      </c>
      <c r="BB227">
        <v>2014</v>
      </c>
      <c r="BC227">
        <v>2</v>
      </c>
      <c r="BD227">
        <v>2008</v>
      </c>
      <c r="BE227">
        <v>2008</v>
      </c>
      <c r="BF227">
        <v>0</v>
      </c>
      <c r="BG227">
        <v>1</v>
      </c>
      <c r="BH227">
        <v>0</v>
      </c>
      <c r="BI227">
        <v>1</v>
      </c>
      <c r="BO227">
        <v>0</v>
      </c>
      <c r="BP227">
        <v>0</v>
      </c>
      <c r="BQ227">
        <v>0</v>
      </c>
      <c r="BR227">
        <v>107</v>
      </c>
      <c r="BS227">
        <v>114</v>
      </c>
      <c r="BT227">
        <v>1642</v>
      </c>
      <c r="BU227">
        <v>599</v>
      </c>
      <c r="BV227">
        <v>19</v>
      </c>
      <c r="BW227">
        <v>29</v>
      </c>
      <c r="BX227">
        <v>35</v>
      </c>
    </row>
    <row r="228" spans="1:76" x14ac:dyDescent="0.25">
      <c r="A228">
        <v>23</v>
      </c>
      <c r="B228" t="s">
        <v>67</v>
      </c>
      <c r="C228">
        <v>2013</v>
      </c>
      <c r="D228" t="s">
        <v>591</v>
      </c>
      <c r="E228">
        <v>1</v>
      </c>
      <c r="F228">
        <v>1</v>
      </c>
      <c r="G228">
        <v>46882</v>
      </c>
      <c r="H228">
        <v>3.5109713173069723</v>
      </c>
      <c r="I228">
        <v>14755</v>
      </c>
      <c r="J228">
        <v>1</v>
      </c>
      <c r="K228">
        <v>684</v>
      </c>
      <c r="L228">
        <v>5.1224443945180859E-2</v>
      </c>
      <c r="M228">
        <v>197</v>
      </c>
      <c r="N228">
        <v>2</v>
      </c>
      <c r="O228">
        <v>2382</v>
      </c>
      <c r="P228">
        <v>0.17838687935295439</v>
      </c>
      <c r="Q228">
        <v>23</v>
      </c>
      <c r="R228">
        <v>40026</v>
      </c>
      <c r="S228">
        <v>3674</v>
      </c>
      <c r="T228">
        <v>334413</v>
      </c>
      <c r="U228">
        <v>1</v>
      </c>
      <c r="V228">
        <v>112</v>
      </c>
      <c r="W228">
        <v>254</v>
      </c>
      <c r="X228">
        <v>513</v>
      </c>
      <c r="Y228">
        <v>1</v>
      </c>
      <c r="Z228">
        <v>1</v>
      </c>
      <c r="AA228" t="s">
        <v>744</v>
      </c>
      <c r="AB228">
        <v>241473</v>
      </c>
      <c r="AC228">
        <v>9</v>
      </c>
      <c r="AD228">
        <v>17731</v>
      </c>
      <c r="AE228">
        <v>0</v>
      </c>
      <c r="AF228">
        <v>4.5</v>
      </c>
      <c r="AG228">
        <v>6853</v>
      </c>
      <c r="AH228">
        <v>45516</v>
      </c>
      <c r="AI228">
        <v>24866</v>
      </c>
      <c r="AJ228" t="s">
        <v>726</v>
      </c>
      <c r="AK228">
        <v>6</v>
      </c>
      <c r="AL228">
        <v>21</v>
      </c>
      <c r="AM228" t="s">
        <v>726</v>
      </c>
      <c r="AN228" t="s">
        <v>726</v>
      </c>
      <c r="AO228" t="s">
        <v>726</v>
      </c>
      <c r="AP228" t="s">
        <v>726</v>
      </c>
      <c r="AQ228" t="s">
        <v>726</v>
      </c>
      <c r="AR228" t="s">
        <v>726</v>
      </c>
      <c r="AS228" t="s">
        <v>726</v>
      </c>
      <c r="AT228" t="s">
        <v>726</v>
      </c>
      <c r="AU228">
        <v>2014</v>
      </c>
      <c r="AV228">
        <v>1</v>
      </c>
      <c r="AW228">
        <v>1</v>
      </c>
      <c r="AX228">
        <v>2008</v>
      </c>
      <c r="AY228">
        <v>2</v>
      </c>
      <c r="AZ228">
        <v>9999</v>
      </c>
      <c r="BA228">
        <v>1</v>
      </c>
      <c r="BB228">
        <v>2014</v>
      </c>
      <c r="BC228">
        <v>2</v>
      </c>
      <c r="BD228">
        <v>2008</v>
      </c>
      <c r="BE228">
        <v>2008</v>
      </c>
      <c r="BF228">
        <v>0</v>
      </c>
      <c r="BG228">
        <v>1</v>
      </c>
      <c r="BH228">
        <v>0</v>
      </c>
      <c r="BI228">
        <v>1</v>
      </c>
      <c r="BO228">
        <v>0</v>
      </c>
      <c r="BP228">
        <v>0</v>
      </c>
      <c r="BQ228">
        <v>0</v>
      </c>
      <c r="BR228">
        <v>190</v>
      </c>
      <c r="BS228">
        <v>220</v>
      </c>
      <c r="BT228">
        <v>5216</v>
      </c>
      <c r="BU228">
        <v>583</v>
      </c>
      <c r="BV228">
        <v>76</v>
      </c>
      <c r="BW228">
        <v>13</v>
      </c>
      <c r="BX228">
        <v>65</v>
      </c>
    </row>
    <row r="229" spans="1:76" x14ac:dyDescent="0.25">
      <c r="A229">
        <v>23</v>
      </c>
      <c r="B229" t="s">
        <v>67</v>
      </c>
      <c r="C229">
        <v>2014</v>
      </c>
      <c r="D229" t="s">
        <v>591</v>
      </c>
      <c r="E229">
        <v>1</v>
      </c>
      <c r="F229">
        <v>1</v>
      </c>
      <c r="G229">
        <v>46882</v>
      </c>
      <c r="H229">
        <v>3.5109713173069723</v>
      </c>
      <c r="I229">
        <v>14755</v>
      </c>
      <c r="J229">
        <v>1</v>
      </c>
      <c r="K229">
        <v>684</v>
      </c>
      <c r="L229">
        <v>5.1224443945180859E-2</v>
      </c>
      <c r="M229">
        <v>197</v>
      </c>
      <c r="N229">
        <v>2</v>
      </c>
      <c r="O229">
        <v>2382</v>
      </c>
      <c r="P229">
        <v>0.17838687935295439</v>
      </c>
      <c r="Q229">
        <v>23</v>
      </c>
      <c r="R229">
        <v>40026</v>
      </c>
      <c r="S229">
        <v>3674</v>
      </c>
      <c r="T229">
        <v>334413</v>
      </c>
      <c r="U229">
        <v>1</v>
      </c>
      <c r="V229">
        <v>112</v>
      </c>
      <c r="W229">
        <v>254</v>
      </c>
      <c r="X229">
        <v>513</v>
      </c>
      <c r="Y229">
        <v>1</v>
      </c>
      <c r="Z229">
        <v>1</v>
      </c>
      <c r="AA229" t="s">
        <v>744</v>
      </c>
      <c r="AB229">
        <v>241473</v>
      </c>
      <c r="AC229">
        <v>6.9</v>
      </c>
      <c r="AD229" t="s">
        <v>726</v>
      </c>
      <c r="AE229">
        <v>0</v>
      </c>
      <c r="AF229">
        <v>3.45</v>
      </c>
      <c r="AG229">
        <v>7967</v>
      </c>
      <c r="AH229">
        <v>48574</v>
      </c>
      <c r="AI229">
        <v>26487</v>
      </c>
      <c r="AJ229" t="s">
        <v>726</v>
      </c>
      <c r="AK229">
        <v>18</v>
      </c>
      <c r="AL229" t="s">
        <v>726</v>
      </c>
      <c r="AM229" t="s">
        <v>726</v>
      </c>
      <c r="AN229" t="s">
        <v>726</v>
      </c>
      <c r="AO229" t="s">
        <v>726</v>
      </c>
      <c r="AP229">
        <v>2</v>
      </c>
      <c r="AQ229">
        <v>3</v>
      </c>
      <c r="AR229">
        <v>6</v>
      </c>
      <c r="AS229">
        <v>0</v>
      </c>
      <c r="AT229" t="s">
        <v>726</v>
      </c>
      <c r="AU229">
        <v>2014</v>
      </c>
      <c r="AV229">
        <v>1</v>
      </c>
      <c r="AW229">
        <v>1</v>
      </c>
      <c r="AX229">
        <v>2008</v>
      </c>
      <c r="AY229">
        <v>2</v>
      </c>
      <c r="AZ229">
        <v>9999</v>
      </c>
      <c r="BA229">
        <v>1</v>
      </c>
      <c r="BB229">
        <v>2014</v>
      </c>
      <c r="BC229">
        <v>2</v>
      </c>
      <c r="BD229">
        <v>2008</v>
      </c>
      <c r="BE229">
        <v>2008</v>
      </c>
      <c r="BF229">
        <v>0</v>
      </c>
      <c r="BG229">
        <v>1</v>
      </c>
      <c r="BH229">
        <v>0</v>
      </c>
      <c r="BI229">
        <v>1</v>
      </c>
      <c r="BO229">
        <v>0</v>
      </c>
      <c r="BP229">
        <v>0</v>
      </c>
      <c r="BQ229">
        <v>0</v>
      </c>
      <c r="BR229">
        <v>142</v>
      </c>
      <c r="BS229">
        <v>116</v>
      </c>
      <c r="BT229">
        <v>2670</v>
      </c>
      <c r="BU229">
        <v>149</v>
      </c>
      <c r="BV229">
        <v>51</v>
      </c>
      <c r="BW229">
        <v>11</v>
      </c>
      <c r="BX229">
        <v>111</v>
      </c>
    </row>
    <row r="230" spans="1:76" x14ac:dyDescent="0.25">
      <c r="A230">
        <v>23</v>
      </c>
      <c r="B230" t="s">
        <v>67</v>
      </c>
      <c r="C230">
        <v>2015</v>
      </c>
      <c r="D230" t="s">
        <v>591</v>
      </c>
      <c r="E230">
        <v>1</v>
      </c>
      <c r="F230">
        <v>1</v>
      </c>
      <c r="G230">
        <v>46882</v>
      </c>
      <c r="H230">
        <v>3.5109713173069723</v>
      </c>
      <c r="I230">
        <v>14755</v>
      </c>
      <c r="J230">
        <v>1</v>
      </c>
      <c r="K230">
        <v>684</v>
      </c>
      <c r="L230">
        <v>5.1224443945180859E-2</v>
      </c>
      <c r="M230">
        <v>197</v>
      </c>
      <c r="N230">
        <v>2</v>
      </c>
      <c r="O230">
        <v>2382</v>
      </c>
      <c r="P230">
        <v>0.17838687935295439</v>
      </c>
      <c r="Q230">
        <v>23</v>
      </c>
      <c r="R230">
        <v>40026</v>
      </c>
      <c r="S230">
        <v>3674</v>
      </c>
      <c r="T230">
        <v>334413</v>
      </c>
      <c r="U230">
        <v>1</v>
      </c>
      <c r="V230">
        <v>112</v>
      </c>
      <c r="W230">
        <v>254</v>
      </c>
      <c r="X230">
        <v>513</v>
      </c>
      <c r="Y230">
        <v>1</v>
      </c>
      <c r="Z230">
        <v>1</v>
      </c>
      <c r="AA230" t="s">
        <v>744</v>
      </c>
      <c r="AB230">
        <v>241473</v>
      </c>
      <c r="AC230">
        <v>0</v>
      </c>
      <c r="AD230" t="s">
        <v>726</v>
      </c>
      <c r="AE230">
        <v>0</v>
      </c>
      <c r="AF230">
        <v>0</v>
      </c>
      <c r="AG230">
        <v>5271</v>
      </c>
      <c r="AH230">
        <v>50796</v>
      </c>
      <c r="AI230">
        <v>25281</v>
      </c>
      <c r="AJ230" t="s">
        <v>726</v>
      </c>
      <c r="AK230" t="s">
        <v>726</v>
      </c>
      <c r="AL230" t="s">
        <v>726</v>
      </c>
      <c r="AM230">
        <v>25</v>
      </c>
      <c r="AN230">
        <v>300</v>
      </c>
      <c r="AO230">
        <v>85965</v>
      </c>
      <c r="AP230" t="s">
        <v>726</v>
      </c>
      <c r="AQ230">
        <v>6</v>
      </c>
      <c r="AR230">
        <v>2</v>
      </c>
      <c r="AS230">
        <v>7</v>
      </c>
      <c r="AT230" t="s">
        <v>726</v>
      </c>
      <c r="AU230">
        <v>2014</v>
      </c>
      <c r="AV230">
        <v>1</v>
      </c>
      <c r="AW230">
        <v>1</v>
      </c>
      <c r="AX230">
        <v>2008</v>
      </c>
      <c r="AY230">
        <v>2</v>
      </c>
      <c r="AZ230">
        <v>9999</v>
      </c>
      <c r="BA230">
        <v>1</v>
      </c>
      <c r="BB230">
        <v>2014</v>
      </c>
      <c r="BC230">
        <v>2</v>
      </c>
      <c r="BD230">
        <v>2008</v>
      </c>
      <c r="BE230">
        <v>2008</v>
      </c>
      <c r="BF230">
        <v>0</v>
      </c>
      <c r="BG230">
        <v>1</v>
      </c>
      <c r="BH230">
        <v>0</v>
      </c>
      <c r="BI230">
        <v>1</v>
      </c>
      <c r="BO230">
        <v>0</v>
      </c>
      <c r="BP230">
        <v>0</v>
      </c>
      <c r="BQ230">
        <v>0</v>
      </c>
      <c r="BR230">
        <v>61</v>
      </c>
      <c r="BS230">
        <v>36</v>
      </c>
      <c r="BT230">
        <v>865</v>
      </c>
      <c r="BU230">
        <v>51</v>
      </c>
      <c r="BV230">
        <v>12</v>
      </c>
      <c r="BW230">
        <v>7</v>
      </c>
      <c r="BX230">
        <v>86</v>
      </c>
    </row>
    <row r="231" spans="1:76" x14ac:dyDescent="0.25">
      <c r="A231">
        <v>23</v>
      </c>
      <c r="B231" t="s">
        <v>67</v>
      </c>
      <c r="C231">
        <v>2016</v>
      </c>
      <c r="D231" t="s">
        <v>591</v>
      </c>
      <c r="E231">
        <v>1</v>
      </c>
      <c r="F231">
        <v>1</v>
      </c>
      <c r="G231">
        <v>46882</v>
      </c>
      <c r="H231">
        <v>3.5109713173069723</v>
      </c>
      <c r="I231">
        <v>14755</v>
      </c>
      <c r="J231">
        <v>1</v>
      </c>
      <c r="K231">
        <v>684</v>
      </c>
      <c r="L231">
        <v>5.1224443945180859E-2</v>
      </c>
      <c r="M231">
        <v>197</v>
      </c>
      <c r="N231">
        <v>2</v>
      </c>
      <c r="O231">
        <v>2382</v>
      </c>
      <c r="P231">
        <v>0.17838687935295439</v>
      </c>
      <c r="Q231">
        <v>23</v>
      </c>
      <c r="R231">
        <v>40026</v>
      </c>
      <c r="S231">
        <v>3674</v>
      </c>
      <c r="T231">
        <v>334413</v>
      </c>
      <c r="U231">
        <v>1</v>
      </c>
      <c r="V231">
        <v>112</v>
      </c>
      <c r="W231">
        <v>254</v>
      </c>
      <c r="X231">
        <v>513</v>
      </c>
      <c r="Y231">
        <v>1</v>
      </c>
      <c r="Z231">
        <v>1</v>
      </c>
      <c r="AA231" t="s">
        <v>744</v>
      </c>
      <c r="AB231">
        <v>241473</v>
      </c>
      <c r="AC231" t="s">
        <v>726</v>
      </c>
      <c r="AD231" t="s">
        <v>726</v>
      </c>
      <c r="AE231" t="s">
        <v>726</v>
      </c>
      <c r="AF231" t="s">
        <v>726</v>
      </c>
      <c r="AG231" t="s">
        <v>726</v>
      </c>
      <c r="AH231" t="s">
        <v>726</v>
      </c>
      <c r="AI231" t="s">
        <v>726</v>
      </c>
      <c r="AJ231" t="s">
        <v>726</v>
      </c>
      <c r="AK231" t="s">
        <v>726</v>
      </c>
      <c r="AL231" t="s">
        <v>726</v>
      </c>
      <c r="AM231">
        <v>25</v>
      </c>
      <c r="AN231" t="s">
        <v>726</v>
      </c>
      <c r="AO231" t="s">
        <v>726</v>
      </c>
      <c r="AP231" t="s">
        <v>726</v>
      </c>
      <c r="AQ231" t="s">
        <v>726</v>
      </c>
      <c r="AR231" t="s">
        <v>726</v>
      </c>
      <c r="AS231" t="s">
        <v>726</v>
      </c>
      <c r="AT231" t="s">
        <v>726</v>
      </c>
      <c r="AU231">
        <v>2014</v>
      </c>
      <c r="AV231">
        <v>1</v>
      </c>
      <c r="AW231">
        <v>1</v>
      </c>
      <c r="AX231">
        <v>2008</v>
      </c>
      <c r="AY231">
        <v>2</v>
      </c>
      <c r="AZ231">
        <v>9999</v>
      </c>
      <c r="BA231">
        <v>1</v>
      </c>
      <c r="BB231">
        <v>2014</v>
      </c>
      <c r="BC231">
        <v>2</v>
      </c>
      <c r="BD231">
        <v>2008</v>
      </c>
      <c r="BE231">
        <v>2008</v>
      </c>
      <c r="BF231">
        <v>0</v>
      </c>
      <c r="BG231">
        <v>1</v>
      </c>
      <c r="BH231">
        <v>0</v>
      </c>
      <c r="BI231">
        <v>1</v>
      </c>
      <c r="BO231">
        <v>0</v>
      </c>
      <c r="BP231">
        <v>0</v>
      </c>
      <c r="BQ231">
        <v>0</v>
      </c>
      <c r="BR231">
        <v>5</v>
      </c>
      <c r="BS231">
        <v>1</v>
      </c>
      <c r="BT231">
        <v>10</v>
      </c>
      <c r="BU231">
        <v>0</v>
      </c>
      <c r="BV231">
        <v>0</v>
      </c>
      <c r="BW231">
        <v>2</v>
      </c>
      <c r="BX231">
        <v>19</v>
      </c>
    </row>
    <row r="232" spans="1:76" x14ac:dyDescent="0.25">
      <c r="A232">
        <v>24</v>
      </c>
      <c r="B232" t="s">
        <v>68</v>
      </c>
      <c r="C232">
        <v>2007</v>
      </c>
      <c r="D232" t="s">
        <v>582</v>
      </c>
      <c r="E232">
        <v>0</v>
      </c>
      <c r="F232">
        <v>1</v>
      </c>
      <c r="G232">
        <v>2631</v>
      </c>
      <c r="H232">
        <v>1.5993920972644378</v>
      </c>
      <c r="I232">
        <v>1475</v>
      </c>
      <c r="J232">
        <v>0</v>
      </c>
      <c r="N232">
        <v>0</v>
      </c>
      <c r="U232">
        <v>1</v>
      </c>
      <c r="V232">
        <v>218</v>
      </c>
      <c r="W232">
        <v>3805</v>
      </c>
      <c r="X232">
        <v>1349</v>
      </c>
      <c r="Y232">
        <v>1</v>
      </c>
      <c r="Z232">
        <v>0</v>
      </c>
      <c r="AA232" t="s">
        <v>745</v>
      </c>
      <c r="AB232">
        <v>8427</v>
      </c>
      <c r="AC232" t="s">
        <v>726</v>
      </c>
      <c r="AD232">
        <v>1762</v>
      </c>
      <c r="AE232" t="s">
        <v>726</v>
      </c>
      <c r="AF232" t="s">
        <v>726</v>
      </c>
      <c r="AG232" t="s">
        <v>726</v>
      </c>
      <c r="AH232" t="s">
        <v>726</v>
      </c>
      <c r="AI232">
        <v>518</v>
      </c>
      <c r="AJ232">
        <v>6</v>
      </c>
      <c r="AK232">
        <v>52</v>
      </c>
      <c r="AL232">
        <v>32</v>
      </c>
      <c r="AM232" t="s">
        <v>726</v>
      </c>
      <c r="AN232">
        <v>19050</v>
      </c>
      <c r="AO232">
        <v>9</v>
      </c>
      <c r="AP232" t="s">
        <v>726</v>
      </c>
      <c r="AQ232" t="s">
        <v>726</v>
      </c>
      <c r="AR232" t="s">
        <v>726</v>
      </c>
      <c r="AS232" t="s">
        <v>726</v>
      </c>
      <c r="AT232" t="s">
        <v>726</v>
      </c>
      <c r="AU232">
        <v>2009</v>
      </c>
      <c r="AV232">
        <v>0</v>
      </c>
      <c r="AW232">
        <v>1</v>
      </c>
      <c r="AX232">
        <v>2008</v>
      </c>
      <c r="AY232">
        <v>1</v>
      </c>
      <c r="AZ232">
        <v>9999</v>
      </c>
      <c r="BA232">
        <v>1</v>
      </c>
      <c r="BB232">
        <v>2009</v>
      </c>
      <c r="BC232">
        <v>1</v>
      </c>
      <c r="BD232">
        <v>2008</v>
      </c>
      <c r="BE232">
        <v>2008</v>
      </c>
      <c r="BF232">
        <v>0</v>
      </c>
      <c r="BG232">
        <v>0</v>
      </c>
      <c r="BH232">
        <v>0</v>
      </c>
      <c r="BI232">
        <v>0</v>
      </c>
      <c r="BO232">
        <v>0</v>
      </c>
      <c r="BP232">
        <v>0</v>
      </c>
      <c r="BQ232">
        <v>0</v>
      </c>
      <c r="BR232">
        <v>0</v>
      </c>
      <c r="BS232">
        <v>0</v>
      </c>
      <c r="BT232">
        <v>0</v>
      </c>
      <c r="BU232">
        <v>0</v>
      </c>
      <c r="BV232">
        <v>0</v>
      </c>
      <c r="BW232">
        <v>0</v>
      </c>
      <c r="BX232">
        <v>0</v>
      </c>
    </row>
    <row r="233" spans="1:76" x14ac:dyDescent="0.25">
      <c r="A233">
        <v>24</v>
      </c>
      <c r="B233" t="s">
        <v>68</v>
      </c>
      <c r="C233">
        <v>2008</v>
      </c>
      <c r="D233" t="s">
        <v>582</v>
      </c>
      <c r="E233">
        <v>0</v>
      </c>
      <c r="F233">
        <v>1</v>
      </c>
      <c r="G233">
        <v>2631</v>
      </c>
      <c r="H233">
        <v>1.5993920972644378</v>
      </c>
      <c r="I233">
        <v>1475</v>
      </c>
      <c r="J233">
        <v>0</v>
      </c>
      <c r="N233">
        <v>0</v>
      </c>
      <c r="U233">
        <v>1</v>
      </c>
      <c r="V233">
        <v>218</v>
      </c>
      <c r="W233">
        <v>3805</v>
      </c>
      <c r="X233">
        <v>1349</v>
      </c>
      <c r="Y233">
        <v>1</v>
      </c>
      <c r="Z233">
        <v>0</v>
      </c>
      <c r="AA233" t="s">
        <v>745</v>
      </c>
      <c r="AB233">
        <v>8427</v>
      </c>
      <c r="AC233">
        <v>7</v>
      </c>
      <c r="AD233">
        <v>1718</v>
      </c>
      <c r="AE233">
        <v>0</v>
      </c>
      <c r="AF233">
        <v>3.5</v>
      </c>
      <c r="AG233" t="s">
        <v>726</v>
      </c>
      <c r="AH233" t="s">
        <v>726</v>
      </c>
      <c r="AI233">
        <v>552</v>
      </c>
      <c r="AJ233">
        <v>103</v>
      </c>
      <c r="AK233">
        <v>53</v>
      </c>
      <c r="AL233">
        <v>51</v>
      </c>
      <c r="AM233" t="s">
        <v>726</v>
      </c>
      <c r="AN233">
        <v>19724</v>
      </c>
      <c r="AO233">
        <v>10</v>
      </c>
      <c r="AP233" t="s">
        <v>726</v>
      </c>
      <c r="AQ233" t="s">
        <v>726</v>
      </c>
      <c r="AR233" t="s">
        <v>726</v>
      </c>
      <c r="AS233" t="s">
        <v>726</v>
      </c>
      <c r="AT233" t="s">
        <v>726</v>
      </c>
      <c r="AU233">
        <v>2009</v>
      </c>
      <c r="AV233">
        <v>0</v>
      </c>
      <c r="AW233">
        <v>1</v>
      </c>
      <c r="AX233">
        <v>2008</v>
      </c>
      <c r="AY233">
        <v>1</v>
      </c>
      <c r="AZ233">
        <v>9999</v>
      </c>
      <c r="BA233">
        <v>1</v>
      </c>
      <c r="BB233">
        <v>2009</v>
      </c>
      <c r="BC233">
        <v>1</v>
      </c>
      <c r="BD233">
        <v>2008</v>
      </c>
      <c r="BE233">
        <v>2008</v>
      </c>
      <c r="BF233">
        <v>0</v>
      </c>
      <c r="BG233">
        <v>0</v>
      </c>
      <c r="BH233">
        <v>0</v>
      </c>
      <c r="BI233">
        <v>0</v>
      </c>
      <c r="BO233">
        <v>0</v>
      </c>
      <c r="BP233">
        <v>0</v>
      </c>
      <c r="BQ233">
        <v>0</v>
      </c>
      <c r="BR233">
        <v>0</v>
      </c>
      <c r="BS233">
        <v>0</v>
      </c>
      <c r="BT233">
        <v>0</v>
      </c>
      <c r="BU233">
        <v>0</v>
      </c>
      <c r="BV233">
        <v>0</v>
      </c>
      <c r="BW233">
        <v>0</v>
      </c>
      <c r="BX233">
        <v>0</v>
      </c>
    </row>
    <row r="234" spans="1:76" x14ac:dyDescent="0.25">
      <c r="A234">
        <v>24</v>
      </c>
      <c r="B234" t="s">
        <v>68</v>
      </c>
      <c r="C234">
        <v>2009</v>
      </c>
      <c r="D234" t="s">
        <v>582</v>
      </c>
      <c r="E234">
        <v>0</v>
      </c>
      <c r="F234">
        <v>1</v>
      </c>
      <c r="G234">
        <v>2631</v>
      </c>
      <c r="H234">
        <v>1.5993920972644378</v>
      </c>
      <c r="I234">
        <v>1475</v>
      </c>
      <c r="J234">
        <v>0</v>
      </c>
      <c r="N234">
        <v>0</v>
      </c>
      <c r="U234">
        <v>1</v>
      </c>
      <c r="V234">
        <v>218</v>
      </c>
      <c r="W234">
        <v>3805</v>
      </c>
      <c r="X234">
        <v>1349</v>
      </c>
      <c r="Y234">
        <v>1</v>
      </c>
      <c r="Z234">
        <v>0</v>
      </c>
      <c r="AA234" t="s">
        <v>745</v>
      </c>
      <c r="AB234">
        <v>8427</v>
      </c>
      <c r="AC234">
        <v>6.5</v>
      </c>
      <c r="AD234">
        <v>1842</v>
      </c>
      <c r="AE234">
        <v>0</v>
      </c>
      <c r="AF234">
        <v>3.25</v>
      </c>
      <c r="AG234" t="s">
        <v>726</v>
      </c>
      <c r="AH234" t="s">
        <v>726</v>
      </c>
      <c r="AI234">
        <v>551</v>
      </c>
      <c r="AJ234">
        <v>121</v>
      </c>
      <c r="AK234">
        <v>0</v>
      </c>
      <c r="AL234">
        <v>59</v>
      </c>
      <c r="AM234" t="s">
        <v>726</v>
      </c>
      <c r="AN234">
        <v>14424</v>
      </c>
      <c r="AO234">
        <v>9</v>
      </c>
      <c r="AP234" t="s">
        <v>726</v>
      </c>
      <c r="AQ234" t="s">
        <v>726</v>
      </c>
      <c r="AR234" t="s">
        <v>726</v>
      </c>
      <c r="AS234" t="s">
        <v>726</v>
      </c>
      <c r="AT234" t="s">
        <v>726</v>
      </c>
      <c r="AU234">
        <v>2009</v>
      </c>
      <c r="AV234">
        <v>0</v>
      </c>
      <c r="AW234">
        <v>1</v>
      </c>
      <c r="AX234">
        <v>2008</v>
      </c>
      <c r="AY234">
        <v>1</v>
      </c>
      <c r="AZ234">
        <v>9999</v>
      </c>
      <c r="BA234">
        <v>1</v>
      </c>
      <c r="BB234">
        <v>2009</v>
      </c>
      <c r="BC234">
        <v>1</v>
      </c>
      <c r="BD234">
        <v>2008</v>
      </c>
      <c r="BE234">
        <v>2008</v>
      </c>
      <c r="BF234">
        <v>0</v>
      </c>
      <c r="BG234">
        <v>0</v>
      </c>
      <c r="BH234">
        <v>0</v>
      </c>
      <c r="BI234">
        <v>0</v>
      </c>
      <c r="BO234">
        <v>0</v>
      </c>
      <c r="BP234">
        <v>0</v>
      </c>
      <c r="BQ234">
        <v>0</v>
      </c>
      <c r="BR234">
        <v>0</v>
      </c>
      <c r="BS234">
        <v>0</v>
      </c>
      <c r="BT234">
        <v>0</v>
      </c>
      <c r="BU234">
        <v>0</v>
      </c>
      <c r="BV234">
        <v>0</v>
      </c>
      <c r="BW234">
        <v>0</v>
      </c>
      <c r="BX234">
        <v>0</v>
      </c>
    </row>
    <row r="235" spans="1:76" x14ac:dyDescent="0.25">
      <c r="A235">
        <v>24</v>
      </c>
      <c r="B235" t="s">
        <v>68</v>
      </c>
      <c r="C235">
        <v>2010</v>
      </c>
      <c r="D235" t="s">
        <v>582</v>
      </c>
      <c r="E235">
        <v>0</v>
      </c>
      <c r="F235">
        <v>1</v>
      </c>
      <c r="G235">
        <v>2631</v>
      </c>
      <c r="H235">
        <v>1.5993920972644378</v>
      </c>
      <c r="I235">
        <v>1475</v>
      </c>
      <c r="J235">
        <v>0</v>
      </c>
      <c r="N235">
        <v>0</v>
      </c>
      <c r="U235">
        <v>1</v>
      </c>
      <c r="V235">
        <v>218</v>
      </c>
      <c r="W235">
        <v>3805</v>
      </c>
      <c r="X235">
        <v>1349</v>
      </c>
      <c r="Y235">
        <v>1</v>
      </c>
      <c r="Z235">
        <v>0</v>
      </c>
      <c r="AA235" t="s">
        <v>745</v>
      </c>
      <c r="AB235">
        <v>8427</v>
      </c>
      <c r="AC235">
        <v>7.1</v>
      </c>
      <c r="AD235">
        <v>1611</v>
      </c>
      <c r="AE235">
        <v>0</v>
      </c>
      <c r="AF235">
        <v>3.55</v>
      </c>
      <c r="AG235" t="s">
        <v>726</v>
      </c>
      <c r="AH235" t="s">
        <v>726</v>
      </c>
      <c r="AI235">
        <v>571</v>
      </c>
      <c r="AJ235">
        <v>-222</v>
      </c>
      <c r="AK235">
        <v>7</v>
      </c>
      <c r="AL235">
        <v>53</v>
      </c>
      <c r="AM235">
        <v>10</v>
      </c>
      <c r="AN235">
        <v>12247</v>
      </c>
      <c r="AO235">
        <v>12</v>
      </c>
      <c r="AP235" t="s">
        <v>726</v>
      </c>
      <c r="AQ235" t="s">
        <v>726</v>
      </c>
      <c r="AR235" t="s">
        <v>726</v>
      </c>
      <c r="AS235" t="s">
        <v>726</v>
      </c>
      <c r="AT235" t="s">
        <v>726</v>
      </c>
      <c r="AU235">
        <v>2009</v>
      </c>
      <c r="AV235">
        <v>0</v>
      </c>
      <c r="AW235">
        <v>1</v>
      </c>
      <c r="AX235">
        <v>2008</v>
      </c>
      <c r="AY235">
        <v>1</v>
      </c>
      <c r="AZ235">
        <v>9999</v>
      </c>
      <c r="BA235">
        <v>1</v>
      </c>
      <c r="BB235">
        <v>2009</v>
      </c>
      <c r="BC235">
        <v>1</v>
      </c>
      <c r="BD235">
        <v>2008</v>
      </c>
      <c r="BE235">
        <v>2008</v>
      </c>
      <c r="BF235">
        <v>0</v>
      </c>
      <c r="BG235">
        <v>0</v>
      </c>
      <c r="BH235">
        <v>0</v>
      </c>
      <c r="BI235">
        <v>0</v>
      </c>
      <c r="BO235">
        <v>0</v>
      </c>
      <c r="BP235">
        <v>0</v>
      </c>
      <c r="BQ235">
        <v>0</v>
      </c>
      <c r="BR235">
        <v>0</v>
      </c>
      <c r="BS235">
        <v>0</v>
      </c>
      <c r="BT235">
        <v>0</v>
      </c>
      <c r="BU235">
        <v>0</v>
      </c>
      <c r="BV235">
        <v>0</v>
      </c>
      <c r="BW235">
        <v>0</v>
      </c>
      <c r="BX235">
        <v>0</v>
      </c>
    </row>
    <row r="236" spans="1:76" x14ac:dyDescent="0.25">
      <c r="A236">
        <v>24</v>
      </c>
      <c r="B236" t="s">
        <v>68</v>
      </c>
      <c r="C236">
        <v>2011</v>
      </c>
      <c r="D236" t="s">
        <v>582</v>
      </c>
      <c r="E236">
        <v>0</v>
      </c>
      <c r="F236">
        <v>1</v>
      </c>
      <c r="G236">
        <v>2631</v>
      </c>
      <c r="H236">
        <v>1.5993920972644378</v>
      </c>
      <c r="I236">
        <v>1475</v>
      </c>
      <c r="J236">
        <v>0</v>
      </c>
      <c r="N236">
        <v>0</v>
      </c>
      <c r="U236">
        <v>1</v>
      </c>
      <c r="V236">
        <v>218</v>
      </c>
      <c r="W236">
        <v>3805</v>
      </c>
      <c r="X236">
        <v>1349</v>
      </c>
      <c r="Y236">
        <v>1</v>
      </c>
      <c r="Z236">
        <v>0</v>
      </c>
      <c r="AA236" t="s">
        <v>745</v>
      </c>
      <c r="AB236">
        <v>8427</v>
      </c>
      <c r="AC236">
        <v>8.8000000000000007</v>
      </c>
      <c r="AD236">
        <v>1645</v>
      </c>
      <c r="AE236">
        <v>0</v>
      </c>
      <c r="AF236">
        <v>4.4000000000000004</v>
      </c>
      <c r="AG236" t="s">
        <v>726</v>
      </c>
      <c r="AH236" t="s">
        <v>726</v>
      </c>
      <c r="AI236">
        <v>644</v>
      </c>
      <c r="AJ236">
        <v>47</v>
      </c>
      <c r="AK236">
        <v>7</v>
      </c>
      <c r="AL236">
        <v>54</v>
      </c>
      <c r="AM236">
        <v>12</v>
      </c>
      <c r="AN236">
        <v>18927</v>
      </c>
      <c r="AO236">
        <v>8</v>
      </c>
      <c r="AP236" t="s">
        <v>726</v>
      </c>
      <c r="AQ236" t="s">
        <v>726</v>
      </c>
      <c r="AR236" t="s">
        <v>726</v>
      </c>
      <c r="AS236" t="s">
        <v>726</v>
      </c>
      <c r="AT236" t="s">
        <v>726</v>
      </c>
      <c r="AU236">
        <v>2009</v>
      </c>
      <c r="AV236">
        <v>0</v>
      </c>
      <c r="AW236">
        <v>1</v>
      </c>
      <c r="AX236">
        <v>2008</v>
      </c>
      <c r="AY236">
        <v>1</v>
      </c>
      <c r="AZ236">
        <v>9999</v>
      </c>
      <c r="BA236">
        <v>1</v>
      </c>
      <c r="BB236">
        <v>2009</v>
      </c>
      <c r="BC236">
        <v>1</v>
      </c>
      <c r="BD236">
        <v>2008</v>
      </c>
      <c r="BE236">
        <v>2008</v>
      </c>
      <c r="BF236">
        <v>0</v>
      </c>
      <c r="BG236">
        <v>0</v>
      </c>
      <c r="BH236">
        <v>0</v>
      </c>
      <c r="BI236">
        <v>0</v>
      </c>
      <c r="BO236">
        <v>0</v>
      </c>
      <c r="BP236">
        <v>0</v>
      </c>
      <c r="BQ236">
        <v>0</v>
      </c>
      <c r="BR236">
        <v>0</v>
      </c>
      <c r="BS236">
        <v>0</v>
      </c>
      <c r="BT236">
        <v>0</v>
      </c>
      <c r="BU236">
        <v>0</v>
      </c>
      <c r="BV236">
        <v>0</v>
      </c>
      <c r="BW236">
        <v>0</v>
      </c>
      <c r="BX236">
        <v>0</v>
      </c>
    </row>
    <row r="237" spans="1:76" x14ac:dyDescent="0.25">
      <c r="A237">
        <v>24</v>
      </c>
      <c r="B237" t="s">
        <v>68</v>
      </c>
      <c r="C237">
        <v>2012</v>
      </c>
      <c r="D237" t="s">
        <v>582</v>
      </c>
      <c r="E237">
        <v>0</v>
      </c>
      <c r="F237">
        <v>1</v>
      </c>
      <c r="G237">
        <v>2631</v>
      </c>
      <c r="H237">
        <v>1.5993920972644378</v>
      </c>
      <c r="I237">
        <v>1475</v>
      </c>
      <c r="J237">
        <v>0</v>
      </c>
      <c r="N237">
        <v>0</v>
      </c>
      <c r="U237">
        <v>1</v>
      </c>
      <c r="V237">
        <v>218</v>
      </c>
      <c r="W237">
        <v>3805</v>
      </c>
      <c r="X237">
        <v>1349</v>
      </c>
      <c r="Y237">
        <v>1</v>
      </c>
      <c r="Z237">
        <v>0</v>
      </c>
      <c r="AA237" t="s">
        <v>745</v>
      </c>
      <c r="AB237">
        <v>8427</v>
      </c>
      <c r="AC237">
        <v>7.7</v>
      </c>
      <c r="AD237">
        <v>1646</v>
      </c>
      <c r="AE237">
        <v>0</v>
      </c>
      <c r="AF237">
        <v>3.85</v>
      </c>
      <c r="AG237" t="s">
        <v>726</v>
      </c>
      <c r="AH237" t="s">
        <v>726</v>
      </c>
      <c r="AI237" t="s">
        <v>726</v>
      </c>
      <c r="AJ237">
        <v>1</v>
      </c>
      <c r="AK237">
        <v>-12</v>
      </c>
      <c r="AL237">
        <v>54</v>
      </c>
      <c r="AM237">
        <v>2000</v>
      </c>
      <c r="AN237">
        <v>20150</v>
      </c>
      <c r="AO237">
        <v>10</v>
      </c>
      <c r="AP237" t="s">
        <v>726</v>
      </c>
      <c r="AQ237" t="s">
        <v>726</v>
      </c>
      <c r="AR237" t="s">
        <v>726</v>
      </c>
      <c r="AS237" t="s">
        <v>726</v>
      </c>
      <c r="AT237" t="s">
        <v>726</v>
      </c>
      <c r="AU237">
        <v>2009</v>
      </c>
      <c r="AV237">
        <v>0</v>
      </c>
      <c r="AW237">
        <v>1</v>
      </c>
      <c r="AX237">
        <v>2008</v>
      </c>
      <c r="AY237">
        <v>1</v>
      </c>
      <c r="AZ237">
        <v>9999</v>
      </c>
      <c r="BA237">
        <v>1</v>
      </c>
      <c r="BB237">
        <v>2009</v>
      </c>
      <c r="BC237">
        <v>1</v>
      </c>
      <c r="BD237">
        <v>2008</v>
      </c>
      <c r="BE237">
        <v>2008</v>
      </c>
      <c r="BF237">
        <v>0</v>
      </c>
      <c r="BG237">
        <v>0</v>
      </c>
      <c r="BH237">
        <v>0</v>
      </c>
      <c r="BI237">
        <v>0</v>
      </c>
      <c r="BO237">
        <v>0</v>
      </c>
      <c r="BP237">
        <v>0</v>
      </c>
      <c r="BQ237">
        <v>0</v>
      </c>
      <c r="BR237">
        <v>0</v>
      </c>
      <c r="BS237">
        <v>0</v>
      </c>
      <c r="BT237">
        <v>0</v>
      </c>
      <c r="BU237">
        <v>0</v>
      </c>
      <c r="BV237">
        <v>0</v>
      </c>
      <c r="BW237">
        <v>0</v>
      </c>
      <c r="BX237">
        <v>0</v>
      </c>
    </row>
    <row r="238" spans="1:76" x14ac:dyDescent="0.25">
      <c r="A238">
        <v>24</v>
      </c>
      <c r="B238" t="s">
        <v>68</v>
      </c>
      <c r="C238">
        <v>2013</v>
      </c>
      <c r="D238" t="s">
        <v>582</v>
      </c>
      <c r="E238">
        <v>0</v>
      </c>
      <c r="F238">
        <v>1</v>
      </c>
      <c r="G238">
        <v>2631</v>
      </c>
      <c r="H238">
        <v>1.5993920972644378</v>
      </c>
      <c r="I238">
        <v>1475</v>
      </c>
      <c r="J238">
        <v>0</v>
      </c>
      <c r="N238">
        <v>0</v>
      </c>
      <c r="U238">
        <v>1</v>
      </c>
      <c r="V238">
        <v>218</v>
      </c>
      <c r="W238">
        <v>3805</v>
      </c>
      <c r="X238">
        <v>1349</v>
      </c>
      <c r="Y238">
        <v>1</v>
      </c>
      <c r="Z238">
        <v>0</v>
      </c>
      <c r="AA238" t="s">
        <v>745</v>
      </c>
      <c r="AB238">
        <v>8427</v>
      </c>
      <c r="AC238">
        <v>7.8</v>
      </c>
      <c r="AD238">
        <v>1628</v>
      </c>
      <c r="AE238">
        <v>0</v>
      </c>
      <c r="AF238">
        <v>3.9</v>
      </c>
      <c r="AG238" t="s">
        <v>726</v>
      </c>
      <c r="AH238" t="s">
        <v>726</v>
      </c>
      <c r="AI238">
        <v>675</v>
      </c>
      <c r="AJ238">
        <v>343</v>
      </c>
      <c r="AK238">
        <v>3</v>
      </c>
      <c r="AL238">
        <v>54</v>
      </c>
      <c r="AM238">
        <v>33</v>
      </c>
      <c r="AN238">
        <v>10014</v>
      </c>
      <c r="AO238">
        <v>10</v>
      </c>
      <c r="AP238" t="s">
        <v>726</v>
      </c>
      <c r="AQ238" t="s">
        <v>726</v>
      </c>
      <c r="AR238" t="s">
        <v>726</v>
      </c>
      <c r="AS238" t="s">
        <v>726</v>
      </c>
      <c r="AT238" t="s">
        <v>726</v>
      </c>
      <c r="AU238">
        <v>2009</v>
      </c>
      <c r="AV238">
        <v>0</v>
      </c>
      <c r="AW238">
        <v>1</v>
      </c>
      <c r="AX238">
        <v>2008</v>
      </c>
      <c r="AY238">
        <v>1</v>
      </c>
      <c r="AZ238">
        <v>9999</v>
      </c>
      <c r="BA238">
        <v>1</v>
      </c>
      <c r="BB238">
        <v>2009</v>
      </c>
      <c r="BC238">
        <v>1</v>
      </c>
      <c r="BD238">
        <v>2008</v>
      </c>
      <c r="BE238">
        <v>2008</v>
      </c>
      <c r="BF238">
        <v>0</v>
      </c>
      <c r="BG238">
        <v>0</v>
      </c>
      <c r="BH238">
        <v>0</v>
      </c>
      <c r="BI238">
        <v>0</v>
      </c>
      <c r="BO238">
        <v>0</v>
      </c>
      <c r="BP238">
        <v>0</v>
      </c>
      <c r="BQ238">
        <v>0</v>
      </c>
      <c r="BR238">
        <v>0</v>
      </c>
      <c r="BS238">
        <v>0</v>
      </c>
      <c r="BT238">
        <v>0</v>
      </c>
      <c r="BU238">
        <v>0</v>
      </c>
      <c r="BV238">
        <v>0</v>
      </c>
      <c r="BW238">
        <v>0</v>
      </c>
      <c r="BX238">
        <v>0</v>
      </c>
    </row>
    <row r="239" spans="1:76" x14ac:dyDescent="0.25">
      <c r="A239">
        <v>24</v>
      </c>
      <c r="B239" t="s">
        <v>68</v>
      </c>
      <c r="C239">
        <v>2014</v>
      </c>
      <c r="D239" t="s">
        <v>582</v>
      </c>
      <c r="E239">
        <v>0</v>
      </c>
      <c r="F239">
        <v>1</v>
      </c>
      <c r="G239">
        <v>2631</v>
      </c>
      <c r="H239">
        <v>1.5993920972644378</v>
      </c>
      <c r="I239">
        <v>1475</v>
      </c>
      <c r="J239">
        <v>0</v>
      </c>
      <c r="N239">
        <v>0</v>
      </c>
      <c r="U239">
        <v>1</v>
      </c>
      <c r="V239">
        <v>218</v>
      </c>
      <c r="W239">
        <v>3805</v>
      </c>
      <c r="X239">
        <v>1349</v>
      </c>
      <c r="Y239">
        <v>1</v>
      </c>
      <c r="Z239">
        <v>0</v>
      </c>
      <c r="AA239" t="s">
        <v>745</v>
      </c>
      <c r="AB239">
        <v>8427</v>
      </c>
      <c r="AC239">
        <v>6.1</v>
      </c>
      <c r="AD239">
        <v>1597</v>
      </c>
      <c r="AE239">
        <v>0</v>
      </c>
      <c r="AF239">
        <v>3.05</v>
      </c>
      <c r="AG239" t="s">
        <v>726</v>
      </c>
      <c r="AH239" t="s">
        <v>726</v>
      </c>
      <c r="AI239">
        <v>645.29999999999995</v>
      </c>
      <c r="AJ239">
        <v>-46</v>
      </c>
      <c r="AK239">
        <v>0</v>
      </c>
      <c r="AL239">
        <v>31.45</v>
      </c>
      <c r="AM239">
        <v>32</v>
      </c>
      <c r="AN239">
        <v>15524</v>
      </c>
      <c r="AO239">
        <v>12</v>
      </c>
      <c r="AP239">
        <v>10</v>
      </c>
      <c r="AQ239">
        <v>12</v>
      </c>
      <c r="AR239">
        <v>10</v>
      </c>
      <c r="AS239">
        <v>176</v>
      </c>
      <c r="AT239" t="s">
        <v>726</v>
      </c>
      <c r="AU239">
        <v>2009</v>
      </c>
      <c r="AV239">
        <v>0</v>
      </c>
      <c r="AW239">
        <v>1</v>
      </c>
      <c r="AX239">
        <v>2008</v>
      </c>
      <c r="AY239">
        <v>1</v>
      </c>
      <c r="AZ239">
        <v>9999</v>
      </c>
      <c r="BA239">
        <v>1</v>
      </c>
      <c r="BB239">
        <v>2009</v>
      </c>
      <c r="BC239">
        <v>1</v>
      </c>
      <c r="BD239">
        <v>2008</v>
      </c>
      <c r="BE239">
        <v>2008</v>
      </c>
      <c r="BF239">
        <v>0</v>
      </c>
      <c r="BG239">
        <v>0</v>
      </c>
      <c r="BH239">
        <v>0</v>
      </c>
      <c r="BI239">
        <v>0</v>
      </c>
      <c r="BO239">
        <v>0</v>
      </c>
      <c r="BP239">
        <v>0</v>
      </c>
      <c r="BQ239">
        <v>0</v>
      </c>
      <c r="BR239">
        <v>0</v>
      </c>
      <c r="BS239">
        <v>0</v>
      </c>
      <c r="BT239">
        <v>0</v>
      </c>
      <c r="BU239">
        <v>0</v>
      </c>
      <c r="BV239">
        <v>0</v>
      </c>
      <c r="BW239">
        <v>0</v>
      </c>
      <c r="BX239">
        <v>0</v>
      </c>
    </row>
    <row r="240" spans="1:76" x14ac:dyDescent="0.25">
      <c r="A240">
        <v>24</v>
      </c>
      <c r="B240" t="s">
        <v>68</v>
      </c>
      <c r="C240">
        <v>2015</v>
      </c>
      <c r="D240" t="s">
        <v>582</v>
      </c>
      <c r="E240">
        <v>0</v>
      </c>
      <c r="F240">
        <v>1</v>
      </c>
      <c r="G240">
        <v>2631</v>
      </c>
      <c r="H240">
        <v>1.5993920972644378</v>
      </c>
      <c r="I240">
        <v>1475</v>
      </c>
      <c r="J240">
        <v>0</v>
      </c>
      <c r="N240">
        <v>0</v>
      </c>
      <c r="U240">
        <v>1</v>
      </c>
      <c r="V240">
        <v>218</v>
      </c>
      <c r="W240">
        <v>3805</v>
      </c>
      <c r="X240">
        <v>1349</v>
      </c>
      <c r="Y240">
        <v>1</v>
      </c>
      <c r="Z240">
        <v>0</v>
      </c>
      <c r="AA240" t="s">
        <v>745</v>
      </c>
      <c r="AB240">
        <v>8427</v>
      </c>
      <c r="AC240">
        <v>6</v>
      </c>
      <c r="AD240">
        <v>1548</v>
      </c>
      <c r="AE240">
        <v>0</v>
      </c>
      <c r="AF240">
        <v>3</v>
      </c>
      <c r="AG240" t="s">
        <v>726</v>
      </c>
      <c r="AH240" t="s">
        <v>726</v>
      </c>
      <c r="AI240" t="s">
        <v>726</v>
      </c>
      <c r="AJ240">
        <v>-48</v>
      </c>
      <c r="AK240">
        <v>-3</v>
      </c>
      <c r="AL240">
        <v>52</v>
      </c>
      <c r="AM240">
        <v>51</v>
      </c>
      <c r="AN240">
        <v>1</v>
      </c>
      <c r="AO240">
        <v>19050</v>
      </c>
      <c r="AP240">
        <v>10</v>
      </c>
      <c r="AQ240">
        <v>8</v>
      </c>
      <c r="AR240">
        <v>9</v>
      </c>
      <c r="AS240">
        <v>9</v>
      </c>
      <c r="AT240">
        <v>47</v>
      </c>
      <c r="AU240">
        <v>2009</v>
      </c>
      <c r="AV240">
        <v>0</v>
      </c>
      <c r="AW240">
        <v>1</v>
      </c>
      <c r="AX240">
        <v>2008</v>
      </c>
      <c r="AY240">
        <v>1</v>
      </c>
      <c r="AZ240">
        <v>9999</v>
      </c>
      <c r="BA240">
        <v>1</v>
      </c>
      <c r="BB240">
        <v>2009</v>
      </c>
      <c r="BC240">
        <v>1</v>
      </c>
      <c r="BD240">
        <v>2008</v>
      </c>
      <c r="BE240">
        <v>2008</v>
      </c>
      <c r="BF240">
        <v>0</v>
      </c>
      <c r="BG240">
        <v>0</v>
      </c>
      <c r="BH240">
        <v>0</v>
      </c>
      <c r="BI240">
        <v>0</v>
      </c>
      <c r="BO240">
        <v>0</v>
      </c>
      <c r="BP240">
        <v>0</v>
      </c>
      <c r="BQ240">
        <v>0</v>
      </c>
      <c r="BR240">
        <v>0</v>
      </c>
      <c r="BS240">
        <v>0</v>
      </c>
      <c r="BT240">
        <v>0</v>
      </c>
      <c r="BU240">
        <v>0</v>
      </c>
      <c r="BV240">
        <v>0</v>
      </c>
      <c r="BW240">
        <v>0</v>
      </c>
      <c r="BX240">
        <v>0</v>
      </c>
    </row>
    <row r="241" spans="1:76" x14ac:dyDescent="0.25">
      <c r="A241">
        <v>24</v>
      </c>
      <c r="B241" t="s">
        <v>68</v>
      </c>
      <c r="C241">
        <v>2016</v>
      </c>
      <c r="D241" t="s">
        <v>582</v>
      </c>
      <c r="E241">
        <v>0</v>
      </c>
      <c r="F241">
        <v>1</v>
      </c>
      <c r="G241">
        <v>2631</v>
      </c>
      <c r="H241">
        <v>1.5993920972644378</v>
      </c>
      <c r="I241">
        <v>1475</v>
      </c>
      <c r="J241">
        <v>0</v>
      </c>
      <c r="N241">
        <v>0</v>
      </c>
      <c r="U241">
        <v>1</v>
      </c>
      <c r="V241">
        <v>218</v>
      </c>
      <c r="W241">
        <v>3805</v>
      </c>
      <c r="X241">
        <v>1349</v>
      </c>
      <c r="Y241">
        <v>1</v>
      </c>
      <c r="Z241">
        <v>0</v>
      </c>
      <c r="AA241" t="s">
        <v>745</v>
      </c>
      <c r="AB241">
        <v>8427</v>
      </c>
      <c r="AC241" t="s">
        <v>726</v>
      </c>
      <c r="AD241" t="s">
        <v>726</v>
      </c>
      <c r="AE241" t="s">
        <v>726</v>
      </c>
      <c r="AF241" t="s">
        <v>726</v>
      </c>
      <c r="AG241" t="s">
        <v>726</v>
      </c>
      <c r="AH241" t="s">
        <v>726</v>
      </c>
      <c r="AI241" t="s">
        <v>726</v>
      </c>
      <c r="AJ241" t="s">
        <v>726</v>
      </c>
      <c r="AK241" t="s">
        <v>726</v>
      </c>
      <c r="AL241" t="s">
        <v>726</v>
      </c>
      <c r="AM241">
        <v>59</v>
      </c>
      <c r="AN241" t="s">
        <v>726</v>
      </c>
      <c r="AO241" t="s">
        <v>726</v>
      </c>
      <c r="AP241" t="s">
        <v>726</v>
      </c>
      <c r="AQ241" t="s">
        <v>726</v>
      </c>
      <c r="AR241" t="s">
        <v>726</v>
      </c>
      <c r="AS241" t="s">
        <v>726</v>
      </c>
      <c r="AT241">
        <v>36</v>
      </c>
      <c r="AU241">
        <v>2009</v>
      </c>
      <c r="AV241">
        <v>0</v>
      </c>
      <c r="AW241">
        <v>1</v>
      </c>
      <c r="AX241">
        <v>2008</v>
      </c>
      <c r="AY241">
        <v>1</v>
      </c>
      <c r="AZ241">
        <v>9999</v>
      </c>
      <c r="BA241">
        <v>1</v>
      </c>
      <c r="BB241">
        <v>2009</v>
      </c>
      <c r="BC241">
        <v>1</v>
      </c>
      <c r="BD241">
        <v>2008</v>
      </c>
      <c r="BE241">
        <v>2008</v>
      </c>
      <c r="BF241">
        <v>0</v>
      </c>
      <c r="BG241">
        <v>0</v>
      </c>
      <c r="BH241">
        <v>0</v>
      </c>
      <c r="BI241">
        <v>0</v>
      </c>
      <c r="BO241">
        <v>0</v>
      </c>
      <c r="BP241">
        <v>0</v>
      </c>
      <c r="BQ241">
        <v>0</v>
      </c>
      <c r="BR241">
        <v>0</v>
      </c>
      <c r="BS241">
        <v>0</v>
      </c>
      <c r="BT241">
        <v>0</v>
      </c>
      <c r="BU241">
        <v>0</v>
      </c>
      <c r="BV241">
        <v>0</v>
      </c>
      <c r="BW241">
        <v>0</v>
      </c>
      <c r="BX241">
        <v>0</v>
      </c>
    </row>
    <row r="242" spans="1:76" x14ac:dyDescent="0.25">
      <c r="A242">
        <v>25</v>
      </c>
      <c r="B242" t="s">
        <v>69</v>
      </c>
      <c r="C242">
        <v>2007</v>
      </c>
      <c r="D242" t="s">
        <v>591</v>
      </c>
      <c r="E242">
        <v>1</v>
      </c>
      <c r="F242">
        <v>1</v>
      </c>
      <c r="G242">
        <v>3261</v>
      </c>
      <c r="H242">
        <v>2.6972704714640199</v>
      </c>
      <c r="I242">
        <v>1197</v>
      </c>
      <c r="J242">
        <v>0</v>
      </c>
      <c r="N242">
        <v>2</v>
      </c>
      <c r="O242">
        <v>87</v>
      </c>
      <c r="P242">
        <v>7.1960297766749379E-2</v>
      </c>
      <c r="Q242">
        <v>0</v>
      </c>
      <c r="R242">
        <v>40269</v>
      </c>
      <c r="S242">
        <v>7372</v>
      </c>
      <c r="T242">
        <v>511210</v>
      </c>
      <c r="U242">
        <v>1</v>
      </c>
      <c r="V242">
        <v>19</v>
      </c>
      <c r="W242">
        <v>1734</v>
      </c>
      <c r="X242">
        <v>1477</v>
      </c>
      <c r="Y242">
        <v>1</v>
      </c>
      <c r="Z242">
        <v>1</v>
      </c>
      <c r="AA242" t="s">
        <v>746</v>
      </c>
      <c r="AB242">
        <v>26553</v>
      </c>
      <c r="AC242" t="s">
        <v>726</v>
      </c>
      <c r="AD242">
        <v>1209</v>
      </c>
      <c r="AE242" t="s">
        <v>726</v>
      </c>
      <c r="AF242" t="s">
        <v>726</v>
      </c>
      <c r="AG242">
        <v>33.128999999999998</v>
      </c>
      <c r="AH242">
        <v>135.15600000000001</v>
      </c>
      <c r="AI242">
        <v>151.464</v>
      </c>
      <c r="AJ242" t="s">
        <v>726</v>
      </c>
      <c r="AK242">
        <v>48</v>
      </c>
      <c r="AL242">
        <v>800</v>
      </c>
      <c r="AM242" t="s">
        <v>726</v>
      </c>
      <c r="AN242" t="s">
        <v>726</v>
      </c>
      <c r="AO242" t="s">
        <v>726</v>
      </c>
      <c r="AP242" t="s">
        <v>726</v>
      </c>
      <c r="AQ242" t="s">
        <v>726</v>
      </c>
      <c r="AR242" t="s">
        <v>726</v>
      </c>
      <c r="AS242" t="s">
        <v>726</v>
      </c>
      <c r="AT242" t="s">
        <v>726</v>
      </c>
      <c r="AU242">
        <v>2011</v>
      </c>
      <c r="AV242">
        <v>0</v>
      </c>
      <c r="AW242">
        <v>2</v>
      </c>
      <c r="AX242">
        <v>2008</v>
      </c>
      <c r="AY242">
        <v>1</v>
      </c>
      <c r="AZ242">
        <v>9999</v>
      </c>
      <c r="BA242">
        <v>2</v>
      </c>
      <c r="BB242">
        <v>2011</v>
      </c>
      <c r="BC242">
        <v>1</v>
      </c>
      <c r="BD242">
        <v>2008</v>
      </c>
      <c r="BE242">
        <v>2008</v>
      </c>
      <c r="BF242">
        <v>0</v>
      </c>
      <c r="BG242">
        <v>0</v>
      </c>
      <c r="BH242">
        <v>0</v>
      </c>
      <c r="BI242">
        <v>0</v>
      </c>
      <c r="BO242">
        <v>0</v>
      </c>
      <c r="BP242">
        <v>0</v>
      </c>
      <c r="BQ242">
        <v>0</v>
      </c>
      <c r="BR242">
        <v>0</v>
      </c>
      <c r="BS242">
        <v>0</v>
      </c>
      <c r="BT242">
        <v>0</v>
      </c>
      <c r="BU242">
        <v>0</v>
      </c>
      <c r="BV242">
        <v>0</v>
      </c>
      <c r="BW242">
        <v>0</v>
      </c>
      <c r="BX242">
        <v>0</v>
      </c>
    </row>
    <row r="243" spans="1:76" x14ac:dyDescent="0.25">
      <c r="A243">
        <v>25</v>
      </c>
      <c r="B243" t="s">
        <v>69</v>
      </c>
      <c r="C243">
        <v>2008</v>
      </c>
      <c r="D243" t="s">
        <v>591</v>
      </c>
      <c r="E243">
        <v>1</v>
      </c>
      <c r="F243">
        <v>1</v>
      </c>
      <c r="G243">
        <v>3261</v>
      </c>
      <c r="H243">
        <v>2.6972704714640199</v>
      </c>
      <c r="I243">
        <v>1197</v>
      </c>
      <c r="J243">
        <v>0</v>
      </c>
      <c r="N243">
        <v>2</v>
      </c>
      <c r="O243">
        <v>87</v>
      </c>
      <c r="P243">
        <v>7.1960297766749379E-2</v>
      </c>
      <c r="Q243">
        <v>0</v>
      </c>
      <c r="R243">
        <v>40269</v>
      </c>
      <c r="S243">
        <v>7372</v>
      </c>
      <c r="T243">
        <v>511210</v>
      </c>
      <c r="U243">
        <v>1</v>
      </c>
      <c r="V243">
        <v>19</v>
      </c>
      <c r="W243">
        <v>1734</v>
      </c>
      <c r="X243">
        <v>1477</v>
      </c>
      <c r="Y243">
        <v>1</v>
      </c>
      <c r="Z243">
        <v>1</v>
      </c>
      <c r="AA243" t="s">
        <v>746</v>
      </c>
      <c r="AB243">
        <v>26553</v>
      </c>
      <c r="AC243">
        <v>0</v>
      </c>
      <c r="AD243">
        <v>1209</v>
      </c>
      <c r="AE243">
        <v>0</v>
      </c>
      <c r="AF243">
        <v>0</v>
      </c>
      <c r="AG243">
        <v>-2.8969999999999998</v>
      </c>
      <c r="AH243">
        <v>147.25700000000001</v>
      </c>
      <c r="AI243">
        <v>178.572</v>
      </c>
      <c r="AJ243" t="s">
        <v>726</v>
      </c>
      <c r="AK243">
        <v>48</v>
      </c>
      <c r="AL243" t="s">
        <v>726</v>
      </c>
      <c r="AM243" t="s">
        <v>726</v>
      </c>
      <c r="AN243" t="s">
        <v>726</v>
      </c>
      <c r="AO243" t="s">
        <v>726</v>
      </c>
      <c r="AP243" t="s">
        <v>726</v>
      </c>
      <c r="AQ243" t="s">
        <v>726</v>
      </c>
      <c r="AR243" t="s">
        <v>726</v>
      </c>
      <c r="AS243" t="s">
        <v>726</v>
      </c>
      <c r="AT243" t="s">
        <v>726</v>
      </c>
      <c r="AU243">
        <v>2011</v>
      </c>
      <c r="AV243">
        <v>0</v>
      </c>
      <c r="AW243">
        <v>2</v>
      </c>
      <c r="AX243">
        <v>2008</v>
      </c>
      <c r="AY243">
        <v>1</v>
      </c>
      <c r="AZ243">
        <v>9999</v>
      </c>
      <c r="BA243">
        <v>2</v>
      </c>
      <c r="BB243">
        <v>2011</v>
      </c>
      <c r="BC243">
        <v>1</v>
      </c>
      <c r="BD243">
        <v>2008</v>
      </c>
      <c r="BE243">
        <v>2008</v>
      </c>
      <c r="BF243">
        <v>0</v>
      </c>
      <c r="BG243">
        <v>0</v>
      </c>
      <c r="BH243">
        <v>0</v>
      </c>
      <c r="BI243">
        <v>0</v>
      </c>
      <c r="BO243">
        <v>0</v>
      </c>
      <c r="BP243">
        <v>0</v>
      </c>
      <c r="BQ243">
        <v>0</v>
      </c>
      <c r="BR243">
        <v>0</v>
      </c>
      <c r="BS243">
        <v>0</v>
      </c>
      <c r="BT243">
        <v>0</v>
      </c>
      <c r="BU243">
        <v>0</v>
      </c>
      <c r="BV243">
        <v>0</v>
      </c>
      <c r="BW243">
        <v>0</v>
      </c>
      <c r="BX243">
        <v>0</v>
      </c>
    </row>
    <row r="244" spans="1:76" x14ac:dyDescent="0.25">
      <c r="A244">
        <v>25</v>
      </c>
      <c r="B244" t="s">
        <v>69</v>
      </c>
      <c r="C244">
        <v>2009</v>
      </c>
      <c r="D244" t="s">
        <v>591</v>
      </c>
      <c r="E244">
        <v>1</v>
      </c>
      <c r="F244">
        <v>1</v>
      </c>
      <c r="G244">
        <v>3261</v>
      </c>
      <c r="H244">
        <v>2.6972704714640199</v>
      </c>
      <c r="I244">
        <v>1197</v>
      </c>
      <c r="J244">
        <v>0</v>
      </c>
      <c r="N244">
        <v>2</v>
      </c>
      <c r="O244">
        <v>87</v>
      </c>
      <c r="P244">
        <v>7.1960297766749379E-2</v>
      </c>
      <c r="Q244">
        <v>0</v>
      </c>
      <c r="R244">
        <v>40269</v>
      </c>
      <c r="S244">
        <v>7372</v>
      </c>
      <c r="T244">
        <v>511210</v>
      </c>
      <c r="U244">
        <v>1</v>
      </c>
      <c r="V244">
        <v>19</v>
      </c>
      <c r="W244">
        <v>1734</v>
      </c>
      <c r="X244">
        <v>1477</v>
      </c>
      <c r="Y244">
        <v>1</v>
      </c>
      <c r="Z244">
        <v>1</v>
      </c>
      <c r="AA244" t="s">
        <v>746</v>
      </c>
      <c r="AB244">
        <v>26553</v>
      </c>
      <c r="AC244">
        <v>0</v>
      </c>
      <c r="AD244">
        <v>1209</v>
      </c>
      <c r="AE244">
        <v>0</v>
      </c>
      <c r="AF244">
        <v>0</v>
      </c>
      <c r="AG244">
        <v>-1.1419999999999999</v>
      </c>
      <c r="AH244">
        <v>171.13</v>
      </c>
      <c r="AI244">
        <v>196.57900000000001</v>
      </c>
      <c r="AJ244" t="s">
        <v>726</v>
      </c>
      <c r="AK244" t="s">
        <v>726</v>
      </c>
      <c r="AL244" t="s">
        <v>726</v>
      </c>
      <c r="AM244" t="s">
        <v>726</v>
      </c>
      <c r="AN244" t="s">
        <v>726</v>
      </c>
      <c r="AO244" t="s">
        <v>726</v>
      </c>
      <c r="AP244" t="s">
        <v>726</v>
      </c>
      <c r="AQ244" t="s">
        <v>726</v>
      </c>
      <c r="AR244" t="s">
        <v>726</v>
      </c>
      <c r="AS244" t="s">
        <v>726</v>
      </c>
      <c r="AT244" t="s">
        <v>726</v>
      </c>
      <c r="AU244">
        <v>2011</v>
      </c>
      <c r="AV244">
        <v>0</v>
      </c>
      <c r="AW244">
        <v>2</v>
      </c>
      <c r="AX244">
        <v>2008</v>
      </c>
      <c r="AY244">
        <v>1</v>
      </c>
      <c r="AZ244">
        <v>9999</v>
      </c>
      <c r="BA244">
        <v>2</v>
      </c>
      <c r="BB244">
        <v>2011</v>
      </c>
      <c r="BC244">
        <v>1</v>
      </c>
      <c r="BD244">
        <v>2008</v>
      </c>
      <c r="BE244">
        <v>2008</v>
      </c>
      <c r="BF244">
        <v>0</v>
      </c>
      <c r="BG244">
        <v>0</v>
      </c>
      <c r="BH244">
        <v>0</v>
      </c>
      <c r="BI244">
        <v>0</v>
      </c>
      <c r="BO244">
        <v>0</v>
      </c>
      <c r="BP244">
        <v>0</v>
      </c>
      <c r="BQ244">
        <v>0</v>
      </c>
      <c r="BR244">
        <v>0</v>
      </c>
      <c r="BS244">
        <v>0</v>
      </c>
      <c r="BT244">
        <v>0</v>
      </c>
      <c r="BU244">
        <v>0</v>
      </c>
      <c r="BV244">
        <v>0</v>
      </c>
      <c r="BW244">
        <v>0</v>
      </c>
      <c r="BX244">
        <v>0</v>
      </c>
    </row>
    <row r="245" spans="1:76" x14ac:dyDescent="0.25">
      <c r="A245">
        <v>25</v>
      </c>
      <c r="B245" t="s">
        <v>69</v>
      </c>
      <c r="C245">
        <v>2010</v>
      </c>
      <c r="D245" t="s">
        <v>591</v>
      </c>
      <c r="E245">
        <v>1</v>
      </c>
      <c r="F245">
        <v>1</v>
      </c>
      <c r="G245">
        <v>3261</v>
      </c>
      <c r="H245">
        <v>2.6972704714640199</v>
      </c>
      <c r="I245">
        <v>1197</v>
      </c>
      <c r="J245">
        <v>0</v>
      </c>
      <c r="N245">
        <v>2</v>
      </c>
      <c r="O245">
        <v>87</v>
      </c>
      <c r="P245">
        <v>7.1960297766749379E-2</v>
      </c>
      <c r="Q245">
        <v>0</v>
      </c>
      <c r="R245">
        <v>40269</v>
      </c>
      <c r="S245">
        <v>7372</v>
      </c>
      <c r="T245">
        <v>511210</v>
      </c>
      <c r="U245">
        <v>1</v>
      </c>
      <c r="V245">
        <v>19</v>
      </c>
      <c r="W245">
        <v>1734</v>
      </c>
      <c r="X245">
        <v>1477</v>
      </c>
      <c r="Y245">
        <v>1</v>
      </c>
      <c r="Z245">
        <v>1</v>
      </c>
      <c r="AA245" t="s">
        <v>746</v>
      </c>
      <c r="AB245">
        <v>26553</v>
      </c>
      <c r="AC245">
        <v>0</v>
      </c>
      <c r="AD245">
        <v>1209</v>
      </c>
      <c r="AE245">
        <v>0</v>
      </c>
      <c r="AF245">
        <v>0</v>
      </c>
      <c r="AG245">
        <v>2.157</v>
      </c>
      <c r="AH245">
        <v>249.55699999999999</v>
      </c>
      <c r="AI245">
        <v>227.81100000000001</v>
      </c>
      <c r="AJ245" t="s">
        <v>726</v>
      </c>
      <c r="AK245" t="s">
        <v>726</v>
      </c>
      <c r="AL245" t="s">
        <v>726</v>
      </c>
      <c r="AM245">
        <v>289</v>
      </c>
      <c r="AN245" t="s">
        <v>726</v>
      </c>
      <c r="AO245" t="s">
        <v>726</v>
      </c>
      <c r="AP245" t="s">
        <v>726</v>
      </c>
      <c r="AQ245" t="s">
        <v>726</v>
      </c>
      <c r="AR245" t="s">
        <v>726</v>
      </c>
      <c r="AS245" t="s">
        <v>726</v>
      </c>
      <c r="AT245" t="s">
        <v>726</v>
      </c>
      <c r="AU245">
        <v>2011</v>
      </c>
      <c r="AV245">
        <v>0</v>
      </c>
      <c r="AW245">
        <v>2</v>
      </c>
      <c r="AX245">
        <v>2008</v>
      </c>
      <c r="AY245">
        <v>1</v>
      </c>
      <c r="AZ245">
        <v>9999</v>
      </c>
      <c r="BA245">
        <v>2</v>
      </c>
      <c r="BB245">
        <v>2011</v>
      </c>
      <c r="BC245">
        <v>1</v>
      </c>
      <c r="BD245">
        <v>2008</v>
      </c>
      <c r="BE245">
        <v>2008</v>
      </c>
      <c r="BF245">
        <v>0</v>
      </c>
      <c r="BG245">
        <v>0</v>
      </c>
      <c r="BH245">
        <v>0</v>
      </c>
      <c r="BI245">
        <v>0</v>
      </c>
      <c r="BO245">
        <v>0</v>
      </c>
      <c r="BP245">
        <v>0</v>
      </c>
      <c r="BQ245">
        <v>0</v>
      </c>
      <c r="BR245">
        <v>0</v>
      </c>
      <c r="BS245">
        <v>0</v>
      </c>
      <c r="BT245">
        <v>0</v>
      </c>
      <c r="BU245">
        <v>0</v>
      </c>
      <c r="BV245">
        <v>0</v>
      </c>
      <c r="BW245">
        <v>0</v>
      </c>
      <c r="BX245">
        <v>0</v>
      </c>
    </row>
    <row r="246" spans="1:76" x14ac:dyDescent="0.25">
      <c r="A246">
        <v>25</v>
      </c>
      <c r="B246" t="s">
        <v>69</v>
      </c>
      <c r="C246">
        <v>2011</v>
      </c>
      <c r="D246" t="s">
        <v>591</v>
      </c>
      <c r="E246">
        <v>1</v>
      </c>
      <c r="F246">
        <v>1</v>
      </c>
      <c r="G246">
        <v>3261</v>
      </c>
      <c r="H246">
        <v>2.6972704714640199</v>
      </c>
      <c r="I246">
        <v>1197</v>
      </c>
      <c r="J246">
        <v>0</v>
      </c>
      <c r="N246">
        <v>2</v>
      </c>
      <c r="O246">
        <v>87</v>
      </c>
      <c r="P246">
        <v>7.1960297766749379E-2</v>
      </c>
      <c r="Q246">
        <v>0</v>
      </c>
      <c r="R246">
        <v>40269</v>
      </c>
      <c r="S246">
        <v>7372</v>
      </c>
      <c r="T246">
        <v>511210</v>
      </c>
      <c r="U246">
        <v>1</v>
      </c>
      <c r="V246">
        <v>19</v>
      </c>
      <c r="W246">
        <v>1734</v>
      </c>
      <c r="X246">
        <v>1477</v>
      </c>
      <c r="Y246">
        <v>1</v>
      </c>
      <c r="Z246">
        <v>1</v>
      </c>
      <c r="AA246" t="s">
        <v>746</v>
      </c>
      <c r="AB246">
        <v>26553</v>
      </c>
      <c r="AC246">
        <v>0</v>
      </c>
      <c r="AD246">
        <v>1209</v>
      </c>
      <c r="AE246">
        <v>0</v>
      </c>
      <c r="AF246">
        <v>0</v>
      </c>
      <c r="AG246">
        <v>4.282</v>
      </c>
      <c r="AH246">
        <v>318.82</v>
      </c>
      <c r="AI246">
        <v>269.19799999999998</v>
      </c>
      <c r="AJ246">
        <v>154</v>
      </c>
      <c r="AK246" t="s">
        <v>726</v>
      </c>
      <c r="AL246" t="s">
        <v>726</v>
      </c>
      <c r="AM246">
        <v>100</v>
      </c>
      <c r="AN246">
        <v>11752</v>
      </c>
      <c r="AO246">
        <v>4</v>
      </c>
      <c r="AP246" t="s">
        <v>726</v>
      </c>
      <c r="AQ246" t="s">
        <v>726</v>
      </c>
      <c r="AR246" t="s">
        <v>726</v>
      </c>
      <c r="AS246" t="s">
        <v>726</v>
      </c>
      <c r="AT246" t="s">
        <v>726</v>
      </c>
      <c r="AU246">
        <v>2011</v>
      </c>
      <c r="AV246">
        <v>0</v>
      </c>
      <c r="AW246">
        <v>2</v>
      </c>
      <c r="AX246">
        <v>2008</v>
      </c>
      <c r="AY246">
        <v>1</v>
      </c>
      <c r="AZ246">
        <v>9999</v>
      </c>
      <c r="BA246">
        <v>2</v>
      </c>
      <c r="BB246">
        <v>2011</v>
      </c>
      <c r="BC246">
        <v>1</v>
      </c>
      <c r="BD246">
        <v>2008</v>
      </c>
      <c r="BE246">
        <v>2008</v>
      </c>
      <c r="BF246">
        <v>1</v>
      </c>
      <c r="BG246">
        <v>0</v>
      </c>
      <c r="BH246">
        <v>0</v>
      </c>
      <c r="BI246">
        <v>1</v>
      </c>
      <c r="BO246">
        <v>84</v>
      </c>
      <c r="BP246">
        <v>0</v>
      </c>
      <c r="BQ246">
        <v>9</v>
      </c>
      <c r="BR246">
        <v>0</v>
      </c>
      <c r="BS246">
        <v>0</v>
      </c>
      <c r="BT246">
        <v>0</v>
      </c>
      <c r="BU246">
        <v>0</v>
      </c>
      <c r="BV246">
        <v>0</v>
      </c>
      <c r="BW246">
        <v>0</v>
      </c>
      <c r="BX246">
        <v>0</v>
      </c>
    </row>
    <row r="247" spans="1:76" x14ac:dyDescent="0.25">
      <c r="A247">
        <v>25</v>
      </c>
      <c r="B247" t="s">
        <v>69</v>
      </c>
      <c r="C247">
        <v>2012</v>
      </c>
      <c r="D247" t="s">
        <v>591</v>
      </c>
      <c r="E247">
        <v>1</v>
      </c>
      <c r="F247">
        <v>1</v>
      </c>
      <c r="G247">
        <v>3261</v>
      </c>
      <c r="H247">
        <v>2.6972704714640199</v>
      </c>
      <c r="I247">
        <v>1197</v>
      </c>
      <c r="J247">
        <v>0</v>
      </c>
      <c r="N247">
        <v>2</v>
      </c>
      <c r="O247">
        <v>87</v>
      </c>
      <c r="P247">
        <v>7.1960297766749379E-2</v>
      </c>
      <c r="Q247">
        <v>0</v>
      </c>
      <c r="R247">
        <v>40269</v>
      </c>
      <c r="S247">
        <v>7372</v>
      </c>
      <c r="T247">
        <v>511210</v>
      </c>
      <c r="U247">
        <v>1</v>
      </c>
      <c r="V247">
        <v>19</v>
      </c>
      <c r="W247">
        <v>1734</v>
      </c>
      <c r="X247">
        <v>1477</v>
      </c>
      <c r="Y247">
        <v>1</v>
      </c>
      <c r="Z247">
        <v>1</v>
      </c>
      <c r="AA247" t="s">
        <v>746</v>
      </c>
      <c r="AB247">
        <v>26553</v>
      </c>
      <c r="AC247">
        <v>7.6</v>
      </c>
      <c r="AD247">
        <v>1440</v>
      </c>
      <c r="AE247">
        <v>0</v>
      </c>
      <c r="AF247">
        <v>3.8</v>
      </c>
      <c r="AG247">
        <v>14.632</v>
      </c>
      <c r="AH247">
        <v>525.28399999999999</v>
      </c>
      <c r="AI247">
        <v>332.26799999999997</v>
      </c>
      <c r="AJ247">
        <v>222</v>
      </c>
      <c r="AK247" t="s">
        <v>726</v>
      </c>
      <c r="AL247">
        <v>46</v>
      </c>
      <c r="AM247">
        <v>60</v>
      </c>
      <c r="AN247">
        <v>12336</v>
      </c>
      <c r="AO247">
        <v>4</v>
      </c>
      <c r="AP247" t="s">
        <v>726</v>
      </c>
      <c r="AQ247" t="s">
        <v>726</v>
      </c>
      <c r="AR247" t="s">
        <v>726</v>
      </c>
      <c r="AS247" t="s">
        <v>726</v>
      </c>
      <c r="AT247" t="s">
        <v>726</v>
      </c>
      <c r="AU247">
        <v>2011</v>
      </c>
      <c r="AV247">
        <v>0</v>
      </c>
      <c r="AW247">
        <v>2</v>
      </c>
      <c r="AX247">
        <v>2008</v>
      </c>
      <c r="AY247">
        <v>1</v>
      </c>
      <c r="AZ247">
        <v>9999</v>
      </c>
      <c r="BA247">
        <v>2</v>
      </c>
      <c r="BB247">
        <v>2011</v>
      </c>
      <c r="BC247">
        <v>1</v>
      </c>
      <c r="BD247">
        <v>2008</v>
      </c>
      <c r="BE247">
        <v>2008</v>
      </c>
      <c r="BF247">
        <v>1</v>
      </c>
      <c r="BG247">
        <v>0</v>
      </c>
      <c r="BH247">
        <v>0</v>
      </c>
      <c r="BI247">
        <v>1</v>
      </c>
      <c r="BO247">
        <v>258</v>
      </c>
      <c r="BP247">
        <v>0</v>
      </c>
      <c r="BQ247">
        <v>0</v>
      </c>
      <c r="BR247">
        <v>0</v>
      </c>
      <c r="BS247">
        <v>0</v>
      </c>
      <c r="BT247">
        <v>0</v>
      </c>
      <c r="BU247">
        <v>0</v>
      </c>
      <c r="BV247">
        <v>0</v>
      </c>
      <c r="BW247">
        <v>0</v>
      </c>
      <c r="BX247">
        <v>0</v>
      </c>
    </row>
    <row r="248" spans="1:76" x14ac:dyDescent="0.25">
      <c r="A248">
        <v>25</v>
      </c>
      <c r="B248" t="s">
        <v>69</v>
      </c>
      <c r="C248">
        <v>2013</v>
      </c>
      <c r="D248" t="s">
        <v>591</v>
      </c>
      <c r="E248">
        <v>1</v>
      </c>
      <c r="F248">
        <v>1</v>
      </c>
      <c r="G248">
        <v>3261</v>
      </c>
      <c r="H248">
        <v>2.6972704714640199</v>
      </c>
      <c r="I248">
        <v>1197</v>
      </c>
      <c r="J248">
        <v>0</v>
      </c>
      <c r="N248">
        <v>2</v>
      </c>
      <c r="O248">
        <v>87</v>
      </c>
      <c r="P248">
        <v>7.1960297766749379E-2</v>
      </c>
      <c r="Q248">
        <v>0</v>
      </c>
      <c r="R248">
        <v>40269</v>
      </c>
      <c r="S248">
        <v>7372</v>
      </c>
      <c r="T248">
        <v>511210</v>
      </c>
      <c r="U248">
        <v>1</v>
      </c>
      <c r="V248">
        <v>19</v>
      </c>
      <c r="W248">
        <v>1734</v>
      </c>
      <c r="X248">
        <v>1477</v>
      </c>
      <c r="Y248">
        <v>1</v>
      </c>
      <c r="Z248">
        <v>1</v>
      </c>
      <c r="AA248" t="s">
        <v>746</v>
      </c>
      <c r="AB248">
        <v>26553</v>
      </c>
      <c r="AC248">
        <v>9.1999999999999993</v>
      </c>
      <c r="AD248">
        <v>1717</v>
      </c>
      <c r="AE248">
        <v>0</v>
      </c>
      <c r="AF248">
        <v>4.5999999999999996</v>
      </c>
      <c r="AG248">
        <v>25.53</v>
      </c>
      <c r="AH248">
        <v>598.19399999999996</v>
      </c>
      <c r="AI248">
        <v>410.39699999999999</v>
      </c>
      <c r="AJ248">
        <v>84</v>
      </c>
      <c r="AK248">
        <v>15</v>
      </c>
      <c r="AL248">
        <v>48</v>
      </c>
      <c r="AM248">
        <v>200</v>
      </c>
      <c r="AN248">
        <v>19025</v>
      </c>
      <c r="AO248">
        <v>2</v>
      </c>
      <c r="AP248" t="s">
        <v>726</v>
      </c>
      <c r="AQ248" t="s">
        <v>726</v>
      </c>
      <c r="AR248" t="s">
        <v>726</v>
      </c>
      <c r="AS248" t="s">
        <v>726</v>
      </c>
      <c r="AT248" t="s">
        <v>726</v>
      </c>
      <c r="AU248">
        <v>2011</v>
      </c>
      <c r="AV248">
        <v>0</v>
      </c>
      <c r="AW248">
        <v>2</v>
      </c>
      <c r="AX248">
        <v>2008</v>
      </c>
      <c r="AY248">
        <v>1</v>
      </c>
      <c r="AZ248">
        <v>9999</v>
      </c>
      <c r="BA248">
        <v>2</v>
      </c>
      <c r="BB248">
        <v>2011</v>
      </c>
      <c r="BC248">
        <v>1</v>
      </c>
      <c r="BD248">
        <v>2008</v>
      </c>
      <c r="BE248">
        <v>2008</v>
      </c>
      <c r="BF248">
        <v>1</v>
      </c>
      <c r="BG248">
        <v>0</v>
      </c>
      <c r="BH248">
        <v>0</v>
      </c>
      <c r="BI248">
        <v>1</v>
      </c>
      <c r="BO248">
        <v>101</v>
      </c>
      <c r="BP248">
        <v>1</v>
      </c>
      <c r="BQ248">
        <v>17</v>
      </c>
      <c r="BR248">
        <v>0</v>
      </c>
      <c r="BS248">
        <v>0</v>
      </c>
      <c r="BT248">
        <v>0</v>
      </c>
      <c r="BU248">
        <v>0</v>
      </c>
      <c r="BV248">
        <v>0</v>
      </c>
      <c r="BW248">
        <v>0</v>
      </c>
      <c r="BX248">
        <v>0</v>
      </c>
    </row>
    <row r="249" spans="1:76" x14ac:dyDescent="0.25">
      <c r="A249">
        <v>25</v>
      </c>
      <c r="B249" t="s">
        <v>69</v>
      </c>
      <c r="C249">
        <v>2014</v>
      </c>
      <c r="D249" t="s">
        <v>591</v>
      </c>
      <c r="E249">
        <v>1</v>
      </c>
      <c r="F249">
        <v>1</v>
      </c>
      <c r="G249">
        <v>3261</v>
      </c>
      <c r="H249">
        <v>2.6972704714640199</v>
      </c>
      <c r="I249">
        <v>1197</v>
      </c>
      <c r="J249">
        <v>0</v>
      </c>
      <c r="N249">
        <v>2</v>
      </c>
      <c r="O249">
        <v>87</v>
      </c>
      <c r="P249">
        <v>7.1960297766749379E-2</v>
      </c>
      <c r="Q249">
        <v>0</v>
      </c>
      <c r="R249">
        <v>40269</v>
      </c>
      <c r="S249">
        <v>7372</v>
      </c>
      <c r="T249">
        <v>511210</v>
      </c>
      <c r="U249">
        <v>1</v>
      </c>
      <c r="V249">
        <v>19</v>
      </c>
      <c r="W249">
        <v>1734</v>
      </c>
      <c r="X249">
        <v>1477</v>
      </c>
      <c r="Y249">
        <v>1</v>
      </c>
      <c r="Z249">
        <v>1</v>
      </c>
      <c r="AA249" t="s">
        <v>746</v>
      </c>
      <c r="AB249">
        <v>26553</v>
      </c>
      <c r="AC249">
        <v>8.1</v>
      </c>
      <c r="AD249">
        <v>2049</v>
      </c>
      <c r="AE249">
        <v>0</v>
      </c>
      <c r="AF249">
        <v>4.05</v>
      </c>
      <c r="AG249">
        <v>44.737000000000002</v>
      </c>
      <c r="AH249">
        <v>1190.298</v>
      </c>
      <c r="AI249">
        <v>505.93599999999998</v>
      </c>
      <c r="AJ249">
        <v>423</v>
      </c>
      <c r="AK249">
        <v>19</v>
      </c>
      <c r="AL249">
        <v>39.83</v>
      </c>
      <c r="AM249">
        <v>800</v>
      </c>
      <c r="AN249">
        <v>25385</v>
      </c>
      <c r="AO249">
        <v>4</v>
      </c>
      <c r="AP249">
        <v>4</v>
      </c>
      <c r="AQ249" t="s">
        <v>726</v>
      </c>
      <c r="AR249" t="s">
        <v>726</v>
      </c>
      <c r="AS249">
        <v>47</v>
      </c>
      <c r="AT249" t="s">
        <v>726</v>
      </c>
      <c r="AU249">
        <v>2011</v>
      </c>
      <c r="AV249">
        <v>0</v>
      </c>
      <c r="AW249">
        <v>2</v>
      </c>
      <c r="AX249">
        <v>2008</v>
      </c>
      <c r="AY249">
        <v>1</v>
      </c>
      <c r="AZ249">
        <v>9999</v>
      </c>
      <c r="BA249">
        <v>2</v>
      </c>
      <c r="BB249">
        <v>2011</v>
      </c>
      <c r="BC249">
        <v>1</v>
      </c>
      <c r="BD249">
        <v>2008</v>
      </c>
      <c r="BE249">
        <v>2008</v>
      </c>
      <c r="BF249">
        <v>1</v>
      </c>
      <c r="BG249">
        <v>0</v>
      </c>
      <c r="BH249">
        <v>0</v>
      </c>
      <c r="BI249">
        <v>1</v>
      </c>
      <c r="BO249">
        <v>368</v>
      </c>
      <c r="BP249">
        <v>26</v>
      </c>
      <c r="BQ249">
        <v>99</v>
      </c>
      <c r="BR249">
        <v>0</v>
      </c>
      <c r="BS249">
        <v>0</v>
      </c>
      <c r="BT249">
        <v>0</v>
      </c>
      <c r="BU249">
        <v>0</v>
      </c>
      <c r="BV249">
        <v>0</v>
      </c>
      <c r="BW249">
        <v>0</v>
      </c>
      <c r="BX249">
        <v>0</v>
      </c>
    </row>
    <row r="250" spans="1:76" x14ac:dyDescent="0.25">
      <c r="A250">
        <v>25</v>
      </c>
      <c r="B250" t="s">
        <v>69</v>
      </c>
      <c r="C250">
        <v>2015</v>
      </c>
      <c r="D250" t="s">
        <v>591</v>
      </c>
      <c r="E250">
        <v>1</v>
      </c>
      <c r="F250">
        <v>1</v>
      </c>
      <c r="G250">
        <v>3261</v>
      </c>
      <c r="H250">
        <v>2.6972704714640199</v>
      </c>
      <c r="I250">
        <v>1197</v>
      </c>
      <c r="J250">
        <v>0</v>
      </c>
      <c r="N250">
        <v>2</v>
      </c>
      <c r="O250">
        <v>87</v>
      </c>
      <c r="P250">
        <v>7.1960297766749379E-2</v>
      </c>
      <c r="Q250">
        <v>0</v>
      </c>
      <c r="R250">
        <v>40269</v>
      </c>
      <c r="S250">
        <v>7372</v>
      </c>
      <c r="T250">
        <v>511210</v>
      </c>
      <c r="U250">
        <v>1</v>
      </c>
      <c r="V250">
        <v>19</v>
      </c>
      <c r="W250">
        <v>1734</v>
      </c>
      <c r="X250">
        <v>1477</v>
      </c>
      <c r="Y250">
        <v>1</v>
      </c>
      <c r="Z250">
        <v>1</v>
      </c>
      <c r="AA250" t="s">
        <v>746</v>
      </c>
      <c r="AB250">
        <v>26553</v>
      </c>
      <c r="AC250">
        <v>8</v>
      </c>
      <c r="AD250">
        <v>2547</v>
      </c>
      <c r="AE250">
        <v>0</v>
      </c>
      <c r="AF250">
        <v>4</v>
      </c>
      <c r="AG250">
        <v>22.699000000000002</v>
      </c>
      <c r="AH250">
        <v>1465.569</v>
      </c>
      <c r="AI250">
        <v>618.08100000000002</v>
      </c>
      <c r="AJ250">
        <v>499</v>
      </c>
      <c r="AK250">
        <v>25</v>
      </c>
      <c r="AL250">
        <v>48</v>
      </c>
      <c r="AM250" t="s">
        <v>726</v>
      </c>
      <c r="AN250" t="s">
        <v>726</v>
      </c>
      <c r="AO250" t="s">
        <v>726</v>
      </c>
      <c r="AP250">
        <v>2</v>
      </c>
      <c r="AQ250">
        <v>4</v>
      </c>
      <c r="AR250" t="s">
        <v>726</v>
      </c>
      <c r="AS250" t="s">
        <v>726</v>
      </c>
      <c r="AT250">
        <v>75</v>
      </c>
      <c r="AU250">
        <v>2011</v>
      </c>
      <c r="AV250">
        <v>0</v>
      </c>
      <c r="AW250">
        <v>2</v>
      </c>
      <c r="AX250">
        <v>2008</v>
      </c>
      <c r="AY250">
        <v>1</v>
      </c>
      <c r="AZ250">
        <v>9999</v>
      </c>
      <c r="BA250">
        <v>2</v>
      </c>
      <c r="BB250">
        <v>2011</v>
      </c>
      <c r="BC250">
        <v>1</v>
      </c>
      <c r="BD250">
        <v>2008</v>
      </c>
      <c r="BE250">
        <v>2008</v>
      </c>
      <c r="BF250">
        <v>1</v>
      </c>
      <c r="BG250">
        <v>0</v>
      </c>
      <c r="BH250">
        <v>0</v>
      </c>
      <c r="BI250">
        <v>1</v>
      </c>
      <c r="BO250">
        <v>475</v>
      </c>
      <c r="BP250">
        <v>178</v>
      </c>
      <c r="BQ250">
        <v>229</v>
      </c>
      <c r="BR250">
        <v>0</v>
      </c>
      <c r="BS250">
        <v>0</v>
      </c>
      <c r="BT250">
        <v>0</v>
      </c>
      <c r="BU250">
        <v>0</v>
      </c>
      <c r="BV250">
        <v>0</v>
      </c>
      <c r="BW250">
        <v>0</v>
      </c>
      <c r="BX250">
        <v>0</v>
      </c>
    </row>
    <row r="251" spans="1:76" x14ac:dyDescent="0.25">
      <c r="A251">
        <v>25</v>
      </c>
      <c r="B251" t="s">
        <v>69</v>
      </c>
      <c r="C251">
        <v>2016</v>
      </c>
      <c r="D251" t="s">
        <v>591</v>
      </c>
      <c r="E251">
        <v>1</v>
      </c>
      <c r="F251">
        <v>1</v>
      </c>
      <c r="G251">
        <v>3261</v>
      </c>
      <c r="H251">
        <v>2.6972704714640199</v>
      </c>
      <c r="I251">
        <v>1197</v>
      </c>
      <c r="J251">
        <v>0</v>
      </c>
      <c r="N251">
        <v>2</v>
      </c>
      <c r="O251">
        <v>87</v>
      </c>
      <c r="P251">
        <v>7.1960297766749379E-2</v>
      </c>
      <c r="Q251">
        <v>0</v>
      </c>
      <c r="R251">
        <v>40269</v>
      </c>
      <c r="S251">
        <v>7372</v>
      </c>
      <c r="T251">
        <v>511210</v>
      </c>
      <c r="U251">
        <v>1</v>
      </c>
      <c r="V251">
        <v>19</v>
      </c>
      <c r="W251">
        <v>1734</v>
      </c>
      <c r="X251">
        <v>1477</v>
      </c>
      <c r="Y251">
        <v>1</v>
      </c>
      <c r="Z251">
        <v>1</v>
      </c>
      <c r="AA251" t="s">
        <v>746</v>
      </c>
      <c r="AB251">
        <v>26553</v>
      </c>
      <c r="AC251" t="s">
        <v>726</v>
      </c>
      <c r="AD251" t="s">
        <v>726</v>
      </c>
      <c r="AE251" t="s">
        <v>726</v>
      </c>
      <c r="AF251" t="s">
        <v>726</v>
      </c>
      <c r="AG251" t="s">
        <v>726</v>
      </c>
      <c r="AH251" t="s">
        <v>726</v>
      </c>
      <c r="AI251" t="s">
        <v>726</v>
      </c>
      <c r="AJ251" t="s">
        <v>726</v>
      </c>
      <c r="AK251" t="s">
        <v>726</v>
      </c>
      <c r="AL251" t="s">
        <v>726</v>
      </c>
      <c r="AM251" t="s">
        <v>726</v>
      </c>
      <c r="AN251" t="s">
        <v>726</v>
      </c>
      <c r="AO251" t="s">
        <v>726</v>
      </c>
      <c r="AP251" t="s">
        <v>726</v>
      </c>
      <c r="AQ251" t="s">
        <v>726</v>
      </c>
      <c r="AR251" t="s">
        <v>726</v>
      </c>
      <c r="AS251" t="s">
        <v>726</v>
      </c>
      <c r="AT251">
        <v>34</v>
      </c>
      <c r="AU251">
        <v>2011</v>
      </c>
      <c r="AV251">
        <v>0</v>
      </c>
      <c r="AW251">
        <v>2</v>
      </c>
      <c r="AX251">
        <v>2008</v>
      </c>
      <c r="AY251">
        <v>1</v>
      </c>
      <c r="AZ251">
        <v>9999</v>
      </c>
      <c r="BA251">
        <v>2</v>
      </c>
      <c r="BB251">
        <v>2011</v>
      </c>
      <c r="BC251">
        <v>1</v>
      </c>
      <c r="BD251">
        <v>2008</v>
      </c>
      <c r="BE251">
        <v>2008</v>
      </c>
      <c r="BF251">
        <v>1</v>
      </c>
      <c r="BG251">
        <v>0</v>
      </c>
      <c r="BH251">
        <v>0</v>
      </c>
      <c r="BI251">
        <v>1</v>
      </c>
      <c r="BO251">
        <v>190</v>
      </c>
      <c r="BP251">
        <v>119</v>
      </c>
      <c r="BQ251">
        <v>93</v>
      </c>
      <c r="BR251">
        <v>0</v>
      </c>
      <c r="BS251">
        <v>0</v>
      </c>
      <c r="BT251">
        <v>0</v>
      </c>
      <c r="BU251">
        <v>0</v>
      </c>
      <c r="BV251">
        <v>0</v>
      </c>
      <c r="BW251">
        <v>0</v>
      </c>
      <c r="BX251">
        <v>0</v>
      </c>
    </row>
    <row r="252" spans="1:76" x14ac:dyDescent="0.25">
      <c r="A252">
        <v>26</v>
      </c>
      <c r="B252" t="s">
        <v>70</v>
      </c>
      <c r="C252">
        <v>2007</v>
      </c>
      <c r="D252" t="s">
        <v>582</v>
      </c>
      <c r="E252">
        <v>0</v>
      </c>
      <c r="F252">
        <v>1</v>
      </c>
      <c r="G252">
        <v>5772</v>
      </c>
      <c r="H252">
        <v>1.8236966824644549</v>
      </c>
      <c r="I252">
        <v>2364</v>
      </c>
      <c r="J252">
        <v>1</v>
      </c>
      <c r="K252">
        <v>544</v>
      </c>
      <c r="L252">
        <v>0.17187993680884675</v>
      </c>
      <c r="M252">
        <v>2383</v>
      </c>
      <c r="N252">
        <v>2</v>
      </c>
      <c r="O252">
        <v>441</v>
      </c>
      <c r="P252">
        <v>0.13933649289099526</v>
      </c>
      <c r="Q252">
        <v>18</v>
      </c>
      <c r="R252">
        <v>40603</v>
      </c>
      <c r="U252">
        <v>1</v>
      </c>
      <c r="V252">
        <v>6</v>
      </c>
      <c r="W252">
        <v>1813</v>
      </c>
      <c r="X252">
        <v>15545</v>
      </c>
      <c r="Y252">
        <v>1</v>
      </c>
      <c r="Z252">
        <v>1</v>
      </c>
      <c r="AA252" t="s">
        <v>747</v>
      </c>
      <c r="AB252">
        <v>47820</v>
      </c>
      <c r="AC252" t="s">
        <v>726</v>
      </c>
      <c r="AD252">
        <v>2448</v>
      </c>
      <c r="AE252" t="s">
        <v>726</v>
      </c>
      <c r="AF252" t="s">
        <v>726</v>
      </c>
      <c r="AG252" t="s">
        <v>726</v>
      </c>
      <c r="AH252" t="s">
        <v>726</v>
      </c>
      <c r="AI252" t="s">
        <v>726</v>
      </c>
      <c r="AJ252" t="s">
        <v>726</v>
      </c>
      <c r="AK252">
        <v>22</v>
      </c>
      <c r="AL252">
        <v>650</v>
      </c>
      <c r="AM252" t="s">
        <v>726</v>
      </c>
      <c r="AN252" t="s">
        <v>726</v>
      </c>
      <c r="AO252" t="s">
        <v>726</v>
      </c>
      <c r="AP252" t="s">
        <v>726</v>
      </c>
      <c r="AQ252" t="s">
        <v>726</v>
      </c>
      <c r="AR252" t="s">
        <v>726</v>
      </c>
      <c r="AS252" t="s">
        <v>726</v>
      </c>
      <c r="AT252" t="s">
        <v>726</v>
      </c>
      <c r="AU252">
        <v>2011</v>
      </c>
      <c r="AV252">
        <v>1</v>
      </c>
      <c r="AW252">
        <v>2</v>
      </c>
      <c r="AX252">
        <v>2007</v>
      </c>
      <c r="AY252">
        <v>2</v>
      </c>
      <c r="AZ252">
        <v>9999</v>
      </c>
      <c r="BA252">
        <v>2</v>
      </c>
      <c r="BB252">
        <v>2011</v>
      </c>
      <c r="BC252">
        <v>2</v>
      </c>
      <c r="BD252">
        <v>2007</v>
      </c>
      <c r="BE252">
        <v>2007</v>
      </c>
      <c r="BF252">
        <v>0</v>
      </c>
      <c r="BG252">
        <v>1</v>
      </c>
      <c r="BH252">
        <v>0</v>
      </c>
      <c r="BI252">
        <v>1</v>
      </c>
      <c r="BO252">
        <v>0</v>
      </c>
      <c r="BP252">
        <v>0</v>
      </c>
      <c r="BQ252">
        <v>0</v>
      </c>
      <c r="BR252">
        <v>0</v>
      </c>
      <c r="BS252">
        <v>0</v>
      </c>
      <c r="BT252">
        <v>0</v>
      </c>
      <c r="BU252">
        <v>0</v>
      </c>
      <c r="BV252">
        <v>0</v>
      </c>
      <c r="BW252">
        <v>0</v>
      </c>
      <c r="BX252">
        <v>0</v>
      </c>
    </row>
    <row r="253" spans="1:76" x14ac:dyDescent="0.25">
      <c r="A253">
        <v>26</v>
      </c>
      <c r="B253" t="s">
        <v>70</v>
      </c>
      <c r="C253">
        <v>2008</v>
      </c>
      <c r="D253" t="s">
        <v>582</v>
      </c>
      <c r="E253">
        <v>0</v>
      </c>
      <c r="F253">
        <v>1</v>
      </c>
      <c r="G253">
        <v>5772</v>
      </c>
      <c r="H253">
        <v>1.8236966824644549</v>
      </c>
      <c r="I253">
        <v>2364</v>
      </c>
      <c r="J253">
        <v>1</v>
      </c>
      <c r="K253">
        <v>544</v>
      </c>
      <c r="L253">
        <v>0.17187993680884675</v>
      </c>
      <c r="M253">
        <v>2383</v>
      </c>
      <c r="N253">
        <v>2</v>
      </c>
      <c r="O253">
        <v>441</v>
      </c>
      <c r="P253">
        <v>0.13933649289099526</v>
      </c>
      <c r="Q253">
        <v>18</v>
      </c>
      <c r="R253">
        <v>40603</v>
      </c>
      <c r="U253">
        <v>1</v>
      </c>
      <c r="V253">
        <v>6</v>
      </c>
      <c r="W253">
        <v>1813</v>
      </c>
      <c r="X253">
        <v>15545</v>
      </c>
      <c r="Y253">
        <v>1</v>
      </c>
      <c r="Z253">
        <v>1</v>
      </c>
      <c r="AA253" t="s">
        <v>747</v>
      </c>
      <c r="AB253">
        <v>47820</v>
      </c>
      <c r="AC253">
        <v>0</v>
      </c>
      <c r="AD253">
        <v>2840</v>
      </c>
      <c r="AE253">
        <v>0</v>
      </c>
      <c r="AF253">
        <v>0</v>
      </c>
      <c r="AG253" t="s">
        <v>726</v>
      </c>
      <c r="AH253" t="s">
        <v>726</v>
      </c>
      <c r="AI253" t="s">
        <v>726</v>
      </c>
      <c r="AJ253">
        <v>370</v>
      </c>
      <c r="AK253">
        <v>23</v>
      </c>
      <c r="AL253" t="s">
        <v>726</v>
      </c>
      <c r="AM253" t="s">
        <v>726</v>
      </c>
      <c r="AN253">
        <v>4425</v>
      </c>
      <c r="AO253">
        <v>5</v>
      </c>
      <c r="AP253" t="s">
        <v>726</v>
      </c>
      <c r="AQ253" t="s">
        <v>726</v>
      </c>
      <c r="AR253" t="s">
        <v>726</v>
      </c>
      <c r="AS253" t="s">
        <v>726</v>
      </c>
      <c r="AT253" t="s">
        <v>726</v>
      </c>
      <c r="AU253">
        <v>2011</v>
      </c>
      <c r="AV253">
        <v>1</v>
      </c>
      <c r="AW253">
        <v>2</v>
      </c>
      <c r="AX253">
        <v>2007</v>
      </c>
      <c r="AY253">
        <v>2</v>
      </c>
      <c r="AZ253">
        <v>9999</v>
      </c>
      <c r="BA253">
        <v>2</v>
      </c>
      <c r="BB253">
        <v>2011</v>
      </c>
      <c r="BC253">
        <v>2</v>
      </c>
      <c r="BD253">
        <v>2007</v>
      </c>
      <c r="BE253">
        <v>2007</v>
      </c>
      <c r="BF253">
        <v>0</v>
      </c>
      <c r="BG253">
        <v>1</v>
      </c>
      <c r="BH253">
        <v>0</v>
      </c>
      <c r="BI253">
        <v>1</v>
      </c>
      <c r="BO253">
        <v>0</v>
      </c>
      <c r="BP253">
        <v>0</v>
      </c>
      <c r="BQ253">
        <v>0</v>
      </c>
      <c r="BR253">
        <v>0</v>
      </c>
      <c r="BS253">
        <v>0</v>
      </c>
      <c r="BT253">
        <v>0</v>
      </c>
      <c r="BU253">
        <v>0</v>
      </c>
      <c r="BV253">
        <v>0</v>
      </c>
      <c r="BW253">
        <v>0</v>
      </c>
      <c r="BX253">
        <v>0</v>
      </c>
    </row>
    <row r="254" spans="1:76" x14ac:dyDescent="0.25">
      <c r="A254">
        <v>26</v>
      </c>
      <c r="B254" t="s">
        <v>70</v>
      </c>
      <c r="C254">
        <v>2009</v>
      </c>
      <c r="D254" t="s">
        <v>582</v>
      </c>
      <c r="E254">
        <v>0</v>
      </c>
      <c r="F254">
        <v>1</v>
      </c>
      <c r="G254">
        <v>5772</v>
      </c>
      <c r="H254">
        <v>1.8236966824644549</v>
      </c>
      <c r="I254">
        <v>2364</v>
      </c>
      <c r="J254">
        <v>1</v>
      </c>
      <c r="K254">
        <v>544</v>
      </c>
      <c r="L254">
        <v>0.17187993680884675</v>
      </c>
      <c r="M254">
        <v>2383</v>
      </c>
      <c r="N254">
        <v>2</v>
      </c>
      <c r="O254">
        <v>441</v>
      </c>
      <c r="P254">
        <v>0.13933649289099526</v>
      </c>
      <c r="Q254">
        <v>18</v>
      </c>
      <c r="R254">
        <v>40603</v>
      </c>
      <c r="U254">
        <v>1</v>
      </c>
      <c r="V254">
        <v>6</v>
      </c>
      <c r="W254">
        <v>1813</v>
      </c>
      <c r="X254">
        <v>15545</v>
      </c>
      <c r="Y254">
        <v>1</v>
      </c>
      <c r="Z254">
        <v>1</v>
      </c>
      <c r="AA254" t="s">
        <v>747</v>
      </c>
      <c r="AB254">
        <v>47820</v>
      </c>
      <c r="AC254">
        <v>5.0999999999999996</v>
      </c>
      <c r="AD254">
        <v>3165</v>
      </c>
      <c r="AE254">
        <v>0</v>
      </c>
      <c r="AF254">
        <v>2.5499999999999998</v>
      </c>
      <c r="AG254" t="s">
        <v>726</v>
      </c>
      <c r="AH254" t="s">
        <v>726</v>
      </c>
      <c r="AI254" t="s">
        <v>726</v>
      </c>
      <c r="AJ254" t="s">
        <v>726</v>
      </c>
      <c r="AK254" t="s">
        <v>726</v>
      </c>
      <c r="AL254">
        <v>23</v>
      </c>
      <c r="AM254" t="s">
        <v>726</v>
      </c>
      <c r="AN254" t="s">
        <v>726</v>
      </c>
      <c r="AO254" t="s">
        <v>726</v>
      </c>
      <c r="AP254" t="s">
        <v>726</v>
      </c>
      <c r="AQ254" t="s">
        <v>726</v>
      </c>
      <c r="AR254" t="s">
        <v>726</v>
      </c>
      <c r="AS254" t="s">
        <v>726</v>
      </c>
      <c r="AT254" t="s">
        <v>726</v>
      </c>
      <c r="AU254">
        <v>2011</v>
      </c>
      <c r="AV254">
        <v>1</v>
      </c>
      <c r="AW254">
        <v>2</v>
      </c>
      <c r="AX254">
        <v>2007</v>
      </c>
      <c r="AY254">
        <v>2</v>
      </c>
      <c r="AZ254">
        <v>9999</v>
      </c>
      <c r="BA254">
        <v>2</v>
      </c>
      <c r="BB254">
        <v>2011</v>
      </c>
      <c r="BC254">
        <v>2</v>
      </c>
      <c r="BD254">
        <v>2007</v>
      </c>
      <c r="BE254">
        <v>2007</v>
      </c>
      <c r="BF254">
        <v>0</v>
      </c>
      <c r="BG254">
        <v>1</v>
      </c>
      <c r="BH254">
        <v>0</v>
      </c>
      <c r="BI254">
        <v>1</v>
      </c>
      <c r="BO254">
        <v>0</v>
      </c>
      <c r="BP254">
        <v>0</v>
      </c>
      <c r="BQ254">
        <v>0</v>
      </c>
      <c r="BR254">
        <v>0</v>
      </c>
      <c r="BS254">
        <v>0</v>
      </c>
      <c r="BT254">
        <v>0</v>
      </c>
      <c r="BU254">
        <v>0</v>
      </c>
      <c r="BV254">
        <v>0</v>
      </c>
      <c r="BW254">
        <v>0</v>
      </c>
      <c r="BX254">
        <v>0</v>
      </c>
    </row>
    <row r="255" spans="1:76" x14ac:dyDescent="0.25">
      <c r="A255">
        <v>26</v>
      </c>
      <c r="B255" t="s">
        <v>70</v>
      </c>
      <c r="C255">
        <v>2010</v>
      </c>
      <c r="D255" t="s">
        <v>582</v>
      </c>
      <c r="E255">
        <v>0</v>
      </c>
      <c r="F255">
        <v>1</v>
      </c>
      <c r="G255">
        <v>5772</v>
      </c>
      <c r="H255">
        <v>1.8236966824644549</v>
      </c>
      <c r="I255">
        <v>2364</v>
      </c>
      <c r="J255">
        <v>1</v>
      </c>
      <c r="K255">
        <v>544</v>
      </c>
      <c r="L255">
        <v>0.17187993680884675</v>
      </c>
      <c r="M255">
        <v>2383</v>
      </c>
      <c r="N255">
        <v>2</v>
      </c>
      <c r="O255">
        <v>441</v>
      </c>
      <c r="P255">
        <v>0.13933649289099526</v>
      </c>
      <c r="Q255">
        <v>18</v>
      </c>
      <c r="R255">
        <v>40603</v>
      </c>
      <c r="U255">
        <v>1</v>
      </c>
      <c r="V255">
        <v>6</v>
      </c>
      <c r="W255">
        <v>1813</v>
      </c>
      <c r="X255">
        <v>15545</v>
      </c>
      <c r="Y255">
        <v>1</v>
      </c>
      <c r="Z255">
        <v>1</v>
      </c>
      <c r="AA255" t="s">
        <v>747</v>
      </c>
      <c r="AB255">
        <v>47820</v>
      </c>
      <c r="AC255">
        <v>0</v>
      </c>
      <c r="AD255">
        <v>3165</v>
      </c>
      <c r="AE255">
        <v>0</v>
      </c>
      <c r="AF255">
        <v>0</v>
      </c>
      <c r="AG255" t="s">
        <v>726</v>
      </c>
      <c r="AH255" t="s">
        <v>726</v>
      </c>
      <c r="AI255">
        <v>1089</v>
      </c>
      <c r="AJ255" t="s">
        <v>726</v>
      </c>
      <c r="AK255">
        <v>16</v>
      </c>
      <c r="AL255" t="s">
        <v>726</v>
      </c>
      <c r="AM255">
        <v>650</v>
      </c>
      <c r="AN255" t="s">
        <v>726</v>
      </c>
      <c r="AO255" t="s">
        <v>726</v>
      </c>
      <c r="AP255" t="s">
        <v>726</v>
      </c>
      <c r="AQ255" t="s">
        <v>726</v>
      </c>
      <c r="AR255" t="s">
        <v>726</v>
      </c>
      <c r="AS255" t="s">
        <v>726</v>
      </c>
      <c r="AT255" t="s">
        <v>726</v>
      </c>
      <c r="AU255">
        <v>2011</v>
      </c>
      <c r="AV255">
        <v>1</v>
      </c>
      <c r="AW255">
        <v>2</v>
      </c>
      <c r="AX255">
        <v>2007</v>
      </c>
      <c r="AY255">
        <v>2</v>
      </c>
      <c r="AZ255">
        <v>9999</v>
      </c>
      <c r="BA255">
        <v>2</v>
      </c>
      <c r="BB255">
        <v>2011</v>
      </c>
      <c r="BC255">
        <v>2</v>
      </c>
      <c r="BD255">
        <v>2007</v>
      </c>
      <c r="BE255">
        <v>2007</v>
      </c>
      <c r="BF255">
        <v>0</v>
      </c>
      <c r="BG255">
        <v>1</v>
      </c>
      <c r="BH255">
        <v>0</v>
      </c>
      <c r="BI255">
        <v>1</v>
      </c>
      <c r="BO255">
        <v>0</v>
      </c>
      <c r="BP255">
        <v>0</v>
      </c>
      <c r="BQ255">
        <v>0</v>
      </c>
      <c r="BR255">
        <v>363</v>
      </c>
      <c r="BS255">
        <v>11</v>
      </c>
      <c r="BT255">
        <v>29</v>
      </c>
      <c r="BU255">
        <v>7</v>
      </c>
      <c r="BV255">
        <v>0</v>
      </c>
      <c r="BW255">
        <v>0</v>
      </c>
      <c r="BX255">
        <v>0</v>
      </c>
    </row>
    <row r="256" spans="1:76" x14ac:dyDescent="0.25">
      <c r="A256">
        <v>26</v>
      </c>
      <c r="B256" t="s">
        <v>70</v>
      </c>
      <c r="C256">
        <v>2011</v>
      </c>
      <c r="D256" t="s">
        <v>582</v>
      </c>
      <c r="E256">
        <v>0</v>
      </c>
      <c r="F256">
        <v>1</v>
      </c>
      <c r="G256">
        <v>5772</v>
      </c>
      <c r="H256">
        <v>1.8236966824644549</v>
      </c>
      <c r="I256">
        <v>2364</v>
      </c>
      <c r="J256">
        <v>1</v>
      </c>
      <c r="K256">
        <v>544</v>
      </c>
      <c r="L256">
        <v>0.17187993680884675</v>
      </c>
      <c r="M256">
        <v>2383</v>
      </c>
      <c r="N256">
        <v>2</v>
      </c>
      <c r="O256">
        <v>441</v>
      </c>
      <c r="P256">
        <v>0.13933649289099526</v>
      </c>
      <c r="Q256">
        <v>18</v>
      </c>
      <c r="R256">
        <v>40603</v>
      </c>
      <c r="U256">
        <v>1</v>
      </c>
      <c r="V256">
        <v>6</v>
      </c>
      <c r="W256">
        <v>1813</v>
      </c>
      <c r="X256">
        <v>15545</v>
      </c>
      <c r="Y256">
        <v>1</v>
      </c>
      <c r="Z256">
        <v>1</v>
      </c>
      <c r="AA256" t="s">
        <v>747</v>
      </c>
      <c r="AB256">
        <v>47820</v>
      </c>
      <c r="AC256">
        <v>0</v>
      </c>
      <c r="AD256">
        <v>3165</v>
      </c>
      <c r="AE256">
        <v>0</v>
      </c>
      <c r="AF256">
        <v>0</v>
      </c>
      <c r="AG256" t="s">
        <v>726</v>
      </c>
      <c r="AH256" t="s">
        <v>726</v>
      </c>
      <c r="AI256">
        <v>1174</v>
      </c>
      <c r="AJ256">
        <v>154</v>
      </c>
      <c r="AK256" t="s">
        <v>726</v>
      </c>
      <c r="AL256" t="s">
        <v>726</v>
      </c>
      <c r="AM256">
        <v>650</v>
      </c>
      <c r="AN256">
        <v>43304</v>
      </c>
      <c r="AO256">
        <v>4</v>
      </c>
      <c r="AP256" t="s">
        <v>726</v>
      </c>
      <c r="AQ256" t="s">
        <v>726</v>
      </c>
      <c r="AR256" t="s">
        <v>726</v>
      </c>
      <c r="AS256" t="s">
        <v>726</v>
      </c>
      <c r="AT256" t="s">
        <v>726</v>
      </c>
      <c r="AU256">
        <v>2011</v>
      </c>
      <c r="AV256">
        <v>1</v>
      </c>
      <c r="AW256">
        <v>2</v>
      </c>
      <c r="AX256">
        <v>2007</v>
      </c>
      <c r="AY256">
        <v>2</v>
      </c>
      <c r="AZ256">
        <v>9999</v>
      </c>
      <c r="BA256">
        <v>2</v>
      </c>
      <c r="BB256">
        <v>2011</v>
      </c>
      <c r="BC256">
        <v>2</v>
      </c>
      <c r="BD256">
        <v>2007</v>
      </c>
      <c r="BE256">
        <v>2007</v>
      </c>
      <c r="BF256">
        <v>1</v>
      </c>
      <c r="BG256">
        <v>1</v>
      </c>
      <c r="BH256">
        <v>0</v>
      </c>
      <c r="BI256">
        <v>1</v>
      </c>
      <c r="BO256">
        <v>0</v>
      </c>
      <c r="BP256">
        <v>0</v>
      </c>
      <c r="BQ256">
        <v>0</v>
      </c>
      <c r="BR256">
        <v>13</v>
      </c>
      <c r="BS256">
        <v>0</v>
      </c>
      <c r="BT256">
        <v>3</v>
      </c>
      <c r="BU256">
        <v>0</v>
      </c>
      <c r="BV256">
        <v>0</v>
      </c>
      <c r="BW256">
        <v>0</v>
      </c>
      <c r="BX256">
        <v>2</v>
      </c>
    </row>
    <row r="257" spans="1:76" x14ac:dyDescent="0.25">
      <c r="A257">
        <v>26</v>
      </c>
      <c r="B257" t="s">
        <v>70</v>
      </c>
      <c r="C257">
        <v>2012</v>
      </c>
      <c r="D257" t="s">
        <v>582</v>
      </c>
      <c r="E257">
        <v>0</v>
      </c>
      <c r="F257">
        <v>1</v>
      </c>
      <c r="G257">
        <v>5772</v>
      </c>
      <c r="H257">
        <v>1.8236966824644549</v>
      </c>
      <c r="I257">
        <v>2364</v>
      </c>
      <c r="J257">
        <v>1</v>
      </c>
      <c r="K257">
        <v>544</v>
      </c>
      <c r="L257">
        <v>0.17187993680884675</v>
      </c>
      <c r="M257">
        <v>2383</v>
      </c>
      <c r="N257">
        <v>2</v>
      </c>
      <c r="O257">
        <v>441</v>
      </c>
      <c r="P257">
        <v>0.13933649289099526</v>
      </c>
      <c r="Q257">
        <v>18</v>
      </c>
      <c r="R257">
        <v>40603</v>
      </c>
      <c r="U257">
        <v>1</v>
      </c>
      <c r="V257">
        <v>6</v>
      </c>
      <c r="W257">
        <v>1813</v>
      </c>
      <c r="X257">
        <v>15545</v>
      </c>
      <c r="Y257">
        <v>1</v>
      </c>
      <c r="Z257">
        <v>1</v>
      </c>
      <c r="AA257" t="s">
        <v>747</v>
      </c>
      <c r="AB257">
        <v>47820</v>
      </c>
      <c r="AC257">
        <v>7.5</v>
      </c>
      <c r="AD257">
        <v>3586</v>
      </c>
      <c r="AE257">
        <v>0</v>
      </c>
      <c r="AF257">
        <v>3.75</v>
      </c>
      <c r="AG257" t="s">
        <v>726</v>
      </c>
      <c r="AH257" t="s">
        <v>726</v>
      </c>
      <c r="AI257" t="s">
        <v>726</v>
      </c>
      <c r="AJ257">
        <v>461</v>
      </c>
      <c r="AK257" t="s">
        <v>726</v>
      </c>
      <c r="AL257">
        <v>22</v>
      </c>
      <c r="AM257">
        <v>22</v>
      </c>
      <c r="AN257">
        <v>53980</v>
      </c>
      <c r="AO257">
        <v>4</v>
      </c>
      <c r="AP257" t="s">
        <v>726</v>
      </c>
      <c r="AQ257" t="s">
        <v>726</v>
      </c>
      <c r="AR257" t="s">
        <v>726</v>
      </c>
      <c r="AS257" t="s">
        <v>726</v>
      </c>
      <c r="AT257" t="s">
        <v>726</v>
      </c>
      <c r="AU257">
        <v>2011</v>
      </c>
      <c r="AV257">
        <v>1</v>
      </c>
      <c r="AW257">
        <v>2</v>
      </c>
      <c r="AX257">
        <v>2007</v>
      </c>
      <c r="AY257">
        <v>2</v>
      </c>
      <c r="AZ257">
        <v>9999</v>
      </c>
      <c r="BA257">
        <v>2</v>
      </c>
      <c r="BB257">
        <v>2011</v>
      </c>
      <c r="BC257">
        <v>2</v>
      </c>
      <c r="BD257">
        <v>2007</v>
      </c>
      <c r="BE257">
        <v>2007</v>
      </c>
      <c r="BF257">
        <v>1</v>
      </c>
      <c r="BG257">
        <v>1</v>
      </c>
      <c r="BH257">
        <v>0</v>
      </c>
      <c r="BI257">
        <v>1</v>
      </c>
      <c r="BO257">
        <v>0</v>
      </c>
      <c r="BP257">
        <v>0</v>
      </c>
      <c r="BQ257">
        <v>0</v>
      </c>
      <c r="BR257">
        <v>692</v>
      </c>
      <c r="BS257">
        <v>25</v>
      </c>
      <c r="BT257">
        <v>558</v>
      </c>
      <c r="BU257">
        <v>172</v>
      </c>
      <c r="BV257">
        <v>46</v>
      </c>
      <c r="BW257">
        <v>2</v>
      </c>
      <c r="BX257">
        <v>62</v>
      </c>
    </row>
    <row r="258" spans="1:76" x14ac:dyDescent="0.25">
      <c r="A258">
        <v>26</v>
      </c>
      <c r="B258" t="s">
        <v>70</v>
      </c>
      <c r="C258">
        <v>2013</v>
      </c>
      <c r="D258" t="s">
        <v>582</v>
      </c>
      <c r="E258">
        <v>0</v>
      </c>
      <c r="F258">
        <v>1</v>
      </c>
      <c r="G258">
        <v>5772</v>
      </c>
      <c r="H258">
        <v>1.8236966824644549</v>
      </c>
      <c r="I258">
        <v>2364</v>
      </c>
      <c r="J258">
        <v>1</v>
      </c>
      <c r="K258">
        <v>544</v>
      </c>
      <c r="L258">
        <v>0.17187993680884675</v>
      </c>
      <c r="M258">
        <v>2383</v>
      </c>
      <c r="N258">
        <v>2</v>
      </c>
      <c r="O258">
        <v>441</v>
      </c>
      <c r="P258">
        <v>0.13933649289099526</v>
      </c>
      <c r="Q258">
        <v>18</v>
      </c>
      <c r="R258">
        <v>40603</v>
      </c>
      <c r="U258">
        <v>1</v>
      </c>
      <c r="V258">
        <v>6</v>
      </c>
      <c r="W258">
        <v>1813</v>
      </c>
      <c r="X258">
        <v>15545</v>
      </c>
      <c r="Y258">
        <v>1</v>
      </c>
      <c r="Z258">
        <v>1</v>
      </c>
      <c r="AA258" t="s">
        <v>747</v>
      </c>
      <c r="AB258">
        <v>47820</v>
      </c>
      <c r="AC258">
        <v>8.3000000000000007</v>
      </c>
      <c r="AD258">
        <v>3817</v>
      </c>
      <c r="AE258">
        <v>0</v>
      </c>
      <c r="AF258">
        <v>4.1500000000000004</v>
      </c>
      <c r="AG258" t="s">
        <v>726</v>
      </c>
      <c r="AH258" t="s">
        <v>726</v>
      </c>
      <c r="AI258">
        <v>1900</v>
      </c>
      <c r="AJ258">
        <v>-237</v>
      </c>
      <c r="AK258">
        <v>5</v>
      </c>
      <c r="AL258">
        <v>22</v>
      </c>
      <c r="AM258">
        <v>746</v>
      </c>
      <c r="AN258">
        <v>66570</v>
      </c>
      <c r="AO258">
        <v>5</v>
      </c>
      <c r="AP258" t="s">
        <v>726</v>
      </c>
      <c r="AQ258" t="s">
        <v>726</v>
      </c>
      <c r="AR258" t="s">
        <v>726</v>
      </c>
      <c r="AS258" t="s">
        <v>726</v>
      </c>
      <c r="AT258" t="s">
        <v>726</v>
      </c>
      <c r="AU258">
        <v>2011</v>
      </c>
      <c r="AV258">
        <v>1</v>
      </c>
      <c r="AW258">
        <v>2</v>
      </c>
      <c r="AX258">
        <v>2007</v>
      </c>
      <c r="AY258">
        <v>2</v>
      </c>
      <c r="AZ258">
        <v>9999</v>
      </c>
      <c r="BA258">
        <v>2</v>
      </c>
      <c r="BB258">
        <v>2011</v>
      </c>
      <c r="BC258">
        <v>2</v>
      </c>
      <c r="BD258">
        <v>2007</v>
      </c>
      <c r="BE258">
        <v>2007</v>
      </c>
      <c r="BF258">
        <v>1</v>
      </c>
      <c r="BG258">
        <v>1</v>
      </c>
      <c r="BH258">
        <v>0</v>
      </c>
      <c r="BI258">
        <v>1</v>
      </c>
      <c r="BO258">
        <v>0</v>
      </c>
      <c r="BP258">
        <v>0</v>
      </c>
      <c r="BQ258">
        <v>0</v>
      </c>
      <c r="BR258">
        <v>963</v>
      </c>
      <c r="BS258">
        <v>51</v>
      </c>
      <c r="BT258">
        <v>980</v>
      </c>
      <c r="BU258">
        <v>174</v>
      </c>
      <c r="BV258">
        <v>16</v>
      </c>
      <c r="BW258">
        <v>3</v>
      </c>
      <c r="BX258">
        <v>80</v>
      </c>
    </row>
    <row r="259" spans="1:76" x14ac:dyDescent="0.25">
      <c r="A259">
        <v>26</v>
      </c>
      <c r="B259" t="s">
        <v>70</v>
      </c>
      <c r="C259">
        <v>2014</v>
      </c>
      <c r="D259" t="s">
        <v>582</v>
      </c>
      <c r="E259">
        <v>0</v>
      </c>
      <c r="F259">
        <v>1</v>
      </c>
      <c r="G259">
        <v>5772</v>
      </c>
      <c r="H259">
        <v>1.8236966824644549</v>
      </c>
      <c r="I259">
        <v>2364</v>
      </c>
      <c r="J259">
        <v>1</v>
      </c>
      <c r="K259">
        <v>544</v>
      </c>
      <c r="L259">
        <v>0.17187993680884675</v>
      </c>
      <c r="M259">
        <v>2383</v>
      </c>
      <c r="N259">
        <v>2</v>
      </c>
      <c r="O259">
        <v>441</v>
      </c>
      <c r="P259">
        <v>0.13933649289099526</v>
      </c>
      <c r="Q259">
        <v>18</v>
      </c>
      <c r="R259">
        <v>40603</v>
      </c>
      <c r="U259">
        <v>1</v>
      </c>
      <c r="V259">
        <v>6</v>
      </c>
      <c r="W259">
        <v>1813</v>
      </c>
      <c r="X259">
        <v>15545</v>
      </c>
      <c r="Y259">
        <v>1</v>
      </c>
      <c r="Z259">
        <v>1</v>
      </c>
      <c r="AA259" t="s">
        <v>747</v>
      </c>
      <c r="AB259">
        <v>47820</v>
      </c>
      <c r="AC259">
        <v>8.6999999999999993</v>
      </c>
      <c r="AD259">
        <v>4498</v>
      </c>
      <c r="AE259">
        <v>0</v>
      </c>
      <c r="AF259">
        <v>4.3499999999999996</v>
      </c>
      <c r="AG259" t="s">
        <v>726</v>
      </c>
      <c r="AH259" t="s">
        <v>726</v>
      </c>
      <c r="AI259">
        <v>2500</v>
      </c>
      <c r="AJ259">
        <v>680</v>
      </c>
      <c r="AK259">
        <v>15</v>
      </c>
      <c r="AL259">
        <v>21.88</v>
      </c>
      <c r="AM259">
        <v>650</v>
      </c>
      <c r="AN259">
        <v>70460</v>
      </c>
      <c r="AO259">
        <v>4</v>
      </c>
      <c r="AP259">
        <v>4</v>
      </c>
      <c r="AQ259" t="s">
        <v>726</v>
      </c>
      <c r="AR259">
        <v>5</v>
      </c>
      <c r="AS259">
        <v>73</v>
      </c>
      <c r="AT259" t="s">
        <v>726</v>
      </c>
      <c r="AU259">
        <v>2011</v>
      </c>
      <c r="AV259">
        <v>1</v>
      </c>
      <c r="AW259">
        <v>2</v>
      </c>
      <c r="AX259">
        <v>2007</v>
      </c>
      <c r="AY259">
        <v>2</v>
      </c>
      <c r="AZ259">
        <v>9999</v>
      </c>
      <c r="BA259">
        <v>2</v>
      </c>
      <c r="BB259">
        <v>2011</v>
      </c>
      <c r="BC259">
        <v>2</v>
      </c>
      <c r="BD259">
        <v>2007</v>
      </c>
      <c r="BE259">
        <v>2007</v>
      </c>
      <c r="BF259">
        <v>1</v>
      </c>
      <c r="BG259">
        <v>1</v>
      </c>
      <c r="BH259">
        <v>0</v>
      </c>
      <c r="BI259">
        <v>1</v>
      </c>
      <c r="BO259">
        <v>701</v>
      </c>
      <c r="BP259">
        <v>36</v>
      </c>
      <c r="BQ259">
        <v>41</v>
      </c>
      <c r="BR259">
        <v>1089</v>
      </c>
      <c r="BS259">
        <v>21</v>
      </c>
      <c r="BT259">
        <v>1174</v>
      </c>
      <c r="BU259">
        <v>247</v>
      </c>
      <c r="BV259">
        <v>379</v>
      </c>
      <c r="BW259">
        <v>2</v>
      </c>
      <c r="BX259">
        <v>89</v>
      </c>
    </row>
    <row r="260" spans="1:76" x14ac:dyDescent="0.25">
      <c r="A260">
        <v>26</v>
      </c>
      <c r="B260" t="s">
        <v>70</v>
      </c>
      <c r="C260">
        <v>2015</v>
      </c>
      <c r="D260" t="s">
        <v>582</v>
      </c>
      <c r="E260">
        <v>0</v>
      </c>
      <c r="F260">
        <v>1</v>
      </c>
      <c r="G260">
        <v>5772</v>
      </c>
      <c r="H260">
        <v>1.8236966824644549</v>
      </c>
      <c r="I260">
        <v>2364</v>
      </c>
      <c r="J260">
        <v>1</v>
      </c>
      <c r="K260">
        <v>544</v>
      </c>
      <c r="L260">
        <v>0.17187993680884675</v>
      </c>
      <c r="M260">
        <v>2383</v>
      </c>
      <c r="N260">
        <v>2</v>
      </c>
      <c r="O260">
        <v>441</v>
      </c>
      <c r="P260">
        <v>0.13933649289099526</v>
      </c>
      <c r="Q260">
        <v>18</v>
      </c>
      <c r="R260">
        <v>40603</v>
      </c>
      <c r="U260">
        <v>1</v>
      </c>
      <c r="V260">
        <v>6</v>
      </c>
      <c r="W260">
        <v>1813</v>
      </c>
      <c r="X260">
        <v>15545</v>
      </c>
      <c r="Y260">
        <v>1</v>
      </c>
      <c r="Z260">
        <v>1</v>
      </c>
      <c r="AA260" t="s">
        <v>747</v>
      </c>
      <c r="AB260">
        <v>47820</v>
      </c>
      <c r="AC260">
        <v>8.6</v>
      </c>
      <c r="AD260">
        <v>4973</v>
      </c>
      <c r="AE260">
        <v>0</v>
      </c>
      <c r="AF260">
        <v>4.3</v>
      </c>
      <c r="AG260" t="s">
        <v>726</v>
      </c>
      <c r="AH260" t="s">
        <v>726</v>
      </c>
      <c r="AI260" t="s">
        <v>726</v>
      </c>
      <c r="AJ260">
        <v>454</v>
      </c>
      <c r="AK260">
        <v>10</v>
      </c>
      <c r="AL260">
        <v>22</v>
      </c>
      <c r="AM260" t="s">
        <v>726</v>
      </c>
      <c r="AN260">
        <v>400</v>
      </c>
      <c r="AO260" t="s">
        <v>726</v>
      </c>
      <c r="AP260">
        <v>5</v>
      </c>
      <c r="AQ260">
        <v>4</v>
      </c>
      <c r="AR260" t="s">
        <v>726</v>
      </c>
      <c r="AS260" t="s">
        <v>726</v>
      </c>
      <c r="AT260">
        <v>252</v>
      </c>
      <c r="AU260">
        <v>2011</v>
      </c>
      <c r="AV260">
        <v>1</v>
      </c>
      <c r="AW260">
        <v>2</v>
      </c>
      <c r="AX260">
        <v>2007</v>
      </c>
      <c r="AY260">
        <v>2</v>
      </c>
      <c r="AZ260">
        <v>9999</v>
      </c>
      <c r="BA260">
        <v>2</v>
      </c>
      <c r="BB260">
        <v>2011</v>
      </c>
      <c r="BC260">
        <v>2</v>
      </c>
      <c r="BD260">
        <v>2007</v>
      </c>
      <c r="BE260">
        <v>2007</v>
      </c>
      <c r="BF260">
        <v>1</v>
      </c>
      <c r="BG260">
        <v>1</v>
      </c>
      <c r="BH260">
        <v>0</v>
      </c>
      <c r="BI260">
        <v>1</v>
      </c>
      <c r="BO260">
        <v>1777</v>
      </c>
      <c r="BP260">
        <v>217</v>
      </c>
      <c r="BQ260">
        <v>174</v>
      </c>
      <c r="BR260">
        <v>632</v>
      </c>
      <c r="BS260">
        <v>11</v>
      </c>
      <c r="BT260">
        <v>638</v>
      </c>
      <c r="BU260">
        <v>235</v>
      </c>
      <c r="BV260">
        <v>320</v>
      </c>
      <c r="BW260">
        <v>0</v>
      </c>
      <c r="BX260">
        <v>26</v>
      </c>
    </row>
    <row r="261" spans="1:76" x14ac:dyDescent="0.25">
      <c r="A261">
        <v>26</v>
      </c>
      <c r="B261" t="s">
        <v>70</v>
      </c>
      <c r="C261">
        <v>2016</v>
      </c>
      <c r="D261" t="s">
        <v>582</v>
      </c>
      <c r="E261">
        <v>0</v>
      </c>
      <c r="F261">
        <v>1</v>
      </c>
      <c r="G261">
        <v>5772</v>
      </c>
      <c r="H261">
        <v>1.8236966824644549</v>
      </c>
      <c r="I261">
        <v>2364</v>
      </c>
      <c r="J261">
        <v>1</v>
      </c>
      <c r="K261">
        <v>544</v>
      </c>
      <c r="L261">
        <v>0.17187993680884675</v>
      </c>
      <c r="M261">
        <v>2383</v>
      </c>
      <c r="N261">
        <v>2</v>
      </c>
      <c r="O261">
        <v>441</v>
      </c>
      <c r="P261">
        <v>0.13933649289099526</v>
      </c>
      <c r="Q261">
        <v>18</v>
      </c>
      <c r="R261">
        <v>40603</v>
      </c>
      <c r="U261">
        <v>1</v>
      </c>
      <c r="V261">
        <v>6</v>
      </c>
      <c r="W261">
        <v>1813</v>
      </c>
      <c r="X261">
        <v>15545</v>
      </c>
      <c r="Y261">
        <v>1</v>
      </c>
      <c r="Z261">
        <v>1</v>
      </c>
      <c r="AA261" t="s">
        <v>747</v>
      </c>
      <c r="AB261">
        <v>47820</v>
      </c>
      <c r="AC261" t="s">
        <v>726</v>
      </c>
      <c r="AD261" t="s">
        <v>726</v>
      </c>
      <c r="AE261" t="s">
        <v>726</v>
      </c>
      <c r="AF261" t="s">
        <v>726</v>
      </c>
      <c r="AG261" t="s">
        <v>726</v>
      </c>
      <c r="AH261" t="s">
        <v>726</v>
      </c>
      <c r="AI261" t="s">
        <v>726</v>
      </c>
      <c r="AJ261" t="s">
        <v>726</v>
      </c>
      <c r="AK261" t="s">
        <v>726</v>
      </c>
      <c r="AL261" t="s">
        <v>726</v>
      </c>
      <c r="AM261">
        <v>23</v>
      </c>
      <c r="AN261" t="s">
        <v>726</v>
      </c>
      <c r="AO261" t="s">
        <v>726</v>
      </c>
      <c r="AP261" t="s">
        <v>726</v>
      </c>
      <c r="AQ261" t="s">
        <v>726</v>
      </c>
      <c r="AR261" t="s">
        <v>726</v>
      </c>
      <c r="AS261" t="s">
        <v>726</v>
      </c>
      <c r="AT261">
        <v>261</v>
      </c>
      <c r="AU261">
        <v>2011</v>
      </c>
      <c r="AV261">
        <v>1</v>
      </c>
      <c r="AW261">
        <v>2</v>
      </c>
      <c r="AX261">
        <v>2007</v>
      </c>
      <c r="AY261">
        <v>2</v>
      </c>
      <c r="AZ261">
        <v>9999</v>
      </c>
      <c r="BA261">
        <v>2</v>
      </c>
      <c r="BB261">
        <v>2011</v>
      </c>
      <c r="BC261">
        <v>2</v>
      </c>
      <c r="BD261">
        <v>2007</v>
      </c>
      <c r="BE261">
        <v>2007</v>
      </c>
      <c r="BF261">
        <v>1</v>
      </c>
      <c r="BG261">
        <v>1</v>
      </c>
      <c r="BH261">
        <v>0</v>
      </c>
      <c r="BI261">
        <v>1</v>
      </c>
      <c r="BO261">
        <v>738</v>
      </c>
      <c r="BP261">
        <v>81</v>
      </c>
      <c r="BQ261">
        <v>39</v>
      </c>
      <c r="BR261">
        <v>69</v>
      </c>
      <c r="BS261">
        <v>1</v>
      </c>
      <c r="BT261">
        <v>49</v>
      </c>
      <c r="BU261">
        <v>27</v>
      </c>
      <c r="BV261">
        <v>22</v>
      </c>
      <c r="BW261">
        <v>1</v>
      </c>
      <c r="BX261">
        <v>5</v>
      </c>
    </row>
    <row r="262" spans="1:76" x14ac:dyDescent="0.25">
      <c r="A262">
        <v>27</v>
      </c>
      <c r="B262" t="s">
        <v>71</v>
      </c>
      <c r="C262">
        <v>2007</v>
      </c>
      <c r="D262" t="s">
        <v>591</v>
      </c>
      <c r="E262">
        <v>1</v>
      </c>
      <c r="F262">
        <v>1</v>
      </c>
      <c r="G262">
        <v>51878</v>
      </c>
      <c r="H262">
        <v>13.644923724355602</v>
      </c>
      <c r="I262">
        <v>7578</v>
      </c>
      <c r="J262">
        <v>1</v>
      </c>
      <c r="K262">
        <v>7450</v>
      </c>
      <c r="L262">
        <v>1.9594950026301947</v>
      </c>
      <c r="M262">
        <v>991</v>
      </c>
      <c r="N262">
        <v>1</v>
      </c>
      <c r="O262">
        <v>90611</v>
      </c>
      <c r="P262">
        <v>23.832456601788532</v>
      </c>
      <c r="Q262">
        <v>2204</v>
      </c>
      <c r="R262">
        <v>39387</v>
      </c>
      <c r="S262">
        <v>7372</v>
      </c>
      <c r="T262">
        <v>511210</v>
      </c>
      <c r="U262">
        <v>1</v>
      </c>
      <c r="V262">
        <v>1917</v>
      </c>
      <c r="W262">
        <v>2172</v>
      </c>
      <c r="X262">
        <v>299</v>
      </c>
      <c r="Y262">
        <v>1</v>
      </c>
      <c r="Z262">
        <v>0</v>
      </c>
      <c r="AA262" t="s">
        <v>748</v>
      </c>
      <c r="AB262">
        <v>609917</v>
      </c>
      <c r="AC262" t="s">
        <v>726</v>
      </c>
      <c r="AD262">
        <v>1958</v>
      </c>
      <c r="AE262" t="s">
        <v>726</v>
      </c>
      <c r="AF262" t="s">
        <v>726</v>
      </c>
      <c r="AG262">
        <v>18.356000000000002</v>
      </c>
      <c r="AH262">
        <v>1089.5930000000001</v>
      </c>
      <c r="AI262">
        <v>748.7</v>
      </c>
      <c r="AJ262" t="s">
        <v>726</v>
      </c>
      <c r="AK262">
        <v>31</v>
      </c>
      <c r="AL262">
        <v>1487</v>
      </c>
      <c r="AM262" t="s">
        <v>726</v>
      </c>
      <c r="AN262" t="s">
        <v>726</v>
      </c>
      <c r="AO262" t="s">
        <v>726</v>
      </c>
      <c r="AP262" t="s">
        <v>726</v>
      </c>
      <c r="AQ262" t="s">
        <v>726</v>
      </c>
      <c r="AR262" t="s">
        <v>726</v>
      </c>
      <c r="AS262" t="s">
        <v>726</v>
      </c>
      <c r="AT262" t="s">
        <v>726</v>
      </c>
      <c r="AU262">
        <v>2014</v>
      </c>
      <c r="AV262">
        <v>1</v>
      </c>
      <c r="AW262">
        <v>1</v>
      </c>
      <c r="AX262">
        <v>2007</v>
      </c>
      <c r="AY262">
        <v>1</v>
      </c>
      <c r="AZ262">
        <v>9999</v>
      </c>
      <c r="BA262">
        <v>2</v>
      </c>
      <c r="BB262">
        <v>2009</v>
      </c>
      <c r="BC262">
        <v>1</v>
      </c>
      <c r="BD262">
        <v>2007</v>
      </c>
      <c r="BE262">
        <v>2007</v>
      </c>
      <c r="BF262">
        <v>0</v>
      </c>
      <c r="BG262">
        <v>0</v>
      </c>
      <c r="BH262">
        <v>0</v>
      </c>
      <c r="BI262">
        <v>0</v>
      </c>
      <c r="BO262">
        <v>0</v>
      </c>
      <c r="BP262">
        <v>0</v>
      </c>
      <c r="BQ262">
        <v>0</v>
      </c>
      <c r="BR262">
        <v>0</v>
      </c>
      <c r="BS262">
        <v>0</v>
      </c>
      <c r="BT262">
        <v>0</v>
      </c>
      <c r="BU262">
        <v>0</v>
      </c>
      <c r="BV262">
        <v>0</v>
      </c>
      <c r="BW262">
        <v>0</v>
      </c>
      <c r="BX262">
        <v>0</v>
      </c>
    </row>
    <row r="263" spans="1:76" x14ac:dyDescent="0.25">
      <c r="A263">
        <v>27</v>
      </c>
      <c r="B263" t="s">
        <v>71</v>
      </c>
      <c r="C263">
        <v>2008</v>
      </c>
      <c r="D263" t="s">
        <v>591</v>
      </c>
      <c r="E263">
        <v>1</v>
      </c>
      <c r="F263">
        <v>1</v>
      </c>
      <c r="G263">
        <v>51878</v>
      </c>
      <c r="H263">
        <v>13.644923724355602</v>
      </c>
      <c r="I263">
        <v>7578</v>
      </c>
      <c r="J263">
        <v>1</v>
      </c>
      <c r="K263">
        <v>7450</v>
      </c>
      <c r="L263">
        <v>1.9594950026301947</v>
      </c>
      <c r="M263">
        <v>991</v>
      </c>
      <c r="N263">
        <v>1</v>
      </c>
      <c r="O263">
        <v>90611</v>
      </c>
      <c r="P263">
        <v>23.832456601788532</v>
      </c>
      <c r="Q263">
        <v>2204</v>
      </c>
      <c r="R263">
        <v>39387</v>
      </c>
      <c r="S263">
        <v>7372</v>
      </c>
      <c r="T263">
        <v>511210</v>
      </c>
      <c r="U263">
        <v>1</v>
      </c>
      <c r="V263">
        <v>1917</v>
      </c>
      <c r="W263">
        <v>2172</v>
      </c>
      <c r="X263">
        <v>299</v>
      </c>
      <c r="Y263">
        <v>1</v>
      </c>
      <c r="Z263">
        <v>0</v>
      </c>
      <c r="AA263" t="s">
        <v>748</v>
      </c>
      <c r="AB263">
        <v>609917</v>
      </c>
      <c r="AC263">
        <v>0</v>
      </c>
      <c r="AD263">
        <v>1958</v>
      </c>
      <c r="AE263">
        <v>0</v>
      </c>
      <c r="AF263">
        <v>0</v>
      </c>
      <c r="AG263">
        <v>43.427999999999997</v>
      </c>
      <c r="AH263">
        <v>1479.8219999999999</v>
      </c>
      <c r="AI263">
        <v>1076.769</v>
      </c>
      <c r="AJ263">
        <v>381</v>
      </c>
      <c r="AK263">
        <v>32</v>
      </c>
      <c r="AL263" t="s">
        <v>726</v>
      </c>
      <c r="AM263" t="s">
        <v>726</v>
      </c>
      <c r="AN263">
        <v>35159</v>
      </c>
      <c r="AO263">
        <v>10</v>
      </c>
      <c r="AP263" t="s">
        <v>726</v>
      </c>
      <c r="AQ263" t="s">
        <v>726</v>
      </c>
      <c r="AR263" t="s">
        <v>726</v>
      </c>
      <c r="AS263" t="s">
        <v>726</v>
      </c>
      <c r="AT263" t="s">
        <v>726</v>
      </c>
      <c r="AU263">
        <v>2014</v>
      </c>
      <c r="AV263">
        <v>1</v>
      </c>
      <c r="AW263">
        <v>1</v>
      </c>
      <c r="AX263">
        <v>2007</v>
      </c>
      <c r="AY263">
        <v>1</v>
      </c>
      <c r="AZ263">
        <v>9999</v>
      </c>
      <c r="BA263">
        <v>2</v>
      </c>
      <c r="BB263">
        <v>2009</v>
      </c>
      <c r="BC263">
        <v>1</v>
      </c>
      <c r="BD263">
        <v>2007</v>
      </c>
      <c r="BE263">
        <v>2007</v>
      </c>
      <c r="BF263">
        <v>0</v>
      </c>
      <c r="BG263">
        <v>0</v>
      </c>
      <c r="BH263">
        <v>0</v>
      </c>
      <c r="BI263">
        <v>0</v>
      </c>
      <c r="BO263">
        <v>0</v>
      </c>
      <c r="BP263">
        <v>0</v>
      </c>
      <c r="BQ263">
        <v>0</v>
      </c>
      <c r="BR263">
        <v>0</v>
      </c>
      <c r="BS263">
        <v>0</v>
      </c>
      <c r="BT263">
        <v>0</v>
      </c>
      <c r="BU263">
        <v>0</v>
      </c>
      <c r="BV263">
        <v>0</v>
      </c>
      <c r="BW263">
        <v>0</v>
      </c>
      <c r="BX263">
        <v>0</v>
      </c>
    </row>
    <row r="264" spans="1:76" x14ac:dyDescent="0.25">
      <c r="A264">
        <v>27</v>
      </c>
      <c r="B264" t="s">
        <v>71</v>
      </c>
      <c r="C264">
        <v>2009</v>
      </c>
      <c r="D264" t="s">
        <v>591</v>
      </c>
      <c r="E264">
        <v>1</v>
      </c>
      <c r="F264">
        <v>1</v>
      </c>
      <c r="G264">
        <v>51878</v>
      </c>
      <c r="H264">
        <v>13.644923724355602</v>
      </c>
      <c r="I264">
        <v>7578</v>
      </c>
      <c r="J264">
        <v>1</v>
      </c>
      <c r="K264">
        <v>7450</v>
      </c>
      <c r="L264">
        <v>1.9594950026301947</v>
      </c>
      <c r="M264">
        <v>991</v>
      </c>
      <c r="N264">
        <v>1</v>
      </c>
      <c r="O264">
        <v>90611</v>
      </c>
      <c r="P264">
        <v>23.832456601788532</v>
      </c>
      <c r="Q264">
        <v>2204</v>
      </c>
      <c r="R264">
        <v>39387</v>
      </c>
      <c r="S264">
        <v>7372</v>
      </c>
      <c r="T264">
        <v>511210</v>
      </c>
      <c r="U264">
        <v>1</v>
      </c>
      <c r="V264">
        <v>1917</v>
      </c>
      <c r="W264">
        <v>2172</v>
      </c>
      <c r="X264">
        <v>299</v>
      </c>
      <c r="Y264">
        <v>1</v>
      </c>
      <c r="Z264">
        <v>0</v>
      </c>
      <c r="AA264" t="s">
        <v>748</v>
      </c>
      <c r="AB264">
        <v>609917</v>
      </c>
      <c r="AC264">
        <v>4.5999999999999996</v>
      </c>
      <c r="AD264">
        <v>2361</v>
      </c>
      <c r="AE264">
        <v>0</v>
      </c>
      <c r="AF264">
        <v>2.2999999999999998</v>
      </c>
      <c r="AG264">
        <v>80.718999999999994</v>
      </c>
      <c r="AH264">
        <v>2460.201</v>
      </c>
      <c r="AI264">
        <v>1305.5830000000001</v>
      </c>
      <c r="AJ264">
        <v>408</v>
      </c>
      <c r="AK264" t="s">
        <v>726</v>
      </c>
      <c r="AL264">
        <v>33</v>
      </c>
      <c r="AM264" t="s">
        <v>726</v>
      </c>
      <c r="AN264">
        <v>58231</v>
      </c>
      <c r="AO264">
        <v>7</v>
      </c>
      <c r="AP264" t="s">
        <v>726</v>
      </c>
      <c r="AQ264" t="s">
        <v>726</v>
      </c>
      <c r="AR264" t="s">
        <v>726</v>
      </c>
      <c r="AS264" t="s">
        <v>726</v>
      </c>
      <c r="AT264" t="s">
        <v>726</v>
      </c>
      <c r="AU264">
        <v>2014</v>
      </c>
      <c r="AV264">
        <v>1</v>
      </c>
      <c r="AW264">
        <v>1</v>
      </c>
      <c r="AX264">
        <v>2007</v>
      </c>
      <c r="AY264">
        <v>1</v>
      </c>
      <c r="AZ264">
        <v>9999</v>
      </c>
      <c r="BA264">
        <v>2</v>
      </c>
      <c r="BB264">
        <v>2009</v>
      </c>
      <c r="BC264">
        <v>1</v>
      </c>
      <c r="BD264">
        <v>2007</v>
      </c>
      <c r="BE264">
        <v>2007</v>
      </c>
      <c r="BF264">
        <v>1</v>
      </c>
      <c r="BG264">
        <v>0</v>
      </c>
      <c r="BH264">
        <v>0</v>
      </c>
      <c r="BI264">
        <v>1</v>
      </c>
      <c r="BO264">
        <v>0</v>
      </c>
      <c r="BP264">
        <v>0</v>
      </c>
      <c r="BQ264">
        <v>0</v>
      </c>
      <c r="BR264">
        <v>0</v>
      </c>
      <c r="BS264">
        <v>0</v>
      </c>
      <c r="BT264">
        <v>0</v>
      </c>
      <c r="BU264">
        <v>0</v>
      </c>
      <c r="BV264">
        <v>0</v>
      </c>
      <c r="BW264">
        <v>0</v>
      </c>
      <c r="BX264">
        <v>0</v>
      </c>
    </row>
    <row r="265" spans="1:76" x14ac:dyDescent="0.25">
      <c r="A265">
        <v>27</v>
      </c>
      <c r="B265" t="s">
        <v>71</v>
      </c>
      <c r="C265">
        <v>2010</v>
      </c>
      <c r="D265" t="s">
        <v>591</v>
      </c>
      <c r="E265">
        <v>1</v>
      </c>
      <c r="F265">
        <v>1</v>
      </c>
      <c r="G265">
        <v>51878</v>
      </c>
      <c r="H265">
        <v>13.644923724355602</v>
      </c>
      <c r="I265">
        <v>7578</v>
      </c>
      <c r="J265">
        <v>1</v>
      </c>
      <c r="K265">
        <v>7450</v>
      </c>
      <c r="L265">
        <v>1.9594950026301947</v>
      </c>
      <c r="M265">
        <v>991</v>
      </c>
      <c r="N265">
        <v>1</v>
      </c>
      <c r="O265">
        <v>90611</v>
      </c>
      <c r="P265">
        <v>23.832456601788532</v>
      </c>
      <c r="Q265">
        <v>2204</v>
      </c>
      <c r="R265">
        <v>39387</v>
      </c>
      <c r="S265">
        <v>7372</v>
      </c>
      <c r="T265">
        <v>511210</v>
      </c>
      <c r="U265">
        <v>1</v>
      </c>
      <c r="V265">
        <v>1917</v>
      </c>
      <c r="W265">
        <v>2172</v>
      </c>
      <c r="X265">
        <v>299</v>
      </c>
      <c r="Y265">
        <v>1</v>
      </c>
      <c r="Z265">
        <v>0</v>
      </c>
      <c r="AA265" t="s">
        <v>748</v>
      </c>
      <c r="AB265">
        <v>609917</v>
      </c>
      <c r="AC265">
        <v>5.8</v>
      </c>
      <c r="AD265">
        <v>2725</v>
      </c>
      <c r="AE265">
        <v>0</v>
      </c>
      <c r="AF265">
        <v>2.9</v>
      </c>
      <c r="AG265">
        <v>64.474000000000004</v>
      </c>
      <c r="AH265">
        <v>3091.165</v>
      </c>
      <c r="AI265">
        <v>1657.1389999999999</v>
      </c>
      <c r="AJ265">
        <v>357</v>
      </c>
      <c r="AK265">
        <v>24</v>
      </c>
      <c r="AL265">
        <v>32</v>
      </c>
      <c r="AM265">
        <v>643</v>
      </c>
      <c r="AN265">
        <v>107123</v>
      </c>
      <c r="AO265">
        <v>6</v>
      </c>
      <c r="AP265" t="s">
        <v>726</v>
      </c>
      <c r="AQ265" t="s">
        <v>726</v>
      </c>
      <c r="AR265" t="s">
        <v>726</v>
      </c>
      <c r="AS265" t="s">
        <v>726</v>
      </c>
      <c r="AT265" t="s">
        <v>726</v>
      </c>
      <c r="AU265">
        <v>2014</v>
      </c>
      <c r="AV265">
        <v>1</v>
      </c>
      <c r="AW265">
        <v>1</v>
      </c>
      <c r="AX265">
        <v>2007</v>
      </c>
      <c r="AY265">
        <v>1</v>
      </c>
      <c r="AZ265">
        <v>9999</v>
      </c>
      <c r="BA265">
        <v>2</v>
      </c>
      <c r="BB265">
        <v>2009</v>
      </c>
      <c r="BC265">
        <v>1</v>
      </c>
      <c r="BD265">
        <v>2007</v>
      </c>
      <c r="BE265">
        <v>2007</v>
      </c>
      <c r="BF265">
        <v>1</v>
      </c>
      <c r="BG265">
        <v>0</v>
      </c>
      <c r="BH265">
        <v>0</v>
      </c>
      <c r="BI265">
        <v>1</v>
      </c>
      <c r="BO265">
        <v>0</v>
      </c>
      <c r="BP265">
        <v>0</v>
      </c>
      <c r="BQ265">
        <v>0</v>
      </c>
      <c r="BR265">
        <v>0</v>
      </c>
      <c r="BS265">
        <v>0</v>
      </c>
      <c r="BT265">
        <v>0</v>
      </c>
      <c r="BU265">
        <v>0</v>
      </c>
      <c r="BV265">
        <v>0</v>
      </c>
      <c r="BW265">
        <v>0</v>
      </c>
      <c r="BX265">
        <v>0</v>
      </c>
    </row>
    <row r="266" spans="1:76" x14ac:dyDescent="0.25">
      <c r="A266">
        <v>27</v>
      </c>
      <c r="B266" t="s">
        <v>71</v>
      </c>
      <c r="C266">
        <v>2011</v>
      </c>
      <c r="D266" t="s">
        <v>591</v>
      </c>
      <c r="E266">
        <v>1</v>
      </c>
      <c r="F266">
        <v>1</v>
      </c>
      <c r="G266">
        <v>51878</v>
      </c>
      <c r="H266">
        <v>13.644923724355602</v>
      </c>
      <c r="I266">
        <v>7578</v>
      </c>
      <c r="J266">
        <v>1</v>
      </c>
      <c r="K266">
        <v>7450</v>
      </c>
      <c r="L266">
        <v>1.9594950026301947</v>
      </c>
      <c r="M266">
        <v>991</v>
      </c>
      <c r="N266">
        <v>1</v>
      </c>
      <c r="O266">
        <v>90611</v>
      </c>
      <c r="P266">
        <v>23.832456601788532</v>
      </c>
      <c r="Q266">
        <v>2204</v>
      </c>
      <c r="R266">
        <v>39387</v>
      </c>
      <c r="S266">
        <v>7372</v>
      </c>
      <c r="T266">
        <v>511210</v>
      </c>
      <c r="U266">
        <v>1</v>
      </c>
      <c r="V266">
        <v>1917</v>
      </c>
      <c r="W266">
        <v>2172</v>
      </c>
      <c r="X266">
        <v>299</v>
      </c>
      <c r="Y266">
        <v>1</v>
      </c>
      <c r="Z266">
        <v>0</v>
      </c>
      <c r="AA266" t="s">
        <v>748</v>
      </c>
      <c r="AB266">
        <v>609917</v>
      </c>
      <c r="AC266">
        <v>4.9000000000000004</v>
      </c>
      <c r="AD266">
        <v>3802</v>
      </c>
      <c r="AE266">
        <v>0</v>
      </c>
      <c r="AF266">
        <v>2.4500000000000002</v>
      </c>
      <c r="AG266">
        <v>-11.571999999999999</v>
      </c>
      <c r="AH266">
        <v>4164.1540000000005</v>
      </c>
      <c r="AI266">
        <v>2266.5390000000002</v>
      </c>
      <c r="AJ266">
        <v>1064</v>
      </c>
      <c r="AK266">
        <v>21</v>
      </c>
      <c r="AL266">
        <v>31</v>
      </c>
      <c r="AM266">
        <v>777</v>
      </c>
      <c r="AN266">
        <v>101159</v>
      </c>
      <c r="AO266">
        <v>8</v>
      </c>
      <c r="AP266" t="s">
        <v>726</v>
      </c>
      <c r="AQ266" t="s">
        <v>726</v>
      </c>
      <c r="AR266" t="s">
        <v>726</v>
      </c>
      <c r="AS266" t="s">
        <v>726</v>
      </c>
      <c r="AT266" t="s">
        <v>726</v>
      </c>
      <c r="AU266">
        <v>2014</v>
      </c>
      <c r="AV266">
        <v>1</v>
      </c>
      <c r="AW266">
        <v>1</v>
      </c>
      <c r="AX266">
        <v>2007</v>
      </c>
      <c r="AY266">
        <v>1</v>
      </c>
      <c r="AZ266">
        <v>9999</v>
      </c>
      <c r="BA266">
        <v>2</v>
      </c>
      <c r="BB266">
        <v>2009</v>
      </c>
      <c r="BC266">
        <v>1</v>
      </c>
      <c r="BD266">
        <v>2007</v>
      </c>
      <c r="BE266">
        <v>2007</v>
      </c>
      <c r="BF266">
        <v>1</v>
      </c>
      <c r="BG266">
        <v>0</v>
      </c>
      <c r="BH266">
        <v>0</v>
      </c>
      <c r="BI266">
        <v>1</v>
      </c>
      <c r="BO266">
        <v>0</v>
      </c>
      <c r="BP266">
        <v>0</v>
      </c>
      <c r="BQ266">
        <v>0</v>
      </c>
      <c r="BR266">
        <v>0</v>
      </c>
      <c r="BS266">
        <v>0</v>
      </c>
      <c r="BT266">
        <v>0</v>
      </c>
      <c r="BU266">
        <v>0</v>
      </c>
      <c r="BV266">
        <v>0</v>
      </c>
      <c r="BW266">
        <v>0</v>
      </c>
      <c r="BX266">
        <v>0</v>
      </c>
    </row>
    <row r="267" spans="1:76" x14ac:dyDescent="0.25">
      <c r="A267">
        <v>27</v>
      </c>
      <c r="B267" t="s">
        <v>71</v>
      </c>
      <c r="C267">
        <v>2012</v>
      </c>
      <c r="D267" t="s">
        <v>591</v>
      </c>
      <c r="E267">
        <v>1</v>
      </c>
      <c r="F267">
        <v>1</v>
      </c>
      <c r="G267">
        <v>51878</v>
      </c>
      <c r="H267">
        <v>13.644923724355602</v>
      </c>
      <c r="I267">
        <v>7578</v>
      </c>
      <c r="J267">
        <v>1</v>
      </c>
      <c r="K267">
        <v>7450</v>
      </c>
      <c r="L267">
        <v>1.9594950026301947</v>
      </c>
      <c r="M267">
        <v>991</v>
      </c>
      <c r="N267">
        <v>1</v>
      </c>
      <c r="O267">
        <v>90611</v>
      </c>
      <c r="P267">
        <v>23.832456601788532</v>
      </c>
      <c r="Q267">
        <v>2204</v>
      </c>
      <c r="R267">
        <v>39387</v>
      </c>
      <c r="S267">
        <v>7372</v>
      </c>
      <c r="T267">
        <v>511210</v>
      </c>
      <c r="U267">
        <v>1</v>
      </c>
      <c r="V267">
        <v>1917</v>
      </c>
      <c r="W267">
        <v>2172</v>
      </c>
      <c r="X267">
        <v>299</v>
      </c>
      <c r="Y267">
        <v>1</v>
      </c>
      <c r="Z267">
        <v>0</v>
      </c>
      <c r="AA267" t="s">
        <v>748</v>
      </c>
      <c r="AB267">
        <v>609917</v>
      </c>
      <c r="AC267">
        <v>7.4</v>
      </c>
      <c r="AD267">
        <v>5474</v>
      </c>
      <c r="AE267">
        <v>0</v>
      </c>
      <c r="AF267">
        <v>3.7</v>
      </c>
      <c r="AG267">
        <v>-270.44499999999999</v>
      </c>
      <c r="AH267">
        <v>5528.9560000000001</v>
      </c>
      <c r="AI267">
        <v>3050.1950000000002</v>
      </c>
      <c r="AJ267">
        <v>1676</v>
      </c>
      <c r="AK267">
        <v>15</v>
      </c>
      <c r="AL267">
        <v>31</v>
      </c>
      <c r="AM267">
        <v>540</v>
      </c>
      <c r="AN267">
        <v>238696</v>
      </c>
      <c r="AO267">
        <v>10</v>
      </c>
      <c r="AP267" t="s">
        <v>726</v>
      </c>
      <c r="AQ267" t="s">
        <v>726</v>
      </c>
      <c r="AR267" t="s">
        <v>726</v>
      </c>
      <c r="AS267" t="s">
        <v>726</v>
      </c>
      <c r="AT267" t="s">
        <v>726</v>
      </c>
      <c r="AU267">
        <v>2014</v>
      </c>
      <c r="AV267">
        <v>1</v>
      </c>
      <c r="AW267">
        <v>1</v>
      </c>
      <c r="AX267">
        <v>2007</v>
      </c>
      <c r="AY267">
        <v>1</v>
      </c>
      <c r="AZ267">
        <v>9999</v>
      </c>
      <c r="BA267">
        <v>2</v>
      </c>
      <c r="BB267">
        <v>2009</v>
      </c>
      <c r="BC267">
        <v>1</v>
      </c>
      <c r="BD267">
        <v>2007</v>
      </c>
      <c r="BE267">
        <v>2007</v>
      </c>
      <c r="BF267">
        <v>1</v>
      </c>
      <c r="BG267">
        <v>0</v>
      </c>
      <c r="BH267">
        <v>0</v>
      </c>
      <c r="BI267">
        <v>1</v>
      </c>
      <c r="BO267">
        <v>0</v>
      </c>
      <c r="BP267">
        <v>0</v>
      </c>
      <c r="BQ267">
        <v>0</v>
      </c>
      <c r="BR267">
        <v>0</v>
      </c>
      <c r="BS267">
        <v>0</v>
      </c>
      <c r="BT267">
        <v>0</v>
      </c>
      <c r="BU267">
        <v>0</v>
      </c>
      <c r="BV267">
        <v>0</v>
      </c>
      <c r="BW267">
        <v>0</v>
      </c>
      <c r="BX267">
        <v>0</v>
      </c>
    </row>
    <row r="268" spans="1:76" x14ac:dyDescent="0.25">
      <c r="A268">
        <v>27</v>
      </c>
      <c r="B268" t="s">
        <v>71</v>
      </c>
      <c r="C268">
        <v>2013</v>
      </c>
      <c r="D268" t="s">
        <v>591</v>
      </c>
      <c r="E268">
        <v>1</v>
      </c>
      <c r="F268">
        <v>1</v>
      </c>
      <c r="G268">
        <v>51878</v>
      </c>
      <c r="H268">
        <v>13.644923724355602</v>
      </c>
      <c r="I268">
        <v>7578</v>
      </c>
      <c r="J268">
        <v>1</v>
      </c>
      <c r="K268">
        <v>7450</v>
      </c>
      <c r="L268">
        <v>1.9594950026301947</v>
      </c>
      <c r="M268">
        <v>991</v>
      </c>
      <c r="N268">
        <v>1</v>
      </c>
      <c r="O268">
        <v>90611</v>
      </c>
      <c r="P268">
        <v>23.832456601788532</v>
      </c>
      <c r="Q268">
        <v>2204</v>
      </c>
      <c r="R268">
        <v>39387</v>
      </c>
      <c r="S268">
        <v>7372</v>
      </c>
      <c r="T268">
        <v>511210</v>
      </c>
      <c r="U268">
        <v>1</v>
      </c>
      <c r="V268">
        <v>1917</v>
      </c>
      <c r="W268">
        <v>2172</v>
      </c>
      <c r="X268">
        <v>299</v>
      </c>
      <c r="Y268">
        <v>1</v>
      </c>
      <c r="Z268">
        <v>0</v>
      </c>
      <c r="AA268" t="s">
        <v>748</v>
      </c>
      <c r="AB268">
        <v>609917</v>
      </c>
      <c r="AC268">
        <v>8.1999999999999993</v>
      </c>
      <c r="AD268">
        <v>6739</v>
      </c>
      <c r="AE268">
        <v>0</v>
      </c>
      <c r="AF268">
        <v>4.0999999999999996</v>
      </c>
      <c r="AG268">
        <v>-232.17500000000001</v>
      </c>
      <c r="AH268">
        <v>9152.93</v>
      </c>
      <c r="AI268">
        <v>4071.0030000000002</v>
      </c>
      <c r="AJ268">
        <v>-128</v>
      </c>
      <c r="AK268">
        <v>39</v>
      </c>
      <c r="AL268">
        <v>30</v>
      </c>
      <c r="AM268">
        <v>946</v>
      </c>
      <c r="AN268">
        <v>421676</v>
      </c>
      <c r="AO268">
        <v>21</v>
      </c>
      <c r="AP268" t="s">
        <v>726</v>
      </c>
      <c r="AQ268" t="s">
        <v>726</v>
      </c>
      <c r="AR268" t="s">
        <v>726</v>
      </c>
      <c r="AS268" t="s">
        <v>726</v>
      </c>
      <c r="AT268" t="s">
        <v>726</v>
      </c>
      <c r="AU268">
        <v>2014</v>
      </c>
      <c r="AV268">
        <v>1</v>
      </c>
      <c r="AW268">
        <v>1</v>
      </c>
      <c r="AX268">
        <v>2007</v>
      </c>
      <c r="AY268">
        <v>1</v>
      </c>
      <c r="AZ268">
        <v>9999</v>
      </c>
      <c r="BA268">
        <v>2</v>
      </c>
      <c r="BB268">
        <v>2009</v>
      </c>
      <c r="BC268">
        <v>1</v>
      </c>
      <c r="BD268">
        <v>2007</v>
      </c>
      <c r="BE268">
        <v>2007</v>
      </c>
      <c r="BF268">
        <v>1</v>
      </c>
      <c r="BG268">
        <v>0</v>
      </c>
      <c r="BH268">
        <v>0</v>
      </c>
      <c r="BI268">
        <v>1</v>
      </c>
      <c r="BO268">
        <v>0</v>
      </c>
      <c r="BP268">
        <v>0</v>
      </c>
      <c r="BQ268">
        <v>0</v>
      </c>
      <c r="BR268">
        <v>0</v>
      </c>
      <c r="BS268">
        <v>0</v>
      </c>
      <c r="BT268">
        <v>0</v>
      </c>
      <c r="BU268">
        <v>0</v>
      </c>
      <c r="BV268">
        <v>0</v>
      </c>
      <c r="BW268">
        <v>0</v>
      </c>
      <c r="BX268">
        <v>0</v>
      </c>
    </row>
    <row r="269" spans="1:76" x14ac:dyDescent="0.25">
      <c r="A269">
        <v>27</v>
      </c>
      <c r="B269" t="s">
        <v>71</v>
      </c>
      <c r="C269">
        <v>2014</v>
      </c>
      <c r="D269" t="s">
        <v>591</v>
      </c>
      <c r="E269">
        <v>1</v>
      </c>
      <c r="F269">
        <v>1</v>
      </c>
      <c r="G269">
        <v>51878</v>
      </c>
      <c r="H269">
        <v>13.644923724355602</v>
      </c>
      <c r="I269">
        <v>7578</v>
      </c>
      <c r="J269">
        <v>1</v>
      </c>
      <c r="K269">
        <v>7450</v>
      </c>
      <c r="L269">
        <v>1.9594950026301947</v>
      </c>
      <c r="M269">
        <v>991</v>
      </c>
      <c r="N269">
        <v>1</v>
      </c>
      <c r="O269">
        <v>90611</v>
      </c>
      <c r="P269">
        <v>23.832456601788532</v>
      </c>
      <c r="Q269">
        <v>2204</v>
      </c>
      <c r="R269">
        <v>39387</v>
      </c>
      <c r="S269">
        <v>7372</v>
      </c>
      <c r="T269">
        <v>511210</v>
      </c>
      <c r="U269">
        <v>1</v>
      </c>
      <c r="V269">
        <v>1917</v>
      </c>
      <c r="W269">
        <v>2172</v>
      </c>
      <c r="X269">
        <v>299</v>
      </c>
      <c r="Y269">
        <v>1</v>
      </c>
      <c r="Z269">
        <v>0</v>
      </c>
      <c r="AA269" t="s">
        <v>748</v>
      </c>
      <c r="AB269">
        <v>609917</v>
      </c>
      <c r="AC269">
        <v>9.4</v>
      </c>
      <c r="AD269">
        <v>10146</v>
      </c>
      <c r="AE269">
        <v>0</v>
      </c>
      <c r="AF269">
        <v>4.7</v>
      </c>
      <c r="AG269">
        <v>-262.68799999999999</v>
      </c>
      <c r="AH269">
        <v>10692.982</v>
      </c>
      <c r="AI269">
        <v>5373.5860000000002</v>
      </c>
      <c r="AJ269">
        <v>3284</v>
      </c>
      <c r="AK269">
        <v>44</v>
      </c>
      <c r="AL269">
        <v>44.29</v>
      </c>
      <c r="AM269">
        <v>1487</v>
      </c>
      <c r="AN269">
        <v>448790</v>
      </c>
      <c r="AO269">
        <v>12</v>
      </c>
      <c r="AP269">
        <v>10</v>
      </c>
      <c r="AQ269">
        <v>6</v>
      </c>
      <c r="AR269">
        <v>10</v>
      </c>
      <c r="AS269">
        <v>83</v>
      </c>
      <c r="AT269" t="s">
        <v>726</v>
      </c>
      <c r="AU269">
        <v>2014</v>
      </c>
      <c r="AV269">
        <v>1</v>
      </c>
      <c r="AW269">
        <v>1</v>
      </c>
      <c r="AX269">
        <v>2007</v>
      </c>
      <c r="AY269">
        <v>1</v>
      </c>
      <c r="AZ269">
        <v>9999</v>
      </c>
      <c r="BA269">
        <v>2</v>
      </c>
      <c r="BB269">
        <v>2009</v>
      </c>
      <c r="BC269">
        <v>1</v>
      </c>
      <c r="BD269">
        <v>2007</v>
      </c>
      <c r="BE269">
        <v>2007</v>
      </c>
      <c r="BF269">
        <v>1</v>
      </c>
      <c r="BG269">
        <v>0</v>
      </c>
      <c r="BH269">
        <v>0</v>
      </c>
      <c r="BI269">
        <v>1</v>
      </c>
      <c r="BO269">
        <v>40</v>
      </c>
      <c r="BP269">
        <v>98</v>
      </c>
      <c r="BQ269">
        <v>160</v>
      </c>
      <c r="BR269">
        <v>0</v>
      </c>
      <c r="BS269">
        <v>0</v>
      </c>
      <c r="BT269">
        <v>0</v>
      </c>
      <c r="BU269">
        <v>0</v>
      </c>
      <c r="BV269">
        <v>0</v>
      </c>
      <c r="BW269">
        <v>0</v>
      </c>
      <c r="BX269">
        <v>0</v>
      </c>
    </row>
    <row r="270" spans="1:76" x14ac:dyDescent="0.25">
      <c r="A270">
        <v>27</v>
      </c>
      <c r="B270" t="s">
        <v>71</v>
      </c>
      <c r="C270">
        <v>2015</v>
      </c>
      <c r="D270" t="s">
        <v>591</v>
      </c>
      <c r="E270">
        <v>1</v>
      </c>
      <c r="F270">
        <v>1</v>
      </c>
      <c r="G270">
        <v>51878</v>
      </c>
      <c r="H270">
        <v>13.644923724355602</v>
      </c>
      <c r="I270">
        <v>7578</v>
      </c>
      <c r="J270">
        <v>1</v>
      </c>
      <c r="K270">
        <v>7450</v>
      </c>
      <c r="L270">
        <v>1.9594950026301947</v>
      </c>
      <c r="M270">
        <v>991</v>
      </c>
      <c r="N270">
        <v>1</v>
      </c>
      <c r="O270">
        <v>90611</v>
      </c>
      <c r="P270">
        <v>23.832456601788532</v>
      </c>
      <c r="Q270">
        <v>2204</v>
      </c>
      <c r="R270">
        <v>39387</v>
      </c>
      <c r="S270">
        <v>7372</v>
      </c>
      <c r="T270">
        <v>511210</v>
      </c>
      <c r="U270">
        <v>1</v>
      </c>
      <c r="V270">
        <v>1917</v>
      </c>
      <c r="W270">
        <v>2172</v>
      </c>
      <c r="X270">
        <v>299</v>
      </c>
      <c r="Y270">
        <v>1</v>
      </c>
      <c r="Z270">
        <v>0</v>
      </c>
      <c r="AA270" t="s">
        <v>748</v>
      </c>
      <c r="AB270">
        <v>609917</v>
      </c>
      <c r="AC270">
        <v>9.3000000000000007</v>
      </c>
      <c r="AD270">
        <v>11723</v>
      </c>
      <c r="AE270">
        <v>0</v>
      </c>
      <c r="AF270">
        <v>4.6500000000000004</v>
      </c>
      <c r="AG270">
        <v>-47.426000000000002</v>
      </c>
      <c r="AH270">
        <v>12770.772000000001</v>
      </c>
      <c r="AI270">
        <v>6667.2160000000003</v>
      </c>
      <c r="AJ270">
        <v>1573</v>
      </c>
      <c r="AK270">
        <v>16</v>
      </c>
      <c r="AL270">
        <v>31</v>
      </c>
      <c r="AM270" t="s">
        <v>726</v>
      </c>
      <c r="AN270">
        <v>250</v>
      </c>
      <c r="AO270" t="s">
        <v>726</v>
      </c>
      <c r="AP270">
        <v>21</v>
      </c>
      <c r="AQ270">
        <v>8</v>
      </c>
      <c r="AR270">
        <v>7</v>
      </c>
      <c r="AS270" t="s">
        <v>726</v>
      </c>
      <c r="AT270">
        <v>211</v>
      </c>
      <c r="AU270">
        <v>2014</v>
      </c>
      <c r="AV270">
        <v>1</v>
      </c>
      <c r="AW270">
        <v>1</v>
      </c>
      <c r="AX270">
        <v>2007</v>
      </c>
      <c r="AY270">
        <v>1</v>
      </c>
      <c r="AZ270">
        <v>9999</v>
      </c>
      <c r="BA270">
        <v>2</v>
      </c>
      <c r="BB270">
        <v>2009</v>
      </c>
      <c r="BC270">
        <v>1</v>
      </c>
      <c r="BD270">
        <v>2007</v>
      </c>
      <c r="BE270">
        <v>2007</v>
      </c>
      <c r="BF270">
        <v>1</v>
      </c>
      <c r="BG270">
        <v>0</v>
      </c>
      <c r="BH270">
        <v>0</v>
      </c>
      <c r="BI270">
        <v>1</v>
      </c>
      <c r="BO270">
        <v>199</v>
      </c>
      <c r="BP270">
        <v>790</v>
      </c>
      <c r="BQ270">
        <v>10482</v>
      </c>
      <c r="BR270">
        <v>0</v>
      </c>
      <c r="BS270">
        <v>0</v>
      </c>
      <c r="BT270">
        <v>0</v>
      </c>
      <c r="BU270">
        <v>0</v>
      </c>
      <c r="BV270">
        <v>0</v>
      </c>
      <c r="BW270">
        <v>0</v>
      </c>
      <c r="BX270">
        <v>0</v>
      </c>
    </row>
    <row r="271" spans="1:76" x14ac:dyDescent="0.25">
      <c r="A271">
        <v>27</v>
      </c>
      <c r="B271" t="s">
        <v>71</v>
      </c>
      <c r="C271">
        <v>2016</v>
      </c>
      <c r="D271" t="s">
        <v>591</v>
      </c>
      <c r="E271">
        <v>1</v>
      </c>
      <c r="F271">
        <v>1</v>
      </c>
      <c r="G271">
        <v>51878</v>
      </c>
      <c r="H271">
        <v>13.644923724355602</v>
      </c>
      <c r="I271">
        <v>7578</v>
      </c>
      <c r="J271">
        <v>1</v>
      </c>
      <c r="K271">
        <v>7450</v>
      </c>
      <c r="L271">
        <v>1.9594950026301947</v>
      </c>
      <c r="M271">
        <v>991</v>
      </c>
      <c r="N271">
        <v>1</v>
      </c>
      <c r="O271">
        <v>90611</v>
      </c>
      <c r="P271">
        <v>23.832456601788532</v>
      </c>
      <c r="Q271">
        <v>2204</v>
      </c>
      <c r="R271">
        <v>39387</v>
      </c>
      <c r="S271">
        <v>7372</v>
      </c>
      <c r="T271">
        <v>511210</v>
      </c>
      <c r="U271">
        <v>1</v>
      </c>
      <c r="V271">
        <v>1917</v>
      </c>
      <c r="W271">
        <v>2172</v>
      </c>
      <c r="X271">
        <v>299</v>
      </c>
      <c r="Y271">
        <v>1</v>
      </c>
      <c r="Z271">
        <v>0</v>
      </c>
      <c r="AA271" t="s">
        <v>748</v>
      </c>
      <c r="AB271">
        <v>609917</v>
      </c>
      <c r="AC271" t="s">
        <v>726</v>
      </c>
      <c r="AD271" t="s">
        <v>726</v>
      </c>
      <c r="AE271" t="s">
        <v>726</v>
      </c>
      <c r="AF271" t="s">
        <v>726</v>
      </c>
      <c r="AG271" t="s">
        <v>726</v>
      </c>
      <c r="AH271" t="s">
        <v>726</v>
      </c>
      <c r="AI271" t="s">
        <v>726</v>
      </c>
      <c r="AJ271" t="s">
        <v>726</v>
      </c>
      <c r="AK271" t="s">
        <v>726</v>
      </c>
      <c r="AL271" t="s">
        <v>726</v>
      </c>
      <c r="AM271">
        <v>33</v>
      </c>
      <c r="AN271" t="s">
        <v>726</v>
      </c>
      <c r="AO271" t="s">
        <v>726</v>
      </c>
      <c r="AP271" t="s">
        <v>726</v>
      </c>
      <c r="AQ271" t="s">
        <v>726</v>
      </c>
      <c r="AR271" t="s">
        <v>726</v>
      </c>
      <c r="AS271" t="s">
        <v>726</v>
      </c>
      <c r="AT271">
        <v>224</v>
      </c>
      <c r="AU271">
        <v>2014</v>
      </c>
      <c r="AV271">
        <v>1</v>
      </c>
      <c r="AW271">
        <v>1</v>
      </c>
      <c r="AX271">
        <v>2007</v>
      </c>
      <c r="AY271">
        <v>1</v>
      </c>
      <c r="AZ271">
        <v>9999</v>
      </c>
      <c r="BA271">
        <v>2</v>
      </c>
      <c r="BB271">
        <v>2009</v>
      </c>
      <c r="BC271">
        <v>1</v>
      </c>
      <c r="BD271">
        <v>2007</v>
      </c>
      <c r="BE271">
        <v>2007</v>
      </c>
      <c r="BF271">
        <v>1</v>
      </c>
      <c r="BG271">
        <v>0</v>
      </c>
      <c r="BH271">
        <v>0</v>
      </c>
      <c r="BI271">
        <v>1</v>
      </c>
      <c r="BO271">
        <v>59</v>
      </c>
      <c r="BP271">
        <v>229</v>
      </c>
      <c r="BQ271">
        <v>1507</v>
      </c>
      <c r="BR271">
        <v>0</v>
      </c>
      <c r="BS271">
        <v>0</v>
      </c>
      <c r="BT271">
        <v>0</v>
      </c>
      <c r="BU271">
        <v>0</v>
      </c>
      <c r="BV271">
        <v>0</v>
      </c>
      <c r="BW271">
        <v>0</v>
      </c>
      <c r="BX271">
        <v>0</v>
      </c>
    </row>
    <row r="272" spans="1:76" x14ac:dyDescent="0.25">
      <c r="A272">
        <v>28</v>
      </c>
      <c r="B272" t="s">
        <v>72</v>
      </c>
      <c r="C272">
        <v>2007</v>
      </c>
      <c r="D272" t="s">
        <v>591</v>
      </c>
      <c r="E272">
        <v>1</v>
      </c>
      <c r="F272">
        <v>1</v>
      </c>
      <c r="G272">
        <v>11342</v>
      </c>
      <c r="H272">
        <v>3.4516129032258065</v>
      </c>
      <c r="I272">
        <v>2658</v>
      </c>
      <c r="J272">
        <v>0</v>
      </c>
      <c r="N272">
        <v>0</v>
      </c>
      <c r="S272">
        <v>1311</v>
      </c>
      <c r="T272">
        <v>211111</v>
      </c>
      <c r="U272">
        <v>1</v>
      </c>
      <c r="V272">
        <v>0</v>
      </c>
      <c r="W272">
        <v>8407</v>
      </c>
      <c r="X272">
        <v>14</v>
      </c>
      <c r="Y272">
        <v>1</v>
      </c>
      <c r="Z272">
        <v>1</v>
      </c>
      <c r="AA272" t="s">
        <v>749</v>
      </c>
      <c r="AB272">
        <v>131335</v>
      </c>
      <c r="AC272" t="s">
        <v>726</v>
      </c>
      <c r="AD272">
        <v>3368</v>
      </c>
      <c r="AE272" t="s">
        <v>726</v>
      </c>
      <c r="AF272" t="s">
        <v>726</v>
      </c>
      <c r="AG272">
        <v>3606</v>
      </c>
      <c r="AH272">
        <v>41456</v>
      </c>
      <c r="AI272">
        <v>11362</v>
      </c>
      <c r="AJ272">
        <v>441</v>
      </c>
      <c r="AK272">
        <v>29</v>
      </c>
      <c r="AL272" t="s">
        <v>726</v>
      </c>
      <c r="AM272" t="s">
        <v>726</v>
      </c>
      <c r="AN272">
        <v>13880</v>
      </c>
      <c r="AO272">
        <v>4</v>
      </c>
      <c r="AP272" t="s">
        <v>726</v>
      </c>
      <c r="AQ272" t="s">
        <v>726</v>
      </c>
      <c r="AR272" t="s">
        <v>726</v>
      </c>
      <c r="AS272" t="s">
        <v>726</v>
      </c>
      <c r="AT272" t="s">
        <v>726</v>
      </c>
      <c r="AU272">
        <v>2009</v>
      </c>
      <c r="AV272">
        <v>0</v>
      </c>
      <c r="AW272">
        <v>1</v>
      </c>
      <c r="AX272">
        <v>9999</v>
      </c>
      <c r="AY272">
        <v>0</v>
      </c>
      <c r="AZ272">
        <v>9999</v>
      </c>
      <c r="BA272">
        <v>2</v>
      </c>
      <c r="BB272">
        <v>2013</v>
      </c>
      <c r="BC272">
        <v>0</v>
      </c>
      <c r="BD272">
        <v>9999</v>
      </c>
      <c r="BE272">
        <v>2013</v>
      </c>
      <c r="BF272">
        <v>0</v>
      </c>
      <c r="BG272">
        <v>0</v>
      </c>
      <c r="BH272">
        <v>0</v>
      </c>
      <c r="BI272">
        <v>0</v>
      </c>
      <c r="BO272">
        <v>0</v>
      </c>
      <c r="BP272">
        <v>0</v>
      </c>
      <c r="BQ272">
        <v>0</v>
      </c>
      <c r="BR272">
        <v>0</v>
      </c>
      <c r="BS272">
        <v>0</v>
      </c>
      <c r="BT272">
        <v>0</v>
      </c>
      <c r="BU272">
        <v>0</v>
      </c>
      <c r="BV272">
        <v>0</v>
      </c>
      <c r="BW272">
        <v>0</v>
      </c>
      <c r="BX272">
        <v>0</v>
      </c>
    </row>
    <row r="273" spans="1:76" x14ac:dyDescent="0.25">
      <c r="A273">
        <v>28</v>
      </c>
      <c r="B273" t="s">
        <v>72</v>
      </c>
      <c r="C273">
        <v>2008</v>
      </c>
      <c r="D273" t="s">
        <v>591</v>
      </c>
      <c r="E273">
        <v>1</v>
      </c>
      <c r="F273">
        <v>1</v>
      </c>
      <c r="G273">
        <v>11342</v>
      </c>
      <c r="H273">
        <v>3.4516129032258065</v>
      </c>
      <c r="I273">
        <v>2658</v>
      </c>
      <c r="J273">
        <v>0</v>
      </c>
      <c r="N273">
        <v>0</v>
      </c>
      <c r="S273">
        <v>1311</v>
      </c>
      <c r="T273">
        <v>211111</v>
      </c>
      <c r="U273">
        <v>1</v>
      </c>
      <c r="V273">
        <v>0</v>
      </c>
      <c r="W273">
        <v>8407</v>
      </c>
      <c r="X273">
        <v>14</v>
      </c>
      <c r="Y273">
        <v>1</v>
      </c>
      <c r="Z273">
        <v>1</v>
      </c>
      <c r="AA273" t="s">
        <v>749</v>
      </c>
      <c r="AB273">
        <v>131335</v>
      </c>
      <c r="AC273">
        <v>5.3</v>
      </c>
      <c r="AD273">
        <v>3752</v>
      </c>
      <c r="AE273">
        <v>7.36</v>
      </c>
      <c r="AF273">
        <v>6.33</v>
      </c>
      <c r="AG273">
        <v>-2148</v>
      </c>
      <c r="AH273">
        <v>31908</v>
      </c>
      <c r="AI273">
        <v>15211</v>
      </c>
      <c r="AJ273">
        <v>378</v>
      </c>
      <c r="AK273" t="s">
        <v>726</v>
      </c>
      <c r="AL273">
        <v>32</v>
      </c>
      <c r="AM273" t="s">
        <v>726</v>
      </c>
      <c r="AN273">
        <v>18803</v>
      </c>
      <c r="AO273">
        <v>4</v>
      </c>
      <c r="AP273" t="s">
        <v>726</v>
      </c>
      <c r="AQ273" t="s">
        <v>726</v>
      </c>
      <c r="AR273" t="s">
        <v>726</v>
      </c>
      <c r="AS273" t="s">
        <v>726</v>
      </c>
      <c r="AT273" t="s">
        <v>726</v>
      </c>
      <c r="AU273">
        <v>2009</v>
      </c>
      <c r="AV273">
        <v>0</v>
      </c>
      <c r="AW273">
        <v>1</v>
      </c>
      <c r="AX273">
        <v>9999</v>
      </c>
      <c r="AY273">
        <v>0</v>
      </c>
      <c r="AZ273">
        <v>9999</v>
      </c>
      <c r="BA273">
        <v>2</v>
      </c>
      <c r="BB273">
        <v>2013</v>
      </c>
      <c r="BC273">
        <v>0</v>
      </c>
      <c r="BD273">
        <v>9999</v>
      </c>
      <c r="BE273">
        <v>2013</v>
      </c>
      <c r="BF273">
        <v>0</v>
      </c>
      <c r="BG273">
        <v>0</v>
      </c>
      <c r="BH273">
        <v>0</v>
      </c>
      <c r="BI273">
        <v>0</v>
      </c>
      <c r="BO273">
        <v>0</v>
      </c>
      <c r="BP273">
        <v>0</v>
      </c>
      <c r="BQ273">
        <v>0</v>
      </c>
      <c r="BR273">
        <v>0</v>
      </c>
      <c r="BS273">
        <v>0</v>
      </c>
      <c r="BT273">
        <v>0</v>
      </c>
      <c r="BU273">
        <v>0</v>
      </c>
      <c r="BV273">
        <v>0</v>
      </c>
      <c r="BW273">
        <v>0</v>
      </c>
      <c r="BX273">
        <v>0</v>
      </c>
    </row>
    <row r="274" spans="1:76" x14ac:dyDescent="0.25">
      <c r="A274">
        <v>28</v>
      </c>
      <c r="B274" t="s">
        <v>72</v>
      </c>
      <c r="C274">
        <v>2009</v>
      </c>
      <c r="D274" t="s">
        <v>591</v>
      </c>
      <c r="E274">
        <v>1</v>
      </c>
      <c r="F274">
        <v>1</v>
      </c>
      <c r="G274">
        <v>11342</v>
      </c>
      <c r="H274">
        <v>3.4516129032258065</v>
      </c>
      <c r="I274">
        <v>2658</v>
      </c>
      <c r="J274">
        <v>0</v>
      </c>
      <c r="N274">
        <v>0</v>
      </c>
      <c r="S274">
        <v>1311</v>
      </c>
      <c r="T274">
        <v>211111</v>
      </c>
      <c r="U274">
        <v>1</v>
      </c>
      <c r="V274">
        <v>0</v>
      </c>
      <c r="W274">
        <v>8407</v>
      </c>
      <c r="X274">
        <v>14</v>
      </c>
      <c r="Y274">
        <v>1</v>
      </c>
      <c r="Z274">
        <v>1</v>
      </c>
      <c r="AA274" t="s">
        <v>749</v>
      </c>
      <c r="AB274">
        <v>131335</v>
      </c>
      <c r="AC274">
        <v>8.8000000000000007</v>
      </c>
      <c r="AD274">
        <v>3912</v>
      </c>
      <c r="AE274">
        <v>7.44</v>
      </c>
      <c r="AF274">
        <v>8.120000000000001</v>
      </c>
      <c r="AG274">
        <v>-2479</v>
      </c>
      <c r="AH274">
        <v>29686</v>
      </c>
      <c r="AI274">
        <v>8015</v>
      </c>
      <c r="AJ274">
        <v>162</v>
      </c>
      <c r="AK274">
        <v>15</v>
      </c>
      <c r="AL274">
        <v>32</v>
      </c>
      <c r="AM274" t="s">
        <v>726</v>
      </c>
      <c r="AN274">
        <v>53063</v>
      </c>
      <c r="AO274">
        <v>2</v>
      </c>
      <c r="AP274" t="s">
        <v>726</v>
      </c>
      <c r="AQ274" t="s">
        <v>726</v>
      </c>
      <c r="AR274" t="s">
        <v>726</v>
      </c>
      <c r="AS274" t="s">
        <v>726</v>
      </c>
      <c r="AT274" t="s">
        <v>726</v>
      </c>
      <c r="AU274">
        <v>2009</v>
      </c>
      <c r="AV274">
        <v>0</v>
      </c>
      <c r="AW274">
        <v>1</v>
      </c>
      <c r="AX274">
        <v>9999</v>
      </c>
      <c r="AY274">
        <v>0</v>
      </c>
      <c r="AZ274">
        <v>9999</v>
      </c>
      <c r="BA274">
        <v>2</v>
      </c>
      <c r="BB274">
        <v>2013</v>
      </c>
      <c r="BC274">
        <v>0</v>
      </c>
      <c r="BD274">
        <v>9999</v>
      </c>
      <c r="BE274">
        <v>2013</v>
      </c>
      <c r="BF274">
        <v>0</v>
      </c>
      <c r="BG274">
        <v>0</v>
      </c>
      <c r="BH274">
        <v>0</v>
      </c>
      <c r="BI274">
        <v>0</v>
      </c>
      <c r="BO274">
        <v>0</v>
      </c>
      <c r="BP274">
        <v>0</v>
      </c>
      <c r="BQ274">
        <v>0</v>
      </c>
      <c r="BR274">
        <v>0</v>
      </c>
      <c r="BS274">
        <v>0</v>
      </c>
      <c r="BT274">
        <v>0</v>
      </c>
      <c r="BU274">
        <v>0</v>
      </c>
      <c r="BV274">
        <v>0</v>
      </c>
      <c r="BW274">
        <v>0</v>
      </c>
      <c r="BX274">
        <v>0</v>
      </c>
    </row>
    <row r="275" spans="1:76" x14ac:dyDescent="0.25">
      <c r="A275">
        <v>28</v>
      </c>
      <c r="B275" t="s">
        <v>72</v>
      </c>
      <c r="C275">
        <v>2010</v>
      </c>
      <c r="D275" t="s">
        <v>591</v>
      </c>
      <c r="E275">
        <v>1</v>
      </c>
      <c r="F275">
        <v>1</v>
      </c>
      <c r="G275">
        <v>11342</v>
      </c>
      <c r="H275">
        <v>3.4516129032258065</v>
      </c>
      <c r="I275">
        <v>2658</v>
      </c>
      <c r="J275">
        <v>0</v>
      </c>
      <c r="N275">
        <v>0</v>
      </c>
      <c r="S275">
        <v>1311</v>
      </c>
      <c r="T275">
        <v>211111</v>
      </c>
      <c r="U275">
        <v>1</v>
      </c>
      <c r="V275">
        <v>0</v>
      </c>
      <c r="W275">
        <v>8407</v>
      </c>
      <c r="X275">
        <v>14</v>
      </c>
      <c r="Y275">
        <v>1</v>
      </c>
      <c r="Z275">
        <v>1</v>
      </c>
      <c r="AA275" t="s">
        <v>749</v>
      </c>
      <c r="AB275">
        <v>131335</v>
      </c>
      <c r="AC275">
        <v>8.1</v>
      </c>
      <c r="AD275">
        <v>3508</v>
      </c>
      <c r="AE275">
        <v>7.08</v>
      </c>
      <c r="AF275">
        <v>7.59</v>
      </c>
      <c r="AG275">
        <v>4550</v>
      </c>
      <c r="AH275">
        <v>32927</v>
      </c>
      <c r="AI275">
        <v>9940</v>
      </c>
      <c r="AJ275">
        <v>-405</v>
      </c>
      <c r="AK275">
        <v>11</v>
      </c>
      <c r="AL275">
        <v>31</v>
      </c>
      <c r="AM275">
        <v>149</v>
      </c>
      <c r="AN275">
        <v>18138</v>
      </c>
      <c r="AO275">
        <v>3</v>
      </c>
      <c r="AP275" t="s">
        <v>726</v>
      </c>
      <c r="AQ275" t="s">
        <v>726</v>
      </c>
      <c r="AR275" t="s">
        <v>726</v>
      </c>
      <c r="AS275" t="s">
        <v>726</v>
      </c>
      <c r="AT275" t="s">
        <v>726</v>
      </c>
      <c r="AU275">
        <v>2009</v>
      </c>
      <c r="AV275">
        <v>0</v>
      </c>
      <c r="AW275">
        <v>1</v>
      </c>
      <c r="AX275">
        <v>9999</v>
      </c>
      <c r="AY275">
        <v>0</v>
      </c>
      <c r="AZ275">
        <v>9999</v>
      </c>
      <c r="BA275">
        <v>2</v>
      </c>
      <c r="BB275">
        <v>2013</v>
      </c>
      <c r="BC275">
        <v>0</v>
      </c>
      <c r="BD275">
        <v>9999</v>
      </c>
      <c r="BE275">
        <v>2013</v>
      </c>
      <c r="BF275">
        <v>0</v>
      </c>
      <c r="BG275">
        <v>0</v>
      </c>
      <c r="BH275">
        <v>0</v>
      </c>
      <c r="BI275">
        <v>0</v>
      </c>
      <c r="BO275">
        <v>0</v>
      </c>
      <c r="BP275">
        <v>0</v>
      </c>
      <c r="BQ275">
        <v>0</v>
      </c>
      <c r="BR275">
        <v>0</v>
      </c>
      <c r="BS275">
        <v>0</v>
      </c>
      <c r="BT275">
        <v>0</v>
      </c>
      <c r="BU275">
        <v>0</v>
      </c>
      <c r="BV275">
        <v>0</v>
      </c>
      <c r="BW275">
        <v>0</v>
      </c>
      <c r="BX275">
        <v>0</v>
      </c>
    </row>
    <row r="276" spans="1:76" x14ac:dyDescent="0.25">
      <c r="A276">
        <v>28</v>
      </c>
      <c r="B276" t="s">
        <v>72</v>
      </c>
      <c r="C276">
        <v>2011</v>
      </c>
      <c r="D276" t="s">
        <v>591</v>
      </c>
      <c r="E276">
        <v>1</v>
      </c>
      <c r="F276">
        <v>1</v>
      </c>
      <c r="G276">
        <v>11342</v>
      </c>
      <c r="H276">
        <v>3.4516129032258065</v>
      </c>
      <c r="I276">
        <v>2658</v>
      </c>
      <c r="J276">
        <v>0</v>
      </c>
      <c r="N276">
        <v>0</v>
      </c>
      <c r="S276">
        <v>1311</v>
      </c>
      <c r="T276">
        <v>211111</v>
      </c>
      <c r="U276">
        <v>1</v>
      </c>
      <c r="V276">
        <v>0</v>
      </c>
      <c r="W276">
        <v>8407</v>
      </c>
      <c r="X276">
        <v>14</v>
      </c>
      <c r="Y276">
        <v>1</v>
      </c>
      <c r="Z276">
        <v>1</v>
      </c>
      <c r="AA276" t="s">
        <v>749</v>
      </c>
      <c r="AB276">
        <v>131335</v>
      </c>
      <c r="AC276">
        <v>6</v>
      </c>
      <c r="AD276">
        <v>3286</v>
      </c>
      <c r="AE276">
        <v>6.91</v>
      </c>
      <c r="AF276">
        <v>6.4550000000000001</v>
      </c>
      <c r="AG276">
        <v>4704</v>
      </c>
      <c r="AH276">
        <v>41117</v>
      </c>
      <c r="AI276">
        <v>11454</v>
      </c>
      <c r="AJ276">
        <v>-223</v>
      </c>
      <c r="AK276">
        <v>4</v>
      </c>
      <c r="AL276">
        <v>30</v>
      </c>
      <c r="AM276">
        <v>282</v>
      </c>
      <c r="AN276">
        <v>27243</v>
      </c>
      <c r="AO276">
        <v>5</v>
      </c>
      <c r="AP276" t="s">
        <v>726</v>
      </c>
      <c r="AQ276" t="s">
        <v>726</v>
      </c>
      <c r="AR276" t="s">
        <v>726</v>
      </c>
      <c r="AS276" t="s">
        <v>726</v>
      </c>
      <c r="AT276" t="s">
        <v>726</v>
      </c>
      <c r="AU276">
        <v>2009</v>
      </c>
      <c r="AV276">
        <v>0</v>
      </c>
      <c r="AW276">
        <v>1</v>
      </c>
      <c r="AX276">
        <v>9999</v>
      </c>
      <c r="AY276">
        <v>0</v>
      </c>
      <c r="AZ276">
        <v>9999</v>
      </c>
      <c r="BA276">
        <v>2</v>
      </c>
      <c r="BB276">
        <v>2013</v>
      </c>
      <c r="BC276">
        <v>0</v>
      </c>
      <c r="BD276">
        <v>9999</v>
      </c>
      <c r="BE276">
        <v>2013</v>
      </c>
      <c r="BF276">
        <v>0</v>
      </c>
      <c r="BG276">
        <v>0</v>
      </c>
      <c r="BH276">
        <v>0</v>
      </c>
      <c r="BI276">
        <v>0</v>
      </c>
      <c r="BO276">
        <v>0</v>
      </c>
      <c r="BP276">
        <v>0</v>
      </c>
      <c r="BQ276">
        <v>0</v>
      </c>
      <c r="BR276">
        <v>0</v>
      </c>
      <c r="BS276">
        <v>0</v>
      </c>
      <c r="BT276">
        <v>0</v>
      </c>
      <c r="BU276">
        <v>0</v>
      </c>
      <c r="BV276">
        <v>0</v>
      </c>
      <c r="BW276">
        <v>0</v>
      </c>
      <c r="BX276">
        <v>0</v>
      </c>
    </row>
    <row r="277" spans="1:76" x14ac:dyDescent="0.25">
      <c r="A277">
        <v>28</v>
      </c>
      <c r="B277" t="s">
        <v>72</v>
      </c>
      <c r="C277">
        <v>2012</v>
      </c>
      <c r="D277" t="s">
        <v>591</v>
      </c>
      <c r="E277">
        <v>1</v>
      </c>
      <c r="F277">
        <v>1</v>
      </c>
      <c r="G277">
        <v>11342</v>
      </c>
      <c r="H277">
        <v>3.4516129032258065</v>
      </c>
      <c r="I277">
        <v>2658</v>
      </c>
      <c r="J277">
        <v>0</v>
      </c>
      <c r="N277">
        <v>0</v>
      </c>
      <c r="S277">
        <v>1311</v>
      </c>
      <c r="T277">
        <v>211111</v>
      </c>
      <c r="U277">
        <v>1</v>
      </c>
      <c r="V277">
        <v>0</v>
      </c>
      <c r="W277">
        <v>8407</v>
      </c>
      <c r="X277">
        <v>14</v>
      </c>
      <c r="Y277">
        <v>1</v>
      </c>
      <c r="Z277">
        <v>1</v>
      </c>
      <c r="AA277" t="s">
        <v>749</v>
      </c>
      <c r="AB277">
        <v>131335</v>
      </c>
      <c r="AC277">
        <v>7.3</v>
      </c>
      <c r="AD277">
        <v>3523</v>
      </c>
      <c r="AE277">
        <v>6.64</v>
      </c>
      <c r="AF277">
        <v>6.97</v>
      </c>
      <c r="AG277">
        <v>-206</v>
      </c>
      <c r="AH277">
        <v>43326</v>
      </c>
      <c r="AI277">
        <v>9502</v>
      </c>
      <c r="AJ277">
        <v>195</v>
      </c>
      <c r="AK277">
        <v>-10</v>
      </c>
      <c r="AL277">
        <v>30</v>
      </c>
      <c r="AM277">
        <v>28</v>
      </c>
      <c r="AN277">
        <v>26248</v>
      </c>
      <c r="AO277">
        <v>6</v>
      </c>
      <c r="AP277" t="s">
        <v>726</v>
      </c>
      <c r="AQ277" t="s">
        <v>726</v>
      </c>
      <c r="AR277" t="s">
        <v>726</v>
      </c>
      <c r="AS277" t="s">
        <v>726</v>
      </c>
      <c r="AT277" t="s">
        <v>726</v>
      </c>
      <c r="AU277">
        <v>2009</v>
      </c>
      <c r="AV277">
        <v>0</v>
      </c>
      <c r="AW277">
        <v>1</v>
      </c>
      <c r="AX277">
        <v>9999</v>
      </c>
      <c r="AY277">
        <v>0</v>
      </c>
      <c r="AZ277">
        <v>9999</v>
      </c>
      <c r="BA277">
        <v>2</v>
      </c>
      <c r="BB277">
        <v>2013</v>
      </c>
      <c r="BC277">
        <v>0</v>
      </c>
      <c r="BD277">
        <v>9999</v>
      </c>
      <c r="BE277">
        <v>2013</v>
      </c>
      <c r="BF277">
        <v>0</v>
      </c>
      <c r="BG277">
        <v>0</v>
      </c>
      <c r="BH277">
        <v>0</v>
      </c>
      <c r="BI277">
        <v>0</v>
      </c>
      <c r="BO277">
        <v>0</v>
      </c>
      <c r="BP277">
        <v>0</v>
      </c>
      <c r="BQ277">
        <v>0</v>
      </c>
      <c r="BR277">
        <v>0</v>
      </c>
      <c r="BS277">
        <v>0</v>
      </c>
      <c r="BT277">
        <v>0</v>
      </c>
      <c r="BU277">
        <v>0</v>
      </c>
      <c r="BV277">
        <v>0</v>
      </c>
      <c r="BW277">
        <v>0</v>
      </c>
      <c r="BX277">
        <v>0</v>
      </c>
    </row>
    <row r="278" spans="1:76" x14ac:dyDescent="0.25">
      <c r="A278">
        <v>28</v>
      </c>
      <c r="B278" t="s">
        <v>72</v>
      </c>
      <c r="C278">
        <v>2013</v>
      </c>
      <c r="D278" t="s">
        <v>591</v>
      </c>
      <c r="E278">
        <v>1</v>
      </c>
      <c r="F278">
        <v>1</v>
      </c>
      <c r="G278">
        <v>11342</v>
      </c>
      <c r="H278">
        <v>3.4516129032258065</v>
      </c>
      <c r="I278">
        <v>2658</v>
      </c>
      <c r="J278">
        <v>0</v>
      </c>
      <c r="N278">
        <v>0</v>
      </c>
      <c r="S278">
        <v>1311</v>
      </c>
      <c r="T278">
        <v>211111</v>
      </c>
      <c r="U278">
        <v>1</v>
      </c>
      <c r="V278">
        <v>0</v>
      </c>
      <c r="W278">
        <v>8407</v>
      </c>
      <c r="X278">
        <v>14</v>
      </c>
      <c r="Y278">
        <v>1</v>
      </c>
      <c r="Z278">
        <v>1</v>
      </c>
      <c r="AA278" t="s">
        <v>749</v>
      </c>
      <c r="AB278">
        <v>131335</v>
      </c>
      <c r="AC278">
        <v>7.4</v>
      </c>
      <c r="AD278">
        <v>3582</v>
      </c>
      <c r="AE278">
        <v>0</v>
      </c>
      <c r="AF278">
        <v>3.7</v>
      </c>
      <c r="AG278">
        <v>-20</v>
      </c>
      <c r="AH278">
        <v>42877</v>
      </c>
      <c r="AI278">
        <v>10397</v>
      </c>
      <c r="AJ278">
        <v>75</v>
      </c>
      <c r="AK278">
        <v>-6</v>
      </c>
      <c r="AL278">
        <v>30</v>
      </c>
      <c r="AM278">
        <v>256</v>
      </c>
      <c r="AN278">
        <v>61058</v>
      </c>
      <c r="AO278">
        <v>8</v>
      </c>
      <c r="AP278" t="s">
        <v>726</v>
      </c>
      <c r="AQ278" t="s">
        <v>726</v>
      </c>
      <c r="AR278" t="s">
        <v>726</v>
      </c>
      <c r="AS278" t="s">
        <v>726</v>
      </c>
      <c r="AT278" t="s">
        <v>726</v>
      </c>
      <c r="AU278">
        <v>2009</v>
      </c>
      <c r="AV278">
        <v>0</v>
      </c>
      <c r="AW278">
        <v>1</v>
      </c>
      <c r="AX278">
        <v>9999</v>
      </c>
      <c r="AY278">
        <v>0</v>
      </c>
      <c r="AZ278">
        <v>9999</v>
      </c>
      <c r="BA278">
        <v>2</v>
      </c>
      <c r="BB278">
        <v>2013</v>
      </c>
      <c r="BC278">
        <v>0</v>
      </c>
      <c r="BD278">
        <v>9999</v>
      </c>
      <c r="BE278">
        <v>2013</v>
      </c>
      <c r="BF278">
        <v>1</v>
      </c>
      <c r="BG278">
        <v>0</v>
      </c>
      <c r="BH278">
        <v>0</v>
      </c>
      <c r="BI278">
        <v>1</v>
      </c>
      <c r="BO278">
        <v>0</v>
      </c>
      <c r="BP278">
        <v>0</v>
      </c>
      <c r="BQ278">
        <v>0</v>
      </c>
      <c r="BR278">
        <v>0</v>
      </c>
      <c r="BS278">
        <v>0</v>
      </c>
      <c r="BT278">
        <v>0</v>
      </c>
      <c r="BU278">
        <v>0</v>
      </c>
      <c r="BV278">
        <v>0</v>
      </c>
      <c r="BW278">
        <v>0</v>
      </c>
      <c r="BX278">
        <v>0</v>
      </c>
    </row>
    <row r="279" spans="1:76" x14ac:dyDescent="0.25">
      <c r="A279">
        <v>28</v>
      </c>
      <c r="B279" t="s">
        <v>72</v>
      </c>
      <c r="C279">
        <v>2014</v>
      </c>
      <c r="D279" t="s">
        <v>591</v>
      </c>
      <c r="E279">
        <v>1</v>
      </c>
      <c r="F279">
        <v>1</v>
      </c>
      <c r="G279">
        <v>11342</v>
      </c>
      <c r="H279">
        <v>3.4516129032258065</v>
      </c>
      <c r="I279">
        <v>2658</v>
      </c>
      <c r="J279">
        <v>0</v>
      </c>
      <c r="N279">
        <v>0</v>
      </c>
      <c r="S279">
        <v>1311</v>
      </c>
      <c r="T279">
        <v>211111</v>
      </c>
      <c r="U279">
        <v>1</v>
      </c>
      <c r="V279">
        <v>0</v>
      </c>
      <c r="W279">
        <v>8407</v>
      </c>
      <c r="X279">
        <v>14</v>
      </c>
      <c r="Y279">
        <v>1</v>
      </c>
      <c r="Z279">
        <v>1</v>
      </c>
      <c r="AA279" t="s">
        <v>749</v>
      </c>
      <c r="AB279">
        <v>131335</v>
      </c>
      <c r="AC279">
        <v>4.5</v>
      </c>
      <c r="AD279">
        <v>3818</v>
      </c>
      <c r="AE279">
        <v>0</v>
      </c>
      <c r="AF279">
        <v>2.25</v>
      </c>
      <c r="AG279">
        <v>1607</v>
      </c>
      <c r="AH279">
        <v>50637</v>
      </c>
      <c r="AI279">
        <v>19566</v>
      </c>
      <c r="AJ279">
        <v>243</v>
      </c>
      <c r="AK279">
        <v>6</v>
      </c>
      <c r="AL279">
        <v>40.1</v>
      </c>
      <c r="AM279" t="s">
        <v>726</v>
      </c>
      <c r="AN279" t="s">
        <v>726</v>
      </c>
      <c r="AO279" t="s">
        <v>726</v>
      </c>
      <c r="AP279">
        <v>6</v>
      </c>
      <c r="AQ279">
        <v>3</v>
      </c>
      <c r="AR279">
        <v>4</v>
      </c>
      <c r="AS279" t="s">
        <v>726</v>
      </c>
      <c r="AT279" t="s">
        <v>726</v>
      </c>
      <c r="AU279">
        <v>2009</v>
      </c>
      <c r="AV279">
        <v>0</v>
      </c>
      <c r="AW279">
        <v>1</v>
      </c>
      <c r="AX279">
        <v>9999</v>
      </c>
      <c r="AY279">
        <v>0</v>
      </c>
      <c r="AZ279">
        <v>9999</v>
      </c>
      <c r="BA279">
        <v>2</v>
      </c>
      <c r="BB279">
        <v>2013</v>
      </c>
      <c r="BC279">
        <v>0</v>
      </c>
      <c r="BD279">
        <v>9999</v>
      </c>
      <c r="BE279">
        <v>2013</v>
      </c>
      <c r="BF279">
        <v>1</v>
      </c>
      <c r="BG279">
        <v>0</v>
      </c>
      <c r="BH279">
        <v>0</v>
      </c>
      <c r="BI279">
        <v>1</v>
      </c>
      <c r="BO279">
        <v>0</v>
      </c>
      <c r="BP279">
        <v>0</v>
      </c>
      <c r="BQ279">
        <v>0</v>
      </c>
      <c r="BR279">
        <v>0</v>
      </c>
      <c r="BS279">
        <v>0</v>
      </c>
      <c r="BT279">
        <v>0</v>
      </c>
      <c r="BU279">
        <v>0</v>
      </c>
      <c r="BV279">
        <v>0</v>
      </c>
      <c r="BW279">
        <v>0</v>
      </c>
      <c r="BX279">
        <v>0</v>
      </c>
    </row>
    <row r="280" spans="1:76" x14ac:dyDescent="0.25">
      <c r="A280">
        <v>28</v>
      </c>
      <c r="B280" t="s">
        <v>72</v>
      </c>
      <c r="C280">
        <v>2015</v>
      </c>
      <c r="D280" t="s">
        <v>591</v>
      </c>
      <c r="E280">
        <v>1</v>
      </c>
      <c r="F280">
        <v>1</v>
      </c>
      <c r="G280">
        <v>11342</v>
      </c>
      <c r="H280">
        <v>3.4516129032258065</v>
      </c>
      <c r="I280">
        <v>2658</v>
      </c>
      <c r="J280">
        <v>0</v>
      </c>
      <c r="N280">
        <v>0</v>
      </c>
      <c r="S280">
        <v>1311</v>
      </c>
      <c r="T280">
        <v>211111</v>
      </c>
      <c r="U280">
        <v>1</v>
      </c>
      <c r="V280">
        <v>0</v>
      </c>
      <c r="W280">
        <v>8407</v>
      </c>
      <c r="X280">
        <v>14</v>
      </c>
      <c r="Y280">
        <v>1</v>
      </c>
      <c r="Z280">
        <v>1</v>
      </c>
      <c r="AA280" t="s">
        <v>749</v>
      </c>
      <c r="AB280">
        <v>131335</v>
      </c>
      <c r="AC280">
        <v>6.3</v>
      </c>
      <c r="AD280" t="s">
        <v>726</v>
      </c>
      <c r="AE280">
        <v>0</v>
      </c>
      <c r="AF280">
        <v>3.15</v>
      </c>
      <c r="AG280">
        <v>-14454</v>
      </c>
      <c r="AH280">
        <v>29532</v>
      </c>
      <c r="AI280">
        <v>13145</v>
      </c>
      <c r="AJ280" t="s">
        <v>726</v>
      </c>
      <c r="AK280" t="s">
        <v>726</v>
      </c>
      <c r="AL280">
        <v>29</v>
      </c>
      <c r="AM280">
        <v>32</v>
      </c>
      <c r="AN280">
        <v>158</v>
      </c>
      <c r="AO280">
        <v>13880</v>
      </c>
      <c r="AP280">
        <v>8</v>
      </c>
      <c r="AQ280">
        <v>5</v>
      </c>
      <c r="AR280">
        <v>2</v>
      </c>
      <c r="AS280">
        <v>4</v>
      </c>
      <c r="AT280" t="s">
        <v>726</v>
      </c>
      <c r="AU280">
        <v>2009</v>
      </c>
      <c r="AV280">
        <v>0</v>
      </c>
      <c r="AW280">
        <v>1</v>
      </c>
      <c r="AX280">
        <v>9999</v>
      </c>
      <c r="AY280">
        <v>0</v>
      </c>
      <c r="AZ280">
        <v>9999</v>
      </c>
      <c r="BA280">
        <v>2</v>
      </c>
      <c r="BB280">
        <v>2013</v>
      </c>
      <c r="BC280">
        <v>0</v>
      </c>
      <c r="BD280">
        <v>9999</v>
      </c>
      <c r="BE280">
        <v>2013</v>
      </c>
      <c r="BF280">
        <v>1</v>
      </c>
      <c r="BG280">
        <v>0</v>
      </c>
      <c r="BH280">
        <v>0</v>
      </c>
      <c r="BI280">
        <v>1</v>
      </c>
      <c r="BO280">
        <v>0</v>
      </c>
      <c r="BP280">
        <v>0</v>
      </c>
      <c r="BQ280">
        <v>0</v>
      </c>
      <c r="BR280">
        <v>0</v>
      </c>
      <c r="BS280">
        <v>0</v>
      </c>
      <c r="BT280">
        <v>0</v>
      </c>
      <c r="BU280">
        <v>0</v>
      </c>
      <c r="BV280">
        <v>0</v>
      </c>
      <c r="BW280">
        <v>0</v>
      </c>
      <c r="BX280">
        <v>0</v>
      </c>
    </row>
    <row r="281" spans="1:76" x14ac:dyDescent="0.25">
      <c r="A281">
        <v>28</v>
      </c>
      <c r="B281" t="s">
        <v>72</v>
      </c>
      <c r="C281">
        <v>2016</v>
      </c>
      <c r="D281" t="s">
        <v>591</v>
      </c>
      <c r="E281">
        <v>1</v>
      </c>
      <c r="F281">
        <v>1</v>
      </c>
      <c r="G281">
        <v>11342</v>
      </c>
      <c r="H281">
        <v>3.4516129032258065</v>
      </c>
      <c r="I281">
        <v>2658</v>
      </c>
      <c r="J281">
        <v>0</v>
      </c>
      <c r="N281">
        <v>0</v>
      </c>
      <c r="S281">
        <v>1311</v>
      </c>
      <c r="T281">
        <v>211111</v>
      </c>
      <c r="U281">
        <v>1</v>
      </c>
      <c r="V281">
        <v>0</v>
      </c>
      <c r="W281">
        <v>8407</v>
      </c>
      <c r="X281">
        <v>14</v>
      </c>
      <c r="Y281">
        <v>1</v>
      </c>
      <c r="Z281">
        <v>1</v>
      </c>
      <c r="AA281" t="s">
        <v>749</v>
      </c>
      <c r="AB281">
        <v>131335</v>
      </c>
      <c r="AC281" t="s">
        <v>726</v>
      </c>
      <c r="AD281" t="s">
        <v>726</v>
      </c>
      <c r="AE281" t="s">
        <v>726</v>
      </c>
      <c r="AF281" t="s">
        <v>726</v>
      </c>
      <c r="AG281" t="s">
        <v>726</v>
      </c>
      <c r="AH281" t="s">
        <v>726</v>
      </c>
      <c r="AI281" t="s">
        <v>726</v>
      </c>
      <c r="AJ281" t="s">
        <v>726</v>
      </c>
      <c r="AK281" t="s">
        <v>726</v>
      </c>
      <c r="AL281" t="s">
        <v>726</v>
      </c>
      <c r="AM281">
        <v>32</v>
      </c>
      <c r="AN281" t="s">
        <v>726</v>
      </c>
      <c r="AO281" t="s">
        <v>726</v>
      </c>
      <c r="AP281" t="s">
        <v>726</v>
      </c>
      <c r="AQ281" t="s">
        <v>726</v>
      </c>
      <c r="AR281" t="s">
        <v>726</v>
      </c>
      <c r="AS281" t="s">
        <v>726</v>
      </c>
      <c r="AT281">
        <v>50</v>
      </c>
      <c r="AU281">
        <v>2009</v>
      </c>
      <c r="AV281">
        <v>0</v>
      </c>
      <c r="AW281">
        <v>1</v>
      </c>
      <c r="AX281">
        <v>9999</v>
      </c>
      <c r="AY281">
        <v>0</v>
      </c>
      <c r="AZ281">
        <v>9999</v>
      </c>
      <c r="BA281">
        <v>2</v>
      </c>
      <c r="BB281">
        <v>2013</v>
      </c>
      <c r="BC281">
        <v>0</v>
      </c>
      <c r="BD281">
        <v>9999</v>
      </c>
      <c r="BE281">
        <v>2013</v>
      </c>
      <c r="BF281">
        <v>1</v>
      </c>
      <c r="BG281">
        <v>0</v>
      </c>
      <c r="BH281">
        <v>0</v>
      </c>
      <c r="BI281">
        <v>1</v>
      </c>
      <c r="BO281">
        <v>13</v>
      </c>
      <c r="BP281">
        <v>6</v>
      </c>
      <c r="BQ281">
        <v>24</v>
      </c>
      <c r="BR281">
        <v>0</v>
      </c>
      <c r="BS281">
        <v>0</v>
      </c>
      <c r="BT281">
        <v>0</v>
      </c>
      <c r="BU281">
        <v>0</v>
      </c>
      <c r="BV281">
        <v>0</v>
      </c>
      <c r="BW281">
        <v>0</v>
      </c>
      <c r="BX281">
        <v>0</v>
      </c>
    </row>
    <row r="282" spans="1:76" x14ac:dyDescent="0.25">
      <c r="A282">
        <v>29</v>
      </c>
      <c r="B282" t="s">
        <v>73</v>
      </c>
      <c r="C282">
        <v>2007</v>
      </c>
      <c r="D282" t="s">
        <v>582</v>
      </c>
      <c r="E282">
        <v>0</v>
      </c>
      <c r="F282">
        <v>0</v>
      </c>
      <c r="J282">
        <v>0</v>
      </c>
      <c r="N282">
        <v>0</v>
      </c>
      <c r="U282">
        <v>1</v>
      </c>
      <c r="V282">
        <v>796</v>
      </c>
      <c r="W282">
        <v>11124</v>
      </c>
      <c r="X282">
        <v>3536</v>
      </c>
      <c r="Y282">
        <v>1</v>
      </c>
      <c r="Z282">
        <v>1</v>
      </c>
      <c r="AA282" t="s">
        <v>750</v>
      </c>
      <c r="AB282">
        <v>70109</v>
      </c>
      <c r="AC282" t="s">
        <v>726</v>
      </c>
      <c r="AD282">
        <v>3558</v>
      </c>
      <c r="AE282" t="s">
        <v>726</v>
      </c>
      <c r="AF282" t="s">
        <v>726</v>
      </c>
      <c r="AG282" t="s">
        <v>726</v>
      </c>
      <c r="AH282" t="s">
        <v>726</v>
      </c>
      <c r="AI282">
        <v>4999</v>
      </c>
      <c r="AJ282">
        <v>538</v>
      </c>
      <c r="AK282">
        <v>20</v>
      </c>
      <c r="AL282">
        <v>114</v>
      </c>
      <c r="AM282" t="s">
        <v>726</v>
      </c>
      <c r="AN282">
        <v>8600</v>
      </c>
      <c r="AO282">
        <v>6</v>
      </c>
      <c r="AP282" t="s">
        <v>726</v>
      </c>
      <c r="AQ282" t="s">
        <v>726</v>
      </c>
      <c r="AR282" t="s">
        <v>726</v>
      </c>
      <c r="AS282" t="s">
        <v>726</v>
      </c>
      <c r="AT282" t="s">
        <v>726</v>
      </c>
      <c r="AU282">
        <v>2010</v>
      </c>
      <c r="AV282">
        <v>0</v>
      </c>
      <c r="AW282">
        <v>1</v>
      </c>
      <c r="AX282">
        <v>2012</v>
      </c>
      <c r="AY282">
        <v>1</v>
      </c>
      <c r="AZ282">
        <v>9999</v>
      </c>
      <c r="BA282">
        <v>2</v>
      </c>
      <c r="BB282">
        <v>2012</v>
      </c>
      <c r="BC282">
        <v>1</v>
      </c>
      <c r="BD282">
        <v>2012</v>
      </c>
      <c r="BE282">
        <v>2012</v>
      </c>
      <c r="BF282">
        <v>0</v>
      </c>
      <c r="BG282">
        <v>0</v>
      </c>
      <c r="BH282">
        <v>0</v>
      </c>
      <c r="BI282">
        <v>0</v>
      </c>
      <c r="BO282">
        <v>0</v>
      </c>
      <c r="BP282">
        <v>0</v>
      </c>
      <c r="BQ282">
        <v>0</v>
      </c>
      <c r="BR282">
        <v>0</v>
      </c>
      <c r="BS282">
        <v>0</v>
      </c>
      <c r="BT282">
        <v>0</v>
      </c>
      <c r="BU282">
        <v>0</v>
      </c>
      <c r="BV282">
        <v>0</v>
      </c>
      <c r="BW282">
        <v>0</v>
      </c>
      <c r="BX282">
        <v>0</v>
      </c>
    </row>
    <row r="283" spans="1:76" x14ac:dyDescent="0.25">
      <c r="A283">
        <v>29</v>
      </c>
      <c r="B283" t="s">
        <v>73</v>
      </c>
      <c r="C283">
        <v>2008</v>
      </c>
      <c r="D283" t="s">
        <v>582</v>
      </c>
      <c r="E283">
        <v>0</v>
      </c>
      <c r="F283">
        <v>0</v>
      </c>
      <c r="J283">
        <v>0</v>
      </c>
      <c r="N283">
        <v>0</v>
      </c>
      <c r="U283">
        <v>1</v>
      </c>
      <c r="V283">
        <v>796</v>
      </c>
      <c r="W283">
        <v>11124</v>
      </c>
      <c r="X283">
        <v>3536</v>
      </c>
      <c r="Y283">
        <v>1</v>
      </c>
      <c r="Z283">
        <v>1</v>
      </c>
      <c r="AA283" t="s">
        <v>750</v>
      </c>
      <c r="AB283">
        <v>70109</v>
      </c>
      <c r="AC283">
        <v>2.4</v>
      </c>
      <c r="AD283">
        <v>4420</v>
      </c>
      <c r="AE283">
        <v>0</v>
      </c>
      <c r="AF283">
        <v>1.2</v>
      </c>
      <c r="AG283" t="s">
        <v>726</v>
      </c>
      <c r="AH283" t="s">
        <v>726</v>
      </c>
      <c r="AI283">
        <v>5922</v>
      </c>
      <c r="AJ283">
        <v>864</v>
      </c>
      <c r="AK283">
        <v>18</v>
      </c>
      <c r="AL283">
        <v>10</v>
      </c>
      <c r="AM283" t="s">
        <v>726</v>
      </c>
      <c r="AN283">
        <v>9597</v>
      </c>
      <c r="AO283">
        <v>29</v>
      </c>
      <c r="AP283" t="s">
        <v>726</v>
      </c>
      <c r="AQ283" t="s">
        <v>726</v>
      </c>
      <c r="AR283" t="s">
        <v>726</v>
      </c>
      <c r="AS283" t="s">
        <v>726</v>
      </c>
      <c r="AT283" t="s">
        <v>726</v>
      </c>
      <c r="AU283">
        <v>2010</v>
      </c>
      <c r="AV283">
        <v>0</v>
      </c>
      <c r="AW283">
        <v>1</v>
      </c>
      <c r="AX283">
        <v>2012</v>
      </c>
      <c r="AY283">
        <v>1</v>
      </c>
      <c r="AZ283">
        <v>9999</v>
      </c>
      <c r="BA283">
        <v>2</v>
      </c>
      <c r="BB283">
        <v>2012</v>
      </c>
      <c r="BC283">
        <v>1</v>
      </c>
      <c r="BD283">
        <v>2012</v>
      </c>
      <c r="BE283">
        <v>2012</v>
      </c>
      <c r="BF283">
        <v>0</v>
      </c>
      <c r="BG283">
        <v>0</v>
      </c>
      <c r="BH283">
        <v>0</v>
      </c>
      <c r="BI283">
        <v>0</v>
      </c>
      <c r="BO283">
        <v>0</v>
      </c>
      <c r="BP283">
        <v>0</v>
      </c>
      <c r="BQ283">
        <v>0</v>
      </c>
      <c r="BR283">
        <v>0</v>
      </c>
      <c r="BS283">
        <v>0</v>
      </c>
      <c r="BT283">
        <v>0</v>
      </c>
      <c r="BU283">
        <v>0</v>
      </c>
      <c r="BV283">
        <v>0</v>
      </c>
      <c r="BW283">
        <v>0</v>
      </c>
      <c r="BX283">
        <v>0</v>
      </c>
    </row>
    <row r="284" spans="1:76" x14ac:dyDescent="0.25">
      <c r="A284">
        <v>29</v>
      </c>
      <c r="B284" t="s">
        <v>73</v>
      </c>
      <c r="C284">
        <v>2009</v>
      </c>
      <c r="D284" t="s">
        <v>582</v>
      </c>
      <c r="E284">
        <v>0</v>
      </c>
      <c r="F284">
        <v>0</v>
      </c>
      <c r="J284">
        <v>0</v>
      </c>
      <c r="N284">
        <v>0</v>
      </c>
      <c r="U284">
        <v>1</v>
      </c>
      <c r="V284">
        <v>796</v>
      </c>
      <c r="W284">
        <v>11124</v>
      </c>
      <c r="X284">
        <v>3536</v>
      </c>
      <c r="Y284">
        <v>1</v>
      </c>
      <c r="Z284">
        <v>1</v>
      </c>
      <c r="AA284" t="s">
        <v>750</v>
      </c>
      <c r="AB284">
        <v>70109</v>
      </c>
      <c r="AC284">
        <v>7.3</v>
      </c>
      <c r="AD284">
        <v>3970</v>
      </c>
      <c r="AE284">
        <v>0</v>
      </c>
      <c r="AF284">
        <v>3.65</v>
      </c>
      <c r="AG284" t="s">
        <v>726</v>
      </c>
      <c r="AH284" t="s">
        <v>726</v>
      </c>
      <c r="AI284">
        <v>5429</v>
      </c>
      <c r="AJ284">
        <v>-448</v>
      </c>
      <c r="AK284">
        <v>18</v>
      </c>
      <c r="AL284">
        <v>10</v>
      </c>
      <c r="AM284" t="s">
        <v>726</v>
      </c>
      <c r="AN284">
        <v>15522</v>
      </c>
      <c r="AO284">
        <v>2</v>
      </c>
      <c r="AP284" t="s">
        <v>726</v>
      </c>
      <c r="AQ284" t="s">
        <v>726</v>
      </c>
      <c r="AR284" t="s">
        <v>726</v>
      </c>
      <c r="AS284" t="s">
        <v>726</v>
      </c>
      <c r="AT284" t="s">
        <v>726</v>
      </c>
      <c r="AU284">
        <v>2010</v>
      </c>
      <c r="AV284">
        <v>0</v>
      </c>
      <c r="AW284">
        <v>1</v>
      </c>
      <c r="AX284">
        <v>2012</v>
      </c>
      <c r="AY284">
        <v>1</v>
      </c>
      <c r="AZ284">
        <v>9999</v>
      </c>
      <c r="BA284">
        <v>2</v>
      </c>
      <c r="BB284">
        <v>2012</v>
      </c>
      <c r="BC284">
        <v>1</v>
      </c>
      <c r="BD284">
        <v>2012</v>
      </c>
      <c r="BE284">
        <v>2012</v>
      </c>
      <c r="BF284">
        <v>0</v>
      </c>
      <c r="BG284">
        <v>0</v>
      </c>
      <c r="BH284">
        <v>0</v>
      </c>
      <c r="BI284">
        <v>0</v>
      </c>
      <c r="BO284">
        <v>0</v>
      </c>
      <c r="BP284">
        <v>0</v>
      </c>
      <c r="BQ284">
        <v>0</v>
      </c>
      <c r="BR284">
        <v>0</v>
      </c>
      <c r="BS284">
        <v>0</v>
      </c>
      <c r="BT284">
        <v>0</v>
      </c>
      <c r="BU284">
        <v>0</v>
      </c>
      <c r="BV284">
        <v>0</v>
      </c>
      <c r="BW284">
        <v>0</v>
      </c>
      <c r="BX284">
        <v>0</v>
      </c>
    </row>
    <row r="285" spans="1:76" x14ac:dyDescent="0.25">
      <c r="A285">
        <v>29</v>
      </c>
      <c r="B285" t="s">
        <v>73</v>
      </c>
      <c r="C285">
        <v>2010</v>
      </c>
      <c r="D285" t="s">
        <v>582</v>
      </c>
      <c r="E285">
        <v>0</v>
      </c>
      <c r="F285">
        <v>0</v>
      </c>
      <c r="J285">
        <v>0</v>
      </c>
      <c r="N285">
        <v>0</v>
      </c>
      <c r="U285">
        <v>1</v>
      </c>
      <c r="V285">
        <v>796</v>
      </c>
      <c r="W285">
        <v>11124</v>
      </c>
      <c r="X285">
        <v>3536</v>
      </c>
      <c r="Y285">
        <v>1</v>
      </c>
      <c r="Z285">
        <v>1</v>
      </c>
      <c r="AA285" t="s">
        <v>750</v>
      </c>
      <c r="AB285">
        <v>70109</v>
      </c>
      <c r="AC285">
        <v>7</v>
      </c>
      <c r="AD285">
        <v>1323</v>
      </c>
      <c r="AE285">
        <v>0</v>
      </c>
      <c r="AF285">
        <v>3.5</v>
      </c>
      <c r="AG285" t="s">
        <v>726</v>
      </c>
      <c r="AH285" t="s">
        <v>726</v>
      </c>
      <c r="AI285">
        <v>4895</v>
      </c>
      <c r="AJ285">
        <v>-48</v>
      </c>
      <c r="AK285">
        <v>24</v>
      </c>
      <c r="AL285">
        <v>10</v>
      </c>
      <c r="AM285">
        <v>251</v>
      </c>
      <c r="AN285">
        <v>23904</v>
      </c>
      <c r="AO285">
        <v>3</v>
      </c>
      <c r="AP285" t="s">
        <v>726</v>
      </c>
      <c r="AQ285" t="s">
        <v>726</v>
      </c>
      <c r="AR285" t="s">
        <v>726</v>
      </c>
      <c r="AS285" t="s">
        <v>726</v>
      </c>
      <c r="AT285" t="s">
        <v>726</v>
      </c>
      <c r="AU285">
        <v>2010</v>
      </c>
      <c r="AV285">
        <v>0</v>
      </c>
      <c r="AW285">
        <v>1</v>
      </c>
      <c r="AX285">
        <v>2012</v>
      </c>
      <c r="AY285">
        <v>1</v>
      </c>
      <c r="AZ285">
        <v>9999</v>
      </c>
      <c r="BA285">
        <v>2</v>
      </c>
      <c r="BB285">
        <v>2012</v>
      </c>
      <c r="BC285">
        <v>1</v>
      </c>
      <c r="BD285">
        <v>2012</v>
      </c>
      <c r="BE285">
        <v>2012</v>
      </c>
      <c r="BF285">
        <v>0</v>
      </c>
      <c r="BG285">
        <v>0</v>
      </c>
      <c r="BH285">
        <v>0</v>
      </c>
      <c r="BI285">
        <v>0</v>
      </c>
      <c r="BO285">
        <v>0</v>
      </c>
      <c r="BP285">
        <v>0</v>
      </c>
      <c r="BQ285">
        <v>0</v>
      </c>
      <c r="BR285">
        <v>0</v>
      </c>
      <c r="BS285">
        <v>0</v>
      </c>
      <c r="BT285">
        <v>0</v>
      </c>
      <c r="BU285">
        <v>0</v>
      </c>
      <c r="BV285">
        <v>0</v>
      </c>
      <c r="BW285">
        <v>0</v>
      </c>
      <c r="BX285">
        <v>0</v>
      </c>
    </row>
    <row r="286" spans="1:76" x14ac:dyDescent="0.25">
      <c r="A286">
        <v>29</v>
      </c>
      <c r="B286" t="s">
        <v>73</v>
      </c>
      <c r="C286">
        <v>2011</v>
      </c>
      <c r="D286" t="s">
        <v>582</v>
      </c>
      <c r="E286">
        <v>0</v>
      </c>
      <c r="F286">
        <v>0</v>
      </c>
      <c r="J286">
        <v>0</v>
      </c>
      <c r="N286">
        <v>0</v>
      </c>
      <c r="U286">
        <v>1</v>
      </c>
      <c r="V286">
        <v>796</v>
      </c>
      <c r="W286">
        <v>11124</v>
      </c>
      <c r="X286">
        <v>3536</v>
      </c>
      <c r="Y286">
        <v>1</v>
      </c>
      <c r="Z286">
        <v>1</v>
      </c>
      <c r="AA286" t="s">
        <v>750</v>
      </c>
      <c r="AB286">
        <v>70109</v>
      </c>
      <c r="AC286">
        <v>6.3</v>
      </c>
      <c r="AD286">
        <v>1262</v>
      </c>
      <c r="AE286">
        <v>0</v>
      </c>
      <c r="AF286">
        <v>3.15</v>
      </c>
      <c r="AG286" t="s">
        <v>726</v>
      </c>
      <c r="AH286" t="s">
        <v>726</v>
      </c>
      <c r="AI286">
        <v>5600</v>
      </c>
      <c r="AJ286">
        <v>-60</v>
      </c>
      <c r="AK286">
        <v>-10</v>
      </c>
      <c r="AL286">
        <v>20</v>
      </c>
      <c r="AM286">
        <v>101</v>
      </c>
      <c r="AN286">
        <v>71188</v>
      </c>
      <c r="AO286">
        <v>3</v>
      </c>
      <c r="AP286" t="s">
        <v>726</v>
      </c>
      <c r="AQ286" t="s">
        <v>726</v>
      </c>
      <c r="AR286" t="s">
        <v>726</v>
      </c>
      <c r="AS286" t="s">
        <v>726</v>
      </c>
      <c r="AT286" t="s">
        <v>726</v>
      </c>
      <c r="AU286">
        <v>2010</v>
      </c>
      <c r="AV286">
        <v>0</v>
      </c>
      <c r="AW286">
        <v>1</v>
      </c>
      <c r="AX286">
        <v>2012</v>
      </c>
      <c r="AY286">
        <v>1</v>
      </c>
      <c r="AZ286">
        <v>9999</v>
      </c>
      <c r="BA286">
        <v>2</v>
      </c>
      <c r="BB286">
        <v>2012</v>
      </c>
      <c r="BC286">
        <v>1</v>
      </c>
      <c r="BD286">
        <v>2012</v>
      </c>
      <c r="BE286">
        <v>2012</v>
      </c>
      <c r="BF286">
        <v>0</v>
      </c>
      <c r="BG286">
        <v>0</v>
      </c>
      <c r="BH286">
        <v>0</v>
      </c>
      <c r="BI286">
        <v>0</v>
      </c>
      <c r="BO286">
        <v>0</v>
      </c>
      <c r="BP286">
        <v>0</v>
      </c>
      <c r="BQ286">
        <v>0</v>
      </c>
      <c r="BR286">
        <v>0</v>
      </c>
      <c r="BS286">
        <v>0</v>
      </c>
      <c r="BT286">
        <v>0</v>
      </c>
      <c r="BU286">
        <v>0</v>
      </c>
      <c r="BV286">
        <v>0</v>
      </c>
      <c r="BW286">
        <v>0</v>
      </c>
      <c r="BX286">
        <v>0</v>
      </c>
    </row>
    <row r="287" spans="1:76" x14ac:dyDescent="0.25">
      <c r="A287">
        <v>29</v>
      </c>
      <c r="B287" t="s">
        <v>73</v>
      </c>
      <c r="C287">
        <v>2012</v>
      </c>
      <c r="D287" t="s">
        <v>582</v>
      </c>
      <c r="E287">
        <v>0</v>
      </c>
      <c r="F287">
        <v>0</v>
      </c>
      <c r="J287">
        <v>0</v>
      </c>
      <c r="N287">
        <v>0</v>
      </c>
      <c r="U287">
        <v>1</v>
      </c>
      <c r="V287">
        <v>796</v>
      </c>
      <c r="W287">
        <v>11124</v>
      </c>
      <c r="X287">
        <v>3536</v>
      </c>
      <c r="Y287">
        <v>1</v>
      </c>
      <c r="Z287">
        <v>1</v>
      </c>
      <c r="AA287" t="s">
        <v>750</v>
      </c>
      <c r="AB287">
        <v>70109</v>
      </c>
      <c r="AC287">
        <v>7.2</v>
      </c>
      <c r="AD287">
        <v>1296</v>
      </c>
      <c r="AE287">
        <v>0</v>
      </c>
      <c r="AF287">
        <v>3.6</v>
      </c>
      <c r="AG287" t="s">
        <v>726</v>
      </c>
      <c r="AH287" t="s">
        <v>726</v>
      </c>
      <c r="AI287" t="s">
        <v>726</v>
      </c>
      <c r="AJ287">
        <v>34</v>
      </c>
      <c r="AK287">
        <v>-4</v>
      </c>
      <c r="AL287">
        <v>20</v>
      </c>
      <c r="AM287">
        <v>12000</v>
      </c>
      <c r="AN287">
        <v>14175</v>
      </c>
      <c r="AO287">
        <v>4</v>
      </c>
      <c r="AP287" t="s">
        <v>726</v>
      </c>
      <c r="AQ287" t="s">
        <v>726</v>
      </c>
      <c r="AR287" t="s">
        <v>726</v>
      </c>
      <c r="AS287" t="s">
        <v>726</v>
      </c>
      <c r="AT287" t="s">
        <v>726</v>
      </c>
      <c r="AU287">
        <v>2010</v>
      </c>
      <c r="AV287">
        <v>0</v>
      </c>
      <c r="AW287">
        <v>1</v>
      </c>
      <c r="AX287">
        <v>2012</v>
      </c>
      <c r="AY287">
        <v>1</v>
      </c>
      <c r="AZ287">
        <v>9999</v>
      </c>
      <c r="BA287">
        <v>2</v>
      </c>
      <c r="BB287">
        <v>2012</v>
      </c>
      <c r="BC287">
        <v>1</v>
      </c>
      <c r="BD287">
        <v>2012</v>
      </c>
      <c r="BE287">
        <v>2012</v>
      </c>
      <c r="BF287">
        <v>1</v>
      </c>
      <c r="BG287">
        <v>0</v>
      </c>
      <c r="BH287">
        <v>0</v>
      </c>
      <c r="BI287">
        <v>1</v>
      </c>
      <c r="BO287">
        <v>164</v>
      </c>
      <c r="BP287">
        <v>24</v>
      </c>
      <c r="BQ287">
        <v>259</v>
      </c>
      <c r="BR287">
        <v>0</v>
      </c>
      <c r="BS287">
        <v>0</v>
      </c>
      <c r="BT287">
        <v>0</v>
      </c>
      <c r="BU287">
        <v>0</v>
      </c>
      <c r="BV287">
        <v>0</v>
      </c>
      <c r="BW287">
        <v>0</v>
      </c>
      <c r="BX287">
        <v>0</v>
      </c>
    </row>
    <row r="288" spans="1:76" x14ac:dyDescent="0.25">
      <c r="A288">
        <v>29</v>
      </c>
      <c r="B288" t="s">
        <v>73</v>
      </c>
      <c r="C288">
        <v>2013</v>
      </c>
      <c r="D288" t="s">
        <v>582</v>
      </c>
      <c r="E288">
        <v>0</v>
      </c>
      <c r="F288">
        <v>0</v>
      </c>
      <c r="J288">
        <v>0</v>
      </c>
      <c r="N288">
        <v>0</v>
      </c>
      <c r="U288">
        <v>1</v>
      </c>
      <c r="V288">
        <v>796</v>
      </c>
      <c r="W288">
        <v>11124</v>
      </c>
      <c r="X288">
        <v>3536</v>
      </c>
      <c r="Y288">
        <v>1</v>
      </c>
      <c r="Z288">
        <v>1</v>
      </c>
      <c r="AA288" t="s">
        <v>750</v>
      </c>
      <c r="AB288">
        <v>70109</v>
      </c>
      <c r="AC288">
        <v>2.8</v>
      </c>
      <c r="AD288">
        <v>1434</v>
      </c>
      <c r="AE288">
        <v>0</v>
      </c>
      <c r="AF288">
        <v>1.4</v>
      </c>
      <c r="AG288" t="s">
        <v>726</v>
      </c>
      <c r="AH288" t="s">
        <v>726</v>
      </c>
      <c r="AI288">
        <v>7100</v>
      </c>
      <c r="AJ288">
        <v>2673</v>
      </c>
      <c r="AK288">
        <v>-5</v>
      </c>
      <c r="AL288">
        <v>18</v>
      </c>
      <c r="AM288">
        <v>84</v>
      </c>
      <c r="AN288">
        <v>114514</v>
      </c>
      <c r="AO288">
        <v>6</v>
      </c>
      <c r="AP288" t="s">
        <v>726</v>
      </c>
      <c r="AQ288" t="s">
        <v>726</v>
      </c>
      <c r="AR288" t="s">
        <v>726</v>
      </c>
      <c r="AS288" t="s">
        <v>726</v>
      </c>
      <c r="AT288" t="s">
        <v>726</v>
      </c>
      <c r="AU288">
        <v>2010</v>
      </c>
      <c r="AV288">
        <v>0</v>
      </c>
      <c r="AW288">
        <v>1</v>
      </c>
      <c r="AX288">
        <v>2012</v>
      </c>
      <c r="AY288">
        <v>1</v>
      </c>
      <c r="AZ288">
        <v>9999</v>
      </c>
      <c r="BA288">
        <v>2</v>
      </c>
      <c r="BB288">
        <v>2012</v>
      </c>
      <c r="BC288">
        <v>1</v>
      </c>
      <c r="BD288">
        <v>2012</v>
      </c>
      <c r="BE288">
        <v>2012</v>
      </c>
      <c r="BF288">
        <v>1</v>
      </c>
      <c r="BG288">
        <v>0</v>
      </c>
      <c r="BH288">
        <v>0</v>
      </c>
      <c r="BI288">
        <v>1</v>
      </c>
      <c r="BO288">
        <v>579</v>
      </c>
      <c r="BP288">
        <v>192</v>
      </c>
      <c r="BQ288">
        <v>956</v>
      </c>
      <c r="BR288">
        <v>0</v>
      </c>
      <c r="BS288">
        <v>0</v>
      </c>
      <c r="BT288">
        <v>0</v>
      </c>
      <c r="BU288">
        <v>0</v>
      </c>
      <c r="BV288">
        <v>0</v>
      </c>
      <c r="BW288">
        <v>0</v>
      </c>
      <c r="BX288">
        <v>0</v>
      </c>
    </row>
    <row r="289" spans="1:76" x14ac:dyDescent="0.25">
      <c r="A289">
        <v>29</v>
      </c>
      <c r="B289" t="s">
        <v>73</v>
      </c>
      <c r="C289">
        <v>2014</v>
      </c>
      <c r="D289" t="s">
        <v>582</v>
      </c>
      <c r="E289">
        <v>0</v>
      </c>
      <c r="F289">
        <v>0</v>
      </c>
      <c r="J289">
        <v>0</v>
      </c>
      <c r="N289">
        <v>0</v>
      </c>
      <c r="U289">
        <v>1</v>
      </c>
      <c r="V289">
        <v>796</v>
      </c>
      <c r="W289">
        <v>11124</v>
      </c>
      <c r="X289">
        <v>3536</v>
      </c>
      <c r="Y289">
        <v>1</v>
      </c>
      <c r="Z289">
        <v>1</v>
      </c>
      <c r="AA289" t="s">
        <v>750</v>
      </c>
      <c r="AB289">
        <v>70109</v>
      </c>
      <c r="AC289">
        <v>4.2</v>
      </c>
      <c r="AD289">
        <v>1533</v>
      </c>
      <c r="AE289">
        <v>0</v>
      </c>
      <c r="AF289">
        <v>2.1</v>
      </c>
      <c r="AG289" t="s">
        <v>726</v>
      </c>
      <c r="AH289" t="s">
        <v>726</v>
      </c>
      <c r="AI289">
        <v>7200</v>
      </c>
      <c r="AJ289">
        <v>97</v>
      </c>
      <c r="AK289">
        <v>3</v>
      </c>
      <c r="AL289">
        <v>41.9</v>
      </c>
      <c r="AM289">
        <v>114</v>
      </c>
      <c r="AN289">
        <v>98299</v>
      </c>
      <c r="AO289">
        <v>8</v>
      </c>
      <c r="AP289">
        <v>4</v>
      </c>
      <c r="AQ289">
        <v>3</v>
      </c>
      <c r="AR289">
        <v>29</v>
      </c>
      <c r="AS289">
        <v>285</v>
      </c>
      <c r="AT289" t="s">
        <v>726</v>
      </c>
      <c r="AU289">
        <v>2010</v>
      </c>
      <c r="AV289">
        <v>0</v>
      </c>
      <c r="AW289">
        <v>1</v>
      </c>
      <c r="AX289">
        <v>2012</v>
      </c>
      <c r="AY289">
        <v>1</v>
      </c>
      <c r="AZ289">
        <v>9999</v>
      </c>
      <c r="BA289">
        <v>2</v>
      </c>
      <c r="BB289">
        <v>2012</v>
      </c>
      <c r="BC289">
        <v>1</v>
      </c>
      <c r="BD289">
        <v>2012</v>
      </c>
      <c r="BE289">
        <v>2012</v>
      </c>
      <c r="BF289">
        <v>1</v>
      </c>
      <c r="BG289">
        <v>0</v>
      </c>
      <c r="BH289">
        <v>0</v>
      </c>
      <c r="BI289">
        <v>1</v>
      </c>
      <c r="BO289">
        <v>708</v>
      </c>
      <c r="BP289">
        <v>939</v>
      </c>
      <c r="BQ289">
        <v>2349</v>
      </c>
      <c r="BR289">
        <v>0</v>
      </c>
      <c r="BS289">
        <v>0</v>
      </c>
      <c r="BT289">
        <v>0</v>
      </c>
      <c r="BU289">
        <v>0</v>
      </c>
      <c r="BV289">
        <v>0</v>
      </c>
      <c r="BW289">
        <v>0</v>
      </c>
      <c r="BX289">
        <v>0</v>
      </c>
    </row>
    <row r="290" spans="1:76" x14ac:dyDescent="0.25">
      <c r="A290">
        <v>29</v>
      </c>
      <c r="B290" t="s">
        <v>73</v>
      </c>
      <c r="C290">
        <v>2015</v>
      </c>
      <c r="D290" t="s">
        <v>582</v>
      </c>
      <c r="E290">
        <v>0</v>
      </c>
      <c r="F290">
        <v>0</v>
      </c>
      <c r="J290">
        <v>0</v>
      </c>
      <c r="N290">
        <v>0</v>
      </c>
      <c r="U290">
        <v>1</v>
      </c>
      <c r="V290">
        <v>796</v>
      </c>
      <c r="W290">
        <v>11124</v>
      </c>
      <c r="X290">
        <v>3536</v>
      </c>
      <c r="Y290">
        <v>1</v>
      </c>
      <c r="Z290">
        <v>1</v>
      </c>
      <c r="AA290" t="s">
        <v>750</v>
      </c>
      <c r="AB290">
        <v>70109</v>
      </c>
      <c r="AC290">
        <v>3.4</v>
      </c>
      <c r="AD290">
        <v>1668</v>
      </c>
      <c r="AE290">
        <v>0</v>
      </c>
      <c r="AF290">
        <v>1.7</v>
      </c>
      <c r="AG290" t="s">
        <v>726</v>
      </c>
      <c r="AH290" t="s">
        <v>726</v>
      </c>
      <c r="AI290" t="s">
        <v>726</v>
      </c>
      <c r="AJ290">
        <v>164</v>
      </c>
      <c r="AK290">
        <v>11</v>
      </c>
      <c r="AL290">
        <v>20</v>
      </c>
      <c r="AM290">
        <v>10</v>
      </c>
      <c r="AN290">
        <v>59</v>
      </c>
      <c r="AO290">
        <v>8600</v>
      </c>
      <c r="AP290">
        <v>6</v>
      </c>
      <c r="AQ290">
        <v>3</v>
      </c>
      <c r="AR290">
        <v>2</v>
      </c>
      <c r="AS290">
        <v>6</v>
      </c>
      <c r="AT290">
        <v>51</v>
      </c>
      <c r="AU290">
        <v>2010</v>
      </c>
      <c r="AV290">
        <v>0</v>
      </c>
      <c r="AW290">
        <v>1</v>
      </c>
      <c r="AX290">
        <v>2012</v>
      </c>
      <c r="AY290">
        <v>1</v>
      </c>
      <c r="AZ290">
        <v>9999</v>
      </c>
      <c r="BA290">
        <v>2</v>
      </c>
      <c r="BB290">
        <v>2012</v>
      </c>
      <c r="BC290">
        <v>1</v>
      </c>
      <c r="BD290">
        <v>2012</v>
      </c>
      <c r="BE290">
        <v>2012</v>
      </c>
      <c r="BF290">
        <v>1</v>
      </c>
      <c r="BG290">
        <v>0</v>
      </c>
      <c r="BH290">
        <v>0</v>
      </c>
      <c r="BI290">
        <v>1</v>
      </c>
      <c r="BO290">
        <v>1327</v>
      </c>
      <c r="BP290">
        <v>2158</v>
      </c>
      <c r="BQ290">
        <v>4319</v>
      </c>
      <c r="BR290">
        <v>0</v>
      </c>
      <c r="BS290">
        <v>0</v>
      </c>
      <c r="BT290">
        <v>0</v>
      </c>
      <c r="BU290">
        <v>0</v>
      </c>
      <c r="BV290">
        <v>0</v>
      </c>
      <c r="BW290">
        <v>0</v>
      </c>
      <c r="BX290">
        <v>0</v>
      </c>
    </row>
    <row r="291" spans="1:76" x14ac:dyDescent="0.25">
      <c r="A291">
        <v>29</v>
      </c>
      <c r="B291" t="s">
        <v>73</v>
      </c>
      <c r="C291">
        <v>2016</v>
      </c>
      <c r="D291" t="s">
        <v>582</v>
      </c>
      <c r="E291">
        <v>0</v>
      </c>
      <c r="F291">
        <v>0</v>
      </c>
      <c r="J291">
        <v>0</v>
      </c>
      <c r="N291">
        <v>0</v>
      </c>
      <c r="U291">
        <v>1</v>
      </c>
      <c r="V291">
        <v>796</v>
      </c>
      <c r="W291">
        <v>11124</v>
      </c>
      <c r="X291">
        <v>3536</v>
      </c>
      <c r="Y291">
        <v>1</v>
      </c>
      <c r="Z291">
        <v>1</v>
      </c>
      <c r="AA291" t="s">
        <v>750</v>
      </c>
      <c r="AB291">
        <v>70109</v>
      </c>
      <c r="AC291" t="s">
        <v>726</v>
      </c>
      <c r="AD291" t="s">
        <v>726</v>
      </c>
      <c r="AE291" t="s">
        <v>726</v>
      </c>
      <c r="AF291" t="s">
        <v>726</v>
      </c>
      <c r="AG291" t="s">
        <v>726</v>
      </c>
      <c r="AH291" t="s">
        <v>726</v>
      </c>
      <c r="AI291" t="s">
        <v>726</v>
      </c>
      <c r="AJ291" t="s">
        <v>726</v>
      </c>
      <c r="AK291" t="s">
        <v>726</v>
      </c>
      <c r="AL291" t="s">
        <v>726</v>
      </c>
      <c r="AM291">
        <v>10</v>
      </c>
      <c r="AN291" t="s">
        <v>726</v>
      </c>
      <c r="AO291" t="s">
        <v>726</v>
      </c>
      <c r="AP291" t="s">
        <v>726</v>
      </c>
      <c r="AQ291" t="s">
        <v>726</v>
      </c>
      <c r="AR291" t="s">
        <v>726</v>
      </c>
      <c r="AS291" t="s">
        <v>726</v>
      </c>
      <c r="AT291">
        <v>40</v>
      </c>
      <c r="AU291">
        <v>2010</v>
      </c>
      <c r="AV291">
        <v>0</v>
      </c>
      <c r="AW291">
        <v>1</v>
      </c>
      <c r="AX291">
        <v>2012</v>
      </c>
      <c r="AY291">
        <v>1</v>
      </c>
      <c r="AZ291">
        <v>9999</v>
      </c>
      <c r="BA291">
        <v>2</v>
      </c>
      <c r="BB291">
        <v>2012</v>
      </c>
      <c r="BC291">
        <v>1</v>
      </c>
      <c r="BD291">
        <v>2012</v>
      </c>
      <c r="BE291">
        <v>2012</v>
      </c>
      <c r="BF291">
        <v>1</v>
      </c>
      <c r="BG291">
        <v>0</v>
      </c>
      <c r="BH291">
        <v>0</v>
      </c>
      <c r="BI291">
        <v>1</v>
      </c>
      <c r="BO291">
        <v>449</v>
      </c>
      <c r="BP291">
        <v>1159</v>
      </c>
      <c r="BQ291">
        <v>2839</v>
      </c>
      <c r="BR291">
        <v>0</v>
      </c>
      <c r="BS291">
        <v>0</v>
      </c>
      <c r="BT291">
        <v>0</v>
      </c>
      <c r="BU291">
        <v>0</v>
      </c>
      <c r="BV291">
        <v>0</v>
      </c>
      <c r="BW291">
        <v>0</v>
      </c>
      <c r="BX291">
        <v>0</v>
      </c>
    </row>
    <row r="292" spans="1:76" x14ac:dyDescent="0.25">
      <c r="A292">
        <v>30</v>
      </c>
      <c r="B292" t="s">
        <v>74</v>
      </c>
      <c r="C292">
        <v>2007</v>
      </c>
      <c r="D292" t="s">
        <v>582</v>
      </c>
      <c r="E292">
        <v>0</v>
      </c>
      <c r="F292">
        <v>0</v>
      </c>
      <c r="J292">
        <v>0</v>
      </c>
      <c r="N292">
        <v>0</v>
      </c>
      <c r="U292">
        <v>1</v>
      </c>
      <c r="V292">
        <v>0</v>
      </c>
      <c r="W292">
        <v>1704</v>
      </c>
      <c r="X292">
        <v>770</v>
      </c>
      <c r="Y292">
        <v>1</v>
      </c>
      <c r="Z292">
        <v>0</v>
      </c>
      <c r="AA292" t="s">
        <v>751</v>
      </c>
      <c r="AB292">
        <v>7061</v>
      </c>
      <c r="AC292" t="s">
        <v>726</v>
      </c>
      <c r="AD292">
        <v>1652</v>
      </c>
      <c r="AE292" t="s">
        <v>726</v>
      </c>
      <c r="AF292" t="s">
        <v>726</v>
      </c>
      <c r="AG292" t="s">
        <v>726</v>
      </c>
      <c r="AH292" t="s">
        <v>726</v>
      </c>
      <c r="AI292">
        <v>743</v>
      </c>
      <c r="AJ292">
        <v>-5</v>
      </c>
      <c r="AK292" t="s">
        <v>726</v>
      </c>
      <c r="AL292" t="s">
        <v>726</v>
      </c>
      <c r="AM292" t="s">
        <v>726</v>
      </c>
      <c r="AN292">
        <v>11121</v>
      </c>
      <c r="AO292">
        <v>17</v>
      </c>
      <c r="AP292" t="s">
        <v>726</v>
      </c>
      <c r="AQ292" t="s">
        <v>726</v>
      </c>
      <c r="AR292" t="s">
        <v>726</v>
      </c>
      <c r="AS292" t="s">
        <v>726</v>
      </c>
      <c r="AT292" t="s">
        <v>726</v>
      </c>
      <c r="AU292">
        <v>2009</v>
      </c>
      <c r="AV292">
        <v>0</v>
      </c>
      <c r="AW292">
        <v>1</v>
      </c>
      <c r="AX292">
        <v>9999</v>
      </c>
      <c r="AY292">
        <v>0</v>
      </c>
      <c r="AZ292">
        <v>9999</v>
      </c>
      <c r="BA292">
        <v>1</v>
      </c>
      <c r="BB292">
        <v>2009</v>
      </c>
      <c r="BC292">
        <v>0</v>
      </c>
      <c r="BD292">
        <v>9999</v>
      </c>
      <c r="BE292">
        <v>2009</v>
      </c>
      <c r="BF292">
        <v>0</v>
      </c>
      <c r="BG292">
        <v>0</v>
      </c>
      <c r="BH292">
        <v>0</v>
      </c>
      <c r="BI292">
        <v>0</v>
      </c>
      <c r="BO292">
        <v>0</v>
      </c>
      <c r="BP292">
        <v>0</v>
      </c>
      <c r="BQ292">
        <v>0</v>
      </c>
      <c r="BR292">
        <v>0</v>
      </c>
      <c r="BS292">
        <v>0</v>
      </c>
      <c r="BT292">
        <v>0</v>
      </c>
      <c r="BU292">
        <v>0</v>
      </c>
      <c r="BV292">
        <v>0</v>
      </c>
      <c r="BW292">
        <v>0</v>
      </c>
      <c r="BX292">
        <v>0</v>
      </c>
    </row>
    <row r="293" spans="1:76" x14ac:dyDescent="0.25">
      <c r="A293">
        <v>30</v>
      </c>
      <c r="B293" t="s">
        <v>74</v>
      </c>
      <c r="C293">
        <v>2008</v>
      </c>
      <c r="D293" t="s">
        <v>582</v>
      </c>
      <c r="E293">
        <v>0</v>
      </c>
      <c r="F293">
        <v>0</v>
      </c>
      <c r="J293">
        <v>0</v>
      </c>
      <c r="N293">
        <v>0</v>
      </c>
      <c r="U293">
        <v>1</v>
      </c>
      <c r="V293">
        <v>0</v>
      </c>
      <c r="W293">
        <v>1704</v>
      </c>
      <c r="X293">
        <v>770</v>
      </c>
      <c r="Y293">
        <v>1</v>
      </c>
      <c r="Z293">
        <v>0</v>
      </c>
      <c r="AA293" t="s">
        <v>751</v>
      </c>
      <c r="AB293">
        <v>7061</v>
      </c>
      <c r="AC293">
        <v>6</v>
      </c>
      <c r="AD293">
        <v>1605</v>
      </c>
      <c r="AE293">
        <v>0</v>
      </c>
      <c r="AF293">
        <v>3</v>
      </c>
      <c r="AG293" t="s">
        <v>726</v>
      </c>
      <c r="AH293" t="s">
        <v>726</v>
      </c>
      <c r="AI293">
        <v>767</v>
      </c>
      <c r="AJ293">
        <v>-31</v>
      </c>
      <c r="AK293" t="s">
        <v>726</v>
      </c>
      <c r="AL293">
        <v>65</v>
      </c>
      <c r="AM293" t="s">
        <v>726</v>
      </c>
      <c r="AN293">
        <v>13806</v>
      </c>
      <c r="AO293">
        <v>13</v>
      </c>
      <c r="AP293" t="s">
        <v>726</v>
      </c>
      <c r="AQ293" t="s">
        <v>726</v>
      </c>
      <c r="AR293" t="s">
        <v>726</v>
      </c>
      <c r="AS293" t="s">
        <v>726</v>
      </c>
      <c r="AT293" t="s">
        <v>726</v>
      </c>
      <c r="AU293">
        <v>2009</v>
      </c>
      <c r="AV293">
        <v>0</v>
      </c>
      <c r="AW293">
        <v>1</v>
      </c>
      <c r="AX293">
        <v>9999</v>
      </c>
      <c r="AY293">
        <v>0</v>
      </c>
      <c r="AZ293">
        <v>9999</v>
      </c>
      <c r="BA293">
        <v>1</v>
      </c>
      <c r="BB293">
        <v>2009</v>
      </c>
      <c r="BC293">
        <v>0</v>
      </c>
      <c r="BD293">
        <v>9999</v>
      </c>
      <c r="BE293">
        <v>2009</v>
      </c>
      <c r="BF293">
        <v>0</v>
      </c>
      <c r="BG293">
        <v>0</v>
      </c>
      <c r="BH293">
        <v>0</v>
      </c>
      <c r="BI293">
        <v>0</v>
      </c>
      <c r="BO293">
        <v>0</v>
      </c>
      <c r="BP293">
        <v>0</v>
      </c>
      <c r="BQ293">
        <v>0</v>
      </c>
      <c r="BR293">
        <v>0</v>
      </c>
      <c r="BS293">
        <v>0</v>
      </c>
      <c r="BT293">
        <v>0</v>
      </c>
      <c r="BU293">
        <v>0</v>
      </c>
      <c r="BV293">
        <v>0</v>
      </c>
      <c r="BW293">
        <v>0</v>
      </c>
      <c r="BX293">
        <v>0</v>
      </c>
    </row>
    <row r="294" spans="1:76" x14ac:dyDescent="0.25">
      <c r="A294">
        <v>30</v>
      </c>
      <c r="B294" t="s">
        <v>74</v>
      </c>
      <c r="C294">
        <v>2009</v>
      </c>
      <c r="D294" t="s">
        <v>582</v>
      </c>
      <c r="E294">
        <v>0</v>
      </c>
      <c r="F294">
        <v>0</v>
      </c>
      <c r="J294">
        <v>0</v>
      </c>
      <c r="N294">
        <v>0</v>
      </c>
      <c r="U294">
        <v>1</v>
      </c>
      <c r="V294">
        <v>0</v>
      </c>
      <c r="W294">
        <v>1704</v>
      </c>
      <c r="X294">
        <v>770</v>
      </c>
      <c r="Y294">
        <v>1</v>
      </c>
      <c r="Z294">
        <v>0</v>
      </c>
      <c r="AA294" t="s">
        <v>751</v>
      </c>
      <c r="AB294">
        <v>7061</v>
      </c>
      <c r="AC294">
        <v>7.1</v>
      </c>
      <c r="AD294">
        <v>1859</v>
      </c>
      <c r="AE294">
        <v>0</v>
      </c>
      <c r="AF294">
        <v>3.55</v>
      </c>
      <c r="AG294" t="s">
        <v>726</v>
      </c>
      <c r="AH294" t="s">
        <v>726</v>
      </c>
      <c r="AI294">
        <v>860</v>
      </c>
      <c r="AJ294">
        <v>-100</v>
      </c>
      <c r="AK294">
        <v>0</v>
      </c>
      <c r="AL294">
        <v>63</v>
      </c>
      <c r="AM294" t="s">
        <v>726</v>
      </c>
      <c r="AN294">
        <v>10521</v>
      </c>
      <c r="AO294">
        <v>6</v>
      </c>
      <c r="AP294" t="s">
        <v>726</v>
      </c>
      <c r="AQ294" t="s">
        <v>726</v>
      </c>
      <c r="AR294" t="s">
        <v>726</v>
      </c>
      <c r="AS294" t="s">
        <v>726</v>
      </c>
      <c r="AT294" t="s">
        <v>726</v>
      </c>
      <c r="AU294">
        <v>2009</v>
      </c>
      <c r="AV294">
        <v>0</v>
      </c>
      <c r="AW294">
        <v>1</v>
      </c>
      <c r="AX294">
        <v>9999</v>
      </c>
      <c r="AY294">
        <v>0</v>
      </c>
      <c r="AZ294">
        <v>9999</v>
      </c>
      <c r="BA294">
        <v>1</v>
      </c>
      <c r="BB294">
        <v>2009</v>
      </c>
      <c r="BC294">
        <v>0</v>
      </c>
      <c r="BD294">
        <v>9999</v>
      </c>
      <c r="BE294">
        <v>2009</v>
      </c>
      <c r="BF294">
        <v>0</v>
      </c>
      <c r="BG294">
        <v>0</v>
      </c>
      <c r="BH294">
        <v>0</v>
      </c>
      <c r="BI294">
        <v>0</v>
      </c>
      <c r="BO294">
        <v>0</v>
      </c>
      <c r="BP294">
        <v>0</v>
      </c>
      <c r="BQ294">
        <v>0</v>
      </c>
      <c r="BR294">
        <v>0</v>
      </c>
      <c r="BS294">
        <v>0</v>
      </c>
      <c r="BT294">
        <v>0</v>
      </c>
      <c r="BU294">
        <v>0</v>
      </c>
      <c r="BV294">
        <v>0</v>
      </c>
      <c r="BW294">
        <v>0</v>
      </c>
      <c r="BX294">
        <v>0</v>
      </c>
    </row>
    <row r="295" spans="1:76" x14ac:dyDescent="0.25">
      <c r="A295">
        <v>30</v>
      </c>
      <c r="B295" t="s">
        <v>74</v>
      </c>
      <c r="C295">
        <v>2010</v>
      </c>
      <c r="D295" t="s">
        <v>582</v>
      </c>
      <c r="E295">
        <v>0</v>
      </c>
      <c r="F295">
        <v>0</v>
      </c>
      <c r="J295">
        <v>0</v>
      </c>
      <c r="N295">
        <v>0</v>
      </c>
      <c r="U295">
        <v>1</v>
      </c>
      <c r="V295">
        <v>0</v>
      </c>
      <c r="W295">
        <v>1704</v>
      </c>
      <c r="X295">
        <v>770</v>
      </c>
      <c r="Y295">
        <v>1</v>
      </c>
      <c r="Z295">
        <v>0</v>
      </c>
      <c r="AA295" t="s">
        <v>751</v>
      </c>
      <c r="AB295">
        <v>7061</v>
      </c>
      <c r="AC295">
        <v>8.9</v>
      </c>
      <c r="AD295">
        <v>1607</v>
      </c>
      <c r="AE295">
        <v>0</v>
      </c>
      <c r="AF295">
        <v>4.45</v>
      </c>
      <c r="AG295" t="s">
        <v>726</v>
      </c>
      <c r="AH295" t="s">
        <v>726</v>
      </c>
      <c r="AI295">
        <v>873</v>
      </c>
      <c r="AJ295">
        <v>101</v>
      </c>
      <c r="AK295">
        <v>-2</v>
      </c>
      <c r="AL295">
        <v>50</v>
      </c>
      <c r="AM295">
        <v>16</v>
      </c>
      <c r="AN295">
        <v>9610</v>
      </c>
      <c r="AO295">
        <v>6</v>
      </c>
      <c r="AP295" t="s">
        <v>726</v>
      </c>
      <c r="AQ295" t="s">
        <v>726</v>
      </c>
      <c r="AR295" t="s">
        <v>726</v>
      </c>
      <c r="AS295" t="s">
        <v>726</v>
      </c>
      <c r="AT295" t="s">
        <v>726</v>
      </c>
      <c r="AU295">
        <v>2009</v>
      </c>
      <c r="AV295">
        <v>0</v>
      </c>
      <c r="AW295">
        <v>1</v>
      </c>
      <c r="AX295">
        <v>9999</v>
      </c>
      <c r="AY295">
        <v>0</v>
      </c>
      <c r="AZ295">
        <v>9999</v>
      </c>
      <c r="BA295">
        <v>1</v>
      </c>
      <c r="BB295">
        <v>2009</v>
      </c>
      <c r="BC295">
        <v>0</v>
      </c>
      <c r="BD295">
        <v>9999</v>
      </c>
      <c r="BE295">
        <v>2009</v>
      </c>
      <c r="BF295">
        <v>0</v>
      </c>
      <c r="BG295">
        <v>0</v>
      </c>
      <c r="BH295">
        <v>0</v>
      </c>
      <c r="BI295">
        <v>0</v>
      </c>
      <c r="BO295">
        <v>0</v>
      </c>
      <c r="BP295">
        <v>0</v>
      </c>
      <c r="BQ295">
        <v>0</v>
      </c>
      <c r="BR295">
        <v>0</v>
      </c>
      <c r="BS295">
        <v>0</v>
      </c>
      <c r="BT295">
        <v>0</v>
      </c>
      <c r="BU295">
        <v>0</v>
      </c>
      <c r="BV295">
        <v>0</v>
      </c>
      <c r="BW295">
        <v>0</v>
      </c>
      <c r="BX295">
        <v>0</v>
      </c>
    </row>
    <row r="296" spans="1:76" x14ac:dyDescent="0.25">
      <c r="A296">
        <v>30</v>
      </c>
      <c r="B296" t="s">
        <v>74</v>
      </c>
      <c r="C296">
        <v>2011</v>
      </c>
      <c r="D296" t="s">
        <v>582</v>
      </c>
      <c r="E296">
        <v>0</v>
      </c>
      <c r="F296">
        <v>0</v>
      </c>
      <c r="J296">
        <v>0</v>
      </c>
      <c r="N296">
        <v>0</v>
      </c>
      <c r="U296">
        <v>1</v>
      </c>
      <c r="V296">
        <v>0</v>
      </c>
      <c r="W296">
        <v>1704</v>
      </c>
      <c r="X296">
        <v>770</v>
      </c>
      <c r="Y296">
        <v>1</v>
      </c>
      <c r="Z296">
        <v>0</v>
      </c>
      <c r="AA296" t="s">
        <v>751</v>
      </c>
      <c r="AB296">
        <v>7061</v>
      </c>
      <c r="AC296">
        <v>7.3</v>
      </c>
      <c r="AD296">
        <v>1489</v>
      </c>
      <c r="AE296">
        <v>0</v>
      </c>
      <c r="AF296">
        <v>3.65</v>
      </c>
      <c r="AG296" t="s">
        <v>726</v>
      </c>
      <c r="AH296" t="s">
        <v>726</v>
      </c>
      <c r="AI296">
        <v>868</v>
      </c>
      <c r="AJ296">
        <v>-96</v>
      </c>
      <c r="AK296">
        <v>-7</v>
      </c>
      <c r="AL296">
        <v>61</v>
      </c>
      <c r="AM296">
        <v>202</v>
      </c>
      <c r="AN296">
        <v>7070</v>
      </c>
      <c r="AO296">
        <v>9</v>
      </c>
      <c r="AP296" t="s">
        <v>726</v>
      </c>
      <c r="AQ296" t="s">
        <v>726</v>
      </c>
      <c r="AR296" t="s">
        <v>726</v>
      </c>
      <c r="AS296" t="s">
        <v>726</v>
      </c>
      <c r="AT296" t="s">
        <v>726</v>
      </c>
      <c r="AU296">
        <v>2009</v>
      </c>
      <c r="AV296">
        <v>0</v>
      </c>
      <c r="AW296">
        <v>1</v>
      </c>
      <c r="AX296">
        <v>9999</v>
      </c>
      <c r="AY296">
        <v>0</v>
      </c>
      <c r="AZ296">
        <v>9999</v>
      </c>
      <c r="BA296">
        <v>1</v>
      </c>
      <c r="BB296">
        <v>2009</v>
      </c>
      <c r="BC296">
        <v>0</v>
      </c>
      <c r="BD296">
        <v>9999</v>
      </c>
      <c r="BE296">
        <v>2009</v>
      </c>
      <c r="BF296">
        <v>0</v>
      </c>
      <c r="BG296">
        <v>0</v>
      </c>
      <c r="BH296">
        <v>0</v>
      </c>
      <c r="BI296">
        <v>0</v>
      </c>
      <c r="BO296">
        <v>0</v>
      </c>
      <c r="BP296">
        <v>0</v>
      </c>
      <c r="BQ296">
        <v>0</v>
      </c>
      <c r="BR296">
        <v>0</v>
      </c>
      <c r="BS296">
        <v>0</v>
      </c>
      <c r="BT296">
        <v>0</v>
      </c>
      <c r="BU296">
        <v>0</v>
      </c>
      <c r="BV296">
        <v>0</v>
      </c>
      <c r="BW296">
        <v>0</v>
      </c>
      <c r="BX296">
        <v>0</v>
      </c>
    </row>
    <row r="297" spans="1:76" x14ac:dyDescent="0.25">
      <c r="A297">
        <v>30</v>
      </c>
      <c r="B297" t="s">
        <v>74</v>
      </c>
      <c r="C297">
        <v>2012</v>
      </c>
      <c r="D297" t="s">
        <v>582</v>
      </c>
      <c r="E297">
        <v>0</v>
      </c>
      <c r="F297">
        <v>0</v>
      </c>
      <c r="J297">
        <v>0</v>
      </c>
      <c r="N297">
        <v>0</v>
      </c>
      <c r="U297">
        <v>1</v>
      </c>
      <c r="V297">
        <v>0</v>
      </c>
      <c r="W297">
        <v>1704</v>
      </c>
      <c r="X297">
        <v>770</v>
      </c>
      <c r="Y297">
        <v>1</v>
      </c>
      <c r="Z297">
        <v>0</v>
      </c>
      <c r="AA297" t="s">
        <v>751</v>
      </c>
      <c r="AB297">
        <v>7061</v>
      </c>
      <c r="AC297">
        <v>7.1</v>
      </c>
      <c r="AD297">
        <v>1359</v>
      </c>
      <c r="AE297">
        <v>0</v>
      </c>
      <c r="AF297">
        <v>3.55</v>
      </c>
      <c r="AG297" t="s">
        <v>726</v>
      </c>
      <c r="AH297" t="s">
        <v>726</v>
      </c>
      <c r="AI297" t="s">
        <v>726</v>
      </c>
      <c r="AJ297">
        <v>-119</v>
      </c>
      <c r="AK297">
        <v>7</v>
      </c>
      <c r="AL297">
        <v>60</v>
      </c>
      <c r="AM297" t="s">
        <v>726</v>
      </c>
      <c r="AN297">
        <v>7471</v>
      </c>
      <c r="AO297">
        <v>8</v>
      </c>
      <c r="AP297" t="s">
        <v>726</v>
      </c>
      <c r="AQ297" t="s">
        <v>726</v>
      </c>
      <c r="AR297" t="s">
        <v>726</v>
      </c>
      <c r="AS297" t="s">
        <v>726</v>
      </c>
      <c r="AT297" t="s">
        <v>726</v>
      </c>
      <c r="AU297">
        <v>2009</v>
      </c>
      <c r="AV297">
        <v>0</v>
      </c>
      <c r="AW297">
        <v>1</v>
      </c>
      <c r="AX297">
        <v>9999</v>
      </c>
      <c r="AY297">
        <v>0</v>
      </c>
      <c r="AZ297">
        <v>9999</v>
      </c>
      <c r="BA297">
        <v>1</v>
      </c>
      <c r="BB297">
        <v>2009</v>
      </c>
      <c r="BC297">
        <v>0</v>
      </c>
      <c r="BD297">
        <v>9999</v>
      </c>
      <c r="BE297">
        <v>2009</v>
      </c>
      <c r="BF297">
        <v>0</v>
      </c>
      <c r="BG297">
        <v>0</v>
      </c>
      <c r="BH297">
        <v>0</v>
      </c>
      <c r="BI297">
        <v>0</v>
      </c>
      <c r="BO297">
        <v>0</v>
      </c>
      <c r="BP297">
        <v>0</v>
      </c>
      <c r="BQ297">
        <v>0</v>
      </c>
      <c r="BR297">
        <v>0</v>
      </c>
      <c r="BS297">
        <v>0</v>
      </c>
      <c r="BT297">
        <v>0</v>
      </c>
      <c r="BU297">
        <v>0</v>
      </c>
      <c r="BV297">
        <v>0</v>
      </c>
      <c r="BW297">
        <v>0</v>
      </c>
      <c r="BX297">
        <v>0</v>
      </c>
    </row>
    <row r="298" spans="1:76" x14ac:dyDescent="0.25">
      <c r="A298">
        <v>30</v>
      </c>
      <c r="B298" t="s">
        <v>74</v>
      </c>
      <c r="C298">
        <v>2013</v>
      </c>
      <c r="D298" t="s">
        <v>582</v>
      </c>
      <c r="E298">
        <v>0</v>
      </c>
      <c r="F298">
        <v>0</v>
      </c>
      <c r="J298">
        <v>0</v>
      </c>
      <c r="N298">
        <v>0</v>
      </c>
      <c r="U298">
        <v>1</v>
      </c>
      <c r="V298">
        <v>0</v>
      </c>
      <c r="W298">
        <v>1704</v>
      </c>
      <c r="X298">
        <v>770</v>
      </c>
      <c r="Y298">
        <v>1</v>
      </c>
      <c r="Z298">
        <v>0</v>
      </c>
      <c r="AA298" t="s">
        <v>751</v>
      </c>
      <c r="AB298">
        <v>7061</v>
      </c>
      <c r="AC298">
        <v>1.9</v>
      </c>
      <c r="AD298">
        <v>1286</v>
      </c>
      <c r="AE298">
        <v>0</v>
      </c>
      <c r="AF298">
        <v>0.95</v>
      </c>
      <c r="AG298" t="s">
        <v>726</v>
      </c>
      <c r="AH298" t="s">
        <v>726</v>
      </c>
      <c r="AI298" t="s">
        <v>726</v>
      </c>
      <c r="AJ298" t="s">
        <v>726</v>
      </c>
      <c r="AK298">
        <v>-7</v>
      </c>
      <c r="AL298">
        <v>59</v>
      </c>
      <c r="AM298" t="s">
        <v>726</v>
      </c>
      <c r="AN298" t="s">
        <v>726</v>
      </c>
      <c r="AO298" t="s">
        <v>726</v>
      </c>
      <c r="AP298" t="s">
        <v>726</v>
      </c>
      <c r="AQ298" t="s">
        <v>726</v>
      </c>
      <c r="AR298" t="s">
        <v>726</v>
      </c>
      <c r="AS298" t="s">
        <v>726</v>
      </c>
      <c r="AT298" t="s">
        <v>726</v>
      </c>
      <c r="AU298">
        <v>2009</v>
      </c>
      <c r="AV298">
        <v>0</v>
      </c>
      <c r="AW298">
        <v>1</v>
      </c>
      <c r="AX298">
        <v>9999</v>
      </c>
      <c r="AY298">
        <v>0</v>
      </c>
      <c r="AZ298">
        <v>9999</v>
      </c>
      <c r="BA298">
        <v>1</v>
      </c>
      <c r="BB298">
        <v>2009</v>
      </c>
      <c r="BC298">
        <v>0</v>
      </c>
      <c r="BD298">
        <v>9999</v>
      </c>
      <c r="BE298">
        <v>2009</v>
      </c>
      <c r="BF298">
        <v>0</v>
      </c>
      <c r="BG298">
        <v>0</v>
      </c>
      <c r="BH298">
        <v>0</v>
      </c>
      <c r="BI298">
        <v>0</v>
      </c>
      <c r="BO298">
        <v>0</v>
      </c>
      <c r="BP298">
        <v>0</v>
      </c>
      <c r="BQ298">
        <v>0</v>
      </c>
      <c r="BR298">
        <v>0</v>
      </c>
      <c r="BS298">
        <v>0</v>
      </c>
      <c r="BT298">
        <v>0</v>
      </c>
      <c r="BU298">
        <v>0</v>
      </c>
      <c r="BV298">
        <v>0</v>
      </c>
      <c r="BW298">
        <v>0</v>
      </c>
      <c r="BX298">
        <v>0</v>
      </c>
    </row>
    <row r="299" spans="1:76" x14ac:dyDescent="0.25">
      <c r="A299">
        <v>30</v>
      </c>
      <c r="B299" t="s">
        <v>74</v>
      </c>
      <c r="C299">
        <v>2014</v>
      </c>
      <c r="D299" t="s">
        <v>582</v>
      </c>
      <c r="E299">
        <v>0</v>
      </c>
      <c r="F299">
        <v>0</v>
      </c>
      <c r="J299">
        <v>0</v>
      </c>
      <c r="N299">
        <v>0</v>
      </c>
      <c r="U299">
        <v>1</v>
      </c>
      <c r="V299">
        <v>0</v>
      </c>
      <c r="W299">
        <v>1704</v>
      </c>
      <c r="X299">
        <v>770</v>
      </c>
      <c r="Y299">
        <v>1</v>
      </c>
      <c r="Z299">
        <v>0</v>
      </c>
      <c r="AA299" t="s">
        <v>751</v>
      </c>
      <c r="AB299">
        <v>7061</v>
      </c>
      <c r="AC299">
        <v>4.0999999999999996</v>
      </c>
      <c r="AD299" t="s">
        <v>726</v>
      </c>
      <c r="AE299">
        <v>0</v>
      </c>
      <c r="AF299">
        <v>2.0499999999999998</v>
      </c>
      <c r="AG299" t="s">
        <v>726</v>
      </c>
      <c r="AH299" t="s">
        <v>726</v>
      </c>
      <c r="AI299" t="s">
        <v>726</v>
      </c>
      <c r="AJ299" t="s">
        <v>726</v>
      </c>
      <c r="AK299">
        <v>-9</v>
      </c>
      <c r="AL299" t="s">
        <v>726</v>
      </c>
      <c r="AM299" t="s">
        <v>726</v>
      </c>
      <c r="AN299" t="s">
        <v>726</v>
      </c>
      <c r="AO299" t="s">
        <v>726</v>
      </c>
      <c r="AP299">
        <v>8</v>
      </c>
      <c r="AQ299">
        <v>6</v>
      </c>
      <c r="AR299">
        <v>13</v>
      </c>
      <c r="AS299" t="s">
        <v>726</v>
      </c>
      <c r="AT299" t="s">
        <v>726</v>
      </c>
      <c r="AU299">
        <v>2009</v>
      </c>
      <c r="AV299">
        <v>0</v>
      </c>
      <c r="AW299">
        <v>1</v>
      </c>
      <c r="AX299">
        <v>9999</v>
      </c>
      <c r="AY299">
        <v>0</v>
      </c>
      <c r="AZ299">
        <v>9999</v>
      </c>
      <c r="BA299">
        <v>1</v>
      </c>
      <c r="BB299">
        <v>2009</v>
      </c>
      <c r="BC299">
        <v>0</v>
      </c>
      <c r="BD299">
        <v>9999</v>
      </c>
      <c r="BE299">
        <v>2009</v>
      </c>
      <c r="BF299">
        <v>0</v>
      </c>
      <c r="BG299">
        <v>0</v>
      </c>
      <c r="BH299">
        <v>0</v>
      </c>
      <c r="BI299">
        <v>0</v>
      </c>
      <c r="BO299">
        <v>0</v>
      </c>
      <c r="BP299">
        <v>0</v>
      </c>
      <c r="BQ299">
        <v>0</v>
      </c>
      <c r="BR299">
        <v>0</v>
      </c>
      <c r="BS299">
        <v>0</v>
      </c>
      <c r="BT299">
        <v>0</v>
      </c>
      <c r="BU299">
        <v>0</v>
      </c>
      <c r="BV299">
        <v>0</v>
      </c>
      <c r="BW299">
        <v>0</v>
      </c>
      <c r="BX299">
        <v>0</v>
      </c>
    </row>
    <row r="300" spans="1:76" x14ac:dyDescent="0.25">
      <c r="A300">
        <v>30</v>
      </c>
      <c r="B300" t="s">
        <v>74</v>
      </c>
      <c r="C300">
        <v>2015</v>
      </c>
      <c r="D300" t="s">
        <v>582</v>
      </c>
      <c r="E300">
        <v>0</v>
      </c>
      <c r="F300">
        <v>0</v>
      </c>
      <c r="J300">
        <v>0</v>
      </c>
      <c r="N300">
        <v>0</v>
      </c>
      <c r="U300">
        <v>1</v>
      </c>
      <c r="V300">
        <v>0</v>
      </c>
      <c r="W300">
        <v>1704</v>
      </c>
      <c r="X300">
        <v>770</v>
      </c>
      <c r="Y300">
        <v>1</v>
      </c>
      <c r="Z300">
        <v>0</v>
      </c>
      <c r="AA300" t="s">
        <v>751</v>
      </c>
      <c r="AB300">
        <v>7061</v>
      </c>
      <c r="AC300">
        <v>0</v>
      </c>
      <c r="AD300" t="s">
        <v>726</v>
      </c>
      <c r="AE300">
        <v>0</v>
      </c>
      <c r="AF300">
        <v>0</v>
      </c>
      <c r="AG300" t="s">
        <v>726</v>
      </c>
      <c r="AH300" t="s">
        <v>726</v>
      </c>
      <c r="AI300" t="s">
        <v>726</v>
      </c>
      <c r="AJ300" t="s">
        <v>726</v>
      </c>
      <c r="AK300" t="s">
        <v>726</v>
      </c>
      <c r="AL300" t="s">
        <v>726</v>
      </c>
      <c r="AM300">
        <v>65</v>
      </c>
      <c r="AN300">
        <v>12</v>
      </c>
      <c r="AO300">
        <v>11121</v>
      </c>
      <c r="AP300" t="s">
        <v>726</v>
      </c>
      <c r="AQ300">
        <v>9</v>
      </c>
      <c r="AR300">
        <v>6</v>
      </c>
      <c r="AS300">
        <v>17</v>
      </c>
      <c r="AT300" t="s">
        <v>726</v>
      </c>
      <c r="AU300">
        <v>2009</v>
      </c>
      <c r="AV300">
        <v>0</v>
      </c>
      <c r="AW300">
        <v>1</v>
      </c>
      <c r="AX300">
        <v>9999</v>
      </c>
      <c r="AY300">
        <v>0</v>
      </c>
      <c r="AZ300">
        <v>9999</v>
      </c>
      <c r="BA300">
        <v>1</v>
      </c>
      <c r="BB300">
        <v>2009</v>
      </c>
      <c r="BC300">
        <v>0</v>
      </c>
      <c r="BD300">
        <v>9999</v>
      </c>
      <c r="BE300">
        <v>2009</v>
      </c>
      <c r="BF300">
        <v>0</v>
      </c>
      <c r="BG300">
        <v>0</v>
      </c>
      <c r="BH300">
        <v>0</v>
      </c>
      <c r="BI300">
        <v>0</v>
      </c>
      <c r="BO300">
        <v>0</v>
      </c>
      <c r="BP300">
        <v>0</v>
      </c>
      <c r="BQ300">
        <v>0</v>
      </c>
      <c r="BR300">
        <v>0</v>
      </c>
      <c r="BS300">
        <v>0</v>
      </c>
      <c r="BT300">
        <v>0</v>
      </c>
      <c r="BU300">
        <v>0</v>
      </c>
      <c r="BV300">
        <v>0</v>
      </c>
      <c r="BW300">
        <v>0</v>
      </c>
      <c r="BX300">
        <v>0</v>
      </c>
    </row>
    <row r="301" spans="1:76" x14ac:dyDescent="0.25">
      <c r="A301">
        <v>30</v>
      </c>
      <c r="B301" t="s">
        <v>74</v>
      </c>
      <c r="C301">
        <v>2016</v>
      </c>
      <c r="D301" t="s">
        <v>582</v>
      </c>
      <c r="E301">
        <v>0</v>
      </c>
      <c r="F301">
        <v>0</v>
      </c>
      <c r="J301">
        <v>0</v>
      </c>
      <c r="N301">
        <v>0</v>
      </c>
      <c r="U301">
        <v>1</v>
      </c>
      <c r="V301">
        <v>0</v>
      </c>
      <c r="W301">
        <v>1704</v>
      </c>
      <c r="X301">
        <v>770</v>
      </c>
      <c r="Y301">
        <v>1</v>
      </c>
      <c r="Z301">
        <v>0</v>
      </c>
      <c r="AA301" t="s">
        <v>751</v>
      </c>
      <c r="AB301">
        <v>7061</v>
      </c>
      <c r="AC301" t="s">
        <v>726</v>
      </c>
      <c r="AD301" t="s">
        <v>726</v>
      </c>
      <c r="AE301" t="s">
        <v>726</v>
      </c>
      <c r="AF301" t="s">
        <v>726</v>
      </c>
      <c r="AG301" t="s">
        <v>726</v>
      </c>
      <c r="AH301" t="s">
        <v>726</v>
      </c>
      <c r="AI301" t="s">
        <v>726</v>
      </c>
      <c r="AJ301" t="s">
        <v>726</v>
      </c>
      <c r="AK301" t="s">
        <v>726</v>
      </c>
      <c r="AL301" t="s">
        <v>726</v>
      </c>
      <c r="AM301">
        <v>63</v>
      </c>
      <c r="AN301" t="s">
        <v>726</v>
      </c>
      <c r="AO301" t="s">
        <v>726</v>
      </c>
      <c r="AP301" t="s">
        <v>726</v>
      </c>
      <c r="AQ301" t="s">
        <v>726</v>
      </c>
      <c r="AR301" t="s">
        <v>726</v>
      </c>
      <c r="AS301" t="s">
        <v>726</v>
      </c>
      <c r="AT301" t="s">
        <v>726</v>
      </c>
      <c r="AU301">
        <v>2009</v>
      </c>
      <c r="AV301">
        <v>0</v>
      </c>
      <c r="AW301">
        <v>1</v>
      </c>
      <c r="AX301">
        <v>9999</v>
      </c>
      <c r="AY301">
        <v>0</v>
      </c>
      <c r="AZ301">
        <v>9999</v>
      </c>
      <c r="BA301">
        <v>1</v>
      </c>
      <c r="BB301">
        <v>2009</v>
      </c>
      <c r="BC301">
        <v>0</v>
      </c>
      <c r="BD301">
        <v>9999</v>
      </c>
      <c r="BE301">
        <v>2009</v>
      </c>
      <c r="BF301">
        <v>0</v>
      </c>
      <c r="BG301">
        <v>0</v>
      </c>
      <c r="BH301">
        <v>0</v>
      </c>
      <c r="BI301">
        <v>0</v>
      </c>
      <c r="BO301">
        <v>0</v>
      </c>
      <c r="BP301">
        <v>0</v>
      </c>
      <c r="BQ301">
        <v>0</v>
      </c>
      <c r="BR301">
        <v>0</v>
      </c>
      <c r="BS301">
        <v>0</v>
      </c>
      <c r="BT301">
        <v>0</v>
      </c>
      <c r="BU301">
        <v>0</v>
      </c>
      <c r="BV301">
        <v>0</v>
      </c>
      <c r="BW301">
        <v>0</v>
      </c>
      <c r="BX301">
        <v>0</v>
      </c>
    </row>
    <row r="302" spans="1:76" x14ac:dyDescent="0.25">
      <c r="A302">
        <v>31</v>
      </c>
      <c r="B302" t="s">
        <v>75</v>
      </c>
      <c r="C302">
        <v>2007</v>
      </c>
      <c r="D302" t="s">
        <v>582</v>
      </c>
      <c r="E302">
        <v>0</v>
      </c>
      <c r="F302">
        <v>1</v>
      </c>
      <c r="G302">
        <v>4110</v>
      </c>
      <c r="H302">
        <v>1.3093341828607836</v>
      </c>
      <c r="I302">
        <v>1751</v>
      </c>
      <c r="J302">
        <v>1</v>
      </c>
      <c r="K302">
        <v>1184</v>
      </c>
      <c r="L302">
        <v>0.3771901879579484</v>
      </c>
      <c r="M302">
        <v>696</v>
      </c>
      <c r="N302">
        <v>2</v>
      </c>
      <c r="O302">
        <v>736</v>
      </c>
      <c r="P302">
        <v>0.23446957629818413</v>
      </c>
      <c r="Q302">
        <v>5</v>
      </c>
      <c r="R302">
        <v>39722</v>
      </c>
      <c r="U302">
        <v>1</v>
      </c>
      <c r="V302">
        <v>26</v>
      </c>
      <c r="W302">
        <v>72520</v>
      </c>
      <c r="X302">
        <v>18159</v>
      </c>
      <c r="Y302">
        <v>1</v>
      </c>
      <c r="Z302">
        <v>1</v>
      </c>
      <c r="AA302" t="s">
        <v>752</v>
      </c>
      <c r="AB302">
        <v>20846</v>
      </c>
      <c r="AC302" t="s">
        <v>726</v>
      </c>
      <c r="AD302">
        <v>1584</v>
      </c>
      <c r="AE302" t="s">
        <v>726</v>
      </c>
      <c r="AF302" t="s">
        <v>726</v>
      </c>
      <c r="AG302" t="s">
        <v>726</v>
      </c>
      <c r="AH302" t="s">
        <v>726</v>
      </c>
      <c r="AI302">
        <v>1027</v>
      </c>
      <c r="AJ302">
        <v>170</v>
      </c>
      <c r="AK302" t="s">
        <v>726</v>
      </c>
      <c r="AL302" t="s">
        <v>726</v>
      </c>
      <c r="AM302" t="s">
        <v>726</v>
      </c>
      <c r="AN302">
        <v>34962</v>
      </c>
      <c r="AO302">
        <v>9</v>
      </c>
      <c r="AP302" t="s">
        <v>726</v>
      </c>
      <c r="AQ302" t="s">
        <v>726</v>
      </c>
      <c r="AR302" t="s">
        <v>726</v>
      </c>
      <c r="AS302" t="s">
        <v>726</v>
      </c>
      <c r="AT302" t="s">
        <v>726</v>
      </c>
      <c r="AU302">
        <v>2008</v>
      </c>
      <c r="AV302">
        <v>1</v>
      </c>
      <c r="AW302">
        <v>1</v>
      </c>
      <c r="AX302">
        <v>2007</v>
      </c>
      <c r="AY302">
        <v>1</v>
      </c>
      <c r="AZ302">
        <v>9999</v>
      </c>
      <c r="BA302">
        <v>2</v>
      </c>
      <c r="BB302">
        <v>2010</v>
      </c>
      <c r="BC302">
        <v>1</v>
      </c>
      <c r="BD302">
        <v>2007</v>
      </c>
      <c r="BE302">
        <v>2007</v>
      </c>
      <c r="BF302">
        <v>0</v>
      </c>
      <c r="BG302">
        <v>0</v>
      </c>
      <c r="BH302">
        <v>0</v>
      </c>
      <c r="BI302">
        <v>0</v>
      </c>
      <c r="BO302">
        <v>0</v>
      </c>
      <c r="BP302">
        <v>0</v>
      </c>
      <c r="BQ302">
        <v>0</v>
      </c>
      <c r="BR302">
        <v>0</v>
      </c>
      <c r="BS302">
        <v>0</v>
      </c>
      <c r="BT302">
        <v>0</v>
      </c>
      <c r="BU302">
        <v>0</v>
      </c>
      <c r="BV302">
        <v>0</v>
      </c>
      <c r="BW302">
        <v>0</v>
      </c>
      <c r="BX302">
        <v>0</v>
      </c>
    </row>
    <row r="303" spans="1:76" x14ac:dyDescent="0.25">
      <c r="A303">
        <v>31</v>
      </c>
      <c r="B303" t="s">
        <v>75</v>
      </c>
      <c r="C303">
        <v>2008</v>
      </c>
      <c r="D303" t="s">
        <v>582</v>
      </c>
      <c r="E303">
        <v>0</v>
      </c>
      <c r="F303">
        <v>1</v>
      </c>
      <c r="G303">
        <v>4110</v>
      </c>
      <c r="H303">
        <v>1.3093341828607836</v>
      </c>
      <c r="I303">
        <v>1751</v>
      </c>
      <c r="J303">
        <v>1</v>
      </c>
      <c r="K303">
        <v>1184</v>
      </c>
      <c r="L303">
        <v>0.3771901879579484</v>
      </c>
      <c r="M303">
        <v>696</v>
      </c>
      <c r="N303">
        <v>2</v>
      </c>
      <c r="O303">
        <v>736</v>
      </c>
      <c r="P303">
        <v>0.23446957629818413</v>
      </c>
      <c r="Q303">
        <v>5</v>
      </c>
      <c r="R303">
        <v>39722</v>
      </c>
      <c r="U303">
        <v>1</v>
      </c>
      <c r="V303">
        <v>26</v>
      </c>
      <c r="W303">
        <v>72520</v>
      </c>
      <c r="X303">
        <v>18159</v>
      </c>
      <c r="Y303">
        <v>1</v>
      </c>
      <c r="Z303">
        <v>1</v>
      </c>
      <c r="AA303" t="s">
        <v>752</v>
      </c>
      <c r="AB303">
        <v>20846</v>
      </c>
      <c r="AC303">
        <v>4.3</v>
      </c>
      <c r="AD303">
        <v>1946</v>
      </c>
      <c r="AE303">
        <v>0</v>
      </c>
      <c r="AF303">
        <v>2.15</v>
      </c>
      <c r="AG303" t="s">
        <v>726</v>
      </c>
      <c r="AH303" t="s">
        <v>726</v>
      </c>
      <c r="AI303">
        <v>971</v>
      </c>
      <c r="AJ303">
        <v>390</v>
      </c>
      <c r="AK303" t="s">
        <v>726</v>
      </c>
      <c r="AL303">
        <v>39</v>
      </c>
      <c r="AM303" t="s">
        <v>726</v>
      </c>
      <c r="AN303">
        <v>55960</v>
      </c>
      <c r="AO303">
        <v>8</v>
      </c>
      <c r="AP303" t="s">
        <v>726</v>
      </c>
      <c r="AQ303" t="s">
        <v>726</v>
      </c>
      <c r="AR303" t="s">
        <v>726</v>
      </c>
      <c r="AS303" t="s">
        <v>726</v>
      </c>
      <c r="AT303" t="s">
        <v>726</v>
      </c>
      <c r="AU303">
        <v>2008</v>
      </c>
      <c r="AV303">
        <v>1</v>
      </c>
      <c r="AW303">
        <v>1</v>
      </c>
      <c r="AX303">
        <v>2007</v>
      </c>
      <c r="AY303">
        <v>1</v>
      </c>
      <c r="AZ303">
        <v>9999</v>
      </c>
      <c r="BA303">
        <v>2</v>
      </c>
      <c r="BB303">
        <v>2010</v>
      </c>
      <c r="BC303">
        <v>1</v>
      </c>
      <c r="BD303">
        <v>2007</v>
      </c>
      <c r="BE303">
        <v>2007</v>
      </c>
      <c r="BF303">
        <v>0</v>
      </c>
      <c r="BG303">
        <v>0</v>
      </c>
      <c r="BH303">
        <v>0</v>
      </c>
      <c r="BI303">
        <v>0</v>
      </c>
      <c r="BO303">
        <v>0</v>
      </c>
      <c r="BP303">
        <v>0</v>
      </c>
      <c r="BQ303">
        <v>0</v>
      </c>
      <c r="BR303">
        <v>0</v>
      </c>
      <c r="BS303">
        <v>0</v>
      </c>
      <c r="BT303">
        <v>0</v>
      </c>
      <c r="BU303">
        <v>0</v>
      </c>
      <c r="BV303">
        <v>0</v>
      </c>
      <c r="BW303">
        <v>0</v>
      </c>
      <c r="BX303">
        <v>0</v>
      </c>
    </row>
    <row r="304" spans="1:76" x14ac:dyDescent="0.25">
      <c r="A304">
        <v>31</v>
      </c>
      <c r="B304" t="s">
        <v>75</v>
      </c>
      <c r="C304">
        <v>2009</v>
      </c>
      <c r="D304" t="s">
        <v>582</v>
      </c>
      <c r="E304">
        <v>0</v>
      </c>
      <c r="F304">
        <v>1</v>
      </c>
      <c r="G304">
        <v>4110</v>
      </c>
      <c r="H304">
        <v>1.3093341828607836</v>
      </c>
      <c r="I304">
        <v>1751</v>
      </c>
      <c r="J304">
        <v>1</v>
      </c>
      <c r="K304">
        <v>1184</v>
      </c>
      <c r="L304">
        <v>0.3771901879579484</v>
      </c>
      <c r="M304">
        <v>696</v>
      </c>
      <c r="N304">
        <v>2</v>
      </c>
      <c r="O304">
        <v>736</v>
      </c>
      <c r="P304">
        <v>0.23446957629818413</v>
      </c>
      <c r="Q304">
        <v>5</v>
      </c>
      <c r="R304">
        <v>39722</v>
      </c>
      <c r="U304">
        <v>1</v>
      </c>
      <c r="V304">
        <v>26</v>
      </c>
      <c r="W304">
        <v>72520</v>
      </c>
      <c r="X304">
        <v>18159</v>
      </c>
      <c r="Y304">
        <v>1</v>
      </c>
      <c r="Z304">
        <v>1</v>
      </c>
      <c r="AA304" t="s">
        <v>752</v>
      </c>
      <c r="AB304">
        <v>20846</v>
      </c>
      <c r="AC304">
        <v>4.0999999999999996</v>
      </c>
      <c r="AD304">
        <v>2409</v>
      </c>
      <c r="AE304">
        <v>0</v>
      </c>
      <c r="AF304">
        <v>2.0499999999999998</v>
      </c>
      <c r="AG304" t="s">
        <v>726</v>
      </c>
      <c r="AH304" t="s">
        <v>726</v>
      </c>
      <c r="AI304">
        <v>863</v>
      </c>
      <c r="AJ304">
        <v>436</v>
      </c>
      <c r="AK304">
        <v>13</v>
      </c>
      <c r="AL304">
        <v>34</v>
      </c>
      <c r="AM304" t="s">
        <v>726</v>
      </c>
      <c r="AN304">
        <v>72722</v>
      </c>
      <c r="AO304">
        <v>2</v>
      </c>
      <c r="AP304" t="s">
        <v>726</v>
      </c>
      <c r="AQ304" t="s">
        <v>726</v>
      </c>
      <c r="AR304" t="s">
        <v>726</v>
      </c>
      <c r="AS304" t="s">
        <v>726</v>
      </c>
      <c r="AT304" t="s">
        <v>726</v>
      </c>
      <c r="AU304">
        <v>2008</v>
      </c>
      <c r="AV304">
        <v>1</v>
      </c>
      <c r="AW304">
        <v>1</v>
      </c>
      <c r="AX304">
        <v>2007</v>
      </c>
      <c r="AY304">
        <v>1</v>
      </c>
      <c r="AZ304">
        <v>9999</v>
      </c>
      <c r="BA304">
        <v>2</v>
      </c>
      <c r="BB304">
        <v>2010</v>
      </c>
      <c r="BC304">
        <v>1</v>
      </c>
      <c r="BD304">
        <v>2007</v>
      </c>
      <c r="BE304">
        <v>2007</v>
      </c>
      <c r="BF304">
        <v>0</v>
      </c>
      <c r="BG304">
        <v>0</v>
      </c>
      <c r="BH304">
        <v>0</v>
      </c>
      <c r="BI304">
        <v>0</v>
      </c>
      <c r="BO304">
        <v>0</v>
      </c>
      <c r="BP304">
        <v>0</v>
      </c>
      <c r="BQ304">
        <v>0</v>
      </c>
      <c r="BR304">
        <v>0</v>
      </c>
      <c r="BS304">
        <v>0</v>
      </c>
      <c r="BT304">
        <v>0</v>
      </c>
      <c r="BU304">
        <v>0</v>
      </c>
      <c r="BV304">
        <v>0</v>
      </c>
      <c r="BW304">
        <v>0</v>
      </c>
      <c r="BX304">
        <v>0</v>
      </c>
    </row>
    <row r="305" spans="1:76" x14ac:dyDescent="0.25">
      <c r="A305">
        <v>31</v>
      </c>
      <c r="B305" t="s">
        <v>75</v>
      </c>
      <c r="C305">
        <v>2010</v>
      </c>
      <c r="D305" t="s">
        <v>582</v>
      </c>
      <c r="E305">
        <v>0</v>
      </c>
      <c r="F305">
        <v>1</v>
      </c>
      <c r="G305">
        <v>4110</v>
      </c>
      <c r="H305">
        <v>1.3093341828607836</v>
      </c>
      <c r="I305">
        <v>1751</v>
      </c>
      <c r="J305">
        <v>1</v>
      </c>
      <c r="K305">
        <v>1184</v>
      </c>
      <c r="L305">
        <v>0.3771901879579484</v>
      </c>
      <c r="M305">
        <v>696</v>
      </c>
      <c r="N305">
        <v>2</v>
      </c>
      <c r="O305">
        <v>736</v>
      </c>
      <c r="P305">
        <v>0.23446957629818413</v>
      </c>
      <c r="Q305">
        <v>5</v>
      </c>
      <c r="R305">
        <v>39722</v>
      </c>
      <c r="U305">
        <v>1</v>
      </c>
      <c r="V305">
        <v>26</v>
      </c>
      <c r="W305">
        <v>72520</v>
      </c>
      <c r="X305">
        <v>18159</v>
      </c>
      <c r="Y305">
        <v>1</v>
      </c>
      <c r="Z305">
        <v>1</v>
      </c>
      <c r="AA305" t="s">
        <v>752</v>
      </c>
      <c r="AB305">
        <v>20846</v>
      </c>
      <c r="AC305">
        <v>7.4</v>
      </c>
      <c r="AD305">
        <v>2884</v>
      </c>
      <c r="AE305">
        <v>0</v>
      </c>
      <c r="AF305">
        <v>3.7</v>
      </c>
      <c r="AG305" t="s">
        <v>726</v>
      </c>
      <c r="AH305" t="s">
        <v>726</v>
      </c>
      <c r="AI305">
        <v>779</v>
      </c>
      <c r="AJ305">
        <v>450</v>
      </c>
      <c r="AK305">
        <v>25</v>
      </c>
      <c r="AL305">
        <v>33</v>
      </c>
      <c r="AM305">
        <v>150</v>
      </c>
      <c r="AN305">
        <v>65529</v>
      </c>
      <c r="AO305">
        <v>6</v>
      </c>
      <c r="AP305" t="s">
        <v>726</v>
      </c>
      <c r="AQ305" t="s">
        <v>726</v>
      </c>
      <c r="AR305" t="s">
        <v>726</v>
      </c>
      <c r="AS305" t="s">
        <v>726</v>
      </c>
      <c r="AT305" t="s">
        <v>726</v>
      </c>
      <c r="AU305">
        <v>2008</v>
      </c>
      <c r="AV305">
        <v>1</v>
      </c>
      <c r="AW305">
        <v>1</v>
      </c>
      <c r="AX305">
        <v>2007</v>
      </c>
      <c r="AY305">
        <v>1</v>
      </c>
      <c r="AZ305">
        <v>9999</v>
      </c>
      <c r="BA305">
        <v>2</v>
      </c>
      <c r="BB305">
        <v>2010</v>
      </c>
      <c r="BC305">
        <v>1</v>
      </c>
      <c r="BD305">
        <v>2007</v>
      </c>
      <c r="BE305">
        <v>2007</v>
      </c>
      <c r="BF305">
        <v>1</v>
      </c>
      <c r="BG305">
        <v>0</v>
      </c>
      <c r="BH305">
        <v>0</v>
      </c>
      <c r="BI305">
        <v>1</v>
      </c>
      <c r="BO305">
        <v>0</v>
      </c>
      <c r="BP305">
        <v>0</v>
      </c>
      <c r="BQ305">
        <v>0</v>
      </c>
      <c r="BR305">
        <v>0</v>
      </c>
      <c r="BS305">
        <v>0</v>
      </c>
      <c r="BT305">
        <v>0</v>
      </c>
      <c r="BU305">
        <v>0</v>
      </c>
      <c r="BV305">
        <v>0</v>
      </c>
      <c r="BW305">
        <v>0</v>
      </c>
      <c r="BX305">
        <v>0</v>
      </c>
    </row>
    <row r="306" spans="1:76" x14ac:dyDescent="0.25">
      <c r="A306">
        <v>31</v>
      </c>
      <c r="B306" t="s">
        <v>75</v>
      </c>
      <c r="C306">
        <v>2011</v>
      </c>
      <c r="D306" t="s">
        <v>582</v>
      </c>
      <c r="E306">
        <v>0</v>
      </c>
      <c r="F306">
        <v>1</v>
      </c>
      <c r="G306">
        <v>4110</v>
      </c>
      <c r="H306">
        <v>1.3093341828607836</v>
      </c>
      <c r="I306">
        <v>1751</v>
      </c>
      <c r="J306">
        <v>1</v>
      </c>
      <c r="K306">
        <v>1184</v>
      </c>
      <c r="L306">
        <v>0.3771901879579484</v>
      </c>
      <c r="M306">
        <v>696</v>
      </c>
      <c r="N306">
        <v>2</v>
      </c>
      <c r="O306">
        <v>736</v>
      </c>
      <c r="P306">
        <v>0.23446957629818413</v>
      </c>
      <c r="Q306">
        <v>5</v>
      </c>
      <c r="R306">
        <v>39722</v>
      </c>
      <c r="U306">
        <v>1</v>
      </c>
      <c r="V306">
        <v>26</v>
      </c>
      <c r="W306">
        <v>72520</v>
      </c>
      <c r="X306">
        <v>18159</v>
      </c>
      <c r="Y306">
        <v>1</v>
      </c>
      <c r="Z306">
        <v>1</v>
      </c>
      <c r="AA306" t="s">
        <v>752</v>
      </c>
      <c r="AB306">
        <v>20846</v>
      </c>
      <c r="AC306">
        <v>8.9</v>
      </c>
      <c r="AD306">
        <v>3139</v>
      </c>
      <c r="AE306">
        <v>0</v>
      </c>
      <c r="AF306">
        <v>4.45</v>
      </c>
      <c r="AG306" t="s">
        <v>726</v>
      </c>
      <c r="AH306" t="s">
        <v>726</v>
      </c>
      <c r="AI306">
        <v>816</v>
      </c>
      <c r="AJ306">
        <v>256</v>
      </c>
      <c r="AK306">
        <v>22</v>
      </c>
      <c r="AL306">
        <v>33</v>
      </c>
      <c r="AM306">
        <v>90</v>
      </c>
      <c r="AN306">
        <v>58784</v>
      </c>
      <c r="AO306">
        <v>7</v>
      </c>
      <c r="AP306" t="s">
        <v>726</v>
      </c>
      <c r="AQ306" t="s">
        <v>726</v>
      </c>
      <c r="AR306" t="s">
        <v>726</v>
      </c>
      <c r="AS306" t="s">
        <v>726</v>
      </c>
      <c r="AT306" t="s">
        <v>726</v>
      </c>
      <c r="AU306">
        <v>2008</v>
      </c>
      <c r="AV306">
        <v>1</v>
      </c>
      <c r="AW306">
        <v>1</v>
      </c>
      <c r="AX306">
        <v>2007</v>
      </c>
      <c r="AY306">
        <v>1</v>
      </c>
      <c r="AZ306">
        <v>9999</v>
      </c>
      <c r="BA306">
        <v>2</v>
      </c>
      <c r="BB306">
        <v>2010</v>
      </c>
      <c r="BC306">
        <v>1</v>
      </c>
      <c r="BD306">
        <v>2007</v>
      </c>
      <c r="BE306">
        <v>2007</v>
      </c>
      <c r="BF306">
        <v>1</v>
      </c>
      <c r="BG306">
        <v>0</v>
      </c>
      <c r="BH306">
        <v>0</v>
      </c>
      <c r="BI306">
        <v>1</v>
      </c>
      <c r="BO306">
        <v>0</v>
      </c>
      <c r="BP306">
        <v>0</v>
      </c>
      <c r="BQ306">
        <v>0</v>
      </c>
      <c r="BR306">
        <v>0</v>
      </c>
      <c r="BS306">
        <v>0</v>
      </c>
      <c r="BT306">
        <v>0</v>
      </c>
      <c r="BU306">
        <v>0</v>
      </c>
      <c r="BV306">
        <v>0</v>
      </c>
      <c r="BW306">
        <v>0</v>
      </c>
      <c r="BX306">
        <v>0</v>
      </c>
    </row>
    <row r="307" spans="1:76" x14ac:dyDescent="0.25">
      <c r="A307">
        <v>31</v>
      </c>
      <c r="B307" t="s">
        <v>75</v>
      </c>
      <c r="C307">
        <v>2012</v>
      </c>
      <c r="D307" t="s">
        <v>582</v>
      </c>
      <c r="E307">
        <v>0</v>
      </c>
      <c r="F307">
        <v>1</v>
      </c>
      <c r="G307">
        <v>4110</v>
      </c>
      <c r="H307">
        <v>1.3093341828607836</v>
      </c>
      <c r="I307">
        <v>1751</v>
      </c>
      <c r="J307">
        <v>1</v>
      </c>
      <c r="K307">
        <v>1184</v>
      </c>
      <c r="L307">
        <v>0.3771901879579484</v>
      </c>
      <c r="M307">
        <v>696</v>
      </c>
      <c r="N307">
        <v>2</v>
      </c>
      <c r="O307">
        <v>736</v>
      </c>
      <c r="P307">
        <v>0.23446957629818413</v>
      </c>
      <c r="Q307">
        <v>5</v>
      </c>
      <c r="R307">
        <v>39722</v>
      </c>
      <c r="U307">
        <v>1</v>
      </c>
      <c r="V307">
        <v>26</v>
      </c>
      <c r="W307">
        <v>72520</v>
      </c>
      <c r="X307">
        <v>18159</v>
      </c>
      <c r="Y307">
        <v>1</v>
      </c>
      <c r="Z307">
        <v>1</v>
      </c>
      <c r="AA307" t="s">
        <v>752</v>
      </c>
      <c r="AB307">
        <v>20846</v>
      </c>
      <c r="AC307">
        <v>7</v>
      </c>
      <c r="AD307">
        <v>3347</v>
      </c>
      <c r="AE307">
        <v>0</v>
      </c>
      <c r="AF307">
        <v>3.5</v>
      </c>
      <c r="AG307" t="s">
        <v>726</v>
      </c>
      <c r="AH307" t="s">
        <v>726</v>
      </c>
      <c r="AI307" t="s">
        <v>726</v>
      </c>
      <c r="AJ307">
        <v>300</v>
      </c>
      <c r="AK307">
        <v>19</v>
      </c>
      <c r="AL307">
        <v>33</v>
      </c>
      <c r="AM307" t="s">
        <v>726</v>
      </c>
      <c r="AN307">
        <v>56933</v>
      </c>
      <c r="AO307">
        <v>8</v>
      </c>
      <c r="AP307" t="s">
        <v>726</v>
      </c>
      <c r="AQ307" t="s">
        <v>726</v>
      </c>
      <c r="AR307" t="s">
        <v>726</v>
      </c>
      <c r="AS307" t="s">
        <v>726</v>
      </c>
      <c r="AT307" t="s">
        <v>726</v>
      </c>
      <c r="AU307">
        <v>2008</v>
      </c>
      <c r="AV307">
        <v>1</v>
      </c>
      <c r="AW307">
        <v>1</v>
      </c>
      <c r="AX307">
        <v>2007</v>
      </c>
      <c r="AY307">
        <v>1</v>
      </c>
      <c r="AZ307">
        <v>9999</v>
      </c>
      <c r="BA307">
        <v>2</v>
      </c>
      <c r="BB307">
        <v>2010</v>
      </c>
      <c r="BC307">
        <v>1</v>
      </c>
      <c r="BD307">
        <v>2007</v>
      </c>
      <c r="BE307">
        <v>2007</v>
      </c>
      <c r="BF307">
        <v>1</v>
      </c>
      <c r="BG307">
        <v>0</v>
      </c>
      <c r="BH307">
        <v>0</v>
      </c>
      <c r="BI307">
        <v>1</v>
      </c>
      <c r="BO307">
        <v>0</v>
      </c>
      <c r="BP307">
        <v>0</v>
      </c>
      <c r="BQ307">
        <v>0</v>
      </c>
      <c r="BR307">
        <v>0</v>
      </c>
      <c r="BS307">
        <v>0</v>
      </c>
      <c r="BT307">
        <v>0</v>
      </c>
      <c r="BU307">
        <v>0</v>
      </c>
      <c r="BV307">
        <v>0</v>
      </c>
      <c r="BW307">
        <v>0</v>
      </c>
      <c r="BX307">
        <v>0</v>
      </c>
    </row>
    <row r="308" spans="1:76" x14ac:dyDescent="0.25">
      <c r="A308">
        <v>31</v>
      </c>
      <c r="B308" t="s">
        <v>75</v>
      </c>
      <c r="C308">
        <v>2013</v>
      </c>
      <c r="D308" t="s">
        <v>582</v>
      </c>
      <c r="E308">
        <v>0</v>
      </c>
      <c r="F308">
        <v>1</v>
      </c>
      <c r="G308">
        <v>4110</v>
      </c>
      <c r="H308">
        <v>1.3093341828607836</v>
      </c>
      <c r="I308">
        <v>1751</v>
      </c>
      <c r="J308">
        <v>1</v>
      </c>
      <c r="K308">
        <v>1184</v>
      </c>
      <c r="L308">
        <v>0.3771901879579484</v>
      </c>
      <c r="M308">
        <v>696</v>
      </c>
      <c r="N308">
        <v>2</v>
      </c>
      <c r="O308">
        <v>736</v>
      </c>
      <c r="P308">
        <v>0.23446957629818413</v>
      </c>
      <c r="Q308">
        <v>5</v>
      </c>
      <c r="R308">
        <v>39722</v>
      </c>
      <c r="U308">
        <v>1</v>
      </c>
      <c r="V308">
        <v>26</v>
      </c>
      <c r="W308">
        <v>72520</v>
      </c>
      <c r="X308">
        <v>18159</v>
      </c>
      <c r="Y308">
        <v>1</v>
      </c>
      <c r="Z308">
        <v>1</v>
      </c>
      <c r="AA308" t="s">
        <v>752</v>
      </c>
      <c r="AB308">
        <v>20846</v>
      </c>
      <c r="AC308">
        <v>4.8</v>
      </c>
      <c r="AD308" t="s">
        <v>726</v>
      </c>
      <c r="AE308">
        <v>0</v>
      </c>
      <c r="AF308">
        <v>2.4</v>
      </c>
      <c r="AG308" t="s">
        <v>726</v>
      </c>
      <c r="AH308" t="s">
        <v>726</v>
      </c>
      <c r="AI308" t="s">
        <v>726</v>
      </c>
      <c r="AJ308" t="s">
        <v>726</v>
      </c>
      <c r="AK308">
        <v>9</v>
      </c>
      <c r="AL308">
        <v>33</v>
      </c>
      <c r="AM308" t="s">
        <v>726</v>
      </c>
      <c r="AN308" t="s">
        <v>726</v>
      </c>
      <c r="AO308" t="s">
        <v>726</v>
      </c>
      <c r="AP308" t="s">
        <v>726</v>
      </c>
      <c r="AQ308" t="s">
        <v>726</v>
      </c>
      <c r="AR308" t="s">
        <v>726</v>
      </c>
      <c r="AS308" t="s">
        <v>726</v>
      </c>
      <c r="AT308" t="s">
        <v>726</v>
      </c>
      <c r="AU308">
        <v>2008</v>
      </c>
      <c r="AV308">
        <v>1</v>
      </c>
      <c r="AW308">
        <v>1</v>
      </c>
      <c r="AX308">
        <v>2007</v>
      </c>
      <c r="AY308">
        <v>1</v>
      </c>
      <c r="AZ308">
        <v>9999</v>
      </c>
      <c r="BA308">
        <v>2</v>
      </c>
      <c r="BB308">
        <v>2010</v>
      </c>
      <c r="BC308">
        <v>1</v>
      </c>
      <c r="BD308">
        <v>2007</v>
      </c>
      <c r="BE308">
        <v>2007</v>
      </c>
      <c r="BF308">
        <v>1</v>
      </c>
      <c r="BG308">
        <v>0</v>
      </c>
      <c r="BH308">
        <v>0</v>
      </c>
      <c r="BI308">
        <v>1</v>
      </c>
      <c r="BO308">
        <v>0</v>
      </c>
      <c r="BP308">
        <v>0</v>
      </c>
      <c r="BQ308">
        <v>0</v>
      </c>
      <c r="BR308">
        <v>0</v>
      </c>
      <c r="BS308">
        <v>0</v>
      </c>
      <c r="BT308">
        <v>0</v>
      </c>
      <c r="BU308">
        <v>0</v>
      </c>
      <c r="BV308">
        <v>0</v>
      </c>
      <c r="BW308">
        <v>0</v>
      </c>
      <c r="BX308">
        <v>0</v>
      </c>
    </row>
    <row r="309" spans="1:76" x14ac:dyDescent="0.25">
      <c r="A309">
        <v>31</v>
      </c>
      <c r="B309" t="s">
        <v>75</v>
      </c>
      <c r="C309">
        <v>2014</v>
      </c>
      <c r="D309" t="s">
        <v>582</v>
      </c>
      <c r="E309">
        <v>0</v>
      </c>
      <c r="F309">
        <v>1</v>
      </c>
      <c r="G309">
        <v>4110</v>
      </c>
      <c r="H309">
        <v>1.3093341828607836</v>
      </c>
      <c r="I309">
        <v>1751</v>
      </c>
      <c r="J309">
        <v>1</v>
      </c>
      <c r="K309">
        <v>1184</v>
      </c>
      <c r="L309">
        <v>0.3771901879579484</v>
      </c>
      <c r="M309">
        <v>696</v>
      </c>
      <c r="N309">
        <v>2</v>
      </c>
      <c r="O309">
        <v>736</v>
      </c>
      <c r="P309">
        <v>0.23446957629818413</v>
      </c>
      <c r="Q309">
        <v>5</v>
      </c>
      <c r="R309">
        <v>39722</v>
      </c>
      <c r="U309">
        <v>1</v>
      </c>
      <c r="V309">
        <v>26</v>
      </c>
      <c r="W309">
        <v>72520</v>
      </c>
      <c r="X309">
        <v>18159</v>
      </c>
      <c r="Y309">
        <v>1</v>
      </c>
      <c r="Z309">
        <v>1</v>
      </c>
      <c r="AA309" t="s">
        <v>752</v>
      </c>
      <c r="AB309">
        <v>20846</v>
      </c>
      <c r="AC309">
        <v>0</v>
      </c>
      <c r="AD309" t="s">
        <v>726</v>
      </c>
      <c r="AE309">
        <v>0</v>
      </c>
      <c r="AF309">
        <v>0</v>
      </c>
      <c r="AG309" t="s">
        <v>726</v>
      </c>
      <c r="AH309" t="s">
        <v>726</v>
      </c>
      <c r="AI309" t="s">
        <v>726</v>
      </c>
      <c r="AJ309" t="s">
        <v>726</v>
      </c>
      <c r="AK309">
        <v>10</v>
      </c>
      <c r="AL309" t="s">
        <v>726</v>
      </c>
      <c r="AM309" t="s">
        <v>726</v>
      </c>
      <c r="AN309" t="s">
        <v>726</v>
      </c>
      <c r="AO309" t="s">
        <v>726</v>
      </c>
      <c r="AP309">
        <v>8</v>
      </c>
      <c r="AQ309">
        <v>6</v>
      </c>
      <c r="AR309">
        <v>8</v>
      </c>
      <c r="AS309" t="s">
        <v>726</v>
      </c>
      <c r="AT309" t="s">
        <v>726</v>
      </c>
      <c r="AU309">
        <v>2008</v>
      </c>
      <c r="AV309">
        <v>1</v>
      </c>
      <c r="AW309">
        <v>1</v>
      </c>
      <c r="AX309">
        <v>2007</v>
      </c>
      <c r="AY309">
        <v>1</v>
      </c>
      <c r="AZ309">
        <v>9999</v>
      </c>
      <c r="BA309">
        <v>2</v>
      </c>
      <c r="BB309">
        <v>2010</v>
      </c>
      <c r="BC309">
        <v>1</v>
      </c>
      <c r="BD309">
        <v>2007</v>
      </c>
      <c r="BE309">
        <v>2007</v>
      </c>
      <c r="BF309">
        <v>1</v>
      </c>
      <c r="BG309">
        <v>0</v>
      </c>
      <c r="BH309">
        <v>0</v>
      </c>
      <c r="BI309">
        <v>1</v>
      </c>
      <c r="BO309">
        <v>0</v>
      </c>
      <c r="BP309">
        <v>0</v>
      </c>
      <c r="BQ309">
        <v>0</v>
      </c>
      <c r="BR309">
        <v>0</v>
      </c>
      <c r="BS309">
        <v>0</v>
      </c>
      <c r="BT309">
        <v>0</v>
      </c>
      <c r="BU309">
        <v>0</v>
      </c>
      <c r="BV309">
        <v>0</v>
      </c>
      <c r="BW309">
        <v>0</v>
      </c>
      <c r="BX309">
        <v>0</v>
      </c>
    </row>
    <row r="310" spans="1:76" x14ac:dyDescent="0.25">
      <c r="A310">
        <v>31</v>
      </c>
      <c r="B310" t="s">
        <v>75</v>
      </c>
      <c r="C310">
        <v>2015</v>
      </c>
      <c r="D310" t="s">
        <v>582</v>
      </c>
      <c r="E310">
        <v>0</v>
      </c>
      <c r="F310">
        <v>1</v>
      </c>
      <c r="G310">
        <v>4110</v>
      </c>
      <c r="H310">
        <v>1.3093341828607836</v>
      </c>
      <c r="I310">
        <v>1751</v>
      </c>
      <c r="J310">
        <v>1</v>
      </c>
      <c r="K310">
        <v>1184</v>
      </c>
      <c r="L310">
        <v>0.3771901879579484</v>
      </c>
      <c r="M310">
        <v>696</v>
      </c>
      <c r="N310">
        <v>2</v>
      </c>
      <c r="O310">
        <v>736</v>
      </c>
      <c r="P310">
        <v>0.23446957629818413</v>
      </c>
      <c r="Q310">
        <v>5</v>
      </c>
      <c r="R310">
        <v>39722</v>
      </c>
      <c r="U310">
        <v>1</v>
      </c>
      <c r="V310">
        <v>26</v>
      </c>
      <c r="W310">
        <v>72520</v>
      </c>
      <c r="X310">
        <v>18159</v>
      </c>
      <c r="Y310">
        <v>1</v>
      </c>
      <c r="Z310">
        <v>1</v>
      </c>
      <c r="AA310" t="s">
        <v>752</v>
      </c>
      <c r="AB310">
        <v>20846</v>
      </c>
      <c r="AC310">
        <v>0</v>
      </c>
      <c r="AD310" t="s">
        <v>726</v>
      </c>
      <c r="AE310">
        <v>0</v>
      </c>
      <c r="AF310">
        <v>0</v>
      </c>
      <c r="AG310" t="s">
        <v>726</v>
      </c>
      <c r="AH310" t="s">
        <v>726</v>
      </c>
      <c r="AI310" t="s">
        <v>726</v>
      </c>
      <c r="AJ310" t="s">
        <v>726</v>
      </c>
      <c r="AK310" t="s">
        <v>726</v>
      </c>
      <c r="AL310" t="s">
        <v>726</v>
      </c>
      <c r="AM310">
        <v>39</v>
      </c>
      <c r="AN310">
        <v>210</v>
      </c>
      <c r="AO310">
        <v>34962</v>
      </c>
      <c r="AP310" t="s">
        <v>726</v>
      </c>
      <c r="AQ310">
        <v>7</v>
      </c>
      <c r="AR310">
        <v>2</v>
      </c>
      <c r="AS310">
        <v>9</v>
      </c>
      <c r="AT310" t="s">
        <v>726</v>
      </c>
      <c r="AU310">
        <v>2008</v>
      </c>
      <c r="AV310">
        <v>1</v>
      </c>
      <c r="AW310">
        <v>1</v>
      </c>
      <c r="AX310">
        <v>2007</v>
      </c>
      <c r="AY310">
        <v>1</v>
      </c>
      <c r="AZ310">
        <v>9999</v>
      </c>
      <c r="BA310">
        <v>2</v>
      </c>
      <c r="BB310">
        <v>2010</v>
      </c>
      <c r="BC310">
        <v>1</v>
      </c>
      <c r="BD310">
        <v>2007</v>
      </c>
      <c r="BE310">
        <v>2007</v>
      </c>
      <c r="BF310">
        <v>1</v>
      </c>
      <c r="BG310">
        <v>0</v>
      </c>
      <c r="BH310">
        <v>0</v>
      </c>
      <c r="BI310">
        <v>1</v>
      </c>
      <c r="BO310">
        <v>2100</v>
      </c>
      <c r="BP310">
        <v>2937</v>
      </c>
      <c r="BQ310">
        <v>1635</v>
      </c>
      <c r="BR310">
        <v>0</v>
      </c>
      <c r="BS310">
        <v>0</v>
      </c>
      <c r="BT310">
        <v>0</v>
      </c>
      <c r="BU310">
        <v>0</v>
      </c>
      <c r="BV310">
        <v>0</v>
      </c>
      <c r="BW310">
        <v>0</v>
      </c>
      <c r="BX310">
        <v>0</v>
      </c>
    </row>
    <row r="311" spans="1:76" x14ac:dyDescent="0.25">
      <c r="A311">
        <v>31</v>
      </c>
      <c r="B311" t="s">
        <v>75</v>
      </c>
      <c r="C311">
        <v>2016</v>
      </c>
      <c r="D311" t="s">
        <v>582</v>
      </c>
      <c r="E311">
        <v>0</v>
      </c>
      <c r="F311">
        <v>1</v>
      </c>
      <c r="G311">
        <v>4110</v>
      </c>
      <c r="H311">
        <v>1.3093341828607836</v>
      </c>
      <c r="I311">
        <v>1751</v>
      </c>
      <c r="J311">
        <v>1</v>
      </c>
      <c r="K311">
        <v>1184</v>
      </c>
      <c r="L311">
        <v>0.3771901879579484</v>
      </c>
      <c r="M311">
        <v>696</v>
      </c>
      <c r="N311">
        <v>2</v>
      </c>
      <c r="O311">
        <v>736</v>
      </c>
      <c r="P311">
        <v>0.23446957629818413</v>
      </c>
      <c r="Q311">
        <v>5</v>
      </c>
      <c r="R311">
        <v>39722</v>
      </c>
      <c r="U311">
        <v>1</v>
      </c>
      <c r="V311">
        <v>26</v>
      </c>
      <c r="W311">
        <v>72520</v>
      </c>
      <c r="X311">
        <v>18159</v>
      </c>
      <c r="Y311">
        <v>1</v>
      </c>
      <c r="Z311">
        <v>1</v>
      </c>
      <c r="AA311" t="s">
        <v>752</v>
      </c>
      <c r="AB311">
        <v>20846</v>
      </c>
      <c r="AC311" t="s">
        <v>726</v>
      </c>
      <c r="AD311" t="s">
        <v>726</v>
      </c>
      <c r="AE311" t="s">
        <v>726</v>
      </c>
      <c r="AF311" t="s">
        <v>726</v>
      </c>
      <c r="AG311" t="s">
        <v>726</v>
      </c>
      <c r="AH311" t="s">
        <v>726</v>
      </c>
      <c r="AI311" t="s">
        <v>726</v>
      </c>
      <c r="AJ311" t="s">
        <v>726</v>
      </c>
      <c r="AK311" t="s">
        <v>726</v>
      </c>
      <c r="AL311" t="s">
        <v>726</v>
      </c>
      <c r="AM311">
        <v>34</v>
      </c>
      <c r="AN311" t="s">
        <v>726</v>
      </c>
      <c r="AO311" t="s">
        <v>726</v>
      </c>
      <c r="AP311" t="s">
        <v>726</v>
      </c>
      <c r="AQ311" t="s">
        <v>726</v>
      </c>
      <c r="AR311" t="s">
        <v>726</v>
      </c>
      <c r="AS311" t="s">
        <v>726</v>
      </c>
      <c r="AT311" t="s">
        <v>726</v>
      </c>
      <c r="AU311">
        <v>2008</v>
      </c>
      <c r="AV311">
        <v>1</v>
      </c>
      <c r="AW311">
        <v>1</v>
      </c>
      <c r="AX311">
        <v>2007</v>
      </c>
      <c r="AY311">
        <v>1</v>
      </c>
      <c r="AZ311">
        <v>9999</v>
      </c>
      <c r="BA311">
        <v>2</v>
      </c>
      <c r="BB311">
        <v>2010</v>
      </c>
      <c r="BC311">
        <v>1</v>
      </c>
      <c r="BD311">
        <v>2007</v>
      </c>
      <c r="BE311">
        <v>2007</v>
      </c>
      <c r="BF311">
        <v>1</v>
      </c>
      <c r="BG311">
        <v>0</v>
      </c>
      <c r="BH311">
        <v>0</v>
      </c>
      <c r="BI311">
        <v>1</v>
      </c>
      <c r="BO311">
        <v>1140</v>
      </c>
      <c r="BP311">
        <v>2125</v>
      </c>
      <c r="BQ311">
        <v>691</v>
      </c>
      <c r="BR311">
        <v>0</v>
      </c>
      <c r="BS311">
        <v>0</v>
      </c>
      <c r="BT311">
        <v>0</v>
      </c>
      <c r="BU311">
        <v>0</v>
      </c>
      <c r="BV311">
        <v>0</v>
      </c>
      <c r="BW311">
        <v>0</v>
      </c>
      <c r="BX311">
        <v>0</v>
      </c>
    </row>
    <row r="312" spans="1:76" x14ac:dyDescent="0.25">
      <c r="A312">
        <v>32</v>
      </c>
      <c r="B312" t="s">
        <v>76</v>
      </c>
      <c r="C312">
        <v>2007</v>
      </c>
      <c r="D312" t="s">
        <v>591</v>
      </c>
      <c r="E312">
        <v>1</v>
      </c>
      <c r="F312">
        <v>1</v>
      </c>
      <c r="G312">
        <v>22112</v>
      </c>
      <c r="H312">
        <v>0.36722966801189111</v>
      </c>
      <c r="I312">
        <v>8109</v>
      </c>
      <c r="J312">
        <v>0</v>
      </c>
      <c r="N312">
        <v>0</v>
      </c>
      <c r="S312">
        <v>5411</v>
      </c>
      <c r="T312">
        <v>445110</v>
      </c>
      <c r="U312">
        <v>1</v>
      </c>
      <c r="V312">
        <v>22025</v>
      </c>
      <c r="W312">
        <v>4824452</v>
      </c>
      <c r="X312">
        <v>202111</v>
      </c>
      <c r="Y312">
        <v>1</v>
      </c>
      <c r="Z312">
        <v>0</v>
      </c>
      <c r="AA312" t="s">
        <v>753</v>
      </c>
      <c r="AB312">
        <v>6604</v>
      </c>
      <c r="AC312" t="s">
        <v>726</v>
      </c>
      <c r="AD312">
        <v>41385</v>
      </c>
      <c r="AE312" t="s">
        <v>726</v>
      </c>
      <c r="AF312" t="s">
        <v>726</v>
      </c>
      <c r="AG312">
        <v>182.74</v>
      </c>
      <c r="AH312">
        <v>3213.1280000000002</v>
      </c>
      <c r="AI312">
        <v>6591.7730000000001</v>
      </c>
      <c r="AJ312">
        <v>3755</v>
      </c>
      <c r="AK312">
        <v>43</v>
      </c>
      <c r="AL312">
        <v>1800</v>
      </c>
      <c r="AM312" t="s">
        <v>726</v>
      </c>
      <c r="AN312" t="s">
        <v>726</v>
      </c>
      <c r="AO312">
        <v>25</v>
      </c>
      <c r="AP312" t="s">
        <v>726</v>
      </c>
      <c r="AQ312" t="s">
        <v>726</v>
      </c>
      <c r="AR312" t="s">
        <v>726</v>
      </c>
      <c r="AS312" t="s">
        <v>726</v>
      </c>
      <c r="AT312" t="s">
        <v>726</v>
      </c>
      <c r="AU312">
        <v>2008</v>
      </c>
      <c r="AV312">
        <v>0</v>
      </c>
      <c r="AW312">
        <v>1</v>
      </c>
      <c r="AX312">
        <v>2012</v>
      </c>
      <c r="AY312">
        <v>2</v>
      </c>
      <c r="AZ312">
        <v>9999</v>
      </c>
      <c r="BA312">
        <v>2</v>
      </c>
      <c r="BB312">
        <v>2014</v>
      </c>
      <c r="BC312">
        <v>2</v>
      </c>
      <c r="BD312">
        <v>2012</v>
      </c>
      <c r="BE312">
        <v>2012</v>
      </c>
      <c r="BF312">
        <v>0</v>
      </c>
      <c r="BG312">
        <v>0</v>
      </c>
      <c r="BH312">
        <v>0</v>
      </c>
      <c r="BI312">
        <v>0</v>
      </c>
      <c r="BO312">
        <v>0</v>
      </c>
      <c r="BP312">
        <v>0</v>
      </c>
      <c r="BQ312">
        <v>0</v>
      </c>
      <c r="BR312">
        <v>0</v>
      </c>
      <c r="BS312">
        <v>0</v>
      </c>
      <c r="BT312">
        <v>0</v>
      </c>
      <c r="BU312">
        <v>0</v>
      </c>
      <c r="BV312">
        <v>0</v>
      </c>
      <c r="BW312">
        <v>0</v>
      </c>
      <c r="BX312">
        <v>0</v>
      </c>
    </row>
    <row r="313" spans="1:76" x14ac:dyDescent="0.25">
      <c r="A313">
        <v>32</v>
      </c>
      <c r="B313" t="s">
        <v>76</v>
      </c>
      <c r="C313">
        <v>2008</v>
      </c>
      <c r="D313" t="s">
        <v>591</v>
      </c>
      <c r="E313">
        <v>1</v>
      </c>
      <c r="F313">
        <v>1</v>
      </c>
      <c r="G313">
        <v>22112</v>
      </c>
      <c r="H313">
        <v>0.36722966801189111</v>
      </c>
      <c r="I313">
        <v>8109</v>
      </c>
      <c r="J313">
        <v>0</v>
      </c>
      <c r="N313">
        <v>0</v>
      </c>
      <c r="S313">
        <v>5411</v>
      </c>
      <c r="T313">
        <v>445110</v>
      </c>
      <c r="U313">
        <v>1</v>
      </c>
      <c r="V313">
        <v>22025</v>
      </c>
      <c r="W313">
        <v>4824452</v>
      </c>
      <c r="X313">
        <v>202111</v>
      </c>
      <c r="Y313">
        <v>1</v>
      </c>
      <c r="Z313">
        <v>0</v>
      </c>
      <c r="AA313" t="s">
        <v>753</v>
      </c>
      <c r="AB313">
        <v>6604</v>
      </c>
      <c r="AC313">
        <v>8.5</v>
      </c>
      <c r="AD313">
        <v>51967</v>
      </c>
      <c r="AE313">
        <v>0</v>
      </c>
      <c r="AF313">
        <v>4.25</v>
      </c>
      <c r="AG313">
        <v>114.524</v>
      </c>
      <c r="AH313">
        <v>3380.7359999999999</v>
      </c>
      <c r="AI313">
        <v>7953.9120000000003</v>
      </c>
      <c r="AJ313">
        <v>8570</v>
      </c>
      <c r="AK313">
        <v>45</v>
      </c>
      <c r="AL313">
        <v>43</v>
      </c>
      <c r="AM313" t="s">
        <v>726</v>
      </c>
      <c r="AN313" t="s">
        <v>726</v>
      </c>
      <c r="AO313">
        <v>26</v>
      </c>
      <c r="AP313" t="s">
        <v>726</v>
      </c>
      <c r="AQ313" t="s">
        <v>726</v>
      </c>
      <c r="AR313" t="s">
        <v>726</v>
      </c>
      <c r="AS313" t="s">
        <v>726</v>
      </c>
      <c r="AT313" t="s">
        <v>726</v>
      </c>
      <c r="AU313">
        <v>2008</v>
      </c>
      <c r="AV313">
        <v>0</v>
      </c>
      <c r="AW313">
        <v>1</v>
      </c>
      <c r="AX313">
        <v>2012</v>
      </c>
      <c r="AY313">
        <v>2</v>
      </c>
      <c r="AZ313">
        <v>9999</v>
      </c>
      <c r="BA313">
        <v>2</v>
      </c>
      <c r="BB313">
        <v>2014</v>
      </c>
      <c r="BC313">
        <v>2</v>
      </c>
      <c r="BD313">
        <v>2012</v>
      </c>
      <c r="BE313">
        <v>2012</v>
      </c>
      <c r="BF313">
        <v>0</v>
      </c>
      <c r="BG313">
        <v>0</v>
      </c>
      <c r="BH313">
        <v>0</v>
      </c>
      <c r="BI313">
        <v>0</v>
      </c>
      <c r="BO313">
        <v>0</v>
      </c>
      <c r="BP313">
        <v>0</v>
      </c>
      <c r="BQ313">
        <v>0</v>
      </c>
      <c r="BR313">
        <v>0</v>
      </c>
      <c r="BS313">
        <v>0</v>
      </c>
      <c r="BT313">
        <v>0</v>
      </c>
      <c r="BU313">
        <v>0</v>
      </c>
      <c r="BV313">
        <v>0</v>
      </c>
      <c r="BW313">
        <v>0</v>
      </c>
      <c r="BX313">
        <v>0</v>
      </c>
    </row>
    <row r="314" spans="1:76" x14ac:dyDescent="0.25">
      <c r="A314">
        <v>32</v>
      </c>
      <c r="B314" t="s">
        <v>76</v>
      </c>
      <c r="C314">
        <v>2009</v>
      </c>
      <c r="D314" t="s">
        <v>591</v>
      </c>
      <c r="E314">
        <v>1</v>
      </c>
      <c r="F314">
        <v>1</v>
      </c>
      <c r="G314">
        <v>22112</v>
      </c>
      <c r="H314">
        <v>0.36722966801189111</v>
      </c>
      <c r="I314">
        <v>8109</v>
      </c>
      <c r="J314">
        <v>0</v>
      </c>
      <c r="N314">
        <v>0</v>
      </c>
      <c r="S314">
        <v>5411</v>
      </c>
      <c r="T314">
        <v>445110</v>
      </c>
      <c r="U314">
        <v>1</v>
      </c>
      <c r="V314">
        <v>22025</v>
      </c>
      <c r="W314">
        <v>4824452</v>
      </c>
      <c r="X314">
        <v>202111</v>
      </c>
      <c r="Y314">
        <v>1</v>
      </c>
      <c r="Z314">
        <v>0</v>
      </c>
      <c r="AA314" t="s">
        <v>753</v>
      </c>
      <c r="AB314">
        <v>6604</v>
      </c>
      <c r="AC314">
        <v>7.9</v>
      </c>
      <c r="AD314">
        <v>47478</v>
      </c>
      <c r="AE314">
        <v>0</v>
      </c>
      <c r="AF314">
        <v>3.95</v>
      </c>
      <c r="AG314">
        <v>146.804</v>
      </c>
      <c r="AH314">
        <v>3783.3879999999999</v>
      </c>
      <c r="AI314">
        <v>8031.62</v>
      </c>
      <c r="AJ314">
        <v>-4287</v>
      </c>
      <c r="AK314">
        <v>11</v>
      </c>
      <c r="AL314">
        <v>44</v>
      </c>
      <c r="AM314">
        <v>1800</v>
      </c>
      <c r="AN314">
        <v>617696</v>
      </c>
      <c r="AO314">
        <v>15</v>
      </c>
      <c r="AP314" t="s">
        <v>726</v>
      </c>
      <c r="AQ314" t="s">
        <v>726</v>
      </c>
      <c r="AR314" t="s">
        <v>726</v>
      </c>
      <c r="AS314" t="s">
        <v>726</v>
      </c>
      <c r="AT314" t="s">
        <v>726</v>
      </c>
      <c r="AU314">
        <v>2008</v>
      </c>
      <c r="AV314">
        <v>0</v>
      </c>
      <c r="AW314">
        <v>1</v>
      </c>
      <c r="AX314">
        <v>2012</v>
      </c>
      <c r="AY314">
        <v>2</v>
      </c>
      <c r="AZ314">
        <v>9999</v>
      </c>
      <c r="BA314">
        <v>2</v>
      </c>
      <c r="BB314">
        <v>2014</v>
      </c>
      <c r="BC314">
        <v>2</v>
      </c>
      <c r="BD314">
        <v>2012</v>
      </c>
      <c r="BE314">
        <v>2012</v>
      </c>
      <c r="BF314">
        <v>0</v>
      </c>
      <c r="BG314">
        <v>0</v>
      </c>
      <c r="BH314">
        <v>0</v>
      </c>
      <c r="BI314">
        <v>0</v>
      </c>
      <c r="BO314">
        <v>0</v>
      </c>
      <c r="BP314">
        <v>0</v>
      </c>
      <c r="BQ314">
        <v>0</v>
      </c>
      <c r="BR314">
        <v>0</v>
      </c>
      <c r="BS314">
        <v>0</v>
      </c>
      <c r="BT314">
        <v>0</v>
      </c>
      <c r="BU314">
        <v>0</v>
      </c>
      <c r="BV314">
        <v>0</v>
      </c>
      <c r="BW314">
        <v>0</v>
      </c>
      <c r="BX314">
        <v>0</v>
      </c>
    </row>
    <row r="315" spans="1:76" x14ac:dyDescent="0.25">
      <c r="A315">
        <v>32</v>
      </c>
      <c r="B315" t="s">
        <v>76</v>
      </c>
      <c r="C315">
        <v>2010</v>
      </c>
      <c r="D315" t="s">
        <v>591</v>
      </c>
      <c r="E315">
        <v>1</v>
      </c>
      <c r="F315">
        <v>1</v>
      </c>
      <c r="G315">
        <v>22112</v>
      </c>
      <c r="H315">
        <v>0.36722966801189111</v>
      </c>
      <c r="I315">
        <v>8109</v>
      </c>
      <c r="J315">
        <v>0</v>
      </c>
      <c r="N315">
        <v>0</v>
      </c>
      <c r="S315">
        <v>5411</v>
      </c>
      <c r="T315">
        <v>445110</v>
      </c>
      <c r="U315">
        <v>1</v>
      </c>
      <c r="V315">
        <v>22025</v>
      </c>
      <c r="W315">
        <v>4824452</v>
      </c>
      <c r="X315">
        <v>202111</v>
      </c>
      <c r="Y315">
        <v>1</v>
      </c>
      <c r="Z315">
        <v>0</v>
      </c>
      <c r="AA315" t="s">
        <v>753</v>
      </c>
      <c r="AB315">
        <v>6604</v>
      </c>
      <c r="AC315">
        <v>8.3000000000000007</v>
      </c>
      <c r="AD315">
        <v>52915</v>
      </c>
      <c r="AE315">
        <v>0</v>
      </c>
      <c r="AF315">
        <v>4.1500000000000004</v>
      </c>
      <c r="AG315">
        <v>245.833</v>
      </c>
      <c r="AH315">
        <v>3986.54</v>
      </c>
      <c r="AI315">
        <v>9005.7939999999999</v>
      </c>
      <c r="AJ315">
        <v>1333</v>
      </c>
      <c r="AK315">
        <v>22</v>
      </c>
      <c r="AL315">
        <v>44</v>
      </c>
      <c r="AM315">
        <v>1000</v>
      </c>
      <c r="AN315">
        <v>299898</v>
      </c>
      <c r="AO315">
        <v>9</v>
      </c>
      <c r="AP315" t="s">
        <v>726</v>
      </c>
      <c r="AQ315" t="s">
        <v>726</v>
      </c>
      <c r="AR315" t="s">
        <v>726</v>
      </c>
      <c r="AS315" t="s">
        <v>726</v>
      </c>
      <c r="AT315" t="s">
        <v>726</v>
      </c>
      <c r="AU315">
        <v>2008</v>
      </c>
      <c r="AV315">
        <v>0</v>
      </c>
      <c r="AW315">
        <v>1</v>
      </c>
      <c r="AX315">
        <v>2012</v>
      </c>
      <c r="AY315">
        <v>2</v>
      </c>
      <c r="AZ315">
        <v>9999</v>
      </c>
      <c r="BA315">
        <v>2</v>
      </c>
      <c r="BB315">
        <v>2014</v>
      </c>
      <c r="BC315">
        <v>2</v>
      </c>
      <c r="BD315">
        <v>2012</v>
      </c>
      <c r="BE315">
        <v>2012</v>
      </c>
      <c r="BF315">
        <v>0</v>
      </c>
      <c r="BG315">
        <v>0</v>
      </c>
      <c r="BH315">
        <v>0</v>
      </c>
      <c r="BI315">
        <v>0</v>
      </c>
      <c r="BO315">
        <v>0</v>
      </c>
      <c r="BP315">
        <v>0</v>
      </c>
      <c r="BQ315">
        <v>0</v>
      </c>
      <c r="BR315">
        <v>0</v>
      </c>
      <c r="BS315">
        <v>0</v>
      </c>
      <c r="BT315">
        <v>0</v>
      </c>
      <c r="BU315">
        <v>0</v>
      </c>
      <c r="BV315">
        <v>0</v>
      </c>
      <c r="BW315">
        <v>0</v>
      </c>
      <c r="BX315">
        <v>0</v>
      </c>
    </row>
    <row r="316" spans="1:76" x14ac:dyDescent="0.25">
      <c r="A316">
        <v>32</v>
      </c>
      <c r="B316" t="s">
        <v>76</v>
      </c>
      <c r="C316">
        <v>2011</v>
      </c>
      <c r="D316" t="s">
        <v>591</v>
      </c>
      <c r="E316">
        <v>1</v>
      </c>
      <c r="F316">
        <v>1</v>
      </c>
      <c r="G316">
        <v>22112</v>
      </c>
      <c r="H316">
        <v>0.36722966801189111</v>
      </c>
      <c r="I316">
        <v>8109</v>
      </c>
      <c r="J316">
        <v>0</v>
      </c>
      <c r="N316">
        <v>0</v>
      </c>
      <c r="S316">
        <v>5411</v>
      </c>
      <c r="T316">
        <v>445110</v>
      </c>
      <c r="U316">
        <v>1</v>
      </c>
      <c r="V316">
        <v>22025</v>
      </c>
      <c r="W316">
        <v>4824452</v>
      </c>
      <c r="X316">
        <v>202111</v>
      </c>
      <c r="Y316">
        <v>1</v>
      </c>
      <c r="Z316">
        <v>0</v>
      </c>
      <c r="AA316" t="s">
        <v>753</v>
      </c>
      <c r="AB316">
        <v>6604</v>
      </c>
      <c r="AC316">
        <v>7.7</v>
      </c>
      <c r="AD316">
        <v>60213</v>
      </c>
      <c r="AE316">
        <v>6.8</v>
      </c>
      <c r="AF316">
        <v>7.25</v>
      </c>
      <c r="AG316">
        <v>342.61200000000002</v>
      </c>
      <c r="AH316">
        <v>4292.0749999999998</v>
      </c>
      <c r="AI316">
        <v>10107.787</v>
      </c>
      <c r="AJ316">
        <v>2699</v>
      </c>
      <c r="AK316">
        <v>-9</v>
      </c>
      <c r="AL316">
        <v>44</v>
      </c>
      <c r="AM316">
        <v>621</v>
      </c>
      <c r="AN316">
        <v>1300000</v>
      </c>
      <c r="AO316">
        <v>7</v>
      </c>
      <c r="AP316" t="s">
        <v>726</v>
      </c>
      <c r="AQ316" t="s">
        <v>726</v>
      </c>
      <c r="AR316" t="s">
        <v>726</v>
      </c>
      <c r="AS316" t="s">
        <v>726</v>
      </c>
      <c r="AT316" t="s">
        <v>726</v>
      </c>
      <c r="AU316">
        <v>2008</v>
      </c>
      <c r="AV316">
        <v>0</v>
      </c>
      <c r="AW316">
        <v>1</v>
      </c>
      <c r="AX316">
        <v>2012</v>
      </c>
      <c r="AY316">
        <v>2</v>
      </c>
      <c r="AZ316">
        <v>9999</v>
      </c>
      <c r="BA316">
        <v>2</v>
      </c>
      <c r="BB316">
        <v>2014</v>
      </c>
      <c r="BC316">
        <v>2</v>
      </c>
      <c r="BD316">
        <v>2012</v>
      </c>
      <c r="BE316">
        <v>2012</v>
      </c>
      <c r="BF316">
        <v>0</v>
      </c>
      <c r="BG316">
        <v>0</v>
      </c>
      <c r="BH316">
        <v>0</v>
      </c>
      <c r="BI316">
        <v>0</v>
      </c>
      <c r="BO316">
        <v>0</v>
      </c>
      <c r="BP316">
        <v>0</v>
      </c>
      <c r="BQ316">
        <v>0</v>
      </c>
      <c r="BR316">
        <v>0</v>
      </c>
      <c r="BS316">
        <v>0</v>
      </c>
      <c r="BT316">
        <v>0</v>
      </c>
      <c r="BU316">
        <v>0</v>
      </c>
      <c r="BV316">
        <v>0</v>
      </c>
      <c r="BW316">
        <v>0</v>
      </c>
      <c r="BX316">
        <v>0</v>
      </c>
    </row>
    <row r="317" spans="1:76" x14ac:dyDescent="0.25">
      <c r="A317">
        <v>32</v>
      </c>
      <c r="B317" t="s">
        <v>76</v>
      </c>
      <c r="C317">
        <v>2012</v>
      </c>
      <c r="D317" t="s">
        <v>591</v>
      </c>
      <c r="E317">
        <v>1</v>
      </c>
      <c r="F317">
        <v>1</v>
      </c>
      <c r="G317">
        <v>22112</v>
      </c>
      <c r="H317">
        <v>0.36722966801189111</v>
      </c>
      <c r="I317">
        <v>8109</v>
      </c>
      <c r="J317">
        <v>0</v>
      </c>
      <c r="N317">
        <v>0</v>
      </c>
      <c r="S317">
        <v>5411</v>
      </c>
      <c r="T317">
        <v>445110</v>
      </c>
      <c r="U317">
        <v>1</v>
      </c>
      <c r="V317">
        <v>22025</v>
      </c>
      <c r="W317">
        <v>4824452</v>
      </c>
      <c r="X317">
        <v>202111</v>
      </c>
      <c r="Y317">
        <v>1</v>
      </c>
      <c r="Z317">
        <v>0</v>
      </c>
      <c r="AA317" t="s">
        <v>753</v>
      </c>
      <c r="AB317">
        <v>6604</v>
      </c>
      <c r="AC317">
        <v>6.9</v>
      </c>
      <c r="AD317">
        <v>64127</v>
      </c>
      <c r="AE317">
        <v>7.18</v>
      </c>
      <c r="AF317">
        <v>7.04</v>
      </c>
      <c r="AG317">
        <v>465.57299999999998</v>
      </c>
      <c r="AH317">
        <v>5294.2160000000003</v>
      </c>
      <c r="AI317">
        <v>11698.828</v>
      </c>
      <c r="AJ317">
        <v>3285</v>
      </c>
      <c r="AK317">
        <v>3</v>
      </c>
      <c r="AL317">
        <v>44</v>
      </c>
      <c r="AM317" t="s">
        <v>726</v>
      </c>
      <c r="AN317">
        <v>1100000</v>
      </c>
      <c r="AO317">
        <v>7</v>
      </c>
      <c r="AP317" t="s">
        <v>726</v>
      </c>
      <c r="AQ317" t="s">
        <v>726</v>
      </c>
      <c r="AR317" t="s">
        <v>726</v>
      </c>
      <c r="AS317" t="s">
        <v>726</v>
      </c>
      <c r="AT317" t="s">
        <v>726</v>
      </c>
      <c r="AU317">
        <v>2008</v>
      </c>
      <c r="AV317">
        <v>0</v>
      </c>
      <c r="AW317">
        <v>1</v>
      </c>
      <c r="AX317">
        <v>2012</v>
      </c>
      <c r="AY317">
        <v>2</v>
      </c>
      <c r="AZ317">
        <v>9999</v>
      </c>
      <c r="BA317">
        <v>2</v>
      </c>
      <c r="BB317">
        <v>2014</v>
      </c>
      <c r="BC317">
        <v>2</v>
      </c>
      <c r="BD317">
        <v>2012</v>
      </c>
      <c r="BE317">
        <v>2012</v>
      </c>
      <c r="BF317">
        <v>0</v>
      </c>
      <c r="BG317">
        <v>1</v>
      </c>
      <c r="BH317">
        <v>0</v>
      </c>
      <c r="BI317">
        <v>1</v>
      </c>
      <c r="BO317">
        <v>0</v>
      </c>
      <c r="BP317">
        <v>0</v>
      </c>
      <c r="BQ317">
        <v>0</v>
      </c>
      <c r="BR317">
        <v>4</v>
      </c>
      <c r="BS317">
        <v>0</v>
      </c>
      <c r="BT317">
        <v>3</v>
      </c>
      <c r="BU317">
        <v>0</v>
      </c>
      <c r="BV317">
        <v>0</v>
      </c>
      <c r="BW317">
        <v>0</v>
      </c>
      <c r="BX317">
        <v>0</v>
      </c>
    </row>
    <row r="318" spans="1:76" x14ac:dyDescent="0.25">
      <c r="A318">
        <v>32</v>
      </c>
      <c r="B318" t="s">
        <v>76</v>
      </c>
      <c r="C318">
        <v>2013</v>
      </c>
      <c r="D318" t="s">
        <v>591</v>
      </c>
      <c r="E318">
        <v>1</v>
      </c>
      <c r="F318">
        <v>1</v>
      </c>
      <c r="G318">
        <v>22112</v>
      </c>
      <c r="H318">
        <v>0.36722966801189111</v>
      </c>
      <c r="I318">
        <v>8109</v>
      </c>
      <c r="J318">
        <v>0</v>
      </c>
      <c r="N318">
        <v>0</v>
      </c>
      <c r="S318">
        <v>5411</v>
      </c>
      <c r="T318">
        <v>445110</v>
      </c>
      <c r="U318">
        <v>1</v>
      </c>
      <c r="V318">
        <v>22025</v>
      </c>
      <c r="W318">
        <v>4824452</v>
      </c>
      <c r="X318">
        <v>202111</v>
      </c>
      <c r="Y318">
        <v>1</v>
      </c>
      <c r="Z318">
        <v>0</v>
      </c>
      <c r="AA318" t="s">
        <v>753</v>
      </c>
      <c r="AB318">
        <v>6604</v>
      </c>
      <c r="AC318">
        <v>3</v>
      </c>
      <c r="AD318">
        <v>71930</v>
      </c>
      <c r="AE318">
        <v>0</v>
      </c>
      <c r="AF318">
        <v>1.5</v>
      </c>
      <c r="AG318">
        <v>551</v>
      </c>
      <c r="AH318">
        <v>5538</v>
      </c>
      <c r="AI318">
        <v>12917</v>
      </c>
      <c r="AJ318">
        <v>0</v>
      </c>
      <c r="AK318">
        <v>6</v>
      </c>
      <c r="AL318">
        <v>43</v>
      </c>
      <c r="AM318">
        <v>1804</v>
      </c>
      <c r="AN318">
        <v>1000000</v>
      </c>
      <c r="AO318">
        <v>11</v>
      </c>
      <c r="AP318" t="s">
        <v>726</v>
      </c>
      <c r="AQ318" t="s">
        <v>726</v>
      </c>
      <c r="AR318" t="s">
        <v>726</v>
      </c>
      <c r="AS318" t="s">
        <v>726</v>
      </c>
      <c r="AT318" t="s">
        <v>726</v>
      </c>
      <c r="AU318">
        <v>2008</v>
      </c>
      <c r="AV318">
        <v>0</v>
      </c>
      <c r="AW318">
        <v>1</v>
      </c>
      <c r="AX318">
        <v>2012</v>
      </c>
      <c r="AY318">
        <v>2</v>
      </c>
      <c r="AZ318">
        <v>9999</v>
      </c>
      <c r="BA318">
        <v>2</v>
      </c>
      <c r="BB318">
        <v>2014</v>
      </c>
      <c r="BC318">
        <v>2</v>
      </c>
      <c r="BD318">
        <v>2012</v>
      </c>
      <c r="BE318">
        <v>2012</v>
      </c>
      <c r="BF318">
        <v>0</v>
      </c>
      <c r="BG318">
        <v>1</v>
      </c>
      <c r="BH318">
        <v>0</v>
      </c>
      <c r="BI318">
        <v>1</v>
      </c>
      <c r="BO318">
        <v>0</v>
      </c>
      <c r="BP318">
        <v>0</v>
      </c>
      <c r="BQ318">
        <v>0</v>
      </c>
      <c r="BR318">
        <v>168</v>
      </c>
      <c r="BS318">
        <v>180</v>
      </c>
      <c r="BT318">
        <v>3809</v>
      </c>
      <c r="BU318">
        <v>359</v>
      </c>
      <c r="BV318">
        <v>21</v>
      </c>
      <c r="BW318">
        <v>20</v>
      </c>
      <c r="BX318">
        <v>10</v>
      </c>
    </row>
    <row r="319" spans="1:76" x14ac:dyDescent="0.25">
      <c r="A319">
        <v>32</v>
      </c>
      <c r="B319" t="s">
        <v>76</v>
      </c>
      <c r="C319">
        <v>2014</v>
      </c>
      <c r="D319" t="s">
        <v>591</v>
      </c>
      <c r="E319">
        <v>1</v>
      </c>
      <c r="F319">
        <v>1</v>
      </c>
      <c r="G319">
        <v>22112</v>
      </c>
      <c r="H319">
        <v>0.36722966801189111</v>
      </c>
      <c r="I319">
        <v>8109</v>
      </c>
      <c r="J319">
        <v>0</v>
      </c>
      <c r="N319">
        <v>0</v>
      </c>
      <c r="S319">
        <v>5411</v>
      </c>
      <c r="T319">
        <v>445110</v>
      </c>
      <c r="U319">
        <v>1</v>
      </c>
      <c r="V319">
        <v>22025</v>
      </c>
      <c r="W319">
        <v>4824452</v>
      </c>
      <c r="X319">
        <v>202111</v>
      </c>
      <c r="Y319">
        <v>1</v>
      </c>
      <c r="Z319">
        <v>0</v>
      </c>
      <c r="AA319" t="s">
        <v>753</v>
      </c>
      <c r="AB319">
        <v>6604</v>
      </c>
      <c r="AC319">
        <v>5.7</v>
      </c>
      <c r="AD319">
        <v>76726</v>
      </c>
      <c r="AE319">
        <v>0</v>
      </c>
      <c r="AF319">
        <v>2.85</v>
      </c>
      <c r="AG319">
        <v>579</v>
      </c>
      <c r="AH319">
        <v>5744</v>
      </c>
      <c r="AI319">
        <v>14194</v>
      </c>
      <c r="AJ319">
        <v>1410</v>
      </c>
      <c r="AK319">
        <v>7</v>
      </c>
      <c r="AL319" t="s">
        <v>726</v>
      </c>
      <c r="AM319">
        <v>1800</v>
      </c>
      <c r="AN319">
        <v>1000000</v>
      </c>
      <c r="AO319">
        <v>14</v>
      </c>
      <c r="AP319">
        <v>7</v>
      </c>
      <c r="AQ319">
        <v>9</v>
      </c>
      <c r="AR319">
        <v>26</v>
      </c>
      <c r="AS319">
        <v>20</v>
      </c>
      <c r="AT319" t="s">
        <v>726</v>
      </c>
      <c r="AU319">
        <v>2008</v>
      </c>
      <c r="AV319">
        <v>0</v>
      </c>
      <c r="AW319">
        <v>1</v>
      </c>
      <c r="AX319">
        <v>2012</v>
      </c>
      <c r="AY319">
        <v>2</v>
      </c>
      <c r="AZ319">
        <v>9999</v>
      </c>
      <c r="BA319">
        <v>2</v>
      </c>
      <c r="BB319">
        <v>2014</v>
      </c>
      <c r="BC319">
        <v>2</v>
      </c>
      <c r="BD319">
        <v>2012</v>
      </c>
      <c r="BE319">
        <v>2012</v>
      </c>
      <c r="BF319">
        <v>1</v>
      </c>
      <c r="BG319">
        <v>1</v>
      </c>
      <c r="BH319">
        <v>0</v>
      </c>
      <c r="BI319">
        <v>1</v>
      </c>
      <c r="BO319">
        <v>0</v>
      </c>
      <c r="BP319">
        <v>0</v>
      </c>
      <c r="BQ319">
        <v>0</v>
      </c>
      <c r="BR319">
        <v>491</v>
      </c>
      <c r="BS319">
        <v>706</v>
      </c>
      <c r="BT319">
        <v>14833</v>
      </c>
      <c r="BU319">
        <v>2124</v>
      </c>
      <c r="BV319">
        <v>190</v>
      </c>
      <c r="BW319">
        <v>51</v>
      </c>
      <c r="BX319">
        <v>99</v>
      </c>
    </row>
    <row r="320" spans="1:76" x14ac:dyDescent="0.25">
      <c r="A320">
        <v>32</v>
      </c>
      <c r="B320" t="s">
        <v>76</v>
      </c>
      <c r="C320">
        <v>2015</v>
      </c>
      <c r="D320" t="s">
        <v>591</v>
      </c>
      <c r="E320">
        <v>1</v>
      </c>
      <c r="F320">
        <v>1</v>
      </c>
      <c r="G320">
        <v>22112</v>
      </c>
      <c r="H320">
        <v>0.36722966801189111</v>
      </c>
      <c r="I320">
        <v>8109</v>
      </c>
      <c r="J320">
        <v>0</v>
      </c>
      <c r="N320">
        <v>0</v>
      </c>
      <c r="S320">
        <v>5411</v>
      </c>
      <c r="T320">
        <v>445110</v>
      </c>
      <c r="U320">
        <v>1</v>
      </c>
      <c r="V320">
        <v>22025</v>
      </c>
      <c r="W320">
        <v>4824452</v>
      </c>
      <c r="X320">
        <v>202111</v>
      </c>
      <c r="Y320">
        <v>1</v>
      </c>
      <c r="Z320">
        <v>0</v>
      </c>
      <c r="AA320" t="s">
        <v>753</v>
      </c>
      <c r="AB320">
        <v>6604</v>
      </c>
      <c r="AC320">
        <v>4.5999999999999996</v>
      </c>
      <c r="AD320">
        <v>87450</v>
      </c>
      <c r="AE320">
        <v>0</v>
      </c>
      <c r="AF320">
        <v>2.2999999999999998</v>
      </c>
      <c r="AG320">
        <v>536</v>
      </c>
      <c r="AH320">
        <v>5741</v>
      </c>
      <c r="AI320">
        <v>15389</v>
      </c>
      <c r="AJ320">
        <v>4669</v>
      </c>
      <c r="AK320">
        <v>9</v>
      </c>
      <c r="AL320">
        <v>43</v>
      </c>
      <c r="AM320">
        <v>43</v>
      </c>
      <c r="AN320">
        <v>800</v>
      </c>
      <c r="AO320" t="s">
        <v>726</v>
      </c>
      <c r="AP320">
        <v>11</v>
      </c>
      <c r="AQ320">
        <v>7</v>
      </c>
      <c r="AR320">
        <v>15</v>
      </c>
      <c r="AS320">
        <v>25</v>
      </c>
      <c r="AT320" t="s">
        <v>726</v>
      </c>
      <c r="AU320">
        <v>2008</v>
      </c>
      <c r="AV320">
        <v>0</v>
      </c>
      <c r="AW320">
        <v>1</v>
      </c>
      <c r="AX320">
        <v>2012</v>
      </c>
      <c r="AY320">
        <v>2</v>
      </c>
      <c r="AZ320">
        <v>9999</v>
      </c>
      <c r="BA320">
        <v>2</v>
      </c>
      <c r="BB320">
        <v>2014</v>
      </c>
      <c r="BC320">
        <v>2</v>
      </c>
      <c r="BD320">
        <v>2012</v>
      </c>
      <c r="BE320">
        <v>2012</v>
      </c>
      <c r="BF320">
        <v>1</v>
      </c>
      <c r="BG320">
        <v>1</v>
      </c>
      <c r="BH320">
        <v>0</v>
      </c>
      <c r="BI320">
        <v>1</v>
      </c>
      <c r="BO320">
        <v>6</v>
      </c>
      <c r="BP320">
        <v>300</v>
      </c>
      <c r="BQ320">
        <v>151</v>
      </c>
      <c r="BR320">
        <v>285</v>
      </c>
      <c r="BS320">
        <v>417</v>
      </c>
      <c r="BT320">
        <v>8478</v>
      </c>
      <c r="BU320">
        <v>1369</v>
      </c>
      <c r="BV320">
        <v>141</v>
      </c>
      <c r="BW320">
        <v>37</v>
      </c>
      <c r="BX320">
        <v>159</v>
      </c>
    </row>
    <row r="321" spans="1:76" x14ac:dyDescent="0.25">
      <c r="A321">
        <v>32</v>
      </c>
      <c r="B321" t="s">
        <v>76</v>
      </c>
      <c r="C321">
        <v>2016</v>
      </c>
      <c r="D321" t="s">
        <v>591</v>
      </c>
      <c r="E321">
        <v>1</v>
      </c>
      <c r="F321">
        <v>1</v>
      </c>
      <c r="G321">
        <v>22112</v>
      </c>
      <c r="H321">
        <v>0.36722966801189111</v>
      </c>
      <c r="I321">
        <v>8109</v>
      </c>
      <c r="J321">
        <v>0</v>
      </c>
      <c r="N321">
        <v>0</v>
      </c>
      <c r="S321">
        <v>5411</v>
      </c>
      <c r="T321">
        <v>445110</v>
      </c>
      <c r="U321">
        <v>1</v>
      </c>
      <c r="V321">
        <v>22025</v>
      </c>
      <c r="W321">
        <v>4824452</v>
      </c>
      <c r="X321">
        <v>202111</v>
      </c>
      <c r="Y321">
        <v>1</v>
      </c>
      <c r="Z321">
        <v>0</v>
      </c>
      <c r="AA321" t="s">
        <v>753</v>
      </c>
      <c r="AB321">
        <v>6604</v>
      </c>
      <c r="AC321" t="s">
        <v>726</v>
      </c>
      <c r="AD321" t="s">
        <v>726</v>
      </c>
      <c r="AE321" t="s">
        <v>726</v>
      </c>
      <c r="AF321" t="s">
        <v>726</v>
      </c>
      <c r="AG321" t="s">
        <v>726</v>
      </c>
      <c r="AH321" t="s">
        <v>726</v>
      </c>
      <c r="AI321" t="s">
        <v>726</v>
      </c>
      <c r="AJ321" t="s">
        <v>726</v>
      </c>
      <c r="AK321" t="s">
        <v>726</v>
      </c>
      <c r="AL321" t="s">
        <v>726</v>
      </c>
      <c r="AM321">
        <v>44</v>
      </c>
      <c r="AN321" t="s">
        <v>726</v>
      </c>
      <c r="AO321" t="s">
        <v>726</v>
      </c>
      <c r="AP321" t="s">
        <v>726</v>
      </c>
      <c r="AQ321" t="s">
        <v>726</v>
      </c>
      <c r="AR321" t="s">
        <v>726</v>
      </c>
      <c r="AS321" t="s">
        <v>726</v>
      </c>
      <c r="AT321">
        <v>0</v>
      </c>
      <c r="AU321">
        <v>2008</v>
      </c>
      <c r="AV321">
        <v>0</v>
      </c>
      <c r="AW321">
        <v>1</v>
      </c>
      <c r="AX321">
        <v>2012</v>
      </c>
      <c r="AY321">
        <v>2</v>
      </c>
      <c r="AZ321">
        <v>9999</v>
      </c>
      <c r="BA321">
        <v>2</v>
      </c>
      <c r="BB321">
        <v>2014</v>
      </c>
      <c r="BC321">
        <v>2</v>
      </c>
      <c r="BD321">
        <v>2012</v>
      </c>
      <c r="BE321">
        <v>2012</v>
      </c>
      <c r="BF321">
        <v>1</v>
      </c>
      <c r="BG321">
        <v>1</v>
      </c>
      <c r="BH321">
        <v>0</v>
      </c>
      <c r="BI321">
        <v>1</v>
      </c>
      <c r="BO321">
        <v>3200</v>
      </c>
      <c r="BP321">
        <v>42156</v>
      </c>
      <c r="BQ321">
        <v>17757</v>
      </c>
      <c r="BR321">
        <v>27</v>
      </c>
      <c r="BS321">
        <v>37</v>
      </c>
      <c r="BT321">
        <v>527</v>
      </c>
      <c r="BU321">
        <v>86</v>
      </c>
      <c r="BV321">
        <v>11</v>
      </c>
      <c r="BW321">
        <v>4</v>
      </c>
      <c r="BX321">
        <v>52</v>
      </c>
    </row>
    <row r="322" spans="1:76" x14ac:dyDescent="0.25">
      <c r="A322">
        <v>33</v>
      </c>
      <c r="B322" t="s">
        <v>77</v>
      </c>
      <c r="C322">
        <v>2007</v>
      </c>
      <c r="D322" t="s">
        <v>591</v>
      </c>
      <c r="E322">
        <v>1</v>
      </c>
      <c r="F322">
        <v>1</v>
      </c>
      <c r="G322">
        <v>107164</v>
      </c>
      <c r="H322">
        <v>7.6137833037300178</v>
      </c>
      <c r="I322">
        <v>25033</v>
      </c>
      <c r="J322">
        <v>0</v>
      </c>
      <c r="N322">
        <v>0</v>
      </c>
      <c r="S322">
        <v>6211</v>
      </c>
      <c r="T322">
        <v>523110</v>
      </c>
      <c r="U322">
        <v>1</v>
      </c>
      <c r="V322">
        <v>5</v>
      </c>
      <c r="W322">
        <v>507065</v>
      </c>
      <c r="X322">
        <v>5875</v>
      </c>
      <c r="Y322">
        <v>1</v>
      </c>
      <c r="Z322">
        <v>1</v>
      </c>
      <c r="AA322" t="s">
        <v>754</v>
      </c>
      <c r="AB322">
        <v>645457</v>
      </c>
      <c r="AC322" t="s">
        <v>726</v>
      </c>
      <c r="AD322">
        <v>13764</v>
      </c>
      <c r="AE322" t="s">
        <v>726</v>
      </c>
      <c r="AF322" t="s">
        <v>726</v>
      </c>
      <c r="AG322">
        <v>11599</v>
      </c>
      <c r="AH322">
        <v>1119796</v>
      </c>
      <c r="AI322">
        <v>87968</v>
      </c>
      <c r="AJ322">
        <v>1205</v>
      </c>
      <c r="AK322">
        <v>36</v>
      </c>
      <c r="AL322">
        <v>2000</v>
      </c>
      <c r="AM322" t="s">
        <v>726</v>
      </c>
      <c r="AN322">
        <v>64316</v>
      </c>
      <c r="AO322">
        <v>8</v>
      </c>
      <c r="AP322" t="s">
        <v>726</v>
      </c>
      <c r="AQ322" t="s">
        <v>726</v>
      </c>
      <c r="AR322" t="s">
        <v>726</v>
      </c>
      <c r="AS322" t="s">
        <v>726</v>
      </c>
      <c r="AT322" t="s">
        <v>726</v>
      </c>
      <c r="AU322">
        <v>2011</v>
      </c>
      <c r="AV322">
        <v>0</v>
      </c>
      <c r="AW322">
        <v>1</v>
      </c>
      <c r="AX322">
        <v>9999</v>
      </c>
      <c r="AY322">
        <v>2</v>
      </c>
      <c r="AZ322">
        <v>9999</v>
      </c>
      <c r="BA322">
        <v>2</v>
      </c>
      <c r="BB322">
        <v>2013</v>
      </c>
      <c r="BC322">
        <v>2</v>
      </c>
      <c r="BD322">
        <v>9999</v>
      </c>
      <c r="BE322">
        <v>2013</v>
      </c>
      <c r="BF322">
        <v>0</v>
      </c>
      <c r="BG322">
        <v>0</v>
      </c>
      <c r="BH322">
        <v>0</v>
      </c>
      <c r="BI322">
        <v>0</v>
      </c>
      <c r="BO322">
        <v>0</v>
      </c>
      <c r="BP322">
        <v>0</v>
      </c>
      <c r="BQ322">
        <v>0</v>
      </c>
      <c r="BR322">
        <v>0</v>
      </c>
      <c r="BS322">
        <v>0</v>
      </c>
      <c r="BT322">
        <v>0</v>
      </c>
      <c r="BU322">
        <v>0</v>
      </c>
      <c r="BV322">
        <v>0</v>
      </c>
      <c r="BW322">
        <v>0</v>
      </c>
      <c r="BX322">
        <v>0</v>
      </c>
    </row>
    <row r="323" spans="1:76" x14ac:dyDescent="0.25">
      <c r="A323">
        <v>33</v>
      </c>
      <c r="B323" t="s">
        <v>77</v>
      </c>
      <c r="C323">
        <v>2008</v>
      </c>
      <c r="D323" t="s">
        <v>591</v>
      </c>
      <c r="E323">
        <v>1</v>
      </c>
      <c r="F323">
        <v>1</v>
      </c>
      <c r="G323">
        <v>107164</v>
      </c>
      <c r="H323">
        <v>7.6137833037300178</v>
      </c>
      <c r="I323">
        <v>25033</v>
      </c>
      <c r="J323">
        <v>0</v>
      </c>
      <c r="N323">
        <v>0</v>
      </c>
      <c r="S323">
        <v>6211</v>
      </c>
      <c r="T323">
        <v>523110</v>
      </c>
      <c r="U323">
        <v>1</v>
      </c>
      <c r="V323">
        <v>5</v>
      </c>
      <c r="W323">
        <v>507065</v>
      </c>
      <c r="X323">
        <v>5875</v>
      </c>
      <c r="Y323">
        <v>1</v>
      </c>
      <c r="Z323">
        <v>1</v>
      </c>
      <c r="AA323" t="s">
        <v>754</v>
      </c>
      <c r="AB323">
        <v>645457</v>
      </c>
      <c r="AC323">
        <v>9.1999999999999993</v>
      </c>
      <c r="AD323">
        <v>14088</v>
      </c>
      <c r="AE323">
        <v>0</v>
      </c>
      <c r="AF323">
        <v>4.5999999999999996</v>
      </c>
      <c r="AG323">
        <v>2322</v>
      </c>
      <c r="AH323">
        <v>884547</v>
      </c>
      <c r="AI323">
        <v>53579</v>
      </c>
      <c r="AJ323">
        <v>308</v>
      </c>
      <c r="AK323" t="s">
        <v>726</v>
      </c>
      <c r="AL323">
        <v>37</v>
      </c>
      <c r="AM323" t="s">
        <v>726</v>
      </c>
      <c r="AN323">
        <v>76513</v>
      </c>
      <c r="AO323" t="s">
        <v>726</v>
      </c>
      <c r="AP323" t="s">
        <v>726</v>
      </c>
      <c r="AQ323" t="s">
        <v>726</v>
      </c>
      <c r="AR323" t="s">
        <v>726</v>
      </c>
      <c r="AS323" t="s">
        <v>726</v>
      </c>
      <c r="AT323" t="s">
        <v>726</v>
      </c>
      <c r="AU323">
        <v>2011</v>
      </c>
      <c r="AV323">
        <v>0</v>
      </c>
      <c r="AW323">
        <v>1</v>
      </c>
      <c r="AX323">
        <v>9999</v>
      </c>
      <c r="AY323">
        <v>2</v>
      </c>
      <c r="AZ323">
        <v>9999</v>
      </c>
      <c r="BA323">
        <v>2</v>
      </c>
      <c r="BB323">
        <v>2013</v>
      </c>
      <c r="BC323">
        <v>2</v>
      </c>
      <c r="BD323">
        <v>9999</v>
      </c>
      <c r="BE323">
        <v>2013</v>
      </c>
      <c r="BF323">
        <v>0</v>
      </c>
      <c r="BG323">
        <v>0</v>
      </c>
      <c r="BH323">
        <v>0</v>
      </c>
      <c r="BI323">
        <v>0</v>
      </c>
      <c r="BO323">
        <v>0</v>
      </c>
      <c r="BP323">
        <v>0</v>
      </c>
      <c r="BQ323">
        <v>0</v>
      </c>
      <c r="BR323">
        <v>0</v>
      </c>
      <c r="BS323">
        <v>0</v>
      </c>
      <c r="BT323">
        <v>0</v>
      </c>
      <c r="BU323">
        <v>0</v>
      </c>
      <c r="BV323">
        <v>0</v>
      </c>
      <c r="BW323">
        <v>0</v>
      </c>
      <c r="BX323">
        <v>0</v>
      </c>
    </row>
    <row r="324" spans="1:76" x14ac:dyDescent="0.25">
      <c r="A324">
        <v>33</v>
      </c>
      <c r="B324" t="s">
        <v>77</v>
      </c>
      <c r="C324">
        <v>2009</v>
      </c>
      <c r="D324" t="s">
        <v>591</v>
      </c>
      <c r="E324">
        <v>1</v>
      </c>
      <c r="F324">
        <v>1</v>
      </c>
      <c r="G324">
        <v>107164</v>
      </c>
      <c r="H324">
        <v>7.6137833037300178</v>
      </c>
      <c r="I324">
        <v>25033</v>
      </c>
      <c r="J324">
        <v>0</v>
      </c>
      <c r="N324">
        <v>0</v>
      </c>
      <c r="S324">
        <v>6211</v>
      </c>
      <c r="T324">
        <v>523110</v>
      </c>
      <c r="U324">
        <v>1</v>
      </c>
      <c r="V324">
        <v>5</v>
      </c>
      <c r="W324">
        <v>507065</v>
      </c>
      <c r="X324">
        <v>5875</v>
      </c>
      <c r="Y324">
        <v>1</v>
      </c>
      <c r="Z324">
        <v>1</v>
      </c>
      <c r="AA324" t="s">
        <v>754</v>
      </c>
      <c r="AB324">
        <v>645457</v>
      </c>
      <c r="AC324">
        <v>9.1999999999999993</v>
      </c>
      <c r="AD324">
        <v>12243</v>
      </c>
      <c r="AE324">
        <v>0</v>
      </c>
      <c r="AF324">
        <v>4.5999999999999996</v>
      </c>
      <c r="AG324">
        <v>13385</v>
      </c>
      <c r="AH324">
        <v>848942</v>
      </c>
      <c r="AI324">
        <v>51673</v>
      </c>
      <c r="AJ324">
        <v>-1754</v>
      </c>
      <c r="AK324">
        <v>10</v>
      </c>
      <c r="AL324">
        <v>37</v>
      </c>
      <c r="AM324" t="s">
        <v>726</v>
      </c>
      <c r="AN324">
        <v>40078</v>
      </c>
      <c r="AO324" t="s">
        <v>726</v>
      </c>
      <c r="AP324" t="s">
        <v>726</v>
      </c>
      <c r="AQ324" t="s">
        <v>726</v>
      </c>
      <c r="AR324" t="s">
        <v>726</v>
      </c>
      <c r="AS324" t="s">
        <v>726</v>
      </c>
      <c r="AT324" t="s">
        <v>726</v>
      </c>
      <c r="AU324">
        <v>2011</v>
      </c>
      <c r="AV324">
        <v>0</v>
      </c>
      <c r="AW324">
        <v>1</v>
      </c>
      <c r="AX324">
        <v>9999</v>
      </c>
      <c r="AY324">
        <v>2</v>
      </c>
      <c r="AZ324">
        <v>9999</v>
      </c>
      <c r="BA324">
        <v>2</v>
      </c>
      <c r="BB324">
        <v>2013</v>
      </c>
      <c r="BC324">
        <v>2</v>
      </c>
      <c r="BD324">
        <v>9999</v>
      </c>
      <c r="BE324">
        <v>2013</v>
      </c>
      <c r="BF324">
        <v>0</v>
      </c>
      <c r="BG324">
        <v>0</v>
      </c>
      <c r="BH324">
        <v>0</v>
      </c>
      <c r="BI324">
        <v>0</v>
      </c>
      <c r="BO324">
        <v>0</v>
      </c>
      <c r="BP324">
        <v>0</v>
      </c>
      <c r="BQ324">
        <v>0</v>
      </c>
      <c r="BR324">
        <v>0</v>
      </c>
      <c r="BS324">
        <v>0</v>
      </c>
      <c r="BT324">
        <v>0</v>
      </c>
      <c r="BU324">
        <v>0</v>
      </c>
      <c r="BV324">
        <v>0</v>
      </c>
      <c r="BW324">
        <v>0</v>
      </c>
      <c r="BX324">
        <v>0</v>
      </c>
    </row>
    <row r="325" spans="1:76" x14ac:dyDescent="0.25">
      <c r="A325">
        <v>33</v>
      </c>
      <c r="B325" t="s">
        <v>77</v>
      </c>
      <c r="C325">
        <v>2010</v>
      </c>
      <c r="D325" t="s">
        <v>591</v>
      </c>
      <c r="E325">
        <v>1</v>
      </c>
      <c r="F325">
        <v>1</v>
      </c>
      <c r="G325">
        <v>107164</v>
      </c>
      <c r="H325">
        <v>7.6137833037300178</v>
      </c>
      <c r="I325">
        <v>25033</v>
      </c>
      <c r="J325">
        <v>0</v>
      </c>
      <c r="N325">
        <v>0</v>
      </c>
      <c r="S325">
        <v>6211</v>
      </c>
      <c r="T325">
        <v>523110</v>
      </c>
      <c r="U325">
        <v>1</v>
      </c>
      <c r="V325">
        <v>5</v>
      </c>
      <c r="W325">
        <v>507065</v>
      </c>
      <c r="X325">
        <v>5875</v>
      </c>
      <c r="Y325">
        <v>1</v>
      </c>
      <c r="Z325">
        <v>1</v>
      </c>
      <c r="AA325" t="s">
        <v>754</v>
      </c>
      <c r="AB325">
        <v>645457</v>
      </c>
      <c r="AC325">
        <v>7.7</v>
      </c>
      <c r="AD325">
        <v>13154</v>
      </c>
      <c r="AE325">
        <v>0</v>
      </c>
      <c r="AF325">
        <v>3.85</v>
      </c>
      <c r="AG325">
        <v>8354</v>
      </c>
      <c r="AH325">
        <v>911332</v>
      </c>
      <c r="AI325">
        <v>45967</v>
      </c>
      <c r="AJ325">
        <v>909</v>
      </c>
      <c r="AK325">
        <v>2</v>
      </c>
      <c r="AL325">
        <v>36</v>
      </c>
      <c r="AM325" t="s">
        <v>726</v>
      </c>
      <c r="AN325">
        <v>132183</v>
      </c>
      <c r="AO325" t="s">
        <v>726</v>
      </c>
      <c r="AP325" t="s">
        <v>726</v>
      </c>
      <c r="AQ325" t="s">
        <v>726</v>
      </c>
      <c r="AR325" t="s">
        <v>726</v>
      </c>
      <c r="AS325" t="s">
        <v>726</v>
      </c>
      <c r="AT325" t="s">
        <v>726</v>
      </c>
      <c r="AU325">
        <v>2011</v>
      </c>
      <c r="AV325">
        <v>0</v>
      </c>
      <c r="AW325">
        <v>1</v>
      </c>
      <c r="AX325">
        <v>9999</v>
      </c>
      <c r="AY325">
        <v>2</v>
      </c>
      <c r="AZ325">
        <v>9999</v>
      </c>
      <c r="BA325">
        <v>2</v>
      </c>
      <c r="BB325">
        <v>2013</v>
      </c>
      <c r="BC325">
        <v>2</v>
      </c>
      <c r="BD325">
        <v>9999</v>
      </c>
      <c r="BE325">
        <v>2013</v>
      </c>
      <c r="BF325">
        <v>0</v>
      </c>
      <c r="BG325">
        <v>0</v>
      </c>
      <c r="BH325">
        <v>0</v>
      </c>
      <c r="BI325">
        <v>0</v>
      </c>
      <c r="BO325">
        <v>0</v>
      </c>
      <c r="BP325">
        <v>0</v>
      </c>
      <c r="BQ325">
        <v>0</v>
      </c>
      <c r="BR325">
        <v>0</v>
      </c>
      <c r="BS325">
        <v>0</v>
      </c>
      <c r="BT325">
        <v>0</v>
      </c>
      <c r="BU325">
        <v>0</v>
      </c>
      <c r="BV325">
        <v>0</v>
      </c>
      <c r="BW325">
        <v>0</v>
      </c>
      <c r="BX325">
        <v>0</v>
      </c>
    </row>
    <row r="326" spans="1:76" x14ac:dyDescent="0.25">
      <c r="A326">
        <v>33</v>
      </c>
      <c r="B326" t="s">
        <v>77</v>
      </c>
      <c r="C326">
        <v>2011</v>
      </c>
      <c r="D326" t="s">
        <v>591</v>
      </c>
      <c r="E326">
        <v>1</v>
      </c>
      <c r="F326">
        <v>1</v>
      </c>
      <c r="G326">
        <v>107164</v>
      </c>
      <c r="H326">
        <v>7.6137833037300178</v>
      </c>
      <c r="I326">
        <v>25033</v>
      </c>
      <c r="J326">
        <v>0</v>
      </c>
      <c r="N326">
        <v>0</v>
      </c>
      <c r="S326">
        <v>6211</v>
      </c>
      <c r="T326">
        <v>523110</v>
      </c>
      <c r="U326">
        <v>1</v>
      </c>
      <c r="V326">
        <v>5</v>
      </c>
      <c r="W326">
        <v>507065</v>
      </c>
      <c r="X326">
        <v>5875</v>
      </c>
      <c r="Y326">
        <v>1</v>
      </c>
      <c r="Z326">
        <v>1</v>
      </c>
      <c r="AA326" t="s">
        <v>754</v>
      </c>
      <c r="AB326">
        <v>645457</v>
      </c>
      <c r="AC326">
        <v>7.8</v>
      </c>
      <c r="AD326">
        <v>14075</v>
      </c>
      <c r="AE326">
        <v>0</v>
      </c>
      <c r="AF326">
        <v>3.9</v>
      </c>
      <c r="AG326">
        <v>4442</v>
      </c>
      <c r="AH326">
        <v>923225</v>
      </c>
      <c r="AI326">
        <v>36793</v>
      </c>
      <c r="AJ326" t="s">
        <v>726</v>
      </c>
      <c r="AK326">
        <v>-13</v>
      </c>
      <c r="AL326">
        <v>36</v>
      </c>
      <c r="AM326">
        <v>1250</v>
      </c>
      <c r="AN326">
        <v>112349</v>
      </c>
      <c r="AO326" t="s">
        <v>726</v>
      </c>
      <c r="AP326" t="s">
        <v>726</v>
      </c>
      <c r="AQ326" t="s">
        <v>726</v>
      </c>
      <c r="AR326" t="s">
        <v>726</v>
      </c>
      <c r="AS326" t="s">
        <v>726</v>
      </c>
      <c r="AT326" t="s">
        <v>726</v>
      </c>
      <c r="AU326">
        <v>2011</v>
      </c>
      <c r="AV326">
        <v>0</v>
      </c>
      <c r="AW326">
        <v>1</v>
      </c>
      <c r="AX326">
        <v>9999</v>
      </c>
      <c r="AY326">
        <v>2</v>
      </c>
      <c r="AZ326">
        <v>9999</v>
      </c>
      <c r="BA326">
        <v>2</v>
      </c>
      <c r="BB326">
        <v>2013</v>
      </c>
      <c r="BC326">
        <v>2</v>
      </c>
      <c r="BD326">
        <v>9999</v>
      </c>
      <c r="BE326">
        <v>2013</v>
      </c>
      <c r="BF326">
        <v>0</v>
      </c>
      <c r="BG326">
        <v>0</v>
      </c>
      <c r="BH326">
        <v>0</v>
      </c>
      <c r="BI326">
        <v>0</v>
      </c>
      <c r="BO326">
        <v>0</v>
      </c>
      <c r="BP326">
        <v>0</v>
      </c>
      <c r="BQ326">
        <v>0</v>
      </c>
      <c r="BR326">
        <v>0</v>
      </c>
      <c r="BS326">
        <v>0</v>
      </c>
      <c r="BT326">
        <v>0</v>
      </c>
      <c r="BU326">
        <v>0</v>
      </c>
      <c r="BV326">
        <v>0</v>
      </c>
      <c r="BW326">
        <v>0</v>
      </c>
      <c r="BX326">
        <v>0</v>
      </c>
    </row>
    <row r="327" spans="1:76" x14ac:dyDescent="0.25">
      <c r="A327">
        <v>33</v>
      </c>
      <c r="B327" t="s">
        <v>77</v>
      </c>
      <c r="C327">
        <v>2012</v>
      </c>
      <c r="D327" t="s">
        <v>591</v>
      </c>
      <c r="E327">
        <v>1</v>
      </c>
      <c r="F327">
        <v>1</v>
      </c>
      <c r="G327">
        <v>107164</v>
      </c>
      <c r="H327">
        <v>7.6137833037300178</v>
      </c>
      <c r="I327">
        <v>25033</v>
      </c>
      <c r="J327">
        <v>0</v>
      </c>
      <c r="N327">
        <v>0</v>
      </c>
      <c r="S327">
        <v>6211</v>
      </c>
      <c r="T327">
        <v>523110</v>
      </c>
      <c r="U327">
        <v>1</v>
      </c>
      <c r="V327">
        <v>5</v>
      </c>
      <c r="W327">
        <v>507065</v>
      </c>
      <c r="X327">
        <v>5875</v>
      </c>
      <c r="Y327">
        <v>1</v>
      </c>
      <c r="Z327">
        <v>1</v>
      </c>
      <c r="AA327" t="s">
        <v>754</v>
      </c>
      <c r="AB327">
        <v>645457</v>
      </c>
      <c r="AC327">
        <v>6.8</v>
      </c>
      <c r="AD327">
        <v>13326</v>
      </c>
      <c r="AE327">
        <v>0</v>
      </c>
      <c r="AF327">
        <v>3.4</v>
      </c>
      <c r="AG327">
        <v>7475</v>
      </c>
      <c r="AH327">
        <v>938555</v>
      </c>
      <c r="AI327">
        <v>41170</v>
      </c>
      <c r="AJ327">
        <v>-863</v>
      </c>
      <c r="AK327">
        <v>7</v>
      </c>
      <c r="AL327" t="s">
        <v>726</v>
      </c>
      <c r="AM327">
        <v>175</v>
      </c>
      <c r="AN327">
        <v>96282</v>
      </c>
      <c r="AO327" t="s">
        <v>726</v>
      </c>
      <c r="AP327" t="s">
        <v>726</v>
      </c>
      <c r="AQ327" t="s">
        <v>726</v>
      </c>
      <c r="AR327" t="s">
        <v>726</v>
      </c>
      <c r="AS327" t="s">
        <v>726</v>
      </c>
      <c r="AT327" t="s">
        <v>726</v>
      </c>
      <c r="AU327">
        <v>2011</v>
      </c>
      <c r="AV327">
        <v>0</v>
      </c>
      <c r="AW327">
        <v>1</v>
      </c>
      <c r="AX327">
        <v>9999</v>
      </c>
      <c r="AY327">
        <v>2</v>
      </c>
      <c r="AZ327">
        <v>9999</v>
      </c>
      <c r="BA327">
        <v>2</v>
      </c>
      <c r="BB327">
        <v>2013</v>
      </c>
      <c r="BC327">
        <v>2</v>
      </c>
      <c r="BD327">
        <v>9999</v>
      </c>
      <c r="BE327">
        <v>2013</v>
      </c>
      <c r="BF327">
        <v>0</v>
      </c>
      <c r="BG327">
        <v>0</v>
      </c>
      <c r="BH327">
        <v>0</v>
      </c>
      <c r="BI327">
        <v>0</v>
      </c>
      <c r="BO327">
        <v>0</v>
      </c>
      <c r="BP327">
        <v>0</v>
      </c>
      <c r="BQ327">
        <v>0</v>
      </c>
      <c r="BR327">
        <v>0</v>
      </c>
      <c r="BS327">
        <v>0</v>
      </c>
      <c r="BT327">
        <v>0</v>
      </c>
      <c r="BU327">
        <v>0</v>
      </c>
      <c r="BV327">
        <v>0</v>
      </c>
      <c r="BW327">
        <v>0</v>
      </c>
      <c r="BX327">
        <v>0</v>
      </c>
    </row>
    <row r="328" spans="1:76" x14ac:dyDescent="0.25">
      <c r="A328">
        <v>33</v>
      </c>
      <c r="B328" t="s">
        <v>77</v>
      </c>
      <c r="C328">
        <v>2013</v>
      </c>
      <c r="D328" t="s">
        <v>591</v>
      </c>
      <c r="E328">
        <v>1</v>
      </c>
      <c r="F328">
        <v>1</v>
      </c>
      <c r="G328">
        <v>107164</v>
      </c>
      <c r="H328">
        <v>7.6137833037300178</v>
      </c>
      <c r="I328">
        <v>25033</v>
      </c>
      <c r="J328">
        <v>0</v>
      </c>
      <c r="N328">
        <v>0</v>
      </c>
      <c r="S328">
        <v>6211</v>
      </c>
      <c r="T328">
        <v>523110</v>
      </c>
      <c r="U328">
        <v>1</v>
      </c>
      <c r="V328">
        <v>5</v>
      </c>
      <c r="W328">
        <v>507065</v>
      </c>
      <c r="X328">
        <v>5875</v>
      </c>
      <c r="Y328">
        <v>1</v>
      </c>
      <c r="Z328">
        <v>1</v>
      </c>
      <c r="AA328" t="s">
        <v>754</v>
      </c>
      <c r="AB328">
        <v>645457</v>
      </c>
      <c r="AC328">
        <v>0.8</v>
      </c>
      <c r="AD328">
        <v>13629</v>
      </c>
      <c r="AE328">
        <v>0</v>
      </c>
      <c r="AF328">
        <v>0.4</v>
      </c>
      <c r="AG328">
        <v>8040</v>
      </c>
      <c r="AH328">
        <v>911507</v>
      </c>
      <c r="AI328">
        <v>40663</v>
      </c>
      <c r="AJ328">
        <v>254</v>
      </c>
      <c r="AK328" t="s">
        <v>726</v>
      </c>
      <c r="AL328">
        <v>35</v>
      </c>
      <c r="AM328">
        <v>2000</v>
      </c>
      <c r="AN328" t="s">
        <v>726</v>
      </c>
      <c r="AO328" t="s">
        <v>726</v>
      </c>
      <c r="AP328" t="s">
        <v>726</v>
      </c>
      <c r="AQ328" t="s">
        <v>726</v>
      </c>
      <c r="AR328" t="s">
        <v>726</v>
      </c>
      <c r="AS328" t="s">
        <v>726</v>
      </c>
      <c r="AT328" t="s">
        <v>726</v>
      </c>
      <c r="AU328">
        <v>2011</v>
      </c>
      <c r="AV328">
        <v>0</v>
      </c>
      <c r="AW328">
        <v>1</v>
      </c>
      <c r="AX328">
        <v>9999</v>
      </c>
      <c r="AY328">
        <v>2</v>
      </c>
      <c r="AZ328">
        <v>9999</v>
      </c>
      <c r="BA328">
        <v>2</v>
      </c>
      <c r="BB328">
        <v>2013</v>
      </c>
      <c r="BC328">
        <v>2</v>
      </c>
      <c r="BD328">
        <v>9999</v>
      </c>
      <c r="BE328">
        <v>2013</v>
      </c>
      <c r="BF328">
        <v>1</v>
      </c>
      <c r="BG328">
        <v>0</v>
      </c>
      <c r="BH328">
        <v>0</v>
      </c>
      <c r="BI328">
        <v>1</v>
      </c>
      <c r="BO328">
        <v>0</v>
      </c>
      <c r="BP328">
        <v>0</v>
      </c>
      <c r="BQ328">
        <v>0</v>
      </c>
      <c r="BR328">
        <v>0</v>
      </c>
      <c r="BS328">
        <v>0</v>
      </c>
      <c r="BT328">
        <v>0</v>
      </c>
      <c r="BU328">
        <v>0</v>
      </c>
      <c r="BV328">
        <v>0</v>
      </c>
      <c r="BW328">
        <v>0</v>
      </c>
      <c r="BX328">
        <v>0</v>
      </c>
    </row>
    <row r="329" spans="1:76" x14ac:dyDescent="0.25">
      <c r="A329">
        <v>33</v>
      </c>
      <c r="B329" t="s">
        <v>77</v>
      </c>
      <c r="C329">
        <v>2014</v>
      </c>
      <c r="D329" t="s">
        <v>591</v>
      </c>
      <c r="E329">
        <v>1</v>
      </c>
      <c r="F329">
        <v>1</v>
      </c>
      <c r="G329">
        <v>107164</v>
      </c>
      <c r="H329">
        <v>7.6137833037300178</v>
      </c>
      <c r="I329">
        <v>25033</v>
      </c>
      <c r="J329">
        <v>0</v>
      </c>
      <c r="N329">
        <v>0</v>
      </c>
      <c r="S329">
        <v>6211</v>
      </c>
      <c r="T329">
        <v>523110</v>
      </c>
      <c r="U329">
        <v>1</v>
      </c>
      <c r="V329">
        <v>5</v>
      </c>
      <c r="W329">
        <v>507065</v>
      </c>
      <c r="X329">
        <v>5875</v>
      </c>
      <c r="Y329">
        <v>1</v>
      </c>
      <c r="Z329">
        <v>1</v>
      </c>
      <c r="AA329" t="s">
        <v>754</v>
      </c>
      <c r="AB329">
        <v>645457</v>
      </c>
      <c r="AC329">
        <v>5.6</v>
      </c>
      <c r="AD329">
        <v>13802</v>
      </c>
      <c r="AE329">
        <v>0</v>
      </c>
      <c r="AF329">
        <v>2.8</v>
      </c>
      <c r="AG329">
        <v>8477</v>
      </c>
      <c r="AH329">
        <v>856240</v>
      </c>
      <c r="AI329">
        <v>39796</v>
      </c>
      <c r="AJ329" t="s">
        <v>726</v>
      </c>
      <c r="AK329">
        <v>-6</v>
      </c>
      <c r="AL329">
        <v>28.79</v>
      </c>
      <c r="AM329">
        <v>2000</v>
      </c>
      <c r="AN329" t="s">
        <v>726</v>
      </c>
      <c r="AO329" t="s">
        <v>726</v>
      </c>
      <c r="AP329" t="s">
        <v>726</v>
      </c>
      <c r="AQ329" t="s">
        <v>726</v>
      </c>
      <c r="AR329" t="s">
        <v>726</v>
      </c>
      <c r="AS329" t="s">
        <v>726</v>
      </c>
      <c r="AT329" t="s">
        <v>726</v>
      </c>
      <c r="AU329">
        <v>2011</v>
      </c>
      <c r="AV329">
        <v>0</v>
      </c>
      <c r="AW329">
        <v>1</v>
      </c>
      <c r="AX329">
        <v>9999</v>
      </c>
      <c r="AY329">
        <v>2</v>
      </c>
      <c r="AZ329">
        <v>9999</v>
      </c>
      <c r="BA329">
        <v>2</v>
      </c>
      <c r="BB329">
        <v>2013</v>
      </c>
      <c r="BC329">
        <v>2</v>
      </c>
      <c r="BD329">
        <v>9999</v>
      </c>
      <c r="BE329">
        <v>2013</v>
      </c>
      <c r="BF329">
        <v>1</v>
      </c>
      <c r="BG329">
        <v>0</v>
      </c>
      <c r="BH329">
        <v>0</v>
      </c>
      <c r="BI329">
        <v>1</v>
      </c>
      <c r="BO329">
        <v>936</v>
      </c>
      <c r="BP329">
        <v>11183</v>
      </c>
      <c r="BQ329">
        <v>14153</v>
      </c>
      <c r="BR329">
        <v>0</v>
      </c>
      <c r="BS329">
        <v>0</v>
      </c>
      <c r="BT329">
        <v>0</v>
      </c>
      <c r="BU329">
        <v>0</v>
      </c>
      <c r="BV329">
        <v>0</v>
      </c>
      <c r="BW329">
        <v>0</v>
      </c>
      <c r="BX329">
        <v>0</v>
      </c>
    </row>
    <row r="330" spans="1:76" x14ac:dyDescent="0.25">
      <c r="A330">
        <v>33</v>
      </c>
      <c r="B330" t="s">
        <v>77</v>
      </c>
      <c r="C330">
        <v>2015</v>
      </c>
      <c r="D330" t="s">
        <v>591</v>
      </c>
      <c r="E330">
        <v>1</v>
      </c>
      <c r="F330">
        <v>1</v>
      </c>
      <c r="G330">
        <v>107164</v>
      </c>
      <c r="H330">
        <v>7.6137833037300178</v>
      </c>
      <c r="I330">
        <v>25033</v>
      </c>
      <c r="J330">
        <v>0</v>
      </c>
      <c r="N330">
        <v>0</v>
      </c>
      <c r="S330">
        <v>6211</v>
      </c>
      <c r="T330">
        <v>523110</v>
      </c>
      <c r="U330">
        <v>1</v>
      </c>
      <c r="V330">
        <v>5</v>
      </c>
      <c r="W330">
        <v>507065</v>
      </c>
      <c r="X330">
        <v>5875</v>
      </c>
      <c r="Y330">
        <v>1</v>
      </c>
      <c r="Z330">
        <v>1</v>
      </c>
      <c r="AA330" t="s">
        <v>754</v>
      </c>
      <c r="AB330">
        <v>645457</v>
      </c>
      <c r="AC330">
        <v>5.0999999999999996</v>
      </c>
      <c r="AD330">
        <v>14630</v>
      </c>
      <c r="AE330">
        <v>0</v>
      </c>
      <c r="AF330">
        <v>2.5499999999999998</v>
      </c>
      <c r="AG330">
        <v>6083</v>
      </c>
      <c r="AH330">
        <v>861395</v>
      </c>
      <c r="AI330">
        <v>39174</v>
      </c>
      <c r="AJ330" t="s">
        <v>726</v>
      </c>
      <c r="AK330" t="s">
        <v>726</v>
      </c>
      <c r="AL330">
        <v>36</v>
      </c>
      <c r="AM330">
        <v>37</v>
      </c>
      <c r="AN330">
        <v>50</v>
      </c>
      <c r="AO330">
        <v>64316</v>
      </c>
      <c r="AP330" t="s">
        <v>726</v>
      </c>
      <c r="AQ330" t="s">
        <v>726</v>
      </c>
      <c r="AR330" t="s">
        <v>726</v>
      </c>
      <c r="AS330">
        <v>8</v>
      </c>
      <c r="AT330" t="s">
        <v>726</v>
      </c>
      <c r="AU330">
        <v>2011</v>
      </c>
      <c r="AV330">
        <v>0</v>
      </c>
      <c r="AW330">
        <v>1</v>
      </c>
      <c r="AX330">
        <v>9999</v>
      </c>
      <c r="AY330">
        <v>2</v>
      </c>
      <c r="AZ330">
        <v>9999</v>
      </c>
      <c r="BA330">
        <v>2</v>
      </c>
      <c r="BB330">
        <v>2013</v>
      </c>
      <c r="BC330">
        <v>2</v>
      </c>
      <c r="BD330">
        <v>9999</v>
      </c>
      <c r="BE330">
        <v>2013</v>
      </c>
      <c r="BF330">
        <v>1</v>
      </c>
      <c r="BG330">
        <v>0</v>
      </c>
      <c r="BH330">
        <v>0</v>
      </c>
      <c r="BI330">
        <v>1</v>
      </c>
      <c r="BO330">
        <v>1621</v>
      </c>
      <c r="BP330">
        <v>45730</v>
      </c>
      <c r="BQ330">
        <v>41416</v>
      </c>
      <c r="BR330">
        <v>0</v>
      </c>
      <c r="BS330">
        <v>0</v>
      </c>
      <c r="BT330">
        <v>0</v>
      </c>
      <c r="BU330">
        <v>0</v>
      </c>
      <c r="BV330">
        <v>0</v>
      </c>
      <c r="BW330">
        <v>0</v>
      </c>
      <c r="BX330">
        <v>0</v>
      </c>
    </row>
    <row r="331" spans="1:76" x14ac:dyDescent="0.25">
      <c r="A331">
        <v>33</v>
      </c>
      <c r="B331" t="s">
        <v>77</v>
      </c>
      <c r="C331">
        <v>2016</v>
      </c>
      <c r="D331" t="s">
        <v>591</v>
      </c>
      <c r="E331">
        <v>1</v>
      </c>
      <c r="F331">
        <v>1</v>
      </c>
      <c r="G331">
        <v>107164</v>
      </c>
      <c r="H331">
        <v>7.6137833037300178</v>
      </c>
      <c r="I331">
        <v>25033</v>
      </c>
      <c r="J331">
        <v>0</v>
      </c>
      <c r="N331">
        <v>0</v>
      </c>
      <c r="S331">
        <v>6211</v>
      </c>
      <c r="T331">
        <v>523110</v>
      </c>
      <c r="U331">
        <v>1</v>
      </c>
      <c r="V331">
        <v>5</v>
      </c>
      <c r="W331">
        <v>507065</v>
      </c>
      <c r="X331">
        <v>5875</v>
      </c>
      <c r="Y331">
        <v>1</v>
      </c>
      <c r="Z331">
        <v>1</v>
      </c>
      <c r="AA331" t="s">
        <v>754</v>
      </c>
      <c r="AB331">
        <v>645457</v>
      </c>
      <c r="AC331" t="s">
        <v>726</v>
      </c>
      <c r="AD331" t="s">
        <v>726</v>
      </c>
      <c r="AE331" t="s">
        <v>726</v>
      </c>
      <c r="AF331" t="s">
        <v>726</v>
      </c>
      <c r="AG331" t="s">
        <v>726</v>
      </c>
      <c r="AH331" t="s">
        <v>726</v>
      </c>
      <c r="AI331" t="s">
        <v>726</v>
      </c>
      <c r="AJ331" t="s">
        <v>726</v>
      </c>
      <c r="AK331" t="s">
        <v>726</v>
      </c>
      <c r="AL331" t="s">
        <v>726</v>
      </c>
      <c r="AM331">
        <v>37</v>
      </c>
      <c r="AN331" t="s">
        <v>726</v>
      </c>
      <c r="AO331" t="s">
        <v>726</v>
      </c>
      <c r="AP331" t="s">
        <v>726</v>
      </c>
      <c r="AQ331" t="s">
        <v>726</v>
      </c>
      <c r="AR331" t="s">
        <v>726</v>
      </c>
      <c r="AS331" t="s">
        <v>726</v>
      </c>
      <c r="AT331">
        <v>2300</v>
      </c>
      <c r="AU331">
        <v>2011</v>
      </c>
      <c r="AV331">
        <v>0</v>
      </c>
      <c r="AW331">
        <v>1</v>
      </c>
      <c r="AX331">
        <v>9999</v>
      </c>
      <c r="AY331">
        <v>2</v>
      </c>
      <c r="AZ331">
        <v>9999</v>
      </c>
      <c r="BA331">
        <v>2</v>
      </c>
      <c r="BB331">
        <v>2013</v>
      </c>
      <c r="BC331">
        <v>2</v>
      </c>
      <c r="BD331">
        <v>9999</v>
      </c>
      <c r="BE331">
        <v>2013</v>
      </c>
      <c r="BF331">
        <v>1</v>
      </c>
      <c r="BG331">
        <v>0</v>
      </c>
      <c r="BH331">
        <v>0</v>
      </c>
      <c r="BI331">
        <v>1</v>
      </c>
      <c r="BO331">
        <v>666</v>
      </c>
      <c r="BP331">
        <v>21286</v>
      </c>
      <c r="BQ331">
        <v>16637</v>
      </c>
      <c r="BR331">
        <v>0</v>
      </c>
      <c r="BS331">
        <v>0</v>
      </c>
      <c r="BT331">
        <v>0</v>
      </c>
      <c r="BU331">
        <v>0</v>
      </c>
      <c r="BV331">
        <v>0</v>
      </c>
      <c r="BW331">
        <v>0</v>
      </c>
      <c r="BX331">
        <v>0</v>
      </c>
    </row>
    <row r="332" spans="1:76" x14ac:dyDescent="0.25">
      <c r="A332">
        <v>34</v>
      </c>
      <c r="B332" t="s">
        <v>78</v>
      </c>
      <c r="C332">
        <v>2007</v>
      </c>
      <c r="D332" t="s">
        <v>582</v>
      </c>
      <c r="E332">
        <v>0</v>
      </c>
      <c r="F332">
        <v>0</v>
      </c>
      <c r="J332">
        <v>0</v>
      </c>
      <c r="N332">
        <v>0</v>
      </c>
      <c r="U332">
        <v>1</v>
      </c>
      <c r="V332">
        <v>506</v>
      </c>
      <c r="W332">
        <v>4370</v>
      </c>
      <c r="X332">
        <v>2679</v>
      </c>
      <c r="Y332">
        <v>1</v>
      </c>
      <c r="Z332">
        <v>0</v>
      </c>
      <c r="AA332" t="s">
        <v>755</v>
      </c>
      <c r="AB332">
        <v>1483</v>
      </c>
      <c r="AC332" t="s">
        <v>726</v>
      </c>
      <c r="AD332">
        <v>1536</v>
      </c>
      <c r="AE332" t="s">
        <v>726</v>
      </c>
      <c r="AF332" t="s">
        <v>726</v>
      </c>
      <c r="AG332" t="s">
        <v>726</v>
      </c>
      <c r="AH332" t="s">
        <v>726</v>
      </c>
      <c r="AI332">
        <v>273</v>
      </c>
      <c r="AJ332">
        <v>135</v>
      </c>
      <c r="AK332">
        <v>47</v>
      </c>
      <c r="AL332">
        <v>78</v>
      </c>
      <c r="AM332" t="s">
        <v>726</v>
      </c>
      <c r="AN332">
        <v>12370</v>
      </c>
      <c r="AO332">
        <v>15</v>
      </c>
      <c r="AP332" t="s">
        <v>726</v>
      </c>
      <c r="AQ332" t="s">
        <v>726</v>
      </c>
      <c r="AR332" t="s">
        <v>726</v>
      </c>
      <c r="AS332" t="s">
        <v>726</v>
      </c>
      <c r="AT332" t="s">
        <v>726</v>
      </c>
      <c r="AU332">
        <v>2009</v>
      </c>
      <c r="AV332">
        <v>0</v>
      </c>
      <c r="AW332">
        <v>1</v>
      </c>
      <c r="AX332">
        <v>2009</v>
      </c>
      <c r="AY332">
        <v>1</v>
      </c>
      <c r="AZ332">
        <v>9999</v>
      </c>
      <c r="BA332">
        <v>1</v>
      </c>
      <c r="BB332">
        <v>2009</v>
      </c>
      <c r="BC332">
        <v>1</v>
      </c>
      <c r="BD332">
        <v>2009</v>
      </c>
      <c r="BE332">
        <v>2009</v>
      </c>
      <c r="BF332">
        <v>0</v>
      </c>
      <c r="BG332">
        <v>0</v>
      </c>
      <c r="BH332">
        <v>0</v>
      </c>
      <c r="BI332">
        <v>0</v>
      </c>
      <c r="BO332">
        <v>0</v>
      </c>
      <c r="BP332">
        <v>0</v>
      </c>
      <c r="BQ332">
        <v>0</v>
      </c>
      <c r="BR332">
        <v>0</v>
      </c>
      <c r="BS332">
        <v>0</v>
      </c>
      <c r="BT332">
        <v>0</v>
      </c>
      <c r="BU332">
        <v>0</v>
      </c>
      <c r="BV332">
        <v>0</v>
      </c>
      <c r="BW332">
        <v>0</v>
      </c>
      <c r="BX332">
        <v>0</v>
      </c>
    </row>
    <row r="333" spans="1:76" x14ac:dyDescent="0.25">
      <c r="A333">
        <v>34</v>
      </c>
      <c r="B333" t="s">
        <v>78</v>
      </c>
      <c r="C333">
        <v>2008</v>
      </c>
      <c r="D333" t="s">
        <v>582</v>
      </c>
      <c r="E333">
        <v>0</v>
      </c>
      <c r="F333">
        <v>0</v>
      </c>
      <c r="J333">
        <v>0</v>
      </c>
      <c r="N333">
        <v>0</v>
      </c>
      <c r="U333">
        <v>1</v>
      </c>
      <c r="V333">
        <v>506</v>
      </c>
      <c r="W333">
        <v>4370</v>
      </c>
      <c r="X333">
        <v>2679</v>
      </c>
      <c r="Y333">
        <v>1</v>
      </c>
      <c r="Z333">
        <v>0</v>
      </c>
      <c r="AA333" t="s">
        <v>755</v>
      </c>
      <c r="AB333">
        <v>1483</v>
      </c>
      <c r="AC333">
        <v>8.9</v>
      </c>
      <c r="AD333">
        <v>1536</v>
      </c>
      <c r="AE333">
        <v>0</v>
      </c>
      <c r="AF333">
        <v>4.45</v>
      </c>
      <c r="AG333" t="s">
        <v>726</v>
      </c>
      <c r="AH333" t="s">
        <v>726</v>
      </c>
      <c r="AI333">
        <v>287</v>
      </c>
      <c r="AJ333">
        <v>173</v>
      </c>
      <c r="AK333">
        <v>45</v>
      </c>
      <c r="AL333">
        <v>45</v>
      </c>
      <c r="AM333" t="s">
        <v>726</v>
      </c>
      <c r="AN333">
        <v>20638</v>
      </c>
      <c r="AO333">
        <v>11</v>
      </c>
      <c r="AP333" t="s">
        <v>726</v>
      </c>
      <c r="AQ333" t="s">
        <v>726</v>
      </c>
      <c r="AR333" t="s">
        <v>726</v>
      </c>
      <c r="AS333" t="s">
        <v>726</v>
      </c>
      <c r="AT333" t="s">
        <v>726</v>
      </c>
      <c r="AU333">
        <v>2009</v>
      </c>
      <c r="AV333">
        <v>0</v>
      </c>
      <c r="AW333">
        <v>1</v>
      </c>
      <c r="AX333">
        <v>2009</v>
      </c>
      <c r="AY333">
        <v>1</v>
      </c>
      <c r="AZ333">
        <v>9999</v>
      </c>
      <c r="BA333">
        <v>1</v>
      </c>
      <c r="BB333">
        <v>2009</v>
      </c>
      <c r="BC333">
        <v>1</v>
      </c>
      <c r="BD333">
        <v>2009</v>
      </c>
      <c r="BE333">
        <v>2009</v>
      </c>
      <c r="BF333">
        <v>0</v>
      </c>
      <c r="BG333">
        <v>0</v>
      </c>
      <c r="BH333">
        <v>0</v>
      </c>
      <c r="BI333">
        <v>0</v>
      </c>
      <c r="BO333">
        <v>0</v>
      </c>
      <c r="BP333">
        <v>0</v>
      </c>
      <c r="BQ333">
        <v>0</v>
      </c>
      <c r="BR333">
        <v>0</v>
      </c>
      <c r="BS333">
        <v>0</v>
      </c>
      <c r="BT333">
        <v>0</v>
      </c>
      <c r="BU333">
        <v>0</v>
      </c>
      <c r="BV333">
        <v>0</v>
      </c>
      <c r="BW333">
        <v>0</v>
      </c>
      <c r="BX333">
        <v>0</v>
      </c>
    </row>
    <row r="334" spans="1:76" x14ac:dyDescent="0.25">
      <c r="A334">
        <v>34</v>
      </c>
      <c r="B334" t="s">
        <v>78</v>
      </c>
      <c r="C334">
        <v>2009</v>
      </c>
      <c r="D334" t="s">
        <v>582</v>
      </c>
      <c r="E334">
        <v>0</v>
      </c>
      <c r="F334">
        <v>0</v>
      </c>
      <c r="J334">
        <v>0</v>
      </c>
      <c r="N334">
        <v>0</v>
      </c>
      <c r="U334">
        <v>1</v>
      </c>
      <c r="V334">
        <v>506</v>
      </c>
      <c r="W334">
        <v>4370</v>
      </c>
      <c r="X334">
        <v>2679</v>
      </c>
      <c r="Y334">
        <v>1</v>
      </c>
      <c r="Z334">
        <v>0</v>
      </c>
      <c r="AA334" t="s">
        <v>755</v>
      </c>
      <c r="AB334">
        <v>1483</v>
      </c>
      <c r="AC334">
        <v>9.1</v>
      </c>
      <c r="AD334">
        <v>1342</v>
      </c>
      <c r="AE334">
        <v>0</v>
      </c>
      <c r="AF334">
        <v>4.55</v>
      </c>
      <c r="AG334" t="s">
        <v>726</v>
      </c>
      <c r="AH334" t="s">
        <v>726</v>
      </c>
      <c r="AI334">
        <v>288</v>
      </c>
      <c r="AJ334">
        <v>-156</v>
      </c>
      <c r="AK334">
        <v>20</v>
      </c>
      <c r="AL334">
        <v>44</v>
      </c>
      <c r="AM334" t="s">
        <v>726</v>
      </c>
      <c r="AN334">
        <v>11829</v>
      </c>
      <c r="AO334">
        <v>13</v>
      </c>
      <c r="AP334" t="s">
        <v>726</v>
      </c>
      <c r="AQ334" t="s">
        <v>726</v>
      </c>
      <c r="AR334" t="s">
        <v>726</v>
      </c>
      <c r="AS334" t="s">
        <v>726</v>
      </c>
      <c r="AT334" t="s">
        <v>726</v>
      </c>
      <c r="AU334">
        <v>2009</v>
      </c>
      <c r="AV334">
        <v>0</v>
      </c>
      <c r="AW334">
        <v>1</v>
      </c>
      <c r="AX334">
        <v>2009</v>
      </c>
      <c r="AY334">
        <v>1</v>
      </c>
      <c r="AZ334">
        <v>9999</v>
      </c>
      <c r="BA334">
        <v>1</v>
      </c>
      <c r="BB334">
        <v>2009</v>
      </c>
      <c r="BC334">
        <v>1</v>
      </c>
      <c r="BD334">
        <v>2009</v>
      </c>
      <c r="BE334">
        <v>2009</v>
      </c>
      <c r="BF334">
        <v>0</v>
      </c>
      <c r="BG334">
        <v>0</v>
      </c>
      <c r="BH334">
        <v>0</v>
      </c>
      <c r="BI334">
        <v>0</v>
      </c>
      <c r="BO334">
        <v>0</v>
      </c>
      <c r="BP334">
        <v>0</v>
      </c>
      <c r="BQ334">
        <v>0</v>
      </c>
      <c r="BR334">
        <v>0</v>
      </c>
      <c r="BS334">
        <v>0</v>
      </c>
      <c r="BT334">
        <v>0</v>
      </c>
      <c r="BU334">
        <v>0</v>
      </c>
      <c r="BV334">
        <v>0</v>
      </c>
      <c r="BW334">
        <v>0</v>
      </c>
      <c r="BX334">
        <v>0</v>
      </c>
    </row>
    <row r="335" spans="1:76" x14ac:dyDescent="0.25">
      <c r="A335">
        <v>34</v>
      </c>
      <c r="B335" t="s">
        <v>78</v>
      </c>
      <c r="C335">
        <v>2010</v>
      </c>
      <c r="D335" t="s">
        <v>582</v>
      </c>
      <c r="E335">
        <v>0</v>
      </c>
      <c r="F335">
        <v>0</v>
      </c>
      <c r="J335">
        <v>0</v>
      </c>
      <c r="N335">
        <v>0</v>
      </c>
      <c r="U335">
        <v>1</v>
      </c>
      <c r="V335">
        <v>506</v>
      </c>
      <c r="W335">
        <v>4370</v>
      </c>
      <c r="X335">
        <v>2679</v>
      </c>
      <c r="Y335">
        <v>1</v>
      </c>
      <c r="Z335">
        <v>0</v>
      </c>
      <c r="AA335" t="s">
        <v>755</v>
      </c>
      <c r="AB335">
        <v>1483</v>
      </c>
      <c r="AC335">
        <v>9.6</v>
      </c>
      <c r="AD335">
        <v>1240</v>
      </c>
      <c r="AE335">
        <v>0</v>
      </c>
      <c r="AF335">
        <v>4.8</v>
      </c>
      <c r="AG335" t="s">
        <v>726</v>
      </c>
      <c r="AH335" t="s">
        <v>726</v>
      </c>
      <c r="AI335">
        <v>301</v>
      </c>
      <c r="AJ335">
        <v>-20</v>
      </c>
      <c r="AK335">
        <v>22</v>
      </c>
      <c r="AL335">
        <v>45</v>
      </c>
      <c r="AM335">
        <v>2</v>
      </c>
      <c r="AN335">
        <v>11356</v>
      </c>
      <c r="AO335">
        <v>5</v>
      </c>
      <c r="AP335" t="s">
        <v>726</v>
      </c>
      <c r="AQ335" t="s">
        <v>726</v>
      </c>
      <c r="AR335" t="s">
        <v>726</v>
      </c>
      <c r="AS335" t="s">
        <v>726</v>
      </c>
      <c r="AT335" t="s">
        <v>726</v>
      </c>
      <c r="AU335">
        <v>2009</v>
      </c>
      <c r="AV335">
        <v>0</v>
      </c>
      <c r="AW335">
        <v>1</v>
      </c>
      <c r="AX335">
        <v>2009</v>
      </c>
      <c r="AY335">
        <v>1</v>
      </c>
      <c r="AZ335">
        <v>9999</v>
      </c>
      <c r="BA335">
        <v>1</v>
      </c>
      <c r="BB335">
        <v>2009</v>
      </c>
      <c r="BC335">
        <v>1</v>
      </c>
      <c r="BD335">
        <v>2009</v>
      </c>
      <c r="BE335">
        <v>2009</v>
      </c>
      <c r="BF335">
        <v>0</v>
      </c>
      <c r="BG335">
        <v>0</v>
      </c>
      <c r="BH335">
        <v>0</v>
      </c>
      <c r="BI335">
        <v>0</v>
      </c>
      <c r="BO335">
        <v>0</v>
      </c>
      <c r="BP335">
        <v>0</v>
      </c>
      <c r="BQ335">
        <v>0</v>
      </c>
      <c r="BR335">
        <v>0</v>
      </c>
      <c r="BS335">
        <v>0</v>
      </c>
      <c r="BT335">
        <v>0</v>
      </c>
      <c r="BU335">
        <v>0</v>
      </c>
      <c r="BV335">
        <v>0</v>
      </c>
      <c r="BW335">
        <v>0</v>
      </c>
      <c r="BX335">
        <v>0</v>
      </c>
    </row>
    <row r="336" spans="1:76" x14ac:dyDescent="0.25">
      <c r="A336">
        <v>34</v>
      </c>
      <c r="B336" t="s">
        <v>78</v>
      </c>
      <c r="C336">
        <v>2011</v>
      </c>
      <c r="D336" t="s">
        <v>582</v>
      </c>
      <c r="E336">
        <v>0</v>
      </c>
      <c r="F336">
        <v>0</v>
      </c>
      <c r="J336">
        <v>0</v>
      </c>
      <c r="N336">
        <v>0</v>
      </c>
      <c r="U336">
        <v>1</v>
      </c>
      <c r="V336">
        <v>506</v>
      </c>
      <c r="W336">
        <v>4370</v>
      </c>
      <c r="X336">
        <v>2679</v>
      </c>
      <c r="Y336">
        <v>1</v>
      </c>
      <c r="Z336">
        <v>0</v>
      </c>
      <c r="AA336" t="s">
        <v>755</v>
      </c>
      <c r="AB336">
        <v>1483</v>
      </c>
      <c r="AC336">
        <v>9.3000000000000007</v>
      </c>
      <c r="AD336">
        <v>1135</v>
      </c>
      <c r="AE336">
        <v>0</v>
      </c>
      <c r="AF336">
        <v>4.6500000000000004</v>
      </c>
      <c r="AG336" t="s">
        <v>726</v>
      </c>
      <c r="AH336" t="s">
        <v>726</v>
      </c>
      <c r="AI336">
        <v>292</v>
      </c>
      <c r="AJ336">
        <v>60</v>
      </c>
      <c r="AK336">
        <v>-16</v>
      </c>
      <c r="AL336">
        <v>45</v>
      </c>
      <c r="AM336">
        <v>7</v>
      </c>
      <c r="AN336">
        <v>8000</v>
      </c>
      <c r="AO336">
        <v>7</v>
      </c>
      <c r="AP336" t="s">
        <v>726</v>
      </c>
      <c r="AQ336" t="s">
        <v>726</v>
      </c>
      <c r="AR336" t="s">
        <v>726</v>
      </c>
      <c r="AS336" t="s">
        <v>726</v>
      </c>
      <c r="AT336" t="s">
        <v>726</v>
      </c>
      <c r="AU336">
        <v>2009</v>
      </c>
      <c r="AV336">
        <v>0</v>
      </c>
      <c r="AW336">
        <v>1</v>
      </c>
      <c r="AX336">
        <v>2009</v>
      </c>
      <c r="AY336">
        <v>1</v>
      </c>
      <c r="AZ336">
        <v>9999</v>
      </c>
      <c r="BA336">
        <v>1</v>
      </c>
      <c r="BB336">
        <v>2009</v>
      </c>
      <c r="BC336">
        <v>1</v>
      </c>
      <c r="BD336">
        <v>2009</v>
      </c>
      <c r="BE336">
        <v>2009</v>
      </c>
      <c r="BF336">
        <v>0</v>
      </c>
      <c r="BG336">
        <v>0</v>
      </c>
      <c r="BH336">
        <v>0</v>
      </c>
      <c r="BI336">
        <v>0</v>
      </c>
      <c r="BO336">
        <v>0</v>
      </c>
      <c r="BP336">
        <v>0</v>
      </c>
      <c r="BQ336">
        <v>0</v>
      </c>
      <c r="BR336">
        <v>0</v>
      </c>
      <c r="BS336">
        <v>0</v>
      </c>
      <c r="BT336">
        <v>0</v>
      </c>
      <c r="BU336">
        <v>0</v>
      </c>
      <c r="BV336">
        <v>0</v>
      </c>
      <c r="BW336">
        <v>0</v>
      </c>
      <c r="BX336">
        <v>0</v>
      </c>
    </row>
    <row r="337" spans="1:76" x14ac:dyDescent="0.25">
      <c r="A337">
        <v>34</v>
      </c>
      <c r="B337" t="s">
        <v>78</v>
      </c>
      <c r="C337">
        <v>2012</v>
      </c>
      <c r="D337" t="s">
        <v>582</v>
      </c>
      <c r="E337">
        <v>0</v>
      </c>
      <c r="F337">
        <v>0</v>
      </c>
      <c r="J337">
        <v>0</v>
      </c>
      <c r="N337">
        <v>0</v>
      </c>
      <c r="U337">
        <v>1</v>
      </c>
      <c r="V337">
        <v>506</v>
      </c>
      <c r="W337">
        <v>4370</v>
      </c>
      <c r="X337">
        <v>2679</v>
      </c>
      <c r="Y337">
        <v>1</v>
      </c>
      <c r="Z337">
        <v>0</v>
      </c>
      <c r="AA337" t="s">
        <v>755</v>
      </c>
      <c r="AB337">
        <v>1483</v>
      </c>
      <c r="AC337">
        <v>6.7</v>
      </c>
      <c r="AD337">
        <v>1145</v>
      </c>
      <c r="AE337">
        <v>0</v>
      </c>
      <c r="AF337">
        <v>3.35</v>
      </c>
      <c r="AG337" t="s">
        <v>726</v>
      </c>
      <c r="AH337" t="s">
        <v>726</v>
      </c>
      <c r="AI337" t="s">
        <v>726</v>
      </c>
      <c r="AJ337">
        <v>-94</v>
      </c>
      <c r="AK337">
        <v>-2</v>
      </c>
      <c r="AL337">
        <v>44</v>
      </c>
      <c r="AM337">
        <v>600</v>
      </c>
      <c r="AN337">
        <v>8000</v>
      </c>
      <c r="AO337">
        <v>7</v>
      </c>
      <c r="AP337" t="s">
        <v>726</v>
      </c>
      <c r="AQ337" t="s">
        <v>726</v>
      </c>
      <c r="AR337" t="s">
        <v>726</v>
      </c>
      <c r="AS337" t="s">
        <v>726</v>
      </c>
      <c r="AT337" t="s">
        <v>726</v>
      </c>
      <c r="AU337">
        <v>2009</v>
      </c>
      <c r="AV337">
        <v>0</v>
      </c>
      <c r="AW337">
        <v>1</v>
      </c>
      <c r="AX337">
        <v>2009</v>
      </c>
      <c r="AY337">
        <v>1</v>
      </c>
      <c r="AZ337">
        <v>9999</v>
      </c>
      <c r="BA337">
        <v>1</v>
      </c>
      <c r="BB337">
        <v>2009</v>
      </c>
      <c r="BC337">
        <v>1</v>
      </c>
      <c r="BD337">
        <v>2009</v>
      </c>
      <c r="BE337">
        <v>2009</v>
      </c>
      <c r="BF337">
        <v>0</v>
      </c>
      <c r="BG337">
        <v>0</v>
      </c>
      <c r="BH337">
        <v>0</v>
      </c>
      <c r="BI337">
        <v>0</v>
      </c>
      <c r="BO337">
        <v>0</v>
      </c>
      <c r="BP337">
        <v>0</v>
      </c>
      <c r="BQ337">
        <v>0</v>
      </c>
      <c r="BR337">
        <v>0</v>
      </c>
      <c r="BS337">
        <v>0</v>
      </c>
      <c r="BT337">
        <v>0</v>
      </c>
      <c r="BU337">
        <v>0</v>
      </c>
      <c r="BV337">
        <v>0</v>
      </c>
      <c r="BW337">
        <v>0</v>
      </c>
      <c r="BX337">
        <v>0</v>
      </c>
    </row>
    <row r="338" spans="1:76" x14ac:dyDescent="0.25">
      <c r="A338">
        <v>34</v>
      </c>
      <c r="B338" t="s">
        <v>78</v>
      </c>
      <c r="C338">
        <v>2013</v>
      </c>
      <c r="D338" t="s">
        <v>582</v>
      </c>
      <c r="E338">
        <v>0</v>
      </c>
      <c r="F338">
        <v>0</v>
      </c>
      <c r="J338">
        <v>0</v>
      </c>
      <c r="N338">
        <v>0</v>
      </c>
      <c r="U338">
        <v>1</v>
      </c>
      <c r="V338">
        <v>506</v>
      </c>
      <c r="W338">
        <v>4370</v>
      </c>
      <c r="X338">
        <v>2679</v>
      </c>
      <c r="Y338">
        <v>1</v>
      </c>
      <c r="Z338">
        <v>0</v>
      </c>
      <c r="AA338" t="s">
        <v>755</v>
      </c>
      <c r="AB338">
        <v>1483</v>
      </c>
      <c r="AC338">
        <v>6.4</v>
      </c>
      <c r="AD338">
        <v>1151</v>
      </c>
      <c r="AE338">
        <v>0</v>
      </c>
      <c r="AF338">
        <v>3.2</v>
      </c>
      <c r="AG338" t="s">
        <v>726</v>
      </c>
      <c r="AH338" t="s">
        <v>726</v>
      </c>
      <c r="AI338">
        <v>275</v>
      </c>
      <c r="AJ338">
        <v>237</v>
      </c>
      <c r="AK338">
        <v>8</v>
      </c>
      <c r="AL338">
        <v>4</v>
      </c>
      <c r="AM338">
        <v>22</v>
      </c>
      <c r="AN338">
        <v>10408</v>
      </c>
      <c r="AO338">
        <v>9</v>
      </c>
      <c r="AP338" t="s">
        <v>726</v>
      </c>
      <c r="AQ338" t="s">
        <v>726</v>
      </c>
      <c r="AR338" t="s">
        <v>726</v>
      </c>
      <c r="AS338" t="s">
        <v>726</v>
      </c>
      <c r="AT338" t="s">
        <v>726</v>
      </c>
      <c r="AU338">
        <v>2009</v>
      </c>
      <c r="AV338">
        <v>0</v>
      </c>
      <c r="AW338">
        <v>1</v>
      </c>
      <c r="AX338">
        <v>2009</v>
      </c>
      <c r="AY338">
        <v>1</v>
      </c>
      <c r="AZ338">
        <v>9999</v>
      </c>
      <c r="BA338">
        <v>1</v>
      </c>
      <c r="BB338">
        <v>2009</v>
      </c>
      <c r="BC338">
        <v>1</v>
      </c>
      <c r="BD338">
        <v>2009</v>
      </c>
      <c r="BE338">
        <v>2009</v>
      </c>
      <c r="BF338">
        <v>0</v>
      </c>
      <c r="BG338">
        <v>0</v>
      </c>
      <c r="BH338">
        <v>0</v>
      </c>
      <c r="BI338">
        <v>0</v>
      </c>
      <c r="BO338">
        <v>0</v>
      </c>
      <c r="BP338">
        <v>0</v>
      </c>
      <c r="BQ338">
        <v>0</v>
      </c>
      <c r="BR338">
        <v>0</v>
      </c>
      <c r="BS338">
        <v>0</v>
      </c>
      <c r="BT338">
        <v>0</v>
      </c>
      <c r="BU338">
        <v>0</v>
      </c>
      <c r="BV338">
        <v>0</v>
      </c>
      <c r="BW338">
        <v>0</v>
      </c>
      <c r="BX338">
        <v>0</v>
      </c>
    </row>
    <row r="339" spans="1:76" x14ac:dyDescent="0.25">
      <c r="A339">
        <v>34</v>
      </c>
      <c r="B339" t="s">
        <v>78</v>
      </c>
      <c r="C339">
        <v>2014</v>
      </c>
      <c r="D339" t="s">
        <v>582</v>
      </c>
      <c r="E339">
        <v>0</v>
      </c>
      <c r="F339">
        <v>0</v>
      </c>
      <c r="J339">
        <v>0</v>
      </c>
      <c r="N339">
        <v>0</v>
      </c>
      <c r="U339">
        <v>1</v>
      </c>
      <c r="V339">
        <v>506</v>
      </c>
      <c r="W339">
        <v>4370</v>
      </c>
      <c r="X339">
        <v>2679</v>
      </c>
      <c r="Y339">
        <v>1</v>
      </c>
      <c r="Z339">
        <v>0</v>
      </c>
      <c r="AA339" t="s">
        <v>755</v>
      </c>
      <c r="AB339">
        <v>1483</v>
      </c>
      <c r="AC339">
        <v>6.5</v>
      </c>
      <c r="AD339">
        <v>1213</v>
      </c>
      <c r="AE339">
        <v>0</v>
      </c>
      <c r="AF339">
        <v>3.25</v>
      </c>
      <c r="AG339" t="s">
        <v>726</v>
      </c>
      <c r="AH339" t="s">
        <v>726</v>
      </c>
      <c r="AI339">
        <v>280</v>
      </c>
      <c r="AJ339">
        <v>7</v>
      </c>
      <c r="AK339">
        <v>-11</v>
      </c>
      <c r="AL339">
        <v>21.98</v>
      </c>
      <c r="AM339">
        <v>78</v>
      </c>
      <c r="AN339">
        <v>12843</v>
      </c>
      <c r="AO339">
        <v>9</v>
      </c>
      <c r="AP339">
        <v>7</v>
      </c>
      <c r="AQ339">
        <v>5</v>
      </c>
      <c r="AR339">
        <v>11</v>
      </c>
      <c r="AS339" t="s">
        <v>726</v>
      </c>
      <c r="AT339" t="s">
        <v>726</v>
      </c>
      <c r="AU339">
        <v>2009</v>
      </c>
      <c r="AV339">
        <v>0</v>
      </c>
      <c r="AW339">
        <v>1</v>
      </c>
      <c r="AX339">
        <v>2009</v>
      </c>
      <c r="AY339">
        <v>1</v>
      </c>
      <c r="AZ339">
        <v>9999</v>
      </c>
      <c r="BA339">
        <v>1</v>
      </c>
      <c r="BB339">
        <v>2009</v>
      </c>
      <c r="BC339">
        <v>1</v>
      </c>
      <c r="BD339">
        <v>2009</v>
      </c>
      <c r="BE339">
        <v>2009</v>
      </c>
      <c r="BF339">
        <v>0</v>
      </c>
      <c r="BG339">
        <v>0</v>
      </c>
      <c r="BH339">
        <v>0</v>
      </c>
      <c r="BI339">
        <v>0</v>
      </c>
      <c r="BO339">
        <v>0</v>
      </c>
      <c r="BP339">
        <v>0</v>
      </c>
      <c r="BQ339">
        <v>0</v>
      </c>
      <c r="BR339">
        <v>0</v>
      </c>
      <c r="BS339">
        <v>0</v>
      </c>
      <c r="BT339">
        <v>0</v>
      </c>
      <c r="BU339">
        <v>0</v>
      </c>
      <c r="BV339">
        <v>0</v>
      </c>
      <c r="BW339">
        <v>0</v>
      </c>
      <c r="BX339">
        <v>0</v>
      </c>
    </row>
    <row r="340" spans="1:76" x14ac:dyDescent="0.25">
      <c r="A340">
        <v>34</v>
      </c>
      <c r="B340" t="s">
        <v>78</v>
      </c>
      <c r="C340">
        <v>2015</v>
      </c>
      <c r="D340" t="s">
        <v>582</v>
      </c>
      <c r="E340">
        <v>0</v>
      </c>
      <c r="F340">
        <v>0</v>
      </c>
      <c r="J340">
        <v>0</v>
      </c>
      <c r="N340">
        <v>0</v>
      </c>
      <c r="U340">
        <v>1</v>
      </c>
      <c r="V340">
        <v>506</v>
      </c>
      <c r="W340">
        <v>4370</v>
      </c>
      <c r="X340">
        <v>2679</v>
      </c>
      <c r="Y340">
        <v>1</v>
      </c>
      <c r="Z340">
        <v>0</v>
      </c>
      <c r="AA340" t="s">
        <v>755</v>
      </c>
      <c r="AB340">
        <v>1483</v>
      </c>
      <c r="AC340">
        <v>7.5</v>
      </c>
      <c r="AD340">
        <v>1555</v>
      </c>
      <c r="AE340">
        <v>0</v>
      </c>
      <c r="AF340">
        <v>3.75</v>
      </c>
      <c r="AG340" t="s">
        <v>726</v>
      </c>
      <c r="AH340" t="s">
        <v>726</v>
      </c>
      <c r="AI340" t="s">
        <v>726</v>
      </c>
      <c r="AJ340">
        <v>177</v>
      </c>
      <c r="AK340">
        <v>20</v>
      </c>
      <c r="AL340">
        <v>47</v>
      </c>
      <c r="AM340">
        <v>45</v>
      </c>
      <c r="AN340" t="s">
        <v>726</v>
      </c>
      <c r="AO340">
        <v>12370</v>
      </c>
      <c r="AP340">
        <v>9</v>
      </c>
      <c r="AQ340">
        <v>7</v>
      </c>
      <c r="AR340">
        <v>13</v>
      </c>
      <c r="AS340">
        <v>15</v>
      </c>
      <c r="AT340" t="s">
        <v>726</v>
      </c>
      <c r="AU340">
        <v>2009</v>
      </c>
      <c r="AV340">
        <v>0</v>
      </c>
      <c r="AW340">
        <v>1</v>
      </c>
      <c r="AX340">
        <v>2009</v>
      </c>
      <c r="AY340">
        <v>1</v>
      </c>
      <c r="AZ340">
        <v>9999</v>
      </c>
      <c r="BA340">
        <v>1</v>
      </c>
      <c r="BB340">
        <v>2009</v>
      </c>
      <c r="BC340">
        <v>1</v>
      </c>
      <c r="BD340">
        <v>2009</v>
      </c>
      <c r="BE340">
        <v>2009</v>
      </c>
      <c r="BF340">
        <v>0</v>
      </c>
      <c r="BG340">
        <v>0</v>
      </c>
      <c r="BH340">
        <v>0</v>
      </c>
      <c r="BI340">
        <v>0</v>
      </c>
      <c r="BO340">
        <v>0</v>
      </c>
      <c r="BP340">
        <v>0</v>
      </c>
      <c r="BQ340">
        <v>0</v>
      </c>
      <c r="BR340">
        <v>0</v>
      </c>
      <c r="BS340">
        <v>0</v>
      </c>
      <c r="BT340">
        <v>0</v>
      </c>
      <c r="BU340">
        <v>0</v>
      </c>
      <c r="BV340">
        <v>0</v>
      </c>
      <c r="BW340">
        <v>0</v>
      </c>
      <c r="BX340">
        <v>0</v>
      </c>
    </row>
    <row r="341" spans="1:76" x14ac:dyDescent="0.25">
      <c r="A341">
        <v>34</v>
      </c>
      <c r="B341" t="s">
        <v>78</v>
      </c>
      <c r="C341">
        <v>2016</v>
      </c>
      <c r="D341" t="s">
        <v>582</v>
      </c>
      <c r="E341">
        <v>0</v>
      </c>
      <c r="F341">
        <v>0</v>
      </c>
      <c r="J341">
        <v>0</v>
      </c>
      <c r="N341">
        <v>0</v>
      </c>
      <c r="U341">
        <v>1</v>
      </c>
      <c r="V341">
        <v>506</v>
      </c>
      <c r="W341">
        <v>4370</v>
      </c>
      <c r="X341">
        <v>2679</v>
      </c>
      <c r="Y341">
        <v>1</v>
      </c>
      <c r="Z341">
        <v>0</v>
      </c>
      <c r="AA341" t="s">
        <v>755</v>
      </c>
      <c r="AB341">
        <v>1483</v>
      </c>
      <c r="AC341" t="s">
        <v>726</v>
      </c>
      <c r="AD341" t="s">
        <v>726</v>
      </c>
      <c r="AE341" t="s">
        <v>726</v>
      </c>
      <c r="AF341" t="s">
        <v>726</v>
      </c>
      <c r="AG341" t="s">
        <v>726</v>
      </c>
      <c r="AH341" t="s">
        <v>726</v>
      </c>
      <c r="AI341" t="s">
        <v>726</v>
      </c>
      <c r="AJ341" t="s">
        <v>726</v>
      </c>
      <c r="AK341" t="s">
        <v>726</v>
      </c>
      <c r="AL341" t="s">
        <v>726</v>
      </c>
      <c r="AM341">
        <v>44</v>
      </c>
      <c r="AN341" t="s">
        <v>726</v>
      </c>
      <c r="AO341" t="s">
        <v>726</v>
      </c>
      <c r="AP341" t="s">
        <v>726</v>
      </c>
      <c r="AQ341" t="s">
        <v>726</v>
      </c>
      <c r="AR341" t="s">
        <v>726</v>
      </c>
      <c r="AS341" t="s">
        <v>726</v>
      </c>
      <c r="AT341" t="s">
        <v>726</v>
      </c>
      <c r="AU341">
        <v>2009</v>
      </c>
      <c r="AV341">
        <v>0</v>
      </c>
      <c r="AW341">
        <v>1</v>
      </c>
      <c r="AX341">
        <v>2009</v>
      </c>
      <c r="AY341">
        <v>1</v>
      </c>
      <c r="AZ341">
        <v>9999</v>
      </c>
      <c r="BA341">
        <v>1</v>
      </c>
      <c r="BB341">
        <v>2009</v>
      </c>
      <c r="BC341">
        <v>1</v>
      </c>
      <c r="BD341">
        <v>2009</v>
      </c>
      <c r="BE341">
        <v>2009</v>
      </c>
      <c r="BF341">
        <v>0</v>
      </c>
      <c r="BG341">
        <v>0</v>
      </c>
      <c r="BH341">
        <v>0</v>
      </c>
      <c r="BI341">
        <v>0</v>
      </c>
      <c r="BO341">
        <v>0</v>
      </c>
      <c r="BP341">
        <v>0</v>
      </c>
      <c r="BQ341">
        <v>0</v>
      </c>
      <c r="BR341">
        <v>0</v>
      </c>
      <c r="BS341">
        <v>0</v>
      </c>
      <c r="BT341">
        <v>0</v>
      </c>
      <c r="BU341">
        <v>0</v>
      </c>
      <c r="BV341">
        <v>0</v>
      </c>
      <c r="BW341">
        <v>0</v>
      </c>
      <c r="BX341">
        <v>0</v>
      </c>
    </row>
    <row r="342" spans="1:76" x14ac:dyDescent="0.25">
      <c r="A342">
        <v>35</v>
      </c>
      <c r="B342" t="s">
        <v>79</v>
      </c>
      <c r="C342">
        <v>2007</v>
      </c>
      <c r="D342" t="s">
        <v>582</v>
      </c>
      <c r="E342">
        <v>0</v>
      </c>
      <c r="F342">
        <v>1</v>
      </c>
      <c r="G342">
        <v>4123</v>
      </c>
      <c r="H342">
        <v>3.1449275362318843</v>
      </c>
      <c r="I342">
        <v>1477</v>
      </c>
      <c r="J342">
        <v>0</v>
      </c>
      <c r="N342">
        <v>0</v>
      </c>
      <c r="U342">
        <v>1</v>
      </c>
      <c r="V342">
        <v>732</v>
      </c>
      <c r="W342">
        <v>8775</v>
      </c>
      <c r="X342">
        <v>6215</v>
      </c>
      <c r="Y342">
        <v>1</v>
      </c>
      <c r="Z342">
        <v>0</v>
      </c>
      <c r="AA342" t="s">
        <v>756</v>
      </c>
      <c r="AB342">
        <v>22447</v>
      </c>
      <c r="AC342" t="s">
        <v>726</v>
      </c>
      <c r="AD342">
        <v>1269</v>
      </c>
      <c r="AE342" t="s">
        <v>726</v>
      </c>
      <c r="AF342" t="s">
        <v>726</v>
      </c>
      <c r="AG342" t="s">
        <v>726</v>
      </c>
      <c r="AH342" t="s">
        <v>726</v>
      </c>
      <c r="AI342" t="s">
        <v>726</v>
      </c>
      <c r="AJ342" t="s">
        <v>726</v>
      </c>
      <c r="AK342" t="s">
        <v>726</v>
      </c>
      <c r="AL342" t="s">
        <v>726</v>
      </c>
      <c r="AM342" t="s">
        <v>726</v>
      </c>
      <c r="AN342" t="s">
        <v>726</v>
      </c>
      <c r="AO342" t="s">
        <v>726</v>
      </c>
      <c r="AP342" t="s">
        <v>726</v>
      </c>
      <c r="AQ342" t="s">
        <v>726</v>
      </c>
      <c r="AR342" t="s">
        <v>726</v>
      </c>
      <c r="AS342" t="s">
        <v>726</v>
      </c>
      <c r="AT342" t="s">
        <v>726</v>
      </c>
      <c r="AU342">
        <v>2011</v>
      </c>
      <c r="AV342">
        <v>0</v>
      </c>
      <c r="AW342">
        <v>1</v>
      </c>
      <c r="AX342">
        <v>2010</v>
      </c>
      <c r="AY342">
        <v>1</v>
      </c>
      <c r="AZ342">
        <v>9999</v>
      </c>
      <c r="BA342">
        <v>1</v>
      </c>
      <c r="BB342">
        <v>2011</v>
      </c>
      <c r="BC342">
        <v>1</v>
      </c>
      <c r="BD342">
        <v>2010</v>
      </c>
      <c r="BE342">
        <v>2010</v>
      </c>
      <c r="BF342">
        <v>0</v>
      </c>
      <c r="BG342">
        <v>0</v>
      </c>
      <c r="BH342">
        <v>0</v>
      </c>
      <c r="BI342">
        <v>0</v>
      </c>
      <c r="BO342">
        <v>0</v>
      </c>
      <c r="BP342">
        <v>0</v>
      </c>
      <c r="BQ342">
        <v>0</v>
      </c>
      <c r="BR342">
        <v>0</v>
      </c>
      <c r="BS342">
        <v>0</v>
      </c>
      <c r="BT342">
        <v>0</v>
      </c>
      <c r="BU342">
        <v>0</v>
      </c>
      <c r="BV342">
        <v>0</v>
      </c>
      <c r="BW342">
        <v>0</v>
      </c>
      <c r="BX342">
        <v>0</v>
      </c>
    </row>
    <row r="343" spans="1:76" x14ac:dyDescent="0.25">
      <c r="A343">
        <v>35</v>
      </c>
      <c r="B343" t="s">
        <v>79</v>
      </c>
      <c r="C343">
        <v>2008</v>
      </c>
      <c r="D343" t="s">
        <v>582</v>
      </c>
      <c r="E343">
        <v>0</v>
      </c>
      <c r="F343">
        <v>1</v>
      </c>
      <c r="G343">
        <v>4123</v>
      </c>
      <c r="H343">
        <v>3.1449275362318843</v>
      </c>
      <c r="I343">
        <v>1477</v>
      </c>
      <c r="J343">
        <v>0</v>
      </c>
      <c r="N343">
        <v>0</v>
      </c>
      <c r="U343">
        <v>1</v>
      </c>
      <c r="V343">
        <v>732</v>
      </c>
      <c r="W343">
        <v>8775</v>
      </c>
      <c r="X343">
        <v>6215</v>
      </c>
      <c r="Y343">
        <v>1</v>
      </c>
      <c r="Z343">
        <v>0</v>
      </c>
      <c r="AA343" t="s">
        <v>756</v>
      </c>
      <c r="AB343">
        <v>22447</v>
      </c>
      <c r="AC343">
        <v>0</v>
      </c>
      <c r="AD343">
        <v>1269</v>
      </c>
      <c r="AE343">
        <v>0</v>
      </c>
      <c r="AF343">
        <v>0</v>
      </c>
      <c r="AG343" t="s">
        <v>726</v>
      </c>
      <c r="AH343" t="s">
        <v>726</v>
      </c>
      <c r="AI343" t="s">
        <v>726</v>
      </c>
      <c r="AJ343" t="s">
        <v>726</v>
      </c>
      <c r="AK343" t="s">
        <v>726</v>
      </c>
      <c r="AL343" t="s">
        <v>726</v>
      </c>
      <c r="AM343" t="s">
        <v>726</v>
      </c>
      <c r="AN343" t="s">
        <v>726</v>
      </c>
      <c r="AO343" t="s">
        <v>726</v>
      </c>
      <c r="AP343" t="s">
        <v>726</v>
      </c>
      <c r="AQ343" t="s">
        <v>726</v>
      </c>
      <c r="AR343" t="s">
        <v>726</v>
      </c>
      <c r="AS343" t="s">
        <v>726</v>
      </c>
      <c r="AT343" t="s">
        <v>726</v>
      </c>
      <c r="AU343">
        <v>2011</v>
      </c>
      <c r="AV343">
        <v>0</v>
      </c>
      <c r="AW343">
        <v>1</v>
      </c>
      <c r="AX343">
        <v>2010</v>
      </c>
      <c r="AY343">
        <v>1</v>
      </c>
      <c r="AZ343">
        <v>9999</v>
      </c>
      <c r="BA343">
        <v>1</v>
      </c>
      <c r="BB343">
        <v>2011</v>
      </c>
      <c r="BC343">
        <v>1</v>
      </c>
      <c r="BD343">
        <v>2010</v>
      </c>
      <c r="BE343">
        <v>2010</v>
      </c>
      <c r="BF343">
        <v>0</v>
      </c>
      <c r="BG343">
        <v>0</v>
      </c>
      <c r="BH343">
        <v>0</v>
      </c>
      <c r="BI343">
        <v>0</v>
      </c>
      <c r="BO343">
        <v>0</v>
      </c>
      <c r="BP343">
        <v>0</v>
      </c>
      <c r="BQ343">
        <v>0</v>
      </c>
      <c r="BR343">
        <v>0</v>
      </c>
      <c r="BS343">
        <v>0</v>
      </c>
      <c r="BT343">
        <v>0</v>
      </c>
      <c r="BU343">
        <v>0</v>
      </c>
      <c r="BV343">
        <v>0</v>
      </c>
      <c r="BW343">
        <v>0</v>
      </c>
      <c r="BX343">
        <v>0</v>
      </c>
    </row>
    <row r="344" spans="1:76" x14ac:dyDescent="0.25">
      <c r="A344">
        <v>35</v>
      </c>
      <c r="B344" t="s">
        <v>79</v>
      </c>
      <c r="C344">
        <v>2009</v>
      </c>
      <c r="D344" t="s">
        <v>582</v>
      </c>
      <c r="E344">
        <v>0</v>
      </c>
      <c r="F344">
        <v>1</v>
      </c>
      <c r="G344">
        <v>4123</v>
      </c>
      <c r="H344">
        <v>3.1449275362318843</v>
      </c>
      <c r="I344">
        <v>1477</v>
      </c>
      <c r="J344">
        <v>0</v>
      </c>
      <c r="N344">
        <v>0</v>
      </c>
      <c r="U344">
        <v>1</v>
      </c>
      <c r="V344">
        <v>732</v>
      </c>
      <c r="W344">
        <v>8775</v>
      </c>
      <c r="X344">
        <v>6215</v>
      </c>
      <c r="Y344">
        <v>1</v>
      </c>
      <c r="Z344">
        <v>0</v>
      </c>
      <c r="AA344" t="s">
        <v>756</v>
      </c>
      <c r="AB344">
        <v>22447</v>
      </c>
      <c r="AC344">
        <v>0</v>
      </c>
      <c r="AD344">
        <v>1269</v>
      </c>
      <c r="AE344">
        <v>0</v>
      </c>
      <c r="AF344">
        <v>0</v>
      </c>
      <c r="AG344" t="s">
        <v>726</v>
      </c>
      <c r="AH344" t="s">
        <v>726</v>
      </c>
      <c r="AI344" t="s">
        <v>726</v>
      </c>
      <c r="AJ344" t="s">
        <v>726</v>
      </c>
      <c r="AK344" t="s">
        <v>726</v>
      </c>
      <c r="AL344" t="s">
        <v>726</v>
      </c>
      <c r="AM344" t="s">
        <v>726</v>
      </c>
      <c r="AN344" t="s">
        <v>726</v>
      </c>
      <c r="AO344" t="s">
        <v>726</v>
      </c>
      <c r="AP344" t="s">
        <v>726</v>
      </c>
      <c r="AQ344" t="s">
        <v>726</v>
      </c>
      <c r="AR344" t="s">
        <v>726</v>
      </c>
      <c r="AS344" t="s">
        <v>726</v>
      </c>
      <c r="AT344" t="s">
        <v>726</v>
      </c>
      <c r="AU344">
        <v>2011</v>
      </c>
      <c r="AV344">
        <v>0</v>
      </c>
      <c r="AW344">
        <v>1</v>
      </c>
      <c r="AX344">
        <v>2010</v>
      </c>
      <c r="AY344">
        <v>1</v>
      </c>
      <c r="AZ344">
        <v>9999</v>
      </c>
      <c r="BA344">
        <v>1</v>
      </c>
      <c r="BB344">
        <v>2011</v>
      </c>
      <c r="BC344">
        <v>1</v>
      </c>
      <c r="BD344">
        <v>2010</v>
      </c>
      <c r="BE344">
        <v>2010</v>
      </c>
      <c r="BF344">
        <v>0</v>
      </c>
      <c r="BG344">
        <v>0</v>
      </c>
      <c r="BH344">
        <v>0</v>
      </c>
      <c r="BI344">
        <v>0</v>
      </c>
      <c r="BO344">
        <v>0</v>
      </c>
      <c r="BP344">
        <v>0</v>
      </c>
      <c r="BQ344">
        <v>0</v>
      </c>
      <c r="BR344">
        <v>0</v>
      </c>
      <c r="BS344">
        <v>0</v>
      </c>
      <c r="BT344">
        <v>0</v>
      </c>
      <c r="BU344">
        <v>0</v>
      </c>
      <c r="BV344">
        <v>0</v>
      </c>
      <c r="BW344">
        <v>0</v>
      </c>
      <c r="BX344">
        <v>0</v>
      </c>
    </row>
    <row r="345" spans="1:76" x14ac:dyDescent="0.25">
      <c r="A345">
        <v>35</v>
      </c>
      <c r="B345" t="s">
        <v>79</v>
      </c>
      <c r="C345">
        <v>2010</v>
      </c>
      <c r="D345" t="s">
        <v>582</v>
      </c>
      <c r="E345">
        <v>0</v>
      </c>
      <c r="F345">
        <v>1</v>
      </c>
      <c r="G345">
        <v>4123</v>
      </c>
      <c r="H345">
        <v>3.1449275362318843</v>
      </c>
      <c r="I345">
        <v>1477</v>
      </c>
      <c r="J345">
        <v>0</v>
      </c>
      <c r="N345">
        <v>0</v>
      </c>
      <c r="U345">
        <v>1</v>
      </c>
      <c r="V345">
        <v>732</v>
      </c>
      <c r="W345">
        <v>8775</v>
      </c>
      <c r="X345">
        <v>6215</v>
      </c>
      <c r="Y345">
        <v>1</v>
      </c>
      <c r="Z345">
        <v>0</v>
      </c>
      <c r="AA345" t="s">
        <v>756</v>
      </c>
      <c r="AB345">
        <v>22447</v>
      </c>
      <c r="AC345">
        <v>0</v>
      </c>
      <c r="AD345">
        <v>1269</v>
      </c>
      <c r="AE345">
        <v>0</v>
      </c>
      <c r="AF345">
        <v>0</v>
      </c>
      <c r="AG345" t="s">
        <v>726</v>
      </c>
      <c r="AH345" t="s">
        <v>726</v>
      </c>
      <c r="AI345" t="s">
        <v>726</v>
      </c>
      <c r="AJ345">
        <v>121</v>
      </c>
      <c r="AK345" t="s">
        <v>726</v>
      </c>
      <c r="AL345" t="s">
        <v>726</v>
      </c>
      <c r="AM345">
        <v>50</v>
      </c>
      <c r="AN345">
        <v>21030</v>
      </c>
      <c r="AO345">
        <v>3</v>
      </c>
      <c r="AP345" t="s">
        <v>726</v>
      </c>
      <c r="AQ345" t="s">
        <v>726</v>
      </c>
      <c r="AR345" t="s">
        <v>726</v>
      </c>
      <c r="AS345" t="s">
        <v>726</v>
      </c>
      <c r="AT345" t="s">
        <v>726</v>
      </c>
      <c r="AU345">
        <v>2011</v>
      </c>
      <c r="AV345">
        <v>0</v>
      </c>
      <c r="AW345">
        <v>1</v>
      </c>
      <c r="AX345">
        <v>2010</v>
      </c>
      <c r="AY345">
        <v>1</v>
      </c>
      <c r="AZ345">
        <v>9999</v>
      </c>
      <c r="BA345">
        <v>1</v>
      </c>
      <c r="BB345">
        <v>2011</v>
      </c>
      <c r="BC345">
        <v>1</v>
      </c>
      <c r="BD345">
        <v>2010</v>
      </c>
      <c r="BE345">
        <v>2010</v>
      </c>
      <c r="BF345">
        <v>0</v>
      </c>
      <c r="BG345">
        <v>0</v>
      </c>
      <c r="BH345">
        <v>0</v>
      </c>
      <c r="BI345">
        <v>0</v>
      </c>
      <c r="BO345">
        <v>0</v>
      </c>
      <c r="BP345">
        <v>0</v>
      </c>
      <c r="BQ345">
        <v>0</v>
      </c>
      <c r="BR345">
        <v>0</v>
      </c>
      <c r="BS345">
        <v>0</v>
      </c>
      <c r="BT345">
        <v>0</v>
      </c>
      <c r="BU345">
        <v>0</v>
      </c>
      <c r="BV345">
        <v>0</v>
      </c>
      <c r="BW345">
        <v>0</v>
      </c>
      <c r="BX345">
        <v>0</v>
      </c>
    </row>
    <row r="346" spans="1:76" x14ac:dyDescent="0.25">
      <c r="A346">
        <v>35</v>
      </c>
      <c r="B346" t="s">
        <v>79</v>
      </c>
      <c r="C346">
        <v>2011</v>
      </c>
      <c r="D346" t="s">
        <v>582</v>
      </c>
      <c r="E346">
        <v>0</v>
      </c>
      <c r="F346">
        <v>1</v>
      </c>
      <c r="G346">
        <v>4123</v>
      </c>
      <c r="H346">
        <v>3.1449275362318843</v>
      </c>
      <c r="I346">
        <v>1477</v>
      </c>
      <c r="J346">
        <v>0</v>
      </c>
      <c r="N346">
        <v>0</v>
      </c>
      <c r="U346">
        <v>1</v>
      </c>
      <c r="V346">
        <v>732</v>
      </c>
      <c r="W346">
        <v>8775</v>
      </c>
      <c r="X346">
        <v>6215</v>
      </c>
      <c r="Y346">
        <v>1</v>
      </c>
      <c r="Z346">
        <v>0</v>
      </c>
      <c r="AA346" t="s">
        <v>756</v>
      </c>
      <c r="AB346">
        <v>22447</v>
      </c>
      <c r="AC346">
        <v>4.5</v>
      </c>
      <c r="AD346">
        <v>1311</v>
      </c>
      <c r="AE346">
        <v>0</v>
      </c>
      <c r="AF346">
        <v>2.25</v>
      </c>
      <c r="AG346" t="s">
        <v>726</v>
      </c>
      <c r="AH346" t="s">
        <v>726</v>
      </c>
      <c r="AI346" t="s">
        <v>726</v>
      </c>
      <c r="AJ346">
        <v>40</v>
      </c>
      <c r="AK346" t="s">
        <v>726</v>
      </c>
      <c r="AL346">
        <v>54</v>
      </c>
      <c r="AM346">
        <v>40</v>
      </c>
      <c r="AN346">
        <v>14128</v>
      </c>
      <c r="AO346">
        <v>5</v>
      </c>
      <c r="AP346" t="s">
        <v>726</v>
      </c>
      <c r="AQ346" t="s">
        <v>726</v>
      </c>
      <c r="AR346" t="s">
        <v>726</v>
      </c>
      <c r="AS346" t="s">
        <v>726</v>
      </c>
      <c r="AT346" t="s">
        <v>726</v>
      </c>
      <c r="AU346">
        <v>2011</v>
      </c>
      <c r="AV346">
        <v>0</v>
      </c>
      <c r="AW346">
        <v>1</v>
      </c>
      <c r="AX346">
        <v>2010</v>
      </c>
      <c r="AY346">
        <v>1</v>
      </c>
      <c r="AZ346">
        <v>9999</v>
      </c>
      <c r="BA346">
        <v>1</v>
      </c>
      <c r="BB346">
        <v>2011</v>
      </c>
      <c r="BC346">
        <v>1</v>
      </c>
      <c r="BD346">
        <v>2010</v>
      </c>
      <c r="BE346">
        <v>2010</v>
      </c>
      <c r="BF346">
        <v>0</v>
      </c>
      <c r="BG346">
        <v>0</v>
      </c>
      <c r="BH346">
        <v>0</v>
      </c>
      <c r="BI346">
        <v>0</v>
      </c>
      <c r="BO346">
        <v>0</v>
      </c>
      <c r="BP346">
        <v>0</v>
      </c>
      <c r="BQ346">
        <v>0</v>
      </c>
      <c r="BR346">
        <v>0</v>
      </c>
      <c r="BS346">
        <v>0</v>
      </c>
      <c r="BT346">
        <v>0</v>
      </c>
      <c r="BU346">
        <v>0</v>
      </c>
      <c r="BV346">
        <v>0</v>
      </c>
      <c r="BW346">
        <v>0</v>
      </c>
      <c r="BX346">
        <v>0</v>
      </c>
    </row>
    <row r="347" spans="1:76" x14ac:dyDescent="0.25">
      <c r="A347">
        <v>35</v>
      </c>
      <c r="B347" t="s">
        <v>79</v>
      </c>
      <c r="C347">
        <v>2012</v>
      </c>
      <c r="D347" t="s">
        <v>582</v>
      </c>
      <c r="E347">
        <v>0</v>
      </c>
      <c r="F347">
        <v>1</v>
      </c>
      <c r="G347">
        <v>4123</v>
      </c>
      <c r="H347">
        <v>3.1449275362318843</v>
      </c>
      <c r="I347">
        <v>1477</v>
      </c>
      <c r="J347">
        <v>0</v>
      </c>
      <c r="N347">
        <v>0</v>
      </c>
      <c r="U347">
        <v>1</v>
      </c>
      <c r="V347">
        <v>732</v>
      </c>
      <c r="W347">
        <v>8775</v>
      </c>
      <c r="X347">
        <v>6215</v>
      </c>
      <c r="Y347">
        <v>1</v>
      </c>
      <c r="Z347">
        <v>0</v>
      </c>
      <c r="AA347" t="s">
        <v>756</v>
      </c>
      <c r="AB347">
        <v>22447</v>
      </c>
      <c r="AC347">
        <v>6.6</v>
      </c>
      <c r="AD347" t="s">
        <v>726</v>
      </c>
      <c r="AE347">
        <v>0</v>
      </c>
      <c r="AF347">
        <v>3.3</v>
      </c>
      <c r="AG347" t="s">
        <v>726</v>
      </c>
      <c r="AH347" t="s">
        <v>726</v>
      </c>
      <c r="AI347" t="s">
        <v>726</v>
      </c>
      <c r="AJ347">
        <v>75</v>
      </c>
      <c r="AK347">
        <v>11</v>
      </c>
      <c r="AL347">
        <v>54</v>
      </c>
      <c r="AM347" t="s">
        <v>726</v>
      </c>
      <c r="AN347">
        <v>14421</v>
      </c>
      <c r="AO347">
        <v>6</v>
      </c>
      <c r="AP347" t="s">
        <v>726</v>
      </c>
      <c r="AQ347" t="s">
        <v>726</v>
      </c>
      <c r="AR347" t="s">
        <v>726</v>
      </c>
      <c r="AS347" t="s">
        <v>726</v>
      </c>
      <c r="AT347" t="s">
        <v>726</v>
      </c>
      <c r="AU347">
        <v>2011</v>
      </c>
      <c r="AV347">
        <v>0</v>
      </c>
      <c r="AW347">
        <v>1</v>
      </c>
      <c r="AX347">
        <v>2010</v>
      </c>
      <c r="AY347">
        <v>1</v>
      </c>
      <c r="AZ347">
        <v>9999</v>
      </c>
      <c r="BA347">
        <v>1</v>
      </c>
      <c r="BB347">
        <v>2011</v>
      </c>
      <c r="BC347">
        <v>1</v>
      </c>
      <c r="BD347">
        <v>2010</v>
      </c>
      <c r="BE347">
        <v>2010</v>
      </c>
      <c r="BF347">
        <v>0</v>
      </c>
      <c r="BG347">
        <v>0</v>
      </c>
      <c r="BH347">
        <v>0</v>
      </c>
      <c r="BI347">
        <v>0</v>
      </c>
      <c r="BO347">
        <v>0</v>
      </c>
      <c r="BP347">
        <v>0</v>
      </c>
      <c r="BQ347">
        <v>0</v>
      </c>
      <c r="BR347">
        <v>0</v>
      </c>
      <c r="BS347">
        <v>0</v>
      </c>
      <c r="BT347">
        <v>0</v>
      </c>
      <c r="BU347">
        <v>0</v>
      </c>
      <c r="BV347">
        <v>0</v>
      </c>
      <c r="BW347">
        <v>0</v>
      </c>
      <c r="BX347">
        <v>0</v>
      </c>
    </row>
    <row r="348" spans="1:76" x14ac:dyDescent="0.25">
      <c r="A348">
        <v>35</v>
      </c>
      <c r="B348" t="s">
        <v>79</v>
      </c>
      <c r="C348">
        <v>2013</v>
      </c>
      <c r="D348" t="s">
        <v>582</v>
      </c>
      <c r="E348">
        <v>0</v>
      </c>
      <c r="F348">
        <v>1</v>
      </c>
      <c r="G348">
        <v>4123</v>
      </c>
      <c r="H348">
        <v>3.1449275362318843</v>
      </c>
      <c r="I348">
        <v>1477</v>
      </c>
      <c r="J348">
        <v>0</v>
      </c>
      <c r="N348">
        <v>0</v>
      </c>
      <c r="U348">
        <v>1</v>
      </c>
      <c r="V348">
        <v>732</v>
      </c>
      <c r="W348">
        <v>8775</v>
      </c>
      <c r="X348">
        <v>6215</v>
      </c>
      <c r="Y348">
        <v>1</v>
      </c>
      <c r="Z348">
        <v>0</v>
      </c>
      <c r="AA348" t="s">
        <v>756</v>
      </c>
      <c r="AB348">
        <v>22447</v>
      </c>
      <c r="AC348">
        <v>8.1</v>
      </c>
      <c r="AD348">
        <v>1396</v>
      </c>
      <c r="AE348">
        <v>0</v>
      </c>
      <c r="AF348">
        <v>4.05</v>
      </c>
      <c r="AG348" t="s">
        <v>726</v>
      </c>
      <c r="AH348" t="s">
        <v>726</v>
      </c>
      <c r="AI348" t="s">
        <v>726</v>
      </c>
      <c r="AJ348" t="s">
        <v>726</v>
      </c>
      <c r="AK348">
        <v>3</v>
      </c>
      <c r="AL348">
        <v>55</v>
      </c>
      <c r="AM348" t="s">
        <v>726</v>
      </c>
      <c r="AN348" t="s">
        <v>726</v>
      </c>
      <c r="AO348" t="s">
        <v>726</v>
      </c>
      <c r="AP348" t="s">
        <v>726</v>
      </c>
      <c r="AQ348" t="s">
        <v>726</v>
      </c>
      <c r="AR348" t="s">
        <v>726</v>
      </c>
      <c r="AS348" t="s">
        <v>726</v>
      </c>
      <c r="AT348" t="s">
        <v>726</v>
      </c>
      <c r="AU348">
        <v>2011</v>
      </c>
      <c r="AV348">
        <v>0</v>
      </c>
      <c r="AW348">
        <v>1</v>
      </c>
      <c r="AX348">
        <v>2010</v>
      </c>
      <c r="AY348">
        <v>1</v>
      </c>
      <c r="AZ348">
        <v>9999</v>
      </c>
      <c r="BA348">
        <v>1</v>
      </c>
      <c r="BB348">
        <v>2011</v>
      </c>
      <c r="BC348">
        <v>1</v>
      </c>
      <c r="BD348">
        <v>2010</v>
      </c>
      <c r="BE348">
        <v>2010</v>
      </c>
      <c r="BF348">
        <v>0</v>
      </c>
      <c r="BG348">
        <v>0</v>
      </c>
      <c r="BH348">
        <v>0</v>
      </c>
      <c r="BI348">
        <v>0</v>
      </c>
      <c r="BO348">
        <v>0</v>
      </c>
      <c r="BP348">
        <v>0</v>
      </c>
      <c r="BQ348">
        <v>0</v>
      </c>
      <c r="BR348">
        <v>0</v>
      </c>
      <c r="BS348">
        <v>0</v>
      </c>
      <c r="BT348">
        <v>0</v>
      </c>
      <c r="BU348">
        <v>0</v>
      </c>
      <c r="BV348">
        <v>0</v>
      </c>
      <c r="BW348">
        <v>0</v>
      </c>
      <c r="BX348">
        <v>0</v>
      </c>
    </row>
    <row r="349" spans="1:76" x14ac:dyDescent="0.25">
      <c r="A349">
        <v>35</v>
      </c>
      <c r="B349" t="s">
        <v>79</v>
      </c>
      <c r="C349">
        <v>2014</v>
      </c>
      <c r="D349" t="s">
        <v>582</v>
      </c>
      <c r="E349">
        <v>0</v>
      </c>
      <c r="F349">
        <v>1</v>
      </c>
      <c r="G349">
        <v>4123</v>
      </c>
      <c r="H349">
        <v>3.1449275362318843</v>
      </c>
      <c r="I349">
        <v>1477</v>
      </c>
      <c r="J349">
        <v>0</v>
      </c>
      <c r="N349">
        <v>0</v>
      </c>
      <c r="U349">
        <v>1</v>
      </c>
      <c r="V349">
        <v>732</v>
      </c>
      <c r="W349">
        <v>8775</v>
      </c>
      <c r="X349">
        <v>6215</v>
      </c>
      <c r="Y349">
        <v>1</v>
      </c>
      <c r="Z349">
        <v>0</v>
      </c>
      <c r="AA349" t="s">
        <v>756</v>
      </c>
      <c r="AB349">
        <v>22447</v>
      </c>
      <c r="AC349">
        <v>0</v>
      </c>
      <c r="AD349" t="s">
        <v>726</v>
      </c>
      <c r="AE349">
        <v>0</v>
      </c>
      <c r="AF349">
        <v>0</v>
      </c>
      <c r="AG349" t="s">
        <v>726</v>
      </c>
      <c r="AH349" t="s">
        <v>726</v>
      </c>
      <c r="AI349" t="s">
        <v>726</v>
      </c>
      <c r="AJ349" t="s">
        <v>726</v>
      </c>
      <c r="AK349">
        <v>6</v>
      </c>
      <c r="AL349" t="s">
        <v>726</v>
      </c>
      <c r="AM349" t="s">
        <v>726</v>
      </c>
      <c r="AN349" t="s">
        <v>726</v>
      </c>
      <c r="AO349" t="s">
        <v>726</v>
      </c>
      <c r="AP349">
        <v>6</v>
      </c>
      <c r="AQ349">
        <v>3</v>
      </c>
      <c r="AR349" t="s">
        <v>726</v>
      </c>
      <c r="AS349" t="s">
        <v>726</v>
      </c>
      <c r="AT349" t="s">
        <v>726</v>
      </c>
      <c r="AU349">
        <v>2011</v>
      </c>
      <c r="AV349">
        <v>0</v>
      </c>
      <c r="AW349">
        <v>1</v>
      </c>
      <c r="AX349">
        <v>2010</v>
      </c>
      <c r="AY349">
        <v>1</v>
      </c>
      <c r="AZ349">
        <v>9999</v>
      </c>
      <c r="BA349">
        <v>1</v>
      </c>
      <c r="BB349">
        <v>2011</v>
      </c>
      <c r="BC349">
        <v>1</v>
      </c>
      <c r="BD349">
        <v>2010</v>
      </c>
      <c r="BE349">
        <v>2010</v>
      </c>
      <c r="BF349">
        <v>0</v>
      </c>
      <c r="BG349">
        <v>0</v>
      </c>
      <c r="BH349">
        <v>0</v>
      </c>
      <c r="BI349">
        <v>0</v>
      </c>
      <c r="BO349">
        <v>0</v>
      </c>
      <c r="BP349">
        <v>0</v>
      </c>
      <c r="BQ349">
        <v>0</v>
      </c>
      <c r="BR349">
        <v>0</v>
      </c>
      <c r="BS349">
        <v>0</v>
      </c>
      <c r="BT349">
        <v>0</v>
      </c>
      <c r="BU349">
        <v>0</v>
      </c>
      <c r="BV349">
        <v>0</v>
      </c>
      <c r="BW349">
        <v>0</v>
      </c>
      <c r="BX349">
        <v>0</v>
      </c>
    </row>
    <row r="350" spans="1:76" x14ac:dyDescent="0.25">
      <c r="A350">
        <v>35</v>
      </c>
      <c r="B350" t="s">
        <v>79</v>
      </c>
      <c r="C350">
        <v>2015</v>
      </c>
      <c r="D350" t="s">
        <v>582</v>
      </c>
      <c r="E350">
        <v>0</v>
      </c>
      <c r="F350">
        <v>1</v>
      </c>
      <c r="G350">
        <v>4123</v>
      </c>
      <c r="H350">
        <v>3.1449275362318843</v>
      </c>
      <c r="I350">
        <v>1477</v>
      </c>
      <c r="J350">
        <v>0</v>
      </c>
      <c r="N350">
        <v>0</v>
      </c>
      <c r="U350">
        <v>1</v>
      </c>
      <c r="V350">
        <v>732</v>
      </c>
      <c r="W350">
        <v>8775</v>
      </c>
      <c r="X350">
        <v>6215</v>
      </c>
      <c r="Y350">
        <v>1</v>
      </c>
      <c r="Z350">
        <v>0</v>
      </c>
      <c r="AA350" t="s">
        <v>756</v>
      </c>
      <c r="AB350">
        <v>22447</v>
      </c>
      <c r="AC350">
        <v>0</v>
      </c>
      <c r="AD350" t="s">
        <v>726</v>
      </c>
      <c r="AE350">
        <v>0</v>
      </c>
      <c r="AF350">
        <v>0</v>
      </c>
      <c r="AG350" t="s">
        <v>726</v>
      </c>
      <c r="AH350" t="s">
        <v>726</v>
      </c>
      <c r="AI350" t="s">
        <v>726</v>
      </c>
      <c r="AJ350" t="s">
        <v>726</v>
      </c>
      <c r="AK350" t="s">
        <v>726</v>
      </c>
      <c r="AL350" t="s">
        <v>726</v>
      </c>
      <c r="AM350" t="s">
        <v>726</v>
      </c>
      <c r="AN350" t="s">
        <v>726</v>
      </c>
      <c r="AO350" t="s">
        <v>726</v>
      </c>
      <c r="AP350" t="s">
        <v>726</v>
      </c>
      <c r="AQ350">
        <v>5</v>
      </c>
      <c r="AR350" t="s">
        <v>726</v>
      </c>
      <c r="AS350" t="s">
        <v>726</v>
      </c>
      <c r="AT350" t="s">
        <v>726</v>
      </c>
      <c r="AU350">
        <v>2011</v>
      </c>
      <c r="AV350">
        <v>0</v>
      </c>
      <c r="AW350">
        <v>1</v>
      </c>
      <c r="AX350">
        <v>2010</v>
      </c>
      <c r="AY350">
        <v>1</v>
      </c>
      <c r="AZ350">
        <v>9999</v>
      </c>
      <c r="BA350">
        <v>1</v>
      </c>
      <c r="BB350">
        <v>2011</v>
      </c>
      <c r="BC350">
        <v>1</v>
      </c>
      <c r="BD350">
        <v>2010</v>
      </c>
      <c r="BE350">
        <v>2010</v>
      </c>
      <c r="BF350">
        <v>0</v>
      </c>
      <c r="BG350">
        <v>0</v>
      </c>
      <c r="BH350">
        <v>0</v>
      </c>
      <c r="BI350">
        <v>0</v>
      </c>
      <c r="BO350">
        <v>0</v>
      </c>
      <c r="BP350">
        <v>0</v>
      </c>
      <c r="BQ350">
        <v>0</v>
      </c>
      <c r="BR350">
        <v>0</v>
      </c>
      <c r="BS350">
        <v>0</v>
      </c>
      <c r="BT350">
        <v>0</v>
      </c>
      <c r="BU350">
        <v>0</v>
      </c>
      <c r="BV350">
        <v>0</v>
      </c>
      <c r="BW350">
        <v>0</v>
      </c>
      <c r="BX350">
        <v>0</v>
      </c>
    </row>
    <row r="351" spans="1:76" x14ac:dyDescent="0.25">
      <c r="A351">
        <v>35</v>
      </c>
      <c r="B351" t="s">
        <v>79</v>
      </c>
      <c r="C351">
        <v>2016</v>
      </c>
      <c r="D351" t="s">
        <v>582</v>
      </c>
      <c r="E351">
        <v>0</v>
      </c>
      <c r="F351">
        <v>1</v>
      </c>
      <c r="G351">
        <v>4123</v>
      </c>
      <c r="H351">
        <v>3.1449275362318843</v>
      </c>
      <c r="I351">
        <v>1477</v>
      </c>
      <c r="J351">
        <v>0</v>
      </c>
      <c r="N351">
        <v>0</v>
      </c>
      <c r="U351">
        <v>1</v>
      </c>
      <c r="V351">
        <v>732</v>
      </c>
      <c r="W351">
        <v>8775</v>
      </c>
      <c r="X351">
        <v>6215</v>
      </c>
      <c r="Y351">
        <v>1</v>
      </c>
      <c r="Z351">
        <v>0</v>
      </c>
      <c r="AA351" t="s">
        <v>756</v>
      </c>
      <c r="AB351">
        <v>22447</v>
      </c>
      <c r="AC351" t="s">
        <v>726</v>
      </c>
      <c r="AD351" t="s">
        <v>726</v>
      </c>
      <c r="AE351" t="s">
        <v>726</v>
      </c>
      <c r="AF351" t="s">
        <v>726</v>
      </c>
      <c r="AG351" t="s">
        <v>726</v>
      </c>
      <c r="AH351" t="s">
        <v>726</v>
      </c>
      <c r="AI351" t="s">
        <v>726</v>
      </c>
      <c r="AJ351" t="s">
        <v>726</v>
      </c>
      <c r="AK351" t="s">
        <v>726</v>
      </c>
      <c r="AL351" t="s">
        <v>726</v>
      </c>
      <c r="AM351" t="s">
        <v>726</v>
      </c>
      <c r="AN351" t="s">
        <v>726</v>
      </c>
      <c r="AO351" t="s">
        <v>726</v>
      </c>
      <c r="AP351" t="s">
        <v>726</v>
      </c>
      <c r="AQ351" t="s">
        <v>726</v>
      </c>
      <c r="AR351" t="s">
        <v>726</v>
      </c>
      <c r="AS351" t="s">
        <v>726</v>
      </c>
      <c r="AT351" t="s">
        <v>726</v>
      </c>
      <c r="AU351">
        <v>2011</v>
      </c>
      <c r="AV351">
        <v>0</v>
      </c>
      <c r="AW351">
        <v>1</v>
      </c>
      <c r="AX351">
        <v>2010</v>
      </c>
      <c r="AY351">
        <v>1</v>
      </c>
      <c r="AZ351">
        <v>9999</v>
      </c>
      <c r="BA351">
        <v>1</v>
      </c>
      <c r="BB351">
        <v>2011</v>
      </c>
      <c r="BC351">
        <v>1</v>
      </c>
      <c r="BD351">
        <v>2010</v>
      </c>
      <c r="BE351">
        <v>2010</v>
      </c>
      <c r="BF351">
        <v>0</v>
      </c>
      <c r="BG351">
        <v>0</v>
      </c>
      <c r="BH351">
        <v>0</v>
      </c>
      <c r="BI351">
        <v>0</v>
      </c>
      <c r="BO351">
        <v>0</v>
      </c>
      <c r="BP351">
        <v>0</v>
      </c>
      <c r="BQ351">
        <v>0</v>
      </c>
      <c r="BR351">
        <v>0</v>
      </c>
      <c r="BS351">
        <v>0</v>
      </c>
      <c r="BT351">
        <v>0</v>
      </c>
      <c r="BU351">
        <v>0</v>
      </c>
      <c r="BV351">
        <v>0</v>
      </c>
      <c r="BW351">
        <v>0</v>
      </c>
      <c r="BX351">
        <v>0</v>
      </c>
    </row>
    <row r="352" spans="1:76" x14ac:dyDescent="0.25">
      <c r="A352">
        <v>36</v>
      </c>
      <c r="B352" t="s">
        <v>80</v>
      </c>
      <c r="C352">
        <v>2007</v>
      </c>
      <c r="D352" t="s">
        <v>587</v>
      </c>
      <c r="E352">
        <v>0</v>
      </c>
      <c r="F352">
        <v>0</v>
      </c>
      <c r="J352">
        <v>0</v>
      </c>
      <c r="N352">
        <v>0</v>
      </c>
      <c r="U352">
        <v>0</v>
      </c>
      <c r="V352" t="s">
        <v>726</v>
      </c>
      <c r="W352" t="s">
        <v>726</v>
      </c>
      <c r="X352" t="s">
        <v>726</v>
      </c>
      <c r="Y352">
        <v>1</v>
      </c>
      <c r="Z352">
        <v>0</v>
      </c>
      <c r="AA352" t="s">
        <v>757</v>
      </c>
      <c r="AB352">
        <v>1437</v>
      </c>
      <c r="AC352" t="s">
        <v>726</v>
      </c>
      <c r="AD352">
        <v>2032</v>
      </c>
      <c r="AE352" t="s">
        <v>726</v>
      </c>
      <c r="AF352" t="s">
        <v>726</v>
      </c>
      <c r="AG352" t="s">
        <v>726</v>
      </c>
      <c r="AH352" t="s">
        <v>726</v>
      </c>
      <c r="AI352" t="s">
        <v>726</v>
      </c>
      <c r="AJ352">
        <v>99</v>
      </c>
      <c r="AK352">
        <v>78</v>
      </c>
      <c r="AL352">
        <v>89</v>
      </c>
      <c r="AM352" t="s">
        <v>726</v>
      </c>
      <c r="AN352">
        <v>6158</v>
      </c>
      <c r="AO352">
        <v>4</v>
      </c>
      <c r="AP352" t="s">
        <v>726</v>
      </c>
      <c r="AQ352" t="s">
        <v>726</v>
      </c>
      <c r="AR352" t="s">
        <v>726</v>
      </c>
      <c r="AS352" t="s">
        <v>726</v>
      </c>
      <c r="AT352" t="s">
        <v>726</v>
      </c>
      <c r="AU352">
        <v>9999</v>
      </c>
      <c r="AV352">
        <v>0</v>
      </c>
      <c r="AW352">
        <v>0</v>
      </c>
      <c r="AX352">
        <v>2012</v>
      </c>
      <c r="AY352">
        <v>1</v>
      </c>
      <c r="AZ352">
        <v>9999</v>
      </c>
      <c r="BA352">
        <v>1</v>
      </c>
      <c r="BB352">
        <v>2009</v>
      </c>
      <c r="BC352">
        <v>1</v>
      </c>
      <c r="BD352">
        <v>2012</v>
      </c>
      <c r="BE352">
        <v>2009</v>
      </c>
      <c r="BF352">
        <v>0</v>
      </c>
      <c r="BG352">
        <v>0</v>
      </c>
      <c r="BH352">
        <v>0</v>
      </c>
      <c r="BI352">
        <v>0</v>
      </c>
      <c r="BO352">
        <v>0</v>
      </c>
      <c r="BP352">
        <v>0</v>
      </c>
      <c r="BQ352">
        <v>0</v>
      </c>
      <c r="BR352">
        <v>0</v>
      </c>
      <c r="BS352">
        <v>0</v>
      </c>
      <c r="BT352">
        <v>0</v>
      </c>
      <c r="BU352">
        <v>0</v>
      </c>
      <c r="BV352">
        <v>0</v>
      </c>
      <c r="BW352">
        <v>0</v>
      </c>
      <c r="BX352">
        <v>0</v>
      </c>
    </row>
    <row r="353" spans="1:76" x14ac:dyDescent="0.25">
      <c r="A353">
        <v>36</v>
      </c>
      <c r="B353" t="s">
        <v>80</v>
      </c>
      <c r="C353">
        <v>2008</v>
      </c>
      <c r="D353" t="s">
        <v>587</v>
      </c>
      <c r="E353">
        <v>0</v>
      </c>
      <c r="F353">
        <v>0</v>
      </c>
      <c r="J353">
        <v>0</v>
      </c>
      <c r="N353">
        <v>0</v>
      </c>
      <c r="U353">
        <v>0</v>
      </c>
      <c r="V353" t="s">
        <v>726</v>
      </c>
      <c r="W353" t="s">
        <v>726</v>
      </c>
      <c r="X353" t="s">
        <v>726</v>
      </c>
      <c r="Y353">
        <v>1</v>
      </c>
      <c r="Z353">
        <v>0</v>
      </c>
      <c r="AA353" t="s">
        <v>757</v>
      </c>
      <c r="AB353">
        <v>1437</v>
      </c>
      <c r="AC353">
        <v>2.6</v>
      </c>
      <c r="AD353">
        <v>2188</v>
      </c>
      <c r="AE353">
        <v>0</v>
      </c>
      <c r="AF353">
        <v>1.3</v>
      </c>
      <c r="AG353" t="s">
        <v>726</v>
      </c>
      <c r="AH353" t="s">
        <v>726</v>
      </c>
      <c r="AI353" t="s">
        <v>726</v>
      </c>
      <c r="AJ353">
        <v>57</v>
      </c>
      <c r="AK353">
        <v>79</v>
      </c>
      <c r="AL353">
        <v>84</v>
      </c>
      <c r="AM353" t="s">
        <v>726</v>
      </c>
      <c r="AN353">
        <v>14806</v>
      </c>
      <c r="AO353">
        <v>6</v>
      </c>
      <c r="AP353" t="s">
        <v>726</v>
      </c>
      <c r="AQ353" t="s">
        <v>726</v>
      </c>
      <c r="AR353" t="s">
        <v>726</v>
      </c>
      <c r="AS353" t="s">
        <v>726</v>
      </c>
      <c r="AT353" t="s">
        <v>726</v>
      </c>
      <c r="AU353">
        <v>9999</v>
      </c>
      <c r="AV353">
        <v>0</v>
      </c>
      <c r="AW353">
        <v>0</v>
      </c>
      <c r="AX353">
        <v>2012</v>
      </c>
      <c r="AY353">
        <v>1</v>
      </c>
      <c r="AZ353">
        <v>9999</v>
      </c>
      <c r="BA353">
        <v>1</v>
      </c>
      <c r="BB353">
        <v>2009</v>
      </c>
      <c r="BC353">
        <v>1</v>
      </c>
      <c r="BD353">
        <v>2012</v>
      </c>
      <c r="BE353">
        <v>2009</v>
      </c>
      <c r="BF353">
        <v>0</v>
      </c>
      <c r="BG353">
        <v>0</v>
      </c>
      <c r="BH353">
        <v>0</v>
      </c>
      <c r="BI353">
        <v>0</v>
      </c>
      <c r="BO353">
        <v>0</v>
      </c>
      <c r="BP353">
        <v>0</v>
      </c>
      <c r="BQ353">
        <v>0</v>
      </c>
      <c r="BR353">
        <v>0</v>
      </c>
      <c r="BS353">
        <v>0</v>
      </c>
      <c r="BT353">
        <v>0</v>
      </c>
      <c r="BU353">
        <v>0</v>
      </c>
      <c r="BV353">
        <v>0</v>
      </c>
      <c r="BW353">
        <v>0</v>
      </c>
      <c r="BX353">
        <v>0</v>
      </c>
    </row>
    <row r="354" spans="1:76" x14ac:dyDescent="0.25">
      <c r="A354">
        <v>36</v>
      </c>
      <c r="B354" t="s">
        <v>80</v>
      </c>
      <c r="C354">
        <v>2009</v>
      </c>
      <c r="D354" t="s">
        <v>587</v>
      </c>
      <c r="E354">
        <v>0</v>
      </c>
      <c r="F354">
        <v>0</v>
      </c>
      <c r="J354">
        <v>0</v>
      </c>
      <c r="N354">
        <v>0</v>
      </c>
      <c r="U354">
        <v>0</v>
      </c>
      <c r="V354" t="s">
        <v>726</v>
      </c>
      <c r="W354" t="s">
        <v>726</v>
      </c>
      <c r="X354" t="s">
        <v>726</v>
      </c>
      <c r="Y354">
        <v>1</v>
      </c>
      <c r="Z354">
        <v>0</v>
      </c>
      <c r="AA354" t="s">
        <v>757</v>
      </c>
      <c r="AB354">
        <v>1437</v>
      </c>
      <c r="AC354">
        <v>3.3</v>
      </c>
      <c r="AD354">
        <v>2286</v>
      </c>
      <c r="AE354">
        <v>0</v>
      </c>
      <c r="AF354">
        <v>1.65</v>
      </c>
      <c r="AG354" t="s">
        <v>726</v>
      </c>
      <c r="AH354" t="s">
        <v>726</v>
      </c>
      <c r="AI354" t="s">
        <v>726</v>
      </c>
      <c r="AJ354">
        <v>121</v>
      </c>
      <c r="AK354">
        <v>7</v>
      </c>
      <c r="AL354">
        <v>82</v>
      </c>
      <c r="AM354" t="s">
        <v>726</v>
      </c>
      <c r="AN354">
        <v>13175</v>
      </c>
      <c r="AO354">
        <v>2</v>
      </c>
      <c r="AP354" t="s">
        <v>726</v>
      </c>
      <c r="AQ354" t="s">
        <v>726</v>
      </c>
      <c r="AR354" t="s">
        <v>726</v>
      </c>
      <c r="AS354" t="s">
        <v>726</v>
      </c>
      <c r="AT354" t="s">
        <v>726</v>
      </c>
      <c r="AU354">
        <v>9999</v>
      </c>
      <c r="AV354">
        <v>0</v>
      </c>
      <c r="AW354">
        <v>0</v>
      </c>
      <c r="AX354">
        <v>2012</v>
      </c>
      <c r="AY354">
        <v>1</v>
      </c>
      <c r="AZ354">
        <v>9999</v>
      </c>
      <c r="BA354">
        <v>1</v>
      </c>
      <c r="BB354">
        <v>2009</v>
      </c>
      <c r="BC354">
        <v>1</v>
      </c>
      <c r="BD354">
        <v>2012</v>
      </c>
      <c r="BE354">
        <v>2009</v>
      </c>
      <c r="BF354">
        <v>0</v>
      </c>
      <c r="BG354">
        <v>0</v>
      </c>
      <c r="BH354">
        <v>0</v>
      </c>
      <c r="BI354">
        <v>0</v>
      </c>
      <c r="BO354">
        <v>0</v>
      </c>
      <c r="BP354">
        <v>0</v>
      </c>
      <c r="BQ354">
        <v>0</v>
      </c>
      <c r="BR354">
        <v>0</v>
      </c>
      <c r="BS354">
        <v>0</v>
      </c>
      <c r="BT354">
        <v>0</v>
      </c>
      <c r="BU354">
        <v>0</v>
      </c>
      <c r="BV354">
        <v>0</v>
      </c>
      <c r="BW354">
        <v>0</v>
      </c>
      <c r="BX354">
        <v>0</v>
      </c>
    </row>
    <row r="355" spans="1:76" x14ac:dyDescent="0.25">
      <c r="A355">
        <v>36</v>
      </c>
      <c r="B355" t="s">
        <v>80</v>
      </c>
      <c r="C355">
        <v>2010</v>
      </c>
      <c r="D355" t="s">
        <v>587</v>
      </c>
      <c r="E355">
        <v>0</v>
      </c>
      <c r="F355">
        <v>0</v>
      </c>
      <c r="J355">
        <v>0</v>
      </c>
      <c r="N355">
        <v>0</v>
      </c>
      <c r="U355">
        <v>0</v>
      </c>
      <c r="V355" t="s">
        <v>726</v>
      </c>
      <c r="W355" t="s">
        <v>726</v>
      </c>
      <c r="X355" t="s">
        <v>726</v>
      </c>
      <c r="Y355">
        <v>1</v>
      </c>
      <c r="Z355">
        <v>0</v>
      </c>
      <c r="AA355" t="s">
        <v>757</v>
      </c>
      <c r="AB355">
        <v>1437</v>
      </c>
      <c r="AC355">
        <v>3.8</v>
      </c>
      <c r="AD355">
        <v>2276</v>
      </c>
      <c r="AE355">
        <v>0</v>
      </c>
      <c r="AF355">
        <v>1.9</v>
      </c>
      <c r="AG355" t="s">
        <v>726</v>
      </c>
      <c r="AH355" t="s">
        <v>726</v>
      </c>
      <c r="AI355" t="s">
        <v>726</v>
      </c>
      <c r="AJ355">
        <v>256</v>
      </c>
      <c r="AK355">
        <v>4</v>
      </c>
      <c r="AL355">
        <v>80</v>
      </c>
      <c r="AM355">
        <v>42</v>
      </c>
      <c r="AN355">
        <v>13403</v>
      </c>
      <c r="AO355">
        <v>4</v>
      </c>
      <c r="AP355" t="s">
        <v>726</v>
      </c>
      <c r="AQ355" t="s">
        <v>726</v>
      </c>
      <c r="AR355" t="s">
        <v>726</v>
      </c>
      <c r="AS355" t="s">
        <v>726</v>
      </c>
      <c r="AT355" t="s">
        <v>726</v>
      </c>
      <c r="AU355">
        <v>9999</v>
      </c>
      <c r="AV355">
        <v>0</v>
      </c>
      <c r="AW355">
        <v>0</v>
      </c>
      <c r="AX355">
        <v>2012</v>
      </c>
      <c r="AY355">
        <v>1</v>
      </c>
      <c r="AZ355">
        <v>9999</v>
      </c>
      <c r="BA355">
        <v>1</v>
      </c>
      <c r="BB355">
        <v>2009</v>
      </c>
      <c r="BC355">
        <v>1</v>
      </c>
      <c r="BD355">
        <v>2012</v>
      </c>
      <c r="BE355">
        <v>2009</v>
      </c>
      <c r="BF355">
        <v>0</v>
      </c>
      <c r="BG355">
        <v>0</v>
      </c>
      <c r="BH355">
        <v>0</v>
      </c>
      <c r="BI355">
        <v>0</v>
      </c>
      <c r="BO355">
        <v>0</v>
      </c>
      <c r="BP355">
        <v>0</v>
      </c>
      <c r="BQ355">
        <v>0</v>
      </c>
      <c r="BR355">
        <v>0</v>
      </c>
      <c r="BS355">
        <v>0</v>
      </c>
      <c r="BT355">
        <v>0</v>
      </c>
      <c r="BU355">
        <v>0</v>
      </c>
      <c r="BV355">
        <v>0</v>
      </c>
      <c r="BW355">
        <v>0</v>
      </c>
      <c r="BX355">
        <v>0</v>
      </c>
    </row>
    <row r="356" spans="1:76" x14ac:dyDescent="0.25">
      <c r="A356">
        <v>36</v>
      </c>
      <c r="B356" t="s">
        <v>80</v>
      </c>
      <c r="C356">
        <v>2011</v>
      </c>
      <c r="D356" t="s">
        <v>587</v>
      </c>
      <c r="E356">
        <v>0</v>
      </c>
      <c r="F356">
        <v>0</v>
      </c>
      <c r="J356">
        <v>0</v>
      </c>
      <c r="N356">
        <v>0</v>
      </c>
      <c r="U356">
        <v>0</v>
      </c>
      <c r="V356" t="s">
        <v>726</v>
      </c>
      <c r="W356" t="s">
        <v>726</v>
      </c>
      <c r="X356" t="s">
        <v>726</v>
      </c>
      <c r="Y356">
        <v>1</v>
      </c>
      <c r="Z356">
        <v>0</v>
      </c>
      <c r="AA356" t="s">
        <v>757</v>
      </c>
      <c r="AB356">
        <v>1437</v>
      </c>
      <c r="AC356">
        <v>6.5</v>
      </c>
      <c r="AD356">
        <v>2276</v>
      </c>
      <c r="AE356">
        <v>0</v>
      </c>
      <c r="AF356">
        <v>3.25</v>
      </c>
      <c r="AG356" t="s">
        <v>726</v>
      </c>
      <c r="AH356" t="s">
        <v>726</v>
      </c>
      <c r="AI356" t="s">
        <v>726</v>
      </c>
      <c r="AJ356">
        <v>256</v>
      </c>
      <c r="AK356">
        <v>8</v>
      </c>
      <c r="AL356">
        <v>79</v>
      </c>
      <c r="AM356">
        <v>59</v>
      </c>
      <c r="AN356">
        <v>20000</v>
      </c>
      <c r="AO356">
        <v>5</v>
      </c>
      <c r="AP356" t="s">
        <v>726</v>
      </c>
      <c r="AQ356" t="s">
        <v>726</v>
      </c>
      <c r="AR356" t="s">
        <v>726</v>
      </c>
      <c r="AS356" t="s">
        <v>726</v>
      </c>
      <c r="AT356" t="s">
        <v>726</v>
      </c>
      <c r="AU356">
        <v>9999</v>
      </c>
      <c r="AV356">
        <v>0</v>
      </c>
      <c r="AW356">
        <v>0</v>
      </c>
      <c r="AX356">
        <v>2012</v>
      </c>
      <c r="AY356">
        <v>1</v>
      </c>
      <c r="AZ356">
        <v>9999</v>
      </c>
      <c r="BA356">
        <v>1</v>
      </c>
      <c r="BB356">
        <v>2009</v>
      </c>
      <c r="BC356">
        <v>1</v>
      </c>
      <c r="BD356">
        <v>2012</v>
      </c>
      <c r="BE356">
        <v>2009</v>
      </c>
      <c r="BF356">
        <v>0</v>
      </c>
      <c r="BG356">
        <v>0</v>
      </c>
      <c r="BH356">
        <v>0</v>
      </c>
      <c r="BI356">
        <v>0</v>
      </c>
      <c r="BO356">
        <v>0</v>
      </c>
      <c r="BP356">
        <v>0</v>
      </c>
      <c r="BQ356">
        <v>0</v>
      </c>
      <c r="BR356">
        <v>0</v>
      </c>
      <c r="BS356">
        <v>0</v>
      </c>
      <c r="BT356">
        <v>0</v>
      </c>
      <c r="BU356">
        <v>0</v>
      </c>
      <c r="BV356">
        <v>0</v>
      </c>
      <c r="BW356">
        <v>0</v>
      </c>
      <c r="BX356">
        <v>0</v>
      </c>
    </row>
    <row r="357" spans="1:76" x14ac:dyDescent="0.25">
      <c r="A357">
        <v>36</v>
      </c>
      <c r="B357" t="s">
        <v>80</v>
      </c>
      <c r="C357">
        <v>2012</v>
      </c>
      <c r="D357" t="s">
        <v>587</v>
      </c>
      <c r="E357">
        <v>0</v>
      </c>
      <c r="F357">
        <v>0</v>
      </c>
      <c r="J357">
        <v>0</v>
      </c>
      <c r="N357">
        <v>0</v>
      </c>
      <c r="U357">
        <v>0</v>
      </c>
      <c r="V357" t="s">
        <v>726</v>
      </c>
      <c r="W357" t="s">
        <v>726</v>
      </c>
      <c r="X357" t="s">
        <v>726</v>
      </c>
      <c r="Y357">
        <v>1</v>
      </c>
      <c r="Z357">
        <v>0</v>
      </c>
      <c r="AA357" t="s">
        <v>757</v>
      </c>
      <c r="AB357">
        <v>1437</v>
      </c>
      <c r="AC357">
        <v>6.5</v>
      </c>
      <c r="AD357">
        <v>2189</v>
      </c>
      <c r="AE357">
        <v>0</v>
      </c>
      <c r="AF357">
        <v>3.25</v>
      </c>
      <c r="AG357" t="s">
        <v>726</v>
      </c>
      <c r="AH357" t="s">
        <v>726</v>
      </c>
      <c r="AI357" t="s">
        <v>726</v>
      </c>
      <c r="AJ357">
        <v>97</v>
      </c>
      <c r="AK357">
        <v>18</v>
      </c>
      <c r="AL357">
        <v>79</v>
      </c>
      <c r="AM357" t="s">
        <v>726</v>
      </c>
      <c r="AN357">
        <v>20848</v>
      </c>
      <c r="AO357">
        <v>6</v>
      </c>
      <c r="AP357" t="s">
        <v>726</v>
      </c>
      <c r="AQ357" t="s">
        <v>726</v>
      </c>
      <c r="AR357" t="s">
        <v>726</v>
      </c>
      <c r="AS357" t="s">
        <v>726</v>
      </c>
      <c r="AT357" t="s">
        <v>726</v>
      </c>
      <c r="AU357">
        <v>9999</v>
      </c>
      <c r="AV357">
        <v>0</v>
      </c>
      <c r="AW357">
        <v>0</v>
      </c>
      <c r="AX357">
        <v>2012</v>
      </c>
      <c r="AY357">
        <v>1</v>
      </c>
      <c r="AZ357">
        <v>9999</v>
      </c>
      <c r="BA357">
        <v>1</v>
      </c>
      <c r="BB357">
        <v>2009</v>
      </c>
      <c r="BC357">
        <v>1</v>
      </c>
      <c r="BD357">
        <v>2012</v>
      </c>
      <c r="BE357">
        <v>2009</v>
      </c>
      <c r="BF357">
        <v>0</v>
      </c>
      <c r="BG357">
        <v>0</v>
      </c>
      <c r="BH357">
        <v>0</v>
      </c>
      <c r="BI357">
        <v>0</v>
      </c>
      <c r="BO357">
        <v>0</v>
      </c>
      <c r="BP357">
        <v>0</v>
      </c>
      <c r="BQ357">
        <v>0</v>
      </c>
      <c r="BR357">
        <v>0</v>
      </c>
      <c r="BS357">
        <v>0</v>
      </c>
      <c r="BT357">
        <v>0</v>
      </c>
      <c r="BU357">
        <v>0</v>
      </c>
      <c r="BV357">
        <v>0</v>
      </c>
      <c r="BW357">
        <v>0</v>
      </c>
      <c r="BX357">
        <v>0</v>
      </c>
    </row>
    <row r="358" spans="1:76" x14ac:dyDescent="0.25">
      <c r="A358">
        <v>36</v>
      </c>
      <c r="B358" t="s">
        <v>80</v>
      </c>
      <c r="C358">
        <v>2013</v>
      </c>
      <c r="D358" t="s">
        <v>587</v>
      </c>
      <c r="E358">
        <v>0</v>
      </c>
      <c r="F358">
        <v>0</v>
      </c>
      <c r="J358">
        <v>0</v>
      </c>
      <c r="N358">
        <v>0</v>
      </c>
      <c r="U358">
        <v>0</v>
      </c>
      <c r="V358" t="s">
        <v>726</v>
      </c>
      <c r="W358" t="s">
        <v>726</v>
      </c>
      <c r="X358" t="s">
        <v>726</v>
      </c>
      <c r="Y358">
        <v>1</v>
      </c>
      <c r="Z358">
        <v>0</v>
      </c>
      <c r="AA358" t="s">
        <v>757</v>
      </c>
      <c r="AB358">
        <v>1437</v>
      </c>
      <c r="AC358">
        <v>7.2</v>
      </c>
      <c r="AD358">
        <v>2401</v>
      </c>
      <c r="AE358">
        <v>0</v>
      </c>
      <c r="AF358">
        <v>3.6</v>
      </c>
      <c r="AG358" t="s">
        <v>726</v>
      </c>
      <c r="AH358" t="s">
        <v>726</v>
      </c>
      <c r="AI358">
        <v>740</v>
      </c>
      <c r="AJ358" t="s">
        <v>726</v>
      </c>
      <c r="AK358">
        <v>18</v>
      </c>
      <c r="AL358">
        <v>80</v>
      </c>
      <c r="AM358">
        <v>71</v>
      </c>
      <c r="AN358">
        <v>24524</v>
      </c>
      <c r="AO358">
        <v>4</v>
      </c>
      <c r="AP358" t="s">
        <v>726</v>
      </c>
      <c r="AQ358" t="s">
        <v>726</v>
      </c>
      <c r="AR358" t="s">
        <v>726</v>
      </c>
      <c r="AS358" t="s">
        <v>726</v>
      </c>
      <c r="AT358" t="s">
        <v>726</v>
      </c>
      <c r="AU358">
        <v>9999</v>
      </c>
      <c r="AV358">
        <v>0</v>
      </c>
      <c r="AW358">
        <v>0</v>
      </c>
      <c r="AX358">
        <v>2012</v>
      </c>
      <c r="AY358">
        <v>1</v>
      </c>
      <c r="AZ358">
        <v>9999</v>
      </c>
      <c r="BA358">
        <v>1</v>
      </c>
      <c r="BB358">
        <v>2009</v>
      </c>
      <c r="BC358">
        <v>1</v>
      </c>
      <c r="BD358">
        <v>2012</v>
      </c>
      <c r="BE358">
        <v>2009</v>
      </c>
      <c r="BF358">
        <v>0</v>
      </c>
      <c r="BG358">
        <v>0</v>
      </c>
      <c r="BH358">
        <v>0</v>
      </c>
      <c r="BI358">
        <v>0</v>
      </c>
      <c r="BO358">
        <v>0</v>
      </c>
      <c r="BP358">
        <v>0</v>
      </c>
      <c r="BQ358">
        <v>0</v>
      </c>
      <c r="BR358">
        <v>0</v>
      </c>
      <c r="BS358">
        <v>0</v>
      </c>
      <c r="BT358">
        <v>0</v>
      </c>
      <c r="BU358">
        <v>0</v>
      </c>
      <c r="BV358">
        <v>0</v>
      </c>
      <c r="BW358">
        <v>0</v>
      </c>
      <c r="BX358">
        <v>0</v>
      </c>
    </row>
    <row r="359" spans="1:76" x14ac:dyDescent="0.25">
      <c r="A359">
        <v>36</v>
      </c>
      <c r="B359" t="s">
        <v>80</v>
      </c>
      <c r="C359">
        <v>2014</v>
      </c>
      <c r="D359" t="s">
        <v>587</v>
      </c>
      <c r="E359">
        <v>0</v>
      </c>
      <c r="F359">
        <v>0</v>
      </c>
      <c r="J359">
        <v>0</v>
      </c>
      <c r="N359">
        <v>0</v>
      </c>
      <c r="U359">
        <v>0</v>
      </c>
      <c r="V359" t="s">
        <v>726</v>
      </c>
      <c r="W359" t="s">
        <v>726</v>
      </c>
      <c r="X359" t="s">
        <v>726</v>
      </c>
      <c r="Y359">
        <v>1</v>
      </c>
      <c r="Z359">
        <v>0</v>
      </c>
      <c r="AA359" t="s">
        <v>757</v>
      </c>
      <c r="AB359">
        <v>1437</v>
      </c>
      <c r="AC359">
        <v>8.3000000000000007</v>
      </c>
      <c r="AD359">
        <v>2357</v>
      </c>
      <c r="AE359">
        <v>0</v>
      </c>
      <c r="AF359">
        <v>4.1500000000000004</v>
      </c>
      <c r="AG359" t="s">
        <v>726</v>
      </c>
      <c r="AH359" t="s">
        <v>726</v>
      </c>
      <c r="AI359">
        <v>800.2</v>
      </c>
      <c r="AJ359">
        <v>63</v>
      </c>
      <c r="AK359">
        <v>6</v>
      </c>
      <c r="AL359" t="s">
        <v>726</v>
      </c>
      <c r="AM359">
        <v>89</v>
      </c>
      <c r="AN359">
        <v>26405</v>
      </c>
      <c r="AO359">
        <v>8</v>
      </c>
      <c r="AP359">
        <v>6</v>
      </c>
      <c r="AQ359">
        <v>4</v>
      </c>
      <c r="AR359">
        <v>6</v>
      </c>
      <c r="AS359">
        <v>49</v>
      </c>
      <c r="AT359" t="s">
        <v>726</v>
      </c>
      <c r="AU359">
        <v>9999</v>
      </c>
      <c r="AV359">
        <v>0</v>
      </c>
      <c r="AW359">
        <v>0</v>
      </c>
      <c r="AX359">
        <v>2012</v>
      </c>
      <c r="AY359">
        <v>1</v>
      </c>
      <c r="AZ359">
        <v>9999</v>
      </c>
      <c r="BA359">
        <v>1</v>
      </c>
      <c r="BB359">
        <v>2009</v>
      </c>
      <c r="BC359">
        <v>1</v>
      </c>
      <c r="BD359">
        <v>2012</v>
      </c>
      <c r="BE359">
        <v>2009</v>
      </c>
      <c r="BF359">
        <v>0</v>
      </c>
      <c r="BG359">
        <v>0</v>
      </c>
      <c r="BH359">
        <v>0</v>
      </c>
      <c r="BI359">
        <v>0</v>
      </c>
      <c r="BO359">
        <v>0</v>
      </c>
      <c r="BP359">
        <v>0</v>
      </c>
      <c r="BQ359">
        <v>0</v>
      </c>
      <c r="BR359">
        <v>0</v>
      </c>
      <c r="BS359">
        <v>0</v>
      </c>
      <c r="BT359">
        <v>0</v>
      </c>
      <c r="BU359">
        <v>0</v>
      </c>
      <c r="BV359">
        <v>0</v>
      </c>
      <c r="BW359">
        <v>0</v>
      </c>
      <c r="BX359">
        <v>0</v>
      </c>
    </row>
    <row r="360" spans="1:76" x14ac:dyDescent="0.25">
      <c r="A360">
        <v>36</v>
      </c>
      <c r="B360" t="s">
        <v>80</v>
      </c>
      <c r="C360">
        <v>2015</v>
      </c>
      <c r="D360" t="s">
        <v>587</v>
      </c>
      <c r="E360">
        <v>0</v>
      </c>
      <c r="F360">
        <v>0</v>
      </c>
      <c r="J360">
        <v>0</v>
      </c>
      <c r="N360">
        <v>0</v>
      </c>
      <c r="U360">
        <v>0</v>
      </c>
      <c r="V360" t="s">
        <v>726</v>
      </c>
      <c r="W360" t="s">
        <v>726</v>
      </c>
      <c r="X360" t="s">
        <v>726</v>
      </c>
      <c r="Y360">
        <v>1</v>
      </c>
      <c r="Z360">
        <v>0</v>
      </c>
      <c r="AA360" t="s">
        <v>757</v>
      </c>
      <c r="AB360">
        <v>1437</v>
      </c>
      <c r="AC360">
        <v>5.7</v>
      </c>
      <c r="AD360">
        <v>2414</v>
      </c>
      <c r="AE360">
        <v>0</v>
      </c>
      <c r="AF360">
        <v>2.85</v>
      </c>
      <c r="AG360" t="s">
        <v>726</v>
      </c>
      <c r="AH360" t="s">
        <v>726</v>
      </c>
      <c r="AI360" t="s">
        <v>726</v>
      </c>
      <c r="AJ360">
        <v>72</v>
      </c>
      <c r="AK360">
        <v>4</v>
      </c>
      <c r="AL360">
        <v>78</v>
      </c>
      <c r="AM360">
        <v>84</v>
      </c>
      <c r="AN360">
        <v>44</v>
      </c>
      <c r="AO360">
        <v>6158</v>
      </c>
      <c r="AP360">
        <v>4</v>
      </c>
      <c r="AQ360">
        <v>5</v>
      </c>
      <c r="AR360">
        <v>2</v>
      </c>
      <c r="AS360">
        <v>4</v>
      </c>
      <c r="AT360">
        <v>124</v>
      </c>
      <c r="AU360">
        <v>9999</v>
      </c>
      <c r="AV360">
        <v>0</v>
      </c>
      <c r="AW360">
        <v>0</v>
      </c>
      <c r="AX360">
        <v>2012</v>
      </c>
      <c r="AY360">
        <v>1</v>
      </c>
      <c r="AZ360">
        <v>9999</v>
      </c>
      <c r="BA360">
        <v>1</v>
      </c>
      <c r="BB360">
        <v>2009</v>
      </c>
      <c r="BC360">
        <v>1</v>
      </c>
      <c r="BD360">
        <v>2012</v>
      </c>
      <c r="BE360">
        <v>2009</v>
      </c>
      <c r="BF360">
        <v>0</v>
      </c>
      <c r="BG360">
        <v>0</v>
      </c>
      <c r="BH360">
        <v>0</v>
      </c>
      <c r="BI360">
        <v>0</v>
      </c>
      <c r="BO360">
        <v>0</v>
      </c>
      <c r="BP360">
        <v>0</v>
      </c>
      <c r="BQ360">
        <v>0</v>
      </c>
      <c r="BR360">
        <v>0</v>
      </c>
      <c r="BS360">
        <v>0</v>
      </c>
      <c r="BT360">
        <v>0</v>
      </c>
      <c r="BU360">
        <v>0</v>
      </c>
      <c r="BV360">
        <v>0</v>
      </c>
      <c r="BW360">
        <v>0</v>
      </c>
      <c r="BX360">
        <v>0</v>
      </c>
    </row>
    <row r="361" spans="1:76" x14ac:dyDescent="0.25">
      <c r="A361">
        <v>36</v>
      </c>
      <c r="B361" t="s">
        <v>80</v>
      </c>
      <c r="C361">
        <v>2016</v>
      </c>
      <c r="D361" t="s">
        <v>587</v>
      </c>
      <c r="E361">
        <v>0</v>
      </c>
      <c r="F361">
        <v>0</v>
      </c>
      <c r="J361">
        <v>0</v>
      </c>
      <c r="N361">
        <v>0</v>
      </c>
      <c r="U361">
        <v>0</v>
      </c>
      <c r="V361" t="s">
        <v>726</v>
      </c>
      <c r="W361" t="s">
        <v>726</v>
      </c>
      <c r="X361" t="s">
        <v>726</v>
      </c>
      <c r="Y361">
        <v>1</v>
      </c>
      <c r="Z361">
        <v>0</v>
      </c>
      <c r="AA361" t="s">
        <v>757</v>
      </c>
      <c r="AB361">
        <v>1437</v>
      </c>
      <c r="AC361" t="s">
        <v>726</v>
      </c>
      <c r="AD361" t="s">
        <v>726</v>
      </c>
      <c r="AE361" t="s">
        <v>726</v>
      </c>
      <c r="AF361" t="s">
        <v>726</v>
      </c>
      <c r="AG361" t="s">
        <v>726</v>
      </c>
      <c r="AH361" t="s">
        <v>726</v>
      </c>
      <c r="AI361" t="s">
        <v>726</v>
      </c>
      <c r="AJ361" t="s">
        <v>726</v>
      </c>
      <c r="AK361" t="s">
        <v>726</v>
      </c>
      <c r="AL361" t="s">
        <v>726</v>
      </c>
      <c r="AM361">
        <v>82</v>
      </c>
      <c r="AN361" t="s">
        <v>726</v>
      </c>
      <c r="AO361" t="s">
        <v>726</v>
      </c>
      <c r="AP361" t="s">
        <v>726</v>
      </c>
      <c r="AQ361" t="s">
        <v>726</v>
      </c>
      <c r="AR361" t="s">
        <v>726</v>
      </c>
      <c r="AS361" t="s">
        <v>726</v>
      </c>
      <c r="AT361">
        <v>100</v>
      </c>
      <c r="AU361">
        <v>9999</v>
      </c>
      <c r="AV361">
        <v>0</v>
      </c>
      <c r="AW361">
        <v>0</v>
      </c>
      <c r="AX361">
        <v>2012</v>
      </c>
      <c r="AY361">
        <v>1</v>
      </c>
      <c r="AZ361">
        <v>9999</v>
      </c>
      <c r="BA361">
        <v>1</v>
      </c>
      <c r="BB361">
        <v>2009</v>
      </c>
      <c r="BC361">
        <v>1</v>
      </c>
      <c r="BD361">
        <v>2012</v>
      </c>
      <c r="BE361">
        <v>2009</v>
      </c>
      <c r="BF361">
        <v>0</v>
      </c>
      <c r="BG361">
        <v>0</v>
      </c>
      <c r="BH361">
        <v>0</v>
      </c>
      <c r="BI361">
        <v>0</v>
      </c>
      <c r="BO361">
        <v>0</v>
      </c>
      <c r="BP361">
        <v>0</v>
      </c>
      <c r="BQ361">
        <v>0</v>
      </c>
      <c r="BR361">
        <v>0</v>
      </c>
      <c r="BS361">
        <v>0</v>
      </c>
      <c r="BT361">
        <v>0</v>
      </c>
      <c r="BU361">
        <v>0</v>
      </c>
      <c r="BV361">
        <v>0</v>
      </c>
      <c r="BW361">
        <v>0</v>
      </c>
      <c r="BX361">
        <v>0</v>
      </c>
    </row>
    <row r="362" spans="1:76" x14ac:dyDescent="0.25">
      <c r="A362">
        <v>37</v>
      </c>
      <c r="B362" t="s">
        <v>81</v>
      </c>
      <c r="C362">
        <v>2007</v>
      </c>
      <c r="D362" t="s">
        <v>582</v>
      </c>
      <c r="E362">
        <v>0</v>
      </c>
      <c r="F362">
        <v>1</v>
      </c>
      <c r="G362">
        <v>3720</v>
      </c>
      <c r="H362">
        <v>2.5203252032520327</v>
      </c>
      <c r="I362">
        <v>1530</v>
      </c>
      <c r="J362">
        <v>0</v>
      </c>
      <c r="N362">
        <v>2</v>
      </c>
      <c r="O362">
        <v>903</v>
      </c>
      <c r="P362">
        <v>0.61178861788617889</v>
      </c>
      <c r="Q362">
        <v>55</v>
      </c>
      <c r="R362">
        <v>39965</v>
      </c>
      <c r="U362">
        <v>1</v>
      </c>
      <c r="V362">
        <v>0</v>
      </c>
      <c r="W362">
        <v>134</v>
      </c>
      <c r="X362">
        <v>48</v>
      </c>
      <c r="Y362">
        <v>1</v>
      </c>
      <c r="Z362">
        <v>1</v>
      </c>
      <c r="AA362" t="s">
        <v>758</v>
      </c>
      <c r="AB362">
        <v>16775</v>
      </c>
      <c r="AC362" t="s">
        <v>726</v>
      </c>
      <c r="AD362">
        <v>1476</v>
      </c>
      <c r="AE362" t="s">
        <v>726</v>
      </c>
      <c r="AF362" t="s">
        <v>726</v>
      </c>
      <c r="AG362" t="s">
        <v>726</v>
      </c>
      <c r="AH362" t="s">
        <v>726</v>
      </c>
      <c r="AI362">
        <v>286</v>
      </c>
      <c r="AJ362">
        <v>5</v>
      </c>
      <c r="AK362">
        <v>48</v>
      </c>
      <c r="AL362">
        <v>86</v>
      </c>
      <c r="AM362" t="s">
        <v>726</v>
      </c>
      <c r="AN362">
        <v>19905</v>
      </c>
      <c r="AO362">
        <v>10</v>
      </c>
      <c r="AP362" t="s">
        <v>726</v>
      </c>
      <c r="AQ362" t="s">
        <v>726</v>
      </c>
      <c r="AR362" t="s">
        <v>726</v>
      </c>
      <c r="AS362" t="s">
        <v>726</v>
      </c>
      <c r="AT362" t="s">
        <v>726</v>
      </c>
      <c r="AU362">
        <v>2012</v>
      </c>
      <c r="AV362">
        <v>0</v>
      </c>
      <c r="AW362">
        <v>1</v>
      </c>
      <c r="AX362">
        <v>2009</v>
      </c>
      <c r="AY362">
        <v>0</v>
      </c>
      <c r="AZ362">
        <v>9999</v>
      </c>
      <c r="BA362">
        <v>1</v>
      </c>
      <c r="BB362">
        <v>2009</v>
      </c>
      <c r="BC362">
        <v>1</v>
      </c>
      <c r="BD362">
        <v>2009</v>
      </c>
      <c r="BE362">
        <v>2009</v>
      </c>
      <c r="BF362">
        <v>0</v>
      </c>
      <c r="BG362">
        <v>0</v>
      </c>
      <c r="BH362">
        <v>0</v>
      </c>
      <c r="BI362">
        <v>0</v>
      </c>
      <c r="BO362">
        <v>0</v>
      </c>
      <c r="BP362">
        <v>0</v>
      </c>
      <c r="BQ362">
        <v>0</v>
      </c>
      <c r="BR362">
        <v>0</v>
      </c>
      <c r="BS362">
        <v>0</v>
      </c>
      <c r="BT362">
        <v>0</v>
      </c>
      <c r="BU362">
        <v>0</v>
      </c>
      <c r="BV362">
        <v>0</v>
      </c>
      <c r="BW362">
        <v>0</v>
      </c>
      <c r="BX362">
        <v>0</v>
      </c>
    </row>
    <row r="363" spans="1:76" x14ac:dyDescent="0.25">
      <c r="A363">
        <v>37</v>
      </c>
      <c r="B363" t="s">
        <v>81</v>
      </c>
      <c r="C363">
        <v>2008</v>
      </c>
      <c r="D363" t="s">
        <v>582</v>
      </c>
      <c r="E363">
        <v>0</v>
      </c>
      <c r="F363">
        <v>1</v>
      </c>
      <c r="G363">
        <v>3720</v>
      </c>
      <c r="H363">
        <v>2.5203252032520327</v>
      </c>
      <c r="I363">
        <v>1530</v>
      </c>
      <c r="J363">
        <v>0</v>
      </c>
      <c r="N363">
        <v>2</v>
      </c>
      <c r="O363">
        <v>903</v>
      </c>
      <c r="P363">
        <v>0.61178861788617889</v>
      </c>
      <c r="Q363">
        <v>55</v>
      </c>
      <c r="R363">
        <v>39965</v>
      </c>
      <c r="U363">
        <v>1</v>
      </c>
      <c r="V363">
        <v>0</v>
      </c>
      <c r="W363">
        <v>134</v>
      </c>
      <c r="X363">
        <v>48</v>
      </c>
      <c r="Y363">
        <v>1</v>
      </c>
      <c r="Z363">
        <v>1</v>
      </c>
      <c r="AA363" t="s">
        <v>758</v>
      </c>
      <c r="AB363">
        <v>16775</v>
      </c>
      <c r="AC363">
        <v>5.7</v>
      </c>
      <c r="AD363">
        <v>1476</v>
      </c>
      <c r="AE363">
        <v>0</v>
      </c>
      <c r="AF363">
        <v>2.85</v>
      </c>
      <c r="AG363" t="s">
        <v>726</v>
      </c>
      <c r="AH363" t="s">
        <v>726</v>
      </c>
      <c r="AI363">
        <v>302</v>
      </c>
      <c r="AJ363">
        <v>62</v>
      </c>
      <c r="AK363">
        <v>48</v>
      </c>
      <c r="AL363">
        <v>56</v>
      </c>
      <c r="AM363" t="s">
        <v>726</v>
      </c>
      <c r="AN363">
        <v>22022</v>
      </c>
      <c r="AO363">
        <v>11</v>
      </c>
      <c r="AP363" t="s">
        <v>726</v>
      </c>
      <c r="AQ363" t="s">
        <v>726</v>
      </c>
      <c r="AR363" t="s">
        <v>726</v>
      </c>
      <c r="AS363" t="s">
        <v>726</v>
      </c>
      <c r="AT363" t="s">
        <v>726</v>
      </c>
      <c r="AU363">
        <v>2012</v>
      </c>
      <c r="AV363">
        <v>0</v>
      </c>
      <c r="AW363">
        <v>1</v>
      </c>
      <c r="AX363">
        <v>2009</v>
      </c>
      <c r="AY363">
        <v>0</v>
      </c>
      <c r="AZ363">
        <v>9999</v>
      </c>
      <c r="BA363">
        <v>1</v>
      </c>
      <c r="BB363">
        <v>2009</v>
      </c>
      <c r="BC363">
        <v>1</v>
      </c>
      <c r="BD363">
        <v>2009</v>
      </c>
      <c r="BE363">
        <v>2009</v>
      </c>
      <c r="BF363">
        <v>0</v>
      </c>
      <c r="BG363">
        <v>0</v>
      </c>
      <c r="BH363">
        <v>0</v>
      </c>
      <c r="BI363">
        <v>0</v>
      </c>
      <c r="BO363">
        <v>0</v>
      </c>
      <c r="BP363">
        <v>0</v>
      </c>
      <c r="BQ363">
        <v>0</v>
      </c>
      <c r="BR363">
        <v>0</v>
      </c>
      <c r="BS363">
        <v>0</v>
      </c>
      <c r="BT363">
        <v>0</v>
      </c>
      <c r="BU363">
        <v>0</v>
      </c>
      <c r="BV363">
        <v>0</v>
      </c>
      <c r="BW363">
        <v>0</v>
      </c>
      <c r="BX363">
        <v>0</v>
      </c>
    </row>
    <row r="364" spans="1:76" x14ac:dyDescent="0.25">
      <c r="A364">
        <v>37</v>
      </c>
      <c r="B364" t="s">
        <v>81</v>
      </c>
      <c r="C364">
        <v>2009</v>
      </c>
      <c r="D364" t="s">
        <v>582</v>
      </c>
      <c r="E364">
        <v>0</v>
      </c>
      <c r="F364">
        <v>1</v>
      </c>
      <c r="G364">
        <v>3720</v>
      </c>
      <c r="H364">
        <v>2.5203252032520327</v>
      </c>
      <c r="I364">
        <v>1530</v>
      </c>
      <c r="J364">
        <v>0</v>
      </c>
      <c r="N364">
        <v>2</v>
      </c>
      <c r="O364">
        <v>903</v>
      </c>
      <c r="P364">
        <v>0.61178861788617889</v>
      </c>
      <c r="Q364">
        <v>55</v>
      </c>
      <c r="R364">
        <v>39965</v>
      </c>
      <c r="U364">
        <v>1</v>
      </c>
      <c r="V364">
        <v>0</v>
      </c>
      <c r="W364">
        <v>134</v>
      </c>
      <c r="X364">
        <v>48</v>
      </c>
      <c r="Y364">
        <v>1</v>
      </c>
      <c r="Z364">
        <v>1</v>
      </c>
      <c r="AA364" t="s">
        <v>758</v>
      </c>
      <c r="AB364">
        <v>16775</v>
      </c>
      <c r="AC364">
        <v>5.9</v>
      </c>
      <c r="AD364">
        <v>1476</v>
      </c>
      <c r="AE364">
        <v>0</v>
      </c>
      <c r="AF364">
        <v>2.95</v>
      </c>
      <c r="AG364" t="s">
        <v>726</v>
      </c>
      <c r="AH364" t="s">
        <v>726</v>
      </c>
      <c r="AI364">
        <v>296</v>
      </c>
      <c r="AJ364">
        <v>10</v>
      </c>
      <c r="AK364">
        <v>0</v>
      </c>
      <c r="AL364">
        <v>55</v>
      </c>
      <c r="AM364" t="s">
        <v>726</v>
      </c>
      <c r="AN364">
        <v>22000</v>
      </c>
      <c r="AO364">
        <v>7</v>
      </c>
      <c r="AP364" t="s">
        <v>726</v>
      </c>
      <c r="AQ364" t="s">
        <v>726</v>
      </c>
      <c r="AR364" t="s">
        <v>726</v>
      </c>
      <c r="AS364" t="s">
        <v>726</v>
      </c>
      <c r="AT364" t="s">
        <v>726</v>
      </c>
      <c r="AU364">
        <v>2012</v>
      </c>
      <c r="AV364">
        <v>0</v>
      </c>
      <c r="AW364">
        <v>1</v>
      </c>
      <c r="AX364">
        <v>2009</v>
      </c>
      <c r="AY364">
        <v>0</v>
      </c>
      <c r="AZ364">
        <v>9999</v>
      </c>
      <c r="BA364">
        <v>1</v>
      </c>
      <c r="BB364">
        <v>2009</v>
      </c>
      <c r="BC364">
        <v>1</v>
      </c>
      <c r="BD364">
        <v>2009</v>
      </c>
      <c r="BE364">
        <v>2009</v>
      </c>
      <c r="BF364">
        <v>0</v>
      </c>
      <c r="BG364">
        <v>0</v>
      </c>
      <c r="BH364">
        <v>0</v>
      </c>
      <c r="BI364">
        <v>0</v>
      </c>
      <c r="BO364">
        <v>0</v>
      </c>
      <c r="BP364">
        <v>0</v>
      </c>
      <c r="BQ364">
        <v>0</v>
      </c>
      <c r="BR364">
        <v>0</v>
      </c>
      <c r="BS364">
        <v>0</v>
      </c>
      <c r="BT364">
        <v>0</v>
      </c>
      <c r="BU364">
        <v>0</v>
      </c>
      <c r="BV364">
        <v>0</v>
      </c>
      <c r="BW364">
        <v>0</v>
      </c>
      <c r="BX364">
        <v>0</v>
      </c>
    </row>
    <row r="365" spans="1:76" x14ac:dyDescent="0.25">
      <c r="A365">
        <v>37</v>
      </c>
      <c r="B365" t="s">
        <v>81</v>
      </c>
      <c r="C365">
        <v>2010</v>
      </c>
      <c r="D365" t="s">
        <v>582</v>
      </c>
      <c r="E365">
        <v>0</v>
      </c>
      <c r="F365">
        <v>1</v>
      </c>
      <c r="G365">
        <v>3720</v>
      </c>
      <c r="H365">
        <v>2.5203252032520327</v>
      </c>
      <c r="I365">
        <v>1530</v>
      </c>
      <c r="J365">
        <v>0</v>
      </c>
      <c r="N365">
        <v>2</v>
      </c>
      <c r="O365">
        <v>903</v>
      </c>
      <c r="P365">
        <v>0.61178861788617889</v>
      </c>
      <c r="Q365">
        <v>55</v>
      </c>
      <c r="R365">
        <v>39965</v>
      </c>
      <c r="U365">
        <v>1</v>
      </c>
      <c r="V365">
        <v>0</v>
      </c>
      <c r="W365">
        <v>134</v>
      </c>
      <c r="X365">
        <v>48</v>
      </c>
      <c r="Y365">
        <v>1</v>
      </c>
      <c r="Z365">
        <v>1</v>
      </c>
      <c r="AA365" t="s">
        <v>758</v>
      </c>
      <c r="AB365">
        <v>16775</v>
      </c>
      <c r="AC365">
        <v>3.5</v>
      </c>
      <c r="AD365">
        <v>1476</v>
      </c>
      <c r="AE365">
        <v>0</v>
      </c>
      <c r="AF365">
        <v>1.75</v>
      </c>
      <c r="AG365" t="s">
        <v>726</v>
      </c>
      <c r="AH365" t="s">
        <v>726</v>
      </c>
      <c r="AI365">
        <v>304</v>
      </c>
      <c r="AJ365">
        <v>-61</v>
      </c>
      <c r="AK365">
        <v>4</v>
      </c>
      <c r="AL365">
        <v>54</v>
      </c>
      <c r="AM365">
        <v>75</v>
      </c>
      <c r="AN365">
        <v>14759</v>
      </c>
      <c r="AO365">
        <v>9</v>
      </c>
      <c r="AP365" t="s">
        <v>726</v>
      </c>
      <c r="AQ365" t="s">
        <v>726</v>
      </c>
      <c r="AR365" t="s">
        <v>726</v>
      </c>
      <c r="AS365" t="s">
        <v>726</v>
      </c>
      <c r="AT365" t="s">
        <v>726</v>
      </c>
      <c r="AU365">
        <v>2012</v>
      </c>
      <c r="AV365">
        <v>0</v>
      </c>
      <c r="AW365">
        <v>1</v>
      </c>
      <c r="AX365">
        <v>2009</v>
      </c>
      <c r="AY365">
        <v>0</v>
      </c>
      <c r="AZ365">
        <v>9999</v>
      </c>
      <c r="BA365">
        <v>1</v>
      </c>
      <c r="BB365">
        <v>2009</v>
      </c>
      <c r="BC365">
        <v>1</v>
      </c>
      <c r="BD365">
        <v>2009</v>
      </c>
      <c r="BE365">
        <v>2009</v>
      </c>
      <c r="BF365">
        <v>0</v>
      </c>
      <c r="BG365">
        <v>0</v>
      </c>
      <c r="BH365">
        <v>0</v>
      </c>
      <c r="BI365">
        <v>0</v>
      </c>
      <c r="BO365">
        <v>0</v>
      </c>
      <c r="BP365">
        <v>0</v>
      </c>
      <c r="BQ365">
        <v>0</v>
      </c>
      <c r="BR365">
        <v>0</v>
      </c>
      <c r="BS365">
        <v>0</v>
      </c>
      <c r="BT365">
        <v>0</v>
      </c>
      <c r="BU365">
        <v>0</v>
      </c>
      <c r="BV365">
        <v>0</v>
      </c>
      <c r="BW365">
        <v>0</v>
      </c>
      <c r="BX365">
        <v>0</v>
      </c>
    </row>
    <row r="366" spans="1:76" x14ac:dyDescent="0.25">
      <c r="A366">
        <v>37</v>
      </c>
      <c r="B366" t="s">
        <v>81</v>
      </c>
      <c r="C366">
        <v>2011</v>
      </c>
      <c r="D366" t="s">
        <v>582</v>
      </c>
      <c r="E366">
        <v>0</v>
      </c>
      <c r="F366">
        <v>1</v>
      </c>
      <c r="G366">
        <v>3720</v>
      </c>
      <c r="H366">
        <v>2.5203252032520327</v>
      </c>
      <c r="I366">
        <v>1530</v>
      </c>
      <c r="J366">
        <v>0</v>
      </c>
      <c r="N366">
        <v>2</v>
      </c>
      <c r="O366">
        <v>903</v>
      </c>
      <c r="P366">
        <v>0.61178861788617889</v>
      </c>
      <c r="Q366">
        <v>55</v>
      </c>
      <c r="R366">
        <v>39965</v>
      </c>
      <c r="U366">
        <v>1</v>
      </c>
      <c r="V366">
        <v>0</v>
      </c>
      <c r="W366">
        <v>134</v>
      </c>
      <c r="X366">
        <v>48</v>
      </c>
      <c r="Y366">
        <v>1</v>
      </c>
      <c r="Z366">
        <v>1</v>
      </c>
      <c r="AA366" t="s">
        <v>758</v>
      </c>
      <c r="AB366">
        <v>16775</v>
      </c>
      <c r="AC366">
        <v>7.5</v>
      </c>
      <c r="AD366">
        <v>1476</v>
      </c>
      <c r="AE366">
        <v>0</v>
      </c>
      <c r="AF366">
        <v>3.75</v>
      </c>
      <c r="AG366" t="s">
        <v>726</v>
      </c>
      <c r="AH366" t="s">
        <v>726</v>
      </c>
      <c r="AI366">
        <v>331</v>
      </c>
      <c r="AJ366">
        <v>9</v>
      </c>
      <c r="AK366">
        <v>1</v>
      </c>
      <c r="AL366">
        <v>54</v>
      </c>
      <c r="AM366">
        <v>90</v>
      </c>
      <c r="AN366">
        <v>16540</v>
      </c>
      <c r="AO366">
        <v>11</v>
      </c>
      <c r="AP366" t="s">
        <v>726</v>
      </c>
      <c r="AQ366" t="s">
        <v>726</v>
      </c>
      <c r="AR366" t="s">
        <v>726</v>
      </c>
      <c r="AS366" t="s">
        <v>726</v>
      </c>
      <c r="AT366" t="s">
        <v>726</v>
      </c>
      <c r="AU366">
        <v>2012</v>
      </c>
      <c r="AV366">
        <v>0</v>
      </c>
      <c r="AW366">
        <v>1</v>
      </c>
      <c r="AX366">
        <v>2009</v>
      </c>
      <c r="AY366">
        <v>0</v>
      </c>
      <c r="AZ366">
        <v>9999</v>
      </c>
      <c r="BA366">
        <v>1</v>
      </c>
      <c r="BB366">
        <v>2009</v>
      </c>
      <c r="BC366">
        <v>1</v>
      </c>
      <c r="BD366">
        <v>2009</v>
      </c>
      <c r="BE366">
        <v>2009</v>
      </c>
      <c r="BF366">
        <v>0</v>
      </c>
      <c r="BG366">
        <v>0</v>
      </c>
      <c r="BH366">
        <v>0</v>
      </c>
      <c r="BI366">
        <v>0</v>
      </c>
      <c r="BO366">
        <v>0</v>
      </c>
      <c r="BP366">
        <v>0</v>
      </c>
      <c r="BQ366">
        <v>0</v>
      </c>
      <c r="BR366">
        <v>0</v>
      </c>
      <c r="BS366">
        <v>0</v>
      </c>
      <c r="BT366">
        <v>0</v>
      </c>
      <c r="BU366">
        <v>0</v>
      </c>
      <c r="BV366">
        <v>0</v>
      </c>
      <c r="BW366">
        <v>0</v>
      </c>
      <c r="BX366">
        <v>0</v>
      </c>
    </row>
    <row r="367" spans="1:76" x14ac:dyDescent="0.25">
      <c r="A367">
        <v>37</v>
      </c>
      <c r="B367" t="s">
        <v>81</v>
      </c>
      <c r="C367">
        <v>2012</v>
      </c>
      <c r="D367" t="s">
        <v>582</v>
      </c>
      <c r="E367">
        <v>0</v>
      </c>
      <c r="F367">
        <v>1</v>
      </c>
      <c r="G367">
        <v>3720</v>
      </c>
      <c r="H367">
        <v>2.5203252032520327</v>
      </c>
      <c r="I367">
        <v>1530</v>
      </c>
      <c r="J367">
        <v>0</v>
      </c>
      <c r="N367">
        <v>2</v>
      </c>
      <c r="O367">
        <v>903</v>
      </c>
      <c r="P367">
        <v>0.61178861788617889</v>
      </c>
      <c r="Q367">
        <v>55</v>
      </c>
      <c r="R367">
        <v>39965</v>
      </c>
      <c r="U367">
        <v>1</v>
      </c>
      <c r="V367">
        <v>0</v>
      </c>
      <c r="W367">
        <v>134</v>
      </c>
      <c r="X367">
        <v>48</v>
      </c>
      <c r="Y367">
        <v>1</v>
      </c>
      <c r="Z367">
        <v>1</v>
      </c>
      <c r="AA367" t="s">
        <v>758</v>
      </c>
      <c r="AB367">
        <v>16775</v>
      </c>
      <c r="AC367">
        <v>6.4</v>
      </c>
      <c r="AD367">
        <v>1584</v>
      </c>
      <c r="AE367">
        <v>0</v>
      </c>
      <c r="AF367">
        <v>3.2</v>
      </c>
      <c r="AG367" t="s">
        <v>726</v>
      </c>
      <c r="AH367" t="s">
        <v>726</v>
      </c>
      <c r="AI367" t="s">
        <v>726</v>
      </c>
      <c r="AJ367">
        <v>101</v>
      </c>
      <c r="AK367">
        <v>-4</v>
      </c>
      <c r="AL367">
        <v>52</v>
      </c>
      <c r="AM367">
        <v>75</v>
      </c>
      <c r="AN367">
        <v>18676</v>
      </c>
      <c r="AO367">
        <v>10</v>
      </c>
      <c r="AP367" t="s">
        <v>726</v>
      </c>
      <c r="AQ367" t="s">
        <v>726</v>
      </c>
      <c r="AR367" t="s">
        <v>726</v>
      </c>
      <c r="AS367" t="s">
        <v>726</v>
      </c>
      <c r="AT367" t="s">
        <v>726</v>
      </c>
      <c r="AU367">
        <v>2012</v>
      </c>
      <c r="AV367">
        <v>0</v>
      </c>
      <c r="AW367">
        <v>1</v>
      </c>
      <c r="AX367">
        <v>2009</v>
      </c>
      <c r="AY367">
        <v>0</v>
      </c>
      <c r="AZ367">
        <v>9999</v>
      </c>
      <c r="BA367">
        <v>1</v>
      </c>
      <c r="BB367">
        <v>2009</v>
      </c>
      <c r="BC367">
        <v>1</v>
      </c>
      <c r="BD367">
        <v>2009</v>
      </c>
      <c r="BE367">
        <v>2009</v>
      </c>
      <c r="BF367">
        <v>0</v>
      </c>
      <c r="BG367">
        <v>0</v>
      </c>
      <c r="BH367">
        <v>0</v>
      </c>
      <c r="BI367">
        <v>0</v>
      </c>
      <c r="BO367">
        <v>0</v>
      </c>
      <c r="BP367">
        <v>0</v>
      </c>
      <c r="BQ367">
        <v>0</v>
      </c>
      <c r="BR367">
        <v>0</v>
      </c>
      <c r="BS367">
        <v>0</v>
      </c>
      <c r="BT367">
        <v>0</v>
      </c>
      <c r="BU367">
        <v>0</v>
      </c>
      <c r="BV367">
        <v>0</v>
      </c>
      <c r="BW367">
        <v>0</v>
      </c>
      <c r="BX367">
        <v>0</v>
      </c>
    </row>
    <row r="368" spans="1:76" x14ac:dyDescent="0.25">
      <c r="A368">
        <v>37</v>
      </c>
      <c r="B368" t="s">
        <v>81</v>
      </c>
      <c r="C368">
        <v>2013</v>
      </c>
      <c r="D368" t="s">
        <v>582</v>
      </c>
      <c r="E368">
        <v>0</v>
      </c>
      <c r="F368">
        <v>1</v>
      </c>
      <c r="G368">
        <v>3720</v>
      </c>
      <c r="H368">
        <v>2.5203252032520327</v>
      </c>
      <c r="I368">
        <v>1530</v>
      </c>
      <c r="J368">
        <v>0</v>
      </c>
      <c r="N368">
        <v>2</v>
      </c>
      <c r="O368">
        <v>903</v>
      </c>
      <c r="P368">
        <v>0.61178861788617889</v>
      </c>
      <c r="Q368">
        <v>55</v>
      </c>
      <c r="R368">
        <v>39965</v>
      </c>
      <c r="U368">
        <v>1</v>
      </c>
      <c r="V368">
        <v>0</v>
      </c>
      <c r="W368">
        <v>134</v>
      </c>
      <c r="X368">
        <v>48</v>
      </c>
      <c r="Y368">
        <v>1</v>
      </c>
      <c r="Z368">
        <v>1</v>
      </c>
      <c r="AA368" t="s">
        <v>758</v>
      </c>
      <c r="AB368">
        <v>16775</v>
      </c>
      <c r="AC368">
        <v>7.6</v>
      </c>
      <c r="AD368">
        <v>1870</v>
      </c>
      <c r="AE368">
        <v>0</v>
      </c>
      <c r="AF368">
        <v>3.8</v>
      </c>
      <c r="AG368" t="s">
        <v>726</v>
      </c>
      <c r="AH368" t="s">
        <v>726</v>
      </c>
      <c r="AI368">
        <v>404</v>
      </c>
      <c r="AJ368">
        <v>138</v>
      </c>
      <c r="AK368">
        <v>1</v>
      </c>
      <c r="AL368">
        <v>52</v>
      </c>
      <c r="AM368">
        <v>110</v>
      </c>
      <c r="AN368">
        <v>26568</v>
      </c>
      <c r="AO368">
        <v>12</v>
      </c>
      <c r="AP368" t="s">
        <v>726</v>
      </c>
      <c r="AQ368" t="s">
        <v>726</v>
      </c>
      <c r="AR368" t="s">
        <v>726</v>
      </c>
      <c r="AS368" t="s">
        <v>726</v>
      </c>
      <c r="AT368" t="s">
        <v>726</v>
      </c>
      <c r="AU368">
        <v>2012</v>
      </c>
      <c r="AV368">
        <v>0</v>
      </c>
      <c r="AW368">
        <v>1</v>
      </c>
      <c r="AX368">
        <v>2009</v>
      </c>
      <c r="AY368">
        <v>0</v>
      </c>
      <c r="AZ368">
        <v>9999</v>
      </c>
      <c r="BA368">
        <v>1</v>
      </c>
      <c r="BB368">
        <v>2009</v>
      </c>
      <c r="BC368">
        <v>1</v>
      </c>
      <c r="BD368">
        <v>2009</v>
      </c>
      <c r="BE368">
        <v>2009</v>
      </c>
      <c r="BF368">
        <v>0</v>
      </c>
      <c r="BG368">
        <v>0</v>
      </c>
      <c r="BH368">
        <v>0</v>
      </c>
      <c r="BI368">
        <v>0</v>
      </c>
      <c r="BO368">
        <v>0</v>
      </c>
      <c r="BP368">
        <v>0</v>
      </c>
      <c r="BQ368">
        <v>0</v>
      </c>
      <c r="BR368">
        <v>0</v>
      </c>
      <c r="BS368">
        <v>0</v>
      </c>
      <c r="BT368">
        <v>0</v>
      </c>
      <c r="BU368">
        <v>0</v>
      </c>
      <c r="BV368">
        <v>0</v>
      </c>
      <c r="BW368">
        <v>0</v>
      </c>
      <c r="BX368">
        <v>0</v>
      </c>
    </row>
    <row r="369" spans="1:76" x14ac:dyDescent="0.25">
      <c r="A369">
        <v>37</v>
      </c>
      <c r="B369" t="s">
        <v>81</v>
      </c>
      <c r="C369">
        <v>2014</v>
      </c>
      <c r="D369" t="s">
        <v>582</v>
      </c>
      <c r="E369">
        <v>0</v>
      </c>
      <c r="F369">
        <v>1</v>
      </c>
      <c r="G369">
        <v>3720</v>
      </c>
      <c r="H369">
        <v>2.5203252032520327</v>
      </c>
      <c r="I369">
        <v>1530</v>
      </c>
      <c r="J369">
        <v>0</v>
      </c>
      <c r="N369">
        <v>2</v>
      </c>
      <c r="O369">
        <v>903</v>
      </c>
      <c r="P369">
        <v>0.61178861788617889</v>
      </c>
      <c r="Q369">
        <v>55</v>
      </c>
      <c r="R369">
        <v>39965</v>
      </c>
      <c r="U369">
        <v>1</v>
      </c>
      <c r="V369">
        <v>0</v>
      </c>
      <c r="W369">
        <v>134</v>
      </c>
      <c r="X369">
        <v>48</v>
      </c>
      <c r="Y369">
        <v>1</v>
      </c>
      <c r="Z369">
        <v>1</v>
      </c>
      <c r="AA369" t="s">
        <v>758</v>
      </c>
      <c r="AB369">
        <v>16775</v>
      </c>
      <c r="AC369">
        <v>7.8</v>
      </c>
      <c r="AD369">
        <v>1935</v>
      </c>
      <c r="AE369">
        <v>0</v>
      </c>
      <c r="AF369">
        <v>3.9</v>
      </c>
      <c r="AG369" t="s">
        <v>726</v>
      </c>
      <c r="AH369" t="s">
        <v>726</v>
      </c>
      <c r="AI369">
        <v>420</v>
      </c>
      <c r="AJ369">
        <v>65</v>
      </c>
      <c r="AK369">
        <v>7</v>
      </c>
      <c r="AL369">
        <v>18.55</v>
      </c>
      <c r="AM369">
        <v>86</v>
      </c>
      <c r="AN369">
        <v>29181</v>
      </c>
      <c r="AO369">
        <v>11</v>
      </c>
      <c r="AP369">
        <v>10</v>
      </c>
      <c r="AQ369">
        <v>9</v>
      </c>
      <c r="AR369">
        <v>11</v>
      </c>
      <c r="AS369">
        <v>58</v>
      </c>
      <c r="AT369" t="s">
        <v>726</v>
      </c>
      <c r="AU369">
        <v>2012</v>
      </c>
      <c r="AV369">
        <v>0</v>
      </c>
      <c r="AW369">
        <v>1</v>
      </c>
      <c r="AX369">
        <v>2009</v>
      </c>
      <c r="AY369">
        <v>0</v>
      </c>
      <c r="AZ369">
        <v>9999</v>
      </c>
      <c r="BA369">
        <v>1</v>
      </c>
      <c r="BB369">
        <v>2009</v>
      </c>
      <c r="BC369">
        <v>1</v>
      </c>
      <c r="BD369">
        <v>2009</v>
      </c>
      <c r="BE369">
        <v>2009</v>
      </c>
      <c r="BF369">
        <v>0</v>
      </c>
      <c r="BG369">
        <v>0</v>
      </c>
      <c r="BH369">
        <v>0</v>
      </c>
      <c r="BI369">
        <v>0</v>
      </c>
      <c r="BO369">
        <v>0</v>
      </c>
      <c r="BP369">
        <v>0</v>
      </c>
      <c r="BQ369">
        <v>0</v>
      </c>
      <c r="BR369">
        <v>0</v>
      </c>
      <c r="BS369">
        <v>0</v>
      </c>
      <c r="BT369">
        <v>0</v>
      </c>
      <c r="BU369">
        <v>0</v>
      </c>
      <c r="BV369">
        <v>0</v>
      </c>
      <c r="BW369">
        <v>0</v>
      </c>
      <c r="BX369">
        <v>0</v>
      </c>
    </row>
    <row r="370" spans="1:76" x14ac:dyDescent="0.25">
      <c r="A370">
        <v>37</v>
      </c>
      <c r="B370" t="s">
        <v>81</v>
      </c>
      <c r="C370">
        <v>2015</v>
      </c>
      <c r="D370" t="s">
        <v>582</v>
      </c>
      <c r="E370">
        <v>0</v>
      </c>
      <c r="F370">
        <v>1</v>
      </c>
      <c r="G370">
        <v>3720</v>
      </c>
      <c r="H370">
        <v>2.5203252032520327</v>
      </c>
      <c r="I370">
        <v>1530</v>
      </c>
      <c r="J370">
        <v>0</v>
      </c>
      <c r="N370">
        <v>2</v>
      </c>
      <c r="O370">
        <v>903</v>
      </c>
      <c r="P370">
        <v>0.61178861788617889</v>
      </c>
      <c r="Q370">
        <v>55</v>
      </c>
      <c r="R370">
        <v>39965</v>
      </c>
      <c r="U370">
        <v>1</v>
      </c>
      <c r="V370">
        <v>0</v>
      </c>
      <c r="W370">
        <v>134</v>
      </c>
      <c r="X370">
        <v>48</v>
      </c>
      <c r="Y370">
        <v>1</v>
      </c>
      <c r="Z370">
        <v>1</v>
      </c>
      <c r="AA370" t="s">
        <v>758</v>
      </c>
      <c r="AB370">
        <v>16775</v>
      </c>
      <c r="AC370">
        <v>7.2</v>
      </c>
      <c r="AD370">
        <v>2021</v>
      </c>
      <c r="AE370">
        <v>0</v>
      </c>
      <c r="AF370">
        <v>3.6</v>
      </c>
      <c r="AG370" t="s">
        <v>726</v>
      </c>
      <c r="AH370" t="s">
        <v>726</v>
      </c>
      <c r="AI370" t="s">
        <v>726</v>
      </c>
      <c r="AJ370">
        <v>92</v>
      </c>
      <c r="AK370">
        <v>5</v>
      </c>
      <c r="AL370">
        <v>48</v>
      </c>
      <c r="AM370">
        <v>56</v>
      </c>
      <c r="AN370">
        <v>85</v>
      </c>
      <c r="AO370">
        <v>19905</v>
      </c>
      <c r="AP370">
        <v>12</v>
      </c>
      <c r="AQ370">
        <v>11</v>
      </c>
      <c r="AR370">
        <v>7</v>
      </c>
      <c r="AS370">
        <v>10</v>
      </c>
      <c r="AT370">
        <v>434</v>
      </c>
      <c r="AU370">
        <v>2012</v>
      </c>
      <c r="AV370">
        <v>0</v>
      </c>
      <c r="AW370">
        <v>1</v>
      </c>
      <c r="AX370">
        <v>2009</v>
      </c>
      <c r="AY370">
        <v>0</v>
      </c>
      <c r="AZ370">
        <v>9999</v>
      </c>
      <c r="BA370">
        <v>1</v>
      </c>
      <c r="BB370">
        <v>2009</v>
      </c>
      <c r="BC370">
        <v>1</v>
      </c>
      <c r="BD370">
        <v>2009</v>
      </c>
      <c r="BE370">
        <v>2009</v>
      </c>
      <c r="BF370">
        <v>0</v>
      </c>
      <c r="BG370">
        <v>0</v>
      </c>
      <c r="BH370">
        <v>0</v>
      </c>
      <c r="BI370">
        <v>0</v>
      </c>
      <c r="BO370">
        <v>0</v>
      </c>
      <c r="BP370">
        <v>0</v>
      </c>
      <c r="BQ370">
        <v>0</v>
      </c>
      <c r="BR370">
        <v>0</v>
      </c>
      <c r="BS370">
        <v>0</v>
      </c>
      <c r="BT370">
        <v>0</v>
      </c>
      <c r="BU370">
        <v>0</v>
      </c>
      <c r="BV370">
        <v>0</v>
      </c>
      <c r="BW370">
        <v>0</v>
      </c>
      <c r="BX370">
        <v>0</v>
      </c>
    </row>
    <row r="371" spans="1:76" x14ac:dyDescent="0.25">
      <c r="A371">
        <v>37</v>
      </c>
      <c r="B371" t="s">
        <v>81</v>
      </c>
      <c r="C371">
        <v>2016</v>
      </c>
      <c r="D371" t="s">
        <v>582</v>
      </c>
      <c r="E371">
        <v>0</v>
      </c>
      <c r="F371">
        <v>1</v>
      </c>
      <c r="G371">
        <v>3720</v>
      </c>
      <c r="H371">
        <v>2.5203252032520327</v>
      </c>
      <c r="I371">
        <v>1530</v>
      </c>
      <c r="J371">
        <v>0</v>
      </c>
      <c r="N371">
        <v>2</v>
      </c>
      <c r="O371">
        <v>903</v>
      </c>
      <c r="P371">
        <v>0.61178861788617889</v>
      </c>
      <c r="Q371">
        <v>55</v>
      </c>
      <c r="R371">
        <v>39965</v>
      </c>
      <c r="U371">
        <v>1</v>
      </c>
      <c r="V371">
        <v>0</v>
      </c>
      <c r="W371">
        <v>134</v>
      </c>
      <c r="X371">
        <v>48</v>
      </c>
      <c r="Y371">
        <v>1</v>
      </c>
      <c r="Z371">
        <v>1</v>
      </c>
      <c r="AA371" t="s">
        <v>758</v>
      </c>
      <c r="AB371">
        <v>16775</v>
      </c>
      <c r="AC371" t="s">
        <v>726</v>
      </c>
      <c r="AD371" t="s">
        <v>726</v>
      </c>
      <c r="AE371" t="s">
        <v>726</v>
      </c>
      <c r="AF371" t="s">
        <v>726</v>
      </c>
      <c r="AG371" t="s">
        <v>726</v>
      </c>
      <c r="AH371" t="s">
        <v>726</v>
      </c>
      <c r="AI371" t="s">
        <v>726</v>
      </c>
      <c r="AJ371" t="s">
        <v>726</v>
      </c>
      <c r="AK371" t="s">
        <v>726</v>
      </c>
      <c r="AL371" t="s">
        <v>726</v>
      </c>
      <c r="AM371">
        <v>55</v>
      </c>
      <c r="AN371" t="s">
        <v>726</v>
      </c>
      <c r="AO371" t="s">
        <v>726</v>
      </c>
      <c r="AP371" t="s">
        <v>726</v>
      </c>
      <c r="AQ371" t="s">
        <v>726</v>
      </c>
      <c r="AR371" t="s">
        <v>726</v>
      </c>
      <c r="AS371" t="s">
        <v>726</v>
      </c>
      <c r="AT371">
        <v>187</v>
      </c>
      <c r="AU371">
        <v>2012</v>
      </c>
      <c r="AV371">
        <v>0</v>
      </c>
      <c r="AW371">
        <v>1</v>
      </c>
      <c r="AX371">
        <v>2009</v>
      </c>
      <c r="AY371">
        <v>0</v>
      </c>
      <c r="AZ371">
        <v>9999</v>
      </c>
      <c r="BA371">
        <v>1</v>
      </c>
      <c r="BB371">
        <v>2009</v>
      </c>
      <c r="BC371">
        <v>1</v>
      </c>
      <c r="BD371">
        <v>2009</v>
      </c>
      <c r="BE371">
        <v>2009</v>
      </c>
      <c r="BF371">
        <v>0</v>
      </c>
      <c r="BG371">
        <v>0</v>
      </c>
      <c r="BH371">
        <v>0</v>
      </c>
      <c r="BI371">
        <v>0</v>
      </c>
      <c r="BO371">
        <v>0</v>
      </c>
      <c r="BP371">
        <v>0</v>
      </c>
      <c r="BQ371">
        <v>0</v>
      </c>
      <c r="BR371">
        <v>0</v>
      </c>
      <c r="BS371">
        <v>0</v>
      </c>
      <c r="BT371">
        <v>0</v>
      </c>
      <c r="BU371">
        <v>0</v>
      </c>
      <c r="BV371">
        <v>0</v>
      </c>
      <c r="BW371">
        <v>0</v>
      </c>
      <c r="BX371">
        <v>0</v>
      </c>
    </row>
    <row r="372" spans="1:76" x14ac:dyDescent="0.25">
      <c r="A372">
        <v>38</v>
      </c>
      <c r="B372" t="s">
        <v>82</v>
      </c>
      <c r="C372">
        <v>2007</v>
      </c>
      <c r="D372" t="s">
        <v>582</v>
      </c>
      <c r="E372">
        <v>0</v>
      </c>
      <c r="F372">
        <v>0</v>
      </c>
      <c r="J372">
        <v>0</v>
      </c>
      <c r="N372">
        <v>0</v>
      </c>
      <c r="U372">
        <v>0</v>
      </c>
      <c r="V372" t="s">
        <v>726</v>
      </c>
      <c r="W372" t="s">
        <v>726</v>
      </c>
      <c r="X372" t="s">
        <v>726</v>
      </c>
      <c r="Y372">
        <v>1</v>
      </c>
      <c r="Z372">
        <v>1</v>
      </c>
      <c r="AA372" t="s">
        <v>759</v>
      </c>
      <c r="AB372">
        <v>29533</v>
      </c>
      <c r="AC372" t="s">
        <v>726</v>
      </c>
      <c r="AD372">
        <v>5211</v>
      </c>
      <c r="AE372" t="s">
        <v>726</v>
      </c>
      <c r="AF372" t="s">
        <v>726</v>
      </c>
      <c r="AG372" t="s">
        <v>726</v>
      </c>
      <c r="AH372" t="s">
        <v>726</v>
      </c>
      <c r="AI372">
        <v>2400</v>
      </c>
      <c r="AJ372">
        <v>272</v>
      </c>
      <c r="AK372">
        <v>38</v>
      </c>
      <c r="AL372">
        <v>61</v>
      </c>
      <c r="AM372" t="s">
        <v>726</v>
      </c>
      <c r="AN372">
        <v>34585</v>
      </c>
      <c r="AO372">
        <v>5</v>
      </c>
      <c r="AP372" t="s">
        <v>726</v>
      </c>
      <c r="AQ372" t="s">
        <v>726</v>
      </c>
      <c r="AR372" t="s">
        <v>726</v>
      </c>
      <c r="AS372" t="s">
        <v>726</v>
      </c>
      <c r="AT372" t="s">
        <v>726</v>
      </c>
      <c r="AU372">
        <v>9999</v>
      </c>
      <c r="AV372">
        <v>0</v>
      </c>
      <c r="AW372">
        <v>0</v>
      </c>
      <c r="AX372">
        <v>9999</v>
      </c>
      <c r="AY372">
        <v>1</v>
      </c>
      <c r="AZ372">
        <v>9999</v>
      </c>
      <c r="BA372">
        <v>0</v>
      </c>
      <c r="BB372">
        <v>9999</v>
      </c>
      <c r="BC372">
        <v>1</v>
      </c>
      <c r="BD372">
        <v>9999</v>
      </c>
      <c r="BE372">
        <v>9999</v>
      </c>
      <c r="BF372">
        <v>0</v>
      </c>
      <c r="BG372">
        <v>0</v>
      </c>
      <c r="BH372">
        <v>0</v>
      </c>
      <c r="BI372">
        <v>0</v>
      </c>
      <c r="BO372">
        <v>0</v>
      </c>
      <c r="BP372">
        <v>0</v>
      </c>
      <c r="BQ372">
        <v>0</v>
      </c>
      <c r="BR372">
        <v>0</v>
      </c>
      <c r="BS372">
        <v>0</v>
      </c>
      <c r="BT372">
        <v>0</v>
      </c>
      <c r="BU372">
        <v>0</v>
      </c>
      <c r="BV372">
        <v>0</v>
      </c>
      <c r="BW372">
        <v>0</v>
      </c>
      <c r="BX372">
        <v>0</v>
      </c>
    </row>
    <row r="373" spans="1:76" x14ac:dyDescent="0.25">
      <c r="A373">
        <v>38</v>
      </c>
      <c r="B373" t="s">
        <v>82</v>
      </c>
      <c r="C373">
        <v>2008</v>
      </c>
      <c r="D373" t="s">
        <v>582</v>
      </c>
      <c r="E373">
        <v>0</v>
      </c>
      <c r="F373">
        <v>0</v>
      </c>
      <c r="J373">
        <v>0</v>
      </c>
      <c r="N373">
        <v>0</v>
      </c>
      <c r="U373">
        <v>0</v>
      </c>
      <c r="V373" t="s">
        <v>726</v>
      </c>
      <c r="W373" t="s">
        <v>726</v>
      </c>
      <c r="X373" t="s">
        <v>726</v>
      </c>
      <c r="Y373">
        <v>1</v>
      </c>
      <c r="Z373">
        <v>1</v>
      </c>
      <c r="AA373" t="s">
        <v>759</v>
      </c>
      <c r="AB373">
        <v>29533</v>
      </c>
      <c r="AC373">
        <v>8.6</v>
      </c>
      <c r="AD373">
        <v>5481</v>
      </c>
      <c r="AE373">
        <v>0</v>
      </c>
      <c r="AF373">
        <v>4.3</v>
      </c>
      <c r="AG373" t="s">
        <v>726</v>
      </c>
      <c r="AH373" t="s">
        <v>726</v>
      </c>
      <c r="AI373">
        <v>2540</v>
      </c>
      <c r="AJ373">
        <v>276</v>
      </c>
      <c r="AK373">
        <v>39</v>
      </c>
      <c r="AL373">
        <v>39</v>
      </c>
      <c r="AM373" t="s">
        <v>726</v>
      </c>
      <c r="AN373">
        <v>19108</v>
      </c>
      <c r="AO373">
        <v>5</v>
      </c>
      <c r="AP373" t="s">
        <v>726</v>
      </c>
      <c r="AQ373" t="s">
        <v>726</v>
      </c>
      <c r="AR373" t="s">
        <v>726</v>
      </c>
      <c r="AS373" t="s">
        <v>726</v>
      </c>
      <c r="AT373" t="s">
        <v>726</v>
      </c>
      <c r="AU373">
        <v>9999</v>
      </c>
      <c r="AV373">
        <v>0</v>
      </c>
      <c r="AW373">
        <v>0</v>
      </c>
      <c r="AX373">
        <v>9999</v>
      </c>
      <c r="AY373">
        <v>1</v>
      </c>
      <c r="AZ373">
        <v>9999</v>
      </c>
      <c r="BA373">
        <v>0</v>
      </c>
      <c r="BB373">
        <v>9999</v>
      </c>
      <c r="BC373">
        <v>1</v>
      </c>
      <c r="BD373">
        <v>9999</v>
      </c>
      <c r="BE373">
        <v>9999</v>
      </c>
      <c r="BF373">
        <v>0</v>
      </c>
      <c r="BG373">
        <v>0</v>
      </c>
      <c r="BH373">
        <v>0</v>
      </c>
      <c r="BI373">
        <v>0</v>
      </c>
      <c r="BO373">
        <v>0</v>
      </c>
      <c r="BP373">
        <v>0</v>
      </c>
      <c r="BQ373">
        <v>0</v>
      </c>
      <c r="BR373">
        <v>0</v>
      </c>
      <c r="BS373">
        <v>0</v>
      </c>
      <c r="BT373">
        <v>0</v>
      </c>
      <c r="BU373">
        <v>0</v>
      </c>
      <c r="BV373">
        <v>0</v>
      </c>
      <c r="BW373">
        <v>0</v>
      </c>
      <c r="BX373">
        <v>0</v>
      </c>
    </row>
    <row r="374" spans="1:76" x14ac:dyDescent="0.25">
      <c r="A374">
        <v>38</v>
      </c>
      <c r="B374" t="s">
        <v>82</v>
      </c>
      <c r="C374">
        <v>2009</v>
      </c>
      <c r="D374" t="s">
        <v>582</v>
      </c>
      <c r="E374">
        <v>0</v>
      </c>
      <c r="F374">
        <v>0</v>
      </c>
      <c r="J374">
        <v>0</v>
      </c>
      <c r="N374">
        <v>0</v>
      </c>
      <c r="U374">
        <v>0</v>
      </c>
      <c r="V374" t="s">
        <v>726</v>
      </c>
      <c r="W374" t="s">
        <v>726</v>
      </c>
      <c r="X374" t="s">
        <v>726</v>
      </c>
      <c r="Y374">
        <v>1</v>
      </c>
      <c r="Z374">
        <v>1</v>
      </c>
      <c r="AA374" t="s">
        <v>759</v>
      </c>
      <c r="AB374">
        <v>29533</v>
      </c>
      <c r="AC374">
        <v>8.6</v>
      </c>
      <c r="AD374">
        <v>5764</v>
      </c>
      <c r="AE374">
        <v>0</v>
      </c>
      <c r="AF374">
        <v>4.3</v>
      </c>
      <c r="AG374" t="s">
        <v>726</v>
      </c>
      <c r="AH374" t="s">
        <v>726</v>
      </c>
      <c r="AI374">
        <v>2554</v>
      </c>
      <c r="AJ374">
        <v>270</v>
      </c>
      <c r="AK374">
        <v>6</v>
      </c>
      <c r="AL374">
        <v>40</v>
      </c>
      <c r="AM374" t="s">
        <v>726</v>
      </c>
      <c r="AN374">
        <v>17508</v>
      </c>
      <c r="AO374">
        <v>3</v>
      </c>
      <c r="AP374" t="s">
        <v>726</v>
      </c>
      <c r="AQ374" t="s">
        <v>726</v>
      </c>
      <c r="AR374" t="s">
        <v>726</v>
      </c>
      <c r="AS374" t="s">
        <v>726</v>
      </c>
      <c r="AT374" t="s">
        <v>726</v>
      </c>
      <c r="AU374">
        <v>9999</v>
      </c>
      <c r="AV374">
        <v>0</v>
      </c>
      <c r="AW374">
        <v>0</v>
      </c>
      <c r="AX374">
        <v>9999</v>
      </c>
      <c r="AY374">
        <v>1</v>
      </c>
      <c r="AZ374">
        <v>9999</v>
      </c>
      <c r="BA374">
        <v>0</v>
      </c>
      <c r="BB374">
        <v>9999</v>
      </c>
      <c r="BC374">
        <v>1</v>
      </c>
      <c r="BD374">
        <v>9999</v>
      </c>
      <c r="BE374">
        <v>9999</v>
      </c>
      <c r="BF374">
        <v>0</v>
      </c>
      <c r="BG374">
        <v>0</v>
      </c>
      <c r="BH374">
        <v>0</v>
      </c>
      <c r="BI374">
        <v>0</v>
      </c>
      <c r="BO374">
        <v>0</v>
      </c>
      <c r="BP374">
        <v>0</v>
      </c>
      <c r="BQ374">
        <v>0</v>
      </c>
      <c r="BR374">
        <v>0</v>
      </c>
      <c r="BS374">
        <v>0</v>
      </c>
      <c r="BT374">
        <v>0</v>
      </c>
      <c r="BU374">
        <v>0</v>
      </c>
      <c r="BV374">
        <v>0</v>
      </c>
      <c r="BW374">
        <v>0</v>
      </c>
      <c r="BX374">
        <v>0</v>
      </c>
    </row>
    <row r="375" spans="1:76" x14ac:dyDescent="0.25">
      <c r="A375">
        <v>38</v>
      </c>
      <c r="B375" t="s">
        <v>82</v>
      </c>
      <c r="C375">
        <v>2010</v>
      </c>
      <c r="D375" t="s">
        <v>582</v>
      </c>
      <c r="E375">
        <v>0</v>
      </c>
      <c r="F375">
        <v>0</v>
      </c>
      <c r="J375">
        <v>0</v>
      </c>
      <c r="N375">
        <v>0</v>
      </c>
      <c r="U375">
        <v>0</v>
      </c>
      <c r="V375" t="s">
        <v>726</v>
      </c>
      <c r="W375" t="s">
        <v>726</v>
      </c>
      <c r="X375" t="s">
        <v>726</v>
      </c>
      <c r="Y375">
        <v>1</v>
      </c>
      <c r="Z375">
        <v>1</v>
      </c>
      <c r="AA375" t="s">
        <v>759</v>
      </c>
      <c r="AB375">
        <v>29533</v>
      </c>
      <c r="AC375">
        <v>8.8000000000000007</v>
      </c>
      <c r="AD375">
        <v>5770</v>
      </c>
      <c r="AE375">
        <v>0</v>
      </c>
      <c r="AF375">
        <v>4.4000000000000004</v>
      </c>
      <c r="AG375" t="s">
        <v>726</v>
      </c>
      <c r="AH375" t="s">
        <v>726</v>
      </c>
      <c r="AI375">
        <v>2963</v>
      </c>
      <c r="AJ375">
        <v>33</v>
      </c>
      <c r="AK375">
        <v>5</v>
      </c>
      <c r="AL375">
        <v>39</v>
      </c>
      <c r="AM375">
        <v>109</v>
      </c>
      <c r="AN375">
        <v>19624</v>
      </c>
      <c r="AO375">
        <v>3</v>
      </c>
      <c r="AP375" t="s">
        <v>726</v>
      </c>
      <c r="AQ375" t="s">
        <v>726</v>
      </c>
      <c r="AR375" t="s">
        <v>726</v>
      </c>
      <c r="AS375" t="s">
        <v>726</v>
      </c>
      <c r="AT375" t="s">
        <v>726</v>
      </c>
      <c r="AU375">
        <v>9999</v>
      </c>
      <c r="AV375">
        <v>0</v>
      </c>
      <c r="AW375">
        <v>0</v>
      </c>
      <c r="AX375">
        <v>9999</v>
      </c>
      <c r="AY375">
        <v>1</v>
      </c>
      <c r="AZ375">
        <v>9999</v>
      </c>
      <c r="BA375">
        <v>0</v>
      </c>
      <c r="BB375">
        <v>9999</v>
      </c>
      <c r="BC375">
        <v>1</v>
      </c>
      <c r="BD375">
        <v>9999</v>
      </c>
      <c r="BE375">
        <v>9999</v>
      </c>
      <c r="BF375">
        <v>0</v>
      </c>
      <c r="BG375">
        <v>0</v>
      </c>
      <c r="BH375">
        <v>0</v>
      </c>
      <c r="BI375">
        <v>0</v>
      </c>
      <c r="BO375">
        <v>0</v>
      </c>
      <c r="BP375">
        <v>0</v>
      </c>
      <c r="BQ375">
        <v>0</v>
      </c>
      <c r="BR375">
        <v>0</v>
      </c>
      <c r="BS375">
        <v>0</v>
      </c>
      <c r="BT375">
        <v>0</v>
      </c>
      <c r="BU375">
        <v>0</v>
      </c>
      <c r="BV375">
        <v>0</v>
      </c>
      <c r="BW375">
        <v>0</v>
      </c>
      <c r="BX375">
        <v>0</v>
      </c>
    </row>
    <row r="376" spans="1:76" x14ac:dyDescent="0.25">
      <c r="A376">
        <v>38</v>
      </c>
      <c r="B376" t="s">
        <v>82</v>
      </c>
      <c r="C376">
        <v>2011</v>
      </c>
      <c r="D376" t="s">
        <v>582</v>
      </c>
      <c r="E376">
        <v>0</v>
      </c>
      <c r="F376">
        <v>0</v>
      </c>
      <c r="J376">
        <v>0</v>
      </c>
      <c r="N376">
        <v>0</v>
      </c>
      <c r="U376">
        <v>0</v>
      </c>
      <c r="V376" t="s">
        <v>726</v>
      </c>
      <c r="W376" t="s">
        <v>726</v>
      </c>
      <c r="X376" t="s">
        <v>726</v>
      </c>
      <c r="Y376">
        <v>1</v>
      </c>
      <c r="Z376">
        <v>1</v>
      </c>
      <c r="AA376" t="s">
        <v>759</v>
      </c>
      <c r="AB376">
        <v>29533</v>
      </c>
      <c r="AC376">
        <v>7</v>
      </c>
      <c r="AD376">
        <v>5852</v>
      </c>
      <c r="AE376">
        <v>0</v>
      </c>
      <c r="AF376">
        <v>3.5</v>
      </c>
      <c r="AG376" t="s">
        <v>726</v>
      </c>
      <c r="AH376" t="s">
        <v>726</v>
      </c>
      <c r="AI376">
        <v>3234</v>
      </c>
      <c r="AJ376">
        <v>83</v>
      </c>
      <c r="AK376">
        <v>5</v>
      </c>
      <c r="AL376">
        <v>39</v>
      </c>
      <c r="AM376">
        <v>92</v>
      </c>
      <c r="AN376">
        <v>24278</v>
      </c>
      <c r="AO376">
        <v>3</v>
      </c>
      <c r="AP376" t="s">
        <v>726</v>
      </c>
      <c r="AQ376" t="s">
        <v>726</v>
      </c>
      <c r="AR376" t="s">
        <v>726</v>
      </c>
      <c r="AS376" t="s">
        <v>726</v>
      </c>
      <c r="AT376" t="s">
        <v>726</v>
      </c>
      <c r="AU376">
        <v>9999</v>
      </c>
      <c r="AV376">
        <v>0</v>
      </c>
      <c r="AW376">
        <v>0</v>
      </c>
      <c r="AX376">
        <v>9999</v>
      </c>
      <c r="AY376">
        <v>1</v>
      </c>
      <c r="AZ376">
        <v>9999</v>
      </c>
      <c r="BA376">
        <v>0</v>
      </c>
      <c r="BB376">
        <v>9999</v>
      </c>
      <c r="BC376">
        <v>1</v>
      </c>
      <c r="BD376">
        <v>9999</v>
      </c>
      <c r="BE376">
        <v>9999</v>
      </c>
      <c r="BF376">
        <v>0</v>
      </c>
      <c r="BG376">
        <v>0</v>
      </c>
      <c r="BH376">
        <v>0</v>
      </c>
      <c r="BI376">
        <v>0</v>
      </c>
      <c r="BO376">
        <v>0</v>
      </c>
      <c r="BP376">
        <v>0</v>
      </c>
      <c r="BQ376">
        <v>0</v>
      </c>
      <c r="BR376">
        <v>0</v>
      </c>
      <c r="BS376">
        <v>0</v>
      </c>
      <c r="BT376">
        <v>0</v>
      </c>
      <c r="BU376">
        <v>0</v>
      </c>
      <c r="BV376">
        <v>0</v>
      </c>
      <c r="BW376">
        <v>0</v>
      </c>
      <c r="BX376">
        <v>0</v>
      </c>
    </row>
    <row r="377" spans="1:76" x14ac:dyDescent="0.25">
      <c r="A377">
        <v>38</v>
      </c>
      <c r="B377" t="s">
        <v>82</v>
      </c>
      <c r="C377">
        <v>2012</v>
      </c>
      <c r="D377" t="s">
        <v>582</v>
      </c>
      <c r="E377">
        <v>0</v>
      </c>
      <c r="F377">
        <v>0</v>
      </c>
      <c r="J377">
        <v>0</v>
      </c>
      <c r="N377">
        <v>0</v>
      </c>
      <c r="U377">
        <v>0</v>
      </c>
      <c r="V377" t="s">
        <v>726</v>
      </c>
      <c r="W377" t="s">
        <v>726</v>
      </c>
      <c r="X377" t="s">
        <v>726</v>
      </c>
      <c r="Y377">
        <v>1</v>
      </c>
      <c r="Z377">
        <v>1</v>
      </c>
      <c r="AA377" t="s">
        <v>759</v>
      </c>
      <c r="AB377">
        <v>29533</v>
      </c>
      <c r="AC377">
        <v>6.3</v>
      </c>
      <c r="AD377">
        <v>6234</v>
      </c>
      <c r="AE377">
        <v>0</v>
      </c>
      <c r="AF377">
        <v>3.15</v>
      </c>
      <c r="AG377" t="s">
        <v>726</v>
      </c>
      <c r="AH377" t="s">
        <v>726</v>
      </c>
      <c r="AI377" t="s">
        <v>726</v>
      </c>
      <c r="AJ377">
        <v>389</v>
      </c>
      <c r="AK377">
        <v>1</v>
      </c>
      <c r="AL377">
        <v>39</v>
      </c>
      <c r="AM377">
        <v>72</v>
      </c>
      <c r="AN377">
        <v>50266</v>
      </c>
      <c r="AO377">
        <v>3</v>
      </c>
      <c r="AP377" t="s">
        <v>726</v>
      </c>
      <c r="AQ377" t="s">
        <v>726</v>
      </c>
      <c r="AR377" t="s">
        <v>726</v>
      </c>
      <c r="AS377" t="s">
        <v>726</v>
      </c>
      <c r="AT377" t="s">
        <v>726</v>
      </c>
      <c r="AU377">
        <v>9999</v>
      </c>
      <c r="AV377">
        <v>0</v>
      </c>
      <c r="AW377">
        <v>0</v>
      </c>
      <c r="AX377">
        <v>9999</v>
      </c>
      <c r="AY377">
        <v>1</v>
      </c>
      <c r="AZ377">
        <v>9999</v>
      </c>
      <c r="BA377">
        <v>0</v>
      </c>
      <c r="BB377">
        <v>9999</v>
      </c>
      <c r="BC377">
        <v>1</v>
      </c>
      <c r="BD377">
        <v>9999</v>
      </c>
      <c r="BE377">
        <v>9999</v>
      </c>
      <c r="BF377">
        <v>0</v>
      </c>
      <c r="BG377">
        <v>0</v>
      </c>
      <c r="BH377">
        <v>0</v>
      </c>
      <c r="BI377">
        <v>0</v>
      </c>
      <c r="BO377">
        <v>0</v>
      </c>
      <c r="BP377">
        <v>0</v>
      </c>
      <c r="BQ377">
        <v>0</v>
      </c>
      <c r="BR377">
        <v>0</v>
      </c>
      <c r="BS377">
        <v>0</v>
      </c>
      <c r="BT377">
        <v>0</v>
      </c>
      <c r="BU377">
        <v>0</v>
      </c>
      <c r="BV377">
        <v>0</v>
      </c>
      <c r="BW377">
        <v>0</v>
      </c>
      <c r="BX377">
        <v>0</v>
      </c>
    </row>
    <row r="378" spans="1:76" x14ac:dyDescent="0.25">
      <c r="A378">
        <v>38</v>
      </c>
      <c r="B378" t="s">
        <v>82</v>
      </c>
      <c r="C378">
        <v>2013</v>
      </c>
      <c r="D378" t="s">
        <v>582</v>
      </c>
      <c r="E378">
        <v>0</v>
      </c>
      <c r="F378">
        <v>0</v>
      </c>
      <c r="J378">
        <v>0</v>
      </c>
      <c r="N378">
        <v>0</v>
      </c>
      <c r="U378">
        <v>0</v>
      </c>
      <c r="V378" t="s">
        <v>726</v>
      </c>
      <c r="W378" t="s">
        <v>726</v>
      </c>
      <c r="X378" t="s">
        <v>726</v>
      </c>
      <c r="Y378">
        <v>1</v>
      </c>
      <c r="Z378">
        <v>1</v>
      </c>
      <c r="AA378" t="s">
        <v>759</v>
      </c>
      <c r="AB378">
        <v>29533</v>
      </c>
      <c r="AC378">
        <v>8</v>
      </c>
      <c r="AD378">
        <v>6314</v>
      </c>
      <c r="AE378">
        <v>0</v>
      </c>
      <c r="AF378">
        <v>4</v>
      </c>
      <c r="AG378" t="s">
        <v>726</v>
      </c>
      <c r="AH378" t="s">
        <v>726</v>
      </c>
      <c r="AI378">
        <v>3100</v>
      </c>
      <c r="AJ378">
        <v>-57</v>
      </c>
      <c r="AK378">
        <v>2</v>
      </c>
      <c r="AL378">
        <v>39</v>
      </c>
      <c r="AM378">
        <v>77</v>
      </c>
      <c r="AN378">
        <v>16669</v>
      </c>
      <c r="AO378">
        <v>3</v>
      </c>
      <c r="AP378" t="s">
        <v>726</v>
      </c>
      <c r="AQ378" t="s">
        <v>726</v>
      </c>
      <c r="AR378" t="s">
        <v>726</v>
      </c>
      <c r="AS378" t="s">
        <v>726</v>
      </c>
      <c r="AT378" t="s">
        <v>726</v>
      </c>
      <c r="AU378">
        <v>9999</v>
      </c>
      <c r="AV378">
        <v>0</v>
      </c>
      <c r="AW378">
        <v>0</v>
      </c>
      <c r="AX378">
        <v>9999</v>
      </c>
      <c r="AY378">
        <v>1</v>
      </c>
      <c r="AZ378">
        <v>9999</v>
      </c>
      <c r="BA378">
        <v>0</v>
      </c>
      <c r="BB378">
        <v>9999</v>
      </c>
      <c r="BC378">
        <v>1</v>
      </c>
      <c r="BD378">
        <v>9999</v>
      </c>
      <c r="BE378">
        <v>9999</v>
      </c>
      <c r="BF378">
        <v>0</v>
      </c>
      <c r="BG378">
        <v>0</v>
      </c>
      <c r="BH378">
        <v>0</v>
      </c>
      <c r="BI378">
        <v>0</v>
      </c>
      <c r="BO378">
        <v>0</v>
      </c>
      <c r="BP378">
        <v>0</v>
      </c>
      <c r="BQ378">
        <v>0</v>
      </c>
      <c r="BR378">
        <v>0</v>
      </c>
      <c r="BS378">
        <v>0</v>
      </c>
      <c r="BT378">
        <v>0</v>
      </c>
      <c r="BU378">
        <v>0</v>
      </c>
      <c r="BV378">
        <v>0</v>
      </c>
      <c r="BW378">
        <v>0</v>
      </c>
      <c r="BX378">
        <v>0</v>
      </c>
    </row>
    <row r="379" spans="1:76" x14ac:dyDescent="0.25">
      <c r="A379">
        <v>38</v>
      </c>
      <c r="B379" t="s">
        <v>82</v>
      </c>
      <c r="C379">
        <v>2014</v>
      </c>
      <c r="D379" t="s">
        <v>582</v>
      </c>
      <c r="E379">
        <v>0</v>
      </c>
      <c r="F379">
        <v>0</v>
      </c>
      <c r="J379">
        <v>0</v>
      </c>
      <c r="N379">
        <v>0</v>
      </c>
      <c r="U379">
        <v>0</v>
      </c>
      <c r="V379" t="s">
        <v>726</v>
      </c>
      <c r="W379" t="s">
        <v>726</v>
      </c>
      <c r="X379" t="s">
        <v>726</v>
      </c>
      <c r="Y379">
        <v>1</v>
      </c>
      <c r="Z379">
        <v>1</v>
      </c>
      <c r="AA379" t="s">
        <v>759</v>
      </c>
      <c r="AB379">
        <v>29533</v>
      </c>
      <c r="AC379">
        <v>7.9</v>
      </c>
      <c r="AD379">
        <v>6453</v>
      </c>
      <c r="AE379">
        <v>0</v>
      </c>
      <c r="AF379">
        <v>3.95</v>
      </c>
      <c r="AG379" t="s">
        <v>726</v>
      </c>
      <c r="AH379" t="s">
        <v>726</v>
      </c>
      <c r="AI379">
        <v>3100</v>
      </c>
      <c r="AJ379">
        <v>141</v>
      </c>
      <c r="AK379">
        <v>7</v>
      </c>
      <c r="AL379">
        <v>39.369999999999997</v>
      </c>
      <c r="AM379">
        <v>61</v>
      </c>
      <c r="AN379">
        <v>18692</v>
      </c>
      <c r="AO379">
        <v>3</v>
      </c>
      <c r="AP379">
        <v>3</v>
      </c>
      <c r="AQ379">
        <v>3</v>
      </c>
      <c r="AR379">
        <v>5</v>
      </c>
      <c r="AS379" t="s">
        <v>726</v>
      </c>
      <c r="AT379" t="s">
        <v>726</v>
      </c>
      <c r="AU379">
        <v>9999</v>
      </c>
      <c r="AV379">
        <v>0</v>
      </c>
      <c r="AW379">
        <v>0</v>
      </c>
      <c r="AX379">
        <v>9999</v>
      </c>
      <c r="AY379">
        <v>1</v>
      </c>
      <c r="AZ379">
        <v>9999</v>
      </c>
      <c r="BA379">
        <v>0</v>
      </c>
      <c r="BB379">
        <v>9999</v>
      </c>
      <c r="BC379">
        <v>1</v>
      </c>
      <c r="BD379">
        <v>9999</v>
      </c>
      <c r="BE379">
        <v>9999</v>
      </c>
      <c r="BF379">
        <v>0</v>
      </c>
      <c r="BG379">
        <v>0</v>
      </c>
      <c r="BH379">
        <v>0</v>
      </c>
      <c r="BI379">
        <v>0</v>
      </c>
      <c r="BO379">
        <v>0</v>
      </c>
      <c r="BP379">
        <v>0</v>
      </c>
      <c r="BQ379">
        <v>0</v>
      </c>
      <c r="BR379">
        <v>0</v>
      </c>
      <c r="BS379">
        <v>0</v>
      </c>
      <c r="BT379">
        <v>0</v>
      </c>
      <c r="BU379">
        <v>0</v>
      </c>
      <c r="BV379">
        <v>0</v>
      </c>
      <c r="BW379">
        <v>0</v>
      </c>
      <c r="BX379">
        <v>0</v>
      </c>
    </row>
    <row r="380" spans="1:76" x14ac:dyDescent="0.25">
      <c r="A380">
        <v>38</v>
      </c>
      <c r="B380" t="s">
        <v>82</v>
      </c>
      <c r="C380">
        <v>2015</v>
      </c>
      <c r="D380" t="s">
        <v>582</v>
      </c>
      <c r="E380">
        <v>0</v>
      </c>
      <c r="F380">
        <v>0</v>
      </c>
      <c r="J380">
        <v>0</v>
      </c>
      <c r="N380">
        <v>0</v>
      </c>
      <c r="U380">
        <v>0</v>
      </c>
      <c r="V380" t="s">
        <v>726</v>
      </c>
      <c r="W380" t="s">
        <v>726</v>
      </c>
      <c r="X380" t="s">
        <v>726</v>
      </c>
      <c r="Y380">
        <v>1</v>
      </c>
      <c r="Z380">
        <v>1</v>
      </c>
      <c r="AA380" t="s">
        <v>759</v>
      </c>
      <c r="AB380">
        <v>29533</v>
      </c>
      <c r="AC380">
        <v>8.4</v>
      </c>
      <c r="AD380">
        <v>6579</v>
      </c>
      <c r="AE380">
        <v>0</v>
      </c>
      <c r="AF380">
        <v>4.2</v>
      </c>
      <c r="AG380" t="s">
        <v>726</v>
      </c>
      <c r="AH380" t="s">
        <v>726</v>
      </c>
      <c r="AI380" t="s">
        <v>726</v>
      </c>
      <c r="AJ380">
        <v>179</v>
      </c>
      <c r="AK380">
        <v>3</v>
      </c>
      <c r="AL380">
        <v>38</v>
      </c>
      <c r="AM380">
        <v>39</v>
      </c>
      <c r="AN380">
        <v>150</v>
      </c>
      <c r="AO380">
        <v>34585</v>
      </c>
      <c r="AP380">
        <v>3</v>
      </c>
      <c r="AQ380">
        <v>3</v>
      </c>
      <c r="AR380">
        <v>3</v>
      </c>
      <c r="AS380">
        <v>5</v>
      </c>
      <c r="AT380">
        <v>78</v>
      </c>
      <c r="AU380">
        <v>9999</v>
      </c>
      <c r="AV380">
        <v>0</v>
      </c>
      <c r="AW380">
        <v>0</v>
      </c>
      <c r="AX380">
        <v>9999</v>
      </c>
      <c r="AY380">
        <v>1</v>
      </c>
      <c r="AZ380">
        <v>9999</v>
      </c>
      <c r="BA380">
        <v>0</v>
      </c>
      <c r="BB380">
        <v>9999</v>
      </c>
      <c r="BC380">
        <v>1</v>
      </c>
      <c r="BD380">
        <v>9999</v>
      </c>
      <c r="BE380">
        <v>9999</v>
      </c>
      <c r="BF380">
        <v>0</v>
      </c>
      <c r="BG380">
        <v>0</v>
      </c>
      <c r="BH380">
        <v>0</v>
      </c>
      <c r="BI380">
        <v>0</v>
      </c>
      <c r="BO380">
        <v>0</v>
      </c>
      <c r="BP380">
        <v>0</v>
      </c>
      <c r="BQ380">
        <v>0</v>
      </c>
      <c r="BR380">
        <v>0</v>
      </c>
      <c r="BS380">
        <v>0</v>
      </c>
      <c r="BT380">
        <v>0</v>
      </c>
      <c r="BU380">
        <v>0</v>
      </c>
      <c r="BV380">
        <v>0</v>
      </c>
      <c r="BW380">
        <v>0</v>
      </c>
      <c r="BX380">
        <v>0</v>
      </c>
    </row>
    <row r="381" spans="1:76" x14ac:dyDescent="0.25">
      <c r="A381">
        <v>38</v>
      </c>
      <c r="B381" t="s">
        <v>82</v>
      </c>
      <c r="C381">
        <v>2016</v>
      </c>
      <c r="D381" t="s">
        <v>582</v>
      </c>
      <c r="E381">
        <v>0</v>
      </c>
      <c r="F381">
        <v>0</v>
      </c>
      <c r="J381">
        <v>0</v>
      </c>
      <c r="N381">
        <v>0</v>
      </c>
      <c r="U381">
        <v>0</v>
      </c>
      <c r="V381" t="s">
        <v>726</v>
      </c>
      <c r="W381" t="s">
        <v>726</v>
      </c>
      <c r="X381" t="s">
        <v>726</v>
      </c>
      <c r="Y381">
        <v>1</v>
      </c>
      <c r="Z381">
        <v>1</v>
      </c>
      <c r="AA381" t="s">
        <v>759</v>
      </c>
      <c r="AB381">
        <v>29533</v>
      </c>
      <c r="AC381" t="s">
        <v>726</v>
      </c>
      <c r="AD381" t="s">
        <v>726</v>
      </c>
      <c r="AE381" t="s">
        <v>726</v>
      </c>
      <c r="AF381" t="s">
        <v>726</v>
      </c>
      <c r="AG381" t="s">
        <v>726</v>
      </c>
      <c r="AH381" t="s">
        <v>726</v>
      </c>
      <c r="AI381" t="s">
        <v>726</v>
      </c>
      <c r="AJ381" t="s">
        <v>726</v>
      </c>
      <c r="AK381" t="s">
        <v>726</v>
      </c>
      <c r="AL381" t="s">
        <v>726</v>
      </c>
      <c r="AM381">
        <v>40</v>
      </c>
      <c r="AN381" t="s">
        <v>726</v>
      </c>
      <c r="AO381" t="s">
        <v>726</v>
      </c>
      <c r="AP381" t="s">
        <v>726</v>
      </c>
      <c r="AQ381" t="s">
        <v>726</v>
      </c>
      <c r="AR381" t="s">
        <v>726</v>
      </c>
      <c r="AS381" t="s">
        <v>726</v>
      </c>
      <c r="AT381">
        <v>65</v>
      </c>
      <c r="AU381">
        <v>9999</v>
      </c>
      <c r="AV381">
        <v>0</v>
      </c>
      <c r="AW381">
        <v>0</v>
      </c>
      <c r="AX381">
        <v>9999</v>
      </c>
      <c r="AY381">
        <v>1</v>
      </c>
      <c r="AZ381">
        <v>9999</v>
      </c>
      <c r="BA381">
        <v>0</v>
      </c>
      <c r="BB381">
        <v>9999</v>
      </c>
      <c r="BC381">
        <v>1</v>
      </c>
      <c r="BD381">
        <v>9999</v>
      </c>
      <c r="BE381">
        <v>9999</v>
      </c>
      <c r="BF381">
        <v>0</v>
      </c>
      <c r="BG381">
        <v>0</v>
      </c>
      <c r="BH381">
        <v>0</v>
      </c>
      <c r="BI381">
        <v>0</v>
      </c>
      <c r="BO381">
        <v>0</v>
      </c>
      <c r="BP381">
        <v>0</v>
      </c>
      <c r="BQ381">
        <v>0</v>
      </c>
      <c r="BR381">
        <v>0</v>
      </c>
      <c r="BS381">
        <v>0</v>
      </c>
      <c r="BT381">
        <v>0</v>
      </c>
      <c r="BU381">
        <v>0</v>
      </c>
      <c r="BV381">
        <v>0</v>
      </c>
      <c r="BW381">
        <v>0</v>
      </c>
      <c r="BX381">
        <v>0</v>
      </c>
    </row>
    <row r="382" spans="1:76" x14ac:dyDescent="0.25">
      <c r="A382">
        <v>39</v>
      </c>
      <c r="B382" t="s">
        <v>83</v>
      </c>
      <c r="C382">
        <v>2007</v>
      </c>
      <c r="D382" t="s">
        <v>587</v>
      </c>
      <c r="E382">
        <v>0</v>
      </c>
      <c r="F382">
        <v>0</v>
      </c>
      <c r="J382">
        <v>0</v>
      </c>
      <c r="N382">
        <v>0</v>
      </c>
      <c r="U382">
        <v>1</v>
      </c>
      <c r="V382">
        <v>20128</v>
      </c>
      <c r="W382">
        <v>402042</v>
      </c>
      <c r="X382">
        <v>7091</v>
      </c>
      <c r="Y382">
        <v>1</v>
      </c>
      <c r="Z382">
        <v>1</v>
      </c>
      <c r="AA382" t="s">
        <v>760</v>
      </c>
      <c r="AB382">
        <v>42066</v>
      </c>
      <c r="AC382" t="s">
        <v>726</v>
      </c>
      <c r="AD382">
        <v>3557</v>
      </c>
      <c r="AE382" t="s">
        <v>726</v>
      </c>
      <c r="AF382" t="s">
        <v>726</v>
      </c>
      <c r="AG382">
        <v>-0.53700000000000003</v>
      </c>
      <c r="AH382">
        <v>2543.7890000000002</v>
      </c>
      <c r="AI382">
        <v>499.62299999999999</v>
      </c>
      <c r="AJ382" t="s">
        <v>726</v>
      </c>
      <c r="AK382">
        <v>67</v>
      </c>
      <c r="AL382">
        <v>260</v>
      </c>
      <c r="AM382" t="s">
        <v>726</v>
      </c>
      <c r="AN382" t="s">
        <v>726</v>
      </c>
      <c r="AO382" t="s">
        <v>726</v>
      </c>
      <c r="AP382" t="s">
        <v>726</v>
      </c>
      <c r="AQ382" t="s">
        <v>726</v>
      </c>
      <c r="AR382" t="s">
        <v>726</v>
      </c>
      <c r="AS382" t="s">
        <v>726</v>
      </c>
      <c r="AT382" t="s">
        <v>726</v>
      </c>
      <c r="AU382">
        <v>2007</v>
      </c>
      <c r="AV382">
        <v>0</v>
      </c>
      <c r="AW382">
        <v>1</v>
      </c>
      <c r="AX382">
        <v>2012</v>
      </c>
      <c r="AY382">
        <v>1</v>
      </c>
      <c r="AZ382">
        <v>9999</v>
      </c>
      <c r="BA382">
        <v>2</v>
      </c>
      <c r="BB382">
        <v>2014</v>
      </c>
      <c r="BC382">
        <v>1</v>
      </c>
      <c r="BD382">
        <v>2012</v>
      </c>
      <c r="BE382">
        <v>2012</v>
      </c>
      <c r="BF382">
        <v>0</v>
      </c>
      <c r="BG382">
        <v>0</v>
      </c>
      <c r="BH382">
        <v>0</v>
      </c>
      <c r="BI382">
        <v>0</v>
      </c>
      <c r="BO382">
        <v>0</v>
      </c>
      <c r="BP382">
        <v>0</v>
      </c>
      <c r="BQ382">
        <v>0</v>
      </c>
      <c r="BR382">
        <v>0</v>
      </c>
      <c r="BS382">
        <v>0</v>
      </c>
      <c r="BT382">
        <v>0</v>
      </c>
      <c r="BU382">
        <v>0</v>
      </c>
      <c r="BV382">
        <v>0</v>
      </c>
      <c r="BW382">
        <v>0</v>
      </c>
      <c r="BX382">
        <v>0</v>
      </c>
    </row>
    <row r="383" spans="1:76" x14ac:dyDescent="0.25">
      <c r="A383">
        <v>39</v>
      </c>
      <c r="B383" t="s">
        <v>83</v>
      </c>
      <c r="C383">
        <v>2008</v>
      </c>
      <c r="D383" t="s">
        <v>587</v>
      </c>
      <c r="E383">
        <v>0</v>
      </c>
      <c r="F383">
        <v>0</v>
      </c>
      <c r="J383">
        <v>0</v>
      </c>
      <c r="N383">
        <v>0</v>
      </c>
      <c r="U383">
        <v>1</v>
      </c>
      <c r="V383">
        <v>20128</v>
      </c>
      <c r="W383">
        <v>402042</v>
      </c>
      <c r="X383">
        <v>7091</v>
      </c>
      <c r="Y383">
        <v>1</v>
      </c>
      <c r="Z383">
        <v>1</v>
      </c>
      <c r="AA383" t="s">
        <v>760</v>
      </c>
      <c r="AB383">
        <v>42066</v>
      </c>
      <c r="AC383">
        <v>0</v>
      </c>
      <c r="AD383">
        <v>3557</v>
      </c>
      <c r="AE383">
        <v>0</v>
      </c>
      <c r="AF383">
        <v>0</v>
      </c>
      <c r="AG383">
        <v>-11.336</v>
      </c>
      <c r="AH383">
        <v>2229.7750000000001</v>
      </c>
      <c r="AI383">
        <v>551.41600000000005</v>
      </c>
      <c r="AJ383" t="s">
        <v>726</v>
      </c>
      <c r="AK383">
        <v>67</v>
      </c>
      <c r="AL383" t="s">
        <v>726</v>
      </c>
      <c r="AM383" t="s">
        <v>726</v>
      </c>
      <c r="AN383" t="s">
        <v>726</v>
      </c>
      <c r="AO383" t="s">
        <v>726</v>
      </c>
      <c r="AP383" t="s">
        <v>726</v>
      </c>
      <c r="AQ383" t="s">
        <v>726</v>
      </c>
      <c r="AR383" t="s">
        <v>726</v>
      </c>
      <c r="AS383" t="s">
        <v>726</v>
      </c>
      <c r="AT383" t="s">
        <v>726</v>
      </c>
      <c r="AU383">
        <v>2007</v>
      </c>
      <c r="AV383">
        <v>0</v>
      </c>
      <c r="AW383">
        <v>1</v>
      </c>
      <c r="AX383">
        <v>2012</v>
      </c>
      <c r="AY383">
        <v>1</v>
      </c>
      <c r="AZ383">
        <v>9999</v>
      </c>
      <c r="BA383">
        <v>2</v>
      </c>
      <c r="BB383">
        <v>2014</v>
      </c>
      <c r="BC383">
        <v>1</v>
      </c>
      <c r="BD383">
        <v>2012</v>
      </c>
      <c r="BE383">
        <v>2012</v>
      </c>
      <c r="BF383">
        <v>0</v>
      </c>
      <c r="BG383">
        <v>0</v>
      </c>
      <c r="BH383">
        <v>0</v>
      </c>
      <c r="BI383">
        <v>0</v>
      </c>
      <c r="BO383">
        <v>0</v>
      </c>
      <c r="BP383">
        <v>0</v>
      </c>
      <c r="BQ383">
        <v>0</v>
      </c>
      <c r="BR383">
        <v>0</v>
      </c>
      <c r="BS383">
        <v>0</v>
      </c>
      <c r="BT383">
        <v>0</v>
      </c>
      <c r="BU383">
        <v>0</v>
      </c>
      <c r="BV383">
        <v>0</v>
      </c>
      <c r="BW383">
        <v>0</v>
      </c>
      <c r="BX383">
        <v>0</v>
      </c>
    </row>
    <row r="384" spans="1:76" x14ac:dyDescent="0.25">
      <c r="A384">
        <v>39</v>
      </c>
      <c r="B384" t="s">
        <v>83</v>
      </c>
      <c r="C384">
        <v>2009</v>
      </c>
      <c r="D384" t="s">
        <v>587</v>
      </c>
      <c r="E384">
        <v>0</v>
      </c>
      <c r="F384">
        <v>0</v>
      </c>
      <c r="J384">
        <v>0</v>
      </c>
      <c r="N384">
        <v>0</v>
      </c>
      <c r="U384">
        <v>1</v>
      </c>
      <c r="V384">
        <v>20128</v>
      </c>
      <c r="W384">
        <v>402042</v>
      </c>
      <c r="X384">
        <v>7091</v>
      </c>
      <c r="Y384">
        <v>1</v>
      </c>
      <c r="Z384">
        <v>1</v>
      </c>
      <c r="AA384" t="s">
        <v>760</v>
      </c>
      <c r="AB384">
        <v>42066</v>
      </c>
      <c r="AC384">
        <v>0</v>
      </c>
      <c r="AD384">
        <v>3557</v>
      </c>
      <c r="AE384">
        <v>0</v>
      </c>
      <c r="AF384">
        <v>0</v>
      </c>
      <c r="AG384">
        <v>-5.0389999999999997</v>
      </c>
      <c r="AH384">
        <v>2440.9670000000001</v>
      </c>
      <c r="AI384">
        <v>589.88499999999999</v>
      </c>
      <c r="AJ384" t="s">
        <v>726</v>
      </c>
      <c r="AK384" t="s">
        <v>726</v>
      </c>
      <c r="AL384" t="s">
        <v>726</v>
      </c>
      <c r="AM384" t="s">
        <v>726</v>
      </c>
      <c r="AN384" t="s">
        <v>726</v>
      </c>
      <c r="AO384" t="s">
        <v>726</v>
      </c>
      <c r="AP384" t="s">
        <v>726</v>
      </c>
      <c r="AQ384" t="s">
        <v>726</v>
      </c>
      <c r="AR384" t="s">
        <v>726</v>
      </c>
      <c r="AS384" t="s">
        <v>726</v>
      </c>
      <c r="AT384" t="s">
        <v>726</v>
      </c>
      <c r="AU384">
        <v>2007</v>
      </c>
      <c r="AV384">
        <v>0</v>
      </c>
      <c r="AW384">
        <v>1</v>
      </c>
      <c r="AX384">
        <v>2012</v>
      </c>
      <c r="AY384">
        <v>1</v>
      </c>
      <c r="AZ384">
        <v>9999</v>
      </c>
      <c r="BA384">
        <v>2</v>
      </c>
      <c r="BB384">
        <v>2014</v>
      </c>
      <c r="BC384">
        <v>1</v>
      </c>
      <c r="BD384">
        <v>2012</v>
      </c>
      <c r="BE384">
        <v>2012</v>
      </c>
      <c r="BF384">
        <v>0</v>
      </c>
      <c r="BG384">
        <v>0</v>
      </c>
      <c r="BH384">
        <v>0</v>
      </c>
      <c r="BI384">
        <v>0</v>
      </c>
      <c r="BO384">
        <v>0</v>
      </c>
      <c r="BP384">
        <v>0</v>
      </c>
      <c r="BQ384">
        <v>0</v>
      </c>
      <c r="BR384">
        <v>0</v>
      </c>
      <c r="BS384">
        <v>0</v>
      </c>
      <c r="BT384">
        <v>0</v>
      </c>
      <c r="BU384">
        <v>0</v>
      </c>
      <c r="BV384">
        <v>0</v>
      </c>
      <c r="BW384">
        <v>0</v>
      </c>
      <c r="BX384">
        <v>0</v>
      </c>
    </row>
    <row r="385" spans="1:76" x14ac:dyDescent="0.25">
      <c r="A385">
        <v>39</v>
      </c>
      <c r="B385" t="s">
        <v>83</v>
      </c>
      <c r="C385">
        <v>2010</v>
      </c>
      <c r="D385" t="s">
        <v>587</v>
      </c>
      <c r="E385">
        <v>0</v>
      </c>
      <c r="F385">
        <v>0</v>
      </c>
      <c r="J385">
        <v>0</v>
      </c>
      <c r="N385">
        <v>0</v>
      </c>
      <c r="U385">
        <v>1</v>
      </c>
      <c r="V385">
        <v>20128</v>
      </c>
      <c r="W385">
        <v>402042</v>
      </c>
      <c r="X385">
        <v>7091</v>
      </c>
      <c r="Y385">
        <v>1</v>
      </c>
      <c r="Z385">
        <v>1</v>
      </c>
      <c r="AA385" t="s">
        <v>760</v>
      </c>
      <c r="AB385">
        <v>42066</v>
      </c>
      <c r="AC385">
        <v>0</v>
      </c>
      <c r="AD385">
        <v>3557</v>
      </c>
      <c r="AE385">
        <v>0</v>
      </c>
      <c r="AF385">
        <v>0</v>
      </c>
      <c r="AG385">
        <v>-26.295000000000002</v>
      </c>
      <c r="AH385">
        <v>2859.9079999999999</v>
      </c>
      <c r="AI385">
        <v>573.73699999999997</v>
      </c>
      <c r="AJ385">
        <v>-37</v>
      </c>
      <c r="AK385" t="s">
        <v>726</v>
      </c>
      <c r="AL385" t="s">
        <v>726</v>
      </c>
      <c r="AM385">
        <v>80</v>
      </c>
      <c r="AN385">
        <v>29705</v>
      </c>
      <c r="AO385">
        <v>8</v>
      </c>
      <c r="AP385" t="s">
        <v>726</v>
      </c>
      <c r="AQ385" t="s">
        <v>726</v>
      </c>
      <c r="AR385" t="s">
        <v>726</v>
      </c>
      <c r="AS385" t="s">
        <v>726</v>
      </c>
      <c r="AT385" t="s">
        <v>726</v>
      </c>
      <c r="AU385">
        <v>2007</v>
      </c>
      <c r="AV385">
        <v>0</v>
      </c>
      <c r="AW385">
        <v>1</v>
      </c>
      <c r="AX385">
        <v>2012</v>
      </c>
      <c r="AY385">
        <v>1</v>
      </c>
      <c r="AZ385">
        <v>9999</v>
      </c>
      <c r="BA385">
        <v>2</v>
      </c>
      <c r="BB385">
        <v>2014</v>
      </c>
      <c r="BC385">
        <v>1</v>
      </c>
      <c r="BD385">
        <v>2012</v>
      </c>
      <c r="BE385">
        <v>2012</v>
      </c>
      <c r="BF385">
        <v>0</v>
      </c>
      <c r="BG385">
        <v>0</v>
      </c>
      <c r="BH385">
        <v>0</v>
      </c>
      <c r="BI385">
        <v>0</v>
      </c>
      <c r="BO385">
        <v>0</v>
      </c>
      <c r="BP385">
        <v>0</v>
      </c>
      <c r="BQ385">
        <v>0</v>
      </c>
      <c r="BR385">
        <v>0</v>
      </c>
      <c r="BS385">
        <v>0</v>
      </c>
      <c r="BT385">
        <v>0</v>
      </c>
      <c r="BU385">
        <v>0</v>
      </c>
      <c r="BV385">
        <v>0</v>
      </c>
      <c r="BW385">
        <v>0</v>
      </c>
      <c r="BX385">
        <v>0</v>
      </c>
    </row>
    <row r="386" spans="1:76" x14ac:dyDescent="0.25">
      <c r="A386">
        <v>39</v>
      </c>
      <c r="B386" t="s">
        <v>83</v>
      </c>
      <c r="C386">
        <v>2011</v>
      </c>
      <c r="D386" t="s">
        <v>587</v>
      </c>
      <c r="E386">
        <v>0</v>
      </c>
      <c r="F386">
        <v>0</v>
      </c>
      <c r="J386">
        <v>0</v>
      </c>
      <c r="N386">
        <v>0</v>
      </c>
      <c r="U386">
        <v>1</v>
      </c>
      <c r="V386">
        <v>20128</v>
      </c>
      <c r="W386">
        <v>402042</v>
      </c>
      <c r="X386">
        <v>7091</v>
      </c>
      <c r="Y386">
        <v>1</v>
      </c>
      <c r="Z386">
        <v>1</v>
      </c>
      <c r="AA386" t="s">
        <v>760</v>
      </c>
      <c r="AB386">
        <v>42066</v>
      </c>
      <c r="AC386">
        <v>2.1</v>
      </c>
      <c r="AD386">
        <v>3580</v>
      </c>
      <c r="AE386">
        <v>0</v>
      </c>
      <c r="AF386">
        <v>1.05</v>
      </c>
      <c r="AG386">
        <v>3.3656000000000001</v>
      </c>
      <c r="AH386">
        <v>2930.4180000000001</v>
      </c>
      <c r="AI386">
        <v>638.38699999999994</v>
      </c>
      <c r="AJ386">
        <v>35</v>
      </c>
      <c r="AK386" t="s">
        <v>726</v>
      </c>
      <c r="AL386">
        <v>66</v>
      </c>
      <c r="AM386">
        <v>117</v>
      </c>
      <c r="AN386">
        <v>30682</v>
      </c>
      <c r="AO386">
        <v>7</v>
      </c>
      <c r="AP386" t="s">
        <v>726</v>
      </c>
      <c r="AQ386" t="s">
        <v>726</v>
      </c>
      <c r="AR386" t="s">
        <v>726</v>
      </c>
      <c r="AS386" t="s">
        <v>726</v>
      </c>
      <c r="AT386" t="s">
        <v>726</v>
      </c>
      <c r="AU386">
        <v>2007</v>
      </c>
      <c r="AV386">
        <v>0</v>
      </c>
      <c r="AW386">
        <v>1</v>
      </c>
      <c r="AX386">
        <v>2012</v>
      </c>
      <c r="AY386">
        <v>1</v>
      </c>
      <c r="AZ386">
        <v>9999</v>
      </c>
      <c r="BA386">
        <v>2</v>
      </c>
      <c r="BB386">
        <v>2014</v>
      </c>
      <c r="BC386">
        <v>1</v>
      </c>
      <c r="BD386">
        <v>2012</v>
      </c>
      <c r="BE386">
        <v>2012</v>
      </c>
      <c r="BF386">
        <v>0</v>
      </c>
      <c r="BG386">
        <v>0</v>
      </c>
      <c r="BH386">
        <v>0</v>
      </c>
      <c r="BI386">
        <v>0</v>
      </c>
      <c r="BO386">
        <v>0</v>
      </c>
      <c r="BP386">
        <v>0</v>
      </c>
      <c r="BQ386">
        <v>0</v>
      </c>
      <c r="BR386">
        <v>0</v>
      </c>
      <c r="BS386">
        <v>0</v>
      </c>
      <c r="BT386">
        <v>0</v>
      </c>
      <c r="BU386">
        <v>0</v>
      </c>
      <c r="BV386">
        <v>0</v>
      </c>
      <c r="BW386">
        <v>0</v>
      </c>
      <c r="BX386">
        <v>0</v>
      </c>
    </row>
    <row r="387" spans="1:76" x14ac:dyDescent="0.25">
      <c r="A387">
        <v>39</v>
      </c>
      <c r="B387" t="s">
        <v>83</v>
      </c>
      <c r="C387">
        <v>2012</v>
      </c>
      <c r="D387" t="s">
        <v>587</v>
      </c>
      <c r="E387">
        <v>0</v>
      </c>
      <c r="F387">
        <v>0</v>
      </c>
      <c r="J387">
        <v>0</v>
      </c>
      <c r="N387">
        <v>0</v>
      </c>
      <c r="U387">
        <v>1</v>
      </c>
      <c r="V387">
        <v>20128</v>
      </c>
      <c r="W387">
        <v>402042</v>
      </c>
      <c r="X387">
        <v>7091</v>
      </c>
      <c r="Y387">
        <v>1</v>
      </c>
      <c r="Z387">
        <v>1</v>
      </c>
      <c r="AA387" t="s">
        <v>760</v>
      </c>
      <c r="AB387">
        <v>42066</v>
      </c>
      <c r="AC387">
        <v>6.2</v>
      </c>
      <c r="AD387">
        <v>3666</v>
      </c>
      <c r="AE387">
        <v>0</v>
      </c>
      <c r="AF387">
        <v>3.1</v>
      </c>
      <c r="AG387">
        <v>41.494</v>
      </c>
      <c r="AH387">
        <v>3282.127</v>
      </c>
      <c r="AI387">
        <v>695.72799999999995</v>
      </c>
      <c r="AJ387">
        <v>59</v>
      </c>
      <c r="AK387">
        <v>-1</v>
      </c>
      <c r="AL387">
        <v>66</v>
      </c>
      <c r="AM387">
        <v>1081</v>
      </c>
      <c r="AN387">
        <v>37524</v>
      </c>
      <c r="AO387">
        <v>5</v>
      </c>
      <c r="AP387" t="s">
        <v>726</v>
      </c>
      <c r="AQ387" t="s">
        <v>726</v>
      </c>
      <c r="AR387" t="s">
        <v>726</v>
      </c>
      <c r="AS387" t="s">
        <v>726</v>
      </c>
      <c r="AT387" t="s">
        <v>726</v>
      </c>
      <c r="AU387">
        <v>2007</v>
      </c>
      <c r="AV387">
        <v>0</v>
      </c>
      <c r="AW387">
        <v>1</v>
      </c>
      <c r="AX387">
        <v>2012</v>
      </c>
      <c r="AY387">
        <v>1</v>
      </c>
      <c r="AZ387">
        <v>9999</v>
      </c>
      <c r="BA387">
        <v>2</v>
      </c>
      <c r="BB387">
        <v>2014</v>
      </c>
      <c r="BC387">
        <v>1</v>
      </c>
      <c r="BD387">
        <v>2012</v>
      </c>
      <c r="BE387">
        <v>2012</v>
      </c>
      <c r="BF387">
        <v>0</v>
      </c>
      <c r="BG387">
        <v>0</v>
      </c>
      <c r="BH387">
        <v>0</v>
      </c>
      <c r="BI387">
        <v>0</v>
      </c>
      <c r="BO387">
        <v>0</v>
      </c>
      <c r="BP387">
        <v>0</v>
      </c>
      <c r="BQ387">
        <v>0</v>
      </c>
      <c r="BR387">
        <v>0</v>
      </c>
      <c r="BS387">
        <v>0</v>
      </c>
      <c r="BT387">
        <v>0</v>
      </c>
      <c r="BU387">
        <v>0</v>
      </c>
      <c r="BV387">
        <v>0</v>
      </c>
      <c r="BW387">
        <v>0</v>
      </c>
      <c r="BX387">
        <v>0</v>
      </c>
    </row>
    <row r="388" spans="1:76" x14ac:dyDescent="0.25">
      <c r="A388">
        <v>39</v>
      </c>
      <c r="B388" t="s">
        <v>83</v>
      </c>
      <c r="C388">
        <v>2013</v>
      </c>
      <c r="D388" t="s">
        <v>587</v>
      </c>
      <c r="E388">
        <v>0</v>
      </c>
      <c r="F388">
        <v>0</v>
      </c>
      <c r="J388">
        <v>0</v>
      </c>
      <c r="N388">
        <v>0</v>
      </c>
      <c r="U388">
        <v>1</v>
      </c>
      <c r="V388">
        <v>20128</v>
      </c>
      <c r="W388">
        <v>402042</v>
      </c>
      <c r="X388">
        <v>7091</v>
      </c>
      <c r="Y388">
        <v>1</v>
      </c>
      <c r="Z388">
        <v>1</v>
      </c>
      <c r="AA388" t="s">
        <v>760</v>
      </c>
      <c r="AB388">
        <v>42066</v>
      </c>
      <c r="AC388">
        <v>4.9000000000000004</v>
      </c>
      <c r="AD388">
        <v>3759</v>
      </c>
      <c r="AE388">
        <v>0</v>
      </c>
      <c r="AF388">
        <v>2.4500000000000002</v>
      </c>
      <c r="AG388">
        <v>57.454999999999998</v>
      </c>
      <c r="AH388">
        <v>3880.3029999999999</v>
      </c>
      <c r="AI388">
        <v>740.73099999999999</v>
      </c>
      <c r="AJ388">
        <v>7082</v>
      </c>
      <c r="AK388">
        <v>1</v>
      </c>
      <c r="AL388">
        <v>67</v>
      </c>
      <c r="AM388">
        <v>142</v>
      </c>
      <c r="AN388">
        <v>49193</v>
      </c>
      <c r="AO388">
        <v>5</v>
      </c>
      <c r="AP388" t="s">
        <v>726</v>
      </c>
      <c r="AQ388" t="s">
        <v>726</v>
      </c>
      <c r="AR388" t="s">
        <v>726</v>
      </c>
      <c r="AS388" t="s">
        <v>726</v>
      </c>
      <c r="AT388" t="s">
        <v>726</v>
      </c>
      <c r="AU388">
        <v>2007</v>
      </c>
      <c r="AV388">
        <v>0</v>
      </c>
      <c r="AW388">
        <v>1</v>
      </c>
      <c r="AX388">
        <v>2012</v>
      </c>
      <c r="AY388">
        <v>1</v>
      </c>
      <c r="AZ388">
        <v>9999</v>
      </c>
      <c r="BA388">
        <v>2</v>
      </c>
      <c r="BB388">
        <v>2014</v>
      </c>
      <c r="BC388">
        <v>1</v>
      </c>
      <c r="BD388">
        <v>2012</v>
      </c>
      <c r="BE388">
        <v>2012</v>
      </c>
      <c r="BF388">
        <v>0</v>
      </c>
      <c r="BG388">
        <v>0</v>
      </c>
      <c r="BH388">
        <v>0</v>
      </c>
      <c r="BI388">
        <v>0</v>
      </c>
      <c r="BO388">
        <v>0</v>
      </c>
      <c r="BP388">
        <v>0</v>
      </c>
      <c r="BQ388">
        <v>0</v>
      </c>
      <c r="BR388">
        <v>0</v>
      </c>
      <c r="BS388">
        <v>0</v>
      </c>
      <c r="BT388">
        <v>0</v>
      </c>
      <c r="BU388">
        <v>0</v>
      </c>
      <c r="BV388">
        <v>0</v>
      </c>
      <c r="BW388">
        <v>0</v>
      </c>
      <c r="BX388">
        <v>0</v>
      </c>
    </row>
    <row r="389" spans="1:76" x14ac:dyDescent="0.25">
      <c r="A389">
        <v>39</v>
      </c>
      <c r="B389" t="s">
        <v>83</v>
      </c>
      <c r="C389">
        <v>2014</v>
      </c>
      <c r="D389" t="s">
        <v>587</v>
      </c>
      <c r="E389">
        <v>0</v>
      </c>
      <c r="F389">
        <v>0</v>
      </c>
      <c r="J389">
        <v>0</v>
      </c>
      <c r="N389">
        <v>0</v>
      </c>
      <c r="U389">
        <v>1</v>
      </c>
      <c r="V389">
        <v>20128</v>
      </c>
      <c r="W389">
        <v>402042</v>
      </c>
      <c r="X389">
        <v>7091</v>
      </c>
      <c r="Y389">
        <v>1</v>
      </c>
      <c r="Z389">
        <v>1</v>
      </c>
      <c r="AA389" t="s">
        <v>760</v>
      </c>
      <c r="AB389">
        <v>42066</v>
      </c>
      <c r="AC389">
        <v>7.1</v>
      </c>
      <c r="AD389">
        <v>3951</v>
      </c>
      <c r="AE389">
        <v>0</v>
      </c>
      <c r="AF389">
        <v>3.55</v>
      </c>
      <c r="AG389" t="s">
        <v>726</v>
      </c>
      <c r="AH389" t="s">
        <v>726</v>
      </c>
      <c r="AI389" t="s">
        <v>726</v>
      </c>
      <c r="AJ389">
        <v>117</v>
      </c>
      <c r="AK389">
        <v>2</v>
      </c>
      <c r="AL389">
        <v>43.72</v>
      </c>
      <c r="AM389">
        <v>260</v>
      </c>
      <c r="AN389">
        <v>44532</v>
      </c>
      <c r="AO389">
        <v>6</v>
      </c>
      <c r="AP389">
        <v>5</v>
      </c>
      <c r="AQ389">
        <v>8</v>
      </c>
      <c r="AR389" t="s">
        <v>726</v>
      </c>
      <c r="AS389">
        <v>49.5</v>
      </c>
      <c r="AT389" t="s">
        <v>726</v>
      </c>
      <c r="AU389">
        <v>2007</v>
      </c>
      <c r="AV389">
        <v>0</v>
      </c>
      <c r="AW389">
        <v>1</v>
      </c>
      <c r="AX389">
        <v>2012</v>
      </c>
      <c r="AY389">
        <v>1</v>
      </c>
      <c r="AZ389">
        <v>9999</v>
      </c>
      <c r="BA389">
        <v>2</v>
      </c>
      <c r="BB389">
        <v>2014</v>
      </c>
      <c r="BC389">
        <v>1</v>
      </c>
      <c r="BD389">
        <v>2012</v>
      </c>
      <c r="BE389">
        <v>2012</v>
      </c>
      <c r="BF389">
        <v>1</v>
      </c>
      <c r="BG389">
        <v>0</v>
      </c>
      <c r="BH389">
        <v>0</v>
      </c>
      <c r="BI389">
        <v>1</v>
      </c>
      <c r="BO389">
        <v>1772</v>
      </c>
      <c r="BP389">
        <v>66429</v>
      </c>
      <c r="BQ389">
        <v>99903</v>
      </c>
      <c r="BR389">
        <v>0</v>
      </c>
      <c r="BS389">
        <v>0</v>
      </c>
      <c r="BT389">
        <v>0</v>
      </c>
      <c r="BU389">
        <v>0</v>
      </c>
      <c r="BV389">
        <v>0</v>
      </c>
      <c r="BW389">
        <v>0</v>
      </c>
      <c r="BX389">
        <v>0</v>
      </c>
    </row>
    <row r="390" spans="1:76" x14ac:dyDescent="0.25">
      <c r="A390">
        <v>39</v>
      </c>
      <c r="B390" t="s">
        <v>83</v>
      </c>
      <c r="C390">
        <v>2015</v>
      </c>
      <c r="D390" t="s">
        <v>587</v>
      </c>
      <c r="E390">
        <v>0</v>
      </c>
      <c r="F390">
        <v>0</v>
      </c>
      <c r="J390">
        <v>0</v>
      </c>
      <c r="N390">
        <v>0</v>
      </c>
      <c r="U390">
        <v>1</v>
      </c>
      <c r="V390">
        <v>20128</v>
      </c>
      <c r="W390">
        <v>402042</v>
      </c>
      <c r="X390">
        <v>7091</v>
      </c>
      <c r="Y390">
        <v>1</v>
      </c>
      <c r="Z390">
        <v>1</v>
      </c>
      <c r="AA390" t="s">
        <v>760</v>
      </c>
      <c r="AB390">
        <v>42066</v>
      </c>
      <c r="AC390">
        <v>6.9</v>
      </c>
      <c r="AD390">
        <v>3968</v>
      </c>
      <c r="AE390">
        <v>0</v>
      </c>
      <c r="AF390">
        <v>3.45</v>
      </c>
      <c r="AG390" t="s">
        <v>726</v>
      </c>
      <c r="AH390" t="s">
        <v>726</v>
      </c>
      <c r="AI390" t="s">
        <v>726</v>
      </c>
      <c r="AJ390">
        <v>66</v>
      </c>
      <c r="AK390">
        <v>2</v>
      </c>
      <c r="AL390">
        <v>67</v>
      </c>
      <c r="AM390" t="s">
        <v>726</v>
      </c>
      <c r="AN390" t="s">
        <v>726</v>
      </c>
      <c r="AO390" t="s">
        <v>726</v>
      </c>
      <c r="AP390">
        <v>5</v>
      </c>
      <c r="AQ390">
        <v>7</v>
      </c>
      <c r="AR390" t="s">
        <v>726</v>
      </c>
      <c r="AS390" t="s">
        <v>726</v>
      </c>
      <c r="AT390">
        <v>110</v>
      </c>
      <c r="AU390">
        <v>2007</v>
      </c>
      <c r="AV390">
        <v>0</v>
      </c>
      <c r="AW390">
        <v>1</v>
      </c>
      <c r="AX390">
        <v>2012</v>
      </c>
      <c r="AY390">
        <v>1</v>
      </c>
      <c r="AZ390">
        <v>9999</v>
      </c>
      <c r="BA390">
        <v>2</v>
      </c>
      <c r="BB390">
        <v>2014</v>
      </c>
      <c r="BC390">
        <v>1</v>
      </c>
      <c r="BD390">
        <v>2012</v>
      </c>
      <c r="BE390">
        <v>2012</v>
      </c>
      <c r="BF390">
        <v>1</v>
      </c>
      <c r="BG390">
        <v>0</v>
      </c>
      <c r="BH390">
        <v>0</v>
      </c>
      <c r="BI390">
        <v>1</v>
      </c>
      <c r="BO390">
        <v>1189</v>
      </c>
      <c r="BP390">
        <v>59797</v>
      </c>
      <c r="BQ390">
        <v>60733</v>
      </c>
      <c r="BR390">
        <v>0</v>
      </c>
      <c r="BS390">
        <v>0</v>
      </c>
      <c r="BT390">
        <v>0</v>
      </c>
      <c r="BU390">
        <v>0</v>
      </c>
      <c r="BV390">
        <v>0</v>
      </c>
      <c r="BW390">
        <v>0</v>
      </c>
      <c r="BX390">
        <v>0</v>
      </c>
    </row>
    <row r="391" spans="1:76" x14ac:dyDescent="0.25">
      <c r="A391">
        <v>39</v>
      </c>
      <c r="B391" t="s">
        <v>83</v>
      </c>
      <c r="C391">
        <v>2016</v>
      </c>
      <c r="D391" t="s">
        <v>587</v>
      </c>
      <c r="E391">
        <v>0</v>
      </c>
      <c r="F391">
        <v>0</v>
      </c>
      <c r="J391">
        <v>0</v>
      </c>
      <c r="N391">
        <v>0</v>
      </c>
      <c r="U391">
        <v>1</v>
      </c>
      <c r="V391">
        <v>20128</v>
      </c>
      <c r="W391">
        <v>402042</v>
      </c>
      <c r="X391">
        <v>7091</v>
      </c>
      <c r="Y391">
        <v>1</v>
      </c>
      <c r="Z391">
        <v>1</v>
      </c>
      <c r="AA391" t="s">
        <v>760</v>
      </c>
      <c r="AB391">
        <v>42066</v>
      </c>
      <c r="AC391" t="s">
        <v>726</v>
      </c>
      <c r="AD391" t="s">
        <v>726</v>
      </c>
      <c r="AE391" t="s">
        <v>726</v>
      </c>
      <c r="AF391" t="s">
        <v>726</v>
      </c>
      <c r="AG391" t="s">
        <v>726</v>
      </c>
      <c r="AH391" t="s">
        <v>726</v>
      </c>
      <c r="AI391" t="s">
        <v>726</v>
      </c>
      <c r="AJ391" t="s">
        <v>726</v>
      </c>
      <c r="AK391" t="s">
        <v>726</v>
      </c>
      <c r="AL391" t="s">
        <v>726</v>
      </c>
      <c r="AM391" t="s">
        <v>726</v>
      </c>
      <c r="AN391" t="s">
        <v>726</v>
      </c>
      <c r="AO391" t="s">
        <v>726</v>
      </c>
      <c r="AP391" t="s">
        <v>726</v>
      </c>
      <c r="AQ391" t="s">
        <v>726</v>
      </c>
      <c r="AR391" t="s">
        <v>726</v>
      </c>
      <c r="AS391" t="s">
        <v>726</v>
      </c>
      <c r="AT391">
        <v>80</v>
      </c>
      <c r="AU391">
        <v>2007</v>
      </c>
      <c r="AV391">
        <v>0</v>
      </c>
      <c r="AW391">
        <v>1</v>
      </c>
      <c r="AX391">
        <v>2012</v>
      </c>
      <c r="AY391">
        <v>1</v>
      </c>
      <c r="AZ391">
        <v>9999</v>
      </c>
      <c r="BA391">
        <v>2</v>
      </c>
      <c r="BB391">
        <v>2014</v>
      </c>
      <c r="BC391">
        <v>1</v>
      </c>
      <c r="BD391">
        <v>2012</v>
      </c>
      <c r="BE391">
        <v>2012</v>
      </c>
      <c r="BF391">
        <v>1</v>
      </c>
      <c r="BG391">
        <v>0</v>
      </c>
      <c r="BH391">
        <v>0</v>
      </c>
      <c r="BI391">
        <v>1</v>
      </c>
      <c r="BO391">
        <v>270</v>
      </c>
      <c r="BP391">
        <v>25313</v>
      </c>
      <c r="BQ391">
        <v>61217</v>
      </c>
      <c r="BR391">
        <v>0</v>
      </c>
      <c r="BS391">
        <v>0</v>
      </c>
      <c r="BT391">
        <v>0</v>
      </c>
      <c r="BU391">
        <v>0</v>
      </c>
      <c r="BV391">
        <v>0</v>
      </c>
      <c r="BW391">
        <v>0</v>
      </c>
      <c r="BX391">
        <v>0</v>
      </c>
    </row>
    <row r="392" spans="1:76" x14ac:dyDescent="0.25">
      <c r="A392">
        <v>40</v>
      </c>
      <c r="B392" t="s">
        <v>84</v>
      </c>
      <c r="C392">
        <v>2007</v>
      </c>
      <c r="D392" t="s">
        <v>591</v>
      </c>
      <c r="E392">
        <v>1</v>
      </c>
      <c r="F392">
        <v>1</v>
      </c>
      <c r="G392">
        <v>2184</v>
      </c>
      <c r="H392">
        <v>1.6189770200148259</v>
      </c>
      <c r="I392">
        <v>588</v>
      </c>
      <c r="J392">
        <v>1</v>
      </c>
      <c r="K392">
        <v>65</v>
      </c>
      <c r="L392">
        <v>4.8183839881393624E-2</v>
      </c>
      <c r="M392">
        <v>139</v>
      </c>
      <c r="N392">
        <v>0</v>
      </c>
      <c r="S392">
        <v>6020</v>
      </c>
      <c r="T392">
        <v>522110</v>
      </c>
      <c r="U392">
        <v>1</v>
      </c>
      <c r="V392">
        <v>7107</v>
      </c>
      <c r="W392">
        <v>19554</v>
      </c>
      <c r="X392">
        <v>13149</v>
      </c>
      <c r="Y392">
        <v>1</v>
      </c>
      <c r="Z392">
        <v>0</v>
      </c>
      <c r="AA392" t="s">
        <v>761</v>
      </c>
      <c r="AB392">
        <v>6064</v>
      </c>
      <c r="AC392" t="s">
        <v>726</v>
      </c>
      <c r="AD392">
        <v>1349</v>
      </c>
      <c r="AE392" t="s">
        <v>726</v>
      </c>
      <c r="AF392" t="s">
        <v>726</v>
      </c>
      <c r="AG392">
        <v>123.63800000000001</v>
      </c>
      <c r="AH392">
        <v>6692.4560000000001</v>
      </c>
      <c r="AI392">
        <v>664.77</v>
      </c>
      <c r="AJ392" t="s">
        <v>726</v>
      </c>
      <c r="AK392" t="s">
        <v>726</v>
      </c>
      <c r="AL392" t="s">
        <v>726</v>
      </c>
      <c r="AM392" t="s">
        <v>726</v>
      </c>
      <c r="AN392" t="s">
        <v>726</v>
      </c>
      <c r="AO392" t="s">
        <v>726</v>
      </c>
      <c r="AP392" t="s">
        <v>726</v>
      </c>
      <c r="AQ392" t="s">
        <v>726</v>
      </c>
      <c r="AR392" t="s">
        <v>726</v>
      </c>
      <c r="AS392" t="s">
        <v>726</v>
      </c>
      <c r="AT392" t="s">
        <v>726</v>
      </c>
      <c r="AU392">
        <v>2008</v>
      </c>
      <c r="AV392">
        <v>1</v>
      </c>
      <c r="AW392">
        <v>1</v>
      </c>
      <c r="AX392">
        <v>2007</v>
      </c>
      <c r="AY392">
        <v>1</v>
      </c>
      <c r="AZ392">
        <v>9999</v>
      </c>
      <c r="BA392">
        <v>2</v>
      </c>
      <c r="BB392">
        <v>2010</v>
      </c>
      <c r="BC392">
        <v>1</v>
      </c>
      <c r="BD392">
        <v>2007</v>
      </c>
      <c r="BE392">
        <v>2007</v>
      </c>
      <c r="BF392">
        <v>0</v>
      </c>
      <c r="BG392">
        <v>0</v>
      </c>
      <c r="BH392">
        <v>0</v>
      </c>
      <c r="BI392">
        <v>0</v>
      </c>
      <c r="BO392">
        <v>0</v>
      </c>
      <c r="BP392">
        <v>0</v>
      </c>
      <c r="BQ392">
        <v>0</v>
      </c>
      <c r="BR392">
        <v>0</v>
      </c>
      <c r="BS392">
        <v>0</v>
      </c>
      <c r="BT392">
        <v>0</v>
      </c>
      <c r="BU392">
        <v>0</v>
      </c>
      <c r="BV392">
        <v>0</v>
      </c>
      <c r="BW392">
        <v>0</v>
      </c>
      <c r="BX392">
        <v>0</v>
      </c>
    </row>
    <row r="393" spans="1:76" x14ac:dyDescent="0.25">
      <c r="A393">
        <v>40</v>
      </c>
      <c r="B393" t="s">
        <v>84</v>
      </c>
      <c r="C393">
        <v>2008</v>
      </c>
      <c r="D393" t="s">
        <v>591</v>
      </c>
      <c r="E393">
        <v>1</v>
      </c>
      <c r="F393">
        <v>1</v>
      </c>
      <c r="G393">
        <v>2184</v>
      </c>
      <c r="H393">
        <v>1.6189770200148259</v>
      </c>
      <c r="I393">
        <v>588</v>
      </c>
      <c r="J393">
        <v>1</v>
      </c>
      <c r="K393">
        <v>65</v>
      </c>
      <c r="L393">
        <v>4.8183839881393624E-2</v>
      </c>
      <c r="M393">
        <v>139</v>
      </c>
      <c r="N393">
        <v>0</v>
      </c>
      <c r="S393">
        <v>6020</v>
      </c>
      <c r="T393">
        <v>522110</v>
      </c>
      <c r="U393">
        <v>1</v>
      </c>
      <c r="V393">
        <v>7107</v>
      </c>
      <c r="W393">
        <v>19554</v>
      </c>
      <c r="X393">
        <v>13149</v>
      </c>
      <c r="Y393">
        <v>1</v>
      </c>
      <c r="Z393">
        <v>0</v>
      </c>
      <c r="AA393" t="s">
        <v>761</v>
      </c>
      <c r="AB393">
        <v>6064</v>
      </c>
      <c r="AC393">
        <v>0</v>
      </c>
      <c r="AD393">
        <v>1349</v>
      </c>
      <c r="AE393">
        <v>0</v>
      </c>
      <c r="AF393">
        <v>0</v>
      </c>
      <c r="AG393">
        <v>78.628</v>
      </c>
      <c r="AH393">
        <v>10020.892</v>
      </c>
      <c r="AI393">
        <v>595.63900000000001</v>
      </c>
      <c r="AJ393" t="s">
        <v>726</v>
      </c>
      <c r="AK393" t="s">
        <v>726</v>
      </c>
      <c r="AL393" t="s">
        <v>726</v>
      </c>
      <c r="AM393" t="s">
        <v>726</v>
      </c>
      <c r="AN393" t="s">
        <v>726</v>
      </c>
      <c r="AO393" t="s">
        <v>726</v>
      </c>
      <c r="AP393" t="s">
        <v>726</v>
      </c>
      <c r="AQ393" t="s">
        <v>726</v>
      </c>
      <c r="AR393" t="s">
        <v>726</v>
      </c>
      <c r="AS393" t="s">
        <v>726</v>
      </c>
      <c r="AT393" t="s">
        <v>726</v>
      </c>
      <c r="AU393">
        <v>2008</v>
      </c>
      <c r="AV393">
        <v>1</v>
      </c>
      <c r="AW393">
        <v>1</v>
      </c>
      <c r="AX393">
        <v>2007</v>
      </c>
      <c r="AY393">
        <v>1</v>
      </c>
      <c r="AZ393">
        <v>9999</v>
      </c>
      <c r="BA393">
        <v>2</v>
      </c>
      <c r="BB393">
        <v>2010</v>
      </c>
      <c r="BC393">
        <v>1</v>
      </c>
      <c r="BD393">
        <v>2007</v>
      </c>
      <c r="BE393">
        <v>2007</v>
      </c>
      <c r="BF393">
        <v>0</v>
      </c>
      <c r="BG393">
        <v>0</v>
      </c>
      <c r="BH393">
        <v>0</v>
      </c>
      <c r="BI393">
        <v>0</v>
      </c>
      <c r="BO393">
        <v>0</v>
      </c>
      <c r="BP393">
        <v>0</v>
      </c>
      <c r="BQ393">
        <v>0</v>
      </c>
      <c r="BR393">
        <v>0</v>
      </c>
      <c r="BS393">
        <v>0</v>
      </c>
      <c r="BT393">
        <v>0</v>
      </c>
      <c r="BU393">
        <v>0</v>
      </c>
      <c r="BV393">
        <v>0</v>
      </c>
      <c r="BW393">
        <v>0</v>
      </c>
      <c r="BX393">
        <v>0</v>
      </c>
    </row>
    <row r="394" spans="1:76" x14ac:dyDescent="0.25">
      <c r="A394">
        <v>40</v>
      </c>
      <c r="B394" t="s">
        <v>84</v>
      </c>
      <c r="C394">
        <v>2009</v>
      </c>
      <c r="D394" t="s">
        <v>591</v>
      </c>
      <c r="E394">
        <v>1</v>
      </c>
      <c r="F394">
        <v>1</v>
      </c>
      <c r="G394">
        <v>2184</v>
      </c>
      <c r="H394">
        <v>1.6189770200148259</v>
      </c>
      <c r="I394">
        <v>588</v>
      </c>
      <c r="J394">
        <v>1</v>
      </c>
      <c r="K394">
        <v>65</v>
      </c>
      <c r="L394">
        <v>4.8183839881393624E-2</v>
      </c>
      <c r="M394">
        <v>139</v>
      </c>
      <c r="N394">
        <v>0</v>
      </c>
      <c r="S394">
        <v>6020</v>
      </c>
      <c r="T394">
        <v>522110</v>
      </c>
      <c r="U394">
        <v>1</v>
      </c>
      <c r="V394">
        <v>7107</v>
      </c>
      <c r="W394">
        <v>19554</v>
      </c>
      <c r="X394">
        <v>13149</v>
      </c>
      <c r="Y394">
        <v>1</v>
      </c>
      <c r="Z394">
        <v>0</v>
      </c>
      <c r="AA394" t="s">
        <v>761</v>
      </c>
      <c r="AB394">
        <v>6064</v>
      </c>
      <c r="AC394">
        <v>0</v>
      </c>
      <c r="AD394">
        <v>1349</v>
      </c>
      <c r="AE394">
        <v>0</v>
      </c>
      <c r="AF394">
        <v>0</v>
      </c>
      <c r="AG394">
        <v>48.01</v>
      </c>
      <c r="AH394">
        <v>12841.398999999999</v>
      </c>
      <c r="AI394">
        <v>528.96900000000005</v>
      </c>
      <c r="AJ394" t="s">
        <v>726</v>
      </c>
      <c r="AK394" t="s">
        <v>726</v>
      </c>
      <c r="AL394" t="s">
        <v>726</v>
      </c>
      <c r="AM394" t="s">
        <v>726</v>
      </c>
      <c r="AN394" t="s">
        <v>726</v>
      </c>
      <c r="AO394" t="s">
        <v>726</v>
      </c>
      <c r="AP394" t="s">
        <v>726</v>
      </c>
      <c r="AQ394" t="s">
        <v>726</v>
      </c>
      <c r="AR394" t="s">
        <v>726</v>
      </c>
      <c r="AS394" t="s">
        <v>726</v>
      </c>
      <c r="AT394" t="s">
        <v>726</v>
      </c>
      <c r="AU394">
        <v>2008</v>
      </c>
      <c r="AV394">
        <v>1</v>
      </c>
      <c r="AW394">
        <v>1</v>
      </c>
      <c r="AX394">
        <v>2007</v>
      </c>
      <c r="AY394">
        <v>1</v>
      </c>
      <c r="AZ394">
        <v>9999</v>
      </c>
      <c r="BA394">
        <v>2</v>
      </c>
      <c r="BB394">
        <v>2010</v>
      </c>
      <c r="BC394">
        <v>1</v>
      </c>
      <c r="BD394">
        <v>2007</v>
      </c>
      <c r="BE394">
        <v>2007</v>
      </c>
      <c r="BF394">
        <v>0</v>
      </c>
      <c r="BG394">
        <v>0</v>
      </c>
      <c r="BH394">
        <v>0</v>
      </c>
      <c r="BI394">
        <v>0</v>
      </c>
      <c r="BO394">
        <v>0</v>
      </c>
      <c r="BP394">
        <v>0</v>
      </c>
      <c r="BQ394">
        <v>0</v>
      </c>
      <c r="BR394">
        <v>0</v>
      </c>
      <c r="BS394">
        <v>0</v>
      </c>
      <c r="BT394">
        <v>0</v>
      </c>
      <c r="BU394">
        <v>0</v>
      </c>
      <c r="BV394">
        <v>0</v>
      </c>
      <c r="BW394">
        <v>0</v>
      </c>
      <c r="BX394">
        <v>0</v>
      </c>
    </row>
    <row r="395" spans="1:76" x14ac:dyDescent="0.25">
      <c r="A395">
        <v>40</v>
      </c>
      <c r="B395" t="s">
        <v>84</v>
      </c>
      <c r="C395">
        <v>2010</v>
      </c>
      <c r="D395" t="s">
        <v>591</v>
      </c>
      <c r="E395">
        <v>1</v>
      </c>
      <c r="F395">
        <v>1</v>
      </c>
      <c r="G395">
        <v>2184</v>
      </c>
      <c r="H395">
        <v>1.6189770200148259</v>
      </c>
      <c r="I395">
        <v>588</v>
      </c>
      <c r="J395">
        <v>1</v>
      </c>
      <c r="K395">
        <v>65</v>
      </c>
      <c r="L395">
        <v>4.8183839881393624E-2</v>
      </c>
      <c r="M395">
        <v>139</v>
      </c>
      <c r="N395">
        <v>0</v>
      </c>
      <c r="S395">
        <v>6020</v>
      </c>
      <c r="T395">
        <v>522110</v>
      </c>
      <c r="U395">
        <v>1</v>
      </c>
      <c r="V395">
        <v>7107</v>
      </c>
      <c r="W395">
        <v>19554</v>
      </c>
      <c r="X395">
        <v>13149</v>
      </c>
      <c r="Y395">
        <v>1</v>
      </c>
      <c r="Z395">
        <v>0</v>
      </c>
      <c r="AA395" t="s">
        <v>761</v>
      </c>
      <c r="AB395">
        <v>6064</v>
      </c>
      <c r="AC395">
        <v>0</v>
      </c>
      <c r="AD395">
        <v>1349</v>
      </c>
      <c r="AE395">
        <v>0</v>
      </c>
      <c r="AF395">
        <v>0</v>
      </c>
      <c r="AG395">
        <v>94.950999999999993</v>
      </c>
      <c r="AH395">
        <v>17527.760999999999</v>
      </c>
      <c r="AI395">
        <v>709.26099999999997</v>
      </c>
      <c r="AJ395" t="s">
        <v>726</v>
      </c>
      <c r="AK395" t="s">
        <v>726</v>
      </c>
      <c r="AL395" t="s">
        <v>726</v>
      </c>
      <c r="AM395">
        <v>65</v>
      </c>
      <c r="AN395" t="s">
        <v>726</v>
      </c>
      <c r="AO395" t="s">
        <v>726</v>
      </c>
      <c r="AP395" t="s">
        <v>726</v>
      </c>
      <c r="AQ395" t="s">
        <v>726</v>
      </c>
      <c r="AR395" t="s">
        <v>726</v>
      </c>
      <c r="AS395" t="s">
        <v>726</v>
      </c>
      <c r="AT395" t="s">
        <v>726</v>
      </c>
      <c r="AU395">
        <v>2008</v>
      </c>
      <c r="AV395">
        <v>1</v>
      </c>
      <c r="AW395">
        <v>1</v>
      </c>
      <c r="AX395">
        <v>2007</v>
      </c>
      <c r="AY395">
        <v>1</v>
      </c>
      <c r="AZ395">
        <v>9999</v>
      </c>
      <c r="BA395">
        <v>2</v>
      </c>
      <c r="BB395">
        <v>2010</v>
      </c>
      <c r="BC395">
        <v>1</v>
      </c>
      <c r="BD395">
        <v>2007</v>
      </c>
      <c r="BE395">
        <v>2007</v>
      </c>
      <c r="BF395">
        <v>1</v>
      </c>
      <c r="BG395">
        <v>0</v>
      </c>
      <c r="BH395">
        <v>0</v>
      </c>
      <c r="BI395">
        <v>1</v>
      </c>
      <c r="BO395">
        <v>0</v>
      </c>
      <c r="BP395">
        <v>0</v>
      </c>
      <c r="BQ395">
        <v>0</v>
      </c>
      <c r="BR395">
        <v>0</v>
      </c>
      <c r="BS395">
        <v>0</v>
      </c>
      <c r="BT395">
        <v>0</v>
      </c>
      <c r="BU395">
        <v>0</v>
      </c>
      <c r="BV395">
        <v>0</v>
      </c>
      <c r="BW395">
        <v>0</v>
      </c>
      <c r="BX395">
        <v>0</v>
      </c>
    </row>
    <row r="396" spans="1:76" x14ac:dyDescent="0.25">
      <c r="A396">
        <v>40</v>
      </c>
      <c r="B396" t="s">
        <v>84</v>
      </c>
      <c r="C396">
        <v>2011</v>
      </c>
      <c r="D396" t="s">
        <v>591</v>
      </c>
      <c r="E396">
        <v>1</v>
      </c>
      <c r="F396">
        <v>1</v>
      </c>
      <c r="G396">
        <v>2184</v>
      </c>
      <c r="H396">
        <v>1.6189770200148259</v>
      </c>
      <c r="I396">
        <v>588</v>
      </c>
      <c r="J396">
        <v>1</v>
      </c>
      <c r="K396">
        <v>65</v>
      </c>
      <c r="L396">
        <v>4.8183839881393624E-2</v>
      </c>
      <c r="M396">
        <v>139</v>
      </c>
      <c r="N396">
        <v>0</v>
      </c>
      <c r="S396">
        <v>6020</v>
      </c>
      <c r="T396">
        <v>522110</v>
      </c>
      <c r="U396">
        <v>1</v>
      </c>
      <c r="V396">
        <v>7107</v>
      </c>
      <c r="W396">
        <v>19554</v>
      </c>
      <c r="X396">
        <v>13149</v>
      </c>
      <c r="Y396">
        <v>1</v>
      </c>
      <c r="Z396">
        <v>0</v>
      </c>
      <c r="AA396" t="s">
        <v>761</v>
      </c>
      <c r="AB396">
        <v>6064</v>
      </c>
      <c r="AC396">
        <v>0</v>
      </c>
      <c r="AD396">
        <v>1349</v>
      </c>
      <c r="AE396">
        <v>0</v>
      </c>
      <c r="AF396">
        <v>0</v>
      </c>
      <c r="AG396">
        <v>171.90199999999999</v>
      </c>
      <c r="AH396">
        <v>19968.894</v>
      </c>
      <c r="AI396">
        <v>947.72</v>
      </c>
      <c r="AJ396">
        <v>108</v>
      </c>
      <c r="AK396" t="s">
        <v>726</v>
      </c>
      <c r="AL396" t="s">
        <v>726</v>
      </c>
      <c r="AM396" t="s">
        <v>726</v>
      </c>
      <c r="AN396">
        <v>14261</v>
      </c>
      <c r="AO396">
        <v>7</v>
      </c>
      <c r="AP396" t="s">
        <v>726</v>
      </c>
      <c r="AQ396" t="s">
        <v>726</v>
      </c>
      <c r="AR396" t="s">
        <v>726</v>
      </c>
      <c r="AS396" t="s">
        <v>726</v>
      </c>
      <c r="AT396" t="s">
        <v>726</v>
      </c>
      <c r="AU396">
        <v>2008</v>
      </c>
      <c r="AV396">
        <v>1</v>
      </c>
      <c r="AW396">
        <v>1</v>
      </c>
      <c r="AX396">
        <v>2007</v>
      </c>
      <c r="AY396">
        <v>1</v>
      </c>
      <c r="AZ396">
        <v>9999</v>
      </c>
      <c r="BA396">
        <v>2</v>
      </c>
      <c r="BB396">
        <v>2010</v>
      </c>
      <c r="BC396">
        <v>1</v>
      </c>
      <c r="BD396">
        <v>2007</v>
      </c>
      <c r="BE396">
        <v>2007</v>
      </c>
      <c r="BF396">
        <v>1</v>
      </c>
      <c r="BG396">
        <v>0</v>
      </c>
      <c r="BH396">
        <v>0</v>
      </c>
      <c r="BI396">
        <v>1</v>
      </c>
      <c r="BO396">
        <v>0</v>
      </c>
      <c r="BP396">
        <v>0</v>
      </c>
      <c r="BQ396">
        <v>0</v>
      </c>
      <c r="BR396">
        <v>0</v>
      </c>
      <c r="BS396">
        <v>0</v>
      </c>
      <c r="BT396">
        <v>0</v>
      </c>
      <c r="BU396">
        <v>0</v>
      </c>
      <c r="BV396">
        <v>0</v>
      </c>
      <c r="BW396">
        <v>0</v>
      </c>
      <c r="BX396">
        <v>0</v>
      </c>
    </row>
    <row r="397" spans="1:76" x14ac:dyDescent="0.25">
      <c r="A397">
        <v>40</v>
      </c>
      <c r="B397" t="s">
        <v>84</v>
      </c>
      <c r="C397">
        <v>2012</v>
      </c>
      <c r="D397" t="s">
        <v>591</v>
      </c>
      <c r="E397">
        <v>1</v>
      </c>
      <c r="F397">
        <v>1</v>
      </c>
      <c r="G397">
        <v>2184</v>
      </c>
      <c r="H397">
        <v>1.6189770200148259</v>
      </c>
      <c r="I397">
        <v>588</v>
      </c>
      <c r="J397">
        <v>1</v>
      </c>
      <c r="K397">
        <v>65</v>
      </c>
      <c r="L397">
        <v>4.8183839881393624E-2</v>
      </c>
      <c r="M397">
        <v>139</v>
      </c>
      <c r="N397">
        <v>0</v>
      </c>
      <c r="S397">
        <v>6020</v>
      </c>
      <c r="T397">
        <v>522110</v>
      </c>
      <c r="U397">
        <v>1</v>
      </c>
      <c r="V397">
        <v>7107</v>
      </c>
      <c r="W397">
        <v>19554</v>
      </c>
      <c r="X397">
        <v>13149</v>
      </c>
      <c r="Y397">
        <v>1</v>
      </c>
      <c r="Z397">
        <v>0</v>
      </c>
      <c r="AA397" t="s">
        <v>761</v>
      </c>
      <c r="AB397">
        <v>6064</v>
      </c>
      <c r="AC397">
        <v>6.1</v>
      </c>
      <c r="AD397" t="s">
        <v>726</v>
      </c>
      <c r="AE397">
        <v>0</v>
      </c>
      <c r="AF397">
        <v>3.05</v>
      </c>
      <c r="AG397">
        <v>175.10300000000001</v>
      </c>
      <c r="AH397">
        <v>22766.123</v>
      </c>
      <c r="AI397">
        <v>980.02099999999996</v>
      </c>
      <c r="AJ397" t="s">
        <v>726</v>
      </c>
      <c r="AK397" t="s">
        <v>726</v>
      </c>
      <c r="AL397">
        <v>51</v>
      </c>
      <c r="AM397" t="s">
        <v>726</v>
      </c>
      <c r="AN397" t="s">
        <v>726</v>
      </c>
      <c r="AO397" t="s">
        <v>726</v>
      </c>
      <c r="AP397" t="s">
        <v>726</v>
      </c>
      <c r="AQ397" t="s">
        <v>726</v>
      </c>
      <c r="AR397" t="s">
        <v>726</v>
      </c>
      <c r="AS397" t="s">
        <v>726</v>
      </c>
      <c r="AT397" t="s">
        <v>726</v>
      </c>
      <c r="AU397">
        <v>2008</v>
      </c>
      <c r="AV397">
        <v>1</v>
      </c>
      <c r="AW397">
        <v>1</v>
      </c>
      <c r="AX397">
        <v>2007</v>
      </c>
      <c r="AY397">
        <v>1</v>
      </c>
      <c r="AZ397">
        <v>9999</v>
      </c>
      <c r="BA397">
        <v>2</v>
      </c>
      <c r="BB397">
        <v>2010</v>
      </c>
      <c r="BC397">
        <v>1</v>
      </c>
      <c r="BD397">
        <v>2007</v>
      </c>
      <c r="BE397">
        <v>2007</v>
      </c>
      <c r="BF397">
        <v>1</v>
      </c>
      <c r="BG397">
        <v>0</v>
      </c>
      <c r="BH397">
        <v>0</v>
      </c>
      <c r="BI397">
        <v>1</v>
      </c>
      <c r="BO397">
        <v>0</v>
      </c>
      <c r="BP397">
        <v>0</v>
      </c>
      <c r="BQ397">
        <v>0</v>
      </c>
      <c r="BR397">
        <v>0</v>
      </c>
      <c r="BS397">
        <v>0</v>
      </c>
      <c r="BT397">
        <v>0</v>
      </c>
      <c r="BU397">
        <v>0</v>
      </c>
      <c r="BV397">
        <v>0</v>
      </c>
      <c r="BW397">
        <v>0</v>
      </c>
      <c r="BX397">
        <v>0</v>
      </c>
    </row>
    <row r="398" spans="1:76" x14ac:dyDescent="0.25">
      <c r="A398">
        <v>40</v>
      </c>
      <c r="B398" t="s">
        <v>84</v>
      </c>
      <c r="C398">
        <v>2013</v>
      </c>
      <c r="D398" t="s">
        <v>591</v>
      </c>
      <c r="E398">
        <v>1</v>
      </c>
      <c r="F398">
        <v>1</v>
      </c>
      <c r="G398">
        <v>2184</v>
      </c>
      <c r="H398">
        <v>1.6189770200148259</v>
      </c>
      <c r="I398">
        <v>588</v>
      </c>
      <c r="J398">
        <v>1</v>
      </c>
      <c r="K398">
        <v>65</v>
      </c>
      <c r="L398">
        <v>4.8183839881393624E-2</v>
      </c>
      <c r="M398">
        <v>139</v>
      </c>
      <c r="N398">
        <v>0</v>
      </c>
      <c r="S398">
        <v>6020</v>
      </c>
      <c r="T398">
        <v>522110</v>
      </c>
      <c r="U398">
        <v>1</v>
      </c>
      <c r="V398">
        <v>7107</v>
      </c>
      <c r="W398">
        <v>19554</v>
      </c>
      <c r="X398">
        <v>13149</v>
      </c>
      <c r="Y398">
        <v>1</v>
      </c>
      <c r="Z398">
        <v>0</v>
      </c>
      <c r="AA398" t="s">
        <v>761</v>
      </c>
      <c r="AB398">
        <v>6064</v>
      </c>
      <c r="AC398">
        <v>0</v>
      </c>
      <c r="AD398" t="s">
        <v>726</v>
      </c>
      <c r="AE398">
        <v>0</v>
      </c>
      <c r="AF398">
        <v>0</v>
      </c>
      <c r="AG398">
        <v>215.85300000000001</v>
      </c>
      <c r="AH398">
        <v>26417.188999999998</v>
      </c>
      <c r="AI398">
        <v>1402.827</v>
      </c>
      <c r="AJ398" t="s">
        <v>726</v>
      </c>
      <c r="AK398">
        <v>9</v>
      </c>
      <c r="AL398" t="s">
        <v>726</v>
      </c>
      <c r="AM398" t="s">
        <v>726</v>
      </c>
      <c r="AN398" t="s">
        <v>726</v>
      </c>
      <c r="AO398" t="s">
        <v>726</v>
      </c>
      <c r="AP398" t="s">
        <v>726</v>
      </c>
      <c r="AQ398" t="s">
        <v>726</v>
      </c>
      <c r="AR398" t="s">
        <v>726</v>
      </c>
      <c r="AS398" t="s">
        <v>726</v>
      </c>
      <c r="AT398" t="s">
        <v>726</v>
      </c>
      <c r="AU398">
        <v>2008</v>
      </c>
      <c r="AV398">
        <v>1</v>
      </c>
      <c r="AW398">
        <v>1</v>
      </c>
      <c r="AX398">
        <v>2007</v>
      </c>
      <c r="AY398">
        <v>1</v>
      </c>
      <c r="AZ398">
        <v>9999</v>
      </c>
      <c r="BA398">
        <v>2</v>
      </c>
      <c r="BB398">
        <v>2010</v>
      </c>
      <c r="BC398">
        <v>1</v>
      </c>
      <c r="BD398">
        <v>2007</v>
      </c>
      <c r="BE398">
        <v>2007</v>
      </c>
      <c r="BF398">
        <v>1</v>
      </c>
      <c r="BG398">
        <v>0</v>
      </c>
      <c r="BH398">
        <v>0</v>
      </c>
      <c r="BI398">
        <v>1</v>
      </c>
      <c r="BO398">
        <v>0</v>
      </c>
      <c r="BP398">
        <v>0</v>
      </c>
      <c r="BQ398">
        <v>0</v>
      </c>
      <c r="BR398">
        <v>0</v>
      </c>
      <c r="BS398">
        <v>0</v>
      </c>
      <c r="BT398">
        <v>0</v>
      </c>
      <c r="BU398">
        <v>0</v>
      </c>
      <c r="BV398">
        <v>0</v>
      </c>
      <c r="BW398">
        <v>0</v>
      </c>
      <c r="BX398">
        <v>0</v>
      </c>
    </row>
    <row r="399" spans="1:76" x14ac:dyDescent="0.25">
      <c r="A399">
        <v>40</v>
      </c>
      <c r="B399" t="s">
        <v>84</v>
      </c>
      <c r="C399">
        <v>2014</v>
      </c>
      <c r="D399" t="s">
        <v>591</v>
      </c>
      <c r="E399">
        <v>1</v>
      </c>
      <c r="F399">
        <v>1</v>
      </c>
      <c r="G399">
        <v>2184</v>
      </c>
      <c r="H399">
        <v>1.6189770200148259</v>
      </c>
      <c r="I399">
        <v>588</v>
      </c>
      <c r="J399">
        <v>1</v>
      </c>
      <c r="K399">
        <v>65</v>
      </c>
      <c r="L399">
        <v>4.8183839881393624E-2</v>
      </c>
      <c r="M399">
        <v>139</v>
      </c>
      <c r="N399">
        <v>0</v>
      </c>
      <c r="S399">
        <v>6020</v>
      </c>
      <c r="T399">
        <v>522110</v>
      </c>
      <c r="U399">
        <v>1</v>
      </c>
      <c r="V399">
        <v>7107</v>
      </c>
      <c r="W399">
        <v>19554</v>
      </c>
      <c r="X399">
        <v>13149</v>
      </c>
      <c r="Y399">
        <v>1</v>
      </c>
      <c r="Z399">
        <v>0</v>
      </c>
      <c r="AA399" t="s">
        <v>761</v>
      </c>
      <c r="AB399">
        <v>6064</v>
      </c>
      <c r="AC399">
        <v>0</v>
      </c>
      <c r="AD399" t="s">
        <v>726</v>
      </c>
      <c r="AE399">
        <v>0</v>
      </c>
      <c r="AF399">
        <v>0</v>
      </c>
      <c r="AG399">
        <v>263.92500000000001</v>
      </c>
      <c r="AH399">
        <v>39344.639999999999</v>
      </c>
      <c r="AI399">
        <v>1478.0889999999999</v>
      </c>
      <c r="AJ399" t="s">
        <v>726</v>
      </c>
      <c r="AK399" t="s">
        <v>726</v>
      </c>
      <c r="AL399" t="s">
        <v>726</v>
      </c>
      <c r="AM399" t="s">
        <v>726</v>
      </c>
      <c r="AN399" t="s">
        <v>726</v>
      </c>
      <c r="AO399" t="s">
        <v>726</v>
      </c>
      <c r="AP399" t="s">
        <v>726</v>
      </c>
      <c r="AQ399" t="s">
        <v>726</v>
      </c>
      <c r="AR399" t="s">
        <v>726</v>
      </c>
      <c r="AS399" t="s">
        <v>726</v>
      </c>
      <c r="AT399" t="s">
        <v>726</v>
      </c>
      <c r="AU399">
        <v>2008</v>
      </c>
      <c r="AV399">
        <v>1</v>
      </c>
      <c r="AW399">
        <v>1</v>
      </c>
      <c r="AX399">
        <v>2007</v>
      </c>
      <c r="AY399">
        <v>1</v>
      </c>
      <c r="AZ399">
        <v>9999</v>
      </c>
      <c r="BA399">
        <v>2</v>
      </c>
      <c r="BB399">
        <v>2010</v>
      </c>
      <c r="BC399">
        <v>1</v>
      </c>
      <c r="BD399">
        <v>2007</v>
      </c>
      <c r="BE399">
        <v>2007</v>
      </c>
      <c r="BF399">
        <v>1</v>
      </c>
      <c r="BG399">
        <v>0</v>
      </c>
      <c r="BH399">
        <v>0</v>
      </c>
      <c r="BI399">
        <v>1</v>
      </c>
      <c r="BO399">
        <v>703</v>
      </c>
      <c r="BP399">
        <v>959</v>
      </c>
      <c r="BQ399">
        <v>1975</v>
      </c>
      <c r="BR399">
        <v>0</v>
      </c>
      <c r="BS399">
        <v>0</v>
      </c>
      <c r="BT399">
        <v>0</v>
      </c>
      <c r="BU399">
        <v>0</v>
      </c>
      <c r="BV399">
        <v>0</v>
      </c>
      <c r="BW399">
        <v>0</v>
      </c>
      <c r="BX399">
        <v>0</v>
      </c>
    </row>
    <row r="400" spans="1:76" x14ac:dyDescent="0.25">
      <c r="A400">
        <v>40</v>
      </c>
      <c r="B400" t="s">
        <v>84</v>
      </c>
      <c r="C400">
        <v>2015</v>
      </c>
      <c r="D400" t="s">
        <v>591</v>
      </c>
      <c r="E400">
        <v>1</v>
      </c>
      <c r="F400">
        <v>1</v>
      </c>
      <c r="G400">
        <v>2184</v>
      </c>
      <c r="H400">
        <v>1.6189770200148259</v>
      </c>
      <c r="I400">
        <v>588</v>
      </c>
      <c r="J400">
        <v>1</v>
      </c>
      <c r="K400">
        <v>65</v>
      </c>
      <c r="L400">
        <v>4.8183839881393624E-2</v>
      </c>
      <c r="M400">
        <v>139</v>
      </c>
      <c r="N400">
        <v>0</v>
      </c>
      <c r="S400">
        <v>6020</v>
      </c>
      <c r="T400">
        <v>522110</v>
      </c>
      <c r="U400">
        <v>1</v>
      </c>
      <c r="V400">
        <v>7107</v>
      </c>
      <c r="W400">
        <v>19554</v>
      </c>
      <c r="X400">
        <v>13149</v>
      </c>
      <c r="Y400">
        <v>1</v>
      </c>
      <c r="Z400">
        <v>0</v>
      </c>
      <c r="AA400" t="s">
        <v>761</v>
      </c>
      <c r="AB400">
        <v>6064</v>
      </c>
      <c r="AC400">
        <v>0</v>
      </c>
      <c r="AD400" t="s">
        <v>726</v>
      </c>
      <c r="AE400">
        <v>0</v>
      </c>
      <c r="AF400">
        <v>0</v>
      </c>
      <c r="AG400">
        <v>343.904</v>
      </c>
      <c r="AH400">
        <v>44686.703000000001</v>
      </c>
      <c r="AI400">
        <v>1519.559</v>
      </c>
      <c r="AJ400" t="s">
        <v>726</v>
      </c>
      <c r="AK400" t="s">
        <v>726</v>
      </c>
      <c r="AL400" t="s">
        <v>726</v>
      </c>
      <c r="AM400" t="s">
        <v>726</v>
      </c>
      <c r="AN400" t="s">
        <v>726</v>
      </c>
      <c r="AO400" t="s">
        <v>726</v>
      </c>
      <c r="AP400" t="s">
        <v>726</v>
      </c>
      <c r="AQ400">
        <v>7</v>
      </c>
      <c r="AR400" t="s">
        <v>726</v>
      </c>
      <c r="AS400" t="s">
        <v>726</v>
      </c>
      <c r="AT400" t="s">
        <v>726</v>
      </c>
      <c r="AU400">
        <v>2008</v>
      </c>
      <c r="AV400">
        <v>1</v>
      </c>
      <c r="AW400">
        <v>1</v>
      </c>
      <c r="AX400">
        <v>2007</v>
      </c>
      <c r="AY400">
        <v>1</v>
      </c>
      <c r="AZ400">
        <v>9999</v>
      </c>
      <c r="BA400">
        <v>2</v>
      </c>
      <c r="BB400">
        <v>2010</v>
      </c>
      <c r="BC400">
        <v>1</v>
      </c>
      <c r="BD400">
        <v>2007</v>
      </c>
      <c r="BE400">
        <v>2007</v>
      </c>
      <c r="BF400">
        <v>1</v>
      </c>
      <c r="BG400">
        <v>0</v>
      </c>
      <c r="BH400">
        <v>0</v>
      </c>
      <c r="BI400">
        <v>1</v>
      </c>
      <c r="BO400">
        <v>1920</v>
      </c>
      <c r="BP400">
        <v>4177</v>
      </c>
      <c r="BQ400">
        <v>7372</v>
      </c>
      <c r="BR400">
        <v>0</v>
      </c>
      <c r="BS400">
        <v>0</v>
      </c>
      <c r="BT400">
        <v>0</v>
      </c>
      <c r="BU400">
        <v>0</v>
      </c>
      <c r="BV400">
        <v>0</v>
      </c>
      <c r="BW400">
        <v>0</v>
      </c>
      <c r="BX400">
        <v>0</v>
      </c>
    </row>
    <row r="401" spans="1:76" x14ac:dyDescent="0.25">
      <c r="A401">
        <v>40</v>
      </c>
      <c r="B401" t="s">
        <v>84</v>
      </c>
      <c r="C401">
        <v>2016</v>
      </c>
      <c r="D401" t="s">
        <v>591</v>
      </c>
      <c r="E401">
        <v>1</v>
      </c>
      <c r="F401">
        <v>1</v>
      </c>
      <c r="G401">
        <v>2184</v>
      </c>
      <c r="H401">
        <v>1.6189770200148259</v>
      </c>
      <c r="I401">
        <v>588</v>
      </c>
      <c r="J401">
        <v>1</v>
      </c>
      <c r="K401">
        <v>65</v>
      </c>
      <c r="L401">
        <v>4.8183839881393624E-2</v>
      </c>
      <c r="M401">
        <v>139</v>
      </c>
      <c r="N401">
        <v>0</v>
      </c>
      <c r="S401">
        <v>6020</v>
      </c>
      <c r="T401">
        <v>522110</v>
      </c>
      <c r="U401">
        <v>1</v>
      </c>
      <c r="V401">
        <v>7107</v>
      </c>
      <c r="W401">
        <v>19554</v>
      </c>
      <c r="X401">
        <v>13149</v>
      </c>
      <c r="Y401">
        <v>1</v>
      </c>
      <c r="Z401">
        <v>0</v>
      </c>
      <c r="AA401" t="s">
        <v>761</v>
      </c>
      <c r="AB401">
        <v>6064</v>
      </c>
      <c r="AC401" t="s">
        <v>726</v>
      </c>
      <c r="AD401" t="s">
        <v>726</v>
      </c>
      <c r="AE401" t="s">
        <v>726</v>
      </c>
      <c r="AF401" t="s">
        <v>726</v>
      </c>
      <c r="AG401" t="s">
        <v>726</v>
      </c>
      <c r="AH401" t="s">
        <v>726</v>
      </c>
      <c r="AI401" t="s">
        <v>726</v>
      </c>
      <c r="AJ401" t="s">
        <v>726</v>
      </c>
      <c r="AK401" t="s">
        <v>726</v>
      </c>
      <c r="AL401" t="s">
        <v>726</v>
      </c>
      <c r="AM401" t="s">
        <v>726</v>
      </c>
      <c r="AN401" t="s">
        <v>726</v>
      </c>
      <c r="AO401" t="s">
        <v>726</v>
      </c>
      <c r="AP401" t="s">
        <v>726</v>
      </c>
      <c r="AQ401" t="s">
        <v>726</v>
      </c>
      <c r="AR401" t="s">
        <v>726</v>
      </c>
      <c r="AS401" t="s">
        <v>726</v>
      </c>
      <c r="AT401" t="s">
        <v>726</v>
      </c>
      <c r="AU401">
        <v>2008</v>
      </c>
      <c r="AV401">
        <v>1</v>
      </c>
      <c r="AW401">
        <v>1</v>
      </c>
      <c r="AX401">
        <v>2007</v>
      </c>
      <c r="AY401">
        <v>1</v>
      </c>
      <c r="AZ401">
        <v>9999</v>
      </c>
      <c r="BA401">
        <v>2</v>
      </c>
      <c r="BB401">
        <v>2010</v>
      </c>
      <c r="BC401">
        <v>1</v>
      </c>
      <c r="BD401">
        <v>2007</v>
      </c>
      <c r="BE401">
        <v>2007</v>
      </c>
      <c r="BF401">
        <v>1</v>
      </c>
      <c r="BG401">
        <v>0</v>
      </c>
      <c r="BH401">
        <v>0</v>
      </c>
      <c r="BI401">
        <v>1</v>
      </c>
      <c r="BO401">
        <v>619</v>
      </c>
      <c r="BP401">
        <v>2127</v>
      </c>
      <c r="BQ401">
        <v>6175</v>
      </c>
      <c r="BR401">
        <v>0</v>
      </c>
      <c r="BS401">
        <v>0</v>
      </c>
      <c r="BT401">
        <v>0</v>
      </c>
      <c r="BU401">
        <v>0</v>
      </c>
      <c r="BV401">
        <v>0</v>
      </c>
      <c r="BW401">
        <v>0</v>
      </c>
      <c r="BX401">
        <v>0</v>
      </c>
    </row>
    <row r="402" spans="1:76" x14ac:dyDescent="0.25">
      <c r="A402">
        <v>41</v>
      </c>
      <c r="B402" t="s">
        <v>85</v>
      </c>
      <c r="C402">
        <v>2007</v>
      </c>
      <c r="D402" t="s">
        <v>591</v>
      </c>
      <c r="E402">
        <v>1</v>
      </c>
      <c r="F402">
        <v>1</v>
      </c>
      <c r="G402">
        <v>74765</v>
      </c>
      <c r="H402">
        <v>14.117258308157099</v>
      </c>
      <c r="I402">
        <v>10307</v>
      </c>
      <c r="J402">
        <v>1</v>
      </c>
      <c r="K402">
        <v>1862</v>
      </c>
      <c r="L402">
        <v>0.35158610271903323</v>
      </c>
      <c r="M402">
        <v>581</v>
      </c>
      <c r="N402">
        <v>1</v>
      </c>
      <c r="O402">
        <v>63851</v>
      </c>
      <c r="P402">
        <v>12.056457703927492</v>
      </c>
      <c r="Q402">
        <v>1683</v>
      </c>
      <c r="R402">
        <v>40210</v>
      </c>
      <c r="S402">
        <v>7372</v>
      </c>
      <c r="T402">
        <v>511210</v>
      </c>
      <c r="U402">
        <v>1</v>
      </c>
      <c r="V402">
        <v>1213</v>
      </c>
      <c r="W402">
        <v>7200</v>
      </c>
      <c r="X402">
        <v>5151</v>
      </c>
      <c r="Y402">
        <v>1</v>
      </c>
      <c r="Z402">
        <v>1</v>
      </c>
      <c r="AA402" t="s">
        <v>762</v>
      </c>
      <c r="AB402">
        <v>552527</v>
      </c>
      <c r="AC402" t="s">
        <v>726</v>
      </c>
      <c r="AD402">
        <v>5296</v>
      </c>
      <c r="AE402" t="s">
        <v>726</v>
      </c>
      <c r="AF402" t="s">
        <v>726</v>
      </c>
      <c r="AG402">
        <v>723.80700000000002</v>
      </c>
      <c r="AH402">
        <v>5713.6790000000001</v>
      </c>
      <c r="AI402">
        <v>3157.8809999999999</v>
      </c>
      <c r="AJ402">
        <v>291</v>
      </c>
      <c r="AK402">
        <v>31</v>
      </c>
      <c r="AL402">
        <v>226</v>
      </c>
      <c r="AM402" t="s">
        <v>726</v>
      </c>
      <c r="AN402">
        <v>52087</v>
      </c>
      <c r="AO402">
        <v>11</v>
      </c>
      <c r="AP402" t="s">
        <v>726</v>
      </c>
      <c r="AQ402" t="s">
        <v>726</v>
      </c>
      <c r="AR402" t="s">
        <v>726</v>
      </c>
      <c r="AS402" t="s">
        <v>726</v>
      </c>
      <c r="AT402" t="s">
        <v>726</v>
      </c>
      <c r="AU402">
        <v>2011</v>
      </c>
      <c r="AV402">
        <v>1</v>
      </c>
      <c r="AW402">
        <v>2</v>
      </c>
      <c r="AX402">
        <v>2010</v>
      </c>
      <c r="AY402">
        <v>1</v>
      </c>
      <c r="AZ402">
        <v>9999</v>
      </c>
      <c r="BA402">
        <v>2</v>
      </c>
      <c r="BB402">
        <v>2011</v>
      </c>
      <c r="BC402">
        <v>1</v>
      </c>
      <c r="BD402">
        <v>2010</v>
      </c>
      <c r="BE402">
        <v>2010</v>
      </c>
      <c r="BF402">
        <v>0</v>
      </c>
      <c r="BG402">
        <v>0</v>
      </c>
      <c r="BH402">
        <v>0</v>
      </c>
      <c r="BI402">
        <v>0</v>
      </c>
      <c r="BO402">
        <v>0</v>
      </c>
      <c r="BP402">
        <v>0</v>
      </c>
      <c r="BQ402">
        <v>0</v>
      </c>
      <c r="BR402">
        <v>0</v>
      </c>
      <c r="BS402">
        <v>0</v>
      </c>
      <c r="BT402">
        <v>0</v>
      </c>
      <c r="BU402">
        <v>0</v>
      </c>
      <c r="BV402">
        <v>0</v>
      </c>
      <c r="BW402">
        <v>0</v>
      </c>
      <c r="BX402">
        <v>0</v>
      </c>
    </row>
    <row r="403" spans="1:76" x14ac:dyDescent="0.25">
      <c r="A403">
        <v>41</v>
      </c>
      <c r="B403" t="s">
        <v>85</v>
      </c>
      <c r="C403">
        <v>2008</v>
      </c>
      <c r="D403" t="s">
        <v>591</v>
      </c>
      <c r="E403">
        <v>1</v>
      </c>
      <c r="F403">
        <v>1</v>
      </c>
      <c r="G403">
        <v>74765</v>
      </c>
      <c r="H403">
        <v>14.117258308157099</v>
      </c>
      <c r="I403">
        <v>10307</v>
      </c>
      <c r="J403">
        <v>1</v>
      </c>
      <c r="K403">
        <v>1862</v>
      </c>
      <c r="L403">
        <v>0.35158610271903323</v>
      </c>
      <c r="M403">
        <v>581</v>
      </c>
      <c r="N403">
        <v>1</v>
      </c>
      <c r="O403">
        <v>63851</v>
      </c>
      <c r="P403">
        <v>12.056457703927492</v>
      </c>
      <c r="Q403">
        <v>1683</v>
      </c>
      <c r="R403">
        <v>40210</v>
      </c>
      <c r="S403">
        <v>7372</v>
      </c>
      <c r="T403">
        <v>511210</v>
      </c>
      <c r="U403">
        <v>1</v>
      </c>
      <c r="V403">
        <v>1213</v>
      </c>
      <c r="W403">
        <v>7200</v>
      </c>
      <c r="X403">
        <v>5151</v>
      </c>
      <c r="Y403">
        <v>1</v>
      </c>
      <c r="Z403">
        <v>1</v>
      </c>
      <c r="AA403" t="s">
        <v>762</v>
      </c>
      <c r="AB403">
        <v>552527</v>
      </c>
      <c r="AC403">
        <v>6.1</v>
      </c>
      <c r="AD403">
        <v>5296</v>
      </c>
      <c r="AE403">
        <v>0</v>
      </c>
      <c r="AF403">
        <v>3.05</v>
      </c>
      <c r="AG403">
        <v>871.81399999999996</v>
      </c>
      <c r="AH403">
        <v>5821.598</v>
      </c>
      <c r="AI403">
        <v>3579.8890000000001</v>
      </c>
      <c r="AJ403">
        <v>343</v>
      </c>
      <c r="AK403">
        <v>31</v>
      </c>
      <c r="AL403">
        <v>36</v>
      </c>
      <c r="AM403" t="s">
        <v>726</v>
      </c>
      <c r="AN403">
        <v>78290</v>
      </c>
      <c r="AO403">
        <v>8</v>
      </c>
      <c r="AP403" t="s">
        <v>726</v>
      </c>
      <c r="AQ403" t="s">
        <v>726</v>
      </c>
      <c r="AR403" t="s">
        <v>726</v>
      </c>
      <c r="AS403" t="s">
        <v>726</v>
      </c>
      <c r="AT403" t="s">
        <v>726</v>
      </c>
      <c r="AU403">
        <v>2011</v>
      </c>
      <c r="AV403">
        <v>1</v>
      </c>
      <c r="AW403">
        <v>2</v>
      </c>
      <c r="AX403">
        <v>2010</v>
      </c>
      <c r="AY403">
        <v>1</v>
      </c>
      <c r="AZ403">
        <v>9999</v>
      </c>
      <c r="BA403">
        <v>2</v>
      </c>
      <c r="BB403">
        <v>2011</v>
      </c>
      <c r="BC403">
        <v>1</v>
      </c>
      <c r="BD403">
        <v>2010</v>
      </c>
      <c r="BE403">
        <v>2010</v>
      </c>
      <c r="BF403">
        <v>0</v>
      </c>
      <c r="BG403">
        <v>0</v>
      </c>
      <c r="BH403">
        <v>0</v>
      </c>
      <c r="BI403">
        <v>0</v>
      </c>
      <c r="BO403">
        <v>0</v>
      </c>
      <c r="BP403">
        <v>0</v>
      </c>
      <c r="BQ403">
        <v>0</v>
      </c>
      <c r="BR403">
        <v>0</v>
      </c>
      <c r="BS403">
        <v>0</v>
      </c>
      <c r="BT403">
        <v>0</v>
      </c>
      <c r="BU403">
        <v>0</v>
      </c>
      <c r="BV403">
        <v>0</v>
      </c>
      <c r="BW403">
        <v>0</v>
      </c>
      <c r="BX403">
        <v>0</v>
      </c>
    </row>
    <row r="404" spans="1:76" x14ac:dyDescent="0.25">
      <c r="A404">
        <v>41</v>
      </c>
      <c r="B404" t="s">
        <v>85</v>
      </c>
      <c r="C404">
        <v>2009</v>
      </c>
      <c r="D404" t="s">
        <v>591</v>
      </c>
      <c r="E404">
        <v>1</v>
      </c>
      <c r="F404">
        <v>1</v>
      </c>
      <c r="G404">
        <v>74765</v>
      </c>
      <c r="H404">
        <v>14.117258308157099</v>
      </c>
      <c r="I404">
        <v>10307</v>
      </c>
      <c r="J404">
        <v>1</v>
      </c>
      <c r="K404">
        <v>1862</v>
      </c>
      <c r="L404">
        <v>0.35158610271903323</v>
      </c>
      <c r="M404">
        <v>581</v>
      </c>
      <c r="N404">
        <v>1</v>
      </c>
      <c r="O404">
        <v>63851</v>
      </c>
      <c r="P404">
        <v>12.056457703927492</v>
      </c>
      <c r="Q404">
        <v>1683</v>
      </c>
      <c r="R404">
        <v>40210</v>
      </c>
      <c r="S404">
        <v>7372</v>
      </c>
      <c r="T404">
        <v>511210</v>
      </c>
      <c r="U404">
        <v>1</v>
      </c>
      <c r="V404">
        <v>1213</v>
      </c>
      <c r="W404">
        <v>7200</v>
      </c>
      <c r="X404">
        <v>5151</v>
      </c>
      <c r="Y404">
        <v>1</v>
      </c>
      <c r="Z404">
        <v>1</v>
      </c>
      <c r="AA404" t="s">
        <v>762</v>
      </c>
      <c r="AB404">
        <v>552527</v>
      </c>
      <c r="AC404">
        <v>9</v>
      </c>
      <c r="AD404">
        <v>5296</v>
      </c>
      <c r="AE404">
        <v>0</v>
      </c>
      <c r="AF404">
        <v>4.5</v>
      </c>
      <c r="AG404">
        <v>386.50799999999998</v>
      </c>
      <c r="AH404">
        <v>7282.2370000000001</v>
      </c>
      <c r="AI404">
        <v>2945.8530000000001</v>
      </c>
      <c r="AJ404">
        <v>-169</v>
      </c>
      <c r="AK404">
        <v>8</v>
      </c>
      <c r="AL404">
        <v>35</v>
      </c>
      <c r="AM404">
        <v>1000</v>
      </c>
      <c r="AN404">
        <v>74214</v>
      </c>
      <c r="AO404">
        <v>7</v>
      </c>
      <c r="AP404" t="s">
        <v>726</v>
      </c>
      <c r="AQ404" t="s">
        <v>726</v>
      </c>
      <c r="AR404" t="s">
        <v>726</v>
      </c>
      <c r="AS404" t="s">
        <v>726</v>
      </c>
      <c r="AT404" t="s">
        <v>726</v>
      </c>
      <c r="AU404">
        <v>2011</v>
      </c>
      <c r="AV404">
        <v>1</v>
      </c>
      <c r="AW404">
        <v>2</v>
      </c>
      <c r="AX404">
        <v>2010</v>
      </c>
      <c r="AY404">
        <v>1</v>
      </c>
      <c r="AZ404">
        <v>9999</v>
      </c>
      <c r="BA404">
        <v>2</v>
      </c>
      <c r="BB404">
        <v>2011</v>
      </c>
      <c r="BC404">
        <v>1</v>
      </c>
      <c r="BD404">
        <v>2010</v>
      </c>
      <c r="BE404">
        <v>2010</v>
      </c>
      <c r="BF404">
        <v>0</v>
      </c>
      <c r="BG404">
        <v>0</v>
      </c>
      <c r="BH404">
        <v>0</v>
      </c>
      <c r="BI404">
        <v>0</v>
      </c>
      <c r="BO404">
        <v>0</v>
      </c>
      <c r="BP404">
        <v>0</v>
      </c>
      <c r="BQ404">
        <v>0</v>
      </c>
      <c r="BR404">
        <v>0</v>
      </c>
      <c r="BS404">
        <v>0</v>
      </c>
      <c r="BT404">
        <v>0</v>
      </c>
      <c r="BU404">
        <v>0</v>
      </c>
      <c r="BV404">
        <v>0</v>
      </c>
      <c r="BW404">
        <v>0</v>
      </c>
      <c r="BX404">
        <v>0</v>
      </c>
    </row>
    <row r="405" spans="1:76" x14ac:dyDescent="0.25">
      <c r="A405">
        <v>41</v>
      </c>
      <c r="B405" t="s">
        <v>85</v>
      </c>
      <c r="C405">
        <v>2010</v>
      </c>
      <c r="D405" t="s">
        <v>591</v>
      </c>
      <c r="E405">
        <v>1</v>
      </c>
      <c r="F405">
        <v>1</v>
      </c>
      <c r="G405">
        <v>74765</v>
      </c>
      <c r="H405">
        <v>14.117258308157099</v>
      </c>
      <c r="I405">
        <v>10307</v>
      </c>
      <c r="J405">
        <v>1</v>
      </c>
      <c r="K405">
        <v>1862</v>
      </c>
      <c r="L405">
        <v>0.35158610271903323</v>
      </c>
      <c r="M405">
        <v>581</v>
      </c>
      <c r="N405">
        <v>1</v>
      </c>
      <c r="O405">
        <v>63851</v>
      </c>
      <c r="P405">
        <v>12.056457703927492</v>
      </c>
      <c r="Q405">
        <v>1683</v>
      </c>
      <c r="R405">
        <v>40210</v>
      </c>
      <c r="S405">
        <v>7372</v>
      </c>
      <c r="T405">
        <v>511210</v>
      </c>
      <c r="U405">
        <v>1</v>
      </c>
      <c r="V405">
        <v>1213</v>
      </c>
      <c r="W405">
        <v>7200</v>
      </c>
      <c r="X405">
        <v>5151</v>
      </c>
      <c r="Y405">
        <v>1</v>
      </c>
      <c r="Z405">
        <v>1</v>
      </c>
      <c r="AA405" t="s">
        <v>762</v>
      </c>
      <c r="AB405">
        <v>552527</v>
      </c>
      <c r="AC405">
        <v>5.9</v>
      </c>
      <c r="AD405">
        <v>5296</v>
      </c>
      <c r="AE405">
        <v>0</v>
      </c>
      <c r="AF405">
        <v>2.95</v>
      </c>
      <c r="AG405">
        <v>774.68</v>
      </c>
      <c r="AH405">
        <v>8141.1480000000001</v>
      </c>
      <c r="AI405">
        <v>3800</v>
      </c>
      <c r="AJ405">
        <v>731</v>
      </c>
      <c r="AK405">
        <v>9</v>
      </c>
      <c r="AL405">
        <v>36</v>
      </c>
      <c r="AM405">
        <v>800</v>
      </c>
      <c r="AN405">
        <v>63494</v>
      </c>
      <c r="AO405">
        <v>6</v>
      </c>
      <c r="AP405" t="s">
        <v>726</v>
      </c>
      <c r="AQ405" t="s">
        <v>726</v>
      </c>
      <c r="AR405" t="s">
        <v>726</v>
      </c>
      <c r="AS405" t="s">
        <v>726</v>
      </c>
      <c r="AT405" t="s">
        <v>726</v>
      </c>
      <c r="AU405">
        <v>2011</v>
      </c>
      <c r="AV405">
        <v>1</v>
      </c>
      <c r="AW405">
        <v>2</v>
      </c>
      <c r="AX405">
        <v>2010</v>
      </c>
      <c r="AY405">
        <v>1</v>
      </c>
      <c r="AZ405">
        <v>9999</v>
      </c>
      <c r="BA405">
        <v>2</v>
      </c>
      <c r="BB405">
        <v>2011</v>
      </c>
      <c r="BC405">
        <v>1</v>
      </c>
      <c r="BD405">
        <v>2010</v>
      </c>
      <c r="BE405">
        <v>2010</v>
      </c>
      <c r="BF405">
        <v>0</v>
      </c>
      <c r="BG405">
        <v>0</v>
      </c>
      <c r="BH405">
        <v>0</v>
      </c>
      <c r="BI405">
        <v>0</v>
      </c>
      <c r="BO405">
        <v>0</v>
      </c>
      <c r="BP405">
        <v>0</v>
      </c>
      <c r="BQ405">
        <v>0</v>
      </c>
      <c r="BR405">
        <v>0</v>
      </c>
      <c r="BS405">
        <v>0</v>
      </c>
      <c r="BT405">
        <v>0</v>
      </c>
      <c r="BU405">
        <v>0</v>
      </c>
      <c r="BV405">
        <v>0</v>
      </c>
      <c r="BW405">
        <v>0</v>
      </c>
      <c r="BX405">
        <v>0</v>
      </c>
    </row>
    <row r="406" spans="1:76" x14ac:dyDescent="0.25">
      <c r="A406">
        <v>41</v>
      </c>
      <c r="B406" t="s">
        <v>85</v>
      </c>
      <c r="C406">
        <v>2011</v>
      </c>
      <c r="D406" t="s">
        <v>591</v>
      </c>
      <c r="E406">
        <v>1</v>
      </c>
      <c r="F406">
        <v>1</v>
      </c>
      <c r="G406">
        <v>74765</v>
      </c>
      <c r="H406">
        <v>14.117258308157099</v>
      </c>
      <c r="I406">
        <v>10307</v>
      </c>
      <c r="J406">
        <v>1</v>
      </c>
      <c r="K406">
        <v>1862</v>
      </c>
      <c r="L406">
        <v>0.35158610271903323</v>
      </c>
      <c r="M406">
        <v>581</v>
      </c>
      <c r="N406">
        <v>1</v>
      </c>
      <c r="O406">
        <v>63851</v>
      </c>
      <c r="P406">
        <v>12.056457703927492</v>
      </c>
      <c r="Q406">
        <v>1683</v>
      </c>
      <c r="R406">
        <v>40210</v>
      </c>
      <c r="S406">
        <v>7372</v>
      </c>
      <c r="T406">
        <v>511210</v>
      </c>
      <c r="U406">
        <v>1</v>
      </c>
      <c r="V406">
        <v>1213</v>
      </c>
      <c r="W406">
        <v>7200</v>
      </c>
      <c r="X406">
        <v>5151</v>
      </c>
      <c r="Y406">
        <v>1</v>
      </c>
      <c r="Z406">
        <v>1</v>
      </c>
      <c r="AA406" t="s">
        <v>762</v>
      </c>
      <c r="AB406">
        <v>552527</v>
      </c>
      <c r="AC406">
        <v>3.6</v>
      </c>
      <c r="AD406">
        <v>5296</v>
      </c>
      <c r="AE406">
        <v>0</v>
      </c>
      <c r="AF406">
        <v>1.8</v>
      </c>
      <c r="AG406">
        <v>832.84699999999998</v>
      </c>
      <c r="AH406">
        <v>8991.1830000000009</v>
      </c>
      <c r="AI406">
        <v>4216.2579999999998</v>
      </c>
      <c r="AJ406">
        <v>499</v>
      </c>
      <c r="AK406">
        <v>-4</v>
      </c>
      <c r="AL406">
        <v>31</v>
      </c>
      <c r="AM406" t="s">
        <v>726</v>
      </c>
      <c r="AN406">
        <v>42564</v>
      </c>
      <c r="AO406">
        <v>9</v>
      </c>
      <c r="AP406" t="s">
        <v>726</v>
      </c>
      <c r="AQ406" t="s">
        <v>726</v>
      </c>
      <c r="AR406" t="s">
        <v>726</v>
      </c>
      <c r="AS406" t="s">
        <v>726</v>
      </c>
      <c r="AT406" t="s">
        <v>726</v>
      </c>
      <c r="AU406">
        <v>2011</v>
      </c>
      <c r="AV406">
        <v>1</v>
      </c>
      <c r="AW406">
        <v>2</v>
      </c>
      <c r="AX406">
        <v>2010</v>
      </c>
      <c r="AY406">
        <v>1</v>
      </c>
      <c r="AZ406">
        <v>9999</v>
      </c>
      <c r="BA406">
        <v>2</v>
      </c>
      <c r="BB406">
        <v>2011</v>
      </c>
      <c r="BC406">
        <v>1</v>
      </c>
      <c r="BD406">
        <v>2010</v>
      </c>
      <c r="BE406">
        <v>2010</v>
      </c>
      <c r="BF406">
        <v>1</v>
      </c>
      <c r="BG406">
        <v>0</v>
      </c>
      <c r="BH406">
        <v>0</v>
      </c>
      <c r="BI406">
        <v>1</v>
      </c>
      <c r="BO406">
        <v>0</v>
      </c>
      <c r="BP406">
        <v>0</v>
      </c>
      <c r="BQ406">
        <v>0</v>
      </c>
      <c r="BR406">
        <v>0</v>
      </c>
      <c r="BS406">
        <v>0</v>
      </c>
      <c r="BT406">
        <v>0</v>
      </c>
      <c r="BU406">
        <v>0</v>
      </c>
      <c r="BV406">
        <v>0</v>
      </c>
      <c r="BW406">
        <v>0</v>
      </c>
      <c r="BX406">
        <v>0</v>
      </c>
    </row>
    <row r="407" spans="1:76" x14ac:dyDescent="0.25">
      <c r="A407">
        <v>41</v>
      </c>
      <c r="B407" t="s">
        <v>85</v>
      </c>
      <c r="C407">
        <v>2012</v>
      </c>
      <c r="D407" t="s">
        <v>591</v>
      </c>
      <c r="E407">
        <v>1</v>
      </c>
      <c r="F407">
        <v>1</v>
      </c>
      <c r="G407">
        <v>74765</v>
      </c>
      <c r="H407">
        <v>14.117258308157099</v>
      </c>
      <c r="I407">
        <v>10307</v>
      </c>
      <c r="J407">
        <v>1</v>
      </c>
      <c r="K407">
        <v>1862</v>
      </c>
      <c r="L407">
        <v>0.35158610271903323</v>
      </c>
      <c r="M407">
        <v>581</v>
      </c>
      <c r="N407">
        <v>1</v>
      </c>
      <c r="O407">
        <v>63851</v>
      </c>
      <c r="P407">
        <v>12.056457703927492</v>
      </c>
      <c r="Q407">
        <v>1683</v>
      </c>
      <c r="R407">
        <v>40210</v>
      </c>
      <c r="S407">
        <v>7372</v>
      </c>
      <c r="T407">
        <v>511210</v>
      </c>
      <c r="U407">
        <v>1</v>
      </c>
      <c r="V407">
        <v>1213</v>
      </c>
      <c r="W407">
        <v>7200</v>
      </c>
      <c r="X407">
        <v>5151</v>
      </c>
      <c r="Y407">
        <v>1</v>
      </c>
      <c r="Z407">
        <v>1</v>
      </c>
      <c r="AA407" t="s">
        <v>762</v>
      </c>
      <c r="AB407">
        <v>552527</v>
      </c>
      <c r="AC407">
        <v>6</v>
      </c>
      <c r="AD407" t="s">
        <v>726</v>
      </c>
      <c r="AE407">
        <v>0</v>
      </c>
      <c r="AF407">
        <v>3</v>
      </c>
      <c r="AG407">
        <v>832.77499999999998</v>
      </c>
      <c r="AH407">
        <v>9974.5229999999992</v>
      </c>
      <c r="AI407">
        <v>4403.6769999999997</v>
      </c>
      <c r="AJ407" t="s">
        <v>726</v>
      </c>
      <c r="AK407">
        <v>18</v>
      </c>
      <c r="AL407">
        <v>31</v>
      </c>
      <c r="AM407">
        <v>1315</v>
      </c>
      <c r="AN407" t="s">
        <v>726</v>
      </c>
      <c r="AO407" t="s">
        <v>726</v>
      </c>
      <c r="AP407" t="s">
        <v>726</v>
      </c>
      <c r="AQ407" t="s">
        <v>726</v>
      </c>
      <c r="AR407" t="s">
        <v>726</v>
      </c>
      <c r="AS407" t="s">
        <v>726</v>
      </c>
      <c r="AT407" t="s">
        <v>726</v>
      </c>
      <c r="AU407">
        <v>2011</v>
      </c>
      <c r="AV407">
        <v>1</v>
      </c>
      <c r="AW407">
        <v>2</v>
      </c>
      <c r="AX407">
        <v>2010</v>
      </c>
      <c r="AY407">
        <v>1</v>
      </c>
      <c r="AZ407">
        <v>9999</v>
      </c>
      <c r="BA407">
        <v>2</v>
      </c>
      <c r="BB407">
        <v>2011</v>
      </c>
      <c r="BC407">
        <v>1</v>
      </c>
      <c r="BD407">
        <v>2010</v>
      </c>
      <c r="BE407">
        <v>2010</v>
      </c>
      <c r="BF407">
        <v>1</v>
      </c>
      <c r="BG407">
        <v>0</v>
      </c>
      <c r="BH407">
        <v>0</v>
      </c>
      <c r="BI407">
        <v>1</v>
      </c>
      <c r="BO407">
        <v>0</v>
      </c>
      <c r="BP407">
        <v>0</v>
      </c>
      <c r="BQ407">
        <v>0</v>
      </c>
      <c r="BR407">
        <v>0</v>
      </c>
      <c r="BS407">
        <v>0</v>
      </c>
      <c r="BT407">
        <v>0</v>
      </c>
      <c r="BU407">
        <v>0</v>
      </c>
      <c r="BV407">
        <v>0</v>
      </c>
      <c r="BW407">
        <v>0</v>
      </c>
      <c r="BX407">
        <v>0</v>
      </c>
    </row>
    <row r="408" spans="1:76" x14ac:dyDescent="0.25">
      <c r="A408">
        <v>41</v>
      </c>
      <c r="B408" t="s">
        <v>85</v>
      </c>
      <c r="C408">
        <v>2013</v>
      </c>
      <c r="D408" t="s">
        <v>591</v>
      </c>
      <c r="E408">
        <v>1</v>
      </c>
      <c r="F408">
        <v>1</v>
      </c>
      <c r="G408">
        <v>74765</v>
      </c>
      <c r="H408">
        <v>14.117258308157099</v>
      </c>
      <c r="I408">
        <v>10307</v>
      </c>
      <c r="J408">
        <v>1</v>
      </c>
      <c r="K408">
        <v>1862</v>
      </c>
      <c r="L408">
        <v>0.35158610271903323</v>
      </c>
      <c r="M408">
        <v>581</v>
      </c>
      <c r="N408">
        <v>1</v>
      </c>
      <c r="O408">
        <v>63851</v>
      </c>
      <c r="P408">
        <v>12.056457703927492</v>
      </c>
      <c r="Q408">
        <v>1683</v>
      </c>
      <c r="R408">
        <v>40210</v>
      </c>
      <c r="S408">
        <v>7372</v>
      </c>
      <c r="T408">
        <v>511210</v>
      </c>
      <c r="U408">
        <v>1</v>
      </c>
      <c r="V408">
        <v>1213</v>
      </c>
      <c r="W408">
        <v>7200</v>
      </c>
      <c r="X408">
        <v>5151</v>
      </c>
      <c r="Y408">
        <v>1</v>
      </c>
      <c r="Z408">
        <v>1</v>
      </c>
      <c r="AA408" t="s">
        <v>762</v>
      </c>
      <c r="AB408">
        <v>552527</v>
      </c>
      <c r="AC408">
        <v>0</v>
      </c>
      <c r="AD408">
        <v>5802</v>
      </c>
      <c r="AE408">
        <v>0</v>
      </c>
      <c r="AF408">
        <v>0</v>
      </c>
      <c r="AG408">
        <v>289.98500000000001</v>
      </c>
      <c r="AH408">
        <v>10380.298000000001</v>
      </c>
      <c r="AI408">
        <v>4055.24</v>
      </c>
      <c r="AJ408">
        <v>1654</v>
      </c>
      <c r="AK408">
        <v>11</v>
      </c>
      <c r="AL408">
        <v>0</v>
      </c>
      <c r="AM408">
        <v>1000</v>
      </c>
      <c r="AN408">
        <v>42314</v>
      </c>
      <c r="AO408">
        <v>6</v>
      </c>
      <c r="AP408" t="s">
        <v>726</v>
      </c>
      <c r="AQ408" t="s">
        <v>726</v>
      </c>
      <c r="AR408" t="s">
        <v>726</v>
      </c>
      <c r="AS408" t="s">
        <v>726</v>
      </c>
      <c r="AT408" t="s">
        <v>726</v>
      </c>
      <c r="AU408">
        <v>2011</v>
      </c>
      <c r="AV408">
        <v>1</v>
      </c>
      <c r="AW408">
        <v>2</v>
      </c>
      <c r="AX408">
        <v>2010</v>
      </c>
      <c r="AY408">
        <v>1</v>
      </c>
      <c r="AZ408">
        <v>9999</v>
      </c>
      <c r="BA408">
        <v>2</v>
      </c>
      <c r="BB408">
        <v>2011</v>
      </c>
      <c r="BC408">
        <v>1</v>
      </c>
      <c r="BD408">
        <v>2010</v>
      </c>
      <c r="BE408">
        <v>2010</v>
      </c>
      <c r="BF408">
        <v>1</v>
      </c>
      <c r="BG408">
        <v>0</v>
      </c>
      <c r="BH408">
        <v>0</v>
      </c>
      <c r="BI408">
        <v>1</v>
      </c>
      <c r="BO408">
        <v>47</v>
      </c>
      <c r="BP408">
        <v>15</v>
      </c>
      <c r="BQ408">
        <v>30</v>
      </c>
      <c r="BR408">
        <v>0</v>
      </c>
      <c r="BS408">
        <v>0</v>
      </c>
      <c r="BT408">
        <v>0</v>
      </c>
      <c r="BU408">
        <v>0</v>
      </c>
      <c r="BV408">
        <v>0</v>
      </c>
      <c r="BW408">
        <v>0</v>
      </c>
      <c r="BX408">
        <v>0</v>
      </c>
    </row>
    <row r="409" spans="1:76" x14ac:dyDescent="0.25">
      <c r="A409">
        <v>41</v>
      </c>
      <c r="B409" t="s">
        <v>85</v>
      </c>
      <c r="C409">
        <v>2014</v>
      </c>
      <c r="D409" t="s">
        <v>591</v>
      </c>
      <c r="E409">
        <v>1</v>
      </c>
      <c r="F409">
        <v>1</v>
      </c>
      <c r="G409">
        <v>74765</v>
      </c>
      <c r="H409">
        <v>14.117258308157099</v>
      </c>
      <c r="I409">
        <v>10307</v>
      </c>
      <c r="J409">
        <v>1</v>
      </c>
      <c r="K409">
        <v>1862</v>
      </c>
      <c r="L409">
        <v>0.35158610271903323</v>
      </c>
      <c r="M409">
        <v>581</v>
      </c>
      <c r="N409">
        <v>1</v>
      </c>
      <c r="O409">
        <v>63851</v>
      </c>
      <c r="P409">
        <v>12.056457703927492</v>
      </c>
      <c r="Q409">
        <v>1683</v>
      </c>
      <c r="R409">
        <v>40210</v>
      </c>
      <c r="S409">
        <v>7372</v>
      </c>
      <c r="T409">
        <v>511210</v>
      </c>
      <c r="U409">
        <v>1</v>
      </c>
      <c r="V409">
        <v>1213</v>
      </c>
      <c r="W409">
        <v>7200</v>
      </c>
      <c r="X409">
        <v>5151</v>
      </c>
      <c r="Y409">
        <v>1</v>
      </c>
      <c r="Z409">
        <v>1</v>
      </c>
      <c r="AA409" t="s">
        <v>762</v>
      </c>
      <c r="AB409">
        <v>552527</v>
      </c>
      <c r="AC409">
        <v>1.8</v>
      </c>
      <c r="AD409">
        <v>5797</v>
      </c>
      <c r="AE409">
        <v>0</v>
      </c>
      <c r="AF409">
        <v>0.9</v>
      </c>
      <c r="AG409">
        <v>268.39499999999998</v>
      </c>
      <c r="AH409">
        <v>10785.829</v>
      </c>
      <c r="AI409">
        <v>4147.0649999999996</v>
      </c>
      <c r="AJ409">
        <v>-2</v>
      </c>
      <c r="AK409" t="s">
        <v>726</v>
      </c>
      <c r="AL409">
        <v>24.41</v>
      </c>
      <c r="AM409">
        <v>226</v>
      </c>
      <c r="AN409">
        <v>57181</v>
      </c>
      <c r="AO409">
        <v>8</v>
      </c>
      <c r="AP409" t="s">
        <v>726</v>
      </c>
      <c r="AQ409">
        <v>6</v>
      </c>
      <c r="AR409">
        <v>8</v>
      </c>
      <c r="AS409">
        <v>30</v>
      </c>
      <c r="AT409" t="s">
        <v>726</v>
      </c>
      <c r="AU409">
        <v>2011</v>
      </c>
      <c r="AV409">
        <v>1</v>
      </c>
      <c r="AW409">
        <v>2</v>
      </c>
      <c r="AX409">
        <v>2010</v>
      </c>
      <c r="AY409">
        <v>1</v>
      </c>
      <c r="AZ409">
        <v>9999</v>
      </c>
      <c r="BA409">
        <v>2</v>
      </c>
      <c r="BB409">
        <v>2011</v>
      </c>
      <c r="BC409">
        <v>1</v>
      </c>
      <c r="BD409">
        <v>2010</v>
      </c>
      <c r="BE409">
        <v>2010</v>
      </c>
      <c r="BF409">
        <v>1</v>
      </c>
      <c r="BG409">
        <v>0</v>
      </c>
      <c r="BH409">
        <v>0</v>
      </c>
      <c r="BI409">
        <v>1</v>
      </c>
      <c r="BO409">
        <v>1350</v>
      </c>
      <c r="BP409">
        <v>913</v>
      </c>
      <c r="BQ409">
        <v>1244</v>
      </c>
      <c r="BR409">
        <v>0</v>
      </c>
      <c r="BS409">
        <v>0</v>
      </c>
      <c r="BT409">
        <v>0</v>
      </c>
      <c r="BU409">
        <v>0</v>
      </c>
      <c r="BV409">
        <v>0</v>
      </c>
      <c r="BW409">
        <v>0</v>
      </c>
      <c r="BX409">
        <v>0</v>
      </c>
    </row>
    <row r="410" spans="1:76" x14ac:dyDescent="0.25">
      <c r="A410">
        <v>41</v>
      </c>
      <c r="B410" t="s">
        <v>85</v>
      </c>
      <c r="C410">
        <v>2015</v>
      </c>
      <c r="D410" t="s">
        <v>591</v>
      </c>
      <c r="E410">
        <v>1</v>
      </c>
      <c r="F410">
        <v>1</v>
      </c>
      <c r="G410">
        <v>74765</v>
      </c>
      <c r="H410">
        <v>14.117258308157099</v>
      </c>
      <c r="I410">
        <v>10307</v>
      </c>
      <c r="J410">
        <v>1</v>
      </c>
      <c r="K410">
        <v>1862</v>
      </c>
      <c r="L410">
        <v>0.35158610271903323</v>
      </c>
      <c r="M410">
        <v>581</v>
      </c>
      <c r="N410">
        <v>1</v>
      </c>
      <c r="O410">
        <v>63851</v>
      </c>
      <c r="P410">
        <v>12.056457703927492</v>
      </c>
      <c r="Q410">
        <v>1683</v>
      </c>
      <c r="R410">
        <v>40210</v>
      </c>
      <c r="S410">
        <v>7372</v>
      </c>
      <c r="T410">
        <v>511210</v>
      </c>
      <c r="U410">
        <v>1</v>
      </c>
      <c r="V410">
        <v>1213</v>
      </c>
      <c r="W410">
        <v>7200</v>
      </c>
      <c r="X410">
        <v>5151</v>
      </c>
      <c r="Y410">
        <v>1</v>
      </c>
      <c r="Z410">
        <v>1</v>
      </c>
      <c r="AA410" t="s">
        <v>762</v>
      </c>
      <c r="AB410">
        <v>552527</v>
      </c>
      <c r="AC410">
        <v>1.1000000000000001</v>
      </c>
      <c r="AD410">
        <v>6302</v>
      </c>
      <c r="AE410">
        <v>0</v>
      </c>
      <c r="AF410">
        <v>0.55000000000000004</v>
      </c>
      <c r="AG410">
        <v>629.55100000000004</v>
      </c>
      <c r="AH410">
        <v>11726.472</v>
      </c>
      <c r="AI410">
        <v>4795.5110000000004</v>
      </c>
      <c r="AJ410">
        <v>2087</v>
      </c>
      <c r="AK410">
        <v>3.1</v>
      </c>
      <c r="AL410">
        <v>31</v>
      </c>
      <c r="AM410">
        <v>36</v>
      </c>
      <c r="AN410">
        <v>50</v>
      </c>
      <c r="AO410">
        <v>52087</v>
      </c>
      <c r="AP410">
        <v>6</v>
      </c>
      <c r="AQ410">
        <v>9</v>
      </c>
      <c r="AR410">
        <v>7</v>
      </c>
      <c r="AS410">
        <v>11</v>
      </c>
      <c r="AT410">
        <v>227</v>
      </c>
      <c r="AU410">
        <v>2011</v>
      </c>
      <c r="AV410">
        <v>1</v>
      </c>
      <c r="AW410">
        <v>2</v>
      </c>
      <c r="AX410">
        <v>2010</v>
      </c>
      <c r="AY410">
        <v>1</v>
      </c>
      <c r="AZ410">
        <v>9999</v>
      </c>
      <c r="BA410">
        <v>2</v>
      </c>
      <c r="BB410">
        <v>2011</v>
      </c>
      <c r="BC410">
        <v>1</v>
      </c>
      <c r="BD410">
        <v>2010</v>
      </c>
      <c r="BE410">
        <v>2010</v>
      </c>
      <c r="BF410">
        <v>1</v>
      </c>
      <c r="BG410">
        <v>0</v>
      </c>
      <c r="BH410">
        <v>0</v>
      </c>
      <c r="BI410">
        <v>1</v>
      </c>
      <c r="BO410">
        <v>1368</v>
      </c>
      <c r="BP410">
        <v>1237</v>
      </c>
      <c r="BQ410">
        <v>1441</v>
      </c>
      <c r="BR410">
        <v>0</v>
      </c>
      <c r="BS410">
        <v>0</v>
      </c>
      <c r="BT410">
        <v>0</v>
      </c>
      <c r="BU410">
        <v>0</v>
      </c>
      <c r="BV410">
        <v>0</v>
      </c>
      <c r="BW410">
        <v>0</v>
      </c>
      <c r="BX410">
        <v>0</v>
      </c>
    </row>
    <row r="411" spans="1:76" x14ac:dyDescent="0.25">
      <c r="A411">
        <v>41</v>
      </c>
      <c r="B411" t="s">
        <v>85</v>
      </c>
      <c r="C411">
        <v>2016</v>
      </c>
      <c r="D411" t="s">
        <v>591</v>
      </c>
      <c r="E411">
        <v>1</v>
      </c>
      <c r="F411">
        <v>1</v>
      </c>
      <c r="G411">
        <v>74765</v>
      </c>
      <c r="H411">
        <v>14.117258308157099</v>
      </c>
      <c r="I411">
        <v>10307</v>
      </c>
      <c r="J411">
        <v>1</v>
      </c>
      <c r="K411">
        <v>1862</v>
      </c>
      <c r="L411">
        <v>0.35158610271903323</v>
      </c>
      <c r="M411">
        <v>581</v>
      </c>
      <c r="N411">
        <v>1</v>
      </c>
      <c r="O411">
        <v>63851</v>
      </c>
      <c r="P411">
        <v>12.056457703927492</v>
      </c>
      <c r="Q411">
        <v>1683</v>
      </c>
      <c r="R411">
        <v>40210</v>
      </c>
      <c r="S411">
        <v>7372</v>
      </c>
      <c r="T411">
        <v>511210</v>
      </c>
      <c r="U411">
        <v>1</v>
      </c>
      <c r="V411">
        <v>1213</v>
      </c>
      <c r="W411">
        <v>7200</v>
      </c>
      <c r="X411">
        <v>5151</v>
      </c>
      <c r="Y411">
        <v>1</v>
      </c>
      <c r="Z411">
        <v>1</v>
      </c>
      <c r="AA411" t="s">
        <v>762</v>
      </c>
      <c r="AB411">
        <v>552527</v>
      </c>
      <c r="AC411" t="s">
        <v>726</v>
      </c>
      <c r="AD411" t="s">
        <v>726</v>
      </c>
      <c r="AE411" t="s">
        <v>726</v>
      </c>
      <c r="AF411" t="s">
        <v>726</v>
      </c>
      <c r="AG411" t="s">
        <v>726</v>
      </c>
      <c r="AH411" t="s">
        <v>726</v>
      </c>
      <c r="AI411" t="s">
        <v>726</v>
      </c>
      <c r="AJ411" t="s">
        <v>726</v>
      </c>
      <c r="AK411" t="s">
        <v>726</v>
      </c>
      <c r="AL411" t="s">
        <v>726</v>
      </c>
      <c r="AM411">
        <v>35</v>
      </c>
      <c r="AN411" t="s">
        <v>726</v>
      </c>
      <c r="AO411" t="s">
        <v>726</v>
      </c>
      <c r="AP411" t="s">
        <v>726</v>
      </c>
      <c r="AQ411" t="s">
        <v>726</v>
      </c>
      <c r="AR411" t="s">
        <v>726</v>
      </c>
      <c r="AS411" t="s">
        <v>726</v>
      </c>
      <c r="AT411">
        <v>57</v>
      </c>
      <c r="AU411">
        <v>2011</v>
      </c>
      <c r="AV411">
        <v>1</v>
      </c>
      <c r="AW411">
        <v>2</v>
      </c>
      <c r="AX411">
        <v>2010</v>
      </c>
      <c r="AY411">
        <v>1</v>
      </c>
      <c r="AZ411">
        <v>9999</v>
      </c>
      <c r="BA411">
        <v>2</v>
      </c>
      <c r="BB411">
        <v>2011</v>
      </c>
      <c r="BC411">
        <v>1</v>
      </c>
      <c r="BD411">
        <v>2010</v>
      </c>
      <c r="BE411">
        <v>2010</v>
      </c>
      <c r="BF411">
        <v>1</v>
      </c>
      <c r="BG411">
        <v>0</v>
      </c>
      <c r="BH411">
        <v>0</v>
      </c>
      <c r="BI411">
        <v>1</v>
      </c>
      <c r="BO411">
        <v>439</v>
      </c>
      <c r="BP411">
        <v>493</v>
      </c>
      <c r="BQ411">
        <v>383</v>
      </c>
      <c r="BR411">
        <v>0</v>
      </c>
      <c r="BS411">
        <v>0</v>
      </c>
      <c r="BT411">
        <v>0</v>
      </c>
      <c r="BU411">
        <v>0</v>
      </c>
      <c r="BV411">
        <v>0</v>
      </c>
      <c r="BW411">
        <v>0</v>
      </c>
      <c r="BX411">
        <v>0</v>
      </c>
    </row>
    <row r="412" spans="1:76" x14ac:dyDescent="0.25">
      <c r="A412">
        <v>42</v>
      </c>
      <c r="B412" t="s">
        <v>86</v>
      </c>
      <c r="C412">
        <v>2007</v>
      </c>
      <c r="D412" t="s">
        <v>587</v>
      </c>
      <c r="E412">
        <v>0</v>
      </c>
      <c r="F412">
        <v>0</v>
      </c>
      <c r="J412">
        <v>0</v>
      </c>
      <c r="N412">
        <v>0</v>
      </c>
      <c r="U412">
        <v>0</v>
      </c>
      <c r="V412" t="s">
        <v>726</v>
      </c>
      <c r="W412" t="s">
        <v>726</v>
      </c>
      <c r="X412" t="s">
        <v>726</v>
      </c>
      <c r="Y412">
        <v>1</v>
      </c>
      <c r="Z412">
        <v>1</v>
      </c>
      <c r="AA412" t="s">
        <v>763</v>
      </c>
      <c r="AB412">
        <v>24890</v>
      </c>
      <c r="AC412" t="s">
        <v>726</v>
      </c>
      <c r="AD412">
        <v>10641</v>
      </c>
      <c r="AE412" t="s">
        <v>726</v>
      </c>
      <c r="AF412" t="s">
        <v>726</v>
      </c>
      <c r="AG412" t="s">
        <v>726</v>
      </c>
      <c r="AH412" t="s">
        <v>726</v>
      </c>
      <c r="AI412">
        <v>1700</v>
      </c>
      <c r="AJ412">
        <v>281</v>
      </c>
      <c r="AK412">
        <v>72</v>
      </c>
      <c r="AL412">
        <v>626</v>
      </c>
      <c r="AM412" t="s">
        <v>726</v>
      </c>
      <c r="AN412">
        <v>11165</v>
      </c>
      <c r="AO412">
        <v>11</v>
      </c>
      <c r="AP412" t="s">
        <v>726</v>
      </c>
      <c r="AQ412" t="s">
        <v>726</v>
      </c>
      <c r="AR412" t="s">
        <v>726</v>
      </c>
      <c r="AS412" t="s">
        <v>726</v>
      </c>
      <c r="AT412" t="s">
        <v>726</v>
      </c>
      <c r="AU412">
        <v>9999</v>
      </c>
      <c r="AV412">
        <v>0</v>
      </c>
      <c r="AW412">
        <v>0</v>
      </c>
      <c r="AX412">
        <v>2008</v>
      </c>
      <c r="AY412">
        <v>1</v>
      </c>
      <c r="AZ412">
        <v>9999</v>
      </c>
      <c r="BA412">
        <v>1</v>
      </c>
      <c r="BB412">
        <v>2009</v>
      </c>
      <c r="BC412">
        <v>1</v>
      </c>
      <c r="BD412">
        <v>2008</v>
      </c>
      <c r="BE412">
        <v>2008</v>
      </c>
      <c r="BF412">
        <v>0</v>
      </c>
      <c r="BG412">
        <v>0</v>
      </c>
      <c r="BH412">
        <v>0</v>
      </c>
      <c r="BI412">
        <v>0</v>
      </c>
      <c r="BO412">
        <v>0</v>
      </c>
      <c r="BP412">
        <v>0</v>
      </c>
      <c r="BQ412">
        <v>0</v>
      </c>
      <c r="BR412">
        <v>0</v>
      </c>
      <c r="BS412">
        <v>0</v>
      </c>
      <c r="BT412">
        <v>0</v>
      </c>
      <c r="BU412">
        <v>0</v>
      </c>
      <c r="BV412">
        <v>0</v>
      </c>
      <c r="BW412">
        <v>0</v>
      </c>
      <c r="BX412">
        <v>0</v>
      </c>
    </row>
    <row r="413" spans="1:76" x14ac:dyDescent="0.25">
      <c r="A413">
        <v>42</v>
      </c>
      <c r="B413" t="s">
        <v>86</v>
      </c>
      <c r="C413">
        <v>2008</v>
      </c>
      <c r="D413" t="s">
        <v>587</v>
      </c>
      <c r="E413">
        <v>0</v>
      </c>
      <c r="F413">
        <v>0</v>
      </c>
      <c r="J413">
        <v>0</v>
      </c>
      <c r="N413">
        <v>0</v>
      </c>
      <c r="U413">
        <v>0</v>
      </c>
      <c r="V413" t="s">
        <v>726</v>
      </c>
      <c r="W413" t="s">
        <v>726</v>
      </c>
      <c r="X413" t="s">
        <v>726</v>
      </c>
      <c r="Y413">
        <v>1</v>
      </c>
      <c r="Z413">
        <v>1</v>
      </c>
      <c r="AA413" t="s">
        <v>763</v>
      </c>
      <c r="AB413">
        <v>24890</v>
      </c>
      <c r="AC413">
        <v>0.7</v>
      </c>
      <c r="AD413">
        <v>10641</v>
      </c>
      <c r="AE413">
        <v>0</v>
      </c>
      <c r="AF413">
        <v>0.35</v>
      </c>
      <c r="AG413" t="s">
        <v>726</v>
      </c>
      <c r="AH413" t="s">
        <v>726</v>
      </c>
      <c r="AI413">
        <v>1899</v>
      </c>
      <c r="AJ413">
        <v>741</v>
      </c>
      <c r="AK413">
        <v>73</v>
      </c>
      <c r="AL413">
        <v>75</v>
      </c>
      <c r="AM413" t="s">
        <v>726</v>
      </c>
      <c r="AN413">
        <v>112829</v>
      </c>
      <c r="AO413">
        <v>10</v>
      </c>
      <c r="AP413" t="s">
        <v>726</v>
      </c>
      <c r="AQ413" t="s">
        <v>726</v>
      </c>
      <c r="AR413" t="s">
        <v>726</v>
      </c>
      <c r="AS413" t="s">
        <v>726</v>
      </c>
      <c r="AT413" t="s">
        <v>726</v>
      </c>
      <c r="AU413">
        <v>9999</v>
      </c>
      <c r="AV413">
        <v>0</v>
      </c>
      <c r="AW413">
        <v>0</v>
      </c>
      <c r="AX413">
        <v>2008</v>
      </c>
      <c r="AY413">
        <v>1</v>
      </c>
      <c r="AZ413">
        <v>9999</v>
      </c>
      <c r="BA413">
        <v>1</v>
      </c>
      <c r="BB413">
        <v>2009</v>
      </c>
      <c r="BC413">
        <v>1</v>
      </c>
      <c r="BD413">
        <v>2008</v>
      </c>
      <c r="BE413">
        <v>2008</v>
      </c>
      <c r="BF413">
        <v>0</v>
      </c>
      <c r="BG413">
        <v>0</v>
      </c>
      <c r="BH413">
        <v>0</v>
      </c>
      <c r="BI413">
        <v>0</v>
      </c>
      <c r="BO413">
        <v>0</v>
      </c>
      <c r="BP413">
        <v>0</v>
      </c>
      <c r="BQ413">
        <v>0</v>
      </c>
      <c r="BR413">
        <v>0</v>
      </c>
      <c r="BS413">
        <v>0</v>
      </c>
      <c r="BT413">
        <v>0</v>
      </c>
      <c r="BU413">
        <v>0</v>
      </c>
      <c r="BV413">
        <v>0</v>
      </c>
      <c r="BW413">
        <v>0</v>
      </c>
      <c r="BX413">
        <v>0</v>
      </c>
    </row>
    <row r="414" spans="1:76" x14ac:dyDescent="0.25">
      <c r="A414">
        <v>42</v>
      </c>
      <c r="B414" t="s">
        <v>86</v>
      </c>
      <c r="C414">
        <v>2009</v>
      </c>
      <c r="D414" t="s">
        <v>587</v>
      </c>
      <c r="E414">
        <v>0</v>
      </c>
      <c r="F414">
        <v>0</v>
      </c>
      <c r="J414">
        <v>0</v>
      </c>
      <c r="N414">
        <v>0</v>
      </c>
      <c r="U414">
        <v>0</v>
      </c>
      <c r="V414" t="s">
        <v>726</v>
      </c>
      <c r="W414" t="s">
        <v>726</v>
      </c>
      <c r="X414" t="s">
        <v>726</v>
      </c>
      <c r="Y414">
        <v>1</v>
      </c>
      <c r="Z414">
        <v>1</v>
      </c>
      <c r="AA414" t="s">
        <v>763</v>
      </c>
      <c r="AB414">
        <v>24890</v>
      </c>
      <c r="AC414">
        <v>2.2000000000000002</v>
      </c>
      <c r="AD414">
        <v>11729</v>
      </c>
      <c r="AE414">
        <v>0</v>
      </c>
      <c r="AF414">
        <v>1.1000000000000001</v>
      </c>
      <c r="AG414" t="s">
        <v>726</v>
      </c>
      <c r="AH414" t="s">
        <v>726</v>
      </c>
      <c r="AI414">
        <v>2067</v>
      </c>
      <c r="AJ414">
        <v>968</v>
      </c>
      <c r="AK414">
        <v>4</v>
      </c>
      <c r="AL414">
        <v>75</v>
      </c>
      <c r="AM414">
        <v>869</v>
      </c>
      <c r="AN414">
        <v>247215</v>
      </c>
      <c r="AO414">
        <v>9</v>
      </c>
      <c r="AP414" t="s">
        <v>726</v>
      </c>
      <c r="AQ414" t="s">
        <v>726</v>
      </c>
      <c r="AR414" t="s">
        <v>726</v>
      </c>
      <c r="AS414" t="s">
        <v>726</v>
      </c>
      <c r="AT414" t="s">
        <v>726</v>
      </c>
      <c r="AU414">
        <v>9999</v>
      </c>
      <c r="AV414">
        <v>0</v>
      </c>
      <c r="AW414">
        <v>0</v>
      </c>
      <c r="AX414">
        <v>2008</v>
      </c>
      <c r="AY414">
        <v>1</v>
      </c>
      <c r="AZ414">
        <v>9999</v>
      </c>
      <c r="BA414">
        <v>1</v>
      </c>
      <c r="BB414">
        <v>2009</v>
      </c>
      <c r="BC414">
        <v>1</v>
      </c>
      <c r="BD414">
        <v>2008</v>
      </c>
      <c r="BE414">
        <v>2008</v>
      </c>
      <c r="BF414">
        <v>0</v>
      </c>
      <c r="BG414">
        <v>0</v>
      </c>
      <c r="BH414">
        <v>0</v>
      </c>
      <c r="BI414">
        <v>0</v>
      </c>
      <c r="BO414">
        <v>0</v>
      </c>
      <c r="BP414">
        <v>0</v>
      </c>
      <c r="BQ414">
        <v>0</v>
      </c>
      <c r="BR414">
        <v>0</v>
      </c>
      <c r="BS414">
        <v>0</v>
      </c>
      <c r="BT414">
        <v>0</v>
      </c>
      <c r="BU414">
        <v>0</v>
      </c>
      <c r="BV414">
        <v>0</v>
      </c>
      <c r="BW414">
        <v>0</v>
      </c>
      <c r="BX414">
        <v>0</v>
      </c>
    </row>
    <row r="415" spans="1:76" x14ac:dyDescent="0.25">
      <c r="A415">
        <v>42</v>
      </c>
      <c r="B415" t="s">
        <v>86</v>
      </c>
      <c r="C415">
        <v>2010</v>
      </c>
      <c r="D415" t="s">
        <v>587</v>
      </c>
      <c r="E415">
        <v>0</v>
      </c>
      <c r="F415">
        <v>0</v>
      </c>
      <c r="J415">
        <v>0</v>
      </c>
      <c r="N415">
        <v>0</v>
      </c>
      <c r="U415">
        <v>0</v>
      </c>
      <c r="V415" t="s">
        <v>726</v>
      </c>
      <c r="W415" t="s">
        <v>726</v>
      </c>
      <c r="X415" t="s">
        <v>726</v>
      </c>
      <c r="Y415">
        <v>1</v>
      </c>
      <c r="Z415">
        <v>1</v>
      </c>
      <c r="AA415" t="s">
        <v>763</v>
      </c>
      <c r="AB415">
        <v>24890</v>
      </c>
      <c r="AC415">
        <v>6.9</v>
      </c>
      <c r="AD415">
        <v>12249</v>
      </c>
      <c r="AE415">
        <v>0</v>
      </c>
      <c r="AF415">
        <v>3.45</v>
      </c>
      <c r="AG415" t="s">
        <v>726</v>
      </c>
      <c r="AH415" t="s">
        <v>726</v>
      </c>
      <c r="AI415">
        <v>2200</v>
      </c>
      <c r="AJ415">
        <v>461</v>
      </c>
      <c r="AK415">
        <v>9</v>
      </c>
      <c r="AL415">
        <v>74</v>
      </c>
      <c r="AM415">
        <v>560</v>
      </c>
      <c r="AN415">
        <v>148085</v>
      </c>
      <c r="AO415">
        <v>5</v>
      </c>
      <c r="AP415" t="s">
        <v>726</v>
      </c>
      <c r="AQ415" t="s">
        <v>726</v>
      </c>
      <c r="AR415" t="s">
        <v>726</v>
      </c>
      <c r="AS415" t="s">
        <v>726</v>
      </c>
      <c r="AT415" t="s">
        <v>726</v>
      </c>
      <c r="AU415">
        <v>9999</v>
      </c>
      <c r="AV415">
        <v>0</v>
      </c>
      <c r="AW415">
        <v>0</v>
      </c>
      <c r="AX415">
        <v>2008</v>
      </c>
      <c r="AY415">
        <v>1</v>
      </c>
      <c r="AZ415">
        <v>9999</v>
      </c>
      <c r="BA415">
        <v>1</v>
      </c>
      <c r="BB415">
        <v>2009</v>
      </c>
      <c r="BC415">
        <v>1</v>
      </c>
      <c r="BD415">
        <v>2008</v>
      </c>
      <c r="BE415">
        <v>2008</v>
      </c>
      <c r="BF415">
        <v>0</v>
      </c>
      <c r="BG415">
        <v>0</v>
      </c>
      <c r="BH415">
        <v>0</v>
      </c>
      <c r="BI415">
        <v>0</v>
      </c>
      <c r="BO415">
        <v>0</v>
      </c>
      <c r="BP415">
        <v>0</v>
      </c>
      <c r="BQ415">
        <v>0</v>
      </c>
      <c r="BR415">
        <v>0</v>
      </c>
      <c r="BS415">
        <v>0</v>
      </c>
      <c r="BT415">
        <v>0</v>
      </c>
      <c r="BU415">
        <v>0</v>
      </c>
      <c r="BV415">
        <v>0</v>
      </c>
      <c r="BW415">
        <v>0</v>
      </c>
      <c r="BX415">
        <v>0</v>
      </c>
    </row>
    <row r="416" spans="1:76" x14ac:dyDescent="0.25">
      <c r="A416">
        <v>42</v>
      </c>
      <c r="B416" t="s">
        <v>86</v>
      </c>
      <c r="C416">
        <v>2011</v>
      </c>
      <c r="D416" t="s">
        <v>587</v>
      </c>
      <c r="E416">
        <v>0</v>
      </c>
      <c r="F416">
        <v>0</v>
      </c>
      <c r="J416">
        <v>0</v>
      </c>
      <c r="N416">
        <v>0</v>
      </c>
      <c r="U416">
        <v>0</v>
      </c>
      <c r="V416" t="s">
        <v>726</v>
      </c>
      <c r="W416" t="s">
        <v>726</v>
      </c>
      <c r="X416" t="s">
        <v>726</v>
      </c>
      <c r="Y416">
        <v>1</v>
      </c>
      <c r="Z416">
        <v>1</v>
      </c>
      <c r="AA416" t="s">
        <v>763</v>
      </c>
      <c r="AB416">
        <v>24890</v>
      </c>
      <c r="AC416">
        <v>5.9</v>
      </c>
      <c r="AD416">
        <v>13302</v>
      </c>
      <c r="AE416">
        <v>0</v>
      </c>
      <c r="AF416">
        <v>2.95</v>
      </c>
      <c r="AG416" t="s">
        <v>726</v>
      </c>
      <c r="AH416" t="s">
        <v>726</v>
      </c>
      <c r="AI416">
        <v>2304</v>
      </c>
      <c r="AJ416">
        <v>1017</v>
      </c>
      <c r="AK416">
        <v>11</v>
      </c>
      <c r="AL416">
        <v>74</v>
      </c>
      <c r="AM416">
        <v>298</v>
      </c>
      <c r="AN416">
        <v>35086</v>
      </c>
      <c r="AO416">
        <v>4</v>
      </c>
      <c r="AP416" t="s">
        <v>726</v>
      </c>
      <c r="AQ416" t="s">
        <v>726</v>
      </c>
      <c r="AR416" t="s">
        <v>726</v>
      </c>
      <c r="AS416" t="s">
        <v>726</v>
      </c>
      <c r="AT416" t="s">
        <v>726</v>
      </c>
      <c r="AU416">
        <v>9999</v>
      </c>
      <c r="AV416">
        <v>0</v>
      </c>
      <c r="AW416">
        <v>0</v>
      </c>
      <c r="AX416">
        <v>2008</v>
      </c>
      <c r="AY416">
        <v>1</v>
      </c>
      <c r="AZ416">
        <v>9999</v>
      </c>
      <c r="BA416">
        <v>1</v>
      </c>
      <c r="BB416">
        <v>2009</v>
      </c>
      <c r="BC416">
        <v>1</v>
      </c>
      <c r="BD416">
        <v>2008</v>
      </c>
      <c r="BE416">
        <v>2008</v>
      </c>
      <c r="BF416">
        <v>0</v>
      </c>
      <c r="BG416">
        <v>0</v>
      </c>
      <c r="BH416">
        <v>0</v>
      </c>
      <c r="BI416">
        <v>0</v>
      </c>
      <c r="BO416">
        <v>0</v>
      </c>
      <c r="BP416">
        <v>0</v>
      </c>
      <c r="BQ416">
        <v>0</v>
      </c>
      <c r="BR416">
        <v>0</v>
      </c>
      <c r="BS416">
        <v>0</v>
      </c>
      <c r="BT416">
        <v>0</v>
      </c>
      <c r="BU416">
        <v>0</v>
      </c>
      <c r="BV416">
        <v>0</v>
      </c>
      <c r="BW416">
        <v>0</v>
      </c>
      <c r="BX416">
        <v>0</v>
      </c>
    </row>
    <row r="417" spans="1:76" x14ac:dyDescent="0.25">
      <c r="A417">
        <v>42</v>
      </c>
      <c r="B417" t="s">
        <v>86</v>
      </c>
      <c r="C417">
        <v>2012</v>
      </c>
      <c r="D417" t="s">
        <v>587</v>
      </c>
      <c r="E417">
        <v>0</v>
      </c>
      <c r="F417">
        <v>0</v>
      </c>
      <c r="J417">
        <v>0</v>
      </c>
      <c r="N417">
        <v>0</v>
      </c>
      <c r="U417">
        <v>0</v>
      </c>
      <c r="V417" t="s">
        <v>726</v>
      </c>
      <c r="W417" t="s">
        <v>726</v>
      </c>
      <c r="X417" t="s">
        <v>726</v>
      </c>
      <c r="Y417">
        <v>1</v>
      </c>
      <c r="Z417">
        <v>1</v>
      </c>
      <c r="AA417" t="s">
        <v>763</v>
      </c>
      <c r="AB417">
        <v>24890</v>
      </c>
      <c r="AC417">
        <v>5.9</v>
      </c>
      <c r="AD417">
        <v>14145</v>
      </c>
      <c r="AE417">
        <v>0</v>
      </c>
      <c r="AF417">
        <v>2.95</v>
      </c>
      <c r="AG417" t="s">
        <v>726</v>
      </c>
      <c r="AH417" t="s">
        <v>726</v>
      </c>
      <c r="AI417" t="s">
        <v>726</v>
      </c>
      <c r="AJ417">
        <v>776</v>
      </c>
      <c r="AK417">
        <v>5</v>
      </c>
      <c r="AL417">
        <v>74</v>
      </c>
      <c r="AM417">
        <v>400</v>
      </c>
      <c r="AN417">
        <v>29201</v>
      </c>
      <c r="AO417">
        <v>5</v>
      </c>
      <c r="AP417" t="s">
        <v>726</v>
      </c>
      <c r="AQ417" t="s">
        <v>726</v>
      </c>
      <c r="AR417" t="s">
        <v>726</v>
      </c>
      <c r="AS417" t="s">
        <v>726</v>
      </c>
      <c r="AT417" t="s">
        <v>726</v>
      </c>
      <c r="AU417">
        <v>9999</v>
      </c>
      <c r="AV417">
        <v>0</v>
      </c>
      <c r="AW417">
        <v>0</v>
      </c>
      <c r="AX417">
        <v>2008</v>
      </c>
      <c r="AY417">
        <v>1</v>
      </c>
      <c r="AZ417">
        <v>9999</v>
      </c>
      <c r="BA417">
        <v>1</v>
      </c>
      <c r="BB417">
        <v>2009</v>
      </c>
      <c r="BC417">
        <v>1</v>
      </c>
      <c r="BD417">
        <v>2008</v>
      </c>
      <c r="BE417">
        <v>2008</v>
      </c>
      <c r="BF417">
        <v>0</v>
      </c>
      <c r="BG417">
        <v>0</v>
      </c>
      <c r="BH417">
        <v>0</v>
      </c>
      <c r="BI417">
        <v>0</v>
      </c>
      <c r="BO417">
        <v>0</v>
      </c>
      <c r="BP417">
        <v>0</v>
      </c>
      <c r="BQ417">
        <v>0</v>
      </c>
      <c r="BR417">
        <v>0</v>
      </c>
      <c r="BS417">
        <v>0</v>
      </c>
      <c r="BT417">
        <v>0</v>
      </c>
      <c r="BU417">
        <v>0</v>
      </c>
      <c r="BV417">
        <v>0</v>
      </c>
      <c r="BW417">
        <v>0</v>
      </c>
      <c r="BX417">
        <v>0</v>
      </c>
    </row>
    <row r="418" spans="1:76" x14ac:dyDescent="0.25">
      <c r="A418">
        <v>42</v>
      </c>
      <c r="B418" t="s">
        <v>86</v>
      </c>
      <c r="C418">
        <v>2013</v>
      </c>
      <c r="D418" t="s">
        <v>587</v>
      </c>
      <c r="E418">
        <v>0</v>
      </c>
      <c r="F418">
        <v>0</v>
      </c>
      <c r="J418">
        <v>0</v>
      </c>
      <c r="N418">
        <v>0</v>
      </c>
      <c r="U418">
        <v>0</v>
      </c>
      <c r="V418" t="s">
        <v>726</v>
      </c>
      <c r="W418" t="s">
        <v>726</v>
      </c>
      <c r="X418" t="s">
        <v>726</v>
      </c>
      <c r="Y418">
        <v>1</v>
      </c>
      <c r="Z418">
        <v>1</v>
      </c>
      <c r="AA418" t="s">
        <v>763</v>
      </c>
      <c r="AB418">
        <v>24890</v>
      </c>
      <c r="AC418">
        <v>2.5</v>
      </c>
      <c r="AD418">
        <v>13818</v>
      </c>
      <c r="AE418">
        <v>0</v>
      </c>
      <c r="AF418">
        <v>1.25</v>
      </c>
      <c r="AG418" t="s">
        <v>726</v>
      </c>
      <c r="AH418" t="s">
        <v>726</v>
      </c>
      <c r="AI418">
        <v>2200</v>
      </c>
      <c r="AJ418">
        <v>2482</v>
      </c>
      <c r="AK418">
        <v>10</v>
      </c>
      <c r="AL418">
        <v>73</v>
      </c>
      <c r="AM418">
        <v>819</v>
      </c>
      <c r="AN418">
        <v>38864</v>
      </c>
      <c r="AO418">
        <v>6</v>
      </c>
      <c r="AP418" t="s">
        <v>726</v>
      </c>
      <c r="AQ418" t="s">
        <v>726</v>
      </c>
      <c r="AR418" t="s">
        <v>726</v>
      </c>
      <c r="AS418" t="s">
        <v>726</v>
      </c>
      <c r="AT418" t="s">
        <v>726</v>
      </c>
      <c r="AU418">
        <v>9999</v>
      </c>
      <c r="AV418">
        <v>0</v>
      </c>
      <c r="AW418">
        <v>0</v>
      </c>
      <c r="AX418">
        <v>2008</v>
      </c>
      <c r="AY418">
        <v>1</v>
      </c>
      <c r="AZ418">
        <v>9999</v>
      </c>
      <c r="BA418">
        <v>1</v>
      </c>
      <c r="BB418">
        <v>2009</v>
      </c>
      <c r="BC418">
        <v>1</v>
      </c>
      <c r="BD418">
        <v>2008</v>
      </c>
      <c r="BE418">
        <v>2008</v>
      </c>
      <c r="BF418">
        <v>0</v>
      </c>
      <c r="BG418">
        <v>0</v>
      </c>
      <c r="BH418">
        <v>0</v>
      </c>
      <c r="BI418">
        <v>0</v>
      </c>
      <c r="BO418">
        <v>0</v>
      </c>
      <c r="BP418">
        <v>0</v>
      </c>
      <c r="BQ418">
        <v>0</v>
      </c>
      <c r="BR418">
        <v>0</v>
      </c>
      <c r="BS418">
        <v>0</v>
      </c>
      <c r="BT418">
        <v>0</v>
      </c>
      <c r="BU418">
        <v>0</v>
      </c>
      <c r="BV418">
        <v>0</v>
      </c>
      <c r="BW418">
        <v>0</v>
      </c>
      <c r="BX418">
        <v>0</v>
      </c>
    </row>
    <row r="419" spans="1:76" x14ac:dyDescent="0.25">
      <c r="A419">
        <v>42</v>
      </c>
      <c r="B419" t="s">
        <v>86</v>
      </c>
      <c r="C419">
        <v>2014</v>
      </c>
      <c r="D419" t="s">
        <v>587</v>
      </c>
      <c r="E419">
        <v>0</v>
      </c>
      <c r="F419">
        <v>0</v>
      </c>
      <c r="J419">
        <v>0</v>
      </c>
      <c r="N419">
        <v>0</v>
      </c>
      <c r="U419">
        <v>0</v>
      </c>
      <c r="V419" t="s">
        <v>726</v>
      </c>
      <c r="W419" t="s">
        <v>726</v>
      </c>
      <c r="X419" t="s">
        <v>726</v>
      </c>
      <c r="Y419">
        <v>1</v>
      </c>
      <c r="Z419">
        <v>1</v>
      </c>
      <c r="AA419" t="s">
        <v>763</v>
      </c>
      <c r="AB419">
        <v>24890</v>
      </c>
      <c r="AC419">
        <v>8.1999999999999993</v>
      </c>
      <c r="AD419">
        <v>14156</v>
      </c>
      <c r="AE419">
        <v>0</v>
      </c>
      <c r="AF419">
        <v>4.0999999999999996</v>
      </c>
      <c r="AG419" t="s">
        <v>726</v>
      </c>
      <c r="AH419" t="s">
        <v>726</v>
      </c>
      <c r="AI419">
        <v>2300</v>
      </c>
      <c r="AJ419">
        <v>156</v>
      </c>
      <c r="AK419">
        <v>7</v>
      </c>
      <c r="AL419">
        <v>21.37</v>
      </c>
      <c r="AM419">
        <v>626</v>
      </c>
      <c r="AN419">
        <v>38837</v>
      </c>
      <c r="AO419">
        <v>8</v>
      </c>
      <c r="AP419">
        <v>5</v>
      </c>
      <c r="AQ419">
        <v>5</v>
      </c>
      <c r="AR419">
        <v>10</v>
      </c>
      <c r="AS419">
        <v>66</v>
      </c>
      <c r="AT419" t="s">
        <v>726</v>
      </c>
      <c r="AU419">
        <v>9999</v>
      </c>
      <c r="AV419">
        <v>0</v>
      </c>
      <c r="AW419">
        <v>0</v>
      </c>
      <c r="AX419">
        <v>2008</v>
      </c>
      <c r="AY419">
        <v>1</v>
      </c>
      <c r="AZ419">
        <v>9999</v>
      </c>
      <c r="BA419">
        <v>1</v>
      </c>
      <c r="BB419">
        <v>2009</v>
      </c>
      <c r="BC419">
        <v>1</v>
      </c>
      <c r="BD419">
        <v>2008</v>
      </c>
      <c r="BE419">
        <v>2008</v>
      </c>
      <c r="BF419">
        <v>0</v>
      </c>
      <c r="BG419">
        <v>0</v>
      </c>
      <c r="BH419">
        <v>0</v>
      </c>
      <c r="BI419">
        <v>0</v>
      </c>
      <c r="BO419">
        <v>0</v>
      </c>
      <c r="BP419">
        <v>0</v>
      </c>
      <c r="BQ419">
        <v>0</v>
      </c>
      <c r="BR419">
        <v>0</v>
      </c>
      <c r="BS419">
        <v>0</v>
      </c>
      <c r="BT419">
        <v>0</v>
      </c>
      <c r="BU419">
        <v>0</v>
      </c>
      <c r="BV419">
        <v>0</v>
      </c>
      <c r="BW419">
        <v>0</v>
      </c>
      <c r="BX419">
        <v>0</v>
      </c>
    </row>
    <row r="420" spans="1:76" x14ac:dyDescent="0.25">
      <c r="A420">
        <v>42</v>
      </c>
      <c r="B420" t="s">
        <v>86</v>
      </c>
      <c r="C420">
        <v>2015</v>
      </c>
      <c r="D420" t="s">
        <v>587</v>
      </c>
      <c r="E420">
        <v>0</v>
      </c>
      <c r="F420">
        <v>0</v>
      </c>
      <c r="J420">
        <v>0</v>
      </c>
      <c r="N420">
        <v>0</v>
      </c>
      <c r="U420">
        <v>0</v>
      </c>
      <c r="V420" t="s">
        <v>726</v>
      </c>
      <c r="W420" t="s">
        <v>726</v>
      </c>
      <c r="X420" t="s">
        <v>726</v>
      </c>
      <c r="Y420">
        <v>1</v>
      </c>
      <c r="Z420">
        <v>1</v>
      </c>
      <c r="AA420" t="s">
        <v>763</v>
      </c>
      <c r="AB420">
        <v>24890</v>
      </c>
      <c r="AC420">
        <v>7.8</v>
      </c>
      <c r="AD420">
        <v>14792</v>
      </c>
      <c r="AE420">
        <v>0</v>
      </c>
      <c r="AF420">
        <v>3.9</v>
      </c>
      <c r="AG420" t="s">
        <v>726</v>
      </c>
      <c r="AH420" t="s">
        <v>726</v>
      </c>
      <c r="AI420" t="s">
        <v>726</v>
      </c>
      <c r="AJ420">
        <v>1007</v>
      </c>
      <c r="AK420">
        <v>8</v>
      </c>
      <c r="AL420">
        <v>72</v>
      </c>
      <c r="AM420">
        <v>75</v>
      </c>
      <c r="AN420">
        <v>728</v>
      </c>
      <c r="AO420">
        <v>11165</v>
      </c>
      <c r="AP420">
        <v>6</v>
      </c>
      <c r="AQ420">
        <v>4</v>
      </c>
      <c r="AR420">
        <v>9</v>
      </c>
      <c r="AS420">
        <v>11</v>
      </c>
      <c r="AT420">
        <v>253</v>
      </c>
      <c r="AU420">
        <v>9999</v>
      </c>
      <c r="AV420">
        <v>0</v>
      </c>
      <c r="AW420">
        <v>0</v>
      </c>
      <c r="AX420">
        <v>2008</v>
      </c>
      <c r="AY420">
        <v>1</v>
      </c>
      <c r="AZ420">
        <v>9999</v>
      </c>
      <c r="BA420">
        <v>1</v>
      </c>
      <c r="BB420">
        <v>2009</v>
      </c>
      <c r="BC420">
        <v>1</v>
      </c>
      <c r="BD420">
        <v>2008</v>
      </c>
      <c r="BE420">
        <v>2008</v>
      </c>
      <c r="BF420">
        <v>0</v>
      </c>
      <c r="BG420">
        <v>0</v>
      </c>
      <c r="BH420">
        <v>0</v>
      </c>
      <c r="BI420">
        <v>0</v>
      </c>
      <c r="BO420">
        <v>0</v>
      </c>
      <c r="BP420">
        <v>0</v>
      </c>
      <c r="BQ420">
        <v>0</v>
      </c>
      <c r="BR420">
        <v>0</v>
      </c>
      <c r="BS420">
        <v>0</v>
      </c>
      <c r="BT420">
        <v>0</v>
      </c>
      <c r="BU420">
        <v>0</v>
      </c>
      <c r="BV420">
        <v>0</v>
      </c>
      <c r="BW420">
        <v>0</v>
      </c>
      <c r="BX420">
        <v>0</v>
      </c>
    </row>
    <row r="421" spans="1:76" x14ac:dyDescent="0.25">
      <c r="A421">
        <v>42</v>
      </c>
      <c r="B421" t="s">
        <v>86</v>
      </c>
      <c r="C421">
        <v>2016</v>
      </c>
      <c r="D421" t="s">
        <v>587</v>
      </c>
      <c r="E421">
        <v>0</v>
      </c>
      <c r="F421">
        <v>0</v>
      </c>
      <c r="J421">
        <v>0</v>
      </c>
      <c r="N421">
        <v>0</v>
      </c>
      <c r="U421">
        <v>0</v>
      </c>
      <c r="V421" t="s">
        <v>726</v>
      </c>
      <c r="W421" t="s">
        <v>726</v>
      </c>
      <c r="X421" t="s">
        <v>726</v>
      </c>
      <c r="Y421">
        <v>1</v>
      </c>
      <c r="Z421">
        <v>1</v>
      </c>
      <c r="AA421" t="s">
        <v>763</v>
      </c>
      <c r="AB421">
        <v>24890</v>
      </c>
      <c r="AC421" t="s">
        <v>726</v>
      </c>
      <c r="AD421" t="s">
        <v>726</v>
      </c>
      <c r="AE421" t="s">
        <v>726</v>
      </c>
      <c r="AF421" t="s">
        <v>726</v>
      </c>
      <c r="AG421" t="s">
        <v>726</v>
      </c>
      <c r="AH421" t="s">
        <v>726</v>
      </c>
      <c r="AI421" t="s">
        <v>726</v>
      </c>
      <c r="AJ421" t="s">
        <v>726</v>
      </c>
      <c r="AK421" t="s">
        <v>726</v>
      </c>
      <c r="AL421" t="s">
        <v>726</v>
      </c>
      <c r="AM421">
        <v>75</v>
      </c>
      <c r="AN421" t="s">
        <v>726</v>
      </c>
      <c r="AO421" t="s">
        <v>726</v>
      </c>
      <c r="AP421" t="s">
        <v>726</v>
      </c>
      <c r="AQ421" t="s">
        <v>726</v>
      </c>
      <c r="AR421" t="s">
        <v>726</v>
      </c>
      <c r="AS421" t="s">
        <v>726</v>
      </c>
      <c r="AT421">
        <v>176</v>
      </c>
      <c r="AU421">
        <v>9999</v>
      </c>
      <c r="AV421">
        <v>0</v>
      </c>
      <c r="AW421">
        <v>0</v>
      </c>
      <c r="AX421">
        <v>2008</v>
      </c>
      <c r="AY421">
        <v>1</v>
      </c>
      <c r="AZ421">
        <v>9999</v>
      </c>
      <c r="BA421">
        <v>1</v>
      </c>
      <c r="BB421">
        <v>2009</v>
      </c>
      <c r="BC421">
        <v>1</v>
      </c>
      <c r="BD421">
        <v>2008</v>
      </c>
      <c r="BE421">
        <v>2008</v>
      </c>
      <c r="BF421">
        <v>0</v>
      </c>
      <c r="BG421">
        <v>0</v>
      </c>
      <c r="BH421">
        <v>0</v>
      </c>
      <c r="BI421">
        <v>0</v>
      </c>
      <c r="BO421">
        <v>0</v>
      </c>
      <c r="BP421">
        <v>0</v>
      </c>
      <c r="BQ421">
        <v>0</v>
      </c>
      <c r="BR421">
        <v>0</v>
      </c>
      <c r="BS421">
        <v>0</v>
      </c>
      <c r="BT421">
        <v>0</v>
      </c>
      <c r="BU421">
        <v>0</v>
      </c>
      <c r="BV421">
        <v>0</v>
      </c>
      <c r="BW421">
        <v>0</v>
      </c>
      <c r="BX421">
        <v>0</v>
      </c>
    </row>
    <row r="422" spans="1:76" x14ac:dyDescent="0.25">
      <c r="A422">
        <v>43</v>
      </c>
      <c r="B422" t="s">
        <v>87</v>
      </c>
      <c r="C422">
        <v>2007</v>
      </c>
      <c r="D422" t="s">
        <v>591</v>
      </c>
      <c r="E422">
        <v>1</v>
      </c>
      <c r="F422">
        <v>1</v>
      </c>
      <c r="G422">
        <v>37253</v>
      </c>
      <c r="H422">
        <v>9.4049482453925783</v>
      </c>
      <c r="I422">
        <v>12645</v>
      </c>
      <c r="J422">
        <v>0</v>
      </c>
      <c r="N422">
        <v>1</v>
      </c>
      <c r="O422">
        <v>6128</v>
      </c>
      <c r="P422">
        <v>1.547084069679374</v>
      </c>
      <c r="Q422">
        <v>93</v>
      </c>
      <c r="R422">
        <v>39965</v>
      </c>
      <c r="S422">
        <v>2834</v>
      </c>
      <c r="T422">
        <v>325412</v>
      </c>
      <c r="U422">
        <v>1</v>
      </c>
      <c r="V422">
        <v>1421</v>
      </c>
      <c r="W422">
        <v>15290</v>
      </c>
      <c r="X422">
        <v>1586</v>
      </c>
      <c r="Y422">
        <v>1</v>
      </c>
      <c r="Z422">
        <v>1</v>
      </c>
      <c r="AA422" t="s">
        <v>764</v>
      </c>
      <c r="AB422">
        <v>397066</v>
      </c>
      <c r="AC422" t="s">
        <v>726</v>
      </c>
      <c r="AD422">
        <v>3053</v>
      </c>
      <c r="AE422" t="s">
        <v>726</v>
      </c>
      <c r="AF422" t="s">
        <v>726</v>
      </c>
      <c r="AG422">
        <v>1669.4749999999999</v>
      </c>
      <c r="AH422">
        <v>9350.5859999999993</v>
      </c>
      <c r="AI422">
        <v>8252.5570000000007</v>
      </c>
      <c r="AJ422" t="s">
        <v>726</v>
      </c>
      <c r="AK422">
        <v>56</v>
      </c>
      <c r="AL422">
        <v>274</v>
      </c>
      <c r="AM422" t="s">
        <v>726</v>
      </c>
      <c r="AN422" t="s">
        <v>726</v>
      </c>
      <c r="AO422" t="s">
        <v>726</v>
      </c>
      <c r="AP422" t="s">
        <v>726</v>
      </c>
      <c r="AQ422" t="s">
        <v>726</v>
      </c>
      <c r="AR422" t="s">
        <v>726</v>
      </c>
      <c r="AS422" t="s">
        <v>726</v>
      </c>
      <c r="AT422" t="s">
        <v>726</v>
      </c>
      <c r="AU422">
        <v>2010</v>
      </c>
      <c r="AV422">
        <v>0</v>
      </c>
      <c r="AW422">
        <v>1</v>
      </c>
      <c r="AX422">
        <v>2009</v>
      </c>
      <c r="AY422">
        <v>1</v>
      </c>
      <c r="AZ422">
        <v>9999</v>
      </c>
      <c r="BA422">
        <v>1</v>
      </c>
      <c r="BB422">
        <v>2010</v>
      </c>
      <c r="BC422">
        <v>2</v>
      </c>
      <c r="BD422">
        <v>2009</v>
      </c>
      <c r="BE422">
        <v>2009</v>
      </c>
      <c r="BF422">
        <v>0</v>
      </c>
      <c r="BG422">
        <v>0</v>
      </c>
      <c r="BH422">
        <v>0</v>
      </c>
      <c r="BI422">
        <v>0</v>
      </c>
      <c r="BO422">
        <v>0</v>
      </c>
      <c r="BP422">
        <v>0</v>
      </c>
      <c r="BQ422">
        <v>0</v>
      </c>
      <c r="BR422">
        <v>0</v>
      </c>
      <c r="BS422">
        <v>0</v>
      </c>
      <c r="BT422">
        <v>0</v>
      </c>
      <c r="BU422">
        <v>0</v>
      </c>
      <c r="BV422">
        <v>0</v>
      </c>
      <c r="BW422">
        <v>0</v>
      </c>
      <c r="BX422">
        <v>0</v>
      </c>
    </row>
    <row r="423" spans="1:76" x14ac:dyDescent="0.25">
      <c r="A423">
        <v>43</v>
      </c>
      <c r="B423" t="s">
        <v>87</v>
      </c>
      <c r="C423">
        <v>2008</v>
      </c>
      <c r="D423" t="s">
        <v>591</v>
      </c>
      <c r="E423">
        <v>1</v>
      </c>
      <c r="F423">
        <v>1</v>
      </c>
      <c r="G423">
        <v>37253</v>
      </c>
      <c r="H423">
        <v>9.4049482453925783</v>
      </c>
      <c r="I423">
        <v>12645</v>
      </c>
      <c r="J423">
        <v>0</v>
      </c>
      <c r="N423">
        <v>1</v>
      </c>
      <c r="O423">
        <v>6128</v>
      </c>
      <c r="P423">
        <v>1.547084069679374</v>
      </c>
      <c r="Q423">
        <v>93</v>
      </c>
      <c r="R423">
        <v>39965</v>
      </c>
      <c r="S423">
        <v>2834</v>
      </c>
      <c r="T423">
        <v>325412</v>
      </c>
      <c r="U423">
        <v>1</v>
      </c>
      <c r="V423">
        <v>1421</v>
      </c>
      <c r="W423">
        <v>15290</v>
      </c>
      <c r="X423">
        <v>1586</v>
      </c>
      <c r="Y423">
        <v>1</v>
      </c>
      <c r="Z423">
        <v>1</v>
      </c>
      <c r="AA423" t="s">
        <v>764</v>
      </c>
      <c r="AB423">
        <v>397066</v>
      </c>
      <c r="AC423">
        <v>0</v>
      </c>
      <c r="AD423">
        <v>3053</v>
      </c>
      <c r="AE423">
        <v>0</v>
      </c>
      <c r="AF423">
        <v>0</v>
      </c>
      <c r="AG423">
        <v>1802.905</v>
      </c>
      <c r="AH423">
        <v>9459.0349999999999</v>
      </c>
      <c r="AI423">
        <v>8559.1720000000005</v>
      </c>
      <c r="AJ423">
        <v>293</v>
      </c>
      <c r="AK423">
        <v>56</v>
      </c>
      <c r="AL423" t="s">
        <v>726</v>
      </c>
      <c r="AM423" t="s">
        <v>726</v>
      </c>
      <c r="AN423">
        <v>10800</v>
      </c>
      <c r="AO423">
        <v>6</v>
      </c>
      <c r="AP423" t="s">
        <v>726</v>
      </c>
      <c r="AQ423" t="s">
        <v>726</v>
      </c>
      <c r="AR423" t="s">
        <v>726</v>
      </c>
      <c r="AS423" t="s">
        <v>726</v>
      </c>
      <c r="AT423" t="s">
        <v>726</v>
      </c>
      <c r="AU423">
        <v>2010</v>
      </c>
      <c r="AV423">
        <v>0</v>
      </c>
      <c r="AW423">
        <v>1</v>
      </c>
      <c r="AX423">
        <v>2009</v>
      </c>
      <c r="AY423">
        <v>1</v>
      </c>
      <c r="AZ423">
        <v>9999</v>
      </c>
      <c r="BA423">
        <v>1</v>
      </c>
      <c r="BB423">
        <v>2010</v>
      </c>
      <c r="BC423">
        <v>2</v>
      </c>
      <c r="BD423">
        <v>2009</v>
      </c>
      <c r="BE423">
        <v>2009</v>
      </c>
      <c r="BF423">
        <v>0</v>
      </c>
      <c r="BG423">
        <v>0</v>
      </c>
      <c r="BH423">
        <v>0</v>
      </c>
      <c r="BI423">
        <v>0</v>
      </c>
      <c r="BO423">
        <v>0</v>
      </c>
      <c r="BP423">
        <v>0</v>
      </c>
      <c r="BQ423">
        <v>0</v>
      </c>
      <c r="BR423">
        <v>0</v>
      </c>
      <c r="BS423">
        <v>0</v>
      </c>
      <c r="BT423">
        <v>0</v>
      </c>
      <c r="BU423">
        <v>0</v>
      </c>
      <c r="BV423">
        <v>0</v>
      </c>
      <c r="BW423">
        <v>0</v>
      </c>
      <c r="BX423">
        <v>0</v>
      </c>
    </row>
    <row r="424" spans="1:76" x14ac:dyDescent="0.25">
      <c r="A424">
        <v>43</v>
      </c>
      <c r="B424" t="s">
        <v>87</v>
      </c>
      <c r="C424">
        <v>2009</v>
      </c>
      <c r="D424" t="s">
        <v>591</v>
      </c>
      <c r="E424">
        <v>1</v>
      </c>
      <c r="F424">
        <v>1</v>
      </c>
      <c r="G424">
        <v>37253</v>
      </c>
      <c r="H424">
        <v>9.4049482453925783</v>
      </c>
      <c r="I424">
        <v>12645</v>
      </c>
      <c r="J424">
        <v>0</v>
      </c>
      <c r="N424">
        <v>1</v>
      </c>
      <c r="O424">
        <v>6128</v>
      </c>
      <c r="P424">
        <v>1.547084069679374</v>
      </c>
      <c r="Q424">
        <v>93</v>
      </c>
      <c r="R424">
        <v>39965</v>
      </c>
      <c r="S424">
        <v>2834</v>
      </c>
      <c r="T424">
        <v>325412</v>
      </c>
      <c r="U424">
        <v>1</v>
      </c>
      <c r="V424">
        <v>1421</v>
      </c>
      <c r="W424">
        <v>15290</v>
      </c>
      <c r="X424">
        <v>1586</v>
      </c>
      <c r="Y424">
        <v>1</v>
      </c>
      <c r="Z424">
        <v>1</v>
      </c>
      <c r="AA424" t="s">
        <v>764</v>
      </c>
      <c r="AB424">
        <v>397066</v>
      </c>
      <c r="AC424">
        <v>4.4000000000000004</v>
      </c>
      <c r="AD424">
        <v>3360</v>
      </c>
      <c r="AE424">
        <v>0</v>
      </c>
      <c r="AF424">
        <v>2.2000000000000002</v>
      </c>
      <c r="AG424">
        <v>2074.4389999999999</v>
      </c>
      <c r="AH424">
        <v>10545.966</v>
      </c>
      <c r="AI424">
        <v>9887.3009999999995</v>
      </c>
      <c r="AJ424">
        <v>306</v>
      </c>
      <c r="AK424">
        <v>0</v>
      </c>
      <c r="AL424">
        <v>55</v>
      </c>
      <c r="AM424" t="s">
        <v>726</v>
      </c>
      <c r="AN424">
        <v>48681</v>
      </c>
      <c r="AO424">
        <v>4</v>
      </c>
      <c r="AP424" t="s">
        <v>726</v>
      </c>
      <c r="AQ424" t="s">
        <v>726</v>
      </c>
      <c r="AR424" t="s">
        <v>726</v>
      </c>
      <c r="AS424" t="s">
        <v>726</v>
      </c>
      <c r="AT424" t="s">
        <v>726</v>
      </c>
      <c r="AU424">
        <v>2010</v>
      </c>
      <c r="AV424">
        <v>0</v>
      </c>
      <c r="AW424">
        <v>1</v>
      </c>
      <c r="AX424">
        <v>2009</v>
      </c>
      <c r="AY424">
        <v>1</v>
      </c>
      <c r="AZ424">
        <v>9999</v>
      </c>
      <c r="BA424">
        <v>1</v>
      </c>
      <c r="BB424">
        <v>2010</v>
      </c>
      <c r="BC424">
        <v>2</v>
      </c>
      <c r="BD424">
        <v>2009</v>
      </c>
      <c r="BE424">
        <v>2009</v>
      </c>
      <c r="BF424">
        <v>0</v>
      </c>
      <c r="BG424">
        <v>1</v>
      </c>
      <c r="BH424">
        <v>0</v>
      </c>
      <c r="BI424">
        <v>1</v>
      </c>
      <c r="BO424">
        <v>0</v>
      </c>
      <c r="BP424">
        <v>0</v>
      </c>
      <c r="BQ424">
        <v>0</v>
      </c>
      <c r="BR424">
        <v>0</v>
      </c>
      <c r="BS424">
        <v>0</v>
      </c>
      <c r="BT424">
        <v>0</v>
      </c>
      <c r="BU424">
        <v>0</v>
      </c>
      <c r="BV424">
        <v>0</v>
      </c>
      <c r="BW424">
        <v>8</v>
      </c>
      <c r="BX424">
        <v>1</v>
      </c>
    </row>
    <row r="425" spans="1:76" x14ac:dyDescent="0.25">
      <c r="A425">
        <v>43</v>
      </c>
      <c r="B425" t="s">
        <v>87</v>
      </c>
      <c r="C425">
        <v>2010</v>
      </c>
      <c r="D425" t="s">
        <v>591</v>
      </c>
      <c r="E425">
        <v>1</v>
      </c>
      <c r="F425">
        <v>1</v>
      </c>
      <c r="G425">
        <v>37253</v>
      </c>
      <c r="H425">
        <v>9.4049482453925783</v>
      </c>
      <c r="I425">
        <v>12645</v>
      </c>
      <c r="J425">
        <v>0</v>
      </c>
      <c r="N425">
        <v>1</v>
      </c>
      <c r="O425">
        <v>6128</v>
      </c>
      <c r="P425">
        <v>1.547084069679374</v>
      </c>
      <c r="Q425">
        <v>93</v>
      </c>
      <c r="R425">
        <v>39965</v>
      </c>
      <c r="S425">
        <v>2834</v>
      </c>
      <c r="T425">
        <v>325412</v>
      </c>
      <c r="U425">
        <v>1</v>
      </c>
      <c r="V425">
        <v>1421</v>
      </c>
      <c r="W425">
        <v>15290</v>
      </c>
      <c r="X425">
        <v>1586</v>
      </c>
      <c r="Y425">
        <v>1</v>
      </c>
      <c r="Z425">
        <v>1</v>
      </c>
      <c r="AA425" t="s">
        <v>764</v>
      </c>
      <c r="AB425">
        <v>397066</v>
      </c>
      <c r="AC425">
        <v>7.6</v>
      </c>
      <c r="AD425">
        <v>3340</v>
      </c>
      <c r="AE425">
        <v>0</v>
      </c>
      <c r="AF425">
        <v>3.8</v>
      </c>
      <c r="AG425">
        <v>2563.587</v>
      </c>
      <c r="AH425">
        <v>10928.929</v>
      </c>
      <c r="AI425">
        <v>10817.507</v>
      </c>
      <c r="AJ425">
        <v>-20</v>
      </c>
      <c r="AK425">
        <v>11</v>
      </c>
      <c r="AL425">
        <v>55</v>
      </c>
      <c r="AM425">
        <v>111</v>
      </c>
      <c r="AN425">
        <v>27124</v>
      </c>
      <c r="AO425">
        <v>4</v>
      </c>
      <c r="AP425" t="s">
        <v>726</v>
      </c>
      <c r="AQ425" t="s">
        <v>726</v>
      </c>
      <c r="AR425" t="s">
        <v>726</v>
      </c>
      <c r="AS425" t="s">
        <v>726</v>
      </c>
      <c r="AT425" t="s">
        <v>726</v>
      </c>
      <c r="AU425">
        <v>2010</v>
      </c>
      <c r="AV425">
        <v>0</v>
      </c>
      <c r="AW425">
        <v>1</v>
      </c>
      <c r="AX425">
        <v>2009</v>
      </c>
      <c r="AY425">
        <v>1</v>
      </c>
      <c r="AZ425">
        <v>9999</v>
      </c>
      <c r="BA425">
        <v>1</v>
      </c>
      <c r="BB425">
        <v>2010</v>
      </c>
      <c r="BC425">
        <v>2</v>
      </c>
      <c r="BD425">
        <v>2009</v>
      </c>
      <c r="BE425">
        <v>2009</v>
      </c>
      <c r="BF425">
        <v>0</v>
      </c>
      <c r="BG425">
        <v>1</v>
      </c>
      <c r="BH425">
        <v>0</v>
      </c>
      <c r="BI425">
        <v>1</v>
      </c>
      <c r="BO425">
        <v>0</v>
      </c>
      <c r="BP425">
        <v>0</v>
      </c>
      <c r="BQ425">
        <v>0</v>
      </c>
      <c r="BR425">
        <v>57</v>
      </c>
      <c r="BS425">
        <v>126</v>
      </c>
      <c r="BT425">
        <v>1582</v>
      </c>
      <c r="BU425">
        <v>312</v>
      </c>
      <c r="BV425">
        <v>0</v>
      </c>
      <c r="BW425">
        <v>28</v>
      </c>
      <c r="BX425">
        <v>0</v>
      </c>
    </row>
    <row r="426" spans="1:76" x14ac:dyDescent="0.25">
      <c r="A426">
        <v>43</v>
      </c>
      <c r="B426" t="s">
        <v>87</v>
      </c>
      <c r="C426">
        <v>2011</v>
      </c>
      <c r="D426" t="s">
        <v>591</v>
      </c>
      <c r="E426">
        <v>1</v>
      </c>
      <c r="F426">
        <v>1</v>
      </c>
      <c r="G426">
        <v>37253</v>
      </c>
      <c r="H426">
        <v>9.4049482453925783</v>
      </c>
      <c r="I426">
        <v>12645</v>
      </c>
      <c r="J426">
        <v>0</v>
      </c>
      <c r="N426">
        <v>1</v>
      </c>
      <c r="O426">
        <v>6128</v>
      </c>
      <c r="P426">
        <v>1.547084069679374</v>
      </c>
      <c r="Q426">
        <v>93</v>
      </c>
      <c r="R426">
        <v>39965</v>
      </c>
      <c r="S426">
        <v>2834</v>
      </c>
      <c r="T426">
        <v>325412</v>
      </c>
      <c r="U426">
        <v>1</v>
      </c>
      <c r="V426">
        <v>1421</v>
      </c>
      <c r="W426">
        <v>15290</v>
      </c>
      <c r="X426">
        <v>1586</v>
      </c>
      <c r="Y426">
        <v>1</v>
      </c>
      <c r="Z426">
        <v>1</v>
      </c>
      <c r="AA426" t="s">
        <v>764</v>
      </c>
      <c r="AB426">
        <v>397066</v>
      </c>
      <c r="AC426">
        <v>5.4</v>
      </c>
      <c r="AD426">
        <v>3961</v>
      </c>
      <c r="AE426">
        <v>0</v>
      </c>
      <c r="AF426">
        <v>2.7</v>
      </c>
      <c r="AG426">
        <v>2983.6129999999998</v>
      </c>
      <c r="AH426">
        <v>11290.508</v>
      </c>
      <c r="AI426">
        <v>11578.102999999999</v>
      </c>
      <c r="AJ426">
        <v>3957</v>
      </c>
      <c r="AK426">
        <v>10</v>
      </c>
      <c r="AL426">
        <v>54</v>
      </c>
      <c r="AM426">
        <v>147</v>
      </c>
      <c r="AN426">
        <v>123674</v>
      </c>
      <c r="AO426">
        <v>7</v>
      </c>
      <c r="AP426" t="s">
        <v>726</v>
      </c>
      <c r="AQ426" t="s">
        <v>726</v>
      </c>
      <c r="AR426" t="s">
        <v>726</v>
      </c>
      <c r="AS426" t="s">
        <v>726</v>
      </c>
      <c r="AT426" t="s">
        <v>726</v>
      </c>
      <c r="AU426">
        <v>2010</v>
      </c>
      <c r="AV426">
        <v>0</v>
      </c>
      <c r="AW426">
        <v>1</v>
      </c>
      <c r="AX426">
        <v>2009</v>
      </c>
      <c r="AY426">
        <v>1</v>
      </c>
      <c r="AZ426">
        <v>9999</v>
      </c>
      <c r="BA426">
        <v>1</v>
      </c>
      <c r="BB426">
        <v>2010</v>
      </c>
      <c r="BC426">
        <v>2</v>
      </c>
      <c r="BD426">
        <v>2009</v>
      </c>
      <c r="BE426">
        <v>2009</v>
      </c>
      <c r="BF426">
        <v>0</v>
      </c>
      <c r="BG426">
        <v>1</v>
      </c>
      <c r="BH426">
        <v>0</v>
      </c>
      <c r="BI426">
        <v>1</v>
      </c>
      <c r="BO426">
        <v>0</v>
      </c>
      <c r="BP426">
        <v>0</v>
      </c>
      <c r="BQ426">
        <v>0</v>
      </c>
      <c r="BR426">
        <v>2</v>
      </c>
      <c r="BS426">
        <v>9</v>
      </c>
      <c r="BT426">
        <v>100</v>
      </c>
      <c r="BU426">
        <v>24</v>
      </c>
      <c r="BV426">
        <v>0</v>
      </c>
      <c r="BW426">
        <v>1</v>
      </c>
      <c r="BX426">
        <v>53</v>
      </c>
    </row>
    <row r="427" spans="1:76" x14ac:dyDescent="0.25">
      <c r="A427">
        <v>43</v>
      </c>
      <c r="B427" t="s">
        <v>87</v>
      </c>
      <c r="C427">
        <v>2012</v>
      </c>
      <c r="D427" t="s">
        <v>591</v>
      </c>
      <c r="E427">
        <v>1</v>
      </c>
      <c r="F427">
        <v>1</v>
      </c>
      <c r="G427">
        <v>37253</v>
      </c>
      <c r="H427">
        <v>9.4049482453925783</v>
      </c>
      <c r="I427">
        <v>12645</v>
      </c>
      <c r="J427">
        <v>0</v>
      </c>
      <c r="N427">
        <v>1</v>
      </c>
      <c r="O427">
        <v>6128</v>
      </c>
      <c r="P427">
        <v>1.547084069679374</v>
      </c>
      <c r="Q427">
        <v>93</v>
      </c>
      <c r="R427">
        <v>39965</v>
      </c>
      <c r="S427">
        <v>2834</v>
      </c>
      <c r="T427">
        <v>325412</v>
      </c>
      <c r="U427">
        <v>1</v>
      </c>
      <c r="V427">
        <v>1421</v>
      </c>
      <c r="W427">
        <v>15290</v>
      </c>
      <c r="X427">
        <v>1586</v>
      </c>
      <c r="Y427">
        <v>1</v>
      </c>
      <c r="Z427">
        <v>1</v>
      </c>
      <c r="AA427" t="s">
        <v>764</v>
      </c>
      <c r="AB427">
        <v>397066</v>
      </c>
      <c r="AC427">
        <v>5.8</v>
      </c>
      <c r="AD427">
        <v>4057</v>
      </c>
      <c r="AE427">
        <v>0</v>
      </c>
      <c r="AF427">
        <v>2.9</v>
      </c>
      <c r="AG427">
        <v>3788.915</v>
      </c>
      <c r="AH427">
        <v>11609.476000000001</v>
      </c>
      <c r="AI427">
        <v>13794.041999999999</v>
      </c>
      <c r="AJ427">
        <v>95</v>
      </c>
      <c r="AK427">
        <v>-1</v>
      </c>
      <c r="AL427">
        <v>55</v>
      </c>
      <c r="AM427">
        <v>60</v>
      </c>
      <c r="AN427">
        <v>49039</v>
      </c>
      <c r="AO427">
        <v>3</v>
      </c>
      <c r="AP427" t="s">
        <v>726</v>
      </c>
      <c r="AQ427" t="s">
        <v>726</v>
      </c>
      <c r="AR427" t="s">
        <v>726</v>
      </c>
      <c r="AS427" t="s">
        <v>726</v>
      </c>
      <c r="AT427" t="s">
        <v>726</v>
      </c>
      <c r="AU427">
        <v>2010</v>
      </c>
      <c r="AV427">
        <v>0</v>
      </c>
      <c r="AW427">
        <v>1</v>
      </c>
      <c r="AX427">
        <v>2009</v>
      </c>
      <c r="AY427">
        <v>1</v>
      </c>
      <c r="AZ427">
        <v>9999</v>
      </c>
      <c r="BA427">
        <v>1</v>
      </c>
      <c r="BB427">
        <v>2010</v>
      </c>
      <c r="BC427">
        <v>2</v>
      </c>
      <c r="BD427">
        <v>2009</v>
      </c>
      <c r="BE427">
        <v>2009</v>
      </c>
      <c r="BF427">
        <v>0</v>
      </c>
      <c r="BG427">
        <v>1</v>
      </c>
      <c r="BH427">
        <v>0</v>
      </c>
      <c r="BI427">
        <v>1</v>
      </c>
      <c r="BO427">
        <v>0</v>
      </c>
      <c r="BP427">
        <v>0</v>
      </c>
      <c r="BQ427">
        <v>0</v>
      </c>
      <c r="BR427">
        <v>161</v>
      </c>
      <c r="BS427">
        <v>1168</v>
      </c>
      <c r="BT427">
        <v>36365</v>
      </c>
      <c r="BU427">
        <v>5142</v>
      </c>
      <c r="BV427">
        <v>8</v>
      </c>
      <c r="BW427">
        <v>81</v>
      </c>
      <c r="BX427">
        <v>254</v>
      </c>
    </row>
    <row r="428" spans="1:76" x14ac:dyDescent="0.25">
      <c r="A428">
        <v>43</v>
      </c>
      <c r="B428" t="s">
        <v>87</v>
      </c>
      <c r="C428">
        <v>2013</v>
      </c>
      <c r="D428" t="s">
        <v>591</v>
      </c>
      <c r="E428">
        <v>1</v>
      </c>
      <c r="F428">
        <v>1</v>
      </c>
      <c r="G428">
        <v>37253</v>
      </c>
      <c r="H428">
        <v>9.4049482453925783</v>
      </c>
      <c r="I428">
        <v>12645</v>
      </c>
      <c r="J428">
        <v>0</v>
      </c>
      <c r="N428">
        <v>1</v>
      </c>
      <c r="O428">
        <v>6128</v>
      </c>
      <c r="P428">
        <v>1.547084069679374</v>
      </c>
      <c r="Q428">
        <v>93</v>
      </c>
      <c r="R428">
        <v>39965</v>
      </c>
      <c r="S428">
        <v>2834</v>
      </c>
      <c r="T428">
        <v>325412</v>
      </c>
      <c r="U428">
        <v>1</v>
      </c>
      <c r="V428">
        <v>1421</v>
      </c>
      <c r="W428">
        <v>15290</v>
      </c>
      <c r="X428">
        <v>1586</v>
      </c>
      <c r="Y428">
        <v>1</v>
      </c>
      <c r="Z428">
        <v>1</v>
      </c>
      <c r="AA428" t="s">
        <v>764</v>
      </c>
      <c r="AB428">
        <v>397066</v>
      </c>
      <c r="AC428">
        <v>5.3</v>
      </c>
      <c r="AD428">
        <v>5143</v>
      </c>
      <c r="AE428">
        <v>0</v>
      </c>
      <c r="AF428">
        <v>2.65</v>
      </c>
      <c r="AG428">
        <v>4653.277</v>
      </c>
      <c r="AH428">
        <v>12996.249</v>
      </c>
      <c r="AI428">
        <v>15441.695</v>
      </c>
      <c r="AJ428">
        <v>486</v>
      </c>
      <c r="AK428">
        <v>0</v>
      </c>
      <c r="AL428">
        <v>55</v>
      </c>
      <c r="AM428">
        <v>79</v>
      </c>
      <c r="AN428">
        <v>149453</v>
      </c>
      <c r="AO428">
        <v>5</v>
      </c>
      <c r="AP428" t="s">
        <v>726</v>
      </c>
      <c r="AQ428" t="s">
        <v>726</v>
      </c>
      <c r="AR428" t="s">
        <v>726</v>
      </c>
      <c r="AS428" t="s">
        <v>726</v>
      </c>
      <c r="AT428" t="s">
        <v>726</v>
      </c>
      <c r="AU428">
        <v>2010</v>
      </c>
      <c r="AV428">
        <v>0</v>
      </c>
      <c r="AW428">
        <v>1</v>
      </c>
      <c r="AX428">
        <v>2009</v>
      </c>
      <c r="AY428">
        <v>1</v>
      </c>
      <c r="AZ428">
        <v>9999</v>
      </c>
      <c r="BA428">
        <v>1</v>
      </c>
      <c r="BB428">
        <v>2010</v>
      </c>
      <c r="BC428">
        <v>2</v>
      </c>
      <c r="BD428">
        <v>2009</v>
      </c>
      <c r="BE428">
        <v>2009</v>
      </c>
      <c r="BF428">
        <v>0</v>
      </c>
      <c r="BG428">
        <v>1</v>
      </c>
      <c r="BH428">
        <v>0</v>
      </c>
      <c r="BI428">
        <v>1</v>
      </c>
      <c r="BO428">
        <v>0</v>
      </c>
      <c r="BP428">
        <v>0</v>
      </c>
      <c r="BQ428">
        <v>0</v>
      </c>
      <c r="BR428">
        <v>221</v>
      </c>
      <c r="BS428">
        <v>1207</v>
      </c>
      <c r="BT428">
        <v>101423</v>
      </c>
      <c r="BU428">
        <v>5083</v>
      </c>
      <c r="BV428">
        <v>37</v>
      </c>
      <c r="BW428">
        <v>126</v>
      </c>
      <c r="BX428">
        <v>231</v>
      </c>
    </row>
    <row r="429" spans="1:76" x14ac:dyDescent="0.25">
      <c r="A429">
        <v>43</v>
      </c>
      <c r="B429" t="s">
        <v>87</v>
      </c>
      <c r="C429">
        <v>2014</v>
      </c>
      <c r="D429" t="s">
        <v>591</v>
      </c>
      <c r="E429">
        <v>1</v>
      </c>
      <c r="F429">
        <v>1</v>
      </c>
      <c r="G429">
        <v>37253</v>
      </c>
      <c r="H429">
        <v>9.4049482453925783</v>
      </c>
      <c r="I429">
        <v>12645</v>
      </c>
      <c r="J429">
        <v>0</v>
      </c>
      <c r="N429">
        <v>1</v>
      </c>
      <c r="O429">
        <v>6128</v>
      </c>
      <c r="P429">
        <v>1.547084069679374</v>
      </c>
      <c r="Q429">
        <v>93</v>
      </c>
      <c r="R429">
        <v>39965</v>
      </c>
      <c r="S429">
        <v>2834</v>
      </c>
      <c r="T429">
        <v>325412</v>
      </c>
      <c r="U429">
        <v>1</v>
      </c>
      <c r="V429">
        <v>1421</v>
      </c>
      <c r="W429">
        <v>15290</v>
      </c>
      <c r="X429">
        <v>1586</v>
      </c>
      <c r="Y429">
        <v>1</v>
      </c>
      <c r="Z429">
        <v>1</v>
      </c>
      <c r="AA429" t="s">
        <v>764</v>
      </c>
      <c r="AB429">
        <v>397066</v>
      </c>
      <c r="AC429">
        <v>2.9</v>
      </c>
      <c r="AD429">
        <v>5472</v>
      </c>
      <c r="AE429">
        <v>0</v>
      </c>
      <c r="AF429">
        <v>1.45</v>
      </c>
      <c r="AG429">
        <v>4303.4750000000004</v>
      </c>
      <c r="AH429">
        <v>12523.483</v>
      </c>
      <c r="AI429">
        <v>14432.021000000001</v>
      </c>
      <c r="AJ429">
        <v>549</v>
      </c>
      <c r="AK429">
        <v>2</v>
      </c>
      <c r="AL429">
        <v>38.29</v>
      </c>
      <c r="AM429">
        <v>274</v>
      </c>
      <c r="AN429">
        <v>32503</v>
      </c>
      <c r="AO429">
        <v>6</v>
      </c>
      <c r="AP429">
        <v>3</v>
      </c>
      <c r="AQ429">
        <v>4</v>
      </c>
      <c r="AR429">
        <v>6</v>
      </c>
      <c r="AS429">
        <v>70</v>
      </c>
      <c r="AT429" t="s">
        <v>726</v>
      </c>
      <c r="AU429">
        <v>2010</v>
      </c>
      <c r="AV429">
        <v>0</v>
      </c>
      <c r="AW429">
        <v>1</v>
      </c>
      <c r="AX429">
        <v>2009</v>
      </c>
      <c r="AY429">
        <v>1</v>
      </c>
      <c r="AZ429">
        <v>9999</v>
      </c>
      <c r="BA429">
        <v>1</v>
      </c>
      <c r="BB429">
        <v>2010</v>
      </c>
      <c r="BC429">
        <v>2</v>
      </c>
      <c r="BD429">
        <v>2009</v>
      </c>
      <c r="BE429">
        <v>2009</v>
      </c>
      <c r="BF429">
        <v>0</v>
      </c>
      <c r="BG429">
        <v>1</v>
      </c>
      <c r="BH429">
        <v>0</v>
      </c>
      <c r="BI429">
        <v>1</v>
      </c>
      <c r="BO429">
        <v>0</v>
      </c>
      <c r="BP429">
        <v>0</v>
      </c>
      <c r="BQ429">
        <v>0</v>
      </c>
      <c r="BR429">
        <v>182</v>
      </c>
      <c r="BS429">
        <v>636</v>
      </c>
      <c r="BT429">
        <v>117158</v>
      </c>
      <c r="BU429">
        <v>6039</v>
      </c>
      <c r="BV429">
        <v>2</v>
      </c>
      <c r="BW429">
        <v>141</v>
      </c>
      <c r="BX429">
        <v>213</v>
      </c>
    </row>
    <row r="430" spans="1:76" x14ac:dyDescent="0.25">
      <c r="A430">
        <v>43</v>
      </c>
      <c r="B430" t="s">
        <v>87</v>
      </c>
      <c r="C430">
        <v>2015</v>
      </c>
      <c r="D430" t="s">
        <v>591</v>
      </c>
      <c r="E430">
        <v>1</v>
      </c>
      <c r="F430">
        <v>1</v>
      </c>
      <c r="G430">
        <v>37253</v>
      </c>
      <c r="H430">
        <v>9.4049482453925783</v>
      </c>
      <c r="I430">
        <v>12645</v>
      </c>
      <c r="J430">
        <v>0</v>
      </c>
      <c r="N430">
        <v>1</v>
      </c>
      <c r="O430">
        <v>6128</v>
      </c>
      <c r="P430">
        <v>1.547084069679374</v>
      </c>
      <c r="Q430">
        <v>93</v>
      </c>
      <c r="R430">
        <v>39965</v>
      </c>
      <c r="S430">
        <v>2834</v>
      </c>
      <c r="T430">
        <v>325412</v>
      </c>
      <c r="U430">
        <v>1</v>
      </c>
      <c r="V430">
        <v>1421</v>
      </c>
      <c r="W430">
        <v>15290</v>
      </c>
      <c r="X430">
        <v>1586</v>
      </c>
      <c r="Y430">
        <v>1</v>
      </c>
      <c r="Z430">
        <v>1</v>
      </c>
      <c r="AA430" t="s">
        <v>764</v>
      </c>
      <c r="AB430">
        <v>397066</v>
      </c>
      <c r="AC430">
        <v>3.5</v>
      </c>
      <c r="AD430">
        <v>5250</v>
      </c>
      <c r="AE430">
        <v>0</v>
      </c>
      <c r="AF430">
        <v>1.75</v>
      </c>
      <c r="AG430">
        <v>5072.5379999999996</v>
      </c>
      <c r="AH430">
        <v>13357.828</v>
      </c>
      <c r="AI430">
        <v>15704.64</v>
      </c>
      <c r="AJ430">
        <v>-222</v>
      </c>
      <c r="AK430">
        <v>-4</v>
      </c>
      <c r="AL430">
        <v>56</v>
      </c>
      <c r="AM430" t="s">
        <v>726</v>
      </c>
      <c r="AN430">
        <v>150</v>
      </c>
      <c r="AO430" t="s">
        <v>726</v>
      </c>
      <c r="AP430">
        <v>5</v>
      </c>
      <c r="AQ430">
        <v>7</v>
      </c>
      <c r="AR430">
        <v>4</v>
      </c>
      <c r="AS430" t="s">
        <v>726</v>
      </c>
      <c r="AT430">
        <v>0</v>
      </c>
      <c r="AU430">
        <v>2010</v>
      </c>
      <c r="AV430">
        <v>0</v>
      </c>
      <c r="AW430">
        <v>1</v>
      </c>
      <c r="AX430">
        <v>2009</v>
      </c>
      <c r="AY430">
        <v>1</v>
      </c>
      <c r="AZ430">
        <v>9999</v>
      </c>
      <c r="BA430">
        <v>1</v>
      </c>
      <c r="BB430">
        <v>2010</v>
      </c>
      <c r="BC430">
        <v>2</v>
      </c>
      <c r="BD430">
        <v>2009</v>
      </c>
      <c r="BE430">
        <v>2009</v>
      </c>
      <c r="BF430">
        <v>0</v>
      </c>
      <c r="BG430">
        <v>1</v>
      </c>
      <c r="BH430">
        <v>0</v>
      </c>
      <c r="BI430">
        <v>1</v>
      </c>
      <c r="BO430">
        <v>0</v>
      </c>
      <c r="BP430">
        <v>0</v>
      </c>
      <c r="BQ430">
        <v>0</v>
      </c>
      <c r="BR430">
        <v>91</v>
      </c>
      <c r="BS430">
        <v>815</v>
      </c>
      <c r="BT430">
        <v>240795</v>
      </c>
      <c r="BU430">
        <v>4792</v>
      </c>
      <c r="BV430">
        <v>0</v>
      </c>
      <c r="BW430">
        <v>136</v>
      </c>
      <c r="BX430">
        <v>230</v>
      </c>
    </row>
    <row r="431" spans="1:76" x14ac:dyDescent="0.25">
      <c r="A431">
        <v>43</v>
      </c>
      <c r="B431" t="s">
        <v>87</v>
      </c>
      <c r="C431">
        <v>2016</v>
      </c>
      <c r="D431" t="s">
        <v>591</v>
      </c>
      <c r="E431">
        <v>1</v>
      </c>
      <c r="F431">
        <v>1</v>
      </c>
      <c r="G431">
        <v>37253</v>
      </c>
      <c r="H431">
        <v>9.4049482453925783</v>
      </c>
      <c r="I431">
        <v>12645</v>
      </c>
      <c r="J431">
        <v>0</v>
      </c>
      <c r="N431">
        <v>1</v>
      </c>
      <c r="O431">
        <v>6128</v>
      </c>
      <c r="P431">
        <v>1.547084069679374</v>
      </c>
      <c r="Q431">
        <v>93</v>
      </c>
      <c r="R431">
        <v>39965</v>
      </c>
      <c r="S431">
        <v>2834</v>
      </c>
      <c r="T431">
        <v>325412</v>
      </c>
      <c r="U431">
        <v>1</v>
      </c>
      <c r="V431">
        <v>1421</v>
      </c>
      <c r="W431">
        <v>15290</v>
      </c>
      <c r="X431">
        <v>1586</v>
      </c>
      <c r="Y431">
        <v>1</v>
      </c>
      <c r="Z431">
        <v>1</v>
      </c>
      <c r="AA431" t="s">
        <v>764</v>
      </c>
      <c r="AB431">
        <v>397066</v>
      </c>
      <c r="AC431" t="s">
        <v>726</v>
      </c>
      <c r="AD431" t="s">
        <v>726</v>
      </c>
      <c r="AE431" t="s">
        <v>726</v>
      </c>
      <c r="AF431" t="s">
        <v>726</v>
      </c>
      <c r="AG431" t="s">
        <v>726</v>
      </c>
      <c r="AH431" t="s">
        <v>726</v>
      </c>
      <c r="AI431" t="s">
        <v>726</v>
      </c>
      <c r="AJ431" t="s">
        <v>726</v>
      </c>
      <c r="AK431" t="s">
        <v>726</v>
      </c>
      <c r="AL431" t="s">
        <v>726</v>
      </c>
      <c r="AM431">
        <v>55</v>
      </c>
      <c r="AN431" t="s">
        <v>726</v>
      </c>
      <c r="AO431" t="s">
        <v>726</v>
      </c>
      <c r="AP431" t="s">
        <v>726</v>
      </c>
      <c r="AQ431" t="s">
        <v>726</v>
      </c>
      <c r="AR431" t="s">
        <v>726</v>
      </c>
      <c r="AS431" t="s">
        <v>726</v>
      </c>
      <c r="AT431">
        <v>11</v>
      </c>
      <c r="AU431">
        <v>2010</v>
      </c>
      <c r="AV431">
        <v>0</v>
      </c>
      <c r="AW431">
        <v>1</v>
      </c>
      <c r="AX431">
        <v>2009</v>
      </c>
      <c r="AY431">
        <v>1</v>
      </c>
      <c r="AZ431">
        <v>9999</v>
      </c>
      <c r="BA431">
        <v>1</v>
      </c>
      <c r="BB431">
        <v>2010</v>
      </c>
      <c r="BC431">
        <v>2</v>
      </c>
      <c r="BD431">
        <v>2009</v>
      </c>
      <c r="BE431">
        <v>2009</v>
      </c>
      <c r="BF431">
        <v>0</v>
      </c>
      <c r="BG431">
        <v>1</v>
      </c>
      <c r="BH431">
        <v>0</v>
      </c>
      <c r="BI431">
        <v>1</v>
      </c>
      <c r="BO431">
        <v>0</v>
      </c>
      <c r="BP431">
        <v>0</v>
      </c>
      <c r="BQ431">
        <v>0</v>
      </c>
      <c r="BR431">
        <v>10</v>
      </c>
      <c r="BS431">
        <v>33</v>
      </c>
      <c r="BT431">
        <v>1746</v>
      </c>
      <c r="BU431">
        <v>266</v>
      </c>
      <c r="BV431">
        <v>0</v>
      </c>
      <c r="BW431">
        <v>14</v>
      </c>
      <c r="BX431">
        <v>13</v>
      </c>
    </row>
    <row r="432" spans="1:76" x14ac:dyDescent="0.25">
      <c r="A432">
        <v>44</v>
      </c>
      <c r="B432" t="s">
        <v>88</v>
      </c>
      <c r="C432">
        <v>2007</v>
      </c>
      <c r="D432" t="s">
        <v>592</v>
      </c>
      <c r="E432">
        <v>1</v>
      </c>
      <c r="F432">
        <v>0</v>
      </c>
      <c r="J432">
        <v>0</v>
      </c>
      <c r="N432">
        <v>0</v>
      </c>
      <c r="U432">
        <v>1</v>
      </c>
      <c r="V432">
        <v>163</v>
      </c>
      <c r="W432">
        <v>44844</v>
      </c>
      <c r="X432">
        <v>1070</v>
      </c>
      <c r="Y432">
        <v>1</v>
      </c>
      <c r="Z432">
        <v>1</v>
      </c>
      <c r="AA432" t="s">
        <v>765</v>
      </c>
      <c r="AB432">
        <v>70140</v>
      </c>
      <c r="AC432" t="s">
        <v>726</v>
      </c>
      <c r="AD432">
        <v>1514</v>
      </c>
      <c r="AE432" t="s">
        <v>726</v>
      </c>
      <c r="AF432" t="s">
        <v>726</v>
      </c>
      <c r="AG432">
        <v>0</v>
      </c>
      <c r="AH432">
        <v>0</v>
      </c>
      <c r="AI432" t="s">
        <v>726</v>
      </c>
      <c r="AJ432" t="s">
        <v>726</v>
      </c>
      <c r="AK432" t="s">
        <v>726</v>
      </c>
      <c r="AL432" t="s">
        <v>726</v>
      </c>
      <c r="AM432" t="s">
        <v>726</v>
      </c>
      <c r="AN432" t="s">
        <v>726</v>
      </c>
      <c r="AO432" t="s">
        <v>726</v>
      </c>
      <c r="AP432" t="s">
        <v>726</v>
      </c>
      <c r="AQ432" t="s">
        <v>726</v>
      </c>
      <c r="AR432" t="s">
        <v>726</v>
      </c>
      <c r="AS432" t="s">
        <v>726</v>
      </c>
      <c r="AT432" t="s">
        <v>726</v>
      </c>
      <c r="AU432">
        <v>2011</v>
      </c>
      <c r="AV432">
        <v>0</v>
      </c>
      <c r="AW432">
        <v>1</v>
      </c>
      <c r="AX432">
        <v>2009</v>
      </c>
      <c r="AY432">
        <v>1</v>
      </c>
      <c r="AZ432">
        <v>9999</v>
      </c>
      <c r="BA432">
        <v>1</v>
      </c>
      <c r="BB432">
        <v>2011</v>
      </c>
      <c r="BC432">
        <v>1</v>
      </c>
      <c r="BD432">
        <v>2009</v>
      </c>
      <c r="BE432">
        <v>2009</v>
      </c>
      <c r="BF432">
        <v>0</v>
      </c>
      <c r="BG432">
        <v>0</v>
      </c>
      <c r="BH432">
        <v>0</v>
      </c>
      <c r="BI432">
        <v>0</v>
      </c>
      <c r="BO432">
        <v>0</v>
      </c>
      <c r="BP432">
        <v>0</v>
      </c>
      <c r="BQ432">
        <v>0</v>
      </c>
      <c r="BR432">
        <v>0</v>
      </c>
      <c r="BS432">
        <v>0</v>
      </c>
      <c r="BT432">
        <v>0</v>
      </c>
      <c r="BU432">
        <v>0</v>
      </c>
      <c r="BV432">
        <v>0</v>
      </c>
      <c r="BW432">
        <v>0</v>
      </c>
      <c r="BX432">
        <v>0</v>
      </c>
    </row>
    <row r="433" spans="1:76" x14ac:dyDescent="0.25">
      <c r="A433">
        <v>44</v>
      </c>
      <c r="B433" t="s">
        <v>88</v>
      </c>
      <c r="C433">
        <v>2008</v>
      </c>
      <c r="D433" t="s">
        <v>592</v>
      </c>
      <c r="E433">
        <v>1</v>
      </c>
      <c r="F433">
        <v>0</v>
      </c>
      <c r="J433">
        <v>0</v>
      </c>
      <c r="N433">
        <v>0</v>
      </c>
      <c r="U433">
        <v>1</v>
      </c>
      <c r="V433">
        <v>163</v>
      </c>
      <c r="W433">
        <v>44844</v>
      </c>
      <c r="X433">
        <v>1070</v>
      </c>
      <c r="Y433">
        <v>1</v>
      </c>
      <c r="Z433">
        <v>1</v>
      </c>
      <c r="AA433" t="s">
        <v>765</v>
      </c>
      <c r="AB433">
        <v>70140</v>
      </c>
      <c r="AC433">
        <v>0</v>
      </c>
      <c r="AD433">
        <v>1514</v>
      </c>
      <c r="AE433">
        <v>0</v>
      </c>
      <c r="AF433">
        <v>0</v>
      </c>
      <c r="AG433">
        <v>0</v>
      </c>
      <c r="AH433">
        <v>0</v>
      </c>
      <c r="AI433">
        <v>2400</v>
      </c>
      <c r="AJ433" t="s">
        <v>726</v>
      </c>
      <c r="AK433" t="s">
        <v>726</v>
      </c>
      <c r="AL433" t="s">
        <v>726</v>
      </c>
      <c r="AM433" t="s">
        <v>726</v>
      </c>
      <c r="AN433" t="s">
        <v>726</v>
      </c>
      <c r="AO433" t="s">
        <v>726</v>
      </c>
      <c r="AP433" t="s">
        <v>726</v>
      </c>
      <c r="AQ433" t="s">
        <v>726</v>
      </c>
      <c r="AR433" t="s">
        <v>726</v>
      </c>
      <c r="AS433" t="s">
        <v>726</v>
      </c>
      <c r="AT433" t="s">
        <v>726</v>
      </c>
      <c r="AU433">
        <v>2011</v>
      </c>
      <c r="AV433">
        <v>0</v>
      </c>
      <c r="AW433">
        <v>1</v>
      </c>
      <c r="AX433">
        <v>2009</v>
      </c>
      <c r="AY433">
        <v>1</v>
      </c>
      <c r="AZ433">
        <v>9999</v>
      </c>
      <c r="BA433">
        <v>1</v>
      </c>
      <c r="BB433">
        <v>2011</v>
      </c>
      <c r="BC433">
        <v>1</v>
      </c>
      <c r="BD433">
        <v>2009</v>
      </c>
      <c r="BE433">
        <v>2009</v>
      </c>
      <c r="BF433">
        <v>0</v>
      </c>
      <c r="BG433">
        <v>0</v>
      </c>
      <c r="BH433">
        <v>0</v>
      </c>
      <c r="BI433">
        <v>0</v>
      </c>
      <c r="BO433">
        <v>0</v>
      </c>
      <c r="BP433">
        <v>0</v>
      </c>
      <c r="BQ433">
        <v>0</v>
      </c>
      <c r="BR433">
        <v>0</v>
      </c>
      <c r="BS433">
        <v>0</v>
      </c>
      <c r="BT433">
        <v>0</v>
      </c>
      <c r="BU433">
        <v>0</v>
      </c>
      <c r="BV433">
        <v>0</v>
      </c>
      <c r="BW433">
        <v>0</v>
      </c>
      <c r="BX433">
        <v>0</v>
      </c>
    </row>
    <row r="434" spans="1:76" x14ac:dyDescent="0.25">
      <c r="A434">
        <v>44</v>
      </c>
      <c r="B434" t="s">
        <v>88</v>
      </c>
      <c r="C434">
        <v>2009</v>
      </c>
      <c r="D434" t="s">
        <v>592</v>
      </c>
      <c r="E434">
        <v>1</v>
      </c>
      <c r="F434">
        <v>0</v>
      </c>
      <c r="J434">
        <v>0</v>
      </c>
      <c r="N434">
        <v>0</v>
      </c>
      <c r="U434">
        <v>1</v>
      </c>
      <c r="V434">
        <v>163</v>
      </c>
      <c r="W434">
        <v>44844</v>
      </c>
      <c r="X434">
        <v>1070</v>
      </c>
      <c r="Y434">
        <v>1</v>
      </c>
      <c r="Z434">
        <v>1</v>
      </c>
      <c r="AA434" t="s">
        <v>765</v>
      </c>
      <c r="AB434">
        <v>70140</v>
      </c>
      <c r="AC434">
        <v>0</v>
      </c>
      <c r="AD434">
        <v>1514</v>
      </c>
      <c r="AE434">
        <v>0</v>
      </c>
      <c r="AF434">
        <v>0</v>
      </c>
      <c r="AG434">
        <v>0</v>
      </c>
      <c r="AH434">
        <v>0</v>
      </c>
      <c r="AI434">
        <v>2475</v>
      </c>
      <c r="AJ434">
        <v>-204</v>
      </c>
      <c r="AK434" t="s">
        <v>726</v>
      </c>
      <c r="AL434" t="s">
        <v>726</v>
      </c>
      <c r="AM434" t="s">
        <v>726</v>
      </c>
      <c r="AN434">
        <v>3280</v>
      </c>
      <c r="AO434">
        <v>5</v>
      </c>
      <c r="AP434" t="s">
        <v>726</v>
      </c>
      <c r="AQ434" t="s">
        <v>726</v>
      </c>
      <c r="AR434" t="s">
        <v>726</v>
      </c>
      <c r="AS434" t="s">
        <v>726</v>
      </c>
      <c r="AT434" t="s">
        <v>726</v>
      </c>
      <c r="AU434">
        <v>2011</v>
      </c>
      <c r="AV434">
        <v>0</v>
      </c>
      <c r="AW434">
        <v>1</v>
      </c>
      <c r="AX434">
        <v>2009</v>
      </c>
      <c r="AY434">
        <v>1</v>
      </c>
      <c r="AZ434">
        <v>9999</v>
      </c>
      <c r="BA434">
        <v>1</v>
      </c>
      <c r="BB434">
        <v>2011</v>
      </c>
      <c r="BC434">
        <v>1</v>
      </c>
      <c r="BD434">
        <v>2009</v>
      </c>
      <c r="BE434">
        <v>2009</v>
      </c>
      <c r="BF434">
        <v>0</v>
      </c>
      <c r="BG434">
        <v>0</v>
      </c>
      <c r="BH434">
        <v>0</v>
      </c>
      <c r="BI434">
        <v>0</v>
      </c>
      <c r="BO434">
        <v>0</v>
      </c>
      <c r="BP434">
        <v>0</v>
      </c>
      <c r="BQ434">
        <v>0</v>
      </c>
      <c r="BR434">
        <v>0</v>
      </c>
      <c r="BS434">
        <v>0</v>
      </c>
      <c r="BT434">
        <v>0</v>
      </c>
      <c r="BU434">
        <v>0</v>
      </c>
      <c r="BV434">
        <v>0</v>
      </c>
      <c r="BW434">
        <v>0</v>
      </c>
      <c r="BX434">
        <v>0</v>
      </c>
    </row>
    <row r="435" spans="1:76" x14ac:dyDescent="0.25">
      <c r="A435">
        <v>44</v>
      </c>
      <c r="B435" t="s">
        <v>88</v>
      </c>
      <c r="C435">
        <v>2010</v>
      </c>
      <c r="D435" t="s">
        <v>592</v>
      </c>
      <c r="E435">
        <v>1</v>
      </c>
      <c r="F435">
        <v>0</v>
      </c>
      <c r="J435">
        <v>0</v>
      </c>
      <c r="N435">
        <v>0</v>
      </c>
      <c r="U435">
        <v>1</v>
      </c>
      <c r="V435">
        <v>163</v>
      </c>
      <c r="W435">
        <v>44844</v>
      </c>
      <c r="X435">
        <v>1070</v>
      </c>
      <c r="Y435">
        <v>1</v>
      </c>
      <c r="Z435">
        <v>1</v>
      </c>
      <c r="AA435" t="s">
        <v>765</v>
      </c>
      <c r="AB435">
        <v>70140</v>
      </c>
      <c r="AC435">
        <v>2.5</v>
      </c>
      <c r="AD435">
        <v>2079</v>
      </c>
      <c r="AE435">
        <v>0</v>
      </c>
      <c r="AF435">
        <v>1.25</v>
      </c>
      <c r="AG435">
        <v>0</v>
      </c>
      <c r="AH435">
        <v>0</v>
      </c>
      <c r="AI435">
        <v>2823</v>
      </c>
      <c r="AJ435">
        <v>554</v>
      </c>
      <c r="AK435" t="s">
        <v>726</v>
      </c>
      <c r="AL435">
        <v>22</v>
      </c>
      <c r="AM435">
        <v>26</v>
      </c>
      <c r="AN435">
        <v>10733</v>
      </c>
      <c r="AO435">
        <v>9</v>
      </c>
      <c r="AP435" t="s">
        <v>726</v>
      </c>
      <c r="AQ435" t="s">
        <v>726</v>
      </c>
      <c r="AR435" t="s">
        <v>726</v>
      </c>
      <c r="AS435" t="s">
        <v>726</v>
      </c>
      <c r="AT435" t="s">
        <v>726</v>
      </c>
      <c r="AU435">
        <v>2011</v>
      </c>
      <c r="AV435">
        <v>0</v>
      </c>
      <c r="AW435">
        <v>1</v>
      </c>
      <c r="AX435">
        <v>2009</v>
      </c>
      <c r="AY435">
        <v>1</v>
      </c>
      <c r="AZ435">
        <v>9999</v>
      </c>
      <c r="BA435">
        <v>1</v>
      </c>
      <c r="BB435">
        <v>2011</v>
      </c>
      <c r="BC435">
        <v>1</v>
      </c>
      <c r="BD435">
        <v>2009</v>
      </c>
      <c r="BE435">
        <v>2009</v>
      </c>
      <c r="BF435">
        <v>0</v>
      </c>
      <c r="BG435">
        <v>0</v>
      </c>
      <c r="BH435">
        <v>0</v>
      </c>
      <c r="BI435">
        <v>0</v>
      </c>
      <c r="BO435">
        <v>0</v>
      </c>
      <c r="BP435">
        <v>0</v>
      </c>
      <c r="BQ435">
        <v>0</v>
      </c>
      <c r="BR435">
        <v>0</v>
      </c>
      <c r="BS435">
        <v>0</v>
      </c>
      <c r="BT435">
        <v>0</v>
      </c>
      <c r="BU435">
        <v>0</v>
      </c>
      <c r="BV435">
        <v>0</v>
      </c>
      <c r="BW435">
        <v>0</v>
      </c>
      <c r="BX435">
        <v>0</v>
      </c>
    </row>
    <row r="436" spans="1:76" x14ac:dyDescent="0.25">
      <c r="A436">
        <v>44</v>
      </c>
      <c r="B436" t="s">
        <v>88</v>
      </c>
      <c r="C436">
        <v>2011</v>
      </c>
      <c r="D436" t="s">
        <v>592</v>
      </c>
      <c r="E436">
        <v>1</v>
      </c>
      <c r="F436">
        <v>0</v>
      </c>
      <c r="J436">
        <v>0</v>
      </c>
      <c r="N436">
        <v>0</v>
      </c>
      <c r="U436">
        <v>1</v>
      </c>
      <c r="V436">
        <v>163</v>
      </c>
      <c r="W436">
        <v>44844</v>
      </c>
      <c r="X436">
        <v>1070</v>
      </c>
      <c r="Y436">
        <v>1</v>
      </c>
      <c r="Z436">
        <v>1</v>
      </c>
      <c r="AA436" t="s">
        <v>765</v>
      </c>
      <c r="AB436">
        <v>70140</v>
      </c>
      <c r="AC436">
        <v>6.1</v>
      </c>
      <c r="AD436">
        <v>2041</v>
      </c>
      <c r="AE436">
        <v>0</v>
      </c>
      <c r="AF436">
        <v>3.05</v>
      </c>
      <c r="AG436">
        <v>0</v>
      </c>
      <c r="AH436">
        <v>0</v>
      </c>
      <c r="AI436">
        <v>3210</v>
      </c>
      <c r="AJ436">
        <v>-35</v>
      </c>
      <c r="AK436">
        <v>-12</v>
      </c>
      <c r="AL436">
        <v>22</v>
      </c>
      <c r="AM436">
        <v>48</v>
      </c>
      <c r="AN436">
        <v>12188</v>
      </c>
      <c r="AO436">
        <v>5</v>
      </c>
      <c r="AP436" t="s">
        <v>726</v>
      </c>
      <c r="AQ436" t="s">
        <v>726</v>
      </c>
      <c r="AR436" t="s">
        <v>726</v>
      </c>
      <c r="AS436" t="s">
        <v>726</v>
      </c>
      <c r="AT436" t="s">
        <v>726</v>
      </c>
      <c r="AU436">
        <v>2011</v>
      </c>
      <c r="AV436">
        <v>0</v>
      </c>
      <c r="AW436">
        <v>1</v>
      </c>
      <c r="AX436">
        <v>2009</v>
      </c>
      <c r="AY436">
        <v>1</v>
      </c>
      <c r="AZ436">
        <v>9999</v>
      </c>
      <c r="BA436">
        <v>1</v>
      </c>
      <c r="BB436">
        <v>2011</v>
      </c>
      <c r="BC436">
        <v>1</v>
      </c>
      <c r="BD436">
        <v>2009</v>
      </c>
      <c r="BE436">
        <v>2009</v>
      </c>
      <c r="BF436">
        <v>0</v>
      </c>
      <c r="BG436">
        <v>0</v>
      </c>
      <c r="BH436">
        <v>0</v>
      </c>
      <c r="BI436">
        <v>0</v>
      </c>
      <c r="BO436">
        <v>0</v>
      </c>
      <c r="BP436">
        <v>0</v>
      </c>
      <c r="BQ436">
        <v>0</v>
      </c>
      <c r="BR436">
        <v>0</v>
      </c>
      <c r="BS436">
        <v>0</v>
      </c>
      <c r="BT436">
        <v>0</v>
      </c>
      <c r="BU436">
        <v>0</v>
      </c>
      <c r="BV436">
        <v>0</v>
      </c>
      <c r="BW436">
        <v>0</v>
      </c>
      <c r="BX436">
        <v>0</v>
      </c>
    </row>
    <row r="437" spans="1:76" x14ac:dyDescent="0.25">
      <c r="A437">
        <v>44</v>
      </c>
      <c r="B437" t="s">
        <v>88</v>
      </c>
      <c r="C437">
        <v>2012</v>
      </c>
      <c r="D437" t="s">
        <v>592</v>
      </c>
      <c r="E437">
        <v>1</v>
      </c>
      <c r="F437">
        <v>0</v>
      </c>
      <c r="J437">
        <v>0</v>
      </c>
      <c r="N437">
        <v>0</v>
      </c>
      <c r="U437">
        <v>1</v>
      </c>
      <c r="V437">
        <v>163</v>
      </c>
      <c r="W437">
        <v>44844</v>
      </c>
      <c r="X437">
        <v>1070</v>
      </c>
      <c r="Y437">
        <v>1</v>
      </c>
      <c r="Z437">
        <v>1</v>
      </c>
      <c r="AA437" t="s">
        <v>765</v>
      </c>
      <c r="AB437">
        <v>70140</v>
      </c>
      <c r="AC437">
        <v>5.7</v>
      </c>
      <c r="AD437">
        <v>2543</v>
      </c>
      <c r="AE437">
        <v>0</v>
      </c>
      <c r="AF437">
        <v>2.85</v>
      </c>
      <c r="AG437">
        <v>0</v>
      </c>
      <c r="AH437">
        <v>0</v>
      </c>
      <c r="AI437">
        <v>0</v>
      </c>
      <c r="AJ437">
        <v>503</v>
      </c>
      <c r="AK437">
        <v>37</v>
      </c>
      <c r="AL437">
        <v>22</v>
      </c>
      <c r="AM437" t="s">
        <v>726</v>
      </c>
      <c r="AN437">
        <v>14288</v>
      </c>
      <c r="AO437">
        <v>5</v>
      </c>
      <c r="AP437" t="s">
        <v>726</v>
      </c>
      <c r="AQ437" t="s">
        <v>726</v>
      </c>
      <c r="AR437" t="s">
        <v>726</v>
      </c>
      <c r="AS437" t="s">
        <v>726</v>
      </c>
      <c r="AT437" t="s">
        <v>726</v>
      </c>
      <c r="AU437">
        <v>2011</v>
      </c>
      <c r="AV437">
        <v>0</v>
      </c>
      <c r="AW437">
        <v>1</v>
      </c>
      <c r="AX437">
        <v>2009</v>
      </c>
      <c r="AY437">
        <v>1</v>
      </c>
      <c r="AZ437">
        <v>9999</v>
      </c>
      <c r="BA437">
        <v>1</v>
      </c>
      <c r="BB437">
        <v>2011</v>
      </c>
      <c r="BC437">
        <v>1</v>
      </c>
      <c r="BD437">
        <v>2009</v>
      </c>
      <c r="BE437">
        <v>2009</v>
      </c>
      <c r="BF437">
        <v>0</v>
      </c>
      <c r="BG437">
        <v>0</v>
      </c>
      <c r="BH437">
        <v>0</v>
      </c>
      <c r="BI437">
        <v>0</v>
      </c>
      <c r="BO437">
        <v>0</v>
      </c>
      <c r="BP437">
        <v>0</v>
      </c>
      <c r="BQ437">
        <v>0</v>
      </c>
      <c r="BR437">
        <v>0</v>
      </c>
      <c r="BS437">
        <v>0</v>
      </c>
      <c r="BT437">
        <v>0</v>
      </c>
      <c r="BU437">
        <v>0</v>
      </c>
      <c r="BV437">
        <v>0</v>
      </c>
      <c r="BW437">
        <v>0</v>
      </c>
      <c r="BX437">
        <v>0</v>
      </c>
    </row>
    <row r="438" spans="1:76" x14ac:dyDescent="0.25">
      <c r="A438">
        <v>44</v>
      </c>
      <c r="B438" t="s">
        <v>88</v>
      </c>
      <c r="C438">
        <v>2013</v>
      </c>
      <c r="D438" t="s">
        <v>592</v>
      </c>
      <c r="E438">
        <v>1</v>
      </c>
      <c r="F438">
        <v>0</v>
      </c>
      <c r="J438">
        <v>0</v>
      </c>
      <c r="N438">
        <v>0</v>
      </c>
      <c r="U438">
        <v>1</v>
      </c>
      <c r="V438">
        <v>163</v>
      </c>
      <c r="W438">
        <v>44844</v>
      </c>
      <c r="X438">
        <v>1070</v>
      </c>
      <c r="Y438">
        <v>1</v>
      </c>
      <c r="Z438">
        <v>1</v>
      </c>
      <c r="AA438" t="s">
        <v>765</v>
      </c>
      <c r="AB438">
        <v>70140</v>
      </c>
      <c r="AC438">
        <v>1.6</v>
      </c>
      <c r="AD438" t="s">
        <v>726</v>
      </c>
      <c r="AE438">
        <v>0</v>
      </c>
      <c r="AF438">
        <v>0.8</v>
      </c>
      <c r="AG438">
        <v>0</v>
      </c>
      <c r="AH438">
        <v>0</v>
      </c>
      <c r="AI438">
        <v>0</v>
      </c>
      <c r="AJ438" t="s">
        <v>726</v>
      </c>
      <c r="AK438">
        <v>-2</v>
      </c>
      <c r="AL438">
        <v>22</v>
      </c>
      <c r="AM438" t="s">
        <v>726</v>
      </c>
      <c r="AN438" t="s">
        <v>726</v>
      </c>
      <c r="AO438" t="s">
        <v>726</v>
      </c>
      <c r="AP438" t="s">
        <v>726</v>
      </c>
      <c r="AQ438" t="s">
        <v>726</v>
      </c>
      <c r="AR438" t="s">
        <v>726</v>
      </c>
      <c r="AS438" t="s">
        <v>726</v>
      </c>
      <c r="AT438" t="s">
        <v>726</v>
      </c>
      <c r="AU438">
        <v>2011</v>
      </c>
      <c r="AV438">
        <v>0</v>
      </c>
      <c r="AW438">
        <v>1</v>
      </c>
      <c r="AX438">
        <v>2009</v>
      </c>
      <c r="AY438">
        <v>1</v>
      </c>
      <c r="AZ438">
        <v>9999</v>
      </c>
      <c r="BA438">
        <v>1</v>
      </c>
      <c r="BB438">
        <v>2011</v>
      </c>
      <c r="BC438">
        <v>1</v>
      </c>
      <c r="BD438">
        <v>2009</v>
      </c>
      <c r="BE438">
        <v>2009</v>
      </c>
      <c r="BF438">
        <v>0</v>
      </c>
      <c r="BG438">
        <v>0</v>
      </c>
      <c r="BH438">
        <v>0</v>
      </c>
      <c r="BI438">
        <v>0</v>
      </c>
      <c r="BO438">
        <v>0</v>
      </c>
      <c r="BP438">
        <v>0</v>
      </c>
      <c r="BQ438">
        <v>0</v>
      </c>
      <c r="BR438">
        <v>0</v>
      </c>
      <c r="BS438">
        <v>0</v>
      </c>
      <c r="BT438">
        <v>0</v>
      </c>
      <c r="BU438">
        <v>0</v>
      </c>
      <c r="BV438">
        <v>0</v>
      </c>
      <c r="BW438">
        <v>0</v>
      </c>
      <c r="BX438">
        <v>0</v>
      </c>
    </row>
    <row r="439" spans="1:76" x14ac:dyDescent="0.25">
      <c r="A439">
        <v>44</v>
      </c>
      <c r="B439" t="s">
        <v>88</v>
      </c>
      <c r="C439">
        <v>2014</v>
      </c>
      <c r="D439" t="s">
        <v>592</v>
      </c>
      <c r="E439">
        <v>1</v>
      </c>
      <c r="F439">
        <v>0</v>
      </c>
      <c r="J439">
        <v>0</v>
      </c>
      <c r="N439">
        <v>0</v>
      </c>
      <c r="U439">
        <v>1</v>
      </c>
      <c r="V439">
        <v>163</v>
      </c>
      <c r="W439">
        <v>44844</v>
      </c>
      <c r="X439">
        <v>1070</v>
      </c>
      <c r="Y439">
        <v>1</v>
      </c>
      <c r="Z439">
        <v>1</v>
      </c>
      <c r="AA439" t="s">
        <v>765</v>
      </c>
      <c r="AB439">
        <v>70140</v>
      </c>
      <c r="AC439">
        <v>0</v>
      </c>
      <c r="AD439" t="s">
        <v>726</v>
      </c>
      <c r="AE439">
        <v>0</v>
      </c>
      <c r="AF439">
        <v>0</v>
      </c>
      <c r="AG439">
        <v>0</v>
      </c>
      <c r="AH439">
        <v>0</v>
      </c>
      <c r="AI439">
        <v>0</v>
      </c>
      <c r="AJ439" t="s">
        <v>726</v>
      </c>
      <c r="AK439">
        <v>25</v>
      </c>
      <c r="AL439" t="s">
        <v>726</v>
      </c>
      <c r="AM439" t="s">
        <v>726</v>
      </c>
      <c r="AN439" t="s">
        <v>726</v>
      </c>
      <c r="AO439" t="s">
        <v>726</v>
      </c>
      <c r="AP439">
        <v>5</v>
      </c>
      <c r="AQ439">
        <v>9</v>
      </c>
      <c r="AR439" t="s">
        <v>726</v>
      </c>
      <c r="AS439" t="s">
        <v>726</v>
      </c>
      <c r="AT439" t="s">
        <v>726</v>
      </c>
      <c r="AU439">
        <v>2011</v>
      </c>
      <c r="AV439">
        <v>0</v>
      </c>
      <c r="AW439">
        <v>1</v>
      </c>
      <c r="AX439">
        <v>2009</v>
      </c>
      <c r="AY439">
        <v>1</v>
      </c>
      <c r="AZ439">
        <v>9999</v>
      </c>
      <c r="BA439">
        <v>1</v>
      </c>
      <c r="BB439">
        <v>2011</v>
      </c>
      <c r="BC439">
        <v>1</v>
      </c>
      <c r="BD439">
        <v>2009</v>
      </c>
      <c r="BE439">
        <v>2009</v>
      </c>
      <c r="BF439">
        <v>0</v>
      </c>
      <c r="BG439">
        <v>0</v>
      </c>
      <c r="BH439">
        <v>0</v>
      </c>
      <c r="BI439">
        <v>0</v>
      </c>
      <c r="BO439">
        <v>0</v>
      </c>
      <c r="BP439">
        <v>0</v>
      </c>
      <c r="BQ439">
        <v>0</v>
      </c>
      <c r="BR439">
        <v>0</v>
      </c>
      <c r="BS439">
        <v>0</v>
      </c>
      <c r="BT439">
        <v>0</v>
      </c>
      <c r="BU439">
        <v>0</v>
      </c>
      <c r="BV439">
        <v>0</v>
      </c>
      <c r="BW439">
        <v>0</v>
      </c>
      <c r="BX439">
        <v>0</v>
      </c>
    </row>
    <row r="440" spans="1:76" x14ac:dyDescent="0.25">
      <c r="A440">
        <v>44</v>
      </c>
      <c r="B440" t="s">
        <v>88</v>
      </c>
      <c r="C440">
        <v>2015</v>
      </c>
      <c r="D440" t="s">
        <v>592</v>
      </c>
      <c r="E440">
        <v>1</v>
      </c>
      <c r="F440">
        <v>0</v>
      </c>
      <c r="J440">
        <v>0</v>
      </c>
      <c r="N440">
        <v>0</v>
      </c>
      <c r="U440">
        <v>1</v>
      </c>
      <c r="V440">
        <v>163</v>
      </c>
      <c r="W440">
        <v>44844</v>
      </c>
      <c r="X440">
        <v>1070</v>
      </c>
      <c r="Y440">
        <v>1</v>
      </c>
      <c r="Z440">
        <v>1</v>
      </c>
      <c r="AA440" t="s">
        <v>765</v>
      </c>
      <c r="AB440">
        <v>70140</v>
      </c>
      <c r="AC440">
        <v>0</v>
      </c>
      <c r="AD440" t="s">
        <v>726</v>
      </c>
      <c r="AE440">
        <v>0</v>
      </c>
      <c r="AF440">
        <v>0</v>
      </c>
      <c r="AG440">
        <v>0</v>
      </c>
      <c r="AH440">
        <v>0</v>
      </c>
      <c r="AI440">
        <v>0</v>
      </c>
      <c r="AJ440" t="s">
        <v>726</v>
      </c>
      <c r="AK440" t="s">
        <v>726</v>
      </c>
      <c r="AL440" t="s">
        <v>726</v>
      </c>
      <c r="AM440" t="s">
        <v>726</v>
      </c>
      <c r="AN440" t="s">
        <v>726</v>
      </c>
      <c r="AO440" t="s">
        <v>726</v>
      </c>
      <c r="AP440" t="s">
        <v>726</v>
      </c>
      <c r="AQ440">
        <v>5</v>
      </c>
      <c r="AR440">
        <v>5</v>
      </c>
      <c r="AS440" t="s">
        <v>726</v>
      </c>
      <c r="AT440" t="s">
        <v>726</v>
      </c>
      <c r="AU440">
        <v>2011</v>
      </c>
      <c r="AV440">
        <v>0</v>
      </c>
      <c r="AW440">
        <v>1</v>
      </c>
      <c r="AX440">
        <v>2009</v>
      </c>
      <c r="AY440">
        <v>1</v>
      </c>
      <c r="AZ440">
        <v>9999</v>
      </c>
      <c r="BA440">
        <v>1</v>
      </c>
      <c r="BB440">
        <v>2011</v>
      </c>
      <c r="BC440">
        <v>1</v>
      </c>
      <c r="BD440">
        <v>2009</v>
      </c>
      <c r="BE440">
        <v>2009</v>
      </c>
      <c r="BF440">
        <v>0</v>
      </c>
      <c r="BG440">
        <v>0</v>
      </c>
      <c r="BH440">
        <v>0</v>
      </c>
      <c r="BI440">
        <v>0</v>
      </c>
      <c r="BO440">
        <v>0</v>
      </c>
      <c r="BP440">
        <v>0</v>
      </c>
      <c r="BQ440">
        <v>0</v>
      </c>
      <c r="BR440">
        <v>0</v>
      </c>
      <c r="BS440">
        <v>0</v>
      </c>
      <c r="BT440">
        <v>0</v>
      </c>
      <c r="BU440">
        <v>0</v>
      </c>
      <c r="BV440">
        <v>0</v>
      </c>
      <c r="BW440">
        <v>0</v>
      </c>
      <c r="BX440">
        <v>0</v>
      </c>
    </row>
    <row r="441" spans="1:76" x14ac:dyDescent="0.25">
      <c r="A441">
        <v>44</v>
      </c>
      <c r="B441" t="s">
        <v>88</v>
      </c>
      <c r="C441">
        <v>2016</v>
      </c>
      <c r="D441" t="s">
        <v>592</v>
      </c>
      <c r="E441">
        <v>1</v>
      </c>
      <c r="F441">
        <v>0</v>
      </c>
      <c r="J441">
        <v>0</v>
      </c>
      <c r="N441">
        <v>0</v>
      </c>
      <c r="U441">
        <v>1</v>
      </c>
      <c r="V441">
        <v>163</v>
      </c>
      <c r="W441">
        <v>44844</v>
      </c>
      <c r="X441">
        <v>1070</v>
      </c>
      <c r="Y441">
        <v>1</v>
      </c>
      <c r="Z441">
        <v>1</v>
      </c>
      <c r="AA441" t="s">
        <v>765</v>
      </c>
      <c r="AB441">
        <v>70140</v>
      </c>
      <c r="AC441" t="s">
        <v>726</v>
      </c>
      <c r="AD441" t="s">
        <v>726</v>
      </c>
      <c r="AE441" t="s">
        <v>726</v>
      </c>
      <c r="AF441" t="s">
        <v>726</v>
      </c>
      <c r="AG441" t="s">
        <v>726</v>
      </c>
      <c r="AH441" t="s">
        <v>726</v>
      </c>
      <c r="AI441" t="s">
        <v>726</v>
      </c>
      <c r="AJ441" t="s">
        <v>726</v>
      </c>
      <c r="AK441" t="s">
        <v>726</v>
      </c>
      <c r="AL441" t="s">
        <v>726</v>
      </c>
      <c r="AM441" t="s">
        <v>726</v>
      </c>
      <c r="AN441" t="s">
        <v>726</v>
      </c>
      <c r="AO441" t="s">
        <v>726</v>
      </c>
      <c r="AP441" t="s">
        <v>726</v>
      </c>
      <c r="AQ441" t="s">
        <v>726</v>
      </c>
      <c r="AR441" t="s">
        <v>726</v>
      </c>
      <c r="AS441" t="s">
        <v>726</v>
      </c>
      <c r="AT441" t="s">
        <v>726</v>
      </c>
      <c r="AU441">
        <v>2011</v>
      </c>
      <c r="AV441">
        <v>0</v>
      </c>
      <c r="AW441">
        <v>1</v>
      </c>
      <c r="AX441">
        <v>2009</v>
      </c>
      <c r="AY441">
        <v>1</v>
      </c>
      <c r="AZ441">
        <v>9999</v>
      </c>
      <c r="BA441">
        <v>1</v>
      </c>
      <c r="BB441">
        <v>2011</v>
      </c>
      <c r="BC441">
        <v>1</v>
      </c>
      <c r="BD441">
        <v>2009</v>
      </c>
      <c r="BE441">
        <v>2009</v>
      </c>
      <c r="BF441">
        <v>0</v>
      </c>
      <c r="BG441">
        <v>0</v>
      </c>
      <c r="BH441">
        <v>0</v>
      </c>
      <c r="BI441">
        <v>0</v>
      </c>
      <c r="BO441">
        <v>0</v>
      </c>
      <c r="BP441">
        <v>0</v>
      </c>
      <c r="BQ441">
        <v>0</v>
      </c>
      <c r="BR441">
        <v>0</v>
      </c>
      <c r="BS441">
        <v>0</v>
      </c>
      <c r="BT441">
        <v>0</v>
      </c>
      <c r="BU441">
        <v>0</v>
      </c>
      <c r="BV441">
        <v>0</v>
      </c>
      <c r="BW441">
        <v>0</v>
      </c>
      <c r="BX441">
        <v>0</v>
      </c>
    </row>
    <row r="442" spans="1:76" x14ac:dyDescent="0.25">
      <c r="A442">
        <v>45</v>
      </c>
      <c r="B442" t="s">
        <v>89</v>
      </c>
      <c r="C442">
        <v>2007</v>
      </c>
      <c r="D442" t="s">
        <v>591</v>
      </c>
      <c r="E442">
        <v>1</v>
      </c>
      <c r="F442">
        <v>1</v>
      </c>
      <c r="G442">
        <v>9476</v>
      </c>
      <c r="H442">
        <v>3.4992614475627768</v>
      </c>
      <c r="I442">
        <v>3651</v>
      </c>
      <c r="J442">
        <v>0</v>
      </c>
      <c r="N442">
        <v>1</v>
      </c>
      <c r="O442">
        <v>8053</v>
      </c>
      <c r="P442">
        <v>2.973781388478582</v>
      </c>
      <c r="Q442">
        <v>194</v>
      </c>
      <c r="R442">
        <v>39630</v>
      </c>
      <c r="S442">
        <v>7372</v>
      </c>
      <c r="T442">
        <v>511210</v>
      </c>
      <c r="U442">
        <v>1</v>
      </c>
      <c r="V442">
        <v>4145</v>
      </c>
      <c r="W442">
        <v>15992</v>
      </c>
      <c r="X442">
        <v>3323</v>
      </c>
      <c r="Y442">
        <v>1</v>
      </c>
      <c r="Z442">
        <v>1</v>
      </c>
      <c r="AA442" t="s">
        <v>766</v>
      </c>
      <c r="AB442">
        <v>63414</v>
      </c>
      <c r="AC442" t="s">
        <v>726</v>
      </c>
      <c r="AD442">
        <v>2353</v>
      </c>
      <c r="AE442" t="s">
        <v>726</v>
      </c>
      <c r="AF442" t="s">
        <v>726</v>
      </c>
      <c r="AG442">
        <v>107.033</v>
      </c>
      <c r="AH442">
        <v>818.81200000000001</v>
      </c>
      <c r="AI442">
        <v>740.37800000000004</v>
      </c>
      <c r="AJ442">
        <v>69</v>
      </c>
      <c r="AK442" t="s">
        <v>726</v>
      </c>
      <c r="AL442" t="s">
        <v>726</v>
      </c>
      <c r="AM442" t="s">
        <v>726</v>
      </c>
      <c r="AN442" t="s">
        <v>726</v>
      </c>
      <c r="AO442">
        <v>11</v>
      </c>
      <c r="AP442" t="s">
        <v>726</v>
      </c>
      <c r="AQ442" t="s">
        <v>726</v>
      </c>
      <c r="AR442" t="s">
        <v>726</v>
      </c>
      <c r="AS442" t="s">
        <v>726</v>
      </c>
      <c r="AT442" t="s">
        <v>726</v>
      </c>
      <c r="AU442">
        <v>2009</v>
      </c>
      <c r="AV442">
        <v>0</v>
      </c>
      <c r="AW442">
        <v>1</v>
      </c>
      <c r="AX442">
        <v>2008</v>
      </c>
      <c r="AY442">
        <v>1</v>
      </c>
      <c r="AZ442">
        <v>9999</v>
      </c>
      <c r="BA442">
        <v>2</v>
      </c>
      <c r="BB442">
        <v>2016</v>
      </c>
      <c r="BC442">
        <v>1</v>
      </c>
      <c r="BD442">
        <v>2008</v>
      </c>
      <c r="BE442">
        <v>2008</v>
      </c>
      <c r="BF442">
        <v>0</v>
      </c>
      <c r="BG442">
        <v>0</v>
      </c>
      <c r="BH442">
        <v>0</v>
      </c>
      <c r="BI442">
        <v>0</v>
      </c>
      <c r="BO442">
        <v>0</v>
      </c>
      <c r="BP442">
        <v>0</v>
      </c>
      <c r="BQ442">
        <v>0</v>
      </c>
      <c r="BR442">
        <v>0</v>
      </c>
      <c r="BS442">
        <v>0</v>
      </c>
      <c r="BT442">
        <v>0</v>
      </c>
      <c r="BU442">
        <v>0</v>
      </c>
      <c r="BV442">
        <v>0</v>
      </c>
      <c r="BW442">
        <v>0</v>
      </c>
      <c r="BX442">
        <v>0</v>
      </c>
    </row>
    <row r="443" spans="1:76" x14ac:dyDescent="0.25">
      <c r="A443">
        <v>45</v>
      </c>
      <c r="B443" t="s">
        <v>89</v>
      </c>
      <c r="C443">
        <v>2008</v>
      </c>
      <c r="D443" t="s">
        <v>591</v>
      </c>
      <c r="E443">
        <v>1</v>
      </c>
      <c r="F443">
        <v>1</v>
      </c>
      <c r="G443">
        <v>9476</v>
      </c>
      <c r="H443">
        <v>3.4992614475627768</v>
      </c>
      <c r="I443">
        <v>3651</v>
      </c>
      <c r="J443">
        <v>0</v>
      </c>
      <c r="N443">
        <v>1</v>
      </c>
      <c r="O443">
        <v>8053</v>
      </c>
      <c r="P443">
        <v>2.973781388478582</v>
      </c>
      <c r="Q443">
        <v>194</v>
      </c>
      <c r="R443">
        <v>39630</v>
      </c>
      <c r="S443">
        <v>7372</v>
      </c>
      <c r="T443">
        <v>511210</v>
      </c>
      <c r="U443">
        <v>1</v>
      </c>
      <c r="V443">
        <v>4145</v>
      </c>
      <c r="W443">
        <v>15992</v>
      </c>
      <c r="X443">
        <v>3323</v>
      </c>
      <c r="Y443">
        <v>1</v>
      </c>
      <c r="Z443">
        <v>1</v>
      </c>
      <c r="AA443" t="s">
        <v>766</v>
      </c>
      <c r="AB443">
        <v>63414</v>
      </c>
      <c r="AC443">
        <v>2.2000000000000002</v>
      </c>
      <c r="AD443">
        <v>2527</v>
      </c>
      <c r="AE443">
        <v>0</v>
      </c>
      <c r="AF443">
        <v>1.1000000000000001</v>
      </c>
      <c r="AG443">
        <v>84.826999999999998</v>
      </c>
      <c r="AH443">
        <v>832.59100000000001</v>
      </c>
      <c r="AI443">
        <v>820.53700000000003</v>
      </c>
      <c r="AJ443">
        <v>174</v>
      </c>
      <c r="AK443" t="s">
        <v>726</v>
      </c>
      <c r="AL443">
        <v>27</v>
      </c>
      <c r="AM443" t="s">
        <v>726</v>
      </c>
      <c r="AN443" t="s">
        <v>726</v>
      </c>
      <c r="AO443">
        <v>9</v>
      </c>
      <c r="AP443" t="s">
        <v>726</v>
      </c>
      <c r="AQ443" t="s">
        <v>726</v>
      </c>
      <c r="AR443" t="s">
        <v>726</v>
      </c>
      <c r="AS443" t="s">
        <v>726</v>
      </c>
      <c r="AT443" t="s">
        <v>726</v>
      </c>
      <c r="AU443">
        <v>2009</v>
      </c>
      <c r="AV443">
        <v>0</v>
      </c>
      <c r="AW443">
        <v>1</v>
      </c>
      <c r="AX443">
        <v>2008</v>
      </c>
      <c r="AY443">
        <v>1</v>
      </c>
      <c r="AZ443">
        <v>9999</v>
      </c>
      <c r="BA443">
        <v>2</v>
      </c>
      <c r="BB443">
        <v>2016</v>
      </c>
      <c r="BC443">
        <v>1</v>
      </c>
      <c r="BD443">
        <v>2008</v>
      </c>
      <c r="BE443">
        <v>2008</v>
      </c>
      <c r="BF443">
        <v>0</v>
      </c>
      <c r="BG443">
        <v>0</v>
      </c>
      <c r="BH443">
        <v>0</v>
      </c>
      <c r="BI443">
        <v>0</v>
      </c>
      <c r="BO443">
        <v>0</v>
      </c>
      <c r="BP443">
        <v>0</v>
      </c>
      <c r="BQ443">
        <v>0</v>
      </c>
      <c r="BR443">
        <v>0</v>
      </c>
      <c r="BS443">
        <v>0</v>
      </c>
      <c r="BT443">
        <v>0</v>
      </c>
      <c r="BU443">
        <v>0</v>
      </c>
      <c r="BV443">
        <v>0</v>
      </c>
      <c r="BW443">
        <v>0</v>
      </c>
      <c r="BX443">
        <v>0</v>
      </c>
    </row>
    <row r="444" spans="1:76" x14ac:dyDescent="0.25">
      <c r="A444">
        <v>45</v>
      </c>
      <c r="B444" t="s">
        <v>89</v>
      </c>
      <c r="C444">
        <v>2009</v>
      </c>
      <c r="D444" t="s">
        <v>591</v>
      </c>
      <c r="E444">
        <v>1</v>
      </c>
      <c r="F444">
        <v>1</v>
      </c>
      <c r="G444">
        <v>9476</v>
      </c>
      <c r="H444">
        <v>3.4992614475627768</v>
      </c>
      <c r="I444">
        <v>3651</v>
      </c>
      <c r="J444">
        <v>0</v>
      </c>
      <c r="N444">
        <v>1</v>
      </c>
      <c r="O444">
        <v>8053</v>
      </c>
      <c r="P444">
        <v>2.973781388478582</v>
      </c>
      <c r="Q444">
        <v>194</v>
      </c>
      <c r="R444">
        <v>39630</v>
      </c>
      <c r="S444">
        <v>7372</v>
      </c>
      <c r="T444">
        <v>511210</v>
      </c>
      <c r="U444">
        <v>1</v>
      </c>
      <c r="V444">
        <v>4145</v>
      </c>
      <c r="W444">
        <v>15992</v>
      </c>
      <c r="X444">
        <v>3323</v>
      </c>
      <c r="Y444">
        <v>1</v>
      </c>
      <c r="Z444">
        <v>1</v>
      </c>
      <c r="AA444" t="s">
        <v>766</v>
      </c>
      <c r="AB444">
        <v>63414</v>
      </c>
      <c r="AC444">
        <v>3.2</v>
      </c>
      <c r="AD444">
        <v>2568</v>
      </c>
      <c r="AE444">
        <v>0</v>
      </c>
      <c r="AF444">
        <v>1.6</v>
      </c>
      <c r="AG444">
        <v>17.085000000000001</v>
      </c>
      <c r="AH444">
        <v>813.029</v>
      </c>
      <c r="AI444">
        <v>676.59400000000005</v>
      </c>
      <c r="AJ444">
        <v>39</v>
      </c>
      <c r="AK444">
        <v>3</v>
      </c>
      <c r="AL444">
        <v>27</v>
      </c>
      <c r="AM444" t="s">
        <v>726</v>
      </c>
      <c r="AN444">
        <v>4905</v>
      </c>
      <c r="AO444">
        <v>5</v>
      </c>
      <c r="AP444" t="s">
        <v>726</v>
      </c>
      <c r="AQ444" t="s">
        <v>726</v>
      </c>
      <c r="AR444" t="s">
        <v>726</v>
      </c>
      <c r="AS444" t="s">
        <v>726</v>
      </c>
      <c r="AT444" t="s">
        <v>726</v>
      </c>
      <c r="AU444">
        <v>2009</v>
      </c>
      <c r="AV444">
        <v>0</v>
      </c>
      <c r="AW444">
        <v>1</v>
      </c>
      <c r="AX444">
        <v>2008</v>
      </c>
      <c r="AY444">
        <v>1</v>
      </c>
      <c r="AZ444">
        <v>9999</v>
      </c>
      <c r="BA444">
        <v>2</v>
      </c>
      <c r="BB444">
        <v>2016</v>
      </c>
      <c r="BC444">
        <v>1</v>
      </c>
      <c r="BD444">
        <v>2008</v>
      </c>
      <c r="BE444">
        <v>2008</v>
      </c>
      <c r="BF444">
        <v>0</v>
      </c>
      <c r="BG444">
        <v>0</v>
      </c>
      <c r="BH444">
        <v>0</v>
      </c>
      <c r="BI444">
        <v>0</v>
      </c>
      <c r="BO444">
        <v>0</v>
      </c>
      <c r="BP444">
        <v>0</v>
      </c>
      <c r="BQ444">
        <v>0</v>
      </c>
      <c r="BR444">
        <v>0</v>
      </c>
      <c r="BS444">
        <v>0</v>
      </c>
      <c r="BT444">
        <v>0</v>
      </c>
      <c r="BU444">
        <v>0</v>
      </c>
      <c r="BV444">
        <v>0</v>
      </c>
      <c r="BW444">
        <v>0</v>
      </c>
      <c r="BX444">
        <v>0</v>
      </c>
    </row>
    <row r="445" spans="1:76" x14ac:dyDescent="0.25">
      <c r="A445">
        <v>45</v>
      </c>
      <c r="B445" t="s">
        <v>89</v>
      </c>
      <c r="C445">
        <v>2010</v>
      </c>
      <c r="D445" t="s">
        <v>591</v>
      </c>
      <c r="E445">
        <v>1</v>
      </c>
      <c r="F445">
        <v>1</v>
      </c>
      <c r="G445">
        <v>9476</v>
      </c>
      <c r="H445">
        <v>3.4992614475627768</v>
      </c>
      <c r="I445">
        <v>3651</v>
      </c>
      <c r="J445">
        <v>0</v>
      </c>
      <c r="N445">
        <v>1</v>
      </c>
      <c r="O445">
        <v>8053</v>
      </c>
      <c r="P445">
        <v>2.973781388478582</v>
      </c>
      <c r="Q445">
        <v>194</v>
      </c>
      <c r="R445">
        <v>39630</v>
      </c>
      <c r="S445">
        <v>7372</v>
      </c>
      <c r="T445">
        <v>511210</v>
      </c>
      <c r="U445">
        <v>1</v>
      </c>
      <c r="V445">
        <v>4145</v>
      </c>
      <c r="W445">
        <v>15992</v>
      </c>
      <c r="X445">
        <v>3323</v>
      </c>
      <c r="Y445">
        <v>1</v>
      </c>
      <c r="Z445">
        <v>1</v>
      </c>
      <c r="AA445" t="s">
        <v>766</v>
      </c>
      <c r="AB445">
        <v>63414</v>
      </c>
      <c r="AC445">
        <v>1.4</v>
      </c>
      <c r="AD445">
        <v>2545</v>
      </c>
      <c r="AE445">
        <v>0</v>
      </c>
      <c r="AF445">
        <v>0.7</v>
      </c>
      <c r="AG445">
        <v>109.116</v>
      </c>
      <c r="AH445">
        <v>959.68200000000002</v>
      </c>
      <c r="AI445">
        <v>873.22</v>
      </c>
      <c r="AJ445">
        <v>-30</v>
      </c>
      <c r="AK445">
        <v>8</v>
      </c>
      <c r="AL445">
        <v>26</v>
      </c>
      <c r="AM445">
        <v>41</v>
      </c>
      <c r="AN445">
        <v>1919</v>
      </c>
      <c r="AO445">
        <v>3</v>
      </c>
      <c r="AP445" t="s">
        <v>726</v>
      </c>
      <c r="AQ445" t="s">
        <v>726</v>
      </c>
      <c r="AR445" t="s">
        <v>726</v>
      </c>
      <c r="AS445" t="s">
        <v>726</v>
      </c>
      <c r="AT445" t="s">
        <v>726</v>
      </c>
      <c r="AU445">
        <v>2009</v>
      </c>
      <c r="AV445">
        <v>0</v>
      </c>
      <c r="AW445">
        <v>1</v>
      </c>
      <c r="AX445">
        <v>2008</v>
      </c>
      <c r="AY445">
        <v>1</v>
      </c>
      <c r="AZ445">
        <v>9999</v>
      </c>
      <c r="BA445">
        <v>2</v>
      </c>
      <c r="BB445">
        <v>2016</v>
      </c>
      <c r="BC445">
        <v>1</v>
      </c>
      <c r="BD445">
        <v>2008</v>
      </c>
      <c r="BE445">
        <v>2008</v>
      </c>
      <c r="BF445">
        <v>0</v>
      </c>
      <c r="BG445">
        <v>0</v>
      </c>
      <c r="BH445">
        <v>0</v>
      </c>
      <c r="BI445">
        <v>0</v>
      </c>
      <c r="BO445">
        <v>0</v>
      </c>
      <c r="BP445">
        <v>0</v>
      </c>
      <c r="BQ445">
        <v>0</v>
      </c>
      <c r="BR445">
        <v>0</v>
      </c>
      <c r="BS445">
        <v>0</v>
      </c>
      <c r="BT445">
        <v>0</v>
      </c>
      <c r="BU445">
        <v>0</v>
      </c>
      <c r="BV445">
        <v>0</v>
      </c>
      <c r="BW445">
        <v>0</v>
      </c>
      <c r="BX445">
        <v>0</v>
      </c>
    </row>
    <row r="446" spans="1:76" x14ac:dyDescent="0.25">
      <c r="A446">
        <v>45</v>
      </c>
      <c r="B446" t="s">
        <v>89</v>
      </c>
      <c r="C446">
        <v>2011</v>
      </c>
      <c r="D446" t="s">
        <v>591</v>
      </c>
      <c r="E446">
        <v>1</v>
      </c>
      <c r="F446">
        <v>1</v>
      </c>
      <c r="G446">
        <v>9476</v>
      </c>
      <c r="H446">
        <v>3.4992614475627768</v>
      </c>
      <c r="I446">
        <v>3651</v>
      </c>
      <c r="J446">
        <v>0</v>
      </c>
      <c r="N446">
        <v>1</v>
      </c>
      <c r="O446">
        <v>8053</v>
      </c>
      <c r="P446">
        <v>2.973781388478582</v>
      </c>
      <c r="Q446">
        <v>194</v>
      </c>
      <c r="R446">
        <v>39630</v>
      </c>
      <c r="S446">
        <v>7372</v>
      </c>
      <c r="T446">
        <v>511210</v>
      </c>
      <c r="U446">
        <v>1</v>
      </c>
      <c r="V446">
        <v>4145</v>
      </c>
      <c r="W446">
        <v>15992</v>
      </c>
      <c r="X446">
        <v>3323</v>
      </c>
      <c r="Y446">
        <v>1</v>
      </c>
      <c r="Z446">
        <v>1</v>
      </c>
      <c r="AA446" t="s">
        <v>766</v>
      </c>
      <c r="AB446">
        <v>63414</v>
      </c>
      <c r="AC446">
        <v>2.2000000000000002</v>
      </c>
      <c r="AD446">
        <v>2708</v>
      </c>
      <c r="AE446">
        <v>0</v>
      </c>
      <c r="AF446">
        <v>1.1000000000000001</v>
      </c>
      <c r="AG446">
        <v>94.072000000000003</v>
      </c>
      <c r="AH446">
        <v>1154.2940000000001</v>
      </c>
      <c r="AI446">
        <v>1042.01</v>
      </c>
      <c r="AJ446">
        <v>175</v>
      </c>
      <c r="AK446">
        <v>2</v>
      </c>
      <c r="AL446">
        <v>25</v>
      </c>
      <c r="AM446">
        <v>107</v>
      </c>
      <c r="AN446">
        <v>27816</v>
      </c>
      <c r="AO446">
        <v>6</v>
      </c>
      <c r="AP446" t="s">
        <v>726</v>
      </c>
      <c r="AQ446" t="s">
        <v>726</v>
      </c>
      <c r="AR446" t="s">
        <v>726</v>
      </c>
      <c r="AS446" t="s">
        <v>726</v>
      </c>
      <c r="AT446" t="s">
        <v>726</v>
      </c>
      <c r="AU446">
        <v>2009</v>
      </c>
      <c r="AV446">
        <v>0</v>
      </c>
      <c r="AW446">
        <v>1</v>
      </c>
      <c r="AX446">
        <v>2008</v>
      </c>
      <c r="AY446">
        <v>1</v>
      </c>
      <c r="AZ446">
        <v>9999</v>
      </c>
      <c r="BA446">
        <v>2</v>
      </c>
      <c r="BB446">
        <v>2016</v>
      </c>
      <c r="BC446">
        <v>1</v>
      </c>
      <c r="BD446">
        <v>2008</v>
      </c>
      <c r="BE446">
        <v>2008</v>
      </c>
      <c r="BF446">
        <v>0</v>
      </c>
      <c r="BG446">
        <v>0</v>
      </c>
      <c r="BH446">
        <v>0</v>
      </c>
      <c r="BI446">
        <v>0</v>
      </c>
      <c r="BO446">
        <v>0</v>
      </c>
      <c r="BP446">
        <v>0</v>
      </c>
      <c r="BQ446">
        <v>0</v>
      </c>
      <c r="BR446">
        <v>0</v>
      </c>
      <c r="BS446">
        <v>0</v>
      </c>
      <c r="BT446">
        <v>0</v>
      </c>
      <c r="BU446">
        <v>0</v>
      </c>
      <c r="BV446">
        <v>0</v>
      </c>
      <c r="BW446">
        <v>0</v>
      </c>
      <c r="BX446">
        <v>0</v>
      </c>
    </row>
    <row r="447" spans="1:76" x14ac:dyDescent="0.25">
      <c r="A447">
        <v>45</v>
      </c>
      <c r="B447" t="s">
        <v>89</v>
      </c>
      <c r="C447">
        <v>2012</v>
      </c>
      <c r="D447" t="s">
        <v>591</v>
      </c>
      <c r="E447">
        <v>1</v>
      </c>
      <c r="F447">
        <v>1</v>
      </c>
      <c r="G447">
        <v>9476</v>
      </c>
      <c r="H447">
        <v>3.4992614475627768</v>
      </c>
      <c r="I447">
        <v>3651</v>
      </c>
      <c r="J447">
        <v>0</v>
      </c>
      <c r="N447">
        <v>1</v>
      </c>
      <c r="O447">
        <v>8053</v>
      </c>
      <c r="P447">
        <v>2.973781388478582</v>
      </c>
      <c r="Q447">
        <v>194</v>
      </c>
      <c r="R447">
        <v>39630</v>
      </c>
      <c r="S447">
        <v>7372</v>
      </c>
      <c r="T447">
        <v>511210</v>
      </c>
      <c r="U447">
        <v>1</v>
      </c>
      <c r="V447">
        <v>4145</v>
      </c>
      <c r="W447">
        <v>15992</v>
      </c>
      <c r="X447">
        <v>3323</v>
      </c>
      <c r="Y447">
        <v>1</v>
      </c>
      <c r="Z447">
        <v>1</v>
      </c>
      <c r="AA447" t="s">
        <v>766</v>
      </c>
      <c r="AB447">
        <v>63414</v>
      </c>
      <c r="AC447">
        <v>5.6</v>
      </c>
      <c r="AD447">
        <v>3008</v>
      </c>
      <c r="AE447">
        <v>0</v>
      </c>
      <c r="AF447">
        <v>2.8</v>
      </c>
      <c r="AG447">
        <v>90.137</v>
      </c>
      <c r="AH447">
        <v>1284.769</v>
      </c>
      <c r="AI447">
        <v>1144.499</v>
      </c>
      <c r="AJ447">
        <v>311</v>
      </c>
      <c r="AK447">
        <v>-1</v>
      </c>
      <c r="AL447">
        <v>25</v>
      </c>
      <c r="AM447" t="s">
        <v>726</v>
      </c>
      <c r="AN447">
        <v>20483</v>
      </c>
      <c r="AO447">
        <v>5</v>
      </c>
      <c r="AP447" t="s">
        <v>726</v>
      </c>
      <c r="AQ447" t="s">
        <v>726</v>
      </c>
      <c r="AR447" t="s">
        <v>726</v>
      </c>
      <c r="AS447" t="s">
        <v>726</v>
      </c>
      <c r="AT447" t="s">
        <v>726</v>
      </c>
      <c r="AU447">
        <v>2009</v>
      </c>
      <c r="AV447">
        <v>0</v>
      </c>
      <c r="AW447">
        <v>1</v>
      </c>
      <c r="AX447">
        <v>2008</v>
      </c>
      <c r="AY447">
        <v>1</v>
      </c>
      <c r="AZ447">
        <v>9999</v>
      </c>
      <c r="BA447">
        <v>2</v>
      </c>
      <c r="BB447">
        <v>2016</v>
      </c>
      <c r="BC447">
        <v>1</v>
      </c>
      <c r="BD447">
        <v>2008</v>
      </c>
      <c r="BE447">
        <v>2008</v>
      </c>
      <c r="BF447">
        <v>0</v>
      </c>
      <c r="BG447">
        <v>0</v>
      </c>
      <c r="BH447">
        <v>0</v>
      </c>
      <c r="BI447">
        <v>0</v>
      </c>
      <c r="BO447">
        <v>0</v>
      </c>
      <c r="BP447">
        <v>0</v>
      </c>
      <c r="BQ447">
        <v>0</v>
      </c>
      <c r="BR447">
        <v>0</v>
      </c>
      <c r="BS447">
        <v>0</v>
      </c>
      <c r="BT447">
        <v>0</v>
      </c>
      <c r="BU447">
        <v>0</v>
      </c>
      <c r="BV447">
        <v>0</v>
      </c>
      <c r="BW447">
        <v>0</v>
      </c>
      <c r="BX447">
        <v>0</v>
      </c>
    </row>
    <row r="448" spans="1:76" x14ac:dyDescent="0.25">
      <c r="A448">
        <v>45</v>
      </c>
      <c r="B448" t="s">
        <v>89</v>
      </c>
      <c r="C448">
        <v>2013</v>
      </c>
      <c r="D448" t="s">
        <v>591</v>
      </c>
      <c r="E448">
        <v>1</v>
      </c>
      <c r="F448">
        <v>1</v>
      </c>
      <c r="G448">
        <v>9476</v>
      </c>
      <c r="H448">
        <v>3.4992614475627768</v>
      </c>
      <c r="I448">
        <v>3651</v>
      </c>
      <c r="J448">
        <v>0</v>
      </c>
      <c r="N448">
        <v>1</v>
      </c>
      <c r="O448">
        <v>8053</v>
      </c>
      <c r="P448">
        <v>2.973781388478582</v>
      </c>
      <c r="Q448">
        <v>194</v>
      </c>
      <c r="R448">
        <v>39630</v>
      </c>
      <c r="S448">
        <v>7372</v>
      </c>
      <c r="T448">
        <v>511210</v>
      </c>
      <c r="U448">
        <v>1</v>
      </c>
      <c r="V448">
        <v>4145</v>
      </c>
      <c r="W448">
        <v>15992</v>
      </c>
      <c r="X448">
        <v>3323</v>
      </c>
      <c r="Y448">
        <v>1</v>
      </c>
      <c r="Z448">
        <v>1</v>
      </c>
      <c r="AA448" t="s">
        <v>766</v>
      </c>
      <c r="AB448">
        <v>63414</v>
      </c>
      <c r="AC448">
        <v>6.6</v>
      </c>
      <c r="AD448">
        <v>3227</v>
      </c>
      <c r="AE448">
        <v>0</v>
      </c>
      <c r="AF448">
        <v>3.3</v>
      </c>
      <c r="AG448">
        <v>80.513000000000005</v>
      </c>
      <c r="AH448">
        <v>1343.5509999999999</v>
      </c>
      <c r="AI448">
        <v>1172.558</v>
      </c>
      <c r="AJ448" t="s">
        <v>726</v>
      </c>
      <c r="AK448">
        <v>7</v>
      </c>
      <c r="AL448">
        <v>24</v>
      </c>
      <c r="AM448" t="s">
        <v>726</v>
      </c>
      <c r="AN448" t="s">
        <v>726</v>
      </c>
      <c r="AO448" t="s">
        <v>726</v>
      </c>
      <c r="AP448" t="s">
        <v>726</v>
      </c>
      <c r="AQ448" t="s">
        <v>726</v>
      </c>
      <c r="AR448" t="s">
        <v>726</v>
      </c>
      <c r="AS448" t="s">
        <v>726</v>
      </c>
      <c r="AT448" t="s">
        <v>726</v>
      </c>
      <c r="AU448">
        <v>2009</v>
      </c>
      <c r="AV448">
        <v>0</v>
      </c>
      <c r="AW448">
        <v>1</v>
      </c>
      <c r="AX448">
        <v>2008</v>
      </c>
      <c r="AY448">
        <v>1</v>
      </c>
      <c r="AZ448">
        <v>9999</v>
      </c>
      <c r="BA448">
        <v>2</v>
      </c>
      <c r="BB448">
        <v>2016</v>
      </c>
      <c r="BC448">
        <v>1</v>
      </c>
      <c r="BD448">
        <v>2008</v>
      </c>
      <c r="BE448">
        <v>2008</v>
      </c>
      <c r="BF448">
        <v>0</v>
      </c>
      <c r="BG448">
        <v>0</v>
      </c>
      <c r="BH448">
        <v>0</v>
      </c>
      <c r="BI448">
        <v>0</v>
      </c>
      <c r="BO448">
        <v>0</v>
      </c>
      <c r="BP448">
        <v>0</v>
      </c>
      <c r="BQ448">
        <v>0</v>
      </c>
      <c r="BR448">
        <v>0</v>
      </c>
      <c r="BS448">
        <v>0</v>
      </c>
      <c r="BT448">
        <v>0</v>
      </c>
      <c r="BU448">
        <v>0</v>
      </c>
      <c r="BV448">
        <v>0</v>
      </c>
      <c r="BW448">
        <v>0</v>
      </c>
      <c r="BX448">
        <v>0</v>
      </c>
    </row>
    <row r="449" spans="1:76" x14ac:dyDescent="0.25">
      <c r="A449">
        <v>45</v>
      </c>
      <c r="B449" t="s">
        <v>89</v>
      </c>
      <c r="C449">
        <v>2014</v>
      </c>
      <c r="D449" t="s">
        <v>591</v>
      </c>
      <c r="E449">
        <v>1</v>
      </c>
      <c r="F449">
        <v>1</v>
      </c>
      <c r="G449">
        <v>9476</v>
      </c>
      <c r="H449">
        <v>3.4992614475627768</v>
      </c>
      <c r="I449">
        <v>3651</v>
      </c>
      <c r="J449">
        <v>0</v>
      </c>
      <c r="N449">
        <v>1</v>
      </c>
      <c r="O449">
        <v>8053</v>
      </c>
      <c r="P449">
        <v>2.973781388478582</v>
      </c>
      <c r="Q449">
        <v>194</v>
      </c>
      <c r="R449">
        <v>39630</v>
      </c>
      <c r="S449">
        <v>7372</v>
      </c>
      <c r="T449">
        <v>511210</v>
      </c>
      <c r="U449">
        <v>1</v>
      </c>
      <c r="V449">
        <v>4145</v>
      </c>
      <c r="W449">
        <v>15992</v>
      </c>
      <c r="X449">
        <v>3323</v>
      </c>
      <c r="Y449">
        <v>1</v>
      </c>
      <c r="Z449">
        <v>1</v>
      </c>
      <c r="AA449" t="s">
        <v>766</v>
      </c>
      <c r="AB449">
        <v>63414</v>
      </c>
      <c r="AC449">
        <v>3.5</v>
      </c>
      <c r="AD449" t="s">
        <v>726</v>
      </c>
      <c r="AE449">
        <v>0</v>
      </c>
      <c r="AF449">
        <v>1.75</v>
      </c>
      <c r="AG449">
        <v>126.333</v>
      </c>
      <c r="AH449">
        <v>1455.491</v>
      </c>
      <c r="AI449">
        <v>1243.8620000000001</v>
      </c>
      <c r="AJ449" t="s">
        <v>726</v>
      </c>
      <c r="AK449">
        <v>12</v>
      </c>
      <c r="AL449" t="s">
        <v>726</v>
      </c>
      <c r="AM449" t="s">
        <v>726</v>
      </c>
      <c r="AN449" t="s">
        <v>726</v>
      </c>
      <c r="AO449" t="s">
        <v>726</v>
      </c>
      <c r="AP449">
        <v>5</v>
      </c>
      <c r="AQ449">
        <v>3</v>
      </c>
      <c r="AR449">
        <v>9</v>
      </c>
      <c r="AS449" t="s">
        <v>726</v>
      </c>
      <c r="AT449" t="s">
        <v>726</v>
      </c>
      <c r="AU449">
        <v>2009</v>
      </c>
      <c r="AV449">
        <v>0</v>
      </c>
      <c r="AW449">
        <v>1</v>
      </c>
      <c r="AX449">
        <v>2008</v>
      </c>
      <c r="AY449">
        <v>1</v>
      </c>
      <c r="AZ449">
        <v>9999</v>
      </c>
      <c r="BA449">
        <v>2</v>
      </c>
      <c r="BB449">
        <v>2016</v>
      </c>
      <c r="BC449">
        <v>1</v>
      </c>
      <c r="BD449">
        <v>2008</v>
      </c>
      <c r="BE449">
        <v>2008</v>
      </c>
      <c r="BF449">
        <v>0</v>
      </c>
      <c r="BG449">
        <v>0</v>
      </c>
      <c r="BH449">
        <v>0</v>
      </c>
      <c r="BI449">
        <v>0</v>
      </c>
      <c r="BO449">
        <v>0</v>
      </c>
      <c r="BP449">
        <v>0</v>
      </c>
      <c r="BQ449">
        <v>0</v>
      </c>
      <c r="BR449">
        <v>0</v>
      </c>
      <c r="BS449">
        <v>0</v>
      </c>
      <c r="BT449">
        <v>0</v>
      </c>
      <c r="BU449">
        <v>0</v>
      </c>
      <c r="BV449">
        <v>0</v>
      </c>
      <c r="BW449">
        <v>0</v>
      </c>
      <c r="BX449">
        <v>0</v>
      </c>
    </row>
    <row r="450" spans="1:76" x14ac:dyDescent="0.25">
      <c r="A450">
        <v>45</v>
      </c>
      <c r="B450" t="s">
        <v>89</v>
      </c>
      <c r="C450">
        <v>2015</v>
      </c>
      <c r="D450" t="s">
        <v>591</v>
      </c>
      <c r="E450">
        <v>1</v>
      </c>
      <c r="F450">
        <v>1</v>
      </c>
      <c r="G450">
        <v>9476</v>
      </c>
      <c r="H450">
        <v>3.4992614475627768</v>
      </c>
      <c r="I450">
        <v>3651</v>
      </c>
      <c r="J450">
        <v>0</v>
      </c>
      <c r="N450">
        <v>1</v>
      </c>
      <c r="O450">
        <v>8053</v>
      </c>
      <c r="P450">
        <v>2.973781388478582</v>
      </c>
      <c r="Q450">
        <v>194</v>
      </c>
      <c r="R450">
        <v>39630</v>
      </c>
      <c r="S450">
        <v>7372</v>
      </c>
      <c r="T450">
        <v>511210</v>
      </c>
      <c r="U450">
        <v>1</v>
      </c>
      <c r="V450">
        <v>4145</v>
      </c>
      <c r="W450">
        <v>15992</v>
      </c>
      <c r="X450">
        <v>3323</v>
      </c>
      <c r="Y450">
        <v>1</v>
      </c>
      <c r="Z450">
        <v>1</v>
      </c>
      <c r="AA450" t="s">
        <v>766</v>
      </c>
      <c r="AB450">
        <v>63414</v>
      </c>
      <c r="AC450">
        <v>0</v>
      </c>
      <c r="AD450" t="s">
        <v>726</v>
      </c>
      <c r="AE450">
        <v>0</v>
      </c>
      <c r="AF450">
        <v>0</v>
      </c>
      <c r="AG450">
        <v>95.262</v>
      </c>
      <c r="AH450">
        <v>1453.856</v>
      </c>
      <c r="AI450">
        <v>1225.4559999999999</v>
      </c>
      <c r="AJ450" t="s">
        <v>726</v>
      </c>
      <c r="AK450" t="s">
        <v>726</v>
      </c>
      <c r="AL450" t="s">
        <v>726</v>
      </c>
      <c r="AM450">
        <v>27</v>
      </c>
      <c r="AN450">
        <v>22</v>
      </c>
      <c r="AO450" t="s">
        <v>726</v>
      </c>
      <c r="AP450" t="s">
        <v>726</v>
      </c>
      <c r="AQ450">
        <v>6</v>
      </c>
      <c r="AR450">
        <v>5</v>
      </c>
      <c r="AS450">
        <v>11</v>
      </c>
      <c r="AT450" t="s">
        <v>726</v>
      </c>
      <c r="AU450">
        <v>2009</v>
      </c>
      <c r="AV450">
        <v>0</v>
      </c>
      <c r="AW450">
        <v>1</v>
      </c>
      <c r="AX450">
        <v>2008</v>
      </c>
      <c r="AY450">
        <v>1</v>
      </c>
      <c r="AZ450">
        <v>9999</v>
      </c>
      <c r="BA450">
        <v>2</v>
      </c>
      <c r="BB450">
        <v>2016</v>
      </c>
      <c r="BC450">
        <v>1</v>
      </c>
      <c r="BD450">
        <v>2008</v>
      </c>
      <c r="BE450">
        <v>2008</v>
      </c>
      <c r="BF450">
        <v>0</v>
      </c>
      <c r="BG450">
        <v>0</v>
      </c>
      <c r="BH450">
        <v>0</v>
      </c>
      <c r="BI450">
        <v>0</v>
      </c>
      <c r="BO450">
        <v>0</v>
      </c>
      <c r="BP450">
        <v>0</v>
      </c>
      <c r="BQ450">
        <v>0</v>
      </c>
      <c r="BR450">
        <v>0</v>
      </c>
      <c r="BS450">
        <v>0</v>
      </c>
      <c r="BT450">
        <v>0</v>
      </c>
      <c r="BU450">
        <v>0</v>
      </c>
      <c r="BV450">
        <v>0</v>
      </c>
      <c r="BW450">
        <v>0</v>
      </c>
      <c r="BX450">
        <v>0</v>
      </c>
    </row>
    <row r="451" spans="1:76" x14ac:dyDescent="0.25">
      <c r="A451">
        <v>45</v>
      </c>
      <c r="B451" t="s">
        <v>89</v>
      </c>
      <c r="C451">
        <v>2016</v>
      </c>
      <c r="D451" t="s">
        <v>591</v>
      </c>
      <c r="E451">
        <v>1</v>
      </c>
      <c r="F451">
        <v>1</v>
      </c>
      <c r="G451">
        <v>9476</v>
      </c>
      <c r="H451">
        <v>3.4992614475627768</v>
      </c>
      <c r="I451">
        <v>3651</v>
      </c>
      <c r="J451">
        <v>0</v>
      </c>
      <c r="N451">
        <v>1</v>
      </c>
      <c r="O451">
        <v>8053</v>
      </c>
      <c r="P451">
        <v>2.973781388478582</v>
      </c>
      <c r="Q451">
        <v>194</v>
      </c>
      <c r="R451">
        <v>39630</v>
      </c>
      <c r="S451">
        <v>7372</v>
      </c>
      <c r="T451">
        <v>511210</v>
      </c>
      <c r="U451">
        <v>1</v>
      </c>
      <c r="V451">
        <v>4145</v>
      </c>
      <c r="W451">
        <v>15992</v>
      </c>
      <c r="X451">
        <v>3323</v>
      </c>
      <c r="Y451">
        <v>1</v>
      </c>
      <c r="Z451">
        <v>1</v>
      </c>
      <c r="AA451" t="s">
        <v>766</v>
      </c>
      <c r="AB451">
        <v>63414</v>
      </c>
      <c r="AC451" t="s">
        <v>726</v>
      </c>
      <c r="AD451" t="s">
        <v>726</v>
      </c>
      <c r="AE451" t="s">
        <v>726</v>
      </c>
      <c r="AF451" t="s">
        <v>726</v>
      </c>
      <c r="AG451" t="s">
        <v>726</v>
      </c>
      <c r="AH451" t="s">
        <v>726</v>
      </c>
      <c r="AI451" t="s">
        <v>726</v>
      </c>
      <c r="AJ451" t="s">
        <v>726</v>
      </c>
      <c r="AK451" t="s">
        <v>726</v>
      </c>
      <c r="AL451" t="s">
        <v>726</v>
      </c>
      <c r="AM451">
        <v>27</v>
      </c>
      <c r="AN451" t="s">
        <v>726</v>
      </c>
      <c r="AO451" t="s">
        <v>726</v>
      </c>
      <c r="AP451" t="s">
        <v>726</v>
      </c>
      <c r="AQ451" t="s">
        <v>726</v>
      </c>
      <c r="AR451" t="s">
        <v>726</v>
      </c>
      <c r="AS451" t="s">
        <v>726</v>
      </c>
      <c r="AT451" t="s">
        <v>726</v>
      </c>
      <c r="AU451">
        <v>2009</v>
      </c>
      <c r="AV451">
        <v>0</v>
      </c>
      <c r="AW451">
        <v>1</v>
      </c>
      <c r="AX451">
        <v>2008</v>
      </c>
      <c r="AY451">
        <v>1</v>
      </c>
      <c r="AZ451">
        <v>9999</v>
      </c>
      <c r="BA451">
        <v>2</v>
      </c>
      <c r="BB451">
        <v>2016</v>
      </c>
      <c r="BC451">
        <v>1</v>
      </c>
      <c r="BD451">
        <v>2008</v>
      </c>
      <c r="BE451">
        <v>2008</v>
      </c>
      <c r="BF451">
        <v>1</v>
      </c>
      <c r="BG451">
        <v>0</v>
      </c>
      <c r="BH451">
        <v>0</v>
      </c>
      <c r="BI451">
        <v>1</v>
      </c>
      <c r="BO451">
        <v>185</v>
      </c>
      <c r="BP451">
        <v>1895</v>
      </c>
      <c r="BQ451">
        <v>1817</v>
      </c>
      <c r="BR451">
        <v>0</v>
      </c>
      <c r="BS451">
        <v>0</v>
      </c>
      <c r="BT451">
        <v>0</v>
      </c>
      <c r="BU451">
        <v>0</v>
      </c>
      <c r="BV451">
        <v>0</v>
      </c>
      <c r="BW451">
        <v>0</v>
      </c>
      <c r="BX451">
        <v>0</v>
      </c>
    </row>
    <row r="452" spans="1:76" x14ac:dyDescent="0.25">
      <c r="A452">
        <v>46</v>
      </c>
      <c r="B452" t="s">
        <v>90</v>
      </c>
      <c r="C452">
        <v>2007</v>
      </c>
      <c r="D452" t="s">
        <v>591</v>
      </c>
      <c r="E452">
        <v>1</v>
      </c>
      <c r="F452">
        <v>1</v>
      </c>
      <c r="G452">
        <v>147205</v>
      </c>
      <c r="H452">
        <v>3.3297518604808976</v>
      </c>
      <c r="I452">
        <v>59389</v>
      </c>
      <c r="J452">
        <v>1</v>
      </c>
      <c r="K452">
        <v>13852</v>
      </c>
      <c r="L452">
        <v>0.31332986495962362</v>
      </c>
      <c r="M452">
        <v>3452</v>
      </c>
      <c r="N452">
        <v>2</v>
      </c>
      <c r="O452">
        <v>13315</v>
      </c>
      <c r="P452">
        <v>0.30118301703273087</v>
      </c>
      <c r="Q452">
        <v>200</v>
      </c>
      <c r="R452">
        <v>40026</v>
      </c>
      <c r="S452">
        <v>3674</v>
      </c>
      <c r="T452">
        <v>334413</v>
      </c>
      <c r="U452">
        <v>1</v>
      </c>
      <c r="V452">
        <v>1809</v>
      </c>
      <c r="W452">
        <v>4511219</v>
      </c>
      <c r="X452">
        <v>8851</v>
      </c>
      <c r="Y452">
        <v>1</v>
      </c>
      <c r="Z452">
        <v>1</v>
      </c>
      <c r="AA452" t="s">
        <v>767</v>
      </c>
      <c r="AB452">
        <v>732960</v>
      </c>
      <c r="AC452" t="s">
        <v>726</v>
      </c>
      <c r="AD452">
        <v>43905</v>
      </c>
      <c r="AE452" t="s">
        <v>726</v>
      </c>
      <c r="AF452" t="s">
        <v>726</v>
      </c>
      <c r="AG452">
        <v>6976</v>
      </c>
      <c r="AH452">
        <v>55651</v>
      </c>
      <c r="AI452">
        <v>38334</v>
      </c>
      <c r="AJ452" t="s">
        <v>726</v>
      </c>
      <c r="AK452" t="s">
        <v>726</v>
      </c>
      <c r="AL452" t="s">
        <v>726</v>
      </c>
      <c r="AM452" t="s">
        <v>726</v>
      </c>
      <c r="AN452" t="s">
        <v>726</v>
      </c>
      <c r="AO452" t="s">
        <v>726</v>
      </c>
      <c r="AP452" t="s">
        <v>726</v>
      </c>
      <c r="AQ452" t="s">
        <v>726</v>
      </c>
      <c r="AR452" t="s">
        <v>726</v>
      </c>
      <c r="AS452" t="s">
        <v>726</v>
      </c>
      <c r="AT452" t="s">
        <v>726</v>
      </c>
      <c r="AU452">
        <v>2007</v>
      </c>
      <c r="AV452">
        <v>1</v>
      </c>
      <c r="AW452">
        <v>1</v>
      </c>
      <c r="AX452">
        <v>2007</v>
      </c>
      <c r="AY452">
        <v>1</v>
      </c>
      <c r="AZ452">
        <v>9999</v>
      </c>
      <c r="BA452">
        <v>2</v>
      </c>
      <c r="BB452">
        <v>2008</v>
      </c>
      <c r="BC452">
        <v>2</v>
      </c>
      <c r="BD452">
        <v>2007</v>
      </c>
      <c r="BE452">
        <v>2007</v>
      </c>
      <c r="BF452">
        <v>0</v>
      </c>
      <c r="BG452">
        <v>1</v>
      </c>
      <c r="BH452">
        <v>0</v>
      </c>
      <c r="BI452">
        <v>1</v>
      </c>
      <c r="BO452">
        <v>0</v>
      </c>
      <c r="BP452">
        <v>0</v>
      </c>
      <c r="BQ452">
        <v>0</v>
      </c>
      <c r="BR452">
        <v>39</v>
      </c>
      <c r="BS452">
        <v>2</v>
      </c>
      <c r="BT452">
        <v>97</v>
      </c>
      <c r="BU452">
        <v>1</v>
      </c>
      <c r="BV452">
        <v>0</v>
      </c>
      <c r="BW452">
        <v>4</v>
      </c>
      <c r="BX452">
        <v>0</v>
      </c>
    </row>
    <row r="453" spans="1:76" x14ac:dyDescent="0.25">
      <c r="A453">
        <v>46</v>
      </c>
      <c r="B453" t="s">
        <v>90</v>
      </c>
      <c r="C453">
        <v>2008</v>
      </c>
      <c r="D453" t="s">
        <v>591</v>
      </c>
      <c r="E453">
        <v>1</v>
      </c>
      <c r="F453">
        <v>1</v>
      </c>
      <c r="G453">
        <v>147205</v>
      </c>
      <c r="H453">
        <v>3.3297518604808976</v>
      </c>
      <c r="I453">
        <v>59389</v>
      </c>
      <c r="J453">
        <v>1</v>
      </c>
      <c r="K453">
        <v>13852</v>
      </c>
      <c r="L453">
        <v>0.31332986495962362</v>
      </c>
      <c r="M453">
        <v>3452</v>
      </c>
      <c r="N453">
        <v>2</v>
      </c>
      <c r="O453">
        <v>13315</v>
      </c>
      <c r="P453">
        <v>0.30118301703273087</v>
      </c>
      <c r="Q453">
        <v>200</v>
      </c>
      <c r="R453">
        <v>40026</v>
      </c>
      <c r="S453">
        <v>3674</v>
      </c>
      <c r="T453">
        <v>334413</v>
      </c>
      <c r="U453">
        <v>1</v>
      </c>
      <c r="V453">
        <v>1809</v>
      </c>
      <c r="W453">
        <v>4511219</v>
      </c>
      <c r="X453">
        <v>8851</v>
      </c>
      <c r="Y453">
        <v>1</v>
      </c>
      <c r="Z453">
        <v>1</v>
      </c>
      <c r="AA453" t="s">
        <v>767</v>
      </c>
      <c r="AB453">
        <v>732960</v>
      </c>
      <c r="AC453">
        <v>0</v>
      </c>
      <c r="AD453">
        <v>43905</v>
      </c>
      <c r="AE453">
        <v>6.98</v>
      </c>
      <c r="AF453">
        <v>3.49</v>
      </c>
      <c r="AG453">
        <v>5292</v>
      </c>
      <c r="AH453">
        <v>50715</v>
      </c>
      <c r="AI453">
        <v>37586</v>
      </c>
      <c r="AJ453" t="s">
        <v>726</v>
      </c>
      <c r="AK453" t="s">
        <v>726</v>
      </c>
      <c r="AL453" t="s">
        <v>726</v>
      </c>
      <c r="AM453" t="s">
        <v>726</v>
      </c>
      <c r="AN453" t="s">
        <v>726</v>
      </c>
      <c r="AO453" t="s">
        <v>726</v>
      </c>
      <c r="AP453" t="s">
        <v>726</v>
      </c>
      <c r="AQ453" t="s">
        <v>726</v>
      </c>
      <c r="AR453" t="s">
        <v>726</v>
      </c>
      <c r="AS453" t="s">
        <v>726</v>
      </c>
      <c r="AT453" t="s">
        <v>726</v>
      </c>
      <c r="AU453">
        <v>2007</v>
      </c>
      <c r="AV453">
        <v>1</v>
      </c>
      <c r="AW453">
        <v>1</v>
      </c>
      <c r="AX453">
        <v>2007</v>
      </c>
      <c r="AY453">
        <v>1</v>
      </c>
      <c r="AZ453">
        <v>9999</v>
      </c>
      <c r="BA453">
        <v>2</v>
      </c>
      <c r="BB453">
        <v>2008</v>
      </c>
      <c r="BC453">
        <v>2</v>
      </c>
      <c r="BD453">
        <v>2007</v>
      </c>
      <c r="BE453">
        <v>2007</v>
      </c>
      <c r="BF453">
        <v>1</v>
      </c>
      <c r="BG453">
        <v>1</v>
      </c>
      <c r="BH453">
        <v>0</v>
      </c>
      <c r="BI453">
        <v>1</v>
      </c>
      <c r="BO453">
        <v>0</v>
      </c>
      <c r="BP453">
        <v>0</v>
      </c>
      <c r="BQ453">
        <v>0</v>
      </c>
      <c r="BR453">
        <v>326</v>
      </c>
      <c r="BS453">
        <v>909</v>
      </c>
      <c r="BT453">
        <v>4391</v>
      </c>
      <c r="BU453">
        <v>171</v>
      </c>
      <c r="BV453">
        <v>1</v>
      </c>
      <c r="BW453">
        <v>45</v>
      </c>
      <c r="BX453">
        <v>4</v>
      </c>
    </row>
    <row r="454" spans="1:76" x14ac:dyDescent="0.25">
      <c r="A454">
        <v>46</v>
      </c>
      <c r="B454" t="s">
        <v>90</v>
      </c>
      <c r="C454">
        <v>2009</v>
      </c>
      <c r="D454" t="s">
        <v>591</v>
      </c>
      <c r="E454">
        <v>1</v>
      </c>
      <c r="F454">
        <v>1</v>
      </c>
      <c r="G454">
        <v>147205</v>
      </c>
      <c r="H454">
        <v>3.3297518604808976</v>
      </c>
      <c r="I454">
        <v>59389</v>
      </c>
      <c r="J454">
        <v>1</v>
      </c>
      <c r="K454">
        <v>13852</v>
      </c>
      <c r="L454">
        <v>0.31332986495962362</v>
      </c>
      <c r="M454">
        <v>3452</v>
      </c>
      <c r="N454">
        <v>2</v>
      </c>
      <c r="O454">
        <v>13315</v>
      </c>
      <c r="P454">
        <v>0.30118301703273087</v>
      </c>
      <c r="Q454">
        <v>200</v>
      </c>
      <c r="R454">
        <v>40026</v>
      </c>
      <c r="S454">
        <v>3674</v>
      </c>
      <c r="T454">
        <v>334413</v>
      </c>
      <c r="U454">
        <v>1</v>
      </c>
      <c r="V454">
        <v>1809</v>
      </c>
      <c r="W454">
        <v>4511219</v>
      </c>
      <c r="X454">
        <v>8851</v>
      </c>
      <c r="Y454">
        <v>1</v>
      </c>
      <c r="Z454">
        <v>1</v>
      </c>
      <c r="AA454" t="s">
        <v>767</v>
      </c>
      <c r="AB454">
        <v>732960</v>
      </c>
      <c r="AC454">
        <v>0</v>
      </c>
      <c r="AD454">
        <v>43905</v>
      </c>
      <c r="AE454">
        <v>7.57</v>
      </c>
      <c r="AF454">
        <v>3.7850000000000001</v>
      </c>
      <c r="AG454">
        <v>4369</v>
      </c>
      <c r="AH454">
        <v>53095</v>
      </c>
      <c r="AI454">
        <v>35127</v>
      </c>
      <c r="AJ454">
        <v>-58</v>
      </c>
      <c r="AK454" t="s">
        <v>726</v>
      </c>
      <c r="AL454" t="s">
        <v>726</v>
      </c>
      <c r="AM454">
        <v>2900</v>
      </c>
      <c r="AN454">
        <v>50167</v>
      </c>
      <c r="AO454">
        <v>3</v>
      </c>
      <c r="AP454" t="s">
        <v>726</v>
      </c>
      <c r="AQ454" t="s">
        <v>726</v>
      </c>
      <c r="AR454" t="s">
        <v>726</v>
      </c>
      <c r="AS454" t="s">
        <v>726</v>
      </c>
      <c r="AT454" t="s">
        <v>726</v>
      </c>
      <c r="AU454">
        <v>2007</v>
      </c>
      <c r="AV454">
        <v>1</v>
      </c>
      <c r="AW454">
        <v>1</v>
      </c>
      <c r="AX454">
        <v>2007</v>
      </c>
      <c r="AY454">
        <v>1</v>
      </c>
      <c r="AZ454">
        <v>9999</v>
      </c>
      <c r="BA454">
        <v>2</v>
      </c>
      <c r="BB454">
        <v>2008</v>
      </c>
      <c r="BC454">
        <v>2</v>
      </c>
      <c r="BD454">
        <v>2007</v>
      </c>
      <c r="BE454">
        <v>2007</v>
      </c>
      <c r="BF454">
        <v>1</v>
      </c>
      <c r="BG454">
        <v>1</v>
      </c>
      <c r="BH454">
        <v>0</v>
      </c>
      <c r="BI454">
        <v>1</v>
      </c>
      <c r="BO454">
        <v>0</v>
      </c>
      <c r="BP454">
        <v>0</v>
      </c>
      <c r="BQ454">
        <v>0</v>
      </c>
      <c r="BR454">
        <v>342</v>
      </c>
      <c r="BS454">
        <v>8931</v>
      </c>
      <c r="BT454">
        <v>26238</v>
      </c>
      <c r="BU454">
        <v>712</v>
      </c>
      <c r="BV454">
        <v>24</v>
      </c>
      <c r="BW454">
        <v>281</v>
      </c>
      <c r="BX454">
        <v>49</v>
      </c>
    </row>
    <row r="455" spans="1:76" x14ac:dyDescent="0.25">
      <c r="A455">
        <v>46</v>
      </c>
      <c r="B455" t="s">
        <v>90</v>
      </c>
      <c r="C455">
        <v>2010</v>
      </c>
      <c r="D455" t="s">
        <v>591</v>
      </c>
      <c r="E455">
        <v>1</v>
      </c>
      <c r="F455">
        <v>1</v>
      </c>
      <c r="G455">
        <v>147205</v>
      </c>
      <c r="H455">
        <v>3.3297518604808976</v>
      </c>
      <c r="I455">
        <v>59389</v>
      </c>
      <c r="J455">
        <v>1</v>
      </c>
      <c r="K455">
        <v>13852</v>
      </c>
      <c r="L455">
        <v>0.31332986495962362</v>
      </c>
      <c r="M455">
        <v>3452</v>
      </c>
      <c r="N455">
        <v>2</v>
      </c>
      <c r="O455">
        <v>13315</v>
      </c>
      <c r="P455">
        <v>0.30118301703273087</v>
      </c>
      <c r="Q455">
        <v>200</v>
      </c>
      <c r="R455">
        <v>40026</v>
      </c>
      <c r="S455">
        <v>3674</v>
      </c>
      <c r="T455">
        <v>334413</v>
      </c>
      <c r="U455">
        <v>1</v>
      </c>
      <c r="V455">
        <v>1809</v>
      </c>
      <c r="W455">
        <v>4511219</v>
      </c>
      <c r="X455">
        <v>8851</v>
      </c>
      <c r="Y455">
        <v>1</v>
      </c>
      <c r="Z455">
        <v>1</v>
      </c>
      <c r="AA455" t="s">
        <v>767</v>
      </c>
      <c r="AB455">
        <v>732960</v>
      </c>
      <c r="AC455">
        <v>0.3</v>
      </c>
      <c r="AD455">
        <v>42694</v>
      </c>
      <c r="AE455">
        <v>7.96</v>
      </c>
      <c r="AF455">
        <v>4.13</v>
      </c>
      <c r="AG455">
        <v>11464</v>
      </c>
      <c r="AH455">
        <v>63186</v>
      </c>
      <c r="AI455">
        <v>43623</v>
      </c>
      <c r="AJ455">
        <v>-580</v>
      </c>
      <c r="AK455" t="s">
        <v>726</v>
      </c>
      <c r="AL455">
        <v>24</v>
      </c>
      <c r="AM455">
        <v>1200</v>
      </c>
      <c r="AN455">
        <v>69698</v>
      </c>
      <c r="AO455">
        <v>3</v>
      </c>
      <c r="AP455" t="s">
        <v>726</v>
      </c>
      <c r="AQ455" t="s">
        <v>726</v>
      </c>
      <c r="AR455" t="s">
        <v>726</v>
      </c>
      <c r="AS455" t="s">
        <v>726</v>
      </c>
      <c r="AT455" t="s">
        <v>726</v>
      </c>
      <c r="AU455">
        <v>2007</v>
      </c>
      <c r="AV455">
        <v>1</v>
      </c>
      <c r="AW455">
        <v>1</v>
      </c>
      <c r="AX455">
        <v>2007</v>
      </c>
      <c r="AY455">
        <v>1</v>
      </c>
      <c r="AZ455">
        <v>9999</v>
      </c>
      <c r="BA455">
        <v>2</v>
      </c>
      <c r="BB455">
        <v>2008</v>
      </c>
      <c r="BC455">
        <v>2</v>
      </c>
      <c r="BD455">
        <v>2007</v>
      </c>
      <c r="BE455">
        <v>2007</v>
      </c>
      <c r="BF455">
        <v>1</v>
      </c>
      <c r="BG455">
        <v>1</v>
      </c>
      <c r="BH455">
        <v>0</v>
      </c>
      <c r="BI455">
        <v>1</v>
      </c>
      <c r="BO455">
        <v>0</v>
      </c>
      <c r="BP455">
        <v>0</v>
      </c>
      <c r="BQ455">
        <v>0</v>
      </c>
      <c r="BR455">
        <v>262</v>
      </c>
      <c r="BS455">
        <v>45490</v>
      </c>
      <c r="BT455">
        <v>341303</v>
      </c>
      <c r="BU455">
        <v>14376</v>
      </c>
      <c r="BV455">
        <v>87</v>
      </c>
      <c r="BW455">
        <v>623</v>
      </c>
      <c r="BX455">
        <v>6</v>
      </c>
    </row>
    <row r="456" spans="1:76" x14ac:dyDescent="0.25">
      <c r="A456">
        <v>46</v>
      </c>
      <c r="B456" t="s">
        <v>90</v>
      </c>
      <c r="C456">
        <v>2011</v>
      </c>
      <c r="D456" t="s">
        <v>591</v>
      </c>
      <c r="E456">
        <v>1</v>
      </c>
      <c r="F456">
        <v>1</v>
      </c>
      <c r="G456">
        <v>147205</v>
      </c>
      <c r="H456">
        <v>3.3297518604808976</v>
      </c>
      <c r="I456">
        <v>59389</v>
      </c>
      <c r="J456">
        <v>1</v>
      </c>
      <c r="K456">
        <v>13852</v>
      </c>
      <c r="L456">
        <v>0.31332986495962362</v>
      </c>
      <c r="M456">
        <v>3452</v>
      </c>
      <c r="N456">
        <v>2</v>
      </c>
      <c r="O456">
        <v>13315</v>
      </c>
      <c r="P456">
        <v>0.30118301703273087</v>
      </c>
      <c r="Q456">
        <v>200</v>
      </c>
      <c r="R456">
        <v>40026</v>
      </c>
      <c r="S456">
        <v>3674</v>
      </c>
      <c r="T456">
        <v>334413</v>
      </c>
      <c r="U456">
        <v>1</v>
      </c>
      <c r="V456">
        <v>1809</v>
      </c>
      <c r="W456">
        <v>4511219</v>
      </c>
      <c r="X456">
        <v>8851</v>
      </c>
      <c r="Y456">
        <v>1</v>
      </c>
      <c r="Z456">
        <v>1</v>
      </c>
      <c r="AA456" t="s">
        <v>767</v>
      </c>
      <c r="AB456">
        <v>732960</v>
      </c>
      <c r="AC456">
        <v>5</v>
      </c>
      <c r="AD456">
        <v>44209</v>
      </c>
      <c r="AE456">
        <v>7.15</v>
      </c>
      <c r="AF456">
        <v>6.0750000000000002</v>
      </c>
      <c r="AG456">
        <v>12942</v>
      </c>
      <c r="AH456">
        <v>71119</v>
      </c>
      <c r="AI456">
        <v>53999</v>
      </c>
      <c r="AJ456">
        <v>1644</v>
      </c>
      <c r="AK456">
        <v>0</v>
      </c>
      <c r="AL456">
        <v>24</v>
      </c>
      <c r="AM456">
        <v>1400</v>
      </c>
      <c r="AN456">
        <v>120000</v>
      </c>
      <c r="AO456">
        <v>2</v>
      </c>
      <c r="AP456" t="s">
        <v>726</v>
      </c>
      <c r="AQ456" t="s">
        <v>726</v>
      </c>
      <c r="AR456" t="s">
        <v>726</v>
      </c>
      <c r="AS456" t="s">
        <v>726</v>
      </c>
      <c r="AT456" t="s">
        <v>726</v>
      </c>
      <c r="AU456">
        <v>2007</v>
      </c>
      <c r="AV456">
        <v>1</v>
      </c>
      <c r="AW456">
        <v>1</v>
      </c>
      <c r="AX456">
        <v>2007</v>
      </c>
      <c r="AY456">
        <v>1</v>
      </c>
      <c r="AZ456">
        <v>9999</v>
      </c>
      <c r="BA456">
        <v>2</v>
      </c>
      <c r="BB456">
        <v>2008</v>
      </c>
      <c r="BC456">
        <v>2</v>
      </c>
      <c r="BD456">
        <v>2007</v>
      </c>
      <c r="BE456">
        <v>2007</v>
      </c>
      <c r="BF456">
        <v>1</v>
      </c>
      <c r="BG456">
        <v>1</v>
      </c>
      <c r="BH456">
        <v>0</v>
      </c>
      <c r="BI456">
        <v>1</v>
      </c>
      <c r="BO456">
        <v>0</v>
      </c>
      <c r="BP456">
        <v>0</v>
      </c>
      <c r="BQ456">
        <v>0</v>
      </c>
      <c r="BR456">
        <v>31</v>
      </c>
      <c r="BS456">
        <v>5961</v>
      </c>
      <c r="BT456">
        <v>56967</v>
      </c>
      <c r="BU456">
        <v>2157</v>
      </c>
      <c r="BV456">
        <v>6</v>
      </c>
      <c r="BW456">
        <v>74</v>
      </c>
      <c r="BX456">
        <v>213</v>
      </c>
    </row>
    <row r="457" spans="1:76" x14ac:dyDescent="0.25">
      <c r="A457">
        <v>46</v>
      </c>
      <c r="B457" t="s">
        <v>90</v>
      </c>
      <c r="C457">
        <v>2012</v>
      </c>
      <c r="D457" t="s">
        <v>591</v>
      </c>
      <c r="E457">
        <v>1</v>
      </c>
      <c r="F457">
        <v>1</v>
      </c>
      <c r="G457">
        <v>147205</v>
      </c>
      <c r="H457">
        <v>3.3297518604808976</v>
      </c>
      <c r="I457">
        <v>59389</v>
      </c>
      <c r="J457">
        <v>1</v>
      </c>
      <c r="K457">
        <v>13852</v>
      </c>
      <c r="L457">
        <v>0.31332986495962362</v>
      </c>
      <c r="M457">
        <v>3452</v>
      </c>
      <c r="N457">
        <v>2</v>
      </c>
      <c r="O457">
        <v>13315</v>
      </c>
      <c r="P457">
        <v>0.30118301703273087</v>
      </c>
      <c r="Q457">
        <v>200</v>
      </c>
      <c r="R457">
        <v>40026</v>
      </c>
      <c r="S457">
        <v>3674</v>
      </c>
      <c r="T457">
        <v>334413</v>
      </c>
      <c r="U457">
        <v>1</v>
      </c>
      <c r="V457">
        <v>1809</v>
      </c>
      <c r="W457">
        <v>4511219</v>
      </c>
      <c r="X457">
        <v>8851</v>
      </c>
      <c r="Y457">
        <v>1</v>
      </c>
      <c r="Z457">
        <v>1</v>
      </c>
      <c r="AA457" t="s">
        <v>767</v>
      </c>
      <c r="AB457">
        <v>732960</v>
      </c>
      <c r="AC457">
        <v>5.5</v>
      </c>
      <c r="AD457">
        <v>48350</v>
      </c>
      <c r="AE457">
        <v>7.8</v>
      </c>
      <c r="AF457">
        <v>6.65</v>
      </c>
      <c r="AG457">
        <v>11005</v>
      </c>
      <c r="AH457">
        <v>84351</v>
      </c>
      <c r="AI457">
        <v>53341</v>
      </c>
      <c r="AJ457">
        <v>3968</v>
      </c>
      <c r="AK457">
        <v>-1</v>
      </c>
      <c r="AL457">
        <v>24</v>
      </c>
      <c r="AM457" t="s">
        <v>726</v>
      </c>
      <c r="AN457">
        <v>131500</v>
      </c>
      <c r="AO457">
        <v>2</v>
      </c>
      <c r="AP457" t="s">
        <v>726</v>
      </c>
      <c r="AQ457" t="s">
        <v>726</v>
      </c>
      <c r="AR457" t="s">
        <v>726</v>
      </c>
      <c r="AS457" t="s">
        <v>726</v>
      </c>
      <c r="AT457" t="s">
        <v>726</v>
      </c>
      <c r="AU457">
        <v>2007</v>
      </c>
      <c r="AV457">
        <v>1</v>
      </c>
      <c r="AW457">
        <v>1</v>
      </c>
      <c r="AX457">
        <v>2007</v>
      </c>
      <c r="AY457">
        <v>1</v>
      </c>
      <c r="AZ457">
        <v>9999</v>
      </c>
      <c r="BA457">
        <v>2</v>
      </c>
      <c r="BB457">
        <v>2008</v>
      </c>
      <c r="BC457">
        <v>2</v>
      </c>
      <c r="BD457">
        <v>2007</v>
      </c>
      <c r="BE457">
        <v>2007</v>
      </c>
      <c r="BF457">
        <v>1</v>
      </c>
      <c r="BG457">
        <v>1</v>
      </c>
      <c r="BH457">
        <v>0</v>
      </c>
      <c r="BI457">
        <v>1</v>
      </c>
      <c r="BO457">
        <v>0</v>
      </c>
      <c r="BP457">
        <v>0</v>
      </c>
      <c r="BQ457">
        <v>0</v>
      </c>
      <c r="BR457">
        <v>347</v>
      </c>
      <c r="BS457">
        <v>262504</v>
      </c>
      <c r="BT457">
        <v>9562260</v>
      </c>
      <c r="BU457">
        <v>692423</v>
      </c>
      <c r="BV457">
        <v>210</v>
      </c>
      <c r="BW457">
        <v>6856</v>
      </c>
      <c r="BX457">
        <v>246</v>
      </c>
    </row>
    <row r="458" spans="1:76" x14ac:dyDescent="0.25">
      <c r="A458">
        <v>46</v>
      </c>
      <c r="B458" t="s">
        <v>90</v>
      </c>
      <c r="C458">
        <v>2013</v>
      </c>
      <c r="D458" t="s">
        <v>591</v>
      </c>
      <c r="E458">
        <v>1</v>
      </c>
      <c r="F458">
        <v>1</v>
      </c>
      <c r="G458">
        <v>147205</v>
      </c>
      <c r="H458">
        <v>3.3297518604808976</v>
      </c>
      <c r="I458">
        <v>59389</v>
      </c>
      <c r="J458">
        <v>1</v>
      </c>
      <c r="K458">
        <v>13852</v>
      </c>
      <c r="L458">
        <v>0.31332986495962362</v>
      </c>
      <c r="M458">
        <v>3452</v>
      </c>
      <c r="N458">
        <v>2</v>
      </c>
      <c r="O458">
        <v>13315</v>
      </c>
      <c r="P458">
        <v>0.30118301703273087</v>
      </c>
      <c r="Q458">
        <v>200</v>
      </c>
      <c r="R458">
        <v>40026</v>
      </c>
      <c r="S458">
        <v>3674</v>
      </c>
      <c r="T458">
        <v>334413</v>
      </c>
      <c r="U458">
        <v>1</v>
      </c>
      <c r="V458">
        <v>1809</v>
      </c>
      <c r="W458">
        <v>4511219</v>
      </c>
      <c r="X458">
        <v>8851</v>
      </c>
      <c r="Y458">
        <v>1</v>
      </c>
      <c r="Z458">
        <v>1</v>
      </c>
      <c r="AA458" t="s">
        <v>767</v>
      </c>
      <c r="AB458">
        <v>732960</v>
      </c>
      <c r="AC458">
        <v>3.3</v>
      </c>
      <c r="AD458">
        <v>49833</v>
      </c>
      <c r="AE458">
        <v>0</v>
      </c>
      <c r="AF458">
        <v>1.65</v>
      </c>
      <c r="AG458">
        <v>9620</v>
      </c>
      <c r="AH458">
        <v>92358</v>
      </c>
      <c r="AI458">
        <v>52708</v>
      </c>
      <c r="AJ458" t="s">
        <v>726</v>
      </c>
      <c r="AK458">
        <v>4</v>
      </c>
      <c r="AL458">
        <v>24</v>
      </c>
      <c r="AM458" t="s">
        <v>726</v>
      </c>
      <c r="AN458" t="s">
        <v>726</v>
      </c>
      <c r="AO458" t="s">
        <v>726</v>
      </c>
      <c r="AP458" t="s">
        <v>726</v>
      </c>
      <c r="AQ458" t="s">
        <v>726</v>
      </c>
      <c r="AR458" t="s">
        <v>726</v>
      </c>
      <c r="AS458" t="s">
        <v>726</v>
      </c>
      <c r="AT458" t="s">
        <v>726</v>
      </c>
      <c r="AU458">
        <v>2007</v>
      </c>
      <c r="AV458">
        <v>1</v>
      </c>
      <c r="AW458">
        <v>1</v>
      </c>
      <c r="AX458">
        <v>2007</v>
      </c>
      <c r="AY458">
        <v>1</v>
      </c>
      <c r="AZ458">
        <v>9999</v>
      </c>
      <c r="BA458">
        <v>2</v>
      </c>
      <c r="BB458">
        <v>2008</v>
      </c>
      <c r="BC458">
        <v>2</v>
      </c>
      <c r="BD458">
        <v>2007</v>
      </c>
      <c r="BE458">
        <v>2007</v>
      </c>
      <c r="BF458">
        <v>1</v>
      </c>
      <c r="BG458">
        <v>1</v>
      </c>
      <c r="BH458">
        <v>0</v>
      </c>
      <c r="BI458">
        <v>1</v>
      </c>
      <c r="BO458">
        <v>0</v>
      </c>
      <c r="BP458">
        <v>0</v>
      </c>
      <c r="BQ458">
        <v>0</v>
      </c>
      <c r="BR458">
        <v>312</v>
      </c>
      <c r="BS458">
        <v>258567</v>
      </c>
      <c r="BT458">
        <v>17371261</v>
      </c>
      <c r="BU458">
        <v>644757</v>
      </c>
      <c r="BV458">
        <v>261</v>
      </c>
      <c r="BW458">
        <v>8708</v>
      </c>
      <c r="BX458">
        <v>245</v>
      </c>
    </row>
    <row r="459" spans="1:76" x14ac:dyDescent="0.25">
      <c r="A459">
        <v>46</v>
      </c>
      <c r="B459" t="s">
        <v>90</v>
      </c>
      <c r="C459">
        <v>2014</v>
      </c>
      <c r="D459" t="s">
        <v>591</v>
      </c>
      <c r="E459">
        <v>1</v>
      </c>
      <c r="F459">
        <v>1</v>
      </c>
      <c r="G459">
        <v>147205</v>
      </c>
      <c r="H459">
        <v>3.3297518604808976</v>
      </c>
      <c r="I459">
        <v>59389</v>
      </c>
      <c r="J459">
        <v>1</v>
      </c>
      <c r="K459">
        <v>13852</v>
      </c>
      <c r="L459">
        <v>0.31332986495962362</v>
      </c>
      <c r="M459">
        <v>3452</v>
      </c>
      <c r="N459">
        <v>2</v>
      </c>
      <c r="O459">
        <v>13315</v>
      </c>
      <c r="P459">
        <v>0.30118301703273087</v>
      </c>
      <c r="Q459">
        <v>200</v>
      </c>
      <c r="R459">
        <v>40026</v>
      </c>
      <c r="S459">
        <v>3674</v>
      </c>
      <c r="T459">
        <v>334413</v>
      </c>
      <c r="U459">
        <v>1</v>
      </c>
      <c r="V459">
        <v>1809</v>
      </c>
      <c r="W459">
        <v>4511219</v>
      </c>
      <c r="X459">
        <v>8851</v>
      </c>
      <c r="Y459">
        <v>1</v>
      </c>
      <c r="Z459">
        <v>1</v>
      </c>
      <c r="AA459" t="s">
        <v>767</v>
      </c>
      <c r="AB459">
        <v>732960</v>
      </c>
      <c r="AC459">
        <v>1.7</v>
      </c>
      <c r="AD459" t="s">
        <v>726</v>
      </c>
      <c r="AE459">
        <v>0</v>
      </c>
      <c r="AF459">
        <v>0.85</v>
      </c>
      <c r="AG459">
        <v>11704</v>
      </c>
      <c r="AH459">
        <v>91956</v>
      </c>
      <c r="AI459">
        <v>55870</v>
      </c>
      <c r="AJ459" t="s">
        <v>726</v>
      </c>
      <c r="AK459">
        <v>9</v>
      </c>
      <c r="AL459" t="s">
        <v>726</v>
      </c>
      <c r="AM459" t="s">
        <v>726</v>
      </c>
      <c r="AN459" t="s">
        <v>726</v>
      </c>
      <c r="AO459" t="s">
        <v>726</v>
      </c>
      <c r="AP459">
        <v>2</v>
      </c>
      <c r="AQ459">
        <v>3</v>
      </c>
      <c r="AR459" t="s">
        <v>726</v>
      </c>
      <c r="AS459" t="s">
        <v>726</v>
      </c>
      <c r="AT459" t="s">
        <v>726</v>
      </c>
      <c r="AU459">
        <v>2007</v>
      </c>
      <c r="AV459">
        <v>1</v>
      </c>
      <c r="AW459">
        <v>1</v>
      </c>
      <c r="AX459">
        <v>2007</v>
      </c>
      <c r="AY459">
        <v>1</v>
      </c>
      <c r="AZ459">
        <v>9999</v>
      </c>
      <c r="BA459">
        <v>2</v>
      </c>
      <c r="BB459">
        <v>2008</v>
      </c>
      <c r="BC459">
        <v>2</v>
      </c>
      <c r="BD459">
        <v>2007</v>
      </c>
      <c r="BE459">
        <v>2007</v>
      </c>
      <c r="BF459">
        <v>1</v>
      </c>
      <c r="BG459">
        <v>1</v>
      </c>
      <c r="BH459">
        <v>0</v>
      </c>
      <c r="BI459">
        <v>1</v>
      </c>
      <c r="BO459">
        <v>329</v>
      </c>
      <c r="BP459">
        <v>18278</v>
      </c>
      <c r="BQ459">
        <v>9618</v>
      </c>
      <c r="BR459">
        <v>380</v>
      </c>
      <c r="BS459">
        <v>50624</v>
      </c>
      <c r="BT459">
        <v>10640590</v>
      </c>
      <c r="BU459">
        <v>195773</v>
      </c>
      <c r="BV459">
        <v>322</v>
      </c>
      <c r="BW459">
        <v>3075</v>
      </c>
      <c r="BX459">
        <v>239</v>
      </c>
    </row>
    <row r="460" spans="1:76" x14ac:dyDescent="0.25">
      <c r="A460">
        <v>46</v>
      </c>
      <c r="B460" t="s">
        <v>90</v>
      </c>
      <c r="C460">
        <v>2015</v>
      </c>
      <c r="D460" t="s">
        <v>591</v>
      </c>
      <c r="E460">
        <v>1</v>
      </c>
      <c r="F460">
        <v>1</v>
      </c>
      <c r="G460">
        <v>147205</v>
      </c>
      <c r="H460">
        <v>3.3297518604808976</v>
      </c>
      <c r="I460">
        <v>59389</v>
      </c>
      <c r="J460">
        <v>1</v>
      </c>
      <c r="K460">
        <v>13852</v>
      </c>
      <c r="L460">
        <v>0.31332986495962362</v>
      </c>
      <c r="M460">
        <v>3452</v>
      </c>
      <c r="N460">
        <v>2</v>
      </c>
      <c r="O460">
        <v>13315</v>
      </c>
      <c r="P460">
        <v>0.30118301703273087</v>
      </c>
      <c r="Q460">
        <v>200</v>
      </c>
      <c r="R460">
        <v>40026</v>
      </c>
      <c r="S460">
        <v>3674</v>
      </c>
      <c r="T460">
        <v>334413</v>
      </c>
      <c r="U460">
        <v>1</v>
      </c>
      <c r="V460">
        <v>1809</v>
      </c>
      <c r="W460">
        <v>4511219</v>
      </c>
      <c r="X460">
        <v>8851</v>
      </c>
      <c r="Y460">
        <v>1</v>
      </c>
      <c r="Z460">
        <v>1</v>
      </c>
      <c r="AA460" t="s">
        <v>767</v>
      </c>
      <c r="AB460">
        <v>732960</v>
      </c>
      <c r="AC460">
        <v>0</v>
      </c>
      <c r="AD460" t="s">
        <v>726</v>
      </c>
      <c r="AE460">
        <v>0</v>
      </c>
      <c r="AF460">
        <v>0</v>
      </c>
      <c r="AG460">
        <v>11420</v>
      </c>
      <c r="AH460">
        <v>103065</v>
      </c>
      <c r="AI460">
        <v>55355</v>
      </c>
      <c r="AJ460" t="s">
        <v>726</v>
      </c>
      <c r="AK460" t="s">
        <v>726</v>
      </c>
      <c r="AL460" t="s">
        <v>726</v>
      </c>
      <c r="AM460" t="s">
        <v>726</v>
      </c>
      <c r="AN460" t="s">
        <v>726</v>
      </c>
      <c r="AO460" t="s">
        <v>726</v>
      </c>
      <c r="AP460" t="s">
        <v>726</v>
      </c>
      <c r="AQ460">
        <v>2</v>
      </c>
      <c r="AR460">
        <v>3</v>
      </c>
      <c r="AS460" t="s">
        <v>726</v>
      </c>
      <c r="AT460" t="s">
        <v>726</v>
      </c>
      <c r="AU460">
        <v>2007</v>
      </c>
      <c r="AV460">
        <v>1</v>
      </c>
      <c r="AW460">
        <v>1</v>
      </c>
      <c r="AX460">
        <v>2007</v>
      </c>
      <c r="AY460">
        <v>1</v>
      </c>
      <c r="AZ460">
        <v>9999</v>
      </c>
      <c r="BA460">
        <v>2</v>
      </c>
      <c r="BB460">
        <v>2008</v>
      </c>
      <c r="BC460">
        <v>2</v>
      </c>
      <c r="BD460">
        <v>2007</v>
      </c>
      <c r="BE460">
        <v>2007</v>
      </c>
      <c r="BF460">
        <v>1</v>
      </c>
      <c r="BG460">
        <v>1</v>
      </c>
      <c r="BH460">
        <v>0</v>
      </c>
      <c r="BI460">
        <v>1</v>
      </c>
      <c r="BO460">
        <v>2196</v>
      </c>
      <c r="BP460">
        <v>237543</v>
      </c>
      <c r="BQ460">
        <v>145097</v>
      </c>
      <c r="BR460">
        <v>295</v>
      </c>
      <c r="BS460">
        <v>27181</v>
      </c>
      <c r="BT460">
        <v>4784725</v>
      </c>
      <c r="BU460">
        <v>177258</v>
      </c>
      <c r="BV460">
        <v>238</v>
      </c>
      <c r="BW460">
        <v>2694</v>
      </c>
      <c r="BX460">
        <v>440</v>
      </c>
    </row>
    <row r="461" spans="1:76" x14ac:dyDescent="0.25">
      <c r="A461">
        <v>46</v>
      </c>
      <c r="B461" t="s">
        <v>90</v>
      </c>
      <c r="C461">
        <v>2016</v>
      </c>
      <c r="D461" t="s">
        <v>591</v>
      </c>
      <c r="E461">
        <v>1</v>
      </c>
      <c r="F461">
        <v>1</v>
      </c>
      <c r="G461">
        <v>147205</v>
      </c>
      <c r="H461">
        <v>3.3297518604808976</v>
      </c>
      <c r="I461">
        <v>59389</v>
      </c>
      <c r="J461">
        <v>1</v>
      </c>
      <c r="K461">
        <v>13852</v>
      </c>
      <c r="L461">
        <v>0.31332986495962362</v>
      </c>
      <c r="M461">
        <v>3452</v>
      </c>
      <c r="N461">
        <v>2</v>
      </c>
      <c r="O461">
        <v>13315</v>
      </c>
      <c r="P461">
        <v>0.30118301703273087</v>
      </c>
      <c r="Q461">
        <v>200</v>
      </c>
      <c r="R461">
        <v>40026</v>
      </c>
      <c r="S461">
        <v>3674</v>
      </c>
      <c r="T461">
        <v>334413</v>
      </c>
      <c r="U461">
        <v>1</v>
      </c>
      <c r="V461">
        <v>1809</v>
      </c>
      <c r="W461">
        <v>4511219</v>
      </c>
      <c r="X461">
        <v>8851</v>
      </c>
      <c r="Y461">
        <v>1</v>
      </c>
      <c r="Z461">
        <v>1</v>
      </c>
      <c r="AA461" t="s">
        <v>767</v>
      </c>
      <c r="AB461">
        <v>732960</v>
      </c>
      <c r="AC461" t="s">
        <v>726</v>
      </c>
      <c r="AD461" t="s">
        <v>726</v>
      </c>
      <c r="AE461" t="s">
        <v>726</v>
      </c>
      <c r="AF461" t="s">
        <v>726</v>
      </c>
      <c r="AG461" t="s">
        <v>726</v>
      </c>
      <c r="AH461" t="s">
        <v>726</v>
      </c>
      <c r="AI461" t="s">
        <v>726</v>
      </c>
      <c r="AJ461" t="s">
        <v>726</v>
      </c>
      <c r="AK461" t="s">
        <v>726</v>
      </c>
      <c r="AL461" t="s">
        <v>726</v>
      </c>
      <c r="AM461" t="s">
        <v>726</v>
      </c>
      <c r="AN461" t="s">
        <v>726</v>
      </c>
      <c r="AO461" t="s">
        <v>726</v>
      </c>
      <c r="AP461" t="s">
        <v>726</v>
      </c>
      <c r="AQ461" t="s">
        <v>726</v>
      </c>
      <c r="AR461" t="s">
        <v>726</v>
      </c>
      <c r="AS461" t="s">
        <v>726</v>
      </c>
      <c r="AT461" t="s">
        <v>726</v>
      </c>
      <c r="AU461">
        <v>2007</v>
      </c>
      <c r="AV461">
        <v>1</v>
      </c>
      <c r="AW461">
        <v>1</v>
      </c>
      <c r="AX461">
        <v>2007</v>
      </c>
      <c r="AY461">
        <v>1</v>
      </c>
      <c r="AZ461">
        <v>9999</v>
      </c>
      <c r="BA461">
        <v>2</v>
      </c>
      <c r="BB461">
        <v>2008</v>
      </c>
      <c r="BC461">
        <v>2</v>
      </c>
      <c r="BD461">
        <v>2007</v>
      </c>
      <c r="BE461">
        <v>2007</v>
      </c>
      <c r="BF461">
        <v>1</v>
      </c>
      <c r="BG461">
        <v>1</v>
      </c>
      <c r="BH461">
        <v>0</v>
      </c>
      <c r="BI461">
        <v>1</v>
      </c>
      <c r="BO461">
        <v>719</v>
      </c>
      <c r="BP461">
        <v>196851</v>
      </c>
      <c r="BQ461">
        <v>108593</v>
      </c>
      <c r="BR461">
        <v>70</v>
      </c>
      <c r="BS461">
        <v>7674</v>
      </c>
      <c r="BT461">
        <v>598086</v>
      </c>
      <c r="BU461">
        <v>33703</v>
      </c>
      <c r="BV461">
        <v>57</v>
      </c>
      <c r="BW461">
        <v>413</v>
      </c>
      <c r="BX461">
        <v>132</v>
      </c>
    </row>
    <row r="462" spans="1:76" x14ac:dyDescent="0.25">
      <c r="A462">
        <v>47</v>
      </c>
      <c r="B462" t="s">
        <v>91</v>
      </c>
      <c r="C462">
        <v>2007</v>
      </c>
      <c r="D462" t="s">
        <v>582</v>
      </c>
      <c r="E462">
        <v>0</v>
      </c>
      <c r="F462">
        <v>1</v>
      </c>
      <c r="G462">
        <v>967</v>
      </c>
      <c r="H462">
        <v>0.64899328859060401</v>
      </c>
      <c r="I462">
        <v>109</v>
      </c>
      <c r="J462">
        <v>0</v>
      </c>
      <c r="N462">
        <v>2</v>
      </c>
      <c r="O462">
        <v>46</v>
      </c>
      <c r="P462">
        <v>3.087248322147651E-2</v>
      </c>
      <c r="Q462">
        <v>6</v>
      </c>
      <c r="R462">
        <v>40299</v>
      </c>
      <c r="U462">
        <v>1</v>
      </c>
      <c r="V462">
        <v>423</v>
      </c>
      <c r="W462">
        <v>1019</v>
      </c>
      <c r="X462">
        <v>3818</v>
      </c>
      <c r="Y462">
        <v>1</v>
      </c>
      <c r="Z462">
        <v>1</v>
      </c>
      <c r="AA462" t="s">
        <v>768</v>
      </c>
      <c r="AB462">
        <v>3610</v>
      </c>
      <c r="AC462" t="s">
        <v>726</v>
      </c>
      <c r="AD462">
        <v>1376</v>
      </c>
      <c r="AE462" t="s">
        <v>726</v>
      </c>
      <c r="AF462" t="s">
        <v>726</v>
      </c>
      <c r="AG462" t="s">
        <v>726</v>
      </c>
      <c r="AH462" t="s">
        <v>726</v>
      </c>
      <c r="AI462">
        <v>760</v>
      </c>
      <c r="AJ462">
        <v>17</v>
      </c>
      <c r="AK462" t="s">
        <v>726</v>
      </c>
      <c r="AL462">
        <v>60</v>
      </c>
      <c r="AM462" t="s">
        <v>726</v>
      </c>
      <c r="AN462">
        <v>6800</v>
      </c>
      <c r="AO462">
        <v>8</v>
      </c>
      <c r="AP462" t="s">
        <v>726</v>
      </c>
      <c r="AQ462" t="s">
        <v>726</v>
      </c>
      <c r="AR462" t="s">
        <v>726</v>
      </c>
      <c r="AS462" t="s">
        <v>726</v>
      </c>
      <c r="AT462" t="s">
        <v>726</v>
      </c>
      <c r="AU462">
        <v>2011</v>
      </c>
      <c r="AV462">
        <v>0</v>
      </c>
      <c r="AW462">
        <v>1</v>
      </c>
      <c r="AX462">
        <v>2010</v>
      </c>
      <c r="AY462">
        <v>1</v>
      </c>
      <c r="AZ462">
        <v>9999</v>
      </c>
      <c r="BA462">
        <v>2</v>
      </c>
      <c r="BB462">
        <v>2009</v>
      </c>
      <c r="BC462">
        <v>2</v>
      </c>
      <c r="BD462">
        <v>2010</v>
      </c>
      <c r="BE462">
        <v>2009</v>
      </c>
      <c r="BF462">
        <v>0</v>
      </c>
      <c r="BG462">
        <v>0</v>
      </c>
      <c r="BH462">
        <v>0</v>
      </c>
      <c r="BI462">
        <v>0</v>
      </c>
      <c r="BO462">
        <v>0</v>
      </c>
      <c r="BP462">
        <v>0</v>
      </c>
      <c r="BQ462">
        <v>0</v>
      </c>
      <c r="BR462">
        <v>0</v>
      </c>
      <c r="BS462">
        <v>0</v>
      </c>
      <c r="BT462">
        <v>0</v>
      </c>
      <c r="BU462">
        <v>0</v>
      </c>
      <c r="BV462">
        <v>0</v>
      </c>
      <c r="BW462">
        <v>0</v>
      </c>
      <c r="BX462">
        <v>0</v>
      </c>
    </row>
    <row r="463" spans="1:76" x14ac:dyDescent="0.25">
      <c r="A463">
        <v>47</v>
      </c>
      <c r="B463" t="s">
        <v>91</v>
      </c>
      <c r="C463">
        <v>2008</v>
      </c>
      <c r="D463" t="s">
        <v>582</v>
      </c>
      <c r="E463">
        <v>0</v>
      </c>
      <c r="F463">
        <v>1</v>
      </c>
      <c r="G463">
        <v>967</v>
      </c>
      <c r="H463">
        <v>0.64899328859060401</v>
      </c>
      <c r="I463">
        <v>109</v>
      </c>
      <c r="J463">
        <v>0</v>
      </c>
      <c r="N463">
        <v>2</v>
      </c>
      <c r="O463">
        <v>46</v>
      </c>
      <c r="P463">
        <v>3.087248322147651E-2</v>
      </c>
      <c r="Q463">
        <v>6</v>
      </c>
      <c r="R463">
        <v>40299</v>
      </c>
      <c r="U463">
        <v>1</v>
      </c>
      <c r="V463">
        <v>423</v>
      </c>
      <c r="W463">
        <v>1019</v>
      </c>
      <c r="X463">
        <v>3818</v>
      </c>
      <c r="Y463">
        <v>1</v>
      </c>
      <c r="Z463">
        <v>1</v>
      </c>
      <c r="AA463" t="s">
        <v>768</v>
      </c>
      <c r="AB463">
        <v>3610</v>
      </c>
      <c r="AC463">
        <v>7.7</v>
      </c>
      <c r="AD463">
        <v>1509</v>
      </c>
      <c r="AE463">
        <v>0</v>
      </c>
      <c r="AF463">
        <v>3.85</v>
      </c>
      <c r="AG463" t="s">
        <v>726</v>
      </c>
      <c r="AH463" t="s">
        <v>726</v>
      </c>
      <c r="AI463">
        <v>846</v>
      </c>
      <c r="AJ463">
        <v>134</v>
      </c>
      <c r="AK463">
        <v>61</v>
      </c>
      <c r="AL463">
        <v>68</v>
      </c>
      <c r="AM463" t="s">
        <v>726</v>
      </c>
      <c r="AN463">
        <v>7876</v>
      </c>
      <c r="AO463">
        <v>7</v>
      </c>
      <c r="AP463" t="s">
        <v>726</v>
      </c>
      <c r="AQ463" t="s">
        <v>726</v>
      </c>
      <c r="AR463" t="s">
        <v>726</v>
      </c>
      <c r="AS463" t="s">
        <v>726</v>
      </c>
      <c r="AT463" t="s">
        <v>726</v>
      </c>
      <c r="AU463">
        <v>2011</v>
      </c>
      <c r="AV463">
        <v>0</v>
      </c>
      <c r="AW463">
        <v>1</v>
      </c>
      <c r="AX463">
        <v>2010</v>
      </c>
      <c r="AY463">
        <v>1</v>
      </c>
      <c r="AZ463">
        <v>9999</v>
      </c>
      <c r="BA463">
        <v>2</v>
      </c>
      <c r="BB463">
        <v>2009</v>
      </c>
      <c r="BC463">
        <v>2</v>
      </c>
      <c r="BD463">
        <v>2010</v>
      </c>
      <c r="BE463">
        <v>2009</v>
      </c>
      <c r="BF463">
        <v>0</v>
      </c>
      <c r="BG463">
        <v>0</v>
      </c>
      <c r="BH463">
        <v>0</v>
      </c>
      <c r="BI463">
        <v>0</v>
      </c>
      <c r="BO463">
        <v>0</v>
      </c>
      <c r="BP463">
        <v>0</v>
      </c>
      <c r="BQ463">
        <v>0</v>
      </c>
      <c r="BR463">
        <v>0</v>
      </c>
      <c r="BS463">
        <v>0</v>
      </c>
      <c r="BT463">
        <v>0</v>
      </c>
      <c r="BU463">
        <v>0</v>
      </c>
      <c r="BV463">
        <v>0</v>
      </c>
      <c r="BW463">
        <v>0</v>
      </c>
      <c r="BX463">
        <v>0</v>
      </c>
    </row>
    <row r="464" spans="1:76" x14ac:dyDescent="0.25">
      <c r="A464">
        <v>47</v>
      </c>
      <c r="B464" t="s">
        <v>91</v>
      </c>
      <c r="C464">
        <v>2009</v>
      </c>
      <c r="D464" t="s">
        <v>582</v>
      </c>
      <c r="E464">
        <v>0</v>
      </c>
      <c r="F464">
        <v>1</v>
      </c>
      <c r="G464">
        <v>967</v>
      </c>
      <c r="H464">
        <v>0.64899328859060401</v>
      </c>
      <c r="I464">
        <v>109</v>
      </c>
      <c r="J464">
        <v>0</v>
      </c>
      <c r="N464">
        <v>2</v>
      </c>
      <c r="O464">
        <v>46</v>
      </c>
      <c r="P464">
        <v>3.087248322147651E-2</v>
      </c>
      <c r="Q464">
        <v>6</v>
      </c>
      <c r="R464">
        <v>40299</v>
      </c>
      <c r="U464">
        <v>1</v>
      </c>
      <c r="V464">
        <v>423</v>
      </c>
      <c r="W464">
        <v>1019</v>
      </c>
      <c r="X464">
        <v>3818</v>
      </c>
      <c r="Y464">
        <v>1</v>
      </c>
      <c r="Z464">
        <v>1</v>
      </c>
      <c r="AA464" t="s">
        <v>768</v>
      </c>
      <c r="AB464">
        <v>3610</v>
      </c>
      <c r="AC464">
        <v>5.5</v>
      </c>
      <c r="AD464">
        <v>1495</v>
      </c>
      <c r="AE464">
        <v>0</v>
      </c>
      <c r="AF464">
        <v>2.75</v>
      </c>
      <c r="AG464" t="s">
        <v>726</v>
      </c>
      <c r="AH464" t="s">
        <v>726</v>
      </c>
      <c r="AI464">
        <v>814</v>
      </c>
      <c r="AJ464">
        <v>-8</v>
      </c>
      <c r="AK464">
        <v>1</v>
      </c>
      <c r="AL464">
        <v>67</v>
      </c>
      <c r="AM464" t="s">
        <v>726</v>
      </c>
      <c r="AN464">
        <v>16067</v>
      </c>
      <c r="AO464">
        <v>7</v>
      </c>
      <c r="AP464" t="s">
        <v>726</v>
      </c>
      <c r="AQ464" t="s">
        <v>726</v>
      </c>
      <c r="AR464" t="s">
        <v>726</v>
      </c>
      <c r="AS464" t="s">
        <v>726</v>
      </c>
      <c r="AT464" t="s">
        <v>726</v>
      </c>
      <c r="AU464">
        <v>2011</v>
      </c>
      <c r="AV464">
        <v>0</v>
      </c>
      <c r="AW464">
        <v>1</v>
      </c>
      <c r="AX464">
        <v>2010</v>
      </c>
      <c r="AY464">
        <v>1</v>
      </c>
      <c r="AZ464">
        <v>9999</v>
      </c>
      <c r="BA464">
        <v>2</v>
      </c>
      <c r="BB464">
        <v>2009</v>
      </c>
      <c r="BC464">
        <v>2</v>
      </c>
      <c r="BD464">
        <v>2010</v>
      </c>
      <c r="BE464">
        <v>2009</v>
      </c>
      <c r="BF464">
        <v>1</v>
      </c>
      <c r="BG464">
        <v>0</v>
      </c>
      <c r="BH464">
        <v>0</v>
      </c>
      <c r="BI464">
        <v>1</v>
      </c>
      <c r="BO464">
        <v>0</v>
      </c>
      <c r="BP464">
        <v>0</v>
      </c>
      <c r="BQ464">
        <v>0</v>
      </c>
      <c r="BR464">
        <v>0</v>
      </c>
      <c r="BS464">
        <v>0</v>
      </c>
      <c r="BT464">
        <v>0</v>
      </c>
      <c r="BU464">
        <v>0</v>
      </c>
      <c r="BV464">
        <v>0</v>
      </c>
      <c r="BW464">
        <v>0</v>
      </c>
      <c r="BX464">
        <v>0</v>
      </c>
    </row>
    <row r="465" spans="1:76" x14ac:dyDescent="0.25">
      <c r="A465">
        <v>47</v>
      </c>
      <c r="B465" t="s">
        <v>91</v>
      </c>
      <c r="C465">
        <v>2010</v>
      </c>
      <c r="D465" t="s">
        <v>582</v>
      </c>
      <c r="E465">
        <v>0</v>
      </c>
      <c r="F465">
        <v>1</v>
      </c>
      <c r="G465">
        <v>967</v>
      </c>
      <c r="H465">
        <v>0.64899328859060401</v>
      </c>
      <c r="I465">
        <v>109</v>
      </c>
      <c r="J465">
        <v>0</v>
      </c>
      <c r="N465">
        <v>2</v>
      </c>
      <c r="O465">
        <v>46</v>
      </c>
      <c r="P465">
        <v>3.087248322147651E-2</v>
      </c>
      <c r="Q465">
        <v>6</v>
      </c>
      <c r="R465">
        <v>40299</v>
      </c>
      <c r="U465">
        <v>1</v>
      </c>
      <c r="V465">
        <v>423</v>
      </c>
      <c r="W465">
        <v>1019</v>
      </c>
      <c r="X465">
        <v>3818</v>
      </c>
      <c r="Y465">
        <v>1</v>
      </c>
      <c r="Z465">
        <v>1</v>
      </c>
      <c r="AA465" t="s">
        <v>768</v>
      </c>
      <c r="AB465">
        <v>3610</v>
      </c>
      <c r="AC465">
        <v>6.6</v>
      </c>
      <c r="AD465">
        <v>1495</v>
      </c>
      <c r="AE465">
        <v>0</v>
      </c>
      <c r="AF465">
        <v>3.3</v>
      </c>
      <c r="AG465" t="s">
        <v>726</v>
      </c>
      <c r="AH465" t="s">
        <v>726</v>
      </c>
      <c r="AI465">
        <v>922</v>
      </c>
      <c r="AJ465">
        <v>-9</v>
      </c>
      <c r="AK465">
        <v>10</v>
      </c>
      <c r="AL465">
        <v>67</v>
      </c>
      <c r="AM465">
        <v>47</v>
      </c>
      <c r="AN465">
        <v>15596</v>
      </c>
      <c r="AO465">
        <v>4</v>
      </c>
      <c r="AP465" t="s">
        <v>726</v>
      </c>
      <c r="AQ465" t="s">
        <v>726</v>
      </c>
      <c r="AR465" t="s">
        <v>726</v>
      </c>
      <c r="AS465" t="s">
        <v>726</v>
      </c>
      <c r="AT465" t="s">
        <v>726</v>
      </c>
      <c r="AU465">
        <v>2011</v>
      </c>
      <c r="AV465">
        <v>0</v>
      </c>
      <c r="AW465">
        <v>1</v>
      </c>
      <c r="AX465">
        <v>2010</v>
      </c>
      <c r="AY465">
        <v>1</v>
      </c>
      <c r="AZ465">
        <v>9999</v>
      </c>
      <c r="BA465">
        <v>2</v>
      </c>
      <c r="BB465">
        <v>2009</v>
      </c>
      <c r="BC465">
        <v>2</v>
      </c>
      <c r="BD465">
        <v>2010</v>
      </c>
      <c r="BE465">
        <v>2009</v>
      </c>
      <c r="BF465">
        <v>1</v>
      </c>
      <c r="BG465">
        <v>1</v>
      </c>
      <c r="BH465">
        <v>0</v>
      </c>
      <c r="BI465">
        <v>1</v>
      </c>
      <c r="BO465">
        <v>0</v>
      </c>
      <c r="BP465">
        <v>0</v>
      </c>
      <c r="BQ465">
        <v>0</v>
      </c>
      <c r="BR465">
        <v>0</v>
      </c>
      <c r="BS465">
        <v>0</v>
      </c>
      <c r="BT465">
        <v>0</v>
      </c>
      <c r="BU465">
        <v>0</v>
      </c>
      <c r="BV465">
        <v>0</v>
      </c>
      <c r="BW465">
        <v>0</v>
      </c>
      <c r="BX465">
        <v>0</v>
      </c>
    </row>
    <row r="466" spans="1:76" x14ac:dyDescent="0.25">
      <c r="A466">
        <v>47</v>
      </c>
      <c r="B466" t="s">
        <v>91</v>
      </c>
      <c r="C466">
        <v>2011</v>
      </c>
      <c r="D466" t="s">
        <v>582</v>
      </c>
      <c r="E466">
        <v>0</v>
      </c>
      <c r="F466">
        <v>1</v>
      </c>
      <c r="G466">
        <v>967</v>
      </c>
      <c r="H466">
        <v>0.64899328859060401</v>
      </c>
      <c r="I466">
        <v>109</v>
      </c>
      <c r="J466">
        <v>0</v>
      </c>
      <c r="N466">
        <v>2</v>
      </c>
      <c r="O466">
        <v>46</v>
      </c>
      <c r="P466">
        <v>3.087248322147651E-2</v>
      </c>
      <c r="Q466">
        <v>6</v>
      </c>
      <c r="R466">
        <v>40299</v>
      </c>
      <c r="U466">
        <v>1</v>
      </c>
      <c r="V466">
        <v>423</v>
      </c>
      <c r="W466">
        <v>1019</v>
      </c>
      <c r="X466">
        <v>3818</v>
      </c>
      <c r="Y466">
        <v>1</v>
      </c>
      <c r="Z466">
        <v>1</v>
      </c>
      <c r="AA466" t="s">
        <v>768</v>
      </c>
      <c r="AB466">
        <v>3610</v>
      </c>
      <c r="AC466">
        <v>6.2</v>
      </c>
      <c r="AD466">
        <v>1490</v>
      </c>
      <c r="AE466">
        <v>0</v>
      </c>
      <c r="AF466">
        <v>3.1</v>
      </c>
      <c r="AG466" t="s">
        <v>726</v>
      </c>
      <c r="AH466" t="s">
        <v>726</v>
      </c>
      <c r="AI466" t="s">
        <v>726</v>
      </c>
      <c r="AJ466">
        <v>-5</v>
      </c>
      <c r="AK466">
        <v>-1</v>
      </c>
      <c r="AL466">
        <v>66</v>
      </c>
      <c r="AM466" t="s">
        <v>726</v>
      </c>
      <c r="AN466">
        <v>17800</v>
      </c>
      <c r="AO466">
        <v>5</v>
      </c>
      <c r="AP466" t="s">
        <v>726</v>
      </c>
      <c r="AQ466" t="s">
        <v>726</v>
      </c>
      <c r="AR466" t="s">
        <v>726</v>
      </c>
      <c r="AS466" t="s">
        <v>726</v>
      </c>
      <c r="AT466" t="s">
        <v>726</v>
      </c>
      <c r="AU466">
        <v>2011</v>
      </c>
      <c r="AV466">
        <v>0</v>
      </c>
      <c r="AW466">
        <v>1</v>
      </c>
      <c r="AX466">
        <v>2010</v>
      </c>
      <c r="AY466">
        <v>1</v>
      </c>
      <c r="AZ466">
        <v>9999</v>
      </c>
      <c r="BA466">
        <v>2</v>
      </c>
      <c r="BB466">
        <v>2009</v>
      </c>
      <c r="BC466">
        <v>2</v>
      </c>
      <c r="BD466">
        <v>2010</v>
      </c>
      <c r="BE466">
        <v>2009</v>
      </c>
      <c r="BF466">
        <v>1</v>
      </c>
      <c r="BG466">
        <v>1</v>
      </c>
      <c r="BH466">
        <v>0</v>
      </c>
      <c r="BI466">
        <v>1</v>
      </c>
      <c r="BO466">
        <v>0</v>
      </c>
      <c r="BP466">
        <v>0</v>
      </c>
      <c r="BQ466">
        <v>0</v>
      </c>
      <c r="BR466">
        <v>0</v>
      </c>
      <c r="BS466">
        <v>0</v>
      </c>
      <c r="BT466">
        <v>0</v>
      </c>
      <c r="BU466">
        <v>0</v>
      </c>
      <c r="BV466">
        <v>0</v>
      </c>
      <c r="BW466">
        <v>0</v>
      </c>
      <c r="BX466">
        <v>0</v>
      </c>
    </row>
    <row r="467" spans="1:76" x14ac:dyDescent="0.25">
      <c r="A467">
        <v>47</v>
      </c>
      <c r="B467" t="s">
        <v>91</v>
      </c>
      <c r="C467">
        <v>2012</v>
      </c>
      <c r="D467" t="s">
        <v>582</v>
      </c>
      <c r="E467">
        <v>0</v>
      </c>
      <c r="F467">
        <v>1</v>
      </c>
      <c r="G467">
        <v>967</v>
      </c>
      <c r="H467">
        <v>0.64899328859060401</v>
      </c>
      <c r="I467">
        <v>109</v>
      </c>
      <c r="J467">
        <v>0</v>
      </c>
      <c r="N467">
        <v>2</v>
      </c>
      <c r="O467">
        <v>46</v>
      </c>
      <c r="P467">
        <v>3.087248322147651E-2</v>
      </c>
      <c r="Q467">
        <v>6</v>
      </c>
      <c r="R467">
        <v>40299</v>
      </c>
      <c r="U467">
        <v>1</v>
      </c>
      <c r="V467">
        <v>423</v>
      </c>
      <c r="W467">
        <v>1019</v>
      </c>
      <c r="X467">
        <v>3818</v>
      </c>
      <c r="Y467">
        <v>1</v>
      </c>
      <c r="Z467">
        <v>1</v>
      </c>
      <c r="AA467" t="s">
        <v>768</v>
      </c>
      <c r="AB467">
        <v>3610</v>
      </c>
      <c r="AC467">
        <v>5.4</v>
      </c>
      <c r="AD467" t="s">
        <v>726</v>
      </c>
      <c r="AE467">
        <v>0</v>
      </c>
      <c r="AF467">
        <v>2.7</v>
      </c>
      <c r="AG467" t="s">
        <v>726</v>
      </c>
      <c r="AH467" t="s">
        <v>726</v>
      </c>
      <c r="AI467" t="s">
        <v>726</v>
      </c>
      <c r="AJ467" t="s">
        <v>726</v>
      </c>
      <c r="AK467">
        <v>-1</v>
      </c>
      <c r="AL467">
        <v>66</v>
      </c>
      <c r="AM467" t="s">
        <v>726</v>
      </c>
      <c r="AN467" t="s">
        <v>726</v>
      </c>
      <c r="AO467" t="s">
        <v>726</v>
      </c>
      <c r="AP467" t="s">
        <v>726</v>
      </c>
      <c r="AQ467" t="s">
        <v>726</v>
      </c>
      <c r="AR467" t="s">
        <v>726</v>
      </c>
      <c r="AS467" t="s">
        <v>726</v>
      </c>
      <c r="AT467" t="s">
        <v>726</v>
      </c>
      <c r="AU467">
        <v>2011</v>
      </c>
      <c r="AV467">
        <v>0</v>
      </c>
      <c r="AW467">
        <v>1</v>
      </c>
      <c r="AX467">
        <v>2010</v>
      </c>
      <c r="AY467">
        <v>1</v>
      </c>
      <c r="AZ467">
        <v>9999</v>
      </c>
      <c r="BA467">
        <v>2</v>
      </c>
      <c r="BB467">
        <v>2009</v>
      </c>
      <c r="BC467">
        <v>2</v>
      </c>
      <c r="BD467">
        <v>2010</v>
      </c>
      <c r="BE467">
        <v>2009</v>
      </c>
      <c r="BF467">
        <v>1</v>
      </c>
      <c r="BG467">
        <v>1</v>
      </c>
      <c r="BH467">
        <v>0</v>
      </c>
      <c r="BI467">
        <v>1</v>
      </c>
      <c r="BO467">
        <v>514</v>
      </c>
      <c r="BP467">
        <v>5</v>
      </c>
      <c r="BQ467">
        <v>119</v>
      </c>
      <c r="BR467">
        <v>330</v>
      </c>
      <c r="BS467">
        <v>66</v>
      </c>
      <c r="BT467">
        <v>1843</v>
      </c>
      <c r="BU467">
        <v>79</v>
      </c>
      <c r="BV467">
        <v>217</v>
      </c>
      <c r="BW467">
        <v>0</v>
      </c>
      <c r="BX467">
        <v>42</v>
      </c>
    </row>
    <row r="468" spans="1:76" x14ac:dyDescent="0.25">
      <c r="A468">
        <v>47</v>
      </c>
      <c r="B468" t="s">
        <v>91</v>
      </c>
      <c r="C468">
        <v>2013</v>
      </c>
      <c r="D468" t="s">
        <v>582</v>
      </c>
      <c r="E468">
        <v>0</v>
      </c>
      <c r="F468">
        <v>1</v>
      </c>
      <c r="G468">
        <v>967</v>
      </c>
      <c r="H468">
        <v>0.64899328859060401</v>
      </c>
      <c r="I468">
        <v>109</v>
      </c>
      <c r="J468">
        <v>0</v>
      </c>
      <c r="N468">
        <v>2</v>
      </c>
      <c r="O468">
        <v>46</v>
      </c>
      <c r="P468">
        <v>3.087248322147651E-2</v>
      </c>
      <c r="Q468">
        <v>6</v>
      </c>
      <c r="R468">
        <v>40299</v>
      </c>
      <c r="U468">
        <v>1</v>
      </c>
      <c r="V468">
        <v>423</v>
      </c>
      <c r="W468">
        <v>1019</v>
      </c>
      <c r="X468">
        <v>3818</v>
      </c>
      <c r="Y468">
        <v>1</v>
      </c>
      <c r="Z468">
        <v>1</v>
      </c>
      <c r="AA468" t="s">
        <v>768</v>
      </c>
      <c r="AB468">
        <v>3610</v>
      </c>
      <c r="AC468">
        <v>0</v>
      </c>
      <c r="AD468" t="s">
        <v>726</v>
      </c>
      <c r="AE468">
        <v>0</v>
      </c>
      <c r="AF468">
        <v>0</v>
      </c>
      <c r="AG468" t="s">
        <v>726</v>
      </c>
      <c r="AH468" t="s">
        <v>726</v>
      </c>
      <c r="AI468" t="s">
        <v>726</v>
      </c>
      <c r="AJ468" t="s">
        <v>726</v>
      </c>
      <c r="AK468">
        <v>0</v>
      </c>
      <c r="AL468" t="s">
        <v>726</v>
      </c>
      <c r="AM468" t="s">
        <v>726</v>
      </c>
      <c r="AN468" t="s">
        <v>726</v>
      </c>
      <c r="AO468" t="s">
        <v>726</v>
      </c>
      <c r="AP468" t="s">
        <v>726</v>
      </c>
      <c r="AQ468" t="s">
        <v>726</v>
      </c>
      <c r="AR468" t="s">
        <v>726</v>
      </c>
      <c r="AS468" t="s">
        <v>726</v>
      </c>
      <c r="AT468" t="s">
        <v>726</v>
      </c>
      <c r="AU468">
        <v>2011</v>
      </c>
      <c r="AV468">
        <v>0</v>
      </c>
      <c r="AW468">
        <v>1</v>
      </c>
      <c r="AX468">
        <v>2010</v>
      </c>
      <c r="AY468">
        <v>1</v>
      </c>
      <c r="AZ468">
        <v>9999</v>
      </c>
      <c r="BA468">
        <v>2</v>
      </c>
      <c r="BB468">
        <v>2009</v>
      </c>
      <c r="BC468">
        <v>2</v>
      </c>
      <c r="BD468">
        <v>2010</v>
      </c>
      <c r="BE468">
        <v>2009</v>
      </c>
      <c r="BF468">
        <v>1</v>
      </c>
      <c r="BG468">
        <v>1</v>
      </c>
      <c r="BH468">
        <v>0</v>
      </c>
      <c r="BI468">
        <v>1</v>
      </c>
      <c r="BO468">
        <v>1212</v>
      </c>
      <c r="BP468">
        <v>100</v>
      </c>
      <c r="BQ468">
        <v>276</v>
      </c>
      <c r="BR468">
        <v>452</v>
      </c>
      <c r="BS468">
        <v>157</v>
      </c>
      <c r="BT468">
        <v>4254</v>
      </c>
      <c r="BU468">
        <v>380</v>
      </c>
      <c r="BV468">
        <v>37</v>
      </c>
      <c r="BW468">
        <v>0</v>
      </c>
      <c r="BX468">
        <v>112</v>
      </c>
    </row>
    <row r="469" spans="1:76" x14ac:dyDescent="0.25">
      <c r="A469">
        <v>47</v>
      </c>
      <c r="B469" t="s">
        <v>91</v>
      </c>
      <c r="C469">
        <v>2014</v>
      </c>
      <c r="D469" t="s">
        <v>582</v>
      </c>
      <c r="E469">
        <v>0</v>
      </c>
      <c r="F469">
        <v>1</v>
      </c>
      <c r="G469">
        <v>967</v>
      </c>
      <c r="H469">
        <v>0.64899328859060401</v>
      </c>
      <c r="I469">
        <v>109</v>
      </c>
      <c r="J469">
        <v>0</v>
      </c>
      <c r="N469">
        <v>2</v>
      </c>
      <c r="O469">
        <v>46</v>
      </c>
      <c r="P469">
        <v>3.087248322147651E-2</v>
      </c>
      <c r="Q469">
        <v>6</v>
      </c>
      <c r="R469">
        <v>40299</v>
      </c>
      <c r="U469">
        <v>1</v>
      </c>
      <c r="V469">
        <v>423</v>
      </c>
      <c r="W469">
        <v>1019</v>
      </c>
      <c r="X469">
        <v>3818</v>
      </c>
      <c r="Y469">
        <v>1</v>
      </c>
      <c r="Z469">
        <v>1</v>
      </c>
      <c r="AA469" t="s">
        <v>768</v>
      </c>
      <c r="AB469">
        <v>3610</v>
      </c>
      <c r="AC469">
        <v>0</v>
      </c>
      <c r="AD469" t="s">
        <v>726</v>
      </c>
      <c r="AE469">
        <v>0</v>
      </c>
      <c r="AF469">
        <v>0</v>
      </c>
      <c r="AG469" t="s">
        <v>726</v>
      </c>
      <c r="AH469" t="s">
        <v>726</v>
      </c>
      <c r="AI469">
        <v>1000</v>
      </c>
      <c r="AJ469" t="s">
        <v>726</v>
      </c>
      <c r="AK469" t="s">
        <v>726</v>
      </c>
      <c r="AL469" t="s">
        <v>726</v>
      </c>
      <c r="AM469">
        <v>60</v>
      </c>
      <c r="AN469">
        <v>18825</v>
      </c>
      <c r="AO469">
        <v>6</v>
      </c>
      <c r="AP469" t="s">
        <v>726</v>
      </c>
      <c r="AQ469">
        <v>4</v>
      </c>
      <c r="AR469">
        <v>7</v>
      </c>
      <c r="AS469">
        <v>41</v>
      </c>
      <c r="AT469" t="s">
        <v>726</v>
      </c>
      <c r="AU469">
        <v>2011</v>
      </c>
      <c r="AV469">
        <v>0</v>
      </c>
      <c r="AW469">
        <v>1</v>
      </c>
      <c r="AX469">
        <v>2010</v>
      </c>
      <c r="AY469">
        <v>1</v>
      </c>
      <c r="AZ469">
        <v>9999</v>
      </c>
      <c r="BA469">
        <v>2</v>
      </c>
      <c r="BB469">
        <v>2009</v>
      </c>
      <c r="BC469">
        <v>2</v>
      </c>
      <c r="BD469">
        <v>2010</v>
      </c>
      <c r="BE469">
        <v>2009</v>
      </c>
      <c r="BF469">
        <v>1</v>
      </c>
      <c r="BG469">
        <v>1</v>
      </c>
      <c r="BH469">
        <v>0</v>
      </c>
      <c r="BI469">
        <v>1</v>
      </c>
      <c r="BO469">
        <v>711</v>
      </c>
      <c r="BP469">
        <v>144</v>
      </c>
      <c r="BQ469">
        <v>372</v>
      </c>
      <c r="BR469">
        <v>420</v>
      </c>
      <c r="BS469">
        <v>101</v>
      </c>
      <c r="BT469">
        <v>5084</v>
      </c>
      <c r="BU469">
        <v>557</v>
      </c>
      <c r="BV469">
        <v>4</v>
      </c>
      <c r="BW469">
        <v>6</v>
      </c>
      <c r="BX469">
        <v>161</v>
      </c>
    </row>
    <row r="470" spans="1:76" x14ac:dyDescent="0.25">
      <c r="A470">
        <v>47</v>
      </c>
      <c r="B470" t="s">
        <v>91</v>
      </c>
      <c r="C470">
        <v>2015</v>
      </c>
      <c r="D470" t="s">
        <v>582</v>
      </c>
      <c r="E470">
        <v>0</v>
      </c>
      <c r="F470">
        <v>1</v>
      </c>
      <c r="G470">
        <v>967</v>
      </c>
      <c r="H470">
        <v>0.64899328859060401</v>
      </c>
      <c r="I470">
        <v>109</v>
      </c>
      <c r="J470">
        <v>0</v>
      </c>
      <c r="N470">
        <v>2</v>
      </c>
      <c r="O470">
        <v>46</v>
      </c>
      <c r="P470">
        <v>3.087248322147651E-2</v>
      </c>
      <c r="Q470">
        <v>6</v>
      </c>
      <c r="R470">
        <v>40299</v>
      </c>
      <c r="U470">
        <v>1</v>
      </c>
      <c r="V470">
        <v>423</v>
      </c>
      <c r="W470">
        <v>1019</v>
      </c>
      <c r="X470">
        <v>3818</v>
      </c>
      <c r="Y470">
        <v>1</v>
      </c>
      <c r="Z470">
        <v>1</v>
      </c>
      <c r="AA470" t="s">
        <v>768</v>
      </c>
      <c r="AB470">
        <v>3610</v>
      </c>
      <c r="AC470">
        <v>0</v>
      </c>
      <c r="AD470">
        <v>1666</v>
      </c>
      <c r="AE470">
        <v>0</v>
      </c>
      <c r="AF470">
        <v>0</v>
      </c>
      <c r="AG470" t="s">
        <v>726</v>
      </c>
      <c r="AH470" t="s">
        <v>726</v>
      </c>
      <c r="AI470" t="s">
        <v>726</v>
      </c>
      <c r="AJ470">
        <v>101</v>
      </c>
      <c r="AK470">
        <v>7</v>
      </c>
      <c r="AL470" t="s">
        <v>726</v>
      </c>
      <c r="AM470">
        <v>68</v>
      </c>
      <c r="AN470">
        <v>71</v>
      </c>
      <c r="AO470">
        <v>6800</v>
      </c>
      <c r="AP470" t="s">
        <v>726</v>
      </c>
      <c r="AQ470">
        <v>5</v>
      </c>
      <c r="AR470">
        <v>7</v>
      </c>
      <c r="AS470">
        <v>8</v>
      </c>
      <c r="AT470">
        <v>6</v>
      </c>
      <c r="AU470">
        <v>2011</v>
      </c>
      <c r="AV470">
        <v>0</v>
      </c>
      <c r="AW470">
        <v>1</v>
      </c>
      <c r="AX470">
        <v>2010</v>
      </c>
      <c r="AY470">
        <v>1</v>
      </c>
      <c r="AZ470">
        <v>9999</v>
      </c>
      <c r="BA470">
        <v>2</v>
      </c>
      <c r="BB470">
        <v>2009</v>
      </c>
      <c r="BC470">
        <v>2</v>
      </c>
      <c r="BD470">
        <v>2010</v>
      </c>
      <c r="BE470">
        <v>2009</v>
      </c>
      <c r="BF470">
        <v>1</v>
      </c>
      <c r="BG470">
        <v>1</v>
      </c>
      <c r="BH470">
        <v>0</v>
      </c>
      <c r="BI470">
        <v>1</v>
      </c>
      <c r="BO470">
        <v>644</v>
      </c>
      <c r="BP470">
        <v>161</v>
      </c>
      <c r="BQ470">
        <v>502</v>
      </c>
      <c r="BR470">
        <v>237</v>
      </c>
      <c r="BS470">
        <v>76</v>
      </c>
      <c r="BT470">
        <v>2714</v>
      </c>
      <c r="BU470">
        <v>457</v>
      </c>
      <c r="BV470">
        <v>1</v>
      </c>
      <c r="BW470">
        <v>2</v>
      </c>
      <c r="BX470">
        <v>300</v>
      </c>
    </row>
    <row r="471" spans="1:76" x14ac:dyDescent="0.25">
      <c r="A471">
        <v>47</v>
      </c>
      <c r="B471" t="s">
        <v>91</v>
      </c>
      <c r="C471">
        <v>2016</v>
      </c>
      <c r="D471" t="s">
        <v>582</v>
      </c>
      <c r="E471">
        <v>0</v>
      </c>
      <c r="F471">
        <v>1</v>
      </c>
      <c r="G471">
        <v>967</v>
      </c>
      <c r="H471">
        <v>0.64899328859060401</v>
      </c>
      <c r="I471">
        <v>109</v>
      </c>
      <c r="J471">
        <v>0</v>
      </c>
      <c r="N471">
        <v>2</v>
      </c>
      <c r="O471">
        <v>46</v>
      </c>
      <c r="P471">
        <v>3.087248322147651E-2</v>
      </c>
      <c r="Q471">
        <v>6</v>
      </c>
      <c r="R471">
        <v>40299</v>
      </c>
      <c r="U471">
        <v>1</v>
      </c>
      <c r="V471">
        <v>423</v>
      </c>
      <c r="W471">
        <v>1019</v>
      </c>
      <c r="X471">
        <v>3818</v>
      </c>
      <c r="Y471">
        <v>1</v>
      </c>
      <c r="Z471">
        <v>1</v>
      </c>
      <c r="AA471" t="s">
        <v>768</v>
      </c>
      <c r="AB471">
        <v>3610</v>
      </c>
      <c r="AC471" t="s">
        <v>726</v>
      </c>
      <c r="AD471" t="s">
        <v>726</v>
      </c>
      <c r="AE471" t="s">
        <v>726</v>
      </c>
      <c r="AF471" t="s">
        <v>726</v>
      </c>
      <c r="AG471" t="s">
        <v>726</v>
      </c>
      <c r="AH471" t="s">
        <v>726</v>
      </c>
      <c r="AI471" t="s">
        <v>726</v>
      </c>
      <c r="AJ471" t="s">
        <v>726</v>
      </c>
      <c r="AK471" t="s">
        <v>726</v>
      </c>
      <c r="AL471" t="s">
        <v>726</v>
      </c>
      <c r="AM471">
        <v>67</v>
      </c>
      <c r="AN471" t="s">
        <v>726</v>
      </c>
      <c r="AO471" t="s">
        <v>726</v>
      </c>
      <c r="AP471" t="s">
        <v>726</v>
      </c>
      <c r="AQ471" t="s">
        <v>726</v>
      </c>
      <c r="AR471" t="s">
        <v>726</v>
      </c>
      <c r="AS471" t="s">
        <v>726</v>
      </c>
      <c r="AT471" t="s">
        <v>726</v>
      </c>
      <c r="AU471">
        <v>2011</v>
      </c>
      <c r="AV471">
        <v>0</v>
      </c>
      <c r="AW471">
        <v>1</v>
      </c>
      <c r="AX471">
        <v>2010</v>
      </c>
      <c r="AY471">
        <v>1</v>
      </c>
      <c r="AZ471">
        <v>9999</v>
      </c>
      <c r="BA471">
        <v>2</v>
      </c>
      <c r="BB471">
        <v>2009</v>
      </c>
      <c r="BC471">
        <v>2</v>
      </c>
      <c r="BD471">
        <v>2010</v>
      </c>
      <c r="BE471">
        <v>2009</v>
      </c>
      <c r="BF471">
        <v>1</v>
      </c>
      <c r="BG471">
        <v>1</v>
      </c>
      <c r="BH471">
        <v>0</v>
      </c>
      <c r="BI471">
        <v>1</v>
      </c>
      <c r="BO471">
        <v>120</v>
      </c>
      <c r="BP471">
        <v>57</v>
      </c>
      <c r="BQ471">
        <v>66</v>
      </c>
      <c r="BR471">
        <v>21</v>
      </c>
      <c r="BS471">
        <v>8</v>
      </c>
      <c r="BT471">
        <v>330</v>
      </c>
      <c r="BU471">
        <v>136</v>
      </c>
      <c r="BV471">
        <v>0</v>
      </c>
      <c r="BW471">
        <v>0</v>
      </c>
      <c r="BX471">
        <v>97</v>
      </c>
    </row>
    <row r="472" spans="1:76" x14ac:dyDescent="0.25">
      <c r="A472">
        <v>48</v>
      </c>
      <c r="B472" t="s">
        <v>92</v>
      </c>
      <c r="C472">
        <v>2007</v>
      </c>
      <c r="D472" t="s">
        <v>582</v>
      </c>
      <c r="E472">
        <v>0</v>
      </c>
      <c r="F472">
        <v>1</v>
      </c>
      <c r="G472">
        <v>262690</v>
      </c>
      <c r="H472">
        <v>8.5933462003990968</v>
      </c>
      <c r="I472">
        <v>104026</v>
      </c>
      <c r="J472">
        <v>1</v>
      </c>
      <c r="K472">
        <v>6193</v>
      </c>
      <c r="L472">
        <v>0.20259086002159049</v>
      </c>
      <c r="M472">
        <v>616</v>
      </c>
      <c r="N472">
        <v>2</v>
      </c>
      <c r="O472">
        <v>10472</v>
      </c>
      <c r="P472">
        <v>0.34256926952141059</v>
      </c>
      <c r="Q472">
        <v>161</v>
      </c>
      <c r="R472">
        <v>40179</v>
      </c>
      <c r="U472">
        <v>1</v>
      </c>
      <c r="V472">
        <v>4299</v>
      </c>
      <c r="W472">
        <v>20256</v>
      </c>
      <c r="X472">
        <v>4199</v>
      </c>
      <c r="Y472">
        <v>1</v>
      </c>
      <c r="Z472">
        <v>1</v>
      </c>
      <c r="AA472" t="s">
        <v>769</v>
      </c>
      <c r="AB472">
        <v>1105246</v>
      </c>
      <c r="AC472" t="s">
        <v>726</v>
      </c>
      <c r="AD472">
        <v>29818</v>
      </c>
      <c r="AE472" t="s">
        <v>726</v>
      </c>
      <c r="AF472" t="s">
        <v>726</v>
      </c>
      <c r="AG472" t="s">
        <v>726</v>
      </c>
      <c r="AH472" t="s">
        <v>726</v>
      </c>
      <c r="AI472">
        <v>25150</v>
      </c>
      <c r="AJ472">
        <v>1315</v>
      </c>
      <c r="AK472">
        <v>44</v>
      </c>
      <c r="AL472">
        <v>4601</v>
      </c>
      <c r="AM472" t="s">
        <v>726</v>
      </c>
      <c r="AN472">
        <v>204460</v>
      </c>
      <c r="AO472">
        <v>12</v>
      </c>
      <c r="AP472" t="s">
        <v>726</v>
      </c>
      <c r="AQ472" t="s">
        <v>726</v>
      </c>
      <c r="AR472" t="s">
        <v>726</v>
      </c>
      <c r="AS472" t="s">
        <v>726</v>
      </c>
      <c r="AT472" t="s">
        <v>726</v>
      </c>
      <c r="AU472">
        <v>2009</v>
      </c>
      <c r="AV472">
        <v>1</v>
      </c>
      <c r="AW472">
        <v>2</v>
      </c>
      <c r="AX472">
        <v>2009</v>
      </c>
      <c r="AY472">
        <v>2</v>
      </c>
      <c r="AZ472">
        <v>9999</v>
      </c>
      <c r="BA472">
        <v>2</v>
      </c>
      <c r="BB472">
        <v>2009</v>
      </c>
      <c r="BC472">
        <v>2</v>
      </c>
      <c r="BD472">
        <v>2009</v>
      </c>
      <c r="BE472">
        <v>2009</v>
      </c>
      <c r="BF472">
        <v>0</v>
      </c>
      <c r="BG472">
        <v>0</v>
      </c>
      <c r="BH472">
        <v>0</v>
      </c>
      <c r="BI472">
        <v>0</v>
      </c>
      <c r="BO472">
        <v>0</v>
      </c>
      <c r="BP472">
        <v>0</v>
      </c>
      <c r="BQ472">
        <v>0</v>
      </c>
      <c r="BR472">
        <v>0</v>
      </c>
      <c r="BS472">
        <v>0</v>
      </c>
      <c r="BT472">
        <v>0</v>
      </c>
      <c r="BU472">
        <v>0</v>
      </c>
      <c r="BV472">
        <v>0</v>
      </c>
      <c r="BW472">
        <v>0</v>
      </c>
      <c r="BX472">
        <v>0</v>
      </c>
    </row>
    <row r="473" spans="1:76" x14ac:dyDescent="0.25">
      <c r="A473">
        <v>48</v>
      </c>
      <c r="B473" t="s">
        <v>92</v>
      </c>
      <c r="C473">
        <v>2008</v>
      </c>
      <c r="D473" t="s">
        <v>582</v>
      </c>
      <c r="E473">
        <v>0</v>
      </c>
      <c r="F473">
        <v>1</v>
      </c>
      <c r="G473">
        <v>262690</v>
      </c>
      <c r="H473">
        <v>8.5933462003990968</v>
      </c>
      <c r="I473">
        <v>104026</v>
      </c>
      <c r="J473">
        <v>1</v>
      </c>
      <c r="K473">
        <v>6193</v>
      </c>
      <c r="L473">
        <v>0.20259086002159049</v>
      </c>
      <c r="M473">
        <v>616</v>
      </c>
      <c r="N473">
        <v>2</v>
      </c>
      <c r="O473">
        <v>10472</v>
      </c>
      <c r="P473">
        <v>0.34256926952141059</v>
      </c>
      <c r="Q473">
        <v>161</v>
      </c>
      <c r="R473">
        <v>40179</v>
      </c>
      <c r="U473">
        <v>1</v>
      </c>
      <c r="V473">
        <v>4299</v>
      </c>
      <c r="W473">
        <v>20256</v>
      </c>
      <c r="X473">
        <v>4199</v>
      </c>
      <c r="Y473">
        <v>1</v>
      </c>
      <c r="Z473">
        <v>1</v>
      </c>
      <c r="AA473" t="s">
        <v>769</v>
      </c>
      <c r="AB473">
        <v>1105246</v>
      </c>
      <c r="AC473">
        <v>1.1000000000000001</v>
      </c>
      <c r="AD473">
        <v>29144</v>
      </c>
      <c r="AE473">
        <v>0</v>
      </c>
      <c r="AF473">
        <v>0.55000000000000004</v>
      </c>
      <c r="AG473" t="s">
        <v>726</v>
      </c>
      <c r="AH473" t="s">
        <v>726</v>
      </c>
      <c r="AI473">
        <v>28185</v>
      </c>
      <c r="AJ473">
        <v>-583</v>
      </c>
      <c r="AK473" t="s">
        <v>726</v>
      </c>
      <c r="AL473">
        <v>49</v>
      </c>
      <c r="AM473" t="s">
        <v>726</v>
      </c>
      <c r="AN473">
        <v>263923</v>
      </c>
      <c r="AO473">
        <v>13</v>
      </c>
      <c r="AP473" t="s">
        <v>726</v>
      </c>
      <c r="AQ473" t="s">
        <v>726</v>
      </c>
      <c r="AR473" t="s">
        <v>726</v>
      </c>
      <c r="AS473" t="s">
        <v>726</v>
      </c>
      <c r="AT473" t="s">
        <v>726</v>
      </c>
      <c r="AU473">
        <v>2009</v>
      </c>
      <c r="AV473">
        <v>1</v>
      </c>
      <c r="AW473">
        <v>2</v>
      </c>
      <c r="AX473">
        <v>2009</v>
      </c>
      <c r="AY473">
        <v>2</v>
      </c>
      <c r="AZ473">
        <v>9999</v>
      </c>
      <c r="BA473">
        <v>2</v>
      </c>
      <c r="BB473">
        <v>2009</v>
      </c>
      <c r="BC473">
        <v>2</v>
      </c>
      <c r="BD473">
        <v>2009</v>
      </c>
      <c r="BE473">
        <v>2009</v>
      </c>
      <c r="BF473">
        <v>0</v>
      </c>
      <c r="BG473">
        <v>0</v>
      </c>
      <c r="BH473">
        <v>0</v>
      </c>
      <c r="BI473">
        <v>0</v>
      </c>
      <c r="BO473">
        <v>0</v>
      </c>
      <c r="BP473">
        <v>0</v>
      </c>
      <c r="BQ473">
        <v>0</v>
      </c>
      <c r="BR473">
        <v>0</v>
      </c>
      <c r="BS473">
        <v>0</v>
      </c>
      <c r="BT473">
        <v>0</v>
      </c>
      <c r="BU473">
        <v>0</v>
      </c>
      <c r="BV473">
        <v>0</v>
      </c>
      <c r="BW473">
        <v>0</v>
      </c>
      <c r="BX473">
        <v>0</v>
      </c>
    </row>
    <row r="474" spans="1:76" x14ac:dyDescent="0.25">
      <c r="A474">
        <v>48</v>
      </c>
      <c r="B474" t="s">
        <v>92</v>
      </c>
      <c r="C474">
        <v>2009</v>
      </c>
      <c r="D474" t="s">
        <v>582</v>
      </c>
      <c r="E474">
        <v>0</v>
      </c>
      <c r="F474">
        <v>1</v>
      </c>
      <c r="G474">
        <v>262690</v>
      </c>
      <c r="H474">
        <v>8.5933462003990968</v>
      </c>
      <c r="I474">
        <v>104026</v>
      </c>
      <c r="J474">
        <v>1</v>
      </c>
      <c r="K474">
        <v>6193</v>
      </c>
      <c r="L474">
        <v>0.20259086002159049</v>
      </c>
      <c r="M474">
        <v>616</v>
      </c>
      <c r="N474">
        <v>2</v>
      </c>
      <c r="O474">
        <v>10472</v>
      </c>
      <c r="P474">
        <v>0.34256926952141059</v>
      </c>
      <c r="Q474">
        <v>161</v>
      </c>
      <c r="R474">
        <v>40179</v>
      </c>
      <c r="U474">
        <v>1</v>
      </c>
      <c r="V474">
        <v>4299</v>
      </c>
      <c r="W474">
        <v>20256</v>
      </c>
      <c r="X474">
        <v>4199</v>
      </c>
      <c r="Y474">
        <v>1</v>
      </c>
      <c r="Z474">
        <v>1</v>
      </c>
      <c r="AA474" t="s">
        <v>769</v>
      </c>
      <c r="AB474">
        <v>1105246</v>
      </c>
      <c r="AC474">
        <v>4.3</v>
      </c>
      <c r="AD474">
        <v>29387</v>
      </c>
      <c r="AE474">
        <v>0</v>
      </c>
      <c r="AF474">
        <v>2.15</v>
      </c>
      <c r="AG474" t="s">
        <v>726</v>
      </c>
      <c r="AH474" t="s">
        <v>726</v>
      </c>
      <c r="AI474">
        <v>26171</v>
      </c>
      <c r="AJ474">
        <v>402</v>
      </c>
      <c r="AK474">
        <v>5</v>
      </c>
      <c r="AL474">
        <v>48</v>
      </c>
      <c r="AM474">
        <v>9144</v>
      </c>
      <c r="AN474">
        <v>282041</v>
      </c>
      <c r="AO474">
        <v>8</v>
      </c>
      <c r="AP474" t="s">
        <v>726</v>
      </c>
      <c r="AQ474" t="s">
        <v>726</v>
      </c>
      <c r="AR474" t="s">
        <v>726</v>
      </c>
      <c r="AS474" t="s">
        <v>726</v>
      </c>
      <c r="AT474" t="s">
        <v>726</v>
      </c>
      <c r="AU474">
        <v>2009</v>
      </c>
      <c r="AV474">
        <v>1</v>
      </c>
      <c r="AW474">
        <v>2</v>
      </c>
      <c r="AX474">
        <v>2009</v>
      </c>
      <c r="AY474">
        <v>2</v>
      </c>
      <c r="AZ474">
        <v>9999</v>
      </c>
      <c r="BA474">
        <v>2</v>
      </c>
      <c r="BB474">
        <v>2009</v>
      </c>
      <c r="BC474">
        <v>2</v>
      </c>
      <c r="BD474">
        <v>2009</v>
      </c>
      <c r="BE474">
        <v>2009</v>
      </c>
      <c r="BF474">
        <v>1</v>
      </c>
      <c r="BG474">
        <v>1</v>
      </c>
      <c r="BH474">
        <v>0</v>
      </c>
      <c r="BI474">
        <v>1</v>
      </c>
      <c r="BO474">
        <v>0</v>
      </c>
      <c r="BP474">
        <v>0</v>
      </c>
      <c r="BQ474">
        <v>0</v>
      </c>
      <c r="BR474">
        <v>106</v>
      </c>
      <c r="BS474">
        <v>85</v>
      </c>
      <c r="BT474">
        <v>993</v>
      </c>
      <c r="BU474">
        <v>3</v>
      </c>
      <c r="BV474">
        <v>0</v>
      </c>
      <c r="BW474">
        <v>0</v>
      </c>
      <c r="BX474">
        <v>0</v>
      </c>
    </row>
    <row r="475" spans="1:76" x14ac:dyDescent="0.25">
      <c r="A475">
        <v>48</v>
      </c>
      <c r="B475" t="s">
        <v>92</v>
      </c>
      <c r="C475">
        <v>2010</v>
      </c>
      <c r="D475" t="s">
        <v>582</v>
      </c>
      <c r="E475">
        <v>0</v>
      </c>
      <c r="F475">
        <v>1</v>
      </c>
      <c r="G475">
        <v>262690</v>
      </c>
      <c r="H475">
        <v>8.5933462003990968</v>
      </c>
      <c r="I475">
        <v>104026</v>
      </c>
      <c r="J475">
        <v>1</v>
      </c>
      <c r="K475">
        <v>6193</v>
      </c>
      <c r="L475">
        <v>0.20259086002159049</v>
      </c>
      <c r="M475">
        <v>616</v>
      </c>
      <c r="N475">
        <v>2</v>
      </c>
      <c r="O475">
        <v>10472</v>
      </c>
      <c r="P475">
        <v>0.34256926952141059</v>
      </c>
      <c r="Q475">
        <v>161</v>
      </c>
      <c r="R475">
        <v>40179</v>
      </c>
      <c r="U475">
        <v>1</v>
      </c>
      <c r="V475">
        <v>4299</v>
      </c>
      <c r="W475">
        <v>20256</v>
      </c>
      <c r="X475">
        <v>4199</v>
      </c>
      <c r="Y475">
        <v>1</v>
      </c>
      <c r="Z475">
        <v>1</v>
      </c>
      <c r="AA475" t="s">
        <v>769</v>
      </c>
      <c r="AB475">
        <v>1105246</v>
      </c>
      <c r="AC475">
        <v>3</v>
      </c>
      <c r="AD475">
        <v>28168</v>
      </c>
      <c r="AE475">
        <v>0</v>
      </c>
      <c r="AF475">
        <v>1.5</v>
      </c>
      <c r="AG475" t="s">
        <v>726</v>
      </c>
      <c r="AH475" t="s">
        <v>726</v>
      </c>
      <c r="AI475">
        <v>26600</v>
      </c>
      <c r="AJ475">
        <v>-1100</v>
      </c>
      <c r="AK475">
        <v>-2</v>
      </c>
      <c r="AL475">
        <v>49</v>
      </c>
      <c r="AM475">
        <v>2200</v>
      </c>
      <c r="AN475">
        <v>290708</v>
      </c>
      <c r="AO475">
        <v>11</v>
      </c>
      <c r="AP475" t="s">
        <v>726</v>
      </c>
      <c r="AQ475" t="s">
        <v>726</v>
      </c>
      <c r="AR475" t="s">
        <v>726</v>
      </c>
      <c r="AS475" t="s">
        <v>726</v>
      </c>
      <c r="AT475" t="s">
        <v>726</v>
      </c>
      <c r="AU475">
        <v>2009</v>
      </c>
      <c r="AV475">
        <v>1</v>
      </c>
      <c r="AW475">
        <v>2</v>
      </c>
      <c r="AX475">
        <v>2009</v>
      </c>
      <c r="AY475">
        <v>2</v>
      </c>
      <c r="AZ475">
        <v>9999</v>
      </c>
      <c r="BA475">
        <v>2</v>
      </c>
      <c r="BB475">
        <v>2009</v>
      </c>
      <c r="BC475">
        <v>2</v>
      </c>
      <c r="BD475">
        <v>2009</v>
      </c>
      <c r="BE475">
        <v>2009</v>
      </c>
      <c r="BF475">
        <v>1</v>
      </c>
      <c r="BG475">
        <v>1</v>
      </c>
      <c r="BH475">
        <v>0</v>
      </c>
      <c r="BI475">
        <v>1</v>
      </c>
      <c r="BO475">
        <v>0</v>
      </c>
      <c r="BP475">
        <v>0</v>
      </c>
      <c r="BQ475">
        <v>0</v>
      </c>
      <c r="BR475">
        <v>169</v>
      </c>
      <c r="BS475">
        <v>318</v>
      </c>
      <c r="BT475">
        <v>2538</v>
      </c>
      <c r="BU475">
        <v>74</v>
      </c>
      <c r="BV475">
        <v>0</v>
      </c>
      <c r="BW475">
        <v>0</v>
      </c>
      <c r="BX475">
        <v>5</v>
      </c>
    </row>
    <row r="476" spans="1:76" x14ac:dyDescent="0.25">
      <c r="A476">
        <v>48</v>
      </c>
      <c r="B476" t="s">
        <v>92</v>
      </c>
      <c r="C476">
        <v>2011</v>
      </c>
      <c r="D476" t="s">
        <v>582</v>
      </c>
      <c r="E476">
        <v>0</v>
      </c>
      <c r="F476">
        <v>1</v>
      </c>
      <c r="G476">
        <v>262690</v>
      </c>
      <c r="H476">
        <v>8.5933462003990968</v>
      </c>
      <c r="I476">
        <v>104026</v>
      </c>
      <c r="J476">
        <v>1</v>
      </c>
      <c r="K476">
        <v>6193</v>
      </c>
      <c r="L476">
        <v>0.20259086002159049</v>
      </c>
      <c r="M476">
        <v>616</v>
      </c>
      <c r="N476">
        <v>2</v>
      </c>
      <c r="O476">
        <v>10472</v>
      </c>
      <c r="P476">
        <v>0.34256926952141059</v>
      </c>
      <c r="Q476">
        <v>161</v>
      </c>
      <c r="R476">
        <v>40179</v>
      </c>
      <c r="U476">
        <v>1</v>
      </c>
      <c r="V476">
        <v>4299</v>
      </c>
      <c r="W476">
        <v>20256</v>
      </c>
      <c r="X476">
        <v>4199</v>
      </c>
      <c r="Y476">
        <v>1</v>
      </c>
      <c r="Z476">
        <v>1</v>
      </c>
      <c r="AA476" t="s">
        <v>769</v>
      </c>
      <c r="AB476">
        <v>1105246</v>
      </c>
      <c r="AC476">
        <v>2.8</v>
      </c>
      <c r="AD476">
        <v>30569</v>
      </c>
      <c r="AE476">
        <v>0</v>
      </c>
      <c r="AF476">
        <v>1.4</v>
      </c>
      <c r="AG476" t="s">
        <v>726</v>
      </c>
      <c r="AH476" t="s">
        <v>726</v>
      </c>
      <c r="AI476">
        <v>29200</v>
      </c>
      <c r="AJ476">
        <v>2468</v>
      </c>
      <c r="AK476">
        <v>1</v>
      </c>
      <c r="AL476">
        <v>48</v>
      </c>
      <c r="AM476">
        <v>2356</v>
      </c>
      <c r="AN476">
        <v>311798</v>
      </c>
      <c r="AO476">
        <v>13</v>
      </c>
      <c r="AP476" t="s">
        <v>726</v>
      </c>
      <c r="AQ476" t="s">
        <v>726</v>
      </c>
      <c r="AR476" t="s">
        <v>726</v>
      </c>
      <c r="AS476" t="s">
        <v>726</v>
      </c>
      <c r="AT476" t="s">
        <v>726</v>
      </c>
      <c r="AU476">
        <v>2009</v>
      </c>
      <c r="AV476">
        <v>1</v>
      </c>
      <c r="AW476">
        <v>2</v>
      </c>
      <c r="AX476">
        <v>2009</v>
      </c>
      <c r="AY476">
        <v>2</v>
      </c>
      <c r="AZ476">
        <v>9999</v>
      </c>
      <c r="BA476">
        <v>2</v>
      </c>
      <c r="BB476">
        <v>2009</v>
      </c>
      <c r="BC476">
        <v>2</v>
      </c>
      <c r="BD476">
        <v>2009</v>
      </c>
      <c r="BE476">
        <v>2009</v>
      </c>
      <c r="BF476">
        <v>1</v>
      </c>
      <c r="BG476">
        <v>1</v>
      </c>
      <c r="BH476">
        <v>0</v>
      </c>
      <c r="BI476">
        <v>1</v>
      </c>
      <c r="BO476">
        <v>0</v>
      </c>
      <c r="BP476">
        <v>0</v>
      </c>
      <c r="BQ476">
        <v>0</v>
      </c>
      <c r="BR476">
        <v>2</v>
      </c>
      <c r="BS476">
        <v>1</v>
      </c>
      <c r="BT476">
        <v>14</v>
      </c>
      <c r="BU476">
        <v>0</v>
      </c>
      <c r="BV476">
        <v>0</v>
      </c>
      <c r="BW476">
        <v>0</v>
      </c>
      <c r="BX476">
        <v>28</v>
      </c>
    </row>
    <row r="477" spans="1:76" x14ac:dyDescent="0.25">
      <c r="A477">
        <v>48</v>
      </c>
      <c r="B477" t="s">
        <v>92</v>
      </c>
      <c r="C477">
        <v>2012</v>
      </c>
      <c r="D477" t="s">
        <v>582</v>
      </c>
      <c r="E477">
        <v>0</v>
      </c>
      <c r="F477">
        <v>1</v>
      </c>
      <c r="G477">
        <v>262690</v>
      </c>
      <c r="H477">
        <v>8.5933462003990968</v>
      </c>
      <c r="I477">
        <v>104026</v>
      </c>
      <c r="J477">
        <v>1</v>
      </c>
      <c r="K477">
        <v>6193</v>
      </c>
      <c r="L477">
        <v>0.20259086002159049</v>
      </c>
      <c r="M477">
        <v>616</v>
      </c>
      <c r="N477">
        <v>2</v>
      </c>
      <c r="O477">
        <v>10472</v>
      </c>
      <c r="P477">
        <v>0.34256926952141059</v>
      </c>
      <c r="Q477">
        <v>161</v>
      </c>
      <c r="R477">
        <v>40179</v>
      </c>
      <c r="U477">
        <v>1</v>
      </c>
      <c r="V477">
        <v>4299</v>
      </c>
      <c r="W477">
        <v>20256</v>
      </c>
      <c r="X477">
        <v>4199</v>
      </c>
      <c r="Y477">
        <v>1</v>
      </c>
      <c r="Z477">
        <v>1</v>
      </c>
      <c r="AA477" t="s">
        <v>769</v>
      </c>
      <c r="AB477">
        <v>1105246</v>
      </c>
      <c r="AC477">
        <v>5.3</v>
      </c>
      <c r="AD477">
        <v>34237</v>
      </c>
      <c r="AE477">
        <v>0</v>
      </c>
      <c r="AF477">
        <v>2.65</v>
      </c>
      <c r="AG477" t="s">
        <v>726</v>
      </c>
      <c r="AH477" t="s">
        <v>726</v>
      </c>
      <c r="AI477" t="s">
        <v>726</v>
      </c>
      <c r="AJ477">
        <v>3638</v>
      </c>
      <c r="AK477">
        <v>-4</v>
      </c>
      <c r="AL477">
        <v>46</v>
      </c>
      <c r="AM477">
        <v>187</v>
      </c>
      <c r="AN477">
        <v>276817</v>
      </c>
      <c r="AO477">
        <v>10</v>
      </c>
      <c r="AP477" t="s">
        <v>726</v>
      </c>
      <c r="AQ477" t="s">
        <v>726</v>
      </c>
      <c r="AR477" t="s">
        <v>726</v>
      </c>
      <c r="AS477" t="s">
        <v>726</v>
      </c>
      <c r="AT477" t="s">
        <v>726</v>
      </c>
      <c r="AU477">
        <v>2009</v>
      </c>
      <c r="AV477">
        <v>1</v>
      </c>
      <c r="AW477">
        <v>2</v>
      </c>
      <c r="AX477">
        <v>2009</v>
      </c>
      <c r="AY477">
        <v>2</v>
      </c>
      <c r="AZ477">
        <v>9999</v>
      </c>
      <c r="BA477">
        <v>2</v>
      </c>
      <c r="BB477">
        <v>2009</v>
      </c>
      <c r="BC477">
        <v>2</v>
      </c>
      <c r="BD477">
        <v>2009</v>
      </c>
      <c r="BE477">
        <v>2009</v>
      </c>
      <c r="BF477">
        <v>1</v>
      </c>
      <c r="BG477">
        <v>1</v>
      </c>
      <c r="BH477">
        <v>0</v>
      </c>
      <c r="BI477">
        <v>1</v>
      </c>
      <c r="BO477">
        <v>0</v>
      </c>
      <c r="BP477">
        <v>0</v>
      </c>
      <c r="BQ477">
        <v>0</v>
      </c>
      <c r="BR477">
        <v>309</v>
      </c>
      <c r="BS477">
        <v>527</v>
      </c>
      <c r="BT477">
        <v>14403</v>
      </c>
      <c r="BU477">
        <v>818</v>
      </c>
      <c r="BV477">
        <v>5</v>
      </c>
      <c r="BW477">
        <v>0</v>
      </c>
      <c r="BX477">
        <v>162</v>
      </c>
    </row>
    <row r="478" spans="1:76" x14ac:dyDescent="0.25">
      <c r="A478">
        <v>48</v>
      </c>
      <c r="B478" t="s">
        <v>92</v>
      </c>
      <c r="C478">
        <v>2013</v>
      </c>
      <c r="D478" t="s">
        <v>582</v>
      </c>
      <c r="E478">
        <v>0</v>
      </c>
      <c r="F478">
        <v>1</v>
      </c>
      <c r="G478">
        <v>262690</v>
      </c>
      <c r="H478">
        <v>8.5933462003990968</v>
      </c>
      <c r="I478">
        <v>104026</v>
      </c>
      <c r="J478">
        <v>1</v>
      </c>
      <c r="K478">
        <v>6193</v>
      </c>
      <c r="L478">
        <v>0.20259086002159049</v>
      </c>
      <c r="M478">
        <v>616</v>
      </c>
      <c r="N478">
        <v>2</v>
      </c>
      <c r="O478">
        <v>10472</v>
      </c>
      <c r="P478">
        <v>0.34256926952141059</v>
      </c>
      <c r="Q478">
        <v>161</v>
      </c>
      <c r="R478">
        <v>40179</v>
      </c>
      <c r="U478">
        <v>1</v>
      </c>
      <c r="V478">
        <v>4299</v>
      </c>
      <c r="W478">
        <v>20256</v>
      </c>
      <c r="X478">
        <v>4199</v>
      </c>
      <c r="Y478">
        <v>1</v>
      </c>
      <c r="Z478">
        <v>1</v>
      </c>
      <c r="AA478" t="s">
        <v>769</v>
      </c>
      <c r="AB478">
        <v>1105246</v>
      </c>
      <c r="AC478">
        <v>2</v>
      </c>
      <c r="AD478">
        <v>36164</v>
      </c>
      <c r="AE478">
        <v>0</v>
      </c>
      <c r="AF478">
        <v>1</v>
      </c>
      <c r="AG478" t="s">
        <v>726</v>
      </c>
      <c r="AH478" t="s">
        <v>726</v>
      </c>
      <c r="AI478">
        <v>32100</v>
      </c>
      <c r="AJ478">
        <v>569</v>
      </c>
      <c r="AK478">
        <v>9</v>
      </c>
      <c r="AL478">
        <v>45</v>
      </c>
      <c r="AM478">
        <v>5571</v>
      </c>
      <c r="AN478">
        <v>305320</v>
      </c>
      <c r="AO478">
        <v>12</v>
      </c>
      <c r="AP478" t="s">
        <v>726</v>
      </c>
      <c r="AQ478" t="s">
        <v>726</v>
      </c>
      <c r="AR478" t="s">
        <v>726</v>
      </c>
      <c r="AS478" t="s">
        <v>726</v>
      </c>
      <c r="AT478" t="s">
        <v>726</v>
      </c>
      <c r="AU478">
        <v>2009</v>
      </c>
      <c r="AV478">
        <v>1</v>
      </c>
      <c r="AW478">
        <v>2</v>
      </c>
      <c r="AX478">
        <v>2009</v>
      </c>
      <c r="AY478">
        <v>2</v>
      </c>
      <c r="AZ478">
        <v>9999</v>
      </c>
      <c r="BA478">
        <v>2</v>
      </c>
      <c r="BB478">
        <v>2009</v>
      </c>
      <c r="BC478">
        <v>2</v>
      </c>
      <c r="BD478">
        <v>2009</v>
      </c>
      <c r="BE478">
        <v>2009</v>
      </c>
      <c r="BF478">
        <v>1</v>
      </c>
      <c r="BG478">
        <v>1</v>
      </c>
      <c r="BH478">
        <v>0</v>
      </c>
      <c r="BI478">
        <v>1</v>
      </c>
      <c r="BO478">
        <v>708</v>
      </c>
      <c r="BP478">
        <v>426</v>
      </c>
      <c r="BQ478">
        <v>1052</v>
      </c>
      <c r="BR478">
        <v>199</v>
      </c>
      <c r="BS478">
        <v>351</v>
      </c>
      <c r="BT478">
        <v>17707</v>
      </c>
      <c r="BU478">
        <v>1262</v>
      </c>
      <c r="BV478">
        <v>33</v>
      </c>
      <c r="BW478">
        <v>0</v>
      </c>
      <c r="BX478">
        <v>168</v>
      </c>
    </row>
    <row r="479" spans="1:76" x14ac:dyDescent="0.25">
      <c r="A479">
        <v>48</v>
      </c>
      <c r="B479" t="s">
        <v>92</v>
      </c>
      <c r="C479">
        <v>2014</v>
      </c>
      <c r="D479" t="s">
        <v>582</v>
      </c>
      <c r="E479">
        <v>0</v>
      </c>
      <c r="F479">
        <v>1</v>
      </c>
      <c r="G479">
        <v>262690</v>
      </c>
      <c r="H479">
        <v>8.5933462003990968</v>
      </c>
      <c r="I479">
        <v>104026</v>
      </c>
      <c r="J479">
        <v>1</v>
      </c>
      <c r="K479">
        <v>6193</v>
      </c>
      <c r="L479">
        <v>0.20259086002159049</v>
      </c>
      <c r="M479">
        <v>616</v>
      </c>
      <c r="N479">
        <v>2</v>
      </c>
      <c r="O479">
        <v>10472</v>
      </c>
      <c r="P479">
        <v>0.34256926952141059</v>
      </c>
      <c r="Q479">
        <v>161</v>
      </c>
      <c r="R479">
        <v>40179</v>
      </c>
      <c r="U479">
        <v>1</v>
      </c>
      <c r="V479">
        <v>4299</v>
      </c>
      <c r="W479">
        <v>20256</v>
      </c>
      <c r="X479">
        <v>4199</v>
      </c>
      <c r="Y479">
        <v>1</v>
      </c>
      <c r="Z479">
        <v>1</v>
      </c>
      <c r="AA479" t="s">
        <v>769</v>
      </c>
      <c r="AB479">
        <v>1105246</v>
      </c>
      <c r="AC479">
        <v>3.6</v>
      </c>
      <c r="AD479">
        <v>37503</v>
      </c>
      <c r="AE479">
        <v>0</v>
      </c>
      <c r="AF479">
        <v>1.8</v>
      </c>
      <c r="AG479" t="s">
        <v>726</v>
      </c>
      <c r="AH479" t="s">
        <v>726</v>
      </c>
      <c r="AI479" t="s">
        <v>726</v>
      </c>
      <c r="AJ479">
        <v>1325</v>
      </c>
      <c r="AK479">
        <v>12</v>
      </c>
      <c r="AL479">
        <v>22.47</v>
      </c>
      <c r="AM479">
        <v>4601</v>
      </c>
      <c r="AN479">
        <v>344361</v>
      </c>
      <c r="AO479">
        <v>12</v>
      </c>
      <c r="AP479">
        <v>10</v>
      </c>
      <c r="AQ479">
        <v>11</v>
      </c>
      <c r="AR479">
        <v>13</v>
      </c>
      <c r="AS479">
        <v>30</v>
      </c>
      <c r="AT479" t="s">
        <v>726</v>
      </c>
      <c r="AU479">
        <v>2009</v>
      </c>
      <c r="AV479">
        <v>1</v>
      </c>
      <c r="AW479">
        <v>2</v>
      </c>
      <c r="AX479">
        <v>2009</v>
      </c>
      <c r="AY479">
        <v>2</v>
      </c>
      <c r="AZ479">
        <v>9999</v>
      </c>
      <c r="BA479">
        <v>2</v>
      </c>
      <c r="BB479">
        <v>2009</v>
      </c>
      <c r="BC479">
        <v>2</v>
      </c>
      <c r="BD479">
        <v>2009</v>
      </c>
      <c r="BE479">
        <v>2009</v>
      </c>
      <c r="BF479">
        <v>1</v>
      </c>
      <c r="BG479">
        <v>1</v>
      </c>
      <c r="BH479">
        <v>0</v>
      </c>
      <c r="BI479">
        <v>1</v>
      </c>
      <c r="BO479">
        <v>737</v>
      </c>
      <c r="BP479">
        <v>794</v>
      </c>
      <c r="BQ479">
        <v>1789</v>
      </c>
      <c r="BR479">
        <v>270</v>
      </c>
      <c r="BS479">
        <v>320</v>
      </c>
      <c r="BT479">
        <v>18512</v>
      </c>
      <c r="BU479">
        <v>2039</v>
      </c>
      <c r="BV479">
        <v>156</v>
      </c>
      <c r="BW479">
        <v>0</v>
      </c>
      <c r="BX479">
        <v>198</v>
      </c>
    </row>
    <row r="480" spans="1:76" x14ac:dyDescent="0.25">
      <c r="A480">
        <v>48</v>
      </c>
      <c r="B480" t="s">
        <v>92</v>
      </c>
      <c r="C480">
        <v>2015</v>
      </c>
      <c r="D480" t="s">
        <v>582</v>
      </c>
      <c r="E480">
        <v>0</v>
      </c>
      <c r="F480">
        <v>1</v>
      </c>
      <c r="G480">
        <v>262690</v>
      </c>
      <c r="H480">
        <v>8.5933462003990968</v>
      </c>
      <c r="I480">
        <v>104026</v>
      </c>
      <c r="J480">
        <v>1</v>
      </c>
      <c r="K480">
        <v>6193</v>
      </c>
      <c r="L480">
        <v>0.20259086002159049</v>
      </c>
      <c r="M480">
        <v>616</v>
      </c>
      <c r="N480">
        <v>2</v>
      </c>
      <c r="O480">
        <v>10472</v>
      </c>
      <c r="P480">
        <v>0.34256926952141059</v>
      </c>
      <c r="Q480">
        <v>161</v>
      </c>
      <c r="R480">
        <v>40179</v>
      </c>
      <c r="U480">
        <v>1</v>
      </c>
      <c r="V480">
        <v>4299</v>
      </c>
      <c r="W480">
        <v>20256</v>
      </c>
      <c r="X480">
        <v>4199</v>
      </c>
      <c r="Y480">
        <v>1</v>
      </c>
      <c r="Z480">
        <v>1</v>
      </c>
      <c r="AA480" t="s">
        <v>769</v>
      </c>
      <c r="AB480">
        <v>1105246</v>
      </c>
      <c r="AC480">
        <v>2.7</v>
      </c>
      <c r="AD480">
        <v>41531</v>
      </c>
      <c r="AE480">
        <v>0</v>
      </c>
      <c r="AF480">
        <v>1.35</v>
      </c>
      <c r="AG480" t="s">
        <v>726</v>
      </c>
      <c r="AH480" t="s">
        <v>726</v>
      </c>
      <c r="AI480" t="s">
        <v>726</v>
      </c>
      <c r="AJ480">
        <v>4060</v>
      </c>
      <c r="AK480">
        <v>11</v>
      </c>
      <c r="AL480">
        <v>44</v>
      </c>
      <c r="AM480">
        <v>49</v>
      </c>
      <c r="AN480">
        <v>500</v>
      </c>
      <c r="AO480">
        <v>204460</v>
      </c>
      <c r="AP480">
        <v>12</v>
      </c>
      <c r="AQ480">
        <v>13</v>
      </c>
      <c r="AR480">
        <v>8</v>
      </c>
      <c r="AS480">
        <v>12</v>
      </c>
      <c r="AT480">
        <v>5579</v>
      </c>
      <c r="AU480">
        <v>2009</v>
      </c>
      <c r="AV480">
        <v>1</v>
      </c>
      <c r="AW480">
        <v>2</v>
      </c>
      <c r="AX480">
        <v>2009</v>
      </c>
      <c r="AY480">
        <v>2</v>
      </c>
      <c r="AZ480">
        <v>9999</v>
      </c>
      <c r="BA480">
        <v>2</v>
      </c>
      <c r="BB480">
        <v>2009</v>
      </c>
      <c r="BC480">
        <v>2</v>
      </c>
      <c r="BD480">
        <v>2009</v>
      </c>
      <c r="BE480">
        <v>2009</v>
      </c>
      <c r="BF480">
        <v>1</v>
      </c>
      <c r="BG480">
        <v>1</v>
      </c>
      <c r="BH480">
        <v>0</v>
      </c>
      <c r="BI480">
        <v>1</v>
      </c>
      <c r="BO480">
        <v>1061</v>
      </c>
      <c r="BP480">
        <v>1814</v>
      </c>
      <c r="BQ480">
        <v>15026</v>
      </c>
      <c r="BR480">
        <v>187</v>
      </c>
      <c r="BS480">
        <v>229</v>
      </c>
      <c r="BT480">
        <v>10989</v>
      </c>
      <c r="BU480">
        <v>1778</v>
      </c>
      <c r="BV480">
        <v>146</v>
      </c>
      <c r="BW480">
        <v>0</v>
      </c>
      <c r="BX480">
        <v>156</v>
      </c>
    </row>
    <row r="481" spans="1:76" x14ac:dyDescent="0.25">
      <c r="A481">
        <v>48</v>
      </c>
      <c r="B481" t="s">
        <v>92</v>
      </c>
      <c r="C481">
        <v>2016</v>
      </c>
      <c r="D481" t="s">
        <v>582</v>
      </c>
      <c r="E481">
        <v>0</v>
      </c>
      <c r="F481">
        <v>1</v>
      </c>
      <c r="G481">
        <v>262690</v>
      </c>
      <c r="H481">
        <v>8.5933462003990968</v>
      </c>
      <c r="I481">
        <v>104026</v>
      </c>
      <c r="J481">
        <v>1</v>
      </c>
      <c r="K481">
        <v>6193</v>
      </c>
      <c r="L481">
        <v>0.20259086002159049</v>
      </c>
      <c r="M481">
        <v>616</v>
      </c>
      <c r="N481">
        <v>2</v>
      </c>
      <c r="O481">
        <v>10472</v>
      </c>
      <c r="P481">
        <v>0.34256926952141059</v>
      </c>
      <c r="Q481">
        <v>161</v>
      </c>
      <c r="R481">
        <v>40179</v>
      </c>
      <c r="U481">
        <v>1</v>
      </c>
      <c r="V481">
        <v>4299</v>
      </c>
      <c r="W481">
        <v>20256</v>
      </c>
      <c r="X481">
        <v>4199</v>
      </c>
      <c r="Y481">
        <v>1</v>
      </c>
      <c r="Z481">
        <v>1</v>
      </c>
      <c r="AA481" t="s">
        <v>769</v>
      </c>
      <c r="AB481">
        <v>1105246</v>
      </c>
      <c r="AC481" t="s">
        <v>726</v>
      </c>
      <c r="AD481" t="s">
        <v>726</v>
      </c>
      <c r="AE481" t="s">
        <v>726</v>
      </c>
      <c r="AF481" t="s">
        <v>726</v>
      </c>
      <c r="AG481" t="s">
        <v>726</v>
      </c>
      <c r="AH481" t="s">
        <v>726</v>
      </c>
      <c r="AI481" t="s">
        <v>726</v>
      </c>
      <c r="AJ481" t="s">
        <v>726</v>
      </c>
      <c r="AK481" t="s">
        <v>726</v>
      </c>
      <c r="AL481" t="s">
        <v>726</v>
      </c>
      <c r="AM481">
        <v>48</v>
      </c>
      <c r="AN481" t="s">
        <v>726</v>
      </c>
      <c r="AO481" t="s">
        <v>726</v>
      </c>
      <c r="AP481" t="s">
        <v>726</v>
      </c>
      <c r="AQ481" t="s">
        <v>726</v>
      </c>
      <c r="AR481" t="s">
        <v>726</v>
      </c>
      <c r="AS481" t="s">
        <v>726</v>
      </c>
      <c r="AT481">
        <v>4529</v>
      </c>
      <c r="AU481">
        <v>2009</v>
      </c>
      <c r="AV481">
        <v>1</v>
      </c>
      <c r="AW481">
        <v>2</v>
      </c>
      <c r="AX481">
        <v>2009</v>
      </c>
      <c r="AY481">
        <v>2</v>
      </c>
      <c r="AZ481">
        <v>9999</v>
      </c>
      <c r="BA481">
        <v>2</v>
      </c>
      <c r="BB481">
        <v>2009</v>
      </c>
      <c r="BC481">
        <v>2</v>
      </c>
      <c r="BD481">
        <v>2009</v>
      </c>
      <c r="BE481">
        <v>2009</v>
      </c>
      <c r="BF481">
        <v>1</v>
      </c>
      <c r="BG481">
        <v>1</v>
      </c>
      <c r="BH481">
        <v>0</v>
      </c>
      <c r="BI481">
        <v>1</v>
      </c>
      <c r="BO481">
        <v>716</v>
      </c>
      <c r="BP481">
        <v>2489</v>
      </c>
      <c r="BQ481">
        <v>4763</v>
      </c>
      <c r="BR481">
        <v>22</v>
      </c>
      <c r="BS481">
        <v>33</v>
      </c>
      <c r="BT481">
        <v>1403</v>
      </c>
      <c r="BU481">
        <v>207</v>
      </c>
      <c r="BV481">
        <v>21</v>
      </c>
      <c r="BW481">
        <v>0</v>
      </c>
      <c r="BX481">
        <v>53</v>
      </c>
    </row>
    <row r="482" spans="1:76" x14ac:dyDescent="0.25">
      <c r="A482">
        <v>49</v>
      </c>
      <c r="B482" t="s">
        <v>93</v>
      </c>
      <c r="C482">
        <v>2007</v>
      </c>
      <c r="D482" t="s">
        <v>587</v>
      </c>
      <c r="E482">
        <v>0</v>
      </c>
      <c r="F482">
        <v>1</v>
      </c>
      <c r="G482">
        <v>5199</v>
      </c>
      <c r="H482">
        <v>0.78582224909310761</v>
      </c>
      <c r="I482">
        <v>2692</v>
      </c>
      <c r="J482">
        <v>0</v>
      </c>
      <c r="N482">
        <v>1</v>
      </c>
      <c r="O482">
        <v>19118</v>
      </c>
      <c r="P482">
        <v>2.8896614268440146</v>
      </c>
      <c r="Q482">
        <v>285</v>
      </c>
      <c r="R482">
        <v>40238</v>
      </c>
      <c r="U482">
        <v>0</v>
      </c>
      <c r="V482" t="s">
        <v>726</v>
      </c>
      <c r="W482" t="s">
        <v>726</v>
      </c>
      <c r="X482" t="s">
        <v>726</v>
      </c>
      <c r="Y482">
        <v>1</v>
      </c>
      <c r="Z482">
        <v>1</v>
      </c>
      <c r="AA482" t="s">
        <v>770</v>
      </c>
      <c r="AB482">
        <v>33544</v>
      </c>
      <c r="AC482" t="s">
        <v>726</v>
      </c>
      <c r="AD482">
        <v>5427</v>
      </c>
      <c r="AE482" t="s">
        <v>726</v>
      </c>
      <c r="AF482" t="s">
        <v>726</v>
      </c>
      <c r="AG482" t="s">
        <v>726</v>
      </c>
      <c r="AH482" t="s">
        <v>726</v>
      </c>
      <c r="AI482">
        <v>1397</v>
      </c>
      <c r="AJ482">
        <v>115</v>
      </c>
      <c r="AK482">
        <v>82</v>
      </c>
      <c r="AL482">
        <v>530</v>
      </c>
      <c r="AM482" t="s">
        <v>726</v>
      </c>
      <c r="AN482">
        <v>47000</v>
      </c>
      <c r="AO482">
        <v>9</v>
      </c>
      <c r="AP482" t="s">
        <v>726</v>
      </c>
      <c r="AQ482" t="s">
        <v>726</v>
      </c>
      <c r="AR482" t="s">
        <v>726</v>
      </c>
      <c r="AS482" t="s">
        <v>726</v>
      </c>
      <c r="AT482" t="s">
        <v>726</v>
      </c>
      <c r="AU482">
        <v>9999</v>
      </c>
      <c r="AV482">
        <v>0</v>
      </c>
      <c r="AW482">
        <v>0</v>
      </c>
      <c r="AX482">
        <v>2009</v>
      </c>
      <c r="AY482">
        <v>1</v>
      </c>
      <c r="AZ482">
        <v>9999</v>
      </c>
      <c r="BA482">
        <v>1</v>
      </c>
      <c r="BB482">
        <v>2010</v>
      </c>
      <c r="BC482">
        <v>1</v>
      </c>
      <c r="BD482">
        <v>2009</v>
      </c>
      <c r="BE482">
        <v>2009</v>
      </c>
      <c r="BF482">
        <v>0</v>
      </c>
      <c r="BG482">
        <v>0</v>
      </c>
      <c r="BH482">
        <v>0</v>
      </c>
      <c r="BI482">
        <v>0</v>
      </c>
      <c r="BO482">
        <v>0</v>
      </c>
      <c r="BP482">
        <v>0</v>
      </c>
      <c r="BQ482">
        <v>0</v>
      </c>
      <c r="BR482">
        <v>0</v>
      </c>
      <c r="BS482">
        <v>0</v>
      </c>
      <c r="BT482">
        <v>0</v>
      </c>
      <c r="BU482">
        <v>0</v>
      </c>
      <c r="BV482">
        <v>0</v>
      </c>
      <c r="BW482">
        <v>0</v>
      </c>
      <c r="BX482">
        <v>0</v>
      </c>
    </row>
    <row r="483" spans="1:76" x14ac:dyDescent="0.25">
      <c r="A483">
        <v>49</v>
      </c>
      <c r="B483" t="s">
        <v>93</v>
      </c>
      <c r="C483">
        <v>2008</v>
      </c>
      <c r="D483" t="s">
        <v>587</v>
      </c>
      <c r="E483">
        <v>0</v>
      </c>
      <c r="F483">
        <v>1</v>
      </c>
      <c r="G483">
        <v>5199</v>
      </c>
      <c r="H483">
        <v>0.78582224909310761</v>
      </c>
      <c r="I483">
        <v>2692</v>
      </c>
      <c r="J483">
        <v>0</v>
      </c>
      <c r="N483">
        <v>1</v>
      </c>
      <c r="O483">
        <v>19118</v>
      </c>
      <c r="P483">
        <v>2.8896614268440146</v>
      </c>
      <c r="Q483">
        <v>285</v>
      </c>
      <c r="R483">
        <v>40238</v>
      </c>
      <c r="U483">
        <v>0</v>
      </c>
      <c r="V483" t="s">
        <v>726</v>
      </c>
      <c r="W483" t="s">
        <v>726</v>
      </c>
      <c r="X483" t="s">
        <v>726</v>
      </c>
      <c r="Y483">
        <v>1</v>
      </c>
      <c r="Z483">
        <v>1</v>
      </c>
      <c r="AA483" t="s">
        <v>770</v>
      </c>
      <c r="AB483">
        <v>33544</v>
      </c>
      <c r="AC483">
        <v>5.6</v>
      </c>
      <c r="AD483">
        <v>5850</v>
      </c>
      <c r="AE483">
        <v>0</v>
      </c>
      <c r="AF483">
        <v>2.8</v>
      </c>
      <c r="AG483" t="s">
        <v>726</v>
      </c>
      <c r="AH483" t="s">
        <v>726</v>
      </c>
      <c r="AI483">
        <v>1550</v>
      </c>
      <c r="AJ483">
        <v>344</v>
      </c>
      <c r="AK483">
        <v>83</v>
      </c>
      <c r="AL483">
        <v>82</v>
      </c>
      <c r="AM483" t="s">
        <v>726</v>
      </c>
      <c r="AN483">
        <v>30881</v>
      </c>
      <c r="AO483">
        <v>8</v>
      </c>
      <c r="AP483" t="s">
        <v>726</v>
      </c>
      <c r="AQ483" t="s">
        <v>726</v>
      </c>
      <c r="AR483" t="s">
        <v>726</v>
      </c>
      <c r="AS483" t="s">
        <v>726</v>
      </c>
      <c r="AT483" t="s">
        <v>726</v>
      </c>
      <c r="AU483">
        <v>9999</v>
      </c>
      <c r="AV483">
        <v>0</v>
      </c>
      <c r="AW483">
        <v>0</v>
      </c>
      <c r="AX483">
        <v>2009</v>
      </c>
      <c r="AY483">
        <v>1</v>
      </c>
      <c r="AZ483">
        <v>9999</v>
      </c>
      <c r="BA483">
        <v>1</v>
      </c>
      <c r="BB483">
        <v>2010</v>
      </c>
      <c r="BC483">
        <v>1</v>
      </c>
      <c r="BD483">
        <v>2009</v>
      </c>
      <c r="BE483">
        <v>2009</v>
      </c>
      <c r="BF483">
        <v>0</v>
      </c>
      <c r="BG483">
        <v>0</v>
      </c>
      <c r="BH483">
        <v>0</v>
      </c>
      <c r="BI483">
        <v>0</v>
      </c>
      <c r="BO483">
        <v>0</v>
      </c>
      <c r="BP483">
        <v>0</v>
      </c>
      <c r="BQ483">
        <v>0</v>
      </c>
      <c r="BR483">
        <v>0</v>
      </c>
      <c r="BS483">
        <v>0</v>
      </c>
      <c r="BT483">
        <v>0</v>
      </c>
      <c r="BU483">
        <v>0</v>
      </c>
      <c r="BV483">
        <v>0</v>
      </c>
      <c r="BW483">
        <v>0</v>
      </c>
      <c r="BX483">
        <v>0</v>
      </c>
    </row>
    <row r="484" spans="1:76" x14ac:dyDescent="0.25">
      <c r="A484">
        <v>49</v>
      </c>
      <c r="B484" t="s">
        <v>93</v>
      </c>
      <c r="C484">
        <v>2009</v>
      </c>
      <c r="D484" t="s">
        <v>587</v>
      </c>
      <c r="E484">
        <v>0</v>
      </c>
      <c r="F484">
        <v>1</v>
      </c>
      <c r="G484">
        <v>5199</v>
      </c>
      <c r="H484">
        <v>0.78582224909310761</v>
      </c>
      <c r="I484">
        <v>2692</v>
      </c>
      <c r="J484">
        <v>0</v>
      </c>
      <c r="N484">
        <v>1</v>
      </c>
      <c r="O484">
        <v>19118</v>
      </c>
      <c r="P484">
        <v>2.8896614268440146</v>
      </c>
      <c r="Q484">
        <v>285</v>
      </c>
      <c r="R484">
        <v>40238</v>
      </c>
      <c r="U484">
        <v>0</v>
      </c>
      <c r="V484" t="s">
        <v>726</v>
      </c>
      <c r="W484" t="s">
        <v>726</v>
      </c>
      <c r="X484" t="s">
        <v>726</v>
      </c>
      <c r="Y484">
        <v>1</v>
      </c>
      <c r="Z484">
        <v>1</v>
      </c>
      <c r="AA484" t="s">
        <v>770</v>
      </c>
      <c r="AB484">
        <v>33544</v>
      </c>
      <c r="AC484">
        <v>3.4</v>
      </c>
      <c r="AD484">
        <v>6536</v>
      </c>
      <c r="AE484">
        <v>0</v>
      </c>
      <c r="AF484">
        <v>1.7</v>
      </c>
      <c r="AG484" t="s">
        <v>726</v>
      </c>
      <c r="AH484" t="s">
        <v>726</v>
      </c>
      <c r="AI484">
        <v>1723</v>
      </c>
      <c r="AJ484">
        <v>617</v>
      </c>
      <c r="AK484">
        <v>3</v>
      </c>
      <c r="AL484">
        <v>82</v>
      </c>
      <c r="AM484" t="s">
        <v>726</v>
      </c>
      <c r="AN484">
        <v>55781</v>
      </c>
      <c r="AO484">
        <v>6</v>
      </c>
      <c r="AP484" t="s">
        <v>726</v>
      </c>
      <c r="AQ484" t="s">
        <v>726</v>
      </c>
      <c r="AR484" t="s">
        <v>726</v>
      </c>
      <c r="AS484" t="s">
        <v>726</v>
      </c>
      <c r="AT484" t="s">
        <v>726</v>
      </c>
      <c r="AU484">
        <v>9999</v>
      </c>
      <c r="AV484">
        <v>0</v>
      </c>
      <c r="AW484">
        <v>0</v>
      </c>
      <c r="AX484">
        <v>2009</v>
      </c>
      <c r="AY484">
        <v>1</v>
      </c>
      <c r="AZ484">
        <v>9999</v>
      </c>
      <c r="BA484">
        <v>1</v>
      </c>
      <c r="BB484">
        <v>2010</v>
      </c>
      <c r="BC484">
        <v>1</v>
      </c>
      <c r="BD484">
        <v>2009</v>
      </c>
      <c r="BE484">
        <v>2009</v>
      </c>
      <c r="BF484">
        <v>0</v>
      </c>
      <c r="BG484">
        <v>0</v>
      </c>
      <c r="BH484">
        <v>0</v>
      </c>
      <c r="BI484">
        <v>0</v>
      </c>
      <c r="BO484">
        <v>0</v>
      </c>
      <c r="BP484">
        <v>0</v>
      </c>
      <c r="BQ484">
        <v>0</v>
      </c>
      <c r="BR484">
        <v>0</v>
      </c>
      <c r="BS484">
        <v>0</v>
      </c>
      <c r="BT484">
        <v>0</v>
      </c>
      <c r="BU484">
        <v>0</v>
      </c>
      <c r="BV484">
        <v>0</v>
      </c>
      <c r="BW484">
        <v>0</v>
      </c>
      <c r="BX484">
        <v>0</v>
      </c>
    </row>
    <row r="485" spans="1:76" x14ac:dyDescent="0.25">
      <c r="A485">
        <v>49</v>
      </c>
      <c r="B485" t="s">
        <v>93</v>
      </c>
      <c r="C485">
        <v>2010</v>
      </c>
      <c r="D485" t="s">
        <v>587</v>
      </c>
      <c r="E485">
        <v>0</v>
      </c>
      <c r="F485">
        <v>1</v>
      </c>
      <c r="G485">
        <v>5199</v>
      </c>
      <c r="H485">
        <v>0.78582224909310761</v>
      </c>
      <c r="I485">
        <v>2692</v>
      </c>
      <c r="J485">
        <v>0</v>
      </c>
      <c r="N485">
        <v>1</v>
      </c>
      <c r="O485">
        <v>19118</v>
      </c>
      <c r="P485">
        <v>2.8896614268440146</v>
      </c>
      <c r="Q485">
        <v>285</v>
      </c>
      <c r="R485">
        <v>40238</v>
      </c>
      <c r="U485">
        <v>0</v>
      </c>
      <c r="V485" t="s">
        <v>726</v>
      </c>
      <c r="W485" t="s">
        <v>726</v>
      </c>
      <c r="X485" t="s">
        <v>726</v>
      </c>
      <c r="Y485">
        <v>1</v>
      </c>
      <c r="Z485">
        <v>1</v>
      </c>
      <c r="AA485" t="s">
        <v>770</v>
      </c>
      <c r="AB485">
        <v>33544</v>
      </c>
      <c r="AC485">
        <v>2.7</v>
      </c>
      <c r="AD485">
        <v>6521</v>
      </c>
      <c r="AE485">
        <v>0</v>
      </c>
      <c r="AF485">
        <v>1.35</v>
      </c>
      <c r="AG485" t="s">
        <v>726</v>
      </c>
      <c r="AH485" t="s">
        <v>726</v>
      </c>
      <c r="AI485">
        <v>1820</v>
      </c>
      <c r="AJ485">
        <v>-29</v>
      </c>
      <c r="AK485">
        <v>8</v>
      </c>
      <c r="AL485">
        <v>82</v>
      </c>
      <c r="AM485">
        <v>160</v>
      </c>
      <c r="AN485">
        <v>58246</v>
      </c>
      <c r="AO485">
        <v>6</v>
      </c>
      <c r="AP485" t="s">
        <v>726</v>
      </c>
      <c r="AQ485" t="s">
        <v>726</v>
      </c>
      <c r="AR485" t="s">
        <v>726</v>
      </c>
      <c r="AS485" t="s">
        <v>726</v>
      </c>
      <c r="AT485" t="s">
        <v>726</v>
      </c>
      <c r="AU485">
        <v>9999</v>
      </c>
      <c r="AV485">
        <v>0</v>
      </c>
      <c r="AW485">
        <v>0</v>
      </c>
      <c r="AX485">
        <v>2009</v>
      </c>
      <c r="AY485">
        <v>1</v>
      </c>
      <c r="AZ485">
        <v>9999</v>
      </c>
      <c r="BA485">
        <v>1</v>
      </c>
      <c r="BB485">
        <v>2010</v>
      </c>
      <c r="BC485">
        <v>1</v>
      </c>
      <c r="BD485">
        <v>2009</v>
      </c>
      <c r="BE485">
        <v>2009</v>
      </c>
      <c r="BF485">
        <v>0</v>
      </c>
      <c r="BG485">
        <v>0</v>
      </c>
      <c r="BH485">
        <v>0</v>
      </c>
      <c r="BI485">
        <v>0</v>
      </c>
      <c r="BO485">
        <v>0</v>
      </c>
      <c r="BP485">
        <v>0</v>
      </c>
      <c r="BQ485">
        <v>0</v>
      </c>
      <c r="BR485">
        <v>0</v>
      </c>
      <c r="BS485">
        <v>0</v>
      </c>
      <c r="BT485">
        <v>0</v>
      </c>
      <c r="BU485">
        <v>0</v>
      </c>
      <c r="BV485">
        <v>0</v>
      </c>
      <c r="BW485">
        <v>0</v>
      </c>
      <c r="BX485">
        <v>0</v>
      </c>
    </row>
    <row r="486" spans="1:76" x14ac:dyDescent="0.25">
      <c r="A486">
        <v>49</v>
      </c>
      <c r="B486" t="s">
        <v>93</v>
      </c>
      <c r="C486">
        <v>2011</v>
      </c>
      <c r="D486" t="s">
        <v>587</v>
      </c>
      <c r="E486">
        <v>0</v>
      </c>
      <c r="F486">
        <v>1</v>
      </c>
      <c r="G486">
        <v>5199</v>
      </c>
      <c r="H486">
        <v>0.78582224909310761</v>
      </c>
      <c r="I486">
        <v>2692</v>
      </c>
      <c r="J486">
        <v>0</v>
      </c>
      <c r="N486">
        <v>1</v>
      </c>
      <c r="O486">
        <v>19118</v>
      </c>
      <c r="P486">
        <v>2.8896614268440146</v>
      </c>
      <c r="Q486">
        <v>285</v>
      </c>
      <c r="R486">
        <v>40238</v>
      </c>
      <c r="U486">
        <v>0</v>
      </c>
      <c r="V486" t="s">
        <v>726</v>
      </c>
      <c r="W486" t="s">
        <v>726</v>
      </c>
      <c r="X486" t="s">
        <v>726</v>
      </c>
      <c r="Y486">
        <v>1</v>
      </c>
      <c r="Z486">
        <v>1</v>
      </c>
      <c r="AA486" t="s">
        <v>770</v>
      </c>
      <c r="AB486">
        <v>33544</v>
      </c>
      <c r="AC486">
        <v>4.0999999999999996</v>
      </c>
      <c r="AD486">
        <v>6616</v>
      </c>
      <c r="AE486">
        <v>0</v>
      </c>
      <c r="AF486">
        <v>2.0499999999999998</v>
      </c>
      <c r="AG486" t="s">
        <v>726</v>
      </c>
      <c r="AH486" t="s">
        <v>726</v>
      </c>
      <c r="AI486">
        <v>1985</v>
      </c>
      <c r="AJ486">
        <v>-39</v>
      </c>
      <c r="AK486">
        <v>13</v>
      </c>
      <c r="AL486">
        <v>83</v>
      </c>
      <c r="AM486">
        <v>300</v>
      </c>
      <c r="AN486">
        <v>55673</v>
      </c>
      <c r="AO486">
        <v>9</v>
      </c>
      <c r="AP486" t="s">
        <v>726</v>
      </c>
      <c r="AQ486" t="s">
        <v>726</v>
      </c>
      <c r="AR486" t="s">
        <v>726</v>
      </c>
      <c r="AS486" t="s">
        <v>726</v>
      </c>
      <c r="AT486" t="s">
        <v>726</v>
      </c>
      <c r="AU486">
        <v>9999</v>
      </c>
      <c r="AV486">
        <v>0</v>
      </c>
      <c r="AW486">
        <v>0</v>
      </c>
      <c r="AX486">
        <v>2009</v>
      </c>
      <c r="AY486">
        <v>1</v>
      </c>
      <c r="AZ486">
        <v>9999</v>
      </c>
      <c r="BA486">
        <v>1</v>
      </c>
      <c r="BB486">
        <v>2010</v>
      </c>
      <c r="BC486">
        <v>1</v>
      </c>
      <c r="BD486">
        <v>2009</v>
      </c>
      <c r="BE486">
        <v>2009</v>
      </c>
      <c r="BF486">
        <v>0</v>
      </c>
      <c r="BG486">
        <v>0</v>
      </c>
      <c r="BH486">
        <v>0</v>
      </c>
      <c r="BI486">
        <v>0</v>
      </c>
      <c r="BO486">
        <v>0</v>
      </c>
      <c r="BP486">
        <v>0</v>
      </c>
      <c r="BQ486">
        <v>0</v>
      </c>
      <c r="BR486">
        <v>0</v>
      </c>
      <c r="BS486">
        <v>0</v>
      </c>
      <c r="BT486">
        <v>0</v>
      </c>
      <c r="BU486">
        <v>0</v>
      </c>
      <c r="BV486">
        <v>0</v>
      </c>
      <c r="BW486">
        <v>0</v>
      </c>
      <c r="BX486">
        <v>0</v>
      </c>
    </row>
    <row r="487" spans="1:76" x14ac:dyDescent="0.25">
      <c r="A487">
        <v>49</v>
      </c>
      <c r="B487" t="s">
        <v>93</v>
      </c>
      <c r="C487">
        <v>2012</v>
      </c>
      <c r="D487" t="s">
        <v>587</v>
      </c>
      <c r="E487">
        <v>0</v>
      </c>
      <c r="F487">
        <v>1</v>
      </c>
      <c r="G487">
        <v>5199</v>
      </c>
      <c r="H487">
        <v>0.78582224909310761</v>
      </c>
      <c r="I487">
        <v>2692</v>
      </c>
      <c r="J487">
        <v>0</v>
      </c>
      <c r="N487">
        <v>1</v>
      </c>
      <c r="O487">
        <v>19118</v>
      </c>
      <c r="P487">
        <v>2.8896614268440146</v>
      </c>
      <c r="Q487">
        <v>285</v>
      </c>
      <c r="R487">
        <v>40238</v>
      </c>
      <c r="U487">
        <v>0</v>
      </c>
      <c r="V487" t="s">
        <v>726</v>
      </c>
      <c r="W487" t="s">
        <v>726</v>
      </c>
      <c r="X487" t="s">
        <v>726</v>
      </c>
      <c r="Y487">
        <v>1</v>
      </c>
      <c r="Z487">
        <v>1</v>
      </c>
      <c r="AA487" t="s">
        <v>770</v>
      </c>
      <c r="AB487">
        <v>33544</v>
      </c>
      <c r="AC487">
        <v>5.2</v>
      </c>
      <c r="AD487">
        <v>6755</v>
      </c>
      <c r="AE487">
        <v>0</v>
      </c>
      <c r="AF487">
        <v>2.6</v>
      </c>
      <c r="AG487" t="s">
        <v>726</v>
      </c>
      <c r="AH487" t="s">
        <v>726</v>
      </c>
      <c r="AI487" t="s">
        <v>726</v>
      </c>
      <c r="AJ487">
        <v>102</v>
      </c>
      <c r="AK487">
        <v>-1</v>
      </c>
      <c r="AL487">
        <v>83</v>
      </c>
      <c r="AM487">
        <v>3450</v>
      </c>
      <c r="AN487">
        <v>67106</v>
      </c>
      <c r="AO487">
        <v>8</v>
      </c>
      <c r="AP487" t="s">
        <v>726</v>
      </c>
      <c r="AQ487" t="s">
        <v>726</v>
      </c>
      <c r="AR487" t="s">
        <v>726</v>
      </c>
      <c r="AS487" t="s">
        <v>726</v>
      </c>
      <c r="AT487" t="s">
        <v>726</v>
      </c>
      <c r="AU487">
        <v>9999</v>
      </c>
      <c r="AV487">
        <v>0</v>
      </c>
      <c r="AW487">
        <v>0</v>
      </c>
      <c r="AX487">
        <v>2009</v>
      </c>
      <c r="AY487">
        <v>1</v>
      </c>
      <c r="AZ487">
        <v>9999</v>
      </c>
      <c r="BA487">
        <v>1</v>
      </c>
      <c r="BB487">
        <v>2010</v>
      </c>
      <c r="BC487">
        <v>1</v>
      </c>
      <c r="BD487">
        <v>2009</v>
      </c>
      <c r="BE487">
        <v>2009</v>
      </c>
      <c r="BF487">
        <v>0</v>
      </c>
      <c r="BG487">
        <v>0</v>
      </c>
      <c r="BH487">
        <v>0</v>
      </c>
      <c r="BI487">
        <v>0</v>
      </c>
      <c r="BO487">
        <v>0</v>
      </c>
      <c r="BP487">
        <v>0</v>
      </c>
      <c r="BQ487">
        <v>0</v>
      </c>
      <c r="BR487">
        <v>0</v>
      </c>
      <c r="BS487">
        <v>0</v>
      </c>
      <c r="BT487">
        <v>0</v>
      </c>
      <c r="BU487">
        <v>0</v>
      </c>
      <c r="BV487">
        <v>0</v>
      </c>
      <c r="BW487">
        <v>0</v>
      </c>
      <c r="BX487">
        <v>0</v>
      </c>
    </row>
    <row r="488" spans="1:76" x14ac:dyDescent="0.25">
      <c r="A488">
        <v>49</v>
      </c>
      <c r="B488" t="s">
        <v>93</v>
      </c>
      <c r="C488">
        <v>2013</v>
      </c>
      <c r="D488" t="s">
        <v>587</v>
      </c>
      <c r="E488">
        <v>0</v>
      </c>
      <c r="F488">
        <v>1</v>
      </c>
      <c r="G488">
        <v>5199</v>
      </c>
      <c r="H488">
        <v>0.78582224909310761</v>
      </c>
      <c r="I488">
        <v>2692</v>
      </c>
      <c r="J488">
        <v>0</v>
      </c>
      <c r="N488">
        <v>1</v>
      </c>
      <c r="O488">
        <v>19118</v>
      </c>
      <c r="P488">
        <v>2.8896614268440146</v>
      </c>
      <c r="Q488">
        <v>285</v>
      </c>
      <c r="R488">
        <v>40238</v>
      </c>
      <c r="U488">
        <v>0</v>
      </c>
      <c r="V488" t="s">
        <v>726</v>
      </c>
      <c r="W488" t="s">
        <v>726</v>
      </c>
      <c r="X488" t="s">
        <v>726</v>
      </c>
      <c r="Y488">
        <v>1</v>
      </c>
      <c r="Z488">
        <v>1</v>
      </c>
      <c r="AA488" t="s">
        <v>770</v>
      </c>
      <c r="AB488">
        <v>33544</v>
      </c>
      <c r="AC488">
        <v>5.5</v>
      </c>
      <c r="AD488">
        <v>6758</v>
      </c>
      <c r="AE488">
        <v>0</v>
      </c>
      <c r="AF488">
        <v>2.75</v>
      </c>
      <c r="AG488" t="s">
        <v>726</v>
      </c>
      <c r="AH488" t="s">
        <v>726</v>
      </c>
      <c r="AI488">
        <v>2600</v>
      </c>
      <c r="AJ488">
        <v>-1261</v>
      </c>
      <c r="AK488">
        <v>-1</v>
      </c>
      <c r="AL488">
        <v>83</v>
      </c>
      <c r="AM488">
        <v>500</v>
      </c>
      <c r="AN488">
        <v>94962</v>
      </c>
      <c r="AO488">
        <v>6</v>
      </c>
      <c r="AP488" t="s">
        <v>726</v>
      </c>
      <c r="AQ488" t="s">
        <v>726</v>
      </c>
      <c r="AR488" t="s">
        <v>726</v>
      </c>
      <c r="AS488" t="s">
        <v>726</v>
      </c>
      <c r="AT488" t="s">
        <v>726</v>
      </c>
      <c r="AU488">
        <v>9999</v>
      </c>
      <c r="AV488">
        <v>0</v>
      </c>
      <c r="AW488">
        <v>0</v>
      </c>
      <c r="AX488">
        <v>2009</v>
      </c>
      <c r="AY488">
        <v>1</v>
      </c>
      <c r="AZ488">
        <v>9999</v>
      </c>
      <c r="BA488">
        <v>1</v>
      </c>
      <c r="BB488">
        <v>2010</v>
      </c>
      <c r="BC488">
        <v>1</v>
      </c>
      <c r="BD488">
        <v>2009</v>
      </c>
      <c r="BE488">
        <v>2009</v>
      </c>
      <c r="BF488">
        <v>0</v>
      </c>
      <c r="BG488">
        <v>0</v>
      </c>
      <c r="BH488">
        <v>0</v>
      </c>
      <c r="BI488">
        <v>0</v>
      </c>
      <c r="BO488">
        <v>0</v>
      </c>
      <c r="BP488">
        <v>0</v>
      </c>
      <c r="BQ488">
        <v>0</v>
      </c>
      <c r="BR488">
        <v>0</v>
      </c>
      <c r="BS488">
        <v>0</v>
      </c>
      <c r="BT488">
        <v>0</v>
      </c>
      <c r="BU488">
        <v>0</v>
      </c>
      <c r="BV488">
        <v>0</v>
      </c>
      <c r="BW488">
        <v>0</v>
      </c>
      <c r="BX488">
        <v>0</v>
      </c>
    </row>
    <row r="489" spans="1:76" x14ac:dyDescent="0.25">
      <c r="A489">
        <v>49</v>
      </c>
      <c r="B489" t="s">
        <v>93</v>
      </c>
      <c r="C489">
        <v>2014</v>
      </c>
      <c r="D489" t="s">
        <v>587</v>
      </c>
      <c r="E489">
        <v>0</v>
      </c>
      <c r="F489">
        <v>1</v>
      </c>
      <c r="G489">
        <v>5199</v>
      </c>
      <c r="H489">
        <v>0.78582224909310761</v>
      </c>
      <c r="I489">
        <v>2692</v>
      </c>
      <c r="J489">
        <v>0</v>
      </c>
      <c r="N489">
        <v>1</v>
      </c>
      <c r="O489">
        <v>19118</v>
      </c>
      <c r="P489">
        <v>2.8896614268440146</v>
      </c>
      <c r="Q489">
        <v>285</v>
      </c>
      <c r="R489">
        <v>40238</v>
      </c>
      <c r="U489">
        <v>0</v>
      </c>
      <c r="V489" t="s">
        <v>726</v>
      </c>
      <c r="W489" t="s">
        <v>726</v>
      </c>
      <c r="X489" t="s">
        <v>726</v>
      </c>
      <c r="Y489">
        <v>1</v>
      </c>
      <c r="Z489">
        <v>1</v>
      </c>
      <c r="AA489" t="s">
        <v>770</v>
      </c>
      <c r="AB489">
        <v>33544</v>
      </c>
      <c r="AC489">
        <v>5.8</v>
      </c>
      <c r="AD489">
        <v>7559</v>
      </c>
      <c r="AE489">
        <v>0</v>
      </c>
      <c r="AF489">
        <v>2.9</v>
      </c>
      <c r="AG489" t="s">
        <v>726</v>
      </c>
      <c r="AH489" t="s">
        <v>726</v>
      </c>
      <c r="AI489">
        <v>2800</v>
      </c>
      <c r="AJ489">
        <v>325</v>
      </c>
      <c r="AK489">
        <v>2</v>
      </c>
      <c r="AL489">
        <v>71.510000000000005</v>
      </c>
      <c r="AM489">
        <v>530</v>
      </c>
      <c r="AN489">
        <v>112452</v>
      </c>
      <c r="AO489">
        <v>7</v>
      </c>
      <c r="AP489">
        <v>8</v>
      </c>
      <c r="AQ489">
        <v>6</v>
      </c>
      <c r="AR489">
        <v>8</v>
      </c>
      <c r="AS489">
        <v>33</v>
      </c>
      <c r="AT489" t="s">
        <v>726</v>
      </c>
      <c r="AU489">
        <v>9999</v>
      </c>
      <c r="AV489">
        <v>0</v>
      </c>
      <c r="AW489">
        <v>0</v>
      </c>
      <c r="AX489">
        <v>2009</v>
      </c>
      <c r="AY489">
        <v>1</v>
      </c>
      <c r="AZ489">
        <v>9999</v>
      </c>
      <c r="BA489">
        <v>1</v>
      </c>
      <c r="BB489">
        <v>2010</v>
      </c>
      <c r="BC489">
        <v>1</v>
      </c>
      <c r="BD489">
        <v>2009</v>
      </c>
      <c r="BE489">
        <v>2009</v>
      </c>
      <c r="BF489">
        <v>0</v>
      </c>
      <c r="BG489">
        <v>0</v>
      </c>
      <c r="BH489">
        <v>0</v>
      </c>
      <c r="BI489">
        <v>0</v>
      </c>
      <c r="BO489">
        <v>0</v>
      </c>
      <c r="BP489">
        <v>0</v>
      </c>
      <c r="BQ489">
        <v>0</v>
      </c>
      <c r="BR489">
        <v>0</v>
      </c>
      <c r="BS489">
        <v>0</v>
      </c>
      <c r="BT489">
        <v>0</v>
      </c>
      <c r="BU489">
        <v>0</v>
      </c>
      <c r="BV489">
        <v>0</v>
      </c>
      <c r="BW489">
        <v>0</v>
      </c>
      <c r="BX489">
        <v>0</v>
      </c>
    </row>
    <row r="490" spans="1:76" x14ac:dyDescent="0.25">
      <c r="A490">
        <v>49</v>
      </c>
      <c r="B490" t="s">
        <v>93</v>
      </c>
      <c r="C490">
        <v>2015</v>
      </c>
      <c r="D490" t="s">
        <v>587</v>
      </c>
      <c r="E490">
        <v>0</v>
      </c>
      <c r="F490">
        <v>1</v>
      </c>
      <c r="G490">
        <v>5199</v>
      </c>
      <c r="H490">
        <v>0.78582224909310761</v>
      </c>
      <c r="I490">
        <v>2692</v>
      </c>
      <c r="J490">
        <v>0</v>
      </c>
      <c r="N490">
        <v>1</v>
      </c>
      <c r="O490">
        <v>19118</v>
      </c>
      <c r="P490">
        <v>2.8896614268440146</v>
      </c>
      <c r="Q490">
        <v>285</v>
      </c>
      <c r="R490">
        <v>40238</v>
      </c>
      <c r="U490">
        <v>0</v>
      </c>
      <c r="V490" t="s">
        <v>726</v>
      </c>
      <c r="W490" t="s">
        <v>726</v>
      </c>
      <c r="X490" t="s">
        <v>726</v>
      </c>
      <c r="Y490">
        <v>1</v>
      </c>
      <c r="Z490">
        <v>1</v>
      </c>
      <c r="AA490" t="s">
        <v>770</v>
      </c>
      <c r="AB490">
        <v>33544</v>
      </c>
      <c r="AC490">
        <v>4</v>
      </c>
      <c r="AD490">
        <v>8058</v>
      </c>
      <c r="AE490">
        <v>0</v>
      </c>
      <c r="AF490">
        <v>2</v>
      </c>
      <c r="AG490" t="s">
        <v>726</v>
      </c>
      <c r="AH490" t="s">
        <v>726</v>
      </c>
      <c r="AI490" t="s">
        <v>726</v>
      </c>
      <c r="AJ490">
        <v>329</v>
      </c>
      <c r="AK490">
        <v>5</v>
      </c>
      <c r="AL490">
        <v>82</v>
      </c>
      <c r="AM490">
        <v>82</v>
      </c>
      <c r="AN490">
        <v>135</v>
      </c>
      <c r="AO490">
        <v>47000</v>
      </c>
      <c r="AP490">
        <v>6</v>
      </c>
      <c r="AQ490">
        <v>9</v>
      </c>
      <c r="AR490">
        <v>6</v>
      </c>
      <c r="AS490">
        <v>9</v>
      </c>
      <c r="AT490">
        <v>165</v>
      </c>
      <c r="AU490">
        <v>9999</v>
      </c>
      <c r="AV490">
        <v>0</v>
      </c>
      <c r="AW490">
        <v>0</v>
      </c>
      <c r="AX490">
        <v>2009</v>
      </c>
      <c r="AY490">
        <v>1</v>
      </c>
      <c r="AZ490">
        <v>9999</v>
      </c>
      <c r="BA490">
        <v>1</v>
      </c>
      <c r="BB490">
        <v>2010</v>
      </c>
      <c r="BC490">
        <v>1</v>
      </c>
      <c r="BD490">
        <v>2009</v>
      </c>
      <c r="BE490">
        <v>2009</v>
      </c>
      <c r="BF490">
        <v>0</v>
      </c>
      <c r="BG490">
        <v>0</v>
      </c>
      <c r="BH490">
        <v>0</v>
      </c>
      <c r="BI490">
        <v>0</v>
      </c>
      <c r="BO490">
        <v>0</v>
      </c>
      <c r="BP490">
        <v>0</v>
      </c>
      <c r="BQ490">
        <v>0</v>
      </c>
      <c r="BR490">
        <v>0</v>
      </c>
      <c r="BS490">
        <v>0</v>
      </c>
      <c r="BT490">
        <v>0</v>
      </c>
      <c r="BU490">
        <v>0</v>
      </c>
      <c r="BV490">
        <v>0</v>
      </c>
      <c r="BW490">
        <v>0</v>
      </c>
      <c r="BX490">
        <v>0</v>
      </c>
    </row>
    <row r="491" spans="1:76" x14ac:dyDescent="0.25">
      <c r="A491">
        <v>49</v>
      </c>
      <c r="B491" t="s">
        <v>93</v>
      </c>
      <c r="C491">
        <v>2016</v>
      </c>
      <c r="D491" t="s">
        <v>587</v>
      </c>
      <c r="E491">
        <v>0</v>
      </c>
      <c r="F491">
        <v>1</v>
      </c>
      <c r="G491">
        <v>5199</v>
      </c>
      <c r="H491">
        <v>0.78582224909310761</v>
      </c>
      <c r="I491">
        <v>2692</v>
      </c>
      <c r="J491">
        <v>0</v>
      </c>
      <c r="N491">
        <v>1</v>
      </c>
      <c r="O491">
        <v>19118</v>
      </c>
      <c r="P491">
        <v>2.8896614268440146</v>
      </c>
      <c r="Q491">
        <v>285</v>
      </c>
      <c r="R491">
        <v>40238</v>
      </c>
      <c r="U491">
        <v>0</v>
      </c>
      <c r="V491" t="s">
        <v>726</v>
      </c>
      <c r="W491" t="s">
        <v>726</v>
      </c>
      <c r="X491" t="s">
        <v>726</v>
      </c>
      <c r="Y491">
        <v>1</v>
      </c>
      <c r="Z491">
        <v>1</v>
      </c>
      <c r="AA491" t="s">
        <v>770</v>
      </c>
      <c r="AB491">
        <v>33544</v>
      </c>
      <c r="AC491" t="s">
        <v>726</v>
      </c>
      <c r="AD491" t="s">
        <v>726</v>
      </c>
      <c r="AE491" t="s">
        <v>726</v>
      </c>
      <c r="AF491" t="s">
        <v>726</v>
      </c>
      <c r="AG491" t="s">
        <v>726</v>
      </c>
      <c r="AH491" t="s">
        <v>726</v>
      </c>
      <c r="AI491" t="s">
        <v>726</v>
      </c>
      <c r="AJ491" t="s">
        <v>726</v>
      </c>
      <c r="AK491" t="s">
        <v>726</v>
      </c>
      <c r="AL491" t="s">
        <v>726</v>
      </c>
      <c r="AM491">
        <v>82</v>
      </c>
      <c r="AN491" t="s">
        <v>726</v>
      </c>
      <c r="AO491" t="s">
        <v>726</v>
      </c>
      <c r="AP491" t="s">
        <v>726</v>
      </c>
      <c r="AQ491" t="s">
        <v>726</v>
      </c>
      <c r="AR491" t="s">
        <v>726</v>
      </c>
      <c r="AS491" t="s">
        <v>726</v>
      </c>
      <c r="AT491">
        <v>105</v>
      </c>
      <c r="AU491">
        <v>9999</v>
      </c>
      <c r="AV491">
        <v>0</v>
      </c>
      <c r="AW491">
        <v>0</v>
      </c>
      <c r="AX491">
        <v>2009</v>
      </c>
      <c r="AY491">
        <v>1</v>
      </c>
      <c r="AZ491">
        <v>9999</v>
      </c>
      <c r="BA491">
        <v>1</v>
      </c>
      <c r="BB491">
        <v>2010</v>
      </c>
      <c r="BC491">
        <v>1</v>
      </c>
      <c r="BD491">
        <v>2009</v>
      </c>
      <c r="BE491">
        <v>2009</v>
      </c>
      <c r="BF491">
        <v>0</v>
      </c>
      <c r="BG491">
        <v>0</v>
      </c>
      <c r="BH491">
        <v>0</v>
      </c>
      <c r="BI491">
        <v>0</v>
      </c>
      <c r="BO491">
        <v>0</v>
      </c>
      <c r="BP491">
        <v>0</v>
      </c>
      <c r="BQ491">
        <v>0</v>
      </c>
      <c r="BR491">
        <v>0</v>
      </c>
      <c r="BS491">
        <v>0</v>
      </c>
      <c r="BT491">
        <v>0</v>
      </c>
      <c r="BU491">
        <v>0</v>
      </c>
      <c r="BV491">
        <v>0</v>
      </c>
      <c r="BW491">
        <v>0</v>
      </c>
      <c r="BX491">
        <v>0</v>
      </c>
    </row>
    <row r="492" spans="1:76" x14ac:dyDescent="0.25">
      <c r="A492">
        <v>50</v>
      </c>
      <c r="B492" t="s">
        <v>94</v>
      </c>
      <c r="C492">
        <v>2007</v>
      </c>
      <c r="D492" t="s">
        <v>582</v>
      </c>
      <c r="E492">
        <v>0</v>
      </c>
      <c r="F492">
        <v>0</v>
      </c>
      <c r="J492">
        <v>0</v>
      </c>
      <c r="N492">
        <v>0</v>
      </c>
      <c r="U492">
        <v>0</v>
      </c>
      <c r="V492" t="s">
        <v>726</v>
      </c>
      <c r="W492" t="s">
        <v>726</v>
      </c>
      <c r="X492" t="s">
        <v>726</v>
      </c>
      <c r="Y492">
        <v>1</v>
      </c>
      <c r="Z492">
        <v>1</v>
      </c>
      <c r="AA492" t="s">
        <v>771</v>
      </c>
      <c r="AB492">
        <v>28318</v>
      </c>
      <c r="AC492" t="s">
        <v>726</v>
      </c>
      <c r="AD492">
        <v>1470</v>
      </c>
      <c r="AE492" t="s">
        <v>726</v>
      </c>
      <c r="AF492" t="s">
        <v>726</v>
      </c>
      <c r="AG492" t="s">
        <v>726</v>
      </c>
      <c r="AH492" t="s">
        <v>726</v>
      </c>
      <c r="AI492" t="s">
        <v>726</v>
      </c>
      <c r="AJ492" t="s">
        <v>726</v>
      </c>
      <c r="AK492">
        <v>29</v>
      </c>
      <c r="AL492">
        <v>131</v>
      </c>
      <c r="AM492" t="s">
        <v>726</v>
      </c>
      <c r="AN492" t="s">
        <v>726</v>
      </c>
      <c r="AO492" t="s">
        <v>726</v>
      </c>
      <c r="AP492" t="s">
        <v>726</v>
      </c>
      <c r="AQ492" t="s">
        <v>726</v>
      </c>
      <c r="AR492" t="s">
        <v>726</v>
      </c>
      <c r="AS492" t="s">
        <v>726</v>
      </c>
      <c r="AT492" t="s">
        <v>726</v>
      </c>
      <c r="AU492">
        <v>9999</v>
      </c>
      <c r="AV492">
        <v>0</v>
      </c>
      <c r="AW492">
        <v>0</v>
      </c>
      <c r="AX492">
        <v>2008</v>
      </c>
      <c r="AY492">
        <v>1</v>
      </c>
      <c r="AZ492">
        <v>9999</v>
      </c>
      <c r="BA492">
        <v>1</v>
      </c>
      <c r="BB492">
        <v>2011</v>
      </c>
      <c r="BC492">
        <v>1</v>
      </c>
      <c r="BD492">
        <v>2008</v>
      </c>
      <c r="BE492">
        <v>2008</v>
      </c>
      <c r="BF492">
        <v>0</v>
      </c>
      <c r="BG492">
        <v>0</v>
      </c>
      <c r="BH492">
        <v>0</v>
      </c>
      <c r="BI492">
        <v>0</v>
      </c>
      <c r="BO492">
        <v>0</v>
      </c>
      <c r="BP492">
        <v>0</v>
      </c>
      <c r="BQ492">
        <v>0</v>
      </c>
      <c r="BR492">
        <v>0</v>
      </c>
      <c r="BS492">
        <v>0</v>
      </c>
      <c r="BT492">
        <v>0</v>
      </c>
      <c r="BU492">
        <v>0</v>
      </c>
      <c r="BV492">
        <v>0</v>
      </c>
      <c r="BW492">
        <v>0</v>
      </c>
      <c r="BX492">
        <v>0</v>
      </c>
    </row>
    <row r="493" spans="1:76" x14ac:dyDescent="0.25">
      <c r="A493">
        <v>50</v>
      </c>
      <c r="B493" t="s">
        <v>94</v>
      </c>
      <c r="C493">
        <v>2008</v>
      </c>
      <c r="D493" t="s">
        <v>582</v>
      </c>
      <c r="E493">
        <v>0</v>
      </c>
      <c r="F493">
        <v>0</v>
      </c>
      <c r="J493">
        <v>0</v>
      </c>
      <c r="N493">
        <v>0</v>
      </c>
      <c r="U493">
        <v>0</v>
      </c>
      <c r="V493" t="s">
        <v>726</v>
      </c>
      <c r="W493" t="s">
        <v>726</v>
      </c>
      <c r="X493" t="s">
        <v>726</v>
      </c>
      <c r="Y493">
        <v>1</v>
      </c>
      <c r="Z493">
        <v>1</v>
      </c>
      <c r="AA493" t="s">
        <v>771</v>
      </c>
      <c r="AB493">
        <v>28318</v>
      </c>
      <c r="AC493">
        <v>0</v>
      </c>
      <c r="AD493">
        <v>1470</v>
      </c>
      <c r="AE493">
        <v>0</v>
      </c>
      <c r="AF493">
        <v>0</v>
      </c>
      <c r="AG493" t="s">
        <v>726</v>
      </c>
      <c r="AH493" t="s">
        <v>726</v>
      </c>
      <c r="AI493" t="s">
        <v>726</v>
      </c>
      <c r="AJ493" t="s">
        <v>726</v>
      </c>
      <c r="AK493">
        <v>31</v>
      </c>
      <c r="AL493" t="s">
        <v>726</v>
      </c>
      <c r="AM493" t="s">
        <v>726</v>
      </c>
      <c r="AN493" t="s">
        <v>726</v>
      </c>
      <c r="AO493" t="s">
        <v>726</v>
      </c>
      <c r="AP493" t="s">
        <v>726</v>
      </c>
      <c r="AQ493" t="s">
        <v>726</v>
      </c>
      <c r="AR493" t="s">
        <v>726</v>
      </c>
      <c r="AS493" t="s">
        <v>726</v>
      </c>
      <c r="AT493" t="s">
        <v>726</v>
      </c>
      <c r="AU493">
        <v>9999</v>
      </c>
      <c r="AV493">
        <v>0</v>
      </c>
      <c r="AW493">
        <v>0</v>
      </c>
      <c r="AX493">
        <v>2008</v>
      </c>
      <c r="AY493">
        <v>1</v>
      </c>
      <c r="AZ493">
        <v>9999</v>
      </c>
      <c r="BA493">
        <v>1</v>
      </c>
      <c r="BB493">
        <v>2011</v>
      </c>
      <c r="BC493">
        <v>1</v>
      </c>
      <c r="BD493">
        <v>2008</v>
      </c>
      <c r="BE493">
        <v>2008</v>
      </c>
      <c r="BF493">
        <v>0</v>
      </c>
      <c r="BG493">
        <v>0</v>
      </c>
      <c r="BH493">
        <v>0</v>
      </c>
      <c r="BI493">
        <v>0</v>
      </c>
      <c r="BO493">
        <v>0</v>
      </c>
      <c r="BP493">
        <v>0</v>
      </c>
      <c r="BQ493">
        <v>0</v>
      </c>
      <c r="BR493">
        <v>0</v>
      </c>
      <c r="BS493">
        <v>0</v>
      </c>
      <c r="BT493">
        <v>0</v>
      </c>
      <c r="BU493">
        <v>0</v>
      </c>
      <c r="BV493">
        <v>0</v>
      </c>
      <c r="BW493">
        <v>0</v>
      </c>
      <c r="BX493">
        <v>0</v>
      </c>
    </row>
    <row r="494" spans="1:76" x14ac:dyDescent="0.25">
      <c r="A494">
        <v>50</v>
      </c>
      <c r="B494" t="s">
        <v>94</v>
      </c>
      <c r="C494">
        <v>2009</v>
      </c>
      <c r="D494" t="s">
        <v>582</v>
      </c>
      <c r="E494">
        <v>0</v>
      </c>
      <c r="F494">
        <v>0</v>
      </c>
      <c r="J494">
        <v>0</v>
      </c>
      <c r="N494">
        <v>0</v>
      </c>
      <c r="U494">
        <v>0</v>
      </c>
      <c r="V494" t="s">
        <v>726</v>
      </c>
      <c r="W494" t="s">
        <v>726</v>
      </c>
      <c r="X494" t="s">
        <v>726</v>
      </c>
      <c r="Y494">
        <v>1</v>
      </c>
      <c r="Z494">
        <v>1</v>
      </c>
      <c r="AA494" t="s">
        <v>771</v>
      </c>
      <c r="AB494">
        <v>28318</v>
      </c>
      <c r="AC494">
        <v>0</v>
      </c>
      <c r="AD494">
        <v>1470</v>
      </c>
      <c r="AE494">
        <v>0</v>
      </c>
      <c r="AF494">
        <v>0</v>
      </c>
      <c r="AG494" t="s">
        <v>726</v>
      </c>
      <c r="AH494" t="s">
        <v>726</v>
      </c>
      <c r="AI494" t="s">
        <v>726</v>
      </c>
      <c r="AJ494" t="s">
        <v>726</v>
      </c>
      <c r="AK494" t="s">
        <v>726</v>
      </c>
      <c r="AL494" t="s">
        <v>726</v>
      </c>
      <c r="AM494" t="s">
        <v>726</v>
      </c>
      <c r="AN494" t="s">
        <v>726</v>
      </c>
      <c r="AO494" t="s">
        <v>726</v>
      </c>
      <c r="AP494" t="s">
        <v>726</v>
      </c>
      <c r="AQ494" t="s">
        <v>726</v>
      </c>
      <c r="AR494" t="s">
        <v>726</v>
      </c>
      <c r="AS494" t="s">
        <v>726</v>
      </c>
      <c r="AT494" t="s">
        <v>726</v>
      </c>
      <c r="AU494">
        <v>9999</v>
      </c>
      <c r="AV494">
        <v>0</v>
      </c>
      <c r="AW494">
        <v>0</v>
      </c>
      <c r="AX494">
        <v>2008</v>
      </c>
      <c r="AY494">
        <v>1</v>
      </c>
      <c r="AZ494">
        <v>9999</v>
      </c>
      <c r="BA494">
        <v>1</v>
      </c>
      <c r="BB494">
        <v>2011</v>
      </c>
      <c r="BC494">
        <v>1</v>
      </c>
      <c r="BD494">
        <v>2008</v>
      </c>
      <c r="BE494">
        <v>2008</v>
      </c>
      <c r="BF494">
        <v>0</v>
      </c>
      <c r="BG494">
        <v>0</v>
      </c>
      <c r="BH494">
        <v>0</v>
      </c>
      <c r="BI494">
        <v>0</v>
      </c>
      <c r="BO494">
        <v>0</v>
      </c>
      <c r="BP494">
        <v>0</v>
      </c>
      <c r="BQ494">
        <v>0</v>
      </c>
      <c r="BR494">
        <v>0</v>
      </c>
      <c r="BS494">
        <v>0</v>
      </c>
      <c r="BT494">
        <v>0</v>
      </c>
      <c r="BU494">
        <v>0</v>
      </c>
      <c r="BV494">
        <v>0</v>
      </c>
      <c r="BW494">
        <v>0</v>
      </c>
      <c r="BX494">
        <v>0</v>
      </c>
    </row>
    <row r="495" spans="1:76" x14ac:dyDescent="0.25">
      <c r="A495">
        <v>50</v>
      </c>
      <c r="B495" t="s">
        <v>94</v>
      </c>
      <c r="C495">
        <v>2010</v>
      </c>
      <c r="D495" t="s">
        <v>582</v>
      </c>
      <c r="E495">
        <v>0</v>
      </c>
      <c r="F495">
        <v>0</v>
      </c>
      <c r="J495">
        <v>0</v>
      </c>
      <c r="N495">
        <v>0</v>
      </c>
      <c r="U495">
        <v>0</v>
      </c>
      <c r="V495" t="s">
        <v>726</v>
      </c>
      <c r="W495" t="s">
        <v>726</v>
      </c>
      <c r="X495" t="s">
        <v>726</v>
      </c>
      <c r="Y495">
        <v>1</v>
      </c>
      <c r="Z495">
        <v>1</v>
      </c>
      <c r="AA495" t="s">
        <v>771</v>
      </c>
      <c r="AB495">
        <v>28318</v>
      </c>
      <c r="AC495">
        <v>0</v>
      </c>
      <c r="AD495">
        <v>1470</v>
      </c>
      <c r="AE495">
        <v>0</v>
      </c>
      <c r="AF495">
        <v>0</v>
      </c>
      <c r="AG495" t="s">
        <v>726</v>
      </c>
      <c r="AH495" t="s">
        <v>726</v>
      </c>
      <c r="AI495">
        <v>3300</v>
      </c>
      <c r="AJ495" t="s">
        <v>726</v>
      </c>
      <c r="AK495" t="s">
        <v>726</v>
      </c>
      <c r="AL495" t="s">
        <v>726</v>
      </c>
      <c r="AM495">
        <v>150</v>
      </c>
      <c r="AN495" t="s">
        <v>726</v>
      </c>
      <c r="AO495" t="s">
        <v>726</v>
      </c>
      <c r="AP495" t="s">
        <v>726</v>
      </c>
      <c r="AQ495" t="s">
        <v>726</v>
      </c>
      <c r="AR495" t="s">
        <v>726</v>
      </c>
      <c r="AS495" t="s">
        <v>726</v>
      </c>
      <c r="AT495" t="s">
        <v>726</v>
      </c>
      <c r="AU495">
        <v>9999</v>
      </c>
      <c r="AV495">
        <v>0</v>
      </c>
      <c r="AW495">
        <v>0</v>
      </c>
      <c r="AX495">
        <v>2008</v>
      </c>
      <c r="AY495">
        <v>1</v>
      </c>
      <c r="AZ495">
        <v>9999</v>
      </c>
      <c r="BA495">
        <v>1</v>
      </c>
      <c r="BB495">
        <v>2011</v>
      </c>
      <c r="BC495">
        <v>1</v>
      </c>
      <c r="BD495">
        <v>2008</v>
      </c>
      <c r="BE495">
        <v>2008</v>
      </c>
      <c r="BF495">
        <v>0</v>
      </c>
      <c r="BG495">
        <v>0</v>
      </c>
      <c r="BH495">
        <v>0</v>
      </c>
      <c r="BI495">
        <v>0</v>
      </c>
      <c r="BO495">
        <v>0</v>
      </c>
      <c r="BP495">
        <v>0</v>
      </c>
      <c r="BQ495">
        <v>0</v>
      </c>
      <c r="BR495">
        <v>0</v>
      </c>
      <c r="BS495">
        <v>0</v>
      </c>
      <c r="BT495">
        <v>0</v>
      </c>
      <c r="BU495">
        <v>0</v>
      </c>
      <c r="BV495">
        <v>0</v>
      </c>
      <c r="BW495">
        <v>0</v>
      </c>
      <c r="BX495">
        <v>0</v>
      </c>
    </row>
    <row r="496" spans="1:76" x14ac:dyDescent="0.25">
      <c r="A496">
        <v>50</v>
      </c>
      <c r="B496" t="s">
        <v>94</v>
      </c>
      <c r="C496">
        <v>2011</v>
      </c>
      <c r="D496" t="s">
        <v>582</v>
      </c>
      <c r="E496">
        <v>0</v>
      </c>
      <c r="F496">
        <v>0</v>
      </c>
      <c r="J496">
        <v>0</v>
      </c>
      <c r="N496">
        <v>0</v>
      </c>
      <c r="U496">
        <v>0</v>
      </c>
      <c r="V496" t="s">
        <v>726</v>
      </c>
      <c r="W496" t="s">
        <v>726</v>
      </c>
      <c r="X496" t="s">
        <v>726</v>
      </c>
      <c r="Y496">
        <v>1</v>
      </c>
      <c r="Z496">
        <v>1</v>
      </c>
      <c r="AA496" t="s">
        <v>771</v>
      </c>
      <c r="AB496">
        <v>28318</v>
      </c>
      <c r="AC496">
        <v>0</v>
      </c>
      <c r="AD496">
        <v>1470</v>
      </c>
      <c r="AE496">
        <v>0</v>
      </c>
      <c r="AF496">
        <v>0</v>
      </c>
      <c r="AG496" t="s">
        <v>726</v>
      </c>
      <c r="AH496" t="s">
        <v>726</v>
      </c>
      <c r="AI496">
        <v>4100</v>
      </c>
      <c r="AJ496">
        <v>270</v>
      </c>
      <c r="AK496" t="s">
        <v>726</v>
      </c>
      <c r="AL496" t="s">
        <v>726</v>
      </c>
      <c r="AM496">
        <v>180</v>
      </c>
      <c r="AN496">
        <v>9253</v>
      </c>
      <c r="AO496">
        <v>7</v>
      </c>
      <c r="AP496" t="s">
        <v>726</v>
      </c>
      <c r="AQ496" t="s">
        <v>726</v>
      </c>
      <c r="AR496" t="s">
        <v>726</v>
      </c>
      <c r="AS496" t="s">
        <v>726</v>
      </c>
      <c r="AT496" t="s">
        <v>726</v>
      </c>
      <c r="AU496">
        <v>9999</v>
      </c>
      <c r="AV496">
        <v>0</v>
      </c>
      <c r="AW496">
        <v>0</v>
      </c>
      <c r="AX496">
        <v>2008</v>
      </c>
      <c r="AY496">
        <v>1</v>
      </c>
      <c r="AZ496">
        <v>9999</v>
      </c>
      <c r="BA496">
        <v>1</v>
      </c>
      <c r="BB496">
        <v>2011</v>
      </c>
      <c r="BC496">
        <v>1</v>
      </c>
      <c r="BD496">
        <v>2008</v>
      </c>
      <c r="BE496">
        <v>2008</v>
      </c>
      <c r="BF496">
        <v>0</v>
      </c>
      <c r="BG496">
        <v>0</v>
      </c>
      <c r="BH496">
        <v>0</v>
      </c>
      <c r="BI496">
        <v>0</v>
      </c>
      <c r="BO496">
        <v>0</v>
      </c>
      <c r="BP496">
        <v>0</v>
      </c>
      <c r="BQ496">
        <v>0</v>
      </c>
      <c r="BR496">
        <v>0</v>
      </c>
      <c r="BS496">
        <v>0</v>
      </c>
      <c r="BT496">
        <v>0</v>
      </c>
      <c r="BU496">
        <v>0</v>
      </c>
      <c r="BV496">
        <v>0</v>
      </c>
      <c r="BW496">
        <v>0</v>
      </c>
      <c r="BX496">
        <v>0</v>
      </c>
    </row>
    <row r="497" spans="1:76" x14ac:dyDescent="0.25">
      <c r="A497">
        <v>50</v>
      </c>
      <c r="B497" t="s">
        <v>94</v>
      </c>
      <c r="C497">
        <v>2012</v>
      </c>
      <c r="D497" t="s">
        <v>582</v>
      </c>
      <c r="E497">
        <v>0</v>
      </c>
      <c r="F497">
        <v>0</v>
      </c>
      <c r="J497">
        <v>0</v>
      </c>
      <c r="N497">
        <v>0</v>
      </c>
      <c r="U497">
        <v>0</v>
      </c>
      <c r="V497" t="s">
        <v>726</v>
      </c>
      <c r="W497" t="s">
        <v>726</v>
      </c>
      <c r="X497" t="s">
        <v>726</v>
      </c>
      <c r="Y497">
        <v>1</v>
      </c>
      <c r="Z497">
        <v>1</v>
      </c>
      <c r="AA497" t="s">
        <v>771</v>
      </c>
      <c r="AB497">
        <v>28318</v>
      </c>
      <c r="AC497">
        <v>5.0999999999999996</v>
      </c>
      <c r="AD497">
        <v>1816</v>
      </c>
      <c r="AE497">
        <v>0</v>
      </c>
      <c r="AF497">
        <v>2.5499999999999998</v>
      </c>
      <c r="AG497" t="s">
        <v>726</v>
      </c>
      <c r="AH497" t="s">
        <v>726</v>
      </c>
      <c r="AI497" t="s">
        <v>726</v>
      </c>
      <c r="AJ497">
        <v>336</v>
      </c>
      <c r="AK497" t="s">
        <v>726</v>
      </c>
      <c r="AL497">
        <v>30</v>
      </c>
      <c r="AM497">
        <v>180</v>
      </c>
      <c r="AN497">
        <v>12770</v>
      </c>
      <c r="AO497">
        <v>7</v>
      </c>
      <c r="AP497" t="s">
        <v>726</v>
      </c>
      <c r="AQ497" t="s">
        <v>726</v>
      </c>
      <c r="AR497" t="s">
        <v>726</v>
      </c>
      <c r="AS497" t="s">
        <v>726</v>
      </c>
      <c r="AT497" t="s">
        <v>726</v>
      </c>
      <c r="AU497">
        <v>9999</v>
      </c>
      <c r="AV497">
        <v>0</v>
      </c>
      <c r="AW497">
        <v>0</v>
      </c>
      <c r="AX497">
        <v>2008</v>
      </c>
      <c r="AY497">
        <v>1</v>
      </c>
      <c r="AZ497">
        <v>9999</v>
      </c>
      <c r="BA497">
        <v>1</v>
      </c>
      <c r="BB497">
        <v>2011</v>
      </c>
      <c r="BC497">
        <v>1</v>
      </c>
      <c r="BD497">
        <v>2008</v>
      </c>
      <c r="BE497">
        <v>2008</v>
      </c>
      <c r="BF497">
        <v>0</v>
      </c>
      <c r="BG497">
        <v>0</v>
      </c>
      <c r="BH497">
        <v>0</v>
      </c>
      <c r="BI497">
        <v>0</v>
      </c>
      <c r="BO497">
        <v>0</v>
      </c>
      <c r="BP497">
        <v>0</v>
      </c>
      <c r="BQ497">
        <v>0</v>
      </c>
      <c r="BR497">
        <v>0</v>
      </c>
      <c r="BS497">
        <v>0</v>
      </c>
      <c r="BT497">
        <v>0</v>
      </c>
      <c r="BU497">
        <v>0</v>
      </c>
      <c r="BV497">
        <v>0</v>
      </c>
      <c r="BW497">
        <v>0</v>
      </c>
      <c r="BX497">
        <v>0</v>
      </c>
    </row>
    <row r="498" spans="1:76" x14ac:dyDescent="0.25">
      <c r="A498">
        <v>50</v>
      </c>
      <c r="B498" t="s">
        <v>94</v>
      </c>
      <c r="C498">
        <v>2013</v>
      </c>
      <c r="D498" t="s">
        <v>582</v>
      </c>
      <c r="E498">
        <v>0</v>
      </c>
      <c r="F498">
        <v>0</v>
      </c>
      <c r="J498">
        <v>0</v>
      </c>
      <c r="N498">
        <v>0</v>
      </c>
      <c r="U498">
        <v>0</v>
      </c>
      <c r="V498" t="s">
        <v>726</v>
      </c>
      <c r="W498" t="s">
        <v>726</v>
      </c>
      <c r="X498" t="s">
        <v>726</v>
      </c>
      <c r="Y498">
        <v>1</v>
      </c>
      <c r="Z498">
        <v>1</v>
      </c>
      <c r="AA498" t="s">
        <v>771</v>
      </c>
      <c r="AB498">
        <v>28318</v>
      </c>
      <c r="AC498">
        <v>7.7</v>
      </c>
      <c r="AD498">
        <v>2060</v>
      </c>
      <c r="AE498">
        <v>0</v>
      </c>
      <c r="AF498">
        <v>3.85</v>
      </c>
      <c r="AG498" t="s">
        <v>726</v>
      </c>
      <c r="AH498" t="s">
        <v>726</v>
      </c>
      <c r="AI498">
        <v>6400</v>
      </c>
      <c r="AJ498">
        <v>60</v>
      </c>
      <c r="AK498">
        <v>23</v>
      </c>
      <c r="AL498">
        <v>28</v>
      </c>
      <c r="AM498">
        <v>185</v>
      </c>
      <c r="AN498">
        <v>14793</v>
      </c>
      <c r="AO498">
        <v>6</v>
      </c>
      <c r="AP498" t="s">
        <v>726</v>
      </c>
      <c r="AQ498" t="s">
        <v>726</v>
      </c>
      <c r="AR498" t="s">
        <v>726</v>
      </c>
      <c r="AS498" t="s">
        <v>726</v>
      </c>
      <c r="AT498" t="s">
        <v>726</v>
      </c>
      <c r="AU498">
        <v>9999</v>
      </c>
      <c r="AV498">
        <v>0</v>
      </c>
      <c r="AW498">
        <v>0</v>
      </c>
      <c r="AX498">
        <v>2008</v>
      </c>
      <c r="AY498">
        <v>1</v>
      </c>
      <c r="AZ498">
        <v>9999</v>
      </c>
      <c r="BA498">
        <v>1</v>
      </c>
      <c r="BB498">
        <v>2011</v>
      </c>
      <c r="BC498">
        <v>1</v>
      </c>
      <c r="BD498">
        <v>2008</v>
      </c>
      <c r="BE498">
        <v>2008</v>
      </c>
      <c r="BF498">
        <v>0</v>
      </c>
      <c r="BG498">
        <v>0</v>
      </c>
      <c r="BH498">
        <v>0</v>
      </c>
      <c r="BI498">
        <v>0</v>
      </c>
      <c r="BO498">
        <v>0</v>
      </c>
      <c r="BP498">
        <v>0</v>
      </c>
      <c r="BQ498">
        <v>0</v>
      </c>
      <c r="BR498">
        <v>0</v>
      </c>
      <c r="BS498">
        <v>0</v>
      </c>
      <c r="BT498">
        <v>0</v>
      </c>
      <c r="BU498">
        <v>0</v>
      </c>
      <c r="BV498">
        <v>0</v>
      </c>
      <c r="BW498">
        <v>0</v>
      </c>
      <c r="BX498">
        <v>0</v>
      </c>
    </row>
    <row r="499" spans="1:76" x14ac:dyDescent="0.25">
      <c r="A499">
        <v>50</v>
      </c>
      <c r="B499" t="s">
        <v>94</v>
      </c>
      <c r="C499">
        <v>2014</v>
      </c>
      <c r="D499" t="s">
        <v>582</v>
      </c>
      <c r="E499">
        <v>0</v>
      </c>
      <c r="F499">
        <v>0</v>
      </c>
      <c r="J499">
        <v>0</v>
      </c>
      <c r="N499">
        <v>0</v>
      </c>
      <c r="U499">
        <v>0</v>
      </c>
      <c r="V499" t="s">
        <v>726</v>
      </c>
      <c r="W499" t="s">
        <v>726</v>
      </c>
      <c r="X499" t="s">
        <v>726</v>
      </c>
      <c r="Y499">
        <v>1</v>
      </c>
      <c r="Z499">
        <v>1</v>
      </c>
      <c r="AA499" t="s">
        <v>771</v>
      </c>
      <c r="AB499">
        <v>28318</v>
      </c>
      <c r="AC499">
        <v>6.7</v>
      </c>
      <c r="AD499">
        <v>2414</v>
      </c>
      <c r="AE499">
        <v>0</v>
      </c>
      <c r="AF499">
        <v>3.35</v>
      </c>
      <c r="AG499" t="s">
        <v>726</v>
      </c>
      <c r="AH499" t="s">
        <v>726</v>
      </c>
      <c r="AI499">
        <v>6700</v>
      </c>
      <c r="AJ499">
        <v>361</v>
      </c>
      <c r="AK499">
        <v>23</v>
      </c>
      <c r="AL499">
        <v>28.98</v>
      </c>
      <c r="AM499">
        <v>131</v>
      </c>
      <c r="AN499">
        <v>14079</v>
      </c>
      <c r="AO499">
        <v>4</v>
      </c>
      <c r="AP499">
        <v>7</v>
      </c>
      <c r="AQ499" t="s">
        <v>726</v>
      </c>
      <c r="AR499" t="s">
        <v>726</v>
      </c>
      <c r="AS499">
        <v>37</v>
      </c>
      <c r="AT499" t="s">
        <v>726</v>
      </c>
      <c r="AU499">
        <v>9999</v>
      </c>
      <c r="AV499">
        <v>0</v>
      </c>
      <c r="AW499">
        <v>0</v>
      </c>
      <c r="AX499">
        <v>2008</v>
      </c>
      <c r="AY499">
        <v>1</v>
      </c>
      <c r="AZ499">
        <v>9999</v>
      </c>
      <c r="BA499">
        <v>1</v>
      </c>
      <c r="BB499">
        <v>2011</v>
      </c>
      <c r="BC499">
        <v>1</v>
      </c>
      <c r="BD499">
        <v>2008</v>
      </c>
      <c r="BE499">
        <v>2008</v>
      </c>
      <c r="BF499">
        <v>0</v>
      </c>
      <c r="BG499">
        <v>0</v>
      </c>
      <c r="BH499">
        <v>0</v>
      </c>
      <c r="BI499">
        <v>0</v>
      </c>
      <c r="BO499">
        <v>0</v>
      </c>
      <c r="BP499">
        <v>0</v>
      </c>
      <c r="BQ499">
        <v>0</v>
      </c>
      <c r="BR499">
        <v>0</v>
      </c>
      <c r="BS499">
        <v>0</v>
      </c>
      <c r="BT499">
        <v>0</v>
      </c>
      <c r="BU499">
        <v>0</v>
      </c>
      <c r="BV499">
        <v>0</v>
      </c>
      <c r="BW499">
        <v>0</v>
      </c>
      <c r="BX499">
        <v>0</v>
      </c>
    </row>
    <row r="500" spans="1:76" x14ac:dyDescent="0.25">
      <c r="A500">
        <v>50</v>
      </c>
      <c r="B500" t="s">
        <v>94</v>
      </c>
      <c r="C500">
        <v>2015</v>
      </c>
      <c r="D500" t="s">
        <v>582</v>
      </c>
      <c r="E500">
        <v>0</v>
      </c>
      <c r="F500">
        <v>0</v>
      </c>
      <c r="J500">
        <v>0</v>
      </c>
      <c r="N500">
        <v>0</v>
      </c>
      <c r="U500">
        <v>0</v>
      </c>
      <c r="V500" t="s">
        <v>726</v>
      </c>
      <c r="W500" t="s">
        <v>726</v>
      </c>
      <c r="X500" t="s">
        <v>726</v>
      </c>
      <c r="Y500">
        <v>1</v>
      </c>
      <c r="Z500">
        <v>1</v>
      </c>
      <c r="AA500" t="s">
        <v>771</v>
      </c>
      <c r="AB500">
        <v>28318</v>
      </c>
      <c r="AC500">
        <v>7.3</v>
      </c>
      <c r="AD500">
        <v>3320</v>
      </c>
      <c r="AE500">
        <v>0</v>
      </c>
      <c r="AF500">
        <v>3.65</v>
      </c>
      <c r="AG500" t="s">
        <v>726</v>
      </c>
      <c r="AH500" t="s">
        <v>726</v>
      </c>
      <c r="AI500" t="s">
        <v>726</v>
      </c>
      <c r="AJ500">
        <v>927</v>
      </c>
      <c r="AK500">
        <v>39</v>
      </c>
      <c r="AL500">
        <v>29</v>
      </c>
      <c r="AM500" t="s">
        <v>726</v>
      </c>
      <c r="AN500" t="s">
        <v>726</v>
      </c>
      <c r="AO500" t="s">
        <v>726</v>
      </c>
      <c r="AP500">
        <v>6</v>
      </c>
      <c r="AQ500">
        <v>7</v>
      </c>
      <c r="AR500" t="s">
        <v>726</v>
      </c>
      <c r="AS500" t="s">
        <v>726</v>
      </c>
      <c r="AT500">
        <v>267</v>
      </c>
      <c r="AU500">
        <v>9999</v>
      </c>
      <c r="AV500">
        <v>0</v>
      </c>
      <c r="AW500">
        <v>0</v>
      </c>
      <c r="AX500">
        <v>2008</v>
      </c>
      <c r="AY500">
        <v>1</v>
      </c>
      <c r="AZ500">
        <v>9999</v>
      </c>
      <c r="BA500">
        <v>1</v>
      </c>
      <c r="BB500">
        <v>2011</v>
      </c>
      <c r="BC500">
        <v>1</v>
      </c>
      <c r="BD500">
        <v>2008</v>
      </c>
      <c r="BE500">
        <v>2008</v>
      </c>
      <c r="BF500">
        <v>0</v>
      </c>
      <c r="BG500">
        <v>0</v>
      </c>
      <c r="BH500">
        <v>0</v>
      </c>
      <c r="BI500">
        <v>0</v>
      </c>
      <c r="BO500">
        <v>0</v>
      </c>
      <c r="BP500">
        <v>0</v>
      </c>
      <c r="BQ500">
        <v>0</v>
      </c>
      <c r="BR500">
        <v>0</v>
      </c>
      <c r="BS500">
        <v>0</v>
      </c>
      <c r="BT500">
        <v>0</v>
      </c>
      <c r="BU500">
        <v>0</v>
      </c>
      <c r="BV500">
        <v>0</v>
      </c>
      <c r="BW500">
        <v>0</v>
      </c>
      <c r="BX500">
        <v>0</v>
      </c>
    </row>
    <row r="501" spans="1:76" x14ac:dyDescent="0.25">
      <c r="A501">
        <v>50</v>
      </c>
      <c r="B501" t="s">
        <v>94</v>
      </c>
      <c r="C501">
        <v>2016</v>
      </c>
      <c r="D501" t="s">
        <v>582</v>
      </c>
      <c r="E501">
        <v>0</v>
      </c>
      <c r="F501">
        <v>0</v>
      </c>
      <c r="J501">
        <v>0</v>
      </c>
      <c r="N501">
        <v>0</v>
      </c>
      <c r="U501">
        <v>0</v>
      </c>
      <c r="V501" t="s">
        <v>726</v>
      </c>
      <c r="W501" t="s">
        <v>726</v>
      </c>
      <c r="X501" t="s">
        <v>726</v>
      </c>
      <c r="Y501">
        <v>1</v>
      </c>
      <c r="Z501">
        <v>1</v>
      </c>
      <c r="AA501" t="s">
        <v>771</v>
      </c>
      <c r="AB501">
        <v>28318</v>
      </c>
      <c r="AC501" t="s">
        <v>726</v>
      </c>
      <c r="AD501" t="s">
        <v>726</v>
      </c>
      <c r="AE501" t="s">
        <v>726</v>
      </c>
      <c r="AF501" t="s">
        <v>726</v>
      </c>
      <c r="AG501" t="s">
        <v>726</v>
      </c>
      <c r="AH501" t="s">
        <v>726</v>
      </c>
      <c r="AI501" t="s">
        <v>726</v>
      </c>
      <c r="AJ501" t="s">
        <v>726</v>
      </c>
      <c r="AK501" t="s">
        <v>726</v>
      </c>
      <c r="AL501" t="s">
        <v>726</v>
      </c>
      <c r="AM501" t="s">
        <v>726</v>
      </c>
      <c r="AN501" t="s">
        <v>726</v>
      </c>
      <c r="AO501" t="s">
        <v>726</v>
      </c>
      <c r="AP501" t="s">
        <v>726</v>
      </c>
      <c r="AQ501" t="s">
        <v>726</v>
      </c>
      <c r="AR501" t="s">
        <v>726</v>
      </c>
      <c r="AS501" t="s">
        <v>726</v>
      </c>
      <c r="AT501" t="s">
        <v>726</v>
      </c>
      <c r="AU501">
        <v>9999</v>
      </c>
      <c r="AV501">
        <v>0</v>
      </c>
      <c r="AW501">
        <v>0</v>
      </c>
      <c r="AX501">
        <v>2008</v>
      </c>
      <c r="AY501">
        <v>1</v>
      </c>
      <c r="AZ501">
        <v>9999</v>
      </c>
      <c r="BA501">
        <v>1</v>
      </c>
      <c r="BB501">
        <v>2011</v>
      </c>
      <c r="BC501">
        <v>1</v>
      </c>
      <c r="BD501">
        <v>2008</v>
      </c>
      <c r="BE501">
        <v>2008</v>
      </c>
      <c r="BF501">
        <v>0</v>
      </c>
      <c r="BG501">
        <v>0</v>
      </c>
      <c r="BH501">
        <v>0</v>
      </c>
      <c r="BI501">
        <v>0</v>
      </c>
      <c r="BO501">
        <v>0</v>
      </c>
      <c r="BP501">
        <v>0</v>
      </c>
      <c r="BQ501">
        <v>0</v>
      </c>
      <c r="BR501">
        <v>0</v>
      </c>
      <c r="BS501">
        <v>0</v>
      </c>
      <c r="BT501">
        <v>0</v>
      </c>
      <c r="BU501">
        <v>0</v>
      </c>
      <c r="BV501">
        <v>0</v>
      </c>
      <c r="BW501">
        <v>0</v>
      </c>
      <c r="BX501">
        <v>0</v>
      </c>
    </row>
    <row r="502" spans="1:76" x14ac:dyDescent="0.25">
      <c r="A502">
        <v>51</v>
      </c>
      <c r="B502" t="s">
        <v>95</v>
      </c>
      <c r="C502">
        <v>2007</v>
      </c>
      <c r="D502" t="s">
        <v>594</v>
      </c>
      <c r="E502">
        <v>1</v>
      </c>
      <c r="F502">
        <v>1</v>
      </c>
      <c r="G502">
        <v>3939</v>
      </c>
      <c r="H502">
        <v>2.3021624780829923</v>
      </c>
      <c r="I502">
        <v>1635</v>
      </c>
      <c r="J502">
        <v>1</v>
      </c>
      <c r="K502">
        <v>499</v>
      </c>
      <c r="L502">
        <v>0.29164231443600236</v>
      </c>
      <c r="M502">
        <v>774</v>
      </c>
      <c r="N502">
        <v>2</v>
      </c>
      <c r="O502">
        <v>3519</v>
      </c>
      <c r="P502">
        <v>2.0566919929865577</v>
      </c>
      <c r="Q502">
        <v>162</v>
      </c>
      <c r="R502">
        <v>40483</v>
      </c>
      <c r="U502">
        <v>1</v>
      </c>
      <c r="V502">
        <v>8</v>
      </c>
      <c r="W502">
        <v>1509</v>
      </c>
      <c r="X502">
        <v>11655</v>
      </c>
      <c r="Y502">
        <v>1</v>
      </c>
      <c r="Z502">
        <v>1</v>
      </c>
      <c r="AA502" t="s">
        <v>772</v>
      </c>
      <c r="AB502">
        <v>163790</v>
      </c>
      <c r="AC502" t="s">
        <v>726</v>
      </c>
      <c r="AD502">
        <v>1711</v>
      </c>
      <c r="AE502" t="s">
        <v>726</v>
      </c>
      <c r="AF502" t="s">
        <v>726</v>
      </c>
      <c r="AG502" t="s">
        <v>726</v>
      </c>
      <c r="AH502" t="s">
        <v>726</v>
      </c>
      <c r="AI502" t="s">
        <v>726</v>
      </c>
      <c r="AJ502" t="s">
        <v>726</v>
      </c>
      <c r="AK502">
        <v>50</v>
      </c>
      <c r="AL502">
        <v>73</v>
      </c>
      <c r="AM502" t="s">
        <v>726</v>
      </c>
      <c r="AN502" t="s">
        <v>726</v>
      </c>
      <c r="AO502" t="s">
        <v>726</v>
      </c>
      <c r="AP502" t="s">
        <v>726</v>
      </c>
      <c r="AQ502" t="s">
        <v>726</v>
      </c>
      <c r="AR502" t="s">
        <v>726</v>
      </c>
      <c r="AS502" t="s">
        <v>726</v>
      </c>
      <c r="AT502" t="s">
        <v>726</v>
      </c>
      <c r="AU502">
        <v>2010</v>
      </c>
      <c r="AV502">
        <v>1</v>
      </c>
      <c r="AW502">
        <v>2</v>
      </c>
      <c r="AX502">
        <v>2010</v>
      </c>
      <c r="AY502">
        <v>2</v>
      </c>
      <c r="AZ502">
        <v>9999</v>
      </c>
      <c r="BA502">
        <v>2</v>
      </c>
      <c r="BB502">
        <v>2010</v>
      </c>
      <c r="BC502">
        <v>2</v>
      </c>
      <c r="BD502">
        <v>2010</v>
      </c>
      <c r="BE502">
        <v>2010</v>
      </c>
      <c r="BF502">
        <v>0</v>
      </c>
      <c r="BG502">
        <v>0</v>
      </c>
      <c r="BH502">
        <v>0</v>
      </c>
      <c r="BI502">
        <v>0</v>
      </c>
      <c r="BO502">
        <v>0</v>
      </c>
      <c r="BP502">
        <v>0</v>
      </c>
      <c r="BQ502">
        <v>0</v>
      </c>
      <c r="BR502">
        <v>0</v>
      </c>
      <c r="BS502">
        <v>0</v>
      </c>
      <c r="BT502">
        <v>0</v>
      </c>
      <c r="BU502">
        <v>0</v>
      </c>
      <c r="BV502">
        <v>0</v>
      </c>
      <c r="BW502">
        <v>0</v>
      </c>
      <c r="BX502">
        <v>0</v>
      </c>
    </row>
    <row r="503" spans="1:76" x14ac:dyDescent="0.25">
      <c r="A503">
        <v>51</v>
      </c>
      <c r="B503" t="s">
        <v>95</v>
      </c>
      <c r="C503">
        <v>2008</v>
      </c>
      <c r="D503" t="s">
        <v>594</v>
      </c>
      <c r="E503">
        <v>1</v>
      </c>
      <c r="F503">
        <v>1</v>
      </c>
      <c r="G503">
        <v>3939</v>
      </c>
      <c r="H503">
        <v>2.3021624780829923</v>
      </c>
      <c r="I503">
        <v>1635</v>
      </c>
      <c r="J503">
        <v>1</v>
      </c>
      <c r="K503">
        <v>499</v>
      </c>
      <c r="L503">
        <v>0.29164231443600236</v>
      </c>
      <c r="M503">
        <v>774</v>
      </c>
      <c r="N503">
        <v>2</v>
      </c>
      <c r="O503">
        <v>3519</v>
      </c>
      <c r="P503">
        <v>2.0566919929865577</v>
      </c>
      <c r="Q503">
        <v>162</v>
      </c>
      <c r="R503">
        <v>40483</v>
      </c>
      <c r="U503">
        <v>1</v>
      </c>
      <c r="V503">
        <v>8</v>
      </c>
      <c r="W503">
        <v>1509</v>
      </c>
      <c r="X503">
        <v>11655</v>
      </c>
      <c r="Y503">
        <v>1</v>
      </c>
      <c r="Z503">
        <v>1</v>
      </c>
      <c r="AA503" t="s">
        <v>772</v>
      </c>
      <c r="AB503">
        <v>163790</v>
      </c>
      <c r="AC503">
        <v>0</v>
      </c>
      <c r="AD503">
        <v>1711</v>
      </c>
      <c r="AE503">
        <v>0</v>
      </c>
      <c r="AF503">
        <v>0</v>
      </c>
      <c r="AG503" t="s">
        <v>726</v>
      </c>
      <c r="AH503" t="s">
        <v>726</v>
      </c>
      <c r="AI503" t="s">
        <v>726</v>
      </c>
      <c r="AJ503" t="s">
        <v>726</v>
      </c>
      <c r="AK503">
        <v>50</v>
      </c>
      <c r="AL503" t="s">
        <v>726</v>
      </c>
      <c r="AM503" t="s">
        <v>726</v>
      </c>
      <c r="AN503" t="s">
        <v>726</v>
      </c>
      <c r="AO503" t="s">
        <v>726</v>
      </c>
      <c r="AP503" t="s">
        <v>726</v>
      </c>
      <c r="AQ503" t="s">
        <v>726</v>
      </c>
      <c r="AR503" t="s">
        <v>726</v>
      </c>
      <c r="AS503" t="s">
        <v>726</v>
      </c>
      <c r="AT503" t="s">
        <v>726</v>
      </c>
      <c r="AU503">
        <v>2010</v>
      </c>
      <c r="AV503">
        <v>1</v>
      </c>
      <c r="AW503">
        <v>2</v>
      </c>
      <c r="AX503">
        <v>2010</v>
      </c>
      <c r="AY503">
        <v>2</v>
      </c>
      <c r="AZ503">
        <v>9999</v>
      </c>
      <c r="BA503">
        <v>2</v>
      </c>
      <c r="BB503">
        <v>2010</v>
      </c>
      <c r="BC503">
        <v>2</v>
      </c>
      <c r="BD503">
        <v>2010</v>
      </c>
      <c r="BE503">
        <v>2010</v>
      </c>
      <c r="BF503">
        <v>0</v>
      </c>
      <c r="BG503">
        <v>0</v>
      </c>
      <c r="BH503">
        <v>0</v>
      </c>
      <c r="BI503">
        <v>0</v>
      </c>
      <c r="BO503">
        <v>0</v>
      </c>
      <c r="BP503">
        <v>0</v>
      </c>
      <c r="BQ503">
        <v>0</v>
      </c>
      <c r="BR503">
        <v>0</v>
      </c>
      <c r="BS503">
        <v>0</v>
      </c>
      <c r="BT503">
        <v>0</v>
      </c>
      <c r="BU503">
        <v>0</v>
      </c>
      <c r="BV503">
        <v>0</v>
      </c>
      <c r="BW503">
        <v>0</v>
      </c>
      <c r="BX503">
        <v>0</v>
      </c>
    </row>
    <row r="504" spans="1:76" x14ac:dyDescent="0.25">
      <c r="A504">
        <v>51</v>
      </c>
      <c r="B504" t="s">
        <v>95</v>
      </c>
      <c r="C504">
        <v>2009</v>
      </c>
      <c r="D504" t="s">
        <v>594</v>
      </c>
      <c r="E504">
        <v>1</v>
      </c>
      <c r="F504">
        <v>1</v>
      </c>
      <c r="G504">
        <v>3939</v>
      </c>
      <c r="H504">
        <v>2.3021624780829923</v>
      </c>
      <c r="I504">
        <v>1635</v>
      </c>
      <c r="J504">
        <v>1</v>
      </c>
      <c r="K504">
        <v>499</v>
      </c>
      <c r="L504">
        <v>0.29164231443600236</v>
      </c>
      <c r="M504">
        <v>774</v>
      </c>
      <c r="N504">
        <v>2</v>
      </c>
      <c r="O504">
        <v>3519</v>
      </c>
      <c r="P504">
        <v>2.0566919929865577</v>
      </c>
      <c r="Q504">
        <v>162</v>
      </c>
      <c r="R504">
        <v>40483</v>
      </c>
      <c r="U504">
        <v>1</v>
      </c>
      <c r="V504">
        <v>8</v>
      </c>
      <c r="W504">
        <v>1509</v>
      </c>
      <c r="X504">
        <v>11655</v>
      </c>
      <c r="Y504">
        <v>1</v>
      </c>
      <c r="Z504">
        <v>1</v>
      </c>
      <c r="AA504" t="s">
        <v>772</v>
      </c>
      <c r="AB504">
        <v>163790</v>
      </c>
      <c r="AC504">
        <v>0</v>
      </c>
      <c r="AD504">
        <v>1711</v>
      </c>
      <c r="AE504">
        <v>0</v>
      </c>
      <c r="AF504">
        <v>0</v>
      </c>
      <c r="AG504" t="s">
        <v>726</v>
      </c>
      <c r="AH504" t="s">
        <v>726</v>
      </c>
      <c r="AI504" t="s">
        <v>726</v>
      </c>
      <c r="AJ504" t="s">
        <v>726</v>
      </c>
      <c r="AK504" t="s">
        <v>726</v>
      </c>
      <c r="AL504" t="s">
        <v>726</v>
      </c>
      <c r="AM504" t="s">
        <v>726</v>
      </c>
      <c r="AN504" t="s">
        <v>726</v>
      </c>
      <c r="AO504" t="s">
        <v>726</v>
      </c>
      <c r="AP504" t="s">
        <v>726</v>
      </c>
      <c r="AQ504" t="s">
        <v>726</v>
      </c>
      <c r="AR504" t="s">
        <v>726</v>
      </c>
      <c r="AS504" t="s">
        <v>726</v>
      </c>
      <c r="AT504" t="s">
        <v>726</v>
      </c>
      <c r="AU504">
        <v>2010</v>
      </c>
      <c r="AV504">
        <v>1</v>
      </c>
      <c r="AW504">
        <v>2</v>
      </c>
      <c r="AX504">
        <v>2010</v>
      </c>
      <c r="AY504">
        <v>2</v>
      </c>
      <c r="AZ504">
        <v>9999</v>
      </c>
      <c r="BA504">
        <v>2</v>
      </c>
      <c r="BB504">
        <v>2010</v>
      </c>
      <c r="BC504">
        <v>2</v>
      </c>
      <c r="BD504">
        <v>2010</v>
      </c>
      <c r="BE504">
        <v>2010</v>
      </c>
      <c r="BF504">
        <v>0</v>
      </c>
      <c r="BG504">
        <v>0</v>
      </c>
      <c r="BH504">
        <v>0</v>
      </c>
      <c r="BI504">
        <v>0</v>
      </c>
      <c r="BO504">
        <v>0</v>
      </c>
      <c r="BP504">
        <v>0</v>
      </c>
      <c r="BQ504">
        <v>0</v>
      </c>
      <c r="BR504">
        <v>0</v>
      </c>
      <c r="BS504">
        <v>0</v>
      </c>
      <c r="BT504">
        <v>0</v>
      </c>
      <c r="BU504">
        <v>0</v>
      </c>
      <c r="BV504">
        <v>0</v>
      </c>
      <c r="BW504">
        <v>0</v>
      </c>
      <c r="BX504">
        <v>0</v>
      </c>
    </row>
    <row r="505" spans="1:76" x14ac:dyDescent="0.25">
      <c r="A505">
        <v>51</v>
      </c>
      <c r="B505" t="s">
        <v>95</v>
      </c>
      <c r="C505">
        <v>2010</v>
      </c>
      <c r="D505" t="s">
        <v>594</v>
      </c>
      <c r="E505">
        <v>1</v>
      </c>
      <c r="F505">
        <v>1</v>
      </c>
      <c r="G505">
        <v>3939</v>
      </c>
      <c r="H505">
        <v>2.3021624780829923</v>
      </c>
      <c r="I505">
        <v>1635</v>
      </c>
      <c r="J505">
        <v>1</v>
      </c>
      <c r="K505">
        <v>499</v>
      </c>
      <c r="L505">
        <v>0.29164231443600236</v>
      </c>
      <c r="M505">
        <v>774</v>
      </c>
      <c r="N505">
        <v>2</v>
      </c>
      <c r="O505">
        <v>3519</v>
      </c>
      <c r="P505">
        <v>2.0566919929865577</v>
      </c>
      <c r="Q505">
        <v>162</v>
      </c>
      <c r="R505">
        <v>40483</v>
      </c>
      <c r="U505">
        <v>1</v>
      </c>
      <c r="V505">
        <v>8</v>
      </c>
      <c r="W505">
        <v>1509</v>
      </c>
      <c r="X505">
        <v>11655</v>
      </c>
      <c r="Y505">
        <v>1</v>
      </c>
      <c r="Z505">
        <v>1</v>
      </c>
      <c r="AA505" t="s">
        <v>772</v>
      </c>
      <c r="AB505">
        <v>163790</v>
      </c>
      <c r="AC505">
        <v>0</v>
      </c>
      <c r="AD505">
        <v>1711</v>
      </c>
      <c r="AE505">
        <v>0</v>
      </c>
      <c r="AF505">
        <v>0</v>
      </c>
      <c r="AG505" t="s">
        <v>726</v>
      </c>
      <c r="AH505" t="s">
        <v>726</v>
      </c>
      <c r="AI505">
        <v>10800</v>
      </c>
      <c r="AJ505" t="s">
        <v>726</v>
      </c>
      <c r="AK505" t="s">
        <v>726</v>
      </c>
      <c r="AL505" t="s">
        <v>726</v>
      </c>
      <c r="AM505">
        <v>70</v>
      </c>
      <c r="AN505" t="s">
        <v>726</v>
      </c>
      <c r="AO505" t="s">
        <v>726</v>
      </c>
      <c r="AP505" t="s">
        <v>726</v>
      </c>
      <c r="AQ505" t="s">
        <v>726</v>
      </c>
      <c r="AR505" t="s">
        <v>726</v>
      </c>
      <c r="AS505" t="s">
        <v>726</v>
      </c>
      <c r="AT505" t="s">
        <v>726</v>
      </c>
      <c r="AU505">
        <v>2010</v>
      </c>
      <c r="AV505">
        <v>1</v>
      </c>
      <c r="AW505">
        <v>2</v>
      </c>
      <c r="AX505">
        <v>2010</v>
      </c>
      <c r="AY505">
        <v>2</v>
      </c>
      <c r="AZ505">
        <v>9999</v>
      </c>
      <c r="BA505">
        <v>2</v>
      </c>
      <c r="BB505">
        <v>2010</v>
      </c>
      <c r="BC505">
        <v>2</v>
      </c>
      <c r="BD505">
        <v>2010</v>
      </c>
      <c r="BE505">
        <v>2010</v>
      </c>
      <c r="BF505">
        <v>1</v>
      </c>
      <c r="BG505">
        <v>1</v>
      </c>
      <c r="BH505">
        <v>0</v>
      </c>
      <c r="BI505">
        <v>1</v>
      </c>
      <c r="BO505">
        <v>0</v>
      </c>
      <c r="BP505">
        <v>0</v>
      </c>
      <c r="BQ505">
        <v>0</v>
      </c>
      <c r="BR505">
        <v>0</v>
      </c>
      <c r="BS505">
        <v>0</v>
      </c>
      <c r="BT505">
        <v>0</v>
      </c>
      <c r="BU505">
        <v>0</v>
      </c>
      <c r="BV505">
        <v>0</v>
      </c>
      <c r="BW505">
        <v>0</v>
      </c>
      <c r="BX505">
        <v>0</v>
      </c>
    </row>
    <row r="506" spans="1:76" x14ac:dyDescent="0.25">
      <c r="A506">
        <v>51</v>
      </c>
      <c r="B506" t="s">
        <v>95</v>
      </c>
      <c r="C506">
        <v>2011</v>
      </c>
      <c r="D506" t="s">
        <v>594</v>
      </c>
      <c r="E506">
        <v>1</v>
      </c>
      <c r="F506">
        <v>1</v>
      </c>
      <c r="G506">
        <v>3939</v>
      </c>
      <c r="H506">
        <v>2.3021624780829923</v>
      </c>
      <c r="I506">
        <v>1635</v>
      </c>
      <c r="J506">
        <v>1</v>
      </c>
      <c r="K506">
        <v>499</v>
      </c>
      <c r="L506">
        <v>0.29164231443600236</v>
      </c>
      <c r="M506">
        <v>774</v>
      </c>
      <c r="N506">
        <v>2</v>
      </c>
      <c r="O506">
        <v>3519</v>
      </c>
      <c r="P506">
        <v>2.0566919929865577</v>
      </c>
      <c r="Q506">
        <v>162</v>
      </c>
      <c r="R506">
        <v>40483</v>
      </c>
      <c r="U506">
        <v>1</v>
      </c>
      <c r="V506">
        <v>8</v>
      </c>
      <c r="W506">
        <v>1509</v>
      </c>
      <c r="X506">
        <v>11655</v>
      </c>
      <c r="Y506">
        <v>1</v>
      </c>
      <c r="Z506">
        <v>1</v>
      </c>
      <c r="AA506" t="s">
        <v>772</v>
      </c>
      <c r="AB506">
        <v>163790</v>
      </c>
      <c r="AC506">
        <v>0</v>
      </c>
      <c r="AD506">
        <v>1711</v>
      </c>
      <c r="AE506">
        <v>0</v>
      </c>
      <c r="AF506">
        <v>0</v>
      </c>
      <c r="AG506" t="s">
        <v>726</v>
      </c>
      <c r="AH506" t="s">
        <v>726</v>
      </c>
      <c r="AI506">
        <v>10800</v>
      </c>
      <c r="AJ506">
        <v>29</v>
      </c>
      <c r="AK506" t="s">
        <v>726</v>
      </c>
      <c r="AL506" t="s">
        <v>726</v>
      </c>
      <c r="AM506" t="s">
        <v>726</v>
      </c>
      <c r="AN506">
        <v>8394</v>
      </c>
      <c r="AO506">
        <v>7</v>
      </c>
      <c r="AP506" t="s">
        <v>726</v>
      </c>
      <c r="AQ506" t="s">
        <v>726</v>
      </c>
      <c r="AR506" t="s">
        <v>726</v>
      </c>
      <c r="AS506" t="s">
        <v>726</v>
      </c>
      <c r="AT506" t="s">
        <v>726</v>
      </c>
      <c r="AU506">
        <v>2010</v>
      </c>
      <c r="AV506">
        <v>1</v>
      </c>
      <c r="AW506">
        <v>2</v>
      </c>
      <c r="AX506">
        <v>2010</v>
      </c>
      <c r="AY506">
        <v>2</v>
      </c>
      <c r="AZ506">
        <v>9999</v>
      </c>
      <c r="BA506">
        <v>2</v>
      </c>
      <c r="BB506">
        <v>2010</v>
      </c>
      <c r="BC506">
        <v>2</v>
      </c>
      <c r="BD506">
        <v>2010</v>
      </c>
      <c r="BE506">
        <v>2010</v>
      </c>
      <c r="BF506">
        <v>1</v>
      </c>
      <c r="BG506">
        <v>1</v>
      </c>
      <c r="BH506">
        <v>0</v>
      </c>
      <c r="BI506">
        <v>1</v>
      </c>
      <c r="BO506">
        <v>0</v>
      </c>
      <c r="BP506">
        <v>0</v>
      </c>
      <c r="BQ506">
        <v>0</v>
      </c>
      <c r="BR506">
        <v>0</v>
      </c>
      <c r="BS506">
        <v>0</v>
      </c>
      <c r="BT506">
        <v>0</v>
      </c>
      <c r="BU506">
        <v>0</v>
      </c>
      <c r="BV506">
        <v>0</v>
      </c>
      <c r="BW506">
        <v>0</v>
      </c>
      <c r="BX506">
        <v>0</v>
      </c>
    </row>
    <row r="507" spans="1:76" x14ac:dyDescent="0.25">
      <c r="A507">
        <v>51</v>
      </c>
      <c r="B507" t="s">
        <v>95</v>
      </c>
      <c r="C507">
        <v>2012</v>
      </c>
      <c r="D507" t="s">
        <v>594</v>
      </c>
      <c r="E507">
        <v>1</v>
      </c>
      <c r="F507">
        <v>1</v>
      </c>
      <c r="G507">
        <v>3939</v>
      </c>
      <c r="H507">
        <v>2.3021624780829923</v>
      </c>
      <c r="I507">
        <v>1635</v>
      </c>
      <c r="J507">
        <v>1</v>
      </c>
      <c r="K507">
        <v>499</v>
      </c>
      <c r="L507">
        <v>0.29164231443600236</v>
      </c>
      <c r="M507">
        <v>774</v>
      </c>
      <c r="N507">
        <v>2</v>
      </c>
      <c r="O507">
        <v>3519</v>
      </c>
      <c r="P507">
        <v>2.0566919929865577</v>
      </c>
      <c r="Q507">
        <v>162</v>
      </c>
      <c r="R507">
        <v>40483</v>
      </c>
      <c r="U507">
        <v>1</v>
      </c>
      <c r="V507">
        <v>8</v>
      </c>
      <c r="W507">
        <v>1509</v>
      </c>
      <c r="X507">
        <v>11655</v>
      </c>
      <c r="Y507">
        <v>1</v>
      </c>
      <c r="Z507">
        <v>1</v>
      </c>
      <c r="AA507" t="s">
        <v>772</v>
      </c>
      <c r="AB507">
        <v>163790</v>
      </c>
      <c r="AC507">
        <v>5</v>
      </c>
      <c r="AD507">
        <v>1776</v>
      </c>
      <c r="AE507">
        <v>0</v>
      </c>
      <c r="AF507">
        <v>2.5</v>
      </c>
      <c r="AG507" t="s">
        <v>726</v>
      </c>
      <c r="AH507" t="s">
        <v>726</v>
      </c>
      <c r="AI507" t="s">
        <v>726</v>
      </c>
      <c r="AJ507">
        <v>66</v>
      </c>
      <c r="AK507" t="s">
        <v>726</v>
      </c>
      <c r="AL507">
        <v>52</v>
      </c>
      <c r="AM507">
        <v>866</v>
      </c>
      <c r="AN507">
        <v>7697</v>
      </c>
      <c r="AO507">
        <v>6</v>
      </c>
      <c r="AP507" t="s">
        <v>726</v>
      </c>
      <c r="AQ507" t="s">
        <v>726</v>
      </c>
      <c r="AR507" t="s">
        <v>726</v>
      </c>
      <c r="AS507" t="s">
        <v>726</v>
      </c>
      <c r="AT507" t="s">
        <v>726</v>
      </c>
      <c r="AU507">
        <v>2010</v>
      </c>
      <c r="AV507">
        <v>1</v>
      </c>
      <c r="AW507">
        <v>2</v>
      </c>
      <c r="AX507">
        <v>2010</v>
      </c>
      <c r="AY507">
        <v>2</v>
      </c>
      <c r="AZ507">
        <v>9999</v>
      </c>
      <c r="BA507">
        <v>2</v>
      </c>
      <c r="BB507">
        <v>2010</v>
      </c>
      <c r="BC507">
        <v>2</v>
      </c>
      <c r="BD507">
        <v>2010</v>
      </c>
      <c r="BE507">
        <v>2010</v>
      </c>
      <c r="BF507">
        <v>1</v>
      </c>
      <c r="BG507">
        <v>1</v>
      </c>
      <c r="BH507">
        <v>0</v>
      </c>
      <c r="BI507">
        <v>1</v>
      </c>
      <c r="BO507">
        <v>0</v>
      </c>
      <c r="BP507">
        <v>0</v>
      </c>
      <c r="BQ507">
        <v>0</v>
      </c>
      <c r="BR507">
        <v>81</v>
      </c>
      <c r="BS507">
        <v>3</v>
      </c>
      <c r="BT507">
        <v>220</v>
      </c>
      <c r="BU507">
        <v>14</v>
      </c>
      <c r="BV507">
        <v>0</v>
      </c>
      <c r="BW507">
        <v>0</v>
      </c>
      <c r="BX507">
        <v>18</v>
      </c>
    </row>
    <row r="508" spans="1:76" x14ac:dyDescent="0.25">
      <c r="A508">
        <v>51</v>
      </c>
      <c r="B508" t="s">
        <v>95</v>
      </c>
      <c r="C508">
        <v>2013</v>
      </c>
      <c r="D508" t="s">
        <v>594</v>
      </c>
      <c r="E508">
        <v>1</v>
      </c>
      <c r="F508">
        <v>1</v>
      </c>
      <c r="G508">
        <v>3939</v>
      </c>
      <c r="H508">
        <v>2.3021624780829923</v>
      </c>
      <c r="I508">
        <v>1635</v>
      </c>
      <c r="J508">
        <v>1</v>
      </c>
      <c r="K508">
        <v>499</v>
      </c>
      <c r="L508">
        <v>0.29164231443600236</v>
      </c>
      <c r="M508">
        <v>774</v>
      </c>
      <c r="N508">
        <v>2</v>
      </c>
      <c r="O508">
        <v>3519</v>
      </c>
      <c r="P508">
        <v>2.0566919929865577</v>
      </c>
      <c r="Q508">
        <v>162</v>
      </c>
      <c r="R508">
        <v>40483</v>
      </c>
      <c r="U508">
        <v>1</v>
      </c>
      <c r="V508">
        <v>8</v>
      </c>
      <c r="W508">
        <v>1509</v>
      </c>
      <c r="X508">
        <v>11655</v>
      </c>
      <c r="Y508">
        <v>1</v>
      </c>
      <c r="Z508">
        <v>1</v>
      </c>
      <c r="AA508" t="s">
        <v>772</v>
      </c>
      <c r="AB508">
        <v>163790</v>
      </c>
      <c r="AC508">
        <v>4.2</v>
      </c>
      <c r="AD508">
        <v>1647</v>
      </c>
      <c r="AE508">
        <v>0</v>
      </c>
      <c r="AF508">
        <v>2.1</v>
      </c>
      <c r="AG508" t="s">
        <v>726</v>
      </c>
      <c r="AH508" t="s">
        <v>726</v>
      </c>
      <c r="AI508">
        <v>9700</v>
      </c>
      <c r="AJ508">
        <v>842</v>
      </c>
      <c r="AK508">
        <v>2</v>
      </c>
      <c r="AL508">
        <v>52</v>
      </c>
      <c r="AM508">
        <v>75</v>
      </c>
      <c r="AN508">
        <v>8334</v>
      </c>
      <c r="AO508">
        <v>8</v>
      </c>
      <c r="AP508" t="s">
        <v>726</v>
      </c>
      <c r="AQ508" t="s">
        <v>726</v>
      </c>
      <c r="AR508" t="s">
        <v>726</v>
      </c>
      <c r="AS508" t="s">
        <v>726</v>
      </c>
      <c r="AT508" t="s">
        <v>726</v>
      </c>
      <c r="AU508">
        <v>2010</v>
      </c>
      <c r="AV508">
        <v>1</v>
      </c>
      <c r="AW508">
        <v>2</v>
      </c>
      <c r="AX508">
        <v>2010</v>
      </c>
      <c r="AY508">
        <v>2</v>
      </c>
      <c r="AZ508">
        <v>9999</v>
      </c>
      <c r="BA508">
        <v>2</v>
      </c>
      <c r="BB508">
        <v>2010</v>
      </c>
      <c r="BC508">
        <v>2</v>
      </c>
      <c r="BD508">
        <v>2010</v>
      </c>
      <c r="BE508">
        <v>2010</v>
      </c>
      <c r="BF508">
        <v>1</v>
      </c>
      <c r="BG508">
        <v>1</v>
      </c>
      <c r="BH508">
        <v>0</v>
      </c>
      <c r="BI508">
        <v>1</v>
      </c>
      <c r="BO508">
        <v>0</v>
      </c>
      <c r="BP508">
        <v>0</v>
      </c>
      <c r="BQ508">
        <v>0</v>
      </c>
      <c r="BR508">
        <v>282</v>
      </c>
      <c r="BS508">
        <v>55</v>
      </c>
      <c r="BT508">
        <v>1141</v>
      </c>
      <c r="BU508">
        <v>74</v>
      </c>
      <c r="BV508">
        <v>0</v>
      </c>
      <c r="BW508">
        <v>0</v>
      </c>
      <c r="BX508">
        <v>117</v>
      </c>
    </row>
    <row r="509" spans="1:76" x14ac:dyDescent="0.25">
      <c r="A509">
        <v>51</v>
      </c>
      <c r="B509" t="s">
        <v>95</v>
      </c>
      <c r="C509">
        <v>2014</v>
      </c>
      <c r="D509" t="s">
        <v>594</v>
      </c>
      <c r="E509">
        <v>1</v>
      </c>
      <c r="F509">
        <v>1</v>
      </c>
      <c r="G509">
        <v>3939</v>
      </c>
      <c r="H509">
        <v>2.3021624780829923</v>
      </c>
      <c r="I509">
        <v>1635</v>
      </c>
      <c r="J509">
        <v>1</v>
      </c>
      <c r="K509">
        <v>499</v>
      </c>
      <c r="L509">
        <v>0.29164231443600236</v>
      </c>
      <c r="M509">
        <v>774</v>
      </c>
      <c r="N509">
        <v>2</v>
      </c>
      <c r="O509">
        <v>3519</v>
      </c>
      <c r="P509">
        <v>2.0566919929865577</v>
      </c>
      <c r="Q509">
        <v>162</v>
      </c>
      <c r="R509">
        <v>40483</v>
      </c>
      <c r="U509">
        <v>1</v>
      </c>
      <c r="V509">
        <v>8</v>
      </c>
      <c r="W509">
        <v>1509</v>
      </c>
      <c r="X509">
        <v>11655</v>
      </c>
      <c r="Y509">
        <v>1</v>
      </c>
      <c r="Z509">
        <v>1</v>
      </c>
      <c r="AA509" t="s">
        <v>772</v>
      </c>
      <c r="AB509">
        <v>163790</v>
      </c>
      <c r="AC509">
        <v>5.4</v>
      </c>
      <c r="AD509">
        <v>1689</v>
      </c>
      <c r="AE509">
        <v>0</v>
      </c>
      <c r="AF509">
        <v>2.7</v>
      </c>
      <c r="AG509" t="s">
        <v>726</v>
      </c>
      <c r="AH509" t="s">
        <v>726</v>
      </c>
      <c r="AI509">
        <v>15700</v>
      </c>
      <c r="AJ509">
        <v>46</v>
      </c>
      <c r="AK509">
        <v>4</v>
      </c>
      <c r="AL509">
        <v>51.27</v>
      </c>
      <c r="AM509">
        <v>73</v>
      </c>
      <c r="AN509">
        <v>8786</v>
      </c>
      <c r="AO509">
        <v>9</v>
      </c>
      <c r="AP509">
        <v>6</v>
      </c>
      <c r="AQ509" t="s">
        <v>726</v>
      </c>
      <c r="AR509" t="s">
        <v>726</v>
      </c>
      <c r="AS509">
        <v>12</v>
      </c>
      <c r="AT509" t="s">
        <v>726</v>
      </c>
      <c r="AU509">
        <v>2010</v>
      </c>
      <c r="AV509">
        <v>1</v>
      </c>
      <c r="AW509">
        <v>2</v>
      </c>
      <c r="AX509">
        <v>2010</v>
      </c>
      <c r="AY509">
        <v>2</v>
      </c>
      <c r="AZ509">
        <v>9999</v>
      </c>
      <c r="BA509">
        <v>2</v>
      </c>
      <c r="BB509">
        <v>2010</v>
      </c>
      <c r="BC509">
        <v>2</v>
      </c>
      <c r="BD509">
        <v>2010</v>
      </c>
      <c r="BE509">
        <v>2010</v>
      </c>
      <c r="BF509">
        <v>1</v>
      </c>
      <c r="BG509">
        <v>1</v>
      </c>
      <c r="BH509">
        <v>0</v>
      </c>
      <c r="BI509">
        <v>1</v>
      </c>
      <c r="BO509">
        <v>0</v>
      </c>
      <c r="BP509">
        <v>0</v>
      </c>
      <c r="BQ509">
        <v>0</v>
      </c>
      <c r="BR509">
        <v>253</v>
      </c>
      <c r="BS509">
        <v>103</v>
      </c>
      <c r="BT509">
        <v>1923</v>
      </c>
      <c r="BU509">
        <v>90</v>
      </c>
      <c r="BV509">
        <v>1</v>
      </c>
      <c r="BW509">
        <v>0</v>
      </c>
      <c r="BX509">
        <v>168</v>
      </c>
    </row>
    <row r="510" spans="1:76" x14ac:dyDescent="0.25">
      <c r="A510">
        <v>51</v>
      </c>
      <c r="B510" t="s">
        <v>95</v>
      </c>
      <c r="C510">
        <v>2015</v>
      </c>
      <c r="D510" t="s">
        <v>594</v>
      </c>
      <c r="E510">
        <v>1</v>
      </c>
      <c r="F510">
        <v>1</v>
      </c>
      <c r="G510">
        <v>3939</v>
      </c>
      <c r="H510">
        <v>2.3021624780829923</v>
      </c>
      <c r="I510">
        <v>1635</v>
      </c>
      <c r="J510">
        <v>1</v>
      </c>
      <c r="K510">
        <v>499</v>
      </c>
      <c r="L510">
        <v>0.29164231443600236</v>
      </c>
      <c r="M510">
        <v>774</v>
      </c>
      <c r="N510">
        <v>2</v>
      </c>
      <c r="O510">
        <v>3519</v>
      </c>
      <c r="P510">
        <v>2.0566919929865577</v>
      </c>
      <c r="Q510">
        <v>162</v>
      </c>
      <c r="R510">
        <v>40483</v>
      </c>
      <c r="U510">
        <v>1</v>
      </c>
      <c r="V510">
        <v>8</v>
      </c>
      <c r="W510">
        <v>1509</v>
      </c>
      <c r="X510">
        <v>11655</v>
      </c>
      <c r="Y510">
        <v>1</v>
      </c>
      <c r="Z510">
        <v>1</v>
      </c>
      <c r="AA510" t="s">
        <v>772</v>
      </c>
      <c r="AB510">
        <v>163790</v>
      </c>
      <c r="AC510">
        <v>3.3</v>
      </c>
      <c r="AD510">
        <v>1699</v>
      </c>
      <c r="AE510">
        <v>0</v>
      </c>
      <c r="AF510">
        <v>1.65</v>
      </c>
      <c r="AG510" t="s">
        <v>726</v>
      </c>
      <c r="AH510" t="s">
        <v>726</v>
      </c>
      <c r="AI510" t="s">
        <v>726</v>
      </c>
      <c r="AJ510">
        <v>14</v>
      </c>
      <c r="AK510">
        <v>1</v>
      </c>
      <c r="AL510">
        <v>50</v>
      </c>
      <c r="AM510" t="s">
        <v>726</v>
      </c>
      <c r="AN510" t="s">
        <v>726</v>
      </c>
      <c r="AO510" t="s">
        <v>726</v>
      </c>
      <c r="AP510">
        <v>8</v>
      </c>
      <c r="AQ510">
        <v>7</v>
      </c>
      <c r="AR510" t="s">
        <v>726</v>
      </c>
      <c r="AS510" t="s">
        <v>726</v>
      </c>
      <c r="AT510">
        <v>45</v>
      </c>
      <c r="AU510">
        <v>2010</v>
      </c>
      <c r="AV510">
        <v>1</v>
      </c>
      <c r="AW510">
        <v>2</v>
      </c>
      <c r="AX510">
        <v>2010</v>
      </c>
      <c r="AY510">
        <v>2</v>
      </c>
      <c r="AZ510">
        <v>9999</v>
      </c>
      <c r="BA510">
        <v>2</v>
      </c>
      <c r="BB510">
        <v>2010</v>
      </c>
      <c r="BC510">
        <v>2</v>
      </c>
      <c r="BD510">
        <v>2010</v>
      </c>
      <c r="BE510">
        <v>2010</v>
      </c>
      <c r="BF510">
        <v>1</v>
      </c>
      <c r="BG510">
        <v>1</v>
      </c>
      <c r="BH510">
        <v>0</v>
      </c>
      <c r="BI510">
        <v>1</v>
      </c>
      <c r="BO510">
        <v>1934</v>
      </c>
      <c r="BP510">
        <v>88</v>
      </c>
      <c r="BQ510">
        <v>183</v>
      </c>
      <c r="BR510">
        <v>116</v>
      </c>
      <c r="BS510">
        <v>53</v>
      </c>
      <c r="BT510">
        <v>1186</v>
      </c>
      <c r="BU510">
        <v>53</v>
      </c>
      <c r="BV510">
        <v>0</v>
      </c>
      <c r="BW510">
        <v>0</v>
      </c>
      <c r="BX510">
        <v>185</v>
      </c>
    </row>
    <row r="511" spans="1:76" x14ac:dyDescent="0.25">
      <c r="A511">
        <v>51</v>
      </c>
      <c r="B511" t="s">
        <v>95</v>
      </c>
      <c r="C511">
        <v>2016</v>
      </c>
      <c r="D511" t="s">
        <v>594</v>
      </c>
      <c r="E511">
        <v>1</v>
      </c>
      <c r="F511">
        <v>1</v>
      </c>
      <c r="G511">
        <v>3939</v>
      </c>
      <c r="H511">
        <v>2.3021624780829923</v>
      </c>
      <c r="I511">
        <v>1635</v>
      </c>
      <c r="J511">
        <v>1</v>
      </c>
      <c r="K511">
        <v>499</v>
      </c>
      <c r="L511">
        <v>0.29164231443600236</v>
      </c>
      <c r="M511">
        <v>774</v>
      </c>
      <c r="N511">
        <v>2</v>
      </c>
      <c r="O511">
        <v>3519</v>
      </c>
      <c r="P511">
        <v>2.0566919929865577</v>
      </c>
      <c r="Q511">
        <v>162</v>
      </c>
      <c r="R511">
        <v>40483</v>
      </c>
      <c r="U511">
        <v>1</v>
      </c>
      <c r="V511">
        <v>8</v>
      </c>
      <c r="W511">
        <v>1509</v>
      </c>
      <c r="X511">
        <v>11655</v>
      </c>
      <c r="Y511">
        <v>1</v>
      </c>
      <c r="Z511">
        <v>1</v>
      </c>
      <c r="AA511" t="s">
        <v>772</v>
      </c>
      <c r="AB511">
        <v>163790</v>
      </c>
      <c r="AC511" t="s">
        <v>726</v>
      </c>
      <c r="AD511" t="s">
        <v>726</v>
      </c>
      <c r="AE511" t="s">
        <v>726</v>
      </c>
      <c r="AF511" t="s">
        <v>726</v>
      </c>
      <c r="AG511" t="s">
        <v>726</v>
      </c>
      <c r="AH511" t="s">
        <v>726</v>
      </c>
      <c r="AI511" t="s">
        <v>726</v>
      </c>
      <c r="AJ511" t="s">
        <v>726</v>
      </c>
      <c r="AK511" t="s">
        <v>726</v>
      </c>
      <c r="AL511" t="s">
        <v>726</v>
      </c>
      <c r="AM511" t="s">
        <v>726</v>
      </c>
      <c r="AN511" t="s">
        <v>726</v>
      </c>
      <c r="AO511" t="s">
        <v>726</v>
      </c>
      <c r="AP511" t="s">
        <v>726</v>
      </c>
      <c r="AQ511" t="s">
        <v>726</v>
      </c>
      <c r="AR511" t="s">
        <v>726</v>
      </c>
      <c r="AS511" t="s">
        <v>726</v>
      </c>
      <c r="AT511">
        <v>45</v>
      </c>
      <c r="AU511">
        <v>2010</v>
      </c>
      <c r="AV511">
        <v>1</v>
      </c>
      <c r="AW511">
        <v>2</v>
      </c>
      <c r="AX511">
        <v>2010</v>
      </c>
      <c r="AY511">
        <v>2</v>
      </c>
      <c r="AZ511">
        <v>9999</v>
      </c>
      <c r="BA511">
        <v>2</v>
      </c>
      <c r="BB511">
        <v>2010</v>
      </c>
      <c r="BC511">
        <v>2</v>
      </c>
      <c r="BD511">
        <v>2010</v>
      </c>
      <c r="BE511">
        <v>2010</v>
      </c>
      <c r="BF511">
        <v>1</v>
      </c>
      <c r="BG511">
        <v>1</v>
      </c>
      <c r="BH511">
        <v>0</v>
      </c>
      <c r="BI511">
        <v>1</v>
      </c>
      <c r="BO511">
        <v>1314</v>
      </c>
      <c r="BP511">
        <v>64</v>
      </c>
      <c r="BQ511">
        <v>56</v>
      </c>
      <c r="BR511">
        <v>9</v>
      </c>
      <c r="BS511">
        <v>2</v>
      </c>
      <c r="BT511">
        <v>89</v>
      </c>
      <c r="BU511">
        <v>5</v>
      </c>
      <c r="BV511">
        <v>0</v>
      </c>
      <c r="BW511">
        <v>0</v>
      </c>
      <c r="BX511">
        <v>49</v>
      </c>
    </row>
    <row r="512" spans="1:76" x14ac:dyDescent="0.25">
      <c r="A512">
        <v>52</v>
      </c>
      <c r="B512" t="s">
        <v>96</v>
      </c>
      <c r="C512">
        <v>2007</v>
      </c>
      <c r="D512" t="s">
        <v>591</v>
      </c>
      <c r="E512">
        <v>1</v>
      </c>
      <c r="F512">
        <v>1</v>
      </c>
      <c r="G512">
        <v>22730</v>
      </c>
      <c r="H512">
        <v>8.1236597569692641</v>
      </c>
      <c r="I512">
        <v>6811</v>
      </c>
      <c r="J512">
        <v>0</v>
      </c>
      <c r="N512">
        <v>0</v>
      </c>
      <c r="S512">
        <v>7372</v>
      </c>
      <c r="T512">
        <v>511210</v>
      </c>
      <c r="U512">
        <v>1</v>
      </c>
      <c r="V512">
        <v>83</v>
      </c>
      <c r="W512">
        <v>1139</v>
      </c>
      <c r="X512">
        <v>908</v>
      </c>
      <c r="Y512">
        <v>1</v>
      </c>
      <c r="Z512">
        <v>1</v>
      </c>
      <c r="AA512" t="s">
        <v>773</v>
      </c>
      <c r="AB512">
        <v>151938</v>
      </c>
      <c r="AC512" t="s">
        <v>726</v>
      </c>
      <c r="AD512">
        <v>2798</v>
      </c>
      <c r="AE512" t="s">
        <v>726</v>
      </c>
      <c r="AF512" t="s">
        <v>726</v>
      </c>
      <c r="AG512">
        <v>356.2</v>
      </c>
      <c r="AH512">
        <v>2208.9</v>
      </c>
      <c r="AI512">
        <v>2171.9</v>
      </c>
      <c r="AJ512" t="s">
        <v>726</v>
      </c>
      <c r="AK512">
        <v>31</v>
      </c>
      <c r="AL512">
        <v>292</v>
      </c>
      <c r="AM512" t="s">
        <v>726</v>
      </c>
      <c r="AN512" t="s">
        <v>726</v>
      </c>
      <c r="AO512" t="s">
        <v>726</v>
      </c>
      <c r="AP512" t="s">
        <v>726</v>
      </c>
      <c r="AQ512" t="s">
        <v>726</v>
      </c>
      <c r="AR512" t="s">
        <v>726</v>
      </c>
      <c r="AS512" t="s">
        <v>726</v>
      </c>
      <c r="AT512" t="s">
        <v>726</v>
      </c>
      <c r="AU512">
        <v>2011</v>
      </c>
      <c r="AV512">
        <v>0</v>
      </c>
      <c r="AW512">
        <v>2</v>
      </c>
      <c r="AX512">
        <v>2009</v>
      </c>
      <c r="AY512">
        <v>2</v>
      </c>
      <c r="AZ512">
        <v>9999</v>
      </c>
      <c r="BA512">
        <v>2</v>
      </c>
      <c r="BB512">
        <v>2011</v>
      </c>
      <c r="BC512">
        <v>2</v>
      </c>
      <c r="BD512">
        <v>2009</v>
      </c>
      <c r="BE512">
        <v>2009</v>
      </c>
      <c r="BF512">
        <v>0</v>
      </c>
      <c r="BG512">
        <v>0</v>
      </c>
      <c r="BH512">
        <v>0</v>
      </c>
      <c r="BI512">
        <v>0</v>
      </c>
      <c r="BO512">
        <v>0</v>
      </c>
      <c r="BP512">
        <v>0</v>
      </c>
      <c r="BQ512">
        <v>0</v>
      </c>
      <c r="BR512">
        <v>0</v>
      </c>
      <c r="BS512">
        <v>0</v>
      </c>
      <c r="BT512">
        <v>0</v>
      </c>
      <c r="BU512">
        <v>0</v>
      </c>
      <c r="BV512">
        <v>0</v>
      </c>
      <c r="BW512">
        <v>0</v>
      </c>
      <c r="BX512">
        <v>0</v>
      </c>
    </row>
    <row r="513" spans="1:76" x14ac:dyDescent="0.25">
      <c r="A513">
        <v>52</v>
      </c>
      <c r="B513" t="s">
        <v>96</v>
      </c>
      <c r="C513">
        <v>2008</v>
      </c>
      <c r="D513" t="s">
        <v>591</v>
      </c>
      <c r="E513">
        <v>1</v>
      </c>
      <c r="F513">
        <v>1</v>
      </c>
      <c r="G513">
        <v>22730</v>
      </c>
      <c r="H513">
        <v>8.1236597569692641</v>
      </c>
      <c r="I513">
        <v>6811</v>
      </c>
      <c r="J513">
        <v>0</v>
      </c>
      <c r="N513">
        <v>0</v>
      </c>
      <c r="S513">
        <v>7372</v>
      </c>
      <c r="T513">
        <v>511210</v>
      </c>
      <c r="U513">
        <v>1</v>
      </c>
      <c r="V513">
        <v>83</v>
      </c>
      <c r="W513">
        <v>1139</v>
      </c>
      <c r="X513">
        <v>908</v>
      </c>
      <c r="Y513">
        <v>1</v>
      </c>
      <c r="Z513">
        <v>1</v>
      </c>
      <c r="AA513" t="s">
        <v>773</v>
      </c>
      <c r="AB513">
        <v>151938</v>
      </c>
      <c r="AC513">
        <v>0</v>
      </c>
      <c r="AD513">
        <v>2798</v>
      </c>
      <c r="AE513">
        <v>0</v>
      </c>
      <c r="AF513">
        <v>0</v>
      </c>
      <c r="AG513">
        <v>183.6</v>
      </c>
      <c r="AH513">
        <v>2420.6999999999998</v>
      </c>
      <c r="AI513">
        <v>2315.1999999999998</v>
      </c>
      <c r="AJ513" t="s">
        <v>726</v>
      </c>
      <c r="AK513">
        <v>33</v>
      </c>
      <c r="AL513" t="s">
        <v>726</v>
      </c>
      <c r="AM513" t="s">
        <v>726</v>
      </c>
      <c r="AN513" t="s">
        <v>726</v>
      </c>
      <c r="AO513" t="s">
        <v>726</v>
      </c>
      <c r="AP513" t="s">
        <v>726</v>
      </c>
      <c r="AQ513" t="s">
        <v>726</v>
      </c>
      <c r="AR513" t="s">
        <v>726</v>
      </c>
      <c r="AS513" t="s">
        <v>726</v>
      </c>
      <c r="AT513" t="s">
        <v>726</v>
      </c>
      <c r="AU513">
        <v>2011</v>
      </c>
      <c r="AV513">
        <v>0</v>
      </c>
      <c r="AW513">
        <v>2</v>
      </c>
      <c r="AX513">
        <v>2009</v>
      </c>
      <c r="AY513">
        <v>2</v>
      </c>
      <c r="AZ513">
        <v>9999</v>
      </c>
      <c r="BA513">
        <v>2</v>
      </c>
      <c r="BB513">
        <v>2011</v>
      </c>
      <c r="BC513">
        <v>2</v>
      </c>
      <c r="BD513">
        <v>2009</v>
      </c>
      <c r="BE513">
        <v>2009</v>
      </c>
      <c r="BF513">
        <v>0</v>
      </c>
      <c r="BG513">
        <v>0</v>
      </c>
      <c r="BH513">
        <v>0</v>
      </c>
      <c r="BI513">
        <v>0</v>
      </c>
      <c r="BO513">
        <v>0</v>
      </c>
      <c r="BP513">
        <v>0</v>
      </c>
      <c r="BQ513">
        <v>0</v>
      </c>
      <c r="BR513">
        <v>0</v>
      </c>
      <c r="BS513">
        <v>0</v>
      </c>
      <c r="BT513">
        <v>0</v>
      </c>
      <c r="BU513">
        <v>0</v>
      </c>
      <c r="BV513">
        <v>0</v>
      </c>
      <c r="BW513">
        <v>0</v>
      </c>
      <c r="BX513">
        <v>0</v>
      </c>
    </row>
    <row r="514" spans="1:76" x14ac:dyDescent="0.25">
      <c r="A514">
        <v>52</v>
      </c>
      <c r="B514" t="s">
        <v>96</v>
      </c>
      <c r="C514">
        <v>2009</v>
      </c>
      <c r="D514" t="s">
        <v>591</v>
      </c>
      <c r="E514">
        <v>1</v>
      </c>
      <c r="F514">
        <v>1</v>
      </c>
      <c r="G514">
        <v>22730</v>
      </c>
      <c r="H514">
        <v>8.1236597569692641</v>
      </c>
      <c r="I514">
        <v>6811</v>
      </c>
      <c r="J514">
        <v>0</v>
      </c>
      <c r="N514">
        <v>0</v>
      </c>
      <c r="S514">
        <v>7372</v>
      </c>
      <c r="T514">
        <v>511210</v>
      </c>
      <c r="U514">
        <v>1</v>
      </c>
      <c r="V514">
        <v>83</v>
      </c>
      <c r="W514">
        <v>1139</v>
      </c>
      <c r="X514">
        <v>908</v>
      </c>
      <c r="Y514">
        <v>1</v>
      </c>
      <c r="Z514">
        <v>1</v>
      </c>
      <c r="AA514" t="s">
        <v>773</v>
      </c>
      <c r="AB514">
        <v>151938</v>
      </c>
      <c r="AC514">
        <v>0</v>
      </c>
      <c r="AD514">
        <v>2798</v>
      </c>
      <c r="AE514">
        <v>6.63</v>
      </c>
      <c r="AF514">
        <v>3.3149999999999999</v>
      </c>
      <c r="AG514">
        <v>58</v>
      </c>
      <c r="AH514">
        <v>2447.1999999999998</v>
      </c>
      <c r="AI514">
        <v>1713.7</v>
      </c>
      <c r="AJ514" t="s">
        <v>726</v>
      </c>
      <c r="AK514" t="s">
        <v>726</v>
      </c>
      <c r="AL514" t="s">
        <v>726</v>
      </c>
      <c r="AM514" t="s">
        <v>726</v>
      </c>
      <c r="AN514" t="s">
        <v>726</v>
      </c>
      <c r="AO514" t="s">
        <v>726</v>
      </c>
      <c r="AP514" t="s">
        <v>726</v>
      </c>
      <c r="AQ514" t="s">
        <v>726</v>
      </c>
      <c r="AR514" t="s">
        <v>726</v>
      </c>
      <c r="AS514" t="s">
        <v>726</v>
      </c>
      <c r="AT514" t="s">
        <v>726</v>
      </c>
      <c r="AU514">
        <v>2011</v>
      </c>
      <c r="AV514">
        <v>0</v>
      </c>
      <c r="AW514">
        <v>2</v>
      </c>
      <c r="AX514">
        <v>2009</v>
      </c>
      <c r="AY514">
        <v>2</v>
      </c>
      <c r="AZ514">
        <v>9999</v>
      </c>
      <c r="BA514">
        <v>2</v>
      </c>
      <c r="BB514">
        <v>2011</v>
      </c>
      <c r="BC514">
        <v>2</v>
      </c>
      <c r="BD514">
        <v>2009</v>
      </c>
      <c r="BE514">
        <v>2009</v>
      </c>
      <c r="BF514">
        <v>0</v>
      </c>
      <c r="BG514">
        <v>1</v>
      </c>
      <c r="BH514">
        <v>0</v>
      </c>
      <c r="BI514">
        <v>1</v>
      </c>
      <c r="BO514">
        <v>0</v>
      </c>
      <c r="BP514">
        <v>0</v>
      </c>
      <c r="BQ514">
        <v>0</v>
      </c>
      <c r="BR514">
        <v>3</v>
      </c>
      <c r="BS514">
        <v>7</v>
      </c>
      <c r="BT514">
        <v>52</v>
      </c>
      <c r="BU514">
        <v>0</v>
      </c>
      <c r="BV514">
        <v>0</v>
      </c>
      <c r="BW514">
        <v>14</v>
      </c>
      <c r="BX514">
        <v>0</v>
      </c>
    </row>
    <row r="515" spans="1:76" x14ac:dyDescent="0.25">
      <c r="A515">
        <v>52</v>
      </c>
      <c r="B515" t="s">
        <v>96</v>
      </c>
      <c r="C515">
        <v>2010</v>
      </c>
      <c r="D515" t="s">
        <v>591</v>
      </c>
      <c r="E515">
        <v>1</v>
      </c>
      <c r="F515">
        <v>1</v>
      </c>
      <c r="G515">
        <v>22730</v>
      </c>
      <c r="H515">
        <v>8.1236597569692641</v>
      </c>
      <c r="I515">
        <v>6811</v>
      </c>
      <c r="J515">
        <v>0</v>
      </c>
      <c r="N515">
        <v>0</v>
      </c>
      <c r="S515">
        <v>7372</v>
      </c>
      <c r="T515">
        <v>511210</v>
      </c>
      <c r="U515">
        <v>1</v>
      </c>
      <c r="V515">
        <v>83</v>
      </c>
      <c r="W515">
        <v>1139</v>
      </c>
      <c r="X515">
        <v>908</v>
      </c>
      <c r="Y515">
        <v>1</v>
      </c>
      <c r="Z515">
        <v>1</v>
      </c>
      <c r="AA515" t="s">
        <v>773</v>
      </c>
      <c r="AB515">
        <v>151938</v>
      </c>
      <c r="AC515">
        <v>0</v>
      </c>
      <c r="AD515">
        <v>2798</v>
      </c>
      <c r="AE515">
        <v>6.51</v>
      </c>
      <c r="AF515">
        <v>3.2549999999999999</v>
      </c>
      <c r="AG515">
        <v>212</v>
      </c>
      <c r="AH515">
        <v>2787.6</v>
      </c>
      <c r="AI515">
        <v>1951.8</v>
      </c>
      <c r="AJ515" t="s">
        <v>726</v>
      </c>
      <c r="AK515" t="s">
        <v>726</v>
      </c>
      <c r="AL515" t="s">
        <v>726</v>
      </c>
      <c r="AM515">
        <v>250</v>
      </c>
      <c r="AN515" t="s">
        <v>726</v>
      </c>
      <c r="AO515" t="s">
        <v>726</v>
      </c>
      <c r="AP515" t="s">
        <v>726</v>
      </c>
      <c r="AQ515" t="s">
        <v>726</v>
      </c>
      <c r="AR515" t="s">
        <v>726</v>
      </c>
      <c r="AS515" t="s">
        <v>726</v>
      </c>
      <c r="AT515" t="s">
        <v>726</v>
      </c>
      <c r="AU515">
        <v>2011</v>
      </c>
      <c r="AV515">
        <v>0</v>
      </c>
      <c r="AW515">
        <v>2</v>
      </c>
      <c r="AX515">
        <v>2009</v>
      </c>
      <c r="AY515">
        <v>2</v>
      </c>
      <c r="AZ515">
        <v>9999</v>
      </c>
      <c r="BA515">
        <v>2</v>
      </c>
      <c r="BB515">
        <v>2011</v>
      </c>
      <c r="BC515">
        <v>2</v>
      </c>
      <c r="BD515">
        <v>2009</v>
      </c>
      <c r="BE515">
        <v>2009</v>
      </c>
      <c r="BF515">
        <v>0</v>
      </c>
      <c r="BG515">
        <v>1</v>
      </c>
      <c r="BH515">
        <v>0</v>
      </c>
      <c r="BI515">
        <v>1</v>
      </c>
      <c r="BO515">
        <v>0</v>
      </c>
      <c r="BP515">
        <v>0</v>
      </c>
      <c r="BQ515">
        <v>0</v>
      </c>
      <c r="BR515">
        <v>63</v>
      </c>
      <c r="BS515">
        <v>274</v>
      </c>
      <c r="BT515">
        <v>806</v>
      </c>
      <c r="BU515">
        <v>45</v>
      </c>
      <c r="BV515">
        <v>0</v>
      </c>
      <c r="BW515">
        <v>51</v>
      </c>
      <c r="BX515">
        <v>0</v>
      </c>
    </row>
    <row r="516" spans="1:76" x14ac:dyDescent="0.25">
      <c r="A516">
        <v>52</v>
      </c>
      <c r="B516" t="s">
        <v>96</v>
      </c>
      <c r="C516">
        <v>2011</v>
      </c>
      <c r="D516" t="s">
        <v>591</v>
      </c>
      <c r="E516">
        <v>1</v>
      </c>
      <c r="F516">
        <v>1</v>
      </c>
      <c r="G516">
        <v>22730</v>
      </c>
      <c r="H516">
        <v>8.1236597569692641</v>
      </c>
      <c r="I516">
        <v>6811</v>
      </c>
      <c r="J516">
        <v>0</v>
      </c>
      <c r="N516">
        <v>0</v>
      </c>
      <c r="S516">
        <v>7372</v>
      </c>
      <c r="T516">
        <v>511210</v>
      </c>
      <c r="U516">
        <v>1</v>
      </c>
      <c r="V516">
        <v>83</v>
      </c>
      <c r="W516">
        <v>1139</v>
      </c>
      <c r="X516">
        <v>908</v>
      </c>
      <c r="Y516">
        <v>1</v>
      </c>
      <c r="Z516">
        <v>1</v>
      </c>
      <c r="AA516" t="s">
        <v>773</v>
      </c>
      <c r="AB516">
        <v>151938</v>
      </c>
      <c r="AC516">
        <v>0</v>
      </c>
      <c r="AD516">
        <v>2798</v>
      </c>
      <c r="AE516">
        <v>6.41</v>
      </c>
      <c r="AF516">
        <v>3.2050000000000001</v>
      </c>
      <c r="AG516">
        <v>285.3</v>
      </c>
      <c r="AH516">
        <v>3227.8</v>
      </c>
      <c r="AI516">
        <v>2215.6</v>
      </c>
      <c r="AJ516">
        <v>121</v>
      </c>
      <c r="AK516" t="s">
        <v>726</v>
      </c>
      <c r="AL516" t="s">
        <v>726</v>
      </c>
      <c r="AM516">
        <v>175</v>
      </c>
      <c r="AN516">
        <v>38000</v>
      </c>
      <c r="AO516">
        <v>4</v>
      </c>
      <c r="AP516" t="s">
        <v>726</v>
      </c>
      <c r="AQ516" t="s">
        <v>726</v>
      </c>
      <c r="AR516" t="s">
        <v>726</v>
      </c>
      <c r="AS516" t="s">
        <v>726</v>
      </c>
      <c r="AT516" t="s">
        <v>726</v>
      </c>
      <c r="AU516">
        <v>2011</v>
      </c>
      <c r="AV516">
        <v>0</v>
      </c>
      <c r="AW516">
        <v>2</v>
      </c>
      <c r="AX516">
        <v>2009</v>
      </c>
      <c r="AY516">
        <v>2</v>
      </c>
      <c r="AZ516">
        <v>9999</v>
      </c>
      <c r="BA516">
        <v>2</v>
      </c>
      <c r="BB516">
        <v>2011</v>
      </c>
      <c r="BC516">
        <v>2</v>
      </c>
      <c r="BD516">
        <v>2009</v>
      </c>
      <c r="BE516">
        <v>2009</v>
      </c>
      <c r="BF516">
        <v>1</v>
      </c>
      <c r="BG516">
        <v>1</v>
      </c>
      <c r="BH516">
        <v>0</v>
      </c>
      <c r="BI516">
        <v>1</v>
      </c>
      <c r="BO516">
        <v>60</v>
      </c>
      <c r="BP516">
        <v>0</v>
      </c>
      <c r="BQ516">
        <v>5967</v>
      </c>
      <c r="BR516">
        <v>1</v>
      </c>
      <c r="BS516">
        <v>5</v>
      </c>
      <c r="BT516">
        <v>17</v>
      </c>
      <c r="BU516">
        <v>0</v>
      </c>
      <c r="BV516">
        <v>0</v>
      </c>
      <c r="BW516">
        <v>5</v>
      </c>
      <c r="BX516">
        <v>11</v>
      </c>
    </row>
    <row r="517" spans="1:76" x14ac:dyDescent="0.25">
      <c r="A517">
        <v>52</v>
      </c>
      <c r="B517" t="s">
        <v>96</v>
      </c>
      <c r="C517">
        <v>2012</v>
      </c>
      <c r="D517" t="s">
        <v>591</v>
      </c>
      <c r="E517">
        <v>1</v>
      </c>
      <c r="F517">
        <v>1</v>
      </c>
      <c r="G517">
        <v>22730</v>
      </c>
      <c r="H517">
        <v>8.1236597569692641</v>
      </c>
      <c r="I517">
        <v>6811</v>
      </c>
      <c r="J517">
        <v>0</v>
      </c>
      <c r="N517">
        <v>0</v>
      </c>
      <c r="S517">
        <v>7372</v>
      </c>
      <c r="T517">
        <v>511210</v>
      </c>
      <c r="U517">
        <v>1</v>
      </c>
      <c r="V517">
        <v>83</v>
      </c>
      <c r="W517">
        <v>1139</v>
      </c>
      <c r="X517">
        <v>908</v>
      </c>
      <c r="Y517">
        <v>1</v>
      </c>
      <c r="Z517">
        <v>1</v>
      </c>
      <c r="AA517" t="s">
        <v>773</v>
      </c>
      <c r="AB517">
        <v>151938</v>
      </c>
      <c r="AC517">
        <v>4.9000000000000004</v>
      </c>
      <c r="AD517">
        <v>3012</v>
      </c>
      <c r="AE517">
        <v>6.42</v>
      </c>
      <c r="AF517">
        <v>5.66</v>
      </c>
      <c r="AG517">
        <v>247.4</v>
      </c>
      <c r="AH517">
        <v>4308.3999999999996</v>
      </c>
      <c r="AI517">
        <v>2312.1999999999998</v>
      </c>
      <c r="AJ517">
        <v>325</v>
      </c>
      <c r="AK517" t="s">
        <v>726</v>
      </c>
      <c r="AL517">
        <v>33</v>
      </c>
      <c r="AM517">
        <v>122</v>
      </c>
      <c r="AN517">
        <v>36826</v>
      </c>
      <c r="AO517">
        <v>4</v>
      </c>
      <c r="AP517" t="s">
        <v>726</v>
      </c>
      <c r="AQ517" t="s">
        <v>726</v>
      </c>
      <c r="AR517" t="s">
        <v>726</v>
      </c>
      <c r="AS517" t="s">
        <v>726</v>
      </c>
      <c r="AT517" t="s">
        <v>726</v>
      </c>
      <c r="AU517">
        <v>2011</v>
      </c>
      <c r="AV517">
        <v>0</v>
      </c>
      <c r="AW517">
        <v>2</v>
      </c>
      <c r="AX517">
        <v>2009</v>
      </c>
      <c r="AY517">
        <v>2</v>
      </c>
      <c r="AZ517">
        <v>9999</v>
      </c>
      <c r="BA517">
        <v>2</v>
      </c>
      <c r="BB517">
        <v>2011</v>
      </c>
      <c r="BC517">
        <v>2</v>
      </c>
      <c r="BD517">
        <v>2009</v>
      </c>
      <c r="BE517">
        <v>2009</v>
      </c>
      <c r="BF517">
        <v>1</v>
      </c>
      <c r="BG517">
        <v>1</v>
      </c>
      <c r="BH517">
        <v>0</v>
      </c>
      <c r="BI517">
        <v>1</v>
      </c>
      <c r="BO517">
        <v>118</v>
      </c>
      <c r="BP517">
        <v>3</v>
      </c>
      <c r="BQ517">
        <v>1010</v>
      </c>
      <c r="BR517">
        <v>194</v>
      </c>
      <c r="BS517">
        <v>554</v>
      </c>
      <c r="BT517">
        <v>2523</v>
      </c>
      <c r="BU517">
        <v>421</v>
      </c>
      <c r="BV517">
        <v>2</v>
      </c>
      <c r="BW517">
        <v>32</v>
      </c>
      <c r="BX517">
        <v>262</v>
      </c>
    </row>
    <row r="518" spans="1:76" x14ac:dyDescent="0.25">
      <c r="A518">
        <v>52</v>
      </c>
      <c r="B518" t="s">
        <v>96</v>
      </c>
      <c r="C518">
        <v>2013</v>
      </c>
      <c r="D518" t="s">
        <v>591</v>
      </c>
      <c r="E518">
        <v>1</v>
      </c>
      <c r="F518">
        <v>1</v>
      </c>
      <c r="G518">
        <v>22730</v>
      </c>
      <c r="H518">
        <v>8.1236597569692641</v>
      </c>
      <c r="I518">
        <v>6811</v>
      </c>
      <c r="J518">
        <v>0</v>
      </c>
      <c r="N518">
        <v>0</v>
      </c>
      <c r="S518">
        <v>7372</v>
      </c>
      <c r="T518">
        <v>511210</v>
      </c>
      <c r="U518">
        <v>1</v>
      </c>
      <c r="V518">
        <v>83</v>
      </c>
      <c r="W518">
        <v>1139</v>
      </c>
      <c r="X518">
        <v>908</v>
      </c>
      <c r="Y518">
        <v>1</v>
      </c>
      <c r="Z518">
        <v>1</v>
      </c>
      <c r="AA518" t="s">
        <v>773</v>
      </c>
      <c r="AB518">
        <v>151938</v>
      </c>
      <c r="AC518">
        <v>4.7</v>
      </c>
      <c r="AD518">
        <v>3116</v>
      </c>
      <c r="AE518">
        <v>0</v>
      </c>
      <c r="AF518">
        <v>2.35</v>
      </c>
      <c r="AG518">
        <v>228.8</v>
      </c>
      <c r="AH518">
        <v>4595</v>
      </c>
      <c r="AI518">
        <v>2273.9</v>
      </c>
      <c r="AJ518">
        <v>-2</v>
      </c>
      <c r="AK518">
        <v>5</v>
      </c>
      <c r="AL518">
        <v>34</v>
      </c>
      <c r="AM518">
        <v>527</v>
      </c>
      <c r="AN518">
        <v>46255</v>
      </c>
      <c r="AO518">
        <v>16</v>
      </c>
      <c r="AP518" t="s">
        <v>726</v>
      </c>
      <c r="AQ518" t="s">
        <v>726</v>
      </c>
      <c r="AR518" t="s">
        <v>726</v>
      </c>
      <c r="AS518" t="s">
        <v>726</v>
      </c>
      <c r="AT518" t="s">
        <v>726</v>
      </c>
      <c r="AU518">
        <v>2011</v>
      </c>
      <c r="AV518">
        <v>0</v>
      </c>
      <c r="AW518">
        <v>2</v>
      </c>
      <c r="AX518">
        <v>2009</v>
      </c>
      <c r="AY518">
        <v>2</v>
      </c>
      <c r="AZ518">
        <v>9999</v>
      </c>
      <c r="BA518">
        <v>2</v>
      </c>
      <c r="BB518">
        <v>2011</v>
      </c>
      <c r="BC518">
        <v>2</v>
      </c>
      <c r="BD518">
        <v>2009</v>
      </c>
      <c r="BE518">
        <v>2009</v>
      </c>
      <c r="BF518">
        <v>1</v>
      </c>
      <c r="BG518">
        <v>1</v>
      </c>
      <c r="BH518">
        <v>0</v>
      </c>
      <c r="BI518">
        <v>1</v>
      </c>
      <c r="BO518">
        <v>68</v>
      </c>
      <c r="BP518">
        <v>10</v>
      </c>
      <c r="BQ518">
        <v>691</v>
      </c>
      <c r="BR518">
        <v>229</v>
      </c>
      <c r="BS518">
        <v>60</v>
      </c>
      <c r="BT518">
        <v>1753</v>
      </c>
      <c r="BU518">
        <v>234</v>
      </c>
      <c r="BV518">
        <v>119</v>
      </c>
      <c r="BW518">
        <v>10</v>
      </c>
      <c r="BX518">
        <v>76</v>
      </c>
    </row>
    <row r="519" spans="1:76" x14ac:dyDescent="0.25">
      <c r="A519">
        <v>52</v>
      </c>
      <c r="B519" t="s">
        <v>96</v>
      </c>
      <c r="C519">
        <v>2014</v>
      </c>
      <c r="D519" t="s">
        <v>591</v>
      </c>
      <c r="E519">
        <v>1</v>
      </c>
      <c r="F519">
        <v>1</v>
      </c>
      <c r="G519">
        <v>22730</v>
      </c>
      <c r="H519">
        <v>8.1236597569692641</v>
      </c>
      <c r="I519">
        <v>6811</v>
      </c>
      <c r="J519">
        <v>0</v>
      </c>
      <c r="N519">
        <v>0</v>
      </c>
      <c r="S519">
        <v>7372</v>
      </c>
      <c r="T519">
        <v>511210</v>
      </c>
      <c r="U519">
        <v>1</v>
      </c>
      <c r="V519">
        <v>83</v>
      </c>
      <c r="W519">
        <v>1139</v>
      </c>
      <c r="X519">
        <v>908</v>
      </c>
      <c r="Y519">
        <v>1</v>
      </c>
      <c r="Z519">
        <v>1</v>
      </c>
      <c r="AA519" t="s">
        <v>773</v>
      </c>
      <c r="AB519">
        <v>151938</v>
      </c>
      <c r="AC519">
        <v>3.1</v>
      </c>
      <c r="AD519">
        <v>3209</v>
      </c>
      <c r="AE519">
        <v>0</v>
      </c>
      <c r="AF519">
        <v>1.55</v>
      </c>
      <c r="AG519">
        <v>81.8</v>
      </c>
      <c r="AH519">
        <v>4913.8</v>
      </c>
      <c r="AI519">
        <v>2512.1999999999998</v>
      </c>
      <c r="AJ519">
        <v>82</v>
      </c>
      <c r="AK519">
        <v>12</v>
      </c>
      <c r="AL519">
        <v>31.96</v>
      </c>
      <c r="AM519">
        <v>292</v>
      </c>
      <c r="AN519">
        <v>70186</v>
      </c>
      <c r="AO519">
        <v>6</v>
      </c>
      <c r="AP519">
        <v>4</v>
      </c>
      <c r="AQ519" t="s">
        <v>726</v>
      </c>
      <c r="AR519" t="s">
        <v>726</v>
      </c>
      <c r="AS519">
        <v>63</v>
      </c>
      <c r="AT519" t="s">
        <v>726</v>
      </c>
      <c r="AU519">
        <v>2011</v>
      </c>
      <c r="AV519">
        <v>0</v>
      </c>
      <c r="AW519">
        <v>2</v>
      </c>
      <c r="AX519">
        <v>2009</v>
      </c>
      <c r="AY519">
        <v>2</v>
      </c>
      <c r="AZ519">
        <v>9999</v>
      </c>
      <c r="BA519">
        <v>2</v>
      </c>
      <c r="BB519">
        <v>2011</v>
      </c>
      <c r="BC519">
        <v>2</v>
      </c>
      <c r="BD519">
        <v>2009</v>
      </c>
      <c r="BE519">
        <v>2009</v>
      </c>
      <c r="BF519">
        <v>1</v>
      </c>
      <c r="BG519">
        <v>1</v>
      </c>
      <c r="BH519">
        <v>0</v>
      </c>
      <c r="BI519">
        <v>1</v>
      </c>
      <c r="BO519">
        <v>378</v>
      </c>
      <c r="BP519">
        <v>114</v>
      </c>
      <c r="BQ519">
        <v>3338275</v>
      </c>
      <c r="BR519">
        <v>355</v>
      </c>
      <c r="BS519">
        <v>58</v>
      </c>
      <c r="BT519">
        <v>3966</v>
      </c>
      <c r="BU519">
        <v>522</v>
      </c>
      <c r="BV519">
        <v>269</v>
      </c>
      <c r="BW519">
        <v>5</v>
      </c>
      <c r="BX519">
        <v>200</v>
      </c>
    </row>
    <row r="520" spans="1:76" x14ac:dyDescent="0.25">
      <c r="A520">
        <v>52</v>
      </c>
      <c r="B520" t="s">
        <v>96</v>
      </c>
      <c r="C520">
        <v>2015</v>
      </c>
      <c r="D520" t="s">
        <v>591</v>
      </c>
      <c r="E520">
        <v>1</v>
      </c>
      <c r="F520">
        <v>1</v>
      </c>
      <c r="G520">
        <v>22730</v>
      </c>
      <c r="H520">
        <v>8.1236597569692641</v>
      </c>
      <c r="I520">
        <v>6811</v>
      </c>
      <c r="J520">
        <v>0</v>
      </c>
      <c r="N520">
        <v>0</v>
      </c>
      <c r="S520">
        <v>7372</v>
      </c>
      <c r="T520">
        <v>511210</v>
      </c>
      <c r="U520">
        <v>1</v>
      </c>
      <c r="V520">
        <v>83</v>
      </c>
      <c r="W520">
        <v>1139</v>
      </c>
      <c r="X520">
        <v>908</v>
      </c>
      <c r="Y520">
        <v>1</v>
      </c>
      <c r="Z520">
        <v>1</v>
      </c>
      <c r="AA520" t="s">
        <v>773</v>
      </c>
      <c r="AB520">
        <v>151938</v>
      </c>
      <c r="AC520">
        <v>4.9000000000000004</v>
      </c>
      <c r="AD520">
        <v>3865</v>
      </c>
      <c r="AE520">
        <v>0</v>
      </c>
      <c r="AF520">
        <v>2.4500000000000002</v>
      </c>
      <c r="AG520">
        <v>-330.5</v>
      </c>
      <c r="AH520">
        <v>5515.3</v>
      </c>
      <c r="AI520">
        <v>2504.1</v>
      </c>
      <c r="AJ520">
        <v>382</v>
      </c>
      <c r="AK520">
        <v>11</v>
      </c>
      <c r="AL520">
        <v>31</v>
      </c>
      <c r="AM520" t="s">
        <v>726</v>
      </c>
      <c r="AN520" t="s">
        <v>726</v>
      </c>
      <c r="AO520" t="s">
        <v>726</v>
      </c>
      <c r="AP520">
        <v>16</v>
      </c>
      <c r="AQ520">
        <v>4</v>
      </c>
      <c r="AR520" t="s">
        <v>726</v>
      </c>
      <c r="AS520" t="s">
        <v>726</v>
      </c>
      <c r="AT520">
        <v>37</v>
      </c>
      <c r="AU520">
        <v>2011</v>
      </c>
      <c r="AV520">
        <v>0</v>
      </c>
      <c r="AW520">
        <v>2</v>
      </c>
      <c r="AX520">
        <v>2009</v>
      </c>
      <c r="AY520">
        <v>2</v>
      </c>
      <c r="AZ520">
        <v>9999</v>
      </c>
      <c r="BA520">
        <v>2</v>
      </c>
      <c r="BB520">
        <v>2011</v>
      </c>
      <c r="BC520">
        <v>2</v>
      </c>
      <c r="BD520">
        <v>2009</v>
      </c>
      <c r="BE520">
        <v>2009</v>
      </c>
      <c r="BF520">
        <v>1</v>
      </c>
      <c r="BG520">
        <v>1</v>
      </c>
      <c r="BH520">
        <v>0</v>
      </c>
      <c r="BI520">
        <v>1</v>
      </c>
      <c r="BO520">
        <v>282</v>
      </c>
      <c r="BP520">
        <v>137</v>
      </c>
      <c r="BQ520">
        <v>623</v>
      </c>
      <c r="BR520">
        <v>120</v>
      </c>
      <c r="BS520">
        <v>45</v>
      </c>
      <c r="BT520">
        <v>3791</v>
      </c>
      <c r="BU520">
        <v>169</v>
      </c>
      <c r="BV520">
        <v>99</v>
      </c>
      <c r="BW520">
        <v>8</v>
      </c>
      <c r="BX520">
        <v>230</v>
      </c>
    </row>
    <row r="521" spans="1:76" x14ac:dyDescent="0.25">
      <c r="A521">
        <v>52</v>
      </c>
      <c r="B521" t="s">
        <v>96</v>
      </c>
      <c r="C521">
        <v>2016</v>
      </c>
      <c r="D521" t="s">
        <v>591</v>
      </c>
      <c r="E521">
        <v>1</v>
      </c>
      <c r="F521">
        <v>1</v>
      </c>
      <c r="G521">
        <v>22730</v>
      </c>
      <c r="H521">
        <v>8.1236597569692641</v>
      </c>
      <c r="I521">
        <v>6811</v>
      </c>
      <c r="J521">
        <v>0</v>
      </c>
      <c r="N521">
        <v>0</v>
      </c>
      <c r="S521">
        <v>7372</v>
      </c>
      <c r="T521">
        <v>511210</v>
      </c>
      <c r="U521">
        <v>1</v>
      </c>
      <c r="V521">
        <v>83</v>
      </c>
      <c r="W521">
        <v>1139</v>
      </c>
      <c r="X521">
        <v>908</v>
      </c>
      <c r="Y521">
        <v>1</v>
      </c>
      <c r="Z521">
        <v>1</v>
      </c>
      <c r="AA521" t="s">
        <v>773</v>
      </c>
      <c r="AB521">
        <v>151938</v>
      </c>
      <c r="AC521" t="s">
        <v>726</v>
      </c>
      <c r="AD521" t="s">
        <v>726</v>
      </c>
      <c r="AE521" t="s">
        <v>726</v>
      </c>
      <c r="AF521" t="s">
        <v>726</v>
      </c>
      <c r="AG521" t="s">
        <v>726</v>
      </c>
      <c r="AH521" t="s">
        <v>726</v>
      </c>
      <c r="AI521" t="s">
        <v>726</v>
      </c>
      <c r="AJ521" t="s">
        <v>726</v>
      </c>
      <c r="AK521" t="s">
        <v>726</v>
      </c>
      <c r="AL521" t="s">
        <v>726</v>
      </c>
      <c r="AM521" t="s">
        <v>726</v>
      </c>
      <c r="AN521" t="s">
        <v>726</v>
      </c>
      <c r="AO521" t="s">
        <v>726</v>
      </c>
      <c r="AP521" t="s">
        <v>726</v>
      </c>
      <c r="AQ521" t="s">
        <v>726</v>
      </c>
      <c r="AR521" t="s">
        <v>726</v>
      </c>
      <c r="AS521" t="s">
        <v>726</v>
      </c>
      <c r="AT521">
        <v>20</v>
      </c>
      <c r="AU521">
        <v>2011</v>
      </c>
      <c r="AV521">
        <v>0</v>
      </c>
      <c r="AW521">
        <v>2</v>
      </c>
      <c r="AX521">
        <v>2009</v>
      </c>
      <c r="AY521">
        <v>2</v>
      </c>
      <c r="AZ521">
        <v>9999</v>
      </c>
      <c r="BA521">
        <v>2</v>
      </c>
      <c r="BB521">
        <v>2011</v>
      </c>
      <c r="BC521">
        <v>2</v>
      </c>
      <c r="BD521">
        <v>2009</v>
      </c>
      <c r="BE521">
        <v>2009</v>
      </c>
      <c r="BF521">
        <v>1</v>
      </c>
      <c r="BG521">
        <v>1</v>
      </c>
      <c r="BH521">
        <v>0</v>
      </c>
      <c r="BI521">
        <v>1</v>
      </c>
      <c r="BO521">
        <v>0</v>
      </c>
      <c r="BP521">
        <v>0</v>
      </c>
      <c r="BQ521">
        <v>0</v>
      </c>
      <c r="BR521">
        <v>2</v>
      </c>
      <c r="BS521">
        <v>2</v>
      </c>
      <c r="BT521">
        <v>130</v>
      </c>
      <c r="BU521">
        <v>3</v>
      </c>
      <c r="BV521">
        <v>0</v>
      </c>
      <c r="BW521">
        <v>0</v>
      </c>
      <c r="BX521">
        <v>37</v>
      </c>
    </row>
    <row r="522" spans="1:76" x14ac:dyDescent="0.25">
      <c r="A522">
        <v>53</v>
      </c>
      <c r="B522" t="s">
        <v>600</v>
      </c>
      <c r="C522">
        <v>2007</v>
      </c>
      <c r="D522" t="s">
        <v>587</v>
      </c>
      <c r="E522">
        <v>0</v>
      </c>
      <c r="F522">
        <v>1</v>
      </c>
      <c r="G522">
        <v>4904</v>
      </c>
      <c r="H522">
        <v>0.40355497037524685</v>
      </c>
      <c r="I522">
        <v>2926</v>
      </c>
      <c r="J522">
        <v>0</v>
      </c>
      <c r="N522">
        <v>1</v>
      </c>
      <c r="O522">
        <v>4902</v>
      </c>
      <c r="P522">
        <v>0.40339038841342989</v>
      </c>
      <c r="Q522">
        <v>527</v>
      </c>
      <c r="R522">
        <v>39814</v>
      </c>
      <c r="U522">
        <v>1</v>
      </c>
      <c r="V522">
        <v>1</v>
      </c>
      <c r="W522">
        <v>442</v>
      </c>
      <c r="X522">
        <v>1069</v>
      </c>
      <c r="Y522">
        <v>1</v>
      </c>
      <c r="Z522">
        <v>0</v>
      </c>
      <c r="AA522" t="s">
        <v>774</v>
      </c>
      <c r="AB522">
        <v>1772</v>
      </c>
      <c r="AC522" t="s">
        <v>726</v>
      </c>
      <c r="AD522">
        <v>10481</v>
      </c>
      <c r="AE522" t="s">
        <v>726</v>
      </c>
      <c r="AF522" t="s">
        <v>726</v>
      </c>
      <c r="AG522" t="s">
        <v>726</v>
      </c>
      <c r="AH522" t="s">
        <v>726</v>
      </c>
      <c r="AI522">
        <v>1742</v>
      </c>
      <c r="AJ522">
        <v>971</v>
      </c>
      <c r="AK522">
        <v>73</v>
      </c>
      <c r="AL522" t="s">
        <v>726</v>
      </c>
      <c r="AM522" t="s">
        <v>726</v>
      </c>
      <c r="AN522">
        <v>89001</v>
      </c>
      <c r="AO522">
        <v>11</v>
      </c>
      <c r="AP522" t="s">
        <v>726</v>
      </c>
      <c r="AQ522" t="s">
        <v>726</v>
      </c>
      <c r="AR522" t="s">
        <v>726</v>
      </c>
      <c r="AS522" t="s">
        <v>726</v>
      </c>
      <c r="AT522" t="s">
        <v>726</v>
      </c>
      <c r="AU522">
        <v>2010</v>
      </c>
      <c r="AV522">
        <v>0</v>
      </c>
      <c r="AW522">
        <v>1</v>
      </c>
      <c r="AX522">
        <v>2009</v>
      </c>
      <c r="AY522">
        <v>1</v>
      </c>
      <c r="AZ522">
        <v>9999</v>
      </c>
      <c r="BA522">
        <v>2</v>
      </c>
      <c r="BB522">
        <v>2013</v>
      </c>
      <c r="BC522">
        <v>2</v>
      </c>
      <c r="BD522">
        <v>2009</v>
      </c>
      <c r="BE522">
        <v>2009</v>
      </c>
      <c r="BF522">
        <v>0</v>
      </c>
      <c r="BG522">
        <v>0</v>
      </c>
      <c r="BH522">
        <v>0</v>
      </c>
      <c r="BI522">
        <v>0</v>
      </c>
      <c r="BO522">
        <v>0</v>
      </c>
      <c r="BP522">
        <v>0</v>
      </c>
      <c r="BQ522">
        <v>0</v>
      </c>
      <c r="BR522">
        <v>0</v>
      </c>
      <c r="BS522">
        <v>0</v>
      </c>
      <c r="BT522">
        <v>0</v>
      </c>
      <c r="BU522">
        <v>0</v>
      </c>
      <c r="BV522">
        <v>0</v>
      </c>
      <c r="BW522">
        <v>0</v>
      </c>
      <c r="BX522">
        <v>0</v>
      </c>
    </row>
    <row r="523" spans="1:76" x14ac:dyDescent="0.25">
      <c r="A523">
        <v>53</v>
      </c>
      <c r="B523" t="s">
        <v>600</v>
      </c>
      <c r="C523">
        <v>2008</v>
      </c>
      <c r="D523" t="s">
        <v>587</v>
      </c>
      <c r="E523">
        <v>0</v>
      </c>
      <c r="F523">
        <v>1</v>
      </c>
      <c r="G523">
        <v>4904</v>
      </c>
      <c r="H523">
        <v>0.40355497037524685</v>
      </c>
      <c r="I523">
        <v>2926</v>
      </c>
      <c r="J523">
        <v>0</v>
      </c>
      <c r="N523">
        <v>1</v>
      </c>
      <c r="O523">
        <v>4902</v>
      </c>
      <c r="P523">
        <v>0.40339038841342989</v>
      </c>
      <c r="Q523">
        <v>527</v>
      </c>
      <c r="R523">
        <v>39814</v>
      </c>
      <c r="U523">
        <v>1</v>
      </c>
      <c r="V523">
        <v>1</v>
      </c>
      <c r="W523">
        <v>442</v>
      </c>
      <c r="X523">
        <v>1069</v>
      </c>
      <c r="Y523">
        <v>1</v>
      </c>
      <c r="Z523">
        <v>0</v>
      </c>
      <c r="AA523" t="s">
        <v>774</v>
      </c>
      <c r="AB523">
        <v>1772</v>
      </c>
      <c r="AC523">
        <v>9.1</v>
      </c>
      <c r="AD523">
        <v>10535</v>
      </c>
      <c r="AE523">
        <v>0</v>
      </c>
      <c r="AF523">
        <v>4.55</v>
      </c>
      <c r="AG523" t="s">
        <v>726</v>
      </c>
      <c r="AH523" t="s">
        <v>726</v>
      </c>
      <c r="AI523">
        <v>1839</v>
      </c>
      <c r="AJ523">
        <v>67</v>
      </c>
      <c r="AK523" t="s">
        <v>726</v>
      </c>
      <c r="AL523">
        <v>76</v>
      </c>
      <c r="AM523" t="s">
        <v>726</v>
      </c>
      <c r="AN523">
        <v>135639</v>
      </c>
      <c r="AO523">
        <v>11</v>
      </c>
      <c r="AP523" t="s">
        <v>726</v>
      </c>
      <c r="AQ523" t="s">
        <v>726</v>
      </c>
      <c r="AR523" t="s">
        <v>726</v>
      </c>
      <c r="AS523" t="s">
        <v>726</v>
      </c>
      <c r="AT523" t="s">
        <v>726</v>
      </c>
      <c r="AU523">
        <v>2010</v>
      </c>
      <c r="AV523">
        <v>0</v>
      </c>
      <c r="AW523">
        <v>1</v>
      </c>
      <c r="AX523">
        <v>2009</v>
      </c>
      <c r="AY523">
        <v>1</v>
      </c>
      <c r="AZ523">
        <v>9999</v>
      </c>
      <c r="BA523">
        <v>2</v>
      </c>
      <c r="BB523">
        <v>2013</v>
      </c>
      <c r="BC523">
        <v>2</v>
      </c>
      <c r="BD523">
        <v>2009</v>
      </c>
      <c r="BE523">
        <v>2009</v>
      </c>
      <c r="BF523">
        <v>0</v>
      </c>
      <c r="BG523">
        <v>0</v>
      </c>
      <c r="BH523">
        <v>0</v>
      </c>
      <c r="BI523">
        <v>0</v>
      </c>
      <c r="BO523">
        <v>0</v>
      </c>
      <c r="BP523">
        <v>0</v>
      </c>
      <c r="BQ523">
        <v>0</v>
      </c>
      <c r="BR523">
        <v>0</v>
      </c>
      <c r="BS523">
        <v>0</v>
      </c>
      <c r="BT523">
        <v>0</v>
      </c>
      <c r="BU523">
        <v>0</v>
      </c>
      <c r="BV523">
        <v>0</v>
      </c>
      <c r="BW523">
        <v>0</v>
      </c>
      <c r="BX523">
        <v>0</v>
      </c>
    </row>
    <row r="524" spans="1:76" x14ac:dyDescent="0.25">
      <c r="A524">
        <v>53</v>
      </c>
      <c r="B524" t="s">
        <v>600</v>
      </c>
      <c r="C524">
        <v>2009</v>
      </c>
      <c r="D524" t="s">
        <v>587</v>
      </c>
      <c r="E524">
        <v>0</v>
      </c>
      <c r="F524">
        <v>1</v>
      </c>
      <c r="G524">
        <v>4904</v>
      </c>
      <c r="H524">
        <v>0.40355497037524685</v>
      </c>
      <c r="I524">
        <v>2926</v>
      </c>
      <c r="J524">
        <v>0</v>
      </c>
      <c r="N524">
        <v>1</v>
      </c>
      <c r="O524">
        <v>4902</v>
      </c>
      <c r="P524">
        <v>0.40339038841342989</v>
      </c>
      <c r="Q524">
        <v>527</v>
      </c>
      <c r="R524">
        <v>39814</v>
      </c>
      <c r="U524">
        <v>1</v>
      </c>
      <c r="V524">
        <v>1</v>
      </c>
      <c r="W524">
        <v>442</v>
      </c>
      <c r="X524">
        <v>1069</v>
      </c>
      <c r="Y524">
        <v>1</v>
      </c>
      <c r="Z524">
        <v>0</v>
      </c>
      <c r="AA524" t="s">
        <v>774</v>
      </c>
      <c r="AB524">
        <v>1772</v>
      </c>
      <c r="AC524">
        <v>9.3000000000000007</v>
      </c>
      <c r="AD524">
        <v>11145</v>
      </c>
      <c r="AE524">
        <v>0</v>
      </c>
      <c r="AF524">
        <v>4.6500000000000004</v>
      </c>
      <c r="AG524" t="s">
        <v>726</v>
      </c>
      <c r="AH524" t="s">
        <v>726</v>
      </c>
      <c r="AI524">
        <v>2086</v>
      </c>
      <c r="AJ524">
        <v>538</v>
      </c>
      <c r="AK524">
        <v>11</v>
      </c>
      <c r="AL524">
        <v>75</v>
      </c>
      <c r="AM524" t="s">
        <v>726</v>
      </c>
      <c r="AN524">
        <v>48033</v>
      </c>
      <c r="AO524">
        <v>9</v>
      </c>
      <c r="AP524" t="s">
        <v>726</v>
      </c>
      <c r="AQ524" t="s">
        <v>726</v>
      </c>
      <c r="AR524" t="s">
        <v>726</v>
      </c>
      <c r="AS524" t="s">
        <v>726</v>
      </c>
      <c r="AT524" t="s">
        <v>726</v>
      </c>
      <c r="AU524">
        <v>2010</v>
      </c>
      <c r="AV524">
        <v>0</v>
      </c>
      <c r="AW524">
        <v>1</v>
      </c>
      <c r="AX524">
        <v>2009</v>
      </c>
      <c r="AY524">
        <v>1</v>
      </c>
      <c r="AZ524">
        <v>9999</v>
      </c>
      <c r="BA524">
        <v>2</v>
      </c>
      <c r="BB524">
        <v>2013</v>
      </c>
      <c r="BC524">
        <v>2</v>
      </c>
      <c r="BD524">
        <v>2009</v>
      </c>
      <c r="BE524">
        <v>2009</v>
      </c>
      <c r="BF524">
        <v>0</v>
      </c>
      <c r="BG524">
        <v>1</v>
      </c>
      <c r="BH524">
        <v>0</v>
      </c>
      <c r="BI524">
        <v>1</v>
      </c>
      <c r="BO524">
        <v>0</v>
      </c>
      <c r="BP524">
        <v>0</v>
      </c>
      <c r="BQ524">
        <v>0</v>
      </c>
      <c r="BR524">
        <v>0</v>
      </c>
      <c r="BS524">
        <v>0</v>
      </c>
      <c r="BT524">
        <v>0</v>
      </c>
      <c r="BU524">
        <v>0</v>
      </c>
      <c r="BV524">
        <v>0</v>
      </c>
      <c r="BW524">
        <v>0</v>
      </c>
      <c r="BX524">
        <v>0</v>
      </c>
    </row>
    <row r="525" spans="1:76" x14ac:dyDescent="0.25">
      <c r="A525">
        <v>53</v>
      </c>
      <c r="B525" t="s">
        <v>600</v>
      </c>
      <c r="C525">
        <v>2010</v>
      </c>
      <c r="D525" t="s">
        <v>587</v>
      </c>
      <c r="E525">
        <v>0</v>
      </c>
      <c r="F525">
        <v>1</v>
      </c>
      <c r="G525">
        <v>4904</v>
      </c>
      <c r="H525">
        <v>0.40355497037524685</v>
      </c>
      <c r="I525">
        <v>2926</v>
      </c>
      <c r="J525">
        <v>0</v>
      </c>
      <c r="N525">
        <v>1</v>
      </c>
      <c r="O525">
        <v>4902</v>
      </c>
      <c r="P525">
        <v>0.40339038841342989</v>
      </c>
      <c r="Q525">
        <v>527</v>
      </c>
      <c r="R525">
        <v>39814</v>
      </c>
      <c r="U525">
        <v>1</v>
      </c>
      <c r="V525">
        <v>1</v>
      </c>
      <c r="W525">
        <v>442</v>
      </c>
      <c r="X525">
        <v>1069</v>
      </c>
      <c r="Y525">
        <v>1</v>
      </c>
      <c r="Z525">
        <v>0</v>
      </c>
      <c r="AA525" t="s">
        <v>774</v>
      </c>
      <c r="AB525">
        <v>1772</v>
      </c>
      <c r="AC525">
        <v>8.4</v>
      </c>
      <c r="AD525">
        <v>11298</v>
      </c>
      <c r="AE525">
        <v>0</v>
      </c>
      <c r="AF525">
        <v>4.2</v>
      </c>
      <c r="AG525" t="s">
        <v>726</v>
      </c>
      <c r="AH525" t="s">
        <v>726</v>
      </c>
      <c r="AI525">
        <v>2116</v>
      </c>
      <c r="AJ525">
        <v>173</v>
      </c>
      <c r="AK525">
        <v>1</v>
      </c>
      <c r="AL525">
        <v>74</v>
      </c>
      <c r="AM525">
        <v>500</v>
      </c>
      <c r="AN525">
        <v>56200</v>
      </c>
      <c r="AO525">
        <v>7</v>
      </c>
      <c r="AP525" t="s">
        <v>726</v>
      </c>
      <c r="AQ525" t="s">
        <v>726</v>
      </c>
      <c r="AR525" t="s">
        <v>726</v>
      </c>
      <c r="AS525" t="s">
        <v>726</v>
      </c>
      <c r="AT525" t="s">
        <v>726</v>
      </c>
      <c r="AU525">
        <v>2010</v>
      </c>
      <c r="AV525">
        <v>0</v>
      </c>
      <c r="AW525">
        <v>1</v>
      </c>
      <c r="AX525">
        <v>2009</v>
      </c>
      <c r="AY525">
        <v>1</v>
      </c>
      <c r="AZ525">
        <v>9999</v>
      </c>
      <c r="BA525">
        <v>2</v>
      </c>
      <c r="BB525">
        <v>2013</v>
      </c>
      <c r="BC525">
        <v>2</v>
      </c>
      <c r="BD525">
        <v>2009</v>
      </c>
      <c r="BE525">
        <v>2009</v>
      </c>
      <c r="BF525">
        <v>0</v>
      </c>
      <c r="BG525">
        <v>1</v>
      </c>
      <c r="BH525">
        <v>0</v>
      </c>
      <c r="BI525">
        <v>1</v>
      </c>
      <c r="BO525">
        <v>0</v>
      </c>
      <c r="BP525">
        <v>0</v>
      </c>
      <c r="BQ525">
        <v>0</v>
      </c>
      <c r="BR525">
        <v>1</v>
      </c>
      <c r="BS525">
        <v>0</v>
      </c>
      <c r="BT525">
        <v>0</v>
      </c>
      <c r="BU525">
        <v>0</v>
      </c>
      <c r="BV525">
        <v>0</v>
      </c>
      <c r="BW525">
        <v>2</v>
      </c>
      <c r="BX525">
        <v>0</v>
      </c>
    </row>
    <row r="526" spans="1:76" x14ac:dyDescent="0.25">
      <c r="A526">
        <v>53</v>
      </c>
      <c r="B526" t="s">
        <v>600</v>
      </c>
      <c r="C526">
        <v>2011</v>
      </c>
      <c r="D526" t="s">
        <v>587</v>
      </c>
      <c r="E526">
        <v>0</v>
      </c>
      <c r="F526">
        <v>1</v>
      </c>
      <c r="G526">
        <v>4904</v>
      </c>
      <c r="H526">
        <v>0.40355497037524685</v>
      </c>
      <c r="I526">
        <v>2926</v>
      </c>
      <c r="J526">
        <v>0</v>
      </c>
      <c r="N526">
        <v>1</v>
      </c>
      <c r="O526">
        <v>4902</v>
      </c>
      <c r="P526">
        <v>0.40339038841342989</v>
      </c>
      <c r="Q526">
        <v>527</v>
      </c>
      <c r="R526">
        <v>39814</v>
      </c>
      <c r="U526">
        <v>1</v>
      </c>
      <c r="V526">
        <v>1</v>
      </c>
      <c r="W526">
        <v>442</v>
      </c>
      <c r="X526">
        <v>1069</v>
      </c>
      <c r="Y526">
        <v>1</v>
      </c>
      <c r="Z526">
        <v>0</v>
      </c>
      <c r="AA526" t="s">
        <v>774</v>
      </c>
      <c r="AB526">
        <v>1772</v>
      </c>
      <c r="AC526">
        <v>8.1999999999999993</v>
      </c>
      <c r="AD526">
        <v>12152</v>
      </c>
      <c r="AE526">
        <v>0</v>
      </c>
      <c r="AF526">
        <v>4.0999999999999996</v>
      </c>
      <c r="AG526" t="s">
        <v>726</v>
      </c>
      <c r="AH526" t="s">
        <v>726</v>
      </c>
      <c r="AI526">
        <v>2285</v>
      </c>
      <c r="AJ526">
        <v>809</v>
      </c>
      <c r="AK526">
        <v>6</v>
      </c>
      <c r="AL526">
        <v>74</v>
      </c>
      <c r="AM526">
        <v>743</v>
      </c>
      <c r="AN526">
        <v>66947</v>
      </c>
      <c r="AO526">
        <v>8</v>
      </c>
      <c r="AP526" t="s">
        <v>726</v>
      </c>
      <c r="AQ526" t="s">
        <v>726</v>
      </c>
      <c r="AR526" t="s">
        <v>726</v>
      </c>
      <c r="AS526" t="s">
        <v>726</v>
      </c>
      <c r="AT526" t="s">
        <v>726</v>
      </c>
      <c r="AU526">
        <v>2010</v>
      </c>
      <c r="AV526">
        <v>0</v>
      </c>
      <c r="AW526">
        <v>1</v>
      </c>
      <c r="AX526">
        <v>2009</v>
      </c>
      <c r="AY526">
        <v>1</v>
      </c>
      <c r="AZ526">
        <v>9999</v>
      </c>
      <c r="BA526">
        <v>2</v>
      </c>
      <c r="BB526">
        <v>2013</v>
      </c>
      <c r="BC526">
        <v>2</v>
      </c>
      <c r="BD526">
        <v>2009</v>
      </c>
      <c r="BE526">
        <v>2009</v>
      </c>
      <c r="BF526">
        <v>0</v>
      </c>
      <c r="BG526">
        <v>1</v>
      </c>
      <c r="BH526">
        <v>0</v>
      </c>
      <c r="BI526">
        <v>1</v>
      </c>
      <c r="BO526">
        <v>0</v>
      </c>
      <c r="BP526">
        <v>0</v>
      </c>
      <c r="BQ526">
        <v>0</v>
      </c>
      <c r="BR526">
        <v>0</v>
      </c>
      <c r="BS526">
        <v>0</v>
      </c>
      <c r="BT526">
        <v>0</v>
      </c>
      <c r="BU526">
        <v>0</v>
      </c>
      <c r="BV526">
        <v>0</v>
      </c>
      <c r="BW526">
        <v>0</v>
      </c>
      <c r="BX526">
        <v>7</v>
      </c>
    </row>
    <row r="527" spans="1:76" x14ac:dyDescent="0.25">
      <c r="A527">
        <v>53</v>
      </c>
      <c r="B527" t="s">
        <v>600</v>
      </c>
      <c r="C527">
        <v>2012</v>
      </c>
      <c r="D527" t="s">
        <v>587</v>
      </c>
      <c r="E527">
        <v>0</v>
      </c>
      <c r="F527">
        <v>1</v>
      </c>
      <c r="G527">
        <v>4904</v>
      </c>
      <c r="H527">
        <v>0.40355497037524685</v>
      </c>
      <c r="I527">
        <v>2926</v>
      </c>
      <c r="J527">
        <v>0</v>
      </c>
      <c r="N527">
        <v>1</v>
      </c>
      <c r="O527">
        <v>4902</v>
      </c>
      <c r="P527">
        <v>0.40339038841342989</v>
      </c>
      <c r="Q527">
        <v>527</v>
      </c>
      <c r="R527">
        <v>39814</v>
      </c>
      <c r="U527">
        <v>1</v>
      </c>
      <c r="V527">
        <v>1</v>
      </c>
      <c r="W527">
        <v>442</v>
      </c>
      <c r="X527">
        <v>1069</v>
      </c>
      <c r="Y527">
        <v>1</v>
      </c>
      <c r="Z527">
        <v>0</v>
      </c>
      <c r="AA527" t="s">
        <v>774</v>
      </c>
      <c r="AB527">
        <v>1772</v>
      </c>
      <c r="AC527">
        <v>4.8</v>
      </c>
      <c r="AD527">
        <v>12952</v>
      </c>
      <c r="AE527">
        <v>0</v>
      </c>
      <c r="AF527">
        <v>2.4</v>
      </c>
      <c r="AG527" t="s">
        <v>726</v>
      </c>
      <c r="AH527" t="s">
        <v>726</v>
      </c>
      <c r="AI527" t="s">
        <v>726</v>
      </c>
      <c r="AJ527">
        <v>720</v>
      </c>
      <c r="AK527">
        <v>2</v>
      </c>
      <c r="AL527">
        <v>74</v>
      </c>
      <c r="AM527">
        <v>4706</v>
      </c>
      <c r="AN527">
        <v>65196</v>
      </c>
      <c r="AO527">
        <v>8</v>
      </c>
      <c r="AP527" t="s">
        <v>726</v>
      </c>
      <c r="AQ527" t="s">
        <v>726</v>
      </c>
      <c r="AR527" t="s">
        <v>726</v>
      </c>
      <c r="AS527" t="s">
        <v>726</v>
      </c>
      <c r="AT527" t="s">
        <v>726</v>
      </c>
      <c r="AU527">
        <v>2010</v>
      </c>
      <c r="AV527">
        <v>0</v>
      </c>
      <c r="AW527">
        <v>1</v>
      </c>
      <c r="AX527">
        <v>2009</v>
      </c>
      <c r="AY527">
        <v>1</v>
      </c>
      <c r="AZ527">
        <v>9999</v>
      </c>
      <c r="BA527">
        <v>2</v>
      </c>
      <c r="BB527">
        <v>2013</v>
      </c>
      <c r="BC527">
        <v>2</v>
      </c>
      <c r="BD527">
        <v>2009</v>
      </c>
      <c r="BE527">
        <v>2009</v>
      </c>
      <c r="BF527">
        <v>0</v>
      </c>
      <c r="BG527">
        <v>1</v>
      </c>
      <c r="BH527">
        <v>0</v>
      </c>
      <c r="BI527">
        <v>1</v>
      </c>
      <c r="BO527">
        <v>0</v>
      </c>
      <c r="BP527">
        <v>0</v>
      </c>
      <c r="BQ527">
        <v>0</v>
      </c>
      <c r="BR527">
        <v>118</v>
      </c>
      <c r="BS527">
        <v>11</v>
      </c>
      <c r="BT527">
        <v>160</v>
      </c>
      <c r="BU527">
        <v>47</v>
      </c>
      <c r="BV527">
        <v>0</v>
      </c>
      <c r="BW527">
        <v>4</v>
      </c>
      <c r="BX527">
        <v>31</v>
      </c>
    </row>
    <row r="528" spans="1:76" x14ac:dyDescent="0.25">
      <c r="A528">
        <v>53</v>
      </c>
      <c r="B528" t="s">
        <v>600</v>
      </c>
      <c r="C528">
        <v>2013</v>
      </c>
      <c r="D528" t="s">
        <v>587</v>
      </c>
      <c r="E528">
        <v>0</v>
      </c>
      <c r="F528">
        <v>1</v>
      </c>
      <c r="G528">
        <v>4904</v>
      </c>
      <c r="H528">
        <v>0.40355497037524685</v>
      </c>
      <c r="I528">
        <v>2926</v>
      </c>
      <c r="J528">
        <v>0</v>
      </c>
      <c r="N528">
        <v>1</v>
      </c>
      <c r="O528">
        <v>4902</v>
      </c>
      <c r="P528">
        <v>0.40339038841342989</v>
      </c>
      <c r="Q528">
        <v>527</v>
      </c>
      <c r="R528">
        <v>39814</v>
      </c>
      <c r="U528">
        <v>1</v>
      </c>
      <c r="V528">
        <v>1</v>
      </c>
      <c r="W528">
        <v>442</v>
      </c>
      <c r="X528">
        <v>1069</v>
      </c>
      <c r="Y528">
        <v>1</v>
      </c>
      <c r="Z528">
        <v>0</v>
      </c>
      <c r="AA528" t="s">
        <v>774</v>
      </c>
      <c r="AB528">
        <v>1772</v>
      </c>
      <c r="AC528">
        <v>3.4</v>
      </c>
      <c r="AD528">
        <v>13711</v>
      </c>
      <c r="AE528">
        <v>0</v>
      </c>
      <c r="AF528">
        <v>1.7</v>
      </c>
      <c r="AG528" t="s">
        <v>726</v>
      </c>
      <c r="AH528" t="s">
        <v>726</v>
      </c>
      <c r="AI528">
        <v>2600</v>
      </c>
      <c r="AJ528">
        <v>6163</v>
      </c>
      <c r="AK528">
        <v>8</v>
      </c>
      <c r="AL528">
        <v>74</v>
      </c>
      <c r="AM528">
        <v>1807</v>
      </c>
      <c r="AN528">
        <v>83772</v>
      </c>
      <c r="AO528">
        <v>10</v>
      </c>
      <c r="AP528" t="s">
        <v>726</v>
      </c>
      <c r="AQ528" t="s">
        <v>726</v>
      </c>
      <c r="AR528" t="s">
        <v>726</v>
      </c>
      <c r="AS528" t="s">
        <v>726</v>
      </c>
      <c r="AT528" t="s">
        <v>726</v>
      </c>
      <c r="AU528">
        <v>2010</v>
      </c>
      <c r="AV528">
        <v>0</v>
      </c>
      <c r="AW528">
        <v>1</v>
      </c>
      <c r="AX528">
        <v>2009</v>
      </c>
      <c r="AY528">
        <v>1</v>
      </c>
      <c r="AZ528">
        <v>9999</v>
      </c>
      <c r="BA528">
        <v>2</v>
      </c>
      <c r="BB528">
        <v>2013</v>
      </c>
      <c r="BC528">
        <v>2</v>
      </c>
      <c r="BD528">
        <v>2009</v>
      </c>
      <c r="BE528">
        <v>2009</v>
      </c>
      <c r="BF528">
        <v>1</v>
      </c>
      <c r="BG528">
        <v>1</v>
      </c>
      <c r="BH528">
        <v>0</v>
      </c>
      <c r="BI528">
        <v>1</v>
      </c>
      <c r="BO528">
        <v>163</v>
      </c>
      <c r="BP528">
        <v>5</v>
      </c>
      <c r="BQ528">
        <v>96</v>
      </c>
      <c r="BR528">
        <v>169</v>
      </c>
      <c r="BS528">
        <v>49</v>
      </c>
      <c r="BT528">
        <v>862</v>
      </c>
      <c r="BU528">
        <v>86</v>
      </c>
      <c r="BV528">
        <v>0</v>
      </c>
      <c r="BW528">
        <v>14</v>
      </c>
      <c r="BX528">
        <v>181</v>
      </c>
    </row>
    <row r="529" spans="1:76" x14ac:dyDescent="0.25">
      <c r="A529">
        <v>53</v>
      </c>
      <c r="B529" t="s">
        <v>600</v>
      </c>
      <c r="C529">
        <v>2014</v>
      </c>
      <c r="D529" t="s">
        <v>587</v>
      </c>
      <c r="E529">
        <v>0</v>
      </c>
      <c r="F529">
        <v>1</v>
      </c>
      <c r="G529">
        <v>4904</v>
      </c>
      <c r="H529">
        <v>0.40355497037524685</v>
      </c>
      <c r="I529">
        <v>2926</v>
      </c>
      <c r="J529">
        <v>0</v>
      </c>
      <c r="N529">
        <v>1</v>
      </c>
      <c r="O529">
        <v>4902</v>
      </c>
      <c r="P529">
        <v>0.40339038841342989</v>
      </c>
      <c r="Q529">
        <v>527</v>
      </c>
      <c r="R529">
        <v>39814</v>
      </c>
      <c r="U529">
        <v>1</v>
      </c>
      <c r="V529">
        <v>1</v>
      </c>
      <c r="W529">
        <v>442</v>
      </c>
      <c r="X529">
        <v>1069</v>
      </c>
      <c r="Y529">
        <v>1</v>
      </c>
      <c r="Z529">
        <v>0</v>
      </c>
      <c r="AA529" t="s">
        <v>774</v>
      </c>
      <c r="AB529">
        <v>1772</v>
      </c>
      <c r="AC529">
        <v>5.5</v>
      </c>
      <c r="AD529">
        <v>15592</v>
      </c>
      <c r="AE529">
        <v>0</v>
      </c>
      <c r="AF529">
        <v>2.75</v>
      </c>
      <c r="AG529" t="s">
        <v>726</v>
      </c>
      <c r="AH529" t="s">
        <v>726</v>
      </c>
      <c r="AI529" t="s">
        <v>726</v>
      </c>
      <c r="AJ529">
        <v>1706</v>
      </c>
      <c r="AK529">
        <v>6</v>
      </c>
      <c r="AL529">
        <v>54.19</v>
      </c>
      <c r="AM529" t="s">
        <v>726</v>
      </c>
      <c r="AN529" t="s">
        <v>726</v>
      </c>
      <c r="AO529" t="s">
        <v>726</v>
      </c>
      <c r="AP529">
        <v>8</v>
      </c>
      <c r="AQ529">
        <v>7</v>
      </c>
      <c r="AR529">
        <v>11</v>
      </c>
      <c r="AS529" t="s">
        <v>726</v>
      </c>
      <c r="AT529" t="s">
        <v>726</v>
      </c>
      <c r="AU529">
        <v>2010</v>
      </c>
      <c r="AV529">
        <v>0</v>
      </c>
      <c r="AW529">
        <v>1</v>
      </c>
      <c r="AX529">
        <v>2009</v>
      </c>
      <c r="AY529">
        <v>1</v>
      </c>
      <c r="AZ529">
        <v>9999</v>
      </c>
      <c r="BA529">
        <v>2</v>
      </c>
      <c r="BB529">
        <v>2013</v>
      </c>
      <c r="BC529">
        <v>2</v>
      </c>
      <c r="BD529">
        <v>2009</v>
      </c>
      <c r="BE529">
        <v>2009</v>
      </c>
      <c r="BF529">
        <v>1</v>
      </c>
      <c r="BG529">
        <v>1</v>
      </c>
      <c r="BH529">
        <v>0</v>
      </c>
      <c r="BI529">
        <v>1</v>
      </c>
      <c r="BO529">
        <v>238</v>
      </c>
      <c r="BP529">
        <v>7</v>
      </c>
      <c r="BQ529">
        <v>10</v>
      </c>
      <c r="BR529">
        <v>122</v>
      </c>
      <c r="BS529">
        <v>59</v>
      </c>
      <c r="BT529">
        <v>1223</v>
      </c>
      <c r="BU529">
        <v>132</v>
      </c>
      <c r="BV529">
        <v>0</v>
      </c>
      <c r="BW529">
        <v>44</v>
      </c>
      <c r="BX529">
        <v>44</v>
      </c>
    </row>
    <row r="530" spans="1:76" x14ac:dyDescent="0.25">
      <c r="A530">
        <v>53</v>
      </c>
      <c r="B530" t="s">
        <v>600</v>
      </c>
      <c r="C530">
        <v>2015</v>
      </c>
      <c r="D530" t="s">
        <v>587</v>
      </c>
      <c r="E530">
        <v>0</v>
      </c>
      <c r="F530">
        <v>1</v>
      </c>
      <c r="G530">
        <v>4904</v>
      </c>
      <c r="H530">
        <v>0.40355497037524685</v>
      </c>
      <c r="I530">
        <v>2926</v>
      </c>
      <c r="J530">
        <v>0</v>
      </c>
      <c r="N530">
        <v>1</v>
      </c>
      <c r="O530">
        <v>4902</v>
      </c>
      <c r="P530">
        <v>0.40339038841342989</v>
      </c>
      <c r="Q530">
        <v>527</v>
      </c>
      <c r="R530">
        <v>39814</v>
      </c>
      <c r="U530">
        <v>1</v>
      </c>
      <c r="V530">
        <v>1</v>
      </c>
      <c r="W530">
        <v>442</v>
      </c>
      <c r="X530">
        <v>1069</v>
      </c>
      <c r="Y530">
        <v>1</v>
      </c>
      <c r="Z530">
        <v>0</v>
      </c>
      <c r="AA530" t="s">
        <v>774</v>
      </c>
      <c r="AB530">
        <v>1772</v>
      </c>
      <c r="AC530">
        <v>4.4000000000000004</v>
      </c>
      <c r="AD530" t="s">
        <v>726</v>
      </c>
      <c r="AE530">
        <v>0</v>
      </c>
      <c r="AF530">
        <v>2.2000000000000002</v>
      </c>
      <c r="AG530" t="s">
        <v>726</v>
      </c>
      <c r="AH530" t="s">
        <v>726</v>
      </c>
      <c r="AI530" t="s">
        <v>726</v>
      </c>
      <c r="AJ530" t="s">
        <v>726</v>
      </c>
      <c r="AK530" t="s">
        <v>726</v>
      </c>
      <c r="AL530">
        <v>73</v>
      </c>
      <c r="AM530">
        <v>76</v>
      </c>
      <c r="AN530">
        <v>400</v>
      </c>
      <c r="AO530">
        <v>89001</v>
      </c>
      <c r="AP530">
        <v>10</v>
      </c>
      <c r="AQ530">
        <v>8</v>
      </c>
      <c r="AR530">
        <v>9</v>
      </c>
      <c r="AS530">
        <v>11</v>
      </c>
      <c r="AT530" t="s">
        <v>726</v>
      </c>
      <c r="AU530">
        <v>2010</v>
      </c>
      <c r="AV530">
        <v>0</v>
      </c>
      <c r="AW530">
        <v>1</v>
      </c>
      <c r="AX530">
        <v>2009</v>
      </c>
      <c r="AY530">
        <v>1</v>
      </c>
      <c r="AZ530">
        <v>9999</v>
      </c>
      <c r="BA530">
        <v>2</v>
      </c>
      <c r="BB530">
        <v>2013</v>
      </c>
      <c r="BC530">
        <v>2</v>
      </c>
      <c r="BD530">
        <v>2009</v>
      </c>
      <c r="BE530">
        <v>2009</v>
      </c>
      <c r="BF530">
        <v>1</v>
      </c>
      <c r="BG530">
        <v>1</v>
      </c>
      <c r="BH530">
        <v>0</v>
      </c>
      <c r="BI530">
        <v>1</v>
      </c>
      <c r="BO530">
        <v>270</v>
      </c>
      <c r="BP530">
        <v>21</v>
      </c>
      <c r="BQ530">
        <v>122</v>
      </c>
      <c r="BR530">
        <v>52</v>
      </c>
      <c r="BS530">
        <v>48</v>
      </c>
      <c r="BT530">
        <v>758</v>
      </c>
      <c r="BU530">
        <v>86</v>
      </c>
      <c r="BV530">
        <v>0</v>
      </c>
      <c r="BW530">
        <v>24</v>
      </c>
      <c r="BX530">
        <v>4</v>
      </c>
    </row>
    <row r="531" spans="1:76" x14ac:dyDescent="0.25">
      <c r="A531">
        <v>53</v>
      </c>
      <c r="B531" t="s">
        <v>600</v>
      </c>
      <c r="C531">
        <v>2016</v>
      </c>
      <c r="D531" t="s">
        <v>587</v>
      </c>
      <c r="E531">
        <v>0</v>
      </c>
      <c r="F531">
        <v>1</v>
      </c>
      <c r="G531">
        <v>4904</v>
      </c>
      <c r="H531">
        <v>0.40355497037524685</v>
      </c>
      <c r="I531">
        <v>2926</v>
      </c>
      <c r="J531">
        <v>0</v>
      </c>
      <c r="N531">
        <v>1</v>
      </c>
      <c r="O531">
        <v>4902</v>
      </c>
      <c r="P531">
        <v>0.40339038841342989</v>
      </c>
      <c r="Q531">
        <v>527</v>
      </c>
      <c r="R531">
        <v>39814</v>
      </c>
      <c r="U531">
        <v>1</v>
      </c>
      <c r="V531">
        <v>1</v>
      </c>
      <c r="W531">
        <v>442</v>
      </c>
      <c r="X531">
        <v>1069</v>
      </c>
      <c r="Y531">
        <v>1</v>
      </c>
      <c r="Z531">
        <v>0</v>
      </c>
      <c r="AA531" t="s">
        <v>774</v>
      </c>
      <c r="AB531">
        <v>1772</v>
      </c>
      <c r="AC531" t="s">
        <v>726</v>
      </c>
      <c r="AD531" t="s">
        <v>726</v>
      </c>
      <c r="AE531" t="s">
        <v>726</v>
      </c>
      <c r="AF531" t="s">
        <v>726</v>
      </c>
      <c r="AG531" t="s">
        <v>726</v>
      </c>
      <c r="AH531" t="s">
        <v>726</v>
      </c>
      <c r="AI531" t="s">
        <v>726</v>
      </c>
      <c r="AJ531" t="s">
        <v>726</v>
      </c>
      <c r="AK531" t="s">
        <v>726</v>
      </c>
      <c r="AL531" t="s">
        <v>726</v>
      </c>
      <c r="AM531">
        <v>75</v>
      </c>
      <c r="AN531" t="s">
        <v>726</v>
      </c>
      <c r="AO531" t="s">
        <v>726</v>
      </c>
      <c r="AP531" t="s">
        <v>726</v>
      </c>
      <c r="AQ531" t="s">
        <v>726</v>
      </c>
      <c r="AR531" t="s">
        <v>726</v>
      </c>
      <c r="AS531" t="s">
        <v>726</v>
      </c>
      <c r="AT531">
        <v>241</v>
      </c>
      <c r="AU531">
        <v>2010</v>
      </c>
      <c r="AV531">
        <v>0</v>
      </c>
      <c r="AW531">
        <v>1</v>
      </c>
      <c r="AX531">
        <v>2009</v>
      </c>
      <c r="AY531">
        <v>1</v>
      </c>
      <c r="AZ531">
        <v>9999</v>
      </c>
      <c r="BA531">
        <v>2</v>
      </c>
      <c r="BB531">
        <v>2013</v>
      </c>
      <c r="BC531">
        <v>2</v>
      </c>
      <c r="BD531">
        <v>2009</v>
      </c>
      <c r="BE531">
        <v>2009</v>
      </c>
      <c r="BF531">
        <v>1</v>
      </c>
      <c r="BG531">
        <v>1</v>
      </c>
      <c r="BH531">
        <v>0</v>
      </c>
      <c r="BI531">
        <v>1</v>
      </c>
      <c r="BO531">
        <v>114</v>
      </c>
      <c r="BP531">
        <v>11</v>
      </c>
      <c r="BQ531">
        <v>3</v>
      </c>
      <c r="BR531">
        <v>1</v>
      </c>
      <c r="BS531">
        <v>0</v>
      </c>
      <c r="BT531">
        <v>4</v>
      </c>
      <c r="BU531">
        <v>2</v>
      </c>
      <c r="BV531">
        <v>0</v>
      </c>
      <c r="BW531">
        <v>1</v>
      </c>
      <c r="BX531">
        <v>8</v>
      </c>
    </row>
    <row r="532" spans="1:76" x14ac:dyDescent="0.25">
      <c r="A532">
        <v>54</v>
      </c>
      <c r="B532" t="s">
        <v>98</v>
      </c>
      <c r="C532">
        <v>2007</v>
      </c>
      <c r="D532" t="s">
        <v>582</v>
      </c>
      <c r="E532">
        <v>0</v>
      </c>
      <c r="F532">
        <v>0</v>
      </c>
      <c r="J532">
        <v>0</v>
      </c>
      <c r="N532">
        <v>0</v>
      </c>
      <c r="U532">
        <v>1</v>
      </c>
      <c r="V532">
        <v>186</v>
      </c>
      <c r="W532">
        <v>2696</v>
      </c>
      <c r="X532">
        <v>3708</v>
      </c>
      <c r="Y532">
        <v>1</v>
      </c>
      <c r="Z532">
        <v>1</v>
      </c>
      <c r="AA532" t="s">
        <v>775</v>
      </c>
      <c r="AB532">
        <v>4216</v>
      </c>
      <c r="AC532" t="s">
        <v>726</v>
      </c>
      <c r="AD532">
        <v>1127</v>
      </c>
      <c r="AE532" t="s">
        <v>726</v>
      </c>
      <c r="AF532" t="s">
        <v>726</v>
      </c>
      <c r="AG532" t="s">
        <v>726</v>
      </c>
      <c r="AH532" t="s">
        <v>726</v>
      </c>
      <c r="AI532" t="s">
        <v>726</v>
      </c>
      <c r="AJ532" t="s">
        <v>726</v>
      </c>
      <c r="AK532">
        <v>57</v>
      </c>
      <c r="AL532">
        <v>7</v>
      </c>
      <c r="AM532" t="s">
        <v>726</v>
      </c>
      <c r="AN532" t="s">
        <v>726</v>
      </c>
      <c r="AO532" t="s">
        <v>726</v>
      </c>
      <c r="AP532" t="s">
        <v>726</v>
      </c>
      <c r="AQ532" t="s">
        <v>726</v>
      </c>
      <c r="AR532" t="s">
        <v>726</v>
      </c>
      <c r="AS532" t="s">
        <v>726</v>
      </c>
      <c r="AT532" t="s">
        <v>726</v>
      </c>
      <c r="AU532">
        <v>2009</v>
      </c>
      <c r="AV532">
        <v>0</v>
      </c>
      <c r="AW532">
        <v>1</v>
      </c>
      <c r="AX532">
        <v>9999</v>
      </c>
      <c r="AY532">
        <v>1</v>
      </c>
      <c r="AZ532">
        <v>9999</v>
      </c>
      <c r="BA532">
        <v>1</v>
      </c>
      <c r="BB532">
        <v>2009</v>
      </c>
      <c r="BC532">
        <v>1</v>
      </c>
      <c r="BD532">
        <v>9999</v>
      </c>
      <c r="BE532">
        <v>2009</v>
      </c>
      <c r="BF532">
        <v>0</v>
      </c>
      <c r="BG532">
        <v>0</v>
      </c>
      <c r="BH532">
        <v>0</v>
      </c>
      <c r="BI532">
        <v>0</v>
      </c>
      <c r="BO532">
        <v>0</v>
      </c>
      <c r="BP532">
        <v>0</v>
      </c>
      <c r="BQ532">
        <v>0</v>
      </c>
      <c r="BR532">
        <v>0</v>
      </c>
      <c r="BS532">
        <v>0</v>
      </c>
      <c r="BT532">
        <v>0</v>
      </c>
      <c r="BU532">
        <v>0</v>
      </c>
      <c r="BV532">
        <v>0</v>
      </c>
      <c r="BW532">
        <v>0</v>
      </c>
      <c r="BX532">
        <v>0</v>
      </c>
    </row>
    <row r="533" spans="1:76" x14ac:dyDescent="0.25">
      <c r="A533">
        <v>54</v>
      </c>
      <c r="B533" t="s">
        <v>98</v>
      </c>
      <c r="C533">
        <v>2008</v>
      </c>
      <c r="D533" t="s">
        <v>582</v>
      </c>
      <c r="E533">
        <v>0</v>
      </c>
      <c r="F533">
        <v>0</v>
      </c>
      <c r="J533">
        <v>0</v>
      </c>
      <c r="N533">
        <v>0</v>
      </c>
      <c r="U533">
        <v>1</v>
      </c>
      <c r="V533">
        <v>186</v>
      </c>
      <c r="W533">
        <v>2696</v>
      </c>
      <c r="X533">
        <v>3708</v>
      </c>
      <c r="Y533">
        <v>1</v>
      </c>
      <c r="Z533">
        <v>1</v>
      </c>
      <c r="AA533" t="s">
        <v>775</v>
      </c>
      <c r="AB533">
        <v>4216</v>
      </c>
      <c r="AC533">
        <v>0</v>
      </c>
      <c r="AD533">
        <v>1127</v>
      </c>
      <c r="AE533">
        <v>0</v>
      </c>
      <c r="AF533">
        <v>0</v>
      </c>
      <c r="AG533" t="s">
        <v>726</v>
      </c>
      <c r="AH533" t="s">
        <v>726</v>
      </c>
      <c r="AI533">
        <v>236</v>
      </c>
      <c r="AJ533" t="s">
        <v>726</v>
      </c>
      <c r="AK533">
        <v>58</v>
      </c>
      <c r="AL533" t="s">
        <v>726</v>
      </c>
      <c r="AM533" t="s">
        <v>726</v>
      </c>
      <c r="AN533" t="s">
        <v>726</v>
      </c>
      <c r="AO533" t="s">
        <v>726</v>
      </c>
      <c r="AP533" t="s">
        <v>726</v>
      </c>
      <c r="AQ533" t="s">
        <v>726</v>
      </c>
      <c r="AR533" t="s">
        <v>726</v>
      </c>
      <c r="AS533" t="s">
        <v>726</v>
      </c>
      <c r="AT533" t="s">
        <v>726</v>
      </c>
      <c r="AU533">
        <v>2009</v>
      </c>
      <c r="AV533">
        <v>0</v>
      </c>
      <c r="AW533">
        <v>1</v>
      </c>
      <c r="AX533">
        <v>9999</v>
      </c>
      <c r="AY533">
        <v>1</v>
      </c>
      <c r="AZ533">
        <v>9999</v>
      </c>
      <c r="BA533">
        <v>1</v>
      </c>
      <c r="BB533">
        <v>2009</v>
      </c>
      <c r="BC533">
        <v>1</v>
      </c>
      <c r="BD533">
        <v>9999</v>
      </c>
      <c r="BE533">
        <v>2009</v>
      </c>
      <c r="BF533">
        <v>0</v>
      </c>
      <c r="BG533">
        <v>0</v>
      </c>
      <c r="BH533">
        <v>0</v>
      </c>
      <c r="BI533">
        <v>0</v>
      </c>
      <c r="BO533">
        <v>0</v>
      </c>
      <c r="BP533">
        <v>0</v>
      </c>
      <c r="BQ533">
        <v>0</v>
      </c>
      <c r="BR533">
        <v>0</v>
      </c>
      <c r="BS533">
        <v>0</v>
      </c>
      <c r="BT533">
        <v>0</v>
      </c>
      <c r="BU533">
        <v>0</v>
      </c>
      <c r="BV533">
        <v>0</v>
      </c>
      <c r="BW533">
        <v>0</v>
      </c>
      <c r="BX533">
        <v>0</v>
      </c>
    </row>
    <row r="534" spans="1:76" x14ac:dyDescent="0.25">
      <c r="A534">
        <v>54</v>
      </c>
      <c r="B534" t="s">
        <v>98</v>
      </c>
      <c r="C534">
        <v>2009</v>
      </c>
      <c r="D534" t="s">
        <v>582</v>
      </c>
      <c r="E534">
        <v>0</v>
      </c>
      <c r="F534">
        <v>0</v>
      </c>
      <c r="J534">
        <v>0</v>
      </c>
      <c r="N534">
        <v>0</v>
      </c>
      <c r="U534">
        <v>1</v>
      </c>
      <c r="V534">
        <v>186</v>
      </c>
      <c r="W534">
        <v>2696</v>
      </c>
      <c r="X534">
        <v>3708</v>
      </c>
      <c r="Y534">
        <v>1</v>
      </c>
      <c r="Z534">
        <v>1</v>
      </c>
      <c r="AA534" t="s">
        <v>775</v>
      </c>
      <c r="AB534">
        <v>4216</v>
      </c>
      <c r="AC534">
        <v>0</v>
      </c>
      <c r="AD534">
        <v>1127</v>
      </c>
      <c r="AE534">
        <v>0</v>
      </c>
      <c r="AF534">
        <v>0</v>
      </c>
      <c r="AG534" t="s">
        <v>726</v>
      </c>
      <c r="AH534" t="s">
        <v>726</v>
      </c>
      <c r="AI534">
        <v>244</v>
      </c>
      <c r="AJ534">
        <v>-13</v>
      </c>
      <c r="AK534" t="s">
        <v>726</v>
      </c>
      <c r="AL534" t="s">
        <v>726</v>
      </c>
      <c r="AM534" t="s">
        <v>726</v>
      </c>
      <c r="AN534" t="s">
        <v>726</v>
      </c>
      <c r="AO534">
        <v>7</v>
      </c>
      <c r="AP534" t="s">
        <v>726</v>
      </c>
      <c r="AQ534" t="s">
        <v>726</v>
      </c>
      <c r="AR534" t="s">
        <v>726</v>
      </c>
      <c r="AS534" t="s">
        <v>726</v>
      </c>
      <c r="AT534" t="s">
        <v>726</v>
      </c>
      <c r="AU534">
        <v>2009</v>
      </c>
      <c r="AV534">
        <v>0</v>
      </c>
      <c r="AW534">
        <v>1</v>
      </c>
      <c r="AX534">
        <v>9999</v>
      </c>
      <c r="AY534">
        <v>1</v>
      </c>
      <c r="AZ534">
        <v>9999</v>
      </c>
      <c r="BA534">
        <v>1</v>
      </c>
      <c r="BB534">
        <v>2009</v>
      </c>
      <c r="BC534">
        <v>1</v>
      </c>
      <c r="BD534">
        <v>9999</v>
      </c>
      <c r="BE534">
        <v>2009</v>
      </c>
      <c r="BF534">
        <v>0</v>
      </c>
      <c r="BG534">
        <v>0</v>
      </c>
      <c r="BH534">
        <v>0</v>
      </c>
      <c r="BI534">
        <v>0</v>
      </c>
      <c r="BO534">
        <v>0</v>
      </c>
      <c r="BP534">
        <v>0</v>
      </c>
      <c r="BQ534">
        <v>0</v>
      </c>
      <c r="BR534">
        <v>0</v>
      </c>
      <c r="BS534">
        <v>0</v>
      </c>
      <c r="BT534">
        <v>0</v>
      </c>
      <c r="BU534">
        <v>0</v>
      </c>
      <c r="BV534">
        <v>0</v>
      </c>
      <c r="BW534">
        <v>0</v>
      </c>
      <c r="BX534">
        <v>0</v>
      </c>
    </row>
    <row r="535" spans="1:76" x14ac:dyDescent="0.25">
      <c r="A535">
        <v>54</v>
      </c>
      <c r="B535" t="s">
        <v>98</v>
      </c>
      <c r="C535">
        <v>2010</v>
      </c>
      <c r="D535" t="s">
        <v>582</v>
      </c>
      <c r="E535">
        <v>0</v>
      </c>
      <c r="F535">
        <v>0</v>
      </c>
      <c r="J535">
        <v>0</v>
      </c>
      <c r="N535">
        <v>0</v>
      </c>
      <c r="U535">
        <v>1</v>
      </c>
      <c r="V535">
        <v>186</v>
      </c>
      <c r="W535">
        <v>2696</v>
      </c>
      <c r="X535">
        <v>3708</v>
      </c>
      <c r="Y535">
        <v>1</v>
      </c>
      <c r="Z535">
        <v>1</v>
      </c>
      <c r="AA535" t="s">
        <v>775</v>
      </c>
      <c r="AB535">
        <v>4216</v>
      </c>
      <c r="AC535">
        <v>2.4</v>
      </c>
      <c r="AD535">
        <v>1127</v>
      </c>
      <c r="AE535">
        <v>0</v>
      </c>
      <c r="AF535">
        <v>1.2</v>
      </c>
      <c r="AG535" t="s">
        <v>726</v>
      </c>
      <c r="AH535" t="s">
        <v>726</v>
      </c>
      <c r="AI535">
        <v>249</v>
      </c>
      <c r="AJ535">
        <v>7</v>
      </c>
      <c r="AK535" t="s">
        <v>726</v>
      </c>
      <c r="AL535">
        <v>58</v>
      </c>
      <c r="AM535">
        <v>6</v>
      </c>
      <c r="AN535">
        <v>3000</v>
      </c>
      <c r="AO535">
        <v>5</v>
      </c>
      <c r="AP535" t="s">
        <v>726</v>
      </c>
      <c r="AQ535" t="s">
        <v>726</v>
      </c>
      <c r="AR535" t="s">
        <v>726</v>
      </c>
      <c r="AS535" t="s">
        <v>726</v>
      </c>
      <c r="AT535" t="s">
        <v>726</v>
      </c>
      <c r="AU535">
        <v>2009</v>
      </c>
      <c r="AV535">
        <v>0</v>
      </c>
      <c r="AW535">
        <v>1</v>
      </c>
      <c r="AX535">
        <v>9999</v>
      </c>
      <c r="AY535">
        <v>1</v>
      </c>
      <c r="AZ535">
        <v>9999</v>
      </c>
      <c r="BA535">
        <v>1</v>
      </c>
      <c r="BB535">
        <v>2009</v>
      </c>
      <c r="BC535">
        <v>1</v>
      </c>
      <c r="BD535">
        <v>9999</v>
      </c>
      <c r="BE535">
        <v>2009</v>
      </c>
      <c r="BF535">
        <v>0</v>
      </c>
      <c r="BG535">
        <v>0</v>
      </c>
      <c r="BH535">
        <v>0</v>
      </c>
      <c r="BI535">
        <v>0</v>
      </c>
      <c r="BO535">
        <v>0</v>
      </c>
      <c r="BP535">
        <v>0</v>
      </c>
      <c r="BQ535">
        <v>0</v>
      </c>
      <c r="BR535">
        <v>0</v>
      </c>
      <c r="BS535">
        <v>0</v>
      </c>
      <c r="BT535">
        <v>0</v>
      </c>
      <c r="BU535">
        <v>0</v>
      </c>
      <c r="BV535">
        <v>0</v>
      </c>
      <c r="BW535">
        <v>0</v>
      </c>
      <c r="BX535">
        <v>0</v>
      </c>
    </row>
    <row r="536" spans="1:76" x14ac:dyDescent="0.25">
      <c r="A536">
        <v>54</v>
      </c>
      <c r="B536" t="s">
        <v>98</v>
      </c>
      <c r="C536">
        <v>2011</v>
      </c>
      <c r="D536" t="s">
        <v>582</v>
      </c>
      <c r="E536">
        <v>0</v>
      </c>
      <c r="F536">
        <v>0</v>
      </c>
      <c r="J536">
        <v>0</v>
      </c>
      <c r="N536">
        <v>0</v>
      </c>
      <c r="U536">
        <v>1</v>
      </c>
      <c r="V536">
        <v>186</v>
      </c>
      <c r="W536">
        <v>2696</v>
      </c>
      <c r="X536">
        <v>3708</v>
      </c>
      <c r="Y536">
        <v>1</v>
      </c>
      <c r="Z536">
        <v>1</v>
      </c>
      <c r="AA536" t="s">
        <v>775</v>
      </c>
      <c r="AB536">
        <v>4216</v>
      </c>
      <c r="AC536">
        <v>5.0999999999999996</v>
      </c>
      <c r="AD536">
        <v>1142</v>
      </c>
      <c r="AE536">
        <v>0</v>
      </c>
      <c r="AF536">
        <v>2.5499999999999998</v>
      </c>
      <c r="AG536" t="s">
        <v>726</v>
      </c>
      <c r="AH536" t="s">
        <v>726</v>
      </c>
      <c r="AI536">
        <v>265</v>
      </c>
      <c r="AJ536">
        <v>28</v>
      </c>
      <c r="AK536">
        <v>-1</v>
      </c>
      <c r="AL536">
        <v>58</v>
      </c>
      <c r="AM536">
        <v>5</v>
      </c>
      <c r="AN536">
        <v>7617</v>
      </c>
      <c r="AO536">
        <v>6</v>
      </c>
      <c r="AP536" t="s">
        <v>726</v>
      </c>
      <c r="AQ536" t="s">
        <v>726</v>
      </c>
      <c r="AR536" t="s">
        <v>726</v>
      </c>
      <c r="AS536" t="s">
        <v>726</v>
      </c>
      <c r="AT536" t="s">
        <v>726</v>
      </c>
      <c r="AU536">
        <v>2009</v>
      </c>
      <c r="AV536">
        <v>0</v>
      </c>
      <c r="AW536">
        <v>1</v>
      </c>
      <c r="AX536">
        <v>9999</v>
      </c>
      <c r="AY536">
        <v>1</v>
      </c>
      <c r="AZ536">
        <v>9999</v>
      </c>
      <c r="BA536">
        <v>1</v>
      </c>
      <c r="BB536">
        <v>2009</v>
      </c>
      <c r="BC536">
        <v>1</v>
      </c>
      <c r="BD536">
        <v>9999</v>
      </c>
      <c r="BE536">
        <v>2009</v>
      </c>
      <c r="BF536">
        <v>0</v>
      </c>
      <c r="BG536">
        <v>0</v>
      </c>
      <c r="BH536">
        <v>0</v>
      </c>
      <c r="BI536">
        <v>0</v>
      </c>
      <c r="BO536">
        <v>0</v>
      </c>
      <c r="BP536">
        <v>0</v>
      </c>
      <c r="BQ536">
        <v>0</v>
      </c>
      <c r="BR536">
        <v>0</v>
      </c>
      <c r="BS536">
        <v>0</v>
      </c>
      <c r="BT536">
        <v>0</v>
      </c>
      <c r="BU536">
        <v>0</v>
      </c>
      <c r="BV536">
        <v>0</v>
      </c>
      <c r="BW536">
        <v>0</v>
      </c>
      <c r="BX536">
        <v>0</v>
      </c>
    </row>
    <row r="537" spans="1:76" x14ac:dyDescent="0.25">
      <c r="A537">
        <v>54</v>
      </c>
      <c r="B537" t="s">
        <v>98</v>
      </c>
      <c r="C537">
        <v>2012</v>
      </c>
      <c r="D537" t="s">
        <v>582</v>
      </c>
      <c r="E537">
        <v>0</v>
      </c>
      <c r="F537">
        <v>0</v>
      </c>
      <c r="J537">
        <v>0</v>
      </c>
      <c r="N537">
        <v>0</v>
      </c>
      <c r="U537">
        <v>1</v>
      </c>
      <c r="V537">
        <v>186</v>
      </c>
      <c r="W537">
        <v>2696</v>
      </c>
      <c r="X537">
        <v>3708</v>
      </c>
      <c r="Y537">
        <v>1</v>
      </c>
      <c r="Z537">
        <v>1</v>
      </c>
      <c r="AA537" t="s">
        <v>775</v>
      </c>
      <c r="AB537">
        <v>4216</v>
      </c>
      <c r="AC537">
        <v>4.7</v>
      </c>
      <c r="AD537">
        <v>1217</v>
      </c>
      <c r="AE537">
        <v>0</v>
      </c>
      <c r="AF537">
        <v>2.35</v>
      </c>
      <c r="AG537" t="s">
        <v>726</v>
      </c>
      <c r="AH537" t="s">
        <v>726</v>
      </c>
      <c r="AI537" t="s">
        <v>726</v>
      </c>
      <c r="AJ537">
        <v>73</v>
      </c>
      <c r="AK537">
        <v>1</v>
      </c>
      <c r="AL537">
        <v>57</v>
      </c>
      <c r="AM537">
        <v>16</v>
      </c>
      <c r="AN537">
        <v>10075</v>
      </c>
      <c r="AO537">
        <v>7</v>
      </c>
      <c r="AP537" t="s">
        <v>726</v>
      </c>
      <c r="AQ537" t="s">
        <v>726</v>
      </c>
      <c r="AR537" t="s">
        <v>726</v>
      </c>
      <c r="AS537" t="s">
        <v>726</v>
      </c>
      <c r="AT537" t="s">
        <v>726</v>
      </c>
      <c r="AU537">
        <v>2009</v>
      </c>
      <c r="AV537">
        <v>0</v>
      </c>
      <c r="AW537">
        <v>1</v>
      </c>
      <c r="AX537">
        <v>9999</v>
      </c>
      <c r="AY537">
        <v>1</v>
      </c>
      <c r="AZ537">
        <v>9999</v>
      </c>
      <c r="BA537">
        <v>1</v>
      </c>
      <c r="BB537">
        <v>2009</v>
      </c>
      <c r="BC537">
        <v>1</v>
      </c>
      <c r="BD537">
        <v>9999</v>
      </c>
      <c r="BE537">
        <v>2009</v>
      </c>
      <c r="BF537">
        <v>0</v>
      </c>
      <c r="BG537">
        <v>0</v>
      </c>
      <c r="BH537">
        <v>0</v>
      </c>
      <c r="BI537">
        <v>0</v>
      </c>
      <c r="BO537">
        <v>0</v>
      </c>
      <c r="BP537">
        <v>0</v>
      </c>
      <c r="BQ537">
        <v>0</v>
      </c>
      <c r="BR537">
        <v>0</v>
      </c>
      <c r="BS537">
        <v>0</v>
      </c>
      <c r="BT537">
        <v>0</v>
      </c>
      <c r="BU537">
        <v>0</v>
      </c>
      <c r="BV537">
        <v>0</v>
      </c>
      <c r="BW537">
        <v>0</v>
      </c>
      <c r="BX537">
        <v>0</v>
      </c>
    </row>
    <row r="538" spans="1:76" x14ac:dyDescent="0.25">
      <c r="A538">
        <v>54</v>
      </c>
      <c r="B538" t="s">
        <v>98</v>
      </c>
      <c r="C538">
        <v>2013</v>
      </c>
      <c r="D538" t="s">
        <v>582</v>
      </c>
      <c r="E538">
        <v>0</v>
      </c>
      <c r="F538">
        <v>0</v>
      </c>
      <c r="J538">
        <v>0</v>
      </c>
      <c r="N538">
        <v>0</v>
      </c>
      <c r="U538">
        <v>1</v>
      </c>
      <c r="V538">
        <v>186</v>
      </c>
      <c r="W538">
        <v>2696</v>
      </c>
      <c r="X538">
        <v>3708</v>
      </c>
      <c r="Y538">
        <v>1</v>
      </c>
      <c r="Z538">
        <v>1</v>
      </c>
      <c r="AA538" t="s">
        <v>775</v>
      </c>
      <c r="AB538">
        <v>4216</v>
      </c>
      <c r="AC538">
        <v>5.6</v>
      </c>
      <c r="AD538">
        <v>1247</v>
      </c>
      <c r="AE538">
        <v>0</v>
      </c>
      <c r="AF538">
        <v>2.8</v>
      </c>
      <c r="AG538" t="s">
        <v>726</v>
      </c>
      <c r="AH538" t="s">
        <v>726</v>
      </c>
      <c r="AI538">
        <v>297</v>
      </c>
      <c r="AJ538">
        <v>-72</v>
      </c>
      <c r="AK538">
        <v>3</v>
      </c>
      <c r="AL538">
        <v>58</v>
      </c>
      <c r="AM538">
        <v>10</v>
      </c>
      <c r="AN538">
        <v>12601</v>
      </c>
      <c r="AO538">
        <v>8</v>
      </c>
      <c r="AP538" t="s">
        <v>726</v>
      </c>
      <c r="AQ538" t="s">
        <v>726</v>
      </c>
      <c r="AR538" t="s">
        <v>726</v>
      </c>
      <c r="AS538" t="s">
        <v>726</v>
      </c>
      <c r="AT538" t="s">
        <v>726</v>
      </c>
      <c r="AU538">
        <v>2009</v>
      </c>
      <c r="AV538">
        <v>0</v>
      </c>
      <c r="AW538">
        <v>1</v>
      </c>
      <c r="AX538">
        <v>9999</v>
      </c>
      <c r="AY538">
        <v>1</v>
      </c>
      <c r="AZ538">
        <v>9999</v>
      </c>
      <c r="BA538">
        <v>1</v>
      </c>
      <c r="BB538">
        <v>2009</v>
      </c>
      <c r="BC538">
        <v>1</v>
      </c>
      <c r="BD538">
        <v>9999</v>
      </c>
      <c r="BE538">
        <v>2009</v>
      </c>
      <c r="BF538">
        <v>0</v>
      </c>
      <c r="BG538">
        <v>0</v>
      </c>
      <c r="BH538">
        <v>0</v>
      </c>
      <c r="BI538">
        <v>0</v>
      </c>
      <c r="BO538">
        <v>0</v>
      </c>
      <c r="BP538">
        <v>0</v>
      </c>
      <c r="BQ538">
        <v>0</v>
      </c>
      <c r="BR538">
        <v>0</v>
      </c>
      <c r="BS538">
        <v>0</v>
      </c>
      <c r="BT538">
        <v>0</v>
      </c>
      <c r="BU538">
        <v>0</v>
      </c>
      <c r="BV538">
        <v>0</v>
      </c>
      <c r="BW538">
        <v>0</v>
      </c>
      <c r="BX538">
        <v>0</v>
      </c>
    </row>
    <row r="539" spans="1:76" x14ac:dyDescent="0.25">
      <c r="A539">
        <v>54</v>
      </c>
      <c r="B539" t="s">
        <v>98</v>
      </c>
      <c r="C539">
        <v>2014</v>
      </c>
      <c r="D539" t="s">
        <v>582</v>
      </c>
      <c r="E539">
        <v>0</v>
      </c>
      <c r="F539">
        <v>0</v>
      </c>
      <c r="J539">
        <v>0</v>
      </c>
      <c r="N539">
        <v>0</v>
      </c>
      <c r="U539">
        <v>1</v>
      </c>
      <c r="V539">
        <v>186</v>
      </c>
      <c r="W539">
        <v>2696</v>
      </c>
      <c r="X539">
        <v>3708</v>
      </c>
      <c r="Y539">
        <v>1</v>
      </c>
      <c r="Z539">
        <v>1</v>
      </c>
      <c r="AA539" t="s">
        <v>775</v>
      </c>
      <c r="AB539">
        <v>4216</v>
      </c>
      <c r="AC539">
        <v>7</v>
      </c>
      <c r="AD539">
        <v>1289</v>
      </c>
      <c r="AE539">
        <v>0</v>
      </c>
      <c r="AF539">
        <v>3.5</v>
      </c>
      <c r="AG539" t="s">
        <v>726</v>
      </c>
      <c r="AH539" t="s">
        <v>726</v>
      </c>
      <c r="AI539">
        <v>319.2</v>
      </c>
      <c r="AJ539">
        <v>43</v>
      </c>
      <c r="AK539">
        <v>7</v>
      </c>
      <c r="AL539">
        <v>60.58</v>
      </c>
      <c r="AM539">
        <v>7</v>
      </c>
      <c r="AN539">
        <v>13675</v>
      </c>
      <c r="AO539">
        <v>7</v>
      </c>
      <c r="AP539">
        <v>7</v>
      </c>
      <c r="AQ539">
        <v>5</v>
      </c>
      <c r="AR539" t="s">
        <v>726</v>
      </c>
      <c r="AS539">
        <v>66</v>
      </c>
      <c r="AT539" t="s">
        <v>726</v>
      </c>
      <c r="AU539">
        <v>2009</v>
      </c>
      <c r="AV539">
        <v>0</v>
      </c>
      <c r="AW539">
        <v>1</v>
      </c>
      <c r="AX539">
        <v>9999</v>
      </c>
      <c r="AY539">
        <v>1</v>
      </c>
      <c r="AZ539">
        <v>9999</v>
      </c>
      <c r="BA539">
        <v>1</v>
      </c>
      <c r="BB539">
        <v>2009</v>
      </c>
      <c r="BC539">
        <v>1</v>
      </c>
      <c r="BD539">
        <v>9999</v>
      </c>
      <c r="BE539">
        <v>2009</v>
      </c>
      <c r="BF539">
        <v>0</v>
      </c>
      <c r="BG539">
        <v>0</v>
      </c>
      <c r="BH539">
        <v>0</v>
      </c>
      <c r="BI539">
        <v>0</v>
      </c>
      <c r="BO539">
        <v>0</v>
      </c>
      <c r="BP539">
        <v>0</v>
      </c>
      <c r="BQ539">
        <v>0</v>
      </c>
      <c r="BR539">
        <v>0</v>
      </c>
      <c r="BS539">
        <v>0</v>
      </c>
      <c r="BT539">
        <v>0</v>
      </c>
      <c r="BU539">
        <v>0</v>
      </c>
      <c r="BV539">
        <v>0</v>
      </c>
      <c r="BW539">
        <v>0</v>
      </c>
      <c r="BX539">
        <v>0</v>
      </c>
    </row>
    <row r="540" spans="1:76" x14ac:dyDescent="0.25">
      <c r="A540">
        <v>54</v>
      </c>
      <c r="B540" t="s">
        <v>98</v>
      </c>
      <c r="C540">
        <v>2015</v>
      </c>
      <c r="D540" t="s">
        <v>582</v>
      </c>
      <c r="E540">
        <v>0</v>
      </c>
      <c r="F540">
        <v>0</v>
      </c>
      <c r="J540">
        <v>0</v>
      </c>
      <c r="N540">
        <v>0</v>
      </c>
      <c r="U540">
        <v>1</v>
      </c>
      <c r="V540">
        <v>186</v>
      </c>
      <c r="W540">
        <v>2696</v>
      </c>
      <c r="X540">
        <v>3708</v>
      </c>
      <c r="Y540">
        <v>1</v>
      </c>
      <c r="Z540">
        <v>1</v>
      </c>
      <c r="AA540" t="s">
        <v>775</v>
      </c>
      <c r="AB540">
        <v>4216</v>
      </c>
      <c r="AC540">
        <v>7.1</v>
      </c>
      <c r="AD540">
        <v>1376</v>
      </c>
      <c r="AE540">
        <v>0</v>
      </c>
      <c r="AF540">
        <v>3.55</v>
      </c>
      <c r="AG540" t="s">
        <v>726</v>
      </c>
      <c r="AH540" t="s">
        <v>726</v>
      </c>
      <c r="AI540" t="s">
        <v>726</v>
      </c>
      <c r="AJ540">
        <v>77</v>
      </c>
      <c r="AK540">
        <v>6</v>
      </c>
      <c r="AL540">
        <v>57</v>
      </c>
      <c r="AM540" t="s">
        <v>726</v>
      </c>
      <c r="AN540" t="s">
        <v>726</v>
      </c>
      <c r="AO540" t="s">
        <v>726</v>
      </c>
      <c r="AP540">
        <v>8</v>
      </c>
      <c r="AQ540">
        <v>6</v>
      </c>
      <c r="AR540">
        <v>7</v>
      </c>
      <c r="AS540" t="s">
        <v>726</v>
      </c>
      <c r="AT540">
        <v>29</v>
      </c>
      <c r="AU540">
        <v>2009</v>
      </c>
      <c r="AV540">
        <v>0</v>
      </c>
      <c r="AW540">
        <v>1</v>
      </c>
      <c r="AX540">
        <v>9999</v>
      </c>
      <c r="AY540">
        <v>1</v>
      </c>
      <c r="AZ540">
        <v>9999</v>
      </c>
      <c r="BA540">
        <v>1</v>
      </c>
      <c r="BB540">
        <v>2009</v>
      </c>
      <c r="BC540">
        <v>1</v>
      </c>
      <c r="BD540">
        <v>9999</v>
      </c>
      <c r="BE540">
        <v>2009</v>
      </c>
      <c r="BF540">
        <v>0</v>
      </c>
      <c r="BG540">
        <v>0</v>
      </c>
      <c r="BH540">
        <v>0</v>
      </c>
      <c r="BI540">
        <v>0</v>
      </c>
      <c r="BO540">
        <v>0</v>
      </c>
      <c r="BP540">
        <v>0</v>
      </c>
      <c r="BQ540">
        <v>0</v>
      </c>
      <c r="BR540">
        <v>0</v>
      </c>
      <c r="BS540">
        <v>0</v>
      </c>
      <c r="BT540">
        <v>0</v>
      </c>
      <c r="BU540">
        <v>0</v>
      </c>
      <c r="BV540">
        <v>0</v>
      </c>
      <c r="BW540">
        <v>0</v>
      </c>
      <c r="BX540">
        <v>0</v>
      </c>
    </row>
    <row r="541" spans="1:76" x14ac:dyDescent="0.25">
      <c r="A541">
        <v>54</v>
      </c>
      <c r="B541" t="s">
        <v>98</v>
      </c>
      <c r="C541">
        <v>2016</v>
      </c>
      <c r="D541" t="s">
        <v>582</v>
      </c>
      <c r="E541">
        <v>0</v>
      </c>
      <c r="F541">
        <v>0</v>
      </c>
      <c r="J541">
        <v>0</v>
      </c>
      <c r="N541">
        <v>0</v>
      </c>
      <c r="U541">
        <v>1</v>
      </c>
      <c r="V541">
        <v>186</v>
      </c>
      <c r="W541">
        <v>2696</v>
      </c>
      <c r="X541">
        <v>3708</v>
      </c>
      <c r="Y541">
        <v>1</v>
      </c>
      <c r="Z541">
        <v>1</v>
      </c>
      <c r="AA541" t="s">
        <v>775</v>
      </c>
      <c r="AB541">
        <v>4216</v>
      </c>
      <c r="AC541" t="s">
        <v>726</v>
      </c>
      <c r="AD541" t="s">
        <v>726</v>
      </c>
      <c r="AE541" t="s">
        <v>726</v>
      </c>
      <c r="AF541" t="s">
        <v>726</v>
      </c>
      <c r="AG541" t="s">
        <v>726</v>
      </c>
      <c r="AH541" t="s">
        <v>726</v>
      </c>
      <c r="AI541" t="s">
        <v>726</v>
      </c>
      <c r="AJ541" t="s">
        <v>726</v>
      </c>
      <c r="AK541" t="s">
        <v>726</v>
      </c>
      <c r="AL541" t="s">
        <v>726</v>
      </c>
      <c r="AM541" t="s">
        <v>726</v>
      </c>
      <c r="AN541" t="s">
        <v>726</v>
      </c>
      <c r="AO541" t="s">
        <v>726</v>
      </c>
      <c r="AP541" t="s">
        <v>726</v>
      </c>
      <c r="AQ541" t="s">
        <v>726</v>
      </c>
      <c r="AR541" t="s">
        <v>726</v>
      </c>
      <c r="AS541" t="s">
        <v>726</v>
      </c>
      <c r="AT541">
        <v>23</v>
      </c>
      <c r="AU541">
        <v>2009</v>
      </c>
      <c r="AV541">
        <v>0</v>
      </c>
      <c r="AW541">
        <v>1</v>
      </c>
      <c r="AX541">
        <v>9999</v>
      </c>
      <c r="AY541">
        <v>1</v>
      </c>
      <c r="AZ541">
        <v>9999</v>
      </c>
      <c r="BA541">
        <v>1</v>
      </c>
      <c r="BB541">
        <v>2009</v>
      </c>
      <c r="BC541">
        <v>1</v>
      </c>
      <c r="BD541">
        <v>9999</v>
      </c>
      <c r="BE541">
        <v>2009</v>
      </c>
      <c r="BF541">
        <v>0</v>
      </c>
      <c r="BG541">
        <v>0</v>
      </c>
      <c r="BH541">
        <v>0</v>
      </c>
      <c r="BI541">
        <v>0</v>
      </c>
      <c r="BO541">
        <v>0</v>
      </c>
      <c r="BP541">
        <v>0</v>
      </c>
      <c r="BQ541">
        <v>0</v>
      </c>
      <c r="BR541">
        <v>0</v>
      </c>
      <c r="BS541">
        <v>0</v>
      </c>
      <c r="BT541">
        <v>0</v>
      </c>
      <c r="BU541">
        <v>0</v>
      </c>
      <c r="BV541">
        <v>0</v>
      </c>
      <c r="BW541">
        <v>0</v>
      </c>
      <c r="BX541">
        <v>0</v>
      </c>
    </row>
    <row r="542" spans="1:76" x14ac:dyDescent="0.25">
      <c r="A542">
        <v>55</v>
      </c>
      <c r="B542" t="s">
        <v>99</v>
      </c>
      <c r="C542">
        <v>2007</v>
      </c>
      <c r="D542" t="s">
        <v>591</v>
      </c>
      <c r="E542">
        <v>1</v>
      </c>
      <c r="F542">
        <v>1</v>
      </c>
      <c r="G542">
        <v>2007</v>
      </c>
      <c r="H542">
        <v>0.13575487012987014</v>
      </c>
      <c r="I542">
        <v>1257</v>
      </c>
      <c r="J542">
        <v>0</v>
      </c>
      <c r="N542">
        <v>0</v>
      </c>
      <c r="S542">
        <v>5600</v>
      </c>
      <c r="T542">
        <v>448110</v>
      </c>
      <c r="U542">
        <v>1</v>
      </c>
      <c r="V542">
        <v>8532</v>
      </c>
      <c r="W542">
        <v>44856</v>
      </c>
      <c r="X542">
        <v>27761</v>
      </c>
      <c r="Y542">
        <v>1</v>
      </c>
      <c r="Z542">
        <v>1</v>
      </c>
      <c r="AA542" t="s">
        <v>776</v>
      </c>
      <c r="AB542">
        <v>17141</v>
      </c>
      <c r="AC542" t="s">
        <v>726</v>
      </c>
      <c r="AD542">
        <v>16477</v>
      </c>
      <c r="AE542" t="s">
        <v>726</v>
      </c>
      <c r="AF542" t="s">
        <v>726</v>
      </c>
      <c r="AG542">
        <v>147.041</v>
      </c>
      <c r="AH542">
        <v>1256.4670000000001</v>
      </c>
      <c r="AI542">
        <v>2112.558</v>
      </c>
      <c r="AJ542">
        <v>2453</v>
      </c>
      <c r="AK542" t="s">
        <v>726</v>
      </c>
      <c r="AL542">
        <v>0</v>
      </c>
      <c r="AM542" t="s">
        <v>726</v>
      </c>
      <c r="AN542">
        <v>475286</v>
      </c>
      <c r="AO542">
        <v>14</v>
      </c>
      <c r="AP542" t="s">
        <v>726</v>
      </c>
      <c r="AQ542" t="s">
        <v>726</v>
      </c>
      <c r="AR542" t="s">
        <v>726</v>
      </c>
      <c r="AS542" t="s">
        <v>726</v>
      </c>
      <c r="AT542" t="s">
        <v>726</v>
      </c>
      <c r="AU542">
        <v>2009</v>
      </c>
      <c r="AV542">
        <v>0</v>
      </c>
      <c r="AW542">
        <v>1</v>
      </c>
      <c r="AX542">
        <v>2009</v>
      </c>
      <c r="AY542">
        <v>1</v>
      </c>
      <c r="AZ542">
        <v>9999</v>
      </c>
      <c r="BA542">
        <v>1</v>
      </c>
      <c r="BB542">
        <v>2009</v>
      </c>
      <c r="BC542">
        <v>1</v>
      </c>
      <c r="BD542">
        <v>2009</v>
      </c>
      <c r="BE542">
        <v>2009</v>
      </c>
      <c r="BF542">
        <v>0</v>
      </c>
      <c r="BG542">
        <v>0</v>
      </c>
      <c r="BH542">
        <v>0</v>
      </c>
      <c r="BI542">
        <v>0</v>
      </c>
      <c r="BO542">
        <v>0</v>
      </c>
      <c r="BP542">
        <v>0</v>
      </c>
      <c r="BQ542">
        <v>0</v>
      </c>
      <c r="BR542">
        <v>0</v>
      </c>
      <c r="BS542">
        <v>0</v>
      </c>
      <c r="BT542">
        <v>0</v>
      </c>
      <c r="BU542">
        <v>0</v>
      </c>
      <c r="BV542">
        <v>0</v>
      </c>
      <c r="BW542">
        <v>0</v>
      </c>
      <c r="BX542">
        <v>0</v>
      </c>
    </row>
    <row r="543" spans="1:76" x14ac:dyDescent="0.25">
      <c r="A543">
        <v>55</v>
      </c>
      <c r="B543" t="s">
        <v>99</v>
      </c>
      <c r="C543">
        <v>2008</v>
      </c>
      <c r="D543" t="s">
        <v>591</v>
      </c>
      <c r="E543">
        <v>1</v>
      </c>
      <c r="F543">
        <v>1</v>
      </c>
      <c r="G543">
        <v>2007</v>
      </c>
      <c r="H543">
        <v>0.13575487012987014</v>
      </c>
      <c r="I543">
        <v>1257</v>
      </c>
      <c r="J543">
        <v>0</v>
      </c>
      <c r="N543">
        <v>0</v>
      </c>
      <c r="S543">
        <v>5600</v>
      </c>
      <c r="T543">
        <v>448110</v>
      </c>
      <c r="U543">
        <v>1</v>
      </c>
      <c r="V543">
        <v>8532</v>
      </c>
      <c r="W543">
        <v>44856</v>
      </c>
      <c r="X543">
        <v>27761</v>
      </c>
      <c r="Y543">
        <v>1</v>
      </c>
      <c r="Z543">
        <v>1</v>
      </c>
      <c r="AA543" t="s">
        <v>776</v>
      </c>
      <c r="AB543">
        <v>17141</v>
      </c>
      <c r="AC543">
        <v>0.6</v>
      </c>
      <c r="AD543">
        <v>16477</v>
      </c>
      <c r="AE543">
        <v>0</v>
      </c>
      <c r="AF543">
        <v>0.3</v>
      </c>
      <c r="AG543">
        <v>58.844000000000001</v>
      </c>
      <c r="AH543">
        <v>1187.73</v>
      </c>
      <c r="AI543">
        <v>1972.4179999999999</v>
      </c>
      <c r="AJ543">
        <v>-128</v>
      </c>
      <c r="AK543" t="s">
        <v>726</v>
      </c>
      <c r="AL543">
        <v>46</v>
      </c>
      <c r="AM543" t="s">
        <v>726</v>
      </c>
      <c r="AN543" t="s">
        <v>726</v>
      </c>
      <c r="AO543">
        <v>27</v>
      </c>
      <c r="AP543" t="s">
        <v>726</v>
      </c>
      <c r="AQ543" t="s">
        <v>726</v>
      </c>
      <c r="AR543" t="s">
        <v>726</v>
      </c>
      <c r="AS543" t="s">
        <v>726</v>
      </c>
      <c r="AT543" t="s">
        <v>726</v>
      </c>
      <c r="AU543">
        <v>2009</v>
      </c>
      <c r="AV543">
        <v>0</v>
      </c>
      <c r="AW543">
        <v>1</v>
      </c>
      <c r="AX543">
        <v>2009</v>
      </c>
      <c r="AY543">
        <v>1</v>
      </c>
      <c r="AZ543">
        <v>9999</v>
      </c>
      <c r="BA543">
        <v>1</v>
      </c>
      <c r="BB543">
        <v>2009</v>
      </c>
      <c r="BC543">
        <v>1</v>
      </c>
      <c r="BD543">
        <v>2009</v>
      </c>
      <c r="BE543">
        <v>2009</v>
      </c>
      <c r="BF543">
        <v>0</v>
      </c>
      <c r="BG543">
        <v>0</v>
      </c>
      <c r="BH543">
        <v>0</v>
      </c>
      <c r="BI543">
        <v>0</v>
      </c>
      <c r="BO543">
        <v>0</v>
      </c>
      <c r="BP543">
        <v>0</v>
      </c>
      <c r="BQ543">
        <v>0</v>
      </c>
      <c r="BR543">
        <v>0</v>
      </c>
      <c r="BS543">
        <v>0</v>
      </c>
      <c r="BT543">
        <v>0</v>
      </c>
      <c r="BU543">
        <v>0</v>
      </c>
      <c r="BV543">
        <v>0</v>
      </c>
      <c r="BW543">
        <v>0</v>
      </c>
      <c r="BX543">
        <v>0</v>
      </c>
    </row>
    <row r="544" spans="1:76" x14ac:dyDescent="0.25">
      <c r="A544">
        <v>55</v>
      </c>
      <c r="B544" t="s">
        <v>99</v>
      </c>
      <c r="C544">
        <v>2009</v>
      </c>
      <c r="D544" t="s">
        <v>591</v>
      </c>
      <c r="E544">
        <v>1</v>
      </c>
      <c r="F544">
        <v>1</v>
      </c>
      <c r="G544">
        <v>2007</v>
      </c>
      <c r="H544">
        <v>0.13575487012987014</v>
      </c>
      <c r="I544">
        <v>1257</v>
      </c>
      <c r="J544">
        <v>0</v>
      </c>
      <c r="N544">
        <v>0</v>
      </c>
      <c r="S544">
        <v>5600</v>
      </c>
      <c r="T544">
        <v>448110</v>
      </c>
      <c r="U544">
        <v>1</v>
      </c>
      <c r="V544">
        <v>8532</v>
      </c>
      <c r="W544">
        <v>44856</v>
      </c>
      <c r="X544">
        <v>27761</v>
      </c>
      <c r="Y544">
        <v>1</v>
      </c>
      <c r="Z544">
        <v>1</v>
      </c>
      <c r="AA544" t="s">
        <v>776</v>
      </c>
      <c r="AB544">
        <v>17141</v>
      </c>
      <c r="AC544">
        <v>3</v>
      </c>
      <c r="AD544">
        <v>14764</v>
      </c>
      <c r="AE544">
        <v>0</v>
      </c>
      <c r="AF544">
        <v>1.5</v>
      </c>
      <c r="AG544">
        <v>45.508000000000003</v>
      </c>
      <c r="AH544">
        <v>1232.106</v>
      </c>
      <c r="AI544">
        <v>1909.575</v>
      </c>
      <c r="AJ544">
        <v>-1044</v>
      </c>
      <c r="AK544">
        <v>7</v>
      </c>
      <c r="AL544">
        <v>50</v>
      </c>
      <c r="AM544" t="s">
        <v>726</v>
      </c>
      <c r="AN544" t="s">
        <v>726</v>
      </c>
      <c r="AO544">
        <v>16</v>
      </c>
      <c r="AP544" t="s">
        <v>726</v>
      </c>
      <c r="AQ544" t="s">
        <v>726</v>
      </c>
      <c r="AR544" t="s">
        <v>726</v>
      </c>
      <c r="AS544" t="s">
        <v>726</v>
      </c>
      <c r="AT544" t="s">
        <v>726</v>
      </c>
      <c r="AU544">
        <v>2009</v>
      </c>
      <c r="AV544">
        <v>0</v>
      </c>
      <c r="AW544">
        <v>1</v>
      </c>
      <c r="AX544">
        <v>2009</v>
      </c>
      <c r="AY544">
        <v>1</v>
      </c>
      <c r="AZ544">
        <v>9999</v>
      </c>
      <c r="BA544">
        <v>1</v>
      </c>
      <c r="BB544">
        <v>2009</v>
      </c>
      <c r="BC544">
        <v>1</v>
      </c>
      <c r="BD544">
        <v>2009</v>
      </c>
      <c r="BE544">
        <v>2009</v>
      </c>
      <c r="BF544">
        <v>0</v>
      </c>
      <c r="BG544">
        <v>0</v>
      </c>
      <c r="BH544">
        <v>0</v>
      </c>
      <c r="BI544">
        <v>0</v>
      </c>
      <c r="BO544">
        <v>0</v>
      </c>
      <c r="BP544">
        <v>0</v>
      </c>
      <c r="BQ544">
        <v>0</v>
      </c>
      <c r="BR544">
        <v>0</v>
      </c>
      <c r="BS544">
        <v>0</v>
      </c>
      <c r="BT544">
        <v>0</v>
      </c>
      <c r="BU544">
        <v>0</v>
      </c>
      <c r="BV544">
        <v>0</v>
      </c>
      <c r="BW544">
        <v>0</v>
      </c>
      <c r="BX544">
        <v>0</v>
      </c>
    </row>
    <row r="545" spans="1:76" x14ac:dyDescent="0.25">
      <c r="A545">
        <v>55</v>
      </c>
      <c r="B545" t="s">
        <v>99</v>
      </c>
      <c r="C545">
        <v>2010</v>
      </c>
      <c r="D545" t="s">
        <v>591</v>
      </c>
      <c r="E545">
        <v>1</v>
      </c>
      <c r="F545">
        <v>1</v>
      </c>
      <c r="G545">
        <v>2007</v>
      </c>
      <c r="H545">
        <v>0.13575487012987014</v>
      </c>
      <c r="I545">
        <v>1257</v>
      </c>
      <c r="J545">
        <v>0</v>
      </c>
      <c r="N545">
        <v>0</v>
      </c>
      <c r="S545">
        <v>5600</v>
      </c>
      <c r="T545">
        <v>448110</v>
      </c>
      <c r="U545">
        <v>1</v>
      </c>
      <c r="V545">
        <v>8532</v>
      </c>
      <c r="W545">
        <v>44856</v>
      </c>
      <c r="X545">
        <v>27761</v>
      </c>
      <c r="Y545">
        <v>1</v>
      </c>
      <c r="Z545">
        <v>1</v>
      </c>
      <c r="AA545" t="s">
        <v>776</v>
      </c>
      <c r="AB545">
        <v>17141</v>
      </c>
      <c r="AC545">
        <v>3.3</v>
      </c>
      <c r="AD545">
        <v>14548</v>
      </c>
      <c r="AE545">
        <v>0</v>
      </c>
      <c r="AF545">
        <v>1.65</v>
      </c>
      <c r="AG545">
        <v>67.697000000000003</v>
      </c>
      <c r="AH545">
        <v>1320.318</v>
      </c>
      <c r="AI545">
        <v>2102.6640000000002</v>
      </c>
      <c r="AJ545">
        <v>-108</v>
      </c>
      <c r="AK545">
        <v>-1</v>
      </c>
      <c r="AL545">
        <v>50</v>
      </c>
      <c r="AM545">
        <v>65</v>
      </c>
      <c r="AN545" t="s">
        <v>726</v>
      </c>
      <c r="AO545">
        <v>16</v>
      </c>
      <c r="AP545" t="s">
        <v>726</v>
      </c>
      <c r="AQ545" t="s">
        <v>726</v>
      </c>
      <c r="AR545" t="s">
        <v>726</v>
      </c>
      <c r="AS545" t="s">
        <v>726</v>
      </c>
      <c r="AT545" t="s">
        <v>726</v>
      </c>
      <c r="AU545">
        <v>2009</v>
      </c>
      <c r="AV545">
        <v>0</v>
      </c>
      <c r="AW545">
        <v>1</v>
      </c>
      <c r="AX545">
        <v>2009</v>
      </c>
      <c r="AY545">
        <v>1</v>
      </c>
      <c r="AZ545">
        <v>9999</v>
      </c>
      <c r="BA545">
        <v>1</v>
      </c>
      <c r="BB545">
        <v>2009</v>
      </c>
      <c r="BC545">
        <v>1</v>
      </c>
      <c r="BD545">
        <v>2009</v>
      </c>
      <c r="BE545">
        <v>2009</v>
      </c>
      <c r="BF545">
        <v>0</v>
      </c>
      <c r="BG545">
        <v>0</v>
      </c>
      <c r="BH545">
        <v>0</v>
      </c>
      <c r="BI545">
        <v>0</v>
      </c>
      <c r="BO545">
        <v>0</v>
      </c>
      <c r="BP545">
        <v>0</v>
      </c>
      <c r="BQ545">
        <v>0</v>
      </c>
      <c r="BR545">
        <v>0</v>
      </c>
      <c r="BS545">
        <v>0</v>
      </c>
      <c r="BT545">
        <v>0</v>
      </c>
      <c r="BU545">
        <v>0</v>
      </c>
      <c r="BV545">
        <v>0</v>
      </c>
      <c r="BW545">
        <v>0</v>
      </c>
      <c r="BX545">
        <v>0</v>
      </c>
    </row>
    <row r="546" spans="1:76" x14ac:dyDescent="0.25">
      <c r="A546">
        <v>55</v>
      </c>
      <c r="B546" t="s">
        <v>99</v>
      </c>
      <c r="C546">
        <v>2011</v>
      </c>
      <c r="D546" t="s">
        <v>591</v>
      </c>
      <c r="E546">
        <v>1</v>
      </c>
      <c r="F546">
        <v>1</v>
      </c>
      <c r="G546">
        <v>2007</v>
      </c>
      <c r="H546">
        <v>0.13575487012987014</v>
      </c>
      <c r="I546">
        <v>1257</v>
      </c>
      <c r="J546">
        <v>0</v>
      </c>
      <c r="N546">
        <v>0</v>
      </c>
      <c r="S546">
        <v>5600</v>
      </c>
      <c r="T546">
        <v>448110</v>
      </c>
      <c r="U546">
        <v>1</v>
      </c>
      <c r="V546">
        <v>8532</v>
      </c>
      <c r="W546">
        <v>44856</v>
      </c>
      <c r="X546">
        <v>27761</v>
      </c>
      <c r="Y546">
        <v>1</v>
      </c>
      <c r="Z546">
        <v>1</v>
      </c>
      <c r="AA546" t="s">
        <v>776</v>
      </c>
      <c r="AB546">
        <v>17141</v>
      </c>
      <c r="AC546">
        <v>1.4</v>
      </c>
      <c r="AD546">
        <v>14784</v>
      </c>
      <c r="AE546">
        <v>0</v>
      </c>
      <c r="AF546">
        <v>0.7</v>
      </c>
      <c r="AG546">
        <v>120.601</v>
      </c>
      <c r="AH546">
        <v>1405.952</v>
      </c>
      <c r="AI546">
        <v>2382.6840000000002</v>
      </c>
      <c r="AJ546">
        <v>221</v>
      </c>
      <c r="AK546">
        <v>-9</v>
      </c>
      <c r="AL546">
        <v>50</v>
      </c>
      <c r="AM546">
        <v>40</v>
      </c>
      <c r="AN546" t="s">
        <v>726</v>
      </c>
      <c r="AO546">
        <v>17</v>
      </c>
      <c r="AP546" t="s">
        <v>726</v>
      </c>
      <c r="AQ546" t="s">
        <v>726</v>
      </c>
      <c r="AR546" t="s">
        <v>726</v>
      </c>
      <c r="AS546" t="s">
        <v>726</v>
      </c>
      <c r="AT546" t="s">
        <v>726</v>
      </c>
      <c r="AU546">
        <v>2009</v>
      </c>
      <c r="AV546">
        <v>0</v>
      </c>
      <c r="AW546">
        <v>1</v>
      </c>
      <c r="AX546">
        <v>2009</v>
      </c>
      <c r="AY546">
        <v>1</v>
      </c>
      <c r="AZ546">
        <v>9999</v>
      </c>
      <c r="BA546">
        <v>1</v>
      </c>
      <c r="BB546">
        <v>2009</v>
      </c>
      <c r="BC546">
        <v>1</v>
      </c>
      <c r="BD546">
        <v>2009</v>
      </c>
      <c r="BE546">
        <v>2009</v>
      </c>
      <c r="BF546">
        <v>0</v>
      </c>
      <c r="BG546">
        <v>0</v>
      </c>
      <c r="BH546">
        <v>0</v>
      </c>
      <c r="BI546">
        <v>0</v>
      </c>
      <c r="BO546">
        <v>0</v>
      </c>
      <c r="BP546">
        <v>0</v>
      </c>
      <c r="BQ546">
        <v>0</v>
      </c>
      <c r="BR546">
        <v>0</v>
      </c>
      <c r="BS546">
        <v>0</v>
      </c>
      <c r="BT546">
        <v>0</v>
      </c>
      <c r="BU546">
        <v>0</v>
      </c>
      <c r="BV546">
        <v>0</v>
      </c>
      <c r="BW546">
        <v>0</v>
      </c>
      <c r="BX546">
        <v>0</v>
      </c>
    </row>
    <row r="547" spans="1:76" x14ac:dyDescent="0.25">
      <c r="A547">
        <v>55</v>
      </c>
      <c r="B547" t="s">
        <v>99</v>
      </c>
      <c r="C547">
        <v>2012</v>
      </c>
      <c r="D547" t="s">
        <v>591</v>
      </c>
      <c r="E547">
        <v>1</v>
      </c>
      <c r="F547">
        <v>1</v>
      </c>
      <c r="G547">
        <v>2007</v>
      </c>
      <c r="H547">
        <v>0.13575487012987014</v>
      </c>
      <c r="I547">
        <v>1257</v>
      </c>
      <c r="J547">
        <v>0</v>
      </c>
      <c r="N547">
        <v>0</v>
      </c>
      <c r="S547">
        <v>5600</v>
      </c>
      <c r="T547">
        <v>448110</v>
      </c>
      <c r="U547">
        <v>1</v>
      </c>
      <c r="V547">
        <v>8532</v>
      </c>
      <c r="W547">
        <v>44856</v>
      </c>
      <c r="X547">
        <v>27761</v>
      </c>
      <c r="Y547">
        <v>1</v>
      </c>
      <c r="Z547">
        <v>1</v>
      </c>
      <c r="AA547" t="s">
        <v>776</v>
      </c>
      <c r="AB547">
        <v>17141</v>
      </c>
      <c r="AC547">
        <v>4.5999999999999996</v>
      </c>
      <c r="AD547">
        <v>15261</v>
      </c>
      <c r="AE547">
        <v>0</v>
      </c>
      <c r="AF547">
        <v>2.2999999999999998</v>
      </c>
      <c r="AG547">
        <v>131.71600000000001</v>
      </c>
      <c r="AH547">
        <v>1496.347</v>
      </c>
      <c r="AI547">
        <v>2488.2779999999998</v>
      </c>
      <c r="AJ547">
        <v>271</v>
      </c>
      <c r="AK547">
        <v>-1</v>
      </c>
      <c r="AL547">
        <v>50</v>
      </c>
      <c r="AM547" t="s">
        <v>726</v>
      </c>
      <c r="AN547" t="s">
        <v>726</v>
      </c>
      <c r="AO547">
        <v>18</v>
      </c>
      <c r="AP547" t="s">
        <v>726</v>
      </c>
      <c r="AQ547" t="s">
        <v>726</v>
      </c>
      <c r="AR547" t="s">
        <v>726</v>
      </c>
      <c r="AS547" t="s">
        <v>726</v>
      </c>
      <c r="AT547" t="s">
        <v>726</v>
      </c>
      <c r="AU547">
        <v>2009</v>
      </c>
      <c r="AV547">
        <v>0</v>
      </c>
      <c r="AW547">
        <v>1</v>
      </c>
      <c r="AX547">
        <v>2009</v>
      </c>
      <c r="AY547">
        <v>1</v>
      </c>
      <c r="AZ547">
        <v>9999</v>
      </c>
      <c r="BA547">
        <v>1</v>
      </c>
      <c r="BB547">
        <v>2009</v>
      </c>
      <c r="BC547">
        <v>1</v>
      </c>
      <c r="BD547">
        <v>2009</v>
      </c>
      <c r="BE547">
        <v>2009</v>
      </c>
      <c r="BF547">
        <v>0</v>
      </c>
      <c r="BG547">
        <v>0</v>
      </c>
      <c r="BH547">
        <v>0</v>
      </c>
      <c r="BI547">
        <v>0</v>
      </c>
      <c r="BO547">
        <v>0</v>
      </c>
      <c r="BP547">
        <v>0</v>
      </c>
      <c r="BQ547">
        <v>0</v>
      </c>
      <c r="BR547">
        <v>0</v>
      </c>
      <c r="BS547">
        <v>0</v>
      </c>
      <c r="BT547">
        <v>0</v>
      </c>
      <c r="BU547">
        <v>0</v>
      </c>
      <c r="BV547">
        <v>0</v>
      </c>
      <c r="BW547">
        <v>0</v>
      </c>
      <c r="BX547">
        <v>0</v>
      </c>
    </row>
    <row r="548" spans="1:76" x14ac:dyDescent="0.25">
      <c r="A548">
        <v>55</v>
      </c>
      <c r="B548" t="s">
        <v>99</v>
      </c>
      <c r="C548">
        <v>2013</v>
      </c>
      <c r="D548" t="s">
        <v>591</v>
      </c>
      <c r="E548">
        <v>1</v>
      </c>
      <c r="F548">
        <v>1</v>
      </c>
      <c r="G548">
        <v>2007</v>
      </c>
      <c r="H548">
        <v>0.13575487012987014</v>
      </c>
      <c r="I548">
        <v>1257</v>
      </c>
      <c r="J548">
        <v>0</v>
      </c>
      <c r="N548">
        <v>0</v>
      </c>
      <c r="S548">
        <v>5600</v>
      </c>
      <c r="T548">
        <v>448110</v>
      </c>
      <c r="U548">
        <v>1</v>
      </c>
      <c r="V548">
        <v>8532</v>
      </c>
      <c r="W548">
        <v>44856</v>
      </c>
      <c r="X548">
        <v>27761</v>
      </c>
      <c r="Y548">
        <v>1</v>
      </c>
      <c r="Z548">
        <v>1</v>
      </c>
      <c r="AA548" t="s">
        <v>776</v>
      </c>
      <c r="AB548">
        <v>17141</v>
      </c>
      <c r="AC548">
        <v>5.0999999999999996</v>
      </c>
      <c r="AD548" t="s">
        <v>726</v>
      </c>
      <c r="AE548">
        <v>0</v>
      </c>
      <c r="AF548">
        <v>2.5499999999999998</v>
      </c>
      <c r="AG548">
        <v>83.790999999999997</v>
      </c>
      <c r="AH548">
        <v>1555.23</v>
      </c>
      <c r="AI548">
        <v>2473.2330000000002</v>
      </c>
      <c r="AJ548" t="s">
        <v>726</v>
      </c>
      <c r="AK548">
        <v>2</v>
      </c>
      <c r="AL548">
        <v>49</v>
      </c>
      <c r="AM548" t="s">
        <v>726</v>
      </c>
      <c r="AN548" t="s">
        <v>726</v>
      </c>
      <c r="AO548" t="s">
        <v>726</v>
      </c>
      <c r="AP548" t="s">
        <v>726</v>
      </c>
      <c r="AQ548" t="s">
        <v>726</v>
      </c>
      <c r="AR548" t="s">
        <v>726</v>
      </c>
      <c r="AS548" t="s">
        <v>726</v>
      </c>
      <c r="AT548" t="s">
        <v>726</v>
      </c>
      <c r="AU548">
        <v>2009</v>
      </c>
      <c r="AV548">
        <v>0</v>
      </c>
      <c r="AW548">
        <v>1</v>
      </c>
      <c r="AX548">
        <v>2009</v>
      </c>
      <c r="AY548">
        <v>1</v>
      </c>
      <c r="AZ548">
        <v>9999</v>
      </c>
      <c r="BA548">
        <v>1</v>
      </c>
      <c r="BB548">
        <v>2009</v>
      </c>
      <c r="BC548">
        <v>1</v>
      </c>
      <c r="BD548">
        <v>2009</v>
      </c>
      <c r="BE548">
        <v>2009</v>
      </c>
      <c r="BF548">
        <v>0</v>
      </c>
      <c r="BG548">
        <v>0</v>
      </c>
      <c r="BH548">
        <v>0</v>
      </c>
      <c r="BI548">
        <v>0</v>
      </c>
      <c r="BO548">
        <v>0</v>
      </c>
      <c r="BP548">
        <v>0</v>
      </c>
      <c r="BQ548">
        <v>0</v>
      </c>
      <c r="BR548">
        <v>0</v>
      </c>
      <c r="BS548">
        <v>0</v>
      </c>
      <c r="BT548">
        <v>0</v>
      </c>
      <c r="BU548">
        <v>0</v>
      </c>
      <c r="BV548">
        <v>0</v>
      </c>
      <c r="BW548">
        <v>0</v>
      </c>
      <c r="BX548">
        <v>0</v>
      </c>
    </row>
    <row r="549" spans="1:76" x14ac:dyDescent="0.25">
      <c r="A549">
        <v>55</v>
      </c>
      <c r="B549" t="s">
        <v>99</v>
      </c>
      <c r="C549">
        <v>2014</v>
      </c>
      <c r="D549" t="s">
        <v>591</v>
      </c>
      <c r="E549">
        <v>1</v>
      </c>
      <c r="F549">
        <v>1</v>
      </c>
      <c r="G549">
        <v>2007</v>
      </c>
      <c r="H549">
        <v>0.13575487012987014</v>
      </c>
      <c r="I549">
        <v>1257</v>
      </c>
      <c r="J549">
        <v>0</v>
      </c>
      <c r="N549">
        <v>0</v>
      </c>
      <c r="S549">
        <v>5600</v>
      </c>
      <c r="T549">
        <v>448110</v>
      </c>
      <c r="U549">
        <v>1</v>
      </c>
      <c r="V549">
        <v>8532</v>
      </c>
      <c r="W549">
        <v>44856</v>
      </c>
      <c r="X549">
        <v>27761</v>
      </c>
      <c r="Y549">
        <v>1</v>
      </c>
      <c r="Z549">
        <v>1</v>
      </c>
      <c r="AA549" t="s">
        <v>776</v>
      </c>
      <c r="AB549">
        <v>17141</v>
      </c>
      <c r="AC549">
        <v>0</v>
      </c>
      <c r="AD549" t="s">
        <v>726</v>
      </c>
      <c r="AE549">
        <v>0</v>
      </c>
      <c r="AF549">
        <v>0</v>
      </c>
      <c r="AG549">
        <v>-0.38700000000000001</v>
      </c>
      <c r="AH549">
        <v>3546.7579999999998</v>
      </c>
      <c r="AI549">
        <v>3252.5479999999998</v>
      </c>
      <c r="AJ549" t="s">
        <v>726</v>
      </c>
      <c r="AK549">
        <v>3</v>
      </c>
      <c r="AL549" t="s">
        <v>726</v>
      </c>
      <c r="AM549">
        <v>0</v>
      </c>
      <c r="AN549" t="s">
        <v>726</v>
      </c>
      <c r="AO549">
        <v>0</v>
      </c>
      <c r="AP549">
        <v>18</v>
      </c>
      <c r="AQ549">
        <v>16</v>
      </c>
      <c r="AR549">
        <v>27</v>
      </c>
      <c r="AS549" t="s">
        <v>726</v>
      </c>
      <c r="AT549" t="s">
        <v>726</v>
      </c>
      <c r="AU549">
        <v>2009</v>
      </c>
      <c r="AV549">
        <v>0</v>
      </c>
      <c r="AW549">
        <v>1</v>
      </c>
      <c r="AX549">
        <v>2009</v>
      </c>
      <c r="AY549">
        <v>1</v>
      </c>
      <c r="AZ549">
        <v>9999</v>
      </c>
      <c r="BA549">
        <v>1</v>
      </c>
      <c r="BB549">
        <v>2009</v>
      </c>
      <c r="BC549">
        <v>1</v>
      </c>
      <c r="BD549">
        <v>2009</v>
      </c>
      <c r="BE549">
        <v>2009</v>
      </c>
      <c r="BF549">
        <v>0</v>
      </c>
      <c r="BG549">
        <v>0</v>
      </c>
      <c r="BH549">
        <v>0</v>
      </c>
      <c r="BI549">
        <v>0</v>
      </c>
      <c r="BO549">
        <v>0</v>
      </c>
      <c r="BP549">
        <v>0</v>
      </c>
      <c r="BQ549">
        <v>0</v>
      </c>
      <c r="BR549">
        <v>0</v>
      </c>
      <c r="BS549">
        <v>0</v>
      </c>
      <c r="BT549">
        <v>0</v>
      </c>
      <c r="BU549">
        <v>0</v>
      </c>
      <c r="BV549">
        <v>0</v>
      </c>
      <c r="BW549">
        <v>0</v>
      </c>
      <c r="BX549">
        <v>0</v>
      </c>
    </row>
    <row r="550" spans="1:76" x14ac:dyDescent="0.25">
      <c r="A550">
        <v>55</v>
      </c>
      <c r="B550" t="s">
        <v>99</v>
      </c>
      <c r="C550">
        <v>2015</v>
      </c>
      <c r="D550" t="s">
        <v>591</v>
      </c>
      <c r="E550">
        <v>1</v>
      </c>
      <c r="F550">
        <v>1</v>
      </c>
      <c r="G550">
        <v>2007</v>
      </c>
      <c r="H550">
        <v>0.13575487012987014</v>
      </c>
      <c r="I550">
        <v>1257</v>
      </c>
      <c r="J550">
        <v>0</v>
      </c>
      <c r="N550">
        <v>0</v>
      </c>
      <c r="S550">
        <v>5600</v>
      </c>
      <c r="T550">
        <v>448110</v>
      </c>
      <c r="U550">
        <v>1</v>
      </c>
      <c r="V550">
        <v>8532</v>
      </c>
      <c r="W550">
        <v>44856</v>
      </c>
      <c r="X550">
        <v>27761</v>
      </c>
      <c r="Y550">
        <v>1</v>
      </c>
      <c r="Z550">
        <v>1</v>
      </c>
      <c r="AA550" t="s">
        <v>776</v>
      </c>
      <c r="AB550">
        <v>17141</v>
      </c>
      <c r="AC550">
        <v>0</v>
      </c>
      <c r="AD550" t="s">
        <v>726</v>
      </c>
      <c r="AE550">
        <v>0</v>
      </c>
      <c r="AF550">
        <v>0</v>
      </c>
      <c r="AG550">
        <v>-1026.7190000000001</v>
      </c>
      <c r="AH550">
        <v>2244.319</v>
      </c>
      <c r="AI550">
        <v>3496.2710000000002</v>
      </c>
      <c r="AJ550" t="s">
        <v>726</v>
      </c>
      <c r="AK550" t="s">
        <v>726</v>
      </c>
      <c r="AL550" t="s">
        <v>726</v>
      </c>
      <c r="AM550">
        <v>46</v>
      </c>
      <c r="AN550">
        <v>100</v>
      </c>
      <c r="AO550">
        <v>475286</v>
      </c>
      <c r="AP550" t="s">
        <v>726</v>
      </c>
      <c r="AQ550">
        <v>17</v>
      </c>
      <c r="AR550">
        <v>16</v>
      </c>
      <c r="AS550">
        <v>14</v>
      </c>
      <c r="AT550" t="s">
        <v>726</v>
      </c>
      <c r="AU550">
        <v>2009</v>
      </c>
      <c r="AV550">
        <v>0</v>
      </c>
      <c r="AW550">
        <v>1</v>
      </c>
      <c r="AX550">
        <v>2009</v>
      </c>
      <c r="AY550">
        <v>1</v>
      </c>
      <c r="AZ550">
        <v>9999</v>
      </c>
      <c r="BA550">
        <v>1</v>
      </c>
      <c r="BB550">
        <v>2009</v>
      </c>
      <c r="BC550">
        <v>1</v>
      </c>
      <c r="BD550">
        <v>2009</v>
      </c>
      <c r="BE550">
        <v>2009</v>
      </c>
      <c r="BF550">
        <v>0</v>
      </c>
      <c r="BG550">
        <v>0</v>
      </c>
      <c r="BH550">
        <v>0</v>
      </c>
      <c r="BI550">
        <v>0</v>
      </c>
      <c r="BO550">
        <v>0</v>
      </c>
      <c r="BP550">
        <v>0</v>
      </c>
      <c r="BQ550">
        <v>0</v>
      </c>
      <c r="BR550">
        <v>0</v>
      </c>
      <c r="BS550">
        <v>0</v>
      </c>
      <c r="BT550">
        <v>0</v>
      </c>
      <c r="BU550">
        <v>0</v>
      </c>
      <c r="BV550">
        <v>0</v>
      </c>
      <c r="BW550">
        <v>0</v>
      </c>
      <c r="BX550">
        <v>0</v>
      </c>
    </row>
    <row r="551" spans="1:76" x14ac:dyDescent="0.25">
      <c r="A551">
        <v>55</v>
      </c>
      <c r="B551" t="s">
        <v>99</v>
      </c>
      <c r="C551">
        <v>2016</v>
      </c>
      <c r="D551" t="s">
        <v>591</v>
      </c>
      <c r="E551">
        <v>1</v>
      </c>
      <c r="F551">
        <v>1</v>
      </c>
      <c r="G551">
        <v>2007</v>
      </c>
      <c r="H551">
        <v>0.13575487012987014</v>
      </c>
      <c r="I551">
        <v>1257</v>
      </c>
      <c r="J551">
        <v>0</v>
      </c>
      <c r="N551">
        <v>0</v>
      </c>
      <c r="S551">
        <v>5600</v>
      </c>
      <c r="T551">
        <v>448110</v>
      </c>
      <c r="U551">
        <v>1</v>
      </c>
      <c r="V551">
        <v>8532</v>
      </c>
      <c r="W551">
        <v>44856</v>
      </c>
      <c r="X551">
        <v>27761</v>
      </c>
      <c r="Y551">
        <v>1</v>
      </c>
      <c r="Z551">
        <v>1</v>
      </c>
      <c r="AA551" t="s">
        <v>776</v>
      </c>
      <c r="AB551">
        <v>17141</v>
      </c>
      <c r="AC551" t="s">
        <v>726</v>
      </c>
      <c r="AD551" t="s">
        <v>726</v>
      </c>
      <c r="AE551" t="s">
        <v>726</v>
      </c>
      <c r="AF551" t="s">
        <v>726</v>
      </c>
      <c r="AG551" t="s">
        <v>726</v>
      </c>
      <c r="AH551" t="s">
        <v>726</v>
      </c>
      <c r="AI551" t="s">
        <v>726</v>
      </c>
      <c r="AJ551" t="s">
        <v>726</v>
      </c>
      <c r="AK551" t="s">
        <v>726</v>
      </c>
      <c r="AL551" t="s">
        <v>726</v>
      </c>
      <c r="AM551">
        <v>50</v>
      </c>
      <c r="AN551" t="s">
        <v>726</v>
      </c>
      <c r="AO551" t="s">
        <v>726</v>
      </c>
      <c r="AP551" t="s">
        <v>726</v>
      </c>
      <c r="AQ551" t="s">
        <v>726</v>
      </c>
      <c r="AR551" t="s">
        <v>726</v>
      </c>
      <c r="AS551" t="s">
        <v>726</v>
      </c>
      <c r="AT551" t="s">
        <v>726</v>
      </c>
      <c r="AU551">
        <v>2009</v>
      </c>
      <c r="AV551">
        <v>0</v>
      </c>
      <c r="AW551">
        <v>1</v>
      </c>
      <c r="AX551">
        <v>2009</v>
      </c>
      <c r="AY551">
        <v>1</v>
      </c>
      <c r="AZ551">
        <v>9999</v>
      </c>
      <c r="BA551">
        <v>1</v>
      </c>
      <c r="BB551">
        <v>2009</v>
      </c>
      <c r="BC551">
        <v>1</v>
      </c>
      <c r="BD551">
        <v>2009</v>
      </c>
      <c r="BE551">
        <v>2009</v>
      </c>
      <c r="BF551">
        <v>0</v>
      </c>
      <c r="BG551">
        <v>0</v>
      </c>
      <c r="BH551">
        <v>0</v>
      </c>
      <c r="BI551">
        <v>0</v>
      </c>
      <c r="BO551">
        <v>0</v>
      </c>
      <c r="BP551">
        <v>0</v>
      </c>
      <c r="BQ551">
        <v>0</v>
      </c>
      <c r="BR551">
        <v>0</v>
      </c>
      <c r="BS551">
        <v>0</v>
      </c>
      <c r="BT551">
        <v>0</v>
      </c>
      <c r="BU551">
        <v>0</v>
      </c>
      <c r="BV551">
        <v>0</v>
      </c>
      <c r="BW551">
        <v>0</v>
      </c>
      <c r="BX551">
        <v>0</v>
      </c>
    </row>
    <row r="552" spans="1:76" x14ac:dyDescent="0.25">
      <c r="A552">
        <v>56</v>
      </c>
      <c r="B552" t="s">
        <v>100</v>
      </c>
      <c r="C552">
        <v>2007</v>
      </c>
      <c r="D552" t="s">
        <v>587</v>
      </c>
      <c r="E552">
        <v>0</v>
      </c>
      <c r="F552">
        <v>1</v>
      </c>
      <c r="G552">
        <v>4101</v>
      </c>
      <c r="H552">
        <v>0.3415792103948026</v>
      </c>
      <c r="I552">
        <v>2357</v>
      </c>
      <c r="J552">
        <v>0</v>
      </c>
      <c r="N552">
        <v>1</v>
      </c>
      <c r="O552">
        <v>3177</v>
      </c>
      <c r="P552">
        <v>0.2646176911544228</v>
      </c>
      <c r="Q552">
        <v>131</v>
      </c>
      <c r="R552">
        <v>39539</v>
      </c>
      <c r="U552">
        <v>1</v>
      </c>
      <c r="V552">
        <v>41</v>
      </c>
      <c r="W552">
        <v>930</v>
      </c>
      <c r="X552">
        <v>832</v>
      </c>
      <c r="Y552">
        <v>1</v>
      </c>
      <c r="Z552">
        <v>1</v>
      </c>
      <c r="AA552" t="s">
        <v>777</v>
      </c>
      <c r="AB552">
        <v>25240</v>
      </c>
      <c r="AC552" t="s">
        <v>726</v>
      </c>
      <c r="AD552">
        <v>11223</v>
      </c>
      <c r="AE552" t="s">
        <v>726</v>
      </c>
      <c r="AF552" t="s">
        <v>726</v>
      </c>
      <c r="AG552">
        <v>163.45099999999999</v>
      </c>
      <c r="AH552">
        <v>1988.402</v>
      </c>
      <c r="AI552">
        <v>1933.44</v>
      </c>
      <c r="AJ552">
        <v>473</v>
      </c>
      <c r="AK552">
        <v>76</v>
      </c>
      <c r="AL552">
        <v>572</v>
      </c>
      <c r="AM552" t="s">
        <v>726</v>
      </c>
      <c r="AN552">
        <v>16000</v>
      </c>
      <c r="AO552">
        <v>9</v>
      </c>
      <c r="AP552" t="s">
        <v>726</v>
      </c>
      <c r="AQ552" t="s">
        <v>726</v>
      </c>
      <c r="AR552" t="s">
        <v>726</v>
      </c>
      <c r="AS552" t="s">
        <v>726</v>
      </c>
      <c r="AT552" t="s">
        <v>726</v>
      </c>
      <c r="AU552">
        <v>2013</v>
      </c>
      <c r="AV552">
        <v>0</v>
      </c>
      <c r="AW552">
        <v>2</v>
      </c>
      <c r="AX552">
        <v>2007</v>
      </c>
      <c r="AY552">
        <v>1</v>
      </c>
      <c r="AZ552">
        <v>9999</v>
      </c>
      <c r="BA552">
        <v>2</v>
      </c>
      <c r="BB552">
        <v>2013</v>
      </c>
      <c r="BC552">
        <v>1</v>
      </c>
      <c r="BD552">
        <v>2007</v>
      </c>
      <c r="BE552">
        <v>2007</v>
      </c>
      <c r="BF552">
        <v>0</v>
      </c>
      <c r="BG552">
        <v>0</v>
      </c>
      <c r="BH552">
        <v>0</v>
      </c>
      <c r="BI552">
        <v>0</v>
      </c>
      <c r="BO552">
        <v>0</v>
      </c>
      <c r="BP552">
        <v>0</v>
      </c>
      <c r="BQ552">
        <v>0</v>
      </c>
      <c r="BR552">
        <v>0</v>
      </c>
      <c r="BS552">
        <v>0</v>
      </c>
      <c r="BT552">
        <v>0</v>
      </c>
      <c r="BU552">
        <v>0</v>
      </c>
      <c r="BV552">
        <v>0</v>
      </c>
      <c r="BW552">
        <v>0</v>
      </c>
      <c r="BX552">
        <v>0</v>
      </c>
    </row>
    <row r="553" spans="1:76" x14ac:dyDescent="0.25">
      <c r="A553">
        <v>56</v>
      </c>
      <c r="B553" t="s">
        <v>100</v>
      </c>
      <c r="C553">
        <v>2008</v>
      </c>
      <c r="D553" t="s">
        <v>587</v>
      </c>
      <c r="E553">
        <v>0</v>
      </c>
      <c r="F553">
        <v>1</v>
      </c>
      <c r="G553">
        <v>4101</v>
      </c>
      <c r="H553">
        <v>0.3415792103948026</v>
      </c>
      <c r="I553">
        <v>2357</v>
      </c>
      <c r="J553">
        <v>0</v>
      </c>
      <c r="N553">
        <v>1</v>
      </c>
      <c r="O553">
        <v>3177</v>
      </c>
      <c r="P553">
        <v>0.2646176911544228</v>
      </c>
      <c r="Q553">
        <v>131</v>
      </c>
      <c r="R553">
        <v>39539</v>
      </c>
      <c r="U553">
        <v>1</v>
      </c>
      <c r="V553">
        <v>41</v>
      </c>
      <c r="W553">
        <v>930</v>
      </c>
      <c r="X553">
        <v>832</v>
      </c>
      <c r="Y553">
        <v>1</v>
      </c>
      <c r="Z553">
        <v>1</v>
      </c>
      <c r="AA553" t="s">
        <v>777</v>
      </c>
      <c r="AB553">
        <v>25240</v>
      </c>
      <c r="AC553">
        <v>4.5</v>
      </c>
      <c r="AD553">
        <v>10374</v>
      </c>
      <c r="AE553">
        <v>0</v>
      </c>
      <c r="AF553">
        <v>2.25</v>
      </c>
      <c r="AG553">
        <v>99.278000000000006</v>
      </c>
      <c r="AH553">
        <v>2176.0749999999998</v>
      </c>
      <c r="AI553">
        <v>2057.0529999999999</v>
      </c>
      <c r="AJ553">
        <v>508</v>
      </c>
      <c r="AK553">
        <v>76</v>
      </c>
      <c r="AL553">
        <v>68</v>
      </c>
      <c r="AM553" t="s">
        <v>726</v>
      </c>
      <c r="AN553">
        <v>108981</v>
      </c>
      <c r="AO553">
        <v>8</v>
      </c>
      <c r="AP553" t="s">
        <v>726</v>
      </c>
      <c r="AQ553" t="s">
        <v>726</v>
      </c>
      <c r="AR553" t="s">
        <v>726</v>
      </c>
      <c r="AS553" t="s">
        <v>726</v>
      </c>
      <c r="AT553" t="s">
        <v>726</v>
      </c>
      <c r="AU553">
        <v>2013</v>
      </c>
      <c r="AV553">
        <v>0</v>
      </c>
      <c r="AW553">
        <v>2</v>
      </c>
      <c r="AX553">
        <v>2007</v>
      </c>
      <c r="AY553">
        <v>1</v>
      </c>
      <c r="AZ553">
        <v>9999</v>
      </c>
      <c r="BA553">
        <v>2</v>
      </c>
      <c r="BB553">
        <v>2013</v>
      </c>
      <c r="BC553">
        <v>1</v>
      </c>
      <c r="BD553">
        <v>2007</v>
      </c>
      <c r="BE553">
        <v>2007</v>
      </c>
      <c r="BF553">
        <v>0</v>
      </c>
      <c r="BG553">
        <v>0</v>
      </c>
      <c r="BH553">
        <v>0</v>
      </c>
      <c r="BI553">
        <v>0</v>
      </c>
      <c r="BO553">
        <v>0</v>
      </c>
      <c r="BP553">
        <v>0</v>
      </c>
      <c r="BQ553">
        <v>0</v>
      </c>
      <c r="BR553">
        <v>0</v>
      </c>
      <c r="BS553">
        <v>0</v>
      </c>
      <c r="BT553">
        <v>0</v>
      </c>
      <c r="BU553">
        <v>0</v>
      </c>
      <c r="BV553">
        <v>0</v>
      </c>
      <c r="BW553">
        <v>0</v>
      </c>
      <c r="BX553">
        <v>0</v>
      </c>
    </row>
    <row r="554" spans="1:76" x14ac:dyDescent="0.25">
      <c r="A554">
        <v>56</v>
      </c>
      <c r="B554" t="s">
        <v>100</v>
      </c>
      <c r="C554">
        <v>2009</v>
      </c>
      <c r="D554" t="s">
        <v>587</v>
      </c>
      <c r="E554">
        <v>0</v>
      </c>
      <c r="F554">
        <v>1</v>
      </c>
      <c r="G554">
        <v>4101</v>
      </c>
      <c r="H554">
        <v>0.3415792103948026</v>
      </c>
      <c r="I554">
        <v>2357</v>
      </c>
      <c r="J554">
        <v>0</v>
      </c>
      <c r="N554">
        <v>1</v>
      </c>
      <c r="O554">
        <v>3177</v>
      </c>
      <c r="P554">
        <v>0.2646176911544228</v>
      </c>
      <c r="Q554">
        <v>131</v>
      </c>
      <c r="R554">
        <v>39539</v>
      </c>
      <c r="U554">
        <v>1</v>
      </c>
      <c r="V554">
        <v>41</v>
      </c>
      <c r="W554">
        <v>930</v>
      </c>
      <c r="X554">
        <v>832</v>
      </c>
      <c r="Y554">
        <v>1</v>
      </c>
      <c r="Z554">
        <v>1</v>
      </c>
      <c r="AA554" t="s">
        <v>777</v>
      </c>
      <c r="AB554">
        <v>25240</v>
      </c>
      <c r="AC554">
        <v>4.2</v>
      </c>
      <c r="AD554">
        <v>11444</v>
      </c>
      <c r="AE554">
        <v>0</v>
      </c>
      <c r="AF554">
        <v>2.1</v>
      </c>
      <c r="AG554">
        <v>189.45500000000001</v>
      </c>
      <c r="AH554">
        <v>2593.8609999999999</v>
      </c>
      <c r="AI554">
        <v>2266.4490000000001</v>
      </c>
      <c r="AJ554">
        <v>1318</v>
      </c>
      <c r="AK554">
        <v>6</v>
      </c>
      <c r="AL554">
        <v>78</v>
      </c>
      <c r="AM554" t="s">
        <v>726</v>
      </c>
      <c r="AN554">
        <v>113082</v>
      </c>
      <c r="AO554">
        <v>6</v>
      </c>
      <c r="AP554" t="s">
        <v>726</v>
      </c>
      <c r="AQ554" t="s">
        <v>726</v>
      </c>
      <c r="AR554" t="s">
        <v>726</v>
      </c>
      <c r="AS554" t="s">
        <v>726</v>
      </c>
      <c r="AT554" t="s">
        <v>726</v>
      </c>
      <c r="AU554">
        <v>2013</v>
      </c>
      <c r="AV554">
        <v>0</v>
      </c>
      <c r="AW554">
        <v>2</v>
      </c>
      <c r="AX554">
        <v>2007</v>
      </c>
      <c r="AY554">
        <v>1</v>
      </c>
      <c r="AZ554">
        <v>9999</v>
      </c>
      <c r="BA554">
        <v>2</v>
      </c>
      <c r="BB554">
        <v>2013</v>
      </c>
      <c r="BC554">
        <v>1</v>
      </c>
      <c r="BD554">
        <v>2007</v>
      </c>
      <c r="BE554">
        <v>2007</v>
      </c>
      <c r="BF554">
        <v>0</v>
      </c>
      <c r="BG554">
        <v>0</v>
      </c>
      <c r="BH554">
        <v>0</v>
      </c>
      <c r="BI554">
        <v>0</v>
      </c>
      <c r="BO554">
        <v>0</v>
      </c>
      <c r="BP554">
        <v>0</v>
      </c>
      <c r="BQ554">
        <v>0</v>
      </c>
      <c r="BR554">
        <v>0</v>
      </c>
      <c r="BS554">
        <v>0</v>
      </c>
      <c r="BT554">
        <v>0</v>
      </c>
      <c r="BU554">
        <v>0</v>
      </c>
      <c r="BV554">
        <v>0</v>
      </c>
      <c r="BW554">
        <v>0</v>
      </c>
      <c r="BX554">
        <v>0</v>
      </c>
    </row>
    <row r="555" spans="1:76" x14ac:dyDescent="0.25">
      <c r="A555">
        <v>56</v>
      </c>
      <c r="B555" t="s">
        <v>100</v>
      </c>
      <c r="C555">
        <v>2010</v>
      </c>
      <c r="D555" t="s">
        <v>587</v>
      </c>
      <c r="E555">
        <v>0</v>
      </c>
      <c r="F555">
        <v>1</v>
      </c>
      <c r="G555">
        <v>4101</v>
      </c>
      <c r="H555">
        <v>0.3415792103948026</v>
      </c>
      <c r="I555">
        <v>2357</v>
      </c>
      <c r="J555">
        <v>0</v>
      </c>
      <c r="N555">
        <v>1</v>
      </c>
      <c r="O555">
        <v>3177</v>
      </c>
      <c r="P555">
        <v>0.2646176911544228</v>
      </c>
      <c r="Q555">
        <v>131</v>
      </c>
      <c r="R555">
        <v>39539</v>
      </c>
      <c r="U555">
        <v>1</v>
      </c>
      <c r="V555">
        <v>41</v>
      </c>
      <c r="W555">
        <v>930</v>
      </c>
      <c r="X555">
        <v>832</v>
      </c>
      <c r="Y555">
        <v>1</v>
      </c>
      <c r="Z555">
        <v>1</v>
      </c>
      <c r="AA555" t="s">
        <v>777</v>
      </c>
      <c r="AB555">
        <v>25240</v>
      </c>
      <c r="AC555">
        <v>6.1</v>
      </c>
      <c r="AD555">
        <v>11847</v>
      </c>
      <c r="AE555">
        <v>0</v>
      </c>
      <c r="AF555">
        <v>3.05</v>
      </c>
      <c r="AG555">
        <v>278.04700000000003</v>
      </c>
      <c r="AH555">
        <v>2852.085</v>
      </c>
      <c r="AI555">
        <v>2436.3440000000001</v>
      </c>
      <c r="AJ555">
        <v>508</v>
      </c>
      <c r="AK555">
        <v>6</v>
      </c>
      <c r="AL555">
        <v>87</v>
      </c>
      <c r="AM555">
        <v>447</v>
      </c>
      <c r="AN555">
        <v>146224</v>
      </c>
      <c r="AO555">
        <v>5</v>
      </c>
      <c r="AP555" t="s">
        <v>726</v>
      </c>
      <c r="AQ555" t="s">
        <v>726</v>
      </c>
      <c r="AR555" t="s">
        <v>726</v>
      </c>
      <c r="AS555" t="s">
        <v>726</v>
      </c>
      <c r="AT555" t="s">
        <v>726</v>
      </c>
      <c r="AU555">
        <v>2013</v>
      </c>
      <c r="AV555">
        <v>0</v>
      </c>
      <c r="AW555">
        <v>2</v>
      </c>
      <c r="AX555">
        <v>2007</v>
      </c>
      <c r="AY555">
        <v>1</v>
      </c>
      <c r="AZ555">
        <v>9999</v>
      </c>
      <c r="BA555">
        <v>2</v>
      </c>
      <c r="BB555">
        <v>2013</v>
      </c>
      <c r="BC555">
        <v>1</v>
      </c>
      <c r="BD555">
        <v>2007</v>
      </c>
      <c r="BE555">
        <v>2007</v>
      </c>
      <c r="BF555">
        <v>0</v>
      </c>
      <c r="BG555">
        <v>0</v>
      </c>
      <c r="BH555">
        <v>0</v>
      </c>
      <c r="BI555">
        <v>0</v>
      </c>
      <c r="BO555">
        <v>0</v>
      </c>
      <c r="BP555">
        <v>0</v>
      </c>
      <c r="BQ555">
        <v>0</v>
      </c>
      <c r="BR555">
        <v>0</v>
      </c>
      <c r="BS555">
        <v>0</v>
      </c>
      <c r="BT555">
        <v>0</v>
      </c>
      <c r="BU555">
        <v>0</v>
      </c>
      <c r="BV555">
        <v>0</v>
      </c>
      <c r="BW555">
        <v>0</v>
      </c>
      <c r="BX555">
        <v>0</v>
      </c>
    </row>
    <row r="556" spans="1:76" x14ac:dyDescent="0.25">
      <c r="A556">
        <v>56</v>
      </c>
      <c r="B556" t="s">
        <v>100</v>
      </c>
      <c r="C556">
        <v>2011</v>
      </c>
      <c r="D556" t="s">
        <v>587</v>
      </c>
      <c r="E556">
        <v>0</v>
      </c>
      <c r="F556">
        <v>1</v>
      </c>
      <c r="G556">
        <v>4101</v>
      </c>
      <c r="H556">
        <v>0.3415792103948026</v>
      </c>
      <c r="I556">
        <v>2357</v>
      </c>
      <c r="J556">
        <v>0</v>
      </c>
      <c r="N556">
        <v>1</v>
      </c>
      <c r="O556">
        <v>3177</v>
      </c>
      <c r="P556">
        <v>0.2646176911544228</v>
      </c>
      <c r="Q556">
        <v>131</v>
      </c>
      <c r="R556">
        <v>39539</v>
      </c>
      <c r="U556">
        <v>1</v>
      </c>
      <c r="V556">
        <v>41</v>
      </c>
      <c r="W556">
        <v>930</v>
      </c>
      <c r="X556">
        <v>832</v>
      </c>
      <c r="Y556">
        <v>1</v>
      </c>
      <c r="Z556">
        <v>1</v>
      </c>
      <c r="AA556" t="s">
        <v>777</v>
      </c>
      <c r="AB556">
        <v>25240</v>
      </c>
      <c r="AC556">
        <v>6.4</v>
      </c>
      <c r="AD556">
        <v>12006</v>
      </c>
      <c r="AE556">
        <v>0</v>
      </c>
      <c r="AF556">
        <v>3.2</v>
      </c>
      <c r="AG556">
        <v>275.428</v>
      </c>
      <c r="AH556">
        <v>3614.58</v>
      </c>
      <c r="AI556">
        <v>2537.2710000000002</v>
      </c>
      <c r="AJ556">
        <v>172</v>
      </c>
      <c r="AK556">
        <v>15</v>
      </c>
      <c r="AL556">
        <v>78</v>
      </c>
      <c r="AM556">
        <v>287</v>
      </c>
      <c r="AN556">
        <v>163664</v>
      </c>
      <c r="AO556">
        <v>5</v>
      </c>
      <c r="AP556" t="s">
        <v>726</v>
      </c>
      <c r="AQ556" t="s">
        <v>726</v>
      </c>
      <c r="AR556" t="s">
        <v>726</v>
      </c>
      <c r="AS556" t="s">
        <v>726</v>
      </c>
      <c r="AT556" t="s">
        <v>726</v>
      </c>
      <c r="AU556">
        <v>2013</v>
      </c>
      <c r="AV556">
        <v>0</v>
      </c>
      <c r="AW556">
        <v>2</v>
      </c>
      <c r="AX556">
        <v>2007</v>
      </c>
      <c r="AY556">
        <v>1</v>
      </c>
      <c r="AZ556">
        <v>9999</v>
      </c>
      <c r="BA556">
        <v>2</v>
      </c>
      <c r="BB556">
        <v>2013</v>
      </c>
      <c r="BC556">
        <v>1</v>
      </c>
      <c r="BD556">
        <v>2007</v>
      </c>
      <c r="BE556">
        <v>2007</v>
      </c>
      <c r="BF556">
        <v>0</v>
      </c>
      <c r="BG556">
        <v>0</v>
      </c>
      <c r="BH556">
        <v>0</v>
      </c>
      <c r="BI556">
        <v>0</v>
      </c>
      <c r="BO556">
        <v>0</v>
      </c>
      <c r="BP556">
        <v>0</v>
      </c>
      <c r="BQ556">
        <v>0</v>
      </c>
      <c r="BR556">
        <v>0</v>
      </c>
      <c r="BS556">
        <v>0</v>
      </c>
      <c r="BT556">
        <v>0</v>
      </c>
      <c r="BU556">
        <v>0</v>
      </c>
      <c r="BV556">
        <v>0</v>
      </c>
      <c r="BW556">
        <v>0</v>
      </c>
      <c r="BX556">
        <v>0</v>
      </c>
    </row>
    <row r="557" spans="1:76" x14ac:dyDescent="0.25">
      <c r="A557">
        <v>56</v>
      </c>
      <c r="B557" t="s">
        <v>100</v>
      </c>
      <c r="C557">
        <v>2012</v>
      </c>
      <c r="D557" t="s">
        <v>587</v>
      </c>
      <c r="E557">
        <v>0</v>
      </c>
      <c r="F557">
        <v>1</v>
      </c>
      <c r="G557">
        <v>4101</v>
      </c>
      <c r="H557">
        <v>0.3415792103948026</v>
      </c>
      <c r="I557">
        <v>2357</v>
      </c>
      <c r="J557">
        <v>0</v>
      </c>
      <c r="N557">
        <v>1</v>
      </c>
      <c r="O557">
        <v>3177</v>
      </c>
      <c r="P557">
        <v>0.2646176911544228</v>
      </c>
      <c r="Q557">
        <v>131</v>
      </c>
      <c r="R557">
        <v>39539</v>
      </c>
      <c r="U557">
        <v>1</v>
      </c>
      <c r="V557">
        <v>41</v>
      </c>
      <c r="W557">
        <v>930</v>
      </c>
      <c r="X557">
        <v>832</v>
      </c>
      <c r="Y557">
        <v>1</v>
      </c>
      <c r="Z557">
        <v>1</v>
      </c>
      <c r="AA557" t="s">
        <v>777</v>
      </c>
      <c r="AB557">
        <v>25240</v>
      </c>
      <c r="AC557">
        <v>4.5</v>
      </c>
      <c r="AD557">
        <v>12311</v>
      </c>
      <c r="AE557">
        <v>0</v>
      </c>
      <c r="AF557">
        <v>2.25</v>
      </c>
      <c r="AG557">
        <v>311.72800000000001</v>
      </c>
      <c r="AH557">
        <v>3992.3440000000001</v>
      </c>
      <c r="AI557">
        <v>2654.7829999999999</v>
      </c>
      <c r="AJ557">
        <v>238</v>
      </c>
      <c r="AK557">
        <v>5</v>
      </c>
      <c r="AL557">
        <v>77</v>
      </c>
      <c r="AM557">
        <v>675</v>
      </c>
      <c r="AN557">
        <v>78500</v>
      </c>
      <c r="AO557">
        <v>5</v>
      </c>
      <c r="AP557" t="s">
        <v>726</v>
      </c>
      <c r="AQ557" t="s">
        <v>726</v>
      </c>
      <c r="AR557" t="s">
        <v>726</v>
      </c>
      <c r="AS557" t="s">
        <v>726</v>
      </c>
      <c r="AT557" t="s">
        <v>726</v>
      </c>
      <c r="AU557">
        <v>2013</v>
      </c>
      <c r="AV557">
        <v>0</v>
      </c>
      <c r="AW557">
        <v>2</v>
      </c>
      <c r="AX557">
        <v>2007</v>
      </c>
      <c r="AY557">
        <v>1</v>
      </c>
      <c r="AZ557">
        <v>9999</v>
      </c>
      <c r="BA557">
        <v>2</v>
      </c>
      <c r="BB557">
        <v>2013</v>
      </c>
      <c r="BC557">
        <v>1</v>
      </c>
      <c r="BD557">
        <v>2007</v>
      </c>
      <c r="BE557">
        <v>2007</v>
      </c>
      <c r="BF557">
        <v>0</v>
      </c>
      <c r="BG557">
        <v>0</v>
      </c>
      <c r="BH557">
        <v>0</v>
      </c>
      <c r="BI557">
        <v>0</v>
      </c>
      <c r="BO557">
        <v>0</v>
      </c>
      <c r="BP557">
        <v>0</v>
      </c>
      <c r="BQ557">
        <v>0</v>
      </c>
      <c r="BR557">
        <v>0</v>
      </c>
      <c r="BS557">
        <v>0</v>
      </c>
      <c r="BT557">
        <v>0</v>
      </c>
      <c r="BU557">
        <v>0</v>
      </c>
      <c r="BV557">
        <v>0</v>
      </c>
      <c r="BW557">
        <v>0</v>
      </c>
      <c r="BX557">
        <v>0</v>
      </c>
    </row>
    <row r="558" spans="1:76" x14ac:dyDescent="0.25">
      <c r="A558">
        <v>56</v>
      </c>
      <c r="B558" t="s">
        <v>100</v>
      </c>
      <c r="C558">
        <v>2013</v>
      </c>
      <c r="D558" t="s">
        <v>587</v>
      </c>
      <c r="E558">
        <v>0</v>
      </c>
      <c r="F558">
        <v>1</v>
      </c>
      <c r="G558">
        <v>4101</v>
      </c>
      <c r="H558">
        <v>0.3415792103948026</v>
      </c>
      <c r="I558">
        <v>2357</v>
      </c>
      <c r="J558">
        <v>0</v>
      </c>
      <c r="N558">
        <v>1</v>
      </c>
      <c r="O558">
        <v>3177</v>
      </c>
      <c r="P558">
        <v>0.2646176911544228</v>
      </c>
      <c r="Q558">
        <v>131</v>
      </c>
      <c r="R558">
        <v>39539</v>
      </c>
      <c r="U558">
        <v>1</v>
      </c>
      <c r="V558">
        <v>41</v>
      </c>
      <c r="W558">
        <v>930</v>
      </c>
      <c r="X558">
        <v>832</v>
      </c>
      <c r="Y558">
        <v>1</v>
      </c>
      <c r="Z558">
        <v>1</v>
      </c>
      <c r="AA558" t="s">
        <v>777</v>
      </c>
      <c r="AB558">
        <v>25240</v>
      </c>
      <c r="AC558">
        <v>5.8</v>
      </c>
      <c r="AD558">
        <v>12779</v>
      </c>
      <c r="AE558">
        <v>0</v>
      </c>
      <c r="AF558">
        <v>2.9</v>
      </c>
      <c r="AG558">
        <v>267.06400000000002</v>
      </c>
      <c r="AH558">
        <v>4253.2579999999998</v>
      </c>
      <c r="AI558">
        <v>2669.9720000000002</v>
      </c>
      <c r="AJ558">
        <v>-129</v>
      </c>
      <c r="AK558">
        <v>2</v>
      </c>
      <c r="AL558">
        <v>77</v>
      </c>
      <c r="AM558">
        <v>690</v>
      </c>
      <c r="AN558">
        <v>92542</v>
      </c>
      <c r="AO558">
        <v>6</v>
      </c>
      <c r="AP558" t="s">
        <v>726</v>
      </c>
      <c r="AQ558" t="s">
        <v>726</v>
      </c>
      <c r="AR558" t="s">
        <v>726</v>
      </c>
      <c r="AS558" t="s">
        <v>726</v>
      </c>
      <c r="AT558" t="s">
        <v>726</v>
      </c>
      <c r="AU558">
        <v>2013</v>
      </c>
      <c r="AV558">
        <v>0</v>
      </c>
      <c r="AW558">
        <v>2</v>
      </c>
      <c r="AX558">
        <v>2007</v>
      </c>
      <c r="AY558">
        <v>1</v>
      </c>
      <c r="AZ558">
        <v>9999</v>
      </c>
      <c r="BA558">
        <v>2</v>
      </c>
      <c r="BB558">
        <v>2013</v>
      </c>
      <c r="BC558">
        <v>1</v>
      </c>
      <c r="BD558">
        <v>2007</v>
      </c>
      <c r="BE558">
        <v>2007</v>
      </c>
      <c r="BF558">
        <v>1</v>
      </c>
      <c r="BG558">
        <v>0</v>
      </c>
      <c r="BH558">
        <v>0</v>
      </c>
      <c r="BI558">
        <v>1</v>
      </c>
      <c r="BO558">
        <v>406</v>
      </c>
      <c r="BP558">
        <v>21</v>
      </c>
      <c r="BQ558">
        <v>770</v>
      </c>
      <c r="BR558">
        <v>0</v>
      </c>
      <c r="BS558">
        <v>0</v>
      </c>
      <c r="BT558">
        <v>0</v>
      </c>
      <c r="BU558">
        <v>0</v>
      </c>
      <c r="BV558">
        <v>0</v>
      </c>
      <c r="BW558">
        <v>0</v>
      </c>
      <c r="BX558">
        <v>0</v>
      </c>
    </row>
    <row r="559" spans="1:76" x14ac:dyDescent="0.25">
      <c r="A559">
        <v>56</v>
      </c>
      <c r="B559" t="s">
        <v>100</v>
      </c>
      <c r="C559">
        <v>2014</v>
      </c>
      <c r="D559" t="s">
        <v>587</v>
      </c>
      <c r="E559">
        <v>0</v>
      </c>
      <c r="F559">
        <v>1</v>
      </c>
      <c r="G559">
        <v>4101</v>
      </c>
      <c r="H559">
        <v>0.3415792103948026</v>
      </c>
      <c r="I559">
        <v>2357</v>
      </c>
      <c r="J559">
        <v>0</v>
      </c>
      <c r="N559">
        <v>1</v>
      </c>
      <c r="O559">
        <v>3177</v>
      </c>
      <c r="P559">
        <v>0.2646176911544228</v>
      </c>
      <c r="Q559">
        <v>131</v>
      </c>
      <c r="R559">
        <v>39539</v>
      </c>
      <c r="U559">
        <v>1</v>
      </c>
      <c r="V559">
        <v>41</v>
      </c>
      <c r="W559">
        <v>930</v>
      </c>
      <c r="X559">
        <v>832</v>
      </c>
      <c r="Y559">
        <v>1</v>
      </c>
      <c r="Z559">
        <v>1</v>
      </c>
      <c r="AA559" t="s">
        <v>777</v>
      </c>
      <c r="AB559">
        <v>25240</v>
      </c>
      <c r="AC559">
        <v>7.7</v>
      </c>
      <c r="AD559">
        <v>12796</v>
      </c>
      <c r="AE559">
        <v>0</v>
      </c>
      <c r="AF559">
        <v>3.85</v>
      </c>
      <c r="AG559">
        <v>0</v>
      </c>
      <c r="AH559">
        <v>0</v>
      </c>
      <c r="AI559">
        <v>2600</v>
      </c>
      <c r="AJ559">
        <v>15</v>
      </c>
      <c r="AK559">
        <v>2</v>
      </c>
      <c r="AL559">
        <v>62.52</v>
      </c>
      <c r="AM559">
        <v>572</v>
      </c>
      <c r="AN559">
        <v>80094</v>
      </c>
      <c r="AO559">
        <v>7</v>
      </c>
      <c r="AP559">
        <v>5</v>
      </c>
      <c r="AQ559">
        <v>5</v>
      </c>
      <c r="AR559">
        <v>8</v>
      </c>
      <c r="AS559">
        <v>22</v>
      </c>
      <c r="AT559" t="s">
        <v>726</v>
      </c>
      <c r="AU559">
        <v>2013</v>
      </c>
      <c r="AV559">
        <v>0</v>
      </c>
      <c r="AW559">
        <v>2</v>
      </c>
      <c r="AX559">
        <v>2007</v>
      </c>
      <c r="AY559">
        <v>1</v>
      </c>
      <c r="AZ559">
        <v>9999</v>
      </c>
      <c r="BA559">
        <v>2</v>
      </c>
      <c r="BB559">
        <v>2013</v>
      </c>
      <c r="BC559">
        <v>1</v>
      </c>
      <c r="BD559">
        <v>2007</v>
      </c>
      <c r="BE559">
        <v>2007</v>
      </c>
      <c r="BF559">
        <v>1</v>
      </c>
      <c r="BG559">
        <v>0</v>
      </c>
      <c r="BH559">
        <v>0</v>
      </c>
      <c r="BI559">
        <v>1</v>
      </c>
      <c r="BO559">
        <v>226</v>
      </c>
      <c r="BP559">
        <v>42</v>
      </c>
      <c r="BQ559">
        <v>363</v>
      </c>
      <c r="BR559">
        <v>0</v>
      </c>
      <c r="BS559">
        <v>0</v>
      </c>
      <c r="BT559">
        <v>0</v>
      </c>
      <c r="BU559">
        <v>0</v>
      </c>
      <c r="BV559">
        <v>0</v>
      </c>
      <c r="BW559">
        <v>0</v>
      </c>
      <c r="BX559">
        <v>0</v>
      </c>
    </row>
    <row r="560" spans="1:76" x14ac:dyDescent="0.25">
      <c r="A560">
        <v>56</v>
      </c>
      <c r="B560" t="s">
        <v>100</v>
      </c>
      <c r="C560">
        <v>2015</v>
      </c>
      <c r="D560" t="s">
        <v>587</v>
      </c>
      <c r="E560">
        <v>0</v>
      </c>
      <c r="F560">
        <v>1</v>
      </c>
      <c r="G560">
        <v>4101</v>
      </c>
      <c r="H560">
        <v>0.3415792103948026</v>
      </c>
      <c r="I560">
        <v>2357</v>
      </c>
      <c r="J560">
        <v>0</v>
      </c>
      <c r="N560">
        <v>1</v>
      </c>
      <c r="O560">
        <v>3177</v>
      </c>
      <c r="P560">
        <v>0.2646176911544228</v>
      </c>
      <c r="Q560">
        <v>131</v>
      </c>
      <c r="R560">
        <v>39539</v>
      </c>
      <c r="U560">
        <v>1</v>
      </c>
      <c r="V560">
        <v>41</v>
      </c>
      <c r="W560">
        <v>930</v>
      </c>
      <c r="X560">
        <v>832</v>
      </c>
      <c r="Y560">
        <v>1</v>
      </c>
      <c r="Z560">
        <v>1</v>
      </c>
      <c r="AA560" t="s">
        <v>777</v>
      </c>
      <c r="AB560">
        <v>25240</v>
      </c>
      <c r="AC560">
        <v>4.0999999999999996</v>
      </c>
      <c r="AD560">
        <v>14800</v>
      </c>
      <c r="AE560">
        <v>0</v>
      </c>
      <c r="AF560">
        <v>2.0499999999999998</v>
      </c>
      <c r="AG560">
        <v>0</v>
      </c>
      <c r="AH560">
        <v>0</v>
      </c>
      <c r="AI560">
        <v>0</v>
      </c>
      <c r="AJ560">
        <v>413</v>
      </c>
      <c r="AK560">
        <v>4</v>
      </c>
      <c r="AL560">
        <v>76</v>
      </c>
      <c r="AM560">
        <v>68</v>
      </c>
      <c r="AN560">
        <v>442</v>
      </c>
      <c r="AO560">
        <v>16000</v>
      </c>
      <c r="AP560">
        <v>6</v>
      </c>
      <c r="AQ560">
        <v>5</v>
      </c>
      <c r="AR560">
        <v>6</v>
      </c>
      <c r="AS560">
        <v>9</v>
      </c>
      <c r="AT560">
        <v>142</v>
      </c>
      <c r="AU560">
        <v>2013</v>
      </c>
      <c r="AV560">
        <v>0</v>
      </c>
      <c r="AW560">
        <v>2</v>
      </c>
      <c r="AX560">
        <v>2007</v>
      </c>
      <c r="AY560">
        <v>1</v>
      </c>
      <c r="AZ560">
        <v>9999</v>
      </c>
      <c r="BA560">
        <v>2</v>
      </c>
      <c r="BB560">
        <v>2013</v>
      </c>
      <c r="BC560">
        <v>1</v>
      </c>
      <c r="BD560">
        <v>2007</v>
      </c>
      <c r="BE560">
        <v>2007</v>
      </c>
      <c r="BF560">
        <v>1</v>
      </c>
      <c r="BG560">
        <v>0</v>
      </c>
      <c r="BH560">
        <v>0</v>
      </c>
      <c r="BI560">
        <v>1</v>
      </c>
      <c r="BO560">
        <v>163</v>
      </c>
      <c r="BP560">
        <v>28</v>
      </c>
      <c r="BQ560">
        <v>455</v>
      </c>
      <c r="BR560">
        <v>0</v>
      </c>
      <c r="BS560">
        <v>0</v>
      </c>
      <c r="BT560">
        <v>0</v>
      </c>
      <c r="BU560">
        <v>0</v>
      </c>
      <c r="BV560">
        <v>0</v>
      </c>
      <c r="BW560">
        <v>0</v>
      </c>
      <c r="BX560">
        <v>0</v>
      </c>
    </row>
    <row r="561" spans="1:76" x14ac:dyDescent="0.25">
      <c r="A561">
        <v>56</v>
      </c>
      <c r="B561" t="s">
        <v>100</v>
      </c>
      <c r="C561">
        <v>2016</v>
      </c>
      <c r="D561" t="s">
        <v>587</v>
      </c>
      <c r="E561">
        <v>0</v>
      </c>
      <c r="F561">
        <v>1</v>
      </c>
      <c r="G561">
        <v>4101</v>
      </c>
      <c r="H561">
        <v>0.3415792103948026</v>
      </c>
      <c r="I561">
        <v>2357</v>
      </c>
      <c r="J561">
        <v>0</v>
      </c>
      <c r="N561">
        <v>1</v>
      </c>
      <c r="O561">
        <v>3177</v>
      </c>
      <c r="P561">
        <v>0.2646176911544228</v>
      </c>
      <c r="Q561">
        <v>131</v>
      </c>
      <c r="R561">
        <v>39539</v>
      </c>
      <c r="U561">
        <v>1</v>
      </c>
      <c r="V561">
        <v>41</v>
      </c>
      <c r="W561">
        <v>930</v>
      </c>
      <c r="X561">
        <v>832</v>
      </c>
      <c r="Y561">
        <v>1</v>
      </c>
      <c r="Z561">
        <v>1</v>
      </c>
      <c r="AA561" t="s">
        <v>777</v>
      </c>
      <c r="AB561">
        <v>25240</v>
      </c>
      <c r="AC561" t="s">
        <v>726</v>
      </c>
      <c r="AD561" t="s">
        <v>726</v>
      </c>
      <c r="AE561" t="s">
        <v>726</v>
      </c>
      <c r="AF561" t="s">
        <v>726</v>
      </c>
      <c r="AG561" t="s">
        <v>726</v>
      </c>
      <c r="AH561" t="s">
        <v>726</v>
      </c>
      <c r="AI561" t="s">
        <v>726</v>
      </c>
      <c r="AJ561" t="s">
        <v>726</v>
      </c>
      <c r="AK561" t="s">
        <v>726</v>
      </c>
      <c r="AL561" t="s">
        <v>726</v>
      </c>
      <c r="AM561">
        <v>78</v>
      </c>
      <c r="AN561" t="s">
        <v>726</v>
      </c>
      <c r="AO561" t="s">
        <v>726</v>
      </c>
      <c r="AP561" t="s">
        <v>726</v>
      </c>
      <c r="AQ561" t="s">
        <v>726</v>
      </c>
      <c r="AR561" t="s">
        <v>726</v>
      </c>
      <c r="AS561" t="s">
        <v>726</v>
      </c>
      <c r="AT561">
        <v>150</v>
      </c>
      <c r="AU561">
        <v>2013</v>
      </c>
      <c r="AV561">
        <v>0</v>
      </c>
      <c r="AW561">
        <v>2</v>
      </c>
      <c r="AX561">
        <v>2007</v>
      </c>
      <c r="AY561">
        <v>1</v>
      </c>
      <c r="AZ561">
        <v>9999</v>
      </c>
      <c r="BA561">
        <v>2</v>
      </c>
      <c r="BB561">
        <v>2013</v>
      </c>
      <c r="BC561">
        <v>1</v>
      </c>
      <c r="BD561">
        <v>2007</v>
      </c>
      <c r="BE561">
        <v>2007</v>
      </c>
      <c r="BF561">
        <v>1</v>
      </c>
      <c r="BG561">
        <v>0</v>
      </c>
      <c r="BH561">
        <v>0</v>
      </c>
      <c r="BI561">
        <v>1</v>
      </c>
      <c r="BO561">
        <v>36</v>
      </c>
      <c r="BP561">
        <v>4</v>
      </c>
      <c r="BQ561">
        <v>117</v>
      </c>
      <c r="BR561">
        <v>0</v>
      </c>
      <c r="BS561">
        <v>0</v>
      </c>
      <c r="BT561">
        <v>0</v>
      </c>
      <c r="BU561">
        <v>0</v>
      </c>
      <c r="BV561">
        <v>0</v>
      </c>
      <c r="BW561">
        <v>0</v>
      </c>
      <c r="BX561">
        <v>0</v>
      </c>
    </row>
    <row r="562" spans="1:76" x14ac:dyDescent="0.25">
      <c r="A562">
        <v>57</v>
      </c>
      <c r="B562" t="s">
        <v>101</v>
      </c>
      <c r="C562">
        <v>2007</v>
      </c>
      <c r="D562" t="s">
        <v>591</v>
      </c>
      <c r="E562">
        <v>1</v>
      </c>
      <c r="F562">
        <v>1</v>
      </c>
      <c r="G562">
        <v>59540</v>
      </c>
      <c r="H562">
        <v>0.5465443964053277</v>
      </c>
      <c r="I562">
        <v>21874</v>
      </c>
      <c r="J562">
        <v>1</v>
      </c>
      <c r="K562">
        <v>2541</v>
      </c>
      <c r="L562">
        <v>2.3324980034698316E-2</v>
      </c>
      <c r="M562">
        <v>1630</v>
      </c>
      <c r="N562">
        <v>2</v>
      </c>
      <c r="O562">
        <v>38303</v>
      </c>
      <c r="P562">
        <v>0.35160043694177473</v>
      </c>
      <c r="Q562">
        <v>5898</v>
      </c>
      <c r="R562">
        <v>40391</v>
      </c>
      <c r="S562">
        <v>7011</v>
      </c>
      <c r="T562">
        <v>721110</v>
      </c>
      <c r="U562">
        <v>1</v>
      </c>
      <c r="V562">
        <v>13145</v>
      </c>
      <c r="W562">
        <v>409932</v>
      </c>
      <c r="X562">
        <v>23520</v>
      </c>
      <c r="Y562">
        <v>1</v>
      </c>
      <c r="Z562">
        <v>1</v>
      </c>
      <c r="AA562" t="s">
        <v>778</v>
      </c>
      <c r="AB562">
        <v>414793</v>
      </c>
      <c r="AC562" t="s">
        <v>726</v>
      </c>
      <c r="AD562">
        <v>123203</v>
      </c>
      <c r="AE562" t="s">
        <v>726</v>
      </c>
      <c r="AF562" t="s">
        <v>726</v>
      </c>
      <c r="AG562">
        <v>696</v>
      </c>
      <c r="AH562">
        <v>8942</v>
      </c>
      <c r="AI562">
        <v>12990</v>
      </c>
      <c r="AJ562">
        <v>-2106</v>
      </c>
      <c r="AK562">
        <v>54</v>
      </c>
      <c r="AL562">
        <v>5412</v>
      </c>
      <c r="AM562" t="s">
        <v>726</v>
      </c>
      <c r="AN562">
        <v>0</v>
      </c>
      <c r="AO562">
        <v>18</v>
      </c>
      <c r="AP562" t="s">
        <v>726</v>
      </c>
      <c r="AQ562" t="s">
        <v>726</v>
      </c>
      <c r="AR562" t="s">
        <v>726</v>
      </c>
      <c r="AS562" t="s">
        <v>726</v>
      </c>
      <c r="AT562" t="s">
        <v>726</v>
      </c>
      <c r="AU562">
        <v>2008</v>
      </c>
      <c r="AV562">
        <v>1</v>
      </c>
      <c r="AW562">
        <v>1</v>
      </c>
      <c r="AX562">
        <v>2010</v>
      </c>
      <c r="AY562">
        <v>1</v>
      </c>
      <c r="AZ562">
        <v>9999</v>
      </c>
      <c r="BA562">
        <v>2</v>
      </c>
      <c r="BB562">
        <v>2010</v>
      </c>
      <c r="BC562">
        <v>2</v>
      </c>
      <c r="BD562">
        <v>2010</v>
      </c>
      <c r="BE562">
        <v>2010</v>
      </c>
      <c r="BF562">
        <v>0</v>
      </c>
      <c r="BG562">
        <v>0</v>
      </c>
      <c r="BH562">
        <v>0</v>
      </c>
      <c r="BI562">
        <v>0</v>
      </c>
      <c r="BO562">
        <v>0</v>
      </c>
      <c r="BP562">
        <v>0</v>
      </c>
      <c r="BQ562">
        <v>0</v>
      </c>
      <c r="BR562">
        <v>0</v>
      </c>
      <c r="BS562">
        <v>0</v>
      </c>
      <c r="BT562">
        <v>0</v>
      </c>
      <c r="BU562">
        <v>0</v>
      </c>
      <c r="BV562">
        <v>0</v>
      </c>
      <c r="BW562">
        <v>0</v>
      </c>
      <c r="BX562">
        <v>0</v>
      </c>
    </row>
    <row r="563" spans="1:76" x14ac:dyDescent="0.25">
      <c r="A563">
        <v>57</v>
      </c>
      <c r="B563" t="s">
        <v>101</v>
      </c>
      <c r="C563">
        <v>2008</v>
      </c>
      <c r="D563" t="s">
        <v>591</v>
      </c>
      <c r="E563">
        <v>1</v>
      </c>
      <c r="F563">
        <v>1</v>
      </c>
      <c r="G563">
        <v>59540</v>
      </c>
      <c r="H563">
        <v>0.5465443964053277</v>
      </c>
      <c r="I563">
        <v>21874</v>
      </c>
      <c r="J563">
        <v>1</v>
      </c>
      <c r="K563">
        <v>2541</v>
      </c>
      <c r="L563">
        <v>2.3324980034698316E-2</v>
      </c>
      <c r="M563">
        <v>1630</v>
      </c>
      <c r="N563">
        <v>2</v>
      </c>
      <c r="O563">
        <v>38303</v>
      </c>
      <c r="P563">
        <v>0.35160043694177473</v>
      </c>
      <c r="Q563">
        <v>5898</v>
      </c>
      <c r="R563">
        <v>40391</v>
      </c>
      <c r="S563">
        <v>7011</v>
      </c>
      <c r="T563">
        <v>721110</v>
      </c>
      <c r="U563">
        <v>1</v>
      </c>
      <c r="V563">
        <v>13145</v>
      </c>
      <c r="W563">
        <v>409932</v>
      </c>
      <c r="X563">
        <v>23520</v>
      </c>
      <c r="Y563">
        <v>1</v>
      </c>
      <c r="Z563">
        <v>1</v>
      </c>
      <c r="AA563" t="s">
        <v>778</v>
      </c>
      <c r="AB563">
        <v>414793</v>
      </c>
      <c r="AC563">
        <v>2.9</v>
      </c>
      <c r="AD563">
        <v>124247</v>
      </c>
      <c r="AE563">
        <v>0</v>
      </c>
      <c r="AF563">
        <v>1.45</v>
      </c>
      <c r="AG563">
        <v>362</v>
      </c>
      <c r="AH563">
        <v>8903</v>
      </c>
      <c r="AI563">
        <v>12928</v>
      </c>
      <c r="AJ563">
        <v>1873</v>
      </c>
      <c r="AK563">
        <v>54</v>
      </c>
      <c r="AL563">
        <v>55</v>
      </c>
      <c r="AM563" t="s">
        <v>726</v>
      </c>
      <c r="AN563">
        <v>509795</v>
      </c>
      <c r="AO563">
        <v>17</v>
      </c>
      <c r="AP563" t="s">
        <v>726</v>
      </c>
      <c r="AQ563" t="s">
        <v>726</v>
      </c>
      <c r="AR563" t="s">
        <v>726</v>
      </c>
      <c r="AS563" t="s">
        <v>726</v>
      </c>
      <c r="AT563" t="s">
        <v>726</v>
      </c>
      <c r="AU563">
        <v>2008</v>
      </c>
      <c r="AV563">
        <v>1</v>
      </c>
      <c r="AW563">
        <v>1</v>
      </c>
      <c r="AX563">
        <v>2010</v>
      </c>
      <c r="AY563">
        <v>1</v>
      </c>
      <c r="AZ563">
        <v>9999</v>
      </c>
      <c r="BA563">
        <v>2</v>
      </c>
      <c r="BB563">
        <v>2010</v>
      </c>
      <c r="BC563">
        <v>2</v>
      </c>
      <c r="BD563">
        <v>2010</v>
      </c>
      <c r="BE563">
        <v>2010</v>
      </c>
      <c r="BF563">
        <v>0</v>
      </c>
      <c r="BG563">
        <v>0</v>
      </c>
      <c r="BH563">
        <v>0</v>
      </c>
      <c r="BI563">
        <v>0</v>
      </c>
      <c r="BO563">
        <v>0</v>
      </c>
      <c r="BP563">
        <v>0</v>
      </c>
      <c r="BQ563">
        <v>0</v>
      </c>
      <c r="BR563">
        <v>0</v>
      </c>
      <c r="BS563">
        <v>0</v>
      </c>
      <c r="BT563">
        <v>0</v>
      </c>
      <c r="BU563">
        <v>0</v>
      </c>
      <c r="BV563">
        <v>0</v>
      </c>
      <c r="BW563">
        <v>0</v>
      </c>
      <c r="BX563">
        <v>0</v>
      </c>
    </row>
    <row r="564" spans="1:76" x14ac:dyDescent="0.25">
      <c r="A564">
        <v>57</v>
      </c>
      <c r="B564" t="s">
        <v>101</v>
      </c>
      <c r="C564">
        <v>2009</v>
      </c>
      <c r="D564" t="s">
        <v>591</v>
      </c>
      <c r="E564">
        <v>1</v>
      </c>
      <c r="F564">
        <v>1</v>
      </c>
      <c r="G564">
        <v>59540</v>
      </c>
      <c r="H564">
        <v>0.5465443964053277</v>
      </c>
      <c r="I564">
        <v>21874</v>
      </c>
      <c r="J564">
        <v>1</v>
      </c>
      <c r="K564">
        <v>2541</v>
      </c>
      <c r="L564">
        <v>2.3324980034698316E-2</v>
      </c>
      <c r="M564">
        <v>1630</v>
      </c>
      <c r="N564">
        <v>2</v>
      </c>
      <c r="O564">
        <v>38303</v>
      </c>
      <c r="P564">
        <v>0.35160043694177473</v>
      </c>
      <c r="Q564">
        <v>5898</v>
      </c>
      <c r="R564">
        <v>40391</v>
      </c>
      <c r="S564">
        <v>7011</v>
      </c>
      <c r="T564">
        <v>721110</v>
      </c>
      <c r="U564">
        <v>1</v>
      </c>
      <c r="V564">
        <v>13145</v>
      </c>
      <c r="W564">
        <v>409932</v>
      </c>
      <c r="X564">
        <v>23520</v>
      </c>
      <c r="Y564">
        <v>1</v>
      </c>
      <c r="Z564">
        <v>1</v>
      </c>
      <c r="AA564" t="s">
        <v>778</v>
      </c>
      <c r="AB564">
        <v>414793</v>
      </c>
      <c r="AC564">
        <v>2.2999999999999998</v>
      </c>
      <c r="AD564">
        <v>110091</v>
      </c>
      <c r="AE564">
        <v>8.2200000000000006</v>
      </c>
      <c r="AF564">
        <v>5.26</v>
      </c>
      <c r="AG564">
        <v>-346</v>
      </c>
      <c r="AH564">
        <v>7933</v>
      </c>
      <c r="AI564">
        <v>10932</v>
      </c>
      <c r="AJ564">
        <v>-10358</v>
      </c>
      <c r="AK564">
        <v>-2</v>
      </c>
      <c r="AL564">
        <v>55</v>
      </c>
      <c r="AM564">
        <v>4459</v>
      </c>
      <c r="AN564">
        <v>712528</v>
      </c>
      <c r="AO564">
        <v>13</v>
      </c>
      <c r="AP564" t="s">
        <v>726</v>
      </c>
      <c r="AQ564" t="s">
        <v>726</v>
      </c>
      <c r="AR564" t="s">
        <v>726</v>
      </c>
      <c r="AS564" t="s">
        <v>726</v>
      </c>
      <c r="AT564" t="s">
        <v>726</v>
      </c>
      <c r="AU564">
        <v>2008</v>
      </c>
      <c r="AV564">
        <v>1</v>
      </c>
      <c r="AW564">
        <v>1</v>
      </c>
      <c r="AX564">
        <v>2010</v>
      </c>
      <c r="AY564">
        <v>1</v>
      </c>
      <c r="AZ564">
        <v>9999</v>
      </c>
      <c r="BA564">
        <v>2</v>
      </c>
      <c r="BB564">
        <v>2010</v>
      </c>
      <c r="BC564">
        <v>2</v>
      </c>
      <c r="BD564">
        <v>2010</v>
      </c>
      <c r="BE564">
        <v>2010</v>
      </c>
      <c r="BF564">
        <v>0</v>
      </c>
      <c r="BG564">
        <v>0</v>
      </c>
      <c r="BH564">
        <v>0</v>
      </c>
      <c r="BI564">
        <v>0</v>
      </c>
      <c r="BO564">
        <v>0</v>
      </c>
      <c r="BP564">
        <v>0</v>
      </c>
      <c r="BQ564">
        <v>0</v>
      </c>
      <c r="BR564">
        <v>0</v>
      </c>
      <c r="BS564">
        <v>0</v>
      </c>
      <c r="BT564">
        <v>0</v>
      </c>
      <c r="BU564">
        <v>0</v>
      </c>
      <c r="BV564">
        <v>0</v>
      </c>
      <c r="BW564">
        <v>0</v>
      </c>
      <c r="BX564">
        <v>0</v>
      </c>
    </row>
    <row r="565" spans="1:76" x14ac:dyDescent="0.25">
      <c r="A565">
        <v>57</v>
      </c>
      <c r="B565" t="s">
        <v>101</v>
      </c>
      <c r="C565">
        <v>2010</v>
      </c>
      <c r="D565" t="s">
        <v>591</v>
      </c>
      <c r="E565">
        <v>1</v>
      </c>
      <c r="F565">
        <v>1</v>
      </c>
      <c r="G565">
        <v>59540</v>
      </c>
      <c r="H565">
        <v>0.5465443964053277</v>
      </c>
      <c r="I565">
        <v>21874</v>
      </c>
      <c r="J565">
        <v>1</v>
      </c>
      <c r="K565">
        <v>2541</v>
      </c>
      <c r="L565">
        <v>2.3324980034698316E-2</v>
      </c>
      <c r="M565">
        <v>1630</v>
      </c>
      <c r="N565">
        <v>2</v>
      </c>
      <c r="O565">
        <v>38303</v>
      </c>
      <c r="P565">
        <v>0.35160043694177473</v>
      </c>
      <c r="Q565">
        <v>5898</v>
      </c>
      <c r="R565">
        <v>40391</v>
      </c>
      <c r="S565">
        <v>7011</v>
      </c>
      <c r="T565">
        <v>721110</v>
      </c>
      <c r="U565">
        <v>1</v>
      </c>
      <c r="V565">
        <v>13145</v>
      </c>
      <c r="W565">
        <v>409932</v>
      </c>
      <c r="X565">
        <v>23520</v>
      </c>
      <c r="Y565">
        <v>1</v>
      </c>
      <c r="Z565">
        <v>1</v>
      </c>
      <c r="AA565" t="s">
        <v>778</v>
      </c>
      <c r="AB565">
        <v>414793</v>
      </c>
      <c r="AC565">
        <v>1.9</v>
      </c>
      <c r="AD565">
        <v>106280</v>
      </c>
      <c r="AE565">
        <v>7.81</v>
      </c>
      <c r="AF565">
        <v>4.8549999999999995</v>
      </c>
      <c r="AG565">
        <v>458</v>
      </c>
      <c r="AH565">
        <v>8983</v>
      </c>
      <c r="AI565">
        <v>11691</v>
      </c>
      <c r="AJ565">
        <v>-3486</v>
      </c>
      <c r="AK565">
        <v>2</v>
      </c>
      <c r="AL565">
        <v>55</v>
      </c>
      <c r="AM565">
        <v>4500</v>
      </c>
      <c r="AN565">
        <v>100549</v>
      </c>
      <c r="AO565">
        <v>10</v>
      </c>
      <c r="AP565" t="s">
        <v>726</v>
      </c>
      <c r="AQ565" t="s">
        <v>726</v>
      </c>
      <c r="AR565" t="s">
        <v>726</v>
      </c>
      <c r="AS565" t="s">
        <v>726</v>
      </c>
      <c r="AT565" t="s">
        <v>726</v>
      </c>
      <c r="AU565">
        <v>2008</v>
      </c>
      <c r="AV565">
        <v>1</v>
      </c>
      <c r="AW565">
        <v>1</v>
      </c>
      <c r="AX565">
        <v>2010</v>
      </c>
      <c r="AY565">
        <v>1</v>
      </c>
      <c r="AZ565">
        <v>9999</v>
      </c>
      <c r="BA565">
        <v>2</v>
      </c>
      <c r="BB565">
        <v>2010</v>
      </c>
      <c r="BC565">
        <v>2</v>
      </c>
      <c r="BD565">
        <v>2010</v>
      </c>
      <c r="BE565">
        <v>2010</v>
      </c>
      <c r="BF565">
        <v>1</v>
      </c>
      <c r="BG565">
        <v>1</v>
      </c>
      <c r="BH565">
        <v>0</v>
      </c>
      <c r="BI565">
        <v>1</v>
      </c>
      <c r="BO565">
        <v>0</v>
      </c>
      <c r="BP565">
        <v>0</v>
      </c>
      <c r="BQ565">
        <v>0</v>
      </c>
      <c r="BR565">
        <v>24</v>
      </c>
      <c r="BS565">
        <v>939</v>
      </c>
      <c r="BT565">
        <v>3371</v>
      </c>
      <c r="BU565">
        <v>383</v>
      </c>
      <c r="BV565">
        <v>0</v>
      </c>
      <c r="BW565">
        <v>33</v>
      </c>
      <c r="BX565">
        <v>0</v>
      </c>
    </row>
    <row r="566" spans="1:76" x14ac:dyDescent="0.25">
      <c r="A566">
        <v>57</v>
      </c>
      <c r="B566" t="s">
        <v>101</v>
      </c>
      <c r="C566">
        <v>2011</v>
      </c>
      <c r="D566" t="s">
        <v>591</v>
      </c>
      <c r="E566">
        <v>1</v>
      </c>
      <c r="F566">
        <v>1</v>
      </c>
      <c r="G566">
        <v>59540</v>
      </c>
      <c r="H566">
        <v>0.5465443964053277</v>
      </c>
      <c r="I566">
        <v>21874</v>
      </c>
      <c r="J566">
        <v>1</v>
      </c>
      <c r="K566">
        <v>2541</v>
      </c>
      <c r="L566">
        <v>2.3324980034698316E-2</v>
      </c>
      <c r="M566">
        <v>1630</v>
      </c>
      <c r="N566">
        <v>2</v>
      </c>
      <c r="O566">
        <v>38303</v>
      </c>
      <c r="P566">
        <v>0.35160043694177473</v>
      </c>
      <c r="Q566">
        <v>5898</v>
      </c>
      <c r="R566">
        <v>40391</v>
      </c>
      <c r="S566">
        <v>7011</v>
      </c>
      <c r="T566">
        <v>721110</v>
      </c>
      <c r="U566">
        <v>1</v>
      </c>
      <c r="V566">
        <v>13145</v>
      </c>
      <c r="W566">
        <v>409932</v>
      </c>
      <c r="X566">
        <v>23520</v>
      </c>
      <c r="Y566">
        <v>1</v>
      </c>
      <c r="Z566">
        <v>1</v>
      </c>
      <c r="AA566" t="s">
        <v>778</v>
      </c>
      <c r="AB566">
        <v>414793</v>
      </c>
      <c r="AC566">
        <v>3</v>
      </c>
      <c r="AD566">
        <v>108939</v>
      </c>
      <c r="AE566">
        <v>7.41</v>
      </c>
      <c r="AF566">
        <v>5.2050000000000001</v>
      </c>
      <c r="AG566">
        <v>198</v>
      </c>
      <c r="AH566">
        <v>5910</v>
      </c>
      <c r="AI566">
        <v>12317</v>
      </c>
      <c r="AJ566">
        <v>2951</v>
      </c>
      <c r="AK566">
        <v>-10</v>
      </c>
      <c r="AL566">
        <v>54</v>
      </c>
      <c r="AM566">
        <v>4900</v>
      </c>
      <c r="AN566">
        <v>1236531</v>
      </c>
      <c r="AO566">
        <v>11</v>
      </c>
      <c r="AP566" t="s">
        <v>726</v>
      </c>
      <c r="AQ566" t="s">
        <v>726</v>
      </c>
      <c r="AR566" t="s">
        <v>726</v>
      </c>
      <c r="AS566" t="s">
        <v>726</v>
      </c>
      <c r="AT566" t="s">
        <v>726</v>
      </c>
      <c r="AU566">
        <v>2008</v>
      </c>
      <c r="AV566">
        <v>1</v>
      </c>
      <c r="AW566">
        <v>1</v>
      </c>
      <c r="AX566">
        <v>2010</v>
      </c>
      <c r="AY566">
        <v>1</v>
      </c>
      <c r="AZ566">
        <v>9999</v>
      </c>
      <c r="BA566">
        <v>2</v>
      </c>
      <c r="BB566">
        <v>2010</v>
      </c>
      <c r="BC566">
        <v>2</v>
      </c>
      <c r="BD566">
        <v>2010</v>
      </c>
      <c r="BE566">
        <v>2010</v>
      </c>
      <c r="BF566">
        <v>1</v>
      </c>
      <c r="BG566">
        <v>1</v>
      </c>
      <c r="BH566">
        <v>0</v>
      </c>
      <c r="BI566">
        <v>1</v>
      </c>
      <c r="BO566">
        <v>0</v>
      </c>
      <c r="BP566">
        <v>0</v>
      </c>
      <c r="BQ566">
        <v>0</v>
      </c>
      <c r="BR566">
        <v>1</v>
      </c>
      <c r="BS566">
        <v>6</v>
      </c>
      <c r="BT566">
        <v>64</v>
      </c>
      <c r="BU566">
        <v>10</v>
      </c>
      <c r="BV566">
        <v>0</v>
      </c>
      <c r="BW566">
        <v>6</v>
      </c>
      <c r="BX566">
        <v>29</v>
      </c>
    </row>
    <row r="567" spans="1:76" x14ac:dyDescent="0.25">
      <c r="A567">
        <v>57</v>
      </c>
      <c r="B567" t="s">
        <v>101</v>
      </c>
      <c r="C567">
        <v>2012</v>
      </c>
      <c r="D567" t="s">
        <v>591</v>
      </c>
      <c r="E567">
        <v>1</v>
      </c>
      <c r="F567">
        <v>1</v>
      </c>
      <c r="G567">
        <v>59540</v>
      </c>
      <c r="H567">
        <v>0.5465443964053277</v>
      </c>
      <c r="I567">
        <v>21874</v>
      </c>
      <c r="J567">
        <v>1</v>
      </c>
      <c r="K567">
        <v>2541</v>
      </c>
      <c r="L567">
        <v>2.3324980034698316E-2</v>
      </c>
      <c r="M567">
        <v>1630</v>
      </c>
      <c r="N567">
        <v>2</v>
      </c>
      <c r="O567">
        <v>38303</v>
      </c>
      <c r="P567">
        <v>0.35160043694177473</v>
      </c>
      <c r="Q567">
        <v>5898</v>
      </c>
      <c r="R567">
        <v>40391</v>
      </c>
      <c r="S567">
        <v>7011</v>
      </c>
      <c r="T567">
        <v>721110</v>
      </c>
      <c r="U567">
        <v>1</v>
      </c>
      <c r="V567">
        <v>13145</v>
      </c>
      <c r="W567">
        <v>409932</v>
      </c>
      <c r="X567">
        <v>23520</v>
      </c>
      <c r="Y567">
        <v>1</v>
      </c>
      <c r="Z567">
        <v>1</v>
      </c>
      <c r="AA567" t="s">
        <v>778</v>
      </c>
      <c r="AB567">
        <v>414793</v>
      </c>
      <c r="AC567">
        <v>4.4000000000000004</v>
      </c>
      <c r="AD567">
        <v>99174</v>
      </c>
      <c r="AE567">
        <v>7.2</v>
      </c>
      <c r="AF567">
        <v>5.8000000000000007</v>
      </c>
      <c r="AG567">
        <v>571</v>
      </c>
      <c r="AH567">
        <v>6342</v>
      </c>
      <c r="AI567">
        <v>11814</v>
      </c>
      <c r="AJ567">
        <v>-10051</v>
      </c>
      <c r="AK567">
        <v>-4</v>
      </c>
      <c r="AL567">
        <v>54</v>
      </c>
      <c r="AM567">
        <v>1000</v>
      </c>
      <c r="AN567">
        <v>1121372</v>
      </c>
      <c r="AO567">
        <v>10</v>
      </c>
      <c r="AP567" t="s">
        <v>726</v>
      </c>
      <c r="AQ567" t="s">
        <v>726</v>
      </c>
      <c r="AR567" t="s">
        <v>726</v>
      </c>
      <c r="AS567" t="s">
        <v>726</v>
      </c>
      <c r="AT567" t="s">
        <v>726</v>
      </c>
      <c r="AU567">
        <v>2008</v>
      </c>
      <c r="AV567">
        <v>1</v>
      </c>
      <c r="AW567">
        <v>1</v>
      </c>
      <c r="AX567">
        <v>2010</v>
      </c>
      <c r="AY567">
        <v>1</v>
      </c>
      <c r="AZ567">
        <v>9999</v>
      </c>
      <c r="BA567">
        <v>2</v>
      </c>
      <c r="BB567">
        <v>2010</v>
      </c>
      <c r="BC567">
        <v>2</v>
      </c>
      <c r="BD567">
        <v>2010</v>
      </c>
      <c r="BE567">
        <v>2010</v>
      </c>
      <c r="BF567">
        <v>1</v>
      </c>
      <c r="BG567">
        <v>1</v>
      </c>
      <c r="BH567">
        <v>0</v>
      </c>
      <c r="BI567">
        <v>1</v>
      </c>
      <c r="BO567">
        <v>0</v>
      </c>
      <c r="BP567">
        <v>0</v>
      </c>
      <c r="BQ567">
        <v>0</v>
      </c>
      <c r="BR567">
        <v>368</v>
      </c>
      <c r="BS567">
        <v>13901</v>
      </c>
      <c r="BT567">
        <v>128506</v>
      </c>
      <c r="BU567">
        <v>15247</v>
      </c>
      <c r="BV567">
        <v>0</v>
      </c>
      <c r="BW567">
        <v>742</v>
      </c>
      <c r="BX567">
        <v>278</v>
      </c>
    </row>
    <row r="568" spans="1:76" x14ac:dyDescent="0.25">
      <c r="A568">
        <v>57</v>
      </c>
      <c r="B568" t="s">
        <v>101</v>
      </c>
      <c r="C568">
        <v>2013</v>
      </c>
      <c r="D568" t="s">
        <v>591</v>
      </c>
      <c r="E568">
        <v>1</v>
      </c>
      <c r="F568">
        <v>1</v>
      </c>
      <c r="G568">
        <v>59540</v>
      </c>
      <c r="H568">
        <v>0.5465443964053277</v>
      </c>
      <c r="I568">
        <v>21874</v>
      </c>
      <c r="J568">
        <v>1</v>
      </c>
      <c r="K568">
        <v>2541</v>
      </c>
      <c r="L568">
        <v>2.3324980034698316E-2</v>
      </c>
      <c r="M568">
        <v>1630</v>
      </c>
      <c r="N568">
        <v>2</v>
      </c>
      <c r="O568">
        <v>38303</v>
      </c>
      <c r="P568">
        <v>0.35160043694177473</v>
      </c>
      <c r="Q568">
        <v>5898</v>
      </c>
      <c r="R568">
        <v>40391</v>
      </c>
      <c r="S568">
        <v>7011</v>
      </c>
      <c r="T568">
        <v>721110</v>
      </c>
      <c r="U568">
        <v>1</v>
      </c>
      <c r="V568">
        <v>13145</v>
      </c>
      <c r="W568">
        <v>409932</v>
      </c>
      <c r="X568">
        <v>23520</v>
      </c>
      <c r="Y568">
        <v>1</v>
      </c>
      <c r="Z568">
        <v>1</v>
      </c>
      <c r="AA568" t="s">
        <v>778</v>
      </c>
      <c r="AB568">
        <v>414793</v>
      </c>
      <c r="AC568">
        <v>3.7</v>
      </c>
      <c r="AD568">
        <v>107184</v>
      </c>
      <c r="AE568">
        <v>0</v>
      </c>
      <c r="AF568">
        <v>1.85</v>
      </c>
      <c r="AG568">
        <v>626</v>
      </c>
      <c r="AH568">
        <v>6794</v>
      </c>
      <c r="AI568">
        <v>12784</v>
      </c>
      <c r="AJ568">
        <v>716</v>
      </c>
      <c r="AK568">
        <v>3</v>
      </c>
      <c r="AL568">
        <v>55</v>
      </c>
      <c r="AM568">
        <v>5412</v>
      </c>
      <c r="AN568">
        <v>1651925</v>
      </c>
      <c r="AO568">
        <v>13</v>
      </c>
      <c r="AP568" t="s">
        <v>726</v>
      </c>
      <c r="AQ568" t="s">
        <v>726</v>
      </c>
      <c r="AR568" t="s">
        <v>726</v>
      </c>
      <c r="AS568" t="s">
        <v>726</v>
      </c>
      <c r="AT568" t="s">
        <v>726</v>
      </c>
      <c r="AU568">
        <v>2008</v>
      </c>
      <c r="AV568">
        <v>1</v>
      </c>
      <c r="AW568">
        <v>1</v>
      </c>
      <c r="AX568">
        <v>2010</v>
      </c>
      <c r="AY568">
        <v>1</v>
      </c>
      <c r="AZ568">
        <v>9999</v>
      </c>
      <c r="BA568">
        <v>2</v>
      </c>
      <c r="BB568">
        <v>2010</v>
      </c>
      <c r="BC568">
        <v>2</v>
      </c>
      <c r="BD568">
        <v>2010</v>
      </c>
      <c r="BE568">
        <v>2010</v>
      </c>
      <c r="BF568">
        <v>1</v>
      </c>
      <c r="BG568">
        <v>1</v>
      </c>
      <c r="BH568">
        <v>0</v>
      </c>
      <c r="BI568">
        <v>1</v>
      </c>
      <c r="BO568">
        <v>0</v>
      </c>
      <c r="BP568">
        <v>0</v>
      </c>
      <c r="BQ568">
        <v>0</v>
      </c>
      <c r="BR568">
        <v>398</v>
      </c>
      <c r="BS568">
        <v>6979</v>
      </c>
      <c r="BT568">
        <v>108861</v>
      </c>
      <c r="BU568">
        <v>11825</v>
      </c>
      <c r="BV568">
        <v>0</v>
      </c>
      <c r="BW568">
        <v>626</v>
      </c>
      <c r="BX568">
        <v>365</v>
      </c>
    </row>
    <row r="569" spans="1:76" x14ac:dyDescent="0.25">
      <c r="A569">
        <v>57</v>
      </c>
      <c r="B569" t="s">
        <v>101</v>
      </c>
      <c r="C569">
        <v>2014</v>
      </c>
      <c r="D569" t="s">
        <v>591</v>
      </c>
      <c r="E569">
        <v>1</v>
      </c>
      <c r="F569">
        <v>1</v>
      </c>
      <c r="G569">
        <v>59540</v>
      </c>
      <c r="H569">
        <v>0.5465443964053277</v>
      </c>
      <c r="I569">
        <v>21874</v>
      </c>
      <c r="J569">
        <v>1</v>
      </c>
      <c r="K569">
        <v>2541</v>
      </c>
      <c r="L569">
        <v>2.3324980034698316E-2</v>
      </c>
      <c r="M569">
        <v>1630</v>
      </c>
      <c r="N569">
        <v>2</v>
      </c>
      <c r="O569">
        <v>38303</v>
      </c>
      <c r="P569">
        <v>0.35160043694177473</v>
      </c>
      <c r="Q569">
        <v>5898</v>
      </c>
      <c r="R569">
        <v>40391</v>
      </c>
      <c r="S569">
        <v>7011</v>
      </c>
      <c r="T569">
        <v>721110</v>
      </c>
      <c r="U569">
        <v>1</v>
      </c>
      <c r="V569">
        <v>13145</v>
      </c>
      <c r="W569">
        <v>409932</v>
      </c>
      <c r="X569">
        <v>23520</v>
      </c>
      <c r="Y569">
        <v>1</v>
      </c>
      <c r="Z569">
        <v>1</v>
      </c>
      <c r="AA569" t="s">
        <v>778</v>
      </c>
      <c r="AB569">
        <v>414793</v>
      </c>
      <c r="AC569">
        <v>4.4000000000000004</v>
      </c>
      <c r="AD569">
        <v>102868</v>
      </c>
      <c r="AE569">
        <v>0</v>
      </c>
      <c r="AF569">
        <v>2.2000000000000002</v>
      </c>
      <c r="AG569">
        <v>753</v>
      </c>
      <c r="AH569">
        <v>6865</v>
      </c>
      <c r="AI569">
        <v>13796</v>
      </c>
      <c r="AJ569">
        <v>-3955</v>
      </c>
      <c r="AK569">
        <v>-10</v>
      </c>
      <c r="AL569">
        <v>73.42</v>
      </c>
      <c r="AM569">
        <v>5412</v>
      </c>
      <c r="AN569">
        <v>1568166</v>
      </c>
      <c r="AO569">
        <v>14</v>
      </c>
      <c r="AP569">
        <v>10</v>
      </c>
      <c r="AQ569">
        <v>10</v>
      </c>
      <c r="AR569">
        <v>17</v>
      </c>
      <c r="AS569">
        <v>50</v>
      </c>
      <c r="AT569" t="s">
        <v>726</v>
      </c>
      <c r="AU569">
        <v>2008</v>
      </c>
      <c r="AV569">
        <v>1</v>
      </c>
      <c r="AW569">
        <v>1</v>
      </c>
      <c r="AX569">
        <v>2010</v>
      </c>
      <c r="AY569">
        <v>1</v>
      </c>
      <c r="AZ569">
        <v>9999</v>
      </c>
      <c r="BA569">
        <v>2</v>
      </c>
      <c r="BB569">
        <v>2010</v>
      </c>
      <c r="BC569">
        <v>2</v>
      </c>
      <c r="BD569">
        <v>2010</v>
      </c>
      <c r="BE569">
        <v>2010</v>
      </c>
      <c r="BF569">
        <v>1</v>
      </c>
      <c r="BG569">
        <v>1</v>
      </c>
      <c r="BH569">
        <v>0</v>
      </c>
      <c r="BI569">
        <v>1</v>
      </c>
      <c r="BO569">
        <v>0</v>
      </c>
      <c r="BP569">
        <v>0</v>
      </c>
      <c r="BQ569">
        <v>0</v>
      </c>
      <c r="BR569">
        <v>367</v>
      </c>
      <c r="BS569">
        <v>2970</v>
      </c>
      <c r="BT569">
        <v>83222</v>
      </c>
      <c r="BU569">
        <v>16444</v>
      </c>
      <c r="BV569">
        <v>1</v>
      </c>
      <c r="BW569">
        <v>582</v>
      </c>
      <c r="BX569">
        <v>428</v>
      </c>
    </row>
    <row r="570" spans="1:76" x14ac:dyDescent="0.25">
      <c r="A570">
        <v>57</v>
      </c>
      <c r="B570" t="s">
        <v>101</v>
      </c>
      <c r="C570">
        <v>2015</v>
      </c>
      <c r="D570" t="s">
        <v>591</v>
      </c>
      <c r="E570">
        <v>1</v>
      </c>
      <c r="F570">
        <v>1</v>
      </c>
      <c r="G570">
        <v>59540</v>
      </c>
      <c r="H570">
        <v>0.5465443964053277</v>
      </c>
      <c r="I570">
        <v>21874</v>
      </c>
      <c r="J570">
        <v>1</v>
      </c>
      <c r="K570">
        <v>2541</v>
      </c>
      <c r="L570">
        <v>2.3324980034698316E-2</v>
      </c>
      <c r="M570">
        <v>1630</v>
      </c>
      <c r="N570">
        <v>2</v>
      </c>
      <c r="O570">
        <v>38303</v>
      </c>
      <c r="P570">
        <v>0.35160043694177473</v>
      </c>
      <c r="Q570">
        <v>5898</v>
      </c>
      <c r="R570">
        <v>40391</v>
      </c>
      <c r="S570">
        <v>7011</v>
      </c>
      <c r="T570">
        <v>721110</v>
      </c>
      <c r="U570">
        <v>1</v>
      </c>
      <c r="V570">
        <v>13145</v>
      </c>
      <c r="W570">
        <v>409932</v>
      </c>
      <c r="X570">
        <v>23520</v>
      </c>
      <c r="Y570">
        <v>1</v>
      </c>
      <c r="Z570">
        <v>1</v>
      </c>
      <c r="AA570" t="s">
        <v>778</v>
      </c>
      <c r="AB570">
        <v>414793</v>
      </c>
      <c r="AC570">
        <v>4.8</v>
      </c>
      <c r="AD570">
        <v>102301</v>
      </c>
      <c r="AE570">
        <v>0</v>
      </c>
      <c r="AF570">
        <v>2.4</v>
      </c>
      <c r="AG570">
        <v>859</v>
      </c>
      <c r="AH570">
        <v>6082</v>
      </c>
      <c r="AI570">
        <v>14486</v>
      </c>
      <c r="AJ570">
        <v>-93</v>
      </c>
      <c r="AK570" t="s">
        <v>726</v>
      </c>
      <c r="AL570">
        <v>54</v>
      </c>
      <c r="AM570">
        <v>55</v>
      </c>
      <c r="AN570">
        <v>50</v>
      </c>
      <c r="AO570">
        <v>0</v>
      </c>
      <c r="AP570">
        <v>13</v>
      </c>
      <c r="AQ570">
        <v>11</v>
      </c>
      <c r="AR570">
        <v>13</v>
      </c>
      <c r="AS570">
        <v>18</v>
      </c>
      <c r="AT570">
        <v>302</v>
      </c>
      <c r="AU570">
        <v>2008</v>
      </c>
      <c r="AV570">
        <v>1</v>
      </c>
      <c r="AW570">
        <v>1</v>
      </c>
      <c r="AX570">
        <v>2010</v>
      </c>
      <c r="AY570">
        <v>1</v>
      </c>
      <c r="AZ570">
        <v>9999</v>
      </c>
      <c r="BA570">
        <v>2</v>
      </c>
      <c r="BB570">
        <v>2010</v>
      </c>
      <c r="BC570">
        <v>2</v>
      </c>
      <c r="BD570">
        <v>2010</v>
      </c>
      <c r="BE570">
        <v>2010</v>
      </c>
      <c r="BF570">
        <v>1</v>
      </c>
      <c r="BG570">
        <v>1</v>
      </c>
      <c r="BH570">
        <v>0</v>
      </c>
      <c r="BI570">
        <v>1</v>
      </c>
      <c r="BO570">
        <v>2232</v>
      </c>
      <c r="BP570">
        <v>10503</v>
      </c>
      <c r="BQ570">
        <v>10298</v>
      </c>
      <c r="BR570">
        <v>157</v>
      </c>
      <c r="BS570">
        <v>1162</v>
      </c>
      <c r="BT570">
        <v>35051</v>
      </c>
      <c r="BU570">
        <v>7334</v>
      </c>
      <c r="BV570">
        <v>1</v>
      </c>
      <c r="BW570">
        <v>634</v>
      </c>
      <c r="BX570">
        <v>239</v>
      </c>
    </row>
    <row r="571" spans="1:76" x14ac:dyDescent="0.25">
      <c r="A571">
        <v>57</v>
      </c>
      <c r="B571" t="s">
        <v>101</v>
      </c>
      <c r="C571">
        <v>2016</v>
      </c>
      <c r="D571" t="s">
        <v>591</v>
      </c>
      <c r="E571">
        <v>1</v>
      </c>
      <c r="F571">
        <v>1</v>
      </c>
      <c r="G571">
        <v>59540</v>
      </c>
      <c r="H571">
        <v>0.5465443964053277</v>
      </c>
      <c r="I571">
        <v>21874</v>
      </c>
      <c r="J571">
        <v>1</v>
      </c>
      <c r="K571">
        <v>2541</v>
      </c>
      <c r="L571">
        <v>2.3324980034698316E-2</v>
      </c>
      <c r="M571">
        <v>1630</v>
      </c>
      <c r="N571">
        <v>2</v>
      </c>
      <c r="O571">
        <v>38303</v>
      </c>
      <c r="P571">
        <v>0.35160043694177473</v>
      </c>
      <c r="Q571">
        <v>5898</v>
      </c>
      <c r="R571">
        <v>40391</v>
      </c>
      <c r="S571">
        <v>7011</v>
      </c>
      <c r="T571">
        <v>721110</v>
      </c>
      <c r="U571">
        <v>1</v>
      </c>
      <c r="V571">
        <v>13145</v>
      </c>
      <c r="W571">
        <v>409932</v>
      </c>
      <c r="X571">
        <v>23520</v>
      </c>
      <c r="Y571">
        <v>1</v>
      </c>
      <c r="Z571">
        <v>1</v>
      </c>
      <c r="AA571" t="s">
        <v>778</v>
      </c>
      <c r="AB571">
        <v>414793</v>
      </c>
      <c r="AC571" t="s">
        <v>726</v>
      </c>
      <c r="AD571" t="s">
        <v>726</v>
      </c>
      <c r="AE571" t="s">
        <v>726</v>
      </c>
      <c r="AF571" t="s">
        <v>726</v>
      </c>
      <c r="AG571" t="s">
        <v>726</v>
      </c>
      <c r="AH571" t="s">
        <v>726</v>
      </c>
      <c r="AI571" t="s">
        <v>726</v>
      </c>
      <c r="AJ571" t="s">
        <v>726</v>
      </c>
      <c r="AK571" t="s">
        <v>726</v>
      </c>
      <c r="AL571" t="s">
        <v>726</v>
      </c>
      <c r="AM571">
        <v>55</v>
      </c>
      <c r="AN571" t="s">
        <v>726</v>
      </c>
      <c r="AO571" t="s">
        <v>726</v>
      </c>
      <c r="AP571" t="s">
        <v>726</v>
      </c>
      <c r="AQ571" t="s">
        <v>726</v>
      </c>
      <c r="AR571" t="s">
        <v>726</v>
      </c>
      <c r="AS571" t="s">
        <v>726</v>
      </c>
      <c r="AT571">
        <v>249</v>
      </c>
      <c r="AU571">
        <v>2008</v>
      </c>
      <c r="AV571">
        <v>1</v>
      </c>
      <c r="AW571">
        <v>1</v>
      </c>
      <c r="AX571">
        <v>2010</v>
      </c>
      <c r="AY571">
        <v>1</v>
      </c>
      <c r="AZ571">
        <v>9999</v>
      </c>
      <c r="BA571">
        <v>2</v>
      </c>
      <c r="BB571">
        <v>2010</v>
      </c>
      <c r="BC571">
        <v>2</v>
      </c>
      <c r="BD571">
        <v>2010</v>
      </c>
      <c r="BE571">
        <v>2010</v>
      </c>
      <c r="BF571">
        <v>1</v>
      </c>
      <c r="BG571">
        <v>1</v>
      </c>
      <c r="BH571">
        <v>0</v>
      </c>
      <c r="BI571">
        <v>1</v>
      </c>
      <c r="BO571">
        <v>968</v>
      </c>
      <c r="BP571">
        <v>8890</v>
      </c>
      <c r="BQ571">
        <v>5897</v>
      </c>
      <c r="BR571">
        <v>12</v>
      </c>
      <c r="BS571">
        <v>134</v>
      </c>
      <c r="BT571">
        <v>4043</v>
      </c>
      <c r="BU571">
        <v>1393</v>
      </c>
      <c r="BV571">
        <v>0</v>
      </c>
      <c r="BW571">
        <v>114</v>
      </c>
      <c r="BX571">
        <v>58</v>
      </c>
    </row>
    <row r="572" spans="1:76" x14ac:dyDescent="0.25">
      <c r="A572">
        <v>58</v>
      </c>
      <c r="B572" t="s">
        <v>102</v>
      </c>
      <c r="C572">
        <v>2007</v>
      </c>
      <c r="D572" t="s">
        <v>582</v>
      </c>
      <c r="E572">
        <v>0</v>
      </c>
      <c r="F572">
        <v>0</v>
      </c>
      <c r="J572">
        <v>0</v>
      </c>
      <c r="N572">
        <v>0</v>
      </c>
      <c r="U572">
        <v>1</v>
      </c>
      <c r="V572">
        <v>9</v>
      </c>
      <c r="W572">
        <v>5718</v>
      </c>
      <c r="X572">
        <v>2164</v>
      </c>
      <c r="Y572">
        <v>1</v>
      </c>
      <c r="Z572">
        <v>1</v>
      </c>
      <c r="AA572" t="s">
        <v>779</v>
      </c>
      <c r="AB572">
        <v>8758</v>
      </c>
      <c r="AC572" t="s">
        <v>726</v>
      </c>
      <c r="AD572">
        <v>1629</v>
      </c>
      <c r="AE572" t="s">
        <v>726</v>
      </c>
      <c r="AF572" t="s">
        <v>726</v>
      </c>
      <c r="AG572" t="s">
        <v>726</v>
      </c>
      <c r="AH572" t="s">
        <v>726</v>
      </c>
      <c r="AI572">
        <v>394</v>
      </c>
      <c r="AJ572">
        <v>85</v>
      </c>
      <c r="AK572">
        <v>65</v>
      </c>
      <c r="AL572">
        <v>70</v>
      </c>
      <c r="AM572" t="s">
        <v>726</v>
      </c>
      <c r="AN572">
        <v>11061</v>
      </c>
      <c r="AO572">
        <v>11</v>
      </c>
      <c r="AP572" t="s">
        <v>726</v>
      </c>
      <c r="AQ572" t="s">
        <v>726</v>
      </c>
      <c r="AR572" t="s">
        <v>726</v>
      </c>
      <c r="AS572" t="s">
        <v>726</v>
      </c>
      <c r="AT572" t="s">
        <v>726</v>
      </c>
      <c r="AU572">
        <v>2009</v>
      </c>
      <c r="AV572">
        <v>0</v>
      </c>
      <c r="AW572">
        <v>1</v>
      </c>
      <c r="AX572">
        <v>2012</v>
      </c>
      <c r="AY572">
        <v>1</v>
      </c>
      <c r="AZ572">
        <v>9999</v>
      </c>
      <c r="BA572">
        <v>1</v>
      </c>
      <c r="BB572">
        <v>2009</v>
      </c>
      <c r="BC572">
        <v>1</v>
      </c>
      <c r="BD572">
        <v>2012</v>
      </c>
      <c r="BE572">
        <v>2009</v>
      </c>
      <c r="BF572">
        <v>0</v>
      </c>
      <c r="BG572">
        <v>0</v>
      </c>
      <c r="BH572">
        <v>0</v>
      </c>
      <c r="BI572">
        <v>0</v>
      </c>
      <c r="BO572">
        <v>0</v>
      </c>
      <c r="BP572">
        <v>0</v>
      </c>
      <c r="BQ572">
        <v>0</v>
      </c>
      <c r="BR572">
        <v>0</v>
      </c>
      <c r="BS572">
        <v>0</v>
      </c>
      <c r="BT572">
        <v>0</v>
      </c>
      <c r="BU572">
        <v>0</v>
      </c>
      <c r="BV572">
        <v>0</v>
      </c>
      <c r="BW572">
        <v>0</v>
      </c>
      <c r="BX572">
        <v>0</v>
      </c>
    </row>
    <row r="573" spans="1:76" x14ac:dyDescent="0.25">
      <c r="A573">
        <v>58</v>
      </c>
      <c r="B573" t="s">
        <v>102</v>
      </c>
      <c r="C573">
        <v>2008</v>
      </c>
      <c r="D573" t="s">
        <v>582</v>
      </c>
      <c r="E573">
        <v>0</v>
      </c>
      <c r="F573">
        <v>0</v>
      </c>
      <c r="J573">
        <v>0</v>
      </c>
      <c r="N573">
        <v>0</v>
      </c>
      <c r="U573">
        <v>1</v>
      </c>
      <c r="V573">
        <v>9</v>
      </c>
      <c r="W573">
        <v>5718</v>
      </c>
      <c r="X573">
        <v>2164</v>
      </c>
      <c r="Y573">
        <v>1</v>
      </c>
      <c r="Z573">
        <v>1</v>
      </c>
      <c r="AA573" t="s">
        <v>779</v>
      </c>
      <c r="AB573">
        <v>8758</v>
      </c>
      <c r="AC573">
        <v>4.5999999999999996</v>
      </c>
      <c r="AD573">
        <v>1696</v>
      </c>
      <c r="AE573">
        <v>0</v>
      </c>
      <c r="AF573">
        <v>2.2999999999999998</v>
      </c>
      <c r="AG573" t="s">
        <v>726</v>
      </c>
      <c r="AH573" t="s">
        <v>726</v>
      </c>
      <c r="AI573">
        <v>424</v>
      </c>
      <c r="AJ573">
        <v>44</v>
      </c>
      <c r="AK573">
        <v>54</v>
      </c>
      <c r="AL573">
        <v>58</v>
      </c>
      <c r="AM573" t="s">
        <v>726</v>
      </c>
      <c r="AN573">
        <v>11783</v>
      </c>
      <c r="AO573">
        <v>13</v>
      </c>
      <c r="AP573" t="s">
        <v>726</v>
      </c>
      <c r="AQ573" t="s">
        <v>726</v>
      </c>
      <c r="AR573" t="s">
        <v>726</v>
      </c>
      <c r="AS573" t="s">
        <v>726</v>
      </c>
      <c r="AT573" t="s">
        <v>726</v>
      </c>
      <c r="AU573">
        <v>2009</v>
      </c>
      <c r="AV573">
        <v>0</v>
      </c>
      <c r="AW573">
        <v>1</v>
      </c>
      <c r="AX573">
        <v>2012</v>
      </c>
      <c r="AY573">
        <v>1</v>
      </c>
      <c r="AZ573">
        <v>9999</v>
      </c>
      <c r="BA573">
        <v>1</v>
      </c>
      <c r="BB573">
        <v>2009</v>
      </c>
      <c r="BC573">
        <v>1</v>
      </c>
      <c r="BD573">
        <v>2012</v>
      </c>
      <c r="BE573">
        <v>2009</v>
      </c>
      <c r="BF573">
        <v>0</v>
      </c>
      <c r="BG573">
        <v>0</v>
      </c>
      <c r="BH573">
        <v>0</v>
      </c>
      <c r="BI573">
        <v>0</v>
      </c>
      <c r="BO573">
        <v>0</v>
      </c>
      <c r="BP573">
        <v>0</v>
      </c>
      <c r="BQ573">
        <v>0</v>
      </c>
      <c r="BR573">
        <v>0</v>
      </c>
      <c r="BS573">
        <v>0</v>
      </c>
      <c r="BT573">
        <v>0</v>
      </c>
      <c r="BU573">
        <v>0</v>
      </c>
      <c r="BV573">
        <v>0</v>
      </c>
      <c r="BW573">
        <v>0</v>
      </c>
      <c r="BX573">
        <v>0</v>
      </c>
    </row>
    <row r="574" spans="1:76" x14ac:dyDescent="0.25">
      <c r="A574">
        <v>58</v>
      </c>
      <c r="B574" t="s">
        <v>102</v>
      </c>
      <c r="C574">
        <v>2009</v>
      </c>
      <c r="D574" t="s">
        <v>582</v>
      </c>
      <c r="E574">
        <v>0</v>
      </c>
      <c r="F574">
        <v>0</v>
      </c>
      <c r="J574">
        <v>0</v>
      </c>
      <c r="N574">
        <v>0</v>
      </c>
      <c r="U574">
        <v>1</v>
      </c>
      <c r="V574">
        <v>9</v>
      </c>
      <c r="W574">
        <v>5718</v>
      </c>
      <c r="X574">
        <v>2164</v>
      </c>
      <c r="Y574">
        <v>1</v>
      </c>
      <c r="Z574">
        <v>1</v>
      </c>
      <c r="AA574" t="s">
        <v>779</v>
      </c>
      <c r="AB574">
        <v>8758</v>
      </c>
      <c r="AC574">
        <v>1.9</v>
      </c>
      <c r="AD574">
        <v>1680</v>
      </c>
      <c r="AE574">
        <v>0</v>
      </c>
      <c r="AF574">
        <v>0.95</v>
      </c>
      <c r="AG574" t="s">
        <v>726</v>
      </c>
      <c r="AH574" t="s">
        <v>726</v>
      </c>
      <c r="AI574">
        <v>433</v>
      </c>
      <c r="AJ574">
        <v>-49</v>
      </c>
      <c r="AK574">
        <v>6</v>
      </c>
      <c r="AL574">
        <v>59</v>
      </c>
      <c r="AM574" t="s">
        <v>726</v>
      </c>
      <c r="AN574">
        <v>8658</v>
      </c>
      <c r="AO574">
        <v>7</v>
      </c>
      <c r="AP574" t="s">
        <v>726</v>
      </c>
      <c r="AQ574" t="s">
        <v>726</v>
      </c>
      <c r="AR574" t="s">
        <v>726</v>
      </c>
      <c r="AS574" t="s">
        <v>726</v>
      </c>
      <c r="AT574" t="s">
        <v>726</v>
      </c>
      <c r="AU574">
        <v>2009</v>
      </c>
      <c r="AV574">
        <v>0</v>
      </c>
      <c r="AW574">
        <v>1</v>
      </c>
      <c r="AX574">
        <v>2012</v>
      </c>
      <c r="AY574">
        <v>1</v>
      </c>
      <c r="AZ574">
        <v>9999</v>
      </c>
      <c r="BA574">
        <v>1</v>
      </c>
      <c r="BB574">
        <v>2009</v>
      </c>
      <c r="BC574">
        <v>1</v>
      </c>
      <c r="BD574">
        <v>2012</v>
      </c>
      <c r="BE574">
        <v>2009</v>
      </c>
      <c r="BF574">
        <v>0</v>
      </c>
      <c r="BG574">
        <v>0</v>
      </c>
      <c r="BH574">
        <v>0</v>
      </c>
      <c r="BI574">
        <v>0</v>
      </c>
      <c r="BO574">
        <v>0</v>
      </c>
      <c r="BP574">
        <v>0</v>
      </c>
      <c r="BQ574">
        <v>0</v>
      </c>
      <c r="BR574">
        <v>0</v>
      </c>
      <c r="BS574">
        <v>0</v>
      </c>
      <c r="BT574">
        <v>0</v>
      </c>
      <c r="BU574">
        <v>0</v>
      </c>
      <c r="BV574">
        <v>0</v>
      </c>
      <c r="BW574">
        <v>0</v>
      </c>
      <c r="BX574">
        <v>0</v>
      </c>
    </row>
    <row r="575" spans="1:76" x14ac:dyDescent="0.25">
      <c r="A575">
        <v>58</v>
      </c>
      <c r="B575" t="s">
        <v>102</v>
      </c>
      <c r="C575">
        <v>2010</v>
      </c>
      <c r="D575" t="s">
        <v>582</v>
      </c>
      <c r="E575">
        <v>0</v>
      </c>
      <c r="F575">
        <v>0</v>
      </c>
      <c r="J575">
        <v>0</v>
      </c>
      <c r="N575">
        <v>0</v>
      </c>
      <c r="U575">
        <v>1</v>
      </c>
      <c r="V575">
        <v>9</v>
      </c>
      <c r="W575">
        <v>5718</v>
      </c>
      <c r="X575">
        <v>2164</v>
      </c>
      <c r="Y575">
        <v>1</v>
      </c>
      <c r="Z575">
        <v>1</v>
      </c>
      <c r="AA575" t="s">
        <v>779</v>
      </c>
      <c r="AB575">
        <v>8758</v>
      </c>
      <c r="AC575">
        <v>2.6</v>
      </c>
      <c r="AD575">
        <v>1726</v>
      </c>
      <c r="AE575">
        <v>0</v>
      </c>
      <c r="AF575">
        <v>1.3</v>
      </c>
      <c r="AG575" t="s">
        <v>726</v>
      </c>
      <c r="AH575" t="s">
        <v>726</v>
      </c>
      <c r="AI575">
        <v>477</v>
      </c>
      <c r="AJ575">
        <v>27</v>
      </c>
      <c r="AK575">
        <v>3</v>
      </c>
      <c r="AL575">
        <v>59</v>
      </c>
      <c r="AM575">
        <v>40</v>
      </c>
      <c r="AN575">
        <v>11068</v>
      </c>
      <c r="AO575">
        <v>5</v>
      </c>
      <c r="AP575" t="s">
        <v>726</v>
      </c>
      <c r="AQ575" t="s">
        <v>726</v>
      </c>
      <c r="AR575" t="s">
        <v>726</v>
      </c>
      <c r="AS575" t="s">
        <v>726</v>
      </c>
      <c r="AT575" t="s">
        <v>726</v>
      </c>
      <c r="AU575">
        <v>2009</v>
      </c>
      <c r="AV575">
        <v>0</v>
      </c>
      <c r="AW575">
        <v>1</v>
      </c>
      <c r="AX575">
        <v>2012</v>
      </c>
      <c r="AY575">
        <v>1</v>
      </c>
      <c r="AZ575">
        <v>9999</v>
      </c>
      <c r="BA575">
        <v>1</v>
      </c>
      <c r="BB575">
        <v>2009</v>
      </c>
      <c r="BC575">
        <v>1</v>
      </c>
      <c r="BD575">
        <v>2012</v>
      </c>
      <c r="BE575">
        <v>2009</v>
      </c>
      <c r="BF575">
        <v>0</v>
      </c>
      <c r="BG575">
        <v>0</v>
      </c>
      <c r="BH575">
        <v>0</v>
      </c>
      <c r="BI575">
        <v>0</v>
      </c>
      <c r="BO575">
        <v>0</v>
      </c>
      <c r="BP575">
        <v>0</v>
      </c>
      <c r="BQ575">
        <v>0</v>
      </c>
      <c r="BR575">
        <v>0</v>
      </c>
      <c r="BS575">
        <v>0</v>
      </c>
      <c r="BT575">
        <v>0</v>
      </c>
      <c r="BU575">
        <v>0</v>
      </c>
      <c r="BV575">
        <v>0</v>
      </c>
      <c r="BW575">
        <v>0</v>
      </c>
      <c r="BX575">
        <v>0</v>
      </c>
    </row>
    <row r="576" spans="1:76" x14ac:dyDescent="0.25">
      <c r="A576">
        <v>58</v>
      </c>
      <c r="B576" t="s">
        <v>102</v>
      </c>
      <c r="C576">
        <v>2011</v>
      </c>
      <c r="D576" t="s">
        <v>582</v>
      </c>
      <c r="E576">
        <v>0</v>
      </c>
      <c r="F576">
        <v>0</v>
      </c>
      <c r="J576">
        <v>0</v>
      </c>
      <c r="N576">
        <v>0</v>
      </c>
      <c r="U576">
        <v>1</v>
      </c>
      <c r="V576">
        <v>9</v>
      </c>
      <c r="W576">
        <v>5718</v>
      </c>
      <c r="X576">
        <v>2164</v>
      </c>
      <c r="Y576">
        <v>1</v>
      </c>
      <c r="Z576">
        <v>1</v>
      </c>
      <c r="AA576" t="s">
        <v>779</v>
      </c>
      <c r="AB576">
        <v>8758</v>
      </c>
      <c r="AC576">
        <v>4.5999999999999996</v>
      </c>
      <c r="AD576">
        <v>1820</v>
      </c>
      <c r="AE576">
        <v>0</v>
      </c>
      <c r="AF576">
        <v>2.2999999999999998</v>
      </c>
      <c r="AG576" t="s">
        <v>726</v>
      </c>
      <c r="AH576" t="s">
        <v>726</v>
      </c>
      <c r="AI576">
        <v>547</v>
      </c>
      <c r="AJ576">
        <v>104</v>
      </c>
      <c r="AK576">
        <v>-3</v>
      </c>
      <c r="AL576">
        <v>57</v>
      </c>
      <c r="AM576">
        <v>30</v>
      </c>
      <c r="AN576">
        <v>9288</v>
      </c>
      <c r="AO576">
        <v>13</v>
      </c>
      <c r="AP576" t="s">
        <v>726</v>
      </c>
      <c r="AQ576" t="s">
        <v>726</v>
      </c>
      <c r="AR576" t="s">
        <v>726</v>
      </c>
      <c r="AS576" t="s">
        <v>726</v>
      </c>
      <c r="AT576" t="s">
        <v>726</v>
      </c>
      <c r="AU576">
        <v>2009</v>
      </c>
      <c r="AV576">
        <v>0</v>
      </c>
      <c r="AW576">
        <v>1</v>
      </c>
      <c r="AX576">
        <v>2012</v>
      </c>
      <c r="AY576">
        <v>1</v>
      </c>
      <c r="AZ576">
        <v>9999</v>
      </c>
      <c r="BA576">
        <v>1</v>
      </c>
      <c r="BB576">
        <v>2009</v>
      </c>
      <c r="BC576">
        <v>1</v>
      </c>
      <c r="BD576">
        <v>2012</v>
      </c>
      <c r="BE576">
        <v>2009</v>
      </c>
      <c r="BF576">
        <v>0</v>
      </c>
      <c r="BG576">
        <v>0</v>
      </c>
      <c r="BH576">
        <v>0</v>
      </c>
      <c r="BI576">
        <v>0</v>
      </c>
      <c r="BO576">
        <v>0</v>
      </c>
      <c r="BP576">
        <v>0</v>
      </c>
      <c r="BQ576">
        <v>0</v>
      </c>
      <c r="BR576">
        <v>0</v>
      </c>
      <c r="BS576">
        <v>0</v>
      </c>
      <c r="BT576">
        <v>0</v>
      </c>
      <c r="BU576">
        <v>0</v>
      </c>
      <c r="BV576">
        <v>0</v>
      </c>
      <c r="BW576">
        <v>0</v>
      </c>
      <c r="BX576">
        <v>0</v>
      </c>
    </row>
    <row r="577" spans="1:76" x14ac:dyDescent="0.25">
      <c r="A577">
        <v>58</v>
      </c>
      <c r="B577" t="s">
        <v>102</v>
      </c>
      <c r="C577">
        <v>2012</v>
      </c>
      <c r="D577" t="s">
        <v>582</v>
      </c>
      <c r="E577">
        <v>0</v>
      </c>
      <c r="F577">
        <v>0</v>
      </c>
      <c r="J577">
        <v>0</v>
      </c>
      <c r="N577">
        <v>0</v>
      </c>
      <c r="U577">
        <v>1</v>
      </c>
      <c r="V577">
        <v>9</v>
      </c>
      <c r="W577">
        <v>5718</v>
      </c>
      <c r="X577">
        <v>2164</v>
      </c>
      <c r="Y577">
        <v>1</v>
      </c>
      <c r="Z577">
        <v>1</v>
      </c>
      <c r="AA577" t="s">
        <v>779</v>
      </c>
      <c r="AB577">
        <v>8758</v>
      </c>
      <c r="AC577">
        <v>4.3</v>
      </c>
      <c r="AD577">
        <v>1945</v>
      </c>
      <c r="AE577">
        <v>0</v>
      </c>
      <c r="AF577">
        <v>2.15</v>
      </c>
      <c r="AG577" t="s">
        <v>726</v>
      </c>
      <c r="AH577" t="s">
        <v>726</v>
      </c>
      <c r="AI577" t="s">
        <v>726</v>
      </c>
      <c r="AJ577">
        <v>119</v>
      </c>
      <c r="AK577">
        <v>2</v>
      </c>
      <c r="AL577">
        <v>56</v>
      </c>
      <c r="AM577">
        <v>7000</v>
      </c>
      <c r="AN577">
        <v>14741</v>
      </c>
      <c r="AO577">
        <v>8</v>
      </c>
      <c r="AP577" t="s">
        <v>726</v>
      </c>
      <c r="AQ577" t="s">
        <v>726</v>
      </c>
      <c r="AR577" t="s">
        <v>726</v>
      </c>
      <c r="AS577" t="s">
        <v>726</v>
      </c>
      <c r="AT577" t="s">
        <v>726</v>
      </c>
      <c r="AU577">
        <v>2009</v>
      </c>
      <c r="AV577">
        <v>0</v>
      </c>
      <c r="AW577">
        <v>1</v>
      </c>
      <c r="AX577">
        <v>2012</v>
      </c>
      <c r="AY577">
        <v>1</v>
      </c>
      <c r="AZ577">
        <v>9999</v>
      </c>
      <c r="BA577">
        <v>1</v>
      </c>
      <c r="BB577">
        <v>2009</v>
      </c>
      <c r="BC577">
        <v>1</v>
      </c>
      <c r="BD577">
        <v>2012</v>
      </c>
      <c r="BE577">
        <v>2009</v>
      </c>
      <c r="BF577">
        <v>0</v>
      </c>
      <c r="BG577">
        <v>0</v>
      </c>
      <c r="BH577">
        <v>0</v>
      </c>
      <c r="BI577">
        <v>0</v>
      </c>
      <c r="BO577">
        <v>0</v>
      </c>
      <c r="BP577">
        <v>0</v>
      </c>
      <c r="BQ577">
        <v>0</v>
      </c>
      <c r="BR577">
        <v>0</v>
      </c>
      <c r="BS577">
        <v>0</v>
      </c>
      <c r="BT577">
        <v>0</v>
      </c>
      <c r="BU577">
        <v>0</v>
      </c>
      <c r="BV577">
        <v>0</v>
      </c>
      <c r="BW577">
        <v>0</v>
      </c>
      <c r="BX577">
        <v>0</v>
      </c>
    </row>
    <row r="578" spans="1:76" x14ac:dyDescent="0.25">
      <c r="A578">
        <v>58</v>
      </c>
      <c r="B578" t="s">
        <v>102</v>
      </c>
      <c r="C578">
        <v>2013</v>
      </c>
      <c r="D578" t="s">
        <v>582</v>
      </c>
      <c r="E578">
        <v>0</v>
      </c>
      <c r="F578">
        <v>0</v>
      </c>
      <c r="J578">
        <v>0</v>
      </c>
      <c r="N578">
        <v>0</v>
      </c>
      <c r="U578">
        <v>1</v>
      </c>
      <c r="V578">
        <v>9</v>
      </c>
      <c r="W578">
        <v>5718</v>
      </c>
      <c r="X578">
        <v>2164</v>
      </c>
      <c r="Y578">
        <v>1</v>
      </c>
      <c r="Z578">
        <v>1</v>
      </c>
      <c r="AA578" t="s">
        <v>779</v>
      </c>
      <c r="AB578">
        <v>8758</v>
      </c>
      <c r="AC578">
        <v>6.8</v>
      </c>
      <c r="AD578">
        <v>1999</v>
      </c>
      <c r="AE578">
        <v>0</v>
      </c>
      <c r="AF578">
        <v>3.4</v>
      </c>
      <c r="AG578" t="s">
        <v>726</v>
      </c>
      <c r="AH578" t="s">
        <v>726</v>
      </c>
      <c r="AI578">
        <v>635</v>
      </c>
      <c r="AJ578">
        <v>1465</v>
      </c>
      <c r="AK578">
        <v>7</v>
      </c>
      <c r="AL578">
        <v>56</v>
      </c>
      <c r="AM578">
        <v>84</v>
      </c>
      <c r="AN578">
        <v>14956</v>
      </c>
      <c r="AO578">
        <v>7</v>
      </c>
      <c r="AP578" t="s">
        <v>726</v>
      </c>
      <c r="AQ578" t="s">
        <v>726</v>
      </c>
      <c r="AR578" t="s">
        <v>726</v>
      </c>
      <c r="AS578" t="s">
        <v>726</v>
      </c>
      <c r="AT578" t="s">
        <v>726</v>
      </c>
      <c r="AU578">
        <v>2009</v>
      </c>
      <c r="AV578">
        <v>0</v>
      </c>
      <c r="AW578">
        <v>1</v>
      </c>
      <c r="AX578">
        <v>2012</v>
      </c>
      <c r="AY578">
        <v>1</v>
      </c>
      <c r="AZ578">
        <v>9999</v>
      </c>
      <c r="BA578">
        <v>1</v>
      </c>
      <c r="BB578">
        <v>2009</v>
      </c>
      <c r="BC578">
        <v>1</v>
      </c>
      <c r="BD578">
        <v>2012</v>
      </c>
      <c r="BE578">
        <v>2009</v>
      </c>
      <c r="BF578">
        <v>0</v>
      </c>
      <c r="BG578">
        <v>0</v>
      </c>
      <c r="BH578">
        <v>0</v>
      </c>
      <c r="BI578">
        <v>0</v>
      </c>
      <c r="BO578">
        <v>0</v>
      </c>
      <c r="BP578">
        <v>0</v>
      </c>
      <c r="BQ578">
        <v>0</v>
      </c>
      <c r="BR578">
        <v>0</v>
      </c>
      <c r="BS578">
        <v>0</v>
      </c>
      <c r="BT578">
        <v>0</v>
      </c>
      <c r="BU578">
        <v>0</v>
      </c>
      <c r="BV578">
        <v>0</v>
      </c>
      <c r="BW578">
        <v>0</v>
      </c>
      <c r="BX578">
        <v>0</v>
      </c>
    </row>
    <row r="579" spans="1:76" x14ac:dyDescent="0.25">
      <c r="A579">
        <v>58</v>
      </c>
      <c r="B579" t="s">
        <v>102</v>
      </c>
      <c r="C579">
        <v>2014</v>
      </c>
      <c r="D579" t="s">
        <v>582</v>
      </c>
      <c r="E579">
        <v>0</v>
      </c>
      <c r="F579">
        <v>0</v>
      </c>
      <c r="J579">
        <v>0</v>
      </c>
      <c r="N579">
        <v>0</v>
      </c>
      <c r="U579">
        <v>1</v>
      </c>
      <c r="V579">
        <v>9</v>
      </c>
      <c r="W579">
        <v>5718</v>
      </c>
      <c r="X579">
        <v>2164</v>
      </c>
      <c r="Y579">
        <v>1</v>
      </c>
      <c r="Z579">
        <v>1</v>
      </c>
      <c r="AA579" t="s">
        <v>779</v>
      </c>
      <c r="AB579">
        <v>8758</v>
      </c>
      <c r="AC579">
        <v>6</v>
      </c>
      <c r="AD579">
        <v>1626</v>
      </c>
      <c r="AE579">
        <v>0</v>
      </c>
      <c r="AF579">
        <v>3</v>
      </c>
      <c r="AG579" t="s">
        <v>726</v>
      </c>
      <c r="AH579" t="s">
        <v>726</v>
      </c>
      <c r="AI579">
        <v>710.2</v>
      </c>
      <c r="AJ579">
        <v>69</v>
      </c>
      <c r="AK579">
        <v>8</v>
      </c>
      <c r="AL579">
        <v>23.67</v>
      </c>
      <c r="AM579">
        <v>70</v>
      </c>
      <c r="AN579">
        <v>20667</v>
      </c>
      <c r="AO579">
        <v>7</v>
      </c>
      <c r="AP579">
        <v>8</v>
      </c>
      <c r="AQ579">
        <v>5</v>
      </c>
      <c r="AR579">
        <v>13</v>
      </c>
      <c r="AS579">
        <v>62</v>
      </c>
      <c r="AT579" t="s">
        <v>726</v>
      </c>
      <c r="AU579">
        <v>2009</v>
      </c>
      <c r="AV579">
        <v>0</v>
      </c>
      <c r="AW579">
        <v>1</v>
      </c>
      <c r="AX579">
        <v>2012</v>
      </c>
      <c r="AY579">
        <v>1</v>
      </c>
      <c r="AZ579">
        <v>9999</v>
      </c>
      <c r="BA579">
        <v>1</v>
      </c>
      <c r="BB579">
        <v>2009</v>
      </c>
      <c r="BC579">
        <v>1</v>
      </c>
      <c r="BD579">
        <v>2012</v>
      </c>
      <c r="BE579">
        <v>2009</v>
      </c>
      <c r="BF579">
        <v>0</v>
      </c>
      <c r="BG579">
        <v>0</v>
      </c>
      <c r="BH579">
        <v>0</v>
      </c>
      <c r="BI579">
        <v>0</v>
      </c>
      <c r="BO579">
        <v>0</v>
      </c>
      <c r="BP579">
        <v>0</v>
      </c>
      <c r="BQ579">
        <v>0</v>
      </c>
      <c r="BR579">
        <v>0</v>
      </c>
      <c r="BS579">
        <v>0</v>
      </c>
      <c r="BT579">
        <v>0</v>
      </c>
      <c r="BU579">
        <v>0</v>
      </c>
      <c r="BV579">
        <v>0</v>
      </c>
      <c r="BW579">
        <v>0</v>
      </c>
      <c r="BX579">
        <v>0</v>
      </c>
    </row>
    <row r="580" spans="1:76" x14ac:dyDescent="0.25">
      <c r="A580">
        <v>58</v>
      </c>
      <c r="B580" t="s">
        <v>102</v>
      </c>
      <c r="C580">
        <v>2015</v>
      </c>
      <c r="D580" t="s">
        <v>582</v>
      </c>
      <c r="E580">
        <v>0</v>
      </c>
      <c r="F580">
        <v>0</v>
      </c>
      <c r="J580">
        <v>0</v>
      </c>
      <c r="N580">
        <v>0</v>
      </c>
      <c r="U580">
        <v>1</v>
      </c>
      <c r="V580">
        <v>9</v>
      </c>
      <c r="W580">
        <v>5718</v>
      </c>
      <c r="X580">
        <v>2164</v>
      </c>
      <c r="Y580">
        <v>1</v>
      </c>
      <c r="Z580">
        <v>1</v>
      </c>
      <c r="AA580" t="s">
        <v>779</v>
      </c>
      <c r="AB580">
        <v>8758</v>
      </c>
      <c r="AC580">
        <v>5.5</v>
      </c>
      <c r="AD580">
        <v>2170</v>
      </c>
      <c r="AE580">
        <v>0</v>
      </c>
      <c r="AF580">
        <v>2.75</v>
      </c>
      <c r="AG580" t="s">
        <v>726</v>
      </c>
      <c r="AH580" t="s">
        <v>726</v>
      </c>
      <c r="AI580" t="s">
        <v>726</v>
      </c>
      <c r="AJ580">
        <v>109</v>
      </c>
      <c r="AK580">
        <v>5</v>
      </c>
      <c r="AL580">
        <v>65</v>
      </c>
      <c r="AM580">
        <v>58</v>
      </c>
      <c r="AN580">
        <v>18</v>
      </c>
      <c r="AO580">
        <v>11061</v>
      </c>
      <c r="AP580">
        <v>7</v>
      </c>
      <c r="AQ580">
        <v>13</v>
      </c>
      <c r="AR580">
        <v>7</v>
      </c>
      <c r="AS580">
        <v>11</v>
      </c>
      <c r="AT580">
        <v>28</v>
      </c>
      <c r="AU580">
        <v>2009</v>
      </c>
      <c r="AV580">
        <v>0</v>
      </c>
      <c r="AW580">
        <v>1</v>
      </c>
      <c r="AX580">
        <v>2012</v>
      </c>
      <c r="AY580">
        <v>1</v>
      </c>
      <c r="AZ580">
        <v>9999</v>
      </c>
      <c r="BA580">
        <v>1</v>
      </c>
      <c r="BB580">
        <v>2009</v>
      </c>
      <c r="BC580">
        <v>1</v>
      </c>
      <c r="BD580">
        <v>2012</v>
      </c>
      <c r="BE580">
        <v>2009</v>
      </c>
      <c r="BF580">
        <v>0</v>
      </c>
      <c r="BG580">
        <v>0</v>
      </c>
      <c r="BH580">
        <v>0</v>
      </c>
      <c r="BI580">
        <v>0</v>
      </c>
      <c r="BO580">
        <v>0</v>
      </c>
      <c r="BP580">
        <v>0</v>
      </c>
      <c r="BQ580">
        <v>0</v>
      </c>
      <c r="BR580">
        <v>0</v>
      </c>
      <c r="BS580">
        <v>0</v>
      </c>
      <c r="BT580">
        <v>0</v>
      </c>
      <c r="BU580">
        <v>0</v>
      </c>
      <c r="BV580">
        <v>0</v>
      </c>
      <c r="BW580">
        <v>0</v>
      </c>
      <c r="BX580">
        <v>0</v>
      </c>
    </row>
    <row r="581" spans="1:76" x14ac:dyDescent="0.25">
      <c r="A581">
        <v>58</v>
      </c>
      <c r="B581" t="s">
        <v>102</v>
      </c>
      <c r="C581">
        <v>2016</v>
      </c>
      <c r="D581" t="s">
        <v>582</v>
      </c>
      <c r="E581">
        <v>0</v>
      </c>
      <c r="F581">
        <v>0</v>
      </c>
      <c r="J581">
        <v>0</v>
      </c>
      <c r="N581">
        <v>0</v>
      </c>
      <c r="U581">
        <v>1</v>
      </c>
      <c r="V581">
        <v>9</v>
      </c>
      <c r="W581">
        <v>5718</v>
      </c>
      <c r="X581">
        <v>2164</v>
      </c>
      <c r="Y581">
        <v>1</v>
      </c>
      <c r="Z581">
        <v>1</v>
      </c>
      <c r="AA581" t="s">
        <v>779</v>
      </c>
      <c r="AB581">
        <v>8758</v>
      </c>
      <c r="AC581" t="s">
        <v>726</v>
      </c>
      <c r="AD581" t="s">
        <v>726</v>
      </c>
      <c r="AE581" t="s">
        <v>726</v>
      </c>
      <c r="AF581" t="s">
        <v>726</v>
      </c>
      <c r="AG581" t="s">
        <v>726</v>
      </c>
      <c r="AH581" t="s">
        <v>726</v>
      </c>
      <c r="AI581" t="s">
        <v>726</v>
      </c>
      <c r="AJ581" t="s">
        <v>726</v>
      </c>
      <c r="AK581" t="s">
        <v>726</v>
      </c>
      <c r="AL581" t="s">
        <v>726</v>
      </c>
      <c r="AM581">
        <v>59</v>
      </c>
      <c r="AN581" t="s">
        <v>726</v>
      </c>
      <c r="AO581" t="s">
        <v>726</v>
      </c>
      <c r="AP581" t="s">
        <v>726</v>
      </c>
      <c r="AQ581" t="s">
        <v>726</v>
      </c>
      <c r="AR581" t="s">
        <v>726</v>
      </c>
      <c r="AS581" t="s">
        <v>726</v>
      </c>
      <c r="AT581">
        <v>24</v>
      </c>
      <c r="AU581">
        <v>2009</v>
      </c>
      <c r="AV581">
        <v>0</v>
      </c>
      <c r="AW581">
        <v>1</v>
      </c>
      <c r="AX581">
        <v>2012</v>
      </c>
      <c r="AY581">
        <v>1</v>
      </c>
      <c r="AZ581">
        <v>9999</v>
      </c>
      <c r="BA581">
        <v>1</v>
      </c>
      <c r="BB581">
        <v>2009</v>
      </c>
      <c r="BC581">
        <v>1</v>
      </c>
      <c r="BD581">
        <v>2012</v>
      </c>
      <c r="BE581">
        <v>2009</v>
      </c>
      <c r="BF581">
        <v>0</v>
      </c>
      <c r="BG581">
        <v>0</v>
      </c>
      <c r="BH581">
        <v>0</v>
      </c>
      <c r="BI581">
        <v>0</v>
      </c>
      <c r="BO581">
        <v>0</v>
      </c>
      <c r="BP581">
        <v>0</v>
      </c>
      <c r="BQ581">
        <v>0</v>
      </c>
      <c r="BR581">
        <v>0</v>
      </c>
      <c r="BS581">
        <v>0</v>
      </c>
      <c r="BT581">
        <v>0</v>
      </c>
      <c r="BU581">
        <v>0</v>
      </c>
      <c r="BV581">
        <v>0</v>
      </c>
      <c r="BW581">
        <v>0</v>
      </c>
      <c r="BX581">
        <v>0</v>
      </c>
    </row>
    <row r="582" spans="1:76" x14ac:dyDescent="0.25">
      <c r="A582">
        <v>59</v>
      </c>
      <c r="B582" t="s">
        <v>103</v>
      </c>
      <c r="C582">
        <v>2007</v>
      </c>
      <c r="D582" t="s">
        <v>582</v>
      </c>
      <c r="E582">
        <v>0</v>
      </c>
      <c r="F582">
        <v>1</v>
      </c>
      <c r="G582">
        <v>84240</v>
      </c>
      <c r="H582">
        <v>3.4599745348502897</v>
      </c>
      <c r="I582">
        <v>94643</v>
      </c>
      <c r="J582">
        <v>1</v>
      </c>
      <c r="K582">
        <v>18486</v>
      </c>
      <c r="L582">
        <v>0.75927218959214693</v>
      </c>
      <c r="M582">
        <v>416</v>
      </c>
      <c r="N582">
        <v>2</v>
      </c>
      <c r="O582">
        <v>88372</v>
      </c>
      <c r="P582">
        <v>3.6296874358237154</v>
      </c>
      <c r="Q582">
        <v>596</v>
      </c>
      <c r="R582">
        <v>39508</v>
      </c>
      <c r="U582">
        <v>1</v>
      </c>
      <c r="V582">
        <v>676</v>
      </c>
      <c r="W582">
        <v>173102</v>
      </c>
      <c r="X582">
        <v>6557</v>
      </c>
      <c r="Y582">
        <v>1</v>
      </c>
      <c r="Z582">
        <v>1</v>
      </c>
      <c r="AA582" t="s">
        <v>780</v>
      </c>
      <c r="AB582">
        <v>1366169</v>
      </c>
      <c r="AC582" t="s">
        <v>726</v>
      </c>
      <c r="AD582">
        <v>25947</v>
      </c>
      <c r="AE582" t="s">
        <v>726</v>
      </c>
      <c r="AF582" t="s">
        <v>726</v>
      </c>
      <c r="AG582" t="s">
        <v>726</v>
      </c>
      <c r="AH582" t="s">
        <v>726</v>
      </c>
      <c r="AI582">
        <v>21104</v>
      </c>
      <c r="AJ582">
        <v>958</v>
      </c>
      <c r="AK582">
        <v>45</v>
      </c>
      <c r="AL582">
        <v>3300</v>
      </c>
      <c r="AM582" t="s">
        <v>726</v>
      </c>
      <c r="AN582">
        <v>436340</v>
      </c>
      <c r="AO582">
        <v>15</v>
      </c>
      <c r="AP582" t="s">
        <v>726</v>
      </c>
      <c r="AQ582" t="s">
        <v>726</v>
      </c>
      <c r="AR582" t="s">
        <v>726</v>
      </c>
      <c r="AS582" t="s">
        <v>726</v>
      </c>
      <c r="AT582" t="s">
        <v>726</v>
      </c>
      <c r="AU582">
        <v>2008</v>
      </c>
      <c r="AV582">
        <v>1</v>
      </c>
      <c r="AW582">
        <v>2</v>
      </c>
      <c r="AX582">
        <v>2008</v>
      </c>
      <c r="AY582">
        <v>1</v>
      </c>
      <c r="AZ582">
        <v>9999</v>
      </c>
      <c r="BA582">
        <v>2</v>
      </c>
      <c r="BB582">
        <v>2008</v>
      </c>
      <c r="BC582">
        <v>2</v>
      </c>
      <c r="BD582">
        <v>2008</v>
      </c>
      <c r="BE582">
        <v>2008</v>
      </c>
      <c r="BF582">
        <v>0</v>
      </c>
      <c r="BG582">
        <v>0</v>
      </c>
      <c r="BH582">
        <v>0</v>
      </c>
      <c r="BI582">
        <v>0</v>
      </c>
      <c r="BO582">
        <v>0</v>
      </c>
      <c r="BP582">
        <v>0</v>
      </c>
      <c r="BQ582">
        <v>0</v>
      </c>
      <c r="BR582">
        <v>0</v>
      </c>
      <c r="BS582">
        <v>0</v>
      </c>
      <c r="BT582">
        <v>0</v>
      </c>
      <c r="BU582">
        <v>0</v>
      </c>
      <c r="BV582">
        <v>0</v>
      </c>
      <c r="BW582">
        <v>0</v>
      </c>
      <c r="BX582">
        <v>0</v>
      </c>
    </row>
    <row r="583" spans="1:76" x14ac:dyDescent="0.25">
      <c r="A583">
        <v>59</v>
      </c>
      <c r="B583" t="s">
        <v>103</v>
      </c>
      <c r="C583">
        <v>2008</v>
      </c>
      <c r="D583" t="s">
        <v>582</v>
      </c>
      <c r="E583">
        <v>0</v>
      </c>
      <c r="F583">
        <v>1</v>
      </c>
      <c r="G583">
        <v>84240</v>
      </c>
      <c r="H583">
        <v>3.4599745348502897</v>
      </c>
      <c r="I583">
        <v>94643</v>
      </c>
      <c r="J583">
        <v>1</v>
      </c>
      <c r="K583">
        <v>18486</v>
      </c>
      <c r="L583">
        <v>0.75927218959214693</v>
      </c>
      <c r="M583">
        <v>416</v>
      </c>
      <c r="N583">
        <v>2</v>
      </c>
      <c r="O583">
        <v>88372</v>
      </c>
      <c r="P583">
        <v>3.6296874358237154</v>
      </c>
      <c r="Q583">
        <v>596</v>
      </c>
      <c r="R583">
        <v>39508</v>
      </c>
      <c r="U583">
        <v>1</v>
      </c>
      <c r="V583">
        <v>676</v>
      </c>
      <c r="W583">
        <v>173102</v>
      </c>
      <c r="X583">
        <v>6557</v>
      </c>
      <c r="Y583">
        <v>1</v>
      </c>
      <c r="Z583">
        <v>1</v>
      </c>
      <c r="AA583" t="s">
        <v>780</v>
      </c>
      <c r="AB583">
        <v>1366169</v>
      </c>
      <c r="AC583">
        <v>4.4000000000000004</v>
      </c>
      <c r="AD583">
        <v>26090</v>
      </c>
      <c r="AE583">
        <v>0</v>
      </c>
      <c r="AF583">
        <v>2.2000000000000002</v>
      </c>
      <c r="AG583" t="s">
        <v>726</v>
      </c>
      <c r="AH583" t="s">
        <v>726</v>
      </c>
      <c r="AI583">
        <v>24522</v>
      </c>
      <c r="AJ583">
        <v>119</v>
      </c>
      <c r="AK583">
        <v>45</v>
      </c>
      <c r="AL583">
        <v>49</v>
      </c>
      <c r="AM583" t="s">
        <v>726</v>
      </c>
      <c r="AN583">
        <v>301968</v>
      </c>
      <c r="AO583">
        <v>14</v>
      </c>
      <c r="AP583" t="s">
        <v>726</v>
      </c>
      <c r="AQ583" t="s">
        <v>726</v>
      </c>
      <c r="AR583" t="s">
        <v>726</v>
      </c>
      <c r="AS583" t="s">
        <v>726</v>
      </c>
      <c r="AT583" t="s">
        <v>726</v>
      </c>
      <c r="AU583">
        <v>2008</v>
      </c>
      <c r="AV583">
        <v>1</v>
      </c>
      <c r="AW583">
        <v>2</v>
      </c>
      <c r="AX583">
        <v>2008</v>
      </c>
      <c r="AY583">
        <v>1</v>
      </c>
      <c r="AZ583">
        <v>9999</v>
      </c>
      <c r="BA583">
        <v>2</v>
      </c>
      <c r="BB583">
        <v>2008</v>
      </c>
      <c r="BC583">
        <v>2</v>
      </c>
      <c r="BD583">
        <v>2008</v>
      </c>
      <c r="BE583">
        <v>2008</v>
      </c>
      <c r="BF583">
        <v>1</v>
      </c>
      <c r="BG583">
        <v>1</v>
      </c>
      <c r="BH583">
        <v>0</v>
      </c>
      <c r="BI583">
        <v>1</v>
      </c>
      <c r="BO583">
        <v>123</v>
      </c>
      <c r="BP583">
        <v>15</v>
      </c>
      <c r="BQ583">
        <v>1</v>
      </c>
      <c r="BR583">
        <v>0</v>
      </c>
      <c r="BS583">
        <v>0</v>
      </c>
      <c r="BT583">
        <v>0</v>
      </c>
      <c r="BU583">
        <v>0</v>
      </c>
      <c r="BV583">
        <v>0</v>
      </c>
      <c r="BW583">
        <v>0</v>
      </c>
      <c r="BX583">
        <v>0</v>
      </c>
    </row>
    <row r="584" spans="1:76" x14ac:dyDescent="0.25">
      <c r="A584">
        <v>59</v>
      </c>
      <c r="B584" t="s">
        <v>103</v>
      </c>
      <c r="C584">
        <v>2009</v>
      </c>
      <c r="D584" t="s">
        <v>582</v>
      </c>
      <c r="E584">
        <v>0</v>
      </c>
      <c r="F584">
        <v>1</v>
      </c>
      <c r="G584">
        <v>84240</v>
      </c>
      <c r="H584">
        <v>3.4599745348502897</v>
      </c>
      <c r="I584">
        <v>94643</v>
      </c>
      <c r="J584">
        <v>1</v>
      </c>
      <c r="K584">
        <v>18486</v>
      </c>
      <c r="L584">
        <v>0.75927218959214693</v>
      </c>
      <c r="M584">
        <v>416</v>
      </c>
      <c r="N584">
        <v>2</v>
      </c>
      <c r="O584">
        <v>88372</v>
      </c>
      <c r="P584">
        <v>3.6296874358237154</v>
      </c>
      <c r="Q584">
        <v>596</v>
      </c>
      <c r="R584">
        <v>39508</v>
      </c>
      <c r="U584">
        <v>1</v>
      </c>
      <c r="V584">
        <v>676</v>
      </c>
      <c r="W584">
        <v>173102</v>
      </c>
      <c r="X584">
        <v>6557</v>
      </c>
      <c r="Y584">
        <v>1</v>
      </c>
      <c r="Z584">
        <v>1</v>
      </c>
      <c r="AA584" t="s">
        <v>780</v>
      </c>
      <c r="AB584">
        <v>1366169</v>
      </c>
      <c r="AC584">
        <v>5</v>
      </c>
      <c r="AD584">
        <v>24815</v>
      </c>
      <c r="AE584">
        <v>0</v>
      </c>
      <c r="AF584">
        <v>2.5</v>
      </c>
      <c r="AG584" t="s">
        <v>726</v>
      </c>
      <c r="AH584" t="s">
        <v>726</v>
      </c>
      <c r="AI584">
        <v>21440</v>
      </c>
      <c r="AJ584">
        <v>-1111</v>
      </c>
      <c r="AK584">
        <v>4</v>
      </c>
      <c r="AL584">
        <v>49</v>
      </c>
      <c r="AM584">
        <v>10000</v>
      </c>
      <c r="AN584">
        <v>261128</v>
      </c>
      <c r="AO584">
        <v>10</v>
      </c>
      <c r="AP584" t="s">
        <v>726</v>
      </c>
      <c r="AQ584" t="s">
        <v>726</v>
      </c>
      <c r="AR584" t="s">
        <v>726</v>
      </c>
      <c r="AS584" t="s">
        <v>726</v>
      </c>
      <c r="AT584" t="s">
        <v>726</v>
      </c>
      <c r="AU584">
        <v>2008</v>
      </c>
      <c r="AV584">
        <v>1</v>
      </c>
      <c r="AW584">
        <v>2</v>
      </c>
      <c r="AX584">
        <v>2008</v>
      </c>
      <c r="AY584">
        <v>1</v>
      </c>
      <c r="AZ584">
        <v>9999</v>
      </c>
      <c r="BA584">
        <v>2</v>
      </c>
      <c r="BB584">
        <v>2008</v>
      </c>
      <c r="BC584">
        <v>2</v>
      </c>
      <c r="BD584">
        <v>2008</v>
      </c>
      <c r="BE584">
        <v>2008</v>
      </c>
      <c r="BF584">
        <v>1</v>
      </c>
      <c r="BG584">
        <v>1</v>
      </c>
      <c r="BH584">
        <v>0</v>
      </c>
      <c r="BI584">
        <v>1</v>
      </c>
      <c r="BO584">
        <v>151</v>
      </c>
      <c r="BP584">
        <v>23</v>
      </c>
      <c r="BQ584">
        <v>5</v>
      </c>
      <c r="BR584">
        <v>0</v>
      </c>
      <c r="BS584">
        <v>0</v>
      </c>
      <c r="BT584">
        <v>0</v>
      </c>
      <c r="BU584">
        <v>0</v>
      </c>
      <c r="BV584">
        <v>0</v>
      </c>
      <c r="BW584">
        <v>0</v>
      </c>
      <c r="BX584">
        <v>0</v>
      </c>
    </row>
    <row r="585" spans="1:76" x14ac:dyDescent="0.25">
      <c r="A585">
        <v>59</v>
      </c>
      <c r="B585" t="s">
        <v>103</v>
      </c>
      <c r="C585">
        <v>2010</v>
      </c>
      <c r="D585" t="s">
        <v>582</v>
      </c>
      <c r="E585">
        <v>0</v>
      </c>
      <c r="F585">
        <v>1</v>
      </c>
      <c r="G585">
        <v>84240</v>
      </c>
      <c r="H585">
        <v>3.4599745348502897</v>
      </c>
      <c r="I585">
        <v>94643</v>
      </c>
      <c r="J585">
        <v>1</v>
      </c>
      <c r="K585">
        <v>18486</v>
      </c>
      <c r="L585">
        <v>0.75927218959214693</v>
      </c>
      <c r="M585">
        <v>416</v>
      </c>
      <c r="N585">
        <v>2</v>
      </c>
      <c r="O585">
        <v>88372</v>
      </c>
      <c r="P585">
        <v>3.6296874358237154</v>
      </c>
      <c r="Q585">
        <v>596</v>
      </c>
      <c r="R585">
        <v>39508</v>
      </c>
      <c r="U585">
        <v>1</v>
      </c>
      <c r="V585">
        <v>676</v>
      </c>
      <c r="W585">
        <v>173102</v>
      </c>
      <c r="X585">
        <v>6557</v>
      </c>
      <c r="Y585">
        <v>1</v>
      </c>
      <c r="Z585">
        <v>1</v>
      </c>
      <c r="AA585" t="s">
        <v>780</v>
      </c>
      <c r="AB585">
        <v>1366169</v>
      </c>
      <c r="AC585">
        <v>5.7</v>
      </c>
      <c r="AD585">
        <v>23102</v>
      </c>
      <c r="AE585">
        <v>0</v>
      </c>
      <c r="AF585">
        <v>2.85</v>
      </c>
      <c r="AG585" t="s">
        <v>726</v>
      </c>
      <c r="AH585" t="s">
        <v>726</v>
      </c>
      <c r="AI585">
        <v>21255</v>
      </c>
      <c r="AJ585">
        <v>-1751</v>
      </c>
      <c r="AK585">
        <v>0</v>
      </c>
      <c r="AL585">
        <v>50</v>
      </c>
      <c r="AM585">
        <v>2800</v>
      </c>
      <c r="AN585">
        <v>185473</v>
      </c>
      <c r="AO585">
        <v>11</v>
      </c>
      <c r="AP585" t="s">
        <v>726</v>
      </c>
      <c r="AQ585" t="s">
        <v>726</v>
      </c>
      <c r="AR585" t="s">
        <v>726</v>
      </c>
      <c r="AS585" t="s">
        <v>726</v>
      </c>
      <c r="AT585" t="s">
        <v>726</v>
      </c>
      <c r="AU585">
        <v>2008</v>
      </c>
      <c r="AV585">
        <v>1</v>
      </c>
      <c r="AW585">
        <v>2</v>
      </c>
      <c r="AX585">
        <v>2008</v>
      </c>
      <c r="AY585">
        <v>1</v>
      </c>
      <c r="AZ585">
        <v>9999</v>
      </c>
      <c r="BA585">
        <v>2</v>
      </c>
      <c r="BB585">
        <v>2008</v>
      </c>
      <c r="BC585">
        <v>2</v>
      </c>
      <c r="BD585">
        <v>2008</v>
      </c>
      <c r="BE585">
        <v>2008</v>
      </c>
      <c r="BF585">
        <v>1</v>
      </c>
      <c r="BG585">
        <v>1</v>
      </c>
      <c r="BH585">
        <v>0</v>
      </c>
      <c r="BI585">
        <v>1</v>
      </c>
      <c r="BO585">
        <v>51</v>
      </c>
      <c r="BP585">
        <v>31</v>
      </c>
      <c r="BQ585">
        <v>155</v>
      </c>
      <c r="BR585">
        <v>79</v>
      </c>
      <c r="BS585">
        <v>12</v>
      </c>
      <c r="BT585">
        <v>308</v>
      </c>
      <c r="BU585">
        <v>33</v>
      </c>
      <c r="BV585">
        <v>0</v>
      </c>
      <c r="BW585">
        <v>0</v>
      </c>
      <c r="BX585">
        <v>0</v>
      </c>
    </row>
    <row r="586" spans="1:76" x14ac:dyDescent="0.25">
      <c r="A586">
        <v>59</v>
      </c>
      <c r="B586" t="s">
        <v>103</v>
      </c>
      <c r="C586">
        <v>2011</v>
      </c>
      <c r="D586" t="s">
        <v>582</v>
      </c>
      <c r="E586">
        <v>0</v>
      </c>
      <c r="F586">
        <v>1</v>
      </c>
      <c r="G586">
        <v>84240</v>
      </c>
      <c r="H586">
        <v>3.4599745348502897</v>
      </c>
      <c r="I586">
        <v>94643</v>
      </c>
      <c r="J586">
        <v>1</v>
      </c>
      <c r="K586">
        <v>18486</v>
      </c>
      <c r="L586">
        <v>0.75927218959214693</v>
      </c>
      <c r="M586">
        <v>416</v>
      </c>
      <c r="N586">
        <v>2</v>
      </c>
      <c r="O586">
        <v>88372</v>
      </c>
      <c r="P586">
        <v>3.6296874358237154</v>
      </c>
      <c r="Q586">
        <v>596</v>
      </c>
      <c r="R586">
        <v>39508</v>
      </c>
      <c r="U586">
        <v>1</v>
      </c>
      <c r="V586">
        <v>676</v>
      </c>
      <c r="W586">
        <v>173102</v>
      </c>
      <c r="X586">
        <v>6557</v>
      </c>
      <c r="Y586">
        <v>1</v>
      </c>
      <c r="Z586">
        <v>1</v>
      </c>
      <c r="AA586" t="s">
        <v>780</v>
      </c>
      <c r="AB586">
        <v>1366169</v>
      </c>
      <c r="AC586">
        <v>2.4</v>
      </c>
      <c r="AD586">
        <v>24347</v>
      </c>
      <c r="AE586">
        <v>0</v>
      </c>
      <c r="AF586">
        <v>1.2</v>
      </c>
      <c r="AG586" t="s">
        <v>726</v>
      </c>
      <c r="AH586" t="s">
        <v>726</v>
      </c>
      <c r="AI586">
        <v>22900</v>
      </c>
      <c r="AJ586">
        <v>1277</v>
      </c>
      <c r="AK586">
        <v>-4</v>
      </c>
      <c r="AL586">
        <v>49</v>
      </c>
      <c r="AM586">
        <v>2100</v>
      </c>
      <c r="AN586">
        <v>359725</v>
      </c>
      <c r="AO586">
        <v>15</v>
      </c>
      <c r="AP586" t="s">
        <v>726</v>
      </c>
      <c r="AQ586" t="s">
        <v>726</v>
      </c>
      <c r="AR586" t="s">
        <v>726</v>
      </c>
      <c r="AS586" t="s">
        <v>726</v>
      </c>
      <c r="AT586" t="s">
        <v>726</v>
      </c>
      <c r="AU586">
        <v>2008</v>
      </c>
      <c r="AV586">
        <v>1</v>
      </c>
      <c r="AW586">
        <v>2</v>
      </c>
      <c r="AX586">
        <v>2008</v>
      </c>
      <c r="AY586">
        <v>1</v>
      </c>
      <c r="AZ586">
        <v>9999</v>
      </c>
      <c r="BA586">
        <v>2</v>
      </c>
      <c r="BB586">
        <v>2008</v>
      </c>
      <c r="BC586">
        <v>2</v>
      </c>
      <c r="BD586">
        <v>2008</v>
      </c>
      <c r="BE586">
        <v>2008</v>
      </c>
      <c r="BF586">
        <v>1</v>
      </c>
      <c r="BG586">
        <v>1</v>
      </c>
      <c r="BH586">
        <v>0</v>
      </c>
      <c r="BI586">
        <v>1</v>
      </c>
      <c r="BO586">
        <v>218</v>
      </c>
      <c r="BP586">
        <v>5</v>
      </c>
      <c r="BQ586">
        <v>46</v>
      </c>
      <c r="BR586">
        <v>2</v>
      </c>
      <c r="BS586">
        <v>0</v>
      </c>
      <c r="BT586">
        <v>32</v>
      </c>
      <c r="BU586">
        <v>10</v>
      </c>
      <c r="BV586">
        <v>0</v>
      </c>
      <c r="BW586">
        <v>0</v>
      </c>
      <c r="BX586">
        <v>6</v>
      </c>
    </row>
    <row r="587" spans="1:76" x14ac:dyDescent="0.25">
      <c r="A587">
        <v>59</v>
      </c>
      <c r="B587" t="s">
        <v>103</v>
      </c>
      <c r="C587">
        <v>2012</v>
      </c>
      <c r="D587" t="s">
        <v>582</v>
      </c>
      <c r="E587">
        <v>0</v>
      </c>
      <c r="F587">
        <v>1</v>
      </c>
      <c r="G587">
        <v>84240</v>
      </c>
      <c r="H587">
        <v>3.4599745348502897</v>
      </c>
      <c r="I587">
        <v>94643</v>
      </c>
      <c r="J587">
        <v>1</v>
      </c>
      <c r="K587">
        <v>18486</v>
      </c>
      <c r="L587">
        <v>0.75927218959214693</v>
      </c>
      <c r="M587">
        <v>416</v>
      </c>
      <c r="N587">
        <v>2</v>
      </c>
      <c r="O587">
        <v>88372</v>
      </c>
      <c r="P587">
        <v>3.6296874358237154</v>
      </c>
      <c r="Q587">
        <v>596</v>
      </c>
      <c r="R587">
        <v>39508</v>
      </c>
      <c r="U587">
        <v>1</v>
      </c>
      <c r="V587">
        <v>676</v>
      </c>
      <c r="W587">
        <v>173102</v>
      </c>
      <c r="X587">
        <v>6557</v>
      </c>
      <c r="Y587">
        <v>1</v>
      </c>
      <c r="Z587">
        <v>1</v>
      </c>
      <c r="AA587" t="s">
        <v>780</v>
      </c>
      <c r="AB587">
        <v>1366169</v>
      </c>
      <c r="AC587">
        <v>4.2</v>
      </c>
      <c r="AD587">
        <v>27041</v>
      </c>
      <c r="AE587">
        <v>0</v>
      </c>
      <c r="AF587">
        <v>2.1</v>
      </c>
      <c r="AG587" t="s">
        <v>726</v>
      </c>
      <c r="AH587" t="s">
        <v>726</v>
      </c>
      <c r="AI587" t="s">
        <v>726</v>
      </c>
      <c r="AJ587">
        <v>2740</v>
      </c>
      <c r="AK587">
        <v>-7</v>
      </c>
      <c r="AL587">
        <v>47</v>
      </c>
      <c r="AM587" t="s">
        <v>726</v>
      </c>
      <c r="AN587">
        <v>395782</v>
      </c>
      <c r="AO587">
        <v>12</v>
      </c>
      <c r="AP587" t="s">
        <v>726</v>
      </c>
      <c r="AQ587" t="s">
        <v>726</v>
      </c>
      <c r="AR587" t="s">
        <v>726</v>
      </c>
      <c r="AS587" t="s">
        <v>726</v>
      </c>
      <c r="AT587" t="s">
        <v>726</v>
      </c>
      <c r="AU587">
        <v>2008</v>
      </c>
      <c r="AV587">
        <v>1</v>
      </c>
      <c r="AW587">
        <v>2</v>
      </c>
      <c r="AX587">
        <v>2008</v>
      </c>
      <c r="AY587">
        <v>1</v>
      </c>
      <c r="AZ587">
        <v>9999</v>
      </c>
      <c r="BA587">
        <v>2</v>
      </c>
      <c r="BB587">
        <v>2008</v>
      </c>
      <c r="BC587">
        <v>2</v>
      </c>
      <c r="BD587">
        <v>2008</v>
      </c>
      <c r="BE587">
        <v>2008</v>
      </c>
      <c r="BF587">
        <v>1</v>
      </c>
      <c r="BG587">
        <v>1</v>
      </c>
      <c r="BH587">
        <v>0</v>
      </c>
      <c r="BI587">
        <v>1</v>
      </c>
      <c r="BO587">
        <v>598</v>
      </c>
      <c r="BP587">
        <v>19</v>
      </c>
      <c r="BQ587">
        <v>3945</v>
      </c>
      <c r="BR587">
        <v>145</v>
      </c>
      <c r="BS587">
        <v>221</v>
      </c>
      <c r="BT587">
        <v>5875</v>
      </c>
      <c r="BU587">
        <v>930</v>
      </c>
      <c r="BV587">
        <v>4</v>
      </c>
      <c r="BW587">
        <v>0</v>
      </c>
      <c r="BX587">
        <v>10</v>
      </c>
    </row>
    <row r="588" spans="1:76" x14ac:dyDescent="0.25">
      <c r="A588">
        <v>59</v>
      </c>
      <c r="B588" t="s">
        <v>103</v>
      </c>
      <c r="C588">
        <v>2013</v>
      </c>
      <c r="D588" t="s">
        <v>582</v>
      </c>
      <c r="E588">
        <v>0</v>
      </c>
      <c r="F588">
        <v>1</v>
      </c>
      <c r="G588">
        <v>84240</v>
      </c>
      <c r="H588">
        <v>3.4599745348502897</v>
      </c>
      <c r="I588">
        <v>94643</v>
      </c>
      <c r="J588">
        <v>1</v>
      </c>
      <c r="K588">
        <v>18486</v>
      </c>
      <c r="L588">
        <v>0.75927218959214693</v>
      </c>
      <c r="M588">
        <v>416</v>
      </c>
      <c r="N588">
        <v>2</v>
      </c>
      <c r="O588">
        <v>88372</v>
      </c>
      <c r="P588">
        <v>3.6296874358237154</v>
      </c>
      <c r="Q588">
        <v>596</v>
      </c>
      <c r="R588">
        <v>39508</v>
      </c>
      <c r="U588">
        <v>1</v>
      </c>
      <c r="V588">
        <v>676</v>
      </c>
      <c r="W588">
        <v>173102</v>
      </c>
      <c r="X588">
        <v>6557</v>
      </c>
      <c r="Y588">
        <v>1</v>
      </c>
      <c r="Z588">
        <v>1</v>
      </c>
      <c r="AA588" t="s">
        <v>780</v>
      </c>
      <c r="AB588">
        <v>1366169</v>
      </c>
      <c r="AC588">
        <v>4.4000000000000004</v>
      </c>
      <c r="AD588">
        <v>29391</v>
      </c>
      <c r="AE588">
        <v>0</v>
      </c>
      <c r="AF588">
        <v>2.2000000000000002</v>
      </c>
      <c r="AG588" t="s">
        <v>726</v>
      </c>
      <c r="AH588" t="s">
        <v>726</v>
      </c>
      <c r="AI588">
        <v>25800</v>
      </c>
      <c r="AJ588" t="s">
        <v>726</v>
      </c>
      <c r="AK588">
        <v>6</v>
      </c>
      <c r="AL588">
        <v>47</v>
      </c>
      <c r="AM588">
        <v>1800</v>
      </c>
      <c r="AN588">
        <v>303480</v>
      </c>
      <c r="AO588">
        <v>14</v>
      </c>
      <c r="AP588" t="s">
        <v>726</v>
      </c>
      <c r="AQ588" t="s">
        <v>726</v>
      </c>
      <c r="AR588" t="s">
        <v>726</v>
      </c>
      <c r="AS588" t="s">
        <v>726</v>
      </c>
      <c r="AT588" t="s">
        <v>726</v>
      </c>
      <c r="AU588">
        <v>2008</v>
      </c>
      <c r="AV588">
        <v>1</v>
      </c>
      <c r="AW588">
        <v>2</v>
      </c>
      <c r="AX588">
        <v>2008</v>
      </c>
      <c r="AY588">
        <v>1</v>
      </c>
      <c r="AZ588">
        <v>9999</v>
      </c>
      <c r="BA588">
        <v>2</v>
      </c>
      <c r="BB588">
        <v>2008</v>
      </c>
      <c r="BC588">
        <v>2</v>
      </c>
      <c r="BD588">
        <v>2008</v>
      </c>
      <c r="BE588">
        <v>2008</v>
      </c>
      <c r="BF588">
        <v>1</v>
      </c>
      <c r="BG588">
        <v>1</v>
      </c>
      <c r="BH588">
        <v>0</v>
      </c>
      <c r="BI588">
        <v>1</v>
      </c>
      <c r="BO588">
        <v>481</v>
      </c>
      <c r="BP588">
        <v>76</v>
      </c>
      <c r="BQ588">
        <v>411</v>
      </c>
      <c r="BR588">
        <v>215</v>
      </c>
      <c r="BS588">
        <v>270</v>
      </c>
      <c r="BT588">
        <v>20920</v>
      </c>
      <c r="BU588">
        <v>2162</v>
      </c>
      <c r="BV588">
        <v>11</v>
      </c>
      <c r="BW588">
        <v>0</v>
      </c>
      <c r="BX588">
        <v>73</v>
      </c>
    </row>
    <row r="589" spans="1:76" x14ac:dyDescent="0.25">
      <c r="A589">
        <v>59</v>
      </c>
      <c r="B589" t="s">
        <v>103</v>
      </c>
      <c r="C589">
        <v>2014</v>
      </c>
      <c r="D589" t="s">
        <v>582</v>
      </c>
      <c r="E589">
        <v>0</v>
      </c>
      <c r="F589">
        <v>1</v>
      </c>
      <c r="G589">
        <v>84240</v>
      </c>
      <c r="H589">
        <v>3.4599745348502897</v>
      </c>
      <c r="I589">
        <v>94643</v>
      </c>
      <c r="J589">
        <v>1</v>
      </c>
      <c r="K589">
        <v>18486</v>
      </c>
      <c r="L589">
        <v>0.75927218959214693</v>
      </c>
      <c r="M589">
        <v>416</v>
      </c>
      <c r="N589">
        <v>2</v>
      </c>
      <c r="O589">
        <v>88372</v>
      </c>
      <c r="P589">
        <v>3.6296874358237154</v>
      </c>
      <c r="Q589">
        <v>596</v>
      </c>
      <c r="R589">
        <v>39508</v>
      </c>
      <c r="U589">
        <v>1</v>
      </c>
      <c r="V589">
        <v>676</v>
      </c>
      <c r="W589">
        <v>173102</v>
      </c>
      <c r="X589">
        <v>6557</v>
      </c>
      <c r="Y589">
        <v>1</v>
      </c>
      <c r="Z589">
        <v>1</v>
      </c>
      <c r="AA589" t="s">
        <v>780</v>
      </c>
      <c r="AB589">
        <v>1366169</v>
      </c>
      <c r="AC589">
        <v>2.2999999999999998</v>
      </c>
      <c r="AD589">
        <v>31288</v>
      </c>
      <c r="AE589">
        <v>0</v>
      </c>
      <c r="AF589">
        <v>1.1499999999999999</v>
      </c>
      <c r="AG589" t="s">
        <v>726</v>
      </c>
      <c r="AH589" t="s">
        <v>726</v>
      </c>
      <c r="AI589">
        <v>27400</v>
      </c>
      <c r="AJ589">
        <v>1903</v>
      </c>
      <c r="AK589">
        <v>12</v>
      </c>
      <c r="AL589" t="s">
        <v>726</v>
      </c>
      <c r="AM589">
        <v>3300</v>
      </c>
      <c r="AN589">
        <v>336178</v>
      </c>
      <c r="AO589">
        <v>14</v>
      </c>
      <c r="AP589">
        <v>12</v>
      </c>
      <c r="AQ589">
        <v>11</v>
      </c>
      <c r="AR589">
        <v>14</v>
      </c>
      <c r="AS589">
        <v>22</v>
      </c>
      <c r="AT589" t="s">
        <v>726</v>
      </c>
      <c r="AU589">
        <v>2008</v>
      </c>
      <c r="AV589">
        <v>1</v>
      </c>
      <c r="AW589">
        <v>2</v>
      </c>
      <c r="AX589">
        <v>2008</v>
      </c>
      <c r="AY589">
        <v>1</v>
      </c>
      <c r="AZ589">
        <v>9999</v>
      </c>
      <c r="BA589">
        <v>2</v>
      </c>
      <c r="BB589">
        <v>2008</v>
      </c>
      <c r="BC589">
        <v>2</v>
      </c>
      <c r="BD589">
        <v>2008</v>
      </c>
      <c r="BE589">
        <v>2008</v>
      </c>
      <c r="BF589">
        <v>1</v>
      </c>
      <c r="BG589">
        <v>1</v>
      </c>
      <c r="BH589">
        <v>0</v>
      </c>
      <c r="BI589">
        <v>1</v>
      </c>
      <c r="BO589">
        <v>613</v>
      </c>
      <c r="BP589">
        <v>452</v>
      </c>
      <c r="BQ589">
        <v>1951</v>
      </c>
      <c r="BR589">
        <v>247</v>
      </c>
      <c r="BS589">
        <v>439</v>
      </c>
      <c r="BT589">
        <v>28610</v>
      </c>
      <c r="BU589">
        <v>3867</v>
      </c>
      <c r="BV589">
        <v>55</v>
      </c>
      <c r="BW589">
        <v>0</v>
      </c>
      <c r="BX589">
        <v>53</v>
      </c>
    </row>
    <row r="590" spans="1:76" x14ac:dyDescent="0.25">
      <c r="A590">
        <v>59</v>
      </c>
      <c r="B590" t="s">
        <v>103</v>
      </c>
      <c r="C590">
        <v>2015</v>
      </c>
      <c r="D590" t="s">
        <v>582</v>
      </c>
      <c r="E590">
        <v>0</v>
      </c>
      <c r="F590">
        <v>1</v>
      </c>
      <c r="G590">
        <v>84240</v>
      </c>
      <c r="H590">
        <v>3.4599745348502897</v>
      </c>
      <c r="I590">
        <v>94643</v>
      </c>
      <c r="J590">
        <v>1</v>
      </c>
      <c r="K590">
        <v>18486</v>
      </c>
      <c r="L590">
        <v>0.75927218959214693</v>
      </c>
      <c r="M590">
        <v>416</v>
      </c>
      <c r="N590">
        <v>2</v>
      </c>
      <c r="O590">
        <v>88372</v>
      </c>
      <c r="P590">
        <v>3.6296874358237154</v>
      </c>
      <c r="Q590">
        <v>596</v>
      </c>
      <c r="R590">
        <v>39508</v>
      </c>
      <c r="U590">
        <v>1</v>
      </c>
      <c r="V590">
        <v>676</v>
      </c>
      <c r="W590">
        <v>173102</v>
      </c>
      <c r="X590">
        <v>6557</v>
      </c>
      <c r="Y590">
        <v>1</v>
      </c>
      <c r="Z590">
        <v>1</v>
      </c>
      <c r="AA590" t="s">
        <v>780</v>
      </c>
      <c r="AB590">
        <v>1366169</v>
      </c>
      <c r="AC590">
        <v>2.2000000000000002</v>
      </c>
      <c r="AD590">
        <v>35878</v>
      </c>
      <c r="AE590">
        <v>0</v>
      </c>
      <c r="AF590">
        <v>1.1000000000000001</v>
      </c>
      <c r="AG590" t="s">
        <v>726</v>
      </c>
      <c r="AH590" t="s">
        <v>726</v>
      </c>
      <c r="AI590" t="s">
        <v>726</v>
      </c>
      <c r="AJ590">
        <v>4551</v>
      </c>
      <c r="AK590">
        <v>15</v>
      </c>
      <c r="AL590">
        <v>45</v>
      </c>
      <c r="AM590">
        <v>49</v>
      </c>
      <c r="AN590">
        <v>2800</v>
      </c>
      <c r="AO590">
        <v>436340</v>
      </c>
      <c r="AP590">
        <v>14</v>
      </c>
      <c r="AQ590">
        <v>15</v>
      </c>
      <c r="AR590">
        <v>10</v>
      </c>
      <c r="AS590">
        <v>15</v>
      </c>
      <c r="AT590">
        <v>4156</v>
      </c>
      <c r="AU590">
        <v>2008</v>
      </c>
      <c r="AV590">
        <v>1</v>
      </c>
      <c r="AW590">
        <v>2</v>
      </c>
      <c r="AX590">
        <v>2008</v>
      </c>
      <c r="AY590">
        <v>1</v>
      </c>
      <c r="AZ590">
        <v>9999</v>
      </c>
      <c r="BA590">
        <v>2</v>
      </c>
      <c r="BB590">
        <v>2008</v>
      </c>
      <c r="BC590">
        <v>2</v>
      </c>
      <c r="BD590">
        <v>2008</v>
      </c>
      <c r="BE590">
        <v>2008</v>
      </c>
      <c r="BF590">
        <v>1</v>
      </c>
      <c r="BG590">
        <v>1</v>
      </c>
      <c r="BH590">
        <v>0</v>
      </c>
      <c r="BI590">
        <v>1</v>
      </c>
      <c r="BO590">
        <v>433</v>
      </c>
      <c r="BP590">
        <v>314</v>
      </c>
      <c r="BQ590">
        <v>686</v>
      </c>
      <c r="BR590">
        <v>177</v>
      </c>
      <c r="BS590">
        <v>399</v>
      </c>
      <c r="BT590">
        <v>24508</v>
      </c>
      <c r="BU590">
        <v>5119</v>
      </c>
      <c r="BV590">
        <v>132</v>
      </c>
      <c r="BW590">
        <v>1</v>
      </c>
      <c r="BX590">
        <v>194</v>
      </c>
    </row>
    <row r="591" spans="1:76" x14ac:dyDescent="0.25">
      <c r="A591">
        <v>59</v>
      </c>
      <c r="B591" t="s">
        <v>103</v>
      </c>
      <c r="C591">
        <v>2016</v>
      </c>
      <c r="D591" t="s">
        <v>582</v>
      </c>
      <c r="E591">
        <v>0</v>
      </c>
      <c r="F591">
        <v>1</v>
      </c>
      <c r="G591">
        <v>84240</v>
      </c>
      <c r="H591">
        <v>3.4599745348502897</v>
      </c>
      <c r="I591">
        <v>94643</v>
      </c>
      <c r="J591">
        <v>1</v>
      </c>
      <c r="K591">
        <v>18486</v>
      </c>
      <c r="L591">
        <v>0.75927218959214693</v>
      </c>
      <c r="M591">
        <v>416</v>
      </c>
      <c r="N591">
        <v>2</v>
      </c>
      <c r="O591">
        <v>88372</v>
      </c>
      <c r="P591">
        <v>3.6296874358237154</v>
      </c>
      <c r="Q591">
        <v>596</v>
      </c>
      <c r="R591">
        <v>39508</v>
      </c>
      <c r="U591">
        <v>1</v>
      </c>
      <c r="V591">
        <v>676</v>
      </c>
      <c r="W591">
        <v>173102</v>
      </c>
      <c r="X591">
        <v>6557</v>
      </c>
      <c r="Y591">
        <v>1</v>
      </c>
      <c r="Z591">
        <v>1</v>
      </c>
      <c r="AA591" t="s">
        <v>780</v>
      </c>
      <c r="AB591">
        <v>1366169</v>
      </c>
      <c r="AC591" t="s">
        <v>726</v>
      </c>
      <c r="AD591" t="s">
        <v>726</v>
      </c>
      <c r="AE591" t="s">
        <v>726</v>
      </c>
      <c r="AF591" t="s">
        <v>726</v>
      </c>
      <c r="AG591" t="s">
        <v>726</v>
      </c>
      <c r="AH591" t="s">
        <v>726</v>
      </c>
      <c r="AI591" t="s">
        <v>726</v>
      </c>
      <c r="AJ591" t="s">
        <v>726</v>
      </c>
      <c r="AK591" t="s">
        <v>726</v>
      </c>
      <c r="AL591" t="s">
        <v>726</v>
      </c>
      <c r="AM591">
        <v>49</v>
      </c>
      <c r="AN591" t="s">
        <v>726</v>
      </c>
      <c r="AO591" t="s">
        <v>726</v>
      </c>
      <c r="AP591" t="s">
        <v>726</v>
      </c>
      <c r="AQ591" t="s">
        <v>726</v>
      </c>
      <c r="AR591" t="s">
        <v>726</v>
      </c>
      <c r="AS591" t="s">
        <v>726</v>
      </c>
      <c r="AT591">
        <v>3405</v>
      </c>
      <c r="AU591">
        <v>2008</v>
      </c>
      <c r="AV591">
        <v>1</v>
      </c>
      <c r="AW591">
        <v>2</v>
      </c>
      <c r="AX591">
        <v>2008</v>
      </c>
      <c r="AY591">
        <v>1</v>
      </c>
      <c r="AZ591">
        <v>9999</v>
      </c>
      <c r="BA591">
        <v>2</v>
      </c>
      <c r="BB591">
        <v>2008</v>
      </c>
      <c r="BC591">
        <v>2</v>
      </c>
      <c r="BD591">
        <v>2008</v>
      </c>
      <c r="BE591">
        <v>2008</v>
      </c>
      <c r="BF591">
        <v>1</v>
      </c>
      <c r="BG591">
        <v>1</v>
      </c>
      <c r="BH591">
        <v>0</v>
      </c>
      <c r="BI591">
        <v>1</v>
      </c>
      <c r="BO591">
        <v>140</v>
      </c>
      <c r="BP591">
        <v>142</v>
      </c>
      <c r="BQ591">
        <v>235</v>
      </c>
      <c r="BR591">
        <v>26</v>
      </c>
      <c r="BS591">
        <v>52</v>
      </c>
      <c r="BT591">
        <v>3855</v>
      </c>
      <c r="BU591">
        <v>989</v>
      </c>
      <c r="BV591">
        <v>21</v>
      </c>
      <c r="BW591">
        <v>0</v>
      </c>
      <c r="BX591">
        <v>162</v>
      </c>
    </row>
    <row r="592" spans="1:76" x14ac:dyDescent="0.25">
      <c r="A592">
        <v>60</v>
      </c>
      <c r="B592" t="s">
        <v>104</v>
      </c>
      <c r="C592">
        <v>2007</v>
      </c>
      <c r="D592" t="s">
        <v>591</v>
      </c>
      <c r="E592">
        <v>1</v>
      </c>
      <c r="F592">
        <v>1</v>
      </c>
      <c r="G592">
        <v>83086</v>
      </c>
      <c r="H592">
        <v>3.0507068110886726</v>
      </c>
      <c r="I592">
        <v>33885</v>
      </c>
      <c r="J592">
        <v>0</v>
      </c>
      <c r="N592">
        <v>1</v>
      </c>
      <c r="O592">
        <v>2462366</v>
      </c>
      <c r="P592">
        <v>90.411823021846885</v>
      </c>
      <c r="Q592">
        <v>7460</v>
      </c>
      <c r="R592">
        <v>39387</v>
      </c>
      <c r="S592">
        <v>6141</v>
      </c>
      <c r="T592">
        <v>522210</v>
      </c>
      <c r="U592">
        <v>1</v>
      </c>
      <c r="V592">
        <v>9</v>
      </c>
      <c r="W592">
        <v>873096</v>
      </c>
      <c r="X592">
        <v>44715</v>
      </c>
      <c r="Y592">
        <v>1</v>
      </c>
      <c r="Z592">
        <v>1</v>
      </c>
      <c r="AA592" t="s">
        <v>781</v>
      </c>
      <c r="AB592">
        <v>442992</v>
      </c>
      <c r="AC592" t="s">
        <v>726</v>
      </c>
      <c r="AD592">
        <v>30162</v>
      </c>
      <c r="AE592" t="s">
        <v>726</v>
      </c>
      <c r="AF592" t="s">
        <v>726</v>
      </c>
      <c r="AG592">
        <v>4012</v>
      </c>
      <c r="AH592">
        <v>149830</v>
      </c>
      <c r="AI592">
        <v>31634</v>
      </c>
      <c r="AJ592">
        <v>1201</v>
      </c>
      <c r="AK592">
        <v>60</v>
      </c>
      <c r="AL592">
        <v>734</v>
      </c>
      <c r="AM592" t="s">
        <v>726</v>
      </c>
      <c r="AN592">
        <v>227466</v>
      </c>
      <c r="AO592">
        <v>14</v>
      </c>
      <c r="AP592" t="s">
        <v>726</v>
      </c>
      <c r="AQ592" t="s">
        <v>726</v>
      </c>
      <c r="AR592" t="s">
        <v>726</v>
      </c>
      <c r="AS592" t="s">
        <v>726</v>
      </c>
      <c r="AT592" t="s">
        <v>726</v>
      </c>
      <c r="AU592">
        <v>2009</v>
      </c>
      <c r="AV592">
        <v>0</v>
      </c>
      <c r="AW592">
        <v>1</v>
      </c>
      <c r="AX592">
        <v>2007</v>
      </c>
      <c r="AY592">
        <v>1</v>
      </c>
      <c r="AZ592">
        <v>9999</v>
      </c>
      <c r="BA592">
        <v>1</v>
      </c>
      <c r="BB592">
        <v>2009</v>
      </c>
      <c r="BC592">
        <v>1</v>
      </c>
      <c r="BD592">
        <v>2007</v>
      </c>
      <c r="BE592">
        <v>2007</v>
      </c>
      <c r="BF592">
        <v>0</v>
      </c>
      <c r="BG592">
        <v>0</v>
      </c>
      <c r="BH592">
        <v>0</v>
      </c>
      <c r="BI592">
        <v>0</v>
      </c>
      <c r="BO592">
        <v>0</v>
      </c>
      <c r="BP592">
        <v>0</v>
      </c>
      <c r="BQ592">
        <v>0</v>
      </c>
      <c r="BR592">
        <v>0</v>
      </c>
      <c r="BS592">
        <v>0</v>
      </c>
      <c r="BT592">
        <v>0</v>
      </c>
      <c r="BU592">
        <v>0</v>
      </c>
      <c r="BV592">
        <v>0</v>
      </c>
      <c r="BW592">
        <v>0</v>
      </c>
      <c r="BX592">
        <v>0</v>
      </c>
    </row>
    <row r="593" spans="1:76" x14ac:dyDescent="0.25">
      <c r="A593">
        <v>60</v>
      </c>
      <c r="B593" t="s">
        <v>104</v>
      </c>
      <c r="C593">
        <v>2008</v>
      </c>
      <c r="D593" t="s">
        <v>591</v>
      </c>
      <c r="E593">
        <v>1</v>
      </c>
      <c r="F593">
        <v>1</v>
      </c>
      <c r="G593">
        <v>83086</v>
      </c>
      <c r="H593">
        <v>3.0507068110886726</v>
      </c>
      <c r="I593">
        <v>33885</v>
      </c>
      <c r="J593">
        <v>0</v>
      </c>
      <c r="N593">
        <v>1</v>
      </c>
      <c r="O593">
        <v>2462366</v>
      </c>
      <c r="P593">
        <v>90.411823021846885</v>
      </c>
      <c r="Q593">
        <v>7460</v>
      </c>
      <c r="R593">
        <v>39387</v>
      </c>
      <c r="S593">
        <v>6141</v>
      </c>
      <c r="T593">
        <v>522210</v>
      </c>
      <c r="U593">
        <v>1</v>
      </c>
      <c r="V593">
        <v>9</v>
      </c>
      <c r="W593">
        <v>873096</v>
      </c>
      <c r="X593">
        <v>44715</v>
      </c>
      <c r="Y593">
        <v>1</v>
      </c>
      <c r="Z593">
        <v>1</v>
      </c>
      <c r="AA593" t="s">
        <v>781</v>
      </c>
      <c r="AB593">
        <v>442992</v>
      </c>
      <c r="AC593">
        <v>3.9</v>
      </c>
      <c r="AD593">
        <v>27265</v>
      </c>
      <c r="AE593">
        <v>0</v>
      </c>
      <c r="AF593">
        <v>1.95</v>
      </c>
      <c r="AG593">
        <v>2699</v>
      </c>
      <c r="AH593">
        <v>126074</v>
      </c>
      <c r="AI593">
        <v>31920</v>
      </c>
      <c r="AJ593" t="s">
        <v>726</v>
      </c>
      <c r="AK593">
        <v>57</v>
      </c>
      <c r="AL593">
        <v>67</v>
      </c>
      <c r="AM593" t="s">
        <v>726</v>
      </c>
      <c r="AN593" t="s">
        <v>726</v>
      </c>
      <c r="AO593" t="s">
        <v>726</v>
      </c>
      <c r="AP593" t="s">
        <v>726</v>
      </c>
      <c r="AQ593" t="s">
        <v>726</v>
      </c>
      <c r="AR593" t="s">
        <v>726</v>
      </c>
      <c r="AS593" t="s">
        <v>726</v>
      </c>
      <c r="AT593" t="s">
        <v>726</v>
      </c>
      <c r="AU593">
        <v>2009</v>
      </c>
      <c r="AV593">
        <v>0</v>
      </c>
      <c r="AW593">
        <v>1</v>
      </c>
      <c r="AX593">
        <v>2007</v>
      </c>
      <c r="AY593">
        <v>1</v>
      </c>
      <c r="AZ593">
        <v>9999</v>
      </c>
      <c r="BA593">
        <v>1</v>
      </c>
      <c r="BB593">
        <v>2009</v>
      </c>
      <c r="BC593">
        <v>1</v>
      </c>
      <c r="BD593">
        <v>2007</v>
      </c>
      <c r="BE593">
        <v>2007</v>
      </c>
      <c r="BF593">
        <v>0</v>
      </c>
      <c r="BG593">
        <v>0</v>
      </c>
      <c r="BH593">
        <v>0</v>
      </c>
      <c r="BI593">
        <v>0</v>
      </c>
      <c r="BO593">
        <v>0</v>
      </c>
      <c r="BP593">
        <v>0</v>
      </c>
      <c r="BQ593">
        <v>0</v>
      </c>
      <c r="BR593">
        <v>0</v>
      </c>
      <c r="BS593">
        <v>0</v>
      </c>
      <c r="BT593">
        <v>0</v>
      </c>
      <c r="BU593">
        <v>0</v>
      </c>
      <c r="BV593">
        <v>0</v>
      </c>
      <c r="BW593">
        <v>0</v>
      </c>
      <c r="BX593">
        <v>0</v>
      </c>
    </row>
    <row r="594" spans="1:76" x14ac:dyDescent="0.25">
      <c r="A594">
        <v>60</v>
      </c>
      <c r="B594" t="s">
        <v>104</v>
      </c>
      <c r="C594">
        <v>2009</v>
      </c>
      <c r="D594" t="s">
        <v>591</v>
      </c>
      <c r="E594">
        <v>1</v>
      </c>
      <c r="F594">
        <v>1</v>
      </c>
      <c r="G594">
        <v>83086</v>
      </c>
      <c r="H594">
        <v>3.0507068110886726</v>
      </c>
      <c r="I594">
        <v>33885</v>
      </c>
      <c r="J594">
        <v>0</v>
      </c>
      <c r="N594">
        <v>1</v>
      </c>
      <c r="O594">
        <v>2462366</v>
      </c>
      <c r="P594">
        <v>90.411823021846885</v>
      </c>
      <c r="Q594">
        <v>7460</v>
      </c>
      <c r="R594">
        <v>39387</v>
      </c>
      <c r="S594">
        <v>6141</v>
      </c>
      <c r="T594">
        <v>522210</v>
      </c>
      <c r="U594">
        <v>1</v>
      </c>
      <c r="V594">
        <v>9</v>
      </c>
      <c r="W594">
        <v>873096</v>
      </c>
      <c r="X594">
        <v>44715</v>
      </c>
      <c r="Y594">
        <v>1</v>
      </c>
      <c r="Z594">
        <v>1</v>
      </c>
      <c r="AA594" t="s">
        <v>781</v>
      </c>
      <c r="AB594">
        <v>442992</v>
      </c>
      <c r="AC594">
        <v>0</v>
      </c>
      <c r="AD594">
        <v>27265</v>
      </c>
      <c r="AE594">
        <v>6.79</v>
      </c>
      <c r="AF594">
        <v>3.395</v>
      </c>
      <c r="AG594">
        <v>2130</v>
      </c>
      <c r="AH594">
        <v>124088</v>
      </c>
      <c r="AI594">
        <v>26519</v>
      </c>
      <c r="AJ594">
        <v>-2853</v>
      </c>
      <c r="AK594">
        <v>4</v>
      </c>
      <c r="AL594" t="s">
        <v>726</v>
      </c>
      <c r="AM594">
        <v>1813</v>
      </c>
      <c r="AN594">
        <v>86712</v>
      </c>
      <c r="AO594">
        <v>7</v>
      </c>
      <c r="AP594" t="s">
        <v>726</v>
      </c>
      <c r="AQ594" t="s">
        <v>726</v>
      </c>
      <c r="AR594" t="s">
        <v>726</v>
      </c>
      <c r="AS594" t="s">
        <v>726</v>
      </c>
      <c r="AT594" t="s">
        <v>726</v>
      </c>
      <c r="AU594">
        <v>2009</v>
      </c>
      <c r="AV594">
        <v>0</v>
      </c>
      <c r="AW594">
        <v>1</v>
      </c>
      <c r="AX594">
        <v>2007</v>
      </c>
      <c r="AY594">
        <v>1</v>
      </c>
      <c r="AZ594">
        <v>9999</v>
      </c>
      <c r="BA594">
        <v>1</v>
      </c>
      <c r="BB594">
        <v>2009</v>
      </c>
      <c r="BC594">
        <v>1</v>
      </c>
      <c r="BD594">
        <v>2007</v>
      </c>
      <c r="BE594">
        <v>2007</v>
      </c>
      <c r="BF594">
        <v>0</v>
      </c>
      <c r="BG594">
        <v>0</v>
      </c>
      <c r="BH594">
        <v>0</v>
      </c>
      <c r="BI594">
        <v>0</v>
      </c>
      <c r="BO594">
        <v>0</v>
      </c>
      <c r="BP594">
        <v>0</v>
      </c>
      <c r="BQ594">
        <v>0</v>
      </c>
      <c r="BR594">
        <v>0</v>
      </c>
      <c r="BS594">
        <v>0</v>
      </c>
      <c r="BT594">
        <v>0</v>
      </c>
      <c r="BU594">
        <v>0</v>
      </c>
      <c r="BV594">
        <v>0</v>
      </c>
      <c r="BW594">
        <v>0</v>
      </c>
      <c r="BX594">
        <v>0</v>
      </c>
    </row>
    <row r="595" spans="1:76" x14ac:dyDescent="0.25">
      <c r="A595">
        <v>60</v>
      </c>
      <c r="B595" t="s">
        <v>104</v>
      </c>
      <c r="C595">
        <v>2010</v>
      </c>
      <c r="D595" t="s">
        <v>591</v>
      </c>
      <c r="E595">
        <v>1</v>
      </c>
      <c r="F595">
        <v>1</v>
      </c>
      <c r="G595">
        <v>83086</v>
      </c>
      <c r="H595">
        <v>3.0507068110886726</v>
      </c>
      <c r="I595">
        <v>33885</v>
      </c>
      <c r="J595">
        <v>0</v>
      </c>
      <c r="N595">
        <v>1</v>
      </c>
      <c r="O595">
        <v>2462366</v>
      </c>
      <c r="P595">
        <v>90.411823021846885</v>
      </c>
      <c r="Q595">
        <v>7460</v>
      </c>
      <c r="R595">
        <v>39387</v>
      </c>
      <c r="S595">
        <v>6141</v>
      </c>
      <c r="T595">
        <v>522210</v>
      </c>
      <c r="U595">
        <v>1</v>
      </c>
      <c r="V595">
        <v>9</v>
      </c>
      <c r="W595">
        <v>873096</v>
      </c>
      <c r="X595">
        <v>44715</v>
      </c>
      <c r="Y595">
        <v>1</v>
      </c>
      <c r="Z595">
        <v>1</v>
      </c>
      <c r="AA595" t="s">
        <v>781</v>
      </c>
      <c r="AB595">
        <v>442992</v>
      </c>
      <c r="AC595">
        <v>2.8</v>
      </c>
      <c r="AD595">
        <v>26329</v>
      </c>
      <c r="AE595">
        <v>7.06</v>
      </c>
      <c r="AF595">
        <v>4.93</v>
      </c>
      <c r="AG595">
        <v>4057</v>
      </c>
      <c r="AH595">
        <v>147042</v>
      </c>
      <c r="AI595">
        <v>30242</v>
      </c>
      <c r="AJ595">
        <v>-742</v>
      </c>
      <c r="AK595" t="s">
        <v>726</v>
      </c>
      <c r="AL595">
        <v>66</v>
      </c>
      <c r="AM595">
        <v>300</v>
      </c>
      <c r="AN595">
        <v>938184</v>
      </c>
      <c r="AO595">
        <v>7</v>
      </c>
      <c r="AP595" t="s">
        <v>726</v>
      </c>
      <c r="AQ595" t="s">
        <v>726</v>
      </c>
      <c r="AR595" t="s">
        <v>726</v>
      </c>
      <c r="AS595" t="s">
        <v>726</v>
      </c>
      <c r="AT595" t="s">
        <v>726</v>
      </c>
      <c r="AU595">
        <v>2009</v>
      </c>
      <c r="AV595">
        <v>0</v>
      </c>
      <c r="AW595">
        <v>1</v>
      </c>
      <c r="AX595">
        <v>2007</v>
      </c>
      <c r="AY595">
        <v>1</v>
      </c>
      <c r="AZ595">
        <v>9999</v>
      </c>
      <c r="BA595">
        <v>1</v>
      </c>
      <c r="BB595">
        <v>2009</v>
      </c>
      <c r="BC595">
        <v>1</v>
      </c>
      <c r="BD595">
        <v>2007</v>
      </c>
      <c r="BE595">
        <v>2007</v>
      </c>
      <c r="BF595">
        <v>0</v>
      </c>
      <c r="BG595">
        <v>0</v>
      </c>
      <c r="BH595">
        <v>0</v>
      </c>
      <c r="BI595">
        <v>0</v>
      </c>
      <c r="BO595">
        <v>0</v>
      </c>
      <c r="BP595">
        <v>0</v>
      </c>
      <c r="BQ595">
        <v>0</v>
      </c>
      <c r="BR595">
        <v>0</v>
      </c>
      <c r="BS595">
        <v>0</v>
      </c>
      <c r="BT595">
        <v>0</v>
      </c>
      <c r="BU595">
        <v>0</v>
      </c>
      <c r="BV595">
        <v>0</v>
      </c>
      <c r="BW595">
        <v>0</v>
      </c>
      <c r="BX595">
        <v>0</v>
      </c>
    </row>
    <row r="596" spans="1:76" x14ac:dyDescent="0.25">
      <c r="A596">
        <v>60</v>
      </c>
      <c r="B596" t="s">
        <v>104</v>
      </c>
      <c r="C596">
        <v>2011</v>
      </c>
      <c r="D596" t="s">
        <v>591</v>
      </c>
      <c r="E596">
        <v>1</v>
      </c>
      <c r="F596">
        <v>1</v>
      </c>
      <c r="G596">
        <v>83086</v>
      </c>
      <c r="H596">
        <v>3.0507068110886726</v>
      </c>
      <c r="I596">
        <v>33885</v>
      </c>
      <c r="J596">
        <v>0</v>
      </c>
      <c r="N596">
        <v>1</v>
      </c>
      <c r="O596">
        <v>2462366</v>
      </c>
      <c r="P596">
        <v>90.411823021846885</v>
      </c>
      <c r="Q596">
        <v>7460</v>
      </c>
      <c r="R596">
        <v>39387</v>
      </c>
      <c r="S596">
        <v>6141</v>
      </c>
      <c r="T596">
        <v>522210</v>
      </c>
      <c r="U596">
        <v>1</v>
      </c>
      <c r="V596">
        <v>9</v>
      </c>
      <c r="W596">
        <v>873096</v>
      </c>
      <c r="X596">
        <v>44715</v>
      </c>
      <c r="Y596">
        <v>1</v>
      </c>
      <c r="Z596">
        <v>1</v>
      </c>
      <c r="AA596" t="s">
        <v>781</v>
      </c>
      <c r="AB596">
        <v>442992</v>
      </c>
      <c r="AC596">
        <v>5.2</v>
      </c>
      <c r="AD596">
        <v>27235</v>
      </c>
      <c r="AE596">
        <v>6.93</v>
      </c>
      <c r="AF596">
        <v>6.0649999999999995</v>
      </c>
      <c r="AG596">
        <v>4935</v>
      </c>
      <c r="AH596">
        <v>153337</v>
      </c>
      <c r="AI596">
        <v>32282</v>
      </c>
      <c r="AJ596">
        <v>936</v>
      </c>
      <c r="AK596">
        <v>-10</v>
      </c>
      <c r="AL596">
        <v>65</v>
      </c>
      <c r="AM596">
        <v>192</v>
      </c>
      <c r="AN596">
        <v>327183</v>
      </c>
      <c r="AO596">
        <v>7</v>
      </c>
      <c r="AP596" t="s">
        <v>726</v>
      </c>
      <c r="AQ596" t="s">
        <v>726</v>
      </c>
      <c r="AR596" t="s">
        <v>726</v>
      </c>
      <c r="AS596" t="s">
        <v>726</v>
      </c>
      <c r="AT596" t="s">
        <v>726</v>
      </c>
      <c r="AU596">
        <v>2009</v>
      </c>
      <c r="AV596">
        <v>0</v>
      </c>
      <c r="AW596">
        <v>1</v>
      </c>
      <c r="AX596">
        <v>2007</v>
      </c>
      <c r="AY596">
        <v>1</v>
      </c>
      <c r="AZ596">
        <v>9999</v>
      </c>
      <c r="BA596">
        <v>1</v>
      </c>
      <c r="BB596">
        <v>2009</v>
      </c>
      <c r="BC596">
        <v>1</v>
      </c>
      <c r="BD596">
        <v>2007</v>
      </c>
      <c r="BE596">
        <v>2007</v>
      </c>
      <c r="BF596">
        <v>0</v>
      </c>
      <c r="BG596">
        <v>0</v>
      </c>
      <c r="BH596">
        <v>0</v>
      </c>
      <c r="BI596">
        <v>0</v>
      </c>
      <c r="BO596">
        <v>0</v>
      </c>
      <c r="BP596">
        <v>0</v>
      </c>
      <c r="BQ596">
        <v>0</v>
      </c>
      <c r="BR596">
        <v>0</v>
      </c>
      <c r="BS596">
        <v>0</v>
      </c>
      <c r="BT596">
        <v>0</v>
      </c>
      <c r="BU596">
        <v>0</v>
      </c>
      <c r="BV596">
        <v>0</v>
      </c>
      <c r="BW596">
        <v>0</v>
      </c>
      <c r="BX596">
        <v>0</v>
      </c>
    </row>
    <row r="597" spans="1:76" x14ac:dyDescent="0.25">
      <c r="A597">
        <v>60</v>
      </c>
      <c r="B597" t="s">
        <v>104</v>
      </c>
      <c r="C597">
        <v>2012</v>
      </c>
      <c r="D597" t="s">
        <v>591</v>
      </c>
      <c r="E597">
        <v>1</v>
      </c>
      <c r="F597">
        <v>1</v>
      </c>
      <c r="G597">
        <v>83086</v>
      </c>
      <c r="H597">
        <v>3.0507068110886726</v>
      </c>
      <c r="I597">
        <v>33885</v>
      </c>
      <c r="J597">
        <v>0</v>
      </c>
      <c r="N597">
        <v>1</v>
      </c>
      <c r="O597">
        <v>2462366</v>
      </c>
      <c r="P597">
        <v>90.411823021846885</v>
      </c>
      <c r="Q597">
        <v>7460</v>
      </c>
      <c r="R597">
        <v>39387</v>
      </c>
      <c r="S597">
        <v>6141</v>
      </c>
      <c r="T597">
        <v>522210</v>
      </c>
      <c r="U597">
        <v>1</v>
      </c>
      <c r="V597">
        <v>9</v>
      </c>
      <c r="W597">
        <v>873096</v>
      </c>
      <c r="X597">
        <v>44715</v>
      </c>
      <c r="Y597">
        <v>1</v>
      </c>
      <c r="Z597">
        <v>1</v>
      </c>
      <c r="AA597" t="s">
        <v>781</v>
      </c>
      <c r="AB597">
        <v>442992</v>
      </c>
      <c r="AC597">
        <v>4.0999999999999996</v>
      </c>
      <c r="AD597">
        <v>26983</v>
      </c>
      <c r="AE597">
        <v>7.38</v>
      </c>
      <c r="AF597">
        <v>5.74</v>
      </c>
      <c r="AG597">
        <v>4482</v>
      </c>
      <c r="AH597">
        <v>153140</v>
      </c>
      <c r="AI597">
        <v>33808</v>
      </c>
      <c r="AJ597">
        <v>-223</v>
      </c>
      <c r="AK597">
        <v>-3</v>
      </c>
      <c r="AL597">
        <v>63</v>
      </c>
      <c r="AM597">
        <v>80</v>
      </c>
      <c r="AN597">
        <v>444708</v>
      </c>
      <c r="AO597">
        <v>8</v>
      </c>
      <c r="AP597" t="s">
        <v>726</v>
      </c>
      <c r="AQ597" t="s">
        <v>726</v>
      </c>
      <c r="AR597" t="s">
        <v>726</v>
      </c>
      <c r="AS597" t="s">
        <v>726</v>
      </c>
      <c r="AT597" t="s">
        <v>726</v>
      </c>
      <c r="AU597">
        <v>2009</v>
      </c>
      <c r="AV597">
        <v>0</v>
      </c>
      <c r="AW597">
        <v>1</v>
      </c>
      <c r="AX597">
        <v>2007</v>
      </c>
      <c r="AY597">
        <v>1</v>
      </c>
      <c r="AZ597">
        <v>9999</v>
      </c>
      <c r="BA597">
        <v>1</v>
      </c>
      <c r="BB597">
        <v>2009</v>
      </c>
      <c r="BC597">
        <v>1</v>
      </c>
      <c r="BD597">
        <v>2007</v>
      </c>
      <c r="BE597">
        <v>2007</v>
      </c>
      <c r="BF597">
        <v>0</v>
      </c>
      <c r="BG597">
        <v>0</v>
      </c>
      <c r="BH597">
        <v>0</v>
      </c>
      <c r="BI597">
        <v>0</v>
      </c>
      <c r="BO597">
        <v>0</v>
      </c>
      <c r="BP597">
        <v>0</v>
      </c>
      <c r="BQ597">
        <v>0</v>
      </c>
      <c r="BR597">
        <v>0</v>
      </c>
      <c r="BS597">
        <v>0</v>
      </c>
      <c r="BT597">
        <v>0</v>
      </c>
      <c r="BU597">
        <v>0</v>
      </c>
      <c r="BV597">
        <v>0</v>
      </c>
      <c r="BW597">
        <v>0</v>
      </c>
      <c r="BX597">
        <v>0</v>
      </c>
    </row>
    <row r="598" spans="1:76" x14ac:dyDescent="0.25">
      <c r="A598">
        <v>60</v>
      </c>
      <c r="B598" t="s">
        <v>104</v>
      </c>
      <c r="C598">
        <v>2013</v>
      </c>
      <c r="D598" t="s">
        <v>591</v>
      </c>
      <c r="E598">
        <v>1</v>
      </c>
      <c r="F598">
        <v>1</v>
      </c>
      <c r="G598">
        <v>83086</v>
      </c>
      <c r="H598">
        <v>3.0507068110886726</v>
      </c>
      <c r="I598">
        <v>33885</v>
      </c>
      <c r="J598">
        <v>0</v>
      </c>
      <c r="N598">
        <v>1</v>
      </c>
      <c r="O598">
        <v>2462366</v>
      </c>
      <c r="P598">
        <v>90.411823021846885</v>
      </c>
      <c r="Q598">
        <v>7460</v>
      </c>
      <c r="R598">
        <v>39387</v>
      </c>
      <c r="S598">
        <v>6141</v>
      </c>
      <c r="T598">
        <v>522210</v>
      </c>
      <c r="U598">
        <v>1</v>
      </c>
      <c r="V598">
        <v>9</v>
      </c>
      <c r="W598">
        <v>873096</v>
      </c>
      <c r="X598">
        <v>44715</v>
      </c>
      <c r="Y598">
        <v>1</v>
      </c>
      <c r="Z598">
        <v>1</v>
      </c>
      <c r="AA598" t="s">
        <v>781</v>
      </c>
      <c r="AB598">
        <v>442992</v>
      </c>
      <c r="AC598">
        <v>5</v>
      </c>
      <c r="AD598">
        <v>26812</v>
      </c>
      <c r="AE598">
        <v>0</v>
      </c>
      <c r="AF598">
        <v>2.5</v>
      </c>
      <c r="AG598">
        <v>5359</v>
      </c>
      <c r="AH598">
        <v>153375</v>
      </c>
      <c r="AI598">
        <v>34932</v>
      </c>
      <c r="AJ598">
        <v>-122</v>
      </c>
      <c r="AK598">
        <v>4</v>
      </c>
      <c r="AL598">
        <v>63</v>
      </c>
      <c r="AM598">
        <v>1185</v>
      </c>
      <c r="AN598">
        <v>726600</v>
      </c>
      <c r="AO598" t="s">
        <v>726</v>
      </c>
      <c r="AP598" t="s">
        <v>726</v>
      </c>
      <c r="AQ598" t="s">
        <v>726</v>
      </c>
      <c r="AR598" t="s">
        <v>726</v>
      </c>
      <c r="AS598" t="s">
        <v>726</v>
      </c>
      <c r="AT598" t="s">
        <v>726</v>
      </c>
      <c r="AU598">
        <v>2009</v>
      </c>
      <c r="AV598">
        <v>0</v>
      </c>
      <c r="AW598">
        <v>1</v>
      </c>
      <c r="AX598">
        <v>2007</v>
      </c>
      <c r="AY598">
        <v>1</v>
      </c>
      <c r="AZ598">
        <v>9999</v>
      </c>
      <c r="BA598">
        <v>1</v>
      </c>
      <c r="BB598">
        <v>2009</v>
      </c>
      <c r="BC598">
        <v>1</v>
      </c>
      <c r="BD598">
        <v>2007</v>
      </c>
      <c r="BE598">
        <v>2007</v>
      </c>
      <c r="BF598">
        <v>0</v>
      </c>
      <c r="BG598">
        <v>0</v>
      </c>
      <c r="BH598">
        <v>0</v>
      </c>
      <c r="BI598">
        <v>0</v>
      </c>
      <c r="BO598">
        <v>0</v>
      </c>
      <c r="BP598">
        <v>0</v>
      </c>
      <c r="BQ598">
        <v>0</v>
      </c>
      <c r="BR598">
        <v>0</v>
      </c>
      <c r="BS598">
        <v>0</v>
      </c>
      <c r="BT598">
        <v>0</v>
      </c>
      <c r="BU598">
        <v>0</v>
      </c>
      <c r="BV598">
        <v>0</v>
      </c>
      <c r="BW598">
        <v>0</v>
      </c>
      <c r="BX598">
        <v>0</v>
      </c>
    </row>
    <row r="599" spans="1:76" x14ac:dyDescent="0.25">
      <c r="A599">
        <v>60</v>
      </c>
      <c r="B599" t="s">
        <v>104</v>
      </c>
      <c r="C599">
        <v>2014</v>
      </c>
      <c r="D599" t="s">
        <v>591</v>
      </c>
      <c r="E599">
        <v>1</v>
      </c>
      <c r="F599">
        <v>1</v>
      </c>
      <c r="G599">
        <v>83086</v>
      </c>
      <c r="H599">
        <v>3.0507068110886726</v>
      </c>
      <c r="I599">
        <v>33885</v>
      </c>
      <c r="J599">
        <v>0</v>
      </c>
      <c r="N599">
        <v>1</v>
      </c>
      <c r="O599">
        <v>2462366</v>
      </c>
      <c r="P599">
        <v>90.411823021846885</v>
      </c>
      <c r="Q599">
        <v>7460</v>
      </c>
      <c r="R599">
        <v>39387</v>
      </c>
      <c r="S599">
        <v>6141</v>
      </c>
      <c r="T599">
        <v>522210</v>
      </c>
      <c r="U599">
        <v>1</v>
      </c>
      <c r="V599">
        <v>9</v>
      </c>
      <c r="W599">
        <v>873096</v>
      </c>
      <c r="X599">
        <v>44715</v>
      </c>
      <c r="Y599">
        <v>1</v>
      </c>
      <c r="Z599">
        <v>1</v>
      </c>
      <c r="AA599" t="s">
        <v>781</v>
      </c>
      <c r="AB599">
        <v>442992</v>
      </c>
      <c r="AC599">
        <v>3.4</v>
      </c>
      <c r="AD599" t="s">
        <v>726</v>
      </c>
      <c r="AE599">
        <v>0</v>
      </c>
      <c r="AF599">
        <v>1.7</v>
      </c>
      <c r="AG599">
        <v>5885</v>
      </c>
      <c r="AH599">
        <v>159103</v>
      </c>
      <c r="AI599">
        <v>35280</v>
      </c>
      <c r="AJ599" t="s">
        <v>726</v>
      </c>
      <c r="AK599">
        <v>1</v>
      </c>
      <c r="AL599">
        <v>51</v>
      </c>
      <c r="AM599">
        <v>734</v>
      </c>
      <c r="AN599">
        <v>350826</v>
      </c>
      <c r="AO599">
        <v>1</v>
      </c>
      <c r="AP599">
        <v>8</v>
      </c>
      <c r="AQ599">
        <v>7</v>
      </c>
      <c r="AR599" t="s">
        <v>726</v>
      </c>
      <c r="AS599">
        <v>53</v>
      </c>
      <c r="AT599" t="s">
        <v>726</v>
      </c>
      <c r="AU599">
        <v>2009</v>
      </c>
      <c r="AV599">
        <v>0</v>
      </c>
      <c r="AW599">
        <v>1</v>
      </c>
      <c r="AX599">
        <v>2007</v>
      </c>
      <c r="AY599">
        <v>1</v>
      </c>
      <c r="AZ599">
        <v>9999</v>
      </c>
      <c r="BA599">
        <v>1</v>
      </c>
      <c r="BB599">
        <v>2009</v>
      </c>
      <c r="BC599">
        <v>1</v>
      </c>
      <c r="BD599">
        <v>2007</v>
      </c>
      <c r="BE599">
        <v>2007</v>
      </c>
      <c r="BF599">
        <v>0</v>
      </c>
      <c r="BG599">
        <v>0</v>
      </c>
      <c r="BH599">
        <v>0</v>
      </c>
      <c r="BI599">
        <v>0</v>
      </c>
      <c r="BO599">
        <v>0</v>
      </c>
      <c r="BP599">
        <v>0</v>
      </c>
      <c r="BQ599">
        <v>0</v>
      </c>
      <c r="BR599">
        <v>0</v>
      </c>
      <c r="BS599">
        <v>0</v>
      </c>
      <c r="BT599">
        <v>0</v>
      </c>
      <c r="BU599">
        <v>0</v>
      </c>
      <c r="BV599">
        <v>0</v>
      </c>
      <c r="BW599">
        <v>0</v>
      </c>
      <c r="BX599">
        <v>0</v>
      </c>
    </row>
    <row r="600" spans="1:76" x14ac:dyDescent="0.25">
      <c r="A600">
        <v>60</v>
      </c>
      <c r="B600" t="s">
        <v>104</v>
      </c>
      <c r="C600">
        <v>2015</v>
      </c>
      <c r="D600" t="s">
        <v>591</v>
      </c>
      <c r="E600">
        <v>1</v>
      </c>
      <c r="F600">
        <v>1</v>
      </c>
      <c r="G600">
        <v>83086</v>
      </c>
      <c r="H600">
        <v>3.0507068110886726</v>
      </c>
      <c r="I600">
        <v>33885</v>
      </c>
      <c r="J600">
        <v>0</v>
      </c>
      <c r="N600">
        <v>1</v>
      </c>
      <c r="O600">
        <v>2462366</v>
      </c>
      <c r="P600">
        <v>90.411823021846885</v>
      </c>
      <c r="Q600">
        <v>7460</v>
      </c>
      <c r="R600">
        <v>39387</v>
      </c>
      <c r="S600">
        <v>6141</v>
      </c>
      <c r="T600">
        <v>522210</v>
      </c>
      <c r="U600">
        <v>1</v>
      </c>
      <c r="V600">
        <v>9</v>
      </c>
      <c r="W600">
        <v>873096</v>
      </c>
      <c r="X600">
        <v>44715</v>
      </c>
      <c r="Y600">
        <v>1</v>
      </c>
      <c r="Z600">
        <v>1</v>
      </c>
      <c r="AA600" t="s">
        <v>781</v>
      </c>
      <c r="AB600">
        <v>442992</v>
      </c>
      <c r="AC600">
        <v>5</v>
      </c>
      <c r="AD600">
        <v>20620</v>
      </c>
      <c r="AE600">
        <v>0</v>
      </c>
      <c r="AF600">
        <v>2.5</v>
      </c>
      <c r="AG600">
        <v>5163</v>
      </c>
      <c r="AH600">
        <v>161184</v>
      </c>
      <c r="AI600">
        <v>34441</v>
      </c>
      <c r="AJ600">
        <v>-978</v>
      </c>
      <c r="AK600">
        <v>-5</v>
      </c>
      <c r="AL600">
        <v>60</v>
      </c>
      <c r="AM600">
        <v>67</v>
      </c>
      <c r="AN600">
        <v>0</v>
      </c>
      <c r="AO600">
        <v>227466</v>
      </c>
      <c r="AP600" t="s">
        <v>726</v>
      </c>
      <c r="AQ600">
        <v>7</v>
      </c>
      <c r="AR600">
        <v>7</v>
      </c>
      <c r="AS600">
        <v>14</v>
      </c>
      <c r="AT600">
        <v>221</v>
      </c>
      <c r="AU600">
        <v>2009</v>
      </c>
      <c r="AV600">
        <v>0</v>
      </c>
      <c r="AW600">
        <v>1</v>
      </c>
      <c r="AX600">
        <v>2007</v>
      </c>
      <c r="AY600">
        <v>1</v>
      </c>
      <c r="AZ600">
        <v>9999</v>
      </c>
      <c r="BA600">
        <v>1</v>
      </c>
      <c r="BB600">
        <v>2009</v>
      </c>
      <c r="BC600">
        <v>1</v>
      </c>
      <c r="BD600">
        <v>2007</v>
      </c>
      <c r="BE600">
        <v>2007</v>
      </c>
      <c r="BF600">
        <v>0</v>
      </c>
      <c r="BG600">
        <v>0</v>
      </c>
      <c r="BH600">
        <v>0</v>
      </c>
      <c r="BI600">
        <v>0</v>
      </c>
      <c r="BO600">
        <v>0</v>
      </c>
      <c r="BP600">
        <v>0</v>
      </c>
      <c r="BQ600">
        <v>0</v>
      </c>
      <c r="BR600">
        <v>0</v>
      </c>
      <c r="BS600">
        <v>0</v>
      </c>
      <c r="BT600">
        <v>0</v>
      </c>
      <c r="BU600">
        <v>0</v>
      </c>
      <c r="BV600">
        <v>0</v>
      </c>
      <c r="BW600">
        <v>0</v>
      </c>
      <c r="BX600">
        <v>0</v>
      </c>
    </row>
    <row r="601" spans="1:76" x14ac:dyDescent="0.25">
      <c r="A601">
        <v>60</v>
      </c>
      <c r="B601" t="s">
        <v>104</v>
      </c>
      <c r="C601">
        <v>2016</v>
      </c>
      <c r="D601" t="s">
        <v>591</v>
      </c>
      <c r="E601">
        <v>1</v>
      </c>
      <c r="F601">
        <v>1</v>
      </c>
      <c r="G601">
        <v>83086</v>
      </c>
      <c r="H601">
        <v>3.0507068110886726</v>
      </c>
      <c r="I601">
        <v>33885</v>
      </c>
      <c r="J601">
        <v>0</v>
      </c>
      <c r="N601">
        <v>1</v>
      </c>
      <c r="O601">
        <v>2462366</v>
      </c>
      <c r="P601">
        <v>90.411823021846885</v>
      </c>
      <c r="Q601">
        <v>7460</v>
      </c>
      <c r="R601">
        <v>39387</v>
      </c>
      <c r="S601">
        <v>6141</v>
      </c>
      <c r="T601">
        <v>522210</v>
      </c>
      <c r="U601">
        <v>1</v>
      </c>
      <c r="V601">
        <v>9</v>
      </c>
      <c r="W601">
        <v>873096</v>
      </c>
      <c r="X601">
        <v>44715</v>
      </c>
      <c r="Y601">
        <v>1</v>
      </c>
      <c r="Z601">
        <v>1</v>
      </c>
      <c r="AA601" t="s">
        <v>781</v>
      </c>
      <c r="AB601">
        <v>442992</v>
      </c>
      <c r="AC601" t="s">
        <v>726</v>
      </c>
      <c r="AD601" t="s">
        <v>726</v>
      </c>
      <c r="AE601" t="s">
        <v>726</v>
      </c>
      <c r="AF601" t="s">
        <v>726</v>
      </c>
      <c r="AG601" t="s">
        <v>726</v>
      </c>
      <c r="AH601" t="s">
        <v>726</v>
      </c>
      <c r="AI601" t="s">
        <v>726</v>
      </c>
      <c r="AJ601" t="s">
        <v>726</v>
      </c>
      <c r="AK601" t="s">
        <v>726</v>
      </c>
      <c r="AL601" t="s">
        <v>726</v>
      </c>
      <c r="AM601" t="s">
        <v>726</v>
      </c>
      <c r="AN601" t="s">
        <v>726</v>
      </c>
      <c r="AO601" t="s">
        <v>726</v>
      </c>
      <c r="AP601" t="s">
        <v>726</v>
      </c>
      <c r="AQ601" t="s">
        <v>726</v>
      </c>
      <c r="AR601" t="s">
        <v>726</v>
      </c>
      <c r="AS601" t="s">
        <v>726</v>
      </c>
      <c r="AT601" t="s">
        <v>726</v>
      </c>
      <c r="AU601">
        <v>2009</v>
      </c>
      <c r="AV601">
        <v>0</v>
      </c>
      <c r="AW601">
        <v>1</v>
      </c>
      <c r="AX601">
        <v>2007</v>
      </c>
      <c r="AY601">
        <v>1</v>
      </c>
      <c r="AZ601">
        <v>9999</v>
      </c>
      <c r="BA601">
        <v>1</v>
      </c>
      <c r="BB601">
        <v>2009</v>
      </c>
      <c r="BC601">
        <v>1</v>
      </c>
      <c r="BD601">
        <v>2007</v>
      </c>
      <c r="BE601">
        <v>2007</v>
      </c>
      <c r="BF601">
        <v>0</v>
      </c>
      <c r="BG601">
        <v>0</v>
      </c>
      <c r="BH601">
        <v>0</v>
      </c>
      <c r="BI601">
        <v>0</v>
      </c>
      <c r="BO601">
        <v>0</v>
      </c>
      <c r="BP601">
        <v>0</v>
      </c>
      <c r="BQ601">
        <v>0</v>
      </c>
      <c r="BR601">
        <v>0</v>
      </c>
      <c r="BS601">
        <v>0</v>
      </c>
      <c r="BT601">
        <v>0</v>
      </c>
      <c r="BU601">
        <v>0</v>
      </c>
      <c r="BV601">
        <v>0</v>
      </c>
      <c r="BW601">
        <v>0</v>
      </c>
      <c r="BX601">
        <v>0</v>
      </c>
    </row>
    <row r="602" spans="1:76" x14ac:dyDescent="0.25">
      <c r="A602">
        <v>61</v>
      </c>
      <c r="B602" t="s">
        <v>105</v>
      </c>
      <c r="C602">
        <v>2007</v>
      </c>
      <c r="D602" t="s">
        <v>591</v>
      </c>
      <c r="E602">
        <v>1</v>
      </c>
      <c r="F602">
        <v>1</v>
      </c>
      <c r="G602">
        <v>23731</v>
      </c>
      <c r="H602">
        <v>0.45261391161717307</v>
      </c>
      <c r="I602">
        <v>10956</v>
      </c>
      <c r="J602">
        <v>0</v>
      </c>
      <c r="N602">
        <v>0</v>
      </c>
      <c r="S602">
        <v>5651</v>
      </c>
      <c r="T602">
        <v>448140</v>
      </c>
      <c r="U602">
        <v>1</v>
      </c>
      <c r="V602">
        <v>1863</v>
      </c>
      <c r="W602">
        <v>691192</v>
      </c>
      <c r="X602">
        <v>206875</v>
      </c>
      <c r="Y602">
        <v>1</v>
      </c>
      <c r="Z602">
        <v>1</v>
      </c>
      <c r="AA602" t="s">
        <v>782</v>
      </c>
      <c r="AB602">
        <v>197845</v>
      </c>
      <c r="AC602" t="s">
        <v>726</v>
      </c>
      <c r="AD602">
        <v>49769</v>
      </c>
      <c r="AE602" t="s">
        <v>726</v>
      </c>
      <c r="AF602" t="s">
        <v>726</v>
      </c>
      <c r="AG602">
        <v>715</v>
      </c>
      <c r="AH602">
        <v>5600</v>
      </c>
      <c r="AI602">
        <v>9120</v>
      </c>
      <c r="AJ602">
        <v>-4</v>
      </c>
      <c r="AK602">
        <v>70</v>
      </c>
      <c r="AL602">
        <v>1512</v>
      </c>
      <c r="AM602" t="s">
        <v>726</v>
      </c>
      <c r="AN602">
        <v>321866</v>
      </c>
      <c r="AO602" t="s">
        <v>726</v>
      </c>
      <c r="AP602" t="s">
        <v>726</v>
      </c>
      <c r="AQ602" t="s">
        <v>726</v>
      </c>
      <c r="AR602" t="s">
        <v>726</v>
      </c>
      <c r="AS602" t="s">
        <v>726</v>
      </c>
      <c r="AT602" t="s">
        <v>726</v>
      </c>
      <c r="AU602">
        <v>2008</v>
      </c>
      <c r="AV602">
        <v>0</v>
      </c>
      <c r="AW602">
        <v>1</v>
      </c>
      <c r="AX602">
        <v>9999</v>
      </c>
      <c r="AY602">
        <v>1</v>
      </c>
      <c r="AZ602">
        <v>9999</v>
      </c>
      <c r="BA602">
        <v>2</v>
      </c>
      <c r="BB602">
        <v>2012</v>
      </c>
      <c r="BC602">
        <v>1</v>
      </c>
      <c r="BD602">
        <v>9999</v>
      </c>
      <c r="BE602">
        <v>2012</v>
      </c>
      <c r="BF602">
        <v>0</v>
      </c>
      <c r="BG602">
        <v>0</v>
      </c>
      <c r="BH602">
        <v>0</v>
      </c>
      <c r="BI602">
        <v>0</v>
      </c>
      <c r="BO602">
        <v>0</v>
      </c>
      <c r="BP602">
        <v>0</v>
      </c>
      <c r="BQ602">
        <v>0</v>
      </c>
      <c r="BR602">
        <v>0</v>
      </c>
      <c r="BS602">
        <v>0</v>
      </c>
      <c r="BT602">
        <v>0</v>
      </c>
      <c r="BU602">
        <v>0</v>
      </c>
      <c r="BV602">
        <v>0</v>
      </c>
      <c r="BW602">
        <v>0</v>
      </c>
      <c r="BX602">
        <v>0</v>
      </c>
    </row>
    <row r="603" spans="1:76" x14ac:dyDescent="0.25">
      <c r="A603">
        <v>61</v>
      </c>
      <c r="B603" t="s">
        <v>105</v>
      </c>
      <c r="C603">
        <v>2008</v>
      </c>
      <c r="D603" t="s">
        <v>591</v>
      </c>
      <c r="E603">
        <v>1</v>
      </c>
      <c r="F603">
        <v>1</v>
      </c>
      <c r="G603">
        <v>23731</v>
      </c>
      <c r="H603">
        <v>0.45261391161717307</v>
      </c>
      <c r="I603">
        <v>10956</v>
      </c>
      <c r="J603">
        <v>0</v>
      </c>
      <c r="N603">
        <v>0</v>
      </c>
      <c r="S603">
        <v>5651</v>
      </c>
      <c r="T603">
        <v>448140</v>
      </c>
      <c r="U603">
        <v>1</v>
      </c>
      <c r="V603">
        <v>1863</v>
      </c>
      <c r="W603">
        <v>691192</v>
      </c>
      <c r="X603">
        <v>206875</v>
      </c>
      <c r="Y603">
        <v>1</v>
      </c>
      <c r="Z603">
        <v>1</v>
      </c>
      <c r="AA603" t="s">
        <v>782</v>
      </c>
      <c r="AB603">
        <v>197845</v>
      </c>
      <c r="AC603">
        <v>6.5</v>
      </c>
      <c r="AD603">
        <v>49236</v>
      </c>
      <c r="AE603">
        <v>0</v>
      </c>
      <c r="AF603">
        <v>3.25</v>
      </c>
      <c r="AG603">
        <v>401</v>
      </c>
      <c r="AH603">
        <v>5661</v>
      </c>
      <c r="AI603">
        <v>8573</v>
      </c>
      <c r="AJ603">
        <v>-2421</v>
      </c>
      <c r="AK603">
        <v>71</v>
      </c>
      <c r="AL603">
        <v>73</v>
      </c>
      <c r="AM603" t="s">
        <v>726</v>
      </c>
      <c r="AN603">
        <v>410073</v>
      </c>
      <c r="AO603" t="s">
        <v>726</v>
      </c>
      <c r="AP603" t="s">
        <v>726</v>
      </c>
      <c r="AQ603" t="s">
        <v>726</v>
      </c>
      <c r="AR603" t="s">
        <v>726</v>
      </c>
      <c r="AS603" t="s">
        <v>726</v>
      </c>
      <c r="AT603" t="s">
        <v>726</v>
      </c>
      <c r="AU603">
        <v>2008</v>
      </c>
      <c r="AV603">
        <v>0</v>
      </c>
      <c r="AW603">
        <v>1</v>
      </c>
      <c r="AX603">
        <v>9999</v>
      </c>
      <c r="AY603">
        <v>1</v>
      </c>
      <c r="AZ603">
        <v>9999</v>
      </c>
      <c r="BA603">
        <v>2</v>
      </c>
      <c r="BB603">
        <v>2012</v>
      </c>
      <c r="BC603">
        <v>1</v>
      </c>
      <c r="BD603">
        <v>9999</v>
      </c>
      <c r="BE603">
        <v>2012</v>
      </c>
      <c r="BF603">
        <v>0</v>
      </c>
      <c r="BG603">
        <v>0</v>
      </c>
      <c r="BH603">
        <v>0</v>
      </c>
      <c r="BI603">
        <v>0</v>
      </c>
      <c r="BO603">
        <v>0</v>
      </c>
      <c r="BP603">
        <v>0</v>
      </c>
      <c r="BQ603">
        <v>0</v>
      </c>
      <c r="BR603">
        <v>0</v>
      </c>
      <c r="BS603">
        <v>0</v>
      </c>
      <c r="BT603">
        <v>0</v>
      </c>
      <c r="BU603">
        <v>0</v>
      </c>
      <c r="BV603">
        <v>0</v>
      </c>
      <c r="BW603">
        <v>0</v>
      </c>
      <c r="BX603">
        <v>0</v>
      </c>
    </row>
    <row r="604" spans="1:76" x14ac:dyDescent="0.25">
      <c r="A604">
        <v>61</v>
      </c>
      <c r="B604" t="s">
        <v>105</v>
      </c>
      <c r="C604">
        <v>2009</v>
      </c>
      <c r="D604" t="s">
        <v>591</v>
      </c>
      <c r="E604">
        <v>1</v>
      </c>
      <c r="F604">
        <v>1</v>
      </c>
      <c r="G604">
        <v>23731</v>
      </c>
      <c r="H604">
        <v>0.45261391161717307</v>
      </c>
      <c r="I604">
        <v>10956</v>
      </c>
      <c r="J604">
        <v>0</v>
      </c>
      <c r="N604">
        <v>0</v>
      </c>
      <c r="S604">
        <v>5651</v>
      </c>
      <c r="T604">
        <v>448140</v>
      </c>
      <c r="U604">
        <v>1</v>
      </c>
      <c r="V604">
        <v>1863</v>
      </c>
      <c r="W604">
        <v>691192</v>
      </c>
      <c r="X604">
        <v>206875</v>
      </c>
      <c r="Y604">
        <v>1</v>
      </c>
      <c r="Z604">
        <v>1</v>
      </c>
      <c r="AA604" t="s">
        <v>782</v>
      </c>
      <c r="AB604">
        <v>197845</v>
      </c>
      <c r="AC604">
        <v>2.9</v>
      </c>
      <c r="AD604">
        <v>45853</v>
      </c>
      <c r="AE604">
        <v>6.49</v>
      </c>
      <c r="AF604">
        <v>4.6950000000000003</v>
      </c>
      <c r="AG604">
        <v>441</v>
      </c>
      <c r="AH604">
        <v>6579</v>
      </c>
      <c r="AI604">
        <v>8627</v>
      </c>
      <c r="AJ604">
        <v>-2151</v>
      </c>
      <c r="AK604">
        <v>0</v>
      </c>
      <c r="AL604">
        <v>72</v>
      </c>
      <c r="AM604">
        <v>3663</v>
      </c>
      <c r="AN604">
        <v>476139</v>
      </c>
      <c r="AO604" t="s">
        <v>726</v>
      </c>
      <c r="AP604" t="s">
        <v>726</v>
      </c>
      <c r="AQ604" t="s">
        <v>726</v>
      </c>
      <c r="AR604" t="s">
        <v>726</v>
      </c>
      <c r="AS604" t="s">
        <v>726</v>
      </c>
      <c r="AT604" t="s">
        <v>726</v>
      </c>
      <c r="AU604">
        <v>2008</v>
      </c>
      <c r="AV604">
        <v>0</v>
      </c>
      <c r="AW604">
        <v>1</v>
      </c>
      <c r="AX604">
        <v>9999</v>
      </c>
      <c r="AY604">
        <v>1</v>
      </c>
      <c r="AZ604">
        <v>9999</v>
      </c>
      <c r="BA604">
        <v>2</v>
      </c>
      <c r="BB604">
        <v>2012</v>
      </c>
      <c r="BC604">
        <v>1</v>
      </c>
      <c r="BD604">
        <v>9999</v>
      </c>
      <c r="BE604">
        <v>2012</v>
      </c>
      <c r="BF604">
        <v>0</v>
      </c>
      <c r="BG604">
        <v>0</v>
      </c>
      <c r="BH604">
        <v>0</v>
      </c>
      <c r="BI604">
        <v>0</v>
      </c>
      <c r="BO604">
        <v>0</v>
      </c>
      <c r="BP604">
        <v>0</v>
      </c>
      <c r="BQ604">
        <v>0</v>
      </c>
      <c r="BR604">
        <v>0</v>
      </c>
      <c r="BS604">
        <v>0</v>
      </c>
      <c r="BT604">
        <v>0</v>
      </c>
      <c r="BU604">
        <v>0</v>
      </c>
      <c r="BV604">
        <v>0</v>
      </c>
      <c r="BW604">
        <v>0</v>
      </c>
      <c r="BX604">
        <v>0</v>
      </c>
    </row>
    <row r="605" spans="1:76" x14ac:dyDescent="0.25">
      <c r="A605">
        <v>61</v>
      </c>
      <c r="B605" t="s">
        <v>105</v>
      </c>
      <c r="C605">
        <v>2010</v>
      </c>
      <c r="D605" t="s">
        <v>591</v>
      </c>
      <c r="E605">
        <v>1</v>
      </c>
      <c r="F605">
        <v>1</v>
      </c>
      <c r="G605">
        <v>23731</v>
      </c>
      <c r="H605">
        <v>0.45261391161717307</v>
      </c>
      <c r="I605">
        <v>10956</v>
      </c>
      <c r="J605">
        <v>0</v>
      </c>
      <c r="N605">
        <v>0</v>
      </c>
      <c r="S605">
        <v>5651</v>
      </c>
      <c r="T605">
        <v>448140</v>
      </c>
      <c r="U605">
        <v>1</v>
      </c>
      <c r="V605">
        <v>1863</v>
      </c>
      <c r="W605">
        <v>691192</v>
      </c>
      <c r="X605">
        <v>206875</v>
      </c>
      <c r="Y605">
        <v>1</v>
      </c>
      <c r="Z605">
        <v>1</v>
      </c>
      <c r="AA605" t="s">
        <v>782</v>
      </c>
      <c r="AB605">
        <v>197845</v>
      </c>
      <c r="AC605">
        <v>4.8</v>
      </c>
      <c r="AD605">
        <v>49447</v>
      </c>
      <c r="AE605">
        <v>6.44</v>
      </c>
      <c r="AF605">
        <v>5.62</v>
      </c>
      <c r="AG605">
        <v>613</v>
      </c>
      <c r="AH605">
        <v>7462</v>
      </c>
      <c r="AI605">
        <v>9700</v>
      </c>
      <c r="AJ605">
        <v>4734</v>
      </c>
      <c r="AK605">
        <v>-8</v>
      </c>
      <c r="AL605">
        <v>73</v>
      </c>
      <c r="AM605">
        <v>3022</v>
      </c>
      <c r="AN605">
        <v>559380</v>
      </c>
      <c r="AO605" t="s">
        <v>726</v>
      </c>
      <c r="AP605" t="s">
        <v>726</v>
      </c>
      <c r="AQ605" t="s">
        <v>726</v>
      </c>
      <c r="AR605" t="s">
        <v>726</v>
      </c>
      <c r="AS605" t="s">
        <v>726</v>
      </c>
      <c r="AT605" t="s">
        <v>726</v>
      </c>
      <c r="AU605">
        <v>2008</v>
      </c>
      <c r="AV605">
        <v>0</v>
      </c>
      <c r="AW605">
        <v>1</v>
      </c>
      <c r="AX605">
        <v>9999</v>
      </c>
      <c r="AY605">
        <v>1</v>
      </c>
      <c r="AZ605">
        <v>9999</v>
      </c>
      <c r="BA605">
        <v>2</v>
      </c>
      <c r="BB605">
        <v>2012</v>
      </c>
      <c r="BC605">
        <v>1</v>
      </c>
      <c r="BD605">
        <v>9999</v>
      </c>
      <c r="BE605">
        <v>2012</v>
      </c>
      <c r="BF605">
        <v>0</v>
      </c>
      <c r="BG605">
        <v>0</v>
      </c>
      <c r="BH605">
        <v>0</v>
      </c>
      <c r="BI605">
        <v>0</v>
      </c>
      <c r="BO605">
        <v>0</v>
      </c>
      <c r="BP605">
        <v>0</v>
      </c>
      <c r="BQ605">
        <v>0</v>
      </c>
      <c r="BR605">
        <v>0</v>
      </c>
      <c r="BS605">
        <v>0</v>
      </c>
      <c r="BT605">
        <v>0</v>
      </c>
      <c r="BU605">
        <v>0</v>
      </c>
      <c r="BV605">
        <v>0</v>
      </c>
      <c r="BW605">
        <v>0</v>
      </c>
      <c r="BX605">
        <v>0</v>
      </c>
    </row>
    <row r="606" spans="1:76" x14ac:dyDescent="0.25">
      <c r="A606">
        <v>61</v>
      </c>
      <c r="B606" t="s">
        <v>105</v>
      </c>
      <c r="C606">
        <v>2011</v>
      </c>
      <c r="D606" t="s">
        <v>591</v>
      </c>
      <c r="E606">
        <v>1</v>
      </c>
      <c r="F606">
        <v>1</v>
      </c>
      <c r="G606">
        <v>23731</v>
      </c>
      <c r="H606">
        <v>0.45261391161717307</v>
      </c>
      <c r="I606">
        <v>10956</v>
      </c>
      <c r="J606">
        <v>0</v>
      </c>
      <c r="N606">
        <v>0</v>
      </c>
      <c r="S606">
        <v>5651</v>
      </c>
      <c r="T606">
        <v>448140</v>
      </c>
      <c r="U606">
        <v>1</v>
      </c>
      <c r="V606">
        <v>1863</v>
      </c>
      <c r="W606">
        <v>691192</v>
      </c>
      <c r="X606">
        <v>206875</v>
      </c>
      <c r="Y606">
        <v>1</v>
      </c>
      <c r="Z606">
        <v>1</v>
      </c>
      <c r="AA606" t="s">
        <v>782</v>
      </c>
      <c r="AB606">
        <v>197845</v>
      </c>
      <c r="AC606">
        <v>2.7</v>
      </c>
      <c r="AD606">
        <v>52431</v>
      </c>
      <c r="AE606">
        <v>6.62</v>
      </c>
      <c r="AF606">
        <v>4.66</v>
      </c>
      <c r="AG606">
        <v>683</v>
      </c>
      <c r="AH606">
        <v>8491</v>
      </c>
      <c r="AI606">
        <v>10877</v>
      </c>
      <c r="AJ606">
        <v>1789</v>
      </c>
      <c r="AK606">
        <v>-8</v>
      </c>
      <c r="AL606">
        <v>73</v>
      </c>
      <c r="AM606">
        <v>4340</v>
      </c>
      <c r="AN606">
        <v>802640</v>
      </c>
      <c r="AO606" t="s">
        <v>726</v>
      </c>
      <c r="AP606" t="s">
        <v>726</v>
      </c>
      <c r="AQ606" t="s">
        <v>726</v>
      </c>
      <c r="AR606" t="s">
        <v>726</v>
      </c>
      <c r="AS606" t="s">
        <v>726</v>
      </c>
      <c r="AT606" t="s">
        <v>726</v>
      </c>
      <c r="AU606">
        <v>2008</v>
      </c>
      <c r="AV606">
        <v>0</v>
      </c>
      <c r="AW606">
        <v>1</v>
      </c>
      <c r="AX606">
        <v>9999</v>
      </c>
      <c r="AY606">
        <v>1</v>
      </c>
      <c r="AZ606">
        <v>9999</v>
      </c>
      <c r="BA606">
        <v>2</v>
      </c>
      <c r="BB606">
        <v>2012</v>
      </c>
      <c r="BC606">
        <v>1</v>
      </c>
      <c r="BD606">
        <v>9999</v>
      </c>
      <c r="BE606">
        <v>2012</v>
      </c>
      <c r="BF606">
        <v>0</v>
      </c>
      <c r="BG606">
        <v>0</v>
      </c>
      <c r="BH606">
        <v>0</v>
      </c>
      <c r="BI606">
        <v>0</v>
      </c>
      <c r="BO606">
        <v>0</v>
      </c>
      <c r="BP606">
        <v>0</v>
      </c>
      <c r="BQ606">
        <v>0</v>
      </c>
      <c r="BR606">
        <v>0</v>
      </c>
      <c r="BS606">
        <v>0</v>
      </c>
      <c r="BT606">
        <v>0</v>
      </c>
      <c r="BU606">
        <v>0</v>
      </c>
      <c r="BV606">
        <v>0</v>
      </c>
      <c r="BW606">
        <v>0</v>
      </c>
      <c r="BX606">
        <v>0</v>
      </c>
    </row>
    <row r="607" spans="1:76" x14ac:dyDescent="0.25">
      <c r="A607">
        <v>61</v>
      </c>
      <c r="B607" t="s">
        <v>105</v>
      </c>
      <c r="C607">
        <v>2012</v>
      </c>
      <c r="D607" t="s">
        <v>591</v>
      </c>
      <c r="E607">
        <v>1</v>
      </c>
      <c r="F607">
        <v>1</v>
      </c>
      <c r="G607">
        <v>23731</v>
      </c>
      <c r="H607">
        <v>0.45261391161717307</v>
      </c>
      <c r="I607">
        <v>10956</v>
      </c>
      <c r="J607">
        <v>0</v>
      </c>
      <c r="N607">
        <v>0</v>
      </c>
      <c r="S607">
        <v>5651</v>
      </c>
      <c r="T607">
        <v>448140</v>
      </c>
      <c r="U607">
        <v>1</v>
      </c>
      <c r="V607">
        <v>1863</v>
      </c>
      <c r="W607">
        <v>691192</v>
      </c>
      <c r="X607">
        <v>206875</v>
      </c>
      <c r="Y607">
        <v>1</v>
      </c>
      <c r="Z607">
        <v>1</v>
      </c>
      <c r="AA607" t="s">
        <v>782</v>
      </c>
      <c r="AB607">
        <v>197845</v>
      </c>
      <c r="AC607">
        <v>4</v>
      </c>
      <c r="AD607">
        <v>58140</v>
      </c>
      <c r="AE607">
        <v>7.15</v>
      </c>
      <c r="AF607">
        <v>5.5750000000000002</v>
      </c>
      <c r="AG607">
        <v>735</v>
      </c>
      <c r="AH607">
        <v>8089</v>
      </c>
      <c r="AI607">
        <v>12148</v>
      </c>
      <c r="AJ607">
        <v>4566</v>
      </c>
      <c r="AK607">
        <v>19</v>
      </c>
      <c r="AL607">
        <v>72</v>
      </c>
      <c r="AM607">
        <v>6200</v>
      </c>
      <c r="AN607">
        <v>573588</v>
      </c>
      <c r="AO607" t="s">
        <v>726</v>
      </c>
      <c r="AP607" t="s">
        <v>726</v>
      </c>
      <c r="AQ607" t="s">
        <v>726</v>
      </c>
      <c r="AR607" t="s">
        <v>726</v>
      </c>
      <c r="AS607" t="s">
        <v>726</v>
      </c>
      <c r="AT607" t="s">
        <v>726</v>
      </c>
      <c r="AU607">
        <v>2008</v>
      </c>
      <c r="AV607">
        <v>0</v>
      </c>
      <c r="AW607">
        <v>1</v>
      </c>
      <c r="AX607">
        <v>9999</v>
      </c>
      <c r="AY607">
        <v>1</v>
      </c>
      <c r="AZ607">
        <v>9999</v>
      </c>
      <c r="BA607">
        <v>2</v>
      </c>
      <c r="BB607">
        <v>2012</v>
      </c>
      <c r="BC607">
        <v>1</v>
      </c>
      <c r="BD607">
        <v>9999</v>
      </c>
      <c r="BE607">
        <v>2012</v>
      </c>
      <c r="BF607">
        <v>1</v>
      </c>
      <c r="BG607">
        <v>0</v>
      </c>
      <c r="BH607">
        <v>0</v>
      </c>
      <c r="BI607">
        <v>1</v>
      </c>
      <c r="BO607">
        <v>0</v>
      </c>
      <c r="BP607">
        <v>0</v>
      </c>
      <c r="BQ607">
        <v>0</v>
      </c>
      <c r="BR607">
        <v>0</v>
      </c>
      <c r="BS607">
        <v>0</v>
      </c>
      <c r="BT607">
        <v>0</v>
      </c>
      <c r="BU607">
        <v>0</v>
      </c>
      <c r="BV607">
        <v>0</v>
      </c>
      <c r="BW607">
        <v>0</v>
      </c>
      <c r="BX607">
        <v>0</v>
      </c>
    </row>
    <row r="608" spans="1:76" x14ac:dyDescent="0.25">
      <c r="A608">
        <v>61</v>
      </c>
      <c r="B608" t="s">
        <v>105</v>
      </c>
      <c r="C608">
        <v>2013</v>
      </c>
      <c r="D608" t="s">
        <v>591</v>
      </c>
      <c r="E608">
        <v>1</v>
      </c>
      <c r="F608">
        <v>1</v>
      </c>
      <c r="G608">
        <v>23731</v>
      </c>
      <c r="H608">
        <v>0.45261391161717307</v>
      </c>
      <c r="I608">
        <v>10956</v>
      </c>
      <c r="J608">
        <v>0</v>
      </c>
      <c r="N608">
        <v>0</v>
      </c>
      <c r="S608">
        <v>5651</v>
      </c>
      <c r="T608">
        <v>448140</v>
      </c>
      <c r="U608">
        <v>1</v>
      </c>
      <c r="V608">
        <v>1863</v>
      </c>
      <c r="W608">
        <v>691192</v>
      </c>
      <c r="X608">
        <v>206875</v>
      </c>
      <c r="Y608">
        <v>1</v>
      </c>
      <c r="Z608">
        <v>1</v>
      </c>
      <c r="AA608" t="s">
        <v>782</v>
      </c>
      <c r="AB608">
        <v>197845</v>
      </c>
      <c r="AC608">
        <v>1.3</v>
      </c>
      <c r="AD608">
        <v>60003</v>
      </c>
      <c r="AE608">
        <v>0</v>
      </c>
      <c r="AF608">
        <v>0.65</v>
      </c>
      <c r="AG608">
        <v>734</v>
      </c>
      <c r="AH608">
        <v>8574</v>
      </c>
      <c r="AI608">
        <v>12540</v>
      </c>
      <c r="AJ608">
        <v>-111</v>
      </c>
      <c r="AK608">
        <v>6</v>
      </c>
      <c r="AL608">
        <v>72</v>
      </c>
      <c r="AM608">
        <v>6868</v>
      </c>
      <c r="AN608">
        <v>636268</v>
      </c>
      <c r="AO608" t="s">
        <v>726</v>
      </c>
      <c r="AP608" t="s">
        <v>726</v>
      </c>
      <c r="AQ608" t="s">
        <v>726</v>
      </c>
      <c r="AR608" t="s">
        <v>726</v>
      </c>
      <c r="AS608" t="s">
        <v>726</v>
      </c>
      <c r="AT608" t="s">
        <v>726</v>
      </c>
      <c r="AU608">
        <v>2008</v>
      </c>
      <c r="AV608">
        <v>0</v>
      </c>
      <c r="AW608">
        <v>1</v>
      </c>
      <c r="AX608">
        <v>9999</v>
      </c>
      <c r="AY608">
        <v>1</v>
      </c>
      <c r="AZ608">
        <v>9999</v>
      </c>
      <c r="BA608">
        <v>2</v>
      </c>
      <c r="BB608">
        <v>2012</v>
      </c>
      <c r="BC608">
        <v>1</v>
      </c>
      <c r="BD608">
        <v>9999</v>
      </c>
      <c r="BE608">
        <v>2012</v>
      </c>
      <c r="BF608">
        <v>1</v>
      </c>
      <c r="BG608">
        <v>0</v>
      </c>
      <c r="BH608">
        <v>0</v>
      </c>
      <c r="BI608">
        <v>1</v>
      </c>
      <c r="BO608">
        <v>0</v>
      </c>
      <c r="BP608">
        <v>0</v>
      </c>
      <c r="BQ608">
        <v>0</v>
      </c>
      <c r="BR608">
        <v>0</v>
      </c>
      <c r="BS608">
        <v>0</v>
      </c>
      <c r="BT608">
        <v>0</v>
      </c>
      <c r="BU608">
        <v>0</v>
      </c>
      <c r="BV608">
        <v>0</v>
      </c>
      <c r="BW608">
        <v>0</v>
      </c>
      <c r="BX608">
        <v>0</v>
      </c>
    </row>
    <row r="609" spans="1:76" x14ac:dyDescent="0.25">
      <c r="A609">
        <v>61</v>
      </c>
      <c r="B609" t="s">
        <v>105</v>
      </c>
      <c r="C609">
        <v>2014</v>
      </c>
      <c r="D609" t="s">
        <v>591</v>
      </c>
      <c r="E609">
        <v>1</v>
      </c>
      <c r="F609">
        <v>1</v>
      </c>
      <c r="G609">
        <v>23731</v>
      </c>
      <c r="H609">
        <v>0.45261391161717307</v>
      </c>
      <c r="I609">
        <v>10956</v>
      </c>
      <c r="J609">
        <v>0</v>
      </c>
      <c r="N609">
        <v>0</v>
      </c>
      <c r="S609">
        <v>5651</v>
      </c>
      <c r="T609">
        <v>448140</v>
      </c>
      <c r="U609">
        <v>1</v>
      </c>
      <c r="V609">
        <v>1863</v>
      </c>
      <c r="W609">
        <v>691192</v>
      </c>
      <c r="X609">
        <v>206875</v>
      </c>
      <c r="Y609">
        <v>1</v>
      </c>
      <c r="Z609">
        <v>1</v>
      </c>
      <c r="AA609" t="s">
        <v>782</v>
      </c>
      <c r="AB609">
        <v>197845</v>
      </c>
      <c r="AC609">
        <v>1.2</v>
      </c>
      <c r="AD609">
        <v>61666</v>
      </c>
      <c r="AE609">
        <v>0</v>
      </c>
      <c r="AF609">
        <v>0.6</v>
      </c>
      <c r="AG609">
        <v>720</v>
      </c>
      <c r="AH609">
        <v>9245</v>
      </c>
      <c r="AI609">
        <v>13506</v>
      </c>
      <c r="AJ609">
        <v>1071</v>
      </c>
      <c r="AK609">
        <v>14</v>
      </c>
      <c r="AL609">
        <v>45.72</v>
      </c>
      <c r="AM609">
        <v>1512</v>
      </c>
      <c r="AN609">
        <v>456661</v>
      </c>
      <c r="AO609" t="s">
        <v>726</v>
      </c>
      <c r="AP609" t="s">
        <v>726</v>
      </c>
      <c r="AQ609" t="s">
        <v>726</v>
      </c>
      <c r="AR609" t="s">
        <v>726</v>
      </c>
      <c r="AS609">
        <v>11.09</v>
      </c>
      <c r="AT609" t="s">
        <v>726</v>
      </c>
      <c r="AU609">
        <v>2008</v>
      </c>
      <c r="AV609">
        <v>0</v>
      </c>
      <c r="AW609">
        <v>1</v>
      </c>
      <c r="AX609">
        <v>9999</v>
      </c>
      <c r="AY609">
        <v>1</v>
      </c>
      <c r="AZ609">
        <v>9999</v>
      </c>
      <c r="BA609">
        <v>2</v>
      </c>
      <c r="BB609">
        <v>2012</v>
      </c>
      <c r="BC609">
        <v>1</v>
      </c>
      <c r="BD609">
        <v>9999</v>
      </c>
      <c r="BE609">
        <v>2012</v>
      </c>
      <c r="BF609">
        <v>1</v>
      </c>
      <c r="BG609">
        <v>0</v>
      </c>
      <c r="BH609">
        <v>0</v>
      </c>
      <c r="BI609">
        <v>1</v>
      </c>
      <c r="BO609">
        <v>0</v>
      </c>
      <c r="BP609">
        <v>0</v>
      </c>
      <c r="BQ609">
        <v>0</v>
      </c>
      <c r="BR609">
        <v>0</v>
      </c>
      <c r="BS609">
        <v>0</v>
      </c>
      <c r="BT609">
        <v>0</v>
      </c>
      <c r="BU609">
        <v>0</v>
      </c>
      <c r="BV609">
        <v>0</v>
      </c>
      <c r="BW609">
        <v>0</v>
      </c>
      <c r="BX609">
        <v>0</v>
      </c>
    </row>
    <row r="610" spans="1:76" x14ac:dyDescent="0.25">
      <c r="A610">
        <v>61</v>
      </c>
      <c r="B610" t="s">
        <v>105</v>
      </c>
      <c r="C610">
        <v>2015</v>
      </c>
      <c r="D610" t="s">
        <v>591</v>
      </c>
      <c r="E610">
        <v>1</v>
      </c>
      <c r="F610">
        <v>1</v>
      </c>
      <c r="G610">
        <v>23731</v>
      </c>
      <c r="H610">
        <v>0.45261391161717307</v>
      </c>
      <c r="I610">
        <v>10956</v>
      </c>
      <c r="J610">
        <v>0</v>
      </c>
      <c r="N610">
        <v>0</v>
      </c>
      <c r="S610">
        <v>5651</v>
      </c>
      <c r="T610">
        <v>448140</v>
      </c>
      <c r="U610">
        <v>1</v>
      </c>
      <c r="V610">
        <v>1863</v>
      </c>
      <c r="W610">
        <v>691192</v>
      </c>
      <c r="X610">
        <v>206875</v>
      </c>
      <c r="Y610">
        <v>1</v>
      </c>
      <c r="Z610">
        <v>1</v>
      </c>
      <c r="AA610" t="s">
        <v>782</v>
      </c>
      <c r="AB610">
        <v>197845</v>
      </c>
      <c r="AC610">
        <v>0.8</v>
      </c>
      <c r="AD610">
        <v>67614</v>
      </c>
      <c r="AE610">
        <v>0</v>
      </c>
      <c r="AF610">
        <v>0.4</v>
      </c>
      <c r="AG610">
        <v>600</v>
      </c>
      <c r="AH610">
        <v>7698</v>
      </c>
      <c r="AI610">
        <v>14437</v>
      </c>
      <c r="AJ610">
        <v>2407</v>
      </c>
      <c r="AK610">
        <v>7</v>
      </c>
      <c r="AL610">
        <v>70</v>
      </c>
      <c r="AM610">
        <v>73</v>
      </c>
      <c r="AN610" t="s">
        <v>726</v>
      </c>
      <c r="AO610">
        <v>321866</v>
      </c>
      <c r="AP610" t="s">
        <v>726</v>
      </c>
      <c r="AQ610" t="s">
        <v>726</v>
      </c>
      <c r="AR610" t="s">
        <v>726</v>
      </c>
      <c r="AS610" t="s">
        <v>726</v>
      </c>
      <c r="AT610" t="s">
        <v>726</v>
      </c>
      <c r="AU610">
        <v>2008</v>
      </c>
      <c r="AV610">
        <v>0</v>
      </c>
      <c r="AW610">
        <v>1</v>
      </c>
      <c r="AX610">
        <v>9999</v>
      </c>
      <c r="AY610">
        <v>1</v>
      </c>
      <c r="AZ610">
        <v>9999</v>
      </c>
      <c r="BA610">
        <v>2</v>
      </c>
      <c r="BB610">
        <v>2012</v>
      </c>
      <c r="BC610">
        <v>1</v>
      </c>
      <c r="BD610">
        <v>9999</v>
      </c>
      <c r="BE610">
        <v>2012</v>
      </c>
      <c r="BF610">
        <v>1</v>
      </c>
      <c r="BG610">
        <v>0</v>
      </c>
      <c r="BH610">
        <v>0</v>
      </c>
      <c r="BI610">
        <v>1</v>
      </c>
      <c r="BO610">
        <v>0</v>
      </c>
      <c r="BP610">
        <v>0</v>
      </c>
      <c r="BQ610">
        <v>0</v>
      </c>
      <c r="BR610">
        <v>0</v>
      </c>
      <c r="BS610">
        <v>0</v>
      </c>
      <c r="BT610">
        <v>0</v>
      </c>
      <c r="BU610">
        <v>0</v>
      </c>
      <c r="BV610">
        <v>0</v>
      </c>
      <c r="BW610">
        <v>0</v>
      </c>
      <c r="BX610">
        <v>0</v>
      </c>
    </row>
    <row r="611" spans="1:76" x14ac:dyDescent="0.25">
      <c r="A611">
        <v>61</v>
      </c>
      <c r="B611" t="s">
        <v>105</v>
      </c>
      <c r="C611">
        <v>2016</v>
      </c>
      <c r="D611" t="s">
        <v>591</v>
      </c>
      <c r="E611">
        <v>1</v>
      </c>
      <c r="F611">
        <v>1</v>
      </c>
      <c r="G611">
        <v>23731</v>
      </c>
      <c r="H611">
        <v>0.45261391161717307</v>
      </c>
      <c r="I611">
        <v>10956</v>
      </c>
      <c r="J611">
        <v>0</v>
      </c>
      <c r="N611">
        <v>0</v>
      </c>
      <c r="S611">
        <v>5651</v>
      </c>
      <c r="T611">
        <v>448140</v>
      </c>
      <c r="U611">
        <v>1</v>
      </c>
      <c r="V611">
        <v>1863</v>
      </c>
      <c r="W611">
        <v>691192</v>
      </c>
      <c r="X611">
        <v>206875</v>
      </c>
      <c r="Y611">
        <v>1</v>
      </c>
      <c r="Z611">
        <v>1</v>
      </c>
      <c r="AA611" t="s">
        <v>782</v>
      </c>
      <c r="AB611">
        <v>197845</v>
      </c>
      <c r="AC611" t="s">
        <v>726</v>
      </c>
      <c r="AD611" t="s">
        <v>726</v>
      </c>
      <c r="AE611" t="s">
        <v>726</v>
      </c>
      <c r="AF611" t="s">
        <v>726</v>
      </c>
      <c r="AG611" t="s">
        <v>726</v>
      </c>
      <c r="AH611" t="s">
        <v>726</v>
      </c>
      <c r="AI611" t="s">
        <v>726</v>
      </c>
      <c r="AJ611" t="s">
        <v>726</v>
      </c>
      <c r="AK611" t="s">
        <v>726</v>
      </c>
      <c r="AL611" t="s">
        <v>726</v>
      </c>
      <c r="AM611">
        <v>72</v>
      </c>
      <c r="AN611" t="s">
        <v>726</v>
      </c>
      <c r="AO611" t="s">
        <v>726</v>
      </c>
      <c r="AP611" t="s">
        <v>726</v>
      </c>
      <c r="AQ611" t="s">
        <v>726</v>
      </c>
      <c r="AR611" t="s">
        <v>726</v>
      </c>
      <c r="AS611" t="s">
        <v>726</v>
      </c>
      <c r="AT611" t="s">
        <v>726</v>
      </c>
      <c r="AU611">
        <v>2008</v>
      </c>
      <c r="AV611">
        <v>0</v>
      </c>
      <c r="AW611">
        <v>1</v>
      </c>
      <c r="AX611">
        <v>9999</v>
      </c>
      <c r="AY611">
        <v>1</v>
      </c>
      <c r="AZ611">
        <v>9999</v>
      </c>
      <c r="BA611">
        <v>2</v>
      </c>
      <c r="BB611">
        <v>2012</v>
      </c>
      <c r="BC611">
        <v>1</v>
      </c>
      <c r="BD611">
        <v>9999</v>
      </c>
      <c r="BE611">
        <v>2012</v>
      </c>
      <c r="BF611">
        <v>1</v>
      </c>
      <c r="BG611">
        <v>0</v>
      </c>
      <c r="BH611">
        <v>0</v>
      </c>
      <c r="BI611">
        <v>1</v>
      </c>
      <c r="BO611">
        <v>3232</v>
      </c>
      <c r="BP611">
        <v>146544</v>
      </c>
      <c r="BQ611">
        <v>51915</v>
      </c>
      <c r="BR611">
        <v>0</v>
      </c>
      <c r="BS611">
        <v>0</v>
      </c>
      <c r="BT611">
        <v>0</v>
      </c>
      <c r="BU611">
        <v>0</v>
      </c>
      <c r="BV611">
        <v>0</v>
      </c>
      <c r="BW611">
        <v>0</v>
      </c>
      <c r="BX611">
        <v>0</v>
      </c>
    </row>
    <row r="612" spans="1:76" x14ac:dyDescent="0.25">
      <c r="A612">
        <v>62</v>
      </c>
      <c r="B612" t="s">
        <v>106</v>
      </c>
      <c r="C612">
        <v>2007</v>
      </c>
      <c r="D612" t="s">
        <v>591</v>
      </c>
      <c r="E612">
        <v>1</v>
      </c>
      <c r="F612">
        <v>1</v>
      </c>
      <c r="G612">
        <v>1880</v>
      </c>
      <c r="H612">
        <v>0.52749719416386087</v>
      </c>
      <c r="I612">
        <v>761</v>
      </c>
      <c r="J612">
        <v>1</v>
      </c>
      <c r="K612">
        <v>185</v>
      </c>
      <c r="L612">
        <v>5.1907968574635241E-2</v>
      </c>
      <c r="M612">
        <v>164</v>
      </c>
      <c r="N612">
        <v>0</v>
      </c>
      <c r="S612">
        <v>5945</v>
      </c>
      <c r="T612">
        <v>451120</v>
      </c>
      <c r="U612">
        <v>1</v>
      </c>
      <c r="V612">
        <v>5795</v>
      </c>
      <c r="W612">
        <v>54393</v>
      </c>
      <c r="X612">
        <v>9592</v>
      </c>
      <c r="Y612">
        <v>1</v>
      </c>
      <c r="Z612">
        <v>0</v>
      </c>
      <c r="AA612" t="s">
        <v>783</v>
      </c>
      <c r="AB612">
        <v>7360</v>
      </c>
      <c r="AC612" t="s">
        <v>726</v>
      </c>
      <c r="AD612">
        <v>4886</v>
      </c>
      <c r="AE612" t="s">
        <v>726</v>
      </c>
      <c r="AF612" t="s">
        <v>726</v>
      </c>
      <c r="AG612">
        <v>22.509</v>
      </c>
      <c r="AH612">
        <v>339.53100000000001</v>
      </c>
      <c r="AI612">
        <v>474.36099999999999</v>
      </c>
      <c r="AJ612" t="s">
        <v>726</v>
      </c>
      <c r="AK612">
        <v>86</v>
      </c>
      <c r="AL612">
        <v>24</v>
      </c>
      <c r="AM612" t="s">
        <v>726</v>
      </c>
      <c r="AN612" t="s">
        <v>726</v>
      </c>
      <c r="AO612" t="s">
        <v>726</v>
      </c>
      <c r="AP612" t="s">
        <v>726</v>
      </c>
      <c r="AQ612" t="s">
        <v>726</v>
      </c>
      <c r="AR612" t="s">
        <v>726</v>
      </c>
      <c r="AS612" t="s">
        <v>726</v>
      </c>
      <c r="AT612" t="s">
        <v>726</v>
      </c>
      <c r="AU612">
        <v>2008</v>
      </c>
      <c r="AV612">
        <v>1</v>
      </c>
      <c r="AW612">
        <v>1</v>
      </c>
      <c r="AX612">
        <v>2007</v>
      </c>
      <c r="AY612">
        <v>1</v>
      </c>
      <c r="AZ612">
        <v>9999</v>
      </c>
      <c r="BA612">
        <v>1</v>
      </c>
      <c r="BB612">
        <v>2008</v>
      </c>
      <c r="BC612">
        <v>1</v>
      </c>
      <c r="BD612">
        <v>2007</v>
      </c>
      <c r="BE612">
        <v>2007</v>
      </c>
      <c r="BF612">
        <v>0</v>
      </c>
      <c r="BG612">
        <v>0</v>
      </c>
      <c r="BH612">
        <v>0</v>
      </c>
      <c r="BI612">
        <v>0</v>
      </c>
      <c r="BO612">
        <v>0</v>
      </c>
      <c r="BP612">
        <v>0</v>
      </c>
      <c r="BQ612">
        <v>0</v>
      </c>
      <c r="BR612">
        <v>0</v>
      </c>
      <c r="BS612">
        <v>0</v>
      </c>
      <c r="BT612">
        <v>0</v>
      </c>
      <c r="BU612">
        <v>0</v>
      </c>
      <c r="BV612">
        <v>0</v>
      </c>
      <c r="BW612">
        <v>0</v>
      </c>
      <c r="BX612">
        <v>0</v>
      </c>
    </row>
    <row r="613" spans="1:76" x14ac:dyDescent="0.25">
      <c r="A613">
        <v>62</v>
      </c>
      <c r="B613" t="s">
        <v>106</v>
      </c>
      <c r="C613">
        <v>2008</v>
      </c>
      <c r="D613" t="s">
        <v>591</v>
      </c>
      <c r="E613">
        <v>1</v>
      </c>
      <c r="F613">
        <v>1</v>
      </c>
      <c r="G613">
        <v>1880</v>
      </c>
      <c r="H613">
        <v>0.52749719416386087</v>
      </c>
      <c r="I613">
        <v>761</v>
      </c>
      <c r="J613">
        <v>1</v>
      </c>
      <c r="K613">
        <v>185</v>
      </c>
      <c r="L613">
        <v>5.1907968574635241E-2</v>
      </c>
      <c r="M613">
        <v>164</v>
      </c>
      <c r="N613">
        <v>0</v>
      </c>
      <c r="S613">
        <v>5945</v>
      </c>
      <c r="T613">
        <v>451120</v>
      </c>
      <c r="U613">
        <v>1</v>
      </c>
      <c r="V613">
        <v>5795</v>
      </c>
      <c r="W613">
        <v>54393</v>
      </c>
      <c r="X613">
        <v>9592</v>
      </c>
      <c r="Y613">
        <v>1</v>
      </c>
      <c r="Z613">
        <v>0</v>
      </c>
      <c r="AA613" t="s">
        <v>783</v>
      </c>
      <c r="AB613">
        <v>7360</v>
      </c>
      <c r="AC613">
        <v>0</v>
      </c>
      <c r="AD613">
        <v>4886</v>
      </c>
      <c r="AE613">
        <v>0</v>
      </c>
      <c r="AF613">
        <v>0</v>
      </c>
      <c r="AG613">
        <v>4.5640000000000001</v>
      </c>
      <c r="AH613">
        <v>300.15199999999999</v>
      </c>
      <c r="AI613">
        <v>467.86099999999999</v>
      </c>
      <c r="AJ613">
        <v>16</v>
      </c>
      <c r="AK613">
        <v>88</v>
      </c>
      <c r="AL613" t="s">
        <v>726</v>
      </c>
      <c r="AM613" t="s">
        <v>726</v>
      </c>
      <c r="AN613">
        <v>11209</v>
      </c>
      <c r="AO613">
        <v>30</v>
      </c>
      <c r="AP613" t="s">
        <v>726</v>
      </c>
      <c r="AQ613" t="s">
        <v>726</v>
      </c>
      <c r="AR613" t="s">
        <v>726</v>
      </c>
      <c r="AS613" t="s">
        <v>726</v>
      </c>
      <c r="AT613" t="s">
        <v>726</v>
      </c>
      <c r="AU613">
        <v>2008</v>
      </c>
      <c r="AV613">
        <v>1</v>
      </c>
      <c r="AW613">
        <v>1</v>
      </c>
      <c r="AX613">
        <v>2007</v>
      </c>
      <c r="AY613">
        <v>1</v>
      </c>
      <c r="AZ613">
        <v>9999</v>
      </c>
      <c r="BA613">
        <v>1</v>
      </c>
      <c r="BB613">
        <v>2008</v>
      </c>
      <c r="BC613">
        <v>1</v>
      </c>
      <c r="BD613">
        <v>2007</v>
      </c>
      <c r="BE613">
        <v>2007</v>
      </c>
      <c r="BF613">
        <v>0</v>
      </c>
      <c r="BG613">
        <v>0</v>
      </c>
      <c r="BH613">
        <v>0</v>
      </c>
      <c r="BI613">
        <v>0</v>
      </c>
      <c r="BO613">
        <v>0</v>
      </c>
      <c r="BP613">
        <v>0</v>
      </c>
      <c r="BQ613">
        <v>0</v>
      </c>
      <c r="BR613">
        <v>0</v>
      </c>
      <c r="BS613">
        <v>0</v>
      </c>
      <c r="BT613">
        <v>0</v>
      </c>
      <c r="BU613">
        <v>0</v>
      </c>
      <c r="BV613">
        <v>0</v>
      </c>
      <c r="BW613">
        <v>0</v>
      </c>
      <c r="BX613">
        <v>0</v>
      </c>
    </row>
    <row r="614" spans="1:76" x14ac:dyDescent="0.25">
      <c r="A614">
        <v>62</v>
      </c>
      <c r="B614" t="s">
        <v>106</v>
      </c>
      <c r="C614">
        <v>2009</v>
      </c>
      <c r="D614" t="s">
        <v>591</v>
      </c>
      <c r="E614">
        <v>1</v>
      </c>
      <c r="F614">
        <v>1</v>
      </c>
      <c r="G614">
        <v>1880</v>
      </c>
      <c r="H614">
        <v>0.52749719416386087</v>
      </c>
      <c r="I614">
        <v>761</v>
      </c>
      <c r="J614">
        <v>1</v>
      </c>
      <c r="K614">
        <v>185</v>
      </c>
      <c r="L614">
        <v>5.1907968574635241E-2</v>
      </c>
      <c r="M614">
        <v>164</v>
      </c>
      <c r="N614">
        <v>0</v>
      </c>
      <c r="S614">
        <v>5945</v>
      </c>
      <c r="T614">
        <v>451120</v>
      </c>
      <c r="U614">
        <v>1</v>
      </c>
      <c r="V614">
        <v>5795</v>
      </c>
      <c r="W614">
        <v>54393</v>
      </c>
      <c r="X614">
        <v>9592</v>
      </c>
      <c r="Y614">
        <v>1</v>
      </c>
      <c r="Z614">
        <v>0</v>
      </c>
      <c r="AA614" t="s">
        <v>783</v>
      </c>
      <c r="AB614">
        <v>7360</v>
      </c>
      <c r="AC614">
        <v>0.7</v>
      </c>
      <c r="AD614">
        <v>4588</v>
      </c>
      <c r="AE614">
        <v>0</v>
      </c>
      <c r="AF614">
        <v>0.35</v>
      </c>
      <c r="AG614">
        <v>-12.473000000000001</v>
      </c>
      <c r="AH614">
        <v>284.27300000000002</v>
      </c>
      <c r="AI614">
        <v>394.375</v>
      </c>
      <c r="AJ614">
        <v>-150</v>
      </c>
      <c r="AK614" t="s">
        <v>726</v>
      </c>
      <c r="AL614">
        <v>86</v>
      </c>
      <c r="AM614" t="s">
        <v>726</v>
      </c>
      <c r="AN614">
        <v>14150</v>
      </c>
      <c r="AO614">
        <v>14</v>
      </c>
      <c r="AP614" t="s">
        <v>726</v>
      </c>
      <c r="AQ614" t="s">
        <v>726</v>
      </c>
      <c r="AR614" t="s">
        <v>726</v>
      </c>
      <c r="AS614" t="s">
        <v>726</v>
      </c>
      <c r="AT614" t="s">
        <v>726</v>
      </c>
      <c r="AU614">
        <v>2008</v>
      </c>
      <c r="AV614">
        <v>1</v>
      </c>
      <c r="AW614">
        <v>1</v>
      </c>
      <c r="AX614">
        <v>2007</v>
      </c>
      <c r="AY614">
        <v>1</v>
      </c>
      <c r="AZ614">
        <v>9999</v>
      </c>
      <c r="BA614">
        <v>1</v>
      </c>
      <c r="BB614">
        <v>2008</v>
      </c>
      <c r="BC614">
        <v>1</v>
      </c>
      <c r="BD614">
        <v>2007</v>
      </c>
      <c r="BE614">
        <v>2007</v>
      </c>
      <c r="BF614">
        <v>0</v>
      </c>
      <c r="BG614">
        <v>0</v>
      </c>
      <c r="BH614">
        <v>0</v>
      </c>
      <c r="BI614">
        <v>0</v>
      </c>
      <c r="BO614">
        <v>0</v>
      </c>
      <c r="BP614">
        <v>0</v>
      </c>
      <c r="BQ614">
        <v>0</v>
      </c>
      <c r="BR614">
        <v>0</v>
      </c>
      <c r="BS614">
        <v>0</v>
      </c>
      <c r="BT614">
        <v>0</v>
      </c>
      <c r="BU614">
        <v>0</v>
      </c>
      <c r="BV614">
        <v>0</v>
      </c>
      <c r="BW614">
        <v>0</v>
      </c>
      <c r="BX614">
        <v>0</v>
      </c>
    </row>
    <row r="615" spans="1:76" x14ac:dyDescent="0.25">
      <c r="A615">
        <v>62</v>
      </c>
      <c r="B615" t="s">
        <v>106</v>
      </c>
      <c r="C615">
        <v>2010</v>
      </c>
      <c r="D615" t="s">
        <v>591</v>
      </c>
      <c r="E615">
        <v>1</v>
      </c>
      <c r="F615">
        <v>1</v>
      </c>
      <c r="G615">
        <v>1880</v>
      </c>
      <c r="H615">
        <v>0.52749719416386087</v>
      </c>
      <c r="I615">
        <v>761</v>
      </c>
      <c r="J615">
        <v>1</v>
      </c>
      <c r="K615">
        <v>185</v>
      </c>
      <c r="L615">
        <v>5.1907968574635241E-2</v>
      </c>
      <c r="M615">
        <v>164</v>
      </c>
      <c r="N615">
        <v>0</v>
      </c>
      <c r="S615">
        <v>5945</v>
      </c>
      <c r="T615">
        <v>451120</v>
      </c>
      <c r="U615">
        <v>1</v>
      </c>
      <c r="V615">
        <v>5795</v>
      </c>
      <c r="W615">
        <v>54393</v>
      </c>
      <c r="X615">
        <v>9592</v>
      </c>
      <c r="Y615">
        <v>1</v>
      </c>
      <c r="Z615">
        <v>0</v>
      </c>
      <c r="AA615" t="s">
        <v>783</v>
      </c>
      <c r="AB615">
        <v>7360</v>
      </c>
      <c r="AC615">
        <v>2.1</v>
      </c>
      <c r="AD615">
        <v>4250</v>
      </c>
      <c r="AE615">
        <v>0</v>
      </c>
      <c r="AF615">
        <v>1.05</v>
      </c>
      <c r="AG615">
        <v>0.104</v>
      </c>
      <c r="AH615">
        <v>275.79399999999998</v>
      </c>
      <c r="AI615">
        <v>401.452</v>
      </c>
      <c r="AJ615">
        <v>-235</v>
      </c>
      <c r="AK615">
        <v>2</v>
      </c>
      <c r="AL615">
        <v>86</v>
      </c>
      <c r="AM615">
        <v>33</v>
      </c>
      <c r="AN615">
        <v>15560</v>
      </c>
      <c r="AO615">
        <v>4</v>
      </c>
      <c r="AP615" t="s">
        <v>726</v>
      </c>
      <c r="AQ615" t="s">
        <v>726</v>
      </c>
      <c r="AR615" t="s">
        <v>726</v>
      </c>
      <c r="AS615" t="s">
        <v>726</v>
      </c>
      <c r="AT615" t="s">
        <v>726</v>
      </c>
      <c r="AU615">
        <v>2008</v>
      </c>
      <c r="AV615">
        <v>1</v>
      </c>
      <c r="AW615">
        <v>1</v>
      </c>
      <c r="AX615">
        <v>2007</v>
      </c>
      <c r="AY615">
        <v>1</v>
      </c>
      <c r="AZ615">
        <v>9999</v>
      </c>
      <c r="BA615">
        <v>1</v>
      </c>
      <c r="BB615">
        <v>2008</v>
      </c>
      <c r="BC615">
        <v>1</v>
      </c>
      <c r="BD615">
        <v>2007</v>
      </c>
      <c r="BE615">
        <v>2007</v>
      </c>
      <c r="BF615">
        <v>0</v>
      </c>
      <c r="BG615">
        <v>0</v>
      </c>
      <c r="BH615">
        <v>0</v>
      </c>
      <c r="BI615">
        <v>0</v>
      </c>
      <c r="BO615">
        <v>0</v>
      </c>
      <c r="BP615">
        <v>0</v>
      </c>
      <c r="BQ615">
        <v>0</v>
      </c>
      <c r="BR615">
        <v>0</v>
      </c>
      <c r="BS615">
        <v>0</v>
      </c>
      <c r="BT615">
        <v>0</v>
      </c>
      <c r="BU615">
        <v>0</v>
      </c>
      <c r="BV615">
        <v>0</v>
      </c>
      <c r="BW615">
        <v>0</v>
      </c>
      <c r="BX615">
        <v>0</v>
      </c>
    </row>
    <row r="616" spans="1:76" x14ac:dyDescent="0.25">
      <c r="A616">
        <v>62</v>
      </c>
      <c r="B616" t="s">
        <v>106</v>
      </c>
      <c r="C616">
        <v>2011</v>
      </c>
      <c r="D616" t="s">
        <v>591</v>
      </c>
      <c r="E616">
        <v>1</v>
      </c>
      <c r="F616">
        <v>1</v>
      </c>
      <c r="G616">
        <v>1880</v>
      </c>
      <c r="H616">
        <v>0.52749719416386087</v>
      </c>
      <c r="I616">
        <v>761</v>
      </c>
      <c r="J616">
        <v>1</v>
      </c>
      <c r="K616">
        <v>185</v>
      </c>
      <c r="L616">
        <v>5.1907968574635241E-2</v>
      </c>
      <c r="M616">
        <v>164</v>
      </c>
      <c r="N616">
        <v>0</v>
      </c>
      <c r="S616">
        <v>5945</v>
      </c>
      <c r="T616">
        <v>451120</v>
      </c>
      <c r="U616">
        <v>1</v>
      </c>
      <c r="V616">
        <v>5795</v>
      </c>
      <c r="W616">
        <v>54393</v>
      </c>
      <c r="X616">
        <v>9592</v>
      </c>
      <c r="Y616">
        <v>1</v>
      </c>
      <c r="Z616">
        <v>0</v>
      </c>
      <c r="AA616" t="s">
        <v>783</v>
      </c>
      <c r="AB616">
        <v>7360</v>
      </c>
      <c r="AC616">
        <v>5.3</v>
      </c>
      <c r="AD616">
        <v>3564</v>
      </c>
      <c r="AE616">
        <v>0</v>
      </c>
      <c r="AF616">
        <v>2.65</v>
      </c>
      <c r="AG616">
        <v>-17.062000000000001</v>
      </c>
      <c r="AH616">
        <v>241.571</v>
      </c>
      <c r="AI616">
        <v>394.375</v>
      </c>
      <c r="AJ616">
        <v>-3</v>
      </c>
      <c r="AK616">
        <v>-14</v>
      </c>
      <c r="AL616">
        <v>86</v>
      </c>
      <c r="AM616">
        <v>51</v>
      </c>
      <c r="AN616">
        <v>15736</v>
      </c>
      <c r="AO616">
        <v>13</v>
      </c>
      <c r="AP616" t="s">
        <v>726</v>
      </c>
      <c r="AQ616" t="s">
        <v>726</v>
      </c>
      <c r="AR616" t="s">
        <v>726</v>
      </c>
      <c r="AS616" t="s">
        <v>726</v>
      </c>
      <c r="AT616" t="s">
        <v>726</v>
      </c>
      <c r="AU616">
        <v>2008</v>
      </c>
      <c r="AV616">
        <v>1</v>
      </c>
      <c r="AW616">
        <v>1</v>
      </c>
      <c r="AX616">
        <v>2007</v>
      </c>
      <c r="AY616">
        <v>1</v>
      </c>
      <c r="AZ616">
        <v>9999</v>
      </c>
      <c r="BA616">
        <v>1</v>
      </c>
      <c r="BB616">
        <v>2008</v>
      </c>
      <c r="BC616">
        <v>1</v>
      </c>
      <c r="BD616">
        <v>2007</v>
      </c>
      <c r="BE616">
        <v>2007</v>
      </c>
      <c r="BF616">
        <v>0</v>
      </c>
      <c r="BG616">
        <v>0</v>
      </c>
      <c r="BH616">
        <v>0</v>
      </c>
      <c r="BI616">
        <v>0</v>
      </c>
      <c r="BO616">
        <v>0</v>
      </c>
      <c r="BP616">
        <v>0</v>
      </c>
      <c r="BQ616">
        <v>0</v>
      </c>
      <c r="BR616">
        <v>0</v>
      </c>
      <c r="BS616">
        <v>0</v>
      </c>
      <c r="BT616">
        <v>0</v>
      </c>
      <c r="BU616">
        <v>0</v>
      </c>
      <c r="BV616">
        <v>0</v>
      </c>
      <c r="BW616">
        <v>0</v>
      </c>
      <c r="BX616">
        <v>0</v>
      </c>
    </row>
    <row r="617" spans="1:76" x14ac:dyDescent="0.25">
      <c r="A617">
        <v>62</v>
      </c>
      <c r="B617" t="s">
        <v>106</v>
      </c>
      <c r="C617">
        <v>2012</v>
      </c>
      <c r="D617" t="s">
        <v>591</v>
      </c>
      <c r="E617">
        <v>1</v>
      </c>
      <c r="F617">
        <v>1</v>
      </c>
      <c r="G617">
        <v>1880</v>
      </c>
      <c r="H617">
        <v>0.52749719416386087</v>
      </c>
      <c r="I617">
        <v>761</v>
      </c>
      <c r="J617">
        <v>1</v>
      </c>
      <c r="K617">
        <v>185</v>
      </c>
      <c r="L617">
        <v>5.1907968574635241E-2</v>
      </c>
      <c r="M617">
        <v>164</v>
      </c>
      <c r="N617">
        <v>0</v>
      </c>
      <c r="S617">
        <v>5945</v>
      </c>
      <c r="T617">
        <v>451120</v>
      </c>
      <c r="U617">
        <v>1</v>
      </c>
      <c r="V617">
        <v>5795</v>
      </c>
      <c r="W617">
        <v>54393</v>
      </c>
      <c r="X617">
        <v>9592</v>
      </c>
      <c r="Y617">
        <v>1</v>
      </c>
      <c r="Z617">
        <v>0</v>
      </c>
      <c r="AA617" t="s">
        <v>783</v>
      </c>
      <c r="AB617">
        <v>7360</v>
      </c>
      <c r="AC617">
        <v>3.9</v>
      </c>
      <c r="AD617">
        <v>3460</v>
      </c>
      <c r="AE617">
        <v>0</v>
      </c>
      <c r="AF617">
        <v>1.95</v>
      </c>
      <c r="AG617">
        <v>-49.295000000000002</v>
      </c>
      <c r="AH617">
        <v>192.102</v>
      </c>
      <c r="AI617">
        <v>380.94099999999997</v>
      </c>
      <c r="AJ617">
        <v>-100</v>
      </c>
      <c r="AK617">
        <v>-7</v>
      </c>
      <c r="AL617">
        <v>85</v>
      </c>
      <c r="AM617">
        <v>16500</v>
      </c>
      <c r="AN617">
        <v>97735</v>
      </c>
      <c r="AO617">
        <v>15</v>
      </c>
      <c r="AP617" t="s">
        <v>726</v>
      </c>
      <c r="AQ617" t="s">
        <v>726</v>
      </c>
      <c r="AR617" t="s">
        <v>726</v>
      </c>
      <c r="AS617" t="s">
        <v>726</v>
      </c>
      <c r="AT617" t="s">
        <v>726</v>
      </c>
      <c r="AU617">
        <v>2008</v>
      </c>
      <c r="AV617">
        <v>1</v>
      </c>
      <c r="AW617">
        <v>1</v>
      </c>
      <c r="AX617">
        <v>2007</v>
      </c>
      <c r="AY617">
        <v>1</v>
      </c>
      <c r="AZ617">
        <v>9999</v>
      </c>
      <c r="BA617">
        <v>1</v>
      </c>
      <c r="BB617">
        <v>2008</v>
      </c>
      <c r="BC617">
        <v>1</v>
      </c>
      <c r="BD617">
        <v>2007</v>
      </c>
      <c r="BE617">
        <v>2007</v>
      </c>
      <c r="BF617">
        <v>0</v>
      </c>
      <c r="BG617">
        <v>0</v>
      </c>
      <c r="BH617">
        <v>0</v>
      </c>
      <c r="BI617">
        <v>0</v>
      </c>
      <c r="BO617">
        <v>0</v>
      </c>
      <c r="BP617">
        <v>0</v>
      </c>
      <c r="BQ617">
        <v>0</v>
      </c>
      <c r="BR617">
        <v>0</v>
      </c>
      <c r="BS617">
        <v>0</v>
      </c>
      <c r="BT617">
        <v>0</v>
      </c>
      <c r="BU617">
        <v>0</v>
      </c>
      <c r="BV617">
        <v>0</v>
      </c>
      <c r="BW617">
        <v>0</v>
      </c>
      <c r="BX617">
        <v>0</v>
      </c>
    </row>
    <row r="618" spans="1:76" x14ac:dyDescent="0.25">
      <c r="A618">
        <v>62</v>
      </c>
      <c r="B618" t="s">
        <v>106</v>
      </c>
      <c r="C618">
        <v>2013</v>
      </c>
      <c r="D618" t="s">
        <v>591</v>
      </c>
      <c r="E618">
        <v>1</v>
      </c>
      <c r="F618">
        <v>1</v>
      </c>
      <c r="G618">
        <v>1880</v>
      </c>
      <c r="H618">
        <v>0.52749719416386087</v>
      </c>
      <c r="I618">
        <v>761</v>
      </c>
      <c r="J618">
        <v>1</v>
      </c>
      <c r="K618">
        <v>185</v>
      </c>
      <c r="L618">
        <v>5.1907968574635241E-2</v>
      </c>
      <c r="M618">
        <v>164</v>
      </c>
      <c r="N618">
        <v>0</v>
      </c>
      <c r="S618">
        <v>5945</v>
      </c>
      <c r="T618">
        <v>451120</v>
      </c>
      <c r="U618">
        <v>1</v>
      </c>
      <c r="V618">
        <v>5795</v>
      </c>
      <c r="W618">
        <v>54393</v>
      </c>
      <c r="X618">
        <v>9592</v>
      </c>
      <c r="Y618">
        <v>1</v>
      </c>
      <c r="Z618">
        <v>0</v>
      </c>
      <c r="AA618" t="s">
        <v>783</v>
      </c>
      <c r="AB618">
        <v>7360</v>
      </c>
      <c r="AC618">
        <v>2.2999999999999998</v>
      </c>
      <c r="AD618">
        <v>3330</v>
      </c>
      <c r="AE618">
        <v>0</v>
      </c>
      <c r="AF618">
        <v>1.1499999999999999</v>
      </c>
      <c r="AG618">
        <v>-2.1120000000000001</v>
      </c>
      <c r="AH618">
        <v>194.642</v>
      </c>
      <c r="AI618">
        <v>379.06900000000002</v>
      </c>
      <c r="AJ618">
        <v>2402</v>
      </c>
      <c r="AK618">
        <v>0</v>
      </c>
      <c r="AL618">
        <v>86</v>
      </c>
      <c r="AM618">
        <v>29</v>
      </c>
      <c r="AN618">
        <v>105991</v>
      </c>
      <c r="AO618">
        <v>16</v>
      </c>
      <c r="AP618" t="s">
        <v>726</v>
      </c>
      <c r="AQ618" t="s">
        <v>726</v>
      </c>
      <c r="AR618" t="s">
        <v>726</v>
      </c>
      <c r="AS618" t="s">
        <v>726</v>
      </c>
      <c r="AT618" t="s">
        <v>726</v>
      </c>
      <c r="AU618">
        <v>2008</v>
      </c>
      <c r="AV618">
        <v>1</v>
      </c>
      <c r="AW618">
        <v>1</v>
      </c>
      <c r="AX618">
        <v>2007</v>
      </c>
      <c r="AY618">
        <v>1</v>
      </c>
      <c r="AZ618">
        <v>9999</v>
      </c>
      <c r="BA618">
        <v>1</v>
      </c>
      <c r="BB618">
        <v>2008</v>
      </c>
      <c r="BC618">
        <v>1</v>
      </c>
      <c r="BD618">
        <v>2007</v>
      </c>
      <c r="BE618">
        <v>2007</v>
      </c>
      <c r="BF618">
        <v>0</v>
      </c>
      <c r="BG618">
        <v>0</v>
      </c>
      <c r="BH618">
        <v>0</v>
      </c>
      <c r="BI618">
        <v>0</v>
      </c>
      <c r="BO618">
        <v>0</v>
      </c>
      <c r="BP618">
        <v>0</v>
      </c>
      <c r="BQ618">
        <v>0</v>
      </c>
      <c r="BR618">
        <v>0</v>
      </c>
      <c r="BS618">
        <v>0</v>
      </c>
      <c r="BT618">
        <v>0</v>
      </c>
      <c r="BU618">
        <v>0</v>
      </c>
      <c r="BV618">
        <v>0</v>
      </c>
      <c r="BW618">
        <v>0</v>
      </c>
      <c r="BX618">
        <v>0</v>
      </c>
    </row>
    <row r="619" spans="1:76" x14ac:dyDescent="0.25">
      <c r="A619">
        <v>62</v>
      </c>
      <c r="B619" t="s">
        <v>106</v>
      </c>
      <c r="C619">
        <v>2014</v>
      </c>
      <c r="D619" t="s">
        <v>591</v>
      </c>
      <c r="E619">
        <v>1</v>
      </c>
      <c r="F619">
        <v>1</v>
      </c>
      <c r="G619">
        <v>1880</v>
      </c>
      <c r="H619">
        <v>0.52749719416386087</v>
      </c>
      <c r="I619">
        <v>761</v>
      </c>
      <c r="J619">
        <v>1</v>
      </c>
      <c r="K619">
        <v>185</v>
      </c>
      <c r="L619">
        <v>5.1907968574635241E-2</v>
      </c>
      <c r="M619">
        <v>164</v>
      </c>
      <c r="N619">
        <v>0</v>
      </c>
      <c r="S619">
        <v>5945</v>
      </c>
      <c r="T619">
        <v>451120</v>
      </c>
      <c r="U619">
        <v>1</v>
      </c>
      <c r="V619">
        <v>5795</v>
      </c>
      <c r="W619">
        <v>54393</v>
      </c>
      <c r="X619">
        <v>9592</v>
      </c>
      <c r="Y619">
        <v>1</v>
      </c>
      <c r="Z619">
        <v>0</v>
      </c>
      <c r="AA619" t="s">
        <v>783</v>
      </c>
      <c r="AB619">
        <v>7360</v>
      </c>
      <c r="AC619">
        <v>3.8</v>
      </c>
      <c r="AD619">
        <v>3273</v>
      </c>
      <c r="AE619">
        <v>0</v>
      </c>
      <c r="AF619">
        <v>1.9</v>
      </c>
      <c r="AG619">
        <v>14.362</v>
      </c>
      <c r="AH619">
        <v>212.054</v>
      </c>
      <c r="AI619">
        <v>392.35399999999998</v>
      </c>
      <c r="AJ619">
        <v>-34</v>
      </c>
      <c r="AK619">
        <v>-12</v>
      </c>
      <c r="AL619">
        <v>45.92</v>
      </c>
      <c r="AM619">
        <v>24</v>
      </c>
      <c r="AN619">
        <v>109817</v>
      </c>
      <c r="AO619">
        <v>16</v>
      </c>
      <c r="AP619">
        <v>15</v>
      </c>
      <c r="AQ619">
        <v>4</v>
      </c>
      <c r="AR619">
        <v>30</v>
      </c>
      <c r="AS619">
        <v>23</v>
      </c>
      <c r="AT619" t="s">
        <v>726</v>
      </c>
      <c r="AU619">
        <v>2008</v>
      </c>
      <c r="AV619">
        <v>1</v>
      </c>
      <c r="AW619">
        <v>1</v>
      </c>
      <c r="AX619">
        <v>2007</v>
      </c>
      <c r="AY619">
        <v>1</v>
      </c>
      <c r="AZ619">
        <v>9999</v>
      </c>
      <c r="BA619">
        <v>1</v>
      </c>
      <c r="BB619">
        <v>2008</v>
      </c>
      <c r="BC619">
        <v>1</v>
      </c>
      <c r="BD619">
        <v>2007</v>
      </c>
      <c r="BE619">
        <v>2007</v>
      </c>
      <c r="BF619">
        <v>0</v>
      </c>
      <c r="BG619">
        <v>0</v>
      </c>
      <c r="BH619">
        <v>0</v>
      </c>
      <c r="BI619">
        <v>0</v>
      </c>
      <c r="BO619">
        <v>0</v>
      </c>
      <c r="BP619">
        <v>0</v>
      </c>
      <c r="BQ619">
        <v>0</v>
      </c>
      <c r="BR619">
        <v>0</v>
      </c>
      <c r="BS619">
        <v>0</v>
      </c>
      <c r="BT619">
        <v>0</v>
      </c>
      <c r="BU619">
        <v>0</v>
      </c>
      <c r="BV619">
        <v>0</v>
      </c>
      <c r="BW619">
        <v>0</v>
      </c>
      <c r="BX619">
        <v>0</v>
      </c>
    </row>
    <row r="620" spans="1:76" x14ac:dyDescent="0.25">
      <c r="A620">
        <v>62</v>
      </c>
      <c r="B620" t="s">
        <v>106</v>
      </c>
      <c r="C620">
        <v>2015</v>
      </c>
      <c r="D620" t="s">
        <v>591</v>
      </c>
      <c r="E620">
        <v>1</v>
      </c>
      <c r="F620">
        <v>1</v>
      </c>
      <c r="G620">
        <v>1880</v>
      </c>
      <c r="H620">
        <v>0.52749719416386087</v>
      </c>
      <c r="I620">
        <v>761</v>
      </c>
      <c r="J620">
        <v>1</v>
      </c>
      <c r="K620">
        <v>185</v>
      </c>
      <c r="L620">
        <v>5.1907968574635241E-2</v>
      </c>
      <c r="M620">
        <v>164</v>
      </c>
      <c r="N620">
        <v>0</v>
      </c>
      <c r="S620">
        <v>5945</v>
      </c>
      <c r="T620">
        <v>451120</v>
      </c>
      <c r="U620">
        <v>1</v>
      </c>
      <c r="V620">
        <v>5795</v>
      </c>
      <c r="W620">
        <v>54393</v>
      </c>
      <c r="X620">
        <v>9592</v>
      </c>
      <c r="Y620">
        <v>1</v>
      </c>
      <c r="Z620">
        <v>0</v>
      </c>
      <c r="AA620" t="s">
        <v>783</v>
      </c>
      <c r="AB620">
        <v>7360</v>
      </c>
      <c r="AC620">
        <v>4.2</v>
      </c>
      <c r="AD620">
        <v>3334</v>
      </c>
      <c r="AE620">
        <v>0</v>
      </c>
      <c r="AF620">
        <v>2.1</v>
      </c>
      <c r="AG620">
        <v>27.344999999999999</v>
      </c>
      <c r="AH620">
        <v>213.334</v>
      </c>
      <c r="AI620">
        <v>377.69400000000002</v>
      </c>
      <c r="AJ620">
        <v>16</v>
      </c>
      <c r="AK620">
        <v>2</v>
      </c>
      <c r="AL620">
        <v>86</v>
      </c>
      <c r="AM620" t="s">
        <v>726</v>
      </c>
      <c r="AN620">
        <v>25</v>
      </c>
      <c r="AO620" t="s">
        <v>726</v>
      </c>
      <c r="AP620">
        <v>16</v>
      </c>
      <c r="AQ620">
        <v>13</v>
      </c>
      <c r="AR620">
        <v>14</v>
      </c>
      <c r="AS620" t="s">
        <v>726</v>
      </c>
      <c r="AT620">
        <v>1</v>
      </c>
      <c r="AU620">
        <v>2008</v>
      </c>
      <c r="AV620">
        <v>1</v>
      </c>
      <c r="AW620">
        <v>1</v>
      </c>
      <c r="AX620">
        <v>2007</v>
      </c>
      <c r="AY620">
        <v>1</v>
      </c>
      <c r="AZ620">
        <v>9999</v>
      </c>
      <c r="BA620">
        <v>1</v>
      </c>
      <c r="BB620">
        <v>2008</v>
      </c>
      <c r="BC620">
        <v>1</v>
      </c>
      <c r="BD620">
        <v>2007</v>
      </c>
      <c r="BE620">
        <v>2007</v>
      </c>
      <c r="BF620">
        <v>0</v>
      </c>
      <c r="BG620">
        <v>0</v>
      </c>
      <c r="BH620">
        <v>0</v>
      </c>
      <c r="BI620">
        <v>0</v>
      </c>
      <c r="BO620">
        <v>0</v>
      </c>
      <c r="BP620">
        <v>0</v>
      </c>
      <c r="BQ620">
        <v>0</v>
      </c>
      <c r="BR620">
        <v>0</v>
      </c>
      <c r="BS620">
        <v>0</v>
      </c>
      <c r="BT620">
        <v>0</v>
      </c>
      <c r="BU620">
        <v>0</v>
      </c>
      <c r="BV620">
        <v>0</v>
      </c>
      <c r="BW620">
        <v>0</v>
      </c>
      <c r="BX620">
        <v>0</v>
      </c>
    </row>
    <row r="621" spans="1:76" x14ac:dyDescent="0.25">
      <c r="A621">
        <v>62</v>
      </c>
      <c r="B621" t="s">
        <v>106</v>
      </c>
      <c r="C621">
        <v>2016</v>
      </c>
      <c r="D621" t="s">
        <v>591</v>
      </c>
      <c r="E621">
        <v>1</v>
      </c>
      <c r="F621">
        <v>1</v>
      </c>
      <c r="G621">
        <v>1880</v>
      </c>
      <c r="H621">
        <v>0.52749719416386087</v>
      </c>
      <c r="I621">
        <v>761</v>
      </c>
      <c r="J621">
        <v>1</v>
      </c>
      <c r="K621">
        <v>185</v>
      </c>
      <c r="L621">
        <v>5.1907968574635241E-2</v>
      </c>
      <c r="M621">
        <v>164</v>
      </c>
      <c r="N621">
        <v>0</v>
      </c>
      <c r="S621">
        <v>5945</v>
      </c>
      <c r="T621">
        <v>451120</v>
      </c>
      <c r="U621">
        <v>1</v>
      </c>
      <c r="V621">
        <v>5795</v>
      </c>
      <c r="W621">
        <v>54393</v>
      </c>
      <c r="X621">
        <v>9592</v>
      </c>
      <c r="Y621">
        <v>1</v>
      </c>
      <c r="Z621">
        <v>0</v>
      </c>
      <c r="AA621" t="s">
        <v>783</v>
      </c>
      <c r="AB621">
        <v>7360</v>
      </c>
      <c r="AC621" t="s">
        <v>726</v>
      </c>
      <c r="AD621" t="s">
        <v>726</v>
      </c>
      <c r="AE621" t="s">
        <v>726</v>
      </c>
      <c r="AF621" t="s">
        <v>726</v>
      </c>
      <c r="AG621" t="s">
        <v>726</v>
      </c>
      <c r="AH621" t="s">
        <v>726</v>
      </c>
      <c r="AI621" t="s">
        <v>726</v>
      </c>
      <c r="AJ621" t="s">
        <v>726</v>
      </c>
      <c r="AK621" t="s">
        <v>726</v>
      </c>
      <c r="AL621" t="s">
        <v>726</v>
      </c>
      <c r="AM621">
        <v>86</v>
      </c>
      <c r="AN621" t="s">
        <v>726</v>
      </c>
      <c r="AO621" t="s">
        <v>726</v>
      </c>
      <c r="AP621" t="s">
        <v>726</v>
      </c>
      <c r="AQ621" t="s">
        <v>726</v>
      </c>
      <c r="AR621" t="s">
        <v>726</v>
      </c>
      <c r="AS621" t="s">
        <v>726</v>
      </c>
      <c r="AT621">
        <v>6</v>
      </c>
      <c r="AU621">
        <v>2008</v>
      </c>
      <c r="AV621">
        <v>1</v>
      </c>
      <c r="AW621">
        <v>1</v>
      </c>
      <c r="AX621">
        <v>2007</v>
      </c>
      <c r="AY621">
        <v>1</v>
      </c>
      <c r="AZ621">
        <v>9999</v>
      </c>
      <c r="BA621">
        <v>1</v>
      </c>
      <c r="BB621">
        <v>2008</v>
      </c>
      <c r="BC621">
        <v>1</v>
      </c>
      <c r="BD621">
        <v>2007</v>
      </c>
      <c r="BE621">
        <v>2007</v>
      </c>
      <c r="BF621">
        <v>0</v>
      </c>
      <c r="BG621">
        <v>0</v>
      </c>
      <c r="BH621">
        <v>0</v>
      </c>
      <c r="BI621">
        <v>0</v>
      </c>
      <c r="BO621">
        <v>0</v>
      </c>
      <c r="BP621">
        <v>0</v>
      </c>
      <c r="BQ621">
        <v>0</v>
      </c>
      <c r="BR621">
        <v>0</v>
      </c>
      <c r="BS621">
        <v>0</v>
      </c>
      <c r="BT621">
        <v>0</v>
      </c>
      <c r="BU621">
        <v>0</v>
      </c>
      <c r="BV621">
        <v>0</v>
      </c>
      <c r="BW621">
        <v>0</v>
      </c>
      <c r="BX621">
        <v>0</v>
      </c>
    </row>
    <row r="622" spans="1:76" x14ac:dyDescent="0.25">
      <c r="A622">
        <v>63</v>
      </c>
      <c r="B622" t="s">
        <v>107</v>
      </c>
      <c r="C622">
        <v>2007</v>
      </c>
      <c r="D622" t="s">
        <v>591</v>
      </c>
      <c r="E622">
        <v>1</v>
      </c>
      <c r="F622">
        <v>1</v>
      </c>
      <c r="G622">
        <v>24853</v>
      </c>
      <c r="H622">
        <v>1.4672058563079284</v>
      </c>
      <c r="I622">
        <v>8568</v>
      </c>
      <c r="J622">
        <v>1</v>
      </c>
      <c r="K622">
        <v>2346</v>
      </c>
      <c r="L622">
        <v>0.13849695967884762</v>
      </c>
      <c r="M622">
        <v>789</v>
      </c>
      <c r="N622">
        <v>2</v>
      </c>
      <c r="O622">
        <v>12644</v>
      </c>
      <c r="P622">
        <v>0.74644311942853769</v>
      </c>
      <c r="Q622">
        <v>51</v>
      </c>
      <c r="R622">
        <v>40483</v>
      </c>
      <c r="S622">
        <v>2040</v>
      </c>
      <c r="T622">
        <v>311230</v>
      </c>
      <c r="U622">
        <v>1</v>
      </c>
      <c r="V622">
        <v>172</v>
      </c>
      <c r="W622">
        <v>5920</v>
      </c>
      <c r="X622">
        <v>2367</v>
      </c>
      <c r="Y622">
        <v>1</v>
      </c>
      <c r="Z622">
        <v>1</v>
      </c>
      <c r="AA622" t="s">
        <v>784</v>
      </c>
      <c r="AB622">
        <v>173599</v>
      </c>
      <c r="AC622" t="s">
        <v>726</v>
      </c>
      <c r="AD622">
        <v>17090</v>
      </c>
      <c r="AE622" t="s">
        <v>726</v>
      </c>
      <c r="AF622" t="s">
        <v>726</v>
      </c>
      <c r="AG622">
        <v>1294.7</v>
      </c>
      <c r="AH622">
        <v>19041.599999999999</v>
      </c>
      <c r="AI622">
        <v>13652.1</v>
      </c>
      <c r="AJ622">
        <v>-353</v>
      </c>
      <c r="AK622">
        <v>39</v>
      </c>
      <c r="AL622" t="s">
        <v>726</v>
      </c>
      <c r="AM622" t="s">
        <v>726</v>
      </c>
      <c r="AN622">
        <v>62065</v>
      </c>
      <c r="AO622">
        <v>4</v>
      </c>
      <c r="AP622" t="s">
        <v>726</v>
      </c>
      <c r="AQ622" t="s">
        <v>726</v>
      </c>
      <c r="AR622" t="s">
        <v>726</v>
      </c>
      <c r="AS622" t="s">
        <v>726</v>
      </c>
      <c r="AT622" t="s">
        <v>726</v>
      </c>
      <c r="AU622">
        <v>2010</v>
      </c>
      <c r="AV622">
        <v>1</v>
      </c>
      <c r="AW622">
        <v>2</v>
      </c>
      <c r="AX622">
        <v>2009</v>
      </c>
      <c r="AY622">
        <v>2</v>
      </c>
      <c r="AZ622">
        <v>9999</v>
      </c>
      <c r="BA622">
        <v>2</v>
      </c>
      <c r="BB622">
        <v>2010</v>
      </c>
      <c r="BC622">
        <v>2</v>
      </c>
      <c r="BD622">
        <v>2009</v>
      </c>
      <c r="BE622">
        <v>2009</v>
      </c>
      <c r="BF622">
        <v>0</v>
      </c>
      <c r="BG622">
        <v>0</v>
      </c>
      <c r="BH622">
        <v>0</v>
      </c>
      <c r="BI622">
        <v>0</v>
      </c>
      <c r="BO622">
        <v>0</v>
      </c>
      <c r="BP622">
        <v>0</v>
      </c>
      <c r="BQ622">
        <v>0</v>
      </c>
      <c r="BR622">
        <v>0</v>
      </c>
      <c r="BS622">
        <v>0</v>
      </c>
      <c r="BT622">
        <v>0</v>
      </c>
      <c r="BU622">
        <v>0</v>
      </c>
      <c r="BV622">
        <v>0</v>
      </c>
      <c r="BW622">
        <v>0</v>
      </c>
      <c r="BX622">
        <v>0</v>
      </c>
    </row>
    <row r="623" spans="1:76" x14ac:dyDescent="0.25">
      <c r="A623">
        <v>63</v>
      </c>
      <c r="B623" t="s">
        <v>107</v>
      </c>
      <c r="C623">
        <v>2008</v>
      </c>
      <c r="D623" t="s">
        <v>591</v>
      </c>
      <c r="E623">
        <v>1</v>
      </c>
      <c r="F623">
        <v>1</v>
      </c>
      <c r="G623">
        <v>24853</v>
      </c>
      <c r="H623">
        <v>1.4672058563079284</v>
      </c>
      <c r="I623">
        <v>8568</v>
      </c>
      <c r="J623">
        <v>1</v>
      </c>
      <c r="K623">
        <v>2346</v>
      </c>
      <c r="L623">
        <v>0.13849695967884762</v>
      </c>
      <c r="M623">
        <v>789</v>
      </c>
      <c r="N623">
        <v>2</v>
      </c>
      <c r="O623">
        <v>12644</v>
      </c>
      <c r="P623">
        <v>0.74644311942853769</v>
      </c>
      <c r="Q623">
        <v>51</v>
      </c>
      <c r="R623">
        <v>40483</v>
      </c>
      <c r="S623">
        <v>2040</v>
      </c>
      <c r="T623">
        <v>311230</v>
      </c>
      <c r="U623">
        <v>1</v>
      </c>
      <c r="V623">
        <v>172</v>
      </c>
      <c r="W623">
        <v>5920</v>
      </c>
      <c r="X623">
        <v>2367</v>
      </c>
      <c r="Y623">
        <v>1</v>
      </c>
      <c r="Z623">
        <v>1</v>
      </c>
      <c r="AA623" t="s">
        <v>784</v>
      </c>
      <c r="AB623">
        <v>173599</v>
      </c>
      <c r="AC623">
        <v>3.2</v>
      </c>
      <c r="AD623">
        <v>17018</v>
      </c>
      <c r="AE623">
        <v>7.03</v>
      </c>
      <c r="AF623">
        <v>5.1150000000000002</v>
      </c>
      <c r="AG623">
        <v>1304.4000000000001</v>
      </c>
      <c r="AH623">
        <v>17874.8</v>
      </c>
      <c r="AI623">
        <v>14691.3</v>
      </c>
      <c r="AJ623">
        <v>-85</v>
      </c>
      <c r="AK623" t="s">
        <v>726</v>
      </c>
      <c r="AL623">
        <v>40</v>
      </c>
      <c r="AM623" t="s">
        <v>726</v>
      </c>
      <c r="AN623">
        <v>111974</v>
      </c>
      <c r="AO623">
        <v>4</v>
      </c>
      <c r="AP623" t="s">
        <v>726</v>
      </c>
      <c r="AQ623" t="s">
        <v>726</v>
      </c>
      <c r="AR623" t="s">
        <v>726</v>
      </c>
      <c r="AS623" t="s">
        <v>726</v>
      </c>
      <c r="AT623" t="s">
        <v>726</v>
      </c>
      <c r="AU623">
        <v>2010</v>
      </c>
      <c r="AV623">
        <v>1</v>
      </c>
      <c r="AW623">
        <v>2</v>
      </c>
      <c r="AX623">
        <v>2009</v>
      </c>
      <c r="AY623">
        <v>2</v>
      </c>
      <c r="AZ623">
        <v>9999</v>
      </c>
      <c r="BA623">
        <v>2</v>
      </c>
      <c r="BB623">
        <v>2010</v>
      </c>
      <c r="BC623">
        <v>2</v>
      </c>
      <c r="BD623">
        <v>2009</v>
      </c>
      <c r="BE623">
        <v>2009</v>
      </c>
      <c r="BF623">
        <v>0</v>
      </c>
      <c r="BG623">
        <v>0</v>
      </c>
      <c r="BH623">
        <v>0</v>
      </c>
      <c r="BI623">
        <v>0</v>
      </c>
      <c r="BO623">
        <v>0</v>
      </c>
      <c r="BP623">
        <v>0</v>
      </c>
      <c r="BQ623">
        <v>0</v>
      </c>
      <c r="BR623">
        <v>0</v>
      </c>
      <c r="BS623">
        <v>0</v>
      </c>
      <c r="BT623">
        <v>0</v>
      </c>
      <c r="BU623">
        <v>0</v>
      </c>
      <c r="BV623">
        <v>0</v>
      </c>
      <c r="BW623">
        <v>0</v>
      </c>
      <c r="BX623">
        <v>0</v>
      </c>
    </row>
    <row r="624" spans="1:76" x14ac:dyDescent="0.25">
      <c r="A624">
        <v>63</v>
      </c>
      <c r="B624" t="s">
        <v>107</v>
      </c>
      <c r="C624">
        <v>2009</v>
      </c>
      <c r="D624" t="s">
        <v>591</v>
      </c>
      <c r="E624">
        <v>1</v>
      </c>
      <c r="F624">
        <v>1</v>
      </c>
      <c r="G624">
        <v>24853</v>
      </c>
      <c r="H624">
        <v>1.4672058563079284</v>
      </c>
      <c r="I624">
        <v>8568</v>
      </c>
      <c r="J624">
        <v>1</v>
      </c>
      <c r="K624">
        <v>2346</v>
      </c>
      <c r="L624">
        <v>0.13849695967884762</v>
      </c>
      <c r="M624">
        <v>789</v>
      </c>
      <c r="N624">
        <v>2</v>
      </c>
      <c r="O624">
        <v>12644</v>
      </c>
      <c r="P624">
        <v>0.74644311942853769</v>
      </c>
      <c r="Q624">
        <v>51</v>
      </c>
      <c r="R624">
        <v>40483</v>
      </c>
      <c r="S624">
        <v>2040</v>
      </c>
      <c r="T624">
        <v>311230</v>
      </c>
      <c r="U624">
        <v>1</v>
      </c>
      <c r="V624">
        <v>172</v>
      </c>
      <c r="W624">
        <v>5920</v>
      </c>
      <c r="X624">
        <v>2367</v>
      </c>
      <c r="Y624">
        <v>1</v>
      </c>
      <c r="Z624">
        <v>1</v>
      </c>
      <c r="AA624" t="s">
        <v>784</v>
      </c>
      <c r="AB624">
        <v>173599</v>
      </c>
      <c r="AC624">
        <v>0.2</v>
      </c>
      <c r="AD624">
        <v>16681</v>
      </c>
      <c r="AE624">
        <v>6.89</v>
      </c>
      <c r="AF624">
        <v>3.5449999999999999</v>
      </c>
      <c r="AG624">
        <v>1530.5</v>
      </c>
      <c r="AH624">
        <v>17678.900000000001</v>
      </c>
      <c r="AI624">
        <v>14796.5</v>
      </c>
      <c r="AJ624">
        <v>-325</v>
      </c>
      <c r="AK624">
        <v>-2</v>
      </c>
      <c r="AL624">
        <v>40</v>
      </c>
      <c r="AM624" t="s">
        <v>726</v>
      </c>
      <c r="AN624">
        <v>136331</v>
      </c>
      <c r="AO624">
        <v>3</v>
      </c>
      <c r="AP624" t="s">
        <v>726</v>
      </c>
      <c r="AQ624" t="s">
        <v>726</v>
      </c>
      <c r="AR624" t="s">
        <v>726</v>
      </c>
      <c r="AS624" t="s">
        <v>726</v>
      </c>
      <c r="AT624" t="s">
        <v>726</v>
      </c>
      <c r="AU624">
        <v>2010</v>
      </c>
      <c r="AV624">
        <v>1</v>
      </c>
      <c r="AW624">
        <v>2</v>
      </c>
      <c r="AX624">
        <v>2009</v>
      </c>
      <c r="AY624">
        <v>2</v>
      </c>
      <c r="AZ624">
        <v>9999</v>
      </c>
      <c r="BA624">
        <v>2</v>
      </c>
      <c r="BB624">
        <v>2010</v>
      </c>
      <c r="BC624">
        <v>2</v>
      </c>
      <c r="BD624">
        <v>2009</v>
      </c>
      <c r="BE624">
        <v>2009</v>
      </c>
      <c r="BF624">
        <v>0</v>
      </c>
      <c r="BG624">
        <v>1</v>
      </c>
      <c r="BH624">
        <v>0</v>
      </c>
      <c r="BI624">
        <v>1</v>
      </c>
      <c r="BO624">
        <v>0</v>
      </c>
      <c r="BP624">
        <v>0</v>
      </c>
      <c r="BQ624">
        <v>0</v>
      </c>
      <c r="BR624">
        <v>17</v>
      </c>
      <c r="BS624">
        <v>30</v>
      </c>
      <c r="BT624">
        <v>17</v>
      </c>
      <c r="BU624">
        <v>0</v>
      </c>
      <c r="BV624">
        <v>0</v>
      </c>
      <c r="BW624">
        <v>1</v>
      </c>
      <c r="BX624">
        <v>0</v>
      </c>
    </row>
    <row r="625" spans="1:76" x14ac:dyDescent="0.25">
      <c r="A625">
        <v>63</v>
      </c>
      <c r="B625" t="s">
        <v>107</v>
      </c>
      <c r="C625">
        <v>2010</v>
      </c>
      <c r="D625" t="s">
        <v>591</v>
      </c>
      <c r="E625">
        <v>1</v>
      </c>
      <c r="F625">
        <v>1</v>
      </c>
      <c r="G625">
        <v>24853</v>
      </c>
      <c r="H625">
        <v>1.4672058563079284</v>
      </c>
      <c r="I625">
        <v>8568</v>
      </c>
      <c r="J625">
        <v>1</v>
      </c>
      <c r="K625">
        <v>2346</v>
      </c>
      <c r="L625">
        <v>0.13849695967884762</v>
      </c>
      <c r="M625">
        <v>789</v>
      </c>
      <c r="N625">
        <v>2</v>
      </c>
      <c r="O625">
        <v>12644</v>
      </c>
      <c r="P625">
        <v>0.74644311942853769</v>
      </c>
      <c r="Q625">
        <v>51</v>
      </c>
      <c r="R625">
        <v>40483</v>
      </c>
      <c r="S625">
        <v>2040</v>
      </c>
      <c r="T625">
        <v>311230</v>
      </c>
      <c r="U625">
        <v>1</v>
      </c>
      <c r="V625">
        <v>172</v>
      </c>
      <c r="W625">
        <v>5920</v>
      </c>
      <c r="X625">
        <v>2367</v>
      </c>
      <c r="Y625">
        <v>1</v>
      </c>
      <c r="Z625">
        <v>1</v>
      </c>
      <c r="AA625" t="s">
        <v>784</v>
      </c>
      <c r="AB625">
        <v>173599</v>
      </c>
      <c r="AC625">
        <v>1.1000000000000001</v>
      </c>
      <c r="AD625">
        <v>16803</v>
      </c>
      <c r="AE625">
        <v>6.68</v>
      </c>
      <c r="AF625">
        <v>3.8899999999999997</v>
      </c>
      <c r="AG625">
        <v>1798.3</v>
      </c>
      <c r="AH625">
        <v>18674.5</v>
      </c>
      <c r="AI625">
        <v>14880.2</v>
      </c>
      <c r="AJ625">
        <v>130</v>
      </c>
      <c r="AK625">
        <v>-1</v>
      </c>
      <c r="AL625">
        <v>40</v>
      </c>
      <c r="AM625">
        <v>100</v>
      </c>
      <c r="AN625">
        <v>162028</v>
      </c>
      <c r="AO625">
        <v>2</v>
      </c>
      <c r="AP625" t="s">
        <v>726</v>
      </c>
      <c r="AQ625" t="s">
        <v>726</v>
      </c>
      <c r="AR625" t="s">
        <v>726</v>
      </c>
      <c r="AS625" t="s">
        <v>726</v>
      </c>
      <c r="AT625" t="s">
        <v>726</v>
      </c>
      <c r="AU625">
        <v>2010</v>
      </c>
      <c r="AV625">
        <v>1</v>
      </c>
      <c r="AW625">
        <v>2</v>
      </c>
      <c r="AX625">
        <v>2009</v>
      </c>
      <c r="AY625">
        <v>2</v>
      </c>
      <c r="AZ625">
        <v>9999</v>
      </c>
      <c r="BA625">
        <v>2</v>
      </c>
      <c r="BB625">
        <v>2010</v>
      </c>
      <c r="BC625">
        <v>2</v>
      </c>
      <c r="BD625">
        <v>2009</v>
      </c>
      <c r="BE625">
        <v>2009</v>
      </c>
      <c r="BF625">
        <v>1</v>
      </c>
      <c r="BG625">
        <v>1</v>
      </c>
      <c r="BH625">
        <v>0</v>
      </c>
      <c r="BI625">
        <v>1</v>
      </c>
      <c r="BO625">
        <v>32</v>
      </c>
      <c r="BP625">
        <v>2</v>
      </c>
      <c r="BQ625">
        <v>9</v>
      </c>
      <c r="BR625">
        <v>190</v>
      </c>
      <c r="BS625">
        <v>484</v>
      </c>
      <c r="BT625">
        <v>893</v>
      </c>
      <c r="BU625">
        <v>98</v>
      </c>
      <c r="BV625">
        <v>5</v>
      </c>
      <c r="BW625">
        <v>48</v>
      </c>
      <c r="BX625">
        <v>4</v>
      </c>
    </row>
    <row r="626" spans="1:76" x14ac:dyDescent="0.25">
      <c r="A626">
        <v>63</v>
      </c>
      <c r="B626" t="s">
        <v>107</v>
      </c>
      <c r="C626">
        <v>2011</v>
      </c>
      <c r="D626" t="s">
        <v>591</v>
      </c>
      <c r="E626">
        <v>1</v>
      </c>
      <c r="F626">
        <v>1</v>
      </c>
      <c r="G626">
        <v>24853</v>
      </c>
      <c r="H626">
        <v>1.4672058563079284</v>
      </c>
      <c r="I626">
        <v>8568</v>
      </c>
      <c r="J626">
        <v>1</v>
      </c>
      <c r="K626">
        <v>2346</v>
      </c>
      <c r="L626">
        <v>0.13849695967884762</v>
      </c>
      <c r="M626">
        <v>789</v>
      </c>
      <c r="N626">
        <v>2</v>
      </c>
      <c r="O626">
        <v>12644</v>
      </c>
      <c r="P626">
        <v>0.74644311942853769</v>
      </c>
      <c r="Q626">
        <v>51</v>
      </c>
      <c r="R626">
        <v>40483</v>
      </c>
      <c r="S626">
        <v>2040</v>
      </c>
      <c r="T626">
        <v>311230</v>
      </c>
      <c r="U626">
        <v>1</v>
      </c>
      <c r="V626">
        <v>172</v>
      </c>
      <c r="W626">
        <v>5920</v>
      </c>
      <c r="X626">
        <v>2367</v>
      </c>
      <c r="Y626">
        <v>1</v>
      </c>
      <c r="Z626">
        <v>1</v>
      </c>
      <c r="AA626" t="s">
        <v>784</v>
      </c>
      <c r="AB626">
        <v>173599</v>
      </c>
      <c r="AC626">
        <v>4.3</v>
      </c>
      <c r="AD626">
        <v>16939</v>
      </c>
      <c r="AE626">
        <v>6.77</v>
      </c>
      <c r="AF626">
        <v>5.5350000000000001</v>
      </c>
      <c r="AG626">
        <v>1567.3</v>
      </c>
      <c r="AH626">
        <v>21096.799999999999</v>
      </c>
      <c r="AI626">
        <v>16657.900000000001</v>
      </c>
      <c r="AJ626">
        <v>151</v>
      </c>
      <c r="AK626">
        <v>-2</v>
      </c>
      <c r="AL626">
        <v>40</v>
      </c>
      <c r="AM626" t="s">
        <v>726</v>
      </c>
      <c r="AN626">
        <v>148869</v>
      </c>
      <c r="AO626">
        <v>3</v>
      </c>
      <c r="AP626" t="s">
        <v>726</v>
      </c>
      <c r="AQ626" t="s">
        <v>726</v>
      </c>
      <c r="AR626" t="s">
        <v>726</v>
      </c>
      <c r="AS626" t="s">
        <v>726</v>
      </c>
      <c r="AT626" t="s">
        <v>726</v>
      </c>
      <c r="AU626">
        <v>2010</v>
      </c>
      <c r="AV626">
        <v>1</v>
      </c>
      <c r="AW626">
        <v>2</v>
      </c>
      <c r="AX626">
        <v>2009</v>
      </c>
      <c r="AY626">
        <v>2</v>
      </c>
      <c r="AZ626">
        <v>9999</v>
      </c>
      <c r="BA626">
        <v>2</v>
      </c>
      <c r="BB626">
        <v>2010</v>
      </c>
      <c r="BC626">
        <v>2</v>
      </c>
      <c r="BD626">
        <v>2009</v>
      </c>
      <c r="BE626">
        <v>2009</v>
      </c>
      <c r="BF626">
        <v>1</v>
      </c>
      <c r="BG626">
        <v>1</v>
      </c>
      <c r="BH626">
        <v>0</v>
      </c>
      <c r="BI626">
        <v>1</v>
      </c>
      <c r="BO626">
        <v>516</v>
      </c>
      <c r="BP626">
        <v>66</v>
      </c>
      <c r="BQ626">
        <v>237</v>
      </c>
      <c r="BR626">
        <v>1</v>
      </c>
      <c r="BS626">
        <v>2</v>
      </c>
      <c r="BT626">
        <v>4</v>
      </c>
      <c r="BU626">
        <v>0</v>
      </c>
      <c r="BV626">
        <v>0</v>
      </c>
      <c r="BW626">
        <v>2</v>
      </c>
      <c r="BX626">
        <v>13</v>
      </c>
    </row>
    <row r="627" spans="1:76" x14ac:dyDescent="0.25">
      <c r="A627">
        <v>63</v>
      </c>
      <c r="B627" t="s">
        <v>107</v>
      </c>
      <c r="C627">
        <v>2012</v>
      </c>
      <c r="D627" t="s">
        <v>591</v>
      </c>
      <c r="E627">
        <v>1</v>
      </c>
      <c r="F627">
        <v>1</v>
      </c>
      <c r="G627">
        <v>24853</v>
      </c>
      <c r="H627">
        <v>1.4672058563079284</v>
      </c>
      <c r="I627">
        <v>8568</v>
      </c>
      <c r="J627">
        <v>1</v>
      </c>
      <c r="K627">
        <v>2346</v>
      </c>
      <c r="L627">
        <v>0.13849695967884762</v>
      </c>
      <c r="M627">
        <v>789</v>
      </c>
      <c r="N627">
        <v>2</v>
      </c>
      <c r="O627">
        <v>12644</v>
      </c>
      <c r="P627">
        <v>0.74644311942853769</v>
      </c>
      <c r="Q627">
        <v>51</v>
      </c>
      <c r="R627">
        <v>40483</v>
      </c>
      <c r="S627">
        <v>2040</v>
      </c>
      <c r="T627">
        <v>311230</v>
      </c>
      <c r="U627">
        <v>1</v>
      </c>
      <c r="V627">
        <v>172</v>
      </c>
      <c r="W627">
        <v>5920</v>
      </c>
      <c r="X627">
        <v>2367</v>
      </c>
      <c r="Y627">
        <v>1</v>
      </c>
      <c r="Z627">
        <v>1</v>
      </c>
      <c r="AA627" t="s">
        <v>784</v>
      </c>
      <c r="AB627">
        <v>173599</v>
      </c>
      <c r="AC627">
        <v>3.8</v>
      </c>
      <c r="AD627" t="s">
        <v>726</v>
      </c>
      <c r="AE627">
        <v>6.24</v>
      </c>
      <c r="AF627">
        <v>5.0199999999999996</v>
      </c>
      <c r="AG627">
        <v>1855.2</v>
      </c>
      <c r="AH627">
        <v>22658</v>
      </c>
      <c r="AI627">
        <v>17774.099999999999</v>
      </c>
      <c r="AJ627" t="s">
        <v>726</v>
      </c>
      <c r="AK627">
        <v>1</v>
      </c>
      <c r="AL627">
        <v>40</v>
      </c>
      <c r="AM627">
        <v>650</v>
      </c>
      <c r="AN627" t="s">
        <v>726</v>
      </c>
      <c r="AO627" t="s">
        <v>726</v>
      </c>
      <c r="AP627" t="s">
        <v>726</v>
      </c>
      <c r="AQ627" t="s">
        <v>726</v>
      </c>
      <c r="AR627" t="s">
        <v>726</v>
      </c>
      <c r="AS627" t="s">
        <v>726</v>
      </c>
      <c r="AT627" t="s">
        <v>726</v>
      </c>
      <c r="AU627">
        <v>2010</v>
      </c>
      <c r="AV627">
        <v>1</v>
      </c>
      <c r="AW627">
        <v>2</v>
      </c>
      <c r="AX627">
        <v>2009</v>
      </c>
      <c r="AY627">
        <v>2</v>
      </c>
      <c r="AZ627">
        <v>9999</v>
      </c>
      <c r="BA627">
        <v>2</v>
      </c>
      <c r="BB627">
        <v>2010</v>
      </c>
      <c r="BC627">
        <v>2</v>
      </c>
      <c r="BD627">
        <v>2009</v>
      </c>
      <c r="BE627">
        <v>2009</v>
      </c>
      <c r="BF627">
        <v>1</v>
      </c>
      <c r="BG627">
        <v>1</v>
      </c>
      <c r="BH627">
        <v>0</v>
      </c>
      <c r="BI627">
        <v>1</v>
      </c>
      <c r="BO627">
        <v>670</v>
      </c>
      <c r="BP627">
        <v>102</v>
      </c>
      <c r="BQ627">
        <v>435</v>
      </c>
      <c r="BR627">
        <v>309</v>
      </c>
      <c r="BS627">
        <v>951</v>
      </c>
      <c r="BT627">
        <v>2760</v>
      </c>
      <c r="BU627">
        <v>422</v>
      </c>
      <c r="BV627">
        <v>27</v>
      </c>
      <c r="BW627">
        <v>151</v>
      </c>
      <c r="BX627">
        <v>145</v>
      </c>
    </row>
    <row r="628" spans="1:76" x14ac:dyDescent="0.25">
      <c r="A628">
        <v>63</v>
      </c>
      <c r="B628" t="s">
        <v>107</v>
      </c>
      <c r="C628">
        <v>2013</v>
      </c>
      <c r="D628" t="s">
        <v>591</v>
      </c>
      <c r="E628">
        <v>1</v>
      </c>
      <c r="F628">
        <v>1</v>
      </c>
      <c r="G628">
        <v>24853</v>
      </c>
      <c r="H628">
        <v>1.4672058563079284</v>
      </c>
      <c r="I628">
        <v>8568</v>
      </c>
      <c r="J628">
        <v>1</v>
      </c>
      <c r="K628">
        <v>2346</v>
      </c>
      <c r="L628">
        <v>0.13849695967884762</v>
      </c>
      <c r="M628">
        <v>789</v>
      </c>
      <c r="N628">
        <v>2</v>
      </c>
      <c r="O628">
        <v>12644</v>
      </c>
      <c r="P628">
        <v>0.74644311942853769</v>
      </c>
      <c r="Q628">
        <v>51</v>
      </c>
      <c r="R628">
        <v>40483</v>
      </c>
      <c r="S628">
        <v>2040</v>
      </c>
      <c r="T628">
        <v>311230</v>
      </c>
      <c r="U628">
        <v>1</v>
      </c>
      <c r="V628">
        <v>172</v>
      </c>
      <c r="W628">
        <v>5920</v>
      </c>
      <c r="X628">
        <v>2367</v>
      </c>
      <c r="Y628">
        <v>1</v>
      </c>
      <c r="Z628">
        <v>1</v>
      </c>
      <c r="AA628" t="s">
        <v>784</v>
      </c>
      <c r="AB628">
        <v>173599</v>
      </c>
      <c r="AC628">
        <v>0</v>
      </c>
      <c r="AD628">
        <v>16101</v>
      </c>
      <c r="AE628">
        <v>0</v>
      </c>
      <c r="AF628">
        <v>0</v>
      </c>
      <c r="AG628">
        <v>1824.4</v>
      </c>
      <c r="AH628">
        <v>23145.7</v>
      </c>
      <c r="AI628">
        <v>17909.599999999999</v>
      </c>
      <c r="AJ628">
        <v>373</v>
      </c>
      <c r="AK628">
        <v>1</v>
      </c>
      <c r="AL628" t="s">
        <v>726</v>
      </c>
      <c r="AM628" t="s">
        <v>726</v>
      </c>
      <c r="AN628">
        <v>65000</v>
      </c>
      <c r="AO628">
        <v>3</v>
      </c>
      <c r="AP628" t="s">
        <v>726</v>
      </c>
      <c r="AQ628" t="s">
        <v>726</v>
      </c>
      <c r="AR628" t="s">
        <v>726</v>
      </c>
      <c r="AS628" t="s">
        <v>726</v>
      </c>
      <c r="AT628" t="s">
        <v>726</v>
      </c>
      <c r="AU628">
        <v>2010</v>
      </c>
      <c r="AV628">
        <v>1</v>
      </c>
      <c r="AW628">
        <v>2</v>
      </c>
      <c r="AX628">
        <v>2009</v>
      </c>
      <c r="AY628">
        <v>2</v>
      </c>
      <c r="AZ628">
        <v>9999</v>
      </c>
      <c r="BA628">
        <v>2</v>
      </c>
      <c r="BB628">
        <v>2010</v>
      </c>
      <c r="BC628">
        <v>2</v>
      </c>
      <c r="BD628">
        <v>2009</v>
      </c>
      <c r="BE628">
        <v>2009</v>
      </c>
      <c r="BF628">
        <v>1</v>
      </c>
      <c r="BG628">
        <v>1</v>
      </c>
      <c r="BH628">
        <v>0</v>
      </c>
      <c r="BI628">
        <v>1</v>
      </c>
      <c r="BO628">
        <v>711</v>
      </c>
      <c r="BP628">
        <v>149</v>
      </c>
      <c r="BQ628">
        <v>1295</v>
      </c>
      <c r="BR628">
        <v>246</v>
      </c>
      <c r="BS628">
        <v>395</v>
      </c>
      <c r="BT628">
        <v>2382</v>
      </c>
      <c r="BU628">
        <v>336</v>
      </c>
      <c r="BV628">
        <v>72</v>
      </c>
      <c r="BW628">
        <v>81</v>
      </c>
      <c r="BX628">
        <v>183</v>
      </c>
    </row>
    <row r="629" spans="1:76" x14ac:dyDescent="0.25">
      <c r="A629">
        <v>63</v>
      </c>
      <c r="B629" t="s">
        <v>107</v>
      </c>
      <c r="C629">
        <v>2014</v>
      </c>
      <c r="D629" t="s">
        <v>591</v>
      </c>
      <c r="E629">
        <v>1</v>
      </c>
      <c r="F629">
        <v>1</v>
      </c>
      <c r="G629">
        <v>24853</v>
      </c>
      <c r="H629">
        <v>1.4672058563079284</v>
      </c>
      <c r="I629">
        <v>8568</v>
      </c>
      <c r="J629">
        <v>1</v>
      </c>
      <c r="K629">
        <v>2346</v>
      </c>
      <c r="L629">
        <v>0.13849695967884762</v>
      </c>
      <c r="M629">
        <v>789</v>
      </c>
      <c r="N629">
        <v>2</v>
      </c>
      <c r="O629">
        <v>12644</v>
      </c>
      <c r="P629">
        <v>0.74644311942853769</v>
      </c>
      <c r="Q629">
        <v>51</v>
      </c>
      <c r="R629">
        <v>40483</v>
      </c>
      <c r="S629">
        <v>2040</v>
      </c>
      <c r="T629">
        <v>311230</v>
      </c>
      <c r="U629">
        <v>1</v>
      </c>
      <c r="V629">
        <v>172</v>
      </c>
      <c r="W629">
        <v>5920</v>
      </c>
      <c r="X629">
        <v>2367</v>
      </c>
      <c r="Y629">
        <v>1</v>
      </c>
      <c r="Z629">
        <v>1</v>
      </c>
      <c r="AA629" t="s">
        <v>784</v>
      </c>
      <c r="AB629">
        <v>173599</v>
      </c>
      <c r="AC629">
        <v>3.7</v>
      </c>
      <c r="AD629">
        <v>16200</v>
      </c>
      <c r="AE629">
        <v>0</v>
      </c>
      <c r="AF629">
        <v>1.85</v>
      </c>
      <c r="AG629">
        <v>1221.3</v>
      </c>
      <c r="AH629">
        <v>21964.5</v>
      </c>
      <c r="AI629">
        <v>17630.3</v>
      </c>
      <c r="AJ629">
        <v>96</v>
      </c>
      <c r="AK629" t="s">
        <v>726</v>
      </c>
      <c r="AL629">
        <v>30.61</v>
      </c>
      <c r="AM629" t="s">
        <v>726</v>
      </c>
      <c r="AN629" t="s">
        <v>726</v>
      </c>
      <c r="AO629" t="s">
        <v>726</v>
      </c>
      <c r="AP629" t="s">
        <v>726</v>
      </c>
      <c r="AQ629">
        <v>2</v>
      </c>
      <c r="AR629">
        <v>4</v>
      </c>
      <c r="AS629" t="s">
        <v>726</v>
      </c>
      <c r="AT629" t="s">
        <v>726</v>
      </c>
      <c r="AU629">
        <v>2010</v>
      </c>
      <c r="AV629">
        <v>1</v>
      </c>
      <c r="AW629">
        <v>2</v>
      </c>
      <c r="AX629">
        <v>2009</v>
      </c>
      <c r="AY629">
        <v>2</v>
      </c>
      <c r="AZ629">
        <v>9999</v>
      </c>
      <c r="BA629">
        <v>2</v>
      </c>
      <c r="BB629">
        <v>2010</v>
      </c>
      <c r="BC629">
        <v>2</v>
      </c>
      <c r="BD629">
        <v>2009</v>
      </c>
      <c r="BE629">
        <v>2009</v>
      </c>
      <c r="BF629">
        <v>1</v>
      </c>
      <c r="BG629">
        <v>1</v>
      </c>
      <c r="BH629">
        <v>0</v>
      </c>
      <c r="BI629">
        <v>1</v>
      </c>
      <c r="BO629">
        <v>172</v>
      </c>
      <c r="BP629">
        <v>109</v>
      </c>
      <c r="BQ629">
        <v>11752</v>
      </c>
      <c r="BR629">
        <v>92</v>
      </c>
      <c r="BS629">
        <v>244</v>
      </c>
      <c r="BT629">
        <v>1436</v>
      </c>
      <c r="BU629">
        <v>397</v>
      </c>
      <c r="BV629">
        <v>26</v>
      </c>
      <c r="BW629">
        <v>112</v>
      </c>
      <c r="BX629">
        <v>38</v>
      </c>
    </row>
    <row r="630" spans="1:76" x14ac:dyDescent="0.25">
      <c r="A630">
        <v>63</v>
      </c>
      <c r="B630" t="s">
        <v>107</v>
      </c>
      <c r="C630">
        <v>2015</v>
      </c>
      <c r="D630" t="s">
        <v>591</v>
      </c>
      <c r="E630">
        <v>1</v>
      </c>
      <c r="F630">
        <v>1</v>
      </c>
      <c r="G630">
        <v>24853</v>
      </c>
      <c r="H630">
        <v>1.4672058563079284</v>
      </c>
      <c r="I630">
        <v>8568</v>
      </c>
      <c r="J630">
        <v>1</v>
      </c>
      <c r="K630">
        <v>2346</v>
      </c>
      <c r="L630">
        <v>0.13849695967884762</v>
      </c>
      <c r="M630">
        <v>789</v>
      </c>
      <c r="N630">
        <v>2</v>
      </c>
      <c r="O630">
        <v>12644</v>
      </c>
      <c r="P630">
        <v>0.74644311942853769</v>
      </c>
      <c r="Q630">
        <v>51</v>
      </c>
      <c r="R630">
        <v>40483</v>
      </c>
      <c r="S630">
        <v>2040</v>
      </c>
      <c r="T630">
        <v>311230</v>
      </c>
      <c r="U630">
        <v>1</v>
      </c>
      <c r="V630">
        <v>172</v>
      </c>
      <c r="W630">
        <v>5920</v>
      </c>
      <c r="X630">
        <v>2367</v>
      </c>
      <c r="Y630">
        <v>1</v>
      </c>
      <c r="Z630">
        <v>1</v>
      </c>
      <c r="AA630" t="s">
        <v>784</v>
      </c>
      <c r="AB630">
        <v>173599</v>
      </c>
      <c r="AC630">
        <v>2.1</v>
      </c>
      <c r="AD630" t="s">
        <v>726</v>
      </c>
      <c r="AE630">
        <v>0</v>
      </c>
      <c r="AF630">
        <v>1.05</v>
      </c>
      <c r="AG630" t="s">
        <v>726</v>
      </c>
      <c r="AH630" t="s">
        <v>726</v>
      </c>
      <c r="AI630" t="s">
        <v>726</v>
      </c>
      <c r="AJ630" t="s">
        <v>726</v>
      </c>
      <c r="AK630" t="s">
        <v>726</v>
      </c>
      <c r="AL630">
        <v>39</v>
      </c>
      <c r="AM630">
        <v>40</v>
      </c>
      <c r="AN630">
        <v>74</v>
      </c>
      <c r="AO630">
        <v>62065</v>
      </c>
      <c r="AP630">
        <v>3</v>
      </c>
      <c r="AQ630">
        <v>3</v>
      </c>
      <c r="AR630">
        <v>3</v>
      </c>
      <c r="AS630">
        <v>4</v>
      </c>
      <c r="AT630" t="s">
        <v>726</v>
      </c>
      <c r="AU630">
        <v>2010</v>
      </c>
      <c r="AV630">
        <v>1</v>
      </c>
      <c r="AW630">
        <v>2</v>
      </c>
      <c r="AX630">
        <v>2009</v>
      </c>
      <c r="AY630">
        <v>2</v>
      </c>
      <c r="AZ630">
        <v>9999</v>
      </c>
      <c r="BA630">
        <v>2</v>
      </c>
      <c r="BB630">
        <v>2010</v>
      </c>
      <c r="BC630">
        <v>2</v>
      </c>
      <c r="BD630">
        <v>2009</v>
      </c>
      <c r="BE630">
        <v>2009</v>
      </c>
      <c r="BF630">
        <v>1</v>
      </c>
      <c r="BG630">
        <v>1</v>
      </c>
      <c r="BH630">
        <v>0</v>
      </c>
      <c r="BI630">
        <v>1</v>
      </c>
      <c r="BO630">
        <v>212</v>
      </c>
      <c r="BP630">
        <v>90</v>
      </c>
      <c r="BQ630">
        <v>1192</v>
      </c>
      <c r="BR630">
        <v>50</v>
      </c>
      <c r="BS630">
        <v>115</v>
      </c>
      <c r="BT630">
        <v>531</v>
      </c>
      <c r="BU630">
        <v>82</v>
      </c>
      <c r="BV630">
        <v>8</v>
      </c>
      <c r="BW630">
        <v>90</v>
      </c>
      <c r="BX630">
        <v>38</v>
      </c>
    </row>
    <row r="631" spans="1:76" x14ac:dyDescent="0.25">
      <c r="A631">
        <v>63</v>
      </c>
      <c r="B631" t="s">
        <v>107</v>
      </c>
      <c r="C631">
        <v>2016</v>
      </c>
      <c r="D631" t="s">
        <v>591</v>
      </c>
      <c r="E631">
        <v>1</v>
      </c>
      <c r="F631">
        <v>1</v>
      </c>
      <c r="G631">
        <v>24853</v>
      </c>
      <c r="H631">
        <v>1.4672058563079284</v>
      </c>
      <c r="I631">
        <v>8568</v>
      </c>
      <c r="J631">
        <v>1</v>
      </c>
      <c r="K631">
        <v>2346</v>
      </c>
      <c r="L631">
        <v>0.13849695967884762</v>
      </c>
      <c r="M631">
        <v>789</v>
      </c>
      <c r="N631">
        <v>2</v>
      </c>
      <c r="O631">
        <v>12644</v>
      </c>
      <c r="P631">
        <v>0.74644311942853769</v>
      </c>
      <c r="Q631">
        <v>51</v>
      </c>
      <c r="R631">
        <v>40483</v>
      </c>
      <c r="S631">
        <v>2040</v>
      </c>
      <c r="T631">
        <v>311230</v>
      </c>
      <c r="U631">
        <v>1</v>
      </c>
      <c r="V631">
        <v>172</v>
      </c>
      <c r="W631">
        <v>5920</v>
      </c>
      <c r="X631">
        <v>2367</v>
      </c>
      <c r="Y631">
        <v>1</v>
      </c>
      <c r="Z631">
        <v>1</v>
      </c>
      <c r="AA631" t="s">
        <v>784</v>
      </c>
      <c r="AB631">
        <v>173599</v>
      </c>
      <c r="AC631" t="s">
        <v>726</v>
      </c>
      <c r="AD631" t="s">
        <v>726</v>
      </c>
      <c r="AE631" t="s">
        <v>726</v>
      </c>
      <c r="AF631" t="s">
        <v>726</v>
      </c>
      <c r="AG631" t="s">
        <v>726</v>
      </c>
      <c r="AH631" t="s">
        <v>726</v>
      </c>
      <c r="AI631" t="s">
        <v>726</v>
      </c>
      <c r="AJ631" t="s">
        <v>726</v>
      </c>
      <c r="AK631" t="s">
        <v>726</v>
      </c>
      <c r="AL631" t="s">
        <v>726</v>
      </c>
      <c r="AM631">
        <v>40</v>
      </c>
      <c r="AN631" t="s">
        <v>726</v>
      </c>
      <c r="AO631" t="s">
        <v>726</v>
      </c>
      <c r="AP631" t="s">
        <v>726</v>
      </c>
      <c r="AQ631" t="s">
        <v>726</v>
      </c>
      <c r="AR631" t="s">
        <v>726</v>
      </c>
      <c r="AS631" t="s">
        <v>726</v>
      </c>
      <c r="AT631">
        <v>250</v>
      </c>
      <c r="AU631">
        <v>2010</v>
      </c>
      <c r="AV631">
        <v>1</v>
      </c>
      <c r="AW631">
        <v>2</v>
      </c>
      <c r="AX631">
        <v>2009</v>
      </c>
      <c r="AY631">
        <v>2</v>
      </c>
      <c r="AZ631">
        <v>9999</v>
      </c>
      <c r="BA631">
        <v>2</v>
      </c>
      <c r="BB631">
        <v>2010</v>
      </c>
      <c r="BC631">
        <v>2</v>
      </c>
      <c r="BD631">
        <v>2009</v>
      </c>
      <c r="BE631">
        <v>2009</v>
      </c>
      <c r="BF631">
        <v>1</v>
      </c>
      <c r="BG631">
        <v>1</v>
      </c>
      <c r="BH631">
        <v>0</v>
      </c>
      <c r="BI631">
        <v>1</v>
      </c>
      <c r="BO631">
        <v>11</v>
      </c>
      <c r="BP631">
        <v>17</v>
      </c>
      <c r="BQ631">
        <v>68</v>
      </c>
      <c r="BR631">
        <v>2</v>
      </c>
      <c r="BS631">
        <v>15</v>
      </c>
      <c r="BT631">
        <v>22</v>
      </c>
      <c r="BU631">
        <v>6</v>
      </c>
      <c r="BV631">
        <v>0</v>
      </c>
      <c r="BW631">
        <v>11</v>
      </c>
      <c r="BX631">
        <v>9</v>
      </c>
    </row>
    <row r="632" spans="1:76" x14ac:dyDescent="0.25">
      <c r="A632">
        <v>64</v>
      </c>
      <c r="B632" t="s">
        <v>108</v>
      </c>
      <c r="C632">
        <v>2007</v>
      </c>
      <c r="D632" t="s">
        <v>582</v>
      </c>
      <c r="E632">
        <v>0</v>
      </c>
      <c r="F632">
        <v>1</v>
      </c>
      <c r="G632">
        <v>979</v>
      </c>
      <c r="H632">
        <v>0.62998712998713002</v>
      </c>
      <c r="I632">
        <v>380</v>
      </c>
      <c r="J632">
        <v>0</v>
      </c>
      <c r="N632">
        <v>0</v>
      </c>
      <c r="U632">
        <v>1</v>
      </c>
      <c r="V632">
        <v>233</v>
      </c>
      <c r="W632">
        <v>240</v>
      </c>
      <c r="X632">
        <v>709</v>
      </c>
      <c r="Y632">
        <v>1</v>
      </c>
      <c r="Z632">
        <v>1</v>
      </c>
      <c r="AA632" t="s">
        <v>785</v>
      </c>
      <c r="AB632">
        <v>4956</v>
      </c>
      <c r="AC632" t="s">
        <v>726</v>
      </c>
      <c r="AD632">
        <v>1595</v>
      </c>
      <c r="AE632" t="s">
        <v>726</v>
      </c>
      <c r="AF632" t="s">
        <v>726</v>
      </c>
      <c r="AG632" t="s">
        <v>726</v>
      </c>
      <c r="AH632" t="s">
        <v>726</v>
      </c>
      <c r="AI632">
        <v>306</v>
      </c>
      <c r="AJ632">
        <v>249</v>
      </c>
      <c r="AK632">
        <v>10</v>
      </c>
      <c r="AL632">
        <v>73</v>
      </c>
      <c r="AM632" t="s">
        <v>726</v>
      </c>
      <c r="AN632">
        <v>754</v>
      </c>
      <c r="AO632">
        <v>11</v>
      </c>
      <c r="AP632" t="s">
        <v>726</v>
      </c>
      <c r="AQ632" t="s">
        <v>726</v>
      </c>
      <c r="AR632" t="s">
        <v>726</v>
      </c>
      <c r="AS632" t="s">
        <v>726</v>
      </c>
      <c r="AT632" t="s">
        <v>726</v>
      </c>
      <c r="AU632">
        <v>2014</v>
      </c>
      <c r="AV632">
        <v>0</v>
      </c>
      <c r="AW632">
        <v>1</v>
      </c>
      <c r="AX632">
        <v>9999</v>
      </c>
      <c r="AY632">
        <v>0</v>
      </c>
      <c r="AZ632">
        <v>9999</v>
      </c>
      <c r="BA632">
        <v>1</v>
      </c>
      <c r="BB632">
        <v>2014</v>
      </c>
      <c r="BC632">
        <v>0</v>
      </c>
      <c r="BD632">
        <v>9999</v>
      </c>
      <c r="BE632">
        <v>2014</v>
      </c>
      <c r="BF632">
        <v>0</v>
      </c>
      <c r="BG632">
        <v>0</v>
      </c>
      <c r="BH632">
        <v>0</v>
      </c>
      <c r="BI632">
        <v>0</v>
      </c>
      <c r="BO632">
        <v>0</v>
      </c>
      <c r="BP632">
        <v>0</v>
      </c>
      <c r="BQ632">
        <v>0</v>
      </c>
      <c r="BR632">
        <v>0</v>
      </c>
      <c r="BS632">
        <v>0</v>
      </c>
      <c r="BT632">
        <v>0</v>
      </c>
      <c r="BU632">
        <v>0</v>
      </c>
      <c r="BV632">
        <v>0</v>
      </c>
      <c r="BW632">
        <v>0</v>
      </c>
      <c r="BX632">
        <v>0</v>
      </c>
    </row>
    <row r="633" spans="1:76" x14ac:dyDescent="0.25">
      <c r="A633">
        <v>64</v>
      </c>
      <c r="B633" t="s">
        <v>108</v>
      </c>
      <c r="C633">
        <v>2008</v>
      </c>
      <c r="D633" t="s">
        <v>582</v>
      </c>
      <c r="E633">
        <v>0</v>
      </c>
      <c r="F633">
        <v>1</v>
      </c>
      <c r="G633">
        <v>979</v>
      </c>
      <c r="H633">
        <v>0.62998712998713002</v>
      </c>
      <c r="I633">
        <v>380</v>
      </c>
      <c r="J633">
        <v>0</v>
      </c>
      <c r="N633">
        <v>0</v>
      </c>
      <c r="U633">
        <v>1</v>
      </c>
      <c r="V633">
        <v>233</v>
      </c>
      <c r="W633">
        <v>240</v>
      </c>
      <c r="X633">
        <v>709</v>
      </c>
      <c r="Y633">
        <v>1</v>
      </c>
      <c r="Z633">
        <v>1</v>
      </c>
      <c r="AA633" t="s">
        <v>785</v>
      </c>
      <c r="AB633">
        <v>4956</v>
      </c>
      <c r="AC633">
        <v>6.6</v>
      </c>
      <c r="AD633">
        <v>1713</v>
      </c>
      <c r="AE633">
        <v>0</v>
      </c>
      <c r="AF633">
        <v>3.3</v>
      </c>
      <c r="AG633" t="s">
        <v>726</v>
      </c>
      <c r="AH633" t="s">
        <v>726</v>
      </c>
      <c r="AI633">
        <v>324</v>
      </c>
      <c r="AJ633">
        <v>114</v>
      </c>
      <c r="AK633">
        <v>11</v>
      </c>
      <c r="AL633">
        <v>9</v>
      </c>
      <c r="AM633" t="s">
        <v>726</v>
      </c>
      <c r="AN633">
        <v>882</v>
      </c>
      <c r="AO633">
        <v>13</v>
      </c>
      <c r="AP633" t="s">
        <v>726</v>
      </c>
      <c r="AQ633" t="s">
        <v>726</v>
      </c>
      <c r="AR633" t="s">
        <v>726</v>
      </c>
      <c r="AS633" t="s">
        <v>726</v>
      </c>
      <c r="AT633" t="s">
        <v>726</v>
      </c>
      <c r="AU633">
        <v>2014</v>
      </c>
      <c r="AV633">
        <v>0</v>
      </c>
      <c r="AW633">
        <v>1</v>
      </c>
      <c r="AX633">
        <v>9999</v>
      </c>
      <c r="AY633">
        <v>0</v>
      </c>
      <c r="AZ633">
        <v>9999</v>
      </c>
      <c r="BA633">
        <v>1</v>
      </c>
      <c r="BB633">
        <v>2014</v>
      </c>
      <c r="BC633">
        <v>0</v>
      </c>
      <c r="BD633">
        <v>9999</v>
      </c>
      <c r="BE633">
        <v>2014</v>
      </c>
      <c r="BF633">
        <v>0</v>
      </c>
      <c r="BG633">
        <v>0</v>
      </c>
      <c r="BH633">
        <v>0</v>
      </c>
      <c r="BI633">
        <v>0</v>
      </c>
      <c r="BO633">
        <v>0</v>
      </c>
      <c r="BP633">
        <v>0</v>
      </c>
      <c r="BQ633">
        <v>0</v>
      </c>
      <c r="BR633">
        <v>0</v>
      </c>
      <c r="BS633">
        <v>0</v>
      </c>
      <c r="BT633">
        <v>0</v>
      </c>
      <c r="BU633">
        <v>0</v>
      </c>
      <c r="BV633">
        <v>0</v>
      </c>
      <c r="BW633">
        <v>0</v>
      </c>
      <c r="BX633">
        <v>0</v>
      </c>
    </row>
    <row r="634" spans="1:76" x14ac:dyDescent="0.25">
      <c r="A634">
        <v>64</v>
      </c>
      <c r="B634" t="s">
        <v>108</v>
      </c>
      <c r="C634">
        <v>2009</v>
      </c>
      <c r="D634" t="s">
        <v>582</v>
      </c>
      <c r="E634">
        <v>0</v>
      </c>
      <c r="F634">
        <v>1</v>
      </c>
      <c r="G634">
        <v>979</v>
      </c>
      <c r="H634">
        <v>0.62998712998713002</v>
      </c>
      <c r="I634">
        <v>380</v>
      </c>
      <c r="J634">
        <v>0</v>
      </c>
      <c r="N634">
        <v>0</v>
      </c>
      <c r="U634">
        <v>1</v>
      </c>
      <c r="V634">
        <v>233</v>
      </c>
      <c r="W634">
        <v>240</v>
      </c>
      <c r="X634">
        <v>709</v>
      </c>
      <c r="Y634">
        <v>1</v>
      </c>
      <c r="Z634">
        <v>1</v>
      </c>
      <c r="AA634" t="s">
        <v>785</v>
      </c>
      <c r="AB634">
        <v>4956</v>
      </c>
      <c r="AC634">
        <v>6.4</v>
      </c>
      <c r="AD634">
        <v>1588</v>
      </c>
      <c r="AE634">
        <v>0</v>
      </c>
      <c r="AF634">
        <v>3.2</v>
      </c>
      <c r="AG634" t="s">
        <v>726</v>
      </c>
      <c r="AH634" t="s">
        <v>726</v>
      </c>
      <c r="AI634">
        <v>300</v>
      </c>
      <c r="AJ634">
        <v>118</v>
      </c>
      <c r="AK634">
        <v>19</v>
      </c>
      <c r="AL634">
        <v>9</v>
      </c>
      <c r="AM634" t="s">
        <v>726</v>
      </c>
      <c r="AN634">
        <v>820</v>
      </c>
      <c r="AO634">
        <v>7</v>
      </c>
      <c r="AP634" t="s">
        <v>726</v>
      </c>
      <c r="AQ634" t="s">
        <v>726</v>
      </c>
      <c r="AR634" t="s">
        <v>726</v>
      </c>
      <c r="AS634" t="s">
        <v>726</v>
      </c>
      <c r="AT634" t="s">
        <v>726</v>
      </c>
      <c r="AU634">
        <v>2014</v>
      </c>
      <c r="AV634">
        <v>0</v>
      </c>
      <c r="AW634">
        <v>1</v>
      </c>
      <c r="AX634">
        <v>9999</v>
      </c>
      <c r="AY634">
        <v>0</v>
      </c>
      <c r="AZ634">
        <v>9999</v>
      </c>
      <c r="BA634">
        <v>1</v>
      </c>
      <c r="BB634">
        <v>2014</v>
      </c>
      <c r="BC634">
        <v>0</v>
      </c>
      <c r="BD634">
        <v>9999</v>
      </c>
      <c r="BE634">
        <v>2014</v>
      </c>
      <c r="BF634">
        <v>0</v>
      </c>
      <c r="BG634">
        <v>0</v>
      </c>
      <c r="BH634">
        <v>0</v>
      </c>
      <c r="BI634">
        <v>0</v>
      </c>
      <c r="BO634">
        <v>0</v>
      </c>
      <c r="BP634">
        <v>0</v>
      </c>
      <c r="BQ634">
        <v>0</v>
      </c>
      <c r="BR634">
        <v>0</v>
      </c>
      <c r="BS634">
        <v>0</v>
      </c>
      <c r="BT634">
        <v>0</v>
      </c>
      <c r="BU634">
        <v>0</v>
      </c>
      <c r="BV634">
        <v>0</v>
      </c>
      <c r="BW634">
        <v>0</v>
      </c>
      <c r="BX634">
        <v>0</v>
      </c>
    </row>
    <row r="635" spans="1:76" x14ac:dyDescent="0.25">
      <c r="A635">
        <v>64</v>
      </c>
      <c r="B635" t="s">
        <v>108</v>
      </c>
      <c r="C635">
        <v>2010</v>
      </c>
      <c r="D635" t="s">
        <v>582</v>
      </c>
      <c r="E635">
        <v>0</v>
      </c>
      <c r="F635">
        <v>1</v>
      </c>
      <c r="G635">
        <v>979</v>
      </c>
      <c r="H635">
        <v>0.62998712998713002</v>
      </c>
      <c r="I635">
        <v>380</v>
      </c>
      <c r="J635">
        <v>0</v>
      </c>
      <c r="N635">
        <v>0</v>
      </c>
      <c r="U635">
        <v>1</v>
      </c>
      <c r="V635">
        <v>233</v>
      </c>
      <c r="W635">
        <v>240</v>
      </c>
      <c r="X635">
        <v>709</v>
      </c>
      <c r="Y635">
        <v>1</v>
      </c>
      <c r="Z635">
        <v>1</v>
      </c>
      <c r="AA635" t="s">
        <v>785</v>
      </c>
      <c r="AB635">
        <v>4956</v>
      </c>
      <c r="AC635">
        <v>6.2</v>
      </c>
      <c r="AD635">
        <v>1429</v>
      </c>
      <c r="AE635">
        <v>0</v>
      </c>
      <c r="AF635">
        <v>3.1</v>
      </c>
      <c r="AG635" t="s">
        <v>726</v>
      </c>
      <c r="AH635" t="s">
        <v>726</v>
      </c>
      <c r="AI635">
        <v>308</v>
      </c>
      <c r="AJ635">
        <v>-167</v>
      </c>
      <c r="AK635">
        <v>7</v>
      </c>
      <c r="AL635">
        <v>11</v>
      </c>
      <c r="AM635">
        <v>26</v>
      </c>
      <c r="AN635">
        <v>632</v>
      </c>
      <c r="AO635">
        <v>8</v>
      </c>
      <c r="AP635" t="s">
        <v>726</v>
      </c>
      <c r="AQ635" t="s">
        <v>726</v>
      </c>
      <c r="AR635" t="s">
        <v>726</v>
      </c>
      <c r="AS635" t="s">
        <v>726</v>
      </c>
      <c r="AT635" t="s">
        <v>726</v>
      </c>
      <c r="AU635">
        <v>2014</v>
      </c>
      <c r="AV635">
        <v>0</v>
      </c>
      <c r="AW635">
        <v>1</v>
      </c>
      <c r="AX635">
        <v>9999</v>
      </c>
      <c r="AY635">
        <v>0</v>
      </c>
      <c r="AZ635">
        <v>9999</v>
      </c>
      <c r="BA635">
        <v>1</v>
      </c>
      <c r="BB635">
        <v>2014</v>
      </c>
      <c r="BC635">
        <v>0</v>
      </c>
      <c r="BD635">
        <v>9999</v>
      </c>
      <c r="BE635">
        <v>2014</v>
      </c>
      <c r="BF635">
        <v>0</v>
      </c>
      <c r="BG635">
        <v>0</v>
      </c>
      <c r="BH635">
        <v>0</v>
      </c>
      <c r="BI635">
        <v>0</v>
      </c>
      <c r="BO635">
        <v>0</v>
      </c>
      <c r="BP635">
        <v>0</v>
      </c>
      <c r="BQ635">
        <v>0</v>
      </c>
      <c r="BR635">
        <v>0</v>
      </c>
      <c r="BS635">
        <v>0</v>
      </c>
      <c r="BT635">
        <v>0</v>
      </c>
      <c r="BU635">
        <v>0</v>
      </c>
      <c r="BV635">
        <v>0</v>
      </c>
      <c r="BW635">
        <v>0</v>
      </c>
      <c r="BX635">
        <v>0</v>
      </c>
    </row>
    <row r="636" spans="1:76" x14ac:dyDescent="0.25">
      <c r="A636">
        <v>64</v>
      </c>
      <c r="B636" t="s">
        <v>108</v>
      </c>
      <c r="C636">
        <v>2011</v>
      </c>
      <c r="D636" t="s">
        <v>582</v>
      </c>
      <c r="E636">
        <v>0</v>
      </c>
      <c r="F636">
        <v>1</v>
      </c>
      <c r="G636">
        <v>979</v>
      </c>
      <c r="H636">
        <v>0.62998712998713002</v>
      </c>
      <c r="I636">
        <v>380</v>
      </c>
      <c r="J636">
        <v>0</v>
      </c>
      <c r="N636">
        <v>0</v>
      </c>
      <c r="U636">
        <v>1</v>
      </c>
      <c r="V636">
        <v>233</v>
      </c>
      <c r="W636">
        <v>240</v>
      </c>
      <c r="X636">
        <v>709</v>
      </c>
      <c r="Y636">
        <v>1</v>
      </c>
      <c r="Z636">
        <v>1</v>
      </c>
      <c r="AA636" t="s">
        <v>785</v>
      </c>
      <c r="AB636">
        <v>4956</v>
      </c>
      <c r="AC636">
        <v>5.6</v>
      </c>
      <c r="AD636">
        <v>1554</v>
      </c>
      <c r="AE636">
        <v>0</v>
      </c>
      <c r="AF636">
        <v>2.8</v>
      </c>
      <c r="AG636" t="s">
        <v>726</v>
      </c>
      <c r="AH636" t="s">
        <v>726</v>
      </c>
      <c r="AI636">
        <v>320</v>
      </c>
      <c r="AJ636">
        <v>125</v>
      </c>
      <c r="AK636">
        <v>7</v>
      </c>
      <c r="AL636">
        <v>11</v>
      </c>
      <c r="AM636">
        <v>55</v>
      </c>
      <c r="AN636">
        <v>752</v>
      </c>
      <c r="AO636">
        <v>8</v>
      </c>
      <c r="AP636" t="s">
        <v>726</v>
      </c>
      <c r="AQ636" t="s">
        <v>726</v>
      </c>
      <c r="AR636" t="s">
        <v>726</v>
      </c>
      <c r="AS636" t="s">
        <v>726</v>
      </c>
      <c r="AT636" t="s">
        <v>726</v>
      </c>
      <c r="AU636">
        <v>2014</v>
      </c>
      <c r="AV636">
        <v>0</v>
      </c>
      <c r="AW636">
        <v>1</v>
      </c>
      <c r="AX636">
        <v>9999</v>
      </c>
      <c r="AY636">
        <v>0</v>
      </c>
      <c r="AZ636">
        <v>9999</v>
      </c>
      <c r="BA636">
        <v>1</v>
      </c>
      <c r="BB636">
        <v>2014</v>
      </c>
      <c r="BC636">
        <v>0</v>
      </c>
      <c r="BD636">
        <v>9999</v>
      </c>
      <c r="BE636">
        <v>2014</v>
      </c>
      <c r="BF636">
        <v>0</v>
      </c>
      <c r="BG636">
        <v>0</v>
      </c>
      <c r="BH636">
        <v>0</v>
      </c>
      <c r="BI636">
        <v>0</v>
      </c>
      <c r="BO636">
        <v>0</v>
      </c>
      <c r="BP636">
        <v>0</v>
      </c>
      <c r="BQ636">
        <v>0</v>
      </c>
      <c r="BR636">
        <v>0</v>
      </c>
      <c r="BS636">
        <v>0</v>
      </c>
      <c r="BT636">
        <v>0</v>
      </c>
      <c r="BU636">
        <v>0</v>
      </c>
      <c r="BV636">
        <v>0</v>
      </c>
      <c r="BW636">
        <v>0</v>
      </c>
      <c r="BX636">
        <v>0</v>
      </c>
    </row>
    <row r="637" spans="1:76" x14ac:dyDescent="0.25">
      <c r="A637">
        <v>64</v>
      </c>
      <c r="B637" t="s">
        <v>108</v>
      </c>
      <c r="C637">
        <v>2012</v>
      </c>
      <c r="D637" t="s">
        <v>582</v>
      </c>
      <c r="E637">
        <v>0</v>
      </c>
      <c r="F637">
        <v>1</v>
      </c>
      <c r="G637">
        <v>979</v>
      </c>
      <c r="H637">
        <v>0.62998712998713002</v>
      </c>
      <c r="I637">
        <v>380</v>
      </c>
      <c r="J637">
        <v>0</v>
      </c>
      <c r="N637">
        <v>0</v>
      </c>
      <c r="U637">
        <v>1</v>
      </c>
      <c r="V637">
        <v>233</v>
      </c>
      <c r="W637">
        <v>240</v>
      </c>
      <c r="X637">
        <v>709</v>
      </c>
      <c r="Y637">
        <v>1</v>
      </c>
      <c r="Z637">
        <v>1</v>
      </c>
      <c r="AA637" t="s">
        <v>785</v>
      </c>
      <c r="AB637">
        <v>4956</v>
      </c>
      <c r="AC637">
        <v>3.7</v>
      </c>
      <c r="AD637">
        <v>1660</v>
      </c>
      <c r="AE637">
        <v>0</v>
      </c>
      <c r="AF637">
        <v>1.85</v>
      </c>
      <c r="AG637" t="s">
        <v>726</v>
      </c>
      <c r="AH637" t="s">
        <v>726</v>
      </c>
      <c r="AI637" t="s">
        <v>726</v>
      </c>
      <c r="AJ637">
        <v>109</v>
      </c>
      <c r="AK637">
        <v>-11</v>
      </c>
      <c r="AL637">
        <v>10</v>
      </c>
      <c r="AM637">
        <v>900</v>
      </c>
      <c r="AN637">
        <v>4629</v>
      </c>
      <c r="AO637">
        <v>10</v>
      </c>
      <c r="AP637" t="s">
        <v>726</v>
      </c>
      <c r="AQ637" t="s">
        <v>726</v>
      </c>
      <c r="AR637" t="s">
        <v>726</v>
      </c>
      <c r="AS637" t="s">
        <v>726</v>
      </c>
      <c r="AT637" t="s">
        <v>726</v>
      </c>
      <c r="AU637">
        <v>2014</v>
      </c>
      <c r="AV637">
        <v>0</v>
      </c>
      <c r="AW637">
        <v>1</v>
      </c>
      <c r="AX637">
        <v>9999</v>
      </c>
      <c r="AY637">
        <v>0</v>
      </c>
      <c r="AZ637">
        <v>9999</v>
      </c>
      <c r="BA637">
        <v>1</v>
      </c>
      <c r="BB637">
        <v>2014</v>
      </c>
      <c r="BC637">
        <v>0</v>
      </c>
      <c r="BD637">
        <v>9999</v>
      </c>
      <c r="BE637">
        <v>2014</v>
      </c>
      <c r="BF637">
        <v>0</v>
      </c>
      <c r="BG637">
        <v>0</v>
      </c>
      <c r="BH637">
        <v>0</v>
      </c>
      <c r="BI637">
        <v>0</v>
      </c>
      <c r="BO637">
        <v>0</v>
      </c>
      <c r="BP637">
        <v>0</v>
      </c>
      <c r="BQ637">
        <v>0</v>
      </c>
      <c r="BR637">
        <v>0</v>
      </c>
      <c r="BS637">
        <v>0</v>
      </c>
      <c r="BT637">
        <v>0</v>
      </c>
      <c r="BU637">
        <v>0</v>
      </c>
      <c r="BV637">
        <v>0</v>
      </c>
      <c r="BW637">
        <v>0</v>
      </c>
      <c r="BX637">
        <v>0</v>
      </c>
    </row>
    <row r="638" spans="1:76" x14ac:dyDescent="0.25">
      <c r="A638">
        <v>64</v>
      </c>
      <c r="B638" t="s">
        <v>108</v>
      </c>
      <c r="C638">
        <v>2013</v>
      </c>
      <c r="D638" t="s">
        <v>582</v>
      </c>
      <c r="E638">
        <v>0</v>
      </c>
      <c r="F638">
        <v>1</v>
      </c>
      <c r="G638">
        <v>979</v>
      </c>
      <c r="H638">
        <v>0.62998712998713002</v>
      </c>
      <c r="I638">
        <v>380</v>
      </c>
      <c r="J638">
        <v>0</v>
      </c>
      <c r="N638">
        <v>0</v>
      </c>
      <c r="U638">
        <v>1</v>
      </c>
      <c r="V638">
        <v>233</v>
      </c>
      <c r="W638">
        <v>240</v>
      </c>
      <c r="X638">
        <v>709</v>
      </c>
      <c r="Y638">
        <v>1</v>
      </c>
      <c r="Z638">
        <v>1</v>
      </c>
      <c r="AA638" t="s">
        <v>785</v>
      </c>
      <c r="AB638">
        <v>4956</v>
      </c>
      <c r="AC638">
        <v>1.5</v>
      </c>
      <c r="AD638">
        <v>1785</v>
      </c>
      <c r="AE638">
        <v>0</v>
      </c>
      <c r="AF638">
        <v>0.75</v>
      </c>
      <c r="AG638" t="s">
        <v>726</v>
      </c>
      <c r="AH638" t="s">
        <v>726</v>
      </c>
      <c r="AI638">
        <v>433</v>
      </c>
      <c r="AJ638">
        <v>249</v>
      </c>
      <c r="AK638">
        <v>9</v>
      </c>
      <c r="AL638">
        <v>10</v>
      </c>
      <c r="AM638">
        <v>85</v>
      </c>
      <c r="AN638">
        <v>7271</v>
      </c>
      <c r="AO638">
        <v>10</v>
      </c>
      <c r="AP638" t="s">
        <v>726</v>
      </c>
      <c r="AQ638" t="s">
        <v>726</v>
      </c>
      <c r="AR638" t="s">
        <v>726</v>
      </c>
      <c r="AS638" t="s">
        <v>726</v>
      </c>
      <c r="AT638" t="s">
        <v>726</v>
      </c>
      <c r="AU638">
        <v>2014</v>
      </c>
      <c r="AV638">
        <v>0</v>
      </c>
      <c r="AW638">
        <v>1</v>
      </c>
      <c r="AX638">
        <v>9999</v>
      </c>
      <c r="AY638">
        <v>0</v>
      </c>
      <c r="AZ638">
        <v>9999</v>
      </c>
      <c r="BA638">
        <v>1</v>
      </c>
      <c r="BB638">
        <v>2014</v>
      </c>
      <c r="BC638">
        <v>0</v>
      </c>
      <c r="BD638">
        <v>9999</v>
      </c>
      <c r="BE638">
        <v>2014</v>
      </c>
      <c r="BF638">
        <v>0</v>
      </c>
      <c r="BG638">
        <v>0</v>
      </c>
      <c r="BH638">
        <v>0</v>
      </c>
      <c r="BI638">
        <v>0</v>
      </c>
      <c r="BO638">
        <v>0</v>
      </c>
      <c r="BP638">
        <v>0</v>
      </c>
      <c r="BQ638">
        <v>0</v>
      </c>
      <c r="BR638">
        <v>0</v>
      </c>
      <c r="BS638">
        <v>0</v>
      </c>
      <c r="BT638">
        <v>0</v>
      </c>
      <c r="BU638">
        <v>0</v>
      </c>
      <c r="BV638">
        <v>0</v>
      </c>
      <c r="BW638">
        <v>0</v>
      </c>
      <c r="BX638">
        <v>0</v>
      </c>
    </row>
    <row r="639" spans="1:76" x14ac:dyDescent="0.25">
      <c r="A639">
        <v>64</v>
      </c>
      <c r="B639" t="s">
        <v>108</v>
      </c>
      <c r="C639">
        <v>2014</v>
      </c>
      <c r="D639" t="s">
        <v>582</v>
      </c>
      <c r="E639">
        <v>0</v>
      </c>
      <c r="F639">
        <v>1</v>
      </c>
      <c r="G639">
        <v>979</v>
      </c>
      <c r="H639">
        <v>0.62998712998713002</v>
      </c>
      <c r="I639">
        <v>380</v>
      </c>
      <c r="J639">
        <v>0</v>
      </c>
      <c r="N639">
        <v>0</v>
      </c>
      <c r="U639">
        <v>1</v>
      </c>
      <c r="V639">
        <v>233</v>
      </c>
      <c r="W639">
        <v>240</v>
      </c>
      <c r="X639">
        <v>709</v>
      </c>
      <c r="Y639">
        <v>1</v>
      </c>
      <c r="Z639">
        <v>1</v>
      </c>
      <c r="AA639" t="s">
        <v>785</v>
      </c>
      <c r="AB639">
        <v>4956</v>
      </c>
      <c r="AC639">
        <v>1.9</v>
      </c>
      <c r="AD639">
        <v>1861</v>
      </c>
      <c r="AE639">
        <v>0</v>
      </c>
      <c r="AF639">
        <v>0.95</v>
      </c>
      <c r="AG639" t="s">
        <v>726</v>
      </c>
      <c r="AH639" t="s">
        <v>726</v>
      </c>
      <c r="AI639">
        <v>433</v>
      </c>
      <c r="AJ639">
        <v>72</v>
      </c>
      <c r="AK639">
        <v>7</v>
      </c>
      <c r="AL639">
        <v>95.2</v>
      </c>
      <c r="AM639">
        <v>73</v>
      </c>
      <c r="AN639">
        <v>7469</v>
      </c>
      <c r="AO639">
        <v>11</v>
      </c>
      <c r="AP639">
        <v>10</v>
      </c>
      <c r="AQ639">
        <v>8</v>
      </c>
      <c r="AR639">
        <v>13</v>
      </c>
      <c r="AS639">
        <v>33</v>
      </c>
      <c r="AT639" t="s">
        <v>726</v>
      </c>
      <c r="AU639">
        <v>2014</v>
      </c>
      <c r="AV639">
        <v>0</v>
      </c>
      <c r="AW639">
        <v>1</v>
      </c>
      <c r="AX639">
        <v>9999</v>
      </c>
      <c r="AY639">
        <v>0</v>
      </c>
      <c r="AZ639">
        <v>9999</v>
      </c>
      <c r="BA639">
        <v>1</v>
      </c>
      <c r="BB639">
        <v>2014</v>
      </c>
      <c r="BC639">
        <v>0</v>
      </c>
      <c r="BD639">
        <v>9999</v>
      </c>
      <c r="BE639">
        <v>2014</v>
      </c>
      <c r="BF639">
        <v>0</v>
      </c>
      <c r="BG639">
        <v>0</v>
      </c>
      <c r="BH639">
        <v>0</v>
      </c>
      <c r="BI639">
        <v>0</v>
      </c>
      <c r="BO639">
        <v>0</v>
      </c>
      <c r="BP639">
        <v>0</v>
      </c>
      <c r="BQ639">
        <v>0</v>
      </c>
      <c r="BR639">
        <v>0</v>
      </c>
      <c r="BS639">
        <v>0</v>
      </c>
      <c r="BT639">
        <v>0</v>
      </c>
      <c r="BU639">
        <v>0</v>
      </c>
      <c r="BV639">
        <v>0</v>
      </c>
      <c r="BW639">
        <v>0</v>
      </c>
      <c r="BX639">
        <v>0</v>
      </c>
    </row>
    <row r="640" spans="1:76" x14ac:dyDescent="0.25">
      <c r="A640">
        <v>64</v>
      </c>
      <c r="B640" t="s">
        <v>108</v>
      </c>
      <c r="C640">
        <v>2015</v>
      </c>
      <c r="D640" t="s">
        <v>582</v>
      </c>
      <c r="E640">
        <v>0</v>
      </c>
      <c r="F640">
        <v>1</v>
      </c>
      <c r="G640">
        <v>979</v>
      </c>
      <c r="H640">
        <v>0.62998712998713002</v>
      </c>
      <c r="I640">
        <v>380</v>
      </c>
      <c r="J640">
        <v>0</v>
      </c>
      <c r="N640">
        <v>0</v>
      </c>
      <c r="U640">
        <v>1</v>
      </c>
      <c r="V640">
        <v>233</v>
      </c>
      <c r="W640">
        <v>240</v>
      </c>
      <c r="X640">
        <v>709</v>
      </c>
      <c r="Y640">
        <v>1</v>
      </c>
      <c r="Z640">
        <v>1</v>
      </c>
      <c r="AA640" t="s">
        <v>785</v>
      </c>
      <c r="AB640">
        <v>4956</v>
      </c>
      <c r="AC640">
        <v>1.8</v>
      </c>
      <c r="AD640">
        <v>2030</v>
      </c>
      <c r="AE640">
        <v>0</v>
      </c>
      <c r="AF640">
        <v>0.9</v>
      </c>
      <c r="AG640" t="s">
        <v>726</v>
      </c>
      <c r="AH640" t="s">
        <v>726</v>
      </c>
      <c r="AI640" t="s">
        <v>726</v>
      </c>
      <c r="AJ640">
        <v>174</v>
      </c>
      <c r="AK640">
        <v>9</v>
      </c>
      <c r="AL640">
        <v>10</v>
      </c>
      <c r="AM640">
        <v>9</v>
      </c>
      <c r="AN640">
        <v>25</v>
      </c>
      <c r="AO640">
        <v>754</v>
      </c>
      <c r="AP640">
        <v>10</v>
      </c>
      <c r="AQ640">
        <v>8</v>
      </c>
      <c r="AR640">
        <v>7</v>
      </c>
      <c r="AS640">
        <v>11</v>
      </c>
      <c r="AT640">
        <v>4</v>
      </c>
      <c r="AU640">
        <v>2014</v>
      </c>
      <c r="AV640">
        <v>0</v>
      </c>
      <c r="AW640">
        <v>1</v>
      </c>
      <c r="AX640">
        <v>9999</v>
      </c>
      <c r="AY640">
        <v>0</v>
      </c>
      <c r="AZ640">
        <v>9999</v>
      </c>
      <c r="BA640">
        <v>1</v>
      </c>
      <c r="BB640">
        <v>2014</v>
      </c>
      <c r="BC640">
        <v>0</v>
      </c>
      <c r="BD640">
        <v>9999</v>
      </c>
      <c r="BE640">
        <v>2014</v>
      </c>
      <c r="BF640">
        <v>0</v>
      </c>
      <c r="BG640">
        <v>0</v>
      </c>
      <c r="BH640">
        <v>0</v>
      </c>
      <c r="BI640">
        <v>0</v>
      </c>
      <c r="BO640">
        <v>0</v>
      </c>
      <c r="BP640">
        <v>0</v>
      </c>
      <c r="BQ640">
        <v>0</v>
      </c>
      <c r="BR640">
        <v>0</v>
      </c>
      <c r="BS640">
        <v>0</v>
      </c>
      <c r="BT640">
        <v>0</v>
      </c>
      <c r="BU640">
        <v>0</v>
      </c>
      <c r="BV640">
        <v>0</v>
      </c>
      <c r="BW640">
        <v>0</v>
      </c>
      <c r="BX640">
        <v>0</v>
      </c>
    </row>
    <row r="641" spans="1:76" x14ac:dyDescent="0.25">
      <c r="A641">
        <v>64</v>
      </c>
      <c r="B641" t="s">
        <v>108</v>
      </c>
      <c r="C641">
        <v>2016</v>
      </c>
      <c r="D641" t="s">
        <v>582</v>
      </c>
      <c r="E641">
        <v>0</v>
      </c>
      <c r="F641">
        <v>1</v>
      </c>
      <c r="G641">
        <v>979</v>
      </c>
      <c r="H641">
        <v>0.62998712998713002</v>
      </c>
      <c r="I641">
        <v>380</v>
      </c>
      <c r="J641">
        <v>0</v>
      </c>
      <c r="N641">
        <v>0</v>
      </c>
      <c r="U641">
        <v>1</v>
      </c>
      <c r="V641">
        <v>233</v>
      </c>
      <c r="W641">
        <v>240</v>
      </c>
      <c r="X641">
        <v>709</v>
      </c>
      <c r="Y641">
        <v>1</v>
      </c>
      <c r="Z641">
        <v>1</v>
      </c>
      <c r="AA641" t="s">
        <v>785</v>
      </c>
      <c r="AB641">
        <v>4956</v>
      </c>
      <c r="AC641" t="s">
        <v>726</v>
      </c>
      <c r="AD641" t="s">
        <v>726</v>
      </c>
      <c r="AE641" t="s">
        <v>726</v>
      </c>
      <c r="AF641" t="s">
        <v>726</v>
      </c>
      <c r="AG641" t="s">
        <v>726</v>
      </c>
      <c r="AH641" t="s">
        <v>726</v>
      </c>
      <c r="AI641" t="s">
        <v>726</v>
      </c>
      <c r="AJ641" t="s">
        <v>726</v>
      </c>
      <c r="AK641" t="s">
        <v>726</v>
      </c>
      <c r="AL641" t="s">
        <v>726</v>
      </c>
      <c r="AM641">
        <v>9</v>
      </c>
      <c r="AN641" t="s">
        <v>726</v>
      </c>
      <c r="AO641" t="s">
        <v>726</v>
      </c>
      <c r="AP641" t="s">
        <v>726</v>
      </c>
      <c r="AQ641" t="s">
        <v>726</v>
      </c>
      <c r="AR641" t="s">
        <v>726</v>
      </c>
      <c r="AS641" t="s">
        <v>726</v>
      </c>
      <c r="AT641">
        <v>3</v>
      </c>
      <c r="AU641">
        <v>2014</v>
      </c>
      <c r="AV641">
        <v>0</v>
      </c>
      <c r="AW641">
        <v>1</v>
      </c>
      <c r="AX641">
        <v>9999</v>
      </c>
      <c r="AY641">
        <v>0</v>
      </c>
      <c r="AZ641">
        <v>9999</v>
      </c>
      <c r="BA641">
        <v>1</v>
      </c>
      <c r="BB641">
        <v>2014</v>
      </c>
      <c r="BC641">
        <v>0</v>
      </c>
      <c r="BD641">
        <v>9999</v>
      </c>
      <c r="BE641">
        <v>2014</v>
      </c>
      <c r="BF641">
        <v>0</v>
      </c>
      <c r="BG641">
        <v>0</v>
      </c>
      <c r="BH641">
        <v>0</v>
      </c>
      <c r="BI641">
        <v>0</v>
      </c>
      <c r="BO641">
        <v>0</v>
      </c>
      <c r="BP641">
        <v>0</v>
      </c>
      <c r="BQ641">
        <v>0</v>
      </c>
      <c r="BR641">
        <v>0</v>
      </c>
      <c r="BS641">
        <v>0</v>
      </c>
      <c r="BT641">
        <v>0</v>
      </c>
      <c r="BU641">
        <v>0</v>
      </c>
      <c r="BV641">
        <v>0</v>
      </c>
      <c r="BW641">
        <v>0</v>
      </c>
      <c r="BX641">
        <v>0</v>
      </c>
    </row>
    <row r="642" spans="1:76" x14ac:dyDescent="0.25">
      <c r="A642">
        <v>65</v>
      </c>
      <c r="B642" t="s">
        <v>109</v>
      </c>
      <c r="C642">
        <v>2007</v>
      </c>
      <c r="D642" t="s">
        <v>587</v>
      </c>
      <c r="E642">
        <v>0</v>
      </c>
      <c r="F642">
        <v>1</v>
      </c>
      <c r="G642">
        <v>1401</v>
      </c>
      <c r="H642">
        <v>0.19310820124052377</v>
      </c>
      <c r="I642">
        <v>922</v>
      </c>
      <c r="J642">
        <v>1</v>
      </c>
      <c r="K642">
        <v>75</v>
      </c>
      <c r="L642">
        <v>1.0337698139214336E-2</v>
      </c>
      <c r="M642">
        <v>219</v>
      </c>
      <c r="N642">
        <v>2</v>
      </c>
      <c r="O642">
        <v>478</v>
      </c>
      <c r="P642">
        <v>6.5885596140592695E-2</v>
      </c>
      <c r="Q642">
        <v>4</v>
      </c>
      <c r="R642">
        <v>39965</v>
      </c>
      <c r="U642">
        <v>1</v>
      </c>
      <c r="V642">
        <v>0</v>
      </c>
      <c r="W642">
        <v>2</v>
      </c>
      <c r="X642">
        <v>0</v>
      </c>
      <c r="Y642">
        <v>1</v>
      </c>
      <c r="Z642">
        <v>0</v>
      </c>
      <c r="AA642" t="s">
        <v>786</v>
      </c>
      <c r="AB642">
        <v>8608</v>
      </c>
      <c r="AC642" t="s">
        <v>726</v>
      </c>
      <c r="AD642">
        <v>6968</v>
      </c>
      <c r="AE642" t="s">
        <v>726</v>
      </c>
      <c r="AF642" t="s">
        <v>726</v>
      </c>
      <c r="AG642">
        <v>56.012999999999998</v>
      </c>
      <c r="AH642">
        <v>1424.9860000000001</v>
      </c>
      <c r="AI642">
        <v>1143.598</v>
      </c>
      <c r="AJ642" t="s">
        <v>726</v>
      </c>
      <c r="AK642">
        <v>76</v>
      </c>
      <c r="AL642">
        <v>679</v>
      </c>
      <c r="AM642" t="s">
        <v>726</v>
      </c>
      <c r="AN642" t="s">
        <v>726</v>
      </c>
      <c r="AO642" t="s">
        <v>726</v>
      </c>
      <c r="AP642" t="s">
        <v>726</v>
      </c>
      <c r="AQ642" t="s">
        <v>726</v>
      </c>
      <c r="AR642" t="s">
        <v>726</v>
      </c>
      <c r="AS642" t="s">
        <v>726</v>
      </c>
      <c r="AT642" t="s">
        <v>726</v>
      </c>
      <c r="AU642">
        <v>2015</v>
      </c>
      <c r="AV642">
        <v>1</v>
      </c>
      <c r="AW642">
        <v>1</v>
      </c>
      <c r="AX642">
        <v>2008</v>
      </c>
      <c r="AY642">
        <v>2</v>
      </c>
      <c r="AZ642">
        <v>9999</v>
      </c>
      <c r="BA642">
        <v>2</v>
      </c>
      <c r="BB642">
        <v>2009</v>
      </c>
      <c r="BC642">
        <v>2</v>
      </c>
      <c r="BD642">
        <v>2008</v>
      </c>
      <c r="BE642">
        <v>2008</v>
      </c>
      <c r="BF642">
        <v>0</v>
      </c>
      <c r="BG642">
        <v>0</v>
      </c>
      <c r="BH642">
        <v>0</v>
      </c>
      <c r="BI642">
        <v>0</v>
      </c>
      <c r="BO642">
        <v>0</v>
      </c>
      <c r="BP642">
        <v>0</v>
      </c>
      <c r="BQ642">
        <v>0</v>
      </c>
      <c r="BR642">
        <v>0</v>
      </c>
      <c r="BS642">
        <v>0</v>
      </c>
      <c r="BT642">
        <v>0</v>
      </c>
      <c r="BU642">
        <v>0</v>
      </c>
      <c r="BV642">
        <v>0</v>
      </c>
      <c r="BW642">
        <v>0</v>
      </c>
      <c r="BX642">
        <v>0</v>
      </c>
    </row>
    <row r="643" spans="1:76" x14ac:dyDescent="0.25">
      <c r="A643">
        <v>65</v>
      </c>
      <c r="B643" t="s">
        <v>109</v>
      </c>
      <c r="C643">
        <v>2008</v>
      </c>
      <c r="D643" t="s">
        <v>587</v>
      </c>
      <c r="E643">
        <v>0</v>
      </c>
      <c r="F643">
        <v>1</v>
      </c>
      <c r="G643">
        <v>1401</v>
      </c>
      <c r="H643">
        <v>0.19310820124052377</v>
      </c>
      <c r="I643">
        <v>922</v>
      </c>
      <c r="J643">
        <v>1</v>
      </c>
      <c r="K643">
        <v>75</v>
      </c>
      <c r="L643">
        <v>1.0337698139214336E-2</v>
      </c>
      <c r="M643">
        <v>219</v>
      </c>
      <c r="N643">
        <v>2</v>
      </c>
      <c r="O643">
        <v>478</v>
      </c>
      <c r="P643">
        <v>6.5885596140592695E-2</v>
      </c>
      <c r="Q643">
        <v>4</v>
      </c>
      <c r="R643">
        <v>39965</v>
      </c>
      <c r="U643">
        <v>1</v>
      </c>
      <c r="V643">
        <v>0</v>
      </c>
      <c r="W643">
        <v>2</v>
      </c>
      <c r="X643">
        <v>0</v>
      </c>
      <c r="Y643">
        <v>1</v>
      </c>
      <c r="Z643">
        <v>0</v>
      </c>
      <c r="AA643" t="s">
        <v>786</v>
      </c>
      <c r="AB643">
        <v>8608</v>
      </c>
      <c r="AC643">
        <v>0</v>
      </c>
      <c r="AD643">
        <v>6968</v>
      </c>
      <c r="AE643">
        <v>0</v>
      </c>
      <c r="AF643">
        <v>0</v>
      </c>
      <c r="AG643">
        <v>-24.594000000000001</v>
      </c>
      <c r="AH643">
        <v>1317.7840000000001</v>
      </c>
      <c r="AI643">
        <v>1095.902</v>
      </c>
      <c r="AJ643">
        <v>109</v>
      </c>
      <c r="AK643">
        <v>77</v>
      </c>
      <c r="AL643" t="s">
        <v>726</v>
      </c>
      <c r="AM643" t="s">
        <v>726</v>
      </c>
      <c r="AN643">
        <v>40874</v>
      </c>
      <c r="AO643">
        <v>5</v>
      </c>
      <c r="AP643" t="s">
        <v>726</v>
      </c>
      <c r="AQ643" t="s">
        <v>726</v>
      </c>
      <c r="AR643" t="s">
        <v>726</v>
      </c>
      <c r="AS643" t="s">
        <v>726</v>
      </c>
      <c r="AT643" t="s">
        <v>726</v>
      </c>
      <c r="AU643">
        <v>2015</v>
      </c>
      <c r="AV643">
        <v>1</v>
      </c>
      <c r="AW643">
        <v>1</v>
      </c>
      <c r="AX643">
        <v>2008</v>
      </c>
      <c r="AY643">
        <v>2</v>
      </c>
      <c r="AZ643">
        <v>9999</v>
      </c>
      <c r="BA643">
        <v>2</v>
      </c>
      <c r="BB643">
        <v>2009</v>
      </c>
      <c r="BC643">
        <v>2</v>
      </c>
      <c r="BD643">
        <v>2008</v>
      </c>
      <c r="BE643">
        <v>2008</v>
      </c>
      <c r="BF643">
        <v>0</v>
      </c>
      <c r="BG643">
        <v>1</v>
      </c>
      <c r="BH643">
        <v>0</v>
      </c>
      <c r="BI643">
        <v>1</v>
      </c>
      <c r="BO643">
        <v>0</v>
      </c>
      <c r="BP643">
        <v>0</v>
      </c>
      <c r="BQ643">
        <v>0</v>
      </c>
      <c r="BR643">
        <v>17</v>
      </c>
      <c r="BS643">
        <v>2</v>
      </c>
      <c r="BT643">
        <v>3</v>
      </c>
      <c r="BU643">
        <v>0</v>
      </c>
      <c r="BV643">
        <v>0</v>
      </c>
      <c r="BW643">
        <v>0</v>
      </c>
      <c r="BX643">
        <v>0</v>
      </c>
    </row>
    <row r="644" spans="1:76" x14ac:dyDescent="0.25">
      <c r="A644">
        <v>65</v>
      </c>
      <c r="B644" t="s">
        <v>109</v>
      </c>
      <c r="C644">
        <v>2009</v>
      </c>
      <c r="D644" t="s">
        <v>587</v>
      </c>
      <c r="E644">
        <v>0</v>
      </c>
      <c r="F644">
        <v>1</v>
      </c>
      <c r="G644">
        <v>1401</v>
      </c>
      <c r="H644">
        <v>0.19310820124052377</v>
      </c>
      <c r="I644">
        <v>922</v>
      </c>
      <c r="J644">
        <v>1</v>
      </c>
      <c r="K644">
        <v>75</v>
      </c>
      <c r="L644">
        <v>1.0337698139214336E-2</v>
      </c>
      <c r="M644">
        <v>219</v>
      </c>
      <c r="N644">
        <v>2</v>
      </c>
      <c r="O644">
        <v>478</v>
      </c>
      <c r="P644">
        <v>6.5885596140592695E-2</v>
      </c>
      <c r="Q644">
        <v>4</v>
      </c>
      <c r="R644">
        <v>39965</v>
      </c>
      <c r="U644">
        <v>1</v>
      </c>
      <c r="V644">
        <v>0</v>
      </c>
      <c r="W644">
        <v>2</v>
      </c>
      <c r="X644">
        <v>0</v>
      </c>
      <c r="Y644">
        <v>1</v>
      </c>
      <c r="Z644">
        <v>0</v>
      </c>
      <c r="AA644" t="s">
        <v>786</v>
      </c>
      <c r="AB644">
        <v>8608</v>
      </c>
      <c r="AC644">
        <v>2.6</v>
      </c>
      <c r="AD644">
        <v>7114</v>
      </c>
      <c r="AE644">
        <v>0</v>
      </c>
      <c r="AF644">
        <v>1.3</v>
      </c>
      <c r="AG644">
        <v>37.348999999999997</v>
      </c>
      <c r="AH644">
        <v>1387.9559999999999</v>
      </c>
      <c r="AI644">
        <v>1235.9829999999999</v>
      </c>
      <c r="AJ644">
        <v>147</v>
      </c>
      <c r="AK644">
        <v>0</v>
      </c>
      <c r="AL644">
        <v>77</v>
      </c>
      <c r="AM644" t="s">
        <v>726</v>
      </c>
      <c r="AN644">
        <v>55496</v>
      </c>
      <c r="AO644">
        <v>3</v>
      </c>
      <c r="AP644" t="s">
        <v>726</v>
      </c>
      <c r="AQ644" t="s">
        <v>726</v>
      </c>
      <c r="AR644" t="s">
        <v>726</v>
      </c>
      <c r="AS644" t="s">
        <v>726</v>
      </c>
      <c r="AT644" t="s">
        <v>726</v>
      </c>
      <c r="AU644">
        <v>2015</v>
      </c>
      <c r="AV644">
        <v>1</v>
      </c>
      <c r="AW644">
        <v>1</v>
      </c>
      <c r="AX644">
        <v>2008</v>
      </c>
      <c r="AY644">
        <v>2</v>
      </c>
      <c r="AZ644">
        <v>9999</v>
      </c>
      <c r="BA644">
        <v>2</v>
      </c>
      <c r="BB644">
        <v>2009</v>
      </c>
      <c r="BC644">
        <v>2</v>
      </c>
      <c r="BD644">
        <v>2008</v>
      </c>
      <c r="BE644">
        <v>2008</v>
      </c>
      <c r="BF644">
        <v>1</v>
      </c>
      <c r="BG644">
        <v>1</v>
      </c>
      <c r="BH644">
        <v>0</v>
      </c>
      <c r="BI644">
        <v>1</v>
      </c>
      <c r="BO644">
        <v>0</v>
      </c>
      <c r="BP644">
        <v>0</v>
      </c>
      <c r="BQ644">
        <v>0</v>
      </c>
      <c r="BR644">
        <v>59</v>
      </c>
      <c r="BS644">
        <v>0</v>
      </c>
      <c r="BT644">
        <v>13</v>
      </c>
      <c r="BU644">
        <v>0</v>
      </c>
      <c r="BV644">
        <v>0</v>
      </c>
      <c r="BW644">
        <v>0</v>
      </c>
      <c r="BX644">
        <v>14</v>
      </c>
    </row>
    <row r="645" spans="1:76" x14ac:dyDescent="0.25">
      <c r="A645">
        <v>65</v>
      </c>
      <c r="B645" t="s">
        <v>109</v>
      </c>
      <c r="C645">
        <v>2010</v>
      </c>
      <c r="D645" t="s">
        <v>587</v>
      </c>
      <c r="E645">
        <v>0</v>
      </c>
      <c r="F645">
        <v>1</v>
      </c>
      <c r="G645">
        <v>1401</v>
      </c>
      <c r="H645">
        <v>0.19310820124052377</v>
      </c>
      <c r="I645">
        <v>922</v>
      </c>
      <c r="J645">
        <v>1</v>
      </c>
      <c r="K645">
        <v>75</v>
      </c>
      <c r="L645">
        <v>1.0337698139214336E-2</v>
      </c>
      <c r="M645">
        <v>219</v>
      </c>
      <c r="N645">
        <v>2</v>
      </c>
      <c r="O645">
        <v>478</v>
      </c>
      <c r="P645">
        <v>6.5885596140592695E-2</v>
      </c>
      <c r="Q645">
        <v>4</v>
      </c>
      <c r="R645">
        <v>39965</v>
      </c>
      <c r="U645">
        <v>1</v>
      </c>
      <c r="V645">
        <v>0</v>
      </c>
      <c r="W645">
        <v>2</v>
      </c>
      <c r="X645">
        <v>0</v>
      </c>
      <c r="Y645">
        <v>1</v>
      </c>
      <c r="Z645">
        <v>0</v>
      </c>
      <c r="AA645" t="s">
        <v>786</v>
      </c>
      <c r="AB645">
        <v>8608</v>
      </c>
      <c r="AC645">
        <v>2</v>
      </c>
      <c r="AD645">
        <v>7418</v>
      </c>
      <c r="AE645">
        <v>0</v>
      </c>
      <c r="AF645">
        <v>1</v>
      </c>
      <c r="AG645">
        <v>38.591999999999999</v>
      </c>
      <c r="AH645">
        <v>1437.17</v>
      </c>
      <c r="AI645">
        <v>1266.288</v>
      </c>
      <c r="AJ645">
        <v>325</v>
      </c>
      <c r="AK645">
        <v>2</v>
      </c>
      <c r="AL645">
        <v>77</v>
      </c>
      <c r="AM645">
        <v>402</v>
      </c>
      <c r="AN645">
        <v>56715</v>
      </c>
      <c r="AO645">
        <v>2</v>
      </c>
      <c r="AP645" t="s">
        <v>726</v>
      </c>
      <c r="AQ645" t="s">
        <v>726</v>
      </c>
      <c r="AR645" t="s">
        <v>726</v>
      </c>
      <c r="AS645" t="s">
        <v>726</v>
      </c>
      <c r="AT645" t="s">
        <v>726</v>
      </c>
      <c r="AU645">
        <v>2015</v>
      </c>
      <c r="AV645">
        <v>1</v>
      </c>
      <c r="AW645">
        <v>1</v>
      </c>
      <c r="AX645">
        <v>2008</v>
      </c>
      <c r="AY645">
        <v>2</v>
      </c>
      <c r="AZ645">
        <v>9999</v>
      </c>
      <c r="BA645">
        <v>2</v>
      </c>
      <c r="BB645">
        <v>2009</v>
      </c>
      <c r="BC645">
        <v>2</v>
      </c>
      <c r="BD645">
        <v>2008</v>
      </c>
      <c r="BE645">
        <v>2008</v>
      </c>
      <c r="BF645">
        <v>1</v>
      </c>
      <c r="BG645">
        <v>1</v>
      </c>
      <c r="BH645">
        <v>0</v>
      </c>
      <c r="BI645">
        <v>1</v>
      </c>
      <c r="BO645">
        <v>0</v>
      </c>
      <c r="BP645">
        <v>0</v>
      </c>
      <c r="BQ645">
        <v>0</v>
      </c>
      <c r="BR645">
        <v>63</v>
      </c>
      <c r="BS645">
        <v>0</v>
      </c>
      <c r="BT645">
        <v>25</v>
      </c>
      <c r="BU645">
        <v>3</v>
      </c>
      <c r="BV645">
        <v>0</v>
      </c>
      <c r="BW645">
        <v>0</v>
      </c>
      <c r="BX645">
        <v>0</v>
      </c>
    </row>
    <row r="646" spans="1:76" x14ac:dyDescent="0.25">
      <c r="A646">
        <v>65</v>
      </c>
      <c r="B646" t="s">
        <v>109</v>
      </c>
      <c r="C646">
        <v>2011</v>
      </c>
      <c r="D646" t="s">
        <v>587</v>
      </c>
      <c r="E646">
        <v>0</v>
      </c>
      <c r="F646">
        <v>1</v>
      </c>
      <c r="G646">
        <v>1401</v>
      </c>
      <c r="H646">
        <v>0.19310820124052377</v>
      </c>
      <c r="I646">
        <v>922</v>
      </c>
      <c r="J646">
        <v>1</v>
      </c>
      <c r="K646">
        <v>75</v>
      </c>
      <c r="L646">
        <v>1.0337698139214336E-2</v>
      </c>
      <c r="M646">
        <v>219</v>
      </c>
      <c r="N646">
        <v>2</v>
      </c>
      <c r="O646">
        <v>478</v>
      </c>
      <c r="P646">
        <v>6.5885596140592695E-2</v>
      </c>
      <c r="Q646">
        <v>4</v>
      </c>
      <c r="R646">
        <v>39965</v>
      </c>
      <c r="U646">
        <v>1</v>
      </c>
      <c r="V646">
        <v>0</v>
      </c>
      <c r="W646">
        <v>2</v>
      </c>
      <c r="X646">
        <v>0</v>
      </c>
      <c r="Y646">
        <v>1</v>
      </c>
      <c r="Z646">
        <v>0</v>
      </c>
      <c r="AA646" t="s">
        <v>786</v>
      </c>
      <c r="AB646">
        <v>8608</v>
      </c>
      <c r="AC646">
        <v>4.7</v>
      </c>
      <c r="AD646">
        <v>7255</v>
      </c>
      <c r="AE646">
        <v>0</v>
      </c>
      <c r="AF646">
        <v>2.35</v>
      </c>
      <c r="AG646">
        <v>116.42</v>
      </c>
      <c r="AH646">
        <v>1861.588</v>
      </c>
      <c r="AI646">
        <v>1549.5250000000001</v>
      </c>
      <c r="AJ646">
        <v>-100</v>
      </c>
      <c r="AK646">
        <v>2</v>
      </c>
      <c r="AL646">
        <v>75</v>
      </c>
      <c r="AM646">
        <v>315</v>
      </c>
      <c r="AN646">
        <v>52065</v>
      </c>
      <c r="AO646">
        <v>3</v>
      </c>
      <c r="AP646" t="s">
        <v>726</v>
      </c>
      <c r="AQ646" t="s">
        <v>726</v>
      </c>
      <c r="AR646" t="s">
        <v>726</v>
      </c>
      <c r="AS646" t="s">
        <v>726</v>
      </c>
      <c r="AT646" t="s">
        <v>726</v>
      </c>
      <c r="AU646">
        <v>2015</v>
      </c>
      <c r="AV646">
        <v>1</v>
      </c>
      <c r="AW646">
        <v>1</v>
      </c>
      <c r="AX646">
        <v>2008</v>
      </c>
      <c r="AY646">
        <v>2</v>
      </c>
      <c r="AZ646">
        <v>9999</v>
      </c>
      <c r="BA646">
        <v>2</v>
      </c>
      <c r="BB646">
        <v>2009</v>
      </c>
      <c r="BC646">
        <v>2</v>
      </c>
      <c r="BD646">
        <v>2008</v>
      </c>
      <c r="BE646">
        <v>2008</v>
      </c>
      <c r="BF646">
        <v>1</v>
      </c>
      <c r="BG646">
        <v>1</v>
      </c>
      <c r="BH646">
        <v>0</v>
      </c>
      <c r="BI646">
        <v>1</v>
      </c>
      <c r="BO646">
        <v>0</v>
      </c>
      <c r="BP646">
        <v>0</v>
      </c>
      <c r="BQ646">
        <v>0</v>
      </c>
      <c r="BR646">
        <v>0</v>
      </c>
      <c r="BS646">
        <v>0</v>
      </c>
      <c r="BT646">
        <v>0</v>
      </c>
      <c r="BU646">
        <v>0</v>
      </c>
      <c r="BV646">
        <v>0</v>
      </c>
      <c r="BW646">
        <v>0</v>
      </c>
      <c r="BX646">
        <v>1</v>
      </c>
    </row>
    <row r="647" spans="1:76" x14ac:dyDescent="0.25">
      <c r="A647">
        <v>65</v>
      </c>
      <c r="B647" t="s">
        <v>109</v>
      </c>
      <c r="C647">
        <v>2012</v>
      </c>
      <c r="D647" t="s">
        <v>587</v>
      </c>
      <c r="E647">
        <v>0</v>
      </c>
      <c r="F647">
        <v>1</v>
      </c>
      <c r="G647">
        <v>1401</v>
      </c>
      <c r="H647">
        <v>0.19310820124052377</v>
      </c>
      <c r="I647">
        <v>922</v>
      </c>
      <c r="J647">
        <v>1</v>
      </c>
      <c r="K647">
        <v>75</v>
      </c>
      <c r="L647">
        <v>1.0337698139214336E-2</v>
      </c>
      <c r="M647">
        <v>219</v>
      </c>
      <c r="N647">
        <v>2</v>
      </c>
      <c r="O647">
        <v>478</v>
      </c>
      <c r="P647">
        <v>6.5885596140592695E-2</v>
      </c>
      <c r="Q647">
        <v>4</v>
      </c>
      <c r="R647">
        <v>39965</v>
      </c>
      <c r="U647">
        <v>1</v>
      </c>
      <c r="V647">
        <v>0</v>
      </c>
      <c r="W647">
        <v>2</v>
      </c>
      <c r="X647">
        <v>0</v>
      </c>
      <c r="Y647">
        <v>1</v>
      </c>
      <c r="Z647">
        <v>0</v>
      </c>
      <c r="AA647" t="s">
        <v>786</v>
      </c>
      <c r="AB647">
        <v>8608</v>
      </c>
      <c r="AC647">
        <v>3.6</v>
      </c>
      <c r="AD647">
        <v>8430</v>
      </c>
      <c r="AE647">
        <v>0</v>
      </c>
      <c r="AF647">
        <v>1.8</v>
      </c>
      <c r="AG647">
        <v>70.131</v>
      </c>
      <c r="AH647">
        <v>1969.9269999999999</v>
      </c>
      <c r="AI647">
        <v>1577.6130000000001</v>
      </c>
      <c r="AJ647">
        <v>984</v>
      </c>
      <c r="AK647">
        <v>5</v>
      </c>
      <c r="AL647">
        <v>76</v>
      </c>
      <c r="AM647">
        <v>137</v>
      </c>
      <c r="AN647">
        <v>72582</v>
      </c>
      <c r="AO647">
        <v>3</v>
      </c>
      <c r="AP647" t="s">
        <v>726</v>
      </c>
      <c r="AQ647" t="s">
        <v>726</v>
      </c>
      <c r="AR647" t="s">
        <v>726</v>
      </c>
      <c r="AS647" t="s">
        <v>726</v>
      </c>
      <c r="AT647" t="s">
        <v>726</v>
      </c>
      <c r="AU647">
        <v>2015</v>
      </c>
      <c r="AV647">
        <v>1</v>
      </c>
      <c r="AW647">
        <v>1</v>
      </c>
      <c r="AX647">
        <v>2008</v>
      </c>
      <c r="AY647">
        <v>2</v>
      </c>
      <c r="AZ647">
        <v>9999</v>
      </c>
      <c r="BA647">
        <v>2</v>
      </c>
      <c r="BB647">
        <v>2009</v>
      </c>
      <c r="BC647">
        <v>2</v>
      </c>
      <c r="BD647">
        <v>2008</v>
      </c>
      <c r="BE647">
        <v>2008</v>
      </c>
      <c r="BF647">
        <v>1</v>
      </c>
      <c r="BG647">
        <v>1</v>
      </c>
      <c r="BH647">
        <v>0</v>
      </c>
      <c r="BI647">
        <v>1</v>
      </c>
      <c r="BO647">
        <v>0</v>
      </c>
      <c r="BP647">
        <v>0</v>
      </c>
      <c r="BQ647">
        <v>0</v>
      </c>
      <c r="BR647">
        <v>147</v>
      </c>
      <c r="BS647">
        <v>13</v>
      </c>
      <c r="BT647">
        <v>155</v>
      </c>
      <c r="BU647">
        <v>32</v>
      </c>
      <c r="BV647">
        <v>0</v>
      </c>
      <c r="BW647">
        <v>0</v>
      </c>
      <c r="BX647">
        <v>30</v>
      </c>
    </row>
    <row r="648" spans="1:76" x14ac:dyDescent="0.25">
      <c r="A648">
        <v>65</v>
      </c>
      <c r="B648" t="s">
        <v>109</v>
      </c>
      <c r="C648">
        <v>2013</v>
      </c>
      <c r="D648" t="s">
        <v>587</v>
      </c>
      <c r="E648">
        <v>0</v>
      </c>
      <c r="F648">
        <v>1</v>
      </c>
      <c r="G648">
        <v>1401</v>
      </c>
      <c r="H648">
        <v>0.19310820124052377</v>
      </c>
      <c r="I648">
        <v>922</v>
      </c>
      <c r="J648">
        <v>1</v>
      </c>
      <c r="K648">
        <v>75</v>
      </c>
      <c r="L648">
        <v>1.0337698139214336E-2</v>
      </c>
      <c r="M648">
        <v>219</v>
      </c>
      <c r="N648">
        <v>2</v>
      </c>
      <c r="O648">
        <v>478</v>
      </c>
      <c r="P648">
        <v>6.5885596140592695E-2</v>
      </c>
      <c r="Q648">
        <v>4</v>
      </c>
      <c r="R648">
        <v>39965</v>
      </c>
      <c r="U648">
        <v>1</v>
      </c>
      <c r="V648">
        <v>0</v>
      </c>
      <c r="W648">
        <v>2</v>
      </c>
      <c r="X648">
        <v>0</v>
      </c>
      <c r="Y648">
        <v>1</v>
      </c>
      <c r="Z648">
        <v>0</v>
      </c>
      <c r="AA648" t="s">
        <v>786</v>
      </c>
      <c r="AB648">
        <v>8608</v>
      </c>
      <c r="AC648">
        <v>5.2</v>
      </c>
      <c r="AD648">
        <v>8510</v>
      </c>
      <c r="AE648">
        <v>0</v>
      </c>
      <c r="AF648">
        <v>2.6</v>
      </c>
      <c r="AG648">
        <v>67.578000000000003</v>
      </c>
      <c r="AH648">
        <v>2125.1979999999999</v>
      </c>
      <c r="AI648">
        <v>1682.5329999999999</v>
      </c>
      <c r="AJ648">
        <v>86</v>
      </c>
      <c r="AK648">
        <v>-2</v>
      </c>
      <c r="AL648">
        <v>77</v>
      </c>
      <c r="AM648">
        <v>593</v>
      </c>
      <c r="AN648">
        <v>88610</v>
      </c>
      <c r="AO648">
        <v>2</v>
      </c>
      <c r="AP648" t="s">
        <v>726</v>
      </c>
      <c r="AQ648" t="s">
        <v>726</v>
      </c>
      <c r="AR648" t="s">
        <v>726</v>
      </c>
      <c r="AS648" t="s">
        <v>726</v>
      </c>
      <c r="AT648" t="s">
        <v>726</v>
      </c>
      <c r="AU648">
        <v>2015</v>
      </c>
      <c r="AV648">
        <v>1</v>
      </c>
      <c r="AW648">
        <v>1</v>
      </c>
      <c r="AX648">
        <v>2008</v>
      </c>
      <c r="AY648">
        <v>2</v>
      </c>
      <c r="AZ648">
        <v>9999</v>
      </c>
      <c r="BA648">
        <v>2</v>
      </c>
      <c r="BB648">
        <v>2009</v>
      </c>
      <c r="BC648">
        <v>2</v>
      </c>
      <c r="BD648">
        <v>2008</v>
      </c>
      <c r="BE648">
        <v>2008</v>
      </c>
      <c r="BF648">
        <v>1</v>
      </c>
      <c r="BG648">
        <v>1</v>
      </c>
      <c r="BH648">
        <v>0</v>
      </c>
      <c r="BI648">
        <v>1</v>
      </c>
      <c r="BO648">
        <v>0</v>
      </c>
      <c r="BP648">
        <v>0</v>
      </c>
      <c r="BQ648">
        <v>0</v>
      </c>
      <c r="BR648">
        <v>133</v>
      </c>
      <c r="BS648">
        <v>13</v>
      </c>
      <c r="BT648">
        <v>221</v>
      </c>
      <c r="BU648">
        <v>41</v>
      </c>
      <c r="BV648">
        <v>0</v>
      </c>
      <c r="BW648">
        <v>0</v>
      </c>
      <c r="BX648">
        <v>11</v>
      </c>
    </row>
    <row r="649" spans="1:76" x14ac:dyDescent="0.25">
      <c r="A649">
        <v>65</v>
      </c>
      <c r="B649" t="s">
        <v>109</v>
      </c>
      <c r="C649">
        <v>2014</v>
      </c>
      <c r="D649" t="s">
        <v>587</v>
      </c>
      <c r="E649">
        <v>0</v>
      </c>
      <c r="F649">
        <v>1</v>
      </c>
      <c r="G649">
        <v>1401</v>
      </c>
      <c r="H649">
        <v>0.19310820124052377</v>
      </c>
      <c r="I649">
        <v>922</v>
      </c>
      <c r="J649">
        <v>1</v>
      </c>
      <c r="K649">
        <v>75</v>
      </c>
      <c r="L649">
        <v>1.0337698139214336E-2</v>
      </c>
      <c r="M649">
        <v>219</v>
      </c>
      <c r="N649">
        <v>2</v>
      </c>
      <c r="O649">
        <v>478</v>
      </c>
      <c r="P649">
        <v>6.5885596140592695E-2</v>
      </c>
      <c r="Q649">
        <v>4</v>
      </c>
      <c r="R649">
        <v>39965</v>
      </c>
      <c r="U649">
        <v>1</v>
      </c>
      <c r="V649">
        <v>0</v>
      </c>
      <c r="W649">
        <v>2</v>
      </c>
      <c r="X649">
        <v>0</v>
      </c>
      <c r="Y649">
        <v>1</v>
      </c>
      <c r="Z649">
        <v>0</v>
      </c>
      <c r="AA649" t="s">
        <v>786</v>
      </c>
      <c r="AB649">
        <v>8608</v>
      </c>
      <c r="AC649">
        <v>7.6</v>
      </c>
      <c r="AD649">
        <v>10312</v>
      </c>
      <c r="AE649">
        <v>0</v>
      </c>
      <c r="AF649">
        <v>3.8</v>
      </c>
      <c r="AG649">
        <v>175.34</v>
      </c>
      <c r="AH649">
        <v>2439.3310000000001</v>
      </c>
      <c r="AI649">
        <v>2155.5459999999998</v>
      </c>
      <c r="AJ649">
        <v>1218</v>
      </c>
      <c r="AK649">
        <v>15</v>
      </c>
      <c r="AL649">
        <v>66.61</v>
      </c>
      <c r="AM649">
        <v>679</v>
      </c>
      <c r="AN649">
        <v>122134</v>
      </c>
      <c r="AO649">
        <v>4</v>
      </c>
      <c r="AP649">
        <v>3</v>
      </c>
      <c r="AQ649">
        <v>2</v>
      </c>
      <c r="AR649">
        <v>5</v>
      </c>
      <c r="AS649">
        <v>45</v>
      </c>
      <c r="AT649" t="s">
        <v>726</v>
      </c>
      <c r="AU649">
        <v>2015</v>
      </c>
      <c r="AV649">
        <v>1</v>
      </c>
      <c r="AW649">
        <v>1</v>
      </c>
      <c r="AX649">
        <v>2008</v>
      </c>
      <c r="AY649">
        <v>2</v>
      </c>
      <c r="AZ649">
        <v>9999</v>
      </c>
      <c r="BA649">
        <v>2</v>
      </c>
      <c r="BB649">
        <v>2009</v>
      </c>
      <c r="BC649">
        <v>2</v>
      </c>
      <c r="BD649">
        <v>2008</v>
      </c>
      <c r="BE649">
        <v>2008</v>
      </c>
      <c r="BF649">
        <v>1</v>
      </c>
      <c r="BG649">
        <v>1</v>
      </c>
      <c r="BH649">
        <v>0</v>
      </c>
      <c r="BI649">
        <v>1</v>
      </c>
      <c r="BO649">
        <v>0</v>
      </c>
      <c r="BP649">
        <v>0</v>
      </c>
      <c r="BQ649">
        <v>0</v>
      </c>
      <c r="BR649">
        <v>83</v>
      </c>
      <c r="BS649">
        <v>5</v>
      </c>
      <c r="BT649">
        <v>114</v>
      </c>
      <c r="BU649">
        <v>16</v>
      </c>
      <c r="BV649">
        <v>0</v>
      </c>
      <c r="BW649">
        <v>0</v>
      </c>
      <c r="BX649">
        <v>14</v>
      </c>
    </row>
    <row r="650" spans="1:76" x14ac:dyDescent="0.25">
      <c r="A650">
        <v>65</v>
      </c>
      <c r="B650" t="s">
        <v>109</v>
      </c>
      <c r="C650">
        <v>2015</v>
      </c>
      <c r="D650" t="s">
        <v>587</v>
      </c>
      <c r="E650">
        <v>0</v>
      </c>
      <c r="F650">
        <v>1</v>
      </c>
      <c r="G650">
        <v>1401</v>
      </c>
      <c r="H650">
        <v>0.19310820124052377</v>
      </c>
      <c r="I650">
        <v>922</v>
      </c>
      <c r="J650">
        <v>1</v>
      </c>
      <c r="K650">
        <v>75</v>
      </c>
      <c r="L650">
        <v>1.0337698139214336E-2</v>
      </c>
      <c r="M650">
        <v>219</v>
      </c>
      <c r="N650">
        <v>2</v>
      </c>
      <c r="O650">
        <v>478</v>
      </c>
      <c r="P650">
        <v>6.5885596140592695E-2</v>
      </c>
      <c r="Q650">
        <v>4</v>
      </c>
      <c r="R650">
        <v>39965</v>
      </c>
      <c r="U650">
        <v>1</v>
      </c>
      <c r="V650">
        <v>0</v>
      </c>
      <c r="W650">
        <v>2</v>
      </c>
      <c r="X650">
        <v>0</v>
      </c>
      <c r="Y650">
        <v>1</v>
      </c>
      <c r="Z650">
        <v>0</v>
      </c>
      <c r="AA650" t="s">
        <v>786</v>
      </c>
      <c r="AB650">
        <v>8608</v>
      </c>
      <c r="AC650">
        <v>6.2</v>
      </c>
      <c r="AD650">
        <v>10801</v>
      </c>
      <c r="AE650">
        <v>0</v>
      </c>
      <c r="AF650">
        <v>3.1</v>
      </c>
      <c r="AG650" t="s">
        <v>726</v>
      </c>
      <c r="AH650" t="s">
        <v>726</v>
      </c>
      <c r="AI650" t="s">
        <v>726</v>
      </c>
      <c r="AJ650">
        <v>490</v>
      </c>
      <c r="AK650">
        <v>5</v>
      </c>
      <c r="AL650">
        <v>76</v>
      </c>
      <c r="AM650" t="s">
        <v>726</v>
      </c>
      <c r="AN650">
        <v>300</v>
      </c>
      <c r="AO650" t="s">
        <v>726</v>
      </c>
      <c r="AP650">
        <v>2</v>
      </c>
      <c r="AQ650">
        <v>3</v>
      </c>
      <c r="AR650">
        <v>3</v>
      </c>
      <c r="AS650" t="s">
        <v>726</v>
      </c>
      <c r="AT650">
        <v>151</v>
      </c>
      <c r="AU650">
        <v>2015</v>
      </c>
      <c r="AV650">
        <v>1</v>
      </c>
      <c r="AW650">
        <v>1</v>
      </c>
      <c r="AX650">
        <v>2008</v>
      </c>
      <c r="AY650">
        <v>2</v>
      </c>
      <c r="AZ650">
        <v>9999</v>
      </c>
      <c r="BA650">
        <v>2</v>
      </c>
      <c r="BB650">
        <v>2009</v>
      </c>
      <c r="BC650">
        <v>2</v>
      </c>
      <c r="BD650">
        <v>2008</v>
      </c>
      <c r="BE650">
        <v>2008</v>
      </c>
      <c r="BF650">
        <v>1</v>
      </c>
      <c r="BG650">
        <v>1</v>
      </c>
      <c r="BH650">
        <v>0</v>
      </c>
      <c r="BI650">
        <v>1</v>
      </c>
      <c r="BO650">
        <v>0</v>
      </c>
      <c r="BP650">
        <v>0</v>
      </c>
      <c r="BQ650">
        <v>0</v>
      </c>
      <c r="BR650">
        <v>12</v>
      </c>
      <c r="BS650">
        <v>1</v>
      </c>
      <c r="BT650">
        <v>55</v>
      </c>
      <c r="BU650">
        <v>7</v>
      </c>
      <c r="BV650">
        <v>0</v>
      </c>
      <c r="BW650">
        <v>0</v>
      </c>
      <c r="BX650">
        <v>7</v>
      </c>
    </row>
    <row r="651" spans="1:76" x14ac:dyDescent="0.25">
      <c r="A651">
        <v>65</v>
      </c>
      <c r="B651" t="s">
        <v>109</v>
      </c>
      <c r="C651">
        <v>2016</v>
      </c>
      <c r="D651" t="s">
        <v>587</v>
      </c>
      <c r="E651">
        <v>0</v>
      </c>
      <c r="F651">
        <v>1</v>
      </c>
      <c r="G651">
        <v>1401</v>
      </c>
      <c r="H651">
        <v>0.19310820124052377</v>
      </c>
      <c r="I651">
        <v>922</v>
      </c>
      <c r="J651">
        <v>1</v>
      </c>
      <c r="K651">
        <v>75</v>
      </c>
      <c r="L651">
        <v>1.0337698139214336E-2</v>
      </c>
      <c r="M651">
        <v>219</v>
      </c>
      <c r="N651">
        <v>2</v>
      </c>
      <c r="O651">
        <v>478</v>
      </c>
      <c r="P651">
        <v>6.5885596140592695E-2</v>
      </c>
      <c r="Q651">
        <v>4</v>
      </c>
      <c r="R651">
        <v>39965</v>
      </c>
      <c r="U651">
        <v>1</v>
      </c>
      <c r="V651">
        <v>0</v>
      </c>
      <c r="W651">
        <v>2</v>
      </c>
      <c r="X651">
        <v>0</v>
      </c>
      <c r="Y651">
        <v>1</v>
      </c>
      <c r="Z651">
        <v>0</v>
      </c>
      <c r="AA651" t="s">
        <v>786</v>
      </c>
      <c r="AB651">
        <v>8608</v>
      </c>
      <c r="AC651" t="s">
        <v>726</v>
      </c>
      <c r="AD651" t="s">
        <v>726</v>
      </c>
      <c r="AE651" t="s">
        <v>726</v>
      </c>
      <c r="AF651" t="s">
        <v>726</v>
      </c>
      <c r="AG651" t="s">
        <v>726</v>
      </c>
      <c r="AH651" t="s">
        <v>726</v>
      </c>
      <c r="AI651" t="s">
        <v>726</v>
      </c>
      <c r="AJ651" t="s">
        <v>726</v>
      </c>
      <c r="AK651" t="s">
        <v>726</v>
      </c>
      <c r="AL651" t="s">
        <v>726</v>
      </c>
      <c r="AM651">
        <v>77</v>
      </c>
      <c r="AN651" t="s">
        <v>726</v>
      </c>
      <c r="AO651" t="s">
        <v>726</v>
      </c>
      <c r="AP651" t="s">
        <v>726</v>
      </c>
      <c r="AQ651" t="s">
        <v>726</v>
      </c>
      <c r="AR651" t="s">
        <v>726</v>
      </c>
      <c r="AS651" t="s">
        <v>726</v>
      </c>
      <c r="AT651">
        <v>120</v>
      </c>
      <c r="AU651">
        <v>2015</v>
      </c>
      <c r="AV651">
        <v>1</v>
      </c>
      <c r="AW651">
        <v>1</v>
      </c>
      <c r="AX651">
        <v>2008</v>
      </c>
      <c r="AY651">
        <v>2</v>
      </c>
      <c r="AZ651">
        <v>9999</v>
      </c>
      <c r="BA651">
        <v>2</v>
      </c>
      <c r="BB651">
        <v>2009</v>
      </c>
      <c r="BC651">
        <v>2</v>
      </c>
      <c r="BD651">
        <v>2008</v>
      </c>
      <c r="BE651">
        <v>2008</v>
      </c>
      <c r="BF651">
        <v>1</v>
      </c>
      <c r="BG651">
        <v>1</v>
      </c>
      <c r="BH651">
        <v>0</v>
      </c>
      <c r="BI651">
        <v>1</v>
      </c>
      <c r="BO651">
        <v>0</v>
      </c>
      <c r="BP651">
        <v>0</v>
      </c>
      <c r="BQ651">
        <v>0</v>
      </c>
      <c r="BR651">
        <v>2</v>
      </c>
      <c r="BS651">
        <v>0</v>
      </c>
      <c r="BT651">
        <v>1</v>
      </c>
      <c r="BU651">
        <v>0</v>
      </c>
      <c r="BV651">
        <v>0</v>
      </c>
      <c r="BW651">
        <v>0</v>
      </c>
      <c r="BX651">
        <v>0</v>
      </c>
    </row>
    <row r="652" spans="1:76" x14ac:dyDescent="0.25">
      <c r="A652">
        <v>66</v>
      </c>
      <c r="B652" t="s">
        <v>585</v>
      </c>
      <c r="C652">
        <v>2007</v>
      </c>
      <c r="D652" t="s">
        <v>582</v>
      </c>
      <c r="E652">
        <v>0</v>
      </c>
      <c r="F652">
        <v>1</v>
      </c>
      <c r="G652">
        <v>1452</v>
      </c>
      <c r="H652">
        <v>0.1250107619457598</v>
      </c>
      <c r="I652">
        <v>741</v>
      </c>
      <c r="J652">
        <v>0</v>
      </c>
      <c r="N652">
        <v>0</v>
      </c>
      <c r="U652">
        <v>1</v>
      </c>
      <c r="V652">
        <v>4284</v>
      </c>
      <c r="W652">
        <v>16524</v>
      </c>
      <c r="X652">
        <v>8959</v>
      </c>
      <c r="Y652">
        <v>1</v>
      </c>
      <c r="Z652">
        <v>0</v>
      </c>
      <c r="AA652" t="s">
        <v>787</v>
      </c>
      <c r="AB652">
        <v>12778</v>
      </c>
      <c r="AC652" t="s">
        <v>726</v>
      </c>
      <c r="AD652">
        <v>9630</v>
      </c>
      <c r="AE652" t="s">
        <v>726</v>
      </c>
      <c r="AF652" t="s">
        <v>726</v>
      </c>
      <c r="AG652" t="s">
        <v>726</v>
      </c>
      <c r="AH652" t="s">
        <v>726</v>
      </c>
      <c r="AI652">
        <v>8086</v>
      </c>
      <c r="AJ652">
        <v>-216</v>
      </c>
      <c r="AK652">
        <v>39</v>
      </c>
      <c r="AL652">
        <v>500</v>
      </c>
      <c r="AM652" t="s">
        <v>726</v>
      </c>
      <c r="AN652">
        <v>137924</v>
      </c>
      <c r="AO652">
        <v>19</v>
      </c>
      <c r="AP652" t="s">
        <v>726</v>
      </c>
      <c r="AQ652" t="s">
        <v>726</v>
      </c>
      <c r="AR652" t="s">
        <v>726</v>
      </c>
      <c r="AS652" t="s">
        <v>726</v>
      </c>
      <c r="AT652" t="s">
        <v>726</v>
      </c>
      <c r="AU652">
        <v>2013</v>
      </c>
      <c r="AV652">
        <v>0</v>
      </c>
      <c r="AW652">
        <v>1</v>
      </c>
      <c r="AX652">
        <v>2009</v>
      </c>
      <c r="AY652">
        <v>1</v>
      </c>
      <c r="AZ652">
        <v>9999</v>
      </c>
      <c r="BA652">
        <v>1</v>
      </c>
      <c r="BB652">
        <v>2013</v>
      </c>
      <c r="BC652">
        <v>1</v>
      </c>
      <c r="BD652">
        <v>2009</v>
      </c>
      <c r="BE652">
        <v>2009</v>
      </c>
      <c r="BF652">
        <v>0</v>
      </c>
      <c r="BG652">
        <v>0</v>
      </c>
      <c r="BH652">
        <v>0</v>
      </c>
      <c r="BI652">
        <v>0</v>
      </c>
      <c r="BO652">
        <v>0</v>
      </c>
      <c r="BP652">
        <v>0</v>
      </c>
      <c r="BQ652">
        <v>0</v>
      </c>
      <c r="BR652">
        <v>0</v>
      </c>
      <c r="BS652">
        <v>0</v>
      </c>
      <c r="BT652">
        <v>0</v>
      </c>
      <c r="BU652">
        <v>0</v>
      </c>
      <c r="BV652">
        <v>0</v>
      </c>
      <c r="BW652">
        <v>0</v>
      </c>
      <c r="BX652">
        <v>0</v>
      </c>
    </row>
    <row r="653" spans="1:76" x14ac:dyDescent="0.25">
      <c r="A653">
        <v>66</v>
      </c>
      <c r="B653" t="s">
        <v>585</v>
      </c>
      <c r="C653">
        <v>2008</v>
      </c>
      <c r="D653" t="s">
        <v>582</v>
      </c>
      <c r="E653">
        <v>0</v>
      </c>
      <c r="F653">
        <v>1</v>
      </c>
      <c r="G653">
        <v>1452</v>
      </c>
      <c r="H653">
        <v>0.1250107619457598</v>
      </c>
      <c r="I653">
        <v>741</v>
      </c>
      <c r="J653">
        <v>0</v>
      </c>
      <c r="N653">
        <v>0</v>
      </c>
      <c r="U653">
        <v>1</v>
      </c>
      <c r="V653">
        <v>4284</v>
      </c>
      <c r="W653">
        <v>16524</v>
      </c>
      <c r="X653">
        <v>8959</v>
      </c>
      <c r="Y653">
        <v>1</v>
      </c>
      <c r="Z653">
        <v>0</v>
      </c>
      <c r="AA653" t="s">
        <v>787</v>
      </c>
      <c r="AB653">
        <v>12778</v>
      </c>
      <c r="AC653">
        <v>7.3</v>
      </c>
      <c r="AD653">
        <v>10159</v>
      </c>
      <c r="AE653">
        <v>0</v>
      </c>
      <c r="AF653">
        <v>3.65</v>
      </c>
      <c r="AG653" t="s">
        <v>726</v>
      </c>
      <c r="AH653" t="s">
        <v>726</v>
      </c>
      <c r="AI653">
        <v>8509</v>
      </c>
      <c r="AJ653">
        <v>1469</v>
      </c>
      <c r="AK653">
        <v>41</v>
      </c>
      <c r="AL653">
        <v>37</v>
      </c>
      <c r="AM653" t="s">
        <v>726</v>
      </c>
      <c r="AN653">
        <v>163668</v>
      </c>
      <c r="AO653">
        <v>14</v>
      </c>
      <c r="AP653" t="s">
        <v>726</v>
      </c>
      <c r="AQ653" t="s">
        <v>726</v>
      </c>
      <c r="AR653" t="s">
        <v>726</v>
      </c>
      <c r="AS653" t="s">
        <v>726</v>
      </c>
      <c r="AT653" t="s">
        <v>726</v>
      </c>
      <c r="AU653">
        <v>2013</v>
      </c>
      <c r="AV653">
        <v>0</v>
      </c>
      <c r="AW653">
        <v>1</v>
      </c>
      <c r="AX653">
        <v>2009</v>
      </c>
      <c r="AY653">
        <v>1</v>
      </c>
      <c r="AZ653">
        <v>9999</v>
      </c>
      <c r="BA653">
        <v>1</v>
      </c>
      <c r="BB653">
        <v>2013</v>
      </c>
      <c r="BC653">
        <v>1</v>
      </c>
      <c r="BD653">
        <v>2009</v>
      </c>
      <c r="BE653">
        <v>2009</v>
      </c>
      <c r="BF653">
        <v>0</v>
      </c>
      <c r="BG653">
        <v>0</v>
      </c>
      <c r="BH653">
        <v>0</v>
      </c>
      <c r="BI653">
        <v>0</v>
      </c>
      <c r="BO653">
        <v>0</v>
      </c>
      <c r="BP653">
        <v>0</v>
      </c>
      <c r="BQ653">
        <v>0</v>
      </c>
      <c r="BR653">
        <v>0</v>
      </c>
      <c r="BS653">
        <v>0</v>
      </c>
      <c r="BT653">
        <v>0</v>
      </c>
      <c r="BU653">
        <v>0</v>
      </c>
      <c r="BV653">
        <v>0</v>
      </c>
      <c r="BW653">
        <v>0</v>
      </c>
      <c r="BX653">
        <v>0</v>
      </c>
    </row>
    <row r="654" spans="1:76" x14ac:dyDescent="0.25">
      <c r="A654">
        <v>66</v>
      </c>
      <c r="B654" t="s">
        <v>585</v>
      </c>
      <c r="C654">
        <v>2009</v>
      </c>
      <c r="D654" t="s">
        <v>582</v>
      </c>
      <c r="E654">
        <v>0</v>
      </c>
      <c r="F654">
        <v>1</v>
      </c>
      <c r="G654">
        <v>1452</v>
      </c>
      <c r="H654">
        <v>0.1250107619457598</v>
      </c>
      <c r="I654">
        <v>741</v>
      </c>
      <c r="J654">
        <v>0</v>
      </c>
      <c r="N654">
        <v>0</v>
      </c>
      <c r="U654">
        <v>1</v>
      </c>
      <c r="V654">
        <v>4284</v>
      </c>
      <c r="W654">
        <v>16524</v>
      </c>
      <c r="X654">
        <v>8959</v>
      </c>
      <c r="Y654">
        <v>1</v>
      </c>
      <c r="Z654">
        <v>0</v>
      </c>
      <c r="AA654" t="s">
        <v>787</v>
      </c>
      <c r="AB654">
        <v>12778</v>
      </c>
      <c r="AC654">
        <v>7.4</v>
      </c>
      <c r="AD654">
        <v>10311</v>
      </c>
      <c r="AE654">
        <v>0</v>
      </c>
      <c r="AF654">
        <v>3.7</v>
      </c>
      <c r="AG654" t="s">
        <v>726</v>
      </c>
      <c r="AH654" t="s">
        <v>726</v>
      </c>
      <c r="AI654">
        <v>8098</v>
      </c>
      <c r="AJ654">
        <v>314</v>
      </c>
      <c r="AK654">
        <v>-5</v>
      </c>
      <c r="AL654">
        <v>37</v>
      </c>
      <c r="AM654" t="s">
        <v>726</v>
      </c>
      <c r="AN654">
        <v>185611</v>
      </c>
      <c r="AO654">
        <v>12</v>
      </c>
      <c r="AP654" t="s">
        <v>726</v>
      </c>
      <c r="AQ654" t="s">
        <v>726</v>
      </c>
      <c r="AR654" t="s">
        <v>726</v>
      </c>
      <c r="AS654" t="s">
        <v>726</v>
      </c>
      <c r="AT654" t="s">
        <v>726</v>
      </c>
      <c r="AU654">
        <v>2013</v>
      </c>
      <c r="AV654">
        <v>0</v>
      </c>
      <c r="AW654">
        <v>1</v>
      </c>
      <c r="AX654">
        <v>2009</v>
      </c>
      <c r="AY654">
        <v>1</v>
      </c>
      <c r="AZ654">
        <v>9999</v>
      </c>
      <c r="BA654">
        <v>1</v>
      </c>
      <c r="BB654">
        <v>2013</v>
      </c>
      <c r="BC654">
        <v>1</v>
      </c>
      <c r="BD654">
        <v>2009</v>
      </c>
      <c r="BE654">
        <v>2009</v>
      </c>
      <c r="BF654">
        <v>0</v>
      </c>
      <c r="BG654">
        <v>0</v>
      </c>
      <c r="BH654">
        <v>0</v>
      </c>
      <c r="BI654">
        <v>0</v>
      </c>
      <c r="BO654">
        <v>0</v>
      </c>
      <c r="BP654">
        <v>0</v>
      </c>
      <c r="BQ654">
        <v>0</v>
      </c>
      <c r="BR654">
        <v>0</v>
      </c>
      <c r="BS654">
        <v>0</v>
      </c>
      <c r="BT654">
        <v>0</v>
      </c>
      <c r="BU654">
        <v>0</v>
      </c>
      <c r="BV654">
        <v>0</v>
      </c>
      <c r="BW654">
        <v>0</v>
      </c>
      <c r="BX654">
        <v>0</v>
      </c>
    </row>
    <row r="655" spans="1:76" x14ac:dyDescent="0.25">
      <c r="A655">
        <v>66</v>
      </c>
      <c r="B655" t="s">
        <v>585</v>
      </c>
      <c r="C655">
        <v>2010</v>
      </c>
      <c r="D655" t="s">
        <v>582</v>
      </c>
      <c r="E655">
        <v>0</v>
      </c>
      <c r="F655">
        <v>1</v>
      </c>
      <c r="G655">
        <v>1452</v>
      </c>
      <c r="H655">
        <v>0.1250107619457598</v>
      </c>
      <c r="I655">
        <v>741</v>
      </c>
      <c r="J655">
        <v>0</v>
      </c>
      <c r="N655">
        <v>0</v>
      </c>
      <c r="U655">
        <v>1</v>
      </c>
      <c r="V655">
        <v>4284</v>
      </c>
      <c r="W655">
        <v>16524</v>
      </c>
      <c r="X655">
        <v>8959</v>
      </c>
      <c r="Y655">
        <v>1</v>
      </c>
      <c r="Z655">
        <v>0</v>
      </c>
      <c r="AA655" t="s">
        <v>787</v>
      </c>
      <c r="AB655">
        <v>12778</v>
      </c>
      <c r="AC655">
        <v>6</v>
      </c>
      <c r="AD655">
        <v>10936</v>
      </c>
      <c r="AE655">
        <v>0</v>
      </c>
      <c r="AF655">
        <v>3</v>
      </c>
      <c r="AG655" t="s">
        <v>726</v>
      </c>
      <c r="AH655" t="s">
        <v>726</v>
      </c>
      <c r="AI655">
        <v>8800</v>
      </c>
      <c r="AJ655">
        <v>335</v>
      </c>
      <c r="AK655">
        <v>33</v>
      </c>
      <c r="AL655">
        <v>37</v>
      </c>
      <c r="AM655">
        <v>112</v>
      </c>
      <c r="AN655">
        <v>202954</v>
      </c>
      <c r="AO655">
        <v>10</v>
      </c>
      <c r="AP655" t="s">
        <v>726</v>
      </c>
      <c r="AQ655" t="s">
        <v>726</v>
      </c>
      <c r="AR655" t="s">
        <v>726</v>
      </c>
      <c r="AS655" t="s">
        <v>726</v>
      </c>
      <c r="AT655" t="s">
        <v>726</v>
      </c>
      <c r="AU655">
        <v>2013</v>
      </c>
      <c r="AV655">
        <v>0</v>
      </c>
      <c r="AW655">
        <v>1</v>
      </c>
      <c r="AX655">
        <v>2009</v>
      </c>
      <c r="AY655">
        <v>1</v>
      </c>
      <c r="AZ655">
        <v>9999</v>
      </c>
      <c r="BA655">
        <v>1</v>
      </c>
      <c r="BB655">
        <v>2013</v>
      </c>
      <c r="BC655">
        <v>1</v>
      </c>
      <c r="BD655">
        <v>2009</v>
      </c>
      <c r="BE655">
        <v>2009</v>
      </c>
      <c r="BF655">
        <v>0</v>
      </c>
      <c r="BG655">
        <v>0</v>
      </c>
      <c r="BH655">
        <v>0</v>
      </c>
      <c r="BI655">
        <v>0</v>
      </c>
      <c r="BO655">
        <v>0</v>
      </c>
      <c r="BP655">
        <v>0</v>
      </c>
      <c r="BQ655">
        <v>0</v>
      </c>
      <c r="BR655">
        <v>0</v>
      </c>
      <c r="BS655">
        <v>0</v>
      </c>
      <c r="BT655">
        <v>0</v>
      </c>
      <c r="BU655">
        <v>0</v>
      </c>
      <c r="BV655">
        <v>0</v>
      </c>
      <c r="BW655">
        <v>0</v>
      </c>
      <c r="BX655">
        <v>0</v>
      </c>
    </row>
    <row r="656" spans="1:76" x14ac:dyDescent="0.25">
      <c r="A656">
        <v>66</v>
      </c>
      <c r="B656" t="s">
        <v>585</v>
      </c>
      <c r="C656">
        <v>2011</v>
      </c>
      <c r="D656" t="s">
        <v>582</v>
      </c>
      <c r="E656">
        <v>0</v>
      </c>
      <c r="F656">
        <v>1</v>
      </c>
      <c r="G656">
        <v>1452</v>
      </c>
      <c r="H656">
        <v>0.1250107619457598</v>
      </c>
      <c r="I656">
        <v>741</v>
      </c>
      <c r="J656">
        <v>0</v>
      </c>
      <c r="N656">
        <v>0</v>
      </c>
      <c r="U656">
        <v>1</v>
      </c>
      <c r="V656">
        <v>4284</v>
      </c>
      <c r="W656">
        <v>16524</v>
      </c>
      <c r="X656">
        <v>8959</v>
      </c>
      <c r="Y656">
        <v>1</v>
      </c>
      <c r="Z656">
        <v>0</v>
      </c>
      <c r="AA656" t="s">
        <v>787</v>
      </c>
      <c r="AB656">
        <v>12778</v>
      </c>
      <c r="AC656">
        <v>6.7</v>
      </c>
      <c r="AD656">
        <v>11615</v>
      </c>
      <c r="AE656">
        <v>0</v>
      </c>
      <c r="AF656">
        <v>3.35</v>
      </c>
      <c r="AG656" t="s">
        <v>726</v>
      </c>
      <c r="AH656" t="s">
        <v>726</v>
      </c>
      <c r="AI656">
        <v>11578</v>
      </c>
      <c r="AJ656">
        <v>198</v>
      </c>
      <c r="AK656">
        <v>5</v>
      </c>
      <c r="AL656">
        <v>37</v>
      </c>
      <c r="AM656">
        <v>0</v>
      </c>
      <c r="AN656">
        <v>232387</v>
      </c>
      <c r="AO656">
        <v>9</v>
      </c>
      <c r="AP656" t="s">
        <v>726</v>
      </c>
      <c r="AQ656" t="s">
        <v>726</v>
      </c>
      <c r="AR656" t="s">
        <v>726</v>
      </c>
      <c r="AS656" t="s">
        <v>726</v>
      </c>
      <c r="AT656" t="s">
        <v>726</v>
      </c>
      <c r="AU656">
        <v>2013</v>
      </c>
      <c r="AV656">
        <v>0</v>
      </c>
      <c r="AW656">
        <v>1</v>
      </c>
      <c r="AX656">
        <v>2009</v>
      </c>
      <c r="AY656">
        <v>1</v>
      </c>
      <c r="AZ656">
        <v>9999</v>
      </c>
      <c r="BA656">
        <v>1</v>
      </c>
      <c r="BB656">
        <v>2013</v>
      </c>
      <c r="BC656">
        <v>1</v>
      </c>
      <c r="BD656">
        <v>2009</v>
      </c>
      <c r="BE656">
        <v>2009</v>
      </c>
      <c r="BF656">
        <v>0</v>
      </c>
      <c r="BG656">
        <v>0</v>
      </c>
      <c r="BH656">
        <v>0</v>
      </c>
      <c r="BI656">
        <v>0</v>
      </c>
      <c r="BO656">
        <v>0</v>
      </c>
      <c r="BP656">
        <v>0</v>
      </c>
      <c r="BQ656">
        <v>0</v>
      </c>
      <c r="BR656">
        <v>0</v>
      </c>
      <c r="BS656">
        <v>0</v>
      </c>
      <c r="BT656">
        <v>0</v>
      </c>
      <c r="BU656">
        <v>0</v>
      </c>
      <c r="BV656">
        <v>0</v>
      </c>
      <c r="BW656">
        <v>0</v>
      </c>
      <c r="BX656">
        <v>0</v>
      </c>
    </row>
    <row r="657" spans="1:76" x14ac:dyDescent="0.25">
      <c r="A657">
        <v>66</v>
      </c>
      <c r="B657" t="s">
        <v>585</v>
      </c>
      <c r="C657">
        <v>2012</v>
      </c>
      <c r="D657" t="s">
        <v>582</v>
      </c>
      <c r="E657">
        <v>0</v>
      </c>
      <c r="F657">
        <v>1</v>
      </c>
      <c r="G657">
        <v>1452</v>
      </c>
      <c r="H657">
        <v>0.1250107619457598</v>
      </c>
      <c r="I657">
        <v>741</v>
      </c>
      <c r="J657">
        <v>0</v>
      </c>
      <c r="N657">
        <v>0</v>
      </c>
      <c r="U657">
        <v>1</v>
      </c>
      <c r="V657">
        <v>4284</v>
      </c>
      <c r="W657">
        <v>16524</v>
      </c>
      <c r="X657">
        <v>8959</v>
      </c>
      <c r="Y657">
        <v>1</v>
      </c>
      <c r="Z657">
        <v>0</v>
      </c>
      <c r="AA657" t="s">
        <v>787</v>
      </c>
      <c r="AB657">
        <v>12778</v>
      </c>
      <c r="AC657">
        <v>3.5</v>
      </c>
      <c r="AD657">
        <v>12625</v>
      </c>
      <c r="AE657">
        <v>0</v>
      </c>
      <c r="AF657">
        <v>1.75</v>
      </c>
      <c r="AG657" t="s">
        <v>726</v>
      </c>
      <c r="AH657" t="s">
        <v>726</v>
      </c>
      <c r="AI657" t="s">
        <v>726</v>
      </c>
      <c r="AJ657">
        <v>416</v>
      </c>
      <c r="AK657">
        <v>5</v>
      </c>
      <c r="AL657">
        <v>37</v>
      </c>
      <c r="AM657">
        <v>5</v>
      </c>
      <c r="AN657">
        <v>210697</v>
      </c>
      <c r="AO657">
        <v>9</v>
      </c>
      <c r="AP657" t="s">
        <v>726</v>
      </c>
      <c r="AQ657" t="s">
        <v>726</v>
      </c>
      <c r="AR657" t="s">
        <v>726</v>
      </c>
      <c r="AS657" t="s">
        <v>726</v>
      </c>
      <c r="AT657" t="s">
        <v>726</v>
      </c>
      <c r="AU657">
        <v>2013</v>
      </c>
      <c r="AV657">
        <v>0</v>
      </c>
      <c r="AW657">
        <v>1</v>
      </c>
      <c r="AX657">
        <v>2009</v>
      </c>
      <c r="AY657">
        <v>1</v>
      </c>
      <c r="AZ657">
        <v>9999</v>
      </c>
      <c r="BA657">
        <v>1</v>
      </c>
      <c r="BB657">
        <v>2013</v>
      </c>
      <c r="BC657">
        <v>1</v>
      </c>
      <c r="BD657">
        <v>2009</v>
      </c>
      <c r="BE657">
        <v>2009</v>
      </c>
      <c r="BF657">
        <v>0</v>
      </c>
      <c r="BG657">
        <v>0</v>
      </c>
      <c r="BH657">
        <v>0</v>
      </c>
      <c r="BI657">
        <v>0</v>
      </c>
      <c r="BO657">
        <v>0</v>
      </c>
      <c r="BP657">
        <v>0</v>
      </c>
      <c r="BQ657">
        <v>0</v>
      </c>
      <c r="BR657">
        <v>0</v>
      </c>
      <c r="BS657">
        <v>0</v>
      </c>
      <c r="BT657">
        <v>0</v>
      </c>
      <c r="BU657">
        <v>0</v>
      </c>
      <c r="BV657">
        <v>0</v>
      </c>
      <c r="BW657">
        <v>0</v>
      </c>
      <c r="BX657">
        <v>0</v>
      </c>
    </row>
    <row r="658" spans="1:76" x14ac:dyDescent="0.25">
      <c r="A658">
        <v>66</v>
      </c>
      <c r="B658" t="s">
        <v>585</v>
      </c>
      <c r="C658">
        <v>2013</v>
      </c>
      <c r="D658" t="s">
        <v>582</v>
      </c>
      <c r="E658">
        <v>0</v>
      </c>
      <c r="F658">
        <v>1</v>
      </c>
      <c r="G658">
        <v>1452</v>
      </c>
      <c r="H658">
        <v>0.1250107619457598</v>
      </c>
      <c r="I658">
        <v>741</v>
      </c>
      <c r="J658">
        <v>0</v>
      </c>
      <c r="N658">
        <v>0</v>
      </c>
      <c r="U658">
        <v>1</v>
      </c>
      <c r="V658">
        <v>4284</v>
      </c>
      <c r="W658">
        <v>16524</v>
      </c>
      <c r="X658">
        <v>8959</v>
      </c>
      <c r="Y658">
        <v>1</v>
      </c>
      <c r="Z658">
        <v>0</v>
      </c>
      <c r="AA658" t="s">
        <v>787</v>
      </c>
      <c r="AB658">
        <v>12778</v>
      </c>
      <c r="AC658">
        <v>3.5</v>
      </c>
      <c r="AD658">
        <v>14002</v>
      </c>
      <c r="AE658">
        <v>0</v>
      </c>
      <c r="AF658">
        <v>1.75</v>
      </c>
      <c r="AG658" t="s">
        <v>726</v>
      </c>
      <c r="AH658" t="s">
        <v>726</v>
      </c>
      <c r="AI658">
        <v>12500</v>
      </c>
      <c r="AJ658">
        <v>21</v>
      </c>
      <c r="AK658">
        <v>3</v>
      </c>
      <c r="AL658">
        <v>38</v>
      </c>
      <c r="AM658">
        <v>429</v>
      </c>
      <c r="AN658">
        <v>194050</v>
      </c>
      <c r="AO658">
        <v>8</v>
      </c>
      <c r="AP658" t="s">
        <v>726</v>
      </c>
      <c r="AQ658" t="s">
        <v>726</v>
      </c>
      <c r="AR658" t="s">
        <v>726</v>
      </c>
      <c r="AS658" t="s">
        <v>726</v>
      </c>
      <c r="AT658" t="s">
        <v>726</v>
      </c>
      <c r="AU658">
        <v>2013</v>
      </c>
      <c r="AV658">
        <v>0</v>
      </c>
      <c r="AW658">
        <v>1</v>
      </c>
      <c r="AX658">
        <v>2009</v>
      </c>
      <c r="AY658">
        <v>1</v>
      </c>
      <c r="AZ658">
        <v>9999</v>
      </c>
      <c r="BA658">
        <v>1</v>
      </c>
      <c r="BB658">
        <v>2013</v>
      </c>
      <c r="BC658">
        <v>1</v>
      </c>
      <c r="BD658">
        <v>2009</v>
      </c>
      <c r="BE658">
        <v>2009</v>
      </c>
      <c r="BF658">
        <v>0</v>
      </c>
      <c r="BG658">
        <v>0</v>
      </c>
      <c r="BH658">
        <v>0</v>
      </c>
      <c r="BI658">
        <v>0</v>
      </c>
      <c r="BO658">
        <v>0</v>
      </c>
      <c r="BP658">
        <v>0</v>
      </c>
      <c r="BQ658">
        <v>0</v>
      </c>
      <c r="BR658">
        <v>0</v>
      </c>
      <c r="BS658">
        <v>0</v>
      </c>
      <c r="BT658">
        <v>0</v>
      </c>
      <c r="BU658">
        <v>0</v>
      </c>
      <c r="BV658">
        <v>0</v>
      </c>
      <c r="BW658">
        <v>0</v>
      </c>
      <c r="BX658">
        <v>0</v>
      </c>
    </row>
    <row r="659" spans="1:76" x14ac:dyDescent="0.25">
      <c r="A659">
        <v>66</v>
      </c>
      <c r="B659" t="s">
        <v>585</v>
      </c>
      <c r="C659">
        <v>2014</v>
      </c>
      <c r="D659" t="s">
        <v>582</v>
      </c>
      <c r="E659">
        <v>0</v>
      </c>
      <c r="F659">
        <v>1</v>
      </c>
      <c r="G659">
        <v>1452</v>
      </c>
      <c r="H659">
        <v>0.1250107619457598</v>
      </c>
      <c r="I659">
        <v>741</v>
      </c>
      <c r="J659">
        <v>0</v>
      </c>
      <c r="N659">
        <v>0</v>
      </c>
      <c r="U659">
        <v>1</v>
      </c>
      <c r="V659">
        <v>4284</v>
      </c>
      <c r="W659">
        <v>16524</v>
      </c>
      <c r="X659">
        <v>8959</v>
      </c>
      <c r="Y659">
        <v>1</v>
      </c>
      <c r="Z659">
        <v>0</v>
      </c>
      <c r="AA659" t="s">
        <v>787</v>
      </c>
      <c r="AB659">
        <v>12778</v>
      </c>
      <c r="AC659">
        <v>5.3</v>
      </c>
      <c r="AD659">
        <v>16864</v>
      </c>
      <c r="AE659">
        <v>0</v>
      </c>
      <c r="AF659">
        <v>2.65</v>
      </c>
      <c r="AG659" t="s">
        <v>726</v>
      </c>
      <c r="AH659" t="s">
        <v>726</v>
      </c>
      <c r="AI659" t="s">
        <v>726</v>
      </c>
      <c r="AJ659">
        <v>942</v>
      </c>
      <c r="AK659">
        <v>6</v>
      </c>
      <c r="AL659">
        <v>57.86</v>
      </c>
      <c r="AM659">
        <v>500</v>
      </c>
      <c r="AN659">
        <v>428102</v>
      </c>
      <c r="AO659">
        <v>13</v>
      </c>
      <c r="AP659">
        <v>9</v>
      </c>
      <c r="AQ659">
        <v>10</v>
      </c>
      <c r="AR659">
        <v>14</v>
      </c>
      <c r="AS659">
        <v>123</v>
      </c>
      <c r="AT659" t="s">
        <v>726</v>
      </c>
      <c r="AU659">
        <v>2013</v>
      </c>
      <c r="AV659">
        <v>0</v>
      </c>
      <c r="AW659">
        <v>1</v>
      </c>
      <c r="AX659">
        <v>2009</v>
      </c>
      <c r="AY659">
        <v>1</v>
      </c>
      <c r="AZ659">
        <v>9999</v>
      </c>
      <c r="BA659">
        <v>1</v>
      </c>
      <c r="BB659">
        <v>2013</v>
      </c>
      <c r="BC659">
        <v>1</v>
      </c>
      <c r="BD659">
        <v>2009</v>
      </c>
      <c r="BE659">
        <v>2009</v>
      </c>
      <c r="BF659">
        <v>0</v>
      </c>
      <c r="BG659">
        <v>0</v>
      </c>
      <c r="BH659">
        <v>0</v>
      </c>
      <c r="BI659">
        <v>0</v>
      </c>
      <c r="BO659">
        <v>0</v>
      </c>
      <c r="BP659">
        <v>0</v>
      </c>
      <c r="BQ659">
        <v>0</v>
      </c>
      <c r="BR659">
        <v>0</v>
      </c>
      <c r="BS659">
        <v>0</v>
      </c>
      <c r="BT659">
        <v>0</v>
      </c>
      <c r="BU659">
        <v>0</v>
      </c>
      <c r="BV659">
        <v>0</v>
      </c>
      <c r="BW659">
        <v>0</v>
      </c>
      <c r="BX659">
        <v>0</v>
      </c>
    </row>
    <row r="660" spans="1:76" x14ac:dyDescent="0.25">
      <c r="A660">
        <v>66</v>
      </c>
      <c r="B660" t="s">
        <v>585</v>
      </c>
      <c r="C660">
        <v>2015</v>
      </c>
      <c r="D660" t="s">
        <v>582</v>
      </c>
      <c r="E660">
        <v>0</v>
      </c>
      <c r="F660">
        <v>1</v>
      </c>
      <c r="G660">
        <v>1452</v>
      </c>
      <c r="H660">
        <v>0.1250107619457598</v>
      </c>
      <c r="I660">
        <v>741</v>
      </c>
      <c r="J660">
        <v>0</v>
      </c>
      <c r="N660">
        <v>0</v>
      </c>
      <c r="U660">
        <v>1</v>
      </c>
      <c r="V660">
        <v>4284</v>
      </c>
      <c r="W660">
        <v>16524</v>
      </c>
      <c r="X660">
        <v>8959</v>
      </c>
      <c r="Y660">
        <v>1</v>
      </c>
      <c r="Z660">
        <v>0</v>
      </c>
      <c r="AA660" t="s">
        <v>787</v>
      </c>
      <c r="AB660">
        <v>12778</v>
      </c>
      <c r="AC660">
        <v>4.7</v>
      </c>
      <c r="AD660">
        <v>20342</v>
      </c>
      <c r="AE660">
        <v>0</v>
      </c>
      <c r="AF660">
        <v>2.35</v>
      </c>
      <c r="AG660" t="s">
        <v>726</v>
      </c>
      <c r="AH660" t="s">
        <v>726</v>
      </c>
      <c r="AI660" t="s">
        <v>726</v>
      </c>
      <c r="AJ660">
        <v>466</v>
      </c>
      <c r="AK660">
        <v>6</v>
      </c>
      <c r="AL660">
        <v>39</v>
      </c>
      <c r="AM660">
        <v>37</v>
      </c>
      <c r="AN660">
        <v>50</v>
      </c>
      <c r="AO660">
        <v>137924</v>
      </c>
      <c r="AP660">
        <v>8</v>
      </c>
      <c r="AQ660">
        <v>9</v>
      </c>
      <c r="AR660">
        <v>12</v>
      </c>
      <c r="AS660">
        <v>19</v>
      </c>
      <c r="AT660">
        <v>40</v>
      </c>
      <c r="AU660">
        <v>2013</v>
      </c>
      <c r="AV660">
        <v>0</v>
      </c>
      <c r="AW660">
        <v>1</v>
      </c>
      <c r="AX660">
        <v>2009</v>
      </c>
      <c r="AY660">
        <v>1</v>
      </c>
      <c r="AZ660">
        <v>9999</v>
      </c>
      <c r="BA660">
        <v>1</v>
      </c>
      <c r="BB660">
        <v>2013</v>
      </c>
      <c r="BC660">
        <v>1</v>
      </c>
      <c r="BD660">
        <v>2009</v>
      </c>
      <c r="BE660">
        <v>2009</v>
      </c>
      <c r="BF660">
        <v>0</v>
      </c>
      <c r="BG660">
        <v>0</v>
      </c>
      <c r="BH660">
        <v>0</v>
      </c>
      <c r="BI660">
        <v>0</v>
      </c>
      <c r="BO660">
        <v>0</v>
      </c>
      <c r="BP660">
        <v>0</v>
      </c>
      <c r="BQ660">
        <v>0</v>
      </c>
      <c r="BR660">
        <v>0</v>
      </c>
      <c r="BS660">
        <v>0</v>
      </c>
      <c r="BT660">
        <v>0</v>
      </c>
      <c r="BU660">
        <v>0</v>
      </c>
      <c r="BV660">
        <v>0</v>
      </c>
      <c r="BW660">
        <v>0</v>
      </c>
      <c r="BX660">
        <v>0</v>
      </c>
    </row>
    <row r="661" spans="1:76" x14ac:dyDescent="0.25">
      <c r="A661">
        <v>66</v>
      </c>
      <c r="B661" t="s">
        <v>585</v>
      </c>
      <c r="C661">
        <v>2016</v>
      </c>
      <c r="D661" t="s">
        <v>582</v>
      </c>
      <c r="E661">
        <v>0</v>
      </c>
      <c r="F661">
        <v>1</v>
      </c>
      <c r="G661">
        <v>1452</v>
      </c>
      <c r="H661">
        <v>0.1250107619457598</v>
      </c>
      <c r="I661">
        <v>741</v>
      </c>
      <c r="J661">
        <v>0</v>
      </c>
      <c r="N661">
        <v>0</v>
      </c>
      <c r="U661">
        <v>1</v>
      </c>
      <c r="V661">
        <v>4284</v>
      </c>
      <c r="W661">
        <v>16524</v>
      </c>
      <c r="X661">
        <v>8959</v>
      </c>
      <c r="Y661">
        <v>1</v>
      </c>
      <c r="Z661">
        <v>0</v>
      </c>
      <c r="AA661" t="s">
        <v>787</v>
      </c>
      <c r="AB661">
        <v>12778</v>
      </c>
      <c r="AC661" t="s">
        <v>726</v>
      </c>
      <c r="AD661" t="s">
        <v>726</v>
      </c>
      <c r="AE661" t="s">
        <v>726</v>
      </c>
      <c r="AF661" t="s">
        <v>726</v>
      </c>
      <c r="AG661" t="s">
        <v>726</v>
      </c>
      <c r="AH661" t="s">
        <v>726</v>
      </c>
      <c r="AI661" t="s">
        <v>726</v>
      </c>
      <c r="AJ661" t="s">
        <v>726</v>
      </c>
      <c r="AK661" t="s">
        <v>726</v>
      </c>
      <c r="AL661" t="s">
        <v>726</v>
      </c>
      <c r="AM661">
        <v>37</v>
      </c>
      <c r="AN661" t="s">
        <v>726</v>
      </c>
      <c r="AO661" t="s">
        <v>726</v>
      </c>
      <c r="AP661" t="s">
        <v>726</v>
      </c>
      <c r="AQ661" t="s">
        <v>726</v>
      </c>
      <c r="AR661" t="s">
        <v>726</v>
      </c>
      <c r="AS661" t="s">
        <v>726</v>
      </c>
      <c r="AT661" t="s">
        <v>726</v>
      </c>
      <c r="AU661">
        <v>2013</v>
      </c>
      <c r="AV661">
        <v>0</v>
      </c>
      <c r="AW661">
        <v>1</v>
      </c>
      <c r="AX661">
        <v>2009</v>
      </c>
      <c r="AY661">
        <v>1</v>
      </c>
      <c r="AZ661">
        <v>9999</v>
      </c>
      <c r="BA661">
        <v>1</v>
      </c>
      <c r="BB661">
        <v>2013</v>
      </c>
      <c r="BC661">
        <v>1</v>
      </c>
      <c r="BD661">
        <v>2009</v>
      </c>
      <c r="BE661">
        <v>2009</v>
      </c>
      <c r="BF661">
        <v>0</v>
      </c>
      <c r="BG661">
        <v>0</v>
      </c>
      <c r="BH661">
        <v>0</v>
      </c>
      <c r="BI661">
        <v>0</v>
      </c>
      <c r="BO661">
        <v>0</v>
      </c>
      <c r="BP661">
        <v>0</v>
      </c>
      <c r="BQ661">
        <v>0</v>
      </c>
      <c r="BR661">
        <v>0</v>
      </c>
      <c r="BS661">
        <v>0</v>
      </c>
      <c r="BT661">
        <v>0</v>
      </c>
      <c r="BU661">
        <v>0</v>
      </c>
      <c r="BV661">
        <v>0</v>
      </c>
      <c r="BW661">
        <v>0</v>
      </c>
      <c r="BX661">
        <v>0</v>
      </c>
    </row>
    <row r="662" spans="1:76" x14ac:dyDescent="0.25">
      <c r="A662">
        <v>67</v>
      </c>
      <c r="B662" t="s">
        <v>111</v>
      </c>
      <c r="C662">
        <v>2007</v>
      </c>
      <c r="D662" t="s">
        <v>582</v>
      </c>
      <c r="E662">
        <v>0</v>
      </c>
      <c r="F662">
        <v>1</v>
      </c>
      <c r="G662">
        <v>326792</v>
      </c>
      <c r="H662">
        <v>7.9463100303951366</v>
      </c>
      <c r="I662">
        <v>89203</v>
      </c>
      <c r="J662">
        <v>1</v>
      </c>
      <c r="K662">
        <v>5075</v>
      </c>
      <c r="L662">
        <v>0.12340425531914893</v>
      </c>
      <c r="M662">
        <v>384</v>
      </c>
      <c r="N662">
        <v>2</v>
      </c>
      <c r="O662">
        <v>16629</v>
      </c>
      <c r="P662">
        <v>0.40435258358662612</v>
      </c>
      <c r="Q662">
        <v>142</v>
      </c>
      <c r="R662">
        <v>39995</v>
      </c>
      <c r="U662">
        <v>1</v>
      </c>
      <c r="V662">
        <v>930</v>
      </c>
      <c r="W662">
        <v>301266</v>
      </c>
      <c r="X662">
        <v>15492</v>
      </c>
      <c r="Y662">
        <v>1</v>
      </c>
      <c r="Z662">
        <v>1</v>
      </c>
      <c r="AA662" t="s">
        <v>788</v>
      </c>
      <c r="AB662">
        <v>1866538</v>
      </c>
      <c r="AC662" t="s">
        <v>726</v>
      </c>
      <c r="AD662">
        <v>38903</v>
      </c>
      <c r="AE662" t="s">
        <v>726</v>
      </c>
      <c r="AF662" t="s">
        <v>726</v>
      </c>
      <c r="AG662" t="s">
        <v>726</v>
      </c>
      <c r="AH662" t="s">
        <v>726</v>
      </c>
      <c r="AI662">
        <v>27000</v>
      </c>
      <c r="AJ662" t="s">
        <v>726</v>
      </c>
      <c r="AK662">
        <v>42</v>
      </c>
      <c r="AL662">
        <v>2882</v>
      </c>
      <c r="AM662" t="s">
        <v>726</v>
      </c>
      <c r="AN662" t="s">
        <v>726</v>
      </c>
      <c r="AO662" t="s">
        <v>726</v>
      </c>
      <c r="AP662" t="s">
        <v>726</v>
      </c>
      <c r="AQ662" t="s">
        <v>726</v>
      </c>
      <c r="AR662" t="s">
        <v>726</v>
      </c>
      <c r="AS662" t="s">
        <v>726</v>
      </c>
      <c r="AT662" t="s">
        <v>726</v>
      </c>
      <c r="AU662">
        <v>2007</v>
      </c>
      <c r="AV662">
        <v>1</v>
      </c>
      <c r="AW662">
        <v>1</v>
      </c>
      <c r="AX662">
        <v>2009</v>
      </c>
      <c r="AY662">
        <v>2</v>
      </c>
      <c r="AZ662">
        <v>9999</v>
      </c>
      <c r="BA662">
        <v>2</v>
      </c>
      <c r="BB662">
        <v>2009</v>
      </c>
      <c r="BC662">
        <v>2</v>
      </c>
      <c r="BD662">
        <v>2009</v>
      </c>
      <c r="BE662">
        <v>2009</v>
      </c>
      <c r="BF662">
        <v>0</v>
      </c>
      <c r="BG662">
        <v>0</v>
      </c>
      <c r="BH662">
        <v>0</v>
      </c>
      <c r="BI662">
        <v>0</v>
      </c>
      <c r="BO662">
        <v>0</v>
      </c>
      <c r="BP662">
        <v>0</v>
      </c>
      <c r="BQ662">
        <v>0</v>
      </c>
      <c r="BR662">
        <v>0</v>
      </c>
      <c r="BS662">
        <v>0</v>
      </c>
      <c r="BT662">
        <v>0</v>
      </c>
      <c r="BU662">
        <v>0</v>
      </c>
      <c r="BV662">
        <v>0</v>
      </c>
      <c r="BW662">
        <v>0</v>
      </c>
      <c r="BX662">
        <v>0</v>
      </c>
    </row>
    <row r="663" spans="1:76" x14ac:dyDescent="0.25">
      <c r="A663">
        <v>67</v>
      </c>
      <c r="B663" t="s">
        <v>111</v>
      </c>
      <c r="C663">
        <v>2008</v>
      </c>
      <c r="D663" t="s">
        <v>582</v>
      </c>
      <c r="E663">
        <v>0</v>
      </c>
      <c r="F663">
        <v>1</v>
      </c>
      <c r="G663">
        <v>326792</v>
      </c>
      <c r="H663">
        <v>7.9463100303951366</v>
      </c>
      <c r="I663">
        <v>89203</v>
      </c>
      <c r="J663">
        <v>1</v>
      </c>
      <c r="K663">
        <v>5075</v>
      </c>
      <c r="L663">
        <v>0.12340425531914893</v>
      </c>
      <c r="M663">
        <v>384</v>
      </c>
      <c r="N663">
        <v>2</v>
      </c>
      <c r="O663">
        <v>16629</v>
      </c>
      <c r="P663">
        <v>0.40435258358662612</v>
      </c>
      <c r="Q663">
        <v>142</v>
      </c>
      <c r="R663">
        <v>39995</v>
      </c>
      <c r="U663">
        <v>1</v>
      </c>
      <c r="V663">
        <v>930</v>
      </c>
      <c r="W663">
        <v>301266</v>
      </c>
      <c r="X663">
        <v>15492</v>
      </c>
      <c r="Y663">
        <v>1</v>
      </c>
      <c r="Z663">
        <v>1</v>
      </c>
      <c r="AA663" t="s">
        <v>788</v>
      </c>
      <c r="AB663">
        <v>1866538</v>
      </c>
      <c r="AC663">
        <v>0</v>
      </c>
      <c r="AD663">
        <v>38903</v>
      </c>
      <c r="AE663">
        <v>0</v>
      </c>
      <c r="AF663">
        <v>0</v>
      </c>
      <c r="AG663" t="s">
        <v>726</v>
      </c>
      <c r="AH663" t="s">
        <v>726</v>
      </c>
      <c r="AI663">
        <v>26200</v>
      </c>
      <c r="AJ663">
        <v>2311</v>
      </c>
      <c r="AK663">
        <v>42</v>
      </c>
      <c r="AL663" t="s">
        <v>726</v>
      </c>
      <c r="AM663" t="s">
        <v>726</v>
      </c>
      <c r="AN663">
        <v>281729</v>
      </c>
      <c r="AO663">
        <v>14</v>
      </c>
      <c r="AP663" t="s">
        <v>726</v>
      </c>
      <c r="AQ663" t="s">
        <v>726</v>
      </c>
      <c r="AR663" t="s">
        <v>726</v>
      </c>
      <c r="AS663" t="s">
        <v>726</v>
      </c>
      <c r="AT663" t="s">
        <v>726</v>
      </c>
      <c r="AU663">
        <v>2007</v>
      </c>
      <c r="AV663">
        <v>1</v>
      </c>
      <c r="AW663">
        <v>1</v>
      </c>
      <c r="AX663">
        <v>2009</v>
      </c>
      <c r="AY663">
        <v>2</v>
      </c>
      <c r="AZ663">
        <v>9999</v>
      </c>
      <c r="BA663">
        <v>2</v>
      </c>
      <c r="BB663">
        <v>2009</v>
      </c>
      <c r="BC663">
        <v>2</v>
      </c>
      <c r="BD663">
        <v>2009</v>
      </c>
      <c r="BE663">
        <v>2009</v>
      </c>
      <c r="BF663">
        <v>0</v>
      </c>
      <c r="BG663">
        <v>0</v>
      </c>
      <c r="BH663">
        <v>0</v>
      </c>
      <c r="BI663">
        <v>0</v>
      </c>
      <c r="BO663">
        <v>0</v>
      </c>
      <c r="BP663">
        <v>0</v>
      </c>
      <c r="BQ663">
        <v>0</v>
      </c>
      <c r="BR663">
        <v>0</v>
      </c>
      <c r="BS663">
        <v>0</v>
      </c>
      <c r="BT663">
        <v>0</v>
      </c>
      <c r="BU663">
        <v>0</v>
      </c>
      <c r="BV663">
        <v>0</v>
      </c>
      <c r="BW663">
        <v>0</v>
      </c>
      <c r="BX663">
        <v>0</v>
      </c>
    </row>
    <row r="664" spans="1:76" x14ac:dyDescent="0.25">
      <c r="A664">
        <v>67</v>
      </c>
      <c r="B664" t="s">
        <v>111</v>
      </c>
      <c r="C664">
        <v>2009</v>
      </c>
      <c r="D664" t="s">
        <v>582</v>
      </c>
      <c r="E664">
        <v>0</v>
      </c>
      <c r="F664">
        <v>1</v>
      </c>
      <c r="G664">
        <v>326792</v>
      </c>
      <c r="H664">
        <v>7.9463100303951366</v>
      </c>
      <c r="I664">
        <v>89203</v>
      </c>
      <c r="J664">
        <v>1</v>
      </c>
      <c r="K664">
        <v>5075</v>
      </c>
      <c r="L664">
        <v>0.12340425531914893</v>
      </c>
      <c r="M664">
        <v>384</v>
      </c>
      <c r="N664">
        <v>2</v>
      </c>
      <c r="O664">
        <v>16629</v>
      </c>
      <c r="P664">
        <v>0.40435258358662612</v>
      </c>
      <c r="Q664">
        <v>142</v>
      </c>
      <c r="R664">
        <v>39995</v>
      </c>
      <c r="U664">
        <v>1</v>
      </c>
      <c r="V664">
        <v>930</v>
      </c>
      <c r="W664">
        <v>301266</v>
      </c>
      <c r="X664">
        <v>15492</v>
      </c>
      <c r="Y664">
        <v>1</v>
      </c>
      <c r="Z664">
        <v>1</v>
      </c>
      <c r="AA664" t="s">
        <v>788</v>
      </c>
      <c r="AB664">
        <v>1866538</v>
      </c>
      <c r="AC664">
        <v>4</v>
      </c>
      <c r="AD664">
        <v>39065</v>
      </c>
      <c r="AE664">
        <v>0</v>
      </c>
      <c r="AF664">
        <v>2</v>
      </c>
      <c r="AG664" t="s">
        <v>726</v>
      </c>
      <c r="AH664" t="s">
        <v>726</v>
      </c>
      <c r="AI664">
        <v>26600</v>
      </c>
      <c r="AJ664">
        <v>296</v>
      </c>
      <c r="AK664">
        <v>0</v>
      </c>
      <c r="AL664">
        <v>45</v>
      </c>
      <c r="AM664">
        <v>3511</v>
      </c>
      <c r="AN664">
        <v>318731</v>
      </c>
      <c r="AO664">
        <v>10</v>
      </c>
      <c r="AP664" t="s">
        <v>726</v>
      </c>
      <c r="AQ664" t="s">
        <v>726</v>
      </c>
      <c r="AR664" t="s">
        <v>726</v>
      </c>
      <c r="AS664" t="s">
        <v>726</v>
      </c>
      <c r="AT664" t="s">
        <v>726</v>
      </c>
      <c r="AU664">
        <v>2007</v>
      </c>
      <c r="AV664">
        <v>1</v>
      </c>
      <c r="AW664">
        <v>1</v>
      </c>
      <c r="AX664">
        <v>2009</v>
      </c>
      <c r="AY664">
        <v>2</v>
      </c>
      <c r="AZ664">
        <v>9999</v>
      </c>
      <c r="BA664">
        <v>2</v>
      </c>
      <c r="BB664">
        <v>2009</v>
      </c>
      <c r="BC664">
        <v>2</v>
      </c>
      <c r="BD664">
        <v>2009</v>
      </c>
      <c r="BE664">
        <v>2009</v>
      </c>
      <c r="BF664">
        <v>1</v>
      </c>
      <c r="BG664">
        <v>1</v>
      </c>
      <c r="BH664">
        <v>0</v>
      </c>
      <c r="BI664">
        <v>1</v>
      </c>
      <c r="BO664">
        <v>0</v>
      </c>
      <c r="BP664">
        <v>0</v>
      </c>
      <c r="BQ664">
        <v>0</v>
      </c>
      <c r="BR664">
        <v>0</v>
      </c>
      <c r="BS664">
        <v>0</v>
      </c>
      <c r="BT664">
        <v>0</v>
      </c>
      <c r="BU664">
        <v>0</v>
      </c>
      <c r="BV664">
        <v>0</v>
      </c>
      <c r="BW664">
        <v>0</v>
      </c>
      <c r="BX664">
        <v>0</v>
      </c>
    </row>
    <row r="665" spans="1:76" x14ac:dyDescent="0.25">
      <c r="A665">
        <v>67</v>
      </c>
      <c r="B665" t="s">
        <v>111</v>
      </c>
      <c r="C665">
        <v>2010</v>
      </c>
      <c r="D665" t="s">
        <v>582</v>
      </c>
      <c r="E665">
        <v>0</v>
      </c>
      <c r="F665">
        <v>1</v>
      </c>
      <c r="G665">
        <v>326792</v>
      </c>
      <c r="H665">
        <v>7.9463100303951366</v>
      </c>
      <c r="I665">
        <v>89203</v>
      </c>
      <c r="J665">
        <v>1</v>
      </c>
      <c r="K665">
        <v>5075</v>
      </c>
      <c r="L665">
        <v>0.12340425531914893</v>
      </c>
      <c r="M665">
        <v>384</v>
      </c>
      <c r="N665">
        <v>2</v>
      </c>
      <c r="O665">
        <v>16629</v>
      </c>
      <c r="P665">
        <v>0.40435258358662612</v>
      </c>
      <c r="Q665">
        <v>142</v>
      </c>
      <c r="R665">
        <v>39995</v>
      </c>
      <c r="U665">
        <v>1</v>
      </c>
      <c r="V665">
        <v>930</v>
      </c>
      <c r="W665">
        <v>301266</v>
      </c>
      <c r="X665">
        <v>15492</v>
      </c>
      <c r="Y665">
        <v>1</v>
      </c>
      <c r="Z665">
        <v>1</v>
      </c>
      <c r="AA665" t="s">
        <v>788</v>
      </c>
      <c r="AB665">
        <v>1866538</v>
      </c>
      <c r="AC665">
        <v>3.1</v>
      </c>
      <c r="AD665">
        <v>38493</v>
      </c>
      <c r="AE665">
        <v>0</v>
      </c>
      <c r="AF665">
        <v>1.55</v>
      </c>
      <c r="AG665" t="s">
        <v>726</v>
      </c>
      <c r="AH665" t="s">
        <v>726</v>
      </c>
      <c r="AI665">
        <v>26600</v>
      </c>
      <c r="AJ665">
        <v>-552</v>
      </c>
      <c r="AK665">
        <v>7</v>
      </c>
      <c r="AL665">
        <v>44</v>
      </c>
      <c r="AM665">
        <v>4000</v>
      </c>
      <c r="AN665">
        <v>331861</v>
      </c>
      <c r="AO665">
        <v>11</v>
      </c>
      <c r="AP665" t="s">
        <v>726</v>
      </c>
      <c r="AQ665" t="s">
        <v>726</v>
      </c>
      <c r="AR665" t="s">
        <v>726</v>
      </c>
      <c r="AS665" t="s">
        <v>726</v>
      </c>
      <c r="AT665" t="s">
        <v>726</v>
      </c>
      <c r="AU665">
        <v>2007</v>
      </c>
      <c r="AV665">
        <v>1</v>
      </c>
      <c r="AW665">
        <v>1</v>
      </c>
      <c r="AX665">
        <v>2009</v>
      </c>
      <c r="AY665">
        <v>2</v>
      </c>
      <c r="AZ665">
        <v>9999</v>
      </c>
      <c r="BA665">
        <v>2</v>
      </c>
      <c r="BB665">
        <v>2009</v>
      </c>
      <c r="BC665">
        <v>2</v>
      </c>
      <c r="BD665">
        <v>2009</v>
      </c>
      <c r="BE665">
        <v>2009</v>
      </c>
      <c r="BF665">
        <v>1</v>
      </c>
      <c r="BG665">
        <v>1</v>
      </c>
      <c r="BH665">
        <v>0</v>
      </c>
      <c r="BI665">
        <v>1</v>
      </c>
      <c r="BO665">
        <v>0</v>
      </c>
      <c r="BP665">
        <v>0</v>
      </c>
      <c r="BQ665">
        <v>0</v>
      </c>
      <c r="BR665">
        <v>0</v>
      </c>
      <c r="BS665">
        <v>0</v>
      </c>
      <c r="BT665">
        <v>0</v>
      </c>
      <c r="BU665">
        <v>0</v>
      </c>
      <c r="BV665">
        <v>0</v>
      </c>
      <c r="BW665">
        <v>0</v>
      </c>
      <c r="BX665">
        <v>0</v>
      </c>
    </row>
    <row r="666" spans="1:76" x14ac:dyDescent="0.25">
      <c r="A666">
        <v>67</v>
      </c>
      <c r="B666" t="s">
        <v>111</v>
      </c>
      <c r="C666">
        <v>2011</v>
      </c>
      <c r="D666" t="s">
        <v>582</v>
      </c>
      <c r="E666">
        <v>0</v>
      </c>
      <c r="F666">
        <v>1</v>
      </c>
      <c r="G666">
        <v>326792</v>
      </c>
      <c r="H666">
        <v>7.9463100303951366</v>
      </c>
      <c r="I666">
        <v>89203</v>
      </c>
      <c r="J666">
        <v>1</v>
      </c>
      <c r="K666">
        <v>5075</v>
      </c>
      <c r="L666">
        <v>0.12340425531914893</v>
      </c>
      <c r="M666">
        <v>384</v>
      </c>
      <c r="N666">
        <v>2</v>
      </c>
      <c r="O666">
        <v>16629</v>
      </c>
      <c r="P666">
        <v>0.40435258358662612</v>
      </c>
      <c r="Q666">
        <v>142</v>
      </c>
      <c r="R666">
        <v>39995</v>
      </c>
      <c r="U666">
        <v>1</v>
      </c>
      <c r="V666">
        <v>930</v>
      </c>
      <c r="W666">
        <v>301266</v>
      </c>
      <c r="X666">
        <v>15492</v>
      </c>
      <c r="Y666">
        <v>1</v>
      </c>
      <c r="Z666">
        <v>1</v>
      </c>
      <c r="AA666" t="s">
        <v>788</v>
      </c>
      <c r="AB666">
        <v>1866538</v>
      </c>
      <c r="AC666">
        <v>3.8</v>
      </c>
      <c r="AD666">
        <v>41125</v>
      </c>
      <c r="AE666">
        <v>0</v>
      </c>
      <c r="AF666">
        <v>1.9</v>
      </c>
      <c r="AG666" t="s">
        <v>726</v>
      </c>
      <c r="AH666" t="s">
        <v>726</v>
      </c>
      <c r="AI666">
        <v>28800</v>
      </c>
      <c r="AJ666">
        <v>2630</v>
      </c>
      <c r="AK666">
        <v>1</v>
      </c>
      <c r="AL666">
        <v>43</v>
      </c>
      <c r="AM666">
        <v>4700</v>
      </c>
      <c r="AN666">
        <v>471704</v>
      </c>
      <c r="AO666">
        <v>13</v>
      </c>
      <c r="AP666" t="s">
        <v>726</v>
      </c>
      <c r="AQ666" t="s">
        <v>726</v>
      </c>
      <c r="AR666" t="s">
        <v>726</v>
      </c>
      <c r="AS666" t="s">
        <v>726</v>
      </c>
      <c r="AT666" t="s">
        <v>726</v>
      </c>
      <c r="AU666">
        <v>2007</v>
      </c>
      <c r="AV666">
        <v>1</v>
      </c>
      <c r="AW666">
        <v>1</v>
      </c>
      <c r="AX666">
        <v>2009</v>
      </c>
      <c r="AY666">
        <v>2</v>
      </c>
      <c r="AZ666">
        <v>9999</v>
      </c>
      <c r="BA666">
        <v>2</v>
      </c>
      <c r="BB666">
        <v>2009</v>
      </c>
      <c r="BC666">
        <v>2</v>
      </c>
      <c r="BD666">
        <v>2009</v>
      </c>
      <c r="BE666">
        <v>2009</v>
      </c>
      <c r="BF666">
        <v>1</v>
      </c>
      <c r="BG666">
        <v>1</v>
      </c>
      <c r="BH666">
        <v>0</v>
      </c>
      <c r="BI666">
        <v>1</v>
      </c>
      <c r="BO666">
        <v>0</v>
      </c>
      <c r="BP666">
        <v>0</v>
      </c>
      <c r="BQ666">
        <v>0</v>
      </c>
      <c r="BR666">
        <v>0</v>
      </c>
      <c r="BS666">
        <v>0</v>
      </c>
      <c r="BT666">
        <v>0</v>
      </c>
      <c r="BU666">
        <v>0</v>
      </c>
      <c r="BV666">
        <v>0</v>
      </c>
      <c r="BW666">
        <v>0</v>
      </c>
      <c r="BX666">
        <v>0</v>
      </c>
    </row>
    <row r="667" spans="1:76" x14ac:dyDescent="0.25">
      <c r="A667">
        <v>67</v>
      </c>
      <c r="B667" t="s">
        <v>111</v>
      </c>
      <c r="C667">
        <v>2012</v>
      </c>
      <c r="D667" t="s">
        <v>582</v>
      </c>
      <c r="E667">
        <v>0</v>
      </c>
      <c r="F667">
        <v>1</v>
      </c>
      <c r="G667">
        <v>326792</v>
      </c>
      <c r="H667">
        <v>7.9463100303951366</v>
      </c>
      <c r="I667">
        <v>89203</v>
      </c>
      <c r="J667">
        <v>1</v>
      </c>
      <c r="K667">
        <v>5075</v>
      </c>
      <c r="L667">
        <v>0.12340425531914893</v>
      </c>
      <c r="M667">
        <v>384</v>
      </c>
      <c r="N667">
        <v>2</v>
      </c>
      <c r="O667">
        <v>16629</v>
      </c>
      <c r="P667">
        <v>0.40435258358662612</v>
      </c>
      <c r="Q667">
        <v>142</v>
      </c>
      <c r="R667">
        <v>39995</v>
      </c>
      <c r="U667">
        <v>1</v>
      </c>
      <c r="V667">
        <v>930</v>
      </c>
      <c r="W667">
        <v>301266</v>
      </c>
      <c r="X667">
        <v>15492</v>
      </c>
      <c r="Y667">
        <v>1</v>
      </c>
      <c r="Z667">
        <v>1</v>
      </c>
      <c r="AA667" t="s">
        <v>788</v>
      </c>
      <c r="AB667">
        <v>1866538</v>
      </c>
      <c r="AC667">
        <v>3.4</v>
      </c>
      <c r="AD667">
        <v>43302</v>
      </c>
      <c r="AE667">
        <v>0</v>
      </c>
      <c r="AF667">
        <v>1.7</v>
      </c>
      <c r="AG667" t="s">
        <v>726</v>
      </c>
      <c r="AH667" t="s">
        <v>726</v>
      </c>
      <c r="AI667" t="s">
        <v>726</v>
      </c>
      <c r="AJ667">
        <v>2242</v>
      </c>
      <c r="AK667">
        <v>-1</v>
      </c>
      <c r="AL667">
        <v>43</v>
      </c>
      <c r="AM667">
        <v>3329</v>
      </c>
      <c r="AN667">
        <v>326596</v>
      </c>
      <c r="AO667">
        <v>13</v>
      </c>
      <c r="AP667" t="s">
        <v>726</v>
      </c>
      <c r="AQ667" t="s">
        <v>726</v>
      </c>
      <c r="AR667" t="s">
        <v>726</v>
      </c>
      <c r="AS667" t="s">
        <v>726</v>
      </c>
      <c r="AT667" t="s">
        <v>726</v>
      </c>
      <c r="AU667">
        <v>2007</v>
      </c>
      <c r="AV667">
        <v>1</v>
      </c>
      <c r="AW667">
        <v>1</v>
      </c>
      <c r="AX667">
        <v>2009</v>
      </c>
      <c r="AY667">
        <v>2</v>
      </c>
      <c r="AZ667">
        <v>9999</v>
      </c>
      <c r="BA667">
        <v>2</v>
      </c>
      <c r="BB667">
        <v>2009</v>
      </c>
      <c r="BC667">
        <v>2</v>
      </c>
      <c r="BD667">
        <v>2009</v>
      </c>
      <c r="BE667">
        <v>2009</v>
      </c>
      <c r="BF667">
        <v>1</v>
      </c>
      <c r="BG667">
        <v>1</v>
      </c>
      <c r="BH667">
        <v>0</v>
      </c>
      <c r="BI667">
        <v>1</v>
      </c>
      <c r="BO667">
        <v>0</v>
      </c>
      <c r="BP667">
        <v>0</v>
      </c>
      <c r="BQ667">
        <v>0</v>
      </c>
      <c r="BR667">
        <v>0</v>
      </c>
      <c r="BS667">
        <v>0</v>
      </c>
      <c r="BT667">
        <v>0</v>
      </c>
      <c r="BU667">
        <v>0</v>
      </c>
      <c r="BV667">
        <v>0</v>
      </c>
      <c r="BW667">
        <v>0</v>
      </c>
      <c r="BX667">
        <v>0</v>
      </c>
    </row>
    <row r="668" spans="1:76" x14ac:dyDescent="0.25">
      <c r="A668">
        <v>67</v>
      </c>
      <c r="B668" t="s">
        <v>111</v>
      </c>
      <c r="C668">
        <v>2013</v>
      </c>
      <c r="D668" t="s">
        <v>582</v>
      </c>
      <c r="E668">
        <v>0</v>
      </c>
      <c r="F668">
        <v>1</v>
      </c>
      <c r="G668">
        <v>326792</v>
      </c>
      <c r="H668">
        <v>7.9463100303951366</v>
      </c>
      <c r="I668">
        <v>89203</v>
      </c>
      <c r="J668">
        <v>1</v>
      </c>
      <c r="K668">
        <v>5075</v>
      </c>
      <c r="L668">
        <v>0.12340425531914893</v>
      </c>
      <c r="M668">
        <v>384</v>
      </c>
      <c r="N668">
        <v>2</v>
      </c>
      <c r="O668">
        <v>16629</v>
      </c>
      <c r="P668">
        <v>0.40435258358662612</v>
      </c>
      <c r="Q668">
        <v>142</v>
      </c>
      <c r="R668">
        <v>39995</v>
      </c>
      <c r="U668">
        <v>1</v>
      </c>
      <c r="V668">
        <v>930</v>
      </c>
      <c r="W668">
        <v>301266</v>
      </c>
      <c r="X668">
        <v>15492</v>
      </c>
      <c r="Y668">
        <v>1</v>
      </c>
      <c r="Z668">
        <v>1</v>
      </c>
      <c r="AA668" t="s">
        <v>788</v>
      </c>
      <c r="AB668">
        <v>1866538</v>
      </c>
      <c r="AC668">
        <v>5.4</v>
      </c>
      <c r="AD668">
        <v>45928</v>
      </c>
      <c r="AE668">
        <v>0</v>
      </c>
      <c r="AF668">
        <v>2.7</v>
      </c>
      <c r="AG668" t="s">
        <v>726</v>
      </c>
      <c r="AH668" t="s">
        <v>726</v>
      </c>
      <c r="AI668">
        <v>32400</v>
      </c>
      <c r="AJ668">
        <v>4040</v>
      </c>
      <c r="AK668">
        <v>7</v>
      </c>
      <c r="AL668">
        <v>42</v>
      </c>
      <c r="AM668">
        <v>7800</v>
      </c>
      <c r="AN668">
        <v>319513</v>
      </c>
      <c r="AO668">
        <v>14</v>
      </c>
      <c r="AP668" t="s">
        <v>726</v>
      </c>
      <c r="AQ668" t="s">
        <v>726</v>
      </c>
      <c r="AR668" t="s">
        <v>726</v>
      </c>
      <c r="AS668" t="s">
        <v>726</v>
      </c>
      <c r="AT668" t="s">
        <v>726</v>
      </c>
      <c r="AU668">
        <v>2007</v>
      </c>
      <c r="AV668">
        <v>1</v>
      </c>
      <c r="AW668">
        <v>1</v>
      </c>
      <c r="AX668">
        <v>2009</v>
      </c>
      <c r="AY668">
        <v>2</v>
      </c>
      <c r="AZ668">
        <v>9999</v>
      </c>
      <c r="BA668">
        <v>2</v>
      </c>
      <c r="BB668">
        <v>2009</v>
      </c>
      <c r="BC668">
        <v>2</v>
      </c>
      <c r="BD668">
        <v>2009</v>
      </c>
      <c r="BE668">
        <v>2009</v>
      </c>
      <c r="BF668">
        <v>1</v>
      </c>
      <c r="BG668">
        <v>1</v>
      </c>
      <c r="BH668">
        <v>0</v>
      </c>
      <c r="BI668">
        <v>1</v>
      </c>
      <c r="BO668">
        <v>0</v>
      </c>
      <c r="BP668">
        <v>0</v>
      </c>
      <c r="BQ668">
        <v>0</v>
      </c>
      <c r="BR668">
        <v>50</v>
      </c>
      <c r="BS668">
        <v>2</v>
      </c>
      <c r="BT668">
        <v>144</v>
      </c>
      <c r="BU668">
        <v>13</v>
      </c>
      <c r="BV668">
        <v>28</v>
      </c>
      <c r="BW668">
        <v>2</v>
      </c>
      <c r="BX668">
        <v>0</v>
      </c>
    </row>
    <row r="669" spans="1:76" x14ac:dyDescent="0.25">
      <c r="A669">
        <v>67</v>
      </c>
      <c r="B669" t="s">
        <v>111</v>
      </c>
      <c r="C669">
        <v>2014</v>
      </c>
      <c r="D669" t="s">
        <v>582</v>
      </c>
      <c r="E669">
        <v>0</v>
      </c>
      <c r="F669">
        <v>1</v>
      </c>
      <c r="G669">
        <v>326792</v>
      </c>
      <c r="H669">
        <v>7.9463100303951366</v>
      </c>
      <c r="I669">
        <v>89203</v>
      </c>
      <c r="J669">
        <v>1</v>
      </c>
      <c r="K669">
        <v>5075</v>
      </c>
      <c r="L669">
        <v>0.12340425531914893</v>
      </c>
      <c r="M669">
        <v>384</v>
      </c>
      <c r="N669">
        <v>2</v>
      </c>
      <c r="O669">
        <v>16629</v>
      </c>
      <c r="P669">
        <v>0.40435258358662612</v>
      </c>
      <c r="Q669">
        <v>142</v>
      </c>
      <c r="R669">
        <v>39995</v>
      </c>
      <c r="U669">
        <v>1</v>
      </c>
      <c r="V669">
        <v>930</v>
      </c>
      <c r="W669">
        <v>301266</v>
      </c>
      <c r="X669">
        <v>15492</v>
      </c>
      <c r="Y669">
        <v>1</v>
      </c>
      <c r="Z669">
        <v>1</v>
      </c>
      <c r="AA669" t="s">
        <v>788</v>
      </c>
      <c r="AB669">
        <v>1866538</v>
      </c>
      <c r="AC669">
        <v>4</v>
      </c>
      <c r="AD669">
        <v>46136</v>
      </c>
      <c r="AE669">
        <v>0</v>
      </c>
      <c r="AF669">
        <v>2</v>
      </c>
      <c r="AG669" t="s">
        <v>726</v>
      </c>
      <c r="AH669" t="s">
        <v>726</v>
      </c>
      <c r="AI669" t="s">
        <v>726</v>
      </c>
      <c r="AJ669">
        <v>195</v>
      </c>
      <c r="AK669">
        <v>6</v>
      </c>
      <c r="AL669">
        <v>58.32</v>
      </c>
      <c r="AM669">
        <v>2882</v>
      </c>
      <c r="AN669">
        <v>561386</v>
      </c>
      <c r="AO669">
        <v>14</v>
      </c>
      <c r="AP669">
        <v>13</v>
      </c>
      <c r="AQ669">
        <v>11</v>
      </c>
      <c r="AR669">
        <v>14</v>
      </c>
      <c r="AS669">
        <v>61</v>
      </c>
      <c r="AT669" t="s">
        <v>726</v>
      </c>
      <c r="AU669">
        <v>2007</v>
      </c>
      <c r="AV669">
        <v>1</v>
      </c>
      <c r="AW669">
        <v>1</v>
      </c>
      <c r="AX669">
        <v>2009</v>
      </c>
      <c r="AY669">
        <v>2</v>
      </c>
      <c r="AZ669">
        <v>9999</v>
      </c>
      <c r="BA669">
        <v>2</v>
      </c>
      <c r="BB669">
        <v>2009</v>
      </c>
      <c r="BC669">
        <v>2</v>
      </c>
      <c r="BD669">
        <v>2009</v>
      </c>
      <c r="BE669">
        <v>2009</v>
      </c>
      <c r="BF669">
        <v>1</v>
      </c>
      <c r="BG669">
        <v>1</v>
      </c>
      <c r="BH669">
        <v>0</v>
      </c>
      <c r="BI669">
        <v>1</v>
      </c>
      <c r="BO669">
        <v>5</v>
      </c>
      <c r="BP669">
        <v>8</v>
      </c>
      <c r="BQ669">
        <v>12</v>
      </c>
      <c r="BR669">
        <v>177</v>
      </c>
      <c r="BS669">
        <v>30</v>
      </c>
      <c r="BT669">
        <v>631</v>
      </c>
      <c r="BU669">
        <v>86</v>
      </c>
      <c r="BV669">
        <v>119</v>
      </c>
      <c r="BW669">
        <v>11</v>
      </c>
      <c r="BX669">
        <v>5</v>
      </c>
    </row>
    <row r="670" spans="1:76" x14ac:dyDescent="0.25">
      <c r="A670">
        <v>67</v>
      </c>
      <c r="B670" t="s">
        <v>111</v>
      </c>
      <c r="C670">
        <v>2015</v>
      </c>
      <c r="D670" t="s">
        <v>582</v>
      </c>
      <c r="E670">
        <v>0</v>
      </c>
      <c r="F670">
        <v>1</v>
      </c>
      <c r="G670">
        <v>326792</v>
      </c>
      <c r="H670">
        <v>7.9463100303951366</v>
      </c>
      <c r="I670">
        <v>89203</v>
      </c>
      <c r="J670">
        <v>1</v>
      </c>
      <c r="K670">
        <v>5075</v>
      </c>
      <c r="L670">
        <v>0.12340425531914893</v>
      </c>
      <c r="M670">
        <v>384</v>
      </c>
      <c r="N670">
        <v>2</v>
      </c>
      <c r="O670">
        <v>16629</v>
      </c>
      <c r="P670">
        <v>0.40435258358662612</v>
      </c>
      <c r="Q670">
        <v>142</v>
      </c>
      <c r="R670">
        <v>39995</v>
      </c>
      <c r="U670">
        <v>1</v>
      </c>
      <c r="V670">
        <v>930</v>
      </c>
      <c r="W670">
        <v>301266</v>
      </c>
      <c r="X670">
        <v>15492</v>
      </c>
      <c r="Y670">
        <v>1</v>
      </c>
      <c r="Z670">
        <v>1</v>
      </c>
      <c r="AA670" t="s">
        <v>788</v>
      </c>
      <c r="AB670">
        <v>1866538</v>
      </c>
      <c r="AC670">
        <v>0.4</v>
      </c>
      <c r="AD670">
        <v>49181</v>
      </c>
      <c r="AE670">
        <v>0</v>
      </c>
      <c r="AF670">
        <v>0.2</v>
      </c>
      <c r="AG670" t="s">
        <v>726</v>
      </c>
      <c r="AH670" t="s">
        <v>726</v>
      </c>
      <c r="AI670" t="s">
        <v>726</v>
      </c>
      <c r="AJ670">
        <v>3055</v>
      </c>
      <c r="AK670">
        <v>7</v>
      </c>
      <c r="AL670">
        <v>42</v>
      </c>
      <c r="AM670" t="s">
        <v>726</v>
      </c>
      <c r="AN670">
        <v>50</v>
      </c>
      <c r="AO670" t="s">
        <v>726</v>
      </c>
      <c r="AP670">
        <v>14</v>
      </c>
      <c r="AQ670">
        <v>13</v>
      </c>
      <c r="AR670">
        <v>10</v>
      </c>
      <c r="AS670" t="s">
        <v>726</v>
      </c>
      <c r="AT670">
        <v>5479</v>
      </c>
      <c r="AU670">
        <v>2007</v>
      </c>
      <c r="AV670">
        <v>1</v>
      </c>
      <c r="AW670">
        <v>1</v>
      </c>
      <c r="AX670">
        <v>2009</v>
      </c>
      <c r="AY670">
        <v>2</v>
      </c>
      <c r="AZ670">
        <v>9999</v>
      </c>
      <c r="BA670">
        <v>2</v>
      </c>
      <c r="BB670">
        <v>2009</v>
      </c>
      <c r="BC670">
        <v>2</v>
      </c>
      <c r="BD670">
        <v>2009</v>
      </c>
      <c r="BE670">
        <v>2009</v>
      </c>
      <c r="BF670">
        <v>1</v>
      </c>
      <c r="BG670">
        <v>1</v>
      </c>
      <c r="BH670">
        <v>0</v>
      </c>
      <c r="BI670">
        <v>1</v>
      </c>
      <c r="BO670">
        <v>2182</v>
      </c>
      <c r="BP670">
        <v>51638</v>
      </c>
      <c r="BQ670">
        <v>29937</v>
      </c>
      <c r="BR670">
        <v>80</v>
      </c>
      <c r="BS670">
        <v>8</v>
      </c>
      <c r="BT670">
        <v>146</v>
      </c>
      <c r="BU670">
        <v>26</v>
      </c>
      <c r="BV670">
        <v>62</v>
      </c>
      <c r="BW670">
        <v>3</v>
      </c>
      <c r="BX670">
        <v>19</v>
      </c>
    </row>
    <row r="671" spans="1:76" x14ac:dyDescent="0.25">
      <c r="A671">
        <v>67</v>
      </c>
      <c r="B671" t="s">
        <v>111</v>
      </c>
      <c r="C671">
        <v>2016</v>
      </c>
      <c r="D671" t="s">
        <v>582</v>
      </c>
      <c r="E671">
        <v>0</v>
      </c>
      <c r="F671">
        <v>1</v>
      </c>
      <c r="G671">
        <v>326792</v>
      </c>
      <c r="H671">
        <v>7.9463100303951366</v>
      </c>
      <c r="I671">
        <v>89203</v>
      </c>
      <c r="J671">
        <v>1</v>
      </c>
      <c r="K671">
        <v>5075</v>
      </c>
      <c r="L671">
        <v>0.12340425531914893</v>
      </c>
      <c r="M671">
        <v>384</v>
      </c>
      <c r="N671">
        <v>2</v>
      </c>
      <c r="O671">
        <v>16629</v>
      </c>
      <c r="P671">
        <v>0.40435258358662612</v>
      </c>
      <c r="Q671">
        <v>142</v>
      </c>
      <c r="R671">
        <v>39995</v>
      </c>
      <c r="U671">
        <v>1</v>
      </c>
      <c r="V671">
        <v>930</v>
      </c>
      <c r="W671">
        <v>301266</v>
      </c>
      <c r="X671">
        <v>15492</v>
      </c>
      <c r="Y671">
        <v>1</v>
      </c>
      <c r="Z671">
        <v>1</v>
      </c>
      <c r="AA671" t="s">
        <v>788</v>
      </c>
      <c r="AB671">
        <v>1866538</v>
      </c>
      <c r="AC671" t="s">
        <v>726</v>
      </c>
      <c r="AD671" t="s">
        <v>726</v>
      </c>
      <c r="AE671" t="s">
        <v>726</v>
      </c>
      <c r="AF671" t="s">
        <v>726</v>
      </c>
      <c r="AG671" t="s">
        <v>726</v>
      </c>
      <c r="AH671" t="s">
        <v>726</v>
      </c>
      <c r="AI671" t="s">
        <v>726</v>
      </c>
      <c r="AJ671" t="s">
        <v>726</v>
      </c>
      <c r="AK671" t="s">
        <v>726</v>
      </c>
      <c r="AL671" t="s">
        <v>726</v>
      </c>
      <c r="AM671">
        <v>45</v>
      </c>
      <c r="AN671" t="s">
        <v>726</v>
      </c>
      <c r="AO671" t="s">
        <v>726</v>
      </c>
      <c r="AP671" t="s">
        <v>726</v>
      </c>
      <c r="AQ671" t="s">
        <v>726</v>
      </c>
      <c r="AR671" t="s">
        <v>726</v>
      </c>
      <c r="AS671" t="s">
        <v>726</v>
      </c>
      <c r="AT671">
        <v>4938</v>
      </c>
      <c r="AU671">
        <v>2007</v>
      </c>
      <c r="AV671">
        <v>1</v>
      </c>
      <c r="AW671">
        <v>1</v>
      </c>
      <c r="AX671">
        <v>2009</v>
      </c>
      <c r="AY671">
        <v>2</v>
      </c>
      <c r="AZ671">
        <v>9999</v>
      </c>
      <c r="BA671">
        <v>2</v>
      </c>
      <c r="BB671">
        <v>2009</v>
      </c>
      <c r="BC671">
        <v>2</v>
      </c>
      <c r="BD671">
        <v>2009</v>
      </c>
      <c r="BE671">
        <v>2009</v>
      </c>
      <c r="BF671">
        <v>1</v>
      </c>
      <c r="BG671">
        <v>1</v>
      </c>
      <c r="BH671">
        <v>0</v>
      </c>
      <c r="BI671">
        <v>1</v>
      </c>
      <c r="BO671">
        <v>1054</v>
      </c>
      <c r="BP671">
        <v>10415</v>
      </c>
      <c r="BQ671">
        <v>10955</v>
      </c>
      <c r="BR671">
        <v>0</v>
      </c>
      <c r="BS671">
        <v>0</v>
      </c>
      <c r="BT671">
        <v>0</v>
      </c>
      <c r="BU671">
        <v>0</v>
      </c>
      <c r="BV671">
        <v>0</v>
      </c>
      <c r="BW671">
        <v>1</v>
      </c>
      <c r="BX671">
        <v>4</v>
      </c>
    </row>
    <row r="672" spans="1:76" x14ac:dyDescent="0.25">
      <c r="A672">
        <v>68</v>
      </c>
      <c r="B672" t="s">
        <v>112</v>
      </c>
      <c r="C672">
        <v>2007</v>
      </c>
      <c r="D672" t="s">
        <v>590</v>
      </c>
      <c r="E672">
        <v>1</v>
      </c>
      <c r="F672">
        <v>1</v>
      </c>
      <c r="G672">
        <v>38209</v>
      </c>
      <c r="H672">
        <v>3.2961525189786061</v>
      </c>
      <c r="I672">
        <v>13378</v>
      </c>
      <c r="J672">
        <v>1</v>
      </c>
      <c r="K672">
        <v>1195</v>
      </c>
      <c r="L672">
        <v>0.10308833678398896</v>
      </c>
      <c r="M672">
        <v>467</v>
      </c>
      <c r="N672">
        <v>2</v>
      </c>
      <c r="O672">
        <v>3310</v>
      </c>
      <c r="P672">
        <v>0.28554175293305728</v>
      </c>
      <c r="Q672">
        <v>50</v>
      </c>
      <c r="R672">
        <v>40360</v>
      </c>
      <c r="S672">
        <v>2834</v>
      </c>
      <c r="T672">
        <v>325412</v>
      </c>
      <c r="U672">
        <v>1</v>
      </c>
      <c r="V672">
        <v>491</v>
      </c>
      <c r="W672">
        <v>3208</v>
      </c>
      <c r="X672">
        <v>6416</v>
      </c>
      <c r="Y672">
        <v>1</v>
      </c>
      <c r="Z672">
        <v>1</v>
      </c>
      <c r="AA672" t="s">
        <v>789</v>
      </c>
      <c r="AB672">
        <v>188795</v>
      </c>
      <c r="AC672" t="s">
        <v>726</v>
      </c>
      <c r="AD672">
        <v>10842</v>
      </c>
      <c r="AE672" t="s">
        <v>726</v>
      </c>
      <c r="AF672" t="s">
        <v>726</v>
      </c>
      <c r="AG672">
        <v>2769</v>
      </c>
      <c r="AH672">
        <v>18940</v>
      </c>
      <c r="AI672">
        <v>11724</v>
      </c>
      <c r="AJ672">
        <v>871</v>
      </c>
      <c r="AK672">
        <v>51</v>
      </c>
      <c r="AL672">
        <v>1000</v>
      </c>
      <c r="AM672" t="s">
        <v>726</v>
      </c>
      <c r="AN672">
        <v>251296</v>
      </c>
      <c r="AO672">
        <v>6</v>
      </c>
      <c r="AP672" t="s">
        <v>726</v>
      </c>
      <c r="AQ672" t="s">
        <v>726</v>
      </c>
      <c r="AR672" t="s">
        <v>726</v>
      </c>
      <c r="AS672" t="s">
        <v>726</v>
      </c>
      <c r="AT672" t="s">
        <v>726</v>
      </c>
      <c r="AU672">
        <v>2009</v>
      </c>
      <c r="AV672">
        <v>1</v>
      </c>
      <c r="AW672">
        <v>2</v>
      </c>
      <c r="AX672">
        <v>2009</v>
      </c>
      <c r="AY672">
        <v>2</v>
      </c>
      <c r="AZ672">
        <v>9999</v>
      </c>
      <c r="BA672">
        <v>2</v>
      </c>
      <c r="BB672">
        <v>2009</v>
      </c>
      <c r="BC672">
        <v>2</v>
      </c>
      <c r="BD672">
        <v>2009</v>
      </c>
      <c r="BE672">
        <v>2009</v>
      </c>
      <c r="BF672">
        <v>0</v>
      </c>
      <c r="BG672">
        <v>0</v>
      </c>
      <c r="BH672">
        <v>0</v>
      </c>
      <c r="BI672">
        <v>0</v>
      </c>
      <c r="BO672">
        <v>0</v>
      </c>
      <c r="BP672">
        <v>0</v>
      </c>
      <c r="BQ672">
        <v>0</v>
      </c>
      <c r="BR672">
        <v>0</v>
      </c>
      <c r="BS672">
        <v>0</v>
      </c>
      <c r="BT672">
        <v>0</v>
      </c>
      <c r="BU672">
        <v>0</v>
      </c>
      <c r="BV672">
        <v>0</v>
      </c>
      <c r="BW672">
        <v>0</v>
      </c>
      <c r="BX672">
        <v>0</v>
      </c>
    </row>
    <row r="673" spans="1:76" x14ac:dyDescent="0.25">
      <c r="A673">
        <v>68</v>
      </c>
      <c r="B673" t="s">
        <v>112</v>
      </c>
      <c r="C673">
        <v>2008</v>
      </c>
      <c r="D673" t="s">
        <v>590</v>
      </c>
      <c r="E673">
        <v>1</v>
      </c>
      <c r="F673">
        <v>1</v>
      </c>
      <c r="G673">
        <v>38209</v>
      </c>
      <c r="H673">
        <v>3.2961525189786061</v>
      </c>
      <c r="I673">
        <v>13378</v>
      </c>
      <c r="J673">
        <v>1</v>
      </c>
      <c r="K673">
        <v>1195</v>
      </c>
      <c r="L673">
        <v>0.10308833678398896</v>
      </c>
      <c r="M673">
        <v>467</v>
      </c>
      <c r="N673">
        <v>2</v>
      </c>
      <c r="O673">
        <v>3310</v>
      </c>
      <c r="P673">
        <v>0.28554175293305728</v>
      </c>
      <c r="Q673">
        <v>50</v>
      </c>
      <c r="R673">
        <v>40360</v>
      </c>
      <c r="S673">
        <v>2834</v>
      </c>
      <c r="T673">
        <v>325412</v>
      </c>
      <c r="U673">
        <v>1</v>
      </c>
      <c r="V673">
        <v>491</v>
      </c>
      <c r="W673">
        <v>3208</v>
      </c>
      <c r="X673">
        <v>6416</v>
      </c>
      <c r="Y673">
        <v>1</v>
      </c>
      <c r="Z673">
        <v>1</v>
      </c>
      <c r="AA673" t="s">
        <v>789</v>
      </c>
      <c r="AB673">
        <v>188795</v>
      </c>
      <c r="AC673">
        <v>9.6</v>
      </c>
      <c r="AD673">
        <v>10969</v>
      </c>
      <c r="AE673">
        <v>0</v>
      </c>
      <c r="AF673">
        <v>4.8</v>
      </c>
      <c r="AG673">
        <v>3427</v>
      </c>
      <c r="AH673">
        <v>21787</v>
      </c>
      <c r="AI673">
        <v>13418</v>
      </c>
      <c r="AJ673">
        <v>529</v>
      </c>
      <c r="AK673">
        <v>52</v>
      </c>
      <c r="AL673">
        <v>50</v>
      </c>
      <c r="AM673" t="s">
        <v>726</v>
      </c>
      <c r="AN673">
        <v>199810</v>
      </c>
      <c r="AO673">
        <v>5</v>
      </c>
      <c r="AP673" t="s">
        <v>726</v>
      </c>
      <c r="AQ673" t="s">
        <v>726</v>
      </c>
      <c r="AR673" t="s">
        <v>726</v>
      </c>
      <c r="AS673" t="s">
        <v>726</v>
      </c>
      <c r="AT673" t="s">
        <v>726</v>
      </c>
      <c r="AU673">
        <v>2009</v>
      </c>
      <c r="AV673">
        <v>1</v>
      </c>
      <c r="AW673">
        <v>2</v>
      </c>
      <c r="AX673">
        <v>2009</v>
      </c>
      <c r="AY673">
        <v>2</v>
      </c>
      <c r="AZ673">
        <v>9999</v>
      </c>
      <c r="BA673">
        <v>2</v>
      </c>
      <c r="BB673">
        <v>2009</v>
      </c>
      <c r="BC673">
        <v>2</v>
      </c>
      <c r="BD673">
        <v>2009</v>
      </c>
      <c r="BE673">
        <v>2009</v>
      </c>
      <c r="BF673">
        <v>0</v>
      </c>
      <c r="BG673">
        <v>0</v>
      </c>
      <c r="BH673">
        <v>0</v>
      </c>
      <c r="BI673">
        <v>0</v>
      </c>
      <c r="BO673">
        <v>0</v>
      </c>
      <c r="BP673">
        <v>0</v>
      </c>
      <c r="BQ673">
        <v>0</v>
      </c>
      <c r="BR673">
        <v>0</v>
      </c>
      <c r="BS673">
        <v>0</v>
      </c>
      <c r="BT673">
        <v>0</v>
      </c>
      <c r="BU673">
        <v>0</v>
      </c>
      <c r="BV673">
        <v>0</v>
      </c>
      <c r="BW673">
        <v>0</v>
      </c>
      <c r="BX673">
        <v>0</v>
      </c>
    </row>
    <row r="674" spans="1:76" x14ac:dyDescent="0.25">
      <c r="A674">
        <v>68</v>
      </c>
      <c r="B674" t="s">
        <v>112</v>
      </c>
      <c r="C674">
        <v>2009</v>
      </c>
      <c r="D674" t="s">
        <v>590</v>
      </c>
      <c r="E674">
        <v>1</v>
      </c>
      <c r="F674">
        <v>1</v>
      </c>
      <c r="G674">
        <v>38209</v>
      </c>
      <c r="H674">
        <v>3.2961525189786061</v>
      </c>
      <c r="I674">
        <v>13378</v>
      </c>
      <c r="J674">
        <v>1</v>
      </c>
      <c r="K674">
        <v>1195</v>
      </c>
      <c r="L674">
        <v>0.10308833678398896</v>
      </c>
      <c r="M674">
        <v>467</v>
      </c>
      <c r="N674">
        <v>2</v>
      </c>
      <c r="O674">
        <v>3310</v>
      </c>
      <c r="P674">
        <v>0.28554175293305728</v>
      </c>
      <c r="Q674">
        <v>50</v>
      </c>
      <c r="R674">
        <v>40360</v>
      </c>
      <c r="S674">
        <v>2834</v>
      </c>
      <c r="T674">
        <v>325412</v>
      </c>
      <c r="U674">
        <v>1</v>
      </c>
      <c r="V674">
        <v>491</v>
      </c>
      <c r="W674">
        <v>3208</v>
      </c>
      <c r="X674">
        <v>6416</v>
      </c>
      <c r="Y674">
        <v>1</v>
      </c>
      <c r="Z674">
        <v>1</v>
      </c>
      <c r="AA674" t="s">
        <v>789</v>
      </c>
      <c r="AB674">
        <v>188795</v>
      </c>
      <c r="AC674">
        <v>9.4</v>
      </c>
      <c r="AD674">
        <v>11146</v>
      </c>
      <c r="AE674">
        <v>0</v>
      </c>
      <c r="AF674">
        <v>4.7</v>
      </c>
      <c r="AG674" t="s">
        <v>726</v>
      </c>
      <c r="AH674" t="s">
        <v>726</v>
      </c>
      <c r="AI674">
        <v>13713</v>
      </c>
      <c r="AJ674">
        <v>180</v>
      </c>
      <c r="AK674">
        <v>9</v>
      </c>
      <c r="AL674">
        <v>51</v>
      </c>
      <c r="AM674" t="s">
        <v>726</v>
      </c>
      <c r="AN674">
        <v>202580</v>
      </c>
      <c r="AO674">
        <v>7</v>
      </c>
      <c r="AP674" t="s">
        <v>726</v>
      </c>
      <c r="AQ674" t="s">
        <v>726</v>
      </c>
      <c r="AR674" t="s">
        <v>726</v>
      </c>
      <c r="AS674" t="s">
        <v>726</v>
      </c>
      <c r="AT674" t="s">
        <v>726</v>
      </c>
      <c r="AU674">
        <v>2009</v>
      </c>
      <c r="AV674">
        <v>1</v>
      </c>
      <c r="AW674">
        <v>2</v>
      </c>
      <c r="AX674">
        <v>2009</v>
      </c>
      <c r="AY674">
        <v>2</v>
      </c>
      <c r="AZ674">
        <v>9999</v>
      </c>
      <c r="BA674">
        <v>2</v>
      </c>
      <c r="BB674">
        <v>2009</v>
      </c>
      <c r="BC674">
        <v>2</v>
      </c>
      <c r="BD674">
        <v>2009</v>
      </c>
      <c r="BE674">
        <v>2009</v>
      </c>
      <c r="BF674">
        <v>1</v>
      </c>
      <c r="BG674">
        <v>1</v>
      </c>
      <c r="BH674">
        <v>0</v>
      </c>
      <c r="BI674">
        <v>1</v>
      </c>
      <c r="BO674">
        <v>0</v>
      </c>
      <c r="BP674">
        <v>0</v>
      </c>
      <c r="BQ674">
        <v>0</v>
      </c>
      <c r="BR674">
        <v>73</v>
      </c>
      <c r="BS674">
        <v>11</v>
      </c>
      <c r="BT674">
        <v>65</v>
      </c>
      <c r="BU674">
        <v>0</v>
      </c>
      <c r="BV674">
        <v>57</v>
      </c>
      <c r="BW674">
        <v>0</v>
      </c>
      <c r="BX674">
        <v>0</v>
      </c>
    </row>
    <row r="675" spans="1:76" x14ac:dyDescent="0.25">
      <c r="A675">
        <v>68</v>
      </c>
      <c r="B675" t="s">
        <v>112</v>
      </c>
      <c r="C675">
        <v>2010</v>
      </c>
      <c r="D675" t="s">
        <v>590</v>
      </c>
      <c r="E675">
        <v>1</v>
      </c>
      <c r="F675">
        <v>1</v>
      </c>
      <c r="G675">
        <v>38209</v>
      </c>
      <c r="H675">
        <v>3.2961525189786061</v>
      </c>
      <c r="I675">
        <v>13378</v>
      </c>
      <c r="J675">
        <v>1</v>
      </c>
      <c r="K675">
        <v>1195</v>
      </c>
      <c r="L675">
        <v>0.10308833678398896</v>
      </c>
      <c r="M675">
        <v>467</v>
      </c>
      <c r="N675">
        <v>2</v>
      </c>
      <c r="O675">
        <v>3310</v>
      </c>
      <c r="P675">
        <v>0.28554175293305728</v>
      </c>
      <c r="Q675">
        <v>50</v>
      </c>
      <c r="R675">
        <v>40360</v>
      </c>
      <c r="S675">
        <v>2834</v>
      </c>
      <c r="T675">
        <v>325412</v>
      </c>
      <c r="U675">
        <v>1</v>
      </c>
      <c r="V675">
        <v>491</v>
      </c>
      <c r="W675">
        <v>3208</v>
      </c>
      <c r="X675">
        <v>6416</v>
      </c>
      <c r="Y675">
        <v>1</v>
      </c>
      <c r="Z675">
        <v>1</v>
      </c>
      <c r="AA675" t="s">
        <v>789</v>
      </c>
      <c r="AB675">
        <v>188795</v>
      </c>
      <c r="AC675">
        <v>8.1999999999999993</v>
      </c>
      <c r="AD675">
        <v>11464</v>
      </c>
      <c r="AE675">
        <v>0</v>
      </c>
      <c r="AF675">
        <v>4.0999999999999996</v>
      </c>
      <c r="AG675" t="s">
        <v>726</v>
      </c>
      <c r="AH675" t="s">
        <v>726</v>
      </c>
      <c r="AI675">
        <v>13488</v>
      </c>
      <c r="AJ675">
        <v>327</v>
      </c>
      <c r="AK675">
        <v>5</v>
      </c>
      <c r="AL675">
        <v>51</v>
      </c>
      <c r="AM675">
        <v>350</v>
      </c>
      <c r="AN675">
        <v>224079</v>
      </c>
      <c r="AO675">
        <v>3</v>
      </c>
      <c r="AP675" t="s">
        <v>726</v>
      </c>
      <c r="AQ675" t="s">
        <v>726</v>
      </c>
      <c r="AR675" t="s">
        <v>726</v>
      </c>
      <c r="AS675" t="s">
        <v>726</v>
      </c>
      <c r="AT675" t="s">
        <v>726</v>
      </c>
      <c r="AU675">
        <v>2009</v>
      </c>
      <c r="AV675">
        <v>1</v>
      </c>
      <c r="AW675">
        <v>2</v>
      </c>
      <c r="AX675">
        <v>2009</v>
      </c>
      <c r="AY675">
        <v>2</v>
      </c>
      <c r="AZ675">
        <v>9999</v>
      </c>
      <c r="BA675">
        <v>2</v>
      </c>
      <c r="BB675">
        <v>2009</v>
      </c>
      <c r="BC675">
        <v>2</v>
      </c>
      <c r="BD675">
        <v>2009</v>
      </c>
      <c r="BE675">
        <v>2009</v>
      </c>
      <c r="BF675">
        <v>1</v>
      </c>
      <c r="BG675">
        <v>1</v>
      </c>
      <c r="BH675">
        <v>0</v>
      </c>
      <c r="BI675">
        <v>1</v>
      </c>
      <c r="BO675">
        <v>0</v>
      </c>
      <c r="BP675">
        <v>0</v>
      </c>
      <c r="BQ675">
        <v>0</v>
      </c>
      <c r="BR675">
        <v>306</v>
      </c>
      <c r="BS675">
        <v>105</v>
      </c>
      <c r="BT675">
        <v>840</v>
      </c>
      <c r="BU675">
        <v>96</v>
      </c>
      <c r="BV675">
        <v>46</v>
      </c>
      <c r="BW675">
        <v>3</v>
      </c>
      <c r="BX675">
        <v>0</v>
      </c>
    </row>
    <row r="676" spans="1:76" x14ac:dyDescent="0.25">
      <c r="A676">
        <v>68</v>
      </c>
      <c r="B676" t="s">
        <v>112</v>
      </c>
      <c r="C676">
        <v>2011</v>
      </c>
      <c r="D676" t="s">
        <v>590</v>
      </c>
      <c r="E676">
        <v>1</v>
      </c>
      <c r="F676">
        <v>1</v>
      </c>
      <c r="G676">
        <v>38209</v>
      </c>
      <c r="H676">
        <v>3.2961525189786061</v>
      </c>
      <c r="I676">
        <v>13378</v>
      </c>
      <c r="J676">
        <v>1</v>
      </c>
      <c r="K676">
        <v>1195</v>
      </c>
      <c r="L676">
        <v>0.10308833678398896</v>
      </c>
      <c r="M676">
        <v>467</v>
      </c>
      <c r="N676">
        <v>2</v>
      </c>
      <c r="O676">
        <v>3310</v>
      </c>
      <c r="P676">
        <v>0.28554175293305728</v>
      </c>
      <c r="Q676">
        <v>50</v>
      </c>
      <c r="R676">
        <v>40360</v>
      </c>
      <c r="S676">
        <v>2834</v>
      </c>
      <c r="T676">
        <v>325412</v>
      </c>
      <c r="U676">
        <v>1</v>
      </c>
      <c r="V676">
        <v>491</v>
      </c>
      <c r="W676">
        <v>3208</v>
      </c>
      <c r="X676">
        <v>6416</v>
      </c>
      <c r="Y676">
        <v>1</v>
      </c>
      <c r="Z676">
        <v>1</v>
      </c>
      <c r="AA676" t="s">
        <v>789</v>
      </c>
      <c r="AB676">
        <v>188795</v>
      </c>
      <c r="AC676">
        <v>6.6</v>
      </c>
      <c r="AD676">
        <v>11592</v>
      </c>
      <c r="AE676">
        <v>0</v>
      </c>
      <c r="AF676">
        <v>3.3</v>
      </c>
      <c r="AG676" t="s">
        <v>726</v>
      </c>
      <c r="AH676" t="s">
        <v>726</v>
      </c>
      <c r="AI676">
        <v>13772</v>
      </c>
      <c r="AJ676">
        <v>132</v>
      </c>
      <c r="AK676">
        <v>2</v>
      </c>
      <c r="AL676">
        <v>51</v>
      </c>
      <c r="AM676">
        <v>685</v>
      </c>
      <c r="AN676">
        <v>267211</v>
      </c>
      <c r="AO676">
        <v>4</v>
      </c>
      <c r="AP676" t="s">
        <v>726</v>
      </c>
      <c r="AQ676" t="s">
        <v>726</v>
      </c>
      <c r="AR676" t="s">
        <v>726</v>
      </c>
      <c r="AS676" t="s">
        <v>726</v>
      </c>
      <c r="AT676" t="s">
        <v>726</v>
      </c>
      <c r="AU676">
        <v>2009</v>
      </c>
      <c r="AV676">
        <v>1</v>
      </c>
      <c r="AW676">
        <v>2</v>
      </c>
      <c r="AX676">
        <v>2009</v>
      </c>
      <c r="AY676">
        <v>2</v>
      </c>
      <c r="AZ676">
        <v>9999</v>
      </c>
      <c r="BA676">
        <v>2</v>
      </c>
      <c r="BB676">
        <v>2009</v>
      </c>
      <c r="BC676">
        <v>2</v>
      </c>
      <c r="BD676">
        <v>2009</v>
      </c>
      <c r="BE676">
        <v>2009</v>
      </c>
      <c r="BF676">
        <v>1</v>
      </c>
      <c r="BG676">
        <v>1</v>
      </c>
      <c r="BH676">
        <v>0</v>
      </c>
      <c r="BI676">
        <v>1</v>
      </c>
      <c r="BO676">
        <v>0</v>
      </c>
      <c r="BP676">
        <v>0</v>
      </c>
      <c r="BQ676">
        <v>0</v>
      </c>
      <c r="BR676">
        <v>1</v>
      </c>
      <c r="BS676">
        <v>0</v>
      </c>
      <c r="BT676">
        <v>0</v>
      </c>
      <c r="BU676">
        <v>0</v>
      </c>
      <c r="BV676">
        <v>0</v>
      </c>
      <c r="BW676">
        <v>0</v>
      </c>
      <c r="BX676">
        <v>2</v>
      </c>
    </row>
    <row r="677" spans="1:76" x14ac:dyDescent="0.25">
      <c r="A677">
        <v>68</v>
      </c>
      <c r="B677" t="s">
        <v>112</v>
      </c>
      <c r="C677">
        <v>2012</v>
      </c>
      <c r="D677" t="s">
        <v>590</v>
      </c>
      <c r="E677">
        <v>1</v>
      </c>
      <c r="F677">
        <v>1</v>
      </c>
      <c r="G677">
        <v>38209</v>
      </c>
      <c r="H677">
        <v>3.2961525189786061</v>
      </c>
      <c r="I677">
        <v>13378</v>
      </c>
      <c r="J677">
        <v>1</v>
      </c>
      <c r="K677">
        <v>1195</v>
      </c>
      <c r="L677">
        <v>0.10308833678398896</v>
      </c>
      <c r="M677">
        <v>467</v>
      </c>
      <c r="N677">
        <v>2</v>
      </c>
      <c r="O677">
        <v>3310</v>
      </c>
      <c r="P677">
        <v>0.28554175293305728</v>
      </c>
      <c r="Q677">
        <v>50</v>
      </c>
      <c r="R677">
        <v>40360</v>
      </c>
      <c r="S677">
        <v>2834</v>
      </c>
      <c r="T677">
        <v>325412</v>
      </c>
      <c r="U677">
        <v>1</v>
      </c>
      <c r="V677">
        <v>491</v>
      </c>
      <c r="W677">
        <v>3208</v>
      </c>
      <c r="X677">
        <v>6416</v>
      </c>
      <c r="Y677">
        <v>1</v>
      </c>
      <c r="Z677">
        <v>1</v>
      </c>
      <c r="AA677" t="s">
        <v>789</v>
      </c>
      <c r="AB677">
        <v>188795</v>
      </c>
      <c r="AC677">
        <v>3.3</v>
      </c>
      <c r="AD677">
        <v>11148</v>
      </c>
      <c r="AE677">
        <v>0</v>
      </c>
      <c r="AF677">
        <v>1.65</v>
      </c>
      <c r="AG677" t="s">
        <v>726</v>
      </c>
      <c r="AH677" t="s">
        <v>726</v>
      </c>
      <c r="AI677" t="s">
        <v>726</v>
      </c>
      <c r="AJ677">
        <v>-448</v>
      </c>
      <c r="AK677">
        <v>3</v>
      </c>
      <c r="AL677">
        <v>51</v>
      </c>
      <c r="AM677">
        <v>64</v>
      </c>
      <c r="AN677">
        <v>133752</v>
      </c>
      <c r="AO677">
        <v>6</v>
      </c>
      <c r="AP677" t="s">
        <v>726</v>
      </c>
      <c r="AQ677" t="s">
        <v>726</v>
      </c>
      <c r="AR677" t="s">
        <v>726</v>
      </c>
      <c r="AS677" t="s">
        <v>726</v>
      </c>
      <c r="AT677" t="s">
        <v>726</v>
      </c>
      <c r="AU677">
        <v>2009</v>
      </c>
      <c r="AV677">
        <v>1</v>
      </c>
      <c r="AW677">
        <v>2</v>
      </c>
      <c r="AX677">
        <v>2009</v>
      </c>
      <c r="AY677">
        <v>2</v>
      </c>
      <c r="AZ677">
        <v>9999</v>
      </c>
      <c r="BA677">
        <v>2</v>
      </c>
      <c r="BB677">
        <v>2009</v>
      </c>
      <c r="BC677">
        <v>2</v>
      </c>
      <c r="BD677">
        <v>2009</v>
      </c>
      <c r="BE677">
        <v>2009</v>
      </c>
      <c r="BF677">
        <v>1</v>
      </c>
      <c r="BG677">
        <v>1</v>
      </c>
      <c r="BH677">
        <v>0</v>
      </c>
      <c r="BI677">
        <v>1</v>
      </c>
      <c r="BO677">
        <v>0</v>
      </c>
      <c r="BP677">
        <v>0</v>
      </c>
      <c r="BQ677">
        <v>0</v>
      </c>
      <c r="BR677">
        <v>351</v>
      </c>
      <c r="BS677">
        <v>82</v>
      </c>
      <c r="BT677">
        <v>2287</v>
      </c>
      <c r="BU677">
        <v>265</v>
      </c>
      <c r="BV677">
        <v>54</v>
      </c>
      <c r="BW677">
        <v>16</v>
      </c>
      <c r="BX677">
        <v>15</v>
      </c>
    </row>
    <row r="678" spans="1:76" x14ac:dyDescent="0.25">
      <c r="A678">
        <v>68</v>
      </c>
      <c r="B678" t="s">
        <v>112</v>
      </c>
      <c r="C678">
        <v>2013</v>
      </c>
      <c r="D678" t="s">
        <v>590</v>
      </c>
      <c r="E678">
        <v>1</v>
      </c>
      <c r="F678">
        <v>1</v>
      </c>
      <c r="G678">
        <v>38209</v>
      </c>
      <c r="H678">
        <v>3.2961525189786061</v>
      </c>
      <c r="I678">
        <v>13378</v>
      </c>
      <c r="J678">
        <v>1</v>
      </c>
      <c r="K678">
        <v>1195</v>
      </c>
      <c r="L678">
        <v>0.10308833678398896</v>
      </c>
      <c r="M678">
        <v>467</v>
      </c>
      <c r="N678">
        <v>2</v>
      </c>
      <c r="O678">
        <v>3310</v>
      </c>
      <c r="P678">
        <v>0.28554175293305728</v>
      </c>
      <c r="Q678">
        <v>50</v>
      </c>
      <c r="R678">
        <v>40360</v>
      </c>
      <c r="S678">
        <v>2834</v>
      </c>
      <c r="T678">
        <v>325412</v>
      </c>
      <c r="U678">
        <v>1</v>
      </c>
      <c r="V678">
        <v>491</v>
      </c>
      <c r="W678">
        <v>3208</v>
      </c>
      <c r="X678">
        <v>6416</v>
      </c>
      <c r="Y678">
        <v>1</v>
      </c>
      <c r="Z678">
        <v>1</v>
      </c>
      <c r="AA678" t="s">
        <v>789</v>
      </c>
      <c r="AB678">
        <v>188795</v>
      </c>
      <c r="AC678">
        <v>6.5</v>
      </c>
      <c r="AD678">
        <v>11998</v>
      </c>
      <c r="AE678">
        <v>0</v>
      </c>
      <c r="AF678">
        <v>3.25</v>
      </c>
      <c r="AG678" t="s">
        <v>726</v>
      </c>
      <c r="AH678" t="s">
        <v>726</v>
      </c>
      <c r="AI678">
        <v>16300</v>
      </c>
      <c r="AJ678">
        <v>223</v>
      </c>
      <c r="AK678">
        <v>1</v>
      </c>
      <c r="AL678">
        <v>51</v>
      </c>
      <c r="AM678">
        <v>993</v>
      </c>
      <c r="AN678">
        <v>234143</v>
      </c>
      <c r="AO678">
        <v>4</v>
      </c>
      <c r="AP678" t="s">
        <v>726</v>
      </c>
      <c r="AQ678" t="s">
        <v>726</v>
      </c>
      <c r="AR678" t="s">
        <v>726</v>
      </c>
      <c r="AS678" t="s">
        <v>726</v>
      </c>
      <c r="AT678" t="s">
        <v>726</v>
      </c>
      <c r="AU678">
        <v>2009</v>
      </c>
      <c r="AV678">
        <v>1</v>
      </c>
      <c r="AW678">
        <v>2</v>
      </c>
      <c r="AX678">
        <v>2009</v>
      </c>
      <c r="AY678">
        <v>2</v>
      </c>
      <c r="AZ678">
        <v>9999</v>
      </c>
      <c r="BA678">
        <v>2</v>
      </c>
      <c r="BB678">
        <v>2009</v>
      </c>
      <c r="BC678">
        <v>2</v>
      </c>
      <c r="BD678">
        <v>2009</v>
      </c>
      <c r="BE678">
        <v>2009</v>
      </c>
      <c r="BF678">
        <v>1</v>
      </c>
      <c r="BG678">
        <v>1</v>
      </c>
      <c r="BH678">
        <v>0</v>
      </c>
      <c r="BI678">
        <v>1</v>
      </c>
      <c r="BO678">
        <v>0</v>
      </c>
      <c r="BP678">
        <v>0</v>
      </c>
      <c r="BQ678">
        <v>0</v>
      </c>
      <c r="BR678">
        <v>821</v>
      </c>
      <c r="BS678">
        <v>207</v>
      </c>
      <c r="BT678">
        <v>5615</v>
      </c>
      <c r="BU678">
        <v>670</v>
      </c>
      <c r="BV678">
        <v>318</v>
      </c>
      <c r="BW678">
        <v>10</v>
      </c>
      <c r="BX678">
        <v>95</v>
      </c>
    </row>
    <row r="679" spans="1:76" x14ac:dyDescent="0.25">
      <c r="A679">
        <v>68</v>
      </c>
      <c r="B679" t="s">
        <v>112</v>
      </c>
      <c r="C679">
        <v>2014</v>
      </c>
      <c r="D679" t="s">
        <v>590</v>
      </c>
      <c r="E679">
        <v>1</v>
      </c>
      <c r="F679">
        <v>1</v>
      </c>
      <c r="G679">
        <v>38209</v>
      </c>
      <c r="H679">
        <v>3.2961525189786061</v>
      </c>
      <c r="I679">
        <v>13378</v>
      </c>
      <c r="J679">
        <v>1</v>
      </c>
      <c r="K679">
        <v>1195</v>
      </c>
      <c r="L679">
        <v>0.10308833678398896</v>
      </c>
      <c r="M679">
        <v>467</v>
      </c>
      <c r="N679">
        <v>2</v>
      </c>
      <c r="O679">
        <v>3310</v>
      </c>
      <c r="P679">
        <v>0.28554175293305728</v>
      </c>
      <c r="Q679">
        <v>50</v>
      </c>
      <c r="R679">
        <v>40360</v>
      </c>
      <c r="S679">
        <v>2834</v>
      </c>
      <c r="T679">
        <v>325412</v>
      </c>
      <c r="U679">
        <v>1</v>
      </c>
      <c r="V679">
        <v>491</v>
      </c>
      <c r="W679">
        <v>3208</v>
      </c>
      <c r="X679">
        <v>6416</v>
      </c>
      <c r="Y679">
        <v>1</v>
      </c>
      <c r="Z679">
        <v>1</v>
      </c>
      <c r="AA679" t="s">
        <v>789</v>
      </c>
      <c r="AB679">
        <v>188795</v>
      </c>
      <c r="AC679">
        <v>9.5</v>
      </c>
      <c r="AD679">
        <v>12895</v>
      </c>
      <c r="AE679">
        <v>0</v>
      </c>
      <c r="AF679">
        <v>4.75</v>
      </c>
      <c r="AG679" t="s">
        <v>726</v>
      </c>
      <c r="AH679" t="s">
        <v>726</v>
      </c>
      <c r="AI679">
        <v>17300</v>
      </c>
      <c r="AJ679">
        <v>885</v>
      </c>
      <c r="AK679">
        <v>-4</v>
      </c>
      <c r="AL679">
        <v>59.54</v>
      </c>
      <c r="AM679">
        <v>1000</v>
      </c>
      <c r="AN679">
        <v>247818</v>
      </c>
      <c r="AO679">
        <v>4</v>
      </c>
      <c r="AP679">
        <v>6</v>
      </c>
      <c r="AQ679">
        <v>3</v>
      </c>
      <c r="AR679">
        <v>5</v>
      </c>
      <c r="AS679">
        <v>62</v>
      </c>
      <c r="AT679" t="s">
        <v>726</v>
      </c>
      <c r="AU679">
        <v>2009</v>
      </c>
      <c r="AV679">
        <v>1</v>
      </c>
      <c r="AW679">
        <v>2</v>
      </c>
      <c r="AX679">
        <v>2009</v>
      </c>
      <c r="AY679">
        <v>2</v>
      </c>
      <c r="AZ679">
        <v>9999</v>
      </c>
      <c r="BA679">
        <v>2</v>
      </c>
      <c r="BB679">
        <v>2009</v>
      </c>
      <c r="BC679">
        <v>2</v>
      </c>
      <c r="BD679">
        <v>2009</v>
      </c>
      <c r="BE679">
        <v>2009</v>
      </c>
      <c r="BF679">
        <v>1</v>
      </c>
      <c r="BG679">
        <v>1</v>
      </c>
      <c r="BH679">
        <v>0</v>
      </c>
      <c r="BI679">
        <v>1</v>
      </c>
      <c r="BO679">
        <v>1425</v>
      </c>
      <c r="BP679">
        <v>346</v>
      </c>
      <c r="BQ679">
        <v>2655</v>
      </c>
      <c r="BR679">
        <v>857</v>
      </c>
      <c r="BS679">
        <v>154</v>
      </c>
      <c r="BT679">
        <v>6195</v>
      </c>
      <c r="BU679">
        <v>776</v>
      </c>
      <c r="BV679">
        <v>320</v>
      </c>
      <c r="BW679">
        <v>3</v>
      </c>
      <c r="BX679">
        <v>305</v>
      </c>
    </row>
    <row r="680" spans="1:76" x14ac:dyDescent="0.25">
      <c r="A680">
        <v>68</v>
      </c>
      <c r="B680" t="s">
        <v>112</v>
      </c>
      <c r="C680">
        <v>2015</v>
      </c>
      <c r="D680" t="s">
        <v>590</v>
      </c>
      <c r="E680">
        <v>1</v>
      </c>
      <c r="F680">
        <v>1</v>
      </c>
      <c r="G680">
        <v>38209</v>
      </c>
      <c r="H680">
        <v>3.2961525189786061</v>
      </c>
      <c r="I680">
        <v>13378</v>
      </c>
      <c r="J680">
        <v>1</v>
      </c>
      <c r="K680">
        <v>1195</v>
      </c>
      <c r="L680">
        <v>0.10308833678398896</v>
      </c>
      <c r="M680">
        <v>467</v>
      </c>
      <c r="N680">
        <v>2</v>
      </c>
      <c r="O680">
        <v>3310</v>
      </c>
      <c r="P680">
        <v>0.28554175293305728</v>
      </c>
      <c r="Q680">
        <v>50</v>
      </c>
      <c r="R680">
        <v>40360</v>
      </c>
      <c r="S680">
        <v>2834</v>
      </c>
      <c r="T680">
        <v>325412</v>
      </c>
      <c r="U680">
        <v>1</v>
      </c>
      <c r="V680">
        <v>491</v>
      </c>
      <c r="W680">
        <v>3208</v>
      </c>
      <c r="X680">
        <v>6416</v>
      </c>
      <c r="Y680">
        <v>1</v>
      </c>
      <c r="Z680">
        <v>1</v>
      </c>
      <c r="AA680" t="s">
        <v>789</v>
      </c>
      <c r="AB680">
        <v>188795</v>
      </c>
      <c r="AC680">
        <v>9.1999999999999993</v>
      </c>
      <c r="AD680">
        <v>13704</v>
      </c>
      <c r="AE680">
        <v>0</v>
      </c>
      <c r="AF680">
        <v>4.5999999999999996</v>
      </c>
      <c r="AG680" t="s">
        <v>726</v>
      </c>
      <c r="AH680" t="s">
        <v>726</v>
      </c>
      <c r="AI680" t="s">
        <v>726</v>
      </c>
      <c r="AJ680">
        <v>813</v>
      </c>
      <c r="AK680">
        <v>6</v>
      </c>
      <c r="AL680">
        <v>51</v>
      </c>
      <c r="AM680">
        <v>50</v>
      </c>
      <c r="AN680">
        <v>585</v>
      </c>
      <c r="AO680">
        <v>251296</v>
      </c>
      <c r="AP680">
        <v>4</v>
      </c>
      <c r="AQ680">
        <v>4</v>
      </c>
      <c r="AR680">
        <v>7</v>
      </c>
      <c r="AS680">
        <v>6</v>
      </c>
      <c r="AT680">
        <v>42</v>
      </c>
      <c r="AU680">
        <v>2009</v>
      </c>
      <c r="AV680">
        <v>1</v>
      </c>
      <c r="AW680">
        <v>2</v>
      </c>
      <c r="AX680">
        <v>2009</v>
      </c>
      <c r="AY680">
        <v>2</v>
      </c>
      <c r="AZ680">
        <v>9999</v>
      </c>
      <c r="BA680">
        <v>2</v>
      </c>
      <c r="BB680">
        <v>2009</v>
      </c>
      <c r="BC680">
        <v>2</v>
      </c>
      <c r="BD680">
        <v>2009</v>
      </c>
      <c r="BE680">
        <v>2009</v>
      </c>
      <c r="BF680">
        <v>1</v>
      </c>
      <c r="BG680">
        <v>1</v>
      </c>
      <c r="BH680">
        <v>0</v>
      </c>
      <c r="BI680">
        <v>1</v>
      </c>
      <c r="BO680">
        <v>1449</v>
      </c>
      <c r="BP680">
        <v>647</v>
      </c>
      <c r="BQ680">
        <v>4607</v>
      </c>
      <c r="BR680">
        <v>333</v>
      </c>
      <c r="BS680">
        <v>69</v>
      </c>
      <c r="BT680">
        <v>3046</v>
      </c>
      <c r="BU680">
        <v>569</v>
      </c>
      <c r="BV680">
        <v>67</v>
      </c>
      <c r="BW680">
        <v>4</v>
      </c>
      <c r="BX680">
        <v>175</v>
      </c>
    </row>
    <row r="681" spans="1:76" x14ac:dyDescent="0.25">
      <c r="A681">
        <v>68</v>
      </c>
      <c r="B681" t="s">
        <v>112</v>
      </c>
      <c r="C681">
        <v>2016</v>
      </c>
      <c r="D681" t="s">
        <v>590</v>
      </c>
      <c r="E681">
        <v>1</v>
      </c>
      <c r="F681">
        <v>1</v>
      </c>
      <c r="G681">
        <v>38209</v>
      </c>
      <c r="H681">
        <v>3.2961525189786061</v>
      </c>
      <c r="I681">
        <v>13378</v>
      </c>
      <c r="J681">
        <v>1</v>
      </c>
      <c r="K681">
        <v>1195</v>
      </c>
      <c r="L681">
        <v>0.10308833678398896</v>
      </c>
      <c r="M681">
        <v>467</v>
      </c>
      <c r="N681">
        <v>2</v>
      </c>
      <c r="O681">
        <v>3310</v>
      </c>
      <c r="P681">
        <v>0.28554175293305728</v>
      </c>
      <c r="Q681">
        <v>50</v>
      </c>
      <c r="R681">
        <v>40360</v>
      </c>
      <c r="S681">
        <v>2834</v>
      </c>
      <c r="T681">
        <v>325412</v>
      </c>
      <c r="U681">
        <v>1</v>
      </c>
      <c r="V681">
        <v>491</v>
      </c>
      <c r="W681">
        <v>3208</v>
      </c>
      <c r="X681">
        <v>6416</v>
      </c>
      <c r="Y681">
        <v>1</v>
      </c>
      <c r="Z681">
        <v>1</v>
      </c>
      <c r="AA681" t="s">
        <v>789</v>
      </c>
      <c r="AB681">
        <v>188795</v>
      </c>
      <c r="AC681" t="s">
        <v>726</v>
      </c>
      <c r="AD681" t="s">
        <v>726</v>
      </c>
      <c r="AE681" t="s">
        <v>726</v>
      </c>
      <c r="AF681" t="s">
        <v>726</v>
      </c>
      <c r="AG681" t="s">
        <v>726</v>
      </c>
      <c r="AH681" t="s">
        <v>726</v>
      </c>
      <c r="AI681" t="s">
        <v>726</v>
      </c>
      <c r="AJ681" t="s">
        <v>726</v>
      </c>
      <c r="AK681" t="s">
        <v>726</v>
      </c>
      <c r="AL681" t="s">
        <v>726</v>
      </c>
      <c r="AM681">
        <v>51</v>
      </c>
      <c r="AN681" t="s">
        <v>726</v>
      </c>
      <c r="AO681" t="s">
        <v>726</v>
      </c>
      <c r="AP681" t="s">
        <v>726</v>
      </c>
      <c r="AQ681" t="s">
        <v>726</v>
      </c>
      <c r="AR681" t="s">
        <v>726</v>
      </c>
      <c r="AS681" t="s">
        <v>726</v>
      </c>
      <c r="AT681">
        <v>38</v>
      </c>
      <c r="AU681">
        <v>2009</v>
      </c>
      <c r="AV681">
        <v>1</v>
      </c>
      <c r="AW681">
        <v>2</v>
      </c>
      <c r="AX681">
        <v>2009</v>
      </c>
      <c r="AY681">
        <v>2</v>
      </c>
      <c r="AZ681">
        <v>9999</v>
      </c>
      <c r="BA681">
        <v>2</v>
      </c>
      <c r="BB681">
        <v>2009</v>
      </c>
      <c r="BC681">
        <v>2</v>
      </c>
      <c r="BD681">
        <v>2009</v>
      </c>
      <c r="BE681">
        <v>2009</v>
      </c>
      <c r="BF681">
        <v>1</v>
      </c>
      <c r="BG681">
        <v>1</v>
      </c>
      <c r="BH681">
        <v>0</v>
      </c>
      <c r="BI681">
        <v>1</v>
      </c>
      <c r="BO681">
        <v>362</v>
      </c>
      <c r="BP681">
        <v>260</v>
      </c>
      <c r="BQ681">
        <v>1849</v>
      </c>
      <c r="BR681">
        <v>42</v>
      </c>
      <c r="BS681">
        <v>6</v>
      </c>
      <c r="BT681">
        <v>335</v>
      </c>
      <c r="BU681">
        <v>39</v>
      </c>
      <c r="BV681">
        <v>9</v>
      </c>
      <c r="BW681">
        <v>0</v>
      </c>
      <c r="BX681">
        <v>60</v>
      </c>
    </row>
    <row r="682" spans="1:76" x14ac:dyDescent="0.25">
      <c r="A682">
        <v>69</v>
      </c>
      <c r="B682" t="s">
        <v>113</v>
      </c>
      <c r="C682">
        <v>2007</v>
      </c>
      <c r="D682" t="s">
        <v>591</v>
      </c>
      <c r="E682">
        <v>1</v>
      </c>
      <c r="F682">
        <v>1</v>
      </c>
      <c r="G682">
        <v>2126</v>
      </c>
      <c r="H682">
        <v>0.94741532976827092</v>
      </c>
      <c r="I682">
        <v>1063</v>
      </c>
      <c r="J682">
        <v>1</v>
      </c>
      <c r="K682">
        <v>467</v>
      </c>
      <c r="L682">
        <v>0.20811051693404634</v>
      </c>
      <c r="M682">
        <v>608</v>
      </c>
      <c r="N682">
        <v>0</v>
      </c>
      <c r="S682">
        <v>6020</v>
      </c>
      <c r="T682">
        <v>522110</v>
      </c>
      <c r="U682">
        <v>1</v>
      </c>
      <c r="V682">
        <v>0</v>
      </c>
      <c r="W682">
        <v>466</v>
      </c>
      <c r="X682">
        <v>608</v>
      </c>
      <c r="Y682">
        <v>1</v>
      </c>
      <c r="Z682">
        <v>1</v>
      </c>
      <c r="AA682" t="s">
        <v>790</v>
      </c>
      <c r="AB682">
        <v>10507</v>
      </c>
      <c r="AC682" t="s">
        <v>726</v>
      </c>
      <c r="AD682">
        <v>1788</v>
      </c>
      <c r="AE682" t="s">
        <v>726</v>
      </c>
      <c r="AF682" t="s">
        <v>726</v>
      </c>
      <c r="AG682">
        <v>63.268000000000001</v>
      </c>
      <c r="AH682">
        <v>8340.0529999999999</v>
      </c>
      <c r="AI682">
        <v>553.21699999999998</v>
      </c>
      <c r="AJ682">
        <v>333</v>
      </c>
      <c r="AK682" t="s">
        <v>726</v>
      </c>
      <c r="AL682">
        <v>0</v>
      </c>
      <c r="AM682" t="s">
        <v>726</v>
      </c>
      <c r="AN682">
        <v>15198</v>
      </c>
      <c r="AO682">
        <v>22</v>
      </c>
      <c r="AP682" t="s">
        <v>726</v>
      </c>
      <c r="AQ682" t="s">
        <v>726</v>
      </c>
      <c r="AR682" t="s">
        <v>726</v>
      </c>
      <c r="AS682" t="s">
        <v>726</v>
      </c>
      <c r="AT682" t="s">
        <v>726</v>
      </c>
      <c r="AU682">
        <v>2009</v>
      </c>
      <c r="AV682">
        <v>1</v>
      </c>
      <c r="AW682">
        <v>2</v>
      </c>
      <c r="AX682">
        <v>2010</v>
      </c>
      <c r="AY682">
        <v>1</v>
      </c>
      <c r="AZ682">
        <v>9999</v>
      </c>
      <c r="BA682">
        <v>2</v>
      </c>
      <c r="BB682">
        <v>2009</v>
      </c>
      <c r="BC682">
        <v>1</v>
      </c>
      <c r="BD682">
        <v>2010</v>
      </c>
      <c r="BE682">
        <v>2009</v>
      </c>
      <c r="BF682">
        <v>0</v>
      </c>
      <c r="BG682">
        <v>0</v>
      </c>
      <c r="BH682">
        <v>0</v>
      </c>
      <c r="BI682">
        <v>0</v>
      </c>
      <c r="BO682">
        <v>0</v>
      </c>
      <c r="BP682">
        <v>0</v>
      </c>
      <c r="BQ682">
        <v>0</v>
      </c>
      <c r="BR682">
        <v>0</v>
      </c>
      <c r="BS682">
        <v>0</v>
      </c>
      <c r="BT682">
        <v>0</v>
      </c>
      <c r="BU682">
        <v>0</v>
      </c>
      <c r="BV682">
        <v>0</v>
      </c>
      <c r="BW682">
        <v>0</v>
      </c>
      <c r="BX682">
        <v>0</v>
      </c>
    </row>
    <row r="683" spans="1:76" x14ac:dyDescent="0.25">
      <c r="A683">
        <v>69</v>
      </c>
      <c r="B683" t="s">
        <v>113</v>
      </c>
      <c r="C683">
        <v>2008</v>
      </c>
      <c r="D683" t="s">
        <v>591</v>
      </c>
      <c r="E683">
        <v>1</v>
      </c>
      <c r="F683">
        <v>1</v>
      </c>
      <c r="G683">
        <v>2126</v>
      </c>
      <c r="H683">
        <v>0.94741532976827092</v>
      </c>
      <c r="I683">
        <v>1063</v>
      </c>
      <c r="J683">
        <v>1</v>
      </c>
      <c r="K683">
        <v>467</v>
      </c>
      <c r="L683">
        <v>0.20811051693404634</v>
      </c>
      <c r="M683">
        <v>608</v>
      </c>
      <c r="N683">
        <v>0</v>
      </c>
      <c r="S683">
        <v>6020</v>
      </c>
      <c r="T683">
        <v>522110</v>
      </c>
      <c r="U683">
        <v>1</v>
      </c>
      <c r="V683">
        <v>0</v>
      </c>
      <c r="W683">
        <v>466</v>
      </c>
      <c r="X683">
        <v>608</v>
      </c>
      <c r="Y683">
        <v>1</v>
      </c>
      <c r="Z683">
        <v>1</v>
      </c>
      <c r="AA683" t="s">
        <v>790</v>
      </c>
      <c r="AB683">
        <v>10507</v>
      </c>
      <c r="AC683">
        <v>8.8000000000000007</v>
      </c>
      <c r="AD683">
        <v>1707</v>
      </c>
      <c r="AE683">
        <v>0</v>
      </c>
      <c r="AF683">
        <v>4.4000000000000004</v>
      </c>
      <c r="AG683">
        <v>51.043999999999997</v>
      </c>
      <c r="AH683">
        <v>8597.5499999999993</v>
      </c>
      <c r="AI683">
        <v>541.351</v>
      </c>
      <c r="AJ683">
        <v>-73</v>
      </c>
      <c r="AK683" t="s">
        <v>726</v>
      </c>
      <c r="AL683">
        <v>77</v>
      </c>
      <c r="AM683" t="s">
        <v>726</v>
      </c>
      <c r="AN683">
        <v>7938</v>
      </c>
      <c r="AO683">
        <v>20</v>
      </c>
      <c r="AP683" t="s">
        <v>726</v>
      </c>
      <c r="AQ683" t="s">
        <v>726</v>
      </c>
      <c r="AR683" t="s">
        <v>726</v>
      </c>
      <c r="AS683" t="s">
        <v>726</v>
      </c>
      <c r="AT683" t="s">
        <v>726</v>
      </c>
      <c r="AU683">
        <v>2009</v>
      </c>
      <c r="AV683">
        <v>1</v>
      </c>
      <c r="AW683">
        <v>2</v>
      </c>
      <c r="AX683">
        <v>2010</v>
      </c>
      <c r="AY683">
        <v>1</v>
      </c>
      <c r="AZ683">
        <v>9999</v>
      </c>
      <c r="BA683">
        <v>2</v>
      </c>
      <c r="BB683">
        <v>2009</v>
      </c>
      <c r="BC683">
        <v>1</v>
      </c>
      <c r="BD683">
        <v>2010</v>
      </c>
      <c r="BE683">
        <v>2009</v>
      </c>
      <c r="BF683">
        <v>0</v>
      </c>
      <c r="BG683">
        <v>0</v>
      </c>
      <c r="BH683">
        <v>0</v>
      </c>
      <c r="BI683">
        <v>0</v>
      </c>
      <c r="BO683">
        <v>0</v>
      </c>
      <c r="BP683">
        <v>0</v>
      </c>
      <c r="BQ683">
        <v>0</v>
      </c>
      <c r="BR683">
        <v>0</v>
      </c>
      <c r="BS683">
        <v>0</v>
      </c>
      <c r="BT683">
        <v>0</v>
      </c>
      <c r="BU683">
        <v>0</v>
      </c>
      <c r="BV683">
        <v>0</v>
      </c>
      <c r="BW683">
        <v>0</v>
      </c>
      <c r="BX683">
        <v>0</v>
      </c>
    </row>
    <row r="684" spans="1:76" x14ac:dyDescent="0.25">
      <c r="A684">
        <v>69</v>
      </c>
      <c r="B684" t="s">
        <v>113</v>
      </c>
      <c r="C684">
        <v>2009</v>
      </c>
      <c r="D684" t="s">
        <v>591</v>
      </c>
      <c r="E684">
        <v>1</v>
      </c>
      <c r="F684">
        <v>1</v>
      </c>
      <c r="G684">
        <v>2126</v>
      </c>
      <c r="H684">
        <v>0.94741532976827092</v>
      </c>
      <c r="I684">
        <v>1063</v>
      </c>
      <c r="J684">
        <v>1</v>
      </c>
      <c r="K684">
        <v>467</v>
      </c>
      <c r="L684">
        <v>0.20811051693404634</v>
      </c>
      <c r="M684">
        <v>608</v>
      </c>
      <c r="N684">
        <v>0</v>
      </c>
      <c r="S684">
        <v>6020</v>
      </c>
      <c r="T684">
        <v>522110</v>
      </c>
      <c r="U684">
        <v>1</v>
      </c>
      <c r="V684">
        <v>0</v>
      </c>
      <c r="W684">
        <v>466</v>
      </c>
      <c r="X684">
        <v>608</v>
      </c>
      <c r="Y684">
        <v>1</v>
      </c>
      <c r="Z684">
        <v>1</v>
      </c>
      <c r="AA684" t="s">
        <v>790</v>
      </c>
      <c r="AB684">
        <v>10507</v>
      </c>
      <c r="AC684">
        <v>6.7</v>
      </c>
      <c r="AD684">
        <v>1836</v>
      </c>
      <c r="AE684">
        <v>0</v>
      </c>
      <c r="AF684">
        <v>3.35</v>
      </c>
      <c r="AG684">
        <v>-153.36600000000001</v>
      </c>
      <c r="AH684">
        <v>9381.3719999999994</v>
      </c>
      <c r="AI684">
        <v>497.24799999999999</v>
      </c>
      <c r="AJ684">
        <v>120</v>
      </c>
      <c r="AK684">
        <v>25</v>
      </c>
      <c r="AL684">
        <v>76</v>
      </c>
      <c r="AM684" t="s">
        <v>726</v>
      </c>
      <c r="AN684">
        <v>14352</v>
      </c>
      <c r="AO684">
        <v>11</v>
      </c>
      <c r="AP684" t="s">
        <v>726</v>
      </c>
      <c r="AQ684" t="s">
        <v>726</v>
      </c>
      <c r="AR684" t="s">
        <v>726</v>
      </c>
      <c r="AS684" t="s">
        <v>726</v>
      </c>
      <c r="AT684" t="s">
        <v>726</v>
      </c>
      <c r="AU684">
        <v>2009</v>
      </c>
      <c r="AV684">
        <v>1</v>
      </c>
      <c r="AW684">
        <v>2</v>
      </c>
      <c r="AX684">
        <v>2010</v>
      </c>
      <c r="AY684">
        <v>1</v>
      </c>
      <c r="AZ684">
        <v>9999</v>
      </c>
      <c r="BA684">
        <v>2</v>
      </c>
      <c r="BB684">
        <v>2009</v>
      </c>
      <c r="BC684">
        <v>1</v>
      </c>
      <c r="BD684">
        <v>2010</v>
      </c>
      <c r="BE684">
        <v>2009</v>
      </c>
      <c r="BF684">
        <v>1</v>
      </c>
      <c r="BG684">
        <v>0</v>
      </c>
      <c r="BH684">
        <v>0</v>
      </c>
      <c r="BI684">
        <v>1</v>
      </c>
      <c r="BO684">
        <v>0</v>
      </c>
      <c r="BP684">
        <v>0</v>
      </c>
      <c r="BQ684">
        <v>0</v>
      </c>
      <c r="BR684">
        <v>0</v>
      </c>
      <c r="BS684">
        <v>0</v>
      </c>
      <c r="BT684">
        <v>0</v>
      </c>
      <c r="BU684">
        <v>0</v>
      </c>
      <c r="BV684">
        <v>0</v>
      </c>
      <c r="BW684">
        <v>0</v>
      </c>
      <c r="BX684">
        <v>0</v>
      </c>
    </row>
    <row r="685" spans="1:76" x14ac:dyDescent="0.25">
      <c r="A685">
        <v>69</v>
      </c>
      <c r="B685" t="s">
        <v>113</v>
      </c>
      <c r="C685">
        <v>2010</v>
      </c>
      <c r="D685" t="s">
        <v>591</v>
      </c>
      <c r="E685">
        <v>1</v>
      </c>
      <c r="F685">
        <v>1</v>
      </c>
      <c r="G685">
        <v>2126</v>
      </c>
      <c r="H685">
        <v>0.94741532976827092</v>
      </c>
      <c r="I685">
        <v>1063</v>
      </c>
      <c r="J685">
        <v>1</v>
      </c>
      <c r="K685">
        <v>467</v>
      </c>
      <c r="L685">
        <v>0.20811051693404634</v>
      </c>
      <c r="M685">
        <v>608</v>
      </c>
      <c r="N685">
        <v>0</v>
      </c>
      <c r="S685">
        <v>6020</v>
      </c>
      <c r="T685">
        <v>522110</v>
      </c>
      <c r="U685">
        <v>1</v>
      </c>
      <c r="V685">
        <v>0</v>
      </c>
      <c r="W685">
        <v>466</v>
      </c>
      <c r="X685">
        <v>608</v>
      </c>
      <c r="Y685">
        <v>1</v>
      </c>
      <c r="Z685">
        <v>1</v>
      </c>
      <c r="AA685" t="s">
        <v>790</v>
      </c>
      <c r="AB685">
        <v>10507</v>
      </c>
      <c r="AC685">
        <v>7.8</v>
      </c>
      <c r="AD685">
        <v>2154</v>
      </c>
      <c r="AE685">
        <v>0</v>
      </c>
      <c r="AF685">
        <v>3.9</v>
      </c>
      <c r="AG685">
        <v>28.326000000000001</v>
      </c>
      <c r="AH685">
        <v>11668.71</v>
      </c>
      <c r="AI685">
        <v>558.06299999999999</v>
      </c>
      <c r="AJ685">
        <v>307</v>
      </c>
      <c r="AK685">
        <v>-4</v>
      </c>
      <c r="AL685">
        <v>75</v>
      </c>
      <c r="AM685">
        <v>152</v>
      </c>
      <c r="AN685">
        <v>48633</v>
      </c>
      <c r="AO685">
        <v>8</v>
      </c>
      <c r="AP685" t="s">
        <v>726</v>
      </c>
      <c r="AQ685" t="s">
        <v>726</v>
      </c>
      <c r="AR685" t="s">
        <v>726</v>
      </c>
      <c r="AS685" t="s">
        <v>726</v>
      </c>
      <c r="AT685" t="s">
        <v>726</v>
      </c>
      <c r="AU685">
        <v>2009</v>
      </c>
      <c r="AV685">
        <v>1</v>
      </c>
      <c r="AW685">
        <v>2</v>
      </c>
      <c r="AX685">
        <v>2010</v>
      </c>
      <c r="AY685">
        <v>1</v>
      </c>
      <c r="AZ685">
        <v>9999</v>
      </c>
      <c r="BA685">
        <v>2</v>
      </c>
      <c r="BB685">
        <v>2009</v>
      </c>
      <c r="BC685">
        <v>1</v>
      </c>
      <c r="BD685">
        <v>2010</v>
      </c>
      <c r="BE685">
        <v>2009</v>
      </c>
      <c r="BF685">
        <v>1</v>
      </c>
      <c r="BG685">
        <v>0</v>
      </c>
      <c r="BH685">
        <v>0</v>
      </c>
      <c r="BI685">
        <v>1</v>
      </c>
      <c r="BO685">
        <v>384</v>
      </c>
      <c r="BP685">
        <v>1</v>
      </c>
      <c r="BQ685">
        <v>5</v>
      </c>
      <c r="BR685">
        <v>0</v>
      </c>
      <c r="BS685">
        <v>0</v>
      </c>
      <c r="BT685">
        <v>0</v>
      </c>
      <c r="BU685">
        <v>0</v>
      </c>
      <c r="BV685">
        <v>0</v>
      </c>
      <c r="BW685">
        <v>0</v>
      </c>
      <c r="BX685">
        <v>0</v>
      </c>
    </row>
    <row r="686" spans="1:76" x14ac:dyDescent="0.25">
      <c r="A686">
        <v>69</v>
      </c>
      <c r="B686" t="s">
        <v>113</v>
      </c>
      <c r="C686">
        <v>2011</v>
      </c>
      <c r="D686" t="s">
        <v>591</v>
      </c>
      <c r="E686">
        <v>1</v>
      </c>
      <c r="F686">
        <v>1</v>
      </c>
      <c r="G686">
        <v>2126</v>
      </c>
      <c r="H686">
        <v>0.94741532976827092</v>
      </c>
      <c r="I686">
        <v>1063</v>
      </c>
      <c r="J686">
        <v>1</v>
      </c>
      <c r="K686">
        <v>467</v>
      </c>
      <c r="L686">
        <v>0.20811051693404634</v>
      </c>
      <c r="M686">
        <v>608</v>
      </c>
      <c r="N686">
        <v>0</v>
      </c>
      <c r="S686">
        <v>6020</v>
      </c>
      <c r="T686">
        <v>522110</v>
      </c>
      <c r="U686">
        <v>1</v>
      </c>
      <c r="V686">
        <v>0</v>
      </c>
      <c r="W686">
        <v>466</v>
      </c>
      <c r="X686">
        <v>608</v>
      </c>
      <c r="Y686">
        <v>1</v>
      </c>
      <c r="Z686">
        <v>1</v>
      </c>
      <c r="AA686" t="s">
        <v>790</v>
      </c>
      <c r="AB686">
        <v>10507</v>
      </c>
      <c r="AC686">
        <v>7.6</v>
      </c>
      <c r="AD686">
        <v>2244</v>
      </c>
      <c r="AE686">
        <v>0</v>
      </c>
      <c r="AF686">
        <v>3.8</v>
      </c>
      <c r="AG686">
        <v>74.495999999999995</v>
      </c>
      <c r="AH686">
        <v>11563.355</v>
      </c>
      <c r="AI686">
        <v>585.87099999999998</v>
      </c>
      <c r="AJ686">
        <v>94</v>
      </c>
      <c r="AK686">
        <v>8</v>
      </c>
      <c r="AL686">
        <v>74</v>
      </c>
      <c r="AM686">
        <v>160</v>
      </c>
      <c r="AN686" t="s">
        <v>726</v>
      </c>
      <c r="AO686">
        <v>13</v>
      </c>
      <c r="AP686" t="s">
        <v>726</v>
      </c>
      <c r="AQ686" t="s">
        <v>726</v>
      </c>
      <c r="AR686" t="s">
        <v>726</v>
      </c>
      <c r="AS686" t="s">
        <v>726</v>
      </c>
      <c r="AT686" t="s">
        <v>726</v>
      </c>
      <c r="AU686">
        <v>2009</v>
      </c>
      <c r="AV686">
        <v>1</v>
      </c>
      <c r="AW686">
        <v>2</v>
      </c>
      <c r="AX686">
        <v>2010</v>
      </c>
      <c r="AY686">
        <v>1</v>
      </c>
      <c r="AZ686">
        <v>9999</v>
      </c>
      <c r="BA686">
        <v>2</v>
      </c>
      <c r="BB686">
        <v>2009</v>
      </c>
      <c r="BC686">
        <v>1</v>
      </c>
      <c r="BD686">
        <v>2010</v>
      </c>
      <c r="BE686">
        <v>2009</v>
      </c>
      <c r="BF686">
        <v>1</v>
      </c>
      <c r="BG686">
        <v>0</v>
      </c>
      <c r="BH686">
        <v>0</v>
      </c>
      <c r="BI686">
        <v>1</v>
      </c>
      <c r="BO686">
        <v>56</v>
      </c>
      <c r="BP686">
        <v>0</v>
      </c>
      <c r="BQ686">
        <v>0</v>
      </c>
      <c r="BR686">
        <v>0</v>
      </c>
      <c r="BS686">
        <v>0</v>
      </c>
      <c r="BT686">
        <v>0</v>
      </c>
      <c r="BU686">
        <v>0</v>
      </c>
      <c r="BV686">
        <v>0</v>
      </c>
      <c r="BW686">
        <v>0</v>
      </c>
      <c r="BX686">
        <v>0</v>
      </c>
    </row>
    <row r="687" spans="1:76" x14ac:dyDescent="0.25">
      <c r="A687">
        <v>69</v>
      </c>
      <c r="B687" t="s">
        <v>113</v>
      </c>
      <c r="C687">
        <v>2012</v>
      </c>
      <c r="D687" t="s">
        <v>591</v>
      </c>
      <c r="E687">
        <v>1</v>
      </c>
      <c r="F687">
        <v>1</v>
      </c>
      <c r="G687">
        <v>2126</v>
      </c>
      <c r="H687">
        <v>0.94741532976827092</v>
      </c>
      <c r="I687">
        <v>1063</v>
      </c>
      <c r="J687">
        <v>1</v>
      </c>
      <c r="K687">
        <v>467</v>
      </c>
      <c r="L687">
        <v>0.20811051693404634</v>
      </c>
      <c r="M687">
        <v>608</v>
      </c>
      <c r="N687">
        <v>0</v>
      </c>
      <c r="S687">
        <v>6020</v>
      </c>
      <c r="T687">
        <v>522110</v>
      </c>
      <c r="U687">
        <v>1</v>
      </c>
      <c r="V687">
        <v>0</v>
      </c>
      <c r="W687">
        <v>466</v>
      </c>
      <c r="X687">
        <v>608</v>
      </c>
      <c r="Y687">
        <v>1</v>
      </c>
      <c r="Z687">
        <v>1</v>
      </c>
      <c r="AA687" t="s">
        <v>790</v>
      </c>
      <c r="AB687">
        <v>10507</v>
      </c>
      <c r="AC687">
        <v>3.2</v>
      </c>
      <c r="AD687">
        <v>2341</v>
      </c>
      <c r="AE687">
        <v>0</v>
      </c>
      <c r="AF687">
        <v>1.6</v>
      </c>
      <c r="AG687">
        <v>101.89100000000001</v>
      </c>
      <c r="AH687">
        <v>11795.442999999999</v>
      </c>
      <c r="AI687">
        <v>592.91399999999999</v>
      </c>
      <c r="AJ687">
        <v>103</v>
      </c>
      <c r="AK687">
        <v>18</v>
      </c>
      <c r="AL687">
        <v>71</v>
      </c>
      <c r="AM687" t="s">
        <v>726</v>
      </c>
      <c r="AN687">
        <v>0</v>
      </c>
      <c r="AO687">
        <v>12</v>
      </c>
      <c r="AP687" t="s">
        <v>726</v>
      </c>
      <c r="AQ687" t="s">
        <v>726</v>
      </c>
      <c r="AR687" t="s">
        <v>726</v>
      </c>
      <c r="AS687" t="s">
        <v>726</v>
      </c>
      <c r="AT687" t="s">
        <v>726</v>
      </c>
      <c r="AU687">
        <v>2009</v>
      </c>
      <c r="AV687">
        <v>1</v>
      </c>
      <c r="AW687">
        <v>2</v>
      </c>
      <c r="AX687">
        <v>2010</v>
      </c>
      <c r="AY687">
        <v>1</v>
      </c>
      <c r="AZ687">
        <v>9999</v>
      </c>
      <c r="BA687">
        <v>2</v>
      </c>
      <c r="BB687">
        <v>2009</v>
      </c>
      <c r="BC687">
        <v>1</v>
      </c>
      <c r="BD687">
        <v>2010</v>
      </c>
      <c r="BE687">
        <v>2009</v>
      </c>
      <c r="BF687">
        <v>1</v>
      </c>
      <c r="BG687">
        <v>0</v>
      </c>
      <c r="BH687">
        <v>0</v>
      </c>
      <c r="BI687">
        <v>1</v>
      </c>
      <c r="BO687">
        <v>0</v>
      </c>
      <c r="BP687">
        <v>0</v>
      </c>
      <c r="BQ687">
        <v>0</v>
      </c>
      <c r="BR687">
        <v>0</v>
      </c>
      <c r="BS687">
        <v>0</v>
      </c>
      <c r="BT687">
        <v>0</v>
      </c>
      <c r="BU687">
        <v>0</v>
      </c>
      <c r="BV687">
        <v>0</v>
      </c>
      <c r="BW687">
        <v>0</v>
      </c>
      <c r="BX687">
        <v>0</v>
      </c>
    </row>
    <row r="688" spans="1:76" x14ac:dyDescent="0.25">
      <c r="A688">
        <v>69</v>
      </c>
      <c r="B688" t="s">
        <v>113</v>
      </c>
      <c r="C688">
        <v>2013</v>
      </c>
      <c r="D688" t="s">
        <v>591</v>
      </c>
      <c r="E688">
        <v>1</v>
      </c>
      <c r="F688">
        <v>1</v>
      </c>
      <c r="G688">
        <v>2126</v>
      </c>
      <c r="H688">
        <v>0.94741532976827092</v>
      </c>
      <c r="I688">
        <v>1063</v>
      </c>
      <c r="J688">
        <v>1</v>
      </c>
      <c r="K688">
        <v>467</v>
      </c>
      <c r="L688">
        <v>0.20811051693404634</v>
      </c>
      <c r="M688">
        <v>608</v>
      </c>
      <c r="N688">
        <v>0</v>
      </c>
      <c r="S688">
        <v>6020</v>
      </c>
      <c r="T688">
        <v>522110</v>
      </c>
      <c r="U688">
        <v>1</v>
      </c>
      <c r="V688">
        <v>0</v>
      </c>
      <c r="W688">
        <v>466</v>
      </c>
      <c r="X688">
        <v>608</v>
      </c>
      <c r="Y688">
        <v>1</v>
      </c>
      <c r="Z688">
        <v>1</v>
      </c>
      <c r="AA688" t="s">
        <v>790</v>
      </c>
      <c r="AB688">
        <v>10507</v>
      </c>
      <c r="AC688">
        <v>4.5999999999999996</v>
      </c>
      <c r="AD688">
        <v>2397</v>
      </c>
      <c r="AE688">
        <v>0</v>
      </c>
      <c r="AF688">
        <v>2.2999999999999998</v>
      </c>
      <c r="AG688">
        <v>98.361000000000004</v>
      </c>
      <c r="AH688">
        <v>11636.111999999999</v>
      </c>
      <c r="AI688">
        <v>564.28700000000003</v>
      </c>
      <c r="AJ688" t="s">
        <v>726</v>
      </c>
      <c r="AK688">
        <v>5</v>
      </c>
      <c r="AL688">
        <v>71</v>
      </c>
      <c r="AM688" t="s">
        <v>726</v>
      </c>
      <c r="AN688" t="s">
        <v>726</v>
      </c>
      <c r="AO688" t="s">
        <v>726</v>
      </c>
      <c r="AP688" t="s">
        <v>726</v>
      </c>
      <c r="AQ688" t="s">
        <v>726</v>
      </c>
      <c r="AR688" t="s">
        <v>726</v>
      </c>
      <c r="AS688" t="s">
        <v>726</v>
      </c>
      <c r="AT688" t="s">
        <v>726</v>
      </c>
      <c r="AU688">
        <v>2009</v>
      </c>
      <c r="AV688">
        <v>1</v>
      </c>
      <c r="AW688">
        <v>2</v>
      </c>
      <c r="AX688">
        <v>2010</v>
      </c>
      <c r="AY688">
        <v>1</v>
      </c>
      <c r="AZ688">
        <v>9999</v>
      </c>
      <c r="BA688">
        <v>2</v>
      </c>
      <c r="BB688">
        <v>2009</v>
      </c>
      <c r="BC688">
        <v>1</v>
      </c>
      <c r="BD688">
        <v>2010</v>
      </c>
      <c r="BE688">
        <v>2009</v>
      </c>
      <c r="BF688">
        <v>1</v>
      </c>
      <c r="BG688">
        <v>0</v>
      </c>
      <c r="BH688">
        <v>0</v>
      </c>
      <c r="BI688">
        <v>1</v>
      </c>
      <c r="BO688">
        <v>0</v>
      </c>
      <c r="BP688">
        <v>0</v>
      </c>
      <c r="BQ688">
        <v>0</v>
      </c>
      <c r="BR688">
        <v>0</v>
      </c>
      <c r="BS688">
        <v>0</v>
      </c>
      <c r="BT688">
        <v>0</v>
      </c>
      <c r="BU688">
        <v>0</v>
      </c>
      <c r="BV688">
        <v>0</v>
      </c>
      <c r="BW688">
        <v>0</v>
      </c>
      <c r="BX688">
        <v>0</v>
      </c>
    </row>
    <row r="689" spans="1:76" x14ac:dyDescent="0.25">
      <c r="A689">
        <v>69</v>
      </c>
      <c r="B689" t="s">
        <v>113</v>
      </c>
      <c r="C689">
        <v>2014</v>
      </c>
      <c r="D689" t="s">
        <v>591</v>
      </c>
      <c r="E689">
        <v>1</v>
      </c>
      <c r="F689">
        <v>1</v>
      </c>
      <c r="G689">
        <v>2126</v>
      </c>
      <c r="H689">
        <v>0.94741532976827092</v>
      </c>
      <c r="I689">
        <v>1063</v>
      </c>
      <c r="J689">
        <v>1</v>
      </c>
      <c r="K689">
        <v>467</v>
      </c>
      <c r="L689">
        <v>0.20811051693404634</v>
      </c>
      <c r="M689">
        <v>608</v>
      </c>
      <c r="N689">
        <v>0</v>
      </c>
      <c r="S689">
        <v>6020</v>
      </c>
      <c r="T689">
        <v>522110</v>
      </c>
      <c r="U689">
        <v>1</v>
      </c>
      <c r="V689">
        <v>0</v>
      </c>
      <c r="W689">
        <v>466</v>
      </c>
      <c r="X689">
        <v>608</v>
      </c>
      <c r="Y689">
        <v>1</v>
      </c>
      <c r="Z689">
        <v>1</v>
      </c>
      <c r="AA689" t="s">
        <v>790</v>
      </c>
      <c r="AB689">
        <v>10507</v>
      </c>
      <c r="AC689">
        <v>3</v>
      </c>
      <c r="AD689" t="s">
        <v>726</v>
      </c>
      <c r="AE689">
        <v>0</v>
      </c>
      <c r="AF689">
        <v>1.5</v>
      </c>
      <c r="AG689">
        <v>147.52000000000001</v>
      </c>
      <c r="AH689">
        <v>22613.274000000001</v>
      </c>
      <c r="AI689">
        <v>1001.813</v>
      </c>
      <c r="AJ689" t="s">
        <v>726</v>
      </c>
      <c r="AK689">
        <v>5</v>
      </c>
      <c r="AL689" t="s">
        <v>726</v>
      </c>
      <c r="AM689">
        <v>0</v>
      </c>
      <c r="AN689" t="s">
        <v>726</v>
      </c>
      <c r="AO689" t="s">
        <v>726</v>
      </c>
      <c r="AP689">
        <v>12</v>
      </c>
      <c r="AQ689">
        <v>8</v>
      </c>
      <c r="AR689">
        <v>20</v>
      </c>
      <c r="AS689" t="s">
        <v>726</v>
      </c>
      <c r="AT689" t="s">
        <v>726</v>
      </c>
      <c r="AU689">
        <v>2009</v>
      </c>
      <c r="AV689">
        <v>1</v>
      </c>
      <c r="AW689">
        <v>2</v>
      </c>
      <c r="AX689">
        <v>2010</v>
      </c>
      <c r="AY689">
        <v>1</v>
      </c>
      <c r="AZ689">
        <v>9999</v>
      </c>
      <c r="BA689">
        <v>2</v>
      </c>
      <c r="BB689">
        <v>2009</v>
      </c>
      <c r="BC689">
        <v>1</v>
      </c>
      <c r="BD689">
        <v>2010</v>
      </c>
      <c r="BE689">
        <v>2009</v>
      </c>
      <c r="BF689">
        <v>1</v>
      </c>
      <c r="BG689">
        <v>0</v>
      </c>
      <c r="BH689">
        <v>0</v>
      </c>
      <c r="BI689">
        <v>1</v>
      </c>
      <c r="BO689">
        <v>0</v>
      </c>
      <c r="BP689">
        <v>0</v>
      </c>
      <c r="BQ689">
        <v>0</v>
      </c>
      <c r="BR689">
        <v>0</v>
      </c>
      <c r="BS689">
        <v>0</v>
      </c>
      <c r="BT689">
        <v>0</v>
      </c>
      <c r="BU689">
        <v>0</v>
      </c>
      <c r="BV689">
        <v>0</v>
      </c>
      <c r="BW689">
        <v>0</v>
      </c>
      <c r="BX689">
        <v>0</v>
      </c>
    </row>
    <row r="690" spans="1:76" x14ac:dyDescent="0.25">
      <c r="A690">
        <v>69</v>
      </c>
      <c r="B690" t="s">
        <v>113</v>
      </c>
      <c r="C690">
        <v>2015</v>
      </c>
      <c r="D690" t="s">
        <v>591</v>
      </c>
      <c r="E690">
        <v>1</v>
      </c>
      <c r="F690">
        <v>1</v>
      </c>
      <c r="G690">
        <v>2126</v>
      </c>
      <c r="H690">
        <v>0.94741532976827092</v>
      </c>
      <c r="I690">
        <v>1063</v>
      </c>
      <c r="J690">
        <v>1</v>
      </c>
      <c r="K690">
        <v>467</v>
      </c>
      <c r="L690">
        <v>0.20811051693404634</v>
      </c>
      <c r="M690">
        <v>608</v>
      </c>
      <c r="N690">
        <v>0</v>
      </c>
      <c r="S690">
        <v>6020</v>
      </c>
      <c r="T690">
        <v>522110</v>
      </c>
      <c r="U690">
        <v>1</v>
      </c>
      <c r="V690">
        <v>0</v>
      </c>
      <c r="W690">
        <v>466</v>
      </c>
      <c r="X690">
        <v>608</v>
      </c>
      <c r="Y690">
        <v>1</v>
      </c>
      <c r="Z690">
        <v>1</v>
      </c>
      <c r="AA690" t="s">
        <v>790</v>
      </c>
      <c r="AB690">
        <v>10507</v>
      </c>
      <c r="AC690">
        <v>0</v>
      </c>
      <c r="AD690" t="s">
        <v>726</v>
      </c>
      <c r="AE690">
        <v>0</v>
      </c>
      <c r="AF690">
        <v>0</v>
      </c>
      <c r="AG690">
        <v>222.53899999999999</v>
      </c>
      <c r="AH690">
        <v>23387.205000000002</v>
      </c>
      <c r="AI690">
        <v>1205.5899999999999</v>
      </c>
      <c r="AJ690" t="s">
        <v>726</v>
      </c>
      <c r="AK690" t="s">
        <v>726</v>
      </c>
      <c r="AL690" t="s">
        <v>726</v>
      </c>
      <c r="AM690">
        <v>77</v>
      </c>
      <c r="AN690">
        <v>129</v>
      </c>
      <c r="AO690">
        <v>15198</v>
      </c>
      <c r="AP690" t="s">
        <v>726</v>
      </c>
      <c r="AQ690">
        <v>13</v>
      </c>
      <c r="AR690">
        <v>11</v>
      </c>
      <c r="AS690">
        <v>22</v>
      </c>
      <c r="AT690" t="s">
        <v>726</v>
      </c>
      <c r="AU690">
        <v>2009</v>
      </c>
      <c r="AV690">
        <v>1</v>
      </c>
      <c r="AW690">
        <v>2</v>
      </c>
      <c r="AX690">
        <v>2010</v>
      </c>
      <c r="AY690">
        <v>1</v>
      </c>
      <c r="AZ690">
        <v>9999</v>
      </c>
      <c r="BA690">
        <v>2</v>
      </c>
      <c r="BB690">
        <v>2009</v>
      </c>
      <c r="BC690">
        <v>1</v>
      </c>
      <c r="BD690">
        <v>2010</v>
      </c>
      <c r="BE690">
        <v>2009</v>
      </c>
      <c r="BF690">
        <v>1</v>
      </c>
      <c r="BG690">
        <v>0</v>
      </c>
      <c r="BH690">
        <v>0</v>
      </c>
      <c r="BI690">
        <v>1</v>
      </c>
      <c r="BO690">
        <v>0</v>
      </c>
      <c r="BP690">
        <v>0</v>
      </c>
      <c r="BQ690">
        <v>0</v>
      </c>
      <c r="BR690">
        <v>0</v>
      </c>
      <c r="BS690">
        <v>0</v>
      </c>
      <c r="BT690">
        <v>0</v>
      </c>
      <c r="BU690">
        <v>0</v>
      </c>
      <c r="BV690">
        <v>0</v>
      </c>
      <c r="BW690">
        <v>0</v>
      </c>
      <c r="BX690">
        <v>0</v>
      </c>
    </row>
    <row r="691" spans="1:76" x14ac:dyDescent="0.25">
      <c r="A691">
        <v>69</v>
      </c>
      <c r="B691" t="s">
        <v>113</v>
      </c>
      <c r="C691">
        <v>2016</v>
      </c>
      <c r="D691" t="s">
        <v>591</v>
      </c>
      <c r="E691">
        <v>1</v>
      </c>
      <c r="F691">
        <v>1</v>
      </c>
      <c r="G691">
        <v>2126</v>
      </c>
      <c r="H691">
        <v>0.94741532976827092</v>
      </c>
      <c r="I691">
        <v>1063</v>
      </c>
      <c r="J691">
        <v>1</v>
      </c>
      <c r="K691">
        <v>467</v>
      </c>
      <c r="L691">
        <v>0.20811051693404634</v>
      </c>
      <c r="M691">
        <v>608</v>
      </c>
      <c r="N691">
        <v>0</v>
      </c>
      <c r="S691">
        <v>6020</v>
      </c>
      <c r="T691">
        <v>522110</v>
      </c>
      <c r="U691">
        <v>1</v>
      </c>
      <c r="V691">
        <v>0</v>
      </c>
      <c r="W691">
        <v>466</v>
      </c>
      <c r="X691">
        <v>608</v>
      </c>
      <c r="Y691">
        <v>1</v>
      </c>
      <c r="Z691">
        <v>1</v>
      </c>
      <c r="AA691" t="s">
        <v>790</v>
      </c>
      <c r="AB691">
        <v>10507</v>
      </c>
      <c r="AC691" t="s">
        <v>726</v>
      </c>
      <c r="AD691" t="s">
        <v>726</v>
      </c>
      <c r="AE691" t="s">
        <v>726</v>
      </c>
      <c r="AF691" t="s">
        <v>726</v>
      </c>
      <c r="AG691" t="s">
        <v>726</v>
      </c>
      <c r="AH691" t="s">
        <v>726</v>
      </c>
      <c r="AI691" t="s">
        <v>726</v>
      </c>
      <c r="AJ691" t="s">
        <v>726</v>
      </c>
      <c r="AK691" t="s">
        <v>726</v>
      </c>
      <c r="AL691" t="s">
        <v>726</v>
      </c>
      <c r="AM691">
        <v>76</v>
      </c>
      <c r="AN691" t="s">
        <v>726</v>
      </c>
      <c r="AO691" t="s">
        <v>726</v>
      </c>
      <c r="AP691" t="s">
        <v>726</v>
      </c>
      <c r="AQ691" t="s">
        <v>726</v>
      </c>
      <c r="AR691" t="s">
        <v>726</v>
      </c>
      <c r="AS691" t="s">
        <v>726</v>
      </c>
      <c r="AT691" t="s">
        <v>726</v>
      </c>
      <c r="AU691">
        <v>2009</v>
      </c>
      <c r="AV691">
        <v>1</v>
      </c>
      <c r="AW691">
        <v>2</v>
      </c>
      <c r="AX691">
        <v>2010</v>
      </c>
      <c r="AY691">
        <v>1</v>
      </c>
      <c r="AZ691">
        <v>9999</v>
      </c>
      <c r="BA691">
        <v>2</v>
      </c>
      <c r="BB691">
        <v>2009</v>
      </c>
      <c r="BC691">
        <v>1</v>
      </c>
      <c r="BD691">
        <v>2010</v>
      </c>
      <c r="BE691">
        <v>2009</v>
      </c>
      <c r="BF691">
        <v>1</v>
      </c>
      <c r="BG691">
        <v>0</v>
      </c>
      <c r="BH691">
        <v>0</v>
      </c>
      <c r="BI691">
        <v>1</v>
      </c>
      <c r="BO691">
        <v>0</v>
      </c>
      <c r="BP691">
        <v>0</v>
      </c>
      <c r="BQ691">
        <v>0</v>
      </c>
      <c r="BR691">
        <v>0</v>
      </c>
      <c r="BS691">
        <v>0</v>
      </c>
      <c r="BT691">
        <v>0</v>
      </c>
      <c r="BU691">
        <v>0</v>
      </c>
      <c r="BV691">
        <v>0</v>
      </c>
      <c r="BW691">
        <v>0</v>
      </c>
      <c r="BX691">
        <v>0</v>
      </c>
    </row>
    <row r="692" spans="1:76" x14ac:dyDescent="0.25">
      <c r="A692">
        <v>70</v>
      </c>
      <c r="B692" t="s">
        <v>114</v>
      </c>
      <c r="C692">
        <v>2007</v>
      </c>
      <c r="D692" t="s">
        <v>582</v>
      </c>
      <c r="E692">
        <v>0</v>
      </c>
      <c r="F692">
        <v>1</v>
      </c>
      <c r="G692">
        <v>9262</v>
      </c>
      <c r="H692">
        <v>6.3049693669162696</v>
      </c>
      <c r="I692">
        <v>4887</v>
      </c>
      <c r="J692">
        <v>0</v>
      </c>
      <c r="N692">
        <v>0</v>
      </c>
      <c r="U692">
        <v>1</v>
      </c>
      <c r="V692">
        <v>20767</v>
      </c>
      <c r="W692">
        <v>137365</v>
      </c>
      <c r="X692">
        <v>20378</v>
      </c>
      <c r="Y692">
        <v>1</v>
      </c>
      <c r="Z692">
        <v>1</v>
      </c>
      <c r="AA692" t="s">
        <v>791</v>
      </c>
      <c r="AB692">
        <v>78781</v>
      </c>
      <c r="AC692" t="s">
        <v>726</v>
      </c>
      <c r="AD692">
        <v>1236</v>
      </c>
      <c r="AE692" t="s">
        <v>726</v>
      </c>
      <c r="AF692" t="s">
        <v>726</v>
      </c>
      <c r="AG692" t="s">
        <v>726</v>
      </c>
      <c r="AH692" t="s">
        <v>726</v>
      </c>
      <c r="AI692" t="s">
        <v>726</v>
      </c>
      <c r="AJ692" t="s">
        <v>726</v>
      </c>
      <c r="AK692" t="s">
        <v>726</v>
      </c>
      <c r="AL692" t="s">
        <v>726</v>
      </c>
      <c r="AM692" t="s">
        <v>726</v>
      </c>
      <c r="AN692" t="s">
        <v>726</v>
      </c>
      <c r="AO692" t="s">
        <v>726</v>
      </c>
      <c r="AP692" t="s">
        <v>726</v>
      </c>
      <c r="AQ692" t="s">
        <v>726</v>
      </c>
      <c r="AR692" t="s">
        <v>726</v>
      </c>
      <c r="AS692" t="s">
        <v>726</v>
      </c>
      <c r="AT692" t="s">
        <v>726</v>
      </c>
      <c r="AU692">
        <v>2009</v>
      </c>
      <c r="AV692">
        <v>0</v>
      </c>
      <c r="AW692">
        <v>1</v>
      </c>
      <c r="AX692">
        <v>2008</v>
      </c>
      <c r="AY692">
        <v>1</v>
      </c>
      <c r="AZ692">
        <v>9999</v>
      </c>
      <c r="BA692">
        <v>2</v>
      </c>
      <c r="BB692">
        <v>2012</v>
      </c>
      <c r="BC692">
        <v>1</v>
      </c>
      <c r="BD692">
        <v>2008</v>
      </c>
      <c r="BE692">
        <v>2008</v>
      </c>
      <c r="BF692">
        <v>0</v>
      </c>
      <c r="BG692">
        <v>0</v>
      </c>
      <c r="BH692">
        <v>0</v>
      </c>
      <c r="BI692">
        <v>0</v>
      </c>
      <c r="BO692">
        <v>0</v>
      </c>
      <c r="BP692">
        <v>0</v>
      </c>
      <c r="BQ692">
        <v>0</v>
      </c>
      <c r="BR692">
        <v>0</v>
      </c>
      <c r="BS692">
        <v>0</v>
      </c>
      <c r="BT692">
        <v>0</v>
      </c>
      <c r="BU692">
        <v>0</v>
      </c>
      <c r="BV692">
        <v>0</v>
      </c>
      <c r="BW692">
        <v>0</v>
      </c>
      <c r="BX692">
        <v>0</v>
      </c>
    </row>
    <row r="693" spans="1:76" x14ac:dyDescent="0.25">
      <c r="A693">
        <v>70</v>
      </c>
      <c r="B693" t="s">
        <v>114</v>
      </c>
      <c r="C693">
        <v>2008</v>
      </c>
      <c r="D693" t="s">
        <v>582</v>
      </c>
      <c r="E693">
        <v>0</v>
      </c>
      <c r="F693">
        <v>1</v>
      </c>
      <c r="G693">
        <v>9262</v>
      </c>
      <c r="H693">
        <v>6.3049693669162696</v>
      </c>
      <c r="I693">
        <v>4887</v>
      </c>
      <c r="J693">
        <v>0</v>
      </c>
      <c r="N693">
        <v>0</v>
      </c>
      <c r="U693">
        <v>1</v>
      </c>
      <c r="V693">
        <v>20767</v>
      </c>
      <c r="W693">
        <v>137365</v>
      </c>
      <c r="X693">
        <v>20378</v>
      </c>
      <c r="Y693">
        <v>1</v>
      </c>
      <c r="Z693">
        <v>1</v>
      </c>
      <c r="AA693" t="s">
        <v>791</v>
      </c>
      <c r="AB693">
        <v>78781</v>
      </c>
      <c r="AC693">
        <v>0</v>
      </c>
      <c r="AD693">
        <v>1236</v>
      </c>
      <c r="AE693">
        <v>0</v>
      </c>
      <c r="AF693">
        <v>0</v>
      </c>
      <c r="AG693" t="s">
        <v>726</v>
      </c>
      <c r="AH693" t="s">
        <v>726</v>
      </c>
      <c r="AI693" t="s">
        <v>726</v>
      </c>
      <c r="AJ693" t="s">
        <v>726</v>
      </c>
      <c r="AK693" t="s">
        <v>726</v>
      </c>
      <c r="AL693" t="s">
        <v>726</v>
      </c>
      <c r="AM693" t="s">
        <v>726</v>
      </c>
      <c r="AN693" t="s">
        <v>726</v>
      </c>
      <c r="AO693" t="s">
        <v>726</v>
      </c>
      <c r="AP693" t="s">
        <v>726</v>
      </c>
      <c r="AQ693" t="s">
        <v>726</v>
      </c>
      <c r="AR693" t="s">
        <v>726</v>
      </c>
      <c r="AS693" t="s">
        <v>726</v>
      </c>
      <c r="AT693" t="s">
        <v>726</v>
      </c>
      <c r="AU693">
        <v>2009</v>
      </c>
      <c r="AV693">
        <v>0</v>
      </c>
      <c r="AW693">
        <v>1</v>
      </c>
      <c r="AX693">
        <v>2008</v>
      </c>
      <c r="AY693">
        <v>1</v>
      </c>
      <c r="AZ693">
        <v>9999</v>
      </c>
      <c r="BA693">
        <v>2</v>
      </c>
      <c r="BB693">
        <v>2012</v>
      </c>
      <c r="BC693">
        <v>1</v>
      </c>
      <c r="BD693">
        <v>2008</v>
      </c>
      <c r="BE693">
        <v>2008</v>
      </c>
      <c r="BF693">
        <v>0</v>
      </c>
      <c r="BG693">
        <v>0</v>
      </c>
      <c r="BH693">
        <v>0</v>
      </c>
      <c r="BI693">
        <v>0</v>
      </c>
      <c r="BO693">
        <v>0</v>
      </c>
      <c r="BP693">
        <v>0</v>
      </c>
      <c r="BQ693">
        <v>0</v>
      </c>
      <c r="BR693">
        <v>0</v>
      </c>
      <c r="BS693">
        <v>0</v>
      </c>
      <c r="BT693">
        <v>0</v>
      </c>
      <c r="BU693">
        <v>0</v>
      </c>
      <c r="BV693">
        <v>0</v>
      </c>
      <c r="BW693">
        <v>0</v>
      </c>
      <c r="BX693">
        <v>0</v>
      </c>
    </row>
    <row r="694" spans="1:76" x14ac:dyDescent="0.25">
      <c r="A694">
        <v>70</v>
      </c>
      <c r="B694" t="s">
        <v>114</v>
      </c>
      <c r="C694">
        <v>2009</v>
      </c>
      <c r="D694" t="s">
        <v>582</v>
      </c>
      <c r="E694">
        <v>0</v>
      </c>
      <c r="F694">
        <v>1</v>
      </c>
      <c r="G694">
        <v>9262</v>
      </c>
      <c r="H694">
        <v>6.3049693669162696</v>
      </c>
      <c r="I694">
        <v>4887</v>
      </c>
      <c r="J694">
        <v>0</v>
      </c>
      <c r="N694">
        <v>0</v>
      </c>
      <c r="U694">
        <v>1</v>
      </c>
      <c r="V694">
        <v>20767</v>
      </c>
      <c r="W694">
        <v>137365</v>
      </c>
      <c r="X694">
        <v>20378</v>
      </c>
      <c r="Y694">
        <v>1</v>
      </c>
      <c r="Z694">
        <v>1</v>
      </c>
      <c r="AA694" t="s">
        <v>791</v>
      </c>
      <c r="AB694">
        <v>78781</v>
      </c>
      <c r="AC694">
        <v>0</v>
      </c>
      <c r="AD694">
        <v>1236</v>
      </c>
      <c r="AE694">
        <v>0</v>
      </c>
      <c r="AF694">
        <v>0</v>
      </c>
      <c r="AG694" t="s">
        <v>726</v>
      </c>
      <c r="AH694" t="s">
        <v>726</v>
      </c>
      <c r="AI694">
        <v>272</v>
      </c>
      <c r="AJ694" t="s">
        <v>726</v>
      </c>
      <c r="AK694" t="s">
        <v>726</v>
      </c>
      <c r="AL694" t="s">
        <v>726</v>
      </c>
      <c r="AM694" t="s">
        <v>726</v>
      </c>
      <c r="AN694" t="s">
        <v>726</v>
      </c>
      <c r="AO694" t="s">
        <v>726</v>
      </c>
      <c r="AP694" t="s">
        <v>726</v>
      </c>
      <c r="AQ694" t="s">
        <v>726</v>
      </c>
      <c r="AR694" t="s">
        <v>726</v>
      </c>
      <c r="AS694" t="s">
        <v>726</v>
      </c>
      <c r="AT694" t="s">
        <v>726</v>
      </c>
      <c r="AU694">
        <v>2009</v>
      </c>
      <c r="AV694">
        <v>0</v>
      </c>
      <c r="AW694">
        <v>1</v>
      </c>
      <c r="AX694">
        <v>2008</v>
      </c>
      <c r="AY694">
        <v>1</v>
      </c>
      <c r="AZ694">
        <v>9999</v>
      </c>
      <c r="BA694">
        <v>2</v>
      </c>
      <c r="BB694">
        <v>2012</v>
      </c>
      <c r="BC694">
        <v>1</v>
      </c>
      <c r="BD694">
        <v>2008</v>
      </c>
      <c r="BE694">
        <v>2008</v>
      </c>
      <c r="BF694">
        <v>0</v>
      </c>
      <c r="BG694">
        <v>0</v>
      </c>
      <c r="BH694">
        <v>0</v>
      </c>
      <c r="BI694">
        <v>0</v>
      </c>
      <c r="BO694">
        <v>0</v>
      </c>
      <c r="BP694">
        <v>0</v>
      </c>
      <c r="BQ694">
        <v>0</v>
      </c>
      <c r="BR694">
        <v>0</v>
      </c>
      <c r="BS694">
        <v>0</v>
      </c>
      <c r="BT694">
        <v>0</v>
      </c>
      <c r="BU694">
        <v>0</v>
      </c>
      <c r="BV694">
        <v>0</v>
      </c>
      <c r="BW694">
        <v>0</v>
      </c>
      <c r="BX694">
        <v>0</v>
      </c>
    </row>
    <row r="695" spans="1:76" x14ac:dyDescent="0.25">
      <c r="A695">
        <v>70</v>
      </c>
      <c r="B695" t="s">
        <v>114</v>
      </c>
      <c r="C695">
        <v>2010</v>
      </c>
      <c r="D695" t="s">
        <v>582</v>
      </c>
      <c r="E695">
        <v>0</v>
      </c>
      <c r="F695">
        <v>1</v>
      </c>
      <c r="G695">
        <v>9262</v>
      </c>
      <c r="H695">
        <v>6.3049693669162696</v>
      </c>
      <c r="I695">
        <v>4887</v>
      </c>
      <c r="J695">
        <v>0</v>
      </c>
      <c r="N695">
        <v>0</v>
      </c>
      <c r="U695">
        <v>1</v>
      </c>
      <c r="V695">
        <v>20767</v>
      </c>
      <c r="W695">
        <v>137365</v>
      </c>
      <c r="X695">
        <v>20378</v>
      </c>
      <c r="Y695">
        <v>1</v>
      </c>
      <c r="Z695">
        <v>1</v>
      </c>
      <c r="AA695" t="s">
        <v>791</v>
      </c>
      <c r="AB695">
        <v>78781</v>
      </c>
      <c r="AC695">
        <v>0</v>
      </c>
      <c r="AD695">
        <v>1236</v>
      </c>
      <c r="AE695">
        <v>0</v>
      </c>
      <c r="AF695">
        <v>0</v>
      </c>
      <c r="AG695" t="s">
        <v>726</v>
      </c>
      <c r="AH695" t="s">
        <v>726</v>
      </c>
      <c r="AI695">
        <v>216</v>
      </c>
      <c r="AJ695">
        <v>106</v>
      </c>
      <c r="AK695" t="s">
        <v>726</v>
      </c>
      <c r="AL695" t="s">
        <v>726</v>
      </c>
      <c r="AM695">
        <v>550</v>
      </c>
      <c r="AN695">
        <v>26582</v>
      </c>
      <c r="AO695">
        <v>16</v>
      </c>
      <c r="AP695" t="s">
        <v>726</v>
      </c>
      <c r="AQ695" t="s">
        <v>726</v>
      </c>
      <c r="AR695" t="s">
        <v>726</v>
      </c>
      <c r="AS695" t="s">
        <v>726</v>
      </c>
      <c r="AT695" t="s">
        <v>726</v>
      </c>
      <c r="AU695">
        <v>2009</v>
      </c>
      <c r="AV695">
        <v>0</v>
      </c>
      <c r="AW695">
        <v>1</v>
      </c>
      <c r="AX695">
        <v>2008</v>
      </c>
      <c r="AY695">
        <v>1</v>
      </c>
      <c r="AZ695">
        <v>9999</v>
      </c>
      <c r="BA695">
        <v>2</v>
      </c>
      <c r="BB695">
        <v>2012</v>
      </c>
      <c r="BC695">
        <v>1</v>
      </c>
      <c r="BD695">
        <v>2008</v>
      </c>
      <c r="BE695">
        <v>2008</v>
      </c>
      <c r="BF695">
        <v>0</v>
      </c>
      <c r="BG695">
        <v>0</v>
      </c>
      <c r="BH695">
        <v>0</v>
      </c>
      <c r="BI695">
        <v>0</v>
      </c>
      <c r="BO695">
        <v>0</v>
      </c>
      <c r="BP695">
        <v>0</v>
      </c>
      <c r="BQ695">
        <v>0</v>
      </c>
      <c r="BR695">
        <v>0</v>
      </c>
      <c r="BS695">
        <v>0</v>
      </c>
      <c r="BT695">
        <v>0</v>
      </c>
      <c r="BU695">
        <v>0</v>
      </c>
      <c r="BV695">
        <v>0</v>
      </c>
      <c r="BW695">
        <v>0</v>
      </c>
      <c r="BX695">
        <v>0</v>
      </c>
    </row>
    <row r="696" spans="1:76" x14ac:dyDescent="0.25">
      <c r="A696">
        <v>70</v>
      </c>
      <c r="B696" t="s">
        <v>114</v>
      </c>
      <c r="C696">
        <v>2011</v>
      </c>
      <c r="D696" t="s">
        <v>582</v>
      </c>
      <c r="E696">
        <v>0</v>
      </c>
      <c r="F696">
        <v>1</v>
      </c>
      <c r="G696">
        <v>9262</v>
      </c>
      <c r="H696">
        <v>6.3049693669162696</v>
      </c>
      <c r="I696">
        <v>4887</v>
      </c>
      <c r="J696">
        <v>0</v>
      </c>
      <c r="N696">
        <v>0</v>
      </c>
      <c r="U696">
        <v>1</v>
      </c>
      <c r="V696">
        <v>20767</v>
      </c>
      <c r="W696">
        <v>137365</v>
      </c>
      <c r="X696">
        <v>20378</v>
      </c>
      <c r="Y696">
        <v>1</v>
      </c>
      <c r="Z696">
        <v>1</v>
      </c>
      <c r="AA696" t="s">
        <v>791</v>
      </c>
      <c r="AB696">
        <v>78781</v>
      </c>
      <c r="AC696">
        <v>1.9</v>
      </c>
      <c r="AD696">
        <v>1469</v>
      </c>
      <c r="AE696">
        <v>0</v>
      </c>
      <c r="AF696">
        <v>0.95</v>
      </c>
      <c r="AG696" t="s">
        <v>726</v>
      </c>
      <c r="AH696" t="s">
        <v>726</v>
      </c>
      <c r="AI696">
        <v>269</v>
      </c>
      <c r="AJ696">
        <v>172</v>
      </c>
      <c r="AK696" t="s">
        <v>726</v>
      </c>
      <c r="AL696">
        <v>73</v>
      </c>
      <c r="AM696" t="s">
        <v>726</v>
      </c>
      <c r="AN696">
        <v>33677</v>
      </c>
      <c r="AO696">
        <v>20</v>
      </c>
      <c r="AP696" t="s">
        <v>726</v>
      </c>
      <c r="AQ696" t="s">
        <v>726</v>
      </c>
      <c r="AR696" t="s">
        <v>726</v>
      </c>
      <c r="AS696" t="s">
        <v>726</v>
      </c>
      <c r="AT696" t="s">
        <v>726</v>
      </c>
      <c r="AU696">
        <v>2009</v>
      </c>
      <c r="AV696">
        <v>0</v>
      </c>
      <c r="AW696">
        <v>1</v>
      </c>
      <c r="AX696">
        <v>2008</v>
      </c>
      <c r="AY696">
        <v>1</v>
      </c>
      <c r="AZ696">
        <v>9999</v>
      </c>
      <c r="BA696">
        <v>2</v>
      </c>
      <c r="BB696">
        <v>2012</v>
      </c>
      <c r="BC696">
        <v>1</v>
      </c>
      <c r="BD696">
        <v>2008</v>
      </c>
      <c r="BE696">
        <v>2008</v>
      </c>
      <c r="BF696">
        <v>0</v>
      </c>
      <c r="BG696">
        <v>0</v>
      </c>
      <c r="BH696">
        <v>0</v>
      </c>
      <c r="BI696">
        <v>0</v>
      </c>
      <c r="BO696">
        <v>0</v>
      </c>
      <c r="BP696">
        <v>0</v>
      </c>
      <c r="BQ696">
        <v>0</v>
      </c>
      <c r="BR696">
        <v>0</v>
      </c>
      <c r="BS696">
        <v>0</v>
      </c>
      <c r="BT696">
        <v>0</v>
      </c>
      <c r="BU696">
        <v>0</v>
      </c>
      <c r="BV696">
        <v>0</v>
      </c>
      <c r="BW696">
        <v>0</v>
      </c>
      <c r="BX696">
        <v>0</v>
      </c>
    </row>
    <row r="697" spans="1:76" x14ac:dyDescent="0.25">
      <c r="A697">
        <v>70</v>
      </c>
      <c r="B697" t="s">
        <v>114</v>
      </c>
      <c r="C697">
        <v>2012</v>
      </c>
      <c r="D697" t="s">
        <v>582</v>
      </c>
      <c r="E697">
        <v>0</v>
      </c>
      <c r="F697">
        <v>1</v>
      </c>
      <c r="G697">
        <v>9262</v>
      </c>
      <c r="H697">
        <v>6.3049693669162696</v>
      </c>
      <c r="I697">
        <v>4887</v>
      </c>
      <c r="J697">
        <v>0</v>
      </c>
      <c r="N697">
        <v>0</v>
      </c>
      <c r="U697">
        <v>1</v>
      </c>
      <c r="V697">
        <v>20767</v>
      </c>
      <c r="W697">
        <v>137365</v>
      </c>
      <c r="X697">
        <v>20378</v>
      </c>
      <c r="Y697">
        <v>1</v>
      </c>
      <c r="Z697">
        <v>1</v>
      </c>
      <c r="AA697" t="s">
        <v>791</v>
      </c>
      <c r="AB697">
        <v>78781</v>
      </c>
      <c r="AC697">
        <v>3.1</v>
      </c>
      <c r="AD697">
        <v>1682</v>
      </c>
      <c r="AE697">
        <v>0</v>
      </c>
      <c r="AF697">
        <v>1.55</v>
      </c>
      <c r="AG697" t="s">
        <v>726</v>
      </c>
      <c r="AH697" t="s">
        <v>726</v>
      </c>
      <c r="AI697" t="s">
        <v>726</v>
      </c>
      <c r="AJ697">
        <v>234</v>
      </c>
      <c r="AK697">
        <v>10</v>
      </c>
      <c r="AL697">
        <v>73</v>
      </c>
      <c r="AM697" t="s">
        <v>726</v>
      </c>
      <c r="AN697">
        <v>32821</v>
      </c>
      <c r="AO697">
        <v>19</v>
      </c>
      <c r="AP697" t="s">
        <v>726</v>
      </c>
      <c r="AQ697" t="s">
        <v>726</v>
      </c>
      <c r="AR697" t="s">
        <v>726</v>
      </c>
      <c r="AS697" t="s">
        <v>726</v>
      </c>
      <c r="AT697" t="s">
        <v>726</v>
      </c>
      <c r="AU697">
        <v>2009</v>
      </c>
      <c r="AV697">
        <v>0</v>
      </c>
      <c r="AW697">
        <v>1</v>
      </c>
      <c r="AX697">
        <v>2008</v>
      </c>
      <c r="AY697">
        <v>1</v>
      </c>
      <c r="AZ697">
        <v>9999</v>
      </c>
      <c r="BA697">
        <v>2</v>
      </c>
      <c r="BB697">
        <v>2012</v>
      </c>
      <c r="BC697">
        <v>1</v>
      </c>
      <c r="BD697">
        <v>2008</v>
      </c>
      <c r="BE697">
        <v>2008</v>
      </c>
      <c r="BF697">
        <v>1</v>
      </c>
      <c r="BG697">
        <v>0</v>
      </c>
      <c r="BH697">
        <v>0</v>
      </c>
      <c r="BI697">
        <v>1</v>
      </c>
      <c r="BO697">
        <v>0</v>
      </c>
      <c r="BP697">
        <v>0</v>
      </c>
      <c r="BQ697">
        <v>0</v>
      </c>
      <c r="BR697">
        <v>0</v>
      </c>
      <c r="BS697">
        <v>0</v>
      </c>
      <c r="BT697">
        <v>0</v>
      </c>
      <c r="BU697">
        <v>0</v>
      </c>
      <c r="BV697">
        <v>0</v>
      </c>
      <c r="BW697">
        <v>0</v>
      </c>
      <c r="BX697">
        <v>0</v>
      </c>
    </row>
    <row r="698" spans="1:76" x14ac:dyDescent="0.25">
      <c r="A698">
        <v>70</v>
      </c>
      <c r="B698" t="s">
        <v>114</v>
      </c>
      <c r="C698">
        <v>2013</v>
      </c>
      <c r="D698" t="s">
        <v>582</v>
      </c>
      <c r="E698">
        <v>0</v>
      </c>
      <c r="F698">
        <v>1</v>
      </c>
      <c r="G698">
        <v>9262</v>
      </c>
      <c r="H698">
        <v>6.3049693669162696</v>
      </c>
      <c r="I698">
        <v>4887</v>
      </c>
      <c r="J698">
        <v>0</v>
      </c>
      <c r="N698">
        <v>0</v>
      </c>
      <c r="U698">
        <v>1</v>
      </c>
      <c r="V698">
        <v>20767</v>
      </c>
      <c r="W698">
        <v>137365</v>
      </c>
      <c r="X698">
        <v>20378</v>
      </c>
      <c r="Y698">
        <v>1</v>
      </c>
      <c r="Z698">
        <v>1</v>
      </c>
      <c r="AA698" t="s">
        <v>791</v>
      </c>
      <c r="AB698">
        <v>78781</v>
      </c>
      <c r="AC698">
        <v>4.0999999999999996</v>
      </c>
      <c r="AD698">
        <v>2027</v>
      </c>
      <c r="AE698">
        <v>0</v>
      </c>
      <c r="AF698">
        <v>2.0499999999999998</v>
      </c>
      <c r="AG698" t="s">
        <v>726</v>
      </c>
      <c r="AH698" t="s">
        <v>726</v>
      </c>
      <c r="AI698" t="s">
        <v>726</v>
      </c>
      <c r="AJ698" t="s">
        <v>726</v>
      </c>
      <c r="AK698">
        <v>14</v>
      </c>
      <c r="AL698">
        <v>73</v>
      </c>
      <c r="AM698" t="s">
        <v>726</v>
      </c>
      <c r="AN698" t="s">
        <v>726</v>
      </c>
      <c r="AO698" t="s">
        <v>726</v>
      </c>
      <c r="AP698" t="s">
        <v>726</v>
      </c>
      <c r="AQ698" t="s">
        <v>726</v>
      </c>
      <c r="AR698" t="s">
        <v>726</v>
      </c>
      <c r="AS698" t="s">
        <v>726</v>
      </c>
      <c r="AT698" t="s">
        <v>726</v>
      </c>
      <c r="AU698">
        <v>2009</v>
      </c>
      <c r="AV698">
        <v>0</v>
      </c>
      <c r="AW698">
        <v>1</v>
      </c>
      <c r="AX698">
        <v>2008</v>
      </c>
      <c r="AY698">
        <v>1</v>
      </c>
      <c r="AZ698">
        <v>9999</v>
      </c>
      <c r="BA698">
        <v>2</v>
      </c>
      <c r="BB698">
        <v>2012</v>
      </c>
      <c r="BC698">
        <v>1</v>
      </c>
      <c r="BD698">
        <v>2008</v>
      </c>
      <c r="BE698">
        <v>2008</v>
      </c>
      <c r="BF698">
        <v>1</v>
      </c>
      <c r="BG698">
        <v>0</v>
      </c>
      <c r="BH698">
        <v>0</v>
      </c>
      <c r="BI698">
        <v>1</v>
      </c>
      <c r="BO698">
        <v>0</v>
      </c>
      <c r="BP698">
        <v>0</v>
      </c>
      <c r="BQ698">
        <v>0</v>
      </c>
      <c r="BR698">
        <v>0</v>
      </c>
      <c r="BS698">
        <v>0</v>
      </c>
      <c r="BT698">
        <v>0</v>
      </c>
      <c r="BU698">
        <v>0</v>
      </c>
      <c r="BV698">
        <v>0</v>
      </c>
      <c r="BW698">
        <v>0</v>
      </c>
      <c r="BX698">
        <v>0</v>
      </c>
    </row>
    <row r="699" spans="1:76" x14ac:dyDescent="0.25">
      <c r="A699">
        <v>70</v>
      </c>
      <c r="B699" t="s">
        <v>114</v>
      </c>
      <c r="C699">
        <v>2014</v>
      </c>
      <c r="D699" t="s">
        <v>582</v>
      </c>
      <c r="E699">
        <v>0</v>
      </c>
      <c r="F699">
        <v>1</v>
      </c>
      <c r="G699">
        <v>9262</v>
      </c>
      <c r="H699">
        <v>6.3049693669162696</v>
      </c>
      <c r="I699">
        <v>4887</v>
      </c>
      <c r="J699">
        <v>0</v>
      </c>
      <c r="N699">
        <v>0</v>
      </c>
      <c r="U699">
        <v>1</v>
      </c>
      <c r="V699">
        <v>20767</v>
      </c>
      <c r="W699">
        <v>137365</v>
      </c>
      <c r="X699">
        <v>20378</v>
      </c>
      <c r="Y699">
        <v>1</v>
      </c>
      <c r="Z699">
        <v>1</v>
      </c>
      <c r="AA699" t="s">
        <v>791</v>
      </c>
      <c r="AB699">
        <v>78781</v>
      </c>
      <c r="AC699">
        <v>1.3</v>
      </c>
      <c r="AD699">
        <v>0</v>
      </c>
      <c r="AE699">
        <v>0</v>
      </c>
      <c r="AF699">
        <v>0.65</v>
      </c>
      <c r="AG699" t="s">
        <v>726</v>
      </c>
      <c r="AH699" t="s">
        <v>726</v>
      </c>
      <c r="AI699" t="s">
        <v>726</v>
      </c>
      <c r="AJ699" t="s">
        <v>726</v>
      </c>
      <c r="AK699">
        <v>17</v>
      </c>
      <c r="AL699" t="s">
        <v>726</v>
      </c>
      <c r="AM699" t="s">
        <v>726</v>
      </c>
      <c r="AN699" t="s">
        <v>726</v>
      </c>
      <c r="AO699" t="s">
        <v>726</v>
      </c>
      <c r="AP699">
        <v>19</v>
      </c>
      <c r="AQ699">
        <v>16</v>
      </c>
      <c r="AR699" t="s">
        <v>726</v>
      </c>
      <c r="AS699" t="s">
        <v>726</v>
      </c>
      <c r="AT699" t="s">
        <v>726</v>
      </c>
      <c r="AU699">
        <v>2009</v>
      </c>
      <c r="AV699">
        <v>0</v>
      </c>
      <c r="AW699">
        <v>1</v>
      </c>
      <c r="AX699">
        <v>2008</v>
      </c>
      <c r="AY699">
        <v>1</v>
      </c>
      <c r="AZ699">
        <v>9999</v>
      </c>
      <c r="BA699">
        <v>2</v>
      </c>
      <c r="BB699">
        <v>2012</v>
      </c>
      <c r="BC699">
        <v>1</v>
      </c>
      <c r="BD699">
        <v>2008</v>
      </c>
      <c r="BE699">
        <v>2008</v>
      </c>
      <c r="BF699">
        <v>1</v>
      </c>
      <c r="BG699">
        <v>0</v>
      </c>
      <c r="BH699">
        <v>0</v>
      </c>
      <c r="BI699">
        <v>1</v>
      </c>
      <c r="BO699">
        <v>0</v>
      </c>
      <c r="BP699">
        <v>0</v>
      </c>
      <c r="BQ699">
        <v>0</v>
      </c>
      <c r="BR699">
        <v>0</v>
      </c>
      <c r="BS699">
        <v>0</v>
      </c>
      <c r="BT699">
        <v>0</v>
      </c>
      <c r="BU699">
        <v>0</v>
      </c>
      <c r="BV699">
        <v>0</v>
      </c>
      <c r="BW699">
        <v>0</v>
      </c>
      <c r="BX699">
        <v>0</v>
      </c>
    </row>
    <row r="700" spans="1:76" x14ac:dyDescent="0.25">
      <c r="A700">
        <v>70</v>
      </c>
      <c r="B700" t="s">
        <v>114</v>
      </c>
      <c r="C700">
        <v>2015</v>
      </c>
      <c r="D700" t="s">
        <v>582</v>
      </c>
      <c r="E700">
        <v>0</v>
      </c>
      <c r="F700">
        <v>1</v>
      </c>
      <c r="G700">
        <v>9262</v>
      </c>
      <c r="H700">
        <v>6.3049693669162696</v>
      </c>
      <c r="I700">
        <v>4887</v>
      </c>
      <c r="J700">
        <v>0</v>
      </c>
      <c r="N700">
        <v>0</v>
      </c>
      <c r="U700">
        <v>1</v>
      </c>
      <c r="V700">
        <v>20767</v>
      </c>
      <c r="W700">
        <v>137365</v>
      </c>
      <c r="X700">
        <v>20378</v>
      </c>
      <c r="Y700">
        <v>1</v>
      </c>
      <c r="Z700">
        <v>1</v>
      </c>
      <c r="AA700" t="s">
        <v>791</v>
      </c>
      <c r="AB700">
        <v>78781</v>
      </c>
      <c r="AC700">
        <v>0</v>
      </c>
      <c r="AD700" t="s">
        <v>726</v>
      </c>
      <c r="AE700">
        <v>0</v>
      </c>
      <c r="AF700">
        <v>0</v>
      </c>
      <c r="AG700" t="s">
        <v>726</v>
      </c>
      <c r="AH700" t="s">
        <v>726</v>
      </c>
      <c r="AI700" t="s">
        <v>726</v>
      </c>
      <c r="AJ700" t="s">
        <v>726</v>
      </c>
      <c r="AK700" t="s">
        <v>726</v>
      </c>
      <c r="AL700" t="s">
        <v>726</v>
      </c>
      <c r="AM700" t="s">
        <v>726</v>
      </c>
      <c r="AN700" t="s">
        <v>726</v>
      </c>
      <c r="AO700" t="s">
        <v>726</v>
      </c>
      <c r="AP700" t="s">
        <v>726</v>
      </c>
      <c r="AQ700">
        <v>20</v>
      </c>
      <c r="AR700" t="s">
        <v>726</v>
      </c>
      <c r="AS700" t="s">
        <v>726</v>
      </c>
      <c r="AT700" t="s">
        <v>726</v>
      </c>
      <c r="AU700">
        <v>2009</v>
      </c>
      <c r="AV700">
        <v>0</v>
      </c>
      <c r="AW700">
        <v>1</v>
      </c>
      <c r="AX700">
        <v>2008</v>
      </c>
      <c r="AY700">
        <v>1</v>
      </c>
      <c r="AZ700">
        <v>9999</v>
      </c>
      <c r="BA700">
        <v>2</v>
      </c>
      <c r="BB700">
        <v>2012</v>
      </c>
      <c r="BC700">
        <v>1</v>
      </c>
      <c r="BD700">
        <v>2008</v>
      </c>
      <c r="BE700">
        <v>2008</v>
      </c>
      <c r="BF700">
        <v>1</v>
      </c>
      <c r="BG700">
        <v>0</v>
      </c>
      <c r="BH700">
        <v>0</v>
      </c>
      <c r="BI700">
        <v>1</v>
      </c>
      <c r="BO700">
        <v>402</v>
      </c>
      <c r="BP700">
        <v>2321</v>
      </c>
      <c r="BQ700">
        <v>2426</v>
      </c>
      <c r="BR700">
        <v>0</v>
      </c>
      <c r="BS700">
        <v>0</v>
      </c>
      <c r="BT700">
        <v>0</v>
      </c>
      <c r="BU700">
        <v>0</v>
      </c>
      <c r="BV700">
        <v>0</v>
      </c>
      <c r="BW700">
        <v>0</v>
      </c>
      <c r="BX700">
        <v>0</v>
      </c>
    </row>
    <row r="701" spans="1:76" x14ac:dyDescent="0.25">
      <c r="A701">
        <v>70</v>
      </c>
      <c r="B701" t="s">
        <v>114</v>
      </c>
      <c r="C701">
        <v>2016</v>
      </c>
      <c r="D701" t="s">
        <v>582</v>
      </c>
      <c r="E701">
        <v>0</v>
      </c>
      <c r="F701">
        <v>1</v>
      </c>
      <c r="G701">
        <v>9262</v>
      </c>
      <c r="H701">
        <v>6.3049693669162696</v>
      </c>
      <c r="I701">
        <v>4887</v>
      </c>
      <c r="J701">
        <v>0</v>
      </c>
      <c r="N701">
        <v>0</v>
      </c>
      <c r="U701">
        <v>1</v>
      </c>
      <c r="V701">
        <v>20767</v>
      </c>
      <c r="W701">
        <v>137365</v>
      </c>
      <c r="X701">
        <v>20378</v>
      </c>
      <c r="Y701">
        <v>1</v>
      </c>
      <c r="Z701">
        <v>1</v>
      </c>
      <c r="AA701" t="s">
        <v>791</v>
      </c>
      <c r="AB701">
        <v>78781</v>
      </c>
      <c r="AC701" t="s">
        <v>726</v>
      </c>
      <c r="AD701" t="s">
        <v>726</v>
      </c>
      <c r="AE701" t="s">
        <v>726</v>
      </c>
      <c r="AF701" t="s">
        <v>726</v>
      </c>
      <c r="AG701" t="s">
        <v>726</v>
      </c>
      <c r="AH701" t="s">
        <v>726</v>
      </c>
      <c r="AI701" t="s">
        <v>726</v>
      </c>
      <c r="AJ701" t="s">
        <v>726</v>
      </c>
      <c r="AK701" t="s">
        <v>726</v>
      </c>
      <c r="AL701" t="s">
        <v>726</v>
      </c>
      <c r="AM701" t="s">
        <v>726</v>
      </c>
      <c r="AN701" t="s">
        <v>726</v>
      </c>
      <c r="AO701" t="s">
        <v>726</v>
      </c>
      <c r="AP701" t="s">
        <v>726</v>
      </c>
      <c r="AQ701" t="s">
        <v>726</v>
      </c>
      <c r="AR701" t="s">
        <v>726</v>
      </c>
      <c r="AS701" t="s">
        <v>726</v>
      </c>
      <c r="AT701" t="s">
        <v>726</v>
      </c>
      <c r="AU701">
        <v>2009</v>
      </c>
      <c r="AV701">
        <v>0</v>
      </c>
      <c r="AW701">
        <v>1</v>
      </c>
      <c r="AX701">
        <v>2008</v>
      </c>
      <c r="AY701">
        <v>1</v>
      </c>
      <c r="AZ701">
        <v>9999</v>
      </c>
      <c r="BA701">
        <v>2</v>
      </c>
      <c r="BB701">
        <v>2012</v>
      </c>
      <c r="BC701">
        <v>1</v>
      </c>
      <c r="BD701">
        <v>2008</v>
      </c>
      <c r="BE701">
        <v>2008</v>
      </c>
      <c r="BF701">
        <v>1</v>
      </c>
      <c r="BG701">
        <v>0</v>
      </c>
      <c r="BH701">
        <v>0</v>
      </c>
      <c r="BI701">
        <v>1</v>
      </c>
      <c r="BO701">
        <v>2835</v>
      </c>
      <c r="BP701">
        <v>11202</v>
      </c>
      <c r="BQ701">
        <v>16850</v>
      </c>
      <c r="BR701">
        <v>0</v>
      </c>
      <c r="BS701">
        <v>0</v>
      </c>
      <c r="BT701">
        <v>0</v>
      </c>
      <c r="BU701">
        <v>0</v>
      </c>
      <c r="BV701">
        <v>0</v>
      </c>
      <c r="BW701">
        <v>0</v>
      </c>
      <c r="BX701">
        <v>0</v>
      </c>
    </row>
    <row r="702" spans="1:76" x14ac:dyDescent="0.25">
      <c r="A702">
        <v>71</v>
      </c>
      <c r="B702" t="s">
        <v>115</v>
      </c>
      <c r="C702">
        <v>2007</v>
      </c>
      <c r="D702" t="s">
        <v>587</v>
      </c>
      <c r="E702">
        <v>0</v>
      </c>
      <c r="F702">
        <v>1</v>
      </c>
      <c r="G702">
        <v>15694</v>
      </c>
      <c r="H702">
        <v>0.37412095639943743</v>
      </c>
      <c r="I702">
        <v>9918</v>
      </c>
      <c r="J702">
        <v>1</v>
      </c>
      <c r="K702">
        <v>2640</v>
      </c>
      <c r="L702">
        <v>6.2933562182650366E-2</v>
      </c>
      <c r="M702">
        <v>13220</v>
      </c>
      <c r="N702">
        <v>2</v>
      </c>
      <c r="O702">
        <v>5098</v>
      </c>
      <c r="P702">
        <v>0.12152852272998164</v>
      </c>
      <c r="Q702">
        <v>42</v>
      </c>
      <c r="R702">
        <v>39753</v>
      </c>
      <c r="U702">
        <v>1</v>
      </c>
      <c r="V702">
        <v>0</v>
      </c>
      <c r="W702">
        <v>4380</v>
      </c>
      <c r="X702">
        <v>39783</v>
      </c>
      <c r="Y702">
        <v>1</v>
      </c>
      <c r="Z702">
        <v>1</v>
      </c>
      <c r="AA702" t="s">
        <v>792</v>
      </c>
      <c r="AB702">
        <v>82173</v>
      </c>
      <c r="AC702" t="s">
        <v>726</v>
      </c>
      <c r="AD702">
        <v>41004</v>
      </c>
      <c r="AE702" t="s">
        <v>726</v>
      </c>
      <c r="AF702" t="s">
        <v>726</v>
      </c>
      <c r="AG702" t="s">
        <v>726</v>
      </c>
      <c r="AH702" t="s">
        <v>726</v>
      </c>
      <c r="AI702">
        <v>6898</v>
      </c>
      <c r="AJ702">
        <v>1372</v>
      </c>
      <c r="AK702">
        <v>69</v>
      </c>
      <c r="AL702">
        <v>69</v>
      </c>
      <c r="AM702" t="s">
        <v>726</v>
      </c>
      <c r="AN702">
        <v>54965</v>
      </c>
      <c r="AO702">
        <v>5</v>
      </c>
      <c r="AP702" t="s">
        <v>726</v>
      </c>
      <c r="AQ702" t="s">
        <v>726</v>
      </c>
      <c r="AR702" t="s">
        <v>726</v>
      </c>
      <c r="AS702" t="s">
        <v>726</v>
      </c>
      <c r="AT702" t="s">
        <v>726</v>
      </c>
      <c r="AU702">
        <v>2008</v>
      </c>
      <c r="AV702">
        <v>1</v>
      </c>
      <c r="AW702">
        <v>2</v>
      </c>
      <c r="AX702">
        <v>2007</v>
      </c>
      <c r="AY702">
        <v>1</v>
      </c>
      <c r="AZ702">
        <v>9999</v>
      </c>
      <c r="BA702">
        <v>2</v>
      </c>
      <c r="BB702">
        <v>2008</v>
      </c>
      <c r="BC702">
        <v>2</v>
      </c>
      <c r="BD702">
        <v>2007</v>
      </c>
      <c r="BE702">
        <v>2007</v>
      </c>
      <c r="BF702">
        <v>0</v>
      </c>
      <c r="BG702">
        <v>1</v>
      </c>
      <c r="BH702">
        <v>0</v>
      </c>
      <c r="BI702">
        <v>1</v>
      </c>
      <c r="BO702">
        <v>0</v>
      </c>
      <c r="BP702">
        <v>0</v>
      </c>
      <c r="BQ702">
        <v>0</v>
      </c>
      <c r="BR702">
        <v>1</v>
      </c>
      <c r="BS702">
        <v>0</v>
      </c>
      <c r="BT702">
        <v>3</v>
      </c>
      <c r="BU702">
        <v>0</v>
      </c>
      <c r="BV702">
        <v>0</v>
      </c>
      <c r="BW702">
        <v>3</v>
      </c>
      <c r="BX702">
        <v>0</v>
      </c>
    </row>
    <row r="703" spans="1:76" x14ac:dyDescent="0.25">
      <c r="A703">
        <v>71</v>
      </c>
      <c r="B703" t="s">
        <v>115</v>
      </c>
      <c r="C703">
        <v>2008</v>
      </c>
      <c r="D703" t="s">
        <v>587</v>
      </c>
      <c r="E703">
        <v>0</v>
      </c>
      <c r="F703">
        <v>1</v>
      </c>
      <c r="G703">
        <v>15694</v>
      </c>
      <c r="H703">
        <v>0.37412095639943743</v>
      </c>
      <c r="I703">
        <v>9918</v>
      </c>
      <c r="J703">
        <v>1</v>
      </c>
      <c r="K703">
        <v>2640</v>
      </c>
      <c r="L703">
        <v>6.2933562182650366E-2</v>
      </c>
      <c r="M703">
        <v>13220</v>
      </c>
      <c r="N703">
        <v>2</v>
      </c>
      <c r="O703">
        <v>5098</v>
      </c>
      <c r="P703">
        <v>0.12152852272998164</v>
      </c>
      <c r="Q703">
        <v>42</v>
      </c>
      <c r="R703">
        <v>39753</v>
      </c>
      <c r="U703">
        <v>1</v>
      </c>
      <c r="V703">
        <v>0</v>
      </c>
      <c r="W703">
        <v>4380</v>
      </c>
      <c r="X703">
        <v>39783</v>
      </c>
      <c r="Y703">
        <v>1</v>
      </c>
      <c r="Z703">
        <v>1</v>
      </c>
      <c r="AA703" t="s">
        <v>792</v>
      </c>
      <c r="AB703">
        <v>82173</v>
      </c>
      <c r="AC703">
        <v>4.2</v>
      </c>
      <c r="AD703">
        <v>41955</v>
      </c>
      <c r="AE703">
        <v>0</v>
      </c>
      <c r="AF703">
        <v>2.1</v>
      </c>
      <c r="AG703" t="s">
        <v>726</v>
      </c>
      <c r="AH703" t="s">
        <v>726</v>
      </c>
      <c r="AI703">
        <v>7222</v>
      </c>
      <c r="AJ703">
        <v>890</v>
      </c>
      <c r="AK703">
        <v>2</v>
      </c>
      <c r="AL703">
        <v>70</v>
      </c>
      <c r="AM703" t="s">
        <v>726</v>
      </c>
      <c r="AN703">
        <v>48417</v>
      </c>
      <c r="AO703">
        <v>5</v>
      </c>
      <c r="AP703" t="s">
        <v>726</v>
      </c>
      <c r="AQ703" t="s">
        <v>726</v>
      </c>
      <c r="AR703" t="s">
        <v>726</v>
      </c>
      <c r="AS703" t="s">
        <v>726</v>
      </c>
      <c r="AT703" t="s">
        <v>726</v>
      </c>
      <c r="AU703">
        <v>2008</v>
      </c>
      <c r="AV703">
        <v>1</v>
      </c>
      <c r="AW703">
        <v>2</v>
      </c>
      <c r="AX703">
        <v>2007</v>
      </c>
      <c r="AY703">
        <v>1</v>
      </c>
      <c r="AZ703">
        <v>9999</v>
      </c>
      <c r="BA703">
        <v>2</v>
      </c>
      <c r="BB703">
        <v>2008</v>
      </c>
      <c r="BC703">
        <v>2</v>
      </c>
      <c r="BD703">
        <v>2007</v>
      </c>
      <c r="BE703">
        <v>2007</v>
      </c>
      <c r="BF703">
        <v>1</v>
      </c>
      <c r="BG703">
        <v>1</v>
      </c>
      <c r="BH703">
        <v>0</v>
      </c>
      <c r="BI703">
        <v>1</v>
      </c>
      <c r="BO703">
        <v>0</v>
      </c>
      <c r="BP703">
        <v>0</v>
      </c>
      <c r="BQ703">
        <v>0</v>
      </c>
      <c r="BR703">
        <v>161</v>
      </c>
      <c r="BS703">
        <v>304</v>
      </c>
      <c r="BT703">
        <v>1018</v>
      </c>
      <c r="BU703">
        <v>38</v>
      </c>
      <c r="BV703">
        <v>0</v>
      </c>
      <c r="BW703">
        <v>19</v>
      </c>
      <c r="BX703">
        <v>5</v>
      </c>
    </row>
    <row r="704" spans="1:76" x14ac:dyDescent="0.25">
      <c r="A704">
        <v>71</v>
      </c>
      <c r="B704" t="s">
        <v>115</v>
      </c>
      <c r="C704">
        <v>2009</v>
      </c>
      <c r="D704" t="s">
        <v>587</v>
      </c>
      <c r="E704">
        <v>0</v>
      </c>
      <c r="F704">
        <v>1</v>
      </c>
      <c r="G704">
        <v>15694</v>
      </c>
      <c r="H704">
        <v>0.37412095639943743</v>
      </c>
      <c r="I704">
        <v>9918</v>
      </c>
      <c r="J704">
        <v>1</v>
      </c>
      <c r="K704">
        <v>2640</v>
      </c>
      <c r="L704">
        <v>6.2933562182650366E-2</v>
      </c>
      <c r="M704">
        <v>13220</v>
      </c>
      <c r="N704">
        <v>2</v>
      </c>
      <c r="O704">
        <v>5098</v>
      </c>
      <c r="P704">
        <v>0.12152852272998164</v>
      </c>
      <c r="Q704">
        <v>42</v>
      </c>
      <c r="R704">
        <v>39753</v>
      </c>
      <c r="U704">
        <v>1</v>
      </c>
      <c r="V704">
        <v>0</v>
      </c>
      <c r="W704">
        <v>4380</v>
      </c>
      <c r="X704">
        <v>39783</v>
      </c>
      <c r="Y704">
        <v>1</v>
      </c>
      <c r="Z704">
        <v>1</v>
      </c>
      <c r="AA704" t="s">
        <v>792</v>
      </c>
      <c r="AB704">
        <v>82173</v>
      </c>
      <c r="AC704">
        <v>3.8</v>
      </c>
      <c r="AD704">
        <v>41839</v>
      </c>
      <c r="AE704">
        <v>0</v>
      </c>
      <c r="AF704">
        <v>1.9</v>
      </c>
      <c r="AG704" t="s">
        <v>726</v>
      </c>
      <c r="AH704" t="s">
        <v>726</v>
      </c>
      <c r="AI704">
        <v>7582</v>
      </c>
      <c r="AJ704">
        <v>36</v>
      </c>
      <c r="AK704">
        <v>4</v>
      </c>
      <c r="AL704">
        <v>71</v>
      </c>
      <c r="AM704">
        <v>800</v>
      </c>
      <c r="AN704">
        <v>32410</v>
      </c>
      <c r="AO704">
        <v>5</v>
      </c>
      <c r="AP704" t="s">
        <v>726</v>
      </c>
      <c r="AQ704" t="s">
        <v>726</v>
      </c>
      <c r="AR704" t="s">
        <v>726</v>
      </c>
      <c r="AS704" t="s">
        <v>726</v>
      </c>
      <c r="AT704" t="s">
        <v>726</v>
      </c>
      <c r="AU704">
        <v>2008</v>
      </c>
      <c r="AV704">
        <v>1</v>
      </c>
      <c r="AW704">
        <v>2</v>
      </c>
      <c r="AX704">
        <v>2007</v>
      </c>
      <c r="AY704">
        <v>1</v>
      </c>
      <c r="AZ704">
        <v>9999</v>
      </c>
      <c r="BA704">
        <v>2</v>
      </c>
      <c r="BB704">
        <v>2008</v>
      </c>
      <c r="BC704">
        <v>2</v>
      </c>
      <c r="BD704">
        <v>2007</v>
      </c>
      <c r="BE704">
        <v>2007</v>
      </c>
      <c r="BF704">
        <v>1</v>
      </c>
      <c r="BG704">
        <v>1</v>
      </c>
      <c r="BH704">
        <v>0</v>
      </c>
      <c r="BI704">
        <v>1</v>
      </c>
      <c r="BO704">
        <v>0</v>
      </c>
      <c r="BP704">
        <v>0</v>
      </c>
      <c r="BQ704">
        <v>0</v>
      </c>
      <c r="BR704">
        <v>267</v>
      </c>
      <c r="BS704">
        <v>770</v>
      </c>
      <c r="BT704">
        <v>4851</v>
      </c>
      <c r="BU704">
        <v>120</v>
      </c>
      <c r="BV704">
        <v>0</v>
      </c>
      <c r="BW704">
        <v>218</v>
      </c>
      <c r="BX704">
        <v>0</v>
      </c>
    </row>
    <row r="705" spans="1:76" x14ac:dyDescent="0.25">
      <c r="A705">
        <v>71</v>
      </c>
      <c r="B705" t="s">
        <v>115</v>
      </c>
      <c r="C705">
        <v>2010</v>
      </c>
      <c r="D705" t="s">
        <v>587</v>
      </c>
      <c r="E705">
        <v>0</v>
      </c>
      <c r="F705">
        <v>1</v>
      </c>
      <c r="G705">
        <v>15694</v>
      </c>
      <c r="H705">
        <v>0.37412095639943743</v>
      </c>
      <c r="I705">
        <v>9918</v>
      </c>
      <c r="J705">
        <v>1</v>
      </c>
      <c r="K705">
        <v>2640</v>
      </c>
      <c r="L705">
        <v>6.2933562182650366E-2</v>
      </c>
      <c r="M705">
        <v>13220</v>
      </c>
      <c r="N705">
        <v>2</v>
      </c>
      <c r="O705">
        <v>5098</v>
      </c>
      <c r="P705">
        <v>0.12152852272998164</v>
      </c>
      <c r="Q705">
        <v>42</v>
      </c>
      <c r="R705">
        <v>39753</v>
      </c>
      <c r="U705">
        <v>1</v>
      </c>
      <c r="V705">
        <v>0</v>
      </c>
      <c r="W705">
        <v>4380</v>
      </c>
      <c r="X705">
        <v>39783</v>
      </c>
      <c r="Y705">
        <v>1</v>
      </c>
      <c r="Z705">
        <v>1</v>
      </c>
      <c r="AA705" t="s">
        <v>792</v>
      </c>
      <c r="AB705">
        <v>82173</v>
      </c>
      <c r="AC705">
        <v>4.5999999999999996</v>
      </c>
      <c r="AD705">
        <v>41068</v>
      </c>
      <c r="AE705">
        <v>0</v>
      </c>
      <c r="AF705">
        <v>2.2999999999999998</v>
      </c>
      <c r="AG705" t="s">
        <v>726</v>
      </c>
      <c r="AH705" t="s">
        <v>726</v>
      </c>
      <c r="AI705">
        <v>7942</v>
      </c>
      <c r="AJ705">
        <v>-465</v>
      </c>
      <c r="AK705">
        <v>3</v>
      </c>
      <c r="AL705">
        <v>71</v>
      </c>
      <c r="AM705">
        <v>1600</v>
      </c>
      <c r="AN705">
        <v>37754</v>
      </c>
      <c r="AO705">
        <v>5</v>
      </c>
      <c r="AP705" t="s">
        <v>726</v>
      </c>
      <c r="AQ705" t="s">
        <v>726</v>
      </c>
      <c r="AR705" t="s">
        <v>726</v>
      </c>
      <c r="AS705" t="s">
        <v>726</v>
      </c>
      <c r="AT705" t="s">
        <v>726</v>
      </c>
      <c r="AU705">
        <v>2008</v>
      </c>
      <c r="AV705">
        <v>1</v>
      </c>
      <c r="AW705">
        <v>2</v>
      </c>
      <c r="AX705">
        <v>2007</v>
      </c>
      <c r="AY705">
        <v>1</v>
      </c>
      <c r="AZ705">
        <v>9999</v>
      </c>
      <c r="BA705">
        <v>2</v>
      </c>
      <c r="BB705">
        <v>2008</v>
      </c>
      <c r="BC705">
        <v>2</v>
      </c>
      <c r="BD705">
        <v>2007</v>
      </c>
      <c r="BE705">
        <v>2007</v>
      </c>
      <c r="BF705">
        <v>1</v>
      </c>
      <c r="BG705">
        <v>1</v>
      </c>
      <c r="BH705">
        <v>0</v>
      </c>
      <c r="BI705">
        <v>1</v>
      </c>
      <c r="BO705">
        <v>0</v>
      </c>
      <c r="BP705">
        <v>0</v>
      </c>
      <c r="BQ705">
        <v>0</v>
      </c>
      <c r="BR705">
        <v>616</v>
      </c>
      <c r="BS705">
        <v>3857</v>
      </c>
      <c r="BT705">
        <v>23869</v>
      </c>
      <c r="BU705">
        <v>3221</v>
      </c>
      <c r="BV705">
        <v>2</v>
      </c>
      <c r="BW705">
        <v>781</v>
      </c>
      <c r="BX705">
        <v>316</v>
      </c>
    </row>
    <row r="706" spans="1:76" x14ac:dyDescent="0.25">
      <c r="A706">
        <v>71</v>
      </c>
      <c r="B706" t="s">
        <v>115</v>
      </c>
      <c r="C706">
        <v>2011</v>
      </c>
      <c r="D706" t="s">
        <v>587</v>
      </c>
      <c r="E706">
        <v>0</v>
      </c>
      <c r="F706">
        <v>1</v>
      </c>
      <c r="G706">
        <v>15694</v>
      </c>
      <c r="H706">
        <v>0.37412095639943743</v>
      </c>
      <c r="I706">
        <v>9918</v>
      </c>
      <c r="J706">
        <v>1</v>
      </c>
      <c r="K706">
        <v>2640</v>
      </c>
      <c r="L706">
        <v>6.2933562182650366E-2</v>
      </c>
      <c r="M706">
        <v>13220</v>
      </c>
      <c r="N706">
        <v>2</v>
      </c>
      <c r="O706">
        <v>5098</v>
      </c>
      <c r="P706">
        <v>0.12152852272998164</v>
      </c>
      <c r="Q706">
        <v>42</v>
      </c>
      <c r="R706">
        <v>39753</v>
      </c>
      <c r="U706">
        <v>1</v>
      </c>
      <c r="V706">
        <v>0</v>
      </c>
      <c r="W706">
        <v>4380</v>
      </c>
      <c r="X706">
        <v>39783</v>
      </c>
      <c r="Y706">
        <v>1</v>
      </c>
      <c r="Z706">
        <v>1</v>
      </c>
      <c r="AA706" t="s">
        <v>792</v>
      </c>
      <c r="AB706">
        <v>82173</v>
      </c>
      <c r="AC706">
        <v>4</v>
      </c>
      <c r="AD706">
        <v>41949</v>
      </c>
      <c r="AE706">
        <v>0</v>
      </c>
      <c r="AF706">
        <v>2</v>
      </c>
      <c r="AG706" t="s">
        <v>726</v>
      </c>
      <c r="AH706" t="s">
        <v>726</v>
      </c>
      <c r="AI706">
        <v>8476</v>
      </c>
      <c r="AJ706">
        <v>850</v>
      </c>
      <c r="AK706">
        <v>0</v>
      </c>
      <c r="AL706">
        <v>70</v>
      </c>
      <c r="AM706">
        <v>730</v>
      </c>
      <c r="AN706">
        <v>310857</v>
      </c>
      <c r="AO706">
        <v>5</v>
      </c>
      <c r="AP706" t="s">
        <v>726</v>
      </c>
      <c r="AQ706" t="s">
        <v>726</v>
      </c>
      <c r="AR706" t="s">
        <v>726</v>
      </c>
      <c r="AS706" t="s">
        <v>726</v>
      </c>
      <c r="AT706" t="s">
        <v>726</v>
      </c>
      <c r="AU706">
        <v>2008</v>
      </c>
      <c r="AV706">
        <v>1</v>
      </c>
      <c r="AW706">
        <v>2</v>
      </c>
      <c r="AX706">
        <v>2007</v>
      </c>
      <c r="AY706">
        <v>1</v>
      </c>
      <c r="AZ706">
        <v>9999</v>
      </c>
      <c r="BA706">
        <v>2</v>
      </c>
      <c r="BB706">
        <v>2008</v>
      </c>
      <c r="BC706">
        <v>2</v>
      </c>
      <c r="BD706">
        <v>2007</v>
      </c>
      <c r="BE706">
        <v>2007</v>
      </c>
      <c r="BF706">
        <v>1</v>
      </c>
      <c r="BG706">
        <v>1</v>
      </c>
      <c r="BH706">
        <v>0</v>
      </c>
      <c r="BI706">
        <v>1</v>
      </c>
      <c r="BO706">
        <v>0</v>
      </c>
      <c r="BP706">
        <v>0</v>
      </c>
      <c r="BQ706">
        <v>0</v>
      </c>
      <c r="BR706">
        <v>22</v>
      </c>
      <c r="BS706">
        <v>204</v>
      </c>
      <c r="BT706">
        <v>884</v>
      </c>
      <c r="BU706">
        <v>70</v>
      </c>
      <c r="BV706">
        <v>0</v>
      </c>
      <c r="BW706">
        <v>95</v>
      </c>
      <c r="BX706">
        <v>129</v>
      </c>
    </row>
    <row r="707" spans="1:76" x14ac:dyDescent="0.25">
      <c r="A707">
        <v>71</v>
      </c>
      <c r="B707" t="s">
        <v>115</v>
      </c>
      <c r="C707">
        <v>2012</v>
      </c>
      <c r="D707" t="s">
        <v>587</v>
      </c>
      <c r="E707">
        <v>0</v>
      </c>
      <c r="F707">
        <v>1</v>
      </c>
      <c r="G707">
        <v>15694</v>
      </c>
      <c r="H707">
        <v>0.37412095639943743</v>
      </c>
      <c r="I707">
        <v>9918</v>
      </c>
      <c r="J707">
        <v>1</v>
      </c>
      <c r="K707">
        <v>2640</v>
      </c>
      <c r="L707">
        <v>6.2933562182650366E-2</v>
      </c>
      <c r="M707">
        <v>13220</v>
      </c>
      <c r="N707">
        <v>2</v>
      </c>
      <c r="O707">
        <v>5098</v>
      </c>
      <c r="P707">
        <v>0.12152852272998164</v>
      </c>
      <c r="Q707">
        <v>42</v>
      </c>
      <c r="R707">
        <v>39753</v>
      </c>
      <c r="U707">
        <v>1</v>
      </c>
      <c r="V707">
        <v>0</v>
      </c>
      <c r="W707">
        <v>4380</v>
      </c>
      <c r="X707">
        <v>39783</v>
      </c>
      <c r="Y707">
        <v>1</v>
      </c>
      <c r="Z707">
        <v>1</v>
      </c>
      <c r="AA707" t="s">
        <v>792</v>
      </c>
      <c r="AB707">
        <v>82173</v>
      </c>
      <c r="AC707">
        <v>3</v>
      </c>
      <c r="AD707">
        <v>43820</v>
      </c>
      <c r="AE707">
        <v>0</v>
      </c>
      <c r="AF707">
        <v>1.5</v>
      </c>
      <c r="AG707" t="s">
        <v>726</v>
      </c>
      <c r="AH707" t="s">
        <v>726</v>
      </c>
      <c r="AI707" t="s">
        <v>726</v>
      </c>
      <c r="AJ707">
        <v>1665</v>
      </c>
      <c r="AK707">
        <v>-1</v>
      </c>
      <c r="AL707">
        <v>70</v>
      </c>
      <c r="AM707">
        <v>0</v>
      </c>
      <c r="AN707">
        <v>245684</v>
      </c>
      <c r="AO707">
        <v>4</v>
      </c>
      <c r="AP707" t="s">
        <v>726</v>
      </c>
      <c r="AQ707" t="s">
        <v>726</v>
      </c>
      <c r="AR707" t="s">
        <v>726</v>
      </c>
      <c r="AS707" t="s">
        <v>726</v>
      </c>
      <c r="AT707" t="s">
        <v>726</v>
      </c>
      <c r="AU707">
        <v>2008</v>
      </c>
      <c r="AV707">
        <v>1</v>
      </c>
      <c r="AW707">
        <v>2</v>
      </c>
      <c r="AX707">
        <v>2007</v>
      </c>
      <c r="AY707">
        <v>1</v>
      </c>
      <c r="AZ707">
        <v>9999</v>
      </c>
      <c r="BA707">
        <v>2</v>
      </c>
      <c r="BB707">
        <v>2008</v>
      </c>
      <c r="BC707">
        <v>2</v>
      </c>
      <c r="BD707">
        <v>2007</v>
      </c>
      <c r="BE707">
        <v>2007</v>
      </c>
      <c r="BF707">
        <v>1</v>
      </c>
      <c r="BG707">
        <v>1</v>
      </c>
      <c r="BH707">
        <v>0</v>
      </c>
      <c r="BI707">
        <v>1</v>
      </c>
      <c r="BO707">
        <v>0</v>
      </c>
      <c r="BP707">
        <v>0</v>
      </c>
      <c r="BQ707">
        <v>0</v>
      </c>
      <c r="BR707">
        <v>728</v>
      </c>
      <c r="BS707">
        <v>14837</v>
      </c>
      <c r="BT707">
        <v>352852</v>
      </c>
      <c r="BU707">
        <v>49103</v>
      </c>
      <c r="BV707">
        <v>149</v>
      </c>
      <c r="BW707">
        <v>1621</v>
      </c>
      <c r="BX707">
        <v>190</v>
      </c>
    </row>
    <row r="708" spans="1:76" x14ac:dyDescent="0.25">
      <c r="A708">
        <v>71</v>
      </c>
      <c r="B708" t="s">
        <v>115</v>
      </c>
      <c r="C708">
        <v>2013</v>
      </c>
      <c r="D708" t="s">
        <v>587</v>
      </c>
      <c r="E708">
        <v>0</v>
      </c>
      <c r="F708">
        <v>1</v>
      </c>
      <c r="G708">
        <v>15694</v>
      </c>
      <c r="H708">
        <v>0.37412095639943743</v>
      </c>
      <c r="I708">
        <v>9918</v>
      </c>
      <c r="J708">
        <v>1</v>
      </c>
      <c r="K708">
        <v>2640</v>
      </c>
      <c r="L708">
        <v>6.2933562182650366E-2</v>
      </c>
      <c r="M708">
        <v>13220</v>
      </c>
      <c r="N708">
        <v>2</v>
      </c>
      <c r="O708">
        <v>5098</v>
      </c>
      <c r="P708">
        <v>0.12152852272998164</v>
      </c>
      <c r="Q708">
        <v>42</v>
      </c>
      <c r="R708">
        <v>39753</v>
      </c>
      <c r="U708">
        <v>1</v>
      </c>
      <c r="V708">
        <v>0</v>
      </c>
      <c r="W708">
        <v>4380</v>
      </c>
      <c r="X708">
        <v>39783</v>
      </c>
      <c r="Y708">
        <v>1</v>
      </c>
      <c r="Z708">
        <v>1</v>
      </c>
      <c r="AA708" t="s">
        <v>792</v>
      </c>
      <c r="AB708">
        <v>82173</v>
      </c>
      <c r="AC708">
        <v>6</v>
      </c>
      <c r="AD708">
        <v>44297</v>
      </c>
      <c r="AE708">
        <v>0</v>
      </c>
      <c r="AF708">
        <v>3</v>
      </c>
      <c r="AG708" t="s">
        <v>726</v>
      </c>
      <c r="AH708" t="s">
        <v>726</v>
      </c>
      <c r="AI708">
        <v>9400</v>
      </c>
      <c r="AJ708" t="s">
        <v>726</v>
      </c>
      <c r="AK708">
        <v>3</v>
      </c>
      <c r="AL708">
        <v>70</v>
      </c>
      <c r="AM708">
        <v>1965</v>
      </c>
      <c r="AN708">
        <v>130005</v>
      </c>
      <c r="AO708">
        <v>5</v>
      </c>
      <c r="AP708" t="s">
        <v>726</v>
      </c>
      <c r="AQ708" t="s">
        <v>726</v>
      </c>
      <c r="AR708" t="s">
        <v>726</v>
      </c>
      <c r="AS708" t="s">
        <v>726</v>
      </c>
      <c r="AT708" t="s">
        <v>726</v>
      </c>
      <c r="AU708">
        <v>2008</v>
      </c>
      <c r="AV708">
        <v>1</v>
      </c>
      <c r="AW708">
        <v>2</v>
      </c>
      <c r="AX708">
        <v>2007</v>
      </c>
      <c r="AY708">
        <v>1</v>
      </c>
      <c r="AZ708">
        <v>9999</v>
      </c>
      <c r="BA708">
        <v>2</v>
      </c>
      <c r="BB708">
        <v>2008</v>
      </c>
      <c r="BC708">
        <v>2</v>
      </c>
      <c r="BD708">
        <v>2007</v>
      </c>
      <c r="BE708">
        <v>2007</v>
      </c>
      <c r="BF708">
        <v>1</v>
      </c>
      <c r="BG708">
        <v>1</v>
      </c>
      <c r="BH708">
        <v>0</v>
      </c>
      <c r="BI708">
        <v>1</v>
      </c>
      <c r="BO708">
        <v>0</v>
      </c>
      <c r="BP708">
        <v>0</v>
      </c>
      <c r="BQ708">
        <v>0</v>
      </c>
      <c r="BR708">
        <v>1588</v>
      </c>
      <c r="BS708">
        <v>16844</v>
      </c>
      <c r="BT708">
        <v>601353</v>
      </c>
      <c r="BU708">
        <v>168478</v>
      </c>
      <c r="BV708">
        <v>1262</v>
      </c>
      <c r="BW708">
        <v>1442</v>
      </c>
      <c r="BX708">
        <v>454</v>
      </c>
    </row>
    <row r="709" spans="1:76" x14ac:dyDescent="0.25">
      <c r="A709">
        <v>71</v>
      </c>
      <c r="B709" t="s">
        <v>115</v>
      </c>
      <c r="C709">
        <v>2014</v>
      </c>
      <c r="D709" t="s">
        <v>587</v>
      </c>
      <c r="E709">
        <v>0</v>
      </c>
      <c r="F709">
        <v>1</v>
      </c>
      <c r="G709">
        <v>15694</v>
      </c>
      <c r="H709">
        <v>0.37412095639943743</v>
      </c>
      <c r="I709">
        <v>9918</v>
      </c>
      <c r="J709">
        <v>1</v>
      </c>
      <c r="K709">
        <v>2640</v>
      </c>
      <c r="L709">
        <v>6.2933562182650366E-2</v>
      </c>
      <c r="M709">
        <v>13220</v>
      </c>
      <c r="N709">
        <v>2</v>
      </c>
      <c r="O709">
        <v>5098</v>
      </c>
      <c r="P709">
        <v>0.12152852272998164</v>
      </c>
      <c r="Q709">
        <v>42</v>
      </c>
      <c r="R709">
        <v>39753</v>
      </c>
      <c r="U709">
        <v>1</v>
      </c>
      <c r="V709">
        <v>0</v>
      </c>
      <c r="W709">
        <v>4380</v>
      </c>
      <c r="X709">
        <v>39783</v>
      </c>
      <c r="Y709">
        <v>1</v>
      </c>
      <c r="Z709">
        <v>1</v>
      </c>
      <c r="AA709" t="s">
        <v>792</v>
      </c>
      <c r="AB709">
        <v>82173</v>
      </c>
      <c r="AC709">
        <v>4.8</v>
      </c>
      <c r="AD709">
        <v>43609</v>
      </c>
      <c r="AE709">
        <v>0</v>
      </c>
      <c r="AF709">
        <v>2.4</v>
      </c>
      <c r="AG709" t="s">
        <v>726</v>
      </c>
      <c r="AH709" t="s">
        <v>726</v>
      </c>
      <c r="AI709" t="s">
        <v>726</v>
      </c>
      <c r="AJ709">
        <v>-451</v>
      </c>
      <c r="AK709">
        <v>5</v>
      </c>
      <c r="AL709" t="s">
        <v>726</v>
      </c>
      <c r="AM709">
        <v>69</v>
      </c>
      <c r="AN709">
        <v>2160</v>
      </c>
      <c r="AO709" t="s">
        <v>726</v>
      </c>
      <c r="AP709">
        <v>4</v>
      </c>
      <c r="AQ709">
        <v>5</v>
      </c>
      <c r="AR709">
        <v>5</v>
      </c>
      <c r="AS709">
        <v>68705</v>
      </c>
      <c r="AT709" t="s">
        <v>726</v>
      </c>
      <c r="AU709">
        <v>2008</v>
      </c>
      <c r="AV709">
        <v>1</v>
      </c>
      <c r="AW709">
        <v>2</v>
      </c>
      <c r="AX709">
        <v>2007</v>
      </c>
      <c r="AY709">
        <v>1</v>
      </c>
      <c r="AZ709">
        <v>9999</v>
      </c>
      <c r="BA709">
        <v>2</v>
      </c>
      <c r="BB709">
        <v>2008</v>
      </c>
      <c r="BC709">
        <v>2</v>
      </c>
      <c r="BD709">
        <v>2007</v>
      </c>
      <c r="BE709">
        <v>2007</v>
      </c>
      <c r="BF709">
        <v>1</v>
      </c>
      <c r="BG709">
        <v>1</v>
      </c>
      <c r="BH709">
        <v>0</v>
      </c>
      <c r="BI709">
        <v>1</v>
      </c>
      <c r="BO709">
        <v>0</v>
      </c>
      <c r="BP709">
        <v>0</v>
      </c>
      <c r="BQ709">
        <v>0</v>
      </c>
      <c r="BR709">
        <v>2406</v>
      </c>
      <c r="BS709">
        <v>34572</v>
      </c>
      <c r="BT709">
        <v>1277052</v>
      </c>
      <c r="BU709">
        <v>367443</v>
      </c>
      <c r="BV709">
        <v>2246</v>
      </c>
      <c r="BW709">
        <v>1437</v>
      </c>
      <c r="BX709">
        <v>1016</v>
      </c>
    </row>
    <row r="710" spans="1:76" x14ac:dyDescent="0.25">
      <c r="A710">
        <v>71</v>
      </c>
      <c r="B710" t="s">
        <v>115</v>
      </c>
      <c r="C710">
        <v>2015</v>
      </c>
      <c r="D710" t="s">
        <v>587</v>
      </c>
      <c r="E710">
        <v>0</v>
      </c>
      <c r="F710">
        <v>1</v>
      </c>
      <c r="G710">
        <v>15694</v>
      </c>
      <c r="H710">
        <v>0.37412095639943743</v>
      </c>
      <c r="I710">
        <v>9918</v>
      </c>
      <c r="J710">
        <v>1</v>
      </c>
      <c r="K710">
        <v>2640</v>
      </c>
      <c r="L710">
        <v>6.2933562182650366E-2</v>
      </c>
      <c r="M710">
        <v>13220</v>
      </c>
      <c r="N710">
        <v>2</v>
      </c>
      <c r="O710">
        <v>5098</v>
      </c>
      <c r="P710">
        <v>0.12152852272998164</v>
      </c>
      <c r="Q710">
        <v>42</v>
      </c>
      <c r="R710">
        <v>39753</v>
      </c>
      <c r="U710">
        <v>1</v>
      </c>
      <c r="V710">
        <v>0</v>
      </c>
      <c r="W710">
        <v>4380</v>
      </c>
      <c r="X710">
        <v>39783</v>
      </c>
      <c r="Y710">
        <v>1</v>
      </c>
      <c r="Z710">
        <v>1</v>
      </c>
      <c r="AA710" t="s">
        <v>792</v>
      </c>
      <c r="AB710">
        <v>82173</v>
      </c>
      <c r="AC710">
        <v>2.8</v>
      </c>
      <c r="AD710" t="s">
        <v>726</v>
      </c>
      <c r="AE710">
        <v>0</v>
      </c>
      <c r="AF710">
        <v>1.4</v>
      </c>
      <c r="AG710" t="s">
        <v>726</v>
      </c>
      <c r="AH710" t="s">
        <v>726</v>
      </c>
      <c r="AI710" t="s">
        <v>726</v>
      </c>
      <c r="AJ710" t="s">
        <v>726</v>
      </c>
      <c r="AK710">
        <v>793</v>
      </c>
      <c r="AL710">
        <v>69</v>
      </c>
      <c r="AM710">
        <v>70</v>
      </c>
      <c r="AN710">
        <v>1000</v>
      </c>
      <c r="AO710">
        <v>54965</v>
      </c>
      <c r="AP710">
        <v>5</v>
      </c>
      <c r="AQ710">
        <v>5</v>
      </c>
      <c r="AR710">
        <v>5</v>
      </c>
      <c r="AS710">
        <v>5</v>
      </c>
      <c r="AT710">
        <v>20</v>
      </c>
      <c r="AU710">
        <v>2008</v>
      </c>
      <c r="AV710">
        <v>1</v>
      </c>
      <c r="AW710">
        <v>2</v>
      </c>
      <c r="AX710">
        <v>2007</v>
      </c>
      <c r="AY710">
        <v>1</v>
      </c>
      <c r="AZ710">
        <v>9999</v>
      </c>
      <c r="BA710">
        <v>2</v>
      </c>
      <c r="BB710">
        <v>2008</v>
      </c>
      <c r="BC710">
        <v>2</v>
      </c>
      <c r="BD710">
        <v>2007</v>
      </c>
      <c r="BE710">
        <v>2007</v>
      </c>
      <c r="BF710">
        <v>1</v>
      </c>
      <c r="BG710">
        <v>1</v>
      </c>
      <c r="BH710">
        <v>0</v>
      </c>
      <c r="BI710">
        <v>1</v>
      </c>
      <c r="BO710">
        <v>844</v>
      </c>
      <c r="BP710">
        <v>35</v>
      </c>
      <c r="BQ710">
        <v>143</v>
      </c>
      <c r="BR710">
        <v>1599</v>
      </c>
      <c r="BS710">
        <v>23328</v>
      </c>
      <c r="BT710">
        <v>908845</v>
      </c>
      <c r="BU710">
        <v>248384</v>
      </c>
      <c r="BV710">
        <v>1539</v>
      </c>
      <c r="BW710">
        <v>1032</v>
      </c>
      <c r="BX710">
        <v>1291</v>
      </c>
    </row>
    <row r="711" spans="1:76" x14ac:dyDescent="0.25">
      <c r="A711">
        <v>71</v>
      </c>
      <c r="B711" t="s">
        <v>115</v>
      </c>
      <c r="C711">
        <v>2016</v>
      </c>
      <c r="D711" t="s">
        <v>587</v>
      </c>
      <c r="E711">
        <v>0</v>
      </c>
      <c r="F711">
        <v>1</v>
      </c>
      <c r="G711">
        <v>15694</v>
      </c>
      <c r="H711">
        <v>0.37412095639943743</v>
      </c>
      <c r="I711">
        <v>9918</v>
      </c>
      <c r="J711">
        <v>1</v>
      </c>
      <c r="K711">
        <v>2640</v>
      </c>
      <c r="L711">
        <v>6.2933562182650366E-2</v>
      </c>
      <c r="M711">
        <v>13220</v>
      </c>
      <c r="N711">
        <v>2</v>
      </c>
      <c r="O711">
        <v>5098</v>
      </c>
      <c r="P711">
        <v>0.12152852272998164</v>
      </c>
      <c r="Q711">
        <v>42</v>
      </c>
      <c r="R711">
        <v>39753</v>
      </c>
      <c r="U711">
        <v>1</v>
      </c>
      <c r="V711">
        <v>0</v>
      </c>
      <c r="W711">
        <v>4380</v>
      </c>
      <c r="X711">
        <v>39783</v>
      </c>
      <c r="Y711">
        <v>1</v>
      </c>
      <c r="Z711">
        <v>1</v>
      </c>
      <c r="AA711" t="s">
        <v>792</v>
      </c>
      <c r="AB711">
        <v>82173</v>
      </c>
      <c r="AC711" t="s">
        <v>726</v>
      </c>
      <c r="AD711" t="s">
        <v>726</v>
      </c>
      <c r="AE711" t="s">
        <v>726</v>
      </c>
      <c r="AF711" t="s">
        <v>726</v>
      </c>
      <c r="AG711" t="s">
        <v>726</v>
      </c>
      <c r="AH711" t="s">
        <v>726</v>
      </c>
      <c r="AI711" t="s">
        <v>726</v>
      </c>
      <c r="AJ711" t="s">
        <v>726</v>
      </c>
      <c r="AK711" t="s">
        <v>726</v>
      </c>
      <c r="AL711" t="s">
        <v>726</v>
      </c>
      <c r="AM711">
        <v>71</v>
      </c>
      <c r="AN711" t="s">
        <v>726</v>
      </c>
      <c r="AO711" t="s">
        <v>726</v>
      </c>
      <c r="AP711" t="s">
        <v>726</v>
      </c>
      <c r="AQ711" t="s">
        <v>726</v>
      </c>
      <c r="AR711" t="s">
        <v>726</v>
      </c>
      <c r="AS711" t="s">
        <v>726</v>
      </c>
      <c r="AT711" t="s">
        <v>726</v>
      </c>
      <c r="AU711">
        <v>2008</v>
      </c>
      <c r="AV711">
        <v>1</v>
      </c>
      <c r="AW711">
        <v>2</v>
      </c>
      <c r="AX711">
        <v>2007</v>
      </c>
      <c r="AY711">
        <v>1</v>
      </c>
      <c r="AZ711">
        <v>9999</v>
      </c>
      <c r="BA711">
        <v>2</v>
      </c>
      <c r="BB711">
        <v>2008</v>
      </c>
      <c r="BC711">
        <v>2</v>
      </c>
      <c r="BD711">
        <v>2007</v>
      </c>
      <c r="BE711">
        <v>2007</v>
      </c>
      <c r="BF711">
        <v>1</v>
      </c>
      <c r="BG711">
        <v>1</v>
      </c>
      <c r="BH711">
        <v>0</v>
      </c>
      <c r="BI711">
        <v>1</v>
      </c>
      <c r="BO711">
        <v>2394</v>
      </c>
      <c r="BP711">
        <v>81</v>
      </c>
      <c r="BQ711">
        <v>419</v>
      </c>
      <c r="BR711">
        <v>239</v>
      </c>
      <c r="BS711">
        <v>3408</v>
      </c>
      <c r="BT711">
        <v>133446</v>
      </c>
      <c r="BU711">
        <v>35676</v>
      </c>
      <c r="BV711">
        <v>231</v>
      </c>
      <c r="BW711">
        <v>108</v>
      </c>
      <c r="BX711">
        <v>364</v>
      </c>
    </row>
    <row r="712" spans="1:76" x14ac:dyDescent="0.25">
      <c r="A712">
        <v>72</v>
      </c>
      <c r="B712" t="s">
        <v>116</v>
      </c>
      <c r="C712">
        <v>2007</v>
      </c>
      <c r="D712" t="s">
        <v>591</v>
      </c>
      <c r="E712">
        <v>1</v>
      </c>
      <c r="F712">
        <v>1</v>
      </c>
      <c r="G712">
        <v>3622</v>
      </c>
      <c r="H712">
        <v>1.7556955889481338</v>
      </c>
      <c r="I712">
        <v>1117</v>
      </c>
      <c r="J712">
        <v>0</v>
      </c>
      <c r="N712">
        <v>0</v>
      </c>
      <c r="S712">
        <v>1311</v>
      </c>
      <c r="T712">
        <v>211111</v>
      </c>
      <c r="U712">
        <v>0</v>
      </c>
      <c r="V712" t="s">
        <v>726</v>
      </c>
      <c r="W712" t="s">
        <v>726</v>
      </c>
      <c r="X712" t="s">
        <v>726</v>
      </c>
      <c r="Y712">
        <v>1</v>
      </c>
      <c r="Z712">
        <v>0</v>
      </c>
      <c r="AA712" t="s">
        <v>793</v>
      </c>
      <c r="AB712">
        <v>50875</v>
      </c>
      <c r="AC712" t="s">
        <v>726</v>
      </c>
      <c r="AD712">
        <v>1388</v>
      </c>
      <c r="AE712" t="s">
        <v>726</v>
      </c>
      <c r="AF712" t="s">
        <v>726</v>
      </c>
      <c r="AG712">
        <v>1089.9179999999999</v>
      </c>
      <c r="AH712">
        <v>12088.906999999999</v>
      </c>
      <c r="AI712">
        <v>4131.6040000000003</v>
      </c>
      <c r="AJ712">
        <v>204</v>
      </c>
      <c r="AK712" t="s">
        <v>726</v>
      </c>
      <c r="AL712" t="s">
        <v>726</v>
      </c>
      <c r="AM712" t="s">
        <v>726</v>
      </c>
      <c r="AN712">
        <v>3629</v>
      </c>
      <c r="AO712">
        <v>7</v>
      </c>
      <c r="AP712" t="s">
        <v>726</v>
      </c>
      <c r="AQ712" t="s">
        <v>726</v>
      </c>
      <c r="AR712" t="s">
        <v>726</v>
      </c>
      <c r="AS712" t="s">
        <v>726</v>
      </c>
      <c r="AT712" t="s">
        <v>726</v>
      </c>
      <c r="AU712">
        <v>9999</v>
      </c>
      <c r="AV712">
        <v>0</v>
      </c>
      <c r="AW712">
        <v>0</v>
      </c>
      <c r="AX712">
        <v>9999</v>
      </c>
      <c r="AY712">
        <v>1</v>
      </c>
      <c r="AZ712">
        <v>9999</v>
      </c>
      <c r="BA712">
        <v>0</v>
      </c>
      <c r="BB712">
        <v>9999</v>
      </c>
      <c r="BC712">
        <v>1</v>
      </c>
      <c r="BD712">
        <v>9999</v>
      </c>
      <c r="BE712">
        <v>9999</v>
      </c>
      <c r="BF712">
        <v>0</v>
      </c>
      <c r="BG712">
        <v>0</v>
      </c>
      <c r="BH712">
        <v>0</v>
      </c>
      <c r="BI712">
        <v>0</v>
      </c>
      <c r="BO712">
        <v>0</v>
      </c>
      <c r="BP712">
        <v>0</v>
      </c>
      <c r="BQ712">
        <v>0</v>
      </c>
      <c r="BR712">
        <v>0</v>
      </c>
      <c r="BS712">
        <v>0</v>
      </c>
      <c r="BT712">
        <v>0</v>
      </c>
      <c r="BU712">
        <v>0</v>
      </c>
      <c r="BV712">
        <v>0</v>
      </c>
      <c r="BW712">
        <v>0</v>
      </c>
      <c r="BX712">
        <v>0</v>
      </c>
    </row>
    <row r="713" spans="1:76" x14ac:dyDescent="0.25">
      <c r="A713">
        <v>72</v>
      </c>
      <c r="B713" t="s">
        <v>116</v>
      </c>
      <c r="C713">
        <v>2008</v>
      </c>
      <c r="D713" t="s">
        <v>591</v>
      </c>
      <c r="E713">
        <v>1</v>
      </c>
      <c r="F713">
        <v>1</v>
      </c>
      <c r="G713">
        <v>3622</v>
      </c>
      <c r="H713">
        <v>1.7556955889481338</v>
      </c>
      <c r="I713">
        <v>1117</v>
      </c>
      <c r="J713">
        <v>0</v>
      </c>
      <c r="N713">
        <v>0</v>
      </c>
      <c r="S713">
        <v>1311</v>
      </c>
      <c r="T713">
        <v>211111</v>
      </c>
      <c r="U713">
        <v>0</v>
      </c>
      <c r="V713" t="s">
        <v>726</v>
      </c>
      <c r="W713" t="s">
        <v>726</v>
      </c>
      <c r="X713" t="s">
        <v>726</v>
      </c>
      <c r="Y713">
        <v>1</v>
      </c>
      <c r="Z713">
        <v>0</v>
      </c>
      <c r="AA713" t="s">
        <v>793</v>
      </c>
      <c r="AB713">
        <v>50875</v>
      </c>
      <c r="AC713">
        <v>3.7</v>
      </c>
      <c r="AD713">
        <v>1803</v>
      </c>
      <c r="AE713">
        <v>0</v>
      </c>
      <c r="AF713">
        <v>1.85</v>
      </c>
      <c r="AG713">
        <v>2436.9189999999999</v>
      </c>
      <c r="AH713">
        <v>15951.226000000001</v>
      </c>
      <c r="AI713">
        <v>6984.43</v>
      </c>
      <c r="AJ713">
        <v>418</v>
      </c>
      <c r="AK713" t="s">
        <v>726</v>
      </c>
      <c r="AL713">
        <v>39</v>
      </c>
      <c r="AM713" t="s">
        <v>726</v>
      </c>
      <c r="AN713">
        <v>5406</v>
      </c>
      <c r="AO713">
        <v>5</v>
      </c>
      <c r="AP713" t="s">
        <v>726</v>
      </c>
      <c r="AQ713" t="s">
        <v>726</v>
      </c>
      <c r="AR713" t="s">
        <v>726</v>
      </c>
      <c r="AS713" t="s">
        <v>726</v>
      </c>
      <c r="AT713" t="s">
        <v>726</v>
      </c>
      <c r="AU713">
        <v>9999</v>
      </c>
      <c r="AV713">
        <v>0</v>
      </c>
      <c r="AW713">
        <v>0</v>
      </c>
      <c r="AX713">
        <v>9999</v>
      </c>
      <c r="AY713">
        <v>1</v>
      </c>
      <c r="AZ713">
        <v>9999</v>
      </c>
      <c r="BA713">
        <v>0</v>
      </c>
      <c r="BB713">
        <v>9999</v>
      </c>
      <c r="BC713">
        <v>1</v>
      </c>
      <c r="BD713">
        <v>9999</v>
      </c>
      <c r="BE713">
        <v>9999</v>
      </c>
      <c r="BF713">
        <v>0</v>
      </c>
      <c r="BG713">
        <v>0</v>
      </c>
      <c r="BH713">
        <v>0</v>
      </c>
      <c r="BI713">
        <v>0</v>
      </c>
      <c r="BO713">
        <v>0</v>
      </c>
      <c r="BP713">
        <v>0</v>
      </c>
      <c r="BQ713">
        <v>0</v>
      </c>
      <c r="BR713">
        <v>0</v>
      </c>
      <c r="BS713">
        <v>0</v>
      </c>
      <c r="BT713">
        <v>0</v>
      </c>
      <c r="BU713">
        <v>0</v>
      </c>
      <c r="BV713">
        <v>0</v>
      </c>
      <c r="BW713">
        <v>0</v>
      </c>
      <c r="BX713">
        <v>0</v>
      </c>
    </row>
    <row r="714" spans="1:76" x14ac:dyDescent="0.25">
      <c r="A714">
        <v>72</v>
      </c>
      <c r="B714" t="s">
        <v>116</v>
      </c>
      <c r="C714">
        <v>2009</v>
      </c>
      <c r="D714" t="s">
        <v>591</v>
      </c>
      <c r="E714">
        <v>1</v>
      </c>
      <c r="F714">
        <v>1</v>
      </c>
      <c r="G714">
        <v>3622</v>
      </c>
      <c r="H714">
        <v>1.7556955889481338</v>
      </c>
      <c r="I714">
        <v>1117</v>
      </c>
      <c r="J714">
        <v>0</v>
      </c>
      <c r="N714">
        <v>0</v>
      </c>
      <c r="S714">
        <v>1311</v>
      </c>
      <c r="T714">
        <v>211111</v>
      </c>
      <c r="U714">
        <v>0</v>
      </c>
      <c r="V714" t="s">
        <v>726</v>
      </c>
      <c r="W714" t="s">
        <v>726</v>
      </c>
      <c r="X714" t="s">
        <v>726</v>
      </c>
      <c r="Y714">
        <v>1</v>
      </c>
      <c r="Z714">
        <v>0</v>
      </c>
      <c r="AA714" t="s">
        <v>793</v>
      </c>
      <c r="AB714">
        <v>50875</v>
      </c>
      <c r="AC714">
        <v>6.1</v>
      </c>
      <c r="AD714">
        <v>1725</v>
      </c>
      <c r="AE714">
        <v>0</v>
      </c>
      <c r="AF714">
        <v>3.05</v>
      </c>
      <c r="AG714">
        <v>546.62699999999995</v>
      </c>
      <c r="AH714">
        <v>18118.667000000001</v>
      </c>
      <c r="AI714">
        <v>4238.3459999999995</v>
      </c>
      <c r="AJ714">
        <v>89</v>
      </c>
      <c r="AK714">
        <v>17</v>
      </c>
      <c r="AL714">
        <v>39</v>
      </c>
      <c r="AM714" t="s">
        <v>726</v>
      </c>
      <c r="AN714">
        <v>7567</v>
      </c>
      <c r="AO714">
        <v>5</v>
      </c>
      <c r="AP714" t="s">
        <v>726</v>
      </c>
      <c r="AQ714" t="s">
        <v>726</v>
      </c>
      <c r="AR714" t="s">
        <v>726</v>
      </c>
      <c r="AS714" t="s">
        <v>726</v>
      </c>
      <c r="AT714" t="s">
        <v>726</v>
      </c>
      <c r="AU714">
        <v>9999</v>
      </c>
      <c r="AV714">
        <v>0</v>
      </c>
      <c r="AW714">
        <v>0</v>
      </c>
      <c r="AX714">
        <v>9999</v>
      </c>
      <c r="AY714">
        <v>1</v>
      </c>
      <c r="AZ714">
        <v>9999</v>
      </c>
      <c r="BA714">
        <v>0</v>
      </c>
      <c r="BB714">
        <v>9999</v>
      </c>
      <c r="BC714">
        <v>1</v>
      </c>
      <c r="BD714">
        <v>9999</v>
      </c>
      <c r="BE714">
        <v>9999</v>
      </c>
      <c r="BF714">
        <v>0</v>
      </c>
      <c r="BG714">
        <v>0</v>
      </c>
      <c r="BH714">
        <v>0</v>
      </c>
      <c r="BI714">
        <v>0</v>
      </c>
      <c r="BO714">
        <v>0</v>
      </c>
      <c r="BP714">
        <v>0</v>
      </c>
      <c r="BQ714">
        <v>0</v>
      </c>
      <c r="BR714">
        <v>0</v>
      </c>
      <c r="BS714">
        <v>0</v>
      </c>
      <c r="BT714">
        <v>0</v>
      </c>
      <c r="BU714">
        <v>0</v>
      </c>
      <c r="BV714">
        <v>0</v>
      </c>
      <c r="BW714">
        <v>0</v>
      </c>
      <c r="BX714">
        <v>0</v>
      </c>
    </row>
    <row r="715" spans="1:76" x14ac:dyDescent="0.25">
      <c r="A715">
        <v>72</v>
      </c>
      <c r="B715" t="s">
        <v>116</v>
      </c>
      <c r="C715">
        <v>2010</v>
      </c>
      <c r="D715" t="s">
        <v>591</v>
      </c>
      <c r="E715">
        <v>1</v>
      </c>
      <c r="F715">
        <v>1</v>
      </c>
      <c r="G715">
        <v>3622</v>
      </c>
      <c r="H715">
        <v>1.7556955889481338</v>
      </c>
      <c r="I715">
        <v>1117</v>
      </c>
      <c r="J715">
        <v>0</v>
      </c>
      <c r="N715">
        <v>0</v>
      </c>
      <c r="S715">
        <v>1311</v>
      </c>
      <c r="T715">
        <v>211111</v>
      </c>
      <c r="U715">
        <v>0</v>
      </c>
      <c r="V715" t="s">
        <v>726</v>
      </c>
      <c r="W715" t="s">
        <v>726</v>
      </c>
      <c r="X715" t="s">
        <v>726</v>
      </c>
      <c r="Y715">
        <v>1</v>
      </c>
      <c r="Z715">
        <v>0</v>
      </c>
      <c r="AA715" t="s">
        <v>793</v>
      </c>
      <c r="AB715">
        <v>50875</v>
      </c>
      <c r="AC715">
        <v>3.4</v>
      </c>
      <c r="AD715">
        <v>1811</v>
      </c>
      <c r="AE715">
        <v>0</v>
      </c>
      <c r="AF715">
        <v>1.7</v>
      </c>
      <c r="AG715">
        <v>160.654</v>
      </c>
      <c r="AH715">
        <v>21624.233</v>
      </c>
      <c r="AI715">
        <v>5852.8069999999998</v>
      </c>
      <c r="AJ715">
        <v>88</v>
      </c>
      <c r="AK715">
        <v>30</v>
      </c>
      <c r="AL715">
        <v>38</v>
      </c>
      <c r="AM715">
        <v>100</v>
      </c>
      <c r="AN715">
        <v>9902</v>
      </c>
      <c r="AO715">
        <v>2</v>
      </c>
      <c r="AP715" t="s">
        <v>726</v>
      </c>
      <c r="AQ715" t="s">
        <v>726</v>
      </c>
      <c r="AR715" t="s">
        <v>726</v>
      </c>
      <c r="AS715" t="s">
        <v>726</v>
      </c>
      <c r="AT715" t="s">
        <v>726</v>
      </c>
      <c r="AU715">
        <v>9999</v>
      </c>
      <c r="AV715">
        <v>0</v>
      </c>
      <c r="AW715">
        <v>0</v>
      </c>
      <c r="AX715">
        <v>9999</v>
      </c>
      <c r="AY715">
        <v>1</v>
      </c>
      <c r="AZ715">
        <v>9999</v>
      </c>
      <c r="BA715">
        <v>0</v>
      </c>
      <c r="BB715">
        <v>9999</v>
      </c>
      <c r="BC715">
        <v>1</v>
      </c>
      <c r="BD715">
        <v>9999</v>
      </c>
      <c r="BE715">
        <v>9999</v>
      </c>
      <c r="BF715">
        <v>0</v>
      </c>
      <c r="BG715">
        <v>0</v>
      </c>
      <c r="BH715">
        <v>0</v>
      </c>
      <c r="BI715">
        <v>0</v>
      </c>
      <c r="BO715">
        <v>0</v>
      </c>
      <c r="BP715">
        <v>0</v>
      </c>
      <c r="BQ715">
        <v>0</v>
      </c>
      <c r="BR715">
        <v>0</v>
      </c>
      <c r="BS715">
        <v>0</v>
      </c>
      <c r="BT715">
        <v>0</v>
      </c>
      <c r="BU715">
        <v>0</v>
      </c>
      <c r="BV715">
        <v>0</v>
      </c>
      <c r="BW715">
        <v>0</v>
      </c>
      <c r="BX715">
        <v>0</v>
      </c>
    </row>
    <row r="716" spans="1:76" x14ac:dyDescent="0.25">
      <c r="A716">
        <v>72</v>
      </c>
      <c r="B716" t="s">
        <v>116</v>
      </c>
      <c r="C716">
        <v>2011</v>
      </c>
      <c r="D716" t="s">
        <v>591</v>
      </c>
      <c r="E716">
        <v>1</v>
      </c>
      <c r="F716">
        <v>1</v>
      </c>
      <c r="G716">
        <v>3622</v>
      </c>
      <c r="H716">
        <v>1.7556955889481338</v>
      </c>
      <c r="I716">
        <v>1117</v>
      </c>
      <c r="J716">
        <v>0</v>
      </c>
      <c r="N716">
        <v>0</v>
      </c>
      <c r="S716">
        <v>1311</v>
      </c>
      <c r="T716">
        <v>211111</v>
      </c>
      <c r="U716">
        <v>0</v>
      </c>
      <c r="V716" t="s">
        <v>726</v>
      </c>
      <c r="W716" t="s">
        <v>726</v>
      </c>
      <c r="X716" t="s">
        <v>726</v>
      </c>
      <c r="Y716">
        <v>1</v>
      </c>
      <c r="Z716">
        <v>0</v>
      </c>
      <c r="AA716" t="s">
        <v>793</v>
      </c>
      <c r="AB716">
        <v>50875</v>
      </c>
      <c r="AC716">
        <v>3.5</v>
      </c>
      <c r="AD716">
        <v>2063</v>
      </c>
      <c r="AE716">
        <v>0</v>
      </c>
      <c r="AF716">
        <v>1.75</v>
      </c>
      <c r="AG716">
        <v>1091.123</v>
      </c>
      <c r="AH716">
        <v>24838.796999999999</v>
      </c>
      <c r="AI716">
        <v>9600.0329999999994</v>
      </c>
      <c r="AJ716">
        <v>240</v>
      </c>
      <c r="AK716">
        <v>5</v>
      </c>
      <c r="AL716">
        <v>37</v>
      </c>
      <c r="AM716">
        <v>70</v>
      </c>
      <c r="AN716">
        <v>10889</v>
      </c>
      <c r="AO716">
        <v>5</v>
      </c>
      <c r="AP716" t="s">
        <v>726</v>
      </c>
      <c r="AQ716" t="s">
        <v>726</v>
      </c>
      <c r="AR716" t="s">
        <v>726</v>
      </c>
      <c r="AS716" t="s">
        <v>726</v>
      </c>
      <c r="AT716" t="s">
        <v>726</v>
      </c>
      <c r="AU716">
        <v>9999</v>
      </c>
      <c r="AV716">
        <v>0</v>
      </c>
      <c r="AW716">
        <v>0</v>
      </c>
      <c r="AX716">
        <v>9999</v>
      </c>
      <c r="AY716">
        <v>1</v>
      </c>
      <c r="AZ716">
        <v>9999</v>
      </c>
      <c r="BA716">
        <v>0</v>
      </c>
      <c r="BB716">
        <v>9999</v>
      </c>
      <c r="BC716">
        <v>1</v>
      </c>
      <c r="BD716">
        <v>9999</v>
      </c>
      <c r="BE716">
        <v>9999</v>
      </c>
      <c r="BF716">
        <v>0</v>
      </c>
      <c r="BG716">
        <v>0</v>
      </c>
      <c r="BH716">
        <v>0</v>
      </c>
      <c r="BI716">
        <v>0</v>
      </c>
      <c r="BO716">
        <v>0</v>
      </c>
      <c r="BP716">
        <v>0</v>
      </c>
      <c r="BQ716">
        <v>0</v>
      </c>
      <c r="BR716">
        <v>0</v>
      </c>
      <c r="BS716">
        <v>0</v>
      </c>
      <c r="BT716">
        <v>0</v>
      </c>
      <c r="BU716">
        <v>0</v>
      </c>
      <c r="BV716">
        <v>0</v>
      </c>
      <c r="BW716">
        <v>0</v>
      </c>
      <c r="BX716">
        <v>0</v>
      </c>
    </row>
    <row r="717" spans="1:76" x14ac:dyDescent="0.25">
      <c r="A717">
        <v>72</v>
      </c>
      <c r="B717" t="s">
        <v>116</v>
      </c>
      <c r="C717">
        <v>2012</v>
      </c>
      <c r="D717" t="s">
        <v>591</v>
      </c>
      <c r="E717">
        <v>1</v>
      </c>
      <c r="F717">
        <v>1</v>
      </c>
      <c r="G717">
        <v>3622</v>
      </c>
      <c r="H717">
        <v>1.7556955889481338</v>
      </c>
      <c r="I717">
        <v>1117</v>
      </c>
      <c r="J717">
        <v>0</v>
      </c>
      <c r="N717">
        <v>0</v>
      </c>
      <c r="S717">
        <v>1311</v>
      </c>
      <c r="T717">
        <v>211111</v>
      </c>
      <c r="U717">
        <v>0</v>
      </c>
      <c r="V717" t="s">
        <v>726</v>
      </c>
      <c r="W717" t="s">
        <v>726</v>
      </c>
      <c r="X717" t="s">
        <v>726</v>
      </c>
      <c r="Y717">
        <v>1</v>
      </c>
      <c r="Z717">
        <v>0</v>
      </c>
      <c r="AA717" t="s">
        <v>793</v>
      </c>
      <c r="AB717">
        <v>50875</v>
      </c>
      <c r="AC717">
        <v>2.9</v>
      </c>
      <c r="AD717">
        <v>2266</v>
      </c>
      <c r="AE717">
        <v>0</v>
      </c>
      <c r="AF717">
        <v>1.45</v>
      </c>
      <c r="AG717">
        <v>570.279</v>
      </c>
      <c r="AH717">
        <v>27336.578000000001</v>
      </c>
      <c r="AI717">
        <v>11448.814</v>
      </c>
      <c r="AJ717">
        <v>187</v>
      </c>
      <c r="AK717">
        <v>5</v>
      </c>
      <c r="AL717">
        <v>35</v>
      </c>
      <c r="AM717" t="s">
        <v>726</v>
      </c>
      <c r="AN717">
        <v>8408</v>
      </c>
      <c r="AO717">
        <v>6</v>
      </c>
      <c r="AP717" t="s">
        <v>726</v>
      </c>
      <c r="AQ717" t="s">
        <v>726</v>
      </c>
      <c r="AR717" t="s">
        <v>726</v>
      </c>
      <c r="AS717" t="s">
        <v>726</v>
      </c>
      <c r="AT717" t="s">
        <v>726</v>
      </c>
      <c r="AU717">
        <v>9999</v>
      </c>
      <c r="AV717">
        <v>0</v>
      </c>
      <c r="AW717">
        <v>0</v>
      </c>
      <c r="AX717">
        <v>9999</v>
      </c>
      <c r="AY717">
        <v>1</v>
      </c>
      <c r="AZ717">
        <v>9999</v>
      </c>
      <c r="BA717">
        <v>0</v>
      </c>
      <c r="BB717">
        <v>9999</v>
      </c>
      <c r="BC717">
        <v>1</v>
      </c>
      <c r="BD717">
        <v>9999</v>
      </c>
      <c r="BE717">
        <v>9999</v>
      </c>
      <c r="BF717">
        <v>0</v>
      </c>
      <c r="BG717">
        <v>0</v>
      </c>
      <c r="BH717">
        <v>0</v>
      </c>
      <c r="BI717">
        <v>0</v>
      </c>
      <c r="BO717">
        <v>0</v>
      </c>
      <c r="BP717">
        <v>0</v>
      </c>
      <c r="BQ717">
        <v>0</v>
      </c>
      <c r="BR717">
        <v>0</v>
      </c>
      <c r="BS717">
        <v>0</v>
      </c>
      <c r="BT717">
        <v>0</v>
      </c>
      <c r="BU717">
        <v>0</v>
      </c>
      <c r="BV717">
        <v>0</v>
      </c>
      <c r="BW717">
        <v>0</v>
      </c>
      <c r="BX717">
        <v>0</v>
      </c>
    </row>
    <row r="718" spans="1:76" x14ac:dyDescent="0.25">
      <c r="A718">
        <v>72</v>
      </c>
      <c r="B718" t="s">
        <v>116</v>
      </c>
      <c r="C718">
        <v>2013</v>
      </c>
      <c r="D718" t="s">
        <v>591</v>
      </c>
      <c r="E718">
        <v>1</v>
      </c>
      <c r="F718">
        <v>1</v>
      </c>
      <c r="G718">
        <v>3622</v>
      </c>
      <c r="H718">
        <v>1.7556955889481338</v>
      </c>
      <c r="I718">
        <v>1117</v>
      </c>
      <c r="J718">
        <v>0</v>
      </c>
      <c r="N718">
        <v>0</v>
      </c>
      <c r="S718">
        <v>1311</v>
      </c>
      <c r="T718">
        <v>211111</v>
      </c>
      <c r="U718">
        <v>0</v>
      </c>
      <c r="V718" t="s">
        <v>726</v>
      </c>
      <c r="W718" t="s">
        <v>726</v>
      </c>
      <c r="X718" t="s">
        <v>726</v>
      </c>
      <c r="Y718">
        <v>1</v>
      </c>
      <c r="Z718">
        <v>0</v>
      </c>
      <c r="AA718" t="s">
        <v>793</v>
      </c>
      <c r="AB718">
        <v>50875</v>
      </c>
      <c r="AC718">
        <v>2.9</v>
      </c>
      <c r="AD718">
        <v>2376</v>
      </c>
      <c r="AE718">
        <v>0</v>
      </c>
      <c r="AF718">
        <v>1.45</v>
      </c>
      <c r="AG718">
        <v>2197.1089999999999</v>
      </c>
      <c r="AH718">
        <v>30574.238000000001</v>
      </c>
      <c r="AI718">
        <v>14233.046</v>
      </c>
      <c r="AJ718" t="s">
        <v>726</v>
      </c>
      <c r="AK718">
        <v>13</v>
      </c>
      <c r="AL718">
        <v>34</v>
      </c>
      <c r="AM718" t="s">
        <v>726</v>
      </c>
      <c r="AN718" t="s">
        <v>726</v>
      </c>
      <c r="AO718" t="s">
        <v>726</v>
      </c>
      <c r="AP718" t="s">
        <v>726</v>
      </c>
      <c r="AQ718" t="s">
        <v>726</v>
      </c>
      <c r="AR718" t="s">
        <v>726</v>
      </c>
      <c r="AS718" t="s">
        <v>726</v>
      </c>
      <c r="AT718" t="s">
        <v>726</v>
      </c>
      <c r="AU718">
        <v>9999</v>
      </c>
      <c r="AV718">
        <v>0</v>
      </c>
      <c r="AW718">
        <v>0</v>
      </c>
      <c r="AX718">
        <v>9999</v>
      </c>
      <c r="AY718">
        <v>1</v>
      </c>
      <c r="AZ718">
        <v>9999</v>
      </c>
      <c r="BA718">
        <v>0</v>
      </c>
      <c r="BB718">
        <v>9999</v>
      </c>
      <c r="BC718">
        <v>1</v>
      </c>
      <c r="BD718">
        <v>9999</v>
      </c>
      <c r="BE718">
        <v>9999</v>
      </c>
      <c r="BF718">
        <v>0</v>
      </c>
      <c r="BG718">
        <v>0</v>
      </c>
      <c r="BH718">
        <v>0</v>
      </c>
      <c r="BI718">
        <v>0</v>
      </c>
      <c r="BO718">
        <v>0</v>
      </c>
      <c r="BP718">
        <v>0</v>
      </c>
      <c r="BQ718">
        <v>0</v>
      </c>
      <c r="BR718">
        <v>0</v>
      </c>
      <c r="BS718">
        <v>0</v>
      </c>
      <c r="BT718">
        <v>0</v>
      </c>
      <c r="BU718">
        <v>0</v>
      </c>
      <c r="BV718">
        <v>0</v>
      </c>
      <c r="BW718">
        <v>0</v>
      </c>
      <c r="BX718">
        <v>0</v>
      </c>
    </row>
    <row r="719" spans="1:76" x14ac:dyDescent="0.25">
      <c r="A719">
        <v>72</v>
      </c>
      <c r="B719" t="s">
        <v>116</v>
      </c>
      <c r="C719">
        <v>2014</v>
      </c>
      <c r="D719" t="s">
        <v>591</v>
      </c>
      <c r="E719">
        <v>1</v>
      </c>
      <c r="F719">
        <v>1</v>
      </c>
      <c r="G719">
        <v>3622</v>
      </c>
      <c r="H719">
        <v>1.7556955889481338</v>
      </c>
      <c r="I719">
        <v>1117</v>
      </c>
      <c r="J719">
        <v>0</v>
      </c>
      <c r="N719">
        <v>0</v>
      </c>
      <c r="S719">
        <v>1311</v>
      </c>
      <c r="T719">
        <v>211111</v>
      </c>
      <c r="U719">
        <v>0</v>
      </c>
      <c r="V719" t="s">
        <v>726</v>
      </c>
      <c r="W719" t="s">
        <v>726</v>
      </c>
      <c r="X719" t="s">
        <v>726</v>
      </c>
      <c r="Y719">
        <v>1</v>
      </c>
      <c r="Z719">
        <v>0</v>
      </c>
      <c r="AA719" t="s">
        <v>793</v>
      </c>
      <c r="AB719">
        <v>50875</v>
      </c>
      <c r="AC719">
        <v>0.4</v>
      </c>
      <c r="AD719" t="s">
        <v>726</v>
      </c>
      <c r="AE719">
        <v>0</v>
      </c>
      <c r="AF719">
        <v>0.2</v>
      </c>
      <c r="AG719">
        <v>2915.4870000000001</v>
      </c>
      <c r="AH719">
        <v>34762.686999999998</v>
      </c>
      <c r="AI719">
        <v>17473.506000000001</v>
      </c>
      <c r="AJ719" t="s">
        <v>726</v>
      </c>
      <c r="AK719">
        <v>9</v>
      </c>
      <c r="AL719" t="s">
        <v>726</v>
      </c>
      <c r="AM719" t="s">
        <v>726</v>
      </c>
      <c r="AN719" t="s">
        <v>726</v>
      </c>
      <c r="AO719" t="s">
        <v>726</v>
      </c>
      <c r="AP719">
        <v>6</v>
      </c>
      <c r="AQ719">
        <v>2</v>
      </c>
      <c r="AR719">
        <v>5</v>
      </c>
      <c r="AS719" t="s">
        <v>726</v>
      </c>
      <c r="AT719" t="s">
        <v>726</v>
      </c>
      <c r="AU719">
        <v>9999</v>
      </c>
      <c r="AV719">
        <v>0</v>
      </c>
      <c r="AW719">
        <v>0</v>
      </c>
      <c r="AX719">
        <v>9999</v>
      </c>
      <c r="AY719">
        <v>1</v>
      </c>
      <c r="AZ719">
        <v>9999</v>
      </c>
      <c r="BA719">
        <v>0</v>
      </c>
      <c r="BB719">
        <v>9999</v>
      </c>
      <c r="BC719">
        <v>1</v>
      </c>
      <c r="BD719">
        <v>9999</v>
      </c>
      <c r="BE719">
        <v>9999</v>
      </c>
      <c r="BF719">
        <v>0</v>
      </c>
      <c r="BG719">
        <v>0</v>
      </c>
      <c r="BH719">
        <v>0</v>
      </c>
      <c r="BI719">
        <v>0</v>
      </c>
      <c r="BO719">
        <v>0</v>
      </c>
      <c r="BP719">
        <v>0</v>
      </c>
      <c r="BQ719">
        <v>0</v>
      </c>
      <c r="BR719">
        <v>0</v>
      </c>
      <c r="BS719">
        <v>0</v>
      </c>
      <c r="BT719">
        <v>0</v>
      </c>
      <c r="BU719">
        <v>0</v>
      </c>
      <c r="BV719">
        <v>0</v>
      </c>
      <c r="BW719">
        <v>0</v>
      </c>
      <c r="BX719">
        <v>0</v>
      </c>
    </row>
    <row r="720" spans="1:76" x14ac:dyDescent="0.25">
      <c r="A720">
        <v>72</v>
      </c>
      <c r="B720" t="s">
        <v>116</v>
      </c>
      <c r="C720">
        <v>2015</v>
      </c>
      <c r="D720" t="s">
        <v>591</v>
      </c>
      <c r="E720">
        <v>1</v>
      </c>
      <c r="F720">
        <v>1</v>
      </c>
      <c r="G720">
        <v>3622</v>
      </c>
      <c r="H720">
        <v>1.7556955889481338</v>
      </c>
      <c r="I720">
        <v>1117</v>
      </c>
      <c r="J720">
        <v>0</v>
      </c>
      <c r="N720">
        <v>0</v>
      </c>
      <c r="S720">
        <v>1311</v>
      </c>
      <c r="T720">
        <v>211111</v>
      </c>
      <c r="U720">
        <v>0</v>
      </c>
      <c r="V720" t="s">
        <v>726</v>
      </c>
      <c r="W720" t="s">
        <v>726</v>
      </c>
      <c r="X720" t="s">
        <v>726</v>
      </c>
      <c r="Y720">
        <v>1</v>
      </c>
      <c r="Z720">
        <v>0</v>
      </c>
      <c r="AA720" t="s">
        <v>793</v>
      </c>
      <c r="AB720">
        <v>50875</v>
      </c>
      <c r="AC720">
        <v>0</v>
      </c>
      <c r="AD720" t="s">
        <v>726</v>
      </c>
      <c r="AE720">
        <v>0</v>
      </c>
      <c r="AF720">
        <v>0</v>
      </c>
      <c r="AG720">
        <v>-4524.5150000000003</v>
      </c>
      <c r="AH720">
        <v>26975.243999999999</v>
      </c>
      <c r="AI720">
        <v>8718.3169999999991</v>
      </c>
      <c r="AJ720" t="s">
        <v>726</v>
      </c>
      <c r="AK720" t="s">
        <v>726</v>
      </c>
      <c r="AL720" t="s">
        <v>726</v>
      </c>
      <c r="AM720">
        <v>39</v>
      </c>
      <c r="AN720">
        <v>20</v>
      </c>
      <c r="AO720">
        <v>3629</v>
      </c>
      <c r="AP720" t="s">
        <v>726</v>
      </c>
      <c r="AQ720">
        <v>5</v>
      </c>
      <c r="AR720">
        <v>5</v>
      </c>
      <c r="AS720">
        <v>7</v>
      </c>
      <c r="AT720" t="s">
        <v>726</v>
      </c>
      <c r="AU720">
        <v>9999</v>
      </c>
      <c r="AV720">
        <v>0</v>
      </c>
      <c r="AW720">
        <v>0</v>
      </c>
      <c r="AX720">
        <v>9999</v>
      </c>
      <c r="AY720">
        <v>1</v>
      </c>
      <c r="AZ720">
        <v>9999</v>
      </c>
      <c r="BA720">
        <v>0</v>
      </c>
      <c r="BB720">
        <v>9999</v>
      </c>
      <c r="BC720">
        <v>1</v>
      </c>
      <c r="BD720">
        <v>9999</v>
      </c>
      <c r="BE720">
        <v>9999</v>
      </c>
      <c r="BF720">
        <v>0</v>
      </c>
      <c r="BG720">
        <v>0</v>
      </c>
      <c r="BH720">
        <v>0</v>
      </c>
      <c r="BI720">
        <v>0</v>
      </c>
      <c r="BO720">
        <v>0</v>
      </c>
      <c r="BP720">
        <v>0</v>
      </c>
      <c r="BQ720">
        <v>0</v>
      </c>
      <c r="BR720">
        <v>0</v>
      </c>
      <c r="BS720">
        <v>0</v>
      </c>
      <c r="BT720">
        <v>0</v>
      </c>
      <c r="BU720">
        <v>0</v>
      </c>
      <c r="BV720">
        <v>0</v>
      </c>
      <c r="BW720">
        <v>0</v>
      </c>
      <c r="BX720">
        <v>0</v>
      </c>
    </row>
    <row r="721" spans="1:76" x14ac:dyDescent="0.25">
      <c r="A721">
        <v>72</v>
      </c>
      <c r="B721" t="s">
        <v>116</v>
      </c>
      <c r="C721">
        <v>2016</v>
      </c>
      <c r="D721" t="s">
        <v>591</v>
      </c>
      <c r="E721">
        <v>1</v>
      </c>
      <c r="F721">
        <v>1</v>
      </c>
      <c r="G721">
        <v>3622</v>
      </c>
      <c r="H721">
        <v>1.7556955889481338</v>
      </c>
      <c r="I721">
        <v>1117</v>
      </c>
      <c r="J721">
        <v>0</v>
      </c>
      <c r="N721">
        <v>0</v>
      </c>
      <c r="S721">
        <v>1311</v>
      </c>
      <c r="T721">
        <v>211111</v>
      </c>
      <c r="U721">
        <v>0</v>
      </c>
      <c r="V721" t="s">
        <v>726</v>
      </c>
      <c r="W721" t="s">
        <v>726</v>
      </c>
      <c r="X721" t="s">
        <v>726</v>
      </c>
      <c r="Y721">
        <v>1</v>
      </c>
      <c r="Z721">
        <v>0</v>
      </c>
      <c r="AA721" t="s">
        <v>793</v>
      </c>
      <c r="AB721">
        <v>50875</v>
      </c>
      <c r="AC721" t="s">
        <v>726</v>
      </c>
      <c r="AD721" t="s">
        <v>726</v>
      </c>
      <c r="AE721" t="s">
        <v>726</v>
      </c>
      <c r="AF721" t="s">
        <v>726</v>
      </c>
      <c r="AG721" t="s">
        <v>726</v>
      </c>
      <c r="AH721" t="s">
        <v>726</v>
      </c>
      <c r="AI721" t="s">
        <v>726</v>
      </c>
      <c r="AJ721" t="s">
        <v>726</v>
      </c>
      <c r="AK721" t="s">
        <v>726</v>
      </c>
      <c r="AL721" t="s">
        <v>726</v>
      </c>
      <c r="AM721">
        <v>39</v>
      </c>
      <c r="AN721" t="s">
        <v>726</v>
      </c>
      <c r="AO721" t="s">
        <v>726</v>
      </c>
      <c r="AP721" t="s">
        <v>726</v>
      </c>
      <c r="AQ721" t="s">
        <v>726</v>
      </c>
      <c r="AR721" t="s">
        <v>726</v>
      </c>
      <c r="AS721" t="s">
        <v>726</v>
      </c>
      <c r="AT721" t="s">
        <v>726</v>
      </c>
      <c r="AU721">
        <v>9999</v>
      </c>
      <c r="AV721">
        <v>0</v>
      </c>
      <c r="AW721">
        <v>0</v>
      </c>
      <c r="AX721">
        <v>9999</v>
      </c>
      <c r="AY721">
        <v>1</v>
      </c>
      <c r="AZ721">
        <v>9999</v>
      </c>
      <c r="BA721">
        <v>0</v>
      </c>
      <c r="BB721">
        <v>9999</v>
      </c>
      <c r="BC721">
        <v>1</v>
      </c>
      <c r="BD721">
        <v>9999</v>
      </c>
      <c r="BE721">
        <v>9999</v>
      </c>
      <c r="BF721">
        <v>0</v>
      </c>
      <c r="BG721">
        <v>0</v>
      </c>
      <c r="BH721">
        <v>0</v>
      </c>
      <c r="BI721">
        <v>0</v>
      </c>
      <c r="BO721">
        <v>0</v>
      </c>
      <c r="BP721">
        <v>0</v>
      </c>
      <c r="BQ721">
        <v>0</v>
      </c>
      <c r="BR721">
        <v>0</v>
      </c>
      <c r="BS721">
        <v>0</v>
      </c>
      <c r="BT721">
        <v>0</v>
      </c>
      <c r="BU721">
        <v>0</v>
      </c>
      <c r="BV721">
        <v>0</v>
      </c>
      <c r="BW721">
        <v>0</v>
      </c>
      <c r="BX721">
        <v>0</v>
      </c>
    </row>
    <row r="722" spans="1:76" x14ac:dyDescent="0.25">
      <c r="A722">
        <v>73</v>
      </c>
      <c r="B722" t="s">
        <v>117</v>
      </c>
      <c r="C722">
        <v>2007</v>
      </c>
      <c r="D722" t="s">
        <v>591</v>
      </c>
      <c r="E722">
        <v>1</v>
      </c>
      <c r="F722">
        <v>1</v>
      </c>
      <c r="G722">
        <v>104031</v>
      </c>
      <c r="H722">
        <v>0.95025439133333944</v>
      </c>
      <c r="I722">
        <v>23016</v>
      </c>
      <c r="J722">
        <v>1</v>
      </c>
      <c r="K722">
        <v>39568</v>
      </c>
      <c r="L722">
        <v>0.36142751445509103</v>
      </c>
      <c r="M722">
        <v>4891</v>
      </c>
      <c r="N722">
        <v>1</v>
      </c>
      <c r="O722">
        <v>30374900</v>
      </c>
      <c r="P722">
        <v>277.45462517241066</v>
      </c>
      <c r="Q722">
        <v>256927</v>
      </c>
      <c r="R722">
        <v>39508</v>
      </c>
      <c r="S722">
        <v>5812</v>
      </c>
      <c r="T722">
        <v>722513</v>
      </c>
      <c r="U722">
        <v>1</v>
      </c>
      <c r="V722">
        <v>2886</v>
      </c>
      <c r="W722">
        <v>87179</v>
      </c>
      <c r="X722">
        <v>11126</v>
      </c>
      <c r="Y722">
        <v>1</v>
      </c>
      <c r="Z722">
        <v>1</v>
      </c>
      <c r="AA722" t="s">
        <v>794</v>
      </c>
      <c r="AB722">
        <v>685137</v>
      </c>
      <c r="AC722" t="s">
        <v>726</v>
      </c>
      <c r="AD722">
        <v>134013</v>
      </c>
      <c r="AE722" t="s">
        <v>726</v>
      </c>
      <c r="AF722" t="s">
        <v>726</v>
      </c>
      <c r="AG722">
        <v>672.63800000000003</v>
      </c>
      <c r="AH722">
        <v>5343.8779999999997</v>
      </c>
      <c r="AI722">
        <v>9411.4969999999994</v>
      </c>
      <c r="AJ722">
        <v>2519</v>
      </c>
      <c r="AK722" t="s">
        <v>726</v>
      </c>
      <c r="AL722" t="s">
        <v>726</v>
      </c>
      <c r="AM722" t="s">
        <v>726</v>
      </c>
      <c r="AN722">
        <v>705195</v>
      </c>
      <c r="AO722">
        <v>13</v>
      </c>
      <c r="AP722" t="s">
        <v>726</v>
      </c>
      <c r="AQ722" t="s">
        <v>726</v>
      </c>
      <c r="AR722" t="s">
        <v>726</v>
      </c>
      <c r="AS722" t="s">
        <v>726</v>
      </c>
      <c r="AT722" t="s">
        <v>726</v>
      </c>
      <c r="AU722">
        <v>2009</v>
      </c>
      <c r="AV722">
        <v>1</v>
      </c>
      <c r="AW722">
        <v>2</v>
      </c>
      <c r="AX722">
        <v>2008</v>
      </c>
      <c r="AY722">
        <v>1</v>
      </c>
      <c r="AZ722">
        <v>9999</v>
      </c>
      <c r="BA722">
        <v>2</v>
      </c>
      <c r="BB722">
        <v>2009</v>
      </c>
      <c r="BC722">
        <v>1</v>
      </c>
      <c r="BD722">
        <v>2008</v>
      </c>
      <c r="BE722">
        <v>2008</v>
      </c>
      <c r="BF722">
        <v>0</v>
      </c>
      <c r="BG722">
        <v>0</v>
      </c>
      <c r="BH722">
        <v>0</v>
      </c>
      <c r="BI722">
        <v>0</v>
      </c>
      <c r="BO722">
        <v>0</v>
      </c>
      <c r="BP722">
        <v>0</v>
      </c>
      <c r="BQ722">
        <v>0</v>
      </c>
      <c r="BR722">
        <v>0</v>
      </c>
      <c r="BS722">
        <v>0</v>
      </c>
      <c r="BT722">
        <v>0</v>
      </c>
      <c r="BU722">
        <v>0</v>
      </c>
      <c r="BV722">
        <v>0</v>
      </c>
      <c r="BW722">
        <v>0</v>
      </c>
      <c r="BX722">
        <v>0</v>
      </c>
    </row>
    <row r="723" spans="1:76" x14ac:dyDescent="0.25">
      <c r="A723">
        <v>73</v>
      </c>
      <c r="B723" t="s">
        <v>117</v>
      </c>
      <c r="C723">
        <v>2008</v>
      </c>
      <c r="D723" t="s">
        <v>591</v>
      </c>
      <c r="E723">
        <v>1</v>
      </c>
      <c r="F723">
        <v>1</v>
      </c>
      <c r="G723">
        <v>104031</v>
      </c>
      <c r="H723">
        <v>0.95025439133333944</v>
      </c>
      <c r="I723">
        <v>23016</v>
      </c>
      <c r="J723">
        <v>1</v>
      </c>
      <c r="K723">
        <v>39568</v>
      </c>
      <c r="L723">
        <v>0.36142751445509103</v>
      </c>
      <c r="M723">
        <v>4891</v>
      </c>
      <c r="N723">
        <v>1</v>
      </c>
      <c r="O723">
        <v>30374900</v>
      </c>
      <c r="P723">
        <v>277.45462517241066</v>
      </c>
      <c r="Q723">
        <v>256927</v>
      </c>
      <c r="R723">
        <v>39508</v>
      </c>
      <c r="S723">
        <v>5812</v>
      </c>
      <c r="T723">
        <v>722513</v>
      </c>
      <c r="U723">
        <v>1</v>
      </c>
      <c r="V723">
        <v>2886</v>
      </c>
      <c r="W723">
        <v>87179</v>
      </c>
      <c r="X723">
        <v>11126</v>
      </c>
      <c r="Y723">
        <v>1</v>
      </c>
      <c r="Z723">
        <v>1</v>
      </c>
      <c r="AA723" t="s">
        <v>794</v>
      </c>
      <c r="AB723">
        <v>685137</v>
      </c>
      <c r="AC723">
        <v>9.4</v>
      </c>
      <c r="AD723">
        <v>146700</v>
      </c>
      <c r="AE723">
        <v>0</v>
      </c>
      <c r="AF723">
        <v>4.7</v>
      </c>
      <c r="AG723">
        <v>315.5</v>
      </c>
      <c r="AH723">
        <v>5672.6</v>
      </c>
      <c r="AI723">
        <v>10383</v>
      </c>
      <c r="AJ723">
        <v>-1173</v>
      </c>
      <c r="AK723" t="s">
        <v>726</v>
      </c>
      <c r="AL723">
        <v>66</v>
      </c>
      <c r="AM723" t="s">
        <v>726</v>
      </c>
      <c r="AN723">
        <v>224718</v>
      </c>
      <c r="AO723">
        <v>15</v>
      </c>
      <c r="AP723" t="s">
        <v>726</v>
      </c>
      <c r="AQ723" t="s">
        <v>726</v>
      </c>
      <c r="AR723" t="s">
        <v>726</v>
      </c>
      <c r="AS723" t="s">
        <v>726</v>
      </c>
      <c r="AT723" t="s">
        <v>726</v>
      </c>
      <c r="AU723">
        <v>2009</v>
      </c>
      <c r="AV723">
        <v>1</v>
      </c>
      <c r="AW723">
        <v>2</v>
      </c>
      <c r="AX723">
        <v>2008</v>
      </c>
      <c r="AY723">
        <v>1</v>
      </c>
      <c r="AZ723">
        <v>9999</v>
      </c>
      <c r="BA723">
        <v>2</v>
      </c>
      <c r="BB723">
        <v>2009</v>
      </c>
      <c r="BC723">
        <v>1</v>
      </c>
      <c r="BD723">
        <v>2008</v>
      </c>
      <c r="BE723">
        <v>2008</v>
      </c>
      <c r="BF723">
        <v>0</v>
      </c>
      <c r="BG723">
        <v>0</v>
      </c>
      <c r="BH723">
        <v>0</v>
      </c>
      <c r="BI723">
        <v>0</v>
      </c>
      <c r="BO723">
        <v>0</v>
      </c>
      <c r="BP723">
        <v>0</v>
      </c>
      <c r="BQ723">
        <v>0</v>
      </c>
      <c r="BR723">
        <v>0</v>
      </c>
      <c r="BS723">
        <v>0</v>
      </c>
      <c r="BT723">
        <v>0</v>
      </c>
      <c r="BU723">
        <v>0</v>
      </c>
      <c r="BV723">
        <v>0</v>
      </c>
      <c r="BW723">
        <v>0</v>
      </c>
      <c r="BX723">
        <v>0</v>
      </c>
    </row>
    <row r="724" spans="1:76" x14ac:dyDescent="0.25">
      <c r="A724">
        <v>73</v>
      </c>
      <c r="B724" t="s">
        <v>117</v>
      </c>
      <c r="C724">
        <v>2009</v>
      </c>
      <c r="D724" t="s">
        <v>591</v>
      </c>
      <c r="E724">
        <v>1</v>
      </c>
      <c r="F724">
        <v>1</v>
      </c>
      <c r="G724">
        <v>104031</v>
      </c>
      <c r="H724">
        <v>0.95025439133333944</v>
      </c>
      <c r="I724">
        <v>23016</v>
      </c>
      <c r="J724">
        <v>1</v>
      </c>
      <c r="K724">
        <v>39568</v>
      </c>
      <c r="L724">
        <v>0.36142751445509103</v>
      </c>
      <c r="M724">
        <v>4891</v>
      </c>
      <c r="N724">
        <v>1</v>
      </c>
      <c r="O724">
        <v>30374900</v>
      </c>
      <c r="P724">
        <v>277.45462517241066</v>
      </c>
      <c r="Q724">
        <v>256927</v>
      </c>
      <c r="R724">
        <v>39508</v>
      </c>
      <c r="S724">
        <v>5812</v>
      </c>
      <c r="T724">
        <v>722513</v>
      </c>
      <c r="U724">
        <v>1</v>
      </c>
      <c r="V724">
        <v>2886</v>
      </c>
      <c r="W724">
        <v>87179</v>
      </c>
      <c r="X724">
        <v>11126</v>
      </c>
      <c r="Y724">
        <v>1</v>
      </c>
      <c r="Z724">
        <v>1</v>
      </c>
      <c r="AA724" t="s">
        <v>794</v>
      </c>
      <c r="AB724">
        <v>685137</v>
      </c>
      <c r="AC724">
        <v>7.7</v>
      </c>
      <c r="AD724">
        <v>116357</v>
      </c>
      <c r="AE724">
        <v>6.88</v>
      </c>
      <c r="AF724">
        <v>7.29</v>
      </c>
      <c r="AG724">
        <v>390.8</v>
      </c>
      <c r="AH724">
        <v>5576.8</v>
      </c>
      <c r="AI724">
        <v>9774.6</v>
      </c>
      <c r="AJ724">
        <v>-5342</v>
      </c>
      <c r="AK724">
        <v>15</v>
      </c>
      <c r="AL724">
        <v>66</v>
      </c>
      <c r="AM724">
        <v>2000</v>
      </c>
      <c r="AN724">
        <v>156146</v>
      </c>
      <c r="AO724">
        <v>13</v>
      </c>
      <c r="AP724" t="s">
        <v>726</v>
      </c>
      <c r="AQ724" t="s">
        <v>726</v>
      </c>
      <c r="AR724" t="s">
        <v>726</v>
      </c>
      <c r="AS724" t="s">
        <v>726</v>
      </c>
      <c r="AT724" t="s">
        <v>726</v>
      </c>
      <c r="AU724">
        <v>2009</v>
      </c>
      <c r="AV724">
        <v>1</v>
      </c>
      <c r="AW724">
        <v>2</v>
      </c>
      <c r="AX724">
        <v>2008</v>
      </c>
      <c r="AY724">
        <v>1</v>
      </c>
      <c r="AZ724">
        <v>9999</v>
      </c>
      <c r="BA724">
        <v>2</v>
      </c>
      <c r="BB724">
        <v>2009</v>
      </c>
      <c r="BC724">
        <v>1</v>
      </c>
      <c r="BD724">
        <v>2008</v>
      </c>
      <c r="BE724">
        <v>2008</v>
      </c>
      <c r="BF724">
        <v>1</v>
      </c>
      <c r="BG724">
        <v>0</v>
      </c>
      <c r="BH724">
        <v>0</v>
      </c>
      <c r="BI724">
        <v>1</v>
      </c>
      <c r="BO724">
        <v>0</v>
      </c>
      <c r="BP724">
        <v>0</v>
      </c>
      <c r="BQ724">
        <v>0</v>
      </c>
      <c r="BR724">
        <v>0</v>
      </c>
      <c r="BS724">
        <v>0</v>
      </c>
      <c r="BT724">
        <v>0</v>
      </c>
      <c r="BU724">
        <v>0</v>
      </c>
      <c r="BV724">
        <v>0</v>
      </c>
      <c r="BW724">
        <v>0</v>
      </c>
      <c r="BX724">
        <v>0</v>
      </c>
    </row>
    <row r="725" spans="1:76" x14ac:dyDescent="0.25">
      <c r="A725">
        <v>73</v>
      </c>
      <c r="B725" t="s">
        <v>117</v>
      </c>
      <c r="C725">
        <v>2010</v>
      </c>
      <c r="D725" t="s">
        <v>591</v>
      </c>
      <c r="E725">
        <v>1</v>
      </c>
      <c r="F725">
        <v>1</v>
      </c>
      <c r="G725">
        <v>104031</v>
      </c>
      <c r="H725">
        <v>0.95025439133333944</v>
      </c>
      <c r="I725">
        <v>23016</v>
      </c>
      <c r="J725">
        <v>1</v>
      </c>
      <c r="K725">
        <v>39568</v>
      </c>
      <c r="L725">
        <v>0.36142751445509103</v>
      </c>
      <c r="M725">
        <v>4891</v>
      </c>
      <c r="N725">
        <v>1</v>
      </c>
      <c r="O725">
        <v>30374900</v>
      </c>
      <c r="P725">
        <v>277.45462517241066</v>
      </c>
      <c r="Q725">
        <v>256927</v>
      </c>
      <c r="R725">
        <v>39508</v>
      </c>
      <c r="S725">
        <v>5812</v>
      </c>
      <c r="T725">
        <v>722513</v>
      </c>
      <c r="U725">
        <v>1</v>
      </c>
      <c r="V725">
        <v>2886</v>
      </c>
      <c r="W725">
        <v>87179</v>
      </c>
      <c r="X725">
        <v>11126</v>
      </c>
      <c r="Y725">
        <v>1</v>
      </c>
      <c r="Z725">
        <v>1</v>
      </c>
      <c r="AA725" t="s">
        <v>794</v>
      </c>
      <c r="AB725">
        <v>685137</v>
      </c>
      <c r="AC725">
        <v>0.8</v>
      </c>
      <c r="AD725">
        <v>103425</v>
      </c>
      <c r="AE725">
        <v>6.75</v>
      </c>
      <c r="AF725">
        <v>3.7749999999999999</v>
      </c>
      <c r="AG725">
        <v>945.6</v>
      </c>
      <c r="AH725">
        <v>6385.9</v>
      </c>
      <c r="AI725">
        <v>10707.4</v>
      </c>
      <c r="AJ725">
        <v>-775</v>
      </c>
      <c r="AK725">
        <v>-6</v>
      </c>
      <c r="AL725">
        <v>66</v>
      </c>
      <c r="AM725">
        <v>540</v>
      </c>
      <c r="AN725">
        <v>311895</v>
      </c>
      <c r="AO725">
        <v>10</v>
      </c>
      <c r="AP725" t="s">
        <v>726</v>
      </c>
      <c r="AQ725" t="s">
        <v>726</v>
      </c>
      <c r="AR725" t="s">
        <v>726</v>
      </c>
      <c r="AS725" t="s">
        <v>726</v>
      </c>
      <c r="AT725" t="s">
        <v>726</v>
      </c>
      <c r="AU725">
        <v>2009</v>
      </c>
      <c r="AV725">
        <v>1</v>
      </c>
      <c r="AW725">
        <v>2</v>
      </c>
      <c r="AX725">
        <v>2008</v>
      </c>
      <c r="AY725">
        <v>1</v>
      </c>
      <c r="AZ725">
        <v>9999</v>
      </c>
      <c r="BA725">
        <v>2</v>
      </c>
      <c r="BB725">
        <v>2009</v>
      </c>
      <c r="BC725">
        <v>1</v>
      </c>
      <c r="BD725">
        <v>2008</v>
      </c>
      <c r="BE725">
        <v>2008</v>
      </c>
      <c r="BF725">
        <v>1</v>
      </c>
      <c r="BG725">
        <v>0</v>
      </c>
      <c r="BH725">
        <v>0</v>
      </c>
      <c r="BI725">
        <v>1</v>
      </c>
      <c r="BO725">
        <v>0</v>
      </c>
      <c r="BP725">
        <v>0</v>
      </c>
      <c r="BQ725">
        <v>0</v>
      </c>
      <c r="BR725">
        <v>0</v>
      </c>
      <c r="BS725">
        <v>0</v>
      </c>
      <c r="BT725">
        <v>0</v>
      </c>
      <c r="BU725">
        <v>0</v>
      </c>
      <c r="BV725">
        <v>0</v>
      </c>
      <c r="BW725">
        <v>0</v>
      </c>
      <c r="BX725">
        <v>0</v>
      </c>
    </row>
    <row r="726" spans="1:76" x14ac:dyDescent="0.25">
      <c r="A726">
        <v>73</v>
      </c>
      <c r="B726" t="s">
        <v>117</v>
      </c>
      <c r="C726">
        <v>2011</v>
      </c>
      <c r="D726" t="s">
        <v>591</v>
      </c>
      <c r="E726">
        <v>1</v>
      </c>
      <c r="F726">
        <v>1</v>
      </c>
      <c r="G726">
        <v>104031</v>
      </c>
      <c r="H726">
        <v>0.95025439133333944</v>
      </c>
      <c r="I726">
        <v>23016</v>
      </c>
      <c r="J726">
        <v>1</v>
      </c>
      <c r="K726">
        <v>39568</v>
      </c>
      <c r="L726">
        <v>0.36142751445509103</v>
      </c>
      <c r="M726">
        <v>4891</v>
      </c>
      <c r="N726">
        <v>1</v>
      </c>
      <c r="O726">
        <v>30374900</v>
      </c>
      <c r="P726">
        <v>277.45462517241066</v>
      </c>
      <c r="Q726">
        <v>256927</v>
      </c>
      <c r="R726">
        <v>39508</v>
      </c>
      <c r="S726">
        <v>5812</v>
      </c>
      <c r="T726">
        <v>722513</v>
      </c>
      <c r="U726">
        <v>1</v>
      </c>
      <c r="V726">
        <v>2886</v>
      </c>
      <c r="W726">
        <v>87179</v>
      </c>
      <c r="X726">
        <v>11126</v>
      </c>
      <c r="Y726">
        <v>1</v>
      </c>
      <c r="Z726">
        <v>1</v>
      </c>
      <c r="AA726" t="s">
        <v>794</v>
      </c>
      <c r="AB726">
        <v>685137</v>
      </c>
      <c r="AC726">
        <v>0.3</v>
      </c>
      <c r="AD726">
        <v>109477</v>
      </c>
      <c r="AE726">
        <v>6.91</v>
      </c>
      <c r="AF726">
        <v>3.605</v>
      </c>
      <c r="AG726">
        <v>1245.7</v>
      </c>
      <c r="AH726">
        <v>7360.4</v>
      </c>
      <c r="AI726">
        <v>11700.4</v>
      </c>
      <c r="AJ726">
        <v>389</v>
      </c>
      <c r="AK726">
        <v>-27</v>
      </c>
      <c r="AL726">
        <v>65</v>
      </c>
      <c r="AM726">
        <v>500</v>
      </c>
      <c r="AN726">
        <v>7596117</v>
      </c>
      <c r="AO726">
        <v>12</v>
      </c>
      <c r="AP726" t="s">
        <v>726</v>
      </c>
      <c r="AQ726" t="s">
        <v>726</v>
      </c>
      <c r="AR726" t="s">
        <v>726</v>
      </c>
      <c r="AS726" t="s">
        <v>726</v>
      </c>
      <c r="AT726" t="s">
        <v>726</v>
      </c>
      <c r="AU726">
        <v>2009</v>
      </c>
      <c r="AV726">
        <v>1</v>
      </c>
      <c r="AW726">
        <v>2</v>
      </c>
      <c r="AX726">
        <v>2008</v>
      </c>
      <c r="AY726">
        <v>1</v>
      </c>
      <c r="AZ726">
        <v>9999</v>
      </c>
      <c r="BA726">
        <v>2</v>
      </c>
      <c r="BB726">
        <v>2009</v>
      </c>
      <c r="BC726">
        <v>1</v>
      </c>
      <c r="BD726">
        <v>2008</v>
      </c>
      <c r="BE726">
        <v>2008</v>
      </c>
      <c r="BF726">
        <v>1</v>
      </c>
      <c r="BG726">
        <v>0</v>
      </c>
      <c r="BH726">
        <v>0</v>
      </c>
      <c r="BI726">
        <v>1</v>
      </c>
      <c r="BO726">
        <v>0</v>
      </c>
      <c r="BP726">
        <v>0</v>
      </c>
      <c r="BQ726">
        <v>0</v>
      </c>
      <c r="BR726">
        <v>0</v>
      </c>
      <c r="BS726">
        <v>0</v>
      </c>
      <c r="BT726">
        <v>0</v>
      </c>
      <c r="BU726">
        <v>0</v>
      </c>
      <c r="BV726">
        <v>0</v>
      </c>
      <c r="BW726">
        <v>0</v>
      </c>
      <c r="BX726">
        <v>0</v>
      </c>
    </row>
    <row r="727" spans="1:76" x14ac:dyDescent="0.25">
      <c r="A727">
        <v>73</v>
      </c>
      <c r="B727" t="s">
        <v>117</v>
      </c>
      <c r="C727">
        <v>2012</v>
      </c>
      <c r="D727" t="s">
        <v>591</v>
      </c>
      <c r="E727">
        <v>1</v>
      </c>
      <c r="F727">
        <v>1</v>
      </c>
      <c r="G727">
        <v>104031</v>
      </c>
      <c r="H727">
        <v>0.95025439133333944</v>
      </c>
      <c r="I727">
        <v>23016</v>
      </c>
      <c r="J727">
        <v>1</v>
      </c>
      <c r="K727">
        <v>39568</v>
      </c>
      <c r="L727">
        <v>0.36142751445509103</v>
      </c>
      <c r="M727">
        <v>4891</v>
      </c>
      <c r="N727">
        <v>1</v>
      </c>
      <c r="O727">
        <v>30374900</v>
      </c>
      <c r="P727">
        <v>277.45462517241066</v>
      </c>
      <c r="Q727">
        <v>256927</v>
      </c>
      <c r="R727">
        <v>39508</v>
      </c>
      <c r="S727">
        <v>5812</v>
      </c>
      <c r="T727">
        <v>722513</v>
      </c>
      <c r="U727">
        <v>1</v>
      </c>
      <c r="V727">
        <v>2886</v>
      </c>
      <c r="W727">
        <v>87179</v>
      </c>
      <c r="X727">
        <v>11126</v>
      </c>
      <c r="Y727">
        <v>1</v>
      </c>
      <c r="Z727">
        <v>1</v>
      </c>
      <c r="AA727" t="s">
        <v>794</v>
      </c>
      <c r="AB727">
        <v>685137</v>
      </c>
      <c r="AC727">
        <v>2.8</v>
      </c>
      <c r="AD727">
        <v>114790</v>
      </c>
      <c r="AE727">
        <v>7.85</v>
      </c>
      <c r="AF727">
        <v>5.3249999999999993</v>
      </c>
      <c r="AG727">
        <v>1383.8</v>
      </c>
      <c r="AH727">
        <v>8219.2000000000007</v>
      </c>
      <c r="AI727">
        <v>13299.5</v>
      </c>
      <c r="AJ727">
        <v>355</v>
      </c>
      <c r="AK727">
        <v>-5</v>
      </c>
      <c r="AL727">
        <v>65</v>
      </c>
      <c r="AM727" t="s">
        <v>726</v>
      </c>
      <c r="AN727">
        <v>172628</v>
      </c>
      <c r="AO727">
        <v>9</v>
      </c>
      <c r="AP727" t="s">
        <v>726</v>
      </c>
      <c r="AQ727" t="s">
        <v>726</v>
      </c>
      <c r="AR727" t="s">
        <v>726</v>
      </c>
      <c r="AS727" t="s">
        <v>726</v>
      </c>
      <c r="AT727" t="s">
        <v>726</v>
      </c>
      <c r="AU727">
        <v>2009</v>
      </c>
      <c r="AV727">
        <v>1</v>
      </c>
      <c r="AW727">
        <v>2</v>
      </c>
      <c r="AX727">
        <v>2008</v>
      </c>
      <c r="AY727">
        <v>1</v>
      </c>
      <c r="AZ727">
        <v>9999</v>
      </c>
      <c r="BA727">
        <v>2</v>
      </c>
      <c r="BB727">
        <v>2009</v>
      </c>
      <c r="BC727">
        <v>1</v>
      </c>
      <c r="BD727">
        <v>2008</v>
      </c>
      <c r="BE727">
        <v>2008</v>
      </c>
      <c r="BF727">
        <v>1</v>
      </c>
      <c r="BG727">
        <v>0</v>
      </c>
      <c r="BH727">
        <v>0</v>
      </c>
      <c r="BI727">
        <v>1</v>
      </c>
      <c r="BO727">
        <v>0</v>
      </c>
      <c r="BP727">
        <v>0</v>
      </c>
      <c r="BQ727">
        <v>0</v>
      </c>
      <c r="BR727">
        <v>0</v>
      </c>
      <c r="BS727">
        <v>0</v>
      </c>
      <c r="BT727">
        <v>0</v>
      </c>
      <c r="BU727">
        <v>0</v>
      </c>
      <c r="BV727">
        <v>0</v>
      </c>
      <c r="BW727">
        <v>0</v>
      </c>
      <c r="BX727">
        <v>0</v>
      </c>
    </row>
    <row r="728" spans="1:76" x14ac:dyDescent="0.25">
      <c r="A728">
        <v>73</v>
      </c>
      <c r="B728" t="s">
        <v>117</v>
      </c>
      <c r="C728">
        <v>2013</v>
      </c>
      <c r="D728" t="s">
        <v>591</v>
      </c>
      <c r="E728">
        <v>1</v>
      </c>
      <c r="F728">
        <v>1</v>
      </c>
      <c r="G728">
        <v>104031</v>
      </c>
      <c r="H728">
        <v>0.95025439133333944</v>
      </c>
      <c r="I728">
        <v>23016</v>
      </c>
      <c r="J728">
        <v>1</v>
      </c>
      <c r="K728">
        <v>39568</v>
      </c>
      <c r="L728">
        <v>0.36142751445509103</v>
      </c>
      <c r="M728">
        <v>4891</v>
      </c>
      <c r="N728">
        <v>1</v>
      </c>
      <c r="O728">
        <v>30374900</v>
      </c>
      <c r="P728">
        <v>277.45462517241066</v>
      </c>
      <c r="Q728">
        <v>256927</v>
      </c>
      <c r="R728">
        <v>39508</v>
      </c>
      <c r="S728">
        <v>5812</v>
      </c>
      <c r="T728">
        <v>722513</v>
      </c>
      <c r="U728">
        <v>1</v>
      </c>
      <c r="V728">
        <v>2886</v>
      </c>
      <c r="W728">
        <v>87179</v>
      </c>
      <c r="X728">
        <v>11126</v>
      </c>
      <c r="Y728">
        <v>1</v>
      </c>
      <c r="Z728">
        <v>1</v>
      </c>
      <c r="AA728" t="s">
        <v>794</v>
      </c>
      <c r="AB728">
        <v>685137</v>
      </c>
      <c r="AC728">
        <v>0.7</v>
      </c>
      <c r="AD728" t="s">
        <v>726</v>
      </c>
      <c r="AE728">
        <v>0</v>
      </c>
      <c r="AF728">
        <v>0.35</v>
      </c>
      <c r="AG728">
        <v>8.3000000000000007</v>
      </c>
      <c r="AH728">
        <v>11516.7</v>
      </c>
      <c r="AI728">
        <v>14892.2</v>
      </c>
      <c r="AJ728" t="s">
        <v>726</v>
      </c>
      <c r="AK728">
        <v>3</v>
      </c>
      <c r="AL728">
        <v>64</v>
      </c>
      <c r="AM728" t="s">
        <v>726</v>
      </c>
      <c r="AN728" t="s">
        <v>726</v>
      </c>
      <c r="AO728" t="s">
        <v>726</v>
      </c>
      <c r="AP728" t="s">
        <v>726</v>
      </c>
      <c r="AQ728" t="s">
        <v>726</v>
      </c>
      <c r="AR728" t="s">
        <v>726</v>
      </c>
      <c r="AS728" t="s">
        <v>726</v>
      </c>
      <c r="AT728" t="s">
        <v>726</v>
      </c>
      <c r="AU728">
        <v>2009</v>
      </c>
      <c r="AV728">
        <v>1</v>
      </c>
      <c r="AW728">
        <v>2</v>
      </c>
      <c r="AX728">
        <v>2008</v>
      </c>
      <c r="AY728">
        <v>1</v>
      </c>
      <c r="AZ728">
        <v>9999</v>
      </c>
      <c r="BA728">
        <v>2</v>
      </c>
      <c r="BB728">
        <v>2009</v>
      </c>
      <c r="BC728">
        <v>1</v>
      </c>
      <c r="BD728">
        <v>2008</v>
      </c>
      <c r="BE728">
        <v>2008</v>
      </c>
      <c r="BF728">
        <v>1</v>
      </c>
      <c r="BG728">
        <v>0</v>
      </c>
      <c r="BH728">
        <v>0</v>
      </c>
      <c r="BI728">
        <v>1</v>
      </c>
      <c r="BO728">
        <v>595</v>
      </c>
      <c r="BP728">
        <v>720</v>
      </c>
      <c r="BQ728">
        <v>5098</v>
      </c>
      <c r="BR728">
        <v>0</v>
      </c>
      <c r="BS728">
        <v>0</v>
      </c>
      <c r="BT728">
        <v>0</v>
      </c>
      <c r="BU728">
        <v>0</v>
      </c>
      <c r="BV728">
        <v>0</v>
      </c>
      <c r="BW728">
        <v>0</v>
      </c>
      <c r="BX728">
        <v>0</v>
      </c>
    </row>
    <row r="729" spans="1:76" x14ac:dyDescent="0.25">
      <c r="A729">
        <v>73</v>
      </c>
      <c r="B729" t="s">
        <v>117</v>
      </c>
      <c r="C729">
        <v>2014</v>
      </c>
      <c r="D729" t="s">
        <v>591</v>
      </c>
      <c r="E729">
        <v>1</v>
      </c>
      <c r="F729">
        <v>1</v>
      </c>
      <c r="G729">
        <v>104031</v>
      </c>
      <c r="H729">
        <v>0.95025439133333944</v>
      </c>
      <c r="I729">
        <v>23016</v>
      </c>
      <c r="J729">
        <v>1</v>
      </c>
      <c r="K729">
        <v>39568</v>
      </c>
      <c r="L729">
        <v>0.36142751445509103</v>
      </c>
      <c r="M729">
        <v>4891</v>
      </c>
      <c r="N729">
        <v>1</v>
      </c>
      <c r="O729">
        <v>30374900</v>
      </c>
      <c r="P729">
        <v>277.45462517241066</v>
      </c>
      <c r="Q729">
        <v>256927</v>
      </c>
      <c r="R729">
        <v>39508</v>
      </c>
      <c r="S729">
        <v>5812</v>
      </c>
      <c r="T729">
        <v>722513</v>
      </c>
      <c r="U729">
        <v>1</v>
      </c>
      <c r="V729">
        <v>2886</v>
      </c>
      <c r="W729">
        <v>87179</v>
      </c>
      <c r="X729">
        <v>11126</v>
      </c>
      <c r="Y729">
        <v>1</v>
      </c>
      <c r="Z729">
        <v>1</v>
      </c>
      <c r="AA729" t="s">
        <v>794</v>
      </c>
      <c r="AB729">
        <v>685137</v>
      </c>
      <c r="AC729">
        <v>0</v>
      </c>
      <c r="AD729" t="s">
        <v>726</v>
      </c>
      <c r="AE729">
        <v>0</v>
      </c>
      <c r="AF729">
        <v>0</v>
      </c>
      <c r="AG729">
        <v>2068.1</v>
      </c>
      <c r="AH729">
        <v>10752.9</v>
      </c>
      <c r="AI729">
        <v>16447.8</v>
      </c>
      <c r="AJ729" t="s">
        <v>726</v>
      </c>
      <c r="AK729">
        <v>2</v>
      </c>
      <c r="AL729" t="s">
        <v>726</v>
      </c>
      <c r="AM729" t="s">
        <v>726</v>
      </c>
      <c r="AN729" t="s">
        <v>726</v>
      </c>
      <c r="AO729" t="s">
        <v>726</v>
      </c>
      <c r="AP729">
        <v>9</v>
      </c>
      <c r="AQ729">
        <v>10</v>
      </c>
      <c r="AR729">
        <v>15</v>
      </c>
      <c r="AS729" t="s">
        <v>726</v>
      </c>
      <c r="AT729" t="s">
        <v>726</v>
      </c>
      <c r="AU729">
        <v>2009</v>
      </c>
      <c r="AV729">
        <v>1</v>
      </c>
      <c r="AW729">
        <v>2</v>
      </c>
      <c r="AX729">
        <v>2008</v>
      </c>
      <c r="AY729">
        <v>1</v>
      </c>
      <c r="AZ729">
        <v>9999</v>
      </c>
      <c r="BA729">
        <v>2</v>
      </c>
      <c r="BB729">
        <v>2009</v>
      </c>
      <c r="BC729">
        <v>1</v>
      </c>
      <c r="BD729">
        <v>2008</v>
      </c>
      <c r="BE729">
        <v>2008</v>
      </c>
      <c r="BF729">
        <v>1</v>
      </c>
      <c r="BG729">
        <v>0</v>
      </c>
      <c r="BH729">
        <v>0</v>
      </c>
      <c r="BI729">
        <v>1</v>
      </c>
      <c r="BO729">
        <v>1135</v>
      </c>
      <c r="BP729">
        <v>3655</v>
      </c>
      <c r="BQ729">
        <v>8754</v>
      </c>
      <c r="BR729">
        <v>0</v>
      </c>
      <c r="BS729">
        <v>0</v>
      </c>
      <c r="BT729">
        <v>0</v>
      </c>
      <c r="BU729">
        <v>0</v>
      </c>
      <c r="BV729">
        <v>0</v>
      </c>
      <c r="BW729">
        <v>0</v>
      </c>
      <c r="BX729">
        <v>0</v>
      </c>
    </row>
    <row r="730" spans="1:76" x14ac:dyDescent="0.25">
      <c r="A730">
        <v>73</v>
      </c>
      <c r="B730" t="s">
        <v>117</v>
      </c>
      <c r="C730">
        <v>2015</v>
      </c>
      <c r="D730" t="s">
        <v>591</v>
      </c>
      <c r="E730">
        <v>1</v>
      </c>
      <c r="F730">
        <v>1</v>
      </c>
      <c r="G730">
        <v>104031</v>
      </c>
      <c r="H730">
        <v>0.95025439133333944</v>
      </c>
      <c r="I730">
        <v>23016</v>
      </c>
      <c r="J730">
        <v>1</v>
      </c>
      <c r="K730">
        <v>39568</v>
      </c>
      <c r="L730">
        <v>0.36142751445509103</v>
      </c>
      <c r="M730">
        <v>4891</v>
      </c>
      <c r="N730">
        <v>1</v>
      </c>
      <c r="O730">
        <v>30374900</v>
      </c>
      <c r="P730">
        <v>277.45462517241066</v>
      </c>
      <c r="Q730">
        <v>256927</v>
      </c>
      <c r="R730">
        <v>39508</v>
      </c>
      <c r="S730">
        <v>5812</v>
      </c>
      <c r="T730">
        <v>722513</v>
      </c>
      <c r="U730">
        <v>1</v>
      </c>
      <c r="V730">
        <v>2886</v>
      </c>
      <c r="W730">
        <v>87179</v>
      </c>
      <c r="X730">
        <v>11126</v>
      </c>
      <c r="Y730">
        <v>1</v>
      </c>
      <c r="Z730">
        <v>1</v>
      </c>
      <c r="AA730" t="s">
        <v>794</v>
      </c>
      <c r="AB730">
        <v>685137</v>
      </c>
      <c r="AC730">
        <v>0</v>
      </c>
      <c r="AD730" t="s">
        <v>726</v>
      </c>
      <c r="AE730">
        <v>0</v>
      </c>
      <c r="AF730">
        <v>0</v>
      </c>
      <c r="AG730">
        <v>2757.4</v>
      </c>
      <c r="AH730">
        <v>12446.1</v>
      </c>
      <c r="AI730">
        <v>19162.7</v>
      </c>
      <c r="AJ730" t="s">
        <v>726</v>
      </c>
      <c r="AK730" t="s">
        <v>726</v>
      </c>
      <c r="AL730" t="s">
        <v>726</v>
      </c>
      <c r="AM730">
        <v>66</v>
      </c>
      <c r="AN730">
        <v>50</v>
      </c>
      <c r="AO730">
        <v>705195</v>
      </c>
      <c r="AP730" t="s">
        <v>726</v>
      </c>
      <c r="AQ730">
        <v>12</v>
      </c>
      <c r="AR730">
        <v>13</v>
      </c>
      <c r="AS730">
        <v>13</v>
      </c>
      <c r="AT730" t="s">
        <v>726</v>
      </c>
      <c r="AU730">
        <v>2009</v>
      </c>
      <c r="AV730">
        <v>1</v>
      </c>
      <c r="AW730">
        <v>2</v>
      </c>
      <c r="AX730">
        <v>2008</v>
      </c>
      <c r="AY730">
        <v>1</v>
      </c>
      <c r="AZ730">
        <v>9999</v>
      </c>
      <c r="BA730">
        <v>2</v>
      </c>
      <c r="BB730">
        <v>2009</v>
      </c>
      <c r="BC730">
        <v>1</v>
      </c>
      <c r="BD730">
        <v>2008</v>
      </c>
      <c r="BE730">
        <v>2008</v>
      </c>
      <c r="BF730">
        <v>1</v>
      </c>
      <c r="BG730">
        <v>0</v>
      </c>
      <c r="BH730">
        <v>0</v>
      </c>
      <c r="BI730">
        <v>1</v>
      </c>
      <c r="BO730">
        <v>1311</v>
      </c>
      <c r="BP730">
        <v>7165</v>
      </c>
      <c r="BQ730">
        <v>21581</v>
      </c>
      <c r="BR730">
        <v>0</v>
      </c>
      <c r="BS730">
        <v>0</v>
      </c>
      <c r="BT730">
        <v>0</v>
      </c>
      <c r="BU730">
        <v>0</v>
      </c>
      <c r="BV730">
        <v>0</v>
      </c>
      <c r="BW730">
        <v>0</v>
      </c>
      <c r="BX730">
        <v>0</v>
      </c>
    </row>
    <row r="731" spans="1:76" x14ac:dyDescent="0.25">
      <c r="A731">
        <v>73</v>
      </c>
      <c r="B731" t="s">
        <v>117</v>
      </c>
      <c r="C731">
        <v>2016</v>
      </c>
      <c r="D731" t="s">
        <v>591</v>
      </c>
      <c r="E731">
        <v>1</v>
      </c>
      <c r="F731">
        <v>1</v>
      </c>
      <c r="G731">
        <v>104031</v>
      </c>
      <c r="H731">
        <v>0.95025439133333944</v>
      </c>
      <c r="I731">
        <v>23016</v>
      </c>
      <c r="J731">
        <v>1</v>
      </c>
      <c r="K731">
        <v>39568</v>
      </c>
      <c r="L731">
        <v>0.36142751445509103</v>
      </c>
      <c r="M731">
        <v>4891</v>
      </c>
      <c r="N731">
        <v>1</v>
      </c>
      <c r="O731">
        <v>30374900</v>
      </c>
      <c r="P731">
        <v>277.45462517241066</v>
      </c>
      <c r="Q731">
        <v>256927</v>
      </c>
      <c r="R731">
        <v>39508</v>
      </c>
      <c r="S731">
        <v>5812</v>
      </c>
      <c r="T731">
        <v>722513</v>
      </c>
      <c r="U731">
        <v>1</v>
      </c>
      <c r="V731">
        <v>2886</v>
      </c>
      <c r="W731">
        <v>87179</v>
      </c>
      <c r="X731">
        <v>11126</v>
      </c>
      <c r="Y731">
        <v>1</v>
      </c>
      <c r="Z731">
        <v>1</v>
      </c>
      <c r="AA731" t="s">
        <v>794</v>
      </c>
      <c r="AB731">
        <v>685137</v>
      </c>
      <c r="AC731" t="s">
        <v>726</v>
      </c>
      <c r="AD731" t="s">
        <v>726</v>
      </c>
      <c r="AE731" t="s">
        <v>726</v>
      </c>
      <c r="AF731" t="s">
        <v>726</v>
      </c>
      <c r="AG731" t="s">
        <v>726</v>
      </c>
      <c r="AH731" t="s">
        <v>726</v>
      </c>
      <c r="AI731" t="s">
        <v>726</v>
      </c>
      <c r="AJ731" t="s">
        <v>726</v>
      </c>
      <c r="AK731" t="s">
        <v>726</v>
      </c>
      <c r="AL731" t="s">
        <v>726</v>
      </c>
      <c r="AM731">
        <v>66</v>
      </c>
      <c r="AN731" t="s">
        <v>726</v>
      </c>
      <c r="AO731" t="s">
        <v>726</v>
      </c>
      <c r="AP731" t="s">
        <v>726</v>
      </c>
      <c r="AQ731" t="s">
        <v>726</v>
      </c>
      <c r="AR731" t="s">
        <v>726</v>
      </c>
      <c r="AS731" t="s">
        <v>726</v>
      </c>
      <c r="AT731" t="s">
        <v>726</v>
      </c>
      <c r="AU731">
        <v>2009</v>
      </c>
      <c r="AV731">
        <v>1</v>
      </c>
      <c r="AW731">
        <v>2</v>
      </c>
      <c r="AX731">
        <v>2008</v>
      </c>
      <c r="AY731">
        <v>1</v>
      </c>
      <c r="AZ731">
        <v>9999</v>
      </c>
      <c r="BA731">
        <v>2</v>
      </c>
      <c r="BB731">
        <v>2009</v>
      </c>
      <c r="BC731">
        <v>1</v>
      </c>
      <c r="BD731">
        <v>2008</v>
      </c>
      <c r="BE731">
        <v>2008</v>
      </c>
      <c r="BF731">
        <v>1</v>
      </c>
      <c r="BG731">
        <v>0</v>
      </c>
      <c r="BH731">
        <v>0</v>
      </c>
      <c r="BI731">
        <v>1</v>
      </c>
      <c r="BO731">
        <v>179</v>
      </c>
      <c r="BP731">
        <v>2789</v>
      </c>
      <c r="BQ731">
        <v>2278</v>
      </c>
      <c r="BR731">
        <v>0</v>
      </c>
      <c r="BS731">
        <v>0</v>
      </c>
      <c r="BT731">
        <v>0</v>
      </c>
      <c r="BU731">
        <v>0</v>
      </c>
      <c r="BV731">
        <v>0</v>
      </c>
      <c r="BW731">
        <v>0</v>
      </c>
      <c r="BX731">
        <v>0</v>
      </c>
    </row>
    <row r="732" spans="1:76" x14ac:dyDescent="0.25">
      <c r="A732">
        <v>74</v>
      </c>
      <c r="B732" t="s">
        <v>118</v>
      </c>
      <c r="C732">
        <v>2007</v>
      </c>
      <c r="D732" t="s">
        <v>591</v>
      </c>
      <c r="E732">
        <v>1</v>
      </c>
      <c r="F732">
        <v>1</v>
      </c>
      <c r="G732">
        <v>15454</v>
      </c>
      <c r="H732">
        <v>5.1053848695077635</v>
      </c>
      <c r="I732">
        <v>3257</v>
      </c>
      <c r="J732">
        <v>1</v>
      </c>
      <c r="K732">
        <v>417</v>
      </c>
      <c r="L732">
        <v>0.1377601585728444</v>
      </c>
      <c r="M732">
        <v>741</v>
      </c>
      <c r="N732">
        <v>2</v>
      </c>
      <c r="O732">
        <v>148</v>
      </c>
      <c r="P732">
        <v>4.8893293690122235E-2</v>
      </c>
      <c r="Q732">
        <v>1</v>
      </c>
      <c r="R732">
        <v>40634</v>
      </c>
      <c r="S732">
        <v>7370</v>
      </c>
      <c r="T732">
        <v>519130</v>
      </c>
      <c r="U732">
        <v>1</v>
      </c>
      <c r="V732">
        <v>0</v>
      </c>
      <c r="W732">
        <v>519</v>
      </c>
      <c r="X732">
        <v>741</v>
      </c>
      <c r="Y732">
        <v>1</v>
      </c>
      <c r="Z732">
        <v>1</v>
      </c>
      <c r="AA732" t="s">
        <v>795</v>
      </c>
      <c r="AB732">
        <v>85283</v>
      </c>
      <c r="AC732" t="s">
        <v>726</v>
      </c>
      <c r="AD732">
        <v>1992</v>
      </c>
      <c r="AE732" t="s">
        <v>726</v>
      </c>
      <c r="AF732" t="s">
        <v>726</v>
      </c>
      <c r="AG732">
        <v>17.829000000000001</v>
      </c>
      <c r="AH732">
        <v>301.81299999999999</v>
      </c>
      <c r="AI732">
        <v>362.017</v>
      </c>
      <c r="AJ732">
        <v>397</v>
      </c>
      <c r="AK732" t="s">
        <v>726</v>
      </c>
      <c r="AL732" t="s">
        <v>726</v>
      </c>
      <c r="AM732" t="s">
        <v>726</v>
      </c>
      <c r="AN732">
        <v>26400</v>
      </c>
      <c r="AO732">
        <v>11</v>
      </c>
      <c r="AP732" t="s">
        <v>726</v>
      </c>
      <c r="AQ732" t="s">
        <v>726</v>
      </c>
      <c r="AR732" t="s">
        <v>726</v>
      </c>
      <c r="AS732" t="s">
        <v>726</v>
      </c>
      <c r="AT732" t="s">
        <v>726</v>
      </c>
      <c r="AU732">
        <v>2009</v>
      </c>
      <c r="AV732">
        <v>1</v>
      </c>
      <c r="AW732">
        <v>2</v>
      </c>
      <c r="AX732">
        <v>2010</v>
      </c>
      <c r="AY732">
        <v>2</v>
      </c>
      <c r="AZ732">
        <v>9999</v>
      </c>
      <c r="BA732">
        <v>2</v>
      </c>
      <c r="BB732">
        <v>2009</v>
      </c>
      <c r="BC732">
        <v>2</v>
      </c>
      <c r="BD732">
        <v>2010</v>
      </c>
      <c r="BE732">
        <v>2009</v>
      </c>
      <c r="BF732">
        <v>0</v>
      </c>
      <c r="BG732">
        <v>0</v>
      </c>
      <c r="BH732">
        <v>0</v>
      </c>
      <c r="BI732">
        <v>0</v>
      </c>
      <c r="BO732">
        <v>0</v>
      </c>
      <c r="BP732">
        <v>0</v>
      </c>
      <c r="BQ732">
        <v>0</v>
      </c>
      <c r="BR732">
        <v>0</v>
      </c>
      <c r="BS732">
        <v>0</v>
      </c>
      <c r="BT732">
        <v>0</v>
      </c>
      <c r="BU732">
        <v>0</v>
      </c>
      <c r="BV732">
        <v>0</v>
      </c>
      <c r="BW732">
        <v>0</v>
      </c>
      <c r="BX732">
        <v>0</v>
      </c>
    </row>
    <row r="733" spans="1:76" x14ac:dyDescent="0.25">
      <c r="A733">
        <v>74</v>
      </c>
      <c r="B733" t="s">
        <v>118</v>
      </c>
      <c r="C733">
        <v>2008</v>
      </c>
      <c r="D733" t="s">
        <v>591</v>
      </c>
      <c r="E733">
        <v>1</v>
      </c>
      <c r="F733">
        <v>1</v>
      </c>
      <c r="G733">
        <v>15454</v>
      </c>
      <c r="H733">
        <v>5.1053848695077635</v>
      </c>
      <c r="I733">
        <v>3257</v>
      </c>
      <c r="J733">
        <v>1</v>
      </c>
      <c r="K733">
        <v>417</v>
      </c>
      <c r="L733">
        <v>0.1377601585728444</v>
      </c>
      <c r="M733">
        <v>741</v>
      </c>
      <c r="N733">
        <v>2</v>
      </c>
      <c r="O733">
        <v>148</v>
      </c>
      <c r="P733">
        <v>4.8893293690122235E-2</v>
      </c>
      <c r="Q733">
        <v>1</v>
      </c>
      <c r="R733">
        <v>40634</v>
      </c>
      <c r="S733">
        <v>7370</v>
      </c>
      <c r="T733">
        <v>519130</v>
      </c>
      <c r="U733">
        <v>1</v>
      </c>
      <c r="V733">
        <v>0</v>
      </c>
      <c r="W733">
        <v>519</v>
      </c>
      <c r="X733">
        <v>741</v>
      </c>
      <c r="Y733">
        <v>1</v>
      </c>
      <c r="Z733">
        <v>1</v>
      </c>
      <c r="AA733" t="s">
        <v>795</v>
      </c>
      <c r="AB733">
        <v>85283</v>
      </c>
      <c r="AC733">
        <v>6.9</v>
      </c>
      <c r="AD733">
        <v>1992</v>
      </c>
      <c r="AE733">
        <v>0</v>
      </c>
      <c r="AF733">
        <v>3.45</v>
      </c>
      <c r="AG733">
        <v>21.702999999999999</v>
      </c>
      <c r="AH733">
        <v>685.26099999999997</v>
      </c>
      <c r="AI733">
        <v>531.93299999999999</v>
      </c>
      <c r="AJ733">
        <v>729</v>
      </c>
      <c r="AK733" t="s">
        <v>726</v>
      </c>
      <c r="AL733">
        <v>23</v>
      </c>
      <c r="AM733" t="s">
        <v>726</v>
      </c>
      <c r="AN733">
        <v>19931</v>
      </c>
      <c r="AO733">
        <v>11</v>
      </c>
      <c r="AP733" t="s">
        <v>726</v>
      </c>
      <c r="AQ733" t="s">
        <v>726</v>
      </c>
      <c r="AR733" t="s">
        <v>726</v>
      </c>
      <c r="AS733" t="s">
        <v>726</v>
      </c>
      <c r="AT733" t="s">
        <v>726</v>
      </c>
      <c r="AU733">
        <v>2009</v>
      </c>
      <c r="AV733">
        <v>1</v>
      </c>
      <c r="AW733">
        <v>2</v>
      </c>
      <c r="AX733">
        <v>2010</v>
      </c>
      <c r="AY733">
        <v>2</v>
      </c>
      <c r="AZ733">
        <v>9999</v>
      </c>
      <c r="BA733">
        <v>2</v>
      </c>
      <c r="BB733">
        <v>2009</v>
      </c>
      <c r="BC733">
        <v>2</v>
      </c>
      <c r="BD733">
        <v>2010</v>
      </c>
      <c r="BE733">
        <v>2009</v>
      </c>
      <c r="BF733">
        <v>0</v>
      </c>
      <c r="BG733">
        <v>0</v>
      </c>
      <c r="BH733">
        <v>0</v>
      </c>
      <c r="BI733">
        <v>0</v>
      </c>
      <c r="BO733">
        <v>0</v>
      </c>
      <c r="BP733">
        <v>0</v>
      </c>
      <c r="BQ733">
        <v>0</v>
      </c>
      <c r="BR733">
        <v>0</v>
      </c>
      <c r="BS733">
        <v>0</v>
      </c>
      <c r="BT733">
        <v>0</v>
      </c>
      <c r="BU733">
        <v>0</v>
      </c>
      <c r="BV733">
        <v>0</v>
      </c>
      <c r="BW733">
        <v>0</v>
      </c>
      <c r="BX733">
        <v>0</v>
      </c>
    </row>
    <row r="734" spans="1:76" x14ac:dyDescent="0.25">
      <c r="A734">
        <v>74</v>
      </c>
      <c r="B734" t="s">
        <v>118</v>
      </c>
      <c r="C734">
        <v>2009</v>
      </c>
      <c r="D734" t="s">
        <v>591</v>
      </c>
      <c r="E734">
        <v>1</v>
      </c>
      <c r="F734">
        <v>1</v>
      </c>
      <c r="G734">
        <v>15454</v>
      </c>
      <c r="H734">
        <v>5.1053848695077635</v>
      </c>
      <c r="I734">
        <v>3257</v>
      </c>
      <c r="J734">
        <v>1</v>
      </c>
      <c r="K734">
        <v>417</v>
      </c>
      <c r="L734">
        <v>0.1377601585728444</v>
      </c>
      <c r="M734">
        <v>741</v>
      </c>
      <c r="N734">
        <v>2</v>
      </c>
      <c r="O734">
        <v>148</v>
      </c>
      <c r="P734">
        <v>4.8893293690122235E-2</v>
      </c>
      <c r="Q734">
        <v>1</v>
      </c>
      <c r="R734">
        <v>40634</v>
      </c>
      <c r="S734">
        <v>7370</v>
      </c>
      <c r="T734">
        <v>519130</v>
      </c>
      <c r="U734">
        <v>1</v>
      </c>
      <c r="V734">
        <v>0</v>
      </c>
      <c r="W734">
        <v>519</v>
      </c>
      <c r="X734">
        <v>741</v>
      </c>
      <c r="Y734">
        <v>1</v>
      </c>
      <c r="Z734">
        <v>1</v>
      </c>
      <c r="AA734" t="s">
        <v>795</v>
      </c>
      <c r="AB734">
        <v>85283</v>
      </c>
      <c r="AC734">
        <v>5.8</v>
      </c>
      <c r="AD734">
        <v>2405</v>
      </c>
      <c r="AE734">
        <v>0</v>
      </c>
      <c r="AF734">
        <v>2.9</v>
      </c>
      <c r="AG734">
        <v>30.218</v>
      </c>
      <c r="AH734">
        <v>668.64499999999998</v>
      </c>
      <c r="AI734">
        <v>628.98699999999997</v>
      </c>
      <c r="AJ734" t="s">
        <v>726</v>
      </c>
      <c r="AK734">
        <v>38</v>
      </c>
      <c r="AL734">
        <v>22</v>
      </c>
      <c r="AM734" t="s">
        <v>726</v>
      </c>
      <c r="AN734" t="s">
        <v>726</v>
      </c>
      <c r="AO734" t="s">
        <v>726</v>
      </c>
      <c r="AP734" t="s">
        <v>726</v>
      </c>
      <c r="AQ734" t="s">
        <v>726</v>
      </c>
      <c r="AR734" t="s">
        <v>726</v>
      </c>
      <c r="AS734" t="s">
        <v>726</v>
      </c>
      <c r="AT734" t="s">
        <v>726</v>
      </c>
      <c r="AU734">
        <v>2009</v>
      </c>
      <c r="AV734">
        <v>1</v>
      </c>
      <c r="AW734">
        <v>2</v>
      </c>
      <c r="AX734">
        <v>2010</v>
      </c>
      <c r="AY734">
        <v>2</v>
      </c>
      <c r="AZ734">
        <v>9999</v>
      </c>
      <c r="BA734">
        <v>2</v>
      </c>
      <c r="BB734">
        <v>2009</v>
      </c>
      <c r="BC734">
        <v>2</v>
      </c>
      <c r="BD734">
        <v>2010</v>
      </c>
      <c r="BE734">
        <v>2009</v>
      </c>
      <c r="BF734">
        <v>1</v>
      </c>
      <c r="BG734">
        <v>0</v>
      </c>
      <c r="BH734">
        <v>0</v>
      </c>
      <c r="BI734">
        <v>1</v>
      </c>
      <c r="BO734">
        <v>570</v>
      </c>
      <c r="BP734">
        <v>5</v>
      </c>
      <c r="BQ734">
        <v>0</v>
      </c>
      <c r="BR734">
        <v>0</v>
      </c>
      <c r="BS734">
        <v>0</v>
      </c>
      <c r="BT734">
        <v>0</v>
      </c>
      <c r="BU734">
        <v>0</v>
      </c>
      <c r="BV734">
        <v>0</v>
      </c>
      <c r="BW734">
        <v>0</v>
      </c>
      <c r="BX734">
        <v>0</v>
      </c>
    </row>
    <row r="735" spans="1:76" x14ac:dyDescent="0.25">
      <c r="A735">
        <v>74</v>
      </c>
      <c r="B735" t="s">
        <v>118</v>
      </c>
      <c r="C735">
        <v>2010</v>
      </c>
      <c r="D735" t="s">
        <v>591</v>
      </c>
      <c r="E735">
        <v>1</v>
      </c>
      <c r="F735">
        <v>1</v>
      </c>
      <c r="G735">
        <v>15454</v>
      </c>
      <c r="H735">
        <v>5.1053848695077635</v>
      </c>
      <c r="I735">
        <v>3257</v>
      </c>
      <c r="J735">
        <v>1</v>
      </c>
      <c r="K735">
        <v>417</v>
      </c>
      <c r="L735">
        <v>0.1377601585728444</v>
      </c>
      <c r="M735">
        <v>741</v>
      </c>
      <c r="N735">
        <v>2</v>
      </c>
      <c r="O735">
        <v>148</v>
      </c>
      <c r="P735">
        <v>4.8893293690122235E-2</v>
      </c>
      <c r="Q735">
        <v>1</v>
      </c>
      <c r="R735">
        <v>40634</v>
      </c>
      <c r="S735">
        <v>7370</v>
      </c>
      <c r="T735">
        <v>519130</v>
      </c>
      <c r="U735">
        <v>1</v>
      </c>
      <c r="V735">
        <v>0</v>
      </c>
      <c r="W735">
        <v>519</v>
      </c>
      <c r="X735">
        <v>741</v>
      </c>
      <c r="Y735">
        <v>1</v>
      </c>
      <c r="Z735">
        <v>1</v>
      </c>
      <c r="AA735" t="s">
        <v>795</v>
      </c>
      <c r="AB735">
        <v>85283</v>
      </c>
      <c r="AC735">
        <v>0</v>
      </c>
      <c r="AD735">
        <v>2405</v>
      </c>
      <c r="AE735">
        <v>0</v>
      </c>
      <c r="AF735">
        <v>0</v>
      </c>
      <c r="AG735">
        <v>46.357999999999997</v>
      </c>
      <c r="AH735">
        <v>761.577</v>
      </c>
      <c r="AI735">
        <v>780.55499999999995</v>
      </c>
      <c r="AJ735">
        <v>285</v>
      </c>
      <c r="AK735">
        <v>59</v>
      </c>
      <c r="AL735" t="s">
        <v>726</v>
      </c>
      <c r="AM735">
        <v>230</v>
      </c>
      <c r="AN735">
        <v>31408</v>
      </c>
      <c r="AO735">
        <v>8</v>
      </c>
      <c r="AP735" t="s">
        <v>726</v>
      </c>
      <c r="AQ735" t="s">
        <v>726</v>
      </c>
      <c r="AR735" t="s">
        <v>726</v>
      </c>
      <c r="AS735" t="s">
        <v>726</v>
      </c>
      <c r="AT735" t="s">
        <v>726</v>
      </c>
      <c r="AU735">
        <v>2009</v>
      </c>
      <c r="AV735">
        <v>1</v>
      </c>
      <c r="AW735">
        <v>2</v>
      </c>
      <c r="AX735">
        <v>2010</v>
      </c>
      <c r="AY735">
        <v>2</v>
      </c>
      <c r="AZ735">
        <v>9999</v>
      </c>
      <c r="BA735">
        <v>2</v>
      </c>
      <c r="BB735">
        <v>2009</v>
      </c>
      <c r="BC735">
        <v>2</v>
      </c>
      <c r="BD735">
        <v>2010</v>
      </c>
      <c r="BE735">
        <v>2009</v>
      </c>
      <c r="BF735">
        <v>1</v>
      </c>
      <c r="BG735">
        <v>1</v>
      </c>
      <c r="BH735">
        <v>0</v>
      </c>
      <c r="BI735">
        <v>1</v>
      </c>
      <c r="BO735">
        <v>170</v>
      </c>
      <c r="BP735">
        <v>2</v>
      </c>
      <c r="BQ735">
        <v>19</v>
      </c>
      <c r="BR735">
        <v>53</v>
      </c>
      <c r="BS735">
        <v>4</v>
      </c>
      <c r="BT735">
        <v>17</v>
      </c>
      <c r="BU735">
        <v>3</v>
      </c>
      <c r="BV735">
        <v>8</v>
      </c>
      <c r="BW735">
        <v>0</v>
      </c>
      <c r="BX735">
        <v>0</v>
      </c>
    </row>
    <row r="736" spans="1:76" x14ac:dyDescent="0.25">
      <c r="A736">
        <v>74</v>
      </c>
      <c r="B736" t="s">
        <v>118</v>
      </c>
      <c r="C736">
        <v>2011</v>
      </c>
      <c r="D736" t="s">
        <v>591</v>
      </c>
      <c r="E736">
        <v>1</v>
      </c>
      <c r="F736">
        <v>1</v>
      </c>
      <c r="G736">
        <v>15454</v>
      </c>
      <c r="H736">
        <v>5.1053848695077635</v>
      </c>
      <c r="I736">
        <v>3257</v>
      </c>
      <c r="J736">
        <v>1</v>
      </c>
      <c r="K736">
        <v>417</v>
      </c>
      <c r="L736">
        <v>0.1377601585728444</v>
      </c>
      <c r="M736">
        <v>741</v>
      </c>
      <c r="N736">
        <v>2</v>
      </c>
      <c r="O736">
        <v>148</v>
      </c>
      <c r="P736">
        <v>4.8893293690122235E-2</v>
      </c>
      <c r="Q736">
        <v>1</v>
      </c>
      <c r="R736">
        <v>40634</v>
      </c>
      <c r="S736">
        <v>7370</v>
      </c>
      <c r="T736">
        <v>519130</v>
      </c>
      <c r="U736">
        <v>1</v>
      </c>
      <c r="V736">
        <v>0</v>
      </c>
      <c r="W736">
        <v>519</v>
      </c>
      <c r="X736">
        <v>741</v>
      </c>
      <c r="Y736">
        <v>1</v>
      </c>
      <c r="Z736">
        <v>1</v>
      </c>
      <c r="AA736" t="s">
        <v>795</v>
      </c>
      <c r="AB736">
        <v>85283</v>
      </c>
      <c r="AC736">
        <v>0.9</v>
      </c>
      <c r="AD736">
        <v>3027</v>
      </c>
      <c r="AE736">
        <v>0</v>
      </c>
      <c r="AF736">
        <v>0.45</v>
      </c>
      <c r="AG736">
        <v>76.411000000000001</v>
      </c>
      <c r="AH736">
        <v>1026.482</v>
      </c>
      <c r="AI736">
        <v>1025.0640000000001</v>
      </c>
      <c r="AJ736">
        <v>819</v>
      </c>
      <c r="AK736">
        <v>0</v>
      </c>
      <c r="AL736">
        <v>21</v>
      </c>
      <c r="AM736">
        <v>232</v>
      </c>
      <c r="AN736">
        <v>60000</v>
      </c>
      <c r="AO736">
        <v>8</v>
      </c>
      <c r="AP736" t="s">
        <v>726</v>
      </c>
      <c r="AQ736" t="s">
        <v>726</v>
      </c>
      <c r="AR736" t="s">
        <v>726</v>
      </c>
      <c r="AS736" t="s">
        <v>726</v>
      </c>
      <c r="AT736" t="s">
        <v>726</v>
      </c>
      <c r="AU736">
        <v>2009</v>
      </c>
      <c r="AV736">
        <v>1</v>
      </c>
      <c r="AW736">
        <v>2</v>
      </c>
      <c r="AX736">
        <v>2010</v>
      </c>
      <c r="AY736">
        <v>2</v>
      </c>
      <c r="AZ736">
        <v>9999</v>
      </c>
      <c r="BA736">
        <v>2</v>
      </c>
      <c r="BB736">
        <v>2009</v>
      </c>
      <c r="BC736">
        <v>2</v>
      </c>
      <c r="BD736">
        <v>2010</v>
      </c>
      <c r="BE736">
        <v>2009</v>
      </c>
      <c r="BF736">
        <v>1</v>
      </c>
      <c r="BG736">
        <v>1</v>
      </c>
      <c r="BH736">
        <v>0</v>
      </c>
      <c r="BI736">
        <v>1</v>
      </c>
      <c r="BO736">
        <v>0</v>
      </c>
      <c r="BP736">
        <v>0</v>
      </c>
      <c r="BQ736">
        <v>0</v>
      </c>
      <c r="BR736">
        <v>0</v>
      </c>
      <c r="BS736">
        <v>0</v>
      </c>
      <c r="BT736">
        <v>0</v>
      </c>
      <c r="BU736">
        <v>0</v>
      </c>
      <c r="BV736">
        <v>0</v>
      </c>
      <c r="BW736">
        <v>0</v>
      </c>
      <c r="BX736">
        <v>36</v>
      </c>
    </row>
    <row r="737" spans="1:76" x14ac:dyDescent="0.25">
      <c r="A737">
        <v>74</v>
      </c>
      <c r="B737" t="s">
        <v>118</v>
      </c>
      <c r="C737">
        <v>2012</v>
      </c>
      <c r="D737" t="s">
        <v>591</v>
      </c>
      <c r="E737">
        <v>1</v>
      </c>
      <c r="F737">
        <v>1</v>
      </c>
      <c r="G737">
        <v>15454</v>
      </c>
      <c r="H737">
        <v>5.1053848695077635</v>
      </c>
      <c r="I737">
        <v>3257</v>
      </c>
      <c r="J737">
        <v>1</v>
      </c>
      <c r="K737">
        <v>417</v>
      </c>
      <c r="L737">
        <v>0.1377601585728444</v>
      </c>
      <c r="M737">
        <v>741</v>
      </c>
      <c r="N737">
        <v>2</v>
      </c>
      <c r="O737">
        <v>148</v>
      </c>
      <c r="P737">
        <v>4.8893293690122235E-2</v>
      </c>
      <c r="Q737">
        <v>1</v>
      </c>
      <c r="R737">
        <v>40634</v>
      </c>
      <c r="S737">
        <v>7370</v>
      </c>
      <c r="T737">
        <v>519130</v>
      </c>
      <c r="U737">
        <v>1</v>
      </c>
      <c r="V737">
        <v>0</v>
      </c>
      <c r="W737">
        <v>519</v>
      </c>
      <c r="X737">
        <v>741</v>
      </c>
      <c r="Y737">
        <v>1</v>
      </c>
      <c r="Z737">
        <v>1</v>
      </c>
      <c r="AA737" t="s">
        <v>795</v>
      </c>
      <c r="AB737">
        <v>85283</v>
      </c>
      <c r="AC737">
        <v>2.7</v>
      </c>
      <c r="AD737">
        <v>3571</v>
      </c>
      <c r="AE737">
        <v>0</v>
      </c>
      <c r="AF737">
        <v>1.35</v>
      </c>
      <c r="AG737">
        <v>105.41800000000001</v>
      </c>
      <c r="AH737">
        <v>1295.5509999999999</v>
      </c>
      <c r="AI737">
        <v>1309.239</v>
      </c>
      <c r="AJ737">
        <v>650</v>
      </c>
      <c r="AK737">
        <v>14</v>
      </c>
      <c r="AL737">
        <v>21</v>
      </c>
      <c r="AM737" t="s">
        <v>726</v>
      </c>
      <c r="AN737">
        <v>68050</v>
      </c>
      <c r="AO737">
        <v>12</v>
      </c>
      <c r="AP737" t="s">
        <v>726</v>
      </c>
      <c r="AQ737" t="s">
        <v>726</v>
      </c>
      <c r="AR737" t="s">
        <v>726</v>
      </c>
      <c r="AS737" t="s">
        <v>726</v>
      </c>
      <c r="AT737" t="s">
        <v>726</v>
      </c>
      <c r="AU737">
        <v>2009</v>
      </c>
      <c r="AV737">
        <v>1</v>
      </c>
      <c r="AW737">
        <v>2</v>
      </c>
      <c r="AX737">
        <v>2010</v>
      </c>
      <c r="AY737">
        <v>2</v>
      </c>
      <c r="AZ737">
        <v>9999</v>
      </c>
      <c r="BA737">
        <v>2</v>
      </c>
      <c r="BB737">
        <v>2009</v>
      </c>
      <c r="BC737">
        <v>2</v>
      </c>
      <c r="BD737">
        <v>2010</v>
      </c>
      <c r="BE737">
        <v>2009</v>
      </c>
      <c r="BF737">
        <v>1</v>
      </c>
      <c r="BG737">
        <v>1</v>
      </c>
      <c r="BH737">
        <v>0</v>
      </c>
      <c r="BI737">
        <v>1</v>
      </c>
      <c r="BO737">
        <v>0</v>
      </c>
      <c r="BP737">
        <v>0</v>
      </c>
      <c r="BQ737">
        <v>0</v>
      </c>
      <c r="BR737">
        <v>16</v>
      </c>
      <c r="BS737">
        <v>7</v>
      </c>
      <c r="BT737">
        <v>19</v>
      </c>
      <c r="BU737">
        <v>9</v>
      </c>
      <c r="BV737">
        <v>1</v>
      </c>
      <c r="BW737">
        <v>2</v>
      </c>
      <c r="BX737">
        <v>9</v>
      </c>
    </row>
    <row r="738" spans="1:76" x14ac:dyDescent="0.25">
      <c r="A738">
        <v>74</v>
      </c>
      <c r="B738" t="s">
        <v>118</v>
      </c>
      <c r="C738">
        <v>2013</v>
      </c>
      <c r="D738" t="s">
        <v>591</v>
      </c>
      <c r="E738">
        <v>1</v>
      </c>
      <c r="F738">
        <v>1</v>
      </c>
      <c r="G738">
        <v>15454</v>
      </c>
      <c r="H738">
        <v>5.1053848695077635</v>
      </c>
      <c r="I738">
        <v>3257</v>
      </c>
      <c r="J738">
        <v>1</v>
      </c>
      <c r="K738">
        <v>417</v>
      </c>
      <c r="L738">
        <v>0.1377601585728444</v>
      </c>
      <c r="M738">
        <v>741</v>
      </c>
      <c r="N738">
        <v>2</v>
      </c>
      <c r="O738">
        <v>148</v>
      </c>
      <c r="P738">
        <v>4.8893293690122235E-2</v>
      </c>
      <c r="Q738">
        <v>1</v>
      </c>
      <c r="R738">
        <v>40634</v>
      </c>
      <c r="S738">
        <v>7370</v>
      </c>
      <c r="T738">
        <v>519130</v>
      </c>
      <c r="U738">
        <v>1</v>
      </c>
      <c r="V738">
        <v>0</v>
      </c>
      <c r="W738">
        <v>519</v>
      </c>
      <c r="X738">
        <v>741</v>
      </c>
      <c r="Y738">
        <v>1</v>
      </c>
      <c r="Z738">
        <v>1</v>
      </c>
      <c r="AA738" t="s">
        <v>795</v>
      </c>
      <c r="AB738">
        <v>85283</v>
      </c>
      <c r="AC738">
        <v>6.7</v>
      </c>
      <c r="AD738">
        <v>4107</v>
      </c>
      <c r="AE738">
        <v>0</v>
      </c>
      <c r="AF738">
        <v>3.35</v>
      </c>
      <c r="AG738">
        <v>86.736999999999995</v>
      </c>
      <c r="AH738">
        <v>1491.797</v>
      </c>
      <c r="AI738">
        <v>1534.7860000000001</v>
      </c>
      <c r="AJ738" t="s">
        <v>726</v>
      </c>
      <c r="AK738">
        <v>37</v>
      </c>
      <c r="AL738">
        <v>22</v>
      </c>
      <c r="AM738" t="s">
        <v>726</v>
      </c>
      <c r="AN738" t="s">
        <v>726</v>
      </c>
      <c r="AO738" t="s">
        <v>726</v>
      </c>
      <c r="AP738" t="s">
        <v>726</v>
      </c>
      <c r="AQ738" t="s">
        <v>726</v>
      </c>
      <c r="AR738" t="s">
        <v>726</v>
      </c>
      <c r="AS738" t="s">
        <v>726</v>
      </c>
      <c r="AT738" t="s">
        <v>726</v>
      </c>
      <c r="AU738">
        <v>2009</v>
      </c>
      <c r="AV738">
        <v>1</v>
      </c>
      <c r="AW738">
        <v>2</v>
      </c>
      <c r="AX738">
        <v>2010</v>
      </c>
      <c r="AY738">
        <v>2</v>
      </c>
      <c r="AZ738">
        <v>9999</v>
      </c>
      <c r="BA738">
        <v>2</v>
      </c>
      <c r="BB738">
        <v>2009</v>
      </c>
      <c r="BC738">
        <v>2</v>
      </c>
      <c r="BD738">
        <v>2010</v>
      </c>
      <c r="BE738">
        <v>2009</v>
      </c>
      <c r="BF738">
        <v>1</v>
      </c>
      <c r="BG738">
        <v>1</v>
      </c>
      <c r="BH738">
        <v>0</v>
      </c>
      <c r="BI738">
        <v>1</v>
      </c>
      <c r="BO738">
        <v>0</v>
      </c>
      <c r="BP738">
        <v>0</v>
      </c>
      <c r="BQ738">
        <v>0</v>
      </c>
      <c r="BR738">
        <v>0</v>
      </c>
      <c r="BS738">
        <v>0</v>
      </c>
      <c r="BT738">
        <v>0</v>
      </c>
      <c r="BU738">
        <v>0</v>
      </c>
      <c r="BV738">
        <v>0</v>
      </c>
      <c r="BW738">
        <v>0</v>
      </c>
      <c r="BX738">
        <v>0</v>
      </c>
    </row>
    <row r="739" spans="1:76" x14ac:dyDescent="0.25">
      <c r="A739">
        <v>74</v>
      </c>
      <c r="B739" t="s">
        <v>118</v>
      </c>
      <c r="C739">
        <v>2014</v>
      </c>
      <c r="D739" t="s">
        <v>591</v>
      </c>
      <c r="E739">
        <v>1</v>
      </c>
      <c r="F739">
        <v>1</v>
      </c>
      <c r="G739">
        <v>15454</v>
      </c>
      <c r="H739">
        <v>5.1053848695077635</v>
      </c>
      <c r="I739">
        <v>3257</v>
      </c>
      <c r="J739">
        <v>1</v>
      </c>
      <c r="K739">
        <v>417</v>
      </c>
      <c r="L739">
        <v>0.1377601585728444</v>
      </c>
      <c r="M739">
        <v>741</v>
      </c>
      <c r="N739">
        <v>2</v>
      </c>
      <c r="O739">
        <v>148</v>
      </c>
      <c r="P739">
        <v>4.8893293690122235E-2</v>
      </c>
      <c r="Q739">
        <v>1</v>
      </c>
      <c r="R739">
        <v>40634</v>
      </c>
      <c r="S739">
        <v>7370</v>
      </c>
      <c r="T739">
        <v>519130</v>
      </c>
      <c r="U739">
        <v>1</v>
      </c>
      <c r="V739">
        <v>0</v>
      </c>
      <c r="W739">
        <v>519</v>
      </c>
      <c r="X739">
        <v>741</v>
      </c>
      <c r="Y739">
        <v>1</v>
      </c>
      <c r="Z739">
        <v>1</v>
      </c>
      <c r="AA739" t="s">
        <v>795</v>
      </c>
      <c r="AB739">
        <v>85283</v>
      </c>
      <c r="AC739">
        <v>7.2</v>
      </c>
      <c r="AD739" t="s">
        <v>726</v>
      </c>
      <c r="AE739">
        <v>0</v>
      </c>
      <c r="AF739">
        <v>3.6</v>
      </c>
      <c r="AG739">
        <v>110.553</v>
      </c>
      <c r="AH739">
        <v>1624.2840000000001</v>
      </c>
      <c r="AI739">
        <v>1794.357</v>
      </c>
      <c r="AJ739" t="s">
        <v>726</v>
      </c>
      <c r="AK739">
        <v>22</v>
      </c>
      <c r="AL739" t="s">
        <v>726</v>
      </c>
      <c r="AM739" t="s">
        <v>726</v>
      </c>
      <c r="AN739" t="s">
        <v>726</v>
      </c>
      <c r="AO739" t="s">
        <v>726</v>
      </c>
      <c r="AP739">
        <v>12</v>
      </c>
      <c r="AQ739">
        <v>8</v>
      </c>
      <c r="AR739">
        <v>11</v>
      </c>
      <c r="AS739" t="s">
        <v>726</v>
      </c>
      <c r="AT739" t="s">
        <v>726</v>
      </c>
      <c r="AU739">
        <v>2009</v>
      </c>
      <c r="AV739">
        <v>1</v>
      </c>
      <c r="AW739">
        <v>2</v>
      </c>
      <c r="AX739">
        <v>2010</v>
      </c>
      <c r="AY739">
        <v>2</v>
      </c>
      <c r="AZ739">
        <v>9999</v>
      </c>
      <c r="BA739">
        <v>2</v>
      </c>
      <c r="BB739">
        <v>2009</v>
      </c>
      <c r="BC739">
        <v>2</v>
      </c>
      <c r="BD739">
        <v>2010</v>
      </c>
      <c r="BE739">
        <v>2009</v>
      </c>
      <c r="BF739">
        <v>1</v>
      </c>
      <c r="BG739">
        <v>1</v>
      </c>
      <c r="BH739">
        <v>0</v>
      </c>
      <c r="BI739">
        <v>1</v>
      </c>
      <c r="BO739">
        <v>0</v>
      </c>
      <c r="BP739">
        <v>0</v>
      </c>
      <c r="BQ739">
        <v>0</v>
      </c>
      <c r="BR739">
        <v>0</v>
      </c>
      <c r="BS739">
        <v>0</v>
      </c>
      <c r="BT739">
        <v>0</v>
      </c>
      <c r="BU739">
        <v>0</v>
      </c>
      <c r="BV739">
        <v>0</v>
      </c>
      <c r="BW739">
        <v>0</v>
      </c>
      <c r="BX739">
        <v>0</v>
      </c>
    </row>
    <row r="740" spans="1:76" x14ac:dyDescent="0.25">
      <c r="A740">
        <v>74</v>
      </c>
      <c r="B740" t="s">
        <v>118</v>
      </c>
      <c r="C740">
        <v>2015</v>
      </c>
      <c r="D740" t="s">
        <v>591</v>
      </c>
      <c r="E740">
        <v>1</v>
      </c>
      <c r="F740">
        <v>1</v>
      </c>
      <c r="G740">
        <v>15454</v>
      </c>
      <c r="H740">
        <v>5.1053848695077635</v>
      </c>
      <c r="I740">
        <v>3257</v>
      </c>
      <c r="J740">
        <v>1</v>
      </c>
      <c r="K740">
        <v>417</v>
      </c>
      <c r="L740">
        <v>0.1377601585728444</v>
      </c>
      <c r="M740">
        <v>741</v>
      </c>
      <c r="N740">
        <v>2</v>
      </c>
      <c r="O740">
        <v>148</v>
      </c>
      <c r="P740">
        <v>4.8893293690122235E-2</v>
      </c>
      <c r="Q740">
        <v>1</v>
      </c>
      <c r="R740">
        <v>40634</v>
      </c>
      <c r="S740">
        <v>7370</v>
      </c>
      <c r="T740">
        <v>519130</v>
      </c>
      <c r="U740">
        <v>1</v>
      </c>
      <c r="V740">
        <v>0</v>
      </c>
      <c r="W740">
        <v>519</v>
      </c>
      <c r="X740">
        <v>741</v>
      </c>
      <c r="Y740">
        <v>1</v>
      </c>
      <c r="Z740">
        <v>1</v>
      </c>
      <c r="AA740" t="s">
        <v>795</v>
      </c>
      <c r="AB740">
        <v>85283</v>
      </c>
      <c r="AC740">
        <v>0</v>
      </c>
      <c r="AD740" t="s">
        <v>726</v>
      </c>
      <c r="AE740">
        <v>0</v>
      </c>
      <c r="AF740">
        <v>0</v>
      </c>
      <c r="AG740">
        <v>126.2</v>
      </c>
      <c r="AH740">
        <v>2014.2</v>
      </c>
      <c r="AI740">
        <v>2001.3</v>
      </c>
      <c r="AJ740" t="s">
        <v>726</v>
      </c>
      <c r="AK740" t="s">
        <v>726</v>
      </c>
      <c r="AL740" t="s">
        <v>726</v>
      </c>
      <c r="AM740">
        <v>23</v>
      </c>
      <c r="AN740">
        <v>100</v>
      </c>
      <c r="AO740">
        <v>26400</v>
      </c>
      <c r="AP740" t="s">
        <v>726</v>
      </c>
      <c r="AQ740">
        <v>8</v>
      </c>
      <c r="AR740" t="s">
        <v>726</v>
      </c>
      <c r="AS740">
        <v>11</v>
      </c>
      <c r="AT740" t="s">
        <v>726</v>
      </c>
      <c r="AU740">
        <v>2009</v>
      </c>
      <c r="AV740">
        <v>1</v>
      </c>
      <c r="AW740">
        <v>2</v>
      </c>
      <c r="AX740">
        <v>2010</v>
      </c>
      <c r="AY740">
        <v>2</v>
      </c>
      <c r="AZ740">
        <v>9999</v>
      </c>
      <c r="BA740">
        <v>2</v>
      </c>
      <c r="BB740">
        <v>2009</v>
      </c>
      <c r="BC740">
        <v>2</v>
      </c>
      <c r="BD740">
        <v>2010</v>
      </c>
      <c r="BE740">
        <v>2009</v>
      </c>
      <c r="BF740">
        <v>1</v>
      </c>
      <c r="BG740">
        <v>1</v>
      </c>
      <c r="BH740">
        <v>0</v>
      </c>
      <c r="BI740">
        <v>1</v>
      </c>
      <c r="BO740">
        <v>0</v>
      </c>
      <c r="BP740">
        <v>0</v>
      </c>
      <c r="BQ740">
        <v>0</v>
      </c>
      <c r="BR740">
        <v>0</v>
      </c>
      <c r="BS740">
        <v>0</v>
      </c>
      <c r="BT740">
        <v>0</v>
      </c>
      <c r="BU740">
        <v>0</v>
      </c>
      <c r="BV740">
        <v>0</v>
      </c>
      <c r="BW740">
        <v>1</v>
      </c>
      <c r="BX740">
        <v>0</v>
      </c>
    </row>
    <row r="741" spans="1:76" x14ac:dyDescent="0.25">
      <c r="A741">
        <v>74</v>
      </c>
      <c r="B741" t="s">
        <v>118</v>
      </c>
      <c r="C741">
        <v>2016</v>
      </c>
      <c r="D741" t="s">
        <v>591</v>
      </c>
      <c r="E741">
        <v>1</v>
      </c>
      <c r="F741">
        <v>1</v>
      </c>
      <c r="G741">
        <v>15454</v>
      </c>
      <c r="H741">
        <v>5.1053848695077635</v>
      </c>
      <c r="I741">
        <v>3257</v>
      </c>
      <c r="J741">
        <v>1</v>
      </c>
      <c r="K741">
        <v>417</v>
      </c>
      <c r="L741">
        <v>0.1377601585728444</v>
      </c>
      <c r="M741">
        <v>741</v>
      </c>
      <c r="N741">
        <v>2</v>
      </c>
      <c r="O741">
        <v>148</v>
      </c>
      <c r="P741">
        <v>4.8893293690122235E-2</v>
      </c>
      <c r="Q741">
        <v>1</v>
      </c>
      <c r="R741">
        <v>40634</v>
      </c>
      <c r="S741">
        <v>7370</v>
      </c>
      <c r="T741">
        <v>519130</v>
      </c>
      <c r="U741">
        <v>1</v>
      </c>
      <c r="V741">
        <v>0</v>
      </c>
      <c r="W741">
        <v>519</v>
      </c>
      <c r="X741">
        <v>741</v>
      </c>
      <c r="Y741">
        <v>1</v>
      </c>
      <c r="Z741">
        <v>1</v>
      </c>
      <c r="AA741" t="s">
        <v>795</v>
      </c>
      <c r="AB741">
        <v>85283</v>
      </c>
      <c r="AC741" t="s">
        <v>726</v>
      </c>
      <c r="AD741" t="s">
        <v>726</v>
      </c>
      <c r="AE741" t="s">
        <v>726</v>
      </c>
      <c r="AF741" t="s">
        <v>726</v>
      </c>
      <c r="AG741" t="s">
        <v>726</v>
      </c>
      <c r="AH741" t="s">
        <v>726</v>
      </c>
      <c r="AI741" t="s">
        <v>726</v>
      </c>
      <c r="AJ741" t="s">
        <v>726</v>
      </c>
      <c r="AK741" t="s">
        <v>726</v>
      </c>
      <c r="AL741" t="s">
        <v>726</v>
      </c>
      <c r="AM741">
        <v>22</v>
      </c>
      <c r="AN741" t="s">
        <v>726</v>
      </c>
      <c r="AO741" t="s">
        <v>726</v>
      </c>
      <c r="AP741" t="s">
        <v>726</v>
      </c>
      <c r="AQ741" t="s">
        <v>726</v>
      </c>
      <c r="AR741" t="s">
        <v>726</v>
      </c>
      <c r="AS741" t="s">
        <v>726</v>
      </c>
      <c r="AT741" t="s">
        <v>726</v>
      </c>
      <c r="AU741">
        <v>2009</v>
      </c>
      <c r="AV741">
        <v>1</v>
      </c>
      <c r="AW741">
        <v>2</v>
      </c>
      <c r="AX741">
        <v>2010</v>
      </c>
      <c r="AY741">
        <v>2</v>
      </c>
      <c r="AZ741">
        <v>9999</v>
      </c>
      <c r="BA741">
        <v>2</v>
      </c>
      <c r="BB741">
        <v>2009</v>
      </c>
      <c r="BC741">
        <v>2</v>
      </c>
      <c r="BD741">
        <v>2010</v>
      </c>
      <c r="BE741">
        <v>2009</v>
      </c>
      <c r="BF741">
        <v>1</v>
      </c>
      <c r="BG741">
        <v>1</v>
      </c>
      <c r="BH741">
        <v>0</v>
      </c>
      <c r="BI741">
        <v>1</v>
      </c>
      <c r="BO741">
        <v>0</v>
      </c>
      <c r="BP741">
        <v>0</v>
      </c>
      <c r="BQ741">
        <v>0</v>
      </c>
      <c r="BR741">
        <v>0</v>
      </c>
      <c r="BS741">
        <v>0</v>
      </c>
      <c r="BT741">
        <v>0</v>
      </c>
      <c r="BU741">
        <v>0</v>
      </c>
      <c r="BV741">
        <v>0</v>
      </c>
      <c r="BW741">
        <v>0</v>
      </c>
      <c r="BX741">
        <v>0</v>
      </c>
    </row>
    <row r="742" spans="1:76" x14ac:dyDescent="0.25">
      <c r="A742">
        <v>75</v>
      </c>
      <c r="B742" t="s">
        <v>119</v>
      </c>
      <c r="C742">
        <v>2007</v>
      </c>
      <c r="D742" t="s">
        <v>591</v>
      </c>
      <c r="E742">
        <v>1</v>
      </c>
      <c r="F742">
        <v>1</v>
      </c>
      <c r="G742">
        <v>8139</v>
      </c>
      <c r="H742">
        <v>4.8941671677690923</v>
      </c>
      <c r="I742">
        <v>3138</v>
      </c>
      <c r="J742">
        <v>1</v>
      </c>
      <c r="K742">
        <v>578</v>
      </c>
      <c r="L742">
        <v>0.34756464221286831</v>
      </c>
      <c r="M742">
        <v>1319</v>
      </c>
      <c r="N742">
        <v>1</v>
      </c>
      <c r="O742">
        <v>2688</v>
      </c>
      <c r="P742">
        <v>1.6163559831629586</v>
      </c>
      <c r="Q742">
        <v>109</v>
      </c>
      <c r="R742">
        <v>39600</v>
      </c>
      <c r="S742">
        <v>7370</v>
      </c>
      <c r="T742">
        <v>519130</v>
      </c>
      <c r="U742">
        <v>1</v>
      </c>
      <c r="V742">
        <v>252</v>
      </c>
      <c r="W742">
        <v>1830</v>
      </c>
      <c r="X742">
        <v>9617</v>
      </c>
      <c r="Y742">
        <v>1</v>
      </c>
      <c r="Z742">
        <v>0</v>
      </c>
      <c r="AA742" t="s">
        <v>796</v>
      </c>
      <c r="AB742">
        <v>44262</v>
      </c>
      <c r="AC742" t="s">
        <v>726</v>
      </c>
      <c r="AD742">
        <v>1102</v>
      </c>
      <c r="AE742" t="s">
        <v>726</v>
      </c>
      <c r="AF742" t="s">
        <v>726</v>
      </c>
      <c r="AG742">
        <v>109.56699999999999</v>
      </c>
      <c r="AH742">
        <v>523.75</v>
      </c>
      <c r="AI742">
        <v>475.80099999999999</v>
      </c>
      <c r="AJ742">
        <v>189</v>
      </c>
      <c r="AK742">
        <v>27</v>
      </c>
      <c r="AL742">
        <v>258</v>
      </c>
      <c r="AM742" t="s">
        <v>726</v>
      </c>
      <c r="AN742">
        <v>1900</v>
      </c>
      <c r="AO742">
        <v>9</v>
      </c>
      <c r="AP742" t="s">
        <v>726</v>
      </c>
      <c r="AQ742" t="s">
        <v>726</v>
      </c>
      <c r="AR742" t="s">
        <v>726</v>
      </c>
      <c r="AS742" t="s">
        <v>726</v>
      </c>
      <c r="AT742" t="s">
        <v>726</v>
      </c>
      <c r="AU742">
        <v>2009</v>
      </c>
      <c r="AV742">
        <v>1</v>
      </c>
      <c r="AW742">
        <v>2</v>
      </c>
      <c r="AX742">
        <v>2008</v>
      </c>
      <c r="AY742">
        <v>1</v>
      </c>
      <c r="AZ742">
        <v>9999</v>
      </c>
      <c r="BA742">
        <v>2</v>
      </c>
      <c r="BB742">
        <v>2009</v>
      </c>
      <c r="BC742">
        <v>1</v>
      </c>
      <c r="BD742">
        <v>2008</v>
      </c>
      <c r="BE742">
        <v>2008</v>
      </c>
      <c r="BF742">
        <v>0</v>
      </c>
      <c r="BG742">
        <v>0</v>
      </c>
      <c r="BH742">
        <v>0</v>
      </c>
      <c r="BI742">
        <v>0</v>
      </c>
      <c r="BO742">
        <v>0</v>
      </c>
      <c r="BP742">
        <v>0</v>
      </c>
      <c r="BQ742">
        <v>0</v>
      </c>
      <c r="BR742">
        <v>0</v>
      </c>
      <c r="BS742">
        <v>0</v>
      </c>
      <c r="BT742">
        <v>0</v>
      </c>
      <c r="BU742">
        <v>0</v>
      </c>
      <c r="BV742">
        <v>0</v>
      </c>
      <c r="BW742">
        <v>0</v>
      </c>
      <c r="BX742">
        <v>0</v>
      </c>
    </row>
    <row r="743" spans="1:76" x14ac:dyDescent="0.25">
      <c r="A743">
        <v>75</v>
      </c>
      <c r="B743" t="s">
        <v>119</v>
      </c>
      <c r="C743">
        <v>2008</v>
      </c>
      <c r="D743" t="s">
        <v>591</v>
      </c>
      <c r="E743">
        <v>1</v>
      </c>
      <c r="F743">
        <v>1</v>
      </c>
      <c r="G743">
        <v>8139</v>
      </c>
      <c r="H743">
        <v>4.8941671677690923</v>
      </c>
      <c r="I743">
        <v>3138</v>
      </c>
      <c r="J743">
        <v>1</v>
      </c>
      <c r="K743">
        <v>578</v>
      </c>
      <c r="L743">
        <v>0.34756464221286831</v>
      </c>
      <c r="M743">
        <v>1319</v>
      </c>
      <c r="N743">
        <v>1</v>
      </c>
      <c r="O743">
        <v>2688</v>
      </c>
      <c r="P743">
        <v>1.6163559831629586</v>
      </c>
      <c r="Q743">
        <v>109</v>
      </c>
      <c r="R743">
        <v>39600</v>
      </c>
      <c r="S743">
        <v>7370</v>
      </c>
      <c r="T743">
        <v>519130</v>
      </c>
      <c r="U743">
        <v>1</v>
      </c>
      <c r="V743">
        <v>252</v>
      </c>
      <c r="W743">
        <v>1830</v>
      </c>
      <c r="X743">
        <v>9617</v>
      </c>
      <c r="Y743">
        <v>1</v>
      </c>
      <c r="Z743">
        <v>0</v>
      </c>
      <c r="AA743" t="s">
        <v>796</v>
      </c>
      <c r="AB743">
        <v>44262</v>
      </c>
      <c r="AC743">
        <v>4.9000000000000004</v>
      </c>
      <c r="AD743">
        <v>1102</v>
      </c>
      <c r="AE743">
        <v>0</v>
      </c>
      <c r="AF743">
        <v>2.4500000000000002</v>
      </c>
      <c r="AG743">
        <v>125.017</v>
      </c>
      <c r="AH743">
        <v>587.274</v>
      </c>
      <c r="AI743">
        <v>575.51900000000001</v>
      </c>
      <c r="AJ743" t="s">
        <v>726</v>
      </c>
      <c r="AK743">
        <v>29</v>
      </c>
      <c r="AL743">
        <v>32</v>
      </c>
      <c r="AM743" t="s">
        <v>726</v>
      </c>
      <c r="AN743" t="s">
        <v>726</v>
      </c>
      <c r="AO743" t="s">
        <v>726</v>
      </c>
      <c r="AP743" t="s">
        <v>726</v>
      </c>
      <c r="AQ743" t="s">
        <v>726</v>
      </c>
      <c r="AR743" t="s">
        <v>726</v>
      </c>
      <c r="AS743" t="s">
        <v>726</v>
      </c>
      <c r="AT743" t="s">
        <v>726</v>
      </c>
      <c r="AU743">
        <v>2009</v>
      </c>
      <c r="AV743">
        <v>1</v>
      </c>
      <c r="AW743">
        <v>2</v>
      </c>
      <c r="AX743">
        <v>2008</v>
      </c>
      <c r="AY743">
        <v>1</v>
      </c>
      <c r="AZ743">
        <v>9999</v>
      </c>
      <c r="BA743">
        <v>2</v>
      </c>
      <c r="BB743">
        <v>2009</v>
      </c>
      <c r="BC743">
        <v>1</v>
      </c>
      <c r="BD743">
        <v>2008</v>
      </c>
      <c r="BE743">
        <v>2008</v>
      </c>
      <c r="BF743">
        <v>0</v>
      </c>
      <c r="BG743">
        <v>0</v>
      </c>
      <c r="BH743">
        <v>0</v>
      </c>
      <c r="BI743">
        <v>0</v>
      </c>
      <c r="BO743">
        <v>0</v>
      </c>
      <c r="BP743">
        <v>0</v>
      </c>
      <c r="BQ743">
        <v>0</v>
      </c>
      <c r="BR743">
        <v>0</v>
      </c>
      <c r="BS743">
        <v>0</v>
      </c>
      <c r="BT743">
        <v>0</v>
      </c>
      <c r="BU743">
        <v>0</v>
      </c>
      <c r="BV743">
        <v>0</v>
      </c>
      <c r="BW743">
        <v>0</v>
      </c>
      <c r="BX743">
        <v>0</v>
      </c>
    </row>
    <row r="744" spans="1:76" x14ac:dyDescent="0.25">
      <c r="A744">
        <v>75</v>
      </c>
      <c r="B744" t="s">
        <v>119</v>
      </c>
      <c r="C744">
        <v>2009</v>
      </c>
      <c r="D744" t="s">
        <v>591</v>
      </c>
      <c r="E744">
        <v>1</v>
      </c>
      <c r="F744">
        <v>1</v>
      </c>
      <c r="G744">
        <v>8139</v>
      </c>
      <c r="H744">
        <v>4.8941671677690923</v>
      </c>
      <c r="I744">
        <v>3138</v>
      </c>
      <c r="J744">
        <v>1</v>
      </c>
      <c r="K744">
        <v>578</v>
      </c>
      <c r="L744">
        <v>0.34756464221286831</v>
      </c>
      <c r="M744">
        <v>1319</v>
      </c>
      <c r="N744">
        <v>1</v>
      </c>
      <c r="O744">
        <v>2688</v>
      </c>
      <c r="P744">
        <v>1.6163559831629586</v>
      </c>
      <c r="Q744">
        <v>109</v>
      </c>
      <c r="R744">
        <v>39600</v>
      </c>
      <c r="S744">
        <v>7370</v>
      </c>
      <c r="T744">
        <v>519130</v>
      </c>
      <c r="U744">
        <v>1</v>
      </c>
      <c r="V744">
        <v>252</v>
      </c>
      <c r="W744">
        <v>1830</v>
      </c>
      <c r="X744">
        <v>9617</v>
      </c>
      <c r="Y744">
        <v>1</v>
      </c>
      <c r="Z744">
        <v>0</v>
      </c>
      <c r="AA744" t="s">
        <v>796</v>
      </c>
      <c r="AB744">
        <v>44262</v>
      </c>
      <c r="AC744">
        <v>0</v>
      </c>
      <c r="AD744">
        <v>1322</v>
      </c>
      <c r="AE744">
        <v>0</v>
      </c>
      <c r="AF744">
        <v>0</v>
      </c>
      <c r="AG744">
        <v>144.94999999999999</v>
      </c>
      <c r="AH744">
        <v>633.13699999999994</v>
      </c>
      <c r="AI744">
        <v>622.02300000000002</v>
      </c>
      <c r="AJ744">
        <v>113</v>
      </c>
      <c r="AK744">
        <v>21</v>
      </c>
      <c r="AL744" t="s">
        <v>726</v>
      </c>
      <c r="AM744" t="s">
        <v>726</v>
      </c>
      <c r="AN744">
        <v>1674</v>
      </c>
      <c r="AO744">
        <v>5</v>
      </c>
      <c r="AP744" t="s">
        <v>726</v>
      </c>
      <c r="AQ744" t="s">
        <v>726</v>
      </c>
      <c r="AR744" t="s">
        <v>726</v>
      </c>
      <c r="AS744" t="s">
        <v>726</v>
      </c>
      <c r="AT744" t="s">
        <v>726</v>
      </c>
      <c r="AU744">
        <v>2009</v>
      </c>
      <c r="AV744">
        <v>1</v>
      </c>
      <c r="AW744">
        <v>2</v>
      </c>
      <c r="AX744">
        <v>2008</v>
      </c>
      <c r="AY744">
        <v>1</v>
      </c>
      <c r="AZ744">
        <v>9999</v>
      </c>
      <c r="BA744">
        <v>2</v>
      </c>
      <c r="BB744">
        <v>2009</v>
      </c>
      <c r="BC744">
        <v>1</v>
      </c>
      <c r="BD744">
        <v>2008</v>
      </c>
      <c r="BE744">
        <v>2008</v>
      </c>
      <c r="BF744">
        <v>1</v>
      </c>
      <c r="BG744">
        <v>0</v>
      </c>
      <c r="BH744">
        <v>0</v>
      </c>
      <c r="BI744">
        <v>1</v>
      </c>
      <c r="BO744">
        <v>0</v>
      </c>
      <c r="BP744">
        <v>0</v>
      </c>
      <c r="BQ744">
        <v>0</v>
      </c>
      <c r="BR744">
        <v>0</v>
      </c>
      <c r="BS744">
        <v>0</v>
      </c>
      <c r="BT744">
        <v>0</v>
      </c>
      <c r="BU744">
        <v>0</v>
      </c>
      <c r="BV744">
        <v>0</v>
      </c>
      <c r="BW744">
        <v>0</v>
      </c>
      <c r="BX744">
        <v>0</v>
      </c>
    </row>
    <row r="745" spans="1:76" x14ac:dyDescent="0.25">
      <c r="A745">
        <v>75</v>
      </c>
      <c r="B745" t="s">
        <v>119</v>
      </c>
      <c r="C745">
        <v>2010</v>
      </c>
      <c r="D745" t="s">
        <v>591</v>
      </c>
      <c r="E745">
        <v>1</v>
      </c>
      <c r="F745">
        <v>1</v>
      </c>
      <c r="G745">
        <v>8139</v>
      </c>
      <c r="H745">
        <v>4.8941671677690923</v>
      </c>
      <c r="I745">
        <v>3138</v>
      </c>
      <c r="J745">
        <v>1</v>
      </c>
      <c r="K745">
        <v>578</v>
      </c>
      <c r="L745">
        <v>0.34756464221286831</v>
      </c>
      <c r="M745">
        <v>1319</v>
      </c>
      <c r="N745">
        <v>1</v>
      </c>
      <c r="O745">
        <v>2688</v>
      </c>
      <c r="P745">
        <v>1.6163559831629586</v>
      </c>
      <c r="Q745">
        <v>109</v>
      </c>
      <c r="R745">
        <v>39600</v>
      </c>
      <c r="S745">
        <v>7370</v>
      </c>
      <c r="T745">
        <v>519130</v>
      </c>
      <c r="U745">
        <v>1</v>
      </c>
      <c r="V745">
        <v>252</v>
      </c>
      <c r="W745">
        <v>1830</v>
      </c>
      <c r="X745">
        <v>9617</v>
      </c>
      <c r="Y745">
        <v>1</v>
      </c>
      <c r="Z745">
        <v>0</v>
      </c>
      <c r="AA745" t="s">
        <v>796</v>
      </c>
      <c r="AB745">
        <v>44262</v>
      </c>
      <c r="AC745">
        <v>5.3</v>
      </c>
      <c r="AD745">
        <v>1355</v>
      </c>
      <c r="AE745">
        <v>0</v>
      </c>
      <c r="AF745">
        <v>2.65</v>
      </c>
      <c r="AG745">
        <v>150.21100000000001</v>
      </c>
      <c r="AH745">
        <v>644.60799999999995</v>
      </c>
      <c r="AI745">
        <v>641.05899999999997</v>
      </c>
      <c r="AJ745">
        <v>39</v>
      </c>
      <c r="AK745">
        <v>0</v>
      </c>
      <c r="AL745">
        <v>31</v>
      </c>
      <c r="AM745">
        <v>70</v>
      </c>
      <c r="AN745">
        <v>1893</v>
      </c>
      <c r="AO745">
        <v>9</v>
      </c>
      <c r="AP745" t="s">
        <v>726</v>
      </c>
      <c r="AQ745" t="s">
        <v>726</v>
      </c>
      <c r="AR745" t="s">
        <v>726</v>
      </c>
      <c r="AS745" t="s">
        <v>726</v>
      </c>
      <c r="AT745" t="s">
        <v>726</v>
      </c>
      <c r="AU745">
        <v>2009</v>
      </c>
      <c r="AV745">
        <v>1</v>
      </c>
      <c r="AW745">
        <v>2</v>
      </c>
      <c r="AX745">
        <v>2008</v>
      </c>
      <c r="AY745">
        <v>1</v>
      </c>
      <c r="AZ745">
        <v>9999</v>
      </c>
      <c r="BA745">
        <v>2</v>
      </c>
      <c r="BB745">
        <v>2009</v>
      </c>
      <c r="BC745">
        <v>1</v>
      </c>
      <c r="BD745">
        <v>2008</v>
      </c>
      <c r="BE745">
        <v>2008</v>
      </c>
      <c r="BF745">
        <v>1</v>
      </c>
      <c r="BG745">
        <v>0</v>
      </c>
      <c r="BH745">
        <v>0</v>
      </c>
      <c r="BI745">
        <v>1</v>
      </c>
      <c r="BO745">
        <v>0</v>
      </c>
      <c r="BP745">
        <v>0</v>
      </c>
      <c r="BQ745">
        <v>0</v>
      </c>
      <c r="BR745">
        <v>0</v>
      </c>
      <c r="BS745">
        <v>0</v>
      </c>
      <c r="BT745">
        <v>0</v>
      </c>
      <c r="BU745">
        <v>0</v>
      </c>
      <c r="BV745">
        <v>0</v>
      </c>
      <c r="BW745">
        <v>0</v>
      </c>
      <c r="BX745">
        <v>0</v>
      </c>
    </row>
    <row r="746" spans="1:76" x14ac:dyDescent="0.25">
      <c r="A746">
        <v>75</v>
      </c>
      <c r="B746" t="s">
        <v>119</v>
      </c>
      <c r="C746">
        <v>2011</v>
      </c>
      <c r="D746" t="s">
        <v>591</v>
      </c>
      <c r="E746">
        <v>1</v>
      </c>
      <c r="F746">
        <v>1</v>
      </c>
      <c r="G746">
        <v>8139</v>
      </c>
      <c r="H746">
        <v>4.8941671677690923</v>
      </c>
      <c r="I746">
        <v>3138</v>
      </c>
      <c r="J746">
        <v>1</v>
      </c>
      <c r="K746">
        <v>578</v>
      </c>
      <c r="L746">
        <v>0.34756464221286831</v>
      </c>
      <c r="M746">
        <v>1319</v>
      </c>
      <c r="N746">
        <v>1</v>
      </c>
      <c r="O746">
        <v>2688</v>
      </c>
      <c r="P746">
        <v>1.6163559831629586</v>
      </c>
      <c r="Q746">
        <v>109</v>
      </c>
      <c r="R746">
        <v>39600</v>
      </c>
      <c r="S746">
        <v>7370</v>
      </c>
      <c r="T746">
        <v>519130</v>
      </c>
      <c r="U746">
        <v>1</v>
      </c>
      <c r="V746">
        <v>252</v>
      </c>
      <c r="W746">
        <v>1830</v>
      </c>
      <c r="X746">
        <v>9617</v>
      </c>
      <c r="Y746">
        <v>1</v>
      </c>
      <c r="Z746">
        <v>0</v>
      </c>
      <c r="AA746" t="s">
        <v>796</v>
      </c>
      <c r="AB746">
        <v>44262</v>
      </c>
      <c r="AC746">
        <v>3.7</v>
      </c>
      <c r="AD746">
        <v>1663</v>
      </c>
      <c r="AE746">
        <v>0</v>
      </c>
      <c r="AF746">
        <v>1.85</v>
      </c>
      <c r="AG746">
        <v>171.04599999999999</v>
      </c>
      <c r="AH746">
        <v>657.44</v>
      </c>
      <c r="AI746">
        <v>726.51</v>
      </c>
      <c r="AJ746">
        <v>301</v>
      </c>
      <c r="AK746">
        <v>9</v>
      </c>
      <c r="AL746">
        <v>29</v>
      </c>
      <c r="AM746">
        <v>125</v>
      </c>
      <c r="AN746">
        <v>3562</v>
      </c>
      <c r="AO746">
        <v>9</v>
      </c>
      <c r="AP746" t="s">
        <v>726</v>
      </c>
      <c r="AQ746" t="s">
        <v>726</v>
      </c>
      <c r="AR746" t="s">
        <v>726</v>
      </c>
      <c r="AS746" t="s">
        <v>726</v>
      </c>
      <c r="AT746" t="s">
        <v>726</v>
      </c>
      <c r="AU746">
        <v>2009</v>
      </c>
      <c r="AV746">
        <v>1</v>
      </c>
      <c r="AW746">
        <v>2</v>
      </c>
      <c r="AX746">
        <v>2008</v>
      </c>
      <c r="AY746">
        <v>1</v>
      </c>
      <c r="AZ746">
        <v>9999</v>
      </c>
      <c r="BA746">
        <v>2</v>
      </c>
      <c r="BB746">
        <v>2009</v>
      </c>
      <c r="BC746">
        <v>1</v>
      </c>
      <c r="BD746">
        <v>2008</v>
      </c>
      <c r="BE746">
        <v>2008</v>
      </c>
      <c r="BF746">
        <v>1</v>
      </c>
      <c r="BG746">
        <v>0</v>
      </c>
      <c r="BH746">
        <v>0</v>
      </c>
      <c r="BI746">
        <v>1</v>
      </c>
      <c r="BO746">
        <v>0</v>
      </c>
      <c r="BP746">
        <v>0</v>
      </c>
      <c r="BQ746">
        <v>0</v>
      </c>
      <c r="BR746">
        <v>0</v>
      </c>
      <c r="BS746">
        <v>0</v>
      </c>
      <c r="BT746">
        <v>0</v>
      </c>
      <c r="BU746">
        <v>0</v>
      </c>
      <c r="BV746">
        <v>0</v>
      </c>
      <c r="BW746">
        <v>0</v>
      </c>
      <c r="BX746">
        <v>0</v>
      </c>
    </row>
    <row r="747" spans="1:76" x14ac:dyDescent="0.25">
      <c r="A747">
        <v>75</v>
      </c>
      <c r="B747" t="s">
        <v>119</v>
      </c>
      <c r="C747">
        <v>2012</v>
      </c>
      <c r="D747" t="s">
        <v>591</v>
      </c>
      <c r="E747">
        <v>1</v>
      </c>
      <c r="F747">
        <v>1</v>
      </c>
      <c r="G747">
        <v>8139</v>
      </c>
      <c r="H747">
        <v>4.8941671677690923</v>
      </c>
      <c r="I747">
        <v>3138</v>
      </c>
      <c r="J747">
        <v>1</v>
      </c>
      <c r="K747">
        <v>578</v>
      </c>
      <c r="L747">
        <v>0.34756464221286831</v>
      </c>
      <c r="M747">
        <v>1319</v>
      </c>
      <c r="N747">
        <v>1</v>
      </c>
      <c r="O747">
        <v>2688</v>
      </c>
      <c r="P747">
        <v>1.6163559831629586</v>
      </c>
      <c r="Q747">
        <v>109</v>
      </c>
      <c r="R747">
        <v>39600</v>
      </c>
      <c r="S747">
        <v>7370</v>
      </c>
      <c r="T747">
        <v>519130</v>
      </c>
      <c r="U747">
        <v>1</v>
      </c>
      <c r="V747">
        <v>252</v>
      </c>
      <c r="W747">
        <v>1830</v>
      </c>
      <c r="X747">
        <v>9617</v>
      </c>
      <c r="Y747">
        <v>1</v>
      </c>
      <c r="Z747">
        <v>0</v>
      </c>
      <c r="AA747" t="s">
        <v>796</v>
      </c>
      <c r="AB747">
        <v>44262</v>
      </c>
      <c r="AC747">
        <v>2.6</v>
      </c>
      <c r="AD747">
        <v>1867</v>
      </c>
      <c r="AE747">
        <v>0</v>
      </c>
      <c r="AF747">
        <v>1.3</v>
      </c>
      <c r="AG747">
        <v>188.809</v>
      </c>
      <c r="AH747">
        <v>694.14300000000003</v>
      </c>
      <c r="AI747">
        <v>805.79300000000001</v>
      </c>
      <c r="AJ747">
        <v>198</v>
      </c>
      <c r="AK747">
        <v>3</v>
      </c>
      <c r="AL747">
        <v>29</v>
      </c>
      <c r="AM747">
        <v>4449</v>
      </c>
      <c r="AN747">
        <v>23463</v>
      </c>
      <c r="AO747">
        <v>8</v>
      </c>
      <c r="AP747" t="s">
        <v>726</v>
      </c>
      <c r="AQ747" t="s">
        <v>726</v>
      </c>
      <c r="AR747" t="s">
        <v>726</v>
      </c>
      <c r="AS747" t="s">
        <v>726</v>
      </c>
      <c r="AT747" t="s">
        <v>726</v>
      </c>
      <c r="AU747">
        <v>2009</v>
      </c>
      <c r="AV747">
        <v>1</v>
      </c>
      <c r="AW747">
        <v>2</v>
      </c>
      <c r="AX747">
        <v>2008</v>
      </c>
      <c r="AY747">
        <v>1</v>
      </c>
      <c r="AZ747">
        <v>9999</v>
      </c>
      <c r="BA747">
        <v>2</v>
      </c>
      <c r="BB747">
        <v>2009</v>
      </c>
      <c r="BC747">
        <v>1</v>
      </c>
      <c r="BD747">
        <v>2008</v>
      </c>
      <c r="BE747">
        <v>2008</v>
      </c>
      <c r="BF747">
        <v>1</v>
      </c>
      <c r="BG747">
        <v>0</v>
      </c>
      <c r="BH747">
        <v>0</v>
      </c>
      <c r="BI747">
        <v>1</v>
      </c>
      <c r="BO747">
        <v>0</v>
      </c>
      <c r="BP747">
        <v>0</v>
      </c>
      <c r="BQ747">
        <v>0</v>
      </c>
      <c r="BR747">
        <v>0</v>
      </c>
      <c r="BS747">
        <v>0</v>
      </c>
      <c r="BT747">
        <v>0</v>
      </c>
      <c r="BU747">
        <v>0</v>
      </c>
      <c r="BV747">
        <v>0</v>
      </c>
      <c r="BW747">
        <v>0</v>
      </c>
      <c r="BX747">
        <v>0</v>
      </c>
    </row>
    <row r="748" spans="1:76" x14ac:dyDescent="0.25">
      <c r="A748">
        <v>75</v>
      </c>
      <c r="B748" t="s">
        <v>119</v>
      </c>
      <c r="C748">
        <v>2013</v>
      </c>
      <c r="D748" t="s">
        <v>591</v>
      </c>
      <c r="E748">
        <v>1</v>
      </c>
      <c r="F748">
        <v>1</v>
      </c>
      <c r="G748">
        <v>8139</v>
      </c>
      <c r="H748">
        <v>4.8941671677690923</v>
      </c>
      <c r="I748">
        <v>3138</v>
      </c>
      <c r="J748">
        <v>1</v>
      </c>
      <c r="K748">
        <v>578</v>
      </c>
      <c r="L748">
        <v>0.34756464221286831</v>
      </c>
      <c r="M748">
        <v>1319</v>
      </c>
      <c r="N748">
        <v>1</v>
      </c>
      <c r="O748">
        <v>2688</v>
      </c>
      <c r="P748">
        <v>1.6163559831629586</v>
      </c>
      <c r="Q748">
        <v>109</v>
      </c>
      <c r="R748">
        <v>39600</v>
      </c>
      <c r="S748">
        <v>7370</v>
      </c>
      <c r="T748">
        <v>519130</v>
      </c>
      <c r="U748">
        <v>1</v>
      </c>
      <c r="V748">
        <v>252</v>
      </c>
      <c r="W748">
        <v>1830</v>
      </c>
      <c r="X748">
        <v>9617</v>
      </c>
      <c r="Y748">
        <v>1</v>
      </c>
      <c r="Z748">
        <v>0</v>
      </c>
      <c r="AA748" t="s">
        <v>796</v>
      </c>
      <c r="AB748">
        <v>44262</v>
      </c>
      <c r="AC748">
        <v>5.7</v>
      </c>
      <c r="AD748">
        <v>1862</v>
      </c>
      <c r="AE748">
        <v>0</v>
      </c>
      <c r="AF748">
        <v>2.85</v>
      </c>
      <c r="AG748">
        <v>198.637</v>
      </c>
      <c r="AH748">
        <v>690.197</v>
      </c>
      <c r="AI748">
        <v>858.11199999999997</v>
      </c>
      <c r="AJ748">
        <v>1925</v>
      </c>
      <c r="AK748">
        <v>22</v>
      </c>
      <c r="AL748">
        <v>26</v>
      </c>
      <c r="AM748" t="s">
        <v>726</v>
      </c>
      <c r="AN748">
        <v>33765</v>
      </c>
      <c r="AO748">
        <v>10</v>
      </c>
      <c r="AP748" t="s">
        <v>726</v>
      </c>
      <c r="AQ748" t="s">
        <v>726</v>
      </c>
      <c r="AR748" t="s">
        <v>726</v>
      </c>
      <c r="AS748" t="s">
        <v>726</v>
      </c>
      <c r="AT748" t="s">
        <v>726</v>
      </c>
      <c r="AU748">
        <v>2009</v>
      </c>
      <c r="AV748">
        <v>1</v>
      </c>
      <c r="AW748">
        <v>2</v>
      </c>
      <c r="AX748">
        <v>2008</v>
      </c>
      <c r="AY748">
        <v>1</v>
      </c>
      <c r="AZ748">
        <v>9999</v>
      </c>
      <c r="BA748">
        <v>2</v>
      </c>
      <c r="BB748">
        <v>2009</v>
      </c>
      <c r="BC748">
        <v>1</v>
      </c>
      <c r="BD748">
        <v>2008</v>
      </c>
      <c r="BE748">
        <v>2008</v>
      </c>
      <c r="BF748">
        <v>1</v>
      </c>
      <c r="BG748">
        <v>0</v>
      </c>
      <c r="BH748">
        <v>0</v>
      </c>
      <c r="BI748">
        <v>1</v>
      </c>
      <c r="BO748">
        <v>0</v>
      </c>
      <c r="BP748">
        <v>0</v>
      </c>
      <c r="BQ748">
        <v>0</v>
      </c>
      <c r="BR748">
        <v>0</v>
      </c>
      <c r="BS748">
        <v>0</v>
      </c>
      <c r="BT748">
        <v>0</v>
      </c>
      <c r="BU748">
        <v>0</v>
      </c>
      <c r="BV748">
        <v>0</v>
      </c>
      <c r="BW748">
        <v>0</v>
      </c>
      <c r="BX748">
        <v>0</v>
      </c>
    </row>
    <row r="749" spans="1:76" x14ac:dyDescent="0.25">
      <c r="A749">
        <v>75</v>
      </c>
      <c r="B749" t="s">
        <v>119</v>
      </c>
      <c r="C749">
        <v>2014</v>
      </c>
      <c r="D749" t="s">
        <v>591</v>
      </c>
      <c r="E749">
        <v>1</v>
      </c>
      <c r="F749">
        <v>1</v>
      </c>
      <c r="G749">
        <v>8139</v>
      </c>
      <c r="H749">
        <v>4.8941671677690923</v>
      </c>
      <c r="I749">
        <v>3138</v>
      </c>
      <c r="J749">
        <v>1</v>
      </c>
      <c r="K749">
        <v>578</v>
      </c>
      <c r="L749">
        <v>0.34756464221286831</v>
      </c>
      <c r="M749">
        <v>1319</v>
      </c>
      <c r="N749">
        <v>1</v>
      </c>
      <c r="O749">
        <v>2688</v>
      </c>
      <c r="P749">
        <v>1.6163559831629586</v>
      </c>
      <c r="Q749">
        <v>109</v>
      </c>
      <c r="R749">
        <v>39600</v>
      </c>
      <c r="S749">
        <v>7370</v>
      </c>
      <c r="T749">
        <v>519130</v>
      </c>
      <c r="U749">
        <v>1</v>
      </c>
      <c r="V749">
        <v>252</v>
      </c>
      <c r="W749">
        <v>1830</v>
      </c>
      <c r="X749">
        <v>9617</v>
      </c>
      <c r="Y749">
        <v>1</v>
      </c>
      <c r="Z749">
        <v>0</v>
      </c>
      <c r="AA749" t="s">
        <v>796</v>
      </c>
      <c r="AB749">
        <v>44262</v>
      </c>
      <c r="AC749">
        <v>5.0999999999999996</v>
      </c>
      <c r="AD749">
        <v>1997</v>
      </c>
      <c r="AE749">
        <v>0</v>
      </c>
      <c r="AF749">
        <v>2.5499999999999998</v>
      </c>
      <c r="AG749">
        <v>211.54300000000001</v>
      </c>
      <c r="AH749">
        <v>663.21199999999999</v>
      </c>
      <c r="AI749">
        <v>920.33500000000004</v>
      </c>
      <c r="AJ749">
        <v>139</v>
      </c>
      <c r="AK749">
        <v>12</v>
      </c>
      <c r="AL749">
        <v>44.97</v>
      </c>
      <c r="AM749">
        <v>258</v>
      </c>
      <c r="AN749">
        <v>28141</v>
      </c>
      <c r="AO749">
        <v>10</v>
      </c>
      <c r="AP749">
        <v>8</v>
      </c>
      <c r="AQ749">
        <v>9</v>
      </c>
      <c r="AR749" t="s">
        <v>726</v>
      </c>
      <c r="AS749">
        <v>45</v>
      </c>
      <c r="AT749" t="s">
        <v>726</v>
      </c>
      <c r="AU749">
        <v>2009</v>
      </c>
      <c r="AV749">
        <v>1</v>
      </c>
      <c r="AW749">
        <v>2</v>
      </c>
      <c r="AX749">
        <v>2008</v>
      </c>
      <c r="AY749">
        <v>1</v>
      </c>
      <c r="AZ749">
        <v>9999</v>
      </c>
      <c r="BA749">
        <v>2</v>
      </c>
      <c r="BB749">
        <v>2009</v>
      </c>
      <c r="BC749">
        <v>1</v>
      </c>
      <c r="BD749">
        <v>2008</v>
      </c>
      <c r="BE749">
        <v>2008</v>
      </c>
      <c r="BF749">
        <v>1</v>
      </c>
      <c r="BG749">
        <v>0</v>
      </c>
      <c r="BH749">
        <v>0</v>
      </c>
      <c r="BI749">
        <v>1</v>
      </c>
      <c r="BO749">
        <v>911</v>
      </c>
      <c r="BP749">
        <v>123</v>
      </c>
      <c r="BQ749">
        <v>1860</v>
      </c>
      <c r="BR749">
        <v>0</v>
      </c>
      <c r="BS749">
        <v>0</v>
      </c>
      <c r="BT749">
        <v>0</v>
      </c>
      <c r="BU749">
        <v>0</v>
      </c>
      <c r="BV749">
        <v>0</v>
      </c>
      <c r="BW749">
        <v>0</v>
      </c>
      <c r="BX749">
        <v>0</v>
      </c>
    </row>
    <row r="750" spans="1:76" x14ac:dyDescent="0.25">
      <c r="A750">
        <v>75</v>
      </c>
      <c r="B750" t="s">
        <v>119</v>
      </c>
      <c r="C750">
        <v>2015</v>
      </c>
      <c r="D750" t="s">
        <v>591</v>
      </c>
      <c r="E750">
        <v>1</v>
      </c>
      <c r="F750">
        <v>1</v>
      </c>
      <c r="G750">
        <v>8139</v>
      </c>
      <c r="H750">
        <v>4.8941671677690923</v>
      </c>
      <c r="I750">
        <v>3138</v>
      </c>
      <c r="J750">
        <v>1</v>
      </c>
      <c r="K750">
        <v>578</v>
      </c>
      <c r="L750">
        <v>0.34756464221286831</v>
      </c>
      <c r="M750">
        <v>1319</v>
      </c>
      <c r="N750">
        <v>1</v>
      </c>
      <c r="O750">
        <v>2688</v>
      </c>
      <c r="P750">
        <v>1.6163559831629586</v>
      </c>
      <c r="Q750">
        <v>109</v>
      </c>
      <c r="R750">
        <v>39600</v>
      </c>
      <c r="S750">
        <v>7370</v>
      </c>
      <c r="T750">
        <v>519130</v>
      </c>
      <c r="U750">
        <v>1</v>
      </c>
      <c r="V750">
        <v>252</v>
      </c>
      <c r="W750">
        <v>1830</v>
      </c>
      <c r="X750">
        <v>9617</v>
      </c>
      <c r="Y750">
        <v>1</v>
      </c>
      <c r="Z750">
        <v>0</v>
      </c>
      <c r="AA750" t="s">
        <v>796</v>
      </c>
      <c r="AB750">
        <v>44262</v>
      </c>
      <c r="AC750">
        <v>5.3</v>
      </c>
      <c r="AD750">
        <v>2200</v>
      </c>
      <c r="AE750">
        <v>0</v>
      </c>
      <c r="AF750">
        <v>2.65</v>
      </c>
      <c r="AG750">
        <v>241.05099999999999</v>
      </c>
      <c r="AH750">
        <v>736.67100000000005</v>
      </c>
      <c r="AI750">
        <v>1006.768</v>
      </c>
      <c r="AJ750">
        <v>201</v>
      </c>
      <c r="AK750">
        <v>10</v>
      </c>
      <c r="AL750">
        <v>27</v>
      </c>
      <c r="AM750">
        <v>32</v>
      </c>
      <c r="AN750" t="s">
        <v>726</v>
      </c>
      <c r="AO750">
        <v>1900</v>
      </c>
      <c r="AP750">
        <v>10</v>
      </c>
      <c r="AQ750">
        <v>9</v>
      </c>
      <c r="AR750">
        <v>5</v>
      </c>
      <c r="AS750">
        <v>9</v>
      </c>
      <c r="AT750">
        <v>246</v>
      </c>
      <c r="AU750">
        <v>2009</v>
      </c>
      <c r="AV750">
        <v>1</v>
      </c>
      <c r="AW750">
        <v>2</v>
      </c>
      <c r="AX750">
        <v>2008</v>
      </c>
      <c r="AY750">
        <v>1</v>
      </c>
      <c r="AZ750">
        <v>9999</v>
      </c>
      <c r="BA750">
        <v>2</v>
      </c>
      <c r="BB750">
        <v>2009</v>
      </c>
      <c r="BC750">
        <v>1</v>
      </c>
      <c r="BD750">
        <v>2008</v>
      </c>
      <c r="BE750">
        <v>2008</v>
      </c>
      <c r="BF750">
        <v>1</v>
      </c>
      <c r="BG750">
        <v>0</v>
      </c>
      <c r="BH750">
        <v>0</v>
      </c>
      <c r="BI750">
        <v>1</v>
      </c>
      <c r="BO750">
        <v>1787</v>
      </c>
      <c r="BP750">
        <v>457</v>
      </c>
      <c r="BQ750">
        <v>5001</v>
      </c>
      <c r="BR750">
        <v>0</v>
      </c>
      <c r="BS750">
        <v>0</v>
      </c>
      <c r="BT750">
        <v>0</v>
      </c>
      <c r="BU750">
        <v>0</v>
      </c>
      <c r="BV750">
        <v>0</v>
      </c>
      <c r="BW750">
        <v>0</v>
      </c>
      <c r="BX750">
        <v>0</v>
      </c>
    </row>
    <row r="751" spans="1:76" x14ac:dyDescent="0.25">
      <c r="A751">
        <v>75</v>
      </c>
      <c r="B751" t="s">
        <v>119</v>
      </c>
      <c r="C751">
        <v>2016</v>
      </c>
      <c r="D751" t="s">
        <v>591</v>
      </c>
      <c r="E751">
        <v>1</v>
      </c>
      <c r="F751">
        <v>1</v>
      </c>
      <c r="G751">
        <v>8139</v>
      </c>
      <c r="H751">
        <v>4.8941671677690923</v>
      </c>
      <c r="I751">
        <v>3138</v>
      </c>
      <c r="J751">
        <v>1</v>
      </c>
      <c r="K751">
        <v>578</v>
      </c>
      <c r="L751">
        <v>0.34756464221286831</v>
      </c>
      <c r="M751">
        <v>1319</v>
      </c>
      <c r="N751">
        <v>1</v>
      </c>
      <c r="O751">
        <v>2688</v>
      </c>
      <c r="P751">
        <v>1.6163559831629586</v>
      </c>
      <c r="Q751">
        <v>109</v>
      </c>
      <c r="R751">
        <v>39600</v>
      </c>
      <c r="S751">
        <v>7370</v>
      </c>
      <c r="T751">
        <v>519130</v>
      </c>
      <c r="U751">
        <v>1</v>
      </c>
      <c r="V751">
        <v>252</v>
      </c>
      <c r="W751">
        <v>1830</v>
      </c>
      <c r="X751">
        <v>9617</v>
      </c>
      <c r="Y751">
        <v>1</v>
      </c>
      <c r="Z751">
        <v>0</v>
      </c>
      <c r="AA751" t="s">
        <v>796</v>
      </c>
      <c r="AB751">
        <v>44262</v>
      </c>
      <c r="AC751" t="s">
        <v>726</v>
      </c>
      <c r="AD751" t="s">
        <v>726</v>
      </c>
      <c r="AE751" t="s">
        <v>726</v>
      </c>
      <c r="AF751" t="s">
        <v>726</v>
      </c>
      <c r="AG751" t="s">
        <v>726</v>
      </c>
      <c r="AH751" t="s">
        <v>726</v>
      </c>
      <c r="AI751" t="s">
        <v>726</v>
      </c>
      <c r="AJ751" t="s">
        <v>726</v>
      </c>
      <c r="AK751" t="s">
        <v>726</v>
      </c>
      <c r="AL751" t="s">
        <v>726</v>
      </c>
      <c r="AM751" t="s">
        <v>726</v>
      </c>
      <c r="AN751" t="s">
        <v>726</v>
      </c>
      <c r="AO751" t="s">
        <v>726</v>
      </c>
      <c r="AP751" t="s">
        <v>726</v>
      </c>
      <c r="AQ751" t="s">
        <v>726</v>
      </c>
      <c r="AR751" t="s">
        <v>726</v>
      </c>
      <c r="AS751" t="s">
        <v>726</v>
      </c>
      <c r="AT751">
        <v>226</v>
      </c>
      <c r="AU751">
        <v>2009</v>
      </c>
      <c r="AV751">
        <v>1</v>
      </c>
      <c r="AW751">
        <v>2</v>
      </c>
      <c r="AX751">
        <v>2008</v>
      </c>
      <c r="AY751">
        <v>1</v>
      </c>
      <c r="AZ751">
        <v>9999</v>
      </c>
      <c r="BA751">
        <v>2</v>
      </c>
      <c r="BB751">
        <v>2009</v>
      </c>
      <c r="BC751">
        <v>1</v>
      </c>
      <c r="BD751">
        <v>2008</v>
      </c>
      <c r="BE751">
        <v>2008</v>
      </c>
      <c r="BF751">
        <v>1</v>
      </c>
      <c r="BG751">
        <v>0</v>
      </c>
      <c r="BH751">
        <v>0</v>
      </c>
      <c r="BI751">
        <v>1</v>
      </c>
      <c r="BO751">
        <v>516</v>
      </c>
      <c r="BP751">
        <v>114</v>
      </c>
      <c r="BQ751">
        <v>2173</v>
      </c>
      <c r="BR751">
        <v>0</v>
      </c>
      <c r="BS751">
        <v>0</v>
      </c>
      <c r="BT751">
        <v>0</v>
      </c>
      <c r="BU751">
        <v>0</v>
      </c>
      <c r="BV751">
        <v>0</v>
      </c>
      <c r="BW751">
        <v>0</v>
      </c>
      <c r="BX751">
        <v>0</v>
      </c>
    </row>
    <row r="752" spans="1:76" x14ac:dyDescent="0.25">
      <c r="A752">
        <v>76</v>
      </c>
      <c r="B752" t="s">
        <v>120</v>
      </c>
      <c r="C752">
        <v>2007</v>
      </c>
      <c r="D752" t="s">
        <v>591</v>
      </c>
      <c r="E752">
        <v>1</v>
      </c>
      <c r="F752">
        <v>1</v>
      </c>
      <c r="G752">
        <v>486988</v>
      </c>
      <c r="H752">
        <v>9.1179179928852268</v>
      </c>
      <c r="I752">
        <v>110737</v>
      </c>
      <c r="J752">
        <v>1</v>
      </c>
      <c r="K752">
        <v>11560</v>
      </c>
      <c r="L752">
        <v>0.2164388691256319</v>
      </c>
      <c r="M752">
        <v>1466</v>
      </c>
      <c r="N752">
        <v>2</v>
      </c>
      <c r="O752">
        <v>67776</v>
      </c>
      <c r="P752">
        <v>1.2689758472196218</v>
      </c>
      <c r="Q752">
        <v>525</v>
      </c>
      <c r="R752">
        <v>39417</v>
      </c>
      <c r="S752">
        <v>7372</v>
      </c>
      <c r="T752">
        <v>511210</v>
      </c>
      <c r="U752">
        <v>1</v>
      </c>
      <c r="V752">
        <v>5846</v>
      </c>
      <c r="W752">
        <v>68855</v>
      </c>
      <c r="X752">
        <v>13306</v>
      </c>
      <c r="Y752">
        <v>1</v>
      </c>
      <c r="Z752">
        <v>1</v>
      </c>
      <c r="AA752" t="s">
        <v>797</v>
      </c>
      <c r="AB752">
        <v>2891181</v>
      </c>
      <c r="AC752" t="s">
        <v>726</v>
      </c>
      <c r="AD752">
        <v>47645</v>
      </c>
      <c r="AE752" t="s">
        <v>726</v>
      </c>
      <c r="AF752" t="s">
        <v>726</v>
      </c>
      <c r="AG752">
        <v>14065</v>
      </c>
      <c r="AH752">
        <v>63171</v>
      </c>
      <c r="AI752">
        <v>51122</v>
      </c>
      <c r="AJ752">
        <v>3409</v>
      </c>
      <c r="AK752" t="s">
        <v>726</v>
      </c>
      <c r="AL752" t="s">
        <v>726</v>
      </c>
      <c r="AM752" t="s">
        <v>726</v>
      </c>
      <c r="AN752">
        <v>120000</v>
      </c>
      <c r="AO752">
        <v>6</v>
      </c>
      <c r="AP752" t="s">
        <v>726</v>
      </c>
      <c r="AQ752" t="s">
        <v>726</v>
      </c>
      <c r="AR752" t="s">
        <v>726</v>
      </c>
      <c r="AS752" t="s">
        <v>726</v>
      </c>
      <c r="AT752" t="s">
        <v>726</v>
      </c>
      <c r="AU752">
        <v>2008</v>
      </c>
      <c r="AV752">
        <v>1</v>
      </c>
      <c r="AW752">
        <v>2</v>
      </c>
      <c r="AX752">
        <v>2007</v>
      </c>
      <c r="AY752">
        <v>2</v>
      </c>
      <c r="AZ752">
        <v>9999</v>
      </c>
      <c r="BA752">
        <v>2</v>
      </c>
      <c r="BB752">
        <v>2008</v>
      </c>
      <c r="BC752">
        <v>2</v>
      </c>
      <c r="BD752">
        <v>2007</v>
      </c>
      <c r="BE752">
        <v>2007</v>
      </c>
      <c r="BF752">
        <v>0</v>
      </c>
      <c r="BG752">
        <v>1</v>
      </c>
      <c r="BH752">
        <v>0</v>
      </c>
      <c r="BI752">
        <v>1</v>
      </c>
      <c r="BO752">
        <v>0</v>
      </c>
      <c r="BP752">
        <v>0</v>
      </c>
      <c r="BQ752">
        <v>0</v>
      </c>
      <c r="BR752">
        <v>0</v>
      </c>
      <c r="BS752">
        <v>0</v>
      </c>
      <c r="BT752">
        <v>0</v>
      </c>
      <c r="BU752">
        <v>0</v>
      </c>
      <c r="BV752">
        <v>0</v>
      </c>
      <c r="BW752">
        <v>0</v>
      </c>
      <c r="BX752">
        <v>11</v>
      </c>
    </row>
    <row r="753" spans="1:76" x14ac:dyDescent="0.25">
      <c r="A753">
        <v>76</v>
      </c>
      <c r="B753" t="s">
        <v>120</v>
      </c>
      <c r="C753">
        <v>2008</v>
      </c>
      <c r="D753" t="s">
        <v>591</v>
      </c>
      <c r="E753">
        <v>1</v>
      </c>
      <c r="F753">
        <v>1</v>
      </c>
      <c r="G753">
        <v>486988</v>
      </c>
      <c r="H753">
        <v>9.1179179928852268</v>
      </c>
      <c r="I753">
        <v>110737</v>
      </c>
      <c r="J753">
        <v>1</v>
      </c>
      <c r="K753">
        <v>11560</v>
      </c>
      <c r="L753">
        <v>0.2164388691256319</v>
      </c>
      <c r="M753">
        <v>1466</v>
      </c>
      <c r="N753">
        <v>2</v>
      </c>
      <c r="O753">
        <v>67776</v>
      </c>
      <c r="P753">
        <v>1.2689758472196218</v>
      </c>
      <c r="Q753">
        <v>525</v>
      </c>
      <c r="R753">
        <v>39417</v>
      </c>
      <c r="S753">
        <v>7372</v>
      </c>
      <c r="T753">
        <v>511210</v>
      </c>
      <c r="U753">
        <v>1</v>
      </c>
      <c r="V753">
        <v>5846</v>
      </c>
      <c r="W753">
        <v>68855</v>
      </c>
      <c r="X753">
        <v>13306</v>
      </c>
      <c r="Y753">
        <v>1</v>
      </c>
      <c r="Z753">
        <v>1</v>
      </c>
      <c r="AA753" t="s">
        <v>797</v>
      </c>
      <c r="AB753">
        <v>2891181</v>
      </c>
      <c r="AC753">
        <v>1.5</v>
      </c>
      <c r="AD753">
        <v>55237</v>
      </c>
      <c r="AE753">
        <v>7.16</v>
      </c>
      <c r="AF753">
        <v>4.33</v>
      </c>
      <c r="AG753">
        <v>17681</v>
      </c>
      <c r="AH753">
        <v>72793</v>
      </c>
      <c r="AI753">
        <v>60420</v>
      </c>
      <c r="AJ753">
        <v>7130</v>
      </c>
      <c r="AK753" t="s">
        <v>726</v>
      </c>
      <c r="AL753">
        <v>25</v>
      </c>
      <c r="AM753" t="s">
        <v>726</v>
      </c>
      <c r="AN753" t="s">
        <v>726</v>
      </c>
      <c r="AO753">
        <v>6</v>
      </c>
      <c r="AP753" t="s">
        <v>726</v>
      </c>
      <c r="AQ753" t="s">
        <v>726</v>
      </c>
      <c r="AR753" t="s">
        <v>726</v>
      </c>
      <c r="AS753" t="s">
        <v>726</v>
      </c>
      <c r="AT753" t="s">
        <v>726</v>
      </c>
      <c r="AU753">
        <v>2008</v>
      </c>
      <c r="AV753">
        <v>1</v>
      </c>
      <c r="AW753">
        <v>2</v>
      </c>
      <c r="AX753">
        <v>2007</v>
      </c>
      <c r="AY753">
        <v>2</v>
      </c>
      <c r="AZ753">
        <v>9999</v>
      </c>
      <c r="BA753">
        <v>2</v>
      </c>
      <c r="BB753">
        <v>2008</v>
      </c>
      <c r="BC753">
        <v>2</v>
      </c>
      <c r="BD753">
        <v>2007</v>
      </c>
      <c r="BE753">
        <v>2007</v>
      </c>
      <c r="BF753">
        <v>1</v>
      </c>
      <c r="BG753">
        <v>1</v>
      </c>
      <c r="BH753">
        <v>0</v>
      </c>
      <c r="BI753">
        <v>1</v>
      </c>
      <c r="BO753">
        <v>0</v>
      </c>
      <c r="BP753">
        <v>0</v>
      </c>
      <c r="BQ753">
        <v>0</v>
      </c>
      <c r="BR753">
        <v>50</v>
      </c>
      <c r="BS753">
        <v>125</v>
      </c>
      <c r="BT753">
        <v>522</v>
      </c>
      <c r="BU753">
        <v>6</v>
      </c>
      <c r="BV753">
        <v>0</v>
      </c>
      <c r="BW753">
        <v>0</v>
      </c>
      <c r="BX753">
        <v>50</v>
      </c>
    </row>
    <row r="754" spans="1:76" x14ac:dyDescent="0.25">
      <c r="A754">
        <v>76</v>
      </c>
      <c r="B754" t="s">
        <v>120</v>
      </c>
      <c r="C754">
        <v>2009</v>
      </c>
      <c r="D754" t="s">
        <v>591</v>
      </c>
      <c r="E754">
        <v>1</v>
      </c>
      <c r="F754">
        <v>1</v>
      </c>
      <c r="G754">
        <v>486988</v>
      </c>
      <c r="H754">
        <v>9.1179179928852268</v>
      </c>
      <c r="I754">
        <v>110737</v>
      </c>
      <c r="J754">
        <v>1</v>
      </c>
      <c r="K754">
        <v>11560</v>
      </c>
      <c r="L754">
        <v>0.2164388691256319</v>
      </c>
      <c r="M754">
        <v>1466</v>
      </c>
      <c r="N754">
        <v>2</v>
      </c>
      <c r="O754">
        <v>67776</v>
      </c>
      <c r="P754">
        <v>1.2689758472196218</v>
      </c>
      <c r="Q754">
        <v>525</v>
      </c>
      <c r="R754">
        <v>39417</v>
      </c>
      <c r="S754">
        <v>7372</v>
      </c>
      <c r="T754">
        <v>511210</v>
      </c>
      <c r="U754">
        <v>1</v>
      </c>
      <c r="V754">
        <v>5846</v>
      </c>
      <c r="W754">
        <v>68855</v>
      </c>
      <c r="X754">
        <v>13306</v>
      </c>
      <c r="Y754">
        <v>1</v>
      </c>
      <c r="Z754">
        <v>1</v>
      </c>
      <c r="AA754" t="s">
        <v>797</v>
      </c>
      <c r="AB754">
        <v>2891181</v>
      </c>
      <c r="AC754">
        <v>6.3</v>
      </c>
      <c r="AD754">
        <v>54923</v>
      </c>
      <c r="AE754">
        <v>6.37</v>
      </c>
      <c r="AF754">
        <v>6.335</v>
      </c>
      <c r="AG754">
        <v>14569</v>
      </c>
      <c r="AH754">
        <v>77888</v>
      </c>
      <c r="AI754">
        <v>58437</v>
      </c>
      <c r="AJ754">
        <v>1096</v>
      </c>
      <c r="AK754">
        <v>8</v>
      </c>
      <c r="AL754">
        <v>25</v>
      </c>
      <c r="AM754">
        <v>6338</v>
      </c>
      <c r="AN754" t="s">
        <v>726</v>
      </c>
      <c r="AO754">
        <v>4</v>
      </c>
      <c r="AP754" t="s">
        <v>726</v>
      </c>
      <c r="AQ754" t="s">
        <v>726</v>
      </c>
      <c r="AR754" t="s">
        <v>726</v>
      </c>
      <c r="AS754" t="s">
        <v>726</v>
      </c>
      <c r="AT754" t="s">
        <v>726</v>
      </c>
      <c r="AU754">
        <v>2008</v>
      </c>
      <c r="AV754">
        <v>1</v>
      </c>
      <c r="AW754">
        <v>2</v>
      </c>
      <c r="AX754">
        <v>2007</v>
      </c>
      <c r="AY754">
        <v>2</v>
      </c>
      <c r="AZ754">
        <v>9999</v>
      </c>
      <c r="BA754">
        <v>2</v>
      </c>
      <c r="BB754">
        <v>2008</v>
      </c>
      <c r="BC754">
        <v>2</v>
      </c>
      <c r="BD754">
        <v>2007</v>
      </c>
      <c r="BE754">
        <v>2007</v>
      </c>
      <c r="BF754">
        <v>1</v>
      </c>
      <c r="BG754">
        <v>1</v>
      </c>
      <c r="BH754">
        <v>0</v>
      </c>
      <c r="BI754">
        <v>1</v>
      </c>
      <c r="BO754">
        <v>0</v>
      </c>
      <c r="BP754">
        <v>0</v>
      </c>
      <c r="BQ754">
        <v>0</v>
      </c>
      <c r="BR754">
        <v>243</v>
      </c>
      <c r="BS754">
        <v>682</v>
      </c>
      <c r="BT754">
        <v>4447</v>
      </c>
      <c r="BU754">
        <v>1</v>
      </c>
      <c r="BV754">
        <v>14</v>
      </c>
      <c r="BW754">
        <v>0</v>
      </c>
      <c r="BX754">
        <v>7</v>
      </c>
    </row>
    <row r="755" spans="1:76" x14ac:dyDescent="0.25">
      <c r="A755">
        <v>76</v>
      </c>
      <c r="B755" t="s">
        <v>120</v>
      </c>
      <c r="C755">
        <v>2010</v>
      </c>
      <c r="D755" t="s">
        <v>591</v>
      </c>
      <c r="E755">
        <v>1</v>
      </c>
      <c r="F755">
        <v>1</v>
      </c>
      <c r="G755">
        <v>486988</v>
      </c>
      <c r="H755">
        <v>9.1179179928852268</v>
      </c>
      <c r="I755">
        <v>110737</v>
      </c>
      <c r="J755">
        <v>1</v>
      </c>
      <c r="K755">
        <v>11560</v>
      </c>
      <c r="L755">
        <v>0.2164388691256319</v>
      </c>
      <c r="M755">
        <v>1466</v>
      </c>
      <c r="N755">
        <v>2</v>
      </c>
      <c r="O755">
        <v>67776</v>
      </c>
      <c r="P755">
        <v>1.2689758472196218</v>
      </c>
      <c r="Q755">
        <v>525</v>
      </c>
      <c r="R755">
        <v>39417</v>
      </c>
      <c r="S755">
        <v>7372</v>
      </c>
      <c r="T755">
        <v>511210</v>
      </c>
      <c r="U755">
        <v>1</v>
      </c>
      <c r="V755">
        <v>5846</v>
      </c>
      <c r="W755">
        <v>68855</v>
      </c>
      <c r="X755">
        <v>13306</v>
      </c>
      <c r="Y755">
        <v>1</v>
      </c>
      <c r="Z755">
        <v>1</v>
      </c>
      <c r="AA755" t="s">
        <v>797</v>
      </c>
      <c r="AB755">
        <v>2891181</v>
      </c>
      <c r="AC755">
        <v>5</v>
      </c>
      <c r="AD755">
        <v>53410</v>
      </c>
      <c r="AE755">
        <v>6.54</v>
      </c>
      <c r="AF755">
        <v>5.77</v>
      </c>
      <c r="AG755">
        <v>18760</v>
      </c>
      <c r="AH755">
        <v>86113</v>
      </c>
      <c r="AI755">
        <v>62484</v>
      </c>
      <c r="AJ755">
        <v>-2364</v>
      </c>
      <c r="AK755">
        <v>15</v>
      </c>
      <c r="AL755">
        <v>25</v>
      </c>
      <c r="AM755">
        <v>7000</v>
      </c>
      <c r="AN755">
        <v>137270</v>
      </c>
      <c r="AO755">
        <v>5</v>
      </c>
      <c r="AP755" t="s">
        <v>726</v>
      </c>
      <c r="AQ755" t="s">
        <v>726</v>
      </c>
      <c r="AR755" t="s">
        <v>726</v>
      </c>
      <c r="AS755" t="s">
        <v>726</v>
      </c>
      <c r="AT755" t="s">
        <v>726</v>
      </c>
      <c r="AU755">
        <v>2008</v>
      </c>
      <c r="AV755">
        <v>1</v>
      </c>
      <c r="AW755">
        <v>2</v>
      </c>
      <c r="AX755">
        <v>2007</v>
      </c>
      <c r="AY755">
        <v>2</v>
      </c>
      <c r="AZ755">
        <v>9999</v>
      </c>
      <c r="BA755">
        <v>2</v>
      </c>
      <c r="BB755">
        <v>2008</v>
      </c>
      <c r="BC755">
        <v>2</v>
      </c>
      <c r="BD755">
        <v>2007</v>
      </c>
      <c r="BE755">
        <v>2007</v>
      </c>
      <c r="BF755">
        <v>1</v>
      </c>
      <c r="BG755">
        <v>1</v>
      </c>
      <c r="BH755">
        <v>0</v>
      </c>
      <c r="BI755">
        <v>1</v>
      </c>
      <c r="BO755">
        <v>0</v>
      </c>
      <c r="BP755">
        <v>0</v>
      </c>
      <c r="BQ755">
        <v>0</v>
      </c>
      <c r="BR755">
        <v>337</v>
      </c>
      <c r="BS755">
        <v>1578</v>
      </c>
      <c r="BT755">
        <v>9218</v>
      </c>
      <c r="BU755">
        <v>427</v>
      </c>
      <c r="BV755">
        <v>5</v>
      </c>
      <c r="BW755">
        <v>0</v>
      </c>
      <c r="BX755">
        <v>6</v>
      </c>
    </row>
    <row r="756" spans="1:76" x14ac:dyDescent="0.25">
      <c r="A756">
        <v>76</v>
      </c>
      <c r="B756" t="s">
        <v>120</v>
      </c>
      <c r="C756">
        <v>2011</v>
      </c>
      <c r="D756" t="s">
        <v>591</v>
      </c>
      <c r="E756">
        <v>1</v>
      </c>
      <c r="F756">
        <v>1</v>
      </c>
      <c r="G756">
        <v>486988</v>
      </c>
      <c r="H756">
        <v>9.1179179928852268</v>
      </c>
      <c r="I756">
        <v>110737</v>
      </c>
      <c r="J756">
        <v>1</v>
      </c>
      <c r="K756">
        <v>11560</v>
      </c>
      <c r="L756">
        <v>0.2164388691256319</v>
      </c>
      <c r="M756">
        <v>1466</v>
      </c>
      <c r="N756">
        <v>2</v>
      </c>
      <c r="O756">
        <v>67776</v>
      </c>
      <c r="P756">
        <v>1.2689758472196218</v>
      </c>
      <c r="Q756">
        <v>525</v>
      </c>
      <c r="R756">
        <v>39417</v>
      </c>
      <c r="S756">
        <v>7372</v>
      </c>
      <c r="T756">
        <v>511210</v>
      </c>
      <c r="U756">
        <v>1</v>
      </c>
      <c r="V756">
        <v>5846</v>
      </c>
      <c r="W756">
        <v>68855</v>
      </c>
      <c r="X756">
        <v>13306</v>
      </c>
      <c r="Y756">
        <v>1</v>
      </c>
      <c r="Z756">
        <v>1</v>
      </c>
      <c r="AA756" t="s">
        <v>797</v>
      </c>
      <c r="AB756">
        <v>2891181</v>
      </c>
      <c r="AC756">
        <v>2.9</v>
      </c>
      <c r="AD756">
        <v>53410</v>
      </c>
      <c r="AE756">
        <v>6.66</v>
      </c>
      <c r="AF756">
        <v>4.78</v>
      </c>
      <c r="AG756">
        <v>23150</v>
      </c>
      <c r="AH756">
        <v>108704</v>
      </c>
      <c r="AI756">
        <v>69943</v>
      </c>
      <c r="AJ756">
        <v>-2364</v>
      </c>
      <c r="AK756">
        <v>2</v>
      </c>
      <c r="AL756">
        <v>24</v>
      </c>
      <c r="AM756" t="s">
        <v>726</v>
      </c>
      <c r="AN756">
        <v>540541</v>
      </c>
      <c r="AO756">
        <v>5</v>
      </c>
      <c r="AP756" t="s">
        <v>726</v>
      </c>
      <c r="AQ756" t="s">
        <v>726</v>
      </c>
      <c r="AR756" t="s">
        <v>726</v>
      </c>
      <c r="AS756" t="s">
        <v>726</v>
      </c>
      <c r="AT756" t="s">
        <v>726</v>
      </c>
      <c r="AU756">
        <v>2008</v>
      </c>
      <c r="AV756">
        <v>1</v>
      </c>
      <c r="AW756">
        <v>2</v>
      </c>
      <c r="AX756">
        <v>2007</v>
      </c>
      <c r="AY756">
        <v>2</v>
      </c>
      <c r="AZ756">
        <v>9999</v>
      </c>
      <c r="BA756">
        <v>2</v>
      </c>
      <c r="BB756">
        <v>2008</v>
      </c>
      <c r="BC756">
        <v>2</v>
      </c>
      <c r="BD756">
        <v>2007</v>
      </c>
      <c r="BE756">
        <v>2007</v>
      </c>
      <c r="BF756">
        <v>1</v>
      </c>
      <c r="BG756">
        <v>1</v>
      </c>
      <c r="BH756">
        <v>0</v>
      </c>
      <c r="BI756">
        <v>1</v>
      </c>
      <c r="BO756">
        <v>0</v>
      </c>
      <c r="BP756">
        <v>0</v>
      </c>
      <c r="BQ756">
        <v>0</v>
      </c>
      <c r="BR756">
        <v>1</v>
      </c>
      <c r="BS756">
        <v>6</v>
      </c>
      <c r="BT756">
        <v>41</v>
      </c>
      <c r="BU756">
        <v>0</v>
      </c>
      <c r="BV756">
        <v>0</v>
      </c>
      <c r="BW756">
        <v>0</v>
      </c>
      <c r="BX756">
        <v>120</v>
      </c>
    </row>
    <row r="757" spans="1:76" x14ac:dyDescent="0.25">
      <c r="A757">
        <v>76</v>
      </c>
      <c r="B757" t="s">
        <v>120</v>
      </c>
      <c r="C757">
        <v>2012</v>
      </c>
      <c r="D757" t="s">
        <v>591</v>
      </c>
      <c r="E757">
        <v>1</v>
      </c>
      <c r="F757">
        <v>1</v>
      </c>
      <c r="G757">
        <v>486988</v>
      </c>
      <c r="H757">
        <v>9.1179179928852268</v>
      </c>
      <c r="I757">
        <v>110737</v>
      </c>
      <c r="J757">
        <v>1</v>
      </c>
      <c r="K757">
        <v>11560</v>
      </c>
      <c r="L757">
        <v>0.2164388691256319</v>
      </c>
      <c r="M757">
        <v>1466</v>
      </c>
      <c r="N757">
        <v>2</v>
      </c>
      <c r="O757">
        <v>67776</v>
      </c>
      <c r="P757">
        <v>1.2689758472196218</v>
      </c>
      <c r="Q757">
        <v>525</v>
      </c>
      <c r="R757">
        <v>39417</v>
      </c>
      <c r="S757">
        <v>7372</v>
      </c>
      <c r="T757">
        <v>511210</v>
      </c>
      <c r="U757">
        <v>1</v>
      </c>
      <c r="V757">
        <v>5846</v>
      </c>
      <c r="W757">
        <v>68855</v>
      </c>
      <c r="X757">
        <v>13306</v>
      </c>
      <c r="Y757">
        <v>1</v>
      </c>
      <c r="Z757">
        <v>1</v>
      </c>
      <c r="AA757" t="s">
        <v>797</v>
      </c>
      <c r="AB757">
        <v>2891181</v>
      </c>
      <c r="AC757">
        <v>2.5</v>
      </c>
      <c r="AD757">
        <v>55455</v>
      </c>
      <c r="AE757">
        <v>6.48</v>
      </c>
      <c r="AF757">
        <v>4.49</v>
      </c>
      <c r="AG757">
        <v>16978</v>
      </c>
      <c r="AH757">
        <v>121271</v>
      </c>
      <c r="AI757">
        <v>73723</v>
      </c>
      <c r="AJ757">
        <v>1098</v>
      </c>
      <c r="AK757">
        <v>-4</v>
      </c>
      <c r="AL757">
        <v>24</v>
      </c>
      <c r="AM757" t="s">
        <v>726</v>
      </c>
      <c r="AN757">
        <v>1302252</v>
      </c>
      <c r="AO757">
        <v>8</v>
      </c>
      <c r="AP757" t="s">
        <v>726</v>
      </c>
      <c r="AQ757" t="s">
        <v>726</v>
      </c>
      <c r="AR757" t="s">
        <v>726</v>
      </c>
      <c r="AS757" t="s">
        <v>726</v>
      </c>
      <c r="AT757" t="s">
        <v>726</v>
      </c>
      <c r="AU757">
        <v>2008</v>
      </c>
      <c r="AV757">
        <v>1</v>
      </c>
      <c r="AW757">
        <v>2</v>
      </c>
      <c r="AX757">
        <v>2007</v>
      </c>
      <c r="AY757">
        <v>2</v>
      </c>
      <c r="AZ757">
        <v>9999</v>
      </c>
      <c r="BA757">
        <v>2</v>
      </c>
      <c r="BB757">
        <v>2008</v>
      </c>
      <c r="BC757">
        <v>2</v>
      </c>
      <c r="BD757">
        <v>2007</v>
      </c>
      <c r="BE757">
        <v>2007</v>
      </c>
      <c r="BF757">
        <v>1</v>
      </c>
      <c r="BG757">
        <v>1</v>
      </c>
      <c r="BH757">
        <v>0</v>
      </c>
      <c r="BI757">
        <v>1</v>
      </c>
      <c r="BO757">
        <v>0</v>
      </c>
      <c r="BP757">
        <v>0</v>
      </c>
      <c r="BQ757">
        <v>0</v>
      </c>
      <c r="BR757">
        <v>496</v>
      </c>
      <c r="BS757">
        <v>4305</v>
      </c>
      <c r="BT757">
        <v>31330</v>
      </c>
      <c r="BU757">
        <v>7449</v>
      </c>
      <c r="BV757">
        <v>3</v>
      </c>
      <c r="BW757">
        <v>0</v>
      </c>
      <c r="BX757">
        <v>163</v>
      </c>
    </row>
    <row r="758" spans="1:76" x14ac:dyDescent="0.25">
      <c r="A758">
        <v>76</v>
      </c>
      <c r="B758" t="s">
        <v>120</v>
      </c>
      <c r="C758">
        <v>2013</v>
      </c>
      <c r="D758" t="s">
        <v>591</v>
      </c>
      <c r="E758">
        <v>1</v>
      </c>
      <c r="F758">
        <v>1</v>
      </c>
      <c r="G758">
        <v>486988</v>
      </c>
      <c r="H758">
        <v>9.1179179928852268</v>
      </c>
      <c r="I758">
        <v>110737</v>
      </c>
      <c r="J758">
        <v>1</v>
      </c>
      <c r="K758">
        <v>11560</v>
      </c>
      <c r="L758">
        <v>0.2164388691256319</v>
      </c>
      <c r="M758">
        <v>1466</v>
      </c>
      <c r="N758">
        <v>2</v>
      </c>
      <c r="O758">
        <v>67776</v>
      </c>
      <c r="P758">
        <v>1.2689758472196218</v>
      </c>
      <c r="Q758">
        <v>525</v>
      </c>
      <c r="R758">
        <v>39417</v>
      </c>
      <c r="S758">
        <v>7372</v>
      </c>
      <c r="T758">
        <v>511210</v>
      </c>
      <c r="U758">
        <v>1</v>
      </c>
      <c r="V758">
        <v>5846</v>
      </c>
      <c r="W758">
        <v>68855</v>
      </c>
      <c r="X758">
        <v>13306</v>
      </c>
      <c r="Y758">
        <v>1</v>
      </c>
      <c r="Z758">
        <v>1</v>
      </c>
      <c r="AA758" t="s">
        <v>797</v>
      </c>
      <c r="AB758">
        <v>2891181</v>
      </c>
      <c r="AC758">
        <v>2.6</v>
      </c>
      <c r="AD758">
        <v>57642</v>
      </c>
      <c r="AE758">
        <v>0</v>
      </c>
      <c r="AF758">
        <v>1.3</v>
      </c>
      <c r="AG758">
        <v>21863</v>
      </c>
      <c r="AH758">
        <v>142431</v>
      </c>
      <c r="AI758">
        <v>77849</v>
      </c>
      <c r="AJ758" t="s">
        <v>726</v>
      </c>
      <c r="AK758">
        <v>-4</v>
      </c>
      <c r="AL758">
        <v>24</v>
      </c>
      <c r="AM758" t="s">
        <v>726</v>
      </c>
      <c r="AN758" t="s">
        <v>726</v>
      </c>
      <c r="AO758" t="s">
        <v>726</v>
      </c>
      <c r="AP758" t="s">
        <v>726</v>
      </c>
      <c r="AQ758" t="s">
        <v>726</v>
      </c>
      <c r="AR758" t="s">
        <v>726</v>
      </c>
      <c r="AS758" t="s">
        <v>726</v>
      </c>
      <c r="AT758" t="s">
        <v>726</v>
      </c>
      <c r="AU758">
        <v>2008</v>
      </c>
      <c r="AV758">
        <v>1</v>
      </c>
      <c r="AW758">
        <v>2</v>
      </c>
      <c r="AX758">
        <v>2007</v>
      </c>
      <c r="AY758">
        <v>2</v>
      </c>
      <c r="AZ758">
        <v>9999</v>
      </c>
      <c r="BA758">
        <v>2</v>
      </c>
      <c r="BB758">
        <v>2008</v>
      </c>
      <c r="BC758">
        <v>2</v>
      </c>
      <c r="BD758">
        <v>2007</v>
      </c>
      <c r="BE758">
        <v>2007</v>
      </c>
      <c r="BF758">
        <v>1</v>
      </c>
      <c r="BG758">
        <v>1</v>
      </c>
      <c r="BH758">
        <v>0</v>
      </c>
      <c r="BI758">
        <v>1</v>
      </c>
      <c r="BO758">
        <v>0</v>
      </c>
      <c r="BP758">
        <v>0</v>
      </c>
      <c r="BQ758">
        <v>0</v>
      </c>
      <c r="BR758">
        <v>520</v>
      </c>
      <c r="BS758">
        <v>5248</v>
      </c>
      <c r="BT758">
        <v>60228</v>
      </c>
      <c r="BU758">
        <v>11869</v>
      </c>
      <c r="BV758">
        <v>86</v>
      </c>
      <c r="BW758">
        <v>0</v>
      </c>
      <c r="BX758">
        <v>496</v>
      </c>
    </row>
    <row r="759" spans="1:76" x14ac:dyDescent="0.25">
      <c r="A759">
        <v>76</v>
      </c>
      <c r="B759" t="s">
        <v>120</v>
      </c>
      <c r="C759">
        <v>2014</v>
      </c>
      <c r="D759" t="s">
        <v>591</v>
      </c>
      <c r="E759">
        <v>1</v>
      </c>
      <c r="F759">
        <v>1</v>
      </c>
      <c r="G759">
        <v>486988</v>
      </c>
      <c r="H759">
        <v>9.1179179928852268</v>
      </c>
      <c r="I759">
        <v>110737</v>
      </c>
      <c r="J759">
        <v>1</v>
      </c>
      <c r="K759">
        <v>11560</v>
      </c>
      <c r="L759">
        <v>0.2164388691256319</v>
      </c>
      <c r="M759">
        <v>1466</v>
      </c>
      <c r="N759">
        <v>2</v>
      </c>
      <c r="O759">
        <v>67776</v>
      </c>
      <c r="P759">
        <v>1.2689758472196218</v>
      </c>
      <c r="Q759">
        <v>525</v>
      </c>
      <c r="R759">
        <v>39417</v>
      </c>
      <c r="S759">
        <v>7372</v>
      </c>
      <c r="T759">
        <v>511210</v>
      </c>
      <c r="U759">
        <v>1</v>
      </c>
      <c r="V759">
        <v>5846</v>
      </c>
      <c r="W759">
        <v>68855</v>
      </c>
      <c r="X759">
        <v>13306</v>
      </c>
      <c r="Y759">
        <v>1</v>
      </c>
      <c r="Z759">
        <v>1</v>
      </c>
      <c r="AA759" t="s">
        <v>797</v>
      </c>
      <c r="AB759">
        <v>2891181</v>
      </c>
      <c r="AC759">
        <v>1.5</v>
      </c>
      <c r="AD759" t="s">
        <v>726</v>
      </c>
      <c r="AE759">
        <v>0</v>
      </c>
      <c r="AF759">
        <v>0.75</v>
      </c>
      <c r="AG759">
        <v>22074</v>
      </c>
      <c r="AH759">
        <v>172384</v>
      </c>
      <c r="AI759">
        <v>86451</v>
      </c>
      <c r="AJ759" t="s">
        <v>726</v>
      </c>
      <c r="AK759">
        <v>2</v>
      </c>
      <c r="AL759" t="s">
        <v>726</v>
      </c>
      <c r="AM759" t="s">
        <v>726</v>
      </c>
      <c r="AN759" t="s">
        <v>726</v>
      </c>
      <c r="AO759" t="s">
        <v>726</v>
      </c>
      <c r="AP759">
        <v>8</v>
      </c>
      <c r="AQ759">
        <v>5</v>
      </c>
      <c r="AR759">
        <v>6</v>
      </c>
      <c r="AS759" t="s">
        <v>726</v>
      </c>
      <c r="AT759" t="s">
        <v>726</v>
      </c>
      <c r="AU759">
        <v>2008</v>
      </c>
      <c r="AV759">
        <v>1</v>
      </c>
      <c r="AW759">
        <v>2</v>
      </c>
      <c r="AX759">
        <v>2007</v>
      </c>
      <c r="AY759">
        <v>2</v>
      </c>
      <c r="AZ759">
        <v>9999</v>
      </c>
      <c r="BA759">
        <v>2</v>
      </c>
      <c r="BB759">
        <v>2008</v>
      </c>
      <c r="BC759">
        <v>2</v>
      </c>
      <c r="BD759">
        <v>2007</v>
      </c>
      <c r="BE759">
        <v>2007</v>
      </c>
      <c r="BF759">
        <v>1</v>
      </c>
      <c r="BG759">
        <v>1</v>
      </c>
      <c r="BH759">
        <v>0</v>
      </c>
      <c r="BI759">
        <v>1</v>
      </c>
      <c r="BO759">
        <v>1012</v>
      </c>
      <c r="BP759">
        <v>3380</v>
      </c>
      <c r="BQ759">
        <v>29238</v>
      </c>
      <c r="BR759">
        <v>322</v>
      </c>
      <c r="BS759">
        <v>1661</v>
      </c>
      <c r="BT759">
        <v>24448</v>
      </c>
      <c r="BU759">
        <v>3392</v>
      </c>
      <c r="BV759">
        <v>220</v>
      </c>
      <c r="BW759">
        <v>0</v>
      </c>
      <c r="BX759">
        <v>166</v>
      </c>
    </row>
    <row r="760" spans="1:76" x14ac:dyDescent="0.25">
      <c r="A760">
        <v>76</v>
      </c>
      <c r="B760" t="s">
        <v>120</v>
      </c>
      <c r="C760">
        <v>2015</v>
      </c>
      <c r="D760" t="s">
        <v>591</v>
      </c>
      <c r="E760">
        <v>1</v>
      </c>
      <c r="F760">
        <v>1</v>
      </c>
      <c r="G760">
        <v>486988</v>
      </c>
      <c r="H760">
        <v>9.1179179928852268</v>
      </c>
      <c r="I760">
        <v>110737</v>
      </c>
      <c r="J760">
        <v>1</v>
      </c>
      <c r="K760">
        <v>11560</v>
      </c>
      <c r="L760">
        <v>0.2164388691256319</v>
      </c>
      <c r="M760">
        <v>1466</v>
      </c>
      <c r="N760">
        <v>2</v>
      </c>
      <c r="O760">
        <v>67776</v>
      </c>
      <c r="P760">
        <v>1.2689758472196218</v>
      </c>
      <c r="Q760">
        <v>525</v>
      </c>
      <c r="R760">
        <v>39417</v>
      </c>
      <c r="S760">
        <v>7372</v>
      </c>
      <c r="T760">
        <v>511210</v>
      </c>
      <c r="U760">
        <v>1</v>
      </c>
      <c r="V760">
        <v>5846</v>
      </c>
      <c r="W760">
        <v>68855</v>
      </c>
      <c r="X760">
        <v>13306</v>
      </c>
      <c r="Y760">
        <v>1</v>
      </c>
      <c r="Z760">
        <v>1</v>
      </c>
      <c r="AA760" t="s">
        <v>797</v>
      </c>
      <c r="AB760">
        <v>2891181</v>
      </c>
      <c r="AC760">
        <v>0</v>
      </c>
      <c r="AD760" t="s">
        <v>726</v>
      </c>
      <c r="AE760">
        <v>0</v>
      </c>
      <c r="AF760">
        <v>0</v>
      </c>
      <c r="AG760">
        <v>12193</v>
      </c>
      <c r="AH760">
        <v>176223</v>
      </c>
      <c r="AI760">
        <v>93580</v>
      </c>
      <c r="AJ760" t="s">
        <v>726</v>
      </c>
      <c r="AK760" t="s">
        <v>726</v>
      </c>
      <c r="AL760" t="s">
        <v>726</v>
      </c>
      <c r="AM760">
        <v>25</v>
      </c>
      <c r="AN760">
        <v>1000</v>
      </c>
      <c r="AO760">
        <v>120000</v>
      </c>
      <c r="AP760" t="s">
        <v>726</v>
      </c>
      <c r="AQ760">
        <v>5</v>
      </c>
      <c r="AR760">
        <v>4</v>
      </c>
      <c r="AS760">
        <v>6</v>
      </c>
      <c r="AT760" t="s">
        <v>726</v>
      </c>
      <c r="AU760">
        <v>2008</v>
      </c>
      <c r="AV760">
        <v>1</v>
      </c>
      <c r="AW760">
        <v>2</v>
      </c>
      <c r="AX760">
        <v>2007</v>
      </c>
      <c r="AY760">
        <v>2</v>
      </c>
      <c r="AZ760">
        <v>9999</v>
      </c>
      <c r="BA760">
        <v>2</v>
      </c>
      <c r="BB760">
        <v>2008</v>
      </c>
      <c r="BC760">
        <v>2</v>
      </c>
      <c r="BD760">
        <v>2007</v>
      </c>
      <c r="BE760">
        <v>2007</v>
      </c>
      <c r="BF760">
        <v>1</v>
      </c>
      <c r="BG760">
        <v>1</v>
      </c>
      <c r="BH760">
        <v>0</v>
      </c>
      <c r="BI760">
        <v>1</v>
      </c>
      <c r="BO760">
        <v>1546</v>
      </c>
      <c r="BP760">
        <v>7578</v>
      </c>
      <c r="BQ760">
        <v>77792</v>
      </c>
      <c r="BR760">
        <v>168</v>
      </c>
      <c r="BS760">
        <v>2229</v>
      </c>
      <c r="BT760">
        <v>15831</v>
      </c>
      <c r="BU760">
        <v>1876</v>
      </c>
      <c r="BV760">
        <v>145</v>
      </c>
      <c r="BW760">
        <v>0</v>
      </c>
      <c r="BX760">
        <v>144</v>
      </c>
    </row>
    <row r="761" spans="1:76" x14ac:dyDescent="0.25">
      <c r="A761">
        <v>76</v>
      </c>
      <c r="B761" t="s">
        <v>120</v>
      </c>
      <c r="C761">
        <v>2016</v>
      </c>
      <c r="D761" t="s">
        <v>591</v>
      </c>
      <c r="E761">
        <v>1</v>
      </c>
      <c r="F761">
        <v>1</v>
      </c>
      <c r="G761">
        <v>486988</v>
      </c>
      <c r="H761">
        <v>9.1179179928852268</v>
      </c>
      <c r="I761">
        <v>110737</v>
      </c>
      <c r="J761">
        <v>1</v>
      </c>
      <c r="K761">
        <v>11560</v>
      </c>
      <c r="L761">
        <v>0.2164388691256319</v>
      </c>
      <c r="M761">
        <v>1466</v>
      </c>
      <c r="N761">
        <v>2</v>
      </c>
      <c r="O761">
        <v>67776</v>
      </c>
      <c r="P761">
        <v>1.2689758472196218</v>
      </c>
      <c r="Q761">
        <v>525</v>
      </c>
      <c r="R761">
        <v>39417</v>
      </c>
      <c r="S761">
        <v>7372</v>
      </c>
      <c r="T761">
        <v>511210</v>
      </c>
      <c r="U761">
        <v>1</v>
      </c>
      <c r="V761">
        <v>5846</v>
      </c>
      <c r="W761">
        <v>68855</v>
      </c>
      <c r="X761">
        <v>13306</v>
      </c>
      <c r="Y761">
        <v>1</v>
      </c>
      <c r="Z761">
        <v>1</v>
      </c>
      <c r="AA761" t="s">
        <v>797</v>
      </c>
      <c r="AB761">
        <v>2891181</v>
      </c>
      <c r="AC761" t="s">
        <v>726</v>
      </c>
      <c r="AD761" t="s">
        <v>726</v>
      </c>
      <c r="AE761" t="s">
        <v>726</v>
      </c>
      <c r="AF761" t="s">
        <v>726</v>
      </c>
      <c r="AG761" t="s">
        <v>726</v>
      </c>
      <c r="AH761" t="s">
        <v>726</v>
      </c>
      <c r="AI761" t="s">
        <v>726</v>
      </c>
      <c r="AJ761" t="s">
        <v>726</v>
      </c>
      <c r="AK761" t="s">
        <v>726</v>
      </c>
      <c r="AL761" t="s">
        <v>726</v>
      </c>
      <c r="AM761">
        <v>25</v>
      </c>
      <c r="AN761" t="s">
        <v>726</v>
      </c>
      <c r="AO761" t="s">
        <v>726</v>
      </c>
      <c r="AP761" t="s">
        <v>726</v>
      </c>
      <c r="AQ761" t="s">
        <v>726</v>
      </c>
      <c r="AR761" t="s">
        <v>726</v>
      </c>
      <c r="AS761" t="s">
        <v>726</v>
      </c>
      <c r="AT761" t="s">
        <v>726</v>
      </c>
      <c r="AU761">
        <v>2008</v>
      </c>
      <c r="AV761">
        <v>1</v>
      </c>
      <c r="AW761">
        <v>2</v>
      </c>
      <c r="AX761">
        <v>2007</v>
      </c>
      <c r="AY761">
        <v>2</v>
      </c>
      <c r="AZ761">
        <v>9999</v>
      </c>
      <c r="BA761">
        <v>2</v>
      </c>
      <c r="BB761">
        <v>2008</v>
      </c>
      <c r="BC761">
        <v>2</v>
      </c>
      <c r="BD761">
        <v>2007</v>
      </c>
      <c r="BE761">
        <v>2007</v>
      </c>
      <c r="BF761">
        <v>1</v>
      </c>
      <c r="BG761">
        <v>1</v>
      </c>
      <c r="BH761">
        <v>0</v>
      </c>
      <c r="BI761">
        <v>1</v>
      </c>
      <c r="BO761">
        <v>661</v>
      </c>
      <c r="BP761">
        <v>5597</v>
      </c>
      <c r="BQ761">
        <v>10813</v>
      </c>
      <c r="BR761">
        <v>31</v>
      </c>
      <c r="BS761">
        <v>114</v>
      </c>
      <c r="BT761">
        <v>1979</v>
      </c>
      <c r="BU761">
        <v>197</v>
      </c>
      <c r="BV761">
        <v>27</v>
      </c>
      <c r="BW761">
        <v>0</v>
      </c>
      <c r="BX761">
        <v>75</v>
      </c>
    </row>
    <row r="762" spans="1:76" x14ac:dyDescent="0.25">
      <c r="A762">
        <v>77</v>
      </c>
      <c r="B762" t="s">
        <v>121</v>
      </c>
      <c r="C762">
        <v>2007</v>
      </c>
      <c r="D762" t="s">
        <v>591</v>
      </c>
      <c r="E762">
        <v>1</v>
      </c>
      <c r="F762">
        <v>1</v>
      </c>
      <c r="G762">
        <v>25864</v>
      </c>
      <c r="H762">
        <v>6.097123998114097</v>
      </c>
      <c r="I762">
        <v>16444</v>
      </c>
      <c r="J762">
        <v>0</v>
      </c>
      <c r="N762">
        <v>0</v>
      </c>
      <c r="S762">
        <v>6321</v>
      </c>
      <c r="T762">
        <v>524114</v>
      </c>
      <c r="U762">
        <v>1</v>
      </c>
      <c r="V762">
        <v>214</v>
      </c>
      <c r="W762">
        <v>24352</v>
      </c>
      <c r="X762">
        <v>2334</v>
      </c>
      <c r="Y762">
        <v>1</v>
      </c>
      <c r="Z762">
        <v>1</v>
      </c>
      <c r="AA762" t="s">
        <v>798</v>
      </c>
      <c r="AB762">
        <v>65947</v>
      </c>
      <c r="AC762" t="s">
        <v>726</v>
      </c>
      <c r="AD762">
        <v>4475</v>
      </c>
      <c r="AE762" t="s">
        <v>726</v>
      </c>
      <c r="AF762" t="s">
        <v>726</v>
      </c>
      <c r="AG762">
        <v>1634</v>
      </c>
      <c r="AH762">
        <v>65805</v>
      </c>
      <c r="AI762">
        <v>15393</v>
      </c>
      <c r="AJ762">
        <v>199</v>
      </c>
      <c r="AK762">
        <v>67</v>
      </c>
      <c r="AL762">
        <v>85</v>
      </c>
      <c r="AM762" t="s">
        <v>726</v>
      </c>
      <c r="AN762">
        <v>25655</v>
      </c>
      <c r="AO762">
        <v>8</v>
      </c>
      <c r="AP762" t="s">
        <v>726</v>
      </c>
      <c r="AQ762" t="s">
        <v>726</v>
      </c>
      <c r="AR762" t="s">
        <v>726</v>
      </c>
      <c r="AS762" t="s">
        <v>726</v>
      </c>
      <c r="AT762" t="s">
        <v>726</v>
      </c>
      <c r="AU762">
        <v>2011</v>
      </c>
      <c r="AV762">
        <v>0</v>
      </c>
      <c r="AW762">
        <v>1</v>
      </c>
      <c r="AX762">
        <v>2007</v>
      </c>
      <c r="AY762">
        <v>1</v>
      </c>
      <c r="AZ762">
        <v>9999</v>
      </c>
      <c r="BA762">
        <v>1</v>
      </c>
      <c r="BB762">
        <v>2011</v>
      </c>
      <c r="BC762">
        <v>1</v>
      </c>
      <c r="BD762">
        <v>2007</v>
      </c>
      <c r="BE762">
        <v>2007</v>
      </c>
      <c r="BF762">
        <v>0</v>
      </c>
      <c r="BG762">
        <v>0</v>
      </c>
      <c r="BH762">
        <v>0</v>
      </c>
      <c r="BI762">
        <v>0</v>
      </c>
      <c r="BO762">
        <v>0</v>
      </c>
      <c r="BP762">
        <v>0</v>
      </c>
      <c r="BQ762">
        <v>0</v>
      </c>
      <c r="BR762">
        <v>0</v>
      </c>
      <c r="BS762">
        <v>0</v>
      </c>
      <c r="BT762">
        <v>0</v>
      </c>
      <c r="BU762">
        <v>0</v>
      </c>
      <c r="BV762">
        <v>0</v>
      </c>
      <c r="BW762">
        <v>0</v>
      </c>
      <c r="BX762">
        <v>0</v>
      </c>
    </row>
    <row r="763" spans="1:76" x14ac:dyDescent="0.25">
      <c r="A763">
        <v>77</v>
      </c>
      <c r="B763" t="s">
        <v>121</v>
      </c>
      <c r="C763">
        <v>2008</v>
      </c>
      <c r="D763" t="s">
        <v>591</v>
      </c>
      <c r="E763">
        <v>1</v>
      </c>
      <c r="F763">
        <v>1</v>
      </c>
      <c r="G763">
        <v>25864</v>
      </c>
      <c r="H763">
        <v>6.097123998114097</v>
      </c>
      <c r="I763">
        <v>16444</v>
      </c>
      <c r="J763">
        <v>0</v>
      </c>
      <c r="N763">
        <v>0</v>
      </c>
      <c r="S763">
        <v>6321</v>
      </c>
      <c r="T763">
        <v>524114</v>
      </c>
      <c r="U763">
        <v>1</v>
      </c>
      <c r="V763">
        <v>214</v>
      </c>
      <c r="W763">
        <v>24352</v>
      </c>
      <c r="X763">
        <v>2334</v>
      </c>
      <c r="Y763">
        <v>1</v>
      </c>
      <c r="Z763">
        <v>1</v>
      </c>
      <c r="AA763" t="s">
        <v>798</v>
      </c>
      <c r="AB763">
        <v>65947</v>
      </c>
      <c r="AC763">
        <v>7.1</v>
      </c>
      <c r="AD763">
        <v>4493</v>
      </c>
      <c r="AE763">
        <v>0</v>
      </c>
      <c r="AF763">
        <v>3.55</v>
      </c>
      <c r="AG763">
        <v>1254</v>
      </c>
      <c r="AH763">
        <v>79331</v>
      </c>
      <c r="AI763">
        <v>16554</v>
      </c>
      <c r="AJ763">
        <v>30</v>
      </c>
      <c r="AK763">
        <v>67</v>
      </c>
      <c r="AL763">
        <v>68</v>
      </c>
      <c r="AM763" t="s">
        <v>726</v>
      </c>
      <c r="AN763">
        <v>32641</v>
      </c>
      <c r="AO763">
        <v>8</v>
      </c>
      <c r="AP763" t="s">
        <v>726</v>
      </c>
      <c r="AQ763" t="s">
        <v>726</v>
      </c>
      <c r="AR763" t="s">
        <v>726</v>
      </c>
      <c r="AS763" t="s">
        <v>726</v>
      </c>
      <c r="AT763" t="s">
        <v>726</v>
      </c>
      <c r="AU763">
        <v>2011</v>
      </c>
      <c r="AV763">
        <v>0</v>
      </c>
      <c r="AW763">
        <v>1</v>
      </c>
      <c r="AX763">
        <v>2007</v>
      </c>
      <c r="AY763">
        <v>1</v>
      </c>
      <c r="AZ763">
        <v>9999</v>
      </c>
      <c r="BA763">
        <v>1</v>
      </c>
      <c r="BB763">
        <v>2011</v>
      </c>
      <c r="BC763">
        <v>1</v>
      </c>
      <c r="BD763">
        <v>2007</v>
      </c>
      <c r="BE763">
        <v>2007</v>
      </c>
      <c r="BF763">
        <v>0</v>
      </c>
      <c r="BG763">
        <v>0</v>
      </c>
      <c r="BH763">
        <v>0</v>
      </c>
      <c r="BI763">
        <v>0</v>
      </c>
      <c r="BO763">
        <v>0</v>
      </c>
      <c r="BP763">
        <v>0</v>
      </c>
      <c r="BQ763">
        <v>0</v>
      </c>
      <c r="BR763">
        <v>0</v>
      </c>
      <c r="BS763">
        <v>0</v>
      </c>
      <c r="BT763">
        <v>0</v>
      </c>
      <c r="BU763">
        <v>0</v>
      </c>
      <c r="BV763">
        <v>0</v>
      </c>
      <c r="BW763">
        <v>0</v>
      </c>
      <c r="BX763">
        <v>0</v>
      </c>
    </row>
    <row r="764" spans="1:76" x14ac:dyDescent="0.25">
      <c r="A764">
        <v>77</v>
      </c>
      <c r="B764" t="s">
        <v>121</v>
      </c>
      <c r="C764">
        <v>2009</v>
      </c>
      <c r="D764" t="s">
        <v>591</v>
      </c>
      <c r="E764">
        <v>1</v>
      </c>
      <c r="F764">
        <v>1</v>
      </c>
      <c r="G764">
        <v>25864</v>
      </c>
      <c r="H764">
        <v>6.097123998114097</v>
      </c>
      <c r="I764">
        <v>16444</v>
      </c>
      <c r="J764">
        <v>0</v>
      </c>
      <c r="N764">
        <v>0</v>
      </c>
      <c r="S764">
        <v>6321</v>
      </c>
      <c r="T764">
        <v>524114</v>
      </c>
      <c r="U764">
        <v>1</v>
      </c>
      <c r="V764">
        <v>214</v>
      </c>
      <c r="W764">
        <v>24352</v>
      </c>
      <c r="X764">
        <v>2334</v>
      </c>
      <c r="Y764">
        <v>1</v>
      </c>
      <c r="Z764">
        <v>1</v>
      </c>
      <c r="AA764" t="s">
        <v>798</v>
      </c>
      <c r="AB764">
        <v>65947</v>
      </c>
      <c r="AC764">
        <v>7.5</v>
      </c>
      <c r="AD764">
        <v>4353</v>
      </c>
      <c r="AE764">
        <v>6.68</v>
      </c>
      <c r="AF764">
        <v>7.09</v>
      </c>
      <c r="AG764">
        <v>1497</v>
      </c>
      <c r="AH764">
        <v>84106</v>
      </c>
      <c r="AI764">
        <v>18237</v>
      </c>
      <c r="AJ764">
        <v>-141</v>
      </c>
      <c r="AK764">
        <v>5</v>
      </c>
      <c r="AL764">
        <v>67</v>
      </c>
      <c r="AM764" t="s">
        <v>726</v>
      </c>
      <c r="AN764">
        <v>45133</v>
      </c>
      <c r="AO764">
        <v>7</v>
      </c>
      <c r="AP764" t="s">
        <v>726</v>
      </c>
      <c r="AQ764" t="s">
        <v>726</v>
      </c>
      <c r="AR764" t="s">
        <v>726</v>
      </c>
      <c r="AS764" t="s">
        <v>726</v>
      </c>
      <c r="AT764" t="s">
        <v>726</v>
      </c>
      <c r="AU764">
        <v>2011</v>
      </c>
      <c r="AV764">
        <v>0</v>
      </c>
      <c r="AW764">
        <v>1</v>
      </c>
      <c r="AX764">
        <v>2007</v>
      </c>
      <c r="AY764">
        <v>1</v>
      </c>
      <c r="AZ764">
        <v>9999</v>
      </c>
      <c r="BA764">
        <v>1</v>
      </c>
      <c r="BB764">
        <v>2011</v>
      </c>
      <c r="BC764">
        <v>1</v>
      </c>
      <c r="BD764">
        <v>2007</v>
      </c>
      <c r="BE764">
        <v>2007</v>
      </c>
      <c r="BF764">
        <v>0</v>
      </c>
      <c r="BG764">
        <v>0</v>
      </c>
      <c r="BH764">
        <v>0</v>
      </c>
      <c r="BI764">
        <v>0</v>
      </c>
      <c r="BO764">
        <v>0</v>
      </c>
      <c r="BP764">
        <v>0</v>
      </c>
      <c r="BQ764">
        <v>0</v>
      </c>
      <c r="BR764">
        <v>0</v>
      </c>
      <c r="BS764">
        <v>0</v>
      </c>
      <c r="BT764">
        <v>0</v>
      </c>
      <c r="BU764">
        <v>0</v>
      </c>
      <c r="BV764">
        <v>0</v>
      </c>
      <c r="BW764">
        <v>0</v>
      </c>
      <c r="BX764">
        <v>0</v>
      </c>
    </row>
    <row r="765" spans="1:76" x14ac:dyDescent="0.25">
      <c r="A765">
        <v>77</v>
      </c>
      <c r="B765" t="s">
        <v>121</v>
      </c>
      <c r="C765">
        <v>2010</v>
      </c>
      <c r="D765" t="s">
        <v>591</v>
      </c>
      <c r="E765">
        <v>1</v>
      </c>
      <c r="F765">
        <v>1</v>
      </c>
      <c r="G765">
        <v>25864</v>
      </c>
      <c r="H765">
        <v>6.097123998114097</v>
      </c>
      <c r="I765">
        <v>16444</v>
      </c>
      <c r="J765">
        <v>0</v>
      </c>
      <c r="N765">
        <v>0</v>
      </c>
      <c r="S765">
        <v>6321</v>
      </c>
      <c r="T765">
        <v>524114</v>
      </c>
      <c r="U765">
        <v>1</v>
      </c>
      <c r="V765">
        <v>214</v>
      </c>
      <c r="W765">
        <v>24352</v>
      </c>
      <c r="X765">
        <v>2334</v>
      </c>
      <c r="Y765">
        <v>1</v>
      </c>
      <c r="Z765">
        <v>1</v>
      </c>
      <c r="AA765" t="s">
        <v>798</v>
      </c>
      <c r="AB765">
        <v>65947</v>
      </c>
      <c r="AC765">
        <v>6.4</v>
      </c>
      <c r="AD765">
        <v>4400</v>
      </c>
      <c r="AE765">
        <v>6.5</v>
      </c>
      <c r="AF765">
        <v>6.45</v>
      </c>
      <c r="AG765">
        <v>2344</v>
      </c>
      <c r="AH765">
        <v>101039</v>
      </c>
      <c r="AI765">
        <v>20732</v>
      </c>
      <c r="AJ765">
        <v>14</v>
      </c>
      <c r="AK765">
        <v>1</v>
      </c>
      <c r="AL765">
        <v>67</v>
      </c>
      <c r="AM765">
        <v>130</v>
      </c>
      <c r="AN765">
        <v>28007</v>
      </c>
      <c r="AO765">
        <v>5</v>
      </c>
      <c r="AP765" t="s">
        <v>726</v>
      </c>
      <c r="AQ765" t="s">
        <v>726</v>
      </c>
      <c r="AR765" t="s">
        <v>726</v>
      </c>
      <c r="AS765" t="s">
        <v>726</v>
      </c>
      <c r="AT765" t="s">
        <v>726</v>
      </c>
      <c r="AU765">
        <v>2011</v>
      </c>
      <c r="AV765">
        <v>0</v>
      </c>
      <c r="AW765">
        <v>1</v>
      </c>
      <c r="AX765">
        <v>2007</v>
      </c>
      <c r="AY765">
        <v>1</v>
      </c>
      <c r="AZ765">
        <v>9999</v>
      </c>
      <c r="BA765">
        <v>1</v>
      </c>
      <c r="BB765">
        <v>2011</v>
      </c>
      <c r="BC765">
        <v>1</v>
      </c>
      <c r="BD765">
        <v>2007</v>
      </c>
      <c r="BE765">
        <v>2007</v>
      </c>
      <c r="BF765">
        <v>0</v>
      </c>
      <c r="BG765">
        <v>0</v>
      </c>
      <c r="BH765">
        <v>0</v>
      </c>
      <c r="BI765">
        <v>0</v>
      </c>
      <c r="BO765">
        <v>0</v>
      </c>
      <c r="BP765">
        <v>0</v>
      </c>
      <c r="BQ765">
        <v>0</v>
      </c>
      <c r="BR765">
        <v>0</v>
      </c>
      <c r="BS765">
        <v>0</v>
      </c>
      <c r="BT765">
        <v>0</v>
      </c>
      <c r="BU765">
        <v>0</v>
      </c>
      <c r="BV765">
        <v>0</v>
      </c>
      <c r="BW765">
        <v>0</v>
      </c>
      <c r="BX765">
        <v>0</v>
      </c>
    </row>
    <row r="766" spans="1:76" x14ac:dyDescent="0.25">
      <c r="A766">
        <v>77</v>
      </c>
      <c r="B766" t="s">
        <v>121</v>
      </c>
      <c r="C766">
        <v>2011</v>
      </c>
      <c r="D766" t="s">
        <v>591</v>
      </c>
      <c r="E766">
        <v>1</v>
      </c>
      <c r="F766">
        <v>1</v>
      </c>
      <c r="G766">
        <v>25864</v>
      </c>
      <c r="H766">
        <v>6.097123998114097</v>
      </c>
      <c r="I766">
        <v>16444</v>
      </c>
      <c r="J766">
        <v>0</v>
      </c>
      <c r="N766">
        <v>0</v>
      </c>
      <c r="S766">
        <v>6321</v>
      </c>
      <c r="T766">
        <v>524114</v>
      </c>
      <c r="U766">
        <v>1</v>
      </c>
      <c r="V766">
        <v>214</v>
      </c>
      <c r="W766">
        <v>24352</v>
      </c>
      <c r="X766">
        <v>2334</v>
      </c>
      <c r="Y766">
        <v>1</v>
      </c>
      <c r="Z766">
        <v>1</v>
      </c>
      <c r="AA766" t="s">
        <v>798</v>
      </c>
      <c r="AB766">
        <v>65947</v>
      </c>
      <c r="AC766">
        <v>4.4000000000000004</v>
      </c>
      <c r="AD766">
        <v>4242</v>
      </c>
      <c r="AE766">
        <v>6.37</v>
      </c>
      <c r="AF766">
        <v>5.3849999999999998</v>
      </c>
      <c r="AG766">
        <v>1964</v>
      </c>
      <c r="AH766">
        <v>117102</v>
      </c>
      <c r="AI766">
        <v>22171</v>
      </c>
      <c r="AJ766">
        <v>-167</v>
      </c>
      <c r="AK766">
        <v>-3</v>
      </c>
      <c r="AL766">
        <v>66</v>
      </c>
      <c r="AM766">
        <v>81</v>
      </c>
      <c r="AN766">
        <v>24144</v>
      </c>
      <c r="AO766">
        <v>6</v>
      </c>
      <c r="AP766" t="s">
        <v>726</v>
      </c>
      <c r="AQ766" t="s">
        <v>726</v>
      </c>
      <c r="AR766" t="s">
        <v>726</v>
      </c>
      <c r="AS766" t="s">
        <v>726</v>
      </c>
      <c r="AT766" t="s">
        <v>726</v>
      </c>
      <c r="AU766">
        <v>2011</v>
      </c>
      <c r="AV766">
        <v>0</v>
      </c>
      <c r="AW766">
        <v>1</v>
      </c>
      <c r="AX766">
        <v>2007</v>
      </c>
      <c r="AY766">
        <v>1</v>
      </c>
      <c r="AZ766">
        <v>9999</v>
      </c>
      <c r="BA766">
        <v>1</v>
      </c>
      <c r="BB766">
        <v>2011</v>
      </c>
      <c r="BC766">
        <v>1</v>
      </c>
      <c r="BD766">
        <v>2007</v>
      </c>
      <c r="BE766">
        <v>2007</v>
      </c>
      <c r="BF766">
        <v>0</v>
      </c>
      <c r="BG766">
        <v>0</v>
      </c>
      <c r="BH766">
        <v>0</v>
      </c>
      <c r="BI766">
        <v>0</v>
      </c>
      <c r="BO766">
        <v>0</v>
      </c>
      <c r="BP766">
        <v>0</v>
      </c>
      <c r="BQ766">
        <v>0</v>
      </c>
      <c r="BR766">
        <v>0</v>
      </c>
      <c r="BS766">
        <v>0</v>
      </c>
      <c r="BT766">
        <v>0</v>
      </c>
      <c r="BU766">
        <v>0</v>
      </c>
      <c r="BV766">
        <v>0</v>
      </c>
      <c r="BW766">
        <v>0</v>
      </c>
      <c r="BX766">
        <v>0</v>
      </c>
    </row>
    <row r="767" spans="1:76" x14ac:dyDescent="0.25">
      <c r="A767">
        <v>77</v>
      </c>
      <c r="B767" t="s">
        <v>121</v>
      </c>
      <c r="C767">
        <v>2012</v>
      </c>
      <c r="D767" t="s">
        <v>591</v>
      </c>
      <c r="E767">
        <v>1</v>
      </c>
      <c r="F767">
        <v>1</v>
      </c>
      <c r="G767">
        <v>25864</v>
      </c>
      <c r="H767">
        <v>6.097123998114097</v>
      </c>
      <c r="I767">
        <v>16444</v>
      </c>
      <c r="J767">
        <v>0</v>
      </c>
      <c r="N767">
        <v>0</v>
      </c>
      <c r="S767">
        <v>6321</v>
      </c>
      <c r="T767">
        <v>524114</v>
      </c>
      <c r="U767">
        <v>1</v>
      </c>
      <c r="V767">
        <v>214</v>
      </c>
      <c r="W767">
        <v>24352</v>
      </c>
      <c r="X767">
        <v>2334</v>
      </c>
      <c r="Y767">
        <v>1</v>
      </c>
      <c r="Z767">
        <v>1</v>
      </c>
      <c r="AA767" t="s">
        <v>798</v>
      </c>
      <c r="AB767">
        <v>65947</v>
      </c>
      <c r="AC767">
        <v>2.4</v>
      </c>
      <c r="AD767">
        <v>4543</v>
      </c>
      <c r="AE767">
        <v>6.24</v>
      </c>
      <c r="AF767">
        <v>4.32</v>
      </c>
      <c r="AG767">
        <v>2866</v>
      </c>
      <c r="AH767">
        <v>131094</v>
      </c>
      <c r="AI767">
        <v>25364</v>
      </c>
      <c r="AJ767">
        <v>238</v>
      </c>
      <c r="AK767">
        <v>0</v>
      </c>
      <c r="AL767">
        <v>67</v>
      </c>
      <c r="AM767">
        <v>350</v>
      </c>
      <c r="AN767">
        <v>51306</v>
      </c>
      <c r="AO767">
        <v>5</v>
      </c>
      <c r="AP767" t="s">
        <v>726</v>
      </c>
      <c r="AQ767" t="s">
        <v>726</v>
      </c>
      <c r="AR767" t="s">
        <v>726</v>
      </c>
      <c r="AS767" t="s">
        <v>726</v>
      </c>
      <c r="AT767" t="s">
        <v>726</v>
      </c>
      <c r="AU767">
        <v>2011</v>
      </c>
      <c r="AV767">
        <v>0</v>
      </c>
      <c r="AW767">
        <v>1</v>
      </c>
      <c r="AX767">
        <v>2007</v>
      </c>
      <c r="AY767">
        <v>1</v>
      </c>
      <c r="AZ767">
        <v>9999</v>
      </c>
      <c r="BA767">
        <v>1</v>
      </c>
      <c r="BB767">
        <v>2011</v>
      </c>
      <c r="BC767">
        <v>1</v>
      </c>
      <c r="BD767">
        <v>2007</v>
      </c>
      <c r="BE767">
        <v>2007</v>
      </c>
      <c r="BF767">
        <v>0</v>
      </c>
      <c r="BG767">
        <v>0</v>
      </c>
      <c r="BH767">
        <v>0</v>
      </c>
      <c r="BI767">
        <v>0</v>
      </c>
      <c r="BO767">
        <v>0</v>
      </c>
      <c r="BP767">
        <v>0</v>
      </c>
      <c r="BQ767">
        <v>0</v>
      </c>
      <c r="BR767">
        <v>0</v>
      </c>
      <c r="BS767">
        <v>0</v>
      </c>
      <c r="BT767">
        <v>0</v>
      </c>
      <c r="BU767">
        <v>0</v>
      </c>
      <c r="BV767">
        <v>0</v>
      </c>
      <c r="BW767">
        <v>0</v>
      </c>
      <c r="BX767">
        <v>0</v>
      </c>
    </row>
    <row r="768" spans="1:76" x14ac:dyDescent="0.25">
      <c r="A768">
        <v>77</v>
      </c>
      <c r="B768" t="s">
        <v>121</v>
      </c>
      <c r="C768">
        <v>2013</v>
      </c>
      <c r="D768" t="s">
        <v>591</v>
      </c>
      <c r="E768">
        <v>1</v>
      </c>
      <c r="F768">
        <v>1</v>
      </c>
      <c r="G768">
        <v>25864</v>
      </c>
      <c r="H768">
        <v>6.097123998114097</v>
      </c>
      <c r="I768">
        <v>16444</v>
      </c>
      <c r="J768">
        <v>0</v>
      </c>
      <c r="N768">
        <v>0</v>
      </c>
      <c r="S768">
        <v>6321</v>
      </c>
      <c r="T768">
        <v>524114</v>
      </c>
      <c r="U768">
        <v>1</v>
      </c>
      <c r="V768">
        <v>214</v>
      </c>
      <c r="W768">
        <v>24352</v>
      </c>
      <c r="X768">
        <v>2334</v>
      </c>
      <c r="Y768">
        <v>1</v>
      </c>
      <c r="Z768">
        <v>1</v>
      </c>
      <c r="AA768" t="s">
        <v>798</v>
      </c>
      <c r="AB768">
        <v>65947</v>
      </c>
      <c r="AC768">
        <v>1.7</v>
      </c>
      <c r="AD768">
        <v>4758</v>
      </c>
      <c r="AE768">
        <v>0</v>
      </c>
      <c r="AF768">
        <v>0.85</v>
      </c>
      <c r="AG768">
        <v>3158</v>
      </c>
      <c r="AH768">
        <v>121307</v>
      </c>
      <c r="AI768">
        <v>23939</v>
      </c>
      <c r="AJ768">
        <v>-53</v>
      </c>
      <c r="AK768">
        <v>-4</v>
      </c>
      <c r="AL768">
        <v>68</v>
      </c>
      <c r="AM768">
        <v>139</v>
      </c>
      <c r="AN768">
        <v>27037</v>
      </c>
      <c r="AO768">
        <v>5</v>
      </c>
      <c r="AP768" t="s">
        <v>726</v>
      </c>
      <c r="AQ768" t="s">
        <v>726</v>
      </c>
      <c r="AR768" t="s">
        <v>726</v>
      </c>
      <c r="AS768" t="s">
        <v>726</v>
      </c>
      <c r="AT768" t="s">
        <v>726</v>
      </c>
      <c r="AU768">
        <v>2011</v>
      </c>
      <c r="AV768">
        <v>0</v>
      </c>
      <c r="AW768">
        <v>1</v>
      </c>
      <c r="AX768">
        <v>2007</v>
      </c>
      <c r="AY768">
        <v>1</v>
      </c>
      <c r="AZ768">
        <v>9999</v>
      </c>
      <c r="BA768">
        <v>1</v>
      </c>
      <c r="BB768">
        <v>2011</v>
      </c>
      <c r="BC768">
        <v>1</v>
      </c>
      <c r="BD768">
        <v>2007</v>
      </c>
      <c r="BE768">
        <v>2007</v>
      </c>
      <c r="BF768">
        <v>0</v>
      </c>
      <c r="BG768">
        <v>0</v>
      </c>
      <c r="BH768">
        <v>0</v>
      </c>
      <c r="BI768">
        <v>0</v>
      </c>
      <c r="BO768">
        <v>0</v>
      </c>
      <c r="BP768">
        <v>0</v>
      </c>
      <c r="BQ768">
        <v>0</v>
      </c>
      <c r="BR768">
        <v>0</v>
      </c>
      <c r="BS768">
        <v>0</v>
      </c>
      <c r="BT768">
        <v>0</v>
      </c>
      <c r="BU768">
        <v>0</v>
      </c>
      <c r="BV768">
        <v>0</v>
      </c>
      <c r="BW768">
        <v>0</v>
      </c>
      <c r="BX768">
        <v>0</v>
      </c>
    </row>
    <row r="769" spans="1:76" x14ac:dyDescent="0.25">
      <c r="A769">
        <v>77</v>
      </c>
      <c r="B769" t="s">
        <v>121</v>
      </c>
      <c r="C769">
        <v>2014</v>
      </c>
      <c r="D769" t="s">
        <v>591</v>
      </c>
      <c r="E769">
        <v>1</v>
      </c>
      <c r="F769">
        <v>1</v>
      </c>
      <c r="G769">
        <v>25864</v>
      </c>
      <c r="H769">
        <v>6.097123998114097</v>
      </c>
      <c r="I769">
        <v>16444</v>
      </c>
      <c r="J769">
        <v>0</v>
      </c>
      <c r="N769">
        <v>0</v>
      </c>
      <c r="S769">
        <v>6321</v>
      </c>
      <c r="T769">
        <v>524114</v>
      </c>
      <c r="U769">
        <v>1</v>
      </c>
      <c r="V769">
        <v>214</v>
      </c>
      <c r="W769">
        <v>24352</v>
      </c>
      <c r="X769">
        <v>2334</v>
      </c>
      <c r="Y769">
        <v>1</v>
      </c>
      <c r="Z769">
        <v>1</v>
      </c>
      <c r="AA769" t="s">
        <v>798</v>
      </c>
      <c r="AB769">
        <v>65947</v>
      </c>
      <c r="AC769">
        <v>4.3</v>
      </c>
      <c r="AD769">
        <v>4728</v>
      </c>
      <c r="AE769">
        <v>0</v>
      </c>
      <c r="AF769">
        <v>2.15</v>
      </c>
      <c r="AG769">
        <v>2951</v>
      </c>
      <c r="AH769">
        <v>119767</v>
      </c>
      <c r="AI769">
        <v>22728</v>
      </c>
      <c r="AJ769">
        <v>31</v>
      </c>
      <c r="AK769">
        <v>6</v>
      </c>
      <c r="AL769">
        <v>82.88</v>
      </c>
      <c r="AM769">
        <v>85</v>
      </c>
      <c r="AN769">
        <v>31769</v>
      </c>
      <c r="AO769">
        <v>6</v>
      </c>
      <c r="AP769">
        <v>5</v>
      </c>
      <c r="AQ769">
        <v>5</v>
      </c>
      <c r="AR769">
        <v>8</v>
      </c>
      <c r="AS769">
        <v>55</v>
      </c>
      <c r="AT769" t="s">
        <v>726</v>
      </c>
      <c r="AU769">
        <v>2011</v>
      </c>
      <c r="AV769">
        <v>0</v>
      </c>
      <c r="AW769">
        <v>1</v>
      </c>
      <c r="AX769">
        <v>2007</v>
      </c>
      <c r="AY769">
        <v>1</v>
      </c>
      <c r="AZ769">
        <v>9999</v>
      </c>
      <c r="BA769">
        <v>1</v>
      </c>
      <c r="BB769">
        <v>2011</v>
      </c>
      <c r="BC769">
        <v>1</v>
      </c>
      <c r="BD769">
        <v>2007</v>
      </c>
      <c r="BE769">
        <v>2007</v>
      </c>
      <c r="BF769">
        <v>0</v>
      </c>
      <c r="BG769">
        <v>0</v>
      </c>
      <c r="BH769">
        <v>0</v>
      </c>
      <c r="BI769">
        <v>0</v>
      </c>
      <c r="BO769">
        <v>0</v>
      </c>
      <c r="BP769">
        <v>0</v>
      </c>
      <c r="BQ769">
        <v>0</v>
      </c>
      <c r="BR769">
        <v>0</v>
      </c>
      <c r="BS769">
        <v>0</v>
      </c>
      <c r="BT769">
        <v>0</v>
      </c>
      <c r="BU769">
        <v>0</v>
      </c>
      <c r="BV769">
        <v>0</v>
      </c>
      <c r="BW769">
        <v>0</v>
      </c>
      <c r="BX769">
        <v>0</v>
      </c>
    </row>
    <row r="770" spans="1:76" x14ac:dyDescent="0.25">
      <c r="A770">
        <v>77</v>
      </c>
      <c r="B770" t="s">
        <v>121</v>
      </c>
      <c r="C770">
        <v>2015</v>
      </c>
      <c r="D770" t="s">
        <v>591</v>
      </c>
      <c r="E770">
        <v>1</v>
      </c>
      <c r="F770">
        <v>1</v>
      </c>
      <c r="G770">
        <v>25864</v>
      </c>
      <c r="H770">
        <v>6.097123998114097</v>
      </c>
      <c r="I770">
        <v>16444</v>
      </c>
      <c r="J770">
        <v>0</v>
      </c>
      <c r="N770">
        <v>0</v>
      </c>
      <c r="S770">
        <v>6321</v>
      </c>
      <c r="T770">
        <v>524114</v>
      </c>
      <c r="U770">
        <v>1</v>
      </c>
      <c r="V770">
        <v>214</v>
      </c>
      <c r="W770">
        <v>24352</v>
      </c>
      <c r="X770">
        <v>2334</v>
      </c>
      <c r="Y770">
        <v>1</v>
      </c>
      <c r="Z770">
        <v>1</v>
      </c>
      <c r="AA770" t="s">
        <v>798</v>
      </c>
      <c r="AB770">
        <v>65947</v>
      </c>
      <c r="AC770">
        <v>5.2</v>
      </c>
      <c r="AD770">
        <v>5224</v>
      </c>
      <c r="AE770">
        <v>0</v>
      </c>
      <c r="AF770">
        <v>2.6</v>
      </c>
      <c r="AG770">
        <v>2533</v>
      </c>
      <c r="AH770">
        <v>118296</v>
      </c>
      <c r="AI770">
        <v>20872</v>
      </c>
      <c r="AJ770">
        <v>500</v>
      </c>
      <c r="AK770">
        <v>11</v>
      </c>
      <c r="AL770">
        <v>67</v>
      </c>
      <c r="AM770">
        <v>68</v>
      </c>
      <c r="AN770">
        <v>50</v>
      </c>
      <c r="AO770">
        <v>25655</v>
      </c>
      <c r="AP770">
        <v>5</v>
      </c>
      <c r="AQ770">
        <v>6</v>
      </c>
      <c r="AR770">
        <v>7</v>
      </c>
      <c r="AS770">
        <v>8</v>
      </c>
      <c r="AT770" t="s">
        <v>726</v>
      </c>
      <c r="AU770">
        <v>2011</v>
      </c>
      <c r="AV770">
        <v>0</v>
      </c>
      <c r="AW770">
        <v>1</v>
      </c>
      <c r="AX770">
        <v>2007</v>
      </c>
      <c r="AY770">
        <v>1</v>
      </c>
      <c r="AZ770">
        <v>9999</v>
      </c>
      <c r="BA770">
        <v>1</v>
      </c>
      <c r="BB770">
        <v>2011</v>
      </c>
      <c r="BC770">
        <v>1</v>
      </c>
      <c r="BD770">
        <v>2007</v>
      </c>
      <c r="BE770">
        <v>2007</v>
      </c>
      <c r="BF770">
        <v>0</v>
      </c>
      <c r="BG770">
        <v>0</v>
      </c>
      <c r="BH770">
        <v>0</v>
      </c>
      <c r="BI770">
        <v>0</v>
      </c>
      <c r="BO770">
        <v>0</v>
      </c>
      <c r="BP770">
        <v>0</v>
      </c>
      <c r="BQ770">
        <v>0</v>
      </c>
      <c r="BR770">
        <v>0</v>
      </c>
      <c r="BS770">
        <v>0</v>
      </c>
      <c r="BT770">
        <v>0</v>
      </c>
      <c r="BU770">
        <v>0</v>
      </c>
      <c r="BV770">
        <v>0</v>
      </c>
      <c r="BW770">
        <v>0</v>
      </c>
      <c r="BX770">
        <v>0</v>
      </c>
    </row>
    <row r="771" spans="1:76" x14ac:dyDescent="0.25">
      <c r="A771">
        <v>77</v>
      </c>
      <c r="B771" t="s">
        <v>121</v>
      </c>
      <c r="C771">
        <v>2016</v>
      </c>
      <c r="D771" t="s">
        <v>591</v>
      </c>
      <c r="E771">
        <v>1</v>
      </c>
      <c r="F771">
        <v>1</v>
      </c>
      <c r="G771">
        <v>25864</v>
      </c>
      <c r="H771">
        <v>6.097123998114097</v>
      </c>
      <c r="I771">
        <v>16444</v>
      </c>
      <c r="J771">
        <v>0</v>
      </c>
      <c r="N771">
        <v>0</v>
      </c>
      <c r="S771">
        <v>6321</v>
      </c>
      <c r="T771">
        <v>524114</v>
      </c>
      <c r="U771">
        <v>1</v>
      </c>
      <c r="V771">
        <v>214</v>
      </c>
      <c r="W771">
        <v>24352</v>
      </c>
      <c r="X771">
        <v>2334</v>
      </c>
      <c r="Y771">
        <v>1</v>
      </c>
      <c r="Z771">
        <v>1</v>
      </c>
      <c r="AA771" t="s">
        <v>798</v>
      </c>
      <c r="AB771">
        <v>65947</v>
      </c>
      <c r="AC771" t="s">
        <v>726</v>
      </c>
      <c r="AD771" t="s">
        <v>726</v>
      </c>
      <c r="AE771" t="s">
        <v>726</v>
      </c>
      <c r="AF771" t="s">
        <v>726</v>
      </c>
      <c r="AG771" t="s">
        <v>726</v>
      </c>
      <c r="AH771" t="s">
        <v>726</v>
      </c>
      <c r="AI771" t="s">
        <v>726</v>
      </c>
      <c r="AJ771" t="s">
        <v>726</v>
      </c>
      <c r="AK771" t="s">
        <v>726</v>
      </c>
      <c r="AL771" t="s">
        <v>726</v>
      </c>
      <c r="AM771">
        <v>67</v>
      </c>
      <c r="AN771" t="s">
        <v>726</v>
      </c>
      <c r="AO771" t="s">
        <v>726</v>
      </c>
      <c r="AP771" t="s">
        <v>726</v>
      </c>
      <c r="AQ771" t="s">
        <v>726</v>
      </c>
      <c r="AR771" t="s">
        <v>726</v>
      </c>
      <c r="AS771" t="s">
        <v>726</v>
      </c>
      <c r="AT771" t="s">
        <v>726</v>
      </c>
      <c r="AU771">
        <v>2011</v>
      </c>
      <c r="AV771">
        <v>0</v>
      </c>
      <c r="AW771">
        <v>1</v>
      </c>
      <c r="AX771">
        <v>2007</v>
      </c>
      <c r="AY771">
        <v>1</v>
      </c>
      <c r="AZ771">
        <v>9999</v>
      </c>
      <c r="BA771">
        <v>1</v>
      </c>
      <c r="BB771">
        <v>2011</v>
      </c>
      <c r="BC771">
        <v>1</v>
      </c>
      <c r="BD771">
        <v>2007</v>
      </c>
      <c r="BE771">
        <v>2007</v>
      </c>
      <c r="BF771">
        <v>0</v>
      </c>
      <c r="BG771">
        <v>0</v>
      </c>
      <c r="BH771">
        <v>0</v>
      </c>
      <c r="BI771">
        <v>0</v>
      </c>
      <c r="BO771">
        <v>0</v>
      </c>
      <c r="BP771">
        <v>0</v>
      </c>
      <c r="BQ771">
        <v>0</v>
      </c>
      <c r="BR771">
        <v>0</v>
      </c>
      <c r="BS771">
        <v>0</v>
      </c>
      <c r="BT771">
        <v>0</v>
      </c>
      <c r="BU771">
        <v>0</v>
      </c>
      <c r="BV771">
        <v>0</v>
      </c>
      <c r="BW771">
        <v>0</v>
      </c>
      <c r="BX771">
        <v>0</v>
      </c>
    </row>
    <row r="772" spans="1:76" x14ac:dyDescent="0.25">
      <c r="A772">
        <v>78</v>
      </c>
      <c r="B772" t="s">
        <v>122</v>
      </c>
      <c r="C772">
        <v>2007</v>
      </c>
      <c r="D772" t="s">
        <v>591</v>
      </c>
      <c r="E772">
        <v>1</v>
      </c>
      <c r="F772">
        <v>1</v>
      </c>
      <c r="G772">
        <v>10075</v>
      </c>
      <c r="H772">
        <v>6.8184894423389278E-2</v>
      </c>
      <c r="I772">
        <v>6245</v>
      </c>
      <c r="J772">
        <v>1</v>
      </c>
      <c r="K772">
        <v>4444</v>
      </c>
      <c r="L772">
        <v>3.0075798592311857E-2</v>
      </c>
      <c r="M772">
        <v>3387</v>
      </c>
      <c r="N772">
        <v>1</v>
      </c>
      <c r="O772">
        <v>280</v>
      </c>
      <c r="P772">
        <v>1.8949648077964266E-3</v>
      </c>
      <c r="Q772">
        <v>2</v>
      </c>
      <c r="R772">
        <v>40391</v>
      </c>
      <c r="S772">
        <v>5411</v>
      </c>
      <c r="T772">
        <v>445110</v>
      </c>
      <c r="U772">
        <v>1</v>
      </c>
      <c r="V772">
        <v>107</v>
      </c>
      <c r="W772">
        <v>11620</v>
      </c>
      <c r="X772">
        <v>12980</v>
      </c>
      <c r="Y772">
        <v>1</v>
      </c>
      <c r="Z772">
        <v>1</v>
      </c>
      <c r="AA772" t="s">
        <v>799</v>
      </c>
      <c r="AB772">
        <v>59387</v>
      </c>
      <c r="AC772" t="s">
        <v>726</v>
      </c>
      <c r="AD772">
        <v>142084</v>
      </c>
      <c r="AE772" t="s">
        <v>726</v>
      </c>
      <c r="AF772" t="s">
        <v>726</v>
      </c>
      <c r="AG772">
        <v>1183.925</v>
      </c>
      <c r="AH772">
        <v>8053.1570000000002</v>
      </c>
      <c r="AI772">
        <v>23193.59</v>
      </c>
      <c r="AJ772">
        <v>3089</v>
      </c>
      <c r="AK772">
        <v>48</v>
      </c>
      <c r="AL772">
        <v>4523</v>
      </c>
      <c r="AM772" t="s">
        <v>726</v>
      </c>
      <c r="AN772">
        <v>489846</v>
      </c>
      <c r="AO772">
        <v>12</v>
      </c>
      <c r="AP772" t="s">
        <v>726</v>
      </c>
      <c r="AQ772" t="s">
        <v>726</v>
      </c>
      <c r="AR772" t="s">
        <v>726</v>
      </c>
      <c r="AS772" t="s">
        <v>726</v>
      </c>
      <c r="AT772" t="s">
        <v>726</v>
      </c>
      <c r="AU772">
        <v>2009</v>
      </c>
      <c r="AV772">
        <v>1</v>
      </c>
      <c r="AW772">
        <v>2</v>
      </c>
      <c r="AX772">
        <v>2010</v>
      </c>
      <c r="AY772">
        <v>2</v>
      </c>
      <c r="AZ772">
        <v>9999</v>
      </c>
      <c r="BA772">
        <v>2</v>
      </c>
      <c r="BB772">
        <v>2009</v>
      </c>
      <c r="BC772">
        <v>2</v>
      </c>
      <c r="BD772">
        <v>2010</v>
      </c>
      <c r="BE772">
        <v>2009</v>
      </c>
      <c r="BF772">
        <v>0</v>
      </c>
      <c r="BG772">
        <v>0</v>
      </c>
      <c r="BH772">
        <v>0</v>
      </c>
      <c r="BI772">
        <v>0</v>
      </c>
      <c r="BO772">
        <v>0</v>
      </c>
      <c r="BP772">
        <v>0</v>
      </c>
      <c r="BQ772">
        <v>0</v>
      </c>
      <c r="BR772">
        <v>0</v>
      </c>
      <c r="BS772">
        <v>0</v>
      </c>
      <c r="BT772">
        <v>0</v>
      </c>
      <c r="BU772">
        <v>0</v>
      </c>
      <c r="BV772">
        <v>0</v>
      </c>
      <c r="BW772">
        <v>0</v>
      </c>
      <c r="BX772">
        <v>0</v>
      </c>
    </row>
    <row r="773" spans="1:76" x14ac:dyDescent="0.25">
      <c r="A773">
        <v>78</v>
      </c>
      <c r="B773" t="s">
        <v>122</v>
      </c>
      <c r="C773">
        <v>2008</v>
      </c>
      <c r="D773" t="s">
        <v>591</v>
      </c>
      <c r="E773">
        <v>1</v>
      </c>
      <c r="F773">
        <v>1</v>
      </c>
      <c r="G773">
        <v>10075</v>
      </c>
      <c r="H773">
        <v>6.8184894423389278E-2</v>
      </c>
      <c r="I773">
        <v>6245</v>
      </c>
      <c r="J773">
        <v>1</v>
      </c>
      <c r="K773">
        <v>4444</v>
      </c>
      <c r="L773">
        <v>3.0075798592311857E-2</v>
      </c>
      <c r="M773">
        <v>3387</v>
      </c>
      <c r="N773">
        <v>1</v>
      </c>
      <c r="O773">
        <v>280</v>
      </c>
      <c r="P773">
        <v>1.8949648077964266E-3</v>
      </c>
      <c r="Q773">
        <v>2</v>
      </c>
      <c r="R773">
        <v>40391</v>
      </c>
      <c r="S773">
        <v>5411</v>
      </c>
      <c r="T773">
        <v>445110</v>
      </c>
      <c r="U773">
        <v>1</v>
      </c>
      <c r="V773">
        <v>107</v>
      </c>
      <c r="W773">
        <v>11620</v>
      </c>
      <c r="X773">
        <v>12980</v>
      </c>
      <c r="Y773">
        <v>1</v>
      </c>
      <c r="Z773">
        <v>1</v>
      </c>
      <c r="AA773" t="s">
        <v>799</v>
      </c>
      <c r="AB773">
        <v>59387</v>
      </c>
      <c r="AC773">
        <v>1</v>
      </c>
      <c r="AD773">
        <v>141314</v>
      </c>
      <c r="AE773">
        <v>0</v>
      </c>
      <c r="AF773">
        <v>0.5</v>
      </c>
      <c r="AG773">
        <v>1089.77</v>
      </c>
      <c r="AH773">
        <v>8089.6719999999996</v>
      </c>
      <c r="AI773">
        <v>24109.583999999999</v>
      </c>
      <c r="AJ773">
        <v>1828</v>
      </c>
      <c r="AK773">
        <v>48</v>
      </c>
      <c r="AL773">
        <v>50</v>
      </c>
      <c r="AM773" t="s">
        <v>726</v>
      </c>
      <c r="AN773">
        <v>493400</v>
      </c>
      <c r="AO773">
        <v>8</v>
      </c>
      <c r="AP773" t="s">
        <v>726</v>
      </c>
      <c r="AQ773" t="s">
        <v>726</v>
      </c>
      <c r="AR773" t="s">
        <v>726</v>
      </c>
      <c r="AS773" t="s">
        <v>726</v>
      </c>
      <c r="AT773" t="s">
        <v>726</v>
      </c>
      <c r="AU773">
        <v>2009</v>
      </c>
      <c r="AV773">
        <v>1</v>
      </c>
      <c r="AW773">
        <v>2</v>
      </c>
      <c r="AX773">
        <v>2010</v>
      </c>
      <c r="AY773">
        <v>2</v>
      </c>
      <c r="AZ773">
        <v>9999</v>
      </c>
      <c r="BA773">
        <v>2</v>
      </c>
      <c r="BB773">
        <v>2009</v>
      </c>
      <c r="BC773">
        <v>2</v>
      </c>
      <c r="BD773">
        <v>2010</v>
      </c>
      <c r="BE773">
        <v>2009</v>
      </c>
      <c r="BF773">
        <v>0</v>
      </c>
      <c r="BG773">
        <v>0</v>
      </c>
      <c r="BH773">
        <v>0</v>
      </c>
      <c r="BI773">
        <v>0</v>
      </c>
      <c r="BO773">
        <v>0</v>
      </c>
      <c r="BP773">
        <v>0</v>
      </c>
      <c r="BQ773">
        <v>0</v>
      </c>
      <c r="BR773">
        <v>0</v>
      </c>
      <c r="BS773">
        <v>0</v>
      </c>
      <c r="BT773">
        <v>0</v>
      </c>
      <c r="BU773">
        <v>0</v>
      </c>
      <c r="BV773">
        <v>0</v>
      </c>
      <c r="BW773">
        <v>0</v>
      </c>
      <c r="BX773">
        <v>0</v>
      </c>
    </row>
    <row r="774" spans="1:76" x14ac:dyDescent="0.25">
      <c r="A774">
        <v>78</v>
      </c>
      <c r="B774" t="s">
        <v>122</v>
      </c>
      <c r="C774">
        <v>2009</v>
      </c>
      <c r="D774" t="s">
        <v>591</v>
      </c>
      <c r="E774">
        <v>1</v>
      </c>
      <c r="F774">
        <v>1</v>
      </c>
      <c r="G774">
        <v>10075</v>
      </c>
      <c r="H774">
        <v>6.8184894423389278E-2</v>
      </c>
      <c r="I774">
        <v>6245</v>
      </c>
      <c r="J774">
        <v>1</v>
      </c>
      <c r="K774">
        <v>4444</v>
      </c>
      <c r="L774">
        <v>3.0075798592311857E-2</v>
      </c>
      <c r="M774">
        <v>3387</v>
      </c>
      <c r="N774">
        <v>1</v>
      </c>
      <c r="O774">
        <v>280</v>
      </c>
      <c r="P774">
        <v>1.8949648077964266E-3</v>
      </c>
      <c r="Q774">
        <v>2</v>
      </c>
      <c r="R774">
        <v>40391</v>
      </c>
      <c r="S774">
        <v>5411</v>
      </c>
      <c r="T774">
        <v>445110</v>
      </c>
      <c r="U774">
        <v>1</v>
      </c>
      <c r="V774">
        <v>107</v>
      </c>
      <c r="W774">
        <v>11620</v>
      </c>
      <c r="X774">
        <v>12980</v>
      </c>
      <c r="Y774">
        <v>1</v>
      </c>
      <c r="Z774">
        <v>1</v>
      </c>
      <c r="AA774" t="s">
        <v>799</v>
      </c>
      <c r="AB774">
        <v>59387</v>
      </c>
      <c r="AC774">
        <v>1.3</v>
      </c>
      <c r="AD774">
        <v>139578</v>
      </c>
      <c r="AE774">
        <v>6.87</v>
      </c>
      <c r="AF774">
        <v>4.085</v>
      </c>
      <c r="AG774">
        <v>1161.442</v>
      </c>
      <c r="AH774">
        <v>9004.2919999999995</v>
      </c>
      <c r="AI774">
        <v>24514.959999999999</v>
      </c>
      <c r="AJ774">
        <v>1386</v>
      </c>
      <c r="AK774">
        <v>5</v>
      </c>
      <c r="AL774">
        <v>49</v>
      </c>
      <c r="AM774">
        <v>1590</v>
      </c>
      <c r="AN774">
        <v>584276</v>
      </c>
      <c r="AO774">
        <v>5</v>
      </c>
      <c r="AP774" t="s">
        <v>726</v>
      </c>
      <c r="AQ774" t="s">
        <v>726</v>
      </c>
      <c r="AR774" t="s">
        <v>726</v>
      </c>
      <c r="AS774" t="s">
        <v>726</v>
      </c>
      <c r="AT774" t="s">
        <v>726</v>
      </c>
      <c r="AU774">
        <v>2009</v>
      </c>
      <c r="AV774">
        <v>1</v>
      </c>
      <c r="AW774">
        <v>2</v>
      </c>
      <c r="AX774">
        <v>2010</v>
      </c>
      <c r="AY774">
        <v>2</v>
      </c>
      <c r="AZ774">
        <v>9999</v>
      </c>
      <c r="BA774">
        <v>2</v>
      </c>
      <c r="BB774">
        <v>2009</v>
      </c>
      <c r="BC774">
        <v>2</v>
      </c>
      <c r="BD774">
        <v>2010</v>
      </c>
      <c r="BE774">
        <v>2009</v>
      </c>
      <c r="BF774">
        <v>1</v>
      </c>
      <c r="BG774">
        <v>0</v>
      </c>
      <c r="BH774">
        <v>0</v>
      </c>
      <c r="BI774">
        <v>1</v>
      </c>
      <c r="BO774">
        <v>0</v>
      </c>
      <c r="BP774">
        <v>0</v>
      </c>
      <c r="BQ774">
        <v>0</v>
      </c>
      <c r="BR774">
        <v>0</v>
      </c>
      <c r="BS774">
        <v>0</v>
      </c>
      <c r="BT774">
        <v>0</v>
      </c>
      <c r="BU774">
        <v>0</v>
      </c>
      <c r="BV774">
        <v>0</v>
      </c>
      <c r="BW774">
        <v>0</v>
      </c>
      <c r="BX774">
        <v>0</v>
      </c>
    </row>
    <row r="775" spans="1:76" x14ac:dyDescent="0.25">
      <c r="A775">
        <v>78</v>
      </c>
      <c r="B775" t="s">
        <v>122</v>
      </c>
      <c r="C775">
        <v>2010</v>
      </c>
      <c r="D775" t="s">
        <v>591</v>
      </c>
      <c r="E775">
        <v>1</v>
      </c>
      <c r="F775">
        <v>1</v>
      </c>
      <c r="G775">
        <v>10075</v>
      </c>
      <c r="H775">
        <v>6.8184894423389278E-2</v>
      </c>
      <c r="I775">
        <v>6245</v>
      </c>
      <c r="J775">
        <v>1</v>
      </c>
      <c r="K775">
        <v>4444</v>
      </c>
      <c r="L775">
        <v>3.0075798592311857E-2</v>
      </c>
      <c r="M775">
        <v>3387</v>
      </c>
      <c r="N775">
        <v>1</v>
      </c>
      <c r="O775">
        <v>280</v>
      </c>
      <c r="P775">
        <v>1.8949648077964266E-3</v>
      </c>
      <c r="Q775">
        <v>2</v>
      </c>
      <c r="R775">
        <v>40391</v>
      </c>
      <c r="S775">
        <v>5411</v>
      </c>
      <c r="T775">
        <v>445110</v>
      </c>
      <c r="U775">
        <v>1</v>
      </c>
      <c r="V775">
        <v>107</v>
      </c>
      <c r="W775">
        <v>11620</v>
      </c>
      <c r="X775">
        <v>12980</v>
      </c>
      <c r="Y775">
        <v>1</v>
      </c>
      <c r="Z775">
        <v>1</v>
      </c>
      <c r="AA775" t="s">
        <v>799</v>
      </c>
      <c r="AB775">
        <v>59387</v>
      </c>
      <c r="AC775">
        <v>1.5</v>
      </c>
      <c r="AD775">
        <v>141217</v>
      </c>
      <c r="AE775">
        <v>6.66</v>
      </c>
      <c r="AF775">
        <v>4.08</v>
      </c>
      <c r="AG775">
        <v>1338.1469999999999</v>
      </c>
      <c r="AH775">
        <v>10159.087</v>
      </c>
      <c r="AI775">
        <v>25328.054</v>
      </c>
      <c r="AJ775">
        <v>-431</v>
      </c>
      <c r="AK775">
        <v>3</v>
      </c>
      <c r="AL775">
        <v>50</v>
      </c>
      <c r="AM775">
        <v>2000</v>
      </c>
      <c r="AN775">
        <v>497234</v>
      </c>
      <c r="AO775">
        <v>3</v>
      </c>
      <c r="AP775" t="s">
        <v>726</v>
      </c>
      <c r="AQ775" t="s">
        <v>726</v>
      </c>
      <c r="AR775" t="s">
        <v>726</v>
      </c>
      <c r="AS775" t="s">
        <v>726</v>
      </c>
      <c r="AT775" t="s">
        <v>726</v>
      </c>
      <c r="AU775">
        <v>2009</v>
      </c>
      <c r="AV775">
        <v>1</v>
      </c>
      <c r="AW775">
        <v>2</v>
      </c>
      <c r="AX775">
        <v>2010</v>
      </c>
      <c r="AY775">
        <v>2</v>
      </c>
      <c r="AZ775">
        <v>9999</v>
      </c>
      <c r="BA775">
        <v>2</v>
      </c>
      <c r="BB775">
        <v>2009</v>
      </c>
      <c r="BC775">
        <v>2</v>
      </c>
      <c r="BD775">
        <v>2010</v>
      </c>
      <c r="BE775">
        <v>2009</v>
      </c>
      <c r="BF775">
        <v>1</v>
      </c>
      <c r="BG775">
        <v>1</v>
      </c>
      <c r="BH775">
        <v>0</v>
      </c>
      <c r="BI775">
        <v>1</v>
      </c>
      <c r="BO775">
        <v>0</v>
      </c>
      <c r="BP775">
        <v>0</v>
      </c>
      <c r="BQ775">
        <v>0</v>
      </c>
      <c r="BR775">
        <v>0</v>
      </c>
      <c r="BS775">
        <v>0</v>
      </c>
      <c r="BT775">
        <v>0</v>
      </c>
      <c r="BU775">
        <v>0</v>
      </c>
      <c r="BV775">
        <v>0</v>
      </c>
      <c r="BW775">
        <v>0</v>
      </c>
      <c r="BX775">
        <v>0</v>
      </c>
    </row>
    <row r="776" spans="1:76" x14ac:dyDescent="0.25">
      <c r="A776">
        <v>78</v>
      </c>
      <c r="B776" t="s">
        <v>122</v>
      </c>
      <c r="C776">
        <v>2011</v>
      </c>
      <c r="D776" t="s">
        <v>591</v>
      </c>
      <c r="E776">
        <v>1</v>
      </c>
      <c r="F776">
        <v>1</v>
      </c>
      <c r="G776">
        <v>10075</v>
      </c>
      <c r="H776">
        <v>6.8184894423389278E-2</v>
      </c>
      <c r="I776">
        <v>6245</v>
      </c>
      <c r="J776">
        <v>1</v>
      </c>
      <c r="K776">
        <v>4444</v>
      </c>
      <c r="L776">
        <v>3.0075798592311857E-2</v>
      </c>
      <c r="M776">
        <v>3387</v>
      </c>
      <c r="N776">
        <v>1</v>
      </c>
      <c r="O776">
        <v>280</v>
      </c>
      <c r="P776">
        <v>1.8949648077964266E-3</v>
      </c>
      <c r="Q776">
        <v>2</v>
      </c>
      <c r="R776">
        <v>40391</v>
      </c>
      <c r="S776">
        <v>5411</v>
      </c>
      <c r="T776">
        <v>445110</v>
      </c>
      <c r="U776">
        <v>1</v>
      </c>
      <c r="V776">
        <v>107</v>
      </c>
      <c r="W776">
        <v>11620</v>
      </c>
      <c r="X776">
        <v>12980</v>
      </c>
      <c r="Y776">
        <v>1</v>
      </c>
      <c r="Z776">
        <v>1</v>
      </c>
      <c r="AA776" t="s">
        <v>799</v>
      </c>
      <c r="AB776">
        <v>59387</v>
      </c>
      <c r="AC776">
        <v>3.4</v>
      </c>
      <c r="AD776">
        <v>147760</v>
      </c>
      <c r="AE776">
        <v>6.84</v>
      </c>
      <c r="AF776">
        <v>5.12</v>
      </c>
      <c r="AG776">
        <v>1491.9659999999999</v>
      </c>
      <c r="AH776">
        <v>11268.232</v>
      </c>
      <c r="AI776">
        <v>27178.763999999999</v>
      </c>
      <c r="AJ776">
        <v>775</v>
      </c>
      <c r="AK776">
        <v>2</v>
      </c>
      <c r="AL776">
        <v>49</v>
      </c>
      <c r="AM776">
        <v>2634</v>
      </c>
      <c r="AN776">
        <v>524420</v>
      </c>
      <c r="AO776">
        <v>3</v>
      </c>
      <c r="AP776" t="s">
        <v>726</v>
      </c>
      <c r="AQ776" t="s">
        <v>726</v>
      </c>
      <c r="AR776" t="s">
        <v>726</v>
      </c>
      <c r="AS776" t="s">
        <v>726</v>
      </c>
      <c r="AT776" t="s">
        <v>726</v>
      </c>
      <c r="AU776">
        <v>2009</v>
      </c>
      <c r="AV776">
        <v>1</v>
      </c>
      <c r="AW776">
        <v>2</v>
      </c>
      <c r="AX776">
        <v>2010</v>
      </c>
      <c r="AY776">
        <v>2</v>
      </c>
      <c r="AZ776">
        <v>9999</v>
      </c>
      <c r="BA776">
        <v>2</v>
      </c>
      <c r="BB776">
        <v>2009</v>
      </c>
      <c r="BC776">
        <v>2</v>
      </c>
      <c r="BD776">
        <v>2010</v>
      </c>
      <c r="BE776">
        <v>2009</v>
      </c>
      <c r="BF776">
        <v>1</v>
      </c>
      <c r="BG776">
        <v>1</v>
      </c>
      <c r="BH776">
        <v>0</v>
      </c>
      <c r="BI776">
        <v>1</v>
      </c>
      <c r="BO776">
        <v>0</v>
      </c>
      <c r="BP776">
        <v>0</v>
      </c>
      <c r="BQ776">
        <v>0</v>
      </c>
      <c r="BR776">
        <v>0</v>
      </c>
      <c r="BS776">
        <v>0</v>
      </c>
      <c r="BT776">
        <v>0</v>
      </c>
      <c r="BU776">
        <v>0</v>
      </c>
      <c r="BV776">
        <v>0</v>
      </c>
      <c r="BW776">
        <v>0</v>
      </c>
      <c r="BX776">
        <v>0</v>
      </c>
    </row>
    <row r="777" spans="1:76" x14ac:dyDescent="0.25">
      <c r="A777">
        <v>78</v>
      </c>
      <c r="B777" t="s">
        <v>122</v>
      </c>
      <c r="C777">
        <v>2012</v>
      </c>
      <c r="D777" t="s">
        <v>591</v>
      </c>
      <c r="E777">
        <v>1</v>
      </c>
      <c r="F777">
        <v>1</v>
      </c>
      <c r="G777">
        <v>10075</v>
      </c>
      <c r="H777">
        <v>6.8184894423389278E-2</v>
      </c>
      <c r="I777">
        <v>6245</v>
      </c>
      <c r="J777">
        <v>1</v>
      </c>
      <c r="K777">
        <v>4444</v>
      </c>
      <c r="L777">
        <v>3.0075798592311857E-2</v>
      </c>
      <c r="M777">
        <v>3387</v>
      </c>
      <c r="N777">
        <v>1</v>
      </c>
      <c r="O777">
        <v>280</v>
      </c>
      <c r="P777">
        <v>1.8949648077964266E-3</v>
      </c>
      <c r="Q777">
        <v>2</v>
      </c>
      <c r="R777">
        <v>40391</v>
      </c>
      <c r="S777">
        <v>5411</v>
      </c>
      <c r="T777">
        <v>445110</v>
      </c>
      <c r="U777">
        <v>1</v>
      </c>
      <c r="V777">
        <v>107</v>
      </c>
      <c r="W777">
        <v>11620</v>
      </c>
      <c r="X777">
        <v>12980</v>
      </c>
      <c r="Y777">
        <v>1</v>
      </c>
      <c r="Z777">
        <v>1</v>
      </c>
      <c r="AA777" t="s">
        <v>799</v>
      </c>
      <c r="AB777">
        <v>59387</v>
      </c>
      <c r="AC777">
        <v>2.2999999999999998</v>
      </c>
      <c r="AD777">
        <v>151889</v>
      </c>
      <c r="AE777">
        <v>6.55</v>
      </c>
      <c r="AF777">
        <v>4.4249999999999998</v>
      </c>
      <c r="AG777">
        <v>1552.2550000000001</v>
      </c>
      <c r="AH777">
        <v>12278.32</v>
      </c>
      <c r="AI777">
        <v>27706.772000000001</v>
      </c>
      <c r="AJ777">
        <v>522</v>
      </c>
      <c r="AK777">
        <v>-1</v>
      </c>
      <c r="AL777">
        <v>49</v>
      </c>
      <c r="AM777" t="s">
        <v>726</v>
      </c>
      <c r="AN777">
        <v>565392</v>
      </c>
      <c r="AO777">
        <v>3</v>
      </c>
      <c r="AP777" t="s">
        <v>726</v>
      </c>
      <c r="AQ777" t="s">
        <v>726</v>
      </c>
      <c r="AR777" t="s">
        <v>726</v>
      </c>
      <c r="AS777" t="s">
        <v>726</v>
      </c>
      <c r="AT777" t="s">
        <v>726</v>
      </c>
      <c r="AU777">
        <v>2009</v>
      </c>
      <c r="AV777">
        <v>1</v>
      </c>
      <c r="AW777">
        <v>2</v>
      </c>
      <c r="AX777">
        <v>2010</v>
      </c>
      <c r="AY777">
        <v>2</v>
      </c>
      <c r="AZ777">
        <v>9999</v>
      </c>
      <c r="BA777">
        <v>2</v>
      </c>
      <c r="BB777">
        <v>2009</v>
      </c>
      <c r="BC777">
        <v>2</v>
      </c>
      <c r="BD777">
        <v>2010</v>
      </c>
      <c r="BE777">
        <v>2009</v>
      </c>
      <c r="BF777">
        <v>1</v>
      </c>
      <c r="BG777">
        <v>1</v>
      </c>
      <c r="BH777">
        <v>0</v>
      </c>
      <c r="BI777">
        <v>1</v>
      </c>
      <c r="BO777">
        <v>0</v>
      </c>
      <c r="BP777">
        <v>0</v>
      </c>
      <c r="BQ777">
        <v>0</v>
      </c>
      <c r="BR777">
        <v>388</v>
      </c>
      <c r="BS777">
        <v>3907</v>
      </c>
      <c r="BT777">
        <v>12303</v>
      </c>
      <c r="BU777">
        <v>2398</v>
      </c>
      <c r="BV777">
        <v>224</v>
      </c>
      <c r="BW777">
        <v>59</v>
      </c>
      <c r="BX777">
        <v>193</v>
      </c>
    </row>
    <row r="778" spans="1:76" x14ac:dyDescent="0.25">
      <c r="A778">
        <v>78</v>
      </c>
      <c r="B778" t="s">
        <v>122</v>
      </c>
      <c r="C778">
        <v>2013</v>
      </c>
      <c r="D778" t="s">
        <v>591</v>
      </c>
      <c r="E778">
        <v>1</v>
      </c>
      <c r="F778">
        <v>1</v>
      </c>
      <c r="G778">
        <v>10075</v>
      </c>
      <c r="H778">
        <v>6.8184894423389278E-2</v>
      </c>
      <c r="I778">
        <v>6245</v>
      </c>
      <c r="J778">
        <v>1</v>
      </c>
      <c r="K778">
        <v>4444</v>
      </c>
      <c r="L778">
        <v>3.0075798592311857E-2</v>
      </c>
      <c r="M778">
        <v>3387</v>
      </c>
      <c r="N778">
        <v>1</v>
      </c>
      <c r="O778">
        <v>280</v>
      </c>
      <c r="P778">
        <v>1.8949648077964266E-3</v>
      </c>
      <c r="Q778">
        <v>2</v>
      </c>
      <c r="R778">
        <v>40391</v>
      </c>
      <c r="S778">
        <v>5411</v>
      </c>
      <c r="T778">
        <v>445110</v>
      </c>
      <c r="U778">
        <v>1</v>
      </c>
      <c r="V778">
        <v>107</v>
      </c>
      <c r="W778">
        <v>11620</v>
      </c>
      <c r="X778">
        <v>12980</v>
      </c>
      <c r="Y778">
        <v>1</v>
      </c>
      <c r="Z778">
        <v>1</v>
      </c>
      <c r="AA778" t="s">
        <v>799</v>
      </c>
      <c r="AB778">
        <v>59387</v>
      </c>
      <c r="AC778">
        <v>2.4</v>
      </c>
      <c r="AD778">
        <v>157592</v>
      </c>
      <c r="AE778">
        <v>0</v>
      </c>
      <c r="AF778">
        <v>1.2</v>
      </c>
      <c r="AG778">
        <v>1653.954</v>
      </c>
      <c r="AH778">
        <v>13546.641</v>
      </c>
      <c r="AI778">
        <v>29147.518</v>
      </c>
      <c r="AJ778" t="s">
        <v>726</v>
      </c>
      <c r="AK778">
        <v>1</v>
      </c>
      <c r="AL778">
        <v>48</v>
      </c>
      <c r="AM778">
        <v>4200</v>
      </c>
      <c r="AN778">
        <v>507190</v>
      </c>
      <c r="AO778">
        <v>5</v>
      </c>
      <c r="AP778" t="s">
        <v>726</v>
      </c>
      <c r="AQ778" t="s">
        <v>726</v>
      </c>
      <c r="AR778" t="s">
        <v>726</v>
      </c>
      <c r="AS778" t="s">
        <v>726</v>
      </c>
      <c r="AT778" t="s">
        <v>726</v>
      </c>
      <c r="AU778">
        <v>2009</v>
      </c>
      <c r="AV778">
        <v>1</v>
      </c>
      <c r="AW778">
        <v>2</v>
      </c>
      <c r="AX778">
        <v>2010</v>
      </c>
      <c r="AY778">
        <v>2</v>
      </c>
      <c r="AZ778">
        <v>9999</v>
      </c>
      <c r="BA778">
        <v>2</v>
      </c>
      <c r="BB778">
        <v>2009</v>
      </c>
      <c r="BC778">
        <v>2</v>
      </c>
      <c r="BD778">
        <v>2010</v>
      </c>
      <c r="BE778">
        <v>2009</v>
      </c>
      <c r="BF778">
        <v>1</v>
      </c>
      <c r="BG778">
        <v>1</v>
      </c>
      <c r="BH778">
        <v>0</v>
      </c>
      <c r="BI778">
        <v>1</v>
      </c>
      <c r="BO778">
        <v>0</v>
      </c>
      <c r="BP778">
        <v>0</v>
      </c>
      <c r="BQ778">
        <v>0</v>
      </c>
      <c r="BR778">
        <v>633</v>
      </c>
      <c r="BS778">
        <v>6431</v>
      </c>
      <c r="BT778">
        <v>26609</v>
      </c>
      <c r="BU778">
        <v>4805</v>
      </c>
      <c r="BV778">
        <v>419</v>
      </c>
      <c r="BW778">
        <v>104</v>
      </c>
      <c r="BX778">
        <v>401</v>
      </c>
    </row>
    <row r="779" spans="1:76" x14ac:dyDescent="0.25">
      <c r="A779">
        <v>78</v>
      </c>
      <c r="B779" t="s">
        <v>122</v>
      </c>
      <c r="C779">
        <v>2014</v>
      </c>
      <c r="D779" t="s">
        <v>591</v>
      </c>
      <c r="E779">
        <v>1</v>
      </c>
      <c r="F779">
        <v>1</v>
      </c>
      <c r="G779">
        <v>10075</v>
      </c>
      <c r="H779">
        <v>6.8184894423389278E-2</v>
      </c>
      <c r="I779">
        <v>6245</v>
      </c>
      <c r="J779">
        <v>1</v>
      </c>
      <c r="K779">
        <v>4444</v>
      </c>
      <c r="L779">
        <v>3.0075798592311857E-2</v>
      </c>
      <c r="M779">
        <v>3387</v>
      </c>
      <c r="N779">
        <v>1</v>
      </c>
      <c r="O779">
        <v>280</v>
      </c>
      <c r="P779">
        <v>1.8949648077964266E-3</v>
      </c>
      <c r="Q779">
        <v>2</v>
      </c>
      <c r="R779">
        <v>40391</v>
      </c>
      <c r="S779">
        <v>5411</v>
      </c>
      <c r="T779">
        <v>445110</v>
      </c>
      <c r="U779">
        <v>1</v>
      </c>
      <c r="V779">
        <v>107</v>
      </c>
      <c r="W779">
        <v>11620</v>
      </c>
      <c r="X779">
        <v>12980</v>
      </c>
      <c r="Y779">
        <v>1</v>
      </c>
      <c r="Z779">
        <v>1</v>
      </c>
      <c r="AA779" t="s">
        <v>799</v>
      </c>
      <c r="AB779">
        <v>59387</v>
      </c>
      <c r="AC779">
        <v>2.6</v>
      </c>
      <c r="AD779">
        <v>167367</v>
      </c>
      <c r="AE779">
        <v>0</v>
      </c>
      <c r="AF779">
        <v>1.3</v>
      </c>
      <c r="AG779">
        <v>1735.308</v>
      </c>
      <c r="AH779">
        <v>15083.48</v>
      </c>
      <c r="AI779">
        <v>30802.466</v>
      </c>
      <c r="AJ779">
        <v>2385</v>
      </c>
      <c r="AK779">
        <v>1</v>
      </c>
      <c r="AL779" t="s">
        <v>726</v>
      </c>
      <c r="AM779">
        <v>4523</v>
      </c>
      <c r="AN779">
        <v>453085</v>
      </c>
      <c r="AO779">
        <v>5</v>
      </c>
      <c r="AP779">
        <v>3</v>
      </c>
      <c r="AQ779">
        <v>3</v>
      </c>
      <c r="AR779">
        <v>8</v>
      </c>
      <c r="AS779" t="s">
        <v>726</v>
      </c>
      <c r="AT779" t="s">
        <v>726</v>
      </c>
      <c r="AU779">
        <v>2009</v>
      </c>
      <c r="AV779">
        <v>1</v>
      </c>
      <c r="AW779">
        <v>2</v>
      </c>
      <c r="AX779">
        <v>2010</v>
      </c>
      <c r="AY779">
        <v>2</v>
      </c>
      <c r="AZ779">
        <v>9999</v>
      </c>
      <c r="BA779">
        <v>2</v>
      </c>
      <c r="BB779">
        <v>2009</v>
      </c>
      <c r="BC779">
        <v>2</v>
      </c>
      <c r="BD779">
        <v>2010</v>
      </c>
      <c r="BE779">
        <v>2009</v>
      </c>
      <c r="BF779">
        <v>1</v>
      </c>
      <c r="BG779">
        <v>1</v>
      </c>
      <c r="BH779">
        <v>0</v>
      </c>
      <c r="BI779">
        <v>1</v>
      </c>
      <c r="BO779">
        <v>520</v>
      </c>
      <c r="BP779">
        <v>267</v>
      </c>
      <c r="BQ779">
        <v>424</v>
      </c>
      <c r="BR779">
        <v>564</v>
      </c>
      <c r="BS779">
        <v>6220</v>
      </c>
      <c r="BT779">
        <v>32824</v>
      </c>
      <c r="BU779">
        <v>7623</v>
      </c>
      <c r="BV779">
        <v>119</v>
      </c>
      <c r="BW779">
        <v>92</v>
      </c>
      <c r="BX779">
        <v>438</v>
      </c>
    </row>
    <row r="780" spans="1:76" x14ac:dyDescent="0.25">
      <c r="A780">
        <v>78</v>
      </c>
      <c r="B780" t="s">
        <v>122</v>
      </c>
      <c r="C780">
        <v>2015</v>
      </c>
      <c r="D780" t="s">
        <v>591</v>
      </c>
      <c r="E780">
        <v>1</v>
      </c>
      <c r="F780">
        <v>1</v>
      </c>
      <c r="G780">
        <v>10075</v>
      </c>
      <c r="H780">
        <v>6.8184894423389278E-2</v>
      </c>
      <c r="I780">
        <v>6245</v>
      </c>
      <c r="J780">
        <v>1</v>
      </c>
      <c r="K780">
        <v>4444</v>
      </c>
      <c r="L780">
        <v>3.0075798592311857E-2</v>
      </c>
      <c r="M780">
        <v>3387</v>
      </c>
      <c r="N780">
        <v>1</v>
      </c>
      <c r="O780">
        <v>280</v>
      </c>
      <c r="P780">
        <v>1.8949648077964266E-3</v>
      </c>
      <c r="Q780">
        <v>2</v>
      </c>
      <c r="R780">
        <v>40391</v>
      </c>
      <c r="S780">
        <v>5411</v>
      </c>
      <c r="T780">
        <v>445110</v>
      </c>
      <c r="U780">
        <v>1</v>
      </c>
      <c r="V780">
        <v>107</v>
      </c>
      <c r="W780">
        <v>11620</v>
      </c>
      <c r="X780">
        <v>12980</v>
      </c>
      <c r="Y780">
        <v>1</v>
      </c>
      <c r="Z780">
        <v>1</v>
      </c>
      <c r="AA780" t="s">
        <v>799</v>
      </c>
      <c r="AB780">
        <v>59387</v>
      </c>
      <c r="AC780">
        <v>2</v>
      </c>
      <c r="AD780">
        <v>175208</v>
      </c>
      <c r="AE780">
        <v>0</v>
      </c>
      <c r="AF780">
        <v>1</v>
      </c>
      <c r="AG780">
        <v>1965.048</v>
      </c>
      <c r="AH780">
        <v>16359.278</v>
      </c>
      <c r="AI780">
        <v>32618.758999999998</v>
      </c>
      <c r="AJ780">
        <v>2393</v>
      </c>
      <c r="AK780">
        <v>3</v>
      </c>
      <c r="AL780">
        <v>48</v>
      </c>
      <c r="AM780">
        <v>50</v>
      </c>
      <c r="AN780">
        <v>900</v>
      </c>
      <c r="AO780">
        <v>489846</v>
      </c>
      <c r="AP780">
        <v>5</v>
      </c>
      <c r="AQ780">
        <v>3</v>
      </c>
      <c r="AR780">
        <v>5</v>
      </c>
      <c r="AS780">
        <v>12</v>
      </c>
      <c r="AT780" t="s">
        <v>726</v>
      </c>
      <c r="AU780">
        <v>2009</v>
      </c>
      <c r="AV780">
        <v>1</v>
      </c>
      <c r="AW780">
        <v>2</v>
      </c>
      <c r="AX780">
        <v>2010</v>
      </c>
      <c r="AY780">
        <v>2</v>
      </c>
      <c r="AZ780">
        <v>9999</v>
      </c>
      <c r="BA780">
        <v>2</v>
      </c>
      <c r="BB780">
        <v>2009</v>
      </c>
      <c r="BC780">
        <v>2</v>
      </c>
      <c r="BD780">
        <v>2010</v>
      </c>
      <c r="BE780">
        <v>2009</v>
      </c>
      <c r="BF780">
        <v>1</v>
      </c>
      <c r="BG780">
        <v>1</v>
      </c>
      <c r="BH780">
        <v>0</v>
      </c>
      <c r="BI780">
        <v>1</v>
      </c>
      <c r="BO780">
        <v>2071</v>
      </c>
      <c r="BP780">
        <v>1227</v>
      </c>
      <c r="BQ780">
        <v>1695</v>
      </c>
      <c r="BR780">
        <v>346</v>
      </c>
      <c r="BS780">
        <v>2643</v>
      </c>
      <c r="BT780">
        <v>21910</v>
      </c>
      <c r="BU780">
        <v>5150</v>
      </c>
      <c r="BV780">
        <v>0</v>
      </c>
      <c r="BW780">
        <v>56</v>
      </c>
      <c r="BX780">
        <v>328</v>
      </c>
    </row>
    <row r="781" spans="1:76" x14ac:dyDescent="0.25">
      <c r="A781">
        <v>78</v>
      </c>
      <c r="B781" t="s">
        <v>122</v>
      </c>
      <c r="C781">
        <v>2016</v>
      </c>
      <c r="D781" t="s">
        <v>591</v>
      </c>
      <c r="E781">
        <v>1</v>
      </c>
      <c r="F781">
        <v>1</v>
      </c>
      <c r="G781">
        <v>10075</v>
      </c>
      <c r="H781">
        <v>6.8184894423389278E-2</v>
      </c>
      <c r="I781">
        <v>6245</v>
      </c>
      <c r="J781">
        <v>1</v>
      </c>
      <c r="K781">
        <v>4444</v>
      </c>
      <c r="L781">
        <v>3.0075798592311857E-2</v>
      </c>
      <c r="M781">
        <v>3387</v>
      </c>
      <c r="N781">
        <v>1</v>
      </c>
      <c r="O781">
        <v>280</v>
      </c>
      <c r="P781">
        <v>1.8949648077964266E-3</v>
      </c>
      <c r="Q781">
        <v>2</v>
      </c>
      <c r="R781">
        <v>40391</v>
      </c>
      <c r="S781">
        <v>5411</v>
      </c>
      <c r="T781">
        <v>445110</v>
      </c>
      <c r="U781">
        <v>1</v>
      </c>
      <c r="V781">
        <v>107</v>
      </c>
      <c r="W781">
        <v>11620</v>
      </c>
      <c r="X781">
        <v>12980</v>
      </c>
      <c r="Y781">
        <v>1</v>
      </c>
      <c r="Z781">
        <v>1</v>
      </c>
      <c r="AA781" t="s">
        <v>799</v>
      </c>
      <c r="AB781">
        <v>59387</v>
      </c>
      <c r="AC781" t="s">
        <v>726</v>
      </c>
      <c r="AD781" t="s">
        <v>726</v>
      </c>
      <c r="AE781" t="s">
        <v>726</v>
      </c>
      <c r="AF781" t="s">
        <v>726</v>
      </c>
      <c r="AG781" t="s">
        <v>726</v>
      </c>
      <c r="AH781" t="s">
        <v>726</v>
      </c>
      <c r="AI781" t="s">
        <v>726</v>
      </c>
      <c r="AJ781" t="s">
        <v>726</v>
      </c>
      <c r="AK781" t="s">
        <v>726</v>
      </c>
      <c r="AL781" t="s">
        <v>726</v>
      </c>
      <c r="AM781">
        <v>49</v>
      </c>
      <c r="AN781" t="s">
        <v>726</v>
      </c>
      <c r="AO781" t="s">
        <v>726</v>
      </c>
      <c r="AP781" t="s">
        <v>726</v>
      </c>
      <c r="AQ781" t="s">
        <v>726</v>
      </c>
      <c r="AR781" t="s">
        <v>726</v>
      </c>
      <c r="AS781" t="s">
        <v>726</v>
      </c>
      <c r="AT781" t="s">
        <v>726</v>
      </c>
      <c r="AU781">
        <v>2009</v>
      </c>
      <c r="AV781">
        <v>1</v>
      </c>
      <c r="AW781">
        <v>2</v>
      </c>
      <c r="AX781">
        <v>2010</v>
      </c>
      <c r="AY781">
        <v>2</v>
      </c>
      <c r="AZ781">
        <v>9999</v>
      </c>
      <c r="BA781">
        <v>2</v>
      </c>
      <c r="BB781">
        <v>2009</v>
      </c>
      <c r="BC781">
        <v>2</v>
      </c>
      <c r="BD781">
        <v>2010</v>
      </c>
      <c r="BE781">
        <v>2009</v>
      </c>
      <c r="BF781">
        <v>1</v>
      </c>
      <c r="BG781">
        <v>1</v>
      </c>
      <c r="BH781">
        <v>0</v>
      </c>
      <c r="BI781">
        <v>1</v>
      </c>
      <c r="BO781">
        <v>625</v>
      </c>
      <c r="BP781">
        <v>1027</v>
      </c>
      <c r="BQ781">
        <v>1310</v>
      </c>
      <c r="BR781">
        <v>52</v>
      </c>
      <c r="BS781">
        <v>384</v>
      </c>
      <c r="BT781">
        <v>3119</v>
      </c>
      <c r="BU781">
        <v>1646</v>
      </c>
      <c r="BV781">
        <v>0</v>
      </c>
      <c r="BW781">
        <v>10</v>
      </c>
      <c r="BX781">
        <v>132</v>
      </c>
    </row>
    <row r="782" spans="1:76" x14ac:dyDescent="0.25">
      <c r="A782">
        <v>79</v>
      </c>
      <c r="B782" t="s">
        <v>123</v>
      </c>
      <c r="C782">
        <v>2007</v>
      </c>
      <c r="D782" t="s">
        <v>591</v>
      </c>
      <c r="E782">
        <v>1</v>
      </c>
      <c r="F782">
        <v>1</v>
      </c>
      <c r="G782">
        <v>11611</v>
      </c>
      <c r="H782">
        <v>2.2423715720355348</v>
      </c>
      <c r="I782">
        <v>3666</v>
      </c>
      <c r="J782">
        <v>1</v>
      </c>
      <c r="K782">
        <v>3196</v>
      </c>
      <c r="L782">
        <v>0.61722672846658944</v>
      </c>
      <c r="M782">
        <v>935</v>
      </c>
      <c r="N782">
        <v>2</v>
      </c>
      <c r="O782">
        <v>235</v>
      </c>
      <c r="P782">
        <v>4.538431826960216E-2</v>
      </c>
      <c r="Q782">
        <v>0</v>
      </c>
      <c r="R782">
        <v>39934</v>
      </c>
      <c r="S782">
        <v>3942</v>
      </c>
      <c r="T782">
        <v>339930</v>
      </c>
      <c r="U782">
        <v>1</v>
      </c>
      <c r="V782">
        <v>346</v>
      </c>
      <c r="W782">
        <v>53662</v>
      </c>
      <c r="X782">
        <v>4014</v>
      </c>
      <c r="Y782">
        <v>1</v>
      </c>
      <c r="Z782">
        <v>1</v>
      </c>
      <c r="AA782" t="s">
        <v>800</v>
      </c>
      <c r="AB782">
        <v>91006</v>
      </c>
      <c r="AC782" t="s">
        <v>726</v>
      </c>
      <c r="AD782">
        <v>5000</v>
      </c>
      <c r="AE782" t="s">
        <v>726</v>
      </c>
      <c r="AF782" t="s">
        <v>726</v>
      </c>
      <c r="AG782">
        <v>599.99300000000005</v>
      </c>
      <c r="AH782">
        <v>4805.4549999999999</v>
      </c>
      <c r="AI782">
        <v>6018.99</v>
      </c>
      <c r="AJ782">
        <v>106</v>
      </c>
      <c r="AK782" t="s">
        <v>726</v>
      </c>
      <c r="AL782" t="s">
        <v>726</v>
      </c>
      <c r="AM782" t="s">
        <v>726</v>
      </c>
      <c r="AN782">
        <v>41333</v>
      </c>
      <c r="AO782">
        <v>8</v>
      </c>
      <c r="AP782" t="s">
        <v>726</v>
      </c>
      <c r="AQ782" t="s">
        <v>726</v>
      </c>
      <c r="AR782" t="s">
        <v>726</v>
      </c>
      <c r="AS782" t="s">
        <v>726</v>
      </c>
      <c r="AT782" t="s">
        <v>726</v>
      </c>
      <c r="AU782">
        <v>2009</v>
      </c>
      <c r="AV782">
        <v>1</v>
      </c>
      <c r="AW782">
        <v>1</v>
      </c>
      <c r="AX782">
        <v>2008</v>
      </c>
      <c r="AY782">
        <v>1</v>
      </c>
      <c r="AZ782">
        <v>9999</v>
      </c>
      <c r="BA782">
        <v>2</v>
      </c>
      <c r="BB782">
        <v>2009</v>
      </c>
      <c r="BC782">
        <v>2</v>
      </c>
      <c r="BD782">
        <v>2008</v>
      </c>
      <c r="BE782">
        <v>2008</v>
      </c>
      <c r="BF782">
        <v>0</v>
      </c>
      <c r="BG782">
        <v>0</v>
      </c>
      <c r="BH782">
        <v>0</v>
      </c>
      <c r="BI782">
        <v>0</v>
      </c>
      <c r="BO782">
        <v>0</v>
      </c>
      <c r="BP782">
        <v>0</v>
      </c>
      <c r="BQ782">
        <v>0</v>
      </c>
      <c r="BR782">
        <v>0</v>
      </c>
      <c r="BS782">
        <v>0</v>
      </c>
      <c r="BT782">
        <v>0</v>
      </c>
      <c r="BU782">
        <v>0</v>
      </c>
      <c r="BV782">
        <v>0</v>
      </c>
      <c r="BW782">
        <v>0</v>
      </c>
      <c r="BX782">
        <v>0</v>
      </c>
    </row>
    <row r="783" spans="1:76" x14ac:dyDescent="0.25">
      <c r="A783">
        <v>79</v>
      </c>
      <c r="B783" t="s">
        <v>123</v>
      </c>
      <c r="C783">
        <v>2008</v>
      </c>
      <c r="D783" t="s">
        <v>591</v>
      </c>
      <c r="E783">
        <v>1</v>
      </c>
      <c r="F783">
        <v>1</v>
      </c>
      <c r="G783">
        <v>11611</v>
      </c>
      <c r="H783">
        <v>2.2423715720355348</v>
      </c>
      <c r="I783">
        <v>3666</v>
      </c>
      <c r="J783">
        <v>1</v>
      </c>
      <c r="K783">
        <v>3196</v>
      </c>
      <c r="L783">
        <v>0.61722672846658944</v>
      </c>
      <c r="M783">
        <v>935</v>
      </c>
      <c r="N783">
        <v>2</v>
      </c>
      <c r="O783">
        <v>235</v>
      </c>
      <c r="P783">
        <v>4.538431826960216E-2</v>
      </c>
      <c r="Q783">
        <v>0</v>
      </c>
      <c r="R783">
        <v>39934</v>
      </c>
      <c r="S783">
        <v>3942</v>
      </c>
      <c r="T783">
        <v>339930</v>
      </c>
      <c r="U783">
        <v>1</v>
      </c>
      <c r="V783">
        <v>346</v>
      </c>
      <c r="W783">
        <v>53662</v>
      </c>
      <c r="X783">
        <v>4014</v>
      </c>
      <c r="Y783">
        <v>1</v>
      </c>
      <c r="Z783">
        <v>1</v>
      </c>
      <c r="AA783" t="s">
        <v>800</v>
      </c>
      <c r="AB783">
        <v>91006</v>
      </c>
      <c r="AC783">
        <v>3.1</v>
      </c>
      <c r="AD783">
        <v>5552</v>
      </c>
      <c r="AE783">
        <v>0</v>
      </c>
      <c r="AF783">
        <v>1.55</v>
      </c>
      <c r="AG783">
        <v>379.63600000000002</v>
      </c>
      <c r="AH783">
        <v>4675.0389999999998</v>
      </c>
      <c r="AI783">
        <v>5918.0020000000004</v>
      </c>
      <c r="AJ783" t="s">
        <v>726</v>
      </c>
      <c r="AK783" t="s">
        <v>726</v>
      </c>
      <c r="AL783">
        <v>66</v>
      </c>
      <c r="AM783" t="s">
        <v>726</v>
      </c>
      <c r="AN783">
        <v>33064</v>
      </c>
      <c r="AO783" t="s">
        <v>726</v>
      </c>
      <c r="AP783" t="s">
        <v>726</v>
      </c>
      <c r="AQ783" t="s">
        <v>726</v>
      </c>
      <c r="AR783" t="s">
        <v>726</v>
      </c>
      <c r="AS783" t="s">
        <v>726</v>
      </c>
      <c r="AT783" t="s">
        <v>726</v>
      </c>
      <c r="AU783">
        <v>2009</v>
      </c>
      <c r="AV783">
        <v>1</v>
      </c>
      <c r="AW783">
        <v>1</v>
      </c>
      <c r="AX783">
        <v>2008</v>
      </c>
      <c r="AY783">
        <v>1</v>
      </c>
      <c r="AZ783">
        <v>9999</v>
      </c>
      <c r="BA783">
        <v>2</v>
      </c>
      <c r="BB783">
        <v>2009</v>
      </c>
      <c r="BC783">
        <v>2</v>
      </c>
      <c r="BD783">
        <v>2008</v>
      </c>
      <c r="BE783">
        <v>2008</v>
      </c>
      <c r="BF783">
        <v>0</v>
      </c>
      <c r="BG783">
        <v>1</v>
      </c>
      <c r="BH783">
        <v>0</v>
      </c>
      <c r="BI783">
        <v>1</v>
      </c>
      <c r="BO783">
        <v>0</v>
      </c>
      <c r="BP783">
        <v>0</v>
      </c>
      <c r="BQ783">
        <v>0</v>
      </c>
      <c r="BR783">
        <v>36</v>
      </c>
      <c r="BS783">
        <v>34</v>
      </c>
      <c r="BT783">
        <v>258</v>
      </c>
      <c r="BU783">
        <v>36</v>
      </c>
      <c r="BV783">
        <v>0</v>
      </c>
      <c r="BW783">
        <v>1</v>
      </c>
      <c r="BX783">
        <v>0</v>
      </c>
    </row>
    <row r="784" spans="1:76" x14ac:dyDescent="0.25">
      <c r="A784">
        <v>79</v>
      </c>
      <c r="B784" t="s">
        <v>123</v>
      </c>
      <c r="C784">
        <v>2009</v>
      </c>
      <c r="D784" t="s">
        <v>591</v>
      </c>
      <c r="E784">
        <v>1</v>
      </c>
      <c r="F784">
        <v>1</v>
      </c>
      <c r="G784">
        <v>11611</v>
      </c>
      <c r="H784">
        <v>2.2423715720355348</v>
      </c>
      <c r="I784">
        <v>3666</v>
      </c>
      <c r="J784">
        <v>1</v>
      </c>
      <c r="K784">
        <v>3196</v>
      </c>
      <c r="L784">
        <v>0.61722672846658944</v>
      </c>
      <c r="M784">
        <v>935</v>
      </c>
      <c r="N784">
        <v>2</v>
      </c>
      <c r="O784">
        <v>235</v>
      </c>
      <c r="P784">
        <v>4.538431826960216E-2</v>
      </c>
      <c r="Q784">
        <v>0</v>
      </c>
      <c r="R784">
        <v>39934</v>
      </c>
      <c r="S784">
        <v>3942</v>
      </c>
      <c r="T784">
        <v>339930</v>
      </c>
      <c r="U784">
        <v>1</v>
      </c>
      <c r="V784">
        <v>346</v>
      </c>
      <c r="W784">
        <v>53662</v>
      </c>
      <c r="X784">
        <v>4014</v>
      </c>
      <c r="Y784">
        <v>1</v>
      </c>
      <c r="Z784">
        <v>1</v>
      </c>
      <c r="AA784" t="s">
        <v>800</v>
      </c>
      <c r="AB784">
        <v>91006</v>
      </c>
      <c r="AC784">
        <v>5.3</v>
      </c>
      <c r="AD784">
        <v>5293</v>
      </c>
      <c r="AE784">
        <v>0</v>
      </c>
      <c r="AF784">
        <v>2.65</v>
      </c>
      <c r="AG784">
        <v>528.70399999999995</v>
      </c>
      <c r="AH784">
        <v>4780.5550000000003</v>
      </c>
      <c r="AI784">
        <v>5430.8459999999995</v>
      </c>
      <c r="AJ784">
        <v>-394</v>
      </c>
      <c r="AK784">
        <v>2</v>
      </c>
      <c r="AL784">
        <v>60</v>
      </c>
      <c r="AM784" t="s">
        <v>726</v>
      </c>
      <c r="AN784">
        <v>80000</v>
      </c>
      <c r="AO784">
        <v>5</v>
      </c>
      <c r="AP784" t="s">
        <v>726</v>
      </c>
      <c r="AQ784" t="s">
        <v>726</v>
      </c>
      <c r="AR784" t="s">
        <v>726</v>
      </c>
      <c r="AS784" t="s">
        <v>726</v>
      </c>
      <c r="AT784" t="s">
        <v>726</v>
      </c>
      <c r="AU784">
        <v>2009</v>
      </c>
      <c r="AV784">
        <v>1</v>
      </c>
      <c r="AW784">
        <v>1</v>
      </c>
      <c r="AX784">
        <v>2008</v>
      </c>
      <c r="AY784">
        <v>1</v>
      </c>
      <c r="AZ784">
        <v>9999</v>
      </c>
      <c r="BA784">
        <v>2</v>
      </c>
      <c r="BB784">
        <v>2009</v>
      </c>
      <c r="BC784">
        <v>2</v>
      </c>
      <c r="BD784">
        <v>2008</v>
      </c>
      <c r="BE784">
        <v>2008</v>
      </c>
      <c r="BF784">
        <v>1</v>
      </c>
      <c r="BG784">
        <v>1</v>
      </c>
      <c r="BH784">
        <v>0</v>
      </c>
      <c r="BI784">
        <v>1</v>
      </c>
      <c r="BO784">
        <v>0</v>
      </c>
      <c r="BP784">
        <v>0</v>
      </c>
      <c r="BQ784">
        <v>0</v>
      </c>
      <c r="BR784">
        <v>63</v>
      </c>
      <c r="BS784">
        <v>186</v>
      </c>
      <c r="BT784">
        <v>877</v>
      </c>
      <c r="BU784">
        <v>76</v>
      </c>
      <c r="BV784">
        <v>2</v>
      </c>
      <c r="BW784">
        <v>73</v>
      </c>
      <c r="BX784">
        <v>32</v>
      </c>
    </row>
    <row r="785" spans="1:76" x14ac:dyDescent="0.25">
      <c r="A785">
        <v>79</v>
      </c>
      <c r="B785" t="s">
        <v>123</v>
      </c>
      <c r="C785">
        <v>2010</v>
      </c>
      <c r="D785" t="s">
        <v>591</v>
      </c>
      <c r="E785">
        <v>1</v>
      </c>
      <c r="F785">
        <v>1</v>
      </c>
      <c r="G785">
        <v>11611</v>
      </c>
      <c r="H785">
        <v>2.2423715720355348</v>
      </c>
      <c r="I785">
        <v>3666</v>
      </c>
      <c r="J785">
        <v>1</v>
      </c>
      <c r="K785">
        <v>3196</v>
      </c>
      <c r="L785">
        <v>0.61722672846658944</v>
      </c>
      <c r="M785">
        <v>935</v>
      </c>
      <c r="N785">
        <v>2</v>
      </c>
      <c r="O785">
        <v>235</v>
      </c>
      <c r="P785">
        <v>4.538431826960216E-2</v>
      </c>
      <c r="Q785">
        <v>0</v>
      </c>
      <c r="R785">
        <v>39934</v>
      </c>
      <c r="S785">
        <v>3942</v>
      </c>
      <c r="T785">
        <v>339930</v>
      </c>
      <c r="U785">
        <v>1</v>
      </c>
      <c r="V785">
        <v>346</v>
      </c>
      <c r="W785">
        <v>53662</v>
      </c>
      <c r="X785">
        <v>4014</v>
      </c>
      <c r="Y785">
        <v>1</v>
      </c>
      <c r="Z785">
        <v>1</v>
      </c>
      <c r="AA785" t="s">
        <v>800</v>
      </c>
      <c r="AB785">
        <v>91006</v>
      </c>
      <c r="AC785">
        <v>2.2999999999999998</v>
      </c>
      <c r="AD785">
        <v>5161</v>
      </c>
      <c r="AE785">
        <v>0</v>
      </c>
      <c r="AF785">
        <v>1.1499999999999999</v>
      </c>
      <c r="AG785">
        <v>684.86300000000006</v>
      </c>
      <c r="AH785">
        <v>5417.7330000000002</v>
      </c>
      <c r="AI785">
        <v>5856.1949999999997</v>
      </c>
      <c r="AJ785">
        <v>-71</v>
      </c>
      <c r="AK785" t="s">
        <v>726</v>
      </c>
      <c r="AL785">
        <v>61</v>
      </c>
      <c r="AM785">
        <v>150</v>
      </c>
      <c r="AN785">
        <v>97429</v>
      </c>
      <c r="AO785" t="s">
        <v>726</v>
      </c>
      <c r="AP785" t="s">
        <v>726</v>
      </c>
      <c r="AQ785" t="s">
        <v>726</v>
      </c>
      <c r="AR785" t="s">
        <v>726</v>
      </c>
      <c r="AS785" t="s">
        <v>726</v>
      </c>
      <c r="AT785" t="s">
        <v>726</v>
      </c>
      <c r="AU785">
        <v>2009</v>
      </c>
      <c r="AV785">
        <v>1</v>
      </c>
      <c r="AW785">
        <v>1</v>
      </c>
      <c r="AX785">
        <v>2008</v>
      </c>
      <c r="AY785">
        <v>1</v>
      </c>
      <c r="AZ785">
        <v>9999</v>
      </c>
      <c r="BA785">
        <v>2</v>
      </c>
      <c r="BB785">
        <v>2009</v>
      </c>
      <c r="BC785">
        <v>2</v>
      </c>
      <c r="BD785">
        <v>2008</v>
      </c>
      <c r="BE785">
        <v>2008</v>
      </c>
      <c r="BF785">
        <v>1</v>
      </c>
      <c r="BG785">
        <v>1</v>
      </c>
      <c r="BH785">
        <v>0</v>
      </c>
      <c r="BI785">
        <v>1</v>
      </c>
      <c r="BO785">
        <v>0</v>
      </c>
      <c r="BP785">
        <v>0</v>
      </c>
      <c r="BQ785">
        <v>0</v>
      </c>
      <c r="BR785">
        <v>144</v>
      </c>
      <c r="BS785">
        <v>2130</v>
      </c>
      <c r="BT785">
        <v>4205</v>
      </c>
      <c r="BU785">
        <v>486</v>
      </c>
      <c r="BV785">
        <v>2</v>
      </c>
      <c r="BW785">
        <v>322</v>
      </c>
      <c r="BX785">
        <v>26</v>
      </c>
    </row>
    <row r="786" spans="1:76" x14ac:dyDescent="0.25">
      <c r="A786">
        <v>79</v>
      </c>
      <c r="B786" t="s">
        <v>123</v>
      </c>
      <c r="C786">
        <v>2011</v>
      </c>
      <c r="D786" t="s">
        <v>591</v>
      </c>
      <c r="E786">
        <v>1</v>
      </c>
      <c r="F786">
        <v>1</v>
      </c>
      <c r="G786">
        <v>11611</v>
      </c>
      <c r="H786">
        <v>2.2423715720355348</v>
      </c>
      <c r="I786">
        <v>3666</v>
      </c>
      <c r="J786">
        <v>1</v>
      </c>
      <c r="K786">
        <v>3196</v>
      </c>
      <c r="L786">
        <v>0.61722672846658944</v>
      </c>
      <c r="M786">
        <v>935</v>
      </c>
      <c r="N786">
        <v>2</v>
      </c>
      <c r="O786">
        <v>235</v>
      </c>
      <c r="P786">
        <v>4.538431826960216E-2</v>
      </c>
      <c r="Q786">
        <v>0</v>
      </c>
      <c r="R786">
        <v>39934</v>
      </c>
      <c r="S786">
        <v>3942</v>
      </c>
      <c r="T786">
        <v>339930</v>
      </c>
      <c r="U786">
        <v>1</v>
      </c>
      <c r="V786">
        <v>346</v>
      </c>
      <c r="W786">
        <v>53662</v>
      </c>
      <c r="X786">
        <v>4014</v>
      </c>
      <c r="Y786">
        <v>1</v>
      </c>
      <c r="Z786">
        <v>1</v>
      </c>
      <c r="AA786" t="s">
        <v>800</v>
      </c>
      <c r="AB786">
        <v>91006</v>
      </c>
      <c r="AC786">
        <v>3.2</v>
      </c>
      <c r="AD786">
        <v>5178</v>
      </c>
      <c r="AE786">
        <v>0</v>
      </c>
      <c r="AF786">
        <v>1.6</v>
      </c>
      <c r="AG786">
        <v>768.50800000000004</v>
      </c>
      <c r="AH786">
        <v>5671.6379999999999</v>
      </c>
      <c r="AI786">
        <v>6266.0370000000003</v>
      </c>
      <c r="AJ786">
        <v>-138</v>
      </c>
      <c r="AK786">
        <v>-9</v>
      </c>
      <c r="AL786">
        <v>61</v>
      </c>
      <c r="AM786">
        <v>1850</v>
      </c>
      <c r="AN786">
        <v>122473</v>
      </c>
      <c r="AO786">
        <v>6</v>
      </c>
      <c r="AP786" t="s">
        <v>726</v>
      </c>
      <c r="AQ786" t="s">
        <v>726</v>
      </c>
      <c r="AR786" t="s">
        <v>726</v>
      </c>
      <c r="AS786" t="s">
        <v>726</v>
      </c>
      <c r="AT786" t="s">
        <v>726</v>
      </c>
      <c r="AU786">
        <v>2009</v>
      </c>
      <c r="AV786">
        <v>1</v>
      </c>
      <c r="AW786">
        <v>1</v>
      </c>
      <c r="AX786">
        <v>2008</v>
      </c>
      <c r="AY786">
        <v>1</v>
      </c>
      <c r="AZ786">
        <v>9999</v>
      </c>
      <c r="BA786">
        <v>2</v>
      </c>
      <c r="BB786">
        <v>2009</v>
      </c>
      <c r="BC786">
        <v>2</v>
      </c>
      <c r="BD786">
        <v>2008</v>
      </c>
      <c r="BE786">
        <v>2008</v>
      </c>
      <c r="BF786">
        <v>1</v>
      </c>
      <c r="BG786">
        <v>1</v>
      </c>
      <c r="BH786">
        <v>0</v>
      </c>
      <c r="BI786">
        <v>1</v>
      </c>
      <c r="BO786">
        <v>0</v>
      </c>
      <c r="BP786">
        <v>0</v>
      </c>
      <c r="BQ786">
        <v>0</v>
      </c>
      <c r="BR786">
        <v>6</v>
      </c>
      <c r="BS786">
        <v>92</v>
      </c>
      <c r="BT786">
        <v>236</v>
      </c>
      <c r="BU786">
        <v>3</v>
      </c>
      <c r="BV786">
        <v>1</v>
      </c>
      <c r="BW786">
        <v>45</v>
      </c>
      <c r="BX786">
        <v>94</v>
      </c>
    </row>
    <row r="787" spans="1:76" x14ac:dyDescent="0.25">
      <c r="A787">
        <v>79</v>
      </c>
      <c r="B787" t="s">
        <v>123</v>
      </c>
      <c r="C787">
        <v>2012</v>
      </c>
      <c r="D787" t="s">
        <v>591</v>
      </c>
      <c r="E787">
        <v>1</v>
      </c>
      <c r="F787">
        <v>1</v>
      </c>
      <c r="G787">
        <v>11611</v>
      </c>
      <c r="H787">
        <v>2.2423715720355348</v>
      </c>
      <c r="I787">
        <v>3666</v>
      </c>
      <c r="J787">
        <v>1</v>
      </c>
      <c r="K787">
        <v>3196</v>
      </c>
      <c r="L787">
        <v>0.61722672846658944</v>
      </c>
      <c r="M787">
        <v>935</v>
      </c>
      <c r="N787">
        <v>2</v>
      </c>
      <c r="O787">
        <v>235</v>
      </c>
      <c r="P787">
        <v>4.538431826960216E-2</v>
      </c>
      <c r="Q787">
        <v>0</v>
      </c>
      <c r="R787">
        <v>39934</v>
      </c>
      <c r="S787">
        <v>3942</v>
      </c>
      <c r="T787">
        <v>339930</v>
      </c>
      <c r="U787">
        <v>1</v>
      </c>
      <c r="V787">
        <v>346</v>
      </c>
      <c r="W787">
        <v>53662</v>
      </c>
      <c r="X787">
        <v>4014</v>
      </c>
      <c r="Y787">
        <v>1</v>
      </c>
      <c r="Z787">
        <v>1</v>
      </c>
      <c r="AA787" t="s">
        <v>800</v>
      </c>
      <c r="AB787">
        <v>91006</v>
      </c>
      <c r="AC787">
        <v>2.2000000000000002</v>
      </c>
      <c r="AD787">
        <v>5404</v>
      </c>
      <c r="AE787">
        <v>0</v>
      </c>
      <c r="AF787">
        <v>1.1000000000000001</v>
      </c>
      <c r="AG787">
        <v>776.46400000000006</v>
      </c>
      <c r="AH787">
        <v>6526.7849999999999</v>
      </c>
      <c r="AI787">
        <v>6420.8810000000003</v>
      </c>
      <c r="AJ787">
        <v>186</v>
      </c>
      <c r="AK787">
        <v>-2</v>
      </c>
      <c r="AL787">
        <v>62</v>
      </c>
      <c r="AM787" t="s">
        <v>726</v>
      </c>
      <c r="AN787">
        <v>164015</v>
      </c>
      <c r="AO787" t="s">
        <v>726</v>
      </c>
      <c r="AP787" t="s">
        <v>726</v>
      </c>
      <c r="AQ787" t="s">
        <v>726</v>
      </c>
      <c r="AR787" t="s">
        <v>726</v>
      </c>
      <c r="AS787" t="s">
        <v>726</v>
      </c>
      <c r="AT787" t="s">
        <v>726</v>
      </c>
      <c r="AU787">
        <v>2009</v>
      </c>
      <c r="AV787">
        <v>1</v>
      </c>
      <c r="AW787">
        <v>1</v>
      </c>
      <c r="AX787">
        <v>2008</v>
      </c>
      <c r="AY787">
        <v>1</v>
      </c>
      <c r="AZ787">
        <v>9999</v>
      </c>
      <c r="BA787">
        <v>2</v>
      </c>
      <c r="BB787">
        <v>2009</v>
      </c>
      <c r="BC787">
        <v>2</v>
      </c>
      <c r="BD787">
        <v>2008</v>
      </c>
      <c r="BE787">
        <v>2008</v>
      </c>
      <c r="BF787">
        <v>1</v>
      </c>
      <c r="BG787">
        <v>1</v>
      </c>
      <c r="BH787">
        <v>0</v>
      </c>
      <c r="BI787">
        <v>1</v>
      </c>
      <c r="BO787">
        <v>0</v>
      </c>
      <c r="BP787">
        <v>0</v>
      </c>
      <c r="BQ787">
        <v>0</v>
      </c>
      <c r="BR787">
        <v>76</v>
      </c>
      <c r="BS787">
        <v>2745</v>
      </c>
      <c r="BT787">
        <v>10237</v>
      </c>
      <c r="BU787">
        <v>2640</v>
      </c>
      <c r="BV787">
        <v>0</v>
      </c>
      <c r="BW787">
        <v>322</v>
      </c>
      <c r="BX787">
        <v>27</v>
      </c>
    </row>
    <row r="788" spans="1:76" x14ac:dyDescent="0.25">
      <c r="A788">
        <v>79</v>
      </c>
      <c r="B788" t="s">
        <v>123</v>
      </c>
      <c r="C788">
        <v>2013</v>
      </c>
      <c r="D788" t="s">
        <v>591</v>
      </c>
      <c r="E788">
        <v>1</v>
      </c>
      <c r="F788">
        <v>1</v>
      </c>
      <c r="G788">
        <v>11611</v>
      </c>
      <c r="H788">
        <v>2.2423715720355348</v>
      </c>
      <c r="I788">
        <v>3666</v>
      </c>
      <c r="J788">
        <v>1</v>
      </c>
      <c r="K788">
        <v>3196</v>
      </c>
      <c r="L788">
        <v>0.61722672846658944</v>
      </c>
      <c r="M788">
        <v>935</v>
      </c>
      <c r="N788">
        <v>2</v>
      </c>
      <c r="O788">
        <v>235</v>
      </c>
      <c r="P788">
        <v>4.538431826960216E-2</v>
      </c>
      <c r="Q788">
        <v>0</v>
      </c>
      <c r="R788">
        <v>39934</v>
      </c>
      <c r="S788">
        <v>3942</v>
      </c>
      <c r="T788">
        <v>339930</v>
      </c>
      <c r="U788">
        <v>1</v>
      </c>
      <c r="V788">
        <v>346</v>
      </c>
      <c r="W788">
        <v>53662</v>
      </c>
      <c r="X788">
        <v>4014</v>
      </c>
      <c r="Y788">
        <v>1</v>
      </c>
      <c r="Z788">
        <v>1</v>
      </c>
      <c r="AA788" t="s">
        <v>800</v>
      </c>
      <c r="AB788">
        <v>91006</v>
      </c>
      <c r="AC788">
        <v>0.5</v>
      </c>
      <c r="AD788" t="s">
        <v>726</v>
      </c>
      <c r="AE788">
        <v>0</v>
      </c>
      <c r="AF788">
        <v>0.25</v>
      </c>
      <c r="AG788">
        <v>903.94399999999996</v>
      </c>
      <c r="AH788">
        <v>6439.6260000000002</v>
      </c>
      <c r="AI788">
        <v>6484.8919999999998</v>
      </c>
      <c r="AJ788" t="s">
        <v>726</v>
      </c>
      <c r="AK788">
        <v>-4</v>
      </c>
      <c r="AL788">
        <v>63</v>
      </c>
      <c r="AM788" t="s">
        <v>726</v>
      </c>
      <c r="AN788">
        <v>0</v>
      </c>
      <c r="AO788" t="s">
        <v>726</v>
      </c>
      <c r="AP788" t="s">
        <v>726</v>
      </c>
      <c r="AQ788" t="s">
        <v>726</v>
      </c>
      <c r="AR788" t="s">
        <v>726</v>
      </c>
      <c r="AS788" t="s">
        <v>726</v>
      </c>
      <c r="AT788" t="s">
        <v>726</v>
      </c>
      <c r="AU788">
        <v>2009</v>
      </c>
      <c r="AV788">
        <v>1</v>
      </c>
      <c r="AW788">
        <v>1</v>
      </c>
      <c r="AX788">
        <v>2008</v>
      </c>
      <c r="AY788">
        <v>1</v>
      </c>
      <c r="AZ788">
        <v>9999</v>
      </c>
      <c r="BA788">
        <v>2</v>
      </c>
      <c r="BB788">
        <v>2009</v>
      </c>
      <c r="BC788">
        <v>2</v>
      </c>
      <c r="BD788">
        <v>2008</v>
      </c>
      <c r="BE788">
        <v>2008</v>
      </c>
      <c r="BF788">
        <v>1</v>
      </c>
      <c r="BG788">
        <v>1</v>
      </c>
      <c r="BH788">
        <v>0</v>
      </c>
      <c r="BI788">
        <v>1</v>
      </c>
      <c r="BO788">
        <v>460</v>
      </c>
      <c r="BP788">
        <v>218</v>
      </c>
      <c r="BQ788">
        <v>440</v>
      </c>
      <c r="BR788">
        <v>92</v>
      </c>
      <c r="BS788">
        <v>2647</v>
      </c>
      <c r="BT788">
        <v>7556</v>
      </c>
      <c r="BU788">
        <v>960</v>
      </c>
      <c r="BV788">
        <v>0</v>
      </c>
      <c r="BW788">
        <v>568</v>
      </c>
      <c r="BX788">
        <v>74</v>
      </c>
    </row>
    <row r="789" spans="1:76" x14ac:dyDescent="0.25">
      <c r="A789">
        <v>79</v>
      </c>
      <c r="B789" t="s">
        <v>123</v>
      </c>
      <c r="C789">
        <v>2014</v>
      </c>
      <c r="D789" t="s">
        <v>591</v>
      </c>
      <c r="E789">
        <v>1</v>
      </c>
      <c r="F789">
        <v>1</v>
      </c>
      <c r="G789">
        <v>11611</v>
      </c>
      <c r="H789">
        <v>2.2423715720355348</v>
      </c>
      <c r="I789">
        <v>3666</v>
      </c>
      <c r="J789">
        <v>1</v>
      </c>
      <c r="K789">
        <v>3196</v>
      </c>
      <c r="L789">
        <v>0.61722672846658944</v>
      </c>
      <c r="M789">
        <v>935</v>
      </c>
      <c r="N789">
        <v>2</v>
      </c>
      <c r="O789">
        <v>235</v>
      </c>
      <c r="P789">
        <v>4.538431826960216E-2</v>
      </c>
      <c r="Q789">
        <v>0</v>
      </c>
      <c r="R789">
        <v>39934</v>
      </c>
      <c r="S789">
        <v>3942</v>
      </c>
      <c r="T789">
        <v>339930</v>
      </c>
      <c r="U789">
        <v>1</v>
      </c>
      <c r="V789">
        <v>346</v>
      </c>
      <c r="W789">
        <v>53662</v>
      </c>
      <c r="X789">
        <v>4014</v>
      </c>
      <c r="Y789">
        <v>1</v>
      </c>
      <c r="Z789">
        <v>1</v>
      </c>
      <c r="AA789" t="s">
        <v>800</v>
      </c>
      <c r="AB789">
        <v>91006</v>
      </c>
      <c r="AC789">
        <v>0</v>
      </c>
      <c r="AD789" t="s">
        <v>726</v>
      </c>
      <c r="AE789">
        <v>0</v>
      </c>
      <c r="AF789">
        <v>0</v>
      </c>
      <c r="AG789">
        <v>498.87400000000002</v>
      </c>
      <c r="AH789">
        <v>6722.0460000000003</v>
      </c>
      <c r="AI789">
        <v>6023.8190000000004</v>
      </c>
      <c r="AJ789" t="s">
        <v>726</v>
      </c>
      <c r="AK789">
        <v>5</v>
      </c>
      <c r="AL789" t="s">
        <v>726</v>
      </c>
      <c r="AM789" t="s">
        <v>726</v>
      </c>
      <c r="AN789">
        <v>0</v>
      </c>
      <c r="AO789" t="s">
        <v>726</v>
      </c>
      <c r="AP789" t="s">
        <v>726</v>
      </c>
      <c r="AQ789" t="s">
        <v>726</v>
      </c>
      <c r="AR789" t="s">
        <v>726</v>
      </c>
      <c r="AS789" t="s">
        <v>726</v>
      </c>
      <c r="AT789" t="s">
        <v>726</v>
      </c>
      <c r="AU789">
        <v>2009</v>
      </c>
      <c r="AV789">
        <v>1</v>
      </c>
      <c r="AW789">
        <v>1</v>
      </c>
      <c r="AX789">
        <v>2008</v>
      </c>
      <c r="AY789">
        <v>1</v>
      </c>
      <c r="AZ789">
        <v>9999</v>
      </c>
      <c r="BA789">
        <v>2</v>
      </c>
      <c r="BB789">
        <v>2009</v>
      </c>
      <c r="BC789">
        <v>2</v>
      </c>
      <c r="BD789">
        <v>2008</v>
      </c>
      <c r="BE789">
        <v>2008</v>
      </c>
      <c r="BF789">
        <v>1</v>
      </c>
      <c r="BG789">
        <v>1</v>
      </c>
      <c r="BH789">
        <v>0</v>
      </c>
      <c r="BI789">
        <v>1</v>
      </c>
      <c r="BO789">
        <v>769</v>
      </c>
      <c r="BP789">
        <v>629</v>
      </c>
      <c r="BQ789">
        <v>1077</v>
      </c>
      <c r="BR789">
        <v>118</v>
      </c>
      <c r="BS789">
        <v>1394</v>
      </c>
      <c r="BT789">
        <v>15050</v>
      </c>
      <c r="BU789">
        <v>2753</v>
      </c>
      <c r="BV789">
        <v>0</v>
      </c>
      <c r="BW789">
        <v>720</v>
      </c>
      <c r="BX789">
        <v>31</v>
      </c>
    </row>
    <row r="790" spans="1:76" x14ac:dyDescent="0.25">
      <c r="A790">
        <v>79</v>
      </c>
      <c r="B790" t="s">
        <v>123</v>
      </c>
      <c r="C790">
        <v>2015</v>
      </c>
      <c r="D790" t="s">
        <v>591</v>
      </c>
      <c r="E790">
        <v>1</v>
      </c>
      <c r="F790">
        <v>1</v>
      </c>
      <c r="G790">
        <v>11611</v>
      </c>
      <c r="H790">
        <v>2.2423715720355348</v>
      </c>
      <c r="I790">
        <v>3666</v>
      </c>
      <c r="J790">
        <v>1</v>
      </c>
      <c r="K790">
        <v>3196</v>
      </c>
      <c r="L790">
        <v>0.61722672846658944</v>
      </c>
      <c r="M790">
        <v>935</v>
      </c>
      <c r="N790">
        <v>2</v>
      </c>
      <c r="O790">
        <v>235</v>
      </c>
      <c r="P790">
        <v>4.538431826960216E-2</v>
      </c>
      <c r="Q790">
        <v>0</v>
      </c>
      <c r="R790">
        <v>39934</v>
      </c>
      <c r="S790">
        <v>3942</v>
      </c>
      <c r="T790">
        <v>339930</v>
      </c>
      <c r="U790">
        <v>1</v>
      </c>
      <c r="V790">
        <v>346</v>
      </c>
      <c r="W790">
        <v>53662</v>
      </c>
      <c r="X790">
        <v>4014</v>
      </c>
      <c r="Y790">
        <v>1</v>
      </c>
      <c r="Z790">
        <v>1</v>
      </c>
      <c r="AA790" t="s">
        <v>800</v>
      </c>
      <c r="AB790">
        <v>91006</v>
      </c>
      <c r="AC790">
        <v>0</v>
      </c>
      <c r="AD790" t="s">
        <v>726</v>
      </c>
      <c r="AE790">
        <v>0</v>
      </c>
      <c r="AF790">
        <v>0</v>
      </c>
      <c r="AG790">
        <v>369.416</v>
      </c>
      <c r="AH790">
        <v>6552.6890000000003</v>
      </c>
      <c r="AI790">
        <v>5702.6130000000003</v>
      </c>
      <c r="AJ790" t="s">
        <v>726</v>
      </c>
      <c r="AK790" t="s">
        <v>726</v>
      </c>
      <c r="AL790" t="s">
        <v>726</v>
      </c>
      <c r="AM790">
        <v>66</v>
      </c>
      <c r="AN790">
        <v>100</v>
      </c>
      <c r="AO790">
        <v>41333</v>
      </c>
      <c r="AP790" t="s">
        <v>726</v>
      </c>
      <c r="AQ790">
        <v>6</v>
      </c>
      <c r="AR790">
        <v>5</v>
      </c>
      <c r="AS790">
        <v>8</v>
      </c>
      <c r="AT790" t="s">
        <v>726</v>
      </c>
      <c r="AU790">
        <v>2009</v>
      </c>
      <c r="AV790">
        <v>1</v>
      </c>
      <c r="AW790">
        <v>1</v>
      </c>
      <c r="AX790">
        <v>2008</v>
      </c>
      <c r="AY790">
        <v>1</v>
      </c>
      <c r="AZ790">
        <v>9999</v>
      </c>
      <c r="BA790">
        <v>2</v>
      </c>
      <c r="BB790">
        <v>2009</v>
      </c>
      <c r="BC790">
        <v>2</v>
      </c>
      <c r="BD790">
        <v>2008</v>
      </c>
      <c r="BE790">
        <v>2008</v>
      </c>
      <c r="BF790">
        <v>1</v>
      </c>
      <c r="BG790">
        <v>1</v>
      </c>
      <c r="BH790">
        <v>0</v>
      </c>
      <c r="BI790">
        <v>1</v>
      </c>
      <c r="BO790">
        <v>1450</v>
      </c>
      <c r="BP790">
        <v>1417</v>
      </c>
      <c r="BQ790">
        <v>936</v>
      </c>
      <c r="BR790">
        <v>84</v>
      </c>
      <c r="BS790">
        <v>985</v>
      </c>
      <c r="BT790">
        <v>12508</v>
      </c>
      <c r="BU790">
        <v>2344</v>
      </c>
      <c r="BV790">
        <v>0</v>
      </c>
      <c r="BW790">
        <v>675</v>
      </c>
      <c r="BX790">
        <v>153</v>
      </c>
    </row>
    <row r="791" spans="1:76" x14ac:dyDescent="0.25">
      <c r="A791">
        <v>79</v>
      </c>
      <c r="B791" t="s">
        <v>123</v>
      </c>
      <c r="C791">
        <v>2016</v>
      </c>
      <c r="D791" t="s">
        <v>591</v>
      </c>
      <c r="E791">
        <v>1</v>
      </c>
      <c r="F791">
        <v>1</v>
      </c>
      <c r="G791">
        <v>11611</v>
      </c>
      <c r="H791">
        <v>2.2423715720355348</v>
      </c>
      <c r="I791">
        <v>3666</v>
      </c>
      <c r="J791">
        <v>1</v>
      </c>
      <c r="K791">
        <v>3196</v>
      </c>
      <c r="L791">
        <v>0.61722672846658944</v>
      </c>
      <c r="M791">
        <v>935</v>
      </c>
      <c r="N791">
        <v>2</v>
      </c>
      <c r="O791">
        <v>235</v>
      </c>
      <c r="P791">
        <v>4.538431826960216E-2</v>
      </c>
      <c r="Q791">
        <v>0</v>
      </c>
      <c r="R791">
        <v>39934</v>
      </c>
      <c r="S791">
        <v>3942</v>
      </c>
      <c r="T791">
        <v>339930</v>
      </c>
      <c r="U791">
        <v>1</v>
      </c>
      <c r="V791">
        <v>346</v>
      </c>
      <c r="W791">
        <v>53662</v>
      </c>
      <c r="X791">
        <v>4014</v>
      </c>
      <c r="Y791">
        <v>1</v>
      </c>
      <c r="Z791">
        <v>1</v>
      </c>
      <c r="AA791" t="s">
        <v>800</v>
      </c>
      <c r="AB791">
        <v>91006</v>
      </c>
      <c r="AC791" t="s">
        <v>726</v>
      </c>
      <c r="AD791" t="s">
        <v>726</v>
      </c>
      <c r="AE791" t="s">
        <v>726</v>
      </c>
      <c r="AF791" t="s">
        <v>726</v>
      </c>
      <c r="AG791" t="s">
        <v>726</v>
      </c>
      <c r="AH791" t="s">
        <v>726</v>
      </c>
      <c r="AI791" t="s">
        <v>726</v>
      </c>
      <c r="AJ791" t="s">
        <v>726</v>
      </c>
      <c r="AK791" t="s">
        <v>726</v>
      </c>
      <c r="AL791" t="s">
        <v>726</v>
      </c>
      <c r="AM791">
        <v>60</v>
      </c>
      <c r="AN791" t="s">
        <v>726</v>
      </c>
      <c r="AO791" t="s">
        <v>726</v>
      </c>
      <c r="AP791" t="s">
        <v>726</v>
      </c>
      <c r="AQ791" t="s">
        <v>726</v>
      </c>
      <c r="AR791" t="s">
        <v>726</v>
      </c>
      <c r="AS791" t="s">
        <v>726</v>
      </c>
      <c r="AT791" t="s">
        <v>726</v>
      </c>
      <c r="AU791">
        <v>2009</v>
      </c>
      <c r="AV791">
        <v>1</v>
      </c>
      <c r="AW791">
        <v>1</v>
      </c>
      <c r="AX791">
        <v>2008</v>
      </c>
      <c r="AY791">
        <v>1</v>
      </c>
      <c r="AZ791">
        <v>9999</v>
      </c>
      <c r="BA791">
        <v>2</v>
      </c>
      <c r="BB791">
        <v>2009</v>
      </c>
      <c r="BC791">
        <v>2</v>
      </c>
      <c r="BD791">
        <v>2008</v>
      </c>
      <c r="BE791">
        <v>2008</v>
      </c>
      <c r="BF791">
        <v>1</v>
      </c>
      <c r="BG791">
        <v>1</v>
      </c>
      <c r="BH791">
        <v>0</v>
      </c>
      <c r="BI791">
        <v>1</v>
      </c>
      <c r="BO791">
        <v>569</v>
      </c>
      <c r="BP791">
        <v>1021</v>
      </c>
      <c r="BQ791">
        <v>1858</v>
      </c>
      <c r="BR791">
        <v>4</v>
      </c>
      <c r="BS791">
        <v>172</v>
      </c>
      <c r="BT791">
        <v>1103</v>
      </c>
      <c r="BU791">
        <v>286</v>
      </c>
      <c r="BV791">
        <v>0</v>
      </c>
      <c r="BW791">
        <v>104</v>
      </c>
      <c r="BX791">
        <v>30</v>
      </c>
    </row>
    <row r="792" spans="1:76" x14ac:dyDescent="0.25">
      <c r="A792">
        <v>80</v>
      </c>
      <c r="B792" t="s">
        <v>124</v>
      </c>
      <c r="C792">
        <v>2007</v>
      </c>
      <c r="D792" t="s">
        <v>591</v>
      </c>
      <c r="E792">
        <v>1</v>
      </c>
      <c r="F792">
        <v>1</v>
      </c>
      <c r="G792">
        <v>22771</v>
      </c>
      <c r="H792">
        <v>2.1962770061728394</v>
      </c>
      <c r="I792">
        <v>8600</v>
      </c>
      <c r="J792">
        <v>1</v>
      </c>
      <c r="K792">
        <v>80</v>
      </c>
      <c r="L792">
        <v>7.716049382716049E-3</v>
      </c>
      <c r="M792">
        <v>61</v>
      </c>
      <c r="N792">
        <v>0</v>
      </c>
      <c r="S792">
        <v>3842</v>
      </c>
      <c r="T792">
        <v>339113</v>
      </c>
      <c r="U792">
        <v>1</v>
      </c>
      <c r="V792">
        <v>149</v>
      </c>
      <c r="W792">
        <v>1775</v>
      </c>
      <c r="X792">
        <v>1296</v>
      </c>
      <c r="Y792">
        <v>1</v>
      </c>
      <c r="Z792">
        <v>1</v>
      </c>
      <c r="AA792" t="s">
        <v>801</v>
      </c>
      <c r="AB792">
        <v>250878</v>
      </c>
      <c r="AC792" t="s">
        <v>726</v>
      </c>
      <c r="AD792">
        <v>8389</v>
      </c>
      <c r="AE792" t="s">
        <v>726</v>
      </c>
      <c r="AF792" t="s">
        <v>726</v>
      </c>
      <c r="AG792">
        <v>1017.4</v>
      </c>
      <c r="AH792">
        <v>7354</v>
      </c>
      <c r="AI792">
        <v>6000.5</v>
      </c>
      <c r="AJ792" t="s">
        <v>726</v>
      </c>
      <c r="AK792">
        <v>31</v>
      </c>
      <c r="AL792">
        <v>1348</v>
      </c>
      <c r="AM792" t="s">
        <v>726</v>
      </c>
      <c r="AN792" t="s">
        <v>726</v>
      </c>
      <c r="AO792" t="s">
        <v>726</v>
      </c>
      <c r="AP792" t="s">
        <v>726</v>
      </c>
      <c r="AQ792" t="s">
        <v>726</v>
      </c>
      <c r="AR792" t="s">
        <v>726</v>
      </c>
      <c r="AS792" t="s">
        <v>726</v>
      </c>
      <c r="AT792" t="s">
        <v>726</v>
      </c>
      <c r="AU792">
        <v>2011</v>
      </c>
      <c r="AV792">
        <v>1</v>
      </c>
      <c r="AW792">
        <v>2</v>
      </c>
      <c r="AX792">
        <v>9999</v>
      </c>
      <c r="AY792">
        <v>0</v>
      </c>
      <c r="AZ792">
        <v>9999</v>
      </c>
      <c r="BA792">
        <v>2</v>
      </c>
      <c r="BB792">
        <v>2011</v>
      </c>
      <c r="BC792">
        <v>2</v>
      </c>
      <c r="BD792">
        <v>9999</v>
      </c>
      <c r="BE792">
        <v>2011</v>
      </c>
      <c r="BF792">
        <v>0</v>
      </c>
      <c r="BG792">
        <v>0</v>
      </c>
      <c r="BH792">
        <v>0</v>
      </c>
      <c r="BI792">
        <v>0</v>
      </c>
      <c r="BO792">
        <v>0</v>
      </c>
      <c r="BP792">
        <v>0</v>
      </c>
      <c r="BQ792">
        <v>0</v>
      </c>
      <c r="BR792">
        <v>0</v>
      </c>
      <c r="BS792">
        <v>0</v>
      </c>
      <c r="BT792">
        <v>0</v>
      </c>
      <c r="BU792">
        <v>0</v>
      </c>
      <c r="BV792">
        <v>0</v>
      </c>
      <c r="BW792">
        <v>0</v>
      </c>
      <c r="BX792">
        <v>0</v>
      </c>
    </row>
    <row r="793" spans="1:76" x14ac:dyDescent="0.25">
      <c r="A793">
        <v>80</v>
      </c>
      <c r="B793" t="s">
        <v>124</v>
      </c>
      <c r="C793">
        <v>2008</v>
      </c>
      <c r="D793" t="s">
        <v>591</v>
      </c>
      <c r="E793">
        <v>1</v>
      </c>
      <c r="F793">
        <v>1</v>
      </c>
      <c r="G793">
        <v>22771</v>
      </c>
      <c r="H793">
        <v>2.1962770061728394</v>
      </c>
      <c r="I793">
        <v>8600</v>
      </c>
      <c r="J793">
        <v>1</v>
      </c>
      <c r="K793">
        <v>80</v>
      </c>
      <c r="L793">
        <v>7.716049382716049E-3</v>
      </c>
      <c r="M793">
        <v>61</v>
      </c>
      <c r="N793">
        <v>0</v>
      </c>
      <c r="S793">
        <v>3842</v>
      </c>
      <c r="T793">
        <v>339113</v>
      </c>
      <c r="U793">
        <v>1</v>
      </c>
      <c r="V793">
        <v>149</v>
      </c>
      <c r="W793">
        <v>1775</v>
      </c>
      <c r="X793">
        <v>1296</v>
      </c>
      <c r="Y793">
        <v>1</v>
      </c>
      <c r="Z793">
        <v>1</v>
      </c>
      <c r="AA793" t="s">
        <v>801</v>
      </c>
      <c r="AB793">
        <v>250878</v>
      </c>
      <c r="AC793">
        <v>0</v>
      </c>
      <c r="AD793">
        <v>8389</v>
      </c>
      <c r="AE793">
        <v>0</v>
      </c>
      <c r="AF793">
        <v>0</v>
      </c>
      <c r="AG793">
        <v>1147.8</v>
      </c>
      <c r="AH793">
        <v>7603.3</v>
      </c>
      <c r="AI793">
        <v>6718.2</v>
      </c>
      <c r="AJ793" t="s">
        <v>726</v>
      </c>
      <c r="AK793">
        <v>31</v>
      </c>
      <c r="AL793" t="s">
        <v>726</v>
      </c>
      <c r="AM793" t="s">
        <v>726</v>
      </c>
      <c r="AN793" t="s">
        <v>726</v>
      </c>
      <c r="AO793" t="s">
        <v>726</v>
      </c>
      <c r="AP793" t="s">
        <v>726</v>
      </c>
      <c r="AQ793" t="s">
        <v>726</v>
      </c>
      <c r="AR793" t="s">
        <v>726</v>
      </c>
      <c r="AS793" t="s">
        <v>726</v>
      </c>
      <c r="AT793" t="s">
        <v>726</v>
      </c>
      <c r="AU793">
        <v>2011</v>
      </c>
      <c r="AV793">
        <v>1</v>
      </c>
      <c r="AW793">
        <v>2</v>
      </c>
      <c r="AX793">
        <v>9999</v>
      </c>
      <c r="AY793">
        <v>0</v>
      </c>
      <c r="AZ793">
        <v>9999</v>
      </c>
      <c r="BA793">
        <v>2</v>
      </c>
      <c r="BB793">
        <v>2011</v>
      </c>
      <c r="BC793">
        <v>2</v>
      </c>
      <c r="BD793">
        <v>9999</v>
      </c>
      <c r="BE793">
        <v>2011</v>
      </c>
      <c r="BF793">
        <v>0</v>
      </c>
      <c r="BG793">
        <v>0</v>
      </c>
      <c r="BH793">
        <v>0</v>
      </c>
      <c r="BI793">
        <v>0</v>
      </c>
      <c r="BO793">
        <v>0</v>
      </c>
      <c r="BP793">
        <v>0</v>
      </c>
      <c r="BQ793">
        <v>0</v>
      </c>
      <c r="BR793">
        <v>0</v>
      </c>
      <c r="BS793">
        <v>0</v>
      </c>
      <c r="BT793">
        <v>0</v>
      </c>
      <c r="BU793">
        <v>0</v>
      </c>
      <c r="BV793">
        <v>0</v>
      </c>
      <c r="BW793">
        <v>0</v>
      </c>
      <c r="BX793">
        <v>0</v>
      </c>
    </row>
    <row r="794" spans="1:76" x14ac:dyDescent="0.25">
      <c r="A794">
        <v>80</v>
      </c>
      <c r="B794" t="s">
        <v>124</v>
      </c>
      <c r="C794">
        <v>2009</v>
      </c>
      <c r="D794" t="s">
        <v>591</v>
      </c>
      <c r="E794">
        <v>1</v>
      </c>
      <c r="F794">
        <v>1</v>
      </c>
      <c r="G794">
        <v>22771</v>
      </c>
      <c r="H794">
        <v>2.1962770061728394</v>
      </c>
      <c r="I794">
        <v>8600</v>
      </c>
      <c r="J794">
        <v>1</v>
      </c>
      <c r="K794">
        <v>80</v>
      </c>
      <c r="L794">
        <v>7.716049382716049E-3</v>
      </c>
      <c r="M794">
        <v>61</v>
      </c>
      <c r="N794">
        <v>0</v>
      </c>
      <c r="S794">
        <v>3842</v>
      </c>
      <c r="T794">
        <v>339113</v>
      </c>
      <c r="U794">
        <v>1</v>
      </c>
      <c r="V794">
        <v>149</v>
      </c>
      <c r="W794">
        <v>1775</v>
      </c>
      <c r="X794">
        <v>1296</v>
      </c>
      <c r="Y794">
        <v>1</v>
      </c>
      <c r="Z794">
        <v>1</v>
      </c>
      <c r="AA794" t="s">
        <v>801</v>
      </c>
      <c r="AB794">
        <v>250878</v>
      </c>
      <c r="AC794">
        <v>0</v>
      </c>
      <c r="AD794">
        <v>8389</v>
      </c>
      <c r="AE794">
        <v>6.47</v>
      </c>
      <c r="AF794">
        <v>3.2349999999999999</v>
      </c>
      <c r="AG794">
        <v>1107.4000000000001</v>
      </c>
      <c r="AH794">
        <v>9071.2999999999993</v>
      </c>
      <c r="AI794">
        <v>6723.1</v>
      </c>
      <c r="AJ794" t="s">
        <v>726</v>
      </c>
      <c r="AK794" t="s">
        <v>726</v>
      </c>
      <c r="AL794" t="s">
        <v>726</v>
      </c>
      <c r="AM794" t="s">
        <v>726</v>
      </c>
      <c r="AN794" t="s">
        <v>726</v>
      </c>
      <c r="AO794" t="s">
        <v>726</v>
      </c>
      <c r="AP794" t="s">
        <v>726</v>
      </c>
      <c r="AQ794" t="s">
        <v>726</v>
      </c>
      <c r="AR794" t="s">
        <v>726</v>
      </c>
      <c r="AS794" t="s">
        <v>726</v>
      </c>
      <c r="AT794" t="s">
        <v>726</v>
      </c>
      <c r="AU794">
        <v>2011</v>
      </c>
      <c r="AV794">
        <v>1</v>
      </c>
      <c r="AW794">
        <v>2</v>
      </c>
      <c r="AX794">
        <v>9999</v>
      </c>
      <c r="AY794">
        <v>0</v>
      </c>
      <c r="AZ794">
        <v>9999</v>
      </c>
      <c r="BA794">
        <v>2</v>
      </c>
      <c r="BB794">
        <v>2011</v>
      </c>
      <c r="BC794">
        <v>2</v>
      </c>
      <c r="BD794">
        <v>9999</v>
      </c>
      <c r="BE794">
        <v>2011</v>
      </c>
      <c r="BF794">
        <v>0</v>
      </c>
      <c r="BG794">
        <v>0</v>
      </c>
      <c r="BH794">
        <v>0</v>
      </c>
      <c r="BI794">
        <v>0</v>
      </c>
      <c r="BO794">
        <v>0</v>
      </c>
      <c r="BP794">
        <v>0</v>
      </c>
      <c r="BQ794">
        <v>0</v>
      </c>
      <c r="BR794">
        <v>0</v>
      </c>
      <c r="BS794">
        <v>0</v>
      </c>
      <c r="BT794">
        <v>0</v>
      </c>
      <c r="BU794">
        <v>0</v>
      </c>
      <c r="BV794">
        <v>0</v>
      </c>
      <c r="BW794">
        <v>0</v>
      </c>
      <c r="BX794">
        <v>0</v>
      </c>
    </row>
    <row r="795" spans="1:76" x14ac:dyDescent="0.25">
      <c r="A795">
        <v>80</v>
      </c>
      <c r="B795" t="s">
        <v>124</v>
      </c>
      <c r="C795">
        <v>2010</v>
      </c>
      <c r="D795" t="s">
        <v>591</v>
      </c>
      <c r="E795">
        <v>1</v>
      </c>
      <c r="F795">
        <v>1</v>
      </c>
      <c r="G795">
        <v>22771</v>
      </c>
      <c r="H795">
        <v>2.1962770061728394</v>
      </c>
      <c r="I795">
        <v>8600</v>
      </c>
      <c r="J795">
        <v>1</v>
      </c>
      <c r="K795">
        <v>80</v>
      </c>
      <c r="L795">
        <v>7.716049382716049E-3</v>
      </c>
      <c r="M795">
        <v>61</v>
      </c>
      <c r="N795">
        <v>0</v>
      </c>
      <c r="S795">
        <v>3842</v>
      </c>
      <c r="T795">
        <v>339113</v>
      </c>
      <c r="U795">
        <v>1</v>
      </c>
      <c r="V795">
        <v>149</v>
      </c>
      <c r="W795">
        <v>1775</v>
      </c>
      <c r="X795">
        <v>1296</v>
      </c>
      <c r="Y795">
        <v>1</v>
      </c>
      <c r="Z795">
        <v>1</v>
      </c>
      <c r="AA795" t="s">
        <v>801</v>
      </c>
      <c r="AB795">
        <v>250878</v>
      </c>
      <c r="AC795">
        <v>0</v>
      </c>
      <c r="AD795">
        <v>8389</v>
      </c>
      <c r="AE795">
        <v>6.35</v>
      </c>
      <c r="AF795">
        <v>3.1749999999999998</v>
      </c>
      <c r="AG795">
        <v>1273.4000000000001</v>
      </c>
      <c r="AH795">
        <v>10895.1</v>
      </c>
      <c r="AI795">
        <v>7320</v>
      </c>
      <c r="AJ795">
        <v>-194</v>
      </c>
      <c r="AK795" t="s">
        <v>726</v>
      </c>
      <c r="AL795" t="s">
        <v>726</v>
      </c>
      <c r="AM795">
        <v>450</v>
      </c>
      <c r="AN795">
        <v>124322</v>
      </c>
      <c r="AO795">
        <v>8</v>
      </c>
      <c r="AP795" t="s">
        <v>726</v>
      </c>
      <c r="AQ795" t="s">
        <v>726</v>
      </c>
      <c r="AR795" t="s">
        <v>726</v>
      </c>
      <c r="AS795" t="s">
        <v>726</v>
      </c>
      <c r="AT795" t="s">
        <v>726</v>
      </c>
      <c r="AU795">
        <v>2011</v>
      </c>
      <c r="AV795">
        <v>1</v>
      </c>
      <c r="AW795">
        <v>2</v>
      </c>
      <c r="AX795">
        <v>9999</v>
      </c>
      <c r="AY795">
        <v>0</v>
      </c>
      <c r="AZ795">
        <v>9999</v>
      </c>
      <c r="BA795">
        <v>2</v>
      </c>
      <c r="BB795">
        <v>2011</v>
      </c>
      <c r="BC795">
        <v>2</v>
      </c>
      <c r="BD795">
        <v>9999</v>
      </c>
      <c r="BE795">
        <v>2011</v>
      </c>
      <c r="BF795">
        <v>0</v>
      </c>
      <c r="BG795">
        <v>0</v>
      </c>
      <c r="BH795">
        <v>0</v>
      </c>
      <c r="BI795">
        <v>0</v>
      </c>
      <c r="BO795">
        <v>0</v>
      </c>
      <c r="BP795">
        <v>0</v>
      </c>
      <c r="BQ795">
        <v>0</v>
      </c>
      <c r="BR795">
        <v>0</v>
      </c>
      <c r="BS795">
        <v>0</v>
      </c>
      <c r="BT795">
        <v>0</v>
      </c>
      <c r="BU795">
        <v>0</v>
      </c>
      <c r="BV795">
        <v>0</v>
      </c>
      <c r="BW795">
        <v>0</v>
      </c>
      <c r="BX795">
        <v>0</v>
      </c>
    </row>
    <row r="796" spans="1:76" x14ac:dyDescent="0.25">
      <c r="A796">
        <v>80</v>
      </c>
      <c r="B796" t="s">
        <v>124</v>
      </c>
      <c r="C796">
        <v>2011</v>
      </c>
      <c r="D796" t="s">
        <v>591</v>
      </c>
      <c r="E796">
        <v>1</v>
      </c>
      <c r="F796">
        <v>1</v>
      </c>
      <c r="G796">
        <v>22771</v>
      </c>
      <c r="H796">
        <v>2.1962770061728394</v>
      </c>
      <c r="I796">
        <v>8600</v>
      </c>
      <c r="J796">
        <v>1</v>
      </c>
      <c r="K796">
        <v>80</v>
      </c>
      <c r="L796">
        <v>7.716049382716049E-3</v>
      </c>
      <c r="M796">
        <v>61</v>
      </c>
      <c r="N796">
        <v>0</v>
      </c>
      <c r="S796">
        <v>3842</v>
      </c>
      <c r="T796">
        <v>339113</v>
      </c>
      <c r="U796">
        <v>1</v>
      </c>
      <c r="V796">
        <v>149</v>
      </c>
      <c r="W796">
        <v>1775</v>
      </c>
      <c r="X796">
        <v>1296</v>
      </c>
      <c r="Y796">
        <v>1</v>
      </c>
      <c r="Z796">
        <v>1</v>
      </c>
      <c r="AA796" t="s">
        <v>801</v>
      </c>
      <c r="AB796">
        <v>250878</v>
      </c>
      <c r="AC796">
        <v>3.3</v>
      </c>
      <c r="AD796">
        <v>10368</v>
      </c>
      <c r="AE796">
        <v>6.92</v>
      </c>
      <c r="AF796">
        <v>5.1099999999999994</v>
      </c>
      <c r="AG796">
        <v>1345</v>
      </c>
      <c r="AH796">
        <v>12405</v>
      </c>
      <c r="AI796">
        <v>8307</v>
      </c>
      <c r="AJ796">
        <v>1981</v>
      </c>
      <c r="AK796" t="s">
        <v>726</v>
      </c>
      <c r="AL796">
        <v>28</v>
      </c>
      <c r="AM796" t="s">
        <v>726</v>
      </c>
      <c r="AN796">
        <v>335748</v>
      </c>
      <c r="AO796">
        <v>10</v>
      </c>
      <c r="AP796" t="s">
        <v>726</v>
      </c>
      <c r="AQ796" t="s">
        <v>726</v>
      </c>
      <c r="AR796" t="s">
        <v>726</v>
      </c>
      <c r="AS796" t="s">
        <v>726</v>
      </c>
      <c r="AT796" t="s">
        <v>726</v>
      </c>
      <c r="AU796">
        <v>2011</v>
      </c>
      <c r="AV796">
        <v>1</v>
      </c>
      <c r="AW796">
        <v>2</v>
      </c>
      <c r="AX796">
        <v>9999</v>
      </c>
      <c r="AY796">
        <v>0</v>
      </c>
      <c r="AZ796">
        <v>9999</v>
      </c>
      <c r="BA796">
        <v>2</v>
      </c>
      <c r="BB796">
        <v>2011</v>
      </c>
      <c r="BC796">
        <v>2</v>
      </c>
      <c r="BD796">
        <v>9999</v>
      </c>
      <c r="BE796">
        <v>2011</v>
      </c>
      <c r="BF796">
        <v>1</v>
      </c>
      <c r="BG796">
        <v>0</v>
      </c>
      <c r="BH796">
        <v>0</v>
      </c>
      <c r="BI796">
        <v>1</v>
      </c>
      <c r="BO796">
        <v>2</v>
      </c>
      <c r="BP796">
        <v>0</v>
      </c>
      <c r="BQ796">
        <v>5</v>
      </c>
      <c r="BR796">
        <v>0</v>
      </c>
      <c r="BS796">
        <v>0</v>
      </c>
      <c r="BT796">
        <v>0</v>
      </c>
      <c r="BU796">
        <v>0</v>
      </c>
      <c r="BV796">
        <v>0</v>
      </c>
      <c r="BW796">
        <v>0</v>
      </c>
      <c r="BX796">
        <v>0</v>
      </c>
    </row>
    <row r="797" spans="1:76" x14ac:dyDescent="0.25">
      <c r="A797">
        <v>80</v>
      </c>
      <c r="B797" t="s">
        <v>124</v>
      </c>
      <c r="C797">
        <v>2012</v>
      </c>
      <c r="D797" t="s">
        <v>591</v>
      </c>
      <c r="E797">
        <v>1</v>
      </c>
      <c r="F797">
        <v>1</v>
      </c>
      <c r="G797">
        <v>22771</v>
      </c>
      <c r="H797">
        <v>2.1962770061728394</v>
      </c>
      <c r="I797">
        <v>8600</v>
      </c>
      <c r="J797">
        <v>1</v>
      </c>
      <c r="K797">
        <v>80</v>
      </c>
      <c r="L797">
        <v>7.716049382716049E-3</v>
      </c>
      <c r="M797">
        <v>61</v>
      </c>
      <c r="N797">
        <v>0</v>
      </c>
      <c r="S797">
        <v>3842</v>
      </c>
      <c r="T797">
        <v>339113</v>
      </c>
      <c r="U797">
        <v>1</v>
      </c>
      <c r="V797">
        <v>149</v>
      </c>
      <c r="W797">
        <v>1775</v>
      </c>
      <c r="X797">
        <v>1296</v>
      </c>
      <c r="Y797">
        <v>1</v>
      </c>
      <c r="Z797">
        <v>1</v>
      </c>
      <c r="AA797" t="s">
        <v>801</v>
      </c>
      <c r="AB797">
        <v>250878</v>
      </c>
      <c r="AC797">
        <v>2.1</v>
      </c>
      <c r="AD797">
        <v>10696</v>
      </c>
      <c r="AE797">
        <v>7.02</v>
      </c>
      <c r="AF797">
        <v>4.5599999999999996</v>
      </c>
      <c r="AG797">
        <v>1298</v>
      </c>
      <c r="AH797">
        <v>13206</v>
      </c>
      <c r="AI797">
        <v>8657</v>
      </c>
      <c r="AJ797">
        <v>322</v>
      </c>
      <c r="AK797">
        <v>-2</v>
      </c>
      <c r="AL797">
        <v>32</v>
      </c>
      <c r="AM797">
        <v>1000</v>
      </c>
      <c r="AN797">
        <v>253138</v>
      </c>
      <c r="AO797">
        <v>8</v>
      </c>
      <c r="AP797" t="s">
        <v>726</v>
      </c>
      <c r="AQ797" t="s">
        <v>726</v>
      </c>
      <c r="AR797" t="s">
        <v>726</v>
      </c>
      <c r="AS797" t="s">
        <v>726</v>
      </c>
      <c r="AT797" t="s">
        <v>726</v>
      </c>
      <c r="AU797">
        <v>2011</v>
      </c>
      <c r="AV797">
        <v>1</v>
      </c>
      <c r="AW797">
        <v>2</v>
      </c>
      <c r="AX797">
        <v>9999</v>
      </c>
      <c r="AY797">
        <v>0</v>
      </c>
      <c r="AZ797">
        <v>9999</v>
      </c>
      <c r="BA797">
        <v>2</v>
      </c>
      <c r="BB797">
        <v>2011</v>
      </c>
      <c r="BC797">
        <v>2</v>
      </c>
      <c r="BD797">
        <v>9999</v>
      </c>
      <c r="BE797">
        <v>2011</v>
      </c>
      <c r="BF797">
        <v>1</v>
      </c>
      <c r="BG797">
        <v>0</v>
      </c>
      <c r="BH797">
        <v>0</v>
      </c>
      <c r="BI797">
        <v>1</v>
      </c>
      <c r="BO797">
        <v>180</v>
      </c>
      <c r="BP797">
        <v>15</v>
      </c>
      <c r="BQ797">
        <v>81</v>
      </c>
      <c r="BR797">
        <v>0</v>
      </c>
      <c r="BS797">
        <v>0</v>
      </c>
      <c r="BT797">
        <v>0</v>
      </c>
      <c r="BU797">
        <v>0</v>
      </c>
      <c r="BV797">
        <v>0</v>
      </c>
      <c r="BW797">
        <v>0</v>
      </c>
      <c r="BX797">
        <v>0</v>
      </c>
    </row>
    <row r="798" spans="1:76" x14ac:dyDescent="0.25">
      <c r="A798">
        <v>80</v>
      </c>
      <c r="B798" t="s">
        <v>124</v>
      </c>
      <c r="C798">
        <v>2013</v>
      </c>
      <c r="D798" t="s">
        <v>591</v>
      </c>
      <c r="E798">
        <v>1</v>
      </c>
      <c r="F798">
        <v>1</v>
      </c>
      <c r="G798">
        <v>22771</v>
      </c>
      <c r="H798">
        <v>2.1962770061728394</v>
      </c>
      <c r="I798">
        <v>8600</v>
      </c>
      <c r="J798">
        <v>1</v>
      </c>
      <c r="K798">
        <v>80</v>
      </c>
      <c r="L798">
        <v>7.716049382716049E-3</v>
      </c>
      <c r="M798">
        <v>61</v>
      </c>
      <c r="N798">
        <v>0</v>
      </c>
      <c r="S798">
        <v>3842</v>
      </c>
      <c r="T798">
        <v>339113</v>
      </c>
      <c r="U798">
        <v>1</v>
      </c>
      <c r="V798">
        <v>149</v>
      </c>
      <c r="W798">
        <v>1775</v>
      </c>
      <c r="X798">
        <v>1296</v>
      </c>
      <c r="Y798">
        <v>1</v>
      </c>
      <c r="Z798">
        <v>1</v>
      </c>
      <c r="AA798" t="s">
        <v>801</v>
      </c>
      <c r="AB798">
        <v>250878</v>
      </c>
      <c r="AC798">
        <v>4</v>
      </c>
      <c r="AD798">
        <v>11068</v>
      </c>
      <c r="AE798">
        <v>0</v>
      </c>
      <c r="AF798">
        <v>2</v>
      </c>
      <c r="AG798">
        <v>1006</v>
      </c>
      <c r="AH798">
        <v>15743</v>
      </c>
      <c r="AI798">
        <v>9021</v>
      </c>
      <c r="AJ798">
        <v>326</v>
      </c>
      <c r="AK798">
        <v>24</v>
      </c>
      <c r="AL798">
        <v>31</v>
      </c>
      <c r="AM798">
        <v>561</v>
      </c>
      <c r="AN798">
        <v>340693</v>
      </c>
      <c r="AO798">
        <v>9</v>
      </c>
      <c r="AP798" t="s">
        <v>726</v>
      </c>
      <c r="AQ798" t="s">
        <v>726</v>
      </c>
      <c r="AR798" t="s">
        <v>726</v>
      </c>
      <c r="AS798" t="s">
        <v>726</v>
      </c>
      <c r="AT798" t="s">
        <v>726</v>
      </c>
      <c r="AU798">
        <v>2011</v>
      </c>
      <c r="AV798">
        <v>1</v>
      </c>
      <c r="AW798">
        <v>2</v>
      </c>
      <c r="AX798">
        <v>9999</v>
      </c>
      <c r="AY798">
        <v>0</v>
      </c>
      <c r="AZ798">
        <v>9999</v>
      </c>
      <c r="BA798">
        <v>2</v>
      </c>
      <c r="BB798">
        <v>2011</v>
      </c>
      <c r="BC798">
        <v>2</v>
      </c>
      <c r="BD798">
        <v>9999</v>
      </c>
      <c r="BE798">
        <v>2011</v>
      </c>
      <c r="BF798">
        <v>1</v>
      </c>
      <c r="BG798">
        <v>0</v>
      </c>
      <c r="BH798">
        <v>0</v>
      </c>
      <c r="BI798">
        <v>1</v>
      </c>
      <c r="BO798">
        <v>367</v>
      </c>
      <c r="BP798">
        <v>122</v>
      </c>
      <c r="BQ798">
        <v>825</v>
      </c>
      <c r="BR798">
        <v>0</v>
      </c>
      <c r="BS798">
        <v>0</v>
      </c>
      <c r="BT798">
        <v>0</v>
      </c>
      <c r="BU798">
        <v>0</v>
      </c>
      <c r="BV798">
        <v>0</v>
      </c>
      <c r="BW798">
        <v>0</v>
      </c>
      <c r="BX798">
        <v>0</v>
      </c>
    </row>
    <row r="799" spans="1:76" x14ac:dyDescent="0.25">
      <c r="A799">
        <v>80</v>
      </c>
      <c r="B799" t="s">
        <v>124</v>
      </c>
      <c r="C799">
        <v>2014</v>
      </c>
      <c r="D799" t="s">
        <v>591</v>
      </c>
      <c r="E799">
        <v>1</v>
      </c>
      <c r="F799">
        <v>1</v>
      </c>
      <c r="G799">
        <v>22771</v>
      </c>
      <c r="H799">
        <v>2.1962770061728394</v>
      </c>
      <c r="I799">
        <v>8600</v>
      </c>
      <c r="J799">
        <v>1</v>
      </c>
      <c r="K799">
        <v>80</v>
      </c>
      <c r="L799">
        <v>7.716049382716049E-3</v>
      </c>
      <c r="M799">
        <v>61</v>
      </c>
      <c r="N799">
        <v>0</v>
      </c>
      <c r="S799">
        <v>3842</v>
      </c>
      <c r="T799">
        <v>339113</v>
      </c>
      <c r="U799">
        <v>1</v>
      </c>
      <c r="V799">
        <v>149</v>
      </c>
      <c r="W799">
        <v>1775</v>
      </c>
      <c r="X799">
        <v>1296</v>
      </c>
      <c r="Y799">
        <v>1</v>
      </c>
      <c r="Z799">
        <v>1</v>
      </c>
      <c r="AA799" t="s">
        <v>801</v>
      </c>
      <c r="AB799">
        <v>250878</v>
      </c>
      <c r="AC799">
        <v>5.9</v>
      </c>
      <c r="AD799">
        <v>12277</v>
      </c>
      <c r="AE799">
        <v>0</v>
      </c>
      <c r="AF799">
        <v>2.95</v>
      </c>
      <c r="AG799">
        <v>515</v>
      </c>
      <c r="AH799">
        <v>17713</v>
      </c>
      <c r="AI799">
        <v>9675</v>
      </c>
      <c r="AJ799">
        <v>1202</v>
      </c>
      <c r="AK799">
        <v>3</v>
      </c>
      <c r="AL799">
        <v>41.82</v>
      </c>
      <c r="AM799">
        <v>1348</v>
      </c>
      <c r="AN799">
        <v>290281</v>
      </c>
      <c r="AO799">
        <v>11</v>
      </c>
      <c r="AP799">
        <v>8</v>
      </c>
      <c r="AQ799">
        <v>8</v>
      </c>
      <c r="AR799" t="s">
        <v>726</v>
      </c>
      <c r="AS799">
        <v>52</v>
      </c>
      <c r="AT799" t="s">
        <v>726</v>
      </c>
      <c r="AU799">
        <v>2011</v>
      </c>
      <c r="AV799">
        <v>1</v>
      </c>
      <c r="AW799">
        <v>2</v>
      </c>
      <c r="AX799">
        <v>9999</v>
      </c>
      <c r="AY799">
        <v>0</v>
      </c>
      <c r="AZ799">
        <v>9999</v>
      </c>
      <c r="BA799">
        <v>2</v>
      </c>
      <c r="BB799">
        <v>2011</v>
      </c>
      <c r="BC799">
        <v>2</v>
      </c>
      <c r="BD799">
        <v>9999</v>
      </c>
      <c r="BE799">
        <v>2011</v>
      </c>
      <c r="BF799">
        <v>1</v>
      </c>
      <c r="BG799">
        <v>0</v>
      </c>
      <c r="BH799">
        <v>0</v>
      </c>
      <c r="BI799">
        <v>1</v>
      </c>
      <c r="BO799">
        <v>318</v>
      </c>
      <c r="BP799">
        <v>243</v>
      </c>
      <c r="BQ799">
        <v>311</v>
      </c>
      <c r="BR799">
        <v>0</v>
      </c>
      <c r="BS799">
        <v>0</v>
      </c>
      <c r="BT799">
        <v>0</v>
      </c>
      <c r="BU799">
        <v>0</v>
      </c>
      <c r="BV799">
        <v>0</v>
      </c>
      <c r="BW799">
        <v>0</v>
      </c>
      <c r="BX799">
        <v>0</v>
      </c>
    </row>
    <row r="800" spans="1:76" x14ac:dyDescent="0.25">
      <c r="A800">
        <v>80</v>
      </c>
      <c r="B800" t="s">
        <v>124</v>
      </c>
      <c r="C800">
        <v>2015</v>
      </c>
      <c r="D800" t="s">
        <v>591</v>
      </c>
      <c r="E800">
        <v>1</v>
      </c>
      <c r="F800">
        <v>1</v>
      </c>
      <c r="G800">
        <v>22771</v>
      </c>
      <c r="H800">
        <v>2.1962770061728394</v>
      </c>
      <c r="I800">
        <v>8600</v>
      </c>
      <c r="J800">
        <v>1</v>
      </c>
      <c r="K800">
        <v>80</v>
      </c>
      <c r="L800">
        <v>7.716049382716049E-3</v>
      </c>
      <c r="M800">
        <v>61</v>
      </c>
      <c r="N800">
        <v>0</v>
      </c>
      <c r="S800">
        <v>3842</v>
      </c>
      <c r="T800">
        <v>339113</v>
      </c>
      <c r="U800">
        <v>1</v>
      </c>
      <c r="V800">
        <v>149</v>
      </c>
      <c r="W800">
        <v>1775</v>
      </c>
      <c r="X800">
        <v>1296</v>
      </c>
      <c r="Y800">
        <v>1</v>
      </c>
      <c r="Z800">
        <v>1</v>
      </c>
      <c r="AA800" t="s">
        <v>801</v>
      </c>
      <c r="AB800">
        <v>250878</v>
      </c>
      <c r="AC800">
        <v>8.1999999999999993</v>
      </c>
      <c r="AD800">
        <v>12579</v>
      </c>
      <c r="AE800">
        <v>0</v>
      </c>
      <c r="AF800">
        <v>4.0999999999999996</v>
      </c>
      <c r="AG800">
        <v>1439</v>
      </c>
      <c r="AH800">
        <v>16247</v>
      </c>
      <c r="AI800">
        <v>9946</v>
      </c>
      <c r="AJ800">
        <v>304</v>
      </c>
      <c r="AK800">
        <v>2</v>
      </c>
      <c r="AL800">
        <v>31</v>
      </c>
      <c r="AM800" t="s">
        <v>726</v>
      </c>
      <c r="AN800" t="s">
        <v>726</v>
      </c>
      <c r="AO800" t="s">
        <v>726</v>
      </c>
      <c r="AP800">
        <v>9</v>
      </c>
      <c r="AQ800">
        <v>10</v>
      </c>
      <c r="AR800" t="s">
        <v>726</v>
      </c>
      <c r="AS800" t="s">
        <v>726</v>
      </c>
      <c r="AT800">
        <v>110</v>
      </c>
      <c r="AU800">
        <v>2011</v>
      </c>
      <c r="AV800">
        <v>1</v>
      </c>
      <c r="AW800">
        <v>2</v>
      </c>
      <c r="AX800">
        <v>9999</v>
      </c>
      <c r="AY800">
        <v>0</v>
      </c>
      <c r="AZ800">
        <v>9999</v>
      </c>
      <c r="BA800">
        <v>2</v>
      </c>
      <c r="BB800">
        <v>2011</v>
      </c>
      <c r="BC800">
        <v>2</v>
      </c>
      <c r="BD800">
        <v>9999</v>
      </c>
      <c r="BE800">
        <v>2011</v>
      </c>
      <c r="BF800">
        <v>1</v>
      </c>
      <c r="BG800">
        <v>0</v>
      </c>
      <c r="BH800">
        <v>0</v>
      </c>
      <c r="BI800">
        <v>1</v>
      </c>
      <c r="BO800">
        <v>332</v>
      </c>
      <c r="BP800">
        <v>324</v>
      </c>
      <c r="BQ800">
        <v>259</v>
      </c>
      <c r="BR800">
        <v>0</v>
      </c>
      <c r="BS800">
        <v>0</v>
      </c>
      <c r="BT800">
        <v>0</v>
      </c>
      <c r="BU800">
        <v>0</v>
      </c>
      <c r="BV800">
        <v>0</v>
      </c>
      <c r="BW800">
        <v>0</v>
      </c>
      <c r="BX800">
        <v>0</v>
      </c>
    </row>
    <row r="801" spans="1:76" x14ac:dyDescent="0.25">
      <c r="A801">
        <v>80</v>
      </c>
      <c r="B801" t="s">
        <v>124</v>
      </c>
      <c r="C801">
        <v>2016</v>
      </c>
      <c r="D801" t="s">
        <v>591</v>
      </c>
      <c r="E801">
        <v>1</v>
      </c>
      <c r="F801">
        <v>1</v>
      </c>
      <c r="G801">
        <v>22771</v>
      </c>
      <c r="H801">
        <v>2.1962770061728394</v>
      </c>
      <c r="I801">
        <v>8600</v>
      </c>
      <c r="J801">
        <v>1</v>
      </c>
      <c r="K801">
        <v>80</v>
      </c>
      <c r="L801">
        <v>7.716049382716049E-3</v>
      </c>
      <c r="M801">
        <v>61</v>
      </c>
      <c r="N801">
        <v>0</v>
      </c>
      <c r="S801">
        <v>3842</v>
      </c>
      <c r="T801">
        <v>339113</v>
      </c>
      <c r="U801">
        <v>1</v>
      </c>
      <c r="V801">
        <v>149</v>
      </c>
      <c r="W801">
        <v>1775</v>
      </c>
      <c r="X801">
        <v>1296</v>
      </c>
      <c r="Y801">
        <v>1</v>
      </c>
      <c r="Z801">
        <v>1</v>
      </c>
      <c r="AA801" t="s">
        <v>801</v>
      </c>
      <c r="AB801">
        <v>250878</v>
      </c>
      <c r="AC801" t="s">
        <v>726</v>
      </c>
      <c r="AD801" t="s">
        <v>726</v>
      </c>
      <c r="AE801" t="s">
        <v>726</v>
      </c>
      <c r="AF801" t="s">
        <v>726</v>
      </c>
      <c r="AG801" t="s">
        <v>726</v>
      </c>
      <c r="AH801" t="s">
        <v>726</v>
      </c>
      <c r="AI801" t="s">
        <v>726</v>
      </c>
      <c r="AJ801" t="s">
        <v>726</v>
      </c>
      <c r="AK801" t="s">
        <v>726</v>
      </c>
      <c r="AL801" t="s">
        <v>726</v>
      </c>
      <c r="AM801" t="s">
        <v>726</v>
      </c>
      <c r="AN801" t="s">
        <v>726</v>
      </c>
      <c r="AO801" t="s">
        <v>726</v>
      </c>
      <c r="AP801" t="s">
        <v>726</v>
      </c>
      <c r="AQ801" t="s">
        <v>726</v>
      </c>
      <c r="AR801" t="s">
        <v>726</v>
      </c>
      <c r="AS801" t="s">
        <v>726</v>
      </c>
      <c r="AT801">
        <v>188</v>
      </c>
      <c r="AU801">
        <v>2011</v>
      </c>
      <c r="AV801">
        <v>1</v>
      </c>
      <c r="AW801">
        <v>2</v>
      </c>
      <c r="AX801">
        <v>9999</v>
      </c>
      <c r="AY801">
        <v>0</v>
      </c>
      <c r="AZ801">
        <v>9999</v>
      </c>
      <c r="BA801">
        <v>2</v>
      </c>
      <c r="BB801">
        <v>2011</v>
      </c>
      <c r="BC801">
        <v>2</v>
      </c>
      <c r="BD801">
        <v>9999</v>
      </c>
      <c r="BE801">
        <v>2011</v>
      </c>
      <c r="BF801">
        <v>1</v>
      </c>
      <c r="BG801">
        <v>0</v>
      </c>
      <c r="BH801">
        <v>0</v>
      </c>
      <c r="BI801">
        <v>1</v>
      </c>
      <c r="BO801">
        <v>93</v>
      </c>
      <c r="BP801">
        <v>278</v>
      </c>
      <c r="BQ801">
        <v>103</v>
      </c>
      <c r="BR801">
        <v>0</v>
      </c>
      <c r="BS801">
        <v>0</v>
      </c>
      <c r="BT801">
        <v>0</v>
      </c>
      <c r="BU801">
        <v>0</v>
      </c>
      <c r="BV801">
        <v>0</v>
      </c>
      <c r="BW801">
        <v>0</v>
      </c>
      <c r="BX801">
        <v>0</v>
      </c>
    </row>
    <row r="802" spans="1:76" x14ac:dyDescent="0.25">
      <c r="A802">
        <v>81</v>
      </c>
      <c r="B802" t="s">
        <v>125</v>
      </c>
      <c r="C802">
        <v>2007</v>
      </c>
      <c r="D802" t="s">
        <v>582</v>
      </c>
      <c r="E802">
        <v>0</v>
      </c>
      <c r="F802">
        <v>1</v>
      </c>
      <c r="G802">
        <v>1185</v>
      </c>
      <c r="H802">
        <v>1.0277536860364267</v>
      </c>
      <c r="I802">
        <v>483</v>
      </c>
      <c r="J802">
        <v>1</v>
      </c>
      <c r="K802">
        <v>22</v>
      </c>
      <c r="L802">
        <v>1.9080659150043366E-2</v>
      </c>
      <c r="M802">
        <v>112</v>
      </c>
      <c r="N802">
        <v>0</v>
      </c>
      <c r="U802">
        <v>1</v>
      </c>
      <c r="V802">
        <v>0</v>
      </c>
      <c r="W802">
        <v>20</v>
      </c>
      <c r="X802">
        <v>204</v>
      </c>
      <c r="Y802">
        <v>1</v>
      </c>
      <c r="Z802">
        <v>0</v>
      </c>
      <c r="AA802" t="s">
        <v>802</v>
      </c>
      <c r="AB802">
        <v>685</v>
      </c>
      <c r="AC802" t="s">
        <v>726</v>
      </c>
      <c r="AD802">
        <v>1054</v>
      </c>
      <c r="AE802" t="s">
        <v>726</v>
      </c>
      <c r="AF802" t="s">
        <v>726</v>
      </c>
      <c r="AG802" t="s">
        <v>726</v>
      </c>
      <c r="AH802" t="s">
        <v>726</v>
      </c>
      <c r="AI802" t="s">
        <v>726</v>
      </c>
      <c r="AJ802" t="s">
        <v>726</v>
      </c>
      <c r="AK802" t="s">
        <v>726</v>
      </c>
      <c r="AL802" t="s">
        <v>726</v>
      </c>
      <c r="AM802" t="s">
        <v>726</v>
      </c>
      <c r="AN802" t="s">
        <v>726</v>
      </c>
      <c r="AO802" t="s">
        <v>726</v>
      </c>
      <c r="AP802" t="s">
        <v>726</v>
      </c>
      <c r="AQ802" t="s">
        <v>726</v>
      </c>
      <c r="AR802" t="s">
        <v>726</v>
      </c>
      <c r="AS802" t="s">
        <v>726</v>
      </c>
      <c r="AT802" t="s">
        <v>726</v>
      </c>
      <c r="AU802">
        <v>2009</v>
      </c>
      <c r="AV802">
        <v>1</v>
      </c>
      <c r="AW802">
        <v>2</v>
      </c>
      <c r="AX802">
        <v>9999</v>
      </c>
      <c r="AY802">
        <v>0</v>
      </c>
      <c r="AZ802">
        <v>9999</v>
      </c>
      <c r="BA802">
        <v>2</v>
      </c>
      <c r="BB802">
        <v>2009</v>
      </c>
      <c r="BC802">
        <v>0</v>
      </c>
      <c r="BD802">
        <v>9999</v>
      </c>
      <c r="BE802">
        <v>2009</v>
      </c>
      <c r="BF802">
        <v>0</v>
      </c>
      <c r="BG802">
        <v>0</v>
      </c>
      <c r="BH802">
        <v>0</v>
      </c>
      <c r="BI802">
        <v>0</v>
      </c>
      <c r="BO802">
        <v>0</v>
      </c>
      <c r="BP802">
        <v>0</v>
      </c>
      <c r="BQ802">
        <v>0</v>
      </c>
      <c r="BR802">
        <v>0</v>
      </c>
      <c r="BS802">
        <v>0</v>
      </c>
      <c r="BT802">
        <v>0</v>
      </c>
      <c r="BU802">
        <v>0</v>
      </c>
      <c r="BV802">
        <v>0</v>
      </c>
      <c r="BW802">
        <v>0</v>
      </c>
      <c r="BX802">
        <v>0</v>
      </c>
    </row>
    <row r="803" spans="1:76" x14ac:dyDescent="0.25">
      <c r="A803">
        <v>81</v>
      </c>
      <c r="B803" t="s">
        <v>125</v>
      </c>
      <c r="C803">
        <v>2008</v>
      </c>
      <c r="D803" t="s">
        <v>582</v>
      </c>
      <c r="E803">
        <v>0</v>
      </c>
      <c r="F803">
        <v>1</v>
      </c>
      <c r="G803">
        <v>1185</v>
      </c>
      <c r="H803">
        <v>1.0277536860364267</v>
      </c>
      <c r="I803">
        <v>483</v>
      </c>
      <c r="J803">
        <v>1</v>
      </c>
      <c r="K803">
        <v>22</v>
      </c>
      <c r="L803">
        <v>1.9080659150043366E-2</v>
      </c>
      <c r="M803">
        <v>112</v>
      </c>
      <c r="N803">
        <v>0</v>
      </c>
      <c r="U803">
        <v>1</v>
      </c>
      <c r="V803">
        <v>0</v>
      </c>
      <c r="W803">
        <v>20</v>
      </c>
      <c r="X803">
        <v>204</v>
      </c>
      <c r="Y803">
        <v>1</v>
      </c>
      <c r="Z803">
        <v>0</v>
      </c>
      <c r="AA803" t="s">
        <v>802</v>
      </c>
      <c r="AB803">
        <v>685</v>
      </c>
      <c r="AC803">
        <v>0</v>
      </c>
      <c r="AD803">
        <v>1054</v>
      </c>
      <c r="AE803">
        <v>0</v>
      </c>
      <c r="AF803">
        <v>0</v>
      </c>
      <c r="AG803" t="s">
        <v>726</v>
      </c>
      <c r="AH803" t="s">
        <v>726</v>
      </c>
      <c r="AI803" t="s">
        <v>726</v>
      </c>
      <c r="AJ803" t="s">
        <v>726</v>
      </c>
      <c r="AK803" t="s">
        <v>726</v>
      </c>
      <c r="AL803" t="s">
        <v>726</v>
      </c>
      <c r="AM803" t="s">
        <v>726</v>
      </c>
      <c r="AN803" t="s">
        <v>726</v>
      </c>
      <c r="AO803" t="s">
        <v>726</v>
      </c>
      <c r="AP803" t="s">
        <v>726</v>
      </c>
      <c r="AQ803" t="s">
        <v>726</v>
      </c>
      <c r="AR803" t="s">
        <v>726</v>
      </c>
      <c r="AS803" t="s">
        <v>726</v>
      </c>
      <c r="AT803" t="s">
        <v>726</v>
      </c>
      <c r="AU803">
        <v>2009</v>
      </c>
      <c r="AV803">
        <v>1</v>
      </c>
      <c r="AW803">
        <v>2</v>
      </c>
      <c r="AX803">
        <v>9999</v>
      </c>
      <c r="AY803">
        <v>0</v>
      </c>
      <c r="AZ803">
        <v>9999</v>
      </c>
      <c r="BA803">
        <v>2</v>
      </c>
      <c r="BB803">
        <v>2009</v>
      </c>
      <c r="BC803">
        <v>0</v>
      </c>
      <c r="BD803">
        <v>9999</v>
      </c>
      <c r="BE803">
        <v>2009</v>
      </c>
      <c r="BF803">
        <v>0</v>
      </c>
      <c r="BG803">
        <v>0</v>
      </c>
      <c r="BH803">
        <v>0</v>
      </c>
      <c r="BI803">
        <v>0</v>
      </c>
      <c r="BO803">
        <v>0</v>
      </c>
      <c r="BP803">
        <v>0</v>
      </c>
      <c r="BQ803">
        <v>0</v>
      </c>
      <c r="BR803">
        <v>0</v>
      </c>
      <c r="BS803">
        <v>0</v>
      </c>
      <c r="BT803">
        <v>0</v>
      </c>
      <c r="BU803">
        <v>0</v>
      </c>
      <c r="BV803">
        <v>0</v>
      </c>
      <c r="BW803">
        <v>0</v>
      </c>
      <c r="BX803">
        <v>0</v>
      </c>
    </row>
    <row r="804" spans="1:76" x14ac:dyDescent="0.25">
      <c r="A804">
        <v>81</v>
      </c>
      <c r="B804" t="s">
        <v>125</v>
      </c>
      <c r="C804">
        <v>2009</v>
      </c>
      <c r="D804" t="s">
        <v>582</v>
      </c>
      <c r="E804">
        <v>0</v>
      </c>
      <c r="F804">
        <v>1</v>
      </c>
      <c r="G804">
        <v>1185</v>
      </c>
      <c r="H804">
        <v>1.0277536860364267</v>
      </c>
      <c r="I804">
        <v>483</v>
      </c>
      <c r="J804">
        <v>1</v>
      </c>
      <c r="K804">
        <v>22</v>
      </c>
      <c r="L804">
        <v>1.9080659150043366E-2</v>
      </c>
      <c r="M804">
        <v>112</v>
      </c>
      <c r="N804">
        <v>0</v>
      </c>
      <c r="U804">
        <v>1</v>
      </c>
      <c r="V804">
        <v>0</v>
      </c>
      <c r="W804">
        <v>20</v>
      </c>
      <c r="X804">
        <v>204</v>
      </c>
      <c r="Y804">
        <v>1</v>
      </c>
      <c r="Z804">
        <v>0</v>
      </c>
      <c r="AA804" t="s">
        <v>802</v>
      </c>
      <c r="AB804">
        <v>685</v>
      </c>
      <c r="AC804">
        <v>0</v>
      </c>
      <c r="AD804">
        <v>1054</v>
      </c>
      <c r="AE804">
        <v>0</v>
      </c>
      <c r="AF804">
        <v>0</v>
      </c>
      <c r="AG804" t="s">
        <v>726</v>
      </c>
      <c r="AH804" t="s">
        <v>726</v>
      </c>
      <c r="AI804">
        <v>483</v>
      </c>
      <c r="AJ804" t="s">
        <v>726</v>
      </c>
      <c r="AK804" t="s">
        <v>726</v>
      </c>
      <c r="AL804" t="s">
        <v>726</v>
      </c>
      <c r="AM804" t="s">
        <v>726</v>
      </c>
      <c r="AN804" t="s">
        <v>726</v>
      </c>
      <c r="AO804" t="s">
        <v>726</v>
      </c>
      <c r="AP804" t="s">
        <v>726</v>
      </c>
      <c r="AQ804" t="s">
        <v>726</v>
      </c>
      <c r="AR804" t="s">
        <v>726</v>
      </c>
      <c r="AS804" t="s">
        <v>726</v>
      </c>
      <c r="AT804" t="s">
        <v>726</v>
      </c>
      <c r="AU804">
        <v>2009</v>
      </c>
      <c r="AV804">
        <v>1</v>
      </c>
      <c r="AW804">
        <v>2</v>
      </c>
      <c r="AX804">
        <v>9999</v>
      </c>
      <c r="AY804">
        <v>0</v>
      </c>
      <c r="AZ804">
        <v>9999</v>
      </c>
      <c r="BA804">
        <v>2</v>
      </c>
      <c r="BB804">
        <v>2009</v>
      </c>
      <c r="BC804">
        <v>0</v>
      </c>
      <c r="BD804">
        <v>9999</v>
      </c>
      <c r="BE804">
        <v>2009</v>
      </c>
      <c r="BF804">
        <v>1</v>
      </c>
      <c r="BG804">
        <v>0</v>
      </c>
      <c r="BH804">
        <v>0</v>
      </c>
      <c r="BI804">
        <v>1</v>
      </c>
      <c r="BO804">
        <v>19</v>
      </c>
      <c r="BP804">
        <v>0</v>
      </c>
      <c r="BQ804">
        <v>0</v>
      </c>
      <c r="BR804">
        <v>0</v>
      </c>
      <c r="BS804">
        <v>0</v>
      </c>
      <c r="BT804">
        <v>0</v>
      </c>
      <c r="BU804">
        <v>0</v>
      </c>
      <c r="BV804">
        <v>0</v>
      </c>
      <c r="BW804">
        <v>0</v>
      </c>
      <c r="BX804">
        <v>0</v>
      </c>
    </row>
    <row r="805" spans="1:76" x14ac:dyDescent="0.25">
      <c r="A805">
        <v>81</v>
      </c>
      <c r="B805" t="s">
        <v>125</v>
      </c>
      <c r="C805">
        <v>2010</v>
      </c>
      <c r="D805" t="s">
        <v>582</v>
      </c>
      <c r="E805">
        <v>0</v>
      </c>
      <c r="F805">
        <v>1</v>
      </c>
      <c r="G805">
        <v>1185</v>
      </c>
      <c r="H805">
        <v>1.0277536860364267</v>
      </c>
      <c r="I805">
        <v>483</v>
      </c>
      <c r="J805">
        <v>1</v>
      </c>
      <c r="K805">
        <v>22</v>
      </c>
      <c r="L805">
        <v>1.9080659150043366E-2</v>
      </c>
      <c r="M805">
        <v>112</v>
      </c>
      <c r="N805">
        <v>0</v>
      </c>
      <c r="U805">
        <v>1</v>
      </c>
      <c r="V805">
        <v>0</v>
      </c>
      <c r="W805">
        <v>20</v>
      </c>
      <c r="X805">
        <v>204</v>
      </c>
      <c r="Y805">
        <v>1</v>
      </c>
      <c r="Z805">
        <v>0</v>
      </c>
      <c r="AA805" t="s">
        <v>802</v>
      </c>
      <c r="AB805">
        <v>685</v>
      </c>
      <c r="AC805">
        <v>0</v>
      </c>
      <c r="AD805">
        <v>1054</v>
      </c>
      <c r="AE805">
        <v>0</v>
      </c>
      <c r="AF805">
        <v>0</v>
      </c>
      <c r="AG805" t="s">
        <v>726</v>
      </c>
      <c r="AH805" t="s">
        <v>726</v>
      </c>
      <c r="AI805">
        <v>690</v>
      </c>
      <c r="AJ805">
        <v>82</v>
      </c>
      <c r="AK805" t="s">
        <v>726</v>
      </c>
      <c r="AL805" t="s">
        <v>726</v>
      </c>
      <c r="AM805">
        <v>90</v>
      </c>
      <c r="AN805">
        <v>15808</v>
      </c>
      <c r="AO805">
        <v>7</v>
      </c>
      <c r="AP805" t="s">
        <v>726</v>
      </c>
      <c r="AQ805" t="s">
        <v>726</v>
      </c>
      <c r="AR805" t="s">
        <v>726</v>
      </c>
      <c r="AS805" t="s">
        <v>726</v>
      </c>
      <c r="AT805" t="s">
        <v>726</v>
      </c>
      <c r="AU805">
        <v>2009</v>
      </c>
      <c r="AV805">
        <v>1</v>
      </c>
      <c r="AW805">
        <v>2</v>
      </c>
      <c r="AX805">
        <v>9999</v>
      </c>
      <c r="AY805">
        <v>0</v>
      </c>
      <c r="AZ805">
        <v>9999</v>
      </c>
      <c r="BA805">
        <v>2</v>
      </c>
      <c r="BB805">
        <v>2009</v>
      </c>
      <c r="BC805">
        <v>0</v>
      </c>
      <c r="BD805">
        <v>9999</v>
      </c>
      <c r="BE805">
        <v>2009</v>
      </c>
      <c r="BF805">
        <v>1</v>
      </c>
      <c r="BG805">
        <v>0</v>
      </c>
      <c r="BH805">
        <v>0</v>
      </c>
      <c r="BI805">
        <v>1</v>
      </c>
      <c r="BO805">
        <v>43</v>
      </c>
      <c r="BP805">
        <v>0</v>
      </c>
      <c r="BQ805">
        <v>0</v>
      </c>
      <c r="BR805">
        <v>0</v>
      </c>
      <c r="BS805">
        <v>0</v>
      </c>
      <c r="BT805">
        <v>0</v>
      </c>
      <c r="BU805">
        <v>0</v>
      </c>
      <c r="BV805">
        <v>0</v>
      </c>
      <c r="BW805">
        <v>0</v>
      </c>
      <c r="BX805">
        <v>0</v>
      </c>
    </row>
    <row r="806" spans="1:76" x14ac:dyDescent="0.25">
      <c r="A806">
        <v>81</v>
      </c>
      <c r="B806" t="s">
        <v>125</v>
      </c>
      <c r="C806">
        <v>2011</v>
      </c>
      <c r="D806" t="s">
        <v>582</v>
      </c>
      <c r="E806">
        <v>0</v>
      </c>
      <c r="F806">
        <v>1</v>
      </c>
      <c r="G806">
        <v>1185</v>
      </c>
      <c r="H806">
        <v>1.0277536860364267</v>
      </c>
      <c r="I806">
        <v>483</v>
      </c>
      <c r="J806">
        <v>1</v>
      </c>
      <c r="K806">
        <v>22</v>
      </c>
      <c r="L806">
        <v>1.9080659150043366E-2</v>
      </c>
      <c r="M806">
        <v>112</v>
      </c>
      <c r="N806">
        <v>0</v>
      </c>
      <c r="U806">
        <v>1</v>
      </c>
      <c r="V806">
        <v>0</v>
      </c>
      <c r="W806">
        <v>20</v>
      </c>
      <c r="X806">
        <v>204</v>
      </c>
      <c r="Y806">
        <v>1</v>
      </c>
      <c r="Z806">
        <v>0</v>
      </c>
      <c r="AA806" t="s">
        <v>802</v>
      </c>
      <c r="AB806">
        <v>685</v>
      </c>
      <c r="AC806">
        <v>2.2999999999999998</v>
      </c>
      <c r="AD806">
        <v>1153</v>
      </c>
      <c r="AE806">
        <v>0</v>
      </c>
      <c r="AF806">
        <v>1.1499999999999999</v>
      </c>
      <c r="AG806" t="s">
        <v>726</v>
      </c>
      <c r="AH806" t="s">
        <v>726</v>
      </c>
      <c r="AI806" t="s">
        <v>726</v>
      </c>
      <c r="AJ806">
        <v>74</v>
      </c>
      <c r="AK806" t="s">
        <v>726</v>
      </c>
      <c r="AL806">
        <v>28</v>
      </c>
      <c r="AM806" t="s">
        <v>726</v>
      </c>
      <c r="AN806">
        <v>16830</v>
      </c>
      <c r="AO806">
        <v>8</v>
      </c>
      <c r="AP806" t="s">
        <v>726</v>
      </c>
      <c r="AQ806" t="s">
        <v>726</v>
      </c>
      <c r="AR806" t="s">
        <v>726</v>
      </c>
      <c r="AS806" t="s">
        <v>726</v>
      </c>
      <c r="AT806" t="s">
        <v>726</v>
      </c>
      <c r="AU806">
        <v>2009</v>
      </c>
      <c r="AV806">
        <v>1</v>
      </c>
      <c r="AW806">
        <v>2</v>
      </c>
      <c r="AX806">
        <v>9999</v>
      </c>
      <c r="AY806">
        <v>0</v>
      </c>
      <c r="AZ806">
        <v>9999</v>
      </c>
      <c r="BA806">
        <v>2</v>
      </c>
      <c r="BB806">
        <v>2009</v>
      </c>
      <c r="BC806">
        <v>0</v>
      </c>
      <c r="BD806">
        <v>9999</v>
      </c>
      <c r="BE806">
        <v>2009</v>
      </c>
      <c r="BF806">
        <v>1</v>
      </c>
      <c r="BG806">
        <v>0</v>
      </c>
      <c r="BH806">
        <v>0</v>
      </c>
      <c r="BI806">
        <v>1</v>
      </c>
      <c r="BO806">
        <v>33</v>
      </c>
      <c r="BP806">
        <v>0</v>
      </c>
      <c r="BQ806">
        <v>1</v>
      </c>
      <c r="BR806">
        <v>0</v>
      </c>
      <c r="BS806">
        <v>0</v>
      </c>
      <c r="BT806">
        <v>0</v>
      </c>
      <c r="BU806">
        <v>0</v>
      </c>
      <c r="BV806">
        <v>0</v>
      </c>
      <c r="BW806">
        <v>0</v>
      </c>
      <c r="BX806">
        <v>0</v>
      </c>
    </row>
    <row r="807" spans="1:76" x14ac:dyDescent="0.25">
      <c r="A807">
        <v>81</v>
      </c>
      <c r="B807" t="s">
        <v>125</v>
      </c>
      <c r="C807">
        <v>2012</v>
      </c>
      <c r="D807" t="s">
        <v>582</v>
      </c>
      <c r="E807">
        <v>0</v>
      </c>
      <c r="F807">
        <v>1</v>
      </c>
      <c r="G807">
        <v>1185</v>
      </c>
      <c r="H807">
        <v>1.0277536860364267</v>
      </c>
      <c r="I807">
        <v>483</v>
      </c>
      <c r="J807">
        <v>1</v>
      </c>
      <c r="K807">
        <v>22</v>
      </c>
      <c r="L807">
        <v>1.9080659150043366E-2</v>
      </c>
      <c r="M807">
        <v>112</v>
      </c>
      <c r="N807">
        <v>0</v>
      </c>
      <c r="U807">
        <v>1</v>
      </c>
      <c r="V807">
        <v>0</v>
      </c>
      <c r="W807">
        <v>20</v>
      </c>
      <c r="X807">
        <v>204</v>
      </c>
      <c r="Y807">
        <v>1</v>
      </c>
      <c r="Z807">
        <v>0</v>
      </c>
      <c r="AA807" t="s">
        <v>802</v>
      </c>
      <c r="AB807">
        <v>685</v>
      </c>
      <c r="AC807">
        <v>2</v>
      </c>
      <c r="AD807" t="s">
        <v>726</v>
      </c>
      <c r="AE807">
        <v>0</v>
      </c>
      <c r="AF807">
        <v>1</v>
      </c>
      <c r="AG807" t="s">
        <v>726</v>
      </c>
      <c r="AH807" t="s">
        <v>726</v>
      </c>
      <c r="AI807" t="s">
        <v>726</v>
      </c>
      <c r="AJ807" t="s">
        <v>726</v>
      </c>
      <c r="AK807">
        <v>9</v>
      </c>
      <c r="AL807">
        <v>26</v>
      </c>
      <c r="AM807" t="s">
        <v>726</v>
      </c>
      <c r="AN807" t="s">
        <v>726</v>
      </c>
      <c r="AO807" t="s">
        <v>726</v>
      </c>
      <c r="AP807" t="s">
        <v>726</v>
      </c>
      <c r="AQ807" t="s">
        <v>726</v>
      </c>
      <c r="AR807" t="s">
        <v>726</v>
      </c>
      <c r="AS807" t="s">
        <v>726</v>
      </c>
      <c r="AT807" t="s">
        <v>726</v>
      </c>
      <c r="AU807">
        <v>2009</v>
      </c>
      <c r="AV807">
        <v>1</v>
      </c>
      <c r="AW807">
        <v>2</v>
      </c>
      <c r="AX807">
        <v>9999</v>
      </c>
      <c r="AY807">
        <v>0</v>
      </c>
      <c r="AZ807">
        <v>9999</v>
      </c>
      <c r="BA807">
        <v>2</v>
      </c>
      <c r="BB807">
        <v>2009</v>
      </c>
      <c r="BC807">
        <v>0</v>
      </c>
      <c r="BD807">
        <v>9999</v>
      </c>
      <c r="BE807">
        <v>2009</v>
      </c>
      <c r="BF807">
        <v>1</v>
      </c>
      <c r="BG807">
        <v>0</v>
      </c>
      <c r="BH807">
        <v>0</v>
      </c>
      <c r="BI807">
        <v>1</v>
      </c>
      <c r="BO807">
        <v>29</v>
      </c>
      <c r="BP807">
        <v>0</v>
      </c>
      <c r="BQ807">
        <v>0</v>
      </c>
      <c r="BR807">
        <v>0</v>
      </c>
      <c r="BS807">
        <v>0</v>
      </c>
      <c r="BT807">
        <v>0</v>
      </c>
      <c r="BU807">
        <v>0</v>
      </c>
      <c r="BV807">
        <v>0</v>
      </c>
      <c r="BW807">
        <v>0</v>
      </c>
      <c r="BX807">
        <v>0</v>
      </c>
    </row>
    <row r="808" spans="1:76" x14ac:dyDescent="0.25">
      <c r="A808">
        <v>81</v>
      </c>
      <c r="B808" t="s">
        <v>125</v>
      </c>
      <c r="C808">
        <v>2013</v>
      </c>
      <c r="D808" t="s">
        <v>582</v>
      </c>
      <c r="E808">
        <v>0</v>
      </c>
      <c r="F808">
        <v>1</v>
      </c>
      <c r="G808">
        <v>1185</v>
      </c>
      <c r="H808">
        <v>1.0277536860364267</v>
      </c>
      <c r="I808">
        <v>483</v>
      </c>
      <c r="J808">
        <v>1</v>
      </c>
      <c r="K808">
        <v>22</v>
      </c>
      <c r="L808">
        <v>1.9080659150043366E-2</v>
      </c>
      <c r="M808">
        <v>112</v>
      </c>
      <c r="N808">
        <v>0</v>
      </c>
      <c r="U808">
        <v>1</v>
      </c>
      <c r="V808">
        <v>0</v>
      </c>
      <c r="W808">
        <v>20</v>
      </c>
      <c r="X808">
        <v>204</v>
      </c>
      <c r="Y808">
        <v>1</v>
      </c>
      <c r="Z808">
        <v>0</v>
      </c>
      <c r="AA808" t="s">
        <v>802</v>
      </c>
      <c r="AB808">
        <v>685</v>
      </c>
      <c r="AC808">
        <v>0</v>
      </c>
      <c r="AD808" t="s">
        <v>726</v>
      </c>
      <c r="AE808">
        <v>0</v>
      </c>
      <c r="AF808">
        <v>0</v>
      </c>
      <c r="AG808" t="s">
        <v>726</v>
      </c>
      <c r="AH808" t="s">
        <v>726</v>
      </c>
      <c r="AI808" t="s">
        <v>726</v>
      </c>
      <c r="AJ808" t="s">
        <v>726</v>
      </c>
      <c r="AK808">
        <v>7</v>
      </c>
      <c r="AL808" t="s">
        <v>726</v>
      </c>
      <c r="AM808" t="s">
        <v>726</v>
      </c>
      <c r="AN808" t="s">
        <v>726</v>
      </c>
      <c r="AO808" t="s">
        <v>726</v>
      </c>
      <c r="AP808" t="s">
        <v>726</v>
      </c>
      <c r="AQ808" t="s">
        <v>726</v>
      </c>
      <c r="AR808" t="s">
        <v>726</v>
      </c>
      <c r="AS808" t="s">
        <v>726</v>
      </c>
      <c r="AT808" t="s">
        <v>726</v>
      </c>
      <c r="AU808">
        <v>2009</v>
      </c>
      <c r="AV808">
        <v>1</v>
      </c>
      <c r="AW808">
        <v>2</v>
      </c>
      <c r="AX808">
        <v>9999</v>
      </c>
      <c r="AY808">
        <v>0</v>
      </c>
      <c r="AZ808">
        <v>9999</v>
      </c>
      <c r="BA808">
        <v>2</v>
      </c>
      <c r="BB808">
        <v>2009</v>
      </c>
      <c r="BC808">
        <v>0</v>
      </c>
      <c r="BD808">
        <v>9999</v>
      </c>
      <c r="BE808">
        <v>2009</v>
      </c>
      <c r="BF808">
        <v>1</v>
      </c>
      <c r="BG808">
        <v>0</v>
      </c>
      <c r="BH808">
        <v>0</v>
      </c>
      <c r="BI808">
        <v>1</v>
      </c>
      <c r="BO808">
        <v>8</v>
      </c>
      <c r="BP808">
        <v>0</v>
      </c>
      <c r="BQ808">
        <v>0</v>
      </c>
      <c r="BR808">
        <v>0</v>
      </c>
      <c r="BS808">
        <v>0</v>
      </c>
      <c r="BT808">
        <v>0</v>
      </c>
      <c r="BU808">
        <v>0</v>
      </c>
      <c r="BV808">
        <v>0</v>
      </c>
      <c r="BW808">
        <v>0</v>
      </c>
      <c r="BX808">
        <v>0</v>
      </c>
    </row>
    <row r="809" spans="1:76" x14ac:dyDescent="0.25">
      <c r="A809">
        <v>81</v>
      </c>
      <c r="B809" t="s">
        <v>125</v>
      </c>
      <c r="C809">
        <v>2014</v>
      </c>
      <c r="D809" t="s">
        <v>582</v>
      </c>
      <c r="E809">
        <v>0</v>
      </c>
      <c r="F809">
        <v>1</v>
      </c>
      <c r="G809">
        <v>1185</v>
      </c>
      <c r="H809">
        <v>1.0277536860364267</v>
      </c>
      <c r="I809">
        <v>483</v>
      </c>
      <c r="J809">
        <v>1</v>
      </c>
      <c r="K809">
        <v>22</v>
      </c>
      <c r="L809">
        <v>1.9080659150043366E-2</v>
      </c>
      <c r="M809">
        <v>112</v>
      </c>
      <c r="N809">
        <v>0</v>
      </c>
      <c r="U809">
        <v>1</v>
      </c>
      <c r="V809">
        <v>0</v>
      </c>
      <c r="W809">
        <v>20</v>
      </c>
      <c r="X809">
        <v>204</v>
      </c>
      <c r="Y809">
        <v>1</v>
      </c>
      <c r="Z809">
        <v>0</v>
      </c>
      <c r="AA809" t="s">
        <v>802</v>
      </c>
      <c r="AB809">
        <v>685</v>
      </c>
      <c r="AC809">
        <v>0</v>
      </c>
      <c r="AD809" t="s">
        <v>726</v>
      </c>
      <c r="AE809">
        <v>0</v>
      </c>
      <c r="AF809">
        <v>0</v>
      </c>
      <c r="AG809" t="s">
        <v>726</v>
      </c>
      <c r="AH809" t="s">
        <v>726</v>
      </c>
      <c r="AI809" t="s">
        <v>726</v>
      </c>
      <c r="AJ809" t="s">
        <v>726</v>
      </c>
      <c r="AK809" t="s">
        <v>726</v>
      </c>
      <c r="AL809" t="s">
        <v>726</v>
      </c>
      <c r="AM809" t="s">
        <v>726</v>
      </c>
      <c r="AN809" t="s">
        <v>726</v>
      </c>
      <c r="AO809" t="s">
        <v>726</v>
      </c>
      <c r="AP809" t="s">
        <v>726</v>
      </c>
      <c r="AQ809">
        <v>7</v>
      </c>
      <c r="AR809" t="s">
        <v>726</v>
      </c>
      <c r="AS809" t="s">
        <v>726</v>
      </c>
      <c r="AT809" t="s">
        <v>726</v>
      </c>
      <c r="AU809">
        <v>2009</v>
      </c>
      <c r="AV809">
        <v>1</v>
      </c>
      <c r="AW809">
        <v>2</v>
      </c>
      <c r="AX809">
        <v>9999</v>
      </c>
      <c r="AY809">
        <v>0</v>
      </c>
      <c r="AZ809">
        <v>9999</v>
      </c>
      <c r="BA809">
        <v>2</v>
      </c>
      <c r="BB809">
        <v>2009</v>
      </c>
      <c r="BC809">
        <v>0</v>
      </c>
      <c r="BD809">
        <v>9999</v>
      </c>
      <c r="BE809">
        <v>2009</v>
      </c>
      <c r="BF809">
        <v>1</v>
      </c>
      <c r="BG809">
        <v>0</v>
      </c>
      <c r="BH809">
        <v>0</v>
      </c>
      <c r="BI809">
        <v>1</v>
      </c>
      <c r="BO809">
        <v>19</v>
      </c>
      <c r="BP809">
        <v>0</v>
      </c>
      <c r="BQ809">
        <v>1</v>
      </c>
      <c r="BR809">
        <v>0</v>
      </c>
      <c r="BS809">
        <v>0</v>
      </c>
      <c r="BT809">
        <v>0</v>
      </c>
      <c r="BU809">
        <v>0</v>
      </c>
      <c r="BV809">
        <v>0</v>
      </c>
      <c r="BW809">
        <v>0</v>
      </c>
      <c r="BX809">
        <v>0</v>
      </c>
    </row>
    <row r="810" spans="1:76" x14ac:dyDescent="0.25">
      <c r="A810">
        <v>81</v>
      </c>
      <c r="B810" t="s">
        <v>125</v>
      </c>
      <c r="C810">
        <v>2015</v>
      </c>
      <c r="D810" t="s">
        <v>582</v>
      </c>
      <c r="E810">
        <v>0</v>
      </c>
      <c r="F810">
        <v>1</v>
      </c>
      <c r="G810">
        <v>1185</v>
      </c>
      <c r="H810">
        <v>1.0277536860364267</v>
      </c>
      <c r="I810">
        <v>483</v>
      </c>
      <c r="J810">
        <v>1</v>
      </c>
      <c r="K810">
        <v>22</v>
      </c>
      <c r="L810">
        <v>1.9080659150043366E-2</v>
      </c>
      <c r="M810">
        <v>112</v>
      </c>
      <c r="N810">
        <v>0</v>
      </c>
      <c r="U810">
        <v>1</v>
      </c>
      <c r="V810">
        <v>0</v>
      </c>
      <c r="W810">
        <v>20</v>
      </c>
      <c r="X810">
        <v>204</v>
      </c>
      <c r="Y810">
        <v>1</v>
      </c>
      <c r="Z810">
        <v>0</v>
      </c>
      <c r="AA810" t="s">
        <v>802</v>
      </c>
      <c r="AB810">
        <v>685</v>
      </c>
      <c r="AC810">
        <v>0</v>
      </c>
      <c r="AD810" t="s">
        <v>726</v>
      </c>
      <c r="AE810">
        <v>0</v>
      </c>
      <c r="AF810">
        <v>0</v>
      </c>
      <c r="AG810" t="s">
        <v>726</v>
      </c>
      <c r="AH810" t="s">
        <v>726</v>
      </c>
      <c r="AI810" t="s">
        <v>726</v>
      </c>
      <c r="AJ810" t="s">
        <v>726</v>
      </c>
      <c r="AK810" t="s">
        <v>726</v>
      </c>
      <c r="AL810" t="s">
        <v>726</v>
      </c>
      <c r="AM810" t="s">
        <v>726</v>
      </c>
      <c r="AN810" t="s">
        <v>726</v>
      </c>
      <c r="AO810" t="s">
        <v>726</v>
      </c>
      <c r="AP810" t="s">
        <v>726</v>
      </c>
      <c r="AQ810">
        <v>8</v>
      </c>
      <c r="AR810" t="s">
        <v>726</v>
      </c>
      <c r="AS810" t="s">
        <v>726</v>
      </c>
      <c r="AT810" t="s">
        <v>726</v>
      </c>
      <c r="AU810">
        <v>2009</v>
      </c>
      <c r="AV810">
        <v>1</v>
      </c>
      <c r="AW810">
        <v>2</v>
      </c>
      <c r="AX810">
        <v>9999</v>
      </c>
      <c r="AY810">
        <v>0</v>
      </c>
      <c r="AZ810">
        <v>9999</v>
      </c>
      <c r="BA810">
        <v>2</v>
      </c>
      <c r="BB810">
        <v>2009</v>
      </c>
      <c r="BC810">
        <v>0</v>
      </c>
      <c r="BD810">
        <v>9999</v>
      </c>
      <c r="BE810">
        <v>2009</v>
      </c>
      <c r="BF810">
        <v>1</v>
      </c>
      <c r="BG810">
        <v>0</v>
      </c>
      <c r="BH810">
        <v>0</v>
      </c>
      <c r="BI810">
        <v>1</v>
      </c>
      <c r="BO810">
        <v>49</v>
      </c>
      <c r="BP810">
        <v>0</v>
      </c>
      <c r="BQ810">
        <v>1</v>
      </c>
      <c r="BR810">
        <v>0</v>
      </c>
      <c r="BS810">
        <v>0</v>
      </c>
      <c r="BT810">
        <v>0</v>
      </c>
      <c r="BU810">
        <v>0</v>
      </c>
      <c r="BV810">
        <v>0</v>
      </c>
      <c r="BW810">
        <v>0</v>
      </c>
      <c r="BX810">
        <v>0</v>
      </c>
    </row>
    <row r="811" spans="1:76" x14ac:dyDescent="0.25">
      <c r="A811">
        <v>81</v>
      </c>
      <c r="B811" t="s">
        <v>125</v>
      </c>
      <c r="C811">
        <v>2016</v>
      </c>
      <c r="D811" t="s">
        <v>582</v>
      </c>
      <c r="E811">
        <v>0</v>
      </c>
      <c r="F811">
        <v>1</v>
      </c>
      <c r="G811">
        <v>1185</v>
      </c>
      <c r="H811">
        <v>1.0277536860364267</v>
      </c>
      <c r="I811">
        <v>483</v>
      </c>
      <c r="J811">
        <v>1</v>
      </c>
      <c r="K811">
        <v>22</v>
      </c>
      <c r="L811">
        <v>1.9080659150043366E-2</v>
      </c>
      <c r="M811">
        <v>112</v>
      </c>
      <c r="N811">
        <v>0</v>
      </c>
      <c r="U811">
        <v>1</v>
      </c>
      <c r="V811">
        <v>0</v>
      </c>
      <c r="W811">
        <v>20</v>
      </c>
      <c r="X811">
        <v>204</v>
      </c>
      <c r="Y811">
        <v>1</v>
      </c>
      <c r="Z811">
        <v>0</v>
      </c>
      <c r="AA811" t="s">
        <v>802</v>
      </c>
      <c r="AB811">
        <v>685</v>
      </c>
      <c r="AC811" t="s">
        <v>726</v>
      </c>
      <c r="AD811" t="s">
        <v>726</v>
      </c>
      <c r="AE811" t="s">
        <v>726</v>
      </c>
      <c r="AF811" t="s">
        <v>726</v>
      </c>
      <c r="AG811" t="s">
        <v>726</v>
      </c>
      <c r="AH811" t="s">
        <v>726</v>
      </c>
      <c r="AI811" t="s">
        <v>726</v>
      </c>
      <c r="AJ811" t="s">
        <v>726</v>
      </c>
      <c r="AK811" t="s">
        <v>726</v>
      </c>
      <c r="AL811" t="s">
        <v>726</v>
      </c>
      <c r="AM811" t="s">
        <v>726</v>
      </c>
      <c r="AN811" t="s">
        <v>726</v>
      </c>
      <c r="AO811" t="s">
        <v>726</v>
      </c>
      <c r="AP811" t="s">
        <v>726</v>
      </c>
      <c r="AQ811" t="s">
        <v>726</v>
      </c>
      <c r="AR811" t="s">
        <v>726</v>
      </c>
      <c r="AS811" t="s">
        <v>726</v>
      </c>
      <c r="AT811" t="s">
        <v>726</v>
      </c>
      <c r="AU811">
        <v>2009</v>
      </c>
      <c r="AV811">
        <v>1</v>
      </c>
      <c r="AW811">
        <v>2</v>
      </c>
      <c r="AX811">
        <v>9999</v>
      </c>
      <c r="AY811">
        <v>0</v>
      </c>
      <c r="AZ811">
        <v>9999</v>
      </c>
      <c r="BA811">
        <v>2</v>
      </c>
      <c r="BB811">
        <v>2009</v>
      </c>
      <c r="BC811">
        <v>0</v>
      </c>
      <c r="BD811">
        <v>9999</v>
      </c>
      <c r="BE811">
        <v>2009</v>
      </c>
      <c r="BF811">
        <v>1</v>
      </c>
      <c r="BG811">
        <v>0</v>
      </c>
      <c r="BH811">
        <v>0</v>
      </c>
      <c r="BI811">
        <v>1</v>
      </c>
      <c r="BO811">
        <v>3</v>
      </c>
      <c r="BP811">
        <v>0</v>
      </c>
      <c r="BQ811">
        <v>0</v>
      </c>
      <c r="BR811">
        <v>0</v>
      </c>
      <c r="BS811">
        <v>0</v>
      </c>
      <c r="BT811">
        <v>0</v>
      </c>
      <c r="BU811">
        <v>0</v>
      </c>
      <c r="BV811">
        <v>0</v>
      </c>
      <c r="BW811">
        <v>0</v>
      </c>
      <c r="BX811">
        <v>0</v>
      </c>
    </row>
    <row r="812" spans="1:76" x14ac:dyDescent="0.25">
      <c r="A812">
        <v>82</v>
      </c>
      <c r="B812" t="s">
        <v>126</v>
      </c>
      <c r="C812">
        <v>2007</v>
      </c>
      <c r="D812" t="s">
        <v>591</v>
      </c>
      <c r="E812">
        <v>1</v>
      </c>
      <c r="F812">
        <v>1</v>
      </c>
      <c r="G812">
        <v>8072</v>
      </c>
      <c r="H812">
        <v>2.5797379354426333</v>
      </c>
      <c r="I812">
        <v>2361</v>
      </c>
      <c r="J812">
        <v>1</v>
      </c>
      <c r="K812">
        <v>565</v>
      </c>
      <c r="L812">
        <v>0.18056887184403964</v>
      </c>
      <c r="M812">
        <v>449</v>
      </c>
      <c r="N812">
        <v>0</v>
      </c>
      <c r="S812">
        <v>3944</v>
      </c>
      <c r="T812">
        <v>339930</v>
      </c>
      <c r="U812">
        <v>1</v>
      </c>
      <c r="V812">
        <v>78</v>
      </c>
      <c r="W812">
        <v>1736</v>
      </c>
      <c r="X812">
        <v>1532</v>
      </c>
      <c r="Y812">
        <v>1</v>
      </c>
      <c r="Z812">
        <v>1</v>
      </c>
      <c r="AA812" t="s">
        <v>803</v>
      </c>
      <c r="AB812">
        <v>78222</v>
      </c>
      <c r="AC812" t="s">
        <v>726</v>
      </c>
      <c r="AD812">
        <v>3055</v>
      </c>
      <c r="AE812" t="s">
        <v>726</v>
      </c>
      <c r="AF812" t="s">
        <v>726</v>
      </c>
      <c r="AG812">
        <v>333.00299999999999</v>
      </c>
      <c r="AH812">
        <v>3237.0630000000001</v>
      </c>
      <c r="AI812">
        <v>3837.5569999999998</v>
      </c>
      <c r="AJ812" t="s">
        <v>726</v>
      </c>
      <c r="AK812" t="s">
        <v>726</v>
      </c>
      <c r="AL812" t="s">
        <v>726</v>
      </c>
      <c r="AM812" t="s">
        <v>726</v>
      </c>
      <c r="AN812" t="s">
        <v>726</v>
      </c>
      <c r="AO812" t="s">
        <v>726</v>
      </c>
      <c r="AP812" t="s">
        <v>726</v>
      </c>
      <c r="AQ812" t="s">
        <v>726</v>
      </c>
      <c r="AR812" t="s">
        <v>726</v>
      </c>
      <c r="AS812" t="s">
        <v>726</v>
      </c>
      <c r="AT812" t="s">
        <v>726</v>
      </c>
      <c r="AU812">
        <v>2011</v>
      </c>
      <c r="AV812">
        <v>1</v>
      </c>
      <c r="AW812">
        <v>2</v>
      </c>
      <c r="AX812">
        <v>9999</v>
      </c>
      <c r="AY812">
        <v>0</v>
      </c>
      <c r="AZ812">
        <v>9999</v>
      </c>
      <c r="BA812">
        <v>2</v>
      </c>
      <c r="BB812">
        <v>2011</v>
      </c>
      <c r="BC812">
        <v>2</v>
      </c>
      <c r="BD812">
        <v>9999</v>
      </c>
      <c r="BE812">
        <v>2011</v>
      </c>
      <c r="BF812">
        <v>0</v>
      </c>
      <c r="BG812">
        <v>0</v>
      </c>
      <c r="BH812">
        <v>0</v>
      </c>
      <c r="BI812">
        <v>0</v>
      </c>
      <c r="BO812">
        <v>0</v>
      </c>
      <c r="BP812">
        <v>0</v>
      </c>
      <c r="BQ812">
        <v>0</v>
      </c>
      <c r="BR812">
        <v>0</v>
      </c>
      <c r="BS812">
        <v>0</v>
      </c>
      <c r="BT812">
        <v>0</v>
      </c>
      <c r="BU812">
        <v>0</v>
      </c>
      <c r="BV812">
        <v>0</v>
      </c>
      <c r="BW812">
        <v>0</v>
      </c>
      <c r="BX812">
        <v>0</v>
      </c>
    </row>
    <row r="813" spans="1:76" x14ac:dyDescent="0.25">
      <c r="A813">
        <v>82</v>
      </c>
      <c r="B813" t="s">
        <v>126</v>
      </c>
      <c r="C813">
        <v>2008</v>
      </c>
      <c r="D813" t="s">
        <v>591</v>
      </c>
      <c r="E813">
        <v>1</v>
      </c>
      <c r="F813">
        <v>1</v>
      </c>
      <c r="G813">
        <v>8072</v>
      </c>
      <c r="H813">
        <v>2.5797379354426333</v>
      </c>
      <c r="I813">
        <v>2361</v>
      </c>
      <c r="J813">
        <v>1</v>
      </c>
      <c r="K813">
        <v>565</v>
      </c>
      <c r="L813">
        <v>0.18056887184403964</v>
      </c>
      <c r="M813">
        <v>449</v>
      </c>
      <c r="N813">
        <v>0</v>
      </c>
      <c r="S813">
        <v>3944</v>
      </c>
      <c r="T813">
        <v>339930</v>
      </c>
      <c r="U813">
        <v>1</v>
      </c>
      <c r="V813">
        <v>78</v>
      </c>
      <c r="W813">
        <v>1736</v>
      </c>
      <c r="X813">
        <v>1532</v>
      </c>
      <c r="Y813">
        <v>1</v>
      </c>
      <c r="Z813">
        <v>1</v>
      </c>
      <c r="AA813" t="s">
        <v>803</v>
      </c>
      <c r="AB813">
        <v>78222</v>
      </c>
      <c r="AC813">
        <v>0</v>
      </c>
      <c r="AD813">
        <v>3055</v>
      </c>
      <c r="AE813">
        <v>0</v>
      </c>
      <c r="AF813">
        <v>0</v>
      </c>
      <c r="AG813">
        <v>306.76600000000002</v>
      </c>
      <c r="AH813">
        <v>3168.797</v>
      </c>
      <c r="AI813">
        <v>4021.52</v>
      </c>
      <c r="AJ813" t="s">
        <v>726</v>
      </c>
      <c r="AK813" t="s">
        <v>726</v>
      </c>
      <c r="AL813" t="s">
        <v>726</v>
      </c>
      <c r="AM813" t="s">
        <v>726</v>
      </c>
      <c r="AN813" t="s">
        <v>726</v>
      </c>
      <c r="AO813" t="s">
        <v>726</v>
      </c>
      <c r="AP813" t="s">
        <v>726</v>
      </c>
      <c r="AQ813" t="s">
        <v>726</v>
      </c>
      <c r="AR813" t="s">
        <v>726</v>
      </c>
      <c r="AS813" t="s">
        <v>726</v>
      </c>
      <c r="AT813" t="s">
        <v>726</v>
      </c>
      <c r="AU813">
        <v>2011</v>
      </c>
      <c r="AV813">
        <v>1</v>
      </c>
      <c r="AW813">
        <v>2</v>
      </c>
      <c r="AX813">
        <v>9999</v>
      </c>
      <c r="AY813">
        <v>0</v>
      </c>
      <c r="AZ813">
        <v>9999</v>
      </c>
      <c r="BA813">
        <v>2</v>
      </c>
      <c r="BB813">
        <v>2011</v>
      </c>
      <c r="BC813">
        <v>2</v>
      </c>
      <c r="BD813">
        <v>9999</v>
      </c>
      <c r="BE813">
        <v>2011</v>
      </c>
      <c r="BF813">
        <v>0</v>
      </c>
      <c r="BG813">
        <v>0</v>
      </c>
      <c r="BH813">
        <v>0</v>
      </c>
      <c r="BI813">
        <v>0</v>
      </c>
      <c r="BO813">
        <v>0</v>
      </c>
      <c r="BP813">
        <v>0</v>
      </c>
      <c r="BQ813">
        <v>0</v>
      </c>
      <c r="BR813">
        <v>0</v>
      </c>
      <c r="BS813">
        <v>0</v>
      </c>
      <c r="BT813">
        <v>0</v>
      </c>
      <c r="BU813">
        <v>0</v>
      </c>
      <c r="BV813">
        <v>0</v>
      </c>
      <c r="BW813">
        <v>0</v>
      </c>
      <c r="BX813">
        <v>0</v>
      </c>
    </row>
    <row r="814" spans="1:76" x14ac:dyDescent="0.25">
      <c r="A814">
        <v>82</v>
      </c>
      <c r="B814" t="s">
        <v>126</v>
      </c>
      <c r="C814">
        <v>2009</v>
      </c>
      <c r="D814" t="s">
        <v>591</v>
      </c>
      <c r="E814">
        <v>1</v>
      </c>
      <c r="F814">
        <v>1</v>
      </c>
      <c r="G814">
        <v>8072</v>
      </c>
      <c r="H814">
        <v>2.5797379354426333</v>
      </c>
      <c r="I814">
        <v>2361</v>
      </c>
      <c r="J814">
        <v>1</v>
      </c>
      <c r="K814">
        <v>565</v>
      </c>
      <c r="L814">
        <v>0.18056887184403964</v>
      </c>
      <c r="M814">
        <v>449</v>
      </c>
      <c r="N814">
        <v>0</v>
      </c>
      <c r="S814">
        <v>3944</v>
      </c>
      <c r="T814">
        <v>339930</v>
      </c>
      <c r="U814">
        <v>1</v>
      </c>
      <c r="V814">
        <v>78</v>
      </c>
      <c r="W814">
        <v>1736</v>
      </c>
      <c r="X814">
        <v>1532</v>
      </c>
      <c r="Y814">
        <v>1</v>
      </c>
      <c r="Z814">
        <v>1</v>
      </c>
      <c r="AA814" t="s">
        <v>803</v>
      </c>
      <c r="AB814">
        <v>78222</v>
      </c>
      <c r="AC814">
        <v>0</v>
      </c>
      <c r="AD814">
        <v>3055</v>
      </c>
      <c r="AE814">
        <v>0</v>
      </c>
      <c r="AF814">
        <v>0</v>
      </c>
      <c r="AG814">
        <v>374.93</v>
      </c>
      <c r="AH814">
        <v>3896.8919999999998</v>
      </c>
      <c r="AI814">
        <v>4067.9470000000001</v>
      </c>
      <c r="AJ814" t="s">
        <v>726</v>
      </c>
      <c r="AK814" t="s">
        <v>726</v>
      </c>
      <c r="AL814" t="s">
        <v>726</v>
      </c>
      <c r="AM814" t="s">
        <v>726</v>
      </c>
      <c r="AN814" t="s">
        <v>726</v>
      </c>
      <c r="AO814" t="s">
        <v>726</v>
      </c>
      <c r="AP814" t="s">
        <v>726</v>
      </c>
      <c r="AQ814" t="s">
        <v>726</v>
      </c>
      <c r="AR814" t="s">
        <v>726</v>
      </c>
      <c r="AS814" t="s">
        <v>726</v>
      </c>
      <c r="AT814" t="s">
        <v>726</v>
      </c>
      <c r="AU814">
        <v>2011</v>
      </c>
      <c r="AV814">
        <v>1</v>
      </c>
      <c r="AW814">
        <v>2</v>
      </c>
      <c r="AX814">
        <v>9999</v>
      </c>
      <c r="AY814">
        <v>0</v>
      </c>
      <c r="AZ814">
        <v>9999</v>
      </c>
      <c r="BA814">
        <v>2</v>
      </c>
      <c r="BB814">
        <v>2011</v>
      </c>
      <c r="BC814">
        <v>2</v>
      </c>
      <c r="BD814">
        <v>9999</v>
      </c>
      <c r="BE814">
        <v>2011</v>
      </c>
      <c r="BF814">
        <v>0</v>
      </c>
      <c r="BG814">
        <v>0</v>
      </c>
      <c r="BH814">
        <v>0</v>
      </c>
      <c r="BI814">
        <v>0</v>
      </c>
      <c r="BO814">
        <v>0</v>
      </c>
      <c r="BP814">
        <v>0</v>
      </c>
      <c r="BQ814">
        <v>0</v>
      </c>
      <c r="BR814">
        <v>0</v>
      </c>
      <c r="BS814">
        <v>0</v>
      </c>
      <c r="BT814">
        <v>0</v>
      </c>
      <c r="BU814">
        <v>0</v>
      </c>
      <c r="BV814">
        <v>0</v>
      </c>
      <c r="BW814">
        <v>0</v>
      </c>
      <c r="BX814">
        <v>0</v>
      </c>
    </row>
    <row r="815" spans="1:76" x14ac:dyDescent="0.25">
      <c r="A815">
        <v>82</v>
      </c>
      <c r="B815" t="s">
        <v>126</v>
      </c>
      <c r="C815">
        <v>2010</v>
      </c>
      <c r="D815" t="s">
        <v>591</v>
      </c>
      <c r="E815">
        <v>1</v>
      </c>
      <c r="F815">
        <v>1</v>
      </c>
      <c r="G815">
        <v>8072</v>
      </c>
      <c r="H815">
        <v>2.5797379354426333</v>
      </c>
      <c r="I815">
        <v>2361</v>
      </c>
      <c r="J815">
        <v>1</v>
      </c>
      <c r="K815">
        <v>565</v>
      </c>
      <c r="L815">
        <v>0.18056887184403964</v>
      </c>
      <c r="M815">
        <v>449</v>
      </c>
      <c r="N815">
        <v>0</v>
      </c>
      <c r="S815">
        <v>3944</v>
      </c>
      <c r="T815">
        <v>339930</v>
      </c>
      <c r="U815">
        <v>1</v>
      </c>
      <c r="V815">
        <v>78</v>
      </c>
      <c r="W815">
        <v>1736</v>
      </c>
      <c r="X815">
        <v>1532</v>
      </c>
      <c r="Y815">
        <v>1</v>
      </c>
      <c r="Z815">
        <v>1</v>
      </c>
      <c r="AA815" t="s">
        <v>803</v>
      </c>
      <c r="AB815">
        <v>78222</v>
      </c>
      <c r="AC815">
        <v>0</v>
      </c>
      <c r="AD815">
        <v>3055</v>
      </c>
      <c r="AE815">
        <v>0</v>
      </c>
      <c r="AF815">
        <v>0</v>
      </c>
      <c r="AG815">
        <v>397.75200000000001</v>
      </c>
      <c r="AH815">
        <v>4093.2260000000001</v>
      </c>
      <c r="AI815">
        <v>4002.1610000000001</v>
      </c>
      <c r="AJ815">
        <v>-107</v>
      </c>
      <c r="AK815" t="s">
        <v>726</v>
      </c>
      <c r="AL815" t="s">
        <v>726</v>
      </c>
      <c r="AM815">
        <v>60</v>
      </c>
      <c r="AN815">
        <v>58051</v>
      </c>
      <c r="AO815">
        <v>2</v>
      </c>
      <c r="AP815" t="s">
        <v>726</v>
      </c>
      <c r="AQ815" t="s">
        <v>726</v>
      </c>
      <c r="AR815" t="s">
        <v>726</v>
      </c>
      <c r="AS815" t="s">
        <v>726</v>
      </c>
      <c r="AT815" t="s">
        <v>726</v>
      </c>
      <c r="AU815">
        <v>2011</v>
      </c>
      <c r="AV815">
        <v>1</v>
      </c>
      <c r="AW815">
        <v>2</v>
      </c>
      <c r="AX815">
        <v>9999</v>
      </c>
      <c r="AY815">
        <v>0</v>
      </c>
      <c r="AZ815">
        <v>9999</v>
      </c>
      <c r="BA815">
        <v>2</v>
      </c>
      <c r="BB815">
        <v>2011</v>
      </c>
      <c r="BC815">
        <v>2</v>
      </c>
      <c r="BD815">
        <v>9999</v>
      </c>
      <c r="BE815">
        <v>2011</v>
      </c>
      <c r="BF815">
        <v>0</v>
      </c>
      <c r="BG815">
        <v>0</v>
      </c>
      <c r="BH815">
        <v>0</v>
      </c>
      <c r="BI815">
        <v>0</v>
      </c>
      <c r="BO815">
        <v>0</v>
      </c>
      <c r="BP815">
        <v>0</v>
      </c>
      <c r="BQ815">
        <v>0</v>
      </c>
      <c r="BR815">
        <v>0</v>
      </c>
      <c r="BS815">
        <v>0</v>
      </c>
      <c r="BT815">
        <v>0</v>
      </c>
      <c r="BU815">
        <v>0</v>
      </c>
      <c r="BV815">
        <v>0</v>
      </c>
      <c r="BW815">
        <v>0</v>
      </c>
      <c r="BX815">
        <v>0</v>
      </c>
    </row>
    <row r="816" spans="1:76" x14ac:dyDescent="0.25">
      <c r="A816">
        <v>82</v>
      </c>
      <c r="B816" t="s">
        <v>126</v>
      </c>
      <c r="C816">
        <v>2011</v>
      </c>
      <c r="D816" t="s">
        <v>591</v>
      </c>
      <c r="E816">
        <v>1</v>
      </c>
      <c r="F816">
        <v>1</v>
      </c>
      <c r="G816">
        <v>8072</v>
      </c>
      <c r="H816">
        <v>2.5797379354426333</v>
      </c>
      <c r="I816">
        <v>2361</v>
      </c>
      <c r="J816">
        <v>1</v>
      </c>
      <c r="K816">
        <v>565</v>
      </c>
      <c r="L816">
        <v>0.18056887184403964</v>
      </c>
      <c r="M816">
        <v>449</v>
      </c>
      <c r="N816">
        <v>0</v>
      </c>
      <c r="S816">
        <v>3944</v>
      </c>
      <c r="T816">
        <v>339930</v>
      </c>
      <c r="U816">
        <v>1</v>
      </c>
      <c r="V816">
        <v>78</v>
      </c>
      <c r="W816">
        <v>1736</v>
      </c>
      <c r="X816">
        <v>1532</v>
      </c>
      <c r="Y816">
        <v>1</v>
      </c>
      <c r="Z816">
        <v>1</v>
      </c>
      <c r="AA816" t="s">
        <v>803</v>
      </c>
      <c r="AB816">
        <v>78222</v>
      </c>
      <c r="AC816">
        <v>4.2</v>
      </c>
      <c r="AD816">
        <v>3129</v>
      </c>
      <c r="AE816">
        <v>0</v>
      </c>
      <c r="AF816">
        <v>2.1</v>
      </c>
      <c r="AG816">
        <v>385.36700000000002</v>
      </c>
      <c r="AH816">
        <v>4130.7740000000003</v>
      </c>
      <c r="AI816">
        <v>4285.5889999999999</v>
      </c>
      <c r="AJ816">
        <v>85</v>
      </c>
      <c r="AK816" t="s">
        <v>726</v>
      </c>
      <c r="AL816">
        <v>51</v>
      </c>
      <c r="AM816">
        <v>50</v>
      </c>
      <c r="AN816">
        <v>30000</v>
      </c>
      <c r="AO816">
        <v>3</v>
      </c>
      <c r="AP816" t="s">
        <v>726</v>
      </c>
      <c r="AQ816" t="s">
        <v>726</v>
      </c>
      <c r="AR816" t="s">
        <v>726</v>
      </c>
      <c r="AS816" t="s">
        <v>726</v>
      </c>
      <c r="AT816" t="s">
        <v>726</v>
      </c>
      <c r="AU816">
        <v>2011</v>
      </c>
      <c r="AV816">
        <v>1</v>
      </c>
      <c r="AW816">
        <v>2</v>
      </c>
      <c r="AX816">
        <v>9999</v>
      </c>
      <c r="AY816">
        <v>0</v>
      </c>
      <c r="AZ816">
        <v>9999</v>
      </c>
      <c r="BA816">
        <v>2</v>
      </c>
      <c r="BB816">
        <v>2011</v>
      </c>
      <c r="BC816">
        <v>2</v>
      </c>
      <c r="BD816">
        <v>9999</v>
      </c>
      <c r="BE816">
        <v>2011</v>
      </c>
      <c r="BF816">
        <v>1</v>
      </c>
      <c r="BG816">
        <v>0</v>
      </c>
      <c r="BH816">
        <v>0</v>
      </c>
      <c r="BI816">
        <v>1</v>
      </c>
      <c r="BO816">
        <v>298</v>
      </c>
      <c r="BP816">
        <v>20</v>
      </c>
      <c r="BQ816">
        <v>1395</v>
      </c>
      <c r="BR816">
        <v>0</v>
      </c>
      <c r="BS816">
        <v>0</v>
      </c>
      <c r="BT816">
        <v>0</v>
      </c>
      <c r="BU816">
        <v>0</v>
      </c>
      <c r="BV816">
        <v>0</v>
      </c>
      <c r="BW816">
        <v>0</v>
      </c>
      <c r="BX816">
        <v>0</v>
      </c>
    </row>
    <row r="817" spans="1:76" x14ac:dyDescent="0.25">
      <c r="A817">
        <v>82</v>
      </c>
      <c r="B817" t="s">
        <v>126</v>
      </c>
      <c r="C817">
        <v>2012</v>
      </c>
      <c r="D817" t="s">
        <v>591</v>
      </c>
      <c r="E817">
        <v>1</v>
      </c>
      <c r="F817">
        <v>1</v>
      </c>
      <c r="G817">
        <v>8072</v>
      </c>
      <c r="H817">
        <v>2.5797379354426333</v>
      </c>
      <c r="I817">
        <v>2361</v>
      </c>
      <c r="J817">
        <v>1</v>
      </c>
      <c r="K817">
        <v>565</v>
      </c>
      <c r="L817">
        <v>0.18056887184403964</v>
      </c>
      <c r="M817">
        <v>449</v>
      </c>
      <c r="N817">
        <v>0</v>
      </c>
      <c r="S817">
        <v>3944</v>
      </c>
      <c r="T817">
        <v>339930</v>
      </c>
      <c r="U817">
        <v>1</v>
      </c>
      <c r="V817">
        <v>78</v>
      </c>
      <c r="W817">
        <v>1736</v>
      </c>
      <c r="X817">
        <v>1532</v>
      </c>
      <c r="Y817">
        <v>1</v>
      </c>
      <c r="Z817">
        <v>1</v>
      </c>
      <c r="AA817" t="s">
        <v>803</v>
      </c>
      <c r="AB817">
        <v>78222</v>
      </c>
      <c r="AC817">
        <v>1.9</v>
      </c>
      <c r="AD817">
        <v>2703</v>
      </c>
      <c r="AE817">
        <v>0</v>
      </c>
      <c r="AF817">
        <v>0.95</v>
      </c>
      <c r="AG817">
        <v>335.99900000000002</v>
      </c>
      <c r="AH817">
        <v>4325.3869999999997</v>
      </c>
      <c r="AI817">
        <v>4088.9830000000002</v>
      </c>
      <c r="AJ817">
        <v>-280</v>
      </c>
      <c r="AK817">
        <v>-4</v>
      </c>
      <c r="AL817">
        <v>50</v>
      </c>
      <c r="AM817" t="s">
        <v>726</v>
      </c>
      <c r="AN817">
        <v>21000</v>
      </c>
      <c r="AO817">
        <v>5</v>
      </c>
      <c r="AP817" t="s">
        <v>726</v>
      </c>
      <c r="AQ817" t="s">
        <v>726</v>
      </c>
      <c r="AR817" t="s">
        <v>726</v>
      </c>
      <c r="AS817" t="s">
        <v>726</v>
      </c>
      <c r="AT817" t="s">
        <v>726</v>
      </c>
      <c r="AU817">
        <v>2011</v>
      </c>
      <c r="AV817">
        <v>1</v>
      </c>
      <c r="AW817">
        <v>2</v>
      </c>
      <c r="AX817">
        <v>9999</v>
      </c>
      <c r="AY817">
        <v>0</v>
      </c>
      <c r="AZ817">
        <v>9999</v>
      </c>
      <c r="BA817">
        <v>2</v>
      </c>
      <c r="BB817">
        <v>2011</v>
      </c>
      <c r="BC817">
        <v>2</v>
      </c>
      <c r="BD817">
        <v>9999</v>
      </c>
      <c r="BE817">
        <v>2011</v>
      </c>
      <c r="BF817">
        <v>1</v>
      </c>
      <c r="BG817">
        <v>0</v>
      </c>
      <c r="BH817">
        <v>0</v>
      </c>
      <c r="BI817">
        <v>1</v>
      </c>
      <c r="BO817">
        <v>305</v>
      </c>
      <c r="BP817">
        <v>29</v>
      </c>
      <c r="BQ817">
        <v>170</v>
      </c>
      <c r="BR817">
        <v>0</v>
      </c>
      <c r="BS817">
        <v>0</v>
      </c>
      <c r="BT817">
        <v>0</v>
      </c>
      <c r="BU817">
        <v>0</v>
      </c>
      <c r="BV817">
        <v>0</v>
      </c>
      <c r="BW817">
        <v>0</v>
      </c>
      <c r="BX817">
        <v>0</v>
      </c>
    </row>
    <row r="818" spans="1:76" x14ac:dyDescent="0.25">
      <c r="A818">
        <v>82</v>
      </c>
      <c r="B818" t="s">
        <v>126</v>
      </c>
      <c r="C818">
        <v>2013</v>
      </c>
      <c r="D818" t="s">
        <v>591</v>
      </c>
      <c r="E818">
        <v>1</v>
      </c>
      <c r="F818">
        <v>1</v>
      </c>
      <c r="G818">
        <v>8072</v>
      </c>
      <c r="H818">
        <v>2.5797379354426333</v>
      </c>
      <c r="I818">
        <v>2361</v>
      </c>
      <c r="J818">
        <v>1</v>
      </c>
      <c r="K818">
        <v>565</v>
      </c>
      <c r="L818">
        <v>0.18056887184403964</v>
      </c>
      <c r="M818">
        <v>449</v>
      </c>
      <c r="N818">
        <v>0</v>
      </c>
      <c r="S818">
        <v>3944</v>
      </c>
      <c r="T818">
        <v>339930</v>
      </c>
      <c r="U818">
        <v>1</v>
      </c>
      <c r="V818">
        <v>78</v>
      </c>
      <c r="W818">
        <v>1736</v>
      </c>
      <c r="X818">
        <v>1532</v>
      </c>
      <c r="Y818">
        <v>1</v>
      </c>
      <c r="Z818">
        <v>1</v>
      </c>
      <c r="AA818" t="s">
        <v>803</v>
      </c>
      <c r="AB818">
        <v>78222</v>
      </c>
      <c r="AC818">
        <v>0.9</v>
      </c>
      <c r="AD818" t="s">
        <v>726</v>
      </c>
      <c r="AE818">
        <v>0</v>
      </c>
      <c r="AF818">
        <v>0.45</v>
      </c>
      <c r="AG818">
        <v>286.19799999999998</v>
      </c>
      <c r="AH818">
        <v>4402.2669999999998</v>
      </c>
      <c r="AI818">
        <v>4082.1570000000002</v>
      </c>
      <c r="AJ818" t="s">
        <v>726</v>
      </c>
      <c r="AK818">
        <v>3</v>
      </c>
      <c r="AL818">
        <v>49</v>
      </c>
      <c r="AM818" t="s">
        <v>726</v>
      </c>
      <c r="AN818" t="s">
        <v>726</v>
      </c>
      <c r="AO818" t="s">
        <v>726</v>
      </c>
      <c r="AP818" t="s">
        <v>726</v>
      </c>
      <c r="AQ818" t="s">
        <v>726</v>
      </c>
      <c r="AR818" t="s">
        <v>726</v>
      </c>
      <c r="AS818" t="s">
        <v>726</v>
      </c>
      <c r="AT818" t="s">
        <v>726</v>
      </c>
      <c r="AU818">
        <v>2011</v>
      </c>
      <c r="AV818">
        <v>1</v>
      </c>
      <c r="AW818">
        <v>2</v>
      </c>
      <c r="AX818">
        <v>9999</v>
      </c>
      <c r="AY818">
        <v>0</v>
      </c>
      <c r="AZ818">
        <v>9999</v>
      </c>
      <c r="BA818">
        <v>2</v>
      </c>
      <c r="BB818">
        <v>2011</v>
      </c>
      <c r="BC818">
        <v>2</v>
      </c>
      <c r="BD818">
        <v>9999</v>
      </c>
      <c r="BE818">
        <v>2011</v>
      </c>
      <c r="BF818">
        <v>1</v>
      </c>
      <c r="BG818">
        <v>0</v>
      </c>
      <c r="BH818">
        <v>0</v>
      </c>
      <c r="BI818">
        <v>1</v>
      </c>
      <c r="BO818">
        <v>459</v>
      </c>
      <c r="BP818">
        <v>119</v>
      </c>
      <c r="BQ818">
        <v>1445</v>
      </c>
      <c r="BR818">
        <v>0</v>
      </c>
      <c r="BS818">
        <v>0</v>
      </c>
      <c r="BT818">
        <v>0</v>
      </c>
      <c r="BU818">
        <v>0</v>
      </c>
      <c r="BV818">
        <v>0</v>
      </c>
      <c r="BW818">
        <v>0</v>
      </c>
      <c r="BX818">
        <v>0</v>
      </c>
    </row>
    <row r="819" spans="1:76" x14ac:dyDescent="0.25">
      <c r="A819">
        <v>82</v>
      </c>
      <c r="B819" t="s">
        <v>126</v>
      </c>
      <c r="C819">
        <v>2014</v>
      </c>
      <c r="D819" t="s">
        <v>591</v>
      </c>
      <c r="E819">
        <v>1</v>
      </c>
      <c r="F819">
        <v>1</v>
      </c>
      <c r="G819">
        <v>8072</v>
      </c>
      <c r="H819">
        <v>2.5797379354426333</v>
      </c>
      <c r="I819">
        <v>2361</v>
      </c>
      <c r="J819">
        <v>1</v>
      </c>
      <c r="K819">
        <v>565</v>
      </c>
      <c r="L819">
        <v>0.18056887184403964</v>
      </c>
      <c r="M819">
        <v>449</v>
      </c>
      <c r="N819">
        <v>0</v>
      </c>
      <c r="S819">
        <v>3944</v>
      </c>
      <c r="T819">
        <v>339930</v>
      </c>
      <c r="U819">
        <v>1</v>
      </c>
      <c r="V819">
        <v>78</v>
      </c>
      <c r="W819">
        <v>1736</v>
      </c>
      <c r="X819">
        <v>1532</v>
      </c>
      <c r="Y819">
        <v>1</v>
      </c>
      <c r="Z819">
        <v>1</v>
      </c>
      <c r="AA819" t="s">
        <v>803</v>
      </c>
      <c r="AB819">
        <v>78222</v>
      </c>
      <c r="AC819">
        <v>0</v>
      </c>
      <c r="AD819" t="s">
        <v>726</v>
      </c>
      <c r="AE819">
        <v>0</v>
      </c>
      <c r="AF819">
        <v>0</v>
      </c>
      <c r="AG819">
        <v>415.93</v>
      </c>
      <c r="AH819">
        <v>4532.1419999999998</v>
      </c>
      <c r="AI819">
        <v>4277.2070000000003</v>
      </c>
      <c r="AJ819" t="s">
        <v>726</v>
      </c>
      <c r="AK819">
        <v>-10</v>
      </c>
      <c r="AL819" t="s">
        <v>726</v>
      </c>
      <c r="AM819" t="s">
        <v>726</v>
      </c>
      <c r="AN819" t="s">
        <v>726</v>
      </c>
      <c r="AO819" t="s">
        <v>726</v>
      </c>
      <c r="AP819">
        <v>5</v>
      </c>
      <c r="AQ819">
        <v>2</v>
      </c>
      <c r="AR819" t="s">
        <v>726</v>
      </c>
      <c r="AS819" t="s">
        <v>726</v>
      </c>
      <c r="AT819" t="s">
        <v>726</v>
      </c>
      <c r="AU819">
        <v>2011</v>
      </c>
      <c r="AV819">
        <v>1</v>
      </c>
      <c r="AW819">
        <v>2</v>
      </c>
      <c r="AX819">
        <v>9999</v>
      </c>
      <c r="AY819">
        <v>0</v>
      </c>
      <c r="AZ819">
        <v>9999</v>
      </c>
      <c r="BA819">
        <v>2</v>
      </c>
      <c r="BB819">
        <v>2011</v>
      </c>
      <c r="BC819">
        <v>2</v>
      </c>
      <c r="BD819">
        <v>9999</v>
      </c>
      <c r="BE819">
        <v>2011</v>
      </c>
      <c r="BF819">
        <v>1</v>
      </c>
      <c r="BG819">
        <v>0</v>
      </c>
      <c r="BH819">
        <v>0</v>
      </c>
      <c r="BI819">
        <v>1</v>
      </c>
      <c r="BO819">
        <v>230</v>
      </c>
      <c r="BP819">
        <v>90</v>
      </c>
      <c r="BQ819">
        <v>131</v>
      </c>
      <c r="BR819">
        <v>0</v>
      </c>
      <c r="BS819">
        <v>0</v>
      </c>
      <c r="BT819">
        <v>0</v>
      </c>
      <c r="BU819">
        <v>0</v>
      </c>
      <c r="BV819">
        <v>0</v>
      </c>
      <c r="BW819">
        <v>0</v>
      </c>
      <c r="BX819">
        <v>0</v>
      </c>
    </row>
    <row r="820" spans="1:76" x14ac:dyDescent="0.25">
      <c r="A820">
        <v>82</v>
      </c>
      <c r="B820" t="s">
        <v>126</v>
      </c>
      <c r="C820">
        <v>2015</v>
      </c>
      <c r="D820" t="s">
        <v>591</v>
      </c>
      <c r="E820">
        <v>1</v>
      </c>
      <c r="F820">
        <v>1</v>
      </c>
      <c r="G820">
        <v>8072</v>
      </c>
      <c r="H820">
        <v>2.5797379354426333</v>
      </c>
      <c r="I820">
        <v>2361</v>
      </c>
      <c r="J820">
        <v>1</v>
      </c>
      <c r="K820">
        <v>565</v>
      </c>
      <c r="L820">
        <v>0.18056887184403964</v>
      </c>
      <c r="M820">
        <v>449</v>
      </c>
      <c r="N820">
        <v>0</v>
      </c>
      <c r="S820">
        <v>3944</v>
      </c>
      <c r="T820">
        <v>339930</v>
      </c>
      <c r="U820">
        <v>1</v>
      </c>
      <c r="V820">
        <v>78</v>
      </c>
      <c r="W820">
        <v>1736</v>
      </c>
      <c r="X820">
        <v>1532</v>
      </c>
      <c r="Y820">
        <v>1</v>
      </c>
      <c r="Z820">
        <v>1</v>
      </c>
      <c r="AA820" t="s">
        <v>803</v>
      </c>
      <c r="AB820">
        <v>78222</v>
      </c>
      <c r="AC820">
        <v>0</v>
      </c>
      <c r="AD820" t="s">
        <v>726</v>
      </c>
      <c r="AE820">
        <v>0</v>
      </c>
      <c r="AF820">
        <v>0</v>
      </c>
      <c r="AG820">
        <v>451.83800000000002</v>
      </c>
      <c r="AH820">
        <v>4720.7169999999996</v>
      </c>
      <c r="AI820">
        <v>4447.509</v>
      </c>
      <c r="AJ820" t="s">
        <v>726</v>
      </c>
      <c r="AK820" t="s">
        <v>726</v>
      </c>
      <c r="AL820" t="s">
        <v>726</v>
      </c>
      <c r="AM820" t="s">
        <v>726</v>
      </c>
      <c r="AN820" t="s">
        <v>726</v>
      </c>
      <c r="AO820" t="s">
        <v>726</v>
      </c>
      <c r="AP820" t="s">
        <v>726</v>
      </c>
      <c r="AQ820">
        <v>3</v>
      </c>
      <c r="AR820" t="s">
        <v>726</v>
      </c>
      <c r="AS820" t="s">
        <v>726</v>
      </c>
      <c r="AT820" t="s">
        <v>726</v>
      </c>
      <c r="AU820">
        <v>2011</v>
      </c>
      <c r="AV820">
        <v>1</v>
      </c>
      <c r="AW820">
        <v>2</v>
      </c>
      <c r="AX820">
        <v>9999</v>
      </c>
      <c r="AY820">
        <v>0</v>
      </c>
      <c r="AZ820">
        <v>9999</v>
      </c>
      <c r="BA820">
        <v>2</v>
      </c>
      <c r="BB820">
        <v>2011</v>
      </c>
      <c r="BC820">
        <v>2</v>
      </c>
      <c r="BD820">
        <v>9999</v>
      </c>
      <c r="BE820">
        <v>2011</v>
      </c>
      <c r="BF820">
        <v>1</v>
      </c>
      <c r="BG820">
        <v>0</v>
      </c>
      <c r="BH820">
        <v>0</v>
      </c>
      <c r="BI820">
        <v>1</v>
      </c>
      <c r="BO820">
        <v>223</v>
      </c>
      <c r="BP820">
        <v>89</v>
      </c>
      <c r="BQ820">
        <v>483</v>
      </c>
      <c r="BR820">
        <v>0</v>
      </c>
      <c r="BS820">
        <v>0</v>
      </c>
      <c r="BT820">
        <v>0</v>
      </c>
      <c r="BU820">
        <v>0</v>
      </c>
      <c r="BV820">
        <v>0</v>
      </c>
      <c r="BW820">
        <v>0</v>
      </c>
      <c r="BX820">
        <v>0</v>
      </c>
    </row>
    <row r="821" spans="1:76" x14ac:dyDescent="0.25">
      <c r="A821">
        <v>82</v>
      </c>
      <c r="B821" t="s">
        <v>126</v>
      </c>
      <c r="C821">
        <v>2016</v>
      </c>
      <c r="D821" t="s">
        <v>591</v>
      </c>
      <c r="E821">
        <v>1</v>
      </c>
      <c r="F821">
        <v>1</v>
      </c>
      <c r="G821">
        <v>8072</v>
      </c>
      <c r="H821">
        <v>2.5797379354426333</v>
      </c>
      <c r="I821">
        <v>2361</v>
      </c>
      <c r="J821">
        <v>1</v>
      </c>
      <c r="K821">
        <v>565</v>
      </c>
      <c r="L821">
        <v>0.18056887184403964</v>
      </c>
      <c r="M821">
        <v>449</v>
      </c>
      <c r="N821">
        <v>0</v>
      </c>
      <c r="S821">
        <v>3944</v>
      </c>
      <c r="T821">
        <v>339930</v>
      </c>
      <c r="U821">
        <v>1</v>
      </c>
      <c r="V821">
        <v>78</v>
      </c>
      <c r="W821">
        <v>1736</v>
      </c>
      <c r="X821">
        <v>1532</v>
      </c>
      <c r="Y821">
        <v>1</v>
      </c>
      <c r="Z821">
        <v>1</v>
      </c>
      <c r="AA821" t="s">
        <v>803</v>
      </c>
      <c r="AB821">
        <v>78222</v>
      </c>
      <c r="AC821" t="s">
        <v>726</v>
      </c>
      <c r="AD821" t="s">
        <v>726</v>
      </c>
      <c r="AE821" t="s">
        <v>726</v>
      </c>
      <c r="AF821" t="s">
        <v>726</v>
      </c>
      <c r="AG821" t="s">
        <v>726</v>
      </c>
      <c r="AH821" t="s">
        <v>726</v>
      </c>
      <c r="AI821" t="s">
        <v>726</v>
      </c>
      <c r="AJ821" t="s">
        <v>726</v>
      </c>
      <c r="AK821" t="s">
        <v>726</v>
      </c>
      <c r="AL821" t="s">
        <v>726</v>
      </c>
      <c r="AM821" t="s">
        <v>726</v>
      </c>
      <c r="AN821" t="s">
        <v>726</v>
      </c>
      <c r="AO821" t="s">
        <v>726</v>
      </c>
      <c r="AP821" t="s">
        <v>726</v>
      </c>
      <c r="AQ821" t="s">
        <v>726</v>
      </c>
      <c r="AR821" t="s">
        <v>726</v>
      </c>
      <c r="AS821" t="s">
        <v>726</v>
      </c>
      <c r="AT821" t="s">
        <v>726</v>
      </c>
      <c r="AU821">
        <v>2011</v>
      </c>
      <c r="AV821">
        <v>1</v>
      </c>
      <c r="AW821">
        <v>2</v>
      </c>
      <c r="AX821">
        <v>9999</v>
      </c>
      <c r="AY821">
        <v>0</v>
      </c>
      <c r="AZ821">
        <v>9999</v>
      </c>
      <c r="BA821">
        <v>2</v>
      </c>
      <c r="BB821">
        <v>2011</v>
      </c>
      <c r="BC821">
        <v>2</v>
      </c>
      <c r="BD821">
        <v>9999</v>
      </c>
      <c r="BE821">
        <v>2011</v>
      </c>
      <c r="BF821">
        <v>1</v>
      </c>
      <c r="BG821">
        <v>0</v>
      </c>
      <c r="BH821">
        <v>0</v>
      </c>
      <c r="BI821">
        <v>1</v>
      </c>
      <c r="BO821">
        <v>11</v>
      </c>
      <c r="BP821">
        <v>14</v>
      </c>
      <c r="BQ821">
        <v>23</v>
      </c>
      <c r="BR821">
        <v>0</v>
      </c>
      <c r="BS821">
        <v>0</v>
      </c>
      <c r="BT821">
        <v>0</v>
      </c>
      <c r="BU821">
        <v>0</v>
      </c>
      <c r="BV821">
        <v>0</v>
      </c>
      <c r="BW821">
        <v>0</v>
      </c>
      <c r="BX821">
        <v>0</v>
      </c>
    </row>
    <row r="822" spans="1:76" x14ac:dyDescent="0.25">
      <c r="A822">
        <v>83</v>
      </c>
      <c r="B822" t="s">
        <v>127</v>
      </c>
      <c r="C822">
        <v>2007</v>
      </c>
      <c r="D822" t="s">
        <v>591</v>
      </c>
      <c r="E822">
        <v>1</v>
      </c>
      <c r="F822">
        <v>1</v>
      </c>
      <c r="G822">
        <v>3974</v>
      </c>
      <c r="H822">
        <v>0.27706895349647914</v>
      </c>
      <c r="I822">
        <v>2248</v>
      </c>
      <c r="J822">
        <v>0</v>
      </c>
      <c r="N822">
        <v>2</v>
      </c>
      <c r="O822">
        <v>264</v>
      </c>
      <c r="P822">
        <v>1.8406191173394686E-2</v>
      </c>
      <c r="Q822">
        <v>24</v>
      </c>
      <c r="R822">
        <v>40634</v>
      </c>
      <c r="S822">
        <v>8351</v>
      </c>
      <c r="T822">
        <v>624410</v>
      </c>
      <c r="U822">
        <v>1</v>
      </c>
      <c r="V822">
        <v>19</v>
      </c>
      <c r="W822">
        <v>1074</v>
      </c>
      <c r="X822">
        <v>968</v>
      </c>
      <c r="Y822">
        <v>1</v>
      </c>
      <c r="Z822">
        <v>1</v>
      </c>
      <c r="AA822" t="s">
        <v>804</v>
      </c>
      <c r="AB822">
        <v>23800</v>
      </c>
      <c r="AC822" t="s">
        <v>726</v>
      </c>
      <c r="AD822">
        <v>14660</v>
      </c>
      <c r="AE822" t="s">
        <v>726</v>
      </c>
      <c r="AF822" t="s">
        <v>726</v>
      </c>
      <c r="AG822">
        <v>39.134</v>
      </c>
      <c r="AH822">
        <v>454.51299999999998</v>
      </c>
      <c r="AI822">
        <v>774.601</v>
      </c>
      <c r="AJ822">
        <v>798</v>
      </c>
      <c r="AK822">
        <v>95</v>
      </c>
      <c r="AL822" t="s">
        <v>726</v>
      </c>
      <c r="AM822" t="s">
        <v>726</v>
      </c>
      <c r="AN822">
        <v>16501</v>
      </c>
      <c r="AO822">
        <v>22</v>
      </c>
      <c r="AP822" t="s">
        <v>726</v>
      </c>
      <c r="AQ822" t="s">
        <v>726</v>
      </c>
      <c r="AR822" t="s">
        <v>726</v>
      </c>
      <c r="AS822" t="s">
        <v>726</v>
      </c>
      <c r="AT822" t="s">
        <v>726</v>
      </c>
      <c r="AU822">
        <v>2011</v>
      </c>
      <c r="AV822">
        <v>0</v>
      </c>
      <c r="AW822">
        <v>2</v>
      </c>
      <c r="AX822">
        <v>2011</v>
      </c>
      <c r="AY822">
        <v>2</v>
      </c>
      <c r="AZ822">
        <v>9999</v>
      </c>
      <c r="BA822">
        <v>2</v>
      </c>
      <c r="BB822">
        <v>2015</v>
      </c>
      <c r="BC822">
        <v>2</v>
      </c>
      <c r="BD822">
        <v>2011</v>
      </c>
      <c r="BE822">
        <v>2011</v>
      </c>
      <c r="BF822">
        <v>0</v>
      </c>
      <c r="BG822">
        <v>0</v>
      </c>
      <c r="BH822">
        <v>0</v>
      </c>
      <c r="BI822">
        <v>0</v>
      </c>
      <c r="BO822">
        <v>0</v>
      </c>
      <c r="BP822">
        <v>0</v>
      </c>
      <c r="BQ822">
        <v>0</v>
      </c>
      <c r="BR822">
        <v>0</v>
      </c>
      <c r="BS822">
        <v>0</v>
      </c>
      <c r="BT822">
        <v>0</v>
      </c>
      <c r="BU822">
        <v>0</v>
      </c>
      <c r="BV822">
        <v>0</v>
      </c>
      <c r="BW822">
        <v>0</v>
      </c>
      <c r="BX822">
        <v>0</v>
      </c>
    </row>
    <row r="823" spans="1:76" x14ac:dyDescent="0.25">
      <c r="A823">
        <v>83</v>
      </c>
      <c r="B823" t="s">
        <v>127</v>
      </c>
      <c r="C823">
        <v>2008</v>
      </c>
      <c r="D823" t="s">
        <v>591</v>
      </c>
      <c r="E823">
        <v>1</v>
      </c>
      <c r="F823">
        <v>1</v>
      </c>
      <c r="G823">
        <v>3974</v>
      </c>
      <c r="H823">
        <v>0.27706895349647914</v>
      </c>
      <c r="I823">
        <v>2248</v>
      </c>
      <c r="J823">
        <v>0</v>
      </c>
      <c r="N823">
        <v>2</v>
      </c>
      <c r="O823">
        <v>264</v>
      </c>
      <c r="P823">
        <v>1.8406191173394686E-2</v>
      </c>
      <c r="Q823">
        <v>24</v>
      </c>
      <c r="R823">
        <v>40634</v>
      </c>
      <c r="S823">
        <v>8351</v>
      </c>
      <c r="T823">
        <v>624410</v>
      </c>
      <c r="U823">
        <v>1</v>
      </c>
      <c r="V823">
        <v>19</v>
      </c>
      <c r="W823">
        <v>1074</v>
      </c>
      <c r="X823">
        <v>968</v>
      </c>
      <c r="Y823">
        <v>1</v>
      </c>
      <c r="Z823">
        <v>1</v>
      </c>
      <c r="AA823" t="s">
        <v>804</v>
      </c>
      <c r="AB823">
        <v>23800</v>
      </c>
      <c r="AC823">
        <v>1.2</v>
      </c>
      <c r="AD823">
        <v>14660</v>
      </c>
      <c r="AE823">
        <v>0</v>
      </c>
      <c r="AF823">
        <v>0.6</v>
      </c>
      <c r="AG823" t="s">
        <v>726</v>
      </c>
      <c r="AH823" t="s">
        <v>726</v>
      </c>
      <c r="AI823">
        <v>814</v>
      </c>
      <c r="AJ823">
        <v>-101</v>
      </c>
      <c r="AK823" t="s">
        <v>726</v>
      </c>
      <c r="AL823">
        <v>96</v>
      </c>
      <c r="AM823" t="s">
        <v>726</v>
      </c>
      <c r="AN823">
        <v>25425</v>
      </c>
      <c r="AO823">
        <v>17</v>
      </c>
      <c r="AP823" t="s">
        <v>726</v>
      </c>
      <c r="AQ823" t="s">
        <v>726</v>
      </c>
      <c r="AR823" t="s">
        <v>726</v>
      </c>
      <c r="AS823" t="s">
        <v>726</v>
      </c>
      <c r="AT823" t="s">
        <v>726</v>
      </c>
      <c r="AU823">
        <v>2011</v>
      </c>
      <c r="AV823">
        <v>0</v>
      </c>
      <c r="AW823">
        <v>2</v>
      </c>
      <c r="AX823">
        <v>2011</v>
      </c>
      <c r="AY823">
        <v>2</v>
      </c>
      <c r="AZ823">
        <v>9999</v>
      </c>
      <c r="BA823">
        <v>2</v>
      </c>
      <c r="BB823">
        <v>2015</v>
      </c>
      <c r="BC823">
        <v>2</v>
      </c>
      <c r="BD823">
        <v>2011</v>
      </c>
      <c r="BE823">
        <v>2011</v>
      </c>
      <c r="BF823">
        <v>0</v>
      </c>
      <c r="BG823">
        <v>0</v>
      </c>
      <c r="BH823">
        <v>0</v>
      </c>
      <c r="BI823">
        <v>0</v>
      </c>
      <c r="BO823">
        <v>0</v>
      </c>
      <c r="BP823">
        <v>0</v>
      </c>
      <c r="BQ823">
        <v>0</v>
      </c>
      <c r="BR823">
        <v>0</v>
      </c>
      <c r="BS823">
        <v>0</v>
      </c>
      <c r="BT823">
        <v>0</v>
      </c>
      <c r="BU823">
        <v>0</v>
      </c>
      <c r="BV823">
        <v>0</v>
      </c>
      <c r="BW823">
        <v>0</v>
      </c>
      <c r="BX823">
        <v>0</v>
      </c>
    </row>
    <row r="824" spans="1:76" x14ac:dyDescent="0.25">
      <c r="A824">
        <v>83</v>
      </c>
      <c r="B824" t="s">
        <v>127</v>
      </c>
      <c r="C824">
        <v>2009</v>
      </c>
      <c r="D824" t="s">
        <v>591</v>
      </c>
      <c r="E824">
        <v>1</v>
      </c>
      <c r="F824">
        <v>1</v>
      </c>
      <c r="G824">
        <v>3974</v>
      </c>
      <c r="H824">
        <v>0.27706895349647914</v>
      </c>
      <c r="I824">
        <v>2248</v>
      </c>
      <c r="J824">
        <v>0</v>
      </c>
      <c r="N824">
        <v>2</v>
      </c>
      <c r="O824">
        <v>264</v>
      </c>
      <c r="P824">
        <v>1.8406191173394686E-2</v>
      </c>
      <c r="Q824">
        <v>24</v>
      </c>
      <c r="R824">
        <v>40634</v>
      </c>
      <c r="S824">
        <v>8351</v>
      </c>
      <c r="T824">
        <v>624410</v>
      </c>
      <c r="U824">
        <v>1</v>
      </c>
      <c r="V824">
        <v>19</v>
      </c>
      <c r="W824">
        <v>1074</v>
      </c>
      <c r="X824">
        <v>968</v>
      </c>
      <c r="Y824">
        <v>1</v>
      </c>
      <c r="Z824">
        <v>1</v>
      </c>
      <c r="AA824" t="s">
        <v>804</v>
      </c>
      <c r="AB824">
        <v>23800</v>
      </c>
      <c r="AC824">
        <v>2.1</v>
      </c>
      <c r="AD824">
        <v>14660</v>
      </c>
      <c r="AE824">
        <v>0</v>
      </c>
      <c r="AF824">
        <v>1.05</v>
      </c>
      <c r="AG824" t="s">
        <v>726</v>
      </c>
      <c r="AH824" t="s">
        <v>726</v>
      </c>
      <c r="AI824">
        <v>852</v>
      </c>
      <c r="AJ824">
        <v>28</v>
      </c>
      <c r="AK824">
        <v>7</v>
      </c>
      <c r="AL824">
        <v>96</v>
      </c>
      <c r="AM824" t="s">
        <v>726</v>
      </c>
      <c r="AN824">
        <v>31744</v>
      </c>
      <c r="AO824">
        <v>14</v>
      </c>
      <c r="AP824" t="s">
        <v>726</v>
      </c>
      <c r="AQ824" t="s">
        <v>726</v>
      </c>
      <c r="AR824" t="s">
        <v>726</v>
      </c>
      <c r="AS824" t="s">
        <v>726</v>
      </c>
      <c r="AT824" t="s">
        <v>726</v>
      </c>
      <c r="AU824">
        <v>2011</v>
      </c>
      <c r="AV824">
        <v>0</v>
      </c>
      <c r="AW824">
        <v>2</v>
      </c>
      <c r="AX824">
        <v>2011</v>
      </c>
      <c r="AY824">
        <v>2</v>
      </c>
      <c r="AZ824">
        <v>9999</v>
      </c>
      <c r="BA824">
        <v>2</v>
      </c>
      <c r="BB824">
        <v>2015</v>
      </c>
      <c r="BC824">
        <v>2</v>
      </c>
      <c r="BD824">
        <v>2011</v>
      </c>
      <c r="BE824">
        <v>2011</v>
      </c>
      <c r="BF824">
        <v>0</v>
      </c>
      <c r="BG824">
        <v>0</v>
      </c>
      <c r="BH824">
        <v>0</v>
      </c>
      <c r="BI824">
        <v>0</v>
      </c>
      <c r="BO824">
        <v>0</v>
      </c>
      <c r="BP824">
        <v>0</v>
      </c>
      <c r="BQ824">
        <v>0</v>
      </c>
      <c r="BR824">
        <v>0</v>
      </c>
      <c r="BS824">
        <v>0</v>
      </c>
      <c r="BT824">
        <v>0</v>
      </c>
      <c r="BU824">
        <v>0</v>
      </c>
      <c r="BV824">
        <v>0</v>
      </c>
      <c r="BW824">
        <v>0</v>
      </c>
      <c r="BX824">
        <v>0</v>
      </c>
    </row>
    <row r="825" spans="1:76" x14ac:dyDescent="0.25">
      <c r="A825">
        <v>83</v>
      </c>
      <c r="B825" t="s">
        <v>127</v>
      </c>
      <c r="C825">
        <v>2010</v>
      </c>
      <c r="D825" t="s">
        <v>591</v>
      </c>
      <c r="E825">
        <v>1</v>
      </c>
      <c r="F825">
        <v>1</v>
      </c>
      <c r="G825">
        <v>3974</v>
      </c>
      <c r="H825">
        <v>0.27706895349647914</v>
      </c>
      <c r="I825">
        <v>2248</v>
      </c>
      <c r="J825">
        <v>0</v>
      </c>
      <c r="N825">
        <v>2</v>
      </c>
      <c r="O825">
        <v>264</v>
      </c>
      <c r="P825">
        <v>1.8406191173394686E-2</v>
      </c>
      <c r="Q825">
        <v>24</v>
      </c>
      <c r="R825">
        <v>40634</v>
      </c>
      <c r="S825">
        <v>8351</v>
      </c>
      <c r="T825">
        <v>624410</v>
      </c>
      <c r="U825">
        <v>1</v>
      </c>
      <c r="V825">
        <v>19</v>
      </c>
      <c r="W825">
        <v>1074</v>
      </c>
      <c r="X825">
        <v>968</v>
      </c>
      <c r="Y825">
        <v>1</v>
      </c>
      <c r="Z825">
        <v>1</v>
      </c>
      <c r="AA825" t="s">
        <v>804</v>
      </c>
      <c r="AB825">
        <v>23800</v>
      </c>
      <c r="AC825">
        <v>1.2</v>
      </c>
      <c r="AD825">
        <v>13737</v>
      </c>
      <c r="AE825">
        <v>0</v>
      </c>
      <c r="AF825">
        <v>0.6</v>
      </c>
      <c r="AG825">
        <v>-9.9939999999999998</v>
      </c>
      <c r="AH825">
        <v>1721.692</v>
      </c>
      <c r="AI825">
        <v>878.15899999999999</v>
      </c>
      <c r="AJ825">
        <v>-493</v>
      </c>
      <c r="AK825">
        <v>-1</v>
      </c>
      <c r="AL825">
        <v>95</v>
      </c>
      <c r="AM825">
        <v>590</v>
      </c>
      <c r="AN825">
        <v>32936</v>
      </c>
      <c r="AO825">
        <v>12</v>
      </c>
      <c r="AP825" t="s">
        <v>726</v>
      </c>
      <c r="AQ825" t="s">
        <v>726</v>
      </c>
      <c r="AR825" t="s">
        <v>726</v>
      </c>
      <c r="AS825" t="s">
        <v>726</v>
      </c>
      <c r="AT825" t="s">
        <v>726</v>
      </c>
      <c r="AU825">
        <v>2011</v>
      </c>
      <c r="AV825">
        <v>0</v>
      </c>
      <c r="AW825">
        <v>2</v>
      </c>
      <c r="AX825">
        <v>2011</v>
      </c>
      <c r="AY825">
        <v>2</v>
      </c>
      <c r="AZ825">
        <v>9999</v>
      </c>
      <c r="BA825">
        <v>2</v>
      </c>
      <c r="BB825">
        <v>2015</v>
      </c>
      <c r="BC825">
        <v>2</v>
      </c>
      <c r="BD825">
        <v>2011</v>
      </c>
      <c r="BE825">
        <v>2011</v>
      </c>
      <c r="BF825">
        <v>0</v>
      </c>
      <c r="BG825">
        <v>0</v>
      </c>
      <c r="BH825">
        <v>0</v>
      </c>
      <c r="BI825">
        <v>0</v>
      </c>
      <c r="BO825">
        <v>0</v>
      </c>
      <c r="BP825">
        <v>0</v>
      </c>
      <c r="BQ825">
        <v>0</v>
      </c>
      <c r="BR825">
        <v>0</v>
      </c>
      <c r="BS825">
        <v>0</v>
      </c>
      <c r="BT825">
        <v>0</v>
      </c>
      <c r="BU825">
        <v>0</v>
      </c>
      <c r="BV825">
        <v>0</v>
      </c>
      <c r="BW825">
        <v>0</v>
      </c>
      <c r="BX825">
        <v>0</v>
      </c>
    </row>
    <row r="826" spans="1:76" x14ac:dyDescent="0.25">
      <c r="A826">
        <v>83</v>
      </c>
      <c r="B826" t="s">
        <v>127</v>
      </c>
      <c r="C826">
        <v>2011</v>
      </c>
      <c r="D826" t="s">
        <v>591</v>
      </c>
      <c r="E826">
        <v>1</v>
      </c>
      <c r="F826">
        <v>1</v>
      </c>
      <c r="G826">
        <v>3974</v>
      </c>
      <c r="H826">
        <v>0.27706895349647914</v>
      </c>
      <c r="I826">
        <v>2248</v>
      </c>
      <c r="J826">
        <v>0</v>
      </c>
      <c r="N826">
        <v>2</v>
      </c>
      <c r="O826">
        <v>264</v>
      </c>
      <c r="P826">
        <v>1.8406191173394686E-2</v>
      </c>
      <c r="Q826">
        <v>24</v>
      </c>
      <c r="R826">
        <v>40634</v>
      </c>
      <c r="S826">
        <v>8351</v>
      </c>
      <c r="T826">
        <v>624410</v>
      </c>
      <c r="U826">
        <v>1</v>
      </c>
      <c r="V826">
        <v>19</v>
      </c>
      <c r="W826">
        <v>1074</v>
      </c>
      <c r="X826">
        <v>968</v>
      </c>
      <c r="Y826">
        <v>1</v>
      </c>
      <c r="Z826">
        <v>1</v>
      </c>
      <c r="AA826" t="s">
        <v>804</v>
      </c>
      <c r="AB826">
        <v>23800</v>
      </c>
      <c r="AC826">
        <v>1.7</v>
      </c>
      <c r="AD826">
        <v>14343</v>
      </c>
      <c r="AE826">
        <v>0</v>
      </c>
      <c r="AF826">
        <v>0.85</v>
      </c>
      <c r="AG826">
        <v>4.7590000000000003</v>
      </c>
      <c r="AH826">
        <v>1771.164</v>
      </c>
      <c r="AI826">
        <v>973.70100000000002</v>
      </c>
      <c r="AJ826">
        <v>632</v>
      </c>
      <c r="AK826">
        <v>0</v>
      </c>
      <c r="AL826">
        <v>96</v>
      </c>
      <c r="AM826">
        <v>600</v>
      </c>
      <c r="AN826">
        <v>41802</v>
      </c>
      <c r="AO826">
        <v>12</v>
      </c>
      <c r="AP826" t="s">
        <v>726</v>
      </c>
      <c r="AQ826" t="s">
        <v>726</v>
      </c>
      <c r="AR826" t="s">
        <v>726</v>
      </c>
      <c r="AS826" t="s">
        <v>726</v>
      </c>
      <c r="AT826" t="s">
        <v>726</v>
      </c>
      <c r="AU826">
        <v>2011</v>
      </c>
      <c r="AV826">
        <v>0</v>
      </c>
      <c r="AW826">
        <v>2</v>
      </c>
      <c r="AX826">
        <v>2011</v>
      </c>
      <c r="AY826">
        <v>2</v>
      </c>
      <c r="AZ826">
        <v>9999</v>
      </c>
      <c r="BA826">
        <v>2</v>
      </c>
      <c r="BB826">
        <v>2015</v>
      </c>
      <c r="BC826">
        <v>2</v>
      </c>
      <c r="BD826">
        <v>2011</v>
      </c>
      <c r="BE826">
        <v>2011</v>
      </c>
      <c r="BF826">
        <v>0</v>
      </c>
      <c r="BG826">
        <v>1</v>
      </c>
      <c r="BH826">
        <v>0</v>
      </c>
      <c r="BI826">
        <v>1</v>
      </c>
      <c r="BO826">
        <v>0</v>
      </c>
      <c r="BP826">
        <v>0</v>
      </c>
      <c r="BQ826">
        <v>0</v>
      </c>
      <c r="BR826">
        <v>0</v>
      </c>
      <c r="BS826">
        <v>0</v>
      </c>
      <c r="BT826">
        <v>0</v>
      </c>
      <c r="BU826">
        <v>0</v>
      </c>
      <c r="BV826">
        <v>0</v>
      </c>
      <c r="BW826">
        <v>0</v>
      </c>
      <c r="BX826">
        <v>0</v>
      </c>
    </row>
    <row r="827" spans="1:76" x14ac:dyDescent="0.25">
      <c r="A827">
        <v>83</v>
      </c>
      <c r="B827" t="s">
        <v>127</v>
      </c>
      <c r="C827">
        <v>2012</v>
      </c>
      <c r="D827" t="s">
        <v>591</v>
      </c>
      <c r="E827">
        <v>1</v>
      </c>
      <c r="F827">
        <v>1</v>
      </c>
      <c r="G827">
        <v>3974</v>
      </c>
      <c r="H827">
        <v>0.27706895349647914</v>
      </c>
      <c r="I827">
        <v>2248</v>
      </c>
      <c r="J827">
        <v>0</v>
      </c>
      <c r="N827">
        <v>2</v>
      </c>
      <c r="O827">
        <v>264</v>
      </c>
      <c r="P827">
        <v>1.8406191173394686E-2</v>
      </c>
      <c r="Q827">
        <v>24</v>
      </c>
      <c r="R827">
        <v>40634</v>
      </c>
      <c r="S827">
        <v>8351</v>
      </c>
      <c r="T827">
        <v>624410</v>
      </c>
      <c r="U827">
        <v>1</v>
      </c>
      <c r="V827">
        <v>19</v>
      </c>
      <c r="W827">
        <v>1074</v>
      </c>
      <c r="X827">
        <v>968</v>
      </c>
      <c r="Y827">
        <v>1</v>
      </c>
      <c r="Z827">
        <v>1</v>
      </c>
      <c r="AA827" t="s">
        <v>804</v>
      </c>
      <c r="AB827">
        <v>23800</v>
      </c>
      <c r="AC827">
        <v>1.8</v>
      </c>
      <c r="AD827">
        <v>15169</v>
      </c>
      <c r="AE827">
        <v>0</v>
      </c>
      <c r="AF827">
        <v>0.9</v>
      </c>
      <c r="AG827">
        <v>8.1620000000000008</v>
      </c>
      <c r="AH827">
        <v>1913.6320000000001</v>
      </c>
      <c r="AI827">
        <v>1070.9380000000001</v>
      </c>
      <c r="AJ827">
        <v>648</v>
      </c>
      <c r="AK827">
        <v>-4</v>
      </c>
      <c r="AL827">
        <v>95</v>
      </c>
      <c r="AM827" t="s">
        <v>726</v>
      </c>
      <c r="AN827">
        <v>67730</v>
      </c>
      <c r="AO827">
        <v>14</v>
      </c>
      <c r="AP827" t="s">
        <v>726</v>
      </c>
      <c r="AQ827" t="s">
        <v>726</v>
      </c>
      <c r="AR827" t="s">
        <v>726</v>
      </c>
      <c r="AS827" t="s">
        <v>726</v>
      </c>
      <c r="AT827" t="s">
        <v>726</v>
      </c>
      <c r="AU827">
        <v>2011</v>
      </c>
      <c r="AV827">
        <v>0</v>
      </c>
      <c r="AW827">
        <v>2</v>
      </c>
      <c r="AX827">
        <v>2011</v>
      </c>
      <c r="AY827">
        <v>2</v>
      </c>
      <c r="AZ827">
        <v>9999</v>
      </c>
      <c r="BA827">
        <v>2</v>
      </c>
      <c r="BB827">
        <v>2015</v>
      </c>
      <c r="BC827">
        <v>2</v>
      </c>
      <c r="BD827">
        <v>2011</v>
      </c>
      <c r="BE827">
        <v>2011</v>
      </c>
      <c r="BF827">
        <v>0</v>
      </c>
      <c r="BG827">
        <v>1</v>
      </c>
      <c r="BH827">
        <v>0</v>
      </c>
      <c r="BI827">
        <v>1</v>
      </c>
      <c r="BO827">
        <v>0</v>
      </c>
      <c r="BP827">
        <v>0</v>
      </c>
      <c r="BQ827">
        <v>0</v>
      </c>
      <c r="BR827">
        <v>0</v>
      </c>
      <c r="BS827">
        <v>0</v>
      </c>
      <c r="BT827">
        <v>0</v>
      </c>
      <c r="BU827">
        <v>0</v>
      </c>
      <c r="BV827">
        <v>0</v>
      </c>
      <c r="BW827">
        <v>0</v>
      </c>
      <c r="BX827">
        <v>0</v>
      </c>
    </row>
    <row r="828" spans="1:76" x14ac:dyDescent="0.25">
      <c r="A828">
        <v>83</v>
      </c>
      <c r="B828" t="s">
        <v>127</v>
      </c>
      <c r="C828">
        <v>2013</v>
      </c>
      <c r="D828" t="s">
        <v>591</v>
      </c>
      <c r="E828">
        <v>1</v>
      </c>
      <c r="F828">
        <v>1</v>
      </c>
      <c r="G828">
        <v>3974</v>
      </c>
      <c r="H828">
        <v>0.27706895349647914</v>
      </c>
      <c r="I828">
        <v>2248</v>
      </c>
      <c r="J828">
        <v>0</v>
      </c>
      <c r="N828">
        <v>2</v>
      </c>
      <c r="O828">
        <v>264</v>
      </c>
      <c r="P828">
        <v>1.8406191173394686E-2</v>
      </c>
      <c r="Q828">
        <v>24</v>
      </c>
      <c r="R828">
        <v>40634</v>
      </c>
      <c r="S828">
        <v>8351</v>
      </c>
      <c r="T828">
        <v>624410</v>
      </c>
      <c r="U828">
        <v>1</v>
      </c>
      <c r="V828">
        <v>19</v>
      </c>
      <c r="W828">
        <v>1074</v>
      </c>
      <c r="X828">
        <v>968</v>
      </c>
      <c r="Y828">
        <v>1</v>
      </c>
      <c r="Z828">
        <v>1</v>
      </c>
      <c r="AA828" t="s">
        <v>804</v>
      </c>
      <c r="AB828">
        <v>23800</v>
      </c>
      <c r="AC828">
        <v>1.1000000000000001</v>
      </c>
      <c r="AD828">
        <v>15362</v>
      </c>
      <c r="AE828">
        <v>0</v>
      </c>
      <c r="AF828">
        <v>0.55000000000000004</v>
      </c>
      <c r="AG828">
        <v>12.622999999999999</v>
      </c>
      <c r="AH828">
        <v>2102.67</v>
      </c>
      <c r="AI828">
        <v>1218.7760000000001</v>
      </c>
      <c r="AJ828" t="s">
        <v>726</v>
      </c>
      <c r="AK828">
        <v>5</v>
      </c>
      <c r="AL828">
        <v>95</v>
      </c>
      <c r="AM828">
        <v>1120</v>
      </c>
      <c r="AN828">
        <v>94716</v>
      </c>
      <c r="AO828">
        <v>23</v>
      </c>
      <c r="AP828" t="s">
        <v>726</v>
      </c>
      <c r="AQ828" t="s">
        <v>726</v>
      </c>
      <c r="AR828" t="s">
        <v>726</v>
      </c>
      <c r="AS828" t="s">
        <v>726</v>
      </c>
      <c r="AT828" t="s">
        <v>726</v>
      </c>
      <c r="AU828">
        <v>2011</v>
      </c>
      <c r="AV828">
        <v>0</v>
      </c>
      <c r="AW828">
        <v>2</v>
      </c>
      <c r="AX828">
        <v>2011</v>
      </c>
      <c r="AY828">
        <v>2</v>
      </c>
      <c r="AZ828">
        <v>9999</v>
      </c>
      <c r="BA828">
        <v>2</v>
      </c>
      <c r="BB828">
        <v>2015</v>
      </c>
      <c r="BC828">
        <v>2</v>
      </c>
      <c r="BD828">
        <v>2011</v>
      </c>
      <c r="BE828">
        <v>2011</v>
      </c>
      <c r="BF828">
        <v>0</v>
      </c>
      <c r="BG828">
        <v>1</v>
      </c>
      <c r="BH828">
        <v>0</v>
      </c>
      <c r="BI828">
        <v>1</v>
      </c>
      <c r="BO828">
        <v>0</v>
      </c>
      <c r="BP828">
        <v>0</v>
      </c>
      <c r="BQ828">
        <v>0</v>
      </c>
      <c r="BR828">
        <v>2</v>
      </c>
      <c r="BS828">
        <v>0</v>
      </c>
      <c r="BT828">
        <v>0</v>
      </c>
      <c r="BU828">
        <v>0</v>
      </c>
      <c r="BV828">
        <v>0</v>
      </c>
      <c r="BW828">
        <v>0</v>
      </c>
      <c r="BX828">
        <v>0</v>
      </c>
    </row>
    <row r="829" spans="1:76" x14ac:dyDescent="0.25">
      <c r="A829">
        <v>83</v>
      </c>
      <c r="B829" t="s">
        <v>127</v>
      </c>
      <c r="C829">
        <v>2014</v>
      </c>
      <c r="D829" t="s">
        <v>591</v>
      </c>
      <c r="E829">
        <v>1</v>
      </c>
      <c r="F829">
        <v>1</v>
      </c>
      <c r="G829">
        <v>3974</v>
      </c>
      <c r="H829">
        <v>0.27706895349647914</v>
      </c>
      <c r="I829">
        <v>2248</v>
      </c>
      <c r="J829">
        <v>0</v>
      </c>
      <c r="N829">
        <v>2</v>
      </c>
      <c r="O829">
        <v>264</v>
      </c>
      <c r="P829">
        <v>1.8406191173394686E-2</v>
      </c>
      <c r="Q829">
        <v>24</v>
      </c>
      <c r="R829">
        <v>40634</v>
      </c>
      <c r="S829">
        <v>8351</v>
      </c>
      <c r="T829">
        <v>624410</v>
      </c>
      <c r="U829">
        <v>1</v>
      </c>
      <c r="V829">
        <v>19</v>
      </c>
      <c r="W829">
        <v>1074</v>
      </c>
      <c r="X829">
        <v>968</v>
      </c>
      <c r="Y829">
        <v>1</v>
      </c>
      <c r="Z829">
        <v>1</v>
      </c>
      <c r="AA829" t="s">
        <v>804</v>
      </c>
      <c r="AB829">
        <v>23800</v>
      </c>
      <c r="AC829">
        <v>2.4</v>
      </c>
      <c r="AD829">
        <v>16782</v>
      </c>
      <c r="AE829">
        <v>0</v>
      </c>
      <c r="AF829">
        <v>1.2</v>
      </c>
      <c r="AG829">
        <v>72.034999999999997</v>
      </c>
      <c r="AH829">
        <v>2141.076</v>
      </c>
      <c r="AI829">
        <v>1352.999</v>
      </c>
      <c r="AJ829">
        <v>1107</v>
      </c>
      <c r="AK829">
        <v>5</v>
      </c>
      <c r="AL829" t="s">
        <v>726</v>
      </c>
      <c r="AM829" t="s">
        <v>726</v>
      </c>
      <c r="AN829" t="s">
        <v>726</v>
      </c>
      <c r="AO829" t="s">
        <v>726</v>
      </c>
      <c r="AP829">
        <v>14</v>
      </c>
      <c r="AQ829">
        <v>12</v>
      </c>
      <c r="AR829">
        <v>17</v>
      </c>
      <c r="AS829" t="s">
        <v>726</v>
      </c>
      <c r="AT829" t="s">
        <v>726</v>
      </c>
      <c r="AU829">
        <v>2011</v>
      </c>
      <c r="AV829">
        <v>0</v>
      </c>
      <c r="AW829">
        <v>2</v>
      </c>
      <c r="AX829">
        <v>2011</v>
      </c>
      <c r="AY829">
        <v>2</v>
      </c>
      <c r="AZ829">
        <v>9999</v>
      </c>
      <c r="BA829">
        <v>2</v>
      </c>
      <c r="BB829">
        <v>2015</v>
      </c>
      <c r="BC829">
        <v>2</v>
      </c>
      <c r="BD829">
        <v>2011</v>
      </c>
      <c r="BE829">
        <v>2011</v>
      </c>
      <c r="BF829">
        <v>0</v>
      </c>
      <c r="BG829">
        <v>1</v>
      </c>
      <c r="BH829">
        <v>0</v>
      </c>
      <c r="BI829">
        <v>1</v>
      </c>
      <c r="BO829">
        <v>0</v>
      </c>
      <c r="BP829">
        <v>0</v>
      </c>
      <c r="BQ829">
        <v>0</v>
      </c>
      <c r="BR829">
        <v>72</v>
      </c>
      <c r="BS829">
        <v>24</v>
      </c>
      <c r="BT829">
        <v>486</v>
      </c>
      <c r="BU829">
        <v>223</v>
      </c>
      <c r="BV829">
        <v>0</v>
      </c>
      <c r="BW829">
        <v>0</v>
      </c>
      <c r="BX829">
        <v>2</v>
      </c>
    </row>
    <row r="830" spans="1:76" x14ac:dyDescent="0.25">
      <c r="A830">
        <v>83</v>
      </c>
      <c r="B830" t="s">
        <v>127</v>
      </c>
      <c r="C830">
        <v>2015</v>
      </c>
      <c r="D830" t="s">
        <v>591</v>
      </c>
      <c r="E830">
        <v>1</v>
      </c>
      <c r="F830">
        <v>1</v>
      </c>
      <c r="G830">
        <v>3974</v>
      </c>
      <c r="H830">
        <v>0.27706895349647914</v>
      </c>
      <c r="I830">
        <v>2248</v>
      </c>
      <c r="J830">
        <v>0</v>
      </c>
      <c r="N830">
        <v>2</v>
      </c>
      <c r="O830">
        <v>264</v>
      </c>
      <c r="P830">
        <v>1.8406191173394686E-2</v>
      </c>
      <c r="Q830">
        <v>24</v>
      </c>
      <c r="R830">
        <v>40634</v>
      </c>
      <c r="S830">
        <v>8351</v>
      </c>
      <c r="T830">
        <v>624410</v>
      </c>
      <c r="U830">
        <v>1</v>
      </c>
      <c r="V830">
        <v>19</v>
      </c>
      <c r="W830">
        <v>1074</v>
      </c>
      <c r="X830">
        <v>968</v>
      </c>
      <c r="Y830">
        <v>1</v>
      </c>
      <c r="Z830">
        <v>1</v>
      </c>
      <c r="AA830" t="s">
        <v>804</v>
      </c>
      <c r="AB830">
        <v>23800</v>
      </c>
      <c r="AC830">
        <v>1.9</v>
      </c>
      <c r="AD830" t="s">
        <v>726</v>
      </c>
      <c r="AE830">
        <v>0</v>
      </c>
      <c r="AF830">
        <v>0.95</v>
      </c>
      <c r="AG830">
        <v>93.927000000000007</v>
      </c>
      <c r="AH830">
        <v>2150.5410000000002</v>
      </c>
      <c r="AI830">
        <v>1458.4449999999999</v>
      </c>
      <c r="AJ830" t="s">
        <v>726</v>
      </c>
      <c r="AK830" t="s">
        <v>726</v>
      </c>
      <c r="AL830">
        <v>95</v>
      </c>
      <c r="AM830">
        <v>96</v>
      </c>
      <c r="AN830">
        <v>387</v>
      </c>
      <c r="AO830">
        <v>16501</v>
      </c>
      <c r="AP830">
        <v>23</v>
      </c>
      <c r="AQ830">
        <v>12</v>
      </c>
      <c r="AR830">
        <v>14</v>
      </c>
      <c r="AS830">
        <v>22</v>
      </c>
      <c r="AT830" t="s">
        <v>726</v>
      </c>
      <c r="AU830">
        <v>2011</v>
      </c>
      <c r="AV830">
        <v>0</v>
      </c>
      <c r="AW830">
        <v>2</v>
      </c>
      <c r="AX830">
        <v>2011</v>
      </c>
      <c r="AY830">
        <v>2</v>
      </c>
      <c r="AZ830">
        <v>9999</v>
      </c>
      <c r="BA830">
        <v>2</v>
      </c>
      <c r="BB830">
        <v>2015</v>
      </c>
      <c r="BC830">
        <v>2</v>
      </c>
      <c r="BD830">
        <v>2011</v>
      </c>
      <c r="BE830">
        <v>2011</v>
      </c>
      <c r="BF830">
        <v>1</v>
      </c>
      <c r="BG830">
        <v>1</v>
      </c>
      <c r="BH830">
        <v>0</v>
      </c>
      <c r="BI830">
        <v>1</v>
      </c>
      <c r="BO830">
        <v>319</v>
      </c>
      <c r="BP830">
        <v>48</v>
      </c>
      <c r="BQ830">
        <v>102</v>
      </c>
      <c r="BR830">
        <v>81</v>
      </c>
      <c r="BS830">
        <v>27</v>
      </c>
      <c r="BT830">
        <v>900</v>
      </c>
      <c r="BU830">
        <v>274</v>
      </c>
      <c r="BV830">
        <v>0</v>
      </c>
      <c r="BW830">
        <v>0</v>
      </c>
      <c r="BX830">
        <v>58</v>
      </c>
    </row>
    <row r="831" spans="1:76" x14ac:dyDescent="0.25">
      <c r="A831">
        <v>83</v>
      </c>
      <c r="B831" t="s">
        <v>127</v>
      </c>
      <c r="C831">
        <v>2016</v>
      </c>
      <c r="D831" t="s">
        <v>591</v>
      </c>
      <c r="E831">
        <v>1</v>
      </c>
      <c r="F831">
        <v>1</v>
      </c>
      <c r="G831">
        <v>3974</v>
      </c>
      <c r="H831">
        <v>0.27706895349647914</v>
      </c>
      <c r="I831">
        <v>2248</v>
      </c>
      <c r="J831">
        <v>0</v>
      </c>
      <c r="N831">
        <v>2</v>
      </c>
      <c r="O831">
        <v>264</v>
      </c>
      <c r="P831">
        <v>1.8406191173394686E-2</v>
      </c>
      <c r="Q831">
        <v>24</v>
      </c>
      <c r="R831">
        <v>40634</v>
      </c>
      <c r="S831">
        <v>8351</v>
      </c>
      <c r="T831">
        <v>624410</v>
      </c>
      <c r="U831">
        <v>1</v>
      </c>
      <c r="V831">
        <v>19</v>
      </c>
      <c r="W831">
        <v>1074</v>
      </c>
      <c r="X831">
        <v>968</v>
      </c>
      <c r="Y831">
        <v>1</v>
      </c>
      <c r="Z831">
        <v>1</v>
      </c>
      <c r="AA831" t="s">
        <v>804</v>
      </c>
      <c r="AB831">
        <v>23800</v>
      </c>
      <c r="AC831" t="s">
        <v>726</v>
      </c>
      <c r="AD831" t="s">
        <v>726</v>
      </c>
      <c r="AE831" t="s">
        <v>726</v>
      </c>
      <c r="AF831" t="s">
        <v>726</v>
      </c>
      <c r="AG831" t="s">
        <v>726</v>
      </c>
      <c r="AH831" t="s">
        <v>726</v>
      </c>
      <c r="AI831" t="s">
        <v>726</v>
      </c>
      <c r="AJ831" t="s">
        <v>726</v>
      </c>
      <c r="AK831" t="s">
        <v>726</v>
      </c>
      <c r="AL831" t="s">
        <v>726</v>
      </c>
      <c r="AM831">
        <v>96</v>
      </c>
      <c r="AN831" t="s">
        <v>726</v>
      </c>
      <c r="AO831" t="s">
        <v>726</v>
      </c>
      <c r="AP831" t="s">
        <v>726</v>
      </c>
      <c r="AQ831" t="s">
        <v>726</v>
      </c>
      <c r="AR831" t="s">
        <v>726</v>
      </c>
      <c r="AS831" t="s">
        <v>726</v>
      </c>
      <c r="AT831" t="s">
        <v>726</v>
      </c>
      <c r="AU831">
        <v>2011</v>
      </c>
      <c r="AV831">
        <v>0</v>
      </c>
      <c r="AW831">
        <v>2</v>
      </c>
      <c r="AX831">
        <v>2011</v>
      </c>
      <c r="AY831">
        <v>2</v>
      </c>
      <c r="AZ831">
        <v>9999</v>
      </c>
      <c r="BA831">
        <v>2</v>
      </c>
      <c r="BB831">
        <v>2015</v>
      </c>
      <c r="BC831">
        <v>2</v>
      </c>
      <c r="BD831">
        <v>2011</v>
      </c>
      <c r="BE831">
        <v>2011</v>
      </c>
      <c r="BF831">
        <v>1</v>
      </c>
      <c r="BG831">
        <v>1</v>
      </c>
      <c r="BH831">
        <v>0</v>
      </c>
      <c r="BI831">
        <v>1</v>
      </c>
      <c r="BO831">
        <v>143</v>
      </c>
      <c r="BP831">
        <v>46</v>
      </c>
      <c r="BQ831">
        <v>60</v>
      </c>
      <c r="BR831">
        <v>2</v>
      </c>
      <c r="BS831">
        <v>0</v>
      </c>
      <c r="BT831">
        <v>26</v>
      </c>
      <c r="BU831">
        <v>2</v>
      </c>
      <c r="BV831">
        <v>0</v>
      </c>
      <c r="BW831">
        <v>0</v>
      </c>
      <c r="BX831">
        <v>27</v>
      </c>
    </row>
    <row r="832" spans="1:76" x14ac:dyDescent="0.25">
      <c r="A832">
        <v>84</v>
      </c>
      <c r="B832" t="s">
        <v>128</v>
      </c>
      <c r="C832">
        <v>2007</v>
      </c>
      <c r="D832" t="s">
        <v>591</v>
      </c>
      <c r="E832">
        <v>1</v>
      </c>
      <c r="F832">
        <v>1</v>
      </c>
      <c r="G832">
        <v>60284</v>
      </c>
      <c r="H832">
        <v>2.4289455658970951</v>
      </c>
      <c r="I832">
        <v>21581</v>
      </c>
      <c r="J832">
        <v>0</v>
      </c>
      <c r="N832">
        <v>1</v>
      </c>
      <c r="O832">
        <v>15785</v>
      </c>
      <c r="P832">
        <v>0.63600467383859138</v>
      </c>
      <c r="Q832">
        <v>353</v>
      </c>
      <c r="R832">
        <v>40026</v>
      </c>
      <c r="S832">
        <v>7370</v>
      </c>
      <c r="T832">
        <v>541519</v>
      </c>
      <c r="U832">
        <v>1</v>
      </c>
      <c r="V832">
        <v>5942</v>
      </c>
      <c r="W832">
        <v>36866</v>
      </c>
      <c r="X832">
        <v>12191</v>
      </c>
      <c r="Y832">
        <v>1</v>
      </c>
      <c r="Z832">
        <v>1</v>
      </c>
      <c r="AA832" t="s">
        <v>805</v>
      </c>
      <c r="AB832">
        <v>242246</v>
      </c>
      <c r="AC832" t="s">
        <v>726</v>
      </c>
      <c r="AD832">
        <v>17650</v>
      </c>
      <c r="AE832" t="s">
        <v>726</v>
      </c>
      <c r="AF832" t="s">
        <v>726</v>
      </c>
      <c r="AG832" t="s">
        <v>726</v>
      </c>
      <c r="AH832" t="s">
        <v>726</v>
      </c>
      <c r="AI832">
        <v>4000</v>
      </c>
      <c r="AJ832">
        <v>1033</v>
      </c>
      <c r="AK832" t="s">
        <v>726</v>
      </c>
      <c r="AL832" t="s">
        <v>726</v>
      </c>
      <c r="AM832" t="s">
        <v>726</v>
      </c>
      <c r="AN832">
        <v>150000</v>
      </c>
      <c r="AO832">
        <v>16</v>
      </c>
      <c r="AP832" t="s">
        <v>726</v>
      </c>
      <c r="AQ832" t="s">
        <v>726</v>
      </c>
      <c r="AR832" t="s">
        <v>726</v>
      </c>
      <c r="AS832" t="s">
        <v>726</v>
      </c>
      <c r="AT832" t="s">
        <v>726</v>
      </c>
      <c r="AU832">
        <v>2008</v>
      </c>
      <c r="AV832">
        <v>0</v>
      </c>
      <c r="AW832">
        <v>1</v>
      </c>
      <c r="AX832">
        <v>2008</v>
      </c>
      <c r="AY832">
        <v>1</v>
      </c>
      <c r="AZ832">
        <v>9999</v>
      </c>
      <c r="BA832">
        <v>1</v>
      </c>
      <c r="BB832">
        <v>2008</v>
      </c>
      <c r="BC832">
        <v>1</v>
      </c>
      <c r="BD832">
        <v>2008</v>
      </c>
      <c r="BE832">
        <v>2008</v>
      </c>
      <c r="BF832">
        <v>0</v>
      </c>
      <c r="BG832">
        <v>0</v>
      </c>
      <c r="BH832">
        <v>0</v>
      </c>
      <c r="BI832">
        <v>0</v>
      </c>
      <c r="BO832">
        <v>0</v>
      </c>
      <c r="BP832">
        <v>0</v>
      </c>
      <c r="BQ832">
        <v>0</v>
      </c>
      <c r="BR832">
        <v>0</v>
      </c>
      <c r="BS832">
        <v>0</v>
      </c>
      <c r="BT832">
        <v>0</v>
      </c>
      <c r="BU832">
        <v>0</v>
      </c>
      <c r="BV832">
        <v>0</v>
      </c>
      <c r="BW832">
        <v>0</v>
      </c>
      <c r="BX832">
        <v>0</v>
      </c>
    </row>
    <row r="833" spans="1:76" x14ac:dyDescent="0.25">
      <c r="A833">
        <v>84</v>
      </c>
      <c r="B833" t="s">
        <v>128</v>
      </c>
      <c r="C833">
        <v>2008</v>
      </c>
      <c r="D833" t="s">
        <v>591</v>
      </c>
      <c r="E833">
        <v>1</v>
      </c>
      <c r="F833">
        <v>1</v>
      </c>
      <c r="G833">
        <v>60284</v>
      </c>
      <c r="H833">
        <v>2.4289455658970951</v>
      </c>
      <c r="I833">
        <v>21581</v>
      </c>
      <c r="J833">
        <v>0</v>
      </c>
      <c r="N833">
        <v>1</v>
      </c>
      <c r="O833">
        <v>15785</v>
      </c>
      <c r="P833">
        <v>0.63600467383859138</v>
      </c>
      <c r="Q833">
        <v>353</v>
      </c>
      <c r="R833">
        <v>40026</v>
      </c>
      <c r="S833">
        <v>7370</v>
      </c>
      <c r="T833">
        <v>541519</v>
      </c>
      <c r="U833">
        <v>1</v>
      </c>
      <c r="V833">
        <v>5942</v>
      </c>
      <c r="W833">
        <v>36866</v>
      </c>
      <c r="X833">
        <v>12191</v>
      </c>
      <c r="Y833">
        <v>1</v>
      </c>
      <c r="Z833">
        <v>1</v>
      </c>
      <c r="AA833" t="s">
        <v>805</v>
      </c>
      <c r="AB833">
        <v>242246</v>
      </c>
      <c r="AC833">
        <v>2</v>
      </c>
      <c r="AD833">
        <v>19243</v>
      </c>
      <c r="AE833">
        <v>0</v>
      </c>
      <c r="AF833">
        <v>1</v>
      </c>
      <c r="AG833" t="s">
        <v>726</v>
      </c>
      <c r="AH833" t="s">
        <v>726</v>
      </c>
      <c r="AI833">
        <v>4400</v>
      </c>
      <c r="AJ833">
        <v>1516</v>
      </c>
      <c r="AK833" t="s">
        <v>726</v>
      </c>
      <c r="AL833">
        <v>38</v>
      </c>
      <c r="AM833" t="s">
        <v>726</v>
      </c>
      <c r="AN833">
        <v>150000</v>
      </c>
      <c r="AO833">
        <v>13</v>
      </c>
      <c r="AP833" t="s">
        <v>726</v>
      </c>
      <c r="AQ833" t="s">
        <v>726</v>
      </c>
      <c r="AR833" t="s">
        <v>726</v>
      </c>
      <c r="AS833" t="s">
        <v>726</v>
      </c>
      <c r="AT833" t="s">
        <v>726</v>
      </c>
      <c r="AU833">
        <v>2008</v>
      </c>
      <c r="AV833">
        <v>0</v>
      </c>
      <c r="AW833">
        <v>1</v>
      </c>
      <c r="AX833">
        <v>2008</v>
      </c>
      <c r="AY833">
        <v>1</v>
      </c>
      <c r="AZ833">
        <v>9999</v>
      </c>
      <c r="BA833">
        <v>1</v>
      </c>
      <c r="BB833">
        <v>2008</v>
      </c>
      <c r="BC833">
        <v>1</v>
      </c>
      <c r="BD833">
        <v>2008</v>
      </c>
      <c r="BE833">
        <v>2008</v>
      </c>
      <c r="BF833">
        <v>0</v>
      </c>
      <c r="BG833">
        <v>0</v>
      </c>
      <c r="BH833">
        <v>0</v>
      </c>
      <c r="BI833">
        <v>0</v>
      </c>
      <c r="BO833">
        <v>0</v>
      </c>
      <c r="BP833">
        <v>0</v>
      </c>
      <c r="BQ833">
        <v>0</v>
      </c>
      <c r="BR833">
        <v>0</v>
      </c>
      <c r="BS833">
        <v>0</v>
      </c>
      <c r="BT833">
        <v>0</v>
      </c>
      <c r="BU833">
        <v>0</v>
      </c>
      <c r="BV833">
        <v>0</v>
      </c>
      <c r="BW833">
        <v>0</v>
      </c>
      <c r="BX833">
        <v>0</v>
      </c>
    </row>
    <row r="834" spans="1:76" x14ac:dyDescent="0.25">
      <c r="A834">
        <v>84</v>
      </c>
      <c r="B834" t="s">
        <v>128</v>
      </c>
      <c r="C834">
        <v>2009</v>
      </c>
      <c r="D834" t="s">
        <v>591</v>
      </c>
      <c r="E834">
        <v>1</v>
      </c>
      <c r="F834">
        <v>1</v>
      </c>
      <c r="G834">
        <v>60284</v>
      </c>
      <c r="H834">
        <v>2.4289455658970951</v>
      </c>
      <c r="I834">
        <v>21581</v>
      </c>
      <c r="J834">
        <v>0</v>
      </c>
      <c r="N834">
        <v>1</v>
      </c>
      <c r="O834">
        <v>15785</v>
      </c>
      <c r="P834">
        <v>0.63600467383859138</v>
      </c>
      <c r="Q834">
        <v>353</v>
      </c>
      <c r="R834">
        <v>40026</v>
      </c>
      <c r="S834">
        <v>7370</v>
      </c>
      <c r="T834">
        <v>541519</v>
      </c>
      <c r="U834">
        <v>1</v>
      </c>
      <c r="V834">
        <v>5942</v>
      </c>
      <c r="W834">
        <v>36866</v>
      </c>
      <c r="X834">
        <v>12191</v>
      </c>
      <c r="Y834">
        <v>1</v>
      </c>
      <c r="Z834">
        <v>1</v>
      </c>
      <c r="AA834" t="s">
        <v>805</v>
      </c>
      <c r="AB834">
        <v>242246</v>
      </c>
      <c r="AC834">
        <v>4.9000000000000004</v>
      </c>
      <c r="AD834">
        <v>21303</v>
      </c>
      <c r="AE834">
        <v>0</v>
      </c>
      <c r="AF834">
        <v>2.4500000000000002</v>
      </c>
      <c r="AG834">
        <v>25.419</v>
      </c>
      <c r="AH834">
        <v>3062.223</v>
      </c>
      <c r="AI834">
        <v>5122.6329999999998</v>
      </c>
      <c r="AJ834">
        <v>2368</v>
      </c>
      <c r="AK834">
        <v>7</v>
      </c>
      <c r="AL834">
        <v>38</v>
      </c>
      <c r="AM834">
        <v>700</v>
      </c>
      <c r="AN834">
        <v>170000</v>
      </c>
      <c r="AO834">
        <v>10</v>
      </c>
      <c r="AP834" t="s">
        <v>726</v>
      </c>
      <c r="AQ834" t="s">
        <v>726</v>
      </c>
      <c r="AR834" t="s">
        <v>726</v>
      </c>
      <c r="AS834" t="s">
        <v>726</v>
      </c>
      <c r="AT834" t="s">
        <v>726</v>
      </c>
      <c r="AU834">
        <v>2008</v>
      </c>
      <c r="AV834">
        <v>0</v>
      </c>
      <c r="AW834">
        <v>1</v>
      </c>
      <c r="AX834">
        <v>2008</v>
      </c>
      <c r="AY834">
        <v>1</v>
      </c>
      <c r="AZ834">
        <v>9999</v>
      </c>
      <c r="BA834">
        <v>1</v>
      </c>
      <c r="BB834">
        <v>2008</v>
      </c>
      <c r="BC834">
        <v>1</v>
      </c>
      <c r="BD834">
        <v>2008</v>
      </c>
      <c r="BE834">
        <v>2008</v>
      </c>
      <c r="BF834">
        <v>0</v>
      </c>
      <c r="BG834">
        <v>0</v>
      </c>
      <c r="BH834">
        <v>0</v>
      </c>
      <c r="BI834">
        <v>0</v>
      </c>
      <c r="BO834">
        <v>0</v>
      </c>
      <c r="BP834">
        <v>0</v>
      </c>
      <c r="BQ834">
        <v>0</v>
      </c>
      <c r="BR834">
        <v>0</v>
      </c>
      <c r="BS834">
        <v>0</v>
      </c>
      <c r="BT834">
        <v>0</v>
      </c>
      <c r="BU834">
        <v>0</v>
      </c>
      <c r="BV834">
        <v>0</v>
      </c>
      <c r="BW834">
        <v>0</v>
      </c>
      <c r="BX834">
        <v>0</v>
      </c>
    </row>
    <row r="835" spans="1:76" x14ac:dyDescent="0.25">
      <c r="A835">
        <v>84</v>
      </c>
      <c r="B835" t="s">
        <v>128</v>
      </c>
      <c r="C835">
        <v>2010</v>
      </c>
      <c r="D835" t="s">
        <v>591</v>
      </c>
      <c r="E835">
        <v>1</v>
      </c>
      <c r="F835">
        <v>1</v>
      </c>
      <c r="G835">
        <v>60284</v>
      </c>
      <c r="H835">
        <v>2.4289455658970951</v>
      </c>
      <c r="I835">
        <v>21581</v>
      </c>
      <c r="J835">
        <v>0</v>
      </c>
      <c r="N835">
        <v>1</v>
      </c>
      <c r="O835">
        <v>15785</v>
      </c>
      <c r="P835">
        <v>0.63600467383859138</v>
      </c>
      <c r="Q835">
        <v>353</v>
      </c>
      <c r="R835">
        <v>40026</v>
      </c>
      <c r="S835">
        <v>7370</v>
      </c>
      <c r="T835">
        <v>541519</v>
      </c>
      <c r="U835">
        <v>1</v>
      </c>
      <c r="V835">
        <v>5942</v>
      </c>
      <c r="W835">
        <v>36866</v>
      </c>
      <c r="X835">
        <v>12191</v>
      </c>
      <c r="Y835">
        <v>1</v>
      </c>
      <c r="Z835">
        <v>1</v>
      </c>
      <c r="AA835" t="s">
        <v>805</v>
      </c>
      <c r="AB835">
        <v>242246</v>
      </c>
      <c r="AC835">
        <v>4.9000000000000004</v>
      </c>
      <c r="AD835">
        <v>23294</v>
      </c>
      <c r="AE835">
        <v>0</v>
      </c>
      <c r="AF835">
        <v>2.4500000000000002</v>
      </c>
      <c r="AG835">
        <v>84.694000000000003</v>
      </c>
      <c r="AH835">
        <v>3024.0230000000001</v>
      </c>
      <c r="AI835">
        <v>5591.2960000000003</v>
      </c>
      <c r="AJ835">
        <v>1792</v>
      </c>
      <c r="AK835">
        <v>9</v>
      </c>
      <c r="AL835">
        <v>38</v>
      </c>
      <c r="AM835">
        <v>500</v>
      </c>
      <c r="AN835">
        <v>160000</v>
      </c>
      <c r="AO835">
        <v>11</v>
      </c>
      <c r="AP835" t="s">
        <v>726</v>
      </c>
      <c r="AQ835" t="s">
        <v>726</v>
      </c>
      <c r="AR835" t="s">
        <v>726</v>
      </c>
      <c r="AS835" t="s">
        <v>726</v>
      </c>
      <c r="AT835" t="s">
        <v>726</v>
      </c>
      <c r="AU835">
        <v>2008</v>
      </c>
      <c r="AV835">
        <v>0</v>
      </c>
      <c r="AW835">
        <v>1</v>
      </c>
      <c r="AX835">
        <v>2008</v>
      </c>
      <c r="AY835">
        <v>1</v>
      </c>
      <c r="AZ835">
        <v>9999</v>
      </c>
      <c r="BA835">
        <v>1</v>
      </c>
      <c r="BB835">
        <v>2008</v>
      </c>
      <c r="BC835">
        <v>1</v>
      </c>
      <c r="BD835">
        <v>2008</v>
      </c>
      <c r="BE835">
        <v>2008</v>
      </c>
      <c r="BF835">
        <v>0</v>
      </c>
      <c r="BG835">
        <v>0</v>
      </c>
      <c r="BH835">
        <v>0</v>
      </c>
      <c r="BI835">
        <v>0</v>
      </c>
      <c r="BO835">
        <v>0</v>
      </c>
      <c r="BP835">
        <v>0</v>
      </c>
      <c r="BQ835">
        <v>0</v>
      </c>
      <c r="BR835">
        <v>0</v>
      </c>
      <c r="BS835">
        <v>0</v>
      </c>
      <c r="BT835">
        <v>0</v>
      </c>
      <c r="BU835">
        <v>0</v>
      </c>
      <c r="BV835">
        <v>0</v>
      </c>
      <c r="BW835">
        <v>0</v>
      </c>
      <c r="BX835">
        <v>0</v>
      </c>
    </row>
    <row r="836" spans="1:76" x14ac:dyDescent="0.25">
      <c r="A836">
        <v>84</v>
      </c>
      <c r="B836" t="s">
        <v>128</v>
      </c>
      <c r="C836">
        <v>2011</v>
      </c>
      <c r="D836" t="s">
        <v>591</v>
      </c>
      <c r="E836">
        <v>1</v>
      </c>
      <c r="F836">
        <v>1</v>
      </c>
      <c r="G836">
        <v>60284</v>
      </c>
      <c r="H836">
        <v>2.4289455658970951</v>
      </c>
      <c r="I836">
        <v>21581</v>
      </c>
      <c r="J836">
        <v>0</v>
      </c>
      <c r="N836">
        <v>1</v>
      </c>
      <c r="O836">
        <v>15785</v>
      </c>
      <c r="P836">
        <v>0.63600467383859138</v>
      </c>
      <c r="Q836">
        <v>353</v>
      </c>
      <c r="R836">
        <v>40026</v>
      </c>
      <c r="S836">
        <v>7370</v>
      </c>
      <c r="T836">
        <v>541519</v>
      </c>
      <c r="U836">
        <v>1</v>
      </c>
      <c r="V836">
        <v>5942</v>
      </c>
      <c r="W836">
        <v>36866</v>
      </c>
      <c r="X836">
        <v>12191</v>
      </c>
      <c r="Y836">
        <v>1</v>
      </c>
      <c r="Z836">
        <v>1</v>
      </c>
      <c r="AA836" t="s">
        <v>805</v>
      </c>
      <c r="AB836">
        <v>242246</v>
      </c>
      <c r="AC836">
        <v>1.6</v>
      </c>
      <c r="AD836">
        <v>24819</v>
      </c>
      <c r="AE836">
        <v>0</v>
      </c>
      <c r="AF836">
        <v>0.8</v>
      </c>
      <c r="AG836">
        <v>239.95500000000001</v>
      </c>
      <c r="AH836">
        <v>3314.7910000000002</v>
      </c>
      <c r="AI836">
        <v>5854.74</v>
      </c>
      <c r="AJ836">
        <v>1518</v>
      </c>
      <c r="AK836">
        <v>13</v>
      </c>
      <c r="AL836">
        <v>37</v>
      </c>
      <c r="AM836" t="s">
        <v>726</v>
      </c>
      <c r="AN836">
        <v>340000</v>
      </c>
      <c r="AO836">
        <v>16</v>
      </c>
      <c r="AP836" t="s">
        <v>726</v>
      </c>
      <c r="AQ836" t="s">
        <v>726</v>
      </c>
      <c r="AR836" t="s">
        <v>726</v>
      </c>
      <c r="AS836" t="s">
        <v>726</v>
      </c>
      <c r="AT836" t="s">
        <v>726</v>
      </c>
      <c r="AU836">
        <v>2008</v>
      </c>
      <c r="AV836">
        <v>0</v>
      </c>
      <c r="AW836">
        <v>1</v>
      </c>
      <c r="AX836">
        <v>2008</v>
      </c>
      <c r="AY836">
        <v>1</v>
      </c>
      <c r="AZ836">
        <v>9999</v>
      </c>
      <c r="BA836">
        <v>1</v>
      </c>
      <c r="BB836">
        <v>2008</v>
      </c>
      <c r="BC836">
        <v>1</v>
      </c>
      <c r="BD836">
        <v>2008</v>
      </c>
      <c r="BE836">
        <v>2008</v>
      </c>
      <c r="BF836">
        <v>0</v>
      </c>
      <c r="BG836">
        <v>0</v>
      </c>
      <c r="BH836">
        <v>0</v>
      </c>
      <c r="BI836">
        <v>0</v>
      </c>
      <c r="BO836">
        <v>0</v>
      </c>
      <c r="BP836">
        <v>0</v>
      </c>
      <c r="BQ836">
        <v>0</v>
      </c>
      <c r="BR836">
        <v>0</v>
      </c>
      <c r="BS836">
        <v>0</v>
      </c>
      <c r="BT836">
        <v>0</v>
      </c>
      <c r="BU836">
        <v>0</v>
      </c>
      <c r="BV836">
        <v>0</v>
      </c>
      <c r="BW836">
        <v>0</v>
      </c>
      <c r="BX836">
        <v>0</v>
      </c>
    </row>
    <row r="837" spans="1:76" x14ac:dyDescent="0.25">
      <c r="A837">
        <v>84</v>
      </c>
      <c r="B837" t="s">
        <v>128</v>
      </c>
      <c r="C837">
        <v>2012</v>
      </c>
      <c r="D837" t="s">
        <v>591</v>
      </c>
      <c r="E837">
        <v>1</v>
      </c>
      <c r="F837">
        <v>1</v>
      </c>
      <c r="G837">
        <v>60284</v>
      </c>
      <c r="H837">
        <v>2.4289455658970951</v>
      </c>
      <c r="I837">
        <v>21581</v>
      </c>
      <c r="J837">
        <v>0</v>
      </c>
      <c r="N837">
        <v>1</v>
      </c>
      <c r="O837">
        <v>15785</v>
      </c>
      <c r="P837">
        <v>0.63600467383859138</v>
      </c>
      <c r="Q837">
        <v>353</v>
      </c>
      <c r="R837">
        <v>40026</v>
      </c>
      <c r="S837">
        <v>7370</v>
      </c>
      <c r="T837">
        <v>541519</v>
      </c>
      <c r="U837">
        <v>1</v>
      </c>
      <c r="V837">
        <v>5942</v>
      </c>
      <c r="W837">
        <v>36866</v>
      </c>
      <c r="X837">
        <v>12191</v>
      </c>
      <c r="Y837">
        <v>1</v>
      </c>
      <c r="Z837">
        <v>1</v>
      </c>
      <c r="AA837" t="s">
        <v>805</v>
      </c>
      <c r="AB837">
        <v>242246</v>
      </c>
      <c r="AC837">
        <v>1.7</v>
      </c>
      <c r="AD837" t="s">
        <v>726</v>
      </c>
      <c r="AE837">
        <v>0</v>
      </c>
      <c r="AF837">
        <v>0.85</v>
      </c>
      <c r="AG837">
        <v>219.05799999999999</v>
      </c>
      <c r="AH837">
        <v>3177.5279999999998</v>
      </c>
      <c r="AI837">
        <v>5758.0590000000002</v>
      </c>
      <c r="AJ837" t="s">
        <v>726</v>
      </c>
      <c r="AK837">
        <v>9</v>
      </c>
      <c r="AL837">
        <v>37</v>
      </c>
      <c r="AM837">
        <v>100</v>
      </c>
      <c r="AN837" t="s">
        <v>726</v>
      </c>
      <c r="AO837" t="s">
        <v>726</v>
      </c>
      <c r="AP837" t="s">
        <v>726</v>
      </c>
      <c r="AQ837" t="s">
        <v>726</v>
      </c>
      <c r="AR837" t="s">
        <v>726</v>
      </c>
      <c r="AS837" t="s">
        <v>726</v>
      </c>
      <c r="AT837" t="s">
        <v>726</v>
      </c>
      <c r="AU837">
        <v>2008</v>
      </c>
      <c r="AV837">
        <v>0</v>
      </c>
      <c r="AW837">
        <v>1</v>
      </c>
      <c r="AX837">
        <v>2008</v>
      </c>
      <c r="AY837">
        <v>1</v>
      </c>
      <c r="AZ837">
        <v>9999</v>
      </c>
      <c r="BA837">
        <v>1</v>
      </c>
      <c r="BB837">
        <v>2008</v>
      </c>
      <c r="BC837">
        <v>1</v>
      </c>
      <c r="BD837">
        <v>2008</v>
      </c>
      <c r="BE837">
        <v>2008</v>
      </c>
      <c r="BF837">
        <v>0</v>
      </c>
      <c r="BG837">
        <v>0</v>
      </c>
      <c r="BH837">
        <v>0</v>
      </c>
      <c r="BI837">
        <v>0</v>
      </c>
      <c r="BO837">
        <v>0</v>
      </c>
      <c r="BP837">
        <v>0</v>
      </c>
      <c r="BQ837">
        <v>0</v>
      </c>
      <c r="BR837">
        <v>0</v>
      </c>
      <c r="BS837">
        <v>0</v>
      </c>
      <c r="BT837">
        <v>0</v>
      </c>
      <c r="BU837">
        <v>0</v>
      </c>
      <c r="BV837">
        <v>0</v>
      </c>
      <c r="BW837">
        <v>0</v>
      </c>
      <c r="BX837">
        <v>0</v>
      </c>
    </row>
    <row r="838" spans="1:76" x14ac:dyDescent="0.25">
      <c r="A838">
        <v>84</v>
      </c>
      <c r="B838" t="s">
        <v>128</v>
      </c>
      <c r="C838">
        <v>2013</v>
      </c>
      <c r="D838" t="s">
        <v>591</v>
      </c>
      <c r="E838">
        <v>1</v>
      </c>
      <c r="F838">
        <v>1</v>
      </c>
      <c r="G838">
        <v>60284</v>
      </c>
      <c r="H838">
        <v>2.4289455658970951</v>
      </c>
      <c r="I838">
        <v>21581</v>
      </c>
      <c r="J838">
        <v>0</v>
      </c>
      <c r="N838">
        <v>1</v>
      </c>
      <c r="O838">
        <v>15785</v>
      </c>
      <c r="P838">
        <v>0.63600467383859138</v>
      </c>
      <c r="Q838">
        <v>353</v>
      </c>
      <c r="R838">
        <v>40026</v>
      </c>
      <c r="S838">
        <v>7370</v>
      </c>
      <c r="T838">
        <v>541519</v>
      </c>
      <c r="U838">
        <v>1</v>
      </c>
      <c r="V838">
        <v>5942</v>
      </c>
      <c r="W838">
        <v>36866</v>
      </c>
      <c r="X838">
        <v>12191</v>
      </c>
      <c r="Y838">
        <v>1</v>
      </c>
      <c r="Z838">
        <v>1</v>
      </c>
      <c r="AA838" t="s">
        <v>805</v>
      </c>
      <c r="AB838">
        <v>242246</v>
      </c>
      <c r="AC838">
        <v>0</v>
      </c>
      <c r="AD838" t="s">
        <v>726</v>
      </c>
      <c r="AE838">
        <v>0</v>
      </c>
      <c r="AF838">
        <v>0</v>
      </c>
      <c r="AG838">
        <v>232.18799999999999</v>
      </c>
      <c r="AH838">
        <v>2940.8180000000002</v>
      </c>
      <c r="AI838">
        <v>5478.6930000000002</v>
      </c>
      <c r="AJ838">
        <v>252</v>
      </c>
      <c r="AK838">
        <v>7</v>
      </c>
      <c r="AL838" t="s">
        <v>726</v>
      </c>
      <c r="AM838" t="s">
        <v>726</v>
      </c>
      <c r="AN838" t="s">
        <v>726</v>
      </c>
      <c r="AO838" t="s">
        <v>726</v>
      </c>
      <c r="AP838" t="s">
        <v>726</v>
      </c>
      <c r="AQ838" t="s">
        <v>726</v>
      </c>
      <c r="AR838" t="s">
        <v>726</v>
      </c>
      <c r="AS838" t="s">
        <v>726</v>
      </c>
      <c r="AT838" t="s">
        <v>726</v>
      </c>
      <c r="AU838">
        <v>2008</v>
      </c>
      <c r="AV838">
        <v>0</v>
      </c>
      <c r="AW838">
        <v>1</v>
      </c>
      <c r="AX838">
        <v>2008</v>
      </c>
      <c r="AY838">
        <v>1</v>
      </c>
      <c r="AZ838">
        <v>9999</v>
      </c>
      <c r="BA838">
        <v>1</v>
      </c>
      <c r="BB838">
        <v>2008</v>
      </c>
      <c r="BC838">
        <v>1</v>
      </c>
      <c r="BD838">
        <v>2008</v>
      </c>
      <c r="BE838">
        <v>2008</v>
      </c>
      <c r="BF838">
        <v>0</v>
      </c>
      <c r="BG838">
        <v>0</v>
      </c>
      <c r="BH838">
        <v>0</v>
      </c>
      <c r="BI838">
        <v>0</v>
      </c>
      <c r="BO838">
        <v>0</v>
      </c>
      <c r="BP838">
        <v>0</v>
      </c>
      <c r="BQ838">
        <v>0</v>
      </c>
      <c r="BR838">
        <v>0</v>
      </c>
      <c r="BS838">
        <v>0</v>
      </c>
      <c r="BT838">
        <v>0</v>
      </c>
      <c r="BU838">
        <v>0</v>
      </c>
      <c r="BV838">
        <v>0</v>
      </c>
      <c r="BW838">
        <v>0</v>
      </c>
      <c r="BX838">
        <v>0</v>
      </c>
    </row>
    <row r="839" spans="1:76" x14ac:dyDescent="0.25">
      <c r="A839">
        <v>84</v>
      </c>
      <c r="B839" t="s">
        <v>128</v>
      </c>
      <c r="C839">
        <v>2014</v>
      </c>
      <c r="D839" t="s">
        <v>591</v>
      </c>
      <c r="E839">
        <v>1</v>
      </c>
      <c r="F839">
        <v>1</v>
      </c>
      <c r="G839">
        <v>60284</v>
      </c>
      <c r="H839">
        <v>2.4289455658970951</v>
      </c>
      <c r="I839">
        <v>21581</v>
      </c>
      <c r="J839">
        <v>0</v>
      </c>
      <c r="N839">
        <v>1</v>
      </c>
      <c r="O839">
        <v>15785</v>
      </c>
      <c r="P839">
        <v>0.63600467383859138</v>
      </c>
      <c r="Q839">
        <v>353</v>
      </c>
      <c r="R839">
        <v>40026</v>
      </c>
      <c r="S839">
        <v>7370</v>
      </c>
      <c r="T839">
        <v>541519</v>
      </c>
      <c r="U839">
        <v>1</v>
      </c>
      <c r="V839">
        <v>5942</v>
      </c>
      <c r="W839">
        <v>36866</v>
      </c>
      <c r="X839">
        <v>12191</v>
      </c>
      <c r="Y839">
        <v>1</v>
      </c>
      <c r="Z839">
        <v>1</v>
      </c>
      <c r="AA839" t="s">
        <v>805</v>
      </c>
      <c r="AB839">
        <v>242246</v>
      </c>
      <c r="AC839">
        <v>0</v>
      </c>
      <c r="AD839" t="s">
        <v>726</v>
      </c>
      <c r="AE839">
        <v>0</v>
      </c>
      <c r="AF839">
        <v>0</v>
      </c>
      <c r="AG839">
        <v>232.56899999999999</v>
      </c>
      <c r="AH839">
        <v>2877.4929999999999</v>
      </c>
      <c r="AI839">
        <v>5274.77</v>
      </c>
      <c r="AJ839" t="s">
        <v>726</v>
      </c>
      <c r="AK839" t="s">
        <v>726</v>
      </c>
      <c r="AL839">
        <v>38.69</v>
      </c>
      <c r="AM839" t="s">
        <v>726</v>
      </c>
      <c r="AN839" t="s">
        <v>726</v>
      </c>
      <c r="AO839" t="s">
        <v>726</v>
      </c>
      <c r="AP839" t="s">
        <v>726</v>
      </c>
      <c r="AQ839">
        <v>11</v>
      </c>
      <c r="AR839">
        <v>13</v>
      </c>
      <c r="AS839" t="s">
        <v>726</v>
      </c>
      <c r="AT839" t="s">
        <v>726</v>
      </c>
      <c r="AU839">
        <v>2008</v>
      </c>
      <c r="AV839">
        <v>0</v>
      </c>
      <c r="AW839">
        <v>1</v>
      </c>
      <c r="AX839">
        <v>2008</v>
      </c>
      <c r="AY839">
        <v>1</v>
      </c>
      <c r="AZ839">
        <v>9999</v>
      </c>
      <c r="BA839">
        <v>1</v>
      </c>
      <c r="BB839">
        <v>2008</v>
      </c>
      <c r="BC839">
        <v>1</v>
      </c>
      <c r="BD839">
        <v>2008</v>
      </c>
      <c r="BE839">
        <v>2008</v>
      </c>
      <c r="BF839">
        <v>0</v>
      </c>
      <c r="BG839">
        <v>0</v>
      </c>
      <c r="BH839">
        <v>0</v>
      </c>
      <c r="BI839">
        <v>0</v>
      </c>
      <c r="BO839">
        <v>0</v>
      </c>
      <c r="BP839">
        <v>0</v>
      </c>
      <c r="BQ839">
        <v>0</v>
      </c>
      <c r="BR839">
        <v>0</v>
      </c>
      <c r="BS839">
        <v>0</v>
      </c>
      <c r="BT839">
        <v>0</v>
      </c>
      <c r="BU839">
        <v>0</v>
      </c>
      <c r="BV839">
        <v>0</v>
      </c>
      <c r="BW839">
        <v>0</v>
      </c>
      <c r="BX839">
        <v>0</v>
      </c>
    </row>
    <row r="840" spans="1:76" x14ac:dyDescent="0.25">
      <c r="A840">
        <v>84</v>
      </c>
      <c r="B840" t="s">
        <v>128</v>
      </c>
      <c r="C840">
        <v>2015</v>
      </c>
      <c r="D840" t="s">
        <v>591</v>
      </c>
      <c r="E840">
        <v>1</v>
      </c>
      <c r="F840">
        <v>1</v>
      </c>
      <c r="G840">
        <v>60284</v>
      </c>
      <c r="H840">
        <v>2.4289455658970951</v>
      </c>
      <c r="I840">
        <v>21581</v>
      </c>
      <c r="J840">
        <v>0</v>
      </c>
      <c r="N840">
        <v>1</v>
      </c>
      <c r="O840">
        <v>15785</v>
      </c>
      <c r="P840">
        <v>0.63600467383859138</v>
      </c>
      <c r="Q840">
        <v>353</v>
      </c>
      <c r="R840">
        <v>40026</v>
      </c>
      <c r="S840">
        <v>7370</v>
      </c>
      <c r="T840">
        <v>541519</v>
      </c>
      <c r="U840">
        <v>1</v>
      </c>
      <c r="V840">
        <v>5942</v>
      </c>
      <c r="W840">
        <v>36866</v>
      </c>
      <c r="X840">
        <v>12191</v>
      </c>
      <c r="Y840">
        <v>1</v>
      </c>
      <c r="Z840">
        <v>1</v>
      </c>
      <c r="AA840" t="s">
        <v>805</v>
      </c>
      <c r="AB840">
        <v>242246</v>
      </c>
      <c r="AC840">
        <v>0</v>
      </c>
      <c r="AD840" t="s">
        <v>726</v>
      </c>
      <c r="AE840">
        <v>0</v>
      </c>
      <c r="AF840">
        <v>0</v>
      </c>
      <c r="AG840" t="s">
        <v>726</v>
      </c>
      <c r="AH840" t="s">
        <v>726</v>
      </c>
      <c r="AI840" t="s">
        <v>726</v>
      </c>
      <c r="AJ840" t="s">
        <v>726</v>
      </c>
      <c r="AK840" t="s">
        <v>726</v>
      </c>
      <c r="AL840" t="s">
        <v>726</v>
      </c>
      <c r="AM840">
        <v>38</v>
      </c>
      <c r="AN840">
        <v>1046</v>
      </c>
      <c r="AO840">
        <v>150000</v>
      </c>
      <c r="AP840" t="s">
        <v>726</v>
      </c>
      <c r="AQ840">
        <v>16</v>
      </c>
      <c r="AR840">
        <v>10</v>
      </c>
      <c r="AS840">
        <v>16</v>
      </c>
      <c r="AT840" t="s">
        <v>726</v>
      </c>
      <c r="AU840">
        <v>2008</v>
      </c>
      <c r="AV840">
        <v>0</v>
      </c>
      <c r="AW840">
        <v>1</v>
      </c>
      <c r="AX840">
        <v>2008</v>
      </c>
      <c r="AY840">
        <v>1</v>
      </c>
      <c r="AZ840">
        <v>9999</v>
      </c>
      <c r="BA840">
        <v>1</v>
      </c>
      <c r="BB840">
        <v>2008</v>
      </c>
      <c r="BC840">
        <v>1</v>
      </c>
      <c r="BD840">
        <v>2008</v>
      </c>
      <c r="BE840">
        <v>2008</v>
      </c>
      <c r="BF840">
        <v>0</v>
      </c>
      <c r="BG840">
        <v>0</v>
      </c>
      <c r="BH840">
        <v>0</v>
      </c>
      <c r="BI840">
        <v>0</v>
      </c>
      <c r="BO840">
        <v>0</v>
      </c>
      <c r="BP840">
        <v>0</v>
      </c>
      <c r="BQ840">
        <v>0</v>
      </c>
      <c r="BR840">
        <v>0</v>
      </c>
      <c r="BS840">
        <v>0</v>
      </c>
      <c r="BT840">
        <v>0</v>
      </c>
      <c r="BU840">
        <v>0</v>
      </c>
      <c r="BV840">
        <v>0</v>
      </c>
      <c r="BW840">
        <v>0</v>
      </c>
      <c r="BX840">
        <v>0</v>
      </c>
    </row>
    <row r="841" spans="1:76" x14ac:dyDescent="0.25">
      <c r="A841">
        <v>84</v>
      </c>
      <c r="B841" t="s">
        <v>128</v>
      </c>
      <c r="C841">
        <v>2016</v>
      </c>
      <c r="D841" t="s">
        <v>591</v>
      </c>
      <c r="E841">
        <v>1</v>
      </c>
      <c r="F841">
        <v>1</v>
      </c>
      <c r="G841">
        <v>60284</v>
      </c>
      <c r="H841">
        <v>2.4289455658970951</v>
      </c>
      <c r="I841">
        <v>21581</v>
      </c>
      <c r="J841">
        <v>0</v>
      </c>
      <c r="N841">
        <v>1</v>
      </c>
      <c r="O841">
        <v>15785</v>
      </c>
      <c r="P841">
        <v>0.63600467383859138</v>
      </c>
      <c r="Q841">
        <v>353</v>
      </c>
      <c r="R841">
        <v>40026</v>
      </c>
      <c r="S841">
        <v>7370</v>
      </c>
      <c r="T841">
        <v>541519</v>
      </c>
      <c r="U841">
        <v>1</v>
      </c>
      <c r="V841">
        <v>5942</v>
      </c>
      <c r="W841">
        <v>36866</v>
      </c>
      <c r="X841">
        <v>12191</v>
      </c>
      <c r="Y841">
        <v>1</v>
      </c>
      <c r="Z841">
        <v>1</v>
      </c>
      <c r="AA841" t="s">
        <v>805</v>
      </c>
      <c r="AB841">
        <v>242246</v>
      </c>
      <c r="AC841" t="s">
        <v>726</v>
      </c>
      <c r="AD841" t="s">
        <v>726</v>
      </c>
      <c r="AE841" t="s">
        <v>726</v>
      </c>
      <c r="AF841" t="s">
        <v>726</v>
      </c>
      <c r="AG841" t="s">
        <v>726</v>
      </c>
      <c r="AH841" t="s">
        <v>726</v>
      </c>
      <c r="AI841" t="s">
        <v>726</v>
      </c>
      <c r="AJ841" t="s">
        <v>726</v>
      </c>
      <c r="AK841" t="s">
        <v>726</v>
      </c>
      <c r="AL841" t="s">
        <v>726</v>
      </c>
      <c r="AM841">
        <v>38</v>
      </c>
      <c r="AN841" t="s">
        <v>726</v>
      </c>
      <c r="AO841" t="s">
        <v>726</v>
      </c>
      <c r="AP841" t="s">
        <v>726</v>
      </c>
      <c r="AQ841" t="s">
        <v>726</v>
      </c>
      <c r="AR841" t="s">
        <v>726</v>
      </c>
      <c r="AS841" t="s">
        <v>726</v>
      </c>
      <c r="AT841" t="s">
        <v>726</v>
      </c>
      <c r="AU841">
        <v>2008</v>
      </c>
      <c r="AV841">
        <v>0</v>
      </c>
      <c r="AW841">
        <v>1</v>
      </c>
      <c r="AX841">
        <v>2008</v>
      </c>
      <c r="AY841">
        <v>1</v>
      </c>
      <c r="AZ841">
        <v>9999</v>
      </c>
      <c r="BA841">
        <v>1</v>
      </c>
      <c r="BB841">
        <v>2008</v>
      </c>
      <c r="BC841">
        <v>1</v>
      </c>
      <c r="BD841">
        <v>2008</v>
      </c>
      <c r="BE841">
        <v>2008</v>
      </c>
      <c r="BF841">
        <v>0</v>
      </c>
      <c r="BG841">
        <v>0</v>
      </c>
      <c r="BH841">
        <v>0</v>
      </c>
      <c r="BI841">
        <v>0</v>
      </c>
      <c r="BO841">
        <v>0</v>
      </c>
      <c r="BP841">
        <v>0</v>
      </c>
      <c r="BQ841">
        <v>0</v>
      </c>
      <c r="BR841">
        <v>0</v>
      </c>
      <c r="BS841">
        <v>0</v>
      </c>
      <c r="BT841">
        <v>0</v>
      </c>
      <c r="BU841">
        <v>0</v>
      </c>
      <c r="BV841">
        <v>0</v>
      </c>
      <c r="BW841">
        <v>0</v>
      </c>
      <c r="BX841">
        <v>0</v>
      </c>
    </row>
    <row r="842" spans="1:76" x14ac:dyDescent="0.25">
      <c r="A842">
        <v>85</v>
      </c>
      <c r="B842" t="s">
        <v>129</v>
      </c>
      <c r="C842">
        <v>2007</v>
      </c>
      <c r="D842" t="s">
        <v>595</v>
      </c>
      <c r="E842">
        <v>1</v>
      </c>
      <c r="F842">
        <v>1</v>
      </c>
      <c r="G842">
        <v>11388</v>
      </c>
      <c r="H842">
        <v>5.1763636363636367</v>
      </c>
      <c r="I842">
        <v>4906</v>
      </c>
      <c r="J842">
        <v>0</v>
      </c>
      <c r="N842">
        <v>2</v>
      </c>
      <c r="O842">
        <v>572</v>
      </c>
      <c r="P842">
        <v>0.26</v>
      </c>
      <c r="Q842">
        <v>19</v>
      </c>
      <c r="R842">
        <v>40330</v>
      </c>
      <c r="U842">
        <v>1</v>
      </c>
      <c r="V842">
        <v>1155</v>
      </c>
      <c r="W842">
        <v>20478</v>
      </c>
      <c r="X842">
        <v>14935</v>
      </c>
      <c r="Y842">
        <v>1</v>
      </c>
      <c r="Z842">
        <v>1</v>
      </c>
      <c r="AA842" t="s">
        <v>806</v>
      </c>
      <c r="AB842">
        <v>94518</v>
      </c>
      <c r="AC842" t="s">
        <v>726</v>
      </c>
      <c r="AD842">
        <v>2200</v>
      </c>
      <c r="AE842" t="s">
        <v>726</v>
      </c>
      <c r="AF842" t="s">
        <v>726</v>
      </c>
      <c r="AG842" t="s">
        <v>726</v>
      </c>
      <c r="AH842" t="s">
        <v>726</v>
      </c>
      <c r="AI842" t="s">
        <v>726</v>
      </c>
      <c r="AJ842" t="s">
        <v>726</v>
      </c>
      <c r="AK842" t="s">
        <v>726</v>
      </c>
      <c r="AL842" t="s">
        <v>726</v>
      </c>
      <c r="AM842" t="s">
        <v>726</v>
      </c>
      <c r="AN842" t="s">
        <v>726</v>
      </c>
      <c r="AO842" t="s">
        <v>726</v>
      </c>
      <c r="AP842" t="s">
        <v>726</v>
      </c>
      <c r="AQ842" t="s">
        <v>726</v>
      </c>
      <c r="AR842" t="s">
        <v>726</v>
      </c>
      <c r="AS842" t="s">
        <v>726</v>
      </c>
      <c r="AT842" t="s">
        <v>726</v>
      </c>
      <c r="AU842">
        <v>2008</v>
      </c>
      <c r="AV842">
        <v>0</v>
      </c>
      <c r="AW842">
        <v>1</v>
      </c>
      <c r="AX842">
        <v>2009</v>
      </c>
      <c r="AY842">
        <v>2</v>
      </c>
      <c r="AZ842">
        <v>9999</v>
      </c>
      <c r="BA842">
        <v>2</v>
      </c>
      <c r="BB842">
        <v>2010</v>
      </c>
      <c r="BC842">
        <v>2</v>
      </c>
      <c r="BD842">
        <v>2009</v>
      </c>
      <c r="BE842">
        <v>2009</v>
      </c>
      <c r="BF842">
        <v>0</v>
      </c>
      <c r="BG842">
        <v>0</v>
      </c>
      <c r="BH842">
        <v>0</v>
      </c>
      <c r="BI842">
        <v>0</v>
      </c>
      <c r="BO842">
        <v>0</v>
      </c>
      <c r="BP842">
        <v>0</v>
      </c>
      <c r="BQ842">
        <v>0</v>
      </c>
      <c r="BR842">
        <v>0</v>
      </c>
      <c r="BS842">
        <v>0</v>
      </c>
      <c r="BT842">
        <v>0</v>
      </c>
      <c r="BU842">
        <v>0</v>
      </c>
      <c r="BV842">
        <v>0</v>
      </c>
      <c r="BW842">
        <v>0</v>
      </c>
      <c r="BX842">
        <v>0</v>
      </c>
    </row>
    <row r="843" spans="1:76" x14ac:dyDescent="0.25">
      <c r="A843">
        <v>85</v>
      </c>
      <c r="B843" t="s">
        <v>129</v>
      </c>
      <c r="C843">
        <v>2008</v>
      </c>
      <c r="D843" t="s">
        <v>595</v>
      </c>
      <c r="E843">
        <v>1</v>
      </c>
      <c r="F843">
        <v>1</v>
      </c>
      <c r="G843">
        <v>11388</v>
      </c>
      <c r="H843">
        <v>5.1763636363636367</v>
      </c>
      <c r="I843">
        <v>4906</v>
      </c>
      <c r="J843">
        <v>0</v>
      </c>
      <c r="N843">
        <v>2</v>
      </c>
      <c r="O843">
        <v>572</v>
      </c>
      <c r="P843">
        <v>0.26</v>
      </c>
      <c r="Q843">
        <v>19</v>
      </c>
      <c r="R843">
        <v>40330</v>
      </c>
      <c r="U843">
        <v>1</v>
      </c>
      <c r="V843">
        <v>1155</v>
      </c>
      <c r="W843">
        <v>20478</v>
      </c>
      <c r="X843">
        <v>14935</v>
      </c>
      <c r="Y843">
        <v>1</v>
      </c>
      <c r="Z843">
        <v>1</v>
      </c>
      <c r="AA843" t="s">
        <v>806</v>
      </c>
      <c r="AB843">
        <v>94518</v>
      </c>
      <c r="AC843">
        <v>0</v>
      </c>
      <c r="AD843">
        <v>2200</v>
      </c>
      <c r="AE843">
        <v>0</v>
      </c>
      <c r="AF843">
        <v>0</v>
      </c>
      <c r="AG843" t="s">
        <v>726</v>
      </c>
      <c r="AH843" t="s">
        <v>726</v>
      </c>
      <c r="AI843" t="s">
        <v>726</v>
      </c>
      <c r="AJ843" t="s">
        <v>726</v>
      </c>
      <c r="AK843" t="s">
        <v>726</v>
      </c>
      <c r="AL843" t="s">
        <v>726</v>
      </c>
      <c r="AM843" t="s">
        <v>726</v>
      </c>
      <c r="AN843" t="s">
        <v>726</v>
      </c>
      <c r="AO843" t="s">
        <v>726</v>
      </c>
      <c r="AP843" t="s">
        <v>726</v>
      </c>
      <c r="AQ843" t="s">
        <v>726</v>
      </c>
      <c r="AR843" t="s">
        <v>726</v>
      </c>
      <c r="AS843" t="s">
        <v>726</v>
      </c>
      <c r="AT843" t="s">
        <v>726</v>
      </c>
      <c r="AU843">
        <v>2008</v>
      </c>
      <c r="AV843">
        <v>0</v>
      </c>
      <c r="AW843">
        <v>1</v>
      </c>
      <c r="AX843">
        <v>2009</v>
      </c>
      <c r="AY843">
        <v>2</v>
      </c>
      <c r="AZ843">
        <v>9999</v>
      </c>
      <c r="BA843">
        <v>2</v>
      </c>
      <c r="BB843">
        <v>2010</v>
      </c>
      <c r="BC843">
        <v>2</v>
      </c>
      <c r="BD843">
        <v>2009</v>
      </c>
      <c r="BE843">
        <v>2009</v>
      </c>
      <c r="BF843">
        <v>0</v>
      </c>
      <c r="BG843">
        <v>0</v>
      </c>
      <c r="BH843">
        <v>0</v>
      </c>
      <c r="BI843">
        <v>0</v>
      </c>
      <c r="BO843">
        <v>0</v>
      </c>
      <c r="BP843">
        <v>0</v>
      </c>
      <c r="BQ843">
        <v>0</v>
      </c>
      <c r="BR843">
        <v>0</v>
      </c>
      <c r="BS843">
        <v>0</v>
      </c>
      <c r="BT843">
        <v>0</v>
      </c>
      <c r="BU843">
        <v>0</v>
      </c>
      <c r="BV843">
        <v>0</v>
      </c>
      <c r="BW843">
        <v>0</v>
      </c>
      <c r="BX843">
        <v>0</v>
      </c>
    </row>
    <row r="844" spans="1:76" x14ac:dyDescent="0.25">
      <c r="A844">
        <v>85</v>
      </c>
      <c r="B844" t="s">
        <v>129</v>
      </c>
      <c r="C844">
        <v>2009</v>
      </c>
      <c r="D844" t="s">
        <v>595</v>
      </c>
      <c r="E844">
        <v>1</v>
      </c>
      <c r="F844">
        <v>1</v>
      </c>
      <c r="G844">
        <v>11388</v>
      </c>
      <c r="H844">
        <v>5.1763636363636367</v>
      </c>
      <c r="I844">
        <v>4906</v>
      </c>
      <c r="J844">
        <v>0</v>
      </c>
      <c r="N844">
        <v>2</v>
      </c>
      <c r="O844">
        <v>572</v>
      </c>
      <c r="P844">
        <v>0.26</v>
      </c>
      <c r="Q844">
        <v>19</v>
      </c>
      <c r="R844">
        <v>40330</v>
      </c>
      <c r="U844">
        <v>1</v>
      </c>
      <c r="V844">
        <v>1155</v>
      </c>
      <c r="W844">
        <v>20478</v>
      </c>
      <c r="X844">
        <v>14935</v>
      </c>
      <c r="Y844">
        <v>1</v>
      </c>
      <c r="Z844">
        <v>1</v>
      </c>
      <c r="AA844" t="s">
        <v>806</v>
      </c>
      <c r="AB844">
        <v>94518</v>
      </c>
      <c r="AC844">
        <v>0</v>
      </c>
      <c r="AD844">
        <v>2200</v>
      </c>
      <c r="AE844">
        <v>0</v>
      </c>
      <c r="AF844">
        <v>0</v>
      </c>
      <c r="AG844" t="s">
        <v>726</v>
      </c>
      <c r="AH844" t="s">
        <v>726</v>
      </c>
      <c r="AI844" t="s">
        <v>726</v>
      </c>
      <c r="AJ844" t="s">
        <v>726</v>
      </c>
      <c r="AK844" t="s">
        <v>726</v>
      </c>
      <c r="AL844" t="s">
        <v>726</v>
      </c>
      <c r="AM844" t="s">
        <v>726</v>
      </c>
      <c r="AN844" t="s">
        <v>726</v>
      </c>
      <c r="AO844" t="s">
        <v>726</v>
      </c>
      <c r="AP844" t="s">
        <v>726</v>
      </c>
      <c r="AQ844" t="s">
        <v>726</v>
      </c>
      <c r="AR844" t="s">
        <v>726</v>
      </c>
      <c r="AS844" t="s">
        <v>726</v>
      </c>
      <c r="AT844" t="s">
        <v>726</v>
      </c>
      <c r="AU844">
        <v>2008</v>
      </c>
      <c r="AV844">
        <v>0</v>
      </c>
      <c r="AW844">
        <v>1</v>
      </c>
      <c r="AX844">
        <v>2009</v>
      </c>
      <c r="AY844">
        <v>2</v>
      </c>
      <c r="AZ844">
        <v>9999</v>
      </c>
      <c r="BA844">
        <v>2</v>
      </c>
      <c r="BB844">
        <v>2010</v>
      </c>
      <c r="BC844">
        <v>2</v>
      </c>
      <c r="BD844">
        <v>2009</v>
      </c>
      <c r="BE844">
        <v>2009</v>
      </c>
      <c r="BF844">
        <v>0</v>
      </c>
      <c r="BG844">
        <v>1</v>
      </c>
      <c r="BH844">
        <v>0</v>
      </c>
      <c r="BI844">
        <v>1</v>
      </c>
      <c r="BO844">
        <v>0</v>
      </c>
      <c r="BP844">
        <v>0</v>
      </c>
      <c r="BQ844">
        <v>0</v>
      </c>
      <c r="BR844">
        <v>75</v>
      </c>
      <c r="BS844">
        <v>12</v>
      </c>
      <c r="BT844">
        <v>71</v>
      </c>
      <c r="BU844">
        <v>0</v>
      </c>
      <c r="BV844">
        <v>7</v>
      </c>
      <c r="BW844">
        <v>0</v>
      </c>
      <c r="BX844">
        <v>0</v>
      </c>
    </row>
    <row r="845" spans="1:76" x14ac:dyDescent="0.25">
      <c r="A845">
        <v>85</v>
      </c>
      <c r="B845" t="s">
        <v>129</v>
      </c>
      <c r="C845">
        <v>2010</v>
      </c>
      <c r="D845" t="s">
        <v>595</v>
      </c>
      <c r="E845">
        <v>1</v>
      </c>
      <c r="F845">
        <v>1</v>
      </c>
      <c r="G845">
        <v>11388</v>
      </c>
      <c r="H845">
        <v>5.1763636363636367</v>
      </c>
      <c r="I845">
        <v>4906</v>
      </c>
      <c r="J845">
        <v>0</v>
      </c>
      <c r="N845">
        <v>2</v>
      </c>
      <c r="O845">
        <v>572</v>
      </c>
      <c r="P845">
        <v>0.26</v>
      </c>
      <c r="Q845">
        <v>19</v>
      </c>
      <c r="R845">
        <v>40330</v>
      </c>
      <c r="U845">
        <v>1</v>
      </c>
      <c r="V845">
        <v>1155</v>
      </c>
      <c r="W845">
        <v>20478</v>
      </c>
      <c r="X845">
        <v>14935</v>
      </c>
      <c r="Y845">
        <v>1</v>
      </c>
      <c r="Z845">
        <v>1</v>
      </c>
      <c r="AA845" t="s">
        <v>806</v>
      </c>
      <c r="AB845">
        <v>94518</v>
      </c>
      <c r="AC845">
        <v>0</v>
      </c>
      <c r="AD845">
        <v>2200</v>
      </c>
      <c r="AE845">
        <v>0</v>
      </c>
      <c r="AF845">
        <v>0</v>
      </c>
      <c r="AG845" t="s">
        <v>726</v>
      </c>
      <c r="AH845" t="s">
        <v>726</v>
      </c>
      <c r="AI845">
        <v>3270</v>
      </c>
      <c r="AJ845" t="s">
        <v>726</v>
      </c>
      <c r="AK845" t="s">
        <v>726</v>
      </c>
      <c r="AL845" t="s">
        <v>726</v>
      </c>
      <c r="AM845">
        <v>280</v>
      </c>
      <c r="AN845" t="s">
        <v>726</v>
      </c>
      <c r="AO845" t="s">
        <v>726</v>
      </c>
      <c r="AP845" t="s">
        <v>726</v>
      </c>
      <c r="AQ845" t="s">
        <v>726</v>
      </c>
      <c r="AR845" t="s">
        <v>726</v>
      </c>
      <c r="AS845" t="s">
        <v>726</v>
      </c>
      <c r="AT845" t="s">
        <v>726</v>
      </c>
      <c r="AU845">
        <v>2008</v>
      </c>
      <c r="AV845">
        <v>0</v>
      </c>
      <c r="AW845">
        <v>1</v>
      </c>
      <c r="AX845">
        <v>2009</v>
      </c>
      <c r="AY845">
        <v>2</v>
      </c>
      <c r="AZ845">
        <v>9999</v>
      </c>
      <c r="BA845">
        <v>2</v>
      </c>
      <c r="BB845">
        <v>2010</v>
      </c>
      <c r="BC845">
        <v>2</v>
      </c>
      <c r="BD845">
        <v>2009</v>
      </c>
      <c r="BE845">
        <v>2009</v>
      </c>
      <c r="BF845">
        <v>1</v>
      </c>
      <c r="BG845">
        <v>1</v>
      </c>
      <c r="BH845">
        <v>0</v>
      </c>
      <c r="BI845">
        <v>1</v>
      </c>
      <c r="BO845">
        <v>0</v>
      </c>
      <c r="BP845">
        <v>0</v>
      </c>
      <c r="BQ845">
        <v>0</v>
      </c>
      <c r="BR845">
        <v>154</v>
      </c>
      <c r="BS845">
        <v>21</v>
      </c>
      <c r="BT845">
        <v>137</v>
      </c>
      <c r="BU845">
        <v>8</v>
      </c>
      <c r="BV845">
        <v>71</v>
      </c>
      <c r="BW845">
        <v>0</v>
      </c>
      <c r="BX845">
        <v>4</v>
      </c>
    </row>
    <row r="846" spans="1:76" x14ac:dyDescent="0.25">
      <c r="A846">
        <v>85</v>
      </c>
      <c r="B846" t="s">
        <v>129</v>
      </c>
      <c r="C846">
        <v>2011</v>
      </c>
      <c r="D846" t="s">
        <v>595</v>
      </c>
      <c r="E846">
        <v>1</v>
      </c>
      <c r="F846">
        <v>1</v>
      </c>
      <c r="G846">
        <v>11388</v>
      </c>
      <c r="H846">
        <v>5.1763636363636367</v>
      </c>
      <c r="I846">
        <v>4906</v>
      </c>
      <c r="J846">
        <v>0</v>
      </c>
      <c r="N846">
        <v>2</v>
      </c>
      <c r="O846">
        <v>572</v>
      </c>
      <c r="P846">
        <v>0.26</v>
      </c>
      <c r="Q846">
        <v>19</v>
      </c>
      <c r="R846">
        <v>40330</v>
      </c>
      <c r="U846">
        <v>1</v>
      </c>
      <c r="V846">
        <v>1155</v>
      </c>
      <c r="W846">
        <v>20478</v>
      </c>
      <c r="X846">
        <v>14935</v>
      </c>
      <c r="Y846">
        <v>1</v>
      </c>
      <c r="Z846">
        <v>1</v>
      </c>
      <c r="AA846" t="s">
        <v>806</v>
      </c>
      <c r="AB846">
        <v>94518</v>
      </c>
      <c r="AC846">
        <v>0</v>
      </c>
      <c r="AD846">
        <v>2200</v>
      </c>
      <c r="AE846">
        <v>0</v>
      </c>
      <c r="AF846">
        <v>0</v>
      </c>
      <c r="AG846" t="s">
        <v>726</v>
      </c>
      <c r="AH846" t="s">
        <v>726</v>
      </c>
      <c r="AI846">
        <v>3800</v>
      </c>
      <c r="AJ846">
        <v>132</v>
      </c>
      <c r="AK846" t="s">
        <v>726</v>
      </c>
      <c r="AL846" t="s">
        <v>726</v>
      </c>
      <c r="AM846">
        <v>200</v>
      </c>
      <c r="AN846">
        <v>12460</v>
      </c>
      <c r="AO846">
        <v>4</v>
      </c>
      <c r="AP846" t="s">
        <v>726</v>
      </c>
      <c r="AQ846" t="s">
        <v>726</v>
      </c>
      <c r="AR846" t="s">
        <v>726</v>
      </c>
      <c r="AS846" t="s">
        <v>726</v>
      </c>
      <c r="AT846" t="s">
        <v>726</v>
      </c>
      <c r="AU846">
        <v>2008</v>
      </c>
      <c r="AV846">
        <v>0</v>
      </c>
      <c r="AW846">
        <v>1</v>
      </c>
      <c r="AX846">
        <v>2009</v>
      </c>
      <c r="AY846">
        <v>2</v>
      </c>
      <c r="AZ846">
        <v>9999</v>
      </c>
      <c r="BA846">
        <v>2</v>
      </c>
      <c r="BB846">
        <v>2010</v>
      </c>
      <c r="BC846">
        <v>2</v>
      </c>
      <c r="BD846">
        <v>2009</v>
      </c>
      <c r="BE846">
        <v>2009</v>
      </c>
      <c r="BF846">
        <v>1</v>
      </c>
      <c r="BG846">
        <v>1</v>
      </c>
      <c r="BH846">
        <v>0</v>
      </c>
      <c r="BI846">
        <v>1</v>
      </c>
      <c r="BO846">
        <v>0</v>
      </c>
      <c r="BP846">
        <v>0</v>
      </c>
      <c r="BQ846">
        <v>0</v>
      </c>
      <c r="BR846">
        <v>0</v>
      </c>
      <c r="BS846">
        <v>0</v>
      </c>
      <c r="BT846">
        <v>0</v>
      </c>
      <c r="BU846">
        <v>0</v>
      </c>
      <c r="BV846">
        <v>0</v>
      </c>
      <c r="BW846">
        <v>0</v>
      </c>
      <c r="BX846">
        <v>29</v>
      </c>
    </row>
    <row r="847" spans="1:76" x14ac:dyDescent="0.25">
      <c r="A847">
        <v>85</v>
      </c>
      <c r="B847" t="s">
        <v>129</v>
      </c>
      <c r="C847">
        <v>2012</v>
      </c>
      <c r="D847" t="s">
        <v>595</v>
      </c>
      <c r="E847">
        <v>1</v>
      </c>
      <c r="F847">
        <v>1</v>
      </c>
      <c r="G847">
        <v>11388</v>
      </c>
      <c r="H847">
        <v>5.1763636363636367</v>
      </c>
      <c r="I847">
        <v>4906</v>
      </c>
      <c r="J847">
        <v>0</v>
      </c>
      <c r="N847">
        <v>2</v>
      </c>
      <c r="O847">
        <v>572</v>
      </c>
      <c r="P847">
        <v>0.26</v>
      </c>
      <c r="Q847">
        <v>19</v>
      </c>
      <c r="R847">
        <v>40330</v>
      </c>
      <c r="U847">
        <v>1</v>
      </c>
      <c r="V847">
        <v>1155</v>
      </c>
      <c r="W847">
        <v>20478</v>
      </c>
      <c r="X847">
        <v>14935</v>
      </c>
      <c r="Y847">
        <v>1</v>
      </c>
      <c r="Z847">
        <v>1</v>
      </c>
      <c r="AA847" t="s">
        <v>806</v>
      </c>
      <c r="AB847">
        <v>94518</v>
      </c>
      <c r="AC847">
        <v>1.5</v>
      </c>
      <c r="AD847">
        <v>2216</v>
      </c>
      <c r="AE847">
        <v>0</v>
      </c>
      <c r="AF847">
        <v>0.75</v>
      </c>
      <c r="AG847" t="s">
        <v>726</v>
      </c>
      <c r="AH847" t="s">
        <v>726</v>
      </c>
      <c r="AI847" t="s">
        <v>726</v>
      </c>
      <c r="AJ847">
        <v>279</v>
      </c>
      <c r="AK847">
        <v>0</v>
      </c>
      <c r="AL847">
        <v>20</v>
      </c>
      <c r="AM847">
        <v>40</v>
      </c>
      <c r="AN847">
        <v>11001</v>
      </c>
      <c r="AO847">
        <v>5</v>
      </c>
      <c r="AP847" t="s">
        <v>726</v>
      </c>
      <c r="AQ847" t="s">
        <v>726</v>
      </c>
      <c r="AR847" t="s">
        <v>726</v>
      </c>
      <c r="AS847" t="s">
        <v>726</v>
      </c>
      <c r="AT847" t="s">
        <v>726</v>
      </c>
      <c r="AU847">
        <v>2008</v>
      </c>
      <c r="AV847">
        <v>0</v>
      </c>
      <c r="AW847">
        <v>1</v>
      </c>
      <c r="AX847">
        <v>2009</v>
      </c>
      <c r="AY847">
        <v>2</v>
      </c>
      <c r="AZ847">
        <v>9999</v>
      </c>
      <c r="BA847">
        <v>2</v>
      </c>
      <c r="BB847">
        <v>2010</v>
      </c>
      <c r="BC847">
        <v>2</v>
      </c>
      <c r="BD847">
        <v>2009</v>
      </c>
      <c r="BE847">
        <v>2009</v>
      </c>
      <c r="BF847">
        <v>1</v>
      </c>
      <c r="BG847">
        <v>1</v>
      </c>
      <c r="BH847">
        <v>0</v>
      </c>
      <c r="BI847">
        <v>1</v>
      </c>
      <c r="BO847">
        <v>0</v>
      </c>
      <c r="BP847">
        <v>0</v>
      </c>
      <c r="BQ847">
        <v>0</v>
      </c>
      <c r="BR847">
        <v>190</v>
      </c>
      <c r="BS847">
        <v>225</v>
      </c>
      <c r="BT847">
        <v>1918</v>
      </c>
      <c r="BU847">
        <v>174</v>
      </c>
      <c r="BV847">
        <v>1</v>
      </c>
      <c r="BW847">
        <v>0</v>
      </c>
      <c r="BX847">
        <v>98</v>
      </c>
    </row>
    <row r="848" spans="1:76" x14ac:dyDescent="0.25">
      <c r="A848">
        <v>85</v>
      </c>
      <c r="B848" t="s">
        <v>129</v>
      </c>
      <c r="C848">
        <v>2013</v>
      </c>
      <c r="D848" t="s">
        <v>595</v>
      </c>
      <c r="E848">
        <v>1</v>
      </c>
      <c r="F848">
        <v>1</v>
      </c>
      <c r="G848">
        <v>11388</v>
      </c>
      <c r="H848">
        <v>5.1763636363636367</v>
      </c>
      <c r="I848">
        <v>4906</v>
      </c>
      <c r="J848">
        <v>0</v>
      </c>
      <c r="N848">
        <v>2</v>
      </c>
      <c r="O848">
        <v>572</v>
      </c>
      <c r="P848">
        <v>0.26</v>
      </c>
      <c r="Q848">
        <v>19</v>
      </c>
      <c r="R848">
        <v>40330</v>
      </c>
      <c r="U848">
        <v>1</v>
      </c>
      <c r="V848">
        <v>1155</v>
      </c>
      <c r="W848">
        <v>20478</v>
      </c>
      <c r="X848">
        <v>14935</v>
      </c>
      <c r="Y848">
        <v>1</v>
      </c>
      <c r="Z848">
        <v>1</v>
      </c>
      <c r="AA848" t="s">
        <v>806</v>
      </c>
      <c r="AB848">
        <v>94518</v>
      </c>
      <c r="AC848">
        <v>3.8</v>
      </c>
      <c r="AD848">
        <v>2395</v>
      </c>
      <c r="AE848">
        <v>0</v>
      </c>
      <c r="AF848">
        <v>1.9</v>
      </c>
      <c r="AG848" t="s">
        <v>726</v>
      </c>
      <c r="AH848" t="s">
        <v>726</v>
      </c>
      <c r="AI848" t="s">
        <v>726</v>
      </c>
      <c r="AJ848">
        <v>94</v>
      </c>
      <c r="AK848">
        <v>7</v>
      </c>
      <c r="AL848">
        <v>21</v>
      </c>
      <c r="AM848" t="s">
        <v>726</v>
      </c>
      <c r="AN848" t="s">
        <v>726</v>
      </c>
      <c r="AO848" t="s">
        <v>726</v>
      </c>
      <c r="AP848" t="s">
        <v>726</v>
      </c>
      <c r="AQ848" t="s">
        <v>726</v>
      </c>
      <c r="AR848" t="s">
        <v>726</v>
      </c>
      <c r="AS848" t="s">
        <v>726</v>
      </c>
      <c r="AT848" t="s">
        <v>726</v>
      </c>
      <c r="AU848">
        <v>2008</v>
      </c>
      <c r="AV848">
        <v>0</v>
      </c>
      <c r="AW848">
        <v>1</v>
      </c>
      <c r="AX848">
        <v>2009</v>
      </c>
      <c r="AY848">
        <v>2</v>
      </c>
      <c r="AZ848">
        <v>9999</v>
      </c>
      <c r="BA848">
        <v>2</v>
      </c>
      <c r="BB848">
        <v>2010</v>
      </c>
      <c r="BC848">
        <v>2</v>
      </c>
      <c r="BD848">
        <v>2009</v>
      </c>
      <c r="BE848">
        <v>2009</v>
      </c>
      <c r="BF848">
        <v>1</v>
      </c>
      <c r="BG848">
        <v>1</v>
      </c>
      <c r="BH848">
        <v>0</v>
      </c>
      <c r="BI848">
        <v>1</v>
      </c>
      <c r="BO848">
        <v>0</v>
      </c>
      <c r="BP848">
        <v>0</v>
      </c>
      <c r="BQ848">
        <v>0</v>
      </c>
      <c r="BR848">
        <v>150</v>
      </c>
      <c r="BS848">
        <v>133</v>
      </c>
      <c r="BT848">
        <v>1205</v>
      </c>
      <c r="BU848">
        <v>159</v>
      </c>
      <c r="BV848">
        <v>1</v>
      </c>
      <c r="BW848">
        <v>0</v>
      </c>
      <c r="BX848">
        <v>223</v>
      </c>
    </row>
    <row r="849" spans="1:76" x14ac:dyDescent="0.25">
      <c r="A849">
        <v>85</v>
      </c>
      <c r="B849" t="s">
        <v>129</v>
      </c>
      <c r="C849">
        <v>2014</v>
      </c>
      <c r="D849" t="s">
        <v>595</v>
      </c>
      <c r="E849">
        <v>1</v>
      </c>
      <c r="F849">
        <v>1</v>
      </c>
      <c r="G849">
        <v>11388</v>
      </c>
      <c r="H849">
        <v>5.1763636363636367</v>
      </c>
      <c r="I849">
        <v>4906</v>
      </c>
      <c r="J849">
        <v>0</v>
      </c>
      <c r="N849">
        <v>2</v>
      </c>
      <c r="O849">
        <v>572</v>
      </c>
      <c r="P849">
        <v>0.26</v>
      </c>
      <c r="Q849">
        <v>19</v>
      </c>
      <c r="R849">
        <v>40330</v>
      </c>
      <c r="U849">
        <v>1</v>
      </c>
      <c r="V849">
        <v>1155</v>
      </c>
      <c r="W849">
        <v>20478</v>
      </c>
      <c r="X849">
        <v>14935</v>
      </c>
      <c r="Y849">
        <v>1</v>
      </c>
      <c r="Z849">
        <v>1</v>
      </c>
      <c r="AA849" t="s">
        <v>806</v>
      </c>
      <c r="AB849">
        <v>94518</v>
      </c>
      <c r="AC849">
        <v>0.3</v>
      </c>
      <c r="AD849" t="s">
        <v>726</v>
      </c>
      <c r="AE849">
        <v>0</v>
      </c>
      <c r="AF849">
        <v>0.15</v>
      </c>
      <c r="AG849" t="s">
        <v>726</v>
      </c>
      <c r="AH849" t="s">
        <v>726</v>
      </c>
      <c r="AI849" t="s">
        <v>726</v>
      </c>
      <c r="AJ849" t="s">
        <v>726</v>
      </c>
      <c r="AK849">
        <v>14</v>
      </c>
      <c r="AL849">
        <v>22.42</v>
      </c>
      <c r="AM849" t="s">
        <v>726</v>
      </c>
      <c r="AN849" t="s">
        <v>726</v>
      </c>
      <c r="AO849" t="s">
        <v>726</v>
      </c>
      <c r="AP849">
        <v>5</v>
      </c>
      <c r="AQ849" t="s">
        <v>726</v>
      </c>
      <c r="AR849" t="s">
        <v>726</v>
      </c>
      <c r="AS849" t="s">
        <v>726</v>
      </c>
      <c r="AT849" t="s">
        <v>726</v>
      </c>
      <c r="AU849">
        <v>2008</v>
      </c>
      <c r="AV849">
        <v>0</v>
      </c>
      <c r="AW849">
        <v>1</v>
      </c>
      <c r="AX849">
        <v>2009</v>
      </c>
      <c r="AY849">
        <v>2</v>
      </c>
      <c r="AZ849">
        <v>9999</v>
      </c>
      <c r="BA849">
        <v>2</v>
      </c>
      <c r="BB849">
        <v>2010</v>
      </c>
      <c r="BC849">
        <v>2</v>
      </c>
      <c r="BD849">
        <v>2009</v>
      </c>
      <c r="BE849">
        <v>2009</v>
      </c>
      <c r="BF849">
        <v>1</v>
      </c>
      <c r="BG849">
        <v>1</v>
      </c>
      <c r="BH849">
        <v>0</v>
      </c>
      <c r="BI849">
        <v>1</v>
      </c>
      <c r="BO849">
        <v>0</v>
      </c>
      <c r="BP849">
        <v>0</v>
      </c>
      <c r="BQ849">
        <v>0</v>
      </c>
      <c r="BR849">
        <v>119</v>
      </c>
      <c r="BS849">
        <v>29</v>
      </c>
      <c r="BT849">
        <v>884</v>
      </c>
      <c r="BU849">
        <v>135</v>
      </c>
      <c r="BV849">
        <v>0</v>
      </c>
      <c r="BW849">
        <v>0</v>
      </c>
      <c r="BX849">
        <v>309</v>
      </c>
    </row>
    <row r="850" spans="1:76" x14ac:dyDescent="0.25">
      <c r="A850">
        <v>85</v>
      </c>
      <c r="B850" t="s">
        <v>129</v>
      </c>
      <c r="C850">
        <v>2015</v>
      </c>
      <c r="D850" t="s">
        <v>595</v>
      </c>
      <c r="E850">
        <v>1</v>
      </c>
      <c r="F850">
        <v>1</v>
      </c>
      <c r="G850">
        <v>11388</v>
      </c>
      <c r="H850">
        <v>5.1763636363636367</v>
      </c>
      <c r="I850">
        <v>4906</v>
      </c>
      <c r="J850">
        <v>0</v>
      </c>
      <c r="N850">
        <v>2</v>
      </c>
      <c r="O850">
        <v>572</v>
      </c>
      <c r="P850">
        <v>0.26</v>
      </c>
      <c r="Q850">
        <v>19</v>
      </c>
      <c r="R850">
        <v>40330</v>
      </c>
      <c r="U850">
        <v>1</v>
      </c>
      <c r="V850">
        <v>1155</v>
      </c>
      <c r="W850">
        <v>20478</v>
      </c>
      <c r="X850">
        <v>14935</v>
      </c>
      <c r="Y850">
        <v>1</v>
      </c>
      <c r="Z850">
        <v>1</v>
      </c>
      <c r="AA850" t="s">
        <v>806</v>
      </c>
      <c r="AB850">
        <v>94518</v>
      </c>
      <c r="AC850">
        <v>0</v>
      </c>
      <c r="AD850" t="s">
        <v>726</v>
      </c>
      <c r="AE850">
        <v>0</v>
      </c>
      <c r="AF850">
        <v>0</v>
      </c>
      <c r="AG850" t="s">
        <v>726</v>
      </c>
      <c r="AH850" t="s">
        <v>726</v>
      </c>
      <c r="AI850" t="s">
        <v>726</v>
      </c>
      <c r="AJ850" t="s">
        <v>726</v>
      </c>
      <c r="AK850" t="s">
        <v>726</v>
      </c>
      <c r="AL850" t="s">
        <v>726</v>
      </c>
      <c r="AM850" t="s">
        <v>726</v>
      </c>
      <c r="AN850" t="s">
        <v>726</v>
      </c>
      <c r="AO850" t="s">
        <v>726</v>
      </c>
      <c r="AP850" t="s">
        <v>726</v>
      </c>
      <c r="AQ850">
        <v>4</v>
      </c>
      <c r="AR850" t="s">
        <v>726</v>
      </c>
      <c r="AS850" t="s">
        <v>726</v>
      </c>
      <c r="AT850" t="s">
        <v>726</v>
      </c>
      <c r="AU850">
        <v>2008</v>
      </c>
      <c r="AV850">
        <v>0</v>
      </c>
      <c r="AW850">
        <v>1</v>
      </c>
      <c r="AX850">
        <v>2009</v>
      </c>
      <c r="AY850">
        <v>2</v>
      </c>
      <c r="AZ850">
        <v>9999</v>
      </c>
      <c r="BA850">
        <v>2</v>
      </c>
      <c r="BB850">
        <v>2010</v>
      </c>
      <c r="BC850">
        <v>2</v>
      </c>
      <c r="BD850">
        <v>2009</v>
      </c>
      <c r="BE850">
        <v>2009</v>
      </c>
      <c r="BF850">
        <v>1</v>
      </c>
      <c r="BG850">
        <v>1</v>
      </c>
      <c r="BH850">
        <v>0</v>
      </c>
      <c r="BI850">
        <v>1</v>
      </c>
      <c r="BO850">
        <v>2075</v>
      </c>
      <c r="BP850">
        <v>8942</v>
      </c>
      <c r="BQ850">
        <v>13196</v>
      </c>
      <c r="BR850">
        <v>68</v>
      </c>
      <c r="BS850">
        <v>21</v>
      </c>
      <c r="BT850">
        <v>556</v>
      </c>
      <c r="BU850">
        <v>60</v>
      </c>
      <c r="BV850">
        <v>0</v>
      </c>
      <c r="BW850">
        <v>0</v>
      </c>
      <c r="BX850">
        <v>292</v>
      </c>
    </row>
    <row r="851" spans="1:76" x14ac:dyDescent="0.25">
      <c r="A851">
        <v>85</v>
      </c>
      <c r="B851" t="s">
        <v>129</v>
      </c>
      <c r="C851">
        <v>2016</v>
      </c>
      <c r="D851" t="s">
        <v>595</v>
      </c>
      <c r="E851">
        <v>1</v>
      </c>
      <c r="F851">
        <v>1</v>
      </c>
      <c r="G851">
        <v>11388</v>
      </c>
      <c r="H851">
        <v>5.1763636363636367</v>
      </c>
      <c r="I851">
        <v>4906</v>
      </c>
      <c r="J851">
        <v>0</v>
      </c>
      <c r="N851">
        <v>2</v>
      </c>
      <c r="O851">
        <v>572</v>
      </c>
      <c r="P851">
        <v>0.26</v>
      </c>
      <c r="Q851">
        <v>19</v>
      </c>
      <c r="R851">
        <v>40330</v>
      </c>
      <c r="U851">
        <v>1</v>
      </c>
      <c r="V851">
        <v>1155</v>
      </c>
      <c r="W851">
        <v>20478</v>
      </c>
      <c r="X851">
        <v>14935</v>
      </c>
      <c r="Y851">
        <v>1</v>
      </c>
      <c r="Z851">
        <v>1</v>
      </c>
      <c r="AA851" t="s">
        <v>806</v>
      </c>
      <c r="AB851">
        <v>94518</v>
      </c>
      <c r="AC851" t="s">
        <v>726</v>
      </c>
      <c r="AD851" t="s">
        <v>726</v>
      </c>
      <c r="AE851" t="s">
        <v>726</v>
      </c>
      <c r="AF851" t="s">
        <v>726</v>
      </c>
      <c r="AG851" t="s">
        <v>726</v>
      </c>
      <c r="AH851" t="s">
        <v>726</v>
      </c>
      <c r="AI851" t="s">
        <v>726</v>
      </c>
      <c r="AJ851" t="s">
        <v>726</v>
      </c>
      <c r="AK851" t="s">
        <v>726</v>
      </c>
      <c r="AL851" t="s">
        <v>726</v>
      </c>
      <c r="AM851" t="s">
        <v>726</v>
      </c>
      <c r="AN851" t="s">
        <v>726</v>
      </c>
      <c r="AO851" t="s">
        <v>726</v>
      </c>
      <c r="AP851" t="s">
        <v>726</v>
      </c>
      <c r="AQ851" t="s">
        <v>726</v>
      </c>
      <c r="AR851" t="s">
        <v>726</v>
      </c>
      <c r="AS851" t="s">
        <v>726</v>
      </c>
      <c r="AT851" t="s">
        <v>726</v>
      </c>
      <c r="AU851">
        <v>2008</v>
      </c>
      <c r="AV851">
        <v>0</v>
      </c>
      <c r="AW851">
        <v>1</v>
      </c>
      <c r="AX851">
        <v>2009</v>
      </c>
      <c r="AY851">
        <v>2</v>
      </c>
      <c r="AZ851">
        <v>9999</v>
      </c>
      <c r="BA851">
        <v>2</v>
      </c>
      <c r="BB851">
        <v>2010</v>
      </c>
      <c r="BC851">
        <v>2</v>
      </c>
      <c r="BD851">
        <v>2009</v>
      </c>
      <c r="BE851">
        <v>2009</v>
      </c>
      <c r="BF851">
        <v>1</v>
      </c>
      <c r="BG851">
        <v>1</v>
      </c>
      <c r="BH851">
        <v>0</v>
      </c>
      <c r="BI851">
        <v>1</v>
      </c>
      <c r="BO851">
        <v>1164</v>
      </c>
      <c r="BP851">
        <v>5382</v>
      </c>
      <c r="BQ851">
        <v>6040</v>
      </c>
      <c r="BR851">
        <v>5</v>
      </c>
      <c r="BS851">
        <v>0</v>
      </c>
      <c r="BT851">
        <v>15</v>
      </c>
      <c r="BU851">
        <v>1</v>
      </c>
      <c r="BV851">
        <v>0</v>
      </c>
      <c r="BW851">
        <v>0</v>
      </c>
      <c r="BX851">
        <v>66</v>
      </c>
    </row>
    <row r="852" spans="1:76" x14ac:dyDescent="0.25">
      <c r="A852">
        <v>86</v>
      </c>
      <c r="B852" t="s">
        <v>130</v>
      </c>
      <c r="C852">
        <v>2007</v>
      </c>
      <c r="D852" t="s">
        <v>582</v>
      </c>
      <c r="E852">
        <v>0</v>
      </c>
      <c r="F852">
        <v>0</v>
      </c>
      <c r="J852">
        <v>0</v>
      </c>
      <c r="N852">
        <v>0</v>
      </c>
      <c r="U852">
        <v>1</v>
      </c>
      <c r="V852">
        <v>862</v>
      </c>
      <c r="W852">
        <v>2045</v>
      </c>
      <c r="X852">
        <v>7604</v>
      </c>
      <c r="Y852">
        <v>1</v>
      </c>
      <c r="Z852">
        <v>0</v>
      </c>
      <c r="AA852" t="s">
        <v>807</v>
      </c>
      <c r="AB852">
        <v>3232</v>
      </c>
      <c r="AC852" t="s">
        <v>726</v>
      </c>
      <c r="AD852">
        <v>1633</v>
      </c>
      <c r="AE852" t="s">
        <v>726</v>
      </c>
      <c r="AF852" t="s">
        <v>726</v>
      </c>
      <c r="AG852" t="s">
        <v>726</v>
      </c>
      <c r="AH852" t="s">
        <v>726</v>
      </c>
      <c r="AI852" t="s">
        <v>726</v>
      </c>
      <c r="AJ852" t="s">
        <v>726</v>
      </c>
      <c r="AK852" t="s">
        <v>726</v>
      </c>
      <c r="AL852" t="s">
        <v>726</v>
      </c>
      <c r="AM852" t="s">
        <v>726</v>
      </c>
      <c r="AN852" t="s">
        <v>726</v>
      </c>
      <c r="AO852" t="s">
        <v>726</v>
      </c>
      <c r="AP852" t="s">
        <v>726</v>
      </c>
      <c r="AQ852" t="s">
        <v>726</v>
      </c>
      <c r="AR852" t="s">
        <v>726</v>
      </c>
      <c r="AS852" t="s">
        <v>726</v>
      </c>
      <c r="AT852" t="s">
        <v>726</v>
      </c>
      <c r="AU852">
        <v>2009</v>
      </c>
      <c r="AV852">
        <v>0</v>
      </c>
      <c r="AW852">
        <v>1</v>
      </c>
      <c r="AX852">
        <v>2012</v>
      </c>
      <c r="AY852">
        <v>1</v>
      </c>
      <c r="AZ852">
        <v>9999</v>
      </c>
      <c r="BA852">
        <v>1</v>
      </c>
      <c r="BB852">
        <v>2009</v>
      </c>
      <c r="BC852">
        <v>1</v>
      </c>
      <c r="BD852">
        <v>2012</v>
      </c>
      <c r="BE852">
        <v>2009</v>
      </c>
      <c r="BF852">
        <v>0</v>
      </c>
      <c r="BG852">
        <v>0</v>
      </c>
      <c r="BH852">
        <v>0</v>
      </c>
      <c r="BI852">
        <v>0</v>
      </c>
      <c r="BO852">
        <v>0</v>
      </c>
      <c r="BP852">
        <v>0</v>
      </c>
      <c r="BQ852">
        <v>0</v>
      </c>
      <c r="BR852">
        <v>0</v>
      </c>
      <c r="BS852">
        <v>0</v>
      </c>
      <c r="BT852">
        <v>0</v>
      </c>
      <c r="BU852">
        <v>0</v>
      </c>
      <c r="BV852">
        <v>0</v>
      </c>
      <c r="BW852">
        <v>0</v>
      </c>
      <c r="BX852">
        <v>0</v>
      </c>
    </row>
    <row r="853" spans="1:76" x14ac:dyDescent="0.25">
      <c r="A853">
        <v>86</v>
      </c>
      <c r="B853" t="s">
        <v>130</v>
      </c>
      <c r="C853">
        <v>2008</v>
      </c>
      <c r="D853" t="s">
        <v>582</v>
      </c>
      <c r="E853">
        <v>0</v>
      </c>
      <c r="F853">
        <v>0</v>
      </c>
      <c r="J853">
        <v>0</v>
      </c>
      <c r="N853">
        <v>0</v>
      </c>
      <c r="U853">
        <v>1</v>
      </c>
      <c r="V853">
        <v>862</v>
      </c>
      <c r="W853">
        <v>2045</v>
      </c>
      <c r="X853">
        <v>7604</v>
      </c>
      <c r="Y853">
        <v>1</v>
      </c>
      <c r="Z853">
        <v>0</v>
      </c>
      <c r="AA853" t="s">
        <v>807</v>
      </c>
      <c r="AB853">
        <v>3232</v>
      </c>
      <c r="AC853">
        <v>0</v>
      </c>
      <c r="AD853">
        <v>1633</v>
      </c>
      <c r="AE853">
        <v>0</v>
      </c>
      <c r="AF853">
        <v>0</v>
      </c>
      <c r="AG853" t="s">
        <v>726</v>
      </c>
      <c r="AH853" t="s">
        <v>726</v>
      </c>
      <c r="AI853" t="s">
        <v>726</v>
      </c>
      <c r="AJ853" t="s">
        <v>726</v>
      </c>
      <c r="AK853" t="s">
        <v>726</v>
      </c>
      <c r="AL853" t="s">
        <v>726</v>
      </c>
      <c r="AM853" t="s">
        <v>726</v>
      </c>
      <c r="AN853" t="s">
        <v>726</v>
      </c>
      <c r="AO853" t="s">
        <v>726</v>
      </c>
      <c r="AP853" t="s">
        <v>726</v>
      </c>
      <c r="AQ853" t="s">
        <v>726</v>
      </c>
      <c r="AR853" t="s">
        <v>726</v>
      </c>
      <c r="AS853" t="s">
        <v>726</v>
      </c>
      <c r="AT853" t="s">
        <v>726</v>
      </c>
      <c r="AU853">
        <v>2009</v>
      </c>
      <c r="AV853">
        <v>0</v>
      </c>
      <c r="AW853">
        <v>1</v>
      </c>
      <c r="AX853">
        <v>2012</v>
      </c>
      <c r="AY853">
        <v>1</v>
      </c>
      <c r="AZ853">
        <v>9999</v>
      </c>
      <c r="BA853">
        <v>1</v>
      </c>
      <c r="BB853">
        <v>2009</v>
      </c>
      <c r="BC853">
        <v>1</v>
      </c>
      <c r="BD853">
        <v>2012</v>
      </c>
      <c r="BE853">
        <v>2009</v>
      </c>
      <c r="BF853">
        <v>0</v>
      </c>
      <c r="BG853">
        <v>0</v>
      </c>
      <c r="BH853">
        <v>0</v>
      </c>
      <c r="BI853">
        <v>0</v>
      </c>
      <c r="BO853">
        <v>0</v>
      </c>
      <c r="BP853">
        <v>0</v>
      </c>
      <c r="BQ853">
        <v>0</v>
      </c>
      <c r="BR853">
        <v>0</v>
      </c>
      <c r="BS853">
        <v>0</v>
      </c>
      <c r="BT853">
        <v>0</v>
      </c>
      <c r="BU853">
        <v>0</v>
      </c>
      <c r="BV853">
        <v>0</v>
      </c>
      <c r="BW853">
        <v>0</v>
      </c>
      <c r="BX853">
        <v>0</v>
      </c>
    </row>
    <row r="854" spans="1:76" x14ac:dyDescent="0.25">
      <c r="A854">
        <v>86</v>
      </c>
      <c r="B854" t="s">
        <v>130</v>
      </c>
      <c r="C854">
        <v>2009</v>
      </c>
      <c r="D854" t="s">
        <v>582</v>
      </c>
      <c r="E854">
        <v>0</v>
      </c>
      <c r="F854">
        <v>0</v>
      </c>
      <c r="J854">
        <v>0</v>
      </c>
      <c r="N854">
        <v>0</v>
      </c>
      <c r="U854">
        <v>1</v>
      </c>
      <c r="V854">
        <v>862</v>
      </c>
      <c r="W854">
        <v>2045</v>
      </c>
      <c r="X854">
        <v>7604</v>
      </c>
      <c r="Y854">
        <v>1</v>
      </c>
      <c r="Z854">
        <v>0</v>
      </c>
      <c r="AA854" t="s">
        <v>807</v>
      </c>
      <c r="AB854">
        <v>3232</v>
      </c>
      <c r="AC854">
        <v>0</v>
      </c>
      <c r="AD854">
        <v>1633</v>
      </c>
      <c r="AE854">
        <v>0</v>
      </c>
      <c r="AF854">
        <v>0</v>
      </c>
      <c r="AG854" t="s">
        <v>726</v>
      </c>
      <c r="AH854" t="s">
        <v>726</v>
      </c>
      <c r="AI854">
        <v>298</v>
      </c>
      <c r="AJ854" t="s">
        <v>726</v>
      </c>
      <c r="AK854" t="s">
        <v>726</v>
      </c>
      <c r="AL854" t="s">
        <v>726</v>
      </c>
      <c r="AM854" t="s">
        <v>726</v>
      </c>
      <c r="AN854" t="s">
        <v>726</v>
      </c>
      <c r="AO854" t="s">
        <v>726</v>
      </c>
      <c r="AP854" t="s">
        <v>726</v>
      </c>
      <c r="AQ854" t="s">
        <v>726</v>
      </c>
      <c r="AR854" t="s">
        <v>726</v>
      </c>
      <c r="AS854" t="s">
        <v>726</v>
      </c>
      <c r="AT854" t="s">
        <v>726</v>
      </c>
      <c r="AU854">
        <v>2009</v>
      </c>
      <c r="AV854">
        <v>0</v>
      </c>
      <c r="AW854">
        <v>1</v>
      </c>
      <c r="AX854">
        <v>2012</v>
      </c>
      <c r="AY854">
        <v>1</v>
      </c>
      <c r="AZ854">
        <v>9999</v>
      </c>
      <c r="BA854">
        <v>1</v>
      </c>
      <c r="BB854">
        <v>2009</v>
      </c>
      <c r="BC854">
        <v>1</v>
      </c>
      <c r="BD854">
        <v>2012</v>
      </c>
      <c r="BE854">
        <v>2009</v>
      </c>
      <c r="BF854">
        <v>0</v>
      </c>
      <c r="BG854">
        <v>0</v>
      </c>
      <c r="BH854">
        <v>0</v>
      </c>
      <c r="BI854">
        <v>0</v>
      </c>
      <c r="BO854">
        <v>0</v>
      </c>
      <c r="BP854">
        <v>0</v>
      </c>
      <c r="BQ854">
        <v>0</v>
      </c>
      <c r="BR854">
        <v>0</v>
      </c>
      <c r="BS854">
        <v>0</v>
      </c>
      <c r="BT854">
        <v>0</v>
      </c>
      <c r="BU854">
        <v>0</v>
      </c>
      <c r="BV854">
        <v>0</v>
      </c>
      <c r="BW854">
        <v>0</v>
      </c>
      <c r="BX854">
        <v>0</v>
      </c>
    </row>
    <row r="855" spans="1:76" x14ac:dyDescent="0.25">
      <c r="A855">
        <v>86</v>
      </c>
      <c r="B855" t="s">
        <v>130</v>
      </c>
      <c r="C855">
        <v>2010</v>
      </c>
      <c r="D855" t="s">
        <v>582</v>
      </c>
      <c r="E855">
        <v>0</v>
      </c>
      <c r="F855">
        <v>0</v>
      </c>
      <c r="J855">
        <v>0</v>
      </c>
      <c r="N855">
        <v>0</v>
      </c>
      <c r="U855">
        <v>1</v>
      </c>
      <c r="V855">
        <v>862</v>
      </c>
      <c r="W855">
        <v>2045</v>
      </c>
      <c r="X855">
        <v>7604</v>
      </c>
      <c r="Y855">
        <v>1</v>
      </c>
      <c r="Z855">
        <v>0</v>
      </c>
      <c r="AA855" t="s">
        <v>807</v>
      </c>
      <c r="AB855">
        <v>3232</v>
      </c>
      <c r="AC855">
        <v>0</v>
      </c>
      <c r="AD855">
        <v>1633</v>
      </c>
      <c r="AE855">
        <v>0</v>
      </c>
      <c r="AF855">
        <v>0</v>
      </c>
      <c r="AG855" t="s">
        <v>726</v>
      </c>
      <c r="AH855" t="s">
        <v>726</v>
      </c>
      <c r="AI855">
        <v>325</v>
      </c>
      <c r="AJ855">
        <v>34</v>
      </c>
      <c r="AK855" t="s">
        <v>726</v>
      </c>
      <c r="AL855" t="s">
        <v>726</v>
      </c>
      <c r="AM855">
        <v>40</v>
      </c>
      <c r="AN855">
        <v>6500</v>
      </c>
      <c r="AO855">
        <v>3</v>
      </c>
      <c r="AP855" t="s">
        <v>726</v>
      </c>
      <c r="AQ855" t="s">
        <v>726</v>
      </c>
      <c r="AR855" t="s">
        <v>726</v>
      </c>
      <c r="AS855" t="s">
        <v>726</v>
      </c>
      <c r="AT855" t="s">
        <v>726</v>
      </c>
      <c r="AU855">
        <v>2009</v>
      </c>
      <c r="AV855">
        <v>0</v>
      </c>
      <c r="AW855">
        <v>1</v>
      </c>
      <c r="AX855">
        <v>2012</v>
      </c>
      <c r="AY855">
        <v>1</v>
      </c>
      <c r="AZ855">
        <v>9999</v>
      </c>
      <c r="BA855">
        <v>1</v>
      </c>
      <c r="BB855">
        <v>2009</v>
      </c>
      <c r="BC855">
        <v>1</v>
      </c>
      <c r="BD855">
        <v>2012</v>
      </c>
      <c r="BE855">
        <v>2009</v>
      </c>
      <c r="BF855">
        <v>0</v>
      </c>
      <c r="BG855">
        <v>0</v>
      </c>
      <c r="BH855">
        <v>0</v>
      </c>
      <c r="BI855">
        <v>0</v>
      </c>
      <c r="BO855">
        <v>0</v>
      </c>
      <c r="BP855">
        <v>0</v>
      </c>
      <c r="BQ855">
        <v>0</v>
      </c>
      <c r="BR855">
        <v>0</v>
      </c>
      <c r="BS855">
        <v>0</v>
      </c>
      <c r="BT855">
        <v>0</v>
      </c>
      <c r="BU855">
        <v>0</v>
      </c>
      <c r="BV855">
        <v>0</v>
      </c>
      <c r="BW855">
        <v>0</v>
      </c>
      <c r="BX855">
        <v>0</v>
      </c>
    </row>
    <row r="856" spans="1:76" x14ac:dyDescent="0.25">
      <c r="A856">
        <v>86</v>
      </c>
      <c r="B856" t="s">
        <v>130</v>
      </c>
      <c r="C856">
        <v>2011</v>
      </c>
      <c r="D856" t="s">
        <v>582</v>
      </c>
      <c r="E856">
        <v>0</v>
      </c>
      <c r="F856">
        <v>0</v>
      </c>
      <c r="J856">
        <v>0</v>
      </c>
      <c r="N856">
        <v>0</v>
      </c>
      <c r="U856">
        <v>1</v>
      </c>
      <c r="V856">
        <v>862</v>
      </c>
      <c r="W856">
        <v>2045</v>
      </c>
      <c r="X856">
        <v>7604</v>
      </c>
      <c r="Y856">
        <v>1</v>
      </c>
      <c r="Z856">
        <v>0</v>
      </c>
      <c r="AA856" t="s">
        <v>807</v>
      </c>
      <c r="AB856">
        <v>3232</v>
      </c>
      <c r="AC856">
        <v>1</v>
      </c>
      <c r="AD856">
        <v>2001</v>
      </c>
      <c r="AE856">
        <v>0</v>
      </c>
      <c r="AF856">
        <v>0.5</v>
      </c>
      <c r="AG856" t="s">
        <v>726</v>
      </c>
      <c r="AH856" t="s">
        <v>726</v>
      </c>
      <c r="AI856">
        <v>331</v>
      </c>
      <c r="AJ856">
        <v>49</v>
      </c>
      <c r="AK856" t="s">
        <v>726</v>
      </c>
      <c r="AL856">
        <v>88</v>
      </c>
      <c r="AM856">
        <v>44</v>
      </c>
      <c r="AN856">
        <v>8918</v>
      </c>
      <c r="AO856">
        <v>9</v>
      </c>
      <c r="AP856" t="s">
        <v>726</v>
      </c>
      <c r="AQ856" t="s">
        <v>726</v>
      </c>
      <c r="AR856" t="s">
        <v>726</v>
      </c>
      <c r="AS856" t="s">
        <v>726</v>
      </c>
      <c r="AT856" t="s">
        <v>726</v>
      </c>
      <c r="AU856">
        <v>2009</v>
      </c>
      <c r="AV856">
        <v>0</v>
      </c>
      <c r="AW856">
        <v>1</v>
      </c>
      <c r="AX856">
        <v>2012</v>
      </c>
      <c r="AY856">
        <v>1</v>
      </c>
      <c r="AZ856">
        <v>9999</v>
      </c>
      <c r="BA856">
        <v>1</v>
      </c>
      <c r="BB856">
        <v>2009</v>
      </c>
      <c r="BC856">
        <v>1</v>
      </c>
      <c r="BD856">
        <v>2012</v>
      </c>
      <c r="BE856">
        <v>2009</v>
      </c>
      <c r="BF856">
        <v>0</v>
      </c>
      <c r="BG856">
        <v>0</v>
      </c>
      <c r="BH856">
        <v>0</v>
      </c>
      <c r="BI856">
        <v>0</v>
      </c>
      <c r="BO856">
        <v>0</v>
      </c>
      <c r="BP856">
        <v>0</v>
      </c>
      <c r="BQ856">
        <v>0</v>
      </c>
      <c r="BR856">
        <v>0</v>
      </c>
      <c r="BS856">
        <v>0</v>
      </c>
      <c r="BT856">
        <v>0</v>
      </c>
      <c r="BU856">
        <v>0</v>
      </c>
      <c r="BV856">
        <v>0</v>
      </c>
      <c r="BW856">
        <v>0</v>
      </c>
      <c r="BX856">
        <v>0</v>
      </c>
    </row>
    <row r="857" spans="1:76" x14ac:dyDescent="0.25">
      <c r="A857">
        <v>86</v>
      </c>
      <c r="B857" t="s">
        <v>130</v>
      </c>
      <c r="C857">
        <v>2012</v>
      </c>
      <c r="D857" t="s">
        <v>582</v>
      </c>
      <c r="E857">
        <v>0</v>
      </c>
      <c r="F857">
        <v>0</v>
      </c>
      <c r="J857">
        <v>0</v>
      </c>
      <c r="N857">
        <v>0</v>
      </c>
      <c r="U857">
        <v>1</v>
      </c>
      <c r="V857">
        <v>862</v>
      </c>
      <c r="W857">
        <v>2045</v>
      </c>
      <c r="X857">
        <v>7604</v>
      </c>
      <c r="Y857">
        <v>1</v>
      </c>
      <c r="Z857">
        <v>0</v>
      </c>
      <c r="AA857" t="s">
        <v>807</v>
      </c>
      <c r="AB857">
        <v>3232</v>
      </c>
      <c r="AC857">
        <v>1.4</v>
      </c>
      <c r="AD857">
        <v>2377</v>
      </c>
      <c r="AE857">
        <v>0</v>
      </c>
      <c r="AF857">
        <v>0.7</v>
      </c>
      <c r="AG857" t="s">
        <v>726</v>
      </c>
      <c r="AH857" t="s">
        <v>726</v>
      </c>
      <c r="AI857" t="s">
        <v>726</v>
      </c>
      <c r="AJ857">
        <v>274</v>
      </c>
      <c r="AK857">
        <v>4</v>
      </c>
      <c r="AL857">
        <v>78</v>
      </c>
      <c r="AM857">
        <v>19</v>
      </c>
      <c r="AN857">
        <v>11000</v>
      </c>
      <c r="AO857">
        <v>12</v>
      </c>
      <c r="AP857" t="s">
        <v>726</v>
      </c>
      <c r="AQ857" t="s">
        <v>726</v>
      </c>
      <c r="AR857" t="s">
        <v>726</v>
      </c>
      <c r="AS857" t="s">
        <v>726</v>
      </c>
      <c r="AT857" t="s">
        <v>726</v>
      </c>
      <c r="AU857">
        <v>2009</v>
      </c>
      <c r="AV857">
        <v>0</v>
      </c>
      <c r="AW857">
        <v>1</v>
      </c>
      <c r="AX857">
        <v>2012</v>
      </c>
      <c r="AY857">
        <v>1</v>
      </c>
      <c r="AZ857">
        <v>9999</v>
      </c>
      <c r="BA857">
        <v>1</v>
      </c>
      <c r="BB857">
        <v>2009</v>
      </c>
      <c r="BC857">
        <v>1</v>
      </c>
      <c r="BD857">
        <v>2012</v>
      </c>
      <c r="BE857">
        <v>2009</v>
      </c>
      <c r="BF857">
        <v>0</v>
      </c>
      <c r="BG857">
        <v>0</v>
      </c>
      <c r="BH857">
        <v>0</v>
      </c>
      <c r="BI857">
        <v>0</v>
      </c>
      <c r="BO857">
        <v>0</v>
      </c>
      <c r="BP857">
        <v>0</v>
      </c>
      <c r="BQ857">
        <v>0</v>
      </c>
      <c r="BR857">
        <v>0</v>
      </c>
      <c r="BS857">
        <v>0</v>
      </c>
      <c r="BT857">
        <v>0</v>
      </c>
      <c r="BU857">
        <v>0</v>
      </c>
      <c r="BV857">
        <v>0</v>
      </c>
      <c r="BW857">
        <v>0</v>
      </c>
      <c r="BX857">
        <v>0</v>
      </c>
    </row>
    <row r="858" spans="1:76" x14ac:dyDescent="0.25">
      <c r="A858">
        <v>86</v>
      </c>
      <c r="B858" t="s">
        <v>130</v>
      </c>
      <c r="C858">
        <v>2013</v>
      </c>
      <c r="D858" t="s">
        <v>582</v>
      </c>
      <c r="E858">
        <v>0</v>
      </c>
      <c r="F858">
        <v>0</v>
      </c>
      <c r="J858">
        <v>0</v>
      </c>
      <c r="N858">
        <v>0</v>
      </c>
      <c r="U858">
        <v>1</v>
      </c>
      <c r="V858">
        <v>862</v>
      </c>
      <c r="W858">
        <v>2045</v>
      </c>
      <c r="X858">
        <v>7604</v>
      </c>
      <c r="Y858">
        <v>1</v>
      </c>
      <c r="Z858">
        <v>0</v>
      </c>
      <c r="AA858" t="s">
        <v>807</v>
      </c>
      <c r="AB858">
        <v>3232</v>
      </c>
      <c r="AC858">
        <v>4.3</v>
      </c>
      <c r="AD858" t="s">
        <v>726</v>
      </c>
      <c r="AE858">
        <v>0</v>
      </c>
      <c r="AF858">
        <v>2.15</v>
      </c>
      <c r="AG858" t="s">
        <v>726</v>
      </c>
      <c r="AH858" t="s">
        <v>726</v>
      </c>
      <c r="AI858" t="s">
        <v>726</v>
      </c>
      <c r="AJ858">
        <v>130</v>
      </c>
      <c r="AK858">
        <v>4</v>
      </c>
      <c r="AL858">
        <v>79</v>
      </c>
      <c r="AM858" t="s">
        <v>726</v>
      </c>
      <c r="AN858" t="s">
        <v>726</v>
      </c>
      <c r="AO858" t="s">
        <v>726</v>
      </c>
      <c r="AP858" t="s">
        <v>726</v>
      </c>
      <c r="AQ858" t="s">
        <v>726</v>
      </c>
      <c r="AR858" t="s">
        <v>726</v>
      </c>
      <c r="AS858" t="s">
        <v>726</v>
      </c>
      <c r="AT858" t="s">
        <v>726</v>
      </c>
      <c r="AU858">
        <v>2009</v>
      </c>
      <c r="AV858">
        <v>0</v>
      </c>
      <c r="AW858">
        <v>1</v>
      </c>
      <c r="AX858">
        <v>2012</v>
      </c>
      <c r="AY858">
        <v>1</v>
      </c>
      <c r="AZ858">
        <v>9999</v>
      </c>
      <c r="BA858">
        <v>1</v>
      </c>
      <c r="BB858">
        <v>2009</v>
      </c>
      <c r="BC858">
        <v>1</v>
      </c>
      <c r="BD858">
        <v>2012</v>
      </c>
      <c r="BE858">
        <v>2009</v>
      </c>
      <c r="BF858">
        <v>0</v>
      </c>
      <c r="BG858">
        <v>0</v>
      </c>
      <c r="BH858">
        <v>0</v>
      </c>
      <c r="BI858">
        <v>0</v>
      </c>
      <c r="BO858">
        <v>0</v>
      </c>
      <c r="BP858">
        <v>0</v>
      </c>
      <c r="BQ858">
        <v>0</v>
      </c>
      <c r="BR858">
        <v>0</v>
      </c>
      <c r="BS858">
        <v>0</v>
      </c>
      <c r="BT858">
        <v>0</v>
      </c>
      <c r="BU858">
        <v>0</v>
      </c>
      <c r="BV858">
        <v>0</v>
      </c>
      <c r="BW858">
        <v>0</v>
      </c>
      <c r="BX858">
        <v>0</v>
      </c>
    </row>
    <row r="859" spans="1:76" x14ac:dyDescent="0.25">
      <c r="A859">
        <v>86</v>
      </c>
      <c r="B859" t="s">
        <v>130</v>
      </c>
      <c r="C859">
        <v>2014</v>
      </c>
      <c r="D859" t="s">
        <v>582</v>
      </c>
      <c r="E859">
        <v>0</v>
      </c>
      <c r="F859">
        <v>0</v>
      </c>
      <c r="J859">
        <v>0</v>
      </c>
      <c r="N859">
        <v>0</v>
      </c>
      <c r="U859">
        <v>1</v>
      </c>
      <c r="V859">
        <v>862</v>
      </c>
      <c r="W859">
        <v>2045</v>
      </c>
      <c r="X859">
        <v>7604</v>
      </c>
      <c r="Y859">
        <v>1</v>
      </c>
      <c r="Z859">
        <v>0</v>
      </c>
      <c r="AA859" t="s">
        <v>807</v>
      </c>
      <c r="AB859">
        <v>3232</v>
      </c>
      <c r="AC859">
        <v>0</v>
      </c>
      <c r="AD859" t="s">
        <v>726</v>
      </c>
      <c r="AE859">
        <v>0</v>
      </c>
      <c r="AF859">
        <v>0</v>
      </c>
      <c r="AG859" t="s">
        <v>726</v>
      </c>
      <c r="AH859" t="s">
        <v>726</v>
      </c>
      <c r="AI859" t="s">
        <v>726</v>
      </c>
      <c r="AJ859" t="s">
        <v>726</v>
      </c>
      <c r="AK859">
        <v>16</v>
      </c>
      <c r="AL859">
        <v>35.01</v>
      </c>
      <c r="AM859" t="s">
        <v>726</v>
      </c>
      <c r="AN859" t="s">
        <v>726</v>
      </c>
      <c r="AO859" t="s">
        <v>726</v>
      </c>
      <c r="AP859">
        <v>12</v>
      </c>
      <c r="AQ859">
        <v>3</v>
      </c>
      <c r="AR859" t="s">
        <v>726</v>
      </c>
      <c r="AS859" t="s">
        <v>726</v>
      </c>
      <c r="AT859" t="s">
        <v>726</v>
      </c>
      <c r="AU859">
        <v>2009</v>
      </c>
      <c r="AV859">
        <v>0</v>
      </c>
      <c r="AW859">
        <v>1</v>
      </c>
      <c r="AX859">
        <v>2012</v>
      </c>
      <c r="AY859">
        <v>1</v>
      </c>
      <c r="AZ859">
        <v>9999</v>
      </c>
      <c r="BA859">
        <v>1</v>
      </c>
      <c r="BB859">
        <v>2009</v>
      </c>
      <c r="BC859">
        <v>1</v>
      </c>
      <c r="BD859">
        <v>2012</v>
      </c>
      <c r="BE859">
        <v>2009</v>
      </c>
      <c r="BF859">
        <v>0</v>
      </c>
      <c r="BG859">
        <v>0</v>
      </c>
      <c r="BH859">
        <v>0</v>
      </c>
      <c r="BI859">
        <v>0</v>
      </c>
      <c r="BO859">
        <v>0</v>
      </c>
      <c r="BP859">
        <v>0</v>
      </c>
      <c r="BQ859">
        <v>0</v>
      </c>
      <c r="BR859">
        <v>0</v>
      </c>
      <c r="BS859">
        <v>0</v>
      </c>
      <c r="BT859">
        <v>0</v>
      </c>
      <c r="BU859">
        <v>0</v>
      </c>
      <c r="BV859">
        <v>0</v>
      </c>
      <c r="BW859">
        <v>0</v>
      </c>
      <c r="BX859">
        <v>0</v>
      </c>
    </row>
    <row r="860" spans="1:76" x14ac:dyDescent="0.25">
      <c r="A860">
        <v>86</v>
      </c>
      <c r="B860" t="s">
        <v>130</v>
      </c>
      <c r="C860">
        <v>2015</v>
      </c>
      <c r="D860" t="s">
        <v>582</v>
      </c>
      <c r="E860">
        <v>0</v>
      </c>
      <c r="F860">
        <v>0</v>
      </c>
      <c r="J860">
        <v>0</v>
      </c>
      <c r="N860">
        <v>0</v>
      </c>
      <c r="U860">
        <v>1</v>
      </c>
      <c r="V860">
        <v>862</v>
      </c>
      <c r="W860">
        <v>2045</v>
      </c>
      <c r="X860">
        <v>7604</v>
      </c>
      <c r="Y860">
        <v>1</v>
      </c>
      <c r="Z860">
        <v>0</v>
      </c>
      <c r="AA860" t="s">
        <v>807</v>
      </c>
      <c r="AB860">
        <v>3232</v>
      </c>
      <c r="AC860">
        <v>0</v>
      </c>
      <c r="AD860" t="s">
        <v>726</v>
      </c>
      <c r="AE860">
        <v>0</v>
      </c>
      <c r="AF860">
        <v>0</v>
      </c>
      <c r="AG860" t="s">
        <v>726</v>
      </c>
      <c r="AH860" t="s">
        <v>726</v>
      </c>
      <c r="AI860" t="s">
        <v>726</v>
      </c>
      <c r="AJ860" t="s">
        <v>726</v>
      </c>
      <c r="AK860" t="s">
        <v>726</v>
      </c>
      <c r="AL860" t="s">
        <v>726</v>
      </c>
      <c r="AM860" t="s">
        <v>726</v>
      </c>
      <c r="AN860" t="s">
        <v>726</v>
      </c>
      <c r="AO860" t="s">
        <v>726</v>
      </c>
      <c r="AP860" t="s">
        <v>726</v>
      </c>
      <c r="AQ860">
        <v>9</v>
      </c>
      <c r="AR860" t="s">
        <v>726</v>
      </c>
      <c r="AS860" t="s">
        <v>726</v>
      </c>
      <c r="AT860" t="s">
        <v>726</v>
      </c>
      <c r="AU860">
        <v>2009</v>
      </c>
      <c r="AV860">
        <v>0</v>
      </c>
      <c r="AW860">
        <v>1</v>
      </c>
      <c r="AX860">
        <v>2012</v>
      </c>
      <c r="AY860">
        <v>1</v>
      </c>
      <c r="AZ860">
        <v>9999</v>
      </c>
      <c r="BA860">
        <v>1</v>
      </c>
      <c r="BB860">
        <v>2009</v>
      </c>
      <c r="BC860">
        <v>1</v>
      </c>
      <c r="BD860">
        <v>2012</v>
      </c>
      <c r="BE860">
        <v>2009</v>
      </c>
      <c r="BF860">
        <v>0</v>
      </c>
      <c r="BG860">
        <v>0</v>
      </c>
      <c r="BH860">
        <v>0</v>
      </c>
      <c r="BI860">
        <v>0</v>
      </c>
      <c r="BO860">
        <v>0</v>
      </c>
      <c r="BP860">
        <v>0</v>
      </c>
      <c r="BQ860">
        <v>0</v>
      </c>
      <c r="BR860">
        <v>0</v>
      </c>
      <c r="BS860">
        <v>0</v>
      </c>
      <c r="BT860">
        <v>0</v>
      </c>
      <c r="BU860">
        <v>0</v>
      </c>
      <c r="BV860">
        <v>0</v>
      </c>
      <c r="BW860">
        <v>0</v>
      </c>
      <c r="BX860">
        <v>0</v>
      </c>
    </row>
    <row r="861" spans="1:76" x14ac:dyDescent="0.25">
      <c r="A861">
        <v>86</v>
      </c>
      <c r="B861" t="s">
        <v>130</v>
      </c>
      <c r="C861">
        <v>2016</v>
      </c>
      <c r="D861" t="s">
        <v>582</v>
      </c>
      <c r="E861">
        <v>0</v>
      </c>
      <c r="F861">
        <v>0</v>
      </c>
      <c r="J861">
        <v>0</v>
      </c>
      <c r="N861">
        <v>0</v>
      </c>
      <c r="U861">
        <v>1</v>
      </c>
      <c r="V861">
        <v>862</v>
      </c>
      <c r="W861">
        <v>2045</v>
      </c>
      <c r="X861">
        <v>7604</v>
      </c>
      <c r="Y861">
        <v>1</v>
      </c>
      <c r="Z861">
        <v>0</v>
      </c>
      <c r="AA861" t="s">
        <v>807</v>
      </c>
      <c r="AB861">
        <v>3232</v>
      </c>
      <c r="AC861" t="s">
        <v>726</v>
      </c>
      <c r="AD861" t="s">
        <v>726</v>
      </c>
      <c r="AE861" t="s">
        <v>726</v>
      </c>
      <c r="AF861" t="s">
        <v>726</v>
      </c>
      <c r="AG861" t="s">
        <v>726</v>
      </c>
      <c r="AH861" t="s">
        <v>726</v>
      </c>
      <c r="AI861" t="s">
        <v>726</v>
      </c>
      <c r="AJ861" t="s">
        <v>726</v>
      </c>
      <c r="AK861" t="s">
        <v>726</v>
      </c>
      <c r="AL861" t="s">
        <v>726</v>
      </c>
      <c r="AM861" t="s">
        <v>726</v>
      </c>
      <c r="AN861" t="s">
        <v>726</v>
      </c>
      <c r="AO861" t="s">
        <v>726</v>
      </c>
      <c r="AP861" t="s">
        <v>726</v>
      </c>
      <c r="AQ861" t="s">
        <v>726</v>
      </c>
      <c r="AR861" t="s">
        <v>726</v>
      </c>
      <c r="AS861" t="s">
        <v>726</v>
      </c>
      <c r="AT861" t="s">
        <v>726</v>
      </c>
      <c r="AU861">
        <v>2009</v>
      </c>
      <c r="AV861">
        <v>0</v>
      </c>
      <c r="AW861">
        <v>1</v>
      </c>
      <c r="AX861">
        <v>2012</v>
      </c>
      <c r="AY861">
        <v>1</v>
      </c>
      <c r="AZ861">
        <v>9999</v>
      </c>
      <c r="BA861">
        <v>1</v>
      </c>
      <c r="BB861">
        <v>2009</v>
      </c>
      <c r="BC861">
        <v>1</v>
      </c>
      <c r="BD861">
        <v>2012</v>
      </c>
      <c r="BE861">
        <v>2009</v>
      </c>
      <c r="BF861">
        <v>0</v>
      </c>
      <c r="BG861">
        <v>0</v>
      </c>
      <c r="BH861">
        <v>0</v>
      </c>
      <c r="BI861">
        <v>0</v>
      </c>
      <c r="BO861">
        <v>0</v>
      </c>
      <c r="BP861">
        <v>0</v>
      </c>
      <c r="BQ861">
        <v>0</v>
      </c>
      <c r="BR861">
        <v>0</v>
      </c>
      <c r="BS861">
        <v>0</v>
      </c>
      <c r="BT861">
        <v>0</v>
      </c>
      <c r="BU861">
        <v>0</v>
      </c>
      <c r="BV861">
        <v>0</v>
      </c>
      <c r="BW861">
        <v>0</v>
      </c>
      <c r="BX861">
        <v>0</v>
      </c>
    </row>
    <row r="862" spans="1:76" x14ac:dyDescent="0.25">
      <c r="A862">
        <v>87</v>
      </c>
      <c r="B862" t="s">
        <v>131</v>
      </c>
      <c r="C862">
        <v>2007</v>
      </c>
      <c r="D862" t="s">
        <v>587</v>
      </c>
      <c r="E862">
        <v>0</v>
      </c>
      <c r="F862">
        <v>1</v>
      </c>
      <c r="G862">
        <v>3240</v>
      </c>
      <c r="H862">
        <v>0.25069637883008355</v>
      </c>
      <c r="I862">
        <v>1861</v>
      </c>
      <c r="J862">
        <v>0</v>
      </c>
      <c r="N862">
        <v>0</v>
      </c>
      <c r="U862">
        <v>1</v>
      </c>
      <c r="V862">
        <v>0</v>
      </c>
      <c r="W862">
        <v>170</v>
      </c>
      <c r="X862">
        <v>943</v>
      </c>
      <c r="Y862">
        <v>1</v>
      </c>
      <c r="Z862">
        <v>1</v>
      </c>
      <c r="AA862" t="s">
        <v>808</v>
      </c>
      <c r="AB862">
        <v>22997</v>
      </c>
      <c r="AC862" t="s">
        <v>726</v>
      </c>
      <c r="AD862">
        <v>11254</v>
      </c>
      <c r="AE862" t="s">
        <v>726</v>
      </c>
      <c r="AF862" t="s">
        <v>726</v>
      </c>
      <c r="AG862">
        <v>140.35499999999999</v>
      </c>
      <c r="AH862">
        <v>2043.941</v>
      </c>
      <c r="AI862">
        <v>1753.4690000000001</v>
      </c>
      <c r="AJ862">
        <v>393</v>
      </c>
      <c r="AK862">
        <v>76</v>
      </c>
      <c r="AL862">
        <v>1033</v>
      </c>
      <c r="AM862" t="s">
        <v>726</v>
      </c>
      <c r="AN862">
        <v>65532</v>
      </c>
      <c r="AO862">
        <v>8</v>
      </c>
      <c r="AP862" t="s">
        <v>726</v>
      </c>
      <c r="AQ862" t="s">
        <v>726</v>
      </c>
      <c r="AR862" t="s">
        <v>726</v>
      </c>
      <c r="AS862" t="s">
        <v>726</v>
      </c>
      <c r="AT862" t="s">
        <v>726</v>
      </c>
      <c r="AU862">
        <v>2014</v>
      </c>
      <c r="AV862">
        <v>0</v>
      </c>
      <c r="AW862">
        <v>2</v>
      </c>
      <c r="AX862">
        <v>2007</v>
      </c>
      <c r="AY862">
        <v>1</v>
      </c>
      <c r="AZ862">
        <v>9999</v>
      </c>
      <c r="BA862">
        <v>2</v>
      </c>
      <c r="BB862">
        <v>2014</v>
      </c>
      <c r="BC862">
        <v>1</v>
      </c>
      <c r="BD862">
        <v>2007</v>
      </c>
      <c r="BE862">
        <v>2007</v>
      </c>
      <c r="BF862">
        <v>0</v>
      </c>
      <c r="BG862">
        <v>0</v>
      </c>
      <c r="BH862">
        <v>0</v>
      </c>
      <c r="BI862">
        <v>0</v>
      </c>
      <c r="BO862">
        <v>0</v>
      </c>
      <c r="BP862">
        <v>0</v>
      </c>
      <c r="BQ862">
        <v>0</v>
      </c>
      <c r="BR862">
        <v>0</v>
      </c>
      <c r="BS862">
        <v>0</v>
      </c>
      <c r="BT862">
        <v>0</v>
      </c>
      <c r="BU862">
        <v>0</v>
      </c>
      <c r="BV862">
        <v>0</v>
      </c>
      <c r="BW862">
        <v>0</v>
      </c>
      <c r="BX862">
        <v>0</v>
      </c>
    </row>
    <row r="863" spans="1:76" x14ac:dyDescent="0.25">
      <c r="A863">
        <v>87</v>
      </c>
      <c r="B863" t="s">
        <v>131</v>
      </c>
      <c r="C863">
        <v>2008</v>
      </c>
      <c r="D863" t="s">
        <v>587</v>
      </c>
      <c r="E863">
        <v>0</v>
      </c>
      <c r="F863">
        <v>1</v>
      </c>
      <c r="G863">
        <v>3240</v>
      </c>
      <c r="H863">
        <v>0.25069637883008355</v>
      </c>
      <c r="I863">
        <v>1861</v>
      </c>
      <c r="J863">
        <v>0</v>
      </c>
      <c r="N863">
        <v>0</v>
      </c>
      <c r="U863">
        <v>1</v>
      </c>
      <c r="V863">
        <v>0</v>
      </c>
      <c r="W863">
        <v>170</v>
      </c>
      <c r="X863">
        <v>943</v>
      </c>
      <c r="Y863">
        <v>1</v>
      </c>
      <c r="Z863">
        <v>1</v>
      </c>
      <c r="AA863" t="s">
        <v>808</v>
      </c>
      <c r="AB863">
        <v>22997</v>
      </c>
      <c r="AC863">
        <v>8.3000000000000007</v>
      </c>
      <c r="AD863">
        <v>11858</v>
      </c>
      <c r="AE863">
        <v>0</v>
      </c>
      <c r="AF863">
        <v>4.1500000000000004</v>
      </c>
      <c r="AG863">
        <v>94.798000000000002</v>
      </c>
      <c r="AH863">
        <v>2013.9390000000001</v>
      </c>
      <c r="AI863">
        <v>1794.3720000000001</v>
      </c>
      <c r="AJ863">
        <v>639</v>
      </c>
      <c r="AK863">
        <v>77</v>
      </c>
      <c r="AL863">
        <v>78</v>
      </c>
      <c r="AM863" t="s">
        <v>726</v>
      </c>
      <c r="AN863">
        <v>60154</v>
      </c>
      <c r="AO863">
        <v>8</v>
      </c>
      <c r="AP863" t="s">
        <v>726</v>
      </c>
      <c r="AQ863" t="s">
        <v>726</v>
      </c>
      <c r="AR863" t="s">
        <v>726</v>
      </c>
      <c r="AS863" t="s">
        <v>726</v>
      </c>
      <c r="AT863" t="s">
        <v>726</v>
      </c>
      <c r="AU863">
        <v>2014</v>
      </c>
      <c r="AV863">
        <v>0</v>
      </c>
      <c r="AW863">
        <v>2</v>
      </c>
      <c r="AX863">
        <v>2007</v>
      </c>
      <c r="AY863">
        <v>1</v>
      </c>
      <c r="AZ863">
        <v>9999</v>
      </c>
      <c r="BA863">
        <v>2</v>
      </c>
      <c r="BB863">
        <v>2014</v>
      </c>
      <c r="BC863">
        <v>1</v>
      </c>
      <c r="BD863">
        <v>2007</v>
      </c>
      <c r="BE863">
        <v>2007</v>
      </c>
      <c r="BF863">
        <v>0</v>
      </c>
      <c r="BG863">
        <v>0</v>
      </c>
      <c r="BH863">
        <v>0</v>
      </c>
      <c r="BI863">
        <v>0</v>
      </c>
      <c r="BO863">
        <v>0</v>
      </c>
      <c r="BP863">
        <v>0</v>
      </c>
      <c r="BQ863">
        <v>0</v>
      </c>
      <c r="BR863">
        <v>0</v>
      </c>
      <c r="BS863">
        <v>0</v>
      </c>
      <c r="BT863">
        <v>0</v>
      </c>
      <c r="BU863">
        <v>0</v>
      </c>
      <c r="BV863">
        <v>0</v>
      </c>
      <c r="BW863">
        <v>0</v>
      </c>
      <c r="BX863">
        <v>0</v>
      </c>
    </row>
    <row r="864" spans="1:76" x14ac:dyDescent="0.25">
      <c r="A864">
        <v>87</v>
      </c>
      <c r="B864" t="s">
        <v>131</v>
      </c>
      <c r="C864">
        <v>2009</v>
      </c>
      <c r="D864" t="s">
        <v>587</v>
      </c>
      <c r="E864">
        <v>0</v>
      </c>
      <c r="F864">
        <v>1</v>
      </c>
      <c r="G864">
        <v>3240</v>
      </c>
      <c r="H864">
        <v>0.25069637883008355</v>
      </c>
      <c r="I864">
        <v>1861</v>
      </c>
      <c r="J864">
        <v>0</v>
      </c>
      <c r="N864">
        <v>0</v>
      </c>
      <c r="U864">
        <v>1</v>
      </c>
      <c r="V864">
        <v>0</v>
      </c>
      <c r="W864">
        <v>170</v>
      </c>
      <c r="X864">
        <v>943</v>
      </c>
      <c r="Y864">
        <v>1</v>
      </c>
      <c r="Z864">
        <v>1</v>
      </c>
      <c r="AA864" t="s">
        <v>808</v>
      </c>
      <c r="AB864">
        <v>22997</v>
      </c>
      <c r="AC864">
        <v>8.1999999999999993</v>
      </c>
      <c r="AD864">
        <v>12128</v>
      </c>
      <c r="AE864">
        <v>0</v>
      </c>
      <c r="AF864">
        <v>4.0999999999999996</v>
      </c>
      <c r="AG864">
        <v>221.512</v>
      </c>
      <c r="AH864">
        <v>2349.9059999999999</v>
      </c>
      <c r="AI864">
        <v>1967.4459999999999</v>
      </c>
      <c r="AJ864">
        <v>311</v>
      </c>
      <c r="AK864">
        <v>4</v>
      </c>
      <c r="AL864">
        <v>78</v>
      </c>
      <c r="AM864" t="s">
        <v>726</v>
      </c>
      <c r="AN864">
        <v>50668</v>
      </c>
      <c r="AO864">
        <v>6</v>
      </c>
      <c r="AP864" t="s">
        <v>726</v>
      </c>
      <c r="AQ864" t="s">
        <v>726</v>
      </c>
      <c r="AR864" t="s">
        <v>726</v>
      </c>
      <c r="AS864" t="s">
        <v>726</v>
      </c>
      <c r="AT864" t="s">
        <v>726</v>
      </c>
      <c r="AU864">
        <v>2014</v>
      </c>
      <c r="AV864">
        <v>0</v>
      </c>
      <c r="AW864">
        <v>2</v>
      </c>
      <c r="AX864">
        <v>2007</v>
      </c>
      <c r="AY864">
        <v>1</v>
      </c>
      <c r="AZ864">
        <v>9999</v>
      </c>
      <c r="BA864">
        <v>2</v>
      </c>
      <c r="BB864">
        <v>2014</v>
      </c>
      <c r="BC864">
        <v>1</v>
      </c>
      <c r="BD864">
        <v>2007</v>
      </c>
      <c r="BE864">
        <v>2007</v>
      </c>
      <c r="BF864">
        <v>0</v>
      </c>
      <c r="BG864">
        <v>0</v>
      </c>
      <c r="BH864">
        <v>0</v>
      </c>
      <c r="BI864">
        <v>0</v>
      </c>
      <c r="BO864">
        <v>0</v>
      </c>
      <c r="BP864">
        <v>0</v>
      </c>
      <c r="BQ864">
        <v>0</v>
      </c>
      <c r="BR864">
        <v>0</v>
      </c>
      <c r="BS864">
        <v>0</v>
      </c>
      <c r="BT864">
        <v>0</v>
      </c>
      <c r="BU864">
        <v>0</v>
      </c>
      <c r="BV864">
        <v>0</v>
      </c>
      <c r="BW864">
        <v>0</v>
      </c>
      <c r="BX864">
        <v>0</v>
      </c>
    </row>
    <row r="865" spans="1:76" x14ac:dyDescent="0.25">
      <c r="A865">
        <v>87</v>
      </c>
      <c r="B865" t="s">
        <v>131</v>
      </c>
      <c r="C865">
        <v>2010</v>
      </c>
      <c r="D865" t="s">
        <v>587</v>
      </c>
      <c r="E865">
        <v>0</v>
      </c>
      <c r="F865">
        <v>1</v>
      </c>
      <c r="G865">
        <v>3240</v>
      </c>
      <c r="H865">
        <v>0.25069637883008355</v>
      </c>
      <c r="I865">
        <v>1861</v>
      </c>
      <c r="J865">
        <v>0</v>
      </c>
      <c r="N865">
        <v>0</v>
      </c>
      <c r="U865">
        <v>1</v>
      </c>
      <c r="V865">
        <v>0</v>
      </c>
      <c r="W865">
        <v>170</v>
      </c>
      <c r="X865">
        <v>943</v>
      </c>
      <c r="Y865">
        <v>1</v>
      </c>
      <c r="Z865">
        <v>1</v>
      </c>
      <c r="AA865" t="s">
        <v>808</v>
      </c>
      <c r="AB865">
        <v>22997</v>
      </c>
      <c r="AC865">
        <v>5.5</v>
      </c>
      <c r="AD865">
        <v>12529</v>
      </c>
      <c r="AE865">
        <v>0</v>
      </c>
      <c r="AF865">
        <v>2.75</v>
      </c>
      <c r="AG865">
        <v>288.05</v>
      </c>
      <c r="AH865">
        <v>2889.7959999999998</v>
      </c>
      <c r="AI865">
        <v>2128.7890000000002</v>
      </c>
      <c r="AJ865">
        <v>370</v>
      </c>
      <c r="AK865">
        <v>7</v>
      </c>
      <c r="AL865">
        <v>88</v>
      </c>
      <c r="AM865">
        <v>700</v>
      </c>
      <c r="AN865">
        <v>71602</v>
      </c>
      <c r="AO865">
        <v>6</v>
      </c>
      <c r="AP865" t="s">
        <v>726</v>
      </c>
      <c r="AQ865" t="s">
        <v>726</v>
      </c>
      <c r="AR865" t="s">
        <v>726</v>
      </c>
      <c r="AS865" t="s">
        <v>726</v>
      </c>
      <c r="AT865" t="s">
        <v>726</v>
      </c>
      <c r="AU865">
        <v>2014</v>
      </c>
      <c r="AV865">
        <v>0</v>
      </c>
      <c r="AW865">
        <v>2</v>
      </c>
      <c r="AX865">
        <v>2007</v>
      </c>
      <c r="AY865">
        <v>1</v>
      </c>
      <c r="AZ865">
        <v>9999</v>
      </c>
      <c r="BA865">
        <v>2</v>
      </c>
      <c r="BB865">
        <v>2014</v>
      </c>
      <c r="BC865">
        <v>1</v>
      </c>
      <c r="BD865">
        <v>2007</v>
      </c>
      <c r="BE865">
        <v>2007</v>
      </c>
      <c r="BF865">
        <v>0</v>
      </c>
      <c r="BG865">
        <v>0</v>
      </c>
      <c r="BH865">
        <v>0</v>
      </c>
      <c r="BI865">
        <v>0</v>
      </c>
      <c r="BO865">
        <v>0</v>
      </c>
      <c r="BP865">
        <v>0</v>
      </c>
      <c r="BQ865">
        <v>0</v>
      </c>
      <c r="BR865">
        <v>0</v>
      </c>
      <c r="BS865">
        <v>0</v>
      </c>
      <c r="BT865">
        <v>0</v>
      </c>
      <c r="BU865">
        <v>0</v>
      </c>
      <c r="BV865">
        <v>0</v>
      </c>
      <c r="BW865">
        <v>0</v>
      </c>
      <c r="BX865">
        <v>0</v>
      </c>
    </row>
    <row r="866" spans="1:76" x14ac:dyDescent="0.25">
      <c r="A866">
        <v>87</v>
      </c>
      <c r="B866" t="s">
        <v>131</v>
      </c>
      <c r="C866">
        <v>2011</v>
      </c>
      <c r="D866" t="s">
        <v>587</v>
      </c>
      <c r="E866">
        <v>0</v>
      </c>
      <c r="F866">
        <v>1</v>
      </c>
      <c r="G866">
        <v>3240</v>
      </c>
      <c r="H866">
        <v>0.25069637883008355</v>
      </c>
      <c r="I866">
        <v>1861</v>
      </c>
      <c r="J866">
        <v>0</v>
      </c>
      <c r="N866">
        <v>0</v>
      </c>
      <c r="U866">
        <v>1</v>
      </c>
      <c r="V866">
        <v>0</v>
      </c>
      <c r="W866">
        <v>170</v>
      </c>
      <c r="X866">
        <v>943</v>
      </c>
      <c r="Y866">
        <v>1</v>
      </c>
      <c r="Z866">
        <v>1</v>
      </c>
      <c r="AA866" t="s">
        <v>808</v>
      </c>
      <c r="AB866">
        <v>22997</v>
      </c>
      <c r="AC866">
        <v>3.9</v>
      </c>
      <c r="AD866">
        <v>12924</v>
      </c>
      <c r="AE866">
        <v>0</v>
      </c>
      <c r="AF866">
        <v>1.95</v>
      </c>
      <c r="AG866">
        <v>303.98700000000002</v>
      </c>
      <c r="AH866">
        <v>3120.7429999999999</v>
      </c>
      <c r="AI866">
        <v>1999.896</v>
      </c>
      <c r="AJ866">
        <v>402</v>
      </c>
      <c r="AK866">
        <v>3</v>
      </c>
      <c r="AL866">
        <v>77</v>
      </c>
      <c r="AM866">
        <v>811</v>
      </c>
      <c r="AN866">
        <v>61975</v>
      </c>
      <c r="AO866">
        <v>6</v>
      </c>
      <c r="AP866" t="s">
        <v>726</v>
      </c>
      <c r="AQ866" t="s">
        <v>726</v>
      </c>
      <c r="AR866" t="s">
        <v>726</v>
      </c>
      <c r="AS866" t="s">
        <v>726</v>
      </c>
      <c r="AT866" t="s">
        <v>726</v>
      </c>
      <c r="AU866">
        <v>2014</v>
      </c>
      <c r="AV866">
        <v>0</v>
      </c>
      <c r="AW866">
        <v>2</v>
      </c>
      <c r="AX866">
        <v>2007</v>
      </c>
      <c r="AY866">
        <v>1</v>
      </c>
      <c r="AZ866">
        <v>9999</v>
      </c>
      <c r="BA866">
        <v>2</v>
      </c>
      <c r="BB866">
        <v>2014</v>
      </c>
      <c r="BC866">
        <v>1</v>
      </c>
      <c r="BD866">
        <v>2007</v>
      </c>
      <c r="BE866">
        <v>2007</v>
      </c>
      <c r="BF866">
        <v>0</v>
      </c>
      <c r="BG866">
        <v>0</v>
      </c>
      <c r="BH866">
        <v>0</v>
      </c>
      <c r="BI866">
        <v>0</v>
      </c>
      <c r="BO866">
        <v>0</v>
      </c>
      <c r="BP866">
        <v>0</v>
      </c>
      <c r="BQ866">
        <v>0</v>
      </c>
      <c r="BR866">
        <v>0</v>
      </c>
      <c r="BS866">
        <v>0</v>
      </c>
      <c r="BT866">
        <v>0</v>
      </c>
      <c r="BU866">
        <v>0</v>
      </c>
      <c r="BV866">
        <v>0</v>
      </c>
      <c r="BW866">
        <v>0</v>
      </c>
      <c r="BX866">
        <v>0</v>
      </c>
    </row>
    <row r="867" spans="1:76" x14ac:dyDescent="0.25">
      <c r="A867">
        <v>87</v>
      </c>
      <c r="B867" t="s">
        <v>131</v>
      </c>
      <c r="C867">
        <v>2012</v>
      </c>
      <c r="D867" t="s">
        <v>587</v>
      </c>
      <c r="E867">
        <v>0</v>
      </c>
      <c r="F867">
        <v>1</v>
      </c>
      <c r="G867">
        <v>3240</v>
      </c>
      <c r="H867">
        <v>0.25069637883008355</v>
      </c>
      <c r="I867">
        <v>1861</v>
      </c>
      <c r="J867">
        <v>0</v>
      </c>
      <c r="N867">
        <v>0</v>
      </c>
      <c r="U867">
        <v>1</v>
      </c>
      <c r="V867">
        <v>0</v>
      </c>
      <c r="W867">
        <v>170</v>
      </c>
      <c r="X867">
        <v>943</v>
      </c>
      <c r="Y867">
        <v>1</v>
      </c>
      <c r="Z867">
        <v>1</v>
      </c>
      <c r="AA867" t="s">
        <v>808</v>
      </c>
      <c r="AB867">
        <v>22997</v>
      </c>
      <c r="AC867">
        <v>1.3</v>
      </c>
      <c r="AD867">
        <v>14689</v>
      </c>
      <c r="AE867">
        <v>0</v>
      </c>
      <c r="AF867">
        <v>0.65</v>
      </c>
      <c r="AG867">
        <v>348.70100000000002</v>
      </c>
      <c r="AH867">
        <v>3757.3270000000002</v>
      </c>
      <c r="AI867">
        <v>2104.1779999999999</v>
      </c>
      <c r="AJ867">
        <v>1475</v>
      </c>
      <c r="AK867">
        <v>4</v>
      </c>
      <c r="AL867">
        <v>77</v>
      </c>
      <c r="AM867">
        <v>44</v>
      </c>
      <c r="AN867">
        <v>73615</v>
      </c>
      <c r="AO867">
        <v>6</v>
      </c>
      <c r="AP867" t="s">
        <v>726</v>
      </c>
      <c r="AQ867" t="s">
        <v>726</v>
      </c>
      <c r="AR867" t="s">
        <v>726</v>
      </c>
      <c r="AS867" t="s">
        <v>726</v>
      </c>
      <c r="AT867" t="s">
        <v>726</v>
      </c>
      <c r="AU867">
        <v>2014</v>
      </c>
      <c r="AV867">
        <v>0</v>
      </c>
      <c r="AW867">
        <v>2</v>
      </c>
      <c r="AX867">
        <v>2007</v>
      </c>
      <c r="AY867">
        <v>1</v>
      </c>
      <c r="AZ867">
        <v>9999</v>
      </c>
      <c r="BA867">
        <v>2</v>
      </c>
      <c r="BB867">
        <v>2014</v>
      </c>
      <c r="BC867">
        <v>1</v>
      </c>
      <c r="BD867">
        <v>2007</v>
      </c>
      <c r="BE867">
        <v>2007</v>
      </c>
      <c r="BF867">
        <v>0</v>
      </c>
      <c r="BG867">
        <v>0</v>
      </c>
      <c r="BH867">
        <v>0</v>
      </c>
      <c r="BI867">
        <v>0</v>
      </c>
      <c r="BO867">
        <v>0</v>
      </c>
      <c r="BP867">
        <v>0</v>
      </c>
      <c r="BQ867">
        <v>0</v>
      </c>
      <c r="BR867">
        <v>0</v>
      </c>
      <c r="BS867">
        <v>0</v>
      </c>
      <c r="BT867">
        <v>0</v>
      </c>
      <c r="BU867">
        <v>0</v>
      </c>
      <c r="BV867">
        <v>0</v>
      </c>
      <c r="BW867">
        <v>0</v>
      </c>
      <c r="BX867">
        <v>0</v>
      </c>
    </row>
    <row r="868" spans="1:76" x14ac:dyDescent="0.25">
      <c r="A868">
        <v>87</v>
      </c>
      <c r="B868" t="s">
        <v>131</v>
      </c>
      <c r="C868">
        <v>2013</v>
      </c>
      <c r="D868" t="s">
        <v>587</v>
      </c>
      <c r="E868">
        <v>0</v>
      </c>
      <c r="F868">
        <v>1</v>
      </c>
      <c r="G868">
        <v>3240</v>
      </c>
      <c r="H868">
        <v>0.25069637883008355</v>
      </c>
      <c r="I868">
        <v>1861</v>
      </c>
      <c r="J868">
        <v>0</v>
      </c>
      <c r="N868">
        <v>0</v>
      </c>
      <c r="U868">
        <v>1</v>
      </c>
      <c r="V868">
        <v>0</v>
      </c>
      <c r="W868">
        <v>170</v>
      </c>
      <c r="X868">
        <v>943</v>
      </c>
      <c r="Y868">
        <v>1</v>
      </c>
      <c r="Z868">
        <v>1</v>
      </c>
      <c r="AA868" t="s">
        <v>808</v>
      </c>
      <c r="AB868">
        <v>22997</v>
      </c>
      <c r="AC868">
        <v>3.2</v>
      </c>
      <c r="AD868">
        <v>15266</v>
      </c>
      <c r="AE868">
        <v>0</v>
      </c>
      <c r="AF868">
        <v>1.6</v>
      </c>
      <c r="AG868">
        <v>354.34399999999999</v>
      </c>
      <c r="AH868">
        <v>4203.4390000000003</v>
      </c>
      <c r="AI868">
        <v>2179.6350000000002</v>
      </c>
      <c r="AJ868">
        <v>193</v>
      </c>
      <c r="AK868">
        <v>4</v>
      </c>
      <c r="AL868">
        <v>77</v>
      </c>
      <c r="AM868">
        <v>1095</v>
      </c>
      <c r="AN868">
        <v>67370</v>
      </c>
      <c r="AO868">
        <v>6</v>
      </c>
      <c r="AP868" t="s">
        <v>726</v>
      </c>
      <c r="AQ868" t="s">
        <v>726</v>
      </c>
      <c r="AR868" t="s">
        <v>726</v>
      </c>
      <c r="AS868" t="s">
        <v>726</v>
      </c>
      <c r="AT868" t="s">
        <v>726</v>
      </c>
      <c r="AU868">
        <v>2014</v>
      </c>
      <c r="AV868">
        <v>0</v>
      </c>
      <c r="AW868">
        <v>2</v>
      </c>
      <c r="AX868">
        <v>2007</v>
      </c>
      <c r="AY868">
        <v>1</v>
      </c>
      <c r="AZ868">
        <v>9999</v>
      </c>
      <c r="BA868">
        <v>2</v>
      </c>
      <c r="BB868">
        <v>2014</v>
      </c>
      <c r="BC868">
        <v>1</v>
      </c>
      <c r="BD868">
        <v>2007</v>
      </c>
      <c r="BE868">
        <v>2007</v>
      </c>
      <c r="BF868">
        <v>0</v>
      </c>
      <c r="BG868">
        <v>0</v>
      </c>
      <c r="BH868">
        <v>0</v>
      </c>
      <c r="BI868">
        <v>0</v>
      </c>
      <c r="BO868">
        <v>0</v>
      </c>
      <c r="BP868">
        <v>0</v>
      </c>
      <c r="BQ868">
        <v>0</v>
      </c>
      <c r="BR868">
        <v>0</v>
      </c>
      <c r="BS868">
        <v>0</v>
      </c>
      <c r="BT868">
        <v>0</v>
      </c>
      <c r="BU868">
        <v>0</v>
      </c>
      <c r="BV868">
        <v>0</v>
      </c>
      <c r="BW868">
        <v>0</v>
      </c>
      <c r="BX868">
        <v>0</v>
      </c>
    </row>
    <row r="869" spans="1:76" x14ac:dyDescent="0.25">
      <c r="A869">
        <v>87</v>
      </c>
      <c r="B869" t="s">
        <v>131</v>
      </c>
      <c r="C869">
        <v>2014</v>
      </c>
      <c r="D869" t="s">
        <v>587</v>
      </c>
      <c r="E869">
        <v>0</v>
      </c>
      <c r="F869">
        <v>1</v>
      </c>
      <c r="G869">
        <v>3240</v>
      </c>
      <c r="H869">
        <v>0.25069637883008355</v>
      </c>
      <c r="I869">
        <v>1861</v>
      </c>
      <c r="J869">
        <v>0</v>
      </c>
      <c r="N869">
        <v>0</v>
      </c>
      <c r="U869">
        <v>1</v>
      </c>
      <c r="V869">
        <v>0</v>
      </c>
      <c r="W869">
        <v>170</v>
      </c>
      <c r="X869">
        <v>943</v>
      </c>
      <c r="Y869">
        <v>1</v>
      </c>
      <c r="Z869">
        <v>1</v>
      </c>
      <c r="AA869" t="s">
        <v>808</v>
      </c>
      <c r="AB869">
        <v>22997</v>
      </c>
      <c r="AC869">
        <v>6.6</v>
      </c>
      <c r="AD869">
        <v>16385</v>
      </c>
      <c r="AE869">
        <v>0</v>
      </c>
      <c r="AF869">
        <v>3.3</v>
      </c>
      <c r="AG869" t="s">
        <v>726</v>
      </c>
      <c r="AH869" t="s">
        <v>726</v>
      </c>
      <c r="AI869">
        <v>2500</v>
      </c>
      <c r="AJ869">
        <v>1038</v>
      </c>
      <c r="AK869">
        <v>13</v>
      </c>
      <c r="AL869">
        <v>24.23</v>
      </c>
      <c r="AM869">
        <v>1033</v>
      </c>
      <c r="AN869">
        <v>68005</v>
      </c>
      <c r="AO869">
        <v>8</v>
      </c>
      <c r="AP869">
        <v>6</v>
      </c>
      <c r="AQ869">
        <v>6</v>
      </c>
      <c r="AR869">
        <v>8</v>
      </c>
      <c r="AS869">
        <v>14</v>
      </c>
      <c r="AT869" t="s">
        <v>726</v>
      </c>
      <c r="AU869">
        <v>2014</v>
      </c>
      <c r="AV869">
        <v>0</v>
      </c>
      <c r="AW869">
        <v>2</v>
      </c>
      <c r="AX869">
        <v>2007</v>
      </c>
      <c r="AY869">
        <v>1</v>
      </c>
      <c r="AZ869">
        <v>9999</v>
      </c>
      <c r="BA869">
        <v>2</v>
      </c>
      <c r="BB869">
        <v>2014</v>
      </c>
      <c r="BC869">
        <v>1</v>
      </c>
      <c r="BD869">
        <v>2007</v>
      </c>
      <c r="BE869">
        <v>2007</v>
      </c>
      <c r="BF869">
        <v>1</v>
      </c>
      <c r="BG869">
        <v>0</v>
      </c>
      <c r="BH869">
        <v>0</v>
      </c>
      <c r="BI869">
        <v>1</v>
      </c>
      <c r="BO869">
        <v>1</v>
      </c>
      <c r="BP869">
        <v>0</v>
      </c>
      <c r="BQ869">
        <v>0</v>
      </c>
      <c r="BR869">
        <v>0</v>
      </c>
      <c r="BS869">
        <v>0</v>
      </c>
      <c r="BT869">
        <v>0</v>
      </c>
      <c r="BU869">
        <v>0</v>
      </c>
      <c r="BV869">
        <v>0</v>
      </c>
      <c r="BW869">
        <v>0</v>
      </c>
      <c r="BX869">
        <v>0</v>
      </c>
    </row>
    <row r="870" spans="1:76" x14ac:dyDescent="0.25">
      <c r="A870">
        <v>87</v>
      </c>
      <c r="B870" t="s">
        <v>131</v>
      </c>
      <c r="C870">
        <v>2015</v>
      </c>
      <c r="D870" t="s">
        <v>587</v>
      </c>
      <c r="E870">
        <v>0</v>
      </c>
      <c r="F870">
        <v>1</v>
      </c>
      <c r="G870">
        <v>3240</v>
      </c>
      <c r="H870">
        <v>0.25069637883008355</v>
      </c>
      <c r="I870">
        <v>1861</v>
      </c>
      <c r="J870">
        <v>0</v>
      </c>
      <c r="N870">
        <v>0</v>
      </c>
      <c r="U870">
        <v>1</v>
      </c>
      <c r="V870">
        <v>0</v>
      </c>
      <c r="W870">
        <v>170</v>
      </c>
      <c r="X870">
        <v>943</v>
      </c>
      <c r="Y870">
        <v>1</v>
      </c>
      <c r="Z870">
        <v>1</v>
      </c>
      <c r="AA870" t="s">
        <v>808</v>
      </c>
      <c r="AB870">
        <v>22997</v>
      </c>
      <c r="AC870">
        <v>5.6</v>
      </c>
      <c r="AD870">
        <v>19152</v>
      </c>
      <c r="AE870">
        <v>0</v>
      </c>
      <c r="AF870">
        <v>2.8</v>
      </c>
      <c r="AG870" t="s">
        <v>726</v>
      </c>
      <c r="AH870" t="s">
        <v>726</v>
      </c>
      <c r="AI870">
        <v>2800</v>
      </c>
      <c r="AJ870">
        <v>250</v>
      </c>
      <c r="AK870">
        <v>15</v>
      </c>
      <c r="AL870">
        <v>76</v>
      </c>
      <c r="AM870">
        <v>78</v>
      </c>
      <c r="AN870">
        <v>300</v>
      </c>
      <c r="AO870">
        <v>65532</v>
      </c>
      <c r="AP870">
        <v>6</v>
      </c>
      <c r="AQ870">
        <v>6</v>
      </c>
      <c r="AR870">
        <v>6</v>
      </c>
      <c r="AS870">
        <v>8</v>
      </c>
      <c r="AT870" t="s">
        <v>726</v>
      </c>
      <c r="AU870">
        <v>2014</v>
      </c>
      <c r="AV870">
        <v>0</v>
      </c>
      <c r="AW870">
        <v>2</v>
      </c>
      <c r="AX870">
        <v>2007</v>
      </c>
      <c r="AY870">
        <v>1</v>
      </c>
      <c r="AZ870">
        <v>9999</v>
      </c>
      <c r="BA870">
        <v>2</v>
      </c>
      <c r="BB870">
        <v>2014</v>
      </c>
      <c r="BC870">
        <v>1</v>
      </c>
      <c r="BD870">
        <v>2007</v>
      </c>
      <c r="BE870">
        <v>2007</v>
      </c>
      <c r="BF870">
        <v>1</v>
      </c>
      <c r="BG870">
        <v>0</v>
      </c>
      <c r="BH870">
        <v>0</v>
      </c>
      <c r="BI870">
        <v>1</v>
      </c>
      <c r="BO870">
        <v>240</v>
      </c>
      <c r="BP870">
        <v>13</v>
      </c>
      <c r="BQ870">
        <v>2</v>
      </c>
      <c r="BR870">
        <v>0</v>
      </c>
      <c r="BS870">
        <v>0</v>
      </c>
      <c r="BT870">
        <v>0</v>
      </c>
      <c r="BU870">
        <v>0</v>
      </c>
      <c r="BV870">
        <v>0</v>
      </c>
      <c r="BW870">
        <v>0</v>
      </c>
      <c r="BX870">
        <v>0</v>
      </c>
    </row>
    <row r="871" spans="1:76" x14ac:dyDescent="0.25">
      <c r="A871">
        <v>87</v>
      </c>
      <c r="B871" t="s">
        <v>131</v>
      </c>
      <c r="C871">
        <v>2016</v>
      </c>
      <c r="D871" t="s">
        <v>587</v>
      </c>
      <c r="E871">
        <v>0</v>
      </c>
      <c r="F871">
        <v>1</v>
      </c>
      <c r="G871">
        <v>3240</v>
      </c>
      <c r="H871">
        <v>0.25069637883008355</v>
      </c>
      <c r="I871">
        <v>1861</v>
      </c>
      <c r="J871">
        <v>0</v>
      </c>
      <c r="N871">
        <v>0</v>
      </c>
      <c r="U871">
        <v>1</v>
      </c>
      <c r="V871">
        <v>0</v>
      </c>
      <c r="W871">
        <v>170</v>
      </c>
      <c r="X871">
        <v>943</v>
      </c>
      <c r="Y871">
        <v>1</v>
      </c>
      <c r="Z871">
        <v>1</v>
      </c>
      <c r="AA871" t="s">
        <v>808</v>
      </c>
      <c r="AB871">
        <v>22997</v>
      </c>
      <c r="AC871" t="s">
        <v>726</v>
      </c>
      <c r="AD871" t="s">
        <v>726</v>
      </c>
      <c r="AE871" t="s">
        <v>726</v>
      </c>
      <c r="AF871" t="s">
        <v>726</v>
      </c>
      <c r="AG871" t="s">
        <v>726</v>
      </c>
      <c r="AH871" t="s">
        <v>726</v>
      </c>
      <c r="AI871" t="s">
        <v>726</v>
      </c>
      <c r="AJ871" t="s">
        <v>726</v>
      </c>
      <c r="AK871" t="s">
        <v>726</v>
      </c>
      <c r="AL871" t="s">
        <v>726</v>
      </c>
      <c r="AM871">
        <v>78</v>
      </c>
      <c r="AN871" t="s">
        <v>726</v>
      </c>
      <c r="AO871" t="s">
        <v>726</v>
      </c>
      <c r="AP871" t="s">
        <v>726</v>
      </c>
      <c r="AQ871" t="s">
        <v>726</v>
      </c>
      <c r="AR871" t="s">
        <v>726</v>
      </c>
      <c r="AS871" t="s">
        <v>726</v>
      </c>
      <c r="AT871" t="s">
        <v>726</v>
      </c>
      <c r="AU871">
        <v>2014</v>
      </c>
      <c r="AV871">
        <v>0</v>
      </c>
      <c r="AW871">
        <v>2</v>
      </c>
      <c r="AX871">
        <v>2007</v>
      </c>
      <c r="AY871">
        <v>1</v>
      </c>
      <c r="AZ871">
        <v>9999</v>
      </c>
      <c r="BA871">
        <v>2</v>
      </c>
      <c r="BB871">
        <v>2014</v>
      </c>
      <c r="BC871">
        <v>1</v>
      </c>
      <c r="BD871">
        <v>2007</v>
      </c>
      <c r="BE871">
        <v>2007</v>
      </c>
      <c r="BF871">
        <v>1</v>
      </c>
      <c r="BG871">
        <v>0</v>
      </c>
      <c r="BH871">
        <v>0</v>
      </c>
      <c r="BI871">
        <v>1</v>
      </c>
      <c r="BO871">
        <v>694</v>
      </c>
      <c r="BP871">
        <v>11</v>
      </c>
      <c r="BQ871">
        <v>15</v>
      </c>
      <c r="BR871">
        <v>0</v>
      </c>
      <c r="BS871">
        <v>0</v>
      </c>
      <c r="BT871">
        <v>0</v>
      </c>
      <c r="BU871">
        <v>0</v>
      </c>
      <c r="BV871">
        <v>0</v>
      </c>
      <c r="BW871">
        <v>0</v>
      </c>
      <c r="BX871">
        <v>0</v>
      </c>
    </row>
    <row r="872" spans="1:76" x14ac:dyDescent="0.25">
      <c r="A872">
        <v>88</v>
      </c>
      <c r="B872" t="s">
        <v>132</v>
      </c>
      <c r="C872">
        <v>2007</v>
      </c>
      <c r="D872" t="s">
        <v>591</v>
      </c>
      <c r="E872">
        <v>1</v>
      </c>
      <c r="F872">
        <v>1</v>
      </c>
      <c r="G872">
        <v>7044</v>
      </c>
      <c r="H872">
        <v>5.1642228739002931</v>
      </c>
      <c r="I872">
        <v>2282</v>
      </c>
      <c r="J872">
        <v>0</v>
      </c>
      <c r="N872">
        <v>0</v>
      </c>
      <c r="S872">
        <v>7370</v>
      </c>
      <c r="T872">
        <v>519130</v>
      </c>
      <c r="U872">
        <v>1</v>
      </c>
      <c r="V872">
        <v>28</v>
      </c>
      <c r="W872">
        <v>234</v>
      </c>
      <c r="X872">
        <v>361</v>
      </c>
      <c r="Y872">
        <v>1</v>
      </c>
      <c r="Z872">
        <v>1</v>
      </c>
      <c r="AA872" t="s">
        <v>809</v>
      </c>
      <c r="AB872">
        <v>50563</v>
      </c>
      <c r="AC872" t="s">
        <v>726</v>
      </c>
      <c r="AD872">
        <v>1224</v>
      </c>
      <c r="AE872" t="s">
        <v>726</v>
      </c>
      <c r="AF872" t="s">
        <v>726</v>
      </c>
      <c r="AG872">
        <v>73.921999999999997</v>
      </c>
      <c r="AH872">
        <v>649.30700000000002</v>
      </c>
      <c r="AI872">
        <v>435.10700000000003</v>
      </c>
      <c r="AJ872" t="s">
        <v>726</v>
      </c>
      <c r="AK872" t="s">
        <v>726</v>
      </c>
      <c r="AL872" t="s">
        <v>726</v>
      </c>
      <c r="AM872" t="s">
        <v>726</v>
      </c>
      <c r="AN872" t="s">
        <v>726</v>
      </c>
      <c r="AO872" t="s">
        <v>726</v>
      </c>
      <c r="AP872" t="s">
        <v>726</v>
      </c>
      <c r="AQ872" t="s">
        <v>726</v>
      </c>
      <c r="AR872" t="s">
        <v>726</v>
      </c>
      <c r="AS872" t="s">
        <v>726</v>
      </c>
      <c r="AT872" t="s">
        <v>726</v>
      </c>
      <c r="AU872">
        <v>2012</v>
      </c>
      <c r="AV872">
        <v>0</v>
      </c>
      <c r="AW872">
        <v>2</v>
      </c>
      <c r="AX872">
        <v>2010</v>
      </c>
      <c r="AY872">
        <v>1</v>
      </c>
      <c r="AZ872">
        <v>9999</v>
      </c>
      <c r="BA872">
        <v>2</v>
      </c>
      <c r="BB872">
        <v>2012</v>
      </c>
      <c r="BC872">
        <v>2</v>
      </c>
      <c r="BD872">
        <v>2010</v>
      </c>
      <c r="BE872">
        <v>2010</v>
      </c>
      <c r="BF872">
        <v>0</v>
      </c>
      <c r="BG872">
        <v>0</v>
      </c>
      <c r="BH872">
        <v>0</v>
      </c>
      <c r="BI872">
        <v>0</v>
      </c>
      <c r="BO872">
        <v>0</v>
      </c>
      <c r="BP872">
        <v>0</v>
      </c>
      <c r="BQ872">
        <v>0</v>
      </c>
      <c r="BR872">
        <v>0</v>
      </c>
      <c r="BS872">
        <v>0</v>
      </c>
      <c r="BT872">
        <v>0</v>
      </c>
      <c r="BU872">
        <v>0</v>
      </c>
      <c r="BV872">
        <v>0</v>
      </c>
      <c r="BW872">
        <v>0</v>
      </c>
      <c r="BX872">
        <v>0</v>
      </c>
    </row>
    <row r="873" spans="1:76" x14ac:dyDescent="0.25">
      <c r="A873">
        <v>88</v>
      </c>
      <c r="B873" t="s">
        <v>132</v>
      </c>
      <c r="C873">
        <v>2008</v>
      </c>
      <c r="D873" t="s">
        <v>591</v>
      </c>
      <c r="E873">
        <v>1</v>
      </c>
      <c r="F873">
        <v>1</v>
      </c>
      <c r="G873">
        <v>7044</v>
      </c>
      <c r="H873">
        <v>5.1642228739002931</v>
      </c>
      <c r="I873">
        <v>2282</v>
      </c>
      <c r="J873">
        <v>0</v>
      </c>
      <c r="N873">
        <v>0</v>
      </c>
      <c r="S873">
        <v>7370</v>
      </c>
      <c r="T873">
        <v>519130</v>
      </c>
      <c r="U873">
        <v>1</v>
      </c>
      <c r="V873">
        <v>28</v>
      </c>
      <c r="W873">
        <v>234</v>
      </c>
      <c r="X873">
        <v>361</v>
      </c>
      <c r="Y873">
        <v>1</v>
      </c>
      <c r="Z873">
        <v>1</v>
      </c>
      <c r="AA873" t="s">
        <v>809</v>
      </c>
      <c r="AB873">
        <v>50563</v>
      </c>
      <c r="AC873">
        <v>0</v>
      </c>
      <c r="AD873">
        <v>1224</v>
      </c>
      <c r="AE873">
        <v>0</v>
      </c>
      <c r="AF873">
        <v>0</v>
      </c>
      <c r="AG873">
        <v>92.531999999999996</v>
      </c>
      <c r="AH873">
        <v>803.94</v>
      </c>
      <c r="AI873">
        <v>502.45699999999999</v>
      </c>
      <c r="AJ873" t="s">
        <v>726</v>
      </c>
      <c r="AK873" t="s">
        <v>726</v>
      </c>
      <c r="AL873" t="s">
        <v>726</v>
      </c>
      <c r="AM873" t="s">
        <v>726</v>
      </c>
      <c r="AN873" t="s">
        <v>726</v>
      </c>
      <c r="AO873" t="s">
        <v>726</v>
      </c>
      <c r="AP873" t="s">
        <v>726</v>
      </c>
      <c r="AQ873" t="s">
        <v>726</v>
      </c>
      <c r="AR873" t="s">
        <v>726</v>
      </c>
      <c r="AS873" t="s">
        <v>726</v>
      </c>
      <c r="AT873" t="s">
        <v>726</v>
      </c>
      <c r="AU873">
        <v>2012</v>
      </c>
      <c r="AV873">
        <v>0</v>
      </c>
      <c r="AW873">
        <v>2</v>
      </c>
      <c r="AX873">
        <v>2010</v>
      </c>
      <c r="AY873">
        <v>1</v>
      </c>
      <c r="AZ873">
        <v>9999</v>
      </c>
      <c r="BA873">
        <v>2</v>
      </c>
      <c r="BB873">
        <v>2012</v>
      </c>
      <c r="BC873">
        <v>2</v>
      </c>
      <c r="BD873">
        <v>2010</v>
      </c>
      <c r="BE873">
        <v>2010</v>
      </c>
      <c r="BF873">
        <v>0</v>
      </c>
      <c r="BG873">
        <v>0</v>
      </c>
      <c r="BH873">
        <v>0</v>
      </c>
      <c r="BI873">
        <v>0</v>
      </c>
      <c r="BO873">
        <v>0</v>
      </c>
      <c r="BP873">
        <v>0</v>
      </c>
      <c r="BQ873">
        <v>0</v>
      </c>
      <c r="BR873">
        <v>0</v>
      </c>
      <c r="BS873">
        <v>0</v>
      </c>
      <c r="BT873">
        <v>0</v>
      </c>
      <c r="BU873">
        <v>0</v>
      </c>
      <c r="BV873">
        <v>0</v>
      </c>
      <c r="BW873">
        <v>0</v>
      </c>
      <c r="BX873">
        <v>0</v>
      </c>
    </row>
    <row r="874" spans="1:76" x14ac:dyDescent="0.25">
      <c r="A874">
        <v>88</v>
      </c>
      <c r="B874" t="s">
        <v>132</v>
      </c>
      <c r="C874">
        <v>2009</v>
      </c>
      <c r="D874" t="s">
        <v>591</v>
      </c>
      <c r="E874">
        <v>1</v>
      </c>
      <c r="F874">
        <v>1</v>
      </c>
      <c r="G874">
        <v>7044</v>
      </c>
      <c r="H874">
        <v>5.1642228739002931</v>
      </c>
      <c r="I874">
        <v>2282</v>
      </c>
      <c r="J874">
        <v>0</v>
      </c>
      <c r="N874">
        <v>0</v>
      </c>
      <c r="S874">
        <v>7370</v>
      </c>
      <c r="T874">
        <v>519130</v>
      </c>
      <c r="U874">
        <v>1</v>
      </c>
      <c r="V874">
        <v>28</v>
      </c>
      <c r="W874">
        <v>234</v>
      </c>
      <c r="X874">
        <v>361</v>
      </c>
      <c r="Y874">
        <v>1</v>
      </c>
      <c r="Z874">
        <v>1</v>
      </c>
      <c r="AA874" t="s">
        <v>809</v>
      </c>
      <c r="AB874">
        <v>50563</v>
      </c>
      <c r="AC874">
        <v>0</v>
      </c>
      <c r="AD874">
        <v>1224</v>
      </c>
      <c r="AE874">
        <v>0</v>
      </c>
      <c r="AF874">
        <v>0</v>
      </c>
      <c r="AG874">
        <v>82.456000000000003</v>
      </c>
      <c r="AH874">
        <v>919.58299999999997</v>
      </c>
      <c r="AI874">
        <v>478.99599999999998</v>
      </c>
      <c r="AJ874">
        <v>0</v>
      </c>
      <c r="AK874" t="s">
        <v>726</v>
      </c>
      <c r="AL874" t="s">
        <v>726</v>
      </c>
      <c r="AM874" t="s">
        <v>726</v>
      </c>
      <c r="AN874" t="s">
        <v>726</v>
      </c>
      <c r="AO874" t="s">
        <v>726</v>
      </c>
      <c r="AP874" t="s">
        <v>726</v>
      </c>
      <c r="AQ874" t="s">
        <v>726</v>
      </c>
      <c r="AR874" t="s">
        <v>726</v>
      </c>
      <c r="AS874" t="s">
        <v>726</v>
      </c>
      <c r="AT874" t="s">
        <v>726</v>
      </c>
      <c r="AU874">
        <v>2012</v>
      </c>
      <c r="AV874">
        <v>0</v>
      </c>
      <c r="AW874">
        <v>2</v>
      </c>
      <c r="AX874">
        <v>2010</v>
      </c>
      <c r="AY874">
        <v>1</v>
      </c>
      <c r="AZ874">
        <v>9999</v>
      </c>
      <c r="BA874">
        <v>2</v>
      </c>
      <c r="BB874">
        <v>2012</v>
      </c>
      <c r="BC874">
        <v>2</v>
      </c>
      <c r="BD874">
        <v>2010</v>
      </c>
      <c r="BE874">
        <v>2010</v>
      </c>
      <c r="BF874">
        <v>0</v>
      </c>
      <c r="BG874">
        <v>0</v>
      </c>
      <c r="BH874">
        <v>0</v>
      </c>
      <c r="BI874">
        <v>0</v>
      </c>
      <c r="BO874">
        <v>0</v>
      </c>
      <c r="BP874">
        <v>0</v>
      </c>
      <c r="BQ874">
        <v>0</v>
      </c>
      <c r="BR874">
        <v>0</v>
      </c>
      <c r="BS874">
        <v>0</v>
      </c>
      <c r="BT874">
        <v>0</v>
      </c>
      <c r="BU874">
        <v>0</v>
      </c>
      <c r="BV874">
        <v>0</v>
      </c>
      <c r="BW874">
        <v>0</v>
      </c>
      <c r="BX874">
        <v>0</v>
      </c>
    </row>
    <row r="875" spans="1:76" x14ac:dyDescent="0.25">
      <c r="A875">
        <v>88</v>
      </c>
      <c r="B875" t="s">
        <v>132</v>
      </c>
      <c r="C875">
        <v>2010</v>
      </c>
      <c r="D875" t="s">
        <v>591</v>
      </c>
      <c r="E875">
        <v>1</v>
      </c>
      <c r="F875">
        <v>1</v>
      </c>
      <c r="G875">
        <v>7044</v>
      </c>
      <c r="H875">
        <v>5.1642228739002931</v>
      </c>
      <c r="I875">
        <v>2282</v>
      </c>
      <c r="J875">
        <v>0</v>
      </c>
      <c r="N875">
        <v>0</v>
      </c>
      <c r="S875">
        <v>7370</v>
      </c>
      <c r="T875">
        <v>519130</v>
      </c>
      <c r="U875">
        <v>1</v>
      </c>
      <c r="V875">
        <v>28</v>
      </c>
      <c r="W875">
        <v>234</v>
      </c>
      <c r="X875">
        <v>361</v>
      </c>
      <c r="Y875">
        <v>1</v>
      </c>
      <c r="Z875">
        <v>1</v>
      </c>
      <c r="AA875" t="s">
        <v>809</v>
      </c>
      <c r="AB875">
        <v>50563</v>
      </c>
      <c r="AC875">
        <v>0</v>
      </c>
      <c r="AD875">
        <v>1224</v>
      </c>
      <c r="AE875">
        <v>0</v>
      </c>
      <c r="AF875">
        <v>0</v>
      </c>
      <c r="AG875">
        <v>86.37</v>
      </c>
      <c r="AH875">
        <v>1086.3019999999999</v>
      </c>
      <c r="AI875">
        <v>555.351</v>
      </c>
      <c r="AJ875">
        <v>146</v>
      </c>
      <c r="AK875" t="s">
        <v>726</v>
      </c>
      <c r="AL875" t="s">
        <v>726</v>
      </c>
      <c r="AM875">
        <v>159</v>
      </c>
      <c r="AN875">
        <v>7656</v>
      </c>
      <c r="AO875">
        <v>8</v>
      </c>
      <c r="AP875" t="s">
        <v>726</v>
      </c>
      <c r="AQ875" t="s">
        <v>726</v>
      </c>
      <c r="AR875" t="s">
        <v>726</v>
      </c>
      <c r="AS875" t="s">
        <v>726</v>
      </c>
      <c r="AT875" t="s">
        <v>726</v>
      </c>
      <c r="AU875">
        <v>2012</v>
      </c>
      <c r="AV875">
        <v>0</v>
      </c>
      <c r="AW875">
        <v>2</v>
      </c>
      <c r="AX875">
        <v>2010</v>
      </c>
      <c r="AY875">
        <v>1</v>
      </c>
      <c r="AZ875">
        <v>9999</v>
      </c>
      <c r="BA875">
        <v>2</v>
      </c>
      <c r="BB875">
        <v>2012</v>
      </c>
      <c r="BC875">
        <v>2</v>
      </c>
      <c r="BD875">
        <v>2010</v>
      </c>
      <c r="BE875">
        <v>2010</v>
      </c>
      <c r="BF875">
        <v>0</v>
      </c>
      <c r="BG875">
        <v>1</v>
      </c>
      <c r="BH875">
        <v>0</v>
      </c>
      <c r="BI875">
        <v>1</v>
      </c>
      <c r="BO875">
        <v>0</v>
      </c>
      <c r="BP875">
        <v>0</v>
      </c>
      <c r="BQ875">
        <v>0</v>
      </c>
      <c r="BR875">
        <v>29</v>
      </c>
      <c r="BS875">
        <v>46</v>
      </c>
      <c r="BT875">
        <v>49</v>
      </c>
      <c r="BU875">
        <v>1</v>
      </c>
      <c r="BV875">
        <v>1</v>
      </c>
      <c r="BW875">
        <v>0</v>
      </c>
      <c r="BX875">
        <v>0</v>
      </c>
    </row>
    <row r="876" spans="1:76" x14ac:dyDescent="0.25">
      <c r="A876">
        <v>88</v>
      </c>
      <c r="B876" t="s">
        <v>132</v>
      </c>
      <c r="C876">
        <v>2011</v>
      </c>
      <c r="D876" t="s">
        <v>591</v>
      </c>
      <c r="E876">
        <v>1</v>
      </c>
      <c r="F876">
        <v>1</v>
      </c>
      <c r="G876">
        <v>7044</v>
      </c>
      <c r="H876">
        <v>5.1642228739002931</v>
      </c>
      <c r="I876">
        <v>2282</v>
      </c>
      <c r="J876">
        <v>0</v>
      </c>
      <c r="N876">
        <v>0</v>
      </c>
      <c r="S876">
        <v>7370</v>
      </c>
      <c r="T876">
        <v>519130</v>
      </c>
      <c r="U876">
        <v>1</v>
      </c>
      <c r="V876">
        <v>28</v>
      </c>
      <c r="W876">
        <v>234</v>
      </c>
      <c r="X876">
        <v>361</v>
      </c>
      <c r="Y876">
        <v>1</v>
      </c>
      <c r="Z876">
        <v>1</v>
      </c>
      <c r="AA876" t="s">
        <v>809</v>
      </c>
      <c r="AB876">
        <v>50563</v>
      </c>
      <c r="AC876">
        <v>0.6</v>
      </c>
      <c r="AD876">
        <v>1364</v>
      </c>
      <c r="AE876">
        <v>0</v>
      </c>
      <c r="AF876">
        <v>0.3</v>
      </c>
      <c r="AG876">
        <v>98.356999999999999</v>
      </c>
      <c r="AH876">
        <v>1172.0840000000001</v>
      </c>
      <c r="AI876">
        <v>631.4</v>
      </c>
      <c r="AJ876">
        <v>96</v>
      </c>
      <c r="AK876" t="s">
        <v>726</v>
      </c>
      <c r="AL876">
        <v>37</v>
      </c>
      <c r="AM876" t="s">
        <v>726</v>
      </c>
      <c r="AN876">
        <v>23605</v>
      </c>
      <c r="AO876">
        <v>10</v>
      </c>
      <c r="AP876" t="s">
        <v>726</v>
      </c>
      <c r="AQ876" t="s">
        <v>726</v>
      </c>
      <c r="AR876" t="s">
        <v>726</v>
      </c>
      <c r="AS876" t="s">
        <v>726</v>
      </c>
      <c r="AT876" t="s">
        <v>726</v>
      </c>
      <c r="AU876">
        <v>2012</v>
      </c>
      <c r="AV876">
        <v>0</v>
      </c>
      <c r="AW876">
        <v>2</v>
      </c>
      <c r="AX876">
        <v>2010</v>
      </c>
      <c r="AY876">
        <v>1</v>
      </c>
      <c r="AZ876">
        <v>9999</v>
      </c>
      <c r="BA876">
        <v>2</v>
      </c>
      <c r="BB876">
        <v>2012</v>
      </c>
      <c r="BC876">
        <v>2</v>
      </c>
      <c r="BD876">
        <v>2010</v>
      </c>
      <c r="BE876">
        <v>2010</v>
      </c>
      <c r="BF876">
        <v>0</v>
      </c>
      <c r="BG876">
        <v>1</v>
      </c>
      <c r="BH876">
        <v>0</v>
      </c>
      <c r="BI876">
        <v>1</v>
      </c>
      <c r="BO876">
        <v>0</v>
      </c>
      <c r="BP876">
        <v>0</v>
      </c>
      <c r="BQ876">
        <v>0</v>
      </c>
      <c r="BR876">
        <v>0</v>
      </c>
      <c r="BS876">
        <v>0</v>
      </c>
      <c r="BT876">
        <v>0</v>
      </c>
      <c r="BU876">
        <v>0</v>
      </c>
      <c r="BV876">
        <v>0</v>
      </c>
      <c r="BW876">
        <v>0</v>
      </c>
      <c r="BX876">
        <v>90</v>
      </c>
    </row>
    <row r="877" spans="1:76" x14ac:dyDescent="0.25">
      <c r="A877">
        <v>88</v>
      </c>
      <c r="B877" t="s">
        <v>132</v>
      </c>
      <c r="C877">
        <v>2012</v>
      </c>
      <c r="D877" t="s">
        <v>591</v>
      </c>
      <c r="E877">
        <v>1</v>
      </c>
      <c r="F877">
        <v>1</v>
      </c>
      <c r="G877">
        <v>7044</v>
      </c>
      <c r="H877">
        <v>5.1642228739002931</v>
      </c>
      <c r="I877">
        <v>2282</v>
      </c>
      <c r="J877">
        <v>0</v>
      </c>
      <c r="N877">
        <v>0</v>
      </c>
      <c r="S877">
        <v>7370</v>
      </c>
      <c r="T877">
        <v>519130</v>
      </c>
      <c r="U877">
        <v>1</v>
      </c>
      <c r="V877">
        <v>28</v>
      </c>
      <c r="W877">
        <v>234</v>
      </c>
      <c r="X877">
        <v>361</v>
      </c>
      <c r="Y877">
        <v>1</v>
      </c>
      <c r="Z877">
        <v>1</v>
      </c>
      <c r="AA877" t="s">
        <v>809</v>
      </c>
      <c r="AB877">
        <v>50563</v>
      </c>
      <c r="AC877">
        <v>1.2</v>
      </c>
      <c r="AD877" t="s">
        <v>726</v>
      </c>
      <c r="AE877">
        <v>0</v>
      </c>
      <c r="AF877">
        <v>0.6</v>
      </c>
      <c r="AG877">
        <v>108.07899999999999</v>
      </c>
      <c r="AH877">
        <v>1041.952</v>
      </c>
      <c r="AI877">
        <v>658.28800000000001</v>
      </c>
      <c r="AJ877" t="s">
        <v>726</v>
      </c>
      <c r="AK877">
        <v>14</v>
      </c>
      <c r="AL877">
        <v>38</v>
      </c>
      <c r="AM877">
        <v>890</v>
      </c>
      <c r="AN877" t="s">
        <v>726</v>
      </c>
      <c r="AO877" t="s">
        <v>726</v>
      </c>
      <c r="AP877" t="s">
        <v>726</v>
      </c>
      <c r="AQ877" t="s">
        <v>726</v>
      </c>
      <c r="AR877" t="s">
        <v>726</v>
      </c>
      <c r="AS877" t="s">
        <v>726</v>
      </c>
      <c r="AT877" t="s">
        <v>726</v>
      </c>
      <c r="AU877">
        <v>2012</v>
      </c>
      <c r="AV877">
        <v>0</v>
      </c>
      <c r="AW877">
        <v>2</v>
      </c>
      <c r="AX877">
        <v>2010</v>
      </c>
      <c r="AY877">
        <v>1</v>
      </c>
      <c r="AZ877">
        <v>9999</v>
      </c>
      <c r="BA877">
        <v>2</v>
      </c>
      <c r="BB877">
        <v>2012</v>
      </c>
      <c r="BC877">
        <v>2</v>
      </c>
      <c r="BD877">
        <v>2010</v>
      </c>
      <c r="BE877">
        <v>2010</v>
      </c>
      <c r="BF877">
        <v>1</v>
      </c>
      <c r="BG877">
        <v>1</v>
      </c>
      <c r="BH877">
        <v>0</v>
      </c>
      <c r="BI877">
        <v>1</v>
      </c>
      <c r="BO877">
        <v>20</v>
      </c>
      <c r="BP877">
        <v>0</v>
      </c>
      <c r="BQ877">
        <v>7</v>
      </c>
      <c r="BR877">
        <v>30</v>
      </c>
      <c r="BS877">
        <v>24</v>
      </c>
      <c r="BT877">
        <v>110</v>
      </c>
      <c r="BU877">
        <v>22</v>
      </c>
      <c r="BV877">
        <v>2</v>
      </c>
      <c r="BW877">
        <v>0</v>
      </c>
      <c r="BX877">
        <v>288</v>
      </c>
    </row>
    <row r="878" spans="1:76" x14ac:dyDescent="0.25">
      <c r="A878">
        <v>88</v>
      </c>
      <c r="B878" t="s">
        <v>132</v>
      </c>
      <c r="C878">
        <v>2013</v>
      </c>
      <c r="D878" t="s">
        <v>591</v>
      </c>
      <c r="E878">
        <v>1</v>
      </c>
      <c r="F878">
        <v>1</v>
      </c>
      <c r="G878">
        <v>7044</v>
      </c>
      <c r="H878">
        <v>5.1642228739002931</v>
      </c>
      <c r="I878">
        <v>2282</v>
      </c>
      <c r="J878">
        <v>0</v>
      </c>
      <c r="N878">
        <v>0</v>
      </c>
      <c r="S878">
        <v>7370</v>
      </c>
      <c r="T878">
        <v>519130</v>
      </c>
      <c r="U878">
        <v>1</v>
      </c>
      <c r="V878">
        <v>28</v>
      </c>
      <c r="W878">
        <v>234</v>
      </c>
      <c r="X878">
        <v>361</v>
      </c>
      <c r="Y878">
        <v>1</v>
      </c>
      <c r="Z878">
        <v>1</v>
      </c>
      <c r="AA878" t="s">
        <v>809</v>
      </c>
      <c r="AB878">
        <v>50563</v>
      </c>
      <c r="AC878">
        <v>0</v>
      </c>
      <c r="AD878" t="s">
        <v>726</v>
      </c>
      <c r="AE878">
        <v>0</v>
      </c>
      <c r="AF878">
        <v>0</v>
      </c>
      <c r="AG878">
        <v>123.529</v>
      </c>
      <c r="AH878">
        <v>1030.6679999999999</v>
      </c>
      <c r="AI878">
        <v>698.26599999999996</v>
      </c>
      <c r="AJ878">
        <v>360</v>
      </c>
      <c r="AK878">
        <v>8</v>
      </c>
      <c r="AL878" t="s">
        <v>726</v>
      </c>
      <c r="AM878" t="s">
        <v>726</v>
      </c>
      <c r="AN878" t="s">
        <v>726</v>
      </c>
      <c r="AO878" t="s">
        <v>726</v>
      </c>
      <c r="AP878" t="s">
        <v>726</v>
      </c>
      <c r="AQ878" t="s">
        <v>726</v>
      </c>
      <c r="AR878" t="s">
        <v>726</v>
      </c>
      <c r="AS878" t="s">
        <v>726</v>
      </c>
      <c r="AT878" t="s">
        <v>726</v>
      </c>
      <c r="AU878">
        <v>2012</v>
      </c>
      <c r="AV878">
        <v>0</v>
      </c>
      <c r="AW878">
        <v>2</v>
      </c>
      <c r="AX878">
        <v>2010</v>
      </c>
      <c r="AY878">
        <v>1</v>
      </c>
      <c r="AZ878">
        <v>9999</v>
      </c>
      <c r="BA878">
        <v>2</v>
      </c>
      <c r="BB878">
        <v>2012</v>
      </c>
      <c r="BC878">
        <v>2</v>
      </c>
      <c r="BD878">
        <v>2010</v>
      </c>
      <c r="BE878">
        <v>2010</v>
      </c>
      <c r="BF878">
        <v>1</v>
      </c>
      <c r="BG878">
        <v>1</v>
      </c>
      <c r="BH878">
        <v>0</v>
      </c>
      <c r="BI878">
        <v>1</v>
      </c>
      <c r="BO878">
        <v>78</v>
      </c>
      <c r="BP878">
        <v>11</v>
      </c>
      <c r="BQ878">
        <v>361</v>
      </c>
      <c r="BR878">
        <v>17</v>
      </c>
      <c r="BS878">
        <v>24</v>
      </c>
      <c r="BT878">
        <v>110</v>
      </c>
      <c r="BU878">
        <v>31</v>
      </c>
      <c r="BV878">
        <v>0</v>
      </c>
      <c r="BW878">
        <v>0</v>
      </c>
      <c r="BX878">
        <v>38</v>
      </c>
    </row>
    <row r="879" spans="1:76" x14ac:dyDescent="0.25">
      <c r="A879">
        <v>88</v>
      </c>
      <c r="B879" t="s">
        <v>132</v>
      </c>
      <c r="C879">
        <v>2014</v>
      </c>
      <c r="D879" t="s">
        <v>591</v>
      </c>
      <c r="E879">
        <v>1</v>
      </c>
      <c r="F879">
        <v>1</v>
      </c>
      <c r="G879">
        <v>7044</v>
      </c>
      <c r="H879">
        <v>5.1642228739002931</v>
      </c>
      <c r="I879">
        <v>2282</v>
      </c>
      <c r="J879">
        <v>0</v>
      </c>
      <c r="N879">
        <v>0</v>
      </c>
      <c r="S879">
        <v>7370</v>
      </c>
      <c r="T879">
        <v>519130</v>
      </c>
      <c r="U879">
        <v>1</v>
      </c>
      <c r="V879">
        <v>28</v>
      </c>
      <c r="W879">
        <v>234</v>
      </c>
      <c r="X879">
        <v>361</v>
      </c>
      <c r="Y879">
        <v>1</v>
      </c>
      <c r="Z879">
        <v>1</v>
      </c>
      <c r="AA879" t="s">
        <v>809</v>
      </c>
      <c r="AB879">
        <v>50563</v>
      </c>
      <c r="AC879">
        <v>0</v>
      </c>
      <c r="AD879" t="s">
        <v>726</v>
      </c>
      <c r="AE879">
        <v>0</v>
      </c>
      <c r="AF879">
        <v>0</v>
      </c>
      <c r="AG879">
        <v>78.301000000000002</v>
      </c>
      <c r="AH879">
        <v>1019.2809999999999</v>
      </c>
      <c r="AI879">
        <v>760.07100000000003</v>
      </c>
      <c r="AJ879" t="s">
        <v>726</v>
      </c>
      <c r="AK879" t="s">
        <v>726</v>
      </c>
      <c r="AL879">
        <v>82.14</v>
      </c>
      <c r="AM879" t="s">
        <v>726</v>
      </c>
      <c r="AN879" t="s">
        <v>726</v>
      </c>
      <c r="AO879" t="s">
        <v>726</v>
      </c>
      <c r="AP879" t="s">
        <v>726</v>
      </c>
      <c r="AQ879">
        <v>8</v>
      </c>
      <c r="AR879" t="s">
        <v>726</v>
      </c>
      <c r="AS879" t="s">
        <v>726</v>
      </c>
      <c r="AT879" t="s">
        <v>726</v>
      </c>
      <c r="AU879">
        <v>2012</v>
      </c>
      <c r="AV879">
        <v>0</v>
      </c>
      <c r="AW879">
        <v>2</v>
      </c>
      <c r="AX879">
        <v>2010</v>
      </c>
      <c r="AY879">
        <v>1</v>
      </c>
      <c r="AZ879">
        <v>9999</v>
      </c>
      <c r="BA879">
        <v>2</v>
      </c>
      <c r="BB879">
        <v>2012</v>
      </c>
      <c r="BC879">
        <v>2</v>
      </c>
      <c r="BD879">
        <v>2010</v>
      </c>
      <c r="BE879">
        <v>2010</v>
      </c>
      <c r="BF879">
        <v>1</v>
      </c>
      <c r="BG879">
        <v>1</v>
      </c>
      <c r="BH879">
        <v>0</v>
      </c>
      <c r="BI879">
        <v>1</v>
      </c>
      <c r="BO879">
        <v>167</v>
      </c>
      <c r="BP879">
        <v>39</v>
      </c>
      <c r="BQ879">
        <v>286</v>
      </c>
      <c r="BR879">
        <v>4</v>
      </c>
      <c r="BS879">
        <v>2</v>
      </c>
      <c r="BT879">
        <v>17</v>
      </c>
      <c r="BU879">
        <v>1</v>
      </c>
      <c r="BV879">
        <v>1</v>
      </c>
      <c r="BW879">
        <v>1</v>
      </c>
      <c r="BX879">
        <v>129</v>
      </c>
    </row>
    <row r="880" spans="1:76" x14ac:dyDescent="0.25">
      <c r="A880">
        <v>88</v>
      </c>
      <c r="B880" t="s">
        <v>132</v>
      </c>
      <c r="C880">
        <v>2015</v>
      </c>
      <c r="D880" t="s">
        <v>591</v>
      </c>
      <c r="E880">
        <v>1</v>
      </c>
      <c r="F880">
        <v>1</v>
      </c>
      <c r="G880">
        <v>7044</v>
      </c>
      <c r="H880">
        <v>5.1642228739002931</v>
      </c>
      <c r="I880">
        <v>2282</v>
      </c>
      <c r="J880">
        <v>0</v>
      </c>
      <c r="N880">
        <v>0</v>
      </c>
      <c r="S880">
        <v>7370</v>
      </c>
      <c r="T880">
        <v>519130</v>
      </c>
      <c r="U880">
        <v>1</v>
      </c>
      <c r="V880">
        <v>28</v>
      </c>
      <c r="W880">
        <v>234</v>
      </c>
      <c r="X880">
        <v>361</v>
      </c>
      <c r="Y880">
        <v>1</v>
      </c>
      <c r="Z880">
        <v>1</v>
      </c>
      <c r="AA880" t="s">
        <v>809</v>
      </c>
      <c r="AB880">
        <v>50563</v>
      </c>
      <c r="AC880">
        <v>0</v>
      </c>
      <c r="AD880" t="s">
        <v>726</v>
      </c>
      <c r="AE880">
        <v>0</v>
      </c>
      <c r="AF880">
        <v>0</v>
      </c>
      <c r="AG880">
        <v>132.6</v>
      </c>
      <c r="AH880">
        <v>1029</v>
      </c>
      <c r="AI880">
        <v>788.8</v>
      </c>
      <c r="AJ880" t="s">
        <v>726</v>
      </c>
      <c r="AK880" t="s">
        <v>726</v>
      </c>
      <c r="AL880" t="s">
        <v>726</v>
      </c>
      <c r="AM880" t="s">
        <v>726</v>
      </c>
      <c r="AN880" t="s">
        <v>726</v>
      </c>
      <c r="AO880" t="s">
        <v>726</v>
      </c>
      <c r="AP880" t="s">
        <v>726</v>
      </c>
      <c r="AQ880">
        <v>10</v>
      </c>
      <c r="AR880" t="s">
        <v>726</v>
      </c>
      <c r="AS880" t="s">
        <v>726</v>
      </c>
      <c r="AT880" t="s">
        <v>726</v>
      </c>
      <c r="AU880">
        <v>2012</v>
      </c>
      <c r="AV880">
        <v>0</v>
      </c>
      <c r="AW880">
        <v>2</v>
      </c>
      <c r="AX880">
        <v>2010</v>
      </c>
      <c r="AY880">
        <v>1</v>
      </c>
      <c r="AZ880">
        <v>9999</v>
      </c>
      <c r="BA880">
        <v>2</v>
      </c>
      <c r="BB880">
        <v>2012</v>
      </c>
      <c r="BC880">
        <v>2</v>
      </c>
      <c r="BD880">
        <v>2010</v>
      </c>
      <c r="BE880">
        <v>2010</v>
      </c>
      <c r="BF880">
        <v>1</v>
      </c>
      <c r="BG880">
        <v>1</v>
      </c>
      <c r="BH880">
        <v>0</v>
      </c>
      <c r="BI880">
        <v>1</v>
      </c>
      <c r="BO880">
        <v>92</v>
      </c>
      <c r="BP880">
        <v>10</v>
      </c>
      <c r="BQ880">
        <v>281</v>
      </c>
      <c r="BR880">
        <v>0</v>
      </c>
      <c r="BS880">
        <v>0</v>
      </c>
      <c r="BT880">
        <v>0</v>
      </c>
      <c r="BU880">
        <v>0</v>
      </c>
      <c r="BV880">
        <v>0</v>
      </c>
      <c r="BW880">
        <v>1</v>
      </c>
      <c r="BX880">
        <v>0</v>
      </c>
    </row>
    <row r="881" spans="1:76" x14ac:dyDescent="0.25">
      <c r="A881">
        <v>88</v>
      </c>
      <c r="B881" t="s">
        <v>132</v>
      </c>
      <c r="C881">
        <v>2016</v>
      </c>
      <c r="D881" t="s">
        <v>591</v>
      </c>
      <c r="E881">
        <v>1</v>
      </c>
      <c r="F881">
        <v>1</v>
      </c>
      <c r="G881">
        <v>7044</v>
      </c>
      <c r="H881">
        <v>5.1642228739002931</v>
      </c>
      <c r="I881">
        <v>2282</v>
      </c>
      <c r="J881">
        <v>0</v>
      </c>
      <c r="N881">
        <v>0</v>
      </c>
      <c r="S881">
        <v>7370</v>
      </c>
      <c r="T881">
        <v>519130</v>
      </c>
      <c r="U881">
        <v>1</v>
      </c>
      <c r="V881">
        <v>28</v>
      </c>
      <c r="W881">
        <v>234</v>
      </c>
      <c r="X881">
        <v>361</v>
      </c>
      <c r="Y881">
        <v>1</v>
      </c>
      <c r="Z881">
        <v>1</v>
      </c>
      <c r="AA881" t="s">
        <v>809</v>
      </c>
      <c r="AB881">
        <v>50563</v>
      </c>
      <c r="AC881" t="s">
        <v>726</v>
      </c>
      <c r="AD881" t="s">
        <v>726</v>
      </c>
      <c r="AE881" t="s">
        <v>726</v>
      </c>
      <c r="AF881" t="s">
        <v>726</v>
      </c>
      <c r="AG881" t="s">
        <v>726</v>
      </c>
      <c r="AH881" t="s">
        <v>726</v>
      </c>
      <c r="AI881" t="s">
        <v>726</v>
      </c>
      <c r="AJ881" t="s">
        <v>726</v>
      </c>
      <c r="AK881" t="s">
        <v>726</v>
      </c>
      <c r="AL881" t="s">
        <v>726</v>
      </c>
      <c r="AM881" t="s">
        <v>726</v>
      </c>
      <c r="AN881" t="s">
        <v>726</v>
      </c>
      <c r="AO881" t="s">
        <v>726</v>
      </c>
      <c r="AP881" t="s">
        <v>726</v>
      </c>
      <c r="AQ881" t="s">
        <v>726</v>
      </c>
      <c r="AR881" t="s">
        <v>726</v>
      </c>
      <c r="AS881" t="s">
        <v>726</v>
      </c>
      <c r="AT881" t="s">
        <v>726</v>
      </c>
      <c r="AU881">
        <v>2012</v>
      </c>
      <c r="AV881">
        <v>0</v>
      </c>
      <c r="AW881">
        <v>2</v>
      </c>
      <c r="AX881">
        <v>2010</v>
      </c>
      <c r="AY881">
        <v>1</v>
      </c>
      <c r="AZ881">
        <v>9999</v>
      </c>
      <c r="BA881">
        <v>2</v>
      </c>
      <c r="BB881">
        <v>2012</v>
      </c>
      <c r="BC881">
        <v>2</v>
      </c>
      <c r="BD881">
        <v>2010</v>
      </c>
      <c r="BE881">
        <v>2010</v>
      </c>
      <c r="BF881">
        <v>1</v>
      </c>
      <c r="BG881">
        <v>1</v>
      </c>
      <c r="BH881">
        <v>0</v>
      </c>
      <c r="BI881">
        <v>1</v>
      </c>
      <c r="BO881">
        <v>0</v>
      </c>
      <c r="BP881">
        <v>0</v>
      </c>
      <c r="BQ881">
        <v>0</v>
      </c>
      <c r="BR881">
        <v>0</v>
      </c>
      <c r="BS881">
        <v>0</v>
      </c>
      <c r="BT881">
        <v>0</v>
      </c>
      <c r="BU881">
        <v>0</v>
      </c>
      <c r="BV881">
        <v>0</v>
      </c>
      <c r="BW881">
        <v>1</v>
      </c>
      <c r="BX881">
        <v>0</v>
      </c>
    </row>
    <row r="882" spans="1:76" x14ac:dyDescent="0.25">
      <c r="A882">
        <v>89</v>
      </c>
      <c r="B882" t="s">
        <v>133</v>
      </c>
      <c r="C882">
        <v>2007</v>
      </c>
      <c r="D882" t="s">
        <v>591</v>
      </c>
      <c r="E882">
        <v>1</v>
      </c>
      <c r="F882">
        <v>1</v>
      </c>
      <c r="G882">
        <v>270590</v>
      </c>
      <c r="H882">
        <v>7.7650873819841015</v>
      </c>
      <c r="I882">
        <v>74061</v>
      </c>
      <c r="J882">
        <v>1</v>
      </c>
      <c r="K882">
        <v>345</v>
      </c>
      <c r="L882">
        <v>9.9004218440611816E-3</v>
      </c>
      <c r="M882">
        <v>1428</v>
      </c>
      <c r="N882">
        <v>2</v>
      </c>
      <c r="O882">
        <v>629</v>
      </c>
      <c r="P882">
        <v>1.8050334318592706E-2</v>
      </c>
      <c r="Q882">
        <v>12</v>
      </c>
      <c r="R882">
        <v>40299</v>
      </c>
      <c r="S882">
        <v>3576</v>
      </c>
      <c r="T882">
        <v>334210</v>
      </c>
      <c r="U882">
        <v>1</v>
      </c>
      <c r="V882">
        <v>0</v>
      </c>
      <c r="W882">
        <v>1173</v>
      </c>
      <c r="X882">
        <v>5690</v>
      </c>
      <c r="Y882">
        <v>1</v>
      </c>
      <c r="Z882">
        <v>1</v>
      </c>
      <c r="AA882" t="s">
        <v>810</v>
      </c>
      <c r="AB882">
        <v>1204223</v>
      </c>
      <c r="AC882" t="s">
        <v>726</v>
      </c>
      <c r="AD882">
        <v>32160</v>
      </c>
      <c r="AE882" t="s">
        <v>726</v>
      </c>
      <c r="AF882" t="s">
        <v>726</v>
      </c>
      <c r="AG882">
        <v>7333</v>
      </c>
      <c r="AH882">
        <v>53340</v>
      </c>
      <c r="AI882">
        <v>34922</v>
      </c>
      <c r="AJ882">
        <v>4700</v>
      </c>
      <c r="AK882">
        <v>25</v>
      </c>
      <c r="AL882">
        <v>2483</v>
      </c>
      <c r="AM882" t="s">
        <v>726</v>
      </c>
      <c r="AN882">
        <v>456679</v>
      </c>
      <c r="AO882">
        <v>4</v>
      </c>
      <c r="AP882" t="s">
        <v>726</v>
      </c>
      <c r="AQ882" t="s">
        <v>726</v>
      </c>
      <c r="AR882" t="s">
        <v>726</v>
      </c>
      <c r="AS882" t="s">
        <v>726</v>
      </c>
      <c r="AT882" t="s">
        <v>726</v>
      </c>
      <c r="AU882">
        <v>2009</v>
      </c>
      <c r="AV882">
        <v>1</v>
      </c>
      <c r="AW882">
        <v>2</v>
      </c>
      <c r="AX882">
        <v>2008</v>
      </c>
      <c r="AY882">
        <v>1</v>
      </c>
      <c r="AZ882">
        <v>9999</v>
      </c>
      <c r="BA882">
        <v>2</v>
      </c>
      <c r="BB882">
        <v>2009</v>
      </c>
      <c r="BC882">
        <v>1</v>
      </c>
      <c r="BD882">
        <v>2008</v>
      </c>
      <c r="BE882">
        <v>2008</v>
      </c>
      <c r="BF882">
        <v>0</v>
      </c>
      <c r="BG882">
        <v>0</v>
      </c>
      <c r="BH882">
        <v>0</v>
      </c>
      <c r="BI882">
        <v>0</v>
      </c>
      <c r="BO882">
        <v>0</v>
      </c>
      <c r="BP882">
        <v>0</v>
      </c>
      <c r="BQ882">
        <v>0</v>
      </c>
      <c r="BR882">
        <v>0</v>
      </c>
      <c r="BS882">
        <v>0</v>
      </c>
      <c r="BT882">
        <v>0</v>
      </c>
      <c r="BU882">
        <v>0</v>
      </c>
      <c r="BV882">
        <v>0</v>
      </c>
      <c r="BW882">
        <v>0</v>
      </c>
      <c r="BX882">
        <v>0</v>
      </c>
    </row>
    <row r="883" spans="1:76" x14ac:dyDescent="0.25">
      <c r="A883">
        <v>89</v>
      </c>
      <c r="B883" t="s">
        <v>133</v>
      </c>
      <c r="C883">
        <v>2008</v>
      </c>
      <c r="D883" t="s">
        <v>591</v>
      </c>
      <c r="E883">
        <v>1</v>
      </c>
      <c r="F883">
        <v>1</v>
      </c>
      <c r="G883">
        <v>270590</v>
      </c>
      <c r="H883">
        <v>7.7650873819841015</v>
      </c>
      <c r="I883">
        <v>74061</v>
      </c>
      <c r="J883">
        <v>1</v>
      </c>
      <c r="K883">
        <v>345</v>
      </c>
      <c r="L883">
        <v>9.9004218440611816E-3</v>
      </c>
      <c r="M883">
        <v>1428</v>
      </c>
      <c r="N883">
        <v>2</v>
      </c>
      <c r="O883">
        <v>629</v>
      </c>
      <c r="P883">
        <v>1.8050334318592706E-2</v>
      </c>
      <c r="Q883">
        <v>12</v>
      </c>
      <c r="R883">
        <v>40299</v>
      </c>
      <c r="S883">
        <v>3576</v>
      </c>
      <c r="T883">
        <v>334210</v>
      </c>
      <c r="U883">
        <v>1</v>
      </c>
      <c r="V883">
        <v>0</v>
      </c>
      <c r="W883">
        <v>1173</v>
      </c>
      <c r="X883">
        <v>5690</v>
      </c>
      <c r="Y883">
        <v>1</v>
      </c>
      <c r="Z883">
        <v>1</v>
      </c>
      <c r="AA883" t="s">
        <v>810</v>
      </c>
      <c r="AB883">
        <v>1204223</v>
      </c>
      <c r="AC883">
        <v>9.5</v>
      </c>
      <c r="AD883">
        <v>37123</v>
      </c>
      <c r="AE883">
        <v>0</v>
      </c>
      <c r="AF883">
        <v>4.75</v>
      </c>
      <c r="AG883">
        <v>8052</v>
      </c>
      <c r="AH883">
        <v>58734</v>
      </c>
      <c r="AI883">
        <v>39540</v>
      </c>
      <c r="AJ883">
        <v>2443</v>
      </c>
      <c r="AK883">
        <v>26</v>
      </c>
      <c r="AL883">
        <v>25</v>
      </c>
      <c r="AM883" t="s">
        <v>726</v>
      </c>
      <c r="AN883">
        <v>241498</v>
      </c>
      <c r="AO883">
        <v>5</v>
      </c>
      <c r="AP883" t="s">
        <v>726</v>
      </c>
      <c r="AQ883" t="s">
        <v>726</v>
      </c>
      <c r="AR883" t="s">
        <v>726</v>
      </c>
      <c r="AS883" t="s">
        <v>726</v>
      </c>
      <c r="AT883" t="s">
        <v>726</v>
      </c>
      <c r="AU883">
        <v>2009</v>
      </c>
      <c r="AV883">
        <v>1</v>
      </c>
      <c r="AW883">
        <v>2</v>
      </c>
      <c r="AX883">
        <v>2008</v>
      </c>
      <c r="AY883">
        <v>1</v>
      </c>
      <c r="AZ883">
        <v>9999</v>
      </c>
      <c r="BA883">
        <v>2</v>
      </c>
      <c r="BB883">
        <v>2009</v>
      </c>
      <c r="BC883">
        <v>1</v>
      </c>
      <c r="BD883">
        <v>2008</v>
      </c>
      <c r="BE883">
        <v>2008</v>
      </c>
      <c r="BF883">
        <v>0</v>
      </c>
      <c r="BG883">
        <v>0</v>
      </c>
      <c r="BH883">
        <v>0</v>
      </c>
      <c r="BI883">
        <v>0</v>
      </c>
      <c r="BO883">
        <v>0</v>
      </c>
      <c r="BP883">
        <v>0</v>
      </c>
      <c r="BQ883">
        <v>0</v>
      </c>
      <c r="BR883">
        <v>0</v>
      </c>
      <c r="BS883">
        <v>0</v>
      </c>
      <c r="BT883">
        <v>0</v>
      </c>
      <c r="BU883">
        <v>0</v>
      </c>
      <c r="BV883">
        <v>0</v>
      </c>
      <c r="BW883">
        <v>0</v>
      </c>
      <c r="BX883">
        <v>0</v>
      </c>
    </row>
    <row r="884" spans="1:76" x14ac:dyDescent="0.25">
      <c r="A884">
        <v>89</v>
      </c>
      <c r="B884" t="s">
        <v>133</v>
      </c>
      <c r="C884">
        <v>2009</v>
      </c>
      <c r="D884" t="s">
        <v>591</v>
      </c>
      <c r="E884">
        <v>1</v>
      </c>
      <c r="F884">
        <v>1</v>
      </c>
      <c r="G884">
        <v>270590</v>
      </c>
      <c r="H884">
        <v>7.7650873819841015</v>
      </c>
      <c r="I884">
        <v>74061</v>
      </c>
      <c r="J884">
        <v>1</v>
      </c>
      <c r="K884">
        <v>345</v>
      </c>
      <c r="L884">
        <v>9.9004218440611816E-3</v>
      </c>
      <c r="M884">
        <v>1428</v>
      </c>
      <c r="N884">
        <v>2</v>
      </c>
      <c r="O884">
        <v>629</v>
      </c>
      <c r="P884">
        <v>1.8050334318592706E-2</v>
      </c>
      <c r="Q884">
        <v>12</v>
      </c>
      <c r="R884">
        <v>40299</v>
      </c>
      <c r="S884">
        <v>3576</v>
      </c>
      <c r="T884">
        <v>334210</v>
      </c>
      <c r="U884">
        <v>1</v>
      </c>
      <c r="V884">
        <v>0</v>
      </c>
      <c r="W884">
        <v>1173</v>
      </c>
      <c r="X884">
        <v>5690</v>
      </c>
      <c r="Y884">
        <v>1</v>
      </c>
      <c r="Z884">
        <v>1</v>
      </c>
      <c r="AA884" t="s">
        <v>810</v>
      </c>
      <c r="AB884">
        <v>1204223</v>
      </c>
      <c r="AC884">
        <v>9.5</v>
      </c>
      <c r="AD884">
        <v>37276</v>
      </c>
      <c r="AE884">
        <v>0</v>
      </c>
      <c r="AF884">
        <v>4.75</v>
      </c>
      <c r="AG884">
        <v>6134</v>
      </c>
      <c r="AH884">
        <v>68128</v>
      </c>
      <c r="AI884">
        <v>36117</v>
      </c>
      <c r="AJ884">
        <v>181</v>
      </c>
      <c r="AK884">
        <v>17</v>
      </c>
      <c r="AL884">
        <v>26</v>
      </c>
      <c r="AM884">
        <v>4591</v>
      </c>
      <c r="AN884">
        <v>251064</v>
      </c>
      <c r="AO884">
        <v>3</v>
      </c>
      <c r="AP884" t="s">
        <v>726</v>
      </c>
      <c r="AQ884" t="s">
        <v>726</v>
      </c>
      <c r="AR884" t="s">
        <v>726</v>
      </c>
      <c r="AS884" t="s">
        <v>726</v>
      </c>
      <c r="AT884" t="s">
        <v>726</v>
      </c>
      <c r="AU884">
        <v>2009</v>
      </c>
      <c r="AV884">
        <v>1</v>
      </c>
      <c r="AW884">
        <v>2</v>
      </c>
      <c r="AX884">
        <v>2008</v>
      </c>
      <c r="AY884">
        <v>1</v>
      </c>
      <c r="AZ884">
        <v>9999</v>
      </c>
      <c r="BA884">
        <v>2</v>
      </c>
      <c r="BB884">
        <v>2009</v>
      </c>
      <c r="BC884">
        <v>1</v>
      </c>
      <c r="BD884">
        <v>2008</v>
      </c>
      <c r="BE884">
        <v>2008</v>
      </c>
      <c r="BF884">
        <v>1</v>
      </c>
      <c r="BG884">
        <v>0</v>
      </c>
      <c r="BH884">
        <v>0</v>
      </c>
      <c r="BI884">
        <v>1</v>
      </c>
      <c r="BO884">
        <v>0</v>
      </c>
      <c r="BP884">
        <v>0</v>
      </c>
      <c r="BQ884">
        <v>0</v>
      </c>
      <c r="BR884">
        <v>0</v>
      </c>
      <c r="BS884">
        <v>0</v>
      </c>
      <c r="BT884">
        <v>0</v>
      </c>
      <c r="BU884">
        <v>0</v>
      </c>
      <c r="BV884">
        <v>0</v>
      </c>
      <c r="BW884">
        <v>0</v>
      </c>
      <c r="BX884">
        <v>0</v>
      </c>
    </row>
    <row r="885" spans="1:76" x14ac:dyDescent="0.25">
      <c r="A885">
        <v>89</v>
      </c>
      <c r="B885" t="s">
        <v>133</v>
      </c>
      <c r="C885">
        <v>2010</v>
      </c>
      <c r="D885" t="s">
        <v>591</v>
      </c>
      <c r="E885">
        <v>1</v>
      </c>
      <c r="F885">
        <v>1</v>
      </c>
      <c r="G885">
        <v>270590</v>
      </c>
      <c r="H885">
        <v>7.7650873819841015</v>
      </c>
      <c r="I885">
        <v>74061</v>
      </c>
      <c r="J885">
        <v>1</v>
      </c>
      <c r="K885">
        <v>345</v>
      </c>
      <c r="L885">
        <v>9.9004218440611816E-3</v>
      </c>
      <c r="M885">
        <v>1428</v>
      </c>
      <c r="N885">
        <v>2</v>
      </c>
      <c r="O885">
        <v>629</v>
      </c>
      <c r="P885">
        <v>1.8050334318592706E-2</v>
      </c>
      <c r="Q885">
        <v>12</v>
      </c>
      <c r="R885">
        <v>40299</v>
      </c>
      <c r="S885">
        <v>3576</v>
      </c>
      <c r="T885">
        <v>334210</v>
      </c>
      <c r="U885">
        <v>1</v>
      </c>
      <c r="V885">
        <v>0</v>
      </c>
      <c r="W885">
        <v>1173</v>
      </c>
      <c r="X885">
        <v>5690</v>
      </c>
      <c r="Y885">
        <v>1</v>
      </c>
      <c r="Z885">
        <v>1</v>
      </c>
      <c r="AA885" t="s">
        <v>810</v>
      </c>
      <c r="AB885">
        <v>1204223</v>
      </c>
      <c r="AC885">
        <v>8.5</v>
      </c>
      <c r="AD885">
        <v>36612</v>
      </c>
      <c r="AE885">
        <v>0</v>
      </c>
      <c r="AF885">
        <v>4.25</v>
      </c>
      <c r="AG885">
        <v>7767</v>
      </c>
      <c r="AH885">
        <v>81130</v>
      </c>
      <c r="AI885">
        <v>40040</v>
      </c>
      <c r="AJ885">
        <v>914</v>
      </c>
      <c r="AK885">
        <v>7</v>
      </c>
      <c r="AL885">
        <v>26</v>
      </c>
      <c r="AM885">
        <v>3000</v>
      </c>
      <c r="AN885">
        <v>183112</v>
      </c>
      <c r="AO885">
        <v>3</v>
      </c>
      <c r="AP885" t="s">
        <v>726</v>
      </c>
      <c r="AQ885" t="s">
        <v>726</v>
      </c>
      <c r="AR885" t="s">
        <v>726</v>
      </c>
      <c r="AS885" t="s">
        <v>726</v>
      </c>
      <c r="AT885" t="s">
        <v>726</v>
      </c>
      <c r="AU885">
        <v>2009</v>
      </c>
      <c r="AV885">
        <v>1</v>
      </c>
      <c r="AW885">
        <v>2</v>
      </c>
      <c r="AX885">
        <v>2008</v>
      </c>
      <c r="AY885">
        <v>1</v>
      </c>
      <c r="AZ885">
        <v>9999</v>
      </c>
      <c r="BA885">
        <v>2</v>
      </c>
      <c r="BB885">
        <v>2009</v>
      </c>
      <c r="BC885">
        <v>1</v>
      </c>
      <c r="BD885">
        <v>2008</v>
      </c>
      <c r="BE885">
        <v>2008</v>
      </c>
      <c r="BF885">
        <v>1</v>
      </c>
      <c r="BG885">
        <v>0</v>
      </c>
      <c r="BH885">
        <v>0</v>
      </c>
      <c r="BI885">
        <v>1</v>
      </c>
      <c r="BO885">
        <v>0</v>
      </c>
      <c r="BP885">
        <v>0</v>
      </c>
      <c r="BQ885">
        <v>0</v>
      </c>
      <c r="BR885">
        <v>0</v>
      </c>
      <c r="BS885">
        <v>0</v>
      </c>
      <c r="BT885">
        <v>0</v>
      </c>
      <c r="BU885">
        <v>0</v>
      </c>
      <c r="BV885">
        <v>0</v>
      </c>
      <c r="BW885">
        <v>0</v>
      </c>
      <c r="BX885">
        <v>0</v>
      </c>
    </row>
    <row r="886" spans="1:76" x14ac:dyDescent="0.25">
      <c r="A886">
        <v>89</v>
      </c>
      <c r="B886" t="s">
        <v>133</v>
      </c>
      <c r="C886">
        <v>2011</v>
      </c>
      <c r="D886" t="s">
        <v>591</v>
      </c>
      <c r="E886">
        <v>1</v>
      </c>
      <c r="F886">
        <v>1</v>
      </c>
      <c r="G886">
        <v>270590</v>
      </c>
      <c r="H886">
        <v>7.7650873819841015</v>
      </c>
      <c r="I886">
        <v>74061</v>
      </c>
      <c r="J886">
        <v>1</v>
      </c>
      <c r="K886">
        <v>345</v>
      </c>
      <c r="L886">
        <v>9.9004218440611816E-3</v>
      </c>
      <c r="M886">
        <v>1428</v>
      </c>
      <c r="N886">
        <v>2</v>
      </c>
      <c r="O886">
        <v>629</v>
      </c>
      <c r="P886">
        <v>1.8050334318592706E-2</v>
      </c>
      <c r="Q886">
        <v>12</v>
      </c>
      <c r="R886">
        <v>40299</v>
      </c>
      <c r="S886">
        <v>3576</v>
      </c>
      <c r="T886">
        <v>334210</v>
      </c>
      <c r="U886">
        <v>1</v>
      </c>
      <c r="V886">
        <v>0</v>
      </c>
      <c r="W886">
        <v>1173</v>
      </c>
      <c r="X886">
        <v>5690</v>
      </c>
      <c r="Y886">
        <v>1</v>
      </c>
      <c r="Z886">
        <v>1</v>
      </c>
      <c r="AA886" t="s">
        <v>810</v>
      </c>
      <c r="AB886">
        <v>1204223</v>
      </c>
      <c r="AC886">
        <v>8.1</v>
      </c>
      <c r="AD886">
        <v>34847</v>
      </c>
      <c r="AE886">
        <v>0</v>
      </c>
      <c r="AF886">
        <v>4.05</v>
      </c>
      <c r="AG886">
        <v>6490</v>
      </c>
      <c r="AH886">
        <v>87095</v>
      </c>
      <c r="AI886">
        <v>43218</v>
      </c>
      <c r="AJ886">
        <v>2486</v>
      </c>
      <c r="AK886">
        <v>0</v>
      </c>
      <c r="AL886">
        <v>25</v>
      </c>
      <c r="AM886">
        <v>750</v>
      </c>
      <c r="AN886">
        <v>83519</v>
      </c>
      <c r="AO886">
        <v>6</v>
      </c>
      <c r="AP886" t="s">
        <v>726</v>
      </c>
      <c r="AQ886" t="s">
        <v>726</v>
      </c>
      <c r="AR886" t="s">
        <v>726</v>
      </c>
      <c r="AS886" t="s">
        <v>726</v>
      </c>
      <c r="AT886" t="s">
        <v>726</v>
      </c>
      <c r="AU886">
        <v>2009</v>
      </c>
      <c r="AV886">
        <v>1</v>
      </c>
      <c r="AW886">
        <v>2</v>
      </c>
      <c r="AX886">
        <v>2008</v>
      </c>
      <c r="AY886">
        <v>1</v>
      </c>
      <c r="AZ886">
        <v>9999</v>
      </c>
      <c r="BA886">
        <v>2</v>
      </c>
      <c r="BB886">
        <v>2009</v>
      </c>
      <c r="BC886">
        <v>1</v>
      </c>
      <c r="BD886">
        <v>2008</v>
      </c>
      <c r="BE886">
        <v>2008</v>
      </c>
      <c r="BF886">
        <v>1</v>
      </c>
      <c r="BG886">
        <v>0</v>
      </c>
      <c r="BH886">
        <v>0</v>
      </c>
      <c r="BI886">
        <v>1</v>
      </c>
      <c r="BO886">
        <v>0</v>
      </c>
      <c r="BP886">
        <v>0</v>
      </c>
      <c r="BQ886">
        <v>0</v>
      </c>
      <c r="BR886">
        <v>0</v>
      </c>
      <c r="BS886">
        <v>0</v>
      </c>
      <c r="BT886">
        <v>0</v>
      </c>
      <c r="BU886">
        <v>0</v>
      </c>
      <c r="BV886">
        <v>0</v>
      </c>
      <c r="BW886">
        <v>0</v>
      </c>
      <c r="BX886">
        <v>0</v>
      </c>
    </row>
    <row r="887" spans="1:76" x14ac:dyDescent="0.25">
      <c r="A887">
        <v>89</v>
      </c>
      <c r="B887" t="s">
        <v>133</v>
      </c>
      <c r="C887">
        <v>2012</v>
      </c>
      <c r="D887" t="s">
        <v>591</v>
      </c>
      <c r="E887">
        <v>1</v>
      </c>
      <c r="F887">
        <v>1</v>
      </c>
      <c r="G887">
        <v>270590</v>
      </c>
      <c r="H887">
        <v>7.7650873819841015</v>
      </c>
      <c r="I887">
        <v>74061</v>
      </c>
      <c r="J887">
        <v>1</v>
      </c>
      <c r="K887">
        <v>345</v>
      </c>
      <c r="L887">
        <v>9.9004218440611816E-3</v>
      </c>
      <c r="M887">
        <v>1428</v>
      </c>
      <c r="N887">
        <v>2</v>
      </c>
      <c r="O887">
        <v>629</v>
      </c>
      <c r="P887">
        <v>1.8050334318592706E-2</v>
      </c>
      <c r="Q887">
        <v>12</v>
      </c>
      <c r="R887">
        <v>40299</v>
      </c>
      <c r="S887">
        <v>3576</v>
      </c>
      <c r="T887">
        <v>334210</v>
      </c>
      <c r="U887">
        <v>1</v>
      </c>
      <c r="V887">
        <v>0</v>
      </c>
      <c r="W887">
        <v>1173</v>
      </c>
      <c r="X887">
        <v>5690</v>
      </c>
      <c r="Y887">
        <v>1</v>
      </c>
      <c r="Z887">
        <v>1</v>
      </c>
      <c r="AA887" t="s">
        <v>810</v>
      </c>
      <c r="AB887">
        <v>1204223</v>
      </c>
      <c r="AC887">
        <v>1.1000000000000001</v>
      </c>
      <c r="AD887">
        <v>35336</v>
      </c>
      <c r="AE887">
        <v>0</v>
      </c>
      <c r="AF887">
        <v>0.55000000000000004</v>
      </c>
      <c r="AG887">
        <v>8041</v>
      </c>
      <c r="AH887">
        <v>91759</v>
      </c>
      <c r="AI887">
        <v>46061</v>
      </c>
      <c r="AJ887">
        <v>-4444</v>
      </c>
      <c r="AK887">
        <v>3</v>
      </c>
      <c r="AL887">
        <v>28</v>
      </c>
      <c r="AM887">
        <v>100</v>
      </c>
      <c r="AN887">
        <v>146588</v>
      </c>
      <c r="AO887">
        <v>7</v>
      </c>
      <c r="AP887" t="s">
        <v>726</v>
      </c>
      <c r="AQ887" t="s">
        <v>726</v>
      </c>
      <c r="AR887" t="s">
        <v>726</v>
      </c>
      <c r="AS887" t="s">
        <v>726</v>
      </c>
      <c r="AT887" t="s">
        <v>726</v>
      </c>
      <c r="AU887">
        <v>2009</v>
      </c>
      <c r="AV887">
        <v>1</v>
      </c>
      <c r="AW887">
        <v>2</v>
      </c>
      <c r="AX887">
        <v>2008</v>
      </c>
      <c r="AY887">
        <v>1</v>
      </c>
      <c r="AZ887">
        <v>9999</v>
      </c>
      <c r="BA887">
        <v>2</v>
      </c>
      <c r="BB887">
        <v>2009</v>
      </c>
      <c r="BC887">
        <v>1</v>
      </c>
      <c r="BD887">
        <v>2008</v>
      </c>
      <c r="BE887">
        <v>2008</v>
      </c>
      <c r="BF887">
        <v>1</v>
      </c>
      <c r="BG887">
        <v>0</v>
      </c>
      <c r="BH887">
        <v>0</v>
      </c>
      <c r="BI887">
        <v>1</v>
      </c>
      <c r="BO887">
        <v>0</v>
      </c>
      <c r="BP887">
        <v>0</v>
      </c>
      <c r="BQ887">
        <v>0</v>
      </c>
      <c r="BR887">
        <v>0</v>
      </c>
      <c r="BS887">
        <v>0</v>
      </c>
      <c r="BT887">
        <v>0</v>
      </c>
      <c r="BU887">
        <v>0</v>
      </c>
      <c r="BV887">
        <v>0</v>
      </c>
      <c r="BW887">
        <v>0</v>
      </c>
      <c r="BX887">
        <v>0</v>
      </c>
    </row>
    <row r="888" spans="1:76" x14ac:dyDescent="0.25">
      <c r="A888">
        <v>89</v>
      </c>
      <c r="B888" t="s">
        <v>133</v>
      </c>
      <c r="C888">
        <v>2013</v>
      </c>
      <c r="D888" t="s">
        <v>591</v>
      </c>
      <c r="E888">
        <v>1</v>
      </c>
      <c r="F888">
        <v>1</v>
      </c>
      <c r="G888">
        <v>270590</v>
      </c>
      <c r="H888">
        <v>7.7650873819841015</v>
      </c>
      <c r="I888">
        <v>74061</v>
      </c>
      <c r="J888">
        <v>1</v>
      </c>
      <c r="K888">
        <v>345</v>
      </c>
      <c r="L888">
        <v>9.9004218440611816E-3</v>
      </c>
      <c r="M888">
        <v>1428</v>
      </c>
      <c r="N888">
        <v>2</v>
      </c>
      <c r="O888">
        <v>629</v>
      </c>
      <c r="P888">
        <v>1.8050334318592706E-2</v>
      </c>
      <c r="Q888">
        <v>12</v>
      </c>
      <c r="R888">
        <v>40299</v>
      </c>
      <c r="S888">
        <v>3576</v>
      </c>
      <c r="T888">
        <v>334210</v>
      </c>
      <c r="U888">
        <v>1</v>
      </c>
      <c r="V888">
        <v>0</v>
      </c>
      <c r="W888">
        <v>1173</v>
      </c>
      <c r="X888">
        <v>5690</v>
      </c>
      <c r="Y888">
        <v>1</v>
      </c>
      <c r="Z888">
        <v>1</v>
      </c>
      <c r="AA888" t="s">
        <v>810</v>
      </c>
      <c r="AB888">
        <v>1204223</v>
      </c>
      <c r="AC888">
        <v>5.9</v>
      </c>
      <c r="AD888">
        <v>36437</v>
      </c>
      <c r="AE888">
        <v>0</v>
      </c>
      <c r="AF888">
        <v>2.95</v>
      </c>
      <c r="AG888">
        <v>9990</v>
      </c>
      <c r="AH888">
        <v>101191</v>
      </c>
      <c r="AI888">
        <v>48607</v>
      </c>
      <c r="AJ888">
        <v>355</v>
      </c>
      <c r="AK888">
        <v>7</v>
      </c>
      <c r="AL888">
        <v>25</v>
      </c>
      <c r="AM888">
        <v>2640</v>
      </c>
      <c r="AN888">
        <v>243847</v>
      </c>
      <c r="AO888">
        <v>5</v>
      </c>
      <c r="AP888" t="s">
        <v>726</v>
      </c>
      <c r="AQ888" t="s">
        <v>726</v>
      </c>
      <c r="AR888" t="s">
        <v>726</v>
      </c>
      <c r="AS888" t="s">
        <v>726</v>
      </c>
      <c r="AT888" t="s">
        <v>726</v>
      </c>
      <c r="AU888">
        <v>2009</v>
      </c>
      <c r="AV888">
        <v>1</v>
      </c>
      <c r="AW888">
        <v>2</v>
      </c>
      <c r="AX888">
        <v>2008</v>
      </c>
      <c r="AY888">
        <v>1</v>
      </c>
      <c r="AZ888">
        <v>9999</v>
      </c>
      <c r="BA888">
        <v>2</v>
      </c>
      <c r="BB888">
        <v>2009</v>
      </c>
      <c r="BC888">
        <v>1</v>
      </c>
      <c r="BD888">
        <v>2008</v>
      </c>
      <c r="BE888">
        <v>2008</v>
      </c>
      <c r="BF888">
        <v>1</v>
      </c>
      <c r="BG888">
        <v>0</v>
      </c>
      <c r="BH888">
        <v>0</v>
      </c>
      <c r="BI888">
        <v>1</v>
      </c>
      <c r="BO888">
        <v>942</v>
      </c>
      <c r="BP888">
        <v>23</v>
      </c>
      <c r="BQ888">
        <v>75</v>
      </c>
      <c r="BR888">
        <v>0</v>
      </c>
      <c r="BS888">
        <v>0</v>
      </c>
      <c r="BT888">
        <v>0</v>
      </c>
      <c r="BU888">
        <v>0</v>
      </c>
      <c r="BV888">
        <v>0</v>
      </c>
      <c r="BW888">
        <v>0</v>
      </c>
      <c r="BX888">
        <v>0</v>
      </c>
    </row>
    <row r="889" spans="1:76" x14ac:dyDescent="0.25">
      <c r="A889">
        <v>89</v>
      </c>
      <c r="B889" t="s">
        <v>133</v>
      </c>
      <c r="C889">
        <v>2014</v>
      </c>
      <c r="D889" t="s">
        <v>591</v>
      </c>
      <c r="E889">
        <v>1</v>
      </c>
      <c r="F889">
        <v>1</v>
      </c>
      <c r="G889">
        <v>270590</v>
      </c>
      <c r="H889">
        <v>7.7650873819841015</v>
      </c>
      <c r="I889">
        <v>74061</v>
      </c>
      <c r="J889">
        <v>1</v>
      </c>
      <c r="K889">
        <v>345</v>
      </c>
      <c r="L889">
        <v>9.9004218440611816E-3</v>
      </c>
      <c r="M889">
        <v>1428</v>
      </c>
      <c r="N889">
        <v>2</v>
      </c>
      <c r="O889">
        <v>629</v>
      </c>
      <c r="P889">
        <v>1.8050334318592706E-2</v>
      </c>
      <c r="Q889">
        <v>12</v>
      </c>
      <c r="R889">
        <v>40299</v>
      </c>
      <c r="S889">
        <v>3576</v>
      </c>
      <c r="T889">
        <v>334210</v>
      </c>
      <c r="U889">
        <v>1</v>
      </c>
      <c r="V889">
        <v>0</v>
      </c>
      <c r="W889">
        <v>1173</v>
      </c>
      <c r="X889">
        <v>5690</v>
      </c>
      <c r="Y889">
        <v>1</v>
      </c>
      <c r="Z889">
        <v>1</v>
      </c>
      <c r="AA889" t="s">
        <v>810</v>
      </c>
      <c r="AB889">
        <v>1204223</v>
      </c>
      <c r="AC889">
        <v>4.5999999999999996</v>
      </c>
      <c r="AD889">
        <v>36463</v>
      </c>
      <c r="AE889">
        <v>0</v>
      </c>
      <c r="AF889">
        <v>2.2999999999999998</v>
      </c>
      <c r="AG889">
        <v>7854</v>
      </c>
      <c r="AH889">
        <v>105134</v>
      </c>
      <c r="AI889">
        <v>47142</v>
      </c>
      <c r="AJ889">
        <v>42</v>
      </c>
      <c r="AK889">
        <v>-11</v>
      </c>
      <c r="AL889">
        <v>73.41</v>
      </c>
      <c r="AM889">
        <v>2483</v>
      </c>
      <c r="AN889">
        <v>264364</v>
      </c>
      <c r="AO889">
        <v>9</v>
      </c>
      <c r="AP889">
        <v>7</v>
      </c>
      <c r="AQ889">
        <v>3</v>
      </c>
      <c r="AR889">
        <v>5</v>
      </c>
      <c r="AS889">
        <v>37</v>
      </c>
      <c r="AT889" t="s">
        <v>726</v>
      </c>
      <c r="AU889">
        <v>2009</v>
      </c>
      <c r="AV889">
        <v>1</v>
      </c>
      <c r="AW889">
        <v>2</v>
      </c>
      <c r="AX889">
        <v>2008</v>
      </c>
      <c r="AY889">
        <v>1</v>
      </c>
      <c r="AZ889">
        <v>9999</v>
      </c>
      <c r="BA889">
        <v>2</v>
      </c>
      <c r="BB889">
        <v>2009</v>
      </c>
      <c r="BC889">
        <v>1</v>
      </c>
      <c r="BD889">
        <v>2008</v>
      </c>
      <c r="BE889">
        <v>2008</v>
      </c>
      <c r="BF889">
        <v>1</v>
      </c>
      <c r="BG889">
        <v>0</v>
      </c>
      <c r="BH889">
        <v>0</v>
      </c>
      <c r="BI889">
        <v>1</v>
      </c>
      <c r="BO889">
        <v>704</v>
      </c>
      <c r="BP889">
        <v>14</v>
      </c>
      <c r="BQ889">
        <v>25</v>
      </c>
      <c r="BR889">
        <v>0</v>
      </c>
      <c r="BS889">
        <v>0</v>
      </c>
      <c r="BT889">
        <v>0</v>
      </c>
      <c r="BU889">
        <v>0</v>
      </c>
      <c r="BV889">
        <v>0</v>
      </c>
      <c r="BW889">
        <v>0</v>
      </c>
      <c r="BX889">
        <v>0</v>
      </c>
    </row>
    <row r="890" spans="1:76" x14ac:dyDescent="0.25">
      <c r="A890">
        <v>89</v>
      </c>
      <c r="B890" t="s">
        <v>133</v>
      </c>
      <c r="C890">
        <v>2015</v>
      </c>
      <c r="D890" t="s">
        <v>591</v>
      </c>
      <c r="E890">
        <v>1</v>
      </c>
      <c r="F890">
        <v>1</v>
      </c>
      <c r="G890">
        <v>270590</v>
      </c>
      <c r="H890">
        <v>7.7650873819841015</v>
      </c>
      <c r="I890">
        <v>74061</v>
      </c>
      <c r="J890">
        <v>1</v>
      </c>
      <c r="K890">
        <v>345</v>
      </c>
      <c r="L890">
        <v>9.9004218440611816E-3</v>
      </c>
      <c r="M890">
        <v>1428</v>
      </c>
      <c r="N890">
        <v>2</v>
      </c>
      <c r="O890">
        <v>629</v>
      </c>
      <c r="P890">
        <v>1.8050334318592706E-2</v>
      </c>
      <c r="Q890">
        <v>12</v>
      </c>
      <c r="R890">
        <v>40299</v>
      </c>
      <c r="S890">
        <v>3576</v>
      </c>
      <c r="T890">
        <v>334210</v>
      </c>
      <c r="U890">
        <v>1</v>
      </c>
      <c r="V890">
        <v>0</v>
      </c>
      <c r="W890">
        <v>1173</v>
      </c>
      <c r="X890">
        <v>5690</v>
      </c>
      <c r="Y890">
        <v>1</v>
      </c>
      <c r="Z890">
        <v>1</v>
      </c>
      <c r="AA890" t="s">
        <v>810</v>
      </c>
      <c r="AB890">
        <v>1204223</v>
      </c>
      <c r="AC890">
        <v>3.1</v>
      </c>
      <c r="AD890">
        <v>35549</v>
      </c>
      <c r="AE890">
        <v>0</v>
      </c>
      <c r="AF890">
        <v>1.55</v>
      </c>
      <c r="AG890">
        <v>8979</v>
      </c>
      <c r="AH890">
        <v>113481</v>
      </c>
      <c r="AI890">
        <v>49161</v>
      </c>
      <c r="AJ890">
        <v>-866</v>
      </c>
      <c r="AK890">
        <v>-2</v>
      </c>
      <c r="AL890">
        <v>25</v>
      </c>
      <c r="AM890">
        <v>25</v>
      </c>
      <c r="AN890">
        <v>500</v>
      </c>
      <c r="AO890">
        <v>456679</v>
      </c>
      <c r="AP890">
        <v>5</v>
      </c>
      <c r="AQ890">
        <v>6</v>
      </c>
      <c r="AR890">
        <v>3</v>
      </c>
      <c r="AS890">
        <v>4</v>
      </c>
      <c r="AT890">
        <v>637</v>
      </c>
      <c r="AU890">
        <v>2009</v>
      </c>
      <c r="AV890">
        <v>1</v>
      </c>
      <c r="AW890">
        <v>2</v>
      </c>
      <c r="AX890">
        <v>2008</v>
      </c>
      <c r="AY890">
        <v>1</v>
      </c>
      <c r="AZ890">
        <v>9999</v>
      </c>
      <c r="BA890">
        <v>2</v>
      </c>
      <c r="BB890">
        <v>2009</v>
      </c>
      <c r="BC890">
        <v>1</v>
      </c>
      <c r="BD890">
        <v>2008</v>
      </c>
      <c r="BE890">
        <v>2008</v>
      </c>
      <c r="BF890">
        <v>1</v>
      </c>
      <c r="BG890">
        <v>0</v>
      </c>
      <c r="BH890">
        <v>0</v>
      </c>
      <c r="BI890">
        <v>1</v>
      </c>
      <c r="BO890">
        <v>713</v>
      </c>
      <c r="BP890">
        <v>58</v>
      </c>
      <c r="BQ890">
        <v>21</v>
      </c>
      <c r="BR890">
        <v>0</v>
      </c>
      <c r="BS890">
        <v>0</v>
      </c>
      <c r="BT890">
        <v>0</v>
      </c>
      <c r="BU890">
        <v>0</v>
      </c>
      <c r="BV890">
        <v>0</v>
      </c>
      <c r="BW890">
        <v>0</v>
      </c>
      <c r="BX890">
        <v>0</v>
      </c>
    </row>
    <row r="891" spans="1:76" x14ac:dyDescent="0.25">
      <c r="A891">
        <v>89</v>
      </c>
      <c r="B891" t="s">
        <v>133</v>
      </c>
      <c r="C891">
        <v>2016</v>
      </c>
      <c r="D891" t="s">
        <v>591</v>
      </c>
      <c r="E891">
        <v>1</v>
      </c>
      <c r="F891">
        <v>1</v>
      </c>
      <c r="G891">
        <v>270590</v>
      </c>
      <c r="H891">
        <v>7.7650873819841015</v>
      </c>
      <c r="I891">
        <v>74061</v>
      </c>
      <c r="J891">
        <v>1</v>
      </c>
      <c r="K891">
        <v>345</v>
      </c>
      <c r="L891">
        <v>9.9004218440611816E-3</v>
      </c>
      <c r="M891">
        <v>1428</v>
      </c>
      <c r="N891">
        <v>2</v>
      </c>
      <c r="O891">
        <v>629</v>
      </c>
      <c r="P891">
        <v>1.8050334318592706E-2</v>
      </c>
      <c r="Q891">
        <v>12</v>
      </c>
      <c r="R891">
        <v>40299</v>
      </c>
      <c r="S891">
        <v>3576</v>
      </c>
      <c r="T891">
        <v>334210</v>
      </c>
      <c r="U891">
        <v>1</v>
      </c>
      <c r="V891">
        <v>0</v>
      </c>
      <c r="W891">
        <v>1173</v>
      </c>
      <c r="X891">
        <v>5690</v>
      </c>
      <c r="Y891">
        <v>1</v>
      </c>
      <c r="Z891">
        <v>1</v>
      </c>
      <c r="AA891" t="s">
        <v>810</v>
      </c>
      <c r="AB891">
        <v>1204223</v>
      </c>
      <c r="AC891" t="s">
        <v>726</v>
      </c>
      <c r="AD891" t="s">
        <v>726</v>
      </c>
      <c r="AE891" t="s">
        <v>726</v>
      </c>
      <c r="AF891" t="s">
        <v>726</v>
      </c>
      <c r="AG891" t="s">
        <v>726</v>
      </c>
      <c r="AH891" t="s">
        <v>726</v>
      </c>
      <c r="AI891" t="s">
        <v>726</v>
      </c>
      <c r="AJ891" t="s">
        <v>726</v>
      </c>
      <c r="AK891" t="s">
        <v>726</v>
      </c>
      <c r="AL891" t="s">
        <v>726</v>
      </c>
      <c r="AM891">
        <v>26</v>
      </c>
      <c r="AN891" t="s">
        <v>726</v>
      </c>
      <c r="AO891" t="s">
        <v>726</v>
      </c>
      <c r="AP891" t="s">
        <v>726</v>
      </c>
      <c r="AQ891" t="s">
        <v>726</v>
      </c>
      <c r="AR891" t="s">
        <v>726</v>
      </c>
      <c r="AS891" t="s">
        <v>726</v>
      </c>
      <c r="AT891">
        <v>689</v>
      </c>
      <c r="AU891">
        <v>2009</v>
      </c>
      <c r="AV891">
        <v>1</v>
      </c>
      <c r="AW891">
        <v>2</v>
      </c>
      <c r="AX891">
        <v>2008</v>
      </c>
      <c r="AY891">
        <v>1</v>
      </c>
      <c r="AZ891">
        <v>9999</v>
      </c>
      <c r="BA891">
        <v>2</v>
      </c>
      <c r="BB891">
        <v>2009</v>
      </c>
      <c r="BC891">
        <v>1</v>
      </c>
      <c r="BD891">
        <v>2008</v>
      </c>
      <c r="BE891">
        <v>2008</v>
      </c>
      <c r="BF891">
        <v>1</v>
      </c>
      <c r="BG891">
        <v>0</v>
      </c>
      <c r="BH891">
        <v>0</v>
      </c>
      <c r="BI891">
        <v>1</v>
      </c>
      <c r="BO891">
        <v>484</v>
      </c>
      <c r="BP891">
        <v>42</v>
      </c>
      <c r="BQ891">
        <v>21</v>
      </c>
      <c r="BR891">
        <v>0</v>
      </c>
      <c r="BS891">
        <v>0</v>
      </c>
      <c r="BT891">
        <v>0</v>
      </c>
      <c r="BU891">
        <v>0</v>
      </c>
      <c r="BV891">
        <v>0</v>
      </c>
      <c r="BW891">
        <v>0</v>
      </c>
      <c r="BX891">
        <v>0</v>
      </c>
    </row>
    <row r="892" spans="1:76" x14ac:dyDescent="0.25">
      <c r="A892">
        <v>90</v>
      </c>
      <c r="B892" t="s">
        <v>134</v>
      </c>
      <c r="C892">
        <v>2007</v>
      </c>
      <c r="D892" t="s">
        <v>591</v>
      </c>
      <c r="E892">
        <v>1</v>
      </c>
      <c r="F892">
        <v>1</v>
      </c>
      <c r="G892">
        <v>3977</v>
      </c>
      <c r="H892">
        <v>0.25550915515579825</v>
      </c>
      <c r="I892">
        <v>2621</v>
      </c>
      <c r="J892">
        <v>0</v>
      </c>
      <c r="N892">
        <v>1</v>
      </c>
      <c r="O892">
        <v>25665</v>
      </c>
      <c r="P892">
        <v>1.6488917442981048</v>
      </c>
      <c r="Q892">
        <v>275</v>
      </c>
      <c r="R892">
        <v>39873</v>
      </c>
      <c r="S892">
        <v>5500</v>
      </c>
      <c r="T892">
        <v>441120</v>
      </c>
      <c r="U892">
        <v>1</v>
      </c>
      <c r="V892">
        <v>1899</v>
      </c>
      <c r="W892">
        <v>35900</v>
      </c>
      <c r="X892">
        <v>24570</v>
      </c>
      <c r="Y892">
        <v>1</v>
      </c>
      <c r="Z892">
        <v>0</v>
      </c>
      <c r="AA892" t="s">
        <v>811</v>
      </c>
      <c r="AB892">
        <v>30692</v>
      </c>
      <c r="AC892" t="s">
        <v>726</v>
      </c>
      <c r="AD892">
        <v>14223</v>
      </c>
      <c r="AE892" t="s">
        <v>726</v>
      </c>
      <c r="AF892" t="s">
        <v>726</v>
      </c>
      <c r="AG892">
        <v>182.02500000000001</v>
      </c>
      <c r="AH892">
        <v>2333.1610000000001</v>
      </c>
      <c r="AI892">
        <v>8318.7360000000008</v>
      </c>
      <c r="AJ892">
        <v>1335</v>
      </c>
      <c r="AK892">
        <v>24</v>
      </c>
      <c r="AL892">
        <v>1146</v>
      </c>
      <c r="AM892" t="s">
        <v>726</v>
      </c>
      <c r="AN892">
        <v>209500</v>
      </c>
      <c r="AO892">
        <v>23</v>
      </c>
      <c r="AP892" t="s">
        <v>726</v>
      </c>
      <c r="AQ892" t="s">
        <v>726</v>
      </c>
      <c r="AR892" t="s">
        <v>726</v>
      </c>
      <c r="AS892" t="s">
        <v>726</v>
      </c>
      <c r="AT892" t="s">
        <v>726</v>
      </c>
      <c r="AU892">
        <v>2007</v>
      </c>
      <c r="AV892">
        <v>0</v>
      </c>
      <c r="AW892">
        <v>1</v>
      </c>
      <c r="AX892">
        <v>2008</v>
      </c>
      <c r="AY892">
        <v>1</v>
      </c>
      <c r="AZ892">
        <v>9999</v>
      </c>
      <c r="BA892">
        <v>1</v>
      </c>
      <c r="BB892">
        <v>2007</v>
      </c>
      <c r="BC892">
        <v>1</v>
      </c>
      <c r="BD892">
        <v>2008</v>
      </c>
      <c r="BE892">
        <v>2007</v>
      </c>
      <c r="BF892">
        <v>0</v>
      </c>
      <c r="BG892">
        <v>0</v>
      </c>
      <c r="BH892">
        <v>0</v>
      </c>
      <c r="BI892">
        <v>0</v>
      </c>
      <c r="BO892">
        <v>0</v>
      </c>
      <c r="BP892">
        <v>0</v>
      </c>
      <c r="BQ892">
        <v>0</v>
      </c>
      <c r="BR892">
        <v>0</v>
      </c>
      <c r="BS892">
        <v>0</v>
      </c>
      <c r="BT892">
        <v>0</v>
      </c>
      <c r="BU892">
        <v>0</v>
      </c>
      <c r="BV892">
        <v>0</v>
      </c>
      <c r="BW892">
        <v>0</v>
      </c>
      <c r="BX892">
        <v>0</v>
      </c>
    </row>
    <row r="893" spans="1:76" x14ac:dyDescent="0.25">
      <c r="A893">
        <v>90</v>
      </c>
      <c r="B893" t="s">
        <v>134</v>
      </c>
      <c r="C893">
        <v>2008</v>
      </c>
      <c r="D893" t="s">
        <v>591</v>
      </c>
      <c r="E893">
        <v>1</v>
      </c>
      <c r="F893">
        <v>1</v>
      </c>
      <c r="G893">
        <v>3977</v>
      </c>
      <c r="H893">
        <v>0.25550915515579825</v>
      </c>
      <c r="I893">
        <v>2621</v>
      </c>
      <c r="J893">
        <v>0</v>
      </c>
      <c r="N893">
        <v>1</v>
      </c>
      <c r="O893">
        <v>25665</v>
      </c>
      <c r="P893">
        <v>1.6488917442981048</v>
      </c>
      <c r="Q893">
        <v>275</v>
      </c>
      <c r="R893">
        <v>39873</v>
      </c>
      <c r="S893">
        <v>5500</v>
      </c>
      <c r="T893">
        <v>441120</v>
      </c>
      <c r="U893">
        <v>1</v>
      </c>
      <c r="V893">
        <v>1899</v>
      </c>
      <c r="W893">
        <v>35900</v>
      </c>
      <c r="X893">
        <v>24570</v>
      </c>
      <c r="Y893">
        <v>1</v>
      </c>
      <c r="Z893">
        <v>0</v>
      </c>
      <c r="AA893" t="s">
        <v>811</v>
      </c>
      <c r="AB893">
        <v>30692</v>
      </c>
      <c r="AC893">
        <v>5.5</v>
      </c>
      <c r="AD893">
        <v>16107</v>
      </c>
      <c r="AE893">
        <v>0</v>
      </c>
      <c r="AF893">
        <v>2.75</v>
      </c>
      <c r="AG893">
        <v>59.213000000000001</v>
      </c>
      <c r="AH893">
        <v>2379.1869999999999</v>
      </c>
      <c r="AI893">
        <v>7028.3519999999999</v>
      </c>
      <c r="AJ893">
        <v>1580</v>
      </c>
      <c r="AK893">
        <v>25</v>
      </c>
      <c r="AL893">
        <v>24</v>
      </c>
      <c r="AM893" t="s">
        <v>726</v>
      </c>
      <c r="AN893">
        <v>234000</v>
      </c>
      <c r="AO893">
        <v>22</v>
      </c>
      <c r="AP893" t="s">
        <v>726</v>
      </c>
      <c r="AQ893" t="s">
        <v>726</v>
      </c>
      <c r="AR893" t="s">
        <v>726</v>
      </c>
      <c r="AS893" t="s">
        <v>726</v>
      </c>
      <c r="AT893" t="s">
        <v>726</v>
      </c>
      <c r="AU893">
        <v>2007</v>
      </c>
      <c r="AV893">
        <v>0</v>
      </c>
      <c r="AW893">
        <v>1</v>
      </c>
      <c r="AX893">
        <v>2008</v>
      </c>
      <c r="AY893">
        <v>1</v>
      </c>
      <c r="AZ893">
        <v>9999</v>
      </c>
      <c r="BA893">
        <v>1</v>
      </c>
      <c r="BB893">
        <v>2007</v>
      </c>
      <c r="BC893">
        <v>1</v>
      </c>
      <c r="BD893">
        <v>2008</v>
      </c>
      <c r="BE893">
        <v>2007</v>
      </c>
      <c r="BF893">
        <v>0</v>
      </c>
      <c r="BG893">
        <v>0</v>
      </c>
      <c r="BH893">
        <v>0</v>
      </c>
      <c r="BI893">
        <v>0</v>
      </c>
      <c r="BO893">
        <v>0</v>
      </c>
      <c r="BP893">
        <v>0</v>
      </c>
      <c r="BQ893">
        <v>0</v>
      </c>
      <c r="BR893">
        <v>0</v>
      </c>
      <c r="BS893">
        <v>0</v>
      </c>
      <c r="BT893">
        <v>0</v>
      </c>
      <c r="BU893">
        <v>0</v>
      </c>
      <c r="BV893">
        <v>0</v>
      </c>
      <c r="BW893">
        <v>0</v>
      </c>
      <c r="BX893">
        <v>0</v>
      </c>
    </row>
    <row r="894" spans="1:76" x14ac:dyDescent="0.25">
      <c r="A894">
        <v>90</v>
      </c>
      <c r="B894" t="s">
        <v>134</v>
      </c>
      <c r="C894">
        <v>2009</v>
      </c>
      <c r="D894" t="s">
        <v>591</v>
      </c>
      <c r="E894">
        <v>1</v>
      </c>
      <c r="F894">
        <v>1</v>
      </c>
      <c r="G894">
        <v>3977</v>
      </c>
      <c r="H894">
        <v>0.25550915515579825</v>
      </c>
      <c r="I894">
        <v>2621</v>
      </c>
      <c r="J894">
        <v>0</v>
      </c>
      <c r="N894">
        <v>1</v>
      </c>
      <c r="O894">
        <v>25665</v>
      </c>
      <c r="P894">
        <v>1.6488917442981048</v>
      </c>
      <c r="Q894">
        <v>275</v>
      </c>
      <c r="R894">
        <v>39873</v>
      </c>
      <c r="S894">
        <v>5500</v>
      </c>
      <c r="T894">
        <v>441120</v>
      </c>
      <c r="U894">
        <v>1</v>
      </c>
      <c r="V894">
        <v>1899</v>
      </c>
      <c r="W894">
        <v>35900</v>
      </c>
      <c r="X894">
        <v>24570</v>
      </c>
      <c r="Y894">
        <v>1</v>
      </c>
      <c r="Z894">
        <v>0</v>
      </c>
      <c r="AA894" t="s">
        <v>811</v>
      </c>
      <c r="AB894">
        <v>30692</v>
      </c>
      <c r="AC894">
        <v>7</v>
      </c>
      <c r="AD894">
        <v>13030</v>
      </c>
      <c r="AE894">
        <v>0</v>
      </c>
      <c r="AF894">
        <v>3.5</v>
      </c>
      <c r="AG894">
        <v>281.66800000000001</v>
      </c>
      <c r="AH894">
        <v>2556.1909999999998</v>
      </c>
      <c r="AI894">
        <v>7690.31</v>
      </c>
      <c r="AJ894">
        <v>-2136</v>
      </c>
      <c r="AK894">
        <v>13</v>
      </c>
      <c r="AL894">
        <v>24</v>
      </c>
      <c r="AM894">
        <v>1035</v>
      </c>
      <c r="AN894">
        <v>146300</v>
      </c>
      <c r="AO894">
        <v>22</v>
      </c>
      <c r="AP894" t="s">
        <v>726</v>
      </c>
      <c r="AQ894" t="s">
        <v>726</v>
      </c>
      <c r="AR894" t="s">
        <v>726</v>
      </c>
      <c r="AS894" t="s">
        <v>726</v>
      </c>
      <c r="AT894" t="s">
        <v>726</v>
      </c>
      <c r="AU894">
        <v>2007</v>
      </c>
      <c r="AV894">
        <v>0</v>
      </c>
      <c r="AW894">
        <v>1</v>
      </c>
      <c r="AX894">
        <v>2008</v>
      </c>
      <c r="AY894">
        <v>1</v>
      </c>
      <c r="AZ894">
        <v>9999</v>
      </c>
      <c r="BA894">
        <v>1</v>
      </c>
      <c r="BB894">
        <v>2007</v>
      </c>
      <c r="BC894">
        <v>1</v>
      </c>
      <c r="BD894">
        <v>2008</v>
      </c>
      <c r="BE894">
        <v>2007</v>
      </c>
      <c r="BF894">
        <v>0</v>
      </c>
      <c r="BG894">
        <v>0</v>
      </c>
      <c r="BH894">
        <v>0</v>
      </c>
      <c r="BI894">
        <v>0</v>
      </c>
      <c r="BO894">
        <v>0</v>
      </c>
      <c r="BP894">
        <v>0</v>
      </c>
      <c r="BQ894">
        <v>0</v>
      </c>
      <c r="BR894">
        <v>0</v>
      </c>
      <c r="BS894">
        <v>0</v>
      </c>
      <c r="BT894">
        <v>0</v>
      </c>
      <c r="BU894">
        <v>0</v>
      </c>
      <c r="BV894">
        <v>0</v>
      </c>
      <c r="BW894">
        <v>0</v>
      </c>
      <c r="BX894">
        <v>0</v>
      </c>
    </row>
    <row r="895" spans="1:76" x14ac:dyDescent="0.25">
      <c r="A895">
        <v>90</v>
      </c>
      <c r="B895" t="s">
        <v>134</v>
      </c>
      <c r="C895">
        <v>2010</v>
      </c>
      <c r="D895" t="s">
        <v>591</v>
      </c>
      <c r="E895">
        <v>1</v>
      </c>
      <c r="F895">
        <v>1</v>
      </c>
      <c r="G895">
        <v>3977</v>
      </c>
      <c r="H895">
        <v>0.25550915515579825</v>
      </c>
      <c r="I895">
        <v>2621</v>
      </c>
      <c r="J895">
        <v>0</v>
      </c>
      <c r="N895">
        <v>1</v>
      </c>
      <c r="O895">
        <v>25665</v>
      </c>
      <c r="P895">
        <v>1.6488917442981048</v>
      </c>
      <c r="Q895">
        <v>275</v>
      </c>
      <c r="R895">
        <v>39873</v>
      </c>
      <c r="S895">
        <v>5500</v>
      </c>
      <c r="T895">
        <v>441120</v>
      </c>
      <c r="U895">
        <v>1</v>
      </c>
      <c r="V895">
        <v>1899</v>
      </c>
      <c r="W895">
        <v>35900</v>
      </c>
      <c r="X895">
        <v>24570</v>
      </c>
      <c r="Y895">
        <v>1</v>
      </c>
      <c r="Z895">
        <v>0</v>
      </c>
      <c r="AA895" t="s">
        <v>811</v>
      </c>
      <c r="AB895">
        <v>30692</v>
      </c>
      <c r="AC895">
        <v>4.5</v>
      </c>
      <c r="AD895">
        <v>13436</v>
      </c>
      <c r="AE895">
        <v>0</v>
      </c>
      <c r="AF895">
        <v>2.25</v>
      </c>
      <c r="AG895">
        <v>380.87799999999999</v>
      </c>
      <c r="AH895">
        <v>6839.9089999999997</v>
      </c>
      <c r="AI895">
        <v>9402.1370000000006</v>
      </c>
      <c r="AJ895">
        <v>323</v>
      </c>
      <c r="AK895">
        <v>14</v>
      </c>
      <c r="AL895">
        <v>26</v>
      </c>
      <c r="AM895">
        <v>965</v>
      </c>
      <c r="AN895">
        <v>182078</v>
      </c>
      <c r="AO895">
        <v>11</v>
      </c>
      <c r="AP895" t="s">
        <v>726</v>
      </c>
      <c r="AQ895" t="s">
        <v>726</v>
      </c>
      <c r="AR895" t="s">
        <v>726</v>
      </c>
      <c r="AS895" t="s">
        <v>726</v>
      </c>
      <c r="AT895" t="s">
        <v>726</v>
      </c>
      <c r="AU895">
        <v>2007</v>
      </c>
      <c r="AV895">
        <v>0</v>
      </c>
      <c r="AW895">
        <v>1</v>
      </c>
      <c r="AX895">
        <v>2008</v>
      </c>
      <c r="AY895">
        <v>1</v>
      </c>
      <c r="AZ895">
        <v>9999</v>
      </c>
      <c r="BA895">
        <v>1</v>
      </c>
      <c r="BB895">
        <v>2007</v>
      </c>
      <c r="BC895">
        <v>1</v>
      </c>
      <c r="BD895">
        <v>2008</v>
      </c>
      <c r="BE895">
        <v>2007</v>
      </c>
      <c r="BF895">
        <v>0</v>
      </c>
      <c r="BG895">
        <v>0</v>
      </c>
      <c r="BH895">
        <v>0</v>
      </c>
      <c r="BI895">
        <v>0</v>
      </c>
      <c r="BO895">
        <v>0</v>
      </c>
      <c r="BP895">
        <v>0</v>
      </c>
      <c r="BQ895">
        <v>0</v>
      </c>
      <c r="BR895">
        <v>0</v>
      </c>
      <c r="BS895">
        <v>0</v>
      </c>
      <c r="BT895">
        <v>0</v>
      </c>
      <c r="BU895">
        <v>0</v>
      </c>
      <c r="BV895">
        <v>0</v>
      </c>
      <c r="BW895">
        <v>0</v>
      </c>
      <c r="BX895">
        <v>0</v>
      </c>
    </row>
    <row r="896" spans="1:76" x14ac:dyDescent="0.25">
      <c r="A896">
        <v>90</v>
      </c>
      <c r="B896" t="s">
        <v>134</v>
      </c>
      <c r="C896">
        <v>2011</v>
      </c>
      <c r="D896" t="s">
        <v>591</v>
      </c>
      <c r="E896">
        <v>1</v>
      </c>
      <c r="F896">
        <v>1</v>
      </c>
      <c r="G896">
        <v>3977</v>
      </c>
      <c r="H896">
        <v>0.25550915515579825</v>
      </c>
      <c r="I896">
        <v>2621</v>
      </c>
      <c r="J896">
        <v>0</v>
      </c>
      <c r="N896">
        <v>1</v>
      </c>
      <c r="O896">
        <v>25665</v>
      </c>
      <c r="P896">
        <v>1.6488917442981048</v>
      </c>
      <c r="Q896">
        <v>275</v>
      </c>
      <c r="R896">
        <v>39873</v>
      </c>
      <c r="S896">
        <v>5500</v>
      </c>
      <c r="T896">
        <v>441120</v>
      </c>
      <c r="U896">
        <v>1</v>
      </c>
      <c r="V896">
        <v>1899</v>
      </c>
      <c r="W896">
        <v>35900</v>
      </c>
      <c r="X896">
        <v>24570</v>
      </c>
      <c r="Y896">
        <v>1</v>
      </c>
      <c r="Z896">
        <v>0</v>
      </c>
      <c r="AA896" t="s">
        <v>811</v>
      </c>
      <c r="AB896">
        <v>30692</v>
      </c>
      <c r="AC896">
        <v>2</v>
      </c>
      <c r="AD896">
        <v>15565</v>
      </c>
      <c r="AE896">
        <v>0</v>
      </c>
      <c r="AF896">
        <v>1</v>
      </c>
      <c r="AG896">
        <v>413.79500000000002</v>
      </c>
      <c r="AH896">
        <v>8331.5429999999997</v>
      </c>
      <c r="AI896">
        <v>10453.784</v>
      </c>
      <c r="AJ896">
        <v>1742</v>
      </c>
      <c r="AK896">
        <v>-16</v>
      </c>
      <c r="AL896">
        <v>25</v>
      </c>
      <c r="AM896">
        <v>754</v>
      </c>
      <c r="AN896">
        <v>333422</v>
      </c>
      <c r="AO896">
        <v>16</v>
      </c>
      <c r="AP896" t="s">
        <v>726</v>
      </c>
      <c r="AQ896" t="s">
        <v>726</v>
      </c>
      <c r="AR896" t="s">
        <v>726</v>
      </c>
      <c r="AS896" t="s">
        <v>726</v>
      </c>
      <c r="AT896" t="s">
        <v>726</v>
      </c>
      <c r="AU896">
        <v>2007</v>
      </c>
      <c r="AV896">
        <v>0</v>
      </c>
      <c r="AW896">
        <v>1</v>
      </c>
      <c r="AX896">
        <v>2008</v>
      </c>
      <c r="AY896">
        <v>1</v>
      </c>
      <c r="AZ896">
        <v>9999</v>
      </c>
      <c r="BA896">
        <v>1</v>
      </c>
      <c r="BB896">
        <v>2007</v>
      </c>
      <c r="BC896">
        <v>1</v>
      </c>
      <c r="BD896">
        <v>2008</v>
      </c>
      <c r="BE896">
        <v>2007</v>
      </c>
      <c r="BF896">
        <v>0</v>
      </c>
      <c r="BG896">
        <v>0</v>
      </c>
      <c r="BH896">
        <v>0</v>
      </c>
      <c r="BI896">
        <v>0</v>
      </c>
      <c r="BO896">
        <v>0</v>
      </c>
      <c r="BP896">
        <v>0</v>
      </c>
      <c r="BQ896">
        <v>0</v>
      </c>
      <c r="BR896">
        <v>0</v>
      </c>
      <c r="BS896">
        <v>0</v>
      </c>
      <c r="BT896">
        <v>0</v>
      </c>
      <c r="BU896">
        <v>0</v>
      </c>
      <c r="BV896">
        <v>0</v>
      </c>
      <c r="BW896">
        <v>0</v>
      </c>
      <c r="BX896">
        <v>0</v>
      </c>
    </row>
    <row r="897" spans="1:76" x14ac:dyDescent="0.25">
      <c r="A897">
        <v>90</v>
      </c>
      <c r="B897" t="s">
        <v>134</v>
      </c>
      <c r="C897">
        <v>2012</v>
      </c>
      <c r="D897" t="s">
        <v>591</v>
      </c>
      <c r="E897">
        <v>1</v>
      </c>
      <c r="F897">
        <v>1</v>
      </c>
      <c r="G897">
        <v>3977</v>
      </c>
      <c r="H897">
        <v>0.25550915515579825</v>
      </c>
      <c r="I897">
        <v>2621</v>
      </c>
      <c r="J897">
        <v>0</v>
      </c>
      <c r="N897">
        <v>1</v>
      </c>
      <c r="O897">
        <v>25665</v>
      </c>
      <c r="P897">
        <v>1.6488917442981048</v>
      </c>
      <c r="Q897">
        <v>275</v>
      </c>
      <c r="R897">
        <v>39873</v>
      </c>
      <c r="S897">
        <v>5500</v>
      </c>
      <c r="T897">
        <v>441120</v>
      </c>
      <c r="U897">
        <v>1</v>
      </c>
      <c r="V897">
        <v>1899</v>
      </c>
      <c r="W897">
        <v>35900</v>
      </c>
      <c r="X897">
        <v>24570</v>
      </c>
      <c r="Y897">
        <v>1</v>
      </c>
      <c r="Z897">
        <v>0</v>
      </c>
      <c r="AA897" t="s">
        <v>811</v>
      </c>
      <c r="AB897">
        <v>30692</v>
      </c>
      <c r="AC897">
        <v>1</v>
      </c>
      <c r="AD897">
        <v>16455</v>
      </c>
      <c r="AE897">
        <v>0</v>
      </c>
      <c r="AF897">
        <v>0.5</v>
      </c>
      <c r="AG897">
        <v>434.28399999999999</v>
      </c>
      <c r="AH897">
        <v>9888.6020000000008</v>
      </c>
      <c r="AI897">
        <v>11458.084999999999</v>
      </c>
      <c r="AJ897">
        <v>782</v>
      </c>
      <c r="AK897">
        <v>3</v>
      </c>
      <c r="AL897">
        <v>25</v>
      </c>
      <c r="AM897">
        <v>85</v>
      </c>
      <c r="AN897">
        <v>286784</v>
      </c>
      <c r="AO897">
        <v>18</v>
      </c>
      <c r="AP897" t="s">
        <v>726</v>
      </c>
      <c r="AQ897" t="s">
        <v>726</v>
      </c>
      <c r="AR897" t="s">
        <v>726</v>
      </c>
      <c r="AS897" t="s">
        <v>726</v>
      </c>
      <c r="AT897" t="s">
        <v>726</v>
      </c>
      <c r="AU897">
        <v>2007</v>
      </c>
      <c r="AV897">
        <v>0</v>
      </c>
      <c r="AW897">
        <v>1</v>
      </c>
      <c r="AX897">
        <v>2008</v>
      </c>
      <c r="AY897">
        <v>1</v>
      </c>
      <c r="AZ897">
        <v>9999</v>
      </c>
      <c r="BA897">
        <v>1</v>
      </c>
      <c r="BB897">
        <v>2007</v>
      </c>
      <c r="BC897">
        <v>1</v>
      </c>
      <c r="BD897">
        <v>2008</v>
      </c>
      <c r="BE897">
        <v>2007</v>
      </c>
      <c r="BF897">
        <v>0</v>
      </c>
      <c r="BG897">
        <v>0</v>
      </c>
      <c r="BH897">
        <v>0</v>
      </c>
      <c r="BI897">
        <v>0</v>
      </c>
      <c r="BO897">
        <v>0</v>
      </c>
      <c r="BP897">
        <v>0</v>
      </c>
      <c r="BQ897">
        <v>0</v>
      </c>
      <c r="BR897">
        <v>0</v>
      </c>
      <c r="BS897">
        <v>0</v>
      </c>
      <c r="BT897">
        <v>0</v>
      </c>
      <c r="BU897">
        <v>0</v>
      </c>
      <c r="BV897">
        <v>0</v>
      </c>
      <c r="BW897">
        <v>0</v>
      </c>
      <c r="BX897">
        <v>0</v>
      </c>
    </row>
    <row r="898" spans="1:76" x14ac:dyDescent="0.25">
      <c r="A898">
        <v>90</v>
      </c>
      <c r="B898" t="s">
        <v>134</v>
      </c>
      <c r="C898">
        <v>2013</v>
      </c>
      <c r="D898" t="s">
        <v>591</v>
      </c>
      <c r="E898">
        <v>1</v>
      </c>
      <c r="F898">
        <v>1</v>
      </c>
      <c r="G898">
        <v>3977</v>
      </c>
      <c r="H898">
        <v>0.25550915515579825</v>
      </c>
      <c r="I898">
        <v>2621</v>
      </c>
      <c r="J898">
        <v>0</v>
      </c>
      <c r="N898">
        <v>1</v>
      </c>
      <c r="O898">
        <v>25665</v>
      </c>
      <c r="P898">
        <v>1.6488917442981048</v>
      </c>
      <c r="Q898">
        <v>275</v>
      </c>
      <c r="R898">
        <v>39873</v>
      </c>
      <c r="S898">
        <v>5500</v>
      </c>
      <c r="T898">
        <v>441120</v>
      </c>
      <c r="U898">
        <v>1</v>
      </c>
      <c r="V898">
        <v>1899</v>
      </c>
      <c r="W898">
        <v>35900</v>
      </c>
      <c r="X898">
        <v>24570</v>
      </c>
      <c r="Y898">
        <v>1</v>
      </c>
      <c r="Z898">
        <v>0</v>
      </c>
      <c r="AA898" t="s">
        <v>811</v>
      </c>
      <c r="AB898">
        <v>30692</v>
      </c>
      <c r="AC898">
        <v>2.7</v>
      </c>
      <c r="AD898">
        <v>18106</v>
      </c>
      <c r="AE898">
        <v>0</v>
      </c>
      <c r="AF898">
        <v>1.35</v>
      </c>
      <c r="AG898">
        <v>492.58600000000001</v>
      </c>
      <c r="AH898">
        <v>11707.156999999999</v>
      </c>
      <c r="AI898">
        <v>13122.366</v>
      </c>
      <c r="AJ898">
        <v>124</v>
      </c>
      <c r="AK898">
        <v>16</v>
      </c>
      <c r="AL898">
        <v>24</v>
      </c>
      <c r="AM898">
        <v>2500</v>
      </c>
      <c r="AN898">
        <v>341849</v>
      </c>
      <c r="AO898">
        <v>19</v>
      </c>
      <c r="AP898" t="s">
        <v>726</v>
      </c>
      <c r="AQ898" t="s">
        <v>726</v>
      </c>
      <c r="AR898" t="s">
        <v>726</v>
      </c>
      <c r="AS898" t="s">
        <v>726</v>
      </c>
      <c r="AT898" t="s">
        <v>726</v>
      </c>
      <c r="AU898">
        <v>2007</v>
      </c>
      <c r="AV898">
        <v>0</v>
      </c>
      <c r="AW898">
        <v>1</v>
      </c>
      <c r="AX898">
        <v>2008</v>
      </c>
      <c r="AY898">
        <v>1</v>
      </c>
      <c r="AZ898">
        <v>9999</v>
      </c>
      <c r="BA898">
        <v>1</v>
      </c>
      <c r="BB898">
        <v>2007</v>
      </c>
      <c r="BC898">
        <v>1</v>
      </c>
      <c r="BD898">
        <v>2008</v>
      </c>
      <c r="BE898">
        <v>2007</v>
      </c>
      <c r="BF898">
        <v>0</v>
      </c>
      <c r="BG898">
        <v>0</v>
      </c>
      <c r="BH898">
        <v>0</v>
      </c>
      <c r="BI898">
        <v>0</v>
      </c>
      <c r="BO898">
        <v>0</v>
      </c>
      <c r="BP898">
        <v>0</v>
      </c>
      <c r="BQ898">
        <v>0</v>
      </c>
      <c r="BR898">
        <v>0</v>
      </c>
      <c r="BS898">
        <v>0</v>
      </c>
      <c r="BT898">
        <v>0</v>
      </c>
      <c r="BU898">
        <v>0</v>
      </c>
      <c r="BV898">
        <v>0</v>
      </c>
      <c r="BW898">
        <v>0</v>
      </c>
      <c r="BX898">
        <v>0</v>
      </c>
    </row>
    <row r="899" spans="1:76" x14ac:dyDescent="0.25">
      <c r="A899">
        <v>90</v>
      </c>
      <c r="B899" t="s">
        <v>134</v>
      </c>
      <c r="C899">
        <v>2014</v>
      </c>
      <c r="D899" t="s">
        <v>591</v>
      </c>
      <c r="E899">
        <v>1</v>
      </c>
      <c r="F899">
        <v>1</v>
      </c>
      <c r="G899">
        <v>3977</v>
      </c>
      <c r="H899">
        <v>0.25550915515579825</v>
      </c>
      <c r="I899">
        <v>2621</v>
      </c>
      <c r="J899">
        <v>0</v>
      </c>
      <c r="N899">
        <v>1</v>
      </c>
      <c r="O899">
        <v>25665</v>
      </c>
      <c r="P899">
        <v>1.6488917442981048</v>
      </c>
      <c r="Q899">
        <v>275</v>
      </c>
      <c r="R899">
        <v>39873</v>
      </c>
      <c r="S899">
        <v>5500</v>
      </c>
      <c r="T899">
        <v>441120</v>
      </c>
      <c r="U899">
        <v>1</v>
      </c>
      <c r="V899">
        <v>1899</v>
      </c>
      <c r="W899">
        <v>35900</v>
      </c>
      <c r="X899">
        <v>24570</v>
      </c>
      <c r="Y899">
        <v>1</v>
      </c>
      <c r="Z899">
        <v>0</v>
      </c>
      <c r="AA899" t="s">
        <v>811</v>
      </c>
      <c r="AB899">
        <v>30692</v>
      </c>
      <c r="AC899">
        <v>4.7</v>
      </c>
      <c r="AD899">
        <v>19914</v>
      </c>
      <c r="AE899">
        <v>0</v>
      </c>
      <c r="AF899">
        <v>2.35</v>
      </c>
      <c r="AG899">
        <v>597.35799999999995</v>
      </c>
      <c r="AH899">
        <v>13198.200999999999</v>
      </c>
      <c r="AI899">
        <v>14873.61</v>
      </c>
      <c r="AJ899">
        <v>1636</v>
      </c>
      <c r="AK899">
        <v>6</v>
      </c>
      <c r="AL899">
        <v>9.9700000000000006</v>
      </c>
      <c r="AM899">
        <v>1146</v>
      </c>
      <c r="AN899">
        <v>319842</v>
      </c>
      <c r="AO899">
        <v>23</v>
      </c>
      <c r="AP899">
        <v>18</v>
      </c>
      <c r="AQ899">
        <v>11</v>
      </c>
      <c r="AR899">
        <v>22</v>
      </c>
      <c r="AS899" t="s">
        <v>726</v>
      </c>
      <c r="AT899" t="s">
        <v>726</v>
      </c>
      <c r="AU899">
        <v>2007</v>
      </c>
      <c r="AV899">
        <v>0</v>
      </c>
      <c r="AW899">
        <v>1</v>
      </c>
      <c r="AX899">
        <v>2008</v>
      </c>
      <c r="AY899">
        <v>1</v>
      </c>
      <c r="AZ899">
        <v>9999</v>
      </c>
      <c r="BA899">
        <v>1</v>
      </c>
      <c r="BB899">
        <v>2007</v>
      </c>
      <c r="BC899">
        <v>1</v>
      </c>
      <c r="BD899">
        <v>2008</v>
      </c>
      <c r="BE899">
        <v>2007</v>
      </c>
      <c r="BF899">
        <v>0</v>
      </c>
      <c r="BG899">
        <v>0</v>
      </c>
      <c r="BH899">
        <v>0</v>
      </c>
      <c r="BI899">
        <v>0</v>
      </c>
      <c r="BO899">
        <v>0</v>
      </c>
      <c r="BP899">
        <v>0</v>
      </c>
      <c r="BQ899">
        <v>0</v>
      </c>
      <c r="BR899">
        <v>0</v>
      </c>
      <c r="BS899">
        <v>0</v>
      </c>
      <c r="BT899">
        <v>0</v>
      </c>
      <c r="BU899">
        <v>0</v>
      </c>
      <c r="BV899">
        <v>0</v>
      </c>
      <c r="BW899">
        <v>0</v>
      </c>
      <c r="BX899">
        <v>0</v>
      </c>
    </row>
    <row r="900" spans="1:76" x14ac:dyDescent="0.25">
      <c r="A900">
        <v>90</v>
      </c>
      <c r="B900" t="s">
        <v>134</v>
      </c>
      <c r="C900">
        <v>2015</v>
      </c>
      <c r="D900" t="s">
        <v>591</v>
      </c>
      <c r="E900">
        <v>1</v>
      </c>
      <c r="F900">
        <v>1</v>
      </c>
      <c r="G900">
        <v>3977</v>
      </c>
      <c r="H900">
        <v>0.25550915515579825</v>
      </c>
      <c r="I900">
        <v>2621</v>
      </c>
      <c r="J900">
        <v>0</v>
      </c>
      <c r="N900">
        <v>1</v>
      </c>
      <c r="O900">
        <v>25665</v>
      </c>
      <c r="P900">
        <v>1.6488917442981048</v>
      </c>
      <c r="Q900">
        <v>275</v>
      </c>
      <c r="R900">
        <v>39873</v>
      </c>
      <c r="S900">
        <v>5500</v>
      </c>
      <c r="T900">
        <v>441120</v>
      </c>
      <c r="U900">
        <v>1</v>
      </c>
      <c r="V900">
        <v>1899</v>
      </c>
      <c r="W900">
        <v>35900</v>
      </c>
      <c r="X900">
        <v>24570</v>
      </c>
      <c r="Y900">
        <v>1</v>
      </c>
      <c r="Z900">
        <v>0</v>
      </c>
      <c r="AA900" t="s">
        <v>811</v>
      </c>
      <c r="AB900">
        <v>30692</v>
      </c>
      <c r="AC900">
        <v>3.7</v>
      </c>
      <c r="AD900">
        <v>22287</v>
      </c>
      <c r="AE900">
        <v>0</v>
      </c>
      <c r="AF900">
        <v>1.85</v>
      </c>
      <c r="AG900">
        <v>623.428</v>
      </c>
      <c r="AH900">
        <v>14481.575999999999</v>
      </c>
      <c r="AI900">
        <v>15832.210999999999</v>
      </c>
      <c r="AJ900">
        <v>1923</v>
      </c>
      <c r="AK900">
        <v>11</v>
      </c>
      <c r="AL900">
        <v>24</v>
      </c>
      <c r="AM900">
        <v>24</v>
      </c>
      <c r="AN900" t="s">
        <v>726</v>
      </c>
      <c r="AO900">
        <v>209500</v>
      </c>
      <c r="AP900">
        <v>19</v>
      </c>
      <c r="AQ900">
        <v>16</v>
      </c>
      <c r="AR900">
        <v>22</v>
      </c>
      <c r="AS900">
        <v>23</v>
      </c>
      <c r="AT900">
        <v>19</v>
      </c>
      <c r="AU900">
        <v>2007</v>
      </c>
      <c r="AV900">
        <v>0</v>
      </c>
      <c r="AW900">
        <v>1</v>
      </c>
      <c r="AX900">
        <v>2008</v>
      </c>
      <c r="AY900">
        <v>1</v>
      </c>
      <c r="AZ900">
        <v>9999</v>
      </c>
      <c r="BA900">
        <v>1</v>
      </c>
      <c r="BB900">
        <v>2007</v>
      </c>
      <c r="BC900">
        <v>1</v>
      </c>
      <c r="BD900">
        <v>2008</v>
      </c>
      <c r="BE900">
        <v>2007</v>
      </c>
      <c r="BF900">
        <v>0</v>
      </c>
      <c r="BG900">
        <v>0</v>
      </c>
      <c r="BH900">
        <v>0</v>
      </c>
      <c r="BI900">
        <v>0</v>
      </c>
      <c r="BO900">
        <v>0</v>
      </c>
      <c r="BP900">
        <v>0</v>
      </c>
      <c r="BQ900">
        <v>0</v>
      </c>
      <c r="BR900">
        <v>0</v>
      </c>
      <c r="BS900">
        <v>0</v>
      </c>
      <c r="BT900">
        <v>0</v>
      </c>
      <c r="BU900">
        <v>0</v>
      </c>
      <c r="BV900">
        <v>0</v>
      </c>
      <c r="BW900">
        <v>0</v>
      </c>
      <c r="BX900">
        <v>0</v>
      </c>
    </row>
    <row r="901" spans="1:76" x14ac:dyDescent="0.25">
      <c r="A901">
        <v>90</v>
      </c>
      <c r="B901" t="s">
        <v>134</v>
      </c>
      <c r="C901">
        <v>2016</v>
      </c>
      <c r="D901" t="s">
        <v>591</v>
      </c>
      <c r="E901">
        <v>1</v>
      </c>
      <c r="F901">
        <v>1</v>
      </c>
      <c r="G901">
        <v>3977</v>
      </c>
      <c r="H901">
        <v>0.25550915515579825</v>
      </c>
      <c r="I901">
        <v>2621</v>
      </c>
      <c r="J901">
        <v>0</v>
      </c>
      <c r="N901">
        <v>1</v>
      </c>
      <c r="O901">
        <v>25665</v>
      </c>
      <c r="P901">
        <v>1.6488917442981048</v>
      </c>
      <c r="Q901">
        <v>275</v>
      </c>
      <c r="R901">
        <v>39873</v>
      </c>
      <c r="S901">
        <v>5500</v>
      </c>
      <c r="T901">
        <v>441120</v>
      </c>
      <c r="U901">
        <v>1</v>
      </c>
      <c r="V901">
        <v>1899</v>
      </c>
      <c r="W901">
        <v>35900</v>
      </c>
      <c r="X901">
        <v>24570</v>
      </c>
      <c r="Y901">
        <v>1</v>
      </c>
      <c r="Z901">
        <v>0</v>
      </c>
      <c r="AA901" t="s">
        <v>811</v>
      </c>
      <c r="AB901">
        <v>30692</v>
      </c>
      <c r="AC901" t="s">
        <v>726</v>
      </c>
      <c r="AD901" t="s">
        <v>726</v>
      </c>
      <c r="AE901" t="s">
        <v>726</v>
      </c>
      <c r="AF901" t="s">
        <v>726</v>
      </c>
      <c r="AG901" t="s">
        <v>726</v>
      </c>
      <c r="AH901" t="s">
        <v>726</v>
      </c>
      <c r="AI901" t="s">
        <v>726</v>
      </c>
      <c r="AJ901" t="s">
        <v>726</v>
      </c>
      <c r="AK901" t="s">
        <v>726</v>
      </c>
      <c r="AL901" t="s">
        <v>726</v>
      </c>
      <c r="AM901">
        <v>24</v>
      </c>
      <c r="AN901" t="s">
        <v>726</v>
      </c>
      <c r="AO901" t="s">
        <v>726</v>
      </c>
      <c r="AP901" t="s">
        <v>726</v>
      </c>
      <c r="AQ901" t="s">
        <v>726</v>
      </c>
      <c r="AR901" t="s">
        <v>726</v>
      </c>
      <c r="AS901" t="s">
        <v>726</v>
      </c>
      <c r="AT901">
        <v>25</v>
      </c>
      <c r="AU901">
        <v>2007</v>
      </c>
      <c r="AV901">
        <v>0</v>
      </c>
      <c r="AW901">
        <v>1</v>
      </c>
      <c r="AX901">
        <v>2008</v>
      </c>
      <c r="AY901">
        <v>1</v>
      </c>
      <c r="AZ901">
        <v>9999</v>
      </c>
      <c r="BA901">
        <v>1</v>
      </c>
      <c r="BB901">
        <v>2007</v>
      </c>
      <c r="BC901">
        <v>1</v>
      </c>
      <c r="BD901">
        <v>2008</v>
      </c>
      <c r="BE901">
        <v>2007</v>
      </c>
      <c r="BF901">
        <v>0</v>
      </c>
      <c r="BG901">
        <v>0</v>
      </c>
      <c r="BH901">
        <v>0</v>
      </c>
      <c r="BI901">
        <v>0</v>
      </c>
      <c r="BO901">
        <v>0</v>
      </c>
      <c r="BP901">
        <v>0</v>
      </c>
      <c r="BQ901">
        <v>0</v>
      </c>
      <c r="BR901">
        <v>0</v>
      </c>
      <c r="BS901">
        <v>0</v>
      </c>
      <c r="BT901">
        <v>0</v>
      </c>
      <c r="BU901">
        <v>0</v>
      </c>
      <c r="BV901">
        <v>0</v>
      </c>
      <c r="BW901">
        <v>0</v>
      </c>
      <c r="BX901">
        <v>0</v>
      </c>
    </row>
    <row r="902" spans="1:76" x14ac:dyDescent="0.25">
      <c r="A902">
        <v>91</v>
      </c>
      <c r="B902" t="s">
        <v>135</v>
      </c>
      <c r="C902">
        <v>2007</v>
      </c>
      <c r="D902" t="s">
        <v>591</v>
      </c>
      <c r="E902">
        <v>1</v>
      </c>
      <c r="F902">
        <v>1</v>
      </c>
      <c r="G902">
        <v>481538</v>
      </c>
      <c r="H902">
        <v>14.162882352941176</v>
      </c>
      <c r="I902">
        <v>152618</v>
      </c>
      <c r="J902">
        <v>1</v>
      </c>
      <c r="K902">
        <v>12640</v>
      </c>
      <c r="L902">
        <v>0.37176470588235294</v>
      </c>
      <c r="M902">
        <v>3086</v>
      </c>
      <c r="N902">
        <v>2</v>
      </c>
      <c r="O902">
        <v>9017</v>
      </c>
      <c r="P902">
        <v>0.26520588235294118</v>
      </c>
      <c r="Q902">
        <v>74</v>
      </c>
      <c r="R902">
        <v>39600</v>
      </c>
      <c r="S902">
        <v>7389</v>
      </c>
      <c r="T902">
        <v>541611</v>
      </c>
      <c r="U902">
        <v>1</v>
      </c>
      <c r="V902">
        <v>0</v>
      </c>
      <c r="W902">
        <v>0</v>
      </c>
      <c r="X902">
        <v>0</v>
      </c>
      <c r="Y902">
        <v>1</v>
      </c>
      <c r="Z902">
        <v>1</v>
      </c>
      <c r="AA902" t="s">
        <v>812</v>
      </c>
      <c r="AB902">
        <v>2301068</v>
      </c>
      <c r="AC902" t="s">
        <v>726</v>
      </c>
      <c r="AD902">
        <v>32318</v>
      </c>
      <c r="AE902" t="s">
        <v>726</v>
      </c>
      <c r="AF902" t="s">
        <v>726</v>
      </c>
      <c r="AG902">
        <v>1243.1479999999999</v>
      </c>
      <c r="AH902">
        <v>10747.162</v>
      </c>
      <c r="AI902">
        <v>21452.746999999999</v>
      </c>
      <c r="AJ902" t="s">
        <v>726</v>
      </c>
      <c r="AK902">
        <v>36</v>
      </c>
      <c r="AL902">
        <v>1100</v>
      </c>
      <c r="AM902" t="s">
        <v>726</v>
      </c>
      <c r="AN902" t="s">
        <v>726</v>
      </c>
      <c r="AO902" t="s">
        <v>726</v>
      </c>
      <c r="AP902" t="s">
        <v>726</v>
      </c>
      <c r="AQ902" t="s">
        <v>726</v>
      </c>
      <c r="AR902" t="s">
        <v>726</v>
      </c>
      <c r="AS902" t="s">
        <v>726</v>
      </c>
      <c r="AT902" t="s">
        <v>726</v>
      </c>
      <c r="AU902">
        <v>2016</v>
      </c>
      <c r="AV902">
        <v>1</v>
      </c>
      <c r="AW902">
        <v>2</v>
      </c>
      <c r="AX902">
        <v>2007</v>
      </c>
      <c r="AY902">
        <v>2</v>
      </c>
      <c r="AZ902">
        <v>9999</v>
      </c>
      <c r="BA902">
        <v>2</v>
      </c>
      <c r="BB902">
        <v>2016</v>
      </c>
      <c r="BC902">
        <v>2</v>
      </c>
      <c r="BD902">
        <v>2007</v>
      </c>
      <c r="BE902">
        <v>2007</v>
      </c>
      <c r="BF902">
        <v>0</v>
      </c>
      <c r="BG902">
        <v>1</v>
      </c>
      <c r="BH902">
        <v>0</v>
      </c>
      <c r="BI902">
        <v>1</v>
      </c>
      <c r="BO902">
        <v>0</v>
      </c>
      <c r="BP902">
        <v>0</v>
      </c>
      <c r="BQ902">
        <v>0</v>
      </c>
      <c r="BR902">
        <v>2</v>
      </c>
      <c r="BS902">
        <v>0</v>
      </c>
      <c r="BT902">
        <v>0</v>
      </c>
      <c r="BU902">
        <v>0</v>
      </c>
      <c r="BV902">
        <v>0</v>
      </c>
      <c r="BW902">
        <v>0</v>
      </c>
      <c r="BX902">
        <v>0</v>
      </c>
    </row>
    <row r="903" spans="1:76" x14ac:dyDescent="0.25">
      <c r="A903">
        <v>91</v>
      </c>
      <c r="B903" t="s">
        <v>135</v>
      </c>
      <c r="C903">
        <v>2008</v>
      </c>
      <c r="D903" t="s">
        <v>591</v>
      </c>
      <c r="E903">
        <v>1</v>
      </c>
      <c r="F903">
        <v>1</v>
      </c>
      <c r="G903">
        <v>481538</v>
      </c>
      <c r="H903">
        <v>14.162882352941176</v>
      </c>
      <c r="I903">
        <v>152618</v>
      </c>
      <c r="J903">
        <v>1</v>
      </c>
      <c r="K903">
        <v>12640</v>
      </c>
      <c r="L903">
        <v>0.37176470588235294</v>
      </c>
      <c r="M903">
        <v>3086</v>
      </c>
      <c r="N903">
        <v>2</v>
      </c>
      <c r="O903">
        <v>9017</v>
      </c>
      <c r="P903">
        <v>0.26520588235294118</v>
      </c>
      <c r="Q903">
        <v>74</v>
      </c>
      <c r="R903">
        <v>39600</v>
      </c>
      <c r="S903">
        <v>7389</v>
      </c>
      <c r="T903">
        <v>541611</v>
      </c>
      <c r="U903">
        <v>1</v>
      </c>
      <c r="V903">
        <v>0</v>
      </c>
      <c r="W903">
        <v>0</v>
      </c>
      <c r="X903">
        <v>0</v>
      </c>
      <c r="Y903">
        <v>1</v>
      </c>
      <c r="Z903">
        <v>1</v>
      </c>
      <c r="AA903" t="s">
        <v>812</v>
      </c>
      <c r="AB903">
        <v>2301068</v>
      </c>
      <c r="AC903">
        <v>0</v>
      </c>
      <c r="AD903">
        <v>32318</v>
      </c>
      <c r="AE903">
        <v>0</v>
      </c>
      <c r="AF903">
        <v>0</v>
      </c>
      <c r="AG903">
        <v>1691.751</v>
      </c>
      <c r="AH903">
        <v>12398.525</v>
      </c>
      <c r="AI903">
        <v>25313.826000000001</v>
      </c>
      <c r="AJ903">
        <v>2176</v>
      </c>
      <c r="AK903">
        <v>36</v>
      </c>
      <c r="AL903" t="s">
        <v>726</v>
      </c>
      <c r="AM903" t="s">
        <v>726</v>
      </c>
      <c r="AN903">
        <v>66000</v>
      </c>
      <c r="AO903">
        <v>12</v>
      </c>
      <c r="AP903" t="s">
        <v>726</v>
      </c>
      <c r="AQ903" t="s">
        <v>726</v>
      </c>
      <c r="AR903" t="s">
        <v>726</v>
      </c>
      <c r="AS903" t="s">
        <v>726</v>
      </c>
      <c r="AT903" t="s">
        <v>726</v>
      </c>
      <c r="AU903">
        <v>2016</v>
      </c>
      <c r="AV903">
        <v>1</v>
      </c>
      <c r="AW903">
        <v>2</v>
      </c>
      <c r="AX903">
        <v>2007</v>
      </c>
      <c r="AY903">
        <v>2</v>
      </c>
      <c r="AZ903">
        <v>9999</v>
      </c>
      <c r="BA903">
        <v>2</v>
      </c>
      <c r="BB903">
        <v>2016</v>
      </c>
      <c r="BC903">
        <v>2</v>
      </c>
      <c r="BD903">
        <v>2007</v>
      </c>
      <c r="BE903">
        <v>2007</v>
      </c>
      <c r="BF903">
        <v>0</v>
      </c>
      <c r="BG903">
        <v>1</v>
      </c>
      <c r="BH903">
        <v>0</v>
      </c>
      <c r="BI903">
        <v>1</v>
      </c>
      <c r="BO903">
        <v>0</v>
      </c>
      <c r="BP903">
        <v>0</v>
      </c>
      <c r="BQ903">
        <v>0</v>
      </c>
      <c r="BR903">
        <v>17</v>
      </c>
      <c r="BS903">
        <v>2</v>
      </c>
      <c r="BT903">
        <v>38</v>
      </c>
      <c r="BU903">
        <v>0</v>
      </c>
      <c r="BV903">
        <v>0</v>
      </c>
      <c r="BW903">
        <v>2</v>
      </c>
      <c r="BX903">
        <v>12</v>
      </c>
    </row>
    <row r="904" spans="1:76" x14ac:dyDescent="0.25">
      <c r="A904">
        <v>91</v>
      </c>
      <c r="B904" t="s">
        <v>135</v>
      </c>
      <c r="C904">
        <v>2009</v>
      </c>
      <c r="D904" t="s">
        <v>591</v>
      </c>
      <c r="E904">
        <v>1</v>
      </c>
      <c r="F904">
        <v>1</v>
      </c>
      <c r="G904">
        <v>481538</v>
      </c>
      <c r="H904">
        <v>14.162882352941176</v>
      </c>
      <c r="I904">
        <v>152618</v>
      </c>
      <c r="J904">
        <v>1</v>
      </c>
      <c r="K904">
        <v>12640</v>
      </c>
      <c r="L904">
        <v>0.37176470588235294</v>
      </c>
      <c r="M904">
        <v>3086</v>
      </c>
      <c r="N904">
        <v>2</v>
      </c>
      <c r="O904">
        <v>9017</v>
      </c>
      <c r="P904">
        <v>0.26520588235294118</v>
      </c>
      <c r="Q904">
        <v>74</v>
      </c>
      <c r="R904">
        <v>39600</v>
      </c>
      <c r="S904">
        <v>7389</v>
      </c>
      <c r="T904">
        <v>541611</v>
      </c>
      <c r="U904">
        <v>1</v>
      </c>
      <c r="V904">
        <v>0</v>
      </c>
      <c r="W904">
        <v>0</v>
      </c>
      <c r="X904">
        <v>0</v>
      </c>
      <c r="Y904">
        <v>1</v>
      </c>
      <c r="Z904">
        <v>1</v>
      </c>
      <c r="AA904" t="s">
        <v>812</v>
      </c>
      <c r="AB904">
        <v>2301068</v>
      </c>
      <c r="AC904">
        <v>0.4</v>
      </c>
      <c r="AD904">
        <v>30000</v>
      </c>
      <c r="AE904">
        <v>0</v>
      </c>
      <c r="AF904">
        <v>0.2</v>
      </c>
      <c r="AG904">
        <v>1589.963</v>
      </c>
      <c r="AH904">
        <v>12255.734</v>
      </c>
      <c r="AI904">
        <v>23170.968000000001</v>
      </c>
      <c r="AJ904">
        <v>-2330</v>
      </c>
      <c r="AK904" t="s">
        <v>726</v>
      </c>
      <c r="AL904">
        <v>40</v>
      </c>
      <c r="AM904">
        <v>64000</v>
      </c>
      <c r="AN904">
        <v>66760</v>
      </c>
      <c r="AO904">
        <v>7</v>
      </c>
      <c r="AP904" t="s">
        <v>726</v>
      </c>
      <c r="AQ904" t="s">
        <v>726</v>
      </c>
      <c r="AR904" t="s">
        <v>726</v>
      </c>
      <c r="AS904" t="s">
        <v>726</v>
      </c>
      <c r="AT904" t="s">
        <v>726</v>
      </c>
      <c r="AU904">
        <v>2016</v>
      </c>
      <c r="AV904">
        <v>1</v>
      </c>
      <c r="AW904">
        <v>2</v>
      </c>
      <c r="AX904">
        <v>2007</v>
      </c>
      <c r="AY904">
        <v>2</v>
      </c>
      <c r="AZ904">
        <v>9999</v>
      </c>
      <c r="BA904">
        <v>2</v>
      </c>
      <c r="BB904">
        <v>2016</v>
      </c>
      <c r="BC904">
        <v>2</v>
      </c>
      <c r="BD904">
        <v>2007</v>
      </c>
      <c r="BE904">
        <v>2007</v>
      </c>
      <c r="BF904">
        <v>0</v>
      </c>
      <c r="BG904">
        <v>1</v>
      </c>
      <c r="BH904">
        <v>0</v>
      </c>
      <c r="BI904">
        <v>1</v>
      </c>
      <c r="BO904">
        <v>0</v>
      </c>
      <c r="BP904">
        <v>0</v>
      </c>
      <c r="BQ904">
        <v>0</v>
      </c>
      <c r="BR904">
        <v>64</v>
      </c>
      <c r="BS904">
        <v>43</v>
      </c>
      <c r="BT904">
        <v>214</v>
      </c>
      <c r="BU904">
        <v>0</v>
      </c>
      <c r="BV904">
        <v>0</v>
      </c>
      <c r="BW904">
        <v>18</v>
      </c>
      <c r="BX904">
        <v>109</v>
      </c>
    </row>
    <row r="905" spans="1:76" x14ac:dyDescent="0.25">
      <c r="A905">
        <v>91</v>
      </c>
      <c r="B905" t="s">
        <v>135</v>
      </c>
      <c r="C905">
        <v>2010</v>
      </c>
      <c r="D905" t="s">
        <v>591</v>
      </c>
      <c r="E905">
        <v>1</v>
      </c>
      <c r="F905">
        <v>1</v>
      </c>
      <c r="G905">
        <v>481538</v>
      </c>
      <c r="H905">
        <v>14.162882352941176</v>
      </c>
      <c r="I905">
        <v>152618</v>
      </c>
      <c r="J905">
        <v>1</v>
      </c>
      <c r="K905">
        <v>12640</v>
      </c>
      <c r="L905">
        <v>0.37176470588235294</v>
      </c>
      <c r="M905">
        <v>3086</v>
      </c>
      <c r="N905">
        <v>2</v>
      </c>
      <c r="O905">
        <v>9017</v>
      </c>
      <c r="P905">
        <v>0.26520588235294118</v>
      </c>
      <c r="Q905">
        <v>74</v>
      </c>
      <c r="R905">
        <v>39600</v>
      </c>
      <c r="S905">
        <v>7389</v>
      </c>
      <c r="T905">
        <v>541611</v>
      </c>
      <c r="U905">
        <v>1</v>
      </c>
      <c r="V905">
        <v>0</v>
      </c>
      <c r="W905">
        <v>0</v>
      </c>
      <c r="X905">
        <v>0</v>
      </c>
      <c r="Y905">
        <v>1</v>
      </c>
      <c r="Z905">
        <v>1</v>
      </c>
      <c r="AA905" t="s">
        <v>812</v>
      </c>
      <c r="AB905">
        <v>2301068</v>
      </c>
      <c r="AC905">
        <v>1.7</v>
      </c>
      <c r="AD905">
        <v>31000</v>
      </c>
      <c r="AE905">
        <v>0</v>
      </c>
      <c r="AF905">
        <v>0.85</v>
      </c>
      <c r="AG905">
        <v>1780.6559999999999</v>
      </c>
      <c r="AH905">
        <v>12835.253000000001</v>
      </c>
      <c r="AI905">
        <v>23094.078000000001</v>
      </c>
      <c r="AJ905">
        <v>1200</v>
      </c>
      <c r="AK905">
        <v>7</v>
      </c>
      <c r="AL905">
        <v>40</v>
      </c>
      <c r="AM905">
        <v>1000</v>
      </c>
      <c r="AN905">
        <v>88000</v>
      </c>
      <c r="AO905" t="s">
        <v>726</v>
      </c>
      <c r="AP905" t="s">
        <v>726</v>
      </c>
      <c r="AQ905" t="s">
        <v>726</v>
      </c>
      <c r="AR905" t="s">
        <v>726</v>
      </c>
      <c r="AS905" t="s">
        <v>726</v>
      </c>
      <c r="AT905" t="s">
        <v>726</v>
      </c>
      <c r="AU905">
        <v>2016</v>
      </c>
      <c r="AV905">
        <v>1</v>
      </c>
      <c r="AW905">
        <v>2</v>
      </c>
      <c r="AX905">
        <v>2007</v>
      </c>
      <c r="AY905">
        <v>2</v>
      </c>
      <c r="AZ905">
        <v>9999</v>
      </c>
      <c r="BA905">
        <v>2</v>
      </c>
      <c r="BB905">
        <v>2016</v>
      </c>
      <c r="BC905">
        <v>2</v>
      </c>
      <c r="BD905">
        <v>2007</v>
      </c>
      <c r="BE905">
        <v>2007</v>
      </c>
      <c r="BF905">
        <v>0</v>
      </c>
      <c r="BG905">
        <v>1</v>
      </c>
      <c r="BH905">
        <v>0</v>
      </c>
      <c r="BI905">
        <v>1</v>
      </c>
      <c r="BO905">
        <v>0</v>
      </c>
      <c r="BP905">
        <v>0</v>
      </c>
      <c r="BQ905">
        <v>0</v>
      </c>
      <c r="BR905">
        <v>155</v>
      </c>
      <c r="BS905">
        <v>108</v>
      </c>
      <c r="BT905">
        <v>926</v>
      </c>
      <c r="BU905">
        <v>37</v>
      </c>
      <c r="BV905">
        <v>27</v>
      </c>
      <c r="BW905">
        <v>31</v>
      </c>
      <c r="BX905">
        <v>6</v>
      </c>
    </row>
    <row r="906" spans="1:76" x14ac:dyDescent="0.25">
      <c r="A906">
        <v>91</v>
      </c>
      <c r="B906" t="s">
        <v>135</v>
      </c>
      <c r="C906">
        <v>2011</v>
      </c>
      <c r="D906" t="s">
        <v>591</v>
      </c>
      <c r="E906">
        <v>1</v>
      </c>
      <c r="F906">
        <v>1</v>
      </c>
      <c r="G906">
        <v>481538</v>
      </c>
      <c r="H906">
        <v>14.162882352941176</v>
      </c>
      <c r="I906">
        <v>152618</v>
      </c>
      <c r="J906">
        <v>1</v>
      </c>
      <c r="K906">
        <v>12640</v>
      </c>
      <c r="L906">
        <v>0.37176470588235294</v>
      </c>
      <c r="M906">
        <v>3086</v>
      </c>
      <c r="N906">
        <v>2</v>
      </c>
      <c r="O906">
        <v>9017</v>
      </c>
      <c r="P906">
        <v>0.26520588235294118</v>
      </c>
      <c r="Q906">
        <v>74</v>
      </c>
      <c r="R906">
        <v>39600</v>
      </c>
      <c r="S906">
        <v>7389</v>
      </c>
      <c r="T906">
        <v>541611</v>
      </c>
      <c r="U906">
        <v>1</v>
      </c>
      <c r="V906">
        <v>0</v>
      </c>
      <c r="W906">
        <v>0</v>
      </c>
      <c r="X906">
        <v>0</v>
      </c>
      <c r="Y906">
        <v>1</v>
      </c>
      <c r="Z906">
        <v>1</v>
      </c>
      <c r="AA906" t="s">
        <v>812</v>
      </c>
      <c r="AB906">
        <v>2301068</v>
      </c>
      <c r="AC906">
        <v>0.2</v>
      </c>
      <c r="AD906">
        <v>34000</v>
      </c>
      <c r="AE906">
        <v>0</v>
      </c>
      <c r="AF906">
        <v>0.1</v>
      </c>
      <c r="AG906">
        <v>2277.6770000000001</v>
      </c>
      <c r="AH906">
        <v>15731.51</v>
      </c>
      <c r="AI906">
        <v>27352.914000000001</v>
      </c>
      <c r="AJ906">
        <v>2600</v>
      </c>
      <c r="AK906">
        <v>-7</v>
      </c>
      <c r="AL906">
        <v>39</v>
      </c>
      <c r="AM906">
        <v>1600</v>
      </c>
      <c r="AN906">
        <v>405000</v>
      </c>
      <c r="AO906" t="s">
        <v>726</v>
      </c>
      <c r="AP906" t="s">
        <v>726</v>
      </c>
      <c r="AQ906" t="s">
        <v>726</v>
      </c>
      <c r="AR906" t="s">
        <v>726</v>
      </c>
      <c r="AS906" t="s">
        <v>726</v>
      </c>
      <c r="AT906" t="s">
        <v>726</v>
      </c>
      <c r="AU906">
        <v>2016</v>
      </c>
      <c r="AV906">
        <v>1</v>
      </c>
      <c r="AW906">
        <v>2</v>
      </c>
      <c r="AX906">
        <v>2007</v>
      </c>
      <c r="AY906">
        <v>2</v>
      </c>
      <c r="AZ906">
        <v>9999</v>
      </c>
      <c r="BA906">
        <v>2</v>
      </c>
      <c r="BB906">
        <v>2016</v>
      </c>
      <c r="BC906">
        <v>2</v>
      </c>
      <c r="BD906">
        <v>2007</v>
      </c>
      <c r="BE906">
        <v>2007</v>
      </c>
      <c r="BF906">
        <v>0</v>
      </c>
      <c r="BG906">
        <v>1</v>
      </c>
      <c r="BH906">
        <v>0</v>
      </c>
      <c r="BI906">
        <v>1</v>
      </c>
      <c r="BO906">
        <v>0</v>
      </c>
      <c r="BP906">
        <v>0</v>
      </c>
      <c r="BQ906">
        <v>0</v>
      </c>
      <c r="BR906">
        <v>1</v>
      </c>
      <c r="BS906">
        <v>0</v>
      </c>
      <c r="BT906">
        <v>5</v>
      </c>
      <c r="BU906">
        <v>0</v>
      </c>
      <c r="BV906">
        <v>1</v>
      </c>
      <c r="BW906">
        <v>4</v>
      </c>
      <c r="BX906">
        <v>58</v>
      </c>
    </row>
    <row r="907" spans="1:76" x14ac:dyDescent="0.25">
      <c r="A907">
        <v>91</v>
      </c>
      <c r="B907" t="s">
        <v>135</v>
      </c>
      <c r="C907">
        <v>2012</v>
      </c>
      <c r="D907" t="s">
        <v>591</v>
      </c>
      <c r="E907">
        <v>1</v>
      </c>
      <c r="F907">
        <v>1</v>
      </c>
      <c r="G907">
        <v>481538</v>
      </c>
      <c r="H907">
        <v>14.162882352941176</v>
      </c>
      <c r="I907">
        <v>152618</v>
      </c>
      <c r="J907">
        <v>1</v>
      </c>
      <c r="K907">
        <v>12640</v>
      </c>
      <c r="L907">
        <v>0.37176470588235294</v>
      </c>
      <c r="M907">
        <v>3086</v>
      </c>
      <c r="N907">
        <v>2</v>
      </c>
      <c r="O907">
        <v>9017</v>
      </c>
      <c r="P907">
        <v>0.26520588235294118</v>
      </c>
      <c r="Q907">
        <v>74</v>
      </c>
      <c r="R907">
        <v>39600</v>
      </c>
      <c r="S907">
        <v>7389</v>
      </c>
      <c r="T907">
        <v>541611</v>
      </c>
      <c r="U907">
        <v>1</v>
      </c>
      <c r="V907">
        <v>0</v>
      </c>
      <c r="W907">
        <v>0</v>
      </c>
      <c r="X907">
        <v>0</v>
      </c>
      <c r="Y907">
        <v>1</v>
      </c>
      <c r="Z907">
        <v>1</v>
      </c>
      <c r="AA907" t="s">
        <v>812</v>
      </c>
      <c r="AB907">
        <v>2301068</v>
      </c>
      <c r="AC907">
        <v>0.9</v>
      </c>
      <c r="AD907">
        <v>38000</v>
      </c>
      <c r="AE907">
        <v>0</v>
      </c>
      <c r="AF907">
        <v>0.45</v>
      </c>
      <c r="AG907">
        <v>2553.5100000000002</v>
      </c>
      <c r="AH907">
        <v>16665.415000000001</v>
      </c>
      <c r="AI907">
        <v>29777.985000000001</v>
      </c>
      <c r="AJ907">
        <v>1900</v>
      </c>
      <c r="AK907">
        <v>4</v>
      </c>
      <c r="AL907">
        <v>35</v>
      </c>
      <c r="AM907">
        <v>3270</v>
      </c>
      <c r="AN907" t="s">
        <v>726</v>
      </c>
      <c r="AO907" t="s">
        <v>726</v>
      </c>
      <c r="AP907" t="s">
        <v>726</v>
      </c>
      <c r="AQ907" t="s">
        <v>726</v>
      </c>
      <c r="AR907" t="s">
        <v>726</v>
      </c>
      <c r="AS907" t="s">
        <v>726</v>
      </c>
      <c r="AT907" t="s">
        <v>726</v>
      </c>
      <c r="AU907">
        <v>2016</v>
      </c>
      <c r="AV907">
        <v>1</v>
      </c>
      <c r="AW907">
        <v>2</v>
      </c>
      <c r="AX907">
        <v>2007</v>
      </c>
      <c r="AY907">
        <v>2</v>
      </c>
      <c r="AZ907">
        <v>9999</v>
      </c>
      <c r="BA907">
        <v>2</v>
      </c>
      <c r="BB907">
        <v>2016</v>
      </c>
      <c r="BC907">
        <v>2</v>
      </c>
      <c r="BD907">
        <v>2007</v>
      </c>
      <c r="BE907">
        <v>2007</v>
      </c>
      <c r="BF907">
        <v>0</v>
      </c>
      <c r="BG907">
        <v>1</v>
      </c>
      <c r="BH907">
        <v>0</v>
      </c>
      <c r="BI907">
        <v>1</v>
      </c>
      <c r="BO907">
        <v>0</v>
      </c>
      <c r="BP907">
        <v>0</v>
      </c>
      <c r="BQ907">
        <v>0</v>
      </c>
      <c r="BR907">
        <v>226</v>
      </c>
      <c r="BS907">
        <v>163</v>
      </c>
      <c r="BT907">
        <v>3644</v>
      </c>
      <c r="BU907">
        <v>504</v>
      </c>
      <c r="BV907">
        <v>53</v>
      </c>
      <c r="BW907">
        <v>38</v>
      </c>
      <c r="BX907">
        <v>46</v>
      </c>
    </row>
    <row r="908" spans="1:76" x14ac:dyDescent="0.25">
      <c r="A908">
        <v>91</v>
      </c>
      <c r="B908" t="s">
        <v>135</v>
      </c>
      <c r="C908">
        <v>2013</v>
      </c>
      <c r="D908" t="s">
        <v>591</v>
      </c>
      <c r="E908">
        <v>1</v>
      </c>
      <c r="F908">
        <v>1</v>
      </c>
      <c r="G908">
        <v>481538</v>
      </c>
      <c r="H908">
        <v>14.162882352941176</v>
      </c>
      <c r="I908">
        <v>152618</v>
      </c>
      <c r="J908">
        <v>1</v>
      </c>
      <c r="K908">
        <v>12640</v>
      </c>
      <c r="L908">
        <v>0.37176470588235294</v>
      </c>
      <c r="M908">
        <v>3086</v>
      </c>
      <c r="N908">
        <v>2</v>
      </c>
      <c r="O908">
        <v>9017</v>
      </c>
      <c r="P908">
        <v>0.26520588235294118</v>
      </c>
      <c r="Q908">
        <v>74</v>
      </c>
      <c r="R908">
        <v>39600</v>
      </c>
      <c r="S908">
        <v>7389</v>
      </c>
      <c r="T908">
        <v>541611</v>
      </c>
      <c r="U908">
        <v>1</v>
      </c>
      <c r="V908">
        <v>0</v>
      </c>
      <c r="W908">
        <v>0</v>
      </c>
      <c r="X908">
        <v>0</v>
      </c>
      <c r="Y908">
        <v>1</v>
      </c>
      <c r="Z908">
        <v>1</v>
      </c>
      <c r="AA908" t="s">
        <v>812</v>
      </c>
      <c r="AB908">
        <v>2301068</v>
      </c>
      <c r="AC908">
        <v>1</v>
      </c>
      <c r="AD908">
        <v>36590</v>
      </c>
      <c r="AE908">
        <v>0</v>
      </c>
      <c r="AF908">
        <v>0.5</v>
      </c>
      <c r="AG908">
        <v>3281.8780000000002</v>
      </c>
      <c r="AH908">
        <v>16867.048999999999</v>
      </c>
      <c r="AI908">
        <v>30394.285</v>
      </c>
      <c r="AJ908">
        <v>-973</v>
      </c>
      <c r="AK908">
        <v>9</v>
      </c>
      <c r="AL908">
        <v>35</v>
      </c>
      <c r="AM908">
        <v>2000</v>
      </c>
      <c r="AN908">
        <v>2000000</v>
      </c>
      <c r="AO908" t="s">
        <v>726</v>
      </c>
      <c r="AP908" t="s">
        <v>726</v>
      </c>
      <c r="AQ908" t="s">
        <v>726</v>
      </c>
      <c r="AR908" t="s">
        <v>726</v>
      </c>
      <c r="AS908" t="s">
        <v>726</v>
      </c>
      <c r="AT908" t="s">
        <v>726</v>
      </c>
      <c r="AU908">
        <v>2016</v>
      </c>
      <c r="AV908">
        <v>1</v>
      </c>
      <c r="AW908">
        <v>2</v>
      </c>
      <c r="AX908">
        <v>2007</v>
      </c>
      <c r="AY908">
        <v>2</v>
      </c>
      <c r="AZ908">
        <v>9999</v>
      </c>
      <c r="BA908">
        <v>2</v>
      </c>
      <c r="BB908">
        <v>2016</v>
      </c>
      <c r="BC908">
        <v>2</v>
      </c>
      <c r="BD908">
        <v>2007</v>
      </c>
      <c r="BE908">
        <v>2007</v>
      </c>
      <c r="BF908">
        <v>0</v>
      </c>
      <c r="BG908">
        <v>1</v>
      </c>
      <c r="BH908">
        <v>0</v>
      </c>
      <c r="BI908">
        <v>1</v>
      </c>
      <c r="BO908">
        <v>0</v>
      </c>
      <c r="BP908">
        <v>0</v>
      </c>
      <c r="BQ908">
        <v>0</v>
      </c>
      <c r="BR908">
        <v>249</v>
      </c>
      <c r="BS908">
        <v>167</v>
      </c>
      <c r="BT908">
        <v>4155</v>
      </c>
      <c r="BU908">
        <v>568</v>
      </c>
      <c r="BV908">
        <v>0</v>
      </c>
      <c r="BW908">
        <v>26</v>
      </c>
      <c r="BX908">
        <v>113</v>
      </c>
    </row>
    <row r="909" spans="1:76" x14ac:dyDescent="0.25">
      <c r="A909">
        <v>91</v>
      </c>
      <c r="B909" t="s">
        <v>135</v>
      </c>
      <c r="C909">
        <v>2014</v>
      </c>
      <c r="D909" t="s">
        <v>591</v>
      </c>
      <c r="E909">
        <v>1</v>
      </c>
      <c r="F909">
        <v>1</v>
      </c>
      <c r="G909">
        <v>481538</v>
      </c>
      <c r="H909">
        <v>14.162882352941176</v>
      </c>
      <c r="I909">
        <v>152618</v>
      </c>
      <c r="J909">
        <v>1</v>
      </c>
      <c r="K909">
        <v>12640</v>
      </c>
      <c r="L909">
        <v>0.37176470588235294</v>
      </c>
      <c r="M909">
        <v>3086</v>
      </c>
      <c r="N909">
        <v>2</v>
      </c>
      <c r="O909">
        <v>9017</v>
      </c>
      <c r="P909">
        <v>0.26520588235294118</v>
      </c>
      <c r="Q909">
        <v>74</v>
      </c>
      <c r="R909">
        <v>39600</v>
      </c>
      <c r="S909">
        <v>7389</v>
      </c>
      <c r="T909">
        <v>541611</v>
      </c>
      <c r="U909">
        <v>1</v>
      </c>
      <c r="V909">
        <v>0</v>
      </c>
      <c r="W909">
        <v>0</v>
      </c>
      <c r="X909">
        <v>0</v>
      </c>
      <c r="Y909">
        <v>1</v>
      </c>
      <c r="Z909">
        <v>1</v>
      </c>
      <c r="AA909" t="s">
        <v>812</v>
      </c>
      <c r="AB909">
        <v>2301068</v>
      </c>
      <c r="AC909">
        <v>1.1000000000000001</v>
      </c>
      <c r="AD909">
        <v>44000</v>
      </c>
      <c r="AE909">
        <v>0</v>
      </c>
      <c r="AF909">
        <v>0.55000000000000004</v>
      </c>
      <c r="AG909">
        <v>2941.498</v>
      </c>
      <c r="AH909">
        <v>17930.452000000001</v>
      </c>
      <c r="AI909">
        <v>31874.678</v>
      </c>
      <c r="AJ909">
        <v>3200</v>
      </c>
      <c r="AK909">
        <v>6</v>
      </c>
      <c r="AL909">
        <v>51.96</v>
      </c>
      <c r="AM909">
        <v>1100</v>
      </c>
      <c r="AN909" t="s">
        <v>726</v>
      </c>
      <c r="AO909" t="s">
        <v>726</v>
      </c>
      <c r="AP909" t="s">
        <v>726</v>
      </c>
      <c r="AQ909" t="s">
        <v>726</v>
      </c>
      <c r="AR909">
        <v>12</v>
      </c>
      <c r="AS909">
        <v>58</v>
      </c>
      <c r="AT909" t="s">
        <v>726</v>
      </c>
      <c r="AU909">
        <v>2016</v>
      </c>
      <c r="AV909">
        <v>1</v>
      </c>
      <c r="AW909">
        <v>2</v>
      </c>
      <c r="AX909">
        <v>2007</v>
      </c>
      <c r="AY909">
        <v>2</v>
      </c>
      <c r="AZ909">
        <v>9999</v>
      </c>
      <c r="BA909">
        <v>2</v>
      </c>
      <c r="BB909">
        <v>2016</v>
      </c>
      <c r="BC909">
        <v>2</v>
      </c>
      <c r="BD909">
        <v>2007</v>
      </c>
      <c r="BE909">
        <v>2007</v>
      </c>
      <c r="BF909">
        <v>0</v>
      </c>
      <c r="BG909">
        <v>1</v>
      </c>
      <c r="BH909">
        <v>0</v>
      </c>
      <c r="BI909">
        <v>1</v>
      </c>
      <c r="BO909">
        <v>0</v>
      </c>
      <c r="BP909">
        <v>0</v>
      </c>
      <c r="BQ909">
        <v>0</v>
      </c>
      <c r="BR909">
        <v>224</v>
      </c>
      <c r="BS909">
        <v>122</v>
      </c>
      <c r="BT909">
        <v>4566</v>
      </c>
      <c r="BU909">
        <v>750</v>
      </c>
      <c r="BV909">
        <v>102</v>
      </c>
      <c r="BW909">
        <v>41</v>
      </c>
      <c r="BX909">
        <v>131</v>
      </c>
    </row>
    <row r="910" spans="1:76" x14ac:dyDescent="0.25">
      <c r="A910">
        <v>91</v>
      </c>
      <c r="B910" t="s">
        <v>135</v>
      </c>
      <c r="C910">
        <v>2015</v>
      </c>
      <c r="D910" t="s">
        <v>591</v>
      </c>
      <c r="E910">
        <v>1</v>
      </c>
      <c r="F910">
        <v>1</v>
      </c>
      <c r="G910">
        <v>481538</v>
      </c>
      <c r="H910">
        <v>14.162882352941176</v>
      </c>
      <c r="I910">
        <v>152618</v>
      </c>
      <c r="J910">
        <v>1</v>
      </c>
      <c r="K910">
        <v>12640</v>
      </c>
      <c r="L910">
        <v>0.37176470588235294</v>
      </c>
      <c r="M910">
        <v>3086</v>
      </c>
      <c r="N910">
        <v>2</v>
      </c>
      <c r="O910">
        <v>9017</v>
      </c>
      <c r="P910">
        <v>0.26520588235294118</v>
      </c>
      <c r="Q910">
        <v>74</v>
      </c>
      <c r="R910">
        <v>39600</v>
      </c>
      <c r="S910">
        <v>7389</v>
      </c>
      <c r="T910">
        <v>541611</v>
      </c>
      <c r="U910">
        <v>1</v>
      </c>
      <c r="V910">
        <v>0</v>
      </c>
      <c r="W910">
        <v>0</v>
      </c>
      <c r="X910">
        <v>0</v>
      </c>
      <c r="Y910">
        <v>1</v>
      </c>
      <c r="Z910">
        <v>1</v>
      </c>
      <c r="AA910" t="s">
        <v>812</v>
      </c>
      <c r="AB910">
        <v>2301068</v>
      </c>
      <c r="AC910">
        <v>0.3</v>
      </c>
      <c r="AD910">
        <v>48000</v>
      </c>
      <c r="AE910">
        <v>0</v>
      </c>
      <c r="AF910">
        <v>0.15</v>
      </c>
      <c r="AG910">
        <v>3053.5810000000001</v>
      </c>
      <c r="AH910">
        <v>18266.058000000001</v>
      </c>
      <c r="AI910">
        <v>32914.423999999999</v>
      </c>
      <c r="AJ910">
        <v>2900</v>
      </c>
      <c r="AK910" t="s">
        <v>726</v>
      </c>
      <c r="AL910">
        <v>36</v>
      </c>
      <c r="AM910" t="s">
        <v>726</v>
      </c>
      <c r="AN910">
        <v>1000</v>
      </c>
      <c r="AO910" t="s">
        <v>726</v>
      </c>
      <c r="AP910" t="s">
        <v>726</v>
      </c>
      <c r="AQ910" t="s">
        <v>726</v>
      </c>
      <c r="AR910">
        <v>7</v>
      </c>
      <c r="AS910" t="s">
        <v>726</v>
      </c>
      <c r="AT910" t="s">
        <v>726</v>
      </c>
      <c r="AU910">
        <v>2016</v>
      </c>
      <c r="AV910">
        <v>1</v>
      </c>
      <c r="AW910">
        <v>2</v>
      </c>
      <c r="AX910">
        <v>2007</v>
      </c>
      <c r="AY910">
        <v>2</v>
      </c>
      <c r="AZ910">
        <v>9999</v>
      </c>
      <c r="BA910">
        <v>2</v>
      </c>
      <c r="BB910">
        <v>2016</v>
      </c>
      <c r="BC910">
        <v>2</v>
      </c>
      <c r="BD910">
        <v>2007</v>
      </c>
      <c r="BE910">
        <v>2007</v>
      </c>
      <c r="BF910">
        <v>0</v>
      </c>
      <c r="BG910">
        <v>1</v>
      </c>
      <c r="BH910">
        <v>0</v>
      </c>
      <c r="BI910">
        <v>1</v>
      </c>
      <c r="BO910">
        <v>0</v>
      </c>
      <c r="BP910">
        <v>0</v>
      </c>
      <c r="BQ910">
        <v>0</v>
      </c>
      <c r="BR910">
        <v>186</v>
      </c>
      <c r="BS910">
        <v>99</v>
      </c>
      <c r="BT910">
        <v>2904</v>
      </c>
      <c r="BU910">
        <v>577</v>
      </c>
      <c r="BV910">
        <v>162</v>
      </c>
      <c r="BW910">
        <v>12</v>
      </c>
      <c r="BX910">
        <v>281</v>
      </c>
    </row>
    <row r="911" spans="1:76" x14ac:dyDescent="0.25">
      <c r="A911">
        <v>91</v>
      </c>
      <c r="B911" t="s">
        <v>135</v>
      </c>
      <c r="C911">
        <v>2016</v>
      </c>
      <c r="D911" t="s">
        <v>591</v>
      </c>
      <c r="E911">
        <v>1</v>
      </c>
      <c r="F911">
        <v>1</v>
      </c>
      <c r="G911">
        <v>481538</v>
      </c>
      <c r="H911">
        <v>14.162882352941176</v>
      </c>
      <c r="I911">
        <v>152618</v>
      </c>
      <c r="J911">
        <v>1</v>
      </c>
      <c r="K911">
        <v>12640</v>
      </c>
      <c r="L911">
        <v>0.37176470588235294</v>
      </c>
      <c r="M911">
        <v>3086</v>
      </c>
      <c r="N911">
        <v>2</v>
      </c>
      <c r="O911">
        <v>9017</v>
      </c>
      <c r="P911">
        <v>0.26520588235294118</v>
      </c>
      <c r="Q911">
        <v>74</v>
      </c>
      <c r="R911">
        <v>39600</v>
      </c>
      <c r="S911">
        <v>7389</v>
      </c>
      <c r="T911">
        <v>541611</v>
      </c>
      <c r="U911">
        <v>1</v>
      </c>
      <c r="V911">
        <v>0</v>
      </c>
      <c r="W911">
        <v>0</v>
      </c>
      <c r="X911">
        <v>0</v>
      </c>
      <c r="Y911">
        <v>1</v>
      </c>
      <c r="Z911">
        <v>1</v>
      </c>
      <c r="AA911" t="s">
        <v>812</v>
      </c>
      <c r="AB911">
        <v>2301068</v>
      </c>
      <c r="AC911" t="s">
        <v>726</v>
      </c>
      <c r="AD911" t="s">
        <v>726</v>
      </c>
      <c r="AE911" t="s">
        <v>726</v>
      </c>
      <c r="AF911" t="s">
        <v>726</v>
      </c>
      <c r="AG911" t="s">
        <v>726</v>
      </c>
      <c r="AH911" t="s">
        <v>726</v>
      </c>
      <c r="AI911" t="s">
        <v>726</v>
      </c>
      <c r="AJ911" t="s">
        <v>726</v>
      </c>
      <c r="AK911" t="s">
        <v>726</v>
      </c>
      <c r="AL911" t="s">
        <v>726</v>
      </c>
      <c r="AM911">
        <v>40</v>
      </c>
      <c r="AN911" t="s">
        <v>726</v>
      </c>
      <c r="AO911" t="s">
        <v>726</v>
      </c>
      <c r="AP911" t="s">
        <v>726</v>
      </c>
      <c r="AQ911" t="s">
        <v>726</v>
      </c>
      <c r="AR911" t="s">
        <v>726</v>
      </c>
      <c r="AS911" t="s">
        <v>726</v>
      </c>
      <c r="AT911" t="s">
        <v>726</v>
      </c>
      <c r="AU911">
        <v>2016</v>
      </c>
      <c r="AV911">
        <v>1</v>
      </c>
      <c r="AW911">
        <v>2</v>
      </c>
      <c r="AX911">
        <v>2007</v>
      </c>
      <c r="AY911">
        <v>2</v>
      </c>
      <c r="AZ911">
        <v>9999</v>
      </c>
      <c r="BA911">
        <v>2</v>
      </c>
      <c r="BB911">
        <v>2016</v>
      </c>
      <c r="BC911">
        <v>2</v>
      </c>
      <c r="BD911">
        <v>2007</v>
      </c>
      <c r="BE911">
        <v>2007</v>
      </c>
      <c r="BF911">
        <v>1</v>
      </c>
      <c r="BG911">
        <v>1</v>
      </c>
      <c r="BH911">
        <v>0</v>
      </c>
      <c r="BI911">
        <v>1</v>
      </c>
      <c r="BO911">
        <v>0</v>
      </c>
      <c r="BP911">
        <v>0</v>
      </c>
      <c r="BQ911">
        <v>0</v>
      </c>
      <c r="BR911">
        <v>20</v>
      </c>
      <c r="BS911">
        <v>4</v>
      </c>
      <c r="BT911">
        <v>108</v>
      </c>
      <c r="BU911">
        <v>9</v>
      </c>
      <c r="BV911">
        <v>18</v>
      </c>
      <c r="BW911">
        <v>1</v>
      </c>
      <c r="BX911">
        <v>86</v>
      </c>
    </row>
    <row r="912" spans="1:76" x14ac:dyDescent="0.25">
      <c r="A912">
        <v>92</v>
      </c>
      <c r="B912" t="s">
        <v>136</v>
      </c>
      <c r="C912">
        <v>2007</v>
      </c>
      <c r="D912" t="s">
        <v>591</v>
      </c>
      <c r="E912">
        <v>1</v>
      </c>
      <c r="F912">
        <v>1</v>
      </c>
      <c r="G912">
        <v>7655</v>
      </c>
      <c r="H912">
        <v>2.3381185094685399</v>
      </c>
      <c r="I912">
        <v>1360</v>
      </c>
      <c r="J912">
        <v>1</v>
      </c>
      <c r="K912">
        <v>306</v>
      </c>
      <c r="L912">
        <v>9.3463653023824061E-2</v>
      </c>
      <c r="M912">
        <v>32</v>
      </c>
      <c r="N912">
        <v>0</v>
      </c>
      <c r="S912">
        <v>7370</v>
      </c>
      <c r="T912">
        <v>519130</v>
      </c>
      <c r="U912">
        <v>0</v>
      </c>
      <c r="V912" t="s">
        <v>726</v>
      </c>
      <c r="W912" t="s">
        <v>726</v>
      </c>
      <c r="X912" t="s">
        <v>726</v>
      </c>
      <c r="Y912">
        <v>1</v>
      </c>
      <c r="Z912">
        <v>1</v>
      </c>
      <c r="AA912" t="s">
        <v>813</v>
      </c>
      <c r="AB912">
        <v>31236</v>
      </c>
      <c r="AC912" t="s">
        <v>726</v>
      </c>
      <c r="AD912">
        <v>3274</v>
      </c>
      <c r="AE912" t="s">
        <v>726</v>
      </c>
      <c r="AF912" t="s">
        <v>726</v>
      </c>
      <c r="AG912" t="s">
        <v>726</v>
      </c>
      <c r="AH912" t="s">
        <v>726</v>
      </c>
      <c r="AI912" t="s">
        <v>726</v>
      </c>
      <c r="AJ912" t="s">
        <v>726</v>
      </c>
      <c r="AK912" t="s">
        <v>726</v>
      </c>
      <c r="AL912">
        <v>400</v>
      </c>
      <c r="AM912" t="s">
        <v>726</v>
      </c>
      <c r="AN912" t="s">
        <v>726</v>
      </c>
      <c r="AO912" t="s">
        <v>726</v>
      </c>
      <c r="AP912" t="s">
        <v>726</v>
      </c>
      <c r="AQ912" t="s">
        <v>726</v>
      </c>
      <c r="AR912" t="s">
        <v>726</v>
      </c>
      <c r="AS912" t="s">
        <v>726</v>
      </c>
      <c r="AT912" t="s">
        <v>726</v>
      </c>
      <c r="AU912">
        <v>9999</v>
      </c>
      <c r="AV912">
        <v>1</v>
      </c>
      <c r="AW912">
        <v>0</v>
      </c>
      <c r="AX912">
        <v>2008</v>
      </c>
      <c r="AY912">
        <v>1</v>
      </c>
      <c r="AZ912">
        <v>9999</v>
      </c>
      <c r="BA912">
        <v>0</v>
      </c>
      <c r="BB912">
        <v>9999</v>
      </c>
      <c r="BC912">
        <v>1</v>
      </c>
      <c r="BD912">
        <v>2008</v>
      </c>
      <c r="BE912">
        <v>2008</v>
      </c>
      <c r="BF912">
        <v>0</v>
      </c>
      <c r="BG912">
        <v>0</v>
      </c>
      <c r="BH912">
        <v>0</v>
      </c>
      <c r="BI912">
        <v>0</v>
      </c>
      <c r="BO912">
        <v>0</v>
      </c>
      <c r="BP912">
        <v>0</v>
      </c>
      <c r="BQ912">
        <v>0</v>
      </c>
      <c r="BR912">
        <v>0</v>
      </c>
      <c r="BS912">
        <v>0</v>
      </c>
      <c r="BT912">
        <v>0</v>
      </c>
      <c r="BU912">
        <v>0</v>
      </c>
      <c r="BV912">
        <v>0</v>
      </c>
      <c r="BW912">
        <v>0</v>
      </c>
      <c r="BX912">
        <v>0</v>
      </c>
    </row>
    <row r="913" spans="1:76" x14ac:dyDescent="0.25">
      <c r="A913">
        <v>92</v>
      </c>
      <c r="B913" t="s">
        <v>136</v>
      </c>
      <c r="C913">
        <v>2008</v>
      </c>
      <c r="D913" t="s">
        <v>591</v>
      </c>
      <c r="E913">
        <v>1</v>
      </c>
      <c r="F913">
        <v>1</v>
      </c>
      <c r="G913">
        <v>7655</v>
      </c>
      <c r="H913">
        <v>2.3381185094685399</v>
      </c>
      <c r="I913">
        <v>1360</v>
      </c>
      <c r="J913">
        <v>1</v>
      </c>
      <c r="K913">
        <v>306</v>
      </c>
      <c r="L913">
        <v>9.3463653023824061E-2</v>
      </c>
      <c r="M913">
        <v>32</v>
      </c>
      <c r="N913">
        <v>0</v>
      </c>
      <c r="S913">
        <v>7370</v>
      </c>
      <c r="T913">
        <v>519130</v>
      </c>
      <c r="U913">
        <v>0</v>
      </c>
      <c r="V913" t="s">
        <v>726</v>
      </c>
      <c r="W913" t="s">
        <v>726</v>
      </c>
      <c r="X913" t="s">
        <v>726</v>
      </c>
      <c r="Y913">
        <v>1</v>
      </c>
      <c r="Z913">
        <v>1</v>
      </c>
      <c r="AA913" t="s">
        <v>813</v>
      </c>
      <c r="AB913">
        <v>31236</v>
      </c>
      <c r="AC913">
        <v>0</v>
      </c>
      <c r="AD913">
        <v>3274</v>
      </c>
      <c r="AE913">
        <v>0</v>
      </c>
      <c r="AF913">
        <v>0</v>
      </c>
      <c r="AG913" t="s">
        <v>726</v>
      </c>
      <c r="AH913" t="s">
        <v>726</v>
      </c>
      <c r="AI913" t="s">
        <v>726</v>
      </c>
      <c r="AJ913" t="s">
        <v>726</v>
      </c>
      <c r="AK913">
        <v>25</v>
      </c>
      <c r="AL913" t="s">
        <v>726</v>
      </c>
      <c r="AM913" t="s">
        <v>726</v>
      </c>
      <c r="AN913" t="s">
        <v>726</v>
      </c>
      <c r="AO913" t="s">
        <v>726</v>
      </c>
      <c r="AP913" t="s">
        <v>726</v>
      </c>
      <c r="AQ913" t="s">
        <v>726</v>
      </c>
      <c r="AR913" t="s">
        <v>726</v>
      </c>
      <c r="AS913" t="s">
        <v>726</v>
      </c>
      <c r="AT913" t="s">
        <v>726</v>
      </c>
      <c r="AU913">
        <v>9999</v>
      </c>
      <c r="AV913">
        <v>1</v>
      </c>
      <c r="AW913">
        <v>0</v>
      </c>
      <c r="AX913">
        <v>2008</v>
      </c>
      <c r="AY913">
        <v>1</v>
      </c>
      <c r="AZ913">
        <v>9999</v>
      </c>
      <c r="BA913">
        <v>0</v>
      </c>
      <c r="BB913">
        <v>9999</v>
      </c>
      <c r="BC913">
        <v>1</v>
      </c>
      <c r="BD913">
        <v>2008</v>
      </c>
      <c r="BE913">
        <v>2008</v>
      </c>
      <c r="BF913">
        <v>0</v>
      </c>
      <c r="BG913">
        <v>0</v>
      </c>
      <c r="BH913">
        <v>0</v>
      </c>
      <c r="BI913">
        <v>0</v>
      </c>
      <c r="BO913">
        <v>0</v>
      </c>
      <c r="BP913">
        <v>0</v>
      </c>
      <c r="BQ913">
        <v>0</v>
      </c>
      <c r="BR913">
        <v>0</v>
      </c>
      <c r="BS913">
        <v>0</v>
      </c>
      <c r="BT913">
        <v>0</v>
      </c>
      <c r="BU913">
        <v>0</v>
      </c>
      <c r="BV913">
        <v>0</v>
      </c>
      <c r="BW913">
        <v>0</v>
      </c>
      <c r="BX913">
        <v>0</v>
      </c>
    </row>
    <row r="914" spans="1:76" x14ac:dyDescent="0.25">
      <c r="A914">
        <v>92</v>
      </c>
      <c r="B914" t="s">
        <v>136</v>
      </c>
      <c r="C914">
        <v>2009</v>
      </c>
      <c r="D914" t="s">
        <v>591</v>
      </c>
      <c r="E914">
        <v>1</v>
      </c>
      <c r="F914">
        <v>1</v>
      </c>
      <c r="G914">
        <v>7655</v>
      </c>
      <c r="H914">
        <v>2.3381185094685399</v>
      </c>
      <c r="I914">
        <v>1360</v>
      </c>
      <c r="J914">
        <v>1</v>
      </c>
      <c r="K914">
        <v>306</v>
      </c>
      <c r="L914">
        <v>9.3463653023824061E-2</v>
      </c>
      <c r="M914">
        <v>32</v>
      </c>
      <c r="N914">
        <v>0</v>
      </c>
      <c r="S914">
        <v>7370</v>
      </c>
      <c r="T914">
        <v>519130</v>
      </c>
      <c r="U914">
        <v>0</v>
      </c>
      <c r="V914" t="s">
        <v>726</v>
      </c>
      <c r="W914" t="s">
        <v>726</v>
      </c>
      <c r="X914" t="s">
        <v>726</v>
      </c>
      <c r="Y914">
        <v>1</v>
      </c>
      <c r="Z914">
        <v>1</v>
      </c>
      <c r="AA914" t="s">
        <v>813</v>
      </c>
      <c r="AB914">
        <v>31236</v>
      </c>
      <c r="AC914">
        <v>0</v>
      </c>
      <c r="AD914">
        <v>3274</v>
      </c>
      <c r="AE914">
        <v>0</v>
      </c>
      <c r="AF914">
        <v>0</v>
      </c>
      <c r="AG914" t="s">
        <v>726</v>
      </c>
      <c r="AH914" t="s">
        <v>726</v>
      </c>
      <c r="AI914" t="s">
        <v>726</v>
      </c>
      <c r="AJ914" t="s">
        <v>726</v>
      </c>
      <c r="AK914" t="s">
        <v>726</v>
      </c>
      <c r="AL914" t="s">
        <v>726</v>
      </c>
      <c r="AM914" t="s">
        <v>726</v>
      </c>
      <c r="AN914" t="s">
        <v>726</v>
      </c>
      <c r="AO914" t="s">
        <v>726</v>
      </c>
      <c r="AP914" t="s">
        <v>726</v>
      </c>
      <c r="AQ914" t="s">
        <v>726</v>
      </c>
      <c r="AR914" t="s">
        <v>726</v>
      </c>
      <c r="AS914" t="s">
        <v>726</v>
      </c>
      <c r="AT914" t="s">
        <v>726</v>
      </c>
      <c r="AU914">
        <v>9999</v>
      </c>
      <c r="AV914">
        <v>1</v>
      </c>
      <c r="AW914">
        <v>0</v>
      </c>
      <c r="AX914">
        <v>2008</v>
      </c>
      <c r="AY914">
        <v>1</v>
      </c>
      <c r="AZ914">
        <v>9999</v>
      </c>
      <c r="BA914">
        <v>0</v>
      </c>
      <c r="BB914">
        <v>9999</v>
      </c>
      <c r="BC914">
        <v>1</v>
      </c>
      <c r="BD914">
        <v>2008</v>
      </c>
      <c r="BE914">
        <v>2008</v>
      </c>
      <c r="BF914">
        <v>0</v>
      </c>
      <c r="BG914">
        <v>0</v>
      </c>
      <c r="BH914">
        <v>0</v>
      </c>
      <c r="BI914">
        <v>0</v>
      </c>
      <c r="BO914">
        <v>0</v>
      </c>
      <c r="BP914">
        <v>0</v>
      </c>
      <c r="BQ914">
        <v>0</v>
      </c>
      <c r="BR914">
        <v>0</v>
      </c>
      <c r="BS914">
        <v>0</v>
      </c>
      <c r="BT914">
        <v>0</v>
      </c>
      <c r="BU914">
        <v>0</v>
      </c>
      <c r="BV914">
        <v>0</v>
      </c>
      <c r="BW914">
        <v>0</v>
      </c>
      <c r="BX914">
        <v>0</v>
      </c>
    </row>
    <row r="915" spans="1:76" x14ac:dyDescent="0.25">
      <c r="A915">
        <v>92</v>
      </c>
      <c r="B915" t="s">
        <v>136</v>
      </c>
      <c r="C915">
        <v>2010</v>
      </c>
      <c r="D915" t="s">
        <v>591</v>
      </c>
      <c r="E915">
        <v>1</v>
      </c>
      <c r="F915">
        <v>1</v>
      </c>
      <c r="G915">
        <v>7655</v>
      </c>
      <c r="H915">
        <v>2.3381185094685399</v>
      </c>
      <c r="I915">
        <v>1360</v>
      </c>
      <c r="J915">
        <v>1</v>
      </c>
      <c r="K915">
        <v>306</v>
      </c>
      <c r="L915">
        <v>9.3463653023824061E-2</v>
      </c>
      <c r="M915">
        <v>32</v>
      </c>
      <c r="N915">
        <v>0</v>
      </c>
      <c r="S915">
        <v>7370</v>
      </c>
      <c r="T915">
        <v>519130</v>
      </c>
      <c r="U915">
        <v>0</v>
      </c>
      <c r="V915" t="s">
        <v>726</v>
      </c>
      <c r="W915" t="s">
        <v>726</v>
      </c>
      <c r="X915" t="s">
        <v>726</v>
      </c>
      <c r="Y915">
        <v>1</v>
      </c>
      <c r="Z915">
        <v>1</v>
      </c>
      <c r="AA915" t="s">
        <v>813</v>
      </c>
      <c r="AB915">
        <v>31236</v>
      </c>
      <c r="AC915">
        <v>0</v>
      </c>
      <c r="AD915">
        <v>3274</v>
      </c>
      <c r="AE915">
        <v>0</v>
      </c>
      <c r="AF915">
        <v>0</v>
      </c>
      <c r="AG915" t="s">
        <v>726</v>
      </c>
      <c r="AH915" t="s">
        <v>726</v>
      </c>
      <c r="AI915">
        <v>741</v>
      </c>
      <c r="AJ915" t="s">
        <v>726</v>
      </c>
      <c r="AK915" t="s">
        <v>726</v>
      </c>
      <c r="AL915" t="s">
        <v>726</v>
      </c>
      <c r="AM915">
        <v>140</v>
      </c>
      <c r="AN915" t="s">
        <v>726</v>
      </c>
      <c r="AO915" t="s">
        <v>726</v>
      </c>
      <c r="AP915" t="s">
        <v>726</v>
      </c>
      <c r="AQ915" t="s">
        <v>726</v>
      </c>
      <c r="AR915" t="s">
        <v>726</v>
      </c>
      <c r="AS915" t="s">
        <v>726</v>
      </c>
      <c r="AT915" t="s">
        <v>726</v>
      </c>
      <c r="AU915">
        <v>9999</v>
      </c>
      <c r="AV915">
        <v>1</v>
      </c>
      <c r="AW915">
        <v>0</v>
      </c>
      <c r="AX915">
        <v>2008</v>
      </c>
      <c r="AY915">
        <v>1</v>
      </c>
      <c r="AZ915">
        <v>9999</v>
      </c>
      <c r="BA915">
        <v>0</v>
      </c>
      <c r="BB915">
        <v>9999</v>
      </c>
      <c r="BC915">
        <v>1</v>
      </c>
      <c r="BD915">
        <v>2008</v>
      </c>
      <c r="BE915">
        <v>2008</v>
      </c>
      <c r="BF915">
        <v>0</v>
      </c>
      <c r="BG915">
        <v>0</v>
      </c>
      <c r="BH915">
        <v>0</v>
      </c>
      <c r="BI915">
        <v>0</v>
      </c>
      <c r="BO915">
        <v>0</v>
      </c>
      <c r="BP915">
        <v>0</v>
      </c>
      <c r="BQ915">
        <v>0</v>
      </c>
      <c r="BR915">
        <v>0</v>
      </c>
      <c r="BS915">
        <v>0</v>
      </c>
      <c r="BT915">
        <v>0</v>
      </c>
      <c r="BU915">
        <v>0</v>
      </c>
      <c r="BV915">
        <v>0</v>
      </c>
      <c r="BW915">
        <v>0</v>
      </c>
      <c r="BX915">
        <v>0</v>
      </c>
    </row>
    <row r="916" spans="1:76" x14ac:dyDescent="0.25">
      <c r="A916">
        <v>92</v>
      </c>
      <c r="B916" t="s">
        <v>136</v>
      </c>
      <c r="C916">
        <v>2011</v>
      </c>
      <c r="D916" t="s">
        <v>591</v>
      </c>
      <c r="E916">
        <v>1</v>
      </c>
      <c r="F916">
        <v>1</v>
      </c>
      <c r="G916">
        <v>7655</v>
      </c>
      <c r="H916">
        <v>2.3381185094685399</v>
      </c>
      <c r="I916">
        <v>1360</v>
      </c>
      <c r="J916">
        <v>1</v>
      </c>
      <c r="K916">
        <v>306</v>
      </c>
      <c r="L916">
        <v>9.3463653023824061E-2</v>
      </c>
      <c r="M916">
        <v>32</v>
      </c>
      <c r="N916">
        <v>0</v>
      </c>
      <c r="S916">
        <v>7370</v>
      </c>
      <c r="T916">
        <v>519130</v>
      </c>
      <c r="U916">
        <v>0</v>
      </c>
      <c r="V916" t="s">
        <v>726</v>
      </c>
      <c r="W916" t="s">
        <v>726</v>
      </c>
      <c r="X916" t="s">
        <v>726</v>
      </c>
      <c r="Y916">
        <v>1</v>
      </c>
      <c r="Z916">
        <v>1</v>
      </c>
      <c r="AA916" t="s">
        <v>813</v>
      </c>
      <c r="AB916">
        <v>31236</v>
      </c>
      <c r="AC916">
        <v>0</v>
      </c>
      <c r="AD916">
        <v>3274</v>
      </c>
      <c r="AE916">
        <v>0</v>
      </c>
      <c r="AF916">
        <v>0</v>
      </c>
      <c r="AG916" t="s">
        <v>726</v>
      </c>
      <c r="AH916" t="s">
        <v>726</v>
      </c>
      <c r="AI916" t="s">
        <v>726</v>
      </c>
      <c r="AJ916">
        <v>646</v>
      </c>
      <c r="AK916" t="s">
        <v>726</v>
      </c>
      <c r="AL916" t="s">
        <v>726</v>
      </c>
      <c r="AM916" t="s">
        <v>726</v>
      </c>
      <c r="AN916" t="s">
        <v>726</v>
      </c>
      <c r="AO916" t="s">
        <v>726</v>
      </c>
      <c r="AP916" t="s">
        <v>726</v>
      </c>
      <c r="AQ916" t="s">
        <v>726</v>
      </c>
      <c r="AR916" t="s">
        <v>726</v>
      </c>
      <c r="AS916" t="s">
        <v>726</v>
      </c>
      <c r="AT916" t="s">
        <v>726</v>
      </c>
      <c r="AU916">
        <v>9999</v>
      </c>
      <c r="AV916">
        <v>1</v>
      </c>
      <c r="AW916">
        <v>0</v>
      </c>
      <c r="AX916">
        <v>2008</v>
      </c>
      <c r="AY916">
        <v>1</v>
      </c>
      <c r="AZ916">
        <v>9999</v>
      </c>
      <c r="BA916">
        <v>0</v>
      </c>
      <c r="BB916">
        <v>9999</v>
      </c>
      <c r="BC916">
        <v>1</v>
      </c>
      <c r="BD916">
        <v>2008</v>
      </c>
      <c r="BE916">
        <v>2008</v>
      </c>
      <c r="BF916">
        <v>0</v>
      </c>
      <c r="BG916">
        <v>0</v>
      </c>
      <c r="BH916">
        <v>0</v>
      </c>
      <c r="BI916">
        <v>0</v>
      </c>
      <c r="BO916">
        <v>0</v>
      </c>
      <c r="BP916">
        <v>0</v>
      </c>
      <c r="BQ916">
        <v>0</v>
      </c>
      <c r="BR916">
        <v>0</v>
      </c>
      <c r="BS916">
        <v>0</v>
      </c>
      <c r="BT916">
        <v>0</v>
      </c>
      <c r="BU916">
        <v>0</v>
      </c>
      <c r="BV916">
        <v>0</v>
      </c>
      <c r="BW916">
        <v>0</v>
      </c>
      <c r="BX916">
        <v>0</v>
      </c>
    </row>
    <row r="917" spans="1:76" x14ac:dyDescent="0.25">
      <c r="A917">
        <v>92</v>
      </c>
      <c r="B917" t="s">
        <v>136</v>
      </c>
      <c r="C917">
        <v>2012</v>
      </c>
      <c r="D917" t="s">
        <v>591</v>
      </c>
      <c r="E917">
        <v>1</v>
      </c>
      <c r="F917">
        <v>1</v>
      </c>
      <c r="G917">
        <v>7655</v>
      </c>
      <c r="H917">
        <v>2.3381185094685399</v>
      </c>
      <c r="I917">
        <v>1360</v>
      </c>
      <c r="J917">
        <v>1</v>
      </c>
      <c r="K917">
        <v>306</v>
      </c>
      <c r="L917">
        <v>9.3463653023824061E-2</v>
      </c>
      <c r="M917">
        <v>32</v>
      </c>
      <c r="N917">
        <v>0</v>
      </c>
      <c r="S917">
        <v>7370</v>
      </c>
      <c r="T917">
        <v>519130</v>
      </c>
      <c r="U917">
        <v>0</v>
      </c>
      <c r="V917" t="s">
        <v>726</v>
      </c>
      <c r="W917" t="s">
        <v>726</v>
      </c>
      <c r="X917" t="s">
        <v>726</v>
      </c>
      <c r="Y917">
        <v>1</v>
      </c>
      <c r="Z917">
        <v>1</v>
      </c>
      <c r="AA917" t="s">
        <v>813</v>
      </c>
      <c r="AB917">
        <v>31236</v>
      </c>
      <c r="AC917">
        <v>0.8</v>
      </c>
      <c r="AD917" t="s">
        <v>726</v>
      </c>
      <c r="AE917">
        <v>0</v>
      </c>
      <c r="AF917">
        <v>0.4</v>
      </c>
      <c r="AG917" t="s">
        <v>726</v>
      </c>
      <c r="AH917" t="s">
        <v>726</v>
      </c>
      <c r="AI917" t="s">
        <v>726</v>
      </c>
      <c r="AJ917" t="s">
        <v>726</v>
      </c>
      <c r="AK917" t="s">
        <v>726</v>
      </c>
      <c r="AL917">
        <v>21</v>
      </c>
      <c r="AM917">
        <v>800</v>
      </c>
      <c r="AN917" t="s">
        <v>726</v>
      </c>
      <c r="AO917" t="s">
        <v>726</v>
      </c>
      <c r="AP917" t="s">
        <v>726</v>
      </c>
      <c r="AQ917" t="s">
        <v>726</v>
      </c>
      <c r="AR917" t="s">
        <v>726</v>
      </c>
      <c r="AS917" t="s">
        <v>726</v>
      </c>
      <c r="AT917" t="s">
        <v>726</v>
      </c>
      <c r="AU917">
        <v>9999</v>
      </c>
      <c r="AV917">
        <v>1</v>
      </c>
      <c r="AW917">
        <v>0</v>
      </c>
      <c r="AX917">
        <v>2008</v>
      </c>
      <c r="AY917">
        <v>1</v>
      </c>
      <c r="AZ917">
        <v>9999</v>
      </c>
      <c r="BA917">
        <v>0</v>
      </c>
      <c r="BB917">
        <v>9999</v>
      </c>
      <c r="BC917">
        <v>1</v>
      </c>
      <c r="BD917">
        <v>2008</v>
      </c>
      <c r="BE917">
        <v>2008</v>
      </c>
      <c r="BF917">
        <v>0</v>
      </c>
      <c r="BG917">
        <v>0</v>
      </c>
      <c r="BH917">
        <v>0</v>
      </c>
      <c r="BI917">
        <v>0</v>
      </c>
      <c r="BO917">
        <v>0</v>
      </c>
      <c r="BP917">
        <v>0</v>
      </c>
      <c r="BQ917">
        <v>0</v>
      </c>
      <c r="BR917">
        <v>0</v>
      </c>
      <c r="BS917">
        <v>0</v>
      </c>
      <c r="BT917">
        <v>0</v>
      </c>
      <c r="BU917">
        <v>0</v>
      </c>
      <c r="BV917">
        <v>0</v>
      </c>
      <c r="BW917">
        <v>0</v>
      </c>
      <c r="BX917">
        <v>0</v>
      </c>
    </row>
    <row r="918" spans="1:76" x14ac:dyDescent="0.25">
      <c r="A918">
        <v>92</v>
      </c>
      <c r="B918" t="s">
        <v>136</v>
      </c>
      <c r="C918">
        <v>2013</v>
      </c>
      <c r="D918" t="s">
        <v>591</v>
      </c>
      <c r="E918">
        <v>1</v>
      </c>
      <c r="F918">
        <v>1</v>
      </c>
      <c r="G918">
        <v>7655</v>
      </c>
      <c r="H918">
        <v>2.3381185094685399</v>
      </c>
      <c r="I918">
        <v>1360</v>
      </c>
      <c r="J918">
        <v>1</v>
      </c>
      <c r="K918">
        <v>306</v>
      </c>
      <c r="L918">
        <v>9.3463653023824061E-2</v>
      </c>
      <c r="M918">
        <v>32</v>
      </c>
      <c r="N918">
        <v>0</v>
      </c>
      <c r="S918">
        <v>7370</v>
      </c>
      <c r="T918">
        <v>519130</v>
      </c>
      <c r="U918">
        <v>0</v>
      </c>
      <c r="V918" t="s">
        <v>726</v>
      </c>
      <c r="W918" t="s">
        <v>726</v>
      </c>
      <c r="X918" t="s">
        <v>726</v>
      </c>
      <c r="Y918">
        <v>1</v>
      </c>
      <c r="Z918">
        <v>1</v>
      </c>
      <c r="AA918" t="s">
        <v>813</v>
      </c>
      <c r="AB918">
        <v>31236</v>
      </c>
      <c r="AC918">
        <v>0</v>
      </c>
      <c r="AD918" t="s">
        <v>726</v>
      </c>
      <c r="AE918">
        <v>0</v>
      </c>
      <c r="AF918">
        <v>0</v>
      </c>
      <c r="AG918">
        <v>-199.88399999999999</v>
      </c>
      <c r="AH918">
        <v>3213.13</v>
      </c>
      <c r="AI918">
        <v>1130.845</v>
      </c>
      <c r="AJ918">
        <v>314</v>
      </c>
      <c r="AK918">
        <v>25</v>
      </c>
      <c r="AL918" t="s">
        <v>726</v>
      </c>
      <c r="AM918" t="s">
        <v>726</v>
      </c>
      <c r="AN918" t="s">
        <v>726</v>
      </c>
      <c r="AO918" t="s">
        <v>726</v>
      </c>
      <c r="AP918" t="s">
        <v>726</v>
      </c>
      <c r="AQ918" t="s">
        <v>726</v>
      </c>
      <c r="AR918" t="s">
        <v>726</v>
      </c>
      <c r="AS918" t="s">
        <v>726</v>
      </c>
      <c r="AT918" t="s">
        <v>726</v>
      </c>
      <c r="AU918">
        <v>9999</v>
      </c>
      <c r="AV918">
        <v>1</v>
      </c>
      <c r="AW918">
        <v>0</v>
      </c>
      <c r="AX918">
        <v>2008</v>
      </c>
      <c r="AY918">
        <v>1</v>
      </c>
      <c r="AZ918">
        <v>9999</v>
      </c>
      <c r="BA918">
        <v>0</v>
      </c>
      <c r="BB918">
        <v>9999</v>
      </c>
      <c r="BC918">
        <v>1</v>
      </c>
      <c r="BD918">
        <v>2008</v>
      </c>
      <c r="BE918">
        <v>2008</v>
      </c>
      <c r="BF918">
        <v>0</v>
      </c>
      <c r="BG918">
        <v>0</v>
      </c>
      <c r="BH918">
        <v>0</v>
      </c>
      <c r="BI918">
        <v>0</v>
      </c>
      <c r="BO918">
        <v>0</v>
      </c>
      <c r="BP918">
        <v>0</v>
      </c>
      <c r="BQ918">
        <v>0</v>
      </c>
      <c r="BR918">
        <v>0</v>
      </c>
      <c r="BS918">
        <v>0</v>
      </c>
      <c r="BT918">
        <v>0</v>
      </c>
      <c r="BU918">
        <v>0</v>
      </c>
      <c r="BV918">
        <v>0</v>
      </c>
      <c r="BW918">
        <v>0</v>
      </c>
      <c r="BX918">
        <v>0</v>
      </c>
    </row>
    <row r="919" spans="1:76" x14ac:dyDescent="0.25">
      <c r="A919">
        <v>92</v>
      </c>
      <c r="B919" t="s">
        <v>136</v>
      </c>
      <c r="C919">
        <v>2014</v>
      </c>
      <c r="D919" t="s">
        <v>591</v>
      </c>
      <c r="E919">
        <v>1</v>
      </c>
      <c r="F919">
        <v>1</v>
      </c>
      <c r="G919">
        <v>7655</v>
      </c>
      <c r="H919">
        <v>2.3381185094685399</v>
      </c>
      <c r="I919">
        <v>1360</v>
      </c>
      <c r="J919">
        <v>1</v>
      </c>
      <c r="K919">
        <v>306</v>
      </c>
      <c r="L919">
        <v>9.3463653023824061E-2</v>
      </c>
      <c r="M919">
        <v>32</v>
      </c>
      <c r="N919">
        <v>0</v>
      </c>
      <c r="S919">
        <v>7370</v>
      </c>
      <c r="T919">
        <v>519130</v>
      </c>
      <c r="U919">
        <v>0</v>
      </c>
      <c r="V919" t="s">
        <v>726</v>
      </c>
      <c r="W919" t="s">
        <v>726</v>
      </c>
      <c r="X919" t="s">
        <v>726</v>
      </c>
      <c r="Y919">
        <v>1</v>
      </c>
      <c r="Z919">
        <v>1</v>
      </c>
      <c r="AA919" t="s">
        <v>813</v>
      </c>
      <c r="AB919">
        <v>31236</v>
      </c>
      <c r="AC919">
        <v>0</v>
      </c>
      <c r="AD919" t="s">
        <v>726</v>
      </c>
      <c r="AE919">
        <v>0</v>
      </c>
      <c r="AF919">
        <v>0</v>
      </c>
      <c r="AG919">
        <v>-143.30500000000001</v>
      </c>
      <c r="AH919">
        <v>3264.8049999999998</v>
      </c>
      <c r="AI919">
        <v>1387.2619999999999</v>
      </c>
      <c r="AJ919" t="s">
        <v>726</v>
      </c>
      <c r="AK919" t="s">
        <v>726</v>
      </c>
      <c r="AL919">
        <v>45.25</v>
      </c>
      <c r="AM919">
        <v>400</v>
      </c>
      <c r="AN919">
        <v>41988</v>
      </c>
      <c r="AO919">
        <v>25</v>
      </c>
      <c r="AP919" t="s">
        <v>726</v>
      </c>
      <c r="AQ919" t="s">
        <v>726</v>
      </c>
      <c r="AR919" t="s">
        <v>726</v>
      </c>
      <c r="AS919">
        <v>22</v>
      </c>
      <c r="AT919" t="s">
        <v>726</v>
      </c>
      <c r="AU919">
        <v>9999</v>
      </c>
      <c r="AV919">
        <v>1</v>
      </c>
      <c r="AW919">
        <v>0</v>
      </c>
      <c r="AX919">
        <v>2008</v>
      </c>
      <c r="AY919">
        <v>1</v>
      </c>
      <c r="AZ919">
        <v>9999</v>
      </c>
      <c r="BA919">
        <v>0</v>
      </c>
      <c r="BB919">
        <v>9999</v>
      </c>
      <c r="BC919">
        <v>1</v>
      </c>
      <c r="BD919">
        <v>2008</v>
      </c>
      <c r="BE919">
        <v>2008</v>
      </c>
      <c r="BF919">
        <v>0</v>
      </c>
      <c r="BG919">
        <v>0</v>
      </c>
      <c r="BH919">
        <v>0</v>
      </c>
      <c r="BI919">
        <v>0</v>
      </c>
      <c r="BO919">
        <v>0</v>
      </c>
      <c r="BP919">
        <v>0</v>
      </c>
      <c r="BQ919">
        <v>0</v>
      </c>
      <c r="BR919">
        <v>0</v>
      </c>
      <c r="BS919">
        <v>0</v>
      </c>
      <c r="BT919">
        <v>0</v>
      </c>
      <c r="BU919">
        <v>0</v>
      </c>
      <c r="BV919">
        <v>0</v>
      </c>
      <c r="BW919">
        <v>0</v>
      </c>
      <c r="BX919">
        <v>0</v>
      </c>
    </row>
    <row r="920" spans="1:76" x14ac:dyDescent="0.25">
      <c r="A920">
        <v>92</v>
      </c>
      <c r="B920" t="s">
        <v>136</v>
      </c>
      <c r="C920">
        <v>2015</v>
      </c>
      <c r="D920" t="s">
        <v>591</v>
      </c>
      <c r="E920">
        <v>1</v>
      </c>
      <c r="F920">
        <v>1</v>
      </c>
      <c r="G920">
        <v>7655</v>
      </c>
      <c r="H920">
        <v>2.3381185094685399</v>
      </c>
      <c r="I920">
        <v>1360</v>
      </c>
      <c r="J920">
        <v>1</v>
      </c>
      <c r="K920">
        <v>306</v>
      </c>
      <c r="L920">
        <v>9.3463653023824061E-2</v>
      </c>
      <c r="M920">
        <v>32</v>
      </c>
      <c r="N920">
        <v>0</v>
      </c>
      <c r="S920">
        <v>7370</v>
      </c>
      <c r="T920">
        <v>519130</v>
      </c>
      <c r="U920">
        <v>0</v>
      </c>
      <c r="V920" t="s">
        <v>726</v>
      </c>
      <c r="W920" t="s">
        <v>726</v>
      </c>
      <c r="X920" t="s">
        <v>726</v>
      </c>
      <c r="Y920">
        <v>1</v>
      </c>
      <c r="Z920">
        <v>1</v>
      </c>
      <c r="AA920" t="s">
        <v>813</v>
      </c>
      <c r="AB920">
        <v>31236</v>
      </c>
      <c r="AC920">
        <v>0</v>
      </c>
      <c r="AD920">
        <v>4397</v>
      </c>
      <c r="AE920">
        <v>0</v>
      </c>
      <c r="AF920">
        <v>0</v>
      </c>
      <c r="AG920">
        <v>-75.599999999999994</v>
      </c>
      <c r="AH920">
        <v>3498.8</v>
      </c>
      <c r="AI920">
        <v>1607.3</v>
      </c>
      <c r="AJ920">
        <v>390</v>
      </c>
      <c r="AK920">
        <v>10</v>
      </c>
      <c r="AL920" t="s">
        <v>726</v>
      </c>
      <c r="AM920" t="s">
        <v>726</v>
      </c>
      <c r="AN920" t="s">
        <v>726</v>
      </c>
      <c r="AO920" t="s">
        <v>726</v>
      </c>
      <c r="AP920" t="s">
        <v>726</v>
      </c>
      <c r="AQ920" t="s">
        <v>726</v>
      </c>
      <c r="AR920" t="s">
        <v>726</v>
      </c>
      <c r="AS920" t="s">
        <v>726</v>
      </c>
      <c r="AT920">
        <v>25</v>
      </c>
      <c r="AU920">
        <v>9999</v>
      </c>
      <c r="AV920">
        <v>1</v>
      </c>
      <c r="AW920">
        <v>0</v>
      </c>
      <c r="AX920">
        <v>2008</v>
      </c>
      <c r="AY920">
        <v>1</v>
      </c>
      <c r="AZ920">
        <v>9999</v>
      </c>
      <c r="BA920">
        <v>0</v>
      </c>
      <c r="BB920">
        <v>9999</v>
      </c>
      <c r="BC920">
        <v>1</v>
      </c>
      <c r="BD920">
        <v>2008</v>
      </c>
      <c r="BE920">
        <v>2008</v>
      </c>
      <c r="BF920">
        <v>0</v>
      </c>
      <c r="BG920">
        <v>0</v>
      </c>
      <c r="BH920">
        <v>0</v>
      </c>
      <c r="BI920">
        <v>0</v>
      </c>
      <c r="BO920">
        <v>0</v>
      </c>
      <c r="BP920">
        <v>0</v>
      </c>
      <c r="BQ920">
        <v>0</v>
      </c>
      <c r="BR920">
        <v>0</v>
      </c>
      <c r="BS920">
        <v>0</v>
      </c>
      <c r="BT920">
        <v>0</v>
      </c>
      <c r="BU920">
        <v>0</v>
      </c>
      <c r="BV920">
        <v>0</v>
      </c>
      <c r="BW920">
        <v>0</v>
      </c>
      <c r="BX920">
        <v>0</v>
      </c>
    </row>
    <row r="921" spans="1:76" x14ac:dyDescent="0.25">
      <c r="A921">
        <v>92</v>
      </c>
      <c r="B921" t="s">
        <v>136</v>
      </c>
      <c r="C921">
        <v>2016</v>
      </c>
      <c r="D921" t="s">
        <v>591</v>
      </c>
      <c r="E921">
        <v>1</v>
      </c>
      <c r="F921">
        <v>1</v>
      </c>
      <c r="G921">
        <v>7655</v>
      </c>
      <c r="H921">
        <v>2.3381185094685399</v>
      </c>
      <c r="I921">
        <v>1360</v>
      </c>
      <c r="J921">
        <v>1</v>
      </c>
      <c r="K921">
        <v>306</v>
      </c>
      <c r="L921">
        <v>9.3463653023824061E-2</v>
      </c>
      <c r="M921">
        <v>32</v>
      </c>
      <c r="N921">
        <v>0</v>
      </c>
      <c r="S921">
        <v>7370</v>
      </c>
      <c r="T921">
        <v>519130</v>
      </c>
      <c r="U921">
        <v>0</v>
      </c>
      <c r="V921" t="s">
        <v>726</v>
      </c>
      <c r="W921" t="s">
        <v>726</v>
      </c>
      <c r="X921" t="s">
        <v>726</v>
      </c>
      <c r="Y921">
        <v>1</v>
      </c>
      <c r="Z921">
        <v>1</v>
      </c>
      <c r="AA921" t="s">
        <v>813</v>
      </c>
      <c r="AB921">
        <v>31236</v>
      </c>
      <c r="AC921" t="s">
        <v>726</v>
      </c>
      <c r="AD921" t="s">
        <v>726</v>
      </c>
      <c r="AE921" t="s">
        <v>726</v>
      </c>
      <c r="AF921" t="s">
        <v>726</v>
      </c>
      <c r="AG921" t="s">
        <v>726</v>
      </c>
      <c r="AH921" t="s">
        <v>726</v>
      </c>
      <c r="AI921" t="s">
        <v>726</v>
      </c>
      <c r="AJ921" t="s">
        <v>726</v>
      </c>
      <c r="AK921" t="s">
        <v>726</v>
      </c>
      <c r="AL921" t="s">
        <v>726</v>
      </c>
      <c r="AM921" t="s">
        <v>726</v>
      </c>
      <c r="AN921" t="s">
        <v>726</v>
      </c>
      <c r="AO921" t="s">
        <v>726</v>
      </c>
      <c r="AP921" t="s">
        <v>726</v>
      </c>
      <c r="AQ921" t="s">
        <v>726</v>
      </c>
      <c r="AR921" t="s">
        <v>726</v>
      </c>
      <c r="AS921" t="s">
        <v>726</v>
      </c>
      <c r="AT921" t="s">
        <v>726</v>
      </c>
      <c r="AU921">
        <v>9999</v>
      </c>
      <c r="AV921">
        <v>1</v>
      </c>
      <c r="AW921">
        <v>0</v>
      </c>
      <c r="AX921">
        <v>2008</v>
      </c>
      <c r="AY921">
        <v>1</v>
      </c>
      <c r="AZ921">
        <v>9999</v>
      </c>
      <c r="BA921">
        <v>0</v>
      </c>
      <c r="BB921">
        <v>9999</v>
      </c>
      <c r="BC921">
        <v>1</v>
      </c>
      <c r="BD921">
        <v>2008</v>
      </c>
      <c r="BE921">
        <v>2008</v>
      </c>
      <c r="BF921">
        <v>0</v>
      </c>
      <c r="BG921">
        <v>0</v>
      </c>
      <c r="BH921">
        <v>0</v>
      </c>
      <c r="BI921">
        <v>0</v>
      </c>
      <c r="BO921">
        <v>0</v>
      </c>
      <c r="BP921">
        <v>0</v>
      </c>
      <c r="BQ921">
        <v>0</v>
      </c>
      <c r="BR921">
        <v>0</v>
      </c>
      <c r="BS921">
        <v>0</v>
      </c>
      <c r="BT921">
        <v>0</v>
      </c>
      <c r="BU921">
        <v>0</v>
      </c>
      <c r="BV921">
        <v>0</v>
      </c>
      <c r="BW921">
        <v>0</v>
      </c>
      <c r="BX921">
        <v>0</v>
      </c>
    </row>
    <row r="922" spans="1:76" x14ac:dyDescent="0.25">
      <c r="A922">
        <v>93</v>
      </c>
      <c r="B922" t="s">
        <v>137</v>
      </c>
      <c r="C922">
        <v>2007</v>
      </c>
      <c r="D922" t="s">
        <v>582</v>
      </c>
      <c r="E922">
        <v>0</v>
      </c>
      <c r="F922">
        <v>1</v>
      </c>
      <c r="G922">
        <v>1836</v>
      </c>
      <c r="H922">
        <v>8.8171733179657111E-2</v>
      </c>
      <c r="I922">
        <v>78277</v>
      </c>
      <c r="J922">
        <v>1</v>
      </c>
      <c r="K922">
        <v>7084</v>
      </c>
      <c r="L922">
        <v>0.34020073956682517</v>
      </c>
      <c r="M922">
        <v>995</v>
      </c>
      <c r="N922">
        <v>2</v>
      </c>
      <c r="O922">
        <v>1720</v>
      </c>
      <c r="P922">
        <v>8.2600970081160255E-2</v>
      </c>
      <c r="Q922">
        <v>56</v>
      </c>
      <c r="R922">
        <v>40179</v>
      </c>
      <c r="U922">
        <v>1</v>
      </c>
      <c r="V922">
        <v>1</v>
      </c>
      <c r="W922">
        <v>15294</v>
      </c>
      <c r="X922">
        <v>13491</v>
      </c>
      <c r="Y922">
        <v>1</v>
      </c>
      <c r="Z922">
        <v>1</v>
      </c>
      <c r="AA922" t="s">
        <v>814</v>
      </c>
      <c r="AB922">
        <v>438883</v>
      </c>
      <c r="AC922" t="s">
        <v>726</v>
      </c>
      <c r="AD922">
        <v>22857</v>
      </c>
      <c r="AE922" t="s">
        <v>726</v>
      </c>
      <c r="AF922" t="s">
        <v>726</v>
      </c>
      <c r="AG922" t="s">
        <v>726</v>
      </c>
      <c r="AH922" t="s">
        <v>726</v>
      </c>
      <c r="AI922">
        <v>22690</v>
      </c>
      <c r="AJ922">
        <v>1422</v>
      </c>
      <c r="AK922">
        <v>44</v>
      </c>
      <c r="AL922">
        <v>7300</v>
      </c>
      <c r="AM922" t="s">
        <v>726</v>
      </c>
      <c r="AN922">
        <v>186267</v>
      </c>
      <c r="AO922">
        <v>17</v>
      </c>
      <c r="AP922" t="s">
        <v>726</v>
      </c>
      <c r="AQ922" t="s">
        <v>726</v>
      </c>
      <c r="AR922" t="s">
        <v>726</v>
      </c>
      <c r="AS922" t="s">
        <v>726</v>
      </c>
      <c r="AT922" t="s">
        <v>726</v>
      </c>
      <c r="AU922">
        <v>2009</v>
      </c>
      <c r="AV922">
        <v>1</v>
      </c>
      <c r="AW922">
        <v>2</v>
      </c>
      <c r="AX922">
        <v>2010</v>
      </c>
      <c r="AY922">
        <v>2</v>
      </c>
      <c r="AZ922">
        <v>9999</v>
      </c>
      <c r="BA922">
        <v>2</v>
      </c>
      <c r="BB922">
        <v>2009</v>
      </c>
      <c r="BC922">
        <v>2</v>
      </c>
      <c r="BD922">
        <v>2010</v>
      </c>
      <c r="BE922">
        <v>2009</v>
      </c>
      <c r="BF922">
        <v>0</v>
      </c>
      <c r="BG922">
        <v>0</v>
      </c>
      <c r="BH922">
        <v>0</v>
      </c>
      <c r="BI922">
        <v>0</v>
      </c>
      <c r="BO922">
        <v>0</v>
      </c>
      <c r="BP922">
        <v>0</v>
      </c>
      <c r="BQ922">
        <v>0</v>
      </c>
      <c r="BR922">
        <v>0</v>
      </c>
      <c r="BS922">
        <v>0</v>
      </c>
      <c r="BT922">
        <v>0</v>
      </c>
      <c r="BU922">
        <v>0</v>
      </c>
      <c r="BV922">
        <v>0</v>
      </c>
      <c r="BW922">
        <v>0</v>
      </c>
      <c r="BX922">
        <v>0</v>
      </c>
    </row>
    <row r="923" spans="1:76" x14ac:dyDescent="0.25">
      <c r="A923">
        <v>93</v>
      </c>
      <c r="B923" t="s">
        <v>137</v>
      </c>
      <c r="C923">
        <v>2008</v>
      </c>
      <c r="D923" t="s">
        <v>582</v>
      </c>
      <c r="E923">
        <v>0</v>
      </c>
      <c r="F923">
        <v>1</v>
      </c>
      <c r="G923">
        <v>1836</v>
      </c>
      <c r="H923">
        <v>8.8171733179657111E-2</v>
      </c>
      <c r="I923">
        <v>78277</v>
      </c>
      <c r="J923">
        <v>1</v>
      </c>
      <c r="K923">
        <v>7084</v>
      </c>
      <c r="L923">
        <v>0.34020073956682517</v>
      </c>
      <c r="M923">
        <v>995</v>
      </c>
      <c r="N923">
        <v>2</v>
      </c>
      <c r="O923">
        <v>1720</v>
      </c>
      <c r="P923">
        <v>8.2600970081160255E-2</v>
      </c>
      <c r="Q923">
        <v>56</v>
      </c>
      <c r="R923">
        <v>40179</v>
      </c>
      <c r="U923">
        <v>1</v>
      </c>
      <c r="V923">
        <v>1</v>
      </c>
      <c r="W923">
        <v>15294</v>
      </c>
      <c r="X923">
        <v>13491</v>
      </c>
      <c r="Y923">
        <v>1</v>
      </c>
      <c r="Z923">
        <v>1</v>
      </c>
      <c r="AA923" t="s">
        <v>814</v>
      </c>
      <c r="AB923">
        <v>438883</v>
      </c>
      <c r="AC923">
        <v>3</v>
      </c>
      <c r="AD923">
        <v>24442</v>
      </c>
      <c r="AE923">
        <v>0</v>
      </c>
      <c r="AF923">
        <v>1.5</v>
      </c>
      <c r="AG923" t="s">
        <v>726</v>
      </c>
      <c r="AH923" t="s">
        <v>726</v>
      </c>
      <c r="AI923">
        <v>20110</v>
      </c>
      <c r="AJ923">
        <v>1478</v>
      </c>
      <c r="AK923">
        <v>44</v>
      </c>
      <c r="AL923">
        <v>44</v>
      </c>
      <c r="AM923" t="s">
        <v>726</v>
      </c>
      <c r="AN923">
        <v>173726</v>
      </c>
      <c r="AO923">
        <v>14</v>
      </c>
      <c r="AP923" t="s">
        <v>726</v>
      </c>
      <c r="AQ923" t="s">
        <v>726</v>
      </c>
      <c r="AR923" t="s">
        <v>726</v>
      </c>
      <c r="AS923" t="s">
        <v>726</v>
      </c>
      <c r="AT923" t="s">
        <v>726</v>
      </c>
      <c r="AU923">
        <v>2009</v>
      </c>
      <c r="AV923">
        <v>1</v>
      </c>
      <c r="AW923">
        <v>2</v>
      </c>
      <c r="AX923">
        <v>2010</v>
      </c>
      <c r="AY923">
        <v>2</v>
      </c>
      <c r="AZ923">
        <v>9999</v>
      </c>
      <c r="BA923">
        <v>2</v>
      </c>
      <c r="BB923">
        <v>2009</v>
      </c>
      <c r="BC923">
        <v>2</v>
      </c>
      <c r="BD923">
        <v>2010</v>
      </c>
      <c r="BE923">
        <v>2009</v>
      </c>
      <c r="BF923">
        <v>0</v>
      </c>
      <c r="BG923">
        <v>0</v>
      </c>
      <c r="BH923">
        <v>0</v>
      </c>
      <c r="BI923">
        <v>0</v>
      </c>
      <c r="BO923">
        <v>0</v>
      </c>
      <c r="BP923">
        <v>0</v>
      </c>
      <c r="BQ923">
        <v>0</v>
      </c>
      <c r="BR923">
        <v>0</v>
      </c>
      <c r="BS923">
        <v>0</v>
      </c>
      <c r="BT923">
        <v>0</v>
      </c>
      <c r="BU923">
        <v>0</v>
      </c>
      <c r="BV923">
        <v>0</v>
      </c>
      <c r="BW923">
        <v>0</v>
      </c>
      <c r="BX923">
        <v>0</v>
      </c>
    </row>
    <row r="924" spans="1:76" x14ac:dyDescent="0.25">
      <c r="A924">
        <v>93</v>
      </c>
      <c r="B924" t="s">
        <v>137</v>
      </c>
      <c r="C924">
        <v>2009</v>
      </c>
      <c r="D924" t="s">
        <v>582</v>
      </c>
      <c r="E924">
        <v>0</v>
      </c>
      <c r="F924">
        <v>1</v>
      </c>
      <c r="G924">
        <v>1836</v>
      </c>
      <c r="H924">
        <v>8.8171733179657111E-2</v>
      </c>
      <c r="I924">
        <v>78277</v>
      </c>
      <c r="J924">
        <v>1</v>
      </c>
      <c r="K924">
        <v>7084</v>
      </c>
      <c r="L924">
        <v>0.34020073956682517</v>
      </c>
      <c r="M924">
        <v>995</v>
      </c>
      <c r="N924">
        <v>2</v>
      </c>
      <c r="O924">
        <v>1720</v>
      </c>
      <c r="P924">
        <v>8.2600970081160255E-2</v>
      </c>
      <c r="Q924">
        <v>56</v>
      </c>
      <c r="R924">
        <v>40179</v>
      </c>
      <c r="U924">
        <v>1</v>
      </c>
      <c r="V924">
        <v>1</v>
      </c>
      <c r="W924">
        <v>15294</v>
      </c>
      <c r="X924">
        <v>13491</v>
      </c>
      <c r="Y924">
        <v>1</v>
      </c>
      <c r="Z924">
        <v>1</v>
      </c>
      <c r="AA924" t="s">
        <v>814</v>
      </c>
      <c r="AB924">
        <v>438883</v>
      </c>
      <c r="AC924">
        <v>4.5</v>
      </c>
      <c r="AD924">
        <v>20972</v>
      </c>
      <c r="AE924">
        <v>0</v>
      </c>
      <c r="AF924">
        <v>2.25</v>
      </c>
      <c r="AG924" t="s">
        <v>726</v>
      </c>
      <c r="AH924" t="s">
        <v>726</v>
      </c>
      <c r="AI924">
        <v>20110</v>
      </c>
      <c r="AJ924">
        <v>-1581</v>
      </c>
      <c r="AK924">
        <v>8</v>
      </c>
      <c r="AL924">
        <v>49</v>
      </c>
      <c r="AM924">
        <v>5000</v>
      </c>
      <c r="AN924">
        <v>150058</v>
      </c>
      <c r="AO924">
        <v>12</v>
      </c>
      <c r="AP924" t="s">
        <v>726</v>
      </c>
      <c r="AQ924" t="s">
        <v>726</v>
      </c>
      <c r="AR924" t="s">
        <v>726</v>
      </c>
      <c r="AS924" t="s">
        <v>726</v>
      </c>
      <c r="AT924" t="s">
        <v>726</v>
      </c>
      <c r="AU924">
        <v>2009</v>
      </c>
      <c r="AV924">
        <v>1</v>
      </c>
      <c r="AW924">
        <v>2</v>
      </c>
      <c r="AX924">
        <v>2010</v>
      </c>
      <c r="AY924">
        <v>2</v>
      </c>
      <c r="AZ924">
        <v>9999</v>
      </c>
      <c r="BA924">
        <v>2</v>
      </c>
      <c r="BB924">
        <v>2009</v>
      </c>
      <c r="BC924">
        <v>2</v>
      </c>
      <c r="BD924">
        <v>2010</v>
      </c>
      <c r="BE924">
        <v>2009</v>
      </c>
      <c r="BF924">
        <v>1</v>
      </c>
      <c r="BG924">
        <v>0</v>
      </c>
      <c r="BH924">
        <v>0</v>
      </c>
      <c r="BI924">
        <v>1</v>
      </c>
      <c r="BO924">
        <v>0</v>
      </c>
      <c r="BP924">
        <v>0</v>
      </c>
      <c r="BQ924">
        <v>0</v>
      </c>
      <c r="BR924">
        <v>0</v>
      </c>
      <c r="BS924">
        <v>0</v>
      </c>
      <c r="BT924">
        <v>0</v>
      </c>
      <c r="BU924">
        <v>0</v>
      </c>
      <c r="BV924">
        <v>0</v>
      </c>
      <c r="BW924">
        <v>0</v>
      </c>
      <c r="BX924">
        <v>0</v>
      </c>
    </row>
    <row r="925" spans="1:76" x14ac:dyDescent="0.25">
      <c r="A925">
        <v>93</v>
      </c>
      <c r="B925" t="s">
        <v>137</v>
      </c>
      <c r="C925">
        <v>2010</v>
      </c>
      <c r="D925" t="s">
        <v>582</v>
      </c>
      <c r="E925">
        <v>0</v>
      </c>
      <c r="F925">
        <v>1</v>
      </c>
      <c r="G925">
        <v>1836</v>
      </c>
      <c r="H925">
        <v>8.8171733179657111E-2</v>
      </c>
      <c r="I925">
        <v>78277</v>
      </c>
      <c r="J925">
        <v>1</v>
      </c>
      <c r="K925">
        <v>7084</v>
      </c>
      <c r="L925">
        <v>0.34020073956682517</v>
      </c>
      <c r="M925">
        <v>995</v>
      </c>
      <c r="N925">
        <v>2</v>
      </c>
      <c r="O925">
        <v>1720</v>
      </c>
      <c r="P925">
        <v>8.2600970081160255E-2</v>
      </c>
      <c r="Q925">
        <v>56</v>
      </c>
      <c r="R925">
        <v>40179</v>
      </c>
      <c r="U925">
        <v>1</v>
      </c>
      <c r="V925">
        <v>1</v>
      </c>
      <c r="W925">
        <v>15294</v>
      </c>
      <c r="X925">
        <v>13491</v>
      </c>
      <c r="Y925">
        <v>1</v>
      </c>
      <c r="Z925">
        <v>1</v>
      </c>
      <c r="AA925" t="s">
        <v>814</v>
      </c>
      <c r="AB925">
        <v>438883</v>
      </c>
      <c r="AC925">
        <v>1.3</v>
      </c>
      <c r="AD925">
        <v>19892</v>
      </c>
      <c r="AE925">
        <v>0</v>
      </c>
      <c r="AF925">
        <v>0.65</v>
      </c>
      <c r="AG925" t="s">
        <v>726</v>
      </c>
      <c r="AH925" t="s">
        <v>726</v>
      </c>
      <c r="AI925">
        <v>22700</v>
      </c>
      <c r="AJ925">
        <v>-1043</v>
      </c>
      <c r="AK925">
        <v>7</v>
      </c>
      <c r="AL925">
        <v>48</v>
      </c>
      <c r="AM925">
        <v>2500</v>
      </c>
      <c r="AN925">
        <v>171137</v>
      </c>
      <c r="AO925">
        <v>15</v>
      </c>
      <c r="AP925" t="s">
        <v>726</v>
      </c>
      <c r="AQ925" t="s">
        <v>726</v>
      </c>
      <c r="AR925" t="s">
        <v>726</v>
      </c>
      <c r="AS925" t="s">
        <v>726</v>
      </c>
      <c r="AT925" t="s">
        <v>726</v>
      </c>
      <c r="AU925">
        <v>2009</v>
      </c>
      <c r="AV925">
        <v>1</v>
      </c>
      <c r="AW925">
        <v>2</v>
      </c>
      <c r="AX925">
        <v>2010</v>
      </c>
      <c r="AY925">
        <v>2</v>
      </c>
      <c r="AZ925">
        <v>9999</v>
      </c>
      <c r="BA925">
        <v>2</v>
      </c>
      <c r="BB925">
        <v>2009</v>
      </c>
      <c r="BC925">
        <v>2</v>
      </c>
      <c r="BD925">
        <v>2010</v>
      </c>
      <c r="BE925">
        <v>2009</v>
      </c>
      <c r="BF925">
        <v>1</v>
      </c>
      <c r="BG925">
        <v>1</v>
      </c>
      <c r="BH925">
        <v>0</v>
      </c>
      <c r="BI925">
        <v>1</v>
      </c>
      <c r="BO925">
        <v>0</v>
      </c>
      <c r="BP925">
        <v>0</v>
      </c>
      <c r="BQ925">
        <v>0</v>
      </c>
      <c r="BR925">
        <v>64</v>
      </c>
      <c r="BS925">
        <v>17</v>
      </c>
      <c r="BT925">
        <v>138</v>
      </c>
      <c r="BU925">
        <v>7</v>
      </c>
      <c r="BV925">
        <v>0</v>
      </c>
      <c r="BW925">
        <v>0</v>
      </c>
      <c r="BX925">
        <v>0</v>
      </c>
    </row>
    <row r="926" spans="1:76" x14ac:dyDescent="0.25">
      <c r="A926">
        <v>93</v>
      </c>
      <c r="B926" t="s">
        <v>137</v>
      </c>
      <c r="C926">
        <v>2011</v>
      </c>
      <c r="D926" t="s">
        <v>582</v>
      </c>
      <c r="E926">
        <v>0</v>
      </c>
      <c r="F926">
        <v>1</v>
      </c>
      <c r="G926">
        <v>1836</v>
      </c>
      <c r="H926">
        <v>8.8171733179657111E-2</v>
      </c>
      <c r="I926">
        <v>78277</v>
      </c>
      <c r="J926">
        <v>1</v>
      </c>
      <c r="K926">
        <v>7084</v>
      </c>
      <c r="L926">
        <v>0.34020073956682517</v>
      </c>
      <c r="M926">
        <v>995</v>
      </c>
      <c r="N926">
        <v>2</v>
      </c>
      <c r="O926">
        <v>1720</v>
      </c>
      <c r="P926">
        <v>8.2600970081160255E-2</v>
      </c>
      <c r="Q926">
        <v>56</v>
      </c>
      <c r="R926">
        <v>40179</v>
      </c>
      <c r="U926">
        <v>1</v>
      </c>
      <c r="V926">
        <v>1</v>
      </c>
      <c r="W926">
        <v>15294</v>
      </c>
      <c r="X926">
        <v>13491</v>
      </c>
      <c r="Y926">
        <v>1</v>
      </c>
      <c r="Z926">
        <v>1</v>
      </c>
      <c r="AA926" t="s">
        <v>814</v>
      </c>
      <c r="AB926">
        <v>438883</v>
      </c>
      <c r="AC926">
        <v>1.5</v>
      </c>
      <c r="AD926">
        <v>20823</v>
      </c>
      <c r="AE926">
        <v>0</v>
      </c>
      <c r="AF926">
        <v>0.75</v>
      </c>
      <c r="AG926" t="s">
        <v>726</v>
      </c>
      <c r="AH926" t="s">
        <v>726</v>
      </c>
      <c r="AI926" t="s">
        <v>726</v>
      </c>
      <c r="AJ926">
        <v>956</v>
      </c>
      <c r="AK926">
        <v>-7</v>
      </c>
      <c r="AL926">
        <v>48</v>
      </c>
      <c r="AM926" t="s">
        <v>726</v>
      </c>
      <c r="AN926">
        <v>291431</v>
      </c>
      <c r="AO926">
        <v>19</v>
      </c>
      <c r="AP926" t="s">
        <v>726</v>
      </c>
      <c r="AQ926" t="s">
        <v>726</v>
      </c>
      <c r="AR926" t="s">
        <v>726</v>
      </c>
      <c r="AS926" t="s">
        <v>726</v>
      </c>
      <c r="AT926" t="s">
        <v>726</v>
      </c>
      <c r="AU926">
        <v>2009</v>
      </c>
      <c r="AV926">
        <v>1</v>
      </c>
      <c r="AW926">
        <v>2</v>
      </c>
      <c r="AX926">
        <v>2010</v>
      </c>
      <c r="AY926">
        <v>2</v>
      </c>
      <c r="AZ926">
        <v>9999</v>
      </c>
      <c r="BA926">
        <v>2</v>
      </c>
      <c r="BB926">
        <v>2009</v>
      </c>
      <c r="BC926">
        <v>2</v>
      </c>
      <c r="BD926">
        <v>2010</v>
      </c>
      <c r="BE926">
        <v>2009</v>
      </c>
      <c r="BF926">
        <v>1</v>
      </c>
      <c r="BG926">
        <v>1</v>
      </c>
      <c r="BH926">
        <v>0</v>
      </c>
      <c r="BI926">
        <v>1</v>
      </c>
      <c r="BO926">
        <v>0</v>
      </c>
      <c r="BP926">
        <v>0</v>
      </c>
      <c r="BQ926">
        <v>0</v>
      </c>
      <c r="BR926">
        <v>0</v>
      </c>
      <c r="BS926">
        <v>0</v>
      </c>
      <c r="BT926">
        <v>0</v>
      </c>
      <c r="BU926">
        <v>0</v>
      </c>
      <c r="BV926">
        <v>0</v>
      </c>
      <c r="BW926">
        <v>0</v>
      </c>
      <c r="BX926">
        <v>54</v>
      </c>
    </row>
    <row r="927" spans="1:76" x14ac:dyDescent="0.25">
      <c r="A927">
        <v>93</v>
      </c>
      <c r="B927" t="s">
        <v>137</v>
      </c>
      <c r="C927">
        <v>2012</v>
      </c>
      <c r="D927" t="s">
        <v>582</v>
      </c>
      <c r="E927">
        <v>0</v>
      </c>
      <c r="F927">
        <v>1</v>
      </c>
      <c r="G927">
        <v>1836</v>
      </c>
      <c r="H927">
        <v>8.8171733179657111E-2</v>
      </c>
      <c r="I927">
        <v>78277</v>
      </c>
      <c r="J927">
        <v>1</v>
      </c>
      <c r="K927">
        <v>7084</v>
      </c>
      <c r="L927">
        <v>0.34020073956682517</v>
      </c>
      <c r="M927">
        <v>995</v>
      </c>
      <c r="N927">
        <v>2</v>
      </c>
      <c r="O927">
        <v>1720</v>
      </c>
      <c r="P927">
        <v>8.2600970081160255E-2</v>
      </c>
      <c r="Q927">
        <v>56</v>
      </c>
      <c r="R927">
        <v>40179</v>
      </c>
      <c r="U927">
        <v>1</v>
      </c>
      <c r="V927">
        <v>1</v>
      </c>
      <c r="W927">
        <v>15294</v>
      </c>
      <c r="X927">
        <v>13491</v>
      </c>
      <c r="Y927">
        <v>1</v>
      </c>
      <c r="Z927">
        <v>1</v>
      </c>
      <c r="AA927" t="s">
        <v>814</v>
      </c>
      <c r="AB927">
        <v>438883</v>
      </c>
      <c r="AC927">
        <v>0.7</v>
      </c>
      <c r="AD927" t="s">
        <v>726</v>
      </c>
      <c r="AE927">
        <v>0</v>
      </c>
      <c r="AF927">
        <v>0.35</v>
      </c>
      <c r="AG927" t="s">
        <v>726</v>
      </c>
      <c r="AH927" t="s">
        <v>726</v>
      </c>
      <c r="AI927" t="s">
        <v>726</v>
      </c>
      <c r="AJ927" t="s">
        <v>726</v>
      </c>
      <c r="AK927">
        <v>-5</v>
      </c>
      <c r="AL927">
        <v>47</v>
      </c>
      <c r="AM927">
        <v>80</v>
      </c>
      <c r="AN927" t="s">
        <v>726</v>
      </c>
      <c r="AO927" t="s">
        <v>726</v>
      </c>
      <c r="AP927" t="s">
        <v>726</v>
      </c>
      <c r="AQ927" t="s">
        <v>726</v>
      </c>
      <c r="AR927" t="s">
        <v>726</v>
      </c>
      <c r="AS927" t="s">
        <v>726</v>
      </c>
      <c r="AT927" t="s">
        <v>726</v>
      </c>
      <c r="AU927">
        <v>2009</v>
      </c>
      <c r="AV927">
        <v>1</v>
      </c>
      <c r="AW927">
        <v>2</v>
      </c>
      <c r="AX927">
        <v>2010</v>
      </c>
      <c r="AY927">
        <v>2</v>
      </c>
      <c r="AZ927">
        <v>9999</v>
      </c>
      <c r="BA927">
        <v>2</v>
      </c>
      <c r="BB927">
        <v>2009</v>
      </c>
      <c r="BC927">
        <v>2</v>
      </c>
      <c r="BD927">
        <v>2010</v>
      </c>
      <c r="BE927">
        <v>2009</v>
      </c>
      <c r="BF927">
        <v>1</v>
      </c>
      <c r="BG927">
        <v>1</v>
      </c>
      <c r="BH927">
        <v>0</v>
      </c>
      <c r="BI927">
        <v>1</v>
      </c>
      <c r="BO927">
        <v>0</v>
      </c>
      <c r="BP927">
        <v>0</v>
      </c>
      <c r="BQ927">
        <v>0</v>
      </c>
      <c r="BR927">
        <v>459</v>
      </c>
      <c r="BS927">
        <v>464</v>
      </c>
      <c r="BT927">
        <v>7949</v>
      </c>
      <c r="BU927">
        <v>681</v>
      </c>
      <c r="BV927">
        <v>0</v>
      </c>
      <c r="BW927">
        <v>0</v>
      </c>
      <c r="BX927">
        <v>884</v>
      </c>
    </row>
    <row r="928" spans="1:76" x14ac:dyDescent="0.25">
      <c r="A928">
        <v>93</v>
      </c>
      <c r="B928" t="s">
        <v>137</v>
      </c>
      <c r="C928">
        <v>2013</v>
      </c>
      <c r="D928" t="s">
        <v>582</v>
      </c>
      <c r="E928">
        <v>0</v>
      </c>
      <c r="F928">
        <v>1</v>
      </c>
      <c r="G928">
        <v>1836</v>
      </c>
      <c r="H928">
        <v>8.8171733179657111E-2</v>
      </c>
      <c r="I928">
        <v>78277</v>
      </c>
      <c r="J928">
        <v>1</v>
      </c>
      <c r="K928">
        <v>7084</v>
      </c>
      <c r="L928">
        <v>0.34020073956682517</v>
      </c>
      <c r="M928">
        <v>995</v>
      </c>
      <c r="N928">
        <v>2</v>
      </c>
      <c r="O928">
        <v>1720</v>
      </c>
      <c r="P928">
        <v>8.2600970081160255E-2</v>
      </c>
      <c r="Q928">
        <v>56</v>
      </c>
      <c r="R928">
        <v>40179</v>
      </c>
      <c r="U928">
        <v>1</v>
      </c>
      <c r="V928">
        <v>1</v>
      </c>
      <c r="W928">
        <v>15294</v>
      </c>
      <c r="X928">
        <v>13491</v>
      </c>
      <c r="Y928">
        <v>1</v>
      </c>
      <c r="Z928">
        <v>1</v>
      </c>
      <c r="AA928" t="s">
        <v>814</v>
      </c>
      <c r="AB928">
        <v>438883</v>
      </c>
      <c r="AC928">
        <v>0</v>
      </c>
      <c r="AD928">
        <v>21609</v>
      </c>
      <c r="AE928">
        <v>0</v>
      </c>
      <c r="AF928">
        <v>0</v>
      </c>
      <c r="AG928" t="s">
        <v>726</v>
      </c>
      <c r="AH928" t="s">
        <v>726</v>
      </c>
      <c r="AI928">
        <v>26500</v>
      </c>
      <c r="AJ928">
        <v>-612</v>
      </c>
      <c r="AK928">
        <v>5</v>
      </c>
      <c r="AL928" t="s">
        <v>726</v>
      </c>
      <c r="AM928">
        <v>7200</v>
      </c>
      <c r="AN928">
        <v>325192</v>
      </c>
      <c r="AO928">
        <v>13</v>
      </c>
      <c r="AP928" t="s">
        <v>726</v>
      </c>
      <c r="AQ928" t="s">
        <v>726</v>
      </c>
      <c r="AR928" t="s">
        <v>726</v>
      </c>
      <c r="AS928" t="s">
        <v>726</v>
      </c>
      <c r="AT928" t="s">
        <v>726</v>
      </c>
      <c r="AU928">
        <v>2009</v>
      </c>
      <c r="AV928">
        <v>1</v>
      </c>
      <c r="AW928">
        <v>2</v>
      </c>
      <c r="AX928">
        <v>2010</v>
      </c>
      <c r="AY928">
        <v>2</v>
      </c>
      <c r="AZ928">
        <v>9999</v>
      </c>
      <c r="BA928">
        <v>2</v>
      </c>
      <c r="BB928">
        <v>2009</v>
      </c>
      <c r="BC928">
        <v>2</v>
      </c>
      <c r="BD928">
        <v>2010</v>
      </c>
      <c r="BE928">
        <v>2009</v>
      </c>
      <c r="BF928">
        <v>1</v>
      </c>
      <c r="BG928">
        <v>1</v>
      </c>
      <c r="BH928">
        <v>0</v>
      </c>
      <c r="BI928">
        <v>1</v>
      </c>
      <c r="BO928">
        <v>0</v>
      </c>
      <c r="BP928">
        <v>0</v>
      </c>
      <c r="BQ928">
        <v>0</v>
      </c>
      <c r="BR928">
        <v>580</v>
      </c>
      <c r="BS928">
        <v>579</v>
      </c>
      <c r="BT928">
        <v>16376</v>
      </c>
      <c r="BU928">
        <v>1126</v>
      </c>
      <c r="BV928">
        <v>65</v>
      </c>
      <c r="BW928">
        <v>0</v>
      </c>
      <c r="BX928">
        <v>2497</v>
      </c>
    </row>
    <row r="929" spans="1:76" x14ac:dyDescent="0.25">
      <c r="A929">
        <v>93</v>
      </c>
      <c r="B929" t="s">
        <v>137</v>
      </c>
      <c r="C929">
        <v>2014</v>
      </c>
      <c r="D929" t="s">
        <v>582</v>
      </c>
      <c r="E929">
        <v>0</v>
      </c>
      <c r="F929">
        <v>1</v>
      </c>
      <c r="G929">
        <v>1836</v>
      </c>
      <c r="H929">
        <v>8.8171733179657111E-2</v>
      </c>
      <c r="I929">
        <v>78277</v>
      </c>
      <c r="J929">
        <v>1</v>
      </c>
      <c r="K929">
        <v>7084</v>
      </c>
      <c r="L929">
        <v>0.34020073956682517</v>
      </c>
      <c r="M929">
        <v>995</v>
      </c>
      <c r="N929">
        <v>2</v>
      </c>
      <c r="O929">
        <v>1720</v>
      </c>
      <c r="P929">
        <v>8.2600970081160255E-2</v>
      </c>
      <c r="Q929">
        <v>56</v>
      </c>
      <c r="R929">
        <v>40179</v>
      </c>
      <c r="U929">
        <v>1</v>
      </c>
      <c r="V929">
        <v>1</v>
      </c>
      <c r="W929">
        <v>15294</v>
      </c>
      <c r="X929">
        <v>13491</v>
      </c>
      <c r="Y929">
        <v>1</v>
      </c>
      <c r="Z929">
        <v>1</v>
      </c>
      <c r="AA929" t="s">
        <v>814</v>
      </c>
      <c r="AB929">
        <v>438883</v>
      </c>
      <c r="AC929">
        <v>2.1</v>
      </c>
      <c r="AD929">
        <v>24422</v>
      </c>
      <c r="AE929">
        <v>0</v>
      </c>
      <c r="AF929">
        <v>1.05</v>
      </c>
      <c r="AG929" t="s">
        <v>726</v>
      </c>
      <c r="AH929" t="s">
        <v>726</v>
      </c>
      <c r="AI929">
        <v>24400</v>
      </c>
      <c r="AJ929">
        <v>2837</v>
      </c>
      <c r="AK929" t="s">
        <v>726</v>
      </c>
      <c r="AL929">
        <v>39.630000000000003</v>
      </c>
      <c r="AM929">
        <v>7300</v>
      </c>
      <c r="AN929">
        <v>317535</v>
      </c>
      <c r="AO929">
        <v>13</v>
      </c>
      <c r="AP929" t="s">
        <v>726</v>
      </c>
      <c r="AQ929">
        <v>15</v>
      </c>
      <c r="AR929">
        <v>14</v>
      </c>
      <c r="AS929">
        <v>71</v>
      </c>
      <c r="AT929" t="s">
        <v>726</v>
      </c>
      <c r="AU929">
        <v>2009</v>
      </c>
      <c r="AV929">
        <v>1</v>
      </c>
      <c r="AW929">
        <v>2</v>
      </c>
      <c r="AX929">
        <v>2010</v>
      </c>
      <c r="AY929">
        <v>2</v>
      </c>
      <c r="AZ929">
        <v>9999</v>
      </c>
      <c r="BA929">
        <v>2</v>
      </c>
      <c r="BB929">
        <v>2009</v>
      </c>
      <c r="BC929">
        <v>2</v>
      </c>
      <c r="BD929">
        <v>2010</v>
      </c>
      <c r="BE929">
        <v>2009</v>
      </c>
      <c r="BF929">
        <v>1</v>
      </c>
      <c r="BG929">
        <v>1</v>
      </c>
      <c r="BH929">
        <v>0</v>
      </c>
      <c r="BI929">
        <v>1</v>
      </c>
      <c r="BO929">
        <v>1</v>
      </c>
      <c r="BP929">
        <v>0</v>
      </c>
      <c r="BQ929">
        <v>0</v>
      </c>
      <c r="BR929">
        <v>496</v>
      </c>
      <c r="BS929">
        <v>494</v>
      </c>
      <c r="BT929">
        <v>14804</v>
      </c>
      <c r="BU929">
        <v>984</v>
      </c>
      <c r="BV929">
        <v>235</v>
      </c>
      <c r="BW929">
        <v>0</v>
      </c>
      <c r="BX929">
        <v>2290</v>
      </c>
    </row>
    <row r="930" spans="1:76" x14ac:dyDescent="0.25">
      <c r="A930">
        <v>93</v>
      </c>
      <c r="B930" t="s">
        <v>137</v>
      </c>
      <c r="C930">
        <v>2015</v>
      </c>
      <c r="D930" t="s">
        <v>582</v>
      </c>
      <c r="E930">
        <v>0</v>
      </c>
      <c r="F930">
        <v>1</v>
      </c>
      <c r="G930">
        <v>1836</v>
      </c>
      <c r="H930">
        <v>8.8171733179657111E-2</v>
      </c>
      <c r="I930">
        <v>78277</v>
      </c>
      <c r="J930">
        <v>1</v>
      </c>
      <c r="K930">
        <v>7084</v>
      </c>
      <c r="L930">
        <v>0.34020073956682517</v>
      </c>
      <c r="M930">
        <v>995</v>
      </c>
      <c r="N930">
        <v>2</v>
      </c>
      <c r="O930">
        <v>1720</v>
      </c>
      <c r="P930">
        <v>8.2600970081160255E-2</v>
      </c>
      <c r="Q930">
        <v>56</v>
      </c>
      <c r="R930">
        <v>40179</v>
      </c>
      <c r="U930">
        <v>1</v>
      </c>
      <c r="V930">
        <v>1</v>
      </c>
      <c r="W930">
        <v>15294</v>
      </c>
      <c r="X930">
        <v>13491</v>
      </c>
      <c r="Y930">
        <v>1</v>
      </c>
      <c r="Z930">
        <v>1</v>
      </c>
      <c r="AA930" t="s">
        <v>814</v>
      </c>
      <c r="AB930">
        <v>438883</v>
      </c>
      <c r="AC930">
        <v>3.8</v>
      </c>
      <c r="AD930">
        <v>26640</v>
      </c>
      <c r="AE930">
        <v>0</v>
      </c>
      <c r="AF930">
        <v>1.9</v>
      </c>
      <c r="AG930" t="s">
        <v>726</v>
      </c>
      <c r="AH930" t="s">
        <v>726</v>
      </c>
      <c r="AI930" t="s">
        <v>726</v>
      </c>
      <c r="AJ930">
        <v>1679</v>
      </c>
      <c r="AK930">
        <v>7</v>
      </c>
      <c r="AL930">
        <v>44</v>
      </c>
      <c r="AM930">
        <v>44</v>
      </c>
      <c r="AN930">
        <v>1000</v>
      </c>
      <c r="AO930">
        <v>186267</v>
      </c>
      <c r="AP930">
        <v>13</v>
      </c>
      <c r="AQ930">
        <v>19</v>
      </c>
      <c r="AR930">
        <v>12</v>
      </c>
      <c r="AS930">
        <v>17</v>
      </c>
      <c r="AT930">
        <v>2583</v>
      </c>
      <c r="AU930">
        <v>2009</v>
      </c>
      <c r="AV930">
        <v>1</v>
      </c>
      <c r="AW930">
        <v>2</v>
      </c>
      <c r="AX930">
        <v>2010</v>
      </c>
      <c r="AY930">
        <v>2</v>
      </c>
      <c r="AZ930">
        <v>9999</v>
      </c>
      <c r="BA930">
        <v>2</v>
      </c>
      <c r="BB930">
        <v>2009</v>
      </c>
      <c r="BC930">
        <v>2</v>
      </c>
      <c r="BD930">
        <v>2010</v>
      </c>
      <c r="BE930">
        <v>2009</v>
      </c>
      <c r="BF930">
        <v>1</v>
      </c>
      <c r="BG930">
        <v>1</v>
      </c>
      <c r="BH930">
        <v>0</v>
      </c>
      <c r="BI930">
        <v>1</v>
      </c>
      <c r="BO930">
        <v>2185</v>
      </c>
      <c r="BP930">
        <v>396</v>
      </c>
      <c r="BQ930">
        <v>731</v>
      </c>
      <c r="BR930">
        <v>248</v>
      </c>
      <c r="BS930">
        <v>203</v>
      </c>
      <c r="BT930">
        <v>8717</v>
      </c>
      <c r="BU930">
        <v>861</v>
      </c>
      <c r="BV930">
        <v>157</v>
      </c>
      <c r="BW930">
        <v>0</v>
      </c>
      <c r="BX930">
        <v>2720</v>
      </c>
    </row>
    <row r="931" spans="1:76" x14ac:dyDescent="0.25">
      <c r="A931">
        <v>93</v>
      </c>
      <c r="B931" t="s">
        <v>137</v>
      </c>
      <c r="C931">
        <v>2016</v>
      </c>
      <c r="D931" t="s">
        <v>582</v>
      </c>
      <c r="E931">
        <v>0</v>
      </c>
      <c r="F931">
        <v>1</v>
      </c>
      <c r="G931">
        <v>1836</v>
      </c>
      <c r="H931">
        <v>8.8171733179657111E-2</v>
      </c>
      <c r="I931">
        <v>78277</v>
      </c>
      <c r="J931">
        <v>1</v>
      </c>
      <c r="K931">
        <v>7084</v>
      </c>
      <c r="L931">
        <v>0.34020073956682517</v>
      </c>
      <c r="M931">
        <v>995</v>
      </c>
      <c r="N931">
        <v>2</v>
      </c>
      <c r="O931">
        <v>1720</v>
      </c>
      <c r="P931">
        <v>8.2600970081160255E-2</v>
      </c>
      <c r="Q931">
        <v>56</v>
      </c>
      <c r="R931">
        <v>40179</v>
      </c>
      <c r="U931">
        <v>1</v>
      </c>
      <c r="V931">
        <v>1</v>
      </c>
      <c r="W931">
        <v>15294</v>
      </c>
      <c r="X931">
        <v>13491</v>
      </c>
      <c r="Y931">
        <v>1</v>
      </c>
      <c r="Z931">
        <v>1</v>
      </c>
      <c r="AA931" t="s">
        <v>814</v>
      </c>
      <c r="AB931">
        <v>438883</v>
      </c>
      <c r="AC931" t="s">
        <v>726</v>
      </c>
      <c r="AD931" t="s">
        <v>726</v>
      </c>
      <c r="AE931" t="s">
        <v>726</v>
      </c>
      <c r="AF931" t="s">
        <v>726</v>
      </c>
      <c r="AG931" t="s">
        <v>726</v>
      </c>
      <c r="AH931" t="s">
        <v>726</v>
      </c>
      <c r="AI931" t="s">
        <v>726</v>
      </c>
      <c r="AJ931" t="s">
        <v>726</v>
      </c>
      <c r="AK931" t="s">
        <v>726</v>
      </c>
      <c r="AL931" t="s">
        <v>726</v>
      </c>
      <c r="AM931">
        <v>49</v>
      </c>
      <c r="AN931" t="s">
        <v>726</v>
      </c>
      <c r="AO931" t="s">
        <v>726</v>
      </c>
      <c r="AP931" t="s">
        <v>726</v>
      </c>
      <c r="AQ931" t="s">
        <v>726</v>
      </c>
      <c r="AR931" t="s">
        <v>726</v>
      </c>
      <c r="AS931" t="s">
        <v>726</v>
      </c>
      <c r="AT931">
        <v>2127</v>
      </c>
      <c r="AU931">
        <v>2009</v>
      </c>
      <c r="AV931">
        <v>1</v>
      </c>
      <c r="AW931">
        <v>2</v>
      </c>
      <c r="AX931">
        <v>2010</v>
      </c>
      <c r="AY931">
        <v>2</v>
      </c>
      <c r="AZ931">
        <v>9999</v>
      </c>
      <c r="BA931">
        <v>2</v>
      </c>
      <c r="BB931">
        <v>2009</v>
      </c>
      <c r="BC931">
        <v>2</v>
      </c>
      <c r="BD931">
        <v>2010</v>
      </c>
      <c r="BE931">
        <v>2009</v>
      </c>
      <c r="BF931">
        <v>1</v>
      </c>
      <c r="BG931">
        <v>1</v>
      </c>
      <c r="BH931">
        <v>0</v>
      </c>
      <c r="BI931">
        <v>1</v>
      </c>
      <c r="BO931">
        <v>1029</v>
      </c>
      <c r="BP931">
        <v>335</v>
      </c>
      <c r="BQ931">
        <v>361</v>
      </c>
      <c r="BR931">
        <v>35</v>
      </c>
      <c r="BS931">
        <v>32</v>
      </c>
      <c r="BT931">
        <v>1010</v>
      </c>
      <c r="BU931">
        <v>116</v>
      </c>
      <c r="BV931">
        <v>27</v>
      </c>
      <c r="BW931">
        <v>0</v>
      </c>
      <c r="BX931">
        <v>640</v>
      </c>
    </row>
    <row r="932" spans="1:76" x14ac:dyDescent="0.25">
      <c r="A932">
        <v>94</v>
      </c>
      <c r="B932" t="s">
        <v>138</v>
      </c>
      <c r="C932">
        <v>2007</v>
      </c>
      <c r="D932" t="s">
        <v>587</v>
      </c>
      <c r="E932">
        <v>0</v>
      </c>
      <c r="F932">
        <v>1</v>
      </c>
      <c r="G932">
        <v>3647</v>
      </c>
      <c r="H932">
        <v>0.47088444157520981</v>
      </c>
      <c r="I932">
        <v>2067</v>
      </c>
      <c r="J932">
        <v>0</v>
      </c>
      <c r="N932">
        <v>0</v>
      </c>
      <c r="U932">
        <v>0</v>
      </c>
      <c r="V932" t="s">
        <v>726</v>
      </c>
      <c r="W932" t="s">
        <v>726</v>
      </c>
      <c r="X932" t="s">
        <v>726</v>
      </c>
      <c r="Y932">
        <v>1</v>
      </c>
      <c r="Z932">
        <v>1</v>
      </c>
      <c r="AA932" t="s">
        <v>815</v>
      </c>
      <c r="AB932">
        <v>30660</v>
      </c>
      <c r="AC932" t="s">
        <v>726</v>
      </c>
      <c r="AD932">
        <v>6069</v>
      </c>
      <c r="AE932" t="s">
        <v>726</v>
      </c>
      <c r="AF932" t="s">
        <v>726</v>
      </c>
      <c r="AG932" t="s">
        <v>726</v>
      </c>
      <c r="AH932" t="s">
        <v>726</v>
      </c>
      <c r="AI932" t="s">
        <v>726</v>
      </c>
      <c r="AJ932">
        <v>696</v>
      </c>
      <c r="AK932">
        <v>68</v>
      </c>
      <c r="AL932">
        <v>277</v>
      </c>
      <c r="AM932" t="s">
        <v>726</v>
      </c>
      <c r="AN932">
        <v>25000</v>
      </c>
      <c r="AO932">
        <v>10</v>
      </c>
      <c r="AP932" t="s">
        <v>726</v>
      </c>
      <c r="AQ932" t="s">
        <v>726</v>
      </c>
      <c r="AR932" t="s">
        <v>726</v>
      </c>
      <c r="AS932" t="s">
        <v>726</v>
      </c>
      <c r="AT932" t="s">
        <v>726</v>
      </c>
      <c r="AU932">
        <v>9999</v>
      </c>
      <c r="AV932">
        <v>0</v>
      </c>
      <c r="AW932">
        <v>0</v>
      </c>
      <c r="AX932">
        <v>2010</v>
      </c>
      <c r="AY932">
        <v>1</v>
      </c>
      <c r="AZ932">
        <v>9999</v>
      </c>
      <c r="BA932">
        <v>1</v>
      </c>
      <c r="BB932">
        <v>2010</v>
      </c>
      <c r="BC932">
        <v>1</v>
      </c>
      <c r="BD932">
        <v>2010</v>
      </c>
      <c r="BE932">
        <v>2010</v>
      </c>
      <c r="BF932">
        <v>0</v>
      </c>
      <c r="BG932">
        <v>0</v>
      </c>
      <c r="BH932">
        <v>0</v>
      </c>
      <c r="BI932">
        <v>0</v>
      </c>
      <c r="BO932">
        <v>0</v>
      </c>
      <c r="BP932">
        <v>0</v>
      </c>
      <c r="BQ932">
        <v>0</v>
      </c>
      <c r="BR932">
        <v>0</v>
      </c>
      <c r="BS932">
        <v>0</v>
      </c>
      <c r="BT932">
        <v>0</v>
      </c>
      <c r="BU932">
        <v>0</v>
      </c>
      <c r="BV932">
        <v>0</v>
      </c>
      <c r="BW932">
        <v>0</v>
      </c>
      <c r="BX932">
        <v>0</v>
      </c>
    </row>
    <row r="933" spans="1:76" x14ac:dyDescent="0.25">
      <c r="A933">
        <v>94</v>
      </c>
      <c r="B933" t="s">
        <v>138</v>
      </c>
      <c r="C933">
        <v>2008</v>
      </c>
      <c r="D933" t="s">
        <v>587</v>
      </c>
      <c r="E933">
        <v>0</v>
      </c>
      <c r="F933">
        <v>1</v>
      </c>
      <c r="G933">
        <v>3647</v>
      </c>
      <c r="H933">
        <v>0.47088444157520981</v>
      </c>
      <c r="I933">
        <v>2067</v>
      </c>
      <c r="J933">
        <v>0</v>
      </c>
      <c r="N933">
        <v>0</v>
      </c>
      <c r="U933">
        <v>0</v>
      </c>
      <c r="V933" t="s">
        <v>726</v>
      </c>
      <c r="W933" t="s">
        <v>726</v>
      </c>
      <c r="X933" t="s">
        <v>726</v>
      </c>
      <c r="Y933">
        <v>1</v>
      </c>
      <c r="Z933">
        <v>1</v>
      </c>
      <c r="AA933" t="s">
        <v>815</v>
      </c>
      <c r="AB933">
        <v>30660</v>
      </c>
      <c r="AC933">
        <v>2.2999999999999998</v>
      </c>
      <c r="AD933">
        <v>7745</v>
      </c>
      <c r="AE933">
        <v>0</v>
      </c>
      <c r="AF933">
        <v>1.1499999999999999</v>
      </c>
      <c r="AG933" t="s">
        <v>726</v>
      </c>
      <c r="AH933" t="s">
        <v>726</v>
      </c>
      <c r="AI933" t="s">
        <v>726</v>
      </c>
      <c r="AJ933" t="s">
        <v>726</v>
      </c>
      <c r="AK933">
        <v>61</v>
      </c>
      <c r="AL933">
        <v>72</v>
      </c>
      <c r="AM933" t="s">
        <v>726</v>
      </c>
      <c r="AN933" t="s">
        <v>726</v>
      </c>
      <c r="AO933" t="s">
        <v>726</v>
      </c>
      <c r="AP933" t="s">
        <v>726</v>
      </c>
      <c r="AQ933" t="s">
        <v>726</v>
      </c>
      <c r="AR933" t="s">
        <v>726</v>
      </c>
      <c r="AS933" t="s">
        <v>726</v>
      </c>
      <c r="AT933" t="s">
        <v>726</v>
      </c>
      <c r="AU933">
        <v>9999</v>
      </c>
      <c r="AV933">
        <v>0</v>
      </c>
      <c r="AW933">
        <v>0</v>
      </c>
      <c r="AX933">
        <v>2010</v>
      </c>
      <c r="AY933">
        <v>1</v>
      </c>
      <c r="AZ933">
        <v>9999</v>
      </c>
      <c r="BA933">
        <v>1</v>
      </c>
      <c r="BB933">
        <v>2010</v>
      </c>
      <c r="BC933">
        <v>1</v>
      </c>
      <c r="BD933">
        <v>2010</v>
      </c>
      <c r="BE933">
        <v>2010</v>
      </c>
      <c r="BF933">
        <v>0</v>
      </c>
      <c r="BG933">
        <v>0</v>
      </c>
      <c r="BH933">
        <v>0</v>
      </c>
      <c r="BI933">
        <v>0</v>
      </c>
      <c r="BO933">
        <v>0</v>
      </c>
      <c r="BP933">
        <v>0</v>
      </c>
      <c r="BQ933">
        <v>0</v>
      </c>
      <c r="BR933">
        <v>0</v>
      </c>
      <c r="BS933">
        <v>0</v>
      </c>
      <c r="BT933">
        <v>0</v>
      </c>
      <c r="BU933">
        <v>0</v>
      </c>
      <c r="BV933">
        <v>0</v>
      </c>
      <c r="BW933">
        <v>0</v>
      </c>
      <c r="BX933">
        <v>0</v>
      </c>
    </row>
    <row r="934" spans="1:76" x14ac:dyDescent="0.25">
      <c r="A934">
        <v>94</v>
      </c>
      <c r="B934" t="s">
        <v>138</v>
      </c>
      <c r="C934">
        <v>2009</v>
      </c>
      <c r="D934" t="s">
        <v>587</v>
      </c>
      <c r="E934">
        <v>0</v>
      </c>
      <c r="F934">
        <v>1</v>
      </c>
      <c r="G934">
        <v>3647</v>
      </c>
      <c r="H934">
        <v>0.47088444157520981</v>
      </c>
      <c r="I934">
        <v>2067</v>
      </c>
      <c r="J934">
        <v>0</v>
      </c>
      <c r="N934">
        <v>0</v>
      </c>
      <c r="U934">
        <v>0</v>
      </c>
      <c r="V934" t="s">
        <v>726</v>
      </c>
      <c r="W934" t="s">
        <v>726</v>
      </c>
      <c r="X934" t="s">
        <v>726</v>
      </c>
      <c r="Y934">
        <v>1</v>
      </c>
      <c r="Z934">
        <v>1</v>
      </c>
      <c r="AA934" t="s">
        <v>815</v>
      </c>
      <c r="AB934">
        <v>30660</v>
      </c>
      <c r="AC934">
        <v>0</v>
      </c>
      <c r="AD934">
        <v>7745</v>
      </c>
      <c r="AE934">
        <v>0</v>
      </c>
      <c r="AF934">
        <v>0</v>
      </c>
      <c r="AG934" t="s">
        <v>726</v>
      </c>
      <c r="AH934">
        <v>39597</v>
      </c>
      <c r="AI934" t="s">
        <v>726</v>
      </c>
      <c r="AJ934">
        <v>0</v>
      </c>
      <c r="AK934">
        <v>15</v>
      </c>
      <c r="AL934" t="s">
        <v>726</v>
      </c>
      <c r="AM934" t="s">
        <v>726</v>
      </c>
      <c r="AN934" t="s">
        <v>726</v>
      </c>
      <c r="AO934" t="s">
        <v>726</v>
      </c>
      <c r="AP934" t="s">
        <v>726</v>
      </c>
      <c r="AQ934" t="s">
        <v>726</v>
      </c>
      <c r="AR934" t="s">
        <v>726</v>
      </c>
      <c r="AS934" t="s">
        <v>726</v>
      </c>
      <c r="AT934" t="s">
        <v>726</v>
      </c>
      <c r="AU934">
        <v>9999</v>
      </c>
      <c r="AV934">
        <v>0</v>
      </c>
      <c r="AW934">
        <v>0</v>
      </c>
      <c r="AX934">
        <v>2010</v>
      </c>
      <c r="AY934">
        <v>1</v>
      </c>
      <c r="AZ934">
        <v>9999</v>
      </c>
      <c r="BA934">
        <v>1</v>
      </c>
      <c r="BB934">
        <v>2010</v>
      </c>
      <c r="BC934">
        <v>1</v>
      </c>
      <c r="BD934">
        <v>2010</v>
      </c>
      <c r="BE934">
        <v>2010</v>
      </c>
      <c r="BF934">
        <v>0</v>
      </c>
      <c r="BG934">
        <v>0</v>
      </c>
      <c r="BH934">
        <v>0</v>
      </c>
      <c r="BI934">
        <v>0</v>
      </c>
      <c r="BO934">
        <v>0</v>
      </c>
      <c r="BP934">
        <v>0</v>
      </c>
      <c r="BQ934">
        <v>0</v>
      </c>
      <c r="BR934">
        <v>0</v>
      </c>
      <c r="BS934">
        <v>0</v>
      </c>
      <c r="BT934">
        <v>0</v>
      </c>
      <c r="BU934">
        <v>0</v>
      </c>
      <c r="BV934">
        <v>0</v>
      </c>
      <c r="BW934">
        <v>0</v>
      </c>
      <c r="BX934">
        <v>0</v>
      </c>
    </row>
    <row r="935" spans="1:76" x14ac:dyDescent="0.25">
      <c r="A935">
        <v>94</v>
      </c>
      <c r="B935" t="s">
        <v>138</v>
      </c>
      <c r="C935">
        <v>2010</v>
      </c>
      <c r="D935" t="s">
        <v>587</v>
      </c>
      <c r="E935">
        <v>0</v>
      </c>
      <c r="F935">
        <v>1</v>
      </c>
      <c r="G935">
        <v>3647</v>
      </c>
      <c r="H935">
        <v>0.47088444157520981</v>
      </c>
      <c r="I935">
        <v>2067</v>
      </c>
      <c r="J935">
        <v>0</v>
      </c>
      <c r="N935">
        <v>0</v>
      </c>
      <c r="U935">
        <v>0</v>
      </c>
      <c r="V935" t="s">
        <v>726</v>
      </c>
      <c r="W935" t="s">
        <v>726</v>
      </c>
      <c r="X935" t="s">
        <v>726</v>
      </c>
      <c r="Y935">
        <v>1</v>
      </c>
      <c r="Z935">
        <v>1</v>
      </c>
      <c r="AA935" t="s">
        <v>815</v>
      </c>
      <c r="AB935">
        <v>30660</v>
      </c>
      <c r="AC935">
        <v>0</v>
      </c>
      <c r="AD935">
        <v>7745</v>
      </c>
      <c r="AE935">
        <v>0</v>
      </c>
      <c r="AF935">
        <v>0</v>
      </c>
      <c r="AG935">
        <v>568.86699999999996</v>
      </c>
      <c r="AH935">
        <v>44198</v>
      </c>
      <c r="AI935">
        <v>2411</v>
      </c>
      <c r="AJ935">
        <v>0</v>
      </c>
      <c r="AK935" t="s">
        <v>726</v>
      </c>
      <c r="AL935" t="s">
        <v>726</v>
      </c>
      <c r="AM935">
        <v>501</v>
      </c>
      <c r="AN935" t="s">
        <v>726</v>
      </c>
      <c r="AO935" t="s">
        <v>726</v>
      </c>
      <c r="AP935" t="s">
        <v>726</v>
      </c>
      <c r="AQ935" t="s">
        <v>726</v>
      </c>
      <c r="AR935" t="s">
        <v>726</v>
      </c>
      <c r="AS935" t="s">
        <v>726</v>
      </c>
      <c r="AT935" t="s">
        <v>726</v>
      </c>
      <c r="AU935">
        <v>9999</v>
      </c>
      <c r="AV935">
        <v>0</v>
      </c>
      <c r="AW935">
        <v>0</v>
      </c>
      <c r="AX935">
        <v>2010</v>
      </c>
      <c r="AY935">
        <v>1</v>
      </c>
      <c r="AZ935">
        <v>9999</v>
      </c>
      <c r="BA935">
        <v>1</v>
      </c>
      <c r="BB935">
        <v>2010</v>
      </c>
      <c r="BC935">
        <v>1</v>
      </c>
      <c r="BD935">
        <v>2010</v>
      </c>
      <c r="BE935">
        <v>2010</v>
      </c>
      <c r="BF935">
        <v>0</v>
      </c>
      <c r="BG935">
        <v>0</v>
      </c>
      <c r="BH935">
        <v>0</v>
      </c>
      <c r="BI935">
        <v>0</v>
      </c>
      <c r="BO935">
        <v>0</v>
      </c>
      <c r="BP935">
        <v>0</v>
      </c>
      <c r="BQ935">
        <v>0</v>
      </c>
      <c r="BR935">
        <v>0</v>
      </c>
      <c r="BS935">
        <v>0</v>
      </c>
      <c r="BT935">
        <v>0</v>
      </c>
      <c r="BU935">
        <v>0</v>
      </c>
      <c r="BV935">
        <v>0</v>
      </c>
      <c r="BW935">
        <v>0</v>
      </c>
      <c r="BX935">
        <v>0</v>
      </c>
    </row>
    <row r="936" spans="1:76" x14ac:dyDescent="0.25">
      <c r="A936">
        <v>94</v>
      </c>
      <c r="B936" t="s">
        <v>138</v>
      </c>
      <c r="C936">
        <v>2011</v>
      </c>
      <c r="D936" t="s">
        <v>587</v>
      </c>
      <c r="E936">
        <v>0</v>
      </c>
      <c r="F936">
        <v>1</v>
      </c>
      <c r="G936">
        <v>3647</v>
      </c>
      <c r="H936">
        <v>0.47088444157520981</v>
      </c>
      <c r="I936">
        <v>2067</v>
      </c>
      <c r="J936">
        <v>0</v>
      </c>
      <c r="N936">
        <v>0</v>
      </c>
      <c r="U936">
        <v>0</v>
      </c>
      <c r="V936" t="s">
        <v>726</v>
      </c>
      <c r="W936" t="s">
        <v>726</v>
      </c>
      <c r="X936" t="s">
        <v>726</v>
      </c>
      <c r="Y936">
        <v>1</v>
      </c>
      <c r="Z936">
        <v>1</v>
      </c>
      <c r="AA936" t="s">
        <v>815</v>
      </c>
      <c r="AB936">
        <v>30660</v>
      </c>
      <c r="AC936">
        <v>0</v>
      </c>
      <c r="AD936">
        <v>7745</v>
      </c>
      <c r="AE936">
        <v>0</v>
      </c>
      <c r="AF936">
        <v>0</v>
      </c>
      <c r="AG936">
        <v>649</v>
      </c>
      <c r="AH936">
        <v>46925</v>
      </c>
      <c r="AI936">
        <v>2469</v>
      </c>
      <c r="AJ936">
        <v>538</v>
      </c>
      <c r="AK936" t="s">
        <v>726</v>
      </c>
      <c r="AL936" t="s">
        <v>726</v>
      </c>
      <c r="AM936">
        <v>422</v>
      </c>
      <c r="AN936">
        <v>33886</v>
      </c>
      <c r="AO936">
        <v>12</v>
      </c>
      <c r="AP936" t="s">
        <v>726</v>
      </c>
      <c r="AQ936" t="s">
        <v>726</v>
      </c>
      <c r="AR936" t="s">
        <v>726</v>
      </c>
      <c r="AS936" t="s">
        <v>726</v>
      </c>
      <c r="AT936" t="s">
        <v>726</v>
      </c>
      <c r="AU936">
        <v>9999</v>
      </c>
      <c r="AV936">
        <v>0</v>
      </c>
      <c r="AW936">
        <v>0</v>
      </c>
      <c r="AX936">
        <v>2010</v>
      </c>
      <c r="AY936">
        <v>1</v>
      </c>
      <c r="AZ936">
        <v>9999</v>
      </c>
      <c r="BA936">
        <v>1</v>
      </c>
      <c r="BB936">
        <v>2010</v>
      </c>
      <c r="BC936">
        <v>1</v>
      </c>
      <c r="BD936">
        <v>2010</v>
      </c>
      <c r="BE936">
        <v>2010</v>
      </c>
      <c r="BF936">
        <v>0</v>
      </c>
      <c r="BG936">
        <v>0</v>
      </c>
      <c r="BH936">
        <v>0</v>
      </c>
      <c r="BI936">
        <v>0</v>
      </c>
      <c r="BO936">
        <v>0</v>
      </c>
      <c r="BP936">
        <v>0</v>
      </c>
      <c r="BQ936">
        <v>0</v>
      </c>
      <c r="BR936">
        <v>0</v>
      </c>
      <c r="BS936">
        <v>0</v>
      </c>
      <c r="BT936">
        <v>0</v>
      </c>
      <c r="BU936">
        <v>0</v>
      </c>
      <c r="BV936">
        <v>0</v>
      </c>
      <c r="BW936">
        <v>0</v>
      </c>
      <c r="BX936">
        <v>0</v>
      </c>
    </row>
    <row r="937" spans="1:76" x14ac:dyDescent="0.25">
      <c r="A937">
        <v>94</v>
      </c>
      <c r="B937" t="s">
        <v>138</v>
      </c>
      <c r="C937">
        <v>2012</v>
      </c>
      <c r="D937" t="s">
        <v>587</v>
      </c>
      <c r="E937">
        <v>0</v>
      </c>
      <c r="F937">
        <v>1</v>
      </c>
      <c r="G937">
        <v>3647</v>
      </c>
      <c r="H937">
        <v>0.47088444157520981</v>
      </c>
      <c r="I937">
        <v>2067</v>
      </c>
      <c r="J937">
        <v>0</v>
      </c>
      <c r="N937">
        <v>0</v>
      </c>
      <c r="U937">
        <v>0</v>
      </c>
      <c r="V937" t="s">
        <v>726</v>
      </c>
      <c r="W937" t="s">
        <v>726</v>
      </c>
      <c r="X937" t="s">
        <v>726</v>
      </c>
      <c r="Y937">
        <v>1</v>
      </c>
      <c r="Z937">
        <v>1</v>
      </c>
      <c r="AA937" t="s">
        <v>815</v>
      </c>
      <c r="AB937">
        <v>30660</v>
      </c>
      <c r="AC937">
        <v>0.6</v>
      </c>
      <c r="AD937">
        <v>8734</v>
      </c>
      <c r="AE937">
        <v>0</v>
      </c>
      <c r="AF937">
        <v>0.3</v>
      </c>
      <c r="AG937">
        <v>760</v>
      </c>
      <c r="AH937">
        <v>52436</v>
      </c>
      <c r="AI937">
        <v>2547</v>
      </c>
      <c r="AJ937">
        <v>680</v>
      </c>
      <c r="AK937" t="s">
        <v>726</v>
      </c>
      <c r="AL937">
        <v>70</v>
      </c>
      <c r="AM937">
        <v>100</v>
      </c>
      <c r="AN937">
        <v>38746</v>
      </c>
      <c r="AO937">
        <v>8</v>
      </c>
      <c r="AP937" t="s">
        <v>726</v>
      </c>
      <c r="AQ937" t="s">
        <v>726</v>
      </c>
      <c r="AR937" t="s">
        <v>726</v>
      </c>
      <c r="AS937" t="s">
        <v>726</v>
      </c>
      <c r="AT937" t="s">
        <v>726</v>
      </c>
      <c r="AU937">
        <v>9999</v>
      </c>
      <c r="AV937">
        <v>0</v>
      </c>
      <c r="AW937">
        <v>0</v>
      </c>
      <c r="AX937">
        <v>2010</v>
      </c>
      <c r="AY937">
        <v>1</v>
      </c>
      <c r="AZ937">
        <v>9999</v>
      </c>
      <c r="BA937">
        <v>1</v>
      </c>
      <c r="BB937">
        <v>2010</v>
      </c>
      <c r="BC937">
        <v>1</v>
      </c>
      <c r="BD937">
        <v>2010</v>
      </c>
      <c r="BE937">
        <v>2010</v>
      </c>
      <c r="BF937">
        <v>0</v>
      </c>
      <c r="BG937">
        <v>0</v>
      </c>
      <c r="BH937">
        <v>0</v>
      </c>
      <c r="BI937">
        <v>0</v>
      </c>
      <c r="BO937">
        <v>0</v>
      </c>
      <c r="BP937">
        <v>0</v>
      </c>
      <c r="BQ937">
        <v>0</v>
      </c>
      <c r="BR937">
        <v>0</v>
      </c>
      <c r="BS937">
        <v>0</v>
      </c>
      <c r="BT937">
        <v>0</v>
      </c>
      <c r="BU937">
        <v>0</v>
      </c>
      <c r="BV937">
        <v>0</v>
      </c>
      <c r="BW937">
        <v>0</v>
      </c>
      <c r="BX937">
        <v>0</v>
      </c>
    </row>
    <row r="938" spans="1:76" x14ac:dyDescent="0.25">
      <c r="A938">
        <v>94</v>
      </c>
      <c r="B938" t="s">
        <v>138</v>
      </c>
      <c r="C938">
        <v>2013</v>
      </c>
      <c r="D938" t="s">
        <v>587</v>
      </c>
      <c r="E938">
        <v>0</v>
      </c>
      <c r="F938">
        <v>1</v>
      </c>
      <c r="G938">
        <v>3647</v>
      </c>
      <c r="H938">
        <v>0.47088444157520981</v>
      </c>
      <c r="I938">
        <v>2067</v>
      </c>
      <c r="J938">
        <v>0</v>
      </c>
      <c r="N938">
        <v>0</v>
      </c>
      <c r="U938">
        <v>0</v>
      </c>
      <c r="V938" t="s">
        <v>726</v>
      </c>
      <c r="W938" t="s">
        <v>726</v>
      </c>
      <c r="X938" t="s">
        <v>726</v>
      </c>
      <c r="Y938">
        <v>1</v>
      </c>
      <c r="Z938">
        <v>1</v>
      </c>
      <c r="AA938" t="s">
        <v>815</v>
      </c>
      <c r="AB938">
        <v>30660</v>
      </c>
      <c r="AC938">
        <v>4.5</v>
      </c>
      <c r="AD938">
        <v>9735</v>
      </c>
      <c r="AE938">
        <v>0</v>
      </c>
      <c r="AF938">
        <v>2.25</v>
      </c>
      <c r="AG938">
        <v>695.83799999999997</v>
      </c>
      <c r="AH938">
        <v>55530.7</v>
      </c>
      <c r="AI938">
        <v>2724.74</v>
      </c>
      <c r="AJ938">
        <v>110</v>
      </c>
      <c r="AK938">
        <v>8</v>
      </c>
      <c r="AL938">
        <v>70</v>
      </c>
      <c r="AM938">
        <v>843</v>
      </c>
      <c r="AN938">
        <v>85998</v>
      </c>
      <c r="AO938">
        <v>7</v>
      </c>
      <c r="AP938" t="s">
        <v>726</v>
      </c>
      <c r="AQ938" t="s">
        <v>726</v>
      </c>
      <c r="AR938" t="s">
        <v>726</v>
      </c>
      <c r="AS938" t="s">
        <v>726</v>
      </c>
      <c r="AT938" t="s">
        <v>726</v>
      </c>
      <c r="AU938">
        <v>9999</v>
      </c>
      <c r="AV938">
        <v>0</v>
      </c>
      <c r="AW938">
        <v>0</v>
      </c>
      <c r="AX938">
        <v>2010</v>
      </c>
      <c r="AY938">
        <v>1</v>
      </c>
      <c r="AZ938">
        <v>9999</v>
      </c>
      <c r="BA938">
        <v>1</v>
      </c>
      <c r="BB938">
        <v>2010</v>
      </c>
      <c r="BC938">
        <v>1</v>
      </c>
      <c r="BD938">
        <v>2010</v>
      </c>
      <c r="BE938">
        <v>2010</v>
      </c>
      <c r="BF938">
        <v>0</v>
      </c>
      <c r="BG938">
        <v>0</v>
      </c>
      <c r="BH938">
        <v>0</v>
      </c>
      <c r="BI938">
        <v>0</v>
      </c>
      <c r="BO938">
        <v>0</v>
      </c>
      <c r="BP938">
        <v>0</v>
      </c>
      <c r="BQ938">
        <v>0</v>
      </c>
      <c r="BR938">
        <v>0</v>
      </c>
      <c r="BS938">
        <v>0</v>
      </c>
      <c r="BT938">
        <v>0</v>
      </c>
      <c r="BU938">
        <v>0</v>
      </c>
      <c r="BV938">
        <v>0</v>
      </c>
      <c r="BW938">
        <v>0</v>
      </c>
      <c r="BX938">
        <v>0</v>
      </c>
    </row>
    <row r="939" spans="1:76" x14ac:dyDescent="0.25">
      <c r="A939">
        <v>94</v>
      </c>
      <c r="B939" t="s">
        <v>138</v>
      </c>
      <c r="C939">
        <v>2014</v>
      </c>
      <c r="D939" t="s">
        <v>587</v>
      </c>
      <c r="E939">
        <v>0</v>
      </c>
      <c r="F939">
        <v>1</v>
      </c>
      <c r="G939">
        <v>3647</v>
      </c>
      <c r="H939">
        <v>0.47088444157520981</v>
      </c>
      <c r="I939">
        <v>2067</v>
      </c>
      <c r="J939">
        <v>0</v>
      </c>
      <c r="N939">
        <v>0</v>
      </c>
      <c r="U939">
        <v>0</v>
      </c>
      <c r="V939" t="s">
        <v>726</v>
      </c>
      <c r="W939" t="s">
        <v>726</v>
      </c>
      <c r="X939" t="s">
        <v>726</v>
      </c>
      <c r="Y939">
        <v>1</v>
      </c>
      <c r="Z939">
        <v>1</v>
      </c>
      <c r="AA939" t="s">
        <v>815</v>
      </c>
      <c r="AB939">
        <v>30660</v>
      </c>
      <c r="AC939">
        <v>0.5</v>
      </c>
      <c r="AD939">
        <v>11186</v>
      </c>
      <c r="AE939">
        <v>0</v>
      </c>
      <c r="AF939">
        <v>0.25</v>
      </c>
      <c r="AG939">
        <v>718.83</v>
      </c>
      <c r="AH939">
        <v>63645.7</v>
      </c>
      <c r="AI939">
        <v>3118.6370000000002</v>
      </c>
      <c r="AJ939">
        <v>1307</v>
      </c>
      <c r="AK939">
        <v>10</v>
      </c>
      <c r="AL939">
        <v>32.24</v>
      </c>
      <c r="AM939">
        <v>277</v>
      </c>
      <c r="AN939">
        <v>80819</v>
      </c>
      <c r="AO939">
        <v>8</v>
      </c>
      <c r="AP939">
        <v>8</v>
      </c>
      <c r="AQ939" t="s">
        <v>726</v>
      </c>
      <c r="AR939" t="s">
        <v>726</v>
      </c>
      <c r="AS939">
        <v>42</v>
      </c>
      <c r="AT939" t="s">
        <v>726</v>
      </c>
      <c r="AU939">
        <v>9999</v>
      </c>
      <c r="AV939">
        <v>0</v>
      </c>
      <c r="AW939">
        <v>0</v>
      </c>
      <c r="AX939">
        <v>2010</v>
      </c>
      <c r="AY939">
        <v>1</v>
      </c>
      <c r="AZ939">
        <v>9999</v>
      </c>
      <c r="BA939">
        <v>1</v>
      </c>
      <c r="BB939">
        <v>2010</v>
      </c>
      <c r="BC939">
        <v>1</v>
      </c>
      <c r="BD939">
        <v>2010</v>
      </c>
      <c r="BE939">
        <v>2010</v>
      </c>
      <c r="BF939">
        <v>0</v>
      </c>
      <c r="BG939">
        <v>0</v>
      </c>
      <c r="BH939">
        <v>0</v>
      </c>
      <c r="BI939">
        <v>0</v>
      </c>
      <c r="BO939">
        <v>0</v>
      </c>
      <c r="BP939">
        <v>0</v>
      </c>
      <c r="BQ939">
        <v>0</v>
      </c>
      <c r="BR939">
        <v>0</v>
      </c>
      <c r="BS939">
        <v>0</v>
      </c>
      <c r="BT939">
        <v>0</v>
      </c>
      <c r="BU939">
        <v>0</v>
      </c>
      <c r="BV939">
        <v>0</v>
      </c>
      <c r="BW939">
        <v>0</v>
      </c>
      <c r="BX939">
        <v>0</v>
      </c>
    </row>
    <row r="940" spans="1:76" x14ac:dyDescent="0.25">
      <c r="A940">
        <v>94</v>
      </c>
      <c r="B940" t="s">
        <v>138</v>
      </c>
      <c r="C940">
        <v>2015</v>
      </c>
      <c r="D940" t="s">
        <v>587</v>
      </c>
      <c r="E940">
        <v>0</v>
      </c>
      <c r="F940">
        <v>1</v>
      </c>
      <c r="G940">
        <v>3647</v>
      </c>
      <c r="H940">
        <v>0.47088444157520981</v>
      </c>
      <c r="I940">
        <v>2067</v>
      </c>
      <c r="J940">
        <v>0</v>
      </c>
      <c r="N940">
        <v>0</v>
      </c>
      <c r="U940">
        <v>0</v>
      </c>
      <c r="V940" t="s">
        <v>726</v>
      </c>
      <c r="W940" t="s">
        <v>726</v>
      </c>
      <c r="X940" t="s">
        <v>726</v>
      </c>
      <c r="Y940">
        <v>1</v>
      </c>
      <c r="Z940">
        <v>1</v>
      </c>
      <c r="AA940" t="s">
        <v>815</v>
      </c>
      <c r="AB940">
        <v>30660</v>
      </c>
      <c r="AC940">
        <v>2.9</v>
      </c>
      <c r="AD940">
        <v>12604</v>
      </c>
      <c r="AE940">
        <v>0</v>
      </c>
      <c r="AF940">
        <v>1.45</v>
      </c>
      <c r="AG940" t="s">
        <v>726</v>
      </c>
      <c r="AH940" t="s">
        <v>726</v>
      </c>
      <c r="AI940">
        <v>3700</v>
      </c>
      <c r="AJ940">
        <v>1378</v>
      </c>
      <c r="AK940">
        <v>13</v>
      </c>
      <c r="AL940">
        <v>68</v>
      </c>
      <c r="AM940">
        <v>72</v>
      </c>
      <c r="AN940" t="s">
        <v>726</v>
      </c>
      <c r="AO940">
        <v>25000</v>
      </c>
      <c r="AP940">
        <v>7</v>
      </c>
      <c r="AQ940">
        <v>12</v>
      </c>
      <c r="AR940" t="s">
        <v>726</v>
      </c>
      <c r="AS940">
        <v>10</v>
      </c>
      <c r="AT940" t="s">
        <v>726</v>
      </c>
      <c r="AU940">
        <v>9999</v>
      </c>
      <c r="AV940">
        <v>0</v>
      </c>
      <c r="AW940">
        <v>0</v>
      </c>
      <c r="AX940">
        <v>2010</v>
      </c>
      <c r="AY940">
        <v>1</v>
      </c>
      <c r="AZ940">
        <v>9999</v>
      </c>
      <c r="BA940">
        <v>1</v>
      </c>
      <c r="BB940">
        <v>2010</v>
      </c>
      <c r="BC940">
        <v>1</v>
      </c>
      <c r="BD940">
        <v>2010</v>
      </c>
      <c r="BE940">
        <v>2010</v>
      </c>
      <c r="BF940">
        <v>0</v>
      </c>
      <c r="BG940">
        <v>0</v>
      </c>
      <c r="BH940">
        <v>0</v>
      </c>
      <c r="BI940">
        <v>0</v>
      </c>
      <c r="BO940">
        <v>0</v>
      </c>
      <c r="BP940">
        <v>0</v>
      </c>
      <c r="BQ940">
        <v>0</v>
      </c>
      <c r="BR940">
        <v>0</v>
      </c>
      <c r="BS940">
        <v>0</v>
      </c>
      <c r="BT940">
        <v>0</v>
      </c>
      <c r="BU940">
        <v>0</v>
      </c>
      <c r="BV940">
        <v>0</v>
      </c>
      <c r="BW940">
        <v>0</v>
      </c>
      <c r="BX940">
        <v>0</v>
      </c>
    </row>
    <row r="941" spans="1:76" x14ac:dyDescent="0.25">
      <c r="A941">
        <v>94</v>
      </c>
      <c r="B941" t="s">
        <v>138</v>
      </c>
      <c r="C941">
        <v>2016</v>
      </c>
      <c r="D941" t="s">
        <v>587</v>
      </c>
      <c r="E941">
        <v>0</v>
      </c>
      <c r="F941">
        <v>1</v>
      </c>
      <c r="G941">
        <v>3647</v>
      </c>
      <c r="H941">
        <v>0.47088444157520981</v>
      </c>
      <c r="I941">
        <v>2067</v>
      </c>
      <c r="J941">
        <v>0</v>
      </c>
      <c r="N941">
        <v>0</v>
      </c>
      <c r="U941">
        <v>0</v>
      </c>
      <c r="V941" t="s">
        <v>726</v>
      </c>
      <c r="W941" t="s">
        <v>726</v>
      </c>
      <c r="X941" t="s">
        <v>726</v>
      </c>
      <c r="Y941">
        <v>1</v>
      </c>
      <c r="Z941">
        <v>1</v>
      </c>
      <c r="AA941" t="s">
        <v>815</v>
      </c>
      <c r="AB941">
        <v>30660</v>
      </c>
      <c r="AC941" t="s">
        <v>726</v>
      </c>
      <c r="AD941" t="s">
        <v>726</v>
      </c>
      <c r="AE941" t="s">
        <v>726</v>
      </c>
      <c r="AF941" t="s">
        <v>726</v>
      </c>
      <c r="AG941" t="s">
        <v>726</v>
      </c>
      <c r="AH941" t="s">
        <v>726</v>
      </c>
      <c r="AI941" t="s">
        <v>726</v>
      </c>
      <c r="AJ941" t="s">
        <v>726</v>
      </c>
      <c r="AK941" t="s">
        <v>726</v>
      </c>
      <c r="AL941" t="s">
        <v>726</v>
      </c>
      <c r="AM941" t="s">
        <v>726</v>
      </c>
      <c r="AN941" t="s">
        <v>726</v>
      </c>
      <c r="AO941" t="s">
        <v>726</v>
      </c>
      <c r="AP941" t="s">
        <v>726</v>
      </c>
      <c r="AQ941" t="s">
        <v>726</v>
      </c>
      <c r="AR941" t="s">
        <v>726</v>
      </c>
      <c r="AS941" t="s">
        <v>726</v>
      </c>
      <c r="AT941" t="s">
        <v>726</v>
      </c>
      <c r="AU941">
        <v>9999</v>
      </c>
      <c r="AV941">
        <v>0</v>
      </c>
      <c r="AW941">
        <v>0</v>
      </c>
      <c r="AX941">
        <v>2010</v>
      </c>
      <c r="AY941">
        <v>1</v>
      </c>
      <c r="AZ941">
        <v>9999</v>
      </c>
      <c r="BA941">
        <v>1</v>
      </c>
      <c r="BB941">
        <v>2010</v>
      </c>
      <c r="BC941">
        <v>1</v>
      </c>
      <c r="BD941">
        <v>2010</v>
      </c>
      <c r="BE941">
        <v>2010</v>
      </c>
      <c r="BF941">
        <v>0</v>
      </c>
      <c r="BG941">
        <v>0</v>
      </c>
      <c r="BH941">
        <v>0</v>
      </c>
      <c r="BI941">
        <v>0</v>
      </c>
      <c r="BO941">
        <v>0</v>
      </c>
      <c r="BP941">
        <v>0</v>
      </c>
      <c r="BQ941">
        <v>0</v>
      </c>
      <c r="BR941">
        <v>0</v>
      </c>
      <c r="BS941">
        <v>0</v>
      </c>
      <c r="BT941">
        <v>0</v>
      </c>
      <c r="BU941">
        <v>0</v>
      </c>
      <c r="BV941">
        <v>0</v>
      </c>
      <c r="BW941">
        <v>0</v>
      </c>
      <c r="BX941">
        <v>0</v>
      </c>
    </row>
    <row r="942" spans="1:76" x14ac:dyDescent="0.25">
      <c r="A942">
        <v>95</v>
      </c>
      <c r="B942" t="s">
        <v>139</v>
      </c>
      <c r="C942">
        <v>2007</v>
      </c>
      <c r="D942" t="s">
        <v>587</v>
      </c>
      <c r="E942">
        <v>0</v>
      </c>
      <c r="F942">
        <v>1</v>
      </c>
      <c r="G942">
        <v>2093</v>
      </c>
      <c r="H942">
        <v>0.22425800921461481</v>
      </c>
      <c r="I942">
        <v>1186</v>
      </c>
      <c r="J942">
        <v>0</v>
      </c>
      <c r="N942">
        <v>0</v>
      </c>
      <c r="U942">
        <v>1</v>
      </c>
      <c r="V942">
        <v>568</v>
      </c>
      <c r="W942">
        <v>6054</v>
      </c>
      <c r="X942">
        <v>8197</v>
      </c>
      <c r="Y942">
        <v>1</v>
      </c>
      <c r="Z942">
        <v>0</v>
      </c>
      <c r="AA942" t="s">
        <v>816</v>
      </c>
      <c r="AB942">
        <v>11377</v>
      </c>
      <c r="AC942" t="s">
        <v>726</v>
      </c>
      <c r="AD942">
        <v>7099</v>
      </c>
      <c r="AE942" t="s">
        <v>726</v>
      </c>
      <c r="AF942" t="s">
        <v>726</v>
      </c>
      <c r="AG942" t="s">
        <v>726</v>
      </c>
      <c r="AH942" t="s">
        <v>726</v>
      </c>
      <c r="AI942">
        <v>982.18899999999996</v>
      </c>
      <c r="AJ942" t="s">
        <v>726</v>
      </c>
      <c r="AK942">
        <v>79</v>
      </c>
      <c r="AL942" t="s">
        <v>726</v>
      </c>
      <c r="AM942" t="s">
        <v>726</v>
      </c>
      <c r="AN942" t="s">
        <v>726</v>
      </c>
      <c r="AO942" t="s">
        <v>726</v>
      </c>
      <c r="AP942" t="s">
        <v>726</v>
      </c>
      <c r="AQ942" t="s">
        <v>726</v>
      </c>
      <c r="AR942" t="s">
        <v>726</v>
      </c>
      <c r="AS942" t="s">
        <v>726</v>
      </c>
      <c r="AT942" t="s">
        <v>726</v>
      </c>
      <c r="AU942">
        <v>2010</v>
      </c>
      <c r="AV942">
        <v>0</v>
      </c>
      <c r="AW942">
        <v>1</v>
      </c>
      <c r="AX942">
        <v>9999</v>
      </c>
      <c r="AY942">
        <v>0</v>
      </c>
      <c r="AZ942">
        <v>9999</v>
      </c>
      <c r="BA942">
        <v>2</v>
      </c>
      <c r="BB942">
        <v>2013</v>
      </c>
      <c r="BC942">
        <v>0</v>
      </c>
      <c r="BD942">
        <v>9999</v>
      </c>
      <c r="BE942">
        <v>2013</v>
      </c>
      <c r="BF942">
        <v>0</v>
      </c>
      <c r="BG942">
        <v>0</v>
      </c>
      <c r="BH942">
        <v>0</v>
      </c>
      <c r="BI942">
        <v>0</v>
      </c>
      <c r="BO942">
        <v>0</v>
      </c>
      <c r="BP942">
        <v>0</v>
      </c>
      <c r="BQ942">
        <v>0</v>
      </c>
      <c r="BR942">
        <v>0</v>
      </c>
      <c r="BS942">
        <v>0</v>
      </c>
      <c r="BT942">
        <v>0</v>
      </c>
      <c r="BU942">
        <v>0</v>
      </c>
      <c r="BV942">
        <v>0</v>
      </c>
      <c r="BW942">
        <v>0</v>
      </c>
      <c r="BX942">
        <v>0</v>
      </c>
    </row>
    <row r="943" spans="1:76" x14ac:dyDescent="0.25">
      <c r="A943">
        <v>95</v>
      </c>
      <c r="B943" t="s">
        <v>139</v>
      </c>
      <c r="C943">
        <v>2008</v>
      </c>
      <c r="D943" t="s">
        <v>587</v>
      </c>
      <c r="E943">
        <v>0</v>
      </c>
      <c r="F943">
        <v>1</v>
      </c>
      <c r="G943">
        <v>2093</v>
      </c>
      <c r="H943">
        <v>0.22425800921461481</v>
      </c>
      <c r="I943">
        <v>1186</v>
      </c>
      <c r="J943">
        <v>0</v>
      </c>
      <c r="N943">
        <v>0</v>
      </c>
      <c r="U943">
        <v>1</v>
      </c>
      <c r="V943">
        <v>568</v>
      </c>
      <c r="W943">
        <v>6054</v>
      </c>
      <c r="X943">
        <v>8197</v>
      </c>
      <c r="Y943">
        <v>1</v>
      </c>
      <c r="Z943">
        <v>0</v>
      </c>
      <c r="AA943" t="s">
        <v>816</v>
      </c>
      <c r="AB943">
        <v>11377</v>
      </c>
      <c r="AC943">
        <v>0</v>
      </c>
      <c r="AD943">
        <v>7099</v>
      </c>
      <c r="AE943">
        <v>0</v>
      </c>
      <c r="AF943">
        <v>0</v>
      </c>
      <c r="AG943" t="s">
        <v>726</v>
      </c>
      <c r="AH943" t="s">
        <v>726</v>
      </c>
      <c r="AI943">
        <v>1051.895</v>
      </c>
      <c r="AJ943" t="s">
        <v>726</v>
      </c>
      <c r="AK943" t="s">
        <v>726</v>
      </c>
      <c r="AL943" t="s">
        <v>726</v>
      </c>
      <c r="AM943" t="s">
        <v>726</v>
      </c>
      <c r="AN943" t="s">
        <v>726</v>
      </c>
      <c r="AO943" t="s">
        <v>726</v>
      </c>
      <c r="AP943" t="s">
        <v>726</v>
      </c>
      <c r="AQ943" t="s">
        <v>726</v>
      </c>
      <c r="AR943" t="s">
        <v>726</v>
      </c>
      <c r="AS943" t="s">
        <v>726</v>
      </c>
      <c r="AT943" t="s">
        <v>726</v>
      </c>
      <c r="AU943">
        <v>2010</v>
      </c>
      <c r="AV943">
        <v>0</v>
      </c>
      <c r="AW943">
        <v>1</v>
      </c>
      <c r="AX943">
        <v>9999</v>
      </c>
      <c r="AY943">
        <v>0</v>
      </c>
      <c r="AZ943">
        <v>9999</v>
      </c>
      <c r="BA943">
        <v>2</v>
      </c>
      <c r="BB943">
        <v>2013</v>
      </c>
      <c r="BC943">
        <v>0</v>
      </c>
      <c r="BD943">
        <v>9999</v>
      </c>
      <c r="BE943">
        <v>2013</v>
      </c>
      <c r="BF943">
        <v>0</v>
      </c>
      <c r="BG943">
        <v>0</v>
      </c>
      <c r="BH943">
        <v>0</v>
      </c>
      <c r="BI943">
        <v>0</v>
      </c>
      <c r="BO943">
        <v>0</v>
      </c>
      <c r="BP943">
        <v>0</v>
      </c>
      <c r="BQ943">
        <v>0</v>
      </c>
      <c r="BR943">
        <v>0</v>
      </c>
      <c r="BS943">
        <v>0</v>
      </c>
      <c r="BT943">
        <v>0</v>
      </c>
      <c r="BU943">
        <v>0</v>
      </c>
      <c r="BV943">
        <v>0</v>
      </c>
      <c r="BW943">
        <v>0</v>
      </c>
      <c r="BX943">
        <v>0</v>
      </c>
    </row>
    <row r="944" spans="1:76" x14ac:dyDescent="0.25">
      <c r="A944">
        <v>95</v>
      </c>
      <c r="B944" t="s">
        <v>139</v>
      </c>
      <c r="C944">
        <v>2009</v>
      </c>
      <c r="D944" t="s">
        <v>587</v>
      </c>
      <c r="E944">
        <v>0</v>
      </c>
      <c r="F944">
        <v>1</v>
      </c>
      <c r="G944">
        <v>2093</v>
      </c>
      <c r="H944">
        <v>0.22425800921461481</v>
      </c>
      <c r="I944">
        <v>1186</v>
      </c>
      <c r="J944">
        <v>0</v>
      </c>
      <c r="N944">
        <v>0</v>
      </c>
      <c r="U944">
        <v>1</v>
      </c>
      <c r="V944">
        <v>568</v>
      </c>
      <c r="W944">
        <v>6054</v>
      </c>
      <c r="X944">
        <v>8197</v>
      </c>
      <c r="Y944">
        <v>1</v>
      </c>
      <c r="Z944">
        <v>0</v>
      </c>
      <c r="AA944" t="s">
        <v>816</v>
      </c>
      <c r="AB944">
        <v>11377</v>
      </c>
      <c r="AC944">
        <v>0</v>
      </c>
      <c r="AD944">
        <v>7099</v>
      </c>
      <c r="AE944">
        <v>0</v>
      </c>
      <c r="AF944">
        <v>0</v>
      </c>
      <c r="AG944" t="s">
        <v>726</v>
      </c>
      <c r="AH944" t="s">
        <v>726</v>
      </c>
      <c r="AI944">
        <v>1124.3430000000001</v>
      </c>
      <c r="AJ944">
        <v>615</v>
      </c>
      <c r="AK944" t="s">
        <v>726</v>
      </c>
      <c r="AL944" t="s">
        <v>726</v>
      </c>
      <c r="AM944" t="s">
        <v>726</v>
      </c>
      <c r="AN944">
        <v>45594</v>
      </c>
      <c r="AO944">
        <v>3</v>
      </c>
      <c r="AP944" t="s">
        <v>726</v>
      </c>
      <c r="AQ944" t="s">
        <v>726</v>
      </c>
      <c r="AR944" t="s">
        <v>726</v>
      </c>
      <c r="AS944" t="s">
        <v>726</v>
      </c>
      <c r="AT944" t="s">
        <v>726</v>
      </c>
      <c r="AU944">
        <v>2010</v>
      </c>
      <c r="AV944">
        <v>0</v>
      </c>
      <c r="AW944">
        <v>1</v>
      </c>
      <c r="AX944">
        <v>9999</v>
      </c>
      <c r="AY944">
        <v>0</v>
      </c>
      <c r="AZ944">
        <v>9999</v>
      </c>
      <c r="BA944">
        <v>2</v>
      </c>
      <c r="BB944">
        <v>2013</v>
      </c>
      <c r="BC944">
        <v>0</v>
      </c>
      <c r="BD944">
        <v>9999</v>
      </c>
      <c r="BE944">
        <v>2013</v>
      </c>
      <c r="BF944">
        <v>0</v>
      </c>
      <c r="BG944">
        <v>0</v>
      </c>
      <c r="BH944">
        <v>0</v>
      </c>
      <c r="BI944">
        <v>0</v>
      </c>
      <c r="BO944">
        <v>0</v>
      </c>
      <c r="BP944">
        <v>0</v>
      </c>
      <c r="BQ944">
        <v>0</v>
      </c>
      <c r="BR944">
        <v>0</v>
      </c>
      <c r="BS944">
        <v>0</v>
      </c>
      <c r="BT944">
        <v>0</v>
      </c>
      <c r="BU944">
        <v>0</v>
      </c>
      <c r="BV944">
        <v>0</v>
      </c>
      <c r="BW944">
        <v>0</v>
      </c>
      <c r="BX944">
        <v>0</v>
      </c>
    </row>
    <row r="945" spans="1:76" x14ac:dyDescent="0.25">
      <c r="A945">
        <v>95</v>
      </c>
      <c r="B945" t="s">
        <v>139</v>
      </c>
      <c r="C945">
        <v>2010</v>
      </c>
      <c r="D945" t="s">
        <v>587</v>
      </c>
      <c r="E945">
        <v>0</v>
      </c>
      <c r="F945">
        <v>1</v>
      </c>
      <c r="G945">
        <v>2093</v>
      </c>
      <c r="H945">
        <v>0.22425800921461481</v>
      </c>
      <c r="I945">
        <v>1186</v>
      </c>
      <c r="J945">
        <v>0</v>
      </c>
      <c r="N945">
        <v>0</v>
      </c>
      <c r="U945">
        <v>1</v>
      </c>
      <c r="V945">
        <v>568</v>
      </c>
      <c r="W945">
        <v>6054</v>
      </c>
      <c r="X945">
        <v>8197</v>
      </c>
      <c r="Y945">
        <v>1</v>
      </c>
      <c r="Z945">
        <v>0</v>
      </c>
      <c r="AA945" t="s">
        <v>816</v>
      </c>
      <c r="AB945">
        <v>11377</v>
      </c>
      <c r="AC945">
        <v>2.2000000000000002</v>
      </c>
      <c r="AD945">
        <v>8004</v>
      </c>
      <c r="AE945">
        <v>0</v>
      </c>
      <c r="AF945">
        <v>1.1000000000000001</v>
      </c>
      <c r="AG945" t="s">
        <v>726</v>
      </c>
      <c r="AH945" t="s">
        <v>726</v>
      </c>
      <c r="AI945">
        <v>1281.8699999999999</v>
      </c>
      <c r="AJ945">
        <v>-527</v>
      </c>
      <c r="AK945" t="s">
        <v>726</v>
      </c>
      <c r="AL945">
        <v>80</v>
      </c>
      <c r="AM945">
        <v>400</v>
      </c>
      <c r="AN945">
        <v>65632</v>
      </c>
      <c r="AO945">
        <v>3</v>
      </c>
      <c r="AP945" t="s">
        <v>726</v>
      </c>
      <c r="AQ945" t="s">
        <v>726</v>
      </c>
      <c r="AR945" t="s">
        <v>726</v>
      </c>
      <c r="AS945" t="s">
        <v>726</v>
      </c>
      <c r="AT945" t="s">
        <v>726</v>
      </c>
      <c r="AU945">
        <v>2010</v>
      </c>
      <c r="AV945">
        <v>0</v>
      </c>
      <c r="AW945">
        <v>1</v>
      </c>
      <c r="AX945">
        <v>9999</v>
      </c>
      <c r="AY945">
        <v>0</v>
      </c>
      <c r="AZ945">
        <v>9999</v>
      </c>
      <c r="BA945">
        <v>2</v>
      </c>
      <c r="BB945">
        <v>2013</v>
      </c>
      <c r="BC945">
        <v>0</v>
      </c>
      <c r="BD945">
        <v>9999</v>
      </c>
      <c r="BE945">
        <v>2013</v>
      </c>
      <c r="BF945">
        <v>0</v>
      </c>
      <c r="BG945">
        <v>0</v>
      </c>
      <c r="BH945">
        <v>0</v>
      </c>
      <c r="BI945">
        <v>0</v>
      </c>
      <c r="BO945">
        <v>0</v>
      </c>
      <c r="BP945">
        <v>0</v>
      </c>
      <c r="BQ945">
        <v>0</v>
      </c>
      <c r="BR945">
        <v>0</v>
      </c>
      <c r="BS945">
        <v>0</v>
      </c>
      <c r="BT945">
        <v>0</v>
      </c>
      <c r="BU945">
        <v>0</v>
      </c>
      <c r="BV945">
        <v>0</v>
      </c>
      <c r="BW945">
        <v>0</v>
      </c>
      <c r="BX945">
        <v>0</v>
      </c>
    </row>
    <row r="946" spans="1:76" x14ac:dyDescent="0.25">
      <c r="A946">
        <v>95</v>
      </c>
      <c r="B946" t="s">
        <v>139</v>
      </c>
      <c r="C946">
        <v>2011</v>
      </c>
      <c r="D946" t="s">
        <v>587</v>
      </c>
      <c r="E946">
        <v>0</v>
      </c>
      <c r="F946">
        <v>1</v>
      </c>
      <c r="G946">
        <v>2093</v>
      </c>
      <c r="H946">
        <v>0.22425800921461481</v>
      </c>
      <c r="I946">
        <v>1186</v>
      </c>
      <c r="J946">
        <v>0</v>
      </c>
      <c r="N946">
        <v>0</v>
      </c>
      <c r="U946">
        <v>1</v>
      </c>
      <c r="V946">
        <v>568</v>
      </c>
      <c r="W946">
        <v>6054</v>
      </c>
      <c r="X946">
        <v>8197</v>
      </c>
      <c r="Y946">
        <v>1</v>
      </c>
      <c r="Z946">
        <v>0</v>
      </c>
      <c r="AA946" t="s">
        <v>816</v>
      </c>
      <c r="AB946">
        <v>11377</v>
      </c>
      <c r="AC946">
        <v>1.3</v>
      </c>
      <c r="AD946">
        <v>9333</v>
      </c>
      <c r="AE946">
        <v>0</v>
      </c>
      <c r="AF946">
        <v>0.65</v>
      </c>
      <c r="AG946" t="s">
        <v>726</v>
      </c>
      <c r="AH946" t="s">
        <v>726</v>
      </c>
      <c r="AI946">
        <v>1422.297</v>
      </c>
      <c r="AJ946">
        <v>1615</v>
      </c>
      <c r="AK946">
        <v>12</v>
      </c>
      <c r="AL946">
        <v>80</v>
      </c>
      <c r="AM946">
        <v>515</v>
      </c>
      <c r="AN946">
        <v>23000</v>
      </c>
      <c r="AO946">
        <v>5</v>
      </c>
      <c r="AP946" t="s">
        <v>726</v>
      </c>
      <c r="AQ946" t="s">
        <v>726</v>
      </c>
      <c r="AR946" t="s">
        <v>726</v>
      </c>
      <c r="AS946" t="s">
        <v>726</v>
      </c>
      <c r="AT946" t="s">
        <v>726</v>
      </c>
      <c r="AU946">
        <v>2010</v>
      </c>
      <c r="AV946">
        <v>0</v>
      </c>
      <c r="AW946">
        <v>1</v>
      </c>
      <c r="AX946">
        <v>9999</v>
      </c>
      <c r="AY946">
        <v>0</v>
      </c>
      <c r="AZ946">
        <v>9999</v>
      </c>
      <c r="BA946">
        <v>2</v>
      </c>
      <c r="BB946">
        <v>2013</v>
      </c>
      <c r="BC946">
        <v>0</v>
      </c>
      <c r="BD946">
        <v>9999</v>
      </c>
      <c r="BE946">
        <v>2013</v>
      </c>
      <c r="BF946">
        <v>0</v>
      </c>
      <c r="BG946">
        <v>0</v>
      </c>
      <c r="BH946">
        <v>0</v>
      </c>
      <c r="BI946">
        <v>0</v>
      </c>
      <c r="BO946">
        <v>0</v>
      </c>
      <c r="BP946">
        <v>0</v>
      </c>
      <c r="BQ946">
        <v>0</v>
      </c>
      <c r="BR946">
        <v>0</v>
      </c>
      <c r="BS946">
        <v>0</v>
      </c>
      <c r="BT946">
        <v>0</v>
      </c>
      <c r="BU946">
        <v>0</v>
      </c>
      <c r="BV946">
        <v>0</v>
      </c>
      <c r="BW946">
        <v>0</v>
      </c>
      <c r="BX946">
        <v>0</v>
      </c>
    </row>
    <row r="947" spans="1:76" x14ac:dyDescent="0.25">
      <c r="A947">
        <v>95</v>
      </c>
      <c r="B947" t="s">
        <v>139</v>
      </c>
      <c r="C947">
        <v>2012</v>
      </c>
      <c r="D947" t="s">
        <v>587</v>
      </c>
      <c r="E947">
        <v>0</v>
      </c>
      <c r="F947">
        <v>1</v>
      </c>
      <c r="G947">
        <v>2093</v>
      </c>
      <c r="H947">
        <v>0.22425800921461481</v>
      </c>
      <c r="I947">
        <v>1186</v>
      </c>
      <c r="J947">
        <v>0</v>
      </c>
      <c r="N947">
        <v>0</v>
      </c>
      <c r="U947">
        <v>1</v>
      </c>
      <c r="V947">
        <v>568</v>
      </c>
      <c r="W947">
        <v>6054</v>
      </c>
      <c r="X947">
        <v>8197</v>
      </c>
      <c r="Y947">
        <v>1</v>
      </c>
      <c r="Z947">
        <v>0</v>
      </c>
      <c r="AA947" t="s">
        <v>816</v>
      </c>
      <c r="AB947">
        <v>11377</v>
      </c>
      <c r="AC947">
        <v>0.5</v>
      </c>
      <c r="AD947">
        <v>9594</v>
      </c>
      <c r="AE947">
        <v>0</v>
      </c>
      <c r="AF947">
        <v>0.25</v>
      </c>
      <c r="AG947" t="s">
        <v>726</v>
      </c>
      <c r="AH947" t="s">
        <v>726</v>
      </c>
      <c r="AI947">
        <v>1624.5070000000001</v>
      </c>
      <c r="AJ947">
        <v>1624</v>
      </c>
      <c r="AK947">
        <v>-8</v>
      </c>
      <c r="AL947">
        <v>80</v>
      </c>
      <c r="AM947" t="s">
        <v>726</v>
      </c>
      <c r="AN947">
        <v>23771</v>
      </c>
      <c r="AO947">
        <v>4</v>
      </c>
      <c r="AP947" t="s">
        <v>726</v>
      </c>
      <c r="AQ947" t="s">
        <v>726</v>
      </c>
      <c r="AR947" t="s">
        <v>726</v>
      </c>
      <c r="AS947" t="s">
        <v>726</v>
      </c>
      <c r="AT947" t="s">
        <v>726</v>
      </c>
      <c r="AU947">
        <v>2010</v>
      </c>
      <c r="AV947">
        <v>0</v>
      </c>
      <c r="AW947">
        <v>1</v>
      </c>
      <c r="AX947">
        <v>9999</v>
      </c>
      <c r="AY947">
        <v>0</v>
      </c>
      <c r="AZ947">
        <v>9999</v>
      </c>
      <c r="BA947">
        <v>2</v>
      </c>
      <c r="BB947">
        <v>2013</v>
      </c>
      <c r="BC947">
        <v>0</v>
      </c>
      <c r="BD947">
        <v>9999</v>
      </c>
      <c r="BE947">
        <v>2013</v>
      </c>
      <c r="BF947">
        <v>0</v>
      </c>
      <c r="BG947">
        <v>0</v>
      </c>
      <c r="BH947">
        <v>0</v>
      </c>
      <c r="BI947">
        <v>0</v>
      </c>
      <c r="BO947">
        <v>0</v>
      </c>
      <c r="BP947">
        <v>0</v>
      </c>
      <c r="BQ947">
        <v>0</v>
      </c>
      <c r="BR947">
        <v>0</v>
      </c>
      <c r="BS947">
        <v>0</v>
      </c>
      <c r="BT947">
        <v>0</v>
      </c>
      <c r="BU947">
        <v>0</v>
      </c>
      <c r="BV947">
        <v>0</v>
      </c>
      <c r="BW947">
        <v>0</v>
      </c>
      <c r="BX947">
        <v>0</v>
      </c>
    </row>
    <row r="948" spans="1:76" x14ac:dyDescent="0.25">
      <c r="A948">
        <v>95</v>
      </c>
      <c r="B948" t="s">
        <v>139</v>
      </c>
      <c r="C948">
        <v>2013</v>
      </c>
      <c r="D948" t="s">
        <v>587</v>
      </c>
      <c r="E948">
        <v>0</v>
      </c>
      <c r="F948">
        <v>1</v>
      </c>
      <c r="G948">
        <v>2093</v>
      </c>
      <c r="H948">
        <v>0.22425800921461481</v>
      </c>
      <c r="I948">
        <v>1186</v>
      </c>
      <c r="J948">
        <v>0</v>
      </c>
      <c r="N948">
        <v>0</v>
      </c>
      <c r="U948">
        <v>1</v>
      </c>
      <c r="V948">
        <v>568</v>
      </c>
      <c r="W948">
        <v>6054</v>
      </c>
      <c r="X948">
        <v>8197</v>
      </c>
      <c r="Y948">
        <v>1</v>
      </c>
      <c r="Z948">
        <v>0</v>
      </c>
      <c r="AA948" t="s">
        <v>816</v>
      </c>
      <c r="AB948">
        <v>11377</v>
      </c>
      <c r="AC948">
        <v>6.2</v>
      </c>
      <c r="AD948">
        <v>9977</v>
      </c>
      <c r="AE948">
        <v>0</v>
      </c>
      <c r="AF948">
        <v>3.1</v>
      </c>
      <c r="AG948" t="s">
        <v>726</v>
      </c>
      <c r="AH948" t="s">
        <v>726</v>
      </c>
      <c r="AI948">
        <v>1500</v>
      </c>
      <c r="AJ948" t="s">
        <v>726</v>
      </c>
      <c r="AK948">
        <v>27</v>
      </c>
      <c r="AL948">
        <v>80</v>
      </c>
      <c r="AM948">
        <v>700</v>
      </c>
      <c r="AN948">
        <v>60000</v>
      </c>
      <c r="AO948">
        <v>8</v>
      </c>
      <c r="AP948" t="s">
        <v>726</v>
      </c>
      <c r="AQ948" t="s">
        <v>726</v>
      </c>
      <c r="AR948" t="s">
        <v>726</v>
      </c>
      <c r="AS948" t="s">
        <v>726</v>
      </c>
      <c r="AT948" t="s">
        <v>726</v>
      </c>
      <c r="AU948">
        <v>2010</v>
      </c>
      <c r="AV948">
        <v>0</v>
      </c>
      <c r="AW948">
        <v>1</v>
      </c>
      <c r="AX948">
        <v>9999</v>
      </c>
      <c r="AY948">
        <v>0</v>
      </c>
      <c r="AZ948">
        <v>9999</v>
      </c>
      <c r="BA948">
        <v>2</v>
      </c>
      <c r="BB948">
        <v>2013</v>
      </c>
      <c r="BC948">
        <v>0</v>
      </c>
      <c r="BD948">
        <v>9999</v>
      </c>
      <c r="BE948">
        <v>2013</v>
      </c>
      <c r="BF948">
        <v>1</v>
      </c>
      <c r="BG948">
        <v>0</v>
      </c>
      <c r="BH948">
        <v>0</v>
      </c>
      <c r="BI948">
        <v>1</v>
      </c>
      <c r="BO948">
        <v>0</v>
      </c>
      <c r="BP948">
        <v>0</v>
      </c>
      <c r="BQ948">
        <v>0</v>
      </c>
      <c r="BR948">
        <v>0</v>
      </c>
      <c r="BS948">
        <v>0</v>
      </c>
      <c r="BT948">
        <v>0</v>
      </c>
      <c r="BU948">
        <v>0</v>
      </c>
      <c r="BV948">
        <v>0</v>
      </c>
      <c r="BW948">
        <v>0</v>
      </c>
      <c r="BX948">
        <v>0</v>
      </c>
    </row>
    <row r="949" spans="1:76" x14ac:dyDescent="0.25">
      <c r="A949">
        <v>95</v>
      </c>
      <c r="B949" t="s">
        <v>139</v>
      </c>
      <c r="C949">
        <v>2014</v>
      </c>
      <c r="D949" t="s">
        <v>587</v>
      </c>
      <c r="E949">
        <v>0</v>
      </c>
      <c r="F949">
        <v>1</v>
      </c>
      <c r="G949">
        <v>2093</v>
      </c>
      <c r="H949">
        <v>0.22425800921461481</v>
      </c>
      <c r="I949">
        <v>1186</v>
      </c>
      <c r="J949">
        <v>0</v>
      </c>
      <c r="N949">
        <v>0</v>
      </c>
      <c r="U949">
        <v>1</v>
      </c>
      <c r="V949">
        <v>568</v>
      </c>
      <c r="W949">
        <v>6054</v>
      </c>
      <c r="X949">
        <v>8197</v>
      </c>
      <c r="Y949">
        <v>1</v>
      </c>
      <c r="Z949">
        <v>0</v>
      </c>
      <c r="AA949" t="s">
        <v>816</v>
      </c>
      <c r="AB949">
        <v>11377</v>
      </c>
      <c r="AC949">
        <v>3.9</v>
      </c>
      <c r="AD949">
        <v>10154</v>
      </c>
      <c r="AE949">
        <v>0</v>
      </c>
      <c r="AF949">
        <v>1.95</v>
      </c>
      <c r="AG949" t="s">
        <v>726</v>
      </c>
      <c r="AH949" t="s">
        <v>726</v>
      </c>
      <c r="AI949" t="s">
        <v>726</v>
      </c>
      <c r="AJ949">
        <v>169</v>
      </c>
      <c r="AK949">
        <v>26</v>
      </c>
      <c r="AL949">
        <v>0</v>
      </c>
      <c r="AM949" t="s">
        <v>726</v>
      </c>
      <c r="AN949" t="s">
        <v>726</v>
      </c>
      <c r="AO949" t="s">
        <v>726</v>
      </c>
      <c r="AP949">
        <v>4</v>
      </c>
      <c r="AQ949">
        <v>3</v>
      </c>
      <c r="AR949" t="s">
        <v>726</v>
      </c>
      <c r="AS949" t="s">
        <v>726</v>
      </c>
      <c r="AT949" t="s">
        <v>726</v>
      </c>
      <c r="AU949">
        <v>2010</v>
      </c>
      <c r="AV949">
        <v>0</v>
      </c>
      <c r="AW949">
        <v>1</v>
      </c>
      <c r="AX949">
        <v>9999</v>
      </c>
      <c r="AY949">
        <v>0</v>
      </c>
      <c r="AZ949">
        <v>9999</v>
      </c>
      <c r="BA949">
        <v>2</v>
      </c>
      <c r="BB949">
        <v>2013</v>
      </c>
      <c r="BC949">
        <v>0</v>
      </c>
      <c r="BD949">
        <v>9999</v>
      </c>
      <c r="BE949">
        <v>2013</v>
      </c>
      <c r="BF949">
        <v>1</v>
      </c>
      <c r="BG949">
        <v>0</v>
      </c>
      <c r="BH949">
        <v>0</v>
      </c>
      <c r="BI949">
        <v>1</v>
      </c>
      <c r="BO949">
        <v>1114</v>
      </c>
      <c r="BP949">
        <v>386</v>
      </c>
      <c r="BQ949">
        <v>1318</v>
      </c>
      <c r="BR949">
        <v>0</v>
      </c>
      <c r="BS949">
        <v>0</v>
      </c>
      <c r="BT949">
        <v>0</v>
      </c>
      <c r="BU949">
        <v>0</v>
      </c>
      <c r="BV949">
        <v>0</v>
      </c>
      <c r="BW949">
        <v>0</v>
      </c>
      <c r="BX949">
        <v>0</v>
      </c>
    </row>
    <row r="950" spans="1:76" x14ac:dyDescent="0.25">
      <c r="A950">
        <v>95</v>
      </c>
      <c r="B950" t="s">
        <v>139</v>
      </c>
      <c r="C950">
        <v>2015</v>
      </c>
      <c r="D950" t="s">
        <v>587</v>
      </c>
      <c r="E950">
        <v>0</v>
      </c>
      <c r="F950">
        <v>1</v>
      </c>
      <c r="G950">
        <v>2093</v>
      </c>
      <c r="H950">
        <v>0.22425800921461481</v>
      </c>
      <c r="I950">
        <v>1186</v>
      </c>
      <c r="J950">
        <v>0</v>
      </c>
      <c r="N950">
        <v>0</v>
      </c>
      <c r="U950">
        <v>1</v>
      </c>
      <c r="V950">
        <v>568</v>
      </c>
      <c r="W950">
        <v>6054</v>
      </c>
      <c r="X950">
        <v>8197</v>
      </c>
      <c r="Y950">
        <v>1</v>
      </c>
      <c r="Z950">
        <v>0</v>
      </c>
      <c r="AA950" t="s">
        <v>816</v>
      </c>
      <c r="AB950">
        <v>11377</v>
      </c>
      <c r="AC950">
        <v>1.7</v>
      </c>
      <c r="AD950">
        <v>0</v>
      </c>
      <c r="AE950">
        <v>0</v>
      </c>
      <c r="AF950">
        <v>0.85</v>
      </c>
      <c r="AG950" t="s">
        <v>726</v>
      </c>
      <c r="AH950" t="s">
        <v>726</v>
      </c>
      <c r="AI950" t="s">
        <v>726</v>
      </c>
      <c r="AJ950" t="s">
        <v>726</v>
      </c>
      <c r="AK950" t="s">
        <v>726</v>
      </c>
      <c r="AL950">
        <v>79</v>
      </c>
      <c r="AM950" t="s">
        <v>726</v>
      </c>
      <c r="AN950" t="s">
        <v>726</v>
      </c>
      <c r="AO950" t="s">
        <v>726</v>
      </c>
      <c r="AP950">
        <v>8</v>
      </c>
      <c r="AQ950">
        <v>5</v>
      </c>
      <c r="AR950">
        <v>3</v>
      </c>
      <c r="AS950" t="s">
        <v>726</v>
      </c>
      <c r="AT950" t="s">
        <v>726</v>
      </c>
      <c r="AU950">
        <v>2010</v>
      </c>
      <c r="AV950">
        <v>0</v>
      </c>
      <c r="AW950">
        <v>1</v>
      </c>
      <c r="AX950">
        <v>9999</v>
      </c>
      <c r="AY950">
        <v>0</v>
      </c>
      <c r="AZ950">
        <v>9999</v>
      </c>
      <c r="BA950">
        <v>2</v>
      </c>
      <c r="BB950">
        <v>2013</v>
      </c>
      <c r="BC950">
        <v>0</v>
      </c>
      <c r="BD950">
        <v>9999</v>
      </c>
      <c r="BE950">
        <v>2013</v>
      </c>
      <c r="BF950">
        <v>1</v>
      </c>
      <c r="BG950">
        <v>0</v>
      </c>
      <c r="BH950">
        <v>0</v>
      </c>
      <c r="BI950">
        <v>1</v>
      </c>
      <c r="BO950">
        <v>1520</v>
      </c>
      <c r="BP950">
        <v>828</v>
      </c>
      <c r="BQ950">
        <v>143557</v>
      </c>
      <c r="BR950">
        <v>0</v>
      </c>
      <c r="BS950">
        <v>0</v>
      </c>
      <c r="BT950">
        <v>0</v>
      </c>
      <c r="BU950">
        <v>0</v>
      </c>
      <c r="BV950">
        <v>0</v>
      </c>
      <c r="BW950">
        <v>0</v>
      </c>
      <c r="BX950">
        <v>0</v>
      </c>
    </row>
    <row r="951" spans="1:76" x14ac:dyDescent="0.25">
      <c r="A951">
        <v>95</v>
      </c>
      <c r="B951" t="s">
        <v>139</v>
      </c>
      <c r="C951">
        <v>2016</v>
      </c>
      <c r="D951" t="s">
        <v>587</v>
      </c>
      <c r="E951">
        <v>0</v>
      </c>
      <c r="F951">
        <v>1</v>
      </c>
      <c r="G951">
        <v>2093</v>
      </c>
      <c r="H951">
        <v>0.22425800921461481</v>
      </c>
      <c r="I951">
        <v>1186</v>
      </c>
      <c r="J951">
        <v>0</v>
      </c>
      <c r="N951">
        <v>0</v>
      </c>
      <c r="U951">
        <v>1</v>
      </c>
      <c r="V951">
        <v>568</v>
      </c>
      <c r="W951">
        <v>6054</v>
      </c>
      <c r="X951">
        <v>8197</v>
      </c>
      <c r="Y951">
        <v>1</v>
      </c>
      <c r="Z951">
        <v>0</v>
      </c>
      <c r="AA951" t="s">
        <v>816</v>
      </c>
      <c r="AB951">
        <v>11377</v>
      </c>
      <c r="AC951" t="s">
        <v>726</v>
      </c>
      <c r="AD951" t="s">
        <v>726</v>
      </c>
      <c r="AE951" t="s">
        <v>726</v>
      </c>
      <c r="AF951" t="s">
        <v>726</v>
      </c>
      <c r="AG951" t="s">
        <v>726</v>
      </c>
      <c r="AH951" t="s">
        <v>726</v>
      </c>
      <c r="AI951" t="s">
        <v>726</v>
      </c>
      <c r="AJ951" t="s">
        <v>726</v>
      </c>
      <c r="AK951" t="s">
        <v>726</v>
      </c>
      <c r="AL951" t="s">
        <v>726</v>
      </c>
      <c r="AM951" t="s">
        <v>726</v>
      </c>
      <c r="AN951" t="s">
        <v>726</v>
      </c>
      <c r="AO951" t="s">
        <v>726</v>
      </c>
      <c r="AP951" t="s">
        <v>726</v>
      </c>
      <c r="AQ951" t="s">
        <v>726</v>
      </c>
      <c r="AR951" t="s">
        <v>726</v>
      </c>
      <c r="AS951" t="s">
        <v>726</v>
      </c>
      <c r="AT951">
        <v>100</v>
      </c>
      <c r="AU951">
        <v>2010</v>
      </c>
      <c r="AV951">
        <v>0</v>
      </c>
      <c r="AW951">
        <v>1</v>
      </c>
      <c r="AX951">
        <v>9999</v>
      </c>
      <c r="AY951">
        <v>0</v>
      </c>
      <c r="AZ951">
        <v>9999</v>
      </c>
      <c r="BA951">
        <v>2</v>
      </c>
      <c r="BB951">
        <v>2013</v>
      </c>
      <c r="BC951">
        <v>0</v>
      </c>
      <c r="BD951">
        <v>9999</v>
      </c>
      <c r="BE951">
        <v>2013</v>
      </c>
      <c r="BF951">
        <v>1</v>
      </c>
      <c r="BG951">
        <v>0</v>
      </c>
      <c r="BH951">
        <v>0</v>
      </c>
      <c r="BI951">
        <v>1</v>
      </c>
      <c r="BO951">
        <v>563</v>
      </c>
      <c r="BP951">
        <v>449</v>
      </c>
      <c r="BQ951">
        <v>630</v>
      </c>
      <c r="BR951">
        <v>0</v>
      </c>
      <c r="BS951">
        <v>0</v>
      </c>
      <c r="BT951">
        <v>0</v>
      </c>
      <c r="BU951">
        <v>0</v>
      </c>
      <c r="BV951">
        <v>0</v>
      </c>
      <c r="BW951">
        <v>0</v>
      </c>
      <c r="BX951">
        <v>0</v>
      </c>
    </row>
    <row r="952" spans="1:76" x14ac:dyDescent="0.25">
      <c r="A952">
        <v>96</v>
      </c>
      <c r="B952" t="s">
        <v>140</v>
      </c>
      <c r="C952">
        <v>2007</v>
      </c>
      <c r="D952" t="s">
        <v>582</v>
      </c>
      <c r="E952">
        <v>0</v>
      </c>
      <c r="F952">
        <v>0</v>
      </c>
      <c r="J952">
        <v>0</v>
      </c>
      <c r="N952">
        <v>0</v>
      </c>
      <c r="U952">
        <v>0</v>
      </c>
      <c r="V952" t="s">
        <v>726</v>
      </c>
      <c r="W952" t="s">
        <v>726</v>
      </c>
      <c r="X952" t="s">
        <v>726</v>
      </c>
      <c r="Y952">
        <v>1</v>
      </c>
      <c r="Z952">
        <v>0</v>
      </c>
      <c r="AA952" t="s">
        <v>817</v>
      </c>
      <c r="AB952">
        <v>21770</v>
      </c>
      <c r="AC952" t="s">
        <v>726</v>
      </c>
      <c r="AD952">
        <v>1992</v>
      </c>
      <c r="AE952" t="s">
        <v>726</v>
      </c>
      <c r="AF952" t="s">
        <v>726</v>
      </c>
      <c r="AG952" t="s">
        <v>726</v>
      </c>
      <c r="AH952" t="s">
        <v>726</v>
      </c>
      <c r="AI952" t="s">
        <v>726</v>
      </c>
      <c r="AJ952" t="s">
        <v>726</v>
      </c>
      <c r="AK952" t="s">
        <v>726</v>
      </c>
      <c r="AL952" t="s">
        <v>726</v>
      </c>
      <c r="AM952" t="s">
        <v>726</v>
      </c>
      <c r="AN952" t="s">
        <v>726</v>
      </c>
      <c r="AO952" t="s">
        <v>726</v>
      </c>
      <c r="AP952" t="s">
        <v>726</v>
      </c>
      <c r="AQ952" t="s">
        <v>726</v>
      </c>
      <c r="AR952" t="s">
        <v>726</v>
      </c>
      <c r="AS952" t="s">
        <v>726</v>
      </c>
      <c r="AT952" t="s">
        <v>726</v>
      </c>
      <c r="AU952">
        <v>9999</v>
      </c>
      <c r="AV952">
        <v>0</v>
      </c>
      <c r="AW952">
        <v>0</v>
      </c>
      <c r="AX952">
        <v>2014</v>
      </c>
      <c r="AY952">
        <v>1</v>
      </c>
      <c r="AZ952">
        <v>9999</v>
      </c>
      <c r="BA952">
        <v>0</v>
      </c>
      <c r="BB952">
        <v>9999</v>
      </c>
      <c r="BC952">
        <v>1</v>
      </c>
      <c r="BD952">
        <v>2014</v>
      </c>
      <c r="BE952">
        <v>2014</v>
      </c>
      <c r="BF952">
        <v>0</v>
      </c>
      <c r="BG952">
        <v>0</v>
      </c>
      <c r="BH952">
        <v>0</v>
      </c>
      <c r="BI952">
        <v>0</v>
      </c>
      <c r="BO952">
        <v>0</v>
      </c>
      <c r="BP952">
        <v>0</v>
      </c>
      <c r="BQ952">
        <v>0</v>
      </c>
      <c r="BR952">
        <v>0</v>
      </c>
      <c r="BS952">
        <v>0</v>
      </c>
      <c r="BT952">
        <v>0</v>
      </c>
      <c r="BU952">
        <v>0</v>
      </c>
      <c r="BV952">
        <v>0</v>
      </c>
      <c r="BW952">
        <v>0</v>
      </c>
      <c r="BX952">
        <v>0</v>
      </c>
    </row>
    <row r="953" spans="1:76" x14ac:dyDescent="0.25">
      <c r="A953">
        <v>96</v>
      </c>
      <c r="B953" t="s">
        <v>140</v>
      </c>
      <c r="C953">
        <v>2008</v>
      </c>
      <c r="D953" t="s">
        <v>582</v>
      </c>
      <c r="E953">
        <v>0</v>
      </c>
      <c r="F953">
        <v>0</v>
      </c>
      <c r="J953">
        <v>0</v>
      </c>
      <c r="N953">
        <v>0</v>
      </c>
      <c r="U953">
        <v>0</v>
      </c>
      <c r="V953" t="s">
        <v>726</v>
      </c>
      <c r="W953" t="s">
        <v>726</v>
      </c>
      <c r="X953" t="s">
        <v>726</v>
      </c>
      <c r="Y953">
        <v>1</v>
      </c>
      <c r="Z953">
        <v>0</v>
      </c>
      <c r="AA953" t="s">
        <v>817</v>
      </c>
      <c r="AB953">
        <v>21770</v>
      </c>
      <c r="AC953">
        <v>0</v>
      </c>
      <c r="AD953">
        <v>1992</v>
      </c>
      <c r="AE953">
        <v>0</v>
      </c>
      <c r="AF953">
        <v>0</v>
      </c>
      <c r="AG953" t="s">
        <v>726</v>
      </c>
      <c r="AH953" t="s">
        <v>726</v>
      </c>
      <c r="AI953" t="s">
        <v>726</v>
      </c>
      <c r="AJ953" t="s">
        <v>726</v>
      </c>
      <c r="AK953" t="s">
        <v>726</v>
      </c>
      <c r="AL953" t="s">
        <v>726</v>
      </c>
      <c r="AM953" t="s">
        <v>726</v>
      </c>
      <c r="AN953" t="s">
        <v>726</v>
      </c>
      <c r="AO953" t="s">
        <v>726</v>
      </c>
      <c r="AP953" t="s">
        <v>726</v>
      </c>
      <c r="AQ953" t="s">
        <v>726</v>
      </c>
      <c r="AR953" t="s">
        <v>726</v>
      </c>
      <c r="AS953" t="s">
        <v>726</v>
      </c>
      <c r="AT953" t="s">
        <v>726</v>
      </c>
      <c r="AU953">
        <v>9999</v>
      </c>
      <c r="AV953">
        <v>0</v>
      </c>
      <c r="AW953">
        <v>0</v>
      </c>
      <c r="AX953">
        <v>2014</v>
      </c>
      <c r="AY953">
        <v>1</v>
      </c>
      <c r="AZ953">
        <v>9999</v>
      </c>
      <c r="BA953">
        <v>0</v>
      </c>
      <c r="BB953">
        <v>9999</v>
      </c>
      <c r="BC953">
        <v>1</v>
      </c>
      <c r="BD953">
        <v>2014</v>
      </c>
      <c r="BE953">
        <v>2014</v>
      </c>
      <c r="BF953">
        <v>0</v>
      </c>
      <c r="BG953">
        <v>0</v>
      </c>
      <c r="BH953">
        <v>0</v>
      </c>
      <c r="BI953">
        <v>0</v>
      </c>
      <c r="BO953">
        <v>0</v>
      </c>
      <c r="BP953">
        <v>0</v>
      </c>
      <c r="BQ953">
        <v>0</v>
      </c>
      <c r="BR953">
        <v>0</v>
      </c>
      <c r="BS953">
        <v>0</v>
      </c>
      <c r="BT953">
        <v>0</v>
      </c>
      <c r="BU953">
        <v>0</v>
      </c>
      <c r="BV953">
        <v>0</v>
      </c>
      <c r="BW953">
        <v>0</v>
      </c>
      <c r="BX953">
        <v>0</v>
      </c>
    </row>
    <row r="954" spans="1:76" x14ac:dyDescent="0.25">
      <c r="A954">
        <v>96</v>
      </c>
      <c r="B954" t="s">
        <v>140</v>
      </c>
      <c r="C954">
        <v>2009</v>
      </c>
      <c r="D954" t="s">
        <v>582</v>
      </c>
      <c r="E954">
        <v>0</v>
      </c>
      <c r="F954">
        <v>0</v>
      </c>
      <c r="J954">
        <v>0</v>
      </c>
      <c r="N954">
        <v>0</v>
      </c>
      <c r="U954">
        <v>0</v>
      </c>
      <c r="V954" t="s">
        <v>726</v>
      </c>
      <c r="W954" t="s">
        <v>726</v>
      </c>
      <c r="X954" t="s">
        <v>726</v>
      </c>
      <c r="Y954">
        <v>1</v>
      </c>
      <c r="Z954">
        <v>0</v>
      </c>
      <c r="AA954" t="s">
        <v>817</v>
      </c>
      <c r="AB954">
        <v>21770</v>
      </c>
      <c r="AC954">
        <v>0</v>
      </c>
      <c r="AD954">
        <v>1992</v>
      </c>
      <c r="AE954">
        <v>0</v>
      </c>
      <c r="AF954">
        <v>0</v>
      </c>
      <c r="AG954" t="s">
        <v>726</v>
      </c>
      <c r="AH954" t="s">
        <v>726</v>
      </c>
      <c r="AI954" t="s">
        <v>726</v>
      </c>
      <c r="AJ954" t="s">
        <v>726</v>
      </c>
      <c r="AK954" t="s">
        <v>726</v>
      </c>
      <c r="AL954" t="s">
        <v>726</v>
      </c>
      <c r="AM954" t="s">
        <v>726</v>
      </c>
      <c r="AN954" t="s">
        <v>726</v>
      </c>
      <c r="AO954" t="s">
        <v>726</v>
      </c>
      <c r="AP954" t="s">
        <v>726</v>
      </c>
      <c r="AQ954" t="s">
        <v>726</v>
      </c>
      <c r="AR954" t="s">
        <v>726</v>
      </c>
      <c r="AS954" t="s">
        <v>726</v>
      </c>
      <c r="AT954" t="s">
        <v>726</v>
      </c>
      <c r="AU954">
        <v>9999</v>
      </c>
      <c r="AV954">
        <v>0</v>
      </c>
      <c r="AW954">
        <v>0</v>
      </c>
      <c r="AX954">
        <v>2014</v>
      </c>
      <c r="AY954">
        <v>1</v>
      </c>
      <c r="AZ954">
        <v>9999</v>
      </c>
      <c r="BA954">
        <v>0</v>
      </c>
      <c r="BB954">
        <v>9999</v>
      </c>
      <c r="BC954">
        <v>1</v>
      </c>
      <c r="BD954">
        <v>2014</v>
      </c>
      <c r="BE954">
        <v>2014</v>
      </c>
      <c r="BF954">
        <v>0</v>
      </c>
      <c r="BG954">
        <v>0</v>
      </c>
      <c r="BH954">
        <v>0</v>
      </c>
      <c r="BI954">
        <v>0</v>
      </c>
      <c r="BO954">
        <v>0</v>
      </c>
      <c r="BP954">
        <v>0</v>
      </c>
      <c r="BQ954">
        <v>0</v>
      </c>
      <c r="BR954">
        <v>0</v>
      </c>
      <c r="BS954">
        <v>0</v>
      </c>
      <c r="BT954">
        <v>0</v>
      </c>
      <c r="BU954">
        <v>0</v>
      </c>
      <c r="BV954">
        <v>0</v>
      </c>
      <c r="BW954">
        <v>0</v>
      </c>
      <c r="BX954">
        <v>0</v>
      </c>
    </row>
    <row r="955" spans="1:76" x14ac:dyDescent="0.25">
      <c r="A955">
        <v>96</v>
      </c>
      <c r="B955" t="s">
        <v>140</v>
      </c>
      <c r="C955">
        <v>2010</v>
      </c>
      <c r="D955" t="s">
        <v>582</v>
      </c>
      <c r="E955">
        <v>0</v>
      </c>
      <c r="F955">
        <v>0</v>
      </c>
      <c r="J955">
        <v>0</v>
      </c>
      <c r="N955">
        <v>0</v>
      </c>
      <c r="U955">
        <v>0</v>
      </c>
      <c r="V955" t="s">
        <v>726</v>
      </c>
      <c r="W955" t="s">
        <v>726</v>
      </c>
      <c r="X955" t="s">
        <v>726</v>
      </c>
      <c r="Y955">
        <v>1</v>
      </c>
      <c r="Z955">
        <v>0</v>
      </c>
      <c r="AA955" t="s">
        <v>817</v>
      </c>
      <c r="AB955">
        <v>21770</v>
      </c>
      <c r="AC955">
        <v>0</v>
      </c>
      <c r="AD955">
        <v>1992</v>
      </c>
      <c r="AE955">
        <v>0</v>
      </c>
      <c r="AF955">
        <v>0</v>
      </c>
      <c r="AG955" t="s">
        <v>726</v>
      </c>
      <c r="AH955" t="s">
        <v>726</v>
      </c>
      <c r="AI955" t="s">
        <v>726</v>
      </c>
      <c r="AJ955" t="s">
        <v>726</v>
      </c>
      <c r="AK955" t="s">
        <v>726</v>
      </c>
      <c r="AL955" t="s">
        <v>726</v>
      </c>
      <c r="AM955">
        <v>200</v>
      </c>
      <c r="AN955" t="s">
        <v>726</v>
      </c>
      <c r="AO955" t="s">
        <v>726</v>
      </c>
      <c r="AP955" t="s">
        <v>726</v>
      </c>
      <c r="AQ955" t="s">
        <v>726</v>
      </c>
      <c r="AR955" t="s">
        <v>726</v>
      </c>
      <c r="AS955" t="s">
        <v>726</v>
      </c>
      <c r="AT955" t="s">
        <v>726</v>
      </c>
      <c r="AU955">
        <v>9999</v>
      </c>
      <c r="AV955">
        <v>0</v>
      </c>
      <c r="AW955">
        <v>0</v>
      </c>
      <c r="AX955">
        <v>2014</v>
      </c>
      <c r="AY955">
        <v>1</v>
      </c>
      <c r="AZ955">
        <v>9999</v>
      </c>
      <c r="BA955">
        <v>0</v>
      </c>
      <c r="BB955">
        <v>9999</v>
      </c>
      <c r="BC955">
        <v>1</v>
      </c>
      <c r="BD955">
        <v>2014</v>
      </c>
      <c r="BE955">
        <v>2014</v>
      </c>
      <c r="BF955">
        <v>0</v>
      </c>
      <c r="BG955">
        <v>0</v>
      </c>
      <c r="BH955">
        <v>0</v>
      </c>
      <c r="BI955">
        <v>0</v>
      </c>
      <c r="BO955">
        <v>0</v>
      </c>
      <c r="BP955">
        <v>0</v>
      </c>
      <c r="BQ955">
        <v>0</v>
      </c>
      <c r="BR955">
        <v>0</v>
      </c>
      <c r="BS955">
        <v>0</v>
      </c>
      <c r="BT955">
        <v>0</v>
      </c>
      <c r="BU955">
        <v>0</v>
      </c>
      <c r="BV955">
        <v>0</v>
      </c>
      <c r="BW955">
        <v>0</v>
      </c>
      <c r="BX955">
        <v>0</v>
      </c>
    </row>
    <row r="956" spans="1:76" x14ac:dyDescent="0.25">
      <c r="A956">
        <v>96</v>
      </c>
      <c r="B956" t="s">
        <v>140</v>
      </c>
      <c r="C956">
        <v>2011</v>
      </c>
      <c r="D956" t="s">
        <v>582</v>
      </c>
      <c r="E956">
        <v>0</v>
      </c>
      <c r="F956">
        <v>0</v>
      </c>
      <c r="J956">
        <v>0</v>
      </c>
      <c r="N956">
        <v>0</v>
      </c>
      <c r="U956">
        <v>0</v>
      </c>
      <c r="V956" t="s">
        <v>726</v>
      </c>
      <c r="W956" t="s">
        <v>726</v>
      </c>
      <c r="X956" t="s">
        <v>726</v>
      </c>
      <c r="Y956">
        <v>1</v>
      </c>
      <c r="Z956">
        <v>0</v>
      </c>
      <c r="AA956" t="s">
        <v>817</v>
      </c>
      <c r="AB956">
        <v>21770</v>
      </c>
      <c r="AC956">
        <v>0</v>
      </c>
      <c r="AD956">
        <v>1992</v>
      </c>
      <c r="AE956">
        <v>0</v>
      </c>
      <c r="AF956">
        <v>0</v>
      </c>
      <c r="AG956" t="s">
        <v>726</v>
      </c>
      <c r="AH956" t="s">
        <v>726</v>
      </c>
      <c r="AI956" t="s">
        <v>726</v>
      </c>
      <c r="AJ956">
        <v>419</v>
      </c>
      <c r="AK956" t="s">
        <v>726</v>
      </c>
      <c r="AL956" t="s">
        <v>726</v>
      </c>
      <c r="AM956" t="s">
        <v>726</v>
      </c>
      <c r="AN956">
        <v>36500</v>
      </c>
      <c r="AO956">
        <v>8</v>
      </c>
      <c r="AP956" t="s">
        <v>726</v>
      </c>
      <c r="AQ956" t="s">
        <v>726</v>
      </c>
      <c r="AR956" t="s">
        <v>726</v>
      </c>
      <c r="AS956" t="s">
        <v>726</v>
      </c>
      <c r="AT956" t="s">
        <v>726</v>
      </c>
      <c r="AU956">
        <v>9999</v>
      </c>
      <c r="AV956">
        <v>0</v>
      </c>
      <c r="AW956">
        <v>0</v>
      </c>
      <c r="AX956">
        <v>2014</v>
      </c>
      <c r="AY956">
        <v>1</v>
      </c>
      <c r="AZ956">
        <v>9999</v>
      </c>
      <c r="BA956">
        <v>0</v>
      </c>
      <c r="BB956">
        <v>9999</v>
      </c>
      <c r="BC956">
        <v>1</v>
      </c>
      <c r="BD956">
        <v>2014</v>
      </c>
      <c r="BE956">
        <v>2014</v>
      </c>
      <c r="BF956">
        <v>0</v>
      </c>
      <c r="BG956">
        <v>0</v>
      </c>
      <c r="BH956">
        <v>0</v>
      </c>
      <c r="BI956">
        <v>0</v>
      </c>
      <c r="BO956">
        <v>0</v>
      </c>
      <c r="BP956">
        <v>0</v>
      </c>
      <c r="BQ956">
        <v>0</v>
      </c>
      <c r="BR956">
        <v>0</v>
      </c>
      <c r="BS956">
        <v>0</v>
      </c>
      <c r="BT956">
        <v>0</v>
      </c>
      <c r="BU956">
        <v>0</v>
      </c>
      <c r="BV956">
        <v>0</v>
      </c>
      <c r="BW956">
        <v>0</v>
      </c>
      <c r="BX956">
        <v>0</v>
      </c>
    </row>
    <row r="957" spans="1:76" x14ac:dyDescent="0.25">
      <c r="A957">
        <v>96</v>
      </c>
      <c r="B957" t="s">
        <v>140</v>
      </c>
      <c r="C957">
        <v>2012</v>
      </c>
      <c r="D957" t="s">
        <v>582</v>
      </c>
      <c r="E957">
        <v>0</v>
      </c>
      <c r="F957">
        <v>0</v>
      </c>
      <c r="J957">
        <v>0</v>
      </c>
      <c r="N957">
        <v>0</v>
      </c>
      <c r="U957">
        <v>0</v>
      </c>
      <c r="V957" t="s">
        <v>726</v>
      </c>
      <c r="W957" t="s">
        <v>726</v>
      </c>
      <c r="X957" t="s">
        <v>726</v>
      </c>
      <c r="Y957">
        <v>1</v>
      </c>
      <c r="Z957">
        <v>0</v>
      </c>
      <c r="AA957" t="s">
        <v>817</v>
      </c>
      <c r="AB957">
        <v>21770</v>
      </c>
      <c r="AC957">
        <v>0.4</v>
      </c>
      <c r="AD957" t="s">
        <v>726</v>
      </c>
      <c r="AE957">
        <v>0</v>
      </c>
      <c r="AF957">
        <v>0.2</v>
      </c>
      <c r="AG957" t="s">
        <v>726</v>
      </c>
      <c r="AH957" t="s">
        <v>726</v>
      </c>
      <c r="AI957" t="s">
        <v>726</v>
      </c>
      <c r="AJ957" t="s">
        <v>726</v>
      </c>
      <c r="AK957" t="s">
        <v>726</v>
      </c>
      <c r="AL957">
        <v>30</v>
      </c>
      <c r="AM957">
        <v>50</v>
      </c>
      <c r="AN957" t="s">
        <v>726</v>
      </c>
      <c r="AO957" t="s">
        <v>726</v>
      </c>
      <c r="AP957" t="s">
        <v>726</v>
      </c>
      <c r="AQ957" t="s">
        <v>726</v>
      </c>
      <c r="AR957" t="s">
        <v>726</v>
      </c>
      <c r="AS957" t="s">
        <v>726</v>
      </c>
      <c r="AT957" t="s">
        <v>726</v>
      </c>
      <c r="AU957">
        <v>9999</v>
      </c>
      <c r="AV957">
        <v>0</v>
      </c>
      <c r="AW957">
        <v>0</v>
      </c>
      <c r="AX957">
        <v>2014</v>
      </c>
      <c r="AY957">
        <v>1</v>
      </c>
      <c r="AZ957">
        <v>9999</v>
      </c>
      <c r="BA957">
        <v>0</v>
      </c>
      <c r="BB957">
        <v>9999</v>
      </c>
      <c r="BC957">
        <v>1</v>
      </c>
      <c r="BD957">
        <v>2014</v>
      </c>
      <c r="BE957">
        <v>2014</v>
      </c>
      <c r="BF957">
        <v>0</v>
      </c>
      <c r="BG957">
        <v>0</v>
      </c>
      <c r="BH957">
        <v>0</v>
      </c>
      <c r="BI957">
        <v>0</v>
      </c>
      <c r="BO957">
        <v>0</v>
      </c>
      <c r="BP957">
        <v>0</v>
      </c>
      <c r="BQ957">
        <v>0</v>
      </c>
      <c r="BR957">
        <v>0</v>
      </c>
      <c r="BS957">
        <v>0</v>
      </c>
      <c r="BT957">
        <v>0</v>
      </c>
      <c r="BU957">
        <v>0</v>
      </c>
      <c r="BV957">
        <v>0</v>
      </c>
      <c r="BW957">
        <v>0</v>
      </c>
      <c r="BX957">
        <v>0</v>
      </c>
    </row>
    <row r="958" spans="1:76" x14ac:dyDescent="0.25">
      <c r="A958">
        <v>96</v>
      </c>
      <c r="B958" t="s">
        <v>140</v>
      </c>
      <c r="C958">
        <v>2013</v>
      </c>
      <c r="D958" t="s">
        <v>582</v>
      </c>
      <c r="E958">
        <v>0</v>
      </c>
      <c r="F958">
        <v>0</v>
      </c>
      <c r="J958">
        <v>0</v>
      </c>
      <c r="N958">
        <v>0</v>
      </c>
      <c r="U958">
        <v>0</v>
      </c>
      <c r="V958" t="s">
        <v>726</v>
      </c>
      <c r="W958" t="s">
        <v>726</v>
      </c>
      <c r="X958" t="s">
        <v>726</v>
      </c>
      <c r="Y958">
        <v>1</v>
      </c>
      <c r="Z958">
        <v>0</v>
      </c>
      <c r="AA958" t="s">
        <v>817</v>
      </c>
      <c r="AB958">
        <v>21770</v>
      </c>
      <c r="AC958">
        <v>0</v>
      </c>
      <c r="AD958" t="s">
        <v>726</v>
      </c>
      <c r="AE958">
        <v>0</v>
      </c>
      <c r="AF958">
        <v>0</v>
      </c>
      <c r="AG958" t="s">
        <v>726</v>
      </c>
      <c r="AH958" t="s">
        <v>726</v>
      </c>
      <c r="AI958" t="s">
        <v>726</v>
      </c>
      <c r="AJ958">
        <v>115</v>
      </c>
      <c r="AK958">
        <v>27</v>
      </c>
      <c r="AL958">
        <v>0</v>
      </c>
      <c r="AM958" t="s">
        <v>726</v>
      </c>
      <c r="AN958" t="s">
        <v>726</v>
      </c>
      <c r="AO958" t="s">
        <v>726</v>
      </c>
      <c r="AP958" t="s">
        <v>726</v>
      </c>
      <c r="AQ958" t="s">
        <v>726</v>
      </c>
      <c r="AR958" t="s">
        <v>726</v>
      </c>
      <c r="AS958" t="s">
        <v>726</v>
      </c>
      <c r="AT958" t="s">
        <v>726</v>
      </c>
      <c r="AU958">
        <v>9999</v>
      </c>
      <c r="AV958">
        <v>0</v>
      </c>
      <c r="AW958">
        <v>0</v>
      </c>
      <c r="AX958">
        <v>2014</v>
      </c>
      <c r="AY958">
        <v>1</v>
      </c>
      <c r="AZ958">
        <v>9999</v>
      </c>
      <c r="BA958">
        <v>0</v>
      </c>
      <c r="BB958">
        <v>9999</v>
      </c>
      <c r="BC958">
        <v>1</v>
      </c>
      <c r="BD958">
        <v>2014</v>
      </c>
      <c r="BE958">
        <v>2014</v>
      </c>
      <c r="BF958">
        <v>0</v>
      </c>
      <c r="BG958">
        <v>0</v>
      </c>
      <c r="BH958">
        <v>0</v>
      </c>
      <c r="BI958">
        <v>0</v>
      </c>
      <c r="BO958">
        <v>0</v>
      </c>
      <c r="BP958">
        <v>0</v>
      </c>
      <c r="BQ958">
        <v>0</v>
      </c>
      <c r="BR958">
        <v>0</v>
      </c>
      <c r="BS958">
        <v>0</v>
      </c>
      <c r="BT958">
        <v>0</v>
      </c>
      <c r="BU958">
        <v>0</v>
      </c>
      <c r="BV958">
        <v>0</v>
      </c>
      <c r="BW958">
        <v>0</v>
      </c>
      <c r="BX958">
        <v>0</v>
      </c>
    </row>
    <row r="959" spans="1:76" x14ac:dyDescent="0.25">
      <c r="A959">
        <v>96</v>
      </c>
      <c r="B959" t="s">
        <v>140</v>
      </c>
      <c r="C959">
        <v>2014</v>
      </c>
      <c r="D959" t="s">
        <v>582</v>
      </c>
      <c r="E959">
        <v>0</v>
      </c>
      <c r="F959">
        <v>0</v>
      </c>
      <c r="J959">
        <v>0</v>
      </c>
      <c r="N959">
        <v>0</v>
      </c>
      <c r="U959">
        <v>0</v>
      </c>
      <c r="V959" t="s">
        <v>726</v>
      </c>
      <c r="W959" t="s">
        <v>726</v>
      </c>
      <c r="X959" t="s">
        <v>726</v>
      </c>
      <c r="Y959">
        <v>1</v>
      </c>
      <c r="Z959">
        <v>0</v>
      </c>
      <c r="AA959" t="s">
        <v>817</v>
      </c>
      <c r="AB959">
        <v>21770</v>
      </c>
      <c r="AC959">
        <v>0</v>
      </c>
      <c r="AD959" t="s">
        <v>726</v>
      </c>
      <c r="AE959">
        <v>0</v>
      </c>
      <c r="AF959">
        <v>0</v>
      </c>
      <c r="AG959" t="s">
        <v>726</v>
      </c>
      <c r="AH959" t="s">
        <v>726</v>
      </c>
      <c r="AI959" t="s">
        <v>726</v>
      </c>
      <c r="AJ959" t="s">
        <v>726</v>
      </c>
      <c r="AK959" t="s">
        <v>726</v>
      </c>
      <c r="AL959">
        <v>56.75</v>
      </c>
      <c r="AM959" t="s">
        <v>726</v>
      </c>
      <c r="AN959" t="s">
        <v>726</v>
      </c>
      <c r="AO959" t="s">
        <v>726</v>
      </c>
      <c r="AP959" t="s">
        <v>726</v>
      </c>
      <c r="AQ959" t="s">
        <v>726</v>
      </c>
      <c r="AR959" t="s">
        <v>726</v>
      </c>
      <c r="AS959" t="s">
        <v>726</v>
      </c>
      <c r="AT959" t="s">
        <v>726</v>
      </c>
      <c r="AU959">
        <v>9999</v>
      </c>
      <c r="AV959">
        <v>0</v>
      </c>
      <c r="AW959">
        <v>0</v>
      </c>
      <c r="AX959">
        <v>2014</v>
      </c>
      <c r="AY959">
        <v>1</v>
      </c>
      <c r="AZ959">
        <v>9999</v>
      </c>
      <c r="BA959">
        <v>0</v>
      </c>
      <c r="BB959">
        <v>9999</v>
      </c>
      <c r="BC959">
        <v>1</v>
      </c>
      <c r="BD959">
        <v>2014</v>
      </c>
      <c r="BE959">
        <v>2014</v>
      </c>
      <c r="BF959">
        <v>0</v>
      </c>
      <c r="BG959">
        <v>0</v>
      </c>
      <c r="BH959">
        <v>0</v>
      </c>
      <c r="BI959">
        <v>0</v>
      </c>
      <c r="BO959">
        <v>0</v>
      </c>
      <c r="BP959">
        <v>0</v>
      </c>
      <c r="BQ959">
        <v>0</v>
      </c>
      <c r="BR959">
        <v>0</v>
      </c>
      <c r="BS959">
        <v>0</v>
      </c>
      <c r="BT959">
        <v>0</v>
      </c>
      <c r="BU959">
        <v>0</v>
      </c>
      <c r="BV959">
        <v>0</v>
      </c>
      <c r="BW959">
        <v>0</v>
      </c>
      <c r="BX959">
        <v>0</v>
      </c>
    </row>
    <row r="960" spans="1:76" x14ac:dyDescent="0.25">
      <c r="A960">
        <v>96</v>
      </c>
      <c r="B960" t="s">
        <v>140</v>
      </c>
      <c r="C960">
        <v>2015</v>
      </c>
      <c r="D960" t="s">
        <v>582</v>
      </c>
      <c r="E960">
        <v>0</v>
      </c>
      <c r="F960">
        <v>0</v>
      </c>
      <c r="J960">
        <v>0</v>
      </c>
      <c r="N960">
        <v>0</v>
      </c>
      <c r="U960">
        <v>0</v>
      </c>
      <c r="V960" t="s">
        <v>726</v>
      </c>
      <c r="W960" t="s">
        <v>726</v>
      </c>
      <c r="X960" t="s">
        <v>726</v>
      </c>
      <c r="Y960">
        <v>1</v>
      </c>
      <c r="Z960">
        <v>0</v>
      </c>
      <c r="AA960" t="s">
        <v>817</v>
      </c>
      <c r="AB960">
        <v>21770</v>
      </c>
      <c r="AC960">
        <v>0</v>
      </c>
      <c r="AD960" t="s">
        <v>726</v>
      </c>
      <c r="AE960">
        <v>0</v>
      </c>
      <c r="AF960">
        <v>0</v>
      </c>
      <c r="AG960" t="s">
        <v>726</v>
      </c>
      <c r="AH960" t="s">
        <v>726</v>
      </c>
      <c r="AI960" t="s">
        <v>726</v>
      </c>
      <c r="AJ960" t="s">
        <v>726</v>
      </c>
      <c r="AK960" t="s">
        <v>726</v>
      </c>
      <c r="AL960" t="s">
        <v>726</v>
      </c>
      <c r="AM960" t="s">
        <v>726</v>
      </c>
      <c r="AN960" t="s">
        <v>726</v>
      </c>
      <c r="AO960" t="s">
        <v>726</v>
      </c>
      <c r="AP960" t="s">
        <v>726</v>
      </c>
      <c r="AQ960">
        <v>8</v>
      </c>
      <c r="AR960" t="s">
        <v>726</v>
      </c>
      <c r="AS960" t="s">
        <v>726</v>
      </c>
      <c r="AT960" t="s">
        <v>726</v>
      </c>
      <c r="AU960">
        <v>9999</v>
      </c>
      <c r="AV960">
        <v>0</v>
      </c>
      <c r="AW960">
        <v>0</v>
      </c>
      <c r="AX960">
        <v>2014</v>
      </c>
      <c r="AY960">
        <v>1</v>
      </c>
      <c r="AZ960">
        <v>9999</v>
      </c>
      <c r="BA960">
        <v>0</v>
      </c>
      <c r="BB960">
        <v>9999</v>
      </c>
      <c r="BC960">
        <v>1</v>
      </c>
      <c r="BD960">
        <v>2014</v>
      </c>
      <c r="BE960">
        <v>2014</v>
      </c>
      <c r="BF960">
        <v>0</v>
      </c>
      <c r="BG960">
        <v>0</v>
      </c>
      <c r="BH960">
        <v>0</v>
      </c>
      <c r="BI960">
        <v>0</v>
      </c>
      <c r="BO960">
        <v>0</v>
      </c>
      <c r="BP960">
        <v>0</v>
      </c>
      <c r="BQ960">
        <v>0</v>
      </c>
      <c r="BR960">
        <v>0</v>
      </c>
      <c r="BS960">
        <v>0</v>
      </c>
      <c r="BT960">
        <v>0</v>
      </c>
      <c r="BU960">
        <v>0</v>
      </c>
      <c r="BV960">
        <v>0</v>
      </c>
      <c r="BW960">
        <v>0</v>
      </c>
      <c r="BX960">
        <v>0</v>
      </c>
    </row>
    <row r="961" spans="1:76" x14ac:dyDescent="0.25">
      <c r="A961">
        <v>96</v>
      </c>
      <c r="B961" t="s">
        <v>140</v>
      </c>
      <c r="C961">
        <v>2016</v>
      </c>
      <c r="D961" t="s">
        <v>582</v>
      </c>
      <c r="E961">
        <v>0</v>
      </c>
      <c r="F961">
        <v>0</v>
      </c>
      <c r="J961">
        <v>0</v>
      </c>
      <c r="N961">
        <v>0</v>
      </c>
      <c r="U961">
        <v>0</v>
      </c>
      <c r="V961" t="s">
        <v>726</v>
      </c>
      <c r="W961" t="s">
        <v>726</v>
      </c>
      <c r="X961" t="s">
        <v>726</v>
      </c>
      <c r="Y961">
        <v>1</v>
      </c>
      <c r="Z961">
        <v>0</v>
      </c>
      <c r="AA961" t="s">
        <v>817</v>
      </c>
      <c r="AB961">
        <v>21770</v>
      </c>
      <c r="AC961" t="s">
        <v>726</v>
      </c>
      <c r="AD961" t="s">
        <v>726</v>
      </c>
      <c r="AE961" t="s">
        <v>726</v>
      </c>
      <c r="AF961" t="s">
        <v>726</v>
      </c>
      <c r="AG961" t="s">
        <v>726</v>
      </c>
      <c r="AH961" t="s">
        <v>726</v>
      </c>
      <c r="AI961" t="s">
        <v>726</v>
      </c>
      <c r="AJ961" t="s">
        <v>726</v>
      </c>
      <c r="AK961" t="s">
        <v>726</v>
      </c>
      <c r="AL961" t="s">
        <v>726</v>
      </c>
      <c r="AM961" t="s">
        <v>726</v>
      </c>
      <c r="AN961" t="s">
        <v>726</v>
      </c>
      <c r="AO961" t="s">
        <v>726</v>
      </c>
      <c r="AP961" t="s">
        <v>726</v>
      </c>
      <c r="AQ961" t="s">
        <v>726</v>
      </c>
      <c r="AR961" t="s">
        <v>726</v>
      </c>
      <c r="AS961" t="s">
        <v>726</v>
      </c>
      <c r="AT961" t="s">
        <v>726</v>
      </c>
      <c r="AU961">
        <v>9999</v>
      </c>
      <c r="AV961">
        <v>0</v>
      </c>
      <c r="AW961">
        <v>0</v>
      </c>
      <c r="AX961">
        <v>2014</v>
      </c>
      <c r="AY961">
        <v>1</v>
      </c>
      <c r="AZ961">
        <v>9999</v>
      </c>
      <c r="BA961">
        <v>0</v>
      </c>
      <c r="BB961">
        <v>9999</v>
      </c>
      <c r="BC961">
        <v>1</v>
      </c>
      <c r="BD961">
        <v>2014</v>
      </c>
      <c r="BE961">
        <v>2014</v>
      </c>
      <c r="BF961">
        <v>0</v>
      </c>
      <c r="BG961">
        <v>0</v>
      </c>
      <c r="BH961">
        <v>0</v>
      </c>
      <c r="BI961">
        <v>0</v>
      </c>
      <c r="BO961">
        <v>0</v>
      </c>
      <c r="BP961">
        <v>0</v>
      </c>
      <c r="BQ961">
        <v>0</v>
      </c>
      <c r="BR961">
        <v>0</v>
      </c>
      <c r="BS961">
        <v>0</v>
      </c>
      <c r="BT961">
        <v>0</v>
      </c>
      <c r="BU961">
        <v>0</v>
      </c>
      <c r="BV961">
        <v>0</v>
      </c>
      <c r="BW961">
        <v>0</v>
      </c>
      <c r="BX961">
        <v>0</v>
      </c>
    </row>
    <row r="962" spans="1:76" x14ac:dyDescent="0.25">
      <c r="A962">
        <v>97</v>
      </c>
      <c r="B962" t="s">
        <v>141</v>
      </c>
      <c r="C962">
        <v>2007</v>
      </c>
      <c r="D962" t="s">
        <v>591</v>
      </c>
      <c r="E962">
        <v>1</v>
      </c>
      <c r="F962">
        <v>1</v>
      </c>
      <c r="G962">
        <v>32128</v>
      </c>
      <c r="H962">
        <v>1.1510461450272285</v>
      </c>
      <c r="I962">
        <v>17099</v>
      </c>
      <c r="J962">
        <v>0</v>
      </c>
      <c r="N962">
        <v>0</v>
      </c>
      <c r="S962">
        <v>6141</v>
      </c>
      <c r="T962">
        <v>522210</v>
      </c>
      <c r="U962">
        <v>1</v>
      </c>
      <c r="V962">
        <v>44</v>
      </c>
      <c r="W962">
        <v>1720</v>
      </c>
      <c r="X962">
        <v>1149</v>
      </c>
      <c r="Y962">
        <v>1</v>
      </c>
      <c r="Z962">
        <v>1</v>
      </c>
      <c r="AA962" t="s">
        <v>818</v>
      </c>
      <c r="AB962">
        <v>247412</v>
      </c>
      <c r="AC962" t="s">
        <v>726</v>
      </c>
      <c r="AD962">
        <v>27912</v>
      </c>
      <c r="AE962" t="s">
        <v>726</v>
      </c>
      <c r="AF962" t="s">
        <v>726</v>
      </c>
      <c r="AG962">
        <v>1570.3320000000001</v>
      </c>
      <c r="AH962">
        <v>150590.36900000001</v>
      </c>
      <c r="AI962">
        <v>19001.179</v>
      </c>
      <c r="AJ962" t="s">
        <v>726</v>
      </c>
      <c r="AK962">
        <v>57</v>
      </c>
      <c r="AL962">
        <v>3300</v>
      </c>
      <c r="AM962" t="s">
        <v>726</v>
      </c>
      <c r="AN962" t="s">
        <v>726</v>
      </c>
      <c r="AO962" t="s">
        <v>726</v>
      </c>
      <c r="AP962" t="s">
        <v>726</v>
      </c>
      <c r="AQ962" t="s">
        <v>726</v>
      </c>
      <c r="AR962" t="s">
        <v>726</v>
      </c>
      <c r="AS962" t="s">
        <v>726</v>
      </c>
      <c r="AT962" t="s">
        <v>726</v>
      </c>
      <c r="AU962">
        <v>2011</v>
      </c>
      <c r="AV962">
        <v>0</v>
      </c>
      <c r="AW962">
        <v>2</v>
      </c>
      <c r="AX962">
        <v>2009</v>
      </c>
      <c r="AY962">
        <v>1</v>
      </c>
      <c r="AZ962">
        <v>9999</v>
      </c>
      <c r="BA962">
        <v>2</v>
      </c>
      <c r="BB962">
        <v>2011</v>
      </c>
      <c r="BC962">
        <v>2</v>
      </c>
      <c r="BD962">
        <v>2009</v>
      </c>
      <c r="BE962">
        <v>2009</v>
      </c>
      <c r="BF962">
        <v>0</v>
      </c>
      <c r="BG962">
        <v>0</v>
      </c>
      <c r="BH962">
        <v>0</v>
      </c>
      <c r="BI962">
        <v>0</v>
      </c>
      <c r="BO962">
        <v>0</v>
      </c>
      <c r="BP962">
        <v>0</v>
      </c>
      <c r="BQ962">
        <v>0</v>
      </c>
      <c r="BR962">
        <v>0</v>
      </c>
      <c r="BS962">
        <v>0</v>
      </c>
      <c r="BT962">
        <v>0</v>
      </c>
      <c r="BU962">
        <v>0</v>
      </c>
      <c r="BV962">
        <v>0</v>
      </c>
      <c r="BW962">
        <v>0</v>
      </c>
      <c r="BX962">
        <v>0</v>
      </c>
    </row>
    <row r="963" spans="1:76" x14ac:dyDescent="0.25">
      <c r="A963">
        <v>97</v>
      </c>
      <c r="B963" t="s">
        <v>141</v>
      </c>
      <c r="C963">
        <v>2008</v>
      </c>
      <c r="D963" t="s">
        <v>591</v>
      </c>
      <c r="E963">
        <v>1</v>
      </c>
      <c r="F963">
        <v>1</v>
      </c>
      <c r="G963">
        <v>32128</v>
      </c>
      <c r="H963">
        <v>1.1510461450272285</v>
      </c>
      <c r="I963">
        <v>17099</v>
      </c>
      <c r="J963">
        <v>0</v>
      </c>
      <c r="N963">
        <v>0</v>
      </c>
      <c r="S963">
        <v>6141</v>
      </c>
      <c r="T963">
        <v>522210</v>
      </c>
      <c r="U963">
        <v>1</v>
      </c>
      <c r="V963">
        <v>44</v>
      </c>
      <c r="W963">
        <v>1720</v>
      </c>
      <c r="X963">
        <v>1149</v>
      </c>
      <c r="Y963">
        <v>1</v>
      </c>
      <c r="Z963">
        <v>1</v>
      </c>
      <c r="AA963" t="s">
        <v>818</v>
      </c>
      <c r="AB963">
        <v>247412</v>
      </c>
      <c r="AC963">
        <v>0</v>
      </c>
      <c r="AD963">
        <v>27912</v>
      </c>
      <c r="AE963">
        <v>0</v>
      </c>
      <c r="AF963">
        <v>0</v>
      </c>
      <c r="AG963">
        <v>-45.997999999999998</v>
      </c>
      <c r="AH963">
        <v>165913.45199999999</v>
      </c>
      <c r="AI963">
        <v>17650.07</v>
      </c>
      <c r="AJ963" t="s">
        <v>726</v>
      </c>
      <c r="AK963">
        <v>57</v>
      </c>
      <c r="AL963" t="s">
        <v>726</v>
      </c>
      <c r="AM963" t="s">
        <v>726</v>
      </c>
      <c r="AN963" t="s">
        <v>726</v>
      </c>
      <c r="AO963" t="s">
        <v>726</v>
      </c>
      <c r="AP963" t="s">
        <v>726</v>
      </c>
      <c r="AQ963" t="s">
        <v>726</v>
      </c>
      <c r="AR963" t="s">
        <v>726</v>
      </c>
      <c r="AS963" t="s">
        <v>726</v>
      </c>
      <c r="AT963" t="s">
        <v>726</v>
      </c>
      <c r="AU963">
        <v>2011</v>
      </c>
      <c r="AV963">
        <v>0</v>
      </c>
      <c r="AW963">
        <v>2</v>
      </c>
      <c r="AX963">
        <v>2009</v>
      </c>
      <c r="AY963">
        <v>1</v>
      </c>
      <c r="AZ963">
        <v>9999</v>
      </c>
      <c r="BA963">
        <v>2</v>
      </c>
      <c r="BB963">
        <v>2011</v>
      </c>
      <c r="BC963">
        <v>2</v>
      </c>
      <c r="BD963">
        <v>2009</v>
      </c>
      <c r="BE963">
        <v>2009</v>
      </c>
      <c r="BF963">
        <v>0</v>
      </c>
      <c r="BG963">
        <v>0</v>
      </c>
      <c r="BH963">
        <v>0</v>
      </c>
      <c r="BI963">
        <v>0</v>
      </c>
      <c r="BO963">
        <v>0</v>
      </c>
      <c r="BP963">
        <v>0</v>
      </c>
      <c r="BQ963">
        <v>0</v>
      </c>
      <c r="BR963">
        <v>0</v>
      </c>
      <c r="BS963">
        <v>0</v>
      </c>
      <c r="BT963">
        <v>0</v>
      </c>
      <c r="BU963">
        <v>0</v>
      </c>
      <c r="BV963">
        <v>0</v>
      </c>
      <c r="BW963">
        <v>0</v>
      </c>
      <c r="BX963">
        <v>0</v>
      </c>
    </row>
    <row r="964" spans="1:76" x14ac:dyDescent="0.25">
      <c r="A964">
        <v>97</v>
      </c>
      <c r="B964" t="s">
        <v>141</v>
      </c>
      <c r="C964">
        <v>2009</v>
      </c>
      <c r="D964" t="s">
        <v>591</v>
      </c>
      <c r="E964">
        <v>1</v>
      </c>
      <c r="F964">
        <v>1</v>
      </c>
      <c r="G964">
        <v>32128</v>
      </c>
      <c r="H964">
        <v>1.1510461450272285</v>
      </c>
      <c r="I964">
        <v>17099</v>
      </c>
      <c r="J964">
        <v>0</v>
      </c>
      <c r="N964">
        <v>0</v>
      </c>
      <c r="S964">
        <v>6141</v>
      </c>
      <c r="T964">
        <v>522210</v>
      </c>
      <c r="U964">
        <v>1</v>
      </c>
      <c r="V964">
        <v>44</v>
      </c>
      <c r="W964">
        <v>1720</v>
      </c>
      <c r="X964">
        <v>1149</v>
      </c>
      <c r="Y964">
        <v>1</v>
      </c>
      <c r="Z964">
        <v>1</v>
      </c>
      <c r="AA964" t="s">
        <v>818</v>
      </c>
      <c r="AB964">
        <v>247412</v>
      </c>
      <c r="AC964">
        <v>0</v>
      </c>
      <c r="AD964">
        <v>27912</v>
      </c>
      <c r="AE964">
        <v>0</v>
      </c>
      <c r="AF964">
        <v>0</v>
      </c>
      <c r="AG964">
        <v>883.78099999999995</v>
      </c>
      <c r="AH964">
        <v>169646.36300000001</v>
      </c>
      <c r="AI964">
        <v>15885.236999999999</v>
      </c>
      <c r="AJ964" t="s">
        <v>726</v>
      </c>
      <c r="AK964" t="s">
        <v>726</v>
      </c>
      <c r="AL964" t="s">
        <v>726</v>
      </c>
      <c r="AM964" t="s">
        <v>726</v>
      </c>
      <c r="AN964" t="s">
        <v>726</v>
      </c>
      <c r="AO964" t="s">
        <v>726</v>
      </c>
      <c r="AP964" t="s">
        <v>726</v>
      </c>
      <c r="AQ964" t="s">
        <v>726</v>
      </c>
      <c r="AR964" t="s">
        <v>726</v>
      </c>
      <c r="AS964" t="s">
        <v>726</v>
      </c>
      <c r="AT964" t="s">
        <v>726</v>
      </c>
      <c r="AU964">
        <v>2011</v>
      </c>
      <c r="AV964">
        <v>0</v>
      </c>
      <c r="AW964">
        <v>2</v>
      </c>
      <c r="AX964">
        <v>2009</v>
      </c>
      <c r="AY964">
        <v>1</v>
      </c>
      <c r="AZ964">
        <v>9999</v>
      </c>
      <c r="BA964">
        <v>2</v>
      </c>
      <c r="BB964">
        <v>2011</v>
      </c>
      <c r="BC964">
        <v>2</v>
      </c>
      <c r="BD964">
        <v>2009</v>
      </c>
      <c r="BE964">
        <v>2009</v>
      </c>
      <c r="BF964">
        <v>0</v>
      </c>
      <c r="BG964">
        <v>1</v>
      </c>
      <c r="BH964">
        <v>0</v>
      </c>
      <c r="BI964">
        <v>1</v>
      </c>
      <c r="BO964">
        <v>0</v>
      </c>
      <c r="BP964">
        <v>0</v>
      </c>
      <c r="BQ964">
        <v>0</v>
      </c>
      <c r="BR964">
        <v>21</v>
      </c>
      <c r="BS964">
        <v>100</v>
      </c>
      <c r="BT964">
        <v>342</v>
      </c>
      <c r="BU964">
        <v>0</v>
      </c>
      <c r="BV964">
        <v>0</v>
      </c>
      <c r="BW964">
        <v>0</v>
      </c>
      <c r="BX964">
        <v>0</v>
      </c>
    </row>
    <row r="965" spans="1:76" x14ac:dyDescent="0.25">
      <c r="A965">
        <v>97</v>
      </c>
      <c r="B965" t="s">
        <v>141</v>
      </c>
      <c r="C965">
        <v>2010</v>
      </c>
      <c r="D965" t="s">
        <v>591</v>
      </c>
      <c r="E965">
        <v>1</v>
      </c>
      <c r="F965">
        <v>1</v>
      </c>
      <c r="G965">
        <v>32128</v>
      </c>
      <c r="H965">
        <v>1.1510461450272285</v>
      </c>
      <c r="I965">
        <v>17099</v>
      </c>
      <c r="J965">
        <v>0</v>
      </c>
      <c r="N965">
        <v>0</v>
      </c>
      <c r="S965">
        <v>6141</v>
      </c>
      <c r="T965">
        <v>522210</v>
      </c>
      <c r="U965">
        <v>1</v>
      </c>
      <c r="V965">
        <v>44</v>
      </c>
      <c r="W965">
        <v>1720</v>
      </c>
      <c r="X965">
        <v>1149</v>
      </c>
      <c r="Y965">
        <v>1</v>
      </c>
      <c r="Z965">
        <v>1</v>
      </c>
      <c r="AA965" t="s">
        <v>818</v>
      </c>
      <c r="AB965">
        <v>247412</v>
      </c>
      <c r="AC965">
        <v>0</v>
      </c>
      <c r="AD965">
        <v>27912</v>
      </c>
      <c r="AE965">
        <v>0</v>
      </c>
      <c r="AF965">
        <v>0</v>
      </c>
      <c r="AG965">
        <v>2743</v>
      </c>
      <c r="AH965">
        <v>197503</v>
      </c>
      <c r="AI965">
        <v>18939</v>
      </c>
      <c r="AJ965" t="s">
        <v>726</v>
      </c>
      <c r="AK965" t="s">
        <v>726</v>
      </c>
      <c r="AL965" t="s">
        <v>726</v>
      </c>
      <c r="AM965">
        <v>3300</v>
      </c>
      <c r="AN965" t="s">
        <v>726</v>
      </c>
      <c r="AO965" t="s">
        <v>726</v>
      </c>
      <c r="AP965" t="s">
        <v>726</v>
      </c>
      <c r="AQ965" t="s">
        <v>726</v>
      </c>
      <c r="AR965" t="s">
        <v>726</v>
      </c>
      <c r="AS965" t="s">
        <v>726</v>
      </c>
      <c r="AT965" t="s">
        <v>726</v>
      </c>
      <c r="AU965">
        <v>2011</v>
      </c>
      <c r="AV965">
        <v>0</v>
      </c>
      <c r="AW965">
        <v>2</v>
      </c>
      <c r="AX965">
        <v>2009</v>
      </c>
      <c r="AY965">
        <v>1</v>
      </c>
      <c r="AZ965">
        <v>9999</v>
      </c>
      <c r="BA965">
        <v>2</v>
      </c>
      <c r="BB965">
        <v>2011</v>
      </c>
      <c r="BC965">
        <v>2</v>
      </c>
      <c r="BD965">
        <v>2009</v>
      </c>
      <c r="BE965">
        <v>2009</v>
      </c>
      <c r="BF965">
        <v>0</v>
      </c>
      <c r="BG965">
        <v>1</v>
      </c>
      <c r="BH965">
        <v>0</v>
      </c>
      <c r="BI965">
        <v>1</v>
      </c>
      <c r="BO965">
        <v>0</v>
      </c>
      <c r="BP965">
        <v>0</v>
      </c>
      <c r="BQ965">
        <v>0</v>
      </c>
      <c r="BR965">
        <v>107</v>
      </c>
      <c r="BS965">
        <v>11770</v>
      </c>
      <c r="BT965">
        <v>71066</v>
      </c>
      <c r="BU965">
        <v>547</v>
      </c>
      <c r="BV965">
        <v>3</v>
      </c>
      <c r="BW965">
        <v>9</v>
      </c>
      <c r="BX965">
        <v>3</v>
      </c>
    </row>
    <row r="966" spans="1:76" x14ac:dyDescent="0.25">
      <c r="A966">
        <v>97</v>
      </c>
      <c r="B966" t="s">
        <v>141</v>
      </c>
      <c r="C966">
        <v>2011</v>
      </c>
      <c r="D966" t="s">
        <v>591</v>
      </c>
      <c r="E966">
        <v>1</v>
      </c>
      <c r="F966">
        <v>1</v>
      </c>
      <c r="G966">
        <v>32128</v>
      </c>
      <c r="H966">
        <v>1.1510461450272285</v>
      </c>
      <c r="I966">
        <v>17099</v>
      </c>
      <c r="J966">
        <v>0</v>
      </c>
      <c r="N966">
        <v>0</v>
      </c>
      <c r="S966">
        <v>6141</v>
      </c>
      <c r="T966">
        <v>522210</v>
      </c>
      <c r="U966">
        <v>1</v>
      </c>
      <c r="V966">
        <v>44</v>
      </c>
      <c r="W966">
        <v>1720</v>
      </c>
      <c r="X966">
        <v>1149</v>
      </c>
      <c r="Y966">
        <v>1</v>
      </c>
      <c r="Z966">
        <v>1</v>
      </c>
      <c r="AA966" t="s">
        <v>818</v>
      </c>
      <c r="AB966">
        <v>247412</v>
      </c>
      <c r="AC966">
        <v>0</v>
      </c>
      <c r="AD966">
        <v>27912</v>
      </c>
      <c r="AE966">
        <v>0</v>
      </c>
      <c r="AF966">
        <v>0</v>
      </c>
      <c r="AG966">
        <v>3147</v>
      </c>
      <c r="AH966">
        <v>206019</v>
      </c>
      <c r="AI966">
        <v>18525</v>
      </c>
      <c r="AJ966">
        <v>1603</v>
      </c>
      <c r="AK966" t="s">
        <v>726</v>
      </c>
      <c r="AL966" t="s">
        <v>726</v>
      </c>
      <c r="AM966">
        <v>4124</v>
      </c>
      <c r="AN966">
        <v>205497</v>
      </c>
      <c r="AO966">
        <v>12</v>
      </c>
      <c r="AP966" t="s">
        <v>726</v>
      </c>
      <c r="AQ966" t="s">
        <v>726</v>
      </c>
      <c r="AR966" t="s">
        <v>726</v>
      </c>
      <c r="AS966" t="s">
        <v>726</v>
      </c>
      <c r="AT966" t="s">
        <v>726</v>
      </c>
      <c r="AU966">
        <v>2011</v>
      </c>
      <c r="AV966">
        <v>0</v>
      </c>
      <c r="AW966">
        <v>2</v>
      </c>
      <c r="AX966">
        <v>2009</v>
      </c>
      <c r="AY966">
        <v>1</v>
      </c>
      <c r="AZ966">
        <v>9999</v>
      </c>
      <c r="BA966">
        <v>2</v>
      </c>
      <c r="BB966">
        <v>2011</v>
      </c>
      <c r="BC966">
        <v>2</v>
      </c>
      <c r="BD966">
        <v>2009</v>
      </c>
      <c r="BE966">
        <v>2009</v>
      </c>
      <c r="BF966">
        <v>1</v>
      </c>
      <c r="BG966">
        <v>1</v>
      </c>
      <c r="BH966">
        <v>0</v>
      </c>
      <c r="BI966">
        <v>1</v>
      </c>
      <c r="BO966">
        <v>0</v>
      </c>
      <c r="BP966">
        <v>0</v>
      </c>
      <c r="BQ966">
        <v>0</v>
      </c>
      <c r="BR966">
        <v>11</v>
      </c>
      <c r="BS966">
        <v>909</v>
      </c>
      <c r="BT966">
        <v>2359</v>
      </c>
      <c r="BU966">
        <v>63</v>
      </c>
      <c r="BV966">
        <v>0</v>
      </c>
      <c r="BW966">
        <v>0</v>
      </c>
      <c r="BX966">
        <v>18</v>
      </c>
    </row>
    <row r="967" spans="1:76" x14ac:dyDescent="0.25">
      <c r="A967">
        <v>97</v>
      </c>
      <c r="B967" t="s">
        <v>141</v>
      </c>
      <c r="C967">
        <v>2012</v>
      </c>
      <c r="D967" t="s">
        <v>591</v>
      </c>
      <c r="E967">
        <v>1</v>
      </c>
      <c r="F967">
        <v>1</v>
      </c>
      <c r="G967">
        <v>32128</v>
      </c>
      <c r="H967">
        <v>1.1510461450272285</v>
      </c>
      <c r="I967">
        <v>17099</v>
      </c>
      <c r="J967">
        <v>0</v>
      </c>
      <c r="N967">
        <v>0</v>
      </c>
      <c r="S967">
        <v>6141</v>
      </c>
      <c r="T967">
        <v>522210</v>
      </c>
      <c r="U967">
        <v>1</v>
      </c>
      <c r="V967">
        <v>44</v>
      </c>
      <c r="W967">
        <v>1720</v>
      </c>
      <c r="X967">
        <v>1149</v>
      </c>
      <c r="Y967">
        <v>1</v>
      </c>
      <c r="Z967">
        <v>1</v>
      </c>
      <c r="AA967" t="s">
        <v>818</v>
      </c>
      <c r="AB967">
        <v>247412</v>
      </c>
      <c r="AC967">
        <v>0.3</v>
      </c>
      <c r="AD967">
        <v>36394</v>
      </c>
      <c r="AE967">
        <v>0</v>
      </c>
      <c r="AF967">
        <v>0.15</v>
      </c>
      <c r="AG967">
        <v>3517</v>
      </c>
      <c r="AH967">
        <v>312918</v>
      </c>
      <c r="AI967">
        <v>23177</v>
      </c>
      <c r="AJ967">
        <v>8019</v>
      </c>
      <c r="AK967" t="s">
        <v>726</v>
      </c>
      <c r="AL967">
        <v>61</v>
      </c>
      <c r="AM967">
        <v>2000</v>
      </c>
      <c r="AN967">
        <v>335721</v>
      </c>
      <c r="AO967">
        <v>10</v>
      </c>
      <c r="AP967" t="s">
        <v>726</v>
      </c>
      <c r="AQ967" t="s">
        <v>726</v>
      </c>
      <c r="AR967" t="s">
        <v>726</v>
      </c>
      <c r="AS967" t="s">
        <v>726</v>
      </c>
      <c r="AT967" t="s">
        <v>726</v>
      </c>
      <c r="AU967">
        <v>2011</v>
      </c>
      <c r="AV967">
        <v>0</v>
      </c>
      <c r="AW967">
        <v>2</v>
      </c>
      <c r="AX967">
        <v>2009</v>
      </c>
      <c r="AY967">
        <v>1</v>
      </c>
      <c r="AZ967">
        <v>9999</v>
      </c>
      <c r="BA967">
        <v>2</v>
      </c>
      <c r="BB967">
        <v>2011</v>
      </c>
      <c r="BC967">
        <v>2</v>
      </c>
      <c r="BD967">
        <v>2009</v>
      </c>
      <c r="BE967">
        <v>2009</v>
      </c>
      <c r="BF967">
        <v>1</v>
      </c>
      <c r="BG967">
        <v>1</v>
      </c>
      <c r="BH967">
        <v>0</v>
      </c>
      <c r="BI967">
        <v>1</v>
      </c>
      <c r="BO967">
        <v>101</v>
      </c>
      <c r="BP967">
        <v>6</v>
      </c>
      <c r="BQ967">
        <v>14</v>
      </c>
      <c r="BR967">
        <v>117</v>
      </c>
      <c r="BS967">
        <v>4535</v>
      </c>
      <c r="BT967">
        <v>65952</v>
      </c>
      <c r="BU967">
        <v>7084</v>
      </c>
      <c r="BV967">
        <v>7</v>
      </c>
      <c r="BW967">
        <v>114</v>
      </c>
      <c r="BX967">
        <v>415</v>
      </c>
    </row>
    <row r="968" spans="1:76" x14ac:dyDescent="0.25">
      <c r="A968">
        <v>97</v>
      </c>
      <c r="B968" t="s">
        <v>141</v>
      </c>
      <c r="C968">
        <v>2013</v>
      </c>
      <c r="D968" t="s">
        <v>591</v>
      </c>
      <c r="E968">
        <v>1</v>
      </c>
      <c r="F968">
        <v>1</v>
      </c>
      <c r="G968">
        <v>32128</v>
      </c>
      <c r="H968">
        <v>1.1510461450272285</v>
      </c>
      <c r="I968">
        <v>17099</v>
      </c>
      <c r="J968">
        <v>0</v>
      </c>
      <c r="N968">
        <v>0</v>
      </c>
      <c r="S968">
        <v>6141</v>
      </c>
      <c r="T968">
        <v>522210</v>
      </c>
      <c r="U968">
        <v>1</v>
      </c>
      <c r="V968">
        <v>44</v>
      </c>
      <c r="W968">
        <v>1720</v>
      </c>
      <c r="X968">
        <v>1149</v>
      </c>
      <c r="Y968">
        <v>1</v>
      </c>
      <c r="Z968">
        <v>1</v>
      </c>
      <c r="AA968" t="s">
        <v>818</v>
      </c>
      <c r="AB968">
        <v>247412</v>
      </c>
      <c r="AC968">
        <v>1.4</v>
      </c>
      <c r="AD968">
        <v>40252</v>
      </c>
      <c r="AE968">
        <v>0</v>
      </c>
      <c r="AF968">
        <v>0.7</v>
      </c>
      <c r="AG968">
        <v>4159</v>
      </c>
      <c r="AH968">
        <v>297048</v>
      </c>
      <c r="AI968">
        <v>24176</v>
      </c>
      <c r="AJ968">
        <v>3600</v>
      </c>
      <c r="AK968">
        <v>7</v>
      </c>
      <c r="AL968">
        <v>60</v>
      </c>
      <c r="AM968">
        <v>4962</v>
      </c>
      <c r="AN968">
        <v>283689</v>
      </c>
      <c r="AO968">
        <v>11</v>
      </c>
      <c r="AP968" t="s">
        <v>726</v>
      </c>
      <c r="AQ968" t="s">
        <v>726</v>
      </c>
      <c r="AR968" t="s">
        <v>726</v>
      </c>
      <c r="AS968" t="s">
        <v>726</v>
      </c>
      <c r="AT968" t="s">
        <v>726</v>
      </c>
      <c r="AU968">
        <v>2011</v>
      </c>
      <c r="AV968">
        <v>0</v>
      </c>
      <c r="AW968">
        <v>2</v>
      </c>
      <c r="AX968">
        <v>2009</v>
      </c>
      <c r="AY968">
        <v>1</v>
      </c>
      <c r="AZ968">
        <v>9999</v>
      </c>
      <c r="BA968">
        <v>2</v>
      </c>
      <c r="BB968">
        <v>2011</v>
      </c>
      <c r="BC968">
        <v>2</v>
      </c>
      <c r="BD968">
        <v>2009</v>
      </c>
      <c r="BE968">
        <v>2009</v>
      </c>
      <c r="BF968">
        <v>1</v>
      </c>
      <c r="BG968">
        <v>1</v>
      </c>
      <c r="BH968">
        <v>0</v>
      </c>
      <c r="BI968">
        <v>1</v>
      </c>
      <c r="BO968">
        <v>359</v>
      </c>
      <c r="BP968">
        <v>17</v>
      </c>
      <c r="BQ968">
        <v>94</v>
      </c>
      <c r="BR968">
        <v>183</v>
      </c>
      <c r="BS968">
        <v>7409</v>
      </c>
      <c r="BT968">
        <v>68001</v>
      </c>
      <c r="BU968">
        <v>5132</v>
      </c>
      <c r="BV968">
        <v>83</v>
      </c>
      <c r="BW968">
        <v>416</v>
      </c>
      <c r="BX968">
        <v>239</v>
      </c>
    </row>
    <row r="969" spans="1:76" x14ac:dyDescent="0.25">
      <c r="A969">
        <v>97</v>
      </c>
      <c r="B969" t="s">
        <v>141</v>
      </c>
      <c r="C969">
        <v>2014</v>
      </c>
      <c r="D969" t="s">
        <v>591</v>
      </c>
      <c r="E969">
        <v>1</v>
      </c>
      <c r="F969">
        <v>1</v>
      </c>
      <c r="G969">
        <v>32128</v>
      </c>
      <c r="H969">
        <v>1.1510461450272285</v>
      </c>
      <c r="I969">
        <v>17099</v>
      </c>
      <c r="J969">
        <v>0</v>
      </c>
      <c r="N969">
        <v>0</v>
      </c>
      <c r="S969">
        <v>6141</v>
      </c>
      <c r="T969">
        <v>522210</v>
      </c>
      <c r="U969">
        <v>1</v>
      </c>
      <c r="V969">
        <v>44</v>
      </c>
      <c r="W969">
        <v>1720</v>
      </c>
      <c r="X969">
        <v>1149</v>
      </c>
      <c r="Y969">
        <v>1</v>
      </c>
      <c r="Z969">
        <v>1</v>
      </c>
      <c r="AA969" t="s">
        <v>818</v>
      </c>
      <c r="AB969">
        <v>247412</v>
      </c>
      <c r="AC969">
        <v>1.6</v>
      </c>
      <c r="AD969">
        <v>40568</v>
      </c>
      <c r="AE969">
        <v>0</v>
      </c>
      <c r="AF969">
        <v>0.8</v>
      </c>
      <c r="AG969">
        <v>4428</v>
      </c>
      <c r="AH969">
        <v>308854</v>
      </c>
      <c r="AI969">
        <v>23869</v>
      </c>
      <c r="AJ969">
        <v>588</v>
      </c>
      <c r="AK969">
        <v>31</v>
      </c>
      <c r="AL969">
        <v>36.6</v>
      </c>
      <c r="AM969">
        <v>3300</v>
      </c>
      <c r="AN969">
        <v>705112</v>
      </c>
      <c r="AO969">
        <v>12</v>
      </c>
      <c r="AP969">
        <v>10</v>
      </c>
      <c r="AQ969" t="s">
        <v>726</v>
      </c>
      <c r="AR969" t="s">
        <v>726</v>
      </c>
      <c r="AS969">
        <v>41</v>
      </c>
      <c r="AT969" t="s">
        <v>726</v>
      </c>
      <c r="AU969">
        <v>2011</v>
      </c>
      <c r="AV969">
        <v>0</v>
      </c>
      <c r="AW969">
        <v>2</v>
      </c>
      <c r="AX969">
        <v>2009</v>
      </c>
      <c r="AY969">
        <v>1</v>
      </c>
      <c r="AZ969">
        <v>9999</v>
      </c>
      <c r="BA969">
        <v>2</v>
      </c>
      <c r="BB969">
        <v>2011</v>
      </c>
      <c r="BC969">
        <v>2</v>
      </c>
      <c r="BD969">
        <v>2009</v>
      </c>
      <c r="BE969">
        <v>2009</v>
      </c>
      <c r="BF969">
        <v>1</v>
      </c>
      <c r="BG969">
        <v>1</v>
      </c>
      <c r="BH969">
        <v>0</v>
      </c>
      <c r="BI969">
        <v>1</v>
      </c>
      <c r="BO969">
        <v>359</v>
      </c>
      <c r="BP969">
        <v>192</v>
      </c>
      <c r="BQ969">
        <v>461</v>
      </c>
      <c r="BR969">
        <v>146</v>
      </c>
      <c r="BS969">
        <v>10998</v>
      </c>
      <c r="BT969">
        <v>132467</v>
      </c>
      <c r="BU969">
        <v>15380</v>
      </c>
      <c r="BV969">
        <v>84</v>
      </c>
      <c r="BW969">
        <v>779</v>
      </c>
      <c r="BX969">
        <v>231</v>
      </c>
    </row>
    <row r="970" spans="1:76" x14ac:dyDescent="0.25">
      <c r="A970">
        <v>97</v>
      </c>
      <c r="B970" t="s">
        <v>141</v>
      </c>
      <c r="C970">
        <v>2015</v>
      </c>
      <c r="D970" t="s">
        <v>591</v>
      </c>
      <c r="E970">
        <v>1</v>
      </c>
      <c r="F970">
        <v>1</v>
      </c>
      <c r="G970">
        <v>32128</v>
      </c>
      <c r="H970">
        <v>1.1510461450272285</v>
      </c>
      <c r="I970">
        <v>17099</v>
      </c>
      <c r="J970">
        <v>0</v>
      </c>
      <c r="N970">
        <v>0</v>
      </c>
      <c r="S970">
        <v>6141</v>
      </c>
      <c r="T970">
        <v>522210</v>
      </c>
      <c r="U970">
        <v>1</v>
      </c>
      <c r="V970">
        <v>44</v>
      </c>
      <c r="W970">
        <v>1720</v>
      </c>
      <c r="X970">
        <v>1149</v>
      </c>
      <c r="Y970">
        <v>1</v>
      </c>
      <c r="Z970">
        <v>1</v>
      </c>
      <c r="AA970" t="s">
        <v>818</v>
      </c>
      <c r="AB970">
        <v>247412</v>
      </c>
      <c r="AC970">
        <v>1</v>
      </c>
      <c r="AD970">
        <v>41560</v>
      </c>
      <c r="AE970">
        <v>0</v>
      </c>
      <c r="AF970">
        <v>0.5</v>
      </c>
      <c r="AG970">
        <v>4050</v>
      </c>
      <c r="AH970">
        <v>334048</v>
      </c>
      <c r="AI970">
        <v>25038</v>
      </c>
      <c r="AJ970">
        <v>779</v>
      </c>
      <c r="AK970">
        <v>1</v>
      </c>
      <c r="AL970">
        <v>57</v>
      </c>
      <c r="AM970" t="s">
        <v>726</v>
      </c>
      <c r="AN970" t="s">
        <v>726</v>
      </c>
      <c r="AO970" t="s">
        <v>726</v>
      </c>
      <c r="AP970">
        <v>11</v>
      </c>
      <c r="AQ970">
        <v>12</v>
      </c>
      <c r="AR970" t="s">
        <v>726</v>
      </c>
      <c r="AS970" t="s">
        <v>726</v>
      </c>
      <c r="AT970">
        <v>708</v>
      </c>
      <c r="AU970">
        <v>2011</v>
      </c>
      <c r="AV970">
        <v>0</v>
      </c>
      <c r="AW970">
        <v>2</v>
      </c>
      <c r="AX970">
        <v>2009</v>
      </c>
      <c r="AY970">
        <v>1</v>
      </c>
      <c r="AZ970">
        <v>9999</v>
      </c>
      <c r="BA970">
        <v>2</v>
      </c>
      <c r="BB970">
        <v>2011</v>
      </c>
      <c r="BC970">
        <v>2</v>
      </c>
      <c r="BD970">
        <v>2009</v>
      </c>
      <c r="BE970">
        <v>2009</v>
      </c>
      <c r="BF970">
        <v>1</v>
      </c>
      <c r="BG970">
        <v>1</v>
      </c>
      <c r="BH970">
        <v>0</v>
      </c>
      <c r="BI970">
        <v>1</v>
      </c>
      <c r="BO970">
        <v>292</v>
      </c>
      <c r="BP970">
        <v>311</v>
      </c>
      <c r="BQ970">
        <v>444</v>
      </c>
      <c r="BR970">
        <v>80</v>
      </c>
      <c r="BS970">
        <v>15728</v>
      </c>
      <c r="BT970">
        <v>82455</v>
      </c>
      <c r="BU970">
        <v>6702</v>
      </c>
      <c r="BV970">
        <v>66</v>
      </c>
      <c r="BW970">
        <v>436</v>
      </c>
      <c r="BX970">
        <v>93</v>
      </c>
    </row>
    <row r="971" spans="1:76" x14ac:dyDescent="0.25">
      <c r="A971">
        <v>97</v>
      </c>
      <c r="B971" t="s">
        <v>141</v>
      </c>
      <c r="C971">
        <v>2016</v>
      </c>
      <c r="D971" t="s">
        <v>591</v>
      </c>
      <c r="E971">
        <v>1</v>
      </c>
      <c r="F971">
        <v>1</v>
      </c>
      <c r="G971">
        <v>32128</v>
      </c>
      <c r="H971">
        <v>1.1510461450272285</v>
      </c>
      <c r="I971">
        <v>17099</v>
      </c>
      <c r="J971">
        <v>0</v>
      </c>
      <c r="N971">
        <v>0</v>
      </c>
      <c r="S971">
        <v>6141</v>
      </c>
      <c r="T971">
        <v>522210</v>
      </c>
      <c r="U971">
        <v>1</v>
      </c>
      <c r="V971">
        <v>44</v>
      </c>
      <c r="W971">
        <v>1720</v>
      </c>
      <c r="X971">
        <v>1149</v>
      </c>
      <c r="Y971">
        <v>1</v>
      </c>
      <c r="Z971">
        <v>1</v>
      </c>
      <c r="AA971" t="s">
        <v>818</v>
      </c>
      <c r="AB971">
        <v>247412</v>
      </c>
      <c r="AC971" t="s">
        <v>726</v>
      </c>
      <c r="AD971" t="s">
        <v>726</v>
      </c>
      <c r="AE971" t="s">
        <v>726</v>
      </c>
      <c r="AF971" t="s">
        <v>726</v>
      </c>
      <c r="AG971" t="s">
        <v>726</v>
      </c>
      <c r="AH971" t="s">
        <v>726</v>
      </c>
      <c r="AI971" t="s">
        <v>726</v>
      </c>
      <c r="AJ971" t="s">
        <v>726</v>
      </c>
      <c r="AK971" t="s">
        <v>726</v>
      </c>
      <c r="AL971" t="s">
        <v>726</v>
      </c>
      <c r="AM971" t="s">
        <v>726</v>
      </c>
      <c r="AN971" t="s">
        <v>726</v>
      </c>
      <c r="AO971" t="s">
        <v>726</v>
      </c>
      <c r="AP971" t="s">
        <v>726</v>
      </c>
      <c r="AQ971" t="s">
        <v>726</v>
      </c>
      <c r="AR971" t="s">
        <v>726</v>
      </c>
      <c r="AS971" t="s">
        <v>726</v>
      </c>
      <c r="AT971">
        <v>551</v>
      </c>
      <c r="AU971">
        <v>2011</v>
      </c>
      <c r="AV971">
        <v>0</v>
      </c>
      <c r="AW971">
        <v>2</v>
      </c>
      <c r="AX971">
        <v>2009</v>
      </c>
      <c r="AY971">
        <v>1</v>
      </c>
      <c r="AZ971">
        <v>9999</v>
      </c>
      <c r="BA971">
        <v>2</v>
      </c>
      <c r="BB971">
        <v>2011</v>
      </c>
      <c r="BC971">
        <v>2</v>
      </c>
      <c r="BD971">
        <v>2009</v>
      </c>
      <c r="BE971">
        <v>2009</v>
      </c>
      <c r="BF971">
        <v>1</v>
      </c>
      <c r="BG971">
        <v>1</v>
      </c>
      <c r="BH971">
        <v>0</v>
      </c>
      <c r="BI971">
        <v>1</v>
      </c>
      <c r="BO971">
        <v>110</v>
      </c>
      <c r="BP971">
        <v>197</v>
      </c>
      <c r="BQ971">
        <v>142</v>
      </c>
      <c r="BR971">
        <v>12</v>
      </c>
      <c r="BS971">
        <v>3608</v>
      </c>
      <c r="BT971">
        <v>44712</v>
      </c>
      <c r="BU971">
        <v>6436</v>
      </c>
      <c r="BV971">
        <v>10</v>
      </c>
      <c r="BW971">
        <v>107</v>
      </c>
      <c r="BX971">
        <v>30</v>
      </c>
    </row>
    <row r="972" spans="1:76" x14ac:dyDescent="0.25">
      <c r="A972">
        <v>98</v>
      </c>
      <c r="B972" t="s">
        <v>142</v>
      </c>
      <c r="C972">
        <v>2007</v>
      </c>
      <c r="D972" t="s">
        <v>591</v>
      </c>
      <c r="E972">
        <v>1</v>
      </c>
      <c r="F972">
        <v>1</v>
      </c>
      <c r="G972">
        <v>8356</v>
      </c>
      <c r="H972">
        <v>4.9293282050071968E-2</v>
      </c>
      <c r="I972">
        <v>4138</v>
      </c>
      <c r="J972">
        <v>0</v>
      </c>
      <c r="N972">
        <v>0</v>
      </c>
      <c r="S972">
        <v>5812</v>
      </c>
      <c r="T972">
        <v>722511</v>
      </c>
      <c r="U972">
        <v>1</v>
      </c>
      <c r="V972">
        <v>505</v>
      </c>
      <c r="W972">
        <v>8268</v>
      </c>
      <c r="X972">
        <v>2463</v>
      </c>
      <c r="Y972">
        <v>0</v>
      </c>
      <c r="Z972" t="s">
        <v>726</v>
      </c>
      <c r="AA972" t="s">
        <v>726</v>
      </c>
      <c r="AB972" t="s">
        <v>726</v>
      </c>
      <c r="AC972" t="s">
        <v>726</v>
      </c>
      <c r="AD972">
        <v>167537</v>
      </c>
      <c r="AE972" t="s">
        <v>726</v>
      </c>
      <c r="AF972" t="s">
        <v>726</v>
      </c>
      <c r="AG972">
        <v>377.2</v>
      </c>
      <c r="AH972">
        <v>4730.6000000000004</v>
      </c>
      <c r="AI972">
        <v>6626.5</v>
      </c>
      <c r="AJ972" t="s">
        <v>726</v>
      </c>
      <c r="AK972" t="s">
        <v>726</v>
      </c>
      <c r="AL972" t="s">
        <v>726</v>
      </c>
      <c r="AM972" t="s">
        <v>726</v>
      </c>
      <c r="AN972" t="s">
        <v>726</v>
      </c>
      <c r="AO972" t="s">
        <v>726</v>
      </c>
      <c r="AP972" t="s">
        <v>726</v>
      </c>
      <c r="AQ972" t="s">
        <v>726</v>
      </c>
      <c r="AR972" t="s">
        <v>726</v>
      </c>
      <c r="AS972" t="s">
        <v>726</v>
      </c>
      <c r="AT972" t="s">
        <v>726</v>
      </c>
      <c r="AU972">
        <v>2011</v>
      </c>
      <c r="AV972">
        <v>0</v>
      </c>
      <c r="AW972">
        <v>1</v>
      </c>
      <c r="AX972">
        <v>9999</v>
      </c>
      <c r="AY972">
        <v>1</v>
      </c>
      <c r="AZ972">
        <v>9999</v>
      </c>
      <c r="BA972">
        <v>1</v>
      </c>
      <c r="BB972">
        <v>2011</v>
      </c>
      <c r="BC972">
        <v>1</v>
      </c>
      <c r="BD972">
        <v>9999</v>
      </c>
      <c r="BE972">
        <v>2011</v>
      </c>
      <c r="BF972">
        <v>0</v>
      </c>
      <c r="BG972">
        <v>0</v>
      </c>
      <c r="BH972">
        <v>0</v>
      </c>
      <c r="BI972">
        <v>0</v>
      </c>
      <c r="BO972">
        <v>0</v>
      </c>
      <c r="BP972">
        <v>0</v>
      </c>
      <c r="BQ972">
        <v>0</v>
      </c>
      <c r="BR972">
        <v>0</v>
      </c>
      <c r="BS972">
        <v>0</v>
      </c>
      <c r="BT972">
        <v>0</v>
      </c>
      <c r="BU972">
        <v>0</v>
      </c>
      <c r="BV972">
        <v>0</v>
      </c>
      <c r="BW972">
        <v>0</v>
      </c>
      <c r="BX972">
        <v>0</v>
      </c>
    </row>
    <row r="973" spans="1:76" x14ac:dyDescent="0.25">
      <c r="A973">
        <v>98</v>
      </c>
      <c r="B973" t="s">
        <v>142</v>
      </c>
      <c r="C973">
        <v>2008</v>
      </c>
      <c r="D973" t="s">
        <v>591</v>
      </c>
      <c r="E973">
        <v>1</v>
      </c>
      <c r="F973">
        <v>1</v>
      </c>
      <c r="G973">
        <v>8356</v>
      </c>
      <c r="H973">
        <v>4.9293282050071968E-2</v>
      </c>
      <c r="I973">
        <v>4138</v>
      </c>
      <c r="J973">
        <v>0</v>
      </c>
      <c r="N973">
        <v>0</v>
      </c>
      <c r="S973">
        <v>5812</v>
      </c>
      <c r="T973">
        <v>722511</v>
      </c>
      <c r="U973">
        <v>1</v>
      </c>
      <c r="V973">
        <v>505</v>
      </c>
      <c r="W973">
        <v>8268</v>
      </c>
      <c r="X973">
        <v>2463</v>
      </c>
      <c r="Y973">
        <v>0</v>
      </c>
      <c r="Z973" t="s">
        <v>726</v>
      </c>
      <c r="AA973" t="s">
        <v>726</v>
      </c>
      <c r="AB973" t="s">
        <v>726</v>
      </c>
      <c r="AC973">
        <v>0</v>
      </c>
      <c r="AD973">
        <v>167537</v>
      </c>
      <c r="AE973">
        <v>0</v>
      </c>
      <c r="AF973">
        <v>0</v>
      </c>
      <c r="AG973">
        <v>372.2</v>
      </c>
      <c r="AH973">
        <v>5025.2</v>
      </c>
      <c r="AI973">
        <v>7217.5</v>
      </c>
      <c r="AJ973" t="s">
        <v>726</v>
      </c>
      <c r="AK973" t="s">
        <v>726</v>
      </c>
      <c r="AL973" t="s">
        <v>726</v>
      </c>
      <c r="AM973" t="s">
        <v>726</v>
      </c>
      <c r="AN973" t="s">
        <v>726</v>
      </c>
      <c r="AO973" t="s">
        <v>726</v>
      </c>
      <c r="AP973" t="s">
        <v>726</v>
      </c>
      <c r="AQ973" t="s">
        <v>726</v>
      </c>
      <c r="AR973" t="s">
        <v>726</v>
      </c>
      <c r="AS973" t="s">
        <v>726</v>
      </c>
      <c r="AT973" t="s">
        <v>726</v>
      </c>
      <c r="AU973">
        <v>2011</v>
      </c>
      <c r="AV973">
        <v>0</v>
      </c>
      <c r="AW973">
        <v>1</v>
      </c>
      <c r="AX973">
        <v>9999</v>
      </c>
      <c r="AY973">
        <v>1</v>
      </c>
      <c r="AZ973">
        <v>9999</v>
      </c>
      <c r="BA973">
        <v>1</v>
      </c>
      <c r="BB973">
        <v>2011</v>
      </c>
      <c r="BC973">
        <v>1</v>
      </c>
      <c r="BD973">
        <v>9999</v>
      </c>
      <c r="BE973">
        <v>2011</v>
      </c>
      <c r="BF973">
        <v>0</v>
      </c>
      <c r="BG973">
        <v>0</v>
      </c>
      <c r="BH973">
        <v>0</v>
      </c>
      <c r="BI973">
        <v>0</v>
      </c>
      <c r="BO973">
        <v>0</v>
      </c>
      <c r="BP973">
        <v>0</v>
      </c>
      <c r="BQ973">
        <v>0</v>
      </c>
      <c r="BR973">
        <v>0</v>
      </c>
      <c r="BS973">
        <v>0</v>
      </c>
      <c r="BT973">
        <v>0</v>
      </c>
      <c r="BU973">
        <v>0</v>
      </c>
      <c r="BV973">
        <v>0</v>
      </c>
      <c r="BW973">
        <v>0</v>
      </c>
      <c r="BX973">
        <v>0</v>
      </c>
    </row>
    <row r="974" spans="1:76" x14ac:dyDescent="0.25">
      <c r="A974">
        <v>98</v>
      </c>
      <c r="B974" t="s">
        <v>142</v>
      </c>
      <c r="C974">
        <v>2009</v>
      </c>
      <c r="D974" t="s">
        <v>591</v>
      </c>
      <c r="E974">
        <v>1</v>
      </c>
      <c r="F974">
        <v>1</v>
      </c>
      <c r="G974">
        <v>8356</v>
      </c>
      <c r="H974">
        <v>4.9293282050071968E-2</v>
      </c>
      <c r="I974">
        <v>4138</v>
      </c>
      <c r="J974">
        <v>0</v>
      </c>
      <c r="N974">
        <v>0</v>
      </c>
      <c r="S974">
        <v>5812</v>
      </c>
      <c r="T974">
        <v>722511</v>
      </c>
      <c r="U974">
        <v>1</v>
      </c>
      <c r="V974">
        <v>505</v>
      </c>
      <c r="W974">
        <v>8268</v>
      </c>
      <c r="X974">
        <v>2463</v>
      </c>
      <c r="Y974">
        <v>0</v>
      </c>
      <c r="Z974" t="s">
        <v>726</v>
      </c>
      <c r="AA974" t="s">
        <v>726</v>
      </c>
      <c r="AB974" t="s">
        <v>726</v>
      </c>
      <c r="AC974">
        <v>0</v>
      </c>
      <c r="AD974">
        <v>167537</v>
      </c>
      <c r="AE974">
        <v>6.37</v>
      </c>
      <c r="AF974">
        <v>3.1850000000000001</v>
      </c>
      <c r="AG974">
        <v>404.5</v>
      </c>
      <c r="AH974">
        <v>5247.4</v>
      </c>
      <c r="AI974">
        <v>7113.1</v>
      </c>
      <c r="AJ974" t="s">
        <v>726</v>
      </c>
      <c r="AK974" t="s">
        <v>726</v>
      </c>
      <c r="AL974" t="s">
        <v>726</v>
      </c>
      <c r="AM974">
        <v>3600</v>
      </c>
      <c r="AN974" t="s">
        <v>726</v>
      </c>
      <c r="AO974" t="s">
        <v>726</v>
      </c>
      <c r="AP974" t="s">
        <v>726</v>
      </c>
      <c r="AQ974" t="s">
        <v>726</v>
      </c>
      <c r="AR974" t="s">
        <v>726</v>
      </c>
      <c r="AS974" t="s">
        <v>726</v>
      </c>
      <c r="AT974" t="s">
        <v>726</v>
      </c>
      <c r="AU974">
        <v>2011</v>
      </c>
      <c r="AV974">
        <v>0</v>
      </c>
      <c r="AW974">
        <v>1</v>
      </c>
      <c r="AX974">
        <v>9999</v>
      </c>
      <c r="AY974">
        <v>1</v>
      </c>
      <c r="AZ974">
        <v>9999</v>
      </c>
      <c r="BA974">
        <v>1</v>
      </c>
      <c r="BB974">
        <v>2011</v>
      </c>
      <c r="BC974">
        <v>1</v>
      </c>
      <c r="BD974">
        <v>9999</v>
      </c>
      <c r="BE974">
        <v>2011</v>
      </c>
      <c r="BF974">
        <v>0</v>
      </c>
      <c r="BG974">
        <v>0</v>
      </c>
      <c r="BH974">
        <v>0</v>
      </c>
      <c r="BI974">
        <v>0</v>
      </c>
      <c r="BO974">
        <v>0</v>
      </c>
      <c r="BP974">
        <v>0</v>
      </c>
      <c r="BQ974">
        <v>0</v>
      </c>
      <c r="BR974">
        <v>0</v>
      </c>
      <c r="BS974">
        <v>0</v>
      </c>
      <c r="BT974">
        <v>0</v>
      </c>
      <c r="BU974">
        <v>0</v>
      </c>
      <c r="BV974">
        <v>0</v>
      </c>
      <c r="BW974">
        <v>0</v>
      </c>
      <c r="BX974">
        <v>0</v>
      </c>
    </row>
    <row r="975" spans="1:76" x14ac:dyDescent="0.25">
      <c r="A975">
        <v>98</v>
      </c>
      <c r="B975" t="s">
        <v>142</v>
      </c>
      <c r="C975">
        <v>2010</v>
      </c>
      <c r="D975" t="s">
        <v>591</v>
      </c>
      <c r="E975">
        <v>1</v>
      </c>
      <c r="F975">
        <v>1</v>
      </c>
      <c r="G975">
        <v>8356</v>
      </c>
      <c r="H975">
        <v>4.9293282050071968E-2</v>
      </c>
      <c r="I975">
        <v>4138</v>
      </c>
      <c r="J975">
        <v>0</v>
      </c>
      <c r="N975">
        <v>0</v>
      </c>
      <c r="S975">
        <v>5812</v>
      </c>
      <c r="T975">
        <v>722511</v>
      </c>
      <c r="U975">
        <v>1</v>
      </c>
      <c r="V975">
        <v>505</v>
      </c>
      <c r="W975">
        <v>8268</v>
      </c>
      <c r="X975">
        <v>2463</v>
      </c>
      <c r="Y975">
        <v>0</v>
      </c>
      <c r="Z975" t="s">
        <v>726</v>
      </c>
      <c r="AA975" t="s">
        <v>726</v>
      </c>
      <c r="AB975" t="s">
        <v>726</v>
      </c>
      <c r="AC975">
        <v>0</v>
      </c>
      <c r="AD975">
        <v>167537</v>
      </c>
      <c r="AE975">
        <v>6.21</v>
      </c>
      <c r="AF975">
        <v>3.105</v>
      </c>
      <c r="AG975">
        <v>476.3</v>
      </c>
      <c r="AH975">
        <v>5466.6</v>
      </c>
      <c r="AI975">
        <v>7500.2</v>
      </c>
      <c r="AJ975">
        <v>7478</v>
      </c>
      <c r="AK975" t="s">
        <v>726</v>
      </c>
      <c r="AL975" t="s">
        <v>726</v>
      </c>
      <c r="AM975">
        <v>5190</v>
      </c>
      <c r="AN975" t="s">
        <v>726</v>
      </c>
      <c r="AO975">
        <v>4</v>
      </c>
      <c r="AP975" t="s">
        <v>726</v>
      </c>
      <c r="AQ975" t="s">
        <v>726</v>
      </c>
      <c r="AR975" t="s">
        <v>726</v>
      </c>
      <c r="AS975" t="s">
        <v>726</v>
      </c>
      <c r="AT975" t="s">
        <v>726</v>
      </c>
      <c r="AU975">
        <v>2011</v>
      </c>
      <c r="AV975">
        <v>0</v>
      </c>
      <c r="AW975">
        <v>1</v>
      </c>
      <c r="AX975">
        <v>9999</v>
      </c>
      <c r="AY975">
        <v>1</v>
      </c>
      <c r="AZ975">
        <v>9999</v>
      </c>
      <c r="BA975">
        <v>1</v>
      </c>
      <c r="BB975">
        <v>2011</v>
      </c>
      <c r="BC975">
        <v>1</v>
      </c>
      <c r="BD975">
        <v>9999</v>
      </c>
      <c r="BE975">
        <v>2011</v>
      </c>
      <c r="BF975">
        <v>0</v>
      </c>
      <c r="BG975">
        <v>0</v>
      </c>
      <c r="BH975">
        <v>0</v>
      </c>
      <c r="BI975">
        <v>0</v>
      </c>
      <c r="BO975">
        <v>0</v>
      </c>
      <c r="BP975">
        <v>0</v>
      </c>
      <c r="BQ975">
        <v>0</v>
      </c>
      <c r="BR975">
        <v>0</v>
      </c>
      <c r="BS975">
        <v>0</v>
      </c>
      <c r="BT975">
        <v>0</v>
      </c>
      <c r="BU975">
        <v>0</v>
      </c>
      <c r="BV975">
        <v>0</v>
      </c>
      <c r="BW975">
        <v>0</v>
      </c>
      <c r="BX975">
        <v>0</v>
      </c>
    </row>
    <row r="976" spans="1:76" x14ac:dyDescent="0.25">
      <c r="A976">
        <v>98</v>
      </c>
      <c r="B976" t="s">
        <v>142</v>
      </c>
      <c r="C976">
        <v>2011</v>
      </c>
      <c r="D976" t="s">
        <v>591</v>
      </c>
      <c r="E976">
        <v>1</v>
      </c>
      <c r="F976">
        <v>1</v>
      </c>
      <c r="G976">
        <v>8356</v>
      </c>
      <c r="H976">
        <v>4.9293282050071968E-2</v>
      </c>
      <c r="I976">
        <v>4138</v>
      </c>
      <c r="J976">
        <v>0</v>
      </c>
      <c r="N976">
        <v>0</v>
      </c>
      <c r="S976">
        <v>5812</v>
      </c>
      <c r="T976">
        <v>722511</v>
      </c>
      <c r="U976">
        <v>1</v>
      </c>
      <c r="V976">
        <v>505</v>
      </c>
      <c r="W976">
        <v>8268</v>
      </c>
      <c r="X976">
        <v>2463</v>
      </c>
      <c r="Y976">
        <v>0</v>
      </c>
      <c r="Z976" t="s">
        <v>726</v>
      </c>
      <c r="AA976" t="s">
        <v>726</v>
      </c>
      <c r="AB976" t="s">
        <v>726</v>
      </c>
      <c r="AC976">
        <v>0.4</v>
      </c>
      <c r="AD976">
        <v>169516</v>
      </c>
      <c r="AE976">
        <v>6.34</v>
      </c>
      <c r="AF976">
        <v>3.37</v>
      </c>
      <c r="AG976">
        <v>475.5</v>
      </c>
      <c r="AH976">
        <v>5944.2</v>
      </c>
      <c r="AI976">
        <v>7998.7</v>
      </c>
      <c r="AJ976">
        <v>5137</v>
      </c>
      <c r="AK976" t="s">
        <v>726</v>
      </c>
      <c r="AL976">
        <v>52</v>
      </c>
      <c r="AM976">
        <v>3320</v>
      </c>
      <c r="AN976">
        <v>62696</v>
      </c>
      <c r="AO976">
        <v>3</v>
      </c>
      <c r="AP976" t="s">
        <v>726</v>
      </c>
      <c r="AQ976" t="s">
        <v>726</v>
      </c>
      <c r="AR976" t="s">
        <v>726</v>
      </c>
      <c r="AS976" t="s">
        <v>726</v>
      </c>
      <c r="AT976" t="s">
        <v>726</v>
      </c>
      <c r="AU976">
        <v>2011</v>
      </c>
      <c r="AV976">
        <v>0</v>
      </c>
      <c r="AW976">
        <v>1</v>
      </c>
      <c r="AX976">
        <v>9999</v>
      </c>
      <c r="AY976">
        <v>1</v>
      </c>
      <c r="AZ976">
        <v>9999</v>
      </c>
      <c r="BA976">
        <v>1</v>
      </c>
      <c r="BB976">
        <v>2011</v>
      </c>
      <c r="BC976">
        <v>1</v>
      </c>
      <c r="BD976">
        <v>9999</v>
      </c>
      <c r="BE976">
        <v>2011</v>
      </c>
      <c r="BF976">
        <v>0</v>
      </c>
      <c r="BG976">
        <v>0</v>
      </c>
      <c r="BH976">
        <v>0</v>
      </c>
      <c r="BI976">
        <v>0</v>
      </c>
      <c r="BO976">
        <v>0</v>
      </c>
      <c r="BP976">
        <v>0</v>
      </c>
      <c r="BQ976">
        <v>0</v>
      </c>
      <c r="BR976">
        <v>0</v>
      </c>
      <c r="BS976">
        <v>0</v>
      </c>
      <c r="BT976">
        <v>0</v>
      </c>
      <c r="BU976">
        <v>0</v>
      </c>
      <c r="BV976">
        <v>0</v>
      </c>
      <c r="BW976">
        <v>0</v>
      </c>
      <c r="BX976">
        <v>0</v>
      </c>
    </row>
    <row r="977" spans="1:76" x14ac:dyDescent="0.25">
      <c r="A977">
        <v>98</v>
      </c>
      <c r="B977" t="s">
        <v>142</v>
      </c>
      <c r="C977">
        <v>2012</v>
      </c>
      <c r="D977" t="s">
        <v>591</v>
      </c>
      <c r="E977">
        <v>1</v>
      </c>
      <c r="F977">
        <v>1</v>
      </c>
      <c r="G977">
        <v>8356</v>
      </c>
      <c r="H977">
        <v>4.9293282050071968E-2</v>
      </c>
      <c r="I977">
        <v>4138</v>
      </c>
      <c r="J977">
        <v>0</v>
      </c>
      <c r="N977">
        <v>0</v>
      </c>
      <c r="S977">
        <v>5812</v>
      </c>
      <c r="T977">
        <v>722511</v>
      </c>
      <c r="U977">
        <v>1</v>
      </c>
      <c r="V977">
        <v>505</v>
      </c>
      <c r="W977">
        <v>8268</v>
      </c>
      <c r="X977">
        <v>2463</v>
      </c>
      <c r="Y977">
        <v>0</v>
      </c>
      <c r="Z977" t="s">
        <v>726</v>
      </c>
      <c r="AA977" t="s">
        <v>726</v>
      </c>
      <c r="AB977" t="s">
        <v>726</v>
      </c>
      <c r="AC977">
        <v>0.2</v>
      </c>
      <c r="AD977">
        <v>177655</v>
      </c>
      <c r="AE977">
        <v>5.84</v>
      </c>
      <c r="AF977">
        <v>3.02</v>
      </c>
      <c r="AG977">
        <v>411.9</v>
      </c>
      <c r="AH977">
        <v>6936.9</v>
      </c>
      <c r="AI977">
        <v>8551.9</v>
      </c>
      <c r="AJ977">
        <v>2506</v>
      </c>
      <c r="AK977">
        <v>21</v>
      </c>
      <c r="AL977">
        <v>52</v>
      </c>
      <c r="AM977">
        <v>152</v>
      </c>
      <c r="AN977">
        <v>708152</v>
      </c>
      <c r="AO977">
        <v>8</v>
      </c>
      <c r="AP977" t="s">
        <v>726</v>
      </c>
      <c r="AQ977" t="s">
        <v>726</v>
      </c>
      <c r="AR977" t="s">
        <v>726</v>
      </c>
      <c r="AS977" t="s">
        <v>726</v>
      </c>
      <c r="AT977" t="s">
        <v>726</v>
      </c>
      <c r="AU977">
        <v>2011</v>
      </c>
      <c r="AV977">
        <v>0</v>
      </c>
      <c r="AW977">
        <v>1</v>
      </c>
      <c r="AX977">
        <v>9999</v>
      </c>
      <c r="AY977">
        <v>1</v>
      </c>
      <c r="AZ977">
        <v>9999</v>
      </c>
      <c r="BA977">
        <v>1</v>
      </c>
      <c r="BB977">
        <v>2011</v>
      </c>
      <c r="BC977">
        <v>1</v>
      </c>
      <c r="BD977">
        <v>9999</v>
      </c>
      <c r="BE977">
        <v>2011</v>
      </c>
      <c r="BF977">
        <v>0</v>
      </c>
      <c r="BG977">
        <v>0</v>
      </c>
      <c r="BH977">
        <v>0</v>
      </c>
      <c r="BI977">
        <v>0</v>
      </c>
      <c r="BO977">
        <v>0</v>
      </c>
      <c r="BP977">
        <v>0</v>
      </c>
      <c r="BQ977">
        <v>0</v>
      </c>
      <c r="BR977">
        <v>0</v>
      </c>
      <c r="BS977">
        <v>0</v>
      </c>
      <c r="BT977">
        <v>0</v>
      </c>
      <c r="BU977">
        <v>0</v>
      </c>
      <c r="BV977">
        <v>0</v>
      </c>
      <c r="BW977">
        <v>0</v>
      </c>
      <c r="BX977">
        <v>0</v>
      </c>
    </row>
    <row r="978" spans="1:76" x14ac:dyDescent="0.25">
      <c r="A978">
        <v>98</v>
      </c>
      <c r="B978" t="s">
        <v>142</v>
      </c>
      <c r="C978">
        <v>2013</v>
      </c>
      <c r="D978" t="s">
        <v>591</v>
      </c>
      <c r="E978">
        <v>1</v>
      </c>
      <c r="F978">
        <v>1</v>
      </c>
      <c r="G978">
        <v>8356</v>
      </c>
      <c r="H978">
        <v>4.9293282050071968E-2</v>
      </c>
      <c r="I978">
        <v>4138</v>
      </c>
      <c r="J978">
        <v>0</v>
      </c>
      <c r="N978">
        <v>0</v>
      </c>
      <c r="S978">
        <v>5812</v>
      </c>
      <c r="T978">
        <v>722511</v>
      </c>
      <c r="U978">
        <v>1</v>
      </c>
      <c r="V978">
        <v>505</v>
      </c>
      <c r="W978">
        <v>8268</v>
      </c>
      <c r="X978">
        <v>2463</v>
      </c>
      <c r="Y978">
        <v>0</v>
      </c>
      <c r="Z978" t="s">
        <v>726</v>
      </c>
      <c r="AA978" t="s">
        <v>726</v>
      </c>
      <c r="AB978" t="s">
        <v>726</v>
      </c>
      <c r="AC978">
        <v>3.6</v>
      </c>
      <c r="AD978">
        <v>192023</v>
      </c>
      <c r="AE978">
        <v>0</v>
      </c>
      <c r="AF978">
        <v>1.8</v>
      </c>
      <c r="AG978">
        <v>286.2</v>
      </c>
      <c r="AH978">
        <v>7100.7</v>
      </c>
      <c r="AI978">
        <v>6285.6</v>
      </c>
      <c r="AJ978">
        <v>-106</v>
      </c>
      <c r="AK978">
        <v>12</v>
      </c>
      <c r="AL978">
        <v>52</v>
      </c>
      <c r="AM978" t="s">
        <v>726</v>
      </c>
      <c r="AN978" t="s">
        <v>726</v>
      </c>
      <c r="AO978" t="s">
        <v>726</v>
      </c>
      <c r="AP978" t="s">
        <v>726</v>
      </c>
      <c r="AQ978" t="s">
        <v>726</v>
      </c>
      <c r="AR978" t="s">
        <v>726</v>
      </c>
      <c r="AS978" t="s">
        <v>726</v>
      </c>
      <c r="AT978" t="s">
        <v>726</v>
      </c>
      <c r="AU978">
        <v>2011</v>
      </c>
      <c r="AV978">
        <v>0</v>
      </c>
      <c r="AW978">
        <v>1</v>
      </c>
      <c r="AX978">
        <v>9999</v>
      </c>
      <c r="AY978">
        <v>1</v>
      </c>
      <c r="AZ978">
        <v>9999</v>
      </c>
      <c r="BA978">
        <v>1</v>
      </c>
      <c r="BB978">
        <v>2011</v>
      </c>
      <c r="BC978">
        <v>1</v>
      </c>
      <c r="BD978">
        <v>9999</v>
      </c>
      <c r="BE978">
        <v>2011</v>
      </c>
      <c r="BF978">
        <v>0</v>
      </c>
      <c r="BG978">
        <v>0</v>
      </c>
      <c r="BH978">
        <v>0</v>
      </c>
      <c r="BI978">
        <v>0</v>
      </c>
      <c r="BO978">
        <v>0</v>
      </c>
      <c r="BP978">
        <v>0</v>
      </c>
      <c r="BQ978">
        <v>0</v>
      </c>
      <c r="BR978">
        <v>0</v>
      </c>
      <c r="BS978">
        <v>0</v>
      </c>
      <c r="BT978">
        <v>0</v>
      </c>
      <c r="BU978">
        <v>0</v>
      </c>
      <c r="BV978">
        <v>0</v>
      </c>
      <c r="BW978">
        <v>0</v>
      </c>
      <c r="BX978">
        <v>0</v>
      </c>
    </row>
    <row r="979" spans="1:76" x14ac:dyDescent="0.25">
      <c r="A979">
        <v>98</v>
      </c>
      <c r="B979" t="s">
        <v>142</v>
      </c>
      <c r="C979">
        <v>2014</v>
      </c>
      <c r="D979" t="s">
        <v>591</v>
      </c>
      <c r="E979">
        <v>1</v>
      </c>
      <c r="F979">
        <v>1</v>
      </c>
      <c r="G979">
        <v>8356</v>
      </c>
      <c r="H979">
        <v>4.9293282050071968E-2</v>
      </c>
      <c r="I979">
        <v>4138</v>
      </c>
      <c r="J979">
        <v>0</v>
      </c>
      <c r="N979">
        <v>0</v>
      </c>
      <c r="S979">
        <v>5812</v>
      </c>
      <c r="T979">
        <v>722511</v>
      </c>
      <c r="U979">
        <v>1</v>
      </c>
      <c r="V979">
        <v>505</v>
      </c>
      <c r="W979">
        <v>8268</v>
      </c>
      <c r="X979">
        <v>2463</v>
      </c>
      <c r="Y979">
        <v>0</v>
      </c>
      <c r="Z979" t="s">
        <v>726</v>
      </c>
      <c r="AA979" t="s">
        <v>726</v>
      </c>
      <c r="AB979" t="s">
        <v>726</v>
      </c>
      <c r="AC979">
        <v>2.7</v>
      </c>
      <c r="AD979" t="s">
        <v>726</v>
      </c>
      <c r="AE979">
        <v>0</v>
      </c>
      <c r="AF979">
        <v>1.35</v>
      </c>
      <c r="AG979">
        <v>709.5</v>
      </c>
      <c r="AH979">
        <v>5994.7</v>
      </c>
      <c r="AI979">
        <v>6764</v>
      </c>
      <c r="AJ979" t="s">
        <v>726</v>
      </c>
      <c r="AK979">
        <v>5</v>
      </c>
      <c r="AL979">
        <v>45.6</v>
      </c>
      <c r="AM979" t="s">
        <v>726</v>
      </c>
      <c r="AN979" t="s">
        <v>726</v>
      </c>
      <c r="AO979" t="s">
        <v>726</v>
      </c>
      <c r="AP979">
        <v>8</v>
      </c>
      <c r="AQ979">
        <v>4</v>
      </c>
      <c r="AR979" t="s">
        <v>726</v>
      </c>
      <c r="AS979" t="s">
        <v>726</v>
      </c>
      <c r="AT979" t="s">
        <v>726</v>
      </c>
      <c r="AU979">
        <v>2011</v>
      </c>
      <c r="AV979">
        <v>0</v>
      </c>
      <c r="AW979">
        <v>1</v>
      </c>
      <c r="AX979">
        <v>9999</v>
      </c>
      <c r="AY979">
        <v>1</v>
      </c>
      <c r="AZ979">
        <v>9999</v>
      </c>
      <c r="BA979">
        <v>1</v>
      </c>
      <c r="BB979">
        <v>2011</v>
      </c>
      <c r="BC979">
        <v>1</v>
      </c>
      <c r="BD979">
        <v>9999</v>
      </c>
      <c r="BE979">
        <v>2011</v>
      </c>
      <c r="BF979">
        <v>0</v>
      </c>
      <c r="BG979">
        <v>0</v>
      </c>
      <c r="BH979">
        <v>0</v>
      </c>
      <c r="BI979">
        <v>0</v>
      </c>
      <c r="BO979">
        <v>0</v>
      </c>
      <c r="BP979">
        <v>0</v>
      </c>
      <c r="BQ979">
        <v>0</v>
      </c>
      <c r="BR979">
        <v>0</v>
      </c>
      <c r="BS979">
        <v>0</v>
      </c>
      <c r="BT979">
        <v>0</v>
      </c>
      <c r="BU979">
        <v>0</v>
      </c>
      <c r="BV979">
        <v>0</v>
      </c>
      <c r="BW979">
        <v>0</v>
      </c>
      <c r="BX979">
        <v>0</v>
      </c>
    </row>
    <row r="980" spans="1:76" x14ac:dyDescent="0.25">
      <c r="A980">
        <v>98</v>
      </c>
      <c r="B980" t="s">
        <v>142</v>
      </c>
      <c r="C980">
        <v>2015</v>
      </c>
      <c r="D980" t="s">
        <v>591</v>
      </c>
      <c r="E980">
        <v>1</v>
      </c>
      <c r="F980">
        <v>1</v>
      </c>
      <c r="G980">
        <v>8356</v>
      </c>
      <c r="H980">
        <v>4.9293282050071968E-2</v>
      </c>
      <c r="I980">
        <v>4138</v>
      </c>
      <c r="J980">
        <v>0</v>
      </c>
      <c r="N980">
        <v>0</v>
      </c>
      <c r="S980">
        <v>5812</v>
      </c>
      <c r="T980">
        <v>722511</v>
      </c>
      <c r="U980">
        <v>1</v>
      </c>
      <c r="V980">
        <v>505</v>
      </c>
      <c r="W980">
        <v>8268</v>
      </c>
      <c r="X980">
        <v>2463</v>
      </c>
      <c r="Y980">
        <v>0</v>
      </c>
      <c r="Z980" t="s">
        <v>726</v>
      </c>
      <c r="AA980" t="s">
        <v>726</v>
      </c>
      <c r="AB980" t="s">
        <v>726</v>
      </c>
      <c r="AC980">
        <v>0</v>
      </c>
      <c r="AD980" t="s">
        <v>726</v>
      </c>
      <c r="AE980">
        <v>0</v>
      </c>
      <c r="AF980">
        <v>0</v>
      </c>
      <c r="AG980">
        <v>0</v>
      </c>
      <c r="AH980" t="s">
        <v>726</v>
      </c>
      <c r="AI980" t="s">
        <v>726</v>
      </c>
      <c r="AJ980" t="s">
        <v>726</v>
      </c>
      <c r="AK980" t="s">
        <v>726</v>
      </c>
      <c r="AL980" t="s">
        <v>726</v>
      </c>
      <c r="AM980" t="s">
        <v>726</v>
      </c>
      <c r="AN980" t="s">
        <v>726</v>
      </c>
      <c r="AO980" t="s">
        <v>726</v>
      </c>
      <c r="AP980" t="s">
        <v>726</v>
      </c>
      <c r="AQ980">
        <v>3</v>
      </c>
      <c r="AR980" t="s">
        <v>726</v>
      </c>
      <c r="AS980" t="s">
        <v>726</v>
      </c>
      <c r="AT980" t="s">
        <v>726</v>
      </c>
      <c r="AU980">
        <v>2011</v>
      </c>
      <c r="AV980">
        <v>0</v>
      </c>
      <c r="AW980">
        <v>1</v>
      </c>
      <c r="AX980">
        <v>9999</v>
      </c>
      <c r="AY980">
        <v>1</v>
      </c>
      <c r="AZ980">
        <v>9999</v>
      </c>
      <c r="BA980">
        <v>1</v>
      </c>
      <c r="BB980">
        <v>2011</v>
      </c>
      <c r="BC980">
        <v>1</v>
      </c>
      <c r="BD980">
        <v>9999</v>
      </c>
      <c r="BE980">
        <v>2011</v>
      </c>
      <c r="BF980">
        <v>0</v>
      </c>
      <c r="BG980">
        <v>0</v>
      </c>
      <c r="BH980">
        <v>0</v>
      </c>
      <c r="BI980">
        <v>0</v>
      </c>
      <c r="BO980">
        <v>0</v>
      </c>
      <c r="BP980">
        <v>0</v>
      </c>
      <c r="BQ980">
        <v>0</v>
      </c>
      <c r="BR980">
        <v>0</v>
      </c>
      <c r="BS980">
        <v>0</v>
      </c>
      <c r="BT980">
        <v>0</v>
      </c>
      <c r="BU980">
        <v>0</v>
      </c>
      <c r="BV980">
        <v>0</v>
      </c>
      <c r="BW980">
        <v>0</v>
      </c>
      <c r="BX980">
        <v>0</v>
      </c>
    </row>
    <row r="981" spans="1:76" x14ac:dyDescent="0.25">
      <c r="A981">
        <v>98</v>
      </c>
      <c r="B981" t="s">
        <v>142</v>
      </c>
      <c r="C981">
        <v>2016</v>
      </c>
      <c r="D981" t="s">
        <v>591</v>
      </c>
      <c r="E981">
        <v>1</v>
      </c>
      <c r="F981">
        <v>1</v>
      </c>
      <c r="G981">
        <v>8356</v>
      </c>
      <c r="H981">
        <v>4.9293282050071968E-2</v>
      </c>
      <c r="I981">
        <v>4138</v>
      </c>
      <c r="J981">
        <v>0</v>
      </c>
      <c r="N981">
        <v>0</v>
      </c>
      <c r="S981">
        <v>5812</v>
      </c>
      <c r="T981">
        <v>722511</v>
      </c>
      <c r="U981">
        <v>1</v>
      </c>
      <c r="V981">
        <v>505</v>
      </c>
      <c r="W981">
        <v>8268</v>
      </c>
      <c r="X981">
        <v>2463</v>
      </c>
      <c r="Y981">
        <v>0</v>
      </c>
      <c r="Z981" t="s">
        <v>726</v>
      </c>
      <c r="AA981" t="s">
        <v>726</v>
      </c>
      <c r="AB981" t="s">
        <v>726</v>
      </c>
      <c r="AC981" t="s">
        <v>726</v>
      </c>
      <c r="AD981" t="s">
        <v>726</v>
      </c>
      <c r="AE981" t="s">
        <v>726</v>
      </c>
      <c r="AF981" t="s">
        <v>726</v>
      </c>
      <c r="AG981" t="s">
        <v>726</v>
      </c>
      <c r="AH981" t="s">
        <v>726</v>
      </c>
      <c r="AI981" t="s">
        <v>726</v>
      </c>
      <c r="AJ981" t="s">
        <v>726</v>
      </c>
      <c r="AK981" t="s">
        <v>726</v>
      </c>
      <c r="AL981" t="s">
        <v>726</v>
      </c>
      <c r="AM981" t="s">
        <v>726</v>
      </c>
      <c r="AN981" t="s">
        <v>726</v>
      </c>
      <c r="AO981" t="s">
        <v>726</v>
      </c>
      <c r="AP981" t="s">
        <v>726</v>
      </c>
      <c r="AQ981" t="s">
        <v>726</v>
      </c>
      <c r="AR981" t="s">
        <v>726</v>
      </c>
      <c r="AS981" t="s">
        <v>726</v>
      </c>
      <c r="AT981" t="s">
        <v>726</v>
      </c>
      <c r="AU981">
        <v>2011</v>
      </c>
      <c r="AV981">
        <v>0</v>
      </c>
      <c r="AW981">
        <v>1</v>
      </c>
      <c r="AX981">
        <v>9999</v>
      </c>
      <c r="AY981">
        <v>1</v>
      </c>
      <c r="AZ981">
        <v>9999</v>
      </c>
      <c r="BA981">
        <v>1</v>
      </c>
      <c r="BB981">
        <v>2011</v>
      </c>
      <c r="BC981">
        <v>1</v>
      </c>
      <c r="BD981">
        <v>9999</v>
      </c>
      <c r="BE981">
        <v>2011</v>
      </c>
      <c r="BF981">
        <v>0</v>
      </c>
      <c r="BG981">
        <v>0</v>
      </c>
      <c r="BH981">
        <v>0</v>
      </c>
      <c r="BI981">
        <v>0</v>
      </c>
      <c r="BO981">
        <v>0</v>
      </c>
      <c r="BP981">
        <v>0</v>
      </c>
      <c r="BQ981">
        <v>0</v>
      </c>
      <c r="BR981">
        <v>0</v>
      </c>
      <c r="BS981">
        <v>0</v>
      </c>
      <c r="BT981">
        <v>0</v>
      </c>
      <c r="BU981">
        <v>0</v>
      </c>
      <c r="BV981">
        <v>0</v>
      </c>
      <c r="BW981">
        <v>0</v>
      </c>
      <c r="BX981">
        <v>0</v>
      </c>
    </row>
    <row r="982" spans="1:76" x14ac:dyDescent="0.25">
      <c r="A982">
        <v>99</v>
      </c>
      <c r="B982" t="s">
        <v>143</v>
      </c>
      <c r="C982">
        <v>2007</v>
      </c>
      <c r="D982" t="s">
        <v>591</v>
      </c>
      <c r="E982">
        <v>1</v>
      </c>
      <c r="F982">
        <v>1</v>
      </c>
      <c r="G982">
        <v>34099</v>
      </c>
      <c r="H982">
        <v>2.3503584229390682</v>
      </c>
      <c r="I982">
        <v>10984</v>
      </c>
      <c r="J982">
        <v>1</v>
      </c>
      <c r="K982">
        <v>554</v>
      </c>
      <c r="L982">
        <v>3.8185828508409153E-2</v>
      </c>
      <c r="M982">
        <v>8606</v>
      </c>
      <c r="N982">
        <v>2</v>
      </c>
      <c r="O982">
        <v>8971</v>
      </c>
      <c r="P982">
        <v>0.61834849738075548</v>
      </c>
      <c r="Q982">
        <v>237</v>
      </c>
      <c r="R982">
        <v>40513</v>
      </c>
      <c r="S982">
        <v>7011</v>
      </c>
      <c r="T982">
        <v>721110</v>
      </c>
      <c r="U982">
        <v>0</v>
      </c>
      <c r="V982" t="s">
        <v>726</v>
      </c>
      <c r="W982" t="s">
        <v>726</v>
      </c>
      <c r="X982" t="s">
        <v>726</v>
      </c>
      <c r="Y982">
        <v>1</v>
      </c>
      <c r="Z982">
        <v>1</v>
      </c>
      <c r="AA982" t="s">
        <v>819</v>
      </c>
      <c r="AB982">
        <v>244264</v>
      </c>
      <c r="AC982" t="s">
        <v>726</v>
      </c>
      <c r="AD982">
        <v>14508</v>
      </c>
      <c r="AE982" t="s">
        <v>726</v>
      </c>
      <c r="AF982" t="s">
        <v>726</v>
      </c>
      <c r="AG982">
        <v>458.37299999999999</v>
      </c>
      <c r="AH982">
        <v>3585.63</v>
      </c>
      <c r="AI982">
        <v>1752.1369999999999</v>
      </c>
      <c r="AJ982" t="s">
        <v>726</v>
      </c>
      <c r="AK982" t="s">
        <v>726</v>
      </c>
      <c r="AL982" t="s">
        <v>726</v>
      </c>
      <c r="AM982" t="s">
        <v>726</v>
      </c>
      <c r="AN982" t="s">
        <v>726</v>
      </c>
      <c r="AO982" t="s">
        <v>726</v>
      </c>
      <c r="AP982" t="s">
        <v>726</v>
      </c>
      <c r="AQ982" t="s">
        <v>726</v>
      </c>
      <c r="AR982" t="s">
        <v>726</v>
      </c>
      <c r="AS982" t="s">
        <v>726</v>
      </c>
      <c r="AT982" t="s">
        <v>726</v>
      </c>
      <c r="AU982">
        <v>9999</v>
      </c>
      <c r="AV982">
        <v>1</v>
      </c>
      <c r="AW982">
        <v>0</v>
      </c>
      <c r="AX982">
        <v>2010</v>
      </c>
      <c r="AY982">
        <v>1</v>
      </c>
      <c r="AZ982">
        <v>9999</v>
      </c>
      <c r="BA982">
        <v>0</v>
      </c>
      <c r="BB982">
        <v>9999</v>
      </c>
      <c r="BC982">
        <v>1</v>
      </c>
      <c r="BD982">
        <v>2010</v>
      </c>
      <c r="BE982">
        <v>2010</v>
      </c>
      <c r="BF982">
        <v>0</v>
      </c>
      <c r="BG982">
        <v>0</v>
      </c>
      <c r="BH982">
        <v>0</v>
      </c>
      <c r="BI982">
        <v>0</v>
      </c>
      <c r="BO982">
        <v>0</v>
      </c>
      <c r="BP982">
        <v>0</v>
      </c>
      <c r="BQ982">
        <v>0</v>
      </c>
      <c r="BR982">
        <v>0</v>
      </c>
      <c r="BS982">
        <v>0</v>
      </c>
      <c r="BT982">
        <v>0</v>
      </c>
      <c r="BU982">
        <v>0</v>
      </c>
      <c r="BV982">
        <v>0</v>
      </c>
      <c r="BW982">
        <v>0</v>
      </c>
      <c r="BX982">
        <v>0</v>
      </c>
    </row>
    <row r="983" spans="1:76" x14ac:dyDescent="0.25">
      <c r="A983">
        <v>99</v>
      </c>
      <c r="B983" t="s">
        <v>143</v>
      </c>
      <c r="C983">
        <v>2008</v>
      </c>
      <c r="D983" t="s">
        <v>591</v>
      </c>
      <c r="E983">
        <v>1</v>
      </c>
      <c r="F983">
        <v>1</v>
      </c>
      <c r="G983">
        <v>34099</v>
      </c>
      <c r="H983">
        <v>2.3503584229390682</v>
      </c>
      <c r="I983">
        <v>10984</v>
      </c>
      <c r="J983">
        <v>1</v>
      </c>
      <c r="K983">
        <v>554</v>
      </c>
      <c r="L983">
        <v>3.8185828508409153E-2</v>
      </c>
      <c r="M983">
        <v>8606</v>
      </c>
      <c r="N983">
        <v>2</v>
      </c>
      <c r="O983">
        <v>8971</v>
      </c>
      <c r="P983">
        <v>0.61834849738075548</v>
      </c>
      <c r="Q983">
        <v>237</v>
      </c>
      <c r="R983">
        <v>40513</v>
      </c>
      <c r="S983">
        <v>7011</v>
      </c>
      <c r="T983">
        <v>721110</v>
      </c>
      <c r="U983">
        <v>0</v>
      </c>
      <c r="V983" t="s">
        <v>726</v>
      </c>
      <c r="W983" t="s">
        <v>726</v>
      </c>
      <c r="X983" t="s">
        <v>726</v>
      </c>
      <c r="Y983">
        <v>1</v>
      </c>
      <c r="Z983">
        <v>1</v>
      </c>
      <c r="AA983" t="s">
        <v>819</v>
      </c>
      <c r="AB983">
        <v>244264</v>
      </c>
      <c r="AC983">
        <v>0</v>
      </c>
      <c r="AD983">
        <v>14508</v>
      </c>
      <c r="AE983">
        <v>0</v>
      </c>
      <c r="AF983">
        <v>0</v>
      </c>
      <c r="AG983">
        <v>262</v>
      </c>
      <c r="AH983">
        <v>3118</v>
      </c>
      <c r="AI983">
        <v>1854</v>
      </c>
      <c r="AJ983" t="s">
        <v>726</v>
      </c>
      <c r="AK983" t="s">
        <v>726</v>
      </c>
      <c r="AL983" t="s">
        <v>726</v>
      </c>
      <c r="AM983" t="s">
        <v>726</v>
      </c>
      <c r="AN983" t="s">
        <v>726</v>
      </c>
      <c r="AO983" t="s">
        <v>726</v>
      </c>
      <c r="AP983" t="s">
        <v>726</v>
      </c>
      <c r="AQ983" t="s">
        <v>726</v>
      </c>
      <c r="AR983" t="s">
        <v>726</v>
      </c>
      <c r="AS983" t="s">
        <v>726</v>
      </c>
      <c r="AT983" t="s">
        <v>726</v>
      </c>
      <c r="AU983">
        <v>9999</v>
      </c>
      <c r="AV983">
        <v>1</v>
      </c>
      <c r="AW983">
        <v>0</v>
      </c>
      <c r="AX983">
        <v>2010</v>
      </c>
      <c r="AY983">
        <v>1</v>
      </c>
      <c r="AZ983">
        <v>9999</v>
      </c>
      <c r="BA983">
        <v>0</v>
      </c>
      <c r="BB983">
        <v>9999</v>
      </c>
      <c r="BC983">
        <v>1</v>
      </c>
      <c r="BD983">
        <v>2010</v>
      </c>
      <c r="BE983">
        <v>2010</v>
      </c>
      <c r="BF983">
        <v>0</v>
      </c>
      <c r="BG983">
        <v>0</v>
      </c>
      <c r="BH983">
        <v>0</v>
      </c>
      <c r="BI983">
        <v>0</v>
      </c>
      <c r="BO983">
        <v>0</v>
      </c>
      <c r="BP983">
        <v>0</v>
      </c>
      <c r="BQ983">
        <v>0</v>
      </c>
      <c r="BR983">
        <v>0</v>
      </c>
      <c r="BS983">
        <v>0</v>
      </c>
      <c r="BT983">
        <v>0</v>
      </c>
      <c r="BU983">
        <v>0</v>
      </c>
      <c r="BV983">
        <v>0</v>
      </c>
      <c r="BW983">
        <v>0</v>
      </c>
      <c r="BX983">
        <v>0</v>
      </c>
    </row>
    <row r="984" spans="1:76" x14ac:dyDescent="0.25">
      <c r="A984">
        <v>99</v>
      </c>
      <c r="B984" t="s">
        <v>143</v>
      </c>
      <c r="C984">
        <v>2009</v>
      </c>
      <c r="D984" t="s">
        <v>591</v>
      </c>
      <c r="E984">
        <v>1</v>
      </c>
      <c r="F984">
        <v>1</v>
      </c>
      <c r="G984">
        <v>34099</v>
      </c>
      <c r="H984">
        <v>2.3503584229390682</v>
      </c>
      <c r="I984">
        <v>10984</v>
      </c>
      <c r="J984">
        <v>1</v>
      </c>
      <c r="K984">
        <v>554</v>
      </c>
      <c r="L984">
        <v>3.8185828508409153E-2</v>
      </c>
      <c r="M984">
        <v>8606</v>
      </c>
      <c r="N984">
        <v>2</v>
      </c>
      <c r="O984">
        <v>8971</v>
      </c>
      <c r="P984">
        <v>0.61834849738075548</v>
      </c>
      <c r="Q984">
        <v>237</v>
      </c>
      <c r="R984">
        <v>40513</v>
      </c>
      <c r="S984">
        <v>7011</v>
      </c>
      <c r="T984">
        <v>721110</v>
      </c>
      <c r="U984">
        <v>0</v>
      </c>
      <c r="V984" t="s">
        <v>726</v>
      </c>
      <c r="W984" t="s">
        <v>726</v>
      </c>
      <c r="X984" t="s">
        <v>726</v>
      </c>
      <c r="Y984">
        <v>1</v>
      </c>
      <c r="Z984">
        <v>1</v>
      </c>
      <c r="AA984" t="s">
        <v>819</v>
      </c>
      <c r="AB984">
        <v>244264</v>
      </c>
      <c r="AC984">
        <v>0</v>
      </c>
      <c r="AD984">
        <v>14508</v>
      </c>
      <c r="AE984">
        <v>0</v>
      </c>
      <c r="AF984">
        <v>0</v>
      </c>
      <c r="AG984">
        <v>213</v>
      </c>
      <c r="AH984">
        <v>2893</v>
      </c>
      <c r="AI984">
        <v>1538</v>
      </c>
      <c r="AJ984" t="s">
        <v>726</v>
      </c>
      <c r="AK984" t="s">
        <v>726</v>
      </c>
      <c r="AL984" t="s">
        <v>726</v>
      </c>
      <c r="AM984" t="s">
        <v>726</v>
      </c>
      <c r="AN984" t="s">
        <v>726</v>
      </c>
      <c r="AO984" t="s">
        <v>726</v>
      </c>
      <c r="AP984" t="s">
        <v>726</v>
      </c>
      <c r="AQ984" t="s">
        <v>726</v>
      </c>
      <c r="AR984" t="s">
        <v>726</v>
      </c>
      <c r="AS984" t="s">
        <v>726</v>
      </c>
      <c r="AT984" t="s">
        <v>726</v>
      </c>
      <c r="AU984">
        <v>9999</v>
      </c>
      <c r="AV984">
        <v>1</v>
      </c>
      <c r="AW984">
        <v>0</v>
      </c>
      <c r="AX984">
        <v>2010</v>
      </c>
      <c r="AY984">
        <v>1</v>
      </c>
      <c r="AZ984">
        <v>9999</v>
      </c>
      <c r="BA984">
        <v>0</v>
      </c>
      <c r="BB984">
        <v>9999</v>
      </c>
      <c r="BC984">
        <v>1</v>
      </c>
      <c r="BD984">
        <v>2010</v>
      </c>
      <c r="BE984">
        <v>2010</v>
      </c>
      <c r="BF984">
        <v>0</v>
      </c>
      <c r="BG984">
        <v>0</v>
      </c>
      <c r="BH984">
        <v>0</v>
      </c>
      <c r="BI984">
        <v>0</v>
      </c>
      <c r="BO984">
        <v>0</v>
      </c>
      <c r="BP984">
        <v>0</v>
      </c>
      <c r="BQ984">
        <v>0</v>
      </c>
      <c r="BR984">
        <v>0</v>
      </c>
      <c r="BS984">
        <v>0</v>
      </c>
      <c r="BT984">
        <v>0</v>
      </c>
      <c r="BU984">
        <v>0</v>
      </c>
      <c r="BV984">
        <v>0</v>
      </c>
      <c r="BW984">
        <v>0</v>
      </c>
      <c r="BX984">
        <v>0</v>
      </c>
    </row>
    <row r="985" spans="1:76" x14ac:dyDescent="0.25">
      <c r="A985">
        <v>99</v>
      </c>
      <c r="B985" t="s">
        <v>143</v>
      </c>
      <c r="C985">
        <v>2010</v>
      </c>
      <c r="D985" t="s">
        <v>591</v>
      </c>
      <c r="E985">
        <v>1</v>
      </c>
      <c r="F985">
        <v>1</v>
      </c>
      <c r="G985">
        <v>34099</v>
      </c>
      <c r="H985">
        <v>2.3503584229390682</v>
      </c>
      <c r="I985">
        <v>10984</v>
      </c>
      <c r="J985">
        <v>1</v>
      </c>
      <c r="K985">
        <v>554</v>
      </c>
      <c r="L985">
        <v>3.8185828508409153E-2</v>
      </c>
      <c r="M985">
        <v>8606</v>
      </c>
      <c r="N985">
        <v>2</v>
      </c>
      <c r="O985">
        <v>8971</v>
      </c>
      <c r="P985">
        <v>0.61834849738075548</v>
      </c>
      <c r="Q985">
        <v>237</v>
      </c>
      <c r="R985">
        <v>40513</v>
      </c>
      <c r="S985">
        <v>7011</v>
      </c>
      <c r="T985">
        <v>721110</v>
      </c>
      <c r="U985">
        <v>0</v>
      </c>
      <c r="V985" t="s">
        <v>726</v>
      </c>
      <c r="W985" t="s">
        <v>726</v>
      </c>
      <c r="X985" t="s">
        <v>726</v>
      </c>
      <c r="Y985">
        <v>1</v>
      </c>
      <c r="Z985">
        <v>1</v>
      </c>
      <c r="AA985" t="s">
        <v>819</v>
      </c>
      <c r="AB985">
        <v>244264</v>
      </c>
      <c r="AC985">
        <v>0</v>
      </c>
      <c r="AD985">
        <v>14508</v>
      </c>
      <c r="AE985">
        <v>0</v>
      </c>
      <c r="AF985">
        <v>0</v>
      </c>
      <c r="AG985">
        <v>280</v>
      </c>
      <c r="AH985">
        <v>2785</v>
      </c>
      <c r="AI985">
        <v>1628</v>
      </c>
      <c r="AJ985" t="s">
        <v>726</v>
      </c>
      <c r="AK985" t="s">
        <v>726</v>
      </c>
      <c r="AL985" t="s">
        <v>726</v>
      </c>
      <c r="AM985">
        <v>258</v>
      </c>
      <c r="AN985" t="s">
        <v>726</v>
      </c>
      <c r="AO985" t="s">
        <v>726</v>
      </c>
      <c r="AP985" t="s">
        <v>726</v>
      </c>
      <c r="AQ985" t="s">
        <v>726</v>
      </c>
      <c r="AR985" t="s">
        <v>726</v>
      </c>
      <c r="AS985" t="s">
        <v>726</v>
      </c>
      <c r="AT985" t="s">
        <v>726</v>
      </c>
      <c r="AU985">
        <v>9999</v>
      </c>
      <c r="AV985">
        <v>1</v>
      </c>
      <c r="AW985">
        <v>0</v>
      </c>
      <c r="AX985">
        <v>2010</v>
      </c>
      <c r="AY985">
        <v>1</v>
      </c>
      <c r="AZ985">
        <v>9999</v>
      </c>
      <c r="BA985">
        <v>0</v>
      </c>
      <c r="BB985">
        <v>9999</v>
      </c>
      <c r="BC985">
        <v>1</v>
      </c>
      <c r="BD985">
        <v>2010</v>
      </c>
      <c r="BE985">
        <v>2010</v>
      </c>
      <c r="BF985">
        <v>0</v>
      </c>
      <c r="BG985">
        <v>0</v>
      </c>
      <c r="BH985">
        <v>0</v>
      </c>
      <c r="BI985">
        <v>0</v>
      </c>
      <c r="BO985">
        <v>0</v>
      </c>
      <c r="BP985">
        <v>0</v>
      </c>
      <c r="BQ985">
        <v>0</v>
      </c>
      <c r="BR985">
        <v>0</v>
      </c>
      <c r="BS985">
        <v>0</v>
      </c>
      <c r="BT985">
        <v>0</v>
      </c>
      <c r="BU985">
        <v>0</v>
      </c>
      <c r="BV985">
        <v>0</v>
      </c>
      <c r="BW985">
        <v>0</v>
      </c>
      <c r="BX985">
        <v>0</v>
      </c>
    </row>
    <row r="986" spans="1:76" x14ac:dyDescent="0.25">
      <c r="A986">
        <v>99</v>
      </c>
      <c r="B986" t="s">
        <v>143</v>
      </c>
      <c r="C986">
        <v>2011</v>
      </c>
      <c r="D986" t="s">
        <v>591</v>
      </c>
      <c r="E986">
        <v>1</v>
      </c>
      <c r="F986">
        <v>1</v>
      </c>
      <c r="G986">
        <v>34099</v>
      </c>
      <c r="H986">
        <v>2.3503584229390682</v>
      </c>
      <c r="I986">
        <v>10984</v>
      </c>
      <c r="J986">
        <v>1</v>
      </c>
      <c r="K986">
        <v>554</v>
      </c>
      <c r="L986">
        <v>3.8185828508409153E-2</v>
      </c>
      <c r="M986">
        <v>8606</v>
      </c>
      <c r="N986">
        <v>2</v>
      </c>
      <c r="O986">
        <v>8971</v>
      </c>
      <c r="P986">
        <v>0.61834849738075548</v>
      </c>
      <c r="Q986">
        <v>237</v>
      </c>
      <c r="R986">
        <v>40513</v>
      </c>
      <c r="S986">
        <v>7011</v>
      </c>
      <c r="T986">
        <v>721110</v>
      </c>
      <c r="U986">
        <v>0</v>
      </c>
      <c r="V986" t="s">
        <v>726</v>
      </c>
      <c r="W986" t="s">
        <v>726</v>
      </c>
      <c r="X986" t="s">
        <v>726</v>
      </c>
      <c r="Y986">
        <v>1</v>
      </c>
      <c r="Z986">
        <v>1</v>
      </c>
      <c r="AA986" t="s">
        <v>819</v>
      </c>
      <c r="AB986">
        <v>244264</v>
      </c>
      <c r="AC986">
        <v>0</v>
      </c>
      <c r="AD986">
        <v>14508</v>
      </c>
      <c r="AE986">
        <v>0</v>
      </c>
      <c r="AF986">
        <v>0</v>
      </c>
      <c r="AG986">
        <v>473</v>
      </c>
      <c r="AH986">
        <v>2968</v>
      </c>
      <c r="AI986">
        <v>1768</v>
      </c>
      <c r="AJ986">
        <v>-335</v>
      </c>
      <c r="AK986" t="s">
        <v>726</v>
      </c>
      <c r="AL986" t="s">
        <v>726</v>
      </c>
      <c r="AM986" t="s">
        <v>726</v>
      </c>
      <c r="AN986">
        <v>398689</v>
      </c>
      <c r="AO986">
        <v>15</v>
      </c>
      <c r="AP986" t="s">
        <v>726</v>
      </c>
      <c r="AQ986" t="s">
        <v>726</v>
      </c>
      <c r="AR986" t="s">
        <v>726</v>
      </c>
      <c r="AS986" t="s">
        <v>726</v>
      </c>
      <c r="AT986" t="s">
        <v>726</v>
      </c>
      <c r="AU986">
        <v>9999</v>
      </c>
      <c r="AV986">
        <v>1</v>
      </c>
      <c r="AW986">
        <v>0</v>
      </c>
      <c r="AX986">
        <v>2010</v>
      </c>
      <c r="AY986">
        <v>1</v>
      </c>
      <c r="AZ986">
        <v>9999</v>
      </c>
      <c r="BA986">
        <v>0</v>
      </c>
      <c r="BB986">
        <v>9999</v>
      </c>
      <c r="BC986">
        <v>1</v>
      </c>
      <c r="BD986">
        <v>2010</v>
      </c>
      <c r="BE986">
        <v>2010</v>
      </c>
      <c r="BF986">
        <v>0</v>
      </c>
      <c r="BG986">
        <v>0</v>
      </c>
      <c r="BH986">
        <v>0</v>
      </c>
      <c r="BI986">
        <v>0</v>
      </c>
      <c r="BO986">
        <v>0</v>
      </c>
      <c r="BP986">
        <v>0</v>
      </c>
      <c r="BQ986">
        <v>0</v>
      </c>
      <c r="BR986">
        <v>0</v>
      </c>
      <c r="BS986">
        <v>0</v>
      </c>
      <c r="BT986">
        <v>0</v>
      </c>
      <c r="BU986">
        <v>0</v>
      </c>
      <c r="BV986">
        <v>0</v>
      </c>
      <c r="BW986">
        <v>0</v>
      </c>
      <c r="BX986">
        <v>0</v>
      </c>
    </row>
    <row r="987" spans="1:76" x14ac:dyDescent="0.25">
      <c r="A987">
        <v>99</v>
      </c>
      <c r="B987" t="s">
        <v>143</v>
      </c>
      <c r="C987">
        <v>2012</v>
      </c>
      <c r="D987" t="s">
        <v>591</v>
      </c>
      <c r="E987">
        <v>1</v>
      </c>
      <c r="F987">
        <v>1</v>
      </c>
      <c r="G987">
        <v>34099</v>
      </c>
      <c r="H987">
        <v>2.3503584229390682</v>
      </c>
      <c r="I987">
        <v>10984</v>
      </c>
      <c r="J987">
        <v>1</v>
      </c>
      <c r="K987">
        <v>554</v>
      </c>
      <c r="L987">
        <v>3.8185828508409153E-2</v>
      </c>
      <c r="M987">
        <v>8606</v>
      </c>
      <c r="N987">
        <v>2</v>
      </c>
      <c r="O987">
        <v>8971</v>
      </c>
      <c r="P987">
        <v>0.61834849738075548</v>
      </c>
      <c r="Q987">
        <v>237</v>
      </c>
      <c r="R987">
        <v>40513</v>
      </c>
      <c r="S987">
        <v>7011</v>
      </c>
      <c r="T987">
        <v>721110</v>
      </c>
      <c r="U987">
        <v>0</v>
      </c>
      <c r="V987" t="s">
        <v>726</v>
      </c>
      <c r="W987" t="s">
        <v>726</v>
      </c>
      <c r="X987" t="s">
        <v>726</v>
      </c>
      <c r="Y987">
        <v>1</v>
      </c>
      <c r="Z987">
        <v>1</v>
      </c>
      <c r="AA987" t="s">
        <v>819</v>
      </c>
      <c r="AB987">
        <v>244264</v>
      </c>
      <c r="AC987">
        <v>0.1</v>
      </c>
      <c r="AD987" t="s">
        <v>726</v>
      </c>
      <c r="AE987">
        <v>0</v>
      </c>
      <c r="AF987">
        <v>0.05</v>
      </c>
      <c r="AG987">
        <v>544</v>
      </c>
      <c r="AH987">
        <v>3263</v>
      </c>
      <c r="AI987">
        <v>1835</v>
      </c>
      <c r="AJ987" t="s">
        <v>726</v>
      </c>
      <c r="AK987" t="s">
        <v>726</v>
      </c>
      <c r="AL987">
        <v>54</v>
      </c>
      <c r="AM987">
        <v>154</v>
      </c>
      <c r="AN987" t="s">
        <v>726</v>
      </c>
      <c r="AO987" t="s">
        <v>726</v>
      </c>
      <c r="AP987" t="s">
        <v>726</v>
      </c>
      <c r="AQ987" t="s">
        <v>726</v>
      </c>
      <c r="AR987" t="s">
        <v>726</v>
      </c>
      <c r="AS987" t="s">
        <v>726</v>
      </c>
      <c r="AT987" t="s">
        <v>726</v>
      </c>
      <c r="AU987">
        <v>9999</v>
      </c>
      <c r="AV987">
        <v>1</v>
      </c>
      <c r="AW987">
        <v>0</v>
      </c>
      <c r="AX987">
        <v>2010</v>
      </c>
      <c r="AY987">
        <v>1</v>
      </c>
      <c r="AZ987">
        <v>9999</v>
      </c>
      <c r="BA987">
        <v>0</v>
      </c>
      <c r="BB987">
        <v>9999</v>
      </c>
      <c r="BC987">
        <v>1</v>
      </c>
      <c r="BD987">
        <v>2010</v>
      </c>
      <c r="BE987">
        <v>2010</v>
      </c>
      <c r="BF987">
        <v>0</v>
      </c>
      <c r="BG987">
        <v>0</v>
      </c>
      <c r="BH987">
        <v>0</v>
      </c>
      <c r="BI987">
        <v>0</v>
      </c>
      <c r="BO987">
        <v>0</v>
      </c>
      <c r="BP987">
        <v>0</v>
      </c>
      <c r="BQ987">
        <v>0</v>
      </c>
      <c r="BR987">
        <v>0</v>
      </c>
      <c r="BS987">
        <v>0</v>
      </c>
      <c r="BT987">
        <v>0</v>
      </c>
      <c r="BU987">
        <v>0</v>
      </c>
      <c r="BV987">
        <v>0</v>
      </c>
      <c r="BW987">
        <v>0</v>
      </c>
      <c r="BX987">
        <v>0</v>
      </c>
    </row>
    <row r="988" spans="1:76" x14ac:dyDescent="0.25">
      <c r="A988">
        <v>99</v>
      </c>
      <c r="B988" t="s">
        <v>143</v>
      </c>
      <c r="C988">
        <v>2013</v>
      </c>
      <c r="D988" t="s">
        <v>591</v>
      </c>
      <c r="E988">
        <v>1</v>
      </c>
      <c r="F988">
        <v>1</v>
      </c>
      <c r="G988">
        <v>34099</v>
      </c>
      <c r="H988">
        <v>2.3503584229390682</v>
      </c>
      <c r="I988">
        <v>10984</v>
      </c>
      <c r="J988">
        <v>1</v>
      </c>
      <c r="K988">
        <v>554</v>
      </c>
      <c r="L988">
        <v>3.8185828508409153E-2</v>
      </c>
      <c r="M988">
        <v>8606</v>
      </c>
      <c r="N988">
        <v>2</v>
      </c>
      <c r="O988">
        <v>8971</v>
      </c>
      <c r="P988">
        <v>0.61834849738075548</v>
      </c>
      <c r="Q988">
        <v>237</v>
      </c>
      <c r="R988">
        <v>40513</v>
      </c>
      <c r="S988">
        <v>7011</v>
      </c>
      <c r="T988">
        <v>721110</v>
      </c>
      <c r="U988">
        <v>0</v>
      </c>
      <c r="V988" t="s">
        <v>726</v>
      </c>
      <c r="W988" t="s">
        <v>726</v>
      </c>
      <c r="X988" t="s">
        <v>726</v>
      </c>
      <c r="Y988">
        <v>1</v>
      </c>
      <c r="Z988">
        <v>1</v>
      </c>
      <c r="AA988" t="s">
        <v>819</v>
      </c>
      <c r="AB988">
        <v>244264</v>
      </c>
      <c r="AC988">
        <v>0</v>
      </c>
      <c r="AD988" t="s">
        <v>726</v>
      </c>
      <c r="AE988">
        <v>0</v>
      </c>
      <c r="AF988">
        <v>0</v>
      </c>
      <c r="AG988">
        <v>372</v>
      </c>
      <c r="AH988">
        <v>2953</v>
      </c>
      <c r="AI988">
        <v>1903</v>
      </c>
      <c r="AJ988">
        <v>161</v>
      </c>
      <c r="AK988">
        <v>-2</v>
      </c>
      <c r="AL988" t="s">
        <v>726</v>
      </c>
      <c r="AM988" t="s">
        <v>726</v>
      </c>
      <c r="AN988" t="s">
        <v>726</v>
      </c>
      <c r="AO988" t="s">
        <v>726</v>
      </c>
      <c r="AP988" t="s">
        <v>726</v>
      </c>
      <c r="AQ988" t="s">
        <v>726</v>
      </c>
      <c r="AR988" t="s">
        <v>726</v>
      </c>
      <c r="AS988" t="s">
        <v>726</v>
      </c>
      <c r="AT988" t="s">
        <v>726</v>
      </c>
      <c r="AU988">
        <v>9999</v>
      </c>
      <c r="AV988">
        <v>1</v>
      </c>
      <c r="AW988">
        <v>0</v>
      </c>
      <c r="AX988">
        <v>2010</v>
      </c>
      <c r="AY988">
        <v>1</v>
      </c>
      <c r="AZ988">
        <v>9999</v>
      </c>
      <c r="BA988">
        <v>0</v>
      </c>
      <c r="BB988">
        <v>9999</v>
      </c>
      <c r="BC988">
        <v>1</v>
      </c>
      <c r="BD988">
        <v>2010</v>
      </c>
      <c r="BE988">
        <v>2010</v>
      </c>
      <c r="BF988">
        <v>0</v>
      </c>
      <c r="BG988">
        <v>0</v>
      </c>
      <c r="BH988">
        <v>0</v>
      </c>
      <c r="BI988">
        <v>0</v>
      </c>
      <c r="BO988">
        <v>0</v>
      </c>
      <c r="BP988">
        <v>0</v>
      </c>
      <c r="BQ988">
        <v>0</v>
      </c>
      <c r="BR988">
        <v>0</v>
      </c>
      <c r="BS988">
        <v>0</v>
      </c>
      <c r="BT988">
        <v>0</v>
      </c>
      <c r="BU988">
        <v>0</v>
      </c>
      <c r="BV988">
        <v>0</v>
      </c>
      <c r="BW988">
        <v>0</v>
      </c>
      <c r="BX988">
        <v>0</v>
      </c>
    </row>
    <row r="989" spans="1:76" x14ac:dyDescent="0.25">
      <c r="A989">
        <v>99</v>
      </c>
      <c r="B989" t="s">
        <v>143</v>
      </c>
      <c r="C989">
        <v>2014</v>
      </c>
      <c r="D989" t="s">
        <v>591</v>
      </c>
      <c r="E989">
        <v>1</v>
      </c>
      <c r="F989">
        <v>1</v>
      </c>
      <c r="G989">
        <v>34099</v>
      </c>
      <c r="H989">
        <v>2.3503584229390682</v>
      </c>
      <c r="I989">
        <v>10984</v>
      </c>
      <c r="J989">
        <v>1</v>
      </c>
      <c r="K989">
        <v>554</v>
      </c>
      <c r="L989">
        <v>3.8185828508409153E-2</v>
      </c>
      <c r="M989">
        <v>8606</v>
      </c>
      <c r="N989">
        <v>2</v>
      </c>
      <c r="O989">
        <v>8971</v>
      </c>
      <c r="P989">
        <v>0.61834849738075548</v>
      </c>
      <c r="Q989">
        <v>237</v>
      </c>
      <c r="R989">
        <v>40513</v>
      </c>
      <c r="S989">
        <v>7011</v>
      </c>
      <c r="T989">
        <v>721110</v>
      </c>
      <c r="U989">
        <v>0</v>
      </c>
      <c r="V989" t="s">
        <v>726</v>
      </c>
      <c r="W989" t="s">
        <v>726</v>
      </c>
      <c r="X989" t="s">
        <v>726</v>
      </c>
      <c r="Y989">
        <v>1</v>
      </c>
      <c r="Z989">
        <v>1</v>
      </c>
      <c r="AA989" t="s">
        <v>819</v>
      </c>
      <c r="AB989">
        <v>244264</v>
      </c>
      <c r="AC989">
        <v>0</v>
      </c>
      <c r="AD989" t="s">
        <v>726</v>
      </c>
      <c r="AE989">
        <v>0</v>
      </c>
      <c r="AF989">
        <v>0</v>
      </c>
      <c r="AG989">
        <v>391</v>
      </c>
      <c r="AH989">
        <v>2818</v>
      </c>
      <c r="AI989">
        <v>1858</v>
      </c>
      <c r="AJ989" t="s">
        <v>726</v>
      </c>
      <c r="AK989" t="s">
        <v>726</v>
      </c>
      <c r="AL989">
        <v>30.89</v>
      </c>
      <c r="AM989" t="s">
        <v>726</v>
      </c>
      <c r="AN989" t="s">
        <v>726</v>
      </c>
      <c r="AO989" t="s">
        <v>726</v>
      </c>
      <c r="AP989" t="s">
        <v>726</v>
      </c>
      <c r="AQ989" t="s">
        <v>726</v>
      </c>
      <c r="AR989" t="s">
        <v>726</v>
      </c>
      <c r="AS989" t="s">
        <v>726</v>
      </c>
      <c r="AT989" t="s">
        <v>726</v>
      </c>
      <c r="AU989">
        <v>9999</v>
      </c>
      <c r="AV989">
        <v>1</v>
      </c>
      <c r="AW989">
        <v>0</v>
      </c>
      <c r="AX989">
        <v>2010</v>
      </c>
      <c r="AY989">
        <v>1</v>
      </c>
      <c r="AZ989">
        <v>9999</v>
      </c>
      <c r="BA989">
        <v>0</v>
      </c>
      <c r="BB989">
        <v>9999</v>
      </c>
      <c r="BC989">
        <v>1</v>
      </c>
      <c r="BD989">
        <v>2010</v>
      </c>
      <c r="BE989">
        <v>2010</v>
      </c>
      <c r="BF989">
        <v>0</v>
      </c>
      <c r="BG989">
        <v>0</v>
      </c>
      <c r="BH989">
        <v>0</v>
      </c>
      <c r="BI989">
        <v>0</v>
      </c>
      <c r="BO989">
        <v>0</v>
      </c>
      <c r="BP989">
        <v>0</v>
      </c>
      <c r="BQ989">
        <v>0</v>
      </c>
      <c r="BR989">
        <v>0</v>
      </c>
      <c r="BS989">
        <v>0</v>
      </c>
      <c r="BT989">
        <v>0</v>
      </c>
      <c r="BU989">
        <v>0</v>
      </c>
      <c r="BV989">
        <v>0</v>
      </c>
      <c r="BW989">
        <v>0</v>
      </c>
      <c r="BX989">
        <v>0</v>
      </c>
    </row>
    <row r="990" spans="1:76" x14ac:dyDescent="0.25">
      <c r="A990">
        <v>99</v>
      </c>
      <c r="B990" t="s">
        <v>143</v>
      </c>
      <c r="C990">
        <v>2015</v>
      </c>
      <c r="D990" t="s">
        <v>591</v>
      </c>
      <c r="E990">
        <v>1</v>
      </c>
      <c r="F990">
        <v>1</v>
      </c>
      <c r="G990">
        <v>34099</v>
      </c>
      <c r="H990">
        <v>2.3503584229390682</v>
      </c>
      <c r="I990">
        <v>10984</v>
      </c>
      <c r="J990">
        <v>1</v>
      </c>
      <c r="K990">
        <v>554</v>
      </c>
      <c r="L990">
        <v>3.8185828508409153E-2</v>
      </c>
      <c r="M990">
        <v>8606</v>
      </c>
      <c r="N990">
        <v>2</v>
      </c>
      <c r="O990">
        <v>8971</v>
      </c>
      <c r="P990">
        <v>0.61834849738075548</v>
      </c>
      <c r="Q990">
        <v>237</v>
      </c>
      <c r="R990">
        <v>40513</v>
      </c>
      <c r="S990">
        <v>7011</v>
      </c>
      <c r="T990">
        <v>721110</v>
      </c>
      <c r="U990">
        <v>0</v>
      </c>
      <c r="V990" t="s">
        <v>726</v>
      </c>
      <c r="W990" t="s">
        <v>726</v>
      </c>
      <c r="X990" t="s">
        <v>726</v>
      </c>
      <c r="Y990">
        <v>1</v>
      </c>
      <c r="Z990">
        <v>1</v>
      </c>
      <c r="AA990" t="s">
        <v>819</v>
      </c>
      <c r="AB990">
        <v>244264</v>
      </c>
      <c r="AC990">
        <v>0</v>
      </c>
      <c r="AD990" t="s">
        <v>726</v>
      </c>
      <c r="AE990">
        <v>0</v>
      </c>
      <c r="AF990">
        <v>0</v>
      </c>
      <c r="AG990">
        <v>1222</v>
      </c>
      <c r="AH990">
        <v>3769</v>
      </c>
      <c r="AI990">
        <v>1803</v>
      </c>
      <c r="AJ990" t="s">
        <v>726</v>
      </c>
      <c r="AK990" t="s">
        <v>726</v>
      </c>
      <c r="AL990" t="s">
        <v>726</v>
      </c>
      <c r="AM990" t="s">
        <v>726</v>
      </c>
      <c r="AN990" t="s">
        <v>726</v>
      </c>
      <c r="AO990" t="s">
        <v>726</v>
      </c>
      <c r="AP990" t="s">
        <v>726</v>
      </c>
      <c r="AQ990">
        <v>15</v>
      </c>
      <c r="AR990" t="s">
        <v>726</v>
      </c>
      <c r="AS990" t="s">
        <v>726</v>
      </c>
      <c r="AT990" t="s">
        <v>726</v>
      </c>
      <c r="AU990">
        <v>9999</v>
      </c>
      <c r="AV990">
        <v>1</v>
      </c>
      <c r="AW990">
        <v>0</v>
      </c>
      <c r="AX990">
        <v>2010</v>
      </c>
      <c r="AY990">
        <v>1</v>
      </c>
      <c r="AZ990">
        <v>9999</v>
      </c>
      <c r="BA990">
        <v>0</v>
      </c>
      <c r="BB990">
        <v>9999</v>
      </c>
      <c r="BC990">
        <v>1</v>
      </c>
      <c r="BD990">
        <v>2010</v>
      </c>
      <c r="BE990">
        <v>2010</v>
      </c>
      <c r="BF990">
        <v>0</v>
      </c>
      <c r="BG990">
        <v>0</v>
      </c>
      <c r="BH990">
        <v>0</v>
      </c>
      <c r="BI990">
        <v>0</v>
      </c>
      <c r="BO990">
        <v>0</v>
      </c>
      <c r="BP990">
        <v>0</v>
      </c>
      <c r="BQ990">
        <v>0</v>
      </c>
      <c r="BR990">
        <v>0</v>
      </c>
      <c r="BS990">
        <v>0</v>
      </c>
      <c r="BT990">
        <v>0</v>
      </c>
      <c r="BU990">
        <v>0</v>
      </c>
      <c r="BV990">
        <v>0</v>
      </c>
      <c r="BW990">
        <v>0</v>
      </c>
      <c r="BX990">
        <v>0</v>
      </c>
    </row>
    <row r="991" spans="1:76" x14ac:dyDescent="0.25">
      <c r="A991">
        <v>99</v>
      </c>
      <c r="B991" t="s">
        <v>143</v>
      </c>
      <c r="C991">
        <v>2016</v>
      </c>
      <c r="D991" t="s">
        <v>591</v>
      </c>
      <c r="E991">
        <v>1</v>
      </c>
      <c r="F991">
        <v>1</v>
      </c>
      <c r="G991">
        <v>34099</v>
      </c>
      <c r="H991">
        <v>2.3503584229390682</v>
      </c>
      <c r="I991">
        <v>10984</v>
      </c>
      <c r="J991">
        <v>1</v>
      </c>
      <c r="K991">
        <v>554</v>
      </c>
      <c r="L991">
        <v>3.8185828508409153E-2</v>
      </c>
      <c r="M991">
        <v>8606</v>
      </c>
      <c r="N991">
        <v>2</v>
      </c>
      <c r="O991">
        <v>8971</v>
      </c>
      <c r="P991">
        <v>0.61834849738075548</v>
      </c>
      <c r="Q991">
        <v>237</v>
      </c>
      <c r="R991">
        <v>40513</v>
      </c>
      <c r="S991">
        <v>7011</v>
      </c>
      <c r="T991">
        <v>721110</v>
      </c>
      <c r="U991">
        <v>0</v>
      </c>
      <c r="V991" t="s">
        <v>726</v>
      </c>
      <c r="W991" t="s">
        <v>726</v>
      </c>
      <c r="X991" t="s">
        <v>726</v>
      </c>
      <c r="Y991">
        <v>1</v>
      </c>
      <c r="Z991">
        <v>1</v>
      </c>
      <c r="AA991" t="s">
        <v>819</v>
      </c>
      <c r="AB991">
        <v>244264</v>
      </c>
      <c r="AC991" t="s">
        <v>726</v>
      </c>
      <c r="AD991" t="s">
        <v>726</v>
      </c>
      <c r="AE991" t="s">
        <v>726</v>
      </c>
      <c r="AF991" t="s">
        <v>726</v>
      </c>
      <c r="AG991" t="s">
        <v>726</v>
      </c>
      <c r="AH991" t="s">
        <v>726</v>
      </c>
      <c r="AI991" t="s">
        <v>726</v>
      </c>
      <c r="AJ991" t="s">
        <v>726</v>
      </c>
      <c r="AK991" t="s">
        <v>726</v>
      </c>
      <c r="AL991" t="s">
        <v>726</v>
      </c>
      <c r="AM991" t="s">
        <v>726</v>
      </c>
      <c r="AN991" t="s">
        <v>726</v>
      </c>
      <c r="AO991" t="s">
        <v>726</v>
      </c>
      <c r="AP991" t="s">
        <v>726</v>
      </c>
      <c r="AQ991" t="s">
        <v>726</v>
      </c>
      <c r="AR991" t="s">
        <v>726</v>
      </c>
      <c r="AS991" t="s">
        <v>726</v>
      </c>
      <c r="AT991" t="s">
        <v>726</v>
      </c>
      <c r="AU991">
        <v>9999</v>
      </c>
      <c r="AV991">
        <v>1</v>
      </c>
      <c r="AW991">
        <v>0</v>
      </c>
      <c r="AX991">
        <v>2010</v>
      </c>
      <c r="AY991">
        <v>1</v>
      </c>
      <c r="AZ991">
        <v>9999</v>
      </c>
      <c r="BA991">
        <v>0</v>
      </c>
      <c r="BB991">
        <v>9999</v>
      </c>
      <c r="BC991">
        <v>1</v>
      </c>
      <c r="BD991">
        <v>2010</v>
      </c>
      <c r="BE991">
        <v>2010</v>
      </c>
      <c r="BF991">
        <v>0</v>
      </c>
      <c r="BG991">
        <v>0</v>
      </c>
      <c r="BH991">
        <v>0</v>
      </c>
      <c r="BI991">
        <v>0</v>
      </c>
      <c r="BO991">
        <v>0</v>
      </c>
      <c r="BP991">
        <v>0</v>
      </c>
      <c r="BQ991">
        <v>0</v>
      </c>
      <c r="BR991">
        <v>0</v>
      </c>
      <c r="BS991">
        <v>0</v>
      </c>
      <c r="BT991">
        <v>0</v>
      </c>
      <c r="BU991">
        <v>0</v>
      </c>
      <c r="BV991">
        <v>0</v>
      </c>
      <c r="BW991">
        <v>0</v>
      </c>
      <c r="BX991">
        <v>0</v>
      </c>
    </row>
    <row r="992" spans="1:76" x14ac:dyDescent="0.25">
      <c r="A992">
        <v>100</v>
      </c>
      <c r="B992" t="s">
        <v>144</v>
      </c>
      <c r="C992">
        <v>2007</v>
      </c>
      <c r="D992" t="s">
        <v>582</v>
      </c>
      <c r="E992">
        <v>0</v>
      </c>
      <c r="F992">
        <v>0</v>
      </c>
      <c r="J992">
        <v>0</v>
      </c>
      <c r="N992">
        <v>0</v>
      </c>
      <c r="U992">
        <v>1</v>
      </c>
      <c r="V992">
        <v>3872</v>
      </c>
      <c r="W992">
        <v>7380</v>
      </c>
      <c r="X992">
        <v>9039</v>
      </c>
      <c r="Y992">
        <v>1</v>
      </c>
      <c r="Z992">
        <v>0</v>
      </c>
      <c r="AA992" t="s">
        <v>820</v>
      </c>
      <c r="AB992">
        <v>1333</v>
      </c>
      <c r="AC992" t="s">
        <v>726</v>
      </c>
      <c r="AD992">
        <v>2282</v>
      </c>
      <c r="AE992" t="s">
        <v>726</v>
      </c>
      <c r="AF992" t="s">
        <v>726</v>
      </c>
      <c r="AG992" t="s">
        <v>726</v>
      </c>
      <c r="AH992" t="s">
        <v>726</v>
      </c>
      <c r="AI992">
        <v>350</v>
      </c>
      <c r="AJ992">
        <v>152</v>
      </c>
      <c r="AK992" t="s">
        <v>726</v>
      </c>
      <c r="AL992" t="s">
        <v>726</v>
      </c>
      <c r="AM992" t="s">
        <v>726</v>
      </c>
      <c r="AN992">
        <v>9655</v>
      </c>
      <c r="AO992">
        <v>10</v>
      </c>
      <c r="AP992" t="s">
        <v>726</v>
      </c>
      <c r="AQ992" t="s">
        <v>726</v>
      </c>
      <c r="AR992" t="s">
        <v>726</v>
      </c>
      <c r="AS992" t="s">
        <v>726</v>
      </c>
      <c r="AT992" t="s">
        <v>726</v>
      </c>
      <c r="AU992">
        <v>2009</v>
      </c>
      <c r="AV992">
        <v>0</v>
      </c>
      <c r="AW992">
        <v>1</v>
      </c>
      <c r="AX992">
        <v>2012</v>
      </c>
      <c r="AY992">
        <v>1</v>
      </c>
      <c r="AZ992">
        <v>9999</v>
      </c>
      <c r="BA992">
        <v>1</v>
      </c>
      <c r="BB992">
        <v>2009</v>
      </c>
      <c r="BC992">
        <v>1</v>
      </c>
      <c r="BD992">
        <v>2012</v>
      </c>
      <c r="BE992">
        <v>2009</v>
      </c>
      <c r="BF992">
        <v>0</v>
      </c>
      <c r="BG992">
        <v>0</v>
      </c>
      <c r="BH992">
        <v>0</v>
      </c>
      <c r="BI992">
        <v>0</v>
      </c>
      <c r="BO992">
        <v>0</v>
      </c>
      <c r="BP992">
        <v>0</v>
      </c>
      <c r="BQ992">
        <v>0</v>
      </c>
      <c r="BR992">
        <v>0</v>
      </c>
      <c r="BS992">
        <v>0</v>
      </c>
      <c r="BT992">
        <v>0</v>
      </c>
      <c r="BU992">
        <v>0</v>
      </c>
      <c r="BV992">
        <v>0</v>
      </c>
      <c r="BW992">
        <v>0</v>
      </c>
      <c r="BX992">
        <v>0</v>
      </c>
    </row>
    <row r="993" spans="1:76" x14ac:dyDescent="0.25">
      <c r="A993">
        <v>100</v>
      </c>
      <c r="B993" t="s">
        <v>144</v>
      </c>
      <c r="C993">
        <v>2008</v>
      </c>
      <c r="D993" t="s">
        <v>582</v>
      </c>
      <c r="E993">
        <v>0</v>
      </c>
      <c r="F993">
        <v>0</v>
      </c>
      <c r="J993">
        <v>0</v>
      </c>
      <c r="N993">
        <v>0</v>
      </c>
      <c r="U993">
        <v>1</v>
      </c>
      <c r="V993">
        <v>3872</v>
      </c>
      <c r="W993">
        <v>7380</v>
      </c>
      <c r="X993">
        <v>9039</v>
      </c>
      <c r="Y993">
        <v>1</v>
      </c>
      <c r="Z993">
        <v>0</v>
      </c>
      <c r="AA993" t="s">
        <v>820</v>
      </c>
      <c r="AB993">
        <v>1333</v>
      </c>
      <c r="AC993">
        <v>7.5</v>
      </c>
      <c r="AD993">
        <v>2219</v>
      </c>
      <c r="AE993">
        <v>0</v>
      </c>
      <c r="AF993">
        <v>3.75</v>
      </c>
      <c r="AG993" t="s">
        <v>726</v>
      </c>
      <c r="AH993" t="s">
        <v>726</v>
      </c>
      <c r="AI993">
        <v>376</v>
      </c>
      <c r="AJ993">
        <v>-24</v>
      </c>
      <c r="AK993" t="s">
        <v>726</v>
      </c>
      <c r="AL993">
        <v>45</v>
      </c>
      <c r="AM993" t="s">
        <v>726</v>
      </c>
      <c r="AN993">
        <v>10139</v>
      </c>
      <c r="AO993">
        <v>15</v>
      </c>
      <c r="AP993" t="s">
        <v>726</v>
      </c>
      <c r="AQ993" t="s">
        <v>726</v>
      </c>
      <c r="AR993" t="s">
        <v>726</v>
      </c>
      <c r="AS993" t="s">
        <v>726</v>
      </c>
      <c r="AT993" t="s">
        <v>726</v>
      </c>
      <c r="AU993">
        <v>2009</v>
      </c>
      <c r="AV993">
        <v>0</v>
      </c>
      <c r="AW993">
        <v>1</v>
      </c>
      <c r="AX993">
        <v>2012</v>
      </c>
      <c r="AY993">
        <v>1</v>
      </c>
      <c r="AZ993">
        <v>9999</v>
      </c>
      <c r="BA993">
        <v>1</v>
      </c>
      <c r="BB993">
        <v>2009</v>
      </c>
      <c r="BC993">
        <v>1</v>
      </c>
      <c r="BD993">
        <v>2012</v>
      </c>
      <c r="BE993">
        <v>2009</v>
      </c>
      <c r="BF993">
        <v>0</v>
      </c>
      <c r="BG993">
        <v>0</v>
      </c>
      <c r="BH993">
        <v>0</v>
      </c>
      <c r="BI993">
        <v>0</v>
      </c>
      <c r="BO993">
        <v>0</v>
      </c>
      <c r="BP993">
        <v>0</v>
      </c>
      <c r="BQ993">
        <v>0</v>
      </c>
      <c r="BR993">
        <v>0</v>
      </c>
      <c r="BS993">
        <v>0</v>
      </c>
      <c r="BT993">
        <v>0</v>
      </c>
      <c r="BU993">
        <v>0</v>
      </c>
      <c r="BV993">
        <v>0</v>
      </c>
      <c r="BW993">
        <v>0</v>
      </c>
      <c r="BX993">
        <v>0</v>
      </c>
    </row>
    <row r="994" spans="1:76" x14ac:dyDescent="0.25">
      <c r="A994">
        <v>100</v>
      </c>
      <c r="B994" t="s">
        <v>144</v>
      </c>
      <c r="C994">
        <v>2009</v>
      </c>
      <c r="D994" t="s">
        <v>582</v>
      </c>
      <c r="E994">
        <v>0</v>
      </c>
      <c r="F994">
        <v>0</v>
      </c>
      <c r="J994">
        <v>0</v>
      </c>
      <c r="N994">
        <v>0</v>
      </c>
      <c r="U994">
        <v>1</v>
      </c>
      <c r="V994">
        <v>3872</v>
      </c>
      <c r="W994">
        <v>7380</v>
      </c>
      <c r="X994">
        <v>9039</v>
      </c>
      <c r="Y994">
        <v>1</v>
      </c>
      <c r="Z994">
        <v>0</v>
      </c>
      <c r="AA994" t="s">
        <v>820</v>
      </c>
      <c r="AB994">
        <v>1333</v>
      </c>
      <c r="AC994">
        <v>4.8</v>
      </c>
      <c r="AD994">
        <v>2037</v>
      </c>
      <c r="AE994">
        <v>0</v>
      </c>
      <c r="AF994">
        <v>2.4</v>
      </c>
      <c r="AG994" t="s">
        <v>726</v>
      </c>
      <c r="AH994" t="s">
        <v>726</v>
      </c>
      <c r="AI994">
        <v>379</v>
      </c>
      <c r="AJ994">
        <v>-80</v>
      </c>
      <c r="AK994">
        <v>13</v>
      </c>
      <c r="AL994">
        <v>43</v>
      </c>
      <c r="AM994" t="s">
        <v>726</v>
      </c>
      <c r="AN994">
        <v>11888</v>
      </c>
      <c r="AO994">
        <v>6</v>
      </c>
      <c r="AP994" t="s">
        <v>726</v>
      </c>
      <c r="AQ994" t="s">
        <v>726</v>
      </c>
      <c r="AR994" t="s">
        <v>726</v>
      </c>
      <c r="AS994" t="s">
        <v>726</v>
      </c>
      <c r="AT994" t="s">
        <v>726</v>
      </c>
      <c r="AU994">
        <v>2009</v>
      </c>
      <c r="AV994">
        <v>0</v>
      </c>
      <c r="AW994">
        <v>1</v>
      </c>
      <c r="AX994">
        <v>2012</v>
      </c>
      <c r="AY994">
        <v>1</v>
      </c>
      <c r="AZ994">
        <v>9999</v>
      </c>
      <c r="BA994">
        <v>1</v>
      </c>
      <c r="BB994">
        <v>2009</v>
      </c>
      <c r="BC994">
        <v>1</v>
      </c>
      <c r="BD994">
        <v>2012</v>
      </c>
      <c r="BE994">
        <v>2009</v>
      </c>
      <c r="BF994">
        <v>0</v>
      </c>
      <c r="BG994">
        <v>0</v>
      </c>
      <c r="BH994">
        <v>0</v>
      </c>
      <c r="BI994">
        <v>0</v>
      </c>
      <c r="BO994">
        <v>0</v>
      </c>
      <c r="BP994">
        <v>0</v>
      </c>
      <c r="BQ994">
        <v>0</v>
      </c>
      <c r="BR994">
        <v>0</v>
      </c>
      <c r="BS994">
        <v>0</v>
      </c>
      <c r="BT994">
        <v>0</v>
      </c>
      <c r="BU994">
        <v>0</v>
      </c>
      <c r="BV994">
        <v>0</v>
      </c>
      <c r="BW994">
        <v>0</v>
      </c>
      <c r="BX994">
        <v>0</v>
      </c>
    </row>
    <row r="995" spans="1:76" x14ac:dyDescent="0.25">
      <c r="A995">
        <v>100</v>
      </c>
      <c r="B995" t="s">
        <v>144</v>
      </c>
      <c r="C995">
        <v>2010</v>
      </c>
      <c r="D995" t="s">
        <v>582</v>
      </c>
      <c r="E995">
        <v>0</v>
      </c>
      <c r="F995">
        <v>0</v>
      </c>
      <c r="J995">
        <v>0</v>
      </c>
      <c r="N995">
        <v>0</v>
      </c>
      <c r="U995">
        <v>1</v>
      </c>
      <c r="V995">
        <v>3872</v>
      </c>
      <c r="W995">
        <v>7380</v>
      </c>
      <c r="X995">
        <v>9039</v>
      </c>
      <c r="Y995">
        <v>1</v>
      </c>
      <c r="Z995">
        <v>0</v>
      </c>
      <c r="AA995" t="s">
        <v>820</v>
      </c>
      <c r="AB995">
        <v>1333</v>
      </c>
      <c r="AC995">
        <v>3.7</v>
      </c>
      <c r="AD995">
        <v>1991</v>
      </c>
      <c r="AE995">
        <v>0</v>
      </c>
      <c r="AF995">
        <v>1.85</v>
      </c>
      <c r="AG995" t="s">
        <v>726</v>
      </c>
      <c r="AH995" t="s">
        <v>726</v>
      </c>
      <c r="AI995" t="s">
        <v>726</v>
      </c>
      <c r="AJ995">
        <v>-84</v>
      </c>
      <c r="AK995">
        <v>-2</v>
      </c>
      <c r="AL995">
        <v>43</v>
      </c>
      <c r="AM995" t="s">
        <v>726</v>
      </c>
      <c r="AN995">
        <v>11089</v>
      </c>
      <c r="AO995">
        <v>4</v>
      </c>
      <c r="AP995" t="s">
        <v>726</v>
      </c>
      <c r="AQ995" t="s">
        <v>726</v>
      </c>
      <c r="AR995" t="s">
        <v>726</v>
      </c>
      <c r="AS995" t="s">
        <v>726</v>
      </c>
      <c r="AT995" t="s">
        <v>726</v>
      </c>
      <c r="AU995">
        <v>2009</v>
      </c>
      <c r="AV995">
        <v>0</v>
      </c>
      <c r="AW995">
        <v>1</v>
      </c>
      <c r="AX995">
        <v>2012</v>
      </c>
      <c r="AY995">
        <v>1</v>
      </c>
      <c r="AZ995">
        <v>9999</v>
      </c>
      <c r="BA995">
        <v>1</v>
      </c>
      <c r="BB995">
        <v>2009</v>
      </c>
      <c r="BC995">
        <v>1</v>
      </c>
      <c r="BD995">
        <v>2012</v>
      </c>
      <c r="BE995">
        <v>2009</v>
      </c>
      <c r="BF995">
        <v>0</v>
      </c>
      <c r="BG995">
        <v>0</v>
      </c>
      <c r="BH995">
        <v>0</v>
      </c>
      <c r="BI995">
        <v>0</v>
      </c>
      <c r="BO995">
        <v>0</v>
      </c>
      <c r="BP995">
        <v>0</v>
      </c>
      <c r="BQ995">
        <v>0</v>
      </c>
      <c r="BR995">
        <v>0</v>
      </c>
      <c r="BS995">
        <v>0</v>
      </c>
      <c r="BT995">
        <v>0</v>
      </c>
      <c r="BU995">
        <v>0</v>
      </c>
      <c r="BV995">
        <v>0</v>
      </c>
      <c r="BW995">
        <v>0</v>
      </c>
      <c r="BX995">
        <v>0</v>
      </c>
    </row>
    <row r="996" spans="1:76" x14ac:dyDescent="0.25">
      <c r="A996">
        <v>100</v>
      </c>
      <c r="B996" t="s">
        <v>144</v>
      </c>
      <c r="C996">
        <v>2011</v>
      </c>
      <c r="D996" t="s">
        <v>582</v>
      </c>
      <c r="E996">
        <v>0</v>
      </c>
      <c r="F996">
        <v>0</v>
      </c>
      <c r="J996">
        <v>0</v>
      </c>
      <c r="N996">
        <v>0</v>
      </c>
      <c r="U996">
        <v>1</v>
      </c>
      <c r="V996">
        <v>3872</v>
      </c>
      <c r="W996">
        <v>7380</v>
      </c>
      <c r="X996">
        <v>9039</v>
      </c>
      <c r="Y996">
        <v>1</v>
      </c>
      <c r="Z996">
        <v>0</v>
      </c>
      <c r="AA996" t="s">
        <v>820</v>
      </c>
      <c r="AB996">
        <v>1333</v>
      </c>
      <c r="AC996">
        <v>8.3000000000000007</v>
      </c>
      <c r="AD996">
        <v>1991</v>
      </c>
      <c r="AE996">
        <v>0</v>
      </c>
      <c r="AF996">
        <v>4.1500000000000004</v>
      </c>
      <c r="AG996" t="s">
        <v>726</v>
      </c>
      <c r="AH996" t="s">
        <v>726</v>
      </c>
      <c r="AI996" t="s">
        <v>726</v>
      </c>
      <c r="AJ996" t="s">
        <v>726</v>
      </c>
      <c r="AK996">
        <v>-6</v>
      </c>
      <c r="AL996">
        <v>44</v>
      </c>
      <c r="AM996" t="s">
        <v>726</v>
      </c>
      <c r="AN996" t="s">
        <v>726</v>
      </c>
      <c r="AO996" t="s">
        <v>726</v>
      </c>
      <c r="AP996" t="s">
        <v>726</v>
      </c>
      <c r="AQ996" t="s">
        <v>726</v>
      </c>
      <c r="AR996" t="s">
        <v>726</v>
      </c>
      <c r="AS996" t="s">
        <v>726</v>
      </c>
      <c r="AT996" t="s">
        <v>726</v>
      </c>
      <c r="AU996">
        <v>2009</v>
      </c>
      <c r="AV996">
        <v>0</v>
      </c>
      <c r="AW996">
        <v>1</v>
      </c>
      <c r="AX996">
        <v>2012</v>
      </c>
      <c r="AY996">
        <v>1</v>
      </c>
      <c r="AZ996">
        <v>9999</v>
      </c>
      <c r="BA996">
        <v>1</v>
      </c>
      <c r="BB996">
        <v>2009</v>
      </c>
      <c r="BC996">
        <v>1</v>
      </c>
      <c r="BD996">
        <v>2012</v>
      </c>
      <c r="BE996">
        <v>2009</v>
      </c>
      <c r="BF996">
        <v>0</v>
      </c>
      <c r="BG996">
        <v>0</v>
      </c>
      <c r="BH996">
        <v>0</v>
      </c>
      <c r="BI996">
        <v>0</v>
      </c>
      <c r="BO996">
        <v>0</v>
      </c>
      <c r="BP996">
        <v>0</v>
      </c>
      <c r="BQ996">
        <v>0</v>
      </c>
      <c r="BR996">
        <v>0</v>
      </c>
      <c r="BS996">
        <v>0</v>
      </c>
      <c r="BT996">
        <v>0</v>
      </c>
      <c r="BU996">
        <v>0</v>
      </c>
      <c r="BV996">
        <v>0</v>
      </c>
      <c r="BW996">
        <v>0</v>
      </c>
      <c r="BX996">
        <v>0</v>
      </c>
    </row>
    <row r="997" spans="1:76" x14ac:dyDescent="0.25">
      <c r="A997">
        <v>100</v>
      </c>
      <c r="B997" t="s">
        <v>144</v>
      </c>
      <c r="C997">
        <v>2012</v>
      </c>
      <c r="D997" t="s">
        <v>582</v>
      </c>
      <c r="E997">
        <v>0</v>
      </c>
      <c r="F997">
        <v>0</v>
      </c>
      <c r="J997">
        <v>0</v>
      </c>
      <c r="N997">
        <v>0</v>
      </c>
      <c r="U997">
        <v>1</v>
      </c>
      <c r="V997">
        <v>3872</v>
      </c>
      <c r="W997">
        <v>7380</v>
      </c>
      <c r="X997">
        <v>9039</v>
      </c>
      <c r="Y997">
        <v>1</v>
      </c>
      <c r="Z997">
        <v>0</v>
      </c>
      <c r="AA997" t="s">
        <v>820</v>
      </c>
      <c r="AB997">
        <v>1333</v>
      </c>
      <c r="AC997">
        <v>0</v>
      </c>
      <c r="AD997" t="s">
        <v>726</v>
      </c>
      <c r="AE997">
        <v>0</v>
      </c>
      <c r="AF997">
        <v>0</v>
      </c>
      <c r="AG997" t="s">
        <v>726</v>
      </c>
      <c r="AH997" t="s">
        <v>726</v>
      </c>
      <c r="AI997" t="s">
        <v>726</v>
      </c>
      <c r="AJ997" t="s">
        <v>726</v>
      </c>
      <c r="AK997">
        <v>-7</v>
      </c>
      <c r="AL997" t="s">
        <v>726</v>
      </c>
      <c r="AM997">
        <v>200</v>
      </c>
      <c r="AN997" t="s">
        <v>726</v>
      </c>
      <c r="AO997" t="s">
        <v>726</v>
      </c>
      <c r="AP997" t="s">
        <v>726</v>
      </c>
      <c r="AQ997" t="s">
        <v>726</v>
      </c>
      <c r="AR997" t="s">
        <v>726</v>
      </c>
      <c r="AS997" t="s">
        <v>726</v>
      </c>
      <c r="AT997" t="s">
        <v>726</v>
      </c>
      <c r="AU997">
        <v>2009</v>
      </c>
      <c r="AV997">
        <v>0</v>
      </c>
      <c r="AW997">
        <v>1</v>
      </c>
      <c r="AX997">
        <v>2012</v>
      </c>
      <c r="AY997">
        <v>1</v>
      </c>
      <c r="AZ997">
        <v>9999</v>
      </c>
      <c r="BA997">
        <v>1</v>
      </c>
      <c r="BB997">
        <v>2009</v>
      </c>
      <c r="BC997">
        <v>1</v>
      </c>
      <c r="BD997">
        <v>2012</v>
      </c>
      <c r="BE997">
        <v>2009</v>
      </c>
      <c r="BF997">
        <v>0</v>
      </c>
      <c r="BG997">
        <v>0</v>
      </c>
      <c r="BH997">
        <v>0</v>
      </c>
      <c r="BI997">
        <v>0</v>
      </c>
      <c r="BO997">
        <v>0</v>
      </c>
      <c r="BP997">
        <v>0</v>
      </c>
      <c r="BQ997">
        <v>0</v>
      </c>
      <c r="BR997">
        <v>0</v>
      </c>
      <c r="BS997">
        <v>0</v>
      </c>
      <c r="BT997">
        <v>0</v>
      </c>
      <c r="BU997">
        <v>0</v>
      </c>
      <c r="BV997">
        <v>0</v>
      </c>
      <c r="BW997">
        <v>0</v>
      </c>
      <c r="BX997">
        <v>0</v>
      </c>
    </row>
    <row r="998" spans="1:76" x14ac:dyDescent="0.25">
      <c r="A998">
        <v>100</v>
      </c>
      <c r="B998" t="s">
        <v>144</v>
      </c>
      <c r="C998">
        <v>2013</v>
      </c>
      <c r="D998" t="s">
        <v>582</v>
      </c>
      <c r="E998">
        <v>0</v>
      </c>
      <c r="F998">
        <v>0</v>
      </c>
      <c r="J998">
        <v>0</v>
      </c>
      <c r="N998">
        <v>0</v>
      </c>
      <c r="U998">
        <v>1</v>
      </c>
      <c r="V998">
        <v>3872</v>
      </c>
      <c r="W998">
        <v>7380</v>
      </c>
      <c r="X998">
        <v>9039</v>
      </c>
      <c r="Y998">
        <v>1</v>
      </c>
      <c r="Z998">
        <v>0</v>
      </c>
      <c r="AA998" t="s">
        <v>820</v>
      </c>
      <c r="AB998">
        <v>1333</v>
      </c>
      <c r="AC998">
        <v>0</v>
      </c>
      <c r="AD998" t="s">
        <v>726</v>
      </c>
      <c r="AE998">
        <v>0</v>
      </c>
      <c r="AF998">
        <v>0</v>
      </c>
      <c r="AG998" t="s">
        <v>726</v>
      </c>
      <c r="AH998" t="s">
        <v>726</v>
      </c>
      <c r="AI998" t="s">
        <v>726</v>
      </c>
      <c r="AJ998">
        <v>460</v>
      </c>
      <c r="AK998" t="s">
        <v>726</v>
      </c>
      <c r="AL998" t="s">
        <v>726</v>
      </c>
      <c r="AM998" t="s">
        <v>726</v>
      </c>
      <c r="AN998" t="s">
        <v>726</v>
      </c>
      <c r="AO998" t="s">
        <v>726</v>
      </c>
      <c r="AP998" t="s">
        <v>726</v>
      </c>
      <c r="AQ998" t="s">
        <v>726</v>
      </c>
      <c r="AR998" t="s">
        <v>726</v>
      </c>
      <c r="AS998" t="s">
        <v>726</v>
      </c>
      <c r="AT998" t="s">
        <v>726</v>
      </c>
      <c r="AU998">
        <v>2009</v>
      </c>
      <c r="AV998">
        <v>0</v>
      </c>
      <c r="AW998">
        <v>1</v>
      </c>
      <c r="AX998">
        <v>2012</v>
      </c>
      <c r="AY998">
        <v>1</v>
      </c>
      <c r="AZ998">
        <v>9999</v>
      </c>
      <c r="BA998">
        <v>1</v>
      </c>
      <c r="BB998">
        <v>2009</v>
      </c>
      <c r="BC998">
        <v>1</v>
      </c>
      <c r="BD998">
        <v>2012</v>
      </c>
      <c r="BE998">
        <v>2009</v>
      </c>
      <c r="BF998">
        <v>0</v>
      </c>
      <c r="BG998">
        <v>0</v>
      </c>
      <c r="BH998">
        <v>0</v>
      </c>
      <c r="BI998">
        <v>0</v>
      </c>
      <c r="BO998">
        <v>0</v>
      </c>
      <c r="BP998">
        <v>0</v>
      </c>
      <c r="BQ998">
        <v>0</v>
      </c>
      <c r="BR998">
        <v>0</v>
      </c>
      <c r="BS998">
        <v>0</v>
      </c>
      <c r="BT998">
        <v>0</v>
      </c>
      <c r="BU998">
        <v>0</v>
      </c>
      <c r="BV998">
        <v>0</v>
      </c>
      <c r="BW998">
        <v>0</v>
      </c>
      <c r="BX998">
        <v>0</v>
      </c>
    </row>
    <row r="999" spans="1:76" x14ac:dyDescent="0.25">
      <c r="A999">
        <v>100</v>
      </c>
      <c r="B999" t="s">
        <v>144</v>
      </c>
      <c r="C999">
        <v>2014</v>
      </c>
      <c r="D999" t="s">
        <v>582</v>
      </c>
      <c r="E999">
        <v>0</v>
      </c>
      <c r="F999">
        <v>0</v>
      </c>
      <c r="J999">
        <v>0</v>
      </c>
      <c r="N999">
        <v>0</v>
      </c>
      <c r="U999">
        <v>1</v>
      </c>
      <c r="V999">
        <v>3872</v>
      </c>
      <c r="W999">
        <v>7380</v>
      </c>
      <c r="X999">
        <v>9039</v>
      </c>
      <c r="Y999">
        <v>1</v>
      </c>
      <c r="Z999">
        <v>0</v>
      </c>
      <c r="AA999" t="s">
        <v>820</v>
      </c>
      <c r="AB999">
        <v>1333</v>
      </c>
      <c r="AC999">
        <v>0</v>
      </c>
      <c r="AD999" t="s">
        <v>726</v>
      </c>
      <c r="AE999">
        <v>0</v>
      </c>
      <c r="AF999">
        <v>0</v>
      </c>
      <c r="AG999" t="s">
        <v>726</v>
      </c>
      <c r="AH999" t="s">
        <v>726</v>
      </c>
      <c r="AI999" t="s">
        <v>726</v>
      </c>
      <c r="AJ999" t="s">
        <v>726</v>
      </c>
      <c r="AK999" t="s">
        <v>726</v>
      </c>
      <c r="AL999">
        <v>35.049999999999997</v>
      </c>
      <c r="AM999" t="s">
        <v>726</v>
      </c>
      <c r="AN999" t="s">
        <v>726</v>
      </c>
      <c r="AO999" t="s">
        <v>726</v>
      </c>
      <c r="AP999" t="s">
        <v>726</v>
      </c>
      <c r="AQ999">
        <v>4</v>
      </c>
      <c r="AR999">
        <v>15</v>
      </c>
      <c r="AS999" t="s">
        <v>726</v>
      </c>
      <c r="AT999" t="s">
        <v>726</v>
      </c>
      <c r="AU999">
        <v>2009</v>
      </c>
      <c r="AV999">
        <v>0</v>
      </c>
      <c r="AW999">
        <v>1</v>
      </c>
      <c r="AX999">
        <v>2012</v>
      </c>
      <c r="AY999">
        <v>1</v>
      </c>
      <c r="AZ999">
        <v>9999</v>
      </c>
      <c r="BA999">
        <v>1</v>
      </c>
      <c r="BB999">
        <v>2009</v>
      </c>
      <c r="BC999">
        <v>1</v>
      </c>
      <c r="BD999">
        <v>2012</v>
      </c>
      <c r="BE999">
        <v>2009</v>
      </c>
      <c r="BF999">
        <v>0</v>
      </c>
      <c r="BG999">
        <v>0</v>
      </c>
      <c r="BH999">
        <v>0</v>
      </c>
      <c r="BI999">
        <v>0</v>
      </c>
      <c r="BO999">
        <v>0</v>
      </c>
      <c r="BP999">
        <v>0</v>
      </c>
      <c r="BQ999">
        <v>0</v>
      </c>
      <c r="BR999">
        <v>0</v>
      </c>
      <c r="BS999">
        <v>0</v>
      </c>
      <c r="BT999">
        <v>0</v>
      </c>
      <c r="BU999">
        <v>0</v>
      </c>
      <c r="BV999">
        <v>0</v>
      </c>
      <c r="BW999">
        <v>0</v>
      </c>
      <c r="BX999">
        <v>0</v>
      </c>
    </row>
    <row r="1000" spans="1:76" x14ac:dyDescent="0.25">
      <c r="A1000">
        <v>100</v>
      </c>
      <c r="B1000" t="s">
        <v>144</v>
      </c>
      <c r="C1000">
        <v>2015</v>
      </c>
      <c r="D1000" t="s">
        <v>582</v>
      </c>
      <c r="E1000">
        <v>0</v>
      </c>
      <c r="F1000">
        <v>0</v>
      </c>
      <c r="J1000">
        <v>0</v>
      </c>
      <c r="N1000">
        <v>0</v>
      </c>
      <c r="U1000">
        <v>1</v>
      </c>
      <c r="V1000">
        <v>3872</v>
      </c>
      <c r="W1000">
        <v>7380</v>
      </c>
      <c r="X1000">
        <v>9039</v>
      </c>
      <c r="Y1000">
        <v>1</v>
      </c>
      <c r="Z1000">
        <v>0</v>
      </c>
      <c r="AA1000" t="s">
        <v>820</v>
      </c>
      <c r="AB1000">
        <v>1333</v>
      </c>
      <c r="AC1000">
        <v>0</v>
      </c>
      <c r="AD1000" t="s">
        <v>726</v>
      </c>
      <c r="AE1000">
        <v>0</v>
      </c>
      <c r="AF1000">
        <v>0</v>
      </c>
      <c r="AG1000" t="s">
        <v>726</v>
      </c>
      <c r="AH1000" t="s">
        <v>726</v>
      </c>
      <c r="AI1000" t="s">
        <v>726</v>
      </c>
      <c r="AJ1000" t="s">
        <v>726</v>
      </c>
      <c r="AK1000" t="s">
        <v>726</v>
      </c>
      <c r="AL1000" t="s">
        <v>726</v>
      </c>
      <c r="AM1000">
        <v>45</v>
      </c>
      <c r="AN1000" t="s">
        <v>726</v>
      </c>
      <c r="AO1000">
        <v>9655</v>
      </c>
      <c r="AP1000" t="s">
        <v>726</v>
      </c>
      <c r="AQ1000" t="s">
        <v>726</v>
      </c>
      <c r="AR1000">
        <v>6</v>
      </c>
      <c r="AS1000">
        <v>10</v>
      </c>
      <c r="AT1000" t="s">
        <v>726</v>
      </c>
      <c r="AU1000">
        <v>2009</v>
      </c>
      <c r="AV1000">
        <v>0</v>
      </c>
      <c r="AW1000">
        <v>1</v>
      </c>
      <c r="AX1000">
        <v>2012</v>
      </c>
      <c r="AY1000">
        <v>1</v>
      </c>
      <c r="AZ1000">
        <v>9999</v>
      </c>
      <c r="BA1000">
        <v>1</v>
      </c>
      <c r="BB1000">
        <v>2009</v>
      </c>
      <c r="BC1000">
        <v>1</v>
      </c>
      <c r="BD1000">
        <v>2012</v>
      </c>
      <c r="BE1000">
        <v>2009</v>
      </c>
      <c r="BF1000">
        <v>0</v>
      </c>
      <c r="BG1000">
        <v>0</v>
      </c>
      <c r="BH1000">
        <v>0</v>
      </c>
      <c r="BI1000">
        <v>0</v>
      </c>
      <c r="BO1000">
        <v>0</v>
      </c>
      <c r="BP1000">
        <v>0</v>
      </c>
      <c r="BQ1000">
        <v>0</v>
      </c>
      <c r="BR1000">
        <v>0</v>
      </c>
      <c r="BS1000">
        <v>0</v>
      </c>
      <c r="BT1000">
        <v>0</v>
      </c>
      <c r="BU1000">
        <v>0</v>
      </c>
      <c r="BV1000">
        <v>0</v>
      </c>
      <c r="BW1000">
        <v>0</v>
      </c>
      <c r="BX1000">
        <v>0</v>
      </c>
    </row>
    <row r="1001" spans="1:76" x14ac:dyDescent="0.25">
      <c r="A1001">
        <v>100</v>
      </c>
      <c r="B1001" t="s">
        <v>144</v>
      </c>
      <c r="C1001">
        <v>2016</v>
      </c>
      <c r="D1001" t="s">
        <v>582</v>
      </c>
      <c r="E1001">
        <v>0</v>
      </c>
      <c r="F1001">
        <v>0</v>
      </c>
      <c r="J1001">
        <v>0</v>
      </c>
      <c r="N1001">
        <v>0</v>
      </c>
      <c r="U1001">
        <v>1</v>
      </c>
      <c r="V1001">
        <v>3872</v>
      </c>
      <c r="W1001">
        <v>7380</v>
      </c>
      <c r="X1001">
        <v>9039</v>
      </c>
      <c r="Y1001">
        <v>1</v>
      </c>
      <c r="Z1001">
        <v>0</v>
      </c>
      <c r="AA1001" t="s">
        <v>820</v>
      </c>
      <c r="AB1001">
        <v>1333</v>
      </c>
      <c r="AC1001" t="s">
        <v>726</v>
      </c>
      <c r="AD1001" t="s">
        <v>726</v>
      </c>
      <c r="AE1001" t="s">
        <v>726</v>
      </c>
      <c r="AF1001" t="s">
        <v>726</v>
      </c>
      <c r="AG1001" t="s">
        <v>726</v>
      </c>
      <c r="AH1001" t="s">
        <v>726</v>
      </c>
      <c r="AI1001" t="s">
        <v>726</v>
      </c>
      <c r="AJ1001" t="s">
        <v>726</v>
      </c>
      <c r="AK1001" t="s">
        <v>726</v>
      </c>
      <c r="AL1001" t="s">
        <v>726</v>
      </c>
      <c r="AM1001">
        <v>43</v>
      </c>
      <c r="AN1001" t="s">
        <v>726</v>
      </c>
      <c r="AO1001" t="s">
        <v>726</v>
      </c>
      <c r="AP1001" t="s">
        <v>726</v>
      </c>
      <c r="AQ1001" t="s">
        <v>726</v>
      </c>
      <c r="AR1001" t="s">
        <v>726</v>
      </c>
      <c r="AS1001" t="s">
        <v>726</v>
      </c>
      <c r="AT1001" t="s">
        <v>726</v>
      </c>
      <c r="AU1001">
        <v>2009</v>
      </c>
      <c r="AV1001">
        <v>0</v>
      </c>
      <c r="AW1001">
        <v>1</v>
      </c>
      <c r="AX1001">
        <v>2012</v>
      </c>
      <c r="AY1001">
        <v>1</v>
      </c>
      <c r="AZ1001">
        <v>9999</v>
      </c>
      <c r="BA1001">
        <v>1</v>
      </c>
      <c r="BB1001">
        <v>2009</v>
      </c>
      <c r="BC1001">
        <v>1</v>
      </c>
      <c r="BD1001">
        <v>2012</v>
      </c>
      <c r="BE1001">
        <v>2009</v>
      </c>
      <c r="BF1001">
        <v>0</v>
      </c>
      <c r="BG1001">
        <v>0</v>
      </c>
      <c r="BH1001">
        <v>0</v>
      </c>
      <c r="BI1001">
        <v>0</v>
      </c>
      <c r="BO1001">
        <v>0</v>
      </c>
      <c r="BP1001">
        <v>0</v>
      </c>
      <c r="BQ1001">
        <v>0</v>
      </c>
      <c r="BR1001">
        <v>0</v>
      </c>
      <c r="BS1001">
        <v>0</v>
      </c>
      <c r="BT1001">
        <v>0</v>
      </c>
      <c r="BU1001">
        <v>0</v>
      </c>
      <c r="BV1001">
        <v>0</v>
      </c>
      <c r="BW1001">
        <v>0</v>
      </c>
      <c r="BX1001">
        <v>0</v>
      </c>
    </row>
    <row r="1002" spans="1:76" x14ac:dyDescent="0.25">
      <c r="A1002">
        <v>101</v>
      </c>
      <c r="B1002" t="s">
        <v>145</v>
      </c>
      <c r="C1002">
        <v>2007</v>
      </c>
      <c r="D1002" t="s">
        <v>582</v>
      </c>
      <c r="E1002">
        <v>0</v>
      </c>
      <c r="F1002">
        <v>0</v>
      </c>
      <c r="J1002">
        <v>0</v>
      </c>
      <c r="N1002">
        <v>0</v>
      </c>
      <c r="U1002">
        <v>0</v>
      </c>
      <c r="V1002" t="s">
        <v>726</v>
      </c>
      <c r="W1002" t="s">
        <v>726</v>
      </c>
      <c r="X1002" t="s">
        <v>726</v>
      </c>
      <c r="Y1002">
        <v>1</v>
      </c>
      <c r="Z1002">
        <v>0</v>
      </c>
      <c r="AA1002" t="s">
        <v>821</v>
      </c>
      <c r="AB1002">
        <v>1147</v>
      </c>
      <c r="AC1002" t="s">
        <v>726</v>
      </c>
      <c r="AD1002">
        <v>1401</v>
      </c>
      <c r="AE1002" t="s">
        <v>726</v>
      </c>
      <c r="AF1002" t="s">
        <v>726</v>
      </c>
      <c r="AG1002" t="s">
        <v>726</v>
      </c>
      <c r="AH1002" t="s">
        <v>726</v>
      </c>
      <c r="AI1002">
        <v>325</v>
      </c>
      <c r="AJ1002">
        <v>308</v>
      </c>
      <c r="AK1002" t="s">
        <v>726</v>
      </c>
      <c r="AL1002" t="s">
        <v>726</v>
      </c>
      <c r="AM1002" t="s">
        <v>726</v>
      </c>
      <c r="AN1002">
        <v>7294</v>
      </c>
      <c r="AO1002">
        <v>7</v>
      </c>
      <c r="AP1002" t="s">
        <v>726</v>
      </c>
      <c r="AQ1002" t="s">
        <v>726</v>
      </c>
      <c r="AR1002" t="s">
        <v>726</v>
      </c>
      <c r="AS1002" t="s">
        <v>726</v>
      </c>
      <c r="AT1002" t="s">
        <v>726</v>
      </c>
      <c r="AU1002">
        <v>9999</v>
      </c>
      <c r="AV1002">
        <v>0</v>
      </c>
      <c r="AW1002">
        <v>0</v>
      </c>
      <c r="AX1002">
        <v>2012</v>
      </c>
      <c r="AY1002">
        <v>1</v>
      </c>
      <c r="AZ1002">
        <v>9999</v>
      </c>
      <c r="BA1002">
        <v>0</v>
      </c>
      <c r="BB1002">
        <v>9999</v>
      </c>
      <c r="BC1002">
        <v>1</v>
      </c>
      <c r="BD1002">
        <v>2012</v>
      </c>
      <c r="BE1002">
        <v>2012</v>
      </c>
      <c r="BF1002">
        <v>0</v>
      </c>
      <c r="BG1002">
        <v>0</v>
      </c>
      <c r="BH1002">
        <v>0</v>
      </c>
      <c r="BI1002">
        <v>0</v>
      </c>
      <c r="BO1002">
        <v>0</v>
      </c>
      <c r="BP1002">
        <v>0</v>
      </c>
      <c r="BQ1002">
        <v>0</v>
      </c>
      <c r="BR1002">
        <v>0</v>
      </c>
      <c r="BS1002">
        <v>0</v>
      </c>
      <c r="BT1002">
        <v>0</v>
      </c>
      <c r="BU1002">
        <v>0</v>
      </c>
      <c r="BV1002">
        <v>0</v>
      </c>
      <c r="BW1002">
        <v>0</v>
      </c>
      <c r="BX1002">
        <v>0</v>
      </c>
    </row>
    <row r="1003" spans="1:76" x14ac:dyDescent="0.25">
      <c r="A1003">
        <v>101</v>
      </c>
      <c r="B1003" t="s">
        <v>145</v>
      </c>
      <c r="C1003">
        <v>2008</v>
      </c>
      <c r="D1003" t="s">
        <v>582</v>
      </c>
      <c r="E1003">
        <v>0</v>
      </c>
      <c r="F1003">
        <v>0</v>
      </c>
      <c r="J1003">
        <v>0</v>
      </c>
      <c r="N1003">
        <v>0</v>
      </c>
      <c r="U1003">
        <v>0</v>
      </c>
      <c r="V1003" t="s">
        <v>726</v>
      </c>
      <c r="W1003" t="s">
        <v>726</v>
      </c>
      <c r="X1003" t="s">
        <v>726</v>
      </c>
      <c r="Y1003">
        <v>1</v>
      </c>
      <c r="Z1003">
        <v>0</v>
      </c>
      <c r="AA1003" t="s">
        <v>821</v>
      </c>
      <c r="AB1003">
        <v>1147</v>
      </c>
      <c r="AC1003">
        <v>7.6</v>
      </c>
      <c r="AD1003">
        <v>1568</v>
      </c>
      <c r="AE1003">
        <v>0</v>
      </c>
      <c r="AF1003">
        <v>3.8</v>
      </c>
      <c r="AG1003" t="s">
        <v>726</v>
      </c>
      <c r="AH1003" t="s">
        <v>726</v>
      </c>
      <c r="AI1003">
        <v>332</v>
      </c>
      <c r="AJ1003">
        <v>163</v>
      </c>
      <c r="AK1003" t="s">
        <v>726</v>
      </c>
      <c r="AL1003">
        <v>26</v>
      </c>
      <c r="AM1003" t="s">
        <v>726</v>
      </c>
      <c r="AN1003">
        <v>4827</v>
      </c>
      <c r="AO1003">
        <v>7</v>
      </c>
      <c r="AP1003" t="s">
        <v>726</v>
      </c>
      <c r="AQ1003" t="s">
        <v>726</v>
      </c>
      <c r="AR1003" t="s">
        <v>726</v>
      </c>
      <c r="AS1003" t="s">
        <v>726</v>
      </c>
      <c r="AT1003" t="s">
        <v>726</v>
      </c>
      <c r="AU1003">
        <v>9999</v>
      </c>
      <c r="AV1003">
        <v>0</v>
      </c>
      <c r="AW1003">
        <v>0</v>
      </c>
      <c r="AX1003">
        <v>2012</v>
      </c>
      <c r="AY1003">
        <v>1</v>
      </c>
      <c r="AZ1003">
        <v>9999</v>
      </c>
      <c r="BA1003">
        <v>0</v>
      </c>
      <c r="BB1003">
        <v>9999</v>
      </c>
      <c r="BC1003">
        <v>1</v>
      </c>
      <c r="BD1003">
        <v>2012</v>
      </c>
      <c r="BE1003">
        <v>2012</v>
      </c>
      <c r="BF1003">
        <v>0</v>
      </c>
      <c r="BG1003">
        <v>0</v>
      </c>
      <c r="BH1003">
        <v>0</v>
      </c>
      <c r="BI1003">
        <v>0</v>
      </c>
      <c r="BO1003">
        <v>0</v>
      </c>
      <c r="BP1003">
        <v>0</v>
      </c>
      <c r="BQ1003">
        <v>0</v>
      </c>
      <c r="BR1003">
        <v>0</v>
      </c>
      <c r="BS1003">
        <v>0</v>
      </c>
      <c r="BT1003">
        <v>0</v>
      </c>
      <c r="BU1003">
        <v>0</v>
      </c>
      <c r="BV1003">
        <v>0</v>
      </c>
      <c r="BW1003">
        <v>0</v>
      </c>
      <c r="BX1003">
        <v>0</v>
      </c>
    </row>
    <row r="1004" spans="1:76" x14ac:dyDescent="0.25">
      <c r="A1004">
        <v>101</v>
      </c>
      <c r="B1004" t="s">
        <v>145</v>
      </c>
      <c r="C1004">
        <v>2009</v>
      </c>
      <c r="D1004" t="s">
        <v>582</v>
      </c>
      <c r="E1004">
        <v>0</v>
      </c>
      <c r="F1004">
        <v>0</v>
      </c>
      <c r="J1004">
        <v>0</v>
      </c>
      <c r="N1004">
        <v>0</v>
      </c>
      <c r="U1004">
        <v>0</v>
      </c>
      <c r="V1004" t="s">
        <v>726</v>
      </c>
      <c r="W1004" t="s">
        <v>726</v>
      </c>
      <c r="X1004" t="s">
        <v>726</v>
      </c>
      <c r="Y1004">
        <v>1</v>
      </c>
      <c r="Z1004">
        <v>0</v>
      </c>
      <c r="AA1004" t="s">
        <v>821</v>
      </c>
      <c r="AB1004">
        <v>1147</v>
      </c>
      <c r="AC1004">
        <v>8.3000000000000007</v>
      </c>
      <c r="AD1004">
        <v>1243</v>
      </c>
      <c r="AE1004">
        <v>0</v>
      </c>
      <c r="AF1004">
        <v>4.1500000000000004</v>
      </c>
      <c r="AG1004" t="s">
        <v>726</v>
      </c>
      <c r="AH1004" t="s">
        <v>726</v>
      </c>
      <c r="AI1004">
        <v>252</v>
      </c>
      <c r="AJ1004">
        <v>-321</v>
      </c>
      <c r="AK1004">
        <v>28</v>
      </c>
      <c r="AL1004">
        <v>26</v>
      </c>
      <c r="AM1004" t="s">
        <v>726</v>
      </c>
      <c r="AN1004">
        <v>3681</v>
      </c>
      <c r="AO1004">
        <v>5</v>
      </c>
      <c r="AP1004" t="s">
        <v>726</v>
      </c>
      <c r="AQ1004" t="s">
        <v>726</v>
      </c>
      <c r="AR1004" t="s">
        <v>726</v>
      </c>
      <c r="AS1004" t="s">
        <v>726</v>
      </c>
      <c r="AT1004" t="s">
        <v>726</v>
      </c>
      <c r="AU1004">
        <v>9999</v>
      </c>
      <c r="AV1004">
        <v>0</v>
      </c>
      <c r="AW1004">
        <v>0</v>
      </c>
      <c r="AX1004">
        <v>2012</v>
      </c>
      <c r="AY1004">
        <v>1</v>
      </c>
      <c r="AZ1004">
        <v>9999</v>
      </c>
      <c r="BA1004">
        <v>0</v>
      </c>
      <c r="BB1004">
        <v>9999</v>
      </c>
      <c r="BC1004">
        <v>1</v>
      </c>
      <c r="BD1004">
        <v>2012</v>
      </c>
      <c r="BE1004">
        <v>2012</v>
      </c>
      <c r="BF1004">
        <v>0</v>
      </c>
      <c r="BG1004">
        <v>0</v>
      </c>
      <c r="BH1004">
        <v>0</v>
      </c>
      <c r="BI1004">
        <v>0</v>
      </c>
      <c r="BO1004">
        <v>0</v>
      </c>
      <c r="BP1004">
        <v>0</v>
      </c>
      <c r="BQ1004">
        <v>0</v>
      </c>
      <c r="BR1004">
        <v>0</v>
      </c>
      <c r="BS1004">
        <v>0</v>
      </c>
      <c r="BT1004">
        <v>0</v>
      </c>
      <c r="BU1004">
        <v>0</v>
      </c>
      <c r="BV1004">
        <v>0</v>
      </c>
      <c r="BW1004">
        <v>0</v>
      </c>
      <c r="BX1004">
        <v>0</v>
      </c>
    </row>
    <row r="1005" spans="1:76" x14ac:dyDescent="0.25">
      <c r="A1005">
        <v>101</v>
      </c>
      <c r="B1005" t="s">
        <v>145</v>
      </c>
      <c r="C1005">
        <v>2010</v>
      </c>
      <c r="D1005" t="s">
        <v>582</v>
      </c>
      <c r="E1005">
        <v>0</v>
      </c>
      <c r="F1005">
        <v>0</v>
      </c>
      <c r="J1005">
        <v>0</v>
      </c>
      <c r="N1005">
        <v>0</v>
      </c>
      <c r="U1005">
        <v>0</v>
      </c>
      <c r="V1005" t="s">
        <v>726</v>
      </c>
      <c r="W1005" t="s">
        <v>726</v>
      </c>
      <c r="X1005" t="s">
        <v>726</v>
      </c>
      <c r="Y1005">
        <v>1</v>
      </c>
      <c r="Z1005">
        <v>0</v>
      </c>
      <c r="AA1005" t="s">
        <v>821</v>
      </c>
      <c r="AB1005">
        <v>1147</v>
      </c>
      <c r="AC1005">
        <v>6.8</v>
      </c>
      <c r="AD1005">
        <v>1192</v>
      </c>
      <c r="AE1005">
        <v>0</v>
      </c>
      <c r="AF1005">
        <v>3.4</v>
      </c>
      <c r="AG1005" t="s">
        <v>726</v>
      </c>
      <c r="AH1005" t="s">
        <v>726</v>
      </c>
      <c r="AI1005" t="s">
        <v>726</v>
      </c>
      <c r="AJ1005">
        <v>-40</v>
      </c>
      <c r="AK1005">
        <v>12</v>
      </c>
      <c r="AL1005">
        <v>24</v>
      </c>
      <c r="AM1005" t="s">
        <v>726</v>
      </c>
      <c r="AN1005">
        <v>3164</v>
      </c>
      <c r="AO1005">
        <v>3</v>
      </c>
      <c r="AP1005" t="s">
        <v>726</v>
      </c>
      <c r="AQ1005" t="s">
        <v>726</v>
      </c>
      <c r="AR1005" t="s">
        <v>726</v>
      </c>
      <c r="AS1005" t="s">
        <v>726</v>
      </c>
      <c r="AT1005" t="s">
        <v>726</v>
      </c>
      <c r="AU1005">
        <v>9999</v>
      </c>
      <c r="AV1005">
        <v>0</v>
      </c>
      <c r="AW1005">
        <v>0</v>
      </c>
      <c r="AX1005">
        <v>2012</v>
      </c>
      <c r="AY1005">
        <v>1</v>
      </c>
      <c r="AZ1005">
        <v>9999</v>
      </c>
      <c r="BA1005">
        <v>0</v>
      </c>
      <c r="BB1005">
        <v>9999</v>
      </c>
      <c r="BC1005">
        <v>1</v>
      </c>
      <c r="BD1005">
        <v>2012</v>
      </c>
      <c r="BE1005">
        <v>2012</v>
      </c>
      <c r="BF1005">
        <v>0</v>
      </c>
      <c r="BG1005">
        <v>0</v>
      </c>
      <c r="BH1005">
        <v>0</v>
      </c>
      <c r="BI1005">
        <v>0</v>
      </c>
      <c r="BO1005">
        <v>0</v>
      </c>
      <c r="BP1005">
        <v>0</v>
      </c>
      <c r="BQ1005">
        <v>0</v>
      </c>
      <c r="BR1005">
        <v>0</v>
      </c>
      <c r="BS1005">
        <v>0</v>
      </c>
      <c r="BT1005">
        <v>0</v>
      </c>
      <c r="BU1005">
        <v>0</v>
      </c>
      <c r="BV1005">
        <v>0</v>
      </c>
      <c r="BW1005">
        <v>0</v>
      </c>
      <c r="BX1005">
        <v>0</v>
      </c>
    </row>
    <row r="1006" spans="1:76" x14ac:dyDescent="0.25">
      <c r="A1006">
        <v>101</v>
      </c>
      <c r="B1006" t="s">
        <v>145</v>
      </c>
      <c r="C1006">
        <v>2011</v>
      </c>
      <c r="D1006" t="s">
        <v>582</v>
      </c>
      <c r="E1006">
        <v>0</v>
      </c>
      <c r="F1006">
        <v>0</v>
      </c>
      <c r="J1006">
        <v>0</v>
      </c>
      <c r="N1006">
        <v>0</v>
      </c>
      <c r="U1006">
        <v>0</v>
      </c>
      <c r="V1006" t="s">
        <v>726</v>
      </c>
      <c r="W1006" t="s">
        <v>726</v>
      </c>
      <c r="X1006" t="s">
        <v>726</v>
      </c>
      <c r="Y1006">
        <v>1</v>
      </c>
      <c r="Z1006">
        <v>0</v>
      </c>
      <c r="AA1006" t="s">
        <v>821</v>
      </c>
      <c r="AB1006">
        <v>1147</v>
      </c>
      <c r="AC1006">
        <v>5.8</v>
      </c>
      <c r="AD1006">
        <v>1192</v>
      </c>
      <c r="AE1006">
        <v>0</v>
      </c>
      <c r="AF1006">
        <v>2.9</v>
      </c>
      <c r="AG1006" t="s">
        <v>726</v>
      </c>
      <c r="AH1006" t="s">
        <v>726</v>
      </c>
      <c r="AI1006" t="s">
        <v>726</v>
      </c>
      <c r="AJ1006" t="s">
        <v>726</v>
      </c>
      <c r="AK1006">
        <v>-21</v>
      </c>
      <c r="AL1006">
        <v>24</v>
      </c>
      <c r="AM1006" t="s">
        <v>726</v>
      </c>
      <c r="AN1006" t="s">
        <v>726</v>
      </c>
      <c r="AO1006" t="s">
        <v>726</v>
      </c>
      <c r="AP1006" t="s">
        <v>726</v>
      </c>
      <c r="AQ1006" t="s">
        <v>726</v>
      </c>
      <c r="AR1006" t="s">
        <v>726</v>
      </c>
      <c r="AS1006" t="s">
        <v>726</v>
      </c>
      <c r="AT1006" t="s">
        <v>726</v>
      </c>
      <c r="AU1006">
        <v>9999</v>
      </c>
      <c r="AV1006">
        <v>0</v>
      </c>
      <c r="AW1006">
        <v>0</v>
      </c>
      <c r="AX1006">
        <v>2012</v>
      </c>
      <c r="AY1006">
        <v>1</v>
      </c>
      <c r="AZ1006">
        <v>9999</v>
      </c>
      <c r="BA1006">
        <v>0</v>
      </c>
      <c r="BB1006">
        <v>9999</v>
      </c>
      <c r="BC1006">
        <v>1</v>
      </c>
      <c r="BD1006">
        <v>2012</v>
      </c>
      <c r="BE1006">
        <v>2012</v>
      </c>
      <c r="BF1006">
        <v>0</v>
      </c>
      <c r="BG1006">
        <v>0</v>
      </c>
      <c r="BH1006">
        <v>0</v>
      </c>
      <c r="BI1006">
        <v>0</v>
      </c>
      <c r="BO1006">
        <v>0</v>
      </c>
      <c r="BP1006">
        <v>0</v>
      </c>
      <c r="BQ1006">
        <v>0</v>
      </c>
      <c r="BR1006">
        <v>0</v>
      </c>
      <c r="BS1006">
        <v>0</v>
      </c>
      <c r="BT1006">
        <v>0</v>
      </c>
      <c r="BU1006">
        <v>0</v>
      </c>
      <c r="BV1006">
        <v>0</v>
      </c>
      <c r="BW1006">
        <v>0</v>
      </c>
      <c r="BX1006">
        <v>0</v>
      </c>
    </row>
    <row r="1007" spans="1:76" x14ac:dyDescent="0.25">
      <c r="A1007">
        <v>101</v>
      </c>
      <c r="B1007" t="s">
        <v>145</v>
      </c>
      <c r="C1007">
        <v>2012</v>
      </c>
      <c r="D1007" t="s">
        <v>582</v>
      </c>
      <c r="E1007">
        <v>0</v>
      </c>
      <c r="F1007">
        <v>0</v>
      </c>
      <c r="J1007">
        <v>0</v>
      </c>
      <c r="N1007">
        <v>0</v>
      </c>
      <c r="U1007">
        <v>0</v>
      </c>
      <c r="V1007" t="s">
        <v>726</v>
      </c>
      <c r="W1007" t="s">
        <v>726</v>
      </c>
      <c r="X1007" t="s">
        <v>726</v>
      </c>
      <c r="Y1007">
        <v>1</v>
      </c>
      <c r="Z1007">
        <v>0</v>
      </c>
      <c r="AA1007" t="s">
        <v>821</v>
      </c>
      <c r="AB1007">
        <v>1147</v>
      </c>
      <c r="AC1007">
        <v>0</v>
      </c>
      <c r="AD1007" t="s">
        <v>726</v>
      </c>
      <c r="AE1007">
        <v>0</v>
      </c>
      <c r="AF1007">
        <v>0</v>
      </c>
      <c r="AG1007" t="s">
        <v>726</v>
      </c>
      <c r="AH1007" t="s">
        <v>726</v>
      </c>
      <c r="AI1007" t="s">
        <v>726</v>
      </c>
      <c r="AJ1007" t="s">
        <v>726</v>
      </c>
      <c r="AK1007">
        <v>-3</v>
      </c>
      <c r="AL1007" t="s">
        <v>726</v>
      </c>
      <c r="AM1007">
        <v>127</v>
      </c>
      <c r="AN1007" t="s">
        <v>726</v>
      </c>
      <c r="AO1007" t="s">
        <v>726</v>
      </c>
      <c r="AP1007" t="s">
        <v>726</v>
      </c>
      <c r="AQ1007" t="s">
        <v>726</v>
      </c>
      <c r="AR1007" t="s">
        <v>726</v>
      </c>
      <c r="AS1007" t="s">
        <v>726</v>
      </c>
      <c r="AT1007" t="s">
        <v>726</v>
      </c>
      <c r="AU1007">
        <v>9999</v>
      </c>
      <c r="AV1007">
        <v>0</v>
      </c>
      <c r="AW1007">
        <v>0</v>
      </c>
      <c r="AX1007">
        <v>2012</v>
      </c>
      <c r="AY1007">
        <v>1</v>
      </c>
      <c r="AZ1007">
        <v>9999</v>
      </c>
      <c r="BA1007">
        <v>0</v>
      </c>
      <c r="BB1007">
        <v>9999</v>
      </c>
      <c r="BC1007">
        <v>1</v>
      </c>
      <c r="BD1007">
        <v>2012</v>
      </c>
      <c r="BE1007">
        <v>2012</v>
      </c>
      <c r="BF1007">
        <v>0</v>
      </c>
      <c r="BG1007">
        <v>0</v>
      </c>
      <c r="BH1007">
        <v>0</v>
      </c>
      <c r="BI1007">
        <v>0</v>
      </c>
      <c r="BO1007">
        <v>0</v>
      </c>
      <c r="BP1007">
        <v>0</v>
      </c>
      <c r="BQ1007">
        <v>0</v>
      </c>
      <c r="BR1007">
        <v>0</v>
      </c>
      <c r="BS1007">
        <v>0</v>
      </c>
      <c r="BT1007">
        <v>0</v>
      </c>
      <c r="BU1007">
        <v>0</v>
      </c>
      <c r="BV1007">
        <v>0</v>
      </c>
      <c r="BW1007">
        <v>0</v>
      </c>
      <c r="BX1007">
        <v>0</v>
      </c>
    </row>
    <row r="1008" spans="1:76" x14ac:dyDescent="0.25">
      <c r="A1008">
        <v>101</v>
      </c>
      <c r="B1008" t="s">
        <v>145</v>
      </c>
      <c r="C1008">
        <v>2013</v>
      </c>
      <c r="D1008" t="s">
        <v>582</v>
      </c>
      <c r="E1008">
        <v>0</v>
      </c>
      <c r="F1008">
        <v>0</v>
      </c>
      <c r="J1008">
        <v>0</v>
      </c>
      <c r="N1008">
        <v>0</v>
      </c>
      <c r="U1008">
        <v>0</v>
      </c>
      <c r="V1008" t="s">
        <v>726</v>
      </c>
      <c r="W1008" t="s">
        <v>726</v>
      </c>
      <c r="X1008" t="s">
        <v>726</v>
      </c>
      <c r="Y1008">
        <v>1</v>
      </c>
      <c r="Z1008">
        <v>0</v>
      </c>
      <c r="AA1008" t="s">
        <v>821</v>
      </c>
      <c r="AB1008">
        <v>1147</v>
      </c>
      <c r="AC1008">
        <v>0</v>
      </c>
      <c r="AD1008" t="s">
        <v>726</v>
      </c>
      <c r="AE1008">
        <v>0</v>
      </c>
      <c r="AF1008">
        <v>0</v>
      </c>
      <c r="AG1008" t="s">
        <v>726</v>
      </c>
      <c r="AH1008" t="s">
        <v>726</v>
      </c>
      <c r="AI1008" t="s">
        <v>726</v>
      </c>
      <c r="AJ1008">
        <v>-64</v>
      </c>
      <c r="AK1008" t="s">
        <v>726</v>
      </c>
      <c r="AL1008" t="s">
        <v>726</v>
      </c>
      <c r="AM1008" t="s">
        <v>726</v>
      </c>
      <c r="AN1008" t="s">
        <v>726</v>
      </c>
      <c r="AO1008" t="s">
        <v>726</v>
      </c>
      <c r="AP1008" t="s">
        <v>726</v>
      </c>
      <c r="AQ1008" t="s">
        <v>726</v>
      </c>
      <c r="AR1008" t="s">
        <v>726</v>
      </c>
      <c r="AS1008" t="s">
        <v>726</v>
      </c>
      <c r="AT1008" t="s">
        <v>726</v>
      </c>
      <c r="AU1008">
        <v>9999</v>
      </c>
      <c r="AV1008">
        <v>0</v>
      </c>
      <c r="AW1008">
        <v>0</v>
      </c>
      <c r="AX1008">
        <v>2012</v>
      </c>
      <c r="AY1008">
        <v>1</v>
      </c>
      <c r="AZ1008">
        <v>9999</v>
      </c>
      <c r="BA1008">
        <v>0</v>
      </c>
      <c r="BB1008">
        <v>9999</v>
      </c>
      <c r="BC1008">
        <v>1</v>
      </c>
      <c r="BD1008">
        <v>2012</v>
      </c>
      <c r="BE1008">
        <v>2012</v>
      </c>
      <c r="BF1008">
        <v>0</v>
      </c>
      <c r="BG1008">
        <v>0</v>
      </c>
      <c r="BH1008">
        <v>0</v>
      </c>
      <c r="BI1008">
        <v>0</v>
      </c>
      <c r="BO1008">
        <v>0</v>
      </c>
      <c r="BP1008">
        <v>0</v>
      </c>
      <c r="BQ1008">
        <v>0</v>
      </c>
      <c r="BR1008">
        <v>0</v>
      </c>
      <c r="BS1008">
        <v>0</v>
      </c>
      <c r="BT1008">
        <v>0</v>
      </c>
      <c r="BU1008">
        <v>0</v>
      </c>
      <c r="BV1008">
        <v>0</v>
      </c>
      <c r="BW1008">
        <v>0</v>
      </c>
      <c r="BX1008">
        <v>0</v>
      </c>
    </row>
    <row r="1009" spans="1:76" x14ac:dyDescent="0.25">
      <c r="A1009">
        <v>101</v>
      </c>
      <c r="B1009" t="s">
        <v>145</v>
      </c>
      <c r="C1009">
        <v>2014</v>
      </c>
      <c r="D1009" t="s">
        <v>582</v>
      </c>
      <c r="E1009">
        <v>0</v>
      </c>
      <c r="F1009">
        <v>0</v>
      </c>
      <c r="J1009">
        <v>0</v>
      </c>
      <c r="N1009">
        <v>0</v>
      </c>
      <c r="U1009">
        <v>0</v>
      </c>
      <c r="V1009" t="s">
        <v>726</v>
      </c>
      <c r="W1009" t="s">
        <v>726</v>
      </c>
      <c r="X1009" t="s">
        <v>726</v>
      </c>
      <c r="Y1009">
        <v>1</v>
      </c>
      <c r="Z1009">
        <v>0</v>
      </c>
      <c r="AA1009" t="s">
        <v>821</v>
      </c>
      <c r="AB1009">
        <v>1147</v>
      </c>
      <c r="AC1009">
        <v>0</v>
      </c>
      <c r="AD1009" t="s">
        <v>726</v>
      </c>
      <c r="AE1009">
        <v>0</v>
      </c>
      <c r="AF1009">
        <v>0</v>
      </c>
      <c r="AG1009" t="s">
        <v>726</v>
      </c>
      <c r="AH1009" t="s">
        <v>726</v>
      </c>
      <c r="AI1009" t="s">
        <v>726</v>
      </c>
      <c r="AJ1009" t="s">
        <v>726</v>
      </c>
      <c r="AK1009" t="s">
        <v>726</v>
      </c>
      <c r="AL1009">
        <v>54.82</v>
      </c>
      <c r="AM1009" t="s">
        <v>726</v>
      </c>
      <c r="AN1009" t="s">
        <v>726</v>
      </c>
      <c r="AO1009" t="s">
        <v>726</v>
      </c>
      <c r="AP1009" t="s">
        <v>726</v>
      </c>
      <c r="AQ1009">
        <v>3</v>
      </c>
      <c r="AR1009">
        <v>7</v>
      </c>
      <c r="AS1009" t="s">
        <v>726</v>
      </c>
      <c r="AT1009" t="s">
        <v>726</v>
      </c>
      <c r="AU1009">
        <v>9999</v>
      </c>
      <c r="AV1009">
        <v>0</v>
      </c>
      <c r="AW1009">
        <v>0</v>
      </c>
      <c r="AX1009">
        <v>2012</v>
      </c>
      <c r="AY1009">
        <v>1</v>
      </c>
      <c r="AZ1009">
        <v>9999</v>
      </c>
      <c r="BA1009">
        <v>0</v>
      </c>
      <c r="BB1009">
        <v>9999</v>
      </c>
      <c r="BC1009">
        <v>1</v>
      </c>
      <c r="BD1009">
        <v>2012</v>
      </c>
      <c r="BE1009">
        <v>2012</v>
      </c>
      <c r="BF1009">
        <v>0</v>
      </c>
      <c r="BG1009">
        <v>0</v>
      </c>
      <c r="BH1009">
        <v>0</v>
      </c>
      <c r="BI1009">
        <v>0</v>
      </c>
      <c r="BO1009">
        <v>0</v>
      </c>
      <c r="BP1009">
        <v>0</v>
      </c>
      <c r="BQ1009">
        <v>0</v>
      </c>
      <c r="BR1009">
        <v>0</v>
      </c>
      <c r="BS1009">
        <v>0</v>
      </c>
      <c r="BT1009">
        <v>0</v>
      </c>
      <c r="BU1009">
        <v>0</v>
      </c>
      <c r="BV1009">
        <v>0</v>
      </c>
      <c r="BW1009">
        <v>0</v>
      </c>
      <c r="BX1009">
        <v>0</v>
      </c>
    </row>
    <row r="1010" spans="1:76" x14ac:dyDescent="0.25">
      <c r="A1010">
        <v>101</v>
      </c>
      <c r="B1010" t="s">
        <v>145</v>
      </c>
      <c r="C1010">
        <v>2015</v>
      </c>
      <c r="D1010" t="s">
        <v>582</v>
      </c>
      <c r="E1010">
        <v>0</v>
      </c>
      <c r="F1010">
        <v>0</v>
      </c>
      <c r="J1010">
        <v>0</v>
      </c>
      <c r="N1010">
        <v>0</v>
      </c>
      <c r="U1010">
        <v>0</v>
      </c>
      <c r="V1010" t="s">
        <v>726</v>
      </c>
      <c r="W1010" t="s">
        <v>726</v>
      </c>
      <c r="X1010" t="s">
        <v>726</v>
      </c>
      <c r="Y1010">
        <v>1</v>
      </c>
      <c r="Z1010">
        <v>0</v>
      </c>
      <c r="AA1010" t="s">
        <v>821</v>
      </c>
      <c r="AB1010">
        <v>1147</v>
      </c>
      <c r="AC1010">
        <v>0</v>
      </c>
      <c r="AD1010" t="s">
        <v>726</v>
      </c>
      <c r="AE1010">
        <v>0</v>
      </c>
      <c r="AF1010">
        <v>0</v>
      </c>
      <c r="AG1010" t="s">
        <v>726</v>
      </c>
      <c r="AH1010" t="s">
        <v>726</v>
      </c>
      <c r="AI1010" t="s">
        <v>726</v>
      </c>
      <c r="AJ1010" t="s">
        <v>726</v>
      </c>
      <c r="AK1010" t="s">
        <v>726</v>
      </c>
      <c r="AL1010" t="s">
        <v>726</v>
      </c>
      <c r="AM1010">
        <v>26</v>
      </c>
      <c r="AN1010">
        <v>19</v>
      </c>
      <c r="AO1010">
        <v>7294</v>
      </c>
      <c r="AP1010" t="s">
        <v>726</v>
      </c>
      <c r="AQ1010" t="s">
        <v>726</v>
      </c>
      <c r="AR1010">
        <v>5</v>
      </c>
      <c r="AS1010">
        <v>7</v>
      </c>
      <c r="AT1010" t="s">
        <v>726</v>
      </c>
      <c r="AU1010">
        <v>9999</v>
      </c>
      <c r="AV1010">
        <v>0</v>
      </c>
      <c r="AW1010">
        <v>0</v>
      </c>
      <c r="AX1010">
        <v>2012</v>
      </c>
      <c r="AY1010">
        <v>1</v>
      </c>
      <c r="AZ1010">
        <v>9999</v>
      </c>
      <c r="BA1010">
        <v>0</v>
      </c>
      <c r="BB1010">
        <v>9999</v>
      </c>
      <c r="BC1010">
        <v>1</v>
      </c>
      <c r="BD1010">
        <v>2012</v>
      </c>
      <c r="BE1010">
        <v>2012</v>
      </c>
      <c r="BF1010">
        <v>0</v>
      </c>
      <c r="BG1010">
        <v>0</v>
      </c>
      <c r="BH1010">
        <v>0</v>
      </c>
      <c r="BI1010">
        <v>0</v>
      </c>
      <c r="BO1010">
        <v>0</v>
      </c>
      <c r="BP1010">
        <v>0</v>
      </c>
      <c r="BQ1010">
        <v>0</v>
      </c>
      <c r="BR1010">
        <v>0</v>
      </c>
      <c r="BS1010">
        <v>0</v>
      </c>
      <c r="BT1010">
        <v>0</v>
      </c>
      <c r="BU1010">
        <v>0</v>
      </c>
      <c r="BV1010">
        <v>0</v>
      </c>
      <c r="BW1010">
        <v>0</v>
      </c>
      <c r="BX1010">
        <v>0</v>
      </c>
    </row>
    <row r="1011" spans="1:76" x14ac:dyDescent="0.25">
      <c r="A1011">
        <v>101</v>
      </c>
      <c r="B1011" t="s">
        <v>145</v>
      </c>
      <c r="C1011">
        <v>2016</v>
      </c>
      <c r="D1011" t="s">
        <v>582</v>
      </c>
      <c r="E1011">
        <v>0</v>
      </c>
      <c r="F1011">
        <v>0</v>
      </c>
      <c r="J1011">
        <v>0</v>
      </c>
      <c r="N1011">
        <v>0</v>
      </c>
      <c r="U1011">
        <v>0</v>
      </c>
      <c r="V1011" t="s">
        <v>726</v>
      </c>
      <c r="W1011" t="s">
        <v>726</v>
      </c>
      <c r="X1011" t="s">
        <v>726</v>
      </c>
      <c r="Y1011">
        <v>1</v>
      </c>
      <c r="Z1011">
        <v>0</v>
      </c>
      <c r="AA1011" t="s">
        <v>821</v>
      </c>
      <c r="AB1011">
        <v>1147</v>
      </c>
      <c r="AC1011" t="s">
        <v>726</v>
      </c>
      <c r="AD1011" t="s">
        <v>726</v>
      </c>
      <c r="AE1011" t="s">
        <v>726</v>
      </c>
      <c r="AF1011" t="s">
        <v>726</v>
      </c>
      <c r="AG1011" t="s">
        <v>726</v>
      </c>
      <c r="AH1011" t="s">
        <v>726</v>
      </c>
      <c r="AI1011" t="s">
        <v>726</v>
      </c>
      <c r="AJ1011" t="s">
        <v>726</v>
      </c>
      <c r="AK1011" t="s">
        <v>726</v>
      </c>
      <c r="AL1011" t="s">
        <v>726</v>
      </c>
      <c r="AM1011">
        <v>26</v>
      </c>
      <c r="AN1011" t="s">
        <v>726</v>
      </c>
      <c r="AO1011" t="s">
        <v>726</v>
      </c>
      <c r="AP1011" t="s">
        <v>726</v>
      </c>
      <c r="AQ1011" t="s">
        <v>726</v>
      </c>
      <c r="AR1011" t="s">
        <v>726</v>
      </c>
      <c r="AS1011" t="s">
        <v>726</v>
      </c>
      <c r="AT1011" t="s">
        <v>726</v>
      </c>
      <c r="AU1011">
        <v>9999</v>
      </c>
      <c r="AV1011">
        <v>0</v>
      </c>
      <c r="AW1011">
        <v>0</v>
      </c>
      <c r="AX1011">
        <v>2012</v>
      </c>
      <c r="AY1011">
        <v>1</v>
      </c>
      <c r="AZ1011">
        <v>9999</v>
      </c>
      <c r="BA1011">
        <v>0</v>
      </c>
      <c r="BB1011">
        <v>9999</v>
      </c>
      <c r="BC1011">
        <v>1</v>
      </c>
      <c r="BD1011">
        <v>2012</v>
      </c>
      <c r="BE1011">
        <v>2012</v>
      </c>
      <c r="BF1011">
        <v>0</v>
      </c>
      <c r="BG1011">
        <v>0</v>
      </c>
      <c r="BH1011">
        <v>0</v>
      </c>
      <c r="BI1011">
        <v>0</v>
      </c>
      <c r="BO1011">
        <v>0</v>
      </c>
      <c r="BP1011">
        <v>0</v>
      </c>
      <c r="BQ1011">
        <v>0</v>
      </c>
      <c r="BR1011">
        <v>0</v>
      </c>
      <c r="BS1011">
        <v>0</v>
      </c>
      <c r="BT1011">
        <v>0</v>
      </c>
      <c r="BU1011">
        <v>0</v>
      </c>
      <c r="BV1011">
        <v>0</v>
      </c>
      <c r="BW1011">
        <v>0</v>
      </c>
      <c r="BX1011">
        <v>0</v>
      </c>
    </row>
    <row r="1012" spans="1:76" x14ac:dyDescent="0.25">
      <c r="A1012">
        <v>102</v>
      </c>
      <c r="B1012" t="s">
        <v>146</v>
      </c>
      <c r="C1012">
        <v>2007</v>
      </c>
      <c r="D1012" t="s">
        <v>582</v>
      </c>
      <c r="E1012">
        <v>0</v>
      </c>
      <c r="F1012">
        <v>1</v>
      </c>
      <c r="G1012">
        <v>475</v>
      </c>
      <c r="H1012">
        <v>0.37728355837966643</v>
      </c>
      <c r="I1012">
        <v>245</v>
      </c>
      <c r="J1012">
        <v>0</v>
      </c>
      <c r="N1012">
        <v>0</v>
      </c>
      <c r="U1012">
        <v>0</v>
      </c>
      <c r="V1012" t="s">
        <v>726</v>
      </c>
      <c r="W1012" t="s">
        <v>726</v>
      </c>
      <c r="X1012" t="s">
        <v>726</v>
      </c>
      <c r="Y1012">
        <v>0</v>
      </c>
      <c r="Z1012" t="s">
        <v>726</v>
      </c>
      <c r="AA1012" t="s">
        <v>726</v>
      </c>
      <c r="AB1012" t="s">
        <v>726</v>
      </c>
      <c r="AC1012" t="s">
        <v>726</v>
      </c>
      <c r="AD1012">
        <v>1259</v>
      </c>
      <c r="AE1012" t="s">
        <v>726</v>
      </c>
      <c r="AF1012" t="s">
        <v>726</v>
      </c>
      <c r="AG1012" t="s">
        <v>726</v>
      </c>
      <c r="AH1012" t="s">
        <v>726</v>
      </c>
      <c r="AI1012">
        <v>236</v>
      </c>
      <c r="AJ1012">
        <v>124</v>
      </c>
      <c r="AK1012" t="s">
        <v>726</v>
      </c>
      <c r="AL1012" t="s">
        <v>726</v>
      </c>
      <c r="AM1012" t="s">
        <v>726</v>
      </c>
      <c r="AN1012">
        <v>7869</v>
      </c>
      <c r="AO1012">
        <v>9</v>
      </c>
      <c r="AP1012" t="s">
        <v>726</v>
      </c>
      <c r="AQ1012" t="s">
        <v>726</v>
      </c>
      <c r="AR1012" t="s">
        <v>726</v>
      </c>
      <c r="AS1012" t="s">
        <v>726</v>
      </c>
      <c r="AT1012" t="s">
        <v>726</v>
      </c>
      <c r="AU1012">
        <v>9999</v>
      </c>
      <c r="AV1012">
        <v>0</v>
      </c>
      <c r="AW1012">
        <v>0</v>
      </c>
      <c r="AX1012">
        <v>9999</v>
      </c>
      <c r="AY1012">
        <v>0</v>
      </c>
      <c r="AZ1012">
        <v>9999</v>
      </c>
      <c r="BA1012">
        <v>2</v>
      </c>
      <c r="BB1012">
        <v>2014</v>
      </c>
      <c r="BC1012">
        <v>0</v>
      </c>
      <c r="BD1012">
        <v>9999</v>
      </c>
      <c r="BE1012">
        <v>2014</v>
      </c>
      <c r="BF1012">
        <v>0</v>
      </c>
      <c r="BG1012">
        <v>0</v>
      </c>
      <c r="BH1012">
        <v>0</v>
      </c>
      <c r="BI1012">
        <v>0</v>
      </c>
      <c r="BO1012">
        <v>0</v>
      </c>
      <c r="BP1012">
        <v>0</v>
      </c>
      <c r="BQ1012">
        <v>0</v>
      </c>
      <c r="BR1012">
        <v>0</v>
      </c>
      <c r="BS1012">
        <v>0</v>
      </c>
      <c r="BT1012">
        <v>0</v>
      </c>
      <c r="BU1012">
        <v>0</v>
      </c>
      <c r="BV1012">
        <v>0</v>
      </c>
      <c r="BW1012">
        <v>0</v>
      </c>
      <c r="BX1012">
        <v>0</v>
      </c>
    </row>
    <row r="1013" spans="1:76" x14ac:dyDescent="0.25">
      <c r="A1013">
        <v>102</v>
      </c>
      <c r="B1013" t="s">
        <v>146</v>
      </c>
      <c r="C1013">
        <v>2008</v>
      </c>
      <c r="D1013" t="s">
        <v>582</v>
      </c>
      <c r="E1013">
        <v>0</v>
      </c>
      <c r="F1013">
        <v>1</v>
      </c>
      <c r="G1013">
        <v>475</v>
      </c>
      <c r="H1013">
        <v>0.37728355837966643</v>
      </c>
      <c r="I1013">
        <v>245</v>
      </c>
      <c r="J1013">
        <v>0</v>
      </c>
      <c r="N1013">
        <v>0</v>
      </c>
      <c r="U1013">
        <v>0</v>
      </c>
      <c r="V1013" t="s">
        <v>726</v>
      </c>
      <c r="W1013" t="s">
        <v>726</v>
      </c>
      <c r="X1013" t="s">
        <v>726</v>
      </c>
      <c r="Y1013">
        <v>0</v>
      </c>
      <c r="Z1013" t="s">
        <v>726</v>
      </c>
      <c r="AA1013" t="s">
        <v>726</v>
      </c>
      <c r="AB1013" t="s">
        <v>726</v>
      </c>
      <c r="AC1013">
        <v>6.4</v>
      </c>
      <c r="AD1013">
        <v>1300</v>
      </c>
      <c r="AE1013">
        <v>0</v>
      </c>
      <c r="AF1013">
        <v>3.2</v>
      </c>
      <c r="AG1013" t="s">
        <v>726</v>
      </c>
      <c r="AH1013" t="s">
        <v>726</v>
      </c>
      <c r="AI1013">
        <v>237</v>
      </c>
      <c r="AJ1013">
        <v>45</v>
      </c>
      <c r="AK1013" t="s">
        <v>726</v>
      </c>
      <c r="AL1013">
        <v>71</v>
      </c>
      <c r="AM1013" t="s">
        <v>726</v>
      </c>
      <c r="AN1013">
        <v>9693</v>
      </c>
      <c r="AO1013">
        <v>7</v>
      </c>
      <c r="AP1013" t="s">
        <v>726</v>
      </c>
      <c r="AQ1013" t="s">
        <v>726</v>
      </c>
      <c r="AR1013" t="s">
        <v>726</v>
      </c>
      <c r="AS1013" t="s">
        <v>726</v>
      </c>
      <c r="AT1013" t="s">
        <v>726</v>
      </c>
      <c r="AU1013">
        <v>9999</v>
      </c>
      <c r="AV1013">
        <v>0</v>
      </c>
      <c r="AW1013">
        <v>0</v>
      </c>
      <c r="AX1013">
        <v>9999</v>
      </c>
      <c r="AY1013">
        <v>0</v>
      </c>
      <c r="AZ1013">
        <v>9999</v>
      </c>
      <c r="BA1013">
        <v>2</v>
      </c>
      <c r="BB1013">
        <v>2014</v>
      </c>
      <c r="BC1013">
        <v>0</v>
      </c>
      <c r="BD1013">
        <v>9999</v>
      </c>
      <c r="BE1013">
        <v>2014</v>
      </c>
      <c r="BF1013">
        <v>0</v>
      </c>
      <c r="BG1013">
        <v>0</v>
      </c>
      <c r="BH1013">
        <v>0</v>
      </c>
      <c r="BI1013">
        <v>0</v>
      </c>
      <c r="BO1013">
        <v>0</v>
      </c>
      <c r="BP1013">
        <v>0</v>
      </c>
      <c r="BQ1013">
        <v>0</v>
      </c>
      <c r="BR1013">
        <v>0</v>
      </c>
      <c r="BS1013">
        <v>0</v>
      </c>
      <c r="BT1013">
        <v>0</v>
      </c>
      <c r="BU1013">
        <v>0</v>
      </c>
      <c r="BV1013">
        <v>0</v>
      </c>
      <c r="BW1013">
        <v>0</v>
      </c>
      <c r="BX1013">
        <v>0</v>
      </c>
    </row>
    <row r="1014" spans="1:76" x14ac:dyDescent="0.25">
      <c r="A1014">
        <v>102</v>
      </c>
      <c r="B1014" t="s">
        <v>146</v>
      </c>
      <c r="C1014">
        <v>2009</v>
      </c>
      <c r="D1014" t="s">
        <v>582</v>
      </c>
      <c r="E1014">
        <v>0</v>
      </c>
      <c r="F1014">
        <v>1</v>
      </c>
      <c r="G1014">
        <v>475</v>
      </c>
      <c r="H1014">
        <v>0.37728355837966643</v>
      </c>
      <c r="I1014">
        <v>245</v>
      </c>
      <c r="J1014">
        <v>0</v>
      </c>
      <c r="N1014">
        <v>0</v>
      </c>
      <c r="U1014">
        <v>0</v>
      </c>
      <c r="V1014" t="s">
        <v>726</v>
      </c>
      <c r="W1014" t="s">
        <v>726</v>
      </c>
      <c r="X1014" t="s">
        <v>726</v>
      </c>
      <c r="Y1014">
        <v>0</v>
      </c>
      <c r="Z1014" t="s">
        <v>726</v>
      </c>
      <c r="AA1014" t="s">
        <v>726</v>
      </c>
      <c r="AB1014" t="s">
        <v>726</v>
      </c>
      <c r="AC1014">
        <v>7.6</v>
      </c>
      <c r="AD1014">
        <v>1316</v>
      </c>
      <c r="AE1014">
        <v>0</v>
      </c>
      <c r="AF1014">
        <v>3.8</v>
      </c>
      <c r="AG1014" t="s">
        <v>726</v>
      </c>
      <c r="AH1014" t="s">
        <v>726</v>
      </c>
      <c r="AI1014">
        <v>268</v>
      </c>
      <c r="AJ1014">
        <v>10</v>
      </c>
      <c r="AK1014">
        <v>12</v>
      </c>
      <c r="AL1014">
        <v>71</v>
      </c>
      <c r="AM1014" t="s">
        <v>726</v>
      </c>
      <c r="AN1014">
        <v>8190</v>
      </c>
      <c r="AO1014">
        <v>6</v>
      </c>
      <c r="AP1014" t="s">
        <v>726</v>
      </c>
      <c r="AQ1014" t="s">
        <v>726</v>
      </c>
      <c r="AR1014" t="s">
        <v>726</v>
      </c>
      <c r="AS1014" t="s">
        <v>726</v>
      </c>
      <c r="AT1014" t="s">
        <v>726</v>
      </c>
      <c r="AU1014">
        <v>9999</v>
      </c>
      <c r="AV1014">
        <v>0</v>
      </c>
      <c r="AW1014">
        <v>0</v>
      </c>
      <c r="AX1014">
        <v>9999</v>
      </c>
      <c r="AY1014">
        <v>0</v>
      </c>
      <c r="AZ1014">
        <v>9999</v>
      </c>
      <c r="BA1014">
        <v>2</v>
      </c>
      <c r="BB1014">
        <v>2014</v>
      </c>
      <c r="BC1014">
        <v>0</v>
      </c>
      <c r="BD1014">
        <v>9999</v>
      </c>
      <c r="BE1014">
        <v>2014</v>
      </c>
      <c r="BF1014">
        <v>0</v>
      </c>
      <c r="BG1014">
        <v>0</v>
      </c>
      <c r="BH1014">
        <v>0</v>
      </c>
      <c r="BI1014">
        <v>0</v>
      </c>
      <c r="BO1014">
        <v>0</v>
      </c>
      <c r="BP1014">
        <v>0</v>
      </c>
      <c r="BQ1014">
        <v>0</v>
      </c>
      <c r="BR1014">
        <v>0</v>
      </c>
      <c r="BS1014">
        <v>0</v>
      </c>
      <c r="BT1014">
        <v>0</v>
      </c>
      <c r="BU1014">
        <v>0</v>
      </c>
      <c r="BV1014">
        <v>0</v>
      </c>
      <c r="BW1014">
        <v>0</v>
      </c>
      <c r="BX1014">
        <v>0</v>
      </c>
    </row>
    <row r="1015" spans="1:76" x14ac:dyDescent="0.25">
      <c r="A1015">
        <v>102</v>
      </c>
      <c r="B1015" t="s">
        <v>146</v>
      </c>
      <c r="C1015">
        <v>2010</v>
      </c>
      <c r="D1015" t="s">
        <v>582</v>
      </c>
      <c r="E1015">
        <v>0</v>
      </c>
      <c r="F1015">
        <v>1</v>
      </c>
      <c r="G1015">
        <v>475</v>
      </c>
      <c r="H1015">
        <v>0.37728355837966643</v>
      </c>
      <c r="I1015">
        <v>245</v>
      </c>
      <c r="J1015">
        <v>0</v>
      </c>
      <c r="N1015">
        <v>0</v>
      </c>
      <c r="U1015">
        <v>0</v>
      </c>
      <c r="V1015" t="s">
        <v>726</v>
      </c>
      <c r="W1015" t="s">
        <v>726</v>
      </c>
      <c r="X1015" t="s">
        <v>726</v>
      </c>
      <c r="Y1015">
        <v>0</v>
      </c>
      <c r="Z1015" t="s">
        <v>726</v>
      </c>
      <c r="AA1015" t="s">
        <v>726</v>
      </c>
      <c r="AB1015" t="s">
        <v>726</v>
      </c>
      <c r="AC1015">
        <v>7.9</v>
      </c>
      <c r="AD1015">
        <v>1259</v>
      </c>
      <c r="AE1015">
        <v>0</v>
      </c>
      <c r="AF1015">
        <v>3.95</v>
      </c>
      <c r="AG1015" t="s">
        <v>726</v>
      </c>
      <c r="AH1015" t="s">
        <v>726</v>
      </c>
      <c r="AI1015" t="s">
        <v>726</v>
      </c>
      <c r="AJ1015">
        <v>-43</v>
      </c>
      <c r="AK1015">
        <v>4</v>
      </c>
      <c r="AL1015">
        <v>70</v>
      </c>
      <c r="AM1015" t="s">
        <v>726</v>
      </c>
      <c r="AN1015">
        <v>6726</v>
      </c>
      <c r="AO1015">
        <v>4</v>
      </c>
      <c r="AP1015" t="s">
        <v>726</v>
      </c>
      <c r="AQ1015" t="s">
        <v>726</v>
      </c>
      <c r="AR1015" t="s">
        <v>726</v>
      </c>
      <c r="AS1015" t="s">
        <v>726</v>
      </c>
      <c r="AT1015" t="s">
        <v>726</v>
      </c>
      <c r="AU1015">
        <v>9999</v>
      </c>
      <c r="AV1015">
        <v>0</v>
      </c>
      <c r="AW1015">
        <v>0</v>
      </c>
      <c r="AX1015">
        <v>9999</v>
      </c>
      <c r="AY1015">
        <v>0</v>
      </c>
      <c r="AZ1015">
        <v>9999</v>
      </c>
      <c r="BA1015">
        <v>2</v>
      </c>
      <c r="BB1015">
        <v>2014</v>
      </c>
      <c r="BC1015">
        <v>0</v>
      </c>
      <c r="BD1015">
        <v>9999</v>
      </c>
      <c r="BE1015">
        <v>2014</v>
      </c>
      <c r="BF1015">
        <v>0</v>
      </c>
      <c r="BG1015">
        <v>0</v>
      </c>
      <c r="BH1015">
        <v>0</v>
      </c>
      <c r="BI1015">
        <v>0</v>
      </c>
      <c r="BO1015">
        <v>0</v>
      </c>
      <c r="BP1015">
        <v>0</v>
      </c>
      <c r="BQ1015">
        <v>0</v>
      </c>
      <c r="BR1015">
        <v>0</v>
      </c>
      <c r="BS1015">
        <v>0</v>
      </c>
      <c r="BT1015">
        <v>0</v>
      </c>
      <c r="BU1015">
        <v>0</v>
      </c>
      <c r="BV1015">
        <v>0</v>
      </c>
      <c r="BW1015">
        <v>0</v>
      </c>
      <c r="BX1015">
        <v>0</v>
      </c>
    </row>
    <row r="1016" spans="1:76" x14ac:dyDescent="0.25">
      <c r="A1016">
        <v>102</v>
      </c>
      <c r="B1016" t="s">
        <v>146</v>
      </c>
      <c r="C1016">
        <v>2011</v>
      </c>
      <c r="D1016" t="s">
        <v>582</v>
      </c>
      <c r="E1016">
        <v>0</v>
      </c>
      <c r="F1016">
        <v>1</v>
      </c>
      <c r="G1016">
        <v>475</v>
      </c>
      <c r="H1016">
        <v>0.37728355837966643</v>
      </c>
      <c r="I1016">
        <v>245</v>
      </c>
      <c r="J1016">
        <v>0</v>
      </c>
      <c r="N1016">
        <v>0</v>
      </c>
      <c r="U1016">
        <v>0</v>
      </c>
      <c r="V1016" t="s">
        <v>726</v>
      </c>
      <c r="W1016" t="s">
        <v>726</v>
      </c>
      <c r="X1016" t="s">
        <v>726</v>
      </c>
      <c r="Y1016">
        <v>0</v>
      </c>
      <c r="Z1016" t="s">
        <v>726</v>
      </c>
      <c r="AA1016" t="s">
        <v>726</v>
      </c>
      <c r="AB1016" t="s">
        <v>726</v>
      </c>
      <c r="AC1016">
        <v>5.5</v>
      </c>
      <c r="AD1016">
        <v>1259</v>
      </c>
      <c r="AE1016">
        <v>0</v>
      </c>
      <c r="AF1016">
        <v>2.75</v>
      </c>
      <c r="AG1016" t="s">
        <v>726</v>
      </c>
      <c r="AH1016" t="s">
        <v>726</v>
      </c>
      <c r="AI1016" t="s">
        <v>726</v>
      </c>
      <c r="AJ1016" t="s">
        <v>726</v>
      </c>
      <c r="AK1016">
        <v>1</v>
      </c>
      <c r="AL1016">
        <v>71</v>
      </c>
      <c r="AM1016" t="s">
        <v>726</v>
      </c>
      <c r="AN1016" t="s">
        <v>726</v>
      </c>
      <c r="AO1016" t="s">
        <v>726</v>
      </c>
      <c r="AP1016" t="s">
        <v>726</v>
      </c>
      <c r="AQ1016" t="s">
        <v>726</v>
      </c>
      <c r="AR1016" t="s">
        <v>726</v>
      </c>
      <c r="AS1016" t="s">
        <v>726</v>
      </c>
      <c r="AT1016" t="s">
        <v>726</v>
      </c>
      <c r="AU1016">
        <v>9999</v>
      </c>
      <c r="AV1016">
        <v>0</v>
      </c>
      <c r="AW1016">
        <v>0</v>
      </c>
      <c r="AX1016">
        <v>9999</v>
      </c>
      <c r="AY1016">
        <v>0</v>
      </c>
      <c r="AZ1016">
        <v>9999</v>
      </c>
      <c r="BA1016">
        <v>2</v>
      </c>
      <c r="BB1016">
        <v>2014</v>
      </c>
      <c r="BC1016">
        <v>0</v>
      </c>
      <c r="BD1016">
        <v>9999</v>
      </c>
      <c r="BE1016">
        <v>2014</v>
      </c>
      <c r="BF1016">
        <v>0</v>
      </c>
      <c r="BG1016">
        <v>0</v>
      </c>
      <c r="BH1016">
        <v>0</v>
      </c>
      <c r="BI1016">
        <v>0</v>
      </c>
      <c r="BO1016">
        <v>0</v>
      </c>
      <c r="BP1016">
        <v>0</v>
      </c>
      <c r="BQ1016">
        <v>0</v>
      </c>
      <c r="BR1016">
        <v>0</v>
      </c>
      <c r="BS1016">
        <v>0</v>
      </c>
      <c r="BT1016">
        <v>0</v>
      </c>
      <c r="BU1016">
        <v>0</v>
      </c>
      <c r="BV1016">
        <v>0</v>
      </c>
      <c r="BW1016">
        <v>0</v>
      </c>
      <c r="BX1016">
        <v>0</v>
      </c>
    </row>
    <row r="1017" spans="1:76" x14ac:dyDescent="0.25">
      <c r="A1017">
        <v>102</v>
      </c>
      <c r="B1017" t="s">
        <v>146</v>
      </c>
      <c r="C1017">
        <v>2012</v>
      </c>
      <c r="D1017" t="s">
        <v>582</v>
      </c>
      <c r="E1017">
        <v>0</v>
      </c>
      <c r="F1017">
        <v>1</v>
      </c>
      <c r="G1017">
        <v>475</v>
      </c>
      <c r="H1017">
        <v>0.37728355837966643</v>
      </c>
      <c r="I1017">
        <v>245</v>
      </c>
      <c r="J1017">
        <v>0</v>
      </c>
      <c r="N1017">
        <v>0</v>
      </c>
      <c r="U1017">
        <v>0</v>
      </c>
      <c r="V1017" t="s">
        <v>726</v>
      </c>
      <c r="W1017" t="s">
        <v>726</v>
      </c>
      <c r="X1017" t="s">
        <v>726</v>
      </c>
      <c r="Y1017">
        <v>0</v>
      </c>
      <c r="Z1017" t="s">
        <v>726</v>
      </c>
      <c r="AA1017" t="s">
        <v>726</v>
      </c>
      <c r="AB1017" t="s">
        <v>726</v>
      </c>
      <c r="AC1017">
        <v>0</v>
      </c>
      <c r="AD1017" t="s">
        <v>726</v>
      </c>
      <c r="AE1017">
        <v>0</v>
      </c>
      <c r="AF1017">
        <v>0</v>
      </c>
      <c r="AG1017" t="s">
        <v>726</v>
      </c>
      <c r="AH1017" t="s">
        <v>726</v>
      </c>
      <c r="AI1017" t="s">
        <v>726</v>
      </c>
      <c r="AJ1017" t="s">
        <v>726</v>
      </c>
      <c r="AK1017">
        <v>-4</v>
      </c>
      <c r="AL1017" t="s">
        <v>726</v>
      </c>
      <c r="AM1017">
        <v>12</v>
      </c>
      <c r="AN1017" t="s">
        <v>726</v>
      </c>
      <c r="AO1017" t="s">
        <v>726</v>
      </c>
      <c r="AP1017" t="s">
        <v>726</v>
      </c>
      <c r="AQ1017" t="s">
        <v>726</v>
      </c>
      <c r="AR1017" t="s">
        <v>726</v>
      </c>
      <c r="AS1017" t="s">
        <v>726</v>
      </c>
      <c r="AT1017" t="s">
        <v>726</v>
      </c>
      <c r="AU1017">
        <v>9999</v>
      </c>
      <c r="AV1017">
        <v>0</v>
      </c>
      <c r="AW1017">
        <v>0</v>
      </c>
      <c r="AX1017">
        <v>9999</v>
      </c>
      <c r="AY1017">
        <v>0</v>
      </c>
      <c r="AZ1017">
        <v>9999</v>
      </c>
      <c r="BA1017">
        <v>2</v>
      </c>
      <c r="BB1017">
        <v>2014</v>
      </c>
      <c r="BC1017">
        <v>0</v>
      </c>
      <c r="BD1017">
        <v>9999</v>
      </c>
      <c r="BE1017">
        <v>2014</v>
      </c>
      <c r="BF1017">
        <v>0</v>
      </c>
      <c r="BG1017">
        <v>0</v>
      </c>
      <c r="BH1017">
        <v>0</v>
      </c>
      <c r="BI1017">
        <v>0</v>
      </c>
      <c r="BO1017">
        <v>0</v>
      </c>
      <c r="BP1017">
        <v>0</v>
      </c>
      <c r="BQ1017">
        <v>0</v>
      </c>
      <c r="BR1017">
        <v>0</v>
      </c>
      <c r="BS1017">
        <v>0</v>
      </c>
      <c r="BT1017">
        <v>0</v>
      </c>
      <c r="BU1017">
        <v>0</v>
      </c>
      <c r="BV1017">
        <v>0</v>
      </c>
      <c r="BW1017">
        <v>0</v>
      </c>
      <c r="BX1017">
        <v>0</v>
      </c>
    </row>
    <row r="1018" spans="1:76" x14ac:dyDescent="0.25">
      <c r="A1018">
        <v>102</v>
      </c>
      <c r="B1018" t="s">
        <v>146</v>
      </c>
      <c r="C1018">
        <v>2013</v>
      </c>
      <c r="D1018" t="s">
        <v>582</v>
      </c>
      <c r="E1018">
        <v>0</v>
      </c>
      <c r="F1018">
        <v>1</v>
      </c>
      <c r="G1018">
        <v>475</v>
      </c>
      <c r="H1018">
        <v>0.37728355837966643</v>
      </c>
      <c r="I1018">
        <v>245</v>
      </c>
      <c r="J1018">
        <v>0</v>
      </c>
      <c r="N1018">
        <v>0</v>
      </c>
      <c r="U1018">
        <v>0</v>
      </c>
      <c r="V1018" t="s">
        <v>726</v>
      </c>
      <c r="W1018" t="s">
        <v>726</v>
      </c>
      <c r="X1018" t="s">
        <v>726</v>
      </c>
      <c r="Y1018">
        <v>0</v>
      </c>
      <c r="Z1018" t="s">
        <v>726</v>
      </c>
      <c r="AA1018" t="s">
        <v>726</v>
      </c>
      <c r="AB1018" t="s">
        <v>726</v>
      </c>
      <c r="AC1018">
        <v>0</v>
      </c>
      <c r="AD1018" t="s">
        <v>726</v>
      </c>
      <c r="AE1018">
        <v>0</v>
      </c>
      <c r="AF1018">
        <v>0</v>
      </c>
      <c r="AG1018" t="s">
        <v>726</v>
      </c>
      <c r="AH1018" t="s">
        <v>726</v>
      </c>
      <c r="AI1018" t="s">
        <v>726</v>
      </c>
      <c r="AJ1018">
        <v>-2</v>
      </c>
      <c r="AK1018" t="s">
        <v>726</v>
      </c>
      <c r="AL1018" t="s">
        <v>726</v>
      </c>
      <c r="AM1018" t="s">
        <v>726</v>
      </c>
      <c r="AN1018" t="s">
        <v>726</v>
      </c>
      <c r="AO1018" t="s">
        <v>726</v>
      </c>
      <c r="AP1018" t="s">
        <v>726</v>
      </c>
      <c r="AQ1018" t="s">
        <v>726</v>
      </c>
      <c r="AR1018" t="s">
        <v>726</v>
      </c>
      <c r="AS1018" t="s">
        <v>726</v>
      </c>
      <c r="AT1018" t="s">
        <v>726</v>
      </c>
      <c r="AU1018">
        <v>9999</v>
      </c>
      <c r="AV1018">
        <v>0</v>
      </c>
      <c r="AW1018">
        <v>0</v>
      </c>
      <c r="AX1018">
        <v>9999</v>
      </c>
      <c r="AY1018">
        <v>0</v>
      </c>
      <c r="AZ1018">
        <v>9999</v>
      </c>
      <c r="BA1018">
        <v>2</v>
      </c>
      <c r="BB1018">
        <v>2014</v>
      </c>
      <c r="BC1018">
        <v>0</v>
      </c>
      <c r="BD1018">
        <v>9999</v>
      </c>
      <c r="BE1018">
        <v>2014</v>
      </c>
      <c r="BF1018">
        <v>0</v>
      </c>
      <c r="BG1018">
        <v>0</v>
      </c>
      <c r="BH1018">
        <v>0</v>
      </c>
      <c r="BI1018">
        <v>0</v>
      </c>
      <c r="BO1018">
        <v>0</v>
      </c>
      <c r="BP1018">
        <v>0</v>
      </c>
      <c r="BQ1018">
        <v>0</v>
      </c>
      <c r="BR1018">
        <v>0</v>
      </c>
      <c r="BS1018">
        <v>0</v>
      </c>
      <c r="BT1018">
        <v>0</v>
      </c>
      <c r="BU1018">
        <v>0</v>
      </c>
      <c r="BV1018">
        <v>0</v>
      </c>
      <c r="BW1018">
        <v>0</v>
      </c>
      <c r="BX1018">
        <v>0</v>
      </c>
    </row>
    <row r="1019" spans="1:76" x14ac:dyDescent="0.25">
      <c r="A1019">
        <v>102</v>
      </c>
      <c r="B1019" t="s">
        <v>146</v>
      </c>
      <c r="C1019">
        <v>2014</v>
      </c>
      <c r="D1019" t="s">
        <v>582</v>
      </c>
      <c r="E1019">
        <v>0</v>
      </c>
      <c r="F1019">
        <v>1</v>
      </c>
      <c r="G1019">
        <v>475</v>
      </c>
      <c r="H1019">
        <v>0.37728355837966643</v>
      </c>
      <c r="I1019">
        <v>245</v>
      </c>
      <c r="J1019">
        <v>0</v>
      </c>
      <c r="N1019">
        <v>0</v>
      </c>
      <c r="U1019">
        <v>0</v>
      </c>
      <c r="V1019" t="s">
        <v>726</v>
      </c>
      <c r="W1019" t="s">
        <v>726</v>
      </c>
      <c r="X1019" t="s">
        <v>726</v>
      </c>
      <c r="Y1019">
        <v>0</v>
      </c>
      <c r="Z1019" t="s">
        <v>726</v>
      </c>
      <c r="AA1019" t="s">
        <v>726</v>
      </c>
      <c r="AB1019" t="s">
        <v>726</v>
      </c>
      <c r="AC1019">
        <v>0</v>
      </c>
      <c r="AD1019" t="s">
        <v>726</v>
      </c>
      <c r="AE1019">
        <v>0</v>
      </c>
      <c r="AF1019">
        <v>0</v>
      </c>
      <c r="AG1019" t="s">
        <v>726</v>
      </c>
      <c r="AH1019" t="s">
        <v>726</v>
      </c>
      <c r="AI1019" t="s">
        <v>726</v>
      </c>
      <c r="AJ1019" t="s">
        <v>726</v>
      </c>
      <c r="AK1019" t="s">
        <v>726</v>
      </c>
      <c r="AL1019">
        <v>46.14</v>
      </c>
      <c r="AM1019" t="s">
        <v>726</v>
      </c>
      <c r="AN1019" t="s">
        <v>726</v>
      </c>
      <c r="AO1019" t="s">
        <v>726</v>
      </c>
      <c r="AP1019" t="s">
        <v>726</v>
      </c>
      <c r="AQ1019">
        <v>4</v>
      </c>
      <c r="AR1019">
        <v>7</v>
      </c>
      <c r="AS1019" t="s">
        <v>726</v>
      </c>
      <c r="AT1019" t="s">
        <v>726</v>
      </c>
      <c r="AU1019">
        <v>9999</v>
      </c>
      <c r="AV1019">
        <v>0</v>
      </c>
      <c r="AW1019">
        <v>0</v>
      </c>
      <c r="AX1019">
        <v>9999</v>
      </c>
      <c r="AY1019">
        <v>0</v>
      </c>
      <c r="AZ1019">
        <v>9999</v>
      </c>
      <c r="BA1019">
        <v>2</v>
      </c>
      <c r="BB1019">
        <v>2014</v>
      </c>
      <c r="BC1019">
        <v>0</v>
      </c>
      <c r="BD1019">
        <v>9999</v>
      </c>
      <c r="BE1019">
        <v>2014</v>
      </c>
      <c r="BF1019">
        <v>1</v>
      </c>
      <c r="BG1019">
        <v>0</v>
      </c>
      <c r="BH1019">
        <v>0</v>
      </c>
      <c r="BI1019">
        <v>1</v>
      </c>
      <c r="BO1019">
        <v>0</v>
      </c>
      <c r="BP1019">
        <v>0</v>
      </c>
      <c r="BQ1019">
        <v>0</v>
      </c>
      <c r="BR1019">
        <v>0</v>
      </c>
      <c r="BS1019">
        <v>0</v>
      </c>
      <c r="BT1019">
        <v>0</v>
      </c>
      <c r="BU1019">
        <v>0</v>
      </c>
      <c r="BV1019">
        <v>0</v>
      </c>
      <c r="BW1019">
        <v>0</v>
      </c>
      <c r="BX1019">
        <v>0</v>
      </c>
    </row>
    <row r="1020" spans="1:76" x14ac:dyDescent="0.25">
      <c r="A1020">
        <v>102</v>
      </c>
      <c r="B1020" t="s">
        <v>146</v>
      </c>
      <c r="C1020">
        <v>2015</v>
      </c>
      <c r="D1020" t="s">
        <v>582</v>
      </c>
      <c r="E1020">
        <v>0</v>
      </c>
      <c r="F1020">
        <v>1</v>
      </c>
      <c r="G1020">
        <v>475</v>
      </c>
      <c r="H1020">
        <v>0.37728355837966643</v>
      </c>
      <c r="I1020">
        <v>245</v>
      </c>
      <c r="J1020">
        <v>0</v>
      </c>
      <c r="N1020">
        <v>0</v>
      </c>
      <c r="U1020">
        <v>0</v>
      </c>
      <c r="V1020" t="s">
        <v>726</v>
      </c>
      <c r="W1020" t="s">
        <v>726</v>
      </c>
      <c r="X1020" t="s">
        <v>726</v>
      </c>
      <c r="Y1020">
        <v>0</v>
      </c>
      <c r="Z1020" t="s">
        <v>726</v>
      </c>
      <c r="AA1020" t="s">
        <v>726</v>
      </c>
      <c r="AB1020" t="s">
        <v>726</v>
      </c>
      <c r="AC1020">
        <v>0</v>
      </c>
      <c r="AD1020" t="s">
        <v>726</v>
      </c>
      <c r="AE1020">
        <v>0</v>
      </c>
      <c r="AF1020">
        <v>0</v>
      </c>
      <c r="AG1020" t="s">
        <v>726</v>
      </c>
      <c r="AH1020" t="s">
        <v>726</v>
      </c>
      <c r="AI1020" t="s">
        <v>726</v>
      </c>
      <c r="AJ1020" t="s">
        <v>726</v>
      </c>
      <c r="AK1020" t="s">
        <v>726</v>
      </c>
      <c r="AL1020" t="s">
        <v>726</v>
      </c>
      <c r="AM1020">
        <v>71</v>
      </c>
      <c r="AN1020">
        <v>30</v>
      </c>
      <c r="AO1020">
        <v>7869</v>
      </c>
      <c r="AP1020" t="s">
        <v>726</v>
      </c>
      <c r="AQ1020" t="s">
        <v>726</v>
      </c>
      <c r="AR1020">
        <v>6</v>
      </c>
      <c r="AS1020">
        <v>9</v>
      </c>
      <c r="AT1020" t="s">
        <v>726</v>
      </c>
      <c r="AU1020">
        <v>9999</v>
      </c>
      <c r="AV1020">
        <v>0</v>
      </c>
      <c r="AW1020">
        <v>0</v>
      </c>
      <c r="AX1020">
        <v>9999</v>
      </c>
      <c r="AY1020">
        <v>0</v>
      </c>
      <c r="AZ1020">
        <v>9999</v>
      </c>
      <c r="BA1020">
        <v>2</v>
      </c>
      <c r="BB1020">
        <v>2014</v>
      </c>
      <c r="BC1020">
        <v>0</v>
      </c>
      <c r="BD1020">
        <v>9999</v>
      </c>
      <c r="BE1020">
        <v>2014</v>
      </c>
      <c r="BF1020">
        <v>1</v>
      </c>
      <c r="BG1020">
        <v>0</v>
      </c>
      <c r="BH1020">
        <v>0</v>
      </c>
      <c r="BI1020">
        <v>1</v>
      </c>
      <c r="BO1020">
        <v>0</v>
      </c>
      <c r="BP1020">
        <v>0</v>
      </c>
      <c r="BQ1020">
        <v>0</v>
      </c>
      <c r="BR1020">
        <v>0</v>
      </c>
      <c r="BS1020">
        <v>0</v>
      </c>
      <c r="BT1020">
        <v>0</v>
      </c>
      <c r="BU1020">
        <v>0</v>
      </c>
      <c r="BV1020">
        <v>0</v>
      </c>
      <c r="BW1020">
        <v>0</v>
      </c>
      <c r="BX1020">
        <v>0</v>
      </c>
    </row>
    <row r="1021" spans="1:76" x14ac:dyDescent="0.25">
      <c r="A1021">
        <v>102</v>
      </c>
      <c r="B1021" t="s">
        <v>146</v>
      </c>
      <c r="C1021">
        <v>2016</v>
      </c>
      <c r="D1021" t="s">
        <v>582</v>
      </c>
      <c r="E1021">
        <v>0</v>
      </c>
      <c r="F1021">
        <v>1</v>
      </c>
      <c r="G1021">
        <v>475</v>
      </c>
      <c r="H1021">
        <v>0.37728355837966643</v>
      </c>
      <c r="I1021">
        <v>245</v>
      </c>
      <c r="J1021">
        <v>0</v>
      </c>
      <c r="N1021">
        <v>0</v>
      </c>
      <c r="U1021">
        <v>0</v>
      </c>
      <c r="V1021" t="s">
        <v>726</v>
      </c>
      <c r="W1021" t="s">
        <v>726</v>
      </c>
      <c r="X1021" t="s">
        <v>726</v>
      </c>
      <c r="Y1021">
        <v>0</v>
      </c>
      <c r="Z1021" t="s">
        <v>726</v>
      </c>
      <c r="AA1021" t="s">
        <v>726</v>
      </c>
      <c r="AB1021" t="s">
        <v>726</v>
      </c>
      <c r="AC1021" t="s">
        <v>726</v>
      </c>
      <c r="AD1021" t="s">
        <v>726</v>
      </c>
      <c r="AE1021" t="s">
        <v>726</v>
      </c>
      <c r="AF1021" t="s">
        <v>726</v>
      </c>
      <c r="AG1021" t="s">
        <v>726</v>
      </c>
      <c r="AH1021" t="s">
        <v>726</v>
      </c>
      <c r="AI1021" t="s">
        <v>726</v>
      </c>
      <c r="AJ1021" t="s">
        <v>726</v>
      </c>
      <c r="AK1021" t="s">
        <v>726</v>
      </c>
      <c r="AL1021" t="s">
        <v>726</v>
      </c>
      <c r="AM1021">
        <v>71</v>
      </c>
      <c r="AN1021" t="s">
        <v>726</v>
      </c>
      <c r="AO1021" t="s">
        <v>726</v>
      </c>
      <c r="AP1021" t="s">
        <v>726</v>
      </c>
      <c r="AQ1021" t="s">
        <v>726</v>
      </c>
      <c r="AR1021" t="s">
        <v>726</v>
      </c>
      <c r="AS1021" t="s">
        <v>726</v>
      </c>
      <c r="AT1021" t="s">
        <v>726</v>
      </c>
      <c r="AU1021">
        <v>9999</v>
      </c>
      <c r="AV1021">
        <v>0</v>
      </c>
      <c r="AW1021">
        <v>0</v>
      </c>
      <c r="AX1021">
        <v>9999</v>
      </c>
      <c r="AY1021">
        <v>0</v>
      </c>
      <c r="AZ1021">
        <v>9999</v>
      </c>
      <c r="BA1021">
        <v>2</v>
      </c>
      <c r="BB1021">
        <v>2014</v>
      </c>
      <c r="BC1021">
        <v>0</v>
      </c>
      <c r="BD1021">
        <v>9999</v>
      </c>
      <c r="BE1021">
        <v>2014</v>
      </c>
      <c r="BF1021">
        <v>1</v>
      </c>
      <c r="BG1021">
        <v>0</v>
      </c>
      <c r="BH1021">
        <v>0</v>
      </c>
      <c r="BI1021">
        <v>1</v>
      </c>
      <c r="BO1021">
        <v>0</v>
      </c>
      <c r="BP1021">
        <v>0</v>
      </c>
      <c r="BQ1021">
        <v>0</v>
      </c>
      <c r="BR1021">
        <v>0</v>
      </c>
      <c r="BS1021">
        <v>0</v>
      </c>
      <c r="BT1021">
        <v>0</v>
      </c>
      <c r="BU1021">
        <v>0</v>
      </c>
      <c r="BV1021">
        <v>0</v>
      </c>
      <c r="BW1021">
        <v>0</v>
      </c>
      <c r="BX1021">
        <v>0</v>
      </c>
    </row>
    <row r="1022" spans="1:76" x14ac:dyDescent="0.25">
      <c r="A1022">
        <v>103</v>
      </c>
      <c r="B1022" t="s">
        <v>147</v>
      </c>
      <c r="C1022">
        <v>2007</v>
      </c>
      <c r="D1022" t="s">
        <v>582</v>
      </c>
      <c r="E1022">
        <v>0</v>
      </c>
      <c r="F1022">
        <v>1</v>
      </c>
      <c r="G1022">
        <v>22615</v>
      </c>
      <c r="H1022">
        <v>1.8180721922984162</v>
      </c>
      <c r="I1022">
        <v>6121</v>
      </c>
      <c r="J1022">
        <v>1</v>
      </c>
      <c r="K1022">
        <v>3157</v>
      </c>
      <c r="L1022">
        <v>0.25379853685987619</v>
      </c>
      <c r="M1022">
        <v>833</v>
      </c>
      <c r="N1022">
        <v>2</v>
      </c>
      <c r="O1022">
        <v>6026</v>
      </c>
      <c r="P1022">
        <v>0.48444408714526893</v>
      </c>
      <c r="Q1022">
        <v>55</v>
      </c>
      <c r="R1022">
        <v>40118</v>
      </c>
      <c r="U1022">
        <v>1</v>
      </c>
      <c r="V1022">
        <v>1833</v>
      </c>
      <c r="W1022">
        <v>218260</v>
      </c>
      <c r="X1022">
        <v>49327</v>
      </c>
      <c r="Y1022">
        <v>1</v>
      </c>
      <c r="Z1022">
        <v>1</v>
      </c>
      <c r="AA1022" t="s">
        <v>822</v>
      </c>
      <c r="AB1022">
        <v>313344</v>
      </c>
      <c r="AC1022" t="s">
        <v>726</v>
      </c>
      <c r="AD1022">
        <v>12851</v>
      </c>
      <c r="AE1022" t="s">
        <v>726</v>
      </c>
      <c r="AF1022" t="s">
        <v>726</v>
      </c>
      <c r="AG1022" t="s">
        <v>726</v>
      </c>
      <c r="AH1022" t="s">
        <v>726</v>
      </c>
      <c r="AI1022">
        <v>3489</v>
      </c>
      <c r="AJ1022">
        <v>2092</v>
      </c>
      <c r="AK1022">
        <v>46</v>
      </c>
      <c r="AL1022">
        <v>969</v>
      </c>
      <c r="AM1022" t="s">
        <v>726</v>
      </c>
      <c r="AN1022">
        <v>4904</v>
      </c>
      <c r="AO1022">
        <v>18</v>
      </c>
      <c r="AP1022" t="s">
        <v>726</v>
      </c>
      <c r="AQ1022" t="s">
        <v>726</v>
      </c>
      <c r="AR1022" t="s">
        <v>726</v>
      </c>
      <c r="AS1022" t="s">
        <v>726</v>
      </c>
      <c r="AT1022" t="s">
        <v>726</v>
      </c>
      <c r="AU1022">
        <v>2008</v>
      </c>
      <c r="AV1022">
        <v>1</v>
      </c>
      <c r="AW1022">
        <v>1</v>
      </c>
      <c r="AX1022">
        <v>2008</v>
      </c>
      <c r="AY1022">
        <v>1</v>
      </c>
      <c r="AZ1022">
        <v>9999</v>
      </c>
      <c r="BA1022">
        <v>2</v>
      </c>
      <c r="BB1022">
        <v>2009</v>
      </c>
      <c r="BC1022">
        <v>2</v>
      </c>
      <c r="BD1022">
        <v>2008</v>
      </c>
      <c r="BE1022">
        <v>2008</v>
      </c>
      <c r="BF1022">
        <v>0</v>
      </c>
      <c r="BG1022">
        <v>0</v>
      </c>
      <c r="BH1022">
        <v>0</v>
      </c>
      <c r="BI1022">
        <v>0</v>
      </c>
      <c r="BO1022">
        <v>0</v>
      </c>
      <c r="BP1022">
        <v>0</v>
      </c>
      <c r="BQ1022">
        <v>0</v>
      </c>
      <c r="BR1022">
        <v>0</v>
      </c>
      <c r="BS1022">
        <v>0</v>
      </c>
      <c r="BT1022">
        <v>0</v>
      </c>
      <c r="BU1022">
        <v>0</v>
      </c>
      <c r="BV1022">
        <v>0</v>
      </c>
      <c r="BW1022">
        <v>0</v>
      </c>
      <c r="BX1022">
        <v>0</v>
      </c>
    </row>
    <row r="1023" spans="1:76" x14ac:dyDescent="0.25">
      <c r="A1023">
        <v>103</v>
      </c>
      <c r="B1023" t="s">
        <v>147</v>
      </c>
      <c r="C1023">
        <v>2008</v>
      </c>
      <c r="D1023" t="s">
        <v>582</v>
      </c>
      <c r="E1023">
        <v>0</v>
      </c>
      <c r="F1023">
        <v>1</v>
      </c>
      <c r="G1023">
        <v>22615</v>
      </c>
      <c r="H1023">
        <v>1.8180721922984162</v>
      </c>
      <c r="I1023">
        <v>6121</v>
      </c>
      <c r="J1023">
        <v>1</v>
      </c>
      <c r="K1023">
        <v>3157</v>
      </c>
      <c r="L1023">
        <v>0.25379853685987619</v>
      </c>
      <c r="M1023">
        <v>833</v>
      </c>
      <c r="N1023">
        <v>2</v>
      </c>
      <c r="O1023">
        <v>6026</v>
      </c>
      <c r="P1023">
        <v>0.48444408714526893</v>
      </c>
      <c r="Q1023">
        <v>55</v>
      </c>
      <c r="R1023">
        <v>40118</v>
      </c>
      <c r="U1023">
        <v>1</v>
      </c>
      <c r="V1023">
        <v>1833</v>
      </c>
      <c r="W1023">
        <v>218260</v>
      </c>
      <c r="X1023">
        <v>49327</v>
      </c>
      <c r="Y1023">
        <v>1</v>
      </c>
      <c r="Z1023">
        <v>1</v>
      </c>
      <c r="AA1023" t="s">
        <v>822</v>
      </c>
      <c r="AB1023">
        <v>313344</v>
      </c>
      <c r="AC1023">
        <v>1.3</v>
      </c>
      <c r="AD1023">
        <v>13401</v>
      </c>
      <c r="AE1023">
        <v>0</v>
      </c>
      <c r="AF1023">
        <v>0.65</v>
      </c>
      <c r="AG1023" t="s">
        <v>726</v>
      </c>
      <c r="AH1023" t="s">
        <v>726</v>
      </c>
      <c r="AI1023">
        <v>3681</v>
      </c>
      <c r="AJ1023">
        <v>513</v>
      </c>
      <c r="AK1023">
        <v>46</v>
      </c>
      <c r="AL1023">
        <v>44</v>
      </c>
      <c r="AM1023" t="s">
        <v>726</v>
      </c>
      <c r="AN1023">
        <v>3159</v>
      </c>
      <c r="AO1023">
        <v>20</v>
      </c>
      <c r="AP1023" t="s">
        <v>726</v>
      </c>
      <c r="AQ1023" t="s">
        <v>726</v>
      </c>
      <c r="AR1023" t="s">
        <v>726</v>
      </c>
      <c r="AS1023" t="s">
        <v>726</v>
      </c>
      <c r="AT1023" t="s">
        <v>726</v>
      </c>
      <c r="AU1023">
        <v>2008</v>
      </c>
      <c r="AV1023">
        <v>1</v>
      </c>
      <c r="AW1023">
        <v>1</v>
      </c>
      <c r="AX1023">
        <v>2008</v>
      </c>
      <c r="AY1023">
        <v>1</v>
      </c>
      <c r="AZ1023">
        <v>9999</v>
      </c>
      <c r="BA1023">
        <v>2</v>
      </c>
      <c r="BB1023">
        <v>2009</v>
      </c>
      <c r="BC1023">
        <v>2</v>
      </c>
      <c r="BD1023">
        <v>2008</v>
      </c>
      <c r="BE1023">
        <v>2008</v>
      </c>
      <c r="BF1023">
        <v>0</v>
      </c>
      <c r="BG1023">
        <v>1</v>
      </c>
      <c r="BH1023">
        <v>0</v>
      </c>
      <c r="BI1023">
        <v>1</v>
      </c>
      <c r="BO1023">
        <v>0</v>
      </c>
      <c r="BP1023">
        <v>0</v>
      </c>
      <c r="BQ1023">
        <v>0</v>
      </c>
      <c r="BR1023">
        <v>24</v>
      </c>
      <c r="BS1023">
        <v>256</v>
      </c>
      <c r="BT1023">
        <v>1303</v>
      </c>
      <c r="BU1023">
        <v>26</v>
      </c>
      <c r="BV1023">
        <v>0</v>
      </c>
      <c r="BW1023">
        <v>0</v>
      </c>
      <c r="BX1023">
        <v>0</v>
      </c>
    </row>
    <row r="1024" spans="1:76" x14ac:dyDescent="0.25">
      <c r="A1024">
        <v>103</v>
      </c>
      <c r="B1024" t="s">
        <v>147</v>
      </c>
      <c r="C1024">
        <v>2009</v>
      </c>
      <c r="D1024" t="s">
        <v>582</v>
      </c>
      <c r="E1024">
        <v>0</v>
      </c>
      <c r="F1024">
        <v>1</v>
      </c>
      <c r="G1024">
        <v>22615</v>
      </c>
      <c r="H1024">
        <v>1.8180721922984162</v>
      </c>
      <c r="I1024">
        <v>6121</v>
      </c>
      <c r="J1024">
        <v>1</v>
      </c>
      <c r="K1024">
        <v>3157</v>
      </c>
      <c r="L1024">
        <v>0.25379853685987619</v>
      </c>
      <c r="M1024">
        <v>833</v>
      </c>
      <c r="N1024">
        <v>2</v>
      </c>
      <c r="O1024">
        <v>6026</v>
      </c>
      <c r="P1024">
        <v>0.48444408714526893</v>
      </c>
      <c r="Q1024">
        <v>55</v>
      </c>
      <c r="R1024">
        <v>40118</v>
      </c>
      <c r="U1024">
        <v>1</v>
      </c>
      <c r="V1024">
        <v>1833</v>
      </c>
      <c r="W1024">
        <v>218260</v>
      </c>
      <c r="X1024">
        <v>49327</v>
      </c>
      <c r="Y1024">
        <v>1</v>
      </c>
      <c r="Z1024">
        <v>1</v>
      </c>
      <c r="AA1024" t="s">
        <v>822</v>
      </c>
      <c r="AB1024">
        <v>313344</v>
      </c>
      <c r="AC1024">
        <v>0.9</v>
      </c>
      <c r="AD1024">
        <v>12345</v>
      </c>
      <c r="AE1024">
        <v>0</v>
      </c>
      <c r="AF1024">
        <v>0.45</v>
      </c>
      <c r="AG1024" t="s">
        <v>726</v>
      </c>
      <c r="AH1024" t="s">
        <v>726</v>
      </c>
      <c r="AI1024">
        <v>2900</v>
      </c>
      <c r="AJ1024">
        <v>-1135</v>
      </c>
      <c r="AK1024">
        <v>21</v>
      </c>
      <c r="AL1024">
        <v>45</v>
      </c>
      <c r="AM1024" t="s">
        <v>726</v>
      </c>
      <c r="AN1024">
        <v>2862</v>
      </c>
      <c r="AO1024">
        <v>12</v>
      </c>
      <c r="AP1024" t="s">
        <v>726</v>
      </c>
      <c r="AQ1024" t="s">
        <v>726</v>
      </c>
      <c r="AR1024" t="s">
        <v>726</v>
      </c>
      <c r="AS1024" t="s">
        <v>726</v>
      </c>
      <c r="AT1024" t="s">
        <v>726</v>
      </c>
      <c r="AU1024">
        <v>2008</v>
      </c>
      <c r="AV1024">
        <v>1</v>
      </c>
      <c r="AW1024">
        <v>1</v>
      </c>
      <c r="AX1024">
        <v>2008</v>
      </c>
      <c r="AY1024">
        <v>1</v>
      </c>
      <c r="AZ1024">
        <v>9999</v>
      </c>
      <c r="BA1024">
        <v>2</v>
      </c>
      <c r="BB1024">
        <v>2009</v>
      </c>
      <c r="BC1024">
        <v>2</v>
      </c>
      <c r="BD1024">
        <v>2008</v>
      </c>
      <c r="BE1024">
        <v>2008</v>
      </c>
      <c r="BF1024">
        <v>1</v>
      </c>
      <c r="BG1024">
        <v>1</v>
      </c>
      <c r="BH1024">
        <v>0</v>
      </c>
      <c r="BI1024">
        <v>1</v>
      </c>
      <c r="BO1024">
        <v>0</v>
      </c>
      <c r="BP1024">
        <v>0</v>
      </c>
      <c r="BQ1024">
        <v>0</v>
      </c>
      <c r="BR1024">
        <v>170</v>
      </c>
      <c r="BS1024">
        <v>1848</v>
      </c>
      <c r="BT1024">
        <v>9053</v>
      </c>
      <c r="BU1024">
        <v>121</v>
      </c>
      <c r="BV1024">
        <v>14</v>
      </c>
      <c r="BW1024">
        <v>110</v>
      </c>
      <c r="BX1024">
        <v>113</v>
      </c>
    </row>
    <row r="1025" spans="1:76" x14ac:dyDescent="0.25">
      <c r="A1025">
        <v>103</v>
      </c>
      <c r="B1025" t="s">
        <v>147</v>
      </c>
      <c r="C1025">
        <v>2010</v>
      </c>
      <c r="D1025" t="s">
        <v>582</v>
      </c>
      <c r="E1025">
        <v>0</v>
      </c>
      <c r="F1025">
        <v>1</v>
      </c>
      <c r="G1025">
        <v>22615</v>
      </c>
      <c r="H1025">
        <v>1.8180721922984162</v>
      </c>
      <c r="I1025">
        <v>6121</v>
      </c>
      <c r="J1025">
        <v>1</v>
      </c>
      <c r="K1025">
        <v>3157</v>
      </c>
      <c r="L1025">
        <v>0.25379853685987619</v>
      </c>
      <c r="M1025">
        <v>833</v>
      </c>
      <c r="N1025">
        <v>2</v>
      </c>
      <c r="O1025">
        <v>6026</v>
      </c>
      <c r="P1025">
        <v>0.48444408714526893</v>
      </c>
      <c r="Q1025">
        <v>55</v>
      </c>
      <c r="R1025">
        <v>40118</v>
      </c>
      <c r="U1025">
        <v>1</v>
      </c>
      <c r="V1025">
        <v>1833</v>
      </c>
      <c r="W1025">
        <v>218260</v>
      </c>
      <c r="X1025">
        <v>49327</v>
      </c>
      <c r="Y1025">
        <v>1</v>
      </c>
      <c r="Z1025">
        <v>1</v>
      </c>
      <c r="AA1025" t="s">
        <v>822</v>
      </c>
      <c r="AB1025">
        <v>313344</v>
      </c>
      <c r="AC1025">
        <v>4.3</v>
      </c>
      <c r="AD1025">
        <v>11729</v>
      </c>
      <c r="AE1025">
        <v>0</v>
      </c>
      <c r="AF1025">
        <v>2.15</v>
      </c>
      <c r="AG1025" t="s">
        <v>726</v>
      </c>
      <c r="AH1025" t="s">
        <v>726</v>
      </c>
      <c r="AI1025">
        <v>3200</v>
      </c>
      <c r="AJ1025" t="s">
        <v>726</v>
      </c>
      <c r="AK1025">
        <v>4</v>
      </c>
      <c r="AL1025">
        <v>53</v>
      </c>
      <c r="AM1025">
        <v>2500</v>
      </c>
      <c r="AN1025">
        <v>2677</v>
      </c>
      <c r="AO1025">
        <v>24</v>
      </c>
      <c r="AP1025" t="s">
        <v>726</v>
      </c>
      <c r="AQ1025" t="s">
        <v>726</v>
      </c>
      <c r="AR1025" t="s">
        <v>726</v>
      </c>
      <c r="AS1025" t="s">
        <v>726</v>
      </c>
      <c r="AT1025" t="s">
        <v>726</v>
      </c>
      <c r="AU1025">
        <v>2008</v>
      </c>
      <c r="AV1025">
        <v>1</v>
      </c>
      <c r="AW1025">
        <v>1</v>
      </c>
      <c r="AX1025">
        <v>2008</v>
      </c>
      <c r="AY1025">
        <v>1</v>
      </c>
      <c r="AZ1025">
        <v>9999</v>
      </c>
      <c r="BA1025">
        <v>2</v>
      </c>
      <c r="BB1025">
        <v>2009</v>
      </c>
      <c r="BC1025">
        <v>2</v>
      </c>
      <c r="BD1025">
        <v>2008</v>
      </c>
      <c r="BE1025">
        <v>2008</v>
      </c>
      <c r="BF1025">
        <v>1</v>
      </c>
      <c r="BG1025">
        <v>1</v>
      </c>
      <c r="BH1025">
        <v>0</v>
      </c>
      <c r="BI1025">
        <v>1</v>
      </c>
      <c r="BO1025">
        <v>0</v>
      </c>
      <c r="BP1025">
        <v>0</v>
      </c>
      <c r="BQ1025">
        <v>0</v>
      </c>
      <c r="BR1025">
        <v>1150</v>
      </c>
      <c r="BS1025">
        <v>6450</v>
      </c>
      <c r="BT1025">
        <v>59047</v>
      </c>
      <c r="BU1025">
        <v>4235</v>
      </c>
      <c r="BV1025">
        <v>15</v>
      </c>
      <c r="BW1025">
        <v>570</v>
      </c>
      <c r="BX1025">
        <v>133</v>
      </c>
    </row>
    <row r="1026" spans="1:76" x14ac:dyDescent="0.25">
      <c r="A1026">
        <v>103</v>
      </c>
      <c r="B1026" t="s">
        <v>147</v>
      </c>
      <c r="C1026">
        <v>2011</v>
      </c>
      <c r="D1026" t="s">
        <v>582</v>
      </c>
      <c r="E1026">
        <v>0</v>
      </c>
      <c r="F1026">
        <v>1</v>
      </c>
      <c r="G1026">
        <v>22615</v>
      </c>
      <c r="H1026">
        <v>1.8180721922984162</v>
      </c>
      <c r="I1026">
        <v>6121</v>
      </c>
      <c r="J1026">
        <v>1</v>
      </c>
      <c r="K1026">
        <v>3157</v>
      </c>
      <c r="L1026">
        <v>0.25379853685987619</v>
      </c>
      <c r="M1026">
        <v>833</v>
      </c>
      <c r="N1026">
        <v>2</v>
      </c>
      <c r="O1026">
        <v>6026</v>
      </c>
      <c r="P1026">
        <v>0.48444408714526893</v>
      </c>
      <c r="Q1026">
        <v>55</v>
      </c>
      <c r="R1026">
        <v>40118</v>
      </c>
      <c r="U1026">
        <v>1</v>
      </c>
      <c r="V1026">
        <v>1833</v>
      </c>
      <c r="W1026">
        <v>218260</v>
      </c>
      <c r="X1026">
        <v>49327</v>
      </c>
      <c r="Y1026">
        <v>1</v>
      </c>
      <c r="Z1026">
        <v>1</v>
      </c>
      <c r="AA1026" t="s">
        <v>822</v>
      </c>
      <c r="AB1026">
        <v>313344</v>
      </c>
      <c r="AC1026">
        <v>4.8</v>
      </c>
      <c r="AD1026">
        <v>12439</v>
      </c>
      <c r="AE1026">
        <v>0</v>
      </c>
      <c r="AF1026">
        <v>2.4</v>
      </c>
      <c r="AG1026" t="s">
        <v>726</v>
      </c>
      <c r="AH1026" t="s">
        <v>726</v>
      </c>
      <c r="AI1026">
        <v>3520</v>
      </c>
      <c r="AJ1026">
        <v>613</v>
      </c>
      <c r="AK1026">
        <v>-9</v>
      </c>
      <c r="AL1026">
        <v>46</v>
      </c>
      <c r="AM1026">
        <v>550</v>
      </c>
      <c r="AN1026">
        <v>50002</v>
      </c>
      <c r="AO1026">
        <v>10</v>
      </c>
      <c r="AP1026" t="s">
        <v>726</v>
      </c>
      <c r="AQ1026" t="s">
        <v>726</v>
      </c>
      <c r="AR1026" t="s">
        <v>726</v>
      </c>
      <c r="AS1026" t="s">
        <v>726</v>
      </c>
      <c r="AT1026" t="s">
        <v>726</v>
      </c>
      <c r="AU1026">
        <v>2008</v>
      </c>
      <c r="AV1026">
        <v>1</v>
      </c>
      <c r="AW1026">
        <v>1</v>
      </c>
      <c r="AX1026">
        <v>2008</v>
      </c>
      <c r="AY1026">
        <v>1</v>
      </c>
      <c r="AZ1026">
        <v>9999</v>
      </c>
      <c r="BA1026">
        <v>2</v>
      </c>
      <c r="BB1026">
        <v>2009</v>
      </c>
      <c r="BC1026">
        <v>2</v>
      </c>
      <c r="BD1026">
        <v>2008</v>
      </c>
      <c r="BE1026">
        <v>2008</v>
      </c>
      <c r="BF1026">
        <v>1</v>
      </c>
      <c r="BG1026">
        <v>1</v>
      </c>
      <c r="BH1026">
        <v>0</v>
      </c>
      <c r="BI1026">
        <v>1</v>
      </c>
      <c r="BO1026">
        <v>0</v>
      </c>
      <c r="BP1026">
        <v>0</v>
      </c>
      <c r="BQ1026">
        <v>0</v>
      </c>
      <c r="BR1026">
        <v>55</v>
      </c>
      <c r="BS1026">
        <v>785</v>
      </c>
      <c r="BT1026">
        <v>5643</v>
      </c>
      <c r="BU1026">
        <v>362</v>
      </c>
      <c r="BV1026">
        <v>3</v>
      </c>
      <c r="BW1026">
        <v>55</v>
      </c>
      <c r="BX1026">
        <v>2161</v>
      </c>
    </row>
    <row r="1027" spans="1:76" x14ac:dyDescent="0.25">
      <c r="A1027">
        <v>103</v>
      </c>
      <c r="B1027" t="s">
        <v>147</v>
      </c>
      <c r="C1027">
        <v>2012</v>
      </c>
      <c r="D1027" t="s">
        <v>582</v>
      </c>
      <c r="E1027">
        <v>0</v>
      </c>
      <c r="F1027">
        <v>1</v>
      </c>
      <c r="G1027">
        <v>22615</v>
      </c>
      <c r="H1027">
        <v>1.8180721922984162</v>
      </c>
      <c r="I1027">
        <v>6121</v>
      </c>
      <c r="J1027">
        <v>1</v>
      </c>
      <c r="K1027">
        <v>3157</v>
      </c>
      <c r="L1027">
        <v>0.25379853685987619</v>
      </c>
      <c r="M1027">
        <v>833</v>
      </c>
      <c r="N1027">
        <v>2</v>
      </c>
      <c r="O1027">
        <v>6026</v>
      </c>
      <c r="P1027">
        <v>0.48444408714526893</v>
      </c>
      <c r="Q1027">
        <v>55</v>
      </c>
      <c r="R1027">
        <v>40118</v>
      </c>
      <c r="U1027">
        <v>1</v>
      </c>
      <c r="V1027">
        <v>1833</v>
      </c>
      <c r="W1027">
        <v>218260</v>
      </c>
      <c r="X1027">
        <v>49327</v>
      </c>
      <c r="Y1027">
        <v>1</v>
      </c>
      <c r="Z1027">
        <v>1</v>
      </c>
      <c r="AA1027" t="s">
        <v>822</v>
      </c>
      <c r="AB1027">
        <v>313344</v>
      </c>
      <c r="AC1027">
        <v>1.6</v>
      </c>
      <c r="AD1027">
        <v>12763</v>
      </c>
      <c r="AE1027">
        <v>0</v>
      </c>
      <c r="AF1027">
        <v>0.8</v>
      </c>
      <c r="AG1027" t="s">
        <v>726</v>
      </c>
      <c r="AH1027" t="s">
        <v>726</v>
      </c>
      <c r="AI1027" t="s">
        <v>726</v>
      </c>
      <c r="AJ1027">
        <v>306</v>
      </c>
      <c r="AK1027">
        <v>0</v>
      </c>
      <c r="AL1027">
        <v>46</v>
      </c>
      <c r="AM1027" t="s">
        <v>726</v>
      </c>
      <c r="AN1027">
        <v>53337</v>
      </c>
      <c r="AO1027">
        <v>9</v>
      </c>
      <c r="AP1027" t="s">
        <v>726</v>
      </c>
      <c r="AQ1027" t="s">
        <v>726</v>
      </c>
      <c r="AR1027" t="s">
        <v>726</v>
      </c>
      <c r="AS1027" t="s">
        <v>726</v>
      </c>
      <c r="AT1027" t="s">
        <v>726</v>
      </c>
      <c r="AU1027">
        <v>2008</v>
      </c>
      <c r="AV1027">
        <v>1</v>
      </c>
      <c r="AW1027">
        <v>1</v>
      </c>
      <c r="AX1027">
        <v>2008</v>
      </c>
      <c r="AY1027">
        <v>1</v>
      </c>
      <c r="AZ1027">
        <v>9999</v>
      </c>
      <c r="BA1027">
        <v>2</v>
      </c>
      <c r="BB1027">
        <v>2009</v>
      </c>
      <c r="BC1027">
        <v>2</v>
      </c>
      <c r="BD1027">
        <v>2008</v>
      </c>
      <c r="BE1027">
        <v>2008</v>
      </c>
      <c r="BF1027">
        <v>1</v>
      </c>
      <c r="BG1027">
        <v>1</v>
      </c>
      <c r="BH1027">
        <v>0</v>
      </c>
      <c r="BI1027">
        <v>1</v>
      </c>
      <c r="BO1027">
        <v>0</v>
      </c>
      <c r="BP1027">
        <v>0</v>
      </c>
      <c r="BQ1027">
        <v>0</v>
      </c>
      <c r="BR1027">
        <v>892</v>
      </c>
      <c r="BS1027">
        <v>12018</v>
      </c>
      <c r="BT1027">
        <v>328056</v>
      </c>
      <c r="BU1027">
        <v>32964</v>
      </c>
      <c r="BV1027">
        <v>45</v>
      </c>
      <c r="BW1027">
        <v>820</v>
      </c>
      <c r="BX1027">
        <v>1819</v>
      </c>
    </row>
    <row r="1028" spans="1:76" x14ac:dyDescent="0.25">
      <c r="A1028">
        <v>103</v>
      </c>
      <c r="B1028" t="s">
        <v>147</v>
      </c>
      <c r="C1028">
        <v>2013</v>
      </c>
      <c r="D1028" t="s">
        <v>582</v>
      </c>
      <c r="E1028">
        <v>0</v>
      </c>
      <c r="F1028">
        <v>1</v>
      </c>
      <c r="G1028">
        <v>22615</v>
      </c>
      <c r="H1028">
        <v>1.8180721922984162</v>
      </c>
      <c r="I1028">
        <v>6121</v>
      </c>
      <c r="J1028">
        <v>1</v>
      </c>
      <c r="K1028">
        <v>3157</v>
      </c>
      <c r="L1028">
        <v>0.25379853685987619</v>
      </c>
      <c r="M1028">
        <v>833</v>
      </c>
      <c r="N1028">
        <v>2</v>
      </c>
      <c r="O1028">
        <v>6026</v>
      </c>
      <c r="P1028">
        <v>0.48444408714526893</v>
      </c>
      <c r="Q1028">
        <v>55</v>
      </c>
      <c r="R1028">
        <v>40118</v>
      </c>
      <c r="U1028">
        <v>1</v>
      </c>
      <c r="V1028">
        <v>1833</v>
      </c>
      <c r="W1028">
        <v>218260</v>
      </c>
      <c r="X1028">
        <v>49327</v>
      </c>
      <c r="Y1028">
        <v>1</v>
      </c>
      <c r="Z1028">
        <v>1</v>
      </c>
      <c r="AA1028" t="s">
        <v>822</v>
      </c>
      <c r="AB1028">
        <v>313344</v>
      </c>
      <c r="AC1028">
        <v>1.8</v>
      </c>
      <c r="AD1028">
        <v>12648</v>
      </c>
      <c r="AE1028">
        <v>0</v>
      </c>
      <c r="AF1028">
        <v>0.9</v>
      </c>
      <c r="AG1028" t="s">
        <v>726</v>
      </c>
      <c r="AH1028" t="s">
        <v>726</v>
      </c>
      <c r="AI1028">
        <v>4000</v>
      </c>
      <c r="AJ1028" t="s">
        <v>726</v>
      </c>
      <c r="AK1028">
        <v>6</v>
      </c>
      <c r="AL1028">
        <v>46</v>
      </c>
      <c r="AM1028">
        <v>621</v>
      </c>
      <c r="AN1028">
        <v>35560</v>
      </c>
      <c r="AO1028">
        <v>13</v>
      </c>
      <c r="AP1028" t="s">
        <v>726</v>
      </c>
      <c r="AQ1028" t="s">
        <v>726</v>
      </c>
      <c r="AR1028" t="s">
        <v>726</v>
      </c>
      <c r="AS1028" t="s">
        <v>726</v>
      </c>
      <c r="AT1028" t="s">
        <v>726</v>
      </c>
      <c r="AU1028">
        <v>2008</v>
      </c>
      <c r="AV1028">
        <v>1</v>
      </c>
      <c r="AW1028">
        <v>1</v>
      </c>
      <c r="AX1028">
        <v>2008</v>
      </c>
      <c r="AY1028">
        <v>1</v>
      </c>
      <c r="AZ1028">
        <v>9999</v>
      </c>
      <c r="BA1028">
        <v>2</v>
      </c>
      <c r="BB1028">
        <v>2009</v>
      </c>
      <c r="BC1028">
        <v>2</v>
      </c>
      <c r="BD1028">
        <v>2008</v>
      </c>
      <c r="BE1028">
        <v>2008</v>
      </c>
      <c r="BF1028">
        <v>1</v>
      </c>
      <c r="BG1028">
        <v>1</v>
      </c>
      <c r="BH1028">
        <v>0</v>
      </c>
      <c r="BI1028">
        <v>1</v>
      </c>
      <c r="BO1028">
        <v>0</v>
      </c>
      <c r="BP1028">
        <v>0</v>
      </c>
      <c r="BQ1028">
        <v>0</v>
      </c>
      <c r="BR1028">
        <v>585</v>
      </c>
      <c r="BS1028">
        <v>17389</v>
      </c>
      <c r="BT1028">
        <v>590501</v>
      </c>
      <c r="BU1028">
        <v>47825</v>
      </c>
      <c r="BV1028">
        <v>42</v>
      </c>
      <c r="BW1028">
        <v>573</v>
      </c>
      <c r="BX1028">
        <v>864</v>
      </c>
    </row>
    <row r="1029" spans="1:76" x14ac:dyDescent="0.25">
      <c r="A1029">
        <v>103</v>
      </c>
      <c r="B1029" t="s">
        <v>147</v>
      </c>
      <c r="C1029">
        <v>2014</v>
      </c>
      <c r="D1029" t="s">
        <v>582</v>
      </c>
      <c r="E1029">
        <v>0</v>
      </c>
      <c r="F1029">
        <v>1</v>
      </c>
      <c r="G1029">
        <v>22615</v>
      </c>
      <c r="H1029">
        <v>1.8180721922984162</v>
      </c>
      <c r="I1029">
        <v>6121</v>
      </c>
      <c r="J1029">
        <v>1</v>
      </c>
      <c r="K1029">
        <v>3157</v>
      </c>
      <c r="L1029">
        <v>0.25379853685987619</v>
      </c>
      <c r="M1029">
        <v>833</v>
      </c>
      <c r="N1029">
        <v>2</v>
      </c>
      <c r="O1029">
        <v>6026</v>
      </c>
      <c r="P1029">
        <v>0.48444408714526893</v>
      </c>
      <c r="Q1029">
        <v>55</v>
      </c>
      <c r="R1029">
        <v>40118</v>
      </c>
      <c r="U1029">
        <v>1</v>
      </c>
      <c r="V1029">
        <v>1833</v>
      </c>
      <c r="W1029">
        <v>218260</v>
      </c>
      <c r="X1029">
        <v>49327</v>
      </c>
      <c r="Y1029">
        <v>1</v>
      </c>
      <c r="Z1029">
        <v>1</v>
      </c>
      <c r="AA1029" t="s">
        <v>822</v>
      </c>
      <c r="AB1029">
        <v>313344</v>
      </c>
      <c r="AC1029">
        <v>1</v>
      </c>
      <c r="AD1029">
        <v>13071</v>
      </c>
      <c r="AE1029">
        <v>0</v>
      </c>
      <c r="AF1029">
        <v>0.5</v>
      </c>
      <c r="AG1029" t="s">
        <v>726</v>
      </c>
      <c r="AH1029" t="s">
        <v>726</v>
      </c>
      <c r="AI1029">
        <v>4300</v>
      </c>
      <c r="AJ1029">
        <v>264</v>
      </c>
      <c r="AK1029">
        <v>3</v>
      </c>
      <c r="AL1029" t="s">
        <v>726</v>
      </c>
      <c r="AM1029">
        <v>969</v>
      </c>
      <c r="AN1029">
        <v>105103</v>
      </c>
      <c r="AO1029">
        <v>15</v>
      </c>
      <c r="AP1029">
        <v>9</v>
      </c>
      <c r="AQ1029">
        <v>24</v>
      </c>
      <c r="AR1029">
        <v>20</v>
      </c>
      <c r="AS1029">
        <v>31</v>
      </c>
      <c r="AT1029" t="s">
        <v>726</v>
      </c>
      <c r="AU1029">
        <v>2008</v>
      </c>
      <c r="AV1029">
        <v>1</v>
      </c>
      <c r="AW1029">
        <v>1</v>
      </c>
      <c r="AX1029">
        <v>2008</v>
      </c>
      <c r="AY1029">
        <v>1</v>
      </c>
      <c r="AZ1029">
        <v>9999</v>
      </c>
      <c r="BA1029">
        <v>2</v>
      </c>
      <c r="BB1029">
        <v>2009</v>
      </c>
      <c r="BC1029">
        <v>2</v>
      </c>
      <c r="BD1029">
        <v>2008</v>
      </c>
      <c r="BE1029">
        <v>2008</v>
      </c>
      <c r="BF1029">
        <v>1</v>
      </c>
      <c r="BG1029">
        <v>1</v>
      </c>
      <c r="BH1029">
        <v>0</v>
      </c>
      <c r="BI1029">
        <v>1</v>
      </c>
      <c r="BO1029">
        <v>0</v>
      </c>
      <c r="BP1029">
        <v>0</v>
      </c>
      <c r="BQ1029">
        <v>0</v>
      </c>
      <c r="BR1029">
        <v>418</v>
      </c>
      <c r="BS1029">
        <v>4937</v>
      </c>
      <c r="BT1029">
        <v>205806</v>
      </c>
      <c r="BU1029">
        <v>16460</v>
      </c>
      <c r="BV1029">
        <v>141</v>
      </c>
      <c r="BW1029">
        <v>1090</v>
      </c>
      <c r="BX1029">
        <v>675</v>
      </c>
    </row>
    <row r="1030" spans="1:76" x14ac:dyDescent="0.25">
      <c r="A1030">
        <v>103</v>
      </c>
      <c r="B1030" t="s">
        <v>147</v>
      </c>
      <c r="C1030">
        <v>2015</v>
      </c>
      <c r="D1030" t="s">
        <v>582</v>
      </c>
      <c r="E1030">
        <v>0</v>
      </c>
      <c r="F1030">
        <v>1</v>
      </c>
      <c r="G1030">
        <v>22615</v>
      </c>
      <c r="H1030">
        <v>1.8180721922984162</v>
      </c>
      <c r="I1030">
        <v>6121</v>
      </c>
      <c r="J1030">
        <v>1</v>
      </c>
      <c r="K1030">
        <v>3157</v>
      </c>
      <c r="L1030">
        <v>0.25379853685987619</v>
      </c>
      <c r="M1030">
        <v>833</v>
      </c>
      <c r="N1030">
        <v>2</v>
      </c>
      <c r="O1030">
        <v>6026</v>
      </c>
      <c r="P1030">
        <v>0.48444408714526893</v>
      </c>
      <c r="Q1030">
        <v>55</v>
      </c>
      <c r="R1030">
        <v>40118</v>
      </c>
      <c r="U1030">
        <v>1</v>
      </c>
      <c r="V1030">
        <v>1833</v>
      </c>
      <c r="W1030">
        <v>218260</v>
      </c>
      <c r="X1030">
        <v>49327</v>
      </c>
      <c r="Y1030">
        <v>1</v>
      </c>
      <c r="Z1030">
        <v>1</v>
      </c>
      <c r="AA1030" t="s">
        <v>822</v>
      </c>
      <c r="AB1030">
        <v>313344</v>
      </c>
      <c r="AC1030">
        <v>5.4</v>
      </c>
      <c r="AD1030">
        <v>13648</v>
      </c>
      <c r="AE1030">
        <v>0</v>
      </c>
      <c r="AF1030">
        <v>2.7</v>
      </c>
      <c r="AG1030" t="s">
        <v>726</v>
      </c>
      <c r="AH1030" t="s">
        <v>726</v>
      </c>
      <c r="AI1030" t="s">
        <v>726</v>
      </c>
      <c r="AJ1030">
        <v>584</v>
      </c>
      <c r="AK1030">
        <v>5</v>
      </c>
      <c r="AL1030">
        <v>46</v>
      </c>
      <c r="AM1030">
        <v>44</v>
      </c>
      <c r="AN1030">
        <v>6</v>
      </c>
      <c r="AO1030">
        <v>4904</v>
      </c>
      <c r="AP1030">
        <v>13</v>
      </c>
      <c r="AQ1030">
        <v>10</v>
      </c>
      <c r="AR1030">
        <v>12</v>
      </c>
      <c r="AS1030">
        <v>18</v>
      </c>
      <c r="AT1030">
        <v>417</v>
      </c>
      <c r="AU1030">
        <v>2008</v>
      </c>
      <c r="AV1030">
        <v>1</v>
      </c>
      <c r="AW1030">
        <v>1</v>
      </c>
      <c r="AX1030">
        <v>2008</v>
      </c>
      <c r="AY1030">
        <v>1</v>
      </c>
      <c r="AZ1030">
        <v>9999</v>
      </c>
      <c r="BA1030">
        <v>2</v>
      </c>
      <c r="BB1030">
        <v>2009</v>
      </c>
      <c r="BC1030">
        <v>2</v>
      </c>
      <c r="BD1030">
        <v>2008</v>
      </c>
      <c r="BE1030">
        <v>2008</v>
      </c>
      <c r="BF1030">
        <v>1</v>
      </c>
      <c r="BG1030">
        <v>1</v>
      </c>
      <c r="BH1030">
        <v>0</v>
      </c>
      <c r="BI1030">
        <v>1</v>
      </c>
      <c r="BO1030">
        <v>1713</v>
      </c>
      <c r="BP1030">
        <v>4438</v>
      </c>
      <c r="BQ1030">
        <v>3176</v>
      </c>
      <c r="BR1030">
        <v>215</v>
      </c>
      <c r="BS1030">
        <v>2218</v>
      </c>
      <c r="BT1030">
        <v>82226</v>
      </c>
      <c r="BU1030">
        <v>9894</v>
      </c>
      <c r="BV1030">
        <v>101</v>
      </c>
      <c r="BW1030">
        <v>699</v>
      </c>
      <c r="BX1030">
        <v>390</v>
      </c>
    </row>
    <row r="1031" spans="1:76" x14ac:dyDescent="0.25">
      <c r="A1031">
        <v>103</v>
      </c>
      <c r="B1031" t="s">
        <v>147</v>
      </c>
      <c r="C1031">
        <v>2016</v>
      </c>
      <c r="D1031" t="s">
        <v>582</v>
      </c>
      <c r="E1031">
        <v>0</v>
      </c>
      <c r="F1031">
        <v>1</v>
      </c>
      <c r="G1031">
        <v>22615</v>
      </c>
      <c r="H1031">
        <v>1.8180721922984162</v>
      </c>
      <c r="I1031">
        <v>6121</v>
      </c>
      <c r="J1031">
        <v>1</v>
      </c>
      <c r="K1031">
        <v>3157</v>
      </c>
      <c r="L1031">
        <v>0.25379853685987619</v>
      </c>
      <c r="M1031">
        <v>833</v>
      </c>
      <c r="N1031">
        <v>2</v>
      </c>
      <c r="O1031">
        <v>6026</v>
      </c>
      <c r="P1031">
        <v>0.48444408714526893</v>
      </c>
      <c r="Q1031">
        <v>55</v>
      </c>
      <c r="R1031">
        <v>40118</v>
      </c>
      <c r="U1031">
        <v>1</v>
      </c>
      <c r="V1031">
        <v>1833</v>
      </c>
      <c r="W1031">
        <v>218260</v>
      </c>
      <c r="X1031">
        <v>49327</v>
      </c>
      <c r="Y1031">
        <v>1</v>
      </c>
      <c r="Z1031">
        <v>1</v>
      </c>
      <c r="AA1031" t="s">
        <v>822</v>
      </c>
      <c r="AB1031">
        <v>313344</v>
      </c>
      <c r="AC1031" t="s">
        <v>726</v>
      </c>
      <c r="AD1031" t="s">
        <v>726</v>
      </c>
      <c r="AE1031" t="s">
        <v>726</v>
      </c>
      <c r="AF1031" t="s">
        <v>726</v>
      </c>
      <c r="AG1031" t="s">
        <v>726</v>
      </c>
      <c r="AH1031" t="s">
        <v>726</v>
      </c>
      <c r="AI1031" t="s">
        <v>726</v>
      </c>
      <c r="AJ1031" t="s">
        <v>726</v>
      </c>
      <c r="AK1031" t="s">
        <v>726</v>
      </c>
      <c r="AL1031" t="s">
        <v>726</v>
      </c>
      <c r="AM1031">
        <v>45</v>
      </c>
      <c r="AN1031" t="s">
        <v>726</v>
      </c>
      <c r="AO1031" t="s">
        <v>726</v>
      </c>
      <c r="AP1031" t="s">
        <v>726</v>
      </c>
      <c r="AQ1031" t="s">
        <v>726</v>
      </c>
      <c r="AR1031" t="s">
        <v>726</v>
      </c>
      <c r="AS1031" t="s">
        <v>726</v>
      </c>
      <c r="AT1031">
        <v>383</v>
      </c>
      <c r="AU1031">
        <v>2008</v>
      </c>
      <c r="AV1031">
        <v>1</v>
      </c>
      <c r="AW1031">
        <v>1</v>
      </c>
      <c r="AX1031">
        <v>2008</v>
      </c>
      <c r="AY1031">
        <v>1</v>
      </c>
      <c r="AZ1031">
        <v>9999</v>
      </c>
      <c r="BA1031">
        <v>2</v>
      </c>
      <c r="BB1031">
        <v>2009</v>
      </c>
      <c r="BC1031">
        <v>2</v>
      </c>
      <c r="BD1031">
        <v>2008</v>
      </c>
      <c r="BE1031">
        <v>2008</v>
      </c>
      <c r="BF1031">
        <v>1</v>
      </c>
      <c r="BG1031">
        <v>1</v>
      </c>
      <c r="BH1031">
        <v>0</v>
      </c>
      <c r="BI1031">
        <v>1</v>
      </c>
      <c r="BO1031">
        <v>1503</v>
      </c>
      <c r="BP1031">
        <v>5061</v>
      </c>
      <c r="BQ1031">
        <v>3206</v>
      </c>
      <c r="BR1031">
        <v>32</v>
      </c>
      <c r="BS1031">
        <v>256</v>
      </c>
      <c r="BT1031">
        <v>5454</v>
      </c>
      <c r="BU1031">
        <v>517</v>
      </c>
      <c r="BV1031">
        <v>10</v>
      </c>
      <c r="BW1031">
        <v>64</v>
      </c>
      <c r="BX1031">
        <v>138</v>
      </c>
    </row>
    <row r="1032" spans="1:76" x14ac:dyDescent="0.25">
      <c r="A1032">
        <v>104</v>
      </c>
      <c r="B1032" t="s">
        <v>148</v>
      </c>
      <c r="C1032">
        <v>2007</v>
      </c>
      <c r="D1032" t="s">
        <v>582</v>
      </c>
      <c r="E1032">
        <v>0</v>
      </c>
      <c r="F1032">
        <v>1</v>
      </c>
      <c r="G1032">
        <v>13347</v>
      </c>
      <c r="H1032">
        <v>4.0323262839879153</v>
      </c>
      <c r="I1032">
        <v>3532</v>
      </c>
      <c r="J1032">
        <v>0</v>
      </c>
      <c r="N1032">
        <v>0</v>
      </c>
      <c r="U1032">
        <v>1</v>
      </c>
      <c r="V1032">
        <v>364</v>
      </c>
      <c r="W1032">
        <v>16537</v>
      </c>
      <c r="X1032">
        <v>17142</v>
      </c>
      <c r="Y1032">
        <v>1</v>
      </c>
      <c r="Z1032">
        <v>1</v>
      </c>
      <c r="AA1032" t="s">
        <v>823</v>
      </c>
      <c r="AB1032">
        <v>122630</v>
      </c>
      <c r="AC1032" t="s">
        <v>726</v>
      </c>
      <c r="AD1032">
        <v>3419</v>
      </c>
      <c r="AE1032" t="s">
        <v>726</v>
      </c>
      <c r="AF1032" t="s">
        <v>726</v>
      </c>
      <c r="AG1032" t="s">
        <v>726</v>
      </c>
      <c r="AH1032" t="s">
        <v>726</v>
      </c>
      <c r="AI1032">
        <v>8000</v>
      </c>
      <c r="AJ1032">
        <v>15</v>
      </c>
      <c r="AK1032" t="s">
        <v>726</v>
      </c>
      <c r="AL1032" t="s">
        <v>726</v>
      </c>
      <c r="AM1032" t="s">
        <v>726</v>
      </c>
      <c r="AN1032">
        <v>10463</v>
      </c>
      <c r="AO1032">
        <v>2</v>
      </c>
      <c r="AP1032" t="s">
        <v>726</v>
      </c>
      <c r="AQ1032" t="s">
        <v>726</v>
      </c>
      <c r="AR1032" t="s">
        <v>726</v>
      </c>
      <c r="AS1032" t="s">
        <v>726</v>
      </c>
      <c r="AT1032" t="s">
        <v>726</v>
      </c>
      <c r="AU1032">
        <v>2011</v>
      </c>
      <c r="AV1032">
        <v>0</v>
      </c>
      <c r="AW1032">
        <v>1</v>
      </c>
      <c r="AX1032">
        <v>9999</v>
      </c>
      <c r="AY1032">
        <v>1</v>
      </c>
      <c r="AZ1032">
        <v>9999</v>
      </c>
      <c r="BA1032">
        <v>2</v>
      </c>
      <c r="BB1032">
        <v>2011</v>
      </c>
      <c r="BC1032">
        <v>1</v>
      </c>
      <c r="BD1032">
        <v>9999</v>
      </c>
      <c r="BE1032">
        <v>2011</v>
      </c>
      <c r="BF1032">
        <v>0</v>
      </c>
      <c r="BG1032">
        <v>0</v>
      </c>
      <c r="BH1032">
        <v>0</v>
      </c>
      <c r="BI1032">
        <v>0</v>
      </c>
      <c r="BO1032">
        <v>0</v>
      </c>
      <c r="BP1032">
        <v>0</v>
      </c>
      <c r="BQ1032">
        <v>0</v>
      </c>
      <c r="BR1032">
        <v>0</v>
      </c>
      <c r="BS1032">
        <v>0</v>
      </c>
      <c r="BT1032">
        <v>0</v>
      </c>
      <c r="BU1032">
        <v>0</v>
      </c>
      <c r="BV1032">
        <v>0</v>
      </c>
      <c r="BW1032">
        <v>0</v>
      </c>
      <c r="BX1032">
        <v>0</v>
      </c>
    </row>
    <row r="1033" spans="1:76" x14ac:dyDescent="0.25">
      <c r="A1033">
        <v>104</v>
      </c>
      <c r="B1033" t="s">
        <v>148</v>
      </c>
      <c r="C1033">
        <v>2008</v>
      </c>
      <c r="D1033" t="s">
        <v>582</v>
      </c>
      <c r="E1033">
        <v>0</v>
      </c>
      <c r="F1033">
        <v>1</v>
      </c>
      <c r="G1033">
        <v>13347</v>
      </c>
      <c r="H1033">
        <v>4.0323262839879153</v>
      </c>
      <c r="I1033">
        <v>3532</v>
      </c>
      <c r="J1033">
        <v>0</v>
      </c>
      <c r="N1033">
        <v>0</v>
      </c>
      <c r="U1033">
        <v>1</v>
      </c>
      <c r="V1033">
        <v>364</v>
      </c>
      <c r="W1033">
        <v>16537</v>
      </c>
      <c r="X1033">
        <v>17142</v>
      </c>
      <c r="Y1033">
        <v>1</v>
      </c>
      <c r="Z1033">
        <v>1</v>
      </c>
      <c r="AA1033" t="s">
        <v>823</v>
      </c>
      <c r="AB1033">
        <v>122630</v>
      </c>
      <c r="AC1033">
        <v>7.4</v>
      </c>
      <c r="AD1033">
        <v>3368</v>
      </c>
      <c r="AE1033">
        <v>0</v>
      </c>
      <c r="AF1033">
        <v>3.7</v>
      </c>
      <c r="AG1033" t="s">
        <v>726</v>
      </c>
      <c r="AH1033" t="s">
        <v>726</v>
      </c>
      <c r="AI1033">
        <v>8100</v>
      </c>
      <c r="AJ1033">
        <v>-50</v>
      </c>
      <c r="AK1033" t="s">
        <v>726</v>
      </c>
      <c r="AL1033">
        <v>38</v>
      </c>
      <c r="AM1033" t="s">
        <v>726</v>
      </c>
      <c r="AN1033">
        <v>7336</v>
      </c>
      <c r="AO1033">
        <v>2</v>
      </c>
      <c r="AP1033" t="s">
        <v>726</v>
      </c>
      <c r="AQ1033" t="s">
        <v>726</v>
      </c>
      <c r="AR1033" t="s">
        <v>726</v>
      </c>
      <c r="AS1033" t="s">
        <v>726</v>
      </c>
      <c r="AT1033" t="s">
        <v>726</v>
      </c>
      <c r="AU1033">
        <v>2011</v>
      </c>
      <c r="AV1033">
        <v>0</v>
      </c>
      <c r="AW1033">
        <v>1</v>
      </c>
      <c r="AX1033">
        <v>9999</v>
      </c>
      <c r="AY1033">
        <v>1</v>
      </c>
      <c r="AZ1033">
        <v>9999</v>
      </c>
      <c r="BA1033">
        <v>2</v>
      </c>
      <c r="BB1033">
        <v>2011</v>
      </c>
      <c r="BC1033">
        <v>1</v>
      </c>
      <c r="BD1033">
        <v>9999</v>
      </c>
      <c r="BE1033">
        <v>2011</v>
      </c>
      <c r="BF1033">
        <v>0</v>
      </c>
      <c r="BG1033">
        <v>0</v>
      </c>
      <c r="BH1033">
        <v>0</v>
      </c>
      <c r="BI1033">
        <v>0</v>
      </c>
      <c r="BO1033">
        <v>0</v>
      </c>
      <c r="BP1033">
        <v>0</v>
      </c>
      <c r="BQ1033">
        <v>0</v>
      </c>
      <c r="BR1033">
        <v>0</v>
      </c>
      <c r="BS1033">
        <v>0</v>
      </c>
      <c r="BT1033">
        <v>0</v>
      </c>
      <c r="BU1033">
        <v>0</v>
      </c>
      <c r="BV1033">
        <v>0</v>
      </c>
      <c r="BW1033">
        <v>0</v>
      </c>
      <c r="BX1033">
        <v>0</v>
      </c>
    </row>
    <row r="1034" spans="1:76" x14ac:dyDescent="0.25">
      <c r="A1034">
        <v>104</v>
      </c>
      <c r="B1034" t="s">
        <v>148</v>
      </c>
      <c r="C1034">
        <v>2009</v>
      </c>
      <c r="D1034" t="s">
        <v>582</v>
      </c>
      <c r="E1034">
        <v>0</v>
      </c>
      <c r="F1034">
        <v>1</v>
      </c>
      <c r="G1034">
        <v>13347</v>
      </c>
      <c r="H1034">
        <v>4.0323262839879153</v>
      </c>
      <c r="I1034">
        <v>3532</v>
      </c>
      <c r="J1034">
        <v>0</v>
      </c>
      <c r="N1034">
        <v>0</v>
      </c>
      <c r="U1034">
        <v>1</v>
      </c>
      <c r="V1034">
        <v>364</v>
      </c>
      <c r="W1034">
        <v>16537</v>
      </c>
      <c r="X1034">
        <v>17142</v>
      </c>
      <c r="Y1034">
        <v>1</v>
      </c>
      <c r="Z1034">
        <v>1</v>
      </c>
      <c r="AA1034" t="s">
        <v>823</v>
      </c>
      <c r="AB1034">
        <v>122630</v>
      </c>
      <c r="AC1034">
        <v>2</v>
      </c>
      <c r="AD1034">
        <v>3368</v>
      </c>
      <c r="AE1034">
        <v>0</v>
      </c>
      <c r="AF1034">
        <v>1</v>
      </c>
      <c r="AG1034" t="s">
        <v>726</v>
      </c>
      <c r="AH1034" t="s">
        <v>726</v>
      </c>
      <c r="AI1034">
        <v>8400</v>
      </c>
      <c r="AJ1034">
        <v>-14</v>
      </c>
      <c r="AK1034">
        <v>0</v>
      </c>
      <c r="AL1034">
        <v>39</v>
      </c>
      <c r="AM1034" t="s">
        <v>726</v>
      </c>
      <c r="AN1034">
        <v>3609</v>
      </c>
      <c r="AO1034">
        <v>2</v>
      </c>
      <c r="AP1034" t="s">
        <v>726</v>
      </c>
      <c r="AQ1034" t="s">
        <v>726</v>
      </c>
      <c r="AR1034" t="s">
        <v>726</v>
      </c>
      <c r="AS1034" t="s">
        <v>726</v>
      </c>
      <c r="AT1034" t="s">
        <v>726</v>
      </c>
      <c r="AU1034">
        <v>2011</v>
      </c>
      <c r="AV1034">
        <v>0</v>
      </c>
      <c r="AW1034">
        <v>1</v>
      </c>
      <c r="AX1034">
        <v>9999</v>
      </c>
      <c r="AY1034">
        <v>1</v>
      </c>
      <c r="AZ1034">
        <v>9999</v>
      </c>
      <c r="BA1034">
        <v>2</v>
      </c>
      <c r="BB1034">
        <v>2011</v>
      </c>
      <c r="BC1034">
        <v>1</v>
      </c>
      <c r="BD1034">
        <v>9999</v>
      </c>
      <c r="BE1034">
        <v>2011</v>
      </c>
      <c r="BF1034">
        <v>0</v>
      </c>
      <c r="BG1034">
        <v>0</v>
      </c>
      <c r="BH1034">
        <v>0</v>
      </c>
      <c r="BI1034">
        <v>0</v>
      </c>
      <c r="BO1034">
        <v>0</v>
      </c>
      <c r="BP1034">
        <v>0</v>
      </c>
      <c r="BQ1034">
        <v>0</v>
      </c>
      <c r="BR1034">
        <v>0</v>
      </c>
      <c r="BS1034">
        <v>0</v>
      </c>
      <c r="BT1034">
        <v>0</v>
      </c>
      <c r="BU1034">
        <v>0</v>
      </c>
      <c r="BV1034">
        <v>0</v>
      </c>
      <c r="BW1034">
        <v>0</v>
      </c>
      <c r="BX1034">
        <v>0</v>
      </c>
    </row>
    <row r="1035" spans="1:76" x14ac:dyDescent="0.25">
      <c r="A1035">
        <v>104</v>
      </c>
      <c r="B1035" t="s">
        <v>148</v>
      </c>
      <c r="C1035">
        <v>2010</v>
      </c>
      <c r="D1035" t="s">
        <v>582</v>
      </c>
      <c r="E1035">
        <v>0</v>
      </c>
      <c r="F1035">
        <v>1</v>
      </c>
      <c r="G1035">
        <v>13347</v>
      </c>
      <c r="H1035">
        <v>4.0323262839879153</v>
      </c>
      <c r="I1035">
        <v>3532</v>
      </c>
      <c r="J1035">
        <v>0</v>
      </c>
      <c r="N1035">
        <v>0</v>
      </c>
      <c r="U1035">
        <v>1</v>
      </c>
      <c r="V1035">
        <v>364</v>
      </c>
      <c r="W1035">
        <v>16537</v>
      </c>
      <c r="X1035">
        <v>17142</v>
      </c>
      <c r="Y1035">
        <v>1</v>
      </c>
      <c r="Z1035">
        <v>1</v>
      </c>
      <c r="AA1035" t="s">
        <v>823</v>
      </c>
      <c r="AB1035">
        <v>122630</v>
      </c>
      <c r="AC1035">
        <v>1.8</v>
      </c>
      <c r="AD1035">
        <v>3310</v>
      </c>
      <c r="AE1035">
        <v>0</v>
      </c>
      <c r="AF1035">
        <v>0.9</v>
      </c>
      <c r="AG1035" t="s">
        <v>726</v>
      </c>
      <c r="AH1035" t="s">
        <v>726</v>
      </c>
      <c r="AI1035" t="s">
        <v>726</v>
      </c>
      <c r="AJ1035">
        <v>-33</v>
      </c>
      <c r="AK1035">
        <v>-1</v>
      </c>
      <c r="AL1035">
        <v>39</v>
      </c>
      <c r="AM1035" t="s">
        <v>726</v>
      </c>
      <c r="AN1035">
        <v>6032</v>
      </c>
      <c r="AO1035">
        <v>2</v>
      </c>
      <c r="AP1035" t="s">
        <v>726</v>
      </c>
      <c r="AQ1035" t="s">
        <v>726</v>
      </c>
      <c r="AR1035" t="s">
        <v>726</v>
      </c>
      <c r="AS1035" t="s">
        <v>726</v>
      </c>
      <c r="AT1035" t="s">
        <v>726</v>
      </c>
      <c r="AU1035">
        <v>2011</v>
      </c>
      <c r="AV1035">
        <v>0</v>
      </c>
      <c r="AW1035">
        <v>1</v>
      </c>
      <c r="AX1035">
        <v>9999</v>
      </c>
      <c r="AY1035">
        <v>1</v>
      </c>
      <c r="AZ1035">
        <v>9999</v>
      </c>
      <c r="BA1035">
        <v>2</v>
      </c>
      <c r="BB1035">
        <v>2011</v>
      </c>
      <c r="BC1035">
        <v>1</v>
      </c>
      <c r="BD1035">
        <v>9999</v>
      </c>
      <c r="BE1035">
        <v>2011</v>
      </c>
      <c r="BF1035">
        <v>0</v>
      </c>
      <c r="BG1035">
        <v>0</v>
      </c>
      <c r="BH1035">
        <v>0</v>
      </c>
      <c r="BI1035">
        <v>0</v>
      </c>
      <c r="BO1035">
        <v>0</v>
      </c>
      <c r="BP1035">
        <v>0</v>
      </c>
      <c r="BQ1035">
        <v>0</v>
      </c>
      <c r="BR1035">
        <v>0</v>
      </c>
      <c r="BS1035">
        <v>0</v>
      </c>
      <c r="BT1035">
        <v>0</v>
      </c>
      <c r="BU1035">
        <v>0</v>
      </c>
      <c r="BV1035">
        <v>0</v>
      </c>
      <c r="BW1035">
        <v>0</v>
      </c>
      <c r="BX1035">
        <v>0</v>
      </c>
    </row>
    <row r="1036" spans="1:76" x14ac:dyDescent="0.25">
      <c r="A1036">
        <v>104</v>
      </c>
      <c r="B1036" t="s">
        <v>148</v>
      </c>
      <c r="C1036">
        <v>2011</v>
      </c>
      <c r="D1036" t="s">
        <v>582</v>
      </c>
      <c r="E1036">
        <v>0</v>
      </c>
      <c r="F1036">
        <v>1</v>
      </c>
      <c r="G1036">
        <v>13347</v>
      </c>
      <c r="H1036">
        <v>4.0323262839879153</v>
      </c>
      <c r="I1036">
        <v>3532</v>
      </c>
      <c r="J1036">
        <v>0</v>
      </c>
      <c r="N1036">
        <v>0</v>
      </c>
      <c r="U1036">
        <v>1</v>
      </c>
      <c r="V1036">
        <v>364</v>
      </c>
      <c r="W1036">
        <v>16537</v>
      </c>
      <c r="X1036">
        <v>17142</v>
      </c>
      <c r="Y1036">
        <v>1</v>
      </c>
      <c r="Z1036">
        <v>1</v>
      </c>
      <c r="AA1036" t="s">
        <v>823</v>
      </c>
      <c r="AB1036">
        <v>122630</v>
      </c>
      <c r="AC1036">
        <v>3.1</v>
      </c>
      <c r="AD1036">
        <v>3310</v>
      </c>
      <c r="AE1036">
        <v>0</v>
      </c>
      <c r="AF1036">
        <v>1.55</v>
      </c>
      <c r="AG1036" t="s">
        <v>726</v>
      </c>
      <c r="AH1036" t="s">
        <v>726</v>
      </c>
      <c r="AI1036" t="s">
        <v>726</v>
      </c>
      <c r="AJ1036" t="s">
        <v>726</v>
      </c>
      <c r="AK1036">
        <v>0</v>
      </c>
      <c r="AL1036">
        <v>39</v>
      </c>
      <c r="AM1036" t="s">
        <v>726</v>
      </c>
      <c r="AN1036" t="s">
        <v>726</v>
      </c>
      <c r="AO1036" t="s">
        <v>726</v>
      </c>
      <c r="AP1036" t="s">
        <v>726</v>
      </c>
      <c r="AQ1036" t="s">
        <v>726</v>
      </c>
      <c r="AR1036" t="s">
        <v>726</v>
      </c>
      <c r="AS1036" t="s">
        <v>726</v>
      </c>
      <c r="AT1036" t="s">
        <v>726</v>
      </c>
      <c r="AU1036">
        <v>2011</v>
      </c>
      <c r="AV1036">
        <v>0</v>
      </c>
      <c r="AW1036">
        <v>1</v>
      </c>
      <c r="AX1036">
        <v>9999</v>
      </c>
      <c r="AY1036">
        <v>1</v>
      </c>
      <c r="AZ1036">
        <v>9999</v>
      </c>
      <c r="BA1036">
        <v>2</v>
      </c>
      <c r="BB1036">
        <v>2011</v>
      </c>
      <c r="BC1036">
        <v>1</v>
      </c>
      <c r="BD1036">
        <v>9999</v>
      </c>
      <c r="BE1036">
        <v>2011</v>
      </c>
      <c r="BF1036">
        <v>1</v>
      </c>
      <c r="BG1036">
        <v>0</v>
      </c>
      <c r="BH1036">
        <v>0</v>
      </c>
      <c r="BI1036">
        <v>1</v>
      </c>
      <c r="BO1036">
        <v>0</v>
      </c>
      <c r="BP1036">
        <v>0</v>
      </c>
      <c r="BQ1036">
        <v>0</v>
      </c>
      <c r="BR1036">
        <v>0</v>
      </c>
      <c r="BS1036">
        <v>0</v>
      </c>
      <c r="BT1036">
        <v>0</v>
      </c>
      <c r="BU1036">
        <v>0</v>
      </c>
      <c r="BV1036">
        <v>0</v>
      </c>
      <c r="BW1036">
        <v>0</v>
      </c>
      <c r="BX1036">
        <v>0</v>
      </c>
    </row>
    <row r="1037" spans="1:76" x14ac:dyDescent="0.25">
      <c r="A1037">
        <v>104</v>
      </c>
      <c r="B1037" t="s">
        <v>148</v>
      </c>
      <c r="C1037">
        <v>2012</v>
      </c>
      <c r="D1037" t="s">
        <v>582</v>
      </c>
      <c r="E1037">
        <v>0</v>
      </c>
      <c r="F1037">
        <v>1</v>
      </c>
      <c r="G1037">
        <v>13347</v>
      </c>
      <c r="H1037">
        <v>4.0323262839879153</v>
      </c>
      <c r="I1037">
        <v>3532</v>
      </c>
      <c r="J1037">
        <v>0</v>
      </c>
      <c r="N1037">
        <v>0</v>
      </c>
      <c r="U1037">
        <v>1</v>
      </c>
      <c r="V1037">
        <v>364</v>
      </c>
      <c r="W1037">
        <v>16537</v>
      </c>
      <c r="X1037">
        <v>17142</v>
      </c>
      <c r="Y1037">
        <v>1</v>
      </c>
      <c r="Z1037">
        <v>1</v>
      </c>
      <c r="AA1037" t="s">
        <v>823</v>
      </c>
      <c r="AB1037">
        <v>122630</v>
      </c>
      <c r="AC1037">
        <v>0</v>
      </c>
      <c r="AD1037" t="s">
        <v>726</v>
      </c>
      <c r="AE1037">
        <v>0</v>
      </c>
      <c r="AF1037">
        <v>0</v>
      </c>
      <c r="AG1037" t="s">
        <v>726</v>
      </c>
      <c r="AH1037" t="s">
        <v>726</v>
      </c>
      <c r="AI1037" t="s">
        <v>726</v>
      </c>
      <c r="AJ1037" t="s">
        <v>726</v>
      </c>
      <c r="AK1037">
        <v>-1</v>
      </c>
      <c r="AL1037" t="s">
        <v>726</v>
      </c>
      <c r="AM1037" t="s">
        <v>726</v>
      </c>
      <c r="AN1037" t="s">
        <v>726</v>
      </c>
      <c r="AO1037" t="s">
        <v>726</v>
      </c>
      <c r="AP1037" t="s">
        <v>726</v>
      </c>
      <c r="AQ1037" t="s">
        <v>726</v>
      </c>
      <c r="AR1037" t="s">
        <v>726</v>
      </c>
      <c r="AS1037" t="s">
        <v>726</v>
      </c>
      <c r="AT1037" t="s">
        <v>726</v>
      </c>
      <c r="AU1037">
        <v>2011</v>
      </c>
      <c r="AV1037">
        <v>0</v>
      </c>
      <c r="AW1037">
        <v>1</v>
      </c>
      <c r="AX1037">
        <v>9999</v>
      </c>
      <c r="AY1037">
        <v>1</v>
      </c>
      <c r="AZ1037">
        <v>9999</v>
      </c>
      <c r="BA1037">
        <v>2</v>
      </c>
      <c r="BB1037">
        <v>2011</v>
      </c>
      <c r="BC1037">
        <v>1</v>
      </c>
      <c r="BD1037">
        <v>9999</v>
      </c>
      <c r="BE1037">
        <v>2011</v>
      </c>
      <c r="BF1037">
        <v>1</v>
      </c>
      <c r="BG1037">
        <v>0</v>
      </c>
      <c r="BH1037">
        <v>0</v>
      </c>
      <c r="BI1037">
        <v>1</v>
      </c>
      <c r="BO1037">
        <v>0</v>
      </c>
      <c r="BP1037">
        <v>0</v>
      </c>
      <c r="BQ1037">
        <v>0</v>
      </c>
      <c r="BR1037">
        <v>0</v>
      </c>
      <c r="BS1037">
        <v>0</v>
      </c>
      <c r="BT1037">
        <v>0</v>
      </c>
      <c r="BU1037">
        <v>0</v>
      </c>
      <c r="BV1037">
        <v>0</v>
      </c>
      <c r="BW1037">
        <v>0</v>
      </c>
      <c r="BX1037">
        <v>0</v>
      </c>
    </row>
    <row r="1038" spans="1:76" x14ac:dyDescent="0.25">
      <c r="A1038">
        <v>104</v>
      </c>
      <c r="B1038" t="s">
        <v>148</v>
      </c>
      <c r="C1038">
        <v>2013</v>
      </c>
      <c r="D1038" t="s">
        <v>582</v>
      </c>
      <c r="E1038">
        <v>0</v>
      </c>
      <c r="F1038">
        <v>1</v>
      </c>
      <c r="G1038">
        <v>13347</v>
      </c>
      <c r="H1038">
        <v>4.0323262839879153</v>
      </c>
      <c r="I1038">
        <v>3532</v>
      </c>
      <c r="J1038">
        <v>0</v>
      </c>
      <c r="N1038">
        <v>0</v>
      </c>
      <c r="U1038">
        <v>1</v>
      </c>
      <c r="V1038">
        <v>364</v>
      </c>
      <c r="W1038">
        <v>16537</v>
      </c>
      <c r="X1038">
        <v>17142</v>
      </c>
      <c r="Y1038">
        <v>1</v>
      </c>
      <c r="Z1038">
        <v>1</v>
      </c>
      <c r="AA1038" t="s">
        <v>823</v>
      </c>
      <c r="AB1038">
        <v>122630</v>
      </c>
      <c r="AC1038">
        <v>0</v>
      </c>
      <c r="AD1038" t="s">
        <v>726</v>
      </c>
      <c r="AE1038">
        <v>0</v>
      </c>
      <c r="AF1038">
        <v>0</v>
      </c>
      <c r="AG1038" t="s">
        <v>726</v>
      </c>
      <c r="AH1038" t="s">
        <v>726</v>
      </c>
      <c r="AI1038" t="s">
        <v>726</v>
      </c>
      <c r="AJ1038" t="s">
        <v>726</v>
      </c>
      <c r="AK1038" t="s">
        <v>726</v>
      </c>
      <c r="AL1038" t="s">
        <v>726</v>
      </c>
      <c r="AM1038" t="s">
        <v>726</v>
      </c>
      <c r="AN1038" t="s">
        <v>726</v>
      </c>
      <c r="AO1038" t="s">
        <v>726</v>
      </c>
      <c r="AP1038" t="s">
        <v>726</v>
      </c>
      <c r="AQ1038" t="s">
        <v>726</v>
      </c>
      <c r="AR1038" t="s">
        <v>726</v>
      </c>
      <c r="AS1038" t="s">
        <v>726</v>
      </c>
      <c r="AT1038" t="s">
        <v>726</v>
      </c>
      <c r="AU1038">
        <v>2011</v>
      </c>
      <c r="AV1038">
        <v>0</v>
      </c>
      <c r="AW1038">
        <v>1</v>
      </c>
      <c r="AX1038">
        <v>9999</v>
      </c>
      <c r="AY1038">
        <v>1</v>
      </c>
      <c r="AZ1038">
        <v>9999</v>
      </c>
      <c r="BA1038">
        <v>2</v>
      </c>
      <c r="BB1038">
        <v>2011</v>
      </c>
      <c r="BC1038">
        <v>1</v>
      </c>
      <c r="BD1038">
        <v>9999</v>
      </c>
      <c r="BE1038">
        <v>2011</v>
      </c>
      <c r="BF1038">
        <v>1</v>
      </c>
      <c r="BG1038">
        <v>0</v>
      </c>
      <c r="BH1038">
        <v>0</v>
      </c>
      <c r="BI1038">
        <v>1</v>
      </c>
      <c r="BO1038">
        <v>0</v>
      </c>
      <c r="BP1038">
        <v>0</v>
      </c>
      <c r="BQ1038">
        <v>0</v>
      </c>
      <c r="BR1038">
        <v>0</v>
      </c>
      <c r="BS1038">
        <v>0</v>
      </c>
      <c r="BT1038">
        <v>0</v>
      </c>
      <c r="BU1038">
        <v>0</v>
      </c>
      <c r="BV1038">
        <v>0</v>
      </c>
      <c r="BW1038">
        <v>0</v>
      </c>
      <c r="BX1038">
        <v>0</v>
      </c>
    </row>
    <row r="1039" spans="1:76" x14ac:dyDescent="0.25">
      <c r="A1039">
        <v>104</v>
      </c>
      <c r="B1039" t="s">
        <v>148</v>
      </c>
      <c r="C1039">
        <v>2014</v>
      </c>
      <c r="D1039" t="s">
        <v>582</v>
      </c>
      <c r="E1039">
        <v>0</v>
      </c>
      <c r="F1039">
        <v>1</v>
      </c>
      <c r="G1039">
        <v>13347</v>
      </c>
      <c r="H1039">
        <v>4.0323262839879153</v>
      </c>
      <c r="I1039">
        <v>3532</v>
      </c>
      <c r="J1039">
        <v>0</v>
      </c>
      <c r="N1039">
        <v>0</v>
      </c>
      <c r="U1039">
        <v>1</v>
      </c>
      <c r="V1039">
        <v>364</v>
      </c>
      <c r="W1039">
        <v>16537</v>
      </c>
      <c r="X1039">
        <v>17142</v>
      </c>
      <c r="Y1039">
        <v>1</v>
      </c>
      <c r="Z1039">
        <v>1</v>
      </c>
      <c r="AA1039" t="s">
        <v>823</v>
      </c>
      <c r="AB1039">
        <v>122630</v>
      </c>
      <c r="AC1039">
        <v>0</v>
      </c>
      <c r="AD1039" t="s">
        <v>726</v>
      </c>
      <c r="AE1039">
        <v>0</v>
      </c>
      <c r="AF1039">
        <v>0</v>
      </c>
      <c r="AG1039" t="s">
        <v>726</v>
      </c>
      <c r="AH1039" t="s">
        <v>726</v>
      </c>
      <c r="AI1039" t="s">
        <v>726</v>
      </c>
      <c r="AJ1039" t="s">
        <v>726</v>
      </c>
      <c r="AK1039" t="s">
        <v>726</v>
      </c>
      <c r="AL1039">
        <v>808</v>
      </c>
      <c r="AM1039" t="s">
        <v>726</v>
      </c>
      <c r="AN1039" t="s">
        <v>726</v>
      </c>
      <c r="AO1039" t="s">
        <v>726</v>
      </c>
      <c r="AP1039" t="s">
        <v>726</v>
      </c>
      <c r="AQ1039">
        <v>2</v>
      </c>
      <c r="AR1039">
        <v>2</v>
      </c>
      <c r="AS1039" t="s">
        <v>726</v>
      </c>
      <c r="AT1039" t="s">
        <v>726</v>
      </c>
      <c r="AU1039">
        <v>2011</v>
      </c>
      <c r="AV1039">
        <v>0</v>
      </c>
      <c r="AW1039">
        <v>1</v>
      </c>
      <c r="AX1039">
        <v>9999</v>
      </c>
      <c r="AY1039">
        <v>1</v>
      </c>
      <c r="AZ1039">
        <v>9999</v>
      </c>
      <c r="BA1039">
        <v>2</v>
      </c>
      <c r="BB1039">
        <v>2011</v>
      </c>
      <c r="BC1039">
        <v>1</v>
      </c>
      <c r="BD1039">
        <v>9999</v>
      </c>
      <c r="BE1039">
        <v>2011</v>
      </c>
      <c r="BF1039">
        <v>1</v>
      </c>
      <c r="BG1039">
        <v>0</v>
      </c>
      <c r="BH1039">
        <v>0</v>
      </c>
      <c r="BI1039">
        <v>1</v>
      </c>
      <c r="BO1039">
        <v>298</v>
      </c>
      <c r="BP1039">
        <v>165</v>
      </c>
      <c r="BQ1039">
        <v>202</v>
      </c>
      <c r="BR1039">
        <v>0</v>
      </c>
      <c r="BS1039">
        <v>0</v>
      </c>
      <c r="BT1039">
        <v>0</v>
      </c>
      <c r="BU1039">
        <v>0</v>
      </c>
      <c r="BV1039">
        <v>0</v>
      </c>
      <c r="BW1039">
        <v>0</v>
      </c>
      <c r="BX1039">
        <v>0</v>
      </c>
    </row>
    <row r="1040" spans="1:76" x14ac:dyDescent="0.25">
      <c r="A1040">
        <v>104</v>
      </c>
      <c r="B1040" t="s">
        <v>148</v>
      </c>
      <c r="C1040">
        <v>2015</v>
      </c>
      <c r="D1040" t="s">
        <v>582</v>
      </c>
      <c r="E1040">
        <v>0</v>
      </c>
      <c r="F1040">
        <v>1</v>
      </c>
      <c r="G1040">
        <v>13347</v>
      </c>
      <c r="H1040">
        <v>4.0323262839879153</v>
      </c>
      <c r="I1040">
        <v>3532</v>
      </c>
      <c r="J1040">
        <v>0</v>
      </c>
      <c r="N1040">
        <v>0</v>
      </c>
      <c r="U1040">
        <v>1</v>
      </c>
      <c r="V1040">
        <v>364</v>
      </c>
      <c r="W1040">
        <v>16537</v>
      </c>
      <c r="X1040">
        <v>17142</v>
      </c>
      <c r="Y1040">
        <v>1</v>
      </c>
      <c r="Z1040">
        <v>1</v>
      </c>
      <c r="AA1040" t="s">
        <v>823</v>
      </c>
      <c r="AB1040">
        <v>122630</v>
      </c>
      <c r="AC1040">
        <v>0</v>
      </c>
      <c r="AD1040" t="s">
        <v>726</v>
      </c>
      <c r="AE1040">
        <v>0</v>
      </c>
      <c r="AF1040">
        <v>0</v>
      </c>
      <c r="AG1040" t="s">
        <v>726</v>
      </c>
      <c r="AH1040" t="s">
        <v>726</v>
      </c>
      <c r="AI1040" t="s">
        <v>726</v>
      </c>
      <c r="AJ1040" t="s">
        <v>726</v>
      </c>
      <c r="AK1040" t="s">
        <v>726</v>
      </c>
      <c r="AL1040" t="s">
        <v>726</v>
      </c>
      <c r="AM1040">
        <v>38</v>
      </c>
      <c r="AN1040">
        <v>50</v>
      </c>
      <c r="AO1040">
        <v>10463</v>
      </c>
      <c r="AP1040" t="s">
        <v>726</v>
      </c>
      <c r="AQ1040" t="s">
        <v>726</v>
      </c>
      <c r="AR1040">
        <v>2</v>
      </c>
      <c r="AS1040">
        <v>2</v>
      </c>
      <c r="AT1040" t="s">
        <v>726</v>
      </c>
      <c r="AU1040">
        <v>2011</v>
      </c>
      <c r="AV1040">
        <v>0</v>
      </c>
      <c r="AW1040">
        <v>1</v>
      </c>
      <c r="AX1040">
        <v>9999</v>
      </c>
      <c r="AY1040">
        <v>1</v>
      </c>
      <c r="AZ1040">
        <v>9999</v>
      </c>
      <c r="BA1040">
        <v>2</v>
      </c>
      <c r="BB1040">
        <v>2011</v>
      </c>
      <c r="BC1040">
        <v>1</v>
      </c>
      <c r="BD1040">
        <v>9999</v>
      </c>
      <c r="BE1040">
        <v>2011</v>
      </c>
      <c r="BF1040">
        <v>1</v>
      </c>
      <c r="BG1040">
        <v>0</v>
      </c>
      <c r="BH1040">
        <v>0</v>
      </c>
      <c r="BI1040">
        <v>1</v>
      </c>
      <c r="BO1040">
        <v>2512</v>
      </c>
      <c r="BP1040">
        <v>3643</v>
      </c>
      <c r="BQ1040">
        <v>5086</v>
      </c>
      <c r="BR1040">
        <v>0</v>
      </c>
      <c r="BS1040">
        <v>0</v>
      </c>
      <c r="BT1040">
        <v>0</v>
      </c>
      <c r="BU1040">
        <v>0</v>
      </c>
      <c r="BV1040">
        <v>0</v>
      </c>
      <c r="BW1040">
        <v>0</v>
      </c>
      <c r="BX1040">
        <v>0</v>
      </c>
    </row>
    <row r="1041" spans="1:76" x14ac:dyDescent="0.25">
      <c r="A1041">
        <v>104</v>
      </c>
      <c r="B1041" t="s">
        <v>148</v>
      </c>
      <c r="C1041">
        <v>2016</v>
      </c>
      <c r="D1041" t="s">
        <v>582</v>
      </c>
      <c r="E1041">
        <v>0</v>
      </c>
      <c r="F1041">
        <v>1</v>
      </c>
      <c r="G1041">
        <v>13347</v>
      </c>
      <c r="H1041">
        <v>4.0323262839879153</v>
      </c>
      <c r="I1041">
        <v>3532</v>
      </c>
      <c r="J1041">
        <v>0</v>
      </c>
      <c r="N1041">
        <v>0</v>
      </c>
      <c r="U1041">
        <v>1</v>
      </c>
      <c r="V1041">
        <v>364</v>
      </c>
      <c r="W1041">
        <v>16537</v>
      </c>
      <c r="X1041">
        <v>17142</v>
      </c>
      <c r="Y1041">
        <v>1</v>
      </c>
      <c r="Z1041">
        <v>1</v>
      </c>
      <c r="AA1041" t="s">
        <v>823</v>
      </c>
      <c r="AB1041">
        <v>122630</v>
      </c>
      <c r="AC1041" t="s">
        <v>726</v>
      </c>
      <c r="AD1041" t="s">
        <v>726</v>
      </c>
      <c r="AE1041" t="s">
        <v>726</v>
      </c>
      <c r="AF1041" t="s">
        <v>726</v>
      </c>
      <c r="AG1041" t="s">
        <v>726</v>
      </c>
      <c r="AH1041" t="s">
        <v>726</v>
      </c>
      <c r="AI1041" t="s">
        <v>726</v>
      </c>
      <c r="AJ1041" t="s">
        <v>726</v>
      </c>
      <c r="AK1041" t="s">
        <v>726</v>
      </c>
      <c r="AL1041" t="s">
        <v>726</v>
      </c>
      <c r="AM1041">
        <v>39</v>
      </c>
      <c r="AN1041" t="s">
        <v>726</v>
      </c>
      <c r="AO1041" t="s">
        <v>726</v>
      </c>
      <c r="AP1041" t="s">
        <v>726</v>
      </c>
      <c r="AQ1041" t="s">
        <v>726</v>
      </c>
      <c r="AR1041" t="s">
        <v>726</v>
      </c>
      <c r="AS1041" t="s">
        <v>726</v>
      </c>
      <c r="AT1041" t="s">
        <v>726</v>
      </c>
      <c r="AU1041">
        <v>2011</v>
      </c>
      <c r="AV1041">
        <v>0</v>
      </c>
      <c r="AW1041">
        <v>1</v>
      </c>
      <c r="AX1041">
        <v>9999</v>
      </c>
      <c r="AY1041">
        <v>1</v>
      </c>
      <c r="AZ1041">
        <v>9999</v>
      </c>
      <c r="BA1041">
        <v>2</v>
      </c>
      <c r="BB1041">
        <v>2011</v>
      </c>
      <c r="BC1041">
        <v>1</v>
      </c>
      <c r="BD1041">
        <v>9999</v>
      </c>
      <c r="BE1041">
        <v>2011</v>
      </c>
      <c r="BF1041">
        <v>1</v>
      </c>
      <c r="BG1041">
        <v>0</v>
      </c>
      <c r="BH1041">
        <v>0</v>
      </c>
      <c r="BI1041">
        <v>1</v>
      </c>
      <c r="BO1041">
        <v>435</v>
      </c>
      <c r="BP1041">
        <v>440</v>
      </c>
      <c r="BQ1041">
        <v>522</v>
      </c>
      <c r="BR1041">
        <v>0</v>
      </c>
      <c r="BS1041">
        <v>0</v>
      </c>
      <c r="BT1041">
        <v>0</v>
      </c>
      <c r="BU1041">
        <v>0</v>
      </c>
      <c r="BV1041">
        <v>0</v>
      </c>
      <c r="BW1041">
        <v>0</v>
      </c>
      <c r="BX1041">
        <v>0</v>
      </c>
    </row>
    <row r="1042" spans="1:76" x14ac:dyDescent="0.25">
      <c r="A1042">
        <v>105</v>
      </c>
      <c r="B1042" t="s">
        <v>149</v>
      </c>
      <c r="C1042">
        <v>2007</v>
      </c>
      <c r="D1042" t="s">
        <v>582</v>
      </c>
      <c r="E1042">
        <v>0</v>
      </c>
      <c r="F1042">
        <v>0</v>
      </c>
      <c r="J1042">
        <v>0</v>
      </c>
      <c r="N1042">
        <v>0</v>
      </c>
      <c r="U1042">
        <v>1</v>
      </c>
      <c r="V1042">
        <v>59</v>
      </c>
      <c r="W1042">
        <v>12892</v>
      </c>
      <c r="X1042">
        <v>1793</v>
      </c>
      <c r="Y1042">
        <v>1</v>
      </c>
      <c r="Z1042">
        <v>0</v>
      </c>
      <c r="AA1042" t="s">
        <v>824</v>
      </c>
      <c r="AB1042">
        <v>5135</v>
      </c>
      <c r="AC1042" t="s">
        <v>726</v>
      </c>
      <c r="AD1042">
        <v>3283</v>
      </c>
      <c r="AE1042" t="s">
        <v>726</v>
      </c>
      <c r="AF1042" t="s">
        <v>726</v>
      </c>
      <c r="AG1042" t="s">
        <v>726</v>
      </c>
      <c r="AH1042" t="s">
        <v>726</v>
      </c>
      <c r="AI1042">
        <v>437</v>
      </c>
      <c r="AJ1042">
        <v>204</v>
      </c>
      <c r="AK1042" t="s">
        <v>726</v>
      </c>
      <c r="AL1042" t="s">
        <v>726</v>
      </c>
      <c r="AM1042" t="s">
        <v>726</v>
      </c>
      <c r="AN1042">
        <v>9339</v>
      </c>
      <c r="AO1042">
        <v>8</v>
      </c>
      <c r="AP1042" t="s">
        <v>726</v>
      </c>
      <c r="AQ1042" t="s">
        <v>726</v>
      </c>
      <c r="AR1042" t="s">
        <v>726</v>
      </c>
      <c r="AS1042" t="s">
        <v>726</v>
      </c>
      <c r="AT1042" t="s">
        <v>726</v>
      </c>
      <c r="AU1042">
        <v>2008</v>
      </c>
      <c r="AV1042">
        <v>0</v>
      </c>
      <c r="AW1042">
        <v>1</v>
      </c>
      <c r="AX1042">
        <v>2008</v>
      </c>
      <c r="AY1042">
        <v>1</v>
      </c>
      <c r="AZ1042">
        <v>9999</v>
      </c>
      <c r="BA1042">
        <v>1</v>
      </c>
      <c r="BB1042">
        <v>2008</v>
      </c>
      <c r="BC1042">
        <v>1</v>
      </c>
      <c r="BD1042">
        <v>2008</v>
      </c>
      <c r="BE1042">
        <v>2008</v>
      </c>
      <c r="BF1042">
        <v>0</v>
      </c>
      <c r="BG1042">
        <v>0</v>
      </c>
      <c r="BH1042">
        <v>0</v>
      </c>
      <c r="BI1042">
        <v>0</v>
      </c>
      <c r="BO1042">
        <v>0</v>
      </c>
      <c r="BP1042">
        <v>0</v>
      </c>
      <c r="BQ1042">
        <v>0</v>
      </c>
      <c r="BR1042">
        <v>0</v>
      </c>
      <c r="BS1042">
        <v>0</v>
      </c>
      <c r="BT1042">
        <v>0</v>
      </c>
      <c r="BU1042">
        <v>0</v>
      </c>
      <c r="BV1042">
        <v>0</v>
      </c>
      <c r="BW1042">
        <v>0</v>
      </c>
      <c r="BX1042">
        <v>0</v>
      </c>
    </row>
    <row r="1043" spans="1:76" x14ac:dyDescent="0.25">
      <c r="A1043">
        <v>105</v>
      </c>
      <c r="B1043" t="s">
        <v>149</v>
      </c>
      <c r="C1043">
        <v>2008</v>
      </c>
      <c r="D1043" t="s">
        <v>582</v>
      </c>
      <c r="E1043">
        <v>0</v>
      </c>
      <c r="F1043">
        <v>0</v>
      </c>
      <c r="J1043">
        <v>0</v>
      </c>
      <c r="N1043">
        <v>0</v>
      </c>
      <c r="U1043">
        <v>1</v>
      </c>
      <c r="V1043">
        <v>59</v>
      </c>
      <c r="W1043">
        <v>12892</v>
      </c>
      <c r="X1043">
        <v>1793</v>
      </c>
      <c r="Y1043">
        <v>1</v>
      </c>
      <c r="Z1043">
        <v>0</v>
      </c>
      <c r="AA1043" t="s">
        <v>824</v>
      </c>
      <c r="AB1043">
        <v>5135</v>
      </c>
      <c r="AC1043">
        <v>2.5</v>
      </c>
      <c r="AD1043">
        <v>3527</v>
      </c>
      <c r="AE1043">
        <v>0</v>
      </c>
      <c r="AF1043">
        <v>1.25</v>
      </c>
      <c r="AG1043" t="s">
        <v>726</v>
      </c>
      <c r="AH1043" t="s">
        <v>726</v>
      </c>
      <c r="AI1043">
        <v>490</v>
      </c>
      <c r="AJ1043">
        <v>155</v>
      </c>
      <c r="AK1043" t="s">
        <v>726</v>
      </c>
      <c r="AL1043">
        <v>80</v>
      </c>
      <c r="AM1043" t="s">
        <v>726</v>
      </c>
      <c r="AN1043">
        <v>10633</v>
      </c>
      <c r="AO1043">
        <v>8</v>
      </c>
      <c r="AP1043" t="s">
        <v>726</v>
      </c>
      <c r="AQ1043" t="s">
        <v>726</v>
      </c>
      <c r="AR1043" t="s">
        <v>726</v>
      </c>
      <c r="AS1043" t="s">
        <v>726</v>
      </c>
      <c r="AT1043" t="s">
        <v>726</v>
      </c>
      <c r="AU1043">
        <v>2008</v>
      </c>
      <c r="AV1043">
        <v>0</v>
      </c>
      <c r="AW1043">
        <v>1</v>
      </c>
      <c r="AX1043">
        <v>2008</v>
      </c>
      <c r="AY1043">
        <v>1</v>
      </c>
      <c r="AZ1043">
        <v>9999</v>
      </c>
      <c r="BA1043">
        <v>1</v>
      </c>
      <c r="BB1043">
        <v>2008</v>
      </c>
      <c r="BC1043">
        <v>1</v>
      </c>
      <c r="BD1043">
        <v>2008</v>
      </c>
      <c r="BE1043">
        <v>2008</v>
      </c>
      <c r="BF1043">
        <v>0</v>
      </c>
      <c r="BG1043">
        <v>0</v>
      </c>
      <c r="BH1043">
        <v>0</v>
      </c>
      <c r="BI1043">
        <v>0</v>
      </c>
      <c r="BO1043">
        <v>0</v>
      </c>
      <c r="BP1043">
        <v>0</v>
      </c>
      <c r="BQ1043">
        <v>0</v>
      </c>
      <c r="BR1043">
        <v>0</v>
      </c>
      <c r="BS1043">
        <v>0</v>
      </c>
      <c r="BT1043">
        <v>0</v>
      </c>
      <c r="BU1043">
        <v>0</v>
      </c>
      <c r="BV1043">
        <v>0</v>
      </c>
      <c r="BW1043">
        <v>0</v>
      </c>
      <c r="BX1043">
        <v>0</v>
      </c>
    </row>
    <row r="1044" spans="1:76" x14ac:dyDescent="0.25">
      <c r="A1044">
        <v>105</v>
      </c>
      <c r="B1044" t="s">
        <v>149</v>
      </c>
      <c r="C1044">
        <v>2009</v>
      </c>
      <c r="D1044" t="s">
        <v>582</v>
      </c>
      <c r="E1044">
        <v>0</v>
      </c>
      <c r="F1044">
        <v>0</v>
      </c>
      <c r="J1044">
        <v>0</v>
      </c>
      <c r="N1044">
        <v>0</v>
      </c>
      <c r="U1044">
        <v>1</v>
      </c>
      <c r="V1044">
        <v>59</v>
      </c>
      <c r="W1044">
        <v>12892</v>
      </c>
      <c r="X1044">
        <v>1793</v>
      </c>
      <c r="Y1044">
        <v>1</v>
      </c>
      <c r="Z1044">
        <v>0</v>
      </c>
      <c r="AA1044" t="s">
        <v>824</v>
      </c>
      <c r="AB1044">
        <v>5135</v>
      </c>
      <c r="AC1044">
        <v>1.6</v>
      </c>
      <c r="AD1044">
        <v>3733</v>
      </c>
      <c r="AE1044">
        <v>0</v>
      </c>
      <c r="AF1044">
        <v>0.8</v>
      </c>
      <c r="AG1044" t="s">
        <v>726</v>
      </c>
      <c r="AH1044" t="s">
        <v>726</v>
      </c>
      <c r="AI1044">
        <v>499</v>
      </c>
      <c r="AJ1044">
        <v>220</v>
      </c>
      <c r="AK1044">
        <v>8</v>
      </c>
      <c r="AL1044">
        <v>81</v>
      </c>
      <c r="AM1044" t="s">
        <v>726</v>
      </c>
      <c r="AN1044">
        <v>12838</v>
      </c>
      <c r="AO1044">
        <v>6</v>
      </c>
      <c r="AP1044" t="s">
        <v>726</v>
      </c>
      <c r="AQ1044" t="s">
        <v>726</v>
      </c>
      <c r="AR1044" t="s">
        <v>726</v>
      </c>
      <c r="AS1044" t="s">
        <v>726</v>
      </c>
      <c r="AT1044" t="s">
        <v>726</v>
      </c>
      <c r="AU1044">
        <v>2008</v>
      </c>
      <c r="AV1044">
        <v>0</v>
      </c>
      <c r="AW1044">
        <v>1</v>
      </c>
      <c r="AX1044">
        <v>2008</v>
      </c>
      <c r="AY1044">
        <v>1</v>
      </c>
      <c r="AZ1044">
        <v>9999</v>
      </c>
      <c r="BA1044">
        <v>1</v>
      </c>
      <c r="BB1044">
        <v>2008</v>
      </c>
      <c r="BC1044">
        <v>1</v>
      </c>
      <c r="BD1044">
        <v>2008</v>
      </c>
      <c r="BE1044">
        <v>2008</v>
      </c>
      <c r="BF1044">
        <v>0</v>
      </c>
      <c r="BG1044">
        <v>0</v>
      </c>
      <c r="BH1044">
        <v>0</v>
      </c>
      <c r="BI1044">
        <v>0</v>
      </c>
      <c r="BO1044">
        <v>0</v>
      </c>
      <c r="BP1044">
        <v>0</v>
      </c>
      <c r="BQ1044">
        <v>0</v>
      </c>
      <c r="BR1044">
        <v>0</v>
      </c>
      <c r="BS1044">
        <v>0</v>
      </c>
      <c r="BT1044">
        <v>0</v>
      </c>
      <c r="BU1044">
        <v>0</v>
      </c>
      <c r="BV1044">
        <v>0</v>
      </c>
      <c r="BW1044">
        <v>0</v>
      </c>
      <c r="BX1044">
        <v>0</v>
      </c>
    </row>
    <row r="1045" spans="1:76" x14ac:dyDescent="0.25">
      <c r="A1045">
        <v>105</v>
      </c>
      <c r="B1045" t="s">
        <v>149</v>
      </c>
      <c r="C1045">
        <v>2010</v>
      </c>
      <c r="D1045" t="s">
        <v>582</v>
      </c>
      <c r="E1045">
        <v>0</v>
      </c>
      <c r="F1045">
        <v>0</v>
      </c>
      <c r="J1045">
        <v>0</v>
      </c>
      <c r="N1045">
        <v>0</v>
      </c>
      <c r="U1045">
        <v>1</v>
      </c>
      <c r="V1045">
        <v>59</v>
      </c>
      <c r="W1045">
        <v>12892</v>
      </c>
      <c r="X1045">
        <v>1793</v>
      </c>
      <c r="Y1045">
        <v>1</v>
      </c>
      <c r="Z1045">
        <v>0</v>
      </c>
      <c r="AA1045" t="s">
        <v>824</v>
      </c>
      <c r="AB1045">
        <v>5135</v>
      </c>
      <c r="AC1045">
        <v>1.6</v>
      </c>
      <c r="AD1045">
        <v>3776</v>
      </c>
      <c r="AE1045">
        <v>0</v>
      </c>
      <c r="AF1045">
        <v>0.8</v>
      </c>
      <c r="AG1045" t="s">
        <v>726</v>
      </c>
      <c r="AH1045" t="s">
        <v>726</v>
      </c>
      <c r="AI1045" t="s">
        <v>726</v>
      </c>
      <c r="AJ1045">
        <v>61</v>
      </c>
      <c r="AK1045">
        <v>6</v>
      </c>
      <c r="AL1045">
        <v>80</v>
      </c>
      <c r="AM1045" t="s">
        <v>726</v>
      </c>
      <c r="AN1045">
        <v>11978</v>
      </c>
      <c r="AO1045">
        <v>7</v>
      </c>
      <c r="AP1045" t="s">
        <v>726</v>
      </c>
      <c r="AQ1045" t="s">
        <v>726</v>
      </c>
      <c r="AR1045" t="s">
        <v>726</v>
      </c>
      <c r="AS1045" t="s">
        <v>726</v>
      </c>
      <c r="AT1045" t="s">
        <v>726</v>
      </c>
      <c r="AU1045">
        <v>2008</v>
      </c>
      <c r="AV1045">
        <v>0</v>
      </c>
      <c r="AW1045">
        <v>1</v>
      </c>
      <c r="AX1045">
        <v>2008</v>
      </c>
      <c r="AY1045">
        <v>1</v>
      </c>
      <c r="AZ1045">
        <v>9999</v>
      </c>
      <c r="BA1045">
        <v>1</v>
      </c>
      <c r="BB1045">
        <v>2008</v>
      </c>
      <c r="BC1045">
        <v>1</v>
      </c>
      <c r="BD1045">
        <v>2008</v>
      </c>
      <c r="BE1045">
        <v>2008</v>
      </c>
      <c r="BF1045">
        <v>0</v>
      </c>
      <c r="BG1045">
        <v>0</v>
      </c>
      <c r="BH1045">
        <v>0</v>
      </c>
      <c r="BI1045">
        <v>0</v>
      </c>
      <c r="BO1045">
        <v>0</v>
      </c>
      <c r="BP1045">
        <v>0</v>
      </c>
      <c r="BQ1045">
        <v>0</v>
      </c>
      <c r="BR1045">
        <v>0</v>
      </c>
      <c r="BS1045">
        <v>0</v>
      </c>
      <c r="BT1045">
        <v>0</v>
      </c>
      <c r="BU1045">
        <v>0</v>
      </c>
      <c r="BV1045">
        <v>0</v>
      </c>
      <c r="BW1045">
        <v>0</v>
      </c>
      <c r="BX1045">
        <v>0</v>
      </c>
    </row>
    <row r="1046" spans="1:76" x14ac:dyDescent="0.25">
      <c r="A1046">
        <v>105</v>
      </c>
      <c r="B1046" t="s">
        <v>149</v>
      </c>
      <c r="C1046">
        <v>2011</v>
      </c>
      <c r="D1046" t="s">
        <v>582</v>
      </c>
      <c r="E1046">
        <v>0</v>
      </c>
      <c r="F1046">
        <v>0</v>
      </c>
      <c r="J1046">
        <v>0</v>
      </c>
      <c r="N1046">
        <v>0</v>
      </c>
      <c r="U1046">
        <v>1</v>
      </c>
      <c r="V1046">
        <v>59</v>
      </c>
      <c r="W1046">
        <v>12892</v>
      </c>
      <c r="X1046">
        <v>1793</v>
      </c>
      <c r="Y1046">
        <v>1</v>
      </c>
      <c r="Z1046">
        <v>0</v>
      </c>
      <c r="AA1046" t="s">
        <v>824</v>
      </c>
      <c r="AB1046">
        <v>5135</v>
      </c>
      <c r="AC1046">
        <v>2.6</v>
      </c>
      <c r="AD1046">
        <v>3776</v>
      </c>
      <c r="AE1046">
        <v>0</v>
      </c>
      <c r="AF1046">
        <v>1.3</v>
      </c>
      <c r="AG1046" t="s">
        <v>726</v>
      </c>
      <c r="AH1046" t="s">
        <v>726</v>
      </c>
      <c r="AI1046" t="s">
        <v>726</v>
      </c>
      <c r="AJ1046" t="s">
        <v>726</v>
      </c>
      <c r="AK1046">
        <v>8</v>
      </c>
      <c r="AL1046">
        <v>80</v>
      </c>
      <c r="AM1046" t="s">
        <v>726</v>
      </c>
      <c r="AN1046" t="s">
        <v>726</v>
      </c>
      <c r="AO1046" t="s">
        <v>726</v>
      </c>
      <c r="AP1046" t="s">
        <v>726</v>
      </c>
      <c r="AQ1046" t="s">
        <v>726</v>
      </c>
      <c r="AR1046" t="s">
        <v>726</v>
      </c>
      <c r="AS1046" t="s">
        <v>726</v>
      </c>
      <c r="AT1046" t="s">
        <v>726</v>
      </c>
      <c r="AU1046">
        <v>2008</v>
      </c>
      <c r="AV1046">
        <v>0</v>
      </c>
      <c r="AW1046">
        <v>1</v>
      </c>
      <c r="AX1046">
        <v>2008</v>
      </c>
      <c r="AY1046">
        <v>1</v>
      </c>
      <c r="AZ1046">
        <v>9999</v>
      </c>
      <c r="BA1046">
        <v>1</v>
      </c>
      <c r="BB1046">
        <v>2008</v>
      </c>
      <c r="BC1046">
        <v>1</v>
      </c>
      <c r="BD1046">
        <v>2008</v>
      </c>
      <c r="BE1046">
        <v>2008</v>
      </c>
      <c r="BF1046">
        <v>0</v>
      </c>
      <c r="BG1046">
        <v>0</v>
      </c>
      <c r="BH1046">
        <v>0</v>
      </c>
      <c r="BI1046">
        <v>0</v>
      </c>
      <c r="BO1046">
        <v>0</v>
      </c>
      <c r="BP1046">
        <v>0</v>
      </c>
      <c r="BQ1046">
        <v>0</v>
      </c>
      <c r="BR1046">
        <v>0</v>
      </c>
      <c r="BS1046">
        <v>0</v>
      </c>
      <c r="BT1046">
        <v>0</v>
      </c>
      <c r="BU1046">
        <v>0</v>
      </c>
      <c r="BV1046">
        <v>0</v>
      </c>
      <c r="BW1046">
        <v>0</v>
      </c>
      <c r="BX1046">
        <v>0</v>
      </c>
    </row>
    <row r="1047" spans="1:76" x14ac:dyDescent="0.25">
      <c r="A1047">
        <v>105</v>
      </c>
      <c r="B1047" t="s">
        <v>149</v>
      </c>
      <c r="C1047">
        <v>2012</v>
      </c>
      <c r="D1047" t="s">
        <v>582</v>
      </c>
      <c r="E1047">
        <v>0</v>
      </c>
      <c r="F1047">
        <v>0</v>
      </c>
      <c r="J1047">
        <v>0</v>
      </c>
      <c r="N1047">
        <v>0</v>
      </c>
      <c r="U1047">
        <v>1</v>
      </c>
      <c r="V1047">
        <v>59</v>
      </c>
      <c r="W1047">
        <v>12892</v>
      </c>
      <c r="X1047">
        <v>1793</v>
      </c>
      <c r="Y1047">
        <v>1</v>
      </c>
      <c r="Z1047">
        <v>0</v>
      </c>
      <c r="AA1047" t="s">
        <v>824</v>
      </c>
      <c r="AB1047">
        <v>5135</v>
      </c>
      <c r="AC1047">
        <v>0</v>
      </c>
      <c r="AD1047" t="s">
        <v>726</v>
      </c>
      <c r="AE1047">
        <v>0</v>
      </c>
      <c r="AF1047">
        <v>0</v>
      </c>
      <c r="AG1047" t="s">
        <v>726</v>
      </c>
      <c r="AH1047" t="s">
        <v>726</v>
      </c>
      <c r="AI1047" t="s">
        <v>726</v>
      </c>
      <c r="AJ1047" t="s">
        <v>726</v>
      </c>
      <c r="AK1047">
        <v>2</v>
      </c>
      <c r="AL1047" t="s">
        <v>726</v>
      </c>
      <c r="AM1047">
        <v>1500</v>
      </c>
      <c r="AN1047" t="s">
        <v>726</v>
      </c>
      <c r="AO1047" t="s">
        <v>726</v>
      </c>
      <c r="AP1047" t="s">
        <v>726</v>
      </c>
      <c r="AQ1047" t="s">
        <v>726</v>
      </c>
      <c r="AR1047" t="s">
        <v>726</v>
      </c>
      <c r="AS1047" t="s">
        <v>726</v>
      </c>
      <c r="AT1047" t="s">
        <v>726</v>
      </c>
      <c r="AU1047">
        <v>2008</v>
      </c>
      <c r="AV1047">
        <v>0</v>
      </c>
      <c r="AW1047">
        <v>1</v>
      </c>
      <c r="AX1047">
        <v>2008</v>
      </c>
      <c r="AY1047">
        <v>1</v>
      </c>
      <c r="AZ1047">
        <v>9999</v>
      </c>
      <c r="BA1047">
        <v>1</v>
      </c>
      <c r="BB1047">
        <v>2008</v>
      </c>
      <c r="BC1047">
        <v>1</v>
      </c>
      <c r="BD1047">
        <v>2008</v>
      </c>
      <c r="BE1047">
        <v>2008</v>
      </c>
      <c r="BF1047">
        <v>0</v>
      </c>
      <c r="BG1047">
        <v>0</v>
      </c>
      <c r="BH1047">
        <v>0</v>
      </c>
      <c r="BI1047">
        <v>0</v>
      </c>
      <c r="BO1047">
        <v>0</v>
      </c>
      <c r="BP1047">
        <v>0</v>
      </c>
      <c r="BQ1047">
        <v>0</v>
      </c>
      <c r="BR1047">
        <v>0</v>
      </c>
      <c r="BS1047">
        <v>0</v>
      </c>
      <c r="BT1047">
        <v>0</v>
      </c>
      <c r="BU1047">
        <v>0</v>
      </c>
      <c r="BV1047">
        <v>0</v>
      </c>
      <c r="BW1047">
        <v>0</v>
      </c>
      <c r="BX1047">
        <v>0</v>
      </c>
    </row>
    <row r="1048" spans="1:76" x14ac:dyDescent="0.25">
      <c r="A1048">
        <v>105</v>
      </c>
      <c r="B1048" t="s">
        <v>149</v>
      </c>
      <c r="C1048">
        <v>2013</v>
      </c>
      <c r="D1048" t="s">
        <v>582</v>
      </c>
      <c r="E1048">
        <v>0</v>
      </c>
      <c r="F1048">
        <v>0</v>
      </c>
      <c r="J1048">
        <v>0</v>
      </c>
      <c r="N1048">
        <v>0</v>
      </c>
      <c r="U1048">
        <v>1</v>
      </c>
      <c r="V1048">
        <v>59</v>
      </c>
      <c r="W1048">
        <v>12892</v>
      </c>
      <c r="X1048">
        <v>1793</v>
      </c>
      <c r="Y1048">
        <v>1</v>
      </c>
      <c r="Z1048">
        <v>0</v>
      </c>
      <c r="AA1048" t="s">
        <v>824</v>
      </c>
      <c r="AB1048">
        <v>5135</v>
      </c>
      <c r="AC1048">
        <v>0</v>
      </c>
      <c r="AD1048" t="s">
        <v>726</v>
      </c>
      <c r="AE1048">
        <v>0</v>
      </c>
      <c r="AF1048">
        <v>0</v>
      </c>
      <c r="AG1048" t="s">
        <v>726</v>
      </c>
      <c r="AH1048" t="s">
        <v>726</v>
      </c>
      <c r="AI1048" t="s">
        <v>726</v>
      </c>
      <c r="AJ1048">
        <v>102</v>
      </c>
      <c r="AK1048" t="s">
        <v>726</v>
      </c>
      <c r="AL1048" t="s">
        <v>726</v>
      </c>
      <c r="AM1048" t="s">
        <v>726</v>
      </c>
      <c r="AN1048" t="s">
        <v>726</v>
      </c>
      <c r="AO1048" t="s">
        <v>726</v>
      </c>
      <c r="AP1048" t="s">
        <v>726</v>
      </c>
      <c r="AQ1048" t="s">
        <v>726</v>
      </c>
      <c r="AR1048" t="s">
        <v>726</v>
      </c>
      <c r="AS1048" t="s">
        <v>726</v>
      </c>
      <c r="AT1048" t="s">
        <v>726</v>
      </c>
      <c r="AU1048">
        <v>2008</v>
      </c>
      <c r="AV1048">
        <v>0</v>
      </c>
      <c r="AW1048">
        <v>1</v>
      </c>
      <c r="AX1048">
        <v>2008</v>
      </c>
      <c r="AY1048">
        <v>1</v>
      </c>
      <c r="AZ1048">
        <v>9999</v>
      </c>
      <c r="BA1048">
        <v>1</v>
      </c>
      <c r="BB1048">
        <v>2008</v>
      </c>
      <c r="BC1048">
        <v>1</v>
      </c>
      <c r="BD1048">
        <v>2008</v>
      </c>
      <c r="BE1048">
        <v>2008</v>
      </c>
      <c r="BF1048">
        <v>0</v>
      </c>
      <c r="BG1048">
        <v>0</v>
      </c>
      <c r="BH1048">
        <v>0</v>
      </c>
      <c r="BI1048">
        <v>0</v>
      </c>
      <c r="BO1048">
        <v>0</v>
      </c>
      <c r="BP1048">
        <v>0</v>
      </c>
      <c r="BQ1048">
        <v>0</v>
      </c>
      <c r="BR1048">
        <v>0</v>
      </c>
      <c r="BS1048">
        <v>0</v>
      </c>
      <c r="BT1048">
        <v>0</v>
      </c>
      <c r="BU1048">
        <v>0</v>
      </c>
      <c r="BV1048">
        <v>0</v>
      </c>
      <c r="BW1048">
        <v>0</v>
      </c>
      <c r="BX1048">
        <v>0</v>
      </c>
    </row>
    <row r="1049" spans="1:76" x14ac:dyDescent="0.25">
      <c r="A1049">
        <v>105</v>
      </c>
      <c r="B1049" t="s">
        <v>149</v>
      </c>
      <c r="C1049">
        <v>2014</v>
      </c>
      <c r="D1049" t="s">
        <v>582</v>
      </c>
      <c r="E1049">
        <v>0</v>
      </c>
      <c r="F1049">
        <v>0</v>
      </c>
      <c r="J1049">
        <v>0</v>
      </c>
      <c r="N1049">
        <v>0</v>
      </c>
      <c r="U1049">
        <v>1</v>
      </c>
      <c r="V1049">
        <v>59</v>
      </c>
      <c r="W1049">
        <v>12892</v>
      </c>
      <c r="X1049">
        <v>1793</v>
      </c>
      <c r="Y1049">
        <v>1</v>
      </c>
      <c r="Z1049">
        <v>0</v>
      </c>
      <c r="AA1049" t="s">
        <v>824</v>
      </c>
      <c r="AB1049">
        <v>5135</v>
      </c>
      <c r="AC1049">
        <v>0</v>
      </c>
      <c r="AD1049" t="s">
        <v>726</v>
      </c>
      <c r="AE1049">
        <v>0</v>
      </c>
      <c r="AF1049">
        <v>0</v>
      </c>
      <c r="AG1049" t="s">
        <v>726</v>
      </c>
      <c r="AH1049" t="s">
        <v>726</v>
      </c>
      <c r="AI1049" t="s">
        <v>726</v>
      </c>
      <c r="AJ1049" t="s">
        <v>726</v>
      </c>
      <c r="AK1049" t="s">
        <v>726</v>
      </c>
      <c r="AL1049">
        <v>42.42</v>
      </c>
      <c r="AM1049" t="s">
        <v>726</v>
      </c>
      <c r="AN1049" t="s">
        <v>726</v>
      </c>
      <c r="AO1049" t="s">
        <v>726</v>
      </c>
      <c r="AP1049" t="s">
        <v>726</v>
      </c>
      <c r="AQ1049">
        <v>7</v>
      </c>
      <c r="AR1049">
        <v>8</v>
      </c>
      <c r="AS1049" t="s">
        <v>726</v>
      </c>
      <c r="AT1049" t="s">
        <v>726</v>
      </c>
      <c r="AU1049">
        <v>2008</v>
      </c>
      <c r="AV1049">
        <v>0</v>
      </c>
      <c r="AW1049">
        <v>1</v>
      </c>
      <c r="AX1049">
        <v>2008</v>
      </c>
      <c r="AY1049">
        <v>1</v>
      </c>
      <c r="AZ1049">
        <v>9999</v>
      </c>
      <c r="BA1049">
        <v>1</v>
      </c>
      <c r="BB1049">
        <v>2008</v>
      </c>
      <c r="BC1049">
        <v>1</v>
      </c>
      <c r="BD1049">
        <v>2008</v>
      </c>
      <c r="BE1049">
        <v>2008</v>
      </c>
      <c r="BF1049">
        <v>0</v>
      </c>
      <c r="BG1049">
        <v>0</v>
      </c>
      <c r="BH1049">
        <v>0</v>
      </c>
      <c r="BI1049">
        <v>0</v>
      </c>
      <c r="BO1049">
        <v>0</v>
      </c>
      <c r="BP1049">
        <v>0</v>
      </c>
      <c r="BQ1049">
        <v>0</v>
      </c>
      <c r="BR1049">
        <v>0</v>
      </c>
      <c r="BS1049">
        <v>0</v>
      </c>
      <c r="BT1049">
        <v>0</v>
      </c>
      <c r="BU1049">
        <v>0</v>
      </c>
      <c r="BV1049">
        <v>0</v>
      </c>
      <c r="BW1049">
        <v>0</v>
      </c>
      <c r="BX1049">
        <v>0</v>
      </c>
    </row>
    <row r="1050" spans="1:76" x14ac:dyDescent="0.25">
      <c r="A1050">
        <v>105</v>
      </c>
      <c r="B1050" t="s">
        <v>149</v>
      </c>
      <c r="C1050">
        <v>2015</v>
      </c>
      <c r="D1050" t="s">
        <v>582</v>
      </c>
      <c r="E1050">
        <v>0</v>
      </c>
      <c r="F1050">
        <v>0</v>
      </c>
      <c r="J1050">
        <v>0</v>
      </c>
      <c r="N1050">
        <v>0</v>
      </c>
      <c r="U1050">
        <v>1</v>
      </c>
      <c r="V1050">
        <v>59</v>
      </c>
      <c r="W1050">
        <v>12892</v>
      </c>
      <c r="X1050">
        <v>1793</v>
      </c>
      <c r="Y1050">
        <v>1</v>
      </c>
      <c r="Z1050">
        <v>0</v>
      </c>
      <c r="AA1050" t="s">
        <v>824</v>
      </c>
      <c r="AB1050">
        <v>5135</v>
      </c>
      <c r="AC1050">
        <v>0</v>
      </c>
      <c r="AD1050" t="s">
        <v>726</v>
      </c>
      <c r="AE1050">
        <v>0</v>
      </c>
      <c r="AF1050">
        <v>0</v>
      </c>
      <c r="AG1050" t="s">
        <v>726</v>
      </c>
      <c r="AH1050" t="s">
        <v>726</v>
      </c>
      <c r="AI1050" t="s">
        <v>726</v>
      </c>
      <c r="AJ1050" t="s">
        <v>726</v>
      </c>
      <c r="AK1050" t="s">
        <v>726</v>
      </c>
      <c r="AL1050" t="s">
        <v>726</v>
      </c>
      <c r="AM1050">
        <v>80</v>
      </c>
      <c r="AN1050">
        <v>84</v>
      </c>
      <c r="AO1050">
        <v>9339</v>
      </c>
      <c r="AP1050" t="s">
        <v>726</v>
      </c>
      <c r="AQ1050" t="s">
        <v>726</v>
      </c>
      <c r="AR1050">
        <v>6</v>
      </c>
      <c r="AS1050">
        <v>8</v>
      </c>
      <c r="AT1050" t="s">
        <v>726</v>
      </c>
      <c r="AU1050">
        <v>2008</v>
      </c>
      <c r="AV1050">
        <v>0</v>
      </c>
      <c r="AW1050">
        <v>1</v>
      </c>
      <c r="AX1050">
        <v>2008</v>
      </c>
      <c r="AY1050">
        <v>1</v>
      </c>
      <c r="AZ1050">
        <v>9999</v>
      </c>
      <c r="BA1050">
        <v>1</v>
      </c>
      <c r="BB1050">
        <v>2008</v>
      </c>
      <c r="BC1050">
        <v>1</v>
      </c>
      <c r="BD1050">
        <v>2008</v>
      </c>
      <c r="BE1050">
        <v>2008</v>
      </c>
      <c r="BF1050">
        <v>0</v>
      </c>
      <c r="BG1050">
        <v>0</v>
      </c>
      <c r="BH1050">
        <v>0</v>
      </c>
      <c r="BI1050">
        <v>0</v>
      </c>
      <c r="BO1050">
        <v>0</v>
      </c>
      <c r="BP1050">
        <v>0</v>
      </c>
      <c r="BQ1050">
        <v>0</v>
      </c>
      <c r="BR1050">
        <v>0</v>
      </c>
      <c r="BS1050">
        <v>0</v>
      </c>
      <c r="BT1050">
        <v>0</v>
      </c>
      <c r="BU1050">
        <v>0</v>
      </c>
      <c r="BV1050">
        <v>0</v>
      </c>
      <c r="BW1050">
        <v>0</v>
      </c>
      <c r="BX1050">
        <v>0</v>
      </c>
    </row>
    <row r="1051" spans="1:76" x14ac:dyDescent="0.25">
      <c r="A1051">
        <v>105</v>
      </c>
      <c r="B1051" t="s">
        <v>149</v>
      </c>
      <c r="C1051">
        <v>2016</v>
      </c>
      <c r="D1051" t="s">
        <v>582</v>
      </c>
      <c r="E1051">
        <v>0</v>
      </c>
      <c r="F1051">
        <v>0</v>
      </c>
      <c r="J1051">
        <v>0</v>
      </c>
      <c r="N1051">
        <v>0</v>
      </c>
      <c r="U1051">
        <v>1</v>
      </c>
      <c r="V1051">
        <v>59</v>
      </c>
      <c r="W1051">
        <v>12892</v>
      </c>
      <c r="X1051">
        <v>1793</v>
      </c>
      <c r="Y1051">
        <v>1</v>
      </c>
      <c r="Z1051">
        <v>0</v>
      </c>
      <c r="AA1051" t="s">
        <v>824</v>
      </c>
      <c r="AB1051">
        <v>5135</v>
      </c>
      <c r="AC1051" t="s">
        <v>726</v>
      </c>
      <c r="AD1051" t="s">
        <v>726</v>
      </c>
      <c r="AE1051" t="s">
        <v>726</v>
      </c>
      <c r="AF1051" t="s">
        <v>726</v>
      </c>
      <c r="AG1051" t="s">
        <v>726</v>
      </c>
      <c r="AH1051" t="s">
        <v>726</v>
      </c>
      <c r="AI1051" t="s">
        <v>726</v>
      </c>
      <c r="AJ1051" t="s">
        <v>726</v>
      </c>
      <c r="AK1051" t="s">
        <v>726</v>
      </c>
      <c r="AL1051" t="s">
        <v>726</v>
      </c>
      <c r="AM1051">
        <v>81</v>
      </c>
      <c r="AN1051" t="s">
        <v>726</v>
      </c>
      <c r="AO1051" t="s">
        <v>726</v>
      </c>
      <c r="AP1051" t="s">
        <v>726</v>
      </c>
      <c r="AQ1051" t="s">
        <v>726</v>
      </c>
      <c r="AR1051" t="s">
        <v>726</v>
      </c>
      <c r="AS1051" t="s">
        <v>726</v>
      </c>
      <c r="AT1051" t="s">
        <v>726</v>
      </c>
      <c r="AU1051">
        <v>2008</v>
      </c>
      <c r="AV1051">
        <v>0</v>
      </c>
      <c r="AW1051">
        <v>1</v>
      </c>
      <c r="AX1051">
        <v>2008</v>
      </c>
      <c r="AY1051">
        <v>1</v>
      </c>
      <c r="AZ1051">
        <v>9999</v>
      </c>
      <c r="BA1051">
        <v>1</v>
      </c>
      <c r="BB1051">
        <v>2008</v>
      </c>
      <c r="BC1051">
        <v>1</v>
      </c>
      <c r="BD1051">
        <v>2008</v>
      </c>
      <c r="BE1051">
        <v>2008</v>
      </c>
      <c r="BF1051">
        <v>0</v>
      </c>
      <c r="BG1051">
        <v>0</v>
      </c>
      <c r="BH1051">
        <v>0</v>
      </c>
      <c r="BI1051">
        <v>0</v>
      </c>
      <c r="BO1051">
        <v>0</v>
      </c>
      <c r="BP1051">
        <v>0</v>
      </c>
      <c r="BQ1051">
        <v>0</v>
      </c>
      <c r="BR1051">
        <v>0</v>
      </c>
      <c r="BS1051">
        <v>0</v>
      </c>
      <c r="BT1051">
        <v>0</v>
      </c>
      <c r="BU1051">
        <v>0</v>
      </c>
      <c r="BV1051">
        <v>0</v>
      </c>
      <c r="BW1051">
        <v>0</v>
      </c>
      <c r="BX1051">
        <v>0</v>
      </c>
    </row>
    <row r="1052" spans="1:76" x14ac:dyDescent="0.25">
      <c r="A1052">
        <v>106</v>
      </c>
      <c r="B1052" t="s">
        <v>150</v>
      </c>
      <c r="C1052">
        <v>2007</v>
      </c>
      <c r="D1052" t="s">
        <v>582</v>
      </c>
      <c r="E1052">
        <v>0</v>
      </c>
      <c r="F1052">
        <v>1</v>
      </c>
      <c r="G1052">
        <v>4458</v>
      </c>
      <c r="H1052">
        <v>2.5315161839863713</v>
      </c>
      <c r="I1052">
        <v>1172</v>
      </c>
      <c r="J1052">
        <v>0</v>
      </c>
      <c r="N1052">
        <v>0</v>
      </c>
      <c r="U1052">
        <v>1</v>
      </c>
      <c r="V1052">
        <v>605</v>
      </c>
      <c r="W1052">
        <v>16200</v>
      </c>
      <c r="X1052">
        <v>6704</v>
      </c>
      <c r="Y1052">
        <v>1</v>
      </c>
      <c r="Z1052">
        <v>0</v>
      </c>
      <c r="AA1052" t="s">
        <v>825</v>
      </c>
      <c r="AB1052">
        <v>26738</v>
      </c>
      <c r="AC1052" t="s">
        <v>726</v>
      </c>
      <c r="AD1052">
        <v>2169</v>
      </c>
      <c r="AE1052" t="s">
        <v>726</v>
      </c>
      <c r="AF1052" t="s">
        <v>726</v>
      </c>
      <c r="AG1052" t="s">
        <v>726</v>
      </c>
      <c r="AH1052" t="s">
        <v>726</v>
      </c>
      <c r="AI1052">
        <v>2973</v>
      </c>
      <c r="AJ1052" t="s">
        <v>726</v>
      </c>
      <c r="AK1052" t="s">
        <v>726</v>
      </c>
      <c r="AL1052" t="s">
        <v>726</v>
      </c>
      <c r="AM1052" t="s">
        <v>726</v>
      </c>
      <c r="AN1052" t="s">
        <v>726</v>
      </c>
      <c r="AO1052" t="s">
        <v>726</v>
      </c>
      <c r="AP1052" t="s">
        <v>726</v>
      </c>
      <c r="AQ1052" t="s">
        <v>726</v>
      </c>
      <c r="AR1052" t="s">
        <v>726</v>
      </c>
      <c r="AS1052" t="s">
        <v>726</v>
      </c>
      <c r="AT1052" t="s">
        <v>726</v>
      </c>
      <c r="AU1052">
        <v>2009</v>
      </c>
      <c r="AV1052">
        <v>0</v>
      </c>
      <c r="AW1052">
        <v>1</v>
      </c>
      <c r="AX1052">
        <v>2012</v>
      </c>
      <c r="AY1052">
        <v>1</v>
      </c>
      <c r="AZ1052">
        <v>9999</v>
      </c>
      <c r="BA1052">
        <v>2</v>
      </c>
      <c r="BB1052">
        <v>2013</v>
      </c>
      <c r="BC1052">
        <v>1</v>
      </c>
      <c r="BD1052">
        <v>2012</v>
      </c>
      <c r="BE1052">
        <v>2012</v>
      </c>
      <c r="BF1052">
        <v>0</v>
      </c>
      <c r="BG1052">
        <v>0</v>
      </c>
      <c r="BH1052">
        <v>0</v>
      </c>
      <c r="BI1052">
        <v>0</v>
      </c>
      <c r="BO1052">
        <v>0</v>
      </c>
      <c r="BP1052">
        <v>0</v>
      </c>
      <c r="BQ1052">
        <v>0</v>
      </c>
      <c r="BR1052">
        <v>0</v>
      </c>
      <c r="BS1052">
        <v>0</v>
      </c>
      <c r="BT1052">
        <v>0</v>
      </c>
      <c r="BU1052">
        <v>0</v>
      </c>
      <c r="BV1052">
        <v>0</v>
      </c>
      <c r="BW1052">
        <v>0</v>
      </c>
      <c r="BX1052">
        <v>0</v>
      </c>
    </row>
    <row r="1053" spans="1:76" x14ac:dyDescent="0.25">
      <c r="A1053">
        <v>106</v>
      </c>
      <c r="B1053" t="s">
        <v>150</v>
      </c>
      <c r="C1053">
        <v>2008</v>
      </c>
      <c r="D1053" t="s">
        <v>582</v>
      </c>
      <c r="E1053">
        <v>0</v>
      </c>
      <c r="F1053">
        <v>1</v>
      </c>
      <c r="G1053">
        <v>4458</v>
      </c>
      <c r="H1053">
        <v>2.5315161839863713</v>
      </c>
      <c r="I1053">
        <v>1172</v>
      </c>
      <c r="J1053">
        <v>0</v>
      </c>
      <c r="N1053">
        <v>0</v>
      </c>
      <c r="U1053">
        <v>1</v>
      </c>
      <c r="V1053">
        <v>605</v>
      </c>
      <c r="W1053">
        <v>16200</v>
      </c>
      <c r="X1053">
        <v>6704</v>
      </c>
      <c r="Y1053">
        <v>1</v>
      </c>
      <c r="Z1053">
        <v>0</v>
      </c>
      <c r="AA1053" t="s">
        <v>825</v>
      </c>
      <c r="AB1053">
        <v>26738</v>
      </c>
      <c r="AC1053">
        <v>0</v>
      </c>
      <c r="AD1053">
        <v>2169</v>
      </c>
      <c r="AE1053">
        <v>0</v>
      </c>
      <c r="AF1053">
        <v>0</v>
      </c>
      <c r="AG1053" t="s">
        <v>726</v>
      </c>
      <c r="AH1053" t="s">
        <v>726</v>
      </c>
      <c r="AI1053">
        <v>3212</v>
      </c>
      <c r="AJ1053">
        <v>235</v>
      </c>
      <c r="AK1053" t="s">
        <v>726</v>
      </c>
      <c r="AL1053" t="s">
        <v>726</v>
      </c>
      <c r="AM1053" t="s">
        <v>726</v>
      </c>
      <c r="AN1053" t="s">
        <v>726</v>
      </c>
      <c r="AO1053">
        <v>8</v>
      </c>
      <c r="AP1053" t="s">
        <v>726</v>
      </c>
      <c r="AQ1053" t="s">
        <v>726</v>
      </c>
      <c r="AR1053" t="s">
        <v>726</v>
      </c>
      <c r="AS1053" t="s">
        <v>726</v>
      </c>
      <c r="AT1053" t="s">
        <v>726</v>
      </c>
      <c r="AU1053">
        <v>2009</v>
      </c>
      <c r="AV1053">
        <v>0</v>
      </c>
      <c r="AW1053">
        <v>1</v>
      </c>
      <c r="AX1053">
        <v>2012</v>
      </c>
      <c r="AY1053">
        <v>1</v>
      </c>
      <c r="AZ1053">
        <v>9999</v>
      </c>
      <c r="BA1053">
        <v>2</v>
      </c>
      <c r="BB1053">
        <v>2013</v>
      </c>
      <c r="BC1053">
        <v>1</v>
      </c>
      <c r="BD1053">
        <v>2012</v>
      </c>
      <c r="BE1053">
        <v>2012</v>
      </c>
      <c r="BF1053">
        <v>0</v>
      </c>
      <c r="BG1053">
        <v>0</v>
      </c>
      <c r="BH1053">
        <v>0</v>
      </c>
      <c r="BI1053">
        <v>0</v>
      </c>
      <c r="BO1053">
        <v>0</v>
      </c>
      <c r="BP1053">
        <v>0</v>
      </c>
      <c r="BQ1053">
        <v>0</v>
      </c>
      <c r="BR1053">
        <v>0</v>
      </c>
      <c r="BS1053">
        <v>0</v>
      </c>
      <c r="BT1053">
        <v>0</v>
      </c>
      <c r="BU1053">
        <v>0</v>
      </c>
      <c r="BV1053">
        <v>0</v>
      </c>
      <c r="BW1053">
        <v>0</v>
      </c>
      <c r="BX1053">
        <v>0</v>
      </c>
    </row>
    <row r="1054" spans="1:76" x14ac:dyDescent="0.25">
      <c r="A1054">
        <v>106</v>
      </c>
      <c r="B1054" t="s">
        <v>150</v>
      </c>
      <c r="C1054">
        <v>2009</v>
      </c>
      <c r="D1054" t="s">
        <v>582</v>
      </c>
      <c r="E1054">
        <v>0</v>
      </c>
      <c r="F1054">
        <v>1</v>
      </c>
      <c r="G1054">
        <v>4458</v>
      </c>
      <c r="H1054">
        <v>2.5315161839863713</v>
      </c>
      <c r="I1054">
        <v>1172</v>
      </c>
      <c r="J1054">
        <v>0</v>
      </c>
      <c r="N1054">
        <v>0</v>
      </c>
      <c r="U1054">
        <v>1</v>
      </c>
      <c r="V1054">
        <v>605</v>
      </c>
      <c r="W1054">
        <v>16200</v>
      </c>
      <c r="X1054">
        <v>6704</v>
      </c>
      <c r="Y1054">
        <v>1</v>
      </c>
      <c r="Z1054">
        <v>0</v>
      </c>
      <c r="AA1054" t="s">
        <v>825</v>
      </c>
      <c r="AB1054">
        <v>26738</v>
      </c>
      <c r="AC1054">
        <v>1</v>
      </c>
      <c r="AD1054">
        <v>1934</v>
      </c>
      <c r="AE1054">
        <v>0</v>
      </c>
      <c r="AF1054">
        <v>0.5</v>
      </c>
      <c r="AG1054" t="s">
        <v>726</v>
      </c>
      <c r="AH1054" t="s">
        <v>726</v>
      </c>
      <c r="AI1054">
        <v>3072</v>
      </c>
      <c r="AJ1054">
        <v>-233</v>
      </c>
      <c r="AK1054" t="s">
        <v>726</v>
      </c>
      <c r="AL1054">
        <v>26</v>
      </c>
      <c r="AM1054" t="s">
        <v>726</v>
      </c>
      <c r="AN1054">
        <v>165</v>
      </c>
      <c r="AO1054">
        <v>5</v>
      </c>
      <c r="AP1054" t="s">
        <v>726</v>
      </c>
      <c r="AQ1054" t="s">
        <v>726</v>
      </c>
      <c r="AR1054" t="s">
        <v>726</v>
      </c>
      <c r="AS1054" t="s">
        <v>726</v>
      </c>
      <c r="AT1054" t="s">
        <v>726</v>
      </c>
      <c r="AU1054">
        <v>2009</v>
      </c>
      <c r="AV1054">
        <v>0</v>
      </c>
      <c r="AW1054">
        <v>1</v>
      </c>
      <c r="AX1054">
        <v>2012</v>
      </c>
      <c r="AY1054">
        <v>1</v>
      </c>
      <c r="AZ1054">
        <v>9999</v>
      </c>
      <c r="BA1054">
        <v>2</v>
      </c>
      <c r="BB1054">
        <v>2013</v>
      </c>
      <c r="BC1054">
        <v>1</v>
      </c>
      <c r="BD1054">
        <v>2012</v>
      </c>
      <c r="BE1054">
        <v>2012</v>
      </c>
      <c r="BF1054">
        <v>0</v>
      </c>
      <c r="BG1054">
        <v>0</v>
      </c>
      <c r="BH1054">
        <v>0</v>
      </c>
      <c r="BI1054">
        <v>0</v>
      </c>
      <c r="BO1054">
        <v>0</v>
      </c>
      <c r="BP1054">
        <v>0</v>
      </c>
      <c r="BQ1054">
        <v>0</v>
      </c>
      <c r="BR1054">
        <v>0</v>
      </c>
      <c r="BS1054">
        <v>0</v>
      </c>
      <c r="BT1054">
        <v>0</v>
      </c>
      <c r="BU1054">
        <v>0</v>
      </c>
      <c r="BV1054">
        <v>0</v>
      </c>
      <c r="BW1054">
        <v>0</v>
      </c>
      <c r="BX1054">
        <v>0</v>
      </c>
    </row>
    <row r="1055" spans="1:76" x14ac:dyDescent="0.25">
      <c r="A1055">
        <v>106</v>
      </c>
      <c r="B1055" t="s">
        <v>150</v>
      </c>
      <c r="C1055">
        <v>2010</v>
      </c>
      <c r="D1055" t="s">
        <v>582</v>
      </c>
      <c r="E1055">
        <v>0</v>
      </c>
      <c r="F1055">
        <v>1</v>
      </c>
      <c r="G1055">
        <v>4458</v>
      </c>
      <c r="H1055">
        <v>2.5315161839863713</v>
      </c>
      <c r="I1055">
        <v>1172</v>
      </c>
      <c r="J1055">
        <v>0</v>
      </c>
      <c r="N1055">
        <v>0</v>
      </c>
      <c r="U1055">
        <v>1</v>
      </c>
      <c r="V1055">
        <v>605</v>
      </c>
      <c r="W1055">
        <v>16200</v>
      </c>
      <c r="X1055">
        <v>6704</v>
      </c>
      <c r="Y1055">
        <v>1</v>
      </c>
      <c r="Z1055">
        <v>0</v>
      </c>
      <c r="AA1055" t="s">
        <v>825</v>
      </c>
      <c r="AB1055">
        <v>26738</v>
      </c>
      <c r="AC1055">
        <v>0.9</v>
      </c>
      <c r="AD1055">
        <v>1761</v>
      </c>
      <c r="AE1055">
        <v>0</v>
      </c>
      <c r="AF1055">
        <v>0.45</v>
      </c>
      <c r="AG1055" t="s">
        <v>726</v>
      </c>
      <c r="AH1055" t="s">
        <v>726</v>
      </c>
      <c r="AI1055" t="s">
        <v>726</v>
      </c>
      <c r="AJ1055">
        <v>-176</v>
      </c>
      <c r="AK1055">
        <v>12</v>
      </c>
      <c r="AL1055">
        <v>25</v>
      </c>
      <c r="AM1055" t="s">
        <v>726</v>
      </c>
      <c r="AN1055">
        <v>8191</v>
      </c>
      <c r="AO1055">
        <v>4</v>
      </c>
      <c r="AP1055" t="s">
        <v>726</v>
      </c>
      <c r="AQ1055" t="s">
        <v>726</v>
      </c>
      <c r="AR1055" t="s">
        <v>726</v>
      </c>
      <c r="AS1055" t="s">
        <v>726</v>
      </c>
      <c r="AT1055" t="s">
        <v>726</v>
      </c>
      <c r="AU1055">
        <v>2009</v>
      </c>
      <c r="AV1055">
        <v>0</v>
      </c>
      <c r="AW1055">
        <v>1</v>
      </c>
      <c r="AX1055">
        <v>2012</v>
      </c>
      <c r="AY1055">
        <v>1</v>
      </c>
      <c r="AZ1055">
        <v>9999</v>
      </c>
      <c r="BA1055">
        <v>2</v>
      </c>
      <c r="BB1055">
        <v>2013</v>
      </c>
      <c r="BC1055">
        <v>1</v>
      </c>
      <c r="BD1055">
        <v>2012</v>
      </c>
      <c r="BE1055">
        <v>2012</v>
      </c>
      <c r="BF1055">
        <v>0</v>
      </c>
      <c r="BG1055">
        <v>0</v>
      </c>
      <c r="BH1055">
        <v>0</v>
      </c>
      <c r="BI1055">
        <v>0</v>
      </c>
      <c r="BO1055">
        <v>0</v>
      </c>
      <c r="BP1055">
        <v>0</v>
      </c>
      <c r="BQ1055">
        <v>0</v>
      </c>
      <c r="BR1055">
        <v>0</v>
      </c>
      <c r="BS1055">
        <v>0</v>
      </c>
      <c r="BT1055">
        <v>0</v>
      </c>
      <c r="BU1055">
        <v>0</v>
      </c>
      <c r="BV1055">
        <v>0</v>
      </c>
      <c r="BW1055">
        <v>0</v>
      </c>
      <c r="BX1055">
        <v>0</v>
      </c>
    </row>
    <row r="1056" spans="1:76" x14ac:dyDescent="0.25">
      <c r="A1056">
        <v>106</v>
      </c>
      <c r="B1056" t="s">
        <v>150</v>
      </c>
      <c r="C1056">
        <v>2011</v>
      </c>
      <c r="D1056" t="s">
        <v>582</v>
      </c>
      <c r="E1056">
        <v>0</v>
      </c>
      <c r="F1056">
        <v>1</v>
      </c>
      <c r="G1056">
        <v>4458</v>
      </c>
      <c r="H1056">
        <v>2.5315161839863713</v>
      </c>
      <c r="I1056">
        <v>1172</v>
      </c>
      <c r="J1056">
        <v>0</v>
      </c>
      <c r="N1056">
        <v>0</v>
      </c>
      <c r="U1056">
        <v>1</v>
      </c>
      <c r="V1056">
        <v>605</v>
      </c>
      <c r="W1056">
        <v>16200</v>
      </c>
      <c r="X1056">
        <v>6704</v>
      </c>
      <c r="Y1056">
        <v>1</v>
      </c>
      <c r="Z1056">
        <v>0</v>
      </c>
      <c r="AA1056" t="s">
        <v>825</v>
      </c>
      <c r="AB1056">
        <v>26738</v>
      </c>
      <c r="AC1056">
        <v>2.5</v>
      </c>
      <c r="AD1056">
        <v>1761</v>
      </c>
      <c r="AE1056">
        <v>0</v>
      </c>
      <c r="AF1056">
        <v>1.25</v>
      </c>
      <c r="AG1056" t="s">
        <v>726</v>
      </c>
      <c r="AH1056" t="s">
        <v>726</v>
      </c>
      <c r="AI1056" t="s">
        <v>726</v>
      </c>
      <c r="AJ1056" t="s">
        <v>726</v>
      </c>
      <c r="AK1056">
        <v>-11</v>
      </c>
      <c r="AL1056">
        <v>25</v>
      </c>
      <c r="AM1056" t="s">
        <v>726</v>
      </c>
      <c r="AN1056" t="s">
        <v>726</v>
      </c>
      <c r="AO1056" t="s">
        <v>726</v>
      </c>
      <c r="AP1056" t="s">
        <v>726</v>
      </c>
      <c r="AQ1056" t="s">
        <v>726</v>
      </c>
      <c r="AR1056" t="s">
        <v>726</v>
      </c>
      <c r="AS1056" t="s">
        <v>726</v>
      </c>
      <c r="AT1056" t="s">
        <v>726</v>
      </c>
      <c r="AU1056">
        <v>2009</v>
      </c>
      <c r="AV1056">
        <v>0</v>
      </c>
      <c r="AW1056">
        <v>1</v>
      </c>
      <c r="AX1056">
        <v>2012</v>
      </c>
      <c r="AY1056">
        <v>1</v>
      </c>
      <c r="AZ1056">
        <v>9999</v>
      </c>
      <c r="BA1056">
        <v>2</v>
      </c>
      <c r="BB1056">
        <v>2013</v>
      </c>
      <c r="BC1056">
        <v>1</v>
      </c>
      <c r="BD1056">
        <v>2012</v>
      </c>
      <c r="BE1056">
        <v>2012</v>
      </c>
      <c r="BF1056">
        <v>0</v>
      </c>
      <c r="BG1056">
        <v>0</v>
      </c>
      <c r="BH1056">
        <v>0</v>
      </c>
      <c r="BI1056">
        <v>0</v>
      </c>
      <c r="BO1056">
        <v>0</v>
      </c>
      <c r="BP1056">
        <v>0</v>
      </c>
      <c r="BQ1056">
        <v>0</v>
      </c>
      <c r="BR1056">
        <v>0</v>
      </c>
      <c r="BS1056">
        <v>0</v>
      </c>
      <c r="BT1056">
        <v>0</v>
      </c>
      <c r="BU1056">
        <v>0</v>
      </c>
      <c r="BV1056">
        <v>0</v>
      </c>
      <c r="BW1056">
        <v>0</v>
      </c>
      <c r="BX1056">
        <v>0</v>
      </c>
    </row>
    <row r="1057" spans="1:76" x14ac:dyDescent="0.25">
      <c r="A1057">
        <v>106</v>
      </c>
      <c r="B1057" t="s">
        <v>150</v>
      </c>
      <c r="C1057">
        <v>2012</v>
      </c>
      <c r="D1057" t="s">
        <v>582</v>
      </c>
      <c r="E1057">
        <v>0</v>
      </c>
      <c r="F1057">
        <v>1</v>
      </c>
      <c r="G1057">
        <v>4458</v>
      </c>
      <c r="H1057">
        <v>2.5315161839863713</v>
      </c>
      <c r="I1057">
        <v>1172</v>
      </c>
      <c r="J1057">
        <v>0</v>
      </c>
      <c r="N1057">
        <v>0</v>
      </c>
      <c r="U1057">
        <v>1</v>
      </c>
      <c r="V1057">
        <v>605</v>
      </c>
      <c r="W1057">
        <v>16200</v>
      </c>
      <c r="X1057">
        <v>6704</v>
      </c>
      <c r="Y1057">
        <v>1</v>
      </c>
      <c r="Z1057">
        <v>0</v>
      </c>
      <c r="AA1057" t="s">
        <v>825</v>
      </c>
      <c r="AB1057">
        <v>26738</v>
      </c>
      <c r="AC1057">
        <v>0</v>
      </c>
      <c r="AD1057" t="s">
        <v>726</v>
      </c>
      <c r="AE1057">
        <v>0</v>
      </c>
      <c r="AF1057">
        <v>0</v>
      </c>
      <c r="AG1057" t="s">
        <v>726</v>
      </c>
      <c r="AH1057" t="s">
        <v>726</v>
      </c>
      <c r="AI1057" t="s">
        <v>726</v>
      </c>
      <c r="AJ1057" t="s">
        <v>726</v>
      </c>
      <c r="AK1057">
        <v>-9</v>
      </c>
      <c r="AL1057" t="s">
        <v>726</v>
      </c>
      <c r="AM1057">
        <v>328</v>
      </c>
      <c r="AN1057" t="s">
        <v>726</v>
      </c>
      <c r="AO1057" t="s">
        <v>726</v>
      </c>
      <c r="AP1057" t="s">
        <v>726</v>
      </c>
      <c r="AQ1057" t="s">
        <v>726</v>
      </c>
      <c r="AR1057" t="s">
        <v>726</v>
      </c>
      <c r="AS1057" t="s">
        <v>726</v>
      </c>
      <c r="AT1057" t="s">
        <v>726</v>
      </c>
      <c r="AU1057">
        <v>2009</v>
      </c>
      <c r="AV1057">
        <v>0</v>
      </c>
      <c r="AW1057">
        <v>1</v>
      </c>
      <c r="AX1057">
        <v>2012</v>
      </c>
      <c r="AY1057">
        <v>1</v>
      </c>
      <c r="AZ1057">
        <v>9999</v>
      </c>
      <c r="BA1057">
        <v>2</v>
      </c>
      <c r="BB1057">
        <v>2013</v>
      </c>
      <c r="BC1057">
        <v>1</v>
      </c>
      <c r="BD1057">
        <v>2012</v>
      </c>
      <c r="BE1057">
        <v>2012</v>
      </c>
      <c r="BF1057">
        <v>0</v>
      </c>
      <c r="BG1057">
        <v>0</v>
      </c>
      <c r="BH1057">
        <v>0</v>
      </c>
      <c r="BI1057">
        <v>0</v>
      </c>
      <c r="BO1057">
        <v>0</v>
      </c>
      <c r="BP1057">
        <v>0</v>
      </c>
      <c r="BQ1057">
        <v>0</v>
      </c>
      <c r="BR1057">
        <v>0</v>
      </c>
      <c r="BS1057">
        <v>0</v>
      </c>
      <c r="BT1057">
        <v>0</v>
      </c>
      <c r="BU1057">
        <v>0</v>
      </c>
      <c r="BV1057">
        <v>0</v>
      </c>
      <c r="BW1057">
        <v>0</v>
      </c>
      <c r="BX1057">
        <v>0</v>
      </c>
    </row>
    <row r="1058" spans="1:76" x14ac:dyDescent="0.25">
      <c r="A1058">
        <v>106</v>
      </c>
      <c r="B1058" t="s">
        <v>150</v>
      </c>
      <c r="C1058">
        <v>2013</v>
      </c>
      <c r="D1058" t="s">
        <v>582</v>
      </c>
      <c r="E1058">
        <v>0</v>
      </c>
      <c r="F1058">
        <v>1</v>
      </c>
      <c r="G1058">
        <v>4458</v>
      </c>
      <c r="H1058">
        <v>2.5315161839863713</v>
      </c>
      <c r="I1058">
        <v>1172</v>
      </c>
      <c r="J1058">
        <v>0</v>
      </c>
      <c r="N1058">
        <v>0</v>
      </c>
      <c r="U1058">
        <v>1</v>
      </c>
      <c r="V1058">
        <v>605</v>
      </c>
      <c r="W1058">
        <v>16200</v>
      </c>
      <c r="X1058">
        <v>6704</v>
      </c>
      <c r="Y1058">
        <v>1</v>
      </c>
      <c r="Z1058">
        <v>0</v>
      </c>
      <c r="AA1058" t="s">
        <v>825</v>
      </c>
      <c r="AB1058">
        <v>26738</v>
      </c>
      <c r="AC1058">
        <v>0</v>
      </c>
      <c r="AD1058" t="s">
        <v>726</v>
      </c>
      <c r="AE1058">
        <v>0</v>
      </c>
      <c r="AF1058">
        <v>0</v>
      </c>
      <c r="AG1058" t="s">
        <v>726</v>
      </c>
      <c r="AH1058" t="s">
        <v>726</v>
      </c>
      <c r="AI1058" t="s">
        <v>726</v>
      </c>
      <c r="AJ1058">
        <v>329</v>
      </c>
      <c r="AK1058" t="s">
        <v>726</v>
      </c>
      <c r="AL1058" t="s">
        <v>726</v>
      </c>
      <c r="AM1058" t="s">
        <v>726</v>
      </c>
      <c r="AN1058" t="s">
        <v>726</v>
      </c>
      <c r="AO1058" t="s">
        <v>726</v>
      </c>
      <c r="AP1058" t="s">
        <v>726</v>
      </c>
      <c r="AQ1058" t="s">
        <v>726</v>
      </c>
      <c r="AR1058" t="s">
        <v>726</v>
      </c>
      <c r="AS1058" t="s">
        <v>726</v>
      </c>
      <c r="AT1058" t="s">
        <v>726</v>
      </c>
      <c r="AU1058">
        <v>2009</v>
      </c>
      <c r="AV1058">
        <v>0</v>
      </c>
      <c r="AW1058">
        <v>1</v>
      </c>
      <c r="AX1058">
        <v>2012</v>
      </c>
      <c r="AY1058">
        <v>1</v>
      </c>
      <c r="AZ1058">
        <v>9999</v>
      </c>
      <c r="BA1058">
        <v>2</v>
      </c>
      <c r="BB1058">
        <v>2013</v>
      </c>
      <c r="BC1058">
        <v>1</v>
      </c>
      <c r="BD1058">
        <v>2012</v>
      </c>
      <c r="BE1058">
        <v>2012</v>
      </c>
      <c r="BF1058">
        <v>1</v>
      </c>
      <c r="BG1058">
        <v>0</v>
      </c>
      <c r="BH1058">
        <v>0</v>
      </c>
      <c r="BI1058">
        <v>1</v>
      </c>
      <c r="BO1058">
        <v>739</v>
      </c>
      <c r="BP1058">
        <v>135</v>
      </c>
      <c r="BQ1058">
        <v>4831</v>
      </c>
      <c r="BR1058">
        <v>0</v>
      </c>
      <c r="BS1058">
        <v>0</v>
      </c>
      <c r="BT1058">
        <v>0</v>
      </c>
      <c r="BU1058">
        <v>0</v>
      </c>
      <c r="BV1058">
        <v>0</v>
      </c>
      <c r="BW1058">
        <v>0</v>
      </c>
      <c r="BX1058">
        <v>0</v>
      </c>
    </row>
    <row r="1059" spans="1:76" x14ac:dyDescent="0.25">
      <c r="A1059">
        <v>106</v>
      </c>
      <c r="B1059" t="s">
        <v>150</v>
      </c>
      <c r="C1059">
        <v>2014</v>
      </c>
      <c r="D1059" t="s">
        <v>582</v>
      </c>
      <c r="E1059">
        <v>0</v>
      </c>
      <c r="F1059">
        <v>1</v>
      </c>
      <c r="G1059">
        <v>4458</v>
      </c>
      <c r="H1059">
        <v>2.5315161839863713</v>
      </c>
      <c r="I1059">
        <v>1172</v>
      </c>
      <c r="J1059">
        <v>0</v>
      </c>
      <c r="N1059">
        <v>0</v>
      </c>
      <c r="U1059">
        <v>1</v>
      </c>
      <c r="V1059">
        <v>605</v>
      </c>
      <c r="W1059">
        <v>16200</v>
      </c>
      <c r="X1059">
        <v>6704</v>
      </c>
      <c r="Y1059">
        <v>1</v>
      </c>
      <c r="Z1059">
        <v>0</v>
      </c>
      <c r="AA1059" t="s">
        <v>825</v>
      </c>
      <c r="AB1059">
        <v>26738</v>
      </c>
      <c r="AC1059">
        <v>0</v>
      </c>
      <c r="AD1059" t="s">
        <v>726</v>
      </c>
      <c r="AE1059">
        <v>0</v>
      </c>
      <c r="AF1059">
        <v>0</v>
      </c>
      <c r="AG1059" t="s">
        <v>726</v>
      </c>
      <c r="AH1059" t="s">
        <v>726</v>
      </c>
      <c r="AI1059" t="s">
        <v>726</v>
      </c>
      <c r="AJ1059" t="s">
        <v>726</v>
      </c>
      <c r="AK1059" t="s">
        <v>726</v>
      </c>
      <c r="AL1059">
        <v>35</v>
      </c>
      <c r="AM1059" t="s">
        <v>726</v>
      </c>
      <c r="AN1059" t="s">
        <v>726</v>
      </c>
      <c r="AO1059" t="s">
        <v>726</v>
      </c>
      <c r="AP1059" t="s">
        <v>726</v>
      </c>
      <c r="AQ1059">
        <v>4</v>
      </c>
      <c r="AR1059">
        <v>8</v>
      </c>
      <c r="AS1059" t="s">
        <v>726</v>
      </c>
      <c r="AT1059" t="s">
        <v>726</v>
      </c>
      <c r="AU1059">
        <v>2009</v>
      </c>
      <c r="AV1059">
        <v>0</v>
      </c>
      <c r="AW1059">
        <v>1</v>
      </c>
      <c r="AX1059">
        <v>2012</v>
      </c>
      <c r="AY1059">
        <v>1</v>
      </c>
      <c r="AZ1059">
        <v>9999</v>
      </c>
      <c r="BA1059">
        <v>2</v>
      </c>
      <c r="BB1059">
        <v>2013</v>
      </c>
      <c r="BC1059">
        <v>1</v>
      </c>
      <c r="BD1059">
        <v>2012</v>
      </c>
      <c r="BE1059">
        <v>2012</v>
      </c>
      <c r="BF1059">
        <v>1</v>
      </c>
      <c r="BG1059">
        <v>0</v>
      </c>
      <c r="BH1059">
        <v>0</v>
      </c>
      <c r="BI1059">
        <v>1</v>
      </c>
      <c r="BO1059">
        <v>845</v>
      </c>
      <c r="BP1059">
        <v>433</v>
      </c>
      <c r="BQ1059">
        <v>407608</v>
      </c>
      <c r="BR1059">
        <v>0</v>
      </c>
      <c r="BS1059">
        <v>0</v>
      </c>
      <c r="BT1059">
        <v>0</v>
      </c>
      <c r="BU1059">
        <v>0</v>
      </c>
      <c r="BV1059">
        <v>0</v>
      </c>
      <c r="BW1059">
        <v>0</v>
      </c>
      <c r="BX1059">
        <v>0</v>
      </c>
    </row>
    <row r="1060" spans="1:76" x14ac:dyDescent="0.25">
      <c r="A1060">
        <v>106</v>
      </c>
      <c r="B1060" t="s">
        <v>150</v>
      </c>
      <c r="C1060">
        <v>2015</v>
      </c>
      <c r="D1060" t="s">
        <v>582</v>
      </c>
      <c r="E1060">
        <v>0</v>
      </c>
      <c r="F1060">
        <v>1</v>
      </c>
      <c r="G1060">
        <v>4458</v>
      </c>
      <c r="H1060">
        <v>2.5315161839863713</v>
      </c>
      <c r="I1060">
        <v>1172</v>
      </c>
      <c r="J1060">
        <v>0</v>
      </c>
      <c r="N1060">
        <v>0</v>
      </c>
      <c r="U1060">
        <v>1</v>
      </c>
      <c r="V1060">
        <v>605</v>
      </c>
      <c r="W1060">
        <v>16200</v>
      </c>
      <c r="X1060">
        <v>6704</v>
      </c>
      <c r="Y1060">
        <v>1</v>
      </c>
      <c r="Z1060">
        <v>0</v>
      </c>
      <c r="AA1060" t="s">
        <v>825</v>
      </c>
      <c r="AB1060">
        <v>26738</v>
      </c>
      <c r="AC1060">
        <v>0</v>
      </c>
      <c r="AD1060" t="s">
        <v>726</v>
      </c>
      <c r="AE1060">
        <v>0</v>
      </c>
      <c r="AF1060">
        <v>0</v>
      </c>
      <c r="AG1060" t="s">
        <v>726</v>
      </c>
      <c r="AH1060" t="s">
        <v>726</v>
      </c>
      <c r="AI1060" t="s">
        <v>726</v>
      </c>
      <c r="AJ1060" t="s">
        <v>726</v>
      </c>
      <c r="AK1060" t="s">
        <v>726</v>
      </c>
      <c r="AL1060" t="s">
        <v>726</v>
      </c>
      <c r="AM1060" t="s">
        <v>726</v>
      </c>
      <c r="AN1060">
        <v>25</v>
      </c>
      <c r="AO1060" t="s">
        <v>726</v>
      </c>
      <c r="AP1060" t="s">
        <v>726</v>
      </c>
      <c r="AQ1060" t="s">
        <v>726</v>
      </c>
      <c r="AR1060">
        <v>5</v>
      </c>
      <c r="AS1060" t="s">
        <v>726</v>
      </c>
      <c r="AT1060" t="s">
        <v>726</v>
      </c>
      <c r="AU1060">
        <v>2009</v>
      </c>
      <c r="AV1060">
        <v>0</v>
      </c>
      <c r="AW1060">
        <v>1</v>
      </c>
      <c r="AX1060">
        <v>2012</v>
      </c>
      <c r="AY1060">
        <v>1</v>
      </c>
      <c r="AZ1060">
        <v>9999</v>
      </c>
      <c r="BA1060">
        <v>2</v>
      </c>
      <c r="BB1060">
        <v>2013</v>
      </c>
      <c r="BC1060">
        <v>1</v>
      </c>
      <c r="BD1060">
        <v>2012</v>
      </c>
      <c r="BE1060">
        <v>2012</v>
      </c>
      <c r="BF1060">
        <v>1</v>
      </c>
      <c r="BG1060">
        <v>0</v>
      </c>
      <c r="BH1060">
        <v>0</v>
      </c>
      <c r="BI1060">
        <v>1</v>
      </c>
      <c r="BO1060">
        <v>1039</v>
      </c>
      <c r="BP1060">
        <v>831</v>
      </c>
      <c r="BQ1060">
        <v>9989</v>
      </c>
      <c r="BR1060">
        <v>0</v>
      </c>
      <c r="BS1060">
        <v>0</v>
      </c>
      <c r="BT1060">
        <v>0</v>
      </c>
      <c r="BU1060">
        <v>0</v>
      </c>
      <c r="BV1060">
        <v>0</v>
      </c>
      <c r="BW1060">
        <v>0</v>
      </c>
      <c r="BX1060">
        <v>0</v>
      </c>
    </row>
    <row r="1061" spans="1:76" x14ac:dyDescent="0.25">
      <c r="A1061">
        <v>106</v>
      </c>
      <c r="B1061" t="s">
        <v>150</v>
      </c>
      <c r="C1061">
        <v>2016</v>
      </c>
      <c r="D1061" t="s">
        <v>582</v>
      </c>
      <c r="E1061">
        <v>0</v>
      </c>
      <c r="F1061">
        <v>1</v>
      </c>
      <c r="G1061">
        <v>4458</v>
      </c>
      <c r="H1061">
        <v>2.5315161839863713</v>
      </c>
      <c r="I1061">
        <v>1172</v>
      </c>
      <c r="J1061">
        <v>0</v>
      </c>
      <c r="N1061">
        <v>0</v>
      </c>
      <c r="U1061">
        <v>1</v>
      </c>
      <c r="V1061">
        <v>605</v>
      </c>
      <c r="W1061">
        <v>16200</v>
      </c>
      <c r="X1061">
        <v>6704</v>
      </c>
      <c r="Y1061">
        <v>1</v>
      </c>
      <c r="Z1061">
        <v>0</v>
      </c>
      <c r="AA1061" t="s">
        <v>825</v>
      </c>
      <c r="AB1061">
        <v>26738</v>
      </c>
      <c r="AC1061" t="s">
        <v>726</v>
      </c>
      <c r="AD1061" t="s">
        <v>726</v>
      </c>
      <c r="AE1061" t="s">
        <v>726</v>
      </c>
      <c r="AF1061" t="s">
        <v>726</v>
      </c>
      <c r="AG1061" t="s">
        <v>726</v>
      </c>
      <c r="AH1061" t="s">
        <v>726</v>
      </c>
      <c r="AI1061" t="s">
        <v>726</v>
      </c>
      <c r="AJ1061" t="s">
        <v>726</v>
      </c>
      <c r="AK1061" t="s">
        <v>726</v>
      </c>
      <c r="AL1061" t="s">
        <v>726</v>
      </c>
      <c r="AM1061">
        <v>26</v>
      </c>
      <c r="AN1061" t="s">
        <v>726</v>
      </c>
      <c r="AO1061" t="s">
        <v>726</v>
      </c>
      <c r="AP1061" t="s">
        <v>726</v>
      </c>
      <c r="AQ1061" t="s">
        <v>726</v>
      </c>
      <c r="AR1061" t="s">
        <v>726</v>
      </c>
      <c r="AS1061" t="s">
        <v>726</v>
      </c>
      <c r="AT1061" t="s">
        <v>726</v>
      </c>
      <c r="AU1061">
        <v>2009</v>
      </c>
      <c r="AV1061">
        <v>0</v>
      </c>
      <c r="AW1061">
        <v>1</v>
      </c>
      <c r="AX1061">
        <v>2012</v>
      </c>
      <c r="AY1061">
        <v>1</v>
      </c>
      <c r="AZ1061">
        <v>9999</v>
      </c>
      <c r="BA1061">
        <v>2</v>
      </c>
      <c r="BB1061">
        <v>2013</v>
      </c>
      <c r="BC1061">
        <v>1</v>
      </c>
      <c r="BD1061">
        <v>2012</v>
      </c>
      <c r="BE1061">
        <v>2012</v>
      </c>
      <c r="BF1061">
        <v>1</v>
      </c>
      <c r="BG1061">
        <v>0</v>
      </c>
      <c r="BH1061">
        <v>0</v>
      </c>
      <c r="BI1061">
        <v>1</v>
      </c>
      <c r="BO1061">
        <v>555</v>
      </c>
      <c r="BP1061">
        <v>634</v>
      </c>
      <c r="BQ1061">
        <v>1740</v>
      </c>
      <c r="BR1061">
        <v>0</v>
      </c>
      <c r="BS1061">
        <v>0</v>
      </c>
      <c r="BT1061">
        <v>0</v>
      </c>
      <c r="BU1061">
        <v>0</v>
      </c>
      <c r="BV1061">
        <v>0</v>
      </c>
      <c r="BW1061">
        <v>0</v>
      </c>
      <c r="BX1061">
        <v>0</v>
      </c>
    </row>
    <row r="1062" spans="1:76" x14ac:dyDescent="0.25">
      <c r="A1062">
        <v>107</v>
      </c>
      <c r="B1062" t="s">
        <v>151</v>
      </c>
      <c r="C1062">
        <v>2007</v>
      </c>
      <c r="D1062" t="s">
        <v>591</v>
      </c>
      <c r="E1062">
        <v>1</v>
      </c>
      <c r="F1062">
        <v>1</v>
      </c>
      <c r="G1062">
        <v>14174</v>
      </c>
      <c r="H1062">
        <v>4.5546272493573268</v>
      </c>
      <c r="I1062">
        <v>4817</v>
      </c>
      <c r="J1062">
        <v>0</v>
      </c>
      <c r="N1062">
        <v>1</v>
      </c>
      <c r="O1062">
        <v>597</v>
      </c>
      <c r="P1062">
        <v>0.19183804627249357</v>
      </c>
      <c r="Q1062">
        <v>25</v>
      </c>
      <c r="R1062">
        <v>40603</v>
      </c>
      <c r="S1062">
        <v>3576</v>
      </c>
      <c r="T1062">
        <v>334210</v>
      </c>
      <c r="U1062">
        <v>1</v>
      </c>
      <c r="V1062">
        <v>2</v>
      </c>
      <c r="W1062">
        <v>77</v>
      </c>
      <c r="X1062">
        <v>6</v>
      </c>
      <c r="Y1062">
        <v>1</v>
      </c>
      <c r="Z1062">
        <v>1</v>
      </c>
      <c r="AA1062" t="s">
        <v>826</v>
      </c>
      <c r="AB1062">
        <v>91195</v>
      </c>
      <c r="AC1062" t="s">
        <v>726</v>
      </c>
      <c r="AD1062">
        <v>2873</v>
      </c>
      <c r="AE1062" t="s">
        <v>726</v>
      </c>
      <c r="AF1062" t="s">
        <v>726</v>
      </c>
      <c r="AG1062">
        <v>76.872</v>
      </c>
      <c r="AH1062">
        <v>1930.1</v>
      </c>
      <c r="AI1062">
        <v>1236.8630000000001</v>
      </c>
      <c r="AJ1062" t="s">
        <v>726</v>
      </c>
      <c r="AK1062" t="s">
        <v>726</v>
      </c>
      <c r="AL1062" t="s">
        <v>726</v>
      </c>
      <c r="AM1062" t="s">
        <v>726</v>
      </c>
      <c r="AN1062" t="s">
        <v>726</v>
      </c>
      <c r="AO1062" t="s">
        <v>726</v>
      </c>
      <c r="AP1062" t="s">
        <v>726</v>
      </c>
      <c r="AQ1062" t="s">
        <v>726</v>
      </c>
      <c r="AR1062" t="s">
        <v>726</v>
      </c>
      <c r="AS1062" t="s">
        <v>726</v>
      </c>
      <c r="AT1062" t="s">
        <v>726</v>
      </c>
      <c r="AU1062">
        <v>2015</v>
      </c>
      <c r="AV1062">
        <v>0</v>
      </c>
      <c r="AW1062">
        <v>1</v>
      </c>
      <c r="AX1062">
        <v>2008</v>
      </c>
      <c r="AY1062">
        <v>1</v>
      </c>
      <c r="AZ1062">
        <v>9999</v>
      </c>
      <c r="BA1062">
        <v>1</v>
      </c>
      <c r="BB1062">
        <v>2015</v>
      </c>
      <c r="BC1062">
        <v>1</v>
      </c>
      <c r="BD1062">
        <v>2008</v>
      </c>
      <c r="BE1062">
        <v>2008</v>
      </c>
      <c r="BF1062">
        <v>0</v>
      </c>
      <c r="BG1062">
        <v>0</v>
      </c>
      <c r="BH1062">
        <v>0</v>
      </c>
      <c r="BI1062">
        <v>0</v>
      </c>
      <c r="BO1062">
        <v>0</v>
      </c>
      <c r="BP1062">
        <v>0</v>
      </c>
      <c r="BQ1062">
        <v>0</v>
      </c>
      <c r="BR1062">
        <v>0</v>
      </c>
      <c r="BS1062">
        <v>0</v>
      </c>
      <c r="BT1062">
        <v>0</v>
      </c>
      <c r="BU1062">
        <v>0</v>
      </c>
      <c r="BV1062">
        <v>0</v>
      </c>
      <c r="BW1062">
        <v>0</v>
      </c>
      <c r="BX1062">
        <v>0</v>
      </c>
    </row>
    <row r="1063" spans="1:76" x14ac:dyDescent="0.25">
      <c r="A1063">
        <v>107</v>
      </c>
      <c r="B1063" t="s">
        <v>151</v>
      </c>
      <c r="C1063">
        <v>2008</v>
      </c>
      <c r="D1063" t="s">
        <v>591</v>
      </c>
      <c r="E1063">
        <v>1</v>
      </c>
      <c r="F1063">
        <v>1</v>
      </c>
      <c r="G1063">
        <v>14174</v>
      </c>
      <c r="H1063">
        <v>4.5546272493573268</v>
      </c>
      <c r="I1063">
        <v>4817</v>
      </c>
      <c r="J1063">
        <v>0</v>
      </c>
      <c r="N1063">
        <v>1</v>
      </c>
      <c r="O1063">
        <v>597</v>
      </c>
      <c r="P1063">
        <v>0.19183804627249357</v>
      </c>
      <c r="Q1063">
        <v>25</v>
      </c>
      <c r="R1063">
        <v>40603</v>
      </c>
      <c r="S1063">
        <v>3576</v>
      </c>
      <c r="T1063">
        <v>334210</v>
      </c>
      <c r="U1063">
        <v>1</v>
      </c>
      <c r="V1063">
        <v>2</v>
      </c>
      <c r="W1063">
        <v>77</v>
      </c>
      <c r="X1063">
        <v>6</v>
      </c>
      <c r="Y1063">
        <v>1</v>
      </c>
      <c r="Z1063">
        <v>1</v>
      </c>
      <c r="AA1063" t="s">
        <v>826</v>
      </c>
      <c r="AB1063">
        <v>91195</v>
      </c>
      <c r="AC1063">
        <v>0</v>
      </c>
      <c r="AD1063">
        <v>2873</v>
      </c>
      <c r="AE1063">
        <v>0</v>
      </c>
      <c r="AF1063">
        <v>0</v>
      </c>
      <c r="AG1063">
        <v>167.07</v>
      </c>
      <c r="AH1063">
        <v>3298.6480000000001</v>
      </c>
      <c r="AI1063">
        <v>1466.9369999999999</v>
      </c>
      <c r="AJ1063" t="s">
        <v>726</v>
      </c>
      <c r="AK1063" t="s">
        <v>726</v>
      </c>
      <c r="AL1063" t="s">
        <v>726</v>
      </c>
      <c r="AM1063" t="s">
        <v>726</v>
      </c>
      <c r="AN1063" t="s">
        <v>726</v>
      </c>
      <c r="AO1063" t="s">
        <v>726</v>
      </c>
      <c r="AP1063" t="s">
        <v>726</v>
      </c>
      <c r="AQ1063" t="s">
        <v>726</v>
      </c>
      <c r="AR1063" t="s">
        <v>726</v>
      </c>
      <c r="AS1063" t="s">
        <v>726</v>
      </c>
      <c r="AT1063" t="s">
        <v>726</v>
      </c>
      <c r="AU1063">
        <v>2015</v>
      </c>
      <c r="AV1063">
        <v>0</v>
      </c>
      <c r="AW1063">
        <v>1</v>
      </c>
      <c r="AX1063">
        <v>2008</v>
      </c>
      <c r="AY1063">
        <v>1</v>
      </c>
      <c r="AZ1063">
        <v>9999</v>
      </c>
      <c r="BA1063">
        <v>1</v>
      </c>
      <c r="BB1063">
        <v>2015</v>
      </c>
      <c r="BC1063">
        <v>1</v>
      </c>
      <c r="BD1063">
        <v>2008</v>
      </c>
      <c r="BE1063">
        <v>2008</v>
      </c>
      <c r="BF1063">
        <v>0</v>
      </c>
      <c r="BG1063">
        <v>0</v>
      </c>
      <c r="BH1063">
        <v>0</v>
      </c>
      <c r="BI1063">
        <v>0</v>
      </c>
      <c r="BO1063">
        <v>0</v>
      </c>
      <c r="BP1063">
        <v>0</v>
      </c>
      <c r="BQ1063">
        <v>0</v>
      </c>
      <c r="BR1063">
        <v>0</v>
      </c>
      <c r="BS1063">
        <v>0</v>
      </c>
      <c r="BT1063">
        <v>0</v>
      </c>
      <c r="BU1063">
        <v>0</v>
      </c>
      <c r="BV1063">
        <v>0</v>
      </c>
      <c r="BW1063">
        <v>0</v>
      </c>
      <c r="BX1063">
        <v>0</v>
      </c>
    </row>
    <row r="1064" spans="1:76" x14ac:dyDescent="0.25">
      <c r="A1064">
        <v>107</v>
      </c>
      <c r="B1064" t="s">
        <v>151</v>
      </c>
      <c r="C1064">
        <v>2009</v>
      </c>
      <c r="D1064" t="s">
        <v>591</v>
      </c>
      <c r="E1064">
        <v>1</v>
      </c>
      <c r="F1064">
        <v>1</v>
      </c>
      <c r="G1064">
        <v>14174</v>
      </c>
      <c r="H1064">
        <v>4.5546272493573268</v>
      </c>
      <c r="I1064">
        <v>4817</v>
      </c>
      <c r="J1064">
        <v>0</v>
      </c>
      <c r="N1064">
        <v>1</v>
      </c>
      <c r="O1064">
        <v>597</v>
      </c>
      <c r="P1064">
        <v>0.19183804627249357</v>
      </c>
      <c r="Q1064">
        <v>25</v>
      </c>
      <c r="R1064">
        <v>40603</v>
      </c>
      <c r="S1064">
        <v>3576</v>
      </c>
      <c r="T1064">
        <v>334210</v>
      </c>
      <c r="U1064">
        <v>1</v>
      </c>
      <c r="V1064">
        <v>2</v>
      </c>
      <c r="W1064">
        <v>77</v>
      </c>
      <c r="X1064">
        <v>6</v>
      </c>
      <c r="Y1064">
        <v>1</v>
      </c>
      <c r="Z1064">
        <v>1</v>
      </c>
      <c r="AA1064" t="s">
        <v>826</v>
      </c>
      <c r="AB1064">
        <v>91195</v>
      </c>
      <c r="AC1064">
        <v>0</v>
      </c>
      <c r="AD1064">
        <v>2873</v>
      </c>
      <c r="AE1064">
        <v>0</v>
      </c>
      <c r="AF1064">
        <v>0</v>
      </c>
      <c r="AG1064">
        <v>-76.584999999999994</v>
      </c>
      <c r="AH1064">
        <v>3660.703</v>
      </c>
      <c r="AI1064">
        <v>1952.9259999999999</v>
      </c>
      <c r="AJ1064">
        <v>806</v>
      </c>
      <c r="AK1064" t="s">
        <v>726</v>
      </c>
      <c r="AL1064" t="s">
        <v>726</v>
      </c>
      <c r="AM1064" t="s">
        <v>726</v>
      </c>
      <c r="AN1064">
        <v>28254</v>
      </c>
      <c r="AO1064">
        <v>3</v>
      </c>
      <c r="AP1064" t="s">
        <v>726</v>
      </c>
      <c r="AQ1064" t="s">
        <v>726</v>
      </c>
      <c r="AR1064" t="s">
        <v>726</v>
      </c>
      <c r="AS1064" t="s">
        <v>726</v>
      </c>
      <c r="AT1064" t="s">
        <v>726</v>
      </c>
      <c r="AU1064">
        <v>2015</v>
      </c>
      <c r="AV1064">
        <v>0</v>
      </c>
      <c r="AW1064">
        <v>1</v>
      </c>
      <c r="AX1064">
        <v>2008</v>
      </c>
      <c r="AY1064">
        <v>1</v>
      </c>
      <c r="AZ1064">
        <v>9999</v>
      </c>
      <c r="BA1064">
        <v>1</v>
      </c>
      <c r="BB1064">
        <v>2015</v>
      </c>
      <c r="BC1064">
        <v>1</v>
      </c>
      <c r="BD1064">
        <v>2008</v>
      </c>
      <c r="BE1064">
        <v>2008</v>
      </c>
      <c r="BF1064">
        <v>0</v>
      </c>
      <c r="BG1064">
        <v>0</v>
      </c>
      <c r="BH1064">
        <v>0</v>
      </c>
      <c r="BI1064">
        <v>0</v>
      </c>
      <c r="BO1064">
        <v>0</v>
      </c>
      <c r="BP1064">
        <v>0</v>
      </c>
      <c r="BQ1064">
        <v>0</v>
      </c>
      <c r="BR1064">
        <v>0</v>
      </c>
      <c r="BS1064">
        <v>0</v>
      </c>
      <c r="BT1064">
        <v>0</v>
      </c>
      <c r="BU1064">
        <v>0</v>
      </c>
      <c r="BV1064">
        <v>0</v>
      </c>
      <c r="BW1064">
        <v>0</v>
      </c>
      <c r="BX1064">
        <v>0</v>
      </c>
    </row>
    <row r="1065" spans="1:76" x14ac:dyDescent="0.25">
      <c r="A1065">
        <v>107</v>
      </c>
      <c r="B1065" t="s">
        <v>151</v>
      </c>
      <c r="C1065">
        <v>2010</v>
      </c>
      <c r="D1065" t="s">
        <v>591</v>
      </c>
      <c r="E1065">
        <v>1</v>
      </c>
      <c r="F1065">
        <v>1</v>
      </c>
      <c r="G1065">
        <v>14174</v>
      </c>
      <c r="H1065">
        <v>4.5546272493573268</v>
      </c>
      <c r="I1065">
        <v>4817</v>
      </c>
      <c r="J1065">
        <v>0</v>
      </c>
      <c r="N1065">
        <v>1</v>
      </c>
      <c r="O1065">
        <v>597</v>
      </c>
      <c r="P1065">
        <v>0.19183804627249357</v>
      </c>
      <c r="Q1065">
        <v>25</v>
      </c>
      <c r="R1065">
        <v>40603</v>
      </c>
      <c r="S1065">
        <v>3576</v>
      </c>
      <c r="T1065">
        <v>334210</v>
      </c>
      <c r="U1065">
        <v>1</v>
      </c>
      <c r="V1065">
        <v>2</v>
      </c>
      <c r="W1065">
        <v>77</v>
      </c>
      <c r="X1065">
        <v>6</v>
      </c>
      <c r="Y1065">
        <v>1</v>
      </c>
      <c r="Z1065">
        <v>1</v>
      </c>
      <c r="AA1065" t="s">
        <v>826</v>
      </c>
      <c r="AB1065">
        <v>91195</v>
      </c>
      <c r="AC1065">
        <v>4</v>
      </c>
      <c r="AD1065">
        <v>3112</v>
      </c>
      <c r="AE1065">
        <v>0</v>
      </c>
      <c r="AF1065">
        <v>2</v>
      </c>
      <c r="AG1065">
        <v>118.852</v>
      </c>
      <c r="AH1065">
        <v>3654.1750000000002</v>
      </c>
      <c r="AI1065">
        <v>2094.3629999999998</v>
      </c>
      <c r="AJ1065">
        <v>239</v>
      </c>
      <c r="AK1065" t="s">
        <v>726</v>
      </c>
      <c r="AL1065">
        <v>22</v>
      </c>
      <c r="AM1065" t="s">
        <v>726</v>
      </c>
      <c r="AN1065">
        <v>47000</v>
      </c>
      <c r="AO1065">
        <v>5</v>
      </c>
      <c r="AP1065" t="s">
        <v>726</v>
      </c>
      <c r="AQ1065" t="s">
        <v>726</v>
      </c>
      <c r="AR1065" t="s">
        <v>726</v>
      </c>
      <c r="AS1065" t="s">
        <v>726</v>
      </c>
      <c r="AT1065" t="s">
        <v>726</v>
      </c>
      <c r="AU1065">
        <v>2015</v>
      </c>
      <c r="AV1065">
        <v>0</v>
      </c>
      <c r="AW1065">
        <v>1</v>
      </c>
      <c r="AX1065">
        <v>2008</v>
      </c>
      <c r="AY1065">
        <v>1</v>
      </c>
      <c r="AZ1065">
        <v>9999</v>
      </c>
      <c r="BA1065">
        <v>1</v>
      </c>
      <c r="BB1065">
        <v>2015</v>
      </c>
      <c r="BC1065">
        <v>1</v>
      </c>
      <c r="BD1065">
        <v>2008</v>
      </c>
      <c r="BE1065">
        <v>2008</v>
      </c>
      <c r="BF1065">
        <v>0</v>
      </c>
      <c r="BG1065">
        <v>0</v>
      </c>
      <c r="BH1065">
        <v>0</v>
      </c>
      <c r="BI1065">
        <v>0</v>
      </c>
      <c r="BO1065">
        <v>0</v>
      </c>
      <c r="BP1065">
        <v>0</v>
      </c>
      <c r="BQ1065">
        <v>0</v>
      </c>
      <c r="BR1065">
        <v>0</v>
      </c>
      <c r="BS1065">
        <v>0</v>
      </c>
      <c r="BT1065">
        <v>0</v>
      </c>
      <c r="BU1065">
        <v>0</v>
      </c>
      <c r="BV1065">
        <v>0</v>
      </c>
      <c r="BW1065">
        <v>0</v>
      </c>
      <c r="BX1065">
        <v>0</v>
      </c>
    </row>
    <row r="1066" spans="1:76" x14ac:dyDescent="0.25">
      <c r="A1066">
        <v>107</v>
      </c>
      <c r="B1066" t="s">
        <v>151</v>
      </c>
      <c r="C1066">
        <v>2011</v>
      </c>
      <c r="D1066" t="s">
        <v>591</v>
      </c>
      <c r="E1066">
        <v>1</v>
      </c>
      <c r="F1066">
        <v>1</v>
      </c>
      <c r="G1066">
        <v>14174</v>
      </c>
      <c r="H1066">
        <v>4.5546272493573268</v>
      </c>
      <c r="I1066">
        <v>4817</v>
      </c>
      <c r="J1066">
        <v>0</v>
      </c>
      <c r="N1066">
        <v>1</v>
      </c>
      <c r="O1066">
        <v>597</v>
      </c>
      <c r="P1066">
        <v>0.19183804627249357</v>
      </c>
      <c r="Q1066">
        <v>25</v>
      </c>
      <c r="R1066">
        <v>40603</v>
      </c>
      <c r="S1066">
        <v>3576</v>
      </c>
      <c r="T1066">
        <v>334210</v>
      </c>
      <c r="U1066">
        <v>1</v>
      </c>
      <c r="V1066">
        <v>2</v>
      </c>
      <c r="W1066">
        <v>77</v>
      </c>
      <c r="X1066">
        <v>6</v>
      </c>
      <c r="Y1066">
        <v>1</v>
      </c>
      <c r="Z1066">
        <v>1</v>
      </c>
      <c r="AA1066" t="s">
        <v>826</v>
      </c>
      <c r="AB1066">
        <v>91195</v>
      </c>
      <c r="AC1066">
        <v>1.2</v>
      </c>
      <c r="AD1066">
        <v>3112</v>
      </c>
      <c r="AE1066">
        <v>0</v>
      </c>
      <c r="AF1066">
        <v>0.6</v>
      </c>
      <c r="AG1066">
        <v>50.61</v>
      </c>
      <c r="AH1066">
        <v>3474.308</v>
      </c>
      <c r="AI1066">
        <v>2147.442</v>
      </c>
      <c r="AJ1066" t="s">
        <v>726</v>
      </c>
      <c r="AK1066">
        <v>39</v>
      </c>
      <c r="AL1066">
        <v>22</v>
      </c>
      <c r="AM1066" t="s">
        <v>726</v>
      </c>
      <c r="AN1066" t="s">
        <v>726</v>
      </c>
      <c r="AO1066" t="s">
        <v>726</v>
      </c>
      <c r="AP1066" t="s">
        <v>726</v>
      </c>
      <c r="AQ1066" t="s">
        <v>726</v>
      </c>
      <c r="AR1066" t="s">
        <v>726</v>
      </c>
      <c r="AS1066" t="s">
        <v>726</v>
      </c>
      <c r="AT1066" t="s">
        <v>726</v>
      </c>
      <c r="AU1066">
        <v>2015</v>
      </c>
      <c r="AV1066">
        <v>0</v>
      </c>
      <c r="AW1066">
        <v>1</v>
      </c>
      <c r="AX1066">
        <v>2008</v>
      </c>
      <c r="AY1066">
        <v>1</v>
      </c>
      <c r="AZ1066">
        <v>9999</v>
      </c>
      <c r="BA1066">
        <v>1</v>
      </c>
      <c r="BB1066">
        <v>2015</v>
      </c>
      <c r="BC1066">
        <v>1</v>
      </c>
      <c r="BD1066">
        <v>2008</v>
      </c>
      <c r="BE1066">
        <v>2008</v>
      </c>
      <c r="BF1066">
        <v>0</v>
      </c>
      <c r="BG1066">
        <v>0</v>
      </c>
      <c r="BH1066">
        <v>0</v>
      </c>
      <c r="BI1066">
        <v>0</v>
      </c>
      <c r="BO1066">
        <v>0</v>
      </c>
      <c r="BP1066">
        <v>0</v>
      </c>
      <c r="BQ1066">
        <v>0</v>
      </c>
      <c r="BR1066">
        <v>0</v>
      </c>
      <c r="BS1066">
        <v>0</v>
      </c>
      <c r="BT1066">
        <v>0</v>
      </c>
      <c r="BU1066">
        <v>0</v>
      </c>
      <c r="BV1066">
        <v>0</v>
      </c>
      <c r="BW1066">
        <v>0</v>
      </c>
      <c r="BX1066">
        <v>0</v>
      </c>
    </row>
    <row r="1067" spans="1:76" x14ac:dyDescent="0.25">
      <c r="A1067">
        <v>107</v>
      </c>
      <c r="B1067" t="s">
        <v>151</v>
      </c>
      <c r="C1067">
        <v>2012</v>
      </c>
      <c r="D1067" t="s">
        <v>591</v>
      </c>
      <c r="E1067">
        <v>1</v>
      </c>
      <c r="F1067">
        <v>1</v>
      </c>
      <c r="G1067">
        <v>14174</v>
      </c>
      <c r="H1067">
        <v>4.5546272493573268</v>
      </c>
      <c r="I1067">
        <v>4817</v>
      </c>
      <c r="J1067">
        <v>0</v>
      </c>
      <c r="N1067">
        <v>1</v>
      </c>
      <c r="O1067">
        <v>597</v>
      </c>
      <c r="P1067">
        <v>0.19183804627249357</v>
      </c>
      <c r="Q1067">
        <v>25</v>
      </c>
      <c r="R1067">
        <v>40603</v>
      </c>
      <c r="S1067">
        <v>3576</v>
      </c>
      <c r="T1067">
        <v>334210</v>
      </c>
      <c r="U1067">
        <v>1</v>
      </c>
      <c r="V1067">
        <v>2</v>
      </c>
      <c r="W1067">
        <v>77</v>
      </c>
      <c r="X1067">
        <v>6</v>
      </c>
      <c r="Y1067">
        <v>1</v>
      </c>
      <c r="Z1067">
        <v>1</v>
      </c>
      <c r="AA1067" t="s">
        <v>826</v>
      </c>
      <c r="AB1067">
        <v>91195</v>
      </c>
      <c r="AC1067">
        <v>0</v>
      </c>
      <c r="AD1067" t="s">
        <v>726</v>
      </c>
      <c r="AE1067">
        <v>0</v>
      </c>
      <c r="AF1067">
        <v>0</v>
      </c>
      <c r="AG1067">
        <v>195.18100000000001</v>
      </c>
      <c r="AH1067">
        <v>3581.261</v>
      </c>
      <c r="AI1067">
        <v>2237.77</v>
      </c>
      <c r="AJ1067" t="s">
        <v>726</v>
      </c>
      <c r="AK1067">
        <v>8</v>
      </c>
      <c r="AL1067" t="s">
        <v>726</v>
      </c>
      <c r="AM1067">
        <v>928</v>
      </c>
      <c r="AN1067" t="s">
        <v>726</v>
      </c>
      <c r="AO1067" t="s">
        <v>726</v>
      </c>
      <c r="AP1067" t="s">
        <v>726</v>
      </c>
      <c r="AQ1067" t="s">
        <v>726</v>
      </c>
      <c r="AR1067" t="s">
        <v>726</v>
      </c>
      <c r="AS1067" t="s">
        <v>726</v>
      </c>
      <c r="AT1067" t="s">
        <v>726</v>
      </c>
      <c r="AU1067">
        <v>2015</v>
      </c>
      <c r="AV1067">
        <v>0</v>
      </c>
      <c r="AW1067">
        <v>1</v>
      </c>
      <c r="AX1067">
        <v>2008</v>
      </c>
      <c r="AY1067">
        <v>1</v>
      </c>
      <c r="AZ1067">
        <v>9999</v>
      </c>
      <c r="BA1067">
        <v>1</v>
      </c>
      <c r="BB1067">
        <v>2015</v>
      </c>
      <c r="BC1067">
        <v>1</v>
      </c>
      <c r="BD1067">
        <v>2008</v>
      </c>
      <c r="BE1067">
        <v>2008</v>
      </c>
      <c r="BF1067">
        <v>0</v>
      </c>
      <c r="BG1067">
        <v>0</v>
      </c>
      <c r="BH1067">
        <v>0</v>
      </c>
      <c r="BI1067">
        <v>0</v>
      </c>
      <c r="BO1067">
        <v>0</v>
      </c>
      <c r="BP1067">
        <v>0</v>
      </c>
      <c r="BQ1067">
        <v>0</v>
      </c>
      <c r="BR1067">
        <v>0</v>
      </c>
      <c r="BS1067">
        <v>0</v>
      </c>
      <c r="BT1067">
        <v>0</v>
      </c>
      <c r="BU1067">
        <v>0</v>
      </c>
      <c r="BV1067">
        <v>0</v>
      </c>
      <c r="BW1067">
        <v>0</v>
      </c>
      <c r="BX1067">
        <v>0</v>
      </c>
    </row>
    <row r="1068" spans="1:76" x14ac:dyDescent="0.25">
      <c r="A1068">
        <v>107</v>
      </c>
      <c r="B1068" t="s">
        <v>151</v>
      </c>
      <c r="C1068">
        <v>2013</v>
      </c>
      <c r="D1068" t="s">
        <v>591</v>
      </c>
      <c r="E1068">
        <v>1</v>
      </c>
      <c r="F1068">
        <v>1</v>
      </c>
      <c r="G1068">
        <v>14174</v>
      </c>
      <c r="H1068">
        <v>4.5546272493573268</v>
      </c>
      <c r="I1068">
        <v>4817</v>
      </c>
      <c r="J1068">
        <v>0</v>
      </c>
      <c r="N1068">
        <v>1</v>
      </c>
      <c r="O1068">
        <v>597</v>
      </c>
      <c r="P1068">
        <v>0.19183804627249357</v>
      </c>
      <c r="Q1068">
        <v>25</v>
      </c>
      <c r="R1068">
        <v>40603</v>
      </c>
      <c r="S1068">
        <v>3576</v>
      </c>
      <c r="T1068">
        <v>334210</v>
      </c>
      <c r="U1068">
        <v>1</v>
      </c>
      <c r="V1068">
        <v>2</v>
      </c>
      <c r="W1068">
        <v>77</v>
      </c>
      <c r="X1068">
        <v>6</v>
      </c>
      <c r="Y1068">
        <v>1</v>
      </c>
      <c r="Z1068">
        <v>1</v>
      </c>
      <c r="AA1068" t="s">
        <v>826</v>
      </c>
      <c r="AB1068">
        <v>91195</v>
      </c>
      <c r="AC1068">
        <v>0</v>
      </c>
      <c r="AD1068" t="s">
        <v>726</v>
      </c>
      <c r="AE1068">
        <v>0</v>
      </c>
      <c r="AF1068">
        <v>0</v>
      </c>
      <c r="AG1068">
        <v>208.62299999999999</v>
      </c>
      <c r="AH1068">
        <v>3621.3910000000001</v>
      </c>
      <c r="AI1068">
        <v>2222.864</v>
      </c>
      <c r="AJ1068">
        <v>-1003</v>
      </c>
      <c r="AK1068" t="s">
        <v>726</v>
      </c>
      <c r="AL1068" t="s">
        <v>726</v>
      </c>
      <c r="AM1068" t="s">
        <v>726</v>
      </c>
      <c r="AN1068" t="s">
        <v>726</v>
      </c>
      <c r="AO1068" t="s">
        <v>726</v>
      </c>
      <c r="AP1068" t="s">
        <v>726</v>
      </c>
      <c r="AQ1068" t="s">
        <v>726</v>
      </c>
      <c r="AR1068" t="s">
        <v>726</v>
      </c>
      <c r="AS1068" t="s">
        <v>726</v>
      </c>
      <c r="AT1068" t="s">
        <v>726</v>
      </c>
      <c r="AU1068">
        <v>2015</v>
      </c>
      <c r="AV1068">
        <v>0</v>
      </c>
      <c r="AW1068">
        <v>1</v>
      </c>
      <c r="AX1068">
        <v>2008</v>
      </c>
      <c r="AY1068">
        <v>1</v>
      </c>
      <c r="AZ1068">
        <v>9999</v>
      </c>
      <c r="BA1068">
        <v>1</v>
      </c>
      <c r="BB1068">
        <v>2015</v>
      </c>
      <c r="BC1068">
        <v>1</v>
      </c>
      <c r="BD1068">
        <v>2008</v>
      </c>
      <c r="BE1068">
        <v>2008</v>
      </c>
      <c r="BF1068">
        <v>0</v>
      </c>
      <c r="BG1068">
        <v>0</v>
      </c>
      <c r="BH1068">
        <v>0</v>
      </c>
      <c r="BI1068">
        <v>0</v>
      </c>
      <c r="BO1068">
        <v>0</v>
      </c>
      <c r="BP1068">
        <v>0</v>
      </c>
      <c r="BQ1068">
        <v>0</v>
      </c>
      <c r="BR1068">
        <v>0</v>
      </c>
      <c r="BS1068">
        <v>0</v>
      </c>
      <c r="BT1068">
        <v>0</v>
      </c>
      <c r="BU1068">
        <v>0</v>
      </c>
      <c r="BV1068">
        <v>0</v>
      </c>
      <c r="BW1068">
        <v>0</v>
      </c>
      <c r="BX1068">
        <v>0</v>
      </c>
    </row>
    <row r="1069" spans="1:76" x14ac:dyDescent="0.25">
      <c r="A1069">
        <v>107</v>
      </c>
      <c r="B1069" t="s">
        <v>151</v>
      </c>
      <c r="C1069">
        <v>2014</v>
      </c>
      <c r="D1069" t="s">
        <v>591</v>
      </c>
      <c r="E1069">
        <v>1</v>
      </c>
      <c r="F1069">
        <v>1</v>
      </c>
      <c r="G1069">
        <v>14174</v>
      </c>
      <c r="H1069">
        <v>4.5546272493573268</v>
      </c>
      <c r="I1069">
        <v>4817</v>
      </c>
      <c r="J1069">
        <v>0</v>
      </c>
      <c r="N1069">
        <v>1</v>
      </c>
      <c r="O1069">
        <v>597</v>
      </c>
      <c r="P1069">
        <v>0.19183804627249357</v>
      </c>
      <c r="Q1069">
        <v>25</v>
      </c>
      <c r="R1069">
        <v>40603</v>
      </c>
      <c r="S1069">
        <v>3576</v>
      </c>
      <c r="T1069">
        <v>334210</v>
      </c>
      <c r="U1069">
        <v>1</v>
      </c>
      <c r="V1069">
        <v>2</v>
      </c>
      <c r="W1069">
        <v>77</v>
      </c>
      <c r="X1069">
        <v>6</v>
      </c>
      <c r="Y1069">
        <v>1</v>
      </c>
      <c r="Z1069">
        <v>1</v>
      </c>
      <c r="AA1069" t="s">
        <v>826</v>
      </c>
      <c r="AB1069">
        <v>91195</v>
      </c>
      <c r="AC1069">
        <v>0</v>
      </c>
      <c r="AD1069" t="s">
        <v>726</v>
      </c>
      <c r="AE1069">
        <v>0</v>
      </c>
      <c r="AF1069">
        <v>0</v>
      </c>
      <c r="AG1069">
        <v>237.971</v>
      </c>
      <c r="AH1069">
        <v>3733.6750000000002</v>
      </c>
      <c r="AI1069">
        <v>2211.2669999999998</v>
      </c>
      <c r="AJ1069" t="s">
        <v>726</v>
      </c>
      <c r="AK1069" t="s">
        <v>726</v>
      </c>
      <c r="AL1069">
        <v>51.25</v>
      </c>
      <c r="AM1069" t="s">
        <v>726</v>
      </c>
      <c r="AN1069" t="s">
        <v>726</v>
      </c>
      <c r="AO1069" t="s">
        <v>726</v>
      </c>
      <c r="AP1069" t="s">
        <v>726</v>
      </c>
      <c r="AQ1069">
        <v>5</v>
      </c>
      <c r="AR1069" t="s">
        <v>726</v>
      </c>
      <c r="AS1069" t="s">
        <v>726</v>
      </c>
      <c r="AT1069" t="s">
        <v>726</v>
      </c>
      <c r="AU1069">
        <v>2015</v>
      </c>
      <c r="AV1069">
        <v>0</v>
      </c>
      <c r="AW1069">
        <v>1</v>
      </c>
      <c r="AX1069">
        <v>2008</v>
      </c>
      <c r="AY1069">
        <v>1</v>
      </c>
      <c r="AZ1069">
        <v>9999</v>
      </c>
      <c r="BA1069">
        <v>1</v>
      </c>
      <c r="BB1069">
        <v>2015</v>
      </c>
      <c r="BC1069">
        <v>1</v>
      </c>
      <c r="BD1069">
        <v>2008</v>
      </c>
      <c r="BE1069">
        <v>2008</v>
      </c>
      <c r="BF1069">
        <v>0</v>
      </c>
      <c r="BG1069">
        <v>0</v>
      </c>
      <c r="BH1069">
        <v>0</v>
      </c>
      <c r="BI1069">
        <v>0</v>
      </c>
      <c r="BO1069">
        <v>0</v>
      </c>
      <c r="BP1069">
        <v>0</v>
      </c>
      <c r="BQ1069">
        <v>0</v>
      </c>
      <c r="BR1069">
        <v>0</v>
      </c>
      <c r="BS1069">
        <v>0</v>
      </c>
      <c r="BT1069">
        <v>0</v>
      </c>
      <c r="BU1069">
        <v>0</v>
      </c>
      <c r="BV1069">
        <v>0</v>
      </c>
      <c r="BW1069">
        <v>0</v>
      </c>
      <c r="BX1069">
        <v>0</v>
      </c>
    </row>
    <row r="1070" spans="1:76" x14ac:dyDescent="0.25">
      <c r="A1070">
        <v>107</v>
      </c>
      <c r="B1070" t="s">
        <v>151</v>
      </c>
      <c r="C1070">
        <v>2015</v>
      </c>
      <c r="D1070" t="s">
        <v>591</v>
      </c>
      <c r="E1070">
        <v>1</v>
      </c>
      <c r="F1070">
        <v>1</v>
      </c>
      <c r="G1070">
        <v>14174</v>
      </c>
      <c r="H1070">
        <v>4.5546272493573268</v>
      </c>
      <c r="I1070">
        <v>4817</v>
      </c>
      <c r="J1070">
        <v>0</v>
      </c>
      <c r="N1070">
        <v>1</v>
      </c>
      <c r="O1070">
        <v>597</v>
      </c>
      <c r="P1070">
        <v>0.19183804627249357</v>
      </c>
      <c r="Q1070">
        <v>25</v>
      </c>
      <c r="R1070">
        <v>40603</v>
      </c>
      <c r="S1070">
        <v>3576</v>
      </c>
      <c r="T1070">
        <v>334210</v>
      </c>
      <c r="U1070">
        <v>1</v>
      </c>
      <c r="V1070">
        <v>2</v>
      </c>
      <c r="W1070">
        <v>77</v>
      </c>
      <c r="X1070">
        <v>6</v>
      </c>
      <c r="Y1070">
        <v>1</v>
      </c>
      <c r="Z1070">
        <v>1</v>
      </c>
      <c r="AA1070" t="s">
        <v>826</v>
      </c>
      <c r="AB1070">
        <v>91195</v>
      </c>
      <c r="AC1070">
        <v>0</v>
      </c>
      <c r="AD1070" t="s">
        <v>726</v>
      </c>
      <c r="AE1070">
        <v>0</v>
      </c>
      <c r="AF1070">
        <v>0</v>
      </c>
      <c r="AG1070">
        <v>340.36200000000002</v>
      </c>
      <c r="AH1070">
        <v>4038.1779999999999</v>
      </c>
      <c r="AI1070">
        <v>2263.46</v>
      </c>
      <c r="AJ1070" t="s">
        <v>726</v>
      </c>
      <c r="AK1070" t="s">
        <v>726</v>
      </c>
      <c r="AL1070" t="s">
        <v>726</v>
      </c>
      <c r="AM1070" t="s">
        <v>726</v>
      </c>
      <c r="AN1070" t="s">
        <v>726</v>
      </c>
      <c r="AO1070" t="s">
        <v>726</v>
      </c>
      <c r="AP1070" t="s">
        <v>726</v>
      </c>
      <c r="AQ1070" t="s">
        <v>726</v>
      </c>
      <c r="AR1070">
        <v>3</v>
      </c>
      <c r="AS1070" t="s">
        <v>726</v>
      </c>
      <c r="AT1070" t="s">
        <v>726</v>
      </c>
      <c r="AU1070">
        <v>2015</v>
      </c>
      <c r="AV1070">
        <v>0</v>
      </c>
      <c r="AW1070">
        <v>1</v>
      </c>
      <c r="AX1070">
        <v>2008</v>
      </c>
      <c r="AY1070">
        <v>1</v>
      </c>
      <c r="AZ1070">
        <v>9999</v>
      </c>
      <c r="BA1070">
        <v>1</v>
      </c>
      <c r="BB1070">
        <v>2015</v>
      </c>
      <c r="BC1070">
        <v>1</v>
      </c>
      <c r="BD1070">
        <v>2008</v>
      </c>
      <c r="BE1070">
        <v>2008</v>
      </c>
      <c r="BF1070">
        <v>0</v>
      </c>
      <c r="BG1070">
        <v>0</v>
      </c>
      <c r="BH1070">
        <v>0</v>
      </c>
      <c r="BI1070">
        <v>0</v>
      </c>
      <c r="BO1070">
        <v>0</v>
      </c>
      <c r="BP1070">
        <v>0</v>
      </c>
      <c r="BQ1070">
        <v>0</v>
      </c>
      <c r="BR1070">
        <v>0</v>
      </c>
      <c r="BS1070">
        <v>0</v>
      </c>
      <c r="BT1070">
        <v>0</v>
      </c>
      <c r="BU1070">
        <v>0</v>
      </c>
      <c r="BV1070">
        <v>0</v>
      </c>
      <c r="BW1070">
        <v>0</v>
      </c>
      <c r="BX1070">
        <v>0</v>
      </c>
    </row>
    <row r="1071" spans="1:76" x14ac:dyDescent="0.25">
      <c r="A1071">
        <v>107</v>
      </c>
      <c r="B1071" t="s">
        <v>151</v>
      </c>
      <c r="C1071">
        <v>2016</v>
      </c>
      <c r="D1071" t="s">
        <v>591</v>
      </c>
      <c r="E1071">
        <v>1</v>
      </c>
      <c r="F1071">
        <v>1</v>
      </c>
      <c r="G1071">
        <v>14174</v>
      </c>
      <c r="H1071">
        <v>4.5546272493573268</v>
      </c>
      <c r="I1071">
        <v>4817</v>
      </c>
      <c r="J1071">
        <v>0</v>
      </c>
      <c r="N1071">
        <v>1</v>
      </c>
      <c r="O1071">
        <v>597</v>
      </c>
      <c r="P1071">
        <v>0.19183804627249357</v>
      </c>
      <c r="Q1071">
        <v>25</v>
      </c>
      <c r="R1071">
        <v>40603</v>
      </c>
      <c r="S1071">
        <v>3576</v>
      </c>
      <c r="T1071">
        <v>334210</v>
      </c>
      <c r="U1071">
        <v>1</v>
      </c>
      <c r="V1071">
        <v>2</v>
      </c>
      <c r="W1071">
        <v>77</v>
      </c>
      <c r="X1071">
        <v>6</v>
      </c>
      <c r="Y1071">
        <v>1</v>
      </c>
      <c r="Z1071">
        <v>1</v>
      </c>
      <c r="AA1071" t="s">
        <v>826</v>
      </c>
      <c r="AB1071">
        <v>91195</v>
      </c>
      <c r="AC1071" t="s">
        <v>726</v>
      </c>
      <c r="AD1071" t="s">
        <v>726</v>
      </c>
      <c r="AE1071" t="s">
        <v>726</v>
      </c>
      <c r="AF1071" t="s">
        <v>726</v>
      </c>
      <c r="AG1071" t="s">
        <v>726</v>
      </c>
      <c r="AH1071" t="s">
        <v>726</v>
      </c>
      <c r="AI1071" t="s">
        <v>726</v>
      </c>
      <c r="AJ1071" t="s">
        <v>726</v>
      </c>
      <c r="AK1071" t="s">
        <v>726</v>
      </c>
      <c r="AL1071" t="s">
        <v>726</v>
      </c>
      <c r="AM1071" t="s">
        <v>726</v>
      </c>
      <c r="AN1071" t="s">
        <v>726</v>
      </c>
      <c r="AO1071" t="s">
        <v>726</v>
      </c>
      <c r="AP1071" t="s">
        <v>726</v>
      </c>
      <c r="AQ1071" t="s">
        <v>726</v>
      </c>
      <c r="AR1071" t="s">
        <v>726</v>
      </c>
      <c r="AS1071" t="s">
        <v>726</v>
      </c>
      <c r="AT1071" t="s">
        <v>726</v>
      </c>
      <c r="AU1071">
        <v>2015</v>
      </c>
      <c r="AV1071">
        <v>0</v>
      </c>
      <c r="AW1071">
        <v>1</v>
      </c>
      <c r="AX1071">
        <v>2008</v>
      </c>
      <c r="AY1071">
        <v>1</v>
      </c>
      <c r="AZ1071">
        <v>9999</v>
      </c>
      <c r="BA1071">
        <v>1</v>
      </c>
      <c r="BB1071">
        <v>2015</v>
      </c>
      <c r="BC1071">
        <v>1</v>
      </c>
      <c r="BD1071">
        <v>2008</v>
      </c>
      <c r="BE1071">
        <v>2008</v>
      </c>
      <c r="BF1071">
        <v>0</v>
      </c>
      <c r="BG1071">
        <v>0</v>
      </c>
      <c r="BH1071">
        <v>0</v>
      </c>
      <c r="BI1071">
        <v>0</v>
      </c>
      <c r="BO1071">
        <v>0</v>
      </c>
      <c r="BP1071">
        <v>0</v>
      </c>
      <c r="BQ1071">
        <v>0</v>
      </c>
      <c r="BR1071">
        <v>0</v>
      </c>
      <c r="BS1071">
        <v>0</v>
      </c>
      <c r="BT1071">
        <v>0</v>
      </c>
      <c r="BU1071">
        <v>0</v>
      </c>
      <c r="BV1071">
        <v>0</v>
      </c>
      <c r="BW1071">
        <v>0</v>
      </c>
      <c r="BX1071">
        <v>0</v>
      </c>
    </row>
    <row r="1072" spans="1:76" x14ac:dyDescent="0.25">
      <c r="A1072">
        <v>108</v>
      </c>
      <c r="B1072" t="s">
        <v>152</v>
      </c>
      <c r="C1072">
        <v>2007</v>
      </c>
      <c r="D1072" t="s">
        <v>591</v>
      </c>
      <c r="E1072">
        <v>1</v>
      </c>
      <c r="F1072">
        <v>1</v>
      </c>
      <c r="G1072">
        <v>33835</v>
      </c>
      <c r="H1072">
        <v>2.508898116565327</v>
      </c>
      <c r="I1072">
        <v>10707</v>
      </c>
      <c r="J1072">
        <v>1</v>
      </c>
      <c r="K1072">
        <v>1469</v>
      </c>
      <c r="L1072">
        <v>0.10892777695387809</v>
      </c>
      <c r="M1072">
        <v>3516</v>
      </c>
      <c r="N1072">
        <v>2</v>
      </c>
      <c r="O1072">
        <v>1043</v>
      </c>
      <c r="P1072">
        <v>7.7339463146967227E-2</v>
      </c>
      <c r="Q1072">
        <v>39</v>
      </c>
      <c r="R1072">
        <v>40330</v>
      </c>
      <c r="S1072">
        <v>8711</v>
      </c>
      <c r="T1072">
        <v>541330</v>
      </c>
      <c r="U1072">
        <v>1</v>
      </c>
      <c r="V1072">
        <v>0</v>
      </c>
      <c r="W1072">
        <v>20</v>
      </c>
      <c r="X1072">
        <v>1</v>
      </c>
      <c r="Y1072">
        <v>1</v>
      </c>
      <c r="Z1072">
        <v>1</v>
      </c>
      <c r="AA1072" t="s">
        <v>827</v>
      </c>
      <c r="AB1072">
        <v>270946</v>
      </c>
      <c r="AC1072" t="s">
        <v>726</v>
      </c>
      <c r="AD1072">
        <v>15674</v>
      </c>
      <c r="AE1072" t="s">
        <v>726</v>
      </c>
      <c r="AF1072" t="s">
        <v>726</v>
      </c>
      <c r="AG1072">
        <v>65.998999999999995</v>
      </c>
      <c r="AH1072">
        <v>1909.9459999999999</v>
      </c>
      <c r="AI1072">
        <v>4376.2380000000003</v>
      </c>
      <c r="AJ1072">
        <v>-268</v>
      </c>
      <c r="AK1072" t="s">
        <v>726</v>
      </c>
      <c r="AL1072" t="s">
        <v>726</v>
      </c>
      <c r="AM1072" t="s">
        <v>726</v>
      </c>
      <c r="AN1072">
        <v>133673</v>
      </c>
      <c r="AO1072">
        <v>19</v>
      </c>
      <c r="AP1072" t="s">
        <v>726</v>
      </c>
      <c r="AQ1072" t="s">
        <v>726</v>
      </c>
      <c r="AR1072" t="s">
        <v>726</v>
      </c>
      <c r="AS1072" t="s">
        <v>726</v>
      </c>
      <c r="AT1072" t="s">
        <v>726</v>
      </c>
      <c r="AU1072">
        <v>2015</v>
      </c>
      <c r="AV1072">
        <v>1</v>
      </c>
      <c r="AW1072">
        <v>2</v>
      </c>
      <c r="AX1072">
        <v>2010</v>
      </c>
      <c r="AY1072">
        <v>2</v>
      </c>
      <c r="AZ1072">
        <v>9999</v>
      </c>
      <c r="BA1072">
        <v>2</v>
      </c>
      <c r="BB1072">
        <v>2015</v>
      </c>
      <c r="BC1072">
        <v>2</v>
      </c>
      <c r="BD1072">
        <v>2010</v>
      </c>
      <c r="BE1072">
        <v>2010</v>
      </c>
      <c r="BF1072">
        <v>0</v>
      </c>
      <c r="BG1072">
        <v>0</v>
      </c>
      <c r="BH1072">
        <v>0</v>
      </c>
      <c r="BI1072">
        <v>0</v>
      </c>
      <c r="BO1072">
        <v>0</v>
      </c>
      <c r="BP1072">
        <v>0</v>
      </c>
      <c r="BQ1072">
        <v>0</v>
      </c>
      <c r="BR1072">
        <v>0</v>
      </c>
      <c r="BS1072">
        <v>0</v>
      </c>
      <c r="BT1072">
        <v>0</v>
      </c>
      <c r="BU1072">
        <v>0</v>
      </c>
      <c r="BV1072">
        <v>0</v>
      </c>
      <c r="BW1072">
        <v>0</v>
      </c>
      <c r="BX1072">
        <v>0</v>
      </c>
    </row>
    <row r="1073" spans="1:76" x14ac:dyDescent="0.25">
      <c r="A1073">
        <v>108</v>
      </c>
      <c r="B1073" t="s">
        <v>152</v>
      </c>
      <c r="C1073">
        <v>2008</v>
      </c>
      <c r="D1073" t="s">
        <v>591</v>
      </c>
      <c r="E1073">
        <v>1</v>
      </c>
      <c r="F1073">
        <v>1</v>
      </c>
      <c r="G1073">
        <v>33835</v>
      </c>
      <c r="H1073">
        <v>2.508898116565327</v>
      </c>
      <c r="I1073">
        <v>10707</v>
      </c>
      <c r="J1073">
        <v>1</v>
      </c>
      <c r="K1073">
        <v>1469</v>
      </c>
      <c r="L1073">
        <v>0.10892777695387809</v>
      </c>
      <c r="M1073">
        <v>3516</v>
      </c>
      <c r="N1073">
        <v>2</v>
      </c>
      <c r="O1073">
        <v>1043</v>
      </c>
      <c r="P1073">
        <v>7.7339463146967227E-2</v>
      </c>
      <c r="Q1073">
        <v>39</v>
      </c>
      <c r="R1073">
        <v>40330</v>
      </c>
      <c r="S1073">
        <v>8711</v>
      </c>
      <c r="T1073">
        <v>541330</v>
      </c>
      <c r="U1073">
        <v>1</v>
      </c>
      <c r="V1073">
        <v>0</v>
      </c>
      <c r="W1073">
        <v>20</v>
      </c>
      <c r="X1073">
        <v>1</v>
      </c>
      <c r="Y1073">
        <v>1</v>
      </c>
      <c r="Z1073">
        <v>1</v>
      </c>
      <c r="AA1073" t="s">
        <v>827</v>
      </c>
      <c r="AB1073">
        <v>270946</v>
      </c>
      <c r="AC1073">
        <v>4.7</v>
      </c>
      <c r="AD1073">
        <v>19011</v>
      </c>
      <c r="AE1073">
        <v>0</v>
      </c>
      <c r="AF1073">
        <v>2.35</v>
      </c>
      <c r="AG1073">
        <v>32.055999999999997</v>
      </c>
      <c r="AH1073">
        <v>1971.8409999999999</v>
      </c>
      <c r="AI1073">
        <v>5589.9059999999999</v>
      </c>
      <c r="AJ1073">
        <v>970</v>
      </c>
      <c r="AK1073" t="s">
        <v>726</v>
      </c>
      <c r="AL1073">
        <v>29</v>
      </c>
      <c r="AM1073" t="s">
        <v>726</v>
      </c>
      <c r="AN1073">
        <v>237618</v>
      </c>
      <c r="AO1073">
        <v>15</v>
      </c>
      <c r="AP1073" t="s">
        <v>726</v>
      </c>
      <c r="AQ1073" t="s">
        <v>726</v>
      </c>
      <c r="AR1073" t="s">
        <v>726</v>
      </c>
      <c r="AS1073" t="s">
        <v>726</v>
      </c>
      <c r="AT1073" t="s">
        <v>726</v>
      </c>
      <c r="AU1073">
        <v>2015</v>
      </c>
      <c r="AV1073">
        <v>1</v>
      </c>
      <c r="AW1073">
        <v>2</v>
      </c>
      <c r="AX1073">
        <v>2010</v>
      </c>
      <c r="AY1073">
        <v>2</v>
      </c>
      <c r="AZ1073">
        <v>9999</v>
      </c>
      <c r="BA1073">
        <v>2</v>
      </c>
      <c r="BB1073">
        <v>2015</v>
      </c>
      <c r="BC1073">
        <v>2</v>
      </c>
      <c r="BD1073">
        <v>2010</v>
      </c>
      <c r="BE1073">
        <v>2010</v>
      </c>
      <c r="BF1073">
        <v>0</v>
      </c>
      <c r="BG1073">
        <v>0</v>
      </c>
      <c r="BH1073">
        <v>0</v>
      </c>
      <c r="BI1073">
        <v>0</v>
      </c>
      <c r="BO1073">
        <v>0</v>
      </c>
      <c r="BP1073">
        <v>0</v>
      </c>
      <c r="BQ1073">
        <v>0</v>
      </c>
      <c r="BR1073">
        <v>0</v>
      </c>
      <c r="BS1073">
        <v>0</v>
      </c>
      <c r="BT1073">
        <v>0</v>
      </c>
      <c r="BU1073">
        <v>0</v>
      </c>
      <c r="BV1073">
        <v>0</v>
      </c>
      <c r="BW1073">
        <v>0</v>
      </c>
      <c r="BX1073">
        <v>0</v>
      </c>
    </row>
    <row r="1074" spans="1:76" x14ac:dyDescent="0.25">
      <c r="A1074">
        <v>108</v>
      </c>
      <c r="B1074" t="s">
        <v>152</v>
      </c>
      <c r="C1074">
        <v>2009</v>
      </c>
      <c r="D1074" t="s">
        <v>591</v>
      </c>
      <c r="E1074">
        <v>1</v>
      </c>
      <c r="F1074">
        <v>1</v>
      </c>
      <c r="G1074">
        <v>33835</v>
      </c>
      <c r="H1074">
        <v>2.508898116565327</v>
      </c>
      <c r="I1074">
        <v>10707</v>
      </c>
      <c r="J1074">
        <v>1</v>
      </c>
      <c r="K1074">
        <v>1469</v>
      </c>
      <c r="L1074">
        <v>0.10892777695387809</v>
      </c>
      <c r="M1074">
        <v>3516</v>
      </c>
      <c r="N1074">
        <v>2</v>
      </c>
      <c r="O1074">
        <v>1043</v>
      </c>
      <c r="P1074">
        <v>7.7339463146967227E-2</v>
      </c>
      <c r="Q1074">
        <v>39</v>
      </c>
      <c r="R1074">
        <v>40330</v>
      </c>
      <c r="S1074">
        <v>8711</v>
      </c>
      <c r="T1074">
        <v>541330</v>
      </c>
      <c r="U1074">
        <v>1</v>
      </c>
      <c r="V1074">
        <v>0</v>
      </c>
      <c r="W1074">
        <v>20</v>
      </c>
      <c r="X1074">
        <v>1</v>
      </c>
      <c r="Y1074">
        <v>1</v>
      </c>
      <c r="Z1074">
        <v>1</v>
      </c>
      <c r="AA1074" t="s">
        <v>827</v>
      </c>
      <c r="AB1074">
        <v>270946</v>
      </c>
      <c r="AC1074">
        <v>1.5</v>
      </c>
      <c r="AD1074">
        <v>15104</v>
      </c>
      <c r="AE1074">
        <v>0</v>
      </c>
      <c r="AF1074">
        <v>0.75</v>
      </c>
      <c r="AG1074">
        <v>103.742</v>
      </c>
      <c r="AH1074">
        <v>1948.0219999999999</v>
      </c>
      <c r="AI1074">
        <v>5499.3180000000002</v>
      </c>
      <c r="AJ1074" t="s">
        <v>726</v>
      </c>
      <c r="AK1074">
        <v>-2</v>
      </c>
      <c r="AL1074">
        <v>26</v>
      </c>
      <c r="AM1074">
        <v>719</v>
      </c>
      <c r="AN1074" t="s">
        <v>726</v>
      </c>
      <c r="AO1074" t="s">
        <v>726</v>
      </c>
      <c r="AP1074" t="s">
        <v>726</v>
      </c>
      <c r="AQ1074" t="s">
        <v>726</v>
      </c>
      <c r="AR1074" t="s">
        <v>726</v>
      </c>
      <c r="AS1074" t="s">
        <v>726</v>
      </c>
      <c r="AT1074" t="s">
        <v>726</v>
      </c>
      <c r="AU1074">
        <v>2015</v>
      </c>
      <c r="AV1074">
        <v>1</v>
      </c>
      <c r="AW1074">
        <v>2</v>
      </c>
      <c r="AX1074">
        <v>2010</v>
      </c>
      <c r="AY1074">
        <v>2</v>
      </c>
      <c r="AZ1074">
        <v>9999</v>
      </c>
      <c r="BA1074">
        <v>2</v>
      </c>
      <c r="BB1074">
        <v>2015</v>
      </c>
      <c r="BC1074">
        <v>2</v>
      </c>
      <c r="BD1074">
        <v>2010</v>
      </c>
      <c r="BE1074">
        <v>2010</v>
      </c>
      <c r="BF1074">
        <v>0</v>
      </c>
      <c r="BG1074">
        <v>0</v>
      </c>
      <c r="BH1074">
        <v>0</v>
      </c>
      <c r="BI1074">
        <v>0</v>
      </c>
      <c r="BO1074">
        <v>0</v>
      </c>
      <c r="BP1074">
        <v>0</v>
      </c>
      <c r="BQ1074">
        <v>0</v>
      </c>
      <c r="BR1074">
        <v>0</v>
      </c>
      <c r="BS1074">
        <v>0</v>
      </c>
      <c r="BT1074">
        <v>0</v>
      </c>
      <c r="BU1074">
        <v>0</v>
      </c>
      <c r="BV1074">
        <v>0</v>
      </c>
      <c r="BW1074">
        <v>0</v>
      </c>
      <c r="BX1074">
        <v>0</v>
      </c>
    </row>
    <row r="1075" spans="1:76" x14ac:dyDescent="0.25">
      <c r="A1075">
        <v>108</v>
      </c>
      <c r="B1075" t="s">
        <v>152</v>
      </c>
      <c r="C1075">
        <v>2010</v>
      </c>
      <c r="D1075" t="s">
        <v>591</v>
      </c>
      <c r="E1075">
        <v>1</v>
      </c>
      <c r="F1075">
        <v>1</v>
      </c>
      <c r="G1075">
        <v>33835</v>
      </c>
      <c r="H1075">
        <v>2.508898116565327</v>
      </c>
      <c r="I1075">
        <v>10707</v>
      </c>
      <c r="J1075">
        <v>1</v>
      </c>
      <c r="K1075">
        <v>1469</v>
      </c>
      <c r="L1075">
        <v>0.10892777695387809</v>
      </c>
      <c r="M1075">
        <v>3516</v>
      </c>
      <c r="N1075">
        <v>2</v>
      </c>
      <c r="O1075">
        <v>1043</v>
      </c>
      <c r="P1075">
        <v>7.7339463146967227E-2</v>
      </c>
      <c r="Q1075">
        <v>39</v>
      </c>
      <c r="R1075">
        <v>40330</v>
      </c>
      <c r="S1075">
        <v>8711</v>
      </c>
      <c r="T1075">
        <v>541330</v>
      </c>
      <c r="U1075">
        <v>1</v>
      </c>
      <c r="V1075">
        <v>0</v>
      </c>
      <c r="W1075">
        <v>20</v>
      </c>
      <c r="X1075">
        <v>1</v>
      </c>
      <c r="Y1075">
        <v>1</v>
      </c>
      <c r="Z1075">
        <v>1</v>
      </c>
      <c r="AA1075" t="s">
        <v>827</v>
      </c>
      <c r="AB1075">
        <v>270946</v>
      </c>
      <c r="AC1075">
        <v>0</v>
      </c>
      <c r="AD1075">
        <v>13486</v>
      </c>
      <c r="AE1075">
        <v>0</v>
      </c>
      <c r="AF1075">
        <v>0</v>
      </c>
      <c r="AG1075">
        <v>93.694999999999993</v>
      </c>
      <c r="AH1075">
        <v>1967.08</v>
      </c>
      <c r="AI1075">
        <v>5422.8010000000004</v>
      </c>
      <c r="AJ1075">
        <v>-1776</v>
      </c>
      <c r="AK1075">
        <v>14</v>
      </c>
      <c r="AL1075" t="s">
        <v>726</v>
      </c>
      <c r="AM1075" t="s">
        <v>726</v>
      </c>
      <c r="AN1075">
        <v>59354</v>
      </c>
      <c r="AO1075">
        <v>5</v>
      </c>
      <c r="AP1075" t="s">
        <v>726</v>
      </c>
      <c r="AQ1075" t="s">
        <v>726</v>
      </c>
      <c r="AR1075" t="s">
        <v>726</v>
      </c>
      <c r="AS1075" t="s">
        <v>726</v>
      </c>
      <c r="AT1075" t="s">
        <v>726</v>
      </c>
      <c r="AU1075">
        <v>2015</v>
      </c>
      <c r="AV1075">
        <v>1</v>
      </c>
      <c r="AW1075">
        <v>2</v>
      </c>
      <c r="AX1075">
        <v>2010</v>
      </c>
      <c r="AY1075">
        <v>2</v>
      </c>
      <c r="AZ1075">
        <v>9999</v>
      </c>
      <c r="BA1075">
        <v>2</v>
      </c>
      <c r="BB1075">
        <v>2015</v>
      </c>
      <c r="BC1075">
        <v>2</v>
      </c>
      <c r="BD1075">
        <v>2010</v>
      </c>
      <c r="BE1075">
        <v>2010</v>
      </c>
      <c r="BF1075">
        <v>0</v>
      </c>
      <c r="BG1075">
        <v>1</v>
      </c>
      <c r="BH1075">
        <v>0</v>
      </c>
      <c r="BI1075">
        <v>1</v>
      </c>
      <c r="BO1075">
        <v>0</v>
      </c>
      <c r="BP1075">
        <v>0</v>
      </c>
      <c r="BQ1075">
        <v>0</v>
      </c>
      <c r="BR1075">
        <v>61</v>
      </c>
      <c r="BS1075">
        <v>32</v>
      </c>
      <c r="BT1075">
        <v>89</v>
      </c>
      <c r="BU1075">
        <v>7</v>
      </c>
      <c r="BV1075">
        <v>0</v>
      </c>
      <c r="BW1075">
        <v>13</v>
      </c>
      <c r="BX1075">
        <v>4</v>
      </c>
    </row>
    <row r="1076" spans="1:76" x14ac:dyDescent="0.25">
      <c r="A1076">
        <v>108</v>
      </c>
      <c r="B1076" t="s">
        <v>152</v>
      </c>
      <c r="C1076">
        <v>2011</v>
      </c>
      <c r="D1076" t="s">
        <v>591</v>
      </c>
      <c r="E1076">
        <v>1</v>
      </c>
      <c r="F1076">
        <v>1</v>
      </c>
      <c r="G1076">
        <v>33835</v>
      </c>
      <c r="H1076">
        <v>2.508898116565327</v>
      </c>
      <c r="I1076">
        <v>10707</v>
      </c>
      <c r="J1076">
        <v>1</v>
      </c>
      <c r="K1076">
        <v>1469</v>
      </c>
      <c r="L1076">
        <v>0.10892777695387809</v>
      </c>
      <c r="M1076">
        <v>3516</v>
      </c>
      <c r="N1076">
        <v>2</v>
      </c>
      <c r="O1076">
        <v>1043</v>
      </c>
      <c r="P1076">
        <v>7.7339463146967227E-2</v>
      </c>
      <c r="Q1076">
        <v>39</v>
      </c>
      <c r="R1076">
        <v>40330</v>
      </c>
      <c r="S1076">
        <v>8711</v>
      </c>
      <c r="T1076">
        <v>541330</v>
      </c>
      <c r="U1076">
        <v>1</v>
      </c>
      <c r="V1076">
        <v>0</v>
      </c>
      <c r="W1076">
        <v>20</v>
      </c>
      <c r="X1076">
        <v>1</v>
      </c>
      <c r="Y1076">
        <v>1</v>
      </c>
      <c r="Z1076">
        <v>1</v>
      </c>
      <c r="AA1076" t="s">
        <v>827</v>
      </c>
      <c r="AB1076">
        <v>270946</v>
      </c>
      <c r="AC1076">
        <v>1.1000000000000001</v>
      </c>
      <c r="AD1076">
        <v>13486</v>
      </c>
      <c r="AE1076">
        <v>0</v>
      </c>
      <c r="AF1076">
        <v>0.55000000000000004</v>
      </c>
      <c r="AG1076">
        <v>113.297</v>
      </c>
      <c r="AH1076">
        <v>2694.855</v>
      </c>
      <c r="AI1076">
        <v>5555.2330000000002</v>
      </c>
      <c r="AJ1076" t="s">
        <v>726</v>
      </c>
      <c r="AK1076" t="s">
        <v>726</v>
      </c>
      <c r="AL1076">
        <v>28</v>
      </c>
      <c r="AM1076">
        <v>529</v>
      </c>
      <c r="AN1076" t="s">
        <v>726</v>
      </c>
      <c r="AO1076" t="s">
        <v>726</v>
      </c>
      <c r="AP1076" t="s">
        <v>726</v>
      </c>
      <c r="AQ1076" t="s">
        <v>726</v>
      </c>
      <c r="AR1076" t="s">
        <v>726</v>
      </c>
      <c r="AS1076" t="s">
        <v>726</v>
      </c>
      <c r="AT1076" t="s">
        <v>726</v>
      </c>
      <c r="AU1076">
        <v>2015</v>
      </c>
      <c r="AV1076">
        <v>1</v>
      </c>
      <c r="AW1076">
        <v>2</v>
      </c>
      <c r="AX1076">
        <v>2010</v>
      </c>
      <c r="AY1076">
        <v>2</v>
      </c>
      <c r="AZ1076">
        <v>9999</v>
      </c>
      <c r="BA1076">
        <v>2</v>
      </c>
      <c r="BB1076">
        <v>2015</v>
      </c>
      <c r="BC1076">
        <v>2</v>
      </c>
      <c r="BD1076">
        <v>2010</v>
      </c>
      <c r="BE1076">
        <v>2010</v>
      </c>
      <c r="BF1076">
        <v>0</v>
      </c>
      <c r="BG1076">
        <v>1</v>
      </c>
      <c r="BH1076">
        <v>0</v>
      </c>
      <c r="BI1076">
        <v>1</v>
      </c>
      <c r="BO1076">
        <v>0</v>
      </c>
      <c r="BP1076">
        <v>0</v>
      </c>
      <c r="BQ1076">
        <v>0</v>
      </c>
      <c r="BR1076">
        <v>0</v>
      </c>
      <c r="BS1076">
        <v>0</v>
      </c>
      <c r="BT1076">
        <v>0</v>
      </c>
      <c r="BU1076">
        <v>0</v>
      </c>
      <c r="BV1076">
        <v>0</v>
      </c>
      <c r="BW1076">
        <v>1</v>
      </c>
      <c r="BX1076">
        <v>24</v>
      </c>
    </row>
    <row r="1077" spans="1:76" x14ac:dyDescent="0.25">
      <c r="A1077">
        <v>108</v>
      </c>
      <c r="B1077" t="s">
        <v>152</v>
      </c>
      <c r="C1077">
        <v>2012</v>
      </c>
      <c r="D1077" t="s">
        <v>591</v>
      </c>
      <c r="E1077">
        <v>1</v>
      </c>
      <c r="F1077">
        <v>1</v>
      </c>
      <c r="G1077">
        <v>33835</v>
      </c>
      <c r="H1077">
        <v>2.508898116565327</v>
      </c>
      <c r="I1077">
        <v>10707</v>
      </c>
      <c r="J1077">
        <v>1</v>
      </c>
      <c r="K1077">
        <v>1469</v>
      </c>
      <c r="L1077">
        <v>0.10892777695387809</v>
      </c>
      <c r="M1077">
        <v>3516</v>
      </c>
      <c r="N1077">
        <v>2</v>
      </c>
      <c r="O1077">
        <v>1043</v>
      </c>
      <c r="P1077">
        <v>7.7339463146967227E-2</v>
      </c>
      <c r="Q1077">
        <v>39</v>
      </c>
      <c r="R1077">
        <v>40330</v>
      </c>
      <c r="S1077">
        <v>8711</v>
      </c>
      <c r="T1077">
        <v>541330</v>
      </c>
      <c r="U1077">
        <v>1</v>
      </c>
      <c r="V1077">
        <v>0</v>
      </c>
      <c r="W1077">
        <v>20</v>
      </c>
      <c r="X1077">
        <v>1</v>
      </c>
      <c r="Y1077">
        <v>1</v>
      </c>
      <c r="Z1077">
        <v>1</v>
      </c>
      <c r="AA1077" t="s">
        <v>827</v>
      </c>
      <c r="AB1077">
        <v>270946</v>
      </c>
      <c r="AC1077">
        <v>0</v>
      </c>
      <c r="AD1077">
        <v>13748</v>
      </c>
      <c r="AE1077">
        <v>0</v>
      </c>
      <c r="AF1077">
        <v>0</v>
      </c>
      <c r="AG1077">
        <v>92.975999999999999</v>
      </c>
      <c r="AH1077">
        <v>3114.5839999999998</v>
      </c>
      <c r="AI1077">
        <v>6160.5529999999999</v>
      </c>
      <c r="AJ1077">
        <v>588</v>
      </c>
      <c r="AK1077">
        <v>-12</v>
      </c>
      <c r="AL1077">
        <v>0</v>
      </c>
      <c r="AM1077">
        <v>966</v>
      </c>
      <c r="AN1077">
        <v>125475</v>
      </c>
      <c r="AO1077">
        <v>8</v>
      </c>
      <c r="AP1077" t="s">
        <v>726</v>
      </c>
      <c r="AQ1077" t="s">
        <v>726</v>
      </c>
      <c r="AR1077" t="s">
        <v>726</v>
      </c>
      <c r="AS1077" t="s">
        <v>726</v>
      </c>
      <c r="AT1077" t="s">
        <v>726</v>
      </c>
      <c r="AU1077">
        <v>2015</v>
      </c>
      <c r="AV1077">
        <v>1</v>
      </c>
      <c r="AW1077">
        <v>2</v>
      </c>
      <c r="AX1077">
        <v>2010</v>
      </c>
      <c r="AY1077">
        <v>2</v>
      </c>
      <c r="AZ1077">
        <v>9999</v>
      </c>
      <c r="BA1077">
        <v>2</v>
      </c>
      <c r="BB1077">
        <v>2015</v>
      </c>
      <c r="BC1077">
        <v>2</v>
      </c>
      <c r="BD1077">
        <v>2010</v>
      </c>
      <c r="BE1077">
        <v>2010</v>
      </c>
      <c r="BF1077">
        <v>0</v>
      </c>
      <c r="BG1077">
        <v>1</v>
      </c>
      <c r="BH1077">
        <v>0</v>
      </c>
      <c r="BI1077">
        <v>1</v>
      </c>
      <c r="BO1077">
        <v>0</v>
      </c>
      <c r="BP1077">
        <v>0</v>
      </c>
      <c r="BQ1077">
        <v>0</v>
      </c>
      <c r="BR1077">
        <v>350</v>
      </c>
      <c r="BS1077">
        <v>238</v>
      </c>
      <c r="BT1077">
        <v>1882</v>
      </c>
      <c r="BU1077">
        <v>369</v>
      </c>
      <c r="BV1077">
        <v>20</v>
      </c>
      <c r="BW1077">
        <v>37</v>
      </c>
      <c r="BX1077">
        <v>89</v>
      </c>
    </row>
    <row r="1078" spans="1:76" x14ac:dyDescent="0.25">
      <c r="A1078">
        <v>108</v>
      </c>
      <c r="B1078" t="s">
        <v>152</v>
      </c>
      <c r="C1078">
        <v>2013</v>
      </c>
      <c r="D1078" t="s">
        <v>591</v>
      </c>
      <c r="E1078">
        <v>1</v>
      </c>
      <c r="F1078">
        <v>1</v>
      </c>
      <c r="G1078">
        <v>33835</v>
      </c>
      <c r="H1078">
        <v>2.508898116565327</v>
      </c>
      <c r="I1078">
        <v>10707</v>
      </c>
      <c r="J1078">
        <v>1</v>
      </c>
      <c r="K1078">
        <v>1469</v>
      </c>
      <c r="L1078">
        <v>0.10892777695387809</v>
      </c>
      <c r="M1078">
        <v>3516</v>
      </c>
      <c r="N1078">
        <v>2</v>
      </c>
      <c r="O1078">
        <v>1043</v>
      </c>
      <c r="P1078">
        <v>7.7339463146967227E-2</v>
      </c>
      <c r="Q1078">
        <v>39</v>
      </c>
      <c r="R1078">
        <v>40330</v>
      </c>
      <c r="S1078">
        <v>8711</v>
      </c>
      <c r="T1078">
        <v>541330</v>
      </c>
      <c r="U1078">
        <v>1</v>
      </c>
      <c r="V1078">
        <v>0</v>
      </c>
      <c r="W1078">
        <v>20</v>
      </c>
      <c r="X1078">
        <v>1</v>
      </c>
      <c r="Y1078">
        <v>1</v>
      </c>
      <c r="Z1078">
        <v>1</v>
      </c>
      <c r="AA1078" t="s">
        <v>827</v>
      </c>
      <c r="AB1078">
        <v>270946</v>
      </c>
      <c r="AC1078">
        <v>0.1</v>
      </c>
      <c r="AD1078" t="s">
        <v>726</v>
      </c>
      <c r="AE1078">
        <v>0</v>
      </c>
      <c r="AF1078">
        <v>0.05</v>
      </c>
      <c r="AG1078">
        <v>118.334</v>
      </c>
      <c r="AH1078">
        <v>3056.3969999999999</v>
      </c>
      <c r="AI1078">
        <v>5877.8190000000004</v>
      </c>
      <c r="AJ1078">
        <v>-224</v>
      </c>
      <c r="AK1078" t="s">
        <v>726</v>
      </c>
      <c r="AL1078">
        <v>27</v>
      </c>
      <c r="AM1078" t="s">
        <v>726</v>
      </c>
      <c r="AN1078" t="s">
        <v>726</v>
      </c>
      <c r="AO1078" t="s">
        <v>726</v>
      </c>
      <c r="AP1078" t="s">
        <v>726</v>
      </c>
      <c r="AQ1078" t="s">
        <v>726</v>
      </c>
      <c r="AR1078" t="s">
        <v>726</v>
      </c>
      <c r="AS1078" t="s">
        <v>726</v>
      </c>
      <c r="AT1078" t="s">
        <v>726</v>
      </c>
      <c r="AU1078">
        <v>2015</v>
      </c>
      <c r="AV1078">
        <v>1</v>
      </c>
      <c r="AW1078">
        <v>2</v>
      </c>
      <c r="AX1078">
        <v>2010</v>
      </c>
      <c r="AY1078">
        <v>2</v>
      </c>
      <c r="AZ1078">
        <v>9999</v>
      </c>
      <c r="BA1078">
        <v>2</v>
      </c>
      <c r="BB1078">
        <v>2015</v>
      </c>
      <c r="BC1078">
        <v>2</v>
      </c>
      <c r="BD1078">
        <v>2010</v>
      </c>
      <c r="BE1078">
        <v>2010</v>
      </c>
      <c r="BF1078">
        <v>0</v>
      </c>
      <c r="BG1078">
        <v>1</v>
      </c>
      <c r="BH1078">
        <v>0</v>
      </c>
      <c r="BI1078">
        <v>1</v>
      </c>
      <c r="BO1078">
        <v>0</v>
      </c>
      <c r="BP1078">
        <v>0</v>
      </c>
      <c r="BQ1078">
        <v>0</v>
      </c>
      <c r="BR1078">
        <v>369</v>
      </c>
      <c r="BS1078">
        <v>357</v>
      </c>
      <c r="BT1078">
        <v>4414</v>
      </c>
      <c r="BU1078">
        <v>1001</v>
      </c>
      <c r="BV1078">
        <v>6</v>
      </c>
      <c r="BW1078">
        <v>60</v>
      </c>
      <c r="BX1078">
        <v>231</v>
      </c>
    </row>
    <row r="1079" spans="1:76" x14ac:dyDescent="0.25">
      <c r="A1079">
        <v>108</v>
      </c>
      <c r="B1079" t="s">
        <v>152</v>
      </c>
      <c r="C1079">
        <v>2014</v>
      </c>
      <c r="D1079" t="s">
        <v>591</v>
      </c>
      <c r="E1079">
        <v>1</v>
      </c>
      <c r="F1079">
        <v>1</v>
      </c>
      <c r="G1079">
        <v>33835</v>
      </c>
      <c r="H1079">
        <v>2.508898116565327</v>
      </c>
      <c r="I1079">
        <v>10707</v>
      </c>
      <c r="J1079">
        <v>1</v>
      </c>
      <c r="K1079">
        <v>1469</v>
      </c>
      <c r="L1079">
        <v>0.10892777695387809</v>
      </c>
      <c r="M1079">
        <v>3516</v>
      </c>
      <c r="N1079">
        <v>2</v>
      </c>
      <c r="O1079">
        <v>1043</v>
      </c>
      <c r="P1079">
        <v>7.7339463146967227E-2</v>
      </c>
      <c r="Q1079">
        <v>39</v>
      </c>
      <c r="R1079">
        <v>40330</v>
      </c>
      <c r="S1079">
        <v>8711</v>
      </c>
      <c r="T1079">
        <v>541330</v>
      </c>
      <c r="U1079">
        <v>1</v>
      </c>
      <c r="V1079">
        <v>0</v>
      </c>
      <c r="W1079">
        <v>20</v>
      </c>
      <c r="X1079">
        <v>1</v>
      </c>
      <c r="Y1079">
        <v>1</v>
      </c>
      <c r="Z1079">
        <v>1</v>
      </c>
      <c r="AA1079" t="s">
        <v>827</v>
      </c>
      <c r="AB1079">
        <v>270946</v>
      </c>
      <c r="AC1079">
        <v>0</v>
      </c>
      <c r="AD1079" t="s">
        <v>726</v>
      </c>
      <c r="AE1079">
        <v>0</v>
      </c>
      <c r="AF1079">
        <v>0</v>
      </c>
      <c r="AG1079">
        <v>-181.53700000000001</v>
      </c>
      <c r="AH1079">
        <v>2941.3020000000001</v>
      </c>
      <c r="AI1079">
        <v>5413.4690000000001</v>
      </c>
      <c r="AJ1079" t="s">
        <v>726</v>
      </c>
      <c r="AK1079">
        <v>5</v>
      </c>
      <c r="AL1079">
        <v>10.99</v>
      </c>
      <c r="AM1079" t="s">
        <v>726</v>
      </c>
      <c r="AN1079" t="s">
        <v>726</v>
      </c>
      <c r="AO1079" t="s">
        <v>726</v>
      </c>
      <c r="AP1079">
        <v>8</v>
      </c>
      <c r="AQ1079">
        <v>5</v>
      </c>
      <c r="AR1079">
        <v>15</v>
      </c>
      <c r="AS1079" t="s">
        <v>726</v>
      </c>
      <c r="AT1079" t="s">
        <v>726</v>
      </c>
      <c r="AU1079">
        <v>2015</v>
      </c>
      <c r="AV1079">
        <v>1</v>
      </c>
      <c r="AW1079">
        <v>2</v>
      </c>
      <c r="AX1079">
        <v>2010</v>
      </c>
      <c r="AY1079">
        <v>2</v>
      </c>
      <c r="AZ1079">
        <v>9999</v>
      </c>
      <c r="BA1079">
        <v>2</v>
      </c>
      <c r="BB1079">
        <v>2015</v>
      </c>
      <c r="BC1079">
        <v>2</v>
      </c>
      <c r="BD1079">
        <v>2010</v>
      </c>
      <c r="BE1079">
        <v>2010</v>
      </c>
      <c r="BF1079">
        <v>0</v>
      </c>
      <c r="BG1079">
        <v>1</v>
      </c>
      <c r="BH1079">
        <v>0</v>
      </c>
      <c r="BI1079">
        <v>1</v>
      </c>
      <c r="BO1079">
        <v>0</v>
      </c>
      <c r="BP1079">
        <v>0</v>
      </c>
      <c r="BQ1079">
        <v>0</v>
      </c>
      <c r="BR1079">
        <v>470</v>
      </c>
      <c r="BS1079">
        <v>457</v>
      </c>
      <c r="BT1079">
        <v>5196</v>
      </c>
      <c r="BU1079">
        <v>977</v>
      </c>
      <c r="BV1079">
        <v>3</v>
      </c>
      <c r="BW1079">
        <v>51</v>
      </c>
      <c r="BX1079">
        <v>248</v>
      </c>
    </row>
    <row r="1080" spans="1:76" x14ac:dyDescent="0.25">
      <c r="A1080">
        <v>108</v>
      </c>
      <c r="B1080" t="s">
        <v>152</v>
      </c>
      <c r="C1080">
        <v>2015</v>
      </c>
      <c r="D1080" t="s">
        <v>591</v>
      </c>
      <c r="E1080">
        <v>1</v>
      </c>
      <c r="F1080">
        <v>1</v>
      </c>
      <c r="G1080">
        <v>33835</v>
      </c>
      <c r="H1080">
        <v>2.508898116565327</v>
      </c>
      <c r="I1080">
        <v>10707</v>
      </c>
      <c r="J1080">
        <v>1</v>
      </c>
      <c r="K1080">
        <v>1469</v>
      </c>
      <c r="L1080">
        <v>0.10892777695387809</v>
      </c>
      <c r="M1080">
        <v>3516</v>
      </c>
      <c r="N1080">
        <v>2</v>
      </c>
      <c r="O1080">
        <v>1043</v>
      </c>
      <c r="P1080">
        <v>7.7339463146967227E-2</v>
      </c>
      <c r="Q1080">
        <v>39</v>
      </c>
      <c r="R1080">
        <v>40330</v>
      </c>
      <c r="S1080">
        <v>8711</v>
      </c>
      <c r="T1080">
        <v>541330</v>
      </c>
      <c r="U1080">
        <v>1</v>
      </c>
      <c r="V1080">
        <v>0</v>
      </c>
      <c r="W1080">
        <v>20</v>
      </c>
      <c r="X1080">
        <v>1</v>
      </c>
      <c r="Y1080">
        <v>1</v>
      </c>
      <c r="Z1080">
        <v>1</v>
      </c>
      <c r="AA1080" t="s">
        <v>827</v>
      </c>
      <c r="AB1080">
        <v>270946</v>
      </c>
      <c r="AC1080">
        <v>0</v>
      </c>
      <c r="AD1080" t="s">
        <v>726</v>
      </c>
      <c r="AE1080">
        <v>0</v>
      </c>
      <c r="AF1080">
        <v>0</v>
      </c>
      <c r="AG1080">
        <v>80.403000000000006</v>
      </c>
      <c r="AH1080">
        <v>2861.299</v>
      </c>
      <c r="AI1080">
        <v>5361.5050000000001</v>
      </c>
      <c r="AJ1080" t="s">
        <v>726</v>
      </c>
      <c r="AK1080">
        <v>0</v>
      </c>
      <c r="AL1080" t="s">
        <v>726</v>
      </c>
      <c r="AM1080">
        <v>29</v>
      </c>
      <c r="AN1080" t="s">
        <v>726</v>
      </c>
      <c r="AO1080">
        <v>133673</v>
      </c>
      <c r="AP1080" t="s">
        <v>726</v>
      </c>
      <c r="AQ1080" t="s">
        <v>726</v>
      </c>
      <c r="AR1080" t="s">
        <v>726</v>
      </c>
      <c r="AS1080">
        <v>19</v>
      </c>
      <c r="AT1080" t="s">
        <v>726</v>
      </c>
      <c r="AU1080">
        <v>2015</v>
      </c>
      <c r="AV1080">
        <v>1</v>
      </c>
      <c r="AW1080">
        <v>2</v>
      </c>
      <c r="AX1080">
        <v>2010</v>
      </c>
      <c r="AY1080">
        <v>2</v>
      </c>
      <c r="AZ1080">
        <v>9999</v>
      </c>
      <c r="BA1080">
        <v>2</v>
      </c>
      <c r="BB1080">
        <v>2015</v>
      </c>
      <c r="BC1080">
        <v>2</v>
      </c>
      <c r="BD1080">
        <v>2010</v>
      </c>
      <c r="BE1080">
        <v>2010</v>
      </c>
      <c r="BF1080">
        <v>1</v>
      </c>
      <c r="BG1080">
        <v>1</v>
      </c>
      <c r="BH1080">
        <v>0</v>
      </c>
      <c r="BI1080">
        <v>1</v>
      </c>
      <c r="BO1080">
        <v>0</v>
      </c>
      <c r="BP1080">
        <v>0</v>
      </c>
      <c r="BQ1080">
        <v>0</v>
      </c>
      <c r="BR1080">
        <v>325</v>
      </c>
      <c r="BS1080">
        <v>135</v>
      </c>
      <c r="BT1080">
        <v>1745</v>
      </c>
      <c r="BU1080">
        <v>361</v>
      </c>
      <c r="BV1080">
        <v>0</v>
      </c>
      <c r="BW1080">
        <v>14</v>
      </c>
      <c r="BX1080">
        <v>221</v>
      </c>
    </row>
    <row r="1081" spans="1:76" x14ac:dyDescent="0.25">
      <c r="A1081">
        <v>108</v>
      </c>
      <c r="B1081" t="s">
        <v>152</v>
      </c>
      <c r="C1081">
        <v>2016</v>
      </c>
      <c r="D1081" t="s">
        <v>591</v>
      </c>
      <c r="E1081">
        <v>1</v>
      </c>
      <c r="F1081">
        <v>1</v>
      </c>
      <c r="G1081">
        <v>33835</v>
      </c>
      <c r="H1081">
        <v>2.508898116565327</v>
      </c>
      <c r="I1081">
        <v>10707</v>
      </c>
      <c r="J1081">
        <v>1</v>
      </c>
      <c r="K1081">
        <v>1469</v>
      </c>
      <c r="L1081">
        <v>0.10892777695387809</v>
      </c>
      <c r="M1081">
        <v>3516</v>
      </c>
      <c r="N1081">
        <v>2</v>
      </c>
      <c r="O1081">
        <v>1043</v>
      </c>
      <c r="P1081">
        <v>7.7339463146967227E-2</v>
      </c>
      <c r="Q1081">
        <v>39</v>
      </c>
      <c r="R1081">
        <v>40330</v>
      </c>
      <c r="S1081">
        <v>8711</v>
      </c>
      <c r="T1081">
        <v>541330</v>
      </c>
      <c r="U1081">
        <v>1</v>
      </c>
      <c r="V1081">
        <v>0</v>
      </c>
      <c r="W1081">
        <v>20</v>
      </c>
      <c r="X1081">
        <v>1</v>
      </c>
      <c r="Y1081">
        <v>1</v>
      </c>
      <c r="Z1081">
        <v>1</v>
      </c>
      <c r="AA1081" t="s">
        <v>827</v>
      </c>
      <c r="AB1081">
        <v>270946</v>
      </c>
      <c r="AC1081" t="s">
        <v>726</v>
      </c>
      <c r="AD1081" t="s">
        <v>726</v>
      </c>
      <c r="AE1081" t="s">
        <v>726</v>
      </c>
      <c r="AF1081" t="s">
        <v>726</v>
      </c>
      <c r="AG1081" t="s">
        <v>726</v>
      </c>
      <c r="AH1081" t="s">
        <v>726</v>
      </c>
      <c r="AI1081" t="s">
        <v>726</v>
      </c>
      <c r="AJ1081" t="s">
        <v>726</v>
      </c>
      <c r="AK1081" t="s">
        <v>726</v>
      </c>
      <c r="AL1081" t="s">
        <v>726</v>
      </c>
      <c r="AM1081">
        <v>26</v>
      </c>
      <c r="AN1081" t="s">
        <v>726</v>
      </c>
      <c r="AO1081" t="s">
        <v>726</v>
      </c>
      <c r="AP1081" t="s">
        <v>726</v>
      </c>
      <c r="AQ1081" t="s">
        <v>726</v>
      </c>
      <c r="AR1081" t="s">
        <v>726</v>
      </c>
      <c r="AS1081" t="s">
        <v>726</v>
      </c>
      <c r="AT1081" t="s">
        <v>726</v>
      </c>
      <c r="AU1081">
        <v>2015</v>
      </c>
      <c r="AV1081">
        <v>1</v>
      </c>
      <c r="AW1081">
        <v>2</v>
      </c>
      <c r="AX1081">
        <v>2010</v>
      </c>
      <c r="AY1081">
        <v>2</v>
      </c>
      <c r="AZ1081">
        <v>9999</v>
      </c>
      <c r="BA1081">
        <v>2</v>
      </c>
      <c r="BB1081">
        <v>2015</v>
      </c>
      <c r="BC1081">
        <v>2</v>
      </c>
      <c r="BD1081">
        <v>2010</v>
      </c>
      <c r="BE1081">
        <v>2010</v>
      </c>
      <c r="BF1081">
        <v>1</v>
      </c>
      <c r="BG1081">
        <v>1</v>
      </c>
      <c r="BH1081">
        <v>0</v>
      </c>
      <c r="BI1081">
        <v>1</v>
      </c>
      <c r="BO1081">
        <v>0</v>
      </c>
      <c r="BP1081">
        <v>0</v>
      </c>
      <c r="BQ1081">
        <v>0</v>
      </c>
      <c r="BR1081">
        <v>34</v>
      </c>
      <c r="BS1081">
        <v>8</v>
      </c>
      <c r="BT1081">
        <v>126</v>
      </c>
      <c r="BU1081">
        <v>32</v>
      </c>
      <c r="BV1081">
        <v>0</v>
      </c>
      <c r="BW1081">
        <v>0</v>
      </c>
      <c r="BX1081">
        <v>59</v>
      </c>
    </row>
    <row r="1082" spans="1:76" x14ac:dyDescent="0.25">
      <c r="A1082">
        <v>109</v>
      </c>
      <c r="B1082" t="s">
        <v>153</v>
      </c>
      <c r="C1082">
        <v>2007</v>
      </c>
      <c r="D1082" t="s">
        <v>591</v>
      </c>
      <c r="E1082">
        <v>1</v>
      </c>
      <c r="F1082">
        <v>1</v>
      </c>
      <c r="G1082">
        <v>4201</v>
      </c>
      <c r="H1082">
        <v>1.0105845561703151</v>
      </c>
      <c r="I1082">
        <v>1237</v>
      </c>
      <c r="J1082">
        <v>0</v>
      </c>
      <c r="N1082">
        <v>0</v>
      </c>
      <c r="S1082">
        <v>2033</v>
      </c>
      <c r="T1082">
        <v>311421</v>
      </c>
      <c r="U1082">
        <v>0</v>
      </c>
      <c r="V1082" t="s">
        <v>726</v>
      </c>
      <c r="W1082" t="s">
        <v>726</v>
      </c>
      <c r="X1082" t="s">
        <v>726</v>
      </c>
      <c r="Y1082">
        <v>1</v>
      </c>
      <c r="Z1082">
        <v>1</v>
      </c>
      <c r="AA1082" t="s">
        <v>828</v>
      </c>
      <c r="AB1082">
        <v>28637</v>
      </c>
      <c r="AC1082" t="s">
        <v>726</v>
      </c>
      <c r="AD1082">
        <v>3042</v>
      </c>
      <c r="AE1082" t="s">
        <v>726</v>
      </c>
      <c r="AF1082" t="s">
        <v>726</v>
      </c>
      <c r="AG1082">
        <v>170.37899999999999</v>
      </c>
      <c r="AH1082">
        <v>3129.8809999999999</v>
      </c>
      <c r="AI1082">
        <v>2524.7739999999999</v>
      </c>
      <c r="AJ1082">
        <v>188</v>
      </c>
      <c r="AK1082" t="s">
        <v>726</v>
      </c>
      <c r="AL1082" t="s">
        <v>726</v>
      </c>
      <c r="AM1082" t="s">
        <v>726</v>
      </c>
      <c r="AN1082">
        <v>9500</v>
      </c>
      <c r="AO1082">
        <v>6</v>
      </c>
      <c r="AP1082" t="s">
        <v>726</v>
      </c>
      <c r="AQ1082" t="s">
        <v>726</v>
      </c>
      <c r="AR1082" t="s">
        <v>726</v>
      </c>
      <c r="AS1082" t="s">
        <v>726</v>
      </c>
      <c r="AT1082" t="s">
        <v>726</v>
      </c>
      <c r="AU1082">
        <v>9999</v>
      </c>
      <c r="AV1082">
        <v>0</v>
      </c>
      <c r="AW1082">
        <v>0</v>
      </c>
      <c r="AX1082">
        <v>2010</v>
      </c>
      <c r="AY1082">
        <v>1</v>
      </c>
      <c r="AZ1082">
        <v>9999</v>
      </c>
      <c r="BA1082">
        <v>0</v>
      </c>
      <c r="BB1082">
        <v>9999</v>
      </c>
      <c r="BC1082">
        <v>1</v>
      </c>
      <c r="BD1082">
        <v>2010</v>
      </c>
      <c r="BE1082">
        <v>2010</v>
      </c>
      <c r="BF1082">
        <v>0</v>
      </c>
      <c r="BG1082">
        <v>0</v>
      </c>
      <c r="BH1082">
        <v>0</v>
      </c>
      <c r="BI1082">
        <v>0</v>
      </c>
      <c r="BO1082">
        <v>0</v>
      </c>
      <c r="BP1082">
        <v>0</v>
      </c>
      <c r="BQ1082">
        <v>0</v>
      </c>
      <c r="BR1082">
        <v>0</v>
      </c>
      <c r="BS1082">
        <v>0</v>
      </c>
      <c r="BT1082">
        <v>0</v>
      </c>
      <c r="BU1082">
        <v>0</v>
      </c>
      <c r="BV1082">
        <v>0</v>
      </c>
      <c r="BW1082">
        <v>0</v>
      </c>
      <c r="BX1082">
        <v>0</v>
      </c>
    </row>
    <row r="1083" spans="1:76" x14ac:dyDescent="0.25">
      <c r="A1083">
        <v>109</v>
      </c>
      <c r="B1083" t="s">
        <v>153</v>
      </c>
      <c r="C1083">
        <v>2008</v>
      </c>
      <c r="D1083" t="s">
        <v>591</v>
      </c>
      <c r="E1083">
        <v>1</v>
      </c>
      <c r="F1083">
        <v>1</v>
      </c>
      <c r="G1083">
        <v>4201</v>
      </c>
      <c r="H1083">
        <v>1.0105845561703151</v>
      </c>
      <c r="I1083">
        <v>1237</v>
      </c>
      <c r="J1083">
        <v>0</v>
      </c>
      <c r="N1083">
        <v>0</v>
      </c>
      <c r="S1083">
        <v>2033</v>
      </c>
      <c r="T1083">
        <v>311421</v>
      </c>
      <c r="U1083">
        <v>0</v>
      </c>
      <c r="V1083" t="s">
        <v>726</v>
      </c>
      <c r="W1083" t="s">
        <v>726</v>
      </c>
      <c r="X1083" t="s">
        <v>726</v>
      </c>
      <c r="Y1083">
        <v>1</v>
      </c>
      <c r="Z1083">
        <v>1</v>
      </c>
      <c r="AA1083" t="s">
        <v>828</v>
      </c>
      <c r="AB1083">
        <v>28637</v>
      </c>
      <c r="AC1083">
        <v>5.4</v>
      </c>
      <c r="AD1083">
        <v>3042</v>
      </c>
      <c r="AE1083">
        <v>0</v>
      </c>
      <c r="AF1083">
        <v>2.7</v>
      </c>
      <c r="AG1083">
        <v>265.95299999999997</v>
      </c>
      <c r="AH1083">
        <v>8192.1610000000001</v>
      </c>
      <c r="AI1083">
        <v>3757.933</v>
      </c>
      <c r="AJ1083" t="s">
        <v>726</v>
      </c>
      <c r="AK1083" t="s">
        <v>726</v>
      </c>
      <c r="AL1083">
        <v>41</v>
      </c>
      <c r="AM1083" t="s">
        <v>726</v>
      </c>
      <c r="AN1083" t="s">
        <v>726</v>
      </c>
      <c r="AO1083" t="s">
        <v>726</v>
      </c>
      <c r="AP1083" t="s">
        <v>726</v>
      </c>
      <c r="AQ1083" t="s">
        <v>726</v>
      </c>
      <c r="AR1083" t="s">
        <v>726</v>
      </c>
      <c r="AS1083" t="s">
        <v>726</v>
      </c>
      <c r="AT1083" t="s">
        <v>726</v>
      </c>
      <c r="AU1083">
        <v>9999</v>
      </c>
      <c r="AV1083">
        <v>0</v>
      </c>
      <c r="AW1083">
        <v>0</v>
      </c>
      <c r="AX1083">
        <v>2010</v>
      </c>
      <c r="AY1083">
        <v>1</v>
      </c>
      <c r="AZ1083">
        <v>9999</v>
      </c>
      <c r="BA1083">
        <v>0</v>
      </c>
      <c r="BB1083">
        <v>9999</v>
      </c>
      <c r="BC1083">
        <v>1</v>
      </c>
      <c r="BD1083">
        <v>2010</v>
      </c>
      <c r="BE1083">
        <v>2010</v>
      </c>
      <c r="BF1083">
        <v>0</v>
      </c>
      <c r="BG1083">
        <v>0</v>
      </c>
      <c r="BH1083">
        <v>0</v>
      </c>
      <c r="BI1083">
        <v>0</v>
      </c>
      <c r="BO1083">
        <v>0</v>
      </c>
      <c r="BP1083">
        <v>0</v>
      </c>
      <c r="BQ1083">
        <v>0</v>
      </c>
      <c r="BR1083">
        <v>0</v>
      </c>
      <c r="BS1083">
        <v>0</v>
      </c>
      <c r="BT1083">
        <v>0</v>
      </c>
      <c r="BU1083">
        <v>0</v>
      </c>
      <c r="BV1083">
        <v>0</v>
      </c>
      <c r="BW1083">
        <v>0</v>
      </c>
      <c r="BX1083">
        <v>0</v>
      </c>
    </row>
    <row r="1084" spans="1:76" x14ac:dyDescent="0.25">
      <c r="A1084">
        <v>109</v>
      </c>
      <c r="B1084" t="s">
        <v>153</v>
      </c>
      <c r="C1084">
        <v>2009</v>
      </c>
      <c r="D1084" t="s">
        <v>591</v>
      </c>
      <c r="E1084">
        <v>1</v>
      </c>
      <c r="F1084">
        <v>1</v>
      </c>
      <c r="G1084">
        <v>4201</v>
      </c>
      <c r="H1084">
        <v>1.0105845561703151</v>
      </c>
      <c r="I1084">
        <v>1237</v>
      </c>
      <c r="J1084">
        <v>0</v>
      </c>
      <c r="N1084">
        <v>0</v>
      </c>
      <c r="S1084">
        <v>2033</v>
      </c>
      <c r="T1084">
        <v>311421</v>
      </c>
      <c r="U1084">
        <v>0</v>
      </c>
      <c r="V1084" t="s">
        <v>726</v>
      </c>
      <c r="W1084" t="s">
        <v>726</v>
      </c>
      <c r="X1084" t="s">
        <v>726</v>
      </c>
      <c r="Y1084">
        <v>1</v>
      </c>
      <c r="Z1084">
        <v>1</v>
      </c>
      <c r="AA1084" t="s">
        <v>828</v>
      </c>
      <c r="AB1084">
        <v>28637</v>
      </c>
      <c r="AC1084">
        <v>0</v>
      </c>
      <c r="AD1084">
        <v>4521</v>
      </c>
      <c r="AE1084">
        <v>0</v>
      </c>
      <c r="AF1084">
        <v>0</v>
      </c>
      <c r="AG1084">
        <v>494.13799999999998</v>
      </c>
      <c r="AH1084">
        <v>7974.8530000000001</v>
      </c>
      <c r="AI1084">
        <v>4605.2889999999998</v>
      </c>
      <c r="AJ1084">
        <v>1284</v>
      </c>
      <c r="AK1084">
        <v>7</v>
      </c>
      <c r="AL1084" t="s">
        <v>726</v>
      </c>
      <c r="AM1084" t="s">
        <v>726</v>
      </c>
      <c r="AN1084">
        <v>24069</v>
      </c>
      <c r="AO1084">
        <v>4</v>
      </c>
      <c r="AP1084" t="s">
        <v>726</v>
      </c>
      <c r="AQ1084" t="s">
        <v>726</v>
      </c>
      <c r="AR1084" t="s">
        <v>726</v>
      </c>
      <c r="AS1084" t="s">
        <v>726</v>
      </c>
      <c r="AT1084" t="s">
        <v>726</v>
      </c>
      <c r="AU1084">
        <v>9999</v>
      </c>
      <c r="AV1084">
        <v>0</v>
      </c>
      <c r="AW1084">
        <v>0</v>
      </c>
      <c r="AX1084">
        <v>2010</v>
      </c>
      <c r="AY1084">
        <v>1</v>
      </c>
      <c r="AZ1084">
        <v>9999</v>
      </c>
      <c r="BA1084">
        <v>0</v>
      </c>
      <c r="BB1084">
        <v>9999</v>
      </c>
      <c r="BC1084">
        <v>1</v>
      </c>
      <c r="BD1084">
        <v>2010</v>
      </c>
      <c r="BE1084">
        <v>2010</v>
      </c>
      <c r="BF1084">
        <v>0</v>
      </c>
      <c r="BG1084">
        <v>0</v>
      </c>
      <c r="BH1084">
        <v>0</v>
      </c>
      <c r="BI1084">
        <v>0</v>
      </c>
      <c r="BO1084">
        <v>0</v>
      </c>
      <c r="BP1084">
        <v>0</v>
      </c>
      <c r="BQ1084">
        <v>0</v>
      </c>
      <c r="BR1084">
        <v>0</v>
      </c>
      <c r="BS1084">
        <v>0</v>
      </c>
      <c r="BT1084">
        <v>0</v>
      </c>
      <c r="BU1084">
        <v>0</v>
      </c>
      <c r="BV1084">
        <v>0</v>
      </c>
      <c r="BW1084">
        <v>0</v>
      </c>
      <c r="BX1084">
        <v>0</v>
      </c>
    </row>
    <row r="1085" spans="1:76" x14ac:dyDescent="0.25">
      <c r="A1085">
        <v>109</v>
      </c>
      <c r="B1085" t="s">
        <v>153</v>
      </c>
      <c r="C1085">
        <v>2010</v>
      </c>
      <c r="D1085" t="s">
        <v>591</v>
      </c>
      <c r="E1085">
        <v>1</v>
      </c>
      <c r="F1085">
        <v>1</v>
      </c>
      <c r="G1085">
        <v>4201</v>
      </c>
      <c r="H1085">
        <v>1.0105845561703151</v>
      </c>
      <c r="I1085">
        <v>1237</v>
      </c>
      <c r="J1085">
        <v>0</v>
      </c>
      <c r="N1085">
        <v>0</v>
      </c>
      <c r="S1085">
        <v>2033</v>
      </c>
      <c r="T1085">
        <v>311421</v>
      </c>
      <c r="U1085">
        <v>0</v>
      </c>
      <c r="V1085" t="s">
        <v>726</v>
      </c>
      <c r="W1085" t="s">
        <v>726</v>
      </c>
      <c r="X1085" t="s">
        <v>726</v>
      </c>
      <c r="Y1085">
        <v>1</v>
      </c>
      <c r="Z1085">
        <v>1</v>
      </c>
      <c r="AA1085" t="s">
        <v>828</v>
      </c>
      <c r="AB1085">
        <v>28637</v>
      </c>
      <c r="AC1085">
        <v>5.4</v>
      </c>
      <c r="AD1085">
        <v>4157</v>
      </c>
      <c r="AE1085">
        <v>0</v>
      </c>
      <c r="AF1085">
        <v>2.7</v>
      </c>
      <c r="AG1085">
        <v>479.48200000000003</v>
      </c>
      <c r="AH1085">
        <v>8324.5849999999991</v>
      </c>
      <c r="AI1085">
        <v>4825.7430000000004</v>
      </c>
      <c r="AJ1085">
        <v>-174</v>
      </c>
      <c r="AK1085" t="s">
        <v>726</v>
      </c>
      <c r="AL1085">
        <v>36</v>
      </c>
      <c r="AM1085" t="s">
        <v>726</v>
      </c>
      <c r="AN1085">
        <v>21000</v>
      </c>
      <c r="AO1085">
        <v>3</v>
      </c>
      <c r="AP1085" t="s">
        <v>726</v>
      </c>
      <c r="AQ1085" t="s">
        <v>726</v>
      </c>
      <c r="AR1085" t="s">
        <v>726</v>
      </c>
      <c r="AS1085" t="s">
        <v>726</v>
      </c>
      <c r="AT1085" t="s">
        <v>726</v>
      </c>
      <c r="AU1085">
        <v>9999</v>
      </c>
      <c r="AV1085">
        <v>0</v>
      </c>
      <c r="AW1085">
        <v>0</v>
      </c>
      <c r="AX1085">
        <v>2010</v>
      </c>
      <c r="AY1085">
        <v>1</v>
      </c>
      <c r="AZ1085">
        <v>9999</v>
      </c>
      <c r="BA1085">
        <v>0</v>
      </c>
      <c r="BB1085">
        <v>9999</v>
      </c>
      <c r="BC1085">
        <v>1</v>
      </c>
      <c r="BD1085">
        <v>2010</v>
      </c>
      <c r="BE1085">
        <v>2010</v>
      </c>
      <c r="BF1085">
        <v>0</v>
      </c>
      <c r="BG1085">
        <v>0</v>
      </c>
      <c r="BH1085">
        <v>0</v>
      </c>
      <c r="BI1085">
        <v>0</v>
      </c>
      <c r="BO1085">
        <v>0</v>
      </c>
      <c r="BP1085">
        <v>0</v>
      </c>
      <c r="BQ1085">
        <v>0</v>
      </c>
      <c r="BR1085">
        <v>0</v>
      </c>
      <c r="BS1085">
        <v>0</v>
      </c>
      <c r="BT1085">
        <v>0</v>
      </c>
      <c r="BU1085">
        <v>0</v>
      </c>
      <c r="BV1085">
        <v>0</v>
      </c>
      <c r="BW1085">
        <v>0</v>
      </c>
      <c r="BX1085">
        <v>0</v>
      </c>
    </row>
    <row r="1086" spans="1:76" x14ac:dyDescent="0.25">
      <c r="A1086">
        <v>109</v>
      </c>
      <c r="B1086" t="s">
        <v>153</v>
      </c>
      <c r="C1086">
        <v>2011</v>
      </c>
      <c r="D1086" t="s">
        <v>591</v>
      </c>
      <c r="E1086">
        <v>1</v>
      </c>
      <c r="F1086">
        <v>1</v>
      </c>
      <c r="G1086">
        <v>4201</v>
      </c>
      <c r="H1086">
        <v>1.0105845561703151</v>
      </c>
      <c r="I1086">
        <v>1237</v>
      </c>
      <c r="J1086">
        <v>0</v>
      </c>
      <c r="N1086">
        <v>0</v>
      </c>
      <c r="S1086">
        <v>2033</v>
      </c>
      <c r="T1086">
        <v>311421</v>
      </c>
      <c r="U1086">
        <v>0</v>
      </c>
      <c r="V1086" t="s">
        <v>726</v>
      </c>
      <c r="W1086" t="s">
        <v>726</v>
      </c>
      <c r="X1086" t="s">
        <v>726</v>
      </c>
      <c r="Y1086">
        <v>1</v>
      </c>
      <c r="Z1086">
        <v>1</v>
      </c>
      <c r="AA1086" t="s">
        <v>828</v>
      </c>
      <c r="AB1086">
        <v>28637</v>
      </c>
      <c r="AC1086">
        <v>0.8</v>
      </c>
      <c r="AD1086">
        <v>4157</v>
      </c>
      <c r="AE1086">
        <v>0</v>
      </c>
      <c r="AF1086">
        <v>0.4</v>
      </c>
      <c r="AG1086">
        <v>459.74400000000003</v>
      </c>
      <c r="AH1086">
        <v>9115.2260000000006</v>
      </c>
      <c r="AI1086">
        <v>5525.7820000000002</v>
      </c>
      <c r="AJ1086" t="s">
        <v>726</v>
      </c>
      <c r="AK1086">
        <v>44</v>
      </c>
      <c r="AL1086">
        <v>34</v>
      </c>
      <c r="AM1086" t="s">
        <v>726</v>
      </c>
      <c r="AN1086" t="s">
        <v>726</v>
      </c>
      <c r="AO1086" t="s">
        <v>726</v>
      </c>
      <c r="AP1086" t="s">
        <v>726</v>
      </c>
      <c r="AQ1086" t="s">
        <v>726</v>
      </c>
      <c r="AR1086" t="s">
        <v>726</v>
      </c>
      <c r="AS1086" t="s">
        <v>726</v>
      </c>
      <c r="AT1086" t="s">
        <v>726</v>
      </c>
      <c r="AU1086">
        <v>9999</v>
      </c>
      <c r="AV1086">
        <v>0</v>
      </c>
      <c r="AW1086">
        <v>0</v>
      </c>
      <c r="AX1086">
        <v>2010</v>
      </c>
      <c r="AY1086">
        <v>1</v>
      </c>
      <c r="AZ1086">
        <v>9999</v>
      </c>
      <c r="BA1086">
        <v>0</v>
      </c>
      <c r="BB1086">
        <v>9999</v>
      </c>
      <c r="BC1086">
        <v>1</v>
      </c>
      <c r="BD1086">
        <v>2010</v>
      </c>
      <c r="BE1086">
        <v>2010</v>
      </c>
      <c r="BF1086">
        <v>0</v>
      </c>
      <c r="BG1086">
        <v>0</v>
      </c>
      <c r="BH1086">
        <v>0</v>
      </c>
      <c r="BI1086">
        <v>0</v>
      </c>
      <c r="BO1086">
        <v>0</v>
      </c>
      <c r="BP1086">
        <v>0</v>
      </c>
      <c r="BQ1086">
        <v>0</v>
      </c>
      <c r="BR1086">
        <v>0</v>
      </c>
      <c r="BS1086">
        <v>0</v>
      </c>
      <c r="BT1086">
        <v>0</v>
      </c>
      <c r="BU1086">
        <v>0</v>
      </c>
      <c r="BV1086">
        <v>0</v>
      </c>
      <c r="BW1086">
        <v>0</v>
      </c>
      <c r="BX1086">
        <v>0</v>
      </c>
    </row>
    <row r="1087" spans="1:76" x14ac:dyDescent="0.25">
      <c r="A1087">
        <v>109</v>
      </c>
      <c r="B1087" t="s">
        <v>153</v>
      </c>
      <c r="C1087">
        <v>2012</v>
      </c>
      <c r="D1087" t="s">
        <v>591</v>
      </c>
      <c r="E1087">
        <v>1</v>
      </c>
      <c r="F1087">
        <v>1</v>
      </c>
      <c r="G1087">
        <v>4201</v>
      </c>
      <c r="H1087">
        <v>1.0105845561703151</v>
      </c>
      <c r="I1087">
        <v>1237</v>
      </c>
      <c r="J1087">
        <v>0</v>
      </c>
      <c r="N1087">
        <v>0</v>
      </c>
      <c r="S1087">
        <v>2033</v>
      </c>
      <c r="T1087">
        <v>311421</v>
      </c>
      <c r="U1087">
        <v>0</v>
      </c>
      <c r="V1087" t="s">
        <v>726</v>
      </c>
      <c r="W1087" t="s">
        <v>726</v>
      </c>
      <c r="X1087" t="s">
        <v>726</v>
      </c>
      <c r="Y1087">
        <v>1</v>
      </c>
      <c r="Z1087">
        <v>1</v>
      </c>
      <c r="AA1087" t="s">
        <v>828</v>
      </c>
      <c r="AB1087">
        <v>28637</v>
      </c>
      <c r="AC1087">
        <v>0</v>
      </c>
      <c r="AD1087" t="s">
        <v>726</v>
      </c>
      <c r="AE1087">
        <v>0</v>
      </c>
      <c r="AF1087">
        <v>0</v>
      </c>
      <c r="AG1087">
        <v>544.20000000000005</v>
      </c>
      <c r="AH1087">
        <v>9031.7999999999993</v>
      </c>
      <c r="AI1087">
        <v>5897.7</v>
      </c>
      <c r="AJ1087" t="s">
        <v>726</v>
      </c>
      <c r="AK1087">
        <v>-4</v>
      </c>
      <c r="AL1087" t="s">
        <v>726</v>
      </c>
      <c r="AM1087">
        <v>38</v>
      </c>
      <c r="AN1087" t="s">
        <v>726</v>
      </c>
      <c r="AO1087" t="s">
        <v>726</v>
      </c>
      <c r="AP1087" t="s">
        <v>726</v>
      </c>
      <c r="AQ1087" t="s">
        <v>726</v>
      </c>
      <c r="AR1087" t="s">
        <v>726</v>
      </c>
      <c r="AS1087" t="s">
        <v>726</v>
      </c>
      <c r="AT1087" t="s">
        <v>726</v>
      </c>
      <c r="AU1087">
        <v>9999</v>
      </c>
      <c r="AV1087">
        <v>0</v>
      </c>
      <c r="AW1087">
        <v>0</v>
      </c>
      <c r="AX1087">
        <v>2010</v>
      </c>
      <c r="AY1087">
        <v>1</v>
      </c>
      <c r="AZ1087">
        <v>9999</v>
      </c>
      <c r="BA1087">
        <v>0</v>
      </c>
      <c r="BB1087">
        <v>9999</v>
      </c>
      <c r="BC1087">
        <v>1</v>
      </c>
      <c r="BD1087">
        <v>2010</v>
      </c>
      <c r="BE1087">
        <v>2010</v>
      </c>
      <c r="BF1087">
        <v>0</v>
      </c>
      <c r="BG1087">
        <v>0</v>
      </c>
      <c r="BH1087">
        <v>0</v>
      </c>
      <c r="BI1087">
        <v>0</v>
      </c>
      <c r="BO1087">
        <v>0</v>
      </c>
      <c r="BP1087">
        <v>0</v>
      </c>
      <c r="BQ1087">
        <v>0</v>
      </c>
      <c r="BR1087">
        <v>0</v>
      </c>
      <c r="BS1087">
        <v>0</v>
      </c>
      <c r="BT1087">
        <v>0</v>
      </c>
      <c r="BU1087">
        <v>0</v>
      </c>
      <c r="BV1087">
        <v>0</v>
      </c>
      <c r="BW1087">
        <v>0</v>
      </c>
      <c r="BX1087">
        <v>0</v>
      </c>
    </row>
    <row r="1088" spans="1:76" x14ac:dyDescent="0.25">
      <c r="A1088">
        <v>109</v>
      </c>
      <c r="B1088" t="s">
        <v>153</v>
      </c>
      <c r="C1088">
        <v>2013</v>
      </c>
      <c r="D1088" t="s">
        <v>591</v>
      </c>
      <c r="E1088">
        <v>1</v>
      </c>
      <c r="F1088">
        <v>1</v>
      </c>
      <c r="G1088">
        <v>4201</v>
      </c>
      <c r="H1088">
        <v>1.0105845561703151</v>
      </c>
      <c r="I1088">
        <v>1237</v>
      </c>
      <c r="J1088">
        <v>0</v>
      </c>
      <c r="N1088">
        <v>0</v>
      </c>
      <c r="S1088">
        <v>2033</v>
      </c>
      <c r="T1088">
        <v>311421</v>
      </c>
      <c r="U1088">
        <v>0</v>
      </c>
      <c r="V1088" t="s">
        <v>726</v>
      </c>
      <c r="W1088" t="s">
        <v>726</v>
      </c>
      <c r="X1088" t="s">
        <v>726</v>
      </c>
      <c r="Y1088">
        <v>1</v>
      </c>
      <c r="Z1088">
        <v>1</v>
      </c>
      <c r="AA1088" t="s">
        <v>828</v>
      </c>
      <c r="AB1088">
        <v>28637</v>
      </c>
      <c r="AC1088">
        <v>0</v>
      </c>
      <c r="AD1088" t="s">
        <v>726</v>
      </c>
      <c r="AE1088">
        <v>0</v>
      </c>
      <c r="AF1088">
        <v>0</v>
      </c>
      <c r="AG1088">
        <v>565.20000000000005</v>
      </c>
      <c r="AH1088">
        <v>9072.1</v>
      </c>
      <c r="AI1088">
        <v>5610.6</v>
      </c>
      <c r="AJ1088">
        <v>72</v>
      </c>
      <c r="AK1088" t="s">
        <v>726</v>
      </c>
      <c r="AL1088" t="s">
        <v>726</v>
      </c>
      <c r="AM1088" t="s">
        <v>726</v>
      </c>
      <c r="AN1088" t="s">
        <v>726</v>
      </c>
      <c r="AO1088" t="s">
        <v>726</v>
      </c>
      <c r="AP1088" t="s">
        <v>726</v>
      </c>
      <c r="AQ1088" t="s">
        <v>726</v>
      </c>
      <c r="AR1088" t="s">
        <v>726</v>
      </c>
      <c r="AS1088" t="s">
        <v>726</v>
      </c>
      <c r="AT1088" t="s">
        <v>726</v>
      </c>
      <c r="AU1088">
        <v>9999</v>
      </c>
      <c r="AV1088">
        <v>0</v>
      </c>
      <c r="AW1088">
        <v>0</v>
      </c>
      <c r="AX1088">
        <v>2010</v>
      </c>
      <c r="AY1088">
        <v>1</v>
      </c>
      <c r="AZ1088">
        <v>9999</v>
      </c>
      <c r="BA1088">
        <v>0</v>
      </c>
      <c r="BB1088">
        <v>9999</v>
      </c>
      <c r="BC1088">
        <v>1</v>
      </c>
      <c r="BD1088">
        <v>2010</v>
      </c>
      <c r="BE1088">
        <v>2010</v>
      </c>
      <c r="BF1088">
        <v>0</v>
      </c>
      <c r="BG1088">
        <v>0</v>
      </c>
      <c r="BH1088">
        <v>0</v>
      </c>
      <c r="BI1088">
        <v>0</v>
      </c>
      <c r="BO1088">
        <v>0</v>
      </c>
      <c r="BP1088">
        <v>0</v>
      </c>
      <c r="BQ1088">
        <v>0</v>
      </c>
      <c r="BR1088">
        <v>0</v>
      </c>
      <c r="BS1088">
        <v>0</v>
      </c>
      <c r="BT1088">
        <v>0</v>
      </c>
      <c r="BU1088">
        <v>0</v>
      </c>
      <c r="BV1088">
        <v>0</v>
      </c>
      <c r="BW1088">
        <v>0</v>
      </c>
      <c r="BX1088">
        <v>0</v>
      </c>
    </row>
    <row r="1089" spans="1:76" x14ac:dyDescent="0.25">
      <c r="A1089">
        <v>109</v>
      </c>
      <c r="B1089" t="s">
        <v>153</v>
      </c>
      <c r="C1089">
        <v>2014</v>
      </c>
      <c r="D1089" t="s">
        <v>591</v>
      </c>
      <c r="E1089">
        <v>1</v>
      </c>
      <c r="F1089">
        <v>1</v>
      </c>
      <c r="G1089">
        <v>4201</v>
      </c>
      <c r="H1089">
        <v>1.0105845561703151</v>
      </c>
      <c r="I1089">
        <v>1237</v>
      </c>
      <c r="J1089">
        <v>0</v>
      </c>
      <c r="N1089">
        <v>0</v>
      </c>
      <c r="S1089">
        <v>2033</v>
      </c>
      <c r="T1089">
        <v>311421</v>
      </c>
      <c r="U1089">
        <v>0</v>
      </c>
      <c r="V1089" t="s">
        <v>726</v>
      </c>
      <c r="W1089" t="s">
        <v>726</v>
      </c>
      <c r="X1089" t="s">
        <v>726</v>
      </c>
      <c r="Y1089">
        <v>1</v>
      </c>
      <c r="Z1089">
        <v>1</v>
      </c>
      <c r="AA1089" t="s">
        <v>828</v>
      </c>
      <c r="AB1089">
        <v>28637</v>
      </c>
      <c r="AC1089">
        <v>0</v>
      </c>
      <c r="AD1089" t="s">
        <v>726</v>
      </c>
      <c r="AE1089">
        <v>0</v>
      </c>
      <c r="AF1089">
        <v>0</v>
      </c>
      <c r="AG1089">
        <v>344.9</v>
      </c>
      <c r="AH1089">
        <v>16882.599999999999</v>
      </c>
      <c r="AI1089">
        <v>5692.7</v>
      </c>
      <c r="AJ1089" t="s">
        <v>726</v>
      </c>
      <c r="AK1089" t="s">
        <v>726</v>
      </c>
      <c r="AL1089">
        <v>55.92</v>
      </c>
      <c r="AM1089" t="s">
        <v>726</v>
      </c>
      <c r="AN1089" t="s">
        <v>726</v>
      </c>
      <c r="AO1089" t="s">
        <v>726</v>
      </c>
      <c r="AP1089" t="s">
        <v>726</v>
      </c>
      <c r="AQ1089">
        <v>3</v>
      </c>
      <c r="AR1089" t="s">
        <v>726</v>
      </c>
      <c r="AS1089" t="s">
        <v>726</v>
      </c>
      <c r="AT1089" t="s">
        <v>726</v>
      </c>
      <c r="AU1089">
        <v>9999</v>
      </c>
      <c r="AV1089">
        <v>0</v>
      </c>
      <c r="AW1089">
        <v>0</v>
      </c>
      <c r="AX1089">
        <v>2010</v>
      </c>
      <c r="AY1089">
        <v>1</v>
      </c>
      <c r="AZ1089">
        <v>9999</v>
      </c>
      <c r="BA1089">
        <v>0</v>
      </c>
      <c r="BB1089">
        <v>9999</v>
      </c>
      <c r="BC1089">
        <v>1</v>
      </c>
      <c r="BD1089">
        <v>2010</v>
      </c>
      <c r="BE1089">
        <v>2010</v>
      </c>
      <c r="BF1089">
        <v>0</v>
      </c>
      <c r="BG1089">
        <v>0</v>
      </c>
      <c r="BH1089">
        <v>0</v>
      </c>
      <c r="BI1089">
        <v>0</v>
      </c>
      <c r="BO1089">
        <v>0</v>
      </c>
      <c r="BP1089">
        <v>0</v>
      </c>
      <c r="BQ1089">
        <v>0</v>
      </c>
      <c r="BR1089">
        <v>0</v>
      </c>
      <c r="BS1089">
        <v>0</v>
      </c>
      <c r="BT1089">
        <v>0</v>
      </c>
      <c r="BU1089">
        <v>0</v>
      </c>
      <c r="BV1089">
        <v>0</v>
      </c>
      <c r="BW1089">
        <v>0</v>
      </c>
      <c r="BX1089">
        <v>0</v>
      </c>
    </row>
    <row r="1090" spans="1:76" x14ac:dyDescent="0.25">
      <c r="A1090">
        <v>109</v>
      </c>
      <c r="B1090" t="s">
        <v>153</v>
      </c>
      <c r="C1090">
        <v>2015</v>
      </c>
      <c r="D1090" t="s">
        <v>591</v>
      </c>
      <c r="E1090">
        <v>1</v>
      </c>
      <c r="F1090">
        <v>1</v>
      </c>
      <c r="G1090">
        <v>4201</v>
      </c>
      <c r="H1090">
        <v>1.0105845561703151</v>
      </c>
      <c r="I1090">
        <v>1237</v>
      </c>
      <c r="J1090">
        <v>0</v>
      </c>
      <c r="N1090">
        <v>0</v>
      </c>
      <c r="S1090">
        <v>2033</v>
      </c>
      <c r="T1090">
        <v>311421</v>
      </c>
      <c r="U1090">
        <v>0</v>
      </c>
      <c r="V1090" t="s">
        <v>726</v>
      </c>
      <c r="W1090" t="s">
        <v>726</v>
      </c>
      <c r="X1090" t="s">
        <v>726</v>
      </c>
      <c r="Y1090">
        <v>1</v>
      </c>
      <c r="Z1090">
        <v>1</v>
      </c>
      <c r="AA1090" t="s">
        <v>828</v>
      </c>
      <c r="AB1090">
        <v>28637</v>
      </c>
      <c r="AC1090">
        <v>0</v>
      </c>
      <c r="AD1090" t="s">
        <v>726</v>
      </c>
      <c r="AE1090">
        <v>0</v>
      </c>
      <c r="AF1090">
        <v>0</v>
      </c>
      <c r="AG1090">
        <v>0</v>
      </c>
      <c r="AH1090" t="s">
        <v>726</v>
      </c>
      <c r="AI1090" t="s">
        <v>726</v>
      </c>
      <c r="AJ1090" t="s">
        <v>726</v>
      </c>
      <c r="AK1090" t="s">
        <v>726</v>
      </c>
      <c r="AL1090" t="s">
        <v>726</v>
      </c>
      <c r="AM1090">
        <v>41</v>
      </c>
      <c r="AN1090" t="s">
        <v>726</v>
      </c>
      <c r="AO1090">
        <v>9500</v>
      </c>
      <c r="AP1090" t="s">
        <v>726</v>
      </c>
      <c r="AQ1090" t="s">
        <v>726</v>
      </c>
      <c r="AR1090">
        <v>4</v>
      </c>
      <c r="AS1090">
        <v>6</v>
      </c>
      <c r="AT1090" t="s">
        <v>726</v>
      </c>
      <c r="AU1090">
        <v>9999</v>
      </c>
      <c r="AV1090">
        <v>0</v>
      </c>
      <c r="AW1090">
        <v>0</v>
      </c>
      <c r="AX1090">
        <v>2010</v>
      </c>
      <c r="AY1090">
        <v>1</v>
      </c>
      <c r="AZ1090">
        <v>9999</v>
      </c>
      <c r="BA1090">
        <v>0</v>
      </c>
      <c r="BB1090">
        <v>9999</v>
      </c>
      <c r="BC1090">
        <v>1</v>
      </c>
      <c r="BD1090">
        <v>2010</v>
      </c>
      <c r="BE1090">
        <v>2010</v>
      </c>
      <c r="BF1090">
        <v>0</v>
      </c>
      <c r="BG1090">
        <v>0</v>
      </c>
      <c r="BH1090">
        <v>0</v>
      </c>
      <c r="BI1090">
        <v>0</v>
      </c>
      <c r="BO1090">
        <v>0</v>
      </c>
      <c r="BP1090">
        <v>0</v>
      </c>
      <c r="BQ1090">
        <v>0</v>
      </c>
      <c r="BR1090">
        <v>0</v>
      </c>
      <c r="BS1090">
        <v>0</v>
      </c>
      <c r="BT1090">
        <v>0</v>
      </c>
      <c r="BU1090">
        <v>0</v>
      </c>
      <c r="BV1090">
        <v>0</v>
      </c>
      <c r="BW1090">
        <v>0</v>
      </c>
      <c r="BX1090">
        <v>0</v>
      </c>
    </row>
    <row r="1091" spans="1:76" x14ac:dyDescent="0.25">
      <c r="A1091">
        <v>109</v>
      </c>
      <c r="B1091" t="s">
        <v>153</v>
      </c>
      <c r="C1091">
        <v>2016</v>
      </c>
      <c r="D1091" t="s">
        <v>591</v>
      </c>
      <c r="E1091">
        <v>1</v>
      </c>
      <c r="F1091">
        <v>1</v>
      </c>
      <c r="G1091">
        <v>4201</v>
      </c>
      <c r="H1091">
        <v>1.0105845561703151</v>
      </c>
      <c r="I1091">
        <v>1237</v>
      </c>
      <c r="J1091">
        <v>0</v>
      </c>
      <c r="N1091">
        <v>0</v>
      </c>
      <c r="S1091">
        <v>2033</v>
      </c>
      <c r="T1091">
        <v>311421</v>
      </c>
      <c r="U1091">
        <v>0</v>
      </c>
      <c r="V1091" t="s">
        <v>726</v>
      </c>
      <c r="W1091" t="s">
        <v>726</v>
      </c>
      <c r="X1091" t="s">
        <v>726</v>
      </c>
      <c r="Y1091">
        <v>1</v>
      </c>
      <c r="Z1091">
        <v>1</v>
      </c>
      <c r="AA1091" t="s">
        <v>828</v>
      </c>
      <c r="AB1091">
        <v>28637</v>
      </c>
      <c r="AC1091" t="s">
        <v>726</v>
      </c>
      <c r="AD1091" t="s">
        <v>726</v>
      </c>
      <c r="AE1091" t="s">
        <v>726</v>
      </c>
      <c r="AF1091" t="s">
        <v>726</v>
      </c>
      <c r="AG1091" t="s">
        <v>726</v>
      </c>
      <c r="AH1091" t="s">
        <v>726</v>
      </c>
      <c r="AI1091" t="s">
        <v>726</v>
      </c>
      <c r="AJ1091" t="s">
        <v>726</v>
      </c>
      <c r="AK1091" t="s">
        <v>726</v>
      </c>
      <c r="AL1091" t="s">
        <v>726</v>
      </c>
      <c r="AM1091" t="s">
        <v>726</v>
      </c>
      <c r="AN1091" t="s">
        <v>726</v>
      </c>
      <c r="AO1091" t="s">
        <v>726</v>
      </c>
      <c r="AP1091" t="s">
        <v>726</v>
      </c>
      <c r="AQ1091" t="s">
        <v>726</v>
      </c>
      <c r="AR1091" t="s">
        <v>726</v>
      </c>
      <c r="AS1091" t="s">
        <v>726</v>
      </c>
      <c r="AT1091" t="s">
        <v>726</v>
      </c>
      <c r="AU1091">
        <v>9999</v>
      </c>
      <c r="AV1091">
        <v>0</v>
      </c>
      <c r="AW1091">
        <v>0</v>
      </c>
      <c r="AX1091">
        <v>2010</v>
      </c>
      <c r="AY1091">
        <v>1</v>
      </c>
      <c r="AZ1091">
        <v>9999</v>
      </c>
      <c r="BA1091">
        <v>0</v>
      </c>
      <c r="BB1091">
        <v>9999</v>
      </c>
      <c r="BC1091">
        <v>1</v>
      </c>
      <c r="BD1091">
        <v>2010</v>
      </c>
      <c r="BE1091">
        <v>2010</v>
      </c>
      <c r="BF1091">
        <v>0</v>
      </c>
      <c r="BG1091">
        <v>0</v>
      </c>
      <c r="BH1091">
        <v>0</v>
      </c>
      <c r="BI1091">
        <v>0</v>
      </c>
      <c r="BO1091">
        <v>0</v>
      </c>
      <c r="BP1091">
        <v>0</v>
      </c>
      <c r="BQ1091">
        <v>0</v>
      </c>
      <c r="BR1091">
        <v>0</v>
      </c>
      <c r="BS1091">
        <v>0</v>
      </c>
      <c r="BT1091">
        <v>0</v>
      </c>
      <c r="BU1091">
        <v>0</v>
      </c>
      <c r="BV1091">
        <v>0</v>
      </c>
      <c r="BW1091">
        <v>0</v>
      </c>
      <c r="BX1091">
        <v>0</v>
      </c>
    </row>
    <row r="1092" spans="1:76" x14ac:dyDescent="0.25">
      <c r="A1092">
        <v>110</v>
      </c>
      <c r="B1092" t="s">
        <v>154</v>
      </c>
      <c r="C1092">
        <v>2007</v>
      </c>
      <c r="D1092" t="s">
        <v>591</v>
      </c>
      <c r="E1092">
        <v>1</v>
      </c>
      <c r="F1092">
        <v>0</v>
      </c>
      <c r="J1092">
        <v>0</v>
      </c>
      <c r="N1092">
        <v>0</v>
      </c>
      <c r="S1092">
        <v>5621</v>
      </c>
      <c r="T1092">
        <v>448120</v>
      </c>
      <c r="U1092">
        <v>1</v>
      </c>
      <c r="V1092">
        <v>5495</v>
      </c>
      <c r="W1092">
        <v>752356</v>
      </c>
      <c r="X1092">
        <v>11821</v>
      </c>
      <c r="Y1092">
        <v>1</v>
      </c>
      <c r="Z1092">
        <v>0</v>
      </c>
      <c r="AA1092" t="s">
        <v>829</v>
      </c>
      <c r="AB1092">
        <v>35748</v>
      </c>
      <c r="AC1092" t="s">
        <v>726</v>
      </c>
      <c r="AD1092">
        <v>16589</v>
      </c>
      <c r="AE1092" t="s">
        <v>726</v>
      </c>
      <c r="AF1092" t="s">
        <v>726</v>
      </c>
      <c r="AG1092">
        <v>129.197</v>
      </c>
      <c r="AH1092">
        <v>514.16899999999998</v>
      </c>
      <c r="AI1092">
        <v>1590.883</v>
      </c>
      <c r="AJ1092" t="s">
        <v>726</v>
      </c>
      <c r="AK1092" t="s">
        <v>726</v>
      </c>
      <c r="AL1092" t="s">
        <v>726</v>
      </c>
      <c r="AM1092" t="s">
        <v>726</v>
      </c>
      <c r="AN1092" t="s">
        <v>726</v>
      </c>
      <c r="AO1092" t="s">
        <v>726</v>
      </c>
      <c r="AP1092" t="s">
        <v>726</v>
      </c>
      <c r="AQ1092" t="s">
        <v>726</v>
      </c>
      <c r="AR1092" t="s">
        <v>726</v>
      </c>
      <c r="AS1092" t="s">
        <v>726</v>
      </c>
      <c r="AT1092" t="s">
        <v>726</v>
      </c>
      <c r="AU1092">
        <v>2009</v>
      </c>
      <c r="AV1092">
        <v>0</v>
      </c>
      <c r="AW1092">
        <v>1</v>
      </c>
      <c r="AX1092">
        <v>2008</v>
      </c>
      <c r="AY1092">
        <v>1</v>
      </c>
      <c r="AZ1092">
        <v>9999</v>
      </c>
      <c r="BA1092">
        <v>1</v>
      </c>
      <c r="BB1092">
        <v>2009</v>
      </c>
      <c r="BC1092">
        <v>2</v>
      </c>
      <c r="BD1092">
        <v>2008</v>
      </c>
      <c r="BE1092">
        <v>2008</v>
      </c>
      <c r="BF1092">
        <v>0</v>
      </c>
      <c r="BG1092">
        <v>0</v>
      </c>
      <c r="BH1092">
        <v>0</v>
      </c>
      <c r="BI1092">
        <v>0</v>
      </c>
      <c r="BO1092">
        <v>0</v>
      </c>
      <c r="BP1092">
        <v>0</v>
      </c>
      <c r="BQ1092">
        <v>0</v>
      </c>
      <c r="BR1092">
        <v>0</v>
      </c>
      <c r="BS1092">
        <v>0</v>
      </c>
      <c r="BT1092">
        <v>0</v>
      </c>
      <c r="BU1092">
        <v>0</v>
      </c>
      <c r="BV1092">
        <v>0</v>
      </c>
      <c r="BW1092">
        <v>0</v>
      </c>
      <c r="BX1092">
        <v>0</v>
      </c>
    </row>
    <row r="1093" spans="1:76" x14ac:dyDescent="0.25">
      <c r="A1093">
        <v>110</v>
      </c>
      <c r="B1093" t="s">
        <v>154</v>
      </c>
      <c r="C1093">
        <v>2008</v>
      </c>
      <c r="D1093" t="s">
        <v>591</v>
      </c>
      <c r="E1093">
        <v>1</v>
      </c>
      <c r="F1093">
        <v>0</v>
      </c>
      <c r="J1093">
        <v>0</v>
      </c>
      <c r="N1093">
        <v>0</v>
      </c>
      <c r="S1093">
        <v>5621</v>
      </c>
      <c r="T1093">
        <v>448120</v>
      </c>
      <c r="U1093">
        <v>1</v>
      </c>
      <c r="V1093">
        <v>5495</v>
      </c>
      <c r="W1093">
        <v>752356</v>
      </c>
      <c r="X1093">
        <v>11821</v>
      </c>
      <c r="Y1093">
        <v>1</v>
      </c>
      <c r="Z1093">
        <v>0</v>
      </c>
      <c r="AA1093" t="s">
        <v>829</v>
      </c>
      <c r="AB1093">
        <v>35748</v>
      </c>
      <c r="AC1093">
        <v>0</v>
      </c>
      <c r="AD1093">
        <v>16589</v>
      </c>
      <c r="AE1093">
        <v>0</v>
      </c>
      <c r="AF1093">
        <v>0</v>
      </c>
      <c r="AG1093">
        <v>149.422</v>
      </c>
      <c r="AH1093">
        <v>657.91899999999998</v>
      </c>
      <c r="AI1093">
        <v>1885.5309999999999</v>
      </c>
      <c r="AJ1093" t="s">
        <v>726</v>
      </c>
      <c r="AK1093" t="s">
        <v>726</v>
      </c>
      <c r="AL1093" t="s">
        <v>726</v>
      </c>
      <c r="AM1093" t="s">
        <v>726</v>
      </c>
      <c r="AN1093" t="s">
        <v>726</v>
      </c>
      <c r="AO1093" t="s">
        <v>726</v>
      </c>
      <c r="AP1093" t="s">
        <v>726</v>
      </c>
      <c r="AQ1093" t="s">
        <v>726</v>
      </c>
      <c r="AR1093" t="s">
        <v>726</v>
      </c>
      <c r="AS1093" t="s">
        <v>726</v>
      </c>
      <c r="AT1093" t="s">
        <v>726</v>
      </c>
      <c r="AU1093">
        <v>2009</v>
      </c>
      <c r="AV1093">
        <v>0</v>
      </c>
      <c r="AW1093">
        <v>1</v>
      </c>
      <c r="AX1093">
        <v>2008</v>
      </c>
      <c r="AY1093">
        <v>1</v>
      </c>
      <c r="AZ1093">
        <v>9999</v>
      </c>
      <c r="BA1093">
        <v>1</v>
      </c>
      <c r="BB1093">
        <v>2009</v>
      </c>
      <c r="BC1093">
        <v>2</v>
      </c>
      <c r="BD1093">
        <v>2008</v>
      </c>
      <c r="BE1093">
        <v>2008</v>
      </c>
      <c r="BF1093">
        <v>0</v>
      </c>
      <c r="BG1093">
        <v>1</v>
      </c>
      <c r="BH1093">
        <v>0</v>
      </c>
      <c r="BI1093">
        <v>1</v>
      </c>
      <c r="BO1093">
        <v>0</v>
      </c>
      <c r="BP1093">
        <v>0</v>
      </c>
      <c r="BQ1093">
        <v>0</v>
      </c>
      <c r="BR1093">
        <v>7</v>
      </c>
      <c r="BS1093">
        <v>493</v>
      </c>
      <c r="BT1093">
        <v>2736</v>
      </c>
      <c r="BU1093">
        <v>34</v>
      </c>
      <c r="BV1093">
        <v>0</v>
      </c>
      <c r="BW1093">
        <v>0</v>
      </c>
      <c r="BX1093">
        <v>0</v>
      </c>
    </row>
    <row r="1094" spans="1:76" x14ac:dyDescent="0.25">
      <c r="A1094">
        <v>110</v>
      </c>
      <c r="B1094" t="s">
        <v>154</v>
      </c>
      <c r="C1094">
        <v>2009</v>
      </c>
      <c r="D1094" t="s">
        <v>591</v>
      </c>
      <c r="E1094">
        <v>1</v>
      </c>
      <c r="F1094">
        <v>0</v>
      </c>
      <c r="J1094">
        <v>0</v>
      </c>
      <c r="N1094">
        <v>0</v>
      </c>
      <c r="S1094">
        <v>5621</v>
      </c>
      <c r="T1094">
        <v>448120</v>
      </c>
      <c r="U1094">
        <v>1</v>
      </c>
      <c r="V1094">
        <v>5495</v>
      </c>
      <c r="W1094">
        <v>752356</v>
      </c>
      <c r="X1094">
        <v>11821</v>
      </c>
      <c r="Y1094">
        <v>1</v>
      </c>
      <c r="Z1094">
        <v>0</v>
      </c>
      <c r="AA1094" t="s">
        <v>829</v>
      </c>
      <c r="AB1094">
        <v>35748</v>
      </c>
      <c r="AC1094">
        <v>0</v>
      </c>
      <c r="AD1094">
        <v>16589</v>
      </c>
      <c r="AE1094">
        <v>0</v>
      </c>
      <c r="AF1094">
        <v>0</v>
      </c>
      <c r="AG1094">
        <v>229.45699999999999</v>
      </c>
      <c r="AH1094">
        <v>792.30899999999997</v>
      </c>
      <c r="AI1094">
        <v>2230.105</v>
      </c>
      <c r="AJ1094" t="s">
        <v>726</v>
      </c>
      <c r="AK1094" t="s">
        <v>726</v>
      </c>
      <c r="AL1094" t="s">
        <v>726</v>
      </c>
      <c r="AM1094" t="s">
        <v>726</v>
      </c>
      <c r="AN1094" t="s">
        <v>726</v>
      </c>
      <c r="AO1094" t="s">
        <v>726</v>
      </c>
      <c r="AP1094" t="s">
        <v>726</v>
      </c>
      <c r="AQ1094" t="s">
        <v>726</v>
      </c>
      <c r="AR1094" t="s">
        <v>726</v>
      </c>
      <c r="AS1094" t="s">
        <v>726</v>
      </c>
      <c r="AT1094" t="s">
        <v>726</v>
      </c>
      <c r="AU1094">
        <v>2009</v>
      </c>
      <c r="AV1094">
        <v>0</v>
      </c>
      <c r="AW1094">
        <v>1</v>
      </c>
      <c r="AX1094">
        <v>2008</v>
      </c>
      <c r="AY1094">
        <v>1</v>
      </c>
      <c r="AZ1094">
        <v>9999</v>
      </c>
      <c r="BA1094">
        <v>1</v>
      </c>
      <c r="BB1094">
        <v>2009</v>
      </c>
      <c r="BC1094">
        <v>2</v>
      </c>
      <c r="BD1094">
        <v>2008</v>
      </c>
      <c r="BE1094">
        <v>2008</v>
      </c>
      <c r="BF1094">
        <v>0</v>
      </c>
      <c r="BG1094">
        <v>1</v>
      </c>
      <c r="BH1094">
        <v>0</v>
      </c>
      <c r="BI1094">
        <v>1</v>
      </c>
      <c r="BO1094">
        <v>0</v>
      </c>
      <c r="BP1094">
        <v>0</v>
      </c>
      <c r="BQ1094">
        <v>0</v>
      </c>
      <c r="BR1094">
        <v>176</v>
      </c>
      <c r="BS1094">
        <v>17083</v>
      </c>
      <c r="BT1094">
        <v>111268</v>
      </c>
      <c r="BU1094">
        <v>667</v>
      </c>
      <c r="BV1094">
        <v>0</v>
      </c>
      <c r="BW1094">
        <v>365</v>
      </c>
      <c r="BX1094">
        <v>91</v>
      </c>
    </row>
    <row r="1095" spans="1:76" x14ac:dyDescent="0.25">
      <c r="A1095">
        <v>110</v>
      </c>
      <c r="B1095" t="s">
        <v>154</v>
      </c>
      <c r="C1095">
        <v>2010</v>
      </c>
      <c r="D1095" t="s">
        <v>591</v>
      </c>
      <c r="E1095">
        <v>1</v>
      </c>
      <c r="F1095">
        <v>0</v>
      </c>
      <c r="J1095">
        <v>0</v>
      </c>
      <c r="N1095">
        <v>0</v>
      </c>
      <c r="S1095">
        <v>5621</v>
      </c>
      <c r="T1095">
        <v>448120</v>
      </c>
      <c r="U1095">
        <v>1</v>
      </c>
      <c r="V1095">
        <v>5495</v>
      </c>
      <c r="W1095">
        <v>752356</v>
      </c>
      <c r="X1095">
        <v>11821</v>
      </c>
      <c r="Y1095">
        <v>1</v>
      </c>
      <c r="Z1095">
        <v>0</v>
      </c>
      <c r="AA1095" t="s">
        <v>829</v>
      </c>
      <c r="AB1095">
        <v>35748</v>
      </c>
      <c r="AC1095">
        <v>0</v>
      </c>
      <c r="AD1095">
        <v>16589</v>
      </c>
      <c r="AE1095">
        <v>0</v>
      </c>
      <c r="AF1095">
        <v>0</v>
      </c>
      <c r="AG1095">
        <v>231.339</v>
      </c>
      <c r="AH1095">
        <v>773.197</v>
      </c>
      <c r="AI1095">
        <v>2400.4340000000002</v>
      </c>
      <c r="AJ1095">
        <v>246</v>
      </c>
      <c r="AK1095" t="s">
        <v>726</v>
      </c>
      <c r="AL1095" t="s">
        <v>726</v>
      </c>
      <c r="AM1095" t="s">
        <v>726</v>
      </c>
      <c r="AN1095" t="s">
        <v>726</v>
      </c>
      <c r="AO1095">
        <v>24</v>
      </c>
      <c r="AP1095" t="s">
        <v>726</v>
      </c>
      <c r="AQ1095" t="s">
        <v>726</v>
      </c>
      <c r="AR1095" t="s">
        <v>726</v>
      </c>
      <c r="AS1095" t="s">
        <v>726</v>
      </c>
      <c r="AT1095" t="s">
        <v>726</v>
      </c>
      <c r="AU1095">
        <v>2009</v>
      </c>
      <c r="AV1095">
        <v>0</v>
      </c>
      <c r="AW1095">
        <v>1</v>
      </c>
      <c r="AX1095">
        <v>2008</v>
      </c>
      <c r="AY1095">
        <v>1</v>
      </c>
      <c r="AZ1095">
        <v>9999</v>
      </c>
      <c r="BA1095">
        <v>1</v>
      </c>
      <c r="BB1095">
        <v>2009</v>
      </c>
      <c r="BC1095">
        <v>2</v>
      </c>
      <c r="BD1095">
        <v>2008</v>
      </c>
      <c r="BE1095">
        <v>2008</v>
      </c>
      <c r="BF1095">
        <v>0</v>
      </c>
      <c r="BG1095">
        <v>1</v>
      </c>
      <c r="BH1095">
        <v>0</v>
      </c>
      <c r="BI1095">
        <v>1</v>
      </c>
      <c r="BO1095">
        <v>0</v>
      </c>
      <c r="BP1095">
        <v>0</v>
      </c>
      <c r="BQ1095">
        <v>0</v>
      </c>
      <c r="BR1095">
        <v>429</v>
      </c>
      <c r="BS1095">
        <v>50823</v>
      </c>
      <c r="BT1095">
        <v>401676</v>
      </c>
      <c r="BU1095">
        <v>5800</v>
      </c>
      <c r="BV1095">
        <v>0</v>
      </c>
      <c r="BW1095">
        <v>709</v>
      </c>
      <c r="BX1095">
        <v>377</v>
      </c>
    </row>
    <row r="1096" spans="1:76" x14ac:dyDescent="0.25">
      <c r="A1096">
        <v>110</v>
      </c>
      <c r="B1096" t="s">
        <v>154</v>
      </c>
      <c r="C1096">
        <v>2011</v>
      </c>
      <c r="D1096" t="s">
        <v>591</v>
      </c>
      <c r="E1096">
        <v>1</v>
      </c>
      <c r="F1096">
        <v>0</v>
      </c>
      <c r="J1096">
        <v>0</v>
      </c>
      <c r="N1096">
        <v>0</v>
      </c>
      <c r="S1096">
        <v>5621</v>
      </c>
      <c r="T1096">
        <v>448120</v>
      </c>
      <c r="U1096">
        <v>1</v>
      </c>
      <c r="V1096">
        <v>5495</v>
      </c>
      <c r="W1096">
        <v>752356</v>
      </c>
      <c r="X1096">
        <v>11821</v>
      </c>
      <c r="Y1096">
        <v>1</v>
      </c>
      <c r="Z1096">
        <v>0</v>
      </c>
      <c r="AA1096" t="s">
        <v>829</v>
      </c>
      <c r="AB1096">
        <v>35748</v>
      </c>
      <c r="AC1096">
        <v>0.7</v>
      </c>
      <c r="AD1096">
        <v>16589</v>
      </c>
      <c r="AE1096">
        <v>0</v>
      </c>
      <c r="AF1096">
        <v>0.35</v>
      </c>
      <c r="AG1096">
        <v>69.515000000000001</v>
      </c>
      <c r="AH1096">
        <v>735.23299999999995</v>
      </c>
      <c r="AI1096">
        <v>2342.2600000000002</v>
      </c>
      <c r="AJ1096" t="s">
        <v>726</v>
      </c>
      <c r="AK1096" t="s">
        <v>726</v>
      </c>
      <c r="AL1096">
        <v>73</v>
      </c>
      <c r="AM1096" t="s">
        <v>726</v>
      </c>
      <c r="AN1096" t="s">
        <v>726</v>
      </c>
      <c r="AO1096" t="s">
        <v>726</v>
      </c>
      <c r="AP1096" t="s">
        <v>726</v>
      </c>
      <c r="AQ1096" t="s">
        <v>726</v>
      </c>
      <c r="AR1096" t="s">
        <v>726</v>
      </c>
      <c r="AS1096" t="s">
        <v>726</v>
      </c>
      <c r="AT1096" t="s">
        <v>726</v>
      </c>
      <c r="AU1096">
        <v>2009</v>
      </c>
      <c r="AV1096">
        <v>0</v>
      </c>
      <c r="AW1096">
        <v>1</v>
      </c>
      <c r="AX1096">
        <v>2008</v>
      </c>
      <c r="AY1096">
        <v>1</v>
      </c>
      <c r="AZ1096">
        <v>9999</v>
      </c>
      <c r="BA1096">
        <v>1</v>
      </c>
      <c r="BB1096">
        <v>2009</v>
      </c>
      <c r="BC1096">
        <v>2</v>
      </c>
      <c r="BD1096">
        <v>2008</v>
      </c>
      <c r="BE1096">
        <v>2008</v>
      </c>
      <c r="BF1096">
        <v>0</v>
      </c>
      <c r="BG1096">
        <v>1</v>
      </c>
      <c r="BH1096">
        <v>0</v>
      </c>
      <c r="BI1096">
        <v>1</v>
      </c>
      <c r="BO1096">
        <v>0</v>
      </c>
      <c r="BP1096">
        <v>0</v>
      </c>
      <c r="BQ1096">
        <v>0</v>
      </c>
      <c r="BR1096">
        <v>1</v>
      </c>
      <c r="BS1096">
        <v>88</v>
      </c>
      <c r="BT1096">
        <v>656</v>
      </c>
      <c r="BU1096">
        <v>30</v>
      </c>
      <c r="BV1096">
        <v>0</v>
      </c>
      <c r="BW1096">
        <v>31</v>
      </c>
      <c r="BX1096">
        <v>623</v>
      </c>
    </row>
    <row r="1097" spans="1:76" x14ac:dyDescent="0.25">
      <c r="A1097">
        <v>110</v>
      </c>
      <c r="B1097" t="s">
        <v>154</v>
      </c>
      <c r="C1097">
        <v>2012</v>
      </c>
      <c r="D1097" t="s">
        <v>591</v>
      </c>
      <c r="E1097">
        <v>1</v>
      </c>
      <c r="F1097">
        <v>0</v>
      </c>
      <c r="J1097">
        <v>0</v>
      </c>
      <c r="N1097">
        <v>0</v>
      </c>
      <c r="S1097">
        <v>5621</v>
      </c>
      <c r="T1097">
        <v>448120</v>
      </c>
      <c r="U1097">
        <v>1</v>
      </c>
      <c r="V1097">
        <v>5495</v>
      </c>
      <c r="W1097">
        <v>752356</v>
      </c>
      <c r="X1097">
        <v>11821</v>
      </c>
      <c r="Y1097">
        <v>1</v>
      </c>
      <c r="Z1097">
        <v>0</v>
      </c>
      <c r="AA1097" t="s">
        <v>829</v>
      </c>
      <c r="AB1097">
        <v>35748</v>
      </c>
      <c r="AC1097">
        <v>0</v>
      </c>
      <c r="AD1097">
        <v>21850</v>
      </c>
      <c r="AE1097">
        <v>0</v>
      </c>
      <c r="AF1097">
        <v>0</v>
      </c>
      <c r="AG1097">
        <v>34.923000000000002</v>
      </c>
      <c r="AH1097">
        <v>740.84400000000005</v>
      </c>
      <c r="AI1097">
        <v>2386.1779999999999</v>
      </c>
      <c r="AJ1097" t="s">
        <v>726</v>
      </c>
      <c r="AK1097">
        <v>7</v>
      </c>
      <c r="AL1097" t="s">
        <v>726</v>
      </c>
      <c r="AM1097" t="s">
        <v>726</v>
      </c>
      <c r="AN1097" t="s">
        <v>726</v>
      </c>
      <c r="AO1097" t="s">
        <v>726</v>
      </c>
      <c r="AP1097" t="s">
        <v>726</v>
      </c>
      <c r="AQ1097" t="s">
        <v>726</v>
      </c>
      <c r="AR1097" t="s">
        <v>726</v>
      </c>
      <c r="AS1097" t="s">
        <v>726</v>
      </c>
      <c r="AT1097" t="s">
        <v>726</v>
      </c>
      <c r="AU1097">
        <v>2009</v>
      </c>
      <c r="AV1097">
        <v>0</v>
      </c>
      <c r="AW1097">
        <v>1</v>
      </c>
      <c r="AX1097">
        <v>2008</v>
      </c>
      <c r="AY1097">
        <v>1</v>
      </c>
      <c r="AZ1097">
        <v>9999</v>
      </c>
      <c r="BA1097">
        <v>1</v>
      </c>
      <c r="BB1097">
        <v>2009</v>
      </c>
      <c r="BC1097">
        <v>2</v>
      </c>
      <c r="BD1097">
        <v>2008</v>
      </c>
      <c r="BE1097">
        <v>2008</v>
      </c>
      <c r="BF1097">
        <v>0</v>
      </c>
      <c r="BG1097">
        <v>1</v>
      </c>
      <c r="BH1097">
        <v>0</v>
      </c>
      <c r="BI1097">
        <v>1</v>
      </c>
      <c r="BO1097">
        <v>0</v>
      </c>
      <c r="BP1097">
        <v>0</v>
      </c>
      <c r="BQ1097">
        <v>0</v>
      </c>
      <c r="BR1097">
        <v>791</v>
      </c>
      <c r="BS1097">
        <v>148269</v>
      </c>
      <c r="BT1097">
        <v>6390532</v>
      </c>
      <c r="BU1097">
        <v>120212</v>
      </c>
      <c r="BV1097">
        <v>129</v>
      </c>
      <c r="BW1097">
        <v>3839</v>
      </c>
      <c r="BX1097">
        <v>847</v>
      </c>
    </row>
    <row r="1098" spans="1:76" x14ac:dyDescent="0.25">
      <c r="A1098">
        <v>110</v>
      </c>
      <c r="B1098" t="s">
        <v>154</v>
      </c>
      <c r="C1098">
        <v>2013</v>
      </c>
      <c r="D1098" t="s">
        <v>591</v>
      </c>
      <c r="E1098">
        <v>1</v>
      </c>
      <c r="F1098">
        <v>0</v>
      </c>
      <c r="J1098">
        <v>0</v>
      </c>
      <c r="N1098">
        <v>0</v>
      </c>
      <c r="S1098">
        <v>5621</v>
      </c>
      <c r="T1098">
        <v>448120</v>
      </c>
      <c r="U1098">
        <v>1</v>
      </c>
      <c r="V1098">
        <v>5495</v>
      </c>
      <c r="W1098">
        <v>752356</v>
      </c>
      <c r="X1098">
        <v>11821</v>
      </c>
      <c r="Y1098">
        <v>1</v>
      </c>
      <c r="Z1098">
        <v>0</v>
      </c>
      <c r="AA1098" t="s">
        <v>829</v>
      </c>
      <c r="AB1098">
        <v>35748</v>
      </c>
      <c r="AC1098">
        <v>0.4</v>
      </c>
      <c r="AD1098" t="s">
        <v>726</v>
      </c>
      <c r="AE1098">
        <v>0</v>
      </c>
      <c r="AF1098">
        <v>0.2</v>
      </c>
      <c r="AG1098">
        <v>-141.83099999999999</v>
      </c>
      <c r="AH1098">
        <v>647.64099999999996</v>
      </c>
      <c r="AI1098">
        <v>2090.902</v>
      </c>
      <c r="AJ1098" t="s">
        <v>726</v>
      </c>
      <c r="AK1098" t="s">
        <v>726</v>
      </c>
      <c r="AL1098" t="s">
        <v>726</v>
      </c>
      <c r="AM1098" t="s">
        <v>726</v>
      </c>
      <c r="AN1098" t="s">
        <v>726</v>
      </c>
      <c r="AO1098" t="s">
        <v>726</v>
      </c>
      <c r="AP1098" t="s">
        <v>726</v>
      </c>
      <c r="AQ1098" t="s">
        <v>726</v>
      </c>
      <c r="AR1098" t="s">
        <v>726</v>
      </c>
      <c r="AS1098" t="s">
        <v>726</v>
      </c>
      <c r="AT1098" t="s">
        <v>726</v>
      </c>
      <c r="AU1098">
        <v>2009</v>
      </c>
      <c r="AV1098">
        <v>0</v>
      </c>
      <c r="AW1098">
        <v>1</v>
      </c>
      <c r="AX1098">
        <v>2008</v>
      </c>
      <c r="AY1098">
        <v>1</v>
      </c>
      <c r="AZ1098">
        <v>9999</v>
      </c>
      <c r="BA1098">
        <v>1</v>
      </c>
      <c r="BB1098">
        <v>2009</v>
      </c>
      <c r="BC1098">
        <v>2</v>
      </c>
      <c r="BD1098">
        <v>2008</v>
      </c>
      <c r="BE1098">
        <v>2008</v>
      </c>
      <c r="BF1098">
        <v>0</v>
      </c>
      <c r="BG1098">
        <v>1</v>
      </c>
      <c r="BH1098">
        <v>0</v>
      </c>
      <c r="BI1098">
        <v>1</v>
      </c>
      <c r="BO1098">
        <v>0</v>
      </c>
      <c r="BP1098">
        <v>0</v>
      </c>
      <c r="BQ1098">
        <v>0</v>
      </c>
      <c r="BR1098">
        <v>877</v>
      </c>
      <c r="BS1098">
        <v>125322</v>
      </c>
      <c r="BT1098">
        <v>15594604</v>
      </c>
      <c r="BU1098">
        <v>183432</v>
      </c>
      <c r="BV1098">
        <v>604</v>
      </c>
      <c r="BW1098">
        <v>2789</v>
      </c>
      <c r="BX1098">
        <v>1138</v>
      </c>
    </row>
    <row r="1099" spans="1:76" x14ac:dyDescent="0.25">
      <c r="A1099">
        <v>110</v>
      </c>
      <c r="B1099" t="s">
        <v>154</v>
      </c>
      <c r="C1099">
        <v>2014</v>
      </c>
      <c r="D1099" t="s">
        <v>591</v>
      </c>
      <c r="E1099">
        <v>1</v>
      </c>
      <c r="F1099">
        <v>0</v>
      </c>
      <c r="J1099">
        <v>0</v>
      </c>
      <c r="N1099">
        <v>0</v>
      </c>
      <c r="S1099">
        <v>5621</v>
      </c>
      <c r="T1099">
        <v>448120</v>
      </c>
      <c r="U1099">
        <v>1</v>
      </c>
      <c r="V1099">
        <v>5495</v>
      </c>
      <c r="W1099">
        <v>752356</v>
      </c>
      <c r="X1099">
        <v>11821</v>
      </c>
      <c r="Y1099">
        <v>1</v>
      </c>
      <c r="Z1099">
        <v>0</v>
      </c>
      <c r="AA1099" t="s">
        <v>829</v>
      </c>
      <c r="AB1099">
        <v>35748</v>
      </c>
      <c r="AC1099">
        <v>0</v>
      </c>
      <c r="AD1099" t="s">
        <v>726</v>
      </c>
      <c r="AE1099">
        <v>0</v>
      </c>
      <c r="AF1099">
        <v>0</v>
      </c>
      <c r="AG1099">
        <v>-206.458</v>
      </c>
      <c r="AH1099">
        <v>512.18899999999996</v>
      </c>
      <c r="AI1099">
        <v>1838.663</v>
      </c>
      <c r="AJ1099" t="s">
        <v>726</v>
      </c>
      <c r="AK1099">
        <v>-0.3</v>
      </c>
      <c r="AL1099" t="s">
        <v>726</v>
      </c>
      <c r="AM1099" t="s">
        <v>726</v>
      </c>
      <c r="AN1099" t="s">
        <v>726</v>
      </c>
      <c r="AO1099" t="s">
        <v>726</v>
      </c>
      <c r="AP1099" t="s">
        <v>726</v>
      </c>
      <c r="AQ1099">
        <v>24</v>
      </c>
      <c r="AR1099" t="s">
        <v>726</v>
      </c>
      <c r="AS1099" t="s">
        <v>726</v>
      </c>
      <c r="AT1099" t="s">
        <v>726</v>
      </c>
      <c r="AU1099">
        <v>2009</v>
      </c>
      <c r="AV1099">
        <v>0</v>
      </c>
      <c r="AW1099">
        <v>1</v>
      </c>
      <c r="AX1099">
        <v>2008</v>
      </c>
      <c r="AY1099">
        <v>1</v>
      </c>
      <c r="AZ1099">
        <v>9999</v>
      </c>
      <c r="BA1099">
        <v>1</v>
      </c>
      <c r="BB1099">
        <v>2009</v>
      </c>
      <c r="BC1099">
        <v>2</v>
      </c>
      <c r="BD1099">
        <v>2008</v>
      </c>
      <c r="BE1099">
        <v>2008</v>
      </c>
      <c r="BF1099">
        <v>0</v>
      </c>
      <c r="BG1099">
        <v>1</v>
      </c>
      <c r="BH1099">
        <v>0</v>
      </c>
      <c r="BI1099">
        <v>1</v>
      </c>
      <c r="BO1099">
        <v>0</v>
      </c>
      <c r="BP1099">
        <v>0</v>
      </c>
      <c r="BQ1099">
        <v>0</v>
      </c>
      <c r="BR1099">
        <v>818</v>
      </c>
      <c r="BS1099">
        <v>38014</v>
      </c>
      <c r="BT1099">
        <v>15645263</v>
      </c>
      <c r="BU1099">
        <v>130048</v>
      </c>
      <c r="BV1099">
        <v>771</v>
      </c>
      <c r="BW1099">
        <v>1929</v>
      </c>
      <c r="BX1099">
        <v>800</v>
      </c>
    </row>
    <row r="1100" spans="1:76" x14ac:dyDescent="0.25">
      <c r="A1100">
        <v>110</v>
      </c>
      <c r="B1100" t="s">
        <v>154</v>
      </c>
      <c r="C1100">
        <v>2015</v>
      </c>
      <c r="D1100" t="s">
        <v>591</v>
      </c>
      <c r="E1100">
        <v>1</v>
      </c>
      <c r="F1100">
        <v>0</v>
      </c>
      <c r="J1100">
        <v>0</v>
      </c>
      <c r="N1100">
        <v>0</v>
      </c>
      <c r="S1100">
        <v>5621</v>
      </c>
      <c r="T1100">
        <v>448120</v>
      </c>
      <c r="U1100">
        <v>1</v>
      </c>
      <c r="V1100">
        <v>5495</v>
      </c>
      <c r="W1100">
        <v>752356</v>
      </c>
      <c r="X1100">
        <v>11821</v>
      </c>
      <c r="Y1100">
        <v>1</v>
      </c>
      <c r="Z1100">
        <v>0</v>
      </c>
      <c r="AA1100" t="s">
        <v>829</v>
      </c>
      <c r="AB1100">
        <v>35748</v>
      </c>
      <c r="AC1100">
        <v>0</v>
      </c>
      <c r="AD1100" t="s">
        <v>726</v>
      </c>
      <c r="AE1100">
        <v>0</v>
      </c>
      <c r="AF1100">
        <v>0</v>
      </c>
      <c r="AG1100">
        <v>-136.94300000000001</v>
      </c>
      <c r="AH1100">
        <v>354.38299999999998</v>
      </c>
      <c r="AI1100">
        <v>1506.867</v>
      </c>
      <c r="AJ1100" t="s">
        <v>726</v>
      </c>
      <c r="AK1100" t="s">
        <v>726</v>
      </c>
      <c r="AL1100" t="s">
        <v>726</v>
      </c>
      <c r="AM1100" t="s">
        <v>726</v>
      </c>
      <c r="AN1100" t="s">
        <v>726</v>
      </c>
      <c r="AO1100" t="s">
        <v>726</v>
      </c>
      <c r="AP1100" t="s">
        <v>726</v>
      </c>
      <c r="AQ1100" t="s">
        <v>726</v>
      </c>
      <c r="AR1100" t="s">
        <v>726</v>
      </c>
      <c r="AS1100" t="s">
        <v>726</v>
      </c>
      <c r="AT1100" t="s">
        <v>726</v>
      </c>
      <c r="AU1100">
        <v>2009</v>
      </c>
      <c r="AV1100">
        <v>0</v>
      </c>
      <c r="AW1100">
        <v>1</v>
      </c>
      <c r="AX1100">
        <v>2008</v>
      </c>
      <c r="AY1100">
        <v>1</v>
      </c>
      <c r="AZ1100">
        <v>9999</v>
      </c>
      <c r="BA1100">
        <v>1</v>
      </c>
      <c r="BB1100">
        <v>2009</v>
      </c>
      <c r="BC1100">
        <v>2</v>
      </c>
      <c r="BD1100">
        <v>2008</v>
      </c>
      <c r="BE1100">
        <v>2008</v>
      </c>
      <c r="BF1100">
        <v>0</v>
      </c>
      <c r="BG1100">
        <v>1</v>
      </c>
      <c r="BH1100">
        <v>0</v>
      </c>
      <c r="BI1100">
        <v>1</v>
      </c>
      <c r="BO1100">
        <v>0</v>
      </c>
      <c r="BP1100">
        <v>0</v>
      </c>
      <c r="BQ1100">
        <v>0</v>
      </c>
      <c r="BR1100">
        <v>489</v>
      </c>
      <c r="BS1100">
        <v>5456</v>
      </c>
      <c r="BT1100">
        <v>2279071</v>
      </c>
      <c r="BU1100">
        <v>21917</v>
      </c>
      <c r="BV1100">
        <v>450</v>
      </c>
      <c r="BW1100">
        <v>936</v>
      </c>
      <c r="BX1100">
        <v>667</v>
      </c>
    </row>
    <row r="1101" spans="1:76" x14ac:dyDescent="0.25">
      <c r="A1101">
        <v>110</v>
      </c>
      <c r="B1101" t="s">
        <v>154</v>
      </c>
      <c r="C1101">
        <v>2016</v>
      </c>
      <c r="D1101" t="s">
        <v>591</v>
      </c>
      <c r="E1101">
        <v>1</v>
      </c>
      <c r="F1101">
        <v>0</v>
      </c>
      <c r="J1101">
        <v>0</v>
      </c>
      <c r="N1101">
        <v>0</v>
      </c>
      <c r="S1101">
        <v>5621</v>
      </c>
      <c r="T1101">
        <v>448120</v>
      </c>
      <c r="U1101">
        <v>1</v>
      </c>
      <c r="V1101">
        <v>5495</v>
      </c>
      <c r="W1101">
        <v>752356</v>
      </c>
      <c r="X1101">
        <v>11821</v>
      </c>
      <c r="Y1101">
        <v>1</v>
      </c>
      <c r="Z1101">
        <v>0</v>
      </c>
      <c r="AA1101" t="s">
        <v>829</v>
      </c>
      <c r="AB1101">
        <v>35748</v>
      </c>
      <c r="AC1101" t="s">
        <v>726</v>
      </c>
      <c r="AD1101" t="s">
        <v>726</v>
      </c>
      <c r="AE1101" t="s">
        <v>726</v>
      </c>
      <c r="AF1101" t="s">
        <v>726</v>
      </c>
      <c r="AG1101" t="s">
        <v>726</v>
      </c>
      <c r="AH1101" t="s">
        <v>726</v>
      </c>
      <c r="AI1101" t="s">
        <v>726</v>
      </c>
      <c r="AJ1101" t="s">
        <v>726</v>
      </c>
      <c r="AK1101" t="s">
        <v>726</v>
      </c>
      <c r="AL1101" t="s">
        <v>726</v>
      </c>
      <c r="AM1101" t="s">
        <v>726</v>
      </c>
      <c r="AN1101" t="s">
        <v>726</v>
      </c>
      <c r="AO1101" t="s">
        <v>726</v>
      </c>
      <c r="AP1101" t="s">
        <v>726</v>
      </c>
      <c r="AQ1101" t="s">
        <v>726</v>
      </c>
      <c r="AR1101" t="s">
        <v>726</v>
      </c>
      <c r="AS1101" t="s">
        <v>726</v>
      </c>
      <c r="AT1101" t="s">
        <v>726</v>
      </c>
      <c r="AU1101">
        <v>2009</v>
      </c>
      <c r="AV1101">
        <v>0</v>
      </c>
      <c r="AW1101">
        <v>1</v>
      </c>
      <c r="AX1101">
        <v>2008</v>
      </c>
      <c r="AY1101">
        <v>1</v>
      </c>
      <c r="AZ1101">
        <v>9999</v>
      </c>
      <c r="BA1101">
        <v>1</v>
      </c>
      <c r="BB1101">
        <v>2009</v>
      </c>
      <c r="BC1101">
        <v>2</v>
      </c>
      <c r="BD1101">
        <v>2008</v>
      </c>
      <c r="BE1101">
        <v>2008</v>
      </c>
      <c r="BF1101">
        <v>0</v>
      </c>
      <c r="BG1101">
        <v>1</v>
      </c>
      <c r="BH1101">
        <v>0</v>
      </c>
      <c r="BI1101">
        <v>1</v>
      </c>
      <c r="BO1101">
        <v>0</v>
      </c>
      <c r="BP1101">
        <v>0</v>
      </c>
      <c r="BQ1101">
        <v>0</v>
      </c>
      <c r="BR1101">
        <v>84</v>
      </c>
      <c r="BS1101">
        <v>333</v>
      </c>
      <c r="BT1101">
        <v>44933</v>
      </c>
      <c r="BU1101">
        <v>1239</v>
      </c>
      <c r="BV1101">
        <v>81</v>
      </c>
      <c r="BW1101">
        <v>58</v>
      </c>
      <c r="BX1101">
        <v>276</v>
      </c>
    </row>
    <row r="1102" spans="1:76" x14ac:dyDescent="0.25">
      <c r="A1102">
        <v>111</v>
      </c>
      <c r="B1102" t="s">
        <v>155</v>
      </c>
      <c r="C1102">
        <v>2007</v>
      </c>
      <c r="D1102" t="s">
        <v>582</v>
      </c>
      <c r="E1102">
        <v>0</v>
      </c>
      <c r="F1102">
        <v>1</v>
      </c>
      <c r="G1102">
        <v>8640</v>
      </c>
      <c r="H1102">
        <v>1.2922524678432545</v>
      </c>
      <c r="I1102">
        <v>4798</v>
      </c>
      <c r="J1102">
        <v>1</v>
      </c>
      <c r="K1102">
        <v>144</v>
      </c>
      <c r="L1102">
        <v>2.153754113072091E-2</v>
      </c>
      <c r="M1102">
        <v>404</v>
      </c>
      <c r="N1102">
        <v>0</v>
      </c>
      <c r="U1102">
        <v>1</v>
      </c>
      <c r="V1102">
        <v>730</v>
      </c>
      <c r="W1102">
        <v>4433</v>
      </c>
      <c r="X1102">
        <v>2158</v>
      </c>
      <c r="Y1102">
        <v>1</v>
      </c>
      <c r="Z1102">
        <v>1</v>
      </c>
      <c r="AA1102" t="s">
        <v>830</v>
      </c>
      <c r="AB1102">
        <v>26581</v>
      </c>
      <c r="AC1102" t="s">
        <v>726</v>
      </c>
      <c r="AD1102">
        <v>6037</v>
      </c>
      <c r="AE1102" t="s">
        <v>726</v>
      </c>
      <c r="AF1102" t="s">
        <v>726</v>
      </c>
      <c r="AG1102" t="s">
        <v>726</v>
      </c>
      <c r="AH1102" t="s">
        <v>726</v>
      </c>
      <c r="AI1102">
        <v>1113</v>
      </c>
      <c r="AJ1102">
        <v>279</v>
      </c>
      <c r="AK1102" t="s">
        <v>726</v>
      </c>
      <c r="AL1102" t="s">
        <v>726</v>
      </c>
      <c r="AM1102" t="s">
        <v>726</v>
      </c>
      <c r="AN1102">
        <v>42381</v>
      </c>
      <c r="AO1102">
        <v>5</v>
      </c>
      <c r="AP1102" t="s">
        <v>726</v>
      </c>
      <c r="AQ1102" t="s">
        <v>726</v>
      </c>
      <c r="AR1102" t="s">
        <v>726</v>
      </c>
      <c r="AS1102" t="s">
        <v>726</v>
      </c>
      <c r="AT1102" t="s">
        <v>726</v>
      </c>
      <c r="AU1102">
        <v>2009</v>
      </c>
      <c r="AV1102">
        <v>1</v>
      </c>
      <c r="AW1102">
        <v>1</v>
      </c>
      <c r="AX1102">
        <v>2008</v>
      </c>
      <c r="AY1102">
        <v>1</v>
      </c>
      <c r="AZ1102">
        <v>9999</v>
      </c>
      <c r="BA1102">
        <v>2</v>
      </c>
      <c r="BB1102">
        <v>2014</v>
      </c>
      <c r="BC1102">
        <v>1</v>
      </c>
      <c r="BD1102">
        <v>2008</v>
      </c>
      <c r="BE1102">
        <v>2008</v>
      </c>
      <c r="BF1102">
        <v>0</v>
      </c>
      <c r="BG1102">
        <v>0</v>
      </c>
      <c r="BH1102">
        <v>0</v>
      </c>
      <c r="BI1102">
        <v>0</v>
      </c>
      <c r="BO1102">
        <v>0</v>
      </c>
      <c r="BP1102">
        <v>0</v>
      </c>
      <c r="BQ1102">
        <v>0</v>
      </c>
      <c r="BR1102">
        <v>0</v>
      </c>
      <c r="BS1102">
        <v>0</v>
      </c>
      <c r="BT1102">
        <v>0</v>
      </c>
      <c r="BU1102">
        <v>0</v>
      </c>
      <c r="BV1102">
        <v>0</v>
      </c>
      <c r="BW1102">
        <v>0</v>
      </c>
      <c r="BX1102">
        <v>0</v>
      </c>
    </row>
    <row r="1103" spans="1:76" x14ac:dyDescent="0.25">
      <c r="A1103">
        <v>111</v>
      </c>
      <c r="B1103" t="s">
        <v>155</v>
      </c>
      <c r="C1103">
        <v>2008</v>
      </c>
      <c r="D1103" t="s">
        <v>582</v>
      </c>
      <c r="E1103">
        <v>0</v>
      </c>
      <c r="F1103">
        <v>1</v>
      </c>
      <c r="G1103">
        <v>8640</v>
      </c>
      <c r="H1103">
        <v>1.2922524678432545</v>
      </c>
      <c r="I1103">
        <v>4798</v>
      </c>
      <c r="J1103">
        <v>1</v>
      </c>
      <c r="K1103">
        <v>144</v>
      </c>
      <c r="L1103">
        <v>2.153754113072091E-2</v>
      </c>
      <c r="M1103">
        <v>404</v>
      </c>
      <c r="N1103">
        <v>0</v>
      </c>
      <c r="U1103">
        <v>1</v>
      </c>
      <c r="V1103">
        <v>730</v>
      </c>
      <c r="W1103">
        <v>4433</v>
      </c>
      <c r="X1103">
        <v>2158</v>
      </c>
      <c r="Y1103">
        <v>1</v>
      </c>
      <c r="Z1103">
        <v>1</v>
      </c>
      <c r="AA1103" t="s">
        <v>830</v>
      </c>
      <c r="AB1103">
        <v>26581</v>
      </c>
      <c r="AC1103">
        <v>5.9</v>
      </c>
      <c r="AD1103">
        <v>6420</v>
      </c>
      <c r="AE1103">
        <v>0</v>
      </c>
      <c r="AF1103">
        <v>2.95</v>
      </c>
      <c r="AG1103" t="s">
        <v>726</v>
      </c>
      <c r="AH1103" t="s">
        <v>726</v>
      </c>
      <c r="AI1103">
        <v>1234</v>
      </c>
      <c r="AJ1103">
        <v>326</v>
      </c>
      <c r="AK1103" t="s">
        <v>726</v>
      </c>
      <c r="AL1103">
        <v>33</v>
      </c>
      <c r="AM1103" t="s">
        <v>726</v>
      </c>
      <c r="AN1103">
        <v>35444</v>
      </c>
      <c r="AO1103">
        <v>4</v>
      </c>
      <c r="AP1103" t="s">
        <v>726</v>
      </c>
      <c r="AQ1103" t="s">
        <v>726</v>
      </c>
      <c r="AR1103" t="s">
        <v>726</v>
      </c>
      <c r="AS1103" t="s">
        <v>726</v>
      </c>
      <c r="AT1103" t="s">
        <v>726</v>
      </c>
      <c r="AU1103">
        <v>2009</v>
      </c>
      <c r="AV1103">
        <v>1</v>
      </c>
      <c r="AW1103">
        <v>1</v>
      </c>
      <c r="AX1103">
        <v>2008</v>
      </c>
      <c r="AY1103">
        <v>1</v>
      </c>
      <c r="AZ1103">
        <v>9999</v>
      </c>
      <c r="BA1103">
        <v>2</v>
      </c>
      <c r="BB1103">
        <v>2014</v>
      </c>
      <c r="BC1103">
        <v>1</v>
      </c>
      <c r="BD1103">
        <v>2008</v>
      </c>
      <c r="BE1103">
        <v>2008</v>
      </c>
      <c r="BF1103">
        <v>0</v>
      </c>
      <c r="BG1103">
        <v>0</v>
      </c>
      <c r="BH1103">
        <v>0</v>
      </c>
      <c r="BI1103">
        <v>0</v>
      </c>
      <c r="BO1103">
        <v>0</v>
      </c>
      <c r="BP1103">
        <v>0</v>
      </c>
      <c r="BQ1103">
        <v>0</v>
      </c>
      <c r="BR1103">
        <v>0</v>
      </c>
      <c r="BS1103">
        <v>0</v>
      </c>
      <c r="BT1103">
        <v>0</v>
      </c>
      <c r="BU1103">
        <v>0</v>
      </c>
      <c r="BV1103">
        <v>0</v>
      </c>
      <c r="BW1103">
        <v>0</v>
      </c>
      <c r="BX1103">
        <v>0</v>
      </c>
    </row>
    <row r="1104" spans="1:76" x14ac:dyDescent="0.25">
      <c r="A1104">
        <v>111</v>
      </c>
      <c r="B1104" t="s">
        <v>155</v>
      </c>
      <c r="C1104">
        <v>2009</v>
      </c>
      <c r="D1104" t="s">
        <v>582</v>
      </c>
      <c r="E1104">
        <v>0</v>
      </c>
      <c r="F1104">
        <v>1</v>
      </c>
      <c r="G1104">
        <v>8640</v>
      </c>
      <c r="H1104">
        <v>1.2922524678432545</v>
      </c>
      <c r="I1104">
        <v>4798</v>
      </c>
      <c r="J1104">
        <v>1</v>
      </c>
      <c r="K1104">
        <v>144</v>
      </c>
      <c r="L1104">
        <v>2.153754113072091E-2</v>
      </c>
      <c r="M1104">
        <v>404</v>
      </c>
      <c r="N1104">
        <v>0</v>
      </c>
      <c r="U1104">
        <v>1</v>
      </c>
      <c r="V1104">
        <v>730</v>
      </c>
      <c r="W1104">
        <v>4433</v>
      </c>
      <c r="X1104">
        <v>2158</v>
      </c>
      <c r="Y1104">
        <v>1</v>
      </c>
      <c r="Z1104">
        <v>1</v>
      </c>
      <c r="AA1104" t="s">
        <v>830</v>
      </c>
      <c r="AB1104">
        <v>26581</v>
      </c>
      <c r="AC1104">
        <v>3.5</v>
      </c>
      <c r="AD1104">
        <v>6572</v>
      </c>
      <c r="AE1104">
        <v>0</v>
      </c>
      <c r="AF1104">
        <v>1.75</v>
      </c>
      <c r="AG1104" t="s">
        <v>726</v>
      </c>
      <c r="AH1104" t="s">
        <v>726</v>
      </c>
      <c r="AI1104">
        <v>1263</v>
      </c>
      <c r="AJ1104">
        <v>136</v>
      </c>
      <c r="AK1104">
        <v>5</v>
      </c>
      <c r="AL1104">
        <v>31</v>
      </c>
      <c r="AM1104" t="s">
        <v>726</v>
      </c>
      <c r="AN1104">
        <v>21753</v>
      </c>
      <c r="AO1104">
        <v>4</v>
      </c>
      <c r="AP1104" t="s">
        <v>726</v>
      </c>
      <c r="AQ1104" t="s">
        <v>726</v>
      </c>
      <c r="AR1104" t="s">
        <v>726</v>
      </c>
      <c r="AS1104" t="s">
        <v>726</v>
      </c>
      <c r="AT1104" t="s">
        <v>726</v>
      </c>
      <c r="AU1104">
        <v>2009</v>
      </c>
      <c r="AV1104">
        <v>1</v>
      </c>
      <c r="AW1104">
        <v>1</v>
      </c>
      <c r="AX1104">
        <v>2008</v>
      </c>
      <c r="AY1104">
        <v>1</v>
      </c>
      <c r="AZ1104">
        <v>9999</v>
      </c>
      <c r="BA1104">
        <v>2</v>
      </c>
      <c r="BB1104">
        <v>2014</v>
      </c>
      <c r="BC1104">
        <v>1</v>
      </c>
      <c r="BD1104">
        <v>2008</v>
      </c>
      <c r="BE1104">
        <v>2008</v>
      </c>
      <c r="BF1104">
        <v>0</v>
      </c>
      <c r="BG1104">
        <v>0</v>
      </c>
      <c r="BH1104">
        <v>0</v>
      </c>
      <c r="BI1104">
        <v>0</v>
      </c>
      <c r="BO1104">
        <v>0</v>
      </c>
      <c r="BP1104">
        <v>0</v>
      </c>
      <c r="BQ1104">
        <v>0</v>
      </c>
      <c r="BR1104">
        <v>0</v>
      </c>
      <c r="BS1104">
        <v>0</v>
      </c>
      <c r="BT1104">
        <v>0</v>
      </c>
      <c r="BU1104">
        <v>0</v>
      </c>
      <c r="BV1104">
        <v>0</v>
      </c>
      <c r="BW1104">
        <v>0</v>
      </c>
      <c r="BX1104">
        <v>0</v>
      </c>
    </row>
    <row r="1105" spans="1:76" x14ac:dyDescent="0.25">
      <c r="A1105">
        <v>111</v>
      </c>
      <c r="B1105" t="s">
        <v>155</v>
      </c>
      <c r="C1105">
        <v>2010</v>
      </c>
      <c r="D1105" t="s">
        <v>582</v>
      </c>
      <c r="E1105">
        <v>0</v>
      </c>
      <c r="F1105">
        <v>1</v>
      </c>
      <c r="G1105">
        <v>8640</v>
      </c>
      <c r="H1105">
        <v>1.2922524678432545</v>
      </c>
      <c r="I1105">
        <v>4798</v>
      </c>
      <c r="J1105">
        <v>1</v>
      </c>
      <c r="K1105">
        <v>144</v>
      </c>
      <c r="L1105">
        <v>2.153754113072091E-2</v>
      </c>
      <c r="M1105">
        <v>404</v>
      </c>
      <c r="N1105">
        <v>0</v>
      </c>
      <c r="U1105">
        <v>1</v>
      </c>
      <c r="V1105">
        <v>730</v>
      </c>
      <c r="W1105">
        <v>4433</v>
      </c>
      <c r="X1105">
        <v>2158</v>
      </c>
      <c r="Y1105">
        <v>1</v>
      </c>
      <c r="Z1105">
        <v>1</v>
      </c>
      <c r="AA1105" t="s">
        <v>830</v>
      </c>
      <c r="AB1105">
        <v>26581</v>
      </c>
      <c r="AC1105">
        <v>3.2</v>
      </c>
      <c r="AD1105">
        <v>6686</v>
      </c>
      <c r="AE1105">
        <v>0</v>
      </c>
      <c r="AF1105">
        <v>1.6</v>
      </c>
      <c r="AG1105" t="s">
        <v>726</v>
      </c>
      <c r="AH1105" t="s">
        <v>726</v>
      </c>
      <c r="AI1105" t="s">
        <v>726</v>
      </c>
      <c r="AJ1105">
        <v>127</v>
      </c>
      <c r="AK1105">
        <v>6</v>
      </c>
      <c r="AL1105">
        <v>31</v>
      </c>
      <c r="AM1105" t="s">
        <v>726</v>
      </c>
      <c r="AN1105">
        <v>26499</v>
      </c>
      <c r="AO1105">
        <v>3</v>
      </c>
      <c r="AP1105" t="s">
        <v>726</v>
      </c>
      <c r="AQ1105" t="s">
        <v>726</v>
      </c>
      <c r="AR1105" t="s">
        <v>726</v>
      </c>
      <c r="AS1105" t="s">
        <v>726</v>
      </c>
      <c r="AT1105" t="s">
        <v>726</v>
      </c>
      <c r="AU1105">
        <v>2009</v>
      </c>
      <c r="AV1105">
        <v>1</v>
      </c>
      <c r="AW1105">
        <v>1</v>
      </c>
      <c r="AX1105">
        <v>2008</v>
      </c>
      <c r="AY1105">
        <v>1</v>
      </c>
      <c r="AZ1105">
        <v>9999</v>
      </c>
      <c r="BA1105">
        <v>2</v>
      </c>
      <c r="BB1105">
        <v>2014</v>
      </c>
      <c r="BC1105">
        <v>1</v>
      </c>
      <c r="BD1105">
        <v>2008</v>
      </c>
      <c r="BE1105">
        <v>2008</v>
      </c>
      <c r="BF1105">
        <v>0</v>
      </c>
      <c r="BG1105">
        <v>0</v>
      </c>
      <c r="BH1105">
        <v>0</v>
      </c>
      <c r="BI1105">
        <v>0</v>
      </c>
      <c r="BO1105">
        <v>0</v>
      </c>
      <c r="BP1105">
        <v>0</v>
      </c>
      <c r="BQ1105">
        <v>0</v>
      </c>
      <c r="BR1105">
        <v>0</v>
      </c>
      <c r="BS1105">
        <v>0</v>
      </c>
      <c r="BT1105">
        <v>0</v>
      </c>
      <c r="BU1105">
        <v>0</v>
      </c>
      <c r="BV1105">
        <v>0</v>
      </c>
      <c r="BW1105">
        <v>0</v>
      </c>
      <c r="BX1105">
        <v>0</v>
      </c>
    </row>
    <row r="1106" spans="1:76" x14ac:dyDescent="0.25">
      <c r="A1106">
        <v>111</v>
      </c>
      <c r="B1106" t="s">
        <v>155</v>
      </c>
      <c r="C1106">
        <v>2011</v>
      </c>
      <c r="D1106" t="s">
        <v>582</v>
      </c>
      <c r="E1106">
        <v>0</v>
      </c>
      <c r="F1106">
        <v>1</v>
      </c>
      <c r="G1106">
        <v>8640</v>
      </c>
      <c r="H1106">
        <v>1.2922524678432545</v>
      </c>
      <c r="I1106">
        <v>4798</v>
      </c>
      <c r="J1106">
        <v>1</v>
      </c>
      <c r="K1106">
        <v>144</v>
      </c>
      <c r="L1106">
        <v>2.153754113072091E-2</v>
      </c>
      <c r="M1106">
        <v>404</v>
      </c>
      <c r="N1106">
        <v>0</v>
      </c>
      <c r="U1106">
        <v>1</v>
      </c>
      <c r="V1106">
        <v>730</v>
      </c>
      <c r="W1106">
        <v>4433</v>
      </c>
      <c r="X1106">
        <v>2158</v>
      </c>
      <c r="Y1106">
        <v>1</v>
      </c>
      <c r="Z1106">
        <v>1</v>
      </c>
      <c r="AA1106" t="s">
        <v>830</v>
      </c>
      <c r="AB1106">
        <v>26581</v>
      </c>
      <c r="AC1106">
        <v>0.5</v>
      </c>
      <c r="AD1106">
        <v>6686</v>
      </c>
      <c r="AE1106">
        <v>0</v>
      </c>
      <c r="AF1106">
        <v>0.25</v>
      </c>
      <c r="AG1106" t="s">
        <v>726</v>
      </c>
      <c r="AH1106" t="s">
        <v>726</v>
      </c>
      <c r="AI1106" t="s">
        <v>726</v>
      </c>
      <c r="AJ1106" t="s">
        <v>726</v>
      </c>
      <c r="AK1106">
        <v>2</v>
      </c>
      <c r="AL1106">
        <v>31</v>
      </c>
      <c r="AM1106" t="s">
        <v>726</v>
      </c>
      <c r="AN1106" t="s">
        <v>726</v>
      </c>
      <c r="AO1106" t="s">
        <v>726</v>
      </c>
      <c r="AP1106" t="s">
        <v>726</v>
      </c>
      <c r="AQ1106" t="s">
        <v>726</v>
      </c>
      <c r="AR1106" t="s">
        <v>726</v>
      </c>
      <c r="AS1106" t="s">
        <v>726</v>
      </c>
      <c r="AT1106" t="s">
        <v>726</v>
      </c>
      <c r="AU1106">
        <v>2009</v>
      </c>
      <c r="AV1106">
        <v>1</v>
      </c>
      <c r="AW1106">
        <v>1</v>
      </c>
      <c r="AX1106">
        <v>2008</v>
      </c>
      <c r="AY1106">
        <v>1</v>
      </c>
      <c r="AZ1106">
        <v>9999</v>
      </c>
      <c r="BA1106">
        <v>2</v>
      </c>
      <c r="BB1106">
        <v>2014</v>
      </c>
      <c r="BC1106">
        <v>1</v>
      </c>
      <c r="BD1106">
        <v>2008</v>
      </c>
      <c r="BE1106">
        <v>2008</v>
      </c>
      <c r="BF1106">
        <v>0</v>
      </c>
      <c r="BG1106">
        <v>0</v>
      </c>
      <c r="BH1106">
        <v>0</v>
      </c>
      <c r="BI1106">
        <v>0</v>
      </c>
      <c r="BO1106">
        <v>0</v>
      </c>
      <c r="BP1106">
        <v>0</v>
      </c>
      <c r="BQ1106">
        <v>0</v>
      </c>
      <c r="BR1106">
        <v>0</v>
      </c>
      <c r="BS1106">
        <v>0</v>
      </c>
      <c r="BT1106">
        <v>0</v>
      </c>
      <c r="BU1106">
        <v>0</v>
      </c>
      <c r="BV1106">
        <v>0</v>
      </c>
      <c r="BW1106">
        <v>0</v>
      </c>
      <c r="BX1106">
        <v>0</v>
      </c>
    </row>
    <row r="1107" spans="1:76" x14ac:dyDescent="0.25">
      <c r="A1107">
        <v>111</v>
      </c>
      <c r="B1107" t="s">
        <v>155</v>
      </c>
      <c r="C1107">
        <v>2012</v>
      </c>
      <c r="D1107" t="s">
        <v>582</v>
      </c>
      <c r="E1107">
        <v>0</v>
      </c>
      <c r="F1107">
        <v>1</v>
      </c>
      <c r="G1107">
        <v>8640</v>
      </c>
      <c r="H1107">
        <v>1.2922524678432545</v>
      </c>
      <c r="I1107">
        <v>4798</v>
      </c>
      <c r="J1107">
        <v>1</v>
      </c>
      <c r="K1107">
        <v>144</v>
      </c>
      <c r="L1107">
        <v>2.153754113072091E-2</v>
      </c>
      <c r="M1107">
        <v>404</v>
      </c>
      <c r="N1107">
        <v>0</v>
      </c>
      <c r="U1107">
        <v>1</v>
      </c>
      <c r="V1107">
        <v>730</v>
      </c>
      <c r="W1107">
        <v>4433</v>
      </c>
      <c r="X1107">
        <v>2158</v>
      </c>
      <c r="Y1107">
        <v>1</v>
      </c>
      <c r="Z1107">
        <v>1</v>
      </c>
      <c r="AA1107" t="s">
        <v>830</v>
      </c>
      <c r="AB1107">
        <v>26581</v>
      </c>
      <c r="AC1107">
        <v>0</v>
      </c>
      <c r="AD1107" t="s">
        <v>726</v>
      </c>
      <c r="AE1107">
        <v>0</v>
      </c>
      <c r="AF1107">
        <v>0</v>
      </c>
      <c r="AG1107" t="s">
        <v>726</v>
      </c>
      <c r="AH1107" t="s">
        <v>726</v>
      </c>
      <c r="AI1107" t="s">
        <v>726</v>
      </c>
      <c r="AJ1107" t="s">
        <v>726</v>
      </c>
      <c r="AK1107">
        <v>2</v>
      </c>
      <c r="AL1107" t="s">
        <v>726</v>
      </c>
      <c r="AM1107" t="s">
        <v>726</v>
      </c>
      <c r="AN1107" t="s">
        <v>726</v>
      </c>
      <c r="AO1107" t="s">
        <v>726</v>
      </c>
      <c r="AP1107" t="s">
        <v>726</v>
      </c>
      <c r="AQ1107" t="s">
        <v>726</v>
      </c>
      <c r="AR1107" t="s">
        <v>726</v>
      </c>
      <c r="AS1107" t="s">
        <v>726</v>
      </c>
      <c r="AT1107" t="s">
        <v>726</v>
      </c>
      <c r="AU1107">
        <v>2009</v>
      </c>
      <c r="AV1107">
        <v>1</v>
      </c>
      <c r="AW1107">
        <v>1</v>
      </c>
      <c r="AX1107">
        <v>2008</v>
      </c>
      <c r="AY1107">
        <v>1</v>
      </c>
      <c r="AZ1107">
        <v>9999</v>
      </c>
      <c r="BA1107">
        <v>2</v>
      </c>
      <c r="BB1107">
        <v>2014</v>
      </c>
      <c r="BC1107">
        <v>1</v>
      </c>
      <c r="BD1107">
        <v>2008</v>
      </c>
      <c r="BE1107">
        <v>2008</v>
      </c>
      <c r="BF1107">
        <v>0</v>
      </c>
      <c r="BG1107">
        <v>0</v>
      </c>
      <c r="BH1107">
        <v>0</v>
      </c>
      <c r="BI1107">
        <v>0</v>
      </c>
      <c r="BO1107">
        <v>0</v>
      </c>
      <c r="BP1107">
        <v>0</v>
      </c>
      <c r="BQ1107">
        <v>0</v>
      </c>
      <c r="BR1107">
        <v>0</v>
      </c>
      <c r="BS1107">
        <v>0</v>
      </c>
      <c r="BT1107">
        <v>0</v>
      </c>
      <c r="BU1107">
        <v>0</v>
      </c>
      <c r="BV1107">
        <v>0</v>
      </c>
      <c r="BW1107">
        <v>0</v>
      </c>
      <c r="BX1107">
        <v>0</v>
      </c>
    </row>
    <row r="1108" spans="1:76" x14ac:dyDescent="0.25">
      <c r="A1108">
        <v>111</v>
      </c>
      <c r="B1108" t="s">
        <v>155</v>
      </c>
      <c r="C1108">
        <v>2013</v>
      </c>
      <c r="D1108" t="s">
        <v>582</v>
      </c>
      <c r="E1108">
        <v>0</v>
      </c>
      <c r="F1108">
        <v>1</v>
      </c>
      <c r="G1108">
        <v>8640</v>
      </c>
      <c r="H1108">
        <v>1.2922524678432545</v>
      </c>
      <c r="I1108">
        <v>4798</v>
      </c>
      <c r="J1108">
        <v>1</v>
      </c>
      <c r="K1108">
        <v>144</v>
      </c>
      <c r="L1108">
        <v>2.153754113072091E-2</v>
      </c>
      <c r="M1108">
        <v>404</v>
      </c>
      <c r="N1108">
        <v>0</v>
      </c>
      <c r="U1108">
        <v>1</v>
      </c>
      <c r="V1108">
        <v>730</v>
      </c>
      <c r="W1108">
        <v>4433</v>
      </c>
      <c r="X1108">
        <v>2158</v>
      </c>
      <c r="Y1108">
        <v>1</v>
      </c>
      <c r="Z1108">
        <v>1</v>
      </c>
      <c r="AA1108" t="s">
        <v>830</v>
      </c>
      <c r="AB1108">
        <v>26581</v>
      </c>
      <c r="AC1108">
        <v>0</v>
      </c>
      <c r="AD1108" t="s">
        <v>726</v>
      </c>
      <c r="AE1108">
        <v>0</v>
      </c>
      <c r="AF1108">
        <v>0</v>
      </c>
      <c r="AG1108" t="s">
        <v>726</v>
      </c>
      <c r="AH1108" t="s">
        <v>726</v>
      </c>
      <c r="AI1108" t="s">
        <v>726</v>
      </c>
      <c r="AJ1108" t="s">
        <v>726</v>
      </c>
      <c r="AK1108" t="s">
        <v>726</v>
      </c>
      <c r="AL1108" t="s">
        <v>726</v>
      </c>
      <c r="AM1108" t="s">
        <v>726</v>
      </c>
      <c r="AN1108" t="s">
        <v>726</v>
      </c>
      <c r="AO1108" t="s">
        <v>726</v>
      </c>
      <c r="AP1108" t="s">
        <v>726</v>
      </c>
      <c r="AQ1108" t="s">
        <v>726</v>
      </c>
      <c r="AR1108" t="s">
        <v>726</v>
      </c>
      <c r="AS1108" t="s">
        <v>726</v>
      </c>
      <c r="AT1108" t="s">
        <v>726</v>
      </c>
      <c r="AU1108">
        <v>2009</v>
      </c>
      <c r="AV1108">
        <v>1</v>
      </c>
      <c r="AW1108">
        <v>1</v>
      </c>
      <c r="AX1108">
        <v>2008</v>
      </c>
      <c r="AY1108">
        <v>1</v>
      </c>
      <c r="AZ1108">
        <v>9999</v>
      </c>
      <c r="BA1108">
        <v>2</v>
      </c>
      <c r="BB1108">
        <v>2014</v>
      </c>
      <c r="BC1108">
        <v>1</v>
      </c>
      <c r="BD1108">
        <v>2008</v>
      </c>
      <c r="BE1108">
        <v>2008</v>
      </c>
      <c r="BF1108">
        <v>0</v>
      </c>
      <c r="BG1108">
        <v>0</v>
      </c>
      <c r="BH1108">
        <v>0</v>
      </c>
      <c r="BI1108">
        <v>0</v>
      </c>
      <c r="BO1108">
        <v>0</v>
      </c>
      <c r="BP1108">
        <v>0</v>
      </c>
      <c r="BQ1108">
        <v>0</v>
      </c>
      <c r="BR1108">
        <v>0</v>
      </c>
      <c r="BS1108">
        <v>0</v>
      </c>
      <c r="BT1108">
        <v>0</v>
      </c>
      <c r="BU1108">
        <v>0</v>
      </c>
      <c r="BV1108">
        <v>0</v>
      </c>
      <c r="BW1108">
        <v>0</v>
      </c>
      <c r="BX1108">
        <v>0</v>
      </c>
    </row>
    <row r="1109" spans="1:76" x14ac:dyDescent="0.25">
      <c r="A1109">
        <v>111</v>
      </c>
      <c r="B1109" t="s">
        <v>155</v>
      </c>
      <c r="C1109">
        <v>2014</v>
      </c>
      <c r="D1109" t="s">
        <v>582</v>
      </c>
      <c r="E1109">
        <v>0</v>
      </c>
      <c r="F1109">
        <v>1</v>
      </c>
      <c r="G1109">
        <v>8640</v>
      </c>
      <c r="H1109">
        <v>1.2922524678432545</v>
      </c>
      <c r="I1109">
        <v>4798</v>
      </c>
      <c r="J1109">
        <v>1</v>
      </c>
      <c r="K1109">
        <v>144</v>
      </c>
      <c r="L1109">
        <v>2.153754113072091E-2</v>
      </c>
      <c r="M1109">
        <v>404</v>
      </c>
      <c r="N1109">
        <v>0</v>
      </c>
      <c r="U1109">
        <v>1</v>
      </c>
      <c r="V1109">
        <v>730</v>
      </c>
      <c r="W1109">
        <v>4433</v>
      </c>
      <c r="X1109">
        <v>2158</v>
      </c>
      <c r="Y1109">
        <v>1</v>
      </c>
      <c r="Z1109">
        <v>1</v>
      </c>
      <c r="AA1109" t="s">
        <v>830</v>
      </c>
      <c r="AB1109">
        <v>26581</v>
      </c>
      <c r="AC1109">
        <v>0</v>
      </c>
      <c r="AD1109" t="s">
        <v>726</v>
      </c>
      <c r="AE1109">
        <v>0</v>
      </c>
      <c r="AF1109">
        <v>0</v>
      </c>
      <c r="AG1109" t="s">
        <v>726</v>
      </c>
      <c r="AH1109" t="s">
        <v>726</v>
      </c>
      <c r="AI1109" t="s">
        <v>726</v>
      </c>
      <c r="AJ1109" t="s">
        <v>726</v>
      </c>
      <c r="AK1109" t="s">
        <v>726</v>
      </c>
      <c r="AL1109" t="s">
        <v>726</v>
      </c>
      <c r="AM1109" t="s">
        <v>726</v>
      </c>
      <c r="AN1109" t="s">
        <v>726</v>
      </c>
      <c r="AO1109" t="s">
        <v>726</v>
      </c>
      <c r="AP1109" t="s">
        <v>726</v>
      </c>
      <c r="AQ1109">
        <v>3</v>
      </c>
      <c r="AR1109">
        <v>4</v>
      </c>
      <c r="AS1109" t="s">
        <v>726</v>
      </c>
      <c r="AT1109" t="s">
        <v>726</v>
      </c>
      <c r="AU1109">
        <v>2009</v>
      </c>
      <c r="AV1109">
        <v>1</v>
      </c>
      <c r="AW1109">
        <v>1</v>
      </c>
      <c r="AX1109">
        <v>2008</v>
      </c>
      <c r="AY1109">
        <v>1</v>
      </c>
      <c r="AZ1109">
        <v>9999</v>
      </c>
      <c r="BA1109">
        <v>2</v>
      </c>
      <c r="BB1109">
        <v>2014</v>
      </c>
      <c r="BC1109">
        <v>1</v>
      </c>
      <c r="BD1109">
        <v>2008</v>
      </c>
      <c r="BE1109">
        <v>2008</v>
      </c>
      <c r="BF1109">
        <v>1</v>
      </c>
      <c r="BG1109">
        <v>0</v>
      </c>
      <c r="BH1109">
        <v>0</v>
      </c>
      <c r="BI1109">
        <v>1</v>
      </c>
      <c r="BO1109">
        <v>552</v>
      </c>
      <c r="BP1109">
        <v>226</v>
      </c>
      <c r="BQ1109">
        <v>2625</v>
      </c>
      <c r="BR1109">
        <v>0</v>
      </c>
      <c r="BS1109">
        <v>0</v>
      </c>
      <c r="BT1109">
        <v>0</v>
      </c>
      <c r="BU1109">
        <v>0</v>
      </c>
      <c r="BV1109">
        <v>0</v>
      </c>
      <c r="BW1109">
        <v>0</v>
      </c>
      <c r="BX1109">
        <v>0</v>
      </c>
    </row>
    <row r="1110" spans="1:76" x14ac:dyDescent="0.25">
      <c r="A1110">
        <v>111</v>
      </c>
      <c r="B1110" t="s">
        <v>155</v>
      </c>
      <c r="C1110">
        <v>2015</v>
      </c>
      <c r="D1110" t="s">
        <v>582</v>
      </c>
      <c r="E1110">
        <v>0</v>
      </c>
      <c r="F1110">
        <v>1</v>
      </c>
      <c r="G1110">
        <v>8640</v>
      </c>
      <c r="H1110">
        <v>1.2922524678432545</v>
      </c>
      <c r="I1110">
        <v>4798</v>
      </c>
      <c r="J1110">
        <v>1</v>
      </c>
      <c r="K1110">
        <v>144</v>
      </c>
      <c r="L1110">
        <v>2.153754113072091E-2</v>
      </c>
      <c r="M1110">
        <v>404</v>
      </c>
      <c r="N1110">
        <v>0</v>
      </c>
      <c r="U1110">
        <v>1</v>
      </c>
      <c r="V1110">
        <v>730</v>
      </c>
      <c r="W1110">
        <v>4433</v>
      </c>
      <c r="X1110">
        <v>2158</v>
      </c>
      <c r="Y1110">
        <v>1</v>
      </c>
      <c r="Z1110">
        <v>1</v>
      </c>
      <c r="AA1110" t="s">
        <v>830</v>
      </c>
      <c r="AB1110">
        <v>26581</v>
      </c>
      <c r="AC1110">
        <v>0</v>
      </c>
      <c r="AD1110" t="s">
        <v>726</v>
      </c>
      <c r="AE1110">
        <v>0</v>
      </c>
      <c r="AF1110">
        <v>0</v>
      </c>
      <c r="AG1110" t="s">
        <v>726</v>
      </c>
      <c r="AH1110" t="s">
        <v>726</v>
      </c>
      <c r="AI1110" t="s">
        <v>726</v>
      </c>
      <c r="AJ1110" t="s">
        <v>726</v>
      </c>
      <c r="AK1110" t="s">
        <v>726</v>
      </c>
      <c r="AL1110" t="s">
        <v>726</v>
      </c>
      <c r="AM1110">
        <v>33</v>
      </c>
      <c r="AN1110">
        <v>300</v>
      </c>
      <c r="AO1110">
        <v>42381</v>
      </c>
      <c r="AP1110" t="s">
        <v>726</v>
      </c>
      <c r="AQ1110" t="s">
        <v>726</v>
      </c>
      <c r="AR1110">
        <v>4</v>
      </c>
      <c r="AS1110">
        <v>5</v>
      </c>
      <c r="AT1110" t="s">
        <v>726</v>
      </c>
      <c r="AU1110">
        <v>2009</v>
      </c>
      <c r="AV1110">
        <v>1</v>
      </c>
      <c r="AW1110">
        <v>1</v>
      </c>
      <c r="AX1110">
        <v>2008</v>
      </c>
      <c r="AY1110">
        <v>1</v>
      </c>
      <c r="AZ1110">
        <v>9999</v>
      </c>
      <c r="BA1110">
        <v>2</v>
      </c>
      <c r="BB1110">
        <v>2014</v>
      </c>
      <c r="BC1110">
        <v>1</v>
      </c>
      <c r="BD1110">
        <v>2008</v>
      </c>
      <c r="BE1110">
        <v>2008</v>
      </c>
      <c r="BF1110">
        <v>1</v>
      </c>
      <c r="BG1110">
        <v>0</v>
      </c>
      <c r="BH1110">
        <v>0</v>
      </c>
      <c r="BI1110">
        <v>1</v>
      </c>
      <c r="BO1110">
        <v>837</v>
      </c>
      <c r="BP1110">
        <v>994</v>
      </c>
      <c r="BQ1110">
        <v>2461</v>
      </c>
      <c r="BR1110">
        <v>0</v>
      </c>
      <c r="BS1110">
        <v>0</v>
      </c>
      <c r="BT1110">
        <v>0</v>
      </c>
      <c r="BU1110">
        <v>0</v>
      </c>
      <c r="BV1110">
        <v>0</v>
      </c>
      <c r="BW1110">
        <v>0</v>
      </c>
      <c r="BX1110">
        <v>0</v>
      </c>
    </row>
    <row r="1111" spans="1:76" x14ac:dyDescent="0.25">
      <c r="A1111">
        <v>111</v>
      </c>
      <c r="B1111" t="s">
        <v>155</v>
      </c>
      <c r="C1111">
        <v>2016</v>
      </c>
      <c r="D1111" t="s">
        <v>582</v>
      </c>
      <c r="E1111">
        <v>0</v>
      </c>
      <c r="F1111">
        <v>1</v>
      </c>
      <c r="G1111">
        <v>8640</v>
      </c>
      <c r="H1111">
        <v>1.2922524678432545</v>
      </c>
      <c r="I1111">
        <v>4798</v>
      </c>
      <c r="J1111">
        <v>1</v>
      </c>
      <c r="K1111">
        <v>144</v>
      </c>
      <c r="L1111">
        <v>2.153754113072091E-2</v>
      </c>
      <c r="M1111">
        <v>404</v>
      </c>
      <c r="N1111">
        <v>0</v>
      </c>
      <c r="U1111">
        <v>1</v>
      </c>
      <c r="V1111">
        <v>730</v>
      </c>
      <c r="W1111">
        <v>4433</v>
      </c>
      <c r="X1111">
        <v>2158</v>
      </c>
      <c r="Y1111">
        <v>1</v>
      </c>
      <c r="Z1111">
        <v>1</v>
      </c>
      <c r="AA1111" t="s">
        <v>830</v>
      </c>
      <c r="AB1111">
        <v>26581</v>
      </c>
      <c r="AC1111" t="s">
        <v>726</v>
      </c>
      <c r="AD1111" t="s">
        <v>726</v>
      </c>
      <c r="AE1111" t="s">
        <v>726</v>
      </c>
      <c r="AF1111" t="s">
        <v>726</v>
      </c>
      <c r="AG1111" t="s">
        <v>726</v>
      </c>
      <c r="AH1111" t="s">
        <v>726</v>
      </c>
      <c r="AI1111" t="s">
        <v>726</v>
      </c>
      <c r="AJ1111" t="s">
        <v>726</v>
      </c>
      <c r="AK1111" t="s">
        <v>726</v>
      </c>
      <c r="AL1111" t="s">
        <v>726</v>
      </c>
      <c r="AM1111">
        <v>31</v>
      </c>
      <c r="AN1111" t="s">
        <v>726</v>
      </c>
      <c r="AO1111" t="s">
        <v>726</v>
      </c>
      <c r="AP1111" t="s">
        <v>726</v>
      </c>
      <c r="AQ1111" t="s">
        <v>726</v>
      </c>
      <c r="AR1111" t="s">
        <v>726</v>
      </c>
      <c r="AS1111" t="s">
        <v>726</v>
      </c>
      <c r="AT1111" t="s">
        <v>726</v>
      </c>
      <c r="AU1111">
        <v>2009</v>
      </c>
      <c r="AV1111">
        <v>1</v>
      </c>
      <c r="AW1111">
        <v>1</v>
      </c>
      <c r="AX1111">
        <v>2008</v>
      </c>
      <c r="AY1111">
        <v>1</v>
      </c>
      <c r="AZ1111">
        <v>9999</v>
      </c>
      <c r="BA1111">
        <v>2</v>
      </c>
      <c r="BB1111">
        <v>2014</v>
      </c>
      <c r="BC1111">
        <v>1</v>
      </c>
      <c r="BD1111">
        <v>2008</v>
      </c>
      <c r="BE1111">
        <v>2008</v>
      </c>
      <c r="BF1111">
        <v>1</v>
      </c>
      <c r="BG1111">
        <v>0</v>
      </c>
      <c r="BH1111">
        <v>0</v>
      </c>
      <c r="BI1111">
        <v>1</v>
      </c>
      <c r="BO1111">
        <v>264</v>
      </c>
      <c r="BP1111">
        <v>446</v>
      </c>
      <c r="BQ1111">
        <v>1176</v>
      </c>
      <c r="BR1111">
        <v>0</v>
      </c>
      <c r="BS1111">
        <v>0</v>
      </c>
      <c r="BT1111">
        <v>0</v>
      </c>
      <c r="BU1111">
        <v>0</v>
      </c>
      <c r="BV1111">
        <v>0</v>
      </c>
      <c r="BW1111">
        <v>0</v>
      </c>
      <c r="BX1111">
        <v>0</v>
      </c>
    </row>
    <row r="1112" spans="1:76" x14ac:dyDescent="0.25">
      <c r="A1112">
        <v>112</v>
      </c>
      <c r="B1112" t="s">
        <v>602</v>
      </c>
      <c r="C1112">
        <v>2007</v>
      </c>
      <c r="D1112" t="s">
        <v>591</v>
      </c>
      <c r="E1112">
        <v>1</v>
      </c>
      <c r="F1112">
        <v>1</v>
      </c>
      <c r="G1112">
        <v>12394</v>
      </c>
      <c r="H1112">
        <v>0.90473757208555372</v>
      </c>
      <c r="I1112">
        <v>6906</v>
      </c>
      <c r="J1112">
        <v>1</v>
      </c>
      <c r="K1112">
        <v>205</v>
      </c>
      <c r="L1112">
        <v>1.4964595955909191E-2</v>
      </c>
      <c r="M1112">
        <v>1</v>
      </c>
      <c r="N1112">
        <v>2</v>
      </c>
      <c r="O1112">
        <v>1967</v>
      </c>
      <c r="P1112">
        <v>0.14358712314767502</v>
      </c>
      <c r="Q1112">
        <v>37</v>
      </c>
      <c r="R1112">
        <v>40787</v>
      </c>
      <c r="S1112">
        <v>5000</v>
      </c>
      <c r="T1112">
        <v>42</v>
      </c>
      <c r="U1112">
        <v>1</v>
      </c>
      <c r="V1112">
        <v>49</v>
      </c>
      <c r="W1112">
        <v>337</v>
      </c>
      <c r="X1112">
        <v>747</v>
      </c>
      <c r="Y1112">
        <v>1</v>
      </c>
      <c r="Z1112">
        <v>1</v>
      </c>
      <c r="AA1112" t="s">
        <v>831</v>
      </c>
      <c r="AB1112">
        <v>78812</v>
      </c>
      <c r="AC1112" t="s">
        <v>726</v>
      </c>
      <c r="AD1112">
        <v>13699</v>
      </c>
      <c r="AE1112" t="s">
        <v>726</v>
      </c>
      <c r="AF1112" t="s">
        <v>726</v>
      </c>
      <c r="AG1112">
        <v>420.12</v>
      </c>
      <c r="AH1112">
        <v>3094.0279999999998</v>
      </c>
      <c r="AI1112">
        <v>6418.0140000000001</v>
      </c>
      <c r="AJ1112" t="s">
        <v>726</v>
      </c>
      <c r="AK1112" t="s">
        <v>726</v>
      </c>
      <c r="AL1112" t="s">
        <v>726</v>
      </c>
      <c r="AM1112" t="s">
        <v>726</v>
      </c>
      <c r="AN1112" t="s">
        <v>726</v>
      </c>
      <c r="AO1112" t="s">
        <v>726</v>
      </c>
      <c r="AP1112" t="s">
        <v>726</v>
      </c>
      <c r="AQ1112" t="s">
        <v>726</v>
      </c>
      <c r="AR1112" t="s">
        <v>726</v>
      </c>
      <c r="AS1112" t="s">
        <v>726</v>
      </c>
      <c r="AT1112" t="s">
        <v>726</v>
      </c>
      <c r="AU1112">
        <v>2011</v>
      </c>
      <c r="AV1112">
        <v>1</v>
      </c>
      <c r="AW1112">
        <v>2</v>
      </c>
      <c r="AX1112">
        <v>2010</v>
      </c>
      <c r="AY1112">
        <v>2</v>
      </c>
      <c r="AZ1112">
        <v>9999</v>
      </c>
      <c r="BA1112">
        <v>2</v>
      </c>
      <c r="BB1112">
        <v>2011</v>
      </c>
      <c r="BC1112">
        <v>2</v>
      </c>
      <c r="BD1112">
        <v>2010</v>
      </c>
      <c r="BE1112">
        <v>2010</v>
      </c>
      <c r="BF1112">
        <v>0</v>
      </c>
      <c r="BG1112">
        <v>0</v>
      </c>
      <c r="BH1112">
        <v>0</v>
      </c>
      <c r="BI1112">
        <v>0</v>
      </c>
      <c r="BO1112">
        <v>0</v>
      </c>
      <c r="BP1112">
        <v>0</v>
      </c>
      <c r="BQ1112">
        <v>0</v>
      </c>
      <c r="BR1112">
        <v>0</v>
      </c>
      <c r="BS1112">
        <v>0</v>
      </c>
      <c r="BT1112">
        <v>0</v>
      </c>
      <c r="BU1112">
        <v>0</v>
      </c>
      <c r="BV1112">
        <v>0</v>
      </c>
      <c r="BW1112">
        <v>0</v>
      </c>
      <c r="BX1112">
        <v>0</v>
      </c>
    </row>
    <row r="1113" spans="1:76" x14ac:dyDescent="0.25">
      <c r="A1113">
        <v>112</v>
      </c>
      <c r="B1113" t="s">
        <v>602</v>
      </c>
      <c r="C1113">
        <v>2008</v>
      </c>
      <c r="D1113" t="s">
        <v>591</v>
      </c>
      <c r="E1113">
        <v>1</v>
      </c>
      <c r="F1113">
        <v>1</v>
      </c>
      <c r="G1113">
        <v>12394</v>
      </c>
      <c r="H1113">
        <v>0.90473757208555372</v>
      </c>
      <c r="I1113">
        <v>6906</v>
      </c>
      <c r="J1113">
        <v>1</v>
      </c>
      <c r="K1113">
        <v>205</v>
      </c>
      <c r="L1113">
        <v>1.4964595955909191E-2</v>
      </c>
      <c r="M1113">
        <v>1</v>
      </c>
      <c r="N1113">
        <v>2</v>
      </c>
      <c r="O1113">
        <v>1967</v>
      </c>
      <c r="P1113">
        <v>0.14358712314767502</v>
      </c>
      <c r="Q1113">
        <v>37</v>
      </c>
      <c r="R1113">
        <v>40787</v>
      </c>
      <c r="S1113">
        <v>5000</v>
      </c>
      <c r="T1113">
        <v>42</v>
      </c>
      <c r="U1113">
        <v>1</v>
      </c>
      <c r="V1113">
        <v>49</v>
      </c>
      <c r="W1113">
        <v>337</v>
      </c>
      <c r="X1113">
        <v>747</v>
      </c>
      <c r="Y1113">
        <v>1</v>
      </c>
      <c r="Z1113">
        <v>1</v>
      </c>
      <c r="AA1113" t="s">
        <v>831</v>
      </c>
      <c r="AB1113">
        <v>78812</v>
      </c>
      <c r="AC1113">
        <v>0</v>
      </c>
      <c r="AD1113">
        <v>13699</v>
      </c>
      <c r="AE1113">
        <v>0</v>
      </c>
      <c r="AF1113">
        <v>0</v>
      </c>
      <c r="AG1113">
        <v>475.35500000000002</v>
      </c>
      <c r="AH1113">
        <v>3515.4169999999999</v>
      </c>
      <c r="AI1113">
        <v>6850.0320000000002</v>
      </c>
      <c r="AJ1113" t="s">
        <v>726</v>
      </c>
      <c r="AK1113" t="s">
        <v>726</v>
      </c>
      <c r="AL1113" t="s">
        <v>726</v>
      </c>
      <c r="AM1113" t="s">
        <v>726</v>
      </c>
      <c r="AN1113" t="s">
        <v>726</v>
      </c>
      <c r="AO1113" t="s">
        <v>726</v>
      </c>
      <c r="AP1113" t="s">
        <v>726</v>
      </c>
      <c r="AQ1113" t="s">
        <v>726</v>
      </c>
      <c r="AR1113" t="s">
        <v>726</v>
      </c>
      <c r="AS1113" t="s">
        <v>726</v>
      </c>
      <c r="AT1113" t="s">
        <v>726</v>
      </c>
      <c r="AU1113">
        <v>2011</v>
      </c>
      <c r="AV1113">
        <v>1</v>
      </c>
      <c r="AW1113">
        <v>2</v>
      </c>
      <c r="AX1113">
        <v>2010</v>
      </c>
      <c r="AY1113">
        <v>2</v>
      </c>
      <c r="AZ1113">
        <v>9999</v>
      </c>
      <c r="BA1113">
        <v>2</v>
      </c>
      <c r="BB1113">
        <v>2011</v>
      </c>
      <c r="BC1113">
        <v>2</v>
      </c>
      <c r="BD1113">
        <v>2010</v>
      </c>
      <c r="BE1113">
        <v>2010</v>
      </c>
      <c r="BF1113">
        <v>0</v>
      </c>
      <c r="BG1113">
        <v>0</v>
      </c>
      <c r="BH1113">
        <v>0</v>
      </c>
      <c r="BI1113">
        <v>0</v>
      </c>
      <c r="BO1113">
        <v>0</v>
      </c>
      <c r="BP1113">
        <v>0</v>
      </c>
      <c r="BQ1113">
        <v>0</v>
      </c>
      <c r="BR1113">
        <v>0</v>
      </c>
      <c r="BS1113">
        <v>0</v>
      </c>
      <c r="BT1113">
        <v>0</v>
      </c>
      <c r="BU1113">
        <v>0</v>
      </c>
      <c r="BV1113">
        <v>0</v>
      </c>
      <c r="BW1113">
        <v>0</v>
      </c>
      <c r="BX1113">
        <v>0</v>
      </c>
    </row>
    <row r="1114" spans="1:76" x14ac:dyDescent="0.25">
      <c r="A1114">
        <v>112</v>
      </c>
      <c r="B1114" t="s">
        <v>602</v>
      </c>
      <c r="C1114">
        <v>2009</v>
      </c>
      <c r="D1114" t="s">
        <v>591</v>
      </c>
      <c r="E1114">
        <v>1</v>
      </c>
      <c r="F1114">
        <v>1</v>
      </c>
      <c r="G1114">
        <v>12394</v>
      </c>
      <c r="H1114">
        <v>0.90473757208555372</v>
      </c>
      <c r="I1114">
        <v>6906</v>
      </c>
      <c r="J1114">
        <v>1</v>
      </c>
      <c r="K1114">
        <v>205</v>
      </c>
      <c r="L1114">
        <v>1.4964595955909191E-2</v>
      </c>
      <c r="M1114">
        <v>1</v>
      </c>
      <c r="N1114">
        <v>2</v>
      </c>
      <c r="O1114">
        <v>1967</v>
      </c>
      <c r="P1114">
        <v>0.14358712314767502</v>
      </c>
      <c r="Q1114">
        <v>37</v>
      </c>
      <c r="R1114">
        <v>40787</v>
      </c>
      <c r="S1114">
        <v>5000</v>
      </c>
      <c r="T1114">
        <v>42</v>
      </c>
      <c r="U1114">
        <v>1</v>
      </c>
      <c r="V1114">
        <v>49</v>
      </c>
      <c r="W1114">
        <v>337</v>
      </c>
      <c r="X1114">
        <v>747</v>
      </c>
      <c r="Y1114">
        <v>1</v>
      </c>
      <c r="Z1114">
        <v>1</v>
      </c>
      <c r="AA1114" t="s">
        <v>831</v>
      </c>
      <c r="AB1114">
        <v>78812</v>
      </c>
      <c r="AC1114">
        <v>0</v>
      </c>
      <c r="AD1114">
        <v>13699</v>
      </c>
      <c r="AE1114">
        <v>0</v>
      </c>
      <c r="AF1114">
        <v>0</v>
      </c>
      <c r="AG1114">
        <v>430.46600000000001</v>
      </c>
      <c r="AH1114">
        <v>3726.3319999999999</v>
      </c>
      <c r="AI1114">
        <v>6221.991</v>
      </c>
      <c r="AJ1114" t="s">
        <v>726</v>
      </c>
      <c r="AK1114" t="s">
        <v>726</v>
      </c>
      <c r="AL1114" t="s">
        <v>726</v>
      </c>
      <c r="AM1114" t="s">
        <v>726</v>
      </c>
      <c r="AN1114" t="s">
        <v>726</v>
      </c>
      <c r="AO1114" t="s">
        <v>726</v>
      </c>
      <c r="AP1114" t="s">
        <v>726</v>
      </c>
      <c r="AQ1114" t="s">
        <v>726</v>
      </c>
      <c r="AR1114" t="s">
        <v>726</v>
      </c>
      <c r="AS1114" t="s">
        <v>726</v>
      </c>
      <c r="AT1114" t="s">
        <v>726</v>
      </c>
      <c r="AU1114">
        <v>2011</v>
      </c>
      <c r="AV1114">
        <v>1</v>
      </c>
      <c r="AW1114">
        <v>2</v>
      </c>
      <c r="AX1114">
        <v>2010</v>
      </c>
      <c r="AY1114">
        <v>2</v>
      </c>
      <c r="AZ1114">
        <v>9999</v>
      </c>
      <c r="BA1114">
        <v>2</v>
      </c>
      <c r="BB1114">
        <v>2011</v>
      </c>
      <c r="BC1114">
        <v>2</v>
      </c>
      <c r="BD1114">
        <v>2010</v>
      </c>
      <c r="BE1114">
        <v>2010</v>
      </c>
      <c r="BF1114">
        <v>0</v>
      </c>
      <c r="BG1114">
        <v>0</v>
      </c>
      <c r="BH1114">
        <v>0</v>
      </c>
      <c r="BI1114">
        <v>0</v>
      </c>
      <c r="BO1114">
        <v>0</v>
      </c>
      <c r="BP1114">
        <v>0</v>
      </c>
      <c r="BQ1114">
        <v>0</v>
      </c>
      <c r="BR1114">
        <v>0</v>
      </c>
      <c r="BS1114">
        <v>0</v>
      </c>
      <c r="BT1114">
        <v>0</v>
      </c>
      <c r="BU1114">
        <v>0</v>
      </c>
      <c r="BV1114">
        <v>0</v>
      </c>
      <c r="BW1114">
        <v>0</v>
      </c>
      <c r="BX1114">
        <v>0</v>
      </c>
    </row>
    <row r="1115" spans="1:76" x14ac:dyDescent="0.25">
      <c r="A1115">
        <v>112</v>
      </c>
      <c r="B1115" t="s">
        <v>602</v>
      </c>
      <c r="C1115">
        <v>2010</v>
      </c>
      <c r="D1115" t="s">
        <v>591</v>
      </c>
      <c r="E1115">
        <v>1</v>
      </c>
      <c r="F1115">
        <v>1</v>
      </c>
      <c r="G1115">
        <v>12394</v>
      </c>
      <c r="H1115">
        <v>0.90473757208555372</v>
      </c>
      <c r="I1115">
        <v>6906</v>
      </c>
      <c r="J1115">
        <v>1</v>
      </c>
      <c r="K1115">
        <v>205</v>
      </c>
      <c r="L1115">
        <v>1.4964595955909191E-2</v>
      </c>
      <c r="M1115">
        <v>1</v>
      </c>
      <c r="N1115">
        <v>2</v>
      </c>
      <c r="O1115">
        <v>1967</v>
      </c>
      <c r="P1115">
        <v>0.14358712314767502</v>
      </c>
      <c r="Q1115">
        <v>37</v>
      </c>
      <c r="R1115">
        <v>40787</v>
      </c>
      <c r="S1115">
        <v>5000</v>
      </c>
      <c r="T1115">
        <v>42</v>
      </c>
      <c r="U1115">
        <v>1</v>
      </c>
      <c r="V1115">
        <v>49</v>
      </c>
      <c r="W1115">
        <v>337</v>
      </c>
      <c r="X1115">
        <v>747</v>
      </c>
      <c r="Y1115">
        <v>1</v>
      </c>
      <c r="Z1115">
        <v>1</v>
      </c>
      <c r="AA1115" t="s">
        <v>831</v>
      </c>
      <c r="AB1115">
        <v>78812</v>
      </c>
      <c r="AC1115">
        <v>0</v>
      </c>
      <c r="AD1115">
        <v>13699</v>
      </c>
      <c r="AE1115">
        <v>0</v>
      </c>
      <c r="AF1115">
        <v>0</v>
      </c>
      <c r="AG1115">
        <v>510.86500000000001</v>
      </c>
      <c r="AH1115">
        <v>3904.377</v>
      </c>
      <c r="AI1115">
        <v>7182.1580000000004</v>
      </c>
      <c r="AJ1115">
        <v>-389</v>
      </c>
      <c r="AK1115" t="s">
        <v>726</v>
      </c>
      <c r="AL1115" t="s">
        <v>726</v>
      </c>
      <c r="AM1115" t="s">
        <v>726</v>
      </c>
      <c r="AN1115">
        <v>65485</v>
      </c>
      <c r="AO1115">
        <v>4</v>
      </c>
      <c r="AP1115" t="s">
        <v>726</v>
      </c>
      <c r="AQ1115" t="s">
        <v>726</v>
      </c>
      <c r="AR1115" t="s">
        <v>726</v>
      </c>
      <c r="AS1115" t="s">
        <v>726</v>
      </c>
      <c r="AT1115" t="s">
        <v>726</v>
      </c>
      <c r="AU1115">
        <v>2011</v>
      </c>
      <c r="AV1115">
        <v>1</v>
      </c>
      <c r="AW1115">
        <v>2</v>
      </c>
      <c r="AX1115">
        <v>2010</v>
      </c>
      <c r="AY1115">
        <v>2</v>
      </c>
      <c r="AZ1115">
        <v>9999</v>
      </c>
      <c r="BA1115">
        <v>2</v>
      </c>
      <c r="BB1115">
        <v>2011</v>
      </c>
      <c r="BC1115">
        <v>2</v>
      </c>
      <c r="BD1115">
        <v>2010</v>
      </c>
      <c r="BE1115">
        <v>2010</v>
      </c>
      <c r="BF1115">
        <v>0</v>
      </c>
      <c r="BG1115">
        <v>1</v>
      </c>
      <c r="BH1115">
        <v>0</v>
      </c>
      <c r="BI1115">
        <v>1</v>
      </c>
      <c r="BO1115">
        <v>0</v>
      </c>
      <c r="BP1115">
        <v>0</v>
      </c>
      <c r="BQ1115">
        <v>0</v>
      </c>
      <c r="BR1115">
        <v>7</v>
      </c>
      <c r="BS1115">
        <v>2</v>
      </c>
      <c r="BT1115">
        <v>8</v>
      </c>
      <c r="BU1115">
        <v>1</v>
      </c>
      <c r="BV1115">
        <v>0</v>
      </c>
      <c r="BW1115">
        <v>0</v>
      </c>
      <c r="BX1115">
        <v>0</v>
      </c>
    </row>
    <row r="1116" spans="1:76" x14ac:dyDescent="0.25">
      <c r="A1116">
        <v>112</v>
      </c>
      <c r="B1116" t="s">
        <v>602</v>
      </c>
      <c r="C1116">
        <v>2011</v>
      </c>
      <c r="D1116" t="s">
        <v>591</v>
      </c>
      <c r="E1116">
        <v>1</v>
      </c>
      <c r="F1116">
        <v>1</v>
      </c>
      <c r="G1116">
        <v>12394</v>
      </c>
      <c r="H1116">
        <v>0.90473757208555372</v>
      </c>
      <c r="I1116">
        <v>6906</v>
      </c>
      <c r="J1116">
        <v>1</v>
      </c>
      <c r="K1116">
        <v>205</v>
      </c>
      <c r="L1116">
        <v>1.4964595955909191E-2</v>
      </c>
      <c r="M1116">
        <v>1</v>
      </c>
      <c r="N1116">
        <v>2</v>
      </c>
      <c r="O1116">
        <v>1967</v>
      </c>
      <c r="P1116">
        <v>0.14358712314767502</v>
      </c>
      <c r="Q1116">
        <v>37</v>
      </c>
      <c r="R1116">
        <v>40787</v>
      </c>
      <c r="S1116">
        <v>5000</v>
      </c>
      <c r="T1116">
        <v>42</v>
      </c>
      <c r="U1116">
        <v>1</v>
      </c>
      <c r="V1116">
        <v>49</v>
      </c>
      <c r="W1116">
        <v>337</v>
      </c>
      <c r="X1116">
        <v>747</v>
      </c>
      <c r="Y1116">
        <v>1</v>
      </c>
      <c r="Z1116">
        <v>1</v>
      </c>
      <c r="AA1116" t="s">
        <v>831</v>
      </c>
      <c r="AB1116">
        <v>78812</v>
      </c>
      <c r="AC1116">
        <v>0.1</v>
      </c>
      <c r="AD1116">
        <v>13699</v>
      </c>
      <c r="AE1116">
        <v>0</v>
      </c>
      <c r="AF1116">
        <v>0.05</v>
      </c>
      <c r="AG1116">
        <v>658.423</v>
      </c>
      <c r="AH1116">
        <v>4716.0619999999999</v>
      </c>
      <c r="AI1116">
        <v>8078.1850000000004</v>
      </c>
      <c r="AJ1116" t="s">
        <v>726</v>
      </c>
      <c r="AK1116" t="s">
        <v>726</v>
      </c>
      <c r="AL1116">
        <v>35</v>
      </c>
      <c r="AM1116">
        <v>484</v>
      </c>
      <c r="AN1116" t="s">
        <v>726</v>
      </c>
      <c r="AO1116" t="s">
        <v>726</v>
      </c>
      <c r="AP1116" t="s">
        <v>726</v>
      </c>
      <c r="AQ1116" t="s">
        <v>726</v>
      </c>
      <c r="AR1116" t="s">
        <v>726</v>
      </c>
      <c r="AS1116" t="s">
        <v>726</v>
      </c>
      <c r="AT1116" t="s">
        <v>726</v>
      </c>
      <c r="AU1116">
        <v>2011</v>
      </c>
      <c r="AV1116">
        <v>1</v>
      </c>
      <c r="AW1116">
        <v>2</v>
      </c>
      <c r="AX1116">
        <v>2010</v>
      </c>
      <c r="AY1116">
        <v>2</v>
      </c>
      <c r="AZ1116">
        <v>9999</v>
      </c>
      <c r="BA1116">
        <v>2</v>
      </c>
      <c r="BB1116">
        <v>2011</v>
      </c>
      <c r="BC1116">
        <v>2</v>
      </c>
      <c r="BD1116">
        <v>2010</v>
      </c>
      <c r="BE1116">
        <v>2010</v>
      </c>
      <c r="BF1116">
        <v>1</v>
      </c>
      <c r="BG1116">
        <v>1</v>
      </c>
      <c r="BH1116">
        <v>0</v>
      </c>
      <c r="BI1116">
        <v>1</v>
      </c>
      <c r="BO1116">
        <v>0</v>
      </c>
      <c r="BP1116">
        <v>0</v>
      </c>
      <c r="BQ1116">
        <v>0</v>
      </c>
      <c r="BR1116">
        <v>0</v>
      </c>
      <c r="BS1116">
        <v>0</v>
      </c>
      <c r="BT1116">
        <v>0</v>
      </c>
      <c r="BU1116">
        <v>0</v>
      </c>
      <c r="BV1116">
        <v>0</v>
      </c>
      <c r="BW1116">
        <v>0</v>
      </c>
      <c r="BX1116">
        <v>7</v>
      </c>
    </row>
    <row r="1117" spans="1:76" x14ac:dyDescent="0.25">
      <c r="A1117">
        <v>112</v>
      </c>
      <c r="B1117" t="s">
        <v>602</v>
      </c>
      <c r="C1117">
        <v>2012</v>
      </c>
      <c r="D1117" t="s">
        <v>591</v>
      </c>
      <c r="E1117">
        <v>1</v>
      </c>
      <c r="F1117">
        <v>1</v>
      </c>
      <c r="G1117">
        <v>12394</v>
      </c>
      <c r="H1117">
        <v>0.90473757208555372</v>
      </c>
      <c r="I1117">
        <v>6906</v>
      </c>
      <c r="J1117">
        <v>1</v>
      </c>
      <c r="K1117">
        <v>205</v>
      </c>
      <c r="L1117">
        <v>1.4964595955909191E-2</v>
      </c>
      <c r="M1117">
        <v>1</v>
      </c>
      <c r="N1117">
        <v>2</v>
      </c>
      <c r="O1117">
        <v>1967</v>
      </c>
      <c r="P1117">
        <v>0.14358712314767502</v>
      </c>
      <c r="Q1117">
        <v>37</v>
      </c>
      <c r="R1117">
        <v>40787</v>
      </c>
      <c r="S1117">
        <v>5000</v>
      </c>
      <c r="T1117">
        <v>42</v>
      </c>
      <c r="U1117">
        <v>1</v>
      </c>
      <c r="V1117">
        <v>49</v>
      </c>
      <c r="W1117">
        <v>337</v>
      </c>
      <c r="X1117">
        <v>747</v>
      </c>
      <c r="Y1117">
        <v>1</v>
      </c>
      <c r="Z1117">
        <v>1</v>
      </c>
      <c r="AA1117" t="s">
        <v>831</v>
      </c>
      <c r="AB1117">
        <v>78812</v>
      </c>
      <c r="AC1117">
        <v>0</v>
      </c>
      <c r="AD1117">
        <v>15173</v>
      </c>
      <c r="AE1117">
        <v>0</v>
      </c>
      <c r="AF1117">
        <v>0</v>
      </c>
      <c r="AG1117">
        <v>689.88099999999997</v>
      </c>
      <c r="AH1117">
        <v>5014.598</v>
      </c>
      <c r="AI1117">
        <v>8950.0450000000001</v>
      </c>
      <c r="AJ1117">
        <v>571</v>
      </c>
      <c r="AK1117">
        <v>-3</v>
      </c>
      <c r="AL1117" t="s">
        <v>726</v>
      </c>
      <c r="AM1117" t="s">
        <v>726</v>
      </c>
      <c r="AN1117">
        <v>108649</v>
      </c>
      <c r="AO1117">
        <v>6</v>
      </c>
      <c r="AP1117" t="s">
        <v>726</v>
      </c>
      <c r="AQ1117" t="s">
        <v>726</v>
      </c>
      <c r="AR1117" t="s">
        <v>726</v>
      </c>
      <c r="AS1117" t="s">
        <v>726</v>
      </c>
      <c r="AT1117" t="s">
        <v>726</v>
      </c>
      <c r="AU1117">
        <v>2011</v>
      </c>
      <c r="AV1117">
        <v>1</v>
      </c>
      <c r="AW1117">
        <v>2</v>
      </c>
      <c r="AX1117">
        <v>2010</v>
      </c>
      <c r="AY1117">
        <v>2</v>
      </c>
      <c r="AZ1117">
        <v>9999</v>
      </c>
      <c r="BA1117">
        <v>2</v>
      </c>
      <c r="BB1117">
        <v>2011</v>
      </c>
      <c r="BC1117">
        <v>2</v>
      </c>
      <c r="BD1117">
        <v>2010</v>
      </c>
      <c r="BE1117">
        <v>2010</v>
      </c>
      <c r="BF1117">
        <v>1</v>
      </c>
      <c r="BG1117">
        <v>1</v>
      </c>
      <c r="BH1117">
        <v>0</v>
      </c>
      <c r="BI1117">
        <v>1</v>
      </c>
      <c r="BO1117">
        <v>0</v>
      </c>
      <c r="BP1117">
        <v>0</v>
      </c>
      <c r="BQ1117">
        <v>0</v>
      </c>
      <c r="BR1117">
        <v>51</v>
      </c>
      <c r="BS1117">
        <v>60</v>
      </c>
      <c r="BT1117">
        <v>214</v>
      </c>
      <c r="BU1117">
        <v>14</v>
      </c>
      <c r="BV1117">
        <v>20</v>
      </c>
      <c r="BW1117">
        <v>0</v>
      </c>
      <c r="BX1117">
        <v>3</v>
      </c>
    </row>
    <row r="1118" spans="1:76" x14ac:dyDescent="0.25">
      <c r="A1118">
        <v>112</v>
      </c>
      <c r="B1118" t="s">
        <v>602</v>
      </c>
      <c r="C1118">
        <v>2013</v>
      </c>
      <c r="D1118" t="s">
        <v>591</v>
      </c>
      <c r="E1118">
        <v>1</v>
      </c>
      <c r="F1118">
        <v>1</v>
      </c>
      <c r="G1118">
        <v>12394</v>
      </c>
      <c r="H1118">
        <v>0.90473757208555372</v>
      </c>
      <c r="I1118">
        <v>6906</v>
      </c>
      <c r="J1118">
        <v>1</v>
      </c>
      <c r="K1118">
        <v>205</v>
      </c>
      <c r="L1118">
        <v>1.4964595955909191E-2</v>
      </c>
      <c r="M1118">
        <v>1</v>
      </c>
      <c r="N1118">
        <v>2</v>
      </c>
      <c r="O1118">
        <v>1967</v>
      </c>
      <c r="P1118">
        <v>0.14358712314767502</v>
      </c>
      <c r="Q1118">
        <v>37</v>
      </c>
      <c r="R1118">
        <v>40787</v>
      </c>
      <c r="S1118">
        <v>5000</v>
      </c>
      <c r="T1118">
        <v>42</v>
      </c>
      <c r="U1118">
        <v>1</v>
      </c>
      <c r="V1118">
        <v>49</v>
      </c>
      <c r="W1118">
        <v>337</v>
      </c>
      <c r="X1118">
        <v>747</v>
      </c>
      <c r="Y1118">
        <v>1</v>
      </c>
      <c r="Z1118">
        <v>1</v>
      </c>
      <c r="AA1118" t="s">
        <v>831</v>
      </c>
      <c r="AB1118">
        <v>78812</v>
      </c>
      <c r="AC1118">
        <v>0.2</v>
      </c>
      <c r="AD1118" t="s">
        <v>726</v>
      </c>
      <c r="AE1118">
        <v>0</v>
      </c>
      <c r="AF1118">
        <v>0.1</v>
      </c>
      <c r="AG1118">
        <v>797.03599999999994</v>
      </c>
      <c r="AH1118">
        <v>5266.3280000000004</v>
      </c>
      <c r="AI1118">
        <v>9437.7579999999998</v>
      </c>
      <c r="AJ1118" t="s">
        <v>726</v>
      </c>
      <c r="AK1118">
        <v>0</v>
      </c>
      <c r="AL1118">
        <v>35</v>
      </c>
      <c r="AM1118" t="s">
        <v>726</v>
      </c>
      <c r="AN1118" t="s">
        <v>726</v>
      </c>
      <c r="AO1118" t="s">
        <v>726</v>
      </c>
      <c r="AP1118" t="s">
        <v>726</v>
      </c>
      <c r="AQ1118" t="s">
        <v>726</v>
      </c>
      <c r="AR1118" t="s">
        <v>726</v>
      </c>
      <c r="AS1118" t="s">
        <v>726</v>
      </c>
      <c r="AT1118" t="s">
        <v>726</v>
      </c>
      <c r="AU1118">
        <v>2011</v>
      </c>
      <c r="AV1118">
        <v>1</v>
      </c>
      <c r="AW1118">
        <v>2</v>
      </c>
      <c r="AX1118">
        <v>2010</v>
      </c>
      <c r="AY1118">
        <v>2</v>
      </c>
      <c r="AZ1118">
        <v>9999</v>
      </c>
      <c r="BA1118">
        <v>2</v>
      </c>
      <c r="BB1118">
        <v>2011</v>
      </c>
      <c r="BC1118">
        <v>2</v>
      </c>
      <c r="BD1118">
        <v>2010</v>
      </c>
      <c r="BE1118">
        <v>2010</v>
      </c>
      <c r="BF1118">
        <v>1</v>
      </c>
      <c r="BG1118">
        <v>1</v>
      </c>
      <c r="BH1118">
        <v>0</v>
      </c>
      <c r="BI1118">
        <v>1</v>
      </c>
      <c r="BO1118">
        <v>0</v>
      </c>
      <c r="BP1118">
        <v>0</v>
      </c>
      <c r="BQ1118">
        <v>0</v>
      </c>
      <c r="BR1118">
        <v>102</v>
      </c>
      <c r="BS1118">
        <v>41</v>
      </c>
      <c r="BT1118">
        <v>335</v>
      </c>
      <c r="BU1118">
        <v>26</v>
      </c>
      <c r="BV1118">
        <v>88</v>
      </c>
      <c r="BW1118">
        <v>0</v>
      </c>
      <c r="BX1118">
        <v>3</v>
      </c>
    </row>
    <row r="1119" spans="1:76" x14ac:dyDescent="0.25">
      <c r="A1119">
        <v>112</v>
      </c>
      <c r="B1119" t="s">
        <v>602</v>
      </c>
      <c r="C1119">
        <v>2014</v>
      </c>
      <c r="D1119" t="s">
        <v>591</v>
      </c>
      <c r="E1119">
        <v>1</v>
      </c>
      <c r="F1119">
        <v>1</v>
      </c>
      <c r="G1119">
        <v>12394</v>
      </c>
      <c r="H1119">
        <v>0.90473757208555372</v>
      </c>
      <c r="I1119">
        <v>6906</v>
      </c>
      <c r="J1119">
        <v>1</v>
      </c>
      <c r="K1119">
        <v>205</v>
      </c>
      <c r="L1119">
        <v>1.4964595955909191E-2</v>
      </c>
      <c r="M1119">
        <v>1</v>
      </c>
      <c r="N1119">
        <v>2</v>
      </c>
      <c r="O1119">
        <v>1967</v>
      </c>
      <c r="P1119">
        <v>0.14358712314767502</v>
      </c>
      <c r="Q1119">
        <v>37</v>
      </c>
      <c r="R1119">
        <v>40787</v>
      </c>
      <c r="S1119">
        <v>5000</v>
      </c>
      <c r="T1119">
        <v>42</v>
      </c>
      <c r="U1119">
        <v>1</v>
      </c>
      <c r="V1119">
        <v>49</v>
      </c>
      <c r="W1119">
        <v>337</v>
      </c>
      <c r="X1119">
        <v>747</v>
      </c>
      <c r="Y1119">
        <v>1</v>
      </c>
      <c r="Z1119">
        <v>1</v>
      </c>
      <c r="AA1119" t="s">
        <v>831</v>
      </c>
      <c r="AB1119">
        <v>78812</v>
      </c>
      <c r="AC1119">
        <v>0</v>
      </c>
      <c r="AD1119" t="s">
        <v>726</v>
      </c>
      <c r="AE1119">
        <v>0</v>
      </c>
      <c r="AF1119">
        <v>0</v>
      </c>
      <c r="AG1119">
        <v>801.72900000000004</v>
      </c>
      <c r="AH1119">
        <v>5300.7550000000001</v>
      </c>
      <c r="AI1119">
        <v>9964.9529999999995</v>
      </c>
      <c r="AJ1119" t="s">
        <v>726</v>
      </c>
      <c r="AK1119">
        <v>4</v>
      </c>
      <c r="AL1119" t="s">
        <v>726</v>
      </c>
      <c r="AM1119" t="s">
        <v>726</v>
      </c>
      <c r="AN1119" t="s">
        <v>726</v>
      </c>
      <c r="AO1119" t="s">
        <v>726</v>
      </c>
      <c r="AP1119">
        <v>6</v>
      </c>
      <c r="AQ1119">
        <v>4</v>
      </c>
      <c r="AR1119" t="s">
        <v>726</v>
      </c>
      <c r="AS1119" t="s">
        <v>726</v>
      </c>
      <c r="AT1119" t="s">
        <v>726</v>
      </c>
      <c r="AU1119">
        <v>2011</v>
      </c>
      <c r="AV1119">
        <v>1</v>
      </c>
      <c r="AW1119">
        <v>2</v>
      </c>
      <c r="AX1119">
        <v>2010</v>
      </c>
      <c r="AY1119">
        <v>2</v>
      </c>
      <c r="AZ1119">
        <v>9999</v>
      </c>
      <c r="BA1119">
        <v>2</v>
      </c>
      <c r="BB1119">
        <v>2011</v>
      </c>
      <c r="BC1119">
        <v>2</v>
      </c>
      <c r="BD1119">
        <v>2010</v>
      </c>
      <c r="BE1119">
        <v>2010</v>
      </c>
      <c r="BF1119">
        <v>1</v>
      </c>
      <c r="BG1119">
        <v>1</v>
      </c>
      <c r="BH1119">
        <v>0</v>
      </c>
      <c r="BI1119">
        <v>1</v>
      </c>
      <c r="BO1119">
        <v>275</v>
      </c>
      <c r="BP1119">
        <v>75</v>
      </c>
      <c r="BQ1119">
        <v>54</v>
      </c>
      <c r="BR1119">
        <v>339</v>
      </c>
      <c r="BS1119">
        <v>83</v>
      </c>
      <c r="BT1119">
        <v>1166</v>
      </c>
      <c r="BU1119">
        <v>386</v>
      </c>
      <c r="BV1119">
        <v>295</v>
      </c>
      <c r="BW1119">
        <v>2</v>
      </c>
      <c r="BX1119">
        <v>60</v>
      </c>
    </row>
    <row r="1120" spans="1:76" x14ac:dyDescent="0.25">
      <c r="A1120">
        <v>112</v>
      </c>
      <c r="B1120" t="s">
        <v>602</v>
      </c>
      <c r="C1120">
        <v>2015</v>
      </c>
      <c r="D1120" t="s">
        <v>591</v>
      </c>
      <c r="E1120">
        <v>1</v>
      </c>
      <c r="F1120">
        <v>1</v>
      </c>
      <c r="G1120">
        <v>12394</v>
      </c>
      <c r="H1120">
        <v>0.90473757208555372</v>
      </c>
      <c r="I1120">
        <v>6906</v>
      </c>
      <c r="J1120">
        <v>1</v>
      </c>
      <c r="K1120">
        <v>205</v>
      </c>
      <c r="L1120">
        <v>1.4964595955909191E-2</v>
      </c>
      <c r="M1120">
        <v>1</v>
      </c>
      <c r="N1120">
        <v>2</v>
      </c>
      <c r="O1120">
        <v>1967</v>
      </c>
      <c r="P1120">
        <v>0.14358712314767502</v>
      </c>
      <c r="Q1120">
        <v>37</v>
      </c>
      <c r="R1120">
        <v>40787</v>
      </c>
      <c r="S1120">
        <v>5000</v>
      </c>
      <c r="T1120">
        <v>42</v>
      </c>
      <c r="U1120">
        <v>1</v>
      </c>
      <c r="V1120">
        <v>49</v>
      </c>
      <c r="W1120">
        <v>337</v>
      </c>
      <c r="X1120">
        <v>747</v>
      </c>
      <c r="Y1120">
        <v>1</v>
      </c>
      <c r="Z1120">
        <v>1</v>
      </c>
      <c r="AA1120" t="s">
        <v>831</v>
      </c>
      <c r="AB1120">
        <v>78812</v>
      </c>
      <c r="AC1120">
        <v>0</v>
      </c>
      <c r="AD1120" t="s">
        <v>726</v>
      </c>
      <c r="AE1120">
        <v>0</v>
      </c>
      <c r="AF1120">
        <v>0</v>
      </c>
      <c r="AG1120">
        <v>768.99599999999998</v>
      </c>
      <c r="AH1120">
        <v>5857.7550000000001</v>
      </c>
      <c r="AI1120">
        <v>9973.384</v>
      </c>
      <c r="AJ1120" t="s">
        <v>726</v>
      </c>
      <c r="AK1120" t="s">
        <v>726</v>
      </c>
      <c r="AL1120" t="s">
        <v>726</v>
      </c>
      <c r="AM1120" t="s">
        <v>726</v>
      </c>
      <c r="AN1120" t="s">
        <v>726</v>
      </c>
      <c r="AO1120" t="s">
        <v>726</v>
      </c>
      <c r="AP1120" t="s">
        <v>726</v>
      </c>
      <c r="AQ1120" t="s">
        <v>726</v>
      </c>
      <c r="AR1120" t="s">
        <v>726</v>
      </c>
      <c r="AS1120" t="s">
        <v>726</v>
      </c>
      <c r="AT1120" t="s">
        <v>726</v>
      </c>
      <c r="AU1120">
        <v>2011</v>
      </c>
      <c r="AV1120">
        <v>1</v>
      </c>
      <c r="AW1120">
        <v>2</v>
      </c>
      <c r="AX1120">
        <v>2010</v>
      </c>
      <c r="AY1120">
        <v>2</v>
      </c>
      <c r="AZ1120">
        <v>9999</v>
      </c>
      <c r="BA1120">
        <v>2</v>
      </c>
      <c r="BB1120">
        <v>2011</v>
      </c>
      <c r="BC1120">
        <v>2</v>
      </c>
      <c r="BD1120">
        <v>2010</v>
      </c>
      <c r="BE1120">
        <v>2010</v>
      </c>
      <c r="BF1120">
        <v>1</v>
      </c>
      <c r="BG1120">
        <v>1</v>
      </c>
      <c r="BH1120">
        <v>0</v>
      </c>
      <c r="BI1120">
        <v>1</v>
      </c>
      <c r="BO1120">
        <v>383</v>
      </c>
      <c r="BP1120">
        <v>133</v>
      </c>
      <c r="BQ1120">
        <v>3087</v>
      </c>
      <c r="BR1120">
        <v>185</v>
      </c>
      <c r="BS1120">
        <v>43</v>
      </c>
      <c r="BT1120">
        <v>946</v>
      </c>
      <c r="BU1120">
        <v>99</v>
      </c>
      <c r="BV1120">
        <v>152</v>
      </c>
      <c r="BW1120">
        <v>0</v>
      </c>
      <c r="BX1120">
        <v>296</v>
      </c>
    </row>
    <row r="1121" spans="1:76" x14ac:dyDescent="0.25">
      <c r="A1121">
        <v>112</v>
      </c>
      <c r="B1121" t="s">
        <v>602</v>
      </c>
      <c r="C1121">
        <v>2016</v>
      </c>
      <c r="D1121" t="s">
        <v>591</v>
      </c>
      <c r="E1121">
        <v>1</v>
      </c>
      <c r="F1121">
        <v>1</v>
      </c>
      <c r="G1121">
        <v>12394</v>
      </c>
      <c r="H1121">
        <v>0.90473757208555372</v>
      </c>
      <c r="I1121">
        <v>6906</v>
      </c>
      <c r="J1121">
        <v>1</v>
      </c>
      <c r="K1121">
        <v>205</v>
      </c>
      <c r="L1121">
        <v>1.4964595955909191E-2</v>
      </c>
      <c r="M1121">
        <v>1</v>
      </c>
      <c r="N1121">
        <v>2</v>
      </c>
      <c r="O1121">
        <v>1967</v>
      </c>
      <c r="P1121">
        <v>0.14358712314767502</v>
      </c>
      <c r="Q1121">
        <v>37</v>
      </c>
      <c r="R1121">
        <v>40787</v>
      </c>
      <c r="S1121">
        <v>5000</v>
      </c>
      <c r="T1121">
        <v>42</v>
      </c>
      <c r="U1121">
        <v>1</v>
      </c>
      <c r="V1121">
        <v>49</v>
      </c>
      <c r="W1121">
        <v>337</v>
      </c>
      <c r="X1121">
        <v>747</v>
      </c>
      <c r="Y1121">
        <v>1</v>
      </c>
      <c r="Z1121">
        <v>1</v>
      </c>
      <c r="AA1121" t="s">
        <v>831</v>
      </c>
      <c r="AB1121">
        <v>78812</v>
      </c>
      <c r="AC1121" t="s">
        <v>726</v>
      </c>
      <c r="AD1121" t="s">
        <v>726</v>
      </c>
      <c r="AE1121" t="s">
        <v>726</v>
      </c>
      <c r="AF1121" t="s">
        <v>726</v>
      </c>
      <c r="AG1121" t="s">
        <v>726</v>
      </c>
      <c r="AH1121" t="s">
        <v>726</v>
      </c>
      <c r="AI1121" t="s">
        <v>726</v>
      </c>
      <c r="AJ1121" t="s">
        <v>726</v>
      </c>
      <c r="AK1121" t="s">
        <v>726</v>
      </c>
      <c r="AL1121" t="s">
        <v>726</v>
      </c>
      <c r="AM1121" t="s">
        <v>726</v>
      </c>
      <c r="AN1121" t="s">
        <v>726</v>
      </c>
      <c r="AO1121" t="s">
        <v>726</v>
      </c>
      <c r="AP1121" t="s">
        <v>726</v>
      </c>
      <c r="AQ1121" t="s">
        <v>726</v>
      </c>
      <c r="AR1121" t="s">
        <v>726</v>
      </c>
      <c r="AS1121" t="s">
        <v>726</v>
      </c>
      <c r="AT1121" t="s">
        <v>726</v>
      </c>
      <c r="AU1121">
        <v>2011</v>
      </c>
      <c r="AV1121">
        <v>1</v>
      </c>
      <c r="AW1121">
        <v>2</v>
      </c>
      <c r="AX1121">
        <v>2010</v>
      </c>
      <c r="AY1121">
        <v>2</v>
      </c>
      <c r="AZ1121">
        <v>9999</v>
      </c>
      <c r="BA1121">
        <v>2</v>
      </c>
      <c r="BB1121">
        <v>2011</v>
      </c>
      <c r="BC1121">
        <v>2</v>
      </c>
      <c r="BD1121">
        <v>2010</v>
      </c>
      <c r="BE1121">
        <v>2010</v>
      </c>
      <c r="BF1121">
        <v>1</v>
      </c>
      <c r="BG1121">
        <v>1</v>
      </c>
      <c r="BH1121">
        <v>0</v>
      </c>
      <c r="BI1121">
        <v>1</v>
      </c>
      <c r="BO1121">
        <v>88</v>
      </c>
      <c r="BP1121">
        <v>88</v>
      </c>
      <c r="BQ1121">
        <v>111</v>
      </c>
      <c r="BR1121">
        <v>10</v>
      </c>
      <c r="BS1121">
        <v>2</v>
      </c>
      <c r="BT1121">
        <v>36</v>
      </c>
      <c r="BU1121">
        <v>4</v>
      </c>
      <c r="BV1121">
        <v>7</v>
      </c>
      <c r="BW1121">
        <v>1</v>
      </c>
      <c r="BX1121">
        <v>37</v>
      </c>
    </row>
    <row r="1122" spans="1:76" x14ac:dyDescent="0.25">
      <c r="A1122">
        <v>113</v>
      </c>
      <c r="B1122" t="s">
        <v>157</v>
      </c>
      <c r="C1122">
        <v>2007</v>
      </c>
      <c r="D1122" t="s">
        <v>591</v>
      </c>
      <c r="E1122">
        <v>1</v>
      </c>
      <c r="F1122">
        <v>1</v>
      </c>
      <c r="G1122">
        <v>28462</v>
      </c>
      <c r="H1122">
        <v>5.3041371598956388</v>
      </c>
      <c r="I1122">
        <v>8677</v>
      </c>
      <c r="J1122">
        <v>0</v>
      </c>
      <c r="N1122">
        <v>0</v>
      </c>
      <c r="S1122">
        <v>2844</v>
      </c>
      <c r="T1122">
        <v>325620</v>
      </c>
      <c r="U1122">
        <v>1</v>
      </c>
      <c r="V1122">
        <v>799</v>
      </c>
      <c r="W1122">
        <v>47986</v>
      </c>
      <c r="X1122">
        <v>3861</v>
      </c>
      <c r="Y1122">
        <v>1</v>
      </c>
      <c r="Z1122">
        <v>1</v>
      </c>
      <c r="AA1122" t="s">
        <v>832</v>
      </c>
      <c r="AB1122">
        <v>258771</v>
      </c>
      <c r="AC1122" t="s">
        <v>726</v>
      </c>
      <c r="AD1122">
        <v>5366</v>
      </c>
      <c r="AE1122" t="s">
        <v>726</v>
      </c>
      <c r="AF1122" t="s">
        <v>726</v>
      </c>
      <c r="AG1122">
        <v>1737.4</v>
      </c>
      <c r="AH1122">
        <v>10112</v>
      </c>
      <c r="AI1122">
        <v>13791.8</v>
      </c>
      <c r="AJ1122" t="s">
        <v>726</v>
      </c>
      <c r="AK1122" t="s">
        <v>726</v>
      </c>
      <c r="AL1122" t="s">
        <v>726</v>
      </c>
      <c r="AM1122" t="s">
        <v>726</v>
      </c>
      <c r="AN1122" t="s">
        <v>726</v>
      </c>
      <c r="AO1122" t="s">
        <v>726</v>
      </c>
      <c r="AP1122" t="s">
        <v>726</v>
      </c>
      <c r="AQ1122" t="s">
        <v>726</v>
      </c>
      <c r="AR1122" t="s">
        <v>726</v>
      </c>
      <c r="AS1122" t="s">
        <v>726</v>
      </c>
      <c r="AT1122" t="s">
        <v>726</v>
      </c>
      <c r="AU1122">
        <v>2009</v>
      </c>
      <c r="AV1122">
        <v>0</v>
      </c>
      <c r="AW1122">
        <v>1</v>
      </c>
      <c r="AX1122">
        <v>9999</v>
      </c>
      <c r="AY1122">
        <v>1</v>
      </c>
      <c r="AZ1122">
        <v>9999</v>
      </c>
      <c r="BA1122">
        <v>1</v>
      </c>
      <c r="BB1122">
        <v>2009</v>
      </c>
      <c r="BC1122">
        <v>2</v>
      </c>
      <c r="BD1122">
        <v>9999</v>
      </c>
      <c r="BE1122">
        <v>2009</v>
      </c>
      <c r="BF1122">
        <v>0</v>
      </c>
      <c r="BG1122">
        <v>0</v>
      </c>
      <c r="BH1122">
        <v>0</v>
      </c>
      <c r="BI1122">
        <v>0</v>
      </c>
      <c r="BO1122">
        <v>0</v>
      </c>
      <c r="BP1122">
        <v>0</v>
      </c>
      <c r="BQ1122">
        <v>0</v>
      </c>
      <c r="BR1122">
        <v>0</v>
      </c>
      <c r="BS1122">
        <v>0</v>
      </c>
      <c r="BT1122">
        <v>0</v>
      </c>
      <c r="BU1122">
        <v>0</v>
      </c>
      <c r="BV1122">
        <v>0</v>
      </c>
      <c r="BW1122">
        <v>0</v>
      </c>
      <c r="BX1122">
        <v>0</v>
      </c>
    </row>
    <row r="1123" spans="1:76" x14ac:dyDescent="0.25">
      <c r="A1123">
        <v>113</v>
      </c>
      <c r="B1123" t="s">
        <v>157</v>
      </c>
      <c r="C1123">
        <v>2008</v>
      </c>
      <c r="D1123" t="s">
        <v>591</v>
      </c>
      <c r="E1123">
        <v>1</v>
      </c>
      <c r="F1123">
        <v>1</v>
      </c>
      <c r="G1123">
        <v>28462</v>
      </c>
      <c r="H1123">
        <v>5.3041371598956388</v>
      </c>
      <c r="I1123">
        <v>8677</v>
      </c>
      <c r="J1123">
        <v>0</v>
      </c>
      <c r="N1123">
        <v>0</v>
      </c>
      <c r="S1123">
        <v>2844</v>
      </c>
      <c r="T1123">
        <v>325620</v>
      </c>
      <c r="U1123">
        <v>1</v>
      </c>
      <c r="V1123">
        <v>799</v>
      </c>
      <c r="W1123">
        <v>47986</v>
      </c>
      <c r="X1123">
        <v>3861</v>
      </c>
      <c r="Y1123">
        <v>1</v>
      </c>
      <c r="Z1123">
        <v>1</v>
      </c>
      <c r="AA1123" t="s">
        <v>832</v>
      </c>
      <c r="AB1123">
        <v>258771</v>
      </c>
      <c r="AC1123">
        <v>0</v>
      </c>
      <c r="AD1123">
        <v>5366</v>
      </c>
      <c r="AE1123">
        <v>6.81</v>
      </c>
      <c r="AF1123">
        <v>3.4049999999999998</v>
      </c>
      <c r="AG1123">
        <v>1957.2</v>
      </c>
      <c r="AH1123">
        <v>9979.2999999999993</v>
      </c>
      <c r="AI1123">
        <v>15329.9</v>
      </c>
      <c r="AJ1123" t="s">
        <v>726</v>
      </c>
      <c r="AK1123" t="s">
        <v>726</v>
      </c>
      <c r="AL1123" t="s">
        <v>726</v>
      </c>
      <c r="AM1123" t="s">
        <v>726</v>
      </c>
      <c r="AN1123" t="s">
        <v>726</v>
      </c>
      <c r="AO1123" t="s">
        <v>726</v>
      </c>
      <c r="AP1123" t="s">
        <v>726</v>
      </c>
      <c r="AQ1123" t="s">
        <v>726</v>
      </c>
      <c r="AR1123" t="s">
        <v>726</v>
      </c>
      <c r="AS1123" t="s">
        <v>726</v>
      </c>
      <c r="AT1123" t="s">
        <v>726</v>
      </c>
      <c r="AU1123">
        <v>2009</v>
      </c>
      <c r="AV1123">
        <v>0</v>
      </c>
      <c r="AW1123">
        <v>1</v>
      </c>
      <c r="AX1123">
        <v>9999</v>
      </c>
      <c r="AY1123">
        <v>1</v>
      </c>
      <c r="AZ1123">
        <v>9999</v>
      </c>
      <c r="BA1123">
        <v>1</v>
      </c>
      <c r="BB1123">
        <v>2009</v>
      </c>
      <c r="BC1123">
        <v>2</v>
      </c>
      <c r="BD1123">
        <v>9999</v>
      </c>
      <c r="BE1123">
        <v>2009</v>
      </c>
      <c r="BF1123">
        <v>0</v>
      </c>
      <c r="BG1123">
        <v>0</v>
      </c>
      <c r="BH1123">
        <v>0</v>
      </c>
      <c r="BI1123">
        <v>0</v>
      </c>
      <c r="BO1123">
        <v>0</v>
      </c>
      <c r="BP1123">
        <v>0</v>
      </c>
      <c r="BQ1123">
        <v>0</v>
      </c>
      <c r="BR1123">
        <v>0</v>
      </c>
      <c r="BS1123">
        <v>0</v>
      </c>
      <c r="BT1123">
        <v>0</v>
      </c>
      <c r="BU1123">
        <v>0</v>
      </c>
      <c r="BV1123">
        <v>0</v>
      </c>
      <c r="BW1123">
        <v>0</v>
      </c>
      <c r="BX1123">
        <v>0</v>
      </c>
    </row>
    <row r="1124" spans="1:76" x14ac:dyDescent="0.25">
      <c r="A1124">
        <v>113</v>
      </c>
      <c r="B1124" t="s">
        <v>157</v>
      </c>
      <c r="C1124">
        <v>2009</v>
      </c>
      <c r="D1124" t="s">
        <v>591</v>
      </c>
      <c r="E1124">
        <v>1</v>
      </c>
      <c r="F1124">
        <v>1</v>
      </c>
      <c r="G1124">
        <v>28462</v>
      </c>
      <c r="H1124">
        <v>5.3041371598956388</v>
      </c>
      <c r="I1124">
        <v>8677</v>
      </c>
      <c r="J1124">
        <v>0</v>
      </c>
      <c r="N1124">
        <v>0</v>
      </c>
      <c r="S1124">
        <v>2844</v>
      </c>
      <c r="T1124">
        <v>325620</v>
      </c>
      <c r="U1124">
        <v>1</v>
      </c>
      <c r="V1124">
        <v>799</v>
      </c>
      <c r="W1124">
        <v>47986</v>
      </c>
      <c r="X1124">
        <v>3861</v>
      </c>
      <c r="Y1124">
        <v>1</v>
      </c>
      <c r="Z1124">
        <v>1</v>
      </c>
      <c r="AA1124" t="s">
        <v>832</v>
      </c>
      <c r="AB1124">
        <v>258771</v>
      </c>
      <c r="AC1124">
        <v>0</v>
      </c>
      <c r="AD1124">
        <v>5366</v>
      </c>
      <c r="AE1124">
        <v>6.76</v>
      </c>
      <c r="AF1124">
        <v>3.38</v>
      </c>
      <c r="AG1124">
        <v>2291</v>
      </c>
      <c r="AH1124">
        <v>11134</v>
      </c>
      <c r="AI1124">
        <v>15327</v>
      </c>
      <c r="AJ1124">
        <v>117</v>
      </c>
      <c r="AK1124" t="s">
        <v>726</v>
      </c>
      <c r="AL1124" t="s">
        <v>726</v>
      </c>
      <c r="AM1124" t="s">
        <v>726</v>
      </c>
      <c r="AN1124">
        <v>47503</v>
      </c>
      <c r="AO1124">
        <v>4</v>
      </c>
      <c r="AP1124" t="s">
        <v>726</v>
      </c>
      <c r="AQ1124" t="s">
        <v>726</v>
      </c>
      <c r="AR1124" t="s">
        <v>726</v>
      </c>
      <c r="AS1124" t="s">
        <v>726</v>
      </c>
      <c r="AT1124" t="s">
        <v>726</v>
      </c>
      <c r="AU1124">
        <v>2009</v>
      </c>
      <c r="AV1124">
        <v>0</v>
      </c>
      <c r="AW1124">
        <v>1</v>
      </c>
      <c r="AX1124">
        <v>9999</v>
      </c>
      <c r="AY1124">
        <v>1</v>
      </c>
      <c r="AZ1124">
        <v>9999</v>
      </c>
      <c r="BA1124">
        <v>1</v>
      </c>
      <c r="BB1124">
        <v>2009</v>
      </c>
      <c r="BC1124">
        <v>2</v>
      </c>
      <c r="BD1124">
        <v>9999</v>
      </c>
      <c r="BE1124">
        <v>2009</v>
      </c>
      <c r="BF1124">
        <v>0</v>
      </c>
      <c r="BG1124">
        <v>0</v>
      </c>
      <c r="BH1124">
        <v>0</v>
      </c>
      <c r="BI1124">
        <v>0</v>
      </c>
      <c r="BO1124">
        <v>0</v>
      </c>
      <c r="BP1124">
        <v>0</v>
      </c>
      <c r="BQ1124">
        <v>0</v>
      </c>
      <c r="BR1124">
        <v>0</v>
      </c>
      <c r="BS1124">
        <v>0</v>
      </c>
      <c r="BT1124">
        <v>0</v>
      </c>
      <c r="BU1124">
        <v>0</v>
      </c>
      <c r="BV1124">
        <v>0</v>
      </c>
      <c r="BW1124">
        <v>0</v>
      </c>
      <c r="BX1124">
        <v>0</v>
      </c>
    </row>
    <row r="1125" spans="1:76" x14ac:dyDescent="0.25">
      <c r="A1125">
        <v>113</v>
      </c>
      <c r="B1125" t="s">
        <v>157</v>
      </c>
      <c r="C1125">
        <v>2010</v>
      </c>
      <c r="D1125" t="s">
        <v>591</v>
      </c>
      <c r="E1125">
        <v>1</v>
      </c>
      <c r="F1125">
        <v>1</v>
      </c>
      <c r="G1125">
        <v>28462</v>
      </c>
      <c r="H1125">
        <v>5.3041371598956388</v>
      </c>
      <c r="I1125">
        <v>8677</v>
      </c>
      <c r="J1125">
        <v>0</v>
      </c>
      <c r="N1125">
        <v>0</v>
      </c>
      <c r="S1125">
        <v>2844</v>
      </c>
      <c r="T1125">
        <v>325620</v>
      </c>
      <c r="U1125">
        <v>1</v>
      </c>
      <c r="V1125">
        <v>799</v>
      </c>
      <c r="W1125">
        <v>47986</v>
      </c>
      <c r="X1125">
        <v>3861</v>
      </c>
      <c r="Y1125">
        <v>1</v>
      </c>
      <c r="Z1125">
        <v>1</v>
      </c>
      <c r="AA1125" t="s">
        <v>832</v>
      </c>
      <c r="AB1125">
        <v>258771</v>
      </c>
      <c r="AC1125">
        <v>0.1</v>
      </c>
      <c r="AD1125">
        <v>5366</v>
      </c>
      <c r="AE1125">
        <v>7.15</v>
      </c>
      <c r="AF1125">
        <v>3.625</v>
      </c>
      <c r="AG1125">
        <v>2203</v>
      </c>
      <c r="AH1125">
        <v>11172</v>
      </c>
      <c r="AI1125">
        <v>15564</v>
      </c>
      <c r="AJ1125" t="s">
        <v>726</v>
      </c>
      <c r="AK1125" t="s">
        <v>726</v>
      </c>
      <c r="AL1125">
        <v>40</v>
      </c>
      <c r="AM1125" t="s">
        <v>726</v>
      </c>
      <c r="AN1125" t="s">
        <v>726</v>
      </c>
      <c r="AO1125" t="s">
        <v>726</v>
      </c>
      <c r="AP1125" t="s">
        <v>726</v>
      </c>
      <c r="AQ1125" t="s">
        <v>726</v>
      </c>
      <c r="AR1125" t="s">
        <v>726</v>
      </c>
      <c r="AS1125" t="s">
        <v>726</v>
      </c>
      <c r="AT1125" t="s">
        <v>726</v>
      </c>
      <c r="AU1125">
        <v>2009</v>
      </c>
      <c r="AV1125">
        <v>0</v>
      </c>
      <c r="AW1125">
        <v>1</v>
      </c>
      <c r="AX1125">
        <v>9999</v>
      </c>
      <c r="AY1125">
        <v>1</v>
      </c>
      <c r="AZ1125">
        <v>9999</v>
      </c>
      <c r="BA1125">
        <v>1</v>
      </c>
      <c r="BB1125">
        <v>2009</v>
      </c>
      <c r="BC1125">
        <v>2</v>
      </c>
      <c r="BD1125">
        <v>9999</v>
      </c>
      <c r="BE1125">
        <v>2009</v>
      </c>
      <c r="BF1125">
        <v>0</v>
      </c>
      <c r="BG1125">
        <v>0</v>
      </c>
      <c r="BH1125">
        <v>0</v>
      </c>
      <c r="BI1125">
        <v>0</v>
      </c>
      <c r="BO1125">
        <v>0</v>
      </c>
      <c r="BP1125">
        <v>0</v>
      </c>
      <c r="BQ1125">
        <v>0</v>
      </c>
      <c r="BR1125">
        <v>0</v>
      </c>
      <c r="BS1125">
        <v>0</v>
      </c>
      <c r="BT1125">
        <v>0</v>
      </c>
      <c r="BU1125">
        <v>0</v>
      </c>
      <c r="BV1125">
        <v>0</v>
      </c>
      <c r="BW1125">
        <v>0</v>
      </c>
      <c r="BX1125">
        <v>0</v>
      </c>
    </row>
    <row r="1126" spans="1:76" x14ac:dyDescent="0.25">
      <c r="A1126">
        <v>113</v>
      </c>
      <c r="B1126" t="s">
        <v>157</v>
      </c>
      <c r="C1126">
        <v>2011</v>
      </c>
      <c r="D1126" t="s">
        <v>591</v>
      </c>
      <c r="E1126">
        <v>1</v>
      </c>
      <c r="F1126">
        <v>1</v>
      </c>
      <c r="G1126">
        <v>28462</v>
      </c>
      <c r="H1126">
        <v>5.3041371598956388</v>
      </c>
      <c r="I1126">
        <v>8677</v>
      </c>
      <c r="J1126">
        <v>0</v>
      </c>
      <c r="N1126">
        <v>0</v>
      </c>
      <c r="S1126">
        <v>2844</v>
      </c>
      <c r="T1126">
        <v>325620</v>
      </c>
      <c r="U1126">
        <v>1</v>
      </c>
      <c r="V1126">
        <v>799</v>
      </c>
      <c r="W1126">
        <v>47986</v>
      </c>
      <c r="X1126">
        <v>3861</v>
      </c>
      <c r="Y1126">
        <v>1</v>
      </c>
      <c r="Z1126">
        <v>1</v>
      </c>
      <c r="AA1126" t="s">
        <v>832</v>
      </c>
      <c r="AB1126">
        <v>258771</v>
      </c>
      <c r="AC1126">
        <v>0</v>
      </c>
      <c r="AD1126">
        <v>5366</v>
      </c>
      <c r="AE1126">
        <v>7.1</v>
      </c>
      <c r="AF1126">
        <v>3.55</v>
      </c>
      <c r="AG1126">
        <v>2431</v>
      </c>
      <c r="AH1126">
        <v>12724</v>
      </c>
      <c r="AI1126">
        <v>16734</v>
      </c>
      <c r="AJ1126" t="s">
        <v>726</v>
      </c>
      <c r="AK1126">
        <v>2</v>
      </c>
      <c r="AL1126" t="s">
        <v>726</v>
      </c>
      <c r="AM1126" t="s">
        <v>726</v>
      </c>
      <c r="AN1126" t="s">
        <v>726</v>
      </c>
      <c r="AO1126" t="s">
        <v>726</v>
      </c>
      <c r="AP1126" t="s">
        <v>726</v>
      </c>
      <c r="AQ1126" t="s">
        <v>726</v>
      </c>
      <c r="AR1126" t="s">
        <v>726</v>
      </c>
      <c r="AS1126" t="s">
        <v>726</v>
      </c>
      <c r="AT1126" t="s">
        <v>726</v>
      </c>
      <c r="AU1126">
        <v>2009</v>
      </c>
      <c r="AV1126">
        <v>0</v>
      </c>
      <c r="AW1126">
        <v>1</v>
      </c>
      <c r="AX1126">
        <v>9999</v>
      </c>
      <c r="AY1126">
        <v>1</v>
      </c>
      <c r="AZ1126">
        <v>9999</v>
      </c>
      <c r="BA1126">
        <v>1</v>
      </c>
      <c r="BB1126">
        <v>2009</v>
      </c>
      <c r="BC1126">
        <v>2</v>
      </c>
      <c r="BD1126">
        <v>9999</v>
      </c>
      <c r="BE1126">
        <v>2009</v>
      </c>
      <c r="BF1126">
        <v>0</v>
      </c>
      <c r="BG1126">
        <v>0</v>
      </c>
      <c r="BH1126">
        <v>0</v>
      </c>
      <c r="BI1126">
        <v>0</v>
      </c>
      <c r="BO1126">
        <v>0</v>
      </c>
      <c r="BP1126">
        <v>0</v>
      </c>
      <c r="BQ1126">
        <v>0</v>
      </c>
      <c r="BR1126">
        <v>0</v>
      </c>
      <c r="BS1126">
        <v>0</v>
      </c>
      <c r="BT1126">
        <v>0</v>
      </c>
      <c r="BU1126">
        <v>0</v>
      </c>
      <c r="BV1126">
        <v>0</v>
      </c>
      <c r="BW1126">
        <v>0</v>
      </c>
      <c r="BX1126">
        <v>0</v>
      </c>
    </row>
    <row r="1127" spans="1:76" x14ac:dyDescent="0.25">
      <c r="A1127">
        <v>113</v>
      </c>
      <c r="B1127" t="s">
        <v>157</v>
      </c>
      <c r="C1127">
        <v>2012</v>
      </c>
      <c r="D1127" t="s">
        <v>591</v>
      </c>
      <c r="E1127">
        <v>1</v>
      </c>
      <c r="F1127">
        <v>1</v>
      </c>
      <c r="G1127">
        <v>28462</v>
      </c>
      <c r="H1127">
        <v>5.3041371598956388</v>
      </c>
      <c r="I1127">
        <v>8677</v>
      </c>
      <c r="J1127">
        <v>0</v>
      </c>
      <c r="N1127">
        <v>0</v>
      </c>
      <c r="S1127">
        <v>2844</v>
      </c>
      <c r="T1127">
        <v>325620</v>
      </c>
      <c r="U1127">
        <v>1</v>
      </c>
      <c r="V1127">
        <v>799</v>
      </c>
      <c r="W1127">
        <v>47986</v>
      </c>
      <c r="X1127">
        <v>3861</v>
      </c>
      <c r="Y1127">
        <v>1</v>
      </c>
      <c r="Z1127">
        <v>1</v>
      </c>
      <c r="AA1127" t="s">
        <v>832</v>
      </c>
      <c r="AB1127">
        <v>258771</v>
      </c>
      <c r="AC1127">
        <v>0</v>
      </c>
      <c r="AD1127" t="s">
        <v>726</v>
      </c>
      <c r="AE1127">
        <v>7.51</v>
      </c>
      <c r="AF1127">
        <v>3.7549999999999999</v>
      </c>
      <c r="AG1127">
        <v>2472</v>
      </c>
      <c r="AH1127">
        <v>13394</v>
      </c>
      <c r="AI1127">
        <v>17085</v>
      </c>
      <c r="AJ1127" t="s">
        <v>726</v>
      </c>
      <c r="AK1127" t="s">
        <v>726</v>
      </c>
      <c r="AL1127" t="s">
        <v>726</v>
      </c>
      <c r="AM1127" t="s">
        <v>726</v>
      </c>
      <c r="AN1127" t="s">
        <v>726</v>
      </c>
      <c r="AO1127" t="s">
        <v>726</v>
      </c>
      <c r="AP1127" t="s">
        <v>726</v>
      </c>
      <c r="AQ1127" t="s">
        <v>726</v>
      </c>
      <c r="AR1127" t="s">
        <v>726</v>
      </c>
      <c r="AS1127" t="s">
        <v>726</v>
      </c>
      <c r="AT1127" t="s">
        <v>726</v>
      </c>
      <c r="AU1127">
        <v>2009</v>
      </c>
      <c r="AV1127">
        <v>0</v>
      </c>
      <c r="AW1127">
        <v>1</v>
      </c>
      <c r="AX1127">
        <v>9999</v>
      </c>
      <c r="AY1127">
        <v>1</v>
      </c>
      <c r="AZ1127">
        <v>9999</v>
      </c>
      <c r="BA1127">
        <v>1</v>
      </c>
      <c r="BB1127">
        <v>2009</v>
      </c>
      <c r="BC1127">
        <v>2</v>
      </c>
      <c r="BD1127">
        <v>9999</v>
      </c>
      <c r="BE1127">
        <v>2009</v>
      </c>
      <c r="BF1127">
        <v>0</v>
      </c>
      <c r="BG1127">
        <v>0</v>
      </c>
      <c r="BH1127">
        <v>0</v>
      </c>
      <c r="BI1127">
        <v>0</v>
      </c>
      <c r="BO1127">
        <v>0</v>
      </c>
      <c r="BP1127">
        <v>0</v>
      </c>
      <c r="BQ1127">
        <v>0</v>
      </c>
      <c r="BR1127">
        <v>0</v>
      </c>
      <c r="BS1127">
        <v>0</v>
      </c>
      <c r="BT1127">
        <v>0</v>
      </c>
      <c r="BU1127">
        <v>0</v>
      </c>
      <c r="BV1127">
        <v>0</v>
      </c>
      <c r="BW1127">
        <v>0</v>
      </c>
      <c r="BX1127">
        <v>0</v>
      </c>
    </row>
    <row r="1128" spans="1:76" x14ac:dyDescent="0.25">
      <c r="A1128">
        <v>113</v>
      </c>
      <c r="B1128" t="s">
        <v>157</v>
      </c>
      <c r="C1128">
        <v>2013</v>
      </c>
      <c r="D1128" t="s">
        <v>591</v>
      </c>
      <c r="E1128">
        <v>1</v>
      </c>
      <c r="F1128">
        <v>1</v>
      </c>
      <c r="G1128">
        <v>28462</v>
      </c>
      <c r="H1128">
        <v>5.3041371598956388</v>
      </c>
      <c r="I1128">
        <v>8677</v>
      </c>
      <c r="J1128">
        <v>0</v>
      </c>
      <c r="N1128">
        <v>0</v>
      </c>
      <c r="S1128">
        <v>2844</v>
      </c>
      <c r="T1128">
        <v>325620</v>
      </c>
      <c r="U1128">
        <v>1</v>
      </c>
      <c r="V1128">
        <v>799</v>
      </c>
      <c r="W1128">
        <v>47986</v>
      </c>
      <c r="X1128">
        <v>3861</v>
      </c>
      <c r="Y1128">
        <v>1</v>
      </c>
      <c r="Z1128">
        <v>1</v>
      </c>
      <c r="AA1128" t="s">
        <v>832</v>
      </c>
      <c r="AB1128">
        <v>258771</v>
      </c>
      <c r="AC1128">
        <v>0</v>
      </c>
      <c r="AD1128" t="s">
        <v>726</v>
      </c>
      <c r="AE1128">
        <v>0</v>
      </c>
      <c r="AF1128">
        <v>0</v>
      </c>
      <c r="AG1128">
        <v>2241</v>
      </c>
      <c r="AH1128">
        <v>13876</v>
      </c>
      <c r="AI1128">
        <v>17420</v>
      </c>
      <c r="AJ1128" t="s">
        <v>726</v>
      </c>
      <c r="AK1128" t="s">
        <v>726</v>
      </c>
      <c r="AL1128" t="s">
        <v>726</v>
      </c>
      <c r="AM1128" t="s">
        <v>726</v>
      </c>
      <c r="AN1128" t="s">
        <v>726</v>
      </c>
      <c r="AO1128" t="s">
        <v>726</v>
      </c>
      <c r="AP1128" t="s">
        <v>726</v>
      </c>
      <c r="AQ1128" t="s">
        <v>726</v>
      </c>
      <c r="AR1128" t="s">
        <v>726</v>
      </c>
      <c r="AS1128" t="s">
        <v>726</v>
      </c>
      <c r="AT1128" t="s">
        <v>726</v>
      </c>
      <c r="AU1128">
        <v>2009</v>
      </c>
      <c r="AV1128">
        <v>0</v>
      </c>
      <c r="AW1128">
        <v>1</v>
      </c>
      <c r="AX1128">
        <v>9999</v>
      </c>
      <c r="AY1128">
        <v>1</v>
      </c>
      <c r="AZ1128">
        <v>9999</v>
      </c>
      <c r="BA1128">
        <v>1</v>
      </c>
      <c r="BB1128">
        <v>2009</v>
      </c>
      <c r="BC1128">
        <v>2</v>
      </c>
      <c r="BD1128">
        <v>9999</v>
      </c>
      <c r="BE1128">
        <v>2009</v>
      </c>
      <c r="BF1128">
        <v>0</v>
      </c>
      <c r="BG1128">
        <v>0</v>
      </c>
      <c r="BH1128">
        <v>0</v>
      </c>
      <c r="BI1128">
        <v>0</v>
      </c>
      <c r="BO1128">
        <v>0</v>
      </c>
      <c r="BP1128">
        <v>0</v>
      </c>
      <c r="BQ1128">
        <v>0</v>
      </c>
      <c r="BR1128">
        <v>0</v>
      </c>
      <c r="BS1128">
        <v>0</v>
      </c>
      <c r="BT1128">
        <v>0</v>
      </c>
      <c r="BU1128">
        <v>0</v>
      </c>
      <c r="BV1128">
        <v>0</v>
      </c>
      <c r="BW1128">
        <v>0</v>
      </c>
      <c r="BX1128">
        <v>0</v>
      </c>
    </row>
    <row r="1129" spans="1:76" x14ac:dyDescent="0.25">
      <c r="A1129">
        <v>113</v>
      </c>
      <c r="B1129" t="s">
        <v>157</v>
      </c>
      <c r="C1129">
        <v>2014</v>
      </c>
      <c r="D1129" t="s">
        <v>591</v>
      </c>
      <c r="E1129">
        <v>1</v>
      </c>
      <c r="F1129">
        <v>1</v>
      </c>
      <c r="G1129">
        <v>28462</v>
      </c>
      <c r="H1129">
        <v>5.3041371598956388</v>
      </c>
      <c r="I1129">
        <v>8677</v>
      </c>
      <c r="J1129">
        <v>0</v>
      </c>
      <c r="N1129">
        <v>0</v>
      </c>
      <c r="S1129">
        <v>2844</v>
      </c>
      <c r="T1129">
        <v>325620</v>
      </c>
      <c r="U1129">
        <v>1</v>
      </c>
      <c r="V1129">
        <v>799</v>
      </c>
      <c r="W1129">
        <v>47986</v>
      </c>
      <c r="X1129">
        <v>3861</v>
      </c>
      <c r="Y1129">
        <v>1</v>
      </c>
      <c r="Z1129">
        <v>1</v>
      </c>
      <c r="AA1129" t="s">
        <v>832</v>
      </c>
      <c r="AB1129">
        <v>258771</v>
      </c>
      <c r="AC1129">
        <v>0</v>
      </c>
      <c r="AD1129" t="s">
        <v>726</v>
      </c>
      <c r="AE1129">
        <v>0</v>
      </c>
      <c r="AF1129">
        <v>0</v>
      </c>
      <c r="AG1129">
        <v>2180</v>
      </c>
      <c r="AH1129">
        <v>13459</v>
      </c>
      <c r="AI1129">
        <v>17277</v>
      </c>
      <c r="AJ1129" t="s">
        <v>726</v>
      </c>
      <c r="AK1129" t="s">
        <v>726</v>
      </c>
      <c r="AL1129" t="s">
        <v>726</v>
      </c>
      <c r="AM1129" t="s">
        <v>726</v>
      </c>
      <c r="AN1129" t="s">
        <v>726</v>
      </c>
      <c r="AO1129" t="s">
        <v>726</v>
      </c>
      <c r="AP1129" t="s">
        <v>726</v>
      </c>
      <c r="AQ1129" t="s">
        <v>726</v>
      </c>
      <c r="AR1129" t="s">
        <v>726</v>
      </c>
      <c r="AS1129" t="s">
        <v>726</v>
      </c>
      <c r="AT1129" t="s">
        <v>726</v>
      </c>
      <c r="AU1129">
        <v>2009</v>
      </c>
      <c r="AV1129">
        <v>0</v>
      </c>
      <c r="AW1129">
        <v>1</v>
      </c>
      <c r="AX1129">
        <v>9999</v>
      </c>
      <c r="AY1129">
        <v>1</v>
      </c>
      <c r="AZ1129">
        <v>9999</v>
      </c>
      <c r="BA1129">
        <v>1</v>
      </c>
      <c r="BB1129">
        <v>2009</v>
      </c>
      <c r="BC1129">
        <v>2</v>
      </c>
      <c r="BD1129">
        <v>9999</v>
      </c>
      <c r="BE1129">
        <v>2009</v>
      </c>
      <c r="BF1129">
        <v>0</v>
      </c>
      <c r="BG1129">
        <v>0</v>
      </c>
      <c r="BH1129">
        <v>0</v>
      </c>
      <c r="BI1129">
        <v>0</v>
      </c>
      <c r="BO1129">
        <v>0</v>
      </c>
      <c r="BP1129">
        <v>0</v>
      </c>
      <c r="BQ1129">
        <v>0</v>
      </c>
      <c r="BR1129">
        <v>0</v>
      </c>
      <c r="BS1129">
        <v>0</v>
      </c>
      <c r="BT1129">
        <v>0</v>
      </c>
      <c r="BU1129">
        <v>0</v>
      </c>
      <c r="BV1129">
        <v>0</v>
      </c>
      <c r="BW1129">
        <v>0</v>
      </c>
      <c r="BX1129">
        <v>0</v>
      </c>
    </row>
    <row r="1130" spans="1:76" x14ac:dyDescent="0.25">
      <c r="A1130">
        <v>113</v>
      </c>
      <c r="B1130" t="s">
        <v>157</v>
      </c>
      <c r="C1130">
        <v>2015</v>
      </c>
      <c r="D1130" t="s">
        <v>591</v>
      </c>
      <c r="E1130">
        <v>1</v>
      </c>
      <c r="F1130">
        <v>1</v>
      </c>
      <c r="G1130">
        <v>28462</v>
      </c>
      <c r="H1130">
        <v>5.3041371598956388</v>
      </c>
      <c r="I1130">
        <v>8677</v>
      </c>
      <c r="J1130">
        <v>0</v>
      </c>
      <c r="N1130">
        <v>0</v>
      </c>
      <c r="S1130">
        <v>2844</v>
      </c>
      <c r="T1130">
        <v>325620</v>
      </c>
      <c r="U1130">
        <v>1</v>
      </c>
      <c r="V1130">
        <v>799</v>
      </c>
      <c r="W1130">
        <v>47986</v>
      </c>
      <c r="X1130">
        <v>3861</v>
      </c>
      <c r="Y1130">
        <v>1</v>
      </c>
      <c r="Z1130">
        <v>1</v>
      </c>
      <c r="AA1130" t="s">
        <v>832</v>
      </c>
      <c r="AB1130">
        <v>258771</v>
      </c>
      <c r="AC1130">
        <v>0</v>
      </c>
      <c r="AD1130" t="s">
        <v>726</v>
      </c>
      <c r="AE1130">
        <v>0</v>
      </c>
      <c r="AF1130">
        <v>0</v>
      </c>
      <c r="AG1130">
        <v>1384</v>
      </c>
      <c r="AH1130">
        <v>11958</v>
      </c>
      <c r="AI1130">
        <v>16034</v>
      </c>
      <c r="AJ1130" t="s">
        <v>726</v>
      </c>
      <c r="AK1130" t="s">
        <v>726</v>
      </c>
      <c r="AL1130" t="s">
        <v>726</v>
      </c>
      <c r="AM1130" t="s">
        <v>726</v>
      </c>
      <c r="AN1130" t="s">
        <v>726</v>
      </c>
      <c r="AO1130" t="s">
        <v>726</v>
      </c>
      <c r="AP1130" t="s">
        <v>726</v>
      </c>
      <c r="AQ1130" t="s">
        <v>726</v>
      </c>
      <c r="AR1130">
        <v>4</v>
      </c>
      <c r="AS1130" t="s">
        <v>726</v>
      </c>
      <c r="AT1130" t="s">
        <v>726</v>
      </c>
      <c r="AU1130">
        <v>2009</v>
      </c>
      <c r="AV1130">
        <v>0</v>
      </c>
      <c r="AW1130">
        <v>1</v>
      </c>
      <c r="AX1130">
        <v>9999</v>
      </c>
      <c r="AY1130">
        <v>1</v>
      </c>
      <c r="AZ1130">
        <v>9999</v>
      </c>
      <c r="BA1130">
        <v>1</v>
      </c>
      <c r="BB1130">
        <v>2009</v>
      </c>
      <c r="BC1130">
        <v>2</v>
      </c>
      <c r="BD1130">
        <v>9999</v>
      </c>
      <c r="BE1130">
        <v>2009</v>
      </c>
      <c r="BF1130">
        <v>0</v>
      </c>
      <c r="BG1130">
        <v>0</v>
      </c>
      <c r="BH1130">
        <v>0</v>
      </c>
      <c r="BI1130">
        <v>0</v>
      </c>
      <c r="BO1130">
        <v>0</v>
      </c>
      <c r="BP1130">
        <v>0</v>
      </c>
      <c r="BQ1130">
        <v>0</v>
      </c>
      <c r="BR1130">
        <v>0</v>
      </c>
      <c r="BS1130">
        <v>0</v>
      </c>
      <c r="BT1130">
        <v>0</v>
      </c>
      <c r="BU1130">
        <v>0</v>
      </c>
      <c r="BV1130">
        <v>0</v>
      </c>
      <c r="BW1130">
        <v>0</v>
      </c>
      <c r="BX1130">
        <v>0</v>
      </c>
    </row>
    <row r="1131" spans="1:76" x14ac:dyDescent="0.25">
      <c r="A1131">
        <v>113</v>
      </c>
      <c r="B1131" t="s">
        <v>157</v>
      </c>
      <c r="C1131">
        <v>2016</v>
      </c>
      <c r="D1131" t="s">
        <v>591</v>
      </c>
      <c r="E1131">
        <v>1</v>
      </c>
      <c r="F1131">
        <v>1</v>
      </c>
      <c r="G1131">
        <v>28462</v>
      </c>
      <c r="H1131">
        <v>5.3041371598956388</v>
      </c>
      <c r="I1131">
        <v>8677</v>
      </c>
      <c r="J1131">
        <v>0</v>
      </c>
      <c r="N1131">
        <v>0</v>
      </c>
      <c r="S1131">
        <v>2844</v>
      </c>
      <c r="T1131">
        <v>325620</v>
      </c>
      <c r="U1131">
        <v>1</v>
      </c>
      <c r="V1131">
        <v>799</v>
      </c>
      <c r="W1131">
        <v>47986</v>
      </c>
      <c r="X1131">
        <v>3861</v>
      </c>
      <c r="Y1131">
        <v>1</v>
      </c>
      <c r="Z1131">
        <v>1</v>
      </c>
      <c r="AA1131" t="s">
        <v>832</v>
      </c>
      <c r="AB1131">
        <v>258771</v>
      </c>
      <c r="AC1131" t="s">
        <v>726</v>
      </c>
      <c r="AD1131" t="s">
        <v>726</v>
      </c>
      <c r="AE1131" t="s">
        <v>726</v>
      </c>
      <c r="AF1131" t="s">
        <v>726</v>
      </c>
      <c r="AG1131" t="s">
        <v>726</v>
      </c>
      <c r="AH1131" t="s">
        <v>726</v>
      </c>
      <c r="AI1131" t="s">
        <v>726</v>
      </c>
      <c r="AJ1131" t="s">
        <v>726</v>
      </c>
      <c r="AK1131" t="s">
        <v>726</v>
      </c>
      <c r="AL1131" t="s">
        <v>726</v>
      </c>
      <c r="AM1131" t="s">
        <v>726</v>
      </c>
      <c r="AN1131" t="s">
        <v>726</v>
      </c>
      <c r="AO1131" t="s">
        <v>726</v>
      </c>
      <c r="AP1131" t="s">
        <v>726</v>
      </c>
      <c r="AQ1131" t="s">
        <v>726</v>
      </c>
      <c r="AR1131" t="s">
        <v>726</v>
      </c>
      <c r="AS1131" t="s">
        <v>726</v>
      </c>
      <c r="AT1131" t="s">
        <v>726</v>
      </c>
      <c r="AU1131">
        <v>2009</v>
      </c>
      <c r="AV1131">
        <v>0</v>
      </c>
      <c r="AW1131">
        <v>1</v>
      </c>
      <c r="AX1131">
        <v>9999</v>
      </c>
      <c r="AY1131">
        <v>1</v>
      </c>
      <c r="AZ1131">
        <v>9999</v>
      </c>
      <c r="BA1131">
        <v>1</v>
      </c>
      <c r="BB1131">
        <v>2009</v>
      </c>
      <c r="BC1131">
        <v>2</v>
      </c>
      <c r="BD1131">
        <v>9999</v>
      </c>
      <c r="BE1131">
        <v>2009</v>
      </c>
      <c r="BF1131">
        <v>0</v>
      </c>
      <c r="BG1131">
        <v>0</v>
      </c>
      <c r="BH1131">
        <v>0</v>
      </c>
      <c r="BI1131">
        <v>0</v>
      </c>
      <c r="BO1131">
        <v>0</v>
      </c>
      <c r="BP1131">
        <v>0</v>
      </c>
      <c r="BQ1131">
        <v>0</v>
      </c>
      <c r="BR1131">
        <v>0</v>
      </c>
      <c r="BS1131">
        <v>0</v>
      </c>
      <c r="BT1131">
        <v>0</v>
      </c>
      <c r="BU1131">
        <v>0</v>
      </c>
      <c r="BV1131">
        <v>0</v>
      </c>
      <c r="BW1131">
        <v>0</v>
      </c>
      <c r="BX1131">
        <v>0</v>
      </c>
    </row>
    <row r="1132" spans="1:76" x14ac:dyDescent="0.25">
      <c r="A1132">
        <v>114</v>
      </c>
      <c r="B1132" t="s">
        <v>158</v>
      </c>
      <c r="C1132">
        <v>2007</v>
      </c>
      <c r="D1132" t="s">
        <v>582</v>
      </c>
      <c r="E1132">
        <v>0</v>
      </c>
      <c r="F1132">
        <v>1</v>
      </c>
      <c r="G1132">
        <v>846</v>
      </c>
      <c r="H1132">
        <v>0.41736556487419835</v>
      </c>
      <c r="I1132">
        <v>597</v>
      </c>
      <c r="J1132">
        <v>0</v>
      </c>
      <c r="N1132">
        <v>0</v>
      </c>
      <c r="U1132">
        <v>0</v>
      </c>
      <c r="V1132" t="s">
        <v>726</v>
      </c>
      <c r="W1132" t="s">
        <v>726</v>
      </c>
      <c r="X1132" t="s">
        <v>726</v>
      </c>
      <c r="Y1132">
        <v>1</v>
      </c>
      <c r="Z1132">
        <v>0</v>
      </c>
      <c r="AA1132" t="s">
        <v>833</v>
      </c>
      <c r="AB1132">
        <v>2835</v>
      </c>
      <c r="AC1132" t="s">
        <v>726</v>
      </c>
      <c r="AD1132">
        <v>2027</v>
      </c>
      <c r="AE1132" t="s">
        <v>726</v>
      </c>
      <c r="AF1132" t="s">
        <v>726</v>
      </c>
      <c r="AG1132" t="s">
        <v>726</v>
      </c>
      <c r="AH1132" t="s">
        <v>726</v>
      </c>
      <c r="AI1132" t="s">
        <v>726</v>
      </c>
      <c r="AJ1132" t="s">
        <v>726</v>
      </c>
      <c r="AK1132" t="s">
        <v>726</v>
      </c>
      <c r="AL1132" t="s">
        <v>726</v>
      </c>
      <c r="AM1132" t="s">
        <v>726</v>
      </c>
      <c r="AN1132" t="s">
        <v>726</v>
      </c>
      <c r="AO1132" t="s">
        <v>726</v>
      </c>
      <c r="AP1132" t="s">
        <v>726</v>
      </c>
      <c r="AQ1132" t="s">
        <v>726</v>
      </c>
      <c r="AR1132" t="s">
        <v>726</v>
      </c>
      <c r="AS1132" t="s">
        <v>726</v>
      </c>
      <c r="AT1132" t="s">
        <v>726</v>
      </c>
      <c r="AU1132">
        <v>9999</v>
      </c>
      <c r="AV1132">
        <v>0</v>
      </c>
      <c r="AW1132">
        <v>0</v>
      </c>
      <c r="AX1132">
        <v>2009</v>
      </c>
      <c r="AY1132">
        <v>1</v>
      </c>
      <c r="AZ1132">
        <v>9999</v>
      </c>
      <c r="BA1132">
        <v>1</v>
      </c>
      <c r="BB1132">
        <v>2015</v>
      </c>
      <c r="BC1132">
        <v>1</v>
      </c>
      <c r="BD1132">
        <v>2009</v>
      </c>
      <c r="BE1132">
        <v>2009</v>
      </c>
      <c r="BF1132">
        <v>0</v>
      </c>
      <c r="BG1132">
        <v>0</v>
      </c>
      <c r="BH1132">
        <v>0</v>
      </c>
      <c r="BI1132">
        <v>0</v>
      </c>
      <c r="BO1132">
        <v>0</v>
      </c>
      <c r="BP1132">
        <v>0</v>
      </c>
      <c r="BQ1132">
        <v>0</v>
      </c>
      <c r="BR1132">
        <v>0</v>
      </c>
      <c r="BS1132">
        <v>0</v>
      </c>
      <c r="BT1132">
        <v>0</v>
      </c>
      <c r="BU1132">
        <v>0</v>
      </c>
      <c r="BV1132">
        <v>0</v>
      </c>
      <c r="BW1132">
        <v>0</v>
      </c>
      <c r="BX1132">
        <v>0</v>
      </c>
    </row>
    <row r="1133" spans="1:76" x14ac:dyDescent="0.25">
      <c r="A1133">
        <v>114</v>
      </c>
      <c r="B1133" t="s">
        <v>158</v>
      </c>
      <c r="C1133">
        <v>2008</v>
      </c>
      <c r="D1133" t="s">
        <v>582</v>
      </c>
      <c r="E1133">
        <v>0</v>
      </c>
      <c r="F1133">
        <v>1</v>
      </c>
      <c r="G1133">
        <v>846</v>
      </c>
      <c r="H1133">
        <v>0.41736556487419835</v>
      </c>
      <c r="I1133">
        <v>597</v>
      </c>
      <c r="J1133">
        <v>0</v>
      </c>
      <c r="N1133">
        <v>0</v>
      </c>
      <c r="U1133">
        <v>0</v>
      </c>
      <c r="V1133" t="s">
        <v>726</v>
      </c>
      <c r="W1133" t="s">
        <v>726</v>
      </c>
      <c r="X1133" t="s">
        <v>726</v>
      </c>
      <c r="Y1133">
        <v>1</v>
      </c>
      <c r="Z1133">
        <v>0</v>
      </c>
      <c r="AA1133" t="s">
        <v>833</v>
      </c>
      <c r="AB1133">
        <v>2835</v>
      </c>
      <c r="AC1133">
        <v>0</v>
      </c>
      <c r="AD1133">
        <v>2027</v>
      </c>
      <c r="AE1133">
        <v>0</v>
      </c>
      <c r="AF1133">
        <v>0</v>
      </c>
      <c r="AG1133" t="s">
        <v>726</v>
      </c>
      <c r="AH1133" t="s">
        <v>726</v>
      </c>
      <c r="AI1133">
        <v>262</v>
      </c>
      <c r="AJ1133" t="s">
        <v>726</v>
      </c>
      <c r="AK1133" t="s">
        <v>726</v>
      </c>
      <c r="AL1133" t="s">
        <v>726</v>
      </c>
      <c r="AM1133" t="s">
        <v>726</v>
      </c>
      <c r="AN1133" t="s">
        <v>726</v>
      </c>
      <c r="AO1133" t="s">
        <v>726</v>
      </c>
      <c r="AP1133" t="s">
        <v>726</v>
      </c>
      <c r="AQ1133" t="s">
        <v>726</v>
      </c>
      <c r="AR1133" t="s">
        <v>726</v>
      </c>
      <c r="AS1133" t="s">
        <v>726</v>
      </c>
      <c r="AT1133" t="s">
        <v>726</v>
      </c>
      <c r="AU1133">
        <v>9999</v>
      </c>
      <c r="AV1133">
        <v>0</v>
      </c>
      <c r="AW1133">
        <v>0</v>
      </c>
      <c r="AX1133">
        <v>2009</v>
      </c>
      <c r="AY1133">
        <v>1</v>
      </c>
      <c r="AZ1133">
        <v>9999</v>
      </c>
      <c r="BA1133">
        <v>1</v>
      </c>
      <c r="BB1133">
        <v>2015</v>
      </c>
      <c r="BC1133">
        <v>1</v>
      </c>
      <c r="BD1133">
        <v>2009</v>
      </c>
      <c r="BE1133">
        <v>2009</v>
      </c>
      <c r="BF1133">
        <v>0</v>
      </c>
      <c r="BG1133">
        <v>0</v>
      </c>
      <c r="BH1133">
        <v>0</v>
      </c>
      <c r="BI1133">
        <v>0</v>
      </c>
      <c r="BO1133">
        <v>0</v>
      </c>
      <c r="BP1133">
        <v>0</v>
      </c>
      <c r="BQ1133">
        <v>0</v>
      </c>
      <c r="BR1133">
        <v>0</v>
      </c>
      <c r="BS1133">
        <v>0</v>
      </c>
      <c r="BT1133">
        <v>0</v>
      </c>
      <c r="BU1133">
        <v>0</v>
      </c>
      <c r="BV1133">
        <v>0</v>
      </c>
      <c r="BW1133">
        <v>0</v>
      </c>
      <c r="BX1133">
        <v>0</v>
      </c>
    </row>
    <row r="1134" spans="1:76" x14ac:dyDescent="0.25">
      <c r="A1134">
        <v>114</v>
      </c>
      <c r="B1134" t="s">
        <v>158</v>
      </c>
      <c r="C1134">
        <v>2009</v>
      </c>
      <c r="D1134" t="s">
        <v>582</v>
      </c>
      <c r="E1134">
        <v>0</v>
      </c>
      <c r="F1134">
        <v>1</v>
      </c>
      <c r="G1134">
        <v>846</v>
      </c>
      <c r="H1134">
        <v>0.41736556487419835</v>
      </c>
      <c r="I1134">
        <v>597</v>
      </c>
      <c r="J1134">
        <v>0</v>
      </c>
      <c r="N1134">
        <v>0</v>
      </c>
      <c r="U1134">
        <v>0</v>
      </c>
      <c r="V1134" t="s">
        <v>726</v>
      </c>
      <c r="W1134" t="s">
        <v>726</v>
      </c>
      <c r="X1134" t="s">
        <v>726</v>
      </c>
      <c r="Y1134">
        <v>1</v>
      </c>
      <c r="Z1134">
        <v>0</v>
      </c>
      <c r="AA1134" t="s">
        <v>833</v>
      </c>
      <c r="AB1134">
        <v>2835</v>
      </c>
      <c r="AC1134">
        <v>0</v>
      </c>
      <c r="AD1134">
        <v>2027</v>
      </c>
      <c r="AE1134">
        <v>0</v>
      </c>
      <c r="AF1134">
        <v>0</v>
      </c>
      <c r="AG1134" t="s">
        <v>726</v>
      </c>
      <c r="AH1134" t="s">
        <v>726</v>
      </c>
      <c r="AI1134" t="s">
        <v>726</v>
      </c>
      <c r="AJ1134">
        <v>39</v>
      </c>
      <c r="AK1134" t="s">
        <v>726</v>
      </c>
      <c r="AL1134" t="s">
        <v>726</v>
      </c>
      <c r="AM1134" t="s">
        <v>726</v>
      </c>
      <c r="AN1134">
        <v>18579</v>
      </c>
      <c r="AO1134">
        <v>5</v>
      </c>
      <c r="AP1134" t="s">
        <v>726</v>
      </c>
      <c r="AQ1134" t="s">
        <v>726</v>
      </c>
      <c r="AR1134" t="s">
        <v>726</v>
      </c>
      <c r="AS1134" t="s">
        <v>726</v>
      </c>
      <c r="AT1134" t="s">
        <v>726</v>
      </c>
      <c r="AU1134">
        <v>9999</v>
      </c>
      <c r="AV1134">
        <v>0</v>
      </c>
      <c r="AW1134">
        <v>0</v>
      </c>
      <c r="AX1134">
        <v>2009</v>
      </c>
      <c r="AY1134">
        <v>1</v>
      </c>
      <c r="AZ1134">
        <v>9999</v>
      </c>
      <c r="BA1134">
        <v>1</v>
      </c>
      <c r="BB1134">
        <v>2015</v>
      </c>
      <c r="BC1134">
        <v>1</v>
      </c>
      <c r="BD1134">
        <v>2009</v>
      </c>
      <c r="BE1134">
        <v>2009</v>
      </c>
      <c r="BF1134">
        <v>0</v>
      </c>
      <c r="BG1134">
        <v>0</v>
      </c>
      <c r="BH1134">
        <v>0</v>
      </c>
      <c r="BI1134">
        <v>0</v>
      </c>
      <c r="BO1134">
        <v>0</v>
      </c>
      <c r="BP1134">
        <v>0</v>
      </c>
      <c r="BQ1134">
        <v>0</v>
      </c>
      <c r="BR1134">
        <v>0</v>
      </c>
      <c r="BS1134">
        <v>0</v>
      </c>
      <c r="BT1134">
        <v>0</v>
      </c>
      <c r="BU1134">
        <v>0</v>
      </c>
      <c r="BV1134">
        <v>0</v>
      </c>
      <c r="BW1134">
        <v>0</v>
      </c>
      <c r="BX1134">
        <v>0</v>
      </c>
    </row>
    <row r="1135" spans="1:76" x14ac:dyDescent="0.25">
      <c r="A1135">
        <v>114</v>
      </c>
      <c r="B1135" t="s">
        <v>158</v>
      </c>
      <c r="C1135">
        <v>2010</v>
      </c>
      <c r="D1135" t="s">
        <v>582</v>
      </c>
      <c r="E1135">
        <v>0</v>
      </c>
      <c r="F1135">
        <v>1</v>
      </c>
      <c r="G1135">
        <v>846</v>
      </c>
      <c r="H1135">
        <v>0.41736556487419835</v>
      </c>
      <c r="I1135">
        <v>597</v>
      </c>
      <c r="J1135">
        <v>0</v>
      </c>
      <c r="N1135">
        <v>0</v>
      </c>
      <c r="U1135">
        <v>0</v>
      </c>
      <c r="V1135" t="s">
        <v>726</v>
      </c>
      <c r="W1135" t="s">
        <v>726</v>
      </c>
      <c r="X1135" t="s">
        <v>726</v>
      </c>
      <c r="Y1135">
        <v>1</v>
      </c>
      <c r="Z1135">
        <v>0</v>
      </c>
      <c r="AA1135" t="s">
        <v>833</v>
      </c>
      <c r="AB1135">
        <v>2835</v>
      </c>
      <c r="AC1135">
        <v>0.2</v>
      </c>
      <c r="AD1135">
        <v>2027</v>
      </c>
      <c r="AE1135">
        <v>0</v>
      </c>
      <c r="AF1135">
        <v>0.1</v>
      </c>
      <c r="AG1135" t="s">
        <v>726</v>
      </c>
      <c r="AH1135" t="s">
        <v>726</v>
      </c>
      <c r="AI1135" t="s">
        <v>726</v>
      </c>
      <c r="AJ1135" t="s">
        <v>726</v>
      </c>
      <c r="AK1135" t="s">
        <v>726</v>
      </c>
      <c r="AL1135">
        <v>84</v>
      </c>
      <c r="AM1135" t="s">
        <v>726</v>
      </c>
      <c r="AN1135" t="s">
        <v>726</v>
      </c>
      <c r="AO1135" t="s">
        <v>726</v>
      </c>
      <c r="AP1135" t="s">
        <v>726</v>
      </c>
      <c r="AQ1135" t="s">
        <v>726</v>
      </c>
      <c r="AR1135" t="s">
        <v>726</v>
      </c>
      <c r="AS1135" t="s">
        <v>726</v>
      </c>
      <c r="AT1135" t="s">
        <v>726</v>
      </c>
      <c r="AU1135">
        <v>9999</v>
      </c>
      <c r="AV1135">
        <v>0</v>
      </c>
      <c r="AW1135">
        <v>0</v>
      </c>
      <c r="AX1135">
        <v>2009</v>
      </c>
      <c r="AY1135">
        <v>1</v>
      </c>
      <c r="AZ1135">
        <v>9999</v>
      </c>
      <c r="BA1135">
        <v>1</v>
      </c>
      <c r="BB1135">
        <v>2015</v>
      </c>
      <c r="BC1135">
        <v>1</v>
      </c>
      <c r="BD1135">
        <v>2009</v>
      </c>
      <c r="BE1135">
        <v>2009</v>
      </c>
      <c r="BF1135">
        <v>0</v>
      </c>
      <c r="BG1135">
        <v>0</v>
      </c>
      <c r="BH1135">
        <v>0</v>
      </c>
      <c r="BI1135">
        <v>0</v>
      </c>
      <c r="BO1135">
        <v>0</v>
      </c>
      <c r="BP1135">
        <v>0</v>
      </c>
      <c r="BQ1135">
        <v>0</v>
      </c>
      <c r="BR1135">
        <v>0</v>
      </c>
      <c r="BS1135">
        <v>0</v>
      </c>
      <c r="BT1135">
        <v>0</v>
      </c>
      <c r="BU1135">
        <v>0</v>
      </c>
      <c r="BV1135">
        <v>0</v>
      </c>
      <c r="BW1135">
        <v>0</v>
      </c>
      <c r="BX1135">
        <v>0</v>
      </c>
    </row>
    <row r="1136" spans="1:76" x14ac:dyDescent="0.25">
      <c r="A1136">
        <v>114</v>
      </c>
      <c r="B1136" t="s">
        <v>158</v>
      </c>
      <c r="C1136">
        <v>2011</v>
      </c>
      <c r="D1136" t="s">
        <v>582</v>
      </c>
      <c r="E1136">
        <v>0</v>
      </c>
      <c r="F1136">
        <v>1</v>
      </c>
      <c r="G1136">
        <v>846</v>
      </c>
      <c r="H1136">
        <v>0.41736556487419835</v>
      </c>
      <c r="I1136">
        <v>597</v>
      </c>
      <c r="J1136">
        <v>0</v>
      </c>
      <c r="N1136">
        <v>0</v>
      </c>
      <c r="U1136">
        <v>0</v>
      </c>
      <c r="V1136" t="s">
        <v>726</v>
      </c>
      <c r="W1136" t="s">
        <v>726</v>
      </c>
      <c r="X1136" t="s">
        <v>726</v>
      </c>
      <c r="Y1136">
        <v>1</v>
      </c>
      <c r="Z1136">
        <v>0</v>
      </c>
      <c r="AA1136" t="s">
        <v>833</v>
      </c>
      <c r="AB1136">
        <v>2835</v>
      </c>
      <c r="AC1136">
        <v>0</v>
      </c>
      <c r="AD1136">
        <v>2027</v>
      </c>
      <c r="AE1136">
        <v>0</v>
      </c>
      <c r="AF1136">
        <v>0</v>
      </c>
      <c r="AG1136" t="s">
        <v>726</v>
      </c>
      <c r="AH1136" t="s">
        <v>726</v>
      </c>
      <c r="AI1136" t="s">
        <v>726</v>
      </c>
      <c r="AJ1136" t="s">
        <v>726</v>
      </c>
      <c r="AK1136">
        <v>4</v>
      </c>
      <c r="AL1136" t="s">
        <v>726</v>
      </c>
      <c r="AM1136" t="s">
        <v>726</v>
      </c>
      <c r="AN1136" t="s">
        <v>726</v>
      </c>
      <c r="AO1136" t="s">
        <v>726</v>
      </c>
      <c r="AP1136" t="s">
        <v>726</v>
      </c>
      <c r="AQ1136" t="s">
        <v>726</v>
      </c>
      <c r="AR1136" t="s">
        <v>726</v>
      </c>
      <c r="AS1136" t="s">
        <v>726</v>
      </c>
      <c r="AT1136" t="s">
        <v>726</v>
      </c>
      <c r="AU1136">
        <v>9999</v>
      </c>
      <c r="AV1136">
        <v>0</v>
      </c>
      <c r="AW1136">
        <v>0</v>
      </c>
      <c r="AX1136">
        <v>2009</v>
      </c>
      <c r="AY1136">
        <v>1</v>
      </c>
      <c r="AZ1136">
        <v>9999</v>
      </c>
      <c r="BA1136">
        <v>1</v>
      </c>
      <c r="BB1136">
        <v>2015</v>
      </c>
      <c r="BC1136">
        <v>1</v>
      </c>
      <c r="BD1136">
        <v>2009</v>
      </c>
      <c r="BE1136">
        <v>2009</v>
      </c>
      <c r="BF1136">
        <v>0</v>
      </c>
      <c r="BG1136">
        <v>0</v>
      </c>
      <c r="BH1136">
        <v>0</v>
      </c>
      <c r="BI1136">
        <v>0</v>
      </c>
      <c r="BO1136">
        <v>0</v>
      </c>
      <c r="BP1136">
        <v>0</v>
      </c>
      <c r="BQ1136">
        <v>0</v>
      </c>
      <c r="BR1136">
        <v>0</v>
      </c>
      <c r="BS1136">
        <v>0</v>
      </c>
      <c r="BT1136">
        <v>0</v>
      </c>
      <c r="BU1136">
        <v>0</v>
      </c>
      <c r="BV1136">
        <v>0</v>
      </c>
      <c r="BW1136">
        <v>0</v>
      </c>
      <c r="BX1136">
        <v>0</v>
      </c>
    </row>
    <row r="1137" spans="1:76" x14ac:dyDescent="0.25">
      <c r="A1137">
        <v>114</v>
      </c>
      <c r="B1137" t="s">
        <v>158</v>
      </c>
      <c r="C1137">
        <v>2012</v>
      </c>
      <c r="D1137" t="s">
        <v>582</v>
      </c>
      <c r="E1137">
        <v>0</v>
      </c>
      <c r="F1137">
        <v>1</v>
      </c>
      <c r="G1137">
        <v>846</v>
      </c>
      <c r="H1137">
        <v>0.41736556487419835</v>
      </c>
      <c r="I1137">
        <v>597</v>
      </c>
      <c r="J1137">
        <v>0</v>
      </c>
      <c r="N1137">
        <v>0</v>
      </c>
      <c r="U1137">
        <v>0</v>
      </c>
      <c r="V1137" t="s">
        <v>726</v>
      </c>
      <c r="W1137" t="s">
        <v>726</v>
      </c>
      <c r="X1137" t="s">
        <v>726</v>
      </c>
      <c r="Y1137">
        <v>1</v>
      </c>
      <c r="Z1137">
        <v>0</v>
      </c>
      <c r="AA1137" t="s">
        <v>833</v>
      </c>
      <c r="AB1137">
        <v>2835</v>
      </c>
      <c r="AC1137">
        <v>0</v>
      </c>
      <c r="AD1137" t="s">
        <v>726</v>
      </c>
      <c r="AE1137">
        <v>0</v>
      </c>
      <c r="AF1137">
        <v>0</v>
      </c>
      <c r="AG1137" t="s">
        <v>726</v>
      </c>
      <c r="AH1137" t="s">
        <v>726</v>
      </c>
      <c r="AI1137" t="s">
        <v>726</v>
      </c>
      <c r="AJ1137" t="s">
        <v>726</v>
      </c>
      <c r="AK1137" t="s">
        <v>726</v>
      </c>
      <c r="AL1137" t="s">
        <v>726</v>
      </c>
      <c r="AM1137" t="s">
        <v>726</v>
      </c>
      <c r="AN1137" t="s">
        <v>726</v>
      </c>
      <c r="AO1137" t="s">
        <v>726</v>
      </c>
      <c r="AP1137" t="s">
        <v>726</v>
      </c>
      <c r="AQ1137" t="s">
        <v>726</v>
      </c>
      <c r="AR1137" t="s">
        <v>726</v>
      </c>
      <c r="AS1137" t="s">
        <v>726</v>
      </c>
      <c r="AT1137" t="s">
        <v>726</v>
      </c>
      <c r="AU1137">
        <v>9999</v>
      </c>
      <c r="AV1137">
        <v>0</v>
      </c>
      <c r="AW1137">
        <v>0</v>
      </c>
      <c r="AX1137">
        <v>2009</v>
      </c>
      <c r="AY1137">
        <v>1</v>
      </c>
      <c r="AZ1137">
        <v>9999</v>
      </c>
      <c r="BA1137">
        <v>1</v>
      </c>
      <c r="BB1137">
        <v>2015</v>
      </c>
      <c r="BC1137">
        <v>1</v>
      </c>
      <c r="BD1137">
        <v>2009</v>
      </c>
      <c r="BE1137">
        <v>2009</v>
      </c>
      <c r="BF1137">
        <v>0</v>
      </c>
      <c r="BG1137">
        <v>0</v>
      </c>
      <c r="BH1137">
        <v>0</v>
      </c>
      <c r="BI1137">
        <v>0</v>
      </c>
      <c r="BO1137">
        <v>0</v>
      </c>
      <c r="BP1137">
        <v>0</v>
      </c>
      <c r="BQ1137">
        <v>0</v>
      </c>
      <c r="BR1137">
        <v>0</v>
      </c>
      <c r="BS1137">
        <v>0</v>
      </c>
      <c r="BT1137">
        <v>0</v>
      </c>
      <c r="BU1137">
        <v>0</v>
      </c>
      <c r="BV1137">
        <v>0</v>
      </c>
      <c r="BW1137">
        <v>0</v>
      </c>
      <c r="BX1137">
        <v>0</v>
      </c>
    </row>
    <row r="1138" spans="1:76" x14ac:dyDescent="0.25">
      <c r="A1138">
        <v>114</v>
      </c>
      <c r="B1138" t="s">
        <v>158</v>
      </c>
      <c r="C1138">
        <v>2013</v>
      </c>
      <c r="D1138" t="s">
        <v>582</v>
      </c>
      <c r="E1138">
        <v>0</v>
      </c>
      <c r="F1138">
        <v>1</v>
      </c>
      <c r="G1138">
        <v>846</v>
      </c>
      <c r="H1138">
        <v>0.41736556487419835</v>
      </c>
      <c r="I1138">
        <v>597</v>
      </c>
      <c r="J1138">
        <v>0</v>
      </c>
      <c r="N1138">
        <v>0</v>
      </c>
      <c r="U1138">
        <v>0</v>
      </c>
      <c r="V1138" t="s">
        <v>726</v>
      </c>
      <c r="W1138" t="s">
        <v>726</v>
      </c>
      <c r="X1138" t="s">
        <v>726</v>
      </c>
      <c r="Y1138">
        <v>1</v>
      </c>
      <c r="Z1138">
        <v>0</v>
      </c>
      <c r="AA1138" t="s">
        <v>833</v>
      </c>
      <c r="AB1138">
        <v>2835</v>
      </c>
      <c r="AC1138">
        <v>0</v>
      </c>
      <c r="AD1138" t="s">
        <v>726</v>
      </c>
      <c r="AE1138">
        <v>0</v>
      </c>
      <c r="AF1138">
        <v>0</v>
      </c>
      <c r="AG1138" t="s">
        <v>726</v>
      </c>
      <c r="AH1138" t="s">
        <v>726</v>
      </c>
      <c r="AI1138" t="s">
        <v>726</v>
      </c>
      <c r="AJ1138" t="s">
        <v>726</v>
      </c>
      <c r="AK1138" t="s">
        <v>726</v>
      </c>
      <c r="AL1138" t="s">
        <v>726</v>
      </c>
      <c r="AM1138" t="s">
        <v>726</v>
      </c>
      <c r="AN1138" t="s">
        <v>726</v>
      </c>
      <c r="AO1138" t="s">
        <v>726</v>
      </c>
      <c r="AP1138" t="s">
        <v>726</v>
      </c>
      <c r="AQ1138" t="s">
        <v>726</v>
      </c>
      <c r="AR1138" t="s">
        <v>726</v>
      </c>
      <c r="AS1138" t="s">
        <v>726</v>
      </c>
      <c r="AT1138" t="s">
        <v>726</v>
      </c>
      <c r="AU1138">
        <v>9999</v>
      </c>
      <c r="AV1138">
        <v>0</v>
      </c>
      <c r="AW1138">
        <v>0</v>
      </c>
      <c r="AX1138">
        <v>2009</v>
      </c>
      <c r="AY1138">
        <v>1</v>
      </c>
      <c r="AZ1138">
        <v>9999</v>
      </c>
      <c r="BA1138">
        <v>1</v>
      </c>
      <c r="BB1138">
        <v>2015</v>
      </c>
      <c r="BC1138">
        <v>1</v>
      </c>
      <c r="BD1138">
        <v>2009</v>
      </c>
      <c r="BE1138">
        <v>2009</v>
      </c>
      <c r="BF1138">
        <v>0</v>
      </c>
      <c r="BG1138">
        <v>0</v>
      </c>
      <c r="BH1138">
        <v>0</v>
      </c>
      <c r="BI1138">
        <v>0</v>
      </c>
      <c r="BO1138">
        <v>0</v>
      </c>
      <c r="BP1138">
        <v>0</v>
      </c>
      <c r="BQ1138">
        <v>0</v>
      </c>
      <c r="BR1138">
        <v>0</v>
      </c>
      <c r="BS1138">
        <v>0</v>
      </c>
      <c r="BT1138">
        <v>0</v>
      </c>
      <c r="BU1138">
        <v>0</v>
      </c>
      <c r="BV1138">
        <v>0</v>
      </c>
      <c r="BW1138">
        <v>0</v>
      </c>
      <c r="BX1138">
        <v>0</v>
      </c>
    </row>
    <row r="1139" spans="1:76" x14ac:dyDescent="0.25">
      <c r="A1139">
        <v>114</v>
      </c>
      <c r="B1139" t="s">
        <v>158</v>
      </c>
      <c r="C1139">
        <v>2014</v>
      </c>
      <c r="D1139" t="s">
        <v>582</v>
      </c>
      <c r="E1139">
        <v>0</v>
      </c>
      <c r="F1139">
        <v>1</v>
      </c>
      <c r="G1139">
        <v>846</v>
      </c>
      <c r="H1139">
        <v>0.41736556487419835</v>
      </c>
      <c r="I1139">
        <v>597</v>
      </c>
      <c r="J1139">
        <v>0</v>
      </c>
      <c r="N1139">
        <v>0</v>
      </c>
      <c r="U1139">
        <v>0</v>
      </c>
      <c r="V1139" t="s">
        <v>726</v>
      </c>
      <c r="W1139" t="s">
        <v>726</v>
      </c>
      <c r="X1139" t="s">
        <v>726</v>
      </c>
      <c r="Y1139">
        <v>1</v>
      </c>
      <c r="Z1139">
        <v>0</v>
      </c>
      <c r="AA1139" t="s">
        <v>833</v>
      </c>
      <c r="AB1139">
        <v>2835</v>
      </c>
      <c r="AC1139">
        <v>0</v>
      </c>
      <c r="AD1139" t="s">
        <v>726</v>
      </c>
      <c r="AE1139">
        <v>0</v>
      </c>
      <c r="AF1139">
        <v>0</v>
      </c>
      <c r="AG1139" t="s">
        <v>726</v>
      </c>
      <c r="AH1139" t="s">
        <v>726</v>
      </c>
      <c r="AI1139" t="s">
        <v>726</v>
      </c>
      <c r="AJ1139" t="s">
        <v>726</v>
      </c>
      <c r="AK1139" t="s">
        <v>726</v>
      </c>
      <c r="AL1139" t="s">
        <v>726</v>
      </c>
      <c r="AM1139" t="s">
        <v>726</v>
      </c>
      <c r="AN1139" t="s">
        <v>726</v>
      </c>
      <c r="AO1139" t="s">
        <v>726</v>
      </c>
      <c r="AP1139" t="s">
        <v>726</v>
      </c>
      <c r="AQ1139" t="s">
        <v>726</v>
      </c>
      <c r="AR1139" t="s">
        <v>726</v>
      </c>
      <c r="AS1139" t="s">
        <v>726</v>
      </c>
      <c r="AT1139" t="s">
        <v>726</v>
      </c>
      <c r="AU1139">
        <v>9999</v>
      </c>
      <c r="AV1139">
        <v>0</v>
      </c>
      <c r="AW1139">
        <v>0</v>
      </c>
      <c r="AX1139">
        <v>2009</v>
      </c>
      <c r="AY1139">
        <v>1</v>
      </c>
      <c r="AZ1139">
        <v>9999</v>
      </c>
      <c r="BA1139">
        <v>1</v>
      </c>
      <c r="BB1139">
        <v>2015</v>
      </c>
      <c r="BC1139">
        <v>1</v>
      </c>
      <c r="BD1139">
        <v>2009</v>
      </c>
      <c r="BE1139">
        <v>2009</v>
      </c>
      <c r="BF1139">
        <v>0</v>
      </c>
      <c r="BG1139">
        <v>0</v>
      </c>
      <c r="BH1139">
        <v>0</v>
      </c>
      <c r="BI1139">
        <v>0</v>
      </c>
      <c r="BO1139">
        <v>0</v>
      </c>
      <c r="BP1139">
        <v>0</v>
      </c>
      <c r="BQ1139">
        <v>0</v>
      </c>
      <c r="BR1139">
        <v>0</v>
      </c>
      <c r="BS1139">
        <v>0</v>
      </c>
      <c r="BT1139">
        <v>0</v>
      </c>
      <c r="BU1139">
        <v>0</v>
      </c>
      <c r="BV1139">
        <v>0</v>
      </c>
      <c r="BW1139">
        <v>0</v>
      </c>
      <c r="BX1139">
        <v>0</v>
      </c>
    </row>
    <row r="1140" spans="1:76" x14ac:dyDescent="0.25">
      <c r="A1140">
        <v>114</v>
      </c>
      <c r="B1140" t="s">
        <v>158</v>
      </c>
      <c r="C1140">
        <v>2015</v>
      </c>
      <c r="D1140" t="s">
        <v>582</v>
      </c>
      <c r="E1140">
        <v>0</v>
      </c>
      <c r="F1140">
        <v>1</v>
      </c>
      <c r="G1140">
        <v>846</v>
      </c>
      <c r="H1140">
        <v>0.41736556487419835</v>
      </c>
      <c r="I1140">
        <v>597</v>
      </c>
      <c r="J1140">
        <v>0</v>
      </c>
      <c r="N1140">
        <v>0</v>
      </c>
      <c r="U1140">
        <v>0</v>
      </c>
      <c r="V1140" t="s">
        <v>726</v>
      </c>
      <c r="W1140" t="s">
        <v>726</v>
      </c>
      <c r="X1140" t="s">
        <v>726</v>
      </c>
      <c r="Y1140">
        <v>1</v>
      </c>
      <c r="Z1140">
        <v>0</v>
      </c>
      <c r="AA1140" t="s">
        <v>833</v>
      </c>
      <c r="AB1140">
        <v>2835</v>
      </c>
      <c r="AC1140">
        <v>0</v>
      </c>
      <c r="AD1140" t="s">
        <v>726</v>
      </c>
      <c r="AE1140">
        <v>0</v>
      </c>
      <c r="AF1140">
        <v>0</v>
      </c>
      <c r="AG1140" t="s">
        <v>726</v>
      </c>
      <c r="AH1140" t="s">
        <v>726</v>
      </c>
      <c r="AI1140" t="s">
        <v>726</v>
      </c>
      <c r="AJ1140" t="s">
        <v>726</v>
      </c>
      <c r="AK1140" t="s">
        <v>726</v>
      </c>
      <c r="AL1140" t="s">
        <v>726</v>
      </c>
      <c r="AM1140" t="s">
        <v>726</v>
      </c>
      <c r="AN1140" t="s">
        <v>726</v>
      </c>
      <c r="AO1140" t="s">
        <v>726</v>
      </c>
      <c r="AP1140" t="s">
        <v>726</v>
      </c>
      <c r="AQ1140" t="s">
        <v>726</v>
      </c>
      <c r="AR1140">
        <v>5</v>
      </c>
      <c r="AS1140" t="s">
        <v>726</v>
      </c>
      <c r="AT1140" t="s">
        <v>726</v>
      </c>
      <c r="AU1140">
        <v>9999</v>
      </c>
      <c r="AV1140">
        <v>0</v>
      </c>
      <c r="AW1140">
        <v>0</v>
      </c>
      <c r="AX1140">
        <v>2009</v>
      </c>
      <c r="AY1140">
        <v>1</v>
      </c>
      <c r="AZ1140">
        <v>9999</v>
      </c>
      <c r="BA1140">
        <v>1</v>
      </c>
      <c r="BB1140">
        <v>2015</v>
      </c>
      <c r="BC1140">
        <v>1</v>
      </c>
      <c r="BD1140">
        <v>2009</v>
      </c>
      <c r="BE1140">
        <v>2009</v>
      </c>
      <c r="BF1140">
        <v>0</v>
      </c>
      <c r="BG1140">
        <v>0</v>
      </c>
      <c r="BH1140">
        <v>0</v>
      </c>
      <c r="BI1140">
        <v>0</v>
      </c>
      <c r="BO1140">
        <v>0</v>
      </c>
      <c r="BP1140">
        <v>0</v>
      </c>
      <c r="BQ1140">
        <v>0</v>
      </c>
      <c r="BR1140">
        <v>0</v>
      </c>
      <c r="BS1140">
        <v>0</v>
      </c>
      <c r="BT1140">
        <v>0</v>
      </c>
      <c r="BU1140">
        <v>0</v>
      </c>
      <c r="BV1140">
        <v>0</v>
      </c>
      <c r="BW1140">
        <v>0</v>
      </c>
      <c r="BX1140">
        <v>0</v>
      </c>
    </row>
    <row r="1141" spans="1:76" x14ac:dyDescent="0.25">
      <c r="A1141">
        <v>114</v>
      </c>
      <c r="B1141" t="s">
        <v>158</v>
      </c>
      <c r="C1141">
        <v>2016</v>
      </c>
      <c r="D1141" t="s">
        <v>582</v>
      </c>
      <c r="E1141">
        <v>0</v>
      </c>
      <c r="F1141">
        <v>1</v>
      </c>
      <c r="G1141">
        <v>846</v>
      </c>
      <c r="H1141">
        <v>0.41736556487419835</v>
      </c>
      <c r="I1141">
        <v>597</v>
      </c>
      <c r="J1141">
        <v>0</v>
      </c>
      <c r="N1141">
        <v>0</v>
      </c>
      <c r="U1141">
        <v>0</v>
      </c>
      <c r="V1141" t="s">
        <v>726</v>
      </c>
      <c r="W1141" t="s">
        <v>726</v>
      </c>
      <c r="X1141" t="s">
        <v>726</v>
      </c>
      <c r="Y1141">
        <v>1</v>
      </c>
      <c r="Z1141">
        <v>0</v>
      </c>
      <c r="AA1141" t="s">
        <v>833</v>
      </c>
      <c r="AB1141">
        <v>2835</v>
      </c>
      <c r="AC1141" t="s">
        <v>726</v>
      </c>
      <c r="AD1141" t="s">
        <v>726</v>
      </c>
      <c r="AE1141" t="s">
        <v>726</v>
      </c>
      <c r="AF1141" t="s">
        <v>726</v>
      </c>
      <c r="AG1141" t="s">
        <v>726</v>
      </c>
      <c r="AH1141" t="s">
        <v>726</v>
      </c>
      <c r="AI1141" t="s">
        <v>726</v>
      </c>
      <c r="AJ1141" t="s">
        <v>726</v>
      </c>
      <c r="AK1141" t="s">
        <v>726</v>
      </c>
      <c r="AL1141" t="s">
        <v>726</v>
      </c>
      <c r="AM1141" t="s">
        <v>726</v>
      </c>
      <c r="AN1141" t="s">
        <v>726</v>
      </c>
      <c r="AO1141" t="s">
        <v>726</v>
      </c>
      <c r="AP1141" t="s">
        <v>726</v>
      </c>
      <c r="AQ1141" t="s">
        <v>726</v>
      </c>
      <c r="AR1141" t="s">
        <v>726</v>
      </c>
      <c r="AS1141" t="s">
        <v>726</v>
      </c>
      <c r="AT1141" t="s">
        <v>726</v>
      </c>
      <c r="AU1141">
        <v>9999</v>
      </c>
      <c r="AV1141">
        <v>0</v>
      </c>
      <c r="AW1141">
        <v>0</v>
      </c>
      <c r="AX1141">
        <v>2009</v>
      </c>
      <c r="AY1141">
        <v>1</v>
      </c>
      <c r="AZ1141">
        <v>9999</v>
      </c>
      <c r="BA1141">
        <v>1</v>
      </c>
      <c r="BB1141">
        <v>2015</v>
      </c>
      <c r="BC1141">
        <v>1</v>
      </c>
      <c r="BD1141">
        <v>2009</v>
      </c>
      <c r="BE1141">
        <v>2009</v>
      </c>
      <c r="BF1141">
        <v>0</v>
      </c>
      <c r="BG1141">
        <v>0</v>
      </c>
      <c r="BH1141">
        <v>0</v>
      </c>
      <c r="BI1141">
        <v>0</v>
      </c>
      <c r="BO1141">
        <v>0</v>
      </c>
      <c r="BP1141">
        <v>0</v>
      </c>
      <c r="BQ1141">
        <v>0</v>
      </c>
      <c r="BR1141">
        <v>0</v>
      </c>
      <c r="BS1141">
        <v>0</v>
      </c>
      <c r="BT1141">
        <v>0</v>
      </c>
      <c r="BU1141">
        <v>0</v>
      </c>
      <c r="BV1141">
        <v>0</v>
      </c>
      <c r="BW1141">
        <v>0</v>
      </c>
      <c r="BX1141">
        <v>0</v>
      </c>
    </row>
    <row r="1142" spans="1:76" x14ac:dyDescent="0.25">
      <c r="A1142">
        <v>115</v>
      </c>
      <c r="B1142" t="s">
        <v>159</v>
      </c>
      <c r="C1142">
        <v>2007</v>
      </c>
      <c r="D1142" t="s">
        <v>591</v>
      </c>
      <c r="E1142">
        <v>1</v>
      </c>
      <c r="F1142">
        <v>1</v>
      </c>
      <c r="G1142">
        <v>26191</v>
      </c>
      <c r="H1142">
        <v>2.4313962124025252</v>
      </c>
      <c r="I1142">
        <v>9438</v>
      </c>
      <c r="J1142">
        <v>1</v>
      </c>
      <c r="K1142">
        <v>791</v>
      </c>
      <c r="L1142">
        <v>7.3431117712588187E-2</v>
      </c>
      <c r="M1142">
        <v>328</v>
      </c>
      <c r="N1142">
        <v>2</v>
      </c>
      <c r="O1142">
        <v>457</v>
      </c>
      <c r="P1142">
        <v>4.2424805050129966E-2</v>
      </c>
      <c r="Q1142">
        <v>41</v>
      </c>
      <c r="R1142">
        <v>40940</v>
      </c>
      <c r="S1142">
        <v>100</v>
      </c>
      <c r="T1142">
        <v>111</v>
      </c>
      <c r="U1142">
        <v>1</v>
      </c>
      <c r="V1142">
        <v>381</v>
      </c>
      <c r="W1142">
        <v>87468</v>
      </c>
      <c r="X1142">
        <v>26196</v>
      </c>
      <c r="Y1142">
        <v>1</v>
      </c>
      <c r="Z1142">
        <v>1</v>
      </c>
      <c r="AA1142" t="s">
        <v>834</v>
      </c>
      <c r="AB1142">
        <v>191317</v>
      </c>
      <c r="AC1142" t="s">
        <v>726</v>
      </c>
      <c r="AD1142">
        <v>10772</v>
      </c>
      <c r="AE1142" t="s">
        <v>726</v>
      </c>
      <c r="AF1142" t="s">
        <v>726</v>
      </c>
      <c r="AG1142">
        <v>993</v>
      </c>
      <c r="AH1142">
        <v>12983</v>
      </c>
      <c r="AI1142">
        <v>8563</v>
      </c>
      <c r="AJ1142" t="s">
        <v>726</v>
      </c>
      <c r="AK1142" t="s">
        <v>726</v>
      </c>
      <c r="AL1142" t="s">
        <v>726</v>
      </c>
      <c r="AM1142" t="s">
        <v>726</v>
      </c>
      <c r="AN1142" t="s">
        <v>726</v>
      </c>
      <c r="AO1142" t="s">
        <v>726</v>
      </c>
      <c r="AP1142" t="s">
        <v>726</v>
      </c>
      <c r="AQ1142" t="s">
        <v>726</v>
      </c>
      <c r="AR1142" t="s">
        <v>726</v>
      </c>
      <c r="AS1142" t="s">
        <v>726</v>
      </c>
      <c r="AT1142" t="s">
        <v>726</v>
      </c>
      <c r="AU1142">
        <v>2007</v>
      </c>
      <c r="AV1142">
        <v>1</v>
      </c>
      <c r="AW1142">
        <v>1</v>
      </c>
      <c r="AX1142">
        <v>2008</v>
      </c>
      <c r="AY1142">
        <v>1</v>
      </c>
      <c r="AZ1142">
        <v>9999</v>
      </c>
      <c r="BA1142">
        <v>2</v>
      </c>
      <c r="BB1142">
        <v>2010</v>
      </c>
      <c r="BC1142">
        <v>2</v>
      </c>
      <c r="BD1142">
        <v>2008</v>
      </c>
      <c r="BE1142">
        <v>2008</v>
      </c>
      <c r="BF1142">
        <v>0</v>
      </c>
      <c r="BG1142">
        <v>0</v>
      </c>
      <c r="BH1142">
        <v>0</v>
      </c>
      <c r="BI1142">
        <v>0</v>
      </c>
      <c r="BO1142">
        <v>0</v>
      </c>
      <c r="BP1142">
        <v>0</v>
      </c>
      <c r="BQ1142">
        <v>0</v>
      </c>
      <c r="BR1142">
        <v>0</v>
      </c>
      <c r="BS1142">
        <v>0</v>
      </c>
      <c r="BT1142">
        <v>0</v>
      </c>
      <c r="BU1142">
        <v>0</v>
      </c>
      <c r="BV1142">
        <v>0</v>
      </c>
      <c r="BW1142">
        <v>0</v>
      </c>
      <c r="BX1142">
        <v>0</v>
      </c>
    </row>
    <row r="1143" spans="1:76" x14ac:dyDescent="0.25">
      <c r="A1143">
        <v>115</v>
      </c>
      <c r="B1143" t="s">
        <v>159</v>
      </c>
      <c r="C1143">
        <v>2008</v>
      </c>
      <c r="D1143" t="s">
        <v>591</v>
      </c>
      <c r="E1143">
        <v>1</v>
      </c>
      <c r="F1143">
        <v>1</v>
      </c>
      <c r="G1143">
        <v>26191</v>
      </c>
      <c r="H1143">
        <v>2.4313962124025252</v>
      </c>
      <c r="I1143">
        <v>9438</v>
      </c>
      <c r="J1143">
        <v>1</v>
      </c>
      <c r="K1143">
        <v>791</v>
      </c>
      <c r="L1143">
        <v>7.3431117712588187E-2</v>
      </c>
      <c r="M1143">
        <v>328</v>
      </c>
      <c r="N1143">
        <v>2</v>
      </c>
      <c r="O1143">
        <v>457</v>
      </c>
      <c r="P1143">
        <v>4.2424805050129966E-2</v>
      </c>
      <c r="Q1143">
        <v>41</v>
      </c>
      <c r="R1143">
        <v>40940</v>
      </c>
      <c r="S1143">
        <v>100</v>
      </c>
      <c r="T1143">
        <v>111</v>
      </c>
      <c r="U1143">
        <v>1</v>
      </c>
      <c r="V1143">
        <v>381</v>
      </c>
      <c r="W1143">
        <v>87468</v>
      </c>
      <c r="X1143">
        <v>26196</v>
      </c>
      <c r="Y1143">
        <v>1</v>
      </c>
      <c r="Z1143">
        <v>1</v>
      </c>
      <c r="AA1143" t="s">
        <v>834</v>
      </c>
      <c r="AB1143">
        <v>191317</v>
      </c>
      <c r="AC1143">
        <v>0</v>
      </c>
      <c r="AD1143">
        <v>10772</v>
      </c>
      <c r="AE1143">
        <v>0</v>
      </c>
      <c r="AF1143">
        <v>0</v>
      </c>
      <c r="AG1143">
        <v>2024</v>
      </c>
      <c r="AH1143">
        <v>17991</v>
      </c>
      <c r="AI1143">
        <v>11365</v>
      </c>
      <c r="AJ1143" t="s">
        <v>726</v>
      </c>
      <c r="AK1143" t="s">
        <v>726</v>
      </c>
      <c r="AL1143" t="s">
        <v>726</v>
      </c>
      <c r="AM1143" t="s">
        <v>726</v>
      </c>
      <c r="AN1143" t="s">
        <v>726</v>
      </c>
      <c r="AO1143" t="s">
        <v>726</v>
      </c>
      <c r="AP1143" t="s">
        <v>726</v>
      </c>
      <c r="AQ1143" t="s">
        <v>726</v>
      </c>
      <c r="AR1143" t="s">
        <v>726</v>
      </c>
      <c r="AS1143" t="s">
        <v>726</v>
      </c>
      <c r="AT1143" t="s">
        <v>726</v>
      </c>
      <c r="AU1143">
        <v>2007</v>
      </c>
      <c r="AV1143">
        <v>1</v>
      </c>
      <c r="AW1143">
        <v>1</v>
      </c>
      <c r="AX1143">
        <v>2008</v>
      </c>
      <c r="AY1143">
        <v>1</v>
      </c>
      <c r="AZ1143">
        <v>9999</v>
      </c>
      <c r="BA1143">
        <v>2</v>
      </c>
      <c r="BB1143">
        <v>2010</v>
      </c>
      <c r="BC1143">
        <v>2</v>
      </c>
      <c r="BD1143">
        <v>2008</v>
      </c>
      <c r="BE1143">
        <v>2008</v>
      </c>
      <c r="BF1143">
        <v>0</v>
      </c>
      <c r="BG1143">
        <v>1</v>
      </c>
      <c r="BH1143">
        <v>0</v>
      </c>
      <c r="BI1143">
        <v>1</v>
      </c>
      <c r="BO1143">
        <v>0</v>
      </c>
      <c r="BP1143">
        <v>0</v>
      </c>
      <c r="BQ1143">
        <v>0</v>
      </c>
      <c r="BR1143">
        <v>35</v>
      </c>
      <c r="BS1143">
        <v>285</v>
      </c>
      <c r="BT1143">
        <v>509</v>
      </c>
      <c r="BU1143">
        <v>54</v>
      </c>
      <c r="BV1143">
        <v>0</v>
      </c>
      <c r="BW1143">
        <v>0</v>
      </c>
      <c r="BX1143">
        <v>0</v>
      </c>
    </row>
    <row r="1144" spans="1:76" x14ac:dyDescent="0.25">
      <c r="A1144">
        <v>115</v>
      </c>
      <c r="B1144" t="s">
        <v>159</v>
      </c>
      <c r="C1144">
        <v>2009</v>
      </c>
      <c r="D1144" t="s">
        <v>591</v>
      </c>
      <c r="E1144">
        <v>1</v>
      </c>
      <c r="F1144">
        <v>1</v>
      </c>
      <c r="G1144">
        <v>26191</v>
      </c>
      <c r="H1144">
        <v>2.4313962124025252</v>
      </c>
      <c r="I1144">
        <v>9438</v>
      </c>
      <c r="J1144">
        <v>1</v>
      </c>
      <c r="K1144">
        <v>791</v>
      </c>
      <c r="L1144">
        <v>7.3431117712588187E-2</v>
      </c>
      <c r="M1144">
        <v>328</v>
      </c>
      <c r="N1144">
        <v>2</v>
      </c>
      <c r="O1144">
        <v>457</v>
      </c>
      <c r="P1144">
        <v>4.2424805050129966E-2</v>
      </c>
      <c r="Q1144">
        <v>41</v>
      </c>
      <c r="R1144">
        <v>40940</v>
      </c>
      <c r="S1144">
        <v>100</v>
      </c>
      <c r="T1144">
        <v>111</v>
      </c>
      <c r="U1144">
        <v>1</v>
      </c>
      <c r="V1144">
        <v>381</v>
      </c>
      <c r="W1144">
        <v>87468</v>
      </c>
      <c r="X1144">
        <v>26196</v>
      </c>
      <c r="Y1144">
        <v>1</v>
      </c>
      <c r="Z1144">
        <v>1</v>
      </c>
      <c r="AA1144" t="s">
        <v>834</v>
      </c>
      <c r="AB1144">
        <v>191317</v>
      </c>
      <c r="AC1144">
        <v>0</v>
      </c>
      <c r="AD1144">
        <v>10772</v>
      </c>
      <c r="AE1144">
        <v>0</v>
      </c>
      <c r="AF1144">
        <v>0</v>
      </c>
      <c r="AG1144">
        <v>2109</v>
      </c>
      <c r="AH1144">
        <v>17877</v>
      </c>
      <c r="AI1144">
        <v>11724</v>
      </c>
      <c r="AJ1144">
        <v>545</v>
      </c>
      <c r="AK1144" t="s">
        <v>726</v>
      </c>
      <c r="AL1144" t="s">
        <v>726</v>
      </c>
      <c r="AM1144" t="s">
        <v>726</v>
      </c>
      <c r="AN1144">
        <v>48396</v>
      </c>
      <c r="AO1144">
        <v>2</v>
      </c>
      <c r="AP1144" t="s">
        <v>726</v>
      </c>
      <c r="AQ1144" t="s">
        <v>726</v>
      </c>
      <c r="AR1144" t="s">
        <v>726</v>
      </c>
      <c r="AS1144" t="s">
        <v>726</v>
      </c>
      <c r="AT1144" t="s">
        <v>726</v>
      </c>
      <c r="AU1144">
        <v>2007</v>
      </c>
      <c r="AV1144">
        <v>1</v>
      </c>
      <c r="AW1144">
        <v>1</v>
      </c>
      <c r="AX1144">
        <v>2008</v>
      </c>
      <c r="AY1144">
        <v>1</v>
      </c>
      <c r="AZ1144">
        <v>9999</v>
      </c>
      <c r="BA1144">
        <v>2</v>
      </c>
      <c r="BB1144">
        <v>2010</v>
      </c>
      <c r="BC1144">
        <v>2</v>
      </c>
      <c r="BD1144">
        <v>2008</v>
      </c>
      <c r="BE1144">
        <v>2008</v>
      </c>
      <c r="BF1144">
        <v>0</v>
      </c>
      <c r="BG1144">
        <v>1</v>
      </c>
      <c r="BH1144">
        <v>0</v>
      </c>
      <c r="BI1144">
        <v>1</v>
      </c>
      <c r="BO1144">
        <v>0</v>
      </c>
      <c r="BP1144">
        <v>0</v>
      </c>
      <c r="BQ1144">
        <v>0</v>
      </c>
      <c r="BR1144">
        <v>95</v>
      </c>
      <c r="BS1144">
        <v>911</v>
      </c>
      <c r="BT1144">
        <v>1383</v>
      </c>
      <c r="BU1144">
        <v>28</v>
      </c>
      <c r="BV1144">
        <v>0</v>
      </c>
      <c r="BW1144">
        <v>0</v>
      </c>
      <c r="BX1144">
        <v>190</v>
      </c>
    </row>
    <row r="1145" spans="1:76" x14ac:dyDescent="0.25">
      <c r="A1145">
        <v>115</v>
      </c>
      <c r="B1145" t="s">
        <v>159</v>
      </c>
      <c r="C1145">
        <v>2010</v>
      </c>
      <c r="D1145" t="s">
        <v>591</v>
      </c>
      <c r="E1145">
        <v>1</v>
      </c>
      <c r="F1145">
        <v>1</v>
      </c>
      <c r="G1145">
        <v>26191</v>
      </c>
      <c r="H1145">
        <v>2.4313962124025252</v>
      </c>
      <c r="I1145">
        <v>9438</v>
      </c>
      <c r="J1145">
        <v>1</v>
      </c>
      <c r="K1145">
        <v>791</v>
      </c>
      <c r="L1145">
        <v>7.3431117712588187E-2</v>
      </c>
      <c r="M1145">
        <v>328</v>
      </c>
      <c r="N1145">
        <v>2</v>
      </c>
      <c r="O1145">
        <v>457</v>
      </c>
      <c r="P1145">
        <v>4.2424805050129966E-2</v>
      </c>
      <c r="Q1145">
        <v>41</v>
      </c>
      <c r="R1145">
        <v>40940</v>
      </c>
      <c r="S1145">
        <v>100</v>
      </c>
      <c r="T1145">
        <v>111</v>
      </c>
      <c r="U1145">
        <v>1</v>
      </c>
      <c r="V1145">
        <v>381</v>
      </c>
      <c r="W1145">
        <v>87468</v>
      </c>
      <c r="X1145">
        <v>26196</v>
      </c>
      <c r="Y1145">
        <v>1</v>
      </c>
      <c r="Z1145">
        <v>1</v>
      </c>
      <c r="AA1145" t="s">
        <v>834</v>
      </c>
      <c r="AB1145">
        <v>191317</v>
      </c>
      <c r="AC1145">
        <v>4.2</v>
      </c>
      <c r="AD1145">
        <v>10772</v>
      </c>
      <c r="AE1145">
        <v>0</v>
      </c>
      <c r="AF1145">
        <v>2.1</v>
      </c>
      <c r="AG1145">
        <v>1096</v>
      </c>
      <c r="AH1145">
        <v>17852</v>
      </c>
      <c r="AI1145">
        <v>10483</v>
      </c>
      <c r="AJ1145" t="s">
        <v>726</v>
      </c>
      <c r="AK1145" t="s">
        <v>726</v>
      </c>
      <c r="AL1145">
        <v>33</v>
      </c>
      <c r="AM1145" t="s">
        <v>726</v>
      </c>
      <c r="AN1145" t="s">
        <v>726</v>
      </c>
      <c r="AO1145" t="s">
        <v>726</v>
      </c>
      <c r="AP1145" t="s">
        <v>726</v>
      </c>
      <c r="AQ1145" t="s">
        <v>726</v>
      </c>
      <c r="AR1145" t="s">
        <v>726</v>
      </c>
      <c r="AS1145" t="s">
        <v>726</v>
      </c>
      <c r="AT1145" t="s">
        <v>726</v>
      </c>
      <c r="AU1145">
        <v>2007</v>
      </c>
      <c r="AV1145">
        <v>1</v>
      </c>
      <c r="AW1145">
        <v>1</v>
      </c>
      <c r="AX1145">
        <v>2008</v>
      </c>
      <c r="AY1145">
        <v>1</v>
      </c>
      <c r="AZ1145">
        <v>9999</v>
      </c>
      <c r="BA1145">
        <v>2</v>
      </c>
      <c r="BB1145">
        <v>2010</v>
      </c>
      <c r="BC1145">
        <v>2</v>
      </c>
      <c r="BD1145">
        <v>2008</v>
      </c>
      <c r="BE1145">
        <v>2008</v>
      </c>
      <c r="BF1145">
        <v>1</v>
      </c>
      <c r="BG1145">
        <v>1</v>
      </c>
      <c r="BH1145">
        <v>0</v>
      </c>
      <c r="BI1145">
        <v>1</v>
      </c>
      <c r="BO1145">
        <v>0</v>
      </c>
      <c r="BP1145">
        <v>0</v>
      </c>
      <c r="BQ1145">
        <v>0</v>
      </c>
      <c r="BR1145">
        <v>175</v>
      </c>
      <c r="BS1145">
        <v>1671</v>
      </c>
      <c r="BT1145">
        <v>2157</v>
      </c>
      <c r="BU1145">
        <v>218</v>
      </c>
      <c r="BV1145">
        <v>0</v>
      </c>
      <c r="BW1145">
        <v>0</v>
      </c>
      <c r="BX1145">
        <v>71</v>
      </c>
    </row>
    <row r="1146" spans="1:76" x14ac:dyDescent="0.25">
      <c r="A1146">
        <v>115</v>
      </c>
      <c r="B1146" t="s">
        <v>159</v>
      </c>
      <c r="C1146">
        <v>2011</v>
      </c>
      <c r="D1146" t="s">
        <v>591</v>
      </c>
      <c r="E1146">
        <v>1</v>
      </c>
      <c r="F1146">
        <v>1</v>
      </c>
      <c r="G1146">
        <v>26191</v>
      </c>
      <c r="H1146">
        <v>2.4313962124025252</v>
      </c>
      <c r="I1146">
        <v>9438</v>
      </c>
      <c r="J1146">
        <v>1</v>
      </c>
      <c r="K1146">
        <v>791</v>
      </c>
      <c r="L1146">
        <v>7.3431117712588187E-2</v>
      </c>
      <c r="M1146">
        <v>328</v>
      </c>
      <c r="N1146">
        <v>2</v>
      </c>
      <c r="O1146">
        <v>457</v>
      </c>
      <c r="P1146">
        <v>4.2424805050129966E-2</v>
      </c>
      <c r="Q1146">
        <v>41</v>
      </c>
      <c r="R1146">
        <v>40940</v>
      </c>
      <c r="S1146">
        <v>100</v>
      </c>
      <c r="T1146">
        <v>111</v>
      </c>
      <c r="U1146">
        <v>1</v>
      </c>
      <c r="V1146">
        <v>381</v>
      </c>
      <c r="W1146">
        <v>87468</v>
      </c>
      <c r="X1146">
        <v>26196</v>
      </c>
      <c r="Y1146">
        <v>1</v>
      </c>
      <c r="Z1146">
        <v>1</v>
      </c>
      <c r="AA1146" t="s">
        <v>834</v>
      </c>
      <c r="AB1146">
        <v>191317</v>
      </c>
      <c r="AC1146">
        <v>0</v>
      </c>
      <c r="AD1146">
        <v>10772</v>
      </c>
      <c r="AE1146">
        <v>0</v>
      </c>
      <c r="AF1146">
        <v>0</v>
      </c>
      <c r="AG1146">
        <v>1607</v>
      </c>
      <c r="AH1146">
        <v>19844</v>
      </c>
      <c r="AI1146">
        <v>11822</v>
      </c>
      <c r="AJ1146" t="s">
        <v>726</v>
      </c>
      <c r="AK1146">
        <v>5</v>
      </c>
      <c r="AL1146" t="s">
        <v>726</v>
      </c>
      <c r="AM1146" t="s">
        <v>726</v>
      </c>
      <c r="AN1146" t="s">
        <v>726</v>
      </c>
      <c r="AO1146" t="s">
        <v>726</v>
      </c>
      <c r="AP1146" t="s">
        <v>726</v>
      </c>
      <c r="AQ1146" t="s">
        <v>726</v>
      </c>
      <c r="AR1146" t="s">
        <v>726</v>
      </c>
      <c r="AS1146" t="s">
        <v>726</v>
      </c>
      <c r="AT1146" t="s">
        <v>726</v>
      </c>
      <c r="AU1146">
        <v>2007</v>
      </c>
      <c r="AV1146">
        <v>1</v>
      </c>
      <c r="AW1146">
        <v>1</v>
      </c>
      <c r="AX1146">
        <v>2008</v>
      </c>
      <c r="AY1146">
        <v>1</v>
      </c>
      <c r="AZ1146">
        <v>9999</v>
      </c>
      <c r="BA1146">
        <v>2</v>
      </c>
      <c r="BB1146">
        <v>2010</v>
      </c>
      <c r="BC1146">
        <v>2</v>
      </c>
      <c r="BD1146">
        <v>2008</v>
      </c>
      <c r="BE1146">
        <v>2008</v>
      </c>
      <c r="BF1146">
        <v>1</v>
      </c>
      <c r="BG1146">
        <v>1</v>
      </c>
      <c r="BH1146">
        <v>0</v>
      </c>
      <c r="BI1146">
        <v>1</v>
      </c>
      <c r="BO1146">
        <v>0</v>
      </c>
      <c r="BP1146">
        <v>0</v>
      </c>
      <c r="BQ1146">
        <v>0</v>
      </c>
      <c r="BR1146">
        <v>1</v>
      </c>
      <c r="BS1146">
        <v>19</v>
      </c>
      <c r="BT1146">
        <v>63</v>
      </c>
      <c r="BU1146">
        <v>0</v>
      </c>
      <c r="BV1146">
        <v>0</v>
      </c>
      <c r="BW1146">
        <v>0</v>
      </c>
      <c r="BX1146">
        <v>2</v>
      </c>
    </row>
    <row r="1147" spans="1:76" x14ac:dyDescent="0.25">
      <c r="A1147">
        <v>115</v>
      </c>
      <c r="B1147" t="s">
        <v>159</v>
      </c>
      <c r="C1147">
        <v>2012</v>
      </c>
      <c r="D1147" t="s">
        <v>591</v>
      </c>
      <c r="E1147">
        <v>1</v>
      </c>
      <c r="F1147">
        <v>1</v>
      </c>
      <c r="G1147">
        <v>26191</v>
      </c>
      <c r="H1147">
        <v>2.4313962124025252</v>
      </c>
      <c r="I1147">
        <v>9438</v>
      </c>
      <c r="J1147">
        <v>1</v>
      </c>
      <c r="K1147">
        <v>791</v>
      </c>
      <c r="L1147">
        <v>7.3431117712588187E-2</v>
      </c>
      <c r="M1147">
        <v>328</v>
      </c>
      <c r="N1147">
        <v>2</v>
      </c>
      <c r="O1147">
        <v>457</v>
      </c>
      <c r="P1147">
        <v>4.2424805050129966E-2</v>
      </c>
      <c r="Q1147">
        <v>41</v>
      </c>
      <c r="R1147">
        <v>40940</v>
      </c>
      <c r="S1147">
        <v>100</v>
      </c>
      <c r="T1147">
        <v>111</v>
      </c>
      <c r="U1147">
        <v>1</v>
      </c>
      <c r="V1147">
        <v>381</v>
      </c>
      <c r="W1147">
        <v>87468</v>
      </c>
      <c r="X1147">
        <v>26196</v>
      </c>
      <c r="Y1147">
        <v>1</v>
      </c>
      <c r="Z1147">
        <v>1</v>
      </c>
      <c r="AA1147" t="s">
        <v>834</v>
      </c>
      <c r="AB1147">
        <v>191317</v>
      </c>
      <c r="AC1147">
        <v>0</v>
      </c>
      <c r="AD1147" t="s">
        <v>726</v>
      </c>
      <c r="AE1147">
        <v>0</v>
      </c>
      <c r="AF1147">
        <v>0</v>
      </c>
      <c r="AG1147">
        <v>2045</v>
      </c>
      <c r="AH1147">
        <v>20224</v>
      </c>
      <c r="AI1147">
        <v>13504</v>
      </c>
      <c r="AJ1147" t="s">
        <v>726</v>
      </c>
      <c r="AK1147" t="s">
        <v>726</v>
      </c>
      <c r="AL1147" t="s">
        <v>726</v>
      </c>
      <c r="AM1147" t="s">
        <v>726</v>
      </c>
      <c r="AN1147" t="s">
        <v>726</v>
      </c>
      <c r="AO1147" t="s">
        <v>726</v>
      </c>
      <c r="AP1147" t="s">
        <v>726</v>
      </c>
      <c r="AQ1147" t="s">
        <v>726</v>
      </c>
      <c r="AR1147" t="s">
        <v>726</v>
      </c>
      <c r="AS1147" t="s">
        <v>726</v>
      </c>
      <c r="AT1147" t="s">
        <v>726</v>
      </c>
      <c r="AU1147">
        <v>2007</v>
      </c>
      <c r="AV1147">
        <v>1</v>
      </c>
      <c r="AW1147">
        <v>1</v>
      </c>
      <c r="AX1147">
        <v>2008</v>
      </c>
      <c r="AY1147">
        <v>1</v>
      </c>
      <c r="AZ1147">
        <v>9999</v>
      </c>
      <c r="BA1147">
        <v>2</v>
      </c>
      <c r="BB1147">
        <v>2010</v>
      </c>
      <c r="BC1147">
        <v>2</v>
      </c>
      <c r="BD1147">
        <v>2008</v>
      </c>
      <c r="BE1147">
        <v>2008</v>
      </c>
      <c r="BF1147">
        <v>1</v>
      </c>
      <c r="BG1147">
        <v>1</v>
      </c>
      <c r="BH1147">
        <v>0</v>
      </c>
      <c r="BI1147">
        <v>1</v>
      </c>
      <c r="BO1147">
        <v>0</v>
      </c>
      <c r="BP1147">
        <v>0</v>
      </c>
      <c r="BQ1147">
        <v>0</v>
      </c>
      <c r="BR1147">
        <v>93</v>
      </c>
      <c r="BS1147">
        <v>12319</v>
      </c>
      <c r="BT1147">
        <v>6072</v>
      </c>
      <c r="BU1147">
        <v>1645</v>
      </c>
      <c r="BV1147">
        <v>0</v>
      </c>
      <c r="BW1147">
        <v>0</v>
      </c>
      <c r="BX1147">
        <v>1</v>
      </c>
    </row>
    <row r="1148" spans="1:76" x14ac:dyDescent="0.25">
      <c r="A1148">
        <v>115</v>
      </c>
      <c r="B1148" t="s">
        <v>159</v>
      </c>
      <c r="C1148">
        <v>2013</v>
      </c>
      <c r="D1148" t="s">
        <v>591</v>
      </c>
      <c r="E1148">
        <v>1</v>
      </c>
      <c r="F1148">
        <v>1</v>
      </c>
      <c r="G1148">
        <v>26191</v>
      </c>
      <c r="H1148">
        <v>2.4313962124025252</v>
      </c>
      <c r="I1148">
        <v>9438</v>
      </c>
      <c r="J1148">
        <v>1</v>
      </c>
      <c r="K1148">
        <v>791</v>
      </c>
      <c r="L1148">
        <v>7.3431117712588187E-2</v>
      </c>
      <c r="M1148">
        <v>328</v>
      </c>
      <c r="N1148">
        <v>2</v>
      </c>
      <c r="O1148">
        <v>457</v>
      </c>
      <c r="P1148">
        <v>4.2424805050129966E-2</v>
      </c>
      <c r="Q1148">
        <v>41</v>
      </c>
      <c r="R1148">
        <v>40940</v>
      </c>
      <c r="S1148">
        <v>100</v>
      </c>
      <c r="T1148">
        <v>111</v>
      </c>
      <c r="U1148">
        <v>1</v>
      </c>
      <c r="V1148">
        <v>381</v>
      </c>
      <c r="W1148">
        <v>87468</v>
      </c>
      <c r="X1148">
        <v>26196</v>
      </c>
      <c r="Y1148">
        <v>1</v>
      </c>
      <c r="Z1148">
        <v>1</v>
      </c>
      <c r="AA1148" t="s">
        <v>834</v>
      </c>
      <c r="AB1148">
        <v>191317</v>
      </c>
      <c r="AC1148">
        <v>0</v>
      </c>
      <c r="AD1148" t="s">
        <v>726</v>
      </c>
      <c r="AE1148">
        <v>0</v>
      </c>
      <c r="AF1148">
        <v>0</v>
      </c>
      <c r="AG1148">
        <v>2482</v>
      </c>
      <c r="AH1148">
        <v>20664</v>
      </c>
      <c r="AI1148">
        <v>14861</v>
      </c>
      <c r="AJ1148" t="s">
        <v>726</v>
      </c>
      <c r="AK1148" t="s">
        <v>726</v>
      </c>
      <c r="AL1148" t="s">
        <v>726</v>
      </c>
      <c r="AM1148" t="s">
        <v>726</v>
      </c>
      <c r="AN1148" t="s">
        <v>726</v>
      </c>
      <c r="AO1148" t="s">
        <v>726</v>
      </c>
      <c r="AP1148" t="s">
        <v>726</v>
      </c>
      <c r="AQ1148" t="s">
        <v>726</v>
      </c>
      <c r="AR1148" t="s">
        <v>726</v>
      </c>
      <c r="AS1148" t="s">
        <v>726</v>
      </c>
      <c r="AT1148" t="s">
        <v>726</v>
      </c>
      <c r="AU1148">
        <v>2007</v>
      </c>
      <c r="AV1148">
        <v>1</v>
      </c>
      <c r="AW1148">
        <v>1</v>
      </c>
      <c r="AX1148">
        <v>2008</v>
      </c>
      <c r="AY1148">
        <v>1</v>
      </c>
      <c r="AZ1148">
        <v>9999</v>
      </c>
      <c r="BA1148">
        <v>2</v>
      </c>
      <c r="BB1148">
        <v>2010</v>
      </c>
      <c r="BC1148">
        <v>2</v>
      </c>
      <c r="BD1148">
        <v>2008</v>
      </c>
      <c r="BE1148">
        <v>2008</v>
      </c>
      <c r="BF1148">
        <v>1</v>
      </c>
      <c r="BG1148">
        <v>1</v>
      </c>
      <c r="BH1148">
        <v>0</v>
      </c>
      <c r="BI1148">
        <v>1</v>
      </c>
      <c r="BO1148">
        <v>0</v>
      </c>
      <c r="BP1148">
        <v>0</v>
      </c>
      <c r="BQ1148">
        <v>0</v>
      </c>
      <c r="BR1148">
        <v>218</v>
      </c>
      <c r="BS1148">
        <v>42790</v>
      </c>
      <c r="BT1148">
        <v>33370</v>
      </c>
      <c r="BU1148">
        <v>6848</v>
      </c>
      <c r="BV1148">
        <v>0</v>
      </c>
      <c r="BW1148">
        <v>0</v>
      </c>
      <c r="BX1148">
        <v>9</v>
      </c>
    </row>
    <row r="1149" spans="1:76" x14ac:dyDescent="0.25">
      <c r="A1149">
        <v>115</v>
      </c>
      <c r="B1149" t="s">
        <v>159</v>
      </c>
      <c r="C1149">
        <v>2014</v>
      </c>
      <c r="D1149" t="s">
        <v>591</v>
      </c>
      <c r="E1149">
        <v>1</v>
      </c>
      <c r="F1149">
        <v>1</v>
      </c>
      <c r="G1149">
        <v>26191</v>
      </c>
      <c r="H1149">
        <v>2.4313962124025252</v>
      </c>
      <c r="I1149">
        <v>9438</v>
      </c>
      <c r="J1149">
        <v>1</v>
      </c>
      <c r="K1149">
        <v>791</v>
      </c>
      <c r="L1149">
        <v>7.3431117712588187E-2</v>
      </c>
      <c r="M1149">
        <v>328</v>
      </c>
      <c r="N1149">
        <v>2</v>
      </c>
      <c r="O1149">
        <v>457</v>
      </c>
      <c r="P1149">
        <v>4.2424805050129966E-2</v>
      </c>
      <c r="Q1149">
        <v>41</v>
      </c>
      <c r="R1149">
        <v>40940</v>
      </c>
      <c r="S1149">
        <v>100</v>
      </c>
      <c r="T1149">
        <v>111</v>
      </c>
      <c r="U1149">
        <v>1</v>
      </c>
      <c r="V1149">
        <v>381</v>
      </c>
      <c r="W1149">
        <v>87468</v>
      </c>
      <c r="X1149">
        <v>26196</v>
      </c>
      <c r="Y1149">
        <v>1</v>
      </c>
      <c r="Z1149">
        <v>1</v>
      </c>
      <c r="AA1149" t="s">
        <v>834</v>
      </c>
      <c r="AB1149">
        <v>191317</v>
      </c>
      <c r="AC1149">
        <v>0</v>
      </c>
      <c r="AD1149" t="s">
        <v>726</v>
      </c>
      <c r="AE1149">
        <v>0</v>
      </c>
      <c r="AF1149">
        <v>0</v>
      </c>
      <c r="AG1149">
        <v>2740</v>
      </c>
      <c r="AH1149">
        <v>21981</v>
      </c>
      <c r="AI1149">
        <v>15855</v>
      </c>
      <c r="AJ1149" t="s">
        <v>726</v>
      </c>
      <c r="AK1149" t="s">
        <v>726</v>
      </c>
      <c r="AL1149" t="s">
        <v>726</v>
      </c>
      <c r="AM1149" t="s">
        <v>726</v>
      </c>
      <c r="AN1149" t="s">
        <v>726</v>
      </c>
      <c r="AO1149" t="s">
        <v>726</v>
      </c>
      <c r="AP1149" t="s">
        <v>726</v>
      </c>
      <c r="AQ1149" t="s">
        <v>726</v>
      </c>
      <c r="AR1149" t="s">
        <v>726</v>
      </c>
      <c r="AS1149" t="s">
        <v>726</v>
      </c>
      <c r="AT1149" t="s">
        <v>726</v>
      </c>
      <c r="AU1149">
        <v>2007</v>
      </c>
      <c r="AV1149">
        <v>1</v>
      </c>
      <c r="AW1149">
        <v>1</v>
      </c>
      <c r="AX1149">
        <v>2008</v>
      </c>
      <c r="AY1149">
        <v>1</v>
      </c>
      <c r="AZ1149">
        <v>9999</v>
      </c>
      <c r="BA1149">
        <v>2</v>
      </c>
      <c r="BB1149">
        <v>2010</v>
      </c>
      <c r="BC1149">
        <v>2</v>
      </c>
      <c r="BD1149">
        <v>2008</v>
      </c>
      <c r="BE1149">
        <v>2008</v>
      </c>
      <c r="BF1149">
        <v>1</v>
      </c>
      <c r="BG1149">
        <v>1</v>
      </c>
      <c r="BH1149">
        <v>0</v>
      </c>
      <c r="BI1149">
        <v>1</v>
      </c>
      <c r="BO1149">
        <v>332</v>
      </c>
      <c r="BP1149">
        <v>703</v>
      </c>
      <c r="BQ1149">
        <v>3396</v>
      </c>
      <c r="BR1149">
        <v>343</v>
      </c>
      <c r="BS1149">
        <v>31045</v>
      </c>
      <c r="BT1149">
        <v>73779</v>
      </c>
      <c r="BU1149">
        <v>19417</v>
      </c>
      <c r="BV1149">
        <v>33</v>
      </c>
      <c r="BW1149">
        <v>0</v>
      </c>
      <c r="BX1149">
        <v>94</v>
      </c>
    </row>
    <row r="1150" spans="1:76" x14ac:dyDescent="0.25">
      <c r="A1150">
        <v>115</v>
      </c>
      <c r="B1150" t="s">
        <v>159</v>
      </c>
      <c r="C1150">
        <v>2015</v>
      </c>
      <c r="D1150" t="s">
        <v>591</v>
      </c>
      <c r="E1150">
        <v>1</v>
      </c>
      <c r="F1150">
        <v>1</v>
      </c>
      <c r="G1150">
        <v>26191</v>
      </c>
      <c r="H1150">
        <v>2.4313962124025252</v>
      </c>
      <c r="I1150">
        <v>9438</v>
      </c>
      <c r="J1150">
        <v>1</v>
      </c>
      <c r="K1150">
        <v>791</v>
      </c>
      <c r="L1150">
        <v>7.3431117712588187E-2</v>
      </c>
      <c r="M1150">
        <v>328</v>
      </c>
      <c r="N1150">
        <v>2</v>
      </c>
      <c r="O1150">
        <v>457</v>
      </c>
      <c r="P1150">
        <v>4.2424805050129966E-2</v>
      </c>
      <c r="Q1150">
        <v>41</v>
      </c>
      <c r="R1150">
        <v>40940</v>
      </c>
      <c r="S1150">
        <v>100</v>
      </c>
      <c r="T1150">
        <v>111</v>
      </c>
      <c r="U1150">
        <v>1</v>
      </c>
      <c r="V1150">
        <v>381</v>
      </c>
      <c r="W1150">
        <v>87468</v>
      </c>
      <c r="X1150">
        <v>26196</v>
      </c>
      <c r="Y1150">
        <v>1</v>
      </c>
      <c r="Z1150">
        <v>1</v>
      </c>
      <c r="AA1150" t="s">
        <v>834</v>
      </c>
      <c r="AB1150">
        <v>191317</v>
      </c>
      <c r="AC1150">
        <v>0</v>
      </c>
      <c r="AD1150" t="s">
        <v>726</v>
      </c>
      <c r="AE1150">
        <v>0</v>
      </c>
      <c r="AF1150">
        <v>0</v>
      </c>
      <c r="AG1150">
        <v>2314</v>
      </c>
      <c r="AH1150">
        <v>21920</v>
      </c>
      <c r="AI1150">
        <v>15001</v>
      </c>
      <c r="AJ1150" t="s">
        <v>726</v>
      </c>
      <c r="AK1150" t="s">
        <v>726</v>
      </c>
      <c r="AL1150" t="s">
        <v>726</v>
      </c>
      <c r="AM1150" t="s">
        <v>726</v>
      </c>
      <c r="AN1150" t="s">
        <v>726</v>
      </c>
      <c r="AO1150" t="s">
        <v>726</v>
      </c>
      <c r="AP1150" t="s">
        <v>726</v>
      </c>
      <c r="AQ1150" t="s">
        <v>726</v>
      </c>
      <c r="AR1150">
        <v>2</v>
      </c>
      <c r="AS1150" t="s">
        <v>726</v>
      </c>
      <c r="AT1150" t="s">
        <v>726</v>
      </c>
      <c r="AU1150">
        <v>2007</v>
      </c>
      <c r="AV1150">
        <v>1</v>
      </c>
      <c r="AW1150">
        <v>1</v>
      </c>
      <c r="AX1150">
        <v>2008</v>
      </c>
      <c r="AY1150">
        <v>1</v>
      </c>
      <c r="AZ1150">
        <v>9999</v>
      </c>
      <c r="BA1150">
        <v>2</v>
      </c>
      <c r="BB1150">
        <v>2010</v>
      </c>
      <c r="BC1150">
        <v>2</v>
      </c>
      <c r="BD1150">
        <v>2008</v>
      </c>
      <c r="BE1150">
        <v>2008</v>
      </c>
      <c r="BF1150">
        <v>1</v>
      </c>
      <c r="BG1150">
        <v>1</v>
      </c>
      <c r="BH1150">
        <v>0</v>
      </c>
      <c r="BI1150">
        <v>1</v>
      </c>
      <c r="BO1150">
        <v>2299</v>
      </c>
      <c r="BP1150">
        <v>11045</v>
      </c>
      <c r="BQ1150">
        <v>19917</v>
      </c>
      <c r="BR1150">
        <v>240</v>
      </c>
      <c r="BS1150">
        <v>14860</v>
      </c>
      <c r="BT1150">
        <v>62017</v>
      </c>
      <c r="BU1150">
        <v>17111</v>
      </c>
      <c r="BV1150">
        <v>92</v>
      </c>
      <c r="BW1150">
        <v>0</v>
      </c>
      <c r="BX1150">
        <v>203</v>
      </c>
    </row>
    <row r="1151" spans="1:76" x14ac:dyDescent="0.25">
      <c r="A1151">
        <v>115</v>
      </c>
      <c r="B1151" t="s">
        <v>159</v>
      </c>
      <c r="C1151">
        <v>2016</v>
      </c>
      <c r="D1151" t="s">
        <v>591</v>
      </c>
      <c r="E1151">
        <v>1</v>
      </c>
      <c r="F1151">
        <v>1</v>
      </c>
      <c r="G1151">
        <v>26191</v>
      </c>
      <c r="H1151">
        <v>2.4313962124025252</v>
      </c>
      <c r="I1151">
        <v>9438</v>
      </c>
      <c r="J1151">
        <v>1</v>
      </c>
      <c r="K1151">
        <v>791</v>
      </c>
      <c r="L1151">
        <v>7.3431117712588187E-2</v>
      </c>
      <c r="M1151">
        <v>328</v>
      </c>
      <c r="N1151">
        <v>2</v>
      </c>
      <c r="O1151">
        <v>457</v>
      </c>
      <c r="P1151">
        <v>4.2424805050129966E-2</v>
      </c>
      <c r="Q1151">
        <v>41</v>
      </c>
      <c r="R1151">
        <v>40940</v>
      </c>
      <c r="S1151">
        <v>100</v>
      </c>
      <c r="T1151">
        <v>111</v>
      </c>
      <c r="U1151">
        <v>1</v>
      </c>
      <c r="V1151">
        <v>381</v>
      </c>
      <c r="W1151">
        <v>87468</v>
      </c>
      <c r="X1151">
        <v>26196</v>
      </c>
      <c r="Y1151">
        <v>1</v>
      </c>
      <c r="Z1151">
        <v>1</v>
      </c>
      <c r="AA1151" t="s">
        <v>834</v>
      </c>
      <c r="AB1151">
        <v>191317</v>
      </c>
      <c r="AC1151" t="s">
        <v>726</v>
      </c>
      <c r="AD1151" t="s">
        <v>726</v>
      </c>
      <c r="AE1151" t="s">
        <v>726</v>
      </c>
      <c r="AF1151" t="s">
        <v>726</v>
      </c>
      <c r="AG1151" t="s">
        <v>726</v>
      </c>
      <c r="AH1151" t="s">
        <v>726</v>
      </c>
      <c r="AI1151" t="s">
        <v>726</v>
      </c>
      <c r="AJ1151" t="s">
        <v>726</v>
      </c>
      <c r="AK1151" t="s">
        <v>726</v>
      </c>
      <c r="AL1151" t="s">
        <v>726</v>
      </c>
      <c r="AM1151" t="s">
        <v>726</v>
      </c>
      <c r="AN1151" t="s">
        <v>726</v>
      </c>
      <c r="AO1151" t="s">
        <v>726</v>
      </c>
      <c r="AP1151" t="s">
        <v>726</v>
      </c>
      <c r="AQ1151" t="s">
        <v>726</v>
      </c>
      <c r="AR1151" t="s">
        <v>726</v>
      </c>
      <c r="AS1151" t="s">
        <v>726</v>
      </c>
      <c r="AT1151" t="s">
        <v>726</v>
      </c>
      <c r="AU1151">
        <v>2007</v>
      </c>
      <c r="AV1151">
        <v>1</v>
      </c>
      <c r="AW1151">
        <v>1</v>
      </c>
      <c r="AX1151">
        <v>2008</v>
      </c>
      <c r="AY1151">
        <v>1</v>
      </c>
      <c r="AZ1151">
        <v>9999</v>
      </c>
      <c r="BA1151">
        <v>2</v>
      </c>
      <c r="BB1151">
        <v>2010</v>
      </c>
      <c r="BC1151">
        <v>2</v>
      </c>
      <c r="BD1151">
        <v>2008</v>
      </c>
      <c r="BE1151">
        <v>2008</v>
      </c>
      <c r="BF1151">
        <v>1</v>
      </c>
      <c r="BG1151">
        <v>1</v>
      </c>
      <c r="BH1151">
        <v>0</v>
      </c>
      <c r="BI1151">
        <v>1</v>
      </c>
      <c r="BO1151">
        <v>570</v>
      </c>
      <c r="BP1151">
        <v>6053</v>
      </c>
      <c r="BQ1151">
        <v>13196</v>
      </c>
      <c r="BR1151">
        <v>31</v>
      </c>
      <c r="BS1151">
        <v>1348</v>
      </c>
      <c r="BT1151">
        <v>7627</v>
      </c>
      <c r="BU1151">
        <v>1775</v>
      </c>
      <c r="BV1151">
        <v>21</v>
      </c>
      <c r="BW1151">
        <v>0</v>
      </c>
      <c r="BX1151">
        <v>49</v>
      </c>
    </row>
    <row r="1152" spans="1:76" x14ac:dyDescent="0.25">
      <c r="A1152">
        <v>116</v>
      </c>
      <c r="B1152" t="s">
        <v>160</v>
      </c>
      <c r="C1152">
        <v>2007</v>
      </c>
      <c r="D1152" t="s">
        <v>591</v>
      </c>
      <c r="E1152">
        <v>1</v>
      </c>
      <c r="F1152">
        <v>1</v>
      </c>
      <c r="G1152">
        <v>31624</v>
      </c>
      <c r="H1152">
        <v>0.14455364080998309</v>
      </c>
      <c r="I1152">
        <v>15711</v>
      </c>
      <c r="J1152">
        <v>1</v>
      </c>
      <c r="K1152">
        <v>1862</v>
      </c>
      <c r="L1152">
        <v>8.511221831146866E-3</v>
      </c>
      <c r="M1152">
        <v>953</v>
      </c>
      <c r="N1152">
        <v>0</v>
      </c>
      <c r="S1152">
        <v>4513</v>
      </c>
      <c r="T1152">
        <v>492110</v>
      </c>
      <c r="U1152">
        <v>1</v>
      </c>
      <c r="V1152">
        <v>0</v>
      </c>
      <c r="W1152">
        <v>170</v>
      </c>
      <c r="X1152">
        <v>2878</v>
      </c>
      <c r="Y1152">
        <v>1</v>
      </c>
      <c r="Z1152">
        <v>1</v>
      </c>
      <c r="AA1152" t="s">
        <v>835</v>
      </c>
      <c r="AB1152">
        <v>165519</v>
      </c>
      <c r="AC1152" t="s">
        <v>726</v>
      </c>
      <c r="AD1152">
        <v>228211</v>
      </c>
      <c r="AE1152" t="s">
        <v>726</v>
      </c>
      <c r="AF1152" t="s">
        <v>726</v>
      </c>
      <c r="AG1152">
        <v>1125</v>
      </c>
      <c r="AH1152">
        <v>25633</v>
      </c>
      <c r="AI1152">
        <v>37953</v>
      </c>
      <c r="AJ1152">
        <v>10187</v>
      </c>
      <c r="AK1152" t="s">
        <v>726</v>
      </c>
      <c r="AL1152" t="s">
        <v>726</v>
      </c>
      <c r="AM1152" t="s">
        <v>726</v>
      </c>
      <c r="AN1152">
        <v>416964</v>
      </c>
      <c r="AO1152">
        <v>9</v>
      </c>
      <c r="AP1152" t="s">
        <v>726</v>
      </c>
      <c r="AQ1152" t="s">
        <v>726</v>
      </c>
      <c r="AR1152" t="s">
        <v>726</v>
      </c>
      <c r="AS1152" t="s">
        <v>726</v>
      </c>
      <c r="AT1152" t="s">
        <v>726</v>
      </c>
      <c r="AU1152">
        <v>2014</v>
      </c>
      <c r="AV1152">
        <v>1</v>
      </c>
      <c r="AW1152">
        <v>2</v>
      </c>
      <c r="AX1152">
        <v>2009</v>
      </c>
      <c r="AY1152">
        <v>1</v>
      </c>
      <c r="AZ1152">
        <v>9999</v>
      </c>
      <c r="BA1152">
        <v>2</v>
      </c>
      <c r="BB1152">
        <v>2013</v>
      </c>
      <c r="BC1152">
        <v>2</v>
      </c>
      <c r="BD1152">
        <v>2009</v>
      </c>
      <c r="BE1152">
        <v>2009</v>
      </c>
      <c r="BF1152">
        <v>0</v>
      </c>
      <c r="BG1152">
        <v>0</v>
      </c>
      <c r="BH1152">
        <v>0</v>
      </c>
      <c r="BI1152">
        <v>0</v>
      </c>
      <c r="BO1152">
        <v>0</v>
      </c>
      <c r="BP1152">
        <v>0</v>
      </c>
      <c r="BQ1152">
        <v>0</v>
      </c>
      <c r="BR1152">
        <v>0</v>
      </c>
      <c r="BS1152">
        <v>0</v>
      </c>
      <c r="BT1152">
        <v>0</v>
      </c>
      <c r="BU1152">
        <v>0</v>
      </c>
      <c r="BV1152">
        <v>0</v>
      </c>
      <c r="BW1152">
        <v>0</v>
      </c>
      <c r="BX1152">
        <v>0</v>
      </c>
    </row>
    <row r="1153" spans="1:76" x14ac:dyDescent="0.25">
      <c r="A1153">
        <v>116</v>
      </c>
      <c r="B1153" t="s">
        <v>160</v>
      </c>
      <c r="C1153">
        <v>2008</v>
      </c>
      <c r="D1153" t="s">
        <v>591</v>
      </c>
      <c r="E1153">
        <v>1</v>
      </c>
      <c r="F1153">
        <v>1</v>
      </c>
      <c r="G1153">
        <v>31624</v>
      </c>
      <c r="H1153">
        <v>0.14455364080998309</v>
      </c>
      <c r="I1153">
        <v>15711</v>
      </c>
      <c r="J1153">
        <v>1</v>
      </c>
      <c r="K1153">
        <v>1862</v>
      </c>
      <c r="L1153">
        <v>8.511221831146866E-3</v>
      </c>
      <c r="M1153">
        <v>953</v>
      </c>
      <c r="N1153">
        <v>0</v>
      </c>
      <c r="S1153">
        <v>4513</v>
      </c>
      <c r="T1153">
        <v>492110</v>
      </c>
      <c r="U1153">
        <v>1</v>
      </c>
      <c r="V1153">
        <v>0</v>
      </c>
      <c r="W1153">
        <v>170</v>
      </c>
      <c r="X1153">
        <v>2878</v>
      </c>
      <c r="Y1153">
        <v>1</v>
      </c>
      <c r="Z1153">
        <v>1</v>
      </c>
      <c r="AA1153" t="s">
        <v>835</v>
      </c>
      <c r="AB1153">
        <v>165519</v>
      </c>
      <c r="AC1153">
        <v>0.4</v>
      </c>
      <c r="AD1153">
        <v>233457</v>
      </c>
      <c r="AE1153">
        <v>7.9</v>
      </c>
      <c r="AF1153">
        <v>4.1500000000000004</v>
      </c>
      <c r="AG1153">
        <v>98</v>
      </c>
      <c r="AH1153">
        <v>24244</v>
      </c>
      <c r="AI1153">
        <v>35497</v>
      </c>
      <c r="AJ1153">
        <v>-1405</v>
      </c>
      <c r="AK1153" t="s">
        <v>726</v>
      </c>
      <c r="AL1153">
        <v>29</v>
      </c>
      <c r="AM1153" t="s">
        <v>726</v>
      </c>
      <c r="AN1153">
        <v>962140</v>
      </c>
      <c r="AO1153">
        <v>6</v>
      </c>
      <c r="AP1153" t="s">
        <v>726</v>
      </c>
      <c r="AQ1153" t="s">
        <v>726</v>
      </c>
      <c r="AR1153" t="s">
        <v>726</v>
      </c>
      <c r="AS1153" t="s">
        <v>726</v>
      </c>
      <c r="AT1153" t="s">
        <v>726</v>
      </c>
      <c r="AU1153">
        <v>2014</v>
      </c>
      <c r="AV1153">
        <v>1</v>
      </c>
      <c r="AW1153">
        <v>2</v>
      </c>
      <c r="AX1153">
        <v>2009</v>
      </c>
      <c r="AY1153">
        <v>1</v>
      </c>
      <c r="AZ1153">
        <v>9999</v>
      </c>
      <c r="BA1153">
        <v>2</v>
      </c>
      <c r="BB1153">
        <v>2013</v>
      </c>
      <c r="BC1153">
        <v>2</v>
      </c>
      <c r="BD1153">
        <v>2009</v>
      </c>
      <c r="BE1153">
        <v>2009</v>
      </c>
      <c r="BF1153">
        <v>0</v>
      </c>
      <c r="BG1153">
        <v>0</v>
      </c>
      <c r="BH1153">
        <v>0</v>
      </c>
      <c r="BI1153">
        <v>0</v>
      </c>
      <c r="BO1153">
        <v>0</v>
      </c>
      <c r="BP1153">
        <v>0</v>
      </c>
      <c r="BQ1153">
        <v>0</v>
      </c>
      <c r="BR1153">
        <v>0</v>
      </c>
      <c r="BS1153">
        <v>0</v>
      </c>
      <c r="BT1153">
        <v>0</v>
      </c>
      <c r="BU1153">
        <v>0</v>
      </c>
      <c r="BV1153">
        <v>0</v>
      </c>
      <c r="BW1153">
        <v>0</v>
      </c>
      <c r="BX1153">
        <v>0</v>
      </c>
    </row>
    <row r="1154" spans="1:76" x14ac:dyDescent="0.25">
      <c r="A1154">
        <v>116</v>
      </c>
      <c r="B1154" t="s">
        <v>160</v>
      </c>
      <c r="C1154">
        <v>2009</v>
      </c>
      <c r="D1154" t="s">
        <v>591</v>
      </c>
      <c r="E1154">
        <v>1</v>
      </c>
      <c r="F1154">
        <v>1</v>
      </c>
      <c r="G1154">
        <v>31624</v>
      </c>
      <c r="H1154">
        <v>0.14455364080998309</v>
      </c>
      <c r="I1154">
        <v>15711</v>
      </c>
      <c r="J1154">
        <v>1</v>
      </c>
      <c r="K1154">
        <v>1862</v>
      </c>
      <c r="L1154">
        <v>8.511221831146866E-3</v>
      </c>
      <c r="M1154">
        <v>953</v>
      </c>
      <c r="N1154">
        <v>0</v>
      </c>
      <c r="S1154">
        <v>4513</v>
      </c>
      <c r="T1154">
        <v>492110</v>
      </c>
      <c r="U1154">
        <v>1</v>
      </c>
      <c r="V1154">
        <v>0</v>
      </c>
      <c r="W1154">
        <v>170</v>
      </c>
      <c r="X1154">
        <v>2878</v>
      </c>
      <c r="Y1154">
        <v>1</v>
      </c>
      <c r="Z1154">
        <v>1</v>
      </c>
      <c r="AA1154" t="s">
        <v>835</v>
      </c>
      <c r="AB1154">
        <v>165519</v>
      </c>
      <c r="AC1154">
        <v>1.1000000000000001</v>
      </c>
      <c r="AD1154">
        <v>218770</v>
      </c>
      <c r="AE1154">
        <v>7.56</v>
      </c>
      <c r="AF1154">
        <v>4.33</v>
      </c>
      <c r="AG1154">
        <v>1184</v>
      </c>
      <c r="AH1154">
        <v>24902</v>
      </c>
      <c r="AI1154">
        <v>34734</v>
      </c>
      <c r="AJ1154">
        <v>-5836</v>
      </c>
      <c r="AK1154">
        <v>8</v>
      </c>
      <c r="AL1154">
        <v>28</v>
      </c>
      <c r="AM1154" t="s">
        <v>726</v>
      </c>
      <c r="AN1154">
        <v>729265</v>
      </c>
      <c r="AO1154">
        <v>5</v>
      </c>
      <c r="AP1154" t="s">
        <v>726</v>
      </c>
      <c r="AQ1154" t="s">
        <v>726</v>
      </c>
      <c r="AR1154" t="s">
        <v>726</v>
      </c>
      <c r="AS1154" t="s">
        <v>726</v>
      </c>
      <c r="AT1154" t="s">
        <v>726</v>
      </c>
      <c r="AU1154">
        <v>2014</v>
      </c>
      <c r="AV1154">
        <v>1</v>
      </c>
      <c r="AW1154">
        <v>2</v>
      </c>
      <c r="AX1154">
        <v>2009</v>
      </c>
      <c r="AY1154">
        <v>1</v>
      </c>
      <c r="AZ1154">
        <v>9999</v>
      </c>
      <c r="BA1154">
        <v>2</v>
      </c>
      <c r="BB1154">
        <v>2013</v>
      </c>
      <c r="BC1154">
        <v>2</v>
      </c>
      <c r="BD1154">
        <v>2009</v>
      </c>
      <c r="BE1154">
        <v>2009</v>
      </c>
      <c r="BF1154">
        <v>0</v>
      </c>
      <c r="BG1154">
        <v>1</v>
      </c>
      <c r="BH1154">
        <v>0</v>
      </c>
      <c r="BI1154">
        <v>1</v>
      </c>
      <c r="BO1154">
        <v>0</v>
      </c>
      <c r="BP1154">
        <v>0</v>
      </c>
      <c r="BQ1154">
        <v>0</v>
      </c>
      <c r="BR1154">
        <v>12</v>
      </c>
      <c r="BS1154">
        <v>260</v>
      </c>
      <c r="BT1154">
        <v>869</v>
      </c>
      <c r="BU1154">
        <v>20</v>
      </c>
      <c r="BV1154">
        <v>0</v>
      </c>
      <c r="BW1154">
        <v>0</v>
      </c>
      <c r="BX1154">
        <v>0</v>
      </c>
    </row>
    <row r="1155" spans="1:76" x14ac:dyDescent="0.25">
      <c r="A1155">
        <v>116</v>
      </c>
      <c r="B1155" t="s">
        <v>160</v>
      </c>
      <c r="C1155">
        <v>2010</v>
      </c>
      <c r="D1155" t="s">
        <v>591</v>
      </c>
      <c r="E1155">
        <v>1</v>
      </c>
      <c r="F1155">
        <v>1</v>
      </c>
      <c r="G1155">
        <v>31624</v>
      </c>
      <c r="H1155">
        <v>0.14455364080998309</v>
      </c>
      <c r="I1155">
        <v>15711</v>
      </c>
      <c r="J1155">
        <v>1</v>
      </c>
      <c r="K1155">
        <v>1862</v>
      </c>
      <c r="L1155">
        <v>8.511221831146866E-3</v>
      </c>
      <c r="M1155">
        <v>953</v>
      </c>
      <c r="N1155">
        <v>0</v>
      </c>
      <c r="S1155">
        <v>4513</v>
      </c>
      <c r="T1155">
        <v>492110</v>
      </c>
      <c r="U1155">
        <v>1</v>
      </c>
      <c r="V1155">
        <v>0</v>
      </c>
      <c r="W1155">
        <v>170</v>
      </c>
      <c r="X1155">
        <v>2878</v>
      </c>
      <c r="Y1155">
        <v>1</v>
      </c>
      <c r="Z1155">
        <v>1</v>
      </c>
      <c r="AA1155" t="s">
        <v>835</v>
      </c>
      <c r="AB1155">
        <v>165519</v>
      </c>
      <c r="AC1155">
        <v>1</v>
      </c>
      <c r="AD1155">
        <v>218770</v>
      </c>
      <c r="AE1155">
        <v>7.26</v>
      </c>
      <c r="AF1155">
        <v>4.13</v>
      </c>
      <c r="AG1155">
        <v>1452</v>
      </c>
      <c r="AH1155">
        <v>27385</v>
      </c>
      <c r="AI1155">
        <v>39304</v>
      </c>
      <c r="AJ1155" t="s">
        <v>726</v>
      </c>
      <c r="AK1155">
        <v>-1</v>
      </c>
      <c r="AL1155">
        <v>28</v>
      </c>
      <c r="AM1155" t="s">
        <v>726</v>
      </c>
      <c r="AN1155" t="s">
        <v>726</v>
      </c>
      <c r="AO1155" t="s">
        <v>726</v>
      </c>
      <c r="AP1155" t="s">
        <v>726</v>
      </c>
      <c r="AQ1155" t="s">
        <v>726</v>
      </c>
      <c r="AR1155" t="s">
        <v>726</v>
      </c>
      <c r="AS1155" t="s">
        <v>726</v>
      </c>
      <c r="AT1155" t="s">
        <v>726</v>
      </c>
      <c r="AU1155">
        <v>2014</v>
      </c>
      <c r="AV1155">
        <v>1</v>
      </c>
      <c r="AW1155">
        <v>2</v>
      </c>
      <c r="AX1155">
        <v>2009</v>
      </c>
      <c r="AY1155">
        <v>1</v>
      </c>
      <c r="AZ1155">
        <v>9999</v>
      </c>
      <c r="BA1155">
        <v>2</v>
      </c>
      <c r="BB1155">
        <v>2013</v>
      </c>
      <c r="BC1155">
        <v>2</v>
      </c>
      <c r="BD1155">
        <v>2009</v>
      </c>
      <c r="BE1155">
        <v>2009</v>
      </c>
      <c r="BF1155">
        <v>0</v>
      </c>
      <c r="BG1155">
        <v>1</v>
      </c>
      <c r="BH1155">
        <v>0</v>
      </c>
      <c r="BI1155">
        <v>1</v>
      </c>
      <c r="BO1155">
        <v>0</v>
      </c>
      <c r="BP1155">
        <v>0</v>
      </c>
      <c r="BQ1155">
        <v>0</v>
      </c>
      <c r="BR1155">
        <v>139</v>
      </c>
      <c r="BS1155">
        <v>34566</v>
      </c>
      <c r="BT1155">
        <v>51985</v>
      </c>
      <c r="BU1155">
        <v>4564</v>
      </c>
      <c r="BV1155">
        <v>40</v>
      </c>
      <c r="BW1155">
        <v>27</v>
      </c>
      <c r="BX1155">
        <v>31</v>
      </c>
    </row>
    <row r="1156" spans="1:76" x14ac:dyDescent="0.25">
      <c r="A1156">
        <v>116</v>
      </c>
      <c r="B1156" t="s">
        <v>160</v>
      </c>
      <c r="C1156">
        <v>2011</v>
      </c>
      <c r="D1156" t="s">
        <v>591</v>
      </c>
      <c r="E1156">
        <v>1</v>
      </c>
      <c r="F1156">
        <v>1</v>
      </c>
      <c r="G1156">
        <v>31624</v>
      </c>
      <c r="H1156">
        <v>0.14455364080998309</v>
      </c>
      <c r="I1156">
        <v>15711</v>
      </c>
      <c r="J1156">
        <v>1</v>
      </c>
      <c r="K1156">
        <v>1862</v>
      </c>
      <c r="L1156">
        <v>8.511221831146866E-3</v>
      </c>
      <c r="M1156">
        <v>953</v>
      </c>
      <c r="N1156">
        <v>0</v>
      </c>
      <c r="S1156">
        <v>4513</v>
      </c>
      <c r="T1156">
        <v>492110</v>
      </c>
      <c r="U1156">
        <v>1</v>
      </c>
      <c r="V1156">
        <v>0</v>
      </c>
      <c r="W1156">
        <v>170</v>
      </c>
      <c r="X1156">
        <v>2878</v>
      </c>
      <c r="Y1156">
        <v>1</v>
      </c>
      <c r="Z1156">
        <v>1</v>
      </c>
      <c r="AA1156" t="s">
        <v>835</v>
      </c>
      <c r="AB1156">
        <v>165519</v>
      </c>
      <c r="AC1156">
        <v>0</v>
      </c>
      <c r="AD1156">
        <v>218770</v>
      </c>
      <c r="AE1156">
        <v>6.98</v>
      </c>
      <c r="AF1156">
        <v>3.49</v>
      </c>
      <c r="AG1156">
        <v>2032</v>
      </c>
      <c r="AH1156">
        <v>29903</v>
      </c>
      <c r="AI1156">
        <v>42680</v>
      </c>
      <c r="AJ1156" t="s">
        <v>726</v>
      </c>
      <c r="AK1156">
        <v>-4</v>
      </c>
      <c r="AL1156" t="s">
        <v>726</v>
      </c>
      <c r="AM1156">
        <v>1600</v>
      </c>
      <c r="AN1156" t="s">
        <v>726</v>
      </c>
      <c r="AO1156" t="s">
        <v>726</v>
      </c>
      <c r="AP1156" t="s">
        <v>726</v>
      </c>
      <c r="AQ1156" t="s">
        <v>726</v>
      </c>
      <c r="AR1156" t="s">
        <v>726</v>
      </c>
      <c r="AS1156" t="s">
        <v>726</v>
      </c>
      <c r="AT1156" t="s">
        <v>726</v>
      </c>
      <c r="AU1156">
        <v>2014</v>
      </c>
      <c r="AV1156">
        <v>1</v>
      </c>
      <c r="AW1156">
        <v>2</v>
      </c>
      <c r="AX1156">
        <v>2009</v>
      </c>
      <c r="AY1156">
        <v>1</v>
      </c>
      <c r="AZ1156">
        <v>9999</v>
      </c>
      <c r="BA1156">
        <v>2</v>
      </c>
      <c r="BB1156">
        <v>2013</v>
      </c>
      <c r="BC1156">
        <v>2</v>
      </c>
      <c r="BD1156">
        <v>2009</v>
      </c>
      <c r="BE1156">
        <v>2009</v>
      </c>
      <c r="BF1156">
        <v>0</v>
      </c>
      <c r="BG1156">
        <v>1</v>
      </c>
      <c r="BH1156">
        <v>0</v>
      </c>
      <c r="BI1156">
        <v>1</v>
      </c>
      <c r="BO1156">
        <v>0</v>
      </c>
      <c r="BP1156">
        <v>0</v>
      </c>
      <c r="BQ1156">
        <v>0</v>
      </c>
      <c r="BR1156">
        <v>4</v>
      </c>
      <c r="BS1156">
        <v>563</v>
      </c>
      <c r="BT1156">
        <v>1619</v>
      </c>
      <c r="BU1156">
        <v>56</v>
      </c>
      <c r="BV1156">
        <v>1</v>
      </c>
      <c r="BW1156">
        <v>6</v>
      </c>
      <c r="BX1156">
        <v>168</v>
      </c>
    </row>
    <row r="1157" spans="1:76" x14ac:dyDescent="0.25">
      <c r="A1157">
        <v>116</v>
      </c>
      <c r="B1157" t="s">
        <v>160</v>
      </c>
      <c r="C1157">
        <v>2012</v>
      </c>
      <c r="D1157" t="s">
        <v>591</v>
      </c>
      <c r="E1157">
        <v>1</v>
      </c>
      <c r="F1157">
        <v>1</v>
      </c>
      <c r="G1157">
        <v>31624</v>
      </c>
      <c r="H1157">
        <v>0.14455364080998309</v>
      </c>
      <c r="I1157">
        <v>15711</v>
      </c>
      <c r="J1157">
        <v>1</v>
      </c>
      <c r="K1157">
        <v>1862</v>
      </c>
      <c r="L1157">
        <v>8.511221831146866E-3</v>
      </c>
      <c r="M1157">
        <v>953</v>
      </c>
      <c r="N1157">
        <v>0</v>
      </c>
      <c r="S1157">
        <v>4513</v>
      </c>
      <c r="T1157">
        <v>492110</v>
      </c>
      <c r="U1157">
        <v>1</v>
      </c>
      <c r="V1157">
        <v>0</v>
      </c>
      <c r="W1157">
        <v>170</v>
      </c>
      <c r="X1157">
        <v>2878</v>
      </c>
      <c r="Y1157">
        <v>1</v>
      </c>
      <c r="Z1157">
        <v>1</v>
      </c>
      <c r="AA1157" t="s">
        <v>835</v>
      </c>
      <c r="AB1157">
        <v>165519</v>
      </c>
      <c r="AC1157">
        <v>0</v>
      </c>
      <c r="AD1157">
        <v>228866</v>
      </c>
      <c r="AE1157">
        <v>7.31</v>
      </c>
      <c r="AF1157">
        <v>3.6549999999999998</v>
      </c>
      <c r="AG1157">
        <v>1561</v>
      </c>
      <c r="AH1157">
        <v>33567</v>
      </c>
      <c r="AI1157">
        <v>44287</v>
      </c>
      <c r="AJ1157">
        <v>-265</v>
      </c>
      <c r="AK1157" t="s">
        <v>726</v>
      </c>
      <c r="AL1157">
        <v>0</v>
      </c>
      <c r="AM1157" t="s">
        <v>726</v>
      </c>
      <c r="AN1157">
        <v>1236026</v>
      </c>
      <c r="AO1157">
        <v>4</v>
      </c>
      <c r="AP1157" t="s">
        <v>726</v>
      </c>
      <c r="AQ1157" t="s">
        <v>726</v>
      </c>
      <c r="AR1157" t="s">
        <v>726</v>
      </c>
      <c r="AS1157" t="s">
        <v>726</v>
      </c>
      <c r="AT1157" t="s">
        <v>726</v>
      </c>
      <c r="AU1157">
        <v>2014</v>
      </c>
      <c r="AV1157">
        <v>1</v>
      </c>
      <c r="AW1157">
        <v>2</v>
      </c>
      <c r="AX1157">
        <v>2009</v>
      </c>
      <c r="AY1157">
        <v>1</v>
      </c>
      <c r="AZ1157">
        <v>9999</v>
      </c>
      <c r="BA1157">
        <v>2</v>
      </c>
      <c r="BB1157">
        <v>2013</v>
      </c>
      <c r="BC1157">
        <v>2</v>
      </c>
      <c r="BD1157">
        <v>2009</v>
      </c>
      <c r="BE1157">
        <v>2009</v>
      </c>
      <c r="BF1157">
        <v>0</v>
      </c>
      <c r="BG1157">
        <v>1</v>
      </c>
      <c r="BH1157">
        <v>0</v>
      </c>
      <c r="BI1157">
        <v>1</v>
      </c>
      <c r="BO1157">
        <v>0</v>
      </c>
      <c r="BP1157">
        <v>0</v>
      </c>
      <c r="BQ1157">
        <v>0</v>
      </c>
      <c r="BR1157">
        <v>332</v>
      </c>
      <c r="BS1157">
        <v>20638</v>
      </c>
      <c r="BT1157">
        <v>231644</v>
      </c>
      <c r="BU1157">
        <v>26179</v>
      </c>
      <c r="BV1157">
        <v>33</v>
      </c>
      <c r="BW1157">
        <v>503</v>
      </c>
      <c r="BX1157">
        <v>174</v>
      </c>
    </row>
    <row r="1158" spans="1:76" x14ac:dyDescent="0.25">
      <c r="A1158">
        <v>116</v>
      </c>
      <c r="B1158" t="s">
        <v>160</v>
      </c>
      <c r="C1158">
        <v>2013</v>
      </c>
      <c r="D1158" t="s">
        <v>591</v>
      </c>
      <c r="E1158">
        <v>1</v>
      </c>
      <c r="F1158">
        <v>1</v>
      </c>
      <c r="G1158">
        <v>31624</v>
      </c>
      <c r="H1158">
        <v>0.14455364080998309</v>
      </c>
      <c r="I1158">
        <v>15711</v>
      </c>
      <c r="J1158">
        <v>1</v>
      </c>
      <c r="K1158">
        <v>1862</v>
      </c>
      <c r="L1158">
        <v>8.511221831146866E-3</v>
      </c>
      <c r="M1158">
        <v>953</v>
      </c>
      <c r="N1158">
        <v>0</v>
      </c>
      <c r="S1158">
        <v>4513</v>
      </c>
      <c r="T1158">
        <v>492110</v>
      </c>
      <c r="U1158">
        <v>1</v>
      </c>
      <c r="V1158">
        <v>0</v>
      </c>
      <c r="W1158">
        <v>170</v>
      </c>
      <c r="X1158">
        <v>2878</v>
      </c>
      <c r="Y1158">
        <v>1</v>
      </c>
      <c r="Z1158">
        <v>1</v>
      </c>
      <c r="AA1158" t="s">
        <v>835</v>
      </c>
      <c r="AB1158">
        <v>165519</v>
      </c>
      <c r="AC1158">
        <v>0.3</v>
      </c>
      <c r="AD1158" t="s">
        <v>726</v>
      </c>
      <c r="AE1158">
        <v>0</v>
      </c>
      <c r="AF1158">
        <v>0.15</v>
      </c>
      <c r="AG1158">
        <v>2097</v>
      </c>
      <c r="AH1158">
        <v>33070</v>
      </c>
      <c r="AI1158">
        <v>45567</v>
      </c>
      <c r="AJ1158" t="s">
        <v>726</v>
      </c>
      <c r="AK1158" t="s">
        <v>726</v>
      </c>
      <c r="AL1158">
        <v>27</v>
      </c>
      <c r="AM1158" t="s">
        <v>726</v>
      </c>
      <c r="AN1158" t="s">
        <v>726</v>
      </c>
      <c r="AO1158" t="s">
        <v>726</v>
      </c>
      <c r="AP1158" t="s">
        <v>726</v>
      </c>
      <c r="AQ1158" t="s">
        <v>726</v>
      </c>
      <c r="AR1158" t="s">
        <v>726</v>
      </c>
      <c r="AS1158" t="s">
        <v>726</v>
      </c>
      <c r="AT1158" t="s">
        <v>726</v>
      </c>
      <c r="AU1158">
        <v>2014</v>
      </c>
      <c r="AV1158">
        <v>1</v>
      </c>
      <c r="AW1158">
        <v>2</v>
      </c>
      <c r="AX1158">
        <v>2009</v>
      </c>
      <c r="AY1158">
        <v>1</v>
      </c>
      <c r="AZ1158">
        <v>9999</v>
      </c>
      <c r="BA1158">
        <v>2</v>
      </c>
      <c r="BB1158">
        <v>2013</v>
      </c>
      <c r="BC1158">
        <v>2</v>
      </c>
      <c r="BD1158">
        <v>2009</v>
      </c>
      <c r="BE1158">
        <v>2009</v>
      </c>
      <c r="BF1158">
        <v>1</v>
      </c>
      <c r="BG1158">
        <v>1</v>
      </c>
      <c r="BH1158">
        <v>0</v>
      </c>
      <c r="BI1158">
        <v>1</v>
      </c>
      <c r="BO1158">
        <v>0</v>
      </c>
      <c r="BP1158">
        <v>0</v>
      </c>
      <c r="BQ1158">
        <v>0</v>
      </c>
      <c r="BR1158">
        <v>422</v>
      </c>
      <c r="BS1158">
        <v>81525</v>
      </c>
      <c r="BT1158">
        <v>977401</v>
      </c>
      <c r="BU1158">
        <v>66633</v>
      </c>
      <c r="BV1158">
        <v>183</v>
      </c>
      <c r="BW1158">
        <v>1238</v>
      </c>
      <c r="BX1158">
        <v>275</v>
      </c>
    </row>
    <row r="1159" spans="1:76" x14ac:dyDescent="0.25">
      <c r="A1159">
        <v>116</v>
      </c>
      <c r="B1159" t="s">
        <v>160</v>
      </c>
      <c r="C1159">
        <v>2014</v>
      </c>
      <c r="D1159" t="s">
        <v>591</v>
      </c>
      <c r="E1159">
        <v>1</v>
      </c>
      <c r="F1159">
        <v>1</v>
      </c>
      <c r="G1159">
        <v>31624</v>
      </c>
      <c r="H1159">
        <v>0.14455364080998309</v>
      </c>
      <c r="I1159">
        <v>15711</v>
      </c>
      <c r="J1159">
        <v>1</v>
      </c>
      <c r="K1159">
        <v>1862</v>
      </c>
      <c r="L1159">
        <v>8.511221831146866E-3</v>
      </c>
      <c r="M1159">
        <v>953</v>
      </c>
      <c r="N1159">
        <v>0</v>
      </c>
      <c r="S1159">
        <v>4513</v>
      </c>
      <c r="T1159">
        <v>492110</v>
      </c>
      <c r="U1159">
        <v>1</v>
      </c>
      <c r="V1159">
        <v>0</v>
      </c>
      <c r="W1159">
        <v>170</v>
      </c>
      <c r="X1159">
        <v>2878</v>
      </c>
      <c r="Y1159">
        <v>1</v>
      </c>
      <c r="Z1159">
        <v>1</v>
      </c>
      <c r="AA1159" t="s">
        <v>835</v>
      </c>
      <c r="AB1159">
        <v>165519</v>
      </c>
      <c r="AC1159">
        <v>0</v>
      </c>
      <c r="AD1159" t="s">
        <v>726</v>
      </c>
      <c r="AE1159">
        <v>0</v>
      </c>
      <c r="AF1159">
        <v>0</v>
      </c>
      <c r="AG1159">
        <v>1050</v>
      </c>
      <c r="AH1159">
        <v>37069</v>
      </c>
      <c r="AI1159">
        <v>47453</v>
      </c>
      <c r="AJ1159" t="s">
        <v>726</v>
      </c>
      <c r="AK1159">
        <v>0</v>
      </c>
      <c r="AL1159" t="s">
        <v>726</v>
      </c>
      <c r="AM1159" t="s">
        <v>726</v>
      </c>
      <c r="AN1159" t="s">
        <v>726</v>
      </c>
      <c r="AO1159" t="s">
        <v>726</v>
      </c>
      <c r="AP1159">
        <v>4</v>
      </c>
      <c r="AQ1159" t="s">
        <v>726</v>
      </c>
      <c r="AR1159">
        <v>6</v>
      </c>
      <c r="AS1159" t="s">
        <v>726</v>
      </c>
      <c r="AT1159" t="s">
        <v>726</v>
      </c>
      <c r="AU1159">
        <v>2014</v>
      </c>
      <c r="AV1159">
        <v>1</v>
      </c>
      <c r="AW1159">
        <v>2</v>
      </c>
      <c r="AX1159">
        <v>2009</v>
      </c>
      <c r="AY1159">
        <v>1</v>
      </c>
      <c r="AZ1159">
        <v>9999</v>
      </c>
      <c r="BA1159">
        <v>2</v>
      </c>
      <c r="BB1159">
        <v>2013</v>
      </c>
      <c r="BC1159">
        <v>2</v>
      </c>
      <c r="BD1159">
        <v>2009</v>
      </c>
      <c r="BE1159">
        <v>2009</v>
      </c>
      <c r="BF1159">
        <v>1</v>
      </c>
      <c r="BG1159">
        <v>1</v>
      </c>
      <c r="BH1159">
        <v>0</v>
      </c>
      <c r="BI1159">
        <v>1</v>
      </c>
      <c r="BO1159">
        <v>0</v>
      </c>
      <c r="BP1159">
        <v>0</v>
      </c>
      <c r="BQ1159">
        <v>0</v>
      </c>
      <c r="BR1159">
        <v>476</v>
      </c>
      <c r="BS1159">
        <v>56157</v>
      </c>
      <c r="BT1159">
        <v>1144306</v>
      </c>
      <c r="BU1159">
        <v>90041</v>
      </c>
      <c r="BV1159">
        <v>192</v>
      </c>
      <c r="BW1159">
        <v>1429</v>
      </c>
      <c r="BX1159">
        <v>483</v>
      </c>
    </row>
    <row r="1160" spans="1:76" x14ac:dyDescent="0.25">
      <c r="A1160">
        <v>116</v>
      </c>
      <c r="B1160" t="s">
        <v>160</v>
      </c>
      <c r="C1160">
        <v>2015</v>
      </c>
      <c r="D1160" t="s">
        <v>591</v>
      </c>
      <c r="E1160">
        <v>1</v>
      </c>
      <c r="F1160">
        <v>1</v>
      </c>
      <c r="G1160">
        <v>31624</v>
      </c>
      <c r="H1160">
        <v>0.14455364080998309</v>
      </c>
      <c r="I1160">
        <v>15711</v>
      </c>
      <c r="J1160">
        <v>1</v>
      </c>
      <c r="K1160">
        <v>1862</v>
      </c>
      <c r="L1160">
        <v>8.511221831146866E-3</v>
      </c>
      <c r="M1160">
        <v>953</v>
      </c>
      <c r="N1160">
        <v>0</v>
      </c>
      <c r="S1160">
        <v>4513</v>
      </c>
      <c r="T1160">
        <v>492110</v>
      </c>
      <c r="U1160">
        <v>1</v>
      </c>
      <c r="V1160">
        <v>0</v>
      </c>
      <c r="W1160">
        <v>170</v>
      </c>
      <c r="X1160">
        <v>2878</v>
      </c>
      <c r="Y1160">
        <v>1</v>
      </c>
      <c r="Z1160">
        <v>1</v>
      </c>
      <c r="AA1160" t="s">
        <v>835</v>
      </c>
      <c r="AB1160">
        <v>165519</v>
      </c>
      <c r="AC1160">
        <v>0</v>
      </c>
      <c r="AD1160" t="s">
        <v>726</v>
      </c>
      <c r="AE1160">
        <v>0</v>
      </c>
      <c r="AF1160">
        <v>0</v>
      </c>
      <c r="AG1160" t="s">
        <v>726</v>
      </c>
      <c r="AH1160" t="s">
        <v>726</v>
      </c>
      <c r="AI1160" t="s">
        <v>726</v>
      </c>
      <c r="AJ1160" t="s">
        <v>726</v>
      </c>
      <c r="AK1160" t="s">
        <v>726</v>
      </c>
      <c r="AL1160" t="s">
        <v>726</v>
      </c>
      <c r="AM1160">
        <v>29</v>
      </c>
      <c r="AN1160" t="s">
        <v>726</v>
      </c>
      <c r="AO1160">
        <v>416964</v>
      </c>
      <c r="AP1160" t="s">
        <v>726</v>
      </c>
      <c r="AQ1160" t="s">
        <v>726</v>
      </c>
      <c r="AR1160">
        <v>5</v>
      </c>
      <c r="AS1160">
        <v>9</v>
      </c>
      <c r="AT1160" t="s">
        <v>726</v>
      </c>
      <c r="AU1160">
        <v>2014</v>
      </c>
      <c r="AV1160">
        <v>1</v>
      </c>
      <c r="AW1160">
        <v>2</v>
      </c>
      <c r="AX1160">
        <v>2009</v>
      </c>
      <c r="AY1160">
        <v>1</v>
      </c>
      <c r="AZ1160">
        <v>9999</v>
      </c>
      <c r="BA1160">
        <v>2</v>
      </c>
      <c r="BB1160">
        <v>2013</v>
      </c>
      <c r="BC1160">
        <v>2</v>
      </c>
      <c r="BD1160">
        <v>2009</v>
      </c>
      <c r="BE1160">
        <v>2009</v>
      </c>
      <c r="BF1160">
        <v>1</v>
      </c>
      <c r="BG1160">
        <v>1</v>
      </c>
      <c r="BH1160">
        <v>0</v>
      </c>
      <c r="BI1160">
        <v>1</v>
      </c>
      <c r="BO1160">
        <v>1</v>
      </c>
      <c r="BP1160">
        <v>0</v>
      </c>
      <c r="BQ1160">
        <v>0</v>
      </c>
      <c r="BR1160">
        <v>286</v>
      </c>
      <c r="BS1160">
        <v>23077</v>
      </c>
      <c r="BT1160">
        <v>491793</v>
      </c>
      <c r="BU1160">
        <v>50727</v>
      </c>
      <c r="BV1160">
        <v>128</v>
      </c>
      <c r="BW1160">
        <v>980</v>
      </c>
      <c r="BX1160">
        <v>434</v>
      </c>
    </row>
    <row r="1161" spans="1:76" x14ac:dyDescent="0.25">
      <c r="A1161">
        <v>116</v>
      </c>
      <c r="B1161" t="s">
        <v>160</v>
      </c>
      <c r="C1161">
        <v>2016</v>
      </c>
      <c r="D1161" t="s">
        <v>591</v>
      </c>
      <c r="E1161">
        <v>1</v>
      </c>
      <c r="F1161">
        <v>1</v>
      </c>
      <c r="G1161">
        <v>31624</v>
      </c>
      <c r="H1161">
        <v>0.14455364080998309</v>
      </c>
      <c r="I1161">
        <v>15711</v>
      </c>
      <c r="J1161">
        <v>1</v>
      </c>
      <c r="K1161">
        <v>1862</v>
      </c>
      <c r="L1161">
        <v>8.511221831146866E-3</v>
      </c>
      <c r="M1161">
        <v>953</v>
      </c>
      <c r="N1161">
        <v>0</v>
      </c>
      <c r="S1161">
        <v>4513</v>
      </c>
      <c r="T1161">
        <v>492110</v>
      </c>
      <c r="U1161">
        <v>1</v>
      </c>
      <c r="V1161">
        <v>0</v>
      </c>
      <c r="W1161">
        <v>170</v>
      </c>
      <c r="X1161">
        <v>2878</v>
      </c>
      <c r="Y1161">
        <v>1</v>
      </c>
      <c r="Z1161">
        <v>1</v>
      </c>
      <c r="AA1161" t="s">
        <v>835</v>
      </c>
      <c r="AB1161">
        <v>165519</v>
      </c>
      <c r="AC1161" t="s">
        <v>726</v>
      </c>
      <c r="AD1161" t="s">
        <v>726</v>
      </c>
      <c r="AE1161" t="s">
        <v>726</v>
      </c>
      <c r="AF1161" t="s">
        <v>726</v>
      </c>
      <c r="AG1161" t="s">
        <v>726</v>
      </c>
      <c r="AH1161" t="s">
        <v>726</v>
      </c>
      <c r="AI1161" t="s">
        <v>726</v>
      </c>
      <c r="AJ1161" t="s">
        <v>726</v>
      </c>
      <c r="AK1161" t="s">
        <v>726</v>
      </c>
      <c r="AL1161" t="s">
        <v>726</v>
      </c>
      <c r="AM1161">
        <v>28</v>
      </c>
      <c r="AN1161" t="s">
        <v>726</v>
      </c>
      <c r="AO1161" t="s">
        <v>726</v>
      </c>
      <c r="AP1161" t="s">
        <v>726</v>
      </c>
      <c r="AQ1161" t="s">
        <v>726</v>
      </c>
      <c r="AR1161" t="s">
        <v>726</v>
      </c>
      <c r="AS1161" t="s">
        <v>726</v>
      </c>
      <c r="AT1161" t="s">
        <v>726</v>
      </c>
      <c r="AU1161">
        <v>2014</v>
      </c>
      <c r="AV1161">
        <v>1</v>
      </c>
      <c r="AW1161">
        <v>2</v>
      </c>
      <c r="AX1161">
        <v>2009</v>
      </c>
      <c r="AY1161">
        <v>1</v>
      </c>
      <c r="AZ1161">
        <v>9999</v>
      </c>
      <c r="BA1161">
        <v>2</v>
      </c>
      <c r="BB1161">
        <v>2013</v>
      </c>
      <c r="BC1161">
        <v>2</v>
      </c>
      <c r="BD1161">
        <v>2009</v>
      </c>
      <c r="BE1161">
        <v>2009</v>
      </c>
      <c r="BF1161">
        <v>1</v>
      </c>
      <c r="BG1161">
        <v>1</v>
      </c>
      <c r="BH1161">
        <v>0</v>
      </c>
      <c r="BI1161">
        <v>1</v>
      </c>
      <c r="BO1161">
        <v>1446</v>
      </c>
      <c r="BP1161">
        <v>104</v>
      </c>
      <c r="BQ1161">
        <v>21</v>
      </c>
      <c r="BR1161">
        <v>30</v>
      </c>
      <c r="BS1161">
        <v>1954</v>
      </c>
      <c r="BT1161">
        <v>44442</v>
      </c>
      <c r="BU1161">
        <v>5843</v>
      </c>
      <c r="BV1161">
        <v>17</v>
      </c>
      <c r="BW1161">
        <v>136</v>
      </c>
      <c r="BX1161">
        <v>136</v>
      </c>
    </row>
    <row r="1162" spans="1:76" x14ac:dyDescent="0.25">
      <c r="A1162">
        <v>117</v>
      </c>
      <c r="B1162" t="s">
        <v>161</v>
      </c>
      <c r="C1162">
        <v>2007</v>
      </c>
      <c r="D1162" t="s">
        <v>582</v>
      </c>
      <c r="E1162">
        <v>0</v>
      </c>
      <c r="F1162">
        <v>0</v>
      </c>
      <c r="J1162">
        <v>0</v>
      </c>
      <c r="N1162">
        <v>2</v>
      </c>
      <c r="O1162">
        <v>177</v>
      </c>
      <c r="P1162">
        <v>0.11951384199864956</v>
      </c>
      <c r="Q1162">
        <v>7</v>
      </c>
      <c r="R1162">
        <v>40330</v>
      </c>
      <c r="U1162">
        <v>1</v>
      </c>
      <c r="V1162">
        <v>54</v>
      </c>
      <c r="W1162">
        <v>4267</v>
      </c>
      <c r="X1162">
        <v>2448</v>
      </c>
      <c r="Y1162">
        <v>1</v>
      </c>
      <c r="Z1162">
        <v>0</v>
      </c>
      <c r="AA1162" t="s">
        <v>836</v>
      </c>
      <c r="AB1162">
        <v>10627</v>
      </c>
      <c r="AC1162" t="s">
        <v>726</v>
      </c>
      <c r="AD1162">
        <v>1609</v>
      </c>
      <c r="AE1162" t="s">
        <v>726</v>
      </c>
      <c r="AF1162" t="s">
        <v>726</v>
      </c>
      <c r="AG1162" t="s">
        <v>726</v>
      </c>
      <c r="AH1162" t="s">
        <v>726</v>
      </c>
      <c r="AI1162">
        <v>772</v>
      </c>
      <c r="AJ1162" t="s">
        <v>726</v>
      </c>
      <c r="AK1162" t="s">
        <v>726</v>
      </c>
      <c r="AL1162">
        <v>42</v>
      </c>
      <c r="AM1162" t="s">
        <v>726</v>
      </c>
      <c r="AN1162" t="s">
        <v>726</v>
      </c>
      <c r="AO1162" t="s">
        <v>726</v>
      </c>
      <c r="AP1162" t="s">
        <v>726</v>
      </c>
      <c r="AQ1162" t="s">
        <v>726</v>
      </c>
      <c r="AR1162" t="s">
        <v>726</v>
      </c>
      <c r="AS1162" t="s">
        <v>726</v>
      </c>
      <c r="AT1162" t="s">
        <v>726</v>
      </c>
      <c r="AU1162">
        <v>2009</v>
      </c>
      <c r="AV1162">
        <v>0</v>
      </c>
      <c r="AW1162">
        <v>1</v>
      </c>
      <c r="AX1162">
        <v>2009</v>
      </c>
      <c r="AY1162">
        <v>1</v>
      </c>
      <c r="AZ1162">
        <v>9999</v>
      </c>
      <c r="BA1162">
        <v>1</v>
      </c>
      <c r="BB1162">
        <v>2009</v>
      </c>
      <c r="BC1162">
        <v>1</v>
      </c>
      <c r="BD1162">
        <v>2009</v>
      </c>
      <c r="BE1162">
        <v>2009</v>
      </c>
      <c r="BF1162">
        <v>0</v>
      </c>
      <c r="BG1162">
        <v>0</v>
      </c>
      <c r="BH1162">
        <v>0</v>
      </c>
      <c r="BI1162">
        <v>0</v>
      </c>
      <c r="BO1162">
        <v>0</v>
      </c>
      <c r="BP1162">
        <v>0</v>
      </c>
      <c r="BQ1162">
        <v>0</v>
      </c>
      <c r="BR1162">
        <v>0</v>
      </c>
      <c r="BS1162">
        <v>0</v>
      </c>
      <c r="BT1162">
        <v>0</v>
      </c>
      <c r="BU1162">
        <v>0</v>
      </c>
      <c r="BV1162">
        <v>0</v>
      </c>
      <c r="BW1162">
        <v>0</v>
      </c>
      <c r="BX1162">
        <v>0</v>
      </c>
    </row>
    <row r="1163" spans="1:76" x14ac:dyDescent="0.25">
      <c r="A1163">
        <v>117</v>
      </c>
      <c r="B1163" t="s">
        <v>161</v>
      </c>
      <c r="C1163">
        <v>2008</v>
      </c>
      <c r="D1163" t="s">
        <v>582</v>
      </c>
      <c r="E1163">
        <v>0</v>
      </c>
      <c r="F1163">
        <v>0</v>
      </c>
      <c r="J1163">
        <v>0</v>
      </c>
      <c r="N1163">
        <v>2</v>
      </c>
      <c r="O1163">
        <v>177</v>
      </c>
      <c r="P1163">
        <v>0.11951384199864956</v>
      </c>
      <c r="Q1163">
        <v>7</v>
      </c>
      <c r="R1163">
        <v>40330</v>
      </c>
      <c r="U1163">
        <v>1</v>
      </c>
      <c r="V1163">
        <v>54</v>
      </c>
      <c r="W1163">
        <v>4267</v>
      </c>
      <c r="X1163">
        <v>2448</v>
      </c>
      <c r="Y1163">
        <v>1</v>
      </c>
      <c r="Z1163">
        <v>0</v>
      </c>
      <c r="AA1163" t="s">
        <v>836</v>
      </c>
      <c r="AB1163">
        <v>10627</v>
      </c>
      <c r="AC1163">
        <v>0</v>
      </c>
      <c r="AD1163">
        <v>1609</v>
      </c>
      <c r="AE1163">
        <v>0</v>
      </c>
      <c r="AF1163">
        <v>0</v>
      </c>
      <c r="AG1163" t="s">
        <v>726</v>
      </c>
      <c r="AH1163" t="s">
        <v>726</v>
      </c>
      <c r="AI1163">
        <v>835</v>
      </c>
      <c r="AJ1163">
        <v>120</v>
      </c>
      <c r="AK1163">
        <v>49</v>
      </c>
      <c r="AL1163" t="s">
        <v>726</v>
      </c>
      <c r="AM1163" t="s">
        <v>726</v>
      </c>
      <c r="AN1163">
        <v>10297</v>
      </c>
      <c r="AO1163">
        <v>11</v>
      </c>
      <c r="AP1163" t="s">
        <v>726</v>
      </c>
      <c r="AQ1163" t="s">
        <v>726</v>
      </c>
      <c r="AR1163" t="s">
        <v>726</v>
      </c>
      <c r="AS1163" t="s">
        <v>726</v>
      </c>
      <c r="AT1163" t="s">
        <v>726</v>
      </c>
      <c r="AU1163">
        <v>2009</v>
      </c>
      <c r="AV1163">
        <v>0</v>
      </c>
      <c r="AW1163">
        <v>1</v>
      </c>
      <c r="AX1163">
        <v>2009</v>
      </c>
      <c r="AY1163">
        <v>1</v>
      </c>
      <c r="AZ1163">
        <v>9999</v>
      </c>
      <c r="BA1163">
        <v>1</v>
      </c>
      <c r="BB1163">
        <v>2009</v>
      </c>
      <c r="BC1163">
        <v>1</v>
      </c>
      <c r="BD1163">
        <v>2009</v>
      </c>
      <c r="BE1163">
        <v>2009</v>
      </c>
      <c r="BF1163">
        <v>0</v>
      </c>
      <c r="BG1163">
        <v>0</v>
      </c>
      <c r="BH1163">
        <v>0</v>
      </c>
      <c r="BI1163">
        <v>0</v>
      </c>
      <c r="BO1163">
        <v>0</v>
      </c>
      <c r="BP1163">
        <v>0</v>
      </c>
      <c r="BQ1163">
        <v>0</v>
      </c>
      <c r="BR1163">
        <v>0</v>
      </c>
      <c r="BS1163">
        <v>0</v>
      </c>
      <c r="BT1163">
        <v>0</v>
      </c>
      <c r="BU1163">
        <v>0</v>
      </c>
      <c r="BV1163">
        <v>0</v>
      </c>
      <c r="BW1163">
        <v>0</v>
      </c>
      <c r="BX1163">
        <v>0</v>
      </c>
    </row>
    <row r="1164" spans="1:76" x14ac:dyDescent="0.25">
      <c r="A1164">
        <v>117</v>
      </c>
      <c r="B1164" t="s">
        <v>161</v>
      </c>
      <c r="C1164">
        <v>2009</v>
      </c>
      <c r="D1164" t="s">
        <v>582</v>
      </c>
      <c r="E1164">
        <v>0</v>
      </c>
      <c r="F1164">
        <v>0</v>
      </c>
      <c r="J1164">
        <v>0</v>
      </c>
      <c r="N1164">
        <v>2</v>
      </c>
      <c r="O1164">
        <v>177</v>
      </c>
      <c r="P1164">
        <v>0.11951384199864956</v>
      </c>
      <c r="Q1164">
        <v>7</v>
      </c>
      <c r="R1164">
        <v>40330</v>
      </c>
      <c r="U1164">
        <v>1</v>
      </c>
      <c r="V1164">
        <v>54</v>
      </c>
      <c r="W1164">
        <v>4267</v>
      </c>
      <c r="X1164">
        <v>2448</v>
      </c>
      <c r="Y1164">
        <v>1</v>
      </c>
      <c r="Z1164">
        <v>0</v>
      </c>
      <c r="AA1164" t="s">
        <v>836</v>
      </c>
      <c r="AB1164">
        <v>10627</v>
      </c>
      <c r="AC1164">
        <v>1.4</v>
      </c>
      <c r="AD1164">
        <v>1481</v>
      </c>
      <c r="AE1164">
        <v>0</v>
      </c>
      <c r="AF1164">
        <v>0.7</v>
      </c>
      <c r="AG1164" t="s">
        <v>726</v>
      </c>
      <c r="AH1164" t="s">
        <v>726</v>
      </c>
      <c r="AI1164" t="s">
        <v>726</v>
      </c>
      <c r="AJ1164">
        <v>-121</v>
      </c>
      <c r="AK1164" t="s">
        <v>726</v>
      </c>
      <c r="AL1164">
        <v>54</v>
      </c>
      <c r="AM1164" t="s">
        <v>726</v>
      </c>
      <c r="AN1164">
        <v>7477</v>
      </c>
      <c r="AO1164">
        <v>7</v>
      </c>
      <c r="AP1164" t="s">
        <v>726</v>
      </c>
      <c r="AQ1164" t="s">
        <v>726</v>
      </c>
      <c r="AR1164" t="s">
        <v>726</v>
      </c>
      <c r="AS1164" t="s">
        <v>726</v>
      </c>
      <c r="AT1164" t="s">
        <v>726</v>
      </c>
      <c r="AU1164">
        <v>2009</v>
      </c>
      <c r="AV1164">
        <v>0</v>
      </c>
      <c r="AW1164">
        <v>1</v>
      </c>
      <c r="AX1164">
        <v>2009</v>
      </c>
      <c r="AY1164">
        <v>1</v>
      </c>
      <c r="AZ1164">
        <v>9999</v>
      </c>
      <c r="BA1164">
        <v>1</v>
      </c>
      <c r="BB1164">
        <v>2009</v>
      </c>
      <c r="BC1164">
        <v>1</v>
      </c>
      <c r="BD1164">
        <v>2009</v>
      </c>
      <c r="BE1164">
        <v>2009</v>
      </c>
      <c r="BF1164">
        <v>0</v>
      </c>
      <c r="BG1164">
        <v>0</v>
      </c>
      <c r="BH1164">
        <v>0</v>
      </c>
      <c r="BI1164">
        <v>0</v>
      </c>
      <c r="BO1164">
        <v>0</v>
      </c>
      <c r="BP1164">
        <v>0</v>
      </c>
      <c r="BQ1164">
        <v>0</v>
      </c>
      <c r="BR1164">
        <v>0</v>
      </c>
      <c r="BS1164">
        <v>0</v>
      </c>
      <c r="BT1164">
        <v>0</v>
      </c>
      <c r="BU1164">
        <v>0</v>
      </c>
      <c r="BV1164">
        <v>0</v>
      </c>
      <c r="BW1164">
        <v>0</v>
      </c>
      <c r="BX1164">
        <v>0</v>
      </c>
    </row>
    <row r="1165" spans="1:76" x14ac:dyDescent="0.25">
      <c r="A1165">
        <v>117</v>
      </c>
      <c r="B1165" t="s">
        <v>161</v>
      </c>
      <c r="C1165">
        <v>2010</v>
      </c>
      <c r="D1165" t="s">
        <v>582</v>
      </c>
      <c r="E1165">
        <v>0</v>
      </c>
      <c r="F1165">
        <v>0</v>
      </c>
      <c r="J1165">
        <v>0</v>
      </c>
      <c r="N1165">
        <v>2</v>
      </c>
      <c r="O1165">
        <v>177</v>
      </c>
      <c r="P1165">
        <v>0.11951384199864956</v>
      </c>
      <c r="Q1165">
        <v>7</v>
      </c>
      <c r="R1165">
        <v>40330</v>
      </c>
      <c r="U1165">
        <v>1</v>
      </c>
      <c r="V1165">
        <v>54</v>
      </c>
      <c r="W1165">
        <v>4267</v>
      </c>
      <c r="X1165">
        <v>2448</v>
      </c>
      <c r="Y1165">
        <v>1</v>
      </c>
      <c r="Z1165">
        <v>0</v>
      </c>
      <c r="AA1165" t="s">
        <v>836</v>
      </c>
      <c r="AB1165">
        <v>10627</v>
      </c>
      <c r="AC1165">
        <v>0.6</v>
      </c>
      <c r="AD1165">
        <v>1481</v>
      </c>
      <c r="AE1165">
        <v>0</v>
      </c>
      <c r="AF1165">
        <v>0.3</v>
      </c>
      <c r="AG1165" t="s">
        <v>726</v>
      </c>
      <c r="AH1165" t="s">
        <v>726</v>
      </c>
      <c r="AI1165" t="s">
        <v>726</v>
      </c>
      <c r="AJ1165" t="s">
        <v>726</v>
      </c>
      <c r="AK1165">
        <v>8</v>
      </c>
      <c r="AL1165">
        <v>52</v>
      </c>
      <c r="AM1165" t="s">
        <v>726</v>
      </c>
      <c r="AN1165" t="s">
        <v>726</v>
      </c>
      <c r="AO1165" t="s">
        <v>726</v>
      </c>
      <c r="AP1165" t="s">
        <v>726</v>
      </c>
      <c r="AQ1165" t="s">
        <v>726</v>
      </c>
      <c r="AR1165" t="s">
        <v>726</v>
      </c>
      <c r="AS1165" t="s">
        <v>726</v>
      </c>
      <c r="AT1165" t="s">
        <v>726</v>
      </c>
      <c r="AU1165">
        <v>2009</v>
      </c>
      <c r="AV1165">
        <v>0</v>
      </c>
      <c r="AW1165">
        <v>1</v>
      </c>
      <c r="AX1165">
        <v>2009</v>
      </c>
      <c r="AY1165">
        <v>1</v>
      </c>
      <c r="AZ1165">
        <v>9999</v>
      </c>
      <c r="BA1165">
        <v>1</v>
      </c>
      <c r="BB1165">
        <v>2009</v>
      </c>
      <c r="BC1165">
        <v>1</v>
      </c>
      <c r="BD1165">
        <v>2009</v>
      </c>
      <c r="BE1165">
        <v>2009</v>
      </c>
      <c r="BF1165">
        <v>0</v>
      </c>
      <c r="BG1165">
        <v>0</v>
      </c>
      <c r="BH1165">
        <v>0</v>
      </c>
      <c r="BI1165">
        <v>0</v>
      </c>
      <c r="BO1165">
        <v>0</v>
      </c>
      <c r="BP1165">
        <v>0</v>
      </c>
      <c r="BQ1165">
        <v>0</v>
      </c>
      <c r="BR1165">
        <v>0</v>
      </c>
      <c r="BS1165">
        <v>0</v>
      </c>
      <c r="BT1165">
        <v>0</v>
      </c>
      <c r="BU1165">
        <v>0</v>
      </c>
      <c r="BV1165">
        <v>0</v>
      </c>
      <c r="BW1165">
        <v>0</v>
      </c>
      <c r="BX1165">
        <v>0</v>
      </c>
    </row>
    <row r="1166" spans="1:76" x14ac:dyDescent="0.25">
      <c r="A1166">
        <v>117</v>
      </c>
      <c r="B1166" t="s">
        <v>161</v>
      </c>
      <c r="C1166">
        <v>2011</v>
      </c>
      <c r="D1166" t="s">
        <v>582</v>
      </c>
      <c r="E1166">
        <v>0</v>
      </c>
      <c r="F1166">
        <v>0</v>
      </c>
      <c r="J1166">
        <v>0</v>
      </c>
      <c r="N1166">
        <v>2</v>
      </c>
      <c r="O1166">
        <v>177</v>
      </c>
      <c r="P1166">
        <v>0.11951384199864956</v>
      </c>
      <c r="Q1166">
        <v>7</v>
      </c>
      <c r="R1166">
        <v>40330</v>
      </c>
      <c r="U1166">
        <v>1</v>
      </c>
      <c r="V1166">
        <v>54</v>
      </c>
      <c r="W1166">
        <v>4267</v>
      </c>
      <c r="X1166">
        <v>2448</v>
      </c>
      <c r="Y1166">
        <v>1</v>
      </c>
      <c r="Z1166">
        <v>0</v>
      </c>
      <c r="AA1166" t="s">
        <v>836</v>
      </c>
      <c r="AB1166">
        <v>10627</v>
      </c>
      <c r="AC1166">
        <v>0</v>
      </c>
      <c r="AD1166">
        <v>1481</v>
      </c>
      <c r="AE1166">
        <v>0</v>
      </c>
      <c r="AF1166">
        <v>0</v>
      </c>
      <c r="AG1166" t="s">
        <v>726</v>
      </c>
      <c r="AH1166" t="s">
        <v>726</v>
      </c>
      <c r="AI1166" t="s">
        <v>726</v>
      </c>
      <c r="AJ1166" t="s">
        <v>726</v>
      </c>
      <c r="AK1166">
        <v>-8</v>
      </c>
      <c r="AL1166" t="s">
        <v>726</v>
      </c>
      <c r="AM1166" t="s">
        <v>726</v>
      </c>
      <c r="AN1166" t="s">
        <v>726</v>
      </c>
      <c r="AO1166" t="s">
        <v>726</v>
      </c>
      <c r="AP1166" t="s">
        <v>726</v>
      </c>
      <c r="AQ1166" t="s">
        <v>726</v>
      </c>
      <c r="AR1166" t="s">
        <v>726</v>
      </c>
      <c r="AS1166" t="s">
        <v>726</v>
      </c>
      <c r="AT1166" t="s">
        <v>726</v>
      </c>
      <c r="AU1166">
        <v>2009</v>
      </c>
      <c r="AV1166">
        <v>0</v>
      </c>
      <c r="AW1166">
        <v>1</v>
      </c>
      <c r="AX1166">
        <v>2009</v>
      </c>
      <c r="AY1166">
        <v>1</v>
      </c>
      <c r="AZ1166">
        <v>9999</v>
      </c>
      <c r="BA1166">
        <v>1</v>
      </c>
      <c r="BB1166">
        <v>2009</v>
      </c>
      <c r="BC1166">
        <v>1</v>
      </c>
      <c r="BD1166">
        <v>2009</v>
      </c>
      <c r="BE1166">
        <v>2009</v>
      </c>
      <c r="BF1166">
        <v>0</v>
      </c>
      <c r="BG1166">
        <v>0</v>
      </c>
      <c r="BH1166">
        <v>0</v>
      </c>
      <c r="BI1166">
        <v>0</v>
      </c>
      <c r="BO1166">
        <v>0</v>
      </c>
      <c r="BP1166">
        <v>0</v>
      </c>
      <c r="BQ1166">
        <v>0</v>
      </c>
      <c r="BR1166">
        <v>0</v>
      </c>
      <c r="BS1166">
        <v>0</v>
      </c>
      <c r="BT1166">
        <v>0</v>
      </c>
      <c r="BU1166">
        <v>0</v>
      </c>
      <c r="BV1166">
        <v>0</v>
      </c>
      <c r="BW1166">
        <v>0</v>
      </c>
      <c r="BX1166">
        <v>0</v>
      </c>
    </row>
    <row r="1167" spans="1:76" x14ac:dyDescent="0.25">
      <c r="A1167">
        <v>117</v>
      </c>
      <c r="B1167" t="s">
        <v>161</v>
      </c>
      <c r="C1167">
        <v>2012</v>
      </c>
      <c r="D1167" t="s">
        <v>582</v>
      </c>
      <c r="E1167">
        <v>0</v>
      </c>
      <c r="F1167">
        <v>0</v>
      </c>
      <c r="J1167">
        <v>0</v>
      </c>
      <c r="N1167">
        <v>2</v>
      </c>
      <c r="O1167">
        <v>177</v>
      </c>
      <c r="P1167">
        <v>0.11951384199864956</v>
      </c>
      <c r="Q1167">
        <v>7</v>
      </c>
      <c r="R1167">
        <v>40330</v>
      </c>
      <c r="U1167">
        <v>1</v>
      </c>
      <c r="V1167">
        <v>54</v>
      </c>
      <c r="W1167">
        <v>4267</v>
      </c>
      <c r="X1167">
        <v>2448</v>
      </c>
      <c r="Y1167">
        <v>1</v>
      </c>
      <c r="Z1167">
        <v>0</v>
      </c>
      <c r="AA1167" t="s">
        <v>836</v>
      </c>
      <c r="AB1167">
        <v>10627</v>
      </c>
      <c r="AC1167">
        <v>0</v>
      </c>
      <c r="AD1167" t="s">
        <v>726</v>
      </c>
      <c r="AE1167">
        <v>0</v>
      </c>
      <c r="AF1167">
        <v>0</v>
      </c>
      <c r="AG1167" t="s">
        <v>726</v>
      </c>
      <c r="AH1167" t="s">
        <v>726</v>
      </c>
      <c r="AI1167" t="s">
        <v>726</v>
      </c>
      <c r="AJ1167" t="s">
        <v>726</v>
      </c>
      <c r="AK1167" t="s">
        <v>726</v>
      </c>
      <c r="AL1167" t="s">
        <v>726</v>
      </c>
      <c r="AM1167" t="s">
        <v>726</v>
      </c>
      <c r="AN1167">
        <v>0</v>
      </c>
      <c r="AO1167" t="s">
        <v>726</v>
      </c>
      <c r="AP1167" t="s">
        <v>726</v>
      </c>
      <c r="AQ1167" t="s">
        <v>726</v>
      </c>
      <c r="AR1167" t="s">
        <v>726</v>
      </c>
      <c r="AS1167" t="s">
        <v>726</v>
      </c>
      <c r="AT1167" t="s">
        <v>726</v>
      </c>
      <c r="AU1167">
        <v>2009</v>
      </c>
      <c r="AV1167">
        <v>0</v>
      </c>
      <c r="AW1167">
        <v>1</v>
      </c>
      <c r="AX1167">
        <v>2009</v>
      </c>
      <c r="AY1167">
        <v>1</v>
      </c>
      <c r="AZ1167">
        <v>9999</v>
      </c>
      <c r="BA1167">
        <v>1</v>
      </c>
      <c r="BB1167">
        <v>2009</v>
      </c>
      <c r="BC1167">
        <v>1</v>
      </c>
      <c r="BD1167">
        <v>2009</v>
      </c>
      <c r="BE1167">
        <v>2009</v>
      </c>
      <c r="BF1167">
        <v>0</v>
      </c>
      <c r="BG1167">
        <v>0</v>
      </c>
      <c r="BH1167">
        <v>0</v>
      </c>
      <c r="BI1167">
        <v>0</v>
      </c>
      <c r="BO1167">
        <v>0</v>
      </c>
      <c r="BP1167">
        <v>0</v>
      </c>
      <c r="BQ1167">
        <v>0</v>
      </c>
      <c r="BR1167">
        <v>0</v>
      </c>
      <c r="BS1167">
        <v>0</v>
      </c>
      <c r="BT1167">
        <v>0</v>
      </c>
      <c r="BU1167">
        <v>0</v>
      </c>
      <c r="BV1167">
        <v>0</v>
      </c>
      <c r="BW1167">
        <v>0</v>
      </c>
      <c r="BX1167">
        <v>0</v>
      </c>
    </row>
    <row r="1168" spans="1:76" x14ac:dyDescent="0.25">
      <c r="A1168">
        <v>117</v>
      </c>
      <c r="B1168" t="s">
        <v>161</v>
      </c>
      <c r="C1168">
        <v>2013</v>
      </c>
      <c r="D1168" t="s">
        <v>582</v>
      </c>
      <c r="E1168">
        <v>0</v>
      </c>
      <c r="F1168">
        <v>0</v>
      </c>
      <c r="J1168">
        <v>0</v>
      </c>
      <c r="N1168">
        <v>2</v>
      </c>
      <c r="O1168">
        <v>177</v>
      </c>
      <c r="P1168">
        <v>0.11951384199864956</v>
      </c>
      <c r="Q1168">
        <v>7</v>
      </c>
      <c r="R1168">
        <v>40330</v>
      </c>
      <c r="U1168">
        <v>1</v>
      </c>
      <c r="V1168">
        <v>54</v>
      </c>
      <c r="W1168">
        <v>4267</v>
      </c>
      <c r="X1168">
        <v>2448</v>
      </c>
      <c r="Y1168">
        <v>1</v>
      </c>
      <c r="Z1168">
        <v>0</v>
      </c>
      <c r="AA1168" t="s">
        <v>836</v>
      </c>
      <c r="AB1168">
        <v>10627</v>
      </c>
      <c r="AC1168">
        <v>0</v>
      </c>
      <c r="AD1168" t="s">
        <v>726</v>
      </c>
      <c r="AE1168">
        <v>0</v>
      </c>
      <c r="AF1168">
        <v>0</v>
      </c>
      <c r="AG1168" t="s">
        <v>726</v>
      </c>
      <c r="AH1168" t="s">
        <v>726</v>
      </c>
      <c r="AI1168" t="s">
        <v>726</v>
      </c>
      <c r="AJ1168" t="s">
        <v>726</v>
      </c>
      <c r="AK1168" t="s">
        <v>726</v>
      </c>
      <c r="AL1168" t="s">
        <v>726</v>
      </c>
      <c r="AM1168" t="s">
        <v>726</v>
      </c>
      <c r="AN1168">
        <v>0</v>
      </c>
      <c r="AO1168" t="s">
        <v>726</v>
      </c>
      <c r="AP1168" t="s">
        <v>726</v>
      </c>
      <c r="AQ1168" t="s">
        <v>726</v>
      </c>
      <c r="AR1168" t="s">
        <v>726</v>
      </c>
      <c r="AS1168" t="s">
        <v>726</v>
      </c>
      <c r="AT1168" t="s">
        <v>726</v>
      </c>
      <c r="AU1168">
        <v>2009</v>
      </c>
      <c r="AV1168">
        <v>0</v>
      </c>
      <c r="AW1168">
        <v>1</v>
      </c>
      <c r="AX1168">
        <v>2009</v>
      </c>
      <c r="AY1168">
        <v>1</v>
      </c>
      <c r="AZ1168">
        <v>9999</v>
      </c>
      <c r="BA1168">
        <v>1</v>
      </c>
      <c r="BB1168">
        <v>2009</v>
      </c>
      <c r="BC1168">
        <v>1</v>
      </c>
      <c r="BD1168">
        <v>2009</v>
      </c>
      <c r="BE1168">
        <v>2009</v>
      </c>
      <c r="BF1168">
        <v>0</v>
      </c>
      <c r="BG1168">
        <v>0</v>
      </c>
      <c r="BH1168">
        <v>0</v>
      </c>
      <c r="BI1168">
        <v>0</v>
      </c>
      <c r="BO1168">
        <v>0</v>
      </c>
      <c r="BP1168">
        <v>0</v>
      </c>
      <c r="BQ1168">
        <v>0</v>
      </c>
      <c r="BR1168">
        <v>0</v>
      </c>
      <c r="BS1168">
        <v>0</v>
      </c>
      <c r="BT1168">
        <v>0</v>
      </c>
      <c r="BU1168">
        <v>0</v>
      </c>
      <c r="BV1168">
        <v>0</v>
      </c>
      <c r="BW1168">
        <v>0</v>
      </c>
      <c r="BX1168">
        <v>0</v>
      </c>
    </row>
    <row r="1169" spans="1:76" x14ac:dyDescent="0.25">
      <c r="A1169">
        <v>117</v>
      </c>
      <c r="B1169" t="s">
        <v>161</v>
      </c>
      <c r="C1169">
        <v>2014</v>
      </c>
      <c r="D1169" t="s">
        <v>582</v>
      </c>
      <c r="E1169">
        <v>0</v>
      </c>
      <c r="F1169">
        <v>0</v>
      </c>
      <c r="J1169">
        <v>0</v>
      </c>
      <c r="N1169">
        <v>2</v>
      </c>
      <c r="O1169">
        <v>177</v>
      </c>
      <c r="P1169">
        <v>0.11951384199864956</v>
      </c>
      <c r="Q1169">
        <v>7</v>
      </c>
      <c r="R1169">
        <v>40330</v>
      </c>
      <c r="U1169">
        <v>1</v>
      </c>
      <c r="V1169">
        <v>54</v>
      </c>
      <c r="W1169">
        <v>4267</v>
      </c>
      <c r="X1169">
        <v>2448</v>
      </c>
      <c r="Y1169">
        <v>1</v>
      </c>
      <c r="Z1169">
        <v>0</v>
      </c>
      <c r="AA1169" t="s">
        <v>836</v>
      </c>
      <c r="AB1169">
        <v>10627</v>
      </c>
      <c r="AC1169">
        <v>0</v>
      </c>
      <c r="AD1169" t="s">
        <v>726</v>
      </c>
      <c r="AE1169">
        <v>0</v>
      </c>
      <c r="AF1169">
        <v>0</v>
      </c>
      <c r="AG1169" t="s">
        <v>726</v>
      </c>
      <c r="AH1169" t="s">
        <v>726</v>
      </c>
      <c r="AI1169">
        <v>877</v>
      </c>
      <c r="AJ1169" t="s">
        <v>726</v>
      </c>
      <c r="AK1169" t="s">
        <v>726</v>
      </c>
      <c r="AL1169" t="s">
        <v>726</v>
      </c>
      <c r="AM1169">
        <v>42</v>
      </c>
      <c r="AN1169">
        <v>5624</v>
      </c>
      <c r="AO1169">
        <v>10</v>
      </c>
      <c r="AP1169" t="s">
        <v>726</v>
      </c>
      <c r="AQ1169" t="s">
        <v>726</v>
      </c>
      <c r="AR1169">
        <v>11</v>
      </c>
      <c r="AS1169">
        <v>36</v>
      </c>
      <c r="AT1169" t="s">
        <v>726</v>
      </c>
      <c r="AU1169">
        <v>2009</v>
      </c>
      <c r="AV1169">
        <v>0</v>
      </c>
      <c r="AW1169">
        <v>1</v>
      </c>
      <c r="AX1169">
        <v>2009</v>
      </c>
      <c r="AY1169">
        <v>1</v>
      </c>
      <c r="AZ1169">
        <v>9999</v>
      </c>
      <c r="BA1169">
        <v>1</v>
      </c>
      <c r="BB1169">
        <v>2009</v>
      </c>
      <c r="BC1169">
        <v>1</v>
      </c>
      <c r="BD1169">
        <v>2009</v>
      </c>
      <c r="BE1169">
        <v>2009</v>
      </c>
      <c r="BF1169">
        <v>0</v>
      </c>
      <c r="BG1169">
        <v>0</v>
      </c>
      <c r="BH1169">
        <v>0</v>
      </c>
      <c r="BI1169">
        <v>0</v>
      </c>
      <c r="BO1169">
        <v>0</v>
      </c>
      <c r="BP1169">
        <v>0</v>
      </c>
      <c r="BQ1169">
        <v>0</v>
      </c>
      <c r="BR1169">
        <v>0</v>
      </c>
      <c r="BS1169">
        <v>0</v>
      </c>
      <c r="BT1169">
        <v>0</v>
      </c>
      <c r="BU1169">
        <v>0</v>
      </c>
      <c r="BV1169">
        <v>0</v>
      </c>
      <c r="BW1169">
        <v>0</v>
      </c>
      <c r="BX1169">
        <v>0</v>
      </c>
    </row>
    <row r="1170" spans="1:76" x14ac:dyDescent="0.25">
      <c r="A1170">
        <v>117</v>
      </c>
      <c r="B1170" t="s">
        <v>161</v>
      </c>
      <c r="C1170">
        <v>2015</v>
      </c>
      <c r="D1170" t="s">
        <v>582</v>
      </c>
      <c r="E1170">
        <v>0</v>
      </c>
      <c r="F1170">
        <v>0</v>
      </c>
      <c r="J1170">
        <v>0</v>
      </c>
      <c r="N1170">
        <v>2</v>
      </c>
      <c r="O1170">
        <v>177</v>
      </c>
      <c r="P1170">
        <v>0.11951384199864956</v>
      </c>
      <c r="Q1170">
        <v>7</v>
      </c>
      <c r="R1170">
        <v>40330</v>
      </c>
      <c r="U1170">
        <v>1</v>
      </c>
      <c r="V1170">
        <v>54</v>
      </c>
      <c r="W1170">
        <v>4267</v>
      </c>
      <c r="X1170">
        <v>2448</v>
      </c>
      <c r="Y1170">
        <v>1</v>
      </c>
      <c r="Z1170">
        <v>0</v>
      </c>
      <c r="AA1170" t="s">
        <v>836</v>
      </c>
      <c r="AB1170">
        <v>10627</v>
      </c>
      <c r="AC1170">
        <v>0</v>
      </c>
      <c r="AD1170" t="s">
        <v>726</v>
      </c>
      <c r="AE1170">
        <v>0</v>
      </c>
      <c r="AF1170">
        <v>0</v>
      </c>
      <c r="AG1170" t="s">
        <v>726</v>
      </c>
      <c r="AH1170" t="s">
        <v>726</v>
      </c>
      <c r="AI1170" t="s">
        <v>726</v>
      </c>
      <c r="AJ1170">
        <v>-11</v>
      </c>
      <c r="AK1170">
        <v>-1</v>
      </c>
      <c r="AL1170" t="s">
        <v>726</v>
      </c>
      <c r="AM1170" t="s">
        <v>726</v>
      </c>
      <c r="AN1170">
        <v>50</v>
      </c>
      <c r="AO1170" t="s">
        <v>726</v>
      </c>
      <c r="AP1170" t="s">
        <v>726</v>
      </c>
      <c r="AQ1170" t="s">
        <v>726</v>
      </c>
      <c r="AR1170">
        <v>7</v>
      </c>
      <c r="AS1170" t="s">
        <v>726</v>
      </c>
      <c r="AT1170">
        <v>44</v>
      </c>
      <c r="AU1170">
        <v>2009</v>
      </c>
      <c r="AV1170">
        <v>0</v>
      </c>
      <c r="AW1170">
        <v>1</v>
      </c>
      <c r="AX1170">
        <v>2009</v>
      </c>
      <c r="AY1170">
        <v>1</v>
      </c>
      <c r="AZ1170">
        <v>9999</v>
      </c>
      <c r="BA1170">
        <v>1</v>
      </c>
      <c r="BB1170">
        <v>2009</v>
      </c>
      <c r="BC1170">
        <v>1</v>
      </c>
      <c r="BD1170">
        <v>2009</v>
      </c>
      <c r="BE1170">
        <v>2009</v>
      </c>
      <c r="BF1170">
        <v>0</v>
      </c>
      <c r="BG1170">
        <v>0</v>
      </c>
      <c r="BH1170">
        <v>0</v>
      </c>
      <c r="BI1170">
        <v>0</v>
      </c>
      <c r="BO1170">
        <v>0</v>
      </c>
      <c r="BP1170">
        <v>0</v>
      </c>
      <c r="BQ1170">
        <v>0</v>
      </c>
      <c r="BR1170">
        <v>0</v>
      </c>
      <c r="BS1170">
        <v>0</v>
      </c>
      <c r="BT1170">
        <v>0</v>
      </c>
      <c r="BU1170">
        <v>0</v>
      </c>
      <c r="BV1170">
        <v>0</v>
      </c>
      <c r="BW1170">
        <v>0</v>
      </c>
      <c r="BX1170">
        <v>0</v>
      </c>
    </row>
    <row r="1171" spans="1:76" x14ac:dyDescent="0.25">
      <c r="A1171">
        <v>117</v>
      </c>
      <c r="B1171" t="s">
        <v>161</v>
      </c>
      <c r="C1171">
        <v>2016</v>
      </c>
      <c r="D1171" t="s">
        <v>582</v>
      </c>
      <c r="E1171">
        <v>0</v>
      </c>
      <c r="F1171">
        <v>0</v>
      </c>
      <c r="J1171">
        <v>0</v>
      </c>
      <c r="N1171">
        <v>2</v>
      </c>
      <c r="O1171">
        <v>177</v>
      </c>
      <c r="P1171">
        <v>0.11951384199864956</v>
      </c>
      <c r="Q1171">
        <v>7</v>
      </c>
      <c r="R1171">
        <v>40330</v>
      </c>
      <c r="U1171">
        <v>1</v>
      </c>
      <c r="V1171">
        <v>54</v>
      </c>
      <c r="W1171">
        <v>4267</v>
      </c>
      <c r="X1171">
        <v>2448</v>
      </c>
      <c r="Y1171">
        <v>1</v>
      </c>
      <c r="Z1171">
        <v>0</v>
      </c>
      <c r="AA1171" t="s">
        <v>836</v>
      </c>
      <c r="AB1171">
        <v>10627</v>
      </c>
      <c r="AC1171" t="s">
        <v>726</v>
      </c>
      <c r="AD1171" t="s">
        <v>726</v>
      </c>
      <c r="AE1171" t="s">
        <v>726</v>
      </c>
      <c r="AF1171" t="s">
        <v>726</v>
      </c>
      <c r="AG1171" t="s">
        <v>726</v>
      </c>
      <c r="AH1171" t="s">
        <v>726</v>
      </c>
      <c r="AI1171" t="s">
        <v>726</v>
      </c>
      <c r="AJ1171" t="s">
        <v>726</v>
      </c>
      <c r="AK1171" t="s">
        <v>726</v>
      </c>
      <c r="AL1171" t="s">
        <v>726</v>
      </c>
      <c r="AM1171">
        <v>54</v>
      </c>
      <c r="AN1171" t="s">
        <v>726</v>
      </c>
      <c r="AO1171" t="s">
        <v>726</v>
      </c>
      <c r="AP1171" t="s">
        <v>726</v>
      </c>
      <c r="AQ1171" t="s">
        <v>726</v>
      </c>
      <c r="AR1171" t="s">
        <v>726</v>
      </c>
      <c r="AS1171" t="s">
        <v>726</v>
      </c>
      <c r="AT1171" t="s">
        <v>726</v>
      </c>
      <c r="AU1171">
        <v>2009</v>
      </c>
      <c r="AV1171">
        <v>0</v>
      </c>
      <c r="AW1171">
        <v>1</v>
      </c>
      <c r="AX1171">
        <v>2009</v>
      </c>
      <c r="AY1171">
        <v>1</v>
      </c>
      <c r="AZ1171">
        <v>9999</v>
      </c>
      <c r="BA1171">
        <v>1</v>
      </c>
      <c r="BB1171">
        <v>2009</v>
      </c>
      <c r="BC1171">
        <v>1</v>
      </c>
      <c r="BD1171">
        <v>2009</v>
      </c>
      <c r="BE1171">
        <v>2009</v>
      </c>
      <c r="BF1171">
        <v>0</v>
      </c>
      <c r="BG1171">
        <v>0</v>
      </c>
      <c r="BH1171">
        <v>0</v>
      </c>
      <c r="BI1171">
        <v>0</v>
      </c>
      <c r="BO1171">
        <v>0</v>
      </c>
      <c r="BP1171">
        <v>0</v>
      </c>
      <c r="BQ1171">
        <v>0</v>
      </c>
      <c r="BR1171">
        <v>0</v>
      </c>
      <c r="BS1171">
        <v>0</v>
      </c>
      <c r="BT1171">
        <v>0</v>
      </c>
      <c r="BU1171">
        <v>0</v>
      </c>
      <c r="BV1171">
        <v>0</v>
      </c>
      <c r="BW1171">
        <v>0</v>
      </c>
      <c r="BX1171">
        <v>0</v>
      </c>
    </row>
    <row r="1172" spans="1:76" x14ac:dyDescent="0.25">
      <c r="A1172">
        <v>118</v>
      </c>
      <c r="B1172" t="s">
        <v>162</v>
      </c>
      <c r="C1172">
        <v>2007</v>
      </c>
      <c r="D1172" t="s">
        <v>582</v>
      </c>
      <c r="E1172">
        <v>0</v>
      </c>
      <c r="F1172">
        <v>1</v>
      </c>
      <c r="G1172">
        <v>1329</v>
      </c>
      <c r="H1172">
        <v>0.20929133858267718</v>
      </c>
      <c r="I1172">
        <v>1004</v>
      </c>
      <c r="J1172">
        <v>0</v>
      </c>
      <c r="N1172">
        <v>2</v>
      </c>
      <c r="O1172">
        <v>1173</v>
      </c>
      <c r="P1172">
        <v>0.1847244094488189</v>
      </c>
      <c r="Q1172">
        <v>2</v>
      </c>
      <c r="R1172">
        <v>39600</v>
      </c>
      <c r="U1172">
        <v>1</v>
      </c>
      <c r="V1172">
        <v>0</v>
      </c>
      <c r="W1172">
        <v>32</v>
      </c>
      <c r="X1172">
        <v>6</v>
      </c>
      <c r="Y1172">
        <v>1</v>
      </c>
      <c r="Z1172">
        <v>1</v>
      </c>
      <c r="AA1172" t="s">
        <v>837</v>
      </c>
      <c r="AB1172">
        <v>6611</v>
      </c>
      <c r="AC1172" t="s">
        <v>726</v>
      </c>
      <c r="AD1172">
        <v>6350</v>
      </c>
      <c r="AE1172" t="s">
        <v>726</v>
      </c>
      <c r="AF1172" t="s">
        <v>726</v>
      </c>
      <c r="AG1172" t="s">
        <v>726</v>
      </c>
      <c r="AH1172" t="s">
        <v>726</v>
      </c>
      <c r="AI1172" t="s">
        <v>726</v>
      </c>
      <c r="AJ1172" t="s">
        <v>726</v>
      </c>
      <c r="AK1172" t="s">
        <v>726</v>
      </c>
      <c r="AL1172" t="s">
        <v>726</v>
      </c>
      <c r="AM1172" t="s">
        <v>726</v>
      </c>
      <c r="AN1172" t="s">
        <v>726</v>
      </c>
      <c r="AO1172" t="s">
        <v>726</v>
      </c>
      <c r="AP1172" t="s">
        <v>726</v>
      </c>
      <c r="AQ1172" t="s">
        <v>726</v>
      </c>
      <c r="AR1172" t="s">
        <v>726</v>
      </c>
      <c r="AS1172" t="s">
        <v>726</v>
      </c>
      <c r="AT1172" t="s">
        <v>726</v>
      </c>
      <c r="AU1172">
        <v>2013</v>
      </c>
      <c r="AV1172">
        <v>0</v>
      </c>
      <c r="AW1172">
        <v>2</v>
      </c>
      <c r="AX1172">
        <v>2008</v>
      </c>
      <c r="AY1172">
        <v>1</v>
      </c>
      <c r="AZ1172">
        <v>9999</v>
      </c>
      <c r="BA1172">
        <v>2</v>
      </c>
      <c r="BB1172">
        <v>2013</v>
      </c>
      <c r="BC1172">
        <v>1</v>
      </c>
      <c r="BD1172">
        <v>2008</v>
      </c>
      <c r="BE1172">
        <v>2008</v>
      </c>
      <c r="BF1172">
        <v>0</v>
      </c>
      <c r="BG1172">
        <v>0</v>
      </c>
      <c r="BH1172">
        <v>0</v>
      </c>
      <c r="BI1172">
        <v>0</v>
      </c>
      <c r="BO1172">
        <v>0</v>
      </c>
      <c r="BP1172">
        <v>0</v>
      </c>
      <c r="BQ1172">
        <v>0</v>
      </c>
      <c r="BR1172">
        <v>0</v>
      </c>
      <c r="BS1172">
        <v>0</v>
      </c>
      <c r="BT1172">
        <v>0</v>
      </c>
      <c r="BU1172">
        <v>0</v>
      </c>
      <c r="BV1172">
        <v>0</v>
      </c>
      <c r="BW1172">
        <v>0</v>
      </c>
      <c r="BX1172">
        <v>0</v>
      </c>
    </row>
    <row r="1173" spans="1:76" x14ac:dyDescent="0.25">
      <c r="A1173">
        <v>118</v>
      </c>
      <c r="B1173" t="s">
        <v>162</v>
      </c>
      <c r="C1173">
        <v>2008</v>
      </c>
      <c r="D1173" t="s">
        <v>582</v>
      </c>
      <c r="E1173">
        <v>0</v>
      </c>
      <c r="F1173">
        <v>1</v>
      </c>
      <c r="G1173">
        <v>1329</v>
      </c>
      <c r="H1173">
        <v>0.20929133858267718</v>
      </c>
      <c r="I1173">
        <v>1004</v>
      </c>
      <c r="J1173">
        <v>0</v>
      </c>
      <c r="N1173">
        <v>2</v>
      </c>
      <c r="O1173">
        <v>1173</v>
      </c>
      <c r="P1173">
        <v>0.1847244094488189</v>
      </c>
      <c r="Q1173">
        <v>2</v>
      </c>
      <c r="R1173">
        <v>39600</v>
      </c>
      <c r="U1173">
        <v>1</v>
      </c>
      <c r="V1173">
        <v>0</v>
      </c>
      <c r="W1173">
        <v>32</v>
      </c>
      <c r="X1173">
        <v>6</v>
      </c>
      <c r="Y1173">
        <v>1</v>
      </c>
      <c r="Z1173">
        <v>1</v>
      </c>
      <c r="AA1173" t="s">
        <v>837</v>
      </c>
      <c r="AB1173">
        <v>6611</v>
      </c>
      <c r="AC1173">
        <v>0</v>
      </c>
      <c r="AD1173">
        <v>6350</v>
      </c>
      <c r="AE1173">
        <v>0</v>
      </c>
      <c r="AF1173">
        <v>0</v>
      </c>
      <c r="AG1173" t="s">
        <v>726</v>
      </c>
      <c r="AH1173" t="s">
        <v>726</v>
      </c>
      <c r="AI1173">
        <v>1000</v>
      </c>
      <c r="AJ1173" t="s">
        <v>726</v>
      </c>
      <c r="AK1173" t="s">
        <v>726</v>
      </c>
      <c r="AL1173" t="s">
        <v>726</v>
      </c>
      <c r="AM1173" t="s">
        <v>726</v>
      </c>
      <c r="AN1173" t="s">
        <v>726</v>
      </c>
      <c r="AO1173" t="s">
        <v>726</v>
      </c>
      <c r="AP1173" t="s">
        <v>726</v>
      </c>
      <c r="AQ1173" t="s">
        <v>726</v>
      </c>
      <c r="AR1173" t="s">
        <v>726</v>
      </c>
      <c r="AS1173" t="s">
        <v>726</v>
      </c>
      <c r="AT1173" t="s">
        <v>726</v>
      </c>
      <c r="AU1173">
        <v>2013</v>
      </c>
      <c r="AV1173">
        <v>0</v>
      </c>
      <c r="AW1173">
        <v>2</v>
      </c>
      <c r="AX1173">
        <v>2008</v>
      </c>
      <c r="AY1173">
        <v>1</v>
      </c>
      <c r="AZ1173">
        <v>9999</v>
      </c>
      <c r="BA1173">
        <v>2</v>
      </c>
      <c r="BB1173">
        <v>2013</v>
      </c>
      <c r="BC1173">
        <v>1</v>
      </c>
      <c r="BD1173">
        <v>2008</v>
      </c>
      <c r="BE1173">
        <v>2008</v>
      </c>
      <c r="BF1173">
        <v>0</v>
      </c>
      <c r="BG1173">
        <v>0</v>
      </c>
      <c r="BH1173">
        <v>0</v>
      </c>
      <c r="BI1173">
        <v>0</v>
      </c>
      <c r="BO1173">
        <v>0</v>
      </c>
      <c r="BP1173">
        <v>0</v>
      </c>
      <c r="BQ1173">
        <v>0</v>
      </c>
      <c r="BR1173">
        <v>0</v>
      </c>
      <c r="BS1173">
        <v>0</v>
      </c>
      <c r="BT1173">
        <v>0</v>
      </c>
      <c r="BU1173">
        <v>0</v>
      </c>
      <c r="BV1173">
        <v>0</v>
      </c>
      <c r="BW1173">
        <v>0</v>
      </c>
      <c r="BX1173">
        <v>0</v>
      </c>
    </row>
    <row r="1174" spans="1:76" x14ac:dyDescent="0.25">
      <c r="A1174">
        <v>118</v>
      </c>
      <c r="B1174" t="s">
        <v>162</v>
      </c>
      <c r="C1174">
        <v>2009</v>
      </c>
      <c r="D1174" t="s">
        <v>582</v>
      </c>
      <c r="E1174">
        <v>0</v>
      </c>
      <c r="F1174">
        <v>1</v>
      </c>
      <c r="G1174">
        <v>1329</v>
      </c>
      <c r="H1174">
        <v>0.20929133858267718</v>
      </c>
      <c r="I1174">
        <v>1004</v>
      </c>
      <c r="J1174">
        <v>0</v>
      </c>
      <c r="N1174">
        <v>2</v>
      </c>
      <c r="O1174">
        <v>1173</v>
      </c>
      <c r="P1174">
        <v>0.1847244094488189</v>
      </c>
      <c r="Q1174">
        <v>2</v>
      </c>
      <c r="R1174">
        <v>39600</v>
      </c>
      <c r="U1174">
        <v>1</v>
      </c>
      <c r="V1174">
        <v>0</v>
      </c>
      <c r="W1174">
        <v>32</v>
      </c>
      <c r="X1174">
        <v>6</v>
      </c>
      <c r="Y1174">
        <v>1</v>
      </c>
      <c r="Z1174">
        <v>1</v>
      </c>
      <c r="AA1174" t="s">
        <v>837</v>
      </c>
      <c r="AB1174">
        <v>6611</v>
      </c>
      <c r="AC1174">
        <v>0</v>
      </c>
      <c r="AD1174">
        <v>6350</v>
      </c>
      <c r="AE1174">
        <v>0</v>
      </c>
      <c r="AF1174">
        <v>0</v>
      </c>
      <c r="AG1174" t="s">
        <v>726</v>
      </c>
      <c r="AH1174" t="s">
        <v>726</v>
      </c>
      <c r="AI1174" t="s">
        <v>726</v>
      </c>
      <c r="AJ1174">
        <v>262</v>
      </c>
      <c r="AK1174" t="s">
        <v>726</v>
      </c>
      <c r="AL1174" t="s">
        <v>726</v>
      </c>
      <c r="AM1174" t="s">
        <v>726</v>
      </c>
      <c r="AN1174">
        <v>74678</v>
      </c>
      <c r="AO1174">
        <v>11</v>
      </c>
      <c r="AP1174" t="s">
        <v>726</v>
      </c>
      <c r="AQ1174" t="s">
        <v>726</v>
      </c>
      <c r="AR1174" t="s">
        <v>726</v>
      </c>
      <c r="AS1174" t="s">
        <v>726</v>
      </c>
      <c r="AT1174" t="s">
        <v>726</v>
      </c>
      <c r="AU1174">
        <v>2013</v>
      </c>
      <c r="AV1174">
        <v>0</v>
      </c>
      <c r="AW1174">
        <v>2</v>
      </c>
      <c r="AX1174">
        <v>2008</v>
      </c>
      <c r="AY1174">
        <v>1</v>
      </c>
      <c r="AZ1174">
        <v>9999</v>
      </c>
      <c r="BA1174">
        <v>2</v>
      </c>
      <c r="BB1174">
        <v>2013</v>
      </c>
      <c r="BC1174">
        <v>1</v>
      </c>
      <c r="BD1174">
        <v>2008</v>
      </c>
      <c r="BE1174">
        <v>2008</v>
      </c>
      <c r="BF1174">
        <v>0</v>
      </c>
      <c r="BG1174">
        <v>0</v>
      </c>
      <c r="BH1174">
        <v>0</v>
      </c>
      <c r="BI1174">
        <v>0</v>
      </c>
      <c r="BO1174">
        <v>0</v>
      </c>
      <c r="BP1174">
        <v>0</v>
      </c>
      <c r="BQ1174">
        <v>0</v>
      </c>
      <c r="BR1174">
        <v>0</v>
      </c>
      <c r="BS1174">
        <v>0</v>
      </c>
      <c r="BT1174">
        <v>0</v>
      </c>
      <c r="BU1174">
        <v>0</v>
      </c>
      <c r="BV1174">
        <v>0</v>
      </c>
      <c r="BW1174">
        <v>0</v>
      </c>
      <c r="BX1174">
        <v>0</v>
      </c>
    </row>
    <row r="1175" spans="1:76" x14ac:dyDescent="0.25">
      <c r="A1175">
        <v>118</v>
      </c>
      <c r="B1175" t="s">
        <v>162</v>
      </c>
      <c r="C1175">
        <v>2010</v>
      </c>
      <c r="D1175" t="s">
        <v>582</v>
      </c>
      <c r="E1175">
        <v>0</v>
      </c>
      <c r="F1175">
        <v>1</v>
      </c>
      <c r="G1175">
        <v>1329</v>
      </c>
      <c r="H1175">
        <v>0.20929133858267718</v>
      </c>
      <c r="I1175">
        <v>1004</v>
      </c>
      <c r="J1175">
        <v>0</v>
      </c>
      <c r="N1175">
        <v>2</v>
      </c>
      <c r="O1175">
        <v>1173</v>
      </c>
      <c r="P1175">
        <v>0.1847244094488189</v>
      </c>
      <c r="Q1175">
        <v>2</v>
      </c>
      <c r="R1175">
        <v>39600</v>
      </c>
      <c r="U1175">
        <v>1</v>
      </c>
      <c r="V1175">
        <v>0</v>
      </c>
      <c r="W1175">
        <v>32</v>
      </c>
      <c r="X1175">
        <v>6</v>
      </c>
      <c r="Y1175">
        <v>1</v>
      </c>
      <c r="Z1175">
        <v>1</v>
      </c>
      <c r="AA1175" t="s">
        <v>837</v>
      </c>
      <c r="AB1175">
        <v>6611</v>
      </c>
      <c r="AC1175">
        <v>0.5</v>
      </c>
      <c r="AD1175">
        <v>6350</v>
      </c>
      <c r="AE1175">
        <v>0</v>
      </c>
      <c r="AF1175">
        <v>0.25</v>
      </c>
      <c r="AG1175" t="s">
        <v>726</v>
      </c>
      <c r="AH1175" t="s">
        <v>726</v>
      </c>
      <c r="AI1175" t="s">
        <v>726</v>
      </c>
      <c r="AJ1175" t="s">
        <v>726</v>
      </c>
      <c r="AK1175" t="s">
        <v>726</v>
      </c>
      <c r="AL1175">
        <v>76</v>
      </c>
      <c r="AM1175" t="s">
        <v>726</v>
      </c>
      <c r="AN1175" t="s">
        <v>726</v>
      </c>
      <c r="AO1175" t="s">
        <v>726</v>
      </c>
      <c r="AP1175" t="s">
        <v>726</v>
      </c>
      <c r="AQ1175" t="s">
        <v>726</v>
      </c>
      <c r="AR1175" t="s">
        <v>726</v>
      </c>
      <c r="AS1175" t="s">
        <v>726</v>
      </c>
      <c r="AT1175" t="s">
        <v>726</v>
      </c>
      <c r="AU1175">
        <v>2013</v>
      </c>
      <c r="AV1175">
        <v>0</v>
      </c>
      <c r="AW1175">
        <v>2</v>
      </c>
      <c r="AX1175">
        <v>2008</v>
      </c>
      <c r="AY1175">
        <v>1</v>
      </c>
      <c r="AZ1175">
        <v>9999</v>
      </c>
      <c r="BA1175">
        <v>2</v>
      </c>
      <c r="BB1175">
        <v>2013</v>
      </c>
      <c r="BC1175">
        <v>1</v>
      </c>
      <c r="BD1175">
        <v>2008</v>
      </c>
      <c r="BE1175">
        <v>2008</v>
      </c>
      <c r="BF1175">
        <v>0</v>
      </c>
      <c r="BG1175">
        <v>0</v>
      </c>
      <c r="BH1175">
        <v>0</v>
      </c>
      <c r="BI1175">
        <v>0</v>
      </c>
      <c r="BO1175">
        <v>0</v>
      </c>
      <c r="BP1175">
        <v>0</v>
      </c>
      <c r="BQ1175">
        <v>0</v>
      </c>
      <c r="BR1175">
        <v>0</v>
      </c>
      <c r="BS1175">
        <v>0</v>
      </c>
      <c r="BT1175">
        <v>0</v>
      </c>
      <c r="BU1175">
        <v>0</v>
      </c>
      <c r="BV1175">
        <v>0</v>
      </c>
      <c r="BW1175">
        <v>0</v>
      </c>
      <c r="BX1175">
        <v>0</v>
      </c>
    </row>
    <row r="1176" spans="1:76" x14ac:dyDescent="0.25">
      <c r="A1176">
        <v>118</v>
      </c>
      <c r="B1176" t="s">
        <v>162</v>
      </c>
      <c r="C1176">
        <v>2011</v>
      </c>
      <c r="D1176" t="s">
        <v>582</v>
      </c>
      <c r="E1176">
        <v>0</v>
      </c>
      <c r="F1176">
        <v>1</v>
      </c>
      <c r="G1176">
        <v>1329</v>
      </c>
      <c r="H1176">
        <v>0.20929133858267718</v>
      </c>
      <c r="I1176">
        <v>1004</v>
      </c>
      <c r="J1176">
        <v>0</v>
      </c>
      <c r="N1176">
        <v>2</v>
      </c>
      <c r="O1176">
        <v>1173</v>
      </c>
      <c r="P1176">
        <v>0.1847244094488189</v>
      </c>
      <c r="Q1176">
        <v>2</v>
      </c>
      <c r="R1176">
        <v>39600</v>
      </c>
      <c r="U1176">
        <v>1</v>
      </c>
      <c r="V1176">
        <v>0</v>
      </c>
      <c r="W1176">
        <v>32</v>
      </c>
      <c r="X1176">
        <v>6</v>
      </c>
      <c r="Y1176">
        <v>1</v>
      </c>
      <c r="Z1176">
        <v>1</v>
      </c>
      <c r="AA1176" t="s">
        <v>837</v>
      </c>
      <c r="AB1176">
        <v>6611</v>
      </c>
      <c r="AC1176">
        <v>0</v>
      </c>
      <c r="AD1176">
        <v>6350</v>
      </c>
      <c r="AE1176">
        <v>0</v>
      </c>
      <c r="AF1176">
        <v>0</v>
      </c>
      <c r="AG1176" t="s">
        <v>726</v>
      </c>
      <c r="AH1176" t="s">
        <v>726</v>
      </c>
      <c r="AI1176" t="s">
        <v>726</v>
      </c>
      <c r="AJ1176" t="s">
        <v>726</v>
      </c>
      <c r="AK1176">
        <v>5</v>
      </c>
      <c r="AL1176" t="s">
        <v>726</v>
      </c>
      <c r="AM1176" t="s">
        <v>726</v>
      </c>
      <c r="AN1176" t="s">
        <v>726</v>
      </c>
      <c r="AO1176" t="s">
        <v>726</v>
      </c>
      <c r="AP1176" t="s">
        <v>726</v>
      </c>
      <c r="AQ1176" t="s">
        <v>726</v>
      </c>
      <c r="AR1176" t="s">
        <v>726</v>
      </c>
      <c r="AS1176" t="s">
        <v>726</v>
      </c>
      <c r="AT1176" t="s">
        <v>726</v>
      </c>
      <c r="AU1176">
        <v>2013</v>
      </c>
      <c r="AV1176">
        <v>0</v>
      </c>
      <c r="AW1176">
        <v>2</v>
      </c>
      <c r="AX1176">
        <v>2008</v>
      </c>
      <c r="AY1176">
        <v>1</v>
      </c>
      <c r="AZ1176">
        <v>9999</v>
      </c>
      <c r="BA1176">
        <v>2</v>
      </c>
      <c r="BB1176">
        <v>2013</v>
      </c>
      <c r="BC1176">
        <v>1</v>
      </c>
      <c r="BD1176">
        <v>2008</v>
      </c>
      <c r="BE1176">
        <v>2008</v>
      </c>
      <c r="BF1176">
        <v>0</v>
      </c>
      <c r="BG1176">
        <v>0</v>
      </c>
      <c r="BH1176">
        <v>0</v>
      </c>
      <c r="BI1176">
        <v>0</v>
      </c>
      <c r="BO1176">
        <v>0</v>
      </c>
      <c r="BP1176">
        <v>0</v>
      </c>
      <c r="BQ1176">
        <v>0</v>
      </c>
      <c r="BR1176">
        <v>0</v>
      </c>
      <c r="BS1176">
        <v>0</v>
      </c>
      <c r="BT1176">
        <v>0</v>
      </c>
      <c r="BU1176">
        <v>0</v>
      </c>
      <c r="BV1176">
        <v>0</v>
      </c>
      <c r="BW1176">
        <v>0</v>
      </c>
      <c r="BX1176">
        <v>0</v>
      </c>
    </row>
    <row r="1177" spans="1:76" x14ac:dyDescent="0.25">
      <c r="A1177">
        <v>118</v>
      </c>
      <c r="B1177" t="s">
        <v>162</v>
      </c>
      <c r="C1177">
        <v>2012</v>
      </c>
      <c r="D1177" t="s">
        <v>582</v>
      </c>
      <c r="E1177">
        <v>0</v>
      </c>
      <c r="F1177">
        <v>1</v>
      </c>
      <c r="G1177">
        <v>1329</v>
      </c>
      <c r="H1177">
        <v>0.20929133858267718</v>
      </c>
      <c r="I1177">
        <v>1004</v>
      </c>
      <c r="J1177">
        <v>0</v>
      </c>
      <c r="N1177">
        <v>2</v>
      </c>
      <c r="O1177">
        <v>1173</v>
      </c>
      <c r="P1177">
        <v>0.1847244094488189</v>
      </c>
      <c r="Q1177">
        <v>2</v>
      </c>
      <c r="R1177">
        <v>39600</v>
      </c>
      <c r="U1177">
        <v>1</v>
      </c>
      <c r="V1177">
        <v>0</v>
      </c>
      <c r="W1177">
        <v>32</v>
      </c>
      <c r="X1177">
        <v>6</v>
      </c>
      <c r="Y1177">
        <v>1</v>
      </c>
      <c r="Z1177">
        <v>1</v>
      </c>
      <c r="AA1177" t="s">
        <v>837</v>
      </c>
      <c r="AB1177">
        <v>6611</v>
      </c>
      <c r="AC1177">
        <v>0</v>
      </c>
      <c r="AD1177" t="s">
        <v>726</v>
      </c>
      <c r="AE1177">
        <v>0</v>
      </c>
      <c r="AF1177">
        <v>0</v>
      </c>
      <c r="AG1177" t="s">
        <v>726</v>
      </c>
      <c r="AH1177" t="s">
        <v>726</v>
      </c>
      <c r="AI1177" t="s">
        <v>726</v>
      </c>
      <c r="AJ1177" t="s">
        <v>726</v>
      </c>
      <c r="AK1177" t="s">
        <v>726</v>
      </c>
      <c r="AL1177" t="s">
        <v>726</v>
      </c>
      <c r="AM1177" t="s">
        <v>726</v>
      </c>
      <c r="AN1177" t="s">
        <v>726</v>
      </c>
      <c r="AO1177" t="s">
        <v>726</v>
      </c>
      <c r="AP1177" t="s">
        <v>726</v>
      </c>
      <c r="AQ1177" t="s">
        <v>726</v>
      </c>
      <c r="AR1177" t="s">
        <v>726</v>
      </c>
      <c r="AS1177" t="s">
        <v>726</v>
      </c>
      <c r="AT1177" t="s">
        <v>726</v>
      </c>
      <c r="AU1177">
        <v>2013</v>
      </c>
      <c r="AV1177">
        <v>0</v>
      </c>
      <c r="AW1177">
        <v>2</v>
      </c>
      <c r="AX1177">
        <v>2008</v>
      </c>
      <c r="AY1177">
        <v>1</v>
      </c>
      <c r="AZ1177">
        <v>9999</v>
      </c>
      <c r="BA1177">
        <v>2</v>
      </c>
      <c r="BB1177">
        <v>2013</v>
      </c>
      <c r="BC1177">
        <v>1</v>
      </c>
      <c r="BD1177">
        <v>2008</v>
      </c>
      <c r="BE1177">
        <v>2008</v>
      </c>
      <c r="BF1177">
        <v>0</v>
      </c>
      <c r="BG1177">
        <v>0</v>
      </c>
      <c r="BH1177">
        <v>0</v>
      </c>
      <c r="BI1177">
        <v>0</v>
      </c>
      <c r="BO1177">
        <v>0</v>
      </c>
      <c r="BP1177">
        <v>0</v>
      </c>
      <c r="BQ1177">
        <v>0</v>
      </c>
      <c r="BR1177">
        <v>0</v>
      </c>
      <c r="BS1177">
        <v>0</v>
      </c>
      <c r="BT1177">
        <v>0</v>
      </c>
      <c r="BU1177">
        <v>0</v>
      </c>
      <c r="BV1177">
        <v>0</v>
      </c>
      <c r="BW1177">
        <v>0</v>
      </c>
      <c r="BX1177">
        <v>0</v>
      </c>
    </row>
    <row r="1178" spans="1:76" x14ac:dyDescent="0.25">
      <c r="A1178">
        <v>118</v>
      </c>
      <c r="B1178" t="s">
        <v>162</v>
      </c>
      <c r="C1178">
        <v>2013</v>
      </c>
      <c r="D1178" t="s">
        <v>582</v>
      </c>
      <c r="E1178">
        <v>0</v>
      </c>
      <c r="F1178">
        <v>1</v>
      </c>
      <c r="G1178">
        <v>1329</v>
      </c>
      <c r="H1178">
        <v>0.20929133858267718</v>
      </c>
      <c r="I1178">
        <v>1004</v>
      </c>
      <c r="J1178">
        <v>0</v>
      </c>
      <c r="N1178">
        <v>2</v>
      </c>
      <c r="O1178">
        <v>1173</v>
      </c>
      <c r="P1178">
        <v>0.1847244094488189</v>
      </c>
      <c r="Q1178">
        <v>2</v>
      </c>
      <c r="R1178">
        <v>39600</v>
      </c>
      <c r="U1178">
        <v>1</v>
      </c>
      <c r="V1178">
        <v>0</v>
      </c>
      <c r="W1178">
        <v>32</v>
      </c>
      <c r="X1178">
        <v>6</v>
      </c>
      <c r="Y1178">
        <v>1</v>
      </c>
      <c r="Z1178">
        <v>1</v>
      </c>
      <c r="AA1178" t="s">
        <v>837</v>
      </c>
      <c r="AB1178">
        <v>6611</v>
      </c>
      <c r="AC1178">
        <v>0</v>
      </c>
      <c r="AD1178" t="s">
        <v>726</v>
      </c>
      <c r="AE1178">
        <v>0</v>
      </c>
      <c r="AF1178">
        <v>0</v>
      </c>
      <c r="AG1178" t="s">
        <v>726</v>
      </c>
      <c r="AH1178" t="s">
        <v>726</v>
      </c>
      <c r="AI1178" t="s">
        <v>726</v>
      </c>
      <c r="AJ1178" t="s">
        <v>726</v>
      </c>
      <c r="AK1178" t="s">
        <v>726</v>
      </c>
      <c r="AL1178" t="s">
        <v>726</v>
      </c>
      <c r="AM1178" t="s">
        <v>726</v>
      </c>
      <c r="AN1178" t="s">
        <v>726</v>
      </c>
      <c r="AO1178" t="s">
        <v>726</v>
      </c>
      <c r="AP1178" t="s">
        <v>726</v>
      </c>
      <c r="AQ1178" t="s">
        <v>726</v>
      </c>
      <c r="AR1178" t="s">
        <v>726</v>
      </c>
      <c r="AS1178" t="s">
        <v>726</v>
      </c>
      <c r="AT1178" t="s">
        <v>726</v>
      </c>
      <c r="AU1178">
        <v>2013</v>
      </c>
      <c r="AV1178">
        <v>0</v>
      </c>
      <c r="AW1178">
        <v>2</v>
      </c>
      <c r="AX1178">
        <v>2008</v>
      </c>
      <c r="AY1178">
        <v>1</v>
      </c>
      <c r="AZ1178">
        <v>9999</v>
      </c>
      <c r="BA1178">
        <v>2</v>
      </c>
      <c r="BB1178">
        <v>2013</v>
      </c>
      <c r="BC1178">
        <v>1</v>
      </c>
      <c r="BD1178">
        <v>2008</v>
      </c>
      <c r="BE1178">
        <v>2008</v>
      </c>
      <c r="BF1178">
        <v>1</v>
      </c>
      <c r="BG1178">
        <v>0</v>
      </c>
      <c r="BH1178">
        <v>0</v>
      </c>
      <c r="BI1178">
        <v>1</v>
      </c>
      <c r="BO1178">
        <v>2</v>
      </c>
      <c r="BP1178">
        <v>0</v>
      </c>
      <c r="BQ1178">
        <v>0</v>
      </c>
      <c r="BR1178">
        <v>0</v>
      </c>
      <c r="BS1178">
        <v>0</v>
      </c>
      <c r="BT1178">
        <v>0</v>
      </c>
      <c r="BU1178">
        <v>0</v>
      </c>
      <c r="BV1178">
        <v>0</v>
      </c>
      <c r="BW1178">
        <v>0</v>
      </c>
      <c r="BX1178">
        <v>0</v>
      </c>
    </row>
    <row r="1179" spans="1:76" x14ac:dyDescent="0.25">
      <c r="A1179">
        <v>118</v>
      </c>
      <c r="B1179" t="s">
        <v>162</v>
      </c>
      <c r="C1179">
        <v>2014</v>
      </c>
      <c r="D1179" t="s">
        <v>582</v>
      </c>
      <c r="E1179">
        <v>0</v>
      </c>
      <c r="F1179">
        <v>1</v>
      </c>
      <c r="G1179">
        <v>1329</v>
      </c>
      <c r="H1179">
        <v>0.20929133858267718</v>
      </c>
      <c r="I1179">
        <v>1004</v>
      </c>
      <c r="J1179">
        <v>0</v>
      </c>
      <c r="N1179">
        <v>2</v>
      </c>
      <c r="O1179">
        <v>1173</v>
      </c>
      <c r="P1179">
        <v>0.1847244094488189</v>
      </c>
      <c r="Q1179">
        <v>2</v>
      </c>
      <c r="R1179">
        <v>39600</v>
      </c>
      <c r="U1179">
        <v>1</v>
      </c>
      <c r="V1179">
        <v>0</v>
      </c>
      <c r="W1179">
        <v>32</v>
      </c>
      <c r="X1179">
        <v>6</v>
      </c>
      <c r="Y1179">
        <v>1</v>
      </c>
      <c r="Z1179">
        <v>1</v>
      </c>
      <c r="AA1179" t="s">
        <v>837</v>
      </c>
      <c r="AB1179">
        <v>6611</v>
      </c>
      <c r="AC1179">
        <v>0</v>
      </c>
      <c r="AD1179" t="s">
        <v>726</v>
      </c>
      <c r="AE1179">
        <v>0</v>
      </c>
      <c r="AF1179">
        <v>0</v>
      </c>
      <c r="AG1179" t="s">
        <v>726</v>
      </c>
      <c r="AH1179" t="s">
        <v>726</v>
      </c>
      <c r="AI1179" t="s">
        <v>726</v>
      </c>
      <c r="AJ1179" t="s">
        <v>726</v>
      </c>
      <c r="AK1179" t="s">
        <v>726</v>
      </c>
      <c r="AL1179" t="s">
        <v>726</v>
      </c>
      <c r="AM1179" t="s">
        <v>726</v>
      </c>
      <c r="AN1179" t="s">
        <v>726</v>
      </c>
      <c r="AO1179" t="s">
        <v>726</v>
      </c>
      <c r="AP1179" t="s">
        <v>726</v>
      </c>
      <c r="AQ1179" t="s">
        <v>726</v>
      </c>
      <c r="AR1179" t="s">
        <v>726</v>
      </c>
      <c r="AS1179" t="s">
        <v>726</v>
      </c>
      <c r="AT1179" t="s">
        <v>726</v>
      </c>
      <c r="AU1179">
        <v>2013</v>
      </c>
      <c r="AV1179">
        <v>0</v>
      </c>
      <c r="AW1179">
        <v>2</v>
      </c>
      <c r="AX1179">
        <v>2008</v>
      </c>
      <c r="AY1179">
        <v>1</v>
      </c>
      <c r="AZ1179">
        <v>9999</v>
      </c>
      <c r="BA1179">
        <v>2</v>
      </c>
      <c r="BB1179">
        <v>2013</v>
      </c>
      <c r="BC1179">
        <v>1</v>
      </c>
      <c r="BD1179">
        <v>2008</v>
      </c>
      <c r="BE1179">
        <v>2008</v>
      </c>
      <c r="BF1179">
        <v>1</v>
      </c>
      <c r="BG1179">
        <v>0</v>
      </c>
      <c r="BH1179">
        <v>0</v>
      </c>
      <c r="BI1179">
        <v>1</v>
      </c>
      <c r="BO1179">
        <v>2</v>
      </c>
      <c r="BP1179">
        <v>0</v>
      </c>
      <c r="BQ1179">
        <v>0</v>
      </c>
      <c r="BR1179">
        <v>0</v>
      </c>
      <c r="BS1179">
        <v>0</v>
      </c>
      <c r="BT1179">
        <v>0</v>
      </c>
      <c r="BU1179">
        <v>0</v>
      </c>
      <c r="BV1179">
        <v>0</v>
      </c>
      <c r="BW1179">
        <v>0</v>
      </c>
      <c r="BX1179">
        <v>0</v>
      </c>
    </row>
    <row r="1180" spans="1:76" x14ac:dyDescent="0.25">
      <c r="A1180">
        <v>118</v>
      </c>
      <c r="B1180" t="s">
        <v>162</v>
      </c>
      <c r="C1180">
        <v>2015</v>
      </c>
      <c r="D1180" t="s">
        <v>582</v>
      </c>
      <c r="E1180">
        <v>0</v>
      </c>
      <c r="F1180">
        <v>1</v>
      </c>
      <c r="G1180">
        <v>1329</v>
      </c>
      <c r="H1180">
        <v>0.20929133858267718</v>
      </c>
      <c r="I1180">
        <v>1004</v>
      </c>
      <c r="J1180">
        <v>0</v>
      </c>
      <c r="N1180">
        <v>2</v>
      </c>
      <c r="O1180">
        <v>1173</v>
      </c>
      <c r="P1180">
        <v>0.1847244094488189</v>
      </c>
      <c r="Q1180">
        <v>2</v>
      </c>
      <c r="R1180">
        <v>39600</v>
      </c>
      <c r="U1180">
        <v>1</v>
      </c>
      <c r="V1180">
        <v>0</v>
      </c>
      <c r="W1180">
        <v>32</v>
      </c>
      <c r="X1180">
        <v>6</v>
      </c>
      <c r="Y1180">
        <v>1</v>
      </c>
      <c r="Z1180">
        <v>1</v>
      </c>
      <c r="AA1180" t="s">
        <v>837</v>
      </c>
      <c r="AB1180">
        <v>6611</v>
      </c>
      <c r="AC1180">
        <v>0</v>
      </c>
      <c r="AD1180" t="s">
        <v>726</v>
      </c>
      <c r="AE1180">
        <v>0</v>
      </c>
      <c r="AF1180">
        <v>0</v>
      </c>
      <c r="AG1180" t="s">
        <v>726</v>
      </c>
      <c r="AH1180" t="s">
        <v>726</v>
      </c>
      <c r="AI1180" t="s">
        <v>726</v>
      </c>
      <c r="AJ1180" t="s">
        <v>726</v>
      </c>
      <c r="AK1180" t="s">
        <v>726</v>
      </c>
      <c r="AL1180" t="s">
        <v>726</v>
      </c>
      <c r="AM1180" t="s">
        <v>726</v>
      </c>
      <c r="AN1180" t="s">
        <v>726</v>
      </c>
      <c r="AO1180" t="s">
        <v>726</v>
      </c>
      <c r="AP1180" t="s">
        <v>726</v>
      </c>
      <c r="AQ1180" t="s">
        <v>726</v>
      </c>
      <c r="AR1180">
        <v>11</v>
      </c>
      <c r="AS1180" t="s">
        <v>726</v>
      </c>
      <c r="AT1180" t="s">
        <v>726</v>
      </c>
      <c r="AU1180">
        <v>2013</v>
      </c>
      <c r="AV1180">
        <v>0</v>
      </c>
      <c r="AW1180">
        <v>2</v>
      </c>
      <c r="AX1180">
        <v>2008</v>
      </c>
      <c r="AY1180">
        <v>1</v>
      </c>
      <c r="AZ1180">
        <v>9999</v>
      </c>
      <c r="BA1180">
        <v>2</v>
      </c>
      <c r="BB1180">
        <v>2013</v>
      </c>
      <c r="BC1180">
        <v>1</v>
      </c>
      <c r="BD1180">
        <v>2008</v>
      </c>
      <c r="BE1180">
        <v>2008</v>
      </c>
      <c r="BF1180">
        <v>1</v>
      </c>
      <c r="BG1180">
        <v>0</v>
      </c>
      <c r="BH1180">
        <v>0</v>
      </c>
      <c r="BI1180">
        <v>1</v>
      </c>
      <c r="BO1180">
        <v>0</v>
      </c>
      <c r="BP1180">
        <v>0</v>
      </c>
      <c r="BQ1180">
        <v>0</v>
      </c>
      <c r="BR1180">
        <v>0</v>
      </c>
      <c r="BS1180">
        <v>0</v>
      </c>
      <c r="BT1180">
        <v>0</v>
      </c>
      <c r="BU1180">
        <v>0</v>
      </c>
      <c r="BV1180">
        <v>0</v>
      </c>
      <c r="BW1180">
        <v>0</v>
      </c>
      <c r="BX1180">
        <v>0</v>
      </c>
    </row>
    <row r="1181" spans="1:76" x14ac:dyDescent="0.25">
      <c r="A1181">
        <v>118</v>
      </c>
      <c r="B1181" t="s">
        <v>162</v>
      </c>
      <c r="C1181">
        <v>2016</v>
      </c>
      <c r="D1181" t="s">
        <v>582</v>
      </c>
      <c r="E1181">
        <v>0</v>
      </c>
      <c r="F1181">
        <v>1</v>
      </c>
      <c r="G1181">
        <v>1329</v>
      </c>
      <c r="H1181">
        <v>0.20929133858267718</v>
      </c>
      <c r="I1181">
        <v>1004</v>
      </c>
      <c r="J1181">
        <v>0</v>
      </c>
      <c r="N1181">
        <v>2</v>
      </c>
      <c r="O1181">
        <v>1173</v>
      </c>
      <c r="P1181">
        <v>0.1847244094488189</v>
      </c>
      <c r="Q1181">
        <v>2</v>
      </c>
      <c r="R1181">
        <v>39600</v>
      </c>
      <c r="U1181">
        <v>1</v>
      </c>
      <c r="V1181">
        <v>0</v>
      </c>
      <c r="W1181">
        <v>32</v>
      </c>
      <c r="X1181">
        <v>6</v>
      </c>
      <c r="Y1181">
        <v>1</v>
      </c>
      <c r="Z1181">
        <v>1</v>
      </c>
      <c r="AA1181" t="s">
        <v>837</v>
      </c>
      <c r="AB1181">
        <v>6611</v>
      </c>
      <c r="AC1181" t="s">
        <v>726</v>
      </c>
      <c r="AD1181" t="s">
        <v>726</v>
      </c>
      <c r="AE1181" t="s">
        <v>726</v>
      </c>
      <c r="AF1181" t="s">
        <v>726</v>
      </c>
      <c r="AG1181" t="s">
        <v>726</v>
      </c>
      <c r="AH1181" t="s">
        <v>726</v>
      </c>
      <c r="AI1181" t="s">
        <v>726</v>
      </c>
      <c r="AJ1181" t="s">
        <v>726</v>
      </c>
      <c r="AK1181" t="s">
        <v>726</v>
      </c>
      <c r="AL1181" t="s">
        <v>726</v>
      </c>
      <c r="AM1181" t="s">
        <v>726</v>
      </c>
      <c r="AN1181" t="s">
        <v>726</v>
      </c>
      <c r="AO1181" t="s">
        <v>726</v>
      </c>
      <c r="AP1181" t="s">
        <v>726</v>
      </c>
      <c r="AQ1181" t="s">
        <v>726</v>
      </c>
      <c r="AR1181" t="s">
        <v>726</v>
      </c>
      <c r="AS1181" t="s">
        <v>726</v>
      </c>
      <c r="AT1181" t="s">
        <v>726</v>
      </c>
      <c r="AU1181">
        <v>2013</v>
      </c>
      <c r="AV1181">
        <v>0</v>
      </c>
      <c r="AW1181">
        <v>2</v>
      </c>
      <c r="AX1181">
        <v>2008</v>
      </c>
      <c r="AY1181">
        <v>1</v>
      </c>
      <c r="AZ1181">
        <v>9999</v>
      </c>
      <c r="BA1181">
        <v>2</v>
      </c>
      <c r="BB1181">
        <v>2013</v>
      </c>
      <c r="BC1181">
        <v>1</v>
      </c>
      <c r="BD1181">
        <v>2008</v>
      </c>
      <c r="BE1181">
        <v>2008</v>
      </c>
      <c r="BF1181">
        <v>1</v>
      </c>
      <c r="BG1181">
        <v>0</v>
      </c>
      <c r="BH1181">
        <v>0</v>
      </c>
      <c r="BI1181">
        <v>1</v>
      </c>
      <c r="BO1181">
        <v>0</v>
      </c>
      <c r="BP1181">
        <v>0</v>
      </c>
      <c r="BQ1181">
        <v>0</v>
      </c>
      <c r="BR1181">
        <v>0</v>
      </c>
      <c r="BS1181">
        <v>0</v>
      </c>
      <c r="BT1181">
        <v>0</v>
      </c>
      <c r="BU1181">
        <v>0</v>
      </c>
      <c r="BV1181">
        <v>0</v>
      </c>
      <c r="BW1181">
        <v>0</v>
      </c>
      <c r="BX1181">
        <v>0</v>
      </c>
    </row>
    <row r="1182" spans="1:76" x14ac:dyDescent="0.25">
      <c r="A1182">
        <v>119</v>
      </c>
      <c r="B1182" t="s">
        <v>163</v>
      </c>
      <c r="C1182">
        <v>2007</v>
      </c>
      <c r="D1182" t="s">
        <v>591</v>
      </c>
      <c r="E1182">
        <v>1</v>
      </c>
      <c r="F1182">
        <v>1</v>
      </c>
      <c r="G1182">
        <v>5191</v>
      </c>
      <c r="H1182">
        <v>1.0009641342074818</v>
      </c>
      <c r="I1182">
        <v>1858</v>
      </c>
      <c r="J1182">
        <v>0</v>
      </c>
      <c r="N1182">
        <v>0</v>
      </c>
      <c r="S1182">
        <v>2520</v>
      </c>
      <c r="T1182">
        <v>3372</v>
      </c>
      <c r="U1182">
        <v>1</v>
      </c>
      <c r="V1182">
        <v>1079</v>
      </c>
      <c r="W1182">
        <v>379499</v>
      </c>
      <c r="X1182">
        <v>11671</v>
      </c>
      <c r="Y1182">
        <v>1</v>
      </c>
      <c r="Z1182">
        <v>1</v>
      </c>
      <c r="AA1182" t="s">
        <v>838</v>
      </c>
      <c r="AB1182">
        <v>43712</v>
      </c>
      <c r="AC1182" t="s">
        <v>726</v>
      </c>
      <c r="AD1182">
        <v>6063</v>
      </c>
      <c r="AE1182" t="s">
        <v>726</v>
      </c>
      <c r="AF1182" t="s">
        <v>726</v>
      </c>
      <c r="AG1182">
        <v>152.30000000000001</v>
      </c>
      <c r="AH1182">
        <v>783.2</v>
      </c>
      <c r="AI1182">
        <v>2012.1</v>
      </c>
      <c r="AJ1182">
        <v>738</v>
      </c>
      <c r="AK1182" t="s">
        <v>726</v>
      </c>
      <c r="AL1182" t="s">
        <v>726</v>
      </c>
      <c r="AM1182" t="s">
        <v>726</v>
      </c>
      <c r="AN1182">
        <v>9617</v>
      </c>
      <c r="AO1182">
        <v>3</v>
      </c>
      <c r="AP1182" t="s">
        <v>726</v>
      </c>
      <c r="AQ1182" t="s">
        <v>726</v>
      </c>
      <c r="AR1182" t="s">
        <v>726</v>
      </c>
      <c r="AS1182" t="s">
        <v>726</v>
      </c>
      <c r="AT1182" t="s">
        <v>726</v>
      </c>
      <c r="AU1182">
        <v>2008</v>
      </c>
      <c r="AV1182">
        <v>0</v>
      </c>
      <c r="AW1182">
        <v>1</v>
      </c>
      <c r="AX1182">
        <v>2008</v>
      </c>
      <c r="AY1182">
        <v>1</v>
      </c>
      <c r="AZ1182">
        <v>9999</v>
      </c>
      <c r="BA1182">
        <v>1</v>
      </c>
      <c r="BB1182">
        <v>2008</v>
      </c>
      <c r="BC1182">
        <v>1</v>
      </c>
      <c r="BD1182">
        <v>2008</v>
      </c>
      <c r="BE1182">
        <v>2008</v>
      </c>
      <c r="BF1182">
        <v>0</v>
      </c>
      <c r="BG1182">
        <v>0</v>
      </c>
      <c r="BH1182">
        <v>0</v>
      </c>
      <c r="BI1182">
        <v>0</v>
      </c>
      <c r="BO1182">
        <v>0</v>
      </c>
      <c r="BP1182">
        <v>0</v>
      </c>
      <c r="BQ1182">
        <v>0</v>
      </c>
      <c r="BR1182">
        <v>0</v>
      </c>
      <c r="BS1182">
        <v>0</v>
      </c>
      <c r="BT1182">
        <v>0</v>
      </c>
      <c r="BU1182">
        <v>0</v>
      </c>
      <c r="BV1182">
        <v>0</v>
      </c>
      <c r="BW1182">
        <v>0</v>
      </c>
      <c r="BX1182">
        <v>0</v>
      </c>
    </row>
    <row r="1183" spans="1:76" x14ac:dyDescent="0.25">
      <c r="A1183">
        <v>119</v>
      </c>
      <c r="B1183" t="s">
        <v>163</v>
      </c>
      <c r="C1183">
        <v>2008</v>
      </c>
      <c r="D1183" t="s">
        <v>591</v>
      </c>
      <c r="E1183">
        <v>1</v>
      </c>
      <c r="F1183">
        <v>1</v>
      </c>
      <c r="G1183">
        <v>5191</v>
      </c>
      <c r="H1183">
        <v>1.0009641342074818</v>
      </c>
      <c r="I1183">
        <v>1858</v>
      </c>
      <c r="J1183">
        <v>0</v>
      </c>
      <c r="N1183">
        <v>0</v>
      </c>
      <c r="S1183">
        <v>2520</v>
      </c>
      <c r="T1183">
        <v>3372</v>
      </c>
      <c r="U1183">
        <v>1</v>
      </c>
      <c r="V1183">
        <v>1079</v>
      </c>
      <c r="W1183">
        <v>379499</v>
      </c>
      <c r="X1183">
        <v>11671</v>
      </c>
      <c r="Y1183">
        <v>1</v>
      </c>
      <c r="Z1183">
        <v>1</v>
      </c>
      <c r="AA1183" t="s">
        <v>838</v>
      </c>
      <c r="AB1183">
        <v>43712</v>
      </c>
      <c r="AC1183">
        <v>0.5</v>
      </c>
      <c r="AD1183">
        <v>5646</v>
      </c>
      <c r="AE1183">
        <v>0</v>
      </c>
      <c r="AF1183">
        <v>0.25</v>
      </c>
      <c r="AG1183">
        <v>68</v>
      </c>
      <c r="AH1183">
        <v>767.3</v>
      </c>
      <c r="AI1183">
        <v>1630</v>
      </c>
      <c r="AJ1183">
        <v>-389</v>
      </c>
      <c r="AK1183" t="s">
        <v>726</v>
      </c>
      <c r="AL1183">
        <v>40</v>
      </c>
      <c r="AM1183" t="s">
        <v>726</v>
      </c>
      <c r="AN1183">
        <v>8756</v>
      </c>
      <c r="AO1183">
        <v>5</v>
      </c>
      <c r="AP1183" t="s">
        <v>726</v>
      </c>
      <c r="AQ1183" t="s">
        <v>726</v>
      </c>
      <c r="AR1183" t="s">
        <v>726</v>
      </c>
      <c r="AS1183" t="s">
        <v>726</v>
      </c>
      <c r="AT1183" t="s">
        <v>726</v>
      </c>
      <c r="AU1183">
        <v>2008</v>
      </c>
      <c r="AV1183">
        <v>0</v>
      </c>
      <c r="AW1183">
        <v>1</v>
      </c>
      <c r="AX1183">
        <v>2008</v>
      </c>
      <c r="AY1183">
        <v>1</v>
      </c>
      <c r="AZ1183">
        <v>9999</v>
      </c>
      <c r="BA1183">
        <v>1</v>
      </c>
      <c r="BB1183">
        <v>2008</v>
      </c>
      <c r="BC1183">
        <v>1</v>
      </c>
      <c r="BD1183">
        <v>2008</v>
      </c>
      <c r="BE1183">
        <v>2008</v>
      </c>
      <c r="BF1183">
        <v>0</v>
      </c>
      <c r="BG1183">
        <v>0</v>
      </c>
      <c r="BH1183">
        <v>0</v>
      </c>
      <c r="BI1183">
        <v>0</v>
      </c>
      <c r="BO1183">
        <v>0</v>
      </c>
      <c r="BP1183">
        <v>0</v>
      </c>
      <c r="BQ1183">
        <v>0</v>
      </c>
      <c r="BR1183">
        <v>0</v>
      </c>
      <c r="BS1183">
        <v>0</v>
      </c>
      <c r="BT1183">
        <v>0</v>
      </c>
      <c r="BU1183">
        <v>0</v>
      </c>
      <c r="BV1183">
        <v>0</v>
      </c>
      <c r="BW1183">
        <v>0</v>
      </c>
      <c r="BX1183">
        <v>0</v>
      </c>
    </row>
    <row r="1184" spans="1:76" x14ac:dyDescent="0.25">
      <c r="A1184">
        <v>119</v>
      </c>
      <c r="B1184" t="s">
        <v>163</v>
      </c>
      <c r="C1184">
        <v>2009</v>
      </c>
      <c r="D1184" t="s">
        <v>591</v>
      </c>
      <c r="E1184">
        <v>1</v>
      </c>
      <c r="F1184">
        <v>1</v>
      </c>
      <c r="G1184">
        <v>5191</v>
      </c>
      <c r="H1184">
        <v>1.0009641342074818</v>
      </c>
      <c r="I1184">
        <v>1858</v>
      </c>
      <c r="J1184">
        <v>0</v>
      </c>
      <c r="N1184">
        <v>0</v>
      </c>
      <c r="S1184">
        <v>2520</v>
      </c>
      <c r="T1184">
        <v>3372</v>
      </c>
      <c r="U1184">
        <v>1</v>
      </c>
      <c r="V1184">
        <v>1079</v>
      </c>
      <c r="W1184">
        <v>379499</v>
      </c>
      <c r="X1184">
        <v>11671</v>
      </c>
      <c r="Y1184">
        <v>1</v>
      </c>
      <c r="Z1184">
        <v>1</v>
      </c>
      <c r="AA1184" t="s">
        <v>838</v>
      </c>
      <c r="AB1184">
        <v>43712</v>
      </c>
      <c r="AC1184">
        <v>1.2</v>
      </c>
      <c r="AD1184">
        <v>5186</v>
      </c>
      <c r="AE1184">
        <v>0</v>
      </c>
      <c r="AF1184">
        <v>0.6</v>
      </c>
      <c r="AG1184">
        <v>28.3</v>
      </c>
      <c r="AH1184">
        <v>770.6</v>
      </c>
      <c r="AI1184">
        <v>1318.8</v>
      </c>
      <c r="AJ1184">
        <v>-435</v>
      </c>
      <c r="AK1184">
        <v>14</v>
      </c>
      <c r="AL1184">
        <v>40</v>
      </c>
      <c r="AM1184" t="s">
        <v>726</v>
      </c>
      <c r="AN1184">
        <v>5558</v>
      </c>
      <c r="AO1184">
        <v>2</v>
      </c>
      <c r="AP1184" t="s">
        <v>726</v>
      </c>
      <c r="AQ1184" t="s">
        <v>726</v>
      </c>
      <c r="AR1184" t="s">
        <v>726</v>
      </c>
      <c r="AS1184" t="s">
        <v>726</v>
      </c>
      <c r="AT1184" t="s">
        <v>726</v>
      </c>
      <c r="AU1184">
        <v>2008</v>
      </c>
      <c r="AV1184">
        <v>0</v>
      </c>
      <c r="AW1184">
        <v>1</v>
      </c>
      <c r="AX1184">
        <v>2008</v>
      </c>
      <c r="AY1184">
        <v>1</v>
      </c>
      <c r="AZ1184">
        <v>9999</v>
      </c>
      <c r="BA1184">
        <v>1</v>
      </c>
      <c r="BB1184">
        <v>2008</v>
      </c>
      <c r="BC1184">
        <v>1</v>
      </c>
      <c r="BD1184">
        <v>2008</v>
      </c>
      <c r="BE1184">
        <v>2008</v>
      </c>
      <c r="BF1184">
        <v>0</v>
      </c>
      <c r="BG1184">
        <v>0</v>
      </c>
      <c r="BH1184">
        <v>0</v>
      </c>
      <c r="BI1184">
        <v>0</v>
      </c>
      <c r="BO1184">
        <v>0</v>
      </c>
      <c r="BP1184">
        <v>0</v>
      </c>
      <c r="BQ1184">
        <v>0</v>
      </c>
      <c r="BR1184">
        <v>0</v>
      </c>
      <c r="BS1184">
        <v>0</v>
      </c>
      <c r="BT1184">
        <v>0</v>
      </c>
      <c r="BU1184">
        <v>0</v>
      </c>
      <c r="BV1184">
        <v>0</v>
      </c>
      <c r="BW1184">
        <v>0</v>
      </c>
      <c r="BX1184">
        <v>0</v>
      </c>
    </row>
    <row r="1185" spans="1:76" x14ac:dyDescent="0.25">
      <c r="A1185">
        <v>119</v>
      </c>
      <c r="B1185" t="s">
        <v>163</v>
      </c>
      <c r="C1185">
        <v>2010</v>
      </c>
      <c r="D1185" t="s">
        <v>591</v>
      </c>
      <c r="E1185">
        <v>1</v>
      </c>
      <c r="F1185">
        <v>1</v>
      </c>
      <c r="G1185">
        <v>5191</v>
      </c>
      <c r="H1185">
        <v>1.0009641342074818</v>
      </c>
      <c r="I1185">
        <v>1858</v>
      </c>
      <c r="J1185">
        <v>0</v>
      </c>
      <c r="N1185">
        <v>0</v>
      </c>
      <c r="S1185">
        <v>2520</v>
      </c>
      <c r="T1185">
        <v>3372</v>
      </c>
      <c r="U1185">
        <v>1</v>
      </c>
      <c r="V1185">
        <v>1079</v>
      </c>
      <c r="W1185">
        <v>379499</v>
      </c>
      <c r="X1185">
        <v>11671</v>
      </c>
      <c r="Y1185">
        <v>1</v>
      </c>
      <c r="Z1185">
        <v>1</v>
      </c>
      <c r="AA1185" t="s">
        <v>838</v>
      </c>
      <c r="AB1185">
        <v>43712</v>
      </c>
      <c r="AC1185">
        <v>0.4</v>
      </c>
      <c r="AD1185">
        <v>5186</v>
      </c>
      <c r="AE1185">
        <v>0</v>
      </c>
      <c r="AF1185">
        <v>0.2</v>
      </c>
      <c r="AG1185">
        <v>70.8</v>
      </c>
      <c r="AH1185">
        <v>814.4</v>
      </c>
      <c r="AI1185">
        <v>1649.2</v>
      </c>
      <c r="AJ1185" t="s">
        <v>726</v>
      </c>
      <c r="AK1185">
        <v>-7</v>
      </c>
      <c r="AL1185">
        <v>38</v>
      </c>
      <c r="AM1185" t="s">
        <v>726</v>
      </c>
      <c r="AN1185" t="s">
        <v>726</v>
      </c>
      <c r="AO1185" t="s">
        <v>726</v>
      </c>
      <c r="AP1185" t="s">
        <v>726</v>
      </c>
      <c r="AQ1185" t="s">
        <v>726</v>
      </c>
      <c r="AR1185" t="s">
        <v>726</v>
      </c>
      <c r="AS1185" t="s">
        <v>726</v>
      </c>
      <c r="AT1185" t="s">
        <v>726</v>
      </c>
      <c r="AU1185">
        <v>2008</v>
      </c>
      <c r="AV1185">
        <v>0</v>
      </c>
      <c r="AW1185">
        <v>1</v>
      </c>
      <c r="AX1185">
        <v>2008</v>
      </c>
      <c r="AY1185">
        <v>1</v>
      </c>
      <c r="AZ1185">
        <v>9999</v>
      </c>
      <c r="BA1185">
        <v>1</v>
      </c>
      <c r="BB1185">
        <v>2008</v>
      </c>
      <c r="BC1185">
        <v>1</v>
      </c>
      <c r="BD1185">
        <v>2008</v>
      </c>
      <c r="BE1185">
        <v>2008</v>
      </c>
      <c r="BF1185">
        <v>0</v>
      </c>
      <c r="BG1185">
        <v>0</v>
      </c>
      <c r="BH1185">
        <v>0</v>
      </c>
      <c r="BI1185">
        <v>0</v>
      </c>
      <c r="BO1185">
        <v>0</v>
      </c>
      <c r="BP1185">
        <v>0</v>
      </c>
      <c r="BQ1185">
        <v>0</v>
      </c>
      <c r="BR1185">
        <v>0</v>
      </c>
      <c r="BS1185">
        <v>0</v>
      </c>
      <c r="BT1185">
        <v>0</v>
      </c>
      <c r="BU1185">
        <v>0</v>
      </c>
      <c r="BV1185">
        <v>0</v>
      </c>
      <c r="BW1185">
        <v>0</v>
      </c>
      <c r="BX1185">
        <v>0</v>
      </c>
    </row>
    <row r="1186" spans="1:76" x14ac:dyDescent="0.25">
      <c r="A1186">
        <v>119</v>
      </c>
      <c r="B1186" t="s">
        <v>163</v>
      </c>
      <c r="C1186">
        <v>2011</v>
      </c>
      <c r="D1186" t="s">
        <v>591</v>
      </c>
      <c r="E1186">
        <v>1</v>
      </c>
      <c r="F1186">
        <v>1</v>
      </c>
      <c r="G1186">
        <v>5191</v>
      </c>
      <c r="H1186">
        <v>1.0009641342074818</v>
      </c>
      <c r="I1186">
        <v>1858</v>
      </c>
      <c r="J1186">
        <v>0</v>
      </c>
      <c r="N1186">
        <v>0</v>
      </c>
      <c r="S1186">
        <v>2520</v>
      </c>
      <c r="T1186">
        <v>3372</v>
      </c>
      <c r="U1186">
        <v>1</v>
      </c>
      <c r="V1186">
        <v>1079</v>
      </c>
      <c r="W1186">
        <v>379499</v>
      </c>
      <c r="X1186">
        <v>11671</v>
      </c>
      <c r="Y1186">
        <v>1</v>
      </c>
      <c r="Z1186">
        <v>1</v>
      </c>
      <c r="AA1186" t="s">
        <v>838</v>
      </c>
      <c r="AB1186">
        <v>43712</v>
      </c>
      <c r="AC1186">
        <v>0</v>
      </c>
      <c r="AD1186">
        <v>5186</v>
      </c>
      <c r="AE1186">
        <v>0</v>
      </c>
      <c r="AF1186">
        <v>0</v>
      </c>
      <c r="AG1186">
        <v>75.2</v>
      </c>
      <c r="AH1186">
        <v>837.4</v>
      </c>
      <c r="AI1186">
        <v>1724.1</v>
      </c>
      <c r="AJ1186" t="s">
        <v>726</v>
      </c>
      <c r="AK1186">
        <v>-8</v>
      </c>
      <c r="AL1186" t="s">
        <v>726</v>
      </c>
      <c r="AM1186" t="s">
        <v>726</v>
      </c>
      <c r="AN1186" t="s">
        <v>726</v>
      </c>
      <c r="AO1186" t="s">
        <v>726</v>
      </c>
      <c r="AP1186" t="s">
        <v>726</v>
      </c>
      <c r="AQ1186" t="s">
        <v>726</v>
      </c>
      <c r="AR1186" t="s">
        <v>726</v>
      </c>
      <c r="AS1186" t="s">
        <v>726</v>
      </c>
      <c r="AT1186" t="s">
        <v>726</v>
      </c>
      <c r="AU1186">
        <v>2008</v>
      </c>
      <c r="AV1186">
        <v>0</v>
      </c>
      <c r="AW1186">
        <v>1</v>
      </c>
      <c r="AX1186">
        <v>2008</v>
      </c>
      <c r="AY1186">
        <v>1</v>
      </c>
      <c r="AZ1186">
        <v>9999</v>
      </c>
      <c r="BA1186">
        <v>1</v>
      </c>
      <c r="BB1186">
        <v>2008</v>
      </c>
      <c r="BC1186">
        <v>1</v>
      </c>
      <c r="BD1186">
        <v>2008</v>
      </c>
      <c r="BE1186">
        <v>2008</v>
      </c>
      <c r="BF1186">
        <v>0</v>
      </c>
      <c r="BG1186">
        <v>0</v>
      </c>
      <c r="BH1186">
        <v>0</v>
      </c>
      <c r="BI1186">
        <v>0</v>
      </c>
      <c r="BO1186">
        <v>0</v>
      </c>
      <c r="BP1186">
        <v>0</v>
      </c>
      <c r="BQ1186">
        <v>0</v>
      </c>
      <c r="BR1186">
        <v>0</v>
      </c>
      <c r="BS1186">
        <v>0</v>
      </c>
      <c r="BT1186">
        <v>0</v>
      </c>
      <c r="BU1186">
        <v>0</v>
      </c>
      <c r="BV1186">
        <v>0</v>
      </c>
      <c r="BW1186">
        <v>0</v>
      </c>
      <c r="BX1186">
        <v>0</v>
      </c>
    </row>
    <row r="1187" spans="1:76" x14ac:dyDescent="0.25">
      <c r="A1187">
        <v>119</v>
      </c>
      <c r="B1187" t="s">
        <v>163</v>
      </c>
      <c r="C1187">
        <v>2012</v>
      </c>
      <c r="D1187" t="s">
        <v>591</v>
      </c>
      <c r="E1187">
        <v>1</v>
      </c>
      <c r="F1187">
        <v>1</v>
      </c>
      <c r="G1187">
        <v>5191</v>
      </c>
      <c r="H1187">
        <v>1.0009641342074818</v>
      </c>
      <c r="I1187">
        <v>1858</v>
      </c>
      <c r="J1187">
        <v>0</v>
      </c>
      <c r="N1187">
        <v>0</v>
      </c>
      <c r="S1187">
        <v>2520</v>
      </c>
      <c r="T1187">
        <v>3372</v>
      </c>
      <c r="U1187">
        <v>1</v>
      </c>
      <c r="V1187">
        <v>1079</v>
      </c>
      <c r="W1187">
        <v>379499</v>
      </c>
      <c r="X1187">
        <v>11671</v>
      </c>
      <c r="Y1187">
        <v>1</v>
      </c>
      <c r="Z1187">
        <v>1</v>
      </c>
      <c r="AA1187" t="s">
        <v>838</v>
      </c>
      <c r="AB1187">
        <v>43712</v>
      </c>
      <c r="AC1187">
        <v>0</v>
      </c>
      <c r="AD1187" t="s">
        <v>726</v>
      </c>
      <c r="AE1187">
        <v>0</v>
      </c>
      <c r="AF1187">
        <v>0</v>
      </c>
      <c r="AG1187">
        <v>68.2</v>
      </c>
      <c r="AH1187">
        <v>946.5</v>
      </c>
      <c r="AI1187">
        <v>1774.9</v>
      </c>
      <c r="AJ1187" t="s">
        <v>726</v>
      </c>
      <c r="AK1187" t="s">
        <v>726</v>
      </c>
      <c r="AL1187" t="s">
        <v>726</v>
      </c>
      <c r="AM1187" t="s">
        <v>726</v>
      </c>
      <c r="AN1187" t="s">
        <v>726</v>
      </c>
      <c r="AO1187" t="s">
        <v>726</v>
      </c>
      <c r="AP1187" t="s">
        <v>726</v>
      </c>
      <c r="AQ1187" t="s">
        <v>726</v>
      </c>
      <c r="AR1187" t="s">
        <v>726</v>
      </c>
      <c r="AS1187" t="s">
        <v>726</v>
      </c>
      <c r="AT1187" t="s">
        <v>726</v>
      </c>
      <c r="AU1187">
        <v>2008</v>
      </c>
      <c r="AV1187">
        <v>0</v>
      </c>
      <c r="AW1187">
        <v>1</v>
      </c>
      <c r="AX1187">
        <v>2008</v>
      </c>
      <c r="AY1187">
        <v>1</v>
      </c>
      <c r="AZ1187">
        <v>9999</v>
      </c>
      <c r="BA1187">
        <v>1</v>
      </c>
      <c r="BB1187">
        <v>2008</v>
      </c>
      <c r="BC1187">
        <v>1</v>
      </c>
      <c r="BD1187">
        <v>2008</v>
      </c>
      <c r="BE1187">
        <v>2008</v>
      </c>
      <c r="BF1187">
        <v>0</v>
      </c>
      <c r="BG1187">
        <v>0</v>
      </c>
      <c r="BH1187">
        <v>0</v>
      </c>
      <c r="BI1187">
        <v>0</v>
      </c>
      <c r="BO1187">
        <v>0</v>
      </c>
      <c r="BP1187">
        <v>0</v>
      </c>
      <c r="BQ1187">
        <v>0</v>
      </c>
      <c r="BR1187">
        <v>0</v>
      </c>
      <c r="BS1187">
        <v>0</v>
      </c>
      <c r="BT1187">
        <v>0</v>
      </c>
      <c r="BU1187">
        <v>0</v>
      </c>
      <c r="BV1187">
        <v>0</v>
      </c>
      <c r="BW1187">
        <v>0</v>
      </c>
      <c r="BX1187">
        <v>0</v>
      </c>
    </row>
    <row r="1188" spans="1:76" x14ac:dyDescent="0.25">
      <c r="A1188">
        <v>119</v>
      </c>
      <c r="B1188" t="s">
        <v>163</v>
      </c>
      <c r="C1188">
        <v>2013</v>
      </c>
      <c r="D1188" t="s">
        <v>591</v>
      </c>
      <c r="E1188">
        <v>1</v>
      </c>
      <c r="F1188">
        <v>1</v>
      </c>
      <c r="G1188">
        <v>5191</v>
      </c>
      <c r="H1188">
        <v>1.0009641342074818</v>
      </c>
      <c r="I1188">
        <v>1858</v>
      </c>
      <c r="J1188">
        <v>0</v>
      </c>
      <c r="N1188">
        <v>0</v>
      </c>
      <c r="S1188">
        <v>2520</v>
      </c>
      <c r="T1188">
        <v>3372</v>
      </c>
      <c r="U1188">
        <v>1</v>
      </c>
      <c r="V1188">
        <v>1079</v>
      </c>
      <c r="W1188">
        <v>379499</v>
      </c>
      <c r="X1188">
        <v>11671</v>
      </c>
      <c r="Y1188">
        <v>1</v>
      </c>
      <c r="Z1188">
        <v>1</v>
      </c>
      <c r="AA1188" t="s">
        <v>838</v>
      </c>
      <c r="AB1188">
        <v>43712</v>
      </c>
      <c r="AC1188">
        <v>0</v>
      </c>
      <c r="AD1188" t="s">
        <v>726</v>
      </c>
      <c r="AE1188">
        <v>0</v>
      </c>
      <c r="AF1188">
        <v>0</v>
      </c>
      <c r="AG1188">
        <v>-22.1</v>
      </c>
      <c r="AH1188">
        <v>990.9</v>
      </c>
      <c r="AI1188">
        <v>1882</v>
      </c>
      <c r="AJ1188" t="s">
        <v>726</v>
      </c>
      <c r="AK1188" t="s">
        <v>726</v>
      </c>
      <c r="AL1188" t="s">
        <v>726</v>
      </c>
      <c r="AM1188" t="s">
        <v>726</v>
      </c>
      <c r="AN1188" t="s">
        <v>726</v>
      </c>
      <c r="AO1188" t="s">
        <v>726</v>
      </c>
      <c r="AP1188" t="s">
        <v>726</v>
      </c>
      <c r="AQ1188" t="s">
        <v>726</v>
      </c>
      <c r="AR1188" t="s">
        <v>726</v>
      </c>
      <c r="AS1188" t="s">
        <v>726</v>
      </c>
      <c r="AT1188" t="s">
        <v>726</v>
      </c>
      <c r="AU1188">
        <v>2008</v>
      </c>
      <c r="AV1188">
        <v>0</v>
      </c>
      <c r="AW1188">
        <v>1</v>
      </c>
      <c r="AX1188">
        <v>2008</v>
      </c>
      <c r="AY1188">
        <v>1</v>
      </c>
      <c r="AZ1188">
        <v>9999</v>
      </c>
      <c r="BA1188">
        <v>1</v>
      </c>
      <c r="BB1188">
        <v>2008</v>
      </c>
      <c r="BC1188">
        <v>1</v>
      </c>
      <c r="BD1188">
        <v>2008</v>
      </c>
      <c r="BE1188">
        <v>2008</v>
      </c>
      <c r="BF1188">
        <v>0</v>
      </c>
      <c r="BG1188">
        <v>0</v>
      </c>
      <c r="BH1188">
        <v>0</v>
      </c>
      <c r="BI1188">
        <v>0</v>
      </c>
      <c r="BO1188">
        <v>0</v>
      </c>
      <c r="BP1188">
        <v>0</v>
      </c>
      <c r="BQ1188">
        <v>0</v>
      </c>
      <c r="BR1188">
        <v>0</v>
      </c>
      <c r="BS1188">
        <v>0</v>
      </c>
      <c r="BT1188">
        <v>0</v>
      </c>
      <c r="BU1188">
        <v>0</v>
      </c>
      <c r="BV1188">
        <v>0</v>
      </c>
      <c r="BW1188">
        <v>0</v>
      </c>
      <c r="BX1188">
        <v>0</v>
      </c>
    </row>
    <row r="1189" spans="1:76" x14ac:dyDescent="0.25">
      <c r="A1189">
        <v>119</v>
      </c>
      <c r="B1189" t="s">
        <v>163</v>
      </c>
      <c r="C1189">
        <v>2014</v>
      </c>
      <c r="D1189" t="s">
        <v>591</v>
      </c>
      <c r="E1189">
        <v>1</v>
      </c>
      <c r="F1189">
        <v>1</v>
      </c>
      <c r="G1189">
        <v>5191</v>
      </c>
      <c r="H1189">
        <v>1.0009641342074818</v>
      </c>
      <c r="I1189">
        <v>1858</v>
      </c>
      <c r="J1189">
        <v>0</v>
      </c>
      <c r="N1189">
        <v>0</v>
      </c>
      <c r="S1189">
        <v>2520</v>
      </c>
      <c r="T1189">
        <v>3372</v>
      </c>
      <c r="U1189">
        <v>1</v>
      </c>
      <c r="V1189">
        <v>1079</v>
      </c>
      <c r="W1189">
        <v>379499</v>
      </c>
      <c r="X1189">
        <v>11671</v>
      </c>
      <c r="Y1189">
        <v>1</v>
      </c>
      <c r="Z1189">
        <v>1</v>
      </c>
      <c r="AA1189" t="s">
        <v>838</v>
      </c>
      <c r="AB1189">
        <v>43712</v>
      </c>
      <c r="AC1189">
        <v>0</v>
      </c>
      <c r="AD1189" t="s">
        <v>726</v>
      </c>
      <c r="AE1189">
        <v>0</v>
      </c>
      <c r="AF1189">
        <v>0</v>
      </c>
      <c r="AG1189">
        <v>97.5</v>
      </c>
      <c r="AH1189">
        <v>1188.2</v>
      </c>
      <c r="AI1189">
        <v>2142.1999999999998</v>
      </c>
      <c r="AJ1189" t="s">
        <v>726</v>
      </c>
      <c r="AK1189" t="s">
        <v>726</v>
      </c>
      <c r="AL1189" t="s">
        <v>726</v>
      </c>
      <c r="AM1189" t="s">
        <v>726</v>
      </c>
      <c r="AN1189" t="s">
        <v>726</v>
      </c>
      <c r="AO1189" t="s">
        <v>726</v>
      </c>
      <c r="AP1189" t="s">
        <v>726</v>
      </c>
      <c r="AQ1189" t="s">
        <v>726</v>
      </c>
      <c r="AR1189">
        <v>5</v>
      </c>
      <c r="AS1189" t="s">
        <v>726</v>
      </c>
      <c r="AT1189" t="s">
        <v>726</v>
      </c>
      <c r="AU1189">
        <v>2008</v>
      </c>
      <c r="AV1189">
        <v>0</v>
      </c>
      <c r="AW1189">
        <v>1</v>
      </c>
      <c r="AX1189">
        <v>2008</v>
      </c>
      <c r="AY1189">
        <v>1</v>
      </c>
      <c r="AZ1189">
        <v>9999</v>
      </c>
      <c r="BA1189">
        <v>1</v>
      </c>
      <c r="BB1189">
        <v>2008</v>
      </c>
      <c r="BC1189">
        <v>1</v>
      </c>
      <c r="BD1189">
        <v>2008</v>
      </c>
      <c r="BE1189">
        <v>2008</v>
      </c>
      <c r="BF1189">
        <v>0</v>
      </c>
      <c r="BG1189">
        <v>0</v>
      </c>
      <c r="BH1189">
        <v>0</v>
      </c>
      <c r="BI1189">
        <v>0</v>
      </c>
      <c r="BO1189">
        <v>0</v>
      </c>
      <c r="BP1189">
        <v>0</v>
      </c>
      <c r="BQ1189">
        <v>0</v>
      </c>
      <c r="BR1189">
        <v>0</v>
      </c>
      <c r="BS1189">
        <v>0</v>
      </c>
      <c r="BT1189">
        <v>0</v>
      </c>
      <c r="BU1189">
        <v>0</v>
      </c>
      <c r="BV1189">
        <v>0</v>
      </c>
      <c r="BW1189">
        <v>0</v>
      </c>
      <c r="BX1189">
        <v>0</v>
      </c>
    </row>
    <row r="1190" spans="1:76" x14ac:dyDescent="0.25">
      <c r="A1190">
        <v>119</v>
      </c>
      <c r="B1190" t="s">
        <v>163</v>
      </c>
      <c r="C1190">
        <v>2015</v>
      </c>
      <c r="D1190" t="s">
        <v>591</v>
      </c>
      <c r="E1190">
        <v>1</v>
      </c>
      <c r="F1190">
        <v>1</v>
      </c>
      <c r="G1190">
        <v>5191</v>
      </c>
      <c r="H1190">
        <v>1.0009641342074818</v>
      </c>
      <c r="I1190">
        <v>1858</v>
      </c>
      <c r="J1190">
        <v>0</v>
      </c>
      <c r="N1190">
        <v>0</v>
      </c>
      <c r="S1190">
        <v>2520</v>
      </c>
      <c r="T1190">
        <v>3372</v>
      </c>
      <c r="U1190">
        <v>1</v>
      </c>
      <c r="V1190">
        <v>1079</v>
      </c>
      <c r="W1190">
        <v>379499</v>
      </c>
      <c r="X1190">
        <v>11671</v>
      </c>
      <c r="Y1190">
        <v>1</v>
      </c>
      <c r="Z1190">
        <v>1</v>
      </c>
      <c r="AA1190" t="s">
        <v>838</v>
      </c>
      <c r="AB1190">
        <v>43712</v>
      </c>
      <c r="AC1190">
        <v>0</v>
      </c>
      <c r="AD1190" t="s">
        <v>726</v>
      </c>
      <c r="AE1190">
        <v>0</v>
      </c>
      <c r="AF1190">
        <v>0</v>
      </c>
      <c r="AG1190" t="s">
        <v>726</v>
      </c>
      <c r="AH1190" t="s">
        <v>726</v>
      </c>
      <c r="AI1190">
        <v>0</v>
      </c>
      <c r="AJ1190" t="s">
        <v>726</v>
      </c>
      <c r="AK1190" t="s">
        <v>726</v>
      </c>
      <c r="AL1190" t="s">
        <v>726</v>
      </c>
      <c r="AM1190">
        <v>40</v>
      </c>
      <c r="AN1190">
        <v>16</v>
      </c>
      <c r="AO1190">
        <v>9617</v>
      </c>
      <c r="AP1190" t="s">
        <v>726</v>
      </c>
      <c r="AQ1190" t="s">
        <v>726</v>
      </c>
      <c r="AR1190">
        <v>2</v>
      </c>
      <c r="AS1190">
        <v>3</v>
      </c>
      <c r="AT1190" t="s">
        <v>726</v>
      </c>
      <c r="AU1190">
        <v>2008</v>
      </c>
      <c r="AV1190">
        <v>0</v>
      </c>
      <c r="AW1190">
        <v>1</v>
      </c>
      <c r="AX1190">
        <v>2008</v>
      </c>
      <c r="AY1190">
        <v>1</v>
      </c>
      <c r="AZ1190">
        <v>9999</v>
      </c>
      <c r="BA1190">
        <v>1</v>
      </c>
      <c r="BB1190">
        <v>2008</v>
      </c>
      <c r="BC1190">
        <v>1</v>
      </c>
      <c r="BD1190">
        <v>2008</v>
      </c>
      <c r="BE1190">
        <v>2008</v>
      </c>
      <c r="BF1190">
        <v>0</v>
      </c>
      <c r="BG1190">
        <v>0</v>
      </c>
      <c r="BH1190">
        <v>0</v>
      </c>
      <c r="BI1190">
        <v>0</v>
      </c>
      <c r="BO1190">
        <v>0</v>
      </c>
      <c r="BP1190">
        <v>0</v>
      </c>
      <c r="BQ1190">
        <v>0</v>
      </c>
      <c r="BR1190">
        <v>0</v>
      </c>
      <c r="BS1190">
        <v>0</v>
      </c>
      <c r="BT1190">
        <v>0</v>
      </c>
      <c r="BU1190">
        <v>0</v>
      </c>
      <c r="BV1190">
        <v>0</v>
      </c>
      <c r="BW1190">
        <v>0</v>
      </c>
      <c r="BX1190">
        <v>0</v>
      </c>
    </row>
    <row r="1191" spans="1:76" x14ac:dyDescent="0.25">
      <c r="A1191">
        <v>119</v>
      </c>
      <c r="B1191" t="s">
        <v>163</v>
      </c>
      <c r="C1191">
        <v>2016</v>
      </c>
      <c r="D1191" t="s">
        <v>591</v>
      </c>
      <c r="E1191">
        <v>1</v>
      </c>
      <c r="F1191">
        <v>1</v>
      </c>
      <c r="G1191">
        <v>5191</v>
      </c>
      <c r="H1191">
        <v>1.0009641342074818</v>
      </c>
      <c r="I1191">
        <v>1858</v>
      </c>
      <c r="J1191">
        <v>0</v>
      </c>
      <c r="N1191">
        <v>0</v>
      </c>
      <c r="S1191">
        <v>2520</v>
      </c>
      <c r="T1191">
        <v>3372</v>
      </c>
      <c r="U1191">
        <v>1</v>
      </c>
      <c r="V1191">
        <v>1079</v>
      </c>
      <c r="W1191">
        <v>379499</v>
      </c>
      <c r="X1191">
        <v>11671</v>
      </c>
      <c r="Y1191">
        <v>1</v>
      </c>
      <c r="Z1191">
        <v>1</v>
      </c>
      <c r="AA1191" t="s">
        <v>838</v>
      </c>
      <c r="AB1191">
        <v>43712</v>
      </c>
      <c r="AC1191" t="s">
        <v>726</v>
      </c>
      <c r="AD1191" t="s">
        <v>726</v>
      </c>
      <c r="AE1191" t="s">
        <v>726</v>
      </c>
      <c r="AF1191" t="s">
        <v>726</v>
      </c>
      <c r="AG1191" t="s">
        <v>726</v>
      </c>
      <c r="AH1191" t="s">
        <v>726</v>
      </c>
      <c r="AI1191" t="s">
        <v>726</v>
      </c>
      <c r="AJ1191" t="s">
        <v>726</v>
      </c>
      <c r="AK1191" t="s">
        <v>726</v>
      </c>
      <c r="AL1191" t="s">
        <v>726</v>
      </c>
      <c r="AM1191">
        <v>40</v>
      </c>
      <c r="AN1191" t="s">
        <v>726</v>
      </c>
      <c r="AO1191" t="s">
        <v>726</v>
      </c>
      <c r="AP1191" t="s">
        <v>726</v>
      </c>
      <c r="AQ1191" t="s">
        <v>726</v>
      </c>
      <c r="AR1191" t="s">
        <v>726</v>
      </c>
      <c r="AS1191" t="s">
        <v>726</v>
      </c>
      <c r="AT1191" t="s">
        <v>726</v>
      </c>
      <c r="AU1191">
        <v>2008</v>
      </c>
      <c r="AV1191">
        <v>0</v>
      </c>
      <c r="AW1191">
        <v>1</v>
      </c>
      <c r="AX1191">
        <v>2008</v>
      </c>
      <c r="AY1191">
        <v>1</v>
      </c>
      <c r="AZ1191">
        <v>9999</v>
      </c>
      <c r="BA1191">
        <v>1</v>
      </c>
      <c r="BB1191">
        <v>2008</v>
      </c>
      <c r="BC1191">
        <v>1</v>
      </c>
      <c r="BD1191">
        <v>2008</v>
      </c>
      <c r="BE1191">
        <v>2008</v>
      </c>
      <c r="BF1191">
        <v>0</v>
      </c>
      <c r="BG1191">
        <v>0</v>
      </c>
      <c r="BH1191">
        <v>0</v>
      </c>
      <c r="BI1191">
        <v>0</v>
      </c>
      <c r="BO1191">
        <v>0</v>
      </c>
      <c r="BP1191">
        <v>0</v>
      </c>
      <c r="BQ1191">
        <v>0</v>
      </c>
      <c r="BR1191">
        <v>0</v>
      </c>
      <c r="BS1191">
        <v>0</v>
      </c>
      <c r="BT1191">
        <v>0</v>
      </c>
      <c r="BU1191">
        <v>0</v>
      </c>
      <c r="BV1191">
        <v>0</v>
      </c>
      <c r="BW1191">
        <v>0</v>
      </c>
      <c r="BX1191">
        <v>0</v>
      </c>
    </row>
    <row r="1192" spans="1:76" x14ac:dyDescent="0.25">
      <c r="A1192">
        <v>120</v>
      </c>
      <c r="B1192" t="s">
        <v>164</v>
      </c>
      <c r="C1192">
        <v>2007</v>
      </c>
      <c r="D1192" t="s">
        <v>591</v>
      </c>
      <c r="E1192">
        <v>1</v>
      </c>
      <c r="F1192">
        <v>1</v>
      </c>
      <c r="G1192">
        <v>40885</v>
      </c>
      <c r="H1192">
        <v>2.8433827108978371</v>
      </c>
      <c r="I1192">
        <v>16484</v>
      </c>
      <c r="J1192">
        <v>0</v>
      </c>
      <c r="N1192">
        <v>1</v>
      </c>
      <c r="O1192">
        <v>14832</v>
      </c>
      <c r="P1192">
        <v>1.0315042770707281</v>
      </c>
      <c r="Q1192">
        <v>450</v>
      </c>
      <c r="R1192">
        <v>40179</v>
      </c>
      <c r="S1192">
        <v>3674</v>
      </c>
      <c r="T1192">
        <v>334413</v>
      </c>
      <c r="U1192">
        <v>1</v>
      </c>
      <c r="V1192">
        <v>1742</v>
      </c>
      <c r="W1192">
        <v>60449</v>
      </c>
      <c r="X1192">
        <v>18427</v>
      </c>
      <c r="Y1192">
        <v>1</v>
      </c>
      <c r="Z1192">
        <v>1</v>
      </c>
      <c r="AA1192" t="s">
        <v>839</v>
      </c>
      <c r="AB1192">
        <v>191352</v>
      </c>
      <c r="AC1192" t="s">
        <v>726</v>
      </c>
      <c r="AD1192">
        <v>15051</v>
      </c>
      <c r="AE1192" t="s">
        <v>726</v>
      </c>
      <c r="AF1192" t="s">
        <v>726</v>
      </c>
      <c r="AG1192">
        <v>2657</v>
      </c>
      <c r="AH1192">
        <v>12667</v>
      </c>
      <c r="AI1192">
        <v>13835</v>
      </c>
      <c r="AJ1192">
        <v>-205</v>
      </c>
      <c r="AK1192" t="s">
        <v>726</v>
      </c>
      <c r="AL1192" t="s">
        <v>726</v>
      </c>
      <c r="AM1192" t="s">
        <v>726</v>
      </c>
      <c r="AN1192">
        <v>41330</v>
      </c>
      <c r="AO1192">
        <v>6</v>
      </c>
      <c r="AP1192" t="s">
        <v>726</v>
      </c>
      <c r="AQ1192" t="s">
        <v>726</v>
      </c>
      <c r="AR1192" t="s">
        <v>726</v>
      </c>
      <c r="AS1192" t="s">
        <v>726</v>
      </c>
      <c r="AT1192" t="s">
        <v>726</v>
      </c>
      <c r="AU1192">
        <v>2008</v>
      </c>
      <c r="AV1192">
        <v>0</v>
      </c>
      <c r="AW1192">
        <v>1</v>
      </c>
      <c r="AX1192">
        <v>2010</v>
      </c>
      <c r="AY1192">
        <v>1</v>
      </c>
      <c r="AZ1192">
        <v>9999</v>
      </c>
      <c r="BA1192">
        <v>1</v>
      </c>
      <c r="BB1192">
        <v>2008</v>
      </c>
      <c r="BC1192">
        <v>1</v>
      </c>
      <c r="BD1192">
        <v>2010</v>
      </c>
      <c r="BE1192">
        <v>2008</v>
      </c>
      <c r="BF1192">
        <v>0</v>
      </c>
      <c r="BG1192">
        <v>0</v>
      </c>
      <c r="BH1192">
        <v>0</v>
      </c>
      <c r="BI1192">
        <v>0</v>
      </c>
      <c r="BO1192">
        <v>0</v>
      </c>
      <c r="BP1192">
        <v>0</v>
      </c>
      <c r="BQ1192">
        <v>0</v>
      </c>
      <c r="BR1192">
        <v>0</v>
      </c>
      <c r="BS1192">
        <v>0</v>
      </c>
      <c r="BT1192">
        <v>0</v>
      </c>
      <c r="BU1192">
        <v>0</v>
      </c>
      <c r="BV1192">
        <v>0</v>
      </c>
      <c r="BW1192">
        <v>0</v>
      </c>
      <c r="BX1192">
        <v>0</v>
      </c>
    </row>
    <row r="1193" spans="1:76" x14ac:dyDescent="0.25">
      <c r="A1193">
        <v>120</v>
      </c>
      <c r="B1193" t="s">
        <v>164</v>
      </c>
      <c r="C1193">
        <v>2008</v>
      </c>
      <c r="D1193" t="s">
        <v>591</v>
      </c>
      <c r="E1193">
        <v>1</v>
      </c>
      <c r="F1193">
        <v>1</v>
      </c>
      <c r="G1193">
        <v>40885</v>
      </c>
      <c r="H1193">
        <v>2.8433827108978371</v>
      </c>
      <c r="I1193">
        <v>16484</v>
      </c>
      <c r="J1193">
        <v>0</v>
      </c>
      <c r="N1193">
        <v>1</v>
      </c>
      <c r="O1193">
        <v>14832</v>
      </c>
      <c r="P1193">
        <v>1.0315042770707281</v>
      </c>
      <c r="Q1193">
        <v>450</v>
      </c>
      <c r="R1193">
        <v>40179</v>
      </c>
      <c r="S1193">
        <v>3674</v>
      </c>
      <c r="T1193">
        <v>334413</v>
      </c>
      <c r="U1193">
        <v>1</v>
      </c>
      <c r="V1193">
        <v>1742</v>
      </c>
      <c r="W1193">
        <v>60449</v>
      </c>
      <c r="X1193">
        <v>18427</v>
      </c>
      <c r="Y1193">
        <v>1</v>
      </c>
      <c r="Z1193">
        <v>1</v>
      </c>
      <c r="AA1193" t="s">
        <v>839</v>
      </c>
      <c r="AB1193">
        <v>191352</v>
      </c>
      <c r="AC1193">
        <v>0.1</v>
      </c>
      <c r="AD1193">
        <v>14379</v>
      </c>
      <c r="AE1193">
        <v>7.26</v>
      </c>
      <c r="AF1193">
        <v>3.6799999999999997</v>
      </c>
      <c r="AG1193">
        <v>1920</v>
      </c>
      <c r="AH1193">
        <v>11923</v>
      </c>
      <c r="AI1193">
        <v>12501</v>
      </c>
      <c r="AJ1193">
        <v>-668</v>
      </c>
      <c r="AK1193" t="s">
        <v>726</v>
      </c>
      <c r="AL1193">
        <v>23</v>
      </c>
      <c r="AM1193" t="s">
        <v>726</v>
      </c>
      <c r="AN1193">
        <v>19813</v>
      </c>
      <c r="AO1193">
        <v>7</v>
      </c>
      <c r="AP1193" t="s">
        <v>726</v>
      </c>
      <c r="AQ1193" t="s">
        <v>726</v>
      </c>
      <c r="AR1193" t="s">
        <v>726</v>
      </c>
      <c r="AS1193" t="s">
        <v>726</v>
      </c>
      <c r="AT1193" t="s">
        <v>726</v>
      </c>
      <c r="AU1193">
        <v>2008</v>
      </c>
      <c r="AV1193">
        <v>0</v>
      </c>
      <c r="AW1193">
        <v>1</v>
      </c>
      <c r="AX1193">
        <v>2010</v>
      </c>
      <c r="AY1193">
        <v>1</v>
      </c>
      <c r="AZ1193">
        <v>9999</v>
      </c>
      <c r="BA1193">
        <v>1</v>
      </c>
      <c r="BB1193">
        <v>2008</v>
      </c>
      <c r="BC1193">
        <v>1</v>
      </c>
      <c r="BD1193">
        <v>2010</v>
      </c>
      <c r="BE1193">
        <v>2008</v>
      </c>
      <c r="BF1193">
        <v>0</v>
      </c>
      <c r="BG1193">
        <v>0</v>
      </c>
      <c r="BH1193">
        <v>0</v>
      </c>
      <c r="BI1193">
        <v>0</v>
      </c>
      <c r="BO1193">
        <v>0</v>
      </c>
      <c r="BP1193">
        <v>0</v>
      </c>
      <c r="BQ1193">
        <v>0</v>
      </c>
      <c r="BR1193">
        <v>0</v>
      </c>
      <c r="BS1193">
        <v>0</v>
      </c>
      <c r="BT1193">
        <v>0</v>
      </c>
      <c r="BU1193">
        <v>0</v>
      </c>
      <c r="BV1193">
        <v>0</v>
      </c>
      <c r="BW1193">
        <v>0</v>
      </c>
      <c r="BX1193">
        <v>0</v>
      </c>
    </row>
    <row r="1194" spans="1:76" x14ac:dyDescent="0.25">
      <c r="A1194">
        <v>120</v>
      </c>
      <c r="B1194" t="s">
        <v>164</v>
      </c>
      <c r="C1194">
        <v>2009</v>
      </c>
      <c r="D1194" t="s">
        <v>591</v>
      </c>
      <c r="E1194">
        <v>1</v>
      </c>
      <c r="F1194">
        <v>1</v>
      </c>
      <c r="G1194">
        <v>40885</v>
      </c>
      <c r="H1194">
        <v>2.8433827108978371</v>
      </c>
      <c r="I1194">
        <v>16484</v>
      </c>
      <c r="J1194">
        <v>0</v>
      </c>
      <c r="N1194">
        <v>1</v>
      </c>
      <c r="O1194">
        <v>14832</v>
      </c>
      <c r="P1194">
        <v>1.0315042770707281</v>
      </c>
      <c r="Q1194">
        <v>450</v>
      </c>
      <c r="R1194">
        <v>40179</v>
      </c>
      <c r="S1194">
        <v>3674</v>
      </c>
      <c r="T1194">
        <v>334413</v>
      </c>
      <c r="U1194">
        <v>1</v>
      </c>
      <c r="V1194">
        <v>1742</v>
      </c>
      <c r="W1194">
        <v>60449</v>
      </c>
      <c r="X1194">
        <v>18427</v>
      </c>
      <c r="Y1194">
        <v>1</v>
      </c>
      <c r="Z1194">
        <v>1</v>
      </c>
      <c r="AA1194" t="s">
        <v>839</v>
      </c>
      <c r="AB1194">
        <v>191352</v>
      </c>
      <c r="AC1194">
        <v>3.6</v>
      </c>
      <c r="AD1194">
        <v>14379</v>
      </c>
      <c r="AE1194">
        <v>7.16</v>
      </c>
      <c r="AF1194">
        <v>5.38</v>
      </c>
      <c r="AG1194">
        <v>1470</v>
      </c>
      <c r="AH1194">
        <v>12119</v>
      </c>
      <c r="AI1194">
        <v>10427</v>
      </c>
      <c r="AJ1194" t="s">
        <v>726</v>
      </c>
      <c r="AK1194">
        <v>-1</v>
      </c>
      <c r="AL1194">
        <v>23</v>
      </c>
      <c r="AM1194" t="s">
        <v>726</v>
      </c>
      <c r="AN1194" t="s">
        <v>726</v>
      </c>
      <c r="AO1194" t="s">
        <v>726</v>
      </c>
      <c r="AP1194" t="s">
        <v>726</v>
      </c>
      <c r="AQ1194" t="s">
        <v>726</v>
      </c>
      <c r="AR1194" t="s">
        <v>726</v>
      </c>
      <c r="AS1194" t="s">
        <v>726</v>
      </c>
      <c r="AT1194" t="s">
        <v>726</v>
      </c>
      <c r="AU1194">
        <v>2008</v>
      </c>
      <c r="AV1194">
        <v>0</v>
      </c>
      <c r="AW1194">
        <v>1</v>
      </c>
      <c r="AX1194">
        <v>2010</v>
      </c>
      <c r="AY1194">
        <v>1</v>
      </c>
      <c r="AZ1194">
        <v>9999</v>
      </c>
      <c r="BA1194">
        <v>1</v>
      </c>
      <c r="BB1194">
        <v>2008</v>
      </c>
      <c r="BC1194">
        <v>1</v>
      </c>
      <c r="BD1194">
        <v>2010</v>
      </c>
      <c r="BE1194">
        <v>2008</v>
      </c>
      <c r="BF1194">
        <v>0</v>
      </c>
      <c r="BG1194">
        <v>0</v>
      </c>
      <c r="BH1194">
        <v>0</v>
      </c>
      <c r="BI1194">
        <v>0</v>
      </c>
      <c r="BO1194">
        <v>0</v>
      </c>
      <c r="BP1194">
        <v>0</v>
      </c>
      <c r="BQ1194">
        <v>0</v>
      </c>
      <c r="BR1194">
        <v>0</v>
      </c>
      <c r="BS1194">
        <v>0</v>
      </c>
      <c r="BT1194">
        <v>0</v>
      </c>
      <c r="BU1194">
        <v>0</v>
      </c>
      <c r="BV1194">
        <v>0</v>
      </c>
      <c r="BW1194">
        <v>0</v>
      </c>
      <c r="BX1194">
        <v>0</v>
      </c>
    </row>
    <row r="1195" spans="1:76" x14ac:dyDescent="0.25">
      <c r="A1195">
        <v>120</v>
      </c>
      <c r="B1195" t="s">
        <v>164</v>
      </c>
      <c r="C1195">
        <v>2010</v>
      </c>
      <c r="D1195" t="s">
        <v>591</v>
      </c>
      <c r="E1195">
        <v>1</v>
      </c>
      <c r="F1195">
        <v>1</v>
      </c>
      <c r="G1195">
        <v>40885</v>
      </c>
      <c r="H1195">
        <v>2.8433827108978371</v>
      </c>
      <c r="I1195">
        <v>16484</v>
      </c>
      <c r="J1195">
        <v>0</v>
      </c>
      <c r="N1195">
        <v>1</v>
      </c>
      <c r="O1195">
        <v>14832</v>
      </c>
      <c r="P1195">
        <v>1.0315042770707281</v>
      </c>
      <c r="Q1195">
        <v>450</v>
      </c>
      <c r="R1195">
        <v>40179</v>
      </c>
      <c r="S1195">
        <v>3674</v>
      </c>
      <c r="T1195">
        <v>334413</v>
      </c>
      <c r="U1195">
        <v>1</v>
      </c>
      <c r="V1195">
        <v>1742</v>
      </c>
      <c r="W1195">
        <v>60449</v>
      </c>
      <c r="X1195">
        <v>18427</v>
      </c>
      <c r="Y1195">
        <v>1</v>
      </c>
      <c r="Z1195">
        <v>1</v>
      </c>
      <c r="AA1195" t="s">
        <v>839</v>
      </c>
      <c r="AB1195">
        <v>191352</v>
      </c>
      <c r="AC1195">
        <v>0</v>
      </c>
      <c r="AD1195">
        <v>14379</v>
      </c>
      <c r="AE1195">
        <v>7.3</v>
      </c>
      <c r="AF1195">
        <v>3.65</v>
      </c>
      <c r="AG1195">
        <v>3228</v>
      </c>
      <c r="AH1195">
        <v>13401</v>
      </c>
      <c r="AI1195">
        <v>13966</v>
      </c>
      <c r="AJ1195" t="s">
        <v>726</v>
      </c>
      <c r="AK1195">
        <v>-4</v>
      </c>
      <c r="AL1195" t="s">
        <v>726</v>
      </c>
      <c r="AM1195" t="s">
        <v>726</v>
      </c>
      <c r="AN1195" t="s">
        <v>726</v>
      </c>
      <c r="AO1195" t="s">
        <v>726</v>
      </c>
      <c r="AP1195" t="s">
        <v>726</v>
      </c>
      <c r="AQ1195" t="s">
        <v>726</v>
      </c>
      <c r="AR1195" t="s">
        <v>726</v>
      </c>
      <c r="AS1195" t="s">
        <v>726</v>
      </c>
      <c r="AT1195" t="s">
        <v>726</v>
      </c>
      <c r="AU1195">
        <v>2008</v>
      </c>
      <c r="AV1195">
        <v>0</v>
      </c>
      <c r="AW1195">
        <v>1</v>
      </c>
      <c r="AX1195">
        <v>2010</v>
      </c>
      <c r="AY1195">
        <v>1</v>
      </c>
      <c r="AZ1195">
        <v>9999</v>
      </c>
      <c r="BA1195">
        <v>1</v>
      </c>
      <c r="BB1195">
        <v>2008</v>
      </c>
      <c r="BC1195">
        <v>1</v>
      </c>
      <c r="BD1195">
        <v>2010</v>
      </c>
      <c r="BE1195">
        <v>2008</v>
      </c>
      <c r="BF1195">
        <v>0</v>
      </c>
      <c r="BG1195">
        <v>0</v>
      </c>
      <c r="BH1195">
        <v>0</v>
      </c>
      <c r="BI1195">
        <v>0</v>
      </c>
      <c r="BO1195">
        <v>0</v>
      </c>
      <c r="BP1195">
        <v>0</v>
      </c>
      <c r="BQ1195">
        <v>0</v>
      </c>
      <c r="BR1195">
        <v>0</v>
      </c>
      <c r="BS1195">
        <v>0</v>
      </c>
      <c r="BT1195">
        <v>0</v>
      </c>
      <c r="BU1195">
        <v>0</v>
      </c>
      <c r="BV1195">
        <v>0</v>
      </c>
      <c r="BW1195">
        <v>0</v>
      </c>
      <c r="BX1195">
        <v>0</v>
      </c>
    </row>
    <row r="1196" spans="1:76" x14ac:dyDescent="0.25">
      <c r="A1196">
        <v>120</v>
      </c>
      <c r="B1196" t="s">
        <v>164</v>
      </c>
      <c r="C1196">
        <v>2011</v>
      </c>
      <c r="D1196" t="s">
        <v>591</v>
      </c>
      <c r="E1196">
        <v>1</v>
      </c>
      <c r="F1196">
        <v>1</v>
      </c>
      <c r="G1196">
        <v>40885</v>
      </c>
      <c r="H1196">
        <v>2.8433827108978371</v>
      </c>
      <c r="I1196">
        <v>16484</v>
      </c>
      <c r="J1196">
        <v>0</v>
      </c>
      <c r="N1196">
        <v>1</v>
      </c>
      <c r="O1196">
        <v>14832</v>
      </c>
      <c r="P1196">
        <v>1.0315042770707281</v>
      </c>
      <c r="Q1196">
        <v>450</v>
      </c>
      <c r="R1196">
        <v>40179</v>
      </c>
      <c r="S1196">
        <v>3674</v>
      </c>
      <c r="T1196">
        <v>334413</v>
      </c>
      <c r="U1196">
        <v>1</v>
      </c>
      <c r="V1196">
        <v>1742</v>
      </c>
      <c r="W1196">
        <v>60449</v>
      </c>
      <c r="X1196">
        <v>18427</v>
      </c>
      <c r="Y1196">
        <v>1</v>
      </c>
      <c r="Z1196">
        <v>1</v>
      </c>
      <c r="AA1196" t="s">
        <v>839</v>
      </c>
      <c r="AB1196">
        <v>191352</v>
      </c>
      <c r="AC1196">
        <v>0</v>
      </c>
      <c r="AD1196">
        <v>14379</v>
      </c>
      <c r="AE1196">
        <v>7.13</v>
      </c>
      <c r="AF1196">
        <v>3.5649999999999999</v>
      </c>
      <c r="AG1196">
        <v>2236</v>
      </c>
      <c r="AH1196">
        <v>20497</v>
      </c>
      <c r="AI1196">
        <v>13697</v>
      </c>
      <c r="AJ1196" t="s">
        <v>726</v>
      </c>
      <c r="AK1196" t="s">
        <v>726</v>
      </c>
      <c r="AL1196" t="s">
        <v>726</v>
      </c>
      <c r="AM1196" t="s">
        <v>726</v>
      </c>
      <c r="AN1196" t="s">
        <v>726</v>
      </c>
      <c r="AO1196" t="s">
        <v>726</v>
      </c>
      <c r="AP1196" t="s">
        <v>726</v>
      </c>
      <c r="AQ1196" t="s">
        <v>726</v>
      </c>
      <c r="AR1196" t="s">
        <v>726</v>
      </c>
      <c r="AS1196" t="s">
        <v>726</v>
      </c>
      <c r="AT1196" t="s">
        <v>726</v>
      </c>
      <c r="AU1196">
        <v>2008</v>
      </c>
      <c r="AV1196">
        <v>0</v>
      </c>
      <c r="AW1196">
        <v>1</v>
      </c>
      <c r="AX1196">
        <v>2010</v>
      </c>
      <c r="AY1196">
        <v>1</v>
      </c>
      <c r="AZ1196">
        <v>9999</v>
      </c>
      <c r="BA1196">
        <v>1</v>
      </c>
      <c r="BB1196">
        <v>2008</v>
      </c>
      <c r="BC1196">
        <v>1</v>
      </c>
      <c r="BD1196">
        <v>2010</v>
      </c>
      <c r="BE1196">
        <v>2008</v>
      </c>
      <c r="BF1196">
        <v>0</v>
      </c>
      <c r="BG1196">
        <v>0</v>
      </c>
      <c r="BH1196">
        <v>0</v>
      </c>
      <c r="BI1196">
        <v>0</v>
      </c>
      <c r="BO1196">
        <v>0</v>
      </c>
      <c r="BP1196">
        <v>0</v>
      </c>
      <c r="BQ1196">
        <v>0</v>
      </c>
      <c r="BR1196">
        <v>0</v>
      </c>
      <c r="BS1196">
        <v>0</v>
      </c>
      <c r="BT1196">
        <v>0</v>
      </c>
      <c r="BU1196">
        <v>0</v>
      </c>
      <c r="BV1196">
        <v>0</v>
      </c>
      <c r="BW1196">
        <v>0</v>
      </c>
      <c r="BX1196">
        <v>0</v>
      </c>
    </row>
    <row r="1197" spans="1:76" x14ac:dyDescent="0.25">
      <c r="A1197">
        <v>120</v>
      </c>
      <c r="B1197" t="s">
        <v>164</v>
      </c>
      <c r="C1197">
        <v>2012</v>
      </c>
      <c r="D1197" t="s">
        <v>591</v>
      </c>
      <c r="E1197">
        <v>1</v>
      </c>
      <c r="F1197">
        <v>1</v>
      </c>
      <c r="G1197">
        <v>40885</v>
      </c>
      <c r="H1197">
        <v>2.8433827108978371</v>
      </c>
      <c r="I1197">
        <v>16484</v>
      </c>
      <c r="J1197">
        <v>0</v>
      </c>
      <c r="N1197">
        <v>1</v>
      </c>
      <c r="O1197">
        <v>14832</v>
      </c>
      <c r="P1197">
        <v>1.0315042770707281</v>
      </c>
      <c r="Q1197">
        <v>450</v>
      </c>
      <c r="R1197">
        <v>40179</v>
      </c>
      <c r="S1197">
        <v>3674</v>
      </c>
      <c r="T1197">
        <v>334413</v>
      </c>
      <c r="U1197">
        <v>1</v>
      </c>
      <c r="V1197">
        <v>1742</v>
      </c>
      <c r="W1197">
        <v>60449</v>
      </c>
      <c r="X1197">
        <v>18427</v>
      </c>
      <c r="Y1197">
        <v>1</v>
      </c>
      <c r="Z1197">
        <v>1</v>
      </c>
      <c r="AA1197" t="s">
        <v>839</v>
      </c>
      <c r="AB1197">
        <v>191352</v>
      </c>
      <c r="AC1197">
        <v>0</v>
      </c>
      <c r="AD1197" t="s">
        <v>726</v>
      </c>
      <c r="AE1197">
        <v>7.38</v>
      </c>
      <c r="AF1197">
        <v>3.69</v>
      </c>
      <c r="AG1197">
        <v>1759</v>
      </c>
      <c r="AH1197">
        <v>20021</v>
      </c>
      <c r="AI1197">
        <v>12690</v>
      </c>
      <c r="AJ1197" t="s">
        <v>726</v>
      </c>
      <c r="AK1197" t="s">
        <v>726</v>
      </c>
      <c r="AL1197" t="s">
        <v>726</v>
      </c>
      <c r="AM1197" t="s">
        <v>726</v>
      </c>
      <c r="AN1197" t="s">
        <v>726</v>
      </c>
      <c r="AO1197" t="s">
        <v>726</v>
      </c>
      <c r="AP1197" t="s">
        <v>726</v>
      </c>
      <c r="AQ1197" t="s">
        <v>726</v>
      </c>
      <c r="AR1197" t="s">
        <v>726</v>
      </c>
      <c r="AS1197" t="s">
        <v>726</v>
      </c>
      <c r="AT1197" t="s">
        <v>726</v>
      </c>
      <c r="AU1197">
        <v>2008</v>
      </c>
      <c r="AV1197">
        <v>0</v>
      </c>
      <c r="AW1197">
        <v>1</v>
      </c>
      <c r="AX1197">
        <v>2010</v>
      </c>
      <c r="AY1197">
        <v>1</v>
      </c>
      <c r="AZ1197">
        <v>9999</v>
      </c>
      <c r="BA1197">
        <v>1</v>
      </c>
      <c r="BB1197">
        <v>2008</v>
      </c>
      <c r="BC1197">
        <v>1</v>
      </c>
      <c r="BD1197">
        <v>2010</v>
      </c>
      <c r="BE1197">
        <v>2008</v>
      </c>
      <c r="BF1197">
        <v>0</v>
      </c>
      <c r="BG1197">
        <v>0</v>
      </c>
      <c r="BH1197">
        <v>0</v>
      </c>
      <c r="BI1197">
        <v>0</v>
      </c>
      <c r="BO1197">
        <v>0</v>
      </c>
      <c r="BP1197">
        <v>0</v>
      </c>
      <c r="BQ1197">
        <v>0</v>
      </c>
      <c r="BR1197">
        <v>0</v>
      </c>
      <c r="BS1197">
        <v>0</v>
      </c>
      <c r="BT1197">
        <v>0</v>
      </c>
      <c r="BU1197">
        <v>0</v>
      </c>
      <c r="BV1197">
        <v>0</v>
      </c>
      <c r="BW1197">
        <v>0</v>
      </c>
      <c r="BX1197">
        <v>0</v>
      </c>
    </row>
    <row r="1198" spans="1:76" x14ac:dyDescent="0.25">
      <c r="A1198">
        <v>120</v>
      </c>
      <c r="B1198" t="s">
        <v>164</v>
      </c>
      <c r="C1198">
        <v>2013</v>
      </c>
      <c r="D1198" t="s">
        <v>591</v>
      </c>
      <c r="E1198">
        <v>1</v>
      </c>
      <c r="F1198">
        <v>1</v>
      </c>
      <c r="G1198">
        <v>40885</v>
      </c>
      <c r="H1198">
        <v>2.8433827108978371</v>
      </c>
      <c r="I1198">
        <v>16484</v>
      </c>
      <c r="J1198">
        <v>0</v>
      </c>
      <c r="N1198">
        <v>1</v>
      </c>
      <c r="O1198">
        <v>14832</v>
      </c>
      <c r="P1198">
        <v>1.0315042770707281</v>
      </c>
      <c r="Q1198">
        <v>450</v>
      </c>
      <c r="R1198">
        <v>40179</v>
      </c>
      <c r="S1198">
        <v>3674</v>
      </c>
      <c r="T1198">
        <v>334413</v>
      </c>
      <c r="U1198">
        <v>1</v>
      </c>
      <c r="V1198">
        <v>1742</v>
      </c>
      <c r="W1198">
        <v>60449</v>
      </c>
      <c r="X1198">
        <v>18427</v>
      </c>
      <c r="Y1198">
        <v>1</v>
      </c>
      <c r="Z1198">
        <v>1</v>
      </c>
      <c r="AA1198" t="s">
        <v>839</v>
      </c>
      <c r="AB1198">
        <v>191352</v>
      </c>
      <c r="AC1198">
        <v>0</v>
      </c>
      <c r="AD1198" t="s">
        <v>726</v>
      </c>
      <c r="AE1198">
        <v>0</v>
      </c>
      <c r="AF1198">
        <v>0</v>
      </c>
      <c r="AG1198">
        <v>2162</v>
      </c>
      <c r="AH1198">
        <v>18938</v>
      </c>
      <c r="AI1198">
        <v>12205</v>
      </c>
      <c r="AJ1198" t="s">
        <v>726</v>
      </c>
      <c r="AK1198" t="s">
        <v>726</v>
      </c>
      <c r="AL1198" t="s">
        <v>726</v>
      </c>
      <c r="AM1198" t="s">
        <v>726</v>
      </c>
      <c r="AN1198" t="s">
        <v>726</v>
      </c>
      <c r="AO1198" t="s">
        <v>726</v>
      </c>
      <c r="AP1198" t="s">
        <v>726</v>
      </c>
      <c r="AQ1198" t="s">
        <v>726</v>
      </c>
      <c r="AR1198" t="s">
        <v>726</v>
      </c>
      <c r="AS1198" t="s">
        <v>726</v>
      </c>
      <c r="AT1198" t="s">
        <v>726</v>
      </c>
      <c r="AU1198">
        <v>2008</v>
      </c>
      <c r="AV1198">
        <v>0</v>
      </c>
      <c r="AW1198">
        <v>1</v>
      </c>
      <c r="AX1198">
        <v>2010</v>
      </c>
      <c r="AY1198">
        <v>1</v>
      </c>
      <c r="AZ1198">
        <v>9999</v>
      </c>
      <c r="BA1198">
        <v>1</v>
      </c>
      <c r="BB1198">
        <v>2008</v>
      </c>
      <c r="BC1198">
        <v>1</v>
      </c>
      <c r="BD1198">
        <v>2010</v>
      </c>
      <c r="BE1198">
        <v>2008</v>
      </c>
      <c r="BF1198">
        <v>0</v>
      </c>
      <c r="BG1198">
        <v>0</v>
      </c>
      <c r="BH1198">
        <v>0</v>
      </c>
      <c r="BI1198">
        <v>0</v>
      </c>
      <c r="BO1198">
        <v>0</v>
      </c>
      <c r="BP1198">
        <v>0</v>
      </c>
      <c r="BQ1198">
        <v>0</v>
      </c>
      <c r="BR1198">
        <v>0</v>
      </c>
      <c r="BS1198">
        <v>0</v>
      </c>
      <c r="BT1198">
        <v>0</v>
      </c>
      <c r="BU1198">
        <v>0</v>
      </c>
      <c r="BV1198">
        <v>0</v>
      </c>
      <c r="BW1198">
        <v>0</v>
      </c>
      <c r="BX1198">
        <v>0</v>
      </c>
    </row>
    <row r="1199" spans="1:76" x14ac:dyDescent="0.25">
      <c r="A1199">
        <v>120</v>
      </c>
      <c r="B1199" t="s">
        <v>164</v>
      </c>
      <c r="C1199">
        <v>2014</v>
      </c>
      <c r="D1199" t="s">
        <v>591</v>
      </c>
      <c r="E1199">
        <v>1</v>
      </c>
      <c r="F1199">
        <v>1</v>
      </c>
      <c r="G1199">
        <v>40885</v>
      </c>
      <c r="H1199">
        <v>2.8433827108978371</v>
      </c>
      <c r="I1199">
        <v>16484</v>
      </c>
      <c r="J1199">
        <v>0</v>
      </c>
      <c r="N1199">
        <v>1</v>
      </c>
      <c r="O1199">
        <v>14832</v>
      </c>
      <c r="P1199">
        <v>1.0315042770707281</v>
      </c>
      <c r="Q1199">
        <v>450</v>
      </c>
      <c r="R1199">
        <v>40179</v>
      </c>
      <c r="S1199">
        <v>3674</v>
      </c>
      <c r="T1199">
        <v>334413</v>
      </c>
      <c r="U1199">
        <v>1</v>
      </c>
      <c r="V1199">
        <v>1742</v>
      </c>
      <c r="W1199">
        <v>60449</v>
      </c>
      <c r="X1199">
        <v>18427</v>
      </c>
      <c r="Y1199">
        <v>1</v>
      </c>
      <c r="Z1199">
        <v>1</v>
      </c>
      <c r="AA1199" t="s">
        <v>839</v>
      </c>
      <c r="AB1199">
        <v>191352</v>
      </c>
      <c r="AC1199">
        <v>0</v>
      </c>
      <c r="AD1199" t="s">
        <v>726</v>
      </c>
      <c r="AE1199">
        <v>0</v>
      </c>
      <c r="AF1199">
        <v>0</v>
      </c>
      <c r="AG1199">
        <v>2821</v>
      </c>
      <c r="AH1199">
        <v>17722</v>
      </c>
      <c r="AI1199">
        <v>13045</v>
      </c>
      <c r="AJ1199" t="s">
        <v>726</v>
      </c>
      <c r="AK1199" t="s">
        <v>726</v>
      </c>
      <c r="AL1199" t="s">
        <v>726</v>
      </c>
      <c r="AM1199" t="s">
        <v>726</v>
      </c>
      <c r="AN1199" t="s">
        <v>726</v>
      </c>
      <c r="AO1199" t="s">
        <v>726</v>
      </c>
      <c r="AP1199" t="s">
        <v>726</v>
      </c>
      <c r="AQ1199" t="s">
        <v>726</v>
      </c>
      <c r="AR1199">
        <v>7</v>
      </c>
      <c r="AS1199" t="s">
        <v>726</v>
      </c>
      <c r="AT1199" t="s">
        <v>726</v>
      </c>
      <c r="AU1199">
        <v>2008</v>
      </c>
      <c r="AV1199">
        <v>0</v>
      </c>
      <c r="AW1199">
        <v>1</v>
      </c>
      <c r="AX1199">
        <v>2010</v>
      </c>
      <c r="AY1199">
        <v>1</v>
      </c>
      <c r="AZ1199">
        <v>9999</v>
      </c>
      <c r="BA1199">
        <v>1</v>
      </c>
      <c r="BB1199">
        <v>2008</v>
      </c>
      <c r="BC1199">
        <v>1</v>
      </c>
      <c r="BD1199">
        <v>2010</v>
      </c>
      <c r="BE1199">
        <v>2008</v>
      </c>
      <c r="BF1199">
        <v>0</v>
      </c>
      <c r="BG1199">
        <v>0</v>
      </c>
      <c r="BH1199">
        <v>0</v>
      </c>
      <c r="BI1199">
        <v>0</v>
      </c>
      <c r="BO1199">
        <v>0</v>
      </c>
      <c r="BP1199">
        <v>0</v>
      </c>
      <c r="BQ1199">
        <v>0</v>
      </c>
      <c r="BR1199">
        <v>0</v>
      </c>
      <c r="BS1199">
        <v>0</v>
      </c>
      <c r="BT1199">
        <v>0</v>
      </c>
      <c r="BU1199">
        <v>0</v>
      </c>
      <c r="BV1199">
        <v>0</v>
      </c>
      <c r="BW1199">
        <v>0</v>
      </c>
      <c r="BX1199">
        <v>0</v>
      </c>
    </row>
    <row r="1200" spans="1:76" x14ac:dyDescent="0.25">
      <c r="A1200">
        <v>120</v>
      </c>
      <c r="B1200" t="s">
        <v>164</v>
      </c>
      <c r="C1200">
        <v>2015</v>
      </c>
      <c r="D1200" t="s">
        <v>591</v>
      </c>
      <c r="E1200">
        <v>1</v>
      </c>
      <c r="F1200">
        <v>1</v>
      </c>
      <c r="G1200">
        <v>40885</v>
      </c>
      <c r="H1200">
        <v>2.8433827108978371</v>
      </c>
      <c r="I1200">
        <v>16484</v>
      </c>
      <c r="J1200">
        <v>0</v>
      </c>
      <c r="N1200">
        <v>1</v>
      </c>
      <c r="O1200">
        <v>14832</v>
      </c>
      <c r="P1200">
        <v>1.0315042770707281</v>
      </c>
      <c r="Q1200">
        <v>450</v>
      </c>
      <c r="R1200">
        <v>40179</v>
      </c>
      <c r="S1200">
        <v>3674</v>
      </c>
      <c r="T1200">
        <v>334413</v>
      </c>
      <c r="U1200">
        <v>1</v>
      </c>
      <c r="V1200">
        <v>1742</v>
      </c>
      <c r="W1200">
        <v>60449</v>
      </c>
      <c r="X1200">
        <v>18427</v>
      </c>
      <c r="Y1200">
        <v>1</v>
      </c>
      <c r="Z1200">
        <v>1</v>
      </c>
      <c r="AA1200" t="s">
        <v>839</v>
      </c>
      <c r="AB1200">
        <v>191352</v>
      </c>
      <c r="AC1200">
        <v>0</v>
      </c>
      <c r="AD1200" t="s">
        <v>726</v>
      </c>
      <c r="AE1200">
        <v>0</v>
      </c>
      <c r="AF1200">
        <v>0</v>
      </c>
      <c r="AG1200">
        <v>2986</v>
      </c>
      <c r="AH1200">
        <v>16230</v>
      </c>
      <c r="AI1200">
        <v>13000</v>
      </c>
      <c r="AJ1200" t="s">
        <v>726</v>
      </c>
      <c r="AK1200" t="s">
        <v>726</v>
      </c>
      <c r="AL1200" t="s">
        <v>726</v>
      </c>
      <c r="AM1200">
        <v>23</v>
      </c>
      <c r="AN1200">
        <v>60</v>
      </c>
      <c r="AO1200">
        <v>41330</v>
      </c>
      <c r="AP1200" t="s">
        <v>726</v>
      </c>
      <c r="AQ1200" t="s">
        <v>726</v>
      </c>
      <c r="AR1200" t="s">
        <v>726</v>
      </c>
      <c r="AS1200">
        <v>6</v>
      </c>
      <c r="AT1200" t="s">
        <v>726</v>
      </c>
      <c r="AU1200">
        <v>2008</v>
      </c>
      <c r="AV1200">
        <v>0</v>
      </c>
      <c r="AW1200">
        <v>1</v>
      </c>
      <c r="AX1200">
        <v>2010</v>
      </c>
      <c r="AY1200">
        <v>1</v>
      </c>
      <c r="AZ1200">
        <v>9999</v>
      </c>
      <c r="BA1200">
        <v>1</v>
      </c>
      <c r="BB1200">
        <v>2008</v>
      </c>
      <c r="BC1200">
        <v>1</v>
      </c>
      <c r="BD1200">
        <v>2010</v>
      </c>
      <c r="BE1200">
        <v>2008</v>
      </c>
      <c r="BF1200">
        <v>0</v>
      </c>
      <c r="BG1200">
        <v>0</v>
      </c>
      <c r="BH1200">
        <v>0</v>
      </c>
      <c r="BI1200">
        <v>0</v>
      </c>
      <c r="BO1200">
        <v>0</v>
      </c>
      <c r="BP1200">
        <v>0</v>
      </c>
      <c r="BQ1200">
        <v>0</v>
      </c>
      <c r="BR1200">
        <v>0</v>
      </c>
      <c r="BS1200">
        <v>0</v>
      </c>
      <c r="BT1200">
        <v>0</v>
      </c>
      <c r="BU1200">
        <v>0</v>
      </c>
      <c r="BV1200">
        <v>0</v>
      </c>
      <c r="BW1200">
        <v>0</v>
      </c>
      <c r="BX1200">
        <v>0</v>
      </c>
    </row>
    <row r="1201" spans="1:76" x14ac:dyDescent="0.25">
      <c r="A1201">
        <v>120</v>
      </c>
      <c r="B1201" t="s">
        <v>164</v>
      </c>
      <c r="C1201">
        <v>2016</v>
      </c>
      <c r="D1201" t="s">
        <v>591</v>
      </c>
      <c r="E1201">
        <v>1</v>
      </c>
      <c r="F1201">
        <v>1</v>
      </c>
      <c r="G1201">
        <v>40885</v>
      </c>
      <c r="H1201">
        <v>2.8433827108978371</v>
      </c>
      <c r="I1201">
        <v>16484</v>
      </c>
      <c r="J1201">
        <v>0</v>
      </c>
      <c r="N1201">
        <v>1</v>
      </c>
      <c r="O1201">
        <v>14832</v>
      </c>
      <c r="P1201">
        <v>1.0315042770707281</v>
      </c>
      <c r="Q1201">
        <v>450</v>
      </c>
      <c r="R1201">
        <v>40179</v>
      </c>
      <c r="S1201">
        <v>3674</v>
      </c>
      <c r="T1201">
        <v>334413</v>
      </c>
      <c r="U1201">
        <v>1</v>
      </c>
      <c r="V1201">
        <v>1742</v>
      </c>
      <c r="W1201">
        <v>60449</v>
      </c>
      <c r="X1201">
        <v>18427</v>
      </c>
      <c r="Y1201">
        <v>1</v>
      </c>
      <c r="Z1201">
        <v>1</v>
      </c>
      <c r="AA1201" t="s">
        <v>839</v>
      </c>
      <c r="AB1201">
        <v>191352</v>
      </c>
      <c r="AC1201" t="s">
        <v>726</v>
      </c>
      <c r="AD1201" t="s">
        <v>726</v>
      </c>
      <c r="AE1201" t="s">
        <v>726</v>
      </c>
      <c r="AF1201" t="s">
        <v>726</v>
      </c>
      <c r="AG1201" t="s">
        <v>726</v>
      </c>
      <c r="AH1201" t="s">
        <v>726</v>
      </c>
      <c r="AI1201" t="s">
        <v>726</v>
      </c>
      <c r="AJ1201" t="s">
        <v>726</v>
      </c>
      <c r="AK1201" t="s">
        <v>726</v>
      </c>
      <c r="AL1201" t="s">
        <v>726</v>
      </c>
      <c r="AM1201">
        <v>23</v>
      </c>
      <c r="AN1201" t="s">
        <v>726</v>
      </c>
      <c r="AO1201" t="s">
        <v>726</v>
      </c>
      <c r="AP1201" t="s">
        <v>726</v>
      </c>
      <c r="AQ1201" t="s">
        <v>726</v>
      </c>
      <c r="AR1201" t="s">
        <v>726</v>
      </c>
      <c r="AS1201" t="s">
        <v>726</v>
      </c>
      <c r="AT1201" t="s">
        <v>726</v>
      </c>
      <c r="AU1201">
        <v>2008</v>
      </c>
      <c r="AV1201">
        <v>0</v>
      </c>
      <c r="AW1201">
        <v>1</v>
      </c>
      <c r="AX1201">
        <v>2010</v>
      </c>
      <c r="AY1201">
        <v>1</v>
      </c>
      <c r="AZ1201">
        <v>9999</v>
      </c>
      <c r="BA1201">
        <v>1</v>
      </c>
      <c r="BB1201">
        <v>2008</v>
      </c>
      <c r="BC1201">
        <v>1</v>
      </c>
      <c r="BD1201">
        <v>2010</v>
      </c>
      <c r="BE1201">
        <v>2008</v>
      </c>
      <c r="BF1201">
        <v>0</v>
      </c>
      <c r="BG1201">
        <v>0</v>
      </c>
      <c r="BH1201">
        <v>0</v>
      </c>
      <c r="BI1201">
        <v>0</v>
      </c>
      <c r="BO1201">
        <v>0</v>
      </c>
      <c r="BP1201">
        <v>0</v>
      </c>
      <c r="BQ1201">
        <v>0</v>
      </c>
      <c r="BR1201">
        <v>0</v>
      </c>
      <c r="BS1201">
        <v>0</v>
      </c>
      <c r="BT1201">
        <v>0</v>
      </c>
      <c r="BU1201">
        <v>0</v>
      </c>
      <c r="BV1201">
        <v>0</v>
      </c>
      <c r="BW1201">
        <v>0</v>
      </c>
      <c r="BX1201">
        <v>0</v>
      </c>
    </row>
    <row r="1202" spans="1:76" x14ac:dyDescent="0.25">
      <c r="A1202">
        <v>121</v>
      </c>
      <c r="B1202" t="s">
        <v>165</v>
      </c>
      <c r="C1202">
        <v>2007</v>
      </c>
      <c r="D1202" t="s">
        <v>582</v>
      </c>
      <c r="E1202">
        <v>0</v>
      </c>
      <c r="F1202">
        <v>0</v>
      </c>
      <c r="J1202">
        <v>0</v>
      </c>
      <c r="N1202">
        <v>0</v>
      </c>
      <c r="U1202">
        <v>1</v>
      </c>
      <c r="V1202">
        <v>590</v>
      </c>
      <c r="W1202">
        <v>23298</v>
      </c>
      <c r="X1202">
        <v>18314</v>
      </c>
      <c r="Y1202">
        <v>1</v>
      </c>
      <c r="Z1202">
        <v>1</v>
      </c>
      <c r="AA1202" t="s">
        <v>840</v>
      </c>
      <c r="AB1202">
        <v>25264</v>
      </c>
      <c r="AC1202" t="s">
        <v>726</v>
      </c>
      <c r="AD1202">
        <v>21041</v>
      </c>
      <c r="AE1202" t="s">
        <v>726</v>
      </c>
      <c r="AF1202" t="s">
        <v>726</v>
      </c>
      <c r="AG1202" t="s">
        <v>726</v>
      </c>
      <c r="AH1202" t="s">
        <v>726</v>
      </c>
      <c r="AI1202">
        <v>2733</v>
      </c>
      <c r="AJ1202" t="s">
        <v>726</v>
      </c>
      <c r="AK1202" t="s">
        <v>726</v>
      </c>
      <c r="AL1202" t="s">
        <v>726</v>
      </c>
      <c r="AM1202" t="s">
        <v>726</v>
      </c>
      <c r="AN1202" t="s">
        <v>726</v>
      </c>
      <c r="AO1202" t="s">
        <v>726</v>
      </c>
      <c r="AP1202" t="s">
        <v>726</v>
      </c>
      <c r="AQ1202" t="s">
        <v>726</v>
      </c>
      <c r="AR1202" t="s">
        <v>726</v>
      </c>
      <c r="AS1202" t="s">
        <v>726</v>
      </c>
      <c r="AT1202" t="s">
        <v>726</v>
      </c>
      <c r="AU1202">
        <v>2009</v>
      </c>
      <c r="AV1202">
        <v>0</v>
      </c>
      <c r="AW1202">
        <v>1</v>
      </c>
      <c r="AX1202">
        <v>2008</v>
      </c>
      <c r="AY1202">
        <v>1</v>
      </c>
      <c r="AZ1202">
        <v>9999</v>
      </c>
      <c r="BA1202">
        <v>1</v>
      </c>
      <c r="BB1202">
        <v>2009</v>
      </c>
      <c r="BC1202">
        <v>1</v>
      </c>
      <c r="BD1202">
        <v>2008</v>
      </c>
      <c r="BE1202">
        <v>2008</v>
      </c>
      <c r="BF1202">
        <v>0</v>
      </c>
      <c r="BG1202">
        <v>0</v>
      </c>
      <c r="BH1202">
        <v>0</v>
      </c>
      <c r="BI1202">
        <v>0</v>
      </c>
      <c r="BO1202">
        <v>0</v>
      </c>
      <c r="BP1202">
        <v>0</v>
      </c>
      <c r="BQ1202">
        <v>0</v>
      </c>
      <c r="BR1202">
        <v>0</v>
      </c>
      <c r="BS1202">
        <v>0</v>
      </c>
      <c r="BT1202">
        <v>0</v>
      </c>
      <c r="BU1202">
        <v>0</v>
      </c>
      <c r="BV1202">
        <v>0</v>
      </c>
      <c r="BW1202">
        <v>0</v>
      </c>
      <c r="BX1202">
        <v>0</v>
      </c>
    </row>
    <row r="1203" spans="1:76" x14ac:dyDescent="0.25">
      <c r="A1203">
        <v>121</v>
      </c>
      <c r="B1203" t="s">
        <v>165</v>
      </c>
      <c r="C1203">
        <v>2008</v>
      </c>
      <c r="D1203" t="s">
        <v>582</v>
      </c>
      <c r="E1203">
        <v>0</v>
      </c>
      <c r="F1203">
        <v>0</v>
      </c>
      <c r="J1203">
        <v>0</v>
      </c>
      <c r="N1203">
        <v>0</v>
      </c>
      <c r="U1203">
        <v>1</v>
      </c>
      <c r="V1203">
        <v>590</v>
      </c>
      <c r="W1203">
        <v>23298</v>
      </c>
      <c r="X1203">
        <v>18314</v>
      </c>
      <c r="Y1203">
        <v>1</v>
      </c>
      <c r="Z1203">
        <v>1</v>
      </c>
      <c r="AA1203" t="s">
        <v>840</v>
      </c>
      <c r="AB1203">
        <v>25264</v>
      </c>
      <c r="AC1203">
        <v>0</v>
      </c>
      <c r="AD1203">
        <v>21041</v>
      </c>
      <c r="AE1203">
        <v>0</v>
      </c>
      <c r="AF1203">
        <v>0</v>
      </c>
      <c r="AG1203" t="s">
        <v>726</v>
      </c>
      <c r="AH1203" t="s">
        <v>726</v>
      </c>
      <c r="AI1203" t="s">
        <v>726</v>
      </c>
      <c r="AJ1203">
        <v>1042</v>
      </c>
      <c r="AK1203" t="s">
        <v>726</v>
      </c>
      <c r="AL1203" t="s">
        <v>726</v>
      </c>
      <c r="AM1203" t="s">
        <v>726</v>
      </c>
      <c r="AN1203">
        <v>40083</v>
      </c>
      <c r="AO1203">
        <v>12</v>
      </c>
      <c r="AP1203" t="s">
        <v>726</v>
      </c>
      <c r="AQ1203" t="s">
        <v>726</v>
      </c>
      <c r="AR1203" t="s">
        <v>726</v>
      </c>
      <c r="AS1203" t="s">
        <v>726</v>
      </c>
      <c r="AT1203" t="s">
        <v>726</v>
      </c>
      <c r="AU1203">
        <v>2009</v>
      </c>
      <c r="AV1203">
        <v>0</v>
      </c>
      <c r="AW1203">
        <v>1</v>
      </c>
      <c r="AX1203">
        <v>2008</v>
      </c>
      <c r="AY1203">
        <v>1</v>
      </c>
      <c r="AZ1203">
        <v>9999</v>
      </c>
      <c r="BA1203">
        <v>1</v>
      </c>
      <c r="BB1203">
        <v>2009</v>
      </c>
      <c r="BC1203">
        <v>1</v>
      </c>
      <c r="BD1203">
        <v>2008</v>
      </c>
      <c r="BE1203">
        <v>2008</v>
      </c>
      <c r="BF1203">
        <v>0</v>
      </c>
      <c r="BG1203">
        <v>0</v>
      </c>
      <c r="BH1203">
        <v>0</v>
      </c>
      <c r="BI1203">
        <v>0</v>
      </c>
      <c r="BO1203">
        <v>0</v>
      </c>
      <c r="BP1203">
        <v>0</v>
      </c>
      <c r="BQ1203">
        <v>0</v>
      </c>
      <c r="BR1203">
        <v>0</v>
      </c>
      <c r="BS1203">
        <v>0</v>
      </c>
      <c r="BT1203">
        <v>0</v>
      </c>
      <c r="BU1203">
        <v>0</v>
      </c>
      <c r="BV1203">
        <v>0</v>
      </c>
      <c r="BW1203">
        <v>0</v>
      </c>
      <c r="BX1203">
        <v>0</v>
      </c>
    </row>
    <row r="1204" spans="1:76" x14ac:dyDescent="0.25">
      <c r="A1204">
        <v>121</v>
      </c>
      <c r="B1204" t="s">
        <v>165</v>
      </c>
      <c r="C1204">
        <v>2009</v>
      </c>
      <c r="D1204" t="s">
        <v>582</v>
      </c>
      <c r="E1204">
        <v>0</v>
      </c>
      <c r="F1204">
        <v>0</v>
      </c>
      <c r="J1204">
        <v>0</v>
      </c>
      <c r="N1204">
        <v>0</v>
      </c>
      <c r="U1204">
        <v>1</v>
      </c>
      <c r="V1204">
        <v>590</v>
      </c>
      <c r="W1204">
        <v>23298</v>
      </c>
      <c r="X1204">
        <v>18314</v>
      </c>
      <c r="Y1204">
        <v>1</v>
      </c>
      <c r="Z1204">
        <v>1</v>
      </c>
      <c r="AA1204" t="s">
        <v>840</v>
      </c>
      <c r="AB1204">
        <v>25264</v>
      </c>
      <c r="AC1204">
        <v>0.3</v>
      </c>
      <c r="AD1204">
        <v>21041</v>
      </c>
      <c r="AE1204">
        <v>0</v>
      </c>
      <c r="AF1204">
        <v>0.15</v>
      </c>
      <c r="AG1204" t="s">
        <v>726</v>
      </c>
      <c r="AH1204" t="s">
        <v>726</v>
      </c>
      <c r="AI1204" t="s">
        <v>726</v>
      </c>
      <c r="AJ1204" t="s">
        <v>726</v>
      </c>
      <c r="AK1204" t="s">
        <v>726</v>
      </c>
      <c r="AL1204">
        <v>67</v>
      </c>
      <c r="AM1204" t="s">
        <v>726</v>
      </c>
      <c r="AN1204" t="s">
        <v>726</v>
      </c>
      <c r="AO1204" t="s">
        <v>726</v>
      </c>
      <c r="AP1204" t="s">
        <v>726</v>
      </c>
      <c r="AQ1204" t="s">
        <v>726</v>
      </c>
      <c r="AR1204" t="s">
        <v>726</v>
      </c>
      <c r="AS1204" t="s">
        <v>726</v>
      </c>
      <c r="AT1204" t="s">
        <v>726</v>
      </c>
      <c r="AU1204">
        <v>2009</v>
      </c>
      <c r="AV1204">
        <v>0</v>
      </c>
      <c r="AW1204">
        <v>1</v>
      </c>
      <c r="AX1204">
        <v>2008</v>
      </c>
      <c r="AY1204">
        <v>1</v>
      </c>
      <c r="AZ1204">
        <v>9999</v>
      </c>
      <c r="BA1204">
        <v>1</v>
      </c>
      <c r="BB1204">
        <v>2009</v>
      </c>
      <c r="BC1204">
        <v>1</v>
      </c>
      <c r="BD1204">
        <v>2008</v>
      </c>
      <c r="BE1204">
        <v>2008</v>
      </c>
      <c r="BF1204">
        <v>0</v>
      </c>
      <c r="BG1204">
        <v>0</v>
      </c>
      <c r="BH1204">
        <v>0</v>
      </c>
      <c r="BI1204">
        <v>0</v>
      </c>
      <c r="BO1204">
        <v>0</v>
      </c>
      <c r="BP1204">
        <v>0</v>
      </c>
      <c r="BQ1204">
        <v>0</v>
      </c>
      <c r="BR1204">
        <v>0</v>
      </c>
      <c r="BS1204">
        <v>0</v>
      </c>
      <c r="BT1204">
        <v>0</v>
      </c>
      <c r="BU1204">
        <v>0</v>
      </c>
      <c r="BV1204">
        <v>0</v>
      </c>
      <c r="BW1204">
        <v>0</v>
      </c>
      <c r="BX1204">
        <v>0</v>
      </c>
    </row>
    <row r="1205" spans="1:76" x14ac:dyDescent="0.25">
      <c r="A1205">
        <v>121</v>
      </c>
      <c r="B1205" t="s">
        <v>165</v>
      </c>
      <c r="C1205">
        <v>2010</v>
      </c>
      <c r="D1205" t="s">
        <v>582</v>
      </c>
      <c r="E1205">
        <v>0</v>
      </c>
      <c r="F1205">
        <v>0</v>
      </c>
      <c r="J1205">
        <v>0</v>
      </c>
      <c r="N1205">
        <v>0</v>
      </c>
      <c r="U1205">
        <v>1</v>
      </c>
      <c r="V1205">
        <v>590</v>
      </c>
      <c r="W1205">
        <v>23298</v>
      </c>
      <c r="X1205">
        <v>18314</v>
      </c>
      <c r="Y1205">
        <v>1</v>
      </c>
      <c r="Z1205">
        <v>1</v>
      </c>
      <c r="AA1205" t="s">
        <v>840</v>
      </c>
      <c r="AB1205">
        <v>25264</v>
      </c>
      <c r="AC1205">
        <v>0</v>
      </c>
      <c r="AD1205">
        <v>21041</v>
      </c>
      <c r="AE1205">
        <v>0</v>
      </c>
      <c r="AF1205">
        <v>0</v>
      </c>
      <c r="AG1205" t="s">
        <v>726</v>
      </c>
      <c r="AH1205" t="s">
        <v>726</v>
      </c>
      <c r="AI1205" t="s">
        <v>726</v>
      </c>
      <c r="AJ1205" t="s">
        <v>726</v>
      </c>
      <c r="AK1205">
        <v>5</v>
      </c>
      <c r="AL1205" t="s">
        <v>726</v>
      </c>
      <c r="AM1205" t="s">
        <v>726</v>
      </c>
      <c r="AN1205" t="s">
        <v>726</v>
      </c>
      <c r="AO1205" t="s">
        <v>726</v>
      </c>
      <c r="AP1205" t="s">
        <v>726</v>
      </c>
      <c r="AQ1205" t="s">
        <v>726</v>
      </c>
      <c r="AR1205" t="s">
        <v>726</v>
      </c>
      <c r="AS1205" t="s">
        <v>726</v>
      </c>
      <c r="AT1205" t="s">
        <v>726</v>
      </c>
      <c r="AU1205">
        <v>2009</v>
      </c>
      <c r="AV1205">
        <v>0</v>
      </c>
      <c r="AW1205">
        <v>1</v>
      </c>
      <c r="AX1205">
        <v>2008</v>
      </c>
      <c r="AY1205">
        <v>1</v>
      </c>
      <c r="AZ1205">
        <v>9999</v>
      </c>
      <c r="BA1205">
        <v>1</v>
      </c>
      <c r="BB1205">
        <v>2009</v>
      </c>
      <c r="BC1205">
        <v>1</v>
      </c>
      <c r="BD1205">
        <v>2008</v>
      </c>
      <c r="BE1205">
        <v>2008</v>
      </c>
      <c r="BF1205">
        <v>0</v>
      </c>
      <c r="BG1205">
        <v>0</v>
      </c>
      <c r="BH1205">
        <v>0</v>
      </c>
      <c r="BI1205">
        <v>0</v>
      </c>
      <c r="BO1205">
        <v>0</v>
      </c>
      <c r="BP1205">
        <v>0</v>
      </c>
      <c r="BQ1205">
        <v>0</v>
      </c>
      <c r="BR1205">
        <v>0</v>
      </c>
      <c r="BS1205">
        <v>0</v>
      </c>
      <c r="BT1205">
        <v>0</v>
      </c>
      <c r="BU1205">
        <v>0</v>
      </c>
      <c r="BV1205">
        <v>0</v>
      </c>
      <c r="BW1205">
        <v>0</v>
      </c>
      <c r="BX1205">
        <v>0</v>
      </c>
    </row>
    <row r="1206" spans="1:76" x14ac:dyDescent="0.25">
      <c r="A1206">
        <v>121</v>
      </c>
      <c r="B1206" t="s">
        <v>165</v>
      </c>
      <c r="C1206">
        <v>2011</v>
      </c>
      <c r="D1206" t="s">
        <v>582</v>
      </c>
      <c r="E1206">
        <v>0</v>
      </c>
      <c r="F1206">
        <v>0</v>
      </c>
      <c r="J1206">
        <v>0</v>
      </c>
      <c r="N1206">
        <v>0</v>
      </c>
      <c r="U1206">
        <v>1</v>
      </c>
      <c r="V1206">
        <v>590</v>
      </c>
      <c r="W1206">
        <v>23298</v>
      </c>
      <c r="X1206">
        <v>18314</v>
      </c>
      <c r="Y1206">
        <v>1</v>
      </c>
      <c r="Z1206">
        <v>1</v>
      </c>
      <c r="AA1206" t="s">
        <v>840</v>
      </c>
      <c r="AB1206">
        <v>25264</v>
      </c>
      <c r="AC1206">
        <v>0</v>
      </c>
      <c r="AD1206">
        <v>21041</v>
      </c>
      <c r="AE1206">
        <v>0</v>
      </c>
      <c r="AF1206">
        <v>0</v>
      </c>
      <c r="AG1206" t="s">
        <v>726</v>
      </c>
      <c r="AH1206" t="s">
        <v>726</v>
      </c>
      <c r="AI1206" t="s">
        <v>726</v>
      </c>
      <c r="AJ1206" t="s">
        <v>726</v>
      </c>
      <c r="AK1206" t="s">
        <v>726</v>
      </c>
      <c r="AL1206" t="s">
        <v>726</v>
      </c>
      <c r="AM1206" t="s">
        <v>726</v>
      </c>
      <c r="AN1206" t="s">
        <v>726</v>
      </c>
      <c r="AO1206" t="s">
        <v>726</v>
      </c>
      <c r="AP1206" t="s">
        <v>726</v>
      </c>
      <c r="AQ1206" t="s">
        <v>726</v>
      </c>
      <c r="AR1206" t="s">
        <v>726</v>
      </c>
      <c r="AS1206" t="s">
        <v>726</v>
      </c>
      <c r="AT1206" t="s">
        <v>726</v>
      </c>
      <c r="AU1206">
        <v>2009</v>
      </c>
      <c r="AV1206">
        <v>0</v>
      </c>
      <c r="AW1206">
        <v>1</v>
      </c>
      <c r="AX1206">
        <v>2008</v>
      </c>
      <c r="AY1206">
        <v>1</v>
      </c>
      <c r="AZ1206">
        <v>9999</v>
      </c>
      <c r="BA1206">
        <v>1</v>
      </c>
      <c r="BB1206">
        <v>2009</v>
      </c>
      <c r="BC1206">
        <v>1</v>
      </c>
      <c r="BD1206">
        <v>2008</v>
      </c>
      <c r="BE1206">
        <v>2008</v>
      </c>
      <c r="BF1206">
        <v>0</v>
      </c>
      <c r="BG1206">
        <v>0</v>
      </c>
      <c r="BH1206">
        <v>0</v>
      </c>
      <c r="BI1206">
        <v>0</v>
      </c>
      <c r="BO1206">
        <v>0</v>
      </c>
      <c r="BP1206">
        <v>0</v>
      </c>
      <c r="BQ1206">
        <v>0</v>
      </c>
      <c r="BR1206">
        <v>0</v>
      </c>
      <c r="BS1206">
        <v>0</v>
      </c>
      <c r="BT1206">
        <v>0</v>
      </c>
      <c r="BU1206">
        <v>0</v>
      </c>
      <c r="BV1206">
        <v>0</v>
      </c>
      <c r="BW1206">
        <v>0</v>
      </c>
      <c r="BX1206">
        <v>0</v>
      </c>
    </row>
    <row r="1207" spans="1:76" x14ac:dyDescent="0.25">
      <c r="A1207">
        <v>121</v>
      </c>
      <c r="B1207" t="s">
        <v>165</v>
      </c>
      <c r="C1207">
        <v>2012</v>
      </c>
      <c r="D1207" t="s">
        <v>582</v>
      </c>
      <c r="E1207">
        <v>0</v>
      </c>
      <c r="F1207">
        <v>0</v>
      </c>
      <c r="J1207">
        <v>0</v>
      </c>
      <c r="N1207">
        <v>0</v>
      </c>
      <c r="U1207">
        <v>1</v>
      </c>
      <c r="V1207">
        <v>590</v>
      </c>
      <c r="W1207">
        <v>23298</v>
      </c>
      <c r="X1207">
        <v>18314</v>
      </c>
      <c r="Y1207">
        <v>1</v>
      </c>
      <c r="Z1207">
        <v>1</v>
      </c>
      <c r="AA1207" t="s">
        <v>840</v>
      </c>
      <c r="AB1207">
        <v>25264</v>
      </c>
      <c r="AC1207">
        <v>0</v>
      </c>
      <c r="AD1207" t="s">
        <v>726</v>
      </c>
      <c r="AE1207">
        <v>0</v>
      </c>
      <c r="AF1207">
        <v>0</v>
      </c>
      <c r="AG1207" t="s">
        <v>726</v>
      </c>
      <c r="AH1207" t="s">
        <v>726</v>
      </c>
      <c r="AI1207" t="s">
        <v>726</v>
      </c>
      <c r="AJ1207" t="s">
        <v>726</v>
      </c>
      <c r="AK1207" t="s">
        <v>726</v>
      </c>
      <c r="AL1207" t="s">
        <v>726</v>
      </c>
      <c r="AM1207" t="s">
        <v>726</v>
      </c>
      <c r="AN1207" t="s">
        <v>726</v>
      </c>
      <c r="AO1207" t="s">
        <v>726</v>
      </c>
      <c r="AP1207" t="s">
        <v>726</v>
      </c>
      <c r="AQ1207" t="s">
        <v>726</v>
      </c>
      <c r="AR1207" t="s">
        <v>726</v>
      </c>
      <c r="AS1207" t="s">
        <v>726</v>
      </c>
      <c r="AT1207" t="s">
        <v>726</v>
      </c>
      <c r="AU1207">
        <v>2009</v>
      </c>
      <c r="AV1207">
        <v>0</v>
      </c>
      <c r="AW1207">
        <v>1</v>
      </c>
      <c r="AX1207">
        <v>2008</v>
      </c>
      <c r="AY1207">
        <v>1</v>
      </c>
      <c r="AZ1207">
        <v>9999</v>
      </c>
      <c r="BA1207">
        <v>1</v>
      </c>
      <c r="BB1207">
        <v>2009</v>
      </c>
      <c r="BC1207">
        <v>1</v>
      </c>
      <c r="BD1207">
        <v>2008</v>
      </c>
      <c r="BE1207">
        <v>2008</v>
      </c>
      <c r="BF1207">
        <v>0</v>
      </c>
      <c r="BG1207">
        <v>0</v>
      </c>
      <c r="BH1207">
        <v>0</v>
      </c>
      <c r="BI1207">
        <v>0</v>
      </c>
      <c r="BO1207">
        <v>0</v>
      </c>
      <c r="BP1207">
        <v>0</v>
      </c>
      <c r="BQ1207">
        <v>0</v>
      </c>
      <c r="BR1207">
        <v>0</v>
      </c>
      <c r="BS1207">
        <v>0</v>
      </c>
      <c r="BT1207">
        <v>0</v>
      </c>
      <c r="BU1207">
        <v>0</v>
      </c>
      <c r="BV1207">
        <v>0</v>
      </c>
      <c r="BW1207">
        <v>0</v>
      </c>
      <c r="BX1207">
        <v>0</v>
      </c>
    </row>
    <row r="1208" spans="1:76" x14ac:dyDescent="0.25">
      <c r="A1208">
        <v>121</v>
      </c>
      <c r="B1208" t="s">
        <v>165</v>
      </c>
      <c r="C1208">
        <v>2013</v>
      </c>
      <c r="D1208" t="s">
        <v>582</v>
      </c>
      <c r="E1208">
        <v>0</v>
      </c>
      <c r="F1208">
        <v>0</v>
      </c>
      <c r="J1208">
        <v>0</v>
      </c>
      <c r="N1208">
        <v>0</v>
      </c>
      <c r="U1208">
        <v>1</v>
      </c>
      <c r="V1208">
        <v>590</v>
      </c>
      <c r="W1208">
        <v>23298</v>
      </c>
      <c r="X1208">
        <v>18314</v>
      </c>
      <c r="Y1208">
        <v>1</v>
      </c>
      <c r="Z1208">
        <v>1</v>
      </c>
      <c r="AA1208" t="s">
        <v>840</v>
      </c>
      <c r="AB1208">
        <v>25264</v>
      </c>
      <c r="AC1208">
        <v>0</v>
      </c>
      <c r="AD1208" t="s">
        <v>726</v>
      </c>
      <c r="AE1208">
        <v>0</v>
      </c>
      <c r="AF1208">
        <v>0</v>
      </c>
      <c r="AG1208" t="s">
        <v>726</v>
      </c>
      <c r="AH1208" t="s">
        <v>726</v>
      </c>
      <c r="AI1208" t="s">
        <v>726</v>
      </c>
      <c r="AJ1208" t="s">
        <v>726</v>
      </c>
      <c r="AK1208" t="s">
        <v>726</v>
      </c>
      <c r="AL1208" t="s">
        <v>726</v>
      </c>
      <c r="AM1208" t="s">
        <v>726</v>
      </c>
      <c r="AN1208" t="s">
        <v>726</v>
      </c>
      <c r="AO1208" t="s">
        <v>726</v>
      </c>
      <c r="AP1208" t="s">
        <v>726</v>
      </c>
      <c r="AQ1208" t="s">
        <v>726</v>
      </c>
      <c r="AR1208" t="s">
        <v>726</v>
      </c>
      <c r="AS1208" t="s">
        <v>726</v>
      </c>
      <c r="AT1208" t="s">
        <v>726</v>
      </c>
      <c r="AU1208">
        <v>2009</v>
      </c>
      <c r="AV1208">
        <v>0</v>
      </c>
      <c r="AW1208">
        <v>1</v>
      </c>
      <c r="AX1208">
        <v>2008</v>
      </c>
      <c r="AY1208">
        <v>1</v>
      </c>
      <c r="AZ1208">
        <v>9999</v>
      </c>
      <c r="BA1208">
        <v>1</v>
      </c>
      <c r="BB1208">
        <v>2009</v>
      </c>
      <c r="BC1208">
        <v>1</v>
      </c>
      <c r="BD1208">
        <v>2008</v>
      </c>
      <c r="BE1208">
        <v>2008</v>
      </c>
      <c r="BF1208">
        <v>0</v>
      </c>
      <c r="BG1208">
        <v>0</v>
      </c>
      <c r="BH1208">
        <v>0</v>
      </c>
      <c r="BI1208">
        <v>0</v>
      </c>
      <c r="BO1208">
        <v>0</v>
      </c>
      <c r="BP1208">
        <v>0</v>
      </c>
      <c r="BQ1208">
        <v>0</v>
      </c>
      <c r="BR1208">
        <v>0</v>
      </c>
      <c r="BS1208">
        <v>0</v>
      </c>
      <c r="BT1208">
        <v>0</v>
      </c>
      <c r="BU1208">
        <v>0</v>
      </c>
      <c r="BV1208">
        <v>0</v>
      </c>
      <c r="BW1208">
        <v>0</v>
      </c>
      <c r="BX1208">
        <v>0</v>
      </c>
    </row>
    <row r="1209" spans="1:76" x14ac:dyDescent="0.25">
      <c r="A1209">
        <v>121</v>
      </c>
      <c r="B1209" t="s">
        <v>165</v>
      </c>
      <c r="C1209">
        <v>2014</v>
      </c>
      <c r="D1209" t="s">
        <v>582</v>
      </c>
      <c r="E1209">
        <v>0</v>
      </c>
      <c r="F1209">
        <v>0</v>
      </c>
      <c r="J1209">
        <v>0</v>
      </c>
      <c r="N1209">
        <v>0</v>
      </c>
      <c r="U1209">
        <v>1</v>
      </c>
      <c r="V1209">
        <v>590</v>
      </c>
      <c r="W1209">
        <v>23298</v>
      </c>
      <c r="X1209">
        <v>18314</v>
      </c>
      <c r="Y1209">
        <v>1</v>
      </c>
      <c r="Z1209">
        <v>1</v>
      </c>
      <c r="AA1209" t="s">
        <v>840</v>
      </c>
      <c r="AB1209">
        <v>25264</v>
      </c>
      <c r="AC1209">
        <v>0</v>
      </c>
      <c r="AD1209" t="s">
        <v>726</v>
      </c>
      <c r="AE1209">
        <v>0</v>
      </c>
      <c r="AF1209">
        <v>0</v>
      </c>
      <c r="AG1209" t="s">
        <v>726</v>
      </c>
      <c r="AH1209" t="s">
        <v>726</v>
      </c>
      <c r="AI1209" t="s">
        <v>726</v>
      </c>
      <c r="AJ1209" t="s">
        <v>726</v>
      </c>
      <c r="AK1209" t="s">
        <v>726</v>
      </c>
      <c r="AL1209" t="s">
        <v>726</v>
      </c>
      <c r="AM1209" t="s">
        <v>726</v>
      </c>
      <c r="AN1209" t="s">
        <v>726</v>
      </c>
      <c r="AO1209" t="s">
        <v>726</v>
      </c>
      <c r="AP1209" t="s">
        <v>726</v>
      </c>
      <c r="AQ1209" t="s">
        <v>726</v>
      </c>
      <c r="AR1209">
        <v>12</v>
      </c>
      <c r="AS1209" t="s">
        <v>726</v>
      </c>
      <c r="AT1209" t="s">
        <v>726</v>
      </c>
      <c r="AU1209">
        <v>2009</v>
      </c>
      <c r="AV1209">
        <v>0</v>
      </c>
      <c r="AW1209">
        <v>1</v>
      </c>
      <c r="AX1209">
        <v>2008</v>
      </c>
      <c r="AY1209">
        <v>1</v>
      </c>
      <c r="AZ1209">
        <v>9999</v>
      </c>
      <c r="BA1209">
        <v>1</v>
      </c>
      <c r="BB1209">
        <v>2009</v>
      </c>
      <c r="BC1209">
        <v>1</v>
      </c>
      <c r="BD1209">
        <v>2008</v>
      </c>
      <c r="BE1209">
        <v>2008</v>
      </c>
      <c r="BF1209">
        <v>0</v>
      </c>
      <c r="BG1209">
        <v>0</v>
      </c>
      <c r="BH1209">
        <v>0</v>
      </c>
      <c r="BI1209">
        <v>0</v>
      </c>
      <c r="BO1209">
        <v>0</v>
      </c>
      <c r="BP1209">
        <v>0</v>
      </c>
      <c r="BQ1209">
        <v>0</v>
      </c>
      <c r="BR1209">
        <v>0</v>
      </c>
      <c r="BS1209">
        <v>0</v>
      </c>
      <c r="BT1209">
        <v>0</v>
      </c>
      <c r="BU1209">
        <v>0</v>
      </c>
      <c r="BV1209">
        <v>0</v>
      </c>
      <c r="BW1209">
        <v>0</v>
      </c>
      <c r="BX1209">
        <v>0</v>
      </c>
    </row>
    <row r="1210" spans="1:76" x14ac:dyDescent="0.25">
      <c r="A1210">
        <v>121</v>
      </c>
      <c r="B1210" t="s">
        <v>165</v>
      </c>
      <c r="C1210">
        <v>2015</v>
      </c>
      <c r="D1210" t="s">
        <v>582</v>
      </c>
      <c r="E1210">
        <v>0</v>
      </c>
      <c r="F1210">
        <v>0</v>
      </c>
      <c r="J1210">
        <v>0</v>
      </c>
      <c r="N1210">
        <v>0</v>
      </c>
      <c r="U1210">
        <v>1</v>
      </c>
      <c r="V1210">
        <v>590</v>
      </c>
      <c r="W1210">
        <v>23298</v>
      </c>
      <c r="X1210">
        <v>18314</v>
      </c>
      <c r="Y1210">
        <v>1</v>
      </c>
      <c r="Z1210">
        <v>1</v>
      </c>
      <c r="AA1210" t="s">
        <v>840</v>
      </c>
      <c r="AB1210">
        <v>25264</v>
      </c>
      <c r="AC1210">
        <v>0</v>
      </c>
      <c r="AD1210" t="s">
        <v>726</v>
      </c>
      <c r="AE1210">
        <v>0</v>
      </c>
      <c r="AF1210">
        <v>0</v>
      </c>
      <c r="AG1210" t="s">
        <v>726</v>
      </c>
      <c r="AH1210" t="s">
        <v>726</v>
      </c>
      <c r="AI1210" t="s">
        <v>726</v>
      </c>
      <c r="AJ1210" t="s">
        <v>726</v>
      </c>
      <c r="AK1210" t="s">
        <v>726</v>
      </c>
      <c r="AL1210" t="s">
        <v>726</v>
      </c>
      <c r="AM1210" t="s">
        <v>726</v>
      </c>
      <c r="AN1210">
        <v>225</v>
      </c>
      <c r="AO1210" t="s">
        <v>726</v>
      </c>
      <c r="AP1210" t="s">
        <v>726</v>
      </c>
      <c r="AQ1210" t="s">
        <v>726</v>
      </c>
      <c r="AR1210" t="s">
        <v>726</v>
      </c>
      <c r="AS1210" t="s">
        <v>726</v>
      </c>
      <c r="AT1210" t="s">
        <v>726</v>
      </c>
      <c r="AU1210">
        <v>2009</v>
      </c>
      <c r="AV1210">
        <v>0</v>
      </c>
      <c r="AW1210">
        <v>1</v>
      </c>
      <c r="AX1210">
        <v>2008</v>
      </c>
      <c r="AY1210">
        <v>1</v>
      </c>
      <c r="AZ1210">
        <v>9999</v>
      </c>
      <c r="BA1210">
        <v>1</v>
      </c>
      <c r="BB1210">
        <v>2009</v>
      </c>
      <c r="BC1210">
        <v>1</v>
      </c>
      <c r="BD1210">
        <v>2008</v>
      </c>
      <c r="BE1210">
        <v>2008</v>
      </c>
      <c r="BF1210">
        <v>0</v>
      </c>
      <c r="BG1210">
        <v>0</v>
      </c>
      <c r="BH1210">
        <v>0</v>
      </c>
      <c r="BI1210">
        <v>0</v>
      </c>
      <c r="BO1210">
        <v>0</v>
      </c>
      <c r="BP1210">
        <v>0</v>
      </c>
      <c r="BQ1210">
        <v>0</v>
      </c>
      <c r="BR1210">
        <v>0</v>
      </c>
      <c r="BS1210">
        <v>0</v>
      </c>
      <c r="BT1210">
        <v>0</v>
      </c>
      <c r="BU1210">
        <v>0</v>
      </c>
      <c r="BV1210">
        <v>0</v>
      </c>
      <c r="BW1210">
        <v>0</v>
      </c>
      <c r="BX1210">
        <v>0</v>
      </c>
    </row>
    <row r="1211" spans="1:76" x14ac:dyDescent="0.25">
      <c r="A1211">
        <v>121</v>
      </c>
      <c r="B1211" t="s">
        <v>165</v>
      </c>
      <c r="C1211">
        <v>2016</v>
      </c>
      <c r="D1211" t="s">
        <v>582</v>
      </c>
      <c r="E1211">
        <v>0</v>
      </c>
      <c r="F1211">
        <v>0</v>
      </c>
      <c r="J1211">
        <v>0</v>
      </c>
      <c r="N1211">
        <v>0</v>
      </c>
      <c r="U1211">
        <v>1</v>
      </c>
      <c r="V1211">
        <v>590</v>
      </c>
      <c r="W1211">
        <v>23298</v>
      </c>
      <c r="X1211">
        <v>18314</v>
      </c>
      <c r="Y1211">
        <v>1</v>
      </c>
      <c r="Z1211">
        <v>1</v>
      </c>
      <c r="AA1211" t="s">
        <v>840</v>
      </c>
      <c r="AB1211">
        <v>25264</v>
      </c>
      <c r="AC1211" t="s">
        <v>726</v>
      </c>
      <c r="AD1211" t="s">
        <v>726</v>
      </c>
      <c r="AE1211" t="s">
        <v>726</v>
      </c>
      <c r="AF1211" t="s">
        <v>726</v>
      </c>
      <c r="AG1211" t="s">
        <v>726</v>
      </c>
      <c r="AH1211" t="s">
        <v>726</v>
      </c>
      <c r="AI1211" t="s">
        <v>726</v>
      </c>
      <c r="AJ1211" t="s">
        <v>726</v>
      </c>
      <c r="AK1211" t="s">
        <v>726</v>
      </c>
      <c r="AL1211" t="s">
        <v>726</v>
      </c>
      <c r="AM1211">
        <v>67</v>
      </c>
      <c r="AN1211" t="s">
        <v>726</v>
      </c>
      <c r="AO1211" t="s">
        <v>726</v>
      </c>
      <c r="AP1211" t="s">
        <v>726</v>
      </c>
      <c r="AQ1211" t="s">
        <v>726</v>
      </c>
      <c r="AR1211" t="s">
        <v>726</v>
      </c>
      <c r="AS1211" t="s">
        <v>726</v>
      </c>
      <c r="AT1211" t="s">
        <v>726</v>
      </c>
      <c r="AU1211">
        <v>2009</v>
      </c>
      <c r="AV1211">
        <v>0</v>
      </c>
      <c r="AW1211">
        <v>1</v>
      </c>
      <c r="AX1211">
        <v>2008</v>
      </c>
      <c r="AY1211">
        <v>1</v>
      </c>
      <c r="AZ1211">
        <v>9999</v>
      </c>
      <c r="BA1211">
        <v>1</v>
      </c>
      <c r="BB1211">
        <v>2009</v>
      </c>
      <c r="BC1211">
        <v>1</v>
      </c>
      <c r="BD1211">
        <v>2008</v>
      </c>
      <c r="BE1211">
        <v>2008</v>
      </c>
      <c r="BF1211">
        <v>0</v>
      </c>
      <c r="BG1211">
        <v>0</v>
      </c>
      <c r="BH1211">
        <v>0</v>
      </c>
      <c r="BI1211">
        <v>0</v>
      </c>
      <c r="BO1211">
        <v>0</v>
      </c>
      <c r="BP1211">
        <v>0</v>
      </c>
      <c r="BQ1211">
        <v>0</v>
      </c>
      <c r="BR1211">
        <v>0</v>
      </c>
      <c r="BS1211">
        <v>0</v>
      </c>
      <c r="BT1211">
        <v>0</v>
      </c>
      <c r="BU1211">
        <v>0</v>
      </c>
      <c r="BV1211">
        <v>0</v>
      </c>
      <c r="BW1211">
        <v>0</v>
      </c>
      <c r="BX1211">
        <v>0</v>
      </c>
    </row>
    <row r="1212" spans="1:76" x14ac:dyDescent="0.25">
      <c r="A1212">
        <v>122</v>
      </c>
      <c r="B1212" t="s">
        <v>166</v>
      </c>
      <c r="C1212">
        <v>2007</v>
      </c>
      <c r="D1212" t="s">
        <v>591</v>
      </c>
      <c r="E1212">
        <v>1</v>
      </c>
      <c r="F1212">
        <v>1</v>
      </c>
      <c r="G1212">
        <v>10539</v>
      </c>
      <c r="H1212">
        <v>0.35660147526561548</v>
      </c>
      <c r="I1212">
        <v>6009</v>
      </c>
      <c r="J1212">
        <v>0</v>
      </c>
      <c r="N1212">
        <v>0</v>
      </c>
      <c r="S1212">
        <v>2851</v>
      </c>
      <c r="T1212">
        <v>325510</v>
      </c>
      <c r="U1212">
        <v>1</v>
      </c>
      <c r="V1212">
        <v>6320</v>
      </c>
      <c r="W1212">
        <v>144568</v>
      </c>
      <c r="X1212">
        <v>7691</v>
      </c>
      <c r="Y1212">
        <v>1</v>
      </c>
      <c r="Z1212">
        <v>0</v>
      </c>
      <c r="AA1212" t="s">
        <v>841</v>
      </c>
      <c r="AB1212">
        <v>52255</v>
      </c>
      <c r="AC1212" t="s">
        <v>726</v>
      </c>
      <c r="AD1212">
        <v>29554</v>
      </c>
      <c r="AE1212" t="s">
        <v>726</v>
      </c>
      <c r="AF1212" t="s">
        <v>726</v>
      </c>
      <c r="AG1212">
        <v>615.57799999999997</v>
      </c>
      <c r="AH1212">
        <v>4855.34</v>
      </c>
      <c r="AI1212">
        <v>8005.2920000000004</v>
      </c>
      <c r="AJ1212">
        <v>282</v>
      </c>
      <c r="AK1212" t="s">
        <v>726</v>
      </c>
      <c r="AL1212" t="s">
        <v>726</v>
      </c>
      <c r="AM1212" t="s">
        <v>726</v>
      </c>
      <c r="AN1212">
        <v>48225</v>
      </c>
      <c r="AO1212">
        <v>9</v>
      </c>
      <c r="AP1212" t="s">
        <v>726</v>
      </c>
      <c r="AQ1212" t="s">
        <v>726</v>
      </c>
      <c r="AR1212" t="s">
        <v>726</v>
      </c>
      <c r="AS1212" t="s">
        <v>726</v>
      </c>
      <c r="AT1212" t="s">
        <v>726</v>
      </c>
      <c r="AU1212">
        <v>2010</v>
      </c>
      <c r="AV1212">
        <v>0</v>
      </c>
      <c r="AW1212">
        <v>1</v>
      </c>
      <c r="AX1212">
        <v>2009</v>
      </c>
      <c r="AY1212">
        <v>1</v>
      </c>
      <c r="AZ1212">
        <v>9999</v>
      </c>
      <c r="BA1212">
        <v>1</v>
      </c>
      <c r="BB1212">
        <v>2010</v>
      </c>
      <c r="BC1212">
        <v>2</v>
      </c>
      <c r="BD1212">
        <v>2009</v>
      </c>
      <c r="BE1212">
        <v>2009</v>
      </c>
      <c r="BF1212">
        <v>0</v>
      </c>
      <c r="BG1212">
        <v>0</v>
      </c>
      <c r="BH1212">
        <v>0</v>
      </c>
      <c r="BI1212">
        <v>0</v>
      </c>
      <c r="BO1212">
        <v>0</v>
      </c>
      <c r="BP1212">
        <v>0</v>
      </c>
      <c r="BQ1212">
        <v>0</v>
      </c>
      <c r="BR1212">
        <v>0</v>
      </c>
      <c r="BS1212">
        <v>0</v>
      </c>
      <c r="BT1212">
        <v>0</v>
      </c>
      <c r="BU1212">
        <v>0</v>
      </c>
      <c r="BV1212">
        <v>0</v>
      </c>
      <c r="BW1212">
        <v>0</v>
      </c>
      <c r="BX1212">
        <v>0</v>
      </c>
    </row>
    <row r="1213" spans="1:76" x14ac:dyDescent="0.25">
      <c r="A1213">
        <v>122</v>
      </c>
      <c r="B1213" t="s">
        <v>166</v>
      </c>
      <c r="C1213">
        <v>2008</v>
      </c>
      <c r="D1213" t="s">
        <v>591</v>
      </c>
      <c r="E1213">
        <v>1</v>
      </c>
      <c r="F1213">
        <v>1</v>
      </c>
      <c r="G1213">
        <v>10539</v>
      </c>
      <c r="H1213">
        <v>0.35660147526561548</v>
      </c>
      <c r="I1213">
        <v>6009</v>
      </c>
      <c r="J1213">
        <v>0</v>
      </c>
      <c r="N1213">
        <v>0</v>
      </c>
      <c r="S1213">
        <v>2851</v>
      </c>
      <c r="T1213">
        <v>325510</v>
      </c>
      <c r="U1213">
        <v>1</v>
      </c>
      <c r="V1213">
        <v>6320</v>
      </c>
      <c r="W1213">
        <v>144568</v>
      </c>
      <c r="X1213">
        <v>7691</v>
      </c>
      <c r="Y1213">
        <v>1</v>
      </c>
      <c r="Z1213">
        <v>0</v>
      </c>
      <c r="AA1213" t="s">
        <v>841</v>
      </c>
      <c r="AB1213">
        <v>52255</v>
      </c>
      <c r="AC1213">
        <v>0.3</v>
      </c>
      <c r="AD1213">
        <v>29554</v>
      </c>
      <c r="AE1213">
        <v>0</v>
      </c>
      <c r="AF1213">
        <v>0.15</v>
      </c>
      <c r="AG1213">
        <v>476.87599999999998</v>
      </c>
      <c r="AH1213">
        <v>4415.759</v>
      </c>
      <c r="AI1213">
        <v>7979.7269999999999</v>
      </c>
      <c r="AJ1213" t="s">
        <v>726</v>
      </c>
      <c r="AK1213" t="s">
        <v>726</v>
      </c>
      <c r="AL1213">
        <v>20</v>
      </c>
      <c r="AM1213" t="s">
        <v>726</v>
      </c>
      <c r="AN1213" t="s">
        <v>726</v>
      </c>
      <c r="AO1213" t="s">
        <v>726</v>
      </c>
      <c r="AP1213" t="s">
        <v>726</v>
      </c>
      <c r="AQ1213" t="s">
        <v>726</v>
      </c>
      <c r="AR1213" t="s">
        <v>726</v>
      </c>
      <c r="AS1213" t="s">
        <v>726</v>
      </c>
      <c r="AT1213" t="s">
        <v>726</v>
      </c>
      <c r="AU1213">
        <v>2010</v>
      </c>
      <c r="AV1213">
        <v>0</v>
      </c>
      <c r="AW1213">
        <v>1</v>
      </c>
      <c r="AX1213">
        <v>2009</v>
      </c>
      <c r="AY1213">
        <v>1</v>
      </c>
      <c r="AZ1213">
        <v>9999</v>
      </c>
      <c r="BA1213">
        <v>1</v>
      </c>
      <c r="BB1213">
        <v>2010</v>
      </c>
      <c r="BC1213">
        <v>2</v>
      </c>
      <c r="BD1213">
        <v>2009</v>
      </c>
      <c r="BE1213">
        <v>2009</v>
      </c>
      <c r="BF1213">
        <v>0</v>
      </c>
      <c r="BG1213">
        <v>0</v>
      </c>
      <c r="BH1213">
        <v>0</v>
      </c>
      <c r="BI1213">
        <v>0</v>
      </c>
      <c r="BO1213">
        <v>0</v>
      </c>
      <c r="BP1213">
        <v>0</v>
      </c>
      <c r="BQ1213">
        <v>0</v>
      </c>
      <c r="BR1213">
        <v>0</v>
      </c>
      <c r="BS1213">
        <v>0</v>
      </c>
      <c r="BT1213">
        <v>0</v>
      </c>
      <c r="BU1213">
        <v>0</v>
      </c>
      <c r="BV1213">
        <v>0</v>
      </c>
      <c r="BW1213">
        <v>0</v>
      </c>
      <c r="BX1213">
        <v>0</v>
      </c>
    </row>
    <row r="1214" spans="1:76" x14ac:dyDescent="0.25">
      <c r="A1214">
        <v>122</v>
      </c>
      <c r="B1214" t="s">
        <v>166</v>
      </c>
      <c r="C1214">
        <v>2009</v>
      </c>
      <c r="D1214" t="s">
        <v>591</v>
      </c>
      <c r="E1214">
        <v>1</v>
      </c>
      <c r="F1214">
        <v>1</v>
      </c>
      <c r="G1214">
        <v>10539</v>
      </c>
      <c r="H1214">
        <v>0.35660147526561548</v>
      </c>
      <c r="I1214">
        <v>6009</v>
      </c>
      <c r="J1214">
        <v>0</v>
      </c>
      <c r="N1214">
        <v>0</v>
      </c>
      <c r="S1214">
        <v>2851</v>
      </c>
      <c r="T1214">
        <v>325510</v>
      </c>
      <c r="U1214">
        <v>1</v>
      </c>
      <c r="V1214">
        <v>6320</v>
      </c>
      <c r="W1214">
        <v>144568</v>
      </c>
      <c r="X1214">
        <v>7691</v>
      </c>
      <c r="Y1214">
        <v>1</v>
      </c>
      <c r="Z1214">
        <v>0</v>
      </c>
      <c r="AA1214" t="s">
        <v>841</v>
      </c>
      <c r="AB1214">
        <v>52255</v>
      </c>
      <c r="AC1214">
        <v>0</v>
      </c>
      <c r="AD1214">
        <v>29554</v>
      </c>
      <c r="AE1214">
        <v>0</v>
      </c>
      <c r="AF1214">
        <v>0</v>
      </c>
      <c r="AG1214">
        <v>435.84800000000001</v>
      </c>
      <c r="AH1214">
        <v>4323.8549999999996</v>
      </c>
      <c r="AI1214">
        <v>7094.2489999999998</v>
      </c>
      <c r="AJ1214" t="s">
        <v>726</v>
      </c>
      <c r="AK1214">
        <v>1</v>
      </c>
      <c r="AL1214" t="s">
        <v>726</v>
      </c>
      <c r="AM1214" t="s">
        <v>726</v>
      </c>
      <c r="AN1214" t="s">
        <v>726</v>
      </c>
      <c r="AO1214" t="s">
        <v>726</v>
      </c>
      <c r="AP1214" t="s">
        <v>726</v>
      </c>
      <c r="AQ1214" t="s">
        <v>726</v>
      </c>
      <c r="AR1214" t="s">
        <v>726</v>
      </c>
      <c r="AS1214" t="s">
        <v>726</v>
      </c>
      <c r="AT1214" t="s">
        <v>726</v>
      </c>
      <c r="AU1214">
        <v>2010</v>
      </c>
      <c r="AV1214">
        <v>0</v>
      </c>
      <c r="AW1214">
        <v>1</v>
      </c>
      <c r="AX1214">
        <v>2009</v>
      </c>
      <c r="AY1214">
        <v>1</v>
      </c>
      <c r="AZ1214">
        <v>9999</v>
      </c>
      <c r="BA1214">
        <v>1</v>
      </c>
      <c r="BB1214">
        <v>2010</v>
      </c>
      <c r="BC1214">
        <v>2</v>
      </c>
      <c r="BD1214">
        <v>2009</v>
      </c>
      <c r="BE1214">
        <v>2009</v>
      </c>
      <c r="BF1214">
        <v>0</v>
      </c>
      <c r="BG1214">
        <v>1</v>
      </c>
      <c r="BH1214">
        <v>0</v>
      </c>
      <c r="BI1214">
        <v>1</v>
      </c>
      <c r="BO1214">
        <v>0</v>
      </c>
      <c r="BP1214">
        <v>0</v>
      </c>
      <c r="BQ1214">
        <v>0</v>
      </c>
      <c r="BR1214">
        <v>108</v>
      </c>
      <c r="BS1214">
        <v>557</v>
      </c>
      <c r="BT1214">
        <v>747</v>
      </c>
      <c r="BU1214">
        <v>65</v>
      </c>
      <c r="BV1214">
        <v>0</v>
      </c>
      <c r="BW1214">
        <v>33</v>
      </c>
      <c r="BX1214">
        <v>0</v>
      </c>
    </row>
    <row r="1215" spans="1:76" x14ac:dyDescent="0.25">
      <c r="A1215">
        <v>122</v>
      </c>
      <c r="B1215" t="s">
        <v>166</v>
      </c>
      <c r="C1215">
        <v>2010</v>
      </c>
      <c r="D1215" t="s">
        <v>591</v>
      </c>
      <c r="E1215">
        <v>1</v>
      </c>
      <c r="F1215">
        <v>1</v>
      </c>
      <c r="G1215">
        <v>10539</v>
      </c>
      <c r="H1215">
        <v>0.35660147526561548</v>
      </c>
      <c r="I1215">
        <v>6009</v>
      </c>
      <c r="J1215">
        <v>0</v>
      </c>
      <c r="N1215">
        <v>0</v>
      </c>
      <c r="S1215">
        <v>2851</v>
      </c>
      <c r="T1215">
        <v>325510</v>
      </c>
      <c r="U1215">
        <v>1</v>
      </c>
      <c r="V1215">
        <v>6320</v>
      </c>
      <c r="W1215">
        <v>144568</v>
      </c>
      <c r="X1215">
        <v>7691</v>
      </c>
      <c r="Y1215">
        <v>1</v>
      </c>
      <c r="Z1215">
        <v>0</v>
      </c>
      <c r="AA1215" t="s">
        <v>841</v>
      </c>
      <c r="AB1215">
        <v>52255</v>
      </c>
      <c r="AC1215">
        <v>0</v>
      </c>
      <c r="AD1215">
        <v>29554</v>
      </c>
      <c r="AE1215">
        <v>0</v>
      </c>
      <c r="AF1215">
        <v>0</v>
      </c>
      <c r="AG1215">
        <v>462.48500000000001</v>
      </c>
      <c r="AH1215">
        <v>5169.2349999999997</v>
      </c>
      <c r="AI1215">
        <v>7776.424</v>
      </c>
      <c r="AJ1215" t="s">
        <v>726</v>
      </c>
      <c r="AK1215" t="s">
        <v>726</v>
      </c>
      <c r="AL1215" t="s">
        <v>726</v>
      </c>
      <c r="AM1215" t="s">
        <v>726</v>
      </c>
      <c r="AN1215" t="s">
        <v>726</v>
      </c>
      <c r="AO1215" t="s">
        <v>726</v>
      </c>
      <c r="AP1215" t="s">
        <v>726</v>
      </c>
      <c r="AQ1215" t="s">
        <v>726</v>
      </c>
      <c r="AR1215" t="s">
        <v>726</v>
      </c>
      <c r="AS1215" t="s">
        <v>726</v>
      </c>
      <c r="AT1215" t="s">
        <v>726</v>
      </c>
      <c r="AU1215">
        <v>2010</v>
      </c>
      <c r="AV1215">
        <v>0</v>
      </c>
      <c r="AW1215">
        <v>1</v>
      </c>
      <c r="AX1215">
        <v>2009</v>
      </c>
      <c r="AY1215">
        <v>1</v>
      </c>
      <c r="AZ1215">
        <v>9999</v>
      </c>
      <c r="BA1215">
        <v>1</v>
      </c>
      <c r="BB1215">
        <v>2010</v>
      </c>
      <c r="BC1215">
        <v>2</v>
      </c>
      <c r="BD1215">
        <v>2009</v>
      </c>
      <c r="BE1215">
        <v>2009</v>
      </c>
      <c r="BF1215">
        <v>0</v>
      </c>
      <c r="BG1215">
        <v>1</v>
      </c>
      <c r="BH1215">
        <v>0</v>
      </c>
      <c r="BI1215">
        <v>1</v>
      </c>
      <c r="BO1215">
        <v>0</v>
      </c>
      <c r="BP1215">
        <v>0</v>
      </c>
      <c r="BQ1215">
        <v>0</v>
      </c>
      <c r="BR1215">
        <v>235</v>
      </c>
      <c r="BS1215">
        <v>2560</v>
      </c>
      <c r="BT1215">
        <v>4699</v>
      </c>
      <c r="BU1215">
        <v>823</v>
      </c>
      <c r="BV1215">
        <v>4</v>
      </c>
      <c r="BW1215">
        <v>241</v>
      </c>
      <c r="BX1215">
        <v>25</v>
      </c>
    </row>
    <row r="1216" spans="1:76" x14ac:dyDescent="0.25">
      <c r="A1216">
        <v>122</v>
      </c>
      <c r="B1216" t="s">
        <v>166</v>
      </c>
      <c r="C1216">
        <v>2011</v>
      </c>
      <c r="D1216" t="s">
        <v>591</v>
      </c>
      <c r="E1216">
        <v>1</v>
      </c>
      <c r="F1216">
        <v>1</v>
      </c>
      <c r="G1216">
        <v>10539</v>
      </c>
      <c r="H1216">
        <v>0.35660147526561548</v>
      </c>
      <c r="I1216">
        <v>6009</v>
      </c>
      <c r="J1216">
        <v>0</v>
      </c>
      <c r="N1216">
        <v>0</v>
      </c>
      <c r="S1216">
        <v>2851</v>
      </c>
      <c r="T1216">
        <v>325510</v>
      </c>
      <c r="U1216">
        <v>1</v>
      </c>
      <c r="V1216">
        <v>6320</v>
      </c>
      <c r="W1216">
        <v>144568</v>
      </c>
      <c r="X1216">
        <v>7691</v>
      </c>
      <c r="Y1216">
        <v>1</v>
      </c>
      <c r="Z1216">
        <v>0</v>
      </c>
      <c r="AA1216" t="s">
        <v>841</v>
      </c>
      <c r="AB1216">
        <v>52255</v>
      </c>
      <c r="AC1216">
        <v>0</v>
      </c>
      <c r="AD1216">
        <v>29554</v>
      </c>
      <c r="AE1216">
        <v>0</v>
      </c>
      <c r="AF1216">
        <v>0</v>
      </c>
      <c r="AG1216">
        <v>441.86</v>
      </c>
      <c r="AH1216">
        <v>5229.2520000000004</v>
      </c>
      <c r="AI1216">
        <v>8765.6990000000005</v>
      </c>
      <c r="AJ1216" t="s">
        <v>726</v>
      </c>
      <c r="AK1216" t="s">
        <v>726</v>
      </c>
      <c r="AL1216" t="s">
        <v>726</v>
      </c>
      <c r="AM1216" t="s">
        <v>726</v>
      </c>
      <c r="AN1216" t="s">
        <v>726</v>
      </c>
      <c r="AO1216" t="s">
        <v>726</v>
      </c>
      <c r="AP1216" t="s">
        <v>726</v>
      </c>
      <c r="AQ1216" t="s">
        <v>726</v>
      </c>
      <c r="AR1216" t="s">
        <v>726</v>
      </c>
      <c r="AS1216" t="s">
        <v>726</v>
      </c>
      <c r="AT1216" t="s">
        <v>726</v>
      </c>
      <c r="AU1216">
        <v>2010</v>
      </c>
      <c r="AV1216">
        <v>0</v>
      </c>
      <c r="AW1216">
        <v>1</v>
      </c>
      <c r="AX1216">
        <v>2009</v>
      </c>
      <c r="AY1216">
        <v>1</v>
      </c>
      <c r="AZ1216">
        <v>9999</v>
      </c>
      <c r="BA1216">
        <v>1</v>
      </c>
      <c r="BB1216">
        <v>2010</v>
      </c>
      <c r="BC1216">
        <v>2</v>
      </c>
      <c r="BD1216">
        <v>2009</v>
      </c>
      <c r="BE1216">
        <v>2009</v>
      </c>
      <c r="BF1216">
        <v>0</v>
      </c>
      <c r="BG1216">
        <v>1</v>
      </c>
      <c r="BH1216">
        <v>0</v>
      </c>
      <c r="BI1216">
        <v>1</v>
      </c>
      <c r="BO1216">
        <v>0</v>
      </c>
      <c r="BP1216">
        <v>0</v>
      </c>
      <c r="BQ1216">
        <v>0</v>
      </c>
      <c r="BR1216">
        <v>3</v>
      </c>
      <c r="BS1216">
        <v>57</v>
      </c>
      <c r="BT1216">
        <v>176</v>
      </c>
      <c r="BU1216">
        <v>6</v>
      </c>
      <c r="BV1216">
        <v>1</v>
      </c>
      <c r="BW1216">
        <v>18</v>
      </c>
      <c r="BX1216">
        <v>198</v>
      </c>
    </row>
    <row r="1217" spans="1:76" x14ac:dyDescent="0.25">
      <c r="A1217">
        <v>122</v>
      </c>
      <c r="B1217" t="s">
        <v>166</v>
      </c>
      <c r="C1217">
        <v>2012</v>
      </c>
      <c r="D1217" t="s">
        <v>591</v>
      </c>
      <c r="E1217">
        <v>1</v>
      </c>
      <c r="F1217">
        <v>1</v>
      </c>
      <c r="G1217">
        <v>10539</v>
      </c>
      <c r="H1217">
        <v>0.35660147526561548</v>
      </c>
      <c r="I1217">
        <v>6009</v>
      </c>
      <c r="J1217">
        <v>0</v>
      </c>
      <c r="N1217">
        <v>0</v>
      </c>
      <c r="S1217">
        <v>2851</v>
      </c>
      <c r="T1217">
        <v>325510</v>
      </c>
      <c r="U1217">
        <v>1</v>
      </c>
      <c r="V1217">
        <v>6320</v>
      </c>
      <c r="W1217">
        <v>144568</v>
      </c>
      <c r="X1217">
        <v>7691</v>
      </c>
      <c r="Y1217">
        <v>1</v>
      </c>
      <c r="Z1217">
        <v>0</v>
      </c>
      <c r="AA1217" t="s">
        <v>841</v>
      </c>
      <c r="AB1217">
        <v>52255</v>
      </c>
      <c r="AC1217">
        <v>0</v>
      </c>
      <c r="AD1217" t="s">
        <v>726</v>
      </c>
      <c r="AE1217">
        <v>0</v>
      </c>
      <c r="AF1217">
        <v>0</v>
      </c>
      <c r="AG1217">
        <v>631.03399999999999</v>
      </c>
      <c r="AH1217">
        <v>6234.7370000000001</v>
      </c>
      <c r="AI1217">
        <v>9534.4619999999995</v>
      </c>
      <c r="AJ1217" t="s">
        <v>726</v>
      </c>
      <c r="AK1217" t="s">
        <v>726</v>
      </c>
      <c r="AL1217" t="s">
        <v>726</v>
      </c>
      <c r="AM1217" t="s">
        <v>726</v>
      </c>
      <c r="AN1217" t="s">
        <v>726</v>
      </c>
      <c r="AO1217" t="s">
        <v>726</v>
      </c>
      <c r="AP1217" t="s">
        <v>726</v>
      </c>
      <c r="AQ1217" t="s">
        <v>726</v>
      </c>
      <c r="AR1217" t="s">
        <v>726</v>
      </c>
      <c r="AS1217" t="s">
        <v>726</v>
      </c>
      <c r="AT1217" t="s">
        <v>726</v>
      </c>
      <c r="AU1217">
        <v>2010</v>
      </c>
      <c r="AV1217">
        <v>0</v>
      </c>
      <c r="AW1217">
        <v>1</v>
      </c>
      <c r="AX1217">
        <v>2009</v>
      </c>
      <c r="AY1217">
        <v>1</v>
      </c>
      <c r="AZ1217">
        <v>9999</v>
      </c>
      <c r="BA1217">
        <v>1</v>
      </c>
      <c r="BB1217">
        <v>2010</v>
      </c>
      <c r="BC1217">
        <v>2</v>
      </c>
      <c r="BD1217">
        <v>2009</v>
      </c>
      <c r="BE1217">
        <v>2009</v>
      </c>
      <c r="BF1217">
        <v>0</v>
      </c>
      <c r="BG1217">
        <v>1</v>
      </c>
      <c r="BH1217">
        <v>0</v>
      </c>
      <c r="BI1217">
        <v>1</v>
      </c>
      <c r="BO1217">
        <v>0</v>
      </c>
      <c r="BP1217">
        <v>0</v>
      </c>
      <c r="BQ1217">
        <v>0</v>
      </c>
      <c r="BR1217">
        <v>304</v>
      </c>
      <c r="BS1217">
        <v>14831</v>
      </c>
      <c r="BT1217">
        <v>35032</v>
      </c>
      <c r="BU1217">
        <v>7566</v>
      </c>
      <c r="BV1217">
        <v>52</v>
      </c>
      <c r="BW1217">
        <v>541</v>
      </c>
      <c r="BX1217">
        <v>143</v>
      </c>
    </row>
    <row r="1218" spans="1:76" x14ac:dyDescent="0.25">
      <c r="A1218">
        <v>122</v>
      </c>
      <c r="B1218" t="s">
        <v>166</v>
      </c>
      <c r="C1218">
        <v>2013</v>
      </c>
      <c r="D1218" t="s">
        <v>591</v>
      </c>
      <c r="E1218">
        <v>1</v>
      </c>
      <c r="F1218">
        <v>1</v>
      </c>
      <c r="G1218">
        <v>10539</v>
      </c>
      <c r="H1218">
        <v>0.35660147526561548</v>
      </c>
      <c r="I1218">
        <v>6009</v>
      </c>
      <c r="J1218">
        <v>0</v>
      </c>
      <c r="N1218">
        <v>0</v>
      </c>
      <c r="S1218">
        <v>2851</v>
      </c>
      <c r="T1218">
        <v>325510</v>
      </c>
      <c r="U1218">
        <v>1</v>
      </c>
      <c r="V1218">
        <v>6320</v>
      </c>
      <c r="W1218">
        <v>144568</v>
      </c>
      <c r="X1218">
        <v>7691</v>
      </c>
      <c r="Y1218">
        <v>1</v>
      </c>
      <c r="Z1218">
        <v>0</v>
      </c>
      <c r="AA1218" t="s">
        <v>841</v>
      </c>
      <c r="AB1218">
        <v>52255</v>
      </c>
      <c r="AC1218">
        <v>0</v>
      </c>
      <c r="AD1218" t="s">
        <v>726</v>
      </c>
      <c r="AE1218">
        <v>0</v>
      </c>
      <c r="AF1218">
        <v>0</v>
      </c>
      <c r="AG1218">
        <v>752.56100000000004</v>
      </c>
      <c r="AH1218">
        <v>6382.5069999999996</v>
      </c>
      <c r="AI1218">
        <v>10185.531999999999</v>
      </c>
      <c r="AJ1218" t="s">
        <v>726</v>
      </c>
      <c r="AK1218" t="s">
        <v>726</v>
      </c>
      <c r="AL1218" t="s">
        <v>726</v>
      </c>
      <c r="AM1218" t="s">
        <v>726</v>
      </c>
      <c r="AN1218" t="s">
        <v>726</v>
      </c>
      <c r="AO1218" t="s">
        <v>726</v>
      </c>
      <c r="AP1218" t="s">
        <v>726</v>
      </c>
      <c r="AQ1218" t="s">
        <v>726</v>
      </c>
      <c r="AR1218" t="s">
        <v>726</v>
      </c>
      <c r="AS1218" t="s">
        <v>726</v>
      </c>
      <c r="AT1218" t="s">
        <v>726</v>
      </c>
      <c r="AU1218">
        <v>2010</v>
      </c>
      <c r="AV1218">
        <v>0</v>
      </c>
      <c r="AW1218">
        <v>1</v>
      </c>
      <c r="AX1218">
        <v>2009</v>
      </c>
      <c r="AY1218">
        <v>1</v>
      </c>
      <c r="AZ1218">
        <v>9999</v>
      </c>
      <c r="BA1218">
        <v>1</v>
      </c>
      <c r="BB1218">
        <v>2010</v>
      </c>
      <c r="BC1218">
        <v>2</v>
      </c>
      <c r="BD1218">
        <v>2009</v>
      </c>
      <c r="BE1218">
        <v>2009</v>
      </c>
      <c r="BF1218">
        <v>0</v>
      </c>
      <c r="BG1218">
        <v>1</v>
      </c>
      <c r="BH1218">
        <v>0</v>
      </c>
      <c r="BI1218">
        <v>1</v>
      </c>
      <c r="BO1218">
        <v>0</v>
      </c>
      <c r="BP1218">
        <v>0</v>
      </c>
      <c r="BQ1218">
        <v>0</v>
      </c>
      <c r="BR1218">
        <v>363</v>
      </c>
      <c r="BS1218">
        <v>26052</v>
      </c>
      <c r="BT1218">
        <v>152025</v>
      </c>
      <c r="BU1218">
        <v>19278</v>
      </c>
      <c r="BV1218">
        <v>14</v>
      </c>
      <c r="BW1218">
        <v>638</v>
      </c>
      <c r="BX1218">
        <v>278</v>
      </c>
    </row>
    <row r="1219" spans="1:76" x14ac:dyDescent="0.25">
      <c r="A1219">
        <v>122</v>
      </c>
      <c r="B1219" t="s">
        <v>166</v>
      </c>
      <c r="C1219">
        <v>2014</v>
      </c>
      <c r="D1219" t="s">
        <v>591</v>
      </c>
      <c r="E1219">
        <v>1</v>
      </c>
      <c r="F1219">
        <v>1</v>
      </c>
      <c r="G1219">
        <v>10539</v>
      </c>
      <c r="H1219">
        <v>0.35660147526561548</v>
      </c>
      <c r="I1219">
        <v>6009</v>
      </c>
      <c r="J1219">
        <v>0</v>
      </c>
      <c r="N1219">
        <v>0</v>
      </c>
      <c r="S1219">
        <v>2851</v>
      </c>
      <c r="T1219">
        <v>325510</v>
      </c>
      <c r="U1219">
        <v>1</v>
      </c>
      <c r="V1219">
        <v>6320</v>
      </c>
      <c r="W1219">
        <v>144568</v>
      </c>
      <c r="X1219">
        <v>7691</v>
      </c>
      <c r="Y1219">
        <v>1</v>
      </c>
      <c r="Z1219">
        <v>0</v>
      </c>
      <c r="AA1219" t="s">
        <v>841</v>
      </c>
      <c r="AB1219">
        <v>52255</v>
      </c>
      <c r="AC1219">
        <v>0</v>
      </c>
      <c r="AD1219" t="s">
        <v>726</v>
      </c>
      <c r="AE1219">
        <v>0</v>
      </c>
      <c r="AF1219">
        <v>0</v>
      </c>
      <c r="AG1219">
        <v>865.88699999999994</v>
      </c>
      <c r="AH1219">
        <v>5706.0519999999997</v>
      </c>
      <c r="AI1219">
        <v>11129.532999999999</v>
      </c>
      <c r="AJ1219" t="s">
        <v>726</v>
      </c>
      <c r="AK1219" t="s">
        <v>726</v>
      </c>
      <c r="AL1219" t="s">
        <v>726</v>
      </c>
      <c r="AM1219" t="s">
        <v>726</v>
      </c>
      <c r="AN1219" t="s">
        <v>726</v>
      </c>
      <c r="AO1219" t="s">
        <v>726</v>
      </c>
      <c r="AP1219" t="s">
        <v>726</v>
      </c>
      <c r="AQ1219" t="s">
        <v>726</v>
      </c>
      <c r="AR1219" t="s">
        <v>726</v>
      </c>
      <c r="AS1219" t="s">
        <v>726</v>
      </c>
      <c r="AT1219" t="s">
        <v>726</v>
      </c>
      <c r="AU1219">
        <v>2010</v>
      </c>
      <c r="AV1219">
        <v>0</v>
      </c>
      <c r="AW1219">
        <v>1</v>
      </c>
      <c r="AX1219">
        <v>2009</v>
      </c>
      <c r="AY1219">
        <v>1</v>
      </c>
      <c r="AZ1219">
        <v>9999</v>
      </c>
      <c r="BA1219">
        <v>1</v>
      </c>
      <c r="BB1219">
        <v>2010</v>
      </c>
      <c r="BC1219">
        <v>2</v>
      </c>
      <c r="BD1219">
        <v>2009</v>
      </c>
      <c r="BE1219">
        <v>2009</v>
      </c>
      <c r="BF1219">
        <v>0</v>
      </c>
      <c r="BG1219">
        <v>1</v>
      </c>
      <c r="BH1219">
        <v>0</v>
      </c>
      <c r="BI1219">
        <v>1</v>
      </c>
      <c r="BO1219">
        <v>0</v>
      </c>
      <c r="BP1219">
        <v>0</v>
      </c>
      <c r="BQ1219">
        <v>0</v>
      </c>
      <c r="BR1219">
        <v>266</v>
      </c>
      <c r="BS1219">
        <v>15940</v>
      </c>
      <c r="BT1219">
        <v>311387</v>
      </c>
      <c r="BU1219">
        <v>39356</v>
      </c>
      <c r="BV1219">
        <v>0</v>
      </c>
      <c r="BW1219">
        <v>940</v>
      </c>
      <c r="BX1219">
        <v>326</v>
      </c>
    </row>
    <row r="1220" spans="1:76" x14ac:dyDescent="0.25">
      <c r="A1220">
        <v>122</v>
      </c>
      <c r="B1220" t="s">
        <v>166</v>
      </c>
      <c r="C1220">
        <v>2015</v>
      </c>
      <c r="D1220" t="s">
        <v>591</v>
      </c>
      <c r="E1220">
        <v>1</v>
      </c>
      <c r="F1220">
        <v>1</v>
      </c>
      <c r="G1220">
        <v>10539</v>
      </c>
      <c r="H1220">
        <v>0.35660147526561548</v>
      </c>
      <c r="I1220">
        <v>6009</v>
      </c>
      <c r="J1220">
        <v>0</v>
      </c>
      <c r="N1220">
        <v>0</v>
      </c>
      <c r="S1220">
        <v>2851</v>
      </c>
      <c r="T1220">
        <v>325510</v>
      </c>
      <c r="U1220">
        <v>1</v>
      </c>
      <c r="V1220">
        <v>6320</v>
      </c>
      <c r="W1220">
        <v>144568</v>
      </c>
      <c r="X1220">
        <v>7691</v>
      </c>
      <c r="Y1220">
        <v>1</v>
      </c>
      <c r="Z1220">
        <v>0</v>
      </c>
      <c r="AA1220" t="s">
        <v>841</v>
      </c>
      <c r="AB1220">
        <v>52255</v>
      </c>
      <c r="AC1220">
        <v>0</v>
      </c>
      <c r="AD1220" t="s">
        <v>726</v>
      </c>
      <c r="AE1220">
        <v>0</v>
      </c>
      <c r="AF1220">
        <v>0</v>
      </c>
      <c r="AG1220">
        <v>1053.8489999999999</v>
      </c>
      <c r="AH1220">
        <v>5791.8549999999996</v>
      </c>
      <c r="AI1220">
        <v>11339.304</v>
      </c>
      <c r="AJ1220" t="s">
        <v>726</v>
      </c>
      <c r="AK1220" t="s">
        <v>726</v>
      </c>
      <c r="AL1220" t="s">
        <v>726</v>
      </c>
      <c r="AM1220">
        <v>20</v>
      </c>
      <c r="AN1220" t="s">
        <v>726</v>
      </c>
      <c r="AO1220">
        <v>48225</v>
      </c>
      <c r="AP1220" t="s">
        <v>726</v>
      </c>
      <c r="AQ1220" t="s">
        <v>726</v>
      </c>
      <c r="AR1220" t="s">
        <v>726</v>
      </c>
      <c r="AS1220">
        <v>9</v>
      </c>
      <c r="AT1220" t="s">
        <v>726</v>
      </c>
      <c r="AU1220">
        <v>2010</v>
      </c>
      <c r="AV1220">
        <v>0</v>
      </c>
      <c r="AW1220">
        <v>1</v>
      </c>
      <c r="AX1220">
        <v>2009</v>
      </c>
      <c r="AY1220">
        <v>1</v>
      </c>
      <c r="AZ1220">
        <v>9999</v>
      </c>
      <c r="BA1220">
        <v>1</v>
      </c>
      <c r="BB1220">
        <v>2010</v>
      </c>
      <c r="BC1220">
        <v>2</v>
      </c>
      <c r="BD1220">
        <v>2009</v>
      </c>
      <c r="BE1220">
        <v>2009</v>
      </c>
      <c r="BF1220">
        <v>0</v>
      </c>
      <c r="BG1220">
        <v>1</v>
      </c>
      <c r="BH1220">
        <v>0</v>
      </c>
      <c r="BI1220">
        <v>1</v>
      </c>
      <c r="BO1220">
        <v>0</v>
      </c>
      <c r="BP1220">
        <v>0</v>
      </c>
      <c r="BQ1220">
        <v>0</v>
      </c>
      <c r="BR1220">
        <v>110</v>
      </c>
      <c r="BS1220">
        <v>5362</v>
      </c>
      <c r="BT1220">
        <v>223829</v>
      </c>
      <c r="BU1220">
        <v>18350</v>
      </c>
      <c r="BV1220">
        <v>0</v>
      </c>
      <c r="BW1220">
        <v>587</v>
      </c>
      <c r="BX1220">
        <v>211</v>
      </c>
    </row>
    <row r="1221" spans="1:76" x14ac:dyDescent="0.25">
      <c r="A1221">
        <v>122</v>
      </c>
      <c r="B1221" t="s">
        <v>166</v>
      </c>
      <c r="C1221">
        <v>2016</v>
      </c>
      <c r="D1221" t="s">
        <v>591</v>
      </c>
      <c r="E1221">
        <v>1</v>
      </c>
      <c r="F1221">
        <v>1</v>
      </c>
      <c r="G1221">
        <v>10539</v>
      </c>
      <c r="H1221">
        <v>0.35660147526561548</v>
      </c>
      <c r="I1221">
        <v>6009</v>
      </c>
      <c r="J1221">
        <v>0</v>
      </c>
      <c r="N1221">
        <v>0</v>
      </c>
      <c r="S1221">
        <v>2851</v>
      </c>
      <c r="T1221">
        <v>325510</v>
      </c>
      <c r="U1221">
        <v>1</v>
      </c>
      <c r="V1221">
        <v>6320</v>
      </c>
      <c r="W1221">
        <v>144568</v>
      </c>
      <c r="X1221">
        <v>7691</v>
      </c>
      <c r="Y1221">
        <v>1</v>
      </c>
      <c r="Z1221">
        <v>0</v>
      </c>
      <c r="AA1221" t="s">
        <v>841</v>
      </c>
      <c r="AB1221">
        <v>52255</v>
      </c>
      <c r="AC1221" t="s">
        <v>726</v>
      </c>
      <c r="AD1221" t="s">
        <v>726</v>
      </c>
      <c r="AE1221" t="s">
        <v>726</v>
      </c>
      <c r="AF1221" t="s">
        <v>726</v>
      </c>
      <c r="AG1221" t="s">
        <v>726</v>
      </c>
      <c r="AH1221" t="s">
        <v>726</v>
      </c>
      <c r="AI1221" t="s">
        <v>726</v>
      </c>
      <c r="AJ1221" t="s">
        <v>726</v>
      </c>
      <c r="AK1221" t="s">
        <v>726</v>
      </c>
      <c r="AL1221" t="s">
        <v>726</v>
      </c>
      <c r="AM1221" t="s">
        <v>726</v>
      </c>
      <c r="AN1221" t="s">
        <v>726</v>
      </c>
      <c r="AO1221" t="s">
        <v>726</v>
      </c>
      <c r="AP1221" t="s">
        <v>726</v>
      </c>
      <c r="AQ1221" t="s">
        <v>726</v>
      </c>
      <c r="AR1221" t="s">
        <v>726</v>
      </c>
      <c r="AS1221" t="s">
        <v>726</v>
      </c>
      <c r="AT1221" t="s">
        <v>726</v>
      </c>
      <c r="AU1221">
        <v>2010</v>
      </c>
      <c r="AV1221">
        <v>0</v>
      </c>
      <c r="AW1221">
        <v>1</v>
      </c>
      <c r="AX1221">
        <v>2009</v>
      </c>
      <c r="AY1221">
        <v>1</v>
      </c>
      <c r="AZ1221">
        <v>9999</v>
      </c>
      <c r="BA1221">
        <v>1</v>
      </c>
      <c r="BB1221">
        <v>2010</v>
      </c>
      <c r="BC1221">
        <v>2</v>
      </c>
      <c r="BD1221">
        <v>2009</v>
      </c>
      <c r="BE1221">
        <v>2009</v>
      </c>
      <c r="BF1221">
        <v>0</v>
      </c>
      <c r="BG1221">
        <v>1</v>
      </c>
      <c r="BH1221">
        <v>0</v>
      </c>
      <c r="BI1221">
        <v>1</v>
      </c>
      <c r="BO1221">
        <v>0</v>
      </c>
      <c r="BP1221">
        <v>0</v>
      </c>
      <c r="BQ1221">
        <v>0</v>
      </c>
      <c r="BR1221">
        <v>13</v>
      </c>
      <c r="BS1221">
        <v>420</v>
      </c>
      <c r="BT1221">
        <v>21887</v>
      </c>
      <c r="BU1221">
        <v>1613</v>
      </c>
      <c r="BV1221">
        <v>0</v>
      </c>
      <c r="BW1221">
        <v>81</v>
      </c>
      <c r="BX1221">
        <v>49</v>
      </c>
    </row>
    <row r="1222" spans="1:76" x14ac:dyDescent="0.25">
      <c r="A1222">
        <v>123</v>
      </c>
      <c r="B1222" t="s">
        <v>167</v>
      </c>
      <c r="C1222">
        <v>2007</v>
      </c>
      <c r="D1222" t="s">
        <v>591</v>
      </c>
      <c r="E1222">
        <v>1</v>
      </c>
      <c r="F1222">
        <v>1</v>
      </c>
      <c r="G1222">
        <v>8521</v>
      </c>
      <c r="H1222">
        <v>1.3598787105011172</v>
      </c>
      <c r="I1222">
        <v>4380</v>
      </c>
      <c r="J1222">
        <v>1</v>
      </c>
      <c r="K1222">
        <v>72</v>
      </c>
      <c r="L1222">
        <v>1.1490584104691989E-2</v>
      </c>
      <c r="M1222">
        <v>391</v>
      </c>
      <c r="N1222">
        <v>1</v>
      </c>
      <c r="O1222">
        <v>231</v>
      </c>
      <c r="P1222">
        <v>3.6865624002553464E-2</v>
      </c>
      <c r="Q1222">
        <v>7</v>
      </c>
      <c r="R1222">
        <v>40452</v>
      </c>
      <c r="S1222">
        <v>7370</v>
      </c>
      <c r="T1222">
        <v>541512</v>
      </c>
      <c r="U1222">
        <v>1</v>
      </c>
      <c r="V1222">
        <v>1</v>
      </c>
      <c r="W1222">
        <v>994</v>
      </c>
      <c r="X1222">
        <v>978</v>
      </c>
      <c r="Y1222">
        <v>1</v>
      </c>
      <c r="Z1222">
        <v>1</v>
      </c>
      <c r="AA1222" t="s">
        <v>842</v>
      </c>
      <c r="AB1222">
        <v>25518</v>
      </c>
      <c r="AC1222" t="s">
        <v>726</v>
      </c>
      <c r="AD1222">
        <v>5200</v>
      </c>
      <c r="AE1222" t="s">
        <v>726</v>
      </c>
      <c r="AF1222" t="s">
        <v>726</v>
      </c>
      <c r="AG1222">
        <v>63.43</v>
      </c>
      <c r="AH1222">
        <v>847.68399999999997</v>
      </c>
      <c r="AI1222">
        <v>1268.8720000000001</v>
      </c>
      <c r="AJ1222">
        <v>301</v>
      </c>
      <c r="AK1222" t="s">
        <v>726</v>
      </c>
      <c r="AL1222" t="s">
        <v>726</v>
      </c>
      <c r="AM1222" t="s">
        <v>726</v>
      </c>
      <c r="AN1222">
        <v>75852</v>
      </c>
      <c r="AO1222">
        <v>15</v>
      </c>
      <c r="AP1222" t="s">
        <v>726</v>
      </c>
      <c r="AQ1222" t="s">
        <v>726</v>
      </c>
      <c r="AR1222" t="s">
        <v>726</v>
      </c>
      <c r="AS1222" t="s">
        <v>726</v>
      </c>
      <c r="AT1222" t="s">
        <v>726</v>
      </c>
      <c r="AU1222">
        <v>2008</v>
      </c>
      <c r="AV1222">
        <v>1</v>
      </c>
      <c r="AW1222">
        <v>1</v>
      </c>
      <c r="AX1222">
        <v>2010</v>
      </c>
      <c r="AY1222">
        <v>1</v>
      </c>
      <c r="AZ1222">
        <v>9999</v>
      </c>
      <c r="BA1222">
        <v>2</v>
      </c>
      <c r="BB1222">
        <v>2009</v>
      </c>
      <c r="BC1222">
        <v>1</v>
      </c>
      <c r="BD1222">
        <v>2010</v>
      </c>
      <c r="BE1222">
        <v>2009</v>
      </c>
      <c r="BF1222">
        <v>0</v>
      </c>
      <c r="BG1222">
        <v>0</v>
      </c>
      <c r="BH1222">
        <v>0</v>
      </c>
      <c r="BI1222">
        <v>0</v>
      </c>
      <c r="BO1222">
        <v>0</v>
      </c>
      <c r="BP1222">
        <v>0</v>
      </c>
      <c r="BQ1222">
        <v>0</v>
      </c>
      <c r="BR1222">
        <v>0</v>
      </c>
      <c r="BS1222">
        <v>0</v>
      </c>
      <c r="BT1222">
        <v>0</v>
      </c>
      <c r="BU1222">
        <v>0</v>
      </c>
      <c r="BV1222">
        <v>0</v>
      </c>
      <c r="BW1222">
        <v>0</v>
      </c>
      <c r="BX1222">
        <v>0</v>
      </c>
    </row>
    <row r="1223" spans="1:76" x14ac:dyDescent="0.25">
      <c r="A1223">
        <v>123</v>
      </c>
      <c r="B1223" t="s">
        <v>167</v>
      </c>
      <c r="C1223">
        <v>2008</v>
      </c>
      <c r="D1223" t="s">
        <v>591</v>
      </c>
      <c r="E1223">
        <v>1</v>
      </c>
      <c r="F1223">
        <v>1</v>
      </c>
      <c r="G1223">
        <v>8521</v>
      </c>
      <c r="H1223">
        <v>1.3598787105011172</v>
      </c>
      <c r="I1223">
        <v>4380</v>
      </c>
      <c r="J1223">
        <v>1</v>
      </c>
      <c r="K1223">
        <v>72</v>
      </c>
      <c r="L1223">
        <v>1.1490584104691989E-2</v>
      </c>
      <c r="M1223">
        <v>391</v>
      </c>
      <c r="N1223">
        <v>1</v>
      </c>
      <c r="O1223">
        <v>231</v>
      </c>
      <c r="P1223">
        <v>3.6865624002553464E-2</v>
      </c>
      <c r="Q1223">
        <v>7</v>
      </c>
      <c r="R1223">
        <v>40452</v>
      </c>
      <c r="S1223">
        <v>7370</v>
      </c>
      <c r="T1223">
        <v>541512</v>
      </c>
      <c r="U1223">
        <v>1</v>
      </c>
      <c r="V1223">
        <v>1</v>
      </c>
      <c r="W1223">
        <v>994</v>
      </c>
      <c r="X1223">
        <v>978</v>
      </c>
      <c r="Y1223">
        <v>1</v>
      </c>
      <c r="Z1223">
        <v>1</v>
      </c>
      <c r="AA1223" t="s">
        <v>842</v>
      </c>
      <c r="AB1223">
        <v>25518</v>
      </c>
      <c r="AC1223">
        <v>0.2</v>
      </c>
      <c r="AD1223">
        <v>6266</v>
      </c>
      <c r="AE1223">
        <v>0</v>
      </c>
      <c r="AF1223">
        <v>0.1</v>
      </c>
      <c r="AG1223">
        <v>73.263999999999996</v>
      </c>
      <c r="AH1223">
        <v>1136.5150000000001</v>
      </c>
      <c r="AI1223">
        <v>1506.933</v>
      </c>
      <c r="AJ1223">
        <v>1058</v>
      </c>
      <c r="AK1223" t="s">
        <v>726</v>
      </c>
      <c r="AL1223">
        <v>36</v>
      </c>
      <c r="AM1223" t="s">
        <v>726</v>
      </c>
      <c r="AN1223">
        <v>117509</v>
      </c>
      <c r="AO1223">
        <v>17</v>
      </c>
      <c r="AP1223" t="s">
        <v>726</v>
      </c>
      <c r="AQ1223" t="s">
        <v>726</v>
      </c>
      <c r="AR1223" t="s">
        <v>726</v>
      </c>
      <c r="AS1223" t="s">
        <v>726</v>
      </c>
      <c r="AT1223" t="s">
        <v>726</v>
      </c>
      <c r="AU1223">
        <v>2008</v>
      </c>
      <c r="AV1223">
        <v>1</v>
      </c>
      <c r="AW1223">
        <v>1</v>
      </c>
      <c r="AX1223">
        <v>2010</v>
      </c>
      <c r="AY1223">
        <v>1</v>
      </c>
      <c r="AZ1223">
        <v>9999</v>
      </c>
      <c r="BA1223">
        <v>2</v>
      </c>
      <c r="BB1223">
        <v>2009</v>
      </c>
      <c r="BC1223">
        <v>1</v>
      </c>
      <c r="BD1223">
        <v>2010</v>
      </c>
      <c r="BE1223">
        <v>2009</v>
      </c>
      <c r="BF1223">
        <v>0</v>
      </c>
      <c r="BG1223">
        <v>0</v>
      </c>
      <c r="BH1223">
        <v>0</v>
      </c>
      <c r="BI1223">
        <v>0</v>
      </c>
      <c r="BO1223">
        <v>0</v>
      </c>
      <c r="BP1223">
        <v>0</v>
      </c>
      <c r="BQ1223">
        <v>0</v>
      </c>
      <c r="BR1223">
        <v>0</v>
      </c>
      <c r="BS1223">
        <v>0</v>
      </c>
      <c r="BT1223">
        <v>0</v>
      </c>
      <c r="BU1223">
        <v>0</v>
      </c>
      <c r="BV1223">
        <v>0</v>
      </c>
      <c r="BW1223">
        <v>0</v>
      </c>
      <c r="BX1223">
        <v>0</v>
      </c>
    </row>
    <row r="1224" spans="1:76" x14ac:dyDescent="0.25">
      <c r="A1224">
        <v>123</v>
      </c>
      <c r="B1224" t="s">
        <v>167</v>
      </c>
      <c r="C1224">
        <v>2009</v>
      </c>
      <c r="D1224" t="s">
        <v>591</v>
      </c>
      <c r="E1224">
        <v>1</v>
      </c>
      <c r="F1224">
        <v>1</v>
      </c>
      <c r="G1224">
        <v>8521</v>
      </c>
      <c r="H1224">
        <v>1.3598787105011172</v>
      </c>
      <c r="I1224">
        <v>4380</v>
      </c>
      <c r="J1224">
        <v>1</v>
      </c>
      <c r="K1224">
        <v>72</v>
      </c>
      <c r="L1224">
        <v>1.1490584104691989E-2</v>
      </c>
      <c r="M1224">
        <v>391</v>
      </c>
      <c r="N1224">
        <v>1</v>
      </c>
      <c r="O1224">
        <v>231</v>
      </c>
      <c r="P1224">
        <v>3.6865624002553464E-2</v>
      </c>
      <c r="Q1224">
        <v>7</v>
      </c>
      <c r="R1224">
        <v>40452</v>
      </c>
      <c r="S1224">
        <v>7370</v>
      </c>
      <c r="T1224">
        <v>541512</v>
      </c>
      <c r="U1224">
        <v>1</v>
      </c>
      <c r="V1224">
        <v>1</v>
      </c>
      <c r="W1224">
        <v>994</v>
      </c>
      <c r="X1224">
        <v>978</v>
      </c>
      <c r="Y1224">
        <v>1</v>
      </c>
      <c r="Z1224">
        <v>1</v>
      </c>
      <c r="AA1224" t="s">
        <v>842</v>
      </c>
      <c r="AB1224">
        <v>25518</v>
      </c>
      <c r="AC1224">
        <v>0.1</v>
      </c>
      <c r="AD1224">
        <v>6266</v>
      </c>
      <c r="AE1224">
        <v>0</v>
      </c>
      <c r="AF1224">
        <v>0.05</v>
      </c>
      <c r="AG1224">
        <v>58</v>
      </c>
      <c r="AH1224">
        <v>1094.2929999999999</v>
      </c>
      <c r="AI1224">
        <v>1540.556</v>
      </c>
      <c r="AJ1224" t="s">
        <v>726</v>
      </c>
      <c r="AK1224">
        <v>6</v>
      </c>
      <c r="AL1224">
        <v>40</v>
      </c>
      <c r="AM1224" t="s">
        <v>726</v>
      </c>
      <c r="AN1224" t="s">
        <v>726</v>
      </c>
      <c r="AO1224" t="s">
        <v>726</v>
      </c>
      <c r="AP1224" t="s">
        <v>726</v>
      </c>
      <c r="AQ1224" t="s">
        <v>726</v>
      </c>
      <c r="AR1224" t="s">
        <v>726</v>
      </c>
      <c r="AS1224" t="s">
        <v>726</v>
      </c>
      <c r="AT1224" t="s">
        <v>726</v>
      </c>
      <c r="AU1224">
        <v>2008</v>
      </c>
      <c r="AV1224">
        <v>1</v>
      </c>
      <c r="AW1224">
        <v>1</v>
      </c>
      <c r="AX1224">
        <v>2010</v>
      </c>
      <c r="AY1224">
        <v>1</v>
      </c>
      <c r="AZ1224">
        <v>9999</v>
      </c>
      <c r="BA1224">
        <v>2</v>
      </c>
      <c r="BB1224">
        <v>2009</v>
      </c>
      <c r="BC1224">
        <v>1</v>
      </c>
      <c r="BD1224">
        <v>2010</v>
      </c>
      <c r="BE1224">
        <v>2009</v>
      </c>
      <c r="BF1224">
        <v>1</v>
      </c>
      <c r="BG1224">
        <v>0</v>
      </c>
      <c r="BH1224">
        <v>0</v>
      </c>
      <c r="BI1224">
        <v>1</v>
      </c>
      <c r="BO1224">
        <v>184</v>
      </c>
      <c r="BP1224">
        <v>7</v>
      </c>
      <c r="BQ1224">
        <v>0</v>
      </c>
      <c r="BR1224">
        <v>0</v>
      </c>
      <c r="BS1224">
        <v>0</v>
      </c>
      <c r="BT1224">
        <v>0</v>
      </c>
      <c r="BU1224">
        <v>0</v>
      </c>
      <c r="BV1224">
        <v>0</v>
      </c>
      <c r="BW1224">
        <v>0</v>
      </c>
      <c r="BX1224">
        <v>0</v>
      </c>
    </row>
    <row r="1225" spans="1:76" x14ac:dyDescent="0.25">
      <c r="A1225">
        <v>123</v>
      </c>
      <c r="B1225" t="s">
        <v>167</v>
      </c>
      <c r="C1225">
        <v>2010</v>
      </c>
      <c r="D1225" t="s">
        <v>591</v>
      </c>
      <c r="E1225">
        <v>1</v>
      </c>
      <c r="F1225">
        <v>1</v>
      </c>
      <c r="G1225">
        <v>8521</v>
      </c>
      <c r="H1225">
        <v>1.3598787105011172</v>
      </c>
      <c r="I1225">
        <v>4380</v>
      </c>
      <c r="J1225">
        <v>1</v>
      </c>
      <c r="K1225">
        <v>72</v>
      </c>
      <c r="L1225">
        <v>1.1490584104691989E-2</v>
      </c>
      <c r="M1225">
        <v>391</v>
      </c>
      <c r="N1225">
        <v>1</v>
      </c>
      <c r="O1225">
        <v>231</v>
      </c>
      <c r="P1225">
        <v>3.6865624002553464E-2</v>
      </c>
      <c r="Q1225">
        <v>7</v>
      </c>
      <c r="R1225">
        <v>40452</v>
      </c>
      <c r="S1225">
        <v>7370</v>
      </c>
      <c r="T1225">
        <v>541512</v>
      </c>
      <c r="U1225">
        <v>1</v>
      </c>
      <c r="V1225">
        <v>1</v>
      </c>
      <c r="W1225">
        <v>994</v>
      </c>
      <c r="X1225">
        <v>978</v>
      </c>
      <c r="Y1225">
        <v>1</v>
      </c>
      <c r="Z1225">
        <v>1</v>
      </c>
      <c r="AA1225" t="s">
        <v>842</v>
      </c>
      <c r="AB1225">
        <v>25518</v>
      </c>
      <c r="AC1225">
        <v>0</v>
      </c>
      <c r="AD1225">
        <v>6266</v>
      </c>
      <c r="AE1225">
        <v>0</v>
      </c>
      <c r="AF1225">
        <v>0</v>
      </c>
      <c r="AG1225">
        <v>18.414999999999999</v>
      </c>
      <c r="AH1225">
        <v>1033.7149999999999</v>
      </c>
      <c r="AI1225">
        <v>1666.6289999999999</v>
      </c>
      <c r="AJ1225" t="s">
        <v>726</v>
      </c>
      <c r="AK1225">
        <v>21</v>
      </c>
      <c r="AL1225" t="s">
        <v>726</v>
      </c>
      <c r="AM1225" t="s">
        <v>726</v>
      </c>
      <c r="AN1225" t="s">
        <v>726</v>
      </c>
      <c r="AO1225" t="s">
        <v>726</v>
      </c>
      <c r="AP1225" t="s">
        <v>726</v>
      </c>
      <c r="AQ1225" t="s">
        <v>726</v>
      </c>
      <c r="AR1225" t="s">
        <v>726</v>
      </c>
      <c r="AS1225" t="s">
        <v>726</v>
      </c>
      <c r="AT1225" t="s">
        <v>726</v>
      </c>
      <c r="AU1225">
        <v>2008</v>
      </c>
      <c r="AV1225">
        <v>1</v>
      </c>
      <c r="AW1225">
        <v>1</v>
      </c>
      <c r="AX1225">
        <v>2010</v>
      </c>
      <c r="AY1225">
        <v>1</v>
      </c>
      <c r="AZ1225">
        <v>9999</v>
      </c>
      <c r="BA1225">
        <v>2</v>
      </c>
      <c r="BB1225">
        <v>2009</v>
      </c>
      <c r="BC1225">
        <v>1</v>
      </c>
      <c r="BD1225">
        <v>2010</v>
      </c>
      <c r="BE1225">
        <v>2009</v>
      </c>
      <c r="BF1225">
        <v>1</v>
      </c>
      <c r="BG1225">
        <v>0</v>
      </c>
      <c r="BH1225">
        <v>0</v>
      </c>
      <c r="BI1225">
        <v>1</v>
      </c>
      <c r="BO1225">
        <v>440</v>
      </c>
      <c r="BP1225">
        <v>8</v>
      </c>
      <c r="BQ1225">
        <v>310</v>
      </c>
      <c r="BR1225">
        <v>0</v>
      </c>
      <c r="BS1225">
        <v>0</v>
      </c>
      <c r="BT1225">
        <v>0</v>
      </c>
      <c r="BU1225">
        <v>0</v>
      </c>
      <c r="BV1225">
        <v>0</v>
      </c>
      <c r="BW1225">
        <v>0</v>
      </c>
      <c r="BX1225">
        <v>0</v>
      </c>
    </row>
    <row r="1226" spans="1:76" x14ac:dyDescent="0.25">
      <c r="A1226">
        <v>123</v>
      </c>
      <c r="B1226" t="s">
        <v>167</v>
      </c>
      <c r="C1226">
        <v>2011</v>
      </c>
      <c r="D1226" t="s">
        <v>582</v>
      </c>
      <c r="E1226">
        <v>0</v>
      </c>
      <c r="F1226">
        <v>1</v>
      </c>
      <c r="G1226">
        <v>8521</v>
      </c>
      <c r="H1226">
        <v>1.3598787105011172</v>
      </c>
      <c r="I1226">
        <v>4380</v>
      </c>
      <c r="J1226">
        <v>1</v>
      </c>
      <c r="K1226">
        <v>72</v>
      </c>
      <c r="L1226">
        <v>1.1490584104691989E-2</v>
      </c>
      <c r="M1226">
        <v>391</v>
      </c>
      <c r="N1226">
        <v>1</v>
      </c>
      <c r="O1226">
        <v>231</v>
      </c>
      <c r="P1226">
        <v>3.6865624002553464E-2</v>
      </c>
      <c r="Q1226">
        <v>7</v>
      </c>
      <c r="R1226">
        <v>40452</v>
      </c>
      <c r="S1226">
        <v>7370</v>
      </c>
      <c r="T1226">
        <v>541512</v>
      </c>
      <c r="U1226">
        <v>1</v>
      </c>
      <c r="V1226">
        <v>1</v>
      </c>
      <c r="W1226">
        <v>994</v>
      </c>
      <c r="X1226">
        <v>978</v>
      </c>
      <c r="Y1226">
        <v>1</v>
      </c>
      <c r="Z1226">
        <v>1</v>
      </c>
      <c r="AA1226" t="s">
        <v>842</v>
      </c>
      <c r="AB1226">
        <v>25518</v>
      </c>
      <c r="AC1226">
        <v>0</v>
      </c>
      <c r="AD1226">
        <v>6266</v>
      </c>
      <c r="AE1226">
        <v>4.8600000000000003</v>
      </c>
      <c r="AF1226">
        <v>2.4300000000000002</v>
      </c>
      <c r="AG1226" t="s">
        <v>726</v>
      </c>
      <c r="AH1226" t="s">
        <v>726</v>
      </c>
      <c r="AI1226" t="s">
        <v>726</v>
      </c>
      <c r="AJ1226" t="s">
        <v>726</v>
      </c>
      <c r="AK1226" t="s">
        <v>726</v>
      </c>
      <c r="AL1226" t="s">
        <v>726</v>
      </c>
      <c r="AM1226" t="s">
        <v>726</v>
      </c>
      <c r="AN1226" t="s">
        <v>726</v>
      </c>
      <c r="AO1226" t="s">
        <v>726</v>
      </c>
      <c r="AP1226" t="s">
        <v>726</v>
      </c>
      <c r="AQ1226" t="s">
        <v>726</v>
      </c>
      <c r="AR1226" t="s">
        <v>726</v>
      </c>
      <c r="AS1226" t="s">
        <v>726</v>
      </c>
      <c r="AT1226" t="s">
        <v>726</v>
      </c>
      <c r="AU1226">
        <v>2008</v>
      </c>
      <c r="AV1226">
        <v>1</v>
      </c>
      <c r="AW1226">
        <v>1</v>
      </c>
      <c r="AX1226">
        <v>2010</v>
      </c>
      <c r="AY1226">
        <v>1</v>
      </c>
      <c r="AZ1226">
        <v>9999</v>
      </c>
      <c r="BA1226">
        <v>2</v>
      </c>
      <c r="BB1226">
        <v>2009</v>
      </c>
      <c r="BC1226">
        <v>1</v>
      </c>
      <c r="BD1226">
        <v>2010</v>
      </c>
      <c r="BE1226">
        <v>2009</v>
      </c>
      <c r="BF1226">
        <v>1</v>
      </c>
      <c r="BG1226">
        <v>0</v>
      </c>
      <c r="BH1226">
        <v>0</v>
      </c>
      <c r="BI1226">
        <v>1</v>
      </c>
      <c r="BO1226">
        <v>350</v>
      </c>
      <c r="BP1226">
        <v>4</v>
      </c>
      <c r="BQ1226">
        <v>531</v>
      </c>
      <c r="BR1226">
        <v>0</v>
      </c>
      <c r="BS1226">
        <v>0</v>
      </c>
      <c r="BT1226">
        <v>0</v>
      </c>
      <c r="BU1226">
        <v>0</v>
      </c>
      <c r="BV1226">
        <v>0</v>
      </c>
      <c r="BW1226">
        <v>0</v>
      </c>
      <c r="BX1226">
        <v>0</v>
      </c>
    </row>
    <row r="1227" spans="1:76" x14ac:dyDescent="0.25">
      <c r="A1227">
        <v>123</v>
      </c>
      <c r="B1227" t="s">
        <v>167</v>
      </c>
      <c r="C1227">
        <v>2012</v>
      </c>
      <c r="D1227" t="s">
        <v>582</v>
      </c>
      <c r="E1227">
        <v>0</v>
      </c>
      <c r="F1227">
        <v>1</v>
      </c>
      <c r="G1227">
        <v>8521</v>
      </c>
      <c r="H1227">
        <v>1.3598787105011172</v>
      </c>
      <c r="I1227">
        <v>4380</v>
      </c>
      <c r="J1227">
        <v>1</v>
      </c>
      <c r="K1227">
        <v>72</v>
      </c>
      <c r="L1227">
        <v>1.1490584104691989E-2</v>
      </c>
      <c r="M1227">
        <v>391</v>
      </c>
      <c r="N1227">
        <v>1</v>
      </c>
      <c r="O1227">
        <v>231</v>
      </c>
      <c r="P1227">
        <v>3.6865624002553464E-2</v>
      </c>
      <c r="Q1227">
        <v>7</v>
      </c>
      <c r="R1227">
        <v>40452</v>
      </c>
      <c r="S1227">
        <v>7370</v>
      </c>
      <c r="T1227">
        <v>541512</v>
      </c>
      <c r="U1227">
        <v>1</v>
      </c>
      <c r="V1227">
        <v>1</v>
      </c>
      <c r="W1227">
        <v>994</v>
      </c>
      <c r="X1227">
        <v>978</v>
      </c>
      <c r="Y1227">
        <v>1</v>
      </c>
      <c r="Z1227">
        <v>1</v>
      </c>
      <c r="AA1227" t="s">
        <v>842</v>
      </c>
      <c r="AB1227">
        <v>25518</v>
      </c>
      <c r="AC1227">
        <v>0</v>
      </c>
      <c r="AD1227" t="s">
        <v>726</v>
      </c>
      <c r="AE1227">
        <v>5.52</v>
      </c>
      <c r="AF1227">
        <v>2.76</v>
      </c>
      <c r="AG1227" t="s">
        <v>726</v>
      </c>
      <c r="AH1227" t="s">
        <v>726</v>
      </c>
      <c r="AI1227" t="s">
        <v>726</v>
      </c>
      <c r="AJ1227" t="s">
        <v>726</v>
      </c>
      <c r="AK1227" t="s">
        <v>726</v>
      </c>
      <c r="AL1227" t="s">
        <v>726</v>
      </c>
      <c r="AM1227" t="s">
        <v>726</v>
      </c>
      <c r="AN1227" t="s">
        <v>726</v>
      </c>
      <c r="AO1227" t="s">
        <v>726</v>
      </c>
      <c r="AP1227" t="s">
        <v>726</v>
      </c>
      <c r="AQ1227" t="s">
        <v>726</v>
      </c>
      <c r="AR1227" t="s">
        <v>726</v>
      </c>
      <c r="AS1227" t="s">
        <v>726</v>
      </c>
      <c r="AT1227" t="s">
        <v>726</v>
      </c>
      <c r="AU1227">
        <v>2008</v>
      </c>
      <c r="AV1227">
        <v>1</v>
      </c>
      <c r="AW1227">
        <v>1</v>
      </c>
      <c r="AX1227">
        <v>2010</v>
      </c>
      <c r="AY1227">
        <v>1</v>
      </c>
      <c r="AZ1227">
        <v>9999</v>
      </c>
      <c r="BA1227">
        <v>2</v>
      </c>
      <c r="BB1227">
        <v>2009</v>
      </c>
      <c r="BC1227">
        <v>1</v>
      </c>
      <c r="BD1227">
        <v>2010</v>
      </c>
      <c r="BE1227">
        <v>2009</v>
      </c>
      <c r="BF1227">
        <v>1</v>
      </c>
      <c r="BG1227">
        <v>0</v>
      </c>
      <c r="BH1227">
        <v>0</v>
      </c>
      <c r="BI1227">
        <v>1</v>
      </c>
      <c r="BO1227">
        <v>2</v>
      </c>
      <c r="BP1227">
        <v>0</v>
      </c>
      <c r="BQ1227">
        <v>1</v>
      </c>
      <c r="BR1227">
        <v>0</v>
      </c>
      <c r="BS1227">
        <v>0</v>
      </c>
      <c r="BT1227">
        <v>0</v>
      </c>
      <c r="BU1227">
        <v>0</v>
      </c>
      <c r="BV1227">
        <v>0</v>
      </c>
      <c r="BW1227">
        <v>0</v>
      </c>
      <c r="BX1227">
        <v>0</v>
      </c>
    </row>
    <row r="1228" spans="1:76" x14ac:dyDescent="0.25">
      <c r="A1228">
        <v>123</v>
      </c>
      <c r="B1228" t="s">
        <v>167</v>
      </c>
      <c r="C1228">
        <v>2013</v>
      </c>
      <c r="D1228" t="s">
        <v>582</v>
      </c>
      <c r="E1228">
        <v>0</v>
      </c>
      <c r="F1228">
        <v>1</v>
      </c>
      <c r="G1228">
        <v>8521</v>
      </c>
      <c r="H1228">
        <v>1.3598787105011172</v>
      </c>
      <c r="I1228">
        <v>4380</v>
      </c>
      <c r="J1228">
        <v>1</v>
      </c>
      <c r="K1228">
        <v>72</v>
      </c>
      <c r="L1228">
        <v>1.1490584104691989E-2</v>
      </c>
      <c r="M1228">
        <v>391</v>
      </c>
      <c r="N1228">
        <v>1</v>
      </c>
      <c r="O1228">
        <v>231</v>
      </c>
      <c r="P1228">
        <v>3.6865624002553464E-2</v>
      </c>
      <c r="Q1228">
        <v>7</v>
      </c>
      <c r="R1228">
        <v>40452</v>
      </c>
      <c r="S1228">
        <v>7370</v>
      </c>
      <c r="T1228">
        <v>541512</v>
      </c>
      <c r="U1228">
        <v>1</v>
      </c>
      <c r="V1228">
        <v>1</v>
      </c>
      <c r="W1228">
        <v>994</v>
      </c>
      <c r="X1228">
        <v>978</v>
      </c>
      <c r="Y1228">
        <v>1</v>
      </c>
      <c r="Z1228">
        <v>1</v>
      </c>
      <c r="AA1228" t="s">
        <v>842</v>
      </c>
      <c r="AB1228">
        <v>25518</v>
      </c>
      <c r="AC1228">
        <v>0</v>
      </c>
      <c r="AD1228" t="s">
        <v>726</v>
      </c>
      <c r="AE1228">
        <v>0</v>
      </c>
      <c r="AF1228">
        <v>0</v>
      </c>
      <c r="AG1228" t="s">
        <v>726</v>
      </c>
      <c r="AH1228" t="s">
        <v>726</v>
      </c>
      <c r="AI1228" t="s">
        <v>726</v>
      </c>
      <c r="AJ1228" t="s">
        <v>726</v>
      </c>
      <c r="AK1228" t="s">
        <v>726</v>
      </c>
      <c r="AL1228" t="s">
        <v>726</v>
      </c>
      <c r="AM1228" t="s">
        <v>726</v>
      </c>
      <c r="AN1228" t="s">
        <v>726</v>
      </c>
      <c r="AO1228" t="s">
        <v>726</v>
      </c>
      <c r="AP1228" t="s">
        <v>726</v>
      </c>
      <c r="AQ1228" t="s">
        <v>726</v>
      </c>
      <c r="AR1228" t="s">
        <v>726</v>
      </c>
      <c r="AS1228" t="s">
        <v>726</v>
      </c>
      <c r="AT1228" t="s">
        <v>726</v>
      </c>
      <c r="AU1228">
        <v>2008</v>
      </c>
      <c r="AV1228">
        <v>1</v>
      </c>
      <c r="AW1228">
        <v>1</v>
      </c>
      <c r="AX1228">
        <v>2010</v>
      </c>
      <c r="AY1228">
        <v>1</v>
      </c>
      <c r="AZ1228">
        <v>9999</v>
      </c>
      <c r="BA1228">
        <v>2</v>
      </c>
      <c r="BB1228">
        <v>2009</v>
      </c>
      <c r="BC1228">
        <v>1</v>
      </c>
      <c r="BD1228">
        <v>2010</v>
      </c>
      <c r="BE1228">
        <v>2009</v>
      </c>
      <c r="BF1228">
        <v>1</v>
      </c>
      <c r="BG1228">
        <v>0</v>
      </c>
      <c r="BH1228">
        <v>0</v>
      </c>
      <c r="BI1228">
        <v>1</v>
      </c>
      <c r="BO1228">
        <v>0</v>
      </c>
      <c r="BP1228">
        <v>0</v>
      </c>
      <c r="BQ1228">
        <v>0</v>
      </c>
      <c r="BR1228">
        <v>0</v>
      </c>
      <c r="BS1228">
        <v>0</v>
      </c>
      <c r="BT1228">
        <v>0</v>
      </c>
      <c r="BU1228">
        <v>0</v>
      </c>
      <c r="BV1228">
        <v>0</v>
      </c>
      <c r="BW1228">
        <v>0</v>
      </c>
      <c r="BX1228">
        <v>0</v>
      </c>
    </row>
    <row r="1229" spans="1:76" x14ac:dyDescent="0.25">
      <c r="A1229">
        <v>123</v>
      </c>
      <c r="B1229" t="s">
        <v>167</v>
      </c>
      <c r="C1229">
        <v>2014</v>
      </c>
      <c r="D1229" t="s">
        <v>582</v>
      </c>
      <c r="E1229">
        <v>0</v>
      </c>
      <c r="F1229">
        <v>1</v>
      </c>
      <c r="G1229">
        <v>8521</v>
      </c>
      <c r="H1229">
        <v>1.3598787105011172</v>
      </c>
      <c r="I1229">
        <v>4380</v>
      </c>
      <c r="J1229">
        <v>1</v>
      </c>
      <c r="K1229">
        <v>72</v>
      </c>
      <c r="L1229">
        <v>1.1490584104691989E-2</v>
      </c>
      <c r="M1229">
        <v>391</v>
      </c>
      <c r="N1229">
        <v>1</v>
      </c>
      <c r="O1229">
        <v>231</v>
      </c>
      <c r="P1229">
        <v>3.6865624002553464E-2</v>
      </c>
      <c r="Q1229">
        <v>7</v>
      </c>
      <c r="R1229">
        <v>40452</v>
      </c>
      <c r="S1229">
        <v>7370</v>
      </c>
      <c r="T1229">
        <v>541512</v>
      </c>
      <c r="U1229">
        <v>1</v>
      </c>
      <c r="V1229">
        <v>1</v>
      </c>
      <c r="W1229">
        <v>994</v>
      </c>
      <c r="X1229">
        <v>978</v>
      </c>
      <c r="Y1229">
        <v>1</v>
      </c>
      <c r="Z1229">
        <v>1</v>
      </c>
      <c r="AA1229" t="s">
        <v>842</v>
      </c>
      <c r="AB1229">
        <v>25518</v>
      </c>
      <c r="AC1229">
        <v>0</v>
      </c>
      <c r="AD1229" t="s">
        <v>726</v>
      </c>
      <c r="AE1229">
        <v>0</v>
      </c>
      <c r="AF1229">
        <v>0</v>
      </c>
      <c r="AG1229" t="s">
        <v>726</v>
      </c>
      <c r="AH1229" t="s">
        <v>726</v>
      </c>
      <c r="AI1229" t="s">
        <v>726</v>
      </c>
      <c r="AJ1229" t="s">
        <v>726</v>
      </c>
      <c r="AK1229" t="s">
        <v>726</v>
      </c>
      <c r="AL1229" t="s">
        <v>726</v>
      </c>
      <c r="AM1229" t="s">
        <v>726</v>
      </c>
      <c r="AN1229" t="s">
        <v>726</v>
      </c>
      <c r="AO1229" t="s">
        <v>726</v>
      </c>
      <c r="AP1229" t="s">
        <v>726</v>
      </c>
      <c r="AQ1229" t="s">
        <v>726</v>
      </c>
      <c r="AR1229">
        <v>17</v>
      </c>
      <c r="AS1229" t="s">
        <v>726</v>
      </c>
      <c r="AT1229" t="s">
        <v>726</v>
      </c>
      <c r="AU1229">
        <v>2008</v>
      </c>
      <c r="AV1229">
        <v>1</v>
      </c>
      <c r="AW1229">
        <v>1</v>
      </c>
      <c r="AX1229">
        <v>2010</v>
      </c>
      <c r="AY1229">
        <v>1</v>
      </c>
      <c r="AZ1229">
        <v>9999</v>
      </c>
      <c r="BA1229">
        <v>2</v>
      </c>
      <c r="BB1229">
        <v>2009</v>
      </c>
      <c r="BC1229">
        <v>1</v>
      </c>
      <c r="BD1229">
        <v>2010</v>
      </c>
      <c r="BE1229">
        <v>2009</v>
      </c>
      <c r="BF1229">
        <v>1</v>
      </c>
      <c r="BG1229">
        <v>0</v>
      </c>
      <c r="BH1229">
        <v>0</v>
      </c>
      <c r="BI1229">
        <v>1</v>
      </c>
      <c r="BO1229">
        <v>0</v>
      </c>
      <c r="BP1229">
        <v>0</v>
      </c>
      <c r="BQ1229">
        <v>0</v>
      </c>
      <c r="BR1229">
        <v>0</v>
      </c>
      <c r="BS1229">
        <v>0</v>
      </c>
      <c r="BT1229">
        <v>0</v>
      </c>
      <c r="BU1229">
        <v>0</v>
      </c>
      <c r="BV1229">
        <v>0</v>
      </c>
      <c r="BW1229">
        <v>0</v>
      </c>
      <c r="BX1229">
        <v>0</v>
      </c>
    </row>
    <row r="1230" spans="1:76" x14ac:dyDescent="0.25">
      <c r="A1230">
        <v>123</v>
      </c>
      <c r="B1230" t="s">
        <v>167</v>
      </c>
      <c r="C1230">
        <v>2015</v>
      </c>
      <c r="D1230" t="s">
        <v>582</v>
      </c>
      <c r="E1230">
        <v>0</v>
      </c>
      <c r="F1230">
        <v>1</v>
      </c>
      <c r="G1230">
        <v>8521</v>
      </c>
      <c r="H1230">
        <v>1.3598787105011172</v>
      </c>
      <c r="I1230">
        <v>4380</v>
      </c>
      <c r="J1230">
        <v>1</v>
      </c>
      <c r="K1230">
        <v>72</v>
      </c>
      <c r="L1230">
        <v>1.1490584104691989E-2</v>
      </c>
      <c r="M1230">
        <v>391</v>
      </c>
      <c r="N1230">
        <v>1</v>
      </c>
      <c r="O1230">
        <v>231</v>
      </c>
      <c r="P1230">
        <v>3.6865624002553464E-2</v>
      </c>
      <c r="Q1230">
        <v>7</v>
      </c>
      <c r="R1230">
        <v>40452</v>
      </c>
      <c r="S1230">
        <v>7370</v>
      </c>
      <c r="T1230">
        <v>541512</v>
      </c>
      <c r="U1230">
        <v>1</v>
      </c>
      <c r="V1230">
        <v>1</v>
      </c>
      <c r="W1230">
        <v>994</v>
      </c>
      <c r="X1230">
        <v>978</v>
      </c>
      <c r="Y1230">
        <v>1</v>
      </c>
      <c r="Z1230">
        <v>1</v>
      </c>
      <c r="AA1230" t="s">
        <v>842</v>
      </c>
      <c r="AB1230">
        <v>25518</v>
      </c>
      <c r="AC1230">
        <v>0</v>
      </c>
      <c r="AD1230" t="s">
        <v>726</v>
      </c>
      <c r="AE1230">
        <v>0</v>
      </c>
      <c r="AF1230">
        <v>0</v>
      </c>
      <c r="AG1230" t="s">
        <v>726</v>
      </c>
      <c r="AH1230" t="s">
        <v>726</v>
      </c>
      <c r="AI1230" t="s">
        <v>726</v>
      </c>
      <c r="AJ1230" t="s">
        <v>726</v>
      </c>
      <c r="AK1230" t="s">
        <v>726</v>
      </c>
      <c r="AL1230" t="s">
        <v>726</v>
      </c>
      <c r="AM1230">
        <v>36</v>
      </c>
      <c r="AN1230">
        <v>266</v>
      </c>
      <c r="AO1230">
        <v>75852</v>
      </c>
      <c r="AP1230" t="s">
        <v>726</v>
      </c>
      <c r="AQ1230" t="s">
        <v>726</v>
      </c>
      <c r="AR1230" t="s">
        <v>726</v>
      </c>
      <c r="AS1230">
        <v>15</v>
      </c>
      <c r="AT1230" t="s">
        <v>726</v>
      </c>
      <c r="AU1230">
        <v>2008</v>
      </c>
      <c r="AV1230">
        <v>1</v>
      </c>
      <c r="AW1230">
        <v>1</v>
      </c>
      <c r="AX1230">
        <v>2010</v>
      </c>
      <c r="AY1230">
        <v>1</v>
      </c>
      <c r="AZ1230">
        <v>9999</v>
      </c>
      <c r="BA1230">
        <v>2</v>
      </c>
      <c r="BB1230">
        <v>2009</v>
      </c>
      <c r="BC1230">
        <v>1</v>
      </c>
      <c r="BD1230">
        <v>2010</v>
      </c>
      <c r="BE1230">
        <v>2009</v>
      </c>
      <c r="BF1230">
        <v>1</v>
      </c>
      <c r="BG1230">
        <v>0</v>
      </c>
      <c r="BH1230">
        <v>0</v>
      </c>
      <c r="BI1230">
        <v>1</v>
      </c>
      <c r="BO1230">
        <v>0</v>
      </c>
      <c r="BP1230">
        <v>0</v>
      </c>
      <c r="BQ1230">
        <v>0</v>
      </c>
      <c r="BR1230">
        <v>0</v>
      </c>
      <c r="BS1230">
        <v>0</v>
      </c>
      <c r="BT1230">
        <v>0</v>
      </c>
      <c r="BU1230">
        <v>0</v>
      </c>
      <c r="BV1230">
        <v>0</v>
      </c>
      <c r="BW1230">
        <v>0</v>
      </c>
      <c r="BX1230">
        <v>0</v>
      </c>
    </row>
    <row r="1231" spans="1:76" x14ac:dyDescent="0.25">
      <c r="A1231">
        <v>123</v>
      </c>
      <c r="B1231" t="s">
        <v>167</v>
      </c>
      <c r="C1231">
        <v>2016</v>
      </c>
      <c r="D1231" t="s">
        <v>591</v>
      </c>
      <c r="E1231">
        <v>1</v>
      </c>
      <c r="F1231">
        <v>1</v>
      </c>
      <c r="G1231">
        <v>8521</v>
      </c>
      <c r="H1231">
        <v>1.3598787105011172</v>
      </c>
      <c r="I1231">
        <v>4380</v>
      </c>
      <c r="J1231">
        <v>1</v>
      </c>
      <c r="K1231">
        <v>72</v>
      </c>
      <c r="L1231">
        <v>1.1490584104691989E-2</v>
      </c>
      <c r="M1231">
        <v>391</v>
      </c>
      <c r="N1231">
        <v>1</v>
      </c>
      <c r="O1231">
        <v>231</v>
      </c>
      <c r="P1231">
        <v>3.6865624002553464E-2</v>
      </c>
      <c r="Q1231">
        <v>7</v>
      </c>
      <c r="R1231">
        <v>40452</v>
      </c>
      <c r="S1231">
        <v>7370</v>
      </c>
      <c r="T1231">
        <v>541512</v>
      </c>
      <c r="U1231">
        <v>1</v>
      </c>
      <c r="V1231">
        <v>1</v>
      </c>
      <c r="W1231">
        <v>994</v>
      </c>
      <c r="X1231">
        <v>978</v>
      </c>
      <c r="Y1231">
        <v>1</v>
      </c>
      <c r="Z1231">
        <v>1</v>
      </c>
      <c r="AA1231" t="s">
        <v>842</v>
      </c>
      <c r="AB1231">
        <v>25518</v>
      </c>
      <c r="AC1231" t="s">
        <v>726</v>
      </c>
      <c r="AD1231" t="s">
        <v>726</v>
      </c>
      <c r="AE1231" t="s">
        <v>726</v>
      </c>
      <c r="AF1231" t="s">
        <v>726</v>
      </c>
      <c r="AG1231" t="s">
        <v>726</v>
      </c>
      <c r="AH1231" t="s">
        <v>726</v>
      </c>
      <c r="AI1231" t="s">
        <v>726</v>
      </c>
      <c r="AJ1231" t="s">
        <v>726</v>
      </c>
      <c r="AK1231" t="s">
        <v>726</v>
      </c>
      <c r="AL1231" t="s">
        <v>726</v>
      </c>
      <c r="AM1231">
        <v>40</v>
      </c>
      <c r="AN1231" t="s">
        <v>726</v>
      </c>
      <c r="AO1231" t="s">
        <v>726</v>
      </c>
      <c r="AP1231" t="s">
        <v>726</v>
      </c>
      <c r="AQ1231" t="s">
        <v>726</v>
      </c>
      <c r="AR1231" t="s">
        <v>726</v>
      </c>
      <c r="AS1231" t="s">
        <v>726</v>
      </c>
      <c r="AT1231" t="s">
        <v>726</v>
      </c>
      <c r="AU1231">
        <v>2008</v>
      </c>
      <c r="AV1231">
        <v>1</v>
      </c>
      <c r="AW1231">
        <v>1</v>
      </c>
      <c r="AX1231">
        <v>2010</v>
      </c>
      <c r="AY1231">
        <v>1</v>
      </c>
      <c r="AZ1231">
        <v>9999</v>
      </c>
      <c r="BA1231">
        <v>2</v>
      </c>
      <c r="BB1231">
        <v>2009</v>
      </c>
      <c r="BC1231">
        <v>1</v>
      </c>
      <c r="BD1231">
        <v>2010</v>
      </c>
      <c r="BE1231">
        <v>2009</v>
      </c>
      <c r="BF1231">
        <v>1</v>
      </c>
      <c r="BG1231">
        <v>0</v>
      </c>
      <c r="BH1231">
        <v>0</v>
      </c>
      <c r="BI1231">
        <v>1</v>
      </c>
      <c r="BO1231">
        <v>0</v>
      </c>
      <c r="BP1231">
        <v>0</v>
      </c>
      <c r="BQ1231">
        <v>0</v>
      </c>
      <c r="BR1231">
        <v>0</v>
      </c>
      <c r="BS1231">
        <v>0</v>
      </c>
      <c r="BT1231">
        <v>0</v>
      </c>
      <c r="BU1231">
        <v>0</v>
      </c>
      <c r="BV1231">
        <v>0</v>
      </c>
      <c r="BW1231">
        <v>0</v>
      </c>
      <c r="BX1231">
        <v>0</v>
      </c>
    </row>
    <row r="1232" spans="1:76" x14ac:dyDescent="0.25">
      <c r="A1232">
        <v>124</v>
      </c>
      <c r="B1232" t="s">
        <v>168</v>
      </c>
      <c r="C1232">
        <v>2007</v>
      </c>
      <c r="D1232" t="s">
        <v>582</v>
      </c>
      <c r="E1232">
        <v>0</v>
      </c>
      <c r="U1232">
        <v>1</v>
      </c>
      <c r="V1232">
        <v>899</v>
      </c>
      <c r="W1232">
        <v>4571</v>
      </c>
      <c r="X1232">
        <v>2587</v>
      </c>
      <c r="Y1232">
        <v>1</v>
      </c>
      <c r="Z1232">
        <v>0</v>
      </c>
      <c r="AA1232" t="s">
        <v>843</v>
      </c>
      <c r="AB1232">
        <v>9671</v>
      </c>
      <c r="AC1232" t="s">
        <v>726</v>
      </c>
      <c r="AD1232">
        <v>1450</v>
      </c>
      <c r="AE1232" t="s">
        <v>726</v>
      </c>
      <c r="AF1232" t="s">
        <v>726</v>
      </c>
      <c r="AG1232" t="s">
        <v>726</v>
      </c>
      <c r="AH1232" t="s">
        <v>726</v>
      </c>
      <c r="AI1232" t="s">
        <v>726</v>
      </c>
      <c r="AJ1232">
        <v>-173</v>
      </c>
      <c r="AK1232">
        <v>41</v>
      </c>
      <c r="AL1232">
        <v>115</v>
      </c>
      <c r="AM1232" t="s">
        <v>726</v>
      </c>
      <c r="AN1232">
        <v>25000</v>
      </c>
      <c r="AO1232">
        <v>20</v>
      </c>
      <c r="AP1232" t="s">
        <v>726</v>
      </c>
      <c r="AQ1232" t="s">
        <v>726</v>
      </c>
      <c r="AR1232" t="s">
        <v>726</v>
      </c>
      <c r="AS1232" t="s">
        <v>726</v>
      </c>
      <c r="AT1232" t="s">
        <v>726</v>
      </c>
      <c r="AU1232">
        <v>2009</v>
      </c>
      <c r="AW1232">
        <v>1</v>
      </c>
      <c r="AX1232">
        <v>2007</v>
      </c>
      <c r="AY1232">
        <v>1</v>
      </c>
      <c r="AZ1232">
        <v>9999</v>
      </c>
      <c r="BA1232">
        <v>1</v>
      </c>
      <c r="BB1232">
        <v>2009</v>
      </c>
      <c r="BC1232">
        <v>1</v>
      </c>
      <c r="BD1232">
        <v>2007</v>
      </c>
      <c r="BE1232">
        <v>2007</v>
      </c>
      <c r="BF1232">
        <v>0</v>
      </c>
      <c r="BG1232">
        <v>0</v>
      </c>
      <c r="BH1232">
        <v>0</v>
      </c>
      <c r="BI1232">
        <v>0</v>
      </c>
      <c r="BO1232">
        <v>0</v>
      </c>
      <c r="BP1232">
        <v>0</v>
      </c>
      <c r="BQ1232">
        <v>0</v>
      </c>
      <c r="BR1232">
        <v>0</v>
      </c>
      <c r="BS1232">
        <v>0</v>
      </c>
      <c r="BT1232">
        <v>0</v>
      </c>
      <c r="BU1232">
        <v>0</v>
      </c>
      <c r="BV1232">
        <v>0</v>
      </c>
      <c r="BW1232">
        <v>0</v>
      </c>
      <c r="BX1232">
        <v>0</v>
      </c>
    </row>
    <row r="1233" spans="1:76" x14ac:dyDescent="0.25">
      <c r="A1233">
        <v>124</v>
      </c>
      <c r="B1233" t="s">
        <v>168</v>
      </c>
      <c r="C1233">
        <v>2008</v>
      </c>
      <c r="D1233" t="s">
        <v>582</v>
      </c>
      <c r="E1233">
        <v>0</v>
      </c>
      <c r="U1233">
        <v>1</v>
      </c>
      <c r="V1233">
        <v>899</v>
      </c>
      <c r="W1233">
        <v>4571</v>
      </c>
      <c r="X1233">
        <v>2587</v>
      </c>
      <c r="Y1233">
        <v>1</v>
      </c>
      <c r="Z1233">
        <v>0</v>
      </c>
      <c r="AA1233" t="s">
        <v>843</v>
      </c>
      <c r="AB1233">
        <v>9671</v>
      </c>
      <c r="AC1233">
        <v>8.4</v>
      </c>
      <c r="AD1233" t="s">
        <v>726</v>
      </c>
      <c r="AE1233">
        <v>0</v>
      </c>
      <c r="AF1233">
        <v>4.2</v>
      </c>
      <c r="AG1233" t="s">
        <v>726</v>
      </c>
      <c r="AH1233" t="s">
        <v>726</v>
      </c>
      <c r="AI1233" t="s">
        <v>726</v>
      </c>
      <c r="AJ1233" t="s">
        <v>726</v>
      </c>
      <c r="AK1233">
        <v>41</v>
      </c>
      <c r="AL1233">
        <v>44</v>
      </c>
      <c r="AM1233" t="s">
        <v>726</v>
      </c>
      <c r="AN1233" t="s">
        <v>726</v>
      </c>
      <c r="AO1233" t="s">
        <v>726</v>
      </c>
      <c r="AP1233" t="s">
        <v>726</v>
      </c>
      <c r="AQ1233" t="s">
        <v>726</v>
      </c>
      <c r="AR1233" t="s">
        <v>726</v>
      </c>
      <c r="AS1233" t="s">
        <v>726</v>
      </c>
      <c r="AT1233" t="s">
        <v>726</v>
      </c>
      <c r="AU1233">
        <v>2009</v>
      </c>
      <c r="AW1233">
        <v>1</v>
      </c>
      <c r="AX1233">
        <v>2007</v>
      </c>
      <c r="AY1233">
        <v>1</v>
      </c>
      <c r="AZ1233">
        <v>9999</v>
      </c>
      <c r="BA1233">
        <v>1</v>
      </c>
      <c r="BB1233">
        <v>2009</v>
      </c>
      <c r="BC1233">
        <v>1</v>
      </c>
      <c r="BD1233">
        <v>2007</v>
      </c>
      <c r="BE1233">
        <v>2007</v>
      </c>
      <c r="BF1233">
        <v>0</v>
      </c>
      <c r="BG1233">
        <v>0</v>
      </c>
      <c r="BH1233">
        <v>0</v>
      </c>
      <c r="BI1233">
        <v>0</v>
      </c>
      <c r="BO1233">
        <v>0</v>
      </c>
      <c r="BP1233">
        <v>0</v>
      </c>
      <c r="BQ1233">
        <v>0</v>
      </c>
      <c r="BR1233">
        <v>0</v>
      </c>
      <c r="BS1233">
        <v>0</v>
      </c>
      <c r="BT1233">
        <v>0</v>
      </c>
      <c r="BU1233">
        <v>0</v>
      </c>
      <c r="BV1233">
        <v>0</v>
      </c>
      <c r="BW1233">
        <v>0</v>
      </c>
      <c r="BX1233">
        <v>0</v>
      </c>
    </row>
    <row r="1234" spans="1:76" x14ac:dyDescent="0.25">
      <c r="A1234">
        <v>124</v>
      </c>
      <c r="B1234" t="s">
        <v>168</v>
      </c>
      <c r="C1234">
        <v>2009</v>
      </c>
      <c r="D1234" t="s">
        <v>582</v>
      </c>
      <c r="E1234">
        <v>0</v>
      </c>
      <c r="U1234">
        <v>1</v>
      </c>
      <c r="V1234">
        <v>899</v>
      </c>
      <c r="W1234">
        <v>4571</v>
      </c>
      <c r="X1234">
        <v>2587</v>
      </c>
      <c r="Y1234">
        <v>1</v>
      </c>
      <c r="Z1234">
        <v>0</v>
      </c>
      <c r="AA1234" t="s">
        <v>843</v>
      </c>
      <c r="AB1234">
        <v>9671</v>
      </c>
      <c r="AC1234">
        <v>0</v>
      </c>
      <c r="AD1234" t="s">
        <v>726</v>
      </c>
      <c r="AE1234">
        <v>0</v>
      </c>
      <c r="AF1234">
        <v>0</v>
      </c>
      <c r="AG1234" t="s">
        <v>726</v>
      </c>
      <c r="AH1234" t="s">
        <v>726</v>
      </c>
      <c r="AI1234" t="s">
        <v>726</v>
      </c>
      <c r="AJ1234" t="s">
        <v>726</v>
      </c>
      <c r="AK1234">
        <v>-11</v>
      </c>
      <c r="AL1234" t="s">
        <v>726</v>
      </c>
      <c r="AM1234" t="s">
        <v>726</v>
      </c>
      <c r="AN1234" t="s">
        <v>726</v>
      </c>
      <c r="AO1234" t="s">
        <v>726</v>
      </c>
      <c r="AP1234" t="s">
        <v>726</v>
      </c>
      <c r="AQ1234" t="s">
        <v>726</v>
      </c>
      <c r="AR1234" t="s">
        <v>726</v>
      </c>
      <c r="AS1234" t="s">
        <v>726</v>
      </c>
      <c r="AT1234" t="s">
        <v>726</v>
      </c>
      <c r="AU1234">
        <v>2009</v>
      </c>
      <c r="AW1234">
        <v>1</v>
      </c>
      <c r="AX1234">
        <v>2007</v>
      </c>
      <c r="AY1234">
        <v>1</v>
      </c>
      <c r="AZ1234">
        <v>9999</v>
      </c>
      <c r="BA1234">
        <v>1</v>
      </c>
      <c r="BB1234">
        <v>2009</v>
      </c>
      <c r="BC1234">
        <v>1</v>
      </c>
      <c r="BD1234">
        <v>2007</v>
      </c>
      <c r="BE1234">
        <v>2007</v>
      </c>
      <c r="BF1234">
        <v>0</v>
      </c>
      <c r="BG1234">
        <v>0</v>
      </c>
      <c r="BH1234">
        <v>0</v>
      </c>
      <c r="BI1234">
        <v>0</v>
      </c>
      <c r="BO1234">
        <v>0</v>
      </c>
      <c r="BP1234">
        <v>0</v>
      </c>
      <c r="BQ1234">
        <v>0</v>
      </c>
      <c r="BR1234">
        <v>0</v>
      </c>
      <c r="BS1234">
        <v>0</v>
      </c>
      <c r="BT1234">
        <v>0</v>
      </c>
      <c r="BU1234">
        <v>0</v>
      </c>
      <c r="BV1234">
        <v>0</v>
      </c>
      <c r="BW1234">
        <v>0</v>
      </c>
      <c r="BX1234">
        <v>0</v>
      </c>
    </row>
    <row r="1235" spans="1:76" x14ac:dyDescent="0.25">
      <c r="A1235">
        <v>124</v>
      </c>
      <c r="B1235" t="s">
        <v>168</v>
      </c>
      <c r="C1235">
        <v>2010</v>
      </c>
      <c r="D1235" t="s">
        <v>582</v>
      </c>
      <c r="E1235">
        <v>0</v>
      </c>
      <c r="U1235">
        <v>1</v>
      </c>
      <c r="V1235">
        <v>899</v>
      </c>
      <c r="W1235">
        <v>4571</v>
      </c>
      <c r="X1235">
        <v>2587</v>
      </c>
      <c r="Y1235">
        <v>1</v>
      </c>
      <c r="Z1235">
        <v>0</v>
      </c>
      <c r="AA1235" t="s">
        <v>843</v>
      </c>
      <c r="AB1235">
        <v>9671</v>
      </c>
      <c r="AC1235">
        <v>0</v>
      </c>
      <c r="AD1235" t="s">
        <v>726</v>
      </c>
      <c r="AE1235">
        <v>0</v>
      </c>
      <c r="AF1235">
        <v>0</v>
      </c>
      <c r="AG1235" t="s">
        <v>726</v>
      </c>
      <c r="AH1235" t="s">
        <v>726</v>
      </c>
      <c r="AI1235" t="s">
        <v>726</v>
      </c>
      <c r="AJ1235" t="s">
        <v>726</v>
      </c>
      <c r="AK1235" t="s">
        <v>726</v>
      </c>
      <c r="AL1235" t="s">
        <v>726</v>
      </c>
      <c r="AM1235" t="s">
        <v>726</v>
      </c>
      <c r="AN1235" t="s">
        <v>726</v>
      </c>
      <c r="AO1235" t="s">
        <v>726</v>
      </c>
      <c r="AP1235" t="s">
        <v>726</v>
      </c>
      <c r="AQ1235" t="s">
        <v>726</v>
      </c>
      <c r="AR1235" t="s">
        <v>726</v>
      </c>
      <c r="AS1235" t="s">
        <v>726</v>
      </c>
      <c r="AT1235" t="s">
        <v>726</v>
      </c>
      <c r="AU1235">
        <v>2009</v>
      </c>
      <c r="AW1235">
        <v>1</v>
      </c>
      <c r="AX1235">
        <v>2007</v>
      </c>
      <c r="AY1235">
        <v>1</v>
      </c>
      <c r="AZ1235">
        <v>9999</v>
      </c>
      <c r="BA1235">
        <v>1</v>
      </c>
      <c r="BB1235">
        <v>2009</v>
      </c>
      <c r="BC1235">
        <v>1</v>
      </c>
      <c r="BD1235">
        <v>2007</v>
      </c>
      <c r="BE1235">
        <v>2007</v>
      </c>
      <c r="BF1235">
        <v>0</v>
      </c>
      <c r="BG1235">
        <v>0</v>
      </c>
      <c r="BH1235">
        <v>0</v>
      </c>
      <c r="BI1235">
        <v>0</v>
      </c>
      <c r="BO1235">
        <v>0</v>
      </c>
      <c r="BP1235">
        <v>0</v>
      </c>
      <c r="BQ1235">
        <v>0</v>
      </c>
      <c r="BR1235">
        <v>0</v>
      </c>
      <c r="BS1235">
        <v>0</v>
      </c>
      <c r="BT1235">
        <v>0</v>
      </c>
      <c r="BU1235">
        <v>0</v>
      </c>
      <c r="BV1235">
        <v>0</v>
      </c>
      <c r="BW1235">
        <v>0</v>
      </c>
      <c r="BX1235">
        <v>0</v>
      </c>
    </row>
    <row r="1236" spans="1:76" x14ac:dyDescent="0.25">
      <c r="A1236">
        <v>124</v>
      </c>
      <c r="B1236" t="s">
        <v>168</v>
      </c>
      <c r="C1236">
        <v>2011</v>
      </c>
      <c r="D1236" t="s">
        <v>582</v>
      </c>
      <c r="E1236">
        <v>0</v>
      </c>
      <c r="U1236">
        <v>1</v>
      </c>
      <c r="V1236">
        <v>899</v>
      </c>
      <c r="W1236">
        <v>4571</v>
      </c>
      <c r="X1236">
        <v>2587</v>
      </c>
      <c r="Y1236">
        <v>1</v>
      </c>
      <c r="Z1236">
        <v>0</v>
      </c>
      <c r="AA1236" t="s">
        <v>843</v>
      </c>
      <c r="AB1236">
        <v>9671</v>
      </c>
      <c r="AC1236">
        <v>0</v>
      </c>
      <c r="AD1236" t="s">
        <v>726</v>
      </c>
      <c r="AE1236">
        <v>0</v>
      </c>
      <c r="AF1236">
        <v>0</v>
      </c>
      <c r="AG1236" t="s">
        <v>726</v>
      </c>
      <c r="AH1236" t="s">
        <v>726</v>
      </c>
      <c r="AI1236" t="s">
        <v>726</v>
      </c>
      <c r="AJ1236" t="s">
        <v>726</v>
      </c>
      <c r="AK1236" t="s">
        <v>726</v>
      </c>
      <c r="AL1236" t="s">
        <v>726</v>
      </c>
      <c r="AM1236" t="s">
        <v>726</v>
      </c>
      <c r="AN1236" t="s">
        <v>726</v>
      </c>
      <c r="AO1236" t="s">
        <v>726</v>
      </c>
      <c r="AP1236" t="s">
        <v>726</v>
      </c>
      <c r="AQ1236" t="s">
        <v>726</v>
      </c>
      <c r="AR1236" t="s">
        <v>726</v>
      </c>
      <c r="AS1236" t="s">
        <v>726</v>
      </c>
      <c r="AT1236" t="s">
        <v>726</v>
      </c>
      <c r="AU1236">
        <v>2009</v>
      </c>
      <c r="AW1236">
        <v>1</v>
      </c>
      <c r="AX1236">
        <v>2007</v>
      </c>
      <c r="AY1236">
        <v>1</v>
      </c>
      <c r="AZ1236">
        <v>9999</v>
      </c>
      <c r="BA1236">
        <v>1</v>
      </c>
      <c r="BB1236">
        <v>2009</v>
      </c>
      <c r="BC1236">
        <v>1</v>
      </c>
      <c r="BD1236">
        <v>2007</v>
      </c>
      <c r="BE1236">
        <v>2007</v>
      </c>
      <c r="BF1236">
        <v>0</v>
      </c>
      <c r="BG1236">
        <v>0</v>
      </c>
      <c r="BH1236">
        <v>0</v>
      </c>
      <c r="BI1236">
        <v>0</v>
      </c>
      <c r="BO1236">
        <v>0</v>
      </c>
      <c r="BP1236">
        <v>0</v>
      </c>
      <c r="BQ1236">
        <v>0</v>
      </c>
      <c r="BR1236">
        <v>0</v>
      </c>
      <c r="BS1236">
        <v>0</v>
      </c>
      <c r="BT1236">
        <v>0</v>
      </c>
      <c r="BU1236">
        <v>0</v>
      </c>
      <c r="BV1236">
        <v>0</v>
      </c>
      <c r="BW1236">
        <v>0</v>
      </c>
      <c r="BX1236">
        <v>0</v>
      </c>
    </row>
    <row r="1237" spans="1:76" x14ac:dyDescent="0.25">
      <c r="A1237">
        <v>124</v>
      </c>
      <c r="B1237" t="s">
        <v>168</v>
      </c>
      <c r="C1237">
        <v>2012</v>
      </c>
      <c r="D1237" t="s">
        <v>582</v>
      </c>
      <c r="E1237">
        <v>0</v>
      </c>
      <c r="U1237">
        <v>1</v>
      </c>
      <c r="V1237">
        <v>899</v>
      </c>
      <c r="W1237">
        <v>4571</v>
      </c>
      <c r="X1237">
        <v>2587</v>
      </c>
      <c r="Y1237">
        <v>1</v>
      </c>
      <c r="Z1237">
        <v>0</v>
      </c>
      <c r="AA1237" t="s">
        <v>843</v>
      </c>
      <c r="AB1237">
        <v>9671</v>
      </c>
      <c r="AC1237">
        <v>0</v>
      </c>
      <c r="AD1237" t="s">
        <v>726</v>
      </c>
      <c r="AE1237">
        <v>0</v>
      </c>
      <c r="AF1237">
        <v>0</v>
      </c>
      <c r="AG1237" t="s">
        <v>726</v>
      </c>
      <c r="AH1237" t="s">
        <v>726</v>
      </c>
      <c r="AI1237" t="s">
        <v>726</v>
      </c>
      <c r="AJ1237" t="s">
        <v>726</v>
      </c>
      <c r="AK1237" t="s">
        <v>726</v>
      </c>
      <c r="AL1237" t="s">
        <v>726</v>
      </c>
      <c r="AM1237" t="s">
        <v>726</v>
      </c>
      <c r="AN1237" t="s">
        <v>726</v>
      </c>
      <c r="AO1237" t="s">
        <v>726</v>
      </c>
      <c r="AP1237" t="s">
        <v>726</v>
      </c>
      <c r="AQ1237" t="s">
        <v>726</v>
      </c>
      <c r="AR1237" t="s">
        <v>726</v>
      </c>
      <c r="AS1237" t="s">
        <v>726</v>
      </c>
      <c r="AT1237" t="s">
        <v>726</v>
      </c>
      <c r="AU1237">
        <v>2009</v>
      </c>
      <c r="AW1237">
        <v>1</v>
      </c>
      <c r="AX1237">
        <v>2007</v>
      </c>
      <c r="AY1237">
        <v>1</v>
      </c>
      <c r="AZ1237">
        <v>9999</v>
      </c>
      <c r="BA1237">
        <v>1</v>
      </c>
      <c r="BB1237">
        <v>2009</v>
      </c>
      <c r="BC1237">
        <v>1</v>
      </c>
      <c r="BD1237">
        <v>2007</v>
      </c>
      <c r="BE1237">
        <v>2007</v>
      </c>
      <c r="BF1237">
        <v>0</v>
      </c>
      <c r="BG1237">
        <v>0</v>
      </c>
      <c r="BH1237">
        <v>0</v>
      </c>
      <c r="BI1237">
        <v>0</v>
      </c>
      <c r="BO1237">
        <v>0</v>
      </c>
      <c r="BP1237">
        <v>0</v>
      </c>
      <c r="BQ1237">
        <v>0</v>
      </c>
      <c r="BR1237">
        <v>0</v>
      </c>
      <c r="BS1237">
        <v>0</v>
      </c>
      <c r="BT1237">
        <v>0</v>
      </c>
      <c r="BU1237">
        <v>0</v>
      </c>
      <c r="BV1237">
        <v>0</v>
      </c>
      <c r="BW1237">
        <v>0</v>
      </c>
      <c r="BX1237">
        <v>0</v>
      </c>
    </row>
    <row r="1238" spans="1:76" x14ac:dyDescent="0.25">
      <c r="A1238">
        <v>124</v>
      </c>
      <c r="B1238" t="s">
        <v>168</v>
      </c>
      <c r="C1238">
        <v>2013</v>
      </c>
      <c r="D1238" t="s">
        <v>582</v>
      </c>
      <c r="E1238">
        <v>0</v>
      </c>
      <c r="U1238">
        <v>1</v>
      </c>
      <c r="V1238">
        <v>899</v>
      </c>
      <c r="W1238">
        <v>4571</v>
      </c>
      <c r="X1238">
        <v>2587</v>
      </c>
      <c r="Y1238">
        <v>1</v>
      </c>
      <c r="Z1238">
        <v>0</v>
      </c>
      <c r="AA1238" t="s">
        <v>843</v>
      </c>
      <c r="AB1238">
        <v>9671</v>
      </c>
      <c r="AC1238">
        <v>0</v>
      </c>
      <c r="AD1238">
        <v>1052</v>
      </c>
      <c r="AE1238">
        <v>0</v>
      </c>
      <c r="AF1238">
        <v>0</v>
      </c>
      <c r="AG1238" t="s">
        <v>726</v>
      </c>
      <c r="AH1238" t="s">
        <v>726</v>
      </c>
      <c r="AI1238">
        <v>1100</v>
      </c>
      <c r="AJ1238" t="s">
        <v>726</v>
      </c>
      <c r="AK1238" t="s">
        <v>726</v>
      </c>
      <c r="AL1238" t="s">
        <v>726</v>
      </c>
      <c r="AM1238">
        <v>89</v>
      </c>
      <c r="AN1238" t="s">
        <v>726</v>
      </c>
      <c r="AO1238">
        <v>12</v>
      </c>
      <c r="AP1238" t="s">
        <v>726</v>
      </c>
      <c r="AQ1238" t="s">
        <v>726</v>
      </c>
      <c r="AR1238" t="s">
        <v>726</v>
      </c>
      <c r="AS1238" t="s">
        <v>726</v>
      </c>
      <c r="AT1238" t="s">
        <v>726</v>
      </c>
      <c r="AU1238">
        <v>2009</v>
      </c>
      <c r="AW1238">
        <v>1</v>
      </c>
      <c r="AX1238">
        <v>2007</v>
      </c>
      <c r="AY1238">
        <v>1</v>
      </c>
      <c r="AZ1238">
        <v>9999</v>
      </c>
      <c r="BA1238">
        <v>1</v>
      </c>
      <c r="BB1238">
        <v>2009</v>
      </c>
      <c r="BC1238">
        <v>1</v>
      </c>
      <c r="BD1238">
        <v>2007</v>
      </c>
      <c r="BE1238">
        <v>2007</v>
      </c>
      <c r="BF1238">
        <v>0</v>
      </c>
      <c r="BG1238">
        <v>0</v>
      </c>
      <c r="BH1238">
        <v>0</v>
      </c>
      <c r="BI1238">
        <v>0</v>
      </c>
      <c r="BO1238">
        <v>0</v>
      </c>
      <c r="BP1238">
        <v>0</v>
      </c>
      <c r="BQ1238">
        <v>0</v>
      </c>
      <c r="BR1238">
        <v>0</v>
      </c>
      <c r="BS1238">
        <v>0</v>
      </c>
      <c r="BT1238">
        <v>0</v>
      </c>
      <c r="BU1238">
        <v>0</v>
      </c>
      <c r="BV1238">
        <v>0</v>
      </c>
      <c r="BW1238">
        <v>0</v>
      </c>
      <c r="BX1238">
        <v>0</v>
      </c>
    </row>
    <row r="1239" spans="1:76" x14ac:dyDescent="0.25">
      <c r="A1239">
        <v>124</v>
      </c>
      <c r="B1239" t="s">
        <v>168</v>
      </c>
      <c r="C1239">
        <v>2014</v>
      </c>
      <c r="D1239" t="s">
        <v>582</v>
      </c>
      <c r="E1239">
        <v>0</v>
      </c>
      <c r="U1239">
        <v>1</v>
      </c>
      <c r="V1239">
        <v>899</v>
      </c>
      <c r="W1239">
        <v>4571</v>
      </c>
      <c r="X1239">
        <v>2587</v>
      </c>
      <c r="Y1239">
        <v>1</v>
      </c>
      <c r="Z1239">
        <v>0</v>
      </c>
      <c r="AA1239" t="s">
        <v>843</v>
      </c>
      <c r="AB1239">
        <v>9671</v>
      </c>
      <c r="AC1239">
        <v>8.8000000000000007</v>
      </c>
      <c r="AD1239">
        <v>1133</v>
      </c>
      <c r="AE1239">
        <v>0</v>
      </c>
      <c r="AF1239">
        <v>4.4000000000000004</v>
      </c>
      <c r="AG1239" t="s">
        <v>726</v>
      </c>
      <c r="AH1239" t="s">
        <v>726</v>
      </c>
      <c r="AI1239">
        <v>1400</v>
      </c>
      <c r="AJ1239">
        <v>191</v>
      </c>
      <c r="AK1239" t="s">
        <v>726</v>
      </c>
      <c r="AL1239" t="s">
        <v>726</v>
      </c>
      <c r="AM1239">
        <v>115</v>
      </c>
      <c r="AN1239">
        <v>10916</v>
      </c>
      <c r="AO1239">
        <v>11</v>
      </c>
      <c r="AP1239" t="s">
        <v>726</v>
      </c>
      <c r="AQ1239" t="s">
        <v>726</v>
      </c>
      <c r="AR1239" t="s">
        <v>726</v>
      </c>
      <c r="AS1239">
        <v>60</v>
      </c>
      <c r="AT1239" t="s">
        <v>726</v>
      </c>
      <c r="AU1239">
        <v>2009</v>
      </c>
      <c r="AW1239">
        <v>1</v>
      </c>
      <c r="AX1239">
        <v>2007</v>
      </c>
      <c r="AY1239">
        <v>1</v>
      </c>
      <c r="AZ1239">
        <v>9999</v>
      </c>
      <c r="BA1239">
        <v>1</v>
      </c>
      <c r="BB1239">
        <v>2009</v>
      </c>
      <c r="BC1239">
        <v>1</v>
      </c>
      <c r="BD1239">
        <v>2007</v>
      </c>
      <c r="BE1239">
        <v>2007</v>
      </c>
      <c r="BF1239">
        <v>0</v>
      </c>
      <c r="BG1239">
        <v>0</v>
      </c>
      <c r="BH1239">
        <v>0</v>
      </c>
      <c r="BI1239">
        <v>0</v>
      </c>
      <c r="BO1239">
        <v>0</v>
      </c>
      <c r="BP1239">
        <v>0</v>
      </c>
      <c r="BQ1239">
        <v>0</v>
      </c>
      <c r="BR1239">
        <v>0</v>
      </c>
      <c r="BS1239">
        <v>0</v>
      </c>
      <c r="BT1239">
        <v>0</v>
      </c>
      <c r="BU1239">
        <v>0</v>
      </c>
      <c r="BV1239">
        <v>0</v>
      </c>
      <c r="BW1239">
        <v>0</v>
      </c>
      <c r="BX1239">
        <v>0</v>
      </c>
    </row>
    <row r="1240" spans="1:76" x14ac:dyDescent="0.25">
      <c r="A1240">
        <v>124</v>
      </c>
      <c r="B1240" t="s">
        <v>168</v>
      </c>
      <c r="C1240">
        <v>2015</v>
      </c>
      <c r="D1240" t="s">
        <v>582</v>
      </c>
      <c r="E1240">
        <v>0</v>
      </c>
      <c r="U1240">
        <v>1</v>
      </c>
      <c r="V1240">
        <v>899</v>
      </c>
      <c r="W1240">
        <v>4571</v>
      </c>
      <c r="X1240">
        <v>2587</v>
      </c>
      <c r="Y1240">
        <v>1</v>
      </c>
      <c r="Z1240">
        <v>0</v>
      </c>
      <c r="AA1240" t="s">
        <v>843</v>
      </c>
      <c r="AB1240">
        <v>9671</v>
      </c>
      <c r="AC1240">
        <v>8.6999999999999993</v>
      </c>
      <c r="AD1240">
        <v>1336</v>
      </c>
      <c r="AE1240">
        <v>0</v>
      </c>
      <c r="AF1240">
        <v>4.3499999999999996</v>
      </c>
      <c r="AG1240" t="s">
        <v>726</v>
      </c>
      <c r="AH1240" t="s">
        <v>726</v>
      </c>
      <c r="AI1240" t="s">
        <v>726</v>
      </c>
      <c r="AJ1240">
        <v>175</v>
      </c>
      <c r="AK1240">
        <v>15</v>
      </c>
      <c r="AL1240">
        <v>41</v>
      </c>
      <c r="AM1240">
        <v>44</v>
      </c>
      <c r="AN1240" t="s">
        <v>726</v>
      </c>
      <c r="AO1240">
        <v>25000</v>
      </c>
      <c r="AP1240">
        <v>12</v>
      </c>
      <c r="AQ1240" t="s">
        <v>726</v>
      </c>
      <c r="AR1240" t="s">
        <v>726</v>
      </c>
      <c r="AS1240">
        <v>20</v>
      </c>
      <c r="AT1240">
        <v>18</v>
      </c>
      <c r="AU1240">
        <v>2009</v>
      </c>
      <c r="AW1240">
        <v>1</v>
      </c>
      <c r="AX1240">
        <v>2007</v>
      </c>
      <c r="AY1240">
        <v>1</v>
      </c>
      <c r="AZ1240">
        <v>9999</v>
      </c>
      <c r="BA1240">
        <v>1</v>
      </c>
      <c r="BB1240">
        <v>2009</v>
      </c>
      <c r="BC1240">
        <v>1</v>
      </c>
      <c r="BD1240">
        <v>2007</v>
      </c>
      <c r="BE1240">
        <v>2007</v>
      </c>
      <c r="BF1240">
        <v>0</v>
      </c>
      <c r="BG1240">
        <v>0</v>
      </c>
      <c r="BH1240">
        <v>0</v>
      </c>
      <c r="BI1240">
        <v>0</v>
      </c>
      <c r="BO1240">
        <v>0</v>
      </c>
      <c r="BP1240">
        <v>0</v>
      </c>
      <c r="BQ1240">
        <v>0</v>
      </c>
      <c r="BR1240">
        <v>0</v>
      </c>
      <c r="BS1240">
        <v>0</v>
      </c>
      <c r="BT1240">
        <v>0</v>
      </c>
      <c r="BU1240">
        <v>0</v>
      </c>
      <c r="BV1240">
        <v>0</v>
      </c>
      <c r="BW1240">
        <v>0</v>
      </c>
      <c r="BX1240">
        <v>0</v>
      </c>
    </row>
    <row r="1241" spans="1:76" x14ac:dyDescent="0.25">
      <c r="A1241">
        <v>124</v>
      </c>
      <c r="B1241" t="s">
        <v>168</v>
      </c>
      <c r="C1241">
        <v>2016</v>
      </c>
      <c r="D1241" t="s">
        <v>582</v>
      </c>
      <c r="E1241">
        <v>0</v>
      </c>
      <c r="U1241">
        <v>1</v>
      </c>
      <c r="V1241">
        <v>899</v>
      </c>
      <c r="W1241">
        <v>4571</v>
      </c>
      <c r="X1241">
        <v>2587</v>
      </c>
      <c r="Y1241">
        <v>1</v>
      </c>
      <c r="Z1241">
        <v>0</v>
      </c>
      <c r="AA1241" t="s">
        <v>843</v>
      </c>
      <c r="AB1241">
        <v>9671</v>
      </c>
      <c r="AC1241" t="s">
        <v>726</v>
      </c>
      <c r="AD1241" t="s">
        <v>726</v>
      </c>
      <c r="AE1241" t="s">
        <v>726</v>
      </c>
      <c r="AF1241" t="s">
        <v>726</v>
      </c>
      <c r="AG1241" t="s">
        <v>726</v>
      </c>
      <c r="AH1241" t="s">
        <v>726</v>
      </c>
      <c r="AI1241" t="s">
        <v>726</v>
      </c>
      <c r="AJ1241" t="s">
        <v>726</v>
      </c>
      <c r="AK1241" t="s">
        <v>726</v>
      </c>
      <c r="AL1241" t="s">
        <v>726</v>
      </c>
      <c r="AM1241" t="s">
        <v>726</v>
      </c>
      <c r="AN1241" t="s">
        <v>726</v>
      </c>
      <c r="AO1241" t="s">
        <v>726</v>
      </c>
      <c r="AP1241" t="s">
        <v>726</v>
      </c>
      <c r="AQ1241" t="s">
        <v>726</v>
      </c>
      <c r="AR1241" t="s">
        <v>726</v>
      </c>
      <c r="AS1241" t="s">
        <v>726</v>
      </c>
      <c r="AT1241" t="s">
        <v>726</v>
      </c>
      <c r="AU1241">
        <v>2009</v>
      </c>
      <c r="AW1241">
        <v>1</v>
      </c>
      <c r="AX1241">
        <v>2007</v>
      </c>
      <c r="AY1241">
        <v>1</v>
      </c>
      <c r="AZ1241">
        <v>9999</v>
      </c>
      <c r="BA1241">
        <v>1</v>
      </c>
      <c r="BB1241">
        <v>2009</v>
      </c>
      <c r="BC1241">
        <v>1</v>
      </c>
      <c r="BD1241">
        <v>2007</v>
      </c>
      <c r="BE1241">
        <v>2007</v>
      </c>
      <c r="BF1241">
        <v>0</v>
      </c>
      <c r="BG1241">
        <v>0</v>
      </c>
      <c r="BH1241">
        <v>0</v>
      </c>
      <c r="BI1241">
        <v>0</v>
      </c>
      <c r="BO1241">
        <v>0</v>
      </c>
      <c r="BP1241">
        <v>0</v>
      </c>
      <c r="BQ1241">
        <v>0</v>
      </c>
      <c r="BR1241">
        <v>0</v>
      </c>
      <c r="BS1241">
        <v>0</v>
      </c>
      <c r="BT1241">
        <v>0</v>
      </c>
      <c r="BU1241">
        <v>0</v>
      </c>
      <c r="BV1241">
        <v>0</v>
      </c>
      <c r="BW1241">
        <v>0</v>
      </c>
      <c r="BX1241">
        <v>0</v>
      </c>
    </row>
    <row r="1242" spans="1:76" x14ac:dyDescent="0.25">
      <c r="A1242">
        <v>125</v>
      </c>
      <c r="B1242" t="s">
        <v>169</v>
      </c>
      <c r="C1242">
        <v>2007</v>
      </c>
      <c r="D1242" t="s">
        <v>582</v>
      </c>
      <c r="E1242">
        <v>0</v>
      </c>
      <c r="U1242">
        <v>0</v>
      </c>
      <c r="V1242" t="s">
        <v>726</v>
      </c>
      <c r="W1242" t="s">
        <v>726</v>
      </c>
      <c r="X1242" t="s">
        <v>726</v>
      </c>
      <c r="Y1242">
        <v>1</v>
      </c>
      <c r="Z1242">
        <v>0</v>
      </c>
      <c r="AA1242" t="s">
        <v>844</v>
      </c>
      <c r="AB1242">
        <v>17159</v>
      </c>
      <c r="AC1242" t="s">
        <v>726</v>
      </c>
      <c r="AD1242" t="s">
        <v>726</v>
      </c>
      <c r="AE1242" t="s">
        <v>726</v>
      </c>
      <c r="AF1242" t="s">
        <v>726</v>
      </c>
      <c r="AG1242" t="s">
        <v>726</v>
      </c>
      <c r="AH1242" t="s">
        <v>726</v>
      </c>
      <c r="AI1242" t="s">
        <v>726</v>
      </c>
      <c r="AJ1242" t="s">
        <v>726</v>
      </c>
      <c r="AK1242">
        <v>22</v>
      </c>
      <c r="AL1242">
        <v>8</v>
      </c>
      <c r="AM1242" t="s">
        <v>726</v>
      </c>
      <c r="AN1242" t="s">
        <v>726</v>
      </c>
      <c r="AO1242" t="s">
        <v>726</v>
      </c>
      <c r="AP1242" t="s">
        <v>726</v>
      </c>
      <c r="AQ1242" t="s">
        <v>726</v>
      </c>
      <c r="AR1242" t="s">
        <v>726</v>
      </c>
      <c r="AS1242" t="s">
        <v>726</v>
      </c>
      <c r="AT1242" t="s">
        <v>726</v>
      </c>
      <c r="AU1242">
        <v>9999</v>
      </c>
      <c r="AW1242">
        <v>0</v>
      </c>
      <c r="AX1242">
        <v>9999</v>
      </c>
      <c r="AY1242">
        <v>0</v>
      </c>
      <c r="AZ1242">
        <v>9999</v>
      </c>
      <c r="BA1242">
        <v>0</v>
      </c>
      <c r="BB1242">
        <v>9999</v>
      </c>
      <c r="BC1242">
        <v>0</v>
      </c>
      <c r="BD1242">
        <v>9999</v>
      </c>
      <c r="BE1242">
        <v>9999</v>
      </c>
      <c r="BF1242">
        <v>0</v>
      </c>
      <c r="BG1242">
        <v>0</v>
      </c>
      <c r="BH1242">
        <v>0</v>
      </c>
      <c r="BI1242">
        <v>0</v>
      </c>
      <c r="BO1242">
        <v>0</v>
      </c>
      <c r="BP1242">
        <v>0</v>
      </c>
      <c r="BQ1242">
        <v>0</v>
      </c>
      <c r="BR1242">
        <v>0</v>
      </c>
      <c r="BS1242">
        <v>0</v>
      </c>
      <c r="BT1242">
        <v>0</v>
      </c>
      <c r="BU1242">
        <v>0</v>
      </c>
      <c r="BV1242">
        <v>0</v>
      </c>
      <c r="BW1242">
        <v>0</v>
      </c>
      <c r="BX1242">
        <v>0</v>
      </c>
    </row>
    <row r="1243" spans="1:76" x14ac:dyDescent="0.25">
      <c r="A1243">
        <v>125</v>
      </c>
      <c r="B1243" t="s">
        <v>169</v>
      </c>
      <c r="C1243">
        <v>2008</v>
      </c>
      <c r="D1243" t="s">
        <v>582</v>
      </c>
      <c r="E1243">
        <v>0</v>
      </c>
      <c r="U1243">
        <v>0</v>
      </c>
      <c r="V1243" t="s">
        <v>726</v>
      </c>
      <c r="W1243" t="s">
        <v>726</v>
      </c>
      <c r="X1243" t="s">
        <v>726</v>
      </c>
      <c r="Y1243">
        <v>1</v>
      </c>
      <c r="Z1243">
        <v>0</v>
      </c>
      <c r="AA1243" t="s">
        <v>844</v>
      </c>
      <c r="AB1243">
        <v>17159</v>
      </c>
      <c r="AC1243">
        <v>0</v>
      </c>
      <c r="AD1243" t="s">
        <v>726</v>
      </c>
      <c r="AE1243">
        <v>0</v>
      </c>
      <c r="AF1243">
        <v>0</v>
      </c>
      <c r="AG1243" t="s">
        <v>726</v>
      </c>
      <c r="AH1243" t="s">
        <v>726</v>
      </c>
      <c r="AI1243" t="s">
        <v>726</v>
      </c>
      <c r="AJ1243" t="s">
        <v>726</v>
      </c>
      <c r="AK1243">
        <v>20</v>
      </c>
      <c r="AL1243" t="s">
        <v>726</v>
      </c>
      <c r="AM1243" t="s">
        <v>726</v>
      </c>
      <c r="AN1243" t="s">
        <v>726</v>
      </c>
      <c r="AO1243" t="s">
        <v>726</v>
      </c>
      <c r="AP1243" t="s">
        <v>726</v>
      </c>
      <c r="AQ1243" t="s">
        <v>726</v>
      </c>
      <c r="AR1243" t="s">
        <v>726</v>
      </c>
      <c r="AS1243" t="s">
        <v>726</v>
      </c>
      <c r="AT1243" t="s">
        <v>726</v>
      </c>
      <c r="AU1243">
        <v>9999</v>
      </c>
      <c r="AW1243">
        <v>0</v>
      </c>
      <c r="AX1243">
        <v>9999</v>
      </c>
      <c r="AY1243">
        <v>0</v>
      </c>
      <c r="AZ1243">
        <v>9999</v>
      </c>
      <c r="BA1243">
        <v>0</v>
      </c>
      <c r="BB1243">
        <v>9999</v>
      </c>
      <c r="BC1243">
        <v>0</v>
      </c>
      <c r="BD1243">
        <v>9999</v>
      </c>
      <c r="BE1243">
        <v>9999</v>
      </c>
      <c r="BF1243">
        <v>0</v>
      </c>
      <c r="BG1243">
        <v>0</v>
      </c>
      <c r="BH1243">
        <v>0</v>
      </c>
      <c r="BI1243">
        <v>0</v>
      </c>
      <c r="BO1243">
        <v>0</v>
      </c>
      <c r="BP1243">
        <v>0</v>
      </c>
      <c r="BQ1243">
        <v>0</v>
      </c>
      <c r="BR1243">
        <v>0</v>
      </c>
      <c r="BS1243">
        <v>0</v>
      </c>
      <c r="BT1243">
        <v>0</v>
      </c>
      <c r="BU1243">
        <v>0</v>
      </c>
      <c r="BV1243">
        <v>0</v>
      </c>
      <c r="BW1243">
        <v>0</v>
      </c>
      <c r="BX1243">
        <v>0</v>
      </c>
    </row>
    <row r="1244" spans="1:76" x14ac:dyDescent="0.25">
      <c r="A1244">
        <v>125</v>
      </c>
      <c r="B1244" t="s">
        <v>169</v>
      </c>
      <c r="C1244">
        <v>2009</v>
      </c>
      <c r="D1244" t="s">
        <v>582</v>
      </c>
      <c r="E1244">
        <v>0</v>
      </c>
      <c r="U1244">
        <v>0</v>
      </c>
      <c r="V1244" t="s">
        <v>726</v>
      </c>
      <c r="W1244" t="s">
        <v>726</v>
      </c>
      <c r="X1244" t="s">
        <v>726</v>
      </c>
      <c r="Y1244">
        <v>1</v>
      </c>
      <c r="Z1244">
        <v>0</v>
      </c>
      <c r="AA1244" t="s">
        <v>844</v>
      </c>
      <c r="AB1244">
        <v>17159</v>
      </c>
      <c r="AC1244">
        <v>0</v>
      </c>
      <c r="AD1244" t="s">
        <v>726</v>
      </c>
      <c r="AE1244">
        <v>0</v>
      </c>
      <c r="AF1244">
        <v>0</v>
      </c>
      <c r="AG1244" t="s">
        <v>726</v>
      </c>
      <c r="AH1244" t="s">
        <v>726</v>
      </c>
      <c r="AI1244" t="s">
        <v>726</v>
      </c>
      <c r="AJ1244" t="s">
        <v>726</v>
      </c>
      <c r="AK1244" t="s">
        <v>726</v>
      </c>
      <c r="AL1244" t="s">
        <v>726</v>
      </c>
      <c r="AM1244" t="s">
        <v>726</v>
      </c>
      <c r="AN1244" t="s">
        <v>726</v>
      </c>
      <c r="AO1244" t="s">
        <v>726</v>
      </c>
      <c r="AP1244" t="s">
        <v>726</v>
      </c>
      <c r="AQ1244" t="s">
        <v>726</v>
      </c>
      <c r="AR1244" t="s">
        <v>726</v>
      </c>
      <c r="AS1244" t="s">
        <v>726</v>
      </c>
      <c r="AT1244" t="s">
        <v>726</v>
      </c>
      <c r="AU1244">
        <v>9999</v>
      </c>
      <c r="AW1244">
        <v>0</v>
      </c>
      <c r="AX1244">
        <v>9999</v>
      </c>
      <c r="AY1244">
        <v>0</v>
      </c>
      <c r="AZ1244">
        <v>9999</v>
      </c>
      <c r="BA1244">
        <v>0</v>
      </c>
      <c r="BB1244">
        <v>9999</v>
      </c>
      <c r="BC1244">
        <v>0</v>
      </c>
      <c r="BD1244">
        <v>9999</v>
      </c>
      <c r="BE1244">
        <v>9999</v>
      </c>
      <c r="BF1244">
        <v>0</v>
      </c>
      <c r="BG1244">
        <v>0</v>
      </c>
      <c r="BH1244">
        <v>0</v>
      </c>
      <c r="BI1244">
        <v>0</v>
      </c>
      <c r="BO1244">
        <v>0</v>
      </c>
      <c r="BP1244">
        <v>0</v>
      </c>
      <c r="BQ1244">
        <v>0</v>
      </c>
      <c r="BR1244">
        <v>0</v>
      </c>
      <c r="BS1244">
        <v>0</v>
      </c>
      <c r="BT1244">
        <v>0</v>
      </c>
      <c r="BU1244">
        <v>0</v>
      </c>
      <c r="BV1244">
        <v>0</v>
      </c>
      <c r="BW1244">
        <v>0</v>
      </c>
      <c r="BX1244">
        <v>0</v>
      </c>
    </row>
    <row r="1245" spans="1:76" x14ac:dyDescent="0.25">
      <c r="A1245">
        <v>125</v>
      </c>
      <c r="B1245" t="s">
        <v>169</v>
      </c>
      <c r="C1245">
        <v>2010</v>
      </c>
      <c r="D1245" t="s">
        <v>582</v>
      </c>
      <c r="E1245">
        <v>0</v>
      </c>
      <c r="U1245">
        <v>0</v>
      </c>
      <c r="V1245" t="s">
        <v>726</v>
      </c>
      <c r="W1245" t="s">
        <v>726</v>
      </c>
      <c r="X1245" t="s">
        <v>726</v>
      </c>
      <c r="Y1245">
        <v>1</v>
      </c>
      <c r="Z1245">
        <v>0</v>
      </c>
      <c r="AA1245" t="s">
        <v>844</v>
      </c>
      <c r="AB1245">
        <v>17159</v>
      </c>
      <c r="AC1245">
        <v>0</v>
      </c>
      <c r="AD1245" t="s">
        <v>726</v>
      </c>
      <c r="AE1245">
        <v>0</v>
      </c>
      <c r="AF1245">
        <v>0</v>
      </c>
      <c r="AG1245" t="s">
        <v>726</v>
      </c>
      <c r="AH1245" t="s">
        <v>726</v>
      </c>
      <c r="AI1245" t="s">
        <v>726</v>
      </c>
      <c r="AJ1245" t="s">
        <v>726</v>
      </c>
      <c r="AK1245" t="s">
        <v>726</v>
      </c>
      <c r="AL1245" t="s">
        <v>726</v>
      </c>
      <c r="AM1245" t="s">
        <v>726</v>
      </c>
      <c r="AN1245" t="s">
        <v>726</v>
      </c>
      <c r="AO1245" t="s">
        <v>726</v>
      </c>
      <c r="AP1245" t="s">
        <v>726</v>
      </c>
      <c r="AQ1245" t="s">
        <v>726</v>
      </c>
      <c r="AR1245" t="s">
        <v>726</v>
      </c>
      <c r="AS1245" t="s">
        <v>726</v>
      </c>
      <c r="AT1245" t="s">
        <v>726</v>
      </c>
      <c r="AU1245">
        <v>9999</v>
      </c>
      <c r="AW1245">
        <v>0</v>
      </c>
      <c r="AX1245">
        <v>9999</v>
      </c>
      <c r="AY1245">
        <v>0</v>
      </c>
      <c r="AZ1245">
        <v>9999</v>
      </c>
      <c r="BA1245">
        <v>0</v>
      </c>
      <c r="BB1245">
        <v>9999</v>
      </c>
      <c r="BC1245">
        <v>0</v>
      </c>
      <c r="BD1245">
        <v>9999</v>
      </c>
      <c r="BE1245">
        <v>9999</v>
      </c>
      <c r="BF1245">
        <v>0</v>
      </c>
      <c r="BG1245">
        <v>0</v>
      </c>
      <c r="BH1245">
        <v>0</v>
      </c>
      <c r="BI1245">
        <v>0</v>
      </c>
      <c r="BO1245">
        <v>0</v>
      </c>
      <c r="BP1245">
        <v>0</v>
      </c>
      <c r="BQ1245">
        <v>0</v>
      </c>
      <c r="BR1245">
        <v>0</v>
      </c>
      <c r="BS1245">
        <v>0</v>
      </c>
      <c r="BT1245">
        <v>0</v>
      </c>
      <c r="BU1245">
        <v>0</v>
      </c>
      <c r="BV1245">
        <v>0</v>
      </c>
      <c r="BW1245">
        <v>0</v>
      </c>
      <c r="BX1245">
        <v>0</v>
      </c>
    </row>
    <row r="1246" spans="1:76" x14ac:dyDescent="0.25">
      <c r="A1246">
        <v>125</v>
      </c>
      <c r="B1246" t="s">
        <v>169</v>
      </c>
      <c r="C1246">
        <v>2011</v>
      </c>
      <c r="D1246" t="s">
        <v>582</v>
      </c>
      <c r="E1246">
        <v>0</v>
      </c>
      <c r="U1246">
        <v>0</v>
      </c>
      <c r="V1246" t="s">
        <v>726</v>
      </c>
      <c r="W1246" t="s">
        <v>726</v>
      </c>
      <c r="X1246" t="s">
        <v>726</v>
      </c>
      <c r="Y1246">
        <v>1</v>
      </c>
      <c r="Z1246">
        <v>0</v>
      </c>
      <c r="AA1246" t="s">
        <v>844</v>
      </c>
      <c r="AB1246">
        <v>17159</v>
      </c>
      <c r="AC1246">
        <v>0</v>
      </c>
      <c r="AD1246" t="s">
        <v>726</v>
      </c>
      <c r="AE1246">
        <v>0</v>
      </c>
      <c r="AF1246">
        <v>0</v>
      </c>
      <c r="AG1246" t="s">
        <v>726</v>
      </c>
      <c r="AH1246" t="s">
        <v>726</v>
      </c>
      <c r="AI1246" t="s">
        <v>726</v>
      </c>
      <c r="AJ1246" t="s">
        <v>726</v>
      </c>
      <c r="AK1246" t="s">
        <v>726</v>
      </c>
      <c r="AL1246" t="s">
        <v>726</v>
      </c>
      <c r="AM1246">
        <v>28</v>
      </c>
      <c r="AN1246" t="s">
        <v>726</v>
      </c>
      <c r="AO1246" t="s">
        <v>726</v>
      </c>
      <c r="AP1246" t="s">
        <v>726</v>
      </c>
      <c r="AQ1246" t="s">
        <v>726</v>
      </c>
      <c r="AR1246" t="s">
        <v>726</v>
      </c>
      <c r="AS1246" t="s">
        <v>726</v>
      </c>
      <c r="AT1246" t="s">
        <v>726</v>
      </c>
      <c r="AU1246">
        <v>9999</v>
      </c>
      <c r="AW1246">
        <v>0</v>
      </c>
      <c r="AX1246">
        <v>9999</v>
      </c>
      <c r="AY1246">
        <v>0</v>
      </c>
      <c r="AZ1246">
        <v>9999</v>
      </c>
      <c r="BA1246">
        <v>0</v>
      </c>
      <c r="BB1246">
        <v>9999</v>
      </c>
      <c r="BC1246">
        <v>0</v>
      </c>
      <c r="BD1246">
        <v>9999</v>
      </c>
      <c r="BE1246">
        <v>9999</v>
      </c>
      <c r="BF1246">
        <v>0</v>
      </c>
      <c r="BG1246">
        <v>0</v>
      </c>
      <c r="BH1246">
        <v>0</v>
      </c>
      <c r="BI1246">
        <v>0</v>
      </c>
      <c r="BO1246">
        <v>0</v>
      </c>
      <c r="BP1246">
        <v>0</v>
      </c>
      <c r="BQ1246">
        <v>0</v>
      </c>
      <c r="BR1246">
        <v>0</v>
      </c>
      <c r="BS1246">
        <v>0</v>
      </c>
      <c r="BT1246">
        <v>0</v>
      </c>
      <c r="BU1246">
        <v>0</v>
      </c>
      <c r="BV1246">
        <v>0</v>
      </c>
      <c r="BW1246">
        <v>0</v>
      </c>
      <c r="BX1246">
        <v>0</v>
      </c>
    </row>
    <row r="1247" spans="1:76" x14ac:dyDescent="0.25">
      <c r="A1247">
        <v>125</v>
      </c>
      <c r="B1247" t="s">
        <v>169</v>
      </c>
      <c r="C1247">
        <v>2012</v>
      </c>
      <c r="D1247" t="s">
        <v>582</v>
      </c>
      <c r="E1247">
        <v>0</v>
      </c>
      <c r="U1247">
        <v>0</v>
      </c>
      <c r="V1247" t="s">
        <v>726</v>
      </c>
      <c r="W1247" t="s">
        <v>726</v>
      </c>
      <c r="X1247" t="s">
        <v>726</v>
      </c>
      <c r="Y1247">
        <v>1</v>
      </c>
      <c r="Z1247">
        <v>0</v>
      </c>
      <c r="AA1247" t="s">
        <v>844</v>
      </c>
      <c r="AB1247">
        <v>17159</v>
      </c>
      <c r="AC1247">
        <v>0</v>
      </c>
      <c r="AD1247">
        <v>1012</v>
      </c>
      <c r="AE1247">
        <v>0</v>
      </c>
      <c r="AF1247">
        <v>0</v>
      </c>
      <c r="AG1247" t="s">
        <v>726</v>
      </c>
      <c r="AH1247" t="s">
        <v>726</v>
      </c>
      <c r="AI1247" t="s">
        <v>726</v>
      </c>
      <c r="AJ1247">
        <v>326</v>
      </c>
      <c r="AK1247" t="s">
        <v>726</v>
      </c>
      <c r="AL1247" t="s">
        <v>726</v>
      </c>
      <c r="AM1247">
        <v>5000</v>
      </c>
      <c r="AN1247">
        <v>3224</v>
      </c>
      <c r="AO1247">
        <v>4</v>
      </c>
      <c r="AP1247" t="s">
        <v>726</v>
      </c>
      <c r="AQ1247" t="s">
        <v>726</v>
      </c>
      <c r="AR1247" t="s">
        <v>726</v>
      </c>
      <c r="AS1247" t="s">
        <v>726</v>
      </c>
      <c r="AT1247" t="s">
        <v>726</v>
      </c>
      <c r="AU1247">
        <v>9999</v>
      </c>
      <c r="AW1247">
        <v>0</v>
      </c>
      <c r="AX1247">
        <v>9999</v>
      </c>
      <c r="AY1247">
        <v>0</v>
      </c>
      <c r="AZ1247">
        <v>9999</v>
      </c>
      <c r="BA1247">
        <v>0</v>
      </c>
      <c r="BB1247">
        <v>9999</v>
      </c>
      <c r="BC1247">
        <v>0</v>
      </c>
      <c r="BD1247">
        <v>9999</v>
      </c>
      <c r="BE1247">
        <v>9999</v>
      </c>
      <c r="BF1247">
        <v>0</v>
      </c>
      <c r="BG1247">
        <v>0</v>
      </c>
      <c r="BH1247">
        <v>0</v>
      </c>
      <c r="BI1247">
        <v>0</v>
      </c>
      <c r="BO1247">
        <v>0</v>
      </c>
      <c r="BP1247">
        <v>0</v>
      </c>
      <c r="BQ1247">
        <v>0</v>
      </c>
      <c r="BR1247">
        <v>0</v>
      </c>
      <c r="BS1247">
        <v>0</v>
      </c>
      <c r="BT1247">
        <v>0</v>
      </c>
      <c r="BU1247">
        <v>0</v>
      </c>
      <c r="BV1247">
        <v>0</v>
      </c>
      <c r="BW1247">
        <v>0</v>
      </c>
      <c r="BX1247">
        <v>0</v>
      </c>
    </row>
    <row r="1248" spans="1:76" x14ac:dyDescent="0.25">
      <c r="A1248">
        <v>125</v>
      </c>
      <c r="B1248" t="s">
        <v>169</v>
      </c>
      <c r="C1248">
        <v>2013</v>
      </c>
      <c r="D1248" t="s">
        <v>582</v>
      </c>
      <c r="E1248">
        <v>0</v>
      </c>
      <c r="U1248">
        <v>0</v>
      </c>
      <c r="V1248" t="s">
        <v>726</v>
      </c>
      <c r="W1248" t="s">
        <v>726</v>
      </c>
      <c r="X1248" t="s">
        <v>726</v>
      </c>
      <c r="Y1248">
        <v>1</v>
      </c>
      <c r="Z1248">
        <v>0</v>
      </c>
      <c r="AA1248" t="s">
        <v>844</v>
      </c>
      <c r="AB1248">
        <v>17159</v>
      </c>
      <c r="AC1248">
        <v>9.4</v>
      </c>
      <c r="AD1248">
        <v>1106</v>
      </c>
      <c r="AE1248">
        <v>0</v>
      </c>
      <c r="AF1248">
        <v>4.7</v>
      </c>
      <c r="AG1248" t="s">
        <v>726</v>
      </c>
      <c r="AH1248" t="s">
        <v>726</v>
      </c>
      <c r="AI1248" t="s">
        <v>726</v>
      </c>
      <c r="AJ1248">
        <v>1886</v>
      </c>
      <c r="AK1248" t="s">
        <v>726</v>
      </c>
      <c r="AL1248">
        <v>23</v>
      </c>
      <c r="AM1248">
        <v>5</v>
      </c>
      <c r="AN1248">
        <v>7009</v>
      </c>
      <c r="AO1248">
        <v>3</v>
      </c>
      <c r="AP1248" t="s">
        <v>726</v>
      </c>
      <c r="AQ1248" t="s">
        <v>726</v>
      </c>
      <c r="AR1248" t="s">
        <v>726</v>
      </c>
      <c r="AS1248" t="s">
        <v>726</v>
      </c>
      <c r="AT1248" t="s">
        <v>726</v>
      </c>
      <c r="AU1248">
        <v>9999</v>
      </c>
      <c r="AW1248">
        <v>0</v>
      </c>
      <c r="AX1248">
        <v>9999</v>
      </c>
      <c r="AY1248">
        <v>0</v>
      </c>
      <c r="AZ1248">
        <v>9999</v>
      </c>
      <c r="BA1248">
        <v>0</v>
      </c>
      <c r="BB1248">
        <v>9999</v>
      </c>
      <c r="BC1248">
        <v>0</v>
      </c>
      <c r="BD1248">
        <v>9999</v>
      </c>
      <c r="BE1248">
        <v>9999</v>
      </c>
      <c r="BF1248">
        <v>0</v>
      </c>
      <c r="BG1248">
        <v>0</v>
      </c>
      <c r="BH1248">
        <v>0</v>
      </c>
      <c r="BI1248">
        <v>0</v>
      </c>
      <c r="BO1248">
        <v>0</v>
      </c>
      <c r="BP1248">
        <v>0</v>
      </c>
      <c r="BQ1248">
        <v>0</v>
      </c>
      <c r="BR1248">
        <v>0</v>
      </c>
      <c r="BS1248">
        <v>0</v>
      </c>
      <c r="BT1248">
        <v>0</v>
      </c>
      <c r="BU1248">
        <v>0</v>
      </c>
      <c r="BV1248">
        <v>0</v>
      </c>
      <c r="BW1248">
        <v>0</v>
      </c>
      <c r="BX1248">
        <v>0</v>
      </c>
    </row>
    <row r="1249" spans="1:76" x14ac:dyDescent="0.25">
      <c r="A1249">
        <v>125</v>
      </c>
      <c r="B1249" t="s">
        <v>169</v>
      </c>
      <c r="C1249">
        <v>2014</v>
      </c>
      <c r="D1249" t="s">
        <v>582</v>
      </c>
      <c r="E1249">
        <v>0</v>
      </c>
      <c r="U1249">
        <v>0</v>
      </c>
      <c r="V1249" t="s">
        <v>726</v>
      </c>
      <c r="W1249" t="s">
        <v>726</v>
      </c>
      <c r="X1249" t="s">
        <v>726</v>
      </c>
      <c r="Y1249">
        <v>1</v>
      </c>
      <c r="Z1249">
        <v>0</v>
      </c>
      <c r="AA1249" t="s">
        <v>844</v>
      </c>
      <c r="AB1249">
        <v>17159</v>
      </c>
      <c r="AC1249">
        <v>8.6</v>
      </c>
      <c r="AD1249">
        <v>1170</v>
      </c>
      <c r="AE1249">
        <v>0</v>
      </c>
      <c r="AF1249">
        <v>4.3</v>
      </c>
      <c r="AG1249" t="s">
        <v>726</v>
      </c>
      <c r="AH1249" t="s">
        <v>726</v>
      </c>
      <c r="AI1249" t="s">
        <v>726</v>
      </c>
      <c r="AJ1249">
        <v>64</v>
      </c>
      <c r="AK1249">
        <v>48</v>
      </c>
      <c r="AL1249">
        <v>55.73</v>
      </c>
      <c r="AM1249">
        <v>8</v>
      </c>
      <c r="AN1249">
        <v>8572</v>
      </c>
      <c r="AO1249">
        <v>3</v>
      </c>
      <c r="AP1249">
        <v>4</v>
      </c>
      <c r="AQ1249" t="s">
        <v>726</v>
      </c>
      <c r="AR1249" t="s">
        <v>726</v>
      </c>
      <c r="AS1249" t="s">
        <v>726</v>
      </c>
      <c r="AT1249" t="s">
        <v>726</v>
      </c>
      <c r="AU1249">
        <v>9999</v>
      </c>
      <c r="AW1249">
        <v>0</v>
      </c>
      <c r="AX1249">
        <v>9999</v>
      </c>
      <c r="AY1249">
        <v>0</v>
      </c>
      <c r="AZ1249">
        <v>9999</v>
      </c>
      <c r="BA1249">
        <v>0</v>
      </c>
      <c r="BB1249">
        <v>9999</v>
      </c>
      <c r="BC1249">
        <v>0</v>
      </c>
      <c r="BD1249">
        <v>9999</v>
      </c>
      <c r="BE1249">
        <v>9999</v>
      </c>
      <c r="BF1249">
        <v>0</v>
      </c>
      <c r="BG1249">
        <v>0</v>
      </c>
      <c r="BH1249">
        <v>0</v>
      </c>
      <c r="BI1249">
        <v>0</v>
      </c>
      <c r="BO1249">
        <v>0</v>
      </c>
      <c r="BP1249">
        <v>0</v>
      </c>
      <c r="BQ1249">
        <v>0</v>
      </c>
      <c r="BR1249">
        <v>0</v>
      </c>
      <c r="BS1249">
        <v>0</v>
      </c>
      <c r="BT1249">
        <v>0</v>
      </c>
      <c r="BU1249">
        <v>0</v>
      </c>
      <c r="BV1249">
        <v>0</v>
      </c>
      <c r="BW1249">
        <v>0</v>
      </c>
      <c r="BX1249">
        <v>0</v>
      </c>
    </row>
    <row r="1250" spans="1:76" x14ac:dyDescent="0.25">
      <c r="A1250">
        <v>125</v>
      </c>
      <c r="B1250" t="s">
        <v>169</v>
      </c>
      <c r="C1250">
        <v>2015</v>
      </c>
      <c r="D1250" t="s">
        <v>582</v>
      </c>
      <c r="E1250">
        <v>0</v>
      </c>
      <c r="U1250">
        <v>0</v>
      </c>
      <c r="V1250" t="s">
        <v>726</v>
      </c>
      <c r="W1250" t="s">
        <v>726</v>
      </c>
      <c r="X1250" t="s">
        <v>726</v>
      </c>
      <c r="Y1250">
        <v>1</v>
      </c>
      <c r="Z1250">
        <v>0</v>
      </c>
      <c r="AA1250" t="s">
        <v>844</v>
      </c>
      <c r="AB1250">
        <v>17159</v>
      </c>
      <c r="AC1250">
        <v>8.1</v>
      </c>
      <c r="AD1250">
        <v>1400</v>
      </c>
      <c r="AE1250">
        <v>0</v>
      </c>
      <c r="AF1250">
        <v>4.05</v>
      </c>
      <c r="AG1250" t="s">
        <v>726</v>
      </c>
      <c r="AH1250" t="s">
        <v>726</v>
      </c>
      <c r="AI1250" t="s">
        <v>726</v>
      </c>
      <c r="AJ1250">
        <v>230</v>
      </c>
      <c r="AK1250">
        <v>20</v>
      </c>
      <c r="AL1250">
        <v>22</v>
      </c>
      <c r="AM1250" t="s">
        <v>726</v>
      </c>
      <c r="AN1250" t="s">
        <v>726</v>
      </c>
      <c r="AO1250" t="s">
        <v>726</v>
      </c>
      <c r="AP1250">
        <v>3</v>
      </c>
      <c r="AQ1250" t="s">
        <v>726</v>
      </c>
      <c r="AR1250" t="s">
        <v>726</v>
      </c>
      <c r="AS1250" t="s">
        <v>726</v>
      </c>
      <c r="AT1250">
        <v>3</v>
      </c>
      <c r="AU1250">
        <v>9999</v>
      </c>
      <c r="AW1250">
        <v>0</v>
      </c>
      <c r="AX1250">
        <v>9999</v>
      </c>
      <c r="AY1250">
        <v>0</v>
      </c>
      <c r="AZ1250">
        <v>9999</v>
      </c>
      <c r="BA1250">
        <v>0</v>
      </c>
      <c r="BB1250">
        <v>9999</v>
      </c>
      <c r="BC1250">
        <v>0</v>
      </c>
      <c r="BD1250">
        <v>9999</v>
      </c>
      <c r="BE1250">
        <v>9999</v>
      </c>
      <c r="BF1250">
        <v>0</v>
      </c>
      <c r="BG1250">
        <v>0</v>
      </c>
      <c r="BH1250">
        <v>0</v>
      </c>
      <c r="BI1250">
        <v>0</v>
      </c>
      <c r="BO1250">
        <v>0</v>
      </c>
      <c r="BP1250">
        <v>0</v>
      </c>
      <c r="BQ1250">
        <v>0</v>
      </c>
      <c r="BR1250">
        <v>0</v>
      </c>
      <c r="BS1250">
        <v>0</v>
      </c>
      <c r="BT1250">
        <v>0</v>
      </c>
      <c r="BU1250">
        <v>0</v>
      </c>
      <c r="BV1250">
        <v>0</v>
      </c>
      <c r="BW1250">
        <v>0</v>
      </c>
      <c r="BX1250">
        <v>0</v>
      </c>
    </row>
    <row r="1251" spans="1:76" x14ac:dyDescent="0.25">
      <c r="A1251">
        <v>125</v>
      </c>
      <c r="B1251" t="s">
        <v>169</v>
      </c>
      <c r="C1251">
        <v>2016</v>
      </c>
      <c r="D1251" t="s">
        <v>582</v>
      </c>
      <c r="E1251">
        <v>0</v>
      </c>
      <c r="U1251">
        <v>0</v>
      </c>
      <c r="V1251" t="s">
        <v>726</v>
      </c>
      <c r="W1251" t="s">
        <v>726</v>
      </c>
      <c r="X1251" t="s">
        <v>726</v>
      </c>
      <c r="Y1251">
        <v>1</v>
      </c>
      <c r="Z1251">
        <v>0</v>
      </c>
      <c r="AA1251" t="s">
        <v>844</v>
      </c>
      <c r="AB1251">
        <v>17159</v>
      </c>
      <c r="AC1251" t="s">
        <v>726</v>
      </c>
      <c r="AD1251" t="s">
        <v>726</v>
      </c>
      <c r="AE1251" t="s">
        <v>726</v>
      </c>
      <c r="AF1251" t="s">
        <v>726</v>
      </c>
      <c r="AG1251" t="s">
        <v>726</v>
      </c>
      <c r="AH1251" t="s">
        <v>726</v>
      </c>
      <c r="AI1251" t="s">
        <v>726</v>
      </c>
      <c r="AJ1251" t="s">
        <v>726</v>
      </c>
      <c r="AK1251" t="s">
        <v>726</v>
      </c>
      <c r="AL1251" t="s">
        <v>726</v>
      </c>
      <c r="AM1251" t="s">
        <v>726</v>
      </c>
      <c r="AN1251" t="s">
        <v>726</v>
      </c>
      <c r="AO1251" t="s">
        <v>726</v>
      </c>
      <c r="AP1251" t="s">
        <v>726</v>
      </c>
      <c r="AQ1251" t="s">
        <v>726</v>
      </c>
      <c r="AR1251" t="s">
        <v>726</v>
      </c>
      <c r="AS1251" t="s">
        <v>726</v>
      </c>
      <c r="AT1251">
        <v>7</v>
      </c>
      <c r="AU1251">
        <v>9999</v>
      </c>
      <c r="AW1251">
        <v>0</v>
      </c>
      <c r="AX1251">
        <v>9999</v>
      </c>
      <c r="AY1251">
        <v>0</v>
      </c>
      <c r="AZ1251">
        <v>9999</v>
      </c>
      <c r="BA1251">
        <v>0</v>
      </c>
      <c r="BB1251">
        <v>9999</v>
      </c>
      <c r="BC1251">
        <v>0</v>
      </c>
      <c r="BD1251">
        <v>9999</v>
      </c>
      <c r="BE1251">
        <v>9999</v>
      </c>
      <c r="BF1251">
        <v>0</v>
      </c>
      <c r="BG1251">
        <v>0</v>
      </c>
      <c r="BH1251">
        <v>0</v>
      </c>
      <c r="BI1251">
        <v>0</v>
      </c>
      <c r="BO1251">
        <v>0</v>
      </c>
      <c r="BP1251">
        <v>0</v>
      </c>
      <c r="BQ1251">
        <v>0</v>
      </c>
      <c r="BR1251">
        <v>0</v>
      </c>
      <c r="BS1251">
        <v>0</v>
      </c>
      <c r="BT1251">
        <v>0</v>
      </c>
      <c r="BU1251">
        <v>0</v>
      </c>
      <c r="BV1251">
        <v>0</v>
      </c>
      <c r="BW1251">
        <v>0</v>
      </c>
      <c r="BX1251">
        <v>0</v>
      </c>
    </row>
    <row r="1252" spans="1:76" x14ac:dyDescent="0.25">
      <c r="A1252">
        <v>126</v>
      </c>
      <c r="B1252" t="s">
        <v>170</v>
      </c>
      <c r="C1252">
        <v>2007</v>
      </c>
      <c r="D1252" t="s">
        <v>596</v>
      </c>
      <c r="E1252">
        <v>1</v>
      </c>
      <c r="U1252">
        <v>0</v>
      </c>
      <c r="V1252" t="s">
        <v>726</v>
      </c>
      <c r="W1252" t="s">
        <v>726</v>
      </c>
      <c r="X1252" t="s">
        <v>726</v>
      </c>
      <c r="Y1252">
        <v>1</v>
      </c>
      <c r="Z1252">
        <v>0</v>
      </c>
      <c r="AA1252" t="s">
        <v>845</v>
      </c>
      <c r="AB1252">
        <v>8041</v>
      </c>
      <c r="AC1252" t="s">
        <v>726</v>
      </c>
      <c r="AD1252" t="s">
        <v>726</v>
      </c>
      <c r="AE1252" t="s">
        <v>726</v>
      </c>
      <c r="AF1252" t="s">
        <v>726</v>
      </c>
      <c r="AG1252" t="s">
        <v>726</v>
      </c>
      <c r="AH1252" t="s">
        <v>726</v>
      </c>
      <c r="AI1252" t="s">
        <v>726</v>
      </c>
      <c r="AJ1252" t="s">
        <v>726</v>
      </c>
      <c r="AK1252">
        <v>35</v>
      </c>
      <c r="AL1252">
        <v>54</v>
      </c>
      <c r="AM1252" t="s">
        <v>726</v>
      </c>
      <c r="AN1252" t="s">
        <v>726</v>
      </c>
      <c r="AO1252" t="s">
        <v>726</v>
      </c>
      <c r="AP1252" t="s">
        <v>726</v>
      </c>
      <c r="AQ1252" t="s">
        <v>726</v>
      </c>
      <c r="AR1252" t="s">
        <v>726</v>
      </c>
      <c r="AS1252" t="s">
        <v>726</v>
      </c>
      <c r="AT1252" t="s">
        <v>726</v>
      </c>
      <c r="AU1252">
        <v>9999</v>
      </c>
      <c r="AW1252">
        <v>0</v>
      </c>
      <c r="AX1252">
        <v>2009</v>
      </c>
      <c r="AY1252">
        <v>1</v>
      </c>
      <c r="AZ1252">
        <v>9999</v>
      </c>
      <c r="BA1252">
        <v>0</v>
      </c>
      <c r="BB1252">
        <v>9999</v>
      </c>
      <c r="BC1252">
        <v>1</v>
      </c>
      <c r="BD1252">
        <v>2009</v>
      </c>
      <c r="BE1252">
        <v>2009</v>
      </c>
      <c r="BF1252">
        <v>0</v>
      </c>
      <c r="BG1252">
        <v>0</v>
      </c>
      <c r="BH1252">
        <v>0</v>
      </c>
      <c r="BI1252">
        <v>0</v>
      </c>
      <c r="BO1252">
        <v>0</v>
      </c>
      <c r="BP1252">
        <v>0</v>
      </c>
      <c r="BQ1252">
        <v>0</v>
      </c>
      <c r="BR1252">
        <v>0</v>
      </c>
      <c r="BS1252">
        <v>0</v>
      </c>
      <c r="BT1252">
        <v>0</v>
      </c>
      <c r="BU1252">
        <v>0</v>
      </c>
      <c r="BV1252">
        <v>0</v>
      </c>
      <c r="BW1252">
        <v>0</v>
      </c>
      <c r="BX1252">
        <v>0</v>
      </c>
    </row>
    <row r="1253" spans="1:76" x14ac:dyDescent="0.25">
      <c r="A1253">
        <v>126</v>
      </c>
      <c r="B1253" t="s">
        <v>170</v>
      </c>
      <c r="C1253">
        <v>2008</v>
      </c>
      <c r="D1253" t="s">
        <v>596</v>
      </c>
      <c r="E1253">
        <v>1</v>
      </c>
      <c r="U1253">
        <v>0</v>
      </c>
      <c r="V1253" t="s">
        <v>726</v>
      </c>
      <c r="W1253" t="s">
        <v>726</v>
      </c>
      <c r="X1253" t="s">
        <v>726</v>
      </c>
      <c r="Y1253">
        <v>1</v>
      </c>
      <c r="Z1253">
        <v>0</v>
      </c>
      <c r="AA1253" t="s">
        <v>845</v>
      </c>
      <c r="AB1253">
        <v>8041</v>
      </c>
      <c r="AC1253">
        <v>0</v>
      </c>
      <c r="AD1253" t="s">
        <v>726</v>
      </c>
      <c r="AE1253">
        <v>0</v>
      </c>
      <c r="AF1253">
        <v>0</v>
      </c>
      <c r="AG1253" t="s">
        <v>726</v>
      </c>
      <c r="AH1253" t="s">
        <v>726</v>
      </c>
      <c r="AI1253" t="s">
        <v>726</v>
      </c>
      <c r="AJ1253" t="s">
        <v>726</v>
      </c>
      <c r="AK1253">
        <v>37</v>
      </c>
      <c r="AL1253" t="s">
        <v>726</v>
      </c>
      <c r="AM1253" t="s">
        <v>726</v>
      </c>
      <c r="AN1253" t="s">
        <v>726</v>
      </c>
      <c r="AO1253" t="s">
        <v>726</v>
      </c>
      <c r="AP1253" t="s">
        <v>726</v>
      </c>
      <c r="AQ1253" t="s">
        <v>726</v>
      </c>
      <c r="AR1253" t="s">
        <v>726</v>
      </c>
      <c r="AS1253" t="s">
        <v>726</v>
      </c>
      <c r="AT1253" t="s">
        <v>726</v>
      </c>
      <c r="AU1253">
        <v>9999</v>
      </c>
      <c r="AW1253">
        <v>0</v>
      </c>
      <c r="AX1253">
        <v>2009</v>
      </c>
      <c r="AY1253">
        <v>1</v>
      </c>
      <c r="AZ1253">
        <v>9999</v>
      </c>
      <c r="BA1253">
        <v>0</v>
      </c>
      <c r="BB1253">
        <v>9999</v>
      </c>
      <c r="BC1253">
        <v>1</v>
      </c>
      <c r="BD1253">
        <v>2009</v>
      </c>
      <c r="BE1253">
        <v>2009</v>
      </c>
      <c r="BF1253">
        <v>0</v>
      </c>
      <c r="BG1253">
        <v>0</v>
      </c>
      <c r="BH1253">
        <v>0</v>
      </c>
      <c r="BI1253">
        <v>0</v>
      </c>
      <c r="BO1253">
        <v>0</v>
      </c>
      <c r="BP1253">
        <v>0</v>
      </c>
      <c r="BQ1253">
        <v>0</v>
      </c>
      <c r="BR1253">
        <v>0</v>
      </c>
      <c r="BS1253">
        <v>0</v>
      </c>
      <c r="BT1253">
        <v>0</v>
      </c>
      <c r="BU1253">
        <v>0</v>
      </c>
      <c r="BV1253">
        <v>0</v>
      </c>
      <c r="BW1253">
        <v>0</v>
      </c>
      <c r="BX1253">
        <v>0</v>
      </c>
    </row>
    <row r="1254" spans="1:76" x14ac:dyDescent="0.25">
      <c r="A1254">
        <v>126</v>
      </c>
      <c r="B1254" t="s">
        <v>170</v>
      </c>
      <c r="C1254">
        <v>2009</v>
      </c>
      <c r="D1254" t="s">
        <v>596</v>
      </c>
      <c r="E1254">
        <v>1</v>
      </c>
      <c r="U1254">
        <v>0</v>
      </c>
      <c r="V1254" t="s">
        <v>726</v>
      </c>
      <c r="W1254" t="s">
        <v>726</v>
      </c>
      <c r="X1254" t="s">
        <v>726</v>
      </c>
      <c r="Y1254">
        <v>1</v>
      </c>
      <c r="Z1254">
        <v>0</v>
      </c>
      <c r="AA1254" t="s">
        <v>845</v>
      </c>
      <c r="AB1254">
        <v>8041</v>
      </c>
      <c r="AC1254">
        <v>0</v>
      </c>
      <c r="AD1254" t="s">
        <v>726</v>
      </c>
      <c r="AE1254">
        <v>0</v>
      </c>
      <c r="AF1254">
        <v>0</v>
      </c>
      <c r="AG1254" t="s">
        <v>726</v>
      </c>
      <c r="AH1254" t="s">
        <v>726</v>
      </c>
      <c r="AI1254" t="s">
        <v>726</v>
      </c>
      <c r="AJ1254" t="s">
        <v>726</v>
      </c>
      <c r="AK1254" t="s">
        <v>726</v>
      </c>
      <c r="AL1254" t="s">
        <v>726</v>
      </c>
      <c r="AM1254" t="s">
        <v>726</v>
      </c>
      <c r="AN1254" t="s">
        <v>726</v>
      </c>
      <c r="AO1254" t="s">
        <v>726</v>
      </c>
      <c r="AP1254" t="s">
        <v>726</v>
      </c>
      <c r="AQ1254" t="s">
        <v>726</v>
      </c>
      <c r="AR1254" t="s">
        <v>726</v>
      </c>
      <c r="AS1254" t="s">
        <v>726</v>
      </c>
      <c r="AT1254" t="s">
        <v>726</v>
      </c>
      <c r="AU1254">
        <v>9999</v>
      </c>
      <c r="AW1254">
        <v>0</v>
      </c>
      <c r="AX1254">
        <v>2009</v>
      </c>
      <c r="AY1254">
        <v>1</v>
      </c>
      <c r="AZ1254">
        <v>9999</v>
      </c>
      <c r="BA1254">
        <v>0</v>
      </c>
      <c r="BB1254">
        <v>9999</v>
      </c>
      <c r="BC1254">
        <v>1</v>
      </c>
      <c r="BD1254">
        <v>2009</v>
      </c>
      <c r="BE1254">
        <v>2009</v>
      </c>
      <c r="BF1254">
        <v>0</v>
      </c>
      <c r="BG1254">
        <v>0</v>
      </c>
      <c r="BH1254">
        <v>0</v>
      </c>
      <c r="BI1254">
        <v>0</v>
      </c>
      <c r="BO1254">
        <v>0</v>
      </c>
      <c r="BP1254">
        <v>0</v>
      </c>
      <c r="BQ1254">
        <v>0</v>
      </c>
      <c r="BR1254">
        <v>0</v>
      </c>
      <c r="BS1254">
        <v>0</v>
      </c>
      <c r="BT1254">
        <v>0</v>
      </c>
      <c r="BU1254">
        <v>0</v>
      </c>
      <c r="BV1254">
        <v>0</v>
      </c>
      <c r="BW1254">
        <v>0</v>
      </c>
      <c r="BX1254">
        <v>0</v>
      </c>
    </row>
    <row r="1255" spans="1:76" x14ac:dyDescent="0.25">
      <c r="A1255">
        <v>126</v>
      </c>
      <c r="B1255" t="s">
        <v>170</v>
      </c>
      <c r="C1255">
        <v>2010</v>
      </c>
      <c r="D1255" t="s">
        <v>596</v>
      </c>
      <c r="E1255">
        <v>1</v>
      </c>
      <c r="U1255">
        <v>0</v>
      </c>
      <c r="V1255" t="s">
        <v>726</v>
      </c>
      <c r="W1255" t="s">
        <v>726</v>
      </c>
      <c r="X1255" t="s">
        <v>726</v>
      </c>
      <c r="Y1255">
        <v>1</v>
      </c>
      <c r="Z1255">
        <v>0</v>
      </c>
      <c r="AA1255" t="s">
        <v>845</v>
      </c>
      <c r="AB1255">
        <v>8041</v>
      </c>
      <c r="AC1255">
        <v>0</v>
      </c>
      <c r="AD1255" t="s">
        <v>726</v>
      </c>
      <c r="AE1255">
        <v>0</v>
      </c>
      <c r="AF1255">
        <v>0</v>
      </c>
      <c r="AG1255" t="s">
        <v>726</v>
      </c>
      <c r="AH1255" t="s">
        <v>726</v>
      </c>
      <c r="AI1255" t="s">
        <v>726</v>
      </c>
      <c r="AJ1255" t="s">
        <v>726</v>
      </c>
      <c r="AK1255" t="s">
        <v>726</v>
      </c>
      <c r="AL1255" t="s">
        <v>726</v>
      </c>
      <c r="AM1255" t="s">
        <v>726</v>
      </c>
      <c r="AN1255" t="s">
        <v>726</v>
      </c>
      <c r="AO1255" t="s">
        <v>726</v>
      </c>
      <c r="AP1255" t="s">
        <v>726</v>
      </c>
      <c r="AQ1255" t="s">
        <v>726</v>
      </c>
      <c r="AR1255" t="s">
        <v>726</v>
      </c>
      <c r="AS1255" t="s">
        <v>726</v>
      </c>
      <c r="AT1255" t="s">
        <v>726</v>
      </c>
      <c r="AU1255">
        <v>9999</v>
      </c>
      <c r="AW1255">
        <v>0</v>
      </c>
      <c r="AX1255">
        <v>2009</v>
      </c>
      <c r="AY1255">
        <v>1</v>
      </c>
      <c r="AZ1255">
        <v>9999</v>
      </c>
      <c r="BA1255">
        <v>0</v>
      </c>
      <c r="BB1255">
        <v>9999</v>
      </c>
      <c r="BC1255">
        <v>1</v>
      </c>
      <c r="BD1255">
        <v>2009</v>
      </c>
      <c r="BE1255">
        <v>2009</v>
      </c>
      <c r="BF1255">
        <v>0</v>
      </c>
      <c r="BG1255">
        <v>0</v>
      </c>
      <c r="BH1255">
        <v>0</v>
      </c>
      <c r="BI1255">
        <v>0</v>
      </c>
      <c r="BO1255">
        <v>0</v>
      </c>
      <c r="BP1255">
        <v>0</v>
      </c>
      <c r="BQ1255">
        <v>0</v>
      </c>
      <c r="BR1255">
        <v>0</v>
      </c>
      <c r="BS1255">
        <v>0</v>
      </c>
      <c r="BT1255">
        <v>0</v>
      </c>
      <c r="BU1255">
        <v>0</v>
      </c>
      <c r="BV1255">
        <v>0</v>
      </c>
      <c r="BW1255">
        <v>0</v>
      </c>
      <c r="BX1255">
        <v>0</v>
      </c>
    </row>
    <row r="1256" spans="1:76" x14ac:dyDescent="0.25">
      <c r="A1256">
        <v>126</v>
      </c>
      <c r="B1256" t="s">
        <v>170</v>
      </c>
      <c r="C1256">
        <v>2011</v>
      </c>
      <c r="D1256" t="s">
        <v>596</v>
      </c>
      <c r="E1256">
        <v>1</v>
      </c>
      <c r="U1256">
        <v>0</v>
      </c>
      <c r="V1256" t="s">
        <v>726</v>
      </c>
      <c r="W1256" t="s">
        <v>726</v>
      </c>
      <c r="X1256" t="s">
        <v>726</v>
      </c>
      <c r="Y1256">
        <v>1</v>
      </c>
      <c r="Z1256">
        <v>0</v>
      </c>
      <c r="AA1256" t="s">
        <v>845</v>
      </c>
      <c r="AB1256">
        <v>8041</v>
      </c>
      <c r="AC1256">
        <v>0</v>
      </c>
      <c r="AD1256" t="s">
        <v>726</v>
      </c>
      <c r="AE1256">
        <v>0</v>
      </c>
      <c r="AF1256">
        <v>0</v>
      </c>
      <c r="AG1256" t="s">
        <v>726</v>
      </c>
      <c r="AH1256" t="s">
        <v>726</v>
      </c>
      <c r="AI1256">
        <v>1348</v>
      </c>
      <c r="AJ1256" t="s">
        <v>726</v>
      </c>
      <c r="AK1256" t="s">
        <v>726</v>
      </c>
      <c r="AL1256" t="s">
        <v>726</v>
      </c>
      <c r="AM1256">
        <v>31</v>
      </c>
      <c r="AN1256" t="s">
        <v>726</v>
      </c>
      <c r="AO1256" t="s">
        <v>726</v>
      </c>
      <c r="AP1256" t="s">
        <v>726</v>
      </c>
      <c r="AQ1256" t="s">
        <v>726</v>
      </c>
      <c r="AR1256" t="s">
        <v>726</v>
      </c>
      <c r="AS1256" t="s">
        <v>726</v>
      </c>
      <c r="AT1256" t="s">
        <v>726</v>
      </c>
      <c r="AU1256">
        <v>9999</v>
      </c>
      <c r="AW1256">
        <v>0</v>
      </c>
      <c r="AX1256">
        <v>2009</v>
      </c>
      <c r="AY1256">
        <v>1</v>
      </c>
      <c r="AZ1256">
        <v>9999</v>
      </c>
      <c r="BA1256">
        <v>0</v>
      </c>
      <c r="BB1256">
        <v>9999</v>
      </c>
      <c r="BC1256">
        <v>1</v>
      </c>
      <c r="BD1256">
        <v>2009</v>
      </c>
      <c r="BE1256">
        <v>2009</v>
      </c>
      <c r="BF1256">
        <v>0</v>
      </c>
      <c r="BG1256">
        <v>0</v>
      </c>
      <c r="BH1256">
        <v>0</v>
      </c>
      <c r="BI1256">
        <v>0</v>
      </c>
      <c r="BO1256">
        <v>0</v>
      </c>
      <c r="BP1256">
        <v>0</v>
      </c>
      <c r="BQ1256">
        <v>0</v>
      </c>
      <c r="BR1256">
        <v>0</v>
      </c>
      <c r="BS1256">
        <v>0</v>
      </c>
      <c r="BT1256">
        <v>0</v>
      </c>
      <c r="BU1256">
        <v>0</v>
      </c>
      <c r="BV1256">
        <v>0</v>
      </c>
      <c r="BW1256">
        <v>0</v>
      </c>
      <c r="BX1256">
        <v>0</v>
      </c>
    </row>
    <row r="1257" spans="1:76" x14ac:dyDescent="0.25">
      <c r="A1257">
        <v>126</v>
      </c>
      <c r="B1257" t="s">
        <v>170</v>
      </c>
      <c r="C1257">
        <v>2012</v>
      </c>
      <c r="D1257" t="s">
        <v>596</v>
      </c>
      <c r="E1257">
        <v>1</v>
      </c>
      <c r="U1257">
        <v>0</v>
      </c>
      <c r="V1257" t="s">
        <v>726</v>
      </c>
      <c r="W1257" t="s">
        <v>726</v>
      </c>
      <c r="X1257" t="s">
        <v>726</v>
      </c>
      <c r="Y1257">
        <v>1</v>
      </c>
      <c r="Z1257">
        <v>0</v>
      </c>
      <c r="AA1257" t="s">
        <v>845</v>
      </c>
      <c r="AB1257">
        <v>8041</v>
      </c>
      <c r="AC1257">
        <v>0</v>
      </c>
      <c r="AD1257">
        <v>1276</v>
      </c>
      <c r="AE1257">
        <v>0</v>
      </c>
      <c r="AF1257">
        <v>0</v>
      </c>
      <c r="AG1257" t="s">
        <v>726</v>
      </c>
      <c r="AH1257" t="s">
        <v>726</v>
      </c>
      <c r="AI1257">
        <v>0</v>
      </c>
      <c r="AJ1257">
        <v>158</v>
      </c>
      <c r="AK1257" t="s">
        <v>726</v>
      </c>
      <c r="AL1257" t="s">
        <v>726</v>
      </c>
      <c r="AM1257">
        <v>44</v>
      </c>
      <c r="AN1257">
        <v>32405</v>
      </c>
      <c r="AO1257">
        <v>3</v>
      </c>
      <c r="AP1257" t="s">
        <v>726</v>
      </c>
      <c r="AQ1257" t="s">
        <v>726</v>
      </c>
      <c r="AR1257" t="s">
        <v>726</v>
      </c>
      <c r="AS1257" t="s">
        <v>726</v>
      </c>
      <c r="AT1257" t="s">
        <v>726</v>
      </c>
      <c r="AU1257">
        <v>9999</v>
      </c>
      <c r="AW1257">
        <v>0</v>
      </c>
      <c r="AX1257">
        <v>2009</v>
      </c>
      <c r="AY1257">
        <v>1</v>
      </c>
      <c r="AZ1257">
        <v>9999</v>
      </c>
      <c r="BA1257">
        <v>0</v>
      </c>
      <c r="BB1257">
        <v>9999</v>
      </c>
      <c r="BC1257">
        <v>1</v>
      </c>
      <c r="BD1257">
        <v>2009</v>
      </c>
      <c r="BE1257">
        <v>2009</v>
      </c>
      <c r="BF1257">
        <v>0</v>
      </c>
      <c r="BG1257">
        <v>0</v>
      </c>
      <c r="BH1257">
        <v>0</v>
      </c>
      <c r="BI1257">
        <v>0</v>
      </c>
      <c r="BO1257">
        <v>0</v>
      </c>
      <c r="BP1257">
        <v>0</v>
      </c>
      <c r="BQ1257">
        <v>0</v>
      </c>
      <c r="BR1257">
        <v>0</v>
      </c>
      <c r="BS1257">
        <v>0</v>
      </c>
      <c r="BT1257">
        <v>0</v>
      </c>
      <c r="BU1257">
        <v>0</v>
      </c>
      <c r="BV1257">
        <v>0</v>
      </c>
      <c r="BW1257">
        <v>0</v>
      </c>
      <c r="BX1257">
        <v>0</v>
      </c>
    </row>
    <row r="1258" spans="1:76" x14ac:dyDescent="0.25">
      <c r="A1258">
        <v>126</v>
      </c>
      <c r="B1258" t="s">
        <v>170</v>
      </c>
      <c r="C1258">
        <v>2013</v>
      </c>
      <c r="D1258" t="s">
        <v>596</v>
      </c>
      <c r="E1258">
        <v>1</v>
      </c>
      <c r="U1258">
        <v>0</v>
      </c>
      <c r="V1258" t="s">
        <v>726</v>
      </c>
      <c r="W1258" t="s">
        <v>726</v>
      </c>
      <c r="X1258" t="s">
        <v>726</v>
      </c>
      <c r="Y1258">
        <v>1</v>
      </c>
      <c r="Z1258">
        <v>0</v>
      </c>
      <c r="AA1258" t="s">
        <v>845</v>
      </c>
      <c r="AB1258">
        <v>8041</v>
      </c>
      <c r="AC1258">
        <v>3.1</v>
      </c>
      <c r="AD1258">
        <v>1411</v>
      </c>
      <c r="AE1258">
        <v>0</v>
      </c>
      <c r="AF1258">
        <v>1.55</v>
      </c>
      <c r="AG1258" t="s">
        <v>726</v>
      </c>
      <c r="AH1258" t="s">
        <v>726</v>
      </c>
      <c r="AI1258">
        <v>1600</v>
      </c>
      <c r="AJ1258">
        <v>87</v>
      </c>
      <c r="AK1258" t="s">
        <v>726</v>
      </c>
      <c r="AL1258">
        <v>35</v>
      </c>
      <c r="AM1258">
        <v>50</v>
      </c>
      <c r="AN1258">
        <v>37896</v>
      </c>
      <c r="AO1258">
        <v>4</v>
      </c>
      <c r="AP1258" t="s">
        <v>726</v>
      </c>
      <c r="AQ1258" t="s">
        <v>726</v>
      </c>
      <c r="AR1258" t="s">
        <v>726</v>
      </c>
      <c r="AS1258" t="s">
        <v>726</v>
      </c>
      <c r="AT1258" t="s">
        <v>726</v>
      </c>
      <c r="AU1258">
        <v>9999</v>
      </c>
      <c r="AW1258">
        <v>0</v>
      </c>
      <c r="AX1258">
        <v>2009</v>
      </c>
      <c r="AY1258">
        <v>1</v>
      </c>
      <c r="AZ1258">
        <v>9999</v>
      </c>
      <c r="BA1258">
        <v>0</v>
      </c>
      <c r="BB1258">
        <v>9999</v>
      </c>
      <c r="BC1258">
        <v>1</v>
      </c>
      <c r="BD1258">
        <v>2009</v>
      </c>
      <c r="BE1258">
        <v>2009</v>
      </c>
      <c r="BF1258">
        <v>0</v>
      </c>
      <c r="BG1258">
        <v>0</v>
      </c>
      <c r="BH1258">
        <v>0</v>
      </c>
      <c r="BI1258">
        <v>0</v>
      </c>
      <c r="BO1258">
        <v>0</v>
      </c>
      <c r="BP1258">
        <v>0</v>
      </c>
      <c r="BQ1258">
        <v>0</v>
      </c>
      <c r="BR1258">
        <v>0</v>
      </c>
      <c r="BS1258">
        <v>0</v>
      </c>
      <c r="BT1258">
        <v>0</v>
      </c>
      <c r="BU1258">
        <v>0</v>
      </c>
      <c r="BV1258">
        <v>0</v>
      </c>
      <c r="BW1258">
        <v>0</v>
      </c>
      <c r="BX1258">
        <v>0</v>
      </c>
    </row>
    <row r="1259" spans="1:76" x14ac:dyDescent="0.25">
      <c r="A1259">
        <v>126</v>
      </c>
      <c r="B1259" t="s">
        <v>170</v>
      </c>
      <c r="C1259">
        <v>2014</v>
      </c>
      <c r="D1259" t="s">
        <v>596</v>
      </c>
      <c r="E1259">
        <v>1</v>
      </c>
      <c r="U1259">
        <v>0</v>
      </c>
      <c r="V1259" t="s">
        <v>726</v>
      </c>
      <c r="W1259" t="s">
        <v>726</v>
      </c>
      <c r="X1259" t="s">
        <v>726</v>
      </c>
      <c r="Y1259">
        <v>1</v>
      </c>
      <c r="Z1259">
        <v>0</v>
      </c>
      <c r="AA1259" t="s">
        <v>845</v>
      </c>
      <c r="AB1259">
        <v>8041</v>
      </c>
      <c r="AC1259">
        <v>7.4</v>
      </c>
      <c r="AD1259">
        <v>1455</v>
      </c>
      <c r="AE1259">
        <v>0</v>
      </c>
      <c r="AF1259">
        <v>3.7</v>
      </c>
      <c r="AG1259" t="s">
        <v>726</v>
      </c>
      <c r="AH1259" t="s">
        <v>726</v>
      </c>
      <c r="AI1259">
        <v>1700</v>
      </c>
      <c r="AJ1259">
        <v>23</v>
      </c>
      <c r="AK1259">
        <v>14</v>
      </c>
      <c r="AL1259">
        <v>79.010000000000005</v>
      </c>
      <c r="AM1259">
        <v>54</v>
      </c>
      <c r="AN1259">
        <v>10022</v>
      </c>
      <c r="AO1259">
        <v>6</v>
      </c>
      <c r="AP1259">
        <v>3</v>
      </c>
      <c r="AQ1259" t="s">
        <v>726</v>
      </c>
      <c r="AR1259" t="s">
        <v>726</v>
      </c>
      <c r="AS1259">
        <v>39.4</v>
      </c>
      <c r="AT1259" t="s">
        <v>726</v>
      </c>
      <c r="AU1259">
        <v>9999</v>
      </c>
      <c r="AW1259">
        <v>0</v>
      </c>
      <c r="AX1259">
        <v>2009</v>
      </c>
      <c r="AY1259">
        <v>1</v>
      </c>
      <c r="AZ1259">
        <v>9999</v>
      </c>
      <c r="BA1259">
        <v>0</v>
      </c>
      <c r="BB1259">
        <v>9999</v>
      </c>
      <c r="BC1259">
        <v>1</v>
      </c>
      <c r="BD1259">
        <v>2009</v>
      </c>
      <c r="BE1259">
        <v>2009</v>
      </c>
      <c r="BF1259">
        <v>0</v>
      </c>
      <c r="BG1259">
        <v>0</v>
      </c>
      <c r="BH1259">
        <v>0</v>
      </c>
      <c r="BI1259">
        <v>0</v>
      </c>
      <c r="BO1259">
        <v>0</v>
      </c>
      <c r="BP1259">
        <v>0</v>
      </c>
      <c r="BQ1259">
        <v>0</v>
      </c>
      <c r="BR1259">
        <v>0</v>
      </c>
      <c r="BS1259">
        <v>0</v>
      </c>
      <c r="BT1259">
        <v>0</v>
      </c>
      <c r="BU1259">
        <v>0</v>
      </c>
      <c r="BV1259">
        <v>0</v>
      </c>
      <c r="BW1259">
        <v>0</v>
      </c>
      <c r="BX1259">
        <v>0</v>
      </c>
    </row>
    <row r="1260" spans="1:76" x14ac:dyDescent="0.25">
      <c r="A1260">
        <v>126</v>
      </c>
      <c r="B1260" t="s">
        <v>170</v>
      </c>
      <c r="C1260">
        <v>2015</v>
      </c>
      <c r="D1260" t="s">
        <v>596</v>
      </c>
      <c r="E1260">
        <v>1</v>
      </c>
      <c r="U1260">
        <v>0</v>
      </c>
      <c r="V1260" t="s">
        <v>726</v>
      </c>
      <c r="W1260" t="s">
        <v>726</v>
      </c>
      <c r="X1260" t="s">
        <v>726</v>
      </c>
      <c r="Y1260">
        <v>1</v>
      </c>
      <c r="Z1260">
        <v>0</v>
      </c>
      <c r="AA1260" t="s">
        <v>845</v>
      </c>
      <c r="AB1260">
        <v>8041</v>
      </c>
      <c r="AC1260">
        <v>6.5</v>
      </c>
      <c r="AD1260">
        <v>1456</v>
      </c>
      <c r="AE1260">
        <v>0</v>
      </c>
      <c r="AF1260">
        <v>3.25</v>
      </c>
      <c r="AG1260" t="s">
        <v>726</v>
      </c>
      <c r="AH1260" t="s">
        <v>726</v>
      </c>
      <c r="AI1260" t="s">
        <v>726</v>
      </c>
      <c r="AJ1260">
        <v>19</v>
      </c>
      <c r="AK1260">
        <v>1</v>
      </c>
      <c r="AL1260">
        <v>35</v>
      </c>
      <c r="AM1260" t="s">
        <v>726</v>
      </c>
      <c r="AN1260" t="s">
        <v>726</v>
      </c>
      <c r="AO1260" t="s">
        <v>726</v>
      </c>
      <c r="AP1260">
        <v>4</v>
      </c>
      <c r="AQ1260" t="s">
        <v>726</v>
      </c>
      <c r="AR1260" t="s">
        <v>726</v>
      </c>
      <c r="AS1260" t="s">
        <v>726</v>
      </c>
      <c r="AT1260">
        <v>10</v>
      </c>
      <c r="AU1260">
        <v>9999</v>
      </c>
      <c r="AW1260">
        <v>0</v>
      </c>
      <c r="AX1260">
        <v>2009</v>
      </c>
      <c r="AY1260">
        <v>1</v>
      </c>
      <c r="AZ1260">
        <v>9999</v>
      </c>
      <c r="BA1260">
        <v>0</v>
      </c>
      <c r="BB1260">
        <v>9999</v>
      </c>
      <c r="BC1260">
        <v>1</v>
      </c>
      <c r="BD1260">
        <v>2009</v>
      </c>
      <c r="BE1260">
        <v>2009</v>
      </c>
      <c r="BF1260">
        <v>0</v>
      </c>
      <c r="BG1260">
        <v>0</v>
      </c>
      <c r="BH1260">
        <v>0</v>
      </c>
      <c r="BI1260">
        <v>0</v>
      </c>
      <c r="BO1260">
        <v>0</v>
      </c>
      <c r="BP1260">
        <v>0</v>
      </c>
      <c r="BQ1260">
        <v>0</v>
      </c>
      <c r="BR1260">
        <v>0</v>
      </c>
      <c r="BS1260">
        <v>0</v>
      </c>
      <c r="BT1260">
        <v>0</v>
      </c>
      <c r="BU1260">
        <v>0</v>
      </c>
      <c r="BV1260">
        <v>0</v>
      </c>
      <c r="BW1260">
        <v>0</v>
      </c>
      <c r="BX1260">
        <v>0</v>
      </c>
    </row>
    <row r="1261" spans="1:76" x14ac:dyDescent="0.25">
      <c r="A1261">
        <v>126</v>
      </c>
      <c r="B1261" t="s">
        <v>170</v>
      </c>
      <c r="C1261">
        <v>2016</v>
      </c>
      <c r="D1261" t="s">
        <v>596</v>
      </c>
      <c r="E1261">
        <v>1</v>
      </c>
      <c r="U1261">
        <v>0</v>
      </c>
      <c r="V1261" t="s">
        <v>726</v>
      </c>
      <c r="W1261" t="s">
        <v>726</v>
      </c>
      <c r="X1261" t="s">
        <v>726</v>
      </c>
      <c r="Y1261">
        <v>1</v>
      </c>
      <c r="Z1261">
        <v>0</v>
      </c>
      <c r="AA1261" t="s">
        <v>845</v>
      </c>
      <c r="AB1261">
        <v>8041</v>
      </c>
      <c r="AC1261" t="s">
        <v>726</v>
      </c>
      <c r="AD1261" t="s">
        <v>726</v>
      </c>
      <c r="AE1261" t="s">
        <v>726</v>
      </c>
      <c r="AF1261" t="s">
        <v>726</v>
      </c>
      <c r="AG1261" t="s">
        <v>726</v>
      </c>
      <c r="AH1261" t="s">
        <v>726</v>
      </c>
      <c r="AI1261" t="s">
        <v>726</v>
      </c>
      <c r="AJ1261" t="s">
        <v>726</v>
      </c>
      <c r="AK1261" t="s">
        <v>726</v>
      </c>
      <c r="AL1261" t="s">
        <v>726</v>
      </c>
      <c r="AM1261" t="s">
        <v>726</v>
      </c>
      <c r="AN1261" t="s">
        <v>726</v>
      </c>
      <c r="AO1261" t="s">
        <v>726</v>
      </c>
      <c r="AP1261" t="s">
        <v>726</v>
      </c>
      <c r="AQ1261" t="s">
        <v>726</v>
      </c>
      <c r="AR1261" t="s">
        <v>726</v>
      </c>
      <c r="AS1261" t="s">
        <v>726</v>
      </c>
      <c r="AT1261">
        <v>6</v>
      </c>
      <c r="AU1261">
        <v>9999</v>
      </c>
      <c r="AW1261">
        <v>0</v>
      </c>
      <c r="AX1261">
        <v>2009</v>
      </c>
      <c r="AY1261">
        <v>1</v>
      </c>
      <c r="AZ1261">
        <v>9999</v>
      </c>
      <c r="BA1261">
        <v>0</v>
      </c>
      <c r="BB1261">
        <v>9999</v>
      </c>
      <c r="BC1261">
        <v>1</v>
      </c>
      <c r="BD1261">
        <v>2009</v>
      </c>
      <c r="BE1261">
        <v>2009</v>
      </c>
      <c r="BF1261">
        <v>0</v>
      </c>
      <c r="BG1261">
        <v>0</v>
      </c>
      <c r="BH1261">
        <v>0</v>
      </c>
      <c r="BI1261">
        <v>0</v>
      </c>
      <c r="BO1261">
        <v>0</v>
      </c>
      <c r="BP1261">
        <v>0</v>
      </c>
      <c r="BQ1261">
        <v>0</v>
      </c>
      <c r="BR1261">
        <v>0</v>
      </c>
      <c r="BS1261">
        <v>0</v>
      </c>
      <c r="BT1261">
        <v>0</v>
      </c>
      <c r="BU1261">
        <v>0</v>
      </c>
      <c r="BV1261">
        <v>0</v>
      </c>
      <c r="BW1261">
        <v>0</v>
      </c>
      <c r="BX1261">
        <v>0</v>
      </c>
    </row>
    <row r="1262" spans="1:76" x14ac:dyDescent="0.25">
      <c r="A1262">
        <v>127</v>
      </c>
      <c r="B1262" t="s">
        <v>171</v>
      </c>
      <c r="C1262">
        <v>2007</v>
      </c>
      <c r="D1262" t="s">
        <v>587</v>
      </c>
      <c r="E1262">
        <v>0</v>
      </c>
      <c r="U1262">
        <v>1</v>
      </c>
      <c r="V1262">
        <v>223</v>
      </c>
      <c r="W1262">
        <v>6748</v>
      </c>
      <c r="X1262">
        <v>2916</v>
      </c>
      <c r="Y1262">
        <v>1</v>
      </c>
      <c r="Z1262">
        <v>1</v>
      </c>
      <c r="AA1262" t="s">
        <v>846</v>
      </c>
      <c r="AB1262">
        <v>22470</v>
      </c>
      <c r="AC1262" t="s">
        <v>726</v>
      </c>
      <c r="AD1262" t="s">
        <v>726</v>
      </c>
      <c r="AE1262" t="s">
        <v>726</v>
      </c>
      <c r="AF1262" t="s">
        <v>726</v>
      </c>
      <c r="AG1262" t="s">
        <v>726</v>
      </c>
      <c r="AH1262" t="s">
        <v>726</v>
      </c>
      <c r="AI1262" t="s">
        <v>726</v>
      </c>
      <c r="AJ1262" t="s">
        <v>726</v>
      </c>
      <c r="AK1262">
        <v>81</v>
      </c>
      <c r="AL1262">
        <v>992</v>
      </c>
      <c r="AM1262" t="s">
        <v>726</v>
      </c>
      <c r="AN1262" t="s">
        <v>726</v>
      </c>
      <c r="AO1262" t="s">
        <v>726</v>
      </c>
      <c r="AP1262" t="s">
        <v>726</v>
      </c>
      <c r="AQ1262" t="s">
        <v>726</v>
      </c>
      <c r="AR1262" t="s">
        <v>726</v>
      </c>
      <c r="AS1262" t="s">
        <v>726</v>
      </c>
      <c r="AT1262" t="s">
        <v>726</v>
      </c>
      <c r="AU1262">
        <v>2009</v>
      </c>
      <c r="AW1262">
        <v>1</v>
      </c>
      <c r="AX1262">
        <v>2008</v>
      </c>
      <c r="AY1262">
        <v>1</v>
      </c>
      <c r="AZ1262">
        <v>9999</v>
      </c>
      <c r="BA1262">
        <v>2</v>
      </c>
      <c r="BB1262">
        <v>2013</v>
      </c>
      <c r="BC1262">
        <v>1</v>
      </c>
      <c r="BD1262">
        <v>2008</v>
      </c>
      <c r="BE1262">
        <v>2008</v>
      </c>
      <c r="BF1262">
        <v>0</v>
      </c>
      <c r="BG1262">
        <v>0</v>
      </c>
      <c r="BH1262">
        <v>0</v>
      </c>
      <c r="BI1262">
        <v>0</v>
      </c>
      <c r="BO1262">
        <v>0</v>
      </c>
      <c r="BP1262">
        <v>0</v>
      </c>
      <c r="BQ1262">
        <v>0</v>
      </c>
      <c r="BR1262">
        <v>0</v>
      </c>
      <c r="BS1262">
        <v>0</v>
      </c>
      <c r="BT1262">
        <v>0</v>
      </c>
      <c r="BU1262">
        <v>0</v>
      </c>
      <c r="BV1262">
        <v>0</v>
      </c>
      <c r="BW1262">
        <v>0</v>
      </c>
      <c r="BX1262">
        <v>0</v>
      </c>
    </row>
    <row r="1263" spans="1:76" x14ac:dyDescent="0.25">
      <c r="A1263">
        <v>127</v>
      </c>
      <c r="B1263" t="s">
        <v>171</v>
      </c>
      <c r="C1263">
        <v>2008</v>
      </c>
      <c r="D1263" t="s">
        <v>587</v>
      </c>
      <c r="E1263">
        <v>0</v>
      </c>
      <c r="U1263">
        <v>1</v>
      </c>
      <c r="V1263">
        <v>223</v>
      </c>
      <c r="W1263">
        <v>6748</v>
      </c>
      <c r="X1263">
        <v>2916</v>
      </c>
      <c r="Y1263">
        <v>1</v>
      </c>
      <c r="Z1263">
        <v>1</v>
      </c>
      <c r="AA1263" t="s">
        <v>846</v>
      </c>
      <c r="AB1263">
        <v>22470</v>
      </c>
      <c r="AC1263">
        <v>0</v>
      </c>
      <c r="AD1263" t="s">
        <v>726</v>
      </c>
      <c r="AE1263">
        <v>0</v>
      </c>
      <c r="AF1263">
        <v>0</v>
      </c>
      <c r="AG1263" t="s">
        <v>726</v>
      </c>
      <c r="AH1263" t="s">
        <v>726</v>
      </c>
      <c r="AI1263" t="s">
        <v>726</v>
      </c>
      <c r="AJ1263" t="s">
        <v>726</v>
      </c>
      <c r="AK1263">
        <v>81</v>
      </c>
      <c r="AL1263" t="s">
        <v>726</v>
      </c>
      <c r="AM1263" t="s">
        <v>726</v>
      </c>
      <c r="AN1263" t="s">
        <v>726</v>
      </c>
      <c r="AO1263" t="s">
        <v>726</v>
      </c>
      <c r="AP1263" t="s">
        <v>726</v>
      </c>
      <c r="AQ1263" t="s">
        <v>726</v>
      </c>
      <c r="AR1263" t="s">
        <v>726</v>
      </c>
      <c r="AS1263" t="s">
        <v>726</v>
      </c>
      <c r="AT1263" t="s">
        <v>726</v>
      </c>
      <c r="AU1263">
        <v>2009</v>
      </c>
      <c r="AW1263">
        <v>1</v>
      </c>
      <c r="AX1263">
        <v>2008</v>
      </c>
      <c r="AY1263">
        <v>1</v>
      </c>
      <c r="AZ1263">
        <v>9999</v>
      </c>
      <c r="BA1263">
        <v>2</v>
      </c>
      <c r="BB1263">
        <v>2013</v>
      </c>
      <c r="BC1263">
        <v>1</v>
      </c>
      <c r="BD1263">
        <v>2008</v>
      </c>
      <c r="BE1263">
        <v>2008</v>
      </c>
      <c r="BF1263">
        <v>0</v>
      </c>
      <c r="BG1263">
        <v>0</v>
      </c>
      <c r="BH1263">
        <v>0</v>
      </c>
      <c r="BI1263">
        <v>0</v>
      </c>
      <c r="BO1263">
        <v>0</v>
      </c>
      <c r="BP1263">
        <v>0</v>
      </c>
      <c r="BQ1263">
        <v>0</v>
      </c>
      <c r="BR1263">
        <v>0</v>
      </c>
      <c r="BS1263">
        <v>0</v>
      </c>
      <c r="BT1263">
        <v>0</v>
      </c>
      <c r="BU1263">
        <v>0</v>
      </c>
      <c r="BV1263">
        <v>0</v>
      </c>
      <c r="BW1263">
        <v>0</v>
      </c>
      <c r="BX1263">
        <v>0</v>
      </c>
    </row>
    <row r="1264" spans="1:76" x14ac:dyDescent="0.25">
      <c r="A1264">
        <v>127</v>
      </c>
      <c r="B1264" t="s">
        <v>171</v>
      </c>
      <c r="C1264">
        <v>2009</v>
      </c>
      <c r="D1264" t="s">
        <v>587</v>
      </c>
      <c r="E1264">
        <v>0</v>
      </c>
      <c r="U1264">
        <v>1</v>
      </c>
      <c r="V1264">
        <v>223</v>
      </c>
      <c r="W1264">
        <v>6748</v>
      </c>
      <c r="X1264">
        <v>2916</v>
      </c>
      <c r="Y1264">
        <v>1</v>
      </c>
      <c r="Z1264">
        <v>1</v>
      </c>
      <c r="AA1264" t="s">
        <v>846</v>
      </c>
      <c r="AB1264">
        <v>22470</v>
      </c>
      <c r="AC1264">
        <v>0</v>
      </c>
      <c r="AD1264" t="s">
        <v>726</v>
      </c>
      <c r="AE1264">
        <v>0</v>
      </c>
      <c r="AF1264">
        <v>0</v>
      </c>
      <c r="AG1264" t="s">
        <v>726</v>
      </c>
      <c r="AH1264" t="s">
        <v>726</v>
      </c>
      <c r="AI1264" t="s">
        <v>726</v>
      </c>
      <c r="AJ1264" t="s">
        <v>726</v>
      </c>
      <c r="AK1264" t="s">
        <v>726</v>
      </c>
      <c r="AL1264" t="s">
        <v>726</v>
      </c>
      <c r="AM1264" t="s">
        <v>726</v>
      </c>
      <c r="AN1264" t="s">
        <v>726</v>
      </c>
      <c r="AO1264" t="s">
        <v>726</v>
      </c>
      <c r="AP1264" t="s">
        <v>726</v>
      </c>
      <c r="AQ1264" t="s">
        <v>726</v>
      </c>
      <c r="AR1264" t="s">
        <v>726</v>
      </c>
      <c r="AS1264" t="s">
        <v>726</v>
      </c>
      <c r="AT1264" t="s">
        <v>726</v>
      </c>
      <c r="AU1264">
        <v>2009</v>
      </c>
      <c r="AW1264">
        <v>1</v>
      </c>
      <c r="AX1264">
        <v>2008</v>
      </c>
      <c r="AY1264">
        <v>1</v>
      </c>
      <c r="AZ1264">
        <v>9999</v>
      </c>
      <c r="BA1264">
        <v>2</v>
      </c>
      <c r="BB1264">
        <v>2013</v>
      </c>
      <c r="BC1264">
        <v>1</v>
      </c>
      <c r="BD1264">
        <v>2008</v>
      </c>
      <c r="BE1264">
        <v>2008</v>
      </c>
      <c r="BF1264">
        <v>0</v>
      </c>
      <c r="BG1264">
        <v>0</v>
      </c>
      <c r="BH1264">
        <v>0</v>
      </c>
      <c r="BI1264">
        <v>0</v>
      </c>
      <c r="BO1264">
        <v>0</v>
      </c>
      <c r="BP1264">
        <v>0</v>
      </c>
      <c r="BQ1264">
        <v>0</v>
      </c>
      <c r="BR1264">
        <v>0</v>
      </c>
      <c r="BS1264">
        <v>0</v>
      </c>
      <c r="BT1264">
        <v>0</v>
      </c>
      <c r="BU1264">
        <v>0</v>
      </c>
      <c r="BV1264">
        <v>0</v>
      </c>
      <c r="BW1264">
        <v>0</v>
      </c>
      <c r="BX1264">
        <v>0</v>
      </c>
    </row>
    <row r="1265" spans="1:76" x14ac:dyDescent="0.25">
      <c r="A1265">
        <v>127</v>
      </c>
      <c r="B1265" t="s">
        <v>171</v>
      </c>
      <c r="C1265">
        <v>2010</v>
      </c>
      <c r="D1265" t="s">
        <v>587</v>
      </c>
      <c r="E1265">
        <v>0</v>
      </c>
      <c r="U1265">
        <v>1</v>
      </c>
      <c r="V1265">
        <v>223</v>
      </c>
      <c r="W1265">
        <v>6748</v>
      </c>
      <c r="X1265">
        <v>2916</v>
      </c>
      <c r="Y1265">
        <v>1</v>
      </c>
      <c r="Z1265">
        <v>1</v>
      </c>
      <c r="AA1265" t="s">
        <v>846</v>
      </c>
      <c r="AB1265">
        <v>22470</v>
      </c>
      <c r="AC1265">
        <v>0</v>
      </c>
      <c r="AD1265" t="s">
        <v>726</v>
      </c>
      <c r="AE1265">
        <v>0</v>
      </c>
      <c r="AF1265">
        <v>0</v>
      </c>
      <c r="AG1265" t="s">
        <v>726</v>
      </c>
      <c r="AH1265" t="s">
        <v>726</v>
      </c>
      <c r="AI1265" t="s">
        <v>726</v>
      </c>
      <c r="AJ1265" t="s">
        <v>726</v>
      </c>
      <c r="AK1265" t="s">
        <v>726</v>
      </c>
      <c r="AL1265" t="s">
        <v>726</v>
      </c>
      <c r="AM1265" t="s">
        <v>726</v>
      </c>
      <c r="AN1265" t="s">
        <v>726</v>
      </c>
      <c r="AO1265" t="s">
        <v>726</v>
      </c>
      <c r="AP1265" t="s">
        <v>726</v>
      </c>
      <c r="AQ1265" t="s">
        <v>726</v>
      </c>
      <c r="AR1265" t="s">
        <v>726</v>
      </c>
      <c r="AS1265" t="s">
        <v>726</v>
      </c>
      <c r="AT1265" t="s">
        <v>726</v>
      </c>
      <c r="AU1265">
        <v>2009</v>
      </c>
      <c r="AW1265">
        <v>1</v>
      </c>
      <c r="AX1265">
        <v>2008</v>
      </c>
      <c r="AY1265">
        <v>1</v>
      </c>
      <c r="AZ1265">
        <v>9999</v>
      </c>
      <c r="BA1265">
        <v>2</v>
      </c>
      <c r="BB1265">
        <v>2013</v>
      </c>
      <c r="BC1265">
        <v>1</v>
      </c>
      <c r="BD1265">
        <v>2008</v>
      </c>
      <c r="BE1265">
        <v>2008</v>
      </c>
      <c r="BF1265">
        <v>0</v>
      </c>
      <c r="BG1265">
        <v>0</v>
      </c>
      <c r="BH1265">
        <v>0</v>
      </c>
      <c r="BI1265">
        <v>0</v>
      </c>
      <c r="BO1265">
        <v>0</v>
      </c>
      <c r="BP1265">
        <v>0</v>
      </c>
      <c r="BQ1265">
        <v>0</v>
      </c>
      <c r="BR1265">
        <v>0</v>
      </c>
      <c r="BS1265">
        <v>0</v>
      </c>
      <c r="BT1265">
        <v>0</v>
      </c>
      <c r="BU1265">
        <v>0</v>
      </c>
      <c r="BV1265">
        <v>0</v>
      </c>
      <c r="BW1265">
        <v>0</v>
      </c>
      <c r="BX1265">
        <v>0</v>
      </c>
    </row>
    <row r="1266" spans="1:76" x14ac:dyDescent="0.25">
      <c r="A1266">
        <v>127</v>
      </c>
      <c r="B1266" t="s">
        <v>171</v>
      </c>
      <c r="C1266">
        <v>2011</v>
      </c>
      <c r="D1266" t="s">
        <v>587</v>
      </c>
      <c r="E1266">
        <v>0</v>
      </c>
      <c r="U1266">
        <v>1</v>
      </c>
      <c r="V1266">
        <v>223</v>
      </c>
      <c r="W1266">
        <v>6748</v>
      </c>
      <c r="X1266">
        <v>2916</v>
      </c>
      <c r="Y1266">
        <v>1</v>
      </c>
      <c r="Z1266">
        <v>1</v>
      </c>
      <c r="AA1266" t="s">
        <v>846</v>
      </c>
      <c r="AB1266">
        <v>22470</v>
      </c>
      <c r="AC1266">
        <v>0</v>
      </c>
      <c r="AD1266" t="s">
        <v>726</v>
      </c>
      <c r="AE1266">
        <v>0</v>
      </c>
      <c r="AF1266">
        <v>0</v>
      </c>
      <c r="AG1266" t="s">
        <v>726</v>
      </c>
      <c r="AH1266" t="s">
        <v>726</v>
      </c>
      <c r="AI1266" t="s">
        <v>726</v>
      </c>
      <c r="AJ1266" t="s">
        <v>726</v>
      </c>
      <c r="AK1266" t="s">
        <v>726</v>
      </c>
      <c r="AL1266" t="s">
        <v>726</v>
      </c>
      <c r="AM1266" t="s">
        <v>726</v>
      </c>
      <c r="AN1266" t="s">
        <v>726</v>
      </c>
      <c r="AO1266" t="s">
        <v>726</v>
      </c>
      <c r="AP1266" t="s">
        <v>726</v>
      </c>
      <c r="AQ1266" t="s">
        <v>726</v>
      </c>
      <c r="AR1266" t="s">
        <v>726</v>
      </c>
      <c r="AS1266" t="s">
        <v>726</v>
      </c>
      <c r="AT1266" t="s">
        <v>726</v>
      </c>
      <c r="AU1266">
        <v>2009</v>
      </c>
      <c r="AW1266">
        <v>1</v>
      </c>
      <c r="AX1266">
        <v>2008</v>
      </c>
      <c r="AY1266">
        <v>1</v>
      </c>
      <c r="AZ1266">
        <v>9999</v>
      </c>
      <c r="BA1266">
        <v>2</v>
      </c>
      <c r="BB1266">
        <v>2013</v>
      </c>
      <c r="BC1266">
        <v>1</v>
      </c>
      <c r="BD1266">
        <v>2008</v>
      </c>
      <c r="BE1266">
        <v>2008</v>
      </c>
      <c r="BF1266">
        <v>0</v>
      </c>
      <c r="BG1266">
        <v>0</v>
      </c>
      <c r="BH1266">
        <v>0</v>
      </c>
      <c r="BI1266">
        <v>0</v>
      </c>
      <c r="BO1266">
        <v>0</v>
      </c>
      <c r="BP1266">
        <v>0</v>
      </c>
      <c r="BQ1266">
        <v>0</v>
      </c>
      <c r="BR1266">
        <v>0</v>
      </c>
      <c r="BS1266">
        <v>0</v>
      </c>
      <c r="BT1266">
        <v>0</v>
      </c>
      <c r="BU1266">
        <v>0</v>
      </c>
      <c r="BV1266">
        <v>0</v>
      </c>
      <c r="BW1266">
        <v>0</v>
      </c>
      <c r="BX1266">
        <v>0</v>
      </c>
    </row>
    <row r="1267" spans="1:76" x14ac:dyDescent="0.25">
      <c r="A1267">
        <v>127</v>
      </c>
      <c r="B1267" t="s">
        <v>171</v>
      </c>
      <c r="C1267">
        <v>2012</v>
      </c>
      <c r="D1267" t="s">
        <v>587</v>
      </c>
      <c r="E1267">
        <v>0</v>
      </c>
      <c r="U1267">
        <v>1</v>
      </c>
      <c r="V1267">
        <v>223</v>
      </c>
      <c r="W1267">
        <v>6748</v>
      </c>
      <c r="X1267">
        <v>2916</v>
      </c>
      <c r="Y1267">
        <v>1</v>
      </c>
      <c r="Z1267">
        <v>1</v>
      </c>
      <c r="AA1267" t="s">
        <v>846</v>
      </c>
      <c r="AB1267">
        <v>22470</v>
      </c>
      <c r="AC1267">
        <v>0</v>
      </c>
      <c r="AD1267" t="s">
        <v>726</v>
      </c>
      <c r="AE1267">
        <v>0</v>
      </c>
      <c r="AF1267">
        <v>0</v>
      </c>
      <c r="AG1267" t="s">
        <v>726</v>
      </c>
      <c r="AH1267" t="s">
        <v>726</v>
      </c>
      <c r="AI1267" t="s">
        <v>726</v>
      </c>
      <c r="AJ1267" t="s">
        <v>726</v>
      </c>
      <c r="AK1267" t="s">
        <v>726</v>
      </c>
      <c r="AL1267" t="s">
        <v>726</v>
      </c>
      <c r="AM1267">
        <v>933</v>
      </c>
      <c r="AN1267" t="s">
        <v>726</v>
      </c>
      <c r="AO1267" t="s">
        <v>726</v>
      </c>
      <c r="AP1267" t="s">
        <v>726</v>
      </c>
      <c r="AQ1267" t="s">
        <v>726</v>
      </c>
      <c r="AR1267" t="s">
        <v>726</v>
      </c>
      <c r="AS1267" t="s">
        <v>726</v>
      </c>
      <c r="AT1267" t="s">
        <v>726</v>
      </c>
      <c r="AU1267">
        <v>2009</v>
      </c>
      <c r="AW1267">
        <v>1</v>
      </c>
      <c r="AX1267">
        <v>2008</v>
      </c>
      <c r="AY1267">
        <v>1</v>
      </c>
      <c r="AZ1267">
        <v>9999</v>
      </c>
      <c r="BA1267">
        <v>2</v>
      </c>
      <c r="BB1267">
        <v>2013</v>
      </c>
      <c r="BC1267">
        <v>1</v>
      </c>
      <c r="BD1267">
        <v>2008</v>
      </c>
      <c r="BE1267">
        <v>2008</v>
      </c>
      <c r="BF1267">
        <v>0</v>
      </c>
      <c r="BG1267">
        <v>0</v>
      </c>
      <c r="BH1267">
        <v>0</v>
      </c>
      <c r="BI1267">
        <v>0</v>
      </c>
      <c r="BO1267">
        <v>0</v>
      </c>
      <c r="BP1267">
        <v>0</v>
      </c>
      <c r="BQ1267">
        <v>0</v>
      </c>
      <c r="BR1267">
        <v>0</v>
      </c>
      <c r="BS1267">
        <v>0</v>
      </c>
      <c r="BT1267">
        <v>0</v>
      </c>
      <c r="BU1267">
        <v>0</v>
      </c>
      <c r="BV1267">
        <v>0</v>
      </c>
      <c r="BW1267">
        <v>0</v>
      </c>
      <c r="BX1267">
        <v>0</v>
      </c>
    </row>
    <row r="1268" spans="1:76" x14ac:dyDescent="0.25">
      <c r="A1268">
        <v>127</v>
      </c>
      <c r="B1268" t="s">
        <v>171</v>
      </c>
      <c r="C1268">
        <v>2013</v>
      </c>
      <c r="D1268" t="s">
        <v>587</v>
      </c>
      <c r="E1268">
        <v>0</v>
      </c>
      <c r="U1268">
        <v>1</v>
      </c>
      <c r="V1268">
        <v>223</v>
      </c>
      <c r="W1268">
        <v>6748</v>
      </c>
      <c r="X1268">
        <v>2916</v>
      </c>
      <c r="Y1268">
        <v>1</v>
      </c>
      <c r="Z1268">
        <v>1</v>
      </c>
      <c r="AA1268" t="s">
        <v>846</v>
      </c>
      <c r="AB1268">
        <v>22470</v>
      </c>
      <c r="AC1268">
        <v>0</v>
      </c>
      <c r="AD1268">
        <v>11347</v>
      </c>
      <c r="AE1268">
        <v>0</v>
      </c>
      <c r="AF1268">
        <v>0</v>
      </c>
      <c r="AG1268" t="s">
        <v>726</v>
      </c>
      <c r="AH1268" t="s">
        <v>726</v>
      </c>
      <c r="AI1268">
        <v>1500</v>
      </c>
      <c r="AJ1268">
        <v>523</v>
      </c>
      <c r="AK1268" t="s">
        <v>726</v>
      </c>
      <c r="AL1268" t="s">
        <v>726</v>
      </c>
      <c r="AM1268">
        <v>781</v>
      </c>
      <c r="AN1268">
        <v>157100</v>
      </c>
      <c r="AO1268">
        <v>10</v>
      </c>
      <c r="AP1268" t="s">
        <v>726</v>
      </c>
      <c r="AQ1268" t="s">
        <v>726</v>
      </c>
      <c r="AR1268" t="s">
        <v>726</v>
      </c>
      <c r="AS1268" t="s">
        <v>726</v>
      </c>
      <c r="AT1268" t="s">
        <v>726</v>
      </c>
      <c r="AU1268">
        <v>2009</v>
      </c>
      <c r="AW1268">
        <v>1</v>
      </c>
      <c r="AX1268">
        <v>2008</v>
      </c>
      <c r="AY1268">
        <v>1</v>
      </c>
      <c r="AZ1268">
        <v>9999</v>
      </c>
      <c r="BA1268">
        <v>2</v>
      </c>
      <c r="BB1268">
        <v>2013</v>
      </c>
      <c r="BC1268">
        <v>1</v>
      </c>
      <c r="BD1268">
        <v>2008</v>
      </c>
      <c r="BE1268">
        <v>2008</v>
      </c>
      <c r="BF1268">
        <v>1</v>
      </c>
      <c r="BG1268">
        <v>0</v>
      </c>
      <c r="BH1268">
        <v>0</v>
      </c>
      <c r="BI1268">
        <v>1</v>
      </c>
      <c r="BO1268">
        <v>900</v>
      </c>
      <c r="BP1268">
        <v>44</v>
      </c>
      <c r="BQ1268">
        <v>446</v>
      </c>
      <c r="BR1268">
        <v>0</v>
      </c>
      <c r="BS1268">
        <v>0</v>
      </c>
      <c r="BT1268">
        <v>0</v>
      </c>
      <c r="BU1268">
        <v>0</v>
      </c>
      <c r="BV1268">
        <v>0</v>
      </c>
      <c r="BW1268">
        <v>0</v>
      </c>
      <c r="BX1268">
        <v>0</v>
      </c>
    </row>
    <row r="1269" spans="1:76" x14ac:dyDescent="0.25">
      <c r="A1269">
        <v>127</v>
      </c>
      <c r="B1269" t="s">
        <v>171</v>
      </c>
      <c r="C1269">
        <v>2014</v>
      </c>
      <c r="D1269" t="s">
        <v>587</v>
      </c>
      <c r="E1269">
        <v>0</v>
      </c>
      <c r="U1269">
        <v>1</v>
      </c>
      <c r="V1269">
        <v>223</v>
      </c>
      <c r="W1269">
        <v>6748</v>
      </c>
      <c r="X1269">
        <v>2916</v>
      </c>
      <c r="Y1269">
        <v>1</v>
      </c>
      <c r="Z1269">
        <v>1</v>
      </c>
      <c r="AA1269" t="s">
        <v>846</v>
      </c>
      <c r="AB1269">
        <v>22470</v>
      </c>
      <c r="AC1269">
        <v>6.2</v>
      </c>
      <c r="AD1269">
        <v>13612</v>
      </c>
      <c r="AE1269">
        <v>0</v>
      </c>
      <c r="AF1269">
        <v>3.1</v>
      </c>
      <c r="AG1269" t="s">
        <v>726</v>
      </c>
      <c r="AH1269" t="s">
        <v>726</v>
      </c>
      <c r="AI1269" t="s">
        <v>726</v>
      </c>
      <c r="AJ1269">
        <v>828</v>
      </c>
      <c r="AK1269" t="s">
        <v>726</v>
      </c>
      <c r="AL1269">
        <v>76.94</v>
      </c>
      <c r="AM1269">
        <v>992</v>
      </c>
      <c r="AN1269">
        <v>157178</v>
      </c>
      <c r="AO1269">
        <v>12</v>
      </c>
      <c r="AP1269" t="s">
        <v>726</v>
      </c>
      <c r="AQ1269" t="s">
        <v>726</v>
      </c>
      <c r="AR1269" t="s">
        <v>726</v>
      </c>
      <c r="AS1269">
        <v>36</v>
      </c>
      <c r="AT1269" t="s">
        <v>726</v>
      </c>
      <c r="AU1269">
        <v>2009</v>
      </c>
      <c r="AW1269">
        <v>1</v>
      </c>
      <c r="AX1269">
        <v>2008</v>
      </c>
      <c r="AY1269">
        <v>1</v>
      </c>
      <c r="AZ1269">
        <v>9999</v>
      </c>
      <c r="BA1269">
        <v>2</v>
      </c>
      <c r="BB1269">
        <v>2013</v>
      </c>
      <c r="BC1269">
        <v>1</v>
      </c>
      <c r="BD1269">
        <v>2008</v>
      </c>
      <c r="BE1269">
        <v>2008</v>
      </c>
      <c r="BF1269">
        <v>1</v>
      </c>
      <c r="BG1269">
        <v>0</v>
      </c>
      <c r="BH1269">
        <v>0</v>
      </c>
      <c r="BI1269">
        <v>1</v>
      </c>
      <c r="BO1269">
        <v>740</v>
      </c>
      <c r="BP1269">
        <v>167</v>
      </c>
      <c r="BQ1269">
        <v>4539</v>
      </c>
      <c r="BR1269">
        <v>0</v>
      </c>
      <c r="BS1269">
        <v>0</v>
      </c>
      <c r="BT1269">
        <v>0</v>
      </c>
      <c r="BU1269">
        <v>0</v>
      </c>
      <c r="BV1269">
        <v>0</v>
      </c>
      <c r="BW1269">
        <v>0</v>
      </c>
      <c r="BX1269">
        <v>0</v>
      </c>
    </row>
    <row r="1270" spans="1:76" x14ac:dyDescent="0.25">
      <c r="A1270">
        <v>127</v>
      </c>
      <c r="B1270" t="s">
        <v>171</v>
      </c>
      <c r="C1270">
        <v>2015</v>
      </c>
      <c r="D1270" t="s">
        <v>587</v>
      </c>
      <c r="E1270">
        <v>0</v>
      </c>
      <c r="U1270">
        <v>1</v>
      </c>
      <c r="V1270">
        <v>223</v>
      </c>
      <c r="W1270">
        <v>6748</v>
      </c>
      <c r="X1270">
        <v>2916</v>
      </c>
      <c r="Y1270">
        <v>1</v>
      </c>
      <c r="Z1270">
        <v>1</v>
      </c>
      <c r="AA1270" t="s">
        <v>846</v>
      </c>
      <c r="AB1270">
        <v>22470</v>
      </c>
      <c r="AC1270">
        <v>1.4</v>
      </c>
      <c r="AD1270">
        <v>12320</v>
      </c>
      <c r="AE1270">
        <v>0</v>
      </c>
      <c r="AF1270">
        <v>0.7</v>
      </c>
      <c r="AG1270" t="s">
        <v>726</v>
      </c>
      <c r="AH1270" t="s">
        <v>726</v>
      </c>
      <c r="AI1270" t="s">
        <v>726</v>
      </c>
      <c r="AJ1270">
        <v>335</v>
      </c>
      <c r="AK1270">
        <v>3</v>
      </c>
      <c r="AL1270">
        <v>81</v>
      </c>
      <c r="AM1270" t="s">
        <v>726</v>
      </c>
      <c r="AN1270" t="s">
        <v>726</v>
      </c>
      <c r="AO1270" t="s">
        <v>726</v>
      </c>
      <c r="AP1270">
        <v>10</v>
      </c>
      <c r="AQ1270" t="s">
        <v>726</v>
      </c>
      <c r="AR1270" t="s">
        <v>726</v>
      </c>
      <c r="AS1270" t="s">
        <v>726</v>
      </c>
      <c r="AT1270">
        <v>195</v>
      </c>
      <c r="AU1270">
        <v>2009</v>
      </c>
      <c r="AW1270">
        <v>1</v>
      </c>
      <c r="AX1270">
        <v>2008</v>
      </c>
      <c r="AY1270">
        <v>1</v>
      </c>
      <c r="AZ1270">
        <v>9999</v>
      </c>
      <c r="BA1270">
        <v>2</v>
      </c>
      <c r="BB1270">
        <v>2013</v>
      </c>
      <c r="BC1270">
        <v>1</v>
      </c>
      <c r="BD1270">
        <v>2008</v>
      </c>
      <c r="BE1270">
        <v>2008</v>
      </c>
      <c r="BF1270">
        <v>1</v>
      </c>
      <c r="BG1270">
        <v>0</v>
      </c>
      <c r="BH1270">
        <v>0</v>
      </c>
      <c r="BI1270">
        <v>1</v>
      </c>
      <c r="BO1270">
        <v>358</v>
      </c>
      <c r="BP1270">
        <v>354</v>
      </c>
      <c r="BQ1270">
        <v>362</v>
      </c>
      <c r="BR1270">
        <v>0</v>
      </c>
      <c r="BS1270">
        <v>0</v>
      </c>
      <c r="BT1270">
        <v>0</v>
      </c>
      <c r="BU1270">
        <v>0</v>
      </c>
      <c r="BV1270">
        <v>0</v>
      </c>
      <c r="BW1270">
        <v>0</v>
      </c>
      <c r="BX1270">
        <v>0</v>
      </c>
    </row>
    <row r="1271" spans="1:76" x14ac:dyDescent="0.25">
      <c r="A1271">
        <v>127</v>
      </c>
      <c r="B1271" t="s">
        <v>171</v>
      </c>
      <c r="C1271">
        <v>2016</v>
      </c>
      <c r="D1271" t="s">
        <v>587</v>
      </c>
      <c r="E1271">
        <v>0</v>
      </c>
      <c r="U1271">
        <v>1</v>
      </c>
      <c r="V1271">
        <v>223</v>
      </c>
      <c r="W1271">
        <v>6748</v>
      </c>
      <c r="X1271">
        <v>2916</v>
      </c>
      <c r="Y1271">
        <v>1</v>
      </c>
      <c r="Z1271">
        <v>1</v>
      </c>
      <c r="AA1271" t="s">
        <v>846</v>
      </c>
      <c r="AB1271">
        <v>22470</v>
      </c>
      <c r="AC1271" t="s">
        <v>726</v>
      </c>
      <c r="AD1271" t="s">
        <v>726</v>
      </c>
      <c r="AE1271" t="s">
        <v>726</v>
      </c>
      <c r="AF1271" t="s">
        <v>726</v>
      </c>
      <c r="AG1271" t="s">
        <v>726</v>
      </c>
      <c r="AH1271" t="s">
        <v>726</v>
      </c>
      <c r="AI1271" t="s">
        <v>726</v>
      </c>
      <c r="AJ1271" t="s">
        <v>726</v>
      </c>
      <c r="AK1271" t="s">
        <v>726</v>
      </c>
      <c r="AL1271" t="s">
        <v>726</v>
      </c>
      <c r="AM1271" t="s">
        <v>726</v>
      </c>
      <c r="AN1271" t="s">
        <v>726</v>
      </c>
      <c r="AO1271" t="s">
        <v>726</v>
      </c>
      <c r="AP1271" t="s">
        <v>726</v>
      </c>
      <c r="AQ1271" t="s">
        <v>726</v>
      </c>
      <c r="AR1271" t="s">
        <v>726</v>
      </c>
      <c r="AS1271" t="s">
        <v>726</v>
      </c>
      <c r="AT1271">
        <v>114</v>
      </c>
      <c r="AU1271">
        <v>2009</v>
      </c>
      <c r="AW1271">
        <v>1</v>
      </c>
      <c r="AX1271">
        <v>2008</v>
      </c>
      <c r="AY1271">
        <v>1</v>
      </c>
      <c r="AZ1271">
        <v>9999</v>
      </c>
      <c r="BA1271">
        <v>2</v>
      </c>
      <c r="BB1271">
        <v>2013</v>
      </c>
      <c r="BC1271">
        <v>1</v>
      </c>
      <c r="BD1271">
        <v>2008</v>
      </c>
      <c r="BE1271">
        <v>2008</v>
      </c>
      <c r="BF1271">
        <v>1</v>
      </c>
      <c r="BG1271">
        <v>0</v>
      </c>
      <c r="BH1271">
        <v>0</v>
      </c>
      <c r="BI1271">
        <v>1</v>
      </c>
      <c r="BO1271">
        <v>73</v>
      </c>
      <c r="BP1271">
        <v>106</v>
      </c>
      <c r="BQ1271">
        <v>65</v>
      </c>
      <c r="BR1271">
        <v>0</v>
      </c>
      <c r="BS1271">
        <v>0</v>
      </c>
      <c r="BT1271">
        <v>0</v>
      </c>
      <c r="BU1271">
        <v>0</v>
      </c>
      <c r="BV1271">
        <v>0</v>
      </c>
      <c r="BW1271">
        <v>0</v>
      </c>
      <c r="BX1271">
        <v>0</v>
      </c>
    </row>
    <row r="1272" spans="1:76" x14ac:dyDescent="0.25">
      <c r="A1272">
        <v>128</v>
      </c>
      <c r="B1272" t="s">
        <v>172</v>
      </c>
      <c r="C1272">
        <v>2007</v>
      </c>
      <c r="D1272" t="s">
        <v>582</v>
      </c>
      <c r="E1272">
        <v>0</v>
      </c>
      <c r="U1272">
        <v>1</v>
      </c>
      <c r="V1272">
        <v>14</v>
      </c>
      <c r="W1272">
        <v>224</v>
      </c>
      <c r="X1272">
        <v>269</v>
      </c>
      <c r="Y1272">
        <v>1</v>
      </c>
      <c r="Z1272">
        <v>1</v>
      </c>
      <c r="AA1272" t="s">
        <v>847</v>
      </c>
      <c r="AB1272">
        <v>133741</v>
      </c>
      <c r="AC1272" t="s">
        <v>726</v>
      </c>
      <c r="AD1272" t="s">
        <v>726</v>
      </c>
      <c r="AE1272" t="s">
        <v>726</v>
      </c>
      <c r="AF1272" t="s">
        <v>726</v>
      </c>
      <c r="AG1272" t="s">
        <v>726</v>
      </c>
      <c r="AH1272" t="s">
        <v>726</v>
      </c>
      <c r="AI1272" t="s">
        <v>726</v>
      </c>
      <c r="AJ1272" t="s">
        <v>726</v>
      </c>
      <c r="AK1272">
        <v>45</v>
      </c>
      <c r="AL1272">
        <v>1500</v>
      </c>
      <c r="AM1272" t="s">
        <v>726</v>
      </c>
      <c r="AN1272" t="s">
        <v>726</v>
      </c>
      <c r="AO1272" t="s">
        <v>726</v>
      </c>
      <c r="AP1272" t="s">
        <v>726</v>
      </c>
      <c r="AQ1272" t="s">
        <v>726</v>
      </c>
      <c r="AR1272" t="s">
        <v>726</v>
      </c>
      <c r="AS1272" t="s">
        <v>726</v>
      </c>
      <c r="AT1272" t="s">
        <v>726</v>
      </c>
      <c r="AU1272">
        <v>2015</v>
      </c>
      <c r="AW1272">
        <v>2</v>
      </c>
      <c r="AX1272">
        <v>9999</v>
      </c>
      <c r="AY1272">
        <v>0</v>
      </c>
      <c r="AZ1272">
        <v>9999</v>
      </c>
      <c r="BA1272">
        <v>2</v>
      </c>
      <c r="BB1272">
        <v>2015</v>
      </c>
      <c r="BC1272">
        <v>0</v>
      </c>
      <c r="BD1272">
        <v>9999</v>
      </c>
      <c r="BE1272">
        <v>2015</v>
      </c>
      <c r="BF1272">
        <v>0</v>
      </c>
      <c r="BG1272">
        <v>0</v>
      </c>
      <c r="BH1272">
        <v>0</v>
      </c>
      <c r="BI1272">
        <v>0</v>
      </c>
      <c r="BO1272">
        <v>0</v>
      </c>
      <c r="BP1272">
        <v>0</v>
      </c>
      <c r="BQ1272">
        <v>0</v>
      </c>
      <c r="BR1272">
        <v>0</v>
      </c>
      <c r="BS1272">
        <v>0</v>
      </c>
      <c r="BT1272">
        <v>0</v>
      </c>
      <c r="BU1272">
        <v>0</v>
      </c>
      <c r="BV1272">
        <v>0</v>
      </c>
      <c r="BW1272">
        <v>0</v>
      </c>
      <c r="BX1272">
        <v>0</v>
      </c>
    </row>
    <row r="1273" spans="1:76" x14ac:dyDescent="0.25">
      <c r="A1273">
        <v>128</v>
      </c>
      <c r="B1273" t="s">
        <v>172</v>
      </c>
      <c r="C1273">
        <v>2008</v>
      </c>
      <c r="D1273" t="s">
        <v>582</v>
      </c>
      <c r="E1273">
        <v>0</v>
      </c>
      <c r="U1273">
        <v>1</v>
      </c>
      <c r="V1273">
        <v>14</v>
      </c>
      <c r="W1273">
        <v>224</v>
      </c>
      <c r="X1273">
        <v>269</v>
      </c>
      <c r="Y1273">
        <v>1</v>
      </c>
      <c r="Z1273">
        <v>1</v>
      </c>
      <c r="AA1273" t="s">
        <v>847</v>
      </c>
      <c r="AB1273">
        <v>133741</v>
      </c>
      <c r="AC1273">
        <v>0</v>
      </c>
      <c r="AD1273" t="s">
        <v>726</v>
      </c>
      <c r="AE1273">
        <v>0</v>
      </c>
      <c r="AF1273">
        <v>0</v>
      </c>
      <c r="AG1273" t="s">
        <v>726</v>
      </c>
      <c r="AH1273" t="s">
        <v>726</v>
      </c>
      <c r="AI1273" t="s">
        <v>726</v>
      </c>
      <c r="AJ1273" t="s">
        <v>726</v>
      </c>
      <c r="AK1273">
        <v>43</v>
      </c>
      <c r="AL1273" t="s">
        <v>726</v>
      </c>
      <c r="AM1273" t="s">
        <v>726</v>
      </c>
      <c r="AN1273" t="s">
        <v>726</v>
      </c>
      <c r="AO1273" t="s">
        <v>726</v>
      </c>
      <c r="AP1273" t="s">
        <v>726</v>
      </c>
      <c r="AQ1273" t="s">
        <v>726</v>
      </c>
      <c r="AR1273" t="s">
        <v>726</v>
      </c>
      <c r="AS1273" t="s">
        <v>726</v>
      </c>
      <c r="AT1273" t="s">
        <v>726</v>
      </c>
      <c r="AU1273">
        <v>2015</v>
      </c>
      <c r="AW1273">
        <v>2</v>
      </c>
      <c r="AX1273">
        <v>9999</v>
      </c>
      <c r="AY1273">
        <v>0</v>
      </c>
      <c r="AZ1273">
        <v>9999</v>
      </c>
      <c r="BA1273">
        <v>2</v>
      </c>
      <c r="BB1273">
        <v>2015</v>
      </c>
      <c r="BC1273">
        <v>0</v>
      </c>
      <c r="BD1273">
        <v>9999</v>
      </c>
      <c r="BE1273">
        <v>2015</v>
      </c>
      <c r="BF1273">
        <v>0</v>
      </c>
      <c r="BG1273">
        <v>0</v>
      </c>
      <c r="BH1273">
        <v>0</v>
      </c>
      <c r="BI1273">
        <v>0</v>
      </c>
      <c r="BO1273">
        <v>0</v>
      </c>
      <c r="BP1273">
        <v>0</v>
      </c>
      <c r="BQ1273">
        <v>0</v>
      </c>
      <c r="BR1273">
        <v>0</v>
      </c>
      <c r="BS1273">
        <v>0</v>
      </c>
      <c r="BT1273">
        <v>0</v>
      </c>
      <c r="BU1273">
        <v>0</v>
      </c>
      <c r="BV1273">
        <v>0</v>
      </c>
      <c r="BW1273">
        <v>0</v>
      </c>
      <c r="BX1273">
        <v>0</v>
      </c>
    </row>
    <row r="1274" spans="1:76" x14ac:dyDescent="0.25">
      <c r="A1274">
        <v>128</v>
      </c>
      <c r="B1274" t="s">
        <v>172</v>
      </c>
      <c r="C1274">
        <v>2009</v>
      </c>
      <c r="D1274" t="s">
        <v>582</v>
      </c>
      <c r="E1274">
        <v>0</v>
      </c>
      <c r="U1274">
        <v>1</v>
      </c>
      <c r="V1274">
        <v>14</v>
      </c>
      <c r="W1274">
        <v>224</v>
      </c>
      <c r="X1274">
        <v>269</v>
      </c>
      <c r="Y1274">
        <v>1</v>
      </c>
      <c r="Z1274">
        <v>1</v>
      </c>
      <c r="AA1274" t="s">
        <v>847</v>
      </c>
      <c r="AB1274">
        <v>133741</v>
      </c>
      <c r="AC1274">
        <v>0</v>
      </c>
      <c r="AD1274" t="s">
        <v>726</v>
      </c>
      <c r="AE1274">
        <v>0</v>
      </c>
      <c r="AF1274">
        <v>0</v>
      </c>
      <c r="AG1274" t="s">
        <v>726</v>
      </c>
      <c r="AH1274" t="s">
        <v>726</v>
      </c>
      <c r="AI1274" t="s">
        <v>726</v>
      </c>
      <c r="AJ1274" t="s">
        <v>726</v>
      </c>
      <c r="AK1274" t="s">
        <v>726</v>
      </c>
      <c r="AL1274" t="s">
        <v>726</v>
      </c>
      <c r="AM1274" t="s">
        <v>726</v>
      </c>
      <c r="AN1274" t="s">
        <v>726</v>
      </c>
      <c r="AO1274" t="s">
        <v>726</v>
      </c>
      <c r="AP1274" t="s">
        <v>726</v>
      </c>
      <c r="AQ1274" t="s">
        <v>726</v>
      </c>
      <c r="AR1274" t="s">
        <v>726</v>
      </c>
      <c r="AS1274" t="s">
        <v>726</v>
      </c>
      <c r="AT1274" t="s">
        <v>726</v>
      </c>
      <c r="AU1274">
        <v>2015</v>
      </c>
      <c r="AW1274">
        <v>2</v>
      </c>
      <c r="AX1274">
        <v>9999</v>
      </c>
      <c r="AY1274">
        <v>0</v>
      </c>
      <c r="AZ1274">
        <v>9999</v>
      </c>
      <c r="BA1274">
        <v>2</v>
      </c>
      <c r="BB1274">
        <v>2015</v>
      </c>
      <c r="BC1274">
        <v>0</v>
      </c>
      <c r="BD1274">
        <v>9999</v>
      </c>
      <c r="BE1274">
        <v>2015</v>
      </c>
      <c r="BF1274">
        <v>0</v>
      </c>
      <c r="BG1274">
        <v>0</v>
      </c>
      <c r="BH1274">
        <v>0</v>
      </c>
      <c r="BI1274">
        <v>0</v>
      </c>
      <c r="BO1274">
        <v>0</v>
      </c>
      <c r="BP1274">
        <v>0</v>
      </c>
      <c r="BQ1274">
        <v>0</v>
      </c>
      <c r="BR1274">
        <v>0</v>
      </c>
      <c r="BS1274">
        <v>0</v>
      </c>
      <c r="BT1274">
        <v>0</v>
      </c>
      <c r="BU1274">
        <v>0</v>
      </c>
      <c r="BV1274">
        <v>0</v>
      </c>
      <c r="BW1274">
        <v>0</v>
      </c>
      <c r="BX1274">
        <v>0</v>
      </c>
    </row>
    <row r="1275" spans="1:76" x14ac:dyDescent="0.25">
      <c r="A1275">
        <v>128</v>
      </c>
      <c r="B1275" t="s">
        <v>172</v>
      </c>
      <c r="C1275">
        <v>2010</v>
      </c>
      <c r="D1275" t="s">
        <v>582</v>
      </c>
      <c r="E1275">
        <v>0</v>
      </c>
      <c r="U1275">
        <v>1</v>
      </c>
      <c r="V1275">
        <v>14</v>
      </c>
      <c r="W1275">
        <v>224</v>
      </c>
      <c r="X1275">
        <v>269</v>
      </c>
      <c r="Y1275">
        <v>1</v>
      </c>
      <c r="Z1275">
        <v>1</v>
      </c>
      <c r="AA1275" t="s">
        <v>847</v>
      </c>
      <c r="AB1275">
        <v>133741</v>
      </c>
      <c r="AC1275">
        <v>0</v>
      </c>
      <c r="AD1275" t="s">
        <v>726</v>
      </c>
      <c r="AE1275">
        <v>0</v>
      </c>
      <c r="AF1275">
        <v>0</v>
      </c>
      <c r="AG1275" t="s">
        <v>726</v>
      </c>
      <c r="AH1275" t="s">
        <v>726</v>
      </c>
      <c r="AI1275" t="s">
        <v>726</v>
      </c>
      <c r="AJ1275" t="s">
        <v>726</v>
      </c>
      <c r="AK1275" t="s">
        <v>726</v>
      </c>
      <c r="AL1275" t="s">
        <v>726</v>
      </c>
      <c r="AM1275" t="s">
        <v>726</v>
      </c>
      <c r="AN1275" t="s">
        <v>726</v>
      </c>
      <c r="AO1275" t="s">
        <v>726</v>
      </c>
      <c r="AP1275" t="s">
        <v>726</v>
      </c>
      <c r="AQ1275" t="s">
        <v>726</v>
      </c>
      <c r="AR1275" t="s">
        <v>726</v>
      </c>
      <c r="AS1275" t="s">
        <v>726</v>
      </c>
      <c r="AT1275" t="s">
        <v>726</v>
      </c>
      <c r="AU1275">
        <v>2015</v>
      </c>
      <c r="AW1275">
        <v>2</v>
      </c>
      <c r="AX1275">
        <v>9999</v>
      </c>
      <c r="AY1275">
        <v>0</v>
      </c>
      <c r="AZ1275">
        <v>9999</v>
      </c>
      <c r="BA1275">
        <v>2</v>
      </c>
      <c r="BB1275">
        <v>2015</v>
      </c>
      <c r="BC1275">
        <v>0</v>
      </c>
      <c r="BD1275">
        <v>9999</v>
      </c>
      <c r="BE1275">
        <v>2015</v>
      </c>
      <c r="BF1275">
        <v>0</v>
      </c>
      <c r="BG1275">
        <v>0</v>
      </c>
      <c r="BH1275">
        <v>0</v>
      </c>
      <c r="BI1275">
        <v>0</v>
      </c>
      <c r="BO1275">
        <v>0</v>
      </c>
      <c r="BP1275">
        <v>0</v>
      </c>
      <c r="BQ1275">
        <v>0</v>
      </c>
      <c r="BR1275">
        <v>0</v>
      </c>
      <c r="BS1275">
        <v>0</v>
      </c>
      <c r="BT1275">
        <v>0</v>
      </c>
      <c r="BU1275">
        <v>0</v>
      </c>
      <c r="BV1275">
        <v>0</v>
      </c>
      <c r="BW1275">
        <v>0</v>
      </c>
      <c r="BX1275">
        <v>0</v>
      </c>
    </row>
    <row r="1276" spans="1:76" x14ac:dyDescent="0.25">
      <c r="A1276">
        <v>128</v>
      </c>
      <c r="B1276" t="s">
        <v>172</v>
      </c>
      <c r="C1276">
        <v>2011</v>
      </c>
      <c r="D1276" t="s">
        <v>582</v>
      </c>
      <c r="E1276">
        <v>0</v>
      </c>
      <c r="U1276">
        <v>1</v>
      </c>
      <c r="V1276">
        <v>14</v>
      </c>
      <c r="W1276">
        <v>224</v>
      </c>
      <c r="X1276">
        <v>269</v>
      </c>
      <c r="Y1276">
        <v>1</v>
      </c>
      <c r="Z1276">
        <v>1</v>
      </c>
      <c r="AA1276" t="s">
        <v>847</v>
      </c>
      <c r="AB1276">
        <v>133741</v>
      </c>
      <c r="AC1276">
        <v>0</v>
      </c>
      <c r="AD1276" t="s">
        <v>726</v>
      </c>
      <c r="AE1276">
        <v>0</v>
      </c>
      <c r="AF1276">
        <v>0</v>
      </c>
      <c r="AG1276" t="s">
        <v>726</v>
      </c>
      <c r="AH1276" t="s">
        <v>726</v>
      </c>
      <c r="AI1276">
        <v>2987</v>
      </c>
      <c r="AJ1276" t="s">
        <v>726</v>
      </c>
      <c r="AK1276" t="s">
        <v>726</v>
      </c>
      <c r="AL1276" t="s">
        <v>726</v>
      </c>
      <c r="AM1276">
        <v>800</v>
      </c>
      <c r="AN1276" t="s">
        <v>726</v>
      </c>
      <c r="AO1276" t="s">
        <v>726</v>
      </c>
      <c r="AP1276" t="s">
        <v>726</v>
      </c>
      <c r="AQ1276" t="s">
        <v>726</v>
      </c>
      <c r="AR1276" t="s">
        <v>726</v>
      </c>
      <c r="AS1276" t="s">
        <v>726</v>
      </c>
      <c r="AT1276" t="s">
        <v>726</v>
      </c>
      <c r="AU1276">
        <v>2015</v>
      </c>
      <c r="AW1276">
        <v>2</v>
      </c>
      <c r="AX1276">
        <v>9999</v>
      </c>
      <c r="AY1276">
        <v>0</v>
      </c>
      <c r="AZ1276">
        <v>9999</v>
      </c>
      <c r="BA1276">
        <v>2</v>
      </c>
      <c r="BB1276">
        <v>2015</v>
      </c>
      <c r="BC1276">
        <v>0</v>
      </c>
      <c r="BD1276">
        <v>9999</v>
      </c>
      <c r="BE1276">
        <v>2015</v>
      </c>
      <c r="BF1276">
        <v>0</v>
      </c>
      <c r="BG1276">
        <v>0</v>
      </c>
      <c r="BH1276">
        <v>0</v>
      </c>
      <c r="BI1276">
        <v>0</v>
      </c>
      <c r="BO1276">
        <v>0</v>
      </c>
      <c r="BP1276">
        <v>0</v>
      </c>
      <c r="BQ1276">
        <v>0</v>
      </c>
      <c r="BR1276">
        <v>0</v>
      </c>
      <c r="BS1276">
        <v>0</v>
      </c>
      <c r="BT1276">
        <v>0</v>
      </c>
      <c r="BU1276">
        <v>0</v>
      </c>
      <c r="BV1276">
        <v>0</v>
      </c>
      <c r="BW1276">
        <v>0</v>
      </c>
      <c r="BX1276">
        <v>0</v>
      </c>
    </row>
    <row r="1277" spans="1:76" x14ac:dyDescent="0.25">
      <c r="A1277">
        <v>128</v>
      </c>
      <c r="B1277" t="s">
        <v>172</v>
      </c>
      <c r="C1277">
        <v>2012</v>
      </c>
      <c r="D1277" t="s">
        <v>582</v>
      </c>
      <c r="E1277">
        <v>0</v>
      </c>
      <c r="U1277">
        <v>1</v>
      </c>
      <c r="V1277">
        <v>14</v>
      </c>
      <c r="W1277">
        <v>224</v>
      </c>
      <c r="X1277">
        <v>269</v>
      </c>
      <c r="Y1277">
        <v>1</v>
      </c>
      <c r="Z1277">
        <v>1</v>
      </c>
      <c r="AA1277" t="s">
        <v>847</v>
      </c>
      <c r="AB1277">
        <v>133741</v>
      </c>
      <c r="AC1277">
        <v>0</v>
      </c>
      <c r="AD1277">
        <v>3165</v>
      </c>
      <c r="AE1277">
        <v>0</v>
      </c>
      <c r="AF1277">
        <v>0</v>
      </c>
      <c r="AG1277" t="s">
        <v>726</v>
      </c>
      <c r="AH1277" t="s">
        <v>726</v>
      </c>
      <c r="AI1277" t="s">
        <v>726</v>
      </c>
      <c r="AJ1277">
        <v>118</v>
      </c>
      <c r="AK1277" t="s">
        <v>726</v>
      </c>
      <c r="AL1277" t="s">
        <v>726</v>
      </c>
      <c r="AM1277">
        <v>389</v>
      </c>
      <c r="AN1277">
        <v>3479</v>
      </c>
      <c r="AO1277">
        <v>16</v>
      </c>
      <c r="AP1277" t="s">
        <v>726</v>
      </c>
      <c r="AQ1277" t="s">
        <v>726</v>
      </c>
      <c r="AR1277" t="s">
        <v>726</v>
      </c>
      <c r="AS1277" t="s">
        <v>726</v>
      </c>
      <c r="AT1277" t="s">
        <v>726</v>
      </c>
      <c r="AU1277">
        <v>2015</v>
      </c>
      <c r="AW1277">
        <v>2</v>
      </c>
      <c r="AX1277">
        <v>9999</v>
      </c>
      <c r="AY1277">
        <v>0</v>
      </c>
      <c r="AZ1277">
        <v>9999</v>
      </c>
      <c r="BA1277">
        <v>2</v>
      </c>
      <c r="BB1277">
        <v>2015</v>
      </c>
      <c r="BC1277">
        <v>0</v>
      </c>
      <c r="BD1277">
        <v>9999</v>
      </c>
      <c r="BE1277">
        <v>2015</v>
      </c>
      <c r="BF1277">
        <v>0</v>
      </c>
      <c r="BG1277">
        <v>0</v>
      </c>
      <c r="BH1277">
        <v>0</v>
      </c>
      <c r="BI1277">
        <v>0</v>
      </c>
      <c r="BO1277">
        <v>0</v>
      </c>
      <c r="BP1277">
        <v>0</v>
      </c>
      <c r="BQ1277">
        <v>0</v>
      </c>
      <c r="BR1277">
        <v>0</v>
      </c>
      <c r="BS1277">
        <v>0</v>
      </c>
      <c r="BT1277">
        <v>0</v>
      </c>
      <c r="BU1277">
        <v>0</v>
      </c>
      <c r="BV1277">
        <v>0</v>
      </c>
      <c r="BW1277">
        <v>0</v>
      </c>
      <c r="BX1277">
        <v>0</v>
      </c>
    </row>
    <row r="1278" spans="1:76" x14ac:dyDescent="0.25">
      <c r="A1278">
        <v>128</v>
      </c>
      <c r="B1278" t="s">
        <v>172</v>
      </c>
      <c r="C1278">
        <v>2013</v>
      </c>
      <c r="D1278" t="s">
        <v>582</v>
      </c>
      <c r="E1278">
        <v>0</v>
      </c>
      <c r="U1278">
        <v>1</v>
      </c>
      <c r="V1278">
        <v>14</v>
      </c>
      <c r="W1278">
        <v>224</v>
      </c>
      <c r="X1278">
        <v>269</v>
      </c>
      <c r="Y1278">
        <v>1</v>
      </c>
      <c r="Z1278">
        <v>1</v>
      </c>
      <c r="AA1278" t="s">
        <v>847</v>
      </c>
      <c r="AB1278">
        <v>133741</v>
      </c>
      <c r="AC1278">
        <v>2.2000000000000002</v>
      </c>
      <c r="AD1278">
        <v>3476</v>
      </c>
      <c r="AE1278">
        <v>0</v>
      </c>
      <c r="AF1278">
        <v>1.1000000000000001</v>
      </c>
      <c r="AG1278" t="s">
        <v>726</v>
      </c>
      <c r="AH1278" t="s">
        <v>726</v>
      </c>
      <c r="AI1278">
        <v>3600</v>
      </c>
      <c r="AJ1278">
        <v>1085</v>
      </c>
      <c r="AK1278" t="s">
        <v>726</v>
      </c>
      <c r="AL1278">
        <v>44</v>
      </c>
      <c r="AM1278">
        <v>1100</v>
      </c>
      <c r="AN1278">
        <v>3555</v>
      </c>
      <c r="AO1278">
        <v>20</v>
      </c>
      <c r="AP1278" t="s">
        <v>726</v>
      </c>
      <c r="AQ1278" t="s">
        <v>726</v>
      </c>
      <c r="AR1278" t="s">
        <v>726</v>
      </c>
      <c r="AS1278" t="s">
        <v>726</v>
      </c>
      <c r="AT1278" t="s">
        <v>726</v>
      </c>
      <c r="AU1278">
        <v>2015</v>
      </c>
      <c r="AW1278">
        <v>2</v>
      </c>
      <c r="AX1278">
        <v>9999</v>
      </c>
      <c r="AY1278">
        <v>0</v>
      </c>
      <c r="AZ1278">
        <v>9999</v>
      </c>
      <c r="BA1278">
        <v>2</v>
      </c>
      <c r="BB1278">
        <v>2015</v>
      </c>
      <c r="BC1278">
        <v>0</v>
      </c>
      <c r="BD1278">
        <v>9999</v>
      </c>
      <c r="BE1278">
        <v>2015</v>
      </c>
      <c r="BF1278">
        <v>0</v>
      </c>
      <c r="BG1278">
        <v>0</v>
      </c>
      <c r="BH1278">
        <v>0</v>
      </c>
      <c r="BI1278">
        <v>0</v>
      </c>
      <c r="BO1278">
        <v>0</v>
      </c>
      <c r="BP1278">
        <v>0</v>
      </c>
      <c r="BQ1278">
        <v>0</v>
      </c>
      <c r="BR1278">
        <v>0</v>
      </c>
      <c r="BS1278">
        <v>0</v>
      </c>
      <c r="BT1278">
        <v>0</v>
      </c>
      <c r="BU1278">
        <v>0</v>
      </c>
      <c r="BV1278">
        <v>0</v>
      </c>
      <c r="BW1278">
        <v>0</v>
      </c>
      <c r="BX1278">
        <v>0</v>
      </c>
    </row>
    <row r="1279" spans="1:76" x14ac:dyDescent="0.25">
      <c r="A1279">
        <v>128</v>
      </c>
      <c r="B1279" t="s">
        <v>172</v>
      </c>
      <c r="C1279">
        <v>2014</v>
      </c>
      <c r="D1279" t="s">
        <v>582</v>
      </c>
      <c r="E1279">
        <v>0</v>
      </c>
      <c r="U1279">
        <v>1</v>
      </c>
      <c r="V1279">
        <v>14</v>
      </c>
      <c r="W1279">
        <v>224</v>
      </c>
      <c r="X1279">
        <v>269</v>
      </c>
      <c r="Y1279">
        <v>1</v>
      </c>
      <c r="Z1279">
        <v>1</v>
      </c>
      <c r="AA1279" t="s">
        <v>847</v>
      </c>
      <c r="AB1279">
        <v>133741</v>
      </c>
      <c r="AC1279">
        <v>5.2</v>
      </c>
      <c r="AD1279">
        <v>3607</v>
      </c>
      <c r="AE1279">
        <v>0</v>
      </c>
      <c r="AF1279">
        <v>2.6</v>
      </c>
      <c r="AG1279" t="s">
        <v>726</v>
      </c>
      <c r="AH1279" t="s">
        <v>726</v>
      </c>
      <c r="AI1279">
        <v>3600</v>
      </c>
      <c r="AJ1279">
        <v>130</v>
      </c>
      <c r="AK1279">
        <v>4</v>
      </c>
      <c r="AL1279">
        <v>53.16</v>
      </c>
      <c r="AM1279">
        <v>1500</v>
      </c>
      <c r="AN1279">
        <v>4117</v>
      </c>
      <c r="AO1279">
        <v>19</v>
      </c>
      <c r="AP1279">
        <v>16</v>
      </c>
      <c r="AQ1279" t="s">
        <v>726</v>
      </c>
      <c r="AR1279" t="s">
        <v>726</v>
      </c>
      <c r="AS1279" t="s">
        <v>726</v>
      </c>
      <c r="AT1279" t="s">
        <v>726</v>
      </c>
      <c r="AU1279">
        <v>2015</v>
      </c>
      <c r="AW1279">
        <v>2</v>
      </c>
      <c r="AX1279">
        <v>9999</v>
      </c>
      <c r="AY1279">
        <v>0</v>
      </c>
      <c r="AZ1279">
        <v>9999</v>
      </c>
      <c r="BA1279">
        <v>2</v>
      </c>
      <c r="BB1279">
        <v>2015</v>
      </c>
      <c r="BC1279">
        <v>0</v>
      </c>
      <c r="BD1279">
        <v>9999</v>
      </c>
      <c r="BE1279">
        <v>2015</v>
      </c>
      <c r="BF1279">
        <v>0</v>
      </c>
      <c r="BG1279">
        <v>0</v>
      </c>
      <c r="BH1279">
        <v>0</v>
      </c>
      <c r="BI1279">
        <v>0</v>
      </c>
      <c r="BO1279">
        <v>0</v>
      </c>
      <c r="BP1279">
        <v>0</v>
      </c>
      <c r="BQ1279">
        <v>0</v>
      </c>
      <c r="BR1279">
        <v>0</v>
      </c>
      <c r="BS1279">
        <v>0</v>
      </c>
      <c r="BT1279">
        <v>0</v>
      </c>
      <c r="BU1279">
        <v>0</v>
      </c>
      <c r="BV1279">
        <v>0</v>
      </c>
      <c r="BW1279">
        <v>0</v>
      </c>
      <c r="BX1279">
        <v>0</v>
      </c>
    </row>
    <row r="1280" spans="1:76" x14ac:dyDescent="0.25">
      <c r="A1280">
        <v>128</v>
      </c>
      <c r="B1280" t="s">
        <v>172</v>
      </c>
      <c r="C1280">
        <v>2015</v>
      </c>
      <c r="D1280" t="s">
        <v>582</v>
      </c>
      <c r="E1280">
        <v>0</v>
      </c>
      <c r="U1280">
        <v>1</v>
      </c>
      <c r="V1280">
        <v>14</v>
      </c>
      <c r="W1280">
        <v>224</v>
      </c>
      <c r="X1280">
        <v>269</v>
      </c>
      <c r="Y1280">
        <v>1</v>
      </c>
      <c r="Z1280">
        <v>1</v>
      </c>
      <c r="AA1280" t="s">
        <v>847</v>
      </c>
      <c r="AB1280">
        <v>133741</v>
      </c>
      <c r="AC1280">
        <v>5.8</v>
      </c>
      <c r="AD1280">
        <v>4571</v>
      </c>
      <c r="AE1280">
        <v>0</v>
      </c>
      <c r="AF1280">
        <v>2.9</v>
      </c>
      <c r="AG1280" t="s">
        <v>726</v>
      </c>
      <c r="AH1280" t="s">
        <v>726</v>
      </c>
      <c r="AI1280" t="s">
        <v>726</v>
      </c>
      <c r="AJ1280">
        <v>965</v>
      </c>
      <c r="AK1280">
        <v>27</v>
      </c>
      <c r="AL1280">
        <v>45</v>
      </c>
      <c r="AM1280" t="s">
        <v>726</v>
      </c>
      <c r="AN1280" t="s">
        <v>726</v>
      </c>
      <c r="AO1280" t="s">
        <v>726</v>
      </c>
      <c r="AP1280">
        <v>20</v>
      </c>
      <c r="AQ1280" t="s">
        <v>726</v>
      </c>
      <c r="AR1280" t="s">
        <v>726</v>
      </c>
      <c r="AS1280" t="s">
        <v>726</v>
      </c>
      <c r="AT1280">
        <v>793</v>
      </c>
      <c r="AU1280">
        <v>2015</v>
      </c>
      <c r="AW1280">
        <v>2</v>
      </c>
      <c r="AX1280">
        <v>9999</v>
      </c>
      <c r="AY1280">
        <v>0</v>
      </c>
      <c r="AZ1280">
        <v>9999</v>
      </c>
      <c r="BA1280">
        <v>2</v>
      </c>
      <c r="BB1280">
        <v>2015</v>
      </c>
      <c r="BC1280">
        <v>0</v>
      </c>
      <c r="BD1280">
        <v>9999</v>
      </c>
      <c r="BE1280">
        <v>2015</v>
      </c>
      <c r="BF1280">
        <v>1</v>
      </c>
      <c r="BG1280">
        <v>0</v>
      </c>
      <c r="BH1280">
        <v>0</v>
      </c>
      <c r="BI1280">
        <v>1</v>
      </c>
      <c r="BO1280">
        <v>206</v>
      </c>
      <c r="BP1280">
        <v>48</v>
      </c>
      <c r="BQ1280">
        <v>30</v>
      </c>
      <c r="BR1280">
        <v>0</v>
      </c>
      <c r="BS1280">
        <v>0</v>
      </c>
      <c r="BT1280">
        <v>0</v>
      </c>
      <c r="BU1280">
        <v>0</v>
      </c>
      <c r="BV1280">
        <v>0</v>
      </c>
      <c r="BW1280">
        <v>0</v>
      </c>
      <c r="BX1280">
        <v>0</v>
      </c>
    </row>
    <row r="1281" spans="1:76" x14ac:dyDescent="0.25">
      <c r="A1281">
        <v>128</v>
      </c>
      <c r="B1281" t="s">
        <v>172</v>
      </c>
      <c r="C1281">
        <v>2016</v>
      </c>
      <c r="D1281" t="s">
        <v>582</v>
      </c>
      <c r="E1281">
        <v>0</v>
      </c>
      <c r="U1281">
        <v>1</v>
      </c>
      <c r="V1281">
        <v>14</v>
      </c>
      <c r="W1281">
        <v>224</v>
      </c>
      <c r="X1281">
        <v>269</v>
      </c>
      <c r="Y1281">
        <v>1</v>
      </c>
      <c r="Z1281">
        <v>1</v>
      </c>
      <c r="AA1281" t="s">
        <v>847</v>
      </c>
      <c r="AB1281">
        <v>133741</v>
      </c>
      <c r="AC1281" t="s">
        <v>726</v>
      </c>
      <c r="AD1281" t="s">
        <v>726</v>
      </c>
      <c r="AE1281" t="s">
        <v>726</v>
      </c>
      <c r="AF1281" t="s">
        <v>726</v>
      </c>
      <c r="AG1281" t="s">
        <v>726</v>
      </c>
      <c r="AH1281" t="s">
        <v>726</v>
      </c>
      <c r="AI1281" t="s">
        <v>726</v>
      </c>
      <c r="AJ1281" t="s">
        <v>726</v>
      </c>
      <c r="AK1281" t="s">
        <v>726</v>
      </c>
      <c r="AL1281" t="s">
        <v>726</v>
      </c>
      <c r="AM1281" t="s">
        <v>726</v>
      </c>
      <c r="AN1281" t="s">
        <v>726</v>
      </c>
      <c r="AO1281" t="s">
        <v>726</v>
      </c>
      <c r="AP1281" t="s">
        <v>726</v>
      </c>
      <c r="AQ1281" t="s">
        <v>726</v>
      </c>
      <c r="AR1281" t="s">
        <v>726</v>
      </c>
      <c r="AS1281" t="s">
        <v>726</v>
      </c>
      <c r="AT1281">
        <v>599</v>
      </c>
      <c r="AU1281">
        <v>2015</v>
      </c>
      <c r="AW1281">
        <v>2</v>
      </c>
      <c r="AX1281">
        <v>9999</v>
      </c>
      <c r="AY1281">
        <v>0</v>
      </c>
      <c r="AZ1281">
        <v>9999</v>
      </c>
      <c r="BA1281">
        <v>2</v>
      </c>
      <c r="BB1281">
        <v>2015</v>
      </c>
      <c r="BC1281">
        <v>0</v>
      </c>
      <c r="BD1281">
        <v>9999</v>
      </c>
      <c r="BE1281">
        <v>2015</v>
      </c>
      <c r="BF1281">
        <v>1</v>
      </c>
      <c r="BG1281">
        <v>0</v>
      </c>
      <c r="BH1281">
        <v>0</v>
      </c>
      <c r="BI1281">
        <v>1</v>
      </c>
      <c r="BO1281">
        <v>62</v>
      </c>
      <c r="BP1281">
        <v>51</v>
      </c>
      <c r="BQ1281">
        <v>238</v>
      </c>
      <c r="BR1281">
        <v>0</v>
      </c>
      <c r="BS1281">
        <v>0</v>
      </c>
      <c r="BT1281">
        <v>0</v>
      </c>
      <c r="BU1281">
        <v>0</v>
      </c>
      <c r="BV1281">
        <v>0</v>
      </c>
      <c r="BW1281">
        <v>0</v>
      </c>
      <c r="BX1281">
        <v>0</v>
      </c>
    </row>
    <row r="1282" spans="1:76" x14ac:dyDescent="0.25">
      <c r="A1282">
        <v>129</v>
      </c>
      <c r="B1282" t="s">
        <v>173</v>
      </c>
      <c r="C1282">
        <v>2007</v>
      </c>
      <c r="D1282" t="s">
        <v>591</v>
      </c>
      <c r="E1282">
        <v>1</v>
      </c>
      <c r="S1282">
        <v>6141</v>
      </c>
      <c r="T1282">
        <v>522220</v>
      </c>
      <c r="U1282">
        <v>0</v>
      </c>
      <c r="V1282" t="s">
        <v>726</v>
      </c>
      <c r="W1282" t="s">
        <v>726</v>
      </c>
      <c r="X1282" t="s">
        <v>726</v>
      </c>
      <c r="Y1282">
        <v>1</v>
      </c>
      <c r="Z1282">
        <v>1</v>
      </c>
      <c r="AA1282" t="s">
        <v>848</v>
      </c>
      <c r="AB1282">
        <v>7139</v>
      </c>
      <c r="AC1282" t="s">
        <v>726</v>
      </c>
      <c r="AD1282" t="s">
        <v>726</v>
      </c>
      <c r="AE1282" t="s">
        <v>726</v>
      </c>
      <c r="AF1282" t="s">
        <v>726</v>
      </c>
      <c r="AG1282">
        <v>54.915999999999997</v>
      </c>
      <c r="AH1282">
        <v>942.18200000000002</v>
      </c>
      <c r="AI1282">
        <v>239.92699999999999</v>
      </c>
      <c r="AJ1282" t="s">
        <v>726</v>
      </c>
      <c r="AK1282">
        <v>55</v>
      </c>
      <c r="AL1282">
        <v>137</v>
      </c>
      <c r="AM1282" t="s">
        <v>726</v>
      </c>
      <c r="AN1282" t="s">
        <v>726</v>
      </c>
      <c r="AO1282" t="s">
        <v>726</v>
      </c>
      <c r="AP1282" t="s">
        <v>726</v>
      </c>
      <c r="AQ1282" t="s">
        <v>726</v>
      </c>
      <c r="AR1282" t="s">
        <v>726</v>
      </c>
      <c r="AS1282" t="s">
        <v>726</v>
      </c>
      <c r="AT1282" t="s">
        <v>726</v>
      </c>
      <c r="AU1282">
        <v>9999</v>
      </c>
      <c r="AW1282">
        <v>0</v>
      </c>
      <c r="AX1282">
        <v>2010</v>
      </c>
      <c r="AY1282">
        <v>1</v>
      </c>
      <c r="AZ1282">
        <v>9999</v>
      </c>
      <c r="BA1282">
        <v>0</v>
      </c>
      <c r="BB1282">
        <v>9999</v>
      </c>
      <c r="BC1282">
        <v>1</v>
      </c>
      <c r="BD1282">
        <v>2010</v>
      </c>
      <c r="BE1282">
        <v>2010</v>
      </c>
      <c r="BF1282">
        <v>0</v>
      </c>
      <c r="BG1282">
        <v>0</v>
      </c>
      <c r="BH1282">
        <v>0</v>
      </c>
      <c r="BI1282">
        <v>0</v>
      </c>
      <c r="BO1282">
        <v>0</v>
      </c>
      <c r="BP1282">
        <v>0</v>
      </c>
      <c r="BQ1282">
        <v>0</v>
      </c>
      <c r="BR1282">
        <v>0</v>
      </c>
      <c r="BS1282">
        <v>0</v>
      </c>
      <c r="BT1282">
        <v>0</v>
      </c>
      <c r="BU1282">
        <v>0</v>
      </c>
      <c r="BV1282">
        <v>0</v>
      </c>
      <c r="BW1282">
        <v>0</v>
      </c>
      <c r="BX1282">
        <v>0</v>
      </c>
    </row>
    <row r="1283" spans="1:76" x14ac:dyDescent="0.25">
      <c r="A1283">
        <v>129</v>
      </c>
      <c r="B1283" t="s">
        <v>173</v>
      </c>
      <c r="C1283">
        <v>2008</v>
      </c>
      <c r="D1283" t="s">
        <v>591</v>
      </c>
      <c r="E1283">
        <v>1</v>
      </c>
      <c r="S1283">
        <v>6141</v>
      </c>
      <c r="T1283">
        <v>522220</v>
      </c>
      <c r="U1283">
        <v>0</v>
      </c>
      <c r="V1283" t="s">
        <v>726</v>
      </c>
      <c r="W1283" t="s">
        <v>726</v>
      </c>
      <c r="X1283" t="s">
        <v>726</v>
      </c>
      <c r="Y1283">
        <v>1</v>
      </c>
      <c r="Z1283">
        <v>1</v>
      </c>
      <c r="AA1283" t="s">
        <v>848</v>
      </c>
      <c r="AB1283">
        <v>7139</v>
      </c>
      <c r="AC1283">
        <v>0</v>
      </c>
      <c r="AD1283" t="s">
        <v>726</v>
      </c>
      <c r="AE1283">
        <v>0</v>
      </c>
      <c r="AF1283">
        <v>0</v>
      </c>
      <c r="AG1283">
        <v>67.177000000000007</v>
      </c>
      <c r="AH1283">
        <v>1139.354</v>
      </c>
      <c r="AI1283">
        <v>312.18599999999998</v>
      </c>
      <c r="AJ1283" t="s">
        <v>726</v>
      </c>
      <c r="AK1283">
        <v>55</v>
      </c>
      <c r="AL1283" t="s">
        <v>726</v>
      </c>
      <c r="AM1283" t="s">
        <v>726</v>
      </c>
      <c r="AN1283" t="s">
        <v>726</v>
      </c>
      <c r="AO1283" t="s">
        <v>726</v>
      </c>
      <c r="AP1283" t="s">
        <v>726</v>
      </c>
      <c r="AQ1283" t="s">
        <v>726</v>
      </c>
      <c r="AR1283" t="s">
        <v>726</v>
      </c>
      <c r="AS1283" t="s">
        <v>726</v>
      </c>
      <c r="AT1283" t="s">
        <v>726</v>
      </c>
      <c r="AU1283">
        <v>9999</v>
      </c>
      <c r="AW1283">
        <v>0</v>
      </c>
      <c r="AX1283">
        <v>2010</v>
      </c>
      <c r="AY1283">
        <v>1</v>
      </c>
      <c r="AZ1283">
        <v>9999</v>
      </c>
      <c r="BA1283">
        <v>0</v>
      </c>
      <c r="BB1283">
        <v>9999</v>
      </c>
      <c r="BC1283">
        <v>1</v>
      </c>
      <c r="BD1283">
        <v>2010</v>
      </c>
      <c r="BE1283">
        <v>2010</v>
      </c>
      <c r="BF1283">
        <v>0</v>
      </c>
      <c r="BG1283">
        <v>0</v>
      </c>
      <c r="BH1283">
        <v>0</v>
      </c>
      <c r="BI1283">
        <v>0</v>
      </c>
      <c r="BO1283">
        <v>0</v>
      </c>
      <c r="BP1283">
        <v>0</v>
      </c>
      <c r="BQ1283">
        <v>0</v>
      </c>
      <c r="BR1283">
        <v>0</v>
      </c>
      <c r="BS1283">
        <v>0</v>
      </c>
      <c r="BT1283">
        <v>0</v>
      </c>
      <c r="BU1283">
        <v>0</v>
      </c>
      <c r="BV1283">
        <v>0</v>
      </c>
      <c r="BW1283">
        <v>0</v>
      </c>
      <c r="BX1283">
        <v>0</v>
      </c>
    </row>
    <row r="1284" spans="1:76" x14ac:dyDescent="0.25">
      <c r="A1284">
        <v>129</v>
      </c>
      <c r="B1284" t="s">
        <v>173</v>
      </c>
      <c r="C1284">
        <v>2009</v>
      </c>
      <c r="D1284" t="s">
        <v>591</v>
      </c>
      <c r="E1284">
        <v>1</v>
      </c>
      <c r="S1284">
        <v>6141</v>
      </c>
      <c r="T1284">
        <v>522220</v>
      </c>
      <c r="U1284">
        <v>0</v>
      </c>
      <c r="V1284" t="s">
        <v>726</v>
      </c>
      <c r="W1284" t="s">
        <v>726</v>
      </c>
      <c r="X1284" t="s">
        <v>726</v>
      </c>
      <c r="Y1284">
        <v>1</v>
      </c>
      <c r="Z1284">
        <v>1</v>
      </c>
      <c r="AA1284" t="s">
        <v>848</v>
      </c>
      <c r="AB1284">
        <v>7139</v>
      </c>
      <c r="AC1284">
        <v>0</v>
      </c>
      <c r="AD1284" t="s">
        <v>726</v>
      </c>
      <c r="AE1284">
        <v>0</v>
      </c>
      <c r="AF1284">
        <v>0</v>
      </c>
      <c r="AG1284">
        <v>146.255</v>
      </c>
      <c r="AH1284">
        <v>1176.2360000000001</v>
      </c>
      <c r="AI1284">
        <v>380.66399999999999</v>
      </c>
      <c r="AJ1284" t="s">
        <v>726</v>
      </c>
      <c r="AK1284" t="s">
        <v>726</v>
      </c>
      <c r="AL1284" t="s">
        <v>726</v>
      </c>
      <c r="AM1284" t="s">
        <v>726</v>
      </c>
      <c r="AN1284" t="s">
        <v>726</v>
      </c>
      <c r="AO1284" t="s">
        <v>726</v>
      </c>
      <c r="AP1284" t="s">
        <v>726</v>
      </c>
      <c r="AQ1284" t="s">
        <v>726</v>
      </c>
      <c r="AR1284" t="s">
        <v>726</v>
      </c>
      <c r="AS1284" t="s">
        <v>726</v>
      </c>
      <c r="AT1284" t="s">
        <v>726</v>
      </c>
      <c r="AU1284">
        <v>9999</v>
      </c>
      <c r="AW1284">
        <v>0</v>
      </c>
      <c r="AX1284">
        <v>2010</v>
      </c>
      <c r="AY1284">
        <v>1</v>
      </c>
      <c r="AZ1284">
        <v>9999</v>
      </c>
      <c r="BA1284">
        <v>0</v>
      </c>
      <c r="BB1284">
        <v>9999</v>
      </c>
      <c r="BC1284">
        <v>1</v>
      </c>
      <c r="BD1284">
        <v>2010</v>
      </c>
      <c r="BE1284">
        <v>2010</v>
      </c>
      <c r="BF1284">
        <v>0</v>
      </c>
      <c r="BG1284">
        <v>0</v>
      </c>
      <c r="BH1284">
        <v>0</v>
      </c>
      <c r="BI1284">
        <v>0</v>
      </c>
      <c r="BO1284">
        <v>0</v>
      </c>
      <c r="BP1284">
        <v>0</v>
      </c>
      <c r="BQ1284">
        <v>0</v>
      </c>
      <c r="BR1284">
        <v>0</v>
      </c>
      <c r="BS1284">
        <v>0</v>
      </c>
      <c r="BT1284">
        <v>0</v>
      </c>
      <c r="BU1284">
        <v>0</v>
      </c>
      <c r="BV1284">
        <v>0</v>
      </c>
      <c r="BW1284">
        <v>0</v>
      </c>
      <c r="BX1284">
        <v>0</v>
      </c>
    </row>
    <row r="1285" spans="1:76" x14ac:dyDescent="0.25">
      <c r="A1285">
        <v>129</v>
      </c>
      <c r="B1285" t="s">
        <v>173</v>
      </c>
      <c r="C1285">
        <v>2010</v>
      </c>
      <c r="D1285" t="s">
        <v>591</v>
      </c>
      <c r="E1285">
        <v>1</v>
      </c>
      <c r="S1285">
        <v>6141</v>
      </c>
      <c r="T1285">
        <v>522220</v>
      </c>
      <c r="U1285">
        <v>0</v>
      </c>
      <c r="V1285" t="s">
        <v>726</v>
      </c>
      <c r="W1285" t="s">
        <v>726</v>
      </c>
      <c r="X1285" t="s">
        <v>726</v>
      </c>
      <c r="Y1285">
        <v>1</v>
      </c>
      <c r="Z1285">
        <v>1</v>
      </c>
      <c r="AA1285" t="s">
        <v>848</v>
      </c>
      <c r="AB1285">
        <v>7139</v>
      </c>
      <c r="AC1285">
        <v>0</v>
      </c>
      <c r="AD1285" t="s">
        <v>726</v>
      </c>
      <c r="AE1285">
        <v>0</v>
      </c>
      <c r="AF1285">
        <v>0</v>
      </c>
      <c r="AG1285">
        <v>170.077</v>
      </c>
      <c r="AH1285">
        <v>1343.5150000000001</v>
      </c>
      <c r="AI1285">
        <v>442.13499999999999</v>
      </c>
      <c r="AJ1285" t="s">
        <v>726</v>
      </c>
      <c r="AK1285" t="s">
        <v>726</v>
      </c>
      <c r="AL1285" t="s">
        <v>726</v>
      </c>
      <c r="AM1285" t="s">
        <v>726</v>
      </c>
      <c r="AN1285" t="s">
        <v>726</v>
      </c>
      <c r="AO1285" t="s">
        <v>726</v>
      </c>
      <c r="AP1285" t="s">
        <v>726</v>
      </c>
      <c r="AQ1285" t="s">
        <v>726</v>
      </c>
      <c r="AR1285" t="s">
        <v>726</v>
      </c>
      <c r="AS1285" t="s">
        <v>726</v>
      </c>
      <c r="AT1285" t="s">
        <v>726</v>
      </c>
      <c r="AU1285">
        <v>9999</v>
      </c>
      <c r="AW1285">
        <v>0</v>
      </c>
      <c r="AX1285">
        <v>2010</v>
      </c>
      <c r="AY1285">
        <v>1</v>
      </c>
      <c r="AZ1285">
        <v>9999</v>
      </c>
      <c r="BA1285">
        <v>0</v>
      </c>
      <c r="BB1285">
        <v>9999</v>
      </c>
      <c r="BC1285">
        <v>1</v>
      </c>
      <c r="BD1285">
        <v>2010</v>
      </c>
      <c r="BE1285">
        <v>2010</v>
      </c>
      <c r="BF1285">
        <v>0</v>
      </c>
      <c r="BG1285">
        <v>0</v>
      </c>
      <c r="BH1285">
        <v>0</v>
      </c>
      <c r="BI1285">
        <v>0</v>
      </c>
      <c r="BO1285">
        <v>0</v>
      </c>
      <c r="BP1285">
        <v>0</v>
      </c>
      <c r="BQ1285">
        <v>0</v>
      </c>
      <c r="BR1285">
        <v>0</v>
      </c>
      <c r="BS1285">
        <v>0</v>
      </c>
      <c r="BT1285">
        <v>0</v>
      </c>
      <c r="BU1285">
        <v>0</v>
      </c>
      <c r="BV1285">
        <v>0</v>
      </c>
      <c r="BW1285">
        <v>0</v>
      </c>
      <c r="BX1285">
        <v>0</v>
      </c>
    </row>
    <row r="1286" spans="1:76" x14ac:dyDescent="0.25">
      <c r="A1286">
        <v>129</v>
      </c>
      <c r="B1286" t="s">
        <v>173</v>
      </c>
      <c r="C1286">
        <v>2011</v>
      </c>
      <c r="D1286" t="s">
        <v>591</v>
      </c>
      <c r="E1286">
        <v>1</v>
      </c>
      <c r="S1286">
        <v>6141</v>
      </c>
      <c r="T1286">
        <v>522220</v>
      </c>
      <c r="U1286">
        <v>0</v>
      </c>
      <c r="V1286" t="s">
        <v>726</v>
      </c>
      <c r="W1286" t="s">
        <v>726</v>
      </c>
      <c r="X1286" t="s">
        <v>726</v>
      </c>
      <c r="Y1286">
        <v>1</v>
      </c>
      <c r="Z1286">
        <v>1</v>
      </c>
      <c r="AA1286" t="s">
        <v>848</v>
      </c>
      <c r="AB1286">
        <v>7139</v>
      </c>
      <c r="AC1286">
        <v>0</v>
      </c>
      <c r="AD1286" t="s">
        <v>726</v>
      </c>
      <c r="AE1286">
        <v>0</v>
      </c>
      <c r="AF1286">
        <v>0</v>
      </c>
      <c r="AG1286">
        <v>188.04400000000001</v>
      </c>
      <c r="AH1286">
        <v>1758.598</v>
      </c>
      <c r="AI1286">
        <v>525.19200000000001</v>
      </c>
      <c r="AJ1286" t="s">
        <v>726</v>
      </c>
      <c r="AK1286" t="s">
        <v>726</v>
      </c>
      <c r="AL1286" t="s">
        <v>726</v>
      </c>
      <c r="AM1286" t="s">
        <v>726</v>
      </c>
      <c r="AN1286" t="s">
        <v>726</v>
      </c>
      <c r="AO1286" t="s">
        <v>726</v>
      </c>
      <c r="AP1286" t="s">
        <v>726</v>
      </c>
      <c r="AQ1286" t="s">
        <v>726</v>
      </c>
      <c r="AR1286" t="s">
        <v>726</v>
      </c>
      <c r="AS1286" t="s">
        <v>726</v>
      </c>
      <c r="AT1286" t="s">
        <v>726</v>
      </c>
      <c r="AU1286">
        <v>9999</v>
      </c>
      <c r="AW1286">
        <v>0</v>
      </c>
      <c r="AX1286">
        <v>2010</v>
      </c>
      <c r="AY1286">
        <v>1</v>
      </c>
      <c r="AZ1286">
        <v>9999</v>
      </c>
      <c r="BA1286">
        <v>0</v>
      </c>
      <c r="BB1286">
        <v>9999</v>
      </c>
      <c r="BC1286">
        <v>1</v>
      </c>
      <c r="BD1286">
        <v>2010</v>
      </c>
      <c r="BE1286">
        <v>2010</v>
      </c>
      <c r="BF1286">
        <v>0</v>
      </c>
      <c r="BG1286">
        <v>0</v>
      </c>
      <c r="BH1286">
        <v>0</v>
      </c>
      <c r="BI1286">
        <v>0</v>
      </c>
      <c r="BO1286">
        <v>0</v>
      </c>
      <c r="BP1286">
        <v>0</v>
      </c>
      <c r="BQ1286">
        <v>0</v>
      </c>
      <c r="BR1286">
        <v>0</v>
      </c>
      <c r="BS1286">
        <v>0</v>
      </c>
      <c r="BT1286">
        <v>0</v>
      </c>
      <c r="BU1286">
        <v>0</v>
      </c>
      <c r="BV1286">
        <v>0</v>
      </c>
      <c r="BW1286">
        <v>0</v>
      </c>
      <c r="BX1286">
        <v>0</v>
      </c>
    </row>
    <row r="1287" spans="1:76" x14ac:dyDescent="0.25">
      <c r="A1287">
        <v>129</v>
      </c>
      <c r="B1287" t="s">
        <v>173</v>
      </c>
      <c r="C1287">
        <v>2012</v>
      </c>
      <c r="D1287" t="s">
        <v>591</v>
      </c>
      <c r="E1287">
        <v>1</v>
      </c>
      <c r="S1287">
        <v>6141</v>
      </c>
      <c r="T1287">
        <v>522220</v>
      </c>
      <c r="U1287">
        <v>0</v>
      </c>
      <c r="V1287" t="s">
        <v>726</v>
      </c>
      <c r="W1287" t="s">
        <v>726</v>
      </c>
      <c r="X1287" t="s">
        <v>726</v>
      </c>
      <c r="Y1287">
        <v>1</v>
      </c>
      <c r="Z1287">
        <v>1</v>
      </c>
      <c r="AA1287" t="s">
        <v>848</v>
      </c>
      <c r="AB1287">
        <v>7139</v>
      </c>
      <c r="AC1287">
        <v>0</v>
      </c>
      <c r="AD1287" t="s">
        <v>726</v>
      </c>
      <c r="AE1287">
        <v>0</v>
      </c>
      <c r="AF1287">
        <v>0</v>
      </c>
      <c r="AG1287">
        <v>219.7</v>
      </c>
      <c r="AH1287">
        <v>2133.1999999999998</v>
      </c>
      <c r="AI1287">
        <v>609.20000000000005</v>
      </c>
      <c r="AJ1287" t="s">
        <v>726</v>
      </c>
      <c r="AK1287" t="s">
        <v>726</v>
      </c>
      <c r="AL1287" t="s">
        <v>726</v>
      </c>
      <c r="AM1287">
        <v>89</v>
      </c>
      <c r="AN1287" t="s">
        <v>726</v>
      </c>
      <c r="AO1287" t="s">
        <v>726</v>
      </c>
      <c r="AP1287" t="s">
        <v>726</v>
      </c>
      <c r="AQ1287" t="s">
        <v>726</v>
      </c>
      <c r="AR1287" t="s">
        <v>726</v>
      </c>
      <c r="AS1287" t="s">
        <v>726</v>
      </c>
      <c r="AT1287" t="s">
        <v>726</v>
      </c>
      <c r="AU1287">
        <v>9999</v>
      </c>
      <c r="AW1287">
        <v>0</v>
      </c>
      <c r="AX1287">
        <v>2010</v>
      </c>
      <c r="AY1287">
        <v>1</v>
      </c>
      <c r="AZ1287">
        <v>9999</v>
      </c>
      <c r="BA1287">
        <v>0</v>
      </c>
      <c r="BB1287">
        <v>9999</v>
      </c>
      <c r="BC1287">
        <v>1</v>
      </c>
      <c r="BD1287">
        <v>2010</v>
      </c>
      <c r="BE1287">
        <v>2010</v>
      </c>
      <c r="BF1287">
        <v>0</v>
      </c>
      <c r="BG1287">
        <v>0</v>
      </c>
      <c r="BH1287">
        <v>0</v>
      </c>
      <c r="BI1287">
        <v>0</v>
      </c>
      <c r="BO1287">
        <v>0</v>
      </c>
      <c r="BP1287">
        <v>0</v>
      </c>
      <c r="BQ1287">
        <v>0</v>
      </c>
      <c r="BR1287">
        <v>0</v>
      </c>
      <c r="BS1287">
        <v>0</v>
      </c>
      <c r="BT1287">
        <v>0</v>
      </c>
      <c r="BU1287">
        <v>0</v>
      </c>
      <c r="BV1287">
        <v>0</v>
      </c>
      <c r="BW1287">
        <v>0</v>
      </c>
      <c r="BX1287">
        <v>0</v>
      </c>
    </row>
    <row r="1288" spans="1:76" x14ac:dyDescent="0.25">
      <c r="A1288">
        <v>129</v>
      </c>
      <c r="B1288" t="s">
        <v>173</v>
      </c>
      <c r="C1288">
        <v>2013</v>
      </c>
      <c r="D1288" t="s">
        <v>591</v>
      </c>
      <c r="E1288">
        <v>1</v>
      </c>
      <c r="S1288">
        <v>6141</v>
      </c>
      <c r="T1288">
        <v>522220</v>
      </c>
      <c r="U1288">
        <v>0</v>
      </c>
      <c r="V1288" t="s">
        <v>726</v>
      </c>
      <c r="W1288" t="s">
        <v>726</v>
      </c>
      <c r="X1288" t="s">
        <v>726</v>
      </c>
      <c r="Y1288">
        <v>1</v>
      </c>
      <c r="Z1288">
        <v>1</v>
      </c>
      <c r="AA1288" t="s">
        <v>848</v>
      </c>
      <c r="AB1288">
        <v>7139</v>
      </c>
      <c r="AC1288">
        <v>0</v>
      </c>
      <c r="AD1288">
        <v>1304</v>
      </c>
      <c r="AE1288">
        <v>0</v>
      </c>
      <c r="AF1288">
        <v>0</v>
      </c>
      <c r="AG1288">
        <v>253.1</v>
      </c>
      <c r="AH1288">
        <v>2433.4</v>
      </c>
      <c r="AI1288">
        <v>682.1</v>
      </c>
      <c r="AJ1288">
        <v>281</v>
      </c>
      <c r="AK1288" t="s">
        <v>726</v>
      </c>
      <c r="AL1288" t="s">
        <v>726</v>
      </c>
      <c r="AM1288">
        <v>69</v>
      </c>
      <c r="AN1288">
        <v>9700</v>
      </c>
      <c r="AO1288">
        <v>12</v>
      </c>
      <c r="AP1288" t="s">
        <v>726</v>
      </c>
      <c r="AQ1288" t="s">
        <v>726</v>
      </c>
      <c r="AR1288" t="s">
        <v>726</v>
      </c>
      <c r="AS1288" t="s">
        <v>726</v>
      </c>
      <c r="AT1288" t="s">
        <v>726</v>
      </c>
      <c r="AU1288">
        <v>9999</v>
      </c>
      <c r="AW1288">
        <v>0</v>
      </c>
      <c r="AX1288">
        <v>2010</v>
      </c>
      <c r="AY1288">
        <v>1</v>
      </c>
      <c r="AZ1288">
        <v>9999</v>
      </c>
      <c r="BA1288">
        <v>0</v>
      </c>
      <c r="BB1288">
        <v>9999</v>
      </c>
      <c r="BC1288">
        <v>1</v>
      </c>
      <c r="BD1288">
        <v>2010</v>
      </c>
      <c r="BE1288">
        <v>2010</v>
      </c>
      <c r="BF1288">
        <v>0</v>
      </c>
      <c r="BG1288">
        <v>0</v>
      </c>
      <c r="BH1288">
        <v>0</v>
      </c>
      <c r="BI1288">
        <v>0</v>
      </c>
      <c r="BO1288">
        <v>0</v>
      </c>
      <c r="BP1288">
        <v>0</v>
      </c>
      <c r="BQ1288">
        <v>0</v>
      </c>
      <c r="BR1288">
        <v>0</v>
      </c>
      <c r="BS1288">
        <v>0</v>
      </c>
      <c r="BT1288">
        <v>0</v>
      </c>
      <c r="BU1288">
        <v>0</v>
      </c>
      <c r="BV1288">
        <v>0</v>
      </c>
      <c r="BW1288">
        <v>0</v>
      </c>
      <c r="BX1288">
        <v>0</v>
      </c>
    </row>
    <row r="1289" spans="1:76" x14ac:dyDescent="0.25">
      <c r="A1289">
        <v>129</v>
      </c>
      <c r="B1289" t="s">
        <v>173</v>
      </c>
      <c r="C1289">
        <v>2014</v>
      </c>
      <c r="D1289" t="s">
        <v>591</v>
      </c>
      <c r="E1289">
        <v>1</v>
      </c>
      <c r="S1289">
        <v>6141</v>
      </c>
      <c r="T1289">
        <v>522220</v>
      </c>
      <c r="U1289">
        <v>0</v>
      </c>
      <c r="V1289" t="s">
        <v>726</v>
      </c>
      <c r="W1289" t="s">
        <v>726</v>
      </c>
      <c r="X1289" t="s">
        <v>726</v>
      </c>
      <c r="Y1289">
        <v>1</v>
      </c>
      <c r="Z1289">
        <v>1</v>
      </c>
      <c r="AA1289" t="s">
        <v>848</v>
      </c>
      <c r="AB1289">
        <v>7139</v>
      </c>
      <c r="AC1289">
        <v>4.9000000000000004</v>
      </c>
      <c r="AD1289">
        <v>1334</v>
      </c>
      <c r="AE1289">
        <v>0</v>
      </c>
      <c r="AF1289">
        <v>2.4500000000000002</v>
      </c>
      <c r="AG1289">
        <v>266.2</v>
      </c>
      <c r="AH1289">
        <v>2785.4</v>
      </c>
      <c r="AI1289">
        <v>723.5</v>
      </c>
      <c r="AJ1289">
        <v>69</v>
      </c>
      <c r="AK1289" t="s">
        <v>726</v>
      </c>
      <c r="AL1289">
        <v>48.82</v>
      </c>
      <c r="AM1289">
        <v>137</v>
      </c>
      <c r="AN1289">
        <v>17323</v>
      </c>
      <c r="AO1289">
        <v>11</v>
      </c>
      <c r="AP1289" t="s">
        <v>726</v>
      </c>
      <c r="AQ1289" t="s">
        <v>726</v>
      </c>
      <c r="AR1289" t="s">
        <v>726</v>
      </c>
      <c r="AS1289">
        <v>60</v>
      </c>
      <c r="AT1289" t="s">
        <v>726</v>
      </c>
      <c r="AU1289">
        <v>9999</v>
      </c>
      <c r="AW1289">
        <v>0</v>
      </c>
      <c r="AX1289">
        <v>2010</v>
      </c>
      <c r="AY1289">
        <v>1</v>
      </c>
      <c r="AZ1289">
        <v>9999</v>
      </c>
      <c r="BA1289">
        <v>0</v>
      </c>
      <c r="BB1289">
        <v>9999</v>
      </c>
      <c r="BC1289">
        <v>1</v>
      </c>
      <c r="BD1289">
        <v>2010</v>
      </c>
      <c r="BE1289">
        <v>2010</v>
      </c>
      <c r="BF1289">
        <v>0</v>
      </c>
      <c r="BG1289">
        <v>0</v>
      </c>
      <c r="BH1289">
        <v>0</v>
      </c>
      <c r="BI1289">
        <v>0</v>
      </c>
      <c r="BO1289">
        <v>0</v>
      </c>
      <c r="BP1289">
        <v>0</v>
      </c>
      <c r="BQ1289">
        <v>0</v>
      </c>
      <c r="BR1289">
        <v>0</v>
      </c>
      <c r="BS1289">
        <v>0</v>
      </c>
      <c r="BT1289">
        <v>0</v>
      </c>
      <c r="BU1289">
        <v>0</v>
      </c>
      <c r="BV1289">
        <v>0</v>
      </c>
      <c r="BW1289">
        <v>0</v>
      </c>
      <c r="BX1289">
        <v>0</v>
      </c>
    </row>
    <row r="1290" spans="1:76" x14ac:dyDescent="0.25">
      <c r="A1290">
        <v>129</v>
      </c>
      <c r="B1290" t="s">
        <v>173</v>
      </c>
      <c r="C1290">
        <v>2015</v>
      </c>
      <c r="D1290" t="s">
        <v>591</v>
      </c>
      <c r="E1290">
        <v>1</v>
      </c>
      <c r="S1290">
        <v>6141</v>
      </c>
      <c r="T1290">
        <v>522220</v>
      </c>
      <c r="U1290">
        <v>0</v>
      </c>
      <c r="V1290" t="s">
        <v>726</v>
      </c>
      <c r="W1290" t="s">
        <v>726</v>
      </c>
      <c r="X1290" t="s">
        <v>726</v>
      </c>
      <c r="Y1290">
        <v>1</v>
      </c>
      <c r="Z1290">
        <v>1</v>
      </c>
      <c r="AA1290" t="s">
        <v>848</v>
      </c>
      <c r="AB1290">
        <v>7139</v>
      </c>
      <c r="AC1290">
        <v>6.4</v>
      </c>
      <c r="AD1290">
        <v>1321</v>
      </c>
      <c r="AE1290">
        <v>0</v>
      </c>
      <c r="AF1290">
        <v>3.2</v>
      </c>
      <c r="AG1290">
        <v>299.7</v>
      </c>
      <c r="AH1290">
        <v>3389.4</v>
      </c>
      <c r="AI1290">
        <v>825.3</v>
      </c>
      <c r="AJ1290">
        <v>39</v>
      </c>
      <c r="AK1290">
        <v>1</v>
      </c>
      <c r="AL1290">
        <v>55</v>
      </c>
      <c r="AM1290" t="s">
        <v>726</v>
      </c>
      <c r="AN1290" t="s">
        <v>726</v>
      </c>
      <c r="AO1290" t="s">
        <v>726</v>
      </c>
      <c r="AP1290">
        <v>12</v>
      </c>
      <c r="AQ1290" t="s">
        <v>726</v>
      </c>
      <c r="AR1290" t="s">
        <v>726</v>
      </c>
      <c r="AS1290" t="s">
        <v>726</v>
      </c>
      <c r="AT1290">
        <v>7</v>
      </c>
      <c r="AU1290">
        <v>9999</v>
      </c>
      <c r="AW1290">
        <v>0</v>
      </c>
      <c r="AX1290">
        <v>2010</v>
      </c>
      <c r="AY1290">
        <v>1</v>
      </c>
      <c r="AZ1290">
        <v>9999</v>
      </c>
      <c r="BA1290">
        <v>0</v>
      </c>
      <c r="BB1290">
        <v>9999</v>
      </c>
      <c r="BC1290">
        <v>1</v>
      </c>
      <c r="BD1290">
        <v>2010</v>
      </c>
      <c r="BE1290">
        <v>2010</v>
      </c>
      <c r="BF1290">
        <v>0</v>
      </c>
      <c r="BG1290">
        <v>0</v>
      </c>
      <c r="BH1290">
        <v>0</v>
      </c>
      <c r="BI1290">
        <v>0</v>
      </c>
      <c r="BO1290">
        <v>0</v>
      </c>
      <c r="BP1290">
        <v>0</v>
      </c>
      <c r="BQ1290">
        <v>0</v>
      </c>
      <c r="BR1290">
        <v>0</v>
      </c>
      <c r="BS1290">
        <v>0</v>
      </c>
      <c r="BT1290">
        <v>0</v>
      </c>
      <c r="BU1290">
        <v>0</v>
      </c>
      <c r="BV1290">
        <v>0</v>
      </c>
      <c r="BW1290">
        <v>0</v>
      </c>
      <c r="BX1290">
        <v>0</v>
      </c>
    </row>
    <row r="1291" spans="1:76" x14ac:dyDescent="0.25">
      <c r="A1291">
        <v>129</v>
      </c>
      <c r="B1291" t="s">
        <v>173</v>
      </c>
      <c r="C1291">
        <v>2016</v>
      </c>
      <c r="D1291" t="s">
        <v>591</v>
      </c>
      <c r="E1291">
        <v>1</v>
      </c>
      <c r="S1291">
        <v>6141</v>
      </c>
      <c r="T1291">
        <v>522220</v>
      </c>
      <c r="U1291">
        <v>0</v>
      </c>
      <c r="V1291" t="s">
        <v>726</v>
      </c>
      <c r="W1291" t="s">
        <v>726</v>
      </c>
      <c r="X1291" t="s">
        <v>726</v>
      </c>
      <c r="Y1291">
        <v>1</v>
      </c>
      <c r="Z1291">
        <v>1</v>
      </c>
      <c r="AA1291" t="s">
        <v>848</v>
      </c>
      <c r="AB1291">
        <v>7139</v>
      </c>
      <c r="AC1291" t="s">
        <v>726</v>
      </c>
      <c r="AD1291" t="s">
        <v>726</v>
      </c>
      <c r="AE1291" t="s">
        <v>726</v>
      </c>
      <c r="AF1291" t="s">
        <v>726</v>
      </c>
      <c r="AG1291" t="s">
        <v>726</v>
      </c>
      <c r="AH1291" t="s">
        <v>726</v>
      </c>
      <c r="AI1291" t="s">
        <v>726</v>
      </c>
      <c r="AJ1291" t="s">
        <v>726</v>
      </c>
      <c r="AK1291" t="s">
        <v>726</v>
      </c>
      <c r="AL1291" t="s">
        <v>726</v>
      </c>
      <c r="AM1291" t="s">
        <v>726</v>
      </c>
      <c r="AN1291" t="s">
        <v>726</v>
      </c>
      <c r="AO1291" t="s">
        <v>726</v>
      </c>
      <c r="AP1291" t="s">
        <v>726</v>
      </c>
      <c r="AQ1291" t="s">
        <v>726</v>
      </c>
      <c r="AR1291" t="s">
        <v>726</v>
      </c>
      <c r="AS1291" t="s">
        <v>726</v>
      </c>
      <c r="AT1291">
        <v>11</v>
      </c>
      <c r="AU1291">
        <v>9999</v>
      </c>
      <c r="AW1291">
        <v>0</v>
      </c>
      <c r="AX1291">
        <v>2010</v>
      </c>
      <c r="AY1291">
        <v>1</v>
      </c>
      <c r="AZ1291">
        <v>9999</v>
      </c>
      <c r="BA1291">
        <v>0</v>
      </c>
      <c r="BB1291">
        <v>9999</v>
      </c>
      <c r="BC1291">
        <v>1</v>
      </c>
      <c r="BD1291">
        <v>2010</v>
      </c>
      <c r="BE1291">
        <v>2010</v>
      </c>
      <c r="BF1291">
        <v>0</v>
      </c>
      <c r="BG1291">
        <v>0</v>
      </c>
      <c r="BH1291">
        <v>0</v>
      </c>
      <c r="BI1291">
        <v>0</v>
      </c>
      <c r="BO1291">
        <v>0</v>
      </c>
      <c r="BP1291">
        <v>0</v>
      </c>
      <c r="BQ1291">
        <v>0</v>
      </c>
      <c r="BR1291">
        <v>0</v>
      </c>
      <c r="BS1291">
        <v>0</v>
      </c>
      <c r="BT1291">
        <v>0</v>
      </c>
      <c r="BU1291">
        <v>0</v>
      </c>
      <c r="BV1291">
        <v>0</v>
      </c>
      <c r="BW1291">
        <v>0</v>
      </c>
      <c r="BX1291">
        <v>0</v>
      </c>
    </row>
    <row r="1292" spans="1:76" x14ac:dyDescent="0.25">
      <c r="A1292">
        <v>130</v>
      </c>
      <c r="B1292" t="s">
        <v>174</v>
      </c>
      <c r="C1292">
        <v>2007</v>
      </c>
      <c r="D1292" t="s">
        <v>589</v>
      </c>
      <c r="E1292">
        <v>1</v>
      </c>
      <c r="U1292">
        <v>1</v>
      </c>
      <c r="V1292">
        <v>387</v>
      </c>
      <c r="W1292">
        <v>1599</v>
      </c>
      <c r="X1292">
        <v>1297</v>
      </c>
      <c r="Y1292">
        <v>1</v>
      </c>
      <c r="Z1292">
        <v>1</v>
      </c>
      <c r="AA1292" t="s">
        <v>849</v>
      </c>
      <c r="AB1292">
        <v>499696</v>
      </c>
      <c r="AC1292" t="s">
        <v>726</v>
      </c>
      <c r="AD1292" t="s">
        <v>726</v>
      </c>
      <c r="AE1292" t="s">
        <v>726</v>
      </c>
      <c r="AF1292" t="s">
        <v>726</v>
      </c>
      <c r="AG1292" t="s">
        <v>726</v>
      </c>
      <c r="AH1292" t="s">
        <v>726</v>
      </c>
      <c r="AI1292" t="s">
        <v>726</v>
      </c>
      <c r="AJ1292" t="s">
        <v>726</v>
      </c>
      <c r="AK1292">
        <v>44</v>
      </c>
      <c r="AL1292">
        <v>181</v>
      </c>
      <c r="AM1292" t="s">
        <v>726</v>
      </c>
      <c r="AN1292" t="s">
        <v>726</v>
      </c>
      <c r="AO1292" t="s">
        <v>726</v>
      </c>
      <c r="AP1292" t="s">
        <v>726</v>
      </c>
      <c r="AQ1292" t="s">
        <v>726</v>
      </c>
      <c r="AR1292" t="s">
        <v>726</v>
      </c>
      <c r="AS1292" t="s">
        <v>726</v>
      </c>
      <c r="AT1292" t="s">
        <v>726</v>
      </c>
      <c r="AU1292">
        <v>2012</v>
      </c>
      <c r="AW1292">
        <v>1</v>
      </c>
      <c r="AX1292">
        <v>2009</v>
      </c>
      <c r="AY1292">
        <v>2</v>
      </c>
      <c r="AZ1292">
        <v>9999</v>
      </c>
      <c r="BA1292">
        <v>1</v>
      </c>
      <c r="BB1292">
        <v>2012</v>
      </c>
      <c r="BC1292">
        <v>2</v>
      </c>
      <c r="BD1292">
        <v>2009</v>
      </c>
      <c r="BE1292">
        <v>2009</v>
      </c>
      <c r="BF1292">
        <v>0</v>
      </c>
      <c r="BG1292">
        <v>0</v>
      </c>
      <c r="BH1292">
        <v>0</v>
      </c>
      <c r="BI1292">
        <v>0</v>
      </c>
      <c r="BO1292">
        <v>0</v>
      </c>
      <c r="BP1292">
        <v>0</v>
      </c>
      <c r="BQ1292">
        <v>0</v>
      </c>
      <c r="BR1292">
        <v>0</v>
      </c>
      <c r="BS1292">
        <v>0</v>
      </c>
      <c r="BT1292">
        <v>0</v>
      </c>
      <c r="BU1292">
        <v>0</v>
      </c>
      <c r="BV1292">
        <v>0</v>
      </c>
      <c r="BW1292">
        <v>0</v>
      </c>
      <c r="BX1292">
        <v>0</v>
      </c>
    </row>
    <row r="1293" spans="1:76" x14ac:dyDescent="0.25">
      <c r="A1293">
        <v>130</v>
      </c>
      <c r="B1293" t="s">
        <v>174</v>
      </c>
      <c r="C1293">
        <v>2008</v>
      </c>
      <c r="D1293" t="s">
        <v>589</v>
      </c>
      <c r="E1293">
        <v>1</v>
      </c>
      <c r="U1293">
        <v>1</v>
      </c>
      <c r="V1293">
        <v>387</v>
      </c>
      <c r="W1293">
        <v>1599</v>
      </c>
      <c r="X1293">
        <v>1297</v>
      </c>
      <c r="Y1293">
        <v>1</v>
      </c>
      <c r="Z1293">
        <v>1</v>
      </c>
      <c r="AA1293" t="s">
        <v>849</v>
      </c>
      <c r="AB1293">
        <v>499696</v>
      </c>
      <c r="AC1293">
        <v>0</v>
      </c>
      <c r="AD1293" t="s">
        <v>726</v>
      </c>
      <c r="AE1293">
        <v>0</v>
      </c>
      <c r="AF1293">
        <v>0</v>
      </c>
      <c r="AG1293" t="s">
        <v>726</v>
      </c>
      <c r="AH1293" t="s">
        <v>726</v>
      </c>
      <c r="AI1293" t="s">
        <v>726</v>
      </c>
      <c r="AJ1293" t="s">
        <v>726</v>
      </c>
      <c r="AK1293">
        <v>45</v>
      </c>
      <c r="AL1293" t="s">
        <v>726</v>
      </c>
      <c r="AM1293" t="s">
        <v>726</v>
      </c>
      <c r="AN1293" t="s">
        <v>726</v>
      </c>
      <c r="AO1293" t="s">
        <v>726</v>
      </c>
      <c r="AP1293" t="s">
        <v>726</v>
      </c>
      <c r="AQ1293" t="s">
        <v>726</v>
      </c>
      <c r="AR1293" t="s">
        <v>726</v>
      </c>
      <c r="AS1293" t="s">
        <v>726</v>
      </c>
      <c r="AT1293" t="s">
        <v>726</v>
      </c>
      <c r="AU1293">
        <v>2012</v>
      </c>
      <c r="AW1293">
        <v>1</v>
      </c>
      <c r="AX1293">
        <v>2009</v>
      </c>
      <c r="AY1293">
        <v>2</v>
      </c>
      <c r="AZ1293">
        <v>9999</v>
      </c>
      <c r="BA1293">
        <v>1</v>
      </c>
      <c r="BB1293">
        <v>2012</v>
      </c>
      <c r="BC1293">
        <v>2</v>
      </c>
      <c r="BD1293">
        <v>2009</v>
      </c>
      <c r="BE1293">
        <v>2009</v>
      </c>
      <c r="BF1293">
        <v>0</v>
      </c>
      <c r="BG1293">
        <v>0</v>
      </c>
      <c r="BH1293">
        <v>0</v>
      </c>
      <c r="BI1293">
        <v>0</v>
      </c>
      <c r="BO1293">
        <v>0</v>
      </c>
      <c r="BP1293">
        <v>0</v>
      </c>
      <c r="BQ1293">
        <v>0</v>
      </c>
      <c r="BR1293">
        <v>0</v>
      </c>
      <c r="BS1293">
        <v>0</v>
      </c>
      <c r="BT1293">
        <v>0</v>
      </c>
      <c r="BU1293">
        <v>0</v>
      </c>
      <c r="BV1293">
        <v>0</v>
      </c>
      <c r="BW1293">
        <v>0</v>
      </c>
      <c r="BX1293">
        <v>0</v>
      </c>
    </row>
    <row r="1294" spans="1:76" x14ac:dyDescent="0.25">
      <c r="A1294">
        <v>130</v>
      </c>
      <c r="B1294" t="s">
        <v>174</v>
      </c>
      <c r="C1294">
        <v>2009</v>
      </c>
      <c r="D1294" t="s">
        <v>589</v>
      </c>
      <c r="E1294">
        <v>1</v>
      </c>
      <c r="U1294">
        <v>1</v>
      </c>
      <c r="V1294">
        <v>387</v>
      </c>
      <c r="W1294">
        <v>1599</v>
      </c>
      <c r="X1294">
        <v>1297</v>
      </c>
      <c r="Y1294">
        <v>1</v>
      </c>
      <c r="Z1294">
        <v>1</v>
      </c>
      <c r="AA1294" t="s">
        <v>849</v>
      </c>
      <c r="AB1294">
        <v>499696</v>
      </c>
      <c r="AC1294">
        <v>0</v>
      </c>
      <c r="AD1294" t="s">
        <v>726</v>
      </c>
      <c r="AE1294">
        <v>0</v>
      </c>
      <c r="AF1294">
        <v>0</v>
      </c>
      <c r="AG1294" t="s">
        <v>726</v>
      </c>
      <c r="AH1294" t="s">
        <v>726</v>
      </c>
      <c r="AI1294" t="s">
        <v>726</v>
      </c>
      <c r="AJ1294" t="s">
        <v>726</v>
      </c>
      <c r="AK1294" t="s">
        <v>726</v>
      </c>
      <c r="AL1294" t="s">
        <v>726</v>
      </c>
      <c r="AM1294" t="s">
        <v>726</v>
      </c>
      <c r="AN1294" t="s">
        <v>726</v>
      </c>
      <c r="AO1294" t="s">
        <v>726</v>
      </c>
      <c r="AP1294" t="s">
        <v>726</v>
      </c>
      <c r="AQ1294" t="s">
        <v>726</v>
      </c>
      <c r="AR1294" t="s">
        <v>726</v>
      </c>
      <c r="AS1294" t="s">
        <v>726</v>
      </c>
      <c r="AT1294" t="s">
        <v>726</v>
      </c>
      <c r="AU1294">
        <v>2012</v>
      </c>
      <c r="AW1294">
        <v>1</v>
      </c>
      <c r="AX1294">
        <v>2009</v>
      </c>
      <c r="AY1294">
        <v>2</v>
      </c>
      <c r="AZ1294">
        <v>9999</v>
      </c>
      <c r="BA1294">
        <v>1</v>
      </c>
      <c r="BB1294">
        <v>2012</v>
      </c>
      <c r="BC1294">
        <v>2</v>
      </c>
      <c r="BD1294">
        <v>2009</v>
      </c>
      <c r="BE1294">
        <v>2009</v>
      </c>
      <c r="BF1294">
        <v>0</v>
      </c>
      <c r="BG1294">
        <v>1</v>
      </c>
      <c r="BH1294">
        <v>0</v>
      </c>
      <c r="BI1294">
        <v>1</v>
      </c>
      <c r="BO1294">
        <v>0</v>
      </c>
      <c r="BP1294">
        <v>0</v>
      </c>
      <c r="BQ1294">
        <v>0</v>
      </c>
      <c r="BR1294">
        <v>110</v>
      </c>
      <c r="BS1294">
        <v>52</v>
      </c>
      <c r="BT1294">
        <v>385</v>
      </c>
      <c r="BU1294">
        <v>0</v>
      </c>
      <c r="BV1294">
        <v>99</v>
      </c>
      <c r="BW1294">
        <v>6</v>
      </c>
      <c r="BX1294">
        <v>0</v>
      </c>
    </row>
    <row r="1295" spans="1:76" x14ac:dyDescent="0.25">
      <c r="A1295">
        <v>130</v>
      </c>
      <c r="B1295" t="s">
        <v>174</v>
      </c>
      <c r="C1295">
        <v>2010</v>
      </c>
      <c r="D1295" t="s">
        <v>589</v>
      </c>
      <c r="E1295">
        <v>1</v>
      </c>
      <c r="U1295">
        <v>1</v>
      </c>
      <c r="V1295">
        <v>387</v>
      </c>
      <c r="W1295">
        <v>1599</v>
      </c>
      <c r="X1295">
        <v>1297</v>
      </c>
      <c r="Y1295">
        <v>1</v>
      </c>
      <c r="Z1295">
        <v>1</v>
      </c>
      <c r="AA1295" t="s">
        <v>849</v>
      </c>
      <c r="AB1295">
        <v>499696</v>
      </c>
      <c r="AC1295">
        <v>0</v>
      </c>
      <c r="AD1295" t="s">
        <v>726</v>
      </c>
      <c r="AE1295">
        <v>0</v>
      </c>
      <c r="AF1295">
        <v>0</v>
      </c>
      <c r="AG1295" t="s">
        <v>726</v>
      </c>
      <c r="AH1295" t="s">
        <v>726</v>
      </c>
      <c r="AI1295" t="s">
        <v>726</v>
      </c>
      <c r="AJ1295" t="s">
        <v>726</v>
      </c>
      <c r="AK1295" t="s">
        <v>726</v>
      </c>
      <c r="AL1295" t="s">
        <v>726</v>
      </c>
      <c r="AM1295" t="s">
        <v>726</v>
      </c>
      <c r="AN1295" t="s">
        <v>726</v>
      </c>
      <c r="AO1295" t="s">
        <v>726</v>
      </c>
      <c r="AP1295" t="s">
        <v>726</v>
      </c>
      <c r="AQ1295" t="s">
        <v>726</v>
      </c>
      <c r="AR1295" t="s">
        <v>726</v>
      </c>
      <c r="AS1295" t="s">
        <v>726</v>
      </c>
      <c r="AT1295" t="s">
        <v>726</v>
      </c>
      <c r="AU1295">
        <v>2012</v>
      </c>
      <c r="AW1295">
        <v>1</v>
      </c>
      <c r="AX1295">
        <v>2009</v>
      </c>
      <c r="AY1295">
        <v>2</v>
      </c>
      <c r="AZ1295">
        <v>9999</v>
      </c>
      <c r="BA1295">
        <v>1</v>
      </c>
      <c r="BB1295">
        <v>2012</v>
      </c>
      <c r="BC1295">
        <v>2</v>
      </c>
      <c r="BD1295">
        <v>2009</v>
      </c>
      <c r="BE1295">
        <v>2009</v>
      </c>
      <c r="BF1295">
        <v>0</v>
      </c>
      <c r="BG1295">
        <v>1</v>
      </c>
      <c r="BH1295">
        <v>0</v>
      </c>
      <c r="BI1295">
        <v>1</v>
      </c>
      <c r="BO1295">
        <v>0</v>
      </c>
      <c r="BP1295">
        <v>0</v>
      </c>
      <c r="BQ1295">
        <v>0</v>
      </c>
      <c r="BR1295">
        <v>366</v>
      </c>
      <c r="BS1295">
        <v>686</v>
      </c>
      <c r="BT1295">
        <v>3034</v>
      </c>
      <c r="BU1295">
        <v>73</v>
      </c>
      <c r="BV1295">
        <v>257</v>
      </c>
      <c r="BW1295">
        <v>39</v>
      </c>
      <c r="BX1295">
        <v>2</v>
      </c>
    </row>
    <row r="1296" spans="1:76" x14ac:dyDescent="0.25">
      <c r="A1296">
        <v>130</v>
      </c>
      <c r="B1296" t="s">
        <v>174</v>
      </c>
      <c r="C1296">
        <v>2011</v>
      </c>
      <c r="D1296" t="s">
        <v>589</v>
      </c>
      <c r="E1296">
        <v>1</v>
      </c>
      <c r="U1296">
        <v>1</v>
      </c>
      <c r="V1296">
        <v>387</v>
      </c>
      <c r="W1296">
        <v>1599</v>
      </c>
      <c r="X1296">
        <v>1297</v>
      </c>
      <c r="Y1296">
        <v>1</v>
      </c>
      <c r="Z1296">
        <v>1</v>
      </c>
      <c r="AA1296" t="s">
        <v>849</v>
      </c>
      <c r="AB1296">
        <v>499696</v>
      </c>
      <c r="AC1296">
        <v>0</v>
      </c>
      <c r="AD1296" t="s">
        <v>726</v>
      </c>
      <c r="AE1296">
        <v>0</v>
      </c>
      <c r="AF1296">
        <v>0</v>
      </c>
      <c r="AG1296" t="s">
        <v>726</v>
      </c>
      <c r="AH1296" t="s">
        <v>726</v>
      </c>
      <c r="AI1296">
        <v>10900</v>
      </c>
      <c r="AJ1296" t="s">
        <v>726</v>
      </c>
      <c r="AK1296" t="s">
        <v>726</v>
      </c>
      <c r="AL1296" t="s">
        <v>726</v>
      </c>
      <c r="AM1296">
        <v>103</v>
      </c>
      <c r="AN1296" t="s">
        <v>726</v>
      </c>
      <c r="AO1296" t="s">
        <v>726</v>
      </c>
      <c r="AP1296" t="s">
        <v>726</v>
      </c>
      <c r="AQ1296" t="s">
        <v>726</v>
      </c>
      <c r="AR1296" t="s">
        <v>726</v>
      </c>
      <c r="AS1296" t="s">
        <v>726</v>
      </c>
      <c r="AT1296" t="s">
        <v>726</v>
      </c>
      <c r="AU1296">
        <v>2012</v>
      </c>
      <c r="AW1296">
        <v>1</v>
      </c>
      <c r="AX1296">
        <v>2009</v>
      </c>
      <c r="AY1296">
        <v>2</v>
      </c>
      <c r="AZ1296">
        <v>9999</v>
      </c>
      <c r="BA1296">
        <v>1</v>
      </c>
      <c r="BB1296">
        <v>2012</v>
      </c>
      <c r="BC1296">
        <v>2</v>
      </c>
      <c r="BD1296">
        <v>2009</v>
      </c>
      <c r="BE1296">
        <v>2009</v>
      </c>
      <c r="BF1296">
        <v>0</v>
      </c>
      <c r="BG1296">
        <v>1</v>
      </c>
      <c r="BH1296">
        <v>0</v>
      </c>
      <c r="BI1296">
        <v>1</v>
      </c>
      <c r="BO1296">
        <v>0</v>
      </c>
      <c r="BP1296">
        <v>0</v>
      </c>
      <c r="BQ1296">
        <v>0</v>
      </c>
      <c r="BR1296">
        <v>17</v>
      </c>
      <c r="BS1296">
        <v>60</v>
      </c>
      <c r="BT1296">
        <v>261</v>
      </c>
      <c r="BU1296">
        <v>6</v>
      </c>
      <c r="BV1296">
        <v>12</v>
      </c>
      <c r="BW1296">
        <v>1</v>
      </c>
      <c r="BX1296">
        <v>16</v>
      </c>
    </row>
    <row r="1297" spans="1:76" x14ac:dyDescent="0.25">
      <c r="A1297">
        <v>130</v>
      </c>
      <c r="B1297" t="s">
        <v>174</v>
      </c>
      <c r="C1297">
        <v>2012</v>
      </c>
      <c r="D1297" t="s">
        <v>589</v>
      </c>
      <c r="E1297">
        <v>1</v>
      </c>
      <c r="U1297">
        <v>1</v>
      </c>
      <c r="V1297">
        <v>387</v>
      </c>
      <c r="W1297">
        <v>1599</v>
      </c>
      <c r="X1297">
        <v>1297</v>
      </c>
      <c r="Y1297">
        <v>1</v>
      </c>
      <c r="Z1297">
        <v>1</v>
      </c>
      <c r="AA1297" t="s">
        <v>849</v>
      </c>
      <c r="AB1297">
        <v>499696</v>
      </c>
      <c r="AC1297">
        <v>0</v>
      </c>
      <c r="AD1297">
        <v>4152</v>
      </c>
      <c r="AE1297">
        <v>0</v>
      </c>
      <c r="AF1297">
        <v>0</v>
      </c>
      <c r="AG1297" t="s">
        <v>726</v>
      </c>
      <c r="AH1297" t="s">
        <v>726</v>
      </c>
      <c r="AI1297" t="s">
        <v>726</v>
      </c>
      <c r="AJ1297">
        <v>-2</v>
      </c>
      <c r="AK1297" t="s">
        <v>726</v>
      </c>
      <c r="AL1297" t="s">
        <v>726</v>
      </c>
      <c r="AM1297">
        <v>164</v>
      </c>
      <c r="AN1297">
        <v>96303</v>
      </c>
      <c r="AO1297">
        <v>4</v>
      </c>
      <c r="AP1297" t="s">
        <v>726</v>
      </c>
      <c r="AQ1297" t="s">
        <v>726</v>
      </c>
      <c r="AR1297" t="s">
        <v>726</v>
      </c>
      <c r="AS1297" t="s">
        <v>726</v>
      </c>
      <c r="AT1297" t="s">
        <v>726</v>
      </c>
      <c r="AU1297">
        <v>2012</v>
      </c>
      <c r="AW1297">
        <v>1</v>
      </c>
      <c r="AX1297">
        <v>2009</v>
      </c>
      <c r="AY1297">
        <v>2</v>
      </c>
      <c r="AZ1297">
        <v>9999</v>
      </c>
      <c r="BA1297">
        <v>1</v>
      </c>
      <c r="BB1297">
        <v>2012</v>
      </c>
      <c r="BC1297">
        <v>2</v>
      </c>
      <c r="BD1297">
        <v>2009</v>
      </c>
      <c r="BE1297">
        <v>2009</v>
      </c>
      <c r="BF1297">
        <v>0</v>
      </c>
      <c r="BG1297">
        <v>1</v>
      </c>
      <c r="BH1297">
        <v>0</v>
      </c>
      <c r="BI1297">
        <v>1</v>
      </c>
      <c r="BO1297">
        <v>0</v>
      </c>
      <c r="BP1297">
        <v>0</v>
      </c>
      <c r="BQ1297">
        <v>0</v>
      </c>
      <c r="BR1297">
        <v>445</v>
      </c>
      <c r="BS1297">
        <v>921</v>
      </c>
      <c r="BT1297">
        <v>9486</v>
      </c>
      <c r="BU1297">
        <v>735</v>
      </c>
      <c r="BV1297">
        <v>379</v>
      </c>
      <c r="BW1297">
        <v>41</v>
      </c>
      <c r="BX1297">
        <v>37</v>
      </c>
    </row>
    <row r="1298" spans="1:76" x14ac:dyDescent="0.25">
      <c r="A1298">
        <v>130</v>
      </c>
      <c r="B1298" t="s">
        <v>174</v>
      </c>
      <c r="C1298">
        <v>2013</v>
      </c>
      <c r="D1298" t="s">
        <v>589</v>
      </c>
      <c r="E1298">
        <v>1</v>
      </c>
      <c r="U1298">
        <v>1</v>
      </c>
      <c r="V1298">
        <v>387</v>
      </c>
      <c r="W1298">
        <v>1599</v>
      </c>
      <c r="X1298">
        <v>1297</v>
      </c>
      <c r="Y1298">
        <v>1</v>
      </c>
      <c r="Z1298">
        <v>1</v>
      </c>
      <c r="AA1298" t="s">
        <v>849</v>
      </c>
      <c r="AB1298">
        <v>499696</v>
      </c>
      <c r="AC1298">
        <v>1.2</v>
      </c>
      <c r="AD1298">
        <v>4125</v>
      </c>
      <c r="AE1298">
        <v>0</v>
      </c>
      <c r="AF1298">
        <v>0.6</v>
      </c>
      <c r="AG1298" t="s">
        <v>726</v>
      </c>
      <c r="AH1298" t="s">
        <v>726</v>
      </c>
      <c r="AI1298">
        <v>11300</v>
      </c>
      <c r="AJ1298">
        <v>228</v>
      </c>
      <c r="AK1298" t="s">
        <v>726</v>
      </c>
      <c r="AL1298">
        <v>45</v>
      </c>
      <c r="AM1298">
        <v>142</v>
      </c>
      <c r="AN1298">
        <v>42186</v>
      </c>
      <c r="AO1298">
        <v>5</v>
      </c>
      <c r="AP1298" t="s">
        <v>726</v>
      </c>
      <c r="AQ1298" t="s">
        <v>726</v>
      </c>
      <c r="AR1298" t="s">
        <v>726</v>
      </c>
      <c r="AS1298" t="s">
        <v>726</v>
      </c>
      <c r="AT1298" t="s">
        <v>726</v>
      </c>
      <c r="AU1298">
        <v>2012</v>
      </c>
      <c r="AW1298">
        <v>1</v>
      </c>
      <c r="AX1298">
        <v>2009</v>
      </c>
      <c r="AY1298">
        <v>2</v>
      </c>
      <c r="AZ1298">
        <v>9999</v>
      </c>
      <c r="BA1298">
        <v>1</v>
      </c>
      <c r="BB1298">
        <v>2012</v>
      </c>
      <c r="BC1298">
        <v>2</v>
      </c>
      <c r="BD1298">
        <v>2009</v>
      </c>
      <c r="BE1298">
        <v>2009</v>
      </c>
      <c r="BF1298">
        <v>0</v>
      </c>
      <c r="BG1298">
        <v>1</v>
      </c>
      <c r="BH1298">
        <v>0</v>
      </c>
      <c r="BI1298">
        <v>1</v>
      </c>
      <c r="BO1298">
        <v>0</v>
      </c>
      <c r="BP1298">
        <v>0</v>
      </c>
      <c r="BQ1298">
        <v>0</v>
      </c>
      <c r="BR1298">
        <v>428</v>
      </c>
      <c r="BS1298">
        <v>1059</v>
      </c>
      <c r="BT1298">
        <v>9171</v>
      </c>
      <c r="BU1298">
        <v>755</v>
      </c>
      <c r="BV1298">
        <v>364</v>
      </c>
      <c r="BW1298">
        <v>48</v>
      </c>
      <c r="BX1298">
        <v>89</v>
      </c>
    </row>
    <row r="1299" spans="1:76" x14ac:dyDescent="0.25">
      <c r="A1299">
        <v>130</v>
      </c>
      <c r="B1299" t="s">
        <v>174</v>
      </c>
      <c r="C1299">
        <v>2014</v>
      </c>
      <c r="D1299" t="s">
        <v>589</v>
      </c>
      <c r="E1299">
        <v>1</v>
      </c>
      <c r="U1299">
        <v>1</v>
      </c>
      <c r="V1299">
        <v>387</v>
      </c>
      <c r="W1299">
        <v>1599</v>
      </c>
      <c r="X1299">
        <v>1297</v>
      </c>
      <c r="Y1299">
        <v>1</v>
      </c>
      <c r="Z1299">
        <v>1</v>
      </c>
      <c r="AA1299" t="s">
        <v>849</v>
      </c>
      <c r="AB1299">
        <v>499696</v>
      </c>
      <c r="AC1299">
        <v>3.3</v>
      </c>
      <c r="AD1299">
        <v>4380</v>
      </c>
      <c r="AE1299">
        <v>0</v>
      </c>
      <c r="AF1299">
        <v>1.65</v>
      </c>
      <c r="AG1299" t="s">
        <v>726</v>
      </c>
      <c r="AH1299" t="s">
        <v>726</v>
      </c>
      <c r="AI1299">
        <v>2600</v>
      </c>
      <c r="AJ1299">
        <v>241</v>
      </c>
      <c r="AK1299">
        <v>0</v>
      </c>
      <c r="AL1299">
        <v>68.099999999999994</v>
      </c>
      <c r="AM1299">
        <v>181</v>
      </c>
      <c r="AN1299">
        <v>41411</v>
      </c>
      <c r="AO1299">
        <v>4</v>
      </c>
      <c r="AP1299">
        <v>4</v>
      </c>
      <c r="AQ1299" t="s">
        <v>726</v>
      </c>
      <c r="AR1299" t="s">
        <v>726</v>
      </c>
      <c r="AS1299">
        <v>51</v>
      </c>
      <c r="AT1299" t="s">
        <v>726</v>
      </c>
      <c r="AU1299">
        <v>2012</v>
      </c>
      <c r="AW1299">
        <v>1</v>
      </c>
      <c r="AX1299">
        <v>2009</v>
      </c>
      <c r="AY1299">
        <v>2</v>
      </c>
      <c r="AZ1299">
        <v>9999</v>
      </c>
      <c r="BA1299">
        <v>1</v>
      </c>
      <c r="BB1299">
        <v>2012</v>
      </c>
      <c r="BC1299">
        <v>2</v>
      </c>
      <c r="BD1299">
        <v>2009</v>
      </c>
      <c r="BE1299">
        <v>2009</v>
      </c>
      <c r="BF1299">
        <v>0</v>
      </c>
      <c r="BG1299">
        <v>1</v>
      </c>
      <c r="BH1299">
        <v>0</v>
      </c>
      <c r="BI1299">
        <v>1</v>
      </c>
      <c r="BO1299">
        <v>0</v>
      </c>
      <c r="BP1299">
        <v>0</v>
      </c>
      <c r="BQ1299">
        <v>0</v>
      </c>
      <c r="BR1299">
        <v>609</v>
      </c>
      <c r="BS1299">
        <v>2041</v>
      </c>
      <c r="BT1299">
        <v>29097</v>
      </c>
      <c r="BU1299">
        <v>2524</v>
      </c>
      <c r="BV1299">
        <v>488</v>
      </c>
      <c r="BW1299">
        <v>54</v>
      </c>
      <c r="BX1299">
        <v>120</v>
      </c>
    </row>
    <row r="1300" spans="1:76" x14ac:dyDescent="0.25">
      <c r="A1300">
        <v>130</v>
      </c>
      <c r="B1300" t="s">
        <v>174</v>
      </c>
      <c r="C1300">
        <v>2015</v>
      </c>
      <c r="D1300" t="s">
        <v>589</v>
      </c>
      <c r="E1300">
        <v>1</v>
      </c>
      <c r="U1300">
        <v>1</v>
      </c>
      <c r="V1300">
        <v>387</v>
      </c>
      <c r="W1300">
        <v>1599</v>
      </c>
      <c r="X1300">
        <v>1297</v>
      </c>
      <c r="Y1300">
        <v>1</v>
      </c>
      <c r="Z1300">
        <v>1</v>
      </c>
      <c r="AA1300" t="s">
        <v>849</v>
      </c>
      <c r="AB1300">
        <v>499696</v>
      </c>
      <c r="AC1300">
        <v>2.4</v>
      </c>
      <c r="AD1300">
        <v>4335</v>
      </c>
      <c r="AE1300">
        <v>0</v>
      </c>
      <c r="AF1300">
        <v>1.2</v>
      </c>
      <c r="AG1300" t="s">
        <v>726</v>
      </c>
      <c r="AH1300" t="s">
        <v>726</v>
      </c>
      <c r="AI1300" t="s">
        <v>726</v>
      </c>
      <c r="AJ1300">
        <v>458</v>
      </c>
      <c r="AK1300" t="s">
        <v>726</v>
      </c>
      <c r="AL1300">
        <v>44</v>
      </c>
      <c r="AM1300" t="s">
        <v>726</v>
      </c>
      <c r="AN1300" t="s">
        <v>726</v>
      </c>
      <c r="AO1300" t="s">
        <v>726</v>
      </c>
      <c r="AP1300">
        <v>5</v>
      </c>
      <c r="AQ1300" t="s">
        <v>726</v>
      </c>
      <c r="AR1300" t="s">
        <v>726</v>
      </c>
      <c r="AS1300" t="s">
        <v>726</v>
      </c>
      <c r="AT1300">
        <v>9</v>
      </c>
      <c r="AU1300">
        <v>2012</v>
      </c>
      <c r="AW1300">
        <v>1</v>
      </c>
      <c r="AX1300">
        <v>2009</v>
      </c>
      <c r="AY1300">
        <v>2</v>
      </c>
      <c r="AZ1300">
        <v>9999</v>
      </c>
      <c r="BA1300">
        <v>1</v>
      </c>
      <c r="BB1300">
        <v>2012</v>
      </c>
      <c r="BC1300">
        <v>2</v>
      </c>
      <c r="BD1300">
        <v>2009</v>
      </c>
      <c r="BE1300">
        <v>2009</v>
      </c>
      <c r="BF1300">
        <v>0</v>
      </c>
      <c r="BG1300">
        <v>1</v>
      </c>
      <c r="BH1300">
        <v>0</v>
      </c>
      <c r="BI1300">
        <v>1</v>
      </c>
      <c r="BO1300">
        <v>0</v>
      </c>
      <c r="BP1300">
        <v>0</v>
      </c>
      <c r="BQ1300">
        <v>0</v>
      </c>
      <c r="BR1300">
        <v>342</v>
      </c>
      <c r="BS1300">
        <v>1030</v>
      </c>
      <c r="BT1300">
        <v>24517</v>
      </c>
      <c r="BU1300">
        <v>2686</v>
      </c>
      <c r="BV1300">
        <v>304</v>
      </c>
      <c r="BW1300">
        <v>68</v>
      </c>
      <c r="BX1300">
        <v>94</v>
      </c>
    </row>
    <row r="1301" spans="1:76" x14ac:dyDescent="0.25">
      <c r="A1301">
        <v>130</v>
      </c>
      <c r="B1301" t="s">
        <v>174</v>
      </c>
      <c r="C1301">
        <v>2016</v>
      </c>
      <c r="D1301" t="s">
        <v>589</v>
      </c>
      <c r="E1301">
        <v>1</v>
      </c>
      <c r="U1301">
        <v>1</v>
      </c>
      <c r="V1301">
        <v>387</v>
      </c>
      <c r="W1301">
        <v>1599</v>
      </c>
      <c r="X1301">
        <v>1297</v>
      </c>
      <c r="Y1301">
        <v>1</v>
      </c>
      <c r="Z1301">
        <v>1</v>
      </c>
      <c r="AA1301" t="s">
        <v>849</v>
      </c>
      <c r="AB1301">
        <v>499696</v>
      </c>
      <c r="AC1301" t="s">
        <v>726</v>
      </c>
      <c r="AD1301" t="s">
        <v>726</v>
      </c>
      <c r="AE1301" t="s">
        <v>726</v>
      </c>
      <c r="AF1301" t="s">
        <v>726</v>
      </c>
      <c r="AG1301" t="s">
        <v>726</v>
      </c>
      <c r="AH1301" t="s">
        <v>726</v>
      </c>
      <c r="AI1301" t="s">
        <v>726</v>
      </c>
      <c r="AJ1301" t="s">
        <v>726</v>
      </c>
      <c r="AK1301" t="s">
        <v>726</v>
      </c>
      <c r="AL1301" t="s">
        <v>726</v>
      </c>
      <c r="AM1301" t="s">
        <v>726</v>
      </c>
      <c r="AN1301" t="s">
        <v>726</v>
      </c>
      <c r="AO1301" t="s">
        <v>726</v>
      </c>
      <c r="AP1301" t="s">
        <v>726</v>
      </c>
      <c r="AQ1301" t="s">
        <v>726</v>
      </c>
      <c r="AR1301" t="s">
        <v>726</v>
      </c>
      <c r="AS1301" t="s">
        <v>726</v>
      </c>
      <c r="AT1301">
        <v>6</v>
      </c>
      <c r="AU1301">
        <v>2012</v>
      </c>
      <c r="AW1301">
        <v>1</v>
      </c>
      <c r="AX1301">
        <v>2009</v>
      </c>
      <c r="AY1301">
        <v>2</v>
      </c>
      <c r="AZ1301">
        <v>9999</v>
      </c>
      <c r="BA1301">
        <v>1</v>
      </c>
      <c r="BB1301">
        <v>2012</v>
      </c>
      <c r="BC1301">
        <v>2</v>
      </c>
      <c r="BD1301">
        <v>2009</v>
      </c>
      <c r="BE1301">
        <v>2009</v>
      </c>
      <c r="BF1301">
        <v>0</v>
      </c>
      <c r="BG1301">
        <v>1</v>
      </c>
      <c r="BH1301">
        <v>0</v>
      </c>
      <c r="BI1301">
        <v>1</v>
      </c>
      <c r="BO1301">
        <v>0</v>
      </c>
      <c r="BP1301">
        <v>0</v>
      </c>
      <c r="BQ1301">
        <v>0</v>
      </c>
      <c r="BR1301">
        <v>45</v>
      </c>
      <c r="BS1301">
        <v>175</v>
      </c>
      <c r="BT1301">
        <v>3866</v>
      </c>
      <c r="BU1301">
        <v>229</v>
      </c>
      <c r="BV1301">
        <v>45</v>
      </c>
      <c r="BW1301">
        <v>12</v>
      </c>
      <c r="BX1301">
        <v>123</v>
      </c>
    </row>
    <row r="1302" spans="1:76" x14ac:dyDescent="0.25">
      <c r="A1302">
        <v>131</v>
      </c>
      <c r="B1302" t="s">
        <v>175</v>
      </c>
      <c r="C1302">
        <v>2007</v>
      </c>
      <c r="D1302" t="s">
        <v>582</v>
      </c>
      <c r="E1302">
        <v>0</v>
      </c>
      <c r="U1302">
        <v>1</v>
      </c>
      <c r="V1302">
        <v>247</v>
      </c>
      <c r="W1302">
        <v>2129</v>
      </c>
      <c r="X1302">
        <v>577</v>
      </c>
      <c r="Y1302">
        <v>1</v>
      </c>
      <c r="Z1302">
        <v>1</v>
      </c>
      <c r="AA1302" t="s">
        <v>850</v>
      </c>
      <c r="AB1302">
        <v>20216</v>
      </c>
      <c r="AC1302" t="s">
        <v>726</v>
      </c>
      <c r="AD1302">
        <v>2368</v>
      </c>
      <c r="AE1302" t="s">
        <v>726</v>
      </c>
      <c r="AF1302" t="s">
        <v>726</v>
      </c>
      <c r="AG1302" t="s">
        <v>726</v>
      </c>
      <c r="AH1302" t="s">
        <v>726</v>
      </c>
      <c r="AI1302">
        <v>504</v>
      </c>
      <c r="AJ1302">
        <v>193</v>
      </c>
      <c r="AK1302">
        <v>31</v>
      </c>
      <c r="AL1302">
        <v>312</v>
      </c>
      <c r="AM1302" t="s">
        <v>726</v>
      </c>
      <c r="AN1302">
        <v>19312</v>
      </c>
      <c r="AO1302">
        <v>8</v>
      </c>
      <c r="AP1302" t="s">
        <v>726</v>
      </c>
      <c r="AQ1302" t="s">
        <v>726</v>
      </c>
      <c r="AR1302" t="s">
        <v>726</v>
      </c>
      <c r="AS1302" t="s">
        <v>726</v>
      </c>
      <c r="AT1302" t="s">
        <v>726</v>
      </c>
      <c r="AU1302">
        <v>2009</v>
      </c>
      <c r="AW1302">
        <v>1</v>
      </c>
      <c r="AX1302">
        <v>2010</v>
      </c>
      <c r="AY1302">
        <v>1</v>
      </c>
      <c r="AZ1302">
        <v>9999</v>
      </c>
      <c r="BA1302">
        <v>2</v>
      </c>
      <c r="BB1302">
        <v>2014</v>
      </c>
      <c r="BC1302">
        <v>1</v>
      </c>
      <c r="BD1302">
        <v>2010</v>
      </c>
      <c r="BE1302">
        <v>2010</v>
      </c>
      <c r="BF1302">
        <v>0</v>
      </c>
      <c r="BG1302">
        <v>0</v>
      </c>
      <c r="BH1302">
        <v>0</v>
      </c>
      <c r="BI1302">
        <v>0</v>
      </c>
      <c r="BO1302">
        <v>0</v>
      </c>
      <c r="BP1302">
        <v>0</v>
      </c>
      <c r="BQ1302">
        <v>0</v>
      </c>
      <c r="BR1302">
        <v>0</v>
      </c>
      <c r="BS1302">
        <v>0</v>
      </c>
      <c r="BT1302">
        <v>0</v>
      </c>
      <c r="BU1302">
        <v>0</v>
      </c>
      <c r="BV1302">
        <v>0</v>
      </c>
      <c r="BW1302">
        <v>0</v>
      </c>
      <c r="BX1302">
        <v>0</v>
      </c>
    </row>
    <row r="1303" spans="1:76" x14ac:dyDescent="0.25">
      <c r="A1303">
        <v>131</v>
      </c>
      <c r="B1303" t="s">
        <v>175</v>
      </c>
      <c r="C1303">
        <v>2008</v>
      </c>
      <c r="D1303" t="s">
        <v>582</v>
      </c>
      <c r="E1303">
        <v>0</v>
      </c>
      <c r="U1303">
        <v>1</v>
      </c>
      <c r="V1303">
        <v>247</v>
      </c>
      <c r="W1303">
        <v>2129</v>
      </c>
      <c r="X1303">
        <v>577</v>
      </c>
      <c r="Y1303">
        <v>1</v>
      </c>
      <c r="Z1303">
        <v>1</v>
      </c>
      <c r="AA1303" t="s">
        <v>850</v>
      </c>
      <c r="AB1303">
        <v>20216</v>
      </c>
      <c r="AC1303">
        <v>6.3</v>
      </c>
      <c r="AD1303">
        <v>2190</v>
      </c>
      <c r="AE1303">
        <v>0</v>
      </c>
      <c r="AF1303">
        <v>3.15</v>
      </c>
      <c r="AG1303" t="s">
        <v>726</v>
      </c>
      <c r="AH1303" t="s">
        <v>726</v>
      </c>
      <c r="AI1303">
        <v>461</v>
      </c>
      <c r="AJ1303">
        <v>-186</v>
      </c>
      <c r="AK1303">
        <v>32</v>
      </c>
      <c r="AL1303">
        <v>35</v>
      </c>
      <c r="AM1303" t="s">
        <v>726</v>
      </c>
      <c r="AN1303">
        <v>19113</v>
      </c>
      <c r="AO1303">
        <v>5</v>
      </c>
      <c r="AP1303" t="s">
        <v>726</v>
      </c>
      <c r="AQ1303" t="s">
        <v>726</v>
      </c>
      <c r="AR1303" t="s">
        <v>726</v>
      </c>
      <c r="AS1303" t="s">
        <v>726</v>
      </c>
      <c r="AT1303" t="s">
        <v>726</v>
      </c>
      <c r="AU1303">
        <v>2009</v>
      </c>
      <c r="AW1303">
        <v>1</v>
      </c>
      <c r="AX1303">
        <v>2010</v>
      </c>
      <c r="AY1303">
        <v>1</v>
      </c>
      <c r="AZ1303">
        <v>9999</v>
      </c>
      <c r="BA1303">
        <v>2</v>
      </c>
      <c r="BB1303">
        <v>2014</v>
      </c>
      <c r="BC1303">
        <v>1</v>
      </c>
      <c r="BD1303">
        <v>2010</v>
      </c>
      <c r="BE1303">
        <v>2010</v>
      </c>
      <c r="BF1303">
        <v>0</v>
      </c>
      <c r="BG1303">
        <v>0</v>
      </c>
      <c r="BH1303">
        <v>0</v>
      </c>
      <c r="BI1303">
        <v>0</v>
      </c>
      <c r="BO1303">
        <v>0</v>
      </c>
      <c r="BP1303">
        <v>0</v>
      </c>
      <c r="BQ1303">
        <v>0</v>
      </c>
      <c r="BR1303">
        <v>0</v>
      </c>
      <c r="BS1303">
        <v>0</v>
      </c>
      <c r="BT1303">
        <v>0</v>
      </c>
      <c r="BU1303">
        <v>0</v>
      </c>
      <c r="BV1303">
        <v>0</v>
      </c>
      <c r="BW1303">
        <v>0</v>
      </c>
      <c r="BX1303">
        <v>0</v>
      </c>
    </row>
    <row r="1304" spans="1:76" x14ac:dyDescent="0.25">
      <c r="A1304">
        <v>131</v>
      </c>
      <c r="B1304" t="s">
        <v>175</v>
      </c>
      <c r="C1304">
        <v>2009</v>
      </c>
      <c r="D1304" t="s">
        <v>582</v>
      </c>
      <c r="E1304">
        <v>0</v>
      </c>
      <c r="U1304">
        <v>1</v>
      </c>
      <c r="V1304">
        <v>247</v>
      </c>
      <c r="W1304">
        <v>2129</v>
      </c>
      <c r="X1304">
        <v>577</v>
      </c>
      <c r="Y1304">
        <v>1</v>
      </c>
      <c r="Z1304">
        <v>1</v>
      </c>
      <c r="AA1304" t="s">
        <v>850</v>
      </c>
      <c r="AB1304">
        <v>20216</v>
      </c>
      <c r="AC1304">
        <v>6.6</v>
      </c>
      <c r="AD1304">
        <v>1808</v>
      </c>
      <c r="AE1304">
        <v>0</v>
      </c>
      <c r="AF1304">
        <v>3.3</v>
      </c>
      <c r="AG1304" t="s">
        <v>726</v>
      </c>
      <c r="AH1304" t="s">
        <v>726</v>
      </c>
      <c r="AI1304" t="s">
        <v>726</v>
      </c>
      <c r="AJ1304">
        <v>-397</v>
      </c>
      <c r="AK1304">
        <v>9</v>
      </c>
      <c r="AL1304">
        <v>33</v>
      </c>
      <c r="AM1304" t="s">
        <v>726</v>
      </c>
      <c r="AN1304">
        <v>15381</v>
      </c>
      <c r="AO1304">
        <v>5</v>
      </c>
      <c r="AP1304" t="s">
        <v>726</v>
      </c>
      <c r="AQ1304" t="s">
        <v>726</v>
      </c>
      <c r="AR1304" t="s">
        <v>726</v>
      </c>
      <c r="AS1304" t="s">
        <v>726</v>
      </c>
      <c r="AT1304" t="s">
        <v>726</v>
      </c>
      <c r="AU1304">
        <v>2009</v>
      </c>
      <c r="AW1304">
        <v>1</v>
      </c>
      <c r="AX1304">
        <v>2010</v>
      </c>
      <c r="AY1304">
        <v>1</v>
      </c>
      <c r="AZ1304">
        <v>9999</v>
      </c>
      <c r="BA1304">
        <v>2</v>
      </c>
      <c r="BB1304">
        <v>2014</v>
      </c>
      <c r="BC1304">
        <v>1</v>
      </c>
      <c r="BD1304">
        <v>2010</v>
      </c>
      <c r="BE1304">
        <v>2010</v>
      </c>
      <c r="BF1304">
        <v>0</v>
      </c>
      <c r="BG1304">
        <v>0</v>
      </c>
      <c r="BH1304">
        <v>0</v>
      </c>
      <c r="BI1304">
        <v>0</v>
      </c>
      <c r="BO1304">
        <v>0</v>
      </c>
      <c r="BP1304">
        <v>0</v>
      </c>
      <c r="BQ1304">
        <v>0</v>
      </c>
      <c r="BR1304">
        <v>0</v>
      </c>
      <c r="BS1304">
        <v>0</v>
      </c>
      <c r="BT1304">
        <v>0</v>
      </c>
      <c r="BU1304">
        <v>0</v>
      </c>
      <c r="BV1304">
        <v>0</v>
      </c>
      <c r="BW1304">
        <v>0</v>
      </c>
      <c r="BX1304">
        <v>0</v>
      </c>
    </row>
    <row r="1305" spans="1:76" x14ac:dyDescent="0.25">
      <c r="A1305">
        <v>131</v>
      </c>
      <c r="B1305" t="s">
        <v>175</v>
      </c>
      <c r="C1305">
        <v>2010</v>
      </c>
      <c r="D1305" t="s">
        <v>582</v>
      </c>
      <c r="E1305">
        <v>0</v>
      </c>
      <c r="U1305">
        <v>1</v>
      </c>
      <c r="V1305">
        <v>247</v>
      </c>
      <c r="W1305">
        <v>2129</v>
      </c>
      <c r="X1305">
        <v>577</v>
      </c>
      <c r="Y1305">
        <v>1</v>
      </c>
      <c r="Z1305">
        <v>1</v>
      </c>
      <c r="AA1305" t="s">
        <v>850</v>
      </c>
      <c r="AB1305">
        <v>20216</v>
      </c>
      <c r="AC1305">
        <v>3.9</v>
      </c>
      <c r="AD1305" t="s">
        <v>726</v>
      </c>
      <c r="AE1305">
        <v>0</v>
      </c>
      <c r="AF1305">
        <v>1.95</v>
      </c>
      <c r="AG1305" t="s">
        <v>726</v>
      </c>
      <c r="AH1305" t="s">
        <v>726</v>
      </c>
      <c r="AI1305" t="s">
        <v>726</v>
      </c>
      <c r="AJ1305" t="s">
        <v>726</v>
      </c>
      <c r="AK1305">
        <v>-8</v>
      </c>
      <c r="AL1305">
        <v>31</v>
      </c>
      <c r="AM1305" t="s">
        <v>726</v>
      </c>
      <c r="AN1305" t="s">
        <v>726</v>
      </c>
      <c r="AO1305" t="s">
        <v>726</v>
      </c>
      <c r="AP1305" t="s">
        <v>726</v>
      </c>
      <c r="AQ1305" t="s">
        <v>726</v>
      </c>
      <c r="AR1305" t="s">
        <v>726</v>
      </c>
      <c r="AS1305" t="s">
        <v>726</v>
      </c>
      <c r="AT1305" t="s">
        <v>726</v>
      </c>
      <c r="AU1305">
        <v>2009</v>
      </c>
      <c r="AW1305">
        <v>1</v>
      </c>
      <c r="AX1305">
        <v>2010</v>
      </c>
      <c r="AY1305">
        <v>1</v>
      </c>
      <c r="AZ1305">
        <v>9999</v>
      </c>
      <c r="BA1305">
        <v>2</v>
      </c>
      <c r="BB1305">
        <v>2014</v>
      </c>
      <c r="BC1305">
        <v>1</v>
      </c>
      <c r="BD1305">
        <v>2010</v>
      </c>
      <c r="BE1305">
        <v>2010</v>
      </c>
      <c r="BF1305">
        <v>0</v>
      </c>
      <c r="BG1305">
        <v>0</v>
      </c>
      <c r="BH1305">
        <v>0</v>
      </c>
      <c r="BI1305">
        <v>0</v>
      </c>
      <c r="BO1305">
        <v>0</v>
      </c>
      <c r="BP1305">
        <v>0</v>
      </c>
      <c r="BQ1305">
        <v>0</v>
      </c>
      <c r="BR1305">
        <v>0</v>
      </c>
      <c r="BS1305">
        <v>0</v>
      </c>
      <c r="BT1305">
        <v>0</v>
      </c>
      <c r="BU1305">
        <v>0</v>
      </c>
      <c r="BV1305">
        <v>0</v>
      </c>
      <c r="BW1305">
        <v>0</v>
      </c>
      <c r="BX1305">
        <v>0</v>
      </c>
    </row>
    <row r="1306" spans="1:76" x14ac:dyDescent="0.25">
      <c r="A1306">
        <v>131</v>
      </c>
      <c r="B1306" t="s">
        <v>175</v>
      </c>
      <c r="C1306">
        <v>2011</v>
      </c>
      <c r="D1306" t="s">
        <v>582</v>
      </c>
      <c r="E1306">
        <v>0</v>
      </c>
      <c r="U1306">
        <v>1</v>
      </c>
      <c r="V1306">
        <v>247</v>
      </c>
      <c r="W1306">
        <v>2129</v>
      </c>
      <c r="X1306">
        <v>577</v>
      </c>
      <c r="Y1306">
        <v>1</v>
      </c>
      <c r="Z1306">
        <v>1</v>
      </c>
      <c r="AA1306" t="s">
        <v>850</v>
      </c>
      <c r="AB1306">
        <v>20216</v>
      </c>
      <c r="AC1306">
        <v>0</v>
      </c>
      <c r="AD1306" t="s">
        <v>726</v>
      </c>
      <c r="AE1306">
        <v>0</v>
      </c>
      <c r="AF1306">
        <v>0</v>
      </c>
      <c r="AG1306" t="s">
        <v>726</v>
      </c>
      <c r="AH1306" t="s">
        <v>726</v>
      </c>
      <c r="AI1306" t="s">
        <v>726</v>
      </c>
      <c r="AJ1306" t="s">
        <v>726</v>
      </c>
      <c r="AK1306">
        <v>-19</v>
      </c>
      <c r="AL1306" t="s">
        <v>726</v>
      </c>
      <c r="AM1306" t="s">
        <v>726</v>
      </c>
      <c r="AN1306" t="s">
        <v>726</v>
      </c>
      <c r="AO1306" t="s">
        <v>726</v>
      </c>
      <c r="AP1306" t="s">
        <v>726</v>
      </c>
      <c r="AQ1306" t="s">
        <v>726</v>
      </c>
      <c r="AR1306" t="s">
        <v>726</v>
      </c>
      <c r="AS1306" t="s">
        <v>726</v>
      </c>
      <c r="AT1306" t="s">
        <v>726</v>
      </c>
      <c r="AU1306">
        <v>2009</v>
      </c>
      <c r="AW1306">
        <v>1</v>
      </c>
      <c r="AX1306">
        <v>2010</v>
      </c>
      <c r="AY1306">
        <v>1</v>
      </c>
      <c r="AZ1306">
        <v>9999</v>
      </c>
      <c r="BA1306">
        <v>2</v>
      </c>
      <c r="BB1306">
        <v>2014</v>
      </c>
      <c r="BC1306">
        <v>1</v>
      </c>
      <c r="BD1306">
        <v>2010</v>
      </c>
      <c r="BE1306">
        <v>2010</v>
      </c>
      <c r="BF1306">
        <v>0</v>
      </c>
      <c r="BG1306">
        <v>0</v>
      </c>
      <c r="BH1306">
        <v>0</v>
      </c>
      <c r="BI1306">
        <v>0</v>
      </c>
      <c r="BO1306">
        <v>0</v>
      </c>
      <c r="BP1306">
        <v>0</v>
      </c>
      <c r="BQ1306">
        <v>0</v>
      </c>
      <c r="BR1306">
        <v>0</v>
      </c>
      <c r="BS1306">
        <v>0</v>
      </c>
      <c r="BT1306">
        <v>0</v>
      </c>
      <c r="BU1306">
        <v>0</v>
      </c>
      <c r="BV1306">
        <v>0</v>
      </c>
      <c r="BW1306">
        <v>0</v>
      </c>
      <c r="BX1306">
        <v>0</v>
      </c>
    </row>
    <row r="1307" spans="1:76" x14ac:dyDescent="0.25">
      <c r="A1307">
        <v>131</v>
      </c>
      <c r="B1307" t="s">
        <v>175</v>
      </c>
      <c r="C1307">
        <v>2012</v>
      </c>
      <c r="D1307" t="s">
        <v>582</v>
      </c>
      <c r="E1307">
        <v>0</v>
      </c>
      <c r="U1307">
        <v>1</v>
      </c>
      <c r="V1307">
        <v>247</v>
      </c>
      <c r="W1307">
        <v>2129</v>
      </c>
      <c r="X1307">
        <v>577</v>
      </c>
      <c r="Y1307">
        <v>1</v>
      </c>
      <c r="Z1307">
        <v>1</v>
      </c>
      <c r="AA1307" t="s">
        <v>850</v>
      </c>
      <c r="AB1307">
        <v>20216</v>
      </c>
      <c r="AC1307">
        <v>0</v>
      </c>
      <c r="AD1307" t="s">
        <v>726</v>
      </c>
      <c r="AE1307">
        <v>0</v>
      </c>
      <c r="AF1307">
        <v>0</v>
      </c>
      <c r="AG1307" t="s">
        <v>726</v>
      </c>
      <c r="AH1307" t="s">
        <v>726</v>
      </c>
      <c r="AI1307" t="s">
        <v>726</v>
      </c>
      <c r="AJ1307" t="s">
        <v>726</v>
      </c>
      <c r="AK1307" t="s">
        <v>726</v>
      </c>
      <c r="AL1307" t="s">
        <v>726</v>
      </c>
      <c r="AM1307">
        <v>300</v>
      </c>
      <c r="AN1307" t="s">
        <v>726</v>
      </c>
      <c r="AO1307" t="s">
        <v>726</v>
      </c>
      <c r="AP1307" t="s">
        <v>726</v>
      </c>
      <c r="AQ1307" t="s">
        <v>726</v>
      </c>
      <c r="AR1307" t="s">
        <v>726</v>
      </c>
      <c r="AS1307" t="s">
        <v>726</v>
      </c>
      <c r="AT1307" t="s">
        <v>726</v>
      </c>
      <c r="AU1307">
        <v>2009</v>
      </c>
      <c r="AW1307">
        <v>1</v>
      </c>
      <c r="AX1307">
        <v>2010</v>
      </c>
      <c r="AY1307">
        <v>1</v>
      </c>
      <c r="AZ1307">
        <v>9999</v>
      </c>
      <c r="BA1307">
        <v>2</v>
      </c>
      <c r="BB1307">
        <v>2014</v>
      </c>
      <c r="BC1307">
        <v>1</v>
      </c>
      <c r="BD1307">
        <v>2010</v>
      </c>
      <c r="BE1307">
        <v>2010</v>
      </c>
      <c r="BF1307">
        <v>0</v>
      </c>
      <c r="BG1307">
        <v>0</v>
      </c>
      <c r="BH1307">
        <v>0</v>
      </c>
      <c r="BI1307">
        <v>0</v>
      </c>
      <c r="BO1307">
        <v>0</v>
      </c>
      <c r="BP1307">
        <v>0</v>
      </c>
      <c r="BQ1307">
        <v>0</v>
      </c>
      <c r="BR1307">
        <v>0</v>
      </c>
      <c r="BS1307">
        <v>0</v>
      </c>
      <c r="BT1307">
        <v>0</v>
      </c>
      <c r="BU1307">
        <v>0</v>
      </c>
      <c r="BV1307">
        <v>0</v>
      </c>
      <c r="BW1307">
        <v>0</v>
      </c>
      <c r="BX1307">
        <v>0</v>
      </c>
    </row>
    <row r="1308" spans="1:76" x14ac:dyDescent="0.25">
      <c r="A1308">
        <v>131</v>
      </c>
      <c r="B1308" t="s">
        <v>175</v>
      </c>
      <c r="C1308">
        <v>2013</v>
      </c>
      <c r="D1308" t="s">
        <v>582</v>
      </c>
      <c r="E1308">
        <v>0</v>
      </c>
      <c r="U1308">
        <v>1</v>
      </c>
      <c r="V1308">
        <v>247</v>
      </c>
      <c r="W1308">
        <v>2129</v>
      </c>
      <c r="X1308">
        <v>577</v>
      </c>
      <c r="Y1308">
        <v>1</v>
      </c>
      <c r="Z1308">
        <v>1</v>
      </c>
      <c r="AA1308" t="s">
        <v>850</v>
      </c>
      <c r="AB1308">
        <v>20216</v>
      </c>
      <c r="AC1308">
        <v>0</v>
      </c>
      <c r="AD1308">
        <v>1745</v>
      </c>
      <c r="AE1308">
        <v>0</v>
      </c>
      <c r="AF1308">
        <v>0</v>
      </c>
      <c r="AG1308" t="s">
        <v>726</v>
      </c>
      <c r="AH1308" t="s">
        <v>726</v>
      </c>
      <c r="AI1308">
        <v>435</v>
      </c>
      <c r="AJ1308">
        <v>263</v>
      </c>
      <c r="AK1308" t="s">
        <v>726</v>
      </c>
      <c r="AL1308" t="s">
        <v>726</v>
      </c>
      <c r="AM1308">
        <v>191</v>
      </c>
      <c r="AN1308">
        <v>53117</v>
      </c>
      <c r="AO1308">
        <v>7</v>
      </c>
      <c r="AP1308" t="s">
        <v>726</v>
      </c>
      <c r="AQ1308" t="s">
        <v>726</v>
      </c>
      <c r="AR1308" t="s">
        <v>726</v>
      </c>
      <c r="AS1308" t="s">
        <v>726</v>
      </c>
      <c r="AT1308" t="s">
        <v>726</v>
      </c>
      <c r="AU1308">
        <v>2009</v>
      </c>
      <c r="AW1308">
        <v>1</v>
      </c>
      <c r="AX1308">
        <v>2010</v>
      </c>
      <c r="AY1308">
        <v>1</v>
      </c>
      <c r="AZ1308">
        <v>9999</v>
      </c>
      <c r="BA1308">
        <v>2</v>
      </c>
      <c r="BB1308">
        <v>2014</v>
      </c>
      <c r="BC1308">
        <v>1</v>
      </c>
      <c r="BD1308">
        <v>2010</v>
      </c>
      <c r="BE1308">
        <v>2010</v>
      </c>
      <c r="BF1308">
        <v>0</v>
      </c>
      <c r="BG1308">
        <v>0</v>
      </c>
      <c r="BH1308">
        <v>0</v>
      </c>
      <c r="BI1308">
        <v>0</v>
      </c>
      <c r="BO1308">
        <v>0</v>
      </c>
      <c r="BP1308">
        <v>0</v>
      </c>
      <c r="BQ1308">
        <v>0</v>
      </c>
      <c r="BR1308">
        <v>0</v>
      </c>
      <c r="BS1308">
        <v>0</v>
      </c>
      <c r="BT1308">
        <v>0</v>
      </c>
      <c r="BU1308">
        <v>0</v>
      </c>
      <c r="BV1308">
        <v>0</v>
      </c>
      <c r="BW1308">
        <v>0</v>
      </c>
      <c r="BX1308">
        <v>0</v>
      </c>
    </row>
    <row r="1309" spans="1:76" x14ac:dyDescent="0.25">
      <c r="A1309">
        <v>131</v>
      </c>
      <c r="B1309" t="s">
        <v>175</v>
      </c>
      <c r="C1309">
        <v>2014</v>
      </c>
      <c r="D1309" t="s">
        <v>582</v>
      </c>
      <c r="E1309">
        <v>0</v>
      </c>
      <c r="U1309">
        <v>1</v>
      </c>
      <c r="V1309">
        <v>247</v>
      </c>
      <c r="W1309">
        <v>2129</v>
      </c>
      <c r="X1309">
        <v>577</v>
      </c>
      <c r="Y1309">
        <v>1</v>
      </c>
      <c r="Z1309">
        <v>1</v>
      </c>
      <c r="AA1309" t="s">
        <v>850</v>
      </c>
      <c r="AB1309">
        <v>20216</v>
      </c>
      <c r="AC1309">
        <v>2.8</v>
      </c>
      <c r="AD1309">
        <v>2001</v>
      </c>
      <c r="AE1309">
        <v>0</v>
      </c>
      <c r="AF1309">
        <v>1.4</v>
      </c>
      <c r="AG1309" t="s">
        <v>726</v>
      </c>
      <c r="AH1309" t="s">
        <v>726</v>
      </c>
      <c r="AI1309">
        <v>523.79999999999995</v>
      </c>
      <c r="AJ1309">
        <v>431</v>
      </c>
      <c r="AK1309" t="s">
        <v>726</v>
      </c>
      <c r="AL1309">
        <v>46.77</v>
      </c>
      <c r="AM1309">
        <v>312</v>
      </c>
      <c r="AN1309">
        <v>50980</v>
      </c>
      <c r="AO1309">
        <v>6</v>
      </c>
      <c r="AP1309" t="s">
        <v>726</v>
      </c>
      <c r="AQ1309" t="s">
        <v>726</v>
      </c>
      <c r="AR1309">
        <v>5</v>
      </c>
      <c r="AS1309">
        <v>109.6</v>
      </c>
      <c r="AT1309" t="s">
        <v>726</v>
      </c>
      <c r="AU1309">
        <v>2009</v>
      </c>
      <c r="AW1309">
        <v>1</v>
      </c>
      <c r="AX1309">
        <v>2010</v>
      </c>
      <c r="AY1309">
        <v>1</v>
      </c>
      <c r="AZ1309">
        <v>9999</v>
      </c>
      <c r="BA1309">
        <v>2</v>
      </c>
      <c r="BB1309">
        <v>2014</v>
      </c>
      <c r="BC1309">
        <v>1</v>
      </c>
      <c r="BD1309">
        <v>2010</v>
      </c>
      <c r="BE1309">
        <v>2010</v>
      </c>
      <c r="BF1309">
        <v>1</v>
      </c>
      <c r="BG1309">
        <v>0</v>
      </c>
      <c r="BH1309">
        <v>0</v>
      </c>
      <c r="BI1309">
        <v>1</v>
      </c>
      <c r="BO1309">
        <v>171</v>
      </c>
      <c r="BP1309">
        <v>152</v>
      </c>
      <c r="BQ1309">
        <v>363</v>
      </c>
      <c r="BR1309">
        <v>0</v>
      </c>
      <c r="BS1309">
        <v>0</v>
      </c>
      <c r="BT1309">
        <v>0</v>
      </c>
      <c r="BU1309">
        <v>0</v>
      </c>
      <c r="BV1309">
        <v>0</v>
      </c>
      <c r="BW1309">
        <v>0</v>
      </c>
      <c r="BX1309">
        <v>0</v>
      </c>
    </row>
    <row r="1310" spans="1:76" x14ac:dyDescent="0.25">
      <c r="A1310">
        <v>131</v>
      </c>
      <c r="B1310" t="s">
        <v>175</v>
      </c>
      <c r="C1310">
        <v>2015</v>
      </c>
      <c r="D1310" t="s">
        <v>582</v>
      </c>
      <c r="E1310">
        <v>0</v>
      </c>
      <c r="U1310">
        <v>1</v>
      </c>
      <c r="V1310">
        <v>247</v>
      </c>
      <c r="W1310">
        <v>2129</v>
      </c>
      <c r="X1310">
        <v>577</v>
      </c>
      <c r="Y1310">
        <v>1</v>
      </c>
      <c r="Z1310">
        <v>1</v>
      </c>
      <c r="AA1310" t="s">
        <v>850</v>
      </c>
      <c r="AB1310">
        <v>20216</v>
      </c>
      <c r="AC1310">
        <v>7.6</v>
      </c>
      <c r="AD1310">
        <v>2272</v>
      </c>
      <c r="AE1310">
        <v>0</v>
      </c>
      <c r="AF1310">
        <v>3.8</v>
      </c>
      <c r="AG1310" t="s">
        <v>726</v>
      </c>
      <c r="AH1310" t="s">
        <v>726</v>
      </c>
      <c r="AI1310" t="s">
        <v>726</v>
      </c>
      <c r="AJ1310">
        <v>298</v>
      </c>
      <c r="AK1310">
        <v>16</v>
      </c>
      <c r="AL1310">
        <v>31</v>
      </c>
      <c r="AM1310">
        <v>35</v>
      </c>
      <c r="AN1310">
        <v>75</v>
      </c>
      <c r="AO1310">
        <v>19312</v>
      </c>
      <c r="AP1310">
        <v>7</v>
      </c>
      <c r="AQ1310" t="s">
        <v>726</v>
      </c>
      <c r="AR1310">
        <v>5</v>
      </c>
      <c r="AS1310">
        <v>8</v>
      </c>
      <c r="AT1310">
        <v>274</v>
      </c>
      <c r="AU1310">
        <v>2009</v>
      </c>
      <c r="AW1310">
        <v>1</v>
      </c>
      <c r="AX1310">
        <v>2010</v>
      </c>
      <c r="AY1310">
        <v>1</v>
      </c>
      <c r="AZ1310">
        <v>9999</v>
      </c>
      <c r="BA1310">
        <v>2</v>
      </c>
      <c r="BB1310">
        <v>2014</v>
      </c>
      <c r="BC1310">
        <v>1</v>
      </c>
      <c r="BD1310">
        <v>2010</v>
      </c>
      <c r="BE1310">
        <v>2010</v>
      </c>
      <c r="BF1310">
        <v>1</v>
      </c>
      <c r="BG1310">
        <v>0</v>
      </c>
      <c r="BH1310">
        <v>0</v>
      </c>
      <c r="BI1310">
        <v>1</v>
      </c>
      <c r="BO1310">
        <v>204</v>
      </c>
      <c r="BP1310">
        <v>309</v>
      </c>
      <c r="BQ1310">
        <v>891</v>
      </c>
      <c r="BR1310">
        <v>0</v>
      </c>
      <c r="BS1310">
        <v>0</v>
      </c>
      <c r="BT1310">
        <v>0</v>
      </c>
      <c r="BU1310">
        <v>0</v>
      </c>
      <c r="BV1310">
        <v>0</v>
      </c>
      <c r="BW1310">
        <v>0</v>
      </c>
      <c r="BX1310">
        <v>0</v>
      </c>
    </row>
    <row r="1311" spans="1:76" x14ac:dyDescent="0.25">
      <c r="A1311">
        <v>131</v>
      </c>
      <c r="B1311" t="s">
        <v>175</v>
      </c>
      <c r="C1311">
        <v>2016</v>
      </c>
      <c r="D1311" t="s">
        <v>582</v>
      </c>
      <c r="E1311">
        <v>0</v>
      </c>
      <c r="U1311">
        <v>1</v>
      </c>
      <c r="V1311">
        <v>247</v>
      </c>
      <c r="W1311">
        <v>2129</v>
      </c>
      <c r="X1311">
        <v>577</v>
      </c>
      <c r="Y1311">
        <v>1</v>
      </c>
      <c r="Z1311">
        <v>1</v>
      </c>
      <c r="AA1311" t="s">
        <v>850</v>
      </c>
      <c r="AB1311">
        <v>20216</v>
      </c>
      <c r="AC1311" t="s">
        <v>726</v>
      </c>
      <c r="AD1311" t="s">
        <v>726</v>
      </c>
      <c r="AE1311" t="s">
        <v>726</v>
      </c>
      <c r="AF1311" t="s">
        <v>726</v>
      </c>
      <c r="AG1311" t="s">
        <v>726</v>
      </c>
      <c r="AH1311" t="s">
        <v>726</v>
      </c>
      <c r="AI1311" t="s">
        <v>726</v>
      </c>
      <c r="AJ1311" t="s">
        <v>726</v>
      </c>
      <c r="AK1311" t="s">
        <v>726</v>
      </c>
      <c r="AL1311" t="s">
        <v>726</v>
      </c>
      <c r="AM1311">
        <v>33</v>
      </c>
      <c r="AN1311" t="s">
        <v>726</v>
      </c>
      <c r="AO1311" t="s">
        <v>726</v>
      </c>
      <c r="AP1311" t="s">
        <v>726</v>
      </c>
      <c r="AQ1311" t="s">
        <v>726</v>
      </c>
      <c r="AR1311" t="s">
        <v>726</v>
      </c>
      <c r="AS1311" t="s">
        <v>726</v>
      </c>
      <c r="AT1311">
        <v>207</v>
      </c>
      <c r="AU1311">
        <v>2009</v>
      </c>
      <c r="AW1311">
        <v>1</v>
      </c>
      <c r="AX1311">
        <v>2010</v>
      </c>
      <c r="AY1311">
        <v>1</v>
      </c>
      <c r="AZ1311">
        <v>9999</v>
      </c>
      <c r="BA1311">
        <v>2</v>
      </c>
      <c r="BB1311">
        <v>2014</v>
      </c>
      <c r="BC1311">
        <v>1</v>
      </c>
      <c r="BD1311">
        <v>2010</v>
      </c>
      <c r="BE1311">
        <v>2010</v>
      </c>
      <c r="BF1311">
        <v>1</v>
      </c>
      <c r="BG1311">
        <v>0</v>
      </c>
      <c r="BH1311">
        <v>0</v>
      </c>
      <c r="BI1311">
        <v>1</v>
      </c>
      <c r="BO1311">
        <v>57</v>
      </c>
      <c r="BP1311">
        <v>181</v>
      </c>
      <c r="BQ1311">
        <v>147</v>
      </c>
      <c r="BR1311">
        <v>0</v>
      </c>
      <c r="BS1311">
        <v>0</v>
      </c>
      <c r="BT1311">
        <v>0</v>
      </c>
      <c r="BU1311">
        <v>0</v>
      </c>
      <c r="BV1311">
        <v>0</v>
      </c>
      <c r="BW1311">
        <v>0</v>
      </c>
      <c r="BX1311">
        <v>0</v>
      </c>
    </row>
    <row r="1312" spans="1:76" x14ac:dyDescent="0.25">
      <c r="A1312">
        <v>132</v>
      </c>
      <c r="B1312" t="s">
        <v>176</v>
      </c>
      <c r="C1312">
        <v>2007</v>
      </c>
      <c r="D1312" t="s">
        <v>582</v>
      </c>
      <c r="E1312">
        <v>0</v>
      </c>
      <c r="U1312">
        <v>1</v>
      </c>
      <c r="V1312">
        <v>2635</v>
      </c>
      <c r="W1312">
        <v>15355</v>
      </c>
      <c r="X1312">
        <v>4104</v>
      </c>
      <c r="Y1312">
        <v>1</v>
      </c>
      <c r="Z1312">
        <v>1</v>
      </c>
      <c r="AA1312" t="s">
        <v>851</v>
      </c>
      <c r="AB1312">
        <v>263804</v>
      </c>
      <c r="AC1312" t="s">
        <v>726</v>
      </c>
      <c r="AD1312" t="s">
        <v>726</v>
      </c>
      <c r="AE1312" t="s">
        <v>726</v>
      </c>
      <c r="AF1312" t="s">
        <v>726</v>
      </c>
      <c r="AG1312" t="s">
        <v>726</v>
      </c>
      <c r="AH1312" t="s">
        <v>726</v>
      </c>
      <c r="AI1312" t="s">
        <v>726</v>
      </c>
      <c r="AJ1312" t="s">
        <v>726</v>
      </c>
      <c r="AK1312">
        <v>35</v>
      </c>
      <c r="AL1312">
        <v>443</v>
      </c>
      <c r="AM1312" t="s">
        <v>726</v>
      </c>
      <c r="AN1312" t="s">
        <v>726</v>
      </c>
      <c r="AO1312" t="s">
        <v>726</v>
      </c>
      <c r="AP1312" t="s">
        <v>726</v>
      </c>
      <c r="AQ1312" t="s">
        <v>726</v>
      </c>
      <c r="AR1312" t="s">
        <v>726</v>
      </c>
      <c r="AS1312" t="s">
        <v>726</v>
      </c>
      <c r="AT1312" t="s">
        <v>726</v>
      </c>
      <c r="AU1312">
        <v>2011</v>
      </c>
      <c r="AW1312">
        <v>1</v>
      </c>
      <c r="AX1312">
        <v>2010</v>
      </c>
      <c r="AY1312">
        <v>1</v>
      </c>
      <c r="AZ1312">
        <v>9999</v>
      </c>
      <c r="BA1312">
        <v>1</v>
      </c>
      <c r="BB1312">
        <v>2011</v>
      </c>
      <c r="BC1312">
        <v>1</v>
      </c>
      <c r="BD1312">
        <v>2010</v>
      </c>
      <c r="BE1312">
        <v>2010</v>
      </c>
      <c r="BF1312">
        <v>0</v>
      </c>
      <c r="BG1312">
        <v>0</v>
      </c>
      <c r="BH1312">
        <v>0</v>
      </c>
      <c r="BI1312">
        <v>0</v>
      </c>
      <c r="BO1312">
        <v>0</v>
      </c>
      <c r="BP1312">
        <v>0</v>
      </c>
      <c r="BQ1312">
        <v>0</v>
      </c>
      <c r="BR1312">
        <v>0</v>
      </c>
      <c r="BS1312">
        <v>0</v>
      </c>
      <c r="BT1312">
        <v>0</v>
      </c>
      <c r="BU1312">
        <v>0</v>
      </c>
      <c r="BV1312">
        <v>0</v>
      </c>
      <c r="BW1312">
        <v>0</v>
      </c>
      <c r="BX1312">
        <v>0</v>
      </c>
    </row>
    <row r="1313" spans="1:76" x14ac:dyDescent="0.25">
      <c r="A1313">
        <v>132</v>
      </c>
      <c r="B1313" t="s">
        <v>176</v>
      </c>
      <c r="C1313">
        <v>2008</v>
      </c>
      <c r="D1313" t="s">
        <v>582</v>
      </c>
      <c r="E1313">
        <v>0</v>
      </c>
      <c r="U1313">
        <v>1</v>
      </c>
      <c r="V1313">
        <v>2635</v>
      </c>
      <c r="W1313">
        <v>15355</v>
      </c>
      <c r="X1313">
        <v>4104</v>
      </c>
      <c r="Y1313">
        <v>1</v>
      </c>
      <c r="Z1313">
        <v>1</v>
      </c>
      <c r="AA1313" t="s">
        <v>851</v>
      </c>
      <c r="AB1313">
        <v>263804</v>
      </c>
      <c r="AC1313">
        <v>0</v>
      </c>
      <c r="AD1313" t="s">
        <v>726</v>
      </c>
      <c r="AE1313">
        <v>0</v>
      </c>
      <c r="AF1313">
        <v>0</v>
      </c>
      <c r="AG1313" t="s">
        <v>726</v>
      </c>
      <c r="AH1313" t="s">
        <v>726</v>
      </c>
      <c r="AI1313" t="s">
        <v>726</v>
      </c>
      <c r="AJ1313" t="s">
        <v>726</v>
      </c>
      <c r="AK1313">
        <v>35</v>
      </c>
      <c r="AL1313" t="s">
        <v>726</v>
      </c>
      <c r="AM1313" t="s">
        <v>726</v>
      </c>
      <c r="AN1313" t="s">
        <v>726</v>
      </c>
      <c r="AO1313" t="s">
        <v>726</v>
      </c>
      <c r="AP1313" t="s">
        <v>726</v>
      </c>
      <c r="AQ1313" t="s">
        <v>726</v>
      </c>
      <c r="AR1313" t="s">
        <v>726</v>
      </c>
      <c r="AS1313" t="s">
        <v>726</v>
      </c>
      <c r="AT1313" t="s">
        <v>726</v>
      </c>
      <c r="AU1313">
        <v>2011</v>
      </c>
      <c r="AW1313">
        <v>1</v>
      </c>
      <c r="AX1313">
        <v>2010</v>
      </c>
      <c r="AY1313">
        <v>1</v>
      </c>
      <c r="AZ1313">
        <v>9999</v>
      </c>
      <c r="BA1313">
        <v>1</v>
      </c>
      <c r="BB1313">
        <v>2011</v>
      </c>
      <c r="BC1313">
        <v>1</v>
      </c>
      <c r="BD1313">
        <v>2010</v>
      </c>
      <c r="BE1313">
        <v>2010</v>
      </c>
      <c r="BF1313">
        <v>0</v>
      </c>
      <c r="BG1313">
        <v>0</v>
      </c>
      <c r="BH1313">
        <v>0</v>
      </c>
      <c r="BI1313">
        <v>0</v>
      </c>
      <c r="BO1313">
        <v>0</v>
      </c>
      <c r="BP1313">
        <v>0</v>
      </c>
      <c r="BQ1313">
        <v>0</v>
      </c>
      <c r="BR1313">
        <v>0</v>
      </c>
      <c r="BS1313">
        <v>0</v>
      </c>
      <c r="BT1313">
        <v>0</v>
      </c>
      <c r="BU1313">
        <v>0</v>
      </c>
      <c r="BV1313">
        <v>0</v>
      </c>
      <c r="BW1313">
        <v>0</v>
      </c>
      <c r="BX1313">
        <v>0</v>
      </c>
    </row>
    <row r="1314" spans="1:76" x14ac:dyDescent="0.25">
      <c r="A1314">
        <v>132</v>
      </c>
      <c r="B1314" t="s">
        <v>176</v>
      </c>
      <c r="C1314">
        <v>2009</v>
      </c>
      <c r="D1314" t="s">
        <v>582</v>
      </c>
      <c r="E1314">
        <v>0</v>
      </c>
      <c r="U1314">
        <v>1</v>
      </c>
      <c r="V1314">
        <v>2635</v>
      </c>
      <c r="W1314">
        <v>15355</v>
      </c>
      <c r="X1314">
        <v>4104</v>
      </c>
      <c r="Y1314">
        <v>1</v>
      </c>
      <c r="Z1314">
        <v>1</v>
      </c>
      <c r="AA1314" t="s">
        <v>851</v>
      </c>
      <c r="AB1314">
        <v>263804</v>
      </c>
      <c r="AC1314">
        <v>0</v>
      </c>
      <c r="AD1314" t="s">
        <v>726</v>
      </c>
      <c r="AE1314">
        <v>0</v>
      </c>
      <c r="AF1314">
        <v>0</v>
      </c>
      <c r="AG1314" t="s">
        <v>726</v>
      </c>
      <c r="AH1314" t="s">
        <v>726</v>
      </c>
      <c r="AI1314" t="s">
        <v>726</v>
      </c>
      <c r="AJ1314" t="s">
        <v>726</v>
      </c>
      <c r="AK1314" t="s">
        <v>726</v>
      </c>
      <c r="AL1314" t="s">
        <v>726</v>
      </c>
      <c r="AM1314" t="s">
        <v>726</v>
      </c>
      <c r="AN1314" t="s">
        <v>726</v>
      </c>
      <c r="AO1314" t="s">
        <v>726</v>
      </c>
      <c r="AP1314" t="s">
        <v>726</v>
      </c>
      <c r="AQ1314" t="s">
        <v>726</v>
      </c>
      <c r="AR1314" t="s">
        <v>726</v>
      </c>
      <c r="AS1314" t="s">
        <v>726</v>
      </c>
      <c r="AT1314" t="s">
        <v>726</v>
      </c>
      <c r="AU1314">
        <v>2011</v>
      </c>
      <c r="AW1314">
        <v>1</v>
      </c>
      <c r="AX1314">
        <v>2010</v>
      </c>
      <c r="AY1314">
        <v>1</v>
      </c>
      <c r="AZ1314">
        <v>9999</v>
      </c>
      <c r="BA1314">
        <v>1</v>
      </c>
      <c r="BB1314">
        <v>2011</v>
      </c>
      <c r="BC1314">
        <v>1</v>
      </c>
      <c r="BD1314">
        <v>2010</v>
      </c>
      <c r="BE1314">
        <v>2010</v>
      </c>
      <c r="BF1314">
        <v>0</v>
      </c>
      <c r="BG1314">
        <v>0</v>
      </c>
      <c r="BH1314">
        <v>0</v>
      </c>
      <c r="BI1314">
        <v>0</v>
      </c>
      <c r="BO1314">
        <v>0</v>
      </c>
      <c r="BP1314">
        <v>0</v>
      </c>
      <c r="BQ1314">
        <v>0</v>
      </c>
      <c r="BR1314">
        <v>0</v>
      </c>
      <c r="BS1314">
        <v>0</v>
      </c>
      <c r="BT1314">
        <v>0</v>
      </c>
      <c r="BU1314">
        <v>0</v>
      </c>
      <c r="BV1314">
        <v>0</v>
      </c>
      <c r="BW1314">
        <v>0</v>
      </c>
      <c r="BX1314">
        <v>0</v>
      </c>
    </row>
    <row r="1315" spans="1:76" x14ac:dyDescent="0.25">
      <c r="A1315">
        <v>132</v>
      </c>
      <c r="B1315" t="s">
        <v>176</v>
      </c>
      <c r="C1315">
        <v>2010</v>
      </c>
      <c r="D1315" t="s">
        <v>582</v>
      </c>
      <c r="E1315">
        <v>0</v>
      </c>
      <c r="U1315">
        <v>1</v>
      </c>
      <c r="V1315">
        <v>2635</v>
      </c>
      <c r="W1315">
        <v>15355</v>
      </c>
      <c r="X1315">
        <v>4104</v>
      </c>
      <c r="Y1315">
        <v>1</v>
      </c>
      <c r="Z1315">
        <v>1</v>
      </c>
      <c r="AA1315" t="s">
        <v>851</v>
      </c>
      <c r="AB1315">
        <v>263804</v>
      </c>
      <c r="AC1315">
        <v>0</v>
      </c>
      <c r="AD1315" t="s">
        <v>726</v>
      </c>
      <c r="AE1315">
        <v>0</v>
      </c>
      <c r="AF1315">
        <v>0</v>
      </c>
      <c r="AG1315" t="s">
        <v>726</v>
      </c>
      <c r="AH1315" t="s">
        <v>726</v>
      </c>
      <c r="AI1315" t="s">
        <v>726</v>
      </c>
      <c r="AJ1315" t="s">
        <v>726</v>
      </c>
      <c r="AK1315" t="s">
        <v>726</v>
      </c>
      <c r="AL1315" t="s">
        <v>726</v>
      </c>
      <c r="AM1315" t="s">
        <v>726</v>
      </c>
      <c r="AN1315" t="s">
        <v>726</v>
      </c>
      <c r="AO1315" t="s">
        <v>726</v>
      </c>
      <c r="AP1315" t="s">
        <v>726</v>
      </c>
      <c r="AQ1315" t="s">
        <v>726</v>
      </c>
      <c r="AR1315" t="s">
        <v>726</v>
      </c>
      <c r="AS1315" t="s">
        <v>726</v>
      </c>
      <c r="AT1315" t="s">
        <v>726</v>
      </c>
      <c r="AU1315">
        <v>2011</v>
      </c>
      <c r="AW1315">
        <v>1</v>
      </c>
      <c r="AX1315">
        <v>2010</v>
      </c>
      <c r="AY1315">
        <v>1</v>
      </c>
      <c r="AZ1315">
        <v>9999</v>
      </c>
      <c r="BA1315">
        <v>1</v>
      </c>
      <c r="BB1315">
        <v>2011</v>
      </c>
      <c r="BC1315">
        <v>1</v>
      </c>
      <c r="BD1315">
        <v>2010</v>
      </c>
      <c r="BE1315">
        <v>2010</v>
      </c>
      <c r="BF1315">
        <v>0</v>
      </c>
      <c r="BG1315">
        <v>0</v>
      </c>
      <c r="BH1315">
        <v>0</v>
      </c>
      <c r="BI1315">
        <v>0</v>
      </c>
      <c r="BO1315">
        <v>0</v>
      </c>
      <c r="BP1315">
        <v>0</v>
      </c>
      <c r="BQ1315">
        <v>0</v>
      </c>
      <c r="BR1315">
        <v>0</v>
      </c>
      <c r="BS1315">
        <v>0</v>
      </c>
      <c r="BT1315">
        <v>0</v>
      </c>
      <c r="BU1315">
        <v>0</v>
      </c>
      <c r="BV1315">
        <v>0</v>
      </c>
      <c r="BW1315">
        <v>0</v>
      </c>
      <c r="BX1315">
        <v>0</v>
      </c>
    </row>
    <row r="1316" spans="1:76" x14ac:dyDescent="0.25">
      <c r="A1316">
        <v>132</v>
      </c>
      <c r="B1316" t="s">
        <v>176</v>
      </c>
      <c r="C1316">
        <v>2011</v>
      </c>
      <c r="D1316" t="s">
        <v>582</v>
      </c>
      <c r="E1316">
        <v>0</v>
      </c>
      <c r="U1316">
        <v>1</v>
      </c>
      <c r="V1316">
        <v>2635</v>
      </c>
      <c r="W1316">
        <v>15355</v>
      </c>
      <c r="X1316">
        <v>4104</v>
      </c>
      <c r="Y1316">
        <v>1</v>
      </c>
      <c r="Z1316">
        <v>1</v>
      </c>
      <c r="AA1316" t="s">
        <v>851</v>
      </c>
      <c r="AB1316">
        <v>263804</v>
      </c>
      <c r="AC1316">
        <v>0</v>
      </c>
      <c r="AD1316" t="s">
        <v>726</v>
      </c>
      <c r="AE1316">
        <v>0</v>
      </c>
      <c r="AF1316">
        <v>0</v>
      </c>
      <c r="AG1316" t="s">
        <v>726</v>
      </c>
      <c r="AH1316" t="s">
        <v>726</v>
      </c>
      <c r="AI1316">
        <v>30000</v>
      </c>
      <c r="AJ1316" t="s">
        <v>726</v>
      </c>
      <c r="AK1316" t="s">
        <v>726</v>
      </c>
      <c r="AL1316" t="s">
        <v>726</v>
      </c>
      <c r="AM1316">
        <v>200</v>
      </c>
      <c r="AN1316" t="s">
        <v>726</v>
      </c>
      <c r="AO1316" t="s">
        <v>726</v>
      </c>
      <c r="AP1316" t="s">
        <v>726</v>
      </c>
      <c r="AQ1316" t="s">
        <v>726</v>
      </c>
      <c r="AR1316" t="s">
        <v>726</v>
      </c>
      <c r="AS1316" t="s">
        <v>726</v>
      </c>
      <c r="AT1316" t="s">
        <v>726</v>
      </c>
      <c r="AU1316">
        <v>2011</v>
      </c>
      <c r="AW1316">
        <v>1</v>
      </c>
      <c r="AX1316">
        <v>2010</v>
      </c>
      <c r="AY1316">
        <v>1</v>
      </c>
      <c r="AZ1316">
        <v>9999</v>
      </c>
      <c r="BA1316">
        <v>1</v>
      </c>
      <c r="BB1316">
        <v>2011</v>
      </c>
      <c r="BC1316">
        <v>1</v>
      </c>
      <c r="BD1316">
        <v>2010</v>
      </c>
      <c r="BE1316">
        <v>2010</v>
      </c>
      <c r="BF1316">
        <v>0</v>
      </c>
      <c r="BG1316">
        <v>0</v>
      </c>
      <c r="BH1316">
        <v>0</v>
      </c>
      <c r="BI1316">
        <v>0</v>
      </c>
      <c r="BO1316">
        <v>0</v>
      </c>
      <c r="BP1316">
        <v>0</v>
      </c>
      <c r="BQ1316">
        <v>0</v>
      </c>
      <c r="BR1316">
        <v>0</v>
      </c>
      <c r="BS1316">
        <v>0</v>
      </c>
      <c r="BT1316">
        <v>0</v>
      </c>
      <c r="BU1316">
        <v>0</v>
      </c>
      <c r="BV1316">
        <v>0</v>
      </c>
      <c r="BW1316">
        <v>0</v>
      </c>
      <c r="BX1316">
        <v>0</v>
      </c>
    </row>
    <row r="1317" spans="1:76" x14ac:dyDescent="0.25">
      <c r="A1317">
        <v>132</v>
      </c>
      <c r="B1317" t="s">
        <v>176</v>
      </c>
      <c r="C1317">
        <v>2012</v>
      </c>
      <c r="D1317" t="s">
        <v>582</v>
      </c>
      <c r="E1317">
        <v>0</v>
      </c>
      <c r="U1317">
        <v>1</v>
      </c>
      <c r="V1317">
        <v>2635</v>
      </c>
      <c r="W1317">
        <v>15355</v>
      </c>
      <c r="X1317">
        <v>4104</v>
      </c>
      <c r="Y1317">
        <v>1</v>
      </c>
      <c r="Z1317">
        <v>1</v>
      </c>
      <c r="AA1317" t="s">
        <v>851</v>
      </c>
      <c r="AB1317">
        <v>263804</v>
      </c>
      <c r="AC1317">
        <v>0</v>
      </c>
      <c r="AD1317">
        <v>11985</v>
      </c>
      <c r="AE1317">
        <v>0</v>
      </c>
      <c r="AF1317">
        <v>0</v>
      </c>
      <c r="AG1317" t="s">
        <v>726</v>
      </c>
      <c r="AH1317" t="s">
        <v>726</v>
      </c>
      <c r="AI1317" t="s">
        <v>726</v>
      </c>
      <c r="AJ1317">
        <v>-129</v>
      </c>
      <c r="AK1317" t="s">
        <v>726</v>
      </c>
      <c r="AL1317" t="s">
        <v>726</v>
      </c>
      <c r="AM1317">
        <v>338</v>
      </c>
      <c r="AN1317">
        <v>5955</v>
      </c>
      <c r="AO1317">
        <v>4</v>
      </c>
      <c r="AP1317" t="s">
        <v>726</v>
      </c>
      <c r="AQ1317" t="s">
        <v>726</v>
      </c>
      <c r="AR1317" t="s">
        <v>726</v>
      </c>
      <c r="AS1317" t="s">
        <v>726</v>
      </c>
      <c r="AT1317" t="s">
        <v>726</v>
      </c>
      <c r="AU1317">
        <v>2011</v>
      </c>
      <c r="AW1317">
        <v>1</v>
      </c>
      <c r="AX1317">
        <v>2010</v>
      </c>
      <c r="AY1317">
        <v>1</v>
      </c>
      <c r="AZ1317">
        <v>9999</v>
      </c>
      <c r="BA1317">
        <v>1</v>
      </c>
      <c r="BB1317">
        <v>2011</v>
      </c>
      <c r="BC1317">
        <v>1</v>
      </c>
      <c r="BD1317">
        <v>2010</v>
      </c>
      <c r="BE1317">
        <v>2010</v>
      </c>
      <c r="BF1317">
        <v>0</v>
      </c>
      <c r="BG1317">
        <v>0</v>
      </c>
      <c r="BH1317">
        <v>0</v>
      </c>
      <c r="BI1317">
        <v>0</v>
      </c>
      <c r="BO1317">
        <v>0</v>
      </c>
      <c r="BP1317">
        <v>0</v>
      </c>
      <c r="BQ1317">
        <v>0</v>
      </c>
      <c r="BR1317">
        <v>0</v>
      </c>
      <c r="BS1317">
        <v>0</v>
      </c>
      <c r="BT1317">
        <v>0</v>
      </c>
      <c r="BU1317">
        <v>0</v>
      </c>
      <c r="BV1317">
        <v>0</v>
      </c>
      <c r="BW1317">
        <v>0</v>
      </c>
      <c r="BX1317">
        <v>0</v>
      </c>
    </row>
    <row r="1318" spans="1:76" x14ac:dyDescent="0.25">
      <c r="A1318">
        <v>132</v>
      </c>
      <c r="B1318" t="s">
        <v>176</v>
      </c>
      <c r="C1318">
        <v>2013</v>
      </c>
      <c r="D1318" t="s">
        <v>582</v>
      </c>
      <c r="E1318">
        <v>0</v>
      </c>
      <c r="U1318">
        <v>1</v>
      </c>
      <c r="V1318">
        <v>2635</v>
      </c>
      <c r="W1318">
        <v>15355</v>
      </c>
      <c r="X1318">
        <v>4104</v>
      </c>
      <c r="Y1318">
        <v>1</v>
      </c>
      <c r="Z1318">
        <v>1</v>
      </c>
      <c r="AA1318" t="s">
        <v>851</v>
      </c>
      <c r="AB1318">
        <v>263804</v>
      </c>
      <c r="AC1318">
        <v>0.6</v>
      </c>
      <c r="AD1318">
        <v>11468</v>
      </c>
      <c r="AE1318">
        <v>0</v>
      </c>
      <c r="AF1318">
        <v>0.3</v>
      </c>
      <c r="AG1318" t="s">
        <v>726</v>
      </c>
      <c r="AH1318" t="s">
        <v>726</v>
      </c>
      <c r="AI1318">
        <v>33000</v>
      </c>
      <c r="AJ1318">
        <v>178</v>
      </c>
      <c r="AK1318" t="s">
        <v>726</v>
      </c>
      <c r="AL1318">
        <v>39</v>
      </c>
      <c r="AM1318">
        <v>590</v>
      </c>
      <c r="AN1318">
        <v>118319</v>
      </c>
      <c r="AO1318">
        <v>5</v>
      </c>
      <c r="AP1318" t="s">
        <v>726</v>
      </c>
      <c r="AQ1318" t="s">
        <v>726</v>
      </c>
      <c r="AR1318" t="s">
        <v>726</v>
      </c>
      <c r="AS1318" t="s">
        <v>726</v>
      </c>
      <c r="AT1318" t="s">
        <v>726</v>
      </c>
      <c r="AU1318">
        <v>2011</v>
      </c>
      <c r="AW1318">
        <v>1</v>
      </c>
      <c r="AX1318">
        <v>2010</v>
      </c>
      <c r="AY1318">
        <v>1</v>
      </c>
      <c r="AZ1318">
        <v>9999</v>
      </c>
      <c r="BA1318">
        <v>1</v>
      </c>
      <c r="BB1318">
        <v>2011</v>
      </c>
      <c r="BC1318">
        <v>1</v>
      </c>
      <c r="BD1318">
        <v>2010</v>
      </c>
      <c r="BE1318">
        <v>2010</v>
      </c>
      <c r="BF1318">
        <v>0</v>
      </c>
      <c r="BG1318">
        <v>0</v>
      </c>
      <c r="BH1318">
        <v>0</v>
      </c>
      <c r="BI1318">
        <v>0</v>
      </c>
      <c r="BO1318">
        <v>0</v>
      </c>
      <c r="BP1318">
        <v>0</v>
      </c>
      <c r="BQ1318">
        <v>0</v>
      </c>
      <c r="BR1318">
        <v>0</v>
      </c>
      <c r="BS1318">
        <v>0</v>
      </c>
      <c r="BT1318">
        <v>0</v>
      </c>
      <c r="BU1318">
        <v>0</v>
      </c>
      <c r="BV1318">
        <v>0</v>
      </c>
      <c r="BW1318">
        <v>0</v>
      </c>
      <c r="BX1318">
        <v>0</v>
      </c>
    </row>
    <row r="1319" spans="1:76" x14ac:dyDescent="0.25">
      <c r="A1319">
        <v>132</v>
      </c>
      <c r="B1319" t="s">
        <v>176</v>
      </c>
      <c r="C1319">
        <v>2014</v>
      </c>
      <c r="D1319" t="s">
        <v>582</v>
      </c>
      <c r="E1319">
        <v>0</v>
      </c>
      <c r="U1319">
        <v>1</v>
      </c>
      <c r="V1319">
        <v>2635</v>
      </c>
      <c r="W1319">
        <v>15355</v>
      </c>
      <c r="X1319">
        <v>4104</v>
      </c>
      <c r="Y1319">
        <v>1</v>
      </c>
      <c r="Z1319">
        <v>1</v>
      </c>
      <c r="AA1319" t="s">
        <v>851</v>
      </c>
      <c r="AB1319">
        <v>263804</v>
      </c>
      <c r="AC1319">
        <v>2.5</v>
      </c>
      <c r="AD1319">
        <v>11545</v>
      </c>
      <c r="AE1319">
        <v>0</v>
      </c>
      <c r="AF1319">
        <v>1.25</v>
      </c>
      <c r="AG1319" t="s">
        <v>726</v>
      </c>
      <c r="AH1319" t="s">
        <v>726</v>
      </c>
      <c r="AI1319">
        <v>33000</v>
      </c>
      <c r="AJ1319">
        <v>56</v>
      </c>
      <c r="AK1319">
        <v>-1</v>
      </c>
      <c r="AL1319">
        <v>21.21</v>
      </c>
      <c r="AM1319">
        <v>443</v>
      </c>
      <c r="AN1319">
        <v>104451</v>
      </c>
      <c r="AO1319">
        <v>6</v>
      </c>
      <c r="AP1319">
        <v>4</v>
      </c>
      <c r="AQ1319" t="s">
        <v>726</v>
      </c>
      <c r="AR1319" t="s">
        <v>726</v>
      </c>
      <c r="AS1319">
        <v>55</v>
      </c>
      <c r="AT1319" t="s">
        <v>726</v>
      </c>
      <c r="AU1319">
        <v>2011</v>
      </c>
      <c r="AW1319">
        <v>1</v>
      </c>
      <c r="AX1319">
        <v>2010</v>
      </c>
      <c r="AY1319">
        <v>1</v>
      </c>
      <c r="AZ1319">
        <v>9999</v>
      </c>
      <c r="BA1319">
        <v>1</v>
      </c>
      <c r="BB1319">
        <v>2011</v>
      </c>
      <c r="BC1319">
        <v>1</v>
      </c>
      <c r="BD1319">
        <v>2010</v>
      </c>
      <c r="BE1319">
        <v>2010</v>
      </c>
      <c r="BF1319">
        <v>0</v>
      </c>
      <c r="BG1319">
        <v>0</v>
      </c>
      <c r="BH1319">
        <v>0</v>
      </c>
      <c r="BI1319">
        <v>0</v>
      </c>
      <c r="BO1319">
        <v>0</v>
      </c>
      <c r="BP1319">
        <v>0</v>
      </c>
      <c r="BQ1319">
        <v>0</v>
      </c>
      <c r="BR1319">
        <v>0</v>
      </c>
      <c r="BS1319">
        <v>0</v>
      </c>
      <c r="BT1319">
        <v>0</v>
      </c>
      <c r="BU1319">
        <v>0</v>
      </c>
      <c r="BV1319">
        <v>0</v>
      </c>
      <c r="BW1319">
        <v>0</v>
      </c>
      <c r="BX1319">
        <v>0</v>
      </c>
    </row>
    <row r="1320" spans="1:76" x14ac:dyDescent="0.25">
      <c r="A1320">
        <v>132</v>
      </c>
      <c r="B1320" t="s">
        <v>176</v>
      </c>
      <c r="C1320">
        <v>2015</v>
      </c>
      <c r="D1320" t="s">
        <v>582</v>
      </c>
      <c r="E1320">
        <v>0</v>
      </c>
      <c r="U1320">
        <v>1</v>
      </c>
      <c r="V1320">
        <v>2635</v>
      </c>
      <c r="W1320">
        <v>15355</v>
      </c>
      <c r="X1320">
        <v>4104</v>
      </c>
      <c r="Y1320">
        <v>1</v>
      </c>
      <c r="Z1320">
        <v>1</v>
      </c>
      <c r="AA1320" t="s">
        <v>851</v>
      </c>
      <c r="AB1320">
        <v>263804</v>
      </c>
      <c r="AC1320">
        <v>1.6</v>
      </c>
      <c r="AD1320">
        <v>12568</v>
      </c>
      <c r="AE1320">
        <v>0</v>
      </c>
      <c r="AF1320">
        <v>0.8</v>
      </c>
      <c r="AG1320" t="s">
        <v>726</v>
      </c>
      <c r="AH1320" t="s">
        <v>726</v>
      </c>
      <c r="AI1320" t="s">
        <v>726</v>
      </c>
      <c r="AJ1320">
        <v>959</v>
      </c>
      <c r="AK1320">
        <v>9</v>
      </c>
      <c r="AL1320">
        <v>35</v>
      </c>
      <c r="AM1320" t="s">
        <v>726</v>
      </c>
      <c r="AN1320" t="s">
        <v>726</v>
      </c>
      <c r="AO1320" t="s">
        <v>726</v>
      </c>
      <c r="AP1320">
        <v>5</v>
      </c>
      <c r="AQ1320" t="s">
        <v>726</v>
      </c>
      <c r="AR1320" t="s">
        <v>726</v>
      </c>
      <c r="AS1320" t="s">
        <v>726</v>
      </c>
      <c r="AT1320">
        <v>75</v>
      </c>
      <c r="AU1320">
        <v>2011</v>
      </c>
      <c r="AW1320">
        <v>1</v>
      </c>
      <c r="AX1320">
        <v>2010</v>
      </c>
      <c r="AY1320">
        <v>1</v>
      </c>
      <c r="AZ1320">
        <v>9999</v>
      </c>
      <c r="BA1320">
        <v>1</v>
      </c>
      <c r="BB1320">
        <v>2011</v>
      </c>
      <c r="BC1320">
        <v>1</v>
      </c>
      <c r="BD1320">
        <v>2010</v>
      </c>
      <c r="BE1320">
        <v>2010</v>
      </c>
      <c r="BF1320">
        <v>0</v>
      </c>
      <c r="BG1320">
        <v>0</v>
      </c>
      <c r="BH1320">
        <v>0</v>
      </c>
      <c r="BI1320">
        <v>0</v>
      </c>
      <c r="BO1320">
        <v>0</v>
      </c>
      <c r="BP1320">
        <v>0</v>
      </c>
      <c r="BQ1320">
        <v>0</v>
      </c>
      <c r="BR1320">
        <v>0</v>
      </c>
      <c r="BS1320">
        <v>0</v>
      </c>
      <c r="BT1320">
        <v>0</v>
      </c>
      <c r="BU1320">
        <v>0</v>
      </c>
      <c r="BV1320">
        <v>0</v>
      </c>
      <c r="BW1320">
        <v>0</v>
      </c>
      <c r="BX1320">
        <v>0</v>
      </c>
    </row>
    <row r="1321" spans="1:76" x14ac:dyDescent="0.25">
      <c r="A1321">
        <v>132</v>
      </c>
      <c r="B1321" t="s">
        <v>176</v>
      </c>
      <c r="C1321">
        <v>2016</v>
      </c>
      <c r="D1321" t="s">
        <v>582</v>
      </c>
      <c r="E1321">
        <v>0</v>
      </c>
      <c r="U1321">
        <v>1</v>
      </c>
      <c r="V1321">
        <v>2635</v>
      </c>
      <c r="W1321">
        <v>15355</v>
      </c>
      <c r="X1321">
        <v>4104</v>
      </c>
      <c r="Y1321">
        <v>1</v>
      </c>
      <c r="Z1321">
        <v>1</v>
      </c>
      <c r="AA1321" t="s">
        <v>851</v>
      </c>
      <c r="AB1321">
        <v>263804</v>
      </c>
      <c r="AC1321" t="s">
        <v>726</v>
      </c>
      <c r="AD1321" t="s">
        <v>726</v>
      </c>
      <c r="AE1321" t="s">
        <v>726</v>
      </c>
      <c r="AF1321" t="s">
        <v>726</v>
      </c>
      <c r="AG1321" t="s">
        <v>726</v>
      </c>
      <c r="AH1321" t="s">
        <v>726</v>
      </c>
      <c r="AI1321" t="s">
        <v>726</v>
      </c>
      <c r="AJ1321" t="s">
        <v>726</v>
      </c>
      <c r="AK1321" t="s">
        <v>726</v>
      </c>
      <c r="AL1321" t="s">
        <v>726</v>
      </c>
      <c r="AM1321" t="s">
        <v>726</v>
      </c>
      <c r="AN1321" t="s">
        <v>726</v>
      </c>
      <c r="AO1321" t="s">
        <v>726</v>
      </c>
      <c r="AP1321" t="s">
        <v>726</v>
      </c>
      <c r="AQ1321" t="s">
        <v>726</v>
      </c>
      <c r="AR1321" t="s">
        <v>726</v>
      </c>
      <c r="AS1321" t="s">
        <v>726</v>
      </c>
      <c r="AT1321">
        <v>81</v>
      </c>
      <c r="AU1321">
        <v>2011</v>
      </c>
      <c r="AW1321">
        <v>1</v>
      </c>
      <c r="AX1321">
        <v>2010</v>
      </c>
      <c r="AY1321">
        <v>1</v>
      </c>
      <c r="AZ1321">
        <v>9999</v>
      </c>
      <c r="BA1321">
        <v>1</v>
      </c>
      <c r="BB1321">
        <v>2011</v>
      </c>
      <c r="BC1321">
        <v>1</v>
      </c>
      <c r="BD1321">
        <v>2010</v>
      </c>
      <c r="BE1321">
        <v>2010</v>
      </c>
      <c r="BF1321">
        <v>0</v>
      </c>
      <c r="BG1321">
        <v>0</v>
      </c>
      <c r="BH1321">
        <v>0</v>
      </c>
      <c r="BI1321">
        <v>0</v>
      </c>
      <c r="BO1321">
        <v>0</v>
      </c>
      <c r="BP1321">
        <v>0</v>
      </c>
      <c r="BQ1321">
        <v>0</v>
      </c>
      <c r="BR1321">
        <v>0</v>
      </c>
      <c r="BS1321">
        <v>0</v>
      </c>
      <c r="BT1321">
        <v>0</v>
      </c>
      <c r="BU1321">
        <v>0</v>
      </c>
      <c r="BV1321">
        <v>0</v>
      </c>
      <c r="BW1321">
        <v>0</v>
      </c>
      <c r="BX1321">
        <v>0</v>
      </c>
    </row>
    <row r="1322" spans="1:76" x14ac:dyDescent="0.25">
      <c r="A1322">
        <v>133</v>
      </c>
      <c r="B1322" t="s">
        <v>177</v>
      </c>
      <c r="C1322">
        <v>2007</v>
      </c>
      <c r="D1322" t="s">
        <v>591</v>
      </c>
      <c r="E1322">
        <v>1</v>
      </c>
      <c r="S1322">
        <v>4841</v>
      </c>
      <c r="T1322">
        <v>515210</v>
      </c>
      <c r="U1322">
        <v>1</v>
      </c>
      <c r="V1322">
        <v>100</v>
      </c>
      <c r="W1322">
        <v>96873</v>
      </c>
      <c r="X1322">
        <v>11282</v>
      </c>
      <c r="Y1322">
        <v>1</v>
      </c>
      <c r="Z1322">
        <v>0</v>
      </c>
      <c r="AA1322" t="s">
        <v>852</v>
      </c>
      <c r="AB1322">
        <v>210224</v>
      </c>
      <c r="AC1322" t="s">
        <v>726</v>
      </c>
      <c r="AD1322" t="s">
        <v>726</v>
      </c>
      <c r="AE1322" t="s">
        <v>726</v>
      </c>
      <c r="AF1322" t="s">
        <v>726</v>
      </c>
      <c r="AG1322">
        <v>-68.391999999999996</v>
      </c>
      <c r="AH1322">
        <v>5865.7520000000004</v>
      </c>
      <c r="AI1322">
        <v>707.21400000000006</v>
      </c>
      <c r="AJ1322" t="s">
        <v>726</v>
      </c>
      <c r="AK1322" t="s">
        <v>726</v>
      </c>
      <c r="AL1322" t="s">
        <v>726</v>
      </c>
      <c r="AM1322" t="s">
        <v>726</v>
      </c>
      <c r="AN1322" t="s">
        <v>726</v>
      </c>
      <c r="AO1322" t="s">
        <v>726</v>
      </c>
      <c r="AP1322" t="s">
        <v>726</v>
      </c>
      <c r="AQ1322" t="s">
        <v>726</v>
      </c>
      <c r="AR1322" t="s">
        <v>726</v>
      </c>
      <c r="AS1322" t="s">
        <v>726</v>
      </c>
      <c r="AT1322" t="s">
        <v>726</v>
      </c>
      <c r="AU1322">
        <v>2009</v>
      </c>
      <c r="AW1322">
        <v>1</v>
      </c>
      <c r="AX1322">
        <v>2012</v>
      </c>
      <c r="AY1322">
        <v>1</v>
      </c>
      <c r="AZ1322">
        <v>9999</v>
      </c>
      <c r="BA1322">
        <v>2</v>
      </c>
      <c r="BB1322">
        <v>2010</v>
      </c>
      <c r="BC1322">
        <v>1</v>
      </c>
      <c r="BD1322">
        <v>2012</v>
      </c>
      <c r="BE1322">
        <v>2010</v>
      </c>
      <c r="BF1322">
        <v>0</v>
      </c>
      <c r="BG1322">
        <v>0</v>
      </c>
      <c r="BH1322">
        <v>0</v>
      </c>
      <c r="BI1322">
        <v>0</v>
      </c>
      <c r="BO1322">
        <v>0</v>
      </c>
      <c r="BP1322">
        <v>0</v>
      </c>
      <c r="BQ1322">
        <v>0</v>
      </c>
      <c r="BR1322">
        <v>0</v>
      </c>
      <c r="BS1322">
        <v>0</v>
      </c>
      <c r="BT1322">
        <v>0</v>
      </c>
      <c r="BU1322">
        <v>0</v>
      </c>
      <c r="BV1322">
        <v>0</v>
      </c>
      <c r="BW1322">
        <v>0</v>
      </c>
      <c r="BX1322">
        <v>0</v>
      </c>
    </row>
    <row r="1323" spans="1:76" x14ac:dyDescent="0.25">
      <c r="A1323">
        <v>133</v>
      </c>
      <c r="B1323" t="s">
        <v>177</v>
      </c>
      <c r="C1323">
        <v>2008</v>
      </c>
      <c r="D1323" t="s">
        <v>591</v>
      </c>
      <c r="E1323">
        <v>1</v>
      </c>
      <c r="S1323">
        <v>4841</v>
      </c>
      <c r="T1323">
        <v>515210</v>
      </c>
      <c r="U1323">
        <v>1</v>
      </c>
      <c r="V1323">
        <v>100</v>
      </c>
      <c r="W1323">
        <v>96873</v>
      </c>
      <c r="X1323">
        <v>11282</v>
      </c>
      <c r="Y1323">
        <v>1</v>
      </c>
      <c r="Z1323">
        <v>0</v>
      </c>
      <c r="AA1323" t="s">
        <v>852</v>
      </c>
      <c r="AB1323">
        <v>210224</v>
      </c>
      <c r="AC1323">
        <v>0</v>
      </c>
      <c r="AD1323" t="s">
        <v>726</v>
      </c>
      <c r="AE1323">
        <v>0</v>
      </c>
      <c r="AF1323">
        <v>0</v>
      </c>
      <c r="AG1323">
        <v>317</v>
      </c>
      <c r="AH1323">
        <v>10484</v>
      </c>
      <c r="AI1323">
        <v>3443</v>
      </c>
      <c r="AJ1323" t="s">
        <v>726</v>
      </c>
      <c r="AK1323" t="s">
        <v>726</v>
      </c>
      <c r="AL1323" t="s">
        <v>726</v>
      </c>
      <c r="AM1323" t="s">
        <v>726</v>
      </c>
      <c r="AN1323" t="s">
        <v>726</v>
      </c>
      <c r="AO1323" t="s">
        <v>726</v>
      </c>
      <c r="AP1323" t="s">
        <v>726</v>
      </c>
      <c r="AQ1323" t="s">
        <v>726</v>
      </c>
      <c r="AR1323" t="s">
        <v>726</v>
      </c>
      <c r="AS1323" t="s">
        <v>726</v>
      </c>
      <c r="AT1323" t="s">
        <v>726</v>
      </c>
      <c r="AU1323">
        <v>2009</v>
      </c>
      <c r="AW1323">
        <v>1</v>
      </c>
      <c r="AX1323">
        <v>2012</v>
      </c>
      <c r="AY1323">
        <v>1</v>
      </c>
      <c r="AZ1323">
        <v>9999</v>
      </c>
      <c r="BA1323">
        <v>2</v>
      </c>
      <c r="BB1323">
        <v>2010</v>
      </c>
      <c r="BC1323">
        <v>1</v>
      </c>
      <c r="BD1323">
        <v>2012</v>
      </c>
      <c r="BE1323">
        <v>2010</v>
      </c>
      <c r="BF1323">
        <v>0</v>
      </c>
      <c r="BG1323">
        <v>0</v>
      </c>
      <c r="BH1323">
        <v>0</v>
      </c>
      <c r="BI1323">
        <v>0</v>
      </c>
      <c r="BO1323">
        <v>0</v>
      </c>
      <c r="BP1323">
        <v>0</v>
      </c>
      <c r="BQ1323">
        <v>0</v>
      </c>
      <c r="BR1323">
        <v>0</v>
      </c>
      <c r="BS1323">
        <v>0</v>
      </c>
      <c r="BT1323">
        <v>0</v>
      </c>
      <c r="BU1323">
        <v>0</v>
      </c>
      <c r="BV1323">
        <v>0</v>
      </c>
      <c r="BW1323">
        <v>0</v>
      </c>
      <c r="BX1323">
        <v>0</v>
      </c>
    </row>
    <row r="1324" spans="1:76" x14ac:dyDescent="0.25">
      <c r="A1324">
        <v>133</v>
      </c>
      <c r="B1324" t="s">
        <v>177</v>
      </c>
      <c r="C1324">
        <v>2009</v>
      </c>
      <c r="D1324" t="s">
        <v>591</v>
      </c>
      <c r="E1324">
        <v>1</v>
      </c>
      <c r="S1324">
        <v>4841</v>
      </c>
      <c r="T1324">
        <v>515210</v>
      </c>
      <c r="U1324">
        <v>1</v>
      </c>
      <c r="V1324">
        <v>100</v>
      </c>
      <c r="W1324">
        <v>96873</v>
      </c>
      <c r="X1324">
        <v>11282</v>
      </c>
      <c r="Y1324">
        <v>1</v>
      </c>
      <c r="Z1324">
        <v>0</v>
      </c>
      <c r="AA1324" t="s">
        <v>852</v>
      </c>
      <c r="AB1324">
        <v>210224</v>
      </c>
      <c r="AC1324">
        <v>0</v>
      </c>
      <c r="AD1324" t="s">
        <v>726</v>
      </c>
      <c r="AE1324">
        <v>0</v>
      </c>
      <c r="AF1324">
        <v>0</v>
      </c>
      <c r="AG1324">
        <v>560</v>
      </c>
      <c r="AH1324">
        <v>10965</v>
      </c>
      <c r="AI1324">
        <v>3516</v>
      </c>
      <c r="AJ1324" t="s">
        <v>726</v>
      </c>
      <c r="AK1324" t="s">
        <v>726</v>
      </c>
      <c r="AL1324" t="s">
        <v>726</v>
      </c>
      <c r="AM1324" t="s">
        <v>726</v>
      </c>
      <c r="AN1324" t="s">
        <v>726</v>
      </c>
      <c r="AO1324" t="s">
        <v>726</v>
      </c>
      <c r="AP1324" t="s">
        <v>726</v>
      </c>
      <c r="AQ1324" t="s">
        <v>726</v>
      </c>
      <c r="AR1324" t="s">
        <v>726</v>
      </c>
      <c r="AS1324" t="s">
        <v>726</v>
      </c>
      <c r="AT1324" t="s">
        <v>726</v>
      </c>
      <c r="AU1324">
        <v>2009</v>
      </c>
      <c r="AW1324">
        <v>1</v>
      </c>
      <c r="AX1324">
        <v>2012</v>
      </c>
      <c r="AY1324">
        <v>1</v>
      </c>
      <c r="AZ1324">
        <v>9999</v>
      </c>
      <c r="BA1324">
        <v>2</v>
      </c>
      <c r="BB1324">
        <v>2010</v>
      </c>
      <c r="BC1324">
        <v>1</v>
      </c>
      <c r="BD1324">
        <v>2012</v>
      </c>
      <c r="BE1324">
        <v>2010</v>
      </c>
      <c r="BF1324">
        <v>0</v>
      </c>
      <c r="BG1324">
        <v>0</v>
      </c>
      <c r="BH1324">
        <v>0</v>
      </c>
      <c r="BI1324">
        <v>0</v>
      </c>
      <c r="BO1324">
        <v>0</v>
      </c>
      <c r="BP1324">
        <v>0</v>
      </c>
      <c r="BQ1324">
        <v>0</v>
      </c>
      <c r="BR1324">
        <v>0</v>
      </c>
      <c r="BS1324">
        <v>0</v>
      </c>
      <c r="BT1324">
        <v>0</v>
      </c>
      <c r="BU1324">
        <v>0</v>
      </c>
      <c r="BV1324">
        <v>0</v>
      </c>
      <c r="BW1324">
        <v>0</v>
      </c>
      <c r="BX1324">
        <v>0</v>
      </c>
    </row>
    <row r="1325" spans="1:76" x14ac:dyDescent="0.25">
      <c r="A1325">
        <v>133</v>
      </c>
      <c r="B1325" t="s">
        <v>177</v>
      </c>
      <c r="C1325">
        <v>2010</v>
      </c>
      <c r="D1325" t="s">
        <v>591</v>
      </c>
      <c r="E1325">
        <v>1</v>
      </c>
      <c r="S1325">
        <v>4841</v>
      </c>
      <c r="T1325">
        <v>515210</v>
      </c>
      <c r="U1325">
        <v>1</v>
      </c>
      <c r="V1325">
        <v>100</v>
      </c>
      <c r="W1325">
        <v>96873</v>
      </c>
      <c r="X1325">
        <v>11282</v>
      </c>
      <c r="Y1325">
        <v>1</v>
      </c>
      <c r="Z1325">
        <v>0</v>
      </c>
      <c r="AA1325" t="s">
        <v>852</v>
      </c>
      <c r="AB1325">
        <v>210224</v>
      </c>
      <c r="AC1325">
        <v>0</v>
      </c>
      <c r="AD1325" t="s">
        <v>726</v>
      </c>
      <c r="AE1325">
        <v>0</v>
      </c>
      <c r="AF1325">
        <v>0</v>
      </c>
      <c r="AG1325">
        <v>653</v>
      </c>
      <c r="AH1325">
        <v>11019</v>
      </c>
      <c r="AI1325">
        <v>3773</v>
      </c>
      <c r="AJ1325" t="s">
        <v>726</v>
      </c>
      <c r="AK1325" t="s">
        <v>726</v>
      </c>
      <c r="AL1325" t="s">
        <v>726</v>
      </c>
      <c r="AM1325" t="s">
        <v>726</v>
      </c>
      <c r="AN1325" t="s">
        <v>726</v>
      </c>
      <c r="AO1325" t="s">
        <v>726</v>
      </c>
      <c r="AP1325" t="s">
        <v>726</v>
      </c>
      <c r="AQ1325" t="s">
        <v>726</v>
      </c>
      <c r="AR1325" t="s">
        <v>726</v>
      </c>
      <c r="AS1325" t="s">
        <v>726</v>
      </c>
      <c r="AT1325" t="s">
        <v>726</v>
      </c>
      <c r="AU1325">
        <v>2009</v>
      </c>
      <c r="AW1325">
        <v>1</v>
      </c>
      <c r="AX1325">
        <v>2012</v>
      </c>
      <c r="AY1325">
        <v>1</v>
      </c>
      <c r="AZ1325">
        <v>9999</v>
      </c>
      <c r="BA1325">
        <v>2</v>
      </c>
      <c r="BB1325">
        <v>2010</v>
      </c>
      <c r="BC1325">
        <v>1</v>
      </c>
      <c r="BD1325">
        <v>2012</v>
      </c>
      <c r="BE1325">
        <v>2010</v>
      </c>
      <c r="BF1325">
        <v>1</v>
      </c>
      <c r="BG1325">
        <v>0</v>
      </c>
      <c r="BH1325">
        <v>0</v>
      </c>
      <c r="BI1325">
        <v>1</v>
      </c>
      <c r="BO1325">
        <v>0</v>
      </c>
      <c r="BP1325">
        <v>0</v>
      </c>
      <c r="BQ1325">
        <v>0</v>
      </c>
      <c r="BR1325">
        <v>0</v>
      </c>
      <c r="BS1325">
        <v>0</v>
      </c>
      <c r="BT1325">
        <v>0</v>
      </c>
      <c r="BU1325">
        <v>0</v>
      </c>
      <c r="BV1325">
        <v>0</v>
      </c>
      <c r="BW1325">
        <v>0</v>
      </c>
      <c r="BX1325">
        <v>0</v>
      </c>
    </row>
    <row r="1326" spans="1:76" x14ac:dyDescent="0.25">
      <c r="A1326">
        <v>133</v>
      </c>
      <c r="B1326" t="s">
        <v>177</v>
      </c>
      <c r="C1326">
        <v>2011</v>
      </c>
      <c r="D1326" t="s">
        <v>591</v>
      </c>
      <c r="E1326">
        <v>1</v>
      </c>
      <c r="S1326">
        <v>4841</v>
      </c>
      <c r="T1326">
        <v>515210</v>
      </c>
      <c r="U1326">
        <v>1</v>
      </c>
      <c r="V1326">
        <v>100</v>
      </c>
      <c r="W1326">
        <v>96873</v>
      </c>
      <c r="X1326">
        <v>11282</v>
      </c>
      <c r="Y1326">
        <v>1</v>
      </c>
      <c r="Z1326">
        <v>0</v>
      </c>
      <c r="AA1326" t="s">
        <v>852</v>
      </c>
      <c r="AB1326">
        <v>210224</v>
      </c>
      <c r="AC1326">
        <v>0</v>
      </c>
      <c r="AD1326" t="s">
        <v>726</v>
      </c>
      <c r="AE1326">
        <v>0</v>
      </c>
      <c r="AF1326">
        <v>0</v>
      </c>
      <c r="AG1326">
        <v>1132</v>
      </c>
      <c r="AH1326">
        <v>11913</v>
      </c>
      <c r="AI1326">
        <v>4235</v>
      </c>
      <c r="AJ1326" t="s">
        <v>726</v>
      </c>
      <c r="AK1326" t="s">
        <v>726</v>
      </c>
      <c r="AL1326" t="s">
        <v>726</v>
      </c>
      <c r="AM1326" t="s">
        <v>726</v>
      </c>
      <c r="AN1326" t="s">
        <v>726</v>
      </c>
      <c r="AO1326" t="s">
        <v>726</v>
      </c>
      <c r="AP1326" t="s">
        <v>726</v>
      </c>
      <c r="AQ1326" t="s">
        <v>726</v>
      </c>
      <c r="AR1326" t="s">
        <v>726</v>
      </c>
      <c r="AS1326" t="s">
        <v>726</v>
      </c>
      <c r="AT1326" t="s">
        <v>726</v>
      </c>
      <c r="AU1326">
        <v>2009</v>
      </c>
      <c r="AW1326">
        <v>1</v>
      </c>
      <c r="AX1326">
        <v>2012</v>
      </c>
      <c r="AY1326">
        <v>1</v>
      </c>
      <c r="AZ1326">
        <v>9999</v>
      </c>
      <c r="BA1326">
        <v>2</v>
      </c>
      <c r="BB1326">
        <v>2010</v>
      </c>
      <c r="BC1326">
        <v>1</v>
      </c>
      <c r="BD1326">
        <v>2012</v>
      </c>
      <c r="BE1326">
        <v>2010</v>
      </c>
      <c r="BF1326">
        <v>1</v>
      </c>
      <c r="BG1326">
        <v>0</v>
      </c>
      <c r="BH1326">
        <v>0</v>
      </c>
      <c r="BI1326">
        <v>1</v>
      </c>
      <c r="BO1326">
        <v>0</v>
      </c>
      <c r="BP1326">
        <v>0</v>
      </c>
      <c r="BQ1326">
        <v>0</v>
      </c>
      <c r="BR1326">
        <v>0</v>
      </c>
      <c r="BS1326">
        <v>0</v>
      </c>
      <c r="BT1326">
        <v>0</v>
      </c>
      <c r="BU1326">
        <v>0</v>
      </c>
      <c r="BV1326">
        <v>0</v>
      </c>
      <c r="BW1326">
        <v>0</v>
      </c>
      <c r="BX1326">
        <v>0</v>
      </c>
    </row>
    <row r="1327" spans="1:76" x14ac:dyDescent="0.25">
      <c r="A1327">
        <v>133</v>
      </c>
      <c r="B1327" t="s">
        <v>177</v>
      </c>
      <c r="C1327">
        <v>2012</v>
      </c>
      <c r="D1327" t="s">
        <v>591</v>
      </c>
      <c r="E1327">
        <v>1</v>
      </c>
      <c r="S1327">
        <v>4841</v>
      </c>
      <c r="T1327">
        <v>515210</v>
      </c>
      <c r="U1327">
        <v>1</v>
      </c>
      <c r="V1327">
        <v>100</v>
      </c>
      <c r="W1327">
        <v>96873</v>
      </c>
      <c r="X1327">
        <v>11282</v>
      </c>
      <c r="Y1327">
        <v>1</v>
      </c>
      <c r="Z1327">
        <v>0</v>
      </c>
      <c r="AA1327" t="s">
        <v>852</v>
      </c>
      <c r="AB1327">
        <v>210224</v>
      </c>
      <c r="AC1327">
        <v>0</v>
      </c>
      <c r="AD1327" t="s">
        <v>726</v>
      </c>
      <c r="AE1327">
        <v>0</v>
      </c>
      <c r="AF1327">
        <v>0</v>
      </c>
      <c r="AG1327">
        <v>943</v>
      </c>
      <c r="AH1327">
        <v>12930</v>
      </c>
      <c r="AI1327">
        <v>4487</v>
      </c>
      <c r="AJ1327" t="s">
        <v>726</v>
      </c>
      <c r="AK1327" t="s">
        <v>726</v>
      </c>
      <c r="AL1327" t="s">
        <v>726</v>
      </c>
      <c r="AM1327" t="s">
        <v>726</v>
      </c>
      <c r="AN1327" t="s">
        <v>726</v>
      </c>
      <c r="AO1327" t="s">
        <v>726</v>
      </c>
      <c r="AP1327" t="s">
        <v>726</v>
      </c>
      <c r="AQ1327" t="s">
        <v>726</v>
      </c>
      <c r="AR1327" t="s">
        <v>726</v>
      </c>
      <c r="AS1327" t="s">
        <v>726</v>
      </c>
      <c r="AT1327" t="s">
        <v>726</v>
      </c>
      <c r="AU1327">
        <v>2009</v>
      </c>
      <c r="AW1327">
        <v>1</v>
      </c>
      <c r="AX1327">
        <v>2012</v>
      </c>
      <c r="AY1327">
        <v>1</v>
      </c>
      <c r="AZ1327">
        <v>9999</v>
      </c>
      <c r="BA1327">
        <v>2</v>
      </c>
      <c r="BB1327">
        <v>2010</v>
      </c>
      <c r="BC1327">
        <v>1</v>
      </c>
      <c r="BD1327">
        <v>2012</v>
      </c>
      <c r="BE1327">
        <v>2010</v>
      </c>
      <c r="BF1327">
        <v>1</v>
      </c>
      <c r="BG1327">
        <v>0</v>
      </c>
      <c r="BH1327">
        <v>0</v>
      </c>
      <c r="BI1327">
        <v>1</v>
      </c>
      <c r="BO1327">
        <v>0</v>
      </c>
      <c r="BP1327">
        <v>0</v>
      </c>
      <c r="BQ1327">
        <v>0</v>
      </c>
      <c r="BR1327">
        <v>0</v>
      </c>
      <c r="BS1327">
        <v>0</v>
      </c>
      <c r="BT1327">
        <v>0</v>
      </c>
      <c r="BU1327">
        <v>0</v>
      </c>
      <c r="BV1327">
        <v>0</v>
      </c>
      <c r="BW1327">
        <v>0</v>
      </c>
      <c r="BX1327">
        <v>0</v>
      </c>
    </row>
    <row r="1328" spans="1:76" x14ac:dyDescent="0.25">
      <c r="A1328">
        <v>133</v>
      </c>
      <c r="B1328" t="s">
        <v>177</v>
      </c>
      <c r="C1328">
        <v>2013</v>
      </c>
      <c r="D1328" t="s">
        <v>591</v>
      </c>
      <c r="E1328">
        <v>1</v>
      </c>
      <c r="S1328">
        <v>4841</v>
      </c>
      <c r="T1328">
        <v>515210</v>
      </c>
      <c r="U1328">
        <v>1</v>
      </c>
      <c r="V1328">
        <v>100</v>
      </c>
      <c r="W1328">
        <v>96873</v>
      </c>
      <c r="X1328">
        <v>11282</v>
      </c>
      <c r="Y1328">
        <v>1</v>
      </c>
      <c r="Z1328">
        <v>0</v>
      </c>
      <c r="AA1328" t="s">
        <v>852</v>
      </c>
      <c r="AB1328">
        <v>210224</v>
      </c>
      <c r="AC1328">
        <v>0</v>
      </c>
      <c r="AD1328">
        <v>2895</v>
      </c>
      <c r="AE1328">
        <v>0</v>
      </c>
      <c r="AF1328">
        <v>0</v>
      </c>
      <c r="AG1328">
        <v>1075</v>
      </c>
      <c r="AH1328">
        <v>14979</v>
      </c>
      <c r="AI1328">
        <v>5535</v>
      </c>
      <c r="AJ1328" t="s">
        <v>726</v>
      </c>
      <c r="AK1328" t="s">
        <v>726</v>
      </c>
      <c r="AL1328" t="s">
        <v>726</v>
      </c>
      <c r="AM1328" t="s">
        <v>726</v>
      </c>
      <c r="AN1328" t="s">
        <v>726</v>
      </c>
      <c r="AO1328" t="s">
        <v>726</v>
      </c>
      <c r="AP1328" t="s">
        <v>726</v>
      </c>
      <c r="AQ1328" t="s">
        <v>726</v>
      </c>
      <c r="AR1328" t="s">
        <v>726</v>
      </c>
      <c r="AS1328" t="s">
        <v>726</v>
      </c>
      <c r="AT1328" t="s">
        <v>726</v>
      </c>
      <c r="AU1328">
        <v>2009</v>
      </c>
      <c r="AW1328">
        <v>1</v>
      </c>
      <c r="AX1328">
        <v>2012</v>
      </c>
      <c r="AY1328">
        <v>1</v>
      </c>
      <c r="AZ1328">
        <v>9999</v>
      </c>
      <c r="BA1328">
        <v>2</v>
      </c>
      <c r="BB1328">
        <v>2010</v>
      </c>
      <c r="BC1328">
        <v>1</v>
      </c>
      <c r="BD1328">
        <v>2012</v>
      </c>
      <c r="BE1328">
        <v>2010</v>
      </c>
      <c r="BF1328">
        <v>1</v>
      </c>
      <c r="BG1328">
        <v>0</v>
      </c>
      <c r="BH1328">
        <v>0</v>
      </c>
      <c r="BI1328">
        <v>1</v>
      </c>
      <c r="BO1328">
        <v>0</v>
      </c>
      <c r="BP1328">
        <v>0</v>
      </c>
      <c r="BQ1328">
        <v>0</v>
      </c>
      <c r="BR1328">
        <v>0</v>
      </c>
      <c r="BS1328">
        <v>0</v>
      </c>
      <c r="BT1328">
        <v>0</v>
      </c>
      <c r="BU1328">
        <v>0</v>
      </c>
      <c r="BV1328">
        <v>0</v>
      </c>
      <c r="BW1328">
        <v>0</v>
      </c>
      <c r="BX1328">
        <v>0</v>
      </c>
    </row>
    <row r="1329" spans="1:76" x14ac:dyDescent="0.25">
      <c r="A1329">
        <v>133</v>
      </c>
      <c r="B1329" t="s">
        <v>177</v>
      </c>
      <c r="C1329">
        <v>2014</v>
      </c>
      <c r="D1329" t="s">
        <v>591</v>
      </c>
      <c r="E1329">
        <v>1</v>
      </c>
      <c r="S1329">
        <v>4841</v>
      </c>
      <c r="T1329">
        <v>515210</v>
      </c>
      <c r="U1329">
        <v>1</v>
      </c>
      <c r="V1329">
        <v>100</v>
      </c>
      <c r="W1329">
        <v>96873</v>
      </c>
      <c r="X1329">
        <v>11282</v>
      </c>
      <c r="Y1329">
        <v>1</v>
      </c>
      <c r="Z1329">
        <v>0</v>
      </c>
      <c r="AA1329" t="s">
        <v>852</v>
      </c>
      <c r="AB1329">
        <v>210224</v>
      </c>
      <c r="AC1329">
        <v>2.2000000000000002</v>
      </c>
      <c r="AD1329" t="s">
        <v>726</v>
      </c>
      <c r="AE1329">
        <v>0</v>
      </c>
      <c r="AF1329">
        <v>1.1000000000000001</v>
      </c>
      <c r="AG1329">
        <v>1139</v>
      </c>
      <c r="AH1329">
        <v>16014</v>
      </c>
      <c r="AI1329">
        <v>6265</v>
      </c>
      <c r="AJ1329" t="s">
        <v>726</v>
      </c>
      <c r="AK1329" t="s">
        <v>726</v>
      </c>
      <c r="AL1329" t="s">
        <v>726</v>
      </c>
      <c r="AM1329" t="s">
        <v>726</v>
      </c>
      <c r="AN1329" t="s">
        <v>726</v>
      </c>
      <c r="AO1329" t="s">
        <v>726</v>
      </c>
      <c r="AP1329" t="s">
        <v>726</v>
      </c>
      <c r="AQ1329" t="s">
        <v>726</v>
      </c>
      <c r="AR1329" t="s">
        <v>726</v>
      </c>
      <c r="AS1329" t="s">
        <v>726</v>
      </c>
      <c r="AT1329" t="s">
        <v>726</v>
      </c>
      <c r="AU1329">
        <v>2009</v>
      </c>
      <c r="AW1329">
        <v>1</v>
      </c>
      <c r="AX1329">
        <v>2012</v>
      </c>
      <c r="AY1329">
        <v>1</v>
      </c>
      <c r="AZ1329">
        <v>9999</v>
      </c>
      <c r="BA1329">
        <v>2</v>
      </c>
      <c r="BB1329">
        <v>2010</v>
      </c>
      <c r="BC1329">
        <v>1</v>
      </c>
      <c r="BD1329">
        <v>2012</v>
      </c>
      <c r="BE1329">
        <v>2010</v>
      </c>
      <c r="BF1329">
        <v>1</v>
      </c>
      <c r="BG1329">
        <v>0</v>
      </c>
      <c r="BH1329">
        <v>0</v>
      </c>
      <c r="BI1329">
        <v>1</v>
      </c>
      <c r="BO1329">
        <v>1215</v>
      </c>
      <c r="BP1329">
        <v>2587</v>
      </c>
      <c r="BQ1329">
        <v>17447</v>
      </c>
      <c r="BR1329">
        <v>0</v>
      </c>
      <c r="BS1329">
        <v>0</v>
      </c>
      <c r="BT1329">
        <v>0</v>
      </c>
      <c r="BU1329">
        <v>0</v>
      </c>
      <c r="BV1329">
        <v>0</v>
      </c>
      <c r="BW1329">
        <v>0</v>
      </c>
      <c r="BX1329">
        <v>0</v>
      </c>
    </row>
    <row r="1330" spans="1:76" x14ac:dyDescent="0.25">
      <c r="A1330">
        <v>133</v>
      </c>
      <c r="B1330" t="s">
        <v>177</v>
      </c>
      <c r="C1330">
        <v>2015</v>
      </c>
      <c r="D1330" t="s">
        <v>591</v>
      </c>
      <c r="E1330">
        <v>1</v>
      </c>
      <c r="S1330">
        <v>4841</v>
      </c>
      <c r="T1330">
        <v>515210</v>
      </c>
      <c r="U1330">
        <v>1</v>
      </c>
      <c r="V1330">
        <v>100</v>
      </c>
      <c r="W1330">
        <v>96873</v>
      </c>
      <c r="X1330">
        <v>11282</v>
      </c>
      <c r="Y1330">
        <v>1</v>
      </c>
      <c r="Z1330">
        <v>0</v>
      </c>
      <c r="AA1330" t="s">
        <v>852</v>
      </c>
      <c r="AB1330">
        <v>210224</v>
      </c>
      <c r="AC1330">
        <v>0</v>
      </c>
      <c r="AD1330" t="s">
        <v>726</v>
      </c>
      <c r="AE1330">
        <v>0</v>
      </c>
      <c r="AF1330">
        <v>0</v>
      </c>
      <c r="AG1330">
        <v>1034</v>
      </c>
      <c r="AH1330">
        <v>15864</v>
      </c>
      <c r="AI1330">
        <v>6394</v>
      </c>
      <c r="AJ1330" t="s">
        <v>726</v>
      </c>
      <c r="AK1330" t="s">
        <v>726</v>
      </c>
      <c r="AL1330" t="s">
        <v>726</v>
      </c>
      <c r="AM1330" t="s">
        <v>726</v>
      </c>
      <c r="AN1330" t="s">
        <v>726</v>
      </c>
      <c r="AO1330" t="s">
        <v>726</v>
      </c>
      <c r="AP1330" t="s">
        <v>726</v>
      </c>
      <c r="AQ1330" t="s">
        <v>726</v>
      </c>
      <c r="AR1330" t="s">
        <v>726</v>
      </c>
      <c r="AS1330" t="s">
        <v>726</v>
      </c>
      <c r="AT1330" t="s">
        <v>726</v>
      </c>
      <c r="AU1330">
        <v>2009</v>
      </c>
      <c r="AW1330">
        <v>1</v>
      </c>
      <c r="AX1330">
        <v>2012</v>
      </c>
      <c r="AY1330">
        <v>1</v>
      </c>
      <c r="AZ1330">
        <v>9999</v>
      </c>
      <c r="BA1330">
        <v>2</v>
      </c>
      <c r="BB1330">
        <v>2010</v>
      </c>
      <c r="BC1330">
        <v>1</v>
      </c>
      <c r="BD1330">
        <v>2012</v>
      </c>
      <c r="BE1330">
        <v>2010</v>
      </c>
      <c r="BF1330">
        <v>1</v>
      </c>
      <c r="BG1330">
        <v>0</v>
      </c>
      <c r="BH1330">
        <v>0</v>
      </c>
      <c r="BI1330">
        <v>1</v>
      </c>
      <c r="BO1330">
        <v>1566</v>
      </c>
      <c r="BP1330">
        <v>8937</v>
      </c>
      <c r="BQ1330">
        <v>32681</v>
      </c>
      <c r="BR1330">
        <v>0</v>
      </c>
      <c r="BS1330">
        <v>0</v>
      </c>
      <c r="BT1330">
        <v>0</v>
      </c>
      <c r="BU1330">
        <v>0</v>
      </c>
      <c r="BV1330">
        <v>0</v>
      </c>
      <c r="BW1330">
        <v>0</v>
      </c>
      <c r="BX1330">
        <v>0</v>
      </c>
    </row>
    <row r="1331" spans="1:76" x14ac:dyDescent="0.25">
      <c r="A1331">
        <v>133</v>
      </c>
      <c r="B1331" t="s">
        <v>177</v>
      </c>
      <c r="C1331">
        <v>2016</v>
      </c>
      <c r="D1331" t="s">
        <v>591</v>
      </c>
      <c r="E1331">
        <v>1</v>
      </c>
      <c r="S1331">
        <v>4841</v>
      </c>
      <c r="T1331">
        <v>515210</v>
      </c>
      <c r="U1331">
        <v>1</v>
      </c>
      <c r="V1331">
        <v>100</v>
      </c>
      <c r="W1331">
        <v>96873</v>
      </c>
      <c r="X1331">
        <v>11282</v>
      </c>
      <c r="Y1331">
        <v>1</v>
      </c>
      <c r="Z1331">
        <v>0</v>
      </c>
      <c r="AA1331" t="s">
        <v>852</v>
      </c>
      <c r="AB1331">
        <v>210224</v>
      </c>
      <c r="AC1331" t="s">
        <v>726</v>
      </c>
      <c r="AD1331" t="s">
        <v>726</v>
      </c>
      <c r="AE1331" t="s">
        <v>726</v>
      </c>
      <c r="AF1331" t="s">
        <v>726</v>
      </c>
      <c r="AG1331" t="s">
        <v>726</v>
      </c>
      <c r="AH1331" t="s">
        <v>726</v>
      </c>
      <c r="AI1331" t="s">
        <v>726</v>
      </c>
      <c r="AJ1331" t="s">
        <v>726</v>
      </c>
      <c r="AK1331" t="s">
        <v>726</v>
      </c>
      <c r="AL1331" t="s">
        <v>726</v>
      </c>
      <c r="AM1331" t="s">
        <v>726</v>
      </c>
      <c r="AN1331" t="s">
        <v>726</v>
      </c>
      <c r="AO1331" t="s">
        <v>726</v>
      </c>
      <c r="AP1331" t="s">
        <v>726</v>
      </c>
      <c r="AQ1331" t="s">
        <v>726</v>
      </c>
      <c r="AR1331" t="s">
        <v>726</v>
      </c>
      <c r="AS1331" t="s">
        <v>726</v>
      </c>
      <c r="AT1331" t="s">
        <v>726</v>
      </c>
      <c r="AU1331">
        <v>2009</v>
      </c>
      <c r="AW1331">
        <v>1</v>
      </c>
      <c r="AX1331">
        <v>2012</v>
      </c>
      <c r="AY1331">
        <v>1</v>
      </c>
      <c r="AZ1331">
        <v>9999</v>
      </c>
      <c r="BA1331">
        <v>2</v>
      </c>
      <c r="BB1331">
        <v>2010</v>
      </c>
      <c r="BC1331">
        <v>1</v>
      </c>
      <c r="BD1331">
        <v>2012</v>
      </c>
      <c r="BE1331">
        <v>2010</v>
      </c>
      <c r="BF1331">
        <v>1</v>
      </c>
      <c r="BG1331">
        <v>0</v>
      </c>
      <c r="BH1331">
        <v>0</v>
      </c>
      <c r="BI1331">
        <v>1</v>
      </c>
      <c r="BO1331">
        <v>441</v>
      </c>
      <c r="BP1331">
        <v>3436</v>
      </c>
      <c r="BQ1331">
        <v>11064</v>
      </c>
      <c r="BR1331">
        <v>0</v>
      </c>
      <c r="BS1331">
        <v>0</v>
      </c>
      <c r="BT1331">
        <v>0</v>
      </c>
      <c r="BU1331">
        <v>0</v>
      </c>
      <c r="BV1331">
        <v>0</v>
      </c>
      <c r="BW1331">
        <v>0</v>
      </c>
      <c r="BX1331">
        <v>0</v>
      </c>
    </row>
    <row r="1332" spans="1:76" x14ac:dyDescent="0.25">
      <c r="A1332">
        <v>134</v>
      </c>
      <c r="B1332" t="s">
        <v>178</v>
      </c>
      <c r="C1332">
        <v>2007</v>
      </c>
      <c r="D1332" t="s">
        <v>582</v>
      </c>
      <c r="E1332">
        <v>0</v>
      </c>
      <c r="U1332">
        <v>1</v>
      </c>
      <c r="V1332">
        <v>103</v>
      </c>
      <c r="W1332">
        <v>1414</v>
      </c>
      <c r="X1332">
        <v>604</v>
      </c>
      <c r="Y1332">
        <v>1</v>
      </c>
      <c r="Z1332">
        <v>0</v>
      </c>
      <c r="AA1332" t="s">
        <v>853</v>
      </c>
      <c r="AB1332">
        <v>4806</v>
      </c>
      <c r="AC1332" t="s">
        <v>726</v>
      </c>
      <c r="AD1332">
        <v>1272</v>
      </c>
      <c r="AE1332" t="s">
        <v>726</v>
      </c>
      <c r="AF1332" t="s">
        <v>726</v>
      </c>
      <c r="AG1332" t="s">
        <v>726</v>
      </c>
      <c r="AH1332" t="s">
        <v>726</v>
      </c>
      <c r="AI1332">
        <v>496</v>
      </c>
      <c r="AJ1332">
        <v>-34</v>
      </c>
      <c r="AK1332">
        <v>51</v>
      </c>
      <c r="AL1332">
        <v>27</v>
      </c>
      <c r="AM1332" t="s">
        <v>726</v>
      </c>
      <c r="AN1332">
        <v>17445</v>
      </c>
      <c r="AO1332">
        <v>22</v>
      </c>
      <c r="AP1332" t="s">
        <v>726</v>
      </c>
      <c r="AQ1332" t="s">
        <v>726</v>
      </c>
      <c r="AR1332" t="s">
        <v>726</v>
      </c>
      <c r="AS1332" t="s">
        <v>726</v>
      </c>
      <c r="AT1332" t="s">
        <v>726</v>
      </c>
      <c r="AU1332">
        <v>2013</v>
      </c>
      <c r="AW1332">
        <v>1</v>
      </c>
      <c r="AX1332">
        <v>9999</v>
      </c>
      <c r="AY1332">
        <v>1</v>
      </c>
      <c r="AZ1332">
        <v>9999</v>
      </c>
      <c r="BA1332">
        <v>1</v>
      </c>
      <c r="BB1332">
        <v>2013</v>
      </c>
      <c r="BC1332">
        <v>1</v>
      </c>
      <c r="BD1332">
        <v>9999</v>
      </c>
      <c r="BE1332">
        <v>2013</v>
      </c>
      <c r="BF1332">
        <v>0</v>
      </c>
      <c r="BG1332">
        <v>0</v>
      </c>
      <c r="BH1332">
        <v>0</v>
      </c>
      <c r="BI1332">
        <v>0</v>
      </c>
      <c r="BO1332">
        <v>0</v>
      </c>
      <c r="BP1332">
        <v>0</v>
      </c>
      <c r="BQ1332">
        <v>0</v>
      </c>
      <c r="BR1332">
        <v>0</v>
      </c>
      <c r="BS1332">
        <v>0</v>
      </c>
      <c r="BT1332">
        <v>0</v>
      </c>
      <c r="BU1332">
        <v>0</v>
      </c>
      <c r="BV1332">
        <v>0</v>
      </c>
      <c r="BW1332">
        <v>0</v>
      </c>
      <c r="BX1332">
        <v>0</v>
      </c>
    </row>
    <row r="1333" spans="1:76" x14ac:dyDescent="0.25">
      <c r="A1333">
        <v>134</v>
      </c>
      <c r="B1333" t="s">
        <v>178</v>
      </c>
      <c r="C1333">
        <v>2008</v>
      </c>
      <c r="D1333" t="s">
        <v>582</v>
      </c>
      <c r="E1333">
        <v>0</v>
      </c>
      <c r="U1333">
        <v>1</v>
      </c>
      <c r="V1333">
        <v>103</v>
      </c>
      <c r="W1333">
        <v>1414</v>
      </c>
      <c r="X1333">
        <v>604</v>
      </c>
      <c r="Y1333">
        <v>1</v>
      </c>
      <c r="Z1333">
        <v>0</v>
      </c>
      <c r="AA1333" t="s">
        <v>853</v>
      </c>
      <c r="AB1333">
        <v>4806</v>
      </c>
      <c r="AC1333">
        <v>8.1999999999999993</v>
      </c>
      <c r="AD1333">
        <v>1296</v>
      </c>
      <c r="AE1333">
        <v>0</v>
      </c>
      <c r="AF1333">
        <v>4.0999999999999996</v>
      </c>
      <c r="AG1333" t="s">
        <v>726</v>
      </c>
      <c r="AH1333" t="s">
        <v>726</v>
      </c>
      <c r="AI1333">
        <v>508</v>
      </c>
      <c r="AJ1333">
        <v>32</v>
      </c>
      <c r="AK1333">
        <v>52</v>
      </c>
      <c r="AL1333">
        <v>57</v>
      </c>
      <c r="AM1333" t="s">
        <v>726</v>
      </c>
      <c r="AN1333">
        <v>19568</v>
      </c>
      <c r="AO1333">
        <v>20</v>
      </c>
      <c r="AP1333" t="s">
        <v>726</v>
      </c>
      <c r="AQ1333" t="s">
        <v>726</v>
      </c>
      <c r="AR1333" t="s">
        <v>726</v>
      </c>
      <c r="AS1333" t="s">
        <v>726</v>
      </c>
      <c r="AT1333" t="s">
        <v>726</v>
      </c>
      <c r="AU1333">
        <v>2013</v>
      </c>
      <c r="AW1333">
        <v>1</v>
      </c>
      <c r="AX1333">
        <v>9999</v>
      </c>
      <c r="AY1333">
        <v>1</v>
      </c>
      <c r="AZ1333">
        <v>9999</v>
      </c>
      <c r="BA1333">
        <v>1</v>
      </c>
      <c r="BB1333">
        <v>2013</v>
      </c>
      <c r="BC1333">
        <v>1</v>
      </c>
      <c r="BD1333">
        <v>9999</v>
      </c>
      <c r="BE1333">
        <v>2013</v>
      </c>
      <c r="BF1333">
        <v>0</v>
      </c>
      <c r="BG1333">
        <v>0</v>
      </c>
      <c r="BH1333">
        <v>0</v>
      </c>
      <c r="BI1333">
        <v>0</v>
      </c>
      <c r="BO1333">
        <v>0</v>
      </c>
      <c r="BP1333">
        <v>0</v>
      </c>
      <c r="BQ1333">
        <v>0</v>
      </c>
      <c r="BR1333">
        <v>0</v>
      </c>
      <c r="BS1333">
        <v>0</v>
      </c>
      <c r="BT1333">
        <v>0</v>
      </c>
      <c r="BU1333">
        <v>0</v>
      </c>
      <c r="BV1333">
        <v>0</v>
      </c>
      <c r="BW1333">
        <v>0</v>
      </c>
      <c r="BX1333">
        <v>0</v>
      </c>
    </row>
    <row r="1334" spans="1:76" x14ac:dyDescent="0.25">
      <c r="A1334">
        <v>134</v>
      </c>
      <c r="B1334" t="s">
        <v>178</v>
      </c>
      <c r="C1334">
        <v>2009</v>
      </c>
      <c r="D1334" t="s">
        <v>582</v>
      </c>
      <c r="E1334">
        <v>0</v>
      </c>
      <c r="U1334">
        <v>1</v>
      </c>
      <c r="V1334">
        <v>103</v>
      </c>
      <c r="W1334">
        <v>1414</v>
      </c>
      <c r="X1334">
        <v>604</v>
      </c>
      <c r="Y1334">
        <v>1</v>
      </c>
      <c r="Z1334">
        <v>0</v>
      </c>
      <c r="AA1334" t="s">
        <v>853</v>
      </c>
      <c r="AB1334">
        <v>4806</v>
      </c>
      <c r="AC1334">
        <v>8</v>
      </c>
      <c r="AD1334">
        <v>1295</v>
      </c>
      <c r="AE1334">
        <v>0</v>
      </c>
      <c r="AF1334">
        <v>4</v>
      </c>
      <c r="AG1334" t="s">
        <v>726</v>
      </c>
      <c r="AH1334" t="s">
        <v>726</v>
      </c>
      <c r="AI1334" t="s">
        <v>726</v>
      </c>
      <c r="AJ1334">
        <v>9</v>
      </c>
      <c r="AK1334">
        <v>-3</v>
      </c>
      <c r="AL1334">
        <v>56</v>
      </c>
      <c r="AM1334" t="s">
        <v>726</v>
      </c>
      <c r="AN1334">
        <v>18435</v>
      </c>
      <c r="AO1334">
        <v>19</v>
      </c>
      <c r="AP1334" t="s">
        <v>726</v>
      </c>
      <c r="AQ1334" t="s">
        <v>726</v>
      </c>
      <c r="AR1334" t="s">
        <v>726</v>
      </c>
      <c r="AS1334" t="s">
        <v>726</v>
      </c>
      <c r="AT1334" t="s">
        <v>726</v>
      </c>
      <c r="AU1334">
        <v>2013</v>
      </c>
      <c r="AW1334">
        <v>1</v>
      </c>
      <c r="AX1334">
        <v>9999</v>
      </c>
      <c r="AY1334">
        <v>1</v>
      </c>
      <c r="AZ1334">
        <v>9999</v>
      </c>
      <c r="BA1334">
        <v>1</v>
      </c>
      <c r="BB1334">
        <v>2013</v>
      </c>
      <c r="BC1334">
        <v>1</v>
      </c>
      <c r="BD1334">
        <v>9999</v>
      </c>
      <c r="BE1334">
        <v>2013</v>
      </c>
      <c r="BF1334">
        <v>0</v>
      </c>
      <c r="BG1334">
        <v>0</v>
      </c>
      <c r="BH1334">
        <v>0</v>
      </c>
      <c r="BI1334">
        <v>0</v>
      </c>
      <c r="BO1334">
        <v>0</v>
      </c>
      <c r="BP1334">
        <v>0</v>
      </c>
      <c r="BQ1334">
        <v>0</v>
      </c>
      <c r="BR1334">
        <v>0</v>
      </c>
      <c r="BS1334">
        <v>0</v>
      </c>
      <c r="BT1334">
        <v>0</v>
      </c>
      <c r="BU1334">
        <v>0</v>
      </c>
      <c r="BV1334">
        <v>0</v>
      </c>
      <c r="BW1334">
        <v>0</v>
      </c>
      <c r="BX1334">
        <v>0</v>
      </c>
    </row>
    <row r="1335" spans="1:76" x14ac:dyDescent="0.25">
      <c r="A1335">
        <v>134</v>
      </c>
      <c r="B1335" t="s">
        <v>178</v>
      </c>
      <c r="C1335">
        <v>2010</v>
      </c>
      <c r="D1335" t="s">
        <v>582</v>
      </c>
      <c r="E1335">
        <v>0</v>
      </c>
      <c r="U1335">
        <v>1</v>
      </c>
      <c r="V1335">
        <v>103</v>
      </c>
      <c r="W1335">
        <v>1414</v>
      </c>
      <c r="X1335">
        <v>604</v>
      </c>
      <c r="Y1335">
        <v>1</v>
      </c>
      <c r="Z1335">
        <v>0</v>
      </c>
      <c r="AA1335" t="s">
        <v>853</v>
      </c>
      <c r="AB1335">
        <v>4806</v>
      </c>
      <c r="AC1335">
        <v>3.6</v>
      </c>
      <c r="AD1335" t="s">
        <v>726</v>
      </c>
      <c r="AE1335">
        <v>0</v>
      </c>
      <c r="AF1335">
        <v>1.8</v>
      </c>
      <c r="AG1335" t="s">
        <v>726</v>
      </c>
      <c r="AH1335" t="s">
        <v>726</v>
      </c>
      <c r="AI1335" t="s">
        <v>726</v>
      </c>
      <c r="AJ1335" t="s">
        <v>726</v>
      </c>
      <c r="AK1335">
        <v>3</v>
      </c>
      <c r="AL1335">
        <v>56</v>
      </c>
      <c r="AM1335" t="s">
        <v>726</v>
      </c>
      <c r="AN1335" t="s">
        <v>726</v>
      </c>
      <c r="AO1335" t="s">
        <v>726</v>
      </c>
      <c r="AP1335" t="s">
        <v>726</v>
      </c>
      <c r="AQ1335" t="s">
        <v>726</v>
      </c>
      <c r="AR1335" t="s">
        <v>726</v>
      </c>
      <c r="AS1335" t="s">
        <v>726</v>
      </c>
      <c r="AT1335" t="s">
        <v>726</v>
      </c>
      <c r="AU1335">
        <v>2013</v>
      </c>
      <c r="AW1335">
        <v>1</v>
      </c>
      <c r="AX1335">
        <v>9999</v>
      </c>
      <c r="AY1335">
        <v>1</v>
      </c>
      <c r="AZ1335">
        <v>9999</v>
      </c>
      <c r="BA1335">
        <v>1</v>
      </c>
      <c r="BB1335">
        <v>2013</v>
      </c>
      <c r="BC1335">
        <v>1</v>
      </c>
      <c r="BD1335">
        <v>9999</v>
      </c>
      <c r="BE1335">
        <v>2013</v>
      </c>
      <c r="BF1335">
        <v>0</v>
      </c>
      <c r="BG1335">
        <v>0</v>
      </c>
      <c r="BH1335">
        <v>0</v>
      </c>
      <c r="BI1335">
        <v>0</v>
      </c>
      <c r="BO1335">
        <v>0</v>
      </c>
      <c r="BP1335">
        <v>0</v>
      </c>
      <c r="BQ1335">
        <v>0</v>
      </c>
      <c r="BR1335">
        <v>0</v>
      </c>
      <c r="BS1335">
        <v>0</v>
      </c>
      <c r="BT1335">
        <v>0</v>
      </c>
      <c r="BU1335">
        <v>0</v>
      </c>
      <c r="BV1335">
        <v>0</v>
      </c>
      <c r="BW1335">
        <v>0</v>
      </c>
      <c r="BX1335">
        <v>0</v>
      </c>
    </row>
    <row r="1336" spans="1:76" x14ac:dyDescent="0.25">
      <c r="A1336">
        <v>134</v>
      </c>
      <c r="B1336" t="s">
        <v>178</v>
      </c>
      <c r="C1336">
        <v>2011</v>
      </c>
      <c r="D1336" t="s">
        <v>582</v>
      </c>
      <c r="E1336">
        <v>0</v>
      </c>
      <c r="U1336">
        <v>1</v>
      </c>
      <c r="V1336">
        <v>103</v>
      </c>
      <c r="W1336">
        <v>1414</v>
      </c>
      <c r="X1336">
        <v>604</v>
      </c>
      <c r="Y1336">
        <v>1</v>
      </c>
      <c r="Z1336">
        <v>0</v>
      </c>
      <c r="AA1336" t="s">
        <v>853</v>
      </c>
      <c r="AB1336">
        <v>4806</v>
      </c>
      <c r="AC1336">
        <v>0</v>
      </c>
      <c r="AD1336" t="s">
        <v>726</v>
      </c>
      <c r="AE1336">
        <v>0</v>
      </c>
      <c r="AF1336">
        <v>0</v>
      </c>
      <c r="AG1336" t="s">
        <v>726</v>
      </c>
      <c r="AH1336" t="s">
        <v>726</v>
      </c>
      <c r="AI1336">
        <v>639</v>
      </c>
      <c r="AJ1336" t="s">
        <v>726</v>
      </c>
      <c r="AK1336">
        <v>1</v>
      </c>
      <c r="AL1336">
        <v>0</v>
      </c>
      <c r="AM1336" t="s">
        <v>726</v>
      </c>
      <c r="AN1336" t="s">
        <v>726</v>
      </c>
      <c r="AO1336" t="s">
        <v>726</v>
      </c>
      <c r="AP1336" t="s">
        <v>726</v>
      </c>
      <c r="AQ1336" t="s">
        <v>726</v>
      </c>
      <c r="AR1336" t="s">
        <v>726</v>
      </c>
      <c r="AS1336" t="s">
        <v>726</v>
      </c>
      <c r="AT1336" t="s">
        <v>726</v>
      </c>
      <c r="AU1336">
        <v>2013</v>
      </c>
      <c r="AW1336">
        <v>1</v>
      </c>
      <c r="AX1336">
        <v>9999</v>
      </c>
      <c r="AY1336">
        <v>1</v>
      </c>
      <c r="AZ1336">
        <v>9999</v>
      </c>
      <c r="BA1336">
        <v>1</v>
      </c>
      <c r="BB1336">
        <v>2013</v>
      </c>
      <c r="BC1336">
        <v>1</v>
      </c>
      <c r="BD1336">
        <v>9999</v>
      </c>
      <c r="BE1336">
        <v>2013</v>
      </c>
      <c r="BF1336">
        <v>0</v>
      </c>
      <c r="BG1336">
        <v>0</v>
      </c>
      <c r="BH1336">
        <v>0</v>
      </c>
      <c r="BI1336">
        <v>0</v>
      </c>
      <c r="BO1336">
        <v>0</v>
      </c>
      <c r="BP1336">
        <v>0</v>
      </c>
      <c r="BQ1336">
        <v>0</v>
      </c>
      <c r="BR1336">
        <v>0</v>
      </c>
      <c r="BS1336">
        <v>0</v>
      </c>
      <c r="BT1336">
        <v>0</v>
      </c>
      <c r="BU1336">
        <v>0</v>
      </c>
      <c r="BV1336">
        <v>0</v>
      </c>
      <c r="BW1336">
        <v>0</v>
      </c>
      <c r="BX1336">
        <v>0</v>
      </c>
    </row>
    <row r="1337" spans="1:76" x14ac:dyDescent="0.25">
      <c r="A1337">
        <v>134</v>
      </c>
      <c r="B1337" t="s">
        <v>178</v>
      </c>
      <c r="C1337">
        <v>2012</v>
      </c>
      <c r="D1337" t="s">
        <v>582</v>
      </c>
      <c r="E1337">
        <v>0</v>
      </c>
      <c r="U1337">
        <v>1</v>
      </c>
      <c r="V1337">
        <v>103</v>
      </c>
      <c r="W1337">
        <v>1414</v>
      </c>
      <c r="X1337">
        <v>604</v>
      </c>
      <c r="Y1337">
        <v>1</v>
      </c>
      <c r="Z1337">
        <v>0</v>
      </c>
      <c r="AA1337" t="s">
        <v>853</v>
      </c>
      <c r="AB1337">
        <v>4806</v>
      </c>
      <c r="AC1337">
        <v>0</v>
      </c>
      <c r="AD1337">
        <v>1388</v>
      </c>
      <c r="AE1337">
        <v>0</v>
      </c>
      <c r="AF1337">
        <v>0</v>
      </c>
      <c r="AG1337" t="s">
        <v>726</v>
      </c>
      <c r="AH1337" t="s">
        <v>726</v>
      </c>
      <c r="AI1337" t="s">
        <v>726</v>
      </c>
      <c r="AJ1337">
        <v>121</v>
      </c>
      <c r="AK1337" t="s">
        <v>726</v>
      </c>
      <c r="AL1337">
        <v>0</v>
      </c>
      <c r="AM1337">
        <v>114</v>
      </c>
      <c r="AN1337">
        <v>13692</v>
      </c>
      <c r="AO1337">
        <v>10</v>
      </c>
      <c r="AP1337" t="s">
        <v>726</v>
      </c>
      <c r="AQ1337" t="s">
        <v>726</v>
      </c>
      <c r="AR1337" t="s">
        <v>726</v>
      </c>
      <c r="AS1337" t="s">
        <v>726</v>
      </c>
      <c r="AT1337" t="s">
        <v>726</v>
      </c>
      <c r="AU1337">
        <v>2013</v>
      </c>
      <c r="AW1337">
        <v>1</v>
      </c>
      <c r="AX1337">
        <v>9999</v>
      </c>
      <c r="AY1337">
        <v>1</v>
      </c>
      <c r="AZ1337">
        <v>9999</v>
      </c>
      <c r="BA1337">
        <v>1</v>
      </c>
      <c r="BB1337">
        <v>2013</v>
      </c>
      <c r="BC1337">
        <v>1</v>
      </c>
      <c r="BD1337">
        <v>9999</v>
      </c>
      <c r="BE1337">
        <v>2013</v>
      </c>
      <c r="BF1337">
        <v>0</v>
      </c>
      <c r="BG1337">
        <v>0</v>
      </c>
      <c r="BH1337">
        <v>0</v>
      </c>
      <c r="BI1337">
        <v>0</v>
      </c>
      <c r="BO1337">
        <v>0</v>
      </c>
      <c r="BP1337">
        <v>0</v>
      </c>
      <c r="BQ1337">
        <v>0</v>
      </c>
      <c r="BR1337">
        <v>0</v>
      </c>
      <c r="BS1337">
        <v>0</v>
      </c>
      <c r="BT1337">
        <v>0</v>
      </c>
      <c r="BU1337">
        <v>0</v>
      </c>
      <c r="BV1337">
        <v>0</v>
      </c>
      <c r="BW1337">
        <v>0</v>
      </c>
      <c r="BX1337">
        <v>0</v>
      </c>
    </row>
    <row r="1338" spans="1:76" x14ac:dyDescent="0.25">
      <c r="A1338">
        <v>134</v>
      </c>
      <c r="B1338" t="s">
        <v>178</v>
      </c>
      <c r="C1338">
        <v>2013</v>
      </c>
      <c r="D1338" t="s">
        <v>582</v>
      </c>
      <c r="E1338">
        <v>0</v>
      </c>
      <c r="U1338">
        <v>1</v>
      </c>
      <c r="V1338">
        <v>103</v>
      </c>
      <c r="W1338">
        <v>1414</v>
      </c>
      <c r="X1338">
        <v>604</v>
      </c>
      <c r="Y1338">
        <v>1</v>
      </c>
      <c r="Z1338">
        <v>0</v>
      </c>
      <c r="AA1338" t="s">
        <v>853</v>
      </c>
      <c r="AB1338">
        <v>4806</v>
      </c>
      <c r="AC1338">
        <v>3.9</v>
      </c>
      <c r="AD1338">
        <v>1385</v>
      </c>
      <c r="AE1338">
        <v>0</v>
      </c>
      <c r="AF1338">
        <v>1.95</v>
      </c>
      <c r="AG1338" t="s">
        <v>726</v>
      </c>
      <c r="AH1338" t="s">
        <v>726</v>
      </c>
      <c r="AI1338">
        <v>686</v>
      </c>
      <c r="AJ1338">
        <v>5</v>
      </c>
      <c r="AK1338" t="s">
        <v>726</v>
      </c>
      <c r="AL1338">
        <v>55</v>
      </c>
      <c r="AM1338">
        <v>23</v>
      </c>
      <c r="AN1338">
        <v>9027</v>
      </c>
      <c r="AO1338">
        <v>15</v>
      </c>
      <c r="AP1338" t="s">
        <v>726</v>
      </c>
      <c r="AQ1338" t="s">
        <v>726</v>
      </c>
      <c r="AR1338" t="s">
        <v>726</v>
      </c>
      <c r="AS1338" t="s">
        <v>726</v>
      </c>
      <c r="AT1338" t="s">
        <v>726</v>
      </c>
      <c r="AU1338">
        <v>2013</v>
      </c>
      <c r="AW1338">
        <v>1</v>
      </c>
      <c r="AX1338">
        <v>9999</v>
      </c>
      <c r="AY1338">
        <v>1</v>
      </c>
      <c r="AZ1338">
        <v>9999</v>
      </c>
      <c r="BA1338">
        <v>1</v>
      </c>
      <c r="BB1338">
        <v>2013</v>
      </c>
      <c r="BC1338">
        <v>1</v>
      </c>
      <c r="BD1338">
        <v>9999</v>
      </c>
      <c r="BE1338">
        <v>2013</v>
      </c>
      <c r="BF1338">
        <v>0</v>
      </c>
      <c r="BG1338">
        <v>0</v>
      </c>
      <c r="BH1338">
        <v>0</v>
      </c>
      <c r="BI1338">
        <v>0</v>
      </c>
      <c r="BO1338">
        <v>0</v>
      </c>
      <c r="BP1338">
        <v>0</v>
      </c>
      <c r="BQ1338">
        <v>0</v>
      </c>
      <c r="BR1338">
        <v>0</v>
      </c>
      <c r="BS1338">
        <v>0</v>
      </c>
      <c r="BT1338">
        <v>0</v>
      </c>
      <c r="BU1338">
        <v>0</v>
      </c>
      <c r="BV1338">
        <v>0</v>
      </c>
      <c r="BW1338">
        <v>0</v>
      </c>
      <c r="BX1338">
        <v>0</v>
      </c>
    </row>
    <row r="1339" spans="1:76" x14ac:dyDescent="0.25">
      <c r="A1339">
        <v>134</v>
      </c>
      <c r="B1339" t="s">
        <v>178</v>
      </c>
      <c r="C1339">
        <v>2014</v>
      </c>
      <c r="D1339" t="s">
        <v>582</v>
      </c>
      <c r="E1339">
        <v>0</v>
      </c>
      <c r="U1339">
        <v>1</v>
      </c>
      <c r="V1339">
        <v>103</v>
      </c>
      <c r="W1339">
        <v>1414</v>
      </c>
      <c r="X1339">
        <v>604</v>
      </c>
      <c r="Y1339">
        <v>1</v>
      </c>
      <c r="Z1339">
        <v>0</v>
      </c>
      <c r="AA1339" t="s">
        <v>853</v>
      </c>
      <c r="AB1339">
        <v>4806</v>
      </c>
      <c r="AC1339">
        <v>2</v>
      </c>
      <c r="AD1339">
        <v>1284</v>
      </c>
      <c r="AE1339">
        <v>0</v>
      </c>
      <c r="AF1339">
        <v>1</v>
      </c>
      <c r="AG1339" t="s">
        <v>726</v>
      </c>
      <c r="AH1339" t="s">
        <v>726</v>
      </c>
      <c r="AI1339">
        <v>695.2</v>
      </c>
      <c r="AJ1339">
        <v>-93</v>
      </c>
      <c r="AK1339">
        <v>10</v>
      </c>
      <c r="AL1339">
        <v>26.96</v>
      </c>
      <c r="AM1339">
        <v>27</v>
      </c>
      <c r="AN1339">
        <v>7633</v>
      </c>
      <c r="AO1339">
        <v>12</v>
      </c>
      <c r="AP1339">
        <v>10</v>
      </c>
      <c r="AQ1339" t="s">
        <v>726</v>
      </c>
      <c r="AR1339">
        <v>20</v>
      </c>
      <c r="AS1339">
        <v>41</v>
      </c>
      <c r="AT1339" t="s">
        <v>726</v>
      </c>
      <c r="AU1339">
        <v>2013</v>
      </c>
      <c r="AW1339">
        <v>1</v>
      </c>
      <c r="AX1339">
        <v>9999</v>
      </c>
      <c r="AY1339">
        <v>1</v>
      </c>
      <c r="AZ1339">
        <v>9999</v>
      </c>
      <c r="BA1339">
        <v>1</v>
      </c>
      <c r="BB1339">
        <v>2013</v>
      </c>
      <c r="BC1339">
        <v>1</v>
      </c>
      <c r="BD1339">
        <v>9999</v>
      </c>
      <c r="BE1339">
        <v>2013</v>
      </c>
      <c r="BF1339">
        <v>0</v>
      </c>
      <c r="BG1339">
        <v>0</v>
      </c>
      <c r="BH1339">
        <v>0</v>
      </c>
      <c r="BI1339">
        <v>0</v>
      </c>
      <c r="BO1339">
        <v>0</v>
      </c>
      <c r="BP1339">
        <v>0</v>
      </c>
      <c r="BQ1339">
        <v>0</v>
      </c>
      <c r="BR1339">
        <v>0</v>
      </c>
      <c r="BS1339">
        <v>0</v>
      </c>
      <c r="BT1339">
        <v>0</v>
      </c>
      <c r="BU1339">
        <v>0</v>
      </c>
      <c r="BV1339">
        <v>0</v>
      </c>
      <c r="BW1339">
        <v>0</v>
      </c>
      <c r="BX1339">
        <v>0</v>
      </c>
    </row>
    <row r="1340" spans="1:76" x14ac:dyDescent="0.25">
      <c r="A1340">
        <v>134</v>
      </c>
      <c r="B1340" t="s">
        <v>178</v>
      </c>
      <c r="C1340">
        <v>2015</v>
      </c>
      <c r="D1340" t="s">
        <v>582</v>
      </c>
      <c r="E1340">
        <v>0</v>
      </c>
      <c r="U1340">
        <v>1</v>
      </c>
      <c r="V1340">
        <v>103</v>
      </c>
      <c r="W1340">
        <v>1414</v>
      </c>
      <c r="X1340">
        <v>604</v>
      </c>
      <c r="Y1340">
        <v>1</v>
      </c>
      <c r="Z1340">
        <v>0</v>
      </c>
      <c r="AA1340" t="s">
        <v>853</v>
      </c>
      <c r="AB1340">
        <v>4806</v>
      </c>
      <c r="AC1340">
        <v>2.6</v>
      </c>
      <c r="AD1340">
        <v>1275</v>
      </c>
      <c r="AE1340">
        <v>0</v>
      </c>
      <c r="AF1340">
        <v>1.3</v>
      </c>
      <c r="AG1340" t="s">
        <v>726</v>
      </c>
      <c r="AH1340" t="s">
        <v>726</v>
      </c>
      <c r="AI1340" t="s">
        <v>726</v>
      </c>
      <c r="AJ1340">
        <v>-4</v>
      </c>
      <c r="AK1340" t="s">
        <v>726</v>
      </c>
      <c r="AL1340">
        <v>51</v>
      </c>
      <c r="AM1340">
        <v>57</v>
      </c>
      <c r="AN1340" t="s">
        <v>726</v>
      </c>
      <c r="AO1340">
        <v>17445</v>
      </c>
      <c r="AP1340">
        <v>15</v>
      </c>
      <c r="AQ1340" t="s">
        <v>726</v>
      </c>
      <c r="AR1340">
        <v>19</v>
      </c>
      <c r="AS1340">
        <v>22</v>
      </c>
      <c r="AT1340">
        <v>15</v>
      </c>
      <c r="AU1340">
        <v>2013</v>
      </c>
      <c r="AW1340">
        <v>1</v>
      </c>
      <c r="AX1340">
        <v>9999</v>
      </c>
      <c r="AY1340">
        <v>1</v>
      </c>
      <c r="AZ1340">
        <v>9999</v>
      </c>
      <c r="BA1340">
        <v>1</v>
      </c>
      <c r="BB1340">
        <v>2013</v>
      </c>
      <c r="BC1340">
        <v>1</v>
      </c>
      <c r="BD1340">
        <v>9999</v>
      </c>
      <c r="BE1340">
        <v>2013</v>
      </c>
      <c r="BF1340">
        <v>0</v>
      </c>
      <c r="BG1340">
        <v>0</v>
      </c>
      <c r="BH1340">
        <v>0</v>
      </c>
      <c r="BI1340">
        <v>0</v>
      </c>
      <c r="BO1340">
        <v>0</v>
      </c>
      <c r="BP1340">
        <v>0</v>
      </c>
      <c r="BQ1340">
        <v>0</v>
      </c>
      <c r="BR1340">
        <v>0</v>
      </c>
      <c r="BS1340">
        <v>0</v>
      </c>
      <c r="BT1340">
        <v>0</v>
      </c>
      <c r="BU1340">
        <v>0</v>
      </c>
      <c r="BV1340">
        <v>0</v>
      </c>
      <c r="BW1340">
        <v>0</v>
      </c>
      <c r="BX1340">
        <v>0</v>
      </c>
    </row>
    <row r="1341" spans="1:76" x14ac:dyDescent="0.25">
      <c r="A1341">
        <v>134</v>
      </c>
      <c r="B1341" t="s">
        <v>178</v>
      </c>
      <c r="C1341">
        <v>2016</v>
      </c>
      <c r="D1341" t="s">
        <v>582</v>
      </c>
      <c r="E1341">
        <v>0</v>
      </c>
      <c r="U1341">
        <v>1</v>
      </c>
      <c r="V1341">
        <v>103</v>
      </c>
      <c r="W1341">
        <v>1414</v>
      </c>
      <c r="X1341">
        <v>604</v>
      </c>
      <c r="Y1341">
        <v>1</v>
      </c>
      <c r="Z1341">
        <v>0</v>
      </c>
      <c r="AA1341" t="s">
        <v>853</v>
      </c>
      <c r="AB1341">
        <v>4806</v>
      </c>
      <c r="AC1341" t="s">
        <v>726</v>
      </c>
      <c r="AD1341" t="s">
        <v>726</v>
      </c>
      <c r="AE1341" t="s">
        <v>726</v>
      </c>
      <c r="AF1341" t="s">
        <v>726</v>
      </c>
      <c r="AG1341" t="s">
        <v>726</v>
      </c>
      <c r="AH1341" t="s">
        <v>726</v>
      </c>
      <c r="AI1341" t="s">
        <v>726</v>
      </c>
      <c r="AJ1341" t="s">
        <v>726</v>
      </c>
      <c r="AK1341" t="s">
        <v>726</v>
      </c>
      <c r="AL1341" t="s">
        <v>726</v>
      </c>
      <c r="AM1341">
        <v>56</v>
      </c>
      <c r="AN1341" t="s">
        <v>726</v>
      </c>
      <c r="AO1341" t="s">
        <v>726</v>
      </c>
      <c r="AP1341" t="s">
        <v>726</v>
      </c>
      <c r="AQ1341" t="s">
        <v>726</v>
      </c>
      <c r="AR1341" t="s">
        <v>726</v>
      </c>
      <c r="AS1341" t="s">
        <v>726</v>
      </c>
      <c r="AT1341" t="s">
        <v>726</v>
      </c>
      <c r="AU1341">
        <v>2013</v>
      </c>
      <c r="AW1341">
        <v>1</v>
      </c>
      <c r="AX1341">
        <v>9999</v>
      </c>
      <c r="AY1341">
        <v>1</v>
      </c>
      <c r="AZ1341">
        <v>9999</v>
      </c>
      <c r="BA1341">
        <v>1</v>
      </c>
      <c r="BB1341">
        <v>2013</v>
      </c>
      <c r="BC1341">
        <v>1</v>
      </c>
      <c r="BD1341">
        <v>9999</v>
      </c>
      <c r="BE1341">
        <v>2013</v>
      </c>
      <c r="BF1341">
        <v>0</v>
      </c>
      <c r="BG1341">
        <v>0</v>
      </c>
      <c r="BH1341">
        <v>0</v>
      </c>
      <c r="BI1341">
        <v>0</v>
      </c>
      <c r="BO1341">
        <v>0</v>
      </c>
      <c r="BP1341">
        <v>0</v>
      </c>
      <c r="BQ1341">
        <v>0</v>
      </c>
      <c r="BR1341">
        <v>0</v>
      </c>
      <c r="BS1341">
        <v>0</v>
      </c>
      <c r="BT1341">
        <v>0</v>
      </c>
      <c r="BU1341">
        <v>0</v>
      </c>
      <c r="BV1341">
        <v>0</v>
      </c>
      <c r="BW1341">
        <v>0</v>
      </c>
      <c r="BX1341">
        <v>0</v>
      </c>
    </row>
    <row r="1342" spans="1:76" x14ac:dyDescent="0.25">
      <c r="A1342">
        <v>135</v>
      </c>
      <c r="B1342" t="s">
        <v>179</v>
      </c>
      <c r="C1342">
        <v>2007</v>
      </c>
      <c r="D1342" t="s">
        <v>582</v>
      </c>
      <c r="E1342">
        <v>0</v>
      </c>
      <c r="U1342">
        <v>1</v>
      </c>
      <c r="V1342">
        <v>17968</v>
      </c>
      <c r="W1342">
        <v>289755</v>
      </c>
      <c r="X1342">
        <v>30534</v>
      </c>
      <c r="Y1342">
        <v>1</v>
      </c>
      <c r="Z1342">
        <v>1</v>
      </c>
      <c r="AA1342" t="s">
        <v>854</v>
      </c>
      <c r="AB1342">
        <v>8980</v>
      </c>
      <c r="AC1342" t="s">
        <v>726</v>
      </c>
      <c r="AD1342" t="s">
        <v>726</v>
      </c>
      <c r="AE1342" t="s">
        <v>726</v>
      </c>
      <c r="AF1342" t="s">
        <v>726</v>
      </c>
      <c r="AG1342" t="s">
        <v>726</v>
      </c>
      <c r="AH1342" t="s">
        <v>726</v>
      </c>
      <c r="AI1342" t="s">
        <v>726</v>
      </c>
      <c r="AJ1342" t="s">
        <v>726</v>
      </c>
      <c r="AK1342" t="s">
        <v>726</v>
      </c>
      <c r="AL1342">
        <v>1000</v>
      </c>
      <c r="AM1342" t="s">
        <v>726</v>
      </c>
      <c r="AN1342" t="s">
        <v>726</v>
      </c>
      <c r="AO1342" t="s">
        <v>726</v>
      </c>
      <c r="AP1342" t="s">
        <v>726</v>
      </c>
      <c r="AQ1342" t="s">
        <v>726</v>
      </c>
      <c r="AR1342" t="s">
        <v>726</v>
      </c>
      <c r="AS1342" t="s">
        <v>726</v>
      </c>
      <c r="AT1342" t="s">
        <v>726</v>
      </c>
      <c r="AU1342">
        <v>2008</v>
      </c>
      <c r="AW1342">
        <v>1</v>
      </c>
      <c r="AX1342">
        <v>2008</v>
      </c>
      <c r="AY1342">
        <v>1</v>
      </c>
      <c r="AZ1342">
        <v>9999</v>
      </c>
      <c r="BA1342">
        <v>2</v>
      </c>
      <c r="BB1342">
        <v>2012</v>
      </c>
      <c r="BC1342">
        <v>1</v>
      </c>
      <c r="BD1342">
        <v>2008</v>
      </c>
      <c r="BE1342">
        <v>2008</v>
      </c>
      <c r="BF1342">
        <v>0</v>
      </c>
      <c r="BG1342">
        <v>0</v>
      </c>
      <c r="BH1342">
        <v>0</v>
      </c>
      <c r="BI1342">
        <v>0</v>
      </c>
      <c r="BO1342">
        <v>0</v>
      </c>
      <c r="BP1342">
        <v>0</v>
      </c>
      <c r="BQ1342">
        <v>0</v>
      </c>
      <c r="BR1342">
        <v>0</v>
      </c>
      <c r="BS1342">
        <v>0</v>
      </c>
      <c r="BT1342">
        <v>0</v>
      </c>
      <c r="BU1342">
        <v>0</v>
      </c>
      <c r="BV1342">
        <v>0</v>
      </c>
      <c r="BW1342">
        <v>0</v>
      </c>
      <c r="BX1342">
        <v>0</v>
      </c>
    </row>
    <row r="1343" spans="1:76" x14ac:dyDescent="0.25">
      <c r="A1343">
        <v>135</v>
      </c>
      <c r="B1343" t="s">
        <v>179</v>
      </c>
      <c r="C1343">
        <v>2008</v>
      </c>
      <c r="D1343" t="s">
        <v>582</v>
      </c>
      <c r="E1343">
        <v>0</v>
      </c>
      <c r="U1343">
        <v>1</v>
      </c>
      <c r="V1343">
        <v>17968</v>
      </c>
      <c r="W1343">
        <v>289755</v>
      </c>
      <c r="X1343">
        <v>30534</v>
      </c>
      <c r="Y1343">
        <v>1</v>
      </c>
      <c r="Z1343">
        <v>1</v>
      </c>
      <c r="AA1343" t="s">
        <v>854</v>
      </c>
      <c r="AB1343">
        <v>8980</v>
      </c>
      <c r="AC1343">
        <v>0</v>
      </c>
      <c r="AD1343" t="s">
        <v>726</v>
      </c>
      <c r="AE1343">
        <v>0</v>
      </c>
      <c r="AF1343">
        <v>0</v>
      </c>
      <c r="AG1343" t="s">
        <v>726</v>
      </c>
      <c r="AH1343" t="s">
        <v>726</v>
      </c>
      <c r="AI1343" t="s">
        <v>726</v>
      </c>
      <c r="AJ1343" t="s">
        <v>726</v>
      </c>
      <c r="AK1343">
        <v>66</v>
      </c>
      <c r="AL1343" t="s">
        <v>726</v>
      </c>
      <c r="AM1343" t="s">
        <v>726</v>
      </c>
      <c r="AN1343" t="s">
        <v>726</v>
      </c>
      <c r="AO1343" t="s">
        <v>726</v>
      </c>
      <c r="AP1343" t="s">
        <v>726</v>
      </c>
      <c r="AQ1343" t="s">
        <v>726</v>
      </c>
      <c r="AR1343" t="s">
        <v>726</v>
      </c>
      <c r="AS1343" t="s">
        <v>726</v>
      </c>
      <c r="AT1343" t="s">
        <v>726</v>
      </c>
      <c r="AU1343">
        <v>2008</v>
      </c>
      <c r="AW1343">
        <v>1</v>
      </c>
      <c r="AX1343">
        <v>2008</v>
      </c>
      <c r="AY1343">
        <v>1</v>
      </c>
      <c r="AZ1343">
        <v>9999</v>
      </c>
      <c r="BA1343">
        <v>2</v>
      </c>
      <c r="BB1343">
        <v>2012</v>
      </c>
      <c r="BC1343">
        <v>1</v>
      </c>
      <c r="BD1343">
        <v>2008</v>
      </c>
      <c r="BE1343">
        <v>2008</v>
      </c>
      <c r="BF1343">
        <v>0</v>
      </c>
      <c r="BG1343">
        <v>0</v>
      </c>
      <c r="BH1343">
        <v>0</v>
      </c>
      <c r="BI1343">
        <v>0</v>
      </c>
      <c r="BO1343">
        <v>0</v>
      </c>
      <c r="BP1343">
        <v>0</v>
      </c>
      <c r="BQ1343">
        <v>0</v>
      </c>
      <c r="BR1343">
        <v>0</v>
      </c>
      <c r="BS1343">
        <v>0</v>
      </c>
      <c r="BT1343">
        <v>0</v>
      </c>
      <c r="BU1343">
        <v>0</v>
      </c>
      <c r="BV1343">
        <v>0</v>
      </c>
      <c r="BW1343">
        <v>0</v>
      </c>
      <c r="BX1343">
        <v>0</v>
      </c>
    </row>
    <row r="1344" spans="1:76" x14ac:dyDescent="0.25">
      <c r="A1344">
        <v>135</v>
      </c>
      <c r="B1344" t="s">
        <v>179</v>
      </c>
      <c r="C1344">
        <v>2009</v>
      </c>
      <c r="D1344" t="s">
        <v>582</v>
      </c>
      <c r="E1344">
        <v>0</v>
      </c>
      <c r="U1344">
        <v>1</v>
      </c>
      <c r="V1344">
        <v>17968</v>
      </c>
      <c r="W1344">
        <v>289755</v>
      </c>
      <c r="X1344">
        <v>30534</v>
      </c>
      <c r="Y1344">
        <v>1</v>
      </c>
      <c r="Z1344">
        <v>1</v>
      </c>
      <c r="AA1344" t="s">
        <v>854</v>
      </c>
      <c r="AB1344">
        <v>8980</v>
      </c>
      <c r="AC1344">
        <v>0</v>
      </c>
      <c r="AD1344" t="s">
        <v>726</v>
      </c>
      <c r="AE1344">
        <v>0</v>
      </c>
      <c r="AF1344">
        <v>0</v>
      </c>
      <c r="AG1344" t="s">
        <v>726</v>
      </c>
      <c r="AH1344" t="s">
        <v>726</v>
      </c>
      <c r="AI1344" t="s">
        <v>726</v>
      </c>
      <c r="AJ1344" t="s">
        <v>726</v>
      </c>
      <c r="AK1344" t="s">
        <v>726</v>
      </c>
      <c r="AL1344" t="s">
        <v>726</v>
      </c>
      <c r="AM1344" t="s">
        <v>726</v>
      </c>
      <c r="AN1344" t="s">
        <v>726</v>
      </c>
      <c r="AO1344" t="s">
        <v>726</v>
      </c>
      <c r="AP1344" t="s">
        <v>726</v>
      </c>
      <c r="AQ1344" t="s">
        <v>726</v>
      </c>
      <c r="AR1344" t="s">
        <v>726</v>
      </c>
      <c r="AS1344" t="s">
        <v>726</v>
      </c>
      <c r="AT1344" t="s">
        <v>726</v>
      </c>
      <c r="AU1344">
        <v>2008</v>
      </c>
      <c r="AW1344">
        <v>1</v>
      </c>
      <c r="AX1344">
        <v>2008</v>
      </c>
      <c r="AY1344">
        <v>1</v>
      </c>
      <c r="AZ1344">
        <v>9999</v>
      </c>
      <c r="BA1344">
        <v>2</v>
      </c>
      <c r="BB1344">
        <v>2012</v>
      </c>
      <c r="BC1344">
        <v>1</v>
      </c>
      <c r="BD1344">
        <v>2008</v>
      </c>
      <c r="BE1344">
        <v>2008</v>
      </c>
      <c r="BF1344">
        <v>0</v>
      </c>
      <c r="BG1344">
        <v>0</v>
      </c>
      <c r="BH1344">
        <v>0</v>
      </c>
      <c r="BI1344">
        <v>0</v>
      </c>
      <c r="BO1344">
        <v>0</v>
      </c>
      <c r="BP1344">
        <v>0</v>
      </c>
      <c r="BQ1344">
        <v>0</v>
      </c>
      <c r="BR1344">
        <v>0</v>
      </c>
      <c r="BS1344">
        <v>0</v>
      </c>
      <c r="BT1344">
        <v>0</v>
      </c>
      <c r="BU1344">
        <v>0</v>
      </c>
      <c r="BV1344">
        <v>0</v>
      </c>
      <c r="BW1344">
        <v>0</v>
      </c>
      <c r="BX1344">
        <v>0</v>
      </c>
    </row>
    <row r="1345" spans="1:76" x14ac:dyDescent="0.25">
      <c r="A1345">
        <v>135</v>
      </c>
      <c r="B1345" t="s">
        <v>179</v>
      </c>
      <c r="C1345">
        <v>2010</v>
      </c>
      <c r="D1345" t="s">
        <v>582</v>
      </c>
      <c r="E1345">
        <v>0</v>
      </c>
      <c r="U1345">
        <v>1</v>
      </c>
      <c r="V1345">
        <v>17968</v>
      </c>
      <c r="W1345">
        <v>289755</v>
      </c>
      <c r="X1345">
        <v>30534</v>
      </c>
      <c r="Y1345">
        <v>1</v>
      </c>
      <c r="Z1345">
        <v>1</v>
      </c>
      <c r="AA1345" t="s">
        <v>854</v>
      </c>
      <c r="AB1345">
        <v>8980</v>
      </c>
      <c r="AC1345">
        <v>0</v>
      </c>
      <c r="AD1345" t="s">
        <v>726</v>
      </c>
      <c r="AE1345">
        <v>0</v>
      </c>
      <c r="AF1345">
        <v>0</v>
      </c>
      <c r="AG1345" t="s">
        <v>726</v>
      </c>
      <c r="AH1345" t="s">
        <v>726</v>
      </c>
      <c r="AI1345" t="s">
        <v>726</v>
      </c>
      <c r="AJ1345" t="s">
        <v>726</v>
      </c>
      <c r="AK1345" t="s">
        <v>726</v>
      </c>
      <c r="AL1345" t="s">
        <v>726</v>
      </c>
      <c r="AM1345" t="s">
        <v>726</v>
      </c>
      <c r="AN1345" t="s">
        <v>726</v>
      </c>
      <c r="AO1345" t="s">
        <v>726</v>
      </c>
      <c r="AP1345" t="s">
        <v>726</v>
      </c>
      <c r="AQ1345" t="s">
        <v>726</v>
      </c>
      <c r="AR1345" t="s">
        <v>726</v>
      </c>
      <c r="AS1345" t="s">
        <v>726</v>
      </c>
      <c r="AT1345" t="s">
        <v>726</v>
      </c>
      <c r="AU1345">
        <v>2008</v>
      </c>
      <c r="AW1345">
        <v>1</v>
      </c>
      <c r="AX1345">
        <v>2008</v>
      </c>
      <c r="AY1345">
        <v>1</v>
      </c>
      <c r="AZ1345">
        <v>9999</v>
      </c>
      <c r="BA1345">
        <v>2</v>
      </c>
      <c r="BB1345">
        <v>2012</v>
      </c>
      <c r="BC1345">
        <v>1</v>
      </c>
      <c r="BD1345">
        <v>2008</v>
      </c>
      <c r="BE1345">
        <v>2008</v>
      </c>
      <c r="BF1345">
        <v>0</v>
      </c>
      <c r="BG1345">
        <v>0</v>
      </c>
      <c r="BH1345">
        <v>0</v>
      </c>
      <c r="BI1345">
        <v>0</v>
      </c>
      <c r="BO1345">
        <v>0</v>
      </c>
      <c r="BP1345">
        <v>0</v>
      </c>
      <c r="BQ1345">
        <v>0</v>
      </c>
      <c r="BR1345">
        <v>0</v>
      </c>
      <c r="BS1345">
        <v>0</v>
      </c>
      <c r="BT1345">
        <v>0</v>
      </c>
      <c r="BU1345">
        <v>0</v>
      </c>
      <c r="BV1345">
        <v>0</v>
      </c>
      <c r="BW1345">
        <v>0</v>
      </c>
      <c r="BX1345">
        <v>0</v>
      </c>
    </row>
    <row r="1346" spans="1:76" x14ac:dyDescent="0.25">
      <c r="A1346">
        <v>135</v>
      </c>
      <c r="B1346" t="s">
        <v>179</v>
      </c>
      <c r="C1346">
        <v>2011</v>
      </c>
      <c r="D1346" t="s">
        <v>582</v>
      </c>
      <c r="E1346">
        <v>0</v>
      </c>
      <c r="U1346">
        <v>1</v>
      </c>
      <c r="V1346">
        <v>17968</v>
      </c>
      <c r="W1346">
        <v>289755</v>
      </c>
      <c r="X1346">
        <v>30534</v>
      </c>
      <c r="Y1346">
        <v>1</v>
      </c>
      <c r="Z1346">
        <v>1</v>
      </c>
      <c r="AA1346" t="s">
        <v>854</v>
      </c>
      <c r="AB1346">
        <v>8980</v>
      </c>
      <c r="AC1346">
        <v>0</v>
      </c>
      <c r="AD1346" t="s">
        <v>726</v>
      </c>
      <c r="AE1346">
        <v>0</v>
      </c>
      <c r="AF1346">
        <v>0</v>
      </c>
      <c r="AG1346" t="s">
        <v>726</v>
      </c>
      <c r="AH1346" t="s">
        <v>726</v>
      </c>
      <c r="AI1346" t="s">
        <v>726</v>
      </c>
      <c r="AJ1346" t="s">
        <v>726</v>
      </c>
      <c r="AK1346" t="s">
        <v>726</v>
      </c>
      <c r="AL1346" t="s">
        <v>726</v>
      </c>
      <c r="AM1346" t="s">
        <v>726</v>
      </c>
      <c r="AN1346" t="s">
        <v>726</v>
      </c>
      <c r="AO1346" t="s">
        <v>726</v>
      </c>
      <c r="AP1346" t="s">
        <v>726</v>
      </c>
      <c r="AQ1346" t="s">
        <v>726</v>
      </c>
      <c r="AR1346" t="s">
        <v>726</v>
      </c>
      <c r="AS1346" t="s">
        <v>726</v>
      </c>
      <c r="AT1346" t="s">
        <v>726</v>
      </c>
      <c r="AU1346">
        <v>2008</v>
      </c>
      <c r="AW1346">
        <v>1</v>
      </c>
      <c r="AX1346">
        <v>2008</v>
      </c>
      <c r="AY1346">
        <v>1</v>
      </c>
      <c r="AZ1346">
        <v>9999</v>
      </c>
      <c r="BA1346">
        <v>2</v>
      </c>
      <c r="BB1346">
        <v>2012</v>
      </c>
      <c r="BC1346">
        <v>1</v>
      </c>
      <c r="BD1346">
        <v>2008</v>
      </c>
      <c r="BE1346">
        <v>2008</v>
      </c>
      <c r="BF1346">
        <v>0</v>
      </c>
      <c r="BG1346">
        <v>0</v>
      </c>
      <c r="BH1346">
        <v>0</v>
      </c>
      <c r="BI1346">
        <v>0</v>
      </c>
      <c r="BO1346">
        <v>0</v>
      </c>
      <c r="BP1346">
        <v>0</v>
      </c>
      <c r="BQ1346">
        <v>0</v>
      </c>
      <c r="BR1346">
        <v>0</v>
      </c>
      <c r="BS1346">
        <v>0</v>
      </c>
      <c r="BT1346">
        <v>0</v>
      </c>
      <c r="BU1346">
        <v>0</v>
      </c>
      <c r="BV1346">
        <v>0</v>
      </c>
      <c r="BW1346">
        <v>0</v>
      </c>
      <c r="BX1346">
        <v>0</v>
      </c>
    </row>
    <row r="1347" spans="1:76" x14ac:dyDescent="0.25">
      <c r="A1347">
        <v>135</v>
      </c>
      <c r="B1347" t="s">
        <v>179</v>
      </c>
      <c r="C1347">
        <v>2012</v>
      </c>
      <c r="D1347" t="s">
        <v>582</v>
      </c>
      <c r="E1347">
        <v>0</v>
      </c>
      <c r="U1347">
        <v>1</v>
      </c>
      <c r="V1347">
        <v>17968</v>
      </c>
      <c r="W1347">
        <v>289755</v>
      </c>
      <c r="X1347">
        <v>30534</v>
      </c>
      <c r="Y1347">
        <v>1</v>
      </c>
      <c r="Z1347">
        <v>1</v>
      </c>
      <c r="AA1347" t="s">
        <v>854</v>
      </c>
      <c r="AB1347">
        <v>8980</v>
      </c>
      <c r="AC1347">
        <v>0</v>
      </c>
      <c r="AD1347" t="s">
        <v>726</v>
      </c>
      <c r="AE1347">
        <v>0</v>
      </c>
      <c r="AF1347">
        <v>0</v>
      </c>
      <c r="AG1347" t="s">
        <v>726</v>
      </c>
      <c r="AH1347" t="s">
        <v>726</v>
      </c>
      <c r="AI1347" t="s">
        <v>726</v>
      </c>
      <c r="AJ1347" t="s">
        <v>726</v>
      </c>
      <c r="AK1347" t="s">
        <v>726</v>
      </c>
      <c r="AL1347" t="s">
        <v>726</v>
      </c>
      <c r="AM1347" t="s">
        <v>726</v>
      </c>
      <c r="AN1347" t="s">
        <v>726</v>
      </c>
      <c r="AO1347" t="s">
        <v>726</v>
      </c>
      <c r="AP1347" t="s">
        <v>726</v>
      </c>
      <c r="AQ1347" t="s">
        <v>726</v>
      </c>
      <c r="AR1347" t="s">
        <v>726</v>
      </c>
      <c r="AS1347" t="s">
        <v>726</v>
      </c>
      <c r="AT1347" t="s">
        <v>726</v>
      </c>
      <c r="AU1347">
        <v>2008</v>
      </c>
      <c r="AW1347">
        <v>1</v>
      </c>
      <c r="AX1347">
        <v>2008</v>
      </c>
      <c r="AY1347">
        <v>1</v>
      </c>
      <c r="AZ1347">
        <v>9999</v>
      </c>
      <c r="BA1347">
        <v>2</v>
      </c>
      <c r="BB1347">
        <v>2012</v>
      </c>
      <c r="BC1347">
        <v>1</v>
      </c>
      <c r="BD1347">
        <v>2008</v>
      </c>
      <c r="BE1347">
        <v>2008</v>
      </c>
      <c r="BF1347">
        <v>1</v>
      </c>
      <c r="BG1347">
        <v>0</v>
      </c>
      <c r="BH1347">
        <v>0</v>
      </c>
      <c r="BI1347">
        <v>1</v>
      </c>
      <c r="BO1347">
        <v>0</v>
      </c>
      <c r="BP1347">
        <v>0</v>
      </c>
      <c r="BQ1347">
        <v>0</v>
      </c>
      <c r="BR1347">
        <v>0</v>
      </c>
      <c r="BS1347">
        <v>0</v>
      </c>
      <c r="BT1347">
        <v>0</v>
      </c>
      <c r="BU1347">
        <v>0</v>
      </c>
      <c r="BV1347">
        <v>0</v>
      </c>
      <c r="BW1347">
        <v>0</v>
      </c>
      <c r="BX1347">
        <v>0</v>
      </c>
    </row>
    <row r="1348" spans="1:76" x14ac:dyDescent="0.25">
      <c r="A1348">
        <v>135</v>
      </c>
      <c r="B1348" t="s">
        <v>179</v>
      </c>
      <c r="C1348">
        <v>2013</v>
      </c>
      <c r="D1348" t="s">
        <v>582</v>
      </c>
      <c r="E1348">
        <v>0</v>
      </c>
      <c r="U1348">
        <v>1</v>
      </c>
      <c r="V1348">
        <v>17968</v>
      </c>
      <c r="W1348">
        <v>289755</v>
      </c>
      <c r="X1348">
        <v>30534</v>
      </c>
      <c r="Y1348">
        <v>1</v>
      </c>
      <c r="Z1348">
        <v>1</v>
      </c>
      <c r="AA1348" t="s">
        <v>854</v>
      </c>
      <c r="AB1348">
        <v>8980</v>
      </c>
      <c r="AC1348">
        <v>0</v>
      </c>
      <c r="AD1348">
        <v>13992</v>
      </c>
      <c r="AE1348">
        <v>0</v>
      </c>
      <c r="AF1348">
        <v>0</v>
      </c>
      <c r="AG1348" t="s">
        <v>726</v>
      </c>
      <c r="AH1348" t="s">
        <v>726</v>
      </c>
      <c r="AI1348" t="s">
        <v>726</v>
      </c>
      <c r="AJ1348" t="s">
        <v>726</v>
      </c>
      <c r="AK1348" t="s">
        <v>726</v>
      </c>
      <c r="AL1348" t="s">
        <v>726</v>
      </c>
      <c r="AM1348" t="s">
        <v>726</v>
      </c>
      <c r="AN1348" t="s">
        <v>726</v>
      </c>
      <c r="AO1348" t="s">
        <v>726</v>
      </c>
      <c r="AP1348" t="s">
        <v>726</v>
      </c>
      <c r="AQ1348" t="s">
        <v>726</v>
      </c>
      <c r="AR1348" t="s">
        <v>726</v>
      </c>
      <c r="AS1348" t="s">
        <v>726</v>
      </c>
      <c r="AT1348" t="s">
        <v>726</v>
      </c>
      <c r="AU1348">
        <v>2008</v>
      </c>
      <c r="AW1348">
        <v>1</v>
      </c>
      <c r="AX1348">
        <v>2008</v>
      </c>
      <c r="AY1348">
        <v>1</v>
      </c>
      <c r="AZ1348">
        <v>9999</v>
      </c>
      <c r="BA1348">
        <v>2</v>
      </c>
      <c r="BB1348">
        <v>2012</v>
      </c>
      <c r="BC1348">
        <v>1</v>
      </c>
      <c r="BD1348">
        <v>2008</v>
      </c>
      <c r="BE1348">
        <v>2008</v>
      </c>
      <c r="BF1348">
        <v>1</v>
      </c>
      <c r="BG1348">
        <v>0</v>
      </c>
      <c r="BH1348">
        <v>0</v>
      </c>
      <c r="BI1348">
        <v>1</v>
      </c>
      <c r="BO1348">
        <v>0</v>
      </c>
      <c r="BP1348">
        <v>0</v>
      </c>
      <c r="BQ1348">
        <v>0</v>
      </c>
      <c r="BR1348">
        <v>0</v>
      </c>
      <c r="BS1348">
        <v>0</v>
      </c>
      <c r="BT1348">
        <v>0</v>
      </c>
      <c r="BU1348">
        <v>0</v>
      </c>
      <c r="BV1348">
        <v>0</v>
      </c>
      <c r="BW1348">
        <v>0</v>
      </c>
      <c r="BX1348">
        <v>0</v>
      </c>
    </row>
    <row r="1349" spans="1:76" x14ac:dyDescent="0.25">
      <c r="A1349">
        <v>135</v>
      </c>
      <c r="B1349" t="s">
        <v>179</v>
      </c>
      <c r="C1349">
        <v>2014</v>
      </c>
      <c r="D1349" t="s">
        <v>582</v>
      </c>
      <c r="E1349">
        <v>0</v>
      </c>
      <c r="U1349">
        <v>1</v>
      </c>
      <c r="V1349">
        <v>17968</v>
      </c>
      <c r="W1349">
        <v>289755</v>
      </c>
      <c r="X1349">
        <v>30534</v>
      </c>
      <c r="Y1349">
        <v>1</v>
      </c>
      <c r="Z1349">
        <v>1</v>
      </c>
      <c r="AA1349" t="s">
        <v>854</v>
      </c>
      <c r="AB1349">
        <v>8980</v>
      </c>
      <c r="AC1349">
        <v>1.4</v>
      </c>
      <c r="AD1349" t="s">
        <v>726</v>
      </c>
      <c r="AE1349">
        <v>0</v>
      </c>
      <c r="AF1349">
        <v>0.7</v>
      </c>
      <c r="AG1349" t="s">
        <v>726</v>
      </c>
      <c r="AH1349" t="s">
        <v>726</v>
      </c>
      <c r="AI1349">
        <v>6900</v>
      </c>
      <c r="AJ1349" t="s">
        <v>726</v>
      </c>
      <c r="AK1349" t="s">
        <v>726</v>
      </c>
      <c r="AL1349" t="s">
        <v>726</v>
      </c>
      <c r="AM1349">
        <v>1000</v>
      </c>
      <c r="AN1349">
        <v>207822</v>
      </c>
      <c r="AO1349">
        <v>16</v>
      </c>
      <c r="AP1349" t="s">
        <v>726</v>
      </c>
      <c r="AQ1349" t="s">
        <v>726</v>
      </c>
      <c r="AR1349" t="s">
        <v>726</v>
      </c>
      <c r="AS1349">
        <v>22</v>
      </c>
      <c r="AT1349" t="s">
        <v>726</v>
      </c>
      <c r="AU1349">
        <v>2008</v>
      </c>
      <c r="AW1349">
        <v>1</v>
      </c>
      <c r="AX1349">
        <v>2008</v>
      </c>
      <c r="AY1349">
        <v>1</v>
      </c>
      <c r="AZ1349">
        <v>9999</v>
      </c>
      <c r="BA1349">
        <v>2</v>
      </c>
      <c r="BB1349">
        <v>2012</v>
      </c>
      <c r="BC1349">
        <v>1</v>
      </c>
      <c r="BD1349">
        <v>2008</v>
      </c>
      <c r="BE1349">
        <v>2008</v>
      </c>
      <c r="BF1349">
        <v>1</v>
      </c>
      <c r="BG1349">
        <v>0</v>
      </c>
      <c r="BH1349">
        <v>0</v>
      </c>
      <c r="BI1349">
        <v>1</v>
      </c>
      <c r="BO1349">
        <v>0</v>
      </c>
      <c r="BP1349">
        <v>0</v>
      </c>
      <c r="BQ1349">
        <v>0</v>
      </c>
      <c r="BR1349">
        <v>0</v>
      </c>
      <c r="BS1349">
        <v>0</v>
      </c>
      <c r="BT1349">
        <v>0</v>
      </c>
      <c r="BU1349">
        <v>0</v>
      </c>
      <c r="BV1349">
        <v>0</v>
      </c>
      <c r="BW1349">
        <v>0</v>
      </c>
      <c r="BX1349">
        <v>0</v>
      </c>
    </row>
    <row r="1350" spans="1:76" x14ac:dyDescent="0.25">
      <c r="A1350">
        <v>135</v>
      </c>
      <c r="B1350" t="s">
        <v>179</v>
      </c>
      <c r="C1350">
        <v>2015</v>
      </c>
      <c r="D1350" t="s">
        <v>582</v>
      </c>
      <c r="E1350">
        <v>0</v>
      </c>
      <c r="U1350">
        <v>1</v>
      </c>
      <c r="V1350">
        <v>17968</v>
      </c>
      <c r="W1350">
        <v>289755</v>
      </c>
      <c r="X1350">
        <v>30534</v>
      </c>
      <c r="Y1350">
        <v>1</v>
      </c>
      <c r="Z1350">
        <v>1</v>
      </c>
      <c r="AA1350" t="s">
        <v>854</v>
      </c>
      <c r="AB1350">
        <v>8980</v>
      </c>
      <c r="AC1350">
        <v>0</v>
      </c>
      <c r="AD1350" t="s">
        <v>726</v>
      </c>
      <c r="AE1350">
        <v>0</v>
      </c>
      <c r="AF1350">
        <v>0</v>
      </c>
      <c r="AG1350" t="s">
        <v>726</v>
      </c>
      <c r="AH1350" t="s">
        <v>726</v>
      </c>
      <c r="AI1350" t="s">
        <v>726</v>
      </c>
      <c r="AJ1350">
        <v>583</v>
      </c>
      <c r="AK1350">
        <v>12</v>
      </c>
      <c r="AL1350" t="s">
        <v>726</v>
      </c>
      <c r="AM1350" t="s">
        <v>726</v>
      </c>
      <c r="AN1350" t="s">
        <v>726</v>
      </c>
      <c r="AO1350" t="s">
        <v>726</v>
      </c>
      <c r="AP1350" t="s">
        <v>726</v>
      </c>
      <c r="AQ1350" t="s">
        <v>726</v>
      </c>
      <c r="AR1350" t="s">
        <v>726</v>
      </c>
      <c r="AS1350" t="s">
        <v>726</v>
      </c>
      <c r="AT1350" t="s">
        <v>726</v>
      </c>
      <c r="AU1350">
        <v>2008</v>
      </c>
      <c r="AW1350">
        <v>1</v>
      </c>
      <c r="AX1350">
        <v>2008</v>
      </c>
      <c r="AY1350">
        <v>1</v>
      </c>
      <c r="AZ1350">
        <v>9999</v>
      </c>
      <c r="BA1350">
        <v>2</v>
      </c>
      <c r="BB1350">
        <v>2012</v>
      </c>
      <c r="BC1350">
        <v>1</v>
      </c>
      <c r="BD1350">
        <v>2008</v>
      </c>
      <c r="BE1350">
        <v>2008</v>
      </c>
      <c r="BF1350">
        <v>1</v>
      </c>
      <c r="BG1350">
        <v>0</v>
      </c>
      <c r="BH1350">
        <v>0</v>
      </c>
      <c r="BI1350">
        <v>1</v>
      </c>
      <c r="BO1350">
        <v>0</v>
      </c>
      <c r="BP1350">
        <v>0</v>
      </c>
      <c r="BQ1350">
        <v>0</v>
      </c>
      <c r="BR1350">
        <v>0</v>
      </c>
      <c r="BS1350">
        <v>0</v>
      </c>
      <c r="BT1350">
        <v>0</v>
      </c>
      <c r="BU1350">
        <v>0</v>
      </c>
      <c r="BV1350">
        <v>0</v>
      </c>
      <c r="BW1350">
        <v>0</v>
      </c>
      <c r="BX1350">
        <v>0</v>
      </c>
    </row>
    <row r="1351" spans="1:76" x14ac:dyDescent="0.25">
      <c r="A1351">
        <v>135</v>
      </c>
      <c r="B1351" t="s">
        <v>179</v>
      </c>
      <c r="C1351">
        <v>2016</v>
      </c>
      <c r="D1351" t="s">
        <v>582</v>
      </c>
      <c r="E1351">
        <v>0</v>
      </c>
      <c r="U1351">
        <v>1</v>
      </c>
      <c r="V1351">
        <v>17968</v>
      </c>
      <c r="W1351">
        <v>289755</v>
      </c>
      <c r="X1351">
        <v>30534</v>
      </c>
      <c r="Y1351">
        <v>1</v>
      </c>
      <c r="Z1351">
        <v>1</v>
      </c>
      <c r="AA1351" t="s">
        <v>854</v>
      </c>
      <c r="AB1351">
        <v>8980</v>
      </c>
      <c r="AC1351" t="s">
        <v>726</v>
      </c>
      <c r="AD1351" t="s">
        <v>726</v>
      </c>
      <c r="AE1351" t="s">
        <v>726</v>
      </c>
      <c r="AF1351" t="s">
        <v>726</v>
      </c>
      <c r="AG1351" t="s">
        <v>726</v>
      </c>
      <c r="AH1351" t="s">
        <v>726</v>
      </c>
      <c r="AI1351" t="s">
        <v>726</v>
      </c>
      <c r="AJ1351" t="s">
        <v>726</v>
      </c>
      <c r="AK1351" t="s">
        <v>726</v>
      </c>
      <c r="AL1351" t="s">
        <v>726</v>
      </c>
      <c r="AM1351" t="s">
        <v>726</v>
      </c>
      <c r="AN1351" t="s">
        <v>726</v>
      </c>
      <c r="AO1351" t="s">
        <v>726</v>
      </c>
      <c r="AP1351" t="s">
        <v>726</v>
      </c>
      <c r="AQ1351" t="s">
        <v>726</v>
      </c>
      <c r="AR1351" t="s">
        <v>726</v>
      </c>
      <c r="AS1351" t="s">
        <v>726</v>
      </c>
      <c r="AT1351" t="s">
        <v>726</v>
      </c>
      <c r="AU1351">
        <v>2008</v>
      </c>
      <c r="AW1351">
        <v>1</v>
      </c>
      <c r="AX1351">
        <v>2008</v>
      </c>
      <c r="AY1351">
        <v>1</v>
      </c>
      <c r="AZ1351">
        <v>9999</v>
      </c>
      <c r="BA1351">
        <v>2</v>
      </c>
      <c r="BB1351">
        <v>2012</v>
      </c>
      <c r="BC1351">
        <v>1</v>
      </c>
      <c r="BD1351">
        <v>2008</v>
      </c>
      <c r="BE1351">
        <v>2008</v>
      </c>
      <c r="BF1351">
        <v>1</v>
      </c>
      <c r="BG1351">
        <v>0</v>
      </c>
      <c r="BH1351">
        <v>0</v>
      </c>
      <c r="BI1351">
        <v>1</v>
      </c>
      <c r="BO1351">
        <v>3241</v>
      </c>
      <c r="BP1351">
        <v>21763</v>
      </c>
      <c r="BQ1351">
        <v>10645</v>
      </c>
      <c r="BR1351">
        <v>0</v>
      </c>
      <c r="BS1351">
        <v>0</v>
      </c>
      <c r="BT1351">
        <v>0</v>
      </c>
      <c r="BU1351">
        <v>0</v>
      </c>
      <c r="BV1351">
        <v>0</v>
      </c>
      <c r="BW1351">
        <v>0</v>
      </c>
      <c r="BX1351">
        <v>0</v>
      </c>
    </row>
    <row r="1352" spans="1:76" x14ac:dyDescent="0.25">
      <c r="A1352">
        <v>136</v>
      </c>
      <c r="B1352" t="s">
        <v>180</v>
      </c>
      <c r="C1352">
        <v>2007</v>
      </c>
      <c r="D1352" t="s">
        <v>591</v>
      </c>
      <c r="E1352">
        <v>1</v>
      </c>
      <c r="S1352">
        <v>5812</v>
      </c>
      <c r="T1352">
        <v>722511</v>
      </c>
      <c r="U1352">
        <v>1</v>
      </c>
      <c r="V1352">
        <v>0</v>
      </c>
      <c r="W1352">
        <v>206</v>
      </c>
      <c r="X1352">
        <v>11445</v>
      </c>
      <c r="Y1352">
        <v>1</v>
      </c>
      <c r="Z1352">
        <v>1</v>
      </c>
      <c r="AA1352" t="s">
        <v>855</v>
      </c>
      <c r="AB1352">
        <v>30904</v>
      </c>
      <c r="AC1352" t="s">
        <v>726</v>
      </c>
      <c r="AD1352" t="s">
        <v>726</v>
      </c>
      <c r="AE1352" t="s">
        <v>726</v>
      </c>
      <c r="AF1352" t="s">
        <v>726</v>
      </c>
      <c r="AG1352">
        <v>73.963999999999999</v>
      </c>
      <c r="AH1352">
        <v>1145.7529999999999</v>
      </c>
      <c r="AI1352">
        <v>1511.577</v>
      </c>
      <c r="AJ1352" t="s">
        <v>726</v>
      </c>
      <c r="AK1352">
        <v>42</v>
      </c>
      <c r="AL1352">
        <v>2200</v>
      </c>
      <c r="AM1352" t="s">
        <v>726</v>
      </c>
      <c r="AN1352" t="s">
        <v>726</v>
      </c>
      <c r="AO1352" t="s">
        <v>726</v>
      </c>
      <c r="AP1352" t="s">
        <v>726</v>
      </c>
      <c r="AQ1352" t="s">
        <v>726</v>
      </c>
      <c r="AR1352" t="s">
        <v>726</v>
      </c>
      <c r="AS1352" t="s">
        <v>726</v>
      </c>
      <c r="AT1352" t="s">
        <v>726</v>
      </c>
      <c r="AU1352">
        <v>2014</v>
      </c>
      <c r="AW1352">
        <v>2</v>
      </c>
      <c r="AX1352">
        <v>2013</v>
      </c>
      <c r="AY1352">
        <v>2</v>
      </c>
      <c r="AZ1352">
        <v>9999</v>
      </c>
      <c r="BA1352">
        <v>2</v>
      </c>
      <c r="BB1352">
        <v>2009</v>
      </c>
      <c r="BC1352">
        <v>2</v>
      </c>
      <c r="BD1352">
        <v>2013</v>
      </c>
      <c r="BE1352">
        <v>2009</v>
      </c>
      <c r="BF1352">
        <v>0</v>
      </c>
      <c r="BG1352">
        <v>0</v>
      </c>
      <c r="BH1352">
        <v>0</v>
      </c>
      <c r="BI1352">
        <v>0</v>
      </c>
      <c r="BO1352">
        <v>0</v>
      </c>
      <c r="BP1352">
        <v>0</v>
      </c>
      <c r="BQ1352">
        <v>0</v>
      </c>
      <c r="BR1352">
        <v>0</v>
      </c>
      <c r="BS1352">
        <v>0</v>
      </c>
      <c r="BT1352">
        <v>0</v>
      </c>
      <c r="BU1352">
        <v>0</v>
      </c>
      <c r="BV1352">
        <v>0</v>
      </c>
      <c r="BW1352">
        <v>0</v>
      </c>
      <c r="BX1352">
        <v>0</v>
      </c>
    </row>
    <row r="1353" spans="1:76" x14ac:dyDescent="0.25">
      <c r="A1353">
        <v>136</v>
      </c>
      <c r="B1353" t="s">
        <v>180</v>
      </c>
      <c r="C1353">
        <v>2008</v>
      </c>
      <c r="D1353" t="s">
        <v>591</v>
      </c>
      <c r="E1353">
        <v>1</v>
      </c>
      <c r="S1353">
        <v>5812</v>
      </c>
      <c r="T1353">
        <v>722511</v>
      </c>
      <c r="U1353">
        <v>1</v>
      </c>
      <c r="V1353">
        <v>0</v>
      </c>
      <c r="W1353">
        <v>206</v>
      </c>
      <c r="X1353">
        <v>11445</v>
      </c>
      <c r="Y1353">
        <v>1</v>
      </c>
      <c r="Z1353">
        <v>1</v>
      </c>
      <c r="AA1353" t="s">
        <v>855</v>
      </c>
      <c r="AB1353">
        <v>30904</v>
      </c>
      <c r="AC1353">
        <v>0</v>
      </c>
      <c r="AD1353" t="s">
        <v>726</v>
      </c>
      <c r="AE1353">
        <v>0</v>
      </c>
      <c r="AF1353">
        <v>0</v>
      </c>
      <c r="AG1353">
        <v>52.292999999999999</v>
      </c>
      <c r="AH1353">
        <v>1142.6300000000001</v>
      </c>
      <c r="AI1353">
        <v>1606.4059999999999</v>
      </c>
      <c r="AJ1353" t="s">
        <v>726</v>
      </c>
      <c r="AK1353">
        <v>43</v>
      </c>
      <c r="AL1353" t="s">
        <v>726</v>
      </c>
      <c r="AM1353" t="s">
        <v>726</v>
      </c>
      <c r="AN1353" t="s">
        <v>726</v>
      </c>
      <c r="AO1353" t="s">
        <v>726</v>
      </c>
      <c r="AP1353" t="s">
        <v>726</v>
      </c>
      <c r="AQ1353" t="s">
        <v>726</v>
      </c>
      <c r="AR1353" t="s">
        <v>726</v>
      </c>
      <c r="AS1353" t="s">
        <v>726</v>
      </c>
      <c r="AT1353" t="s">
        <v>726</v>
      </c>
      <c r="AU1353">
        <v>2014</v>
      </c>
      <c r="AW1353">
        <v>2</v>
      </c>
      <c r="AX1353">
        <v>2013</v>
      </c>
      <c r="AY1353">
        <v>2</v>
      </c>
      <c r="AZ1353">
        <v>9999</v>
      </c>
      <c r="BA1353">
        <v>2</v>
      </c>
      <c r="BB1353">
        <v>2009</v>
      </c>
      <c r="BC1353">
        <v>2</v>
      </c>
      <c r="BD1353">
        <v>2013</v>
      </c>
      <c r="BE1353">
        <v>2009</v>
      </c>
      <c r="BF1353">
        <v>0</v>
      </c>
      <c r="BG1353">
        <v>0</v>
      </c>
      <c r="BH1353">
        <v>0</v>
      </c>
      <c r="BI1353">
        <v>0</v>
      </c>
      <c r="BO1353">
        <v>0</v>
      </c>
      <c r="BP1353">
        <v>0</v>
      </c>
      <c r="BQ1353">
        <v>0</v>
      </c>
      <c r="BR1353">
        <v>0</v>
      </c>
      <c r="BS1353">
        <v>0</v>
      </c>
      <c r="BT1353">
        <v>0</v>
      </c>
      <c r="BU1353">
        <v>0</v>
      </c>
      <c r="BV1353">
        <v>0</v>
      </c>
      <c r="BW1353">
        <v>0</v>
      </c>
      <c r="BX1353">
        <v>0</v>
      </c>
    </row>
    <row r="1354" spans="1:76" x14ac:dyDescent="0.25">
      <c r="A1354">
        <v>136</v>
      </c>
      <c r="B1354" t="s">
        <v>180</v>
      </c>
      <c r="C1354">
        <v>2009</v>
      </c>
      <c r="D1354" t="s">
        <v>591</v>
      </c>
      <c r="E1354">
        <v>1</v>
      </c>
      <c r="S1354">
        <v>5812</v>
      </c>
      <c r="T1354">
        <v>722511</v>
      </c>
      <c r="U1354">
        <v>1</v>
      </c>
      <c r="V1354">
        <v>0</v>
      </c>
      <c r="W1354">
        <v>206</v>
      </c>
      <c r="X1354">
        <v>11445</v>
      </c>
      <c r="Y1354">
        <v>1</v>
      </c>
      <c r="Z1354">
        <v>1</v>
      </c>
      <c r="AA1354" t="s">
        <v>855</v>
      </c>
      <c r="AB1354">
        <v>30904</v>
      </c>
      <c r="AC1354">
        <v>0</v>
      </c>
      <c r="AD1354" t="s">
        <v>726</v>
      </c>
      <c r="AE1354">
        <v>0</v>
      </c>
      <c r="AF1354">
        <v>0</v>
      </c>
      <c r="AG1354">
        <v>42.832999999999998</v>
      </c>
      <c r="AH1354">
        <v>1046.751</v>
      </c>
      <c r="AI1354">
        <v>1602.02</v>
      </c>
      <c r="AJ1354" t="s">
        <v>726</v>
      </c>
      <c r="AK1354" t="s">
        <v>726</v>
      </c>
      <c r="AL1354" t="s">
        <v>726</v>
      </c>
      <c r="AM1354" t="s">
        <v>726</v>
      </c>
      <c r="AN1354" t="s">
        <v>726</v>
      </c>
      <c r="AO1354" t="s">
        <v>726</v>
      </c>
      <c r="AP1354" t="s">
        <v>726</v>
      </c>
      <c r="AQ1354" t="s">
        <v>726</v>
      </c>
      <c r="AR1354" t="s">
        <v>726</v>
      </c>
      <c r="AS1354" t="s">
        <v>726</v>
      </c>
      <c r="AT1354" t="s">
        <v>726</v>
      </c>
      <c r="AU1354">
        <v>2014</v>
      </c>
      <c r="AW1354">
        <v>2</v>
      </c>
      <c r="AX1354">
        <v>2013</v>
      </c>
      <c r="AY1354">
        <v>2</v>
      </c>
      <c r="AZ1354">
        <v>9999</v>
      </c>
      <c r="BA1354">
        <v>2</v>
      </c>
      <c r="BB1354">
        <v>2009</v>
      </c>
      <c r="BC1354">
        <v>2</v>
      </c>
      <c r="BD1354">
        <v>2013</v>
      </c>
      <c r="BE1354">
        <v>2009</v>
      </c>
      <c r="BF1354">
        <v>1</v>
      </c>
      <c r="BG1354">
        <v>0</v>
      </c>
      <c r="BH1354">
        <v>0</v>
      </c>
      <c r="BI1354">
        <v>1</v>
      </c>
      <c r="BO1354">
        <v>0</v>
      </c>
      <c r="BP1354">
        <v>0</v>
      </c>
      <c r="BQ1354">
        <v>0</v>
      </c>
      <c r="BR1354">
        <v>0</v>
      </c>
      <c r="BS1354">
        <v>0</v>
      </c>
      <c r="BT1354">
        <v>0</v>
      </c>
      <c r="BU1354">
        <v>0</v>
      </c>
      <c r="BV1354">
        <v>0</v>
      </c>
      <c r="BW1354">
        <v>0</v>
      </c>
      <c r="BX1354">
        <v>0</v>
      </c>
    </row>
    <row r="1355" spans="1:76" x14ac:dyDescent="0.25">
      <c r="A1355">
        <v>136</v>
      </c>
      <c r="B1355" t="s">
        <v>180</v>
      </c>
      <c r="C1355">
        <v>2010</v>
      </c>
      <c r="D1355" t="s">
        <v>591</v>
      </c>
      <c r="E1355">
        <v>1</v>
      </c>
      <c r="S1355">
        <v>5812</v>
      </c>
      <c r="T1355">
        <v>722511</v>
      </c>
      <c r="U1355">
        <v>1</v>
      </c>
      <c r="V1355">
        <v>0</v>
      </c>
      <c r="W1355">
        <v>206</v>
      </c>
      <c r="X1355">
        <v>11445</v>
      </c>
      <c r="Y1355">
        <v>1</v>
      </c>
      <c r="Z1355">
        <v>1</v>
      </c>
      <c r="AA1355" t="s">
        <v>855</v>
      </c>
      <c r="AB1355">
        <v>30904</v>
      </c>
      <c r="AC1355">
        <v>0</v>
      </c>
      <c r="AD1355" t="s">
        <v>726</v>
      </c>
      <c r="AE1355">
        <v>0</v>
      </c>
      <c r="AF1355">
        <v>0</v>
      </c>
      <c r="AG1355">
        <v>81.712999999999994</v>
      </c>
      <c r="AH1355">
        <v>1028.3969999999999</v>
      </c>
      <c r="AI1355">
        <v>1659.404</v>
      </c>
      <c r="AJ1355" t="s">
        <v>726</v>
      </c>
      <c r="AK1355" t="s">
        <v>726</v>
      </c>
      <c r="AL1355" t="s">
        <v>726</v>
      </c>
      <c r="AM1355" t="s">
        <v>726</v>
      </c>
      <c r="AN1355" t="s">
        <v>726</v>
      </c>
      <c r="AO1355" t="s">
        <v>726</v>
      </c>
      <c r="AP1355" t="s">
        <v>726</v>
      </c>
      <c r="AQ1355" t="s">
        <v>726</v>
      </c>
      <c r="AR1355" t="s">
        <v>726</v>
      </c>
      <c r="AS1355" t="s">
        <v>726</v>
      </c>
      <c r="AT1355" t="s">
        <v>726</v>
      </c>
      <c r="AU1355">
        <v>2014</v>
      </c>
      <c r="AW1355">
        <v>2</v>
      </c>
      <c r="AX1355">
        <v>2013</v>
      </c>
      <c r="AY1355">
        <v>2</v>
      </c>
      <c r="AZ1355">
        <v>9999</v>
      </c>
      <c r="BA1355">
        <v>2</v>
      </c>
      <c r="BB1355">
        <v>2009</v>
      </c>
      <c r="BC1355">
        <v>2</v>
      </c>
      <c r="BD1355">
        <v>2013</v>
      </c>
      <c r="BE1355">
        <v>2009</v>
      </c>
      <c r="BF1355">
        <v>1</v>
      </c>
      <c r="BG1355">
        <v>0</v>
      </c>
      <c r="BH1355">
        <v>0</v>
      </c>
      <c r="BI1355">
        <v>1</v>
      </c>
      <c r="BO1355">
        <v>0</v>
      </c>
      <c r="BP1355">
        <v>0</v>
      </c>
      <c r="BQ1355">
        <v>0</v>
      </c>
      <c r="BR1355">
        <v>0</v>
      </c>
      <c r="BS1355">
        <v>0</v>
      </c>
      <c r="BT1355">
        <v>0</v>
      </c>
      <c r="BU1355">
        <v>0</v>
      </c>
      <c r="BV1355">
        <v>0</v>
      </c>
      <c r="BW1355">
        <v>0</v>
      </c>
      <c r="BX1355">
        <v>0</v>
      </c>
    </row>
    <row r="1356" spans="1:76" x14ac:dyDescent="0.25">
      <c r="A1356">
        <v>136</v>
      </c>
      <c r="B1356" t="s">
        <v>180</v>
      </c>
      <c r="C1356">
        <v>2011</v>
      </c>
      <c r="D1356" t="s">
        <v>591</v>
      </c>
      <c r="E1356">
        <v>1</v>
      </c>
      <c r="S1356">
        <v>5812</v>
      </c>
      <c r="T1356">
        <v>722511</v>
      </c>
      <c r="U1356">
        <v>1</v>
      </c>
      <c r="V1356">
        <v>0</v>
      </c>
      <c r="W1356">
        <v>206</v>
      </c>
      <c r="X1356">
        <v>11445</v>
      </c>
      <c r="Y1356">
        <v>1</v>
      </c>
      <c r="Z1356">
        <v>1</v>
      </c>
      <c r="AA1356" t="s">
        <v>855</v>
      </c>
      <c r="AB1356">
        <v>30904</v>
      </c>
      <c r="AC1356">
        <v>0</v>
      </c>
      <c r="AD1356" t="s">
        <v>726</v>
      </c>
      <c r="AE1356">
        <v>0</v>
      </c>
      <c r="AF1356">
        <v>0</v>
      </c>
      <c r="AG1356">
        <v>95.72</v>
      </c>
      <c r="AH1356">
        <v>1022.57</v>
      </c>
      <c r="AI1356">
        <v>1757.624</v>
      </c>
      <c r="AJ1356" t="s">
        <v>726</v>
      </c>
      <c r="AK1356" t="s">
        <v>726</v>
      </c>
      <c r="AL1356" t="s">
        <v>726</v>
      </c>
      <c r="AM1356" t="s">
        <v>726</v>
      </c>
      <c r="AN1356" t="s">
        <v>726</v>
      </c>
      <c r="AO1356" t="s">
        <v>726</v>
      </c>
      <c r="AP1356" t="s">
        <v>726</v>
      </c>
      <c r="AQ1356" t="s">
        <v>726</v>
      </c>
      <c r="AR1356" t="s">
        <v>726</v>
      </c>
      <c r="AS1356" t="s">
        <v>726</v>
      </c>
      <c r="AT1356" t="s">
        <v>726</v>
      </c>
      <c r="AU1356">
        <v>2014</v>
      </c>
      <c r="AW1356">
        <v>2</v>
      </c>
      <c r="AX1356">
        <v>2013</v>
      </c>
      <c r="AY1356">
        <v>2</v>
      </c>
      <c r="AZ1356">
        <v>9999</v>
      </c>
      <c r="BA1356">
        <v>2</v>
      </c>
      <c r="BB1356">
        <v>2009</v>
      </c>
      <c r="BC1356">
        <v>2</v>
      </c>
      <c r="BD1356">
        <v>2013</v>
      </c>
      <c r="BE1356">
        <v>2009</v>
      </c>
      <c r="BF1356">
        <v>1</v>
      </c>
      <c r="BG1356">
        <v>0</v>
      </c>
      <c r="BH1356">
        <v>0</v>
      </c>
      <c r="BI1356">
        <v>1</v>
      </c>
      <c r="BO1356">
        <v>0</v>
      </c>
      <c r="BP1356">
        <v>0</v>
      </c>
      <c r="BQ1356">
        <v>0</v>
      </c>
      <c r="BR1356">
        <v>0</v>
      </c>
      <c r="BS1356">
        <v>0</v>
      </c>
      <c r="BT1356">
        <v>0</v>
      </c>
      <c r="BU1356">
        <v>0</v>
      </c>
      <c r="BV1356">
        <v>0</v>
      </c>
      <c r="BW1356">
        <v>0</v>
      </c>
      <c r="BX1356">
        <v>0</v>
      </c>
    </row>
    <row r="1357" spans="1:76" x14ac:dyDescent="0.25">
      <c r="A1357">
        <v>136</v>
      </c>
      <c r="B1357" t="s">
        <v>180</v>
      </c>
      <c r="C1357">
        <v>2012</v>
      </c>
      <c r="D1357" t="s">
        <v>591</v>
      </c>
      <c r="E1357">
        <v>1</v>
      </c>
      <c r="S1357">
        <v>5812</v>
      </c>
      <c r="T1357">
        <v>722511</v>
      </c>
      <c r="U1357">
        <v>1</v>
      </c>
      <c r="V1357">
        <v>0</v>
      </c>
      <c r="W1357">
        <v>206</v>
      </c>
      <c r="X1357">
        <v>11445</v>
      </c>
      <c r="Y1357">
        <v>1</v>
      </c>
      <c r="Z1357">
        <v>1</v>
      </c>
      <c r="AA1357" t="s">
        <v>855</v>
      </c>
      <c r="AB1357">
        <v>30904</v>
      </c>
      <c r="AC1357">
        <v>0</v>
      </c>
      <c r="AD1357" t="s">
        <v>726</v>
      </c>
      <c r="AE1357">
        <v>0</v>
      </c>
      <c r="AF1357">
        <v>0</v>
      </c>
      <c r="AG1357">
        <v>98.423000000000002</v>
      </c>
      <c r="AH1357">
        <v>1092.1669999999999</v>
      </c>
      <c r="AI1357">
        <v>1809.0170000000001</v>
      </c>
      <c r="AJ1357" t="s">
        <v>726</v>
      </c>
      <c r="AK1357" t="s">
        <v>726</v>
      </c>
      <c r="AL1357" t="s">
        <v>726</v>
      </c>
      <c r="AM1357" t="s">
        <v>726</v>
      </c>
      <c r="AN1357" t="s">
        <v>726</v>
      </c>
      <c r="AO1357" t="s">
        <v>726</v>
      </c>
      <c r="AP1357" t="s">
        <v>726</v>
      </c>
      <c r="AQ1357" t="s">
        <v>726</v>
      </c>
      <c r="AR1357" t="s">
        <v>726</v>
      </c>
      <c r="AS1357" t="s">
        <v>726</v>
      </c>
      <c r="AT1357" t="s">
        <v>726</v>
      </c>
      <c r="AU1357">
        <v>2014</v>
      </c>
      <c r="AW1357">
        <v>2</v>
      </c>
      <c r="AX1357">
        <v>2013</v>
      </c>
      <c r="AY1357">
        <v>2</v>
      </c>
      <c r="AZ1357">
        <v>9999</v>
      </c>
      <c r="BA1357">
        <v>2</v>
      </c>
      <c r="BB1357">
        <v>2009</v>
      </c>
      <c r="BC1357">
        <v>2</v>
      </c>
      <c r="BD1357">
        <v>2013</v>
      </c>
      <c r="BE1357">
        <v>2009</v>
      </c>
      <c r="BF1357">
        <v>1</v>
      </c>
      <c r="BG1357">
        <v>0</v>
      </c>
      <c r="BH1357">
        <v>0</v>
      </c>
      <c r="BI1357">
        <v>1</v>
      </c>
      <c r="BO1357">
        <v>0</v>
      </c>
      <c r="BP1357">
        <v>0</v>
      </c>
      <c r="BQ1357">
        <v>0</v>
      </c>
      <c r="BR1357">
        <v>0</v>
      </c>
      <c r="BS1357">
        <v>0</v>
      </c>
      <c r="BT1357">
        <v>0</v>
      </c>
      <c r="BU1357">
        <v>0</v>
      </c>
      <c r="BV1357">
        <v>0</v>
      </c>
      <c r="BW1357">
        <v>0</v>
      </c>
      <c r="BX1357">
        <v>0</v>
      </c>
    </row>
    <row r="1358" spans="1:76" x14ac:dyDescent="0.25">
      <c r="A1358">
        <v>136</v>
      </c>
      <c r="B1358" t="s">
        <v>180</v>
      </c>
      <c r="C1358">
        <v>2013</v>
      </c>
      <c r="D1358" t="s">
        <v>591</v>
      </c>
      <c r="E1358">
        <v>1</v>
      </c>
      <c r="S1358">
        <v>5812</v>
      </c>
      <c r="T1358">
        <v>722511</v>
      </c>
      <c r="U1358">
        <v>1</v>
      </c>
      <c r="V1358">
        <v>0</v>
      </c>
      <c r="W1358">
        <v>206</v>
      </c>
      <c r="X1358">
        <v>11445</v>
      </c>
      <c r="Y1358">
        <v>1</v>
      </c>
      <c r="Z1358">
        <v>1</v>
      </c>
      <c r="AA1358" t="s">
        <v>855</v>
      </c>
      <c r="AB1358">
        <v>30904</v>
      </c>
      <c r="AC1358">
        <v>0</v>
      </c>
      <c r="AD1358">
        <v>33618</v>
      </c>
      <c r="AE1358">
        <v>0</v>
      </c>
      <c r="AF1358">
        <v>0</v>
      </c>
      <c r="AG1358">
        <v>114.35599999999999</v>
      </c>
      <c r="AH1358">
        <v>1124.114</v>
      </c>
      <c r="AI1358">
        <v>1877.91</v>
      </c>
      <c r="AJ1358" t="s">
        <v>726</v>
      </c>
      <c r="AK1358" t="s">
        <v>726</v>
      </c>
      <c r="AL1358" t="s">
        <v>726</v>
      </c>
      <c r="AM1358">
        <v>1750</v>
      </c>
      <c r="AN1358">
        <v>499481</v>
      </c>
      <c r="AO1358">
        <v>4</v>
      </c>
      <c r="AP1358" t="s">
        <v>726</v>
      </c>
      <c r="AQ1358" t="s">
        <v>726</v>
      </c>
      <c r="AR1358" t="s">
        <v>726</v>
      </c>
      <c r="AS1358" t="s">
        <v>726</v>
      </c>
      <c r="AT1358" t="s">
        <v>726</v>
      </c>
      <c r="AU1358">
        <v>2014</v>
      </c>
      <c r="AW1358">
        <v>2</v>
      </c>
      <c r="AX1358">
        <v>2013</v>
      </c>
      <c r="AY1358">
        <v>2</v>
      </c>
      <c r="AZ1358">
        <v>9999</v>
      </c>
      <c r="BA1358">
        <v>2</v>
      </c>
      <c r="BB1358">
        <v>2009</v>
      </c>
      <c r="BC1358">
        <v>2</v>
      </c>
      <c r="BD1358">
        <v>2013</v>
      </c>
      <c r="BE1358">
        <v>2009</v>
      </c>
      <c r="BF1358">
        <v>1</v>
      </c>
      <c r="BG1358">
        <v>1</v>
      </c>
      <c r="BH1358">
        <v>0</v>
      </c>
      <c r="BI1358">
        <v>1</v>
      </c>
      <c r="BO1358">
        <v>0</v>
      </c>
      <c r="BP1358">
        <v>0</v>
      </c>
      <c r="BQ1358">
        <v>0</v>
      </c>
      <c r="BR1358">
        <v>14</v>
      </c>
      <c r="BS1358">
        <v>5</v>
      </c>
      <c r="BT1358">
        <v>36</v>
      </c>
      <c r="BU1358">
        <v>3</v>
      </c>
      <c r="BV1358">
        <v>0</v>
      </c>
      <c r="BW1358">
        <v>0</v>
      </c>
      <c r="BX1358">
        <v>0</v>
      </c>
    </row>
    <row r="1359" spans="1:76" x14ac:dyDescent="0.25">
      <c r="A1359">
        <v>136</v>
      </c>
      <c r="B1359" t="s">
        <v>180</v>
      </c>
      <c r="C1359">
        <v>2014</v>
      </c>
      <c r="D1359" t="s">
        <v>591</v>
      </c>
      <c r="E1359">
        <v>1</v>
      </c>
      <c r="S1359">
        <v>5812</v>
      </c>
      <c r="T1359">
        <v>722511</v>
      </c>
      <c r="U1359">
        <v>1</v>
      </c>
      <c r="V1359">
        <v>0</v>
      </c>
      <c r="W1359">
        <v>206</v>
      </c>
      <c r="X1359">
        <v>11445</v>
      </c>
      <c r="Y1359">
        <v>1</v>
      </c>
      <c r="Z1359">
        <v>1</v>
      </c>
      <c r="AA1359" t="s">
        <v>855</v>
      </c>
      <c r="AB1359">
        <v>30904</v>
      </c>
      <c r="AC1359">
        <v>0.9</v>
      </c>
      <c r="AD1359">
        <v>35140</v>
      </c>
      <c r="AE1359">
        <v>0</v>
      </c>
      <c r="AF1359">
        <v>0.45</v>
      </c>
      <c r="AG1359">
        <v>101.276</v>
      </c>
      <c r="AH1359">
        <v>1176.452</v>
      </c>
      <c r="AI1359">
        <v>1976.624</v>
      </c>
      <c r="AJ1359" t="s">
        <v>726</v>
      </c>
      <c r="AK1359" t="s">
        <v>726</v>
      </c>
      <c r="AL1359" t="s">
        <v>726</v>
      </c>
      <c r="AM1359">
        <v>2200</v>
      </c>
      <c r="AN1359">
        <v>546402</v>
      </c>
      <c r="AO1359">
        <v>31</v>
      </c>
      <c r="AP1359" t="s">
        <v>726</v>
      </c>
      <c r="AQ1359" t="s">
        <v>726</v>
      </c>
      <c r="AR1359" t="s">
        <v>726</v>
      </c>
      <c r="AS1359">
        <v>32</v>
      </c>
      <c r="AT1359" t="s">
        <v>726</v>
      </c>
      <c r="AU1359">
        <v>2014</v>
      </c>
      <c r="AW1359">
        <v>2</v>
      </c>
      <c r="AX1359">
        <v>2013</v>
      </c>
      <c r="AY1359">
        <v>2</v>
      </c>
      <c r="AZ1359">
        <v>9999</v>
      </c>
      <c r="BA1359">
        <v>2</v>
      </c>
      <c r="BB1359">
        <v>2009</v>
      </c>
      <c r="BC1359">
        <v>2</v>
      </c>
      <c r="BD1359">
        <v>2013</v>
      </c>
      <c r="BE1359">
        <v>2009</v>
      </c>
      <c r="BF1359">
        <v>1</v>
      </c>
      <c r="BG1359">
        <v>1</v>
      </c>
      <c r="BH1359">
        <v>0</v>
      </c>
      <c r="BI1359">
        <v>1</v>
      </c>
      <c r="BO1359">
        <v>0</v>
      </c>
      <c r="BP1359">
        <v>0</v>
      </c>
      <c r="BQ1359">
        <v>0</v>
      </c>
      <c r="BR1359">
        <v>58</v>
      </c>
      <c r="BS1359">
        <v>53</v>
      </c>
      <c r="BT1359">
        <v>331</v>
      </c>
      <c r="BU1359">
        <v>105</v>
      </c>
      <c r="BV1359">
        <v>0</v>
      </c>
      <c r="BW1359">
        <v>4</v>
      </c>
      <c r="BX1359">
        <v>17</v>
      </c>
    </row>
    <row r="1360" spans="1:76" x14ac:dyDescent="0.25">
      <c r="A1360">
        <v>136</v>
      </c>
      <c r="B1360" t="s">
        <v>180</v>
      </c>
      <c r="C1360">
        <v>2015</v>
      </c>
      <c r="D1360" t="s">
        <v>591</v>
      </c>
      <c r="E1360">
        <v>1</v>
      </c>
      <c r="S1360">
        <v>5812</v>
      </c>
      <c r="T1360">
        <v>722511</v>
      </c>
      <c r="U1360">
        <v>1</v>
      </c>
      <c r="V1360">
        <v>0</v>
      </c>
      <c r="W1360">
        <v>206</v>
      </c>
      <c r="X1360">
        <v>11445</v>
      </c>
      <c r="Y1360">
        <v>1</v>
      </c>
      <c r="Z1360">
        <v>1</v>
      </c>
      <c r="AA1360" t="s">
        <v>855</v>
      </c>
      <c r="AB1360">
        <v>30904</v>
      </c>
      <c r="AC1360">
        <v>1.3</v>
      </c>
      <c r="AD1360">
        <v>35664</v>
      </c>
      <c r="AE1360">
        <v>0</v>
      </c>
      <c r="AF1360">
        <v>0.65</v>
      </c>
      <c r="AG1360">
        <v>116.523</v>
      </c>
      <c r="AH1360">
        <v>1233.346</v>
      </c>
      <c r="AI1360">
        <v>2100.6089999999999</v>
      </c>
      <c r="AJ1360">
        <v>1110</v>
      </c>
      <c r="AK1360">
        <v>7</v>
      </c>
      <c r="AL1360">
        <v>42</v>
      </c>
      <c r="AM1360" t="s">
        <v>726</v>
      </c>
      <c r="AN1360" t="s">
        <v>726</v>
      </c>
      <c r="AO1360" t="s">
        <v>726</v>
      </c>
      <c r="AP1360">
        <v>4</v>
      </c>
      <c r="AQ1360" t="s">
        <v>726</v>
      </c>
      <c r="AR1360" t="s">
        <v>726</v>
      </c>
      <c r="AS1360" t="s">
        <v>726</v>
      </c>
      <c r="AT1360">
        <v>100</v>
      </c>
      <c r="AU1360">
        <v>2014</v>
      </c>
      <c r="AW1360">
        <v>2</v>
      </c>
      <c r="AX1360">
        <v>2013</v>
      </c>
      <c r="AY1360">
        <v>2</v>
      </c>
      <c r="AZ1360">
        <v>9999</v>
      </c>
      <c r="BA1360">
        <v>2</v>
      </c>
      <c r="BB1360">
        <v>2009</v>
      </c>
      <c r="BC1360">
        <v>2</v>
      </c>
      <c r="BD1360">
        <v>2013</v>
      </c>
      <c r="BE1360">
        <v>2009</v>
      </c>
      <c r="BF1360">
        <v>1</v>
      </c>
      <c r="BG1360">
        <v>1</v>
      </c>
      <c r="BH1360">
        <v>0</v>
      </c>
      <c r="BI1360">
        <v>1</v>
      </c>
      <c r="BO1360">
        <v>0</v>
      </c>
      <c r="BP1360">
        <v>0</v>
      </c>
      <c r="BQ1360">
        <v>0</v>
      </c>
      <c r="BR1360">
        <v>56</v>
      </c>
      <c r="BS1360">
        <v>111</v>
      </c>
      <c r="BT1360">
        <v>728</v>
      </c>
      <c r="BU1360">
        <v>351</v>
      </c>
      <c r="BV1360">
        <v>0</v>
      </c>
      <c r="BW1360">
        <v>1</v>
      </c>
      <c r="BX1360">
        <v>95</v>
      </c>
    </row>
    <row r="1361" spans="1:76" x14ac:dyDescent="0.25">
      <c r="A1361">
        <v>136</v>
      </c>
      <c r="B1361" t="s">
        <v>180</v>
      </c>
      <c r="C1361">
        <v>2016</v>
      </c>
      <c r="D1361" t="s">
        <v>591</v>
      </c>
      <c r="E1361">
        <v>1</v>
      </c>
      <c r="S1361">
        <v>5812</v>
      </c>
      <c r="T1361">
        <v>722511</v>
      </c>
      <c r="U1361">
        <v>1</v>
      </c>
      <c r="V1361">
        <v>0</v>
      </c>
      <c r="W1361">
        <v>206</v>
      </c>
      <c r="X1361">
        <v>11445</v>
      </c>
      <c r="Y1361">
        <v>1</v>
      </c>
      <c r="Z1361">
        <v>1</v>
      </c>
      <c r="AA1361" t="s">
        <v>855</v>
      </c>
      <c r="AB1361">
        <v>30904</v>
      </c>
      <c r="AC1361" t="s">
        <v>726</v>
      </c>
      <c r="AD1361" t="s">
        <v>726</v>
      </c>
      <c r="AE1361" t="s">
        <v>726</v>
      </c>
      <c r="AF1361" t="s">
        <v>726</v>
      </c>
      <c r="AG1361" t="s">
        <v>726</v>
      </c>
      <c r="AH1361" t="s">
        <v>726</v>
      </c>
      <c r="AI1361" t="s">
        <v>726</v>
      </c>
      <c r="AJ1361" t="s">
        <v>726</v>
      </c>
      <c r="AK1361" t="s">
        <v>726</v>
      </c>
      <c r="AL1361" t="s">
        <v>726</v>
      </c>
      <c r="AM1361" t="s">
        <v>726</v>
      </c>
      <c r="AN1361" t="s">
        <v>726</v>
      </c>
      <c r="AO1361" t="s">
        <v>726</v>
      </c>
      <c r="AP1361" t="s">
        <v>726</v>
      </c>
      <c r="AQ1361" t="s">
        <v>726</v>
      </c>
      <c r="AR1361" t="s">
        <v>726</v>
      </c>
      <c r="AS1361" t="s">
        <v>726</v>
      </c>
      <c r="AT1361">
        <v>2</v>
      </c>
      <c r="AU1361">
        <v>2014</v>
      </c>
      <c r="AW1361">
        <v>2</v>
      </c>
      <c r="AX1361">
        <v>2013</v>
      </c>
      <c r="AY1361">
        <v>2</v>
      </c>
      <c r="AZ1361">
        <v>9999</v>
      </c>
      <c r="BA1361">
        <v>2</v>
      </c>
      <c r="BB1361">
        <v>2009</v>
      </c>
      <c r="BC1361">
        <v>2</v>
      </c>
      <c r="BD1361">
        <v>2013</v>
      </c>
      <c r="BE1361">
        <v>2009</v>
      </c>
      <c r="BF1361">
        <v>1</v>
      </c>
      <c r="BG1361">
        <v>1</v>
      </c>
      <c r="BH1361">
        <v>0</v>
      </c>
      <c r="BI1361">
        <v>1</v>
      </c>
      <c r="BO1361">
        <v>1373</v>
      </c>
      <c r="BP1361">
        <v>47</v>
      </c>
      <c r="BQ1361">
        <v>26</v>
      </c>
      <c r="BR1361">
        <v>4</v>
      </c>
      <c r="BS1361">
        <v>0</v>
      </c>
      <c r="BT1361">
        <v>7</v>
      </c>
      <c r="BU1361">
        <v>2</v>
      </c>
      <c r="BV1361">
        <v>0</v>
      </c>
      <c r="BW1361">
        <v>0</v>
      </c>
      <c r="BX1361">
        <v>19</v>
      </c>
    </row>
    <row r="1362" spans="1:76" x14ac:dyDescent="0.25">
      <c r="A1362">
        <v>137</v>
      </c>
      <c r="B1362" t="s">
        <v>181</v>
      </c>
      <c r="C1362">
        <v>2007</v>
      </c>
      <c r="D1362" t="s">
        <v>582</v>
      </c>
      <c r="E1362">
        <v>0</v>
      </c>
      <c r="U1362">
        <v>1</v>
      </c>
      <c r="V1362">
        <v>1882</v>
      </c>
      <c r="W1362">
        <v>11341</v>
      </c>
      <c r="X1362">
        <v>11142</v>
      </c>
      <c r="Y1362">
        <v>1</v>
      </c>
      <c r="Z1362">
        <v>1</v>
      </c>
      <c r="AA1362" t="s">
        <v>856</v>
      </c>
      <c r="AB1362">
        <v>17946</v>
      </c>
      <c r="AC1362" t="s">
        <v>726</v>
      </c>
      <c r="AD1362" t="s">
        <v>726</v>
      </c>
      <c r="AE1362" t="s">
        <v>726</v>
      </c>
      <c r="AF1362" t="s">
        <v>726</v>
      </c>
      <c r="AG1362" t="s">
        <v>726</v>
      </c>
      <c r="AH1362" t="s">
        <v>726</v>
      </c>
      <c r="AI1362" t="s">
        <v>726</v>
      </c>
      <c r="AJ1362" t="s">
        <v>726</v>
      </c>
      <c r="AK1362">
        <v>34</v>
      </c>
      <c r="AL1362">
        <v>400</v>
      </c>
      <c r="AM1362" t="s">
        <v>726</v>
      </c>
      <c r="AN1362" t="s">
        <v>726</v>
      </c>
      <c r="AO1362" t="s">
        <v>726</v>
      </c>
      <c r="AP1362" t="s">
        <v>726</v>
      </c>
      <c r="AQ1362" t="s">
        <v>726</v>
      </c>
      <c r="AR1362" t="s">
        <v>726</v>
      </c>
      <c r="AS1362" t="s">
        <v>726</v>
      </c>
      <c r="AT1362" t="s">
        <v>726</v>
      </c>
      <c r="AU1362">
        <v>2008</v>
      </c>
      <c r="AW1362">
        <v>1</v>
      </c>
      <c r="AX1362">
        <v>9999</v>
      </c>
      <c r="AY1362">
        <v>1</v>
      </c>
      <c r="AZ1362">
        <v>9999</v>
      </c>
      <c r="BA1362">
        <v>1</v>
      </c>
      <c r="BB1362">
        <v>2008</v>
      </c>
      <c r="BC1362">
        <v>1</v>
      </c>
      <c r="BD1362">
        <v>9999</v>
      </c>
      <c r="BE1362">
        <v>2008</v>
      </c>
      <c r="BF1362">
        <v>0</v>
      </c>
      <c r="BG1362">
        <v>0</v>
      </c>
      <c r="BH1362">
        <v>0</v>
      </c>
      <c r="BI1362">
        <v>0</v>
      </c>
      <c r="BO1362">
        <v>0</v>
      </c>
      <c r="BP1362">
        <v>0</v>
      </c>
      <c r="BQ1362">
        <v>0</v>
      </c>
      <c r="BR1362">
        <v>0</v>
      </c>
      <c r="BS1362">
        <v>0</v>
      </c>
      <c r="BT1362">
        <v>0</v>
      </c>
      <c r="BU1362">
        <v>0</v>
      </c>
      <c r="BV1362">
        <v>0</v>
      </c>
      <c r="BW1362">
        <v>0</v>
      </c>
      <c r="BX1362">
        <v>0</v>
      </c>
    </row>
    <row r="1363" spans="1:76" x14ac:dyDescent="0.25">
      <c r="A1363">
        <v>137</v>
      </c>
      <c r="B1363" t="s">
        <v>181</v>
      </c>
      <c r="C1363">
        <v>2008</v>
      </c>
      <c r="D1363" t="s">
        <v>582</v>
      </c>
      <c r="E1363">
        <v>0</v>
      </c>
      <c r="U1363">
        <v>1</v>
      </c>
      <c r="V1363">
        <v>1882</v>
      </c>
      <c r="W1363">
        <v>11341</v>
      </c>
      <c r="X1363">
        <v>11142</v>
      </c>
      <c r="Y1363">
        <v>1</v>
      </c>
      <c r="Z1363">
        <v>1</v>
      </c>
      <c r="AA1363" t="s">
        <v>856</v>
      </c>
      <c r="AB1363">
        <v>17946</v>
      </c>
      <c r="AC1363">
        <v>0</v>
      </c>
      <c r="AD1363" t="s">
        <v>726</v>
      </c>
      <c r="AE1363">
        <v>0</v>
      </c>
      <c r="AF1363">
        <v>0</v>
      </c>
      <c r="AG1363" t="s">
        <v>726</v>
      </c>
      <c r="AH1363" t="s">
        <v>726</v>
      </c>
      <c r="AI1363" t="s">
        <v>726</v>
      </c>
      <c r="AJ1363" t="s">
        <v>726</v>
      </c>
      <c r="AK1363">
        <v>33</v>
      </c>
      <c r="AL1363" t="s">
        <v>726</v>
      </c>
      <c r="AM1363" t="s">
        <v>726</v>
      </c>
      <c r="AN1363" t="s">
        <v>726</v>
      </c>
      <c r="AO1363" t="s">
        <v>726</v>
      </c>
      <c r="AP1363" t="s">
        <v>726</v>
      </c>
      <c r="AQ1363" t="s">
        <v>726</v>
      </c>
      <c r="AR1363" t="s">
        <v>726</v>
      </c>
      <c r="AS1363" t="s">
        <v>726</v>
      </c>
      <c r="AT1363" t="s">
        <v>726</v>
      </c>
      <c r="AU1363">
        <v>2008</v>
      </c>
      <c r="AW1363">
        <v>1</v>
      </c>
      <c r="AX1363">
        <v>9999</v>
      </c>
      <c r="AY1363">
        <v>1</v>
      </c>
      <c r="AZ1363">
        <v>9999</v>
      </c>
      <c r="BA1363">
        <v>1</v>
      </c>
      <c r="BB1363">
        <v>2008</v>
      </c>
      <c r="BC1363">
        <v>1</v>
      </c>
      <c r="BD1363">
        <v>9999</v>
      </c>
      <c r="BE1363">
        <v>2008</v>
      </c>
      <c r="BF1363">
        <v>0</v>
      </c>
      <c r="BG1363">
        <v>0</v>
      </c>
      <c r="BH1363">
        <v>0</v>
      </c>
      <c r="BI1363">
        <v>0</v>
      </c>
      <c r="BO1363">
        <v>0</v>
      </c>
      <c r="BP1363">
        <v>0</v>
      </c>
      <c r="BQ1363">
        <v>0</v>
      </c>
      <c r="BR1363">
        <v>0</v>
      </c>
      <c r="BS1363">
        <v>0</v>
      </c>
      <c r="BT1363">
        <v>0</v>
      </c>
      <c r="BU1363">
        <v>0</v>
      </c>
      <c r="BV1363">
        <v>0</v>
      </c>
      <c r="BW1363">
        <v>0</v>
      </c>
      <c r="BX1363">
        <v>0</v>
      </c>
    </row>
    <row r="1364" spans="1:76" x14ac:dyDescent="0.25">
      <c r="A1364">
        <v>137</v>
      </c>
      <c r="B1364" t="s">
        <v>181</v>
      </c>
      <c r="C1364">
        <v>2009</v>
      </c>
      <c r="D1364" t="s">
        <v>582</v>
      </c>
      <c r="E1364">
        <v>0</v>
      </c>
      <c r="U1364">
        <v>1</v>
      </c>
      <c r="V1364">
        <v>1882</v>
      </c>
      <c r="W1364">
        <v>11341</v>
      </c>
      <c r="X1364">
        <v>11142</v>
      </c>
      <c r="Y1364">
        <v>1</v>
      </c>
      <c r="Z1364">
        <v>1</v>
      </c>
      <c r="AA1364" t="s">
        <v>856</v>
      </c>
      <c r="AB1364">
        <v>17946</v>
      </c>
      <c r="AC1364">
        <v>0</v>
      </c>
      <c r="AD1364" t="s">
        <v>726</v>
      </c>
      <c r="AE1364">
        <v>0</v>
      </c>
      <c r="AF1364">
        <v>0</v>
      </c>
      <c r="AG1364" t="s">
        <v>726</v>
      </c>
      <c r="AH1364" t="s">
        <v>726</v>
      </c>
      <c r="AI1364" t="s">
        <v>726</v>
      </c>
      <c r="AJ1364" t="s">
        <v>726</v>
      </c>
      <c r="AK1364" t="s">
        <v>726</v>
      </c>
      <c r="AL1364" t="s">
        <v>726</v>
      </c>
      <c r="AM1364" t="s">
        <v>726</v>
      </c>
      <c r="AN1364" t="s">
        <v>726</v>
      </c>
      <c r="AO1364" t="s">
        <v>726</v>
      </c>
      <c r="AP1364" t="s">
        <v>726</v>
      </c>
      <c r="AQ1364" t="s">
        <v>726</v>
      </c>
      <c r="AR1364" t="s">
        <v>726</v>
      </c>
      <c r="AS1364" t="s">
        <v>726</v>
      </c>
      <c r="AT1364" t="s">
        <v>726</v>
      </c>
      <c r="AU1364">
        <v>2008</v>
      </c>
      <c r="AW1364">
        <v>1</v>
      </c>
      <c r="AX1364">
        <v>9999</v>
      </c>
      <c r="AY1364">
        <v>1</v>
      </c>
      <c r="AZ1364">
        <v>9999</v>
      </c>
      <c r="BA1364">
        <v>1</v>
      </c>
      <c r="BB1364">
        <v>2008</v>
      </c>
      <c r="BC1364">
        <v>1</v>
      </c>
      <c r="BD1364">
        <v>9999</v>
      </c>
      <c r="BE1364">
        <v>2008</v>
      </c>
      <c r="BF1364">
        <v>0</v>
      </c>
      <c r="BG1364">
        <v>0</v>
      </c>
      <c r="BH1364">
        <v>0</v>
      </c>
      <c r="BI1364">
        <v>0</v>
      </c>
      <c r="BO1364">
        <v>0</v>
      </c>
      <c r="BP1364">
        <v>0</v>
      </c>
      <c r="BQ1364">
        <v>0</v>
      </c>
      <c r="BR1364">
        <v>0</v>
      </c>
      <c r="BS1364">
        <v>0</v>
      </c>
      <c r="BT1364">
        <v>0</v>
      </c>
      <c r="BU1364">
        <v>0</v>
      </c>
      <c r="BV1364">
        <v>0</v>
      </c>
      <c r="BW1364">
        <v>0</v>
      </c>
      <c r="BX1364">
        <v>0</v>
      </c>
    </row>
    <row r="1365" spans="1:76" x14ac:dyDescent="0.25">
      <c r="A1365">
        <v>137</v>
      </c>
      <c r="B1365" t="s">
        <v>181</v>
      </c>
      <c r="C1365">
        <v>2010</v>
      </c>
      <c r="D1365" t="s">
        <v>582</v>
      </c>
      <c r="E1365">
        <v>0</v>
      </c>
      <c r="U1365">
        <v>1</v>
      </c>
      <c r="V1365">
        <v>1882</v>
      </c>
      <c r="W1365">
        <v>11341</v>
      </c>
      <c r="X1365">
        <v>11142</v>
      </c>
      <c r="Y1365">
        <v>1</v>
      </c>
      <c r="Z1365">
        <v>1</v>
      </c>
      <c r="AA1365" t="s">
        <v>856</v>
      </c>
      <c r="AB1365">
        <v>17946</v>
      </c>
      <c r="AC1365">
        <v>0</v>
      </c>
      <c r="AD1365" t="s">
        <v>726</v>
      </c>
      <c r="AE1365">
        <v>0</v>
      </c>
      <c r="AF1365">
        <v>0</v>
      </c>
      <c r="AG1365" t="s">
        <v>726</v>
      </c>
      <c r="AH1365" t="s">
        <v>726</v>
      </c>
      <c r="AI1365" t="s">
        <v>726</v>
      </c>
      <c r="AJ1365" t="s">
        <v>726</v>
      </c>
      <c r="AK1365" t="s">
        <v>726</v>
      </c>
      <c r="AL1365" t="s">
        <v>726</v>
      </c>
      <c r="AM1365" t="s">
        <v>726</v>
      </c>
      <c r="AN1365" t="s">
        <v>726</v>
      </c>
      <c r="AO1365" t="s">
        <v>726</v>
      </c>
      <c r="AP1365" t="s">
        <v>726</v>
      </c>
      <c r="AQ1365" t="s">
        <v>726</v>
      </c>
      <c r="AR1365" t="s">
        <v>726</v>
      </c>
      <c r="AS1365" t="s">
        <v>726</v>
      </c>
      <c r="AT1365" t="s">
        <v>726</v>
      </c>
      <c r="AU1365">
        <v>2008</v>
      </c>
      <c r="AW1365">
        <v>1</v>
      </c>
      <c r="AX1365">
        <v>9999</v>
      </c>
      <c r="AY1365">
        <v>1</v>
      </c>
      <c r="AZ1365">
        <v>9999</v>
      </c>
      <c r="BA1365">
        <v>1</v>
      </c>
      <c r="BB1365">
        <v>2008</v>
      </c>
      <c r="BC1365">
        <v>1</v>
      </c>
      <c r="BD1365">
        <v>9999</v>
      </c>
      <c r="BE1365">
        <v>2008</v>
      </c>
      <c r="BF1365">
        <v>0</v>
      </c>
      <c r="BG1365">
        <v>0</v>
      </c>
      <c r="BH1365">
        <v>0</v>
      </c>
      <c r="BI1365">
        <v>0</v>
      </c>
      <c r="BO1365">
        <v>0</v>
      </c>
      <c r="BP1365">
        <v>0</v>
      </c>
      <c r="BQ1365">
        <v>0</v>
      </c>
      <c r="BR1365">
        <v>0</v>
      </c>
      <c r="BS1365">
        <v>0</v>
      </c>
      <c r="BT1365">
        <v>0</v>
      </c>
      <c r="BU1365">
        <v>0</v>
      </c>
      <c r="BV1365">
        <v>0</v>
      </c>
      <c r="BW1365">
        <v>0</v>
      </c>
      <c r="BX1365">
        <v>0</v>
      </c>
    </row>
    <row r="1366" spans="1:76" x14ac:dyDescent="0.25">
      <c r="A1366">
        <v>137</v>
      </c>
      <c r="B1366" t="s">
        <v>181</v>
      </c>
      <c r="C1366">
        <v>2011</v>
      </c>
      <c r="D1366" t="s">
        <v>582</v>
      </c>
      <c r="E1366">
        <v>0</v>
      </c>
      <c r="U1366">
        <v>1</v>
      </c>
      <c r="V1366">
        <v>1882</v>
      </c>
      <c r="W1366">
        <v>11341</v>
      </c>
      <c r="X1366">
        <v>11142</v>
      </c>
      <c r="Y1366">
        <v>1</v>
      </c>
      <c r="Z1366">
        <v>1</v>
      </c>
      <c r="AA1366" t="s">
        <v>856</v>
      </c>
      <c r="AB1366">
        <v>17946</v>
      </c>
      <c r="AC1366">
        <v>0</v>
      </c>
      <c r="AD1366" t="s">
        <v>726</v>
      </c>
      <c r="AE1366">
        <v>0</v>
      </c>
      <c r="AF1366">
        <v>0</v>
      </c>
      <c r="AG1366" t="s">
        <v>726</v>
      </c>
      <c r="AH1366" t="s">
        <v>726</v>
      </c>
      <c r="AI1366" t="s">
        <v>726</v>
      </c>
      <c r="AJ1366" t="s">
        <v>726</v>
      </c>
      <c r="AK1366" t="s">
        <v>726</v>
      </c>
      <c r="AL1366" t="s">
        <v>726</v>
      </c>
      <c r="AM1366" t="s">
        <v>726</v>
      </c>
      <c r="AN1366" t="s">
        <v>726</v>
      </c>
      <c r="AO1366" t="s">
        <v>726</v>
      </c>
      <c r="AP1366" t="s">
        <v>726</v>
      </c>
      <c r="AQ1366" t="s">
        <v>726</v>
      </c>
      <c r="AR1366" t="s">
        <v>726</v>
      </c>
      <c r="AS1366" t="s">
        <v>726</v>
      </c>
      <c r="AT1366" t="s">
        <v>726</v>
      </c>
      <c r="AU1366">
        <v>2008</v>
      </c>
      <c r="AW1366">
        <v>1</v>
      </c>
      <c r="AX1366">
        <v>9999</v>
      </c>
      <c r="AY1366">
        <v>1</v>
      </c>
      <c r="AZ1366">
        <v>9999</v>
      </c>
      <c r="BA1366">
        <v>1</v>
      </c>
      <c r="BB1366">
        <v>2008</v>
      </c>
      <c r="BC1366">
        <v>1</v>
      </c>
      <c r="BD1366">
        <v>9999</v>
      </c>
      <c r="BE1366">
        <v>2008</v>
      </c>
      <c r="BF1366">
        <v>0</v>
      </c>
      <c r="BG1366">
        <v>0</v>
      </c>
      <c r="BH1366">
        <v>0</v>
      </c>
      <c r="BI1366">
        <v>0</v>
      </c>
      <c r="BO1366">
        <v>0</v>
      </c>
      <c r="BP1366">
        <v>0</v>
      </c>
      <c r="BQ1366">
        <v>0</v>
      </c>
      <c r="BR1366">
        <v>0</v>
      </c>
      <c r="BS1366">
        <v>0</v>
      </c>
      <c r="BT1366">
        <v>0</v>
      </c>
      <c r="BU1366">
        <v>0</v>
      </c>
      <c r="BV1366">
        <v>0</v>
      </c>
      <c r="BW1366">
        <v>0</v>
      </c>
      <c r="BX1366">
        <v>0</v>
      </c>
    </row>
    <row r="1367" spans="1:76" x14ac:dyDescent="0.25">
      <c r="A1367">
        <v>137</v>
      </c>
      <c r="B1367" t="s">
        <v>181</v>
      </c>
      <c r="C1367">
        <v>2012</v>
      </c>
      <c r="D1367" t="s">
        <v>582</v>
      </c>
      <c r="E1367">
        <v>0</v>
      </c>
      <c r="U1367">
        <v>1</v>
      </c>
      <c r="V1367">
        <v>1882</v>
      </c>
      <c r="W1367">
        <v>11341</v>
      </c>
      <c r="X1367">
        <v>11142</v>
      </c>
      <c r="Y1367">
        <v>1</v>
      </c>
      <c r="Z1367">
        <v>1</v>
      </c>
      <c r="AA1367" t="s">
        <v>856</v>
      </c>
      <c r="AB1367">
        <v>17946</v>
      </c>
      <c r="AC1367">
        <v>0</v>
      </c>
      <c r="AD1367" t="s">
        <v>726</v>
      </c>
      <c r="AE1367">
        <v>0</v>
      </c>
      <c r="AF1367">
        <v>0</v>
      </c>
      <c r="AG1367" t="s">
        <v>726</v>
      </c>
      <c r="AH1367" t="s">
        <v>726</v>
      </c>
      <c r="AI1367" t="s">
        <v>726</v>
      </c>
      <c r="AJ1367" t="s">
        <v>726</v>
      </c>
      <c r="AK1367" t="s">
        <v>726</v>
      </c>
      <c r="AL1367" t="s">
        <v>726</v>
      </c>
      <c r="AM1367">
        <v>500</v>
      </c>
      <c r="AN1367" t="s">
        <v>726</v>
      </c>
      <c r="AO1367" t="s">
        <v>726</v>
      </c>
      <c r="AP1367" t="s">
        <v>726</v>
      </c>
      <c r="AQ1367" t="s">
        <v>726</v>
      </c>
      <c r="AR1367" t="s">
        <v>726</v>
      </c>
      <c r="AS1367" t="s">
        <v>726</v>
      </c>
      <c r="AT1367" t="s">
        <v>726</v>
      </c>
      <c r="AU1367">
        <v>2008</v>
      </c>
      <c r="AW1367">
        <v>1</v>
      </c>
      <c r="AX1367">
        <v>9999</v>
      </c>
      <c r="AY1367">
        <v>1</v>
      </c>
      <c r="AZ1367">
        <v>9999</v>
      </c>
      <c r="BA1367">
        <v>1</v>
      </c>
      <c r="BB1367">
        <v>2008</v>
      </c>
      <c r="BC1367">
        <v>1</v>
      </c>
      <c r="BD1367">
        <v>9999</v>
      </c>
      <c r="BE1367">
        <v>2008</v>
      </c>
      <c r="BF1367">
        <v>0</v>
      </c>
      <c r="BG1367">
        <v>0</v>
      </c>
      <c r="BH1367">
        <v>0</v>
      </c>
      <c r="BI1367">
        <v>0</v>
      </c>
      <c r="BO1367">
        <v>0</v>
      </c>
      <c r="BP1367">
        <v>0</v>
      </c>
      <c r="BQ1367">
        <v>0</v>
      </c>
      <c r="BR1367">
        <v>0</v>
      </c>
      <c r="BS1367">
        <v>0</v>
      </c>
      <c r="BT1367">
        <v>0</v>
      </c>
      <c r="BU1367">
        <v>0</v>
      </c>
      <c r="BV1367">
        <v>0</v>
      </c>
      <c r="BW1367">
        <v>0</v>
      </c>
      <c r="BX1367">
        <v>0</v>
      </c>
    </row>
    <row r="1368" spans="1:76" x14ac:dyDescent="0.25">
      <c r="A1368">
        <v>137</v>
      </c>
      <c r="B1368" t="s">
        <v>181</v>
      </c>
      <c r="C1368">
        <v>2013</v>
      </c>
      <c r="D1368" t="s">
        <v>582</v>
      </c>
      <c r="E1368">
        <v>0</v>
      </c>
      <c r="U1368">
        <v>1</v>
      </c>
      <c r="V1368">
        <v>1882</v>
      </c>
      <c r="W1368">
        <v>11341</v>
      </c>
      <c r="X1368">
        <v>11142</v>
      </c>
      <c r="Y1368">
        <v>1</v>
      </c>
      <c r="Z1368">
        <v>1</v>
      </c>
      <c r="AA1368" t="s">
        <v>856</v>
      </c>
      <c r="AB1368">
        <v>17946</v>
      </c>
      <c r="AC1368">
        <v>0</v>
      </c>
      <c r="AD1368">
        <v>1660</v>
      </c>
      <c r="AE1368">
        <v>0</v>
      </c>
      <c r="AF1368">
        <v>0</v>
      </c>
      <c r="AG1368" t="s">
        <v>726</v>
      </c>
      <c r="AH1368" t="s">
        <v>726</v>
      </c>
      <c r="AI1368">
        <v>314</v>
      </c>
      <c r="AJ1368">
        <v>2035</v>
      </c>
      <c r="AK1368" t="s">
        <v>726</v>
      </c>
      <c r="AL1368" t="s">
        <v>726</v>
      </c>
      <c r="AM1368">
        <v>102</v>
      </c>
      <c r="AN1368">
        <v>10739</v>
      </c>
      <c r="AO1368">
        <v>6</v>
      </c>
      <c r="AP1368" t="s">
        <v>726</v>
      </c>
      <c r="AQ1368" t="s">
        <v>726</v>
      </c>
      <c r="AR1368" t="s">
        <v>726</v>
      </c>
      <c r="AS1368" t="s">
        <v>726</v>
      </c>
      <c r="AT1368" t="s">
        <v>726</v>
      </c>
      <c r="AU1368">
        <v>2008</v>
      </c>
      <c r="AW1368">
        <v>1</v>
      </c>
      <c r="AX1368">
        <v>9999</v>
      </c>
      <c r="AY1368">
        <v>1</v>
      </c>
      <c r="AZ1368">
        <v>9999</v>
      </c>
      <c r="BA1368">
        <v>1</v>
      </c>
      <c r="BB1368">
        <v>2008</v>
      </c>
      <c r="BC1368">
        <v>1</v>
      </c>
      <c r="BD1368">
        <v>9999</v>
      </c>
      <c r="BE1368">
        <v>2008</v>
      </c>
      <c r="BF1368">
        <v>0</v>
      </c>
      <c r="BG1368">
        <v>0</v>
      </c>
      <c r="BH1368">
        <v>0</v>
      </c>
      <c r="BI1368">
        <v>0</v>
      </c>
      <c r="BO1368">
        <v>0</v>
      </c>
      <c r="BP1368">
        <v>0</v>
      </c>
      <c r="BQ1368">
        <v>0</v>
      </c>
      <c r="BR1368">
        <v>0</v>
      </c>
      <c r="BS1368">
        <v>0</v>
      </c>
      <c r="BT1368">
        <v>0</v>
      </c>
      <c r="BU1368">
        <v>0</v>
      </c>
      <c r="BV1368">
        <v>0</v>
      </c>
      <c r="BW1368">
        <v>0</v>
      </c>
      <c r="BX1368">
        <v>0</v>
      </c>
    </row>
    <row r="1369" spans="1:76" x14ac:dyDescent="0.25">
      <c r="A1369">
        <v>137</v>
      </c>
      <c r="B1369" t="s">
        <v>181</v>
      </c>
      <c r="C1369">
        <v>2014</v>
      </c>
      <c r="D1369" t="s">
        <v>582</v>
      </c>
      <c r="E1369">
        <v>0</v>
      </c>
      <c r="U1369">
        <v>1</v>
      </c>
      <c r="V1369">
        <v>1882</v>
      </c>
      <c r="W1369">
        <v>11341</v>
      </c>
      <c r="X1369">
        <v>11142</v>
      </c>
      <c r="Y1369">
        <v>1</v>
      </c>
      <c r="Z1369">
        <v>1</v>
      </c>
      <c r="AA1369" t="s">
        <v>856</v>
      </c>
      <c r="AB1369">
        <v>17946</v>
      </c>
      <c r="AC1369">
        <v>0.8</v>
      </c>
      <c r="AD1369">
        <v>1565</v>
      </c>
      <c r="AE1369">
        <v>0</v>
      </c>
      <c r="AF1369">
        <v>0.4</v>
      </c>
      <c r="AG1369" t="s">
        <v>726</v>
      </c>
      <c r="AH1369" t="s">
        <v>726</v>
      </c>
      <c r="AI1369">
        <v>367.01</v>
      </c>
      <c r="AJ1369">
        <v>80</v>
      </c>
      <c r="AK1369" t="s">
        <v>726</v>
      </c>
      <c r="AL1369">
        <v>23.78</v>
      </c>
      <c r="AM1369">
        <v>400</v>
      </c>
      <c r="AN1369">
        <v>14754</v>
      </c>
      <c r="AO1369">
        <v>7</v>
      </c>
      <c r="AP1369" t="s">
        <v>726</v>
      </c>
      <c r="AQ1369" t="s">
        <v>726</v>
      </c>
      <c r="AR1369" t="s">
        <v>726</v>
      </c>
      <c r="AS1369">
        <v>34</v>
      </c>
      <c r="AT1369" t="s">
        <v>726</v>
      </c>
      <c r="AU1369">
        <v>2008</v>
      </c>
      <c r="AW1369">
        <v>1</v>
      </c>
      <c r="AX1369">
        <v>9999</v>
      </c>
      <c r="AY1369">
        <v>1</v>
      </c>
      <c r="AZ1369">
        <v>9999</v>
      </c>
      <c r="BA1369">
        <v>1</v>
      </c>
      <c r="BB1369">
        <v>2008</v>
      </c>
      <c r="BC1369">
        <v>1</v>
      </c>
      <c r="BD1369">
        <v>9999</v>
      </c>
      <c r="BE1369">
        <v>2008</v>
      </c>
      <c r="BF1369">
        <v>0</v>
      </c>
      <c r="BG1369">
        <v>0</v>
      </c>
      <c r="BH1369">
        <v>0</v>
      </c>
      <c r="BI1369">
        <v>0</v>
      </c>
      <c r="BO1369">
        <v>0</v>
      </c>
      <c r="BP1369">
        <v>0</v>
      </c>
      <c r="BQ1369">
        <v>0</v>
      </c>
      <c r="BR1369">
        <v>0</v>
      </c>
      <c r="BS1369">
        <v>0</v>
      </c>
      <c r="BT1369">
        <v>0</v>
      </c>
      <c r="BU1369">
        <v>0</v>
      </c>
      <c r="BV1369">
        <v>0</v>
      </c>
      <c r="BW1369">
        <v>0</v>
      </c>
      <c r="BX1369">
        <v>0</v>
      </c>
    </row>
    <row r="1370" spans="1:76" x14ac:dyDescent="0.25">
      <c r="A1370">
        <v>137</v>
      </c>
      <c r="B1370" t="s">
        <v>181</v>
      </c>
      <c r="C1370">
        <v>2015</v>
      </c>
      <c r="D1370" t="s">
        <v>582</v>
      </c>
      <c r="E1370">
        <v>0</v>
      </c>
      <c r="U1370">
        <v>1</v>
      </c>
      <c r="V1370">
        <v>1882</v>
      </c>
      <c r="W1370">
        <v>11341</v>
      </c>
      <c r="X1370">
        <v>11142</v>
      </c>
      <c r="Y1370">
        <v>1</v>
      </c>
      <c r="Z1370">
        <v>1</v>
      </c>
      <c r="AA1370" t="s">
        <v>856</v>
      </c>
      <c r="AB1370">
        <v>17946</v>
      </c>
      <c r="AC1370">
        <v>2.5</v>
      </c>
      <c r="AD1370">
        <v>1910</v>
      </c>
      <c r="AE1370">
        <v>0</v>
      </c>
      <c r="AF1370">
        <v>1.25</v>
      </c>
      <c r="AG1370" t="s">
        <v>726</v>
      </c>
      <c r="AH1370" t="s">
        <v>726</v>
      </c>
      <c r="AI1370">
        <v>0</v>
      </c>
      <c r="AJ1370">
        <v>178</v>
      </c>
      <c r="AK1370">
        <v>11</v>
      </c>
      <c r="AL1370">
        <v>34</v>
      </c>
      <c r="AM1370" t="s">
        <v>726</v>
      </c>
      <c r="AN1370" t="s">
        <v>726</v>
      </c>
      <c r="AO1370" t="s">
        <v>726</v>
      </c>
      <c r="AP1370">
        <v>6</v>
      </c>
      <c r="AQ1370" t="s">
        <v>726</v>
      </c>
      <c r="AR1370" t="s">
        <v>726</v>
      </c>
      <c r="AS1370" t="s">
        <v>726</v>
      </c>
      <c r="AT1370">
        <v>34</v>
      </c>
      <c r="AU1370">
        <v>2008</v>
      </c>
      <c r="AW1370">
        <v>1</v>
      </c>
      <c r="AX1370">
        <v>9999</v>
      </c>
      <c r="AY1370">
        <v>1</v>
      </c>
      <c r="AZ1370">
        <v>9999</v>
      </c>
      <c r="BA1370">
        <v>1</v>
      </c>
      <c r="BB1370">
        <v>2008</v>
      </c>
      <c r="BC1370">
        <v>1</v>
      </c>
      <c r="BD1370">
        <v>9999</v>
      </c>
      <c r="BE1370">
        <v>2008</v>
      </c>
      <c r="BF1370">
        <v>0</v>
      </c>
      <c r="BG1370">
        <v>0</v>
      </c>
      <c r="BH1370">
        <v>0</v>
      </c>
      <c r="BI1370">
        <v>0</v>
      </c>
      <c r="BO1370">
        <v>0</v>
      </c>
      <c r="BP1370">
        <v>0</v>
      </c>
      <c r="BQ1370">
        <v>0</v>
      </c>
      <c r="BR1370">
        <v>0</v>
      </c>
      <c r="BS1370">
        <v>0</v>
      </c>
      <c r="BT1370">
        <v>0</v>
      </c>
      <c r="BU1370">
        <v>0</v>
      </c>
      <c r="BV1370">
        <v>0</v>
      </c>
      <c r="BW1370">
        <v>0</v>
      </c>
      <c r="BX1370">
        <v>0</v>
      </c>
    </row>
    <row r="1371" spans="1:76" x14ac:dyDescent="0.25">
      <c r="A1371">
        <v>137</v>
      </c>
      <c r="B1371" t="s">
        <v>181</v>
      </c>
      <c r="C1371">
        <v>2016</v>
      </c>
      <c r="D1371" t="s">
        <v>582</v>
      </c>
      <c r="E1371">
        <v>0</v>
      </c>
      <c r="U1371">
        <v>1</v>
      </c>
      <c r="V1371">
        <v>1882</v>
      </c>
      <c r="W1371">
        <v>11341</v>
      </c>
      <c r="X1371">
        <v>11142</v>
      </c>
      <c r="Y1371">
        <v>1</v>
      </c>
      <c r="Z1371">
        <v>1</v>
      </c>
      <c r="AA1371" t="s">
        <v>856</v>
      </c>
      <c r="AB1371">
        <v>17946</v>
      </c>
      <c r="AC1371" t="s">
        <v>726</v>
      </c>
      <c r="AD1371" t="s">
        <v>726</v>
      </c>
      <c r="AE1371" t="s">
        <v>726</v>
      </c>
      <c r="AF1371" t="s">
        <v>726</v>
      </c>
      <c r="AG1371" t="s">
        <v>726</v>
      </c>
      <c r="AH1371" t="s">
        <v>726</v>
      </c>
      <c r="AI1371" t="s">
        <v>726</v>
      </c>
      <c r="AJ1371" t="s">
        <v>726</v>
      </c>
      <c r="AK1371" t="s">
        <v>726</v>
      </c>
      <c r="AL1371" t="s">
        <v>726</v>
      </c>
      <c r="AM1371" t="s">
        <v>726</v>
      </c>
      <c r="AN1371" t="s">
        <v>726</v>
      </c>
      <c r="AO1371" t="s">
        <v>726</v>
      </c>
      <c r="AP1371" t="s">
        <v>726</v>
      </c>
      <c r="AQ1371" t="s">
        <v>726</v>
      </c>
      <c r="AR1371" t="s">
        <v>726</v>
      </c>
      <c r="AS1371" t="s">
        <v>726</v>
      </c>
      <c r="AT1371">
        <v>56</v>
      </c>
      <c r="AU1371">
        <v>2008</v>
      </c>
      <c r="AW1371">
        <v>1</v>
      </c>
      <c r="AX1371">
        <v>9999</v>
      </c>
      <c r="AY1371">
        <v>1</v>
      </c>
      <c r="AZ1371">
        <v>9999</v>
      </c>
      <c r="BA1371">
        <v>1</v>
      </c>
      <c r="BB1371">
        <v>2008</v>
      </c>
      <c r="BC1371">
        <v>1</v>
      </c>
      <c r="BD1371">
        <v>9999</v>
      </c>
      <c r="BE1371">
        <v>2008</v>
      </c>
      <c r="BF1371">
        <v>0</v>
      </c>
      <c r="BG1371">
        <v>0</v>
      </c>
      <c r="BH1371">
        <v>0</v>
      </c>
      <c r="BI1371">
        <v>0</v>
      </c>
      <c r="BO1371">
        <v>0</v>
      </c>
      <c r="BP1371">
        <v>0</v>
      </c>
      <c r="BQ1371">
        <v>0</v>
      </c>
      <c r="BR1371">
        <v>0</v>
      </c>
      <c r="BS1371">
        <v>0</v>
      </c>
      <c r="BT1371">
        <v>0</v>
      </c>
      <c r="BU1371">
        <v>0</v>
      </c>
      <c r="BV1371">
        <v>0</v>
      </c>
      <c r="BW1371">
        <v>0</v>
      </c>
      <c r="BX1371">
        <v>0</v>
      </c>
    </row>
    <row r="1372" spans="1:76" x14ac:dyDescent="0.25">
      <c r="A1372">
        <v>138</v>
      </c>
      <c r="B1372" t="s">
        <v>182</v>
      </c>
      <c r="C1372">
        <v>2007</v>
      </c>
      <c r="D1372" t="s">
        <v>591</v>
      </c>
      <c r="E1372">
        <v>1</v>
      </c>
      <c r="S1372">
        <v>7011</v>
      </c>
      <c r="T1372">
        <v>721110</v>
      </c>
      <c r="U1372">
        <v>1</v>
      </c>
      <c r="V1372">
        <v>111</v>
      </c>
      <c r="W1372">
        <v>25743</v>
      </c>
      <c r="X1372">
        <v>6849</v>
      </c>
      <c r="Y1372">
        <v>1</v>
      </c>
      <c r="Z1372">
        <v>0</v>
      </c>
      <c r="AA1372" t="s">
        <v>857</v>
      </c>
      <c r="AB1372">
        <v>7137</v>
      </c>
      <c r="AC1372" t="s">
        <v>726</v>
      </c>
      <c r="AD1372" t="s">
        <v>726</v>
      </c>
      <c r="AE1372" t="s">
        <v>726</v>
      </c>
      <c r="AF1372" t="s">
        <v>726</v>
      </c>
      <c r="AG1372" t="s">
        <v>726</v>
      </c>
      <c r="AH1372" t="s">
        <v>726</v>
      </c>
      <c r="AI1372" t="s">
        <v>726</v>
      </c>
      <c r="AJ1372" t="s">
        <v>726</v>
      </c>
      <c r="AK1372">
        <v>50</v>
      </c>
      <c r="AL1372">
        <v>3197</v>
      </c>
      <c r="AM1372" t="s">
        <v>726</v>
      </c>
      <c r="AN1372" t="s">
        <v>726</v>
      </c>
      <c r="AO1372" t="s">
        <v>726</v>
      </c>
      <c r="AP1372" t="s">
        <v>726</v>
      </c>
      <c r="AQ1372" t="s">
        <v>726</v>
      </c>
      <c r="AR1372" t="s">
        <v>726</v>
      </c>
      <c r="AS1372" t="s">
        <v>726</v>
      </c>
      <c r="AT1372" t="s">
        <v>726</v>
      </c>
      <c r="AU1372">
        <v>2008</v>
      </c>
      <c r="AW1372">
        <v>2</v>
      </c>
      <c r="AX1372">
        <v>2007</v>
      </c>
      <c r="AY1372">
        <v>2</v>
      </c>
      <c r="AZ1372">
        <v>9999</v>
      </c>
      <c r="BA1372">
        <v>2</v>
      </c>
      <c r="BB1372">
        <v>2008</v>
      </c>
      <c r="BC1372">
        <v>2</v>
      </c>
      <c r="BD1372">
        <v>2007</v>
      </c>
      <c r="BE1372">
        <v>2007</v>
      </c>
      <c r="BF1372">
        <v>0</v>
      </c>
      <c r="BG1372">
        <v>1</v>
      </c>
      <c r="BH1372">
        <v>0</v>
      </c>
      <c r="BI1372">
        <v>1</v>
      </c>
      <c r="BO1372">
        <v>0</v>
      </c>
      <c r="BP1372">
        <v>0</v>
      </c>
      <c r="BQ1372">
        <v>0</v>
      </c>
      <c r="BR1372">
        <v>2</v>
      </c>
      <c r="BS1372">
        <v>18</v>
      </c>
      <c r="BT1372">
        <v>8</v>
      </c>
      <c r="BU1372">
        <v>2</v>
      </c>
      <c r="BV1372">
        <v>0</v>
      </c>
      <c r="BW1372">
        <v>2</v>
      </c>
      <c r="BX1372">
        <v>0</v>
      </c>
    </row>
    <row r="1373" spans="1:76" x14ac:dyDescent="0.25">
      <c r="A1373">
        <v>138</v>
      </c>
      <c r="B1373" t="s">
        <v>182</v>
      </c>
      <c r="C1373">
        <v>2008</v>
      </c>
      <c r="D1373" t="s">
        <v>591</v>
      </c>
      <c r="E1373">
        <v>1</v>
      </c>
      <c r="S1373">
        <v>7011</v>
      </c>
      <c r="T1373">
        <v>721110</v>
      </c>
      <c r="U1373">
        <v>1</v>
      </c>
      <c r="V1373">
        <v>111</v>
      </c>
      <c r="W1373">
        <v>25743</v>
      </c>
      <c r="X1373">
        <v>6849</v>
      </c>
      <c r="Y1373">
        <v>1</v>
      </c>
      <c r="Z1373">
        <v>0</v>
      </c>
      <c r="AA1373" t="s">
        <v>857</v>
      </c>
      <c r="AB1373">
        <v>7137</v>
      </c>
      <c r="AC1373">
        <v>0</v>
      </c>
      <c r="AD1373" t="s">
        <v>726</v>
      </c>
      <c r="AE1373">
        <v>0</v>
      </c>
      <c r="AF1373">
        <v>0</v>
      </c>
      <c r="AG1373">
        <v>168</v>
      </c>
      <c r="AH1373">
        <v>6119</v>
      </c>
      <c r="AI1373">
        <v>3837</v>
      </c>
      <c r="AJ1373" t="s">
        <v>726</v>
      </c>
      <c r="AK1373">
        <v>50</v>
      </c>
      <c r="AL1373" t="s">
        <v>726</v>
      </c>
      <c r="AM1373" t="s">
        <v>726</v>
      </c>
      <c r="AN1373" t="s">
        <v>726</v>
      </c>
      <c r="AO1373" t="s">
        <v>726</v>
      </c>
      <c r="AP1373" t="s">
        <v>726</v>
      </c>
      <c r="AQ1373" t="s">
        <v>726</v>
      </c>
      <c r="AR1373" t="s">
        <v>726</v>
      </c>
      <c r="AS1373" t="s">
        <v>726</v>
      </c>
      <c r="AT1373" t="s">
        <v>726</v>
      </c>
      <c r="AU1373">
        <v>2008</v>
      </c>
      <c r="AW1373">
        <v>2</v>
      </c>
      <c r="AX1373">
        <v>2007</v>
      </c>
      <c r="AY1373">
        <v>2</v>
      </c>
      <c r="AZ1373">
        <v>9999</v>
      </c>
      <c r="BA1373">
        <v>2</v>
      </c>
      <c r="BB1373">
        <v>2008</v>
      </c>
      <c r="BC1373">
        <v>2</v>
      </c>
      <c r="BD1373">
        <v>2007</v>
      </c>
      <c r="BE1373">
        <v>2007</v>
      </c>
      <c r="BF1373">
        <v>1</v>
      </c>
      <c r="BG1373">
        <v>1</v>
      </c>
      <c r="BH1373">
        <v>0</v>
      </c>
      <c r="BI1373">
        <v>1</v>
      </c>
      <c r="BO1373">
        <v>0</v>
      </c>
      <c r="BP1373">
        <v>0</v>
      </c>
      <c r="BQ1373">
        <v>0</v>
      </c>
      <c r="BR1373">
        <v>52</v>
      </c>
      <c r="BS1373">
        <v>193</v>
      </c>
      <c r="BT1373">
        <v>591</v>
      </c>
      <c r="BU1373">
        <v>27</v>
      </c>
      <c r="BV1373">
        <v>0</v>
      </c>
      <c r="BW1373">
        <v>31</v>
      </c>
      <c r="BX1373">
        <v>4</v>
      </c>
    </row>
    <row r="1374" spans="1:76" x14ac:dyDescent="0.25">
      <c r="A1374">
        <v>138</v>
      </c>
      <c r="B1374" t="s">
        <v>182</v>
      </c>
      <c r="C1374">
        <v>2009</v>
      </c>
      <c r="D1374" t="s">
        <v>591</v>
      </c>
      <c r="E1374">
        <v>1</v>
      </c>
      <c r="S1374">
        <v>7011</v>
      </c>
      <c r="T1374">
        <v>721110</v>
      </c>
      <c r="U1374">
        <v>1</v>
      </c>
      <c r="V1374">
        <v>111</v>
      </c>
      <c r="W1374">
        <v>25743</v>
      </c>
      <c r="X1374">
        <v>6849</v>
      </c>
      <c r="Y1374">
        <v>1</v>
      </c>
      <c r="Z1374">
        <v>0</v>
      </c>
      <c r="AA1374" t="s">
        <v>857</v>
      </c>
      <c r="AB1374">
        <v>7137</v>
      </c>
      <c r="AC1374">
        <v>0</v>
      </c>
      <c r="AD1374" t="s">
        <v>726</v>
      </c>
      <c r="AE1374">
        <v>0</v>
      </c>
      <c r="AF1374">
        <v>0</v>
      </c>
      <c r="AG1374">
        <v>-43</v>
      </c>
      <c r="AH1374">
        <v>7155</v>
      </c>
      <c r="AI1374">
        <v>3332</v>
      </c>
      <c r="AJ1374" t="s">
        <v>726</v>
      </c>
      <c r="AK1374" t="s">
        <v>726</v>
      </c>
      <c r="AL1374" t="s">
        <v>726</v>
      </c>
      <c r="AM1374" t="s">
        <v>726</v>
      </c>
      <c r="AN1374" t="s">
        <v>726</v>
      </c>
      <c r="AO1374" t="s">
        <v>726</v>
      </c>
      <c r="AP1374" t="s">
        <v>726</v>
      </c>
      <c r="AQ1374" t="s">
        <v>726</v>
      </c>
      <c r="AR1374" t="s">
        <v>726</v>
      </c>
      <c r="AS1374" t="s">
        <v>726</v>
      </c>
      <c r="AT1374" t="s">
        <v>726</v>
      </c>
      <c r="AU1374">
        <v>2008</v>
      </c>
      <c r="AW1374">
        <v>2</v>
      </c>
      <c r="AX1374">
        <v>2007</v>
      </c>
      <c r="AY1374">
        <v>2</v>
      </c>
      <c r="AZ1374">
        <v>9999</v>
      </c>
      <c r="BA1374">
        <v>2</v>
      </c>
      <c r="BB1374">
        <v>2008</v>
      </c>
      <c r="BC1374">
        <v>2</v>
      </c>
      <c r="BD1374">
        <v>2007</v>
      </c>
      <c r="BE1374">
        <v>2007</v>
      </c>
      <c r="BF1374">
        <v>1</v>
      </c>
      <c r="BG1374">
        <v>1</v>
      </c>
      <c r="BH1374">
        <v>0</v>
      </c>
      <c r="BI1374">
        <v>1</v>
      </c>
      <c r="BO1374">
        <v>0</v>
      </c>
      <c r="BP1374">
        <v>0</v>
      </c>
      <c r="BQ1374">
        <v>0</v>
      </c>
      <c r="BR1374">
        <v>268</v>
      </c>
      <c r="BS1374">
        <v>672</v>
      </c>
      <c r="BT1374">
        <v>3634</v>
      </c>
      <c r="BU1374">
        <v>36</v>
      </c>
      <c r="BV1374">
        <v>3</v>
      </c>
      <c r="BW1374">
        <v>99</v>
      </c>
      <c r="BX1374">
        <v>68</v>
      </c>
    </row>
    <row r="1375" spans="1:76" x14ac:dyDescent="0.25">
      <c r="A1375">
        <v>138</v>
      </c>
      <c r="B1375" t="s">
        <v>182</v>
      </c>
      <c r="C1375">
        <v>2010</v>
      </c>
      <c r="D1375" t="s">
        <v>591</v>
      </c>
      <c r="E1375">
        <v>1</v>
      </c>
      <c r="S1375">
        <v>7011</v>
      </c>
      <c r="T1375">
        <v>721110</v>
      </c>
      <c r="U1375">
        <v>1</v>
      </c>
      <c r="V1375">
        <v>111</v>
      </c>
      <c r="W1375">
        <v>25743</v>
      </c>
      <c r="X1375">
        <v>6849</v>
      </c>
      <c r="Y1375">
        <v>1</v>
      </c>
      <c r="Z1375">
        <v>0</v>
      </c>
      <c r="AA1375" t="s">
        <v>857</v>
      </c>
      <c r="AB1375">
        <v>7137</v>
      </c>
      <c r="AC1375">
        <v>0</v>
      </c>
      <c r="AD1375" t="s">
        <v>726</v>
      </c>
      <c r="AE1375">
        <v>0</v>
      </c>
      <c r="AF1375">
        <v>0</v>
      </c>
      <c r="AG1375">
        <v>66</v>
      </c>
      <c r="AH1375">
        <v>7243</v>
      </c>
      <c r="AI1375">
        <v>3527</v>
      </c>
      <c r="AJ1375" t="s">
        <v>726</v>
      </c>
      <c r="AK1375" t="s">
        <v>726</v>
      </c>
      <c r="AL1375" t="s">
        <v>726</v>
      </c>
      <c r="AM1375" t="s">
        <v>726</v>
      </c>
      <c r="AN1375" t="s">
        <v>726</v>
      </c>
      <c r="AO1375" t="s">
        <v>726</v>
      </c>
      <c r="AP1375" t="s">
        <v>726</v>
      </c>
      <c r="AQ1375" t="s">
        <v>726</v>
      </c>
      <c r="AR1375" t="s">
        <v>726</v>
      </c>
      <c r="AS1375" t="s">
        <v>726</v>
      </c>
      <c r="AT1375" t="s">
        <v>726</v>
      </c>
      <c r="AU1375">
        <v>2008</v>
      </c>
      <c r="AW1375">
        <v>2</v>
      </c>
      <c r="AX1375">
        <v>2007</v>
      </c>
      <c r="AY1375">
        <v>2</v>
      </c>
      <c r="AZ1375">
        <v>9999</v>
      </c>
      <c r="BA1375">
        <v>2</v>
      </c>
      <c r="BB1375">
        <v>2008</v>
      </c>
      <c r="BC1375">
        <v>2</v>
      </c>
      <c r="BD1375">
        <v>2007</v>
      </c>
      <c r="BE1375">
        <v>2007</v>
      </c>
      <c r="BF1375">
        <v>1</v>
      </c>
      <c r="BG1375">
        <v>1</v>
      </c>
      <c r="BH1375">
        <v>0</v>
      </c>
      <c r="BI1375">
        <v>1</v>
      </c>
      <c r="BO1375">
        <v>209</v>
      </c>
      <c r="BP1375">
        <v>8</v>
      </c>
      <c r="BQ1375">
        <v>122</v>
      </c>
      <c r="BR1375">
        <v>383</v>
      </c>
      <c r="BS1375">
        <v>799</v>
      </c>
      <c r="BT1375">
        <v>6679</v>
      </c>
      <c r="BU1375">
        <v>61</v>
      </c>
      <c r="BV1375">
        <v>153</v>
      </c>
      <c r="BW1375">
        <v>251</v>
      </c>
      <c r="BX1375">
        <v>74</v>
      </c>
    </row>
    <row r="1376" spans="1:76" x14ac:dyDescent="0.25">
      <c r="A1376">
        <v>138</v>
      </c>
      <c r="B1376" t="s">
        <v>182</v>
      </c>
      <c r="C1376">
        <v>2011</v>
      </c>
      <c r="D1376" t="s">
        <v>591</v>
      </c>
      <c r="E1376">
        <v>1</v>
      </c>
      <c r="S1376">
        <v>7011</v>
      </c>
      <c r="T1376">
        <v>721110</v>
      </c>
      <c r="U1376">
        <v>1</v>
      </c>
      <c r="V1376">
        <v>111</v>
      </c>
      <c r="W1376">
        <v>25743</v>
      </c>
      <c r="X1376">
        <v>6849</v>
      </c>
      <c r="Y1376">
        <v>1</v>
      </c>
      <c r="Z1376">
        <v>0</v>
      </c>
      <c r="AA1376" t="s">
        <v>857</v>
      </c>
      <c r="AB1376">
        <v>7137</v>
      </c>
      <c r="AC1376">
        <v>0</v>
      </c>
      <c r="AD1376" t="s">
        <v>726</v>
      </c>
      <c r="AE1376">
        <v>0</v>
      </c>
      <c r="AF1376">
        <v>0</v>
      </c>
      <c r="AG1376">
        <v>113</v>
      </c>
      <c r="AH1376">
        <v>7507</v>
      </c>
      <c r="AI1376">
        <v>3698</v>
      </c>
      <c r="AJ1376" t="s">
        <v>726</v>
      </c>
      <c r="AK1376" t="s">
        <v>726</v>
      </c>
      <c r="AL1376" t="s">
        <v>726</v>
      </c>
      <c r="AM1376" t="s">
        <v>726</v>
      </c>
      <c r="AN1376" t="s">
        <v>726</v>
      </c>
      <c r="AO1376" t="s">
        <v>726</v>
      </c>
      <c r="AP1376" t="s">
        <v>726</v>
      </c>
      <c r="AQ1376" t="s">
        <v>726</v>
      </c>
      <c r="AR1376" t="s">
        <v>726</v>
      </c>
      <c r="AS1376" t="s">
        <v>726</v>
      </c>
      <c r="AT1376" t="s">
        <v>726</v>
      </c>
      <c r="AU1376">
        <v>2008</v>
      </c>
      <c r="AW1376">
        <v>2</v>
      </c>
      <c r="AX1376">
        <v>2007</v>
      </c>
      <c r="AY1376">
        <v>2</v>
      </c>
      <c r="AZ1376">
        <v>9999</v>
      </c>
      <c r="BA1376">
        <v>2</v>
      </c>
      <c r="BB1376">
        <v>2008</v>
      </c>
      <c r="BC1376">
        <v>2</v>
      </c>
      <c r="BD1376">
        <v>2007</v>
      </c>
      <c r="BE1376">
        <v>2007</v>
      </c>
      <c r="BF1376">
        <v>1</v>
      </c>
      <c r="BG1376">
        <v>1</v>
      </c>
      <c r="BH1376">
        <v>0</v>
      </c>
      <c r="BI1376">
        <v>1</v>
      </c>
      <c r="BO1376">
        <v>739</v>
      </c>
      <c r="BP1376">
        <v>84</v>
      </c>
      <c r="BQ1376">
        <v>558</v>
      </c>
      <c r="BR1376">
        <v>22</v>
      </c>
      <c r="BS1376">
        <v>23</v>
      </c>
      <c r="BT1376">
        <v>390</v>
      </c>
      <c r="BU1376">
        <v>4</v>
      </c>
      <c r="BV1376">
        <v>8</v>
      </c>
      <c r="BW1376">
        <v>23</v>
      </c>
      <c r="BX1376">
        <v>18</v>
      </c>
    </row>
    <row r="1377" spans="1:76" x14ac:dyDescent="0.25">
      <c r="A1377">
        <v>138</v>
      </c>
      <c r="B1377" t="s">
        <v>182</v>
      </c>
      <c r="C1377">
        <v>2012</v>
      </c>
      <c r="D1377" t="s">
        <v>591</v>
      </c>
      <c r="E1377">
        <v>1</v>
      </c>
      <c r="S1377">
        <v>7011</v>
      </c>
      <c r="T1377">
        <v>721110</v>
      </c>
      <c r="U1377">
        <v>1</v>
      </c>
      <c r="V1377">
        <v>111</v>
      </c>
      <c r="W1377">
        <v>25743</v>
      </c>
      <c r="X1377">
        <v>6849</v>
      </c>
      <c r="Y1377">
        <v>1</v>
      </c>
      <c r="Z1377">
        <v>0</v>
      </c>
      <c r="AA1377" t="s">
        <v>857</v>
      </c>
      <c r="AB1377">
        <v>7137</v>
      </c>
      <c r="AC1377">
        <v>0</v>
      </c>
      <c r="AD1377" t="s">
        <v>726</v>
      </c>
      <c r="AE1377">
        <v>0</v>
      </c>
      <c r="AF1377">
        <v>0</v>
      </c>
      <c r="AG1377">
        <v>88</v>
      </c>
      <c r="AH1377">
        <v>7640</v>
      </c>
      <c r="AI1377">
        <v>3949</v>
      </c>
      <c r="AJ1377" t="s">
        <v>726</v>
      </c>
      <c r="AK1377" t="s">
        <v>726</v>
      </c>
      <c r="AL1377" t="s">
        <v>726</v>
      </c>
      <c r="AM1377">
        <v>2800</v>
      </c>
      <c r="AN1377" t="s">
        <v>726</v>
      </c>
      <c r="AO1377" t="s">
        <v>726</v>
      </c>
      <c r="AP1377" t="s">
        <v>726</v>
      </c>
      <c r="AQ1377" t="s">
        <v>726</v>
      </c>
      <c r="AR1377" t="s">
        <v>726</v>
      </c>
      <c r="AS1377" t="s">
        <v>726</v>
      </c>
      <c r="AT1377" t="s">
        <v>726</v>
      </c>
      <c r="AU1377">
        <v>2008</v>
      </c>
      <c r="AW1377">
        <v>2</v>
      </c>
      <c r="AX1377">
        <v>2007</v>
      </c>
      <c r="AY1377">
        <v>2</v>
      </c>
      <c r="AZ1377">
        <v>9999</v>
      </c>
      <c r="BA1377">
        <v>2</v>
      </c>
      <c r="BB1377">
        <v>2008</v>
      </c>
      <c r="BC1377">
        <v>2</v>
      </c>
      <c r="BD1377">
        <v>2007</v>
      </c>
      <c r="BE1377">
        <v>2007</v>
      </c>
      <c r="BF1377">
        <v>1</v>
      </c>
      <c r="BG1377">
        <v>1</v>
      </c>
      <c r="BH1377">
        <v>0</v>
      </c>
      <c r="BI1377">
        <v>1</v>
      </c>
      <c r="BO1377">
        <v>619</v>
      </c>
      <c r="BP1377">
        <v>100</v>
      </c>
      <c r="BQ1377">
        <v>805</v>
      </c>
      <c r="BR1377">
        <v>387</v>
      </c>
      <c r="BS1377">
        <v>256</v>
      </c>
      <c r="BT1377">
        <v>8060</v>
      </c>
      <c r="BU1377">
        <v>412</v>
      </c>
      <c r="BV1377">
        <v>314</v>
      </c>
      <c r="BW1377">
        <v>82</v>
      </c>
      <c r="BX1377">
        <v>11</v>
      </c>
    </row>
    <row r="1378" spans="1:76" x14ac:dyDescent="0.25">
      <c r="A1378">
        <v>138</v>
      </c>
      <c r="B1378" t="s">
        <v>182</v>
      </c>
      <c r="C1378">
        <v>2013</v>
      </c>
      <c r="D1378" t="s">
        <v>591</v>
      </c>
      <c r="E1378">
        <v>1</v>
      </c>
      <c r="S1378">
        <v>7011</v>
      </c>
      <c r="T1378">
        <v>721110</v>
      </c>
      <c r="U1378">
        <v>1</v>
      </c>
      <c r="V1378">
        <v>111</v>
      </c>
      <c r="W1378">
        <v>25743</v>
      </c>
      <c r="X1378">
        <v>6849</v>
      </c>
      <c r="Y1378">
        <v>1</v>
      </c>
      <c r="Z1378">
        <v>0</v>
      </c>
      <c r="AA1378" t="s">
        <v>857</v>
      </c>
      <c r="AB1378">
        <v>7137</v>
      </c>
      <c r="AC1378">
        <v>0</v>
      </c>
      <c r="AD1378">
        <v>36638</v>
      </c>
      <c r="AE1378">
        <v>0</v>
      </c>
      <c r="AF1378">
        <v>0</v>
      </c>
      <c r="AG1378">
        <v>207</v>
      </c>
      <c r="AH1378">
        <v>8177</v>
      </c>
      <c r="AI1378">
        <v>4184</v>
      </c>
      <c r="AJ1378">
        <v>1357</v>
      </c>
      <c r="AK1378" t="s">
        <v>726</v>
      </c>
      <c r="AL1378" t="s">
        <v>726</v>
      </c>
      <c r="AM1378">
        <v>3925</v>
      </c>
      <c r="AN1378">
        <v>490173</v>
      </c>
      <c r="AO1378">
        <v>15</v>
      </c>
      <c r="AP1378" t="s">
        <v>726</v>
      </c>
      <c r="AQ1378" t="s">
        <v>726</v>
      </c>
      <c r="AR1378" t="s">
        <v>726</v>
      </c>
      <c r="AS1378" t="s">
        <v>726</v>
      </c>
      <c r="AT1378" t="s">
        <v>726</v>
      </c>
      <c r="AU1378">
        <v>2008</v>
      </c>
      <c r="AW1378">
        <v>2</v>
      </c>
      <c r="AX1378">
        <v>2007</v>
      </c>
      <c r="AY1378">
        <v>2</v>
      </c>
      <c r="AZ1378">
        <v>9999</v>
      </c>
      <c r="BA1378">
        <v>2</v>
      </c>
      <c r="BB1378">
        <v>2008</v>
      </c>
      <c r="BC1378">
        <v>2</v>
      </c>
      <c r="BD1378">
        <v>2007</v>
      </c>
      <c r="BE1378">
        <v>2007</v>
      </c>
      <c r="BF1378">
        <v>1</v>
      </c>
      <c r="BG1378">
        <v>1</v>
      </c>
      <c r="BH1378">
        <v>0</v>
      </c>
      <c r="BI1378">
        <v>1</v>
      </c>
      <c r="BO1378">
        <v>477</v>
      </c>
      <c r="BP1378">
        <v>190</v>
      </c>
      <c r="BQ1378">
        <v>695</v>
      </c>
      <c r="BR1378">
        <v>386</v>
      </c>
      <c r="BS1378">
        <v>515</v>
      </c>
      <c r="BT1378">
        <v>21346</v>
      </c>
      <c r="BU1378">
        <v>1760</v>
      </c>
      <c r="BV1378">
        <v>140</v>
      </c>
      <c r="BW1378">
        <v>75</v>
      </c>
      <c r="BX1378">
        <v>80</v>
      </c>
    </row>
    <row r="1379" spans="1:76" x14ac:dyDescent="0.25">
      <c r="A1379">
        <v>138</v>
      </c>
      <c r="B1379" t="s">
        <v>182</v>
      </c>
      <c r="C1379">
        <v>2014</v>
      </c>
      <c r="D1379" t="s">
        <v>591</v>
      </c>
      <c r="E1379">
        <v>1</v>
      </c>
      <c r="S1379">
        <v>7011</v>
      </c>
      <c r="T1379">
        <v>721110</v>
      </c>
      <c r="U1379">
        <v>1</v>
      </c>
      <c r="V1379">
        <v>111</v>
      </c>
      <c r="W1379">
        <v>25743</v>
      </c>
      <c r="X1379">
        <v>6849</v>
      </c>
      <c r="Y1379">
        <v>1</v>
      </c>
      <c r="Z1379">
        <v>0</v>
      </c>
      <c r="AA1379" t="s">
        <v>857</v>
      </c>
      <c r="AB1379">
        <v>7137</v>
      </c>
      <c r="AC1379">
        <v>0.6</v>
      </c>
      <c r="AD1379">
        <v>43167</v>
      </c>
      <c r="AE1379">
        <v>0</v>
      </c>
      <c r="AF1379">
        <v>0.3</v>
      </c>
      <c r="AG1379">
        <v>344</v>
      </c>
      <c r="AH1379">
        <v>8143</v>
      </c>
      <c r="AI1379">
        <v>4415</v>
      </c>
      <c r="AJ1379">
        <v>522</v>
      </c>
      <c r="AK1379" t="s">
        <v>726</v>
      </c>
      <c r="AL1379">
        <v>47.99</v>
      </c>
      <c r="AM1379">
        <v>3197</v>
      </c>
      <c r="AN1379">
        <v>359134</v>
      </c>
      <c r="AO1379">
        <v>17</v>
      </c>
      <c r="AP1379" t="s">
        <v>726</v>
      </c>
      <c r="AQ1379" t="s">
        <v>726</v>
      </c>
      <c r="AR1379" t="s">
        <v>726</v>
      </c>
      <c r="AS1379">
        <v>21.5</v>
      </c>
      <c r="AT1379" t="s">
        <v>726</v>
      </c>
      <c r="AU1379">
        <v>2008</v>
      </c>
      <c r="AW1379">
        <v>2</v>
      </c>
      <c r="AX1379">
        <v>2007</v>
      </c>
      <c r="AY1379">
        <v>2</v>
      </c>
      <c r="AZ1379">
        <v>9999</v>
      </c>
      <c r="BA1379">
        <v>2</v>
      </c>
      <c r="BB1379">
        <v>2008</v>
      </c>
      <c r="BC1379">
        <v>2</v>
      </c>
      <c r="BD1379">
        <v>2007</v>
      </c>
      <c r="BE1379">
        <v>2007</v>
      </c>
      <c r="BF1379">
        <v>1</v>
      </c>
      <c r="BG1379">
        <v>1</v>
      </c>
      <c r="BH1379">
        <v>0</v>
      </c>
      <c r="BI1379">
        <v>1</v>
      </c>
      <c r="BO1379">
        <v>584</v>
      </c>
      <c r="BP1379">
        <v>475</v>
      </c>
      <c r="BQ1379">
        <v>1781</v>
      </c>
      <c r="BR1379">
        <v>359</v>
      </c>
      <c r="BS1379">
        <v>446</v>
      </c>
      <c r="BT1379">
        <v>20645</v>
      </c>
      <c r="BU1379">
        <v>1830</v>
      </c>
      <c r="BV1379">
        <v>33</v>
      </c>
      <c r="BW1379">
        <v>82</v>
      </c>
      <c r="BX1379">
        <v>149</v>
      </c>
    </row>
    <row r="1380" spans="1:76" x14ac:dyDescent="0.25">
      <c r="A1380">
        <v>138</v>
      </c>
      <c r="B1380" t="s">
        <v>182</v>
      </c>
      <c r="C1380">
        <v>2015</v>
      </c>
      <c r="D1380" t="s">
        <v>591</v>
      </c>
      <c r="E1380">
        <v>1</v>
      </c>
      <c r="S1380">
        <v>7011</v>
      </c>
      <c r="T1380">
        <v>721110</v>
      </c>
      <c r="U1380">
        <v>1</v>
      </c>
      <c r="V1380">
        <v>111</v>
      </c>
      <c r="W1380">
        <v>25743</v>
      </c>
      <c r="X1380">
        <v>6849</v>
      </c>
      <c r="Y1380">
        <v>1</v>
      </c>
      <c r="Z1380">
        <v>0</v>
      </c>
      <c r="AA1380" t="s">
        <v>857</v>
      </c>
      <c r="AB1380">
        <v>7137</v>
      </c>
      <c r="AC1380">
        <v>2.2999999999999998</v>
      </c>
      <c r="AD1380">
        <v>41340</v>
      </c>
      <c r="AE1380">
        <v>0</v>
      </c>
      <c r="AF1380">
        <v>1.1499999999999999</v>
      </c>
      <c r="AG1380">
        <v>124</v>
      </c>
      <c r="AH1380">
        <v>7596</v>
      </c>
      <c r="AI1380">
        <v>4328</v>
      </c>
      <c r="AJ1380">
        <v>-1338</v>
      </c>
      <c r="AK1380">
        <v>-4</v>
      </c>
      <c r="AL1380">
        <v>50</v>
      </c>
      <c r="AM1380" t="s">
        <v>726</v>
      </c>
      <c r="AN1380" t="s">
        <v>726</v>
      </c>
      <c r="AO1380" t="s">
        <v>726</v>
      </c>
      <c r="AP1380">
        <v>15</v>
      </c>
      <c r="AQ1380" t="s">
        <v>726</v>
      </c>
      <c r="AR1380" t="s">
        <v>726</v>
      </c>
      <c r="AS1380" t="s">
        <v>726</v>
      </c>
      <c r="AT1380">
        <v>55</v>
      </c>
      <c r="AU1380">
        <v>2008</v>
      </c>
      <c r="AW1380">
        <v>2</v>
      </c>
      <c r="AX1380">
        <v>2007</v>
      </c>
      <c r="AY1380">
        <v>2</v>
      </c>
      <c r="AZ1380">
        <v>9999</v>
      </c>
      <c r="BA1380">
        <v>2</v>
      </c>
      <c r="BB1380">
        <v>2008</v>
      </c>
      <c r="BC1380">
        <v>2</v>
      </c>
      <c r="BD1380">
        <v>2007</v>
      </c>
      <c r="BE1380">
        <v>2007</v>
      </c>
      <c r="BF1380">
        <v>1</v>
      </c>
      <c r="BG1380">
        <v>1</v>
      </c>
      <c r="BH1380">
        <v>0</v>
      </c>
      <c r="BI1380">
        <v>1</v>
      </c>
      <c r="BO1380">
        <v>446</v>
      </c>
      <c r="BP1380">
        <v>852</v>
      </c>
      <c r="BQ1380">
        <v>975</v>
      </c>
      <c r="BR1380">
        <v>170</v>
      </c>
      <c r="BS1380">
        <v>193</v>
      </c>
      <c r="BT1380">
        <v>8883</v>
      </c>
      <c r="BU1380">
        <v>1113</v>
      </c>
      <c r="BV1380">
        <v>5</v>
      </c>
      <c r="BW1380">
        <v>63</v>
      </c>
      <c r="BX1380">
        <v>148</v>
      </c>
    </row>
    <row r="1381" spans="1:76" x14ac:dyDescent="0.25">
      <c r="A1381">
        <v>138</v>
      </c>
      <c r="B1381" t="s">
        <v>182</v>
      </c>
      <c r="C1381">
        <v>2016</v>
      </c>
      <c r="D1381" t="s">
        <v>591</v>
      </c>
      <c r="E1381">
        <v>1</v>
      </c>
      <c r="S1381">
        <v>7011</v>
      </c>
      <c r="T1381">
        <v>721110</v>
      </c>
      <c r="U1381">
        <v>1</v>
      </c>
      <c r="V1381">
        <v>111</v>
      </c>
      <c r="W1381">
        <v>25743</v>
      </c>
      <c r="X1381">
        <v>6849</v>
      </c>
      <c r="Y1381">
        <v>1</v>
      </c>
      <c r="Z1381">
        <v>0</v>
      </c>
      <c r="AA1381" t="s">
        <v>857</v>
      </c>
      <c r="AB1381">
        <v>7137</v>
      </c>
      <c r="AC1381" t="s">
        <v>726</v>
      </c>
      <c r="AD1381" t="s">
        <v>726</v>
      </c>
      <c r="AE1381" t="s">
        <v>726</v>
      </c>
      <c r="AF1381" t="s">
        <v>726</v>
      </c>
      <c r="AG1381" t="s">
        <v>726</v>
      </c>
      <c r="AH1381" t="s">
        <v>726</v>
      </c>
      <c r="AI1381" t="s">
        <v>726</v>
      </c>
      <c r="AJ1381" t="s">
        <v>726</v>
      </c>
      <c r="AK1381" t="s">
        <v>726</v>
      </c>
      <c r="AL1381" t="s">
        <v>726</v>
      </c>
      <c r="AM1381" t="s">
        <v>726</v>
      </c>
      <c r="AN1381" t="s">
        <v>726</v>
      </c>
      <c r="AO1381" t="s">
        <v>726</v>
      </c>
      <c r="AP1381" t="s">
        <v>726</v>
      </c>
      <c r="AQ1381" t="s">
        <v>726</v>
      </c>
      <c r="AR1381" t="s">
        <v>726</v>
      </c>
      <c r="AS1381" t="s">
        <v>726</v>
      </c>
      <c r="AT1381">
        <v>200</v>
      </c>
      <c r="AU1381">
        <v>2008</v>
      </c>
      <c r="AW1381">
        <v>2</v>
      </c>
      <c r="AX1381">
        <v>2007</v>
      </c>
      <c r="AY1381">
        <v>2</v>
      </c>
      <c r="AZ1381">
        <v>9999</v>
      </c>
      <c r="BA1381">
        <v>2</v>
      </c>
      <c r="BB1381">
        <v>2008</v>
      </c>
      <c r="BC1381">
        <v>2</v>
      </c>
      <c r="BD1381">
        <v>2007</v>
      </c>
      <c r="BE1381">
        <v>2007</v>
      </c>
      <c r="BF1381">
        <v>1</v>
      </c>
      <c r="BG1381">
        <v>1</v>
      </c>
      <c r="BH1381">
        <v>0</v>
      </c>
      <c r="BI1381">
        <v>1</v>
      </c>
      <c r="BO1381">
        <v>113</v>
      </c>
      <c r="BP1381">
        <v>354</v>
      </c>
      <c r="BQ1381">
        <v>314</v>
      </c>
      <c r="BR1381">
        <v>18</v>
      </c>
      <c r="BS1381">
        <v>26</v>
      </c>
      <c r="BT1381">
        <v>720</v>
      </c>
      <c r="BU1381">
        <v>100</v>
      </c>
      <c r="BV1381">
        <v>0</v>
      </c>
      <c r="BW1381">
        <v>9</v>
      </c>
      <c r="BX1381">
        <v>73</v>
      </c>
    </row>
    <row r="1382" spans="1:76" x14ac:dyDescent="0.25">
      <c r="A1382">
        <v>139</v>
      </c>
      <c r="B1382" t="s">
        <v>183</v>
      </c>
      <c r="C1382">
        <v>2007</v>
      </c>
      <c r="D1382" t="s">
        <v>582</v>
      </c>
      <c r="E1382">
        <v>0</v>
      </c>
      <c r="U1382">
        <v>1</v>
      </c>
      <c r="V1382">
        <v>22</v>
      </c>
      <c r="W1382">
        <v>6521</v>
      </c>
      <c r="X1382">
        <v>1542</v>
      </c>
      <c r="Y1382">
        <v>1</v>
      </c>
      <c r="Z1382">
        <v>1</v>
      </c>
      <c r="AA1382" t="s">
        <v>858</v>
      </c>
      <c r="AB1382">
        <v>116862</v>
      </c>
      <c r="AC1382" t="s">
        <v>726</v>
      </c>
      <c r="AD1382" t="s">
        <v>726</v>
      </c>
      <c r="AE1382" t="s">
        <v>726</v>
      </c>
      <c r="AF1382" t="s">
        <v>726</v>
      </c>
      <c r="AG1382" t="s">
        <v>726</v>
      </c>
      <c r="AH1382" t="s">
        <v>726</v>
      </c>
      <c r="AI1382" t="s">
        <v>726</v>
      </c>
      <c r="AJ1382" t="s">
        <v>726</v>
      </c>
      <c r="AK1382" t="s">
        <v>726</v>
      </c>
      <c r="AL1382" t="s">
        <v>726</v>
      </c>
      <c r="AM1382" t="s">
        <v>726</v>
      </c>
      <c r="AN1382" t="s">
        <v>726</v>
      </c>
      <c r="AO1382" t="s">
        <v>726</v>
      </c>
      <c r="AP1382" t="s">
        <v>726</v>
      </c>
      <c r="AQ1382" t="s">
        <v>726</v>
      </c>
      <c r="AR1382" t="s">
        <v>726</v>
      </c>
      <c r="AS1382" t="s">
        <v>726</v>
      </c>
      <c r="AT1382" t="s">
        <v>726</v>
      </c>
      <c r="AU1382">
        <v>2011</v>
      </c>
      <c r="AW1382">
        <v>1</v>
      </c>
      <c r="AX1382">
        <v>2012</v>
      </c>
      <c r="AY1382">
        <v>1</v>
      </c>
      <c r="AZ1382">
        <v>9999</v>
      </c>
      <c r="BA1382">
        <v>1</v>
      </c>
      <c r="BB1382">
        <v>2011</v>
      </c>
      <c r="BC1382">
        <v>1</v>
      </c>
      <c r="BD1382">
        <v>2012</v>
      </c>
      <c r="BE1382">
        <v>2011</v>
      </c>
      <c r="BF1382">
        <v>0</v>
      </c>
      <c r="BG1382">
        <v>0</v>
      </c>
      <c r="BH1382">
        <v>0</v>
      </c>
      <c r="BI1382">
        <v>0</v>
      </c>
      <c r="BO1382">
        <v>0</v>
      </c>
      <c r="BP1382">
        <v>0</v>
      </c>
      <c r="BQ1382">
        <v>0</v>
      </c>
      <c r="BR1382">
        <v>0</v>
      </c>
      <c r="BS1382">
        <v>0</v>
      </c>
      <c r="BT1382">
        <v>0</v>
      </c>
      <c r="BU1382">
        <v>0</v>
      </c>
      <c r="BV1382">
        <v>0</v>
      </c>
      <c r="BW1382">
        <v>0</v>
      </c>
      <c r="BX1382">
        <v>0</v>
      </c>
    </row>
    <row r="1383" spans="1:76" x14ac:dyDescent="0.25">
      <c r="A1383">
        <v>139</v>
      </c>
      <c r="B1383" t="s">
        <v>183</v>
      </c>
      <c r="C1383">
        <v>2008</v>
      </c>
      <c r="D1383" t="s">
        <v>582</v>
      </c>
      <c r="E1383">
        <v>0</v>
      </c>
      <c r="U1383">
        <v>1</v>
      </c>
      <c r="V1383">
        <v>22</v>
      </c>
      <c r="W1383">
        <v>6521</v>
      </c>
      <c r="X1383">
        <v>1542</v>
      </c>
      <c r="Y1383">
        <v>1</v>
      </c>
      <c r="Z1383">
        <v>1</v>
      </c>
      <c r="AA1383" t="s">
        <v>858</v>
      </c>
      <c r="AB1383">
        <v>116862</v>
      </c>
      <c r="AC1383">
        <v>0</v>
      </c>
      <c r="AD1383" t="s">
        <v>726</v>
      </c>
      <c r="AE1383">
        <v>0</v>
      </c>
      <c r="AF1383">
        <v>0</v>
      </c>
      <c r="AG1383" t="s">
        <v>726</v>
      </c>
      <c r="AH1383" t="s">
        <v>726</v>
      </c>
      <c r="AI1383" t="s">
        <v>726</v>
      </c>
      <c r="AJ1383" t="s">
        <v>726</v>
      </c>
      <c r="AK1383" t="s">
        <v>726</v>
      </c>
      <c r="AL1383" t="s">
        <v>726</v>
      </c>
      <c r="AM1383" t="s">
        <v>726</v>
      </c>
      <c r="AN1383" t="s">
        <v>726</v>
      </c>
      <c r="AO1383" t="s">
        <v>726</v>
      </c>
      <c r="AP1383" t="s">
        <v>726</v>
      </c>
      <c r="AQ1383" t="s">
        <v>726</v>
      </c>
      <c r="AR1383" t="s">
        <v>726</v>
      </c>
      <c r="AS1383" t="s">
        <v>726</v>
      </c>
      <c r="AT1383" t="s">
        <v>726</v>
      </c>
      <c r="AU1383">
        <v>2011</v>
      </c>
      <c r="AW1383">
        <v>1</v>
      </c>
      <c r="AX1383">
        <v>2012</v>
      </c>
      <c r="AY1383">
        <v>1</v>
      </c>
      <c r="AZ1383">
        <v>9999</v>
      </c>
      <c r="BA1383">
        <v>1</v>
      </c>
      <c r="BB1383">
        <v>2011</v>
      </c>
      <c r="BC1383">
        <v>1</v>
      </c>
      <c r="BD1383">
        <v>2012</v>
      </c>
      <c r="BE1383">
        <v>2011</v>
      </c>
      <c r="BF1383">
        <v>0</v>
      </c>
      <c r="BG1383">
        <v>0</v>
      </c>
      <c r="BH1383">
        <v>0</v>
      </c>
      <c r="BI1383">
        <v>0</v>
      </c>
      <c r="BO1383">
        <v>0</v>
      </c>
      <c r="BP1383">
        <v>0</v>
      </c>
      <c r="BQ1383">
        <v>0</v>
      </c>
      <c r="BR1383">
        <v>0</v>
      </c>
      <c r="BS1383">
        <v>0</v>
      </c>
      <c r="BT1383">
        <v>0</v>
      </c>
      <c r="BU1383">
        <v>0</v>
      </c>
      <c r="BV1383">
        <v>0</v>
      </c>
      <c r="BW1383">
        <v>0</v>
      </c>
      <c r="BX1383">
        <v>0</v>
      </c>
    </row>
    <row r="1384" spans="1:76" x14ac:dyDescent="0.25">
      <c r="A1384">
        <v>139</v>
      </c>
      <c r="B1384" t="s">
        <v>183</v>
      </c>
      <c r="C1384">
        <v>2009</v>
      </c>
      <c r="D1384" t="s">
        <v>582</v>
      </c>
      <c r="E1384">
        <v>0</v>
      </c>
      <c r="U1384">
        <v>1</v>
      </c>
      <c r="V1384">
        <v>22</v>
      </c>
      <c r="W1384">
        <v>6521</v>
      </c>
      <c r="X1384">
        <v>1542</v>
      </c>
      <c r="Y1384">
        <v>1</v>
      </c>
      <c r="Z1384">
        <v>1</v>
      </c>
      <c r="AA1384" t="s">
        <v>858</v>
      </c>
      <c r="AB1384">
        <v>116862</v>
      </c>
      <c r="AC1384">
        <v>0</v>
      </c>
      <c r="AD1384" t="s">
        <v>726</v>
      </c>
      <c r="AE1384">
        <v>0</v>
      </c>
      <c r="AF1384">
        <v>0</v>
      </c>
      <c r="AG1384" t="s">
        <v>726</v>
      </c>
      <c r="AH1384" t="s">
        <v>726</v>
      </c>
      <c r="AI1384" t="s">
        <v>726</v>
      </c>
      <c r="AJ1384" t="s">
        <v>726</v>
      </c>
      <c r="AK1384" t="s">
        <v>726</v>
      </c>
      <c r="AL1384" t="s">
        <v>726</v>
      </c>
      <c r="AM1384" t="s">
        <v>726</v>
      </c>
      <c r="AN1384" t="s">
        <v>726</v>
      </c>
      <c r="AO1384" t="s">
        <v>726</v>
      </c>
      <c r="AP1384" t="s">
        <v>726</v>
      </c>
      <c r="AQ1384" t="s">
        <v>726</v>
      </c>
      <c r="AR1384" t="s">
        <v>726</v>
      </c>
      <c r="AS1384" t="s">
        <v>726</v>
      </c>
      <c r="AT1384" t="s">
        <v>726</v>
      </c>
      <c r="AU1384">
        <v>2011</v>
      </c>
      <c r="AW1384">
        <v>1</v>
      </c>
      <c r="AX1384">
        <v>2012</v>
      </c>
      <c r="AY1384">
        <v>1</v>
      </c>
      <c r="AZ1384">
        <v>9999</v>
      </c>
      <c r="BA1384">
        <v>1</v>
      </c>
      <c r="BB1384">
        <v>2011</v>
      </c>
      <c r="BC1384">
        <v>1</v>
      </c>
      <c r="BD1384">
        <v>2012</v>
      </c>
      <c r="BE1384">
        <v>2011</v>
      </c>
      <c r="BF1384">
        <v>0</v>
      </c>
      <c r="BG1384">
        <v>0</v>
      </c>
      <c r="BH1384">
        <v>0</v>
      </c>
      <c r="BI1384">
        <v>0</v>
      </c>
      <c r="BO1384">
        <v>0</v>
      </c>
      <c r="BP1384">
        <v>0</v>
      </c>
      <c r="BQ1384">
        <v>0</v>
      </c>
      <c r="BR1384">
        <v>0</v>
      </c>
      <c r="BS1384">
        <v>0</v>
      </c>
      <c r="BT1384">
        <v>0</v>
      </c>
      <c r="BU1384">
        <v>0</v>
      </c>
      <c r="BV1384">
        <v>0</v>
      </c>
      <c r="BW1384">
        <v>0</v>
      </c>
      <c r="BX1384">
        <v>0</v>
      </c>
    </row>
    <row r="1385" spans="1:76" x14ac:dyDescent="0.25">
      <c r="A1385">
        <v>139</v>
      </c>
      <c r="B1385" t="s">
        <v>183</v>
      </c>
      <c r="C1385">
        <v>2010</v>
      </c>
      <c r="D1385" t="s">
        <v>582</v>
      </c>
      <c r="E1385">
        <v>0</v>
      </c>
      <c r="U1385">
        <v>1</v>
      </c>
      <c r="V1385">
        <v>22</v>
      </c>
      <c r="W1385">
        <v>6521</v>
      </c>
      <c r="X1385">
        <v>1542</v>
      </c>
      <c r="Y1385">
        <v>1</v>
      </c>
      <c r="Z1385">
        <v>1</v>
      </c>
      <c r="AA1385" t="s">
        <v>858</v>
      </c>
      <c r="AB1385">
        <v>116862</v>
      </c>
      <c r="AC1385">
        <v>0</v>
      </c>
      <c r="AD1385" t="s">
        <v>726</v>
      </c>
      <c r="AE1385">
        <v>0</v>
      </c>
      <c r="AF1385">
        <v>0</v>
      </c>
      <c r="AG1385" t="s">
        <v>726</v>
      </c>
      <c r="AH1385" t="s">
        <v>726</v>
      </c>
      <c r="AI1385" t="s">
        <v>726</v>
      </c>
      <c r="AJ1385" t="s">
        <v>726</v>
      </c>
      <c r="AK1385" t="s">
        <v>726</v>
      </c>
      <c r="AL1385" t="s">
        <v>726</v>
      </c>
      <c r="AM1385" t="s">
        <v>726</v>
      </c>
      <c r="AN1385" t="s">
        <v>726</v>
      </c>
      <c r="AO1385" t="s">
        <v>726</v>
      </c>
      <c r="AP1385" t="s">
        <v>726</v>
      </c>
      <c r="AQ1385" t="s">
        <v>726</v>
      </c>
      <c r="AR1385" t="s">
        <v>726</v>
      </c>
      <c r="AS1385" t="s">
        <v>726</v>
      </c>
      <c r="AT1385" t="s">
        <v>726</v>
      </c>
      <c r="AU1385">
        <v>2011</v>
      </c>
      <c r="AW1385">
        <v>1</v>
      </c>
      <c r="AX1385">
        <v>2012</v>
      </c>
      <c r="AY1385">
        <v>1</v>
      </c>
      <c r="AZ1385">
        <v>9999</v>
      </c>
      <c r="BA1385">
        <v>1</v>
      </c>
      <c r="BB1385">
        <v>2011</v>
      </c>
      <c r="BC1385">
        <v>1</v>
      </c>
      <c r="BD1385">
        <v>2012</v>
      </c>
      <c r="BE1385">
        <v>2011</v>
      </c>
      <c r="BF1385">
        <v>0</v>
      </c>
      <c r="BG1385">
        <v>0</v>
      </c>
      <c r="BH1385">
        <v>0</v>
      </c>
      <c r="BI1385">
        <v>0</v>
      </c>
      <c r="BO1385">
        <v>0</v>
      </c>
      <c r="BP1385">
        <v>0</v>
      </c>
      <c r="BQ1385">
        <v>0</v>
      </c>
      <c r="BR1385">
        <v>0</v>
      </c>
      <c r="BS1385">
        <v>0</v>
      </c>
      <c r="BT1385">
        <v>0</v>
      </c>
      <c r="BU1385">
        <v>0</v>
      </c>
      <c r="BV1385">
        <v>0</v>
      </c>
      <c r="BW1385">
        <v>0</v>
      </c>
      <c r="BX1385">
        <v>0</v>
      </c>
    </row>
    <row r="1386" spans="1:76" x14ac:dyDescent="0.25">
      <c r="A1386">
        <v>139</v>
      </c>
      <c r="B1386" t="s">
        <v>183</v>
      </c>
      <c r="C1386">
        <v>2011</v>
      </c>
      <c r="D1386" t="s">
        <v>582</v>
      </c>
      <c r="E1386">
        <v>0</v>
      </c>
      <c r="U1386">
        <v>1</v>
      </c>
      <c r="V1386">
        <v>22</v>
      </c>
      <c r="W1386">
        <v>6521</v>
      </c>
      <c r="X1386">
        <v>1542</v>
      </c>
      <c r="Y1386">
        <v>1</v>
      </c>
      <c r="Z1386">
        <v>1</v>
      </c>
      <c r="AA1386" t="s">
        <v>858</v>
      </c>
      <c r="AB1386">
        <v>116862</v>
      </c>
      <c r="AC1386">
        <v>0</v>
      </c>
      <c r="AD1386" t="s">
        <v>726</v>
      </c>
      <c r="AE1386">
        <v>0</v>
      </c>
      <c r="AF1386">
        <v>0</v>
      </c>
      <c r="AG1386" t="s">
        <v>726</v>
      </c>
      <c r="AH1386" t="s">
        <v>726</v>
      </c>
      <c r="AI1386" t="s">
        <v>726</v>
      </c>
      <c r="AJ1386" t="s">
        <v>726</v>
      </c>
      <c r="AK1386" t="s">
        <v>726</v>
      </c>
      <c r="AL1386" t="s">
        <v>726</v>
      </c>
      <c r="AM1386" t="s">
        <v>726</v>
      </c>
      <c r="AN1386" t="s">
        <v>726</v>
      </c>
      <c r="AO1386" t="s">
        <v>726</v>
      </c>
      <c r="AP1386" t="s">
        <v>726</v>
      </c>
      <c r="AQ1386" t="s">
        <v>726</v>
      </c>
      <c r="AR1386" t="s">
        <v>726</v>
      </c>
      <c r="AS1386" t="s">
        <v>726</v>
      </c>
      <c r="AT1386" t="s">
        <v>726</v>
      </c>
      <c r="AU1386">
        <v>2011</v>
      </c>
      <c r="AW1386">
        <v>1</v>
      </c>
      <c r="AX1386">
        <v>2012</v>
      </c>
      <c r="AY1386">
        <v>1</v>
      </c>
      <c r="AZ1386">
        <v>9999</v>
      </c>
      <c r="BA1386">
        <v>1</v>
      </c>
      <c r="BB1386">
        <v>2011</v>
      </c>
      <c r="BC1386">
        <v>1</v>
      </c>
      <c r="BD1386">
        <v>2012</v>
      </c>
      <c r="BE1386">
        <v>2011</v>
      </c>
      <c r="BF1386">
        <v>0</v>
      </c>
      <c r="BG1386">
        <v>0</v>
      </c>
      <c r="BH1386">
        <v>0</v>
      </c>
      <c r="BI1386">
        <v>0</v>
      </c>
      <c r="BO1386">
        <v>0</v>
      </c>
      <c r="BP1386">
        <v>0</v>
      </c>
      <c r="BQ1386">
        <v>0</v>
      </c>
      <c r="BR1386">
        <v>0</v>
      </c>
      <c r="BS1386">
        <v>0</v>
      </c>
      <c r="BT1386">
        <v>0</v>
      </c>
      <c r="BU1386">
        <v>0</v>
      </c>
      <c r="BV1386">
        <v>0</v>
      </c>
      <c r="BW1386">
        <v>0</v>
      </c>
      <c r="BX1386">
        <v>0</v>
      </c>
    </row>
    <row r="1387" spans="1:76" x14ac:dyDescent="0.25">
      <c r="A1387">
        <v>139</v>
      </c>
      <c r="B1387" t="s">
        <v>183</v>
      </c>
      <c r="C1387">
        <v>2012</v>
      </c>
      <c r="D1387" t="s">
        <v>582</v>
      </c>
      <c r="E1387">
        <v>0</v>
      </c>
      <c r="U1387">
        <v>1</v>
      </c>
      <c r="V1387">
        <v>22</v>
      </c>
      <c r="W1387">
        <v>6521</v>
      </c>
      <c r="X1387">
        <v>1542</v>
      </c>
      <c r="Y1387">
        <v>1</v>
      </c>
      <c r="Z1387">
        <v>1</v>
      </c>
      <c r="AA1387" t="s">
        <v>858</v>
      </c>
      <c r="AB1387">
        <v>116862</v>
      </c>
      <c r="AC1387">
        <v>0</v>
      </c>
      <c r="AD1387" t="s">
        <v>726</v>
      </c>
      <c r="AE1387">
        <v>0</v>
      </c>
      <c r="AF1387">
        <v>0</v>
      </c>
      <c r="AG1387" t="s">
        <v>726</v>
      </c>
      <c r="AH1387" t="s">
        <v>726</v>
      </c>
      <c r="AI1387" t="s">
        <v>726</v>
      </c>
      <c r="AJ1387" t="s">
        <v>726</v>
      </c>
      <c r="AK1387" t="s">
        <v>726</v>
      </c>
      <c r="AL1387" t="s">
        <v>726</v>
      </c>
      <c r="AM1387" t="s">
        <v>726</v>
      </c>
      <c r="AN1387" t="s">
        <v>726</v>
      </c>
      <c r="AO1387" t="s">
        <v>726</v>
      </c>
      <c r="AP1387" t="s">
        <v>726</v>
      </c>
      <c r="AQ1387" t="s">
        <v>726</v>
      </c>
      <c r="AR1387" t="s">
        <v>726</v>
      </c>
      <c r="AS1387" t="s">
        <v>726</v>
      </c>
      <c r="AT1387" t="s">
        <v>726</v>
      </c>
      <c r="AU1387">
        <v>2011</v>
      </c>
      <c r="AW1387">
        <v>1</v>
      </c>
      <c r="AX1387">
        <v>2012</v>
      </c>
      <c r="AY1387">
        <v>1</v>
      </c>
      <c r="AZ1387">
        <v>9999</v>
      </c>
      <c r="BA1387">
        <v>1</v>
      </c>
      <c r="BB1387">
        <v>2011</v>
      </c>
      <c r="BC1387">
        <v>1</v>
      </c>
      <c r="BD1387">
        <v>2012</v>
      </c>
      <c r="BE1387">
        <v>2011</v>
      </c>
      <c r="BF1387">
        <v>0</v>
      </c>
      <c r="BG1387">
        <v>0</v>
      </c>
      <c r="BH1387">
        <v>0</v>
      </c>
      <c r="BI1387">
        <v>0</v>
      </c>
      <c r="BO1387">
        <v>0</v>
      </c>
      <c r="BP1387">
        <v>0</v>
      </c>
      <c r="BQ1387">
        <v>0</v>
      </c>
      <c r="BR1387">
        <v>0</v>
      </c>
      <c r="BS1387">
        <v>0</v>
      </c>
      <c r="BT1387">
        <v>0</v>
      </c>
      <c r="BU1387">
        <v>0</v>
      </c>
      <c r="BV1387">
        <v>0</v>
      </c>
      <c r="BW1387">
        <v>0</v>
      </c>
      <c r="BX1387">
        <v>0</v>
      </c>
    </row>
    <row r="1388" spans="1:76" x14ac:dyDescent="0.25">
      <c r="A1388">
        <v>139</v>
      </c>
      <c r="B1388" t="s">
        <v>183</v>
      </c>
      <c r="C1388">
        <v>2013</v>
      </c>
      <c r="D1388" t="s">
        <v>582</v>
      </c>
      <c r="E1388">
        <v>0</v>
      </c>
      <c r="U1388">
        <v>1</v>
      </c>
      <c r="V1388">
        <v>22</v>
      </c>
      <c r="W1388">
        <v>6521</v>
      </c>
      <c r="X1388">
        <v>1542</v>
      </c>
      <c r="Y1388">
        <v>1</v>
      </c>
      <c r="Z1388">
        <v>1</v>
      </c>
      <c r="AA1388" t="s">
        <v>858</v>
      </c>
      <c r="AB1388">
        <v>116862</v>
      </c>
      <c r="AC1388">
        <v>0</v>
      </c>
      <c r="AD1388">
        <v>20989</v>
      </c>
      <c r="AE1388">
        <v>0</v>
      </c>
      <c r="AF1388">
        <v>0</v>
      </c>
      <c r="AG1388" t="s">
        <v>726</v>
      </c>
      <c r="AH1388" t="s">
        <v>726</v>
      </c>
      <c r="AI1388" t="s">
        <v>726</v>
      </c>
      <c r="AJ1388" t="s">
        <v>726</v>
      </c>
      <c r="AK1388" t="s">
        <v>726</v>
      </c>
      <c r="AL1388" t="s">
        <v>726</v>
      </c>
      <c r="AM1388" t="s">
        <v>726</v>
      </c>
      <c r="AN1388" t="s">
        <v>726</v>
      </c>
      <c r="AO1388" t="s">
        <v>726</v>
      </c>
      <c r="AP1388" t="s">
        <v>726</v>
      </c>
      <c r="AQ1388" t="s">
        <v>726</v>
      </c>
      <c r="AR1388" t="s">
        <v>726</v>
      </c>
      <c r="AS1388" t="s">
        <v>726</v>
      </c>
      <c r="AT1388" t="s">
        <v>726</v>
      </c>
      <c r="AU1388">
        <v>2011</v>
      </c>
      <c r="AW1388">
        <v>1</v>
      </c>
      <c r="AX1388">
        <v>2012</v>
      </c>
      <c r="AY1388">
        <v>1</v>
      </c>
      <c r="AZ1388">
        <v>9999</v>
      </c>
      <c r="BA1388">
        <v>1</v>
      </c>
      <c r="BB1388">
        <v>2011</v>
      </c>
      <c r="BC1388">
        <v>1</v>
      </c>
      <c r="BD1388">
        <v>2012</v>
      </c>
      <c r="BE1388">
        <v>2011</v>
      </c>
      <c r="BF1388">
        <v>0</v>
      </c>
      <c r="BG1388">
        <v>0</v>
      </c>
      <c r="BH1388">
        <v>0</v>
      </c>
      <c r="BI1388">
        <v>0</v>
      </c>
      <c r="BO1388">
        <v>0</v>
      </c>
      <c r="BP1388">
        <v>0</v>
      </c>
      <c r="BQ1388">
        <v>0</v>
      </c>
      <c r="BR1388">
        <v>0</v>
      </c>
      <c r="BS1388">
        <v>0</v>
      </c>
      <c r="BT1388">
        <v>0</v>
      </c>
      <c r="BU1388">
        <v>0</v>
      </c>
      <c r="BV1388">
        <v>0</v>
      </c>
      <c r="BW1388">
        <v>0</v>
      </c>
      <c r="BX1388">
        <v>0</v>
      </c>
    </row>
    <row r="1389" spans="1:76" x14ac:dyDescent="0.25">
      <c r="A1389">
        <v>139</v>
      </c>
      <c r="B1389" t="s">
        <v>183</v>
      </c>
      <c r="C1389">
        <v>2014</v>
      </c>
      <c r="D1389" t="s">
        <v>582</v>
      </c>
      <c r="E1389">
        <v>0</v>
      </c>
      <c r="U1389">
        <v>1</v>
      </c>
      <c r="V1389">
        <v>22</v>
      </c>
      <c r="W1389">
        <v>6521</v>
      </c>
      <c r="X1389">
        <v>1542</v>
      </c>
      <c r="Y1389">
        <v>1</v>
      </c>
      <c r="Z1389">
        <v>1</v>
      </c>
      <c r="AA1389" t="s">
        <v>858</v>
      </c>
      <c r="AB1389">
        <v>116862</v>
      </c>
      <c r="AC1389">
        <v>0.2</v>
      </c>
      <c r="AD1389" t="s">
        <v>726</v>
      </c>
      <c r="AE1389">
        <v>0</v>
      </c>
      <c r="AF1389">
        <v>0.1</v>
      </c>
      <c r="AG1389" t="s">
        <v>726</v>
      </c>
      <c r="AH1389" t="s">
        <v>726</v>
      </c>
      <c r="AI1389" t="s">
        <v>726</v>
      </c>
      <c r="AJ1389" t="s">
        <v>726</v>
      </c>
      <c r="AK1389" t="s">
        <v>726</v>
      </c>
      <c r="AL1389" t="s">
        <v>726</v>
      </c>
      <c r="AM1389" t="s">
        <v>726</v>
      </c>
      <c r="AN1389" t="s">
        <v>726</v>
      </c>
      <c r="AO1389" t="s">
        <v>726</v>
      </c>
      <c r="AP1389" t="s">
        <v>726</v>
      </c>
      <c r="AQ1389" t="s">
        <v>726</v>
      </c>
      <c r="AR1389" t="s">
        <v>726</v>
      </c>
      <c r="AS1389" t="s">
        <v>726</v>
      </c>
      <c r="AT1389" t="s">
        <v>726</v>
      </c>
      <c r="AU1389">
        <v>2011</v>
      </c>
      <c r="AW1389">
        <v>1</v>
      </c>
      <c r="AX1389">
        <v>2012</v>
      </c>
      <c r="AY1389">
        <v>1</v>
      </c>
      <c r="AZ1389">
        <v>9999</v>
      </c>
      <c r="BA1389">
        <v>1</v>
      </c>
      <c r="BB1389">
        <v>2011</v>
      </c>
      <c r="BC1389">
        <v>1</v>
      </c>
      <c r="BD1389">
        <v>2012</v>
      </c>
      <c r="BE1389">
        <v>2011</v>
      </c>
      <c r="BF1389">
        <v>0</v>
      </c>
      <c r="BG1389">
        <v>0</v>
      </c>
      <c r="BH1389">
        <v>0</v>
      </c>
      <c r="BI1389">
        <v>0</v>
      </c>
      <c r="BO1389">
        <v>0</v>
      </c>
      <c r="BP1389">
        <v>0</v>
      </c>
      <c r="BQ1389">
        <v>0</v>
      </c>
      <c r="BR1389">
        <v>0</v>
      </c>
      <c r="BS1389">
        <v>0</v>
      </c>
      <c r="BT1389">
        <v>0</v>
      </c>
      <c r="BU1389">
        <v>0</v>
      </c>
      <c r="BV1389">
        <v>0</v>
      </c>
      <c r="BW1389">
        <v>0</v>
      </c>
      <c r="BX1389">
        <v>0</v>
      </c>
    </row>
    <row r="1390" spans="1:76" x14ac:dyDescent="0.25">
      <c r="A1390">
        <v>139</v>
      </c>
      <c r="B1390" t="s">
        <v>183</v>
      </c>
      <c r="C1390">
        <v>2015</v>
      </c>
      <c r="D1390" t="s">
        <v>582</v>
      </c>
      <c r="E1390">
        <v>0</v>
      </c>
      <c r="U1390">
        <v>1</v>
      </c>
      <c r="V1390">
        <v>22</v>
      </c>
      <c r="W1390">
        <v>6521</v>
      </c>
      <c r="X1390">
        <v>1542</v>
      </c>
      <c r="Y1390">
        <v>1</v>
      </c>
      <c r="Z1390">
        <v>1</v>
      </c>
      <c r="AA1390" t="s">
        <v>858</v>
      </c>
      <c r="AB1390">
        <v>116862</v>
      </c>
      <c r="AC1390">
        <v>0</v>
      </c>
      <c r="AD1390" t="s">
        <v>726</v>
      </c>
      <c r="AE1390">
        <v>0</v>
      </c>
      <c r="AF1390">
        <v>0</v>
      </c>
      <c r="AG1390" t="s">
        <v>726</v>
      </c>
      <c r="AH1390" t="s">
        <v>726</v>
      </c>
      <c r="AI1390" t="s">
        <v>726</v>
      </c>
      <c r="AJ1390" t="s">
        <v>726</v>
      </c>
      <c r="AK1390" t="s">
        <v>726</v>
      </c>
      <c r="AL1390" t="s">
        <v>726</v>
      </c>
      <c r="AM1390" t="s">
        <v>726</v>
      </c>
      <c r="AN1390" t="s">
        <v>726</v>
      </c>
      <c r="AO1390" t="s">
        <v>726</v>
      </c>
      <c r="AP1390" t="s">
        <v>726</v>
      </c>
      <c r="AQ1390" t="s">
        <v>726</v>
      </c>
      <c r="AR1390" t="s">
        <v>726</v>
      </c>
      <c r="AS1390" t="s">
        <v>726</v>
      </c>
      <c r="AT1390" t="s">
        <v>726</v>
      </c>
      <c r="AU1390">
        <v>2011</v>
      </c>
      <c r="AW1390">
        <v>1</v>
      </c>
      <c r="AX1390">
        <v>2012</v>
      </c>
      <c r="AY1390">
        <v>1</v>
      </c>
      <c r="AZ1390">
        <v>9999</v>
      </c>
      <c r="BA1390">
        <v>1</v>
      </c>
      <c r="BB1390">
        <v>2011</v>
      </c>
      <c r="BC1390">
        <v>1</v>
      </c>
      <c r="BD1390">
        <v>2012</v>
      </c>
      <c r="BE1390">
        <v>2011</v>
      </c>
      <c r="BF1390">
        <v>0</v>
      </c>
      <c r="BG1390">
        <v>0</v>
      </c>
      <c r="BH1390">
        <v>0</v>
      </c>
      <c r="BI1390">
        <v>0</v>
      </c>
      <c r="BO1390">
        <v>0</v>
      </c>
      <c r="BP1390">
        <v>0</v>
      </c>
      <c r="BQ1390">
        <v>0</v>
      </c>
      <c r="BR1390">
        <v>0</v>
      </c>
      <c r="BS1390">
        <v>0</v>
      </c>
      <c r="BT1390">
        <v>0</v>
      </c>
      <c r="BU1390">
        <v>0</v>
      </c>
      <c r="BV1390">
        <v>0</v>
      </c>
      <c r="BW1390">
        <v>0</v>
      </c>
      <c r="BX1390">
        <v>0</v>
      </c>
    </row>
    <row r="1391" spans="1:76" x14ac:dyDescent="0.25">
      <c r="A1391">
        <v>139</v>
      </c>
      <c r="B1391" t="s">
        <v>183</v>
      </c>
      <c r="C1391">
        <v>2016</v>
      </c>
      <c r="D1391" t="s">
        <v>582</v>
      </c>
      <c r="E1391">
        <v>0</v>
      </c>
      <c r="U1391">
        <v>1</v>
      </c>
      <c r="V1391">
        <v>22</v>
      </c>
      <c r="W1391">
        <v>6521</v>
      </c>
      <c r="X1391">
        <v>1542</v>
      </c>
      <c r="Y1391">
        <v>1</v>
      </c>
      <c r="Z1391">
        <v>1</v>
      </c>
      <c r="AA1391" t="s">
        <v>858</v>
      </c>
      <c r="AB1391">
        <v>116862</v>
      </c>
      <c r="AC1391" t="s">
        <v>726</v>
      </c>
      <c r="AD1391" t="s">
        <v>726</v>
      </c>
      <c r="AE1391" t="s">
        <v>726</v>
      </c>
      <c r="AF1391" t="s">
        <v>726</v>
      </c>
      <c r="AG1391" t="s">
        <v>726</v>
      </c>
      <c r="AH1391" t="s">
        <v>726</v>
      </c>
      <c r="AI1391" t="s">
        <v>726</v>
      </c>
      <c r="AJ1391" t="s">
        <v>726</v>
      </c>
      <c r="AK1391" t="s">
        <v>726</v>
      </c>
      <c r="AL1391" t="s">
        <v>726</v>
      </c>
      <c r="AM1391" t="s">
        <v>726</v>
      </c>
      <c r="AN1391" t="s">
        <v>726</v>
      </c>
      <c r="AO1391" t="s">
        <v>726</v>
      </c>
      <c r="AP1391" t="s">
        <v>726</v>
      </c>
      <c r="AQ1391" t="s">
        <v>726</v>
      </c>
      <c r="AR1391" t="s">
        <v>726</v>
      </c>
      <c r="AS1391" t="s">
        <v>726</v>
      </c>
      <c r="AT1391" t="s">
        <v>726</v>
      </c>
      <c r="AU1391">
        <v>2011</v>
      </c>
      <c r="AW1391">
        <v>1</v>
      </c>
      <c r="AX1391">
        <v>2012</v>
      </c>
      <c r="AY1391">
        <v>1</v>
      </c>
      <c r="AZ1391">
        <v>9999</v>
      </c>
      <c r="BA1391">
        <v>1</v>
      </c>
      <c r="BB1391">
        <v>2011</v>
      </c>
      <c r="BC1391">
        <v>1</v>
      </c>
      <c r="BD1391">
        <v>2012</v>
      </c>
      <c r="BE1391">
        <v>2011</v>
      </c>
      <c r="BF1391">
        <v>0</v>
      </c>
      <c r="BG1391">
        <v>0</v>
      </c>
      <c r="BH1391">
        <v>0</v>
      </c>
      <c r="BI1391">
        <v>0</v>
      </c>
      <c r="BO1391">
        <v>0</v>
      </c>
      <c r="BP1391">
        <v>0</v>
      </c>
      <c r="BQ1391">
        <v>0</v>
      </c>
      <c r="BR1391">
        <v>0</v>
      </c>
      <c r="BS1391">
        <v>0</v>
      </c>
      <c r="BT1391">
        <v>0</v>
      </c>
      <c r="BU1391">
        <v>0</v>
      </c>
      <c r="BV1391">
        <v>0</v>
      </c>
      <c r="BW1391">
        <v>0</v>
      </c>
      <c r="BX1391">
        <v>0</v>
      </c>
    </row>
    <row r="1392" spans="1:76" x14ac:dyDescent="0.25">
      <c r="A1392">
        <v>140</v>
      </c>
      <c r="B1392" t="s">
        <v>184</v>
      </c>
      <c r="C1392">
        <v>2007</v>
      </c>
      <c r="D1392" t="s">
        <v>582</v>
      </c>
      <c r="E1392">
        <v>0</v>
      </c>
      <c r="U1392">
        <v>1</v>
      </c>
      <c r="V1392">
        <v>323</v>
      </c>
      <c r="W1392">
        <v>5469</v>
      </c>
      <c r="X1392">
        <v>5048</v>
      </c>
      <c r="Y1392">
        <v>1</v>
      </c>
      <c r="Z1392">
        <v>0</v>
      </c>
      <c r="AA1392" t="s">
        <v>859</v>
      </c>
      <c r="AB1392">
        <v>7160</v>
      </c>
      <c r="AC1392" t="s">
        <v>726</v>
      </c>
      <c r="AD1392" t="s">
        <v>726</v>
      </c>
      <c r="AE1392" t="s">
        <v>726</v>
      </c>
      <c r="AF1392" t="s">
        <v>726</v>
      </c>
      <c r="AG1392" t="s">
        <v>726</v>
      </c>
      <c r="AH1392" t="s">
        <v>726</v>
      </c>
      <c r="AI1392" t="s">
        <v>726</v>
      </c>
      <c r="AJ1392" t="s">
        <v>726</v>
      </c>
      <c r="AK1392">
        <v>54</v>
      </c>
      <c r="AL1392">
        <v>62</v>
      </c>
      <c r="AM1392" t="s">
        <v>726</v>
      </c>
      <c r="AN1392" t="s">
        <v>726</v>
      </c>
      <c r="AO1392" t="s">
        <v>726</v>
      </c>
      <c r="AP1392" t="s">
        <v>726</v>
      </c>
      <c r="AQ1392" t="s">
        <v>726</v>
      </c>
      <c r="AR1392" t="s">
        <v>726</v>
      </c>
      <c r="AS1392" t="s">
        <v>726</v>
      </c>
      <c r="AT1392" t="s">
        <v>726</v>
      </c>
      <c r="AU1392">
        <v>2010</v>
      </c>
      <c r="AW1392">
        <v>1</v>
      </c>
      <c r="AX1392">
        <v>2008</v>
      </c>
      <c r="AY1392">
        <v>1</v>
      </c>
      <c r="AZ1392">
        <v>9999</v>
      </c>
      <c r="BA1392">
        <v>1</v>
      </c>
      <c r="BB1392">
        <v>2010</v>
      </c>
      <c r="BC1392">
        <v>1</v>
      </c>
      <c r="BD1392">
        <v>2008</v>
      </c>
      <c r="BE1392">
        <v>2008</v>
      </c>
      <c r="BF1392">
        <v>0</v>
      </c>
      <c r="BG1392">
        <v>0</v>
      </c>
      <c r="BH1392">
        <v>0</v>
      </c>
      <c r="BI1392">
        <v>0</v>
      </c>
      <c r="BO1392">
        <v>0</v>
      </c>
      <c r="BP1392">
        <v>0</v>
      </c>
      <c r="BQ1392">
        <v>0</v>
      </c>
      <c r="BR1392">
        <v>0</v>
      </c>
      <c r="BS1392">
        <v>0</v>
      </c>
      <c r="BT1392">
        <v>0</v>
      </c>
      <c r="BU1392">
        <v>0</v>
      </c>
      <c r="BV1392">
        <v>0</v>
      </c>
      <c r="BW1392">
        <v>0</v>
      </c>
      <c r="BX1392">
        <v>0</v>
      </c>
    </row>
    <row r="1393" spans="1:76" x14ac:dyDescent="0.25">
      <c r="A1393">
        <v>140</v>
      </c>
      <c r="B1393" t="s">
        <v>184</v>
      </c>
      <c r="C1393">
        <v>2008</v>
      </c>
      <c r="D1393" t="s">
        <v>582</v>
      </c>
      <c r="E1393">
        <v>0</v>
      </c>
      <c r="U1393">
        <v>1</v>
      </c>
      <c r="V1393">
        <v>323</v>
      </c>
      <c r="W1393">
        <v>5469</v>
      </c>
      <c r="X1393">
        <v>5048</v>
      </c>
      <c r="Y1393">
        <v>1</v>
      </c>
      <c r="Z1393">
        <v>0</v>
      </c>
      <c r="AA1393" t="s">
        <v>859</v>
      </c>
      <c r="AB1393">
        <v>7160</v>
      </c>
      <c r="AC1393">
        <v>0</v>
      </c>
      <c r="AD1393" t="s">
        <v>726</v>
      </c>
      <c r="AE1393">
        <v>0</v>
      </c>
      <c r="AF1393">
        <v>0</v>
      </c>
      <c r="AG1393" t="s">
        <v>726</v>
      </c>
      <c r="AH1393" t="s">
        <v>726</v>
      </c>
      <c r="AI1393" t="s">
        <v>726</v>
      </c>
      <c r="AJ1393" t="s">
        <v>726</v>
      </c>
      <c r="AK1393">
        <v>56</v>
      </c>
      <c r="AL1393" t="s">
        <v>726</v>
      </c>
      <c r="AM1393" t="s">
        <v>726</v>
      </c>
      <c r="AN1393" t="s">
        <v>726</v>
      </c>
      <c r="AO1393" t="s">
        <v>726</v>
      </c>
      <c r="AP1393" t="s">
        <v>726</v>
      </c>
      <c r="AQ1393" t="s">
        <v>726</v>
      </c>
      <c r="AR1393" t="s">
        <v>726</v>
      </c>
      <c r="AS1393" t="s">
        <v>726</v>
      </c>
      <c r="AT1393" t="s">
        <v>726</v>
      </c>
      <c r="AU1393">
        <v>2010</v>
      </c>
      <c r="AW1393">
        <v>1</v>
      </c>
      <c r="AX1393">
        <v>2008</v>
      </c>
      <c r="AY1393">
        <v>1</v>
      </c>
      <c r="AZ1393">
        <v>9999</v>
      </c>
      <c r="BA1393">
        <v>1</v>
      </c>
      <c r="BB1393">
        <v>2010</v>
      </c>
      <c r="BC1393">
        <v>1</v>
      </c>
      <c r="BD1393">
        <v>2008</v>
      </c>
      <c r="BE1393">
        <v>2008</v>
      </c>
      <c r="BF1393">
        <v>0</v>
      </c>
      <c r="BG1393">
        <v>0</v>
      </c>
      <c r="BH1393">
        <v>0</v>
      </c>
      <c r="BI1393">
        <v>0</v>
      </c>
      <c r="BO1393">
        <v>0</v>
      </c>
      <c r="BP1393">
        <v>0</v>
      </c>
      <c r="BQ1393">
        <v>0</v>
      </c>
      <c r="BR1393">
        <v>0</v>
      </c>
      <c r="BS1393">
        <v>0</v>
      </c>
      <c r="BT1393">
        <v>0</v>
      </c>
      <c r="BU1393">
        <v>0</v>
      </c>
      <c r="BV1393">
        <v>0</v>
      </c>
      <c r="BW1393">
        <v>0</v>
      </c>
      <c r="BX1393">
        <v>0</v>
      </c>
    </row>
    <row r="1394" spans="1:76" x14ac:dyDescent="0.25">
      <c r="A1394">
        <v>140</v>
      </c>
      <c r="B1394" t="s">
        <v>184</v>
      </c>
      <c r="C1394">
        <v>2009</v>
      </c>
      <c r="D1394" t="s">
        <v>582</v>
      </c>
      <c r="E1394">
        <v>0</v>
      </c>
      <c r="U1394">
        <v>1</v>
      </c>
      <c r="V1394">
        <v>323</v>
      </c>
      <c r="W1394">
        <v>5469</v>
      </c>
      <c r="X1394">
        <v>5048</v>
      </c>
      <c r="Y1394">
        <v>1</v>
      </c>
      <c r="Z1394">
        <v>0</v>
      </c>
      <c r="AA1394" t="s">
        <v>859</v>
      </c>
      <c r="AB1394">
        <v>7160</v>
      </c>
      <c r="AC1394">
        <v>0</v>
      </c>
      <c r="AD1394" t="s">
        <v>726</v>
      </c>
      <c r="AE1394">
        <v>0</v>
      </c>
      <c r="AF1394">
        <v>0</v>
      </c>
      <c r="AG1394" t="s">
        <v>726</v>
      </c>
      <c r="AH1394" t="s">
        <v>726</v>
      </c>
      <c r="AI1394" t="s">
        <v>726</v>
      </c>
      <c r="AJ1394" t="s">
        <v>726</v>
      </c>
      <c r="AK1394" t="s">
        <v>726</v>
      </c>
      <c r="AL1394" t="s">
        <v>726</v>
      </c>
      <c r="AM1394" t="s">
        <v>726</v>
      </c>
      <c r="AN1394" t="s">
        <v>726</v>
      </c>
      <c r="AO1394" t="s">
        <v>726</v>
      </c>
      <c r="AP1394" t="s">
        <v>726</v>
      </c>
      <c r="AQ1394" t="s">
        <v>726</v>
      </c>
      <c r="AR1394" t="s">
        <v>726</v>
      </c>
      <c r="AS1394" t="s">
        <v>726</v>
      </c>
      <c r="AT1394" t="s">
        <v>726</v>
      </c>
      <c r="AU1394">
        <v>2010</v>
      </c>
      <c r="AW1394">
        <v>1</v>
      </c>
      <c r="AX1394">
        <v>2008</v>
      </c>
      <c r="AY1394">
        <v>1</v>
      </c>
      <c r="AZ1394">
        <v>9999</v>
      </c>
      <c r="BA1394">
        <v>1</v>
      </c>
      <c r="BB1394">
        <v>2010</v>
      </c>
      <c r="BC1394">
        <v>1</v>
      </c>
      <c r="BD1394">
        <v>2008</v>
      </c>
      <c r="BE1394">
        <v>2008</v>
      </c>
      <c r="BF1394">
        <v>0</v>
      </c>
      <c r="BG1394">
        <v>0</v>
      </c>
      <c r="BH1394">
        <v>0</v>
      </c>
      <c r="BI1394">
        <v>0</v>
      </c>
      <c r="BO1394">
        <v>0</v>
      </c>
      <c r="BP1394">
        <v>0</v>
      </c>
      <c r="BQ1394">
        <v>0</v>
      </c>
      <c r="BR1394">
        <v>0</v>
      </c>
      <c r="BS1394">
        <v>0</v>
      </c>
      <c r="BT1394">
        <v>0</v>
      </c>
      <c r="BU1394">
        <v>0</v>
      </c>
      <c r="BV1394">
        <v>0</v>
      </c>
      <c r="BW1394">
        <v>0</v>
      </c>
      <c r="BX1394">
        <v>0</v>
      </c>
    </row>
    <row r="1395" spans="1:76" x14ac:dyDescent="0.25">
      <c r="A1395">
        <v>140</v>
      </c>
      <c r="B1395" t="s">
        <v>184</v>
      </c>
      <c r="C1395">
        <v>2010</v>
      </c>
      <c r="D1395" t="s">
        <v>582</v>
      </c>
      <c r="E1395">
        <v>0</v>
      </c>
      <c r="U1395">
        <v>1</v>
      </c>
      <c r="V1395">
        <v>323</v>
      </c>
      <c r="W1395">
        <v>5469</v>
      </c>
      <c r="X1395">
        <v>5048</v>
      </c>
      <c r="Y1395">
        <v>1</v>
      </c>
      <c r="Z1395">
        <v>0</v>
      </c>
      <c r="AA1395" t="s">
        <v>859</v>
      </c>
      <c r="AB1395">
        <v>7160</v>
      </c>
      <c r="AC1395">
        <v>0</v>
      </c>
      <c r="AD1395" t="s">
        <v>726</v>
      </c>
      <c r="AE1395">
        <v>0</v>
      </c>
      <c r="AF1395">
        <v>0</v>
      </c>
      <c r="AG1395" t="s">
        <v>726</v>
      </c>
      <c r="AH1395" t="s">
        <v>726</v>
      </c>
      <c r="AI1395" t="s">
        <v>726</v>
      </c>
      <c r="AJ1395" t="s">
        <v>726</v>
      </c>
      <c r="AK1395" t="s">
        <v>726</v>
      </c>
      <c r="AL1395" t="s">
        <v>726</v>
      </c>
      <c r="AM1395" t="s">
        <v>726</v>
      </c>
      <c r="AN1395" t="s">
        <v>726</v>
      </c>
      <c r="AO1395" t="s">
        <v>726</v>
      </c>
      <c r="AP1395" t="s">
        <v>726</v>
      </c>
      <c r="AQ1395" t="s">
        <v>726</v>
      </c>
      <c r="AR1395" t="s">
        <v>726</v>
      </c>
      <c r="AS1395" t="s">
        <v>726</v>
      </c>
      <c r="AT1395" t="s">
        <v>726</v>
      </c>
      <c r="AU1395">
        <v>2010</v>
      </c>
      <c r="AW1395">
        <v>1</v>
      </c>
      <c r="AX1395">
        <v>2008</v>
      </c>
      <c r="AY1395">
        <v>1</v>
      </c>
      <c r="AZ1395">
        <v>9999</v>
      </c>
      <c r="BA1395">
        <v>1</v>
      </c>
      <c r="BB1395">
        <v>2010</v>
      </c>
      <c r="BC1395">
        <v>1</v>
      </c>
      <c r="BD1395">
        <v>2008</v>
      </c>
      <c r="BE1395">
        <v>2008</v>
      </c>
      <c r="BF1395">
        <v>0</v>
      </c>
      <c r="BG1395">
        <v>0</v>
      </c>
      <c r="BH1395">
        <v>0</v>
      </c>
      <c r="BI1395">
        <v>0</v>
      </c>
      <c r="BO1395">
        <v>0</v>
      </c>
      <c r="BP1395">
        <v>0</v>
      </c>
      <c r="BQ1395">
        <v>0</v>
      </c>
      <c r="BR1395">
        <v>0</v>
      </c>
      <c r="BS1395">
        <v>0</v>
      </c>
      <c r="BT1395">
        <v>0</v>
      </c>
      <c r="BU1395">
        <v>0</v>
      </c>
      <c r="BV1395">
        <v>0</v>
      </c>
      <c r="BW1395">
        <v>0</v>
      </c>
      <c r="BX1395">
        <v>0</v>
      </c>
    </row>
    <row r="1396" spans="1:76" x14ac:dyDescent="0.25">
      <c r="A1396">
        <v>140</v>
      </c>
      <c r="B1396" t="s">
        <v>184</v>
      </c>
      <c r="C1396">
        <v>2011</v>
      </c>
      <c r="D1396" t="s">
        <v>582</v>
      </c>
      <c r="E1396">
        <v>0</v>
      </c>
      <c r="U1396">
        <v>1</v>
      </c>
      <c r="V1396">
        <v>323</v>
      </c>
      <c r="W1396">
        <v>5469</v>
      </c>
      <c r="X1396">
        <v>5048</v>
      </c>
      <c r="Y1396">
        <v>1</v>
      </c>
      <c r="Z1396">
        <v>0</v>
      </c>
      <c r="AA1396" t="s">
        <v>859</v>
      </c>
      <c r="AB1396">
        <v>7160</v>
      </c>
      <c r="AC1396">
        <v>0</v>
      </c>
      <c r="AD1396" t="s">
        <v>726</v>
      </c>
      <c r="AE1396">
        <v>0</v>
      </c>
      <c r="AF1396">
        <v>0</v>
      </c>
      <c r="AG1396" t="s">
        <v>726</v>
      </c>
      <c r="AH1396" t="s">
        <v>726</v>
      </c>
      <c r="AI1396" t="s">
        <v>726</v>
      </c>
      <c r="AJ1396" t="s">
        <v>726</v>
      </c>
      <c r="AK1396" t="s">
        <v>726</v>
      </c>
      <c r="AL1396" t="s">
        <v>726</v>
      </c>
      <c r="AM1396" t="s">
        <v>726</v>
      </c>
      <c r="AN1396" t="s">
        <v>726</v>
      </c>
      <c r="AO1396" t="s">
        <v>726</v>
      </c>
      <c r="AP1396" t="s">
        <v>726</v>
      </c>
      <c r="AQ1396" t="s">
        <v>726</v>
      </c>
      <c r="AR1396" t="s">
        <v>726</v>
      </c>
      <c r="AS1396" t="s">
        <v>726</v>
      </c>
      <c r="AT1396" t="s">
        <v>726</v>
      </c>
      <c r="AU1396">
        <v>2010</v>
      </c>
      <c r="AW1396">
        <v>1</v>
      </c>
      <c r="AX1396">
        <v>2008</v>
      </c>
      <c r="AY1396">
        <v>1</v>
      </c>
      <c r="AZ1396">
        <v>9999</v>
      </c>
      <c r="BA1396">
        <v>1</v>
      </c>
      <c r="BB1396">
        <v>2010</v>
      </c>
      <c r="BC1396">
        <v>1</v>
      </c>
      <c r="BD1396">
        <v>2008</v>
      </c>
      <c r="BE1396">
        <v>2008</v>
      </c>
      <c r="BF1396">
        <v>0</v>
      </c>
      <c r="BG1396">
        <v>0</v>
      </c>
      <c r="BH1396">
        <v>0</v>
      </c>
      <c r="BI1396">
        <v>0</v>
      </c>
      <c r="BO1396">
        <v>0</v>
      </c>
      <c r="BP1396">
        <v>0</v>
      </c>
      <c r="BQ1396">
        <v>0</v>
      </c>
      <c r="BR1396">
        <v>0</v>
      </c>
      <c r="BS1396">
        <v>0</v>
      </c>
      <c r="BT1396">
        <v>0</v>
      </c>
      <c r="BU1396">
        <v>0</v>
      </c>
      <c r="BV1396">
        <v>0</v>
      </c>
      <c r="BW1396">
        <v>0</v>
      </c>
      <c r="BX1396">
        <v>0</v>
      </c>
    </row>
    <row r="1397" spans="1:76" x14ac:dyDescent="0.25">
      <c r="A1397">
        <v>140</v>
      </c>
      <c r="B1397" t="s">
        <v>184</v>
      </c>
      <c r="C1397">
        <v>2012</v>
      </c>
      <c r="D1397" t="s">
        <v>582</v>
      </c>
      <c r="E1397">
        <v>0</v>
      </c>
      <c r="U1397">
        <v>1</v>
      </c>
      <c r="V1397">
        <v>323</v>
      </c>
      <c r="W1397">
        <v>5469</v>
      </c>
      <c r="X1397">
        <v>5048</v>
      </c>
      <c r="Y1397">
        <v>1</v>
      </c>
      <c r="Z1397">
        <v>0</v>
      </c>
      <c r="AA1397" t="s">
        <v>859</v>
      </c>
      <c r="AB1397">
        <v>7160</v>
      </c>
      <c r="AC1397">
        <v>0</v>
      </c>
      <c r="AD1397" t="s">
        <v>726</v>
      </c>
      <c r="AE1397">
        <v>0</v>
      </c>
      <c r="AF1397">
        <v>0</v>
      </c>
      <c r="AG1397" t="s">
        <v>726</v>
      </c>
      <c r="AH1397" t="s">
        <v>726</v>
      </c>
      <c r="AI1397" t="s">
        <v>726</v>
      </c>
      <c r="AJ1397" t="s">
        <v>726</v>
      </c>
      <c r="AK1397" t="s">
        <v>726</v>
      </c>
      <c r="AL1397" t="s">
        <v>726</v>
      </c>
      <c r="AM1397">
        <v>708</v>
      </c>
      <c r="AN1397" t="s">
        <v>726</v>
      </c>
      <c r="AO1397" t="s">
        <v>726</v>
      </c>
      <c r="AP1397" t="s">
        <v>726</v>
      </c>
      <c r="AQ1397" t="s">
        <v>726</v>
      </c>
      <c r="AR1397" t="s">
        <v>726</v>
      </c>
      <c r="AS1397" t="s">
        <v>726</v>
      </c>
      <c r="AT1397" t="s">
        <v>726</v>
      </c>
      <c r="AU1397">
        <v>2010</v>
      </c>
      <c r="AW1397">
        <v>1</v>
      </c>
      <c r="AX1397">
        <v>2008</v>
      </c>
      <c r="AY1397">
        <v>1</v>
      </c>
      <c r="AZ1397">
        <v>9999</v>
      </c>
      <c r="BA1397">
        <v>1</v>
      </c>
      <c r="BB1397">
        <v>2010</v>
      </c>
      <c r="BC1397">
        <v>1</v>
      </c>
      <c r="BD1397">
        <v>2008</v>
      </c>
      <c r="BE1397">
        <v>2008</v>
      </c>
      <c r="BF1397">
        <v>0</v>
      </c>
      <c r="BG1397">
        <v>0</v>
      </c>
      <c r="BH1397">
        <v>0</v>
      </c>
      <c r="BI1397">
        <v>0</v>
      </c>
      <c r="BO1397">
        <v>0</v>
      </c>
      <c r="BP1397">
        <v>0</v>
      </c>
      <c r="BQ1397">
        <v>0</v>
      </c>
      <c r="BR1397">
        <v>0</v>
      </c>
      <c r="BS1397">
        <v>0</v>
      </c>
      <c r="BT1397">
        <v>0</v>
      </c>
      <c r="BU1397">
        <v>0</v>
      </c>
      <c r="BV1397">
        <v>0</v>
      </c>
      <c r="BW1397">
        <v>0</v>
      </c>
      <c r="BX1397">
        <v>0</v>
      </c>
    </row>
    <row r="1398" spans="1:76" x14ac:dyDescent="0.25">
      <c r="A1398">
        <v>140</v>
      </c>
      <c r="B1398" t="s">
        <v>184</v>
      </c>
      <c r="C1398">
        <v>2013</v>
      </c>
      <c r="D1398" t="s">
        <v>582</v>
      </c>
      <c r="E1398">
        <v>0</v>
      </c>
      <c r="U1398">
        <v>1</v>
      </c>
      <c r="V1398">
        <v>323</v>
      </c>
      <c r="W1398">
        <v>5469</v>
      </c>
      <c r="X1398">
        <v>5048</v>
      </c>
      <c r="Y1398">
        <v>1</v>
      </c>
      <c r="Z1398">
        <v>0</v>
      </c>
      <c r="AA1398" t="s">
        <v>859</v>
      </c>
      <c r="AB1398">
        <v>7160</v>
      </c>
      <c r="AC1398">
        <v>0</v>
      </c>
      <c r="AD1398">
        <v>1513</v>
      </c>
      <c r="AE1398">
        <v>0</v>
      </c>
      <c r="AF1398">
        <v>0</v>
      </c>
      <c r="AG1398" t="s">
        <v>726</v>
      </c>
      <c r="AH1398" t="s">
        <v>726</v>
      </c>
      <c r="AI1398">
        <v>674</v>
      </c>
      <c r="AJ1398">
        <v>-207</v>
      </c>
      <c r="AK1398" t="s">
        <v>726</v>
      </c>
      <c r="AL1398" t="s">
        <v>726</v>
      </c>
      <c r="AM1398">
        <v>68</v>
      </c>
      <c r="AN1398">
        <v>7804</v>
      </c>
      <c r="AO1398">
        <v>8</v>
      </c>
      <c r="AP1398" t="s">
        <v>726</v>
      </c>
      <c r="AQ1398" t="s">
        <v>726</v>
      </c>
      <c r="AR1398" t="s">
        <v>726</v>
      </c>
      <c r="AS1398" t="s">
        <v>726</v>
      </c>
      <c r="AT1398" t="s">
        <v>726</v>
      </c>
      <c r="AU1398">
        <v>2010</v>
      </c>
      <c r="AW1398">
        <v>1</v>
      </c>
      <c r="AX1398">
        <v>2008</v>
      </c>
      <c r="AY1398">
        <v>1</v>
      </c>
      <c r="AZ1398">
        <v>9999</v>
      </c>
      <c r="BA1398">
        <v>1</v>
      </c>
      <c r="BB1398">
        <v>2010</v>
      </c>
      <c r="BC1398">
        <v>1</v>
      </c>
      <c r="BD1398">
        <v>2008</v>
      </c>
      <c r="BE1398">
        <v>2008</v>
      </c>
      <c r="BF1398">
        <v>0</v>
      </c>
      <c r="BG1398">
        <v>0</v>
      </c>
      <c r="BH1398">
        <v>0</v>
      </c>
      <c r="BI1398">
        <v>0</v>
      </c>
      <c r="BO1398">
        <v>0</v>
      </c>
      <c r="BP1398">
        <v>0</v>
      </c>
      <c r="BQ1398">
        <v>0</v>
      </c>
      <c r="BR1398">
        <v>0</v>
      </c>
      <c r="BS1398">
        <v>0</v>
      </c>
      <c r="BT1398">
        <v>0</v>
      </c>
      <c r="BU1398">
        <v>0</v>
      </c>
      <c r="BV1398">
        <v>0</v>
      </c>
      <c r="BW1398">
        <v>0</v>
      </c>
      <c r="BX1398">
        <v>0</v>
      </c>
    </row>
    <row r="1399" spans="1:76" x14ac:dyDescent="0.25">
      <c r="A1399">
        <v>140</v>
      </c>
      <c r="B1399" t="s">
        <v>184</v>
      </c>
      <c r="C1399">
        <v>2014</v>
      </c>
      <c r="D1399" t="s">
        <v>582</v>
      </c>
      <c r="E1399">
        <v>0</v>
      </c>
      <c r="U1399">
        <v>1</v>
      </c>
      <c r="V1399">
        <v>323</v>
      </c>
      <c r="W1399">
        <v>5469</v>
      </c>
      <c r="X1399">
        <v>5048</v>
      </c>
      <c r="Y1399">
        <v>1</v>
      </c>
      <c r="Z1399">
        <v>0</v>
      </c>
      <c r="AA1399" t="s">
        <v>859</v>
      </c>
      <c r="AB1399">
        <v>7160</v>
      </c>
      <c r="AC1399">
        <v>0.1</v>
      </c>
      <c r="AD1399">
        <v>1654</v>
      </c>
      <c r="AE1399">
        <v>0</v>
      </c>
      <c r="AF1399">
        <v>0.05</v>
      </c>
      <c r="AG1399" t="s">
        <v>726</v>
      </c>
      <c r="AH1399" t="s">
        <v>726</v>
      </c>
      <c r="AI1399">
        <v>802.1</v>
      </c>
      <c r="AJ1399">
        <v>140</v>
      </c>
      <c r="AK1399" t="s">
        <v>726</v>
      </c>
      <c r="AL1399">
        <v>72.98</v>
      </c>
      <c r="AM1399">
        <v>62</v>
      </c>
      <c r="AN1399">
        <v>9155</v>
      </c>
      <c r="AO1399">
        <v>11</v>
      </c>
      <c r="AP1399" t="s">
        <v>726</v>
      </c>
      <c r="AQ1399" t="s">
        <v>726</v>
      </c>
      <c r="AR1399" t="s">
        <v>726</v>
      </c>
      <c r="AS1399">
        <v>34</v>
      </c>
      <c r="AT1399" t="s">
        <v>726</v>
      </c>
      <c r="AU1399">
        <v>2010</v>
      </c>
      <c r="AW1399">
        <v>1</v>
      </c>
      <c r="AX1399">
        <v>2008</v>
      </c>
      <c r="AY1399">
        <v>1</v>
      </c>
      <c r="AZ1399">
        <v>9999</v>
      </c>
      <c r="BA1399">
        <v>1</v>
      </c>
      <c r="BB1399">
        <v>2010</v>
      </c>
      <c r="BC1399">
        <v>1</v>
      </c>
      <c r="BD1399">
        <v>2008</v>
      </c>
      <c r="BE1399">
        <v>2008</v>
      </c>
      <c r="BF1399">
        <v>0</v>
      </c>
      <c r="BG1399">
        <v>0</v>
      </c>
      <c r="BH1399">
        <v>0</v>
      </c>
      <c r="BI1399">
        <v>0</v>
      </c>
      <c r="BO1399">
        <v>0</v>
      </c>
      <c r="BP1399">
        <v>0</v>
      </c>
      <c r="BQ1399">
        <v>0</v>
      </c>
      <c r="BR1399">
        <v>0</v>
      </c>
      <c r="BS1399">
        <v>0</v>
      </c>
      <c r="BT1399">
        <v>0</v>
      </c>
      <c r="BU1399">
        <v>0</v>
      </c>
      <c r="BV1399">
        <v>0</v>
      </c>
      <c r="BW1399">
        <v>0</v>
      </c>
      <c r="BX1399">
        <v>0</v>
      </c>
    </row>
    <row r="1400" spans="1:76" x14ac:dyDescent="0.25">
      <c r="A1400">
        <v>140</v>
      </c>
      <c r="B1400" t="s">
        <v>184</v>
      </c>
      <c r="C1400">
        <v>2015</v>
      </c>
      <c r="D1400" t="s">
        <v>582</v>
      </c>
      <c r="E1400">
        <v>0</v>
      </c>
      <c r="U1400">
        <v>1</v>
      </c>
      <c r="V1400">
        <v>323</v>
      </c>
      <c r="W1400">
        <v>5469</v>
      </c>
      <c r="X1400">
        <v>5048</v>
      </c>
      <c r="Y1400">
        <v>1</v>
      </c>
      <c r="Z1400">
        <v>0</v>
      </c>
      <c r="AA1400" t="s">
        <v>859</v>
      </c>
      <c r="AB1400">
        <v>7160</v>
      </c>
      <c r="AC1400">
        <v>5.9</v>
      </c>
      <c r="AD1400">
        <v>1694</v>
      </c>
      <c r="AE1400">
        <v>0</v>
      </c>
      <c r="AF1400">
        <v>2.95</v>
      </c>
      <c r="AG1400" t="s">
        <v>726</v>
      </c>
      <c r="AH1400" t="s">
        <v>726</v>
      </c>
      <c r="AI1400" t="s">
        <v>726</v>
      </c>
      <c r="AJ1400">
        <v>118</v>
      </c>
      <c r="AK1400">
        <v>3</v>
      </c>
      <c r="AL1400">
        <v>54</v>
      </c>
      <c r="AM1400" t="s">
        <v>726</v>
      </c>
      <c r="AN1400" t="s">
        <v>726</v>
      </c>
      <c r="AO1400" t="s">
        <v>726</v>
      </c>
      <c r="AP1400">
        <v>8</v>
      </c>
      <c r="AQ1400" t="s">
        <v>726</v>
      </c>
      <c r="AR1400" t="s">
        <v>726</v>
      </c>
      <c r="AS1400" t="s">
        <v>726</v>
      </c>
      <c r="AT1400">
        <v>53</v>
      </c>
      <c r="AU1400">
        <v>2010</v>
      </c>
      <c r="AW1400">
        <v>1</v>
      </c>
      <c r="AX1400">
        <v>2008</v>
      </c>
      <c r="AY1400">
        <v>1</v>
      </c>
      <c r="AZ1400">
        <v>9999</v>
      </c>
      <c r="BA1400">
        <v>1</v>
      </c>
      <c r="BB1400">
        <v>2010</v>
      </c>
      <c r="BC1400">
        <v>1</v>
      </c>
      <c r="BD1400">
        <v>2008</v>
      </c>
      <c r="BE1400">
        <v>2008</v>
      </c>
      <c r="BF1400">
        <v>0</v>
      </c>
      <c r="BG1400">
        <v>0</v>
      </c>
      <c r="BH1400">
        <v>0</v>
      </c>
      <c r="BI1400">
        <v>0</v>
      </c>
      <c r="BO1400">
        <v>0</v>
      </c>
      <c r="BP1400">
        <v>0</v>
      </c>
      <c r="BQ1400">
        <v>0</v>
      </c>
      <c r="BR1400">
        <v>0</v>
      </c>
      <c r="BS1400">
        <v>0</v>
      </c>
      <c r="BT1400">
        <v>0</v>
      </c>
      <c r="BU1400">
        <v>0</v>
      </c>
      <c r="BV1400">
        <v>0</v>
      </c>
      <c r="BW1400">
        <v>0</v>
      </c>
      <c r="BX1400">
        <v>0</v>
      </c>
    </row>
    <row r="1401" spans="1:76" x14ac:dyDescent="0.25">
      <c r="A1401">
        <v>140</v>
      </c>
      <c r="B1401" t="s">
        <v>184</v>
      </c>
      <c r="C1401">
        <v>2016</v>
      </c>
      <c r="D1401" t="s">
        <v>582</v>
      </c>
      <c r="E1401">
        <v>0</v>
      </c>
      <c r="U1401">
        <v>1</v>
      </c>
      <c r="V1401">
        <v>323</v>
      </c>
      <c r="W1401">
        <v>5469</v>
      </c>
      <c r="X1401">
        <v>5048</v>
      </c>
      <c r="Y1401">
        <v>1</v>
      </c>
      <c r="Z1401">
        <v>0</v>
      </c>
      <c r="AA1401" t="s">
        <v>859</v>
      </c>
      <c r="AB1401">
        <v>7160</v>
      </c>
      <c r="AC1401" t="s">
        <v>726</v>
      </c>
      <c r="AD1401" t="s">
        <v>726</v>
      </c>
      <c r="AE1401" t="s">
        <v>726</v>
      </c>
      <c r="AF1401" t="s">
        <v>726</v>
      </c>
      <c r="AG1401" t="s">
        <v>726</v>
      </c>
      <c r="AH1401" t="s">
        <v>726</v>
      </c>
      <c r="AI1401" t="s">
        <v>726</v>
      </c>
      <c r="AJ1401" t="s">
        <v>726</v>
      </c>
      <c r="AK1401" t="s">
        <v>726</v>
      </c>
      <c r="AL1401" t="s">
        <v>726</v>
      </c>
      <c r="AM1401" t="s">
        <v>726</v>
      </c>
      <c r="AN1401" t="s">
        <v>726</v>
      </c>
      <c r="AO1401" t="s">
        <v>726</v>
      </c>
      <c r="AP1401" t="s">
        <v>726</v>
      </c>
      <c r="AQ1401" t="s">
        <v>726</v>
      </c>
      <c r="AR1401" t="s">
        <v>726</v>
      </c>
      <c r="AS1401" t="s">
        <v>726</v>
      </c>
      <c r="AT1401">
        <v>54</v>
      </c>
      <c r="AU1401">
        <v>2010</v>
      </c>
      <c r="AW1401">
        <v>1</v>
      </c>
      <c r="AX1401">
        <v>2008</v>
      </c>
      <c r="AY1401">
        <v>1</v>
      </c>
      <c r="AZ1401">
        <v>9999</v>
      </c>
      <c r="BA1401">
        <v>1</v>
      </c>
      <c r="BB1401">
        <v>2010</v>
      </c>
      <c r="BC1401">
        <v>1</v>
      </c>
      <c r="BD1401">
        <v>2008</v>
      </c>
      <c r="BE1401">
        <v>2008</v>
      </c>
      <c r="BF1401">
        <v>0</v>
      </c>
      <c r="BG1401">
        <v>0</v>
      </c>
      <c r="BH1401">
        <v>0</v>
      </c>
      <c r="BI1401">
        <v>0</v>
      </c>
      <c r="BO1401">
        <v>0</v>
      </c>
      <c r="BP1401">
        <v>0</v>
      </c>
      <c r="BQ1401">
        <v>0</v>
      </c>
      <c r="BR1401">
        <v>0</v>
      </c>
      <c r="BS1401">
        <v>0</v>
      </c>
      <c r="BT1401">
        <v>0</v>
      </c>
      <c r="BU1401">
        <v>0</v>
      </c>
      <c r="BV1401">
        <v>0</v>
      </c>
      <c r="BW1401">
        <v>0</v>
      </c>
      <c r="BX1401">
        <v>0</v>
      </c>
    </row>
    <row r="1402" spans="1:76" x14ac:dyDescent="0.25">
      <c r="A1402">
        <v>141</v>
      </c>
      <c r="B1402" t="s">
        <v>185</v>
      </c>
      <c r="C1402">
        <v>2007</v>
      </c>
      <c r="D1402" t="s">
        <v>582</v>
      </c>
      <c r="E1402">
        <v>0</v>
      </c>
      <c r="U1402">
        <v>0</v>
      </c>
      <c r="V1402" t="s">
        <v>726</v>
      </c>
      <c r="W1402" t="s">
        <v>726</v>
      </c>
      <c r="X1402" t="s">
        <v>726</v>
      </c>
      <c r="Y1402">
        <v>1</v>
      </c>
      <c r="Z1402">
        <v>0</v>
      </c>
      <c r="AA1402" t="s">
        <v>860</v>
      </c>
      <c r="AB1402">
        <v>5354</v>
      </c>
      <c r="AC1402" t="s">
        <v>726</v>
      </c>
      <c r="AD1402" t="s">
        <v>726</v>
      </c>
      <c r="AE1402" t="s">
        <v>726</v>
      </c>
      <c r="AF1402" t="s">
        <v>726</v>
      </c>
      <c r="AG1402" t="s">
        <v>726</v>
      </c>
      <c r="AH1402" t="s">
        <v>726</v>
      </c>
      <c r="AI1402" t="s">
        <v>726</v>
      </c>
      <c r="AJ1402" t="s">
        <v>726</v>
      </c>
      <c r="AK1402" t="s">
        <v>726</v>
      </c>
      <c r="AL1402" t="s">
        <v>726</v>
      </c>
      <c r="AM1402" t="s">
        <v>726</v>
      </c>
      <c r="AN1402" t="s">
        <v>726</v>
      </c>
      <c r="AO1402" t="s">
        <v>726</v>
      </c>
      <c r="AP1402" t="s">
        <v>726</v>
      </c>
      <c r="AQ1402" t="s">
        <v>726</v>
      </c>
      <c r="AR1402" t="s">
        <v>726</v>
      </c>
      <c r="AS1402" t="s">
        <v>726</v>
      </c>
      <c r="AT1402" t="s">
        <v>726</v>
      </c>
      <c r="AU1402">
        <v>9999</v>
      </c>
      <c r="AW1402">
        <v>0</v>
      </c>
      <c r="AX1402">
        <v>9999</v>
      </c>
      <c r="AY1402">
        <v>0</v>
      </c>
      <c r="AZ1402">
        <v>9999</v>
      </c>
      <c r="BA1402">
        <v>0</v>
      </c>
      <c r="BB1402">
        <v>9999</v>
      </c>
      <c r="BC1402">
        <v>0</v>
      </c>
      <c r="BD1402">
        <v>9999</v>
      </c>
      <c r="BE1402">
        <v>9999</v>
      </c>
      <c r="BF1402">
        <v>0</v>
      </c>
      <c r="BG1402">
        <v>0</v>
      </c>
      <c r="BH1402">
        <v>0</v>
      </c>
      <c r="BI1402">
        <v>0</v>
      </c>
      <c r="BO1402">
        <v>0</v>
      </c>
      <c r="BP1402">
        <v>0</v>
      </c>
      <c r="BQ1402">
        <v>0</v>
      </c>
      <c r="BR1402">
        <v>0</v>
      </c>
      <c r="BS1402">
        <v>0</v>
      </c>
      <c r="BT1402">
        <v>0</v>
      </c>
      <c r="BU1402">
        <v>0</v>
      </c>
      <c r="BV1402">
        <v>0</v>
      </c>
      <c r="BW1402">
        <v>0</v>
      </c>
      <c r="BX1402">
        <v>0</v>
      </c>
    </row>
    <row r="1403" spans="1:76" x14ac:dyDescent="0.25">
      <c r="A1403">
        <v>141</v>
      </c>
      <c r="B1403" t="s">
        <v>185</v>
      </c>
      <c r="C1403">
        <v>2008</v>
      </c>
      <c r="D1403" t="s">
        <v>582</v>
      </c>
      <c r="E1403">
        <v>0</v>
      </c>
      <c r="U1403">
        <v>0</v>
      </c>
      <c r="V1403" t="s">
        <v>726</v>
      </c>
      <c r="W1403" t="s">
        <v>726</v>
      </c>
      <c r="X1403" t="s">
        <v>726</v>
      </c>
      <c r="Y1403">
        <v>1</v>
      </c>
      <c r="Z1403">
        <v>0</v>
      </c>
      <c r="AA1403" t="s">
        <v>860</v>
      </c>
      <c r="AB1403">
        <v>5354</v>
      </c>
      <c r="AC1403">
        <v>0</v>
      </c>
      <c r="AD1403" t="s">
        <v>726</v>
      </c>
      <c r="AE1403">
        <v>0</v>
      </c>
      <c r="AF1403">
        <v>0</v>
      </c>
      <c r="AG1403" t="s">
        <v>726</v>
      </c>
      <c r="AH1403" t="s">
        <v>726</v>
      </c>
      <c r="AI1403" t="s">
        <v>726</v>
      </c>
      <c r="AJ1403" t="s">
        <v>726</v>
      </c>
      <c r="AK1403" t="s">
        <v>726</v>
      </c>
      <c r="AL1403" t="s">
        <v>726</v>
      </c>
      <c r="AM1403" t="s">
        <v>726</v>
      </c>
      <c r="AN1403" t="s">
        <v>726</v>
      </c>
      <c r="AO1403" t="s">
        <v>726</v>
      </c>
      <c r="AP1403" t="s">
        <v>726</v>
      </c>
      <c r="AQ1403" t="s">
        <v>726</v>
      </c>
      <c r="AR1403" t="s">
        <v>726</v>
      </c>
      <c r="AS1403" t="s">
        <v>726</v>
      </c>
      <c r="AT1403" t="s">
        <v>726</v>
      </c>
      <c r="AU1403">
        <v>9999</v>
      </c>
      <c r="AW1403">
        <v>0</v>
      </c>
      <c r="AX1403">
        <v>9999</v>
      </c>
      <c r="AY1403">
        <v>0</v>
      </c>
      <c r="AZ1403">
        <v>9999</v>
      </c>
      <c r="BA1403">
        <v>0</v>
      </c>
      <c r="BB1403">
        <v>9999</v>
      </c>
      <c r="BC1403">
        <v>0</v>
      </c>
      <c r="BD1403">
        <v>9999</v>
      </c>
      <c r="BE1403">
        <v>9999</v>
      </c>
      <c r="BF1403">
        <v>0</v>
      </c>
      <c r="BG1403">
        <v>0</v>
      </c>
      <c r="BH1403">
        <v>0</v>
      </c>
      <c r="BI1403">
        <v>0</v>
      </c>
      <c r="BO1403">
        <v>0</v>
      </c>
      <c r="BP1403">
        <v>0</v>
      </c>
      <c r="BQ1403">
        <v>0</v>
      </c>
      <c r="BR1403">
        <v>0</v>
      </c>
      <c r="BS1403">
        <v>0</v>
      </c>
      <c r="BT1403">
        <v>0</v>
      </c>
      <c r="BU1403">
        <v>0</v>
      </c>
      <c r="BV1403">
        <v>0</v>
      </c>
      <c r="BW1403">
        <v>0</v>
      </c>
      <c r="BX1403">
        <v>0</v>
      </c>
    </row>
    <row r="1404" spans="1:76" x14ac:dyDescent="0.25">
      <c r="A1404">
        <v>141</v>
      </c>
      <c r="B1404" t="s">
        <v>185</v>
      </c>
      <c r="C1404">
        <v>2009</v>
      </c>
      <c r="D1404" t="s">
        <v>582</v>
      </c>
      <c r="E1404">
        <v>0</v>
      </c>
      <c r="U1404">
        <v>0</v>
      </c>
      <c r="V1404" t="s">
        <v>726</v>
      </c>
      <c r="W1404" t="s">
        <v>726</v>
      </c>
      <c r="X1404" t="s">
        <v>726</v>
      </c>
      <c r="Y1404">
        <v>1</v>
      </c>
      <c r="Z1404">
        <v>0</v>
      </c>
      <c r="AA1404" t="s">
        <v>860</v>
      </c>
      <c r="AB1404">
        <v>5354</v>
      </c>
      <c r="AC1404">
        <v>0</v>
      </c>
      <c r="AD1404" t="s">
        <v>726</v>
      </c>
      <c r="AE1404">
        <v>0</v>
      </c>
      <c r="AF1404">
        <v>0</v>
      </c>
      <c r="AG1404" t="s">
        <v>726</v>
      </c>
      <c r="AH1404" t="s">
        <v>726</v>
      </c>
      <c r="AI1404" t="s">
        <v>726</v>
      </c>
      <c r="AJ1404" t="s">
        <v>726</v>
      </c>
      <c r="AK1404" t="s">
        <v>726</v>
      </c>
      <c r="AL1404" t="s">
        <v>726</v>
      </c>
      <c r="AM1404" t="s">
        <v>726</v>
      </c>
      <c r="AN1404" t="s">
        <v>726</v>
      </c>
      <c r="AO1404" t="s">
        <v>726</v>
      </c>
      <c r="AP1404" t="s">
        <v>726</v>
      </c>
      <c r="AQ1404" t="s">
        <v>726</v>
      </c>
      <c r="AR1404" t="s">
        <v>726</v>
      </c>
      <c r="AS1404" t="s">
        <v>726</v>
      </c>
      <c r="AT1404" t="s">
        <v>726</v>
      </c>
      <c r="AU1404">
        <v>9999</v>
      </c>
      <c r="AW1404">
        <v>0</v>
      </c>
      <c r="AX1404">
        <v>9999</v>
      </c>
      <c r="AY1404">
        <v>0</v>
      </c>
      <c r="AZ1404">
        <v>9999</v>
      </c>
      <c r="BA1404">
        <v>0</v>
      </c>
      <c r="BB1404">
        <v>9999</v>
      </c>
      <c r="BC1404">
        <v>0</v>
      </c>
      <c r="BD1404">
        <v>9999</v>
      </c>
      <c r="BE1404">
        <v>9999</v>
      </c>
      <c r="BF1404">
        <v>0</v>
      </c>
      <c r="BG1404">
        <v>0</v>
      </c>
      <c r="BH1404">
        <v>0</v>
      </c>
      <c r="BI1404">
        <v>0</v>
      </c>
      <c r="BO1404">
        <v>0</v>
      </c>
      <c r="BP1404">
        <v>0</v>
      </c>
      <c r="BQ1404">
        <v>0</v>
      </c>
      <c r="BR1404">
        <v>0</v>
      </c>
      <c r="BS1404">
        <v>0</v>
      </c>
      <c r="BT1404">
        <v>0</v>
      </c>
      <c r="BU1404">
        <v>0</v>
      </c>
      <c r="BV1404">
        <v>0</v>
      </c>
      <c r="BW1404">
        <v>0</v>
      </c>
      <c r="BX1404">
        <v>0</v>
      </c>
    </row>
    <row r="1405" spans="1:76" x14ac:dyDescent="0.25">
      <c r="A1405">
        <v>141</v>
      </c>
      <c r="B1405" t="s">
        <v>185</v>
      </c>
      <c r="C1405">
        <v>2010</v>
      </c>
      <c r="D1405" t="s">
        <v>582</v>
      </c>
      <c r="E1405">
        <v>0</v>
      </c>
      <c r="U1405">
        <v>0</v>
      </c>
      <c r="V1405" t="s">
        <v>726</v>
      </c>
      <c r="W1405" t="s">
        <v>726</v>
      </c>
      <c r="X1405" t="s">
        <v>726</v>
      </c>
      <c r="Y1405">
        <v>1</v>
      </c>
      <c r="Z1405">
        <v>0</v>
      </c>
      <c r="AA1405" t="s">
        <v>860</v>
      </c>
      <c r="AB1405">
        <v>5354</v>
      </c>
      <c r="AC1405">
        <v>0</v>
      </c>
      <c r="AD1405" t="s">
        <v>726</v>
      </c>
      <c r="AE1405">
        <v>0</v>
      </c>
      <c r="AF1405">
        <v>0</v>
      </c>
      <c r="AG1405" t="s">
        <v>726</v>
      </c>
      <c r="AH1405" t="s">
        <v>726</v>
      </c>
      <c r="AI1405" t="s">
        <v>726</v>
      </c>
      <c r="AJ1405" t="s">
        <v>726</v>
      </c>
      <c r="AK1405" t="s">
        <v>726</v>
      </c>
      <c r="AL1405" t="s">
        <v>726</v>
      </c>
      <c r="AM1405" t="s">
        <v>726</v>
      </c>
      <c r="AN1405" t="s">
        <v>726</v>
      </c>
      <c r="AO1405" t="s">
        <v>726</v>
      </c>
      <c r="AP1405" t="s">
        <v>726</v>
      </c>
      <c r="AQ1405" t="s">
        <v>726</v>
      </c>
      <c r="AR1405" t="s">
        <v>726</v>
      </c>
      <c r="AS1405" t="s">
        <v>726</v>
      </c>
      <c r="AT1405" t="s">
        <v>726</v>
      </c>
      <c r="AU1405">
        <v>9999</v>
      </c>
      <c r="AW1405">
        <v>0</v>
      </c>
      <c r="AX1405">
        <v>9999</v>
      </c>
      <c r="AY1405">
        <v>0</v>
      </c>
      <c r="AZ1405">
        <v>9999</v>
      </c>
      <c r="BA1405">
        <v>0</v>
      </c>
      <c r="BB1405">
        <v>9999</v>
      </c>
      <c r="BC1405">
        <v>0</v>
      </c>
      <c r="BD1405">
        <v>9999</v>
      </c>
      <c r="BE1405">
        <v>9999</v>
      </c>
      <c r="BF1405">
        <v>0</v>
      </c>
      <c r="BG1405">
        <v>0</v>
      </c>
      <c r="BH1405">
        <v>0</v>
      </c>
      <c r="BI1405">
        <v>0</v>
      </c>
      <c r="BO1405">
        <v>0</v>
      </c>
      <c r="BP1405">
        <v>0</v>
      </c>
      <c r="BQ1405">
        <v>0</v>
      </c>
      <c r="BR1405">
        <v>0</v>
      </c>
      <c r="BS1405">
        <v>0</v>
      </c>
      <c r="BT1405">
        <v>0</v>
      </c>
      <c r="BU1405">
        <v>0</v>
      </c>
      <c r="BV1405">
        <v>0</v>
      </c>
      <c r="BW1405">
        <v>0</v>
      </c>
      <c r="BX1405">
        <v>0</v>
      </c>
    </row>
    <row r="1406" spans="1:76" x14ac:dyDescent="0.25">
      <c r="A1406">
        <v>141</v>
      </c>
      <c r="B1406" t="s">
        <v>185</v>
      </c>
      <c r="C1406">
        <v>2011</v>
      </c>
      <c r="D1406" t="s">
        <v>582</v>
      </c>
      <c r="E1406">
        <v>0</v>
      </c>
      <c r="U1406">
        <v>0</v>
      </c>
      <c r="V1406" t="s">
        <v>726</v>
      </c>
      <c r="W1406" t="s">
        <v>726</v>
      </c>
      <c r="X1406" t="s">
        <v>726</v>
      </c>
      <c r="Y1406">
        <v>1</v>
      </c>
      <c r="Z1406">
        <v>0</v>
      </c>
      <c r="AA1406" t="s">
        <v>860</v>
      </c>
      <c r="AB1406">
        <v>5354</v>
      </c>
      <c r="AC1406">
        <v>0</v>
      </c>
      <c r="AD1406" t="s">
        <v>726</v>
      </c>
      <c r="AE1406">
        <v>0</v>
      </c>
      <c r="AF1406">
        <v>0</v>
      </c>
      <c r="AG1406" t="s">
        <v>726</v>
      </c>
      <c r="AH1406" t="s">
        <v>726</v>
      </c>
      <c r="AI1406">
        <v>181</v>
      </c>
      <c r="AJ1406" t="s">
        <v>726</v>
      </c>
      <c r="AK1406" t="s">
        <v>726</v>
      </c>
      <c r="AL1406" t="s">
        <v>726</v>
      </c>
      <c r="AM1406">
        <v>50</v>
      </c>
      <c r="AN1406" t="s">
        <v>726</v>
      </c>
      <c r="AO1406" t="s">
        <v>726</v>
      </c>
      <c r="AP1406" t="s">
        <v>726</v>
      </c>
      <c r="AQ1406" t="s">
        <v>726</v>
      </c>
      <c r="AR1406" t="s">
        <v>726</v>
      </c>
      <c r="AS1406" t="s">
        <v>726</v>
      </c>
      <c r="AT1406" t="s">
        <v>726</v>
      </c>
      <c r="AU1406">
        <v>9999</v>
      </c>
      <c r="AW1406">
        <v>0</v>
      </c>
      <c r="AX1406">
        <v>9999</v>
      </c>
      <c r="AY1406">
        <v>0</v>
      </c>
      <c r="AZ1406">
        <v>9999</v>
      </c>
      <c r="BA1406">
        <v>0</v>
      </c>
      <c r="BB1406">
        <v>9999</v>
      </c>
      <c r="BC1406">
        <v>0</v>
      </c>
      <c r="BD1406">
        <v>9999</v>
      </c>
      <c r="BE1406">
        <v>9999</v>
      </c>
      <c r="BF1406">
        <v>0</v>
      </c>
      <c r="BG1406">
        <v>0</v>
      </c>
      <c r="BH1406">
        <v>0</v>
      </c>
      <c r="BI1406">
        <v>0</v>
      </c>
      <c r="BO1406">
        <v>0</v>
      </c>
      <c r="BP1406">
        <v>0</v>
      </c>
      <c r="BQ1406">
        <v>0</v>
      </c>
      <c r="BR1406">
        <v>0</v>
      </c>
      <c r="BS1406">
        <v>0</v>
      </c>
      <c r="BT1406">
        <v>0</v>
      </c>
      <c r="BU1406">
        <v>0</v>
      </c>
      <c r="BV1406">
        <v>0</v>
      </c>
      <c r="BW1406">
        <v>0</v>
      </c>
      <c r="BX1406">
        <v>0</v>
      </c>
    </row>
    <row r="1407" spans="1:76" x14ac:dyDescent="0.25">
      <c r="A1407">
        <v>141</v>
      </c>
      <c r="B1407" t="s">
        <v>185</v>
      </c>
      <c r="C1407">
        <v>2012</v>
      </c>
      <c r="D1407" t="s">
        <v>582</v>
      </c>
      <c r="E1407">
        <v>0</v>
      </c>
      <c r="U1407">
        <v>0</v>
      </c>
      <c r="V1407" t="s">
        <v>726</v>
      </c>
      <c r="W1407" t="s">
        <v>726</v>
      </c>
      <c r="X1407" t="s">
        <v>726</v>
      </c>
      <c r="Y1407">
        <v>1</v>
      </c>
      <c r="Z1407">
        <v>0</v>
      </c>
      <c r="AA1407" t="s">
        <v>860</v>
      </c>
      <c r="AB1407">
        <v>5354</v>
      </c>
      <c r="AC1407">
        <v>0</v>
      </c>
      <c r="AD1407">
        <v>1043</v>
      </c>
      <c r="AE1407">
        <v>0</v>
      </c>
      <c r="AF1407">
        <v>0</v>
      </c>
      <c r="AG1407" t="s">
        <v>726</v>
      </c>
      <c r="AH1407" t="s">
        <v>726</v>
      </c>
      <c r="AI1407" t="s">
        <v>726</v>
      </c>
      <c r="AJ1407">
        <v>175</v>
      </c>
      <c r="AK1407" t="s">
        <v>726</v>
      </c>
      <c r="AL1407" t="s">
        <v>726</v>
      </c>
      <c r="AM1407" t="s">
        <v>726</v>
      </c>
      <c r="AN1407">
        <v>8673</v>
      </c>
      <c r="AO1407">
        <v>18</v>
      </c>
      <c r="AP1407" t="s">
        <v>726</v>
      </c>
      <c r="AQ1407" t="s">
        <v>726</v>
      </c>
      <c r="AR1407" t="s">
        <v>726</v>
      </c>
      <c r="AS1407" t="s">
        <v>726</v>
      </c>
      <c r="AT1407" t="s">
        <v>726</v>
      </c>
      <c r="AU1407">
        <v>9999</v>
      </c>
      <c r="AW1407">
        <v>0</v>
      </c>
      <c r="AX1407">
        <v>9999</v>
      </c>
      <c r="AY1407">
        <v>0</v>
      </c>
      <c r="AZ1407">
        <v>9999</v>
      </c>
      <c r="BA1407">
        <v>0</v>
      </c>
      <c r="BB1407">
        <v>9999</v>
      </c>
      <c r="BC1407">
        <v>0</v>
      </c>
      <c r="BD1407">
        <v>9999</v>
      </c>
      <c r="BE1407">
        <v>9999</v>
      </c>
      <c r="BF1407">
        <v>0</v>
      </c>
      <c r="BG1407">
        <v>0</v>
      </c>
      <c r="BH1407">
        <v>0</v>
      </c>
      <c r="BI1407">
        <v>0</v>
      </c>
      <c r="BO1407">
        <v>0</v>
      </c>
      <c r="BP1407">
        <v>0</v>
      </c>
      <c r="BQ1407">
        <v>0</v>
      </c>
      <c r="BR1407">
        <v>0</v>
      </c>
      <c r="BS1407">
        <v>0</v>
      </c>
      <c r="BT1407">
        <v>0</v>
      </c>
      <c r="BU1407">
        <v>0</v>
      </c>
      <c r="BV1407">
        <v>0</v>
      </c>
      <c r="BW1407">
        <v>0</v>
      </c>
      <c r="BX1407">
        <v>0</v>
      </c>
    </row>
    <row r="1408" spans="1:76" x14ac:dyDescent="0.25">
      <c r="A1408">
        <v>141</v>
      </c>
      <c r="B1408" t="s">
        <v>185</v>
      </c>
      <c r="C1408">
        <v>2013</v>
      </c>
      <c r="D1408" t="s">
        <v>582</v>
      </c>
      <c r="E1408">
        <v>0</v>
      </c>
      <c r="U1408">
        <v>0</v>
      </c>
      <c r="V1408" t="s">
        <v>726</v>
      </c>
      <c r="W1408" t="s">
        <v>726</v>
      </c>
      <c r="X1408" t="s">
        <v>726</v>
      </c>
      <c r="Y1408">
        <v>1</v>
      </c>
      <c r="Z1408">
        <v>0</v>
      </c>
      <c r="AA1408" t="s">
        <v>860</v>
      </c>
      <c r="AB1408">
        <v>5354</v>
      </c>
      <c r="AC1408">
        <v>2.1</v>
      </c>
      <c r="AD1408" t="s">
        <v>726</v>
      </c>
      <c r="AE1408">
        <v>0</v>
      </c>
      <c r="AF1408">
        <v>1.05</v>
      </c>
      <c r="AG1408" t="s">
        <v>726</v>
      </c>
      <c r="AH1408" t="s">
        <v>726</v>
      </c>
      <c r="AI1408" t="s">
        <v>726</v>
      </c>
      <c r="AJ1408" t="s">
        <v>726</v>
      </c>
      <c r="AK1408" t="s">
        <v>726</v>
      </c>
      <c r="AL1408">
        <v>44</v>
      </c>
      <c r="AM1408" t="s">
        <v>726</v>
      </c>
      <c r="AN1408" t="s">
        <v>726</v>
      </c>
      <c r="AO1408" t="s">
        <v>726</v>
      </c>
      <c r="AP1408" t="s">
        <v>726</v>
      </c>
      <c r="AQ1408" t="s">
        <v>726</v>
      </c>
      <c r="AR1408" t="s">
        <v>726</v>
      </c>
      <c r="AS1408" t="s">
        <v>726</v>
      </c>
      <c r="AT1408" t="s">
        <v>726</v>
      </c>
      <c r="AU1408">
        <v>9999</v>
      </c>
      <c r="AW1408">
        <v>0</v>
      </c>
      <c r="AX1408">
        <v>9999</v>
      </c>
      <c r="AY1408">
        <v>0</v>
      </c>
      <c r="AZ1408">
        <v>9999</v>
      </c>
      <c r="BA1408">
        <v>0</v>
      </c>
      <c r="BB1408">
        <v>9999</v>
      </c>
      <c r="BC1408">
        <v>0</v>
      </c>
      <c r="BD1408">
        <v>9999</v>
      </c>
      <c r="BE1408">
        <v>9999</v>
      </c>
      <c r="BF1408">
        <v>0</v>
      </c>
      <c r="BG1408">
        <v>0</v>
      </c>
      <c r="BH1408">
        <v>0</v>
      </c>
      <c r="BI1408">
        <v>0</v>
      </c>
      <c r="BO1408">
        <v>0</v>
      </c>
      <c r="BP1408">
        <v>0</v>
      </c>
      <c r="BQ1408">
        <v>0</v>
      </c>
      <c r="BR1408">
        <v>0</v>
      </c>
      <c r="BS1408">
        <v>0</v>
      </c>
      <c r="BT1408">
        <v>0</v>
      </c>
      <c r="BU1408">
        <v>0</v>
      </c>
      <c r="BV1408">
        <v>0</v>
      </c>
      <c r="BW1408">
        <v>0</v>
      </c>
      <c r="BX1408">
        <v>0</v>
      </c>
    </row>
    <row r="1409" spans="1:76" x14ac:dyDescent="0.25">
      <c r="A1409">
        <v>141</v>
      </c>
      <c r="B1409" t="s">
        <v>185</v>
      </c>
      <c r="C1409">
        <v>2014</v>
      </c>
      <c r="D1409" t="s">
        <v>582</v>
      </c>
      <c r="E1409">
        <v>0</v>
      </c>
      <c r="U1409">
        <v>0</v>
      </c>
      <c r="V1409" t="s">
        <v>726</v>
      </c>
      <c r="W1409" t="s">
        <v>726</v>
      </c>
      <c r="X1409" t="s">
        <v>726</v>
      </c>
      <c r="Y1409">
        <v>1</v>
      </c>
      <c r="Z1409">
        <v>0</v>
      </c>
      <c r="AA1409" t="s">
        <v>860</v>
      </c>
      <c r="AB1409">
        <v>5354</v>
      </c>
      <c r="AC1409">
        <v>0</v>
      </c>
      <c r="AD1409" t="s">
        <v>726</v>
      </c>
      <c r="AE1409">
        <v>0</v>
      </c>
      <c r="AF1409">
        <v>0</v>
      </c>
      <c r="AG1409" t="s">
        <v>726</v>
      </c>
      <c r="AH1409" t="s">
        <v>726</v>
      </c>
      <c r="AI1409" t="s">
        <v>726</v>
      </c>
      <c r="AJ1409" t="s">
        <v>726</v>
      </c>
      <c r="AK1409">
        <v>22</v>
      </c>
      <c r="AL1409" t="s">
        <v>726</v>
      </c>
      <c r="AM1409" t="s">
        <v>726</v>
      </c>
      <c r="AN1409" t="s">
        <v>726</v>
      </c>
      <c r="AO1409" t="s">
        <v>726</v>
      </c>
      <c r="AP1409">
        <v>18</v>
      </c>
      <c r="AQ1409" t="s">
        <v>726</v>
      </c>
      <c r="AR1409" t="s">
        <v>726</v>
      </c>
      <c r="AS1409" t="s">
        <v>726</v>
      </c>
      <c r="AT1409" t="s">
        <v>726</v>
      </c>
      <c r="AU1409">
        <v>9999</v>
      </c>
      <c r="AW1409">
        <v>0</v>
      </c>
      <c r="AX1409">
        <v>9999</v>
      </c>
      <c r="AY1409">
        <v>0</v>
      </c>
      <c r="AZ1409">
        <v>9999</v>
      </c>
      <c r="BA1409">
        <v>0</v>
      </c>
      <c r="BB1409">
        <v>9999</v>
      </c>
      <c r="BC1409">
        <v>0</v>
      </c>
      <c r="BD1409">
        <v>9999</v>
      </c>
      <c r="BE1409">
        <v>9999</v>
      </c>
      <c r="BF1409">
        <v>0</v>
      </c>
      <c r="BG1409">
        <v>0</v>
      </c>
      <c r="BH1409">
        <v>0</v>
      </c>
      <c r="BI1409">
        <v>0</v>
      </c>
      <c r="BO1409">
        <v>0</v>
      </c>
      <c r="BP1409">
        <v>0</v>
      </c>
      <c r="BQ1409">
        <v>0</v>
      </c>
      <c r="BR1409">
        <v>0</v>
      </c>
      <c r="BS1409">
        <v>0</v>
      </c>
      <c r="BT1409">
        <v>0</v>
      </c>
      <c r="BU1409">
        <v>0</v>
      </c>
      <c r="BV1409">
        <v>0</v>
      </c>
      <c r="BW1409">
        <v>0</v>
      </c>
      <c r="BX1409">
        <v>0</v>
      </c>
    </row>
    <row r="1410" spans="1:76" x14ac:dyDescent="0.25">
      <c r="A1410">
        <v>141</v>
      </c>
      <c r="B1410" t="s">
        <v>185</v>
      </c>
      <c r="C1410">
        <v>2015</v>
      </c>
      <c r="D1410" t="s">
        <v>582</v>
      </c>
      <c r="E1410">
        <v>0</v>
      </c>
      <c r="U1410">
        <v>0</v>
      </c>
      <c r="V1410" t="s">
        <v>726</v>
      </c>
      <c r="W1410" t="s">
        <v>726</v>
      </c>
      <c r="X1410" t="s">
        <v>726</v>
      </c>
      <c r="Y1410">
        <v>1</v>
      </c>
      <c r="Z1410">
        <v>0</v>
      </c>
      <c r="AA1410" t="s">
        <v>860</v>
      </c>
      <c r="AB1410">
        <v>5354</v>
      </c>
      <c r="AC1410">
        <v>0</v>
      </c>
      <c r="AD1410" t="s">
        <v>726</v>
      </c>
      <c r="AE1410">
        <v>0</v>
      </c>
      <c r="AF1410">
        <v>0</v>
      </c>
      <c r="AG1410" t="s">
        <v>726</v>
      </c>
      <c r="AH1410" t="s">
        <v>726</v>
      </c>
      <c r="AI1410" t="s">
        <v>726</v>
      </c>
      <c r="AJ1410" t="s">
        <v>726</v>
      </c>
      <c r="AK1410" t="s">
        <v>726</v>
      </c>
      <c r="AL1410" t="s">
        <v>726</v>
      </c>
      <c r="AM1410" t="s">
        <v>726</v>
      </c>
      <c r="AN1410" t="s">
        <v>726</v>
      </c>
      <c r="AO1410" t="s">
        <v>726</v>
      </c>
      <c r="AP1410" t="s">
        <v>726</v>
      </c>
      <c r="AQ1410" t="s">
        <v>726</v>
      </c>
      <c r="AR1410" t="s">
        <v>726</v>
      </c>
      <c r="AS1410" t="s">
        <v>726</v>
      </c>
      <c r="AT1410" t="s">
        <v>726</v>
      </c>
      <c r="AU1410">
        <v>9999</v>
      </c>
      <c r="AW1410">
        <v>0</v>
      </c>
      <c r="AX1410">
        <v>9999</v>
      </c>
      <c r="AY1410">
        <v>0</v>
      </c>
      <c r="AZ1410">
        <v>9999</v>
      </c>
      <c r="BA1410">
        <v>0</v>
      </c>
      <c r="BB1410">
        <v>9999</v>
      </c>
      <c r="BC1410">
        <v>0</v>
      </c>
      <c r="BD1410">
        <v>9999</v>
      </c>
      <c r="BE1410">
        <v>9999</v>
      </c>
      <c r="BF1410">
        <v>0</v>
      </c>
      <c r="BG1410">
        <v>0</v>
      </c>
      <c r="BH1410">
        <v>0</v>
      </c>
      <c r="BI1410">
        <v>0</v>
      </c>
      <c r="BO1410">
        <v>0</v>
      </c>
      <c r="BP1410">
        <v>0</v>
      </c>
      <c r="BQ1410">
        <v>0</v>
      </c>
      <c r="BR1410">
        <v>0</v>
      </c>
      <c r="BS1410">
        <v>0</v>
      </c>
      <c r="BT1410">
        <v>0</v>
      </c>
      <c r="BU1410">
        <v>0</v>
      </c>
      <c r="BV1410">
        <v>0</v>
      </c>
      <c r="BW1410">
        <v>0</v>
      </c>
      <c r="BX1410">
        <v>0</v>
      </c>
    </row>
    <row r="1411" spans="1:76" x14ac:dyDescent="0.25">
      <c r="A1411">
        <v>141</v>
      </c>
      <c r="B1411" t="s">
        <v>185</v>
      </c>
      <c r="C1411">
        <v>2016</v>
      </c>
      <c r="D1411" t="s">
        <v>582</v>
      </c>
      <c r="E1411">
        <v>0</v>
      </c>
      <c r="U1411">
        <v>0</v>
      </c>
      <c r="V1411" t="s">
        <v>726</v>
      </c>
      <c r="W1411" t="s">
        <v>726</v>
      </c>
      <c r="X1411" t="s">
        <v>726</v>
      </c>
      <c r="Y1411">
        <v>1</v>
      </c>
      <c r="Z1411">
        <v>0</v>
      </c>
      <c r="AA1411" t="s">
        <v>860</v>
      </c>
      <c r="AB1411">
        <v>5354</v>
      </c>
      <c r="AC1411" t="s">
        <v>726</v>
      </c>
      <c r="AD1411" t="s">
        <v>726</v>
      </c>
      <c r="AE1411" t="s">
        <v>726</v>
      </c>
      <c r="AF1411" t="s">
        <v>726</v>
      </c>
      <c r="AG1411" t="s">
        <v>726</v>
      </c>
      <c r="AH1411" t="s">
        <v>726</v>
      </c>
      <c r="AI1411" t="s">
        <v>726</v>
      </c>
      <c r="AJ1411" t="s">
        <v>726</v>
      </c>
      <c r="AK1411" t="s">
        <v>726</v>
      </c>
      <c r="AL1411" t="s">
        <v>726</v>
      </c>
      <c r="AM1411" t="s">
        <v>726</v>
      </c>
      <c r="AN1411" t="s">
        <v>726</v>
      </c>
      <c r="AO1411" t="s">
        <v>726</v>
      </c>
      <c r="AP1411" t="s">
        <v>726</v>
      </c>
      <c r="AQ1411" t="s">
        <v>726</v>
      </c>
      <c r="AR1411" t="s">
        <v>726</v>
      </c>
      <c r="AS1411" t="s">
        <v>726</v>
      </c>
      <c r="AT1411" t="s">
        <v>726</v>
      </c>
      <c r="AU1411">
        <v>9999</v>
      </c>
      <c r="AW1411">
        <v>0</v>
      </c>
      <c r="AX1411">
        <v>9999</v>
      </c>
      <c r="AY1411">
        <v>0</v>
      </c>
      <c r="AZ1411">
        <v>9999</v>
      </c>
      <c r="BA1411">
        <v>0</v>
      </c>
      <c r="BB1411">
        <v>9999</v>
      </c>
      <c r="BC1411">
        <v>0</v>
      </c>
      <c r="BD1411">
        <v>9999</v>
      </c>
      <c r="BE1411">
        <v>9999</v>
      </c>
      <c r="BF1411">
        <v>0</v>
      </c>
      <c r="BG1411">
        <v>0</v>
      </c>
      <c r="BH1411">
        <v>0</v>
      </c>
      <c r="BI1411">
        <v>0</v>
      </c>
      <c r="BO1411">
        <v>0</v>
      </c>
      <c r="BP1411">
        <v>0</v>
      </c>
      <c r="BQ1411">
        <v>0</v>
      </c>
      <c r="BR1411">
        <v>0</v>
      </c>
      <c r="BS1411">
        <v>0</v>
      </c>
      <c r="BT1411">
        <v>0</v>
      </c>
      <c r="BU1411">
        <v>0</v>
      </c>
      <c r="BV1411">
        <v>0</v>
      </c>
      <c r="BW1411">
        <v>0</v>
      </c>
      <c r="BX1411">
        <v>0</v>
      </c>
    </row>
    <row r="1412" spans="1:76" x14ac:dyDescent="0.25">
      <c r="A1412">
        <v>142</v>
      </c>
      <c r="B1412" t="s">
        <v>186</v>
      </c>
      <c r="C1412">
        <v>2007</v>
      </c>
      <c r="D1412" t="s">
        <v>582</v>
      </c>
      <c r="E1412">
        <v>0</v>
      </c>
      <c r="U1412">
        <v>0</v>
      </c>
      <c r="V1412" t="s">
        <v>726</v>
      </c>
      <c r="W1412" t="s">
        <v>726</v>
      </c>
      <c r="X1412" t="s">
        <v>726</v>
      </c>
      <c r="Y1412">
        <v>0</v>
      </c>
      <c r="Z1412" t="s">
        <v>726</v>
      </c>
      <c r="AA1412" t="s">
        <v>726</v>
      </c>
      <c r="AB1412" t="s">
        <v>726</v>
      </c>
      <c r="AC1412" t="s">
        <v>726</v>
      </c>
      <c r="AD1412" t="s">
        <v>726</v>
      </c>
      <c r="AE1412" t="s">
        <v>726</v>
      </c>
      <c r="AF1412" t="s">
        <v>726</v>
      </c>
      <c r="AG1412" t="s">
        <v>726</v>
      </c>
      <c r="AH1412" t="s">
        <v>726</v>
      </c>
      <c r="AI1412" t="s">
        <v>726</v>
      </c>
      <c r="AJ1412" t="s">
        <v>726</v>
      </c>
      <c r="AK1412">
        <v>53</v>
      </c>
      <c r="AL1412">
        <v>54</v>
      </c>
      <c r="AM1412" t="s">
        <v>726</v>
      </c>
      <c r="AN1412" t="s">
        <v>726</v>
      </c>
      <c r="AO1412" t="s">
        <v>726</v>
      </c>
      <c r="AP1412" t="s">
        <v>726</v>
      </c>
      <c r="AQ1412" t="s">
        <v>726</v>
      </c>
      <c r="AR1412" t="s">
        <v>726</v>
      </c>
      <c r="AS1412" t="s">
        <v>726</v>
      </c>
      <c r="AT1412" t="s">
        <v>726</v>
      </c>
      <c r="AU1412">
        <v>9999</v>
      </c>
      <c r="AW1412" t="s">
        <v>726</v>
      </c>
      <c r="AX1412" t="s">
        <v>726</v>
      </c>
      <c r="AY1412" t="s">
        <v>726</v>
      </c>
      <c r="AZ1412">
        <v>9999</v>
      </c>
      <c r="BA1412">
        <v>0</v>
      </c>
      <c r="BB1412">
        <v>9999</v>
      </c>
      <c r="BC1412">
        <v>0</v>
      </c>
      <c r="BD1412">
        <v>0</v>
      </c>
      <c r="BE1412">
        <v>0</v>
      </c>
      <c r="BF1412">
        <v>0</v>
      </c>
      <c r="BG1412">
        <v>0</v>
      </c>
      <c r="BH1412">
        <v>0</v>
      </c>
      <c r="BI1412">
        <v>0</v>
      </c>
      <c r="BO1412">
        <v>0</v>
      </c>
      <c r="BP1412">
        <v>0</v>
      </c>
      <c r="BQ1412">
        <v>0</v>
      </c>
      <c r="BR1412">
        <v>0</v>
      </c>
      <c r="BS1412">
        <v>0</v>
      </c>
      <c r="BT1412">
        <v>0</v>
      </c>
      <c r="BU1412">
        <v>0</v>
      </c>
      <c r="BV1412">
        <v>0</v>
      </c>
      <c r="BW1412">
        <v>0</v>
      </c>
      <c r="BX1412">
        <v>0</v>
      </c>
    </row>
    <row r="1413" spans="1:76" x14ac:dyDescent="0.25">
      <c r="A1413">
        <v>142</v>
      </c>
      <c r="B1413" t="s">
        <v>186</v>
      </c>
      <c r="C1413">
        <v>2008</v>
      </c>
      <c r="D1413" t="s">
        <v>582</v>
      </c>
      <c r="E1413">
        <v>0</v>
      </c>
      <c r="U1413">
        <v>0</v>
      </c>
      <c r="V1413" t="s">
        <v>726</v>
      </c>
      <c r="W1413" t="s">
        <v>726</v>
      </c>
      <c r="X1413" t="s">
        <v>726</v>
      </c>
      <c r="Y1413">
        <v>0</v>
      </c>
      <c r="Z1413" t="s">
        <v>726</v>
      </c>
      <c r="AA1413" t="s">
        <v>726</v>
      </c>
      <c r="AB1413" t="s">
        <v>726</v>
      </c>
      <c r="AC1413">
        <v>0</v>
      </c>
      <c r="AD1413" t="s">
        <v>726</v>
      </c>
      <c r="AE1413">
        <v>0</v>
      </c>
      <c r="AF1413">
        <v>0</v>
      </c>
      <c r="AG1413" t="s">
        <v>726</v>
      </c>
      <c r="AH1413" t="s">
        <v>726</v>
      </c>
      <c r="AI1413" t="s">
        <v>726</v>
      </c>
      <c r="AJ1413" t="s">
        <v>726</v>
      </c>
      <c r="AK1413">
        <v>53</v>
      </c>
      <c r="AL1413" t="s">
        <v>726</v>
      </c>
      <c r="AM1413" t="s">
        <v>726</v>
      </c>
      <c r="AN1413" t="s">
        <v>726</v>
      </c>
      <c r="AO1413" t="s">
        <v>726</v>
      </c>
      <c r="AP1413" t="s">
        <v>726</v>
      </c>
      <c r="AQ1413" t="s">
        <v>726</v>
      </c>
      <c r="AR1413" t="s">
        <v>726</v>
      </c>
      <c r="AS1413" t="s">
        <v>726</v>
      </c>
      <c r="AT1413" t="s">
        <v>726</v>
      </c>
      <c r="AU1413">
        <v>9999</v>
      </c>
      <c r="AW1413" t="s">
        <v>726</v>
      </c>
      <c r="AX1413" t="s">
        <v>726</v>
      </c>
      <c r="AY1413" t="s">
        <v>726</v>
      </c>
      <c r="AZ1413">
        <v>9999</v>
      </c>
      <c r="BA1413">
        <v>0</v>
      </c>
      <c r="BB1413">
        <v>9999</v>
      </c>
      <c r="BC1413">
        <v>0</v>
      </c>
      <c r="BD1413">
        <v>0</v>
      </c>
      <c r="BE1413">
        <v>0</v>
      </c>
      <c r="BF1413">
        <v>0</v>
      </c>
      <c r="BG1413">
        <v>0</v>
      </c>
      <c r="BH1413">
        <v>0</v>
      </c>
      <c r="BI1413">
        <v>0</v>
      </c>
      <c r="BO1413">
        <v>0</v>
      </c>
      <c r="BP1413">
        <v>0</v>
      </c>
      <c r="BQ1413">
        <v>0</v>
      </c>
      <c r="BR1413">
        <v>0</v>
      </c>
      <c r="BS1413">
        <v>0</v>
      </c>
      <c r="BT1413">
        <v>0</v>
      </c>
      <c r="BU1413">
        <v>0</v>
      </c>
      <c r="BV1413">
        <v>0</v>
      </c>
      <c r="BW1413">
        <v>0</v>
      </c>
      <c r="BX1413">
        <v>0</v>
      </c>
    </row>
    <row r="1414" spans="1:76" x14ac:dyDescent="0.25">
      <c r="A1414">
        <v>142</v>
      </c>
      <c r="B1414" t="s">
        <v>186</v>
      </c>
      <c r="C1414">
        <v>2009</v>
      </c>
      <c r="D1414" t="s">
        <v>582</v>
      </c>
      <c r="E1414">
        <v>0</v>
      </c>
      <c r="U1414">
        <v>0</v>
      </c>
      <c r="V1414" t="s">
        <v>726</v>
      </c>
      <c r="W1414" t="s">
        <v>726</v>
      </c>
      <c r="X1414" t="s">
        <v>726</v>
      </c>
      <c r="Y1414">
        <v>0</v>
      </c>
      <c r="Z1414" t="s">
        <v>726</v>
      </c>
      <c r="AA1414" t="s">
        <v>726</v>
      </c>
      <c r="AB1414" t="s">
        <v>726</v>
      </c>
      <c r="AC1414">
        <v>0</v>
      </c>
      <c r="AD1414" t="s">
        <v>726</v>
      </c>
      <c r="AE1414">
        <v>0</v>
      </c>
      <c r="AF1414">
        <v>0</v>
      </c>
      <c r="AG1414" t="s">
        <v>726</v>
      </c>
      <c r="AH1414" t="s">
        <v>726</v>
      </c>
      <c r="AI1414" t="s">
        <v>726</v>
      </c>
      <c r="AJ1414" t="s">
        <v>726</v>
      </c>
      <c r="AK1414" t="s">
        <v>726</v>
      </c>
      <c r="AL1414" t="s">
        <v>726</v>
      </c>
      <c r="AM1414" t="s">
        <v>726</v>
      </c>
      <c r="AN1414" t="s">
        <v>726</v>
      </c>
      <c r="AO1414" t="s">
        <v>726</v>
      </c>
      <c r="AP1414" t="s">
        <v>726</v>
      </c>
      <c r="AQ1414" t="s">
        <v>726</v>
      </c>
      <c r="AR1414" t="s">
        <v>726</v>
      </c>
      <c r="AS1414" t="s">
        <v>726</v>
      </c>
      <c r="AT1414" t="s">
        <v>726</v>
      </c>
      <c r="AU1414">
        <v>9999</v>
      </c>
      <c r="AW1414" t="s">
        <v>726</v>
      </c>
      <c r="AX1414" t="s">
        <v>726</v>
      </c>
      <c r="AY1414" t="s">
        <v>726</v>
      </c>
      <c r="AZ1414">
        <v>9999</v>
      </c>
      <c r="BA1414">
        <v>0</v>
      </c>
      <c r="BB1414">
        <v>9999</v>
      </c>
      <c r="BC1414">
        <v>0</v>
      </c>
      <c r="BD1414">
        <v>0</v>
      </c>
      <c r="BE1414">
        <v>0</v>
      </c>
      <c r="BF1414">
        <v>0</v>
      </c>
      <c r="BG1414">
        <v>0</v>
      </c>
      <c r="BH1414">
        <v>0</v>
      </c>
      <c r="BI1414">
        <v>0</v>
      </c>
      <c r="BO1414">
        <v>0</v>
      </c>
      <c r="BP1414">
        <v>0</v>
      </c>
      <c r="BQ1414">
        <v>0</v>
      </c>
      <c r="BR1414">
        <v>0</v>
      </c>
      <c r="BS1414">
        <v>0</v>
      </c>
      <c r="BT1414">
        <v>0</v>
      </c>
      <c r="BU1414">
        <v>0</v>
      </c>
      <c r="BV1414">
        <v>0</v>
      </c>
      <c r="BW1414">
        <v>0</v>
      </c>
      <c r="BX1414">
        <v>0</v>
      </c>
    </row>
    <row r="1415" spans="1:76" x14ac:dyDescent="0.25">
      <c r="A1415">
        <v>142</v>
      </c>
      <c r="B1415" t="s">
        <v>186</v>
      </c>
      <c r="C1415">
        <v>2010</v>
      </c>
      <c r="D1415" t="s">
        <v>582</v>
      </c>
      <c r="E1415">
        <v>0</v>
      </c>
      <c r="U1415">
        <v>0</v>
      </c>
      <c r="V1415" t="s">
        <v>726</v>
      </c>
      <c r="W1415" t="s">
        <v>726</v>
      </c>
      <c r="X1415" t="s">
        <v>726</v>
      </c>
      <c r="Y1415">
        <v>0</v>
      </c>
      <c r="Z1415" t="s">
        <v>726</v>
      </c>
      <c r="AA1415" t="s">
        <v>726</v>
      </c>
      <c r="AB1415" t="s">
        <v>726</v>
      </c>
      <c r="AC1415">
        <v>0</v>
      </c>
      <c r="AD1415" t="s">
        <v>726</v>
      </c>
      <c r="AE1415">
        <v>0</v>
      </c>
      <c r="AF1415">
        <v>0</v>
      </c>
      <c r="AG1415" t="s">
        <v>726</v>
      </c>
      <c r="AH1415" t="s">
        <v>726</v>
      </c>
      <c r="AI1415" t="s">
        <v>726</v>
      </c>
      <c r="AJ1415" t="s">
        <v>726</v>
      </c>
      <c r="AK1415" t="s">
        <v>726</v>
      </c>
      <c r="AL1415" t="s">
        <v>726</v>
      </c>
      <c r="AM1415" t="s">
        <v>726</v>
      </c>
      <c r="AN1415" t="s">
        <v>726</v>
      </c>
      <c r="AO1415" t="s">
        <v>726</v>
      </c>
      <c r="AP1415" t="s">
        <v>726</v>
      </c>
      <c r="AQ1415" t="s">
        <v>726</v>
      </c>
      <c r="AR1415" t="s">
        <v>726</v>
      </c>
      <c r="AS1415" t="s">
        <v>726</v>
      </c>
      <c r="AT1415" t="s">
        <v>726</v>
      </c>
      <c r="AU1415">
        <v>9999</v>
      </c>
      <c r="AW1415" t="s">
        <v>726</v>
      </c>
      <c r="AX1415" t="s">
        <v>726</v>
      </c>
      <c r="AY1415" t="s">
        <v>726</v>
      </c>
      <c r="AZ1415">
        <v>9999</v>
      </c>
      <c r="BA1415">
        <v>0</v>
      </c>
      <c r="BB1415">
        <v>9999</v>
      </c>
      <c r="BC1415">
        <v>0</v>
      </c>
      <c r="BD1415">
        <v>0</v>
      </c>
      <c r="BE1415">
        <v>0</v>
      </c>
      <c r="BF1415">
        <v>0</v>
      </c>
      <c r="BG1415">
        <v>0</v>
      </c>
      <c r="BH1415">
        <v>0</v>
      </c>
      <c r="BI1415">
        <v>0</v>
      </c>
      <c r="BO1415">
        <v>0</v>
      </c>
      <c r="BP1415">
        <v>0</v>
      </c>
      <c r="BQ1415">
        <v>0</v>
      </c>
      <c r="BR1415">
        <v>0</v>
      </c>
      <c r="BS1415">
        <v>0</v>
      </c>
      <c r="BT1415">
        <v>0</v>
      </c>
      <c r="BU1415">
        <v>0</v>
      </c>
      <c r="BV1415">
        <v>0</v>
      </c>
      <c r="BW1415">
        <v>0</v>
      </c>
      <c r="BX1415">
        <v>0</v>
      </c>
    </row>
    <row r="1416" spans="1:76" x14ac:dyDescent="0.25">
      <c r="A1416">
        <v>142</v>
      </c>
      <c r="B1416" t="s">
        <v>186</v>
      </c>
      <c r="C1416">
        <v>2011</v>
      </c>
      <c r="D1416" t="s">
        <v>582</v>
      </c>
      <c r="E1416">
        <v>0</v>
      </c>
      <c r="U1416">
        <v>0</v>
      </c>
      <c r="V1416" t="s">
        <v>726</v>
      </c>
      <c r="W1416" t="s">
        <v>726</v>
      </c>
      <c r="X1416" t="s">
        <v>726</v>
      </c>
      <c r="Y1416">
        <v>0</v>
      </c>
      <c r="Z1416" t="s">
        <v>726</v>
      </c>
      <c r="AA1416" t="s">
        <v>726</v>
      </c>
      <c r="AB1416" t="s">
        <v>726</v>
      </c>
      <c r="AC1416">
        <v>0</v>
      </c>
      <c r="AD1416" t="s">
        <v>726</v>
      </c>
      <c r="AE1416">
        <v>0</v>
      </c>
      <c r="AF1416">
        <v>0</v>
      </c>
      <c r="AG1416" t="s">
        <v>726</v>
      </c>
      <c r="AH1416" t="s">
        <v>726</v>
      </c>
      <c r="AI1416" t="s">
        <v>726</v>
      </c>
      <c r="AJ1416" t="s">
        <v>726</v>
      </c>
      <c r="AK1416" t="s">
        <v>726</v>
      </c>
      <c r="AL1416" t="s">
        <v>726</v>
      </c>
      <c r="AM1416" t="s">
        <v>726</v>
      </c>
      <c r="AN1416" t="s">
        <v>726</v>
      </c>
      <c r="AO1416" t="s">
        <v>726</v>
      </c>
      <c r="AP1416" t="s">
        <v>726</v>
      </c>
      <c r="AQ1416" t="s">
        <v>726</v>
      </c>
      <c r="AR1416" t="s">
        <v>726</v>
      </c>
      <c r="AS1416" t="s">
        <v>726</v>
      </c>
      <c r="AT1416" t="s">
        <v>726</v>
      </c>
      <c r="AU1416">
        <v>9999</v>
      </c>
      <c r="AW1416" t="s">
        <v>726</v>
      </c>
      <c r="AX1416" t="s">
        <v>726</v>
      </c>
      <c r="AY1416" t="s">
        <v>726</v>
      </c>
      <c r="AZ1416">
        <v>9999</v>
      </c>
      <c r="BA1416">
        <v>0</v>
      </c>
      <c r="BB1416">
        <v>9999</v>
      </c>
      <c r="BC1416">
        <v>0</v>
      </c>
      <c r="BD1416">
        <v>0</v>
      </c>
      <c r="BE1416">
        <v>0</v>
      </c>
      <c r="BF1416">
        <v>0</v>
      </c>
      <c r="BG1416">
        <v>0</v>
      </c>
      <c r="BH1416">
        <v>0</v>
      </c>
      <c r="BI1416">
        <v>0</v>
      </c>
      <c r="BO1416">
        <v>0</v>
      </c>
      <c r="BP1416">
        <v>0</v>
      </c>
      <c r="BQ1416">
        <v>0</v>
      </c>
      <c r="BR1416">
        <v>0</v>
      </c>
      <c r="BS1416">
        <v>0</v>
      </c>
      <c r="BT1416">
        <v>0</v>
      </c>
      <c r="BU1416">
        <v>0</v>
      </c>
      <c r="BV1416">
        <v>0</v>
      </c>
      <c r="BW1416">
        <v>0</v>
      </c>
      <c r="BX1416">
        <v>0</v>
      </c>
    </row>
    <row r="1417" spans="1:76" x14ac:dyDescent="0.25">
      <c r="A1417">
        <v>142</v>
      </c>
      <c r="B1417" t="s">
        <v>186</v>
      </c>
      <c r="C1417">
        <v>2012</v>
      </c>
      <c r="D1417" t="s">
        <v>582</v>
      </c>
      <c r="E1417">
        <v>0</v>
      </c>
      <c r="U1417">
        <v>0</v>
      </c>
      <c r="V1417" t="s">
        <v>726</v>
      </c>
      <c r="W1417" t="s">
        <v>726</v>
      </c>
      <c r="X1417" t="s">
        <v>726</v>
      </c>
      <c r="Y1417">
        <v>0</v>
      </c>
      <c r="Z1417" t="s">
        <v>726</v>
      </c>
      <c r="AA1417" t="s">
        <v>726</v>
      </c>
      <c r="AB1417" t="s">
        <v>726</v>
      </c>
      <c r="AC1417">
        <v>0</v>
      </c>
      <c r="AD1417" t="s">
        <v>726</v>
      </c>
      <c r="AE1417">
        <v>0</v>
      </c>
      <c r="AF1417">
        <v>0</v>
      </c>
      <c r="AG1417" t="s">
        <v>726</v>
      </c>
      <c r="AH1417" t="s">
        <v>726</v>
      </c>
      <c r="AI1417" t="s">
        <v>726</v>
      </c>
      <c r="AJ1417" t="s">
        <v>726</v>
      </c>
      <c r="AK1417" t="s">
        <v>726</v>
      </c>
      <c r="AL1417" t="s">
        <v>726</v>
      </c>
      <c r="AM1417">
        <v>94</v>
      </c>
      <c r="AN1417" t="s">
        <v>726</v>
      </c>
      <c r="AO1417" t="s">
        <v>726</v>
      </c>
      <c r="AP1417" t="s">
        <v>726</v>
      </c>
      <c r="AQ1417" t="s">
        <v>726</v>
      </c>
      <c r="AR1417" t="s">
        <v>726</v>
      </c>
      <c r="AS1417" t="s">
        <v>726</v>
      </c>
      <c r="AT1417" t="s">
        <v>726</v>
      </c>
      <c r="AU1417">
        <v>9999</v>
      </c>
      <c r="AW1417" t="s">
        <v>726</v>
      </c>
      <c r="AX1417" t="s">
        <v>726</v>
      </c>
      <c r="AY1417" t="s">
        <v>726</v>
      </c>
      <c r="AZ1417">
        <v>9999</v>
      </c>
      <c r="BA1417">
        <v>0</v>
      </c>
      <c r="BB1417">
        <v>9999</v>
      </c>
      <c r="BC1417">
        <v>0</v>
      </c>
      <c r="BD1417">
        <v>0</v>
      </c>
      <c r="BE1417">
        <v>0</v>
      </c>
      <c r="BF1417">
        <v>0</v>
      </c>
      <c r="BG1417">
        <v>0</v>
      </c>
      <c r="BH1417">
        <v>0</v>
      </c>
      <c r="BI1417">
        <v>0</v>
      </c>
      <c r="BO1417">
        <v>0</v>
      </c>
      <c r="BP1417">
        <v>0</v>
      </c>
      <c r="BQ1417">
        <v>0</v>
      </c>
      <c r="BR1417">
        <v>0</v>
      </c>
      <c r="BS1417">
        <v>0</v>
      </c>
      <c r="BT1417">
        <v>0</v>
      </c>
      <c r="BU1417">
        <v>0</v>
      </c>
      <c r="BV1417">
        <v>0</v>
      </c>
      <c r="BW1417">
        <v>0</v>
      </c>
      <c r="BX1417">
        <v>0</v>
      </c>
    </row>
    <row r="1418" spans="1:76" x14ac:dyDescent="0.25">
      <c r="A1418">
        <v>142</v>
      </c>
      <c r="B1418" t="s">
        <v>186</v>
      </c>
      <c r="C1418">
        <v>2013</v>
      </c>
      <c r="D1418" t="s">
        <v>582</v>
      </c>
      <c r="E1418">
        <v>0</v>
      </c>
      <c r="U1418">
        <v>0</v>
      </c>
      <c r="V1418" t="s">
        <v>726</v>
      </c>
      <c r="W1418" t="s">
        <v>726</v>
      </c>
      <c r="X1418" t="s">
        <v>726</v>
      </c>
      <c r="Y1418">
        <v>0</v>
      </c>
      <c r="Z1418" t="s">
        <v>726</v>
      </c>
      <c r="AA1418" t="s">
        <v>726</v>
      </c>
      <c r="AB1418" t="s">
        <v>726</v>
      </c>
      <c r="AC1418">
        <v>0</v>
      </c>
      <c r="AD1418" t="s">
        <v>726</v>
      </c>
      <c r="AE1418">
        <v>0</v>
      </c>
      <c r="AF1418">
        <v>0</v>
      </c>
      <c r="AG1418" t="s">
        <v>726</v>
      </c>
      <c r="AH1418" t="s">
        <v>726</v>
      </c>
      <c r="AI1418">
        <v>1100</v>
      </c>
      <c r="AJ1418">
        <v>224</v>
      </c>
      <c r="AK1418" t="s">
        <v>726</v>
      </c>
      <c r="AL1418" t="s">
        <v>726</v>
      </c>
      <c r="AM1418">
        <v>150</v>
      </c>
      <c r="AN1418">
        <v>4079</v>
      </c>
      <c r="AO1418">
        <v>1</v>
      </c>
      <c r="AP1418" t="s">
        <v>726</v>
      </c>
      <c r="AQ1418" t="s">
        <v>726</v>
      </c>
      <c r="AR1418" t="s">
        <v>726</v>
      </c>
      <c r="AS1418" t="s">
        <v>726</v>
      </c>
      <c r="AT1418" t="s">
        <v>726</v>
      </c>
      <c r="AU1418">
        <v>9999</v>
      </c>
      <c r="AW1418" t="s">
        <v>726</v>
      </c>
      <c r="AX1418" t="s">
        <v>726</v>
      </c>
      <c r="AY1418" t="s">
        <v>726</v>
      </c>
      <c r="AZ1418">
        <v>9999</v>
      </c>
      <c r="BA1418">
        <v>0</v>
      </c>
      <c r="BB1418">
        <v>9999</v>
      </c>
      <c r="BC1418">
        <v>0</v>
      </c>
      <c r="BD1418">
        <v>0</v>
      </c>
      <c r="BE1418">
        <v>0</v>
      </c>
      <c r="BF1418">
        <v>0</v>
      </c>
      <c r="BG1418">
        <v>0</v>
      </c>
      <c r="BH1418">
        <v>0</v>
      </c>
      <c r="BI1418">
        <v>0</v>
      </c>
      <c r="BO1418">
        <v>0</v>
      </c>
      <c r="BP1418">
        <v>0</v>
      </c>
      <c r="BQ1418">
        <v>0</v>
      </c>
      <c r="BR1418">
        <v>0</v>
      </c>
      <c r="BS1418">
        <v>0</v>
      </c>
      <c r="BT1418">
        <v>0</v>
      </c>
      <c r="BU1418">
        <v>0</v>
      </c>
      <c r="BV1418">
        <v>0</v>
      </c>
      <c r="BW1418">
        <v>0</v>
      </c>
      <c r="BX1418">
        <v>0</v>
      </c>
    </row>
    <row r="1419" spans="1:76" x14ac:dyDescent="0.25">
      <c r="A1419">
        <v>142</v>
      </c>
      <c r="B1419" t="s">
        <v>186</v>
      </c>
      <c r="C1419">
        <v>2014</v>
      </c>
      <c r="D1419" t="s">
        <v>582</v>
      </c>
      <c r="E1419">
        <v>0</v>
      </c>
      <c r="U1419">
        <v>0</v>
      </c>
      <c r="V1419" t="s">
        <v>726</v>
      </c>
      <c r="W1419" t="s">
        <v>726</v>
      </c>
      <c r="X1419" t="s">
        <v>726</v>
      </c>
      <c r="Y1419">
        <v>0</v>
      </c>
      <c r="Z1419" t="s">
        <v>726</v>
      </c>
      <c r="AA1419" t="s">
        <v>726</v>
      </c>
      <c r="AB1419" t="s">
        <v>726</v>
      </c>
      <c r="AC1419">
        <v>0</v>
      </c>
      <c r="AD1419">
        <v>1039</v>
      </c>
      <c r="AE1419">
        <v>0</v>
      </c>
      <c r="AF1419">
        <v>0</v>
      </c>
      <c r="AG1419" t="s">
        <v>726</v>
      </c>
      <c r="AH1419" t="s">
        <v>726</v>
      </c>
      <c r="AI1419">
        <v>1200</v>
      </c>
      <c r="AJ1419">
        <v>129</v>
      </c>
      <c r="AK1419" t="s">
        <v>726</v>
      </c>
      <c r="AL1419">
        <v>42.2</v>
      </c>
      <c r="AM1419">
        <v>54</v>
      </c>
      <c r="AN1419">
        <v>6143</v>
      </c>
      <c r="AO1419">
        <v>2</v>
      </c>
      <c r="AP1419" t="s">
        <v>726</v>
      </c>
      <c r="AQ1419" t="s">
        <v>726</v>
      </c>
      <c r="AR1419" t="s">
        <v>726</v>
      </c>
      <c r="AS1419">
        <v>26</v>
      </c>
      <c r="AT1419" t="s">
        <v>726</v>
      </c>
      <c r="AU1419">
        <v>9999</v>
      </c>
      <c r="AW1419" t="s">
        <v>726</v>
      </c>
      <c r="AX1419" t="s">
        <v>726</v>
      </c>
      <c r="AY1419" t="s">
        <v>726</v>
      </c>
      <c r="AZ1419">
        <v>9999</v>
      </c>
      <c r="BA1419">
        <v>0</v>
      </c>
      <c r="BB1419">
        <v>9999</v>
      </c>
      <c r="BC1419">
        <v>0</v>
      </c>
      <c r="BD1419">
        <v>0</v>
      </c>
      <c r="BE1419">
        <v>0</v>
      </c>
      <c r="BF1419">
        <v>0</v>
      </c>
      <c r="BG1419">
        <v>0</v>
      </c>
      <c r="BH1419">
        <v>0</v>
      </c>
      <c r="BI1419">
        <v>0</v>
      </c>
      <c r="BO1419">
        <v>0</v>
      </c>
      <c r="BP1419">
        <v>0</v>
      </c>
      <c r="BQ1419">
        <v>0</v>
      </c>
      <c r="BR1419">
        <v>0</v>
      </c>
      <c r="BS1419">
        <v>0</v>
      </c>
      <c r="BT1419">
        <v>0</v>
      </c>
      <c r="BU1419">
        <v>0</v>
      </c>
      <c r="BV1419">
        <v>0</v>
      </c>
      <c r="BW1419">
        <v>0</v>
      </c>
      <c r="BX1419">
        <v>0</v>
      </c>
    </row>
    <row r="1420" spans="1:76" x14ac:dyDescent="0.25">
      <c r="A1420">
        <v>142</v>
      </c>
      <c r="B1420" t="s">
        <v>186</v>
      </c>
      <c r="C1420">
        <v>2015</v>
      </c>
      <c r="D1420" t="s">
        <v>582</v>
      </c>
      <c r="E1420">
        <v>0</v>
      </c>
      <c r="U1420">
        <v>0</v>
      </c>
      <c r="V1420" t="s">
        <v>726</v>
      </c>
      <c r="W1420" t="s">
        <v>726</v>
      </c>
      <c r="X1420" t="s">
        <v>726</v>
      </c>
      <c r="Y1420">
        <v>0</v>
      </c>
      <c r="Z1420" t="s">
        <v>726</v>
      </c>
      <c r="AA1420" t="s">
        <v>726</v>
      </c>
      <c r="AB1420" t="s">
        <v>726</v>
      </c>
      <c r="AC1420">
        <v>9.8000000000000007</v>
      </c>
      <c r="AD1420">
        <v>1110</v>
      </c>
      <c r="AE1420">
        <v>0</v>
      </c>
      <c r="AF1420">
        <v>4.9000000000000004</v>
      </c>
      <c r="AG1420" t="s">
        <v>726</v>
      </c>
      <c r="AH1420" t="s">
        <v>726</v>
      </c>
      <c r="AI1420" t="s">
        <v>726</v>
      </c>
      <c r="AJ1420">
        <v>113</v>
      </c>
      <c r="AK1420">
        <v>11</v>
      </c>
      <c r="AL1420">
        <v>53</v>
      </c>
      <c r="AM1420" t="s">
        <v>726</v>
      </c>
      <c r="AN1420" t="s">
        <v>726</v>
      </c>
      <c r="AO1420" t="s">
        <v>726</v>
      </c>
      <c r="AP1420">
        <v>1</v>
      </c>
      <c r="AQ1420" t="s">
        <v>726</v>
      </c>
      <c r="AR1420" t="s">
        <v>726</v>
      </c>
      <c r="AS1420" t="s">
        <v>726</v>
      </c>
      <c r="AT1420">
        <v>61</v>
      </c>
      <c r="AU1420">
        <v>9999</v>
      </c>
      <c r="AW1420" t="s">
        <v>726</v>
      </c>
      <c r="AX1420" t="s">
        <v>726</v>
      </c>
      <c r="AY1420" t="s">
        <v>726</v>
      </c>
      <c r="AZ1420">
        <v>9999</v>
      </c>
      <c r="BA1420">
        <v>0</v>
      </c>
      <c r="BB1420">
        <v>9999</v>
      </c>
      <c r="BC1420">
        <v>0</v>
      </c>
      <c r="BD1420">
        <v>0</v>
      </c>
      <c r="BE1420">
        <v>0</v>
      </c>
      <c r="BF1420">
        <v>0</v>
      </c>
      <c r="BG1420">
        <v>0</v>
      </c>
      <c r="BH1420">
        <v>0</v>
      </c>
      <c r="BI1420">
        <v>0</v>
      </c>
      <c r="BO1420">
        <v>0</v>
      </c>
      <c r="BP1420">
        <v>0</v>
      </c>
      <c r="BQ1420">
        <v>0</v>
      </c>
      <c r="BR1420">
        <v>0</v>
      </c>
      <c r="BS1420">
        <v>0</v>
      </c>
      <c r="BT1420">
        <v>0</v>
      </c>
      <c r="BU1420">
        <v>0</v>
      </c>
      <c r="BV1420">
        <v>0</v>
      </c>
      <c r="BW1420">
        <v>0</v>
      </c>
      <c r="BX1420">
        <v>0</v>
      </c>
    </row>
    <row r="1421" spans="1:76" x14ac:dyDescent="0.25">
      <c r="A1421">
        <v>142</v>
      </c>
      <c r="B1421" t="s">
        <v>186</v>
      </c>
      <c r="C1421">
        <v>2016</v>
      </c>
      <c r="D1421" t="s">
        <v>582</v>
      </c>
      <c r="E1421">
        <v>0</v>
      </c>
      <c r="U1421">
        <v>0</v>
      </c>
      <c r="V1421" t="s">
        <v>726</v>
      </c>
      <c r="W1421" t="s">
        <v>726</v>
      </c>
      <c r="X1421" t="s">
        <v>726</v>
      </c>
      <c r="Y1421">
        <v>0</v>
      </c>
      <c r="Z1421" t="s">
        <v>726</v>
      </c>
      <c r="AA1421" t="s">
        <v>726</v>
      </c>
      <c r="AB1421" t="s">
        <v>726</v>
      </c>
      <c r="AC1421" t="s">
        <v>726</v>
      </c>
      <c r="AD1421" t="s">
        <v>726</v>
      </c>
      <c r="AE1421" t="s">
        <v>726</v>
      </c>
      <c r="AF1421" t="s">
        <v>726</v>
      </c>
      <c r="AG1421" t="s">
        <v>726</v>
      </c>
      <c r="AH1421" t="s">
        <v>726</v>
      </c>
      <c r="AI1421" t="s">
        <v>726</v>
      </c>
      <c r="AJ1421" t="s">
        <v>726</v>
      </c>
      <c r="AK1421" t="s">
        <v>726</v>
      </c>
      <c r="AL1421" t="s">
        <v>726</v>
      </c>
      <c r="AM1421" t="s">
        <v>726</v>
      </c>
      <c r="AN1421" t="s">
        <v>726</v>
      </c>
      <c r="AO1421" t="s">
        <v>726</v>
      </c>
      <c r="AP1421" t="s">
        <v>726</v>
      </c>
      <c r="AQ1421" t="s">
        <v>726</v>
      </c>
      <c r="AR1421" t="s">
        <v>726</v>
      </c>
      <c r="AS1421" t="s">
        <v>726</v>
      </c>
      <c r="AT1421">
        <v>47</v>
      </c>
      <c r="AU1421">
        <v>9999</v>
      </c>
      <c r="AW1421" t="s">
        <v>726</v>
      </c>
      <c r="AX1421" t="s">
        <v>726</v>
      </c>
      <c r="AY1421" t="s">
        <v>726</v>
      </c>
      <c r="AZ1421">
        <v>9999</v>
      </c>
      <c r="BA1421">
        <v>0</v>
      </c>
      <c r="BB1421">
        <v>9999</v>
      </c>
      <c r="BC1421">
        <v>0</v>
      </c>
      <c r="BD1421">
        <v>0</v>
      </c>
      <c r="BE1421">
        <v>0</v>
      </c>
      <c r="BF1421">
        <v>0</v>
      </c>
      <c r="BG1421">
        <v>0</v>
      </c>
      <c r="BH1421">
        <v>0</v>
      </c>
      <c r="BI1421">
        <v>0</v>
      </c>
      <c r="BO1421">
        <v>0</v>
      </c>
      <c r="BP1421">
        <v>0</v>
      </c>
      <c r="BQ1421">
        <v>0</v>
      </c>
      <c r="BR1421">
        <v>0</v>
      </c>
      <c r="BS1421">
        <v>0</v>
      </c>
      <c r="BT1421">
        <v>0</v>
      </c>
      <c r="BU1421">
        <v>0</v>
      </c>
      <c r="BV1421">
        <v>0</v>
      </c>
      <c r="BW1421">
        <v>0</v>
      </c>
      <c r="BX1421">
        <v>0</v>
      </c>
    </row>
    <row r="1422" spans="1:76" x14ac:dyDescent="0.25">
      <c r="A1422">
        <v>143</v>
      </c>
      <c r="B1422" t="s">
        <v>187</v>
      </c>
      <c r="C1422">
        <v>2007</v>
      </c>
      <c r="D1422" t="s">
        <v>582</v>
      </c>
      <c r="E1422">
        <v>0</v>
      </c>
      <c r="U1422">
        <v>0</v>
      </c>
      <c r="V1422" t="s">
        <v>726</v>
      </c>
      <c r="W1422" t="s">
        <v>726</v>
      </c>
      <c r="X1422" t="s">
        <v>726</v>
      </c>
      <c r="Y1422">
        <v>0</v>
      </c>
      <c r="Z1422" t="s">
        <v>726</v>
      </c>
      <c r="AA1422" t="s">
        <v>726</v>
      </c>
      <c r="AB1422" t="s">
        <v>726</v>
      </c>
      <c r="AC1422" t="s">
        <v>726</v>
      </c>
      <c r="AD1422" t="s">
        <v>726</v>
      </c>
      <c r="AE1422" t="s">
        <v>726</v>
      </c>
      <c r="AF1422" t="s">
        <v>726</v>
      </c>
      <c r="AG1422" t="s">
        <v>726</v>
      </c>
      <c r="AH1422" t="s">
        <v>726</v>
      </c>
      <c r="AI1422" t="s">
        <v>726</v>
      </c>
      <c r="AJ1422" t="s">
        <v>726</v>
      </c>
      <c r="AK1422">
        <v>17</v>
      </c>
      <c r="AL1422">
        <v>273</v>
      </c>
      <c r="AM1422" t="s">
        <v>726</v>
      </c>
      <c r="AN1422" t="s">
        <v>726</v>
      </c>
      <c r="AO1422" t="s">
        <v>726</v>
      </c>
      <c r="AP1422" t="s">
        <v>726</v>
      </c>
      <c r="AQ1422" t="s">
        <v>726</v>
      </c>
      <c r="AR1422" t="s">
        <v>726</v>
      </c>
      <c r="AS1422" t="s">
        <v>726</v>
      </c>
      <c r="AT1422" t="s">
        <v>726</v>
      </c>
      <c r="AU1422">
        <v>9999</v>
      </c>
      <c r="AW1422" t="s">
        <v>726</v>
      </c>
      <c r="AX1422" t="s">
        <v>726</v>
      </c>
      <c r="AY1422" t="s">
        <v>726</v>
      </c>
      <c r="AZ1422">
        <v>9999</v>
      </c>
      <c r="BA1422">
        <v>0</v>
      </c>
      <c r="BB1422">
        <v>9999</v>
      </c>
      <c r="BC1422">
        <v>0</v>
      </c>
      <c r="BD1422">
        <v>0</v>
      </c>
      <c r="BE1422">
        <v>0</v>
      </c>
      <c r="BF1422">
        <v>0</v>
      </c>
      <c r="BG1422">
        <v>0</v>
      </c>
      <c r="BH1422">
        <v>0</v>
      </c>
      <c r="BI1422">
        <v>0</v>
      </c>
      <c r="BO1422">
        <v>0</v>
      </c>
      <c r="BP1422">
        <v>0</v>
      </c>
      <c r="BQ1422">
        <v>0</v>
      </c>
      <c r="BR1422">
        <v>0</v>
      </c>
      <c r="BS1422">
        <v>0</v>
      </c>
      <c r="BT1422">
        <v>0</v>
      </c>
      <c r="BU1422">
        <v>0</v>
      </c>
      <c r="BV1422">
        <v>0</v>
      </c>
      <c r="BW1422">
        <v>0</v>
      </c>
      <c r="BX1422">
        <v>0</v>
      </c>
    </row>
    <row r="1423" spans="1:76" x14ac:dyDescent="0.25">
      <c r="A1423">
        <v>143</v>
      </c>
      <c r="B1423" t="s">
        <v>187</v>
      </c>
      <c r="C1423">
        <v>2008</v>
      </c>
      <c r="D1423" t="s">
        <v>582</v>
      </c>
      <c r="E1423">
        <v>0</v>
      </c>
      <c r="U1423">
        <v>0</v>
      </c>
      <c r="V1423" t="s">
        <v>726</v>
      </c>
      <c r="W1423" t="s">
        <v>726</v>
      </c>
      <c r="X1423" t="s">
        <v>726</v>
      </c>
      <c r="Y1423">
        <v>0</v>
      </c>
      <c r="Z1423" t="s">
        <v>726</v>
      </c>
      <c r="AA1423" t="s">
        <v>726</v>
      </c>
      <c r="AB1423" t="s">
        <v>726</v>
      </c>
      <c r="AC1423">
        <v>0</v>
      </c>
      <c r="AD1423" t="s">
        <v>726</v>
      </c>
      <c r="AE1423">
        <v>0</v>
      </c>
      <c r="AF1423">
        <v>0</v>
      </c>
      <c r="AG1423" t="s">
        <v>726</v>
      </c>
      <c r="AH1423" t="s">
        <v>726</v>
      </c>
      <c r="AI1423" t="s">
        <v>726</v>
      </c>
      <c r="AJ1423" t="s">
        <v>726</v>
      </c>
      <c r="AK1423">
        <v>23</v>
      </c>
      <c r="AL1423" t="s">
        <v>726</v>
      </c>
      <c r="AM1423" t="s">
        <v>726</v>
      </c>
      <c r="AN1423" t="s">
        <v>726</v>
      </c>
      <c r="AO1423" t="s">
        <v>726</v>
      </c>
      <c r="AP1423" t="s">
        <v>726</v>
      </c>
      <c r="AQ1423" t="s">
        <v>726</v>
      </c>
      <c r="AR1423" t="s">
        <v>726</v>
      </c>
      <c r="AS1423" t="s">
        <v>726</v>
      </c>
      <c r="AT1423" t="s">
        <v>726</v>
      </c>
      <c r="AU1423">
        <v>9999</v>
      </c>
      <c r="AW1423" t="s">
        <v>726</v>
      </c>
      <c r="AX1423" t="s">
        <v>726</v>
      </c>
      <c r="AY1423" t="s">
        <v>726</v>
      </c>
      <c r="AZ1423">
        <v>9999</v>
      </c>
      <c r="BA1423">
        <v>0</v>
      </c>
      <c r="BB1423">
        <v>9999</v>
      </c>
      <c r="BC1423">
        <v>0</v>
      </c>
      <c r="BD1423">
        <v>0</v>
      </c>
      <c r="BE1423">
        <v>0</v>
      </c>
      <c r="BF1423">
        <v>0</v>
      </c>
      <c r="BG1423">
        <v>0</v>
      </c>
      <c r="BH1423">
        <v>0</v>
      </c>
      <c r="BI1423">
        <v>0</v>
      </c>
      <c r="BO1423">
        <v>0</v>
      </c>
      <c r="BP1423">
        <v>0</v>
      </c>
      <c r="BQ1423">
        <v>0</v>
      </c>
      <c r="BR1423">
        <v>0</v>
      </c>
      <c r="BS1423">
        <v>0</v>
      </c>
      <c r="BT1423">
        <v>0</v>
      </c>
      <c r="BU1423">
        <v>0</v>
      </c>
      <c r="BV1423">
        <v>0</v>
      </c>
      <c r="BW1423">
        <v>0</v>
      </c>
      <c r="BX1423">
        <v>0</v>
      </c>
    </row>
    <row r="1424" spans="1:76" x14ac:dyDescent="0.25">
      <c r="A1424">
        <v>143</v>
      </c>
      <c r="B1424" t="s">
        <v>187</v>
      </c>
      <c r="C1424">
        <v>2009</v>
      </c>
      <c r="D1424" t="s">
        <v>582</v>
      </c>
      <c r="E1424">
        <v>0</v>
      </c>
      <c r="U1424">
        <v>0</v>
      </c>
      <c r="V1424" t="s">
        <v>726</v>
      </c>
      <c r="W1424" t="s">
        <v>726</v>
      </c>
      <c r="X1424" t="s">
        <v>726</v>
      </c>
      <c r="Y1424">
        <v>0</v>
      </c>
      <c r="Z1424" t="s">
        <v>726</v>
      </c>
      <c r="AA1424" t="s">
        <v>726</v>
      </c>
      <c r="AB1424" t="s">
        <v>726</v>
      </c>
      <c r="AC1424">
        <v>0</v>
      </c>
      <c r="AD1424" t="s">
        <v>726</v>
      </c>
      <c r="AE1424">
        <v>0</v>
      </c>
      <c r="AF1424">
        <v>0</v>
      </c>
      <c r="AG1424" t="s">
        <v>726</v>
      </c>
      <c r="AH1424" t="s">
        <v>726</v>
      </c>
      <c r="AI1424" t="s">
        <v>726</v>
      </c>
      <c r="AJ1424" t="s">
        <v>726</v>
      </c>
      <c r="AK1424" t="s">
        <v>726</v>
      </c>
      <c r="AL1424" t="s">
        <v>726</v>
      </c>
      <c r="AM1424" t="s">
        <v>726</v>
      </c>
      <c r="AN1424" t="s">
        <v>726</v>
      </c>
      <c r="AO1424" t="s">
        <v>726</v>
      </c>
      <c r="AP1424" t="s">
        <v>726</v>
      </c>
      <c r="AQ1424" t="s">
        <v>726</v>
      </c>
      <c r="AR1424" t="s">
        <v>726</v>
      </c>
      <c r="AS1424" t="s">
        <v>726</v>
      </c>
      <c r="AT1424" t="s">
        <v>726</v>
      </c>
      <c r="AU1424">
        <v>9999</v>
      </c>
      <c r="AW1424" t="s">
        <v>726</v>
      </c>
      <c r="AX1424" t="s">
        <v>726</v>
      </c>
      <c r="AY1424" t="s">
        <v>726</v>
      </c>
      <c r="AZ1424">
        <v>9999</v>
      </c>
      <c r="BA1424">
        <v>0</v>
      </c>
      <c r="BB1424">
        <v>9999</v>
      </c>
      <c r="BC1424">
        <v>0</v>
      </c>
      <c r="BD1424">
        <v>0</v>
      </c>
      <c r="BE1424">
        <v>0</v>
      </c>
      <c r="BF1424">
        <v>0</v>
      </c>
      <c r="BG1424">
        <v>0</v>
      </c>
      <c r="BH1424">
        <v>0</v>
      </c>
      <c r="BI1424">
        <v>0</v>
      </c>
      <c r="BO1424">
        <v>0</v>
      </c>
      <c r="BP1424">
        <v>0</v>
      </c>
      <c r="BQ1424">
        <v>0</v>
      </c>
      <c r="BR1424">
        <v>0</v>
      </c>
      <c r="BS1424">
        <v>0</v>
      </c>
      <c r="BT1424">
        <v>0</v>
      </c>
      <c r="BU1424">
        <v>0</v>
      </c>
      <c r="BV1424">
        <v>0</v>
      </c>
      <c r="BW1424">
        <v>0</v>
      </c>
      <c r="BX1424">
        <v>0</v>
      </c>
    </row>
    <row r="1425" spans="1:76" x14ac:dyDescent="0.25">
      <c r="A1425">
        <v>143</v>
      </c>
      <c r="B1425" t="s">
        <v>187</v>
      </c>
      <c r="C1425">
        <v>2010</v>
      </c>
      <c r="D1425" t="s">
        <v>582</v>
      </c>
      <c r="E1425">
        <v>0</v>
      </c>
      <c r="U1425">
        <v>0</v>
      </c>
      <c r="V1425" t="s">
        <v>726</v>
      </c>
      <c r="W1425" t="s">
        <v>726</v>
      </c>
      <c r="X1425" t="s">
        <v>726</v>
      </c>
      <c r="Y1425">
        <v>0</v>
      </c>
      <c r="Z1425" t="s">
        <v>726</v>
      </c>
      <c r="AA1425" t="s">
        <v>726</v>
      </c>
      <c r="AB1425" t="s">
        <v>726</v>
      </c>
      <c r="AC1425">
        <v>0</v>
      </c>
      <c r="AD1425" t="s">
        <v>726</v>
      </c>
      <c r="AE1425">
        <v>0</v>
      </c>
      <c r="AF1425">
        <v>0</v>
      </c>
      <c r="AG1425" t="s">
        <v>726</v>
      </c>
      <c r="AH1425" t="s">
        <v>726</v>
      </c>
      <c r="AI1425" t="s">
        <v>726</v>
      </c>
      <c r="AJ1425" t="s">
        <v>726</v>
      </c>
      <c r="AK1425" t="s">
        <v>726</v>
      </c>
      <c r="AL1425" t="s">
        <v>726</v>
      </c>
      <c r="AM1425" t="s">
        <v>726</v>
      </c>
      <c r="AN1425" t="s">
        <v>726</v>
      </c>
      <c r="AO1425" t="s">
        <v>726</v>
      </c>
      <c r="AP1425" t="s">
        <v>726</v>
      </c>
      <c r="AQ1425" t="s">
        <v>726</v>
      </c>
      <c r="AR1425" t="s">
        <v>726</v>
      </c>
      <c r="AS1425" t="s">
        <v>726</v>
      </c>
      <c r="AT1425" t="s">
        <v>726</v>
      </c>
      <c r="AU1425">
        <v>9999</v>
      </c>
      <c r="AW1425" t="s">
        <v>726</v>
      </c>
      <c r="AX1425" t="s">
        <v>726</v>
      </c>
      <c r="AY1425" t="s">
        <v>726</v>
      </c>
      <c r="AZ1425">
        <v>9999</v>
      </c>
      <c r="BA1425">
        <v>0</v>
      </c>
      <c r="BB1425">
        <v>9999</v>
      </c>
      <c r="BC1425">
        <v>0</v>
      </c>
      <c r="BD1425">
        <v>0</v>
      </c>
      <c r="BE1425">
        <v>0</v>
      </c>
      <c r="BF1425">
        <v>0</v>
      </c>
      <c r="BG1425">
        <v>0</v>
      </c>
      <c r="BH1425">
        <v>0</v>
      </c>
      <c r="BI1425">
        <v>0</v>
      </c>
      <c r="BO1425">
        <v>0</v>
      </c>
      <c r="BP1425">
        <v>0</v>
      </c>
      <c r="BQ1425">
        <v>0</v>
      </c>
      <c r="BR1425">
        <v>0</v>
      </c>
      <c r="BS1425">
        <v>0</v>
      </c>
      <c r="BT1425">
        <v>0</v>
      </c>
      <c r="BU1425">
        <v>0</v>
      </c>
      <c r="BV1425">
        <v>0</v>
      </c>
      <c r="BW1425">
        <v>0</v>
      </c>
      <c r="BX1425">
        <v>0</v>
      </c>
    </row>
    <row r="1426" spans="1:76" x14ac:dyDescent="0.25">
      <c r="A1426">
        <v>143</v>
      </c>
      <c r="B1426" t="s">
        <v>187</v>
      </c>
      <c r="C1426">
        <v>2011</v>
      </c>
      <c r="D1426" t="s">
        <v>582</v>
      </c>
      <c r="E1426">
        <v>0</v>
      </c>
      <c r="U1426">
        <v>0</v>
      </c>
      <c r="V1426" t="s">
        <v>726</v>
      </c>
      <c r="W1426" t="s">
        <v>726</v>
      </c>
      <c r="X1426" t="s">
        <v>726</v>
      </c>
      <c r="Y1426">
        <v>0</v>
      </c>
      <c r="Z1426" t="s">
        <v>726</v>
      </c>
      <c r="AA1426" t="s">
        <v>726</v>
      </c>
      <c r="AB1426" t="s">
        <v>726</v>
      </c>
      <c r="AC1426">
        <v>0</v>
      </c>
      <c r="AD1426" t="s">
        <v>726</v>
      </c>
      <c r="AE1426">
        <v>0</v>
      </c>
      <c r="AF1426">
        <v>0</v>
      </c>
      <c r="AG1426" t="s">
        <v>726</v>
      </c>
      <c r="AH1426" t="s">
        <v>726</v>
      </c>
      <c r="AI1426" t="s">
        <v>726</v>
      </c>
      <c r="AJ1426" t="s">
        <v>726</v>
      </c>
      <c r="AK1426" t="s">
        <v>726</v>
      </c>
      <c r="AL1426" t="s">
        <v>726</v>
      </c>
      <c r="AM1426" t="s">
        <v>726</v>
      </c>
      <c r="AN1426" t="s">
        <v>726</v>
      </c>
      <c r="AO1426" t="s">
        <v>726</v>
      </c>
      <c r="AP1426" t="s">
        <v>726</v>
      </c>
      <c r="AQ1426" t="s">
        <v>726</v>
      </c>
      <c r="AR1426" t="s">
        <v>726</v>
      </c>
      <c r="AS1426" t="s">
        <v>726</v>
      </c>
      <c r="AT1426" t="s">
        <v>726</v>
      </c>
      <c r="AU1426">
        <v>9999</v>
      </c>
      <c r="AW1426" t="s">
        <v>726</v>
      </c>
      <c r="AX1426" t="s">
        <v>726</v>
      </c>
      <c r="AY1426" t="s">
        <v>726</v>
      </c>
      <c r="AZ1426">
        <v>9999</v>
      </c>
      <c r="BA1426">
        <v>0</v>
      </c>
      <c r="BB1426">
        <v>9999</v>
      </c>
      <c r="BC1426">
        <v>0</v>
      </c>
      <c r="BD1426">
        <v>0</v>
      </c>
      <c r="BE1426">
        <v>0</v>
      </c>
      <c r="BF1426">
        <v>0</v>
      </c>
      <c r="BG1426">
        <v>0</v>
      </c>
      <c r="BH1426">
        <v>0</v>
      </c>
      <c r="BI1426">
        <v>0</v>
      </c>
      <c r="BO1426">
        <v>0</v>
      </c>
      <c r="BP1426">
        <v>0</v>
      </c>
      <c r="BQ1426">
        <v>0</v>
      </c>
      <c r="BR1426">
        <v>0</v>
      </c>
      <c r="BS1426">
        <v>0</v>
      </c>
      <c r="BT1426">
        <v>0</v>
      </c>
      <c r="BU1426">
        <v>0</v>
      </c>
      <c r="BV1426">
        <v>0</v>
      </c>
      <c r="BW1426">
        <v>0</v>
      </c>
      <c r="BX1426">
        <v>0</v>
      </c>
    </row>
    <row r="1427" spans="1:76" x14ac:dyDescent="0.25">
      <c r="A1427">
        <v>143</v>
      </c>
      <c r="B1427" t="s">
        <v>187</v>
      </c>
      <c r="C1427">
        <v>2012</v>
      </c>
      <c r="D1427" t="s">
        <v>582</v>
      </c>
      <c r="E1427">
        <v>0</v>
      </c>
      <c r="U1427">
        <v>0</v>
      </c>
      <c r="V1427" t="s">
        <v>726</v>
      </c>
      <c r="W1427" t="s">
        <v>726</v>
      </c>
      <c r="X1427" t="s">
        <v>726</v>
      </c>
      <c r="Y1427">
        <v>0</v>
      </c>
      <c r="Z1427" t="s">
        <v>726</v>
      </c>
      <c r="AA1427" t="s">
        <v>726</v>
      </c>
      <c r="AB1427" t="s">
        <v>726</v>
      </c>
      <c r="AC1427">
        <v>0</v>
      </c>
      <c r="AD1427" t="s">
        <v>726</v>
      </c>
      <c r="AE1427">
        <v>0</v>
      </c>
      <c r="AF1427">
        <v>0</v>
      </c>
      <c r="AG1427" t="s">
        <v>726</v>
      </c>
      <c r="AH1427" t="s">
        <v>726</v>
      </c>
      <c r="AI1427" t="s">
        <v>726</v>
      </c>
      <c r="AJ1427" t="s">
        <v>726</v>
      </c>
      <c r="AK1427" t="s">
        <v>726</v>
      </c>
      <c r="AL1427" t="s">
        <v>726</v>
      </c>
      <c r="AM1427">
        <v>11</v>
      </c>
      <c r="AN1427" t="s">
        <v>726</v>
      </c>
      <c r="AO1427" t="s">
        <v>726</v>
      </c>
      <c r="AP1427" t="s">
        <v>726</v>
      </c>
      <c r="AQ1427" t="s">
        <v>726</v>
      </c>
      <c r="AR1427" t="s">
        <v>726</v>
      </c>
      <c r="AS1427" t="s">
        <v>726</v>
      </c>
      <c r="AT1427" t="s">
        <v>726</v>
      </c>
      <c r="AU1427">
        <v>9999</v>
      </c>
      <c r="AW1427" t="s">
        <v>726</v>
      </c>
      <c r="AX1427" t="s">
        <v>726</v>
      </c>
      <c r="AY1427" t="s">
        <v>726</v>
      </c>
      <c r="AZ1427">
        <v>9999</v>
      </c>
      <c r="BA1427">
        <v>0</v>
      </c>
      <c r="BB1427">
        <v>9999</v>
      </c>
      <c r="BC1427">
        <v>0</v>
      </c>
      <c r="BD1427">
        <v>0</v>
      </c>
      <c r="BE1427">
        <v>0</v>
      </c>
      <c r="BF1427">
        <v>0</v>
      </c>
      <c r="BG1427">
        <v>0</v>
      </c>
      <c r="BH1427">
        <v>0</v>
      </c>
      <c r="BI1427">
        <v>0</v>
      </c>
      <c r="BO1427">
        <v>0</v>
      </c>
      <c r="BP1427">
        <v>0</v>
      </c>
      <c r="BQ1427">
        <v>0</v>
      </c>
      <c r="BR1427">
        <v>0</v>
      </c>
      <c r="BS1427">
        <v>0</v>
      </c>
      <c r="BT1427">
        <v>0</v>
      </c>
      <c r="BU1427">
        <v>0</v>
      </c>
      <c r="BV1427">
        <v>0</v>
      </c>
      <c r="BW1427">
        <v>0</v>
      </c>
      <c r="BX1427">
        <v>0</v>
      </c>
    </row>
    <row r="1428" spans="1:76" x14ac:dyDescent="0.25">
      <c r="A1428">
        <v>143</v>
      </c>
      <c r="B1428" t="s">
        <v>187</v>
      </c>
      <c r="C1428">
        <v>2013</v>
      </c>
      <c r="D1428" t="s">
        <v>582</v>
      </c>
      <c r="E1428">
        <v>0</v>
      </c>
      <c r="U1428">
        <v>0</v>
      </c>
      <c r="V1428" t="s">
        <v>726</v>
      </c>
      <c r="W1428" t="s">
        <v>726</v>
      </c>
      <c r="X1428" t="s">
        <v>726</v>
      </c>
      <c r="Y1428">
        <v>0</v>
      </c>
      <c r="Z1428" t="s">
        <v>726</v>
      </c>
      <c r="AA1428" t="s">
        <v>726</v>
      </c>
      <c r="AB1428" t="s">
        <v>726</v>
      </c>
      <c r="AC1428">
        <v>0</v>
      </c>
      <c r="AD1428" t="s">
        <v>726</v>
      </c>
      <c r="AE1428">
        <v>0</v>
      </c>
      <c r="AF1428">
        <v>0</v>
      </c>
      <c r="AG1428" t="s">
        <v>726</v>
      </c>
      <c r="AH1428" t="s">
        <v>726</v>
      </c>
      <c r="AI1428" t="s">
        <v>726</v>
      </c>
      <c r="AJ1428">
        <v>-13</v>
      </c>
      <c r="AK1428" t="s">
        <v>726</v>
      </c>
      <c r="AL1428" t="s">
        <v>726</v>
      </c>
      <c r="AM1428">
        <v>490</v>
      </c>
      <c r="AN1428">
        <v>36000</v>
      </c>
      <c r="AO1428">
        <v>4</v>
      </c>
      <c r="AP1428" t="s">
        <v>726</v>
      </c>
      <c r="AQ1428" t="s">
        <v>726</v>
      </c>
      <c r="AR1428" t="s">
        <v>726</v>
      </c>
      <c r="AS1428" t="s">
        <v>726</v>
      </c>
      <c r="AT1428" t="s">
        <v>726</v>
      </c>
      <c r="AU1428">
        <v>9999</v>
      </c>
      <c r="AW1428" t="s">
        <v>726</v>
      </c>
      <c r="AX1428" t="s">
        <v>726</v>
      </c>
      <c r="AY1428" t="s">
        <v>726</v>
      </c>
      <c r="AZ1428">
        <v>9999</v>
      </c>
      <c r="BA1428">
        <v>0</v>
      </c>
      <c r="BB1428">
        <v>9999</v>
      </c>
      <c r="BC1428">
        <v>0</v>
      </c>
      <c r="BD1428">
        <v>0</v>
      </c>
      <c r="BE1428">
        <v>0</v>
      </c>
      <c r="BF1428">
        <v>0</v>
      </c>
      <c r="BG1428">
        <v>0</v>
      </c>
      <c r="BH1428">
        <v>0</v>
      </c>
      <c r="BI1428">
        <v>0</v>
      </c>
      <c r="BO1428">
        <v>0</v>
      </c>
      <c r="BP1428">
        <v>0</v>
      </c>
      <c r="BQ1428">
        <v>0</v>
      </c>
      <c r="BR1428">
        <v>0</v>
      </c>
      <c r="BS1428">
        <v>0</v>
      </c>
      <c r="BT1428">
        <v>0</v>
      </c>
      <c r="BU1428">
        <v>0</v>
      </c>
      <c r="BV1428">
        <v>0</v>
      </c>
      <c r="BW1428">
        <v>0</v>
      </c>
      <c r="BX1428">
        <v>0</v>
      </c>
    </row>
    <row r="1429" spans="1:76" x14ac:dyDescent="0.25">
      <c r="A1429">
        <v>143</v>
      </c>
      <c r="B1429" t="s">
        <v>187</v>
      </c>
      <c r="C1429">
        <v>2014</v>
      </c>
      <c r="D1429" t="s">
        <v>582</v>
      </c>
      <c r="E1429">
        <v>0</v>
      </c>
      <c r="U1429">
        <v>0</v>
      </c>
      <c r="V1429" t="s">
        <v>726</v>
      </c>
      <c r="W1429" t="s">
        <v>726</v>
      </c>
      <c r="X1429" t="s">
        <v>726</v>
      </c>
      <c r="Y1429">
        <v>0</v>
      </c>
      <c r="Z1429" t="s">
        <v>726</v>
      </c>
      <c r="AA1429" t="s">
        <v>726</v>
      </c>
      <c r="AB1429" t="s">
        <v>726</v>
      </c>
      <c r="AC1429">
        <v>0</v>
      </c>
      <c r="AD1429">
        <v>1052</v>
      </c>
      <c r="AE1429">
        <v>0</v>
      </c>
      <c r="AF1429">
        <v>0</v>
      </c>
      <c r="AG1429" t="s">
        <v>726</v>
      </c>
      <c r="AH1429" t="s">
        <v>726</v>
      </c>
      <c r="AI1429" t="s">
        <v>726</v>
      </c>
      <c r="AJ1429">
        <v>259</v>
      </c>
      <c r="AK1429" t="s">
        <v>726</v>
      </c>
      <c r="AL1429">
        <v>24.34</v>
      </c>
      <c r="AM1429">
        <v>273</v>
      </c>
      <c r="AN1429">
        <v>40714</v>
      </c>
      <c r="AO1429">
        <v>7</v>
      </c>
      <c r="AP1429" t="s">
        <v>726</v>
      </c>
      <c r="AQ1429" t="s">
        <v>726</v>
      </c>
      <c r="AR1429" t="s">
        <v>726</v>
      </c>
      <c r="AS1429">
        <v>71.64</v>
      </c>
      <c r="AT1429" t="s">
        <v>726</v>
      </c>
      <c r="AU1429">
        <v>9999</v>
      </c>
      <c r="AW1429" t="s">
        <v>726</v>
      </c>
      <c r="AX1429" t="s">
        <v>726</v>
      </c>
      <c r="AY1429" t="s">
        <v>726</v>
      </c>
      <c r="AZ1429">
        <v>9999</v>
      </c>
      <c r="BA1429">
        <v>0</v>
      </c>
      <c r="BB1429">
        <v>9999</v>
      </c>
      <c r="BC1429">
        <v>0</v>
      </c>
      <c r="BD1429">
        <v>0</v>
      </c>
      <c r="BE1429">
        <v>0</v>
      </c>
      <c r="BF1429">
        <v>0</v>
      </c>
      <c r="BG1429">
        <v>0</v>
      </c>
      <c r="BH1429">
        <v>0</v>
      </c>
      <c r="BI1429">
        <v>0</v>
      </c>
      <c r="BO1429">
        <v>0</v>
      </c>
      <c r="BP1429">
        <v>0</v>
      </c>
      <c r="BQ1429">
        <v>0</v>
      </c>
      <c r="BR1429">
        <v>0</v>
      </c>
      <c r="BS1429">
        <v>0</v>
      </c>
      <c r="BT1429">
        <v>0</v>
      </c>
      <c r="BU1429">
        <v>0</v>
      </c>
      <c r="BV1429">
        <v>0</v>
      </c>
      <c r="BW1429">
        <v>0</v>
      </c>
      <c r="BX1429">
        <v>0</v>
      </c>
    </row>
    <row r="1430" spans="1:76" x14ac:dyDescent="0.25">
      <c r="A1430">
        <v>143</v>
      </c>
      <c r="B1430" t="s">
        <v>187</v>
      </c>
      <c r="C1430">
        <v>2015</v>
      </c>
      <c r="D1430" t="s">
        <v>582</v>
      </c>
      <c r="E1430">
        <v>0</v>
      </c>
      <c r="U1430">
        <v>0</v>
      </c>
      <c r="V1430" t="s">
        <v>726</v>
      </c>
      <c r="W1430" t="s">
        <v>726</v>
      </c>
      <c r="X1430" t="s">
        <v>726</v>
      </c>
      <c r="Y1430">
        <v>0</v>
      </c>
      <c r="Z1430" t="s">
        <v>726</v>
      </c>
      <c r="AA1430" t="s">
        <v>726</v>
      </c>
      <c r="AB1430" t="s">
        <v>726</v>
      </c>
      <c r="AC1430">
        <v>8.8000000000000007</v>
      </c>
      <c r="AD1430">
        <v>1304</v>
      </c>
      <c r="AE1430">
        <v>0</v>
      </c>
      <c r="AF1430">
        <v>4.4000000000000004</v>
      </c>
      <c r="AG1430" t="s">
        <v>726</v>
      </c>
      <c r="AH1430" t="s">
        <v>726</v>
      </c>
      <c r="AI1430" t="s">
        <v>726</v>
      </c>
      <c r="AJ1430">
        <v>220</v>
      </c>
      <c r="AK1430">
        <v>24</v>
      </c>
      <c r="AL1430">
        <v>17</v>
      </c>
      <c r="AM1430" t="s">
        <v>726</v>
      </c>
      <c r="AN1430" t="s">
        <v>726</v>
      </c>
      <c r="AO1430" t="s">
        <v>726</v>
      </c>
      <c r="AP1430">
        <v>4</v>
      </c>
      <c r="AQ1430" t="s">
        <v>726</v>
      </c>
      <c r="AR1430" t="s">
        <v>726</v>
      </c>
      <c r="AS1430" t="s">
        <v>726</v>
      </c>
      <c r="AT1430">
        <v>37</v>
      </c>
      <c r="AU1430">
        <v>9999</v>
      </c>
      <c r="AW1430" t="s">
        <v>726</v>
      </c>
      <c r="AX1430" t="s">
        <v>726</v>
      </c>
      <c r="AY1430" t="s">
        <v>726</v>
      </c>
      <c r="AZ1430">
        <v>9999</v>
      </c>
      <c r="BA1430">
        <v>0</v>
      </c>
      <c r="BB1430">
        <v>9999</v>
      </c>
      <c r="BC1430">
        <v>0</v>
      </c>
      <c r="BD1430">
        <v>0</v>
      </c>
      <c r="BE1430">
        <v>0</v>
      </c>
      <c r="BF1430">
        <v>0</v>
      </c>
      <c r="BG1430">
        <v>0</v>
      </c>
      <c r="BH1430">
        <v>0</v>
      </c>
      <c r="BI1430">
        <v>0</v>
      </c>
      <c r="BO1430">
        <v>0</v>
      </c>
      <c r="BP1430">
        <v>0</v>
      </c>
      <c r="BQ1430">
        <v>0</v>
      </c>
      <c r="BR1430">
        <v>0</v>
      </c>
      <c r="BS1430">
        <v>0</v>
      </c>
      <c r="BT1430">
        <v>0</v>
      </c>
      <c r="BU1430">
        <v>0</v>
      </c>
      <c r="BV1430">
        <v>0</v>
      </c>
      <c r="BW1430">
        <v>0</v>
      </c>
      <c r="BX1430">
        <v>0</v>
      </c>
    </row>
    <row r="1431" spans="1:76" x14ac:dyDescent="0.25">
      <c r="A1431">
        <v>143</v>
      </c>
      <c r="B1431" t="s">
        <v>187</v>
      </c>
      <c r="C1431">
        <v>2016</v>
      </c>
      <c r="D1431" t="s">
        <v>582</v>
      </c>
      <c r="E1431">
        <v>0</v>
      </c>
      <c r="U1431">
        <v>0</v>
      </c>
      <c r="V1431" t="s">
        <v>726</v>
      </c>
      <c r="W1431" t="s">
        <v>726</v>
      </c>
      <c r="X1431" t="s">
        <v>726</v>
      </c>
      <c r="Y1431">
        <v>0</v>
      </c>
      <c r="Z1431" t="s">
        <v>726</v>
      </c>
      <c r="AA1431" t="s">
        <v>726</v>
      </c>
      <c r="AB1431" t="s">
        <v>726</v>
      </c>
      <c r="AC1431" t="s">
        <v>726</v>
      </c>
      <c r="AD1431" t="s">
        <v>726</v>
      </c>
      <c r="AE1431" t="s">
        <v>726</v>
      </c>
      <c r="AF1431" t="s">
        <v>726</v>
      </c>
      <c r="AG1431" t="s">
        <v>726</v>
      </c>
      <c r="AH1431" t="s">
        <v>726</v>
      </c>
      <c r="AI1431" t="s">
        <v>726</v>
      </c>
      <c r="AJ1431" t="s">
        <v>726</v>
      </c>
      <c r="AK1431" t="s">
        <v>726</v>
      </c>
      <c r="AL1431" t="s">
        <v>726</v>
      </c>
      <c r="AM1431" t="s">
        <v>726</v>
      </c>
      <c r="AN1431" t="s">
        <v>726</v>
      </c>
      <c r="AO1431" t="s">
        <v>726</v>
      </c>
      <c r="AP1431" t="s">
        <v>726</v>
      </c>
      <c r="AQ1431" t="s">
        <v>726</v>
      </c>
      <c r="AR1431" t="s">
        <v>726</v>
      </c>
      <c r="AS1431" t="s">
        <v>726</v>
      </c>
      <c r="AT1431">
        <v>15</v>
      </c>
      <c r="AU1431">
        <v>9999</v>
      </c>
      <c r="AW1431" t="s">
        <v>726</v>
      </c>
      <c r="AX1431" t="s">
        <v>726</v>
      </c>
      <c r="AY1431" t="s">
        <v>726</v>
      </c>
      <c r="AZ1431">
        <v>9999</v>
      </c>
      <c r="BA1431">
        <v>0</v>
      </c>
      <c r="BB1431">
        <v>9999</v>
      </c>
      <c r="BC1431">
        <v>0</v>
      </c>
      <c r="BD1431">
        <v>0</v>
      </c>
      <c r="BE1431">
        <v>0</v>
      </c>
      <c r="BF1431">
        <v>0</v>
      </c>
      <c r="BG1431">
        <v>0</v>
      </c>
      <c r="BH1431">
        <v>0</v>
      </c>
      <c r="BI1431">
        <v>0</v>
      </c>
      <c r="BO1431">
        <v>0</v>
      </c>
      <c r="BP1431">
        <v>0</v>
      </c>
      <c r="BQ1431">
        <v>0</v>
      </c>
      <c r="BR1431">
        <v>0</v>
      </c>
      <c r="BS1431">
        <v>0</v>
      </c>
      <c r="BT1431">
        <v>0</v>
      </c>
      <c r="BU1431">
        <v>0</v>
      </c>
      <c r="BV1431">
        <v>0</v>
      </c>
      <c r="BW1431">
        <v>0</v>
      </c>
      <c r="BX1431">
        <v>0</v>
      </c>
    </row>
    <row r="1432" spans="1:76" x14ac:dyDescent="0.25">
      <c r="A1432">
        <v>144</v>
      </c>
      <c r="B1432" t="s">
        <v>188</v>
      </c>
      <c r="C1432">
        <v>2007</v>
      </c>
      <c r="D1432" t="s">
        <v>591</v>
      </c>
      <c r="E1432">
        <v>1</v>
      </c>
      <c r="S1432">
        <v>7370</v>
      </c>
      <c r="T1432">
        <v>519130</v>
      </c>
      <c r="U1432">
        <v>0</v>
      </c>
      <c r="V1432" t="s">
        <v>726</v>
      </c>
      <c r="W1432" t="s">
        <v>726</v>
      </c>
      <c r="X1432" t="s">
        <v>726</v>
      </c>
      <c r="Y1432">
        <v>0</v>
      </c>
      <c r="Z1432" t="s">
        <v>726</v>
      </c>
      <c r="AA1432" t="s">
        <v>726</v>
      </c>
      <c r="AB1432" t="s">
        <v>726</v>
      </c>
      <c r="AC1432" t="s">
        <v>726</v>
      </c>
      <c r="AD1432" t="s">
        <v>726</v>
      </c>
      <c r="AE1432" t="s">
        <v>726</v>
      </c>
      <c r="AF1432" t="s">
        <v>726</v>
      </c>
      <c r="AG1432" t="s">
        <v>726</v>
      </c>
      <c r="AH1432" t="s">
        <v>726</v>
      </c>
      <c r="AI1432" t="s">
        <v>726</v>
      </c>
      <c r="AJ1432" t="s">
        <v>726</v>
      </c>
      <c r="AK1432">
        <v>27</v>
      </c>
      <c r="AL1432" t="s">
        <v>726</v>
      </c>
      <c r="AM1432" t="s">
        <v>726</v>
      </c>
      <c r="AN1432" t="s">
        <v>726</v>
      </c>
      <c r="AO1432" t="s">
        <v>726</v>
      </c>
      <c r="AP1432" t="s">
        <v>726</v>
      </c>
      <c r="AQ1432" t="s">
        <v>726</v>
      </c>
      <c r="AR1432" t="s">
        <v>726</v>
      </c>
      <c r="AS1432" t="s">
        <v>726</v>
      </c>
      <c r="AT1432" t="s">
        <v>726</v>
      </c>
      <c r="AU1432">
        <v>9999</v>
      </c>
      <c r="AW1432" t="s">
        <v>726</v>
      </c>
      <c r="AX1432" t="s">
        <v>726</v>
      </c>
      <c r="AY1432" t="s">
        <v>726</v>
      </c>
      <c r="AZ1432">
        <v>9999</v>
      </c>
      <c r="BA1432">
        <v>0</v>
      </c>
      <c r="BB1432">
        <v>9999</v>
      </c>
      <c r="BC1432">
        <v>0</v>
      </c>
      <c r="BD1432">
        <v>0</v>
      </c>
      <c r="BE1432">
        <v>0</v>
      </c>
      <c r="BF1432">
        <v>0</v>
      </c>
      <c r="BG1432">
        <v>0</v>
      </c>
      <c r="BH1432">
        <v>0</v>
      </c>
      <c r="BI1432">
        <v>0</v>
      </c>
      <c r="BO1432">
        <v>0</v>
      </c>
      <c r="BP1432">
        <v>0</v>
      </c>
      <c r="BQ1432">
        <v>0</v>
      </c>
      <c r="BR1432">
        <v>0</v>
      </c>
      <c r="BS1432">
        <v>0</v>
      </c>
      <c r="BT1432">
        <v>0</v>
      </c>
      <c r="BU1432">
        <v>0</v>
      </c>
      <c r="BV1432">
        <v>0</v>
      </c>
      <c r="BW1432">
        <v>0</v>
      </c>
      <c r="BX1432">
        <v>0</v>
      </c>
    </row>
    <row r="1433" spans="1:76" x14ac:dyDescent="0.25">
      <c r="A1433">
        <v>144</v>
      </c>
      <c r="B1433" t="s">
        <v>188</v>
      </c>
      <c r="C1433">
        <v>2008</v>
      </c>
      <c r="D1433" t="s">
        <v>591</v>
      </c>
      <c r="E1433">
        <v>1</v>
      </c>
      <c r="S1433">
        <v>7370</v>
      </c>
      <c r="T1433">
        <v>519130</v>
      </c>
      <c r="U1433">
        <v>0</v>
      </c>
      <c r="V1433" t="s">
        <v>726</v>
      </c>
      <c r="W1433" t="s">
        <v>726</v>
      </c>
      <c r="X1433" t="s">
        <v>726</v>
      </c>
      <c r="Y1433">
        <v>0</v>
      </c>
      <c r="Z1433" t="s">
        <v>726</v>
      </c>
      <c r="AA1433" t="s">
        <v>726</v>
      </c>
      <c r="AB1433" t="s">
        <v>726</v>
      </c>
      <c r="AC1433">
        <v>0</v>
      </c>
      <c r="AD1433" t="s">
        <v>726</v>
      </c>
      <c r="AE1433">
        <v>0</v>
      </c>
      <c r="AF1433">
        <v>0</v>
      </c>
      <c r="AG1433" t="s">
        <v>726</v>
      </c>
      <c r="AH1433" t="s">
        <v>726</v>
      </c>
      <c r="AI1433" t="s">
        <v>726</v>
      </c>
      <c r="AJ1433" t="s">
        <v>726</v>
      </c>
      <c r="AK1433" t="s">
        <v>726</v>
      </c>
      <c r="AL1433" t="s">
        <v>726</v>
      </c>
      <c r="AM1433" t="s">
        <v>726</v>
      </c>
      <c r="AN1433" t="s">
        <v>726</v>
      </c>
      <c r="AO1433" t="s">
        <v>726</v>
      </c>
      <c r="AP1433" t="s">
        <v>726</v>
      </c>
      <c r="AQ1433" t="s">
        <v>726</v>
      </c>
      <c r="AR1433" t="s">
        <v>726</v>
      </c>
      <c r="AS1433" t="s">
        <v>726</v>
      </c>
      <c r="AT1433" t="s">
        <v>726</v>
      </c>
      <c r="AU1433">
        <v>9999</v>
      </c>
      <c r="AW1433" t="s">
        <v>726</v>
      </c>
      <c r="AX1433" t="s">
        <v>726</v>
      </c>
      <c r="AY1433" t="s">
        <v>726</v>
      </c>
      <c r="AZ1433">
        <v>9999</v>
      </c>
      <c r="BA1433">
        <v>0</v>
      </c>
      <c r="BB1433">
        <v>9999</v>
      </c>
      <c r="BC1433">
        <v>0</v>
      </c>
      <c r="BD1433">
        <v>0</v>
      </c>
      <c r="BE1433">
        <v>0</v>
      </c>
      <c r="BF1433">
        <v>0</v>
      </c>
      <c r="BG1433">
        <v>0</v>
      </c>
      <c r="BH1433">
        <v>0</v>
      </c>
      <c r="BI1433">
        <v>0</v>
      </c>
      <c r="BO1433">
        <v>0</v>
      </c>
      <c r="BP1433">
        <v>0</v>
      </c>
      <c r="BQ1433">
        <v>0</v>
      </c>
      <c r="BR1433">
        <v>0</v>
      </c>
      <c r="BS1433">
        <v>0</v>
      </c>
      <c r="BT1433">
        <v>0</v>
      </c>
      <c r="BU1433">
        <v>0</v>
      </c>
      <c r="BV1433">
        <v>0</v>
      </c>
      <c r="BW1433">
        <v>0</v>
      </c>
      <c r="BX1433">
        <v>0</v>
      </c>
    </row>
    <row r="1434" spans="1:76" x14ac:dyDescent="0.25">
      <c r="A1434">
        <v>144</v>
      </c>
      <c r="B1434" t="s">
        <v>188</v>
      </c>
      <c r="C1434">
        <v>2009</v>
      </c>
      <c r="D1434" t="s">
        <v>591</v>
      </c>
      <c r="E1434">
        <v>1</v>
      </c>
      <c r="S1434">
        <v>7370</v>
      </c>
      <c r="T1434">
        <v>519130</v>
      </c>
      <c r="U1434">
        <v>0</v>
      </c>
      <c r="V1434" t="s">
        <v>726</v>
      </c>
      <c r="W1434" t="s">
        <v>726</v>
      </c>
      <c r="X1434" t="s">
        <v>726</v>
      </c>
      <c r="Y1434">
        <v>0</v>
      </c>
      <c r="Z1434" t="s">
        <v>726</v>
      </c>
      <c r="AA1434" t="s">
        <v>726</v>
      </c>
      <c r="AB1434" t="s">
        <v>726</v>
      </c>
      <c r="AC1434">
        <v>0</v>
      </c>
      <c r="AD1434" t="s">
        <v>726</v>
      </c>
      <c r="AE1434">
        <v>0</v>
      </c>
      <c r="AF1434">
        <v>0</v>
      </c>
      <c r="AG1434" t="s">
        <v>726</v>
      </c>
      <c r="AH1434" t="s">
        <v>726</v>
      </c>
      <c r="AI1434" t="s">
        <v>726</v>
      </c>
      <c r="AJ1434" t="s">
        <v>726</v>
      </c>
      <c r="AK1434" t="s">
        <v>726</v>
      </c>
      <c r="AL1434" t="s">
        <v>726</v>
      </c>
      <c r="AM1434" t="s">
        <v>726</v>
      </c>
      <c r="AN1434" t="s">
        <v>726</v>
      </c>
      <c r="AO1434" t="s">
        <v>726</v>
      </c>
      <c r="AP1434" t="s">
        <v>726</v>
      </c>
      <c r="AQ1434" t="s">
        <v>726</v>
      </c>
      <c r="AR1434" t="s">
        <v>726</v>
      </c>
      <c r="AS1434" t="s">
        <v>726</v>
      </c>
      <c r="AT1434" t="s">
        <v>726</v>
      </c>
      <c r="AU1434">
        <v>9999</v>
      </c>
      <c r="AW1434" t="s">
        <v>726</v>
      </c>
      <c r="AX1434" t="s">
        <v>726</v>
      </c>
      <c r="AY1434" t="s">
        <v>726</v>
      </c>
      <c r="AZ1434">
        <v>9999</v>
      </c>
      <c r="BA1434">
        <v>0</v>
      </c>
      <c r="BB1434">
        <v>9999</v>
      </c>
      <c r="BC1434">
        <v>0</v>
      </c>
      <c r="BD1434">
        <v>0</v>
      </c>
      <c r="BE1434">
        <v>0</v>
      </c>
      <c r="BF1434">
        <v>0</v>
      </c>
      <c r="BG1434">
        <v>0</v>
      </c>
      <c r="BH1434">
        <v>0</v>
      </c>
      <c r="BI1434">
        <v>0</v>
      </c>
      <c r="BO1434">
        <v>0</v>
      </c>
      <c r="BP1434">
        <v>0</v>
      </c>
      <c r="BQ1434">
        <v>0</v>
      </c>
      <c r="BR1434">
        <v>0</v>
      </c>
      <c r="BS1434">
        <v>0</v>
      </c>
      <c r="BT1434">
        <v>0</v>
      </c>
      <c r="BU1434">
        <v>0</v>
      </c>
      <c r="BV1434">
        <v>0</v>
      </c>
      <c r="BW1434">
        <v>0</v>
      </c>
      <c r="BX1434">
        <v>0</v>
      </c>
    </row>
    <row r="1435" spans="1:76" x14ac:dyDescent="0.25">
      <c r="A1435">
        <v>144</v>
      </c>
      <c r="B1435" t="s">
        <v>188</v>
      </c>
      <c r="C1435">
        <v>2010</v>
      </c>
      <c r="D1435" t="s">
        <v>591</v>
      </c>
      <c r="E1435">
        <v>1</v>
      </c>
      <c r="S1435">
        <v>7370</v>
      </c>
      <c r="T1435">
        <v>519130</v>
      </c>
      <c r="U1435">
        <v>0</v>
      </c>
      <c r="V1435" t="s">
        <v>726</v>
      </c>
      <c r="W1435" t="s">
        <v>726</v>
      </c>
      <c r="X1435" t="s">
        <v>726</v>
      </c>
      <c r="Y1435">
        <v>0</v>
      </c>
      <c r="Z1435" t="s">
        <v>726</v>
      </c>
      <c r="AA1435" t="s">
        <v>726</v>
      </c>
      <c r="AB1435" t="s">
        <v>726</v>
      </c>
      <c r="AC1435">
        <v>0</v>
      </c>
      <c r="AD1435" t="s">
        <v>726</v>
      </c>
      <c r="AE1435">
        <v>0</v>
      </c>
      <c r="AF1435">
        <v>0</v>
      </c>
      <c r="AG1435" t="s">
        <v>726</v>
      </c>
      <c r="AH1435" t="s">
        <v>726</v>
      </c>
      <c r="AI1435" t="s">
        <v>726</v>
      </c>
      <c r="AJ1435" t="s">
        <v>726</v>
      </c>
      <c r="AK1435" t="s">
        <v>726</v>
      </c>
      <c r="AL1435" t="s">
        <v>726</v>
      </c>
      <c r="AM1435" t="s">
        <v>726</v>
      </c>
      <c r="AN1435" t="s">
        <v>726</v>
      </c>
      <c r="AO1435" t="s">
        <v>726</v>
      </c>
      <c r="AP1435" t="s">
        <v>726</v>
      </c>
      <c r="AQ1435" t="s">
        <v>726</v>
      </c>
      <c r="AR1435" t="s">
        <v>726</v>
      </c>
      <c r="AS1435" t="s">
        <v>726</v>
      </c>
      <c r="AT1435" t="s">
        <v>726</v>
      </c>
      <c r="AU1435">
        <v>9999</v>
      </c>
      <c r="AW1435" t="s">
        <v>726</v>
      </c>
      <c r="AX1435" t="s">
        <v>726</v>
      </c>
      <c r="AY1435" t="s">
        <v>726</v>
      </c>
      <c r="AZ1435">
        <v>9999</v>
      </c>
      <c r="BA1435">
        <v>0</v>
      </c>
      <c r="BB1435">
        <v>9999</v>
      </c>
      <c r="BC1435">
        <v>0</v>
      </c>
      <c r="BD1435">
        <v>0</v>
      </c>
      <c r="BE1435">
        <v>0</v>
      </c>
      <c r="BF1435">
        <v>0</v>
      </c>
      <c r="BG1435">
        <v>0</v>
      </c>
      <c r="BH1435">
        <v>0</v>
      </c>
      <c r="BI1435">
        <v>0</v>
      </c>
      <c r="BO1435">
        <v>0</v>
      </c>
      <c r="BP1435">
        <v>0</v>
      </c>
      <c r="BQ1435">
        <v>0</v>
      </c>
      <c r="BR1435">
        <v>0</v>
      </c>
      <c r="BS1435">
        <v>0</v>
      </c>
      <c r="BT1435">
        <v>0</v>
      </c>
      <c r="BU1435">
        <v>0</v>
      </c>
      <c r="BV1435">
        <v>0</v>
      </c>
      <c r="BW1435">
        <v>0</v>
      </c>
      <c r="BX1435">
        <v>0</v>
      </c>
    </row>
    <row r="1436" spans="1:76" x14ac:dyDescent="0.25">
      <c r="A1436">
        <v>144</v>
      </c>
      <c r="B1436" t="s">
        <v>188</v>
      </c>
      <c r="C1436">
        <v>2011</v>
      </c>
      <c r="D1436" t="s">
        <v>591</v>
      </c>
      <c r="E1436">
        <v>1</v>
      </c>
      <c r="S1436">
        <v>7370</v>
      </c>
      <c r="T1436">
        <v>519130</v>
      </c>
      <c r="U1436">
        <v>0</v>
      </c>
      <c r="V1436" t="s">
        <v>726</v>
      </c>
      <c r="W1436" t="s">
        <v>726</v>
      </c>
      <c r="X1436" t="s">
        <v>726</v>
      </c>
      <c r="Y1436">
        <v>0</v>
      </c>
      <c r="Z1436" t="s">
        <v>726</v>
      </c>
      <c r="AA1436" t="s">
        <v>726</v>
      </c>
      <c r="AB1436" t="s">
        <v>726</v>
      </c>
      <c r="AC1436">
        <v>0</v>
      </c>
      <c r="AD1436" t="s">
        <v>726</v>
      </c>
      <c r="AE1436">
        <v>0</v>
      </c>
      <c r="AF1436">
        <v>0</v>
      </c>
      <c r="AG1436">
        <v>-128.30199999999999</v>
      </c>
      <c r="AH1436">
        <v>720.67499999999995</v>
      </c>
      <c r="AI1436">
        <v>106.313</v>
      </c>
      <c r="AJ1436" t="s">
        <v>726</v>
      </c>
      <c r="AK1436" t="s">
        <v>726</v>
      </c>
      <c r="AL1436" t="s">
        <v>726</v>
      </c>
      <c r="AM1436" t="s">
        <v>726</v>
      </c>
      <c r="AN1436" t="s">
        <v>726</v>
      </c>
      <c r="AO1436" t="s">
        <v>726</v>
      </c>
      <c r="AP1436" t="s">
        <v>726</v>
      </c>
      <c r="AQ1436" t="s">
        <v>726</v>
      </c>
      <c r="AR1436" t="s">
        <v>726</v>
      </c>
      <c r="AS1436" t="s">
        <v>726</v>
      </c>
      <c r="AT1436" t="s">
        <v>726</v>
      </c>
      <c r="AU1436">
        <v>9999</v>
      </c>
      <c r="AW1436" t="s">
        <v>726</v>
      </c>
      <c r="AX1436" t="s">
        <v>726</v>
      </c>
      <c r="AY1436" t="s">
        <v>726</v>
      </c>
      <c r="AZ1436">
        <v>9999</v>
      </c>
      <c r="BA1436">
        <v>0</v>
      </c>
      <c r="BB1436">
        <v>9999</v>
      </c>
      <c r="BC1436">
        <v>0</v>
      </c>
      <c r="BD1436">
        <v>0</v>
      </c>
      <c r="BE1436">
        <v>0</v>
      </c>
      <c r="BF1436">
        <v>0</v>
      </c>
      <c r="BG1436">
        <v>0</v>
      </c>
      <c r="BH1436">
        <v>0</v>
      </c>
      <c r="BI1436">
        <v>0</v>
      </c>
      <c r="BO1436">
        <v>0</v>
      </c>
      <c r="BP1436">
        <v>0</v>
      </c>
      <c r="BQ1436">
        <v>0</v>
      </c>
      <c r="BR1436">
        <v>0</v>
      </c>
      <c r="BS1436">
        <v>0</v>
      </c>
      <c r="BT1436">
        <v>0</v>
      </c>
      <c r="BU1436">
        <v>0</v>
      </c>
      <c r="BV1436">
        <v>0</v>
      </c>
      <c r="BW1436">
        <v>0</v>
      </c>
      <c r="BX1436">
        <v>0</v>
      </c>
    </row>
    <row r="1437" spans="1:76" x14ac:dyDescent="0.25">
      <c r="A1437">
        <v>144</v>
      </c>
      <c r="B1437" t="s">
        <v>188</v>
      </c>
      <c r="C1437">
        <v>2012</v>
      </c>
      <c r="D1437" t="s">
        <v>591</v>
      </c>
      <c r="E1437">
        <v>1</v>
      </c>
      <c r="S1437">
        <v>7370</v>
      </c>
      <c r="T1437">
        <v>519130</v>
      </c>
      <c r="U1437">
        <v>0</v>
      </c>
      <c r="V1437" t="s">
        <v>726</v>
      </c>
      <c r="W1437" t="s">
        <v>726</v>
      </c>
      <c r="X1437" t="s">
        <v>726</v>
      </c>
      <c r="Y1437">
        <v>0</v>
      </c>
      <c r="Z1437" t="s">
        <v>726</v>
      </c>
      <c r="AA1437" t="s">
        <v>726</v>
      </c>
      <c r="AB1437" t="s">
        <v>726</v>
      </c>
      <c r="AC1437">
        <v>0</v>
      </c>
      <c r="AD1437" t="s">
        <v>726</v>
      </c>
      <c r="AE1437">
        <v>0</v>
      </c>
      <c r="AF1437">
        <v>0</v>
      </c>
      <c r="AG1437">
        <v>-79.399000000000001</v>
      </c>
      <c r="AH1437">
        <v>831.56799999999998</v>
      </c>
      <c r="AI1437">
        <v>316.93299999999999</v>
      </c>
      <c r="AJ1437" t="s">
        <v>726</v>
      </c>
      <c r="AK1437" t="s">
        <v>726</v>
      </c>
      <c r="AL1437" t="s">
        <v>726</v>
      </c>
      <c r="AM1437">
        <v>14</v>
      </c>
      <c r="AN1437" t="s">
        <v>726</v>
      </c>
      <c r="AO1437" t="s">
        <v>726</v>
      </c>
      <c r="AP1437" t="s">
        <v>726</v>
      </c>
      <c r="AQ1437" t="s">
        <v>726</v>
      </c>
      <c r="AR1437" t="s">
        <v>726</v>
      </c>
      <c r="AS1437" t="s">
        <v>726</v>
      </c>
      <c r="AT1437" t="s">
        <v>726</v>
      </c>
      <c r="AU1437">
        <v>9999</v>
      </c>
      <c r="AW1437" t="s">
        <v>726</v>
      </c>
      <c r="AX1437" t="s">
        <v>726</v>
      </c>
      <c r="AY1437" t="s">
        <v>726</v>
      </c>
      <c r="AZ1437">
        <v>9999</v>
      </c>
      <c r="BA1437">
        <v>0</v>
      </c>
      <c r="BB1437">
        <v>9999</v>
      </c>
      <c r="BC1437">
        <v>0</v>
      </c>
      <c r="BD1437">
        <v>0</v>
      </c>
      <c r="BE1437">
        <v>0</v>
      </c>
      <c r="BF1437">
        <v>0</v>
      </c>
      <c r="BG1437">
        <v>0</v>
      </c>
      <c r="BH1437">
        <v>0</v>
      </c>
      <c r="BI1437">
        <v>0</v>
      </c>
      <c r="BO1437">
        <v>0</v>
      </c>
      <c r="BP1437">
        <v>0</v>
      </c>
      <c r="BQ1437">
        <v>0</v>
      </c>
      <c r="BR1437">
        <v>0</v>
      </c>
      <c r="BS1437">
        <v>0</v>
      </c>
      <c r="BT1437">
        <v>0</v>
      </c>
      <c r="BU1437">
        <v>0</v>
      </c>
      <c r="BV1437">
        <v>0</v>
      </c>
      <c r="BW1437">
        <v>0</v>
      </c>
      <c r="BX1437">
        <v>0</v>
      </c>
    </row>
    <row r="1438" spans="1:76" x14ac:dyDescent="0.25">
      <c r="A1438">
        <v>144</v>
      </c>
      <c r="B1438" t="s">
        <v>188</v>
      </c>
      <c r="C1438">
        <v>2013</v>
      </c>
      <c r="D1438" t="s">
        <v>591</v>
      </c>
      <c r="E1438">
        <v>1</v>
      </c>
      <c r="S1438">
        <v>7370</v>
      </c>
      <c r="T1438">
        <v>519130</v>
      </c>
      <c r="U1438">
        <v>0</v>
      </c>
      <c r="V1438" t="s">
        <v>726</v>
      </c>
      <c r="W1438" t="s">
        <v>726</v>
      </c>
      <c r="X1438" t="s">
        <v>726</v>
      </c>
      <c r="Y1438">
        <v>0</v>
      </c>
      <c r="Z1438" t="s">
        <v>726</v>
      </c>
      <c r="AA1438" t="s">
        <v>726</v>
      </c>
      <c r="AB1438" t="s">
        <v>726</v>
      </c>
      <c r="AC1438">
        <v>0</v>
      </c>
      <c r="AD1438" t="s">
        <v>726</v>
      </c>
      <c r="AE1438">
        <v>0</v>
      </c>
      <c r="AF1438">
        <v>0</v>
      </c>
      <c r="AG1438">
        <v>-645.32299999999998</v>
      </c>
      <c r="AH1438">
        <v>3366.24</v>
      </c>
      <c r="AI1438">
        <v>664.89</v>
      </c>
      <c r="AJ1438">
        <v>-19</v>
      </c>
      <c r="AK1438" t="s">
        <v>726</v>
      </c>
      <c r="AL1438" t="s">
        <v>726</v>
      </c>
      <c r="AM1438">
        <v>643</v>
      </c>
      <c r="AN1438">
        <v>312500</v>
      </c>
      <c r="AO1438">
        <v>5</v>
      </c>
      <c r="AP1438" t="s">
        <v>726</v>
      </c>
      <c r="AQ1438" t="s">
        <v>726</v>
      </c>
      <c r="AR1438" t="s">
        <v>726</v>
      </c>
      <c r="AS1438" t="s">
        <v>726</v>
      </c>
      <c r="AT1438" t="s">
        <v>726</v>
      </c>
      <c r="AU1438">
        <v>9999</v>
      </c>
      <c r="AW1438" t="s">
        <v>726</v>
      </c>
      <c r="AX1438" t="s">
        <v>726</v>
      </c>
      <c r="AY1438" t="s">
        <v>726</v>
      </c>
      <c r="AZ1438">
        <v>9999</v>
      </c>
      <c r="BA1438">
        <v>0</v>
      </c>
      <c r="BB1438">
        <v>9999</v>
      </c>
      <c r="BC1438">
        <v>0</v>
      </c>
      <c r="BD1438">
        <v>0</v>
      </c>
      <c r="BE1438">
        <v>0</v>
      </c>
      <c r="BF1438">
        <v>0</v>
      </c>
      <c r="BG1438">
        <v>0</v>
      </c>
      <c r="BH1438">
        <v>0</v>
      </c>
      <c r="BI1438">
        <v>0</v>
      </c>
      <c r="BO1438">
        <v>0</v>
      </c>
      <c r="BP1438">
        <v>0</v>
      </c>
      <c r="BQ1438">
        <v>0</v>
      </c>
      <c r="BR1438">
        <v>0</v>
      </c>
      <c r="BS1438">
        <v>0</v>
      </c>
      <c r="BT1438">
        <v>0</v>
      </c>
      <c r="BU1438">
        <v>0</v>
      </c>
      <c r="BV1438">
        <v>0</v>
      </c>
      <c r="BW1438">
        <v>0</v>
      </c>
      <c r="BX1438">
        <v>0</v>
      </c>
    </row>
    <row r="1439" spans="1:76" x14ac:dyDescent="0.25">
      <c r="A1439">
        <v>144</v>
      </c>
      <c r="B1439" t="s">
        <v>188</v>
      </c>
      <c r="C1439">
        <v>2014</v>
      </c>
      <c r="D1439" t="s">
        <v>591</v>
      </c>
      <c r="E1439">
        <v>1</v>
      </c>
      <c r="S1439">
        <v>7370</v>
      </c>
      <c r="T1439">
        <v>519130</v>
      </c>
      <c r="U1439">
        <v>0</v>
      </c>
      <c r="V1439" t="s">
        <v>726</v>
      </c>
      <c r="W1439" t="s">
        <v>726</v>
      </c>
      <c r="X1439" t="s">
        <v>726</v>
      </c>
      <c r="Y1439">
        <v>0</v>
      </c>
      <c r="Z1439" t="s">
        <v>726</v>
      </c>
      <c r="AA1439" t="s">
        <v>726</v>
      </c>
      <c r="AB1439" t="s">
        <v>726</v>
      </c>
      <c r="AC1439">
        <v>0</v>
      </c>
      <c r="AD1439">
        <v>2530</v>
      </c>
      <c r="AE1439">
        <v>0</v>
      </c>
      <c r="AF1439">
        <v>0</v>
      </c>
      <c r="AG1439">
        <v>-577.82000000000005</v>
      </c>
      <c r="AH1439">
        <v>5583.0820000000003</v>
      </c>
      <c r="AI1439">
        <v>1403.002</v>
      </c>
      <c r="AJ1439">
        <v>950</v>
      </c>
      <c r="AK1439" t="s">
        <v>726</v>
      </c>
      <c r="AL1439">
        <v>52.21</v>
      </c>
      <c r="AM1439" t="s">
        <v>726</v>
      </c>
      <c r="AN1439" t="s">
        <v>726</v>
      </c>
      <c r="AO1439" t="s">
        <v>726</v>
      </c>
      <c r="AP1439" t="s">
        <v>726</v>
      </c>
      <c r="AQ1439" t="s">
        <v>726</v>
      </c>
      <c r="AR1439" t="s">
        <v>726</v>
      </c>
      <c r="AS1439" t="s">
        <v>726</v>
      </c>
      <c r="AT1439" t="s">
        <v>726</v>
      </c>
      <c r="AU1439">
        <v>9999</v>
      </c>
      <c r="AW1439" t="s">
        <v>726</v>
      </c>
      <c r="AX1439" t="s">
        <v>726</v>
      </c>
      <c r="AY1439" t="s">
        <v>726</v>
      </c>
      <c r="AZ1439">
        <v>9999</v>
      </c>
      <c r="BA1439">
        <v>0</v>
      </c>
      <c r="BB1439">
        <v>9999</v>
      </c>
      <c r="BC1439">
        <v>0</v>
      </c>
      <c r="BD1439">
        <v>0</v>
      </c>
      <c r="BE1439">
        <v>0</v>
      </c>
      <c r="BF1439">
        <v>0</v>
      </c>
      <c r="BG1439">
        <v>0</v>
      </c>
      <c r="BH1439">
        <v>0</v>
      </c>
      <c r="BI1439">
        <v>0</v>
      </c>
      <c r="BO1439">
        <v>0</v>
      </c>
      <c r="BP1439">
        <v>0</v>
      </c>
      <c r="BQ1439">
        <v>0</v>
      </c>
      <c r="BR1439">
        <v>0</v>
      </c>
      <c r="BS1439">
        <v>0</v>
      </c>
      <c r="BT1439">
        <v>0</v>
      </c>
      <c r="BU1439">
        <v>0</v>
      </c>
      <c r="BV1439">
        <v>0</v>
      </c>
      <c r="BW1439">
        <v>0</v>
      </c>
      <c r="BX1439">
        <v>0</v>
      </c>
    </row>
    <row r="1440" spans="1:76" x14ac:dyDescent="0.25">
      <c r="A1440">
        <v>144</v>
      </c>
      <c r="B1440" t="s">
        <v>188</v>
      </c>
      <c r="C1440">
        <v>2015</v>
      </c>
      <c r="D1440" t="s">
        <v>591</v>
      </c>
      <c r="E1440">
        <v>1</v>
      </c>
      <c r="S1440">
        <v>7370</v>
      </c>
      <c r="T1440">
        <v>519130</v>
      </c>
      <c r="U1440">
        <v>0</v>
      </c>
      <c r="V1440" t="s">
        <v>726</v>
      </c>
      <c r="W1440" t="s">
        <v>726</v>
      </c>
      <c r="X1440" t="s">
        <v>726</v>
      </c>
      <c r="Y1440">
        <v>0</v>
      </c>
      <c r="Z1440" t="s">
        <v>726</v>
      </c>
      <c r="AA1440" t="s">
        <v>726</v>
      </c>
      <c r="AB1440" t="s">
        <v>726</v>
      </c>
      <c r="AC1440">
        <v>7.7</v>
      </c>
      <c r="AD1440" t="s">
        <v>726</v>
      </c>
      <c r="AE1440">
        <v>0</v>
      </c>
      <c r="AF1440">
        <v>3.85</v>
      </c>
      <c r="AG1440">
        <v>-521.03099999999995</v>
      </c>
      <c r="AH1440">
        <v>6442.4390000000003</v>
      </c>
      <c r="AI1440">
        <v>2218.0320000000002</v>
      </c>
      <c r="AJ1440" t="s">
        <v>726</v>
      </c>
      <c r="AK1440" t="s">
        <v>726</v>
      </c>
      <c r="AL1440">
        <v>27</v>
      </c>
      <c r="AM1440" t="s">
        <v>726</v>
      </c>
      <c r="AN1440" t="s">
        <v>726</v>
      </c>
      <c r="AO1440" t="s">
        <v>726</v>
      </c>
      <c r="AP1440">
        <v>5</v>
      </c>
      <c r="AQ1440" t="s">
        <v>726</v>
      </c>
      <c r="AR1440" t="s">
        <v>726</v>
      </c>
      <c r="AS1440" t="s">
        <v>726</v>
      </c>
      <c r="AT1440" t="s">
        <v>726</v>
      </c>
      <c r="AU1440">
        <v>9999</v>
      </c>
      <c r="AW1440" t="s">
        <v>726</v>
      </c>
      <c r="AX1440" t="s">
        <v>726</v>
      </c>
      <c r="AY1440" t="s">
        <v>726</v>
      </c>
      <c r="AZ1440">
        <v>9999</v>
      </c>
      <c r="BA1440">
        <v>0</v>
      </c>
      <c r="BB1440">
        <v>9999</v>
      </c>
      <c r="BC1440">
        <v>0</v>
      </c>
      <c r="BD1440">
        <v>0</v>
      </c>
      <c r="BE1440">
        <v>0</v>
      </c>
      <c r="BF1440">
        <v>0</v>
      </c>
      <c r="BG1440">
        <v>0</v>
      </c>
      <c r="BH1440">
        <v>0</v>
      </c>
      <c r="BI1440">
        <v>0</v>
      </c>
      <c r="BO1440">
        <v>0</v>
      </c>
      <c r="BP1440">
        <v>0</v>
      </c>
      <c r="BQ1440">
        <v>0</v>
      </c>
      <c r="BR1440">
        <v>0</v>
      </c>
      <c r="BS1440">
        <v>0</v>
      </c>
      <c r="BT1440">
        <v>0</v>
      </c>
      <c r="BU1440">
        <v>0</v>
      </c>
      <c r="BV1440">
        <v>0</v>
      </c>
      <c r="BW1440">
        <v>0</v>
      </c>
      <c r="BX1440">
        <v>0</v>
      </c>
    </row>
    <row r="1441" spans="1:76" x14ac:dyDescent="0.25">
      <c r="A1441">
        <v>144</v>
      </c>
      <c r="B1441" t="s">
        <v>188</v>
      </c>
      <c r="C1441">
        <v>2016</v>
      </c>
      <c r="D1441" t="s">
        <v>591</v>
      </c>
      <c r="E1441">
        <v>1</v>
      </c>
      <c r="S1441">
        <v>7370</v>
      </c>
      <c r="T1441">
        <v>519130</v>
      </c>
      <c r="U1441">
        <v>0</v>
      </c>
      <c r="V1441" t="s">
        <v>726</v>
      </c>
      <c r="W1441" t="s">
        <v>726</v>
      </c>
      <c r="X1441" t="s">
        <v>726</v>
      </c>
      <c r="Y1441">
        <v>0</v>
      </c>
      <c r="Z1441" t="s">
        <v>726</v>
      </c>
      <c r="AA1441" t="s">
        <v>726</v>
      </c>
      <c r="AB1441" t="s">
        <v>726</v>
      </c>
      <c r="AC1441" t="s">
        <v>726</v>
      </c>
      <c r="AD1441" t="s">
        <v>726</v>
      </c>
      <c r="AE1441" t="s">
        <v>726</v>
      </c>
      <c r="AF1441" t="s">
        <v>726</v>
      </c>
      <c r="AG1441" t="s">
        <v>726</v>
      </c>
      <c r="AH1441" t="s">
        <v>726</v>
      </c>
      <c r="AI1441" t="s">
        <v>726</v>
      </c>
      <c r="AJ1441" t="s">
        <v>726</v>
      </c>
      <c r="AK1441" t="s">
        <v>726</v>
      </c>
      <c r="AL1441" t="s">
        <v>726</v>
      </c>
      <c r="AM1441" t="s">
        <v>726</v>
      </c>
      <c r="AN1441" t="s">
        <v>726</v>
      </c>
      <c r="AO1441" t="s">
        <v>726</v>
      </c>
      <c r="AP1441" t="s">
        <v>726</v>
      </c>
      <c r="AQ1441" t="s">
        <v>726</v>
      </c>
      <c r="AR1441" t="s">
        <v>726</v>
      </c>
      <c r="AS1441" t="s">
        <v>726</v>
      </c>
      <c r="AT1441">
        <v>155</v>
      </c>
      <c r="AU1441">
        <v>9999</v>
      </c>
      <c r="AW1441" t="s">
        <v>726</v>
      </c>
      <c r="AX1441" t="s">
        <v>726</v>
      </c>
      <c r="AY1441" t="s">
        <v>726</v>
      </c>
      <c r="AZ1441">
        <v>9999</v>
      </c>
      <c r="BA1441">
        <v>0</v>
      </c>
      <c r="BB1441">
        <v>9999</v>
      </c>
      <c r="BC1441">
        <v>0</v>
      </c>
      <c r="BD1441">
        <v>0</v>
      </c>
      <c r="BE1441">
        <v>0</v>
      </c>
      <c r="BF1441">
        <v>0</v>
      </c>
      <c r="BG1441">
        <v>0</v>
      </c>
      <c r="BH1441">
        <v>0</v>
      </c>
      <c r="BI1441">
        <v>0</v>
      </c>
      <c r="BO1441">
        <v>0</v>
      </c>
      <c r="BP1441">
        <v>0</v>
      </c>
      <c r="BQ1441">
        <v>0</v>
      </c>
      <c r="BR1441">
        <v>0</v>
      </c>
      <c r="BS1441">
        <v>0</v>
      </c>
      <c r="BT1441">
        <v>0</v>
      </c>
      <c r="BU1441">
        <v>0</v>
      </c>
      <c r="BV1441">
        <v>0</v>
      </c>
      <c r="BW1441">
        <v>0</v>
      </c>
      <c r="BX1441">
        <v>0</v>
      </c>
    </row>
    <row r="1442" spans="1:76" x14ac:dyDescent="0.25">
      <c r="A1442">
        <v>145</v>
      </c>
      <c r="B1442" t="s">
        <v>189</v>
      </c>
      <c r="C1442">
        <v>2007</v>
      </c>
      <c r="D1442" t="s">
        <v>591</v>
      </c>
      <c r="E1442">
        <v>1</v>
      </c>
      <c r="S1442">
        <v>7372</v>
      </c>
      <c r="T1442">
        <v>511210</v>
      </c>
      <c r="U1442">
        <v>0</v>
      </c>
      <c r="V1442" t="s">
        <v>726</v>
      </c>
      <c r="W1442" t="s">
        <v>726</v>
      </c>
      <c r="X1442" t="s">
        <v>726</v>
      </c>
      <c r="Y1442">
        <v>0</v>
      </c>
      <c r="Z1442" t="s">
        <v>726</v>
      </c>
      <c r="AA1442" t="s">
        <v>726</v>
      </c>
      <c r="AB1442" t="s">
        <v>726</v>
      </c>
      <c r="AC1442" t="s">
        <v>726</v>
      </c>
      <c r="AD1442" t="s">
        <v>726</v>
      </c>
      <c r="AE1442" t="s">
        <v>726</v>
      </c>
      <c r="AF1442" t="s">
        <v>726</v>
      </c>
      <c r="AG1442" t="s">
        <v>726</v>
      </c>
      <c r="AH1442" t="s">
        <v>726</v>
      </c>
      <c r="AI1442" t="s">
        <v>726</v>
      </c>
      <c r="AJ1442" t="s">
        <v>726</v>
      </c>
      <c r="AK1442" t="s">
        <v>726</v>
      </c>
      <c r="AL1442">
        <v>449</v>
      </c>
      <c r="AM1442" t="s">
        <v>726</v>
      </c>
      <c r="AN1442" t="s">
        <v>726</v>
      </c>
      <c r="AO1442" t="s">
        <v>726</v>
      </c>
      <c r="AP1442" t="s">
        <v>726</v>
      </c>
      <c r="AQ1442" t="s">
        <v>726</v>
      </c>
      <c r="AR1442" t="s">
        <v>726</v>
      </c>
      <c r="AS1442" t="s">
        <v>726</v>
      </c>
      <c r="AT1442" t="s">
        <v>726</v>
      </c>
      <c r="AU1442">
        <v>9999</v>
      </c>
      <c r="AW1442" t="s">
        <v>726</v>
      </c>
      <c r="AX1442" t="s">
        <v>726</v>
      </c>
      <c r="AY1442" t="s">
        <v>726</v>
      </c>
      <c r="AZ1442">
        <v>9999</v>
      </c>
      <c r="BA1442">
        <v>0</v>
      </c>
      <c r="BB1442">
        <v>9999</v>
      </c>
      <c r="BC1442">
        <v>0</v>
      </c>
      <c r="BD1442">
        <v>0</v>
      </c>
      <c r="BE1442">
        <v>0</v>
      </c>
      <c r="BF1442">
        <v>0</v>
      </c>
      <c r="BG1442">
        <v>0</v>
      </c>
      <c r="BH1442">
        <v>0</v>
      </c>
      <c r="BI1442">
        <v>0</v>
      </c>
      <c r="BO1442">
        <v>0</v>
      </c>
      <c r="BP1442">
        <v>0</v>
      </c>
      <c r="BQ1442">
        <v>0</v>
      </c>
      <c r="BR1442">
        <v>0</v>
      </c>
      <c r="BS1442">
        <v>0</v>
      </c>
      <c r="BT1442">
        <v>0</v>
      </c>
      <c r="BU1442">
        <v>0</v>
      </c>
      <c r="BV1442">
        <v>0</v>
      </c>
      <c r="BW1442">
        <v>0</v>
      </c>
      <c r="BX1442">
        <v>0</v>
      </c>
    </row>
    <row r="1443" spans="1:76" x14ac:dyDescent="0.25">
      <c r="A1443">
        <v>145</v>
      </c>
      <c r="B1443" t="s">
        <v>189</v>
      </c>
      <c r="C1443">
        <v>2008</v>
      </c>
      <c r="D1443" t="s">
        <v>591</v>
      </c>
      <c r="E1443">
        <v>1</v>
      </c>
      <c r="S1443">
        <v>7372</v>
      </c>
      <c r="T1443">
        <v>511210</v>
      </c>
      <c r="U1443">
        <v>0</v>
      </c>
      <c r="V1443" t="s">
        <v>726</v>
      </c>
      <c r="W1443" t="s">
        <v>726</v>
      </c>
      <c r="X1443" t="s">
        <v>726</v>
      </c>
      <c r="Y1443">
        <v>0</v>
      </c>
      <c r="Z1443" t="s">
        <v>726</v>
      </c>
      <c r="AA1443" t="s">
        <v>726</v>
      </c>
      <c r="AB1443" t="s">
        <v>726</v>
      </c>
      <c r="AC1443">
        <v>0</v>
      </c>
      <c r="AD1443" t="s">
        <v>726</v>
      </c>
      <c r="AE1443">
        <v>0</v>
      </c>
      <c r="AF1443">
        <v>0</v>
      </c>
      <c r="AG1443" t="s">
        <v>726</v>
      </c>
      <c r="AH1443" t="s">
        <v>726</v>
      </c>
      <c r="AI1443" t="s">
        <v>726</v>
      </c>
      <c r="AJ1443" t="s">
        <v>726</v>
      </c>
      <c r="AK1443">
        <v>38</v>
      </c>
      <c r="AL1443" t="s">
        <v>726</v>
      </c>
      <c r="AM1443" t="s">
        <v>726</v>
      </c>
      <c r="AN1443" t="s">
        <v>726</v>
      </c>
      <c r="AO1443" t="s">
        <v>726</v>
      </c>
      <c r="AP1443" t="s">
        <v>726</v>
      </c>
      <c r="AQ1443" t="s">
        <v>726</v>
      </c>
      <c r="AR1443" t="s">
        <v>726</v>
      </c>
      <c r="AS1443" t="s">
        <v>726</v>
      </c>
      <c r="AT1443" t="s">
        <v>726</v>
      </c>
      <c r="AU1443">
        <v>9999</v>
      </c>
      <c r="AW1443" t="s">
        <v>726</v>
      </c>
      <c r="AX1443" t="s">
        <v>726</v>
      </c>
      <c r="AY1443" t="s">
        <v>726</v>
      </c>
      <c r="AZ1443">
        <v>9999</v>
      </c>
      <c r="BA1443">
        <v>0</v>
      </c>
      <c r="BB1443">
        <v>9999</v>
      </c>
      <c r="BC1443">
        <v>0</v>
      </c>
      <c r="BD1443">
        <v>0</v>
      </c>
      <c r="BE1443">
        <v>0</v>
      </c>
      <c r="BF1443">
        <v>0</v>
      </c>
      <c r="BG1443">
        <v>0</v>
      </c>
      <c r="BH1443">
        <v>0</v>
      </c>
      <c r="BI1443">
        <v>0</v>
      </c>
      <c r="BO1443">
        <v>0</v>
      </c>
      <c r="BP1443">
        <v>0</v>
      </c>
      <c r="BQ1443">
        <v>0</v>
      </c>
      <c r="BR1443">
        <v>0</v>
      </c>
      <c r="BS1443">
        <v>0</v>
      </c>
      <c r="BT1443">
        <v>0</v>
      </c>
      <c r="BU1443">
        <v>0</v>
      </c>
      <c r="BV1443">
        <v>0</v>
      </c>
      <c r="BW1443">
        <v>0</v>
      </c>
      <c r="BX1443">
        <v>0</v>
      </c>
    </row>
    <row r="1444" spans="1:76" x14ac:dyDescent="0.25">
      <c r="A1444">
        <v>145</v>
      </c>
      <c r="B1444" t="s">
        <v>189</v>
      </c>
      <c r="C1444">
        <v>2009</v>
      </c>
      <c r="D1444" t="s">
        <v>591</v>
      </c>
      <c r="E1444">
        <v>1</v>
      </c>
      <c r="S1444">
        <v>7372</v>
      </c>
      <c r="T1444">
        <v>511210</v>
      </c>
      <c r="U1444">
        <v>0</v>
      </c>
      <c r="V1444" t="s">
        <v>726</v>
      </c>
      <c r="W1444" t="s">
        <v>726</v>
      </c>
      <c r="X1444" t="s">
        <v>726</v>
      </c>
      <c r="Y1444">
        <v>0</v>
      </c>
      <c r="Z1444" t="s">
        <v>726</v>
      </c>
      <c r="AA1444" t="s">
        <v>726</v>
      </c>
      <c r="AB1444" t="s">
        <v>726</v>
      </c>
      <c r="AC1444">
        <v>0</v>
      </c>
      <c r="AD1444" t="s">
        <v>726</v>
      </c>
      <c r="AE1444">
        <v>0</v>
      </c>
      <c r="AF1444">
        <v>0</v>
      </c>
      <c r="AG1444" t="s">
        <v>726</v>
      </c>
      <c r="AH1444" t="s">
        <v>726</v>
      </c>
      <c r="AI1444" t="s">
        <v>726</v>
      </c>
      <c r="AJ1444" t="s">
        <v>726</v>
      </c>
      <c r="AK1444" t="s">
        <v>726</v>
      </c>
      <c r="AL1444" t="s">
        <v>726</v>
      </c>
      <c r="AM1444" t="s">
        <v>726</v>
      </c>
      <c r="AN1444" t="s">
        <v>726</v>
      </c>
      <c r="AO1444" t="s">
        <v>726</v>
      </c>
      <c r="AP1444" t="s">
        <v>726</v>
      </c>
      <c r="AQ1444" t="s">
        <v>726</v>
      </c>
      <c r="AR1444" t="s">
        <v>726</v>
      </c>
      <c r="AS1444" t="s">
        <v>726</v>
      </c>
      <c r="AT1444" t="s">
        <v>726</v>
      </c>
      <c r="AU1444">
        <v>9999</v>
      </c>
      <c r="AW1444" t="s">
        <v>726</v>
      </c>
      <c r="AX1444" t="s">
        <v>726</v>
      </c>
      <c r="AY1444" t="s">
        <v>726</v>
      </c>
      <c r="AZ1444">
        <v>9999</v>
      </c>
      <c r="BA1444">
        <v>0</v>
      </c>
      <c r="BB1444">
        <v>9999</v>
      </c>
      <c r="BC1444">
        <v>0</v>
      </c>
      <c r="BD1444">
        <v>0</v>
      </c>
      <c r="BE1444">
        <v>0</v>
      </c>
      <c r="BF1444">
        <v>0</v>
      </c>
      <c r="BG1444">
        <v>0</v>
      </c>
      <c r="BH1444">
        <v>0</v>
      </c>
      <c r="BI1444">
        <v>0</v>
      </c>
      <c r="BO1444">
        <v>0</v>
      </c>
      <c r="BP1444">
        <v>0</v>
      </c>
      <c r="BQ1444">
        <v>0</v>
      </c>
      <c r="BR1444">
        <v>0</v>
      </c>
      <c r="BS1444">
        <v>0</v>
      </c>
      <c r="BT1444">
        <v>0</v>
      </c>
      <c r="BU1444">
        <v>0</v>
      </c>
      <c r="BV1444">
        <v>0</v>
      </c>
      <c r="BW1444">
        <v>0</v>
      </c>
      <c r="BX1444">
        <v>0</v>
      </c>
    </row>
    <row r="1445" spans="1:76" x14ac:dyDescent="0.25">
      <c r="A1445">
        <v>145</v>
      </c>
      <c r="B1445" t="s">
        <v>189</v>
      </c>
      <c r="C1445">
        <v>2010</v>
      </c>
      <c r="D1445" t="s">
        <v>591</v>
      </c>
      <c r="E1445">
        <v>1</v>
      </c>
      <c r="S1445">
        <v>7372</v>
      </c>
      <c r="T1445">
        <v>511210</v>
      </c>
      <c r="U1445">
        <v>0</v>
      </c>
      <c r="V1445" t="s">
        <v>726</v>
      </c>
      <c r="W1445" t="s">
        <v>726</v>
      </c>
      <c r="X1445" t="s">
        <v>726</v>
      </c>
      <c r="Y1445">
        <v>0</v>
      </c>
      <c r="Z1445" t="s">
        <v>726</v>
      </c>
      <c r="AA1445" t="s">
        <v>726</v>
      </c>
      <c r="AB1445" t="s">
        <v>726</v>
      </c>
      <c r="AC1445">
        <v>0</v>
      </c>
      <c r="AD1445" t="s">
        <v>726</v>
      </c>
      <c r="AE1445">
        <v>0</v>
      </c>
      <c r="AF1445">
        <v>0</v>
      </c>
      <c r="AG1445">
        <v>-56.215000000000003</v>
      </c>
      <c r="AH1445">
        <v>100.605</v>
      </c>
      <c r="AI1445">
        <v>68.055000000000007</v>
      </c>
      <c r="AJ1445" t="s">
        <v>726</v>
      </c>
      <c r="AK1445" t="s">
        <v>726</v>
      </c>
      <c r="AL1445" t="s">
        <v>726</v>
      </c>
      <c r="AM1445" t="s">
        <v>726</v>
      </c>
      <c r="AN1445" t="s">
        <v>726</v>
      </c>
      <c r="AO1445" t="s">
        <v>726</v>
      </c>
      <c r="AP1445" t="s">
        <v>726</v>
      </c>
      <c r="AQ1445" t="s">
        <v>726</v>
      </c>
      <c r="AR1445" t="s">
        <v>726</v>
      </c>
      <c r="AS1445" t="s">
        <v>726</v>
      </c>
      <c r="AT1445" t="s">
        <v>726</v>
      </c>
      <c r="AU1445">
        <v>9999</v>
      </c>
      <c r="AW1445" t="s">
        <v>726</v>
      </c>
      <c r="AX1445" t="s">
        <v>726</v>
      </c>
      <c r="AY1445" t="s">
        <v>726</v>
      </c>
      <c r="AZ1445">
        <v>9999</v>
      </c>
      <c r="BA1445">
        <v>0</v>
      </c>
      <c r="BB1445">
        <v>9999</v>
      </c>
      <c r="BC1445">
        <v>0</v>
      </c>
      <c r="BD1445">
        <v>0</v>
      </c>
      <c r="BE1445">
        <v>0</v>
      </c>
      <c r="BF1445">
        <v>0</v>
      </c>
      <c r="BG1445">
        <v>0</v>
      </c>
      <c r="BH1445">
        <v>0</v>
      </c>
      <c r="BI1445">
        <v>0</v>
      </c>
      <c r="BO1445">
        <v>0</v>
      </c>
      <c r="BP1445">
        <v>0</v>
      </c>
      <c r="BQ1445">
        <v>0</v>
      </c>
      <c r="BR1445">
        <v>0</v>
      </c>
      <c r="BS1445">
        <v>0</v>
      </c>
      <c r="BT1445">
        <v>0</v>
      </c>
      <c r="BU1445">
        <v>0</v>
      </c>
      <c r="BV1445">
        <v>0</v>
      </c>
      <c r="BW1445">
        <v>0</v>
      </c>
      <c r="BX1445">
        <v>0</v>
      </c>
    </row>
    <row r="1446" spans="1:76" x14ac:dyDescent="0.25">
      <c r="A1446">
        <v>145</v>
      </c>
      <c r="B1446" t="s">
        <v>189</v>
      </c>
      <c r="C1446">
        <v>2011</v>
      </c>
      <c r="D1446" t="s">
        <v>591</v>
      </c>
      <c r="E1446">
        <v>1</v>
      </c>
      <c r="S1446">
        <v>7372</v>
      </c>
      <c r="T1446">
        <v>511210</v>
      </c>
      <c r="U1446">
        <v>0</v>
      </c>
      <c r="V1446" t="s">
        <v>726</v>
      </c>
      <c r="W1446" t="s">
        <v>726</v>
      </c>
      <c r="X1446" t="s">
        <v>726</v>
      </c>
      <c r="Y1446">
        <v>0</v>
      </c>
      <c r="Z1446" t="s">
        <v>726</v>
      </c>
      <c r="AA1446" t="s">
        <v>726</v>
      </c>
      <c r="AB1446" t="s">
        <v>726</v>
      </c>
      <c r="AC1446">
        <v>0</v>
      </c>
      <c r="AD1446" t="s">
        <v>726</v>
      </c>
      <c r="AE1446">
        <v>0</v>
      </c>
      <c r="AF1446">
        <v>0</v>
      </c>
      <c r="AG1446">
        <v>-79.629000000000005</v>
      </c>
      <c r="AH1446">
        <v>232.63800000000001</v>
      </c>
      <c r="AI1446">
        <v>134.42699999999999</v>
      </c>
      <c r="AJ1446" t="s">
        <v>726</v>
      </c>
      <c r="AK1446" t="s">
        <v>726</v>
      </c>
      <c r="AL1446" t="s">
        <v>726</v>
      </c>
      <c r="AM1446" t="s">
        <v>726</v>
      </c>
      <c r="AN1446" t="s">
        <v>726</v>
      </c>
      <c r="AO1446" t="s">
        <v>726</v>
      </c>
      <c r="AP1446" t="s">
        <v>726</v>
      </c>
      <c r="AQ1446" t="s">
        <v>726</v>
      </c>
      <c r="AR1446" t="s">
        <v>726</v>
      </c>
      <c r="AS1446" t="s">
        <v>726</v>
      </c>
      <c r="AT1446" t="s">
        <v>726</v>
      </c>
      <c r="AU1446">
        <v>9999</v>
      </c>
      <c r="AW1446" t="s">
        <v>726</v>
      </c>
      <c r="AX1446" t="s">
        <v>726</v>
      </c>
      <c r="AY1446" t="s">
        <v>726</v>
      </c>
      <c r="AZ1446">
        <v>9999</v>
      </c>
      <c r="BA1446">
        <v>0</v>
      </c>
      <c r="BB1446">
        <v>9999</v>
      </c>
      <c r="BC1446">
        <v>0</v>
      </c>
      <c r="BD1446">
        <v>0</v>
      </c>
      <c r="BE1446">
        <v>0</v>
      </c>
      <c r="BF1446">
        <v>0</v>
      </c>
      <c r="BG1446">
        <v>0</v>
      </c>
      <c r="BH1446">
        <v>0</v>
      </c>
      <c r="BI1446">
        <v>0</v>
      </c>
      <c r="BO1446">
        <v>0</v>
      </c>
      <c r="BP1446">
        <v>0</v>
      </c>
      <c r="BQ1446">
        <v>0</v>
      </c>
      <c r="BR1446">
        <v>0</v>
      </c>
      <c r="BS1446">
        <v>0</v>
      </c>
      <c r="BT1446">
        <v>0</v>
      </c>
      <c r="BU1446">
        <v>0</v>
      </c>
      <c r="BV1446">
        <v>0</v>
      </c>
      <c r="BW1446">
        <v>0</v>
      </c>
      <c r="BX1446">
        <v>0</v>
      </c>
    </row>
    <row r="1447" spans="1:76" x14ac:dyDescent="0.25">
      <c r="A1447">
        <v>145</v>
      </c>
      <c r="B1447" t="s">
        <v>189</v>
      </c>
      <c r="C1447">
        <v>2012</v>
      </c>
      <c r="D1447" t="s">
        <v>591</v>
      </c>
      <c r="E1447">
        <v>1</v>
      </c>
      <c r="S1447">
        <v>7372</v>
      </c>
      <c r="T1447">
        <v>511210</v>
      </c>
      <c r="U1447">
        <v>0</v>
      </c>
      <c r="V1447" t="s">
        <v>726</v>
      </c>
      <c r="W1447" t="s">
        <v>726</v>
      </c>
      <c r="X1447" t="s">
        <v>726</v>
      </c>
      <c r="Y1447">
        <v>0</v>
      </c>
      <c r="Z1447" t="s">
        <v>726</v>
      </c>
      <c r="AA1447" t="s">
        <v>726</v>
      </c>
      <c r="AB1447" t="s">
        <v>726</v>
      </c>
      <c r="AC1447">
        <v>0</v>
      </c>
      <c r="AD1447" t="s">
        <v>726</v>
      </c>
      <c r="AE1447">
        <v>0</v>
      </c>
      <c r="AF1447">
        <v>0</v>
      </c>
      <c r="AG1447">
        <v>-119.19</v>
      </c>
      <c r="AH1447">
        <v>959.08</v>
      </c>
      <c r="AI1447">
        <v>273.65699999999998</v>
      </c>
      <c r="AJ1447" t="s">
        <v>726</v>
      </c>
      <c r="AK1447" t="s">
        <v>726</v>
      </c>
      <c r="AL1447" t="s">
        <v>726</v>
      </c>
      <c r="AM1447">
        <v>270</v>
      </c>
      <c r="AN1447" t="s">
        <v>726</v>
      </c>
      <c r="AO1447" t="s">
        <v>726</v>
      </c>
      <c r="AP1447" t="s">
        <v>726</v>
      </c>
      <c r="AQ1447" t="s">
        <v>726</v>
      </c>
      <c r="AR1447" t="s">
        <v>726</v>
      </c>
      <c r="AS1447" t="s">
        <v>726</v>
      </c>
      <c r="AT1447" t="s">
        <v>726</v>
      </c>
      <c r="AU1447">
        <v>9999</v>
      </c>
      <c r="AW1447" t="s">
        <v>726</v>
      </c>
      <c r="AX1447" t="s">
        <v>726</v>
      </c>
      <c r="AY1447" t="s">
        <v>726</v>
      </c>
      <c r="AZ1447">
        <v>9999</v>
      </c>
      <c r="BA1447">
        <v>0</v>
      </c>
      <c r="BB1447">
        <v>9999</v>
      </c>
      <c r="BC1447">
        <v>0</v>
      </c>
      <c r="BD1447">
        <v>0</v>
      </c>
      <c r="BE1447">
        <v>0</v>
      </c>
      <c r="BF1447">
        <v>0</v>
      </c>
      <c r="BG1447">
        <v>0</v>
      </c>
      <c r="BH1447">
        <v>0</v>
      </c>
      <c r="BI1447">
        <v>0</v>
      </c>
      <c r="BO1447">
        <v>0</v>
      </c>
      <c r="BP1447">
        <v>0</v>
      </c>
      <c r="BQ1447">
        <v>0</v>
      </c>
      <c r="BR1447">
        <v>0</v>
      </c>
      <c r="BS1447">
        <v>0</v>
      </c>
      <c r="BT1447">
        <v>0</v>
      </c>
      <c r="BU1447">
        <v>0</v>
      </c>
      <c r="BV1447">
        <v>0</v>
      </c>
      <c r="BW1447">
        <v>0</v>
      </c>
      <c r="BX1447">
        <v>0</v>
      </c>
    </row>
    <row r="1448" spans="1:76" x14ac:dyDescent="0.25">
      <c r="A1448">
        <v>145</v>
      </c>
      <c r="B1448" t="s">
        <v>189</v>
      </c>
      <c r="C1448">
        <v>2013</v>
      </c>
      <c r="D1448" t="s">
        <v>591</v>
      </c>
      <c r="E1448">
        <v>1</v>
      </c>
      <c r="S1448">
        <v>7372</v>
      </c>
      <c r="T1448">
        <v>511210</v>
      </c>
      <c r="U1448">
        <v>0</v>
      </c>
      <c r="V1448" t="s">
        <v>726</v>
      </c>
      <c r="W1448" t="s">
        <v>726</v>
      </c>
      <c r="X1448" t="s">
        <v>726</v>
      </c>
      <c r="Y1448">
        <v>0</v>
      </c>
      <c r="Z1448" t="s">
        <v>726</v>
      </c>
      <c r="AA1448" t="s">
        <v>726</v>
      </c>
      <c r="AB1448" t="s">
        <v>726</v>
      </c>
      <c r="AC1448">
        <v>0</v>
      </c>
      <c r="AD1448" t="s">
        <v>726</v>
      </c>
      <c r="AE1448">
        <v>0</v>
      </c>
      <c r="AF1448">
        <v>0</v>
      </c>
      <c r="AG1448">
        <v>-172.50899999999999</v>
      </c>
      <c r="AH1448">
        <v>2176.2649999999999</v>
      </c>
      <c r="AI1448">
        <v>468.93799999999999</v>
      </c>
      <c r="AJ1448">
        <v>95</v>
      </c>
      <c r="AK1448" t="s">
        <v>726</v>
      </c>
      <c r="AL1448" t="s">
        <v>726</v>
      </c>
      <c r="AM1448">
        <v>700</v>
      </c>
      <c r="AN1448">
        <v>21310</v>
      </c>
      <c r="AO1448" t="s">
        <v>726</v>
      </c>
      <c r="AP1448" t="s">
        <v>726</v>
      </c>
      <c r="AQ1448" t="s">
        <v>726</v>
      </c>
      <c r="AR1448" t="s">
        <v>726</v>
      </c>
      <c r="AS1448" t="s">
        <v>726</v>
      </c>
      <c r="AT1448" t="s">
        <v>726</v>
      </c>
      <c r="AU1448">
        <v>9999</v>
      </c>
      <c r="AW1448" t="s">
        <v>726</v>
      </c>
      <c r="AX1448" t="s">
        <v>726</v>
      </c>
      <c r="AY1448" t="s">
        <v>726</v>
      </c>
      <c r="AZ1448">
        <v>9999</v>
      </c>
      <c r="BA1448">
        <v>0</v>
      </c>
      <c r="BB1448">
        <v>9999</v>
      </c>
      <c r="BC1448">
        <v>0</v>
      </c>
      <c r="BD1448">
        <v>0</v>
      </c>
      <c r="BE1448">
        <v>0</v>
      </c>
      <c r="BF1448">
        <v>0</v>
      </c>
      <c r="BG1448">
        <v>0</v>
      </c>
      <c r="BH1448">
        <v>0</v>
      </c>
      <c r="BI1448">
        <v>0</v>
      </c>
      <c r="BO1448">
        <v>0</v>
      </c>
      <c r="BP1448">
        <v>0</v>
      </c>
      <c r="BQ1448">
        <v>0</v>
      </c>
      <c r="BR1448">
        <v>0</v>
      </c>
      <c r="BS1448">
        <v>0</v>
      </c>
      <c r="BT1448">
        <v>0</v>
      </c>
      <c r="BU1448">
        <v>0</v>
      </c>
      <c r="BV1448">
        <v>0</v>
      </c>
      <c r="BW1448">
        <v>0</v>
      </c>
      <c r="BX1448">
        <v>0</v>
      </c>
    </row>
    <row r="1449" spans="1:76" x14ac:dyDescent="0.25">
      <c r="A1449">
        <v>145</v>
      </c>
      <c r="B1449" t="s">
        <v>189</v>
      </c>
      <c r="C1449">
        <v>2014</v>
      </c>
      <c r="D1449" t="s">
        <v>591</v>
      </c>
      <c r="E1449">
        <v>1</v>
      </c>
      <c r="S1449">
        <v>7372</v>
      </c>
      <c r="T1449">
        <v>511210</v>
      </c>
      <c r="U1449">
        <v>0</v>
      </c>
      <c r="V1449" t="s">
        <v>726</v>
      </c>
      <c r="W1449" t="s">
        <v>726</v>
      </c>
      <c r="X1449" t="s">
        <v>726</v>
      </c>
      <c r="Y1449">
        <v>0</v>
      </c>
      <c r="Z1449" t="s">
        <v>726</v>
      </c>
      <c r="AA1449" t="s">
        <v>726</v>
      </c>
      <c r="AB1449" t="s">
        <v>726</v>
      </c>
      <c r="AC1449">
        <v>0</v>
      </c>
      <c r="AD1449">
        <v>3100</v>
      </c>
      <c r="AE1449">
        <v>0</v>
      </c>
      <c r="AF1449">
        <v>0</v>
      </c>
      <c r="AG1449">
        <v>-247.982</v>
      </c>
      <c r="AH1449">
        <v>2358.6329999999998</v>
      </c>
      <c r="AI1449">
        <v>787.86</v>
      </c>
      <c r="AJ1449">
        <v>885</v>
      </c>
      <c r="AK1449" t="s">
        <v>726</v>
      </c>
      <c r="AL1449">
        <v>64.95</v>
      </c>
      <c r="AM1449">
        <v>449</v>
      </c>
      <c r="AN1449">
        <v>85696</v>
      </c>
      <c r="AO1449" t="s">
        <v>726</v>
      </c>
      <c r="AP1449" t="s">
        <v>726</v>
      </c>
      <c r="AQ1449" t="s">
        <v>726</v>
      </c>
      <c r="AR1449" t="s">
        <v>726</v>
      </c>
      <c r="AS1449" t="s">
        <v>726</v>
      </c>
      <c r="AT1449" t="s">
        <v>726</v>
      </c>
      <c r="AU1449">
        <v>9999</v>
      </c>
      <c r="AW1449" t="s">
        <v>726</v>
      </c>
      <c r="AX1449" t="s">
        <v>726</v>
      </c>
      <c r="AY1449" t="s">
        <v>726</v>
      </c>
      <c r="AZ1449">
        <v>9999</v>
      </c>
      <c r="BA1449">
        <v>0</v>
      </c>
      <c r="BB1449">
        <v>9999</v>
      </c>
      <c r="BC1449">
        <v>0</v>
      </c>
      <c r="BD1449">
        <v>0</v>
      </c>
      <c r="BE1449">
        <v>0</v>
      </c>
      <c r="BF1449">
        <v>0</v>
      </c>
      <c r="BG1449">
        <v>0</v>
      </c>
      <c r="BH1449">
        <v>0</v>
      </c>
      <c r="BI1449">
        <v>0</v>
      </c>
      <c r="BO1449">
        <v>0</v>
      </c>
      <c r="BP1449">
        <v>0</v>
      </c>
      <c r="BQ1449">
        <v>0</v>
      </c>
      <c r="BR1449">
        <v>0</v>
      </c>
      <c r="BS1449">
        <v>0</v>
      </c>
      <c r="BT1449">
        <v>0</v>
      </c>
      <c r="BU1449">
        <v>0</v>
      </c>
      <c r="BV1449">
        <v>0</v>
      </c>
      <c r="BW1449">
        <v>0</v>
      </c>
      <c r="BX1449">
        <v>0</v>
      </c>
    </row>
    <row r="1450" spans="1:76" x14ac:dyDescent="0.25">
      <c r="A1450">
        <v>145</v>
      </c>
      <c r="B1450" t="s">
        <v>189</v>
      </c>
      <c r="C1450">
        <v>2015</v>
      </c>
      <c r="D1450" t="s">
        <v>591</v>
      </c>
      <c r="E1450">
        <v>1</v>
      </c>
      <c r="S1450">
        <v>7372</v>
      </c>
      <c r="T1450">
        <v>511210</v>
      </c>
      <c r="U1450">
        <v>0</v>
      </c>
      <c r="V1450" t="s">
        <v>726</v>
      </c>
      <c r="W1450" t="s">
        <v>726</v>
      </c>
      <c r="X1450" t="s">
        <v>726</v>
      </c>
      <c r="Y1450">
        <v>0</v>
      </c>
      <c r="Z1450" t="s">
        <v>726</v>
      </c>
      <c r="AA1450" t="s">
        <v>726</v>
      </c>
      <c r="AB1450" t="s">
        <v>726</v>
      </c>
      <c r="AC1450">
        <v>7.9</v>
      </c>
      <c r="AD1450">
        <v>4250</v>
      </c>
      <c r="AE1450">
        <v>0</v>
      </c>
      <c r="AF1450">
        <v>3.95</v>
      </c>
      <c r="AG1450">
        <v>-289.91800000000001</v>
      </c>
      <c r="AH1450">
        <v>2730.0940000000001</v>
      </c>
      <c r="AI1450">
        <v>1162.346</v>
      </c>
      <c r="AJ1450">
        <v>1150</v>
      </c>
      <c r="AK1450" t="s">
        <v>726</v>
      </c>
      <c r="AL1450" t="s">
        <v>726</v>
      </c>
      <c r="AM1450" t="s">
        <v>726</v>
      </c>
      <c r="AN1450" t="s">
        <v>726</v>
      </c>
      <c r="AO1450" t="s">
        <v>726</v>
      </c>
      <c r="AP1450" t="s">
        <v>726</v>
      </c>
      <c r="AQ1450" t="s">
        <v>726</v>
      </c>
      <c r="AR1450" t="s">
        <v>726</v>
      </c>
      <c r="AS1450" t="s">
        <v>726</v>
      </c>
      <c r="AT1450">
        <v>222</v>
      </c>
      <c r="AU1450">
        <v>9999</v>
      </c>
      <c r="AW1450" t="s">
        <v>726</v>
      </c>
      <c r="AX1450" t="s">
        <v>726</v>
      </c>
      <c r="AY1450" t="s">
        <v>726</v>
      </c>
      <c r="AZ1450">
        <v>9999</v>
      </c>
      <c r="BA1450">
        <v>0</v>
      </c>
      <c r="BB1450">
        <v>9999</v>
      </c>
      <c r="BC1450">
        <v>0</v>
      </c>
      <c r="BD1450">
        <v>0</v>
      </c>
      <c r="BE1450">
        <v>0</v>
      </c>
      <c r="BF1450">
        <v>0</v>
      </c>
      <c r="BG1450">
        <v>0</v>
      </c>
      <c r="BH1450">
        <v>0</v>
      </c>
      <c r="BI1450">
        <v>0</v>
      </c>
      <c r="BO1450">
        <v>0</v>
      </c>
      <c r="BP1450">
        <v>0</v>
      </c>
      <c r="BQ1450">
        <v>0</v>
      </c>
      <c r="BR1450">
        <v>0</v>
      </c>
      <c r="BS1450">
        <v>0</v>
      </c>
      <c r="BT1450">
        <v>0</v>
      </c>
      <c r="BU1450">
        <v>0</v>
      </c>
      <c r="BV1450">
        <v>0</v>
      </c>
      <c r="BW1450">
        <v>0</v>
      </c>
      <c r="BX1450">
        <v>0</v>
      </c>
    </row>
    <row r="1451" spans="1:76" x14ac:dyDescent="0.25">
      <c r="A1451">
        <v>145</v>
      </c>
      <c r="B1451" t="s">
        <v>189</v>
      </c>
      <c r="C1451">
        <v>2016</v>
      </c>
      <c r="D1451" t="s">
        <v>591</v>
      </c>
      <c r="E1451">
        <v>1</v>
      </c>
      <c r="S1451">
        <v>7372</v>
      </c>
      <c r="T1451">
        <v>511210</v>
      </c>
      <c r="U1451">
        <v>0</v>
      </c>
      <c r="V1451" t="s">
        <v>726</v>
      </c>
      <c r="W1451" t="s">
        <v>726</v>
      </c>
      <c r="X1451" t="s">
        <v>726</v>
      </c>
      <c r="Y1451">
        <v>0</v>
      </c>
      <c r="Z1451" t="s">
        <v>726</v>
      </c>
      <c r="AA1451" t="s">
        <v>726</v>
      </c>
      <c r="AB1451" t="s">
        <v>726</v>
      </c>
      <c r="AC1451" t="s">
        <v>726</v>
      </c>
      <c r="AD1451" t="s">
        <v>726</v>
      </c>
      <c r="AE1451" t="s">
        <v>726</v>
      </c>
      <c r="AF1451" t="s">
        <v>726</v>
      </c>
      <c r="AG1451" t="s">
        <v>726</v>
      </c>
      <c r="AH1451" t="s">
        <v>726</v>
      </c>
      <c r="AI1451" t="s">
        <v>726</v>
      </c>
      <c r="AJ1451" t="s">
        <v>726</v>
      </c>
      <c r="AK1451" t="s">
        <v>726</v>
      </c>
      <c r="AL1451" t="s">
        <v>726</v>
      </c>
      <c r="AM1451" t="s">
        <v>726</v>
      </c>
      <c r="AN1451" t="s">
        <v>726</v>
      </c>
      <c r="AO1451" t="s">
        <v>726</v>
      </c>
      <c r="AP1451" t="s">
        <v>726</v>
      </c>
      <c r="AQ1451" t="s">
        <v>726</v>
      </c>
      <c r="AR1451" t="s">
        <v>726</v>
      </c>
      <c r="AS1451" t="s">
        <v>726</v>
      </c>
      <c r="AT1451">
        <v>189</v>
      </c>
      <c r="AU1451">
        <v>9999</v>
      </c>
      <c r="AW1451" t="s">
        <v>726</v>
      </c>
      <c r="AX1451" t="s">
        <v>726</v>
      </c>
      <c r="AY1451" t="s">
        <v>726</v>
      </c>
      <c r="AZ1451">
        <v>9999</v>
      </c>
      <c r="BA1451">
        <v>0</v>
      </c>
      <c r="BB1451">
        <v>9999</v>
      </c>
      <c r="BC1451">
        <v>0</v>
      </c>
      <c r="BD1451">
        <v>0</v>
      </c>
      <c r="BE1451">
        <v>0</v>
      </c>
      <c r="BF1451">
        <v>0</v>
      </c>
      <c r="BG1451">
        <v>0</v>
      </c>
      <c r="BH1451">
        <v>0</v>
      </c>
      <c r="BI1451">
        <v>0</v>
      </c>
      <c r="BO1451">
        <v>0</v>
      </c>
      <c r="BP1451">
        <v>0</v>
      </c>
      <c r="BQ1451">
        <v>0</v>
      </c>
      <c r="BR1451">
        <v>0</v>
      </c>
      <c r="BS1451">
        <v>0</v>
      </c>
      <c r="BT1451">
        <v>0</v>
      </c>
      <c r="BU1451">
        <v>0</v>
      </c>
      <c r="BV1451">
        <v>0</v>
      </c>
      <c r="BW1451">
        <v>0</v>
      </c>
      <c r="BX1451">
        <v>0</v>
      </c>
    </row>
    <row r="1452" spans="1:76" x14ac:dyDescent="0.25">
      <c r="A1452">
        <v>146</v>
      </c>
      <c r="B1452" t="s">
        <v>190</v>
      </c>
      <c r="C1452">
        <v>2007</v>
      </c>
      <c r="D1452" t="s">
        <v>582</v>
      </c>
      <c r="E1452">
        <v>0</v>
      </c>
      <c r="U1452">
        <v>0</v>
      </c>
      <c r="V1452" t="s">
        <v>726</v>
      </c>
      <c r="W1452" t="s">
        <v>726</v>
      </c>
      <c r="X1452" t="s">
        <v>726</v>
      </c>
      <c r="Y1452">
        <v>0</v>
      </c>
      <c r="Z1452" t="s">
        <v>726</v>
      </c>
      <c r="AA1452" t="s">
        <v>726</v>
      </c>
      <c r="AB1452" t="s">
        <v>726</v>
      </c>
      <c r="AC1452" t="s">
        <v>726</v>
      </c>
      <c r="AD1452" t="s">
        <v>726</v>
      </c>
      <c r="AE1452" t="s">
        <v>726</v>
      </c>
      <c r="AF1452" t="s">
        <v>726</v>
      </c>
      <c r="AG1452" t="s">
        <v>726</v>
      </c>
      <c r="AH1452" t="s">
        <v>726</v>
      </c>
      <c r="AI1452" t="s">
        <v>726</v>
      </c>
      <c r="AJ1452" t="s">
        <v>726</v>
      </c>
      <c r="AK1452">
        <v>59</v>
      </c>
      <c r="AL1452">
        <v>22</v>
      </c>
      <c r="AM1452" t="s">
        <v>726</v>
      </c>
      <c r="AN1452" t="s">
        <v>726</v>
      </c>
      <c r="AO1452" t="s">
        <v>726</v>
      </c>
      <c r="AP1452" t="s">
        <v>726</v>
      </c>
      <c r="AQ1452" t="s">
        <v>726</v>
      </c>
      <c r="AR1452" t="s">
        <v>726</v>
      </c>
      <c r="AS1452" t="s">
        <v>726</v>
      </c>
      <c r="AT1452" t="s">
        <v>726</v>
      </c>
      <c r="AU1452">
        <v>9999</v>
      </c>
      <c r="AW1452" t="s">
        <v>726</v>
      </c>
      <c r="AX1452" t="s">
        <v>726</v>
      </c>
      <c r="AY1452" t="s">
        <v>726</v>
      </c>
      <c r="AZ1452">
        <v>9999</v>
      </c>
      <c r="BA1452">
        <v>0</v>
      </c>
      <c r="BB1452">
        <v>9999</v>
      </c>
      <c r="BC1452">
        <v>0</v>
      </c>
      <c r="BD1452">
        <v>0</v>
      </c>
      <c r="BE1452">
        <v>0</v>
      </c>
      <c r="BF1452">
        <v>0</v>
      </c>
      <c r="BG1452">
        <v>0</v>
      </c>
      <c r="BH1452">
        <v>0</v>
      </c>
      <c r="BI1452">
        <v>0</v>
      </c>
      <c r="BO1452">
        <v>0</v>
      </c>
      <c r="BP1452">
        <v>0</v>
      </c>
      <c r="BQ1452">
        <v>0</v>
      </c>
      <c r="BR1452">
        <v>0</v>
      </c>
      <c r="BS1452">
        <v>0</v>
      </c>
      <c r="BT1452">
        <v>0</v>
      </c>
      <c r="BU1452">
        <v>0</v>
      </c>
      <c r="BV1452">
        <v>0</v>
      </c>
      <c r="BW1452">
        <v>0</v>
      </c>
      <c r="BX1452">
        <v>0</v>
      </c>
    </row>
    <row r="1453" spans="1:76" x14ac:dyDescent="0.25">
      <c r="A1453">
        <v>146</v>
      </c>
      <c r="B1453" t="s">
        <v>190</v>
      </c>
      <c r="C1453">
        <v>2008</v>
      </c>
      <c r="D1453" t="s">
        <v>582</v>
      </c>
      <c r="E1453">
        <v>0</v>
      </c>
      <c r="U1453">
        <v>0</v>
      </c>
      <c r="V1453" t="s">
        <v>726</v>
      </c>
      <c r="W1453" t="s">
        <v>726</v>
      </c>
      <c r="X1453" t="s">
        <v>726</v>
      </c>
      <c r="Y1453">
        <v>0</v>
      </c>
      <c r="Z1453" t="s">
        <v>726</v>
      </c>
      <c r="AA1453" t="s">
        <v>726</v>
      </c>
      <c r="AB1453" t="s">
        <v>726</v>
      </c>
      <c r="AC1453">
        <v>0</v>
      </c>
      <c r="AD1453" t="s">
        <v>726</v>
      </c>
      <c r="AE1453">
        <v>0</v>
      </c>
      <c r="AF1453">
        <v>0</v>
      </c>
      <c r="AG1453" t="s">
        <v>726</v>
      </c>
      <c r="AH1453" t="s">
        <v>726</v>
      </c>
      <c r="AI1453" t="s">
        <v>726</v>
      </c>
      <c r="AJ1453" t="s">
        <v>726</v>
      </c>
      <c r="AK1453">
        <v>59</v>
      </c>
      <c r="AL1453" t="s">
        <v>726</v>
      </c>
      <c r="AM1453" t="s">
        <v>726</v>
      </c>
      <c r="AN1453" t="s">
        <v>726</v>
      </c>
      <c r="AO1453" t="s">
        <v>726</v>
      </c>
      <c r="AP1453" t="s">
        <v>726</v>
      </c>
      <c r="AQ1453" t="s">
        <v>726</v>
      </c>
      <c r="AR1453" t="s">
        <v>726</v>
      </c>
      <c r="AS1453" t="s">
        <v>726</v>
      </c>
      <c r="AT1453" t="s">
        <v>726</v>
      </c>
      <c r="AU1453">
        <v>9999</v>
      </c>
      <c r="AW1453" t="s">
        <v>726</v>
      </c>
      <c r="AX1453" t="s">
        <v>726</v>
      </c>
      <c r="AY1453" t="s">
        <v>726</v>
      </c>
      <c r="AZ1453">
        <v>9999</v>
      </c>
      <c r="BA1453">
        <v>0</v>
      </c>
      <c r="BB1453">
        <v>9999</v>
      </c>
      <c r="BC1453">
        <v>0</v>
      </c>
      <c r="BD1453">
        <v>0</v>
      </c>
      <c r="BE1453">
        <v>0</v>
      </c>
      <c r="BF1453">
        <v>0</v>
      </c>
      <c r="BG1453">
        <v>0</v>
      </c>
      <c r="BH1453">
        <v>0</v>
      </c>
      <c r="BI1453">
        <v>0</v>
      </c>
      <c r="BO1453">
        <v>0</v>
      </c>
      <c r="BP1453">
        <v>0</v>
      </c>
      <c r="BQ1453">
        <v>0</v>
      </c>
      <c r="BR1453">
        <v>0</v>
      </c>
      <c r="BS1453">
        <v>0</v>
      </c>
      <c r="BT1453">
        <v>0</v>
      </c>
      <c r="BU1453">
        <v>0</v>
      </c>
      <c r="BV1453">
        <v>0</v>
      </c>
      <c r="BW1453">
        <v>0</v>
      </c>
      <c r="BX1453">
        <v>0</v>
      </c>
    </row>
    <row r="1454" spans="1:76" x14ac:dyDescent="0.25">
      <c r="A1454">
        <v>146</v>
      </c>
      <c r="B1454" t="s">
        <v>190</v>
      </c>
      <c r="C1454">
        <v>2009</v>
      </c>
      <c r="D1454" t="s">
        <v>582</v>
      </c>
      <c r="E1454">
        <v>0</v>
      </c>
      <c r="U1454">
        <v>0</v>
      </c>
      <c r="V1454" t="s">
        <v>726</v>
      </c>
      <c r="W1454" t="s">
        <v>726</v>
      </c>
      <c r="X1454" t="s">
        <v>726</v>
      </c>
      <c r="Y1454">
        <v>0</v>
      </c>
      <c r="Z1454" t="s">
        <v>726</v>
      </c>
      <c r="AA1454" t="s">
        <v>726</v>
      </c>
      <c r="AB1454" t="s">
        <v>726</v>
      </c>
      <c r="AC1454">
        <v>0</v>
      </c>
      <c r="AD1454" t="s">
        <v>726</v>
      </c>
      <c r="AE1454">
        <v>0</v>
      </c>
      <c r="AF1454">
        <v>0</v>
      </c>
      <c r="AG1454" t="s">
        <v>726</v>
      </c>
      <c r="AH1454" t="s">
        <v>726</v>
      </c>
      <c r="AI1454" t="s">
        <v>726</v>
      </c>
      <c r="AJ1454" t="s">
        <v>726</v>
      </c>
      <c r="AK1454" t="s">
        <v>726</v>
      </c>
      <c r="AL1454" t="s">
        <v>726</v>
      </c>
      <c r="AM1454" t="s">
        <v>726</v>
      </c>
      <c r="AN1454" t="s">
        <v>726</v>
      </c>
      <c r="AO1454" t="s">
        <v>726</v>
      </c>
      <c r="AP1454" t="s">
        <v>726</v>
      </c>
      <c r="AQ1454" t="s">
        <v>726</v>
      </c>
      <c r="AR1454" t="s">
        <v>726</v>
      </c>
      <c r="AS1454" t="s">
        <v>726</v>
      </c>
      <c r="AT1454" t="s">
        <v>726</v>
      </c>
      <c r="AU1454">
        <v>9999</v>
      </c>
      <c r="AW1454" t="s">
        <v>726</v>
      </c>
      <c r="AX1454" t="s">
        <v>726</v>
      </c>
      <c r="AY1454" t="s">
        <v>726</v>
      </c>
      <c r="AZ1454">
        <v>9999</v>
      </c>
      <c r="BA1454">
        <v>0</v>
      </c>
      <c r="BB1454">
        <v>9999</v>
      </c>
      <c r="BC1454">
        <v>0</v>
      </c>
      <c r="BD1454">
        <v>0</v>
      </c>
      <c r="BE1454">
        <v>0</v>
      </c>
      <c r="BF1454">
        <v>0</v>
      </c>
      <c r="BG1454">
        <v>0</v>
      </c>
      <c r="BH1454">
        <v>0</v>
      </c>
      <c r="BI1454">
        <v>0</v>
      </c>
      <c r="BO1454">
        <v>0</v>
      </c>
      <c r="BP1454">
        <v>0</v>
      </c>
      <c r="BQ1454">
        <v>0</v>
      </c>
      <c r="BR1454">
        <v>0</v>
      </c>
      <c r="BS1454">
        <v>0</v>
      </c>
      <c r="BT1454">
        <v>0</v>
      </c>
      <c r="BU1454">
        <v>0</v>
      </c>
      <c r="BV1454">
        <v>0</v>
      </c>
      <c r="BW1454">
        <v>0</v>
      </c>
      <c r="BX1454">
        <v>0</v>
      </c>
    </row>
    <row r="1455" spans="1:76" x14ac:dyDescent="0.25">
      <c r="A1455">
        <v>146</v>
      </c>
      <c r="B1455" t="s">
        <v>190</v>
      </c>
      <c r="C1455">
        <v>2010</v>
      </c>
      <c r="D1455" t="s">
        <v>582</v>
      </c>
      <c r="E1455">
        <v>0</v>
      </c>
      <c r="U1455">
        <v>0</v>
      </c>
      <c r="V1455" t="s">
        <v>726</v>
      </c>
      <c r="W1455" t="s">
        <v>726</v>
      </c>
      <c r="X1455" t="s">
        <v>726</v>
      </c>
      <c r="Y1455">
        <v>0</v>
      </c>
      <c r="Z1455" t="s">
        <v>726</v>
      </c>
      <c r="AA1455" t="s">
        <v>726</v>
      </c>
      <c r="AB1455" t="s">
        <v>726</v>
      </c>
      <c r="AC1455">
        <v>0</v>
      </c>
      <c r="AD1455" t="s">
        <v>726</v>
      </c>
      <c r="AE1455">
        <v>0</v>
      </c>
      <c r="AF1455">
        <v>0</v>
      </c>
      <c r="AG1455" t="s">
        <v>726</v>
      </c>
      <c r="AH1455" t="s">
        <v>726</v>
      </c>
      <c r="AI1455" t="s">
        <v>726</v>
      </c>
      <c r="AJ1455" t="s">
        <v>726</v>
      </c>
      <c r="AK1455" t="s">
        <v>726</v>
      </c>
      <c r="AL1455" t="s">
        <v>726</v>
      </c>
      <c r="AM1455" t="s">
        <v>726</v>
      </c>
      <c r="AN1455" t="s">
        <v>726</v>
      </c>
      <c r="AO1455" t="s">
        <v>726</v>
      </c>
      <c r="AP1455" t="s">
        <v>726</v>
      </c>
      <c r="AQ1455" t="s">
        <v>726</v>
      </c>
      <c r="AR1455" t="s">
        <v>726</v>
      </c>
      <c r="AS1455" t="s">
        <v>726</v>
      </c>
      <c r="AT1455" t="s">
        <v>726</v>
      </c>
      <c r="AU1455">
        <v>9999</v>
      </c>
      <c r="AW1455" t="s">
        <v>726</v>
      </c>
      <c r="AX1455" t="s">
        <v>726</v>
      </c>
      <c r="AY1455" t="s">
        <v>726</v>
      </c>
      <c r="AZ1455">
        <v>9999</v>
      </c>
      <c r="BA1455">
        <v>0</v>
      </c>
      <c r="BB1455">
        <v>9999</v>
      </c>
      <c r="BC1455">
        <v>0</v>
      </c>
      <c r="BD1455">
        <v>0</v>
      </c>
      <c r="BE1455">
        <v>0</v>
      </c>
      <c r="BF1455">
        <v>0</v>
      </c>
      <c r="BG1455">
        <v>0</v>
      </c>
      <c r="BH1455">
        <v>0</v>
      </c>
      <c r="BI1455">
        <v>0</v>
      </c>
      <c r="BO1455">
        <v>0</v>
      </c>
      <c r="BP1455">
        <v>0</v>
      </c>
      <c r="BQ1455">
        <v>0</v>
      </c>
      <c r="BR1455">
        <v>0</v>
      </c>
      <c r="BS1455">
        <v>0</v>
      </c>
      <c r="BT1455">
        <v>0</v>
      </c>
      <c r="BU1455">
        <v>0</v>
      </c>
      <c r="BV1455">
        <v>0</v>
      </c>
      <c r="BW1455">
        <v>0</v>
      </c>
      <c r="BX1455">
        <v>0</v>
      </c>
    </row>
    <row r="1456" spans="1:76" x14ac:dyDescent="0.25">
      <c r="A1456">
        <v>146</v>
      </c>
      <c r="B1456" t="s">
        <v>190</v>
      </c>
      <c r="C1456">
        <v>2011</v>
      </c>
      <c r="D1456" t="s">
        <v>582</v>
      </c>
      <c r="E1456">
        <v>0</v>
      </c>
      <c r="U1456">
        <v>0</v>
      </c>
      <c r="V1456" t="s">
        <v>726</v>
      </c>
      <c r="W1456" t="s">
        <v>726</v>
      </c>
      <c r="X1456" t="s">
        <v>726</v>
      </c>
      <c r="Y1456">
        <v>0</v>
      </c>
      <c r="Z1456" t="s">
        <v>726</v>
      </c>
      <c r="AA1456" t="s">
        <v>726</v>
      </c>
      <c r="AB1456" t="s">
        <v>726</v>
      </c>
      <c r="AC1456">
        <v>0</v>
      </c>
      <c r="AD1456" t="s">
        <v>726</v>
      </c>
      <c r="AE1456">
        <v>0</v>
      </c>
      <c r="AF1456">
        <v>0</v>
      </c>
      <c r="AG1456" t="s">
        <v>726</v>
      </c>
      <c r="AH1456" t="s">
        <v>726</v>
      </c>
      <c r="AI1456" t="s">
        <v>726</v>
      </c>
      <c r="AJ1456" t="s">
        <v>726</v>
      </c>
      <c r="AK1456" t="s">
        <v>726</v>
      </c>
      <c r="AL1456" t="s">
        <v>726</v>
      </c>
      <c r="AM1456" t="s">
        <v>726</v>
      </c>
      <c r="AN1456" t="s">
        <v>726</v>
      </c>
      <c r="AO1456" t="s">
        <v>726</v>
      </c>
      <c r="AP1456" t="s">
        <v>726</v>
      </c>
      <c r="AQ1456" t="s">
        <v>726</v>
      </c>
      <c r="AR1456" t="s">
        <v>726</v>
      </c>
      <c r="AS1456" t="s">
        <v>726</v>
      </c>
      <c r="AT1456" t="s">
        <v>726</v>
      </c>
      <c r="AU1456">
        <v>9999</v>
      </c>
      <c r="AW1456" t="s">
        <v>726</v>
      </c>
      <c r="AX1456" t="s">
        <v>726</v>
      </c>
      <c r="AY1456" t="s">
        <v>726</v>
      </c>
      <c r="AZ1456">
        <v>9999</v>
      </c>
      <c r="BA1456">
        <v>0</v>
      </c>
      <c r="BB1456">
        <v>9999</v>
      </c>
      <c r="BC1456">
        <v>0</v>
      </c>
      <c r="BD1456">
        <v>0</v>
      </c>
      <c r="BE1456">
        <v>0</v>
      </c>
      <c r="BF1456">
        <v>0</v>
      </c>
      <c r="BG1456">
        <v>0</v>
      </c>
      <c r="BH1456">
        <v>0</v>
      </c>
      <c r="BI1456">
        <v>0</v>
      </c>
      <c r="BO1456">
        <v>0</v>
      </c>
      <c r="BP1456">
        <v>0</v>
      </c>
      <c r="BQ1456">
        <v>0</v>
      </c>
      <c r="BR1456">
        <v>0</v>
      </c>
      <c r="BS1456">
        <v>0</v>
      </c>
      <c r="BT1456">
        <v>0</v>
      </c>
      <c r="BU1456">
        <v>0</v>
      </c>
      <c r="BV1456">
        <v>0</v>
      </c>
      <c r="BW1456">
        <v>0</v>
      </c>
      <c r="BX1456">
        <v>0</v>
      </c>
    </row>
    <row r="1457" spans="1:76" x14ac:dyDescent="0.25">
      <c r="A1457">
        <v>146</v>
      </c>
      <c r="B1457" t="s">
        <v>190</v>
      </c>
      <c r="C1457">
        <v>2012</v>
      </c>
      <c r="D1457" t="s">
        <v>582</v>
      </c>
      <c r="E1457">
        <v>0</v>
      </c>
      <c r="U1457">
        <v>0</v>
      </c>
      <c r="V1457" t="s">
        <v>726</v>
      </c>
      <c r="W1457" t="s">
        <v>726</v>
      </c>
      <c r="X1457" t="s">
        <v>726</v>
      </c>
      <c r="Y1457">
        <v>0</v>
      </c>
      <c r="Z1457" t="s">
        <v>726</v>
      </c>
      <c r="AA1457" t="s">
        <v>726</v>
      </c>
      <c r="AB1457" t="s">
        <v>726</v>
      </c>
      <c r="AC1457">
        <v>0</v>
      </c>
      <c r="AD1457" t="s">
        <v>726</v>
      </c>
      <c r="AE1457">
        <v>0</v>
      </c>
      <c r="AF1457">
        <v>0</v>
      </c>
      <c r="AG1457" t="s">
        <v>726</v>
      </c>
      <c r="AH1457" t="s">
        <v>726</v>
      </c>
      <c r="AI1457" t="s">
        <v>726</v>
      </c>
      <c r="AJ1457" t="s">
        <v>726</v>
      </c>
      <c r="AK1457" t="s">
        <v>726</v>
      </c>
      <c r="AL1457" t="s">
        <v>726</v>
      </c>
      <c r="AM1457" t="s">
        <v>726</v>
      </c>
      <c r="AN1457" t="s">
        <v>726</v>
      </c>
      <c r="AO1457" t="s">
        <v>726</v>
      </c>
      <c r="AP1457" t="s">
        <v>726</v>
      </c>
      <c r="AQ1457" t="s">
        <v>726</v>
      </c>
      <c r="AR1457" t="s">
        <v>726</v>
      </c>
      <c r="AS1457" t="s">
        <v>726</v>
      </c>
      <c r="AT1457" t="s">
        <v>726</v>
      </c>
      <c r="AU1457">
        <v>9999</v>
      </c>
      <c r="AW1457" t="s">
        <v>726</v>
      </c>
      <c r="AX1457" t="s">
        <v>726</v>
      </c>
      <c r="AY1457" t="s">
        <v>726</v>
      </c>
      <c r="AZ1457">
        <v>9999</v>
      </c>
      <c r="BA1457">
        <v>0</v>
      </c>
      <c r="BB1457">
        <v>9999</v>
      </c>
      <c r="BC1457">
        <v>0</v>
      </c>
      <c r="BD1457">
        <v>0</v>
      </c>
      <c r="BE1457">
        <v>0</v>
      </c>
      <c r="BF1457">
        <v>0</v>
      </c>
      <c r="BG1457">
        <v>0</v>
      </c>
      <c r="BH1457">
        <v>0</v>
      </c>
      <c r="BI1457">
        <v>0</v>
      </c>
      <c r="BO1457">
        <v>0</v>
      </c>
      <c r="BP1457">
        <v>0</v>
      </c>
      <c r="BQ1457">
        <v>0</v>
      </c>
      <c r="BR1457">
        <v>0</v>
      </c>
      <c r="BS1457">
        <v>0</v>
      </c>
      <c r="BT1457">
        <v>0</v>
      </c>
      <c r="BU1457">
        <v>0</v>
      </c>
      <c r="BV1457">
        <v>0</v>
      </c>
      <c r="BW1457">
        <v>0</v>
      </c>
      <c r="BX1457">
        <v>0</v>
      </c>
    </row>
    <row r="1458" spans="1:76" x14ac:dyDescent="0.25">
      <c r="A1458">
        <v>146</v>
      </c>
      <c r="B1458" t="s">
        <v>190</v>
      </c>
      <c r="C1458">
        <v>2013</v>
      </c>
      <c r="D1458" t="s">
        <v>582</v>
      </c>
      <c r="E1458">
        <v>0</v>
      </c>
      <c r="U1458">
        <v>0</v>
      </c>
      <c r="V1458" t="s">
        <v>726</v>
      </c>
      <c r="W1458" t="s">
        <v>726</v>
      </c>
      <c r="X1458" t="s">
        <v>726</v>
      </c>
      <c r="Y1458">
        <v>0</v>
      </c>
      <c r="Z1458" t="s">
        <v>726</v>
      </c>
      <c r="AA1458" t="s">
        <v>726</v>
      </c>
      <c r="AB1458" t="s">
        <v>726</v>
      </c>
      <c r="AC1458">
        <v>0</v>
      </c>
      <c r="AD1458" t="s">
        <v>726</v>
      </c>
      <c r="AE1458">
        <v>0</v>
      </c>
      <c r="AF1458">
        <v>0</v>
      </c>
      <c r="AG1458" t="s">
        <v>726</v>
      </c>
      <c r="AH1458" t="s">
        <v>726</v>
      </c>
      <c r="AI1458">
        <v>439</v>
      </c>
      <c r="AJ1458" t="s">
        <v>726</v>
      </c>
      <c r="AK1458" t="s">
        <v>726</v>
      </c>
      <c r="AL1458" t="s">
        <v>726</v>
      </c>
      <c r="AM1458">
        <v>30</v>
      </c>
      <c r="AN1458">
        <v>2918</v>
      </c>
      <c r="AO1458">
        <v>5</v>
      </c>
      <c r="AP1458" t="s">
        <v>726</v>
      </c>
      <c r="AQ1458" t="s">
        <v>726</v>
      </c>
      <c r="AR1458" t="s">
        <v>726</v>
      </c>
      <c r="AS1458" t="s">
        <v>726</v>
      </c>
      <c r="AT1458" t="s">
        <v>726</v>
      </c>
      <c r="AU1458">
        <v>9999</v>
      </c>
      <c r="AW1458" t="s">
        <v>726</v>
      </c>
      <c r="AX1458" t="s">
        <v>726</v>
      </c>
      <c r="AY1458" t="s">
        <v>726</v>
      </c>
      <c r="AZ1458">
        <v>9999</v>
      </c>
      <c r="BA1458">
        <v>0</v>
      </c>
      <c r="BB1458">
        <v>9999</v>
      </c>
      <c r="BC1458">
        <v>0</v>
      </c>
      <c r="BD1458">
        <v>0</v>
      </c>
      <c r="BE1458">
        <v>0</v>
      </c>
      <c r="BF1458">
        <v>0</v>
      </c>
      <c r="BG1458">
        <v>0</v>
      </c>
      <c r="BH1458">
        <v>0</v>
      </c>
      <c r="BI1458">
        <v>0</v>
      </c>
      <c r="BO1458">
        <v>0</v>
      </c>
      <c r="BP1458">
        <v>0</v>
      </c>
      <c r="BQ1458">
        <v>0</v>
      </c>
      <c r="BR1458">
        <v>0</v>
      </c>
      <c r="BS1458">
        <v>0</v>
      </c>
      <c r="BT1458">
        <v>0</v>
      </c>
      <c r="BU1458">
        <v>0</v>
      </c>
      <c r="BV1458">
        <v>0</v>
      </c>
      <c r="BW1458">
        <v>0</v>
      </c>
      <c r="BX1458">
        <v>0</v>
      </c>
    </row>
    <row r="1459" spans="1:76" x14ac:dyDescent="0.25">
      <c r="A1459">
        <v>146</v>
      </c>
      <c r="B1459" t="s">
        <v>190</v>
      </c>
      <c r="C1459">
        <v>2014</v>
      </c>
      <c r="D1459" t="s">
        <v>582</v>
      </c>
      <c r="E1459">
        <v>0</v>
      </c>
      <c r="U1459">
        <v>0</v>
      </c>
      <c r="V1459" t="s">
        <v>726</v>
      </c>
      <c r="W1459" t="s">
        <v>726</v>
      </c>
      <c r="X1459" t="s">
        <v>726</v>
      </c>
      <c r="Y1459">
        <v>0</v>
      </c>
      <c r="Z1459" t="s">
        <v>726</v>
      </c>
      <c r="AA1459" t="s">
        <v>726</v>
      </c>
      <c r="AB1459" t="s">
        <v>726</v>
      </c>
      <c r="AC1459">
        <v>0</v>
      </c>
      <c r="AD1459">
        <v>1354</v>
      </c>
      <c r="AE1459">
        <v>0</v>
      </c>
      <c r="AF1459">
        <v>0</v>
      </c>
      <c r="AG1459" t="s">
        <v>726</v>
      </c>
      <c r="AH1459" t="s">
        <v>726</v>
      </c>
      <c r="AI1459" t="s">
        <v>726</v>
      </c>
      <c r="AJ1459">
        <v>-126</v>
      </c>
      <c r="AK1459" t="s">
        <v>726</v>
      </c>
      <c r="AL1459" t="s">
        <v>726</v>
      </c>
      <c r="AM1459">
        <v>22</v>
      </c>
      <c r="AN1459">
        <v>5306</v>
      </c>
      <c r="AO1459">
        <v>7</v>
      </c>
      <c r="AP1459" t="s">
        <v>726</v>
      </c>
      <c r="AQ1459" t="s">
        <v>726</v>
      </c>
      <c r="AR1459" t="s">
        <v>726</v>
      </c>
      <c r="AS1459">
        <v>21</v>
      </c>
      <c r="AT1459" t="s">
        <v>726</v>
      </c>
      <c r="AU1459">
        <v>9999</v>
      </c>
      <c r="AW1459" t="s">
        <v>726</v>
      </c>
      <c r="AX1459" t="s">
        <v>726</v>
      </c>
      <c r="AY1459" t="s">
        <v>726</v>
      </c>
      <c r="AZ1459">
        <v>9999</v>
      </c>
      <c r="BA1459">
        <v>0</v>
      </c>
      <c r="BB1459">
        <v>9999</v>
      </c>
      <c r="BC1459">
        <v>0</v>
      </c>
      <c r="BD1459">
        <v>0</v>
      </c>
      <c r="BE1459">
        <v>0</v>
      </c>
      <c r="BF1459">
        <v>0</v>
      </c>
      <c r="BG1459">
        <v>0</v>
      </c>
      <c r="BH1459">
        <v>0</v>
      </c>
      <c r="BI1459">
        <v>0</v>
      </c>
      <c r="BO1459">
        <v>0</v>
      </c>
      <c r="BP1459">
        <v>0</v>
      </c>
      <c r="BQ1459">
        <v>0</v>
      </c>
      <c r="BR1459">
        <v>0</v>
      </c>
      <c r="BS1459">
        <v>0</v>
      </c>
      <c r="BT1459">
        <v>0</v>
      </c>
      <c r="BU1459">
        <v>0</v>
      </c>
      <c r="BV1459">
        <v>0</v>
      </c>
      <c r="BW1459">
        <v>0</v>
      </c>
      <c r="BX1459">
        <v>0</v>
      </c>
    </row>
    <row r="1460" spans="1:76" x14ac:dyDescent="0.25">
      <c r="A1460">
        <v>146</v>
      </c>
      <c r="B1460" t="s">
        <v>190</v>
      </c>
      <c r="C1460">
        <v>2015</v>
      </c>
      <c r="D1460" t="s">
        <v>582</v>
      </c>
      <c r="E1460">
        <v>0</v>
      </c>
      <c r="U1460">
        <v>0</v>
      </c>
      <c r="V1460" t="s">
        <v>726</v>
      </c>
      <c r="W1460" t="s">
        <v>726</v>
      </c>
      <c r="X1460" t="s">
        <v>726</v>
      </c>
      <c r="Y1460">
        <v>0</v>
      </c>
      <c r="Z1460" t="s">
        <v>726</v>
      </c>
      <c r="AA1460" t="s">
        <v>726</v>
      </c>
      <c r="AB1460" t="s">
        <v>726</v>
      </c>
      <c r="AC1460">
        <v>6.1</v>
      </c>
      <c r="AD1460">
        <v>1389</v>
      </c>
      <c r="AE1460">
        <v>0</v>
      </c>
      <c r="AF1460">
        <v>3.05</v>
      </c>
      <c r="AG1460" t="s">
        <v>726</v>
      </c>
      <c r="AH1460" t="s">
        <v>726</v>
      </c>
      <c r="AI1460" t="s">
        <v>726</v>
      </c>
      <c r="AJ1460">
        <v>38</v>
      </c>
      <c r="AK1460">
        <v>3</v>
      </c>
      <c r="AL1460">
        <v>59</v>
      </c>
      <c r="AM1460" t="s">
        <v>726</v>
      </c>
      <c r="AN1460" t="s">
        <v>726</v>
      </c>
      <c r="AO1460" t="s">
        <v>726</v>
      </c>
      <c r="AP1460">
        <v>5</v>
      </c>
      <c r="AQ1460" t="s">
        <v>726</v>
      </c>
      <c r="AR1460" t="s">
        <v>726</v>
      </c>
      <c r="AS1460" t="s">
        <v>726</v>
      </c>
      <c r="AT1460">
        <v>22</v>
      </c>
      <c r="AU1460">
        <v>9999</v>
      </c>
      <c r="AW1460" t="s">
        <v>726</v>
      </c>
      <c r="AX1460" t="s">
        <v>726</v>
      </c>
      <c r="AY1460" t="s">
        <v>726</v>
      </c>
      <c r="AZ1460">
        <v>9999</v>
      </c>
      <c r="BA1460">
        <v>0</v>
      </c>
      <c r="BB1460">
        <v>9999</v>
      </c>
      <c r="BC1460">
        <v>0</v>
      </c>
      <c r="BD1460">
        <v>0</v>
      </c>
      <c r="BE1460">
        <v>0</v>
      </c>
      <c r="BF1460">
        <v>0</v>
      </c>
      <c r="BG1460">
        <v>0</v>
      </c>
      <c r="BH1460">
        <v>0</v>
      </c>
      <c r="BI1460">
        <v>0</v>
      </c>
      <c r="BO1460">
        <v>0</v>
      </c>
      <c r="BP1460">
        <v>0</v>
      </c>
      <c r="BQ1460">
        <v>0</v>
      </c>
      <c r="BR1460">
        <v>0</v>
      </c>
      <c r="BS1460">
        <v>0</v>
      </c>
      <c r="BT1460">
        <v>0</v>
      </c>
      <c r="BU1460">
        <v>0</v>
      </c>
      <c r="BV1460">
        <v>0</v>
      </c>
      <c r="BW1460">
        <v>0</v>
      </c>
      <c r="BX1460">
        <v>0</v>
      </c>
    </row>
    <row r="1461" spans="1:76" x14ac:dyDescent="0.25">
      <c r="A1461">
        <v>146</v>
      </c>
      <c r="B1461" t="s">
        <v>190</v>
      </c>
      <c r="C1461">
        <v>2016</v>
      </c>
      <c r="D1461" t="s">
        <v>582</v>
      </c>
      <c r="E1461">
        <v>0</v>
      </c>
      <c r="U1461">
        <v>0</v>
      </c>
      <c r="V1461" t="s">
        <v>726</v>
      </c>
      <c r="W1461" t="s">
        <v>726</v>
      </c>
      <c r="X1461" t="s">
        <v>726</v>
      </c>
      <c r="Y1461">
        <v>0</v>
      </c>
      <c r="Z1461" t="s">
        <v>726</v>
      </c>
      <c r="AA1461" t="s">
        <v>726</v>
      </c>
      <c r="AB1461" t="s">
        <v>726</v>
      </c>
      <c r="AC1461" t="s">
        <v>726</v>
      </c>
      <c r="AD1461" t="s">
        <v>726</v>
      </c>
      <c r="AE1461" t="s">
        <v>726</v>
      </c>
      <c r="AF1461" t="s">
        <v>726</v>
      </c>
      <c r="AG1461" t="s">
        <v>726</v>
      </c>
      <c r="AH1461" t="s">
        <v>726</v>
      </c>
      <c r="AI1461" t="s">
        <v>726</v>
      </c>
      <c r="AJ1461" t="s">
        <v>726</v>
      </c>
      <c r="AK1461" t="s">
        <v>726</v>
      </c>
      <c r="AL1461" t="s">
        <v>726</v>
      </c>
      <c r="AM1461" t="s">
        <v>726</v>
      </c>
      <c r="AN1461" t="s">
        <v>726</v>
      </c>
      <c r="AO1461" t="s">
        <v>726</v>
      </c>
      <c r="AP1461" t="s">
        <v>726</v>
      </c>
      <c r="AQ1461" t="s">
        <v>726</v>
      </c>
      <c r="AR1461" t="s">
        <v>726</v>
      </c>
      <c r="AS1461" t="s">
        <v>726</v>
      </c>
      <c r="AT1461">
        <v>14</v>
      </c>
      <c r="AU1461">
        <v>9999</v>
      </c>
      <c r="AW1461" t="s">
        <v>726</v>
      </c>
      <c r="AX1461" t="s">
        <v>726</v>
      </c>
      <c r="AY1461" t="s">
        <v>726</v>
      </c>
      <c r="AZ1461">
        <v>9999</v>
      </c>
      <c r="BA1461">
        <v>0</v>
      </c>
      <c r="BB1461">
        <v>9999</v>
      </c>
      <c r="BC1461">
        <v>0</v>
      </c>
      <c r="BD1461">
        <v>0</v>
      </c>
      <c r="BE1461">
        <v>0</v>
      </c>
      <c r="BF1461">
        <v>0</v>
      </c>
      <c r="BG1461">
        <v>0</v>
      </c>
      <c r="BH1461">
        <v>0</v>
      </c>
      <c r="BI1461">
        <v>0</v>
      </c>
      <c r="BO1461">
        <v>0</v>
      </c>
      <c r="BP1461">
        <v>0</v>
      </c>
      <c r="BQ1461">
        <v>0</v>
      </c>
      <c r="BR1461">
        <v>0</v>
      </c>
      <c r="BS1461">
        <v>0</v>
      </c>
      <c r="BT1461">
        <v>0</v>
      </c>
      <c r="BU1461">
        <v>0</v>
      </c>
      <c r="BV1461">
        <v>0</v>
      </c>
      <c r="BW1461">
        <v>0</v>
      </c>
      <c r="BX1461">
        <v>0</v>
      </c>
    </row>
    <row r="1462" spans="1:76" x14ac:dyDescent="0.25">
      <c r="A1462">
        <v>147</v>
      </c>
      <c r="B1462" t="s">
        <v>191</v>
      </c>
      <c r="C1462">
        <v>2007</v>
      </c>
      <c r="D1462" t="s">
        <v>582</v>
      </c>
      <c r="E1462">
        <v>0</v>
      </c>
      <c r="U1462">
        <v>0</v>
      </c>
      <c r="V1462" t="s">
        <v>726</v>
      </c>
      <c r="W1462" t="s">
        <v>726</v>
      </c>
      <c r="X1462" t="s">
        <v>726</v>
      </c>
      <c r="Y1462">
        <v>0</v>
      </c>
      <c r="Z1462" t="s">
        <v>726</v>
      </c>
      <c r="AA1462" t="s">
        <v>726</v>
      </c>
      <c r="AB1462" t="s">
        <v>726</v>
      </c>
      <c r="AC1462" t="s">
        <v>726</v>
      </c>
      <c r="AD1462" t="s">
        <v>726</v>
      </c>
      <c r="AE1462" t="s">
        <v>726</v>
      </c>
      <c r="AF1462" t="s">
        <v>726</v>
      </c>
      <c r="AG1462" t="s">
        <v>726</v>
      </c>
      <c r="AH1462" t="s">
        <v>726</v>
      </c>
      <c r="AI1462" t="s">
        <v>726</v>
      </c>
      <c r="AJ1462" t="s">
        <v>726</v>
      </c>
      <c r="AK1462">
        <v>58</v>
      </c>
      <c r="AL1462" t="s">
        <v>726</v>
      </c>
      <c r="AM1462" t="s">
        <v>726</v>
      </c>
      <c r="AN1462" t="s">
        <v>726</v>
      </c>
      <c r="AO1462" t="s">
        <v>726</v>
      </c>
      <c r="AP1462" t="s">
        <v>726</v>
      </c>
      <c r="AQ1462" t="s">
        <v>726</v>
      </c>
      <c r="AR1462" t="s">
        <v>726</v>
      </c>
      <c r="AS1462" t="s">
        <v>726</v>
      </c>
      <c r="AT1462" t="s">
        <v>726</v>
      </c>
      <c r="AU1462">
        <v>9999</v>
      </c>
      <c r="AW1462" t="s">
        <v>726</v>
      </c>
      <c r="AX1462" t="s">
        <v>726</v>
      </c>
      <c r="AY1462" t="s">
        <v>726</v>
      </c>
      <c r="AZ1462">
        <v>9999</v>
      </c>
      <c r="BA1462">
        <v>0</v>
      </c>
      <c r="BB1462">
        <v>9999</v>
      </c>
      <c r="BC1462">
        <v>0</v>
      </c>
      <c r="BD1462">
        <v>0</v>
      </c>
      <c r="BE1462">
        <v>0</v>
      </c>
      <c r="BF1462">
        <v>0</v>
      </c>
      <c r="BG1462">
        <v>0</v>
      </c>
      <c r="BH1462">
        <v>0</v>
      </c>
      <c r="BI1462">
        <v>0</v>
      </c>
      <c r="BO1462">
        <v>0</v>
      </c>
      <c r="BP1462">
        <v>0</v>
      </c>
      <c r="BQ1462">
        <v>0</v>
      </c>
      <c r="BR1462">
        <v>0</v>
      </c>
      <c r="BS1462">
        <v>0</v>
      </c>
      <c r="BT1462">
        <v>0</v>
      </c>
      <c r="BU1462">
        <v>0</v>
      </c>
      <c r="BV1462">
        <v>0</v>
      </c>
      <c r="BW1462">
        <v>0</v>
      </c>
      <c r="BX1462">
        <v>0</v>
      </c>
    </row>
    <row r="1463" spans="1:76" x14ac:dyDescent="0.25">
      <c r="A1463">
        <v>147</v>
      </c>
      <c r="B1463" t="s">
        <v>191</v>
      </c>
      <c r="C1463">
        <v>2008</v>
      </c>
      <c r="D1463" t="s">
        <v>582</v>
      </c>
      <c r="E1463">
        <v>0</v>
      </c>
      <c r="U1463">
        <v>0</v>
      </c>
      <c r="V1463" t="s">
        <v>726</v>
      </c>
      <c r="W1463" t="s">
        <v>726</v>
      </c>
      <c r="X1463" t="s">
        <v>726</v>
      </c>
      <c r="Y1463">
        <v>0</v>
      </c>
      <c r="Z1463" t="s">
        <v>726</v>
      </c>
      <c r="AA1463" t="s">
        <v>726</v>
      </c>
      <c r="AB1463" t="s">
        <v>726</v>
      </c>
      <c r="AC1463">
        <v>0</v>
      </c>
      <c r="AD1463" t="s">
        <v>726</v>
      </c>
      <c r="AE1463">
        <v>0</v>
      </c>
      <c r="AF1463">
        <v>0</v>
      </c>
      <c r="AG1463" t="s">
        <v>726</v>
      </c>
      <c r="AH1463" t="s">
        <v>726</v>
      </c>
      <c r="AI1463" t="s">
        <v>726</v>
      </c>
      <c r="AJ1463" t="s">
        <v>726</v>
      </c>
      <c r="AK1463" t="s">
        <v>726</v>
      </c>
      <c r="AL1463" t="s">
        <v>726</v>
      </c>
      <c r="AM1463" t="s">
        <v>726</v>
      </c>
      <c r="AN1463" t="s">
        <v>726</v>
      </c>
      <c r="AO1463" t="s">
        <v>726</v>
      </c>
      <c r="AP1463" t="s">
        <v>726</v>
      </c>
      <c r="AQ1463" t="s">
        <v>726</v>
      </c>
      <c r="AR1463" t="s">
        <v>726</v>
      </c>
      <c r="AS1463" t="s">
        <v>726</v>
      </c>
      <c r="AT1463" t="s">
        <v>726</v>
      </c>
      <c r="AU1463">
        <v>9999</v>
      </c>
      <c r="AW1463" t="s">
        <v>726</v>
      </c>
      <c r="AX1463" t="s">
        <v>726</v>
      </c>
      <c r="AY1463" t="s">
        <v>726</v>
      </c>
      <c r="AZ1463">
        <v>9999</v>
      </c>
      <c r="BA1463">
        <v>0</v>
      </c>
      <c r="BB1463">
        <v>9999</v>
      </c>
      <c r="BC1463">
        <v>0</v>
      </c>
      <c r="BD1463">
        <v>0</v>
      </c>
      <c r="BE1463">
        <v>0</v>
      </c>
      <c r="BF1463">
        <v>0</v>
      </c>
      <c r="BG1463">
        <v>0</v>
      </c>
      <c r="BH1463">
        <v>0</v>
      </c>
      <c r="BI1463">
        <v>0</v>
      </c>
      <c r="BO1463">
        <v>0</v>
      </c>
      <c r="BP1463">
        <v>0</v>
      </c>
      <c r="BQ1463">
        <v>0</v>
      </c>
      <c r="BR1463">
        <v>0</v>
      </c>
      <c r="BS1463">
        <v>0</v>
      </c>
      <c r="BT1463">
        <v>0</v>
      </c>
      <c r="BU1463">
        <v>0</v>
      </c>
      <c r="BV1463">
        <v>0</v>
      </c>
      <c r="BW1463">
        <v>0</v>
      </c>
      <c r="BX1463">
        <v>0</v>
      </c>
    </row>
    <row r="1464" spans="1:76" x14ac:dyDescent="0.25">
      <c r="A1464">
        <v>147</v>
      </c>
      <c r="B1464" t="s">
        <v>191</v>
      </c>
      <c r="C1464">
        <v>2009</v>
      </c>
      <c r="D1464" t="s">
        <v>582</v>
      </c>
      <c r="E1464">
        <v>0</v>
      </c>
      <c r="U1464">
        <v>0</v>
      </c>
      <c r="V1464" t="s">
        <v>726</v>
      </c>
      <c r="W1464" t="s">
        <v>726</v>
      </c>
      <c r="X1464" t="s">
        <v>726</v>
      </c>
      <c r="Y1464">
        <v>0</v>
      </c>
      <c r="Z1464" t="s">
        <v>726</v>
      </c>
      <c r="AA1464" t="s">
        <v>726</v>
      </c>
      <c r="AB1464" t="s">
        <v>726</v>
      </c>
      <c r="AC1464">
        <v>0</v>
      </c>
      <c r="AD1464" t="s">
        <v>726</v>
      </c>
      <c r="AE1464">
        <v>0</v>
      </c>
      <c r="AF1464">
        <v>0</v>
      </c>
      <c r="AG1464" t="s">
        <v>726</v>
      </c>
      <c r="AH1464" t="s">
        <v>726</v>
      </c>
      <c r="AI1464" t="s">
        <v>726</v>
      </c>
      <c r="AJ1464" t="s">
        <v>726</v>
      </c>
      <c r="AK1464" t="s">
        <v>726</v>
      </c>
      <c r="AL1464" t="s">
        <v>726</v>
      </c>
      <c r="AM1464" t="s">
        <v>726</v>
      </c>
      <c r="AN1464" t="s">
        <v>726</v>
      </c>
      <c r="AO1464" t="s">
        <v>726</v>
      </c>
      <c r="AP1464" t="s">
        <v>726</v>
      </c>
      <c r="AQ1464" t="s">
        <v>726</v>
      </c>
      <c r="AR1464" t="s">
        <v>726</v>
      </c>
      <c r="AS1464" t="s">
        <v>726</v>
      </c>
      <c r="AT1464" t="s">
        <v>726</v>
      </c>
      <c r="AU1464">
        <v>9999</v>
      </c>
      <c r="AW1464" t="s">
        <v>726</v>
      </c>
      <c r="AX1464" t="s">
        <v>726</v>
      </c>
      <c r="AY1464" t="s">
        <v>726</v>
      </c>
      <c r="AZ1464">
        <v>9999</v>
      </c>
      <c r="BA1464">
        <v>0</v>
      </c>
      <c r="BB1464">
        <v>9999</v>
      </c>
      <c r="BC1464">
        <v>0</v>
      </c>
      <c r="BD1464">
        <v>0</v>
      </c>
      <c r="BE1464">
        <v>0</v>
      </c>
      <c r="BF1464">
        <v>0</v>
      </c>
      <c r="BG1464">
        <v>0</v>
      </c>
      <c r="BH1464">
        <v>0</v>
      </c>
      <c r="BI1464">
        <v>0</v>
      </c>
      <c r="BO1464">
        <v>0</v>
      </c>
      <c r="BP1464">
        <v>0</v>
      </c>
      <c r="BQ1464">
        <v>0</v>
      </c>
      <c r="BR1464">
        <v>0</v>
      </c>
      <c r="BS1464">
        <v>0</v>
      </c>
      <c r="BT1464">
        <v>0</v>
      </c>
      <c r="BU1464">
        <v>0</v>
      </c>
      <c r="BV1464">
        <v>0</v>
      </c>
      <c r="BW1464">
        <v>0</v>
      </c>
      <c r="BX1464">
        <v>0</v>
      </c>
    </row>
    <row r="1465" spans="1:76" x14ac:dyDescent="0.25">
      <c r="A1465">
        <v>147</v>
      </c>
      <c r="B1465" t="s">
        <v>191</v>
      </c>
      <c r="C1465">
        <v>2010</v>
      </c>
      <c r="D1465" t="s">
        <v>582</v>
      </c>
      <c r="E1465">
        <v>0</v>
      </c>
      <c r="U1465">
        <v>0</v>
      </c>
      <c r="V1465" t="s">
        <v>726</v>
      </c>
      <c r="W1465" t="s">
        <v>726</v>
      </c>
      <c r="X1465" t="s">
        <v>726</v>
      </c>
      <c r="Y1465">
        <v>0</v>
      </c>
      <c r="Z1465" t="s">
        <v>726</v>
      </c>
      <c r="AA1465" t="s">
        <v>726</v>
      </c>
      <c r="AB1465" t="s">
        <v>726</v>
      </c>
      <c r="AC1465">
        <v>0</v>
      </c>
      <c r="AD1465" t="s">
        <v>726</v>
      </c>
      <c r="AE1465">
        <v>0</v>
      </c>
      <c r="AF1465">
        <v>0</v>
      </c>
      <c r="AG1465" t="s">
        <v>726</v>
      </c>
      <c r="AH1465" t="s">
        <v>726</v>
      </c>
      <c r="AI1465" t="s">
        <v>726</v>
      </c>
      <c r="AJ1465" t="s">
        <v>726</v>
      </c>
      <c r="AK1465" t="s">
        <v>726</v>
      </c>
      <c r="AL1465" t="s">
        <v>726</v>
      </c>
      <c r="AM1465" t="s">
        <v>726</v>
      </c>
      <c r="AN1465" t="s">
        <v>726</v>
      </c>
      <c r="AO1465" t="s">
        <v>726</v>
      </c>
      <c r="AP1465" t="s">
        <v>726</v>
      </c>
      <c r="AQ1465" t="s">
        <v>726</v>
      </c>
      <c r="AR1465" t="s">
        <v>726</v>
      </c>
      <c r="AS1465" t="s">
        <v>726</v>
      </c>
      <c r="AT1465" t="s">
        <v>726</v>
      </c>
      <c r="AU1465">
        <v>9999</v>
      </c>
      <c r="AW1465" t="s">
        <v>726</v>
      </c>
      <c r="AX1465" t="s">
        <v>726</v>
      </c>
      <c r="AY1465" t="s">
        <v>726</v>
      </c>
      <c r="AZ1465">
        <v>9999</v>
      </c>
      <c r="BA1465">
        <v>0</v>
      </c>
      <c r="BB1465">
        <v>9999</v>
      </c>
      <c r="BC1465">
        <v>0</v>
      </c>
      <c r="BD1465">
        <v>0</v>
      </c>
      <c r="BE1465">
        <v>0</v>
      </c>
      <c r="BF1465">
        <v>0</v>
      </c>
      <c r="BG1465">
        <v>0</v>
      </c>
      <c r="BH1465">
        <v>0</v>
      </c>
      <c r="BI1465">
        <v>0</v>
      </c>
      <c r="BO1465">
        <v>0</v>
      </c>
      <c r="BP1465">
        <v>0</v>
      </c>
      <c r="BQ1465">
        <v>0</v>
      </c>
      <c r="BR1465">
        <v>0</v>
      </c>
      <c r="BS1465">
        <v>0</v>
      </c>
      <c r="BT1465">
        <v>0</v>
      </c>
      <c r="BU1465">
        <v>0</v>
      </c>
      <c r="BV1465">
        <v>0</v>
      </c>
      <c r="BW1465">
        <v>0</v>
      </c>
      <c r="BX1465">
        <v>0</v>
      </c>
    </row>
    <row r="1466" spans="1:76" x14ac:dyDescent="0.25">
      <c r="A1466">
        <v>147</v>
      </c>
      <c r="B1466" t="s">
        <v>191</v>
      </c>
      <c r="C1466">
        <v>2011</v>
      </c>
      <c r="D1466" t="s">
        <v>582</v>
      </c>
      <c r="E1466">
        <v>0</v>
      </c>
      <c r="U1466">
        <v>0</v>
      </c>
      <c r="V1466" t="s">
        <v>726</v>
      </c>
      <c r="W1466" t="s">
        <v>726</v>
      </c>
      <c r="X1466" t="s">
        <v>726</v>
      </c>
      <c r="Y1466">
        <v>0</v>
      </c>
      <c r="Z1466" t="s">
        <v>726</v>
      </c>
      <c r="AA1466" t="s">
        <v>726</v>
      </c>
      <c r="AB1466" t="s">
        <v>726</v>
      </c>
      <c r="AC1466">
        <v>0</v>
      </c>
      <c r="AD1466" t="s">
        <v>726</v>
      </c>
      <c r="AE1466">
        <v>0</v>
      </c>
      <c r="AF1466">
        <v>0</v>
      </c>
      <c r="AG1466" t="s">
        <v>726</v>
      </c>
      <c r="AH1466" t="s">
        <v>726</v>
      </c>
      <c r="AI1466" t="s">
        <v>726</v>
      </c>
      <c r="AJ1466" t="s">
        <v>726</v>
      </c>
      <c r="AK1466" t="s">
        <v>726</v>
      </c>
      <c r="AL1466" t="s">
        <v>726</v>
      </c>
      <c r="AM1466" t="s">
        <v>726</v>
      </c>
      <c r="AN1466" t="s">
        <v>726</v>
      </c>
      <c r="AO1466" t="s">
        <v>726</v>
      </c>
      <c r="AP1466" t="s">
        <v>726</v>
      </c>
      <c r="AQ1466" t="s">
        <v>726</v>
      </c>
      <c r="AR1466" t="s">
        <v>726</v>
      </c>
      <c r="AS1466" t="s">
        <v>726</v>
      </c>
      <c r="AT1466" t="s">
        <v>726</v>
      </c>
      <c r="AU1466">
        <v>9999</v>
      </c>
      <c r="AW1466" t="s">
        <v>726</v>
      </c>
      <c r="AX1466" t="s">
        <v>726</v>
      </c>
      <c r="AY1466" t="s">
        <v>726</v>
      </c>
      <c r="AZ1466">
        <v>9999</v>
      </c>
      <c r="BA1466">
        <v>0</v>
      </c>
      <c r="BB1466">
        <v>9999</v>
      </c>
      <c r="BC1466">
        <v>0</v>
      </c>
      <c r="BD1466">
        <v>0</v>
      </c>
      <c r="BE1466">
        <v>0</v>
      </c>
      <c r="BF1466">
        <v>0</v>
      </c>
      <c r="BG1466">
        <v>0</v>
      </c>
      <c r="BH1466">
        <v>0</v>
      </c>
      <c r="BI1466">
        <v>0</v>
      </c>
      <c r="BO1466">
        <v>0</v>
      </c>
      <c r="BP1466">
        <v>0</v>
      </c>
      <c r="BQ1466">
        <v>0</v>
      </c>
      <c r="BR1466">
        <v>0</v>
      </c>
      <c r="BS1466">
        <v>0</v>
      </c>
      <c r="BT1466">
        <v>0</v>
      </c>
      <c r="BU1466">
        <v>0</v>
      </c>
      <c r="BV1466">
        <v>0</v>
      </c>
      <c r="BW1466">
        <v>0</v>
      </c>
      <c r="BX1466">
        <v>0</v>
      </c>
    </row>
    <row r="1467" spans="1:76" x14ac:dyDescent="0.25">
      <c r="A1467">
        <v>147</v>
      </c>
      <c r="B1467" t="s">
        <v>191</v>
      </c>
      <c r="C1467">
        <v>2012</v>
      </c>
      <c r="D1467" t="s">
        <v>582</v>
      </c>
      <c r="E1467">
        <v>0</v>
      </c>
      <c r="U1467">
        <v>0</v>
      </c>
      <c r="V1467" t="s">
        <v>726</v>
      </c>
      <c r="W1467" t="s">
        <v>726</v>
      </c>
      <c r="X1467" t="s">
        <v>726</v>
      </c>
      <c r="Y1467">
        <v>0</v>
      </c>
      <c r="Z1467" t="s">
        <v>726</v>
      </c>
      <c r="AA1467" t="s">
        <v>726</v>
      </c>
      <c r="AB1467" t="s">
        <v>726</v>
      </c>
      <c r="AC1467">
        <v>0</v>
      </c>
      <c r="AD1467" t="s">
        <v>726</v>
      </c>
      <c r="AE1467">
        <v>0</v>
      </c>
      <c r="AF1467">
        <v>0</v>
      </c>
      <c r="AG1467" t="s">
        <v>726</v>
      </c>
      <c r="AH1467" t="s">
        <v>726</v>
      </c>
      <c r="AI1467" t="s">
        <v>726</v>
      </c>
      <c r="AJ1467" t="s">
        <v>726</v>
      </c>
      <c r="AK1467" t="s">
        <v>726</v>
      </c>
      <c r="AL1467" t="s">
        <v>726</v>
      </c>
      <c r="AM1467">
        <v>352</v>
      </c>
      <c r="AN1467" t="s">
        <v>726</v>
      </c>
      <c r="AO1467" t="s">
        <v>726</v>
      </c>
      <c r="AP1467" t="s">
        <v>726</v>
      </c>
      <c r="AQ1467" t="s">
        <v>726</v>
      </c>
      <c r="AR1467" t="s">
        <v>726</v>
      </c>
      <c r="AS1467" t="s">
        <v>726</v>
      </c>
      <c r="AT1467" t="s">
        <v>726</v>
      </c>
      <c r="AU1467">
        <v>9999</v>
      </c>
      <c r="AW1467" t="s">
        <v>726</v>
      </c>
      <c r="AX1467" t="s">
        <v>726</v>
      </c>
      <c r="AY1467" t="s">
        <v>726</v>
      </c>
      <c r="AZ1467">
        <v>9999</v>
      </c>
      <c r="BA1467">
        <v>0</v>
      </c>
      <c r="BB1467">
        <v>9999</v>
      </c>
      <c r="BC1467">
        <v>0</v>
      </c>
      <c r="BD1467">
        <v>0</v>
      </c>
      <c r="BE1467">
        <v>0</v>
      </c>
      <c r="BF1467">
        <v>0</v>
      </c>
      <c r="BG1467">
        <v>0</v>
      </c>
      <c r="BH1467">
        <v>0</v>
      </c>
      <c r="BI1467">
        <v>0</v>
      </c>
      <c r="BO1467">
        <v>0</v>
      </c>
      <c r="BP1467">
        <v>0</v>
      </c>
      <c r="BQ1467">
        <v>0</v>
      </c>
      <c r="BR1467">
        <v>0</v>
      </c>
      <c r="BS1467">
        <v>0</v>
      </c>
      <c r="BT1467">
        <v>0</v>
      </c>
      <c r="BU1467">
        <v>0</v>
      </c>
      <c r="BV1467">
        <v>0</v>
      </c>
      <c r="BW1467">
        <v>0</v>
      </c>
      <c r="BX1467">
        <v>0</v>
      </c>
    </row>
    <row r="1468" spans="1:76" x14ac:dyDescent="0.25">
      <c r="A1468">
        <v>147</v>
      </c>
      <c r="B1468" t="s">
        <v>191</v>
      </c>
      <c r="C1468">
        <v>2013</v>
      </c>
      <c r="D1468" t="s">
        <v>582</v>
      </c>
      <c r="E1468">
        <v>0</v>
      </c>
      <c r="U1468">
        <v>0</v>
      </c>
      <c r="V1468" t="s">
        <v>726</v>
      </c>
      <c r="W1468" t="s">
        <v>726</v>
      </c>
      <c r="X1468" t="s">
        <v>726</v>
      </c>
      <c r="Y1468">
        <v>0</v>
      </c>
      <c r="Z1468" t="s">
        <v>726</v>
      </c>
      <c r="AA1468" t="s">
        <v>726</v>
      </c>
      <c r="AB1468" t="s">
        <v>726</v>
      </c>
      <c r="AC1468">
        <v>0</v>
      </c>
      <c r="AD1468" t="s">
        <v>726</v>
      </c>
      <c r="AE1468">
        <v>0</v>
      </c>
      <c r="AF1468">
        <v>0</v>
      </c>
      <c r="AG1468" t="s">
        <v>726</v>
      </c>
      <c r="AH1468" t="s">
        <v>726</v>
      </c>
      <c r="AI1468">
        <v>1600</v>
      </c>
      <c r="AJ1468">
        <v>492</v>
      </c>
      <c r="AK1468" t="s">
        <v>726</v>
      </c>
      <c r="AL1468" t="s">
        <v>726</v>
      </c>
      <c r="AM1468">
        <v>50</v>
      </c>
      <c r="AN1468">
        <v>9026</v>
      </c>
      <c r="AO1468">
        <v>3</v>
      </c>
      <c r="AP1468" t="s">
        <v>726</v>
      </c>
      <c r="AQ1468" t="s">
        <v>726</v>
      </c>
      <c r="AR1468" t="s">
        <v>726</v>
      </c>
      <c r="AS1468" t="s">
        <v>726</v>
      </c>
      <c r="AT1468" t="s">
        <v>726</v>
      </c>
      <c r="AU1468">
        <v>9999</v>
      </c>
      <c r="AW1468" t="s">
        <v>726</v>
      </c>
      <c r="AX1468" t="s">
        <v>726</v>
      </c>
      <c r="AY1468" t="s">
        <v>726</v>
      </c>
      <c r="AZ1468">
        <v>9999</v>
      </c>
      <c r="BA1468">
        <v>0</v>
      </c>
      <c r="BB1468">
        <v>9999</v>
      </c>
      <c r="BC1468">
        <v>0</v>
      </c>
      <c r="BD1468">
        <v>0</v>
      </c>
      <c r="BE1468">
        <v>0</v>
      </c>
      <c r="BF1468">
        <v>0</v>
      </c>
      <c r="BG1468">
        <v>0</v>
      </c>
      <c r="BH1468">
        <v>0</v>
      </c>
      <c r="BI1468">
        <v>0</v>
      </c>
      <c r="BO1468">
        <v>0</v>
      </c>
      <c r="BP1468">
        <v>0</v>
      </c>
      <c r="BQ1468">
        <v>0</v>
      </c>
      <c r="BR1468">
        <v>0</v>
      </c>
      <c r="BS1468">
        <v>0</v>
      </c>
      <c r="BT1468">
        <v>0</v>
      </c>
      <c r="BU1468">
        <v>0</v>
      </c>
      <c r="BV1468">
        <v>0</v>
      </c>
      <c r="BW1468">
        <v>0</v>
      </c>
      <c r="BX1468">
        <v>0</v>
      </c>
    </row>
    <row r="1469" spans="1:76" x14ac:dyDescent="0.25">
      <c r="A1469">
        <v>147</v>
      </c>
      <c r="B1469" t="s">
        <v>191</v>
      </c>
      <c r="C1469">
        <v>2014</v>
      </c>
      <c r="D1469" t="s">
        <v>582</v>
      </c>
      <c r="E1469">
        <v>0</v>
      </c>
      <c r="U1469">
        <v>0</v>
      </c>
      <c r="V1469" t="s">
        <v>726</v>
      </c>
      <c r="W1469" t="s">
        <v>726</v>
      </c>
      <c r="X1469" t="s">
        <v>726</v>
      </c>
      <c r="Y1469">
        <v>0</v>
      </c>
      <c r="Z1469" t="s">
        <v>726</v>
      </c>
      <c r="AA1469" t="s">
        <v>726</v>
      </c>
      <c r="AB1469" t="s">
        <v>726</v>
      </c>
      <c r="AC1469">
        <v>0</v>
      </c>
      <c r="AD1469">
        <v>4966</v>
      </c>
      <c r="AE1469">
        <v>0</v>
      </c>
      <c r="AF1469">
        <v>0</v>
      </c>
      <c r="AG1469" t="s">
        <v>726</v>
      </c>
      <c r="AH1469" t="s">
        <v>726</v>
      </c>
      <c r="AI1469" t="s">
        <v>726</v>
      </c>
      <c r="AJ1469">
        <v>54</v>
      </c>
      <c r="AK1469" t="s">
        <v>726</v>
      </c>
      <c r="AL1469">
        <v>76.2</v>
      </c>
      <c r="AM1469" t="s">
        <v>726</v>
      </c>
      <c r="AN1469" t="s">
        <v>726</v>
      </c>
      <c r="AO1469" t="s">
        <v>726</v>
      </c>
      <c r="AP1469" t="s">
        <v>726</v>
      </c>
      <c r="AQ1469" t="s">
        <v>726</v>
      </c>
      <c r="AR1469" t="s">
        <v>726</v>
      </c>
      <c r="AS1469" t="s">
        <v>726</v>
      </c>
      <c r="AT1469" t="s">
        <v>726</v>
      </c>
      <c r="AU1469">
        <v>9999</v>
      </c>
      <c r="AW1469" t="s">
        <v>726</v>
      </c>
      <c r="AX1469" t="s">
        <v>726</v>
      </c>
      <c r="AY1469" t="s">
        <v>726</v>
      </c>
      <c r="AZ1469">
        <v>9999</v>
      </c>
      <c r="BA1469">
        <v>0</v>
      </c>
      <c r="BB1469">
        <v>9999</v>
      </c>
      <c r="BC1469">
        <v>0</v>
      </c>
      <c r="BD1469">
        <v>0</v>
      </c>
      <c r="BE1469">
        <v>0</v>
      </c>
      <c r="BF1469">
        <v>0</v>
      </c>
      <c r="BG1469">
        <v>0</v>
      </c>
      <c r="BH1469">
        <v>0</v>
      </c>
      <c r="BI1469">
        <v>0</v>
      </c>
      <c r="BO1469">
        <v>0</v>
      </c>
      <c r="BP1469">
        <v>0</v>
      </c>
      <c r="BQ1469">
        <v>0</v>
      </c>
      <c r="BR1469">
        <v>0</v>
      </c>
      <c r="BS1469">
        <v>0</v>
      </c>
      <c r="BT1469">
        <v>0</v>
      </c>
      <c r="BU1469">
        <v>0</v>
      </c>
      <c r="BV1469">
        <v>0</v>
      </c>
      <c r="BW1469">
        <v>0</v>
      </c>
      <c r="BX1469">
        <v>0</v>
      </c>
    </row>
    <row r="1470" spans="1:76" x14ac:dyDescent="0.25">
      <c r="A1470">
        <v>147</v>
      </c>
      <c r="B1470" t="s">
        <v>191</v>
      </c>
      <c r="C1470">
        <v>2015</v>
      </c>
      <c r="D1470" t="s">
        <v>582</v>
      </c>
      <c r="E1470">
        <v>0</v>
      </c>
      <c r="U1470">
        <v>0</v>
      </c>
      <c r="V1470" t="s">
        <v>726</v>
      </c>
      <c r="W1470" t="s">
        <v>726</v>
      </c>
      <c r="X1470" t="s">
        <v>726</v>
      </c>
      <c r="Y1470">
        <v>0</v>
      </c>
      <c r="Z1470" t="s">
        <v>726</v>
      </c>
      <c r="AA1470" t="s">
        <v>726</v>
      </c>
      <c r="AB1470" t="s">
        <v>726</v>
      </c>
      <c r="AC1470">
        <v>4.5</v>
      </c>
      <c r="AD1470" t="s">
        <v>726</v>
      </c>
      <c r="AE1470">
        <v>0</v>
      </c>
      <c r="AF1470">
        <v>2.25</v>
      </c>
      <c r="AG1470" t="s">
        <v>726</v>
      </c>
      <c r="AH1470" t="s">
        <v>726</v>
      </c>
      <c r="AI1470" t="s">
        <v>726</v>
      </c>
      <c r="AJ1470" t="s">
        <v>726</v>
      </c>
      <c r="AK1470" t="s">
        <v>726</v>
      </c>
      <c r="AL1470">
        <v>58</v>
      </c>
      <c r="AM1470" t="s">
        <v>726</v>
      </c>
      <c r="AN1470" t="s">
        <v>726</v>
      </c>
      <c r="AO1470" t="s">
        <v>726</v>
      </c>
      <c r="AP1470">
        <v>3</v>
      </c>
      <c r="AQ1470" t="s">
        <v>726</v>
      </c>
      <c r="AR1470" t="s">
        <v>726</v>
      </c>
      <c r="AS1470" t="s">
        <v>726</v>
      </c>
      <c r="AT1470" t="s">
        <v>726</v>
      </c>
      <c r="AU1470">
        <v>9999</v>
      </c>
      <c r="AW1470" t="s">
        <v>726</v>
      </c>
      <c r="AX1470" t="s">
        <v>726</v>
      </c>
      <c r="AY1470" t="s">
        <v>726</v>
      </c>
      <c r="AZ1470">
        <v>9999</v>
      </c>
      <c r="BA1470">
        <v>0</v>
      </c>
      <c r="BB1470">
        <v>9999</v>
      </c>
      <c r="BC1470">
        <v>0</v>
      </c>
      <c r="BD1470">
        <v>0</v>
      </c>
      <c r="BE1470">
        <v>0</v>
      </c>
      <c r="BF1470">
        <v>0</v>
      </c>
      <c r="BG1470">
        <v>0</v>
      </c>
      <c r="BH1470">
        <v>0</v>
      </c>
      <c r="BI1470">
        <v>0</v>
      </c>
      <c r="BO1470">
        <v>0</v>
      </c>
      <c r="BP1470">
        <v>0</v>
      </c>
      <c r="BQ1470">
        <v>0</v>
      </c>
      <c r="BR1470">
        <v>0</v>
      </c>
      <c r="BS1470">
        <v>0</v>
      </c>
      <c r="BT1470">
        <v>0</v>
      </c>
      <c r="BU1470">
        <v>0</v>
      </c>
      <c r="BV1470">
        <v>0</v>
      </c>
      <c r="BW1470">
        <v>0</v>
      </c>
      <c r="BX1470">
        <v>0</v>
      </c>
    </row>
    <row r="1471" spans="1:76" x14ac:dyDescent="0.25">
      <c r="A1471">
        <v>147</v>
      </c>
      <c r="B1471" t="s">
        <v>191</v>
      </c>
      <c r="C1471">
        <v>2016</v>
      </c>
      <c r="D1471" t="s">
        <v>582</v>
      </c>
      <c r="E1471">
        <v>0</v>
      </c>
      <c r="U1471">
        <v>0</v>
      </c>
      <c r="V1471" t="s">
        <v>726</v>
      </c>
      <c r="W1471" t="s">
        <v>726</v>
      </c>
      <c r="X1471" t="s">
        <v>726</v>
      </c>
      <c r="Y1471">
        <v>0</v>
      </c>
      <c r="Z1471" t="s">
        <v>726</v>
      </c>
      <c r="AA1471" t="s">
        <v>726</v>
      </c>
      <c r="AB1471" t="s">
        <v>726</v>
      </c>
      <c r="AC1471" t="s">
        <v>726</v>
      </c>
      <c r="AD1471" t="s">
        <v>726</v>
      </c>
      <c r="AE1471" t="s">
        <v>726</v>
      </c>
      <c r="AF1471" t="s">
        <v>726</v>
      </c>
      <c r="AG1471" t="s">
        <v>726</v>
      </c>
      <c r="AH1471" t="s">
        <v>726</v>
      </c>
      <c r="AI1471" t="s">
        <v>726</v>
      </c>
      <c r="AJ1471" t="s">
        <v>726</v>
      </c>
      <c r="AK1471" t="s">
        <v>726</v>
      </c>
      <c r="AL1471" t="s">
        <v>726</v>
      </c>
      <c r="AM1471" t="s">
        <v>726</v>
      </c>
      <c r="AN1471" t="s">
        <v>726</v>
      </c>
      <c r="AO1471" t="s">
        <v>726</v>
      </c>
      <c r="AP1471" t="s">
        <v>726</v>
      </c>
      <c r="AQ1471" t="s">
        <v>726</v>
      </c>
      <c r="AR1471" t="s">
        <v>726</v>
      </c>
      <c r="AS1471" t="s">
        <v>726</v>
      </c>
      <c r="AT1471">
        <v>10</v>
      </c>
      <c r="AU1471">
        <v>9999</v>
      </c>
      <c r="AW1471" t="s">
        <v>726</v>
      </c>
      <c r="AX1471" t="s">
        <v>726</v>
      </c>
      <c r="AY1471" t="s">
        <v>726</v>
      </c>
      <c r="AZ1471">
        <v>9999</v>
      </c>
      <c r="BA1471">
        <v>0</v>
      </c>
      <c r="BB1471">
        <v>9999</v>
      </c>
      <c r="BC1471">
        <v>0</v>
      </c>
      <c r="BD1471">
        <v>0</v>
      </c>
      <c r="BE1471">
        <v>0</v>
      </c>
      <c r="BF1471">
        <v>0</v>
      </c>
      <c r="BG1471">
        <v>0</v>
      </c>
      <c r="BH1471">
        <v>0</v>
      </c>
      <c r="BI1471">
        <v>0</v>
      </c>
      <c r="BO1471">
        <v>0</v>
      </c>
      <c r="BP1471">
        <v>0</v>
      </c>
      <c r="BQ1471">
        <v>0</v>
      </c>
      <c r="BR1471">
        <v>0</v>
      </c>
      <c r="BS1471">
        <v>0</v>
      </c>
      <c r="BT1471">
        <v>0</v>
      </c>
      <c r="BU1471">
        <v>0</v>
      </c>
      <c r="BV1471">
        <v>0</v>
      </c>
      <c r="BW1471">
        <v>0</v>
      </c>
      <c r="BX1471">
        <v>0</v>
      </c>
    </row>
    <row r="1472" spans="1:76" x14ac:dyDescent="0.25">
      <c r="A1472">
        <v>149</v>
      </c>
      <c r="B1472" t="s">
        <v>192</v>
      </c>
      <c r="C1472">
        <v>2007</v>
      </c>
      <c r="D1472" t="s">
        <v>582</v>
      </c>
      <c r="E1472">
        <v>0</v>
      </c>
      <c r="U1472">
        <v>0</v>
      </c>
      <c r="V1472" t="s">
        <v>726</v>
      </c>
      <c r="W1472" t="s">
        <v>726</v>
      </c>
      <c r="X1472" t="s">
        <v>726</v>
      </c>
      <c r="Y1472">
        <v>0</v>
      </c>
      <c r="Z1472" t="s">
        <v>726</v>
      </c>
      <c r="AA1472" t="s">
        <v>726</v>
      </c>
      <c r="AB1472" t="s">
        <v>726</v>
      </c>
      <c r="AC1472" t="s">
        <v>726</v>
      </c>
      <c r="AD1472" t="s">
        <v>726</v>
      </c>
      <c r="AE1472" t="s">
        <v>726</v>
      </c>
      <c r="AF1472" t="s">
        <v>726</v>
      </c>
      <c r="AG1472" t="s">
        <v>726</v>
      </c>
      <c r="AH1472" t="s">
        <v>726</v>
      </c>
      <c r="AI1472" t="s">
        <v>726</v>
      </c>
      <c r="AJ1472" t="s">
        <v>726</v>
      </c>
      <c r="AK1472">
        <v>52</v>
      </c>
      <c r="AL1472">
        <v>95</v>
      </c>
      <c r="AM1472" t="s">
        <v>726</v>
      </c>
      <c r="AN1472" t="s">
        <v>726</v>
      </c>
      <c r="AO1472" t="s">
        <v>726</v>
      </c>
      <c r="AP1472" t="s">
        <v>726</v>
      </c>
      <c r="AQ1472" t="s">
        <v>726</v>
      </c>
      <c r="AR1472" t="s">
        <v>726</v>
      </c>
      <c r="AS1472" t="s">
        <v>726</v>
      </c>
      <c r="AT1472" t="s">
        <v>726</v>
      </c>
      <c r="AU1472">
        <v>9999</v>
      </c>
      <c r="AW1472" t="s">
        <v>726</v>
      </c>
      <c r="AX1472" t="s">
        <v>726</v>
      </c>
      <c r="AY1472" t="s">
        <v>726</v>
      </c>
      <c r="AZ1472">
        <v>9999</v>
      </c>
      <c r="BA1472">
        <v>0</v>
      </c>
      <c r="BB1472">
        <v>9999</v>
      </c>
      <c r="BC1472">
        <v>0</v>
      </c>
      <c r="BD1472">
        <v>0</v>
      </c>
      <c r="BE1472">
        <v>0</v>
      </c>
      <c r="BF1472">
        <v>0</v>
      </c>
      <c r="BG1472">
        <v>0</v>
      </c>
      <c r="BH1472">
        <v>0</v>
      </c>
      <c r="BI1472">
        <v>0</v>
      </c>
      <c r="BO1472">
        <v>0</v>
      </c>
      <c r="BP1472">
        <v>0</v>
      </c>
      <c r="BQ1472">
        <v>0</v>
      </c>
      <c r="BR1472">
        <v>0</v>
      </c>
      <c r="BS1472">
        <v>0</v>
      </c>
      <c r="BT1472">
        <v>0</v>
      </c>
      <c r="BU1472">
        <v>0</v>
      </c>
      <c r="BV1472">
        <v>0</v>
      </c>
      <c r="BW1472">
        <v>0</v>
      </c>
      <c r="BX1472">
        <v>0</v>
      </c>
    </row>
    <row r="1473" spans="1:76" x14ac:dyDescent="0.25">
      <c r="A1473">
        <v>149</v>
      </c>
      <c r="B1473" t="s">
        <v>192</v>
      </c>
      <c r="C1473">
        <v>2008</v>
      </c>
      <c r="D1473" t="s">
        <v>582</v>
      </c>
      <c r="E1473">
        <v>0</v>
      </c>
      <c r="U1473">
        <v>0</v>
      </c>
      <c r="V1473" t="s">
        <v>726</v>
      </c>
      <c r="W1473" t="s">
        <v>726</v>
      </c>
      <c r="X1473" t="s">
        <v>726</v>
      </c>
      <c r="Y1473">
        <v>0</v>
      </c>
      <c r="Z1473" t="s">
        <v>726</v>
      </c>
      <c r="AA1473" t="s">
        <v>726</v>
      </c>
      <c r="AB1473" t="s">
        <v>726</v>
      </c>
      <c r="AC1473">
        <v>0</v>
      </c>
      <c r="AD1473" t="s">
        <v>726</v>
      </c>
      <c r="AE1473">
        <v>0</v>
      </c>
      <c r="AF1473">
        <v>0</v>
      </c>
      <c r="AG1473" t="s">
        <v>726</v>
      </c>
      <c r="AH1473" t="s">
        <v>726</v>
      </c>
      <c r="AI1473" t="s">
        <v>726</v>
      </c>
      <c r="AJ1473" t="s">
        <v>726</v>
      </c>
      <c r="AK1473">
        <v>52</v>
      </c>
      <c r="AL1473" t="s">
        <v>726</v>
      </c>
      <c r="AM1473" t="s">
        <v>726</v>
      </c>
      <c r="AN1473" t="s">
        <v>726</v>
      </c>
      <c r="AO1473" t="s">
        <v>726</v>
      </c>
      <c r="AP1473" t="s">
        <v>726</v>
      </c>
      <c r="AQ1473" t="s">
        <v>726</v>
      </c>
      <c r="AR1473" t="s">
        <v>726</v>
      </c>
      <c r="AS1473" t="s">
        <v>726</v>
      </c>
      <c r="AT1473" t="s">
        <v>726</v>
      </c>
      <c r="AU1473">
        <v>9999</v>
      </c>
      <c r="AW1473" t="s">
        <v>726</v>
      </c>
      <c r="AX1473" t="s">
        <v>726</v>
      </c>
      <c r="AY1473" t="s">
        <v>726</v>
      </c>
      <c r="AZ1473">
        <v>9999</v>
      </c>
      <c r="BA1473">
        <v>0</v>
      </c>
      <c r="BB1473">
        <v>9999</v>
      </c>
      <c r="BC1473">
        <v>0</v>
      </c>
      <c r="BD1473">
        <v>0</v>
      </c>
      <c r="BE1473">
        <v>0</v>
      </c>
      <c r="BF1473">
        <v>0</v>
      </c>
      <c r="BG1473">
        <v>0</v>
      </c>
      <c r="BH1473">
        <v>0</v>
      </c>
      <c r="BI1473">
        <v>0</v>
      </c>
      <c r="BO1473">
        <v>0</v>
      </c>
      <c r="BP1473">
        <v>0</v>
      </c>
      <c r="BQ1473">
        <v>0</v>
      </c>
      <c r="BR1473">
        <v>0</v>
      </c>
      <c r="BS1473">
        <v>0</v>
      </c>
      <c r="BT1473">
        <v>0</v>
      </c>
      <c r="BU1473">
        <v>0</v>
      </c>
      <c r="BV1473">
        <v>0</v>
      </c>
      <c r="BW1473">
        <v>0</v>
      </c>
      <c r="BX1473">
        <v>0</v>
      </c>
    </row>
    <row r="1474" spans="1:76" x14ac:dyDescent="0.25">
      <c r="A1474">
        <v>149</v>
      </c>
      <c r="B1474" t="s">
        <v>192</v>
      </c>
      <c r="C1474">
        <v>2009</v>
      </c>
      <c r="D1474" t="s">
        <v>582</v>
      </c>
      <c r="E1474">
        <v>0</v>
      </c>
      <c r="U1474">
        <v>0</v>
      </c>
      <c r="V1474" t="s">
        <v>726</v>
      </c>
      <c r="W1474" t="s">
        <v>726</v>
      </c>
      <c r="X1474" t="s">
        <v>726</v>
      </c>
      <c r="Y1474">
        <v>0</v>
      </c>
      <c r="Z1474" t="s">
        <v>726</v>
      </c>
      <c r="AA1474" t="s">
        <v>726</v>
      </c>
      <c r="AB1474" t="s">
        <v>726</v>
      </c>
      <c r="AC1474">
        <v>0</v>
      </c>
      <c r="AD1474" t="s">
        <v>726</v>
      </c>
      <c r="AE1474">
        <v>0</v>
      </c>
      <c r="AF1474">
        <v>0</v>
      </c>
      <c r="AG1474" t="s">
        <v>726</v>
      </c>
      <c r="AH1474" t="s">
        <v>726</v>
      </c>
      <c r="AI1474" t="s">
        <v>726</v>
      </c>
      <c r="AJ1474" t="s">
        <v>726</v>
      </c>
      <c r="AK1474" t="s">
        <v>726</v>
      </c>
      <c r="AL1474" t="s">
        <v>726</v>
      </c>
      <c r="AM1474" t="s">
        <v>726</v>
      </c>
      <c r="AN1474" t="s">
        <v>726</v>
      </c>
      <c r="AO1474" t="s">
        <v>726</v>
      </c>
      <c r="AP1474" t="s">
        <v>726</v>
      </c>
      <c r="AQ1474" t="s">
        <v>726</v>
      </c>
      <c r="AR1474" t="s">
        <v>726</v>
      </c>
      <c r="AS1474" t="s">
        <v>726</v>
      </c>
      <c r="AT1474" t="s">
        <v>726</v>
      </c>
      <c r="AU1474">
        <v>9999</v>
      </c>
      <c r="AW1474" t="s">
        <v>726</v>
      </c>
      <c r="AX1474" t="s">
        <v>726</v>
      </c>
      <c r="AY1474" t="s">
        <v>726</v>
      </c>
      <c r="AZ1474">
        <v>9999</v>
      </c>
      <c r="BA1474">
        <v>0</v>
      </c>
      <c r="BB1474">
        <v>9999</v>
      </c>
      <c r="BC1474">
        <v>0</v>
      </c>
      <c r="BD1474">
        <v>0</v>
      </c>
      <c r="BE1474">
        <v>0</v>
      </c>
      <c r="BF1474">
        <v>0</v>
      </c>
      <c r="BG1474">
        <v>0</v>
      </c>
      <c r="BH1474">
        <v>0</v>
      </c>
      <c r="BI1474">
        <v>0</v>
      </c>
      <c r="BO1474">
        <v>0</v>
      </c>
      <c r="BP1474">
        <v>0</v>
      </c>
      <c r="BQ1474">
        <v>0</v>
      </c>
      <c r="BR1474">
        <v>0</v>
      </c>
      <c r="BS1474">
        <v>0</v>
      </c>
      <c r="BT1474">
        <v>0</v>
      </c>
      <c r="BU1474">
        <v>0</v>
      </c>
      <c r="BV1474">
        <v>0</v>
      </c>
      <c r="BW1474">
        <v>0</v>
      </c>
      <c r="BX1474">
        <v>0</v>
      </c>
    </row>
    <row r="1475" spans="1:76" x14ac:dyDescent="0.25">
      <c r="A1475">
        <v>149</v>
      </c>
      <c r="B1475" t="s">
        <v>192</v>
      </c>
      <c r="C1475">
        <v>2010</v>
      </c>
      <c r="D1475" t="s">
        <v>582</v>
      </c>
      <c r="E1475">
        <v>0</v>
      </c>
      <c r="U1475">
        <v>0</v>
      </c>
      <c r="V1475" t="s">
        <v>726</v>
      </c>
      <c r="W1475" t="s">
        <v>726</v>
      </c>
      <c r="X1475" t="s">
        <v>726</v>
      </c>
      <c r="Y1475">
        <v>0</v>
      </c>
      <c r="Z1475" t="s">
        <v>726</v>
      </c>
      <c r="AA1475" t="s">
        <v>726</v>
      </c>
      <c r="AB1475" t="s">
        <v>726</v>
      </c>
      <c r="AC1475">
        <v>0</v>
      </c>
      <c r="AD1475" t="s">
        <v>726</v>
      </c>
      <c r="AE1475">
        <v>0</v>
      </c>
      <c r="AF1475">
        <v>0</v>
      </c>
      <c r="AG1475" t="s">
        <v>726</v>
      </c>
      <c r="AH1475" t="s">
        <v>726</v>
      </c>
      <c r="AI1475" t="s">
        <v>726</v>
      </c>
      <c r="AJ1475" t="s">
        <v>726</v>
      </c>
      <c r="AK1475" t="s">
        <v>726</v>
      </c>
      <c r="AL1475" t="s">
        <v>726</v>
      </c>
      <c r="AM1475" t="s">
        <v>726</v>
      </c>
      <c r="AN1475" t="s">
        <v>726</v>
      </c>
      <c r="AO1475" t="s">
        <v>726</v>
      </c>
      <c r="AP1475" t="s">
        <v>726</v>
      </c>
      <c r="AQ1475" t="s">
        <v>726</v>
      </c>
      <c r="AR1475" t="s">
        <v>726</v>
      </c>
      <c r="AS1475" t="s">
        <v>726</v>
      </c>
      <c r="AT1475" t="s">
        <v>726</v>
      </c>
      <c r="AU1475">
        <v>9999</v>
      </c>
      <c r="AW1475" t="s">
        <v>726</v>
      </c>
      <c r="AX1475" t="s">
        <v>726</v>
      </c>
      <c r="AY1475" t="s">
        <v>726</v>
      </c>
      <c r="AZ1475">
        <v>9999</v>
      </c>
      <c r="BA1475">
        <v>0</v>
      </c>
      <c r="BB1475">
        <v>9999</v>
      </c>
      <c r="BC1475">
        <v>0</v>
      </c>
      <c r="BD1475">
        <v>0</v>
      </c>
      <c r="BE1475">
        <v>0</v>
      </c>
      <c r="BF1475">
        <v>0</v>
      </c>
      <c r="BG1475">
        <v>0</v>
      </c>
      <c r="BH1475">
        <v>0</v>
      </c>
      <c r="BI1475">
        <v>0</v>
      </c>
      <c r="BO1475">
        <v>0</v>
      </c>
      <c r="BP1475">
        <v>0</v>
      </c>
      <c r="BQ1475">
        <v>0</v>
      </c>
      <c r="BR1475">
        <v>0</v>
      </c>
      <c r="BS1475">
        <v>0</v>
      </c>
      <c r="BT1475">
        <v>0</v>
      </c>
      <c r="BU1475">
        <v>0</v>
      </c>
      <c r="BV1475">
        <v>0</v>
      </c>
      <c r="BW1475">
        <v>0</v>
      </c>
      <c r="BX1475">
        <v>0</v>
      </c>
    </row>
    <row r="1476" spans="1:76" x14ac:dyDescent="0.25">
      <c r="A1476">
        <v>149</v>
      </c>
      <c r="B1476" t="s">
        <v>192</v>
      </c>
      <c r="C1476">
        <v>2011</v>
      </c>
      <c r="D1476" t="s">
        <v>582</v>
      </c>
      <c r="E1476">
        <v>0</v>
      </c>
      <c r="U1476">
        <v>0</v>
      </c>
      <c r="V1476" t="s">
        <v>726</v>
      </c>
      <c r="W1476" t="s">
        <v>726</v>
      </c>
      <c r="X1476" t="s">
        <v>726</v>
      </c>
      <c r="Y1476">
        <v>0</v>
      </c>
      <c r="Z1476" t="s">
        <v>726</v>
      </c>
      <c r="AA1476" t="s">
        <v>726</v>
      </c>
      <c r="AB1476" t="s">
        <v>726</v>
      </c>
      <c r="AC1476">
        <v>0</v>
      </c>
      <c r="AD1476" t="s">
        <v>726</v>
      </c>
      <c r="AE1476">
        <v>0</v>
      </c>
      <c r="AF1476">
        <v>0</v>
      </c>
      <c r="AG1476" t="s">
        <v>726</v>
      </c>
      <c r="AH1476" t="s">
        <v>726</v>
      </c>
      <c r="AI1476" t="s">
        <v>726</v>
      </c>
      <c r="AJ1476" t="s">
        <v>726</v>
      </c>
      <c r="AK1476" t="s">
        <v>726</v>
      </c>
      <c r="AL1476" t="s">
        <v>726</v>
      </c>
      <c r="AM1476" t="s">
        <v>726</v>
      </c>
      <c r="AN1476" t="s">
        <v>726</v>
      </c>
      <c r="AO1476" t="s">
        <v>726</v>
      </c>
      <c r="AP1476" t="s">
        <v>726</v>
      </c>
      <c r="AQ1476" t="s">
        <v>726</v>
      </c>
      <c r="AR1476" t="s">
        <v>726</v>
      </c>
      <c r="AS1476" t="s">
        <v>726</v>
      </c>
      <c r="AT1476" t="s">
        <v>726</v>
      </c>
      <c r="AU1476">
        <v>9999</v>
      </c>
      <c r="AW1476" t="s">
        <v>726</v>
      </c>
      <c r="AX1476" t="s">
        <v>726</v>
      </c>
      <c r="AY1476" t="s">
        <v>726</v>
      </c>
      <c r="AZ1476">
        <v>9999</v>
      </c>
      <c r="BA1476">
        <v>0</v>
      </c>
      <c r="BB1476">
        <v>9999</v>
      </c>
      <c r="BC1476">
        <v>0</v>
      </c>
      <c r="BD1476">
        <v>0</v>
      </c>
      <c r="BE1476">
        <v>0</v>
      </c>
      <c r="BF1476">
        <v>0</v>
      </c>
      <c r="BG1476">
        <v>0</v>
      </c>
      <c r="BH1476">
        <v>0</v>
      </c>
      <c r="BI1476">
        <v>0</v>
      </c>
      <c r="BO1476">
        <v>0</v>
      </c>
      <c r="BP1476">
        <v>0</v>
      </c>
      <c r="BQ1476">
        <v>0</v>
      </c>
      <c r="BR1476">
        <v>0</v>
      </c>
      <c r="BS1476">
        <v>0</v>
      </c>
      <c r="BT1476">
        <v>0</v>
      </c>
      <c r="BU1476">
        <v>0</v>
      </c>
      <c r="BV1476">
        <v>0</v>
      </c>
      <c r="BW1476">
        <v>0</v>
      </c>
      <c r="BX1476">
        <v>0</v>
      </c>
    </row>
    <row r="1477" spans="1:76" x14ac:dyDescent="0.25">
      <c r="A1477">
        <v>149</v>
      </c>
      <c r="B1477" t="s">
        <v>192</v>
      </c>
      <c r="C1477">
        <v>2012</v>
      </c>
      <c r="D1477" t="s">
        <v>582</v>
      </c>
      <c r="E1477">
        <v>0</v>
      </c>
      <c r="U1477">
        <v>0</v>
      </c>
      <c r="V1477" t="s">
        <v>726</v>
      </c>
      <c r="W1477" t="s">
        <v>726</v>
      </c>
      <c r="X1477" t="s">
        <v>726</v>
      </c>
      <c r="Y1477">
        <v>0</v>
      </c>
      <c r="Z1477" t="s">
        <v>726</v>
      </c>
      <c r="AA1477" t="s">
        <v>726</v>
      </c>
      <c r="AB1477" t="s">
        <v>726</v>
      </c>
      <c r="AC1477">
        <v>0</v>
      </c>
      <c r="AD1477" t="s">
        <v>726</v>
      </c>
      <c r="AE1477">
        <v>0</v>
      </c>
      <c r="AF1477">
        <v>0</v>
      </c>
      <c r="AG1477" t="s">
        <v>726</v>
      </c>
      <c r="AH1477" t="s">
        <v>726</v>
      </c>
      <c r="AI1477" t="s">
        <v>726</v>
      </c>
      <c r="AJ1477" t="s">
        <v>726</v>
      </c>
      <c r="AK1477" t="s">
        <v>726</v>
      </c>
      <c r="AL1477" t="s">
        <v>726</v>
      </c>
      <c r="AM1477">
        <v>21</v>
      </c>
      <c r="AN1477" t="s">
        <v>726</v>
      </c>
      <c r="AO1477" t="s">
        <v>726</v>
      </c>
      <c r="AP1477" t="s">
        <v>726</v>
      </c>
      <c r="AQ1477" t="s">
        <v>726</v>
      </c>
      <c r="AR1477" t="s">
        <v>726</v>
      </c>
      <c r="AS1477" t="s">
        <v>726</v>
      </c>
      <c r="AT1477" t="s">
        <v>726</v>
      </c>
      <c r="AU1477">
        <v>9999</v>
      </c>
      <c r="AW1477" t="s">
        <v>726</v>
      </c>
      <c r="AX1477" t="s">
        <v>726</v>
      </c>
      <c r="AY1477" t="s">
        <v>726</v>
      </c>
      <c r="AZ1477">
        <v>9999</v>
      </c>
      <c r="BA1477">
        <v>0</v>
      </c>
      <c r="BB1477">
        <v>9999</v>
      </c>
      <c r="BC1477">
        <v>0</v>
      </c>
      <c r="BD1477">
        <v>0</v>
      </c>
      <c r="BE1477">
        <v>0</v>
      </c>
      <c r="BF1477">
        <v>0</v>
      </c>
      <c r="BG1477">
        <v>0</v>
      </c>
      <c r="BH1477">
        <v>0</v>
      </c>
      <c r="BI1477">
        <v>0</v>
      </c>
      <c r="BO1477">
        <v>0</v>
      </c>
      <c r="BP1477">
        <v>0</v>
      </c>
      <c r="BQ1477">
        <v>0</v>
      </c>
      <c r="BR1477">
        <v>0</v>
      </c>
      <c r="BS1477">
        <v>0</v>
      </c>
      <c r="BT1477">
        <v>0</v>
      </c>
      <c r="BU1477">
        <v>0</v>
      </c>
      <c r="BV1477">
        <v>0</v>
      </c>
      <c r="BW1477">
        <v>0</v>
      </c>
      <c r="BX1477">
        <v>0</v>
      </c>
    </row>
    <row r="1478" spans="1:76" x14ac:dyDescent="0.25">
      <c r="A1478">
        <v>149</v>
      </c>
      <c r="B1478" t="s">
        <v>192</v>
      </c>
      <c r="C1478">
        <v>2013</v>
      </c>
      <c r="D1478" t="s">
        <v>582</v>
      </c>
      <c r="E1478">
        <v>0</v>
      </c>
      <c r="U1478">
        <v>0</v>
      </c>
      <c r="V1478" t="s">
        <v>726</v>
      </c>
      <c r="W1478" t="s">
        <v>726</v>
      </c>
      <c r="X1478" t="s">
        <v>726</v>
      </c>
      <c r="Y1478">
        <v>0</v>
      </c>
      <c r="Z1478" t="s">
        <v>726</v>
      </c>
      <c r="AA1478" t="s">
        <v>726</v>
      </c>
      <c r="AB1478" t="s">
        <v>726</v>
      </c>
      <c r="AC1478">
        <v>0</v>
      </c>
      <c r="AD1478" t="s">
        <v>726</v>
      </c>
      <c r="AE1478">
        <v>0</v>
      </c>
      <c r="AF1478">
        <v>0</v>
      </c>
      <c r="AG1478" t="s">
        <v>726</v>
      </c>
      <c r="AH1478" t="s">
        <v>726</v>
      </c>
      <c r="AI1478">
        <v>200</v>
      </c>
      <c r="AJ1478">
        <v>-16</v>
      </c>
      <c r="AK1478" t="s">
        <v>726</v>
      </c>
      <c r="AL1478" t="s">
        <v>726</v>
      </c>
      <c r="AM1478">
        <v>88</v>
      </c>
      <c r="AN1478">
        <v>20464</v>
      </c>
      <c r="AO1478">
        <v>15</v>
      </c>
      <c r="AP1478" t="s">
        <v>726</v>
      </c>
      <c r="AQ1478" t="s">
        <v>726</v>
      </c>
      <c r="AR1478" t="s">
        <v>726</v>
      </c>
      <c r="AS1478" t="s">
        <v>726</v>
      </c>
      <c r="AT1478" t="s">
        <v>726</v>
      </c>
      <c r="AU1478">
        <v>9999</v>
      </c>
      <c r="AW1478" t="s">
        <v>726</v>
      </c>
      <c r="AX1478" t="s">
        <v>726</v>
      </c>
      <c r="AY1478" t="s">
        <v>726</v>
      </c>
      <c r="AZ1478">
        <v>9999</v>
      </c>
      <c r="BA1478">
        <v>0</v>
      </c>
      <c r="BB1478">
        <v>9999</v>
      </c>
      <c r="BC1478">
        <v>0</v>
      </c>
      <c r="BD1478">
        <v>0</v>
      </c>
      <c r="BE1478">
        <v>0</v>
      </c>
      <c r="BF1478">
        <v>0</v>
      </c>
      <c r="BG1478">
        <v>0</v>
      </c>
      <c r="BH1478">
        <v>0</v>
      </c>
      <c r="BI1478">
        <v>0</v>
      </c>
      <c r="BO1478">
        <v>0</v>
      </c>
      <c r="BP1478">
        <v>0</v>
      </c>
      <c r="BQ1478">
        <v>0</v>
      </c>
      <c r="BR1478">
        <v>0</v>
      </c>
      <c r="BS1478">
        <v>0</v>
      </c>
      <c r="BT1478">
        <v>0</v>
      </c>
      <c r="BU1478">
        <v>0</v>
      </c>
      <c r="BV1478">
        <v>0</v>
      </c>
      <c r="BW1478">
        <v>0</v>
      </c>
      <c r="BX1478">
        <v>0</v>
      </c>
    </row>
    <row r="1479" spans="1:76" x14ac:dyDescent="0.25">
      <c r="A1479">
        <v>149</v>
      </c>
      <c r="B1479" t="s">
        <v>192</v>
      </c>
      <c r="C1479">
        <v>2014</v>
      </c>
      <c r="D1479" t="s">
        <v>582</v>
      </c>
      <c r="E1479">
        <v>0</v>
      </c>
      <c r="U1479">
        <v>0</v>
      </c>
      <c r="V1479" t="s">
        <v>726</v>
      </c>
      <c r="W1479" t="s">
        <v>726</v>
      </c>
      <c r="X1479" t="s">
        <v>726</v>
      </c>
      <c r="Y1479">
        <v>0</v>
      </c>
      <c r="Z1479" t="s">
        <v>726</v>
      </c>
      <c r="AA1479" t="s">
        <v>726</v>
      </c>
      <c r="AB1479" t="s">
        <v>726</v>
      </c>
      <c r="AC1479">
        <v>0</v>
      </c>
      <c r="AD1479">
        <v>1113</v>
      </c>
      <c r="AE1479">
        <v>0</v>
      </c>
      <c r="AF1479">
        <v>0</v>
      </c>
      <c r="AG1479" t="s">
        <v>726</v>
      </c>
      <c r="AH1479" t="s">
        <v>726</v>
      </c>
      <c r="AI1479" t="s">
        <v>726</v>
      </c>
      <c r="AJ1479">
        <v>321</v>
      </c>
      <c r="AK1479" t="s">
        <v>726</v>
      </c>
      <c r="AL1479">
        <v>86.82</v>
      </c>
      <c r="AM1479">
        <v>95</v>
      </c>
      <c r="AN1479">
        <v>19409</v>
      </c>
      <c r="AO1479">
        <v>26</v>
      </c>
      <c r="AP1479" t="s">
        <v>726</v>
      </c>
      <c r="AQ1479" t="s">
        <v>726</v>
      </c>
      <c r="AR1479" t="s">
        <v>726</v>
      </c>
      <c r="AS1479" t="s">
        <v>726</v>
      </c>
      <c r="AT1479" t="s">
        <v>726</v>
      </c>
      <c r="AU1479">
        <v>9999</v>
      </c>
      <c r="AW1479" t="s">
        <v>726</v>
      </c>
      <c r="AX1479" t="s">
        <v>726</v>
      </c>
      <c r="AY1479" t="s">
        <v>726</v>
      </c>
      <c r="AZ1479">
        <v>9999</v>
      </c>
      <c r="BA1479">
        <v>0</v>
      </c>
      <c r="BB1479">
        <v>9999</v>
      </c>
      <c r="BC1479">
        <v>0</v>
      </c>
      <c r="BD1479">
        <v>0</v>
      </c>
      <c r="BE1479">
        <v>0</v>
      </c>
      <c r="BF1479">
        <v>0</v>
      </c>
      <c r="BG1479">
        <v>0</v>
      </c>
      <c r="BH1479">
        <v>0</v>
      </c>
      <c r="BI1479">
        <v>0</v>
      </c>
      <c r="BO1479">
        <v>0</v>
      </c>
      <c r="BP1479">
        <v>0</v>
      </c>
      <c r="BQ1479">
        <v>0</v>
      </c>
      <c r="BR1479">
        <v>0</v>
      </c>
      <c r="BS1479">
        <v>0</v>
      </c>
      <c r="BT1479">
        <v>0</v>
      </c>
      <c r="BU1479">
        <v>0</v>
      </c>
      <c r="BV1479">
        <v>0</v>
      </c>
      <c r="BW1479">
        <v>0</v>
      </c>
      <c r="BX1479">
        <v>0</v>
      </c>
    </row>
    <row r="1480" spans="1:76" x14ac:dyDescent="0.25">
      <c r="A1480">
        <v>149</v>
      </c>
      <c r="B1480" t="s">
        <v>192</v>
      </c>
      <c r="C1480">
        <v>2015</v>
      </c>
      <c r="D1480" t="s">
        <v>582</v>
      </c>
      <c r="E1480">
        <v>0</v>
      </c>
      <c r="U1480">
        <v>0</v>
      </c>
      <c r="V1480" t="s">
        <v>726</v>
      </c>
      <c r="W1480" t="s">
        <v>726</v>
      </c>
      <c r="X1480" t="s">
        <v>726</v>
      </c>
      <c r="Y1480">
        <v>0</v>
      </c>
      <c r="Z1480" t="s">
        <v>726</v>
      </c>
      <c r="AA1480" t="s">
        <v>726</v>
      </c>
      <c r="AB1480" t="s">
        <v>726</v>
      </c>
      <c r="AC1480">
        <v>3.9</v>
      </c>
      <c r="AD1480">
        <v>1324</v>
      </c>
      <c r="AE1480">
        <v>0</v>
      </c>
      <c r="AF1480">
        <v>1.95</v>
      </c>
      <c r="AG1480" t="s">
        <v>726</v>
      </c>
      <c r="AH1480" t="s">
        <v>726</v>
      </c>
      <c r="AI1480" t="s">
        <v>726</v>
      </c>
      <c r="AJ1480">
        <v>1252</v>
      </c>
      <c r="AK1480" t="s">
        <v>726</v>
      </c>
      <c r="AL1480">
        <v>52</v>
      </c>
      <c r="AM1480" t="s">
        <v>726</v>
      </c>
      <c r="AN1480" t="s">
        <v>726</v>
      </c>
      <c r="AO1480" t="s">
        <v>726</v>
      </c>
      <c r="AP1480">
        <v>15</v>
      </c>
      <c r="AQ1480" t="s">
        <v>726</v>
      </c>
      <c r="AR1480" t="s">
        <v>726</v>
      </c>
      <c r="AS1480" t="s">
        <v>726</v>
      </c>
      <c r="AT1480">
        <v>35</v>
      </c>
      <c r="AU1480">
        <v>9999</v>
      </c>
      <c r="AW1480" t="s">
        <v>726</v>
      </c>
      <c r="AX1480" t="s">
        <v>726</v>
      </c>
      <c r="AY1480" t="s">
        <v>726</v>
      </c>
      <c r="AZ1480">
        <v>9999</v>
      </c>
      <c r="BA1480">
        <v>0</v>
      </c>
      <c r="BB1480">
        <v>9999</v>
      </c>
      <c r="BC1480">
        <v>0</v>
      </c>
      <c r="BD1480">
        <v>0</v>
      </c>
      <c r="BE1480">
        <v>0</v>
      </c>
      <c r="BF1480">
        <v>0</v>
      </c>
      <c r="BG1480">
        <v>0</v>
      </c>
      <c r="BH1480">
        <v>0</v>
      </c>
      <c r="BI1480">
        <v>0</v>
      </c>
      <c r="BO1480">
        <v>0</v>
      </c>
      <c r="BP1480">
        <v>0</v>
      </c>
      <c r="BQ1480">
        <v>0</v>
      </c>
      <c r="BR1480">
        <v>0</v>
      </c>
      <c r="BS1480">
        <v>0</v>
      </c>
      <c r="BT1480">
        <v>0</v>
      </c>
      <c r="BU1480">
        <v>0</v>
      </c>
      <c r="BV1480">
        <v>0</v>
      </c>
      <c r="BW1480">
        <v>0</v>
      </c>
      <c r="BX1480">
        <v>0</v>
      </c>
    </row>
    <row r="1481" spans="1:76" x14ac:dyDescent="0.25">
      <c r="A1481">
        <v>149</v>
      </c>
      <c r="B1481" t="s">
        <v>192</v>
      </c>
      <c r="C1481">
        <v>2016</v>
      </c>
      <c r="D1481" t="s">
        <v>582</v>
      </c>
      <c r="E1481">
        <v>0</v>
      </c>
      <c r="U1481">
        <v>0</v>
      </c>
      <c r="V1481" t="s">
        <v>726</v>
      </c>
      <c r="W1481" t="s">
        <v>726</v>
      </c>
      <c r="X1481" t="s">
        <v>726</v>
      </c>
      <c r="Y1481">
        <v>0</v>
      </c>
      <c r="Z1481" t="s">
        <v>726</v>
      </c>
      <c r="AA1481" t="s">
        <v>726</v>
      </c>
      <c r="AB1481" t="s">
        <v>726</v>
      </c>
      <c r="AC1481" t="s">
        <v>726</v>
      </c>
      <c r="AD1481" t="s">
        <v>726</v>
      </c>
      <c r="AE1481" t="s">
        <v>726</v>
      </c>
      <c r="AF1481" t="s">
        <v>726</v>
      </c>
      <c r="AG1481" t="s">
        <v>726</v>
      </c>
      <c r="AH1481" t="s">
        <v>726</v>
      </c>
      <c r="AI1481" t="s">
        <v>726</v>
      </c>
      <c r="AJ1481" t="s">
        <v>726</v>
      </c>
      <c r="AK1481" t="s">
        <v>726</v>
      </c>
      <c r="AL1481" t="s">
        <v>726</v>
      </c>
      <c r="AM1481" t="s">
        <v>726</v>
      </c>
      <c r="AN1481" t="s">
        <v>726</v>
      </c>
      <c r="AO1481" t="s">
        <v>726</v>
      </c>
      <c r="AP1481" t="s">
        <v>726</v>
      </c>
      <c r="AQ1481" t="s">
        <v>726</v>
      </c>
      <c r="AR1481" t="s">
        <v>726</v>
      </c>
      <c r="AS1481" t="s">
        <v>726</v>
      </c>
      <c r="AT1481">
        <v>110</v>
      </c>
      <c r="AU1481">
        <v>9999</v>
      </c>
      <c r="AW1481" t="s">
        <v>726</v>
      </c>
      <c r="AX1481" t="s">
        <v>726</v>
      </c>
      <c r="AY1481" t="s">
        <v>726</v>
      </c>
      <c r="AZ1481">
        <v>9999</v>
      </c>
      <c r="BA1481">
        <v>0</v>
      </c>
      <c r="BB1481">
        <v>9999</v>
      </c>
      <c r="BC1481">
        <v>0</v>
      </c>
      <c r="BD1481">
        <v>0</v>
      </c>
      <c r="BE1481">
        <v>0</v>
      </c>
      <c r="BF1481">
        <v>0</v>
      </c>
      <c r="BG1481">
        <v>0</v>
      </c>
      <c r="BH1481">
        <v>0</v>
      </c>
      <c r="BI1481">
        <v>0</v>
      </c>
      <c r="BO1481">
        <v>0</v>
      </c>
      <c r="BP1481">
        <v>0</v>
      </c>
      <c r="BQ1481">
        <v>0</v>
      </c>
      <c r="BR1481">
        <v>0</v>
      </c>
      <c r="BS1481">
        <v>0</v>
      </c>
      <c r="BT1481">
        <v>0</v>
      </c>
      <c r="BU1481">
        <v>0</v>
      </c>
      <c r="BV1481">
        <v>0</v>
      </c>
      <c r="BW1481">
        <v>0</v>
      </c>
      <c r="BX1481">
        <v>0</v>
      </c>
    </row>
    <row r="1482" spans="1:76" x14ac:dyDescent="0.25">
      <c r="A1482">
        <v>150</v>
      </c>
      <c r="B1482" t="s">
        <v>193</v>
      </c>
      <c r="C1482">
        <v>2007</v>
      </c>
      <c r="D1482" t="s">
        <v>591</v>
      </c>
      <c r="E1482">
        <v>1</v>
      </c>
      <c r="S1482">
        <v>7373</v>
      </c>
      <c r="T1482">
        <v>541512</v>
      </c>
      <c r="U1482">
        <v>0</v>
      </c>
      <c r="V1482" t="s">
        <v>726</v>
      </c>
      <c r="W1482" t="s">
        <v>726</v>
      </c>
      <c r="X1482" t="s">
        <v>726</v>
      </c>
      <c r="Y1482">
        <v>0</v>
      </c>
      <c r="Z1482" t="s">
        <v>726</v>
      </c>
      <c r="AA1482" t="s">
        <v>726</v>
      </c>
      <c r="AB1482" t="s">
        <v>726</v>
      </c>
      <c r="AC1482" t="s">
        <v>726</v>
      </c>
      <c r="AD1482" t="s">
        <v>726</v>
      </c>
      <c r="AE1482" t="s">
        <v>726</v>
      </c>
      <c r="AF1482" t="s">
        <v>726</v>
      </c>
      <c r="AG1482">
        <v>218.137</v>
      </c>
      <c r="AH1482">
        <v>2695.7</v>
      </c>
      <c r="AI1482">
        <v>1325.8109999999999</v>
      </c>
      <c r="AJ1482" t="s">
        <v>726</v>
      </c>
      <c r="AK1482">
        <v>24</v>
      </c>
      <c r="AL1482">
        <v>2000</v>
      </c>
      <c r="AM1482" t="s">
        <v>726</v>
      </c>
      <c r="AN1482" t="s">
        <v>726</v>
      </c>
      <c r="AO1482" t="s">
        <v>726</v>
      </c>
      <c r="AP1482" t="s">
        <v>726</v>
      </c>
      <c r="AQ1482" t="s">
        <v>726</v>
      </c>
      <c r="AR1482" t="s">
        <v>726</v>
      </c>
      <c r="AS1482" t="s">
        <v>726</v>
      </c>
      <c r="AT1482" t="s">
        <v>726</v>
      </c>
      <c r="AU1482">
        <v>9999</v>
      </c>
      <c r="AW1482" t="s">
        <v>726</v>
      </c>
      <c r="AX1482" t="s">
        <v>726</v>
      </c>
      <c r="AY1482" t="s">
        <v>726</v>
      </c>
      <c r="AZ1482">
        <v>9999</v>
      </c>
      <c r="BA1482">
        <v>0</v>
      </c>
      <c r="BB1482">
        <v>9999</v>
      </c>
      <c r="BC1482">
        <v>0</v>
      </c>
      <c r="BD1482">
        <v>0</v>
      </c>
      <c r="BE1482">
        <v>0</v>
      </c>
      <c r="BF1482">
        <v>0</v>
      </c>
      <c r="BG1482">
        <v>0</v>
      </c>
      <c r="BH1482">
        <v>0</v>
      </c>
      <c r="BI1482">
        <v>0</v>
      </c>
      <c r="BO1482">
        <v>0</v>
      </c>
      <c r="BP1482">
        <v>0</v>
      </c>
      <c r="BQ1482">
        <v>0</v>
      </c>
      <c r="BR1482">
        <v>0</v>
      </c>
      <c r="BS1482">
        <v>0</v>
      </c>
      <c r="BT1482">
        <v>0</v>
      </c>
      <c r="BU1482">
        <v>0</v>
      </c>
      <c r="BV1482">
        <v>0</v>
      </c>
      <c r="BW1482">
        <v>0</v>
      </c>
      <c r="BX1482">
        <v>0</v>
      </c>
    </row>
    <row r="1483" spans="1:76" x14ac:dyDescent="0.25">
      <c r="A1483">
        <v>150</v>
      </c>
      <c r="B1483" t="s">
        <v>193</v>
      </c>
      <c r="C1483">
        <v>2008</v>
      </c>
      <c r="D1483" t="s">
        <v>591</v>
      </c>
      <c r="E1483">
        <v>1</v>
      </c>
      <c r="S1483">
        <v>7373</v>
      </c>
      <c r="T1483">
        <v>541512</v>
      </c>
      <c r="U1483">
        <v>0</v>
      </c>
      <c r="V1483" t="s">
        <v>726</v>
      </c>
      <c r="W1483" t="s">
        <v>726</v>
      </c>
      <c r="X1483" t="s">
        <v>726</v>
      </c>
      <c r="Y1483">
        <v>0</v>
      </c>
      <c r="Z1483" t="s">
        <v>726</v>
      </c>
      <c r="AA1483" t="s">
        <v>726</v>
      </c>
      <c r="AB1483" t="s">
        <v>726</v>
      </c>
      <c r="AC1483">
        <v>0</v>
      </c>
      <c r="AD1483" t="s">
        <v>726</v>
      </c>
      <c r="AE1483">
        <v>0</v>
      </c>
      <c r="AF1483">
        <v>0</v>
      </c>
      <c r="AG1483">
        <v>290.13299999999998</v>
      </c>
      <c r="AH1483">
        <v>3839.2049999999999</v>
      </c>
      <c r="AI1483">
        <v>1881.027</v>
      </c>
      <c r="AJ1483" t="s">
        <v>726</v>
      </c>
      <c r="AK1483">
        <v>24</v>
      </c>
      <c r="AL1483" t="s">
        <v>726</v>
      </c>
      <c r="AM1483" t="s">
        <v>726</v>
      </c>
      <c r="AN1483" t="s">
        <v>726</v>
      </c>
      <c r="AO1483" t="s">
        <v>726</v>
      </c>
      <c r="AP1483" t="s">
        <v>726</v>
      </c>
      <c r="AQ1483" t="s">
        <v>726</v>
      </c>
      <c r="AR1483" t="s">
        <v>726</v>
      </c>
      <c r="AS1483" t="s">
        <v>726</v>
      </c>
      <c r="AT1483" t="s">
        <v>726</v>
      </c>
      <c r="AU1483">
        <v>9999</v>
      </c>
      <c r="AW1483" t="s">
        <v>726</v>
      </c>
      <c r="AX1483" t="s">
        <v>726</v>
      </c>
      <c r="AY1483" t="s">
        <v>726</v>
      </c>
      <c r="AZ1483">
        <v>9999</v>
      </c>
      <c r="BA1483">
        <v>0</v>
      </c>
      <c r="BB1483">
        <v>9999</v>
      </c>
      <c r="BC1483">
        <v>0</v>
      </c>
      <c r="BD1483">
        <v>0</v>
      </c>
      <c r="BE1483">
        <v>0</v>
      </c>
      <c r="BF1483">
        <v>0</v>
      </c>
      <c r="BG1483">
        <v>0</v>
      </c>
      <c r="BH1483">
        <v>0</v>
      </c>
      <c r="BI1483">
        <v>0</v>
      </c>
      <c r="BO1483">
        <v>0</v>
      </c>
      <c r="BP1483">
        <v>0</v>
      </c>
      <c r="BQ1483">
        <v>0</v>
      </c>
      <c r="BR1483">
        <v>0</v>
      </c>
      <c r="BS1483">
        <v>0</v>
      </c>
      <c r="BT1483">
        <v>0</v>
      </c>
      <c r="BU1483">
        <v>0</v>
      </c>
      <c r="BV1483">
        <v>0</v>
      </c>
      <c r="BW1483">
        <v>0</v>
      </c>
      <c r="BX1483">
        <v>0</v>
      </c>
    </row>
    <row r="1484" spans="1:76" x14ac:dyDescent="0.25">
      <c r="A1484">
        <v>150</v>
      </c>
      <c r="B1484" t="s">
        <v>193</v>
      </c>
      <c r="C1484">
        <v>2009</v>
      </c>
      <c r="D1484" t="s">
        <v>591</v>
      </c>
      <c r="E1484">
        <v>1</v>
      </c>
      <c r="S1484">
        <v>7373</v>
      </c>
      <c r="T1484">
        <v>541512</v>
      </c>
      <c r="U1484">
        <v>0</v>
      </c>
      <c r="V1484" t="s">
        <v>726</v>
      </c>
      <c r="W1484" t="s">
        <v>726</v>
      </c>
      <c r="X1484" t="s">
        <v>726</v>
      </c>
      <c r="Y1484">
        <v>0</v>
      </c>
      <c r="Z1484" t="s">
        <v>726</v>
      </c>
      <c r="AA1484" t="s">
        <v>726</v>
      </c>
      <c r="AB1484" t="s">
        <v>726</v>
      </c>
      <c r="AC1484">
        <v>0</v>
      </c>
      <c r="AD1484" t="s">
        <v>726</v>
      </c>
      <c r="AE1484">
        <v>0</v>
      </c>
      <c r="AF1484">
        <v>0</v>
      </c>
      <c r="AG1484">
        <v>197.09800000000001</v>
      </c>
      <c r="AH1484">
        <v>5066.9840000000004</v>
      </c>
      <c r="AI1484">
        <v>2023.9369999999999</v>
      </c>
      <c r="AJ1484" t="s">
        <v>726</v>
      </c>
      <c r="AK1484" t="s">
        <v>726</v>
      </c>
      <c r="AL1484" t="s">
        <v>726</v>
      </c>
      <c r="AM1484" t="s">
        <v>726</v>
      </c>
      <c r="AN1484" t="s">
        <v>726</v>
      </c>
      <c r="AO1484" t="s">
        <v>726</v>
      </c>
      <c r="AP1484" t="s">
        <v>726</v>
      </c>
      <c r="AQ1484" t="s">
        <v>726</v>
      </c>
      <c r="AR1484" t="s">
        <v>726</v>
      </c>
      <c r="AS1484" t="s">
        <v>726</v>
      </c>
      <c r="AT1484" t="s">
        <v>726</v>
      </c>
      <c r="AU1484">
        <v>9999</v>
      </c>
      <c r="AW1484" t="s">
        <v>726</v>
      </c>
      <c r="AX1484" t="s">
        <v>726</v>
      </c>
      <c r="AY1484" t="s">
        <v>726</v>
      </c>
      <c r="AZ1484">
        <v>9999</v>
      </c>
      <c r="BA1484">
        <v>0</v>
      </c>
      <c r="BB1484">
        <v>9999</v>
      </c>
      <c r="BC1484">
        <v>0</v>
      </c>
      <c r="BD1484">
        <v>0</v>
      </c>
      <c r="BE1484">
        <v>0</v>
      </c>
      <c r="BF1484">
        <v>0</v>
      </c>
      <c r="BG1484">
        <v>0</v>
      </c>
      <c r="BH1484">
        <v>0</v>
      </c>
      <c r="BI1484">
        <v>0</v>
      </c>
      <c r="BO1484">
        <v>0</v>
      </c>
      <c r="BP1484">
        <v>0</v>
      </c>
      <c r="BQ1484">
        <v>0</v>
      </c>
      <c r="BR1484">
        <v>0</v>
      </c>
      <c r="BS1484">
        <v>0</v>
      </c>
      <c r="BT1484">
        <v>0</v>
      </c>
      <c r="BU1484">
        <v>0</v>
      </c>
      <c r="BV1484">
        <v>0</v>
      </c>
      <c r="BW1484">
        <v>0</v>
      </c>
      <c r="BX1484">
        <v>0</v>
      </c>
    </row>
    <row r="1485" spans="1:76" x14ac:dyDescent="0.25">
      <c r="A1485">
        <v>150</v>
      </c>
      <c r="B1485" t="s">
        <v>193</v>
      </c>
      <c r="C1485">
        <v>2010</v>
      </c>
      <c r="D1485" t="s">
        <v>591</v>
      </c>
      <c r="E1485">
        <v>1</v>
      </c>
      <c r="S1485">
        <v>7373</v>
      </c>
      <c r="T1485">
        <v>541512</v>
      </c>
      <c r="U1485">
        <v>0</v>
      </c>
      <c r="V1485" t="s">
        <v>726</v>
      </c>
      <c r="W1485" t="s">
        <v>726</v>
      </c>
      <c r="X1485" t="s">
        <v>726</v>
      </c>
      <c r="Y1485">
        <v>0</v>
      </c>
      <c r="Z1485" t="s">
        <v>726</v>
      </c>
      <c r="AA1485" t="s">
        <v>726</v>
      </c>
      <c r="AB1485" t="s">
        <v>726</v>
      </c>
      <c r="AC1485">
        <v>0</v>
      </c>
      <c r="AD1485" t="s">
        <v>726</v>
      </c>
      <c r="AE1485">
        <v>0</v>
      </c>
      <c r="AF1485">
        <v>0</v>
      </c>
      <c r="AG1485">
        <v>357.43900000000002</v>
      </c>
      <c r="AH1485">
        <v>6797.3190000000004</v>
      </c>
      <c r="AI1485">
        <v>2857.3429999999998</v>
      </c>
      <c r="AJ1485" t="s">
        <v>726</v>
      </c>
      <c r="AK1485" t="s">
        <v>726</v>
      </c>
      <c r="AL1485" t="s">
        <v>726</v>
      </c>
      <c r="AM1485" t="s">
        <v>726</v>
      </c>
      <c r="AN1485" t="s">
        <v>726</v>
      </c>
      <c r="AO1485" t="s">
        <v>726</v>
      </c>
      <c r="AP1485" t="s">
        <v>726</v>
      </c>
      <c r="AQ1485" t="s">
        <v>726</v>
      </c>
      <c r="AR1485" t="s">
        <v>726</v>
      </c>
      <c r="AS1485" t="s">
        <v>726</v>
      </c>
      <c r="AT1485" t="s">
        <v>726</v>
      </c>
      <c r="AU1485">
        <v>9999</v>
      </c>
      <c r="AW1485" t="s">
        <v>726</v>
      </c>
      <c r="AX1485" t="s">
        <v>726</v>
      </c>
      <c r="AY1485" t="s">
        <v>726</v>
      </c>
      <c r="AZ1485">
        <v>9999</v>
      </c>
      <c r="BA1485">
        <v>0</v>
      </c>
      <c r="BB1485">
        <v>9999</v>
      </c>
      <c r="BC1485">
        <v>0</v>
      </c>
      <c r="BD1485">
        <v>0</v>
      </c>
      <c r="BE1485">
        <v>0</v>
      </c>
      <c r="BF1485">
        <v>0</v>
      </c>
      <c r="BG1485">
        <v>0</v>
      </c>
      <c r="BH1485">
        <v>0</v>
      </c>
      <c r="BI1485">
        <v>0</v>
      </c>
      <c r="BO1485">
        <v>0</v>
      </c>
      <c r="BP1485">
        <v>0</v>
      </c>
      <c r="BQ1485">
        <v>0</v>
      </c>
      <c r="BR1485">
        <v>0</v>
      </c>
      <c r="BS1485">
        <v>0</v>
      </c>
      <c r="BT1485">
        <v>0</v>
      </c>
      <c r="BU1485">
        <v>0</v>
      </c>
      <c r="BV1485">
        <v>0</v>
      </c>
      <c r="BW1485">
        <v>0</v>
      </c>
      <c r="BX1485">
        <v>0</v>
      </c>
    </row>
    <row r="1486" spans="1:76" x14ac:dyDescent="0.25">
      <c r="A1486">
        <v>150</v>
      </c>
      <c r="B1486" t="s">
        <v>193</v>
      </c>
      <c r="C1486">
        <v>2011</v>
      </c>
      <c r="D1486" t="s">
        <v>591</v>
      </c>
      <c r="E1486">
        <v>1</v>
      </c>
      <c r="S1486">
        <v>7373</v>
      </c>
      <c r="T1486">
        <v>541512</v>
      </c>
      <c r="U1486">
        <v>0</v>
      </c>
      <c r="V1486" t="s">
        <v>726</v>
      </c>
      <c r="W1486" t="s">
        <v>726</v>
      </c>
      <c r="X1486" t="s">
        <v>726</v>
      </c>
      <c r="Y1486">
        <v>0</v>
      </c>
      <c r="Z1486" t="s">
        <v>726</v>
      </c>
      <c r="AA1486" t="s">
        <v>726</v>
      </c>
      <c r="AB1486" t="s">
        <v>726</v>
      </c>
      <c r="AC1486">
        <v>0</v>
      </c>
      <c r="AD1486" t="s">
        <v>726</v>
      </c>
      <c r="AE1486">
        <v>0</v>
      </c>
      <c r="AF1486">
        <v>0</v>
      </c>
      <c r="AG1486">
        <v>723.93600000000004</v>
      </c>
      <c r="AH1486">
        <v>8680.8080000000009</v>
      </c>
      <c r="AI1486">
        <v>3767.096</v>
      </c>
      <c r="AJ1486" t="s">
        <v>726</v>
      </c>
      <c r="AK1486" t="s">
        <v>726</v>
      </c>
      <c r="AL1486" t="s">
        <v>726</v>
      </c>
      <c r="AM1486" t="s">
        <v>726</v>
      </c>
      <c r="AN1486" t="s">
        <v>726</v>
      </c>
      <c r="AO1486" t="s">
        <v>726</v>
      </c>
      <c r="AP1486" t="s">
        <v>726</v>
      </c>
      <c r="AQ1486" t="s">
        <v>726</v>
      </c>
      <c r="AR1486" t="s">
        <v>726</v>
      </c>
      <c r="AS1486" t="s">
        <v>726</v>
      </c>
      <c r="AT1486" t="s">
        <v>726</v>
      </c>
      <c r="AU1486">
        <v>9999</v>
      </c>
      <c r="AW1486" t="s">
        <v>726</v>
      </c>
      <c r="AX1486" t="s">
        <v>726</v>
      </c>
      <c r="AY1486" t="s">
        <v>726</v>
      </c>
      <c r="AZ1486">
        <v>9999</v>
      </c>
      <c r="BA1486">
        <v>0</v>
      </c>
      <c r="BB1486">
        <v>9999</v>
      </c>
      <c r="BC1486">
        <v>0</v>
      </c>
      <c r="BD1486">
        <v>0</v>
      </c>
      <c r="BE1486">
        <v>0</v>
      </c>
      <c r="BF1486">
        <v>0</v>
      </c>
      <c r="BG1486">
        <v>0</v>
      </c>
      <c r="BH1486">
        <v>0</v>
      </c>
      <c r="BI1486">
        <v>0</v>
      </c>
      <c r="BO1486">
        <v>0</v>
      </c>
      <c r="BP1486">
        <v>0</v>
      </c>
      <c r="BQ1486">
        <v>0</v>
      </c>
      <c r="BR1486">
        <v>0</v>
      </c>
      <c r="BS1486">
        <v>0</v>
      </c>
      <c r="BT1486">
        <v>0</v>
      </c>
      <c r="BU1486">
        <v>0</v>
      </c>
      <c r="BV1486">
        <v>0</v>
      </c>
      <c r="BW1486">
        <v>0</v>
      </c>
      <c r="BX1486">
        <v>0</v>
      </c>
    </row>
    <row r="1487" spans="1:76" x14ac:dyDescent="0.25">
      <c r="A1487">
        <v>150</v>
      </c>
      <c r="B1487" t="s">
        <v>193</v>
      </c>
      <c r="C1487">
        <v>2012</v>
      </c>
      <c r="D1487" t="s">
        <v>591</v>
      </c>
      <c r="E1487">
        <v>1</v>
      </c>
      <c r="S1487">
        <v>7373</v>
      </c>
      <c r="T1487">
        <v>541512</v>
      </c>
      <c r="U1487">
        <v>0</v>
      </c>
      <c r="V1487" t="s">
        <v>726</v>
      </c>
      <c r="W1487" t="s">
        <v>726</v>
      </c>
      <c r="X1487" t="s">
        <v>726</v>
      </c>
      <c r="Y1487">
        <v>0</v>
      </c>
      <c r="Z1487" t="s">
        <v>726</v>
      </c>
      <c r="AA1487" t="s">
        <v>726</v>
      </c>
      <c r="AB1487" t="s">
        <v>726</v>
      </c>
      <c r="AC1487">
        <v>0</v>
      </c>
      <c r="AD1487" t="s">
        <v>726</v>
      </c>
      <c r="AE1487">
        <v>0</v>
      </c>
      <c r="AF1487">
        <v>0</v>
      </c>
      <c r="AG1487">
        <v>745.702</v>
      </c>
      <c r="AH1487">
        <v>10596.392</v>
      </c>
      <c r="AI1487">
        <v>4605.0469999999996</v>
      </c>
      <c r="AJ1487" t="s">
        <v>726</v>
      </c>
      <c r="AK1487" t="s">
        <v>726</v>
      </c>
      <c r="AL1487" t="s">
        <v>726</v>
      </c>
      <c r="AM1487">
        <v>352</v>
      </c>
      <c r="AN1487" t="s">
        <v>726</v>
      </c>
      <c r="AO1487" t="s">
        <v>726</v>
      </c>
      <c r="AP1487" t="s">
        <v>726</v>
      </c>
      <c r="AQ1487" t="s">
        <v>726</v>
      </c>
      <c r="AR1487" t="s">
        <v>726</v>
      </c>
      <c r="AS1487" t="s">
        <v>726</v>
      </c>
      <c r="AT1487" t="s">
        <v>726</v>
      </c>
      <c r="AU1487">
        <v>9999</v>
      </c>
      <c r="AW1487" t="s">
        <v>726</v>
      </c>
      <c r="AX1487" t="s">
        <v>726</v>
      </c>
      <c r="AY1487" t="s">
        <v>726</v>
      </c>
      <c r="AZ1487">
        <v>9999</v>
      </c>
      <c r="BA1487">
        <v>0</v>
      </c>
      <c r="BB1487">
        <v>9999</v>
      </c>
      <c r="BC1487">
        <v>0</v>
      </c>
      <c r="BD1487">
        <v>0</v>
      </c>
      <c r="BE1487">
        <v>0</v>
      </c>
      <c r="BF1487">
        <v>0</v>
      </c>
      <c r="BG1487">
        <v>0</v>
      </c>
      <c r="BH1487">
        <v>0</v>
      </c>
      <c r="BI1487">
        <v>0</v>
      </c>
      <c r="BO1487">
        <v>0</v>
      </c>
      <c r="BP1487">
        <v>0</v>
      </c>
      <c r="BQ1487">
        <v>0</v>
      </c>
      <c r="BR1487">
        <v>0</v>
      </c>
      <c r="BS1487">
        <v>0</v>
      </c>
      <c r="BT1487">
        <v>0</v>
      </c>
      <c r="BU1487">
        <v>0</v>
      </c>
      <c r="BV1487">
        <v>0</v>
      </c>
      <c r="BW1487">
        <v>0</v>
      </c>
      <c r="BX1487">
        <v>0</v>
      </c>
    </row>
    <row r="1488" spans="1:76" x14ac:dyDescent="0.25">
      <c r="A1488">
        <v>150</v>
      </c>
      <c r="B1488" t="s">
        <v>193</v>
      </c>
      <c r="C1488">
        <v>2013</v>
      </c>
      <c r="D1488" t="s">
        <v>591</v>
      </c>
      <c r="E1488">
        <v>1</v>
      </c>
      <c r="S1488">
        <v>7373</v>
      </c>
      <c r="T1488">
        <v>541512</v>
      </c>
      <c r="U1488">
        <v>0</v>
      </c>
      <c r="V1488" t="s">
        <v>726</v>
      </c>
      <c r="W1488" t="s">
        <v>726</v>
      </c>
      <c r="X1488" t="s">
        <v>726</v>
      </c>
      <c r="Y1488">
        <v>0</v>
      </c>
      <c r="Z1488" t="s">
        <v>726</v>
      </c>
      <c r="AA1488" t="s">
        <v>726</v>
      </c>
      <c r="AB1488" t="s">
        <v>726</v>
      </c>
      <c r="AC1488">
        <v>0</v>
      </c>
      <c r="AD1488" t="s">
        <v>726</v>
      </c>
      <c r="AE1488">
        <v>0</v>
      </c>
      <c r="AF1488">
        <v>0</v>
      </c>
      <c r="AG1488">
        <v>1014</v>
      </c>
      <c r="AH1488">
        <v>12327</v>
      </c>
      <c r="AI1488">
        <v>5207</v>
      </c>
      <c r="AJ1488">
        <v>59</v>
      </c>
      <c r="AK1488" t="s">
        <v>726</v>
      </c>
      <c r="AL1488" t="s">
        <v>726</v>
      </c>
      <c r="AM1488">
        <v>1200</v>
      </c>
      <c r="AN1488">
        <v>80605</v>
      </c>
      <c r="AO1488">
        <v>12</v>
      </c>
      <c r="AP1488" t="s">
        <v>726</v>
      </c>
      <c r="AQ1488" t="s">
        <v>726</v>
      </c>
      <c r="AR1488" t="s">
        <v>726</v>
      </c>
      <c r="AS1488" t="s">
        <v>726</v>
      </c>
      <c r="AT1488" t="s">
        <v>726</v>
      </c>
      <c r="AU1488">
        <v>9999</v>
      </c>
      <c r="AW1488" t="s">
        <v>726</v>
      </c>
      <c r="AX1488" t="s">
        <v>726</v>
      </c>
      <c r="AY1488" t="s">
        <v>726</v>
      </c>
      <c r="AZ1488">
        <v>9999</v>
      </c>
      <c r="BA1488">
        <v>0</v>
      </c>
      <c r="BB1488">
        <v>9999</v>
      </c>
      <c r="BC1488">
        <v>0</v>
      </c>
      <c r="BD1488">
        <v>0</v>
      </c>
      <c r="BE1488">
        <v>0</v>
      </c>
      <c r="BF1488">
        <v>0</v>
      </c>
      <c r="BG1488">
        <v>0</v>
      </c>
      <c r="BH1488">
        <v>0</v>
      </c>
      <c r="BI1488">
        <v>0</v>
      </c>
      <c r="BO1488">
        <v>0</v>
      </c>
      <c r="BP1488">
        <v>0</v>
      </c>
      <c r="BQ1488">
        <v>0</v>
      </c>
      <c r="BR1488">
        <v>0</v>
      </c>
      <c r="BS1488">
        <v>0</v>
      </c>
      <c r="BT1488">
        <v>0</v>
      </c>
      <c r="BU1488">
        <v>0</v>
      </c>
      <c r="BV1488">
        <v>0</v>
      </c>
      <c r="BW1488">
        <v>0</v>
      </c>
      <c r="BX1488">
        <v>0</v>
      </c>
    </row>
    <row r="1489" spans="1:76" x14ac:dyDescent="0.25">
      <c r="A1489">
        <v>150</v>
      </c>
      <c r="B1489" t="s">
        <v>193</v>
      </c>
      <c r="C1489">
        <v>2014</v>
      </c>
      <c r="D1489" t="s">
        <v>591</v>
      </c>
      <c r="E1489">
        <v>1</v>
      </c>
      <c r="S1489">
        <v>7373</v>
      </c>
      <c r="T1489">
        <v>541512</v>
      </c>
      <c r="U1489">
        <v>0</v>
      </c>
      <c r="V1489" t="s">
        <v>726</v>
      </c>
      <c r="W1489" t="s">
        <v>726</v>
      </c>
      <c r="X1489" t="s">
        <v>726</v>
      </c>
      <c r="Y1489">
        <v>0</v>
      </c>
      <c r="Z1489" t="s">
        <v>726</v>
      </c>
      <c r="AA1489" t="s">
        <v>726</v>
      </c>
      <c r="AB1489" t="s">
        <v>726</v>
      </c>
      <c r="AC1489">
        <v>0</v>
      </c>
      <c r="AD1489">
        <v>7216</v>
      </c>
      <c r="AE1489">
        <v>0</v>
      </c>
      <c r="AF1489">
        <v>0</v>
      </c>
      <c r="AG1489">
        <v>886</v>
      </c>
      <c r="AH1489">
        <v>15216</v>
      </c>
      <c r="AI1489">
        <v>6035</v>
      </c>
      <c r="AJ1489">
        <v>1461</v>
      </c>
      <c r="AK1489" t="s">
        <v>726</v>
      </c>
      <c r="AL1489">
        <v>77.13</v>
      </c>
      <c r="AM1489">
        <v>2000</v>
      </c>
      <c r="AN1489">
        <v>57742</v>
      </c>
      <c r="AO1489">
        <v>13</v>
      </c>
      <c r="AP1489" t="s">
        <v>726</v>
      </c>
      <c r="AQ1489" t="s">
        <v>726</v>
      </c>
      <c r="AR1489" t="s">
        <v>726</v>
      </c>
      <c r="AS1489">
        <v>34</v>
      </c>
      <c r="AT1489" t="s">
        <v>726</v>
      </c>
      <c r="AU1489">
        <v>9999</v>
      </c>
      <c r="AW1489" t="s">
        <v>726</v>
      </c>
      <c r="AX1489" t="s">
        <v>726</v>
      </c>
      <c r="AY1489" t="s">
        <v>726</v>
      </c>
      <c r="AZ1489">
        <v>9999</v>
      </c>
      <c r="BA1489">
        <v>0</v>
      </c>
      <c r="BB1489">
        <v>9999</v>
      </c>
      <c r="BC1489">
        <v>0</v>
      </c>
      <c r="BD1489">
        <v>0</v>
      </c>
      <c r="BE1489">
        <v>0</v>
      </c>
      <c r="BF1489">
        <v>0</v>
      </c>
      <c r="BG1489">
        <v>0</v>
      </c>
      <c r="BH1489">
        <v>0</v>
      </c>
      <c r="BI1489">
        <v>0</v>
      </c>
      <c r="BO1489">
        <v>0</v>
      </c>
      <c r="BP1489">
        <v>0</v>
      </c>
      <c r="BQ1489">
        <v>0</v>
      </c>
      <c r="BR1489">
        <v>0</v>
      </c>
      <c r="BS1489">
        <v>0</v>
      </c>
      <c r="BT1489">
        <v>0</v>
      </c>
      <c r="BU1489">
        <v>0</v>
      </c>
      <c r="BV1489">
        <v>0</v>
      </c>
      <c r="BW1489">
        <v>0</v>
      </c>
      <c r="BX1489">
        <v>0</v>
      </c>
    </row>
    <row r="1490" spans="1:76" x14ac:dyDescent="0.25">
      <c r="A1490">
        <v>150</v>
      </c>
      <c r="B1490" t="s">
        <v>193</v>
      </c>
      <c r="C1490">
        <v>2015</v>
      </c>
      <c r="D1490" t="s">
        <v>591</v>
      </c>
      <c r="E1490">
        <v>1</v>
      </c>
      <c r="S1490">
        <v>7373</v>
      </c>
      <c r="T1490">
        <v>541512</v>
      </c>
      <c r="U1490">
        <v>0</v>
      </c>
      <c r="V1490" t="s">
        <v>726</v>
      </c>
      <c r="W1490" t="s">
        <v>726</v>
      </c>
      <c r="X1490" t="s">
        <v>726</v>
      </c>
      <c r="Y1490">
        <v>0</v>
      </c>
      <c r="Z1490" t="s">
        <v>726</v>
      </c>
      <c r="AA1490" t="s">
        <v>726</v>
      </c>
      <c r="AB1490" t="s">
        <v>726</v>
      </c>
      <c r="AC1490">
        <v>3.6</v>
      </c>
      <c r="AD1490">
        <v>7785</v>
      </c>
      <c r="AE1490">
        <v>0</v>
      </c>
      <c r="AF1490">
        <v>1.8</v>
      </c>
      <c r="AG1490">
        <v>997</v>
      </c>
      <c r="AH1490">
        <v>15746</v>
      </c>
      <c r="AI1490">
        <v>6647</v>
      </c>
      <c r="AJ1490">
        <v>1043</v>
      </c>
      <c r="AK1490">
        <v>4</v>
      </c>
      <c r="AL1490">
        <v>24</v>
      </c>
      <c r="AM1490" t="s">
        <v>726</v>
      </c>
      <c r="AN1490" t="s">
        <v>726</v>
      </c>
      <c r="AO1490" t="s">
        <v>726</v>
      </c>
      <c r="AP1490">
        <v>12</v>
      </c>
      <c r="AQ1490" t="s">
        <v>726</v>
      </c>
      <c r="AR1490" t="s">
        <v>726</v>
      </c>
      <c r="AS1490" t="s">
        <v>726</v>
      </c>
      <c r="AT1490">
        <v>111</v>
      </c>
      <c r="AU1490">
        <v>9999</v>
      </c>
      <c r="AW1490" t="s">
        <v>726</v>
      </c>
      <c r="AX1490" t="s">
        <v>726</v>
      </c>
      <c r="AY1490" t="s">
        <v>726</v>
      </c>
      <c r="AZ1490">
        <v>9999</v>
      </c>
      <c r="BA1490">
        <v>0</v>
      </c>
      <c r="BB1490">
        <v>9999</v>
      </c>
      <c r="BC1490">
        <v>0</v>
      </c>
      <c r="BD1490">
        <v>0</v>
      </c>
      <c r="BE1490">
        <v>0</v>
      </c>
      <c r="BF1490">
        <v>0</v>
      </c>
      <c r="BG1490">
        <v>0</v>
      </c>
      <c r="BH1490">
        <v>0</v>
      </c>
      <c r="BI1490">
        <v>0</v>
      </c>
      <c r="BO1490">
        <v>0</v>
      </c>
      <c r="BP1490">
        <v>0</v>
      </c>
      <c r="BQ1490">
        <v>0</v>
      </c>
      <c r="BR1490">
        <v>0</v>
      </c>
      <c r="BS1490">
        <v>0</v>
      </c>
      <c r="BT1490">
        <v>0</v>
      </c>
      <c r="BU1490">
        <v>0</v>
      </c>
      <c r="BV1490">
        <v>0</v>
      </c>
      <c r="BW1490">
        <v>0</v>
      </c>
      <c r="BX1490">
        <v>0</v>
      </c>
    </row>
    <row r="1491" spans="1:76" x14ac:dyDescent="0.25">
      <c r="A1491">
        <v>150</v>
      </c>
      <c r="B1491" t="s">
        <v>193</v>
      </c>
      <c r="C1491">
        <v>2016</v>
      </c>
      <c r="D1491" t="s">
        <v>591</v>
      </c>
      <c r="E1491">
        <v>1</v>
      </c>
      <c r="S1491">
        <v>7373</v>
      </c>
      <c r="T1491">
        <v>541512</v>
      </c>
      <c r="U1491">
        <v>0</v>
      </c>
      <c r="V1491" t="s">
        <v>726</v>
      </c>
      <c r="W1491" t="s">
        <v>726</v>
      </c>
      <c r="X1491" t="s">
        <v>726</v>
      </c>
      <c r="Y1491">
        <v>0</v>
      </c>
      <c r="Z1491" t="s">
        <v>726</v>
      </c>
      <c r="AA1491" t="s">
        <v>726</v>
      </c>
      <c r="AB1491" t="s">
        <v>726</v>
      </c>
      <c r="AC1491" t="s">
        <v>726</v>
      </c>
      <c r="AD1491" t="s">
        <v>726</v>
      </c>
      <c r="AE1491" t="s">
        <v>726</v>
      </c>
      <c r="AF1491" t="s">
        <v>726</v>
      </c>
      <c r="AG1491" t="s">
        <v>726</v>
      </c>
      <c r="AH1491" t="s">
        <v>726</v>
      </c>
      <c r="AI1491" t="s">
        <v>726</v>
      </c>
      <c r="AJ1491" t="s">
        <v>726</v>
      </c>
      <c r="AK1491" t="s">
        <v>726</v>
      </c>
      <c r="AL1491" t="s">
        <v>726</v>
      </c>
      <c r="AM1491" t="s">
        <v>726</v>
      </c>
      <c r="AN1491" t="s">
        <v>726</v>
      </c>
      <c r="AO1491" t="s">
        <v>726</v>
      </c>
      <c r="AP1491" t="s">
        <v>726</v>
      </c>
      <c r="AQ1491" t="s">
        <v>726</v>
      </c>
      <c r="AR1491" t="s">
        <v>726</v>
      </c>
      <c r="AS1491" t="s">
        <v>726</v>
      </c>
      <c r="AT1491">
        <v>214</v>
      </c>
      <c r="AU1491">
        <v>9999</v>
      </c>
      <c r="AW1491" t="s">
        <v>726</v>
      </c>
      <c r="AX1491" t="s">
        <v>726</v>
      </c>
      <c r="AY1491" t="s">
        <v>726</v>
      </c>
      <c r="AZ1491">
        <v>9999</v>
      </c>
      <c r="BA1491">
        <v>0</v>
      </c>
      <c r="BB1491">
        <v>9999</v>
      </c>
      <c r="BC1491">
        <v>0</v>
      </c>
      <c r="BD1491">
        <v>0</v>
      </c>
      <c r="BE1491">
        <v>0</v>
      </c>
      <c r="BF1491">
        <v>0</v>
      </c>
      <c r="BG1491">
        <v>0</v>
      </c>
      <c r="BH1491">
        <v>0</v>
      </c>
      <c r="BI1491">
        <v>0</v>
      </c>
      <c r="BO1491">
        <v>0</v>
      </c>
      <c r="BP1491">
        <v>0</v>
      </c>
      <c r="BQ1491">
        <v>0</v>
      </c>
      <c r="BR1491">
        <v>0</v>
      </c>
      <c r="BS1491">
        <v>0</v>
      </c>
      <c r="BT1491">
        <v>0</v>
      </c>
      <c r="BU1491">
        <v>0</v>
      </c>
      <c r="BV1491">
        <v>0</v>
      </c>
      <c r="BW1491">
        <v>0</v>
      </c>
      <c r="BX1491">
        <v>0</v>
      </c>
    </row>
    <row r="1492" spans="1:76" x14ac:dyDescent="0.25">
      <c r="A1492">
        <v>151</v>
      </c>
      <c r="B1492" t="s">
        <v>194</v>
      </c>
      <c r="C1492">
        <v>2007</v>
      </c>
      <c r="D1492" t="s">
        <v>587</v>
      </c>
      <c r="E1492">
        <v>0</v>
      </c>
      <c r="U1492">
        <v>0</v>
      </c>
      <c r="V1492" t="s">
        <v>726</v>
      </c>
      <c r="W1492" t="s">
        <v>726</v>
      </c>
      <c r="X1492" t="s">
        <v>726</v>
      </c>
      <c r="Y1492">
        <v>0</v>
      </c>
      <c r="Z1492" t="s">
        <v>726</v>
      </c>
      <c r="AA1492" t="s">
        <v>726</v>
      </c>
      <c r="AB1492" t="s">
        <v>726</v>
      </c>
      <c r="AC1492" t="s">
        <v>726</v>
      </c>
      <c r="AD1492" t="s">
        <v>726</v>
      </c>
      <c r="AE1492" t="s">
        <v>726</v>
      </c>
      <c r="AF1492" t="s">
        <v>726</v>
      </c>
      <c r="AG1492" t="s">
        <v>726</v>
      </c>
      <c r="AH1492" t="s">
        <v>726</v>
      </c>
      <c r="AI1492" t="s">
        <v>726</v>
      </c>
      <c r="AJ1492" t="s">
        <v>726</v>
      </c>
      <c r="AK1492">
        <v>77</v>
      </c>
      <c r="AL1492">
        <v>1206</v>
      </c>
      <c r="AM1492" t="s">
        <v>726</v>
      </c>
      <c r="AN1492" t="s">
        <v>726</v>
      </c>
      <c r="AO1492" t="s">
        <v>726</v>
      </c>
      <c r="AP1492" t="s">
        <v>726</v>
      </c>
      <c r="AQ1492" t="s">
        <v>726</v>
      </c>
      <c r="AR1492" t="s">
        <v>726</v>
      </c>
      <c r="AS1492" t="s">
        <v>726</v>
      </c>
      <c r="AT1492" t="s">
        <v>726</v>
      </c>
      <c r="AU1492">
        <v>9999</v>
      </c>
      <c r="AW1492" t="s">
        <v>726</v>
      </c>
      <c r="AX1492" t="s">
        <v>726</v>
      </c>
      <c r="AY1492" t="s">
        <v>726</v>
      </c>
      <c r="AZ1492">
        <v>9999</v>
      </c>
      <c r="BA1492">
        <v>0</v>
      </c>
      <c r="BB1492">
        <v>9999</v>
      </c>
      <c r="BC1492">
        <v>0</v>
      </c>
      <c r="BD1492">
        <v>0</v>
      </c>
      <c r="BE1492">
        <v>0</v>
      </c>
      <c r="BF1492">
        <v>0</v>
      </c>
      <c r="BG1492">
        <v>0</v>
      </c>
      <c r="BH1492">
        <v>0</v>
      </c>
      <c r="BI1492">
        <v>0</v>
      </c>
      <c r="BO1492">
        <v>0</v>
      </c>
      <c r="BP1492">
        <v>0</v>
      </c>
      <c r="BQ1492">
        <v>0</v>
      </c>
      <c r="BR1492">
        <v>0</v>
      </c>
      <c r="BS1492">
        <v>0</v>
      </c>
      <c r="BT1492">
        <v>0</v>
      </c>
      <c r="BU1492">
        <v>0</v>
      </c>
      <c r="BV1492">
        <v>0</v>
      </c>
      <c r="BW1492">
        <v>0</v>
      </c>
      <c r="BX1492">
        <v>0</v>
      </c>
    </row>
    <row r="1493" spans="1:76" x14ac:dyDescent="0.25">
      <c r="A1493">
        <v>151</v>
      </c>
      <c r="B1493" t="s">
        <v>194</v>
      </c>
      <c r="C1493">
        <v>2008</v>
      </c>
      <c r="D1493" t="s">
        <v>587</v>
      </c>
      <c r="E1493">
        <v>0</v>
      </c>
      <c r="U1493">
        <v>0</v>
      </c>
      <c r="V1493" t="s">
        <v>726</v>
      </c>
      <c r="W1493" t="s">
        <v>726</v>
      </c>
      <c r="X1493" t="s">
        <v>726</v>
      </c>
      <c r="Y1493">
        <v>0</v>
      </c>
      <c r="Z1493" t="s">
        <v>726</v>
      </c>
      <c r="AA1493" t="s">
        <v>726</v>
      </c>
      <c r="AB1493" t="s">
        <v>726</v>
      </c>
      <c r="AC1493">
        <v>0</v>
      </c>
      <c r="AD1493" t="s">
        <v>726</v>
      </c>
      <c r="AE1493">
        <v>0</v>
      </c>
      <c r="AF1493">
        <v>0</v>
      </c>
      <c r="AG1493" t="s">
        <v>726</v>
      </c>
      <c r="AH1493" t="s">
        <v>726</v>
      </c>
      <c r="AI1493" t="s">
        <v>726</v>
      </c>
      <c r="AJ1493" t="s">
        <v>726</v>
      </c>
      <c r="AK1493">
        <v>77</v>
      </c>
      <c r="AL1493" t="s">
        <v>726</v>
      </c>
      <c r="AM1493" t="s">
        <v>726</v>
      </c>
      <c r="AN1493" t="s">
        <v>726</v>
      </c>
      <c r="AO1493" t="s">
        <v>726</v>
      </c>
      <c r="AP1493" t="s">
        <v>726</v>
      </c>
      <c r="AQ1493" t="s">
        <v>726</v>
      </c>
      <c r="AR1493" t="s">
        <v>726</v>
      </c>
      <c r="AS1493" t="s">
        <v>726</v>
      </c>
      <c r="AT1493" t="s">
        <v>726</v>
      </c>
      <c r="AU1493">
        <v>9999</v>
      </c>
      <c r="AW1493" t="s">
        <v>726</v>
      </c>
      <c r="AX1493" t="s">
        <v>726</v>
      </c>
      <c r="AY1493" t="s">
        <v>726</v>
      </c>
      <c r="AZ1493">
        <v>9999</v>
      </c>
      <c r="BA1493">
        <v>0</v>
      </c>
      <c r="BB1493">
        <v>9999</v>
      </c>
      <c r="BC1493">
        <v>0</v>
      </c>
      <c r="BD1493">
        <v>0</v>
      </c>
      <c r="BE1493">
        <v>0</v>
      </c>
      <c r="BF1493">
        <v>0</v>
      </c>
      <c r="BG1493">
        <v>0</v>
      </c>
      <c r="BH1493">
        <v>0</v>
      </c>
      <c r="BI1493">
        <v>0</v>
      </c>
      <c r="BO1493">
        <v>0</v>
      </c>
      <c r="BP1493">
        <v>0</v>
      </c>
      <c r="BQ1493">
        <v>0</v>
      </c>
      <c r="BR1493">
        <v>0</v>
      </c>
      <c r="BS1493">
        <v>0</v>
      </c>
      <c r="BT1493">
        <v>0</v>
      </c>
      <c r="BU1493">
        <v>0</v>
      </c>
      <c r="BV1493">
        <v>0</v>
      </c>
      <c r="BW1493">
        <v>0</v>
      </c>
      <c r="BX1493">
        <v>0</v>
      </c>
    </row>
    <row r="1494" spans="1:76" x14ac:dyDescent="0.25">
      <c r="A1494">
        <v>151</v>
      </c>
      <c r="B1494" t="s">
        <v>194</v>
      </c>
      <c r="C1494">
        <v>2009</v>
      </c>
      <c r="D1494" t="s">
        <v>587</v>
      </c>
      <c r="E1494">
        <v>0</v>
      </c>
      <c r="U1494">
        <v>0</v>
      </c>
      <c r="V1494" t="s">
        <v>726</v>
      </c>
      <c r="W1494" t="s">
        <v>726</v>
      </c>
      <c r="X1494" t="s">
        <v>726</v>
      </c>
      <c r="Y1494">
        <v>0</v>
      </c>
      <c r="Z1494" t="s">
        <v>726</v>
      </c>
      <c r="AA1494" t="s">
        <v>726</v>
      </c>
      <c r="AB1494" t="s">
        <v>726</v>
      </c>
      <c r="AC1494">
        <v>0</v>
      </c>
      <c r="AD1494" t="s">
        <v>726</v>
      </c>
      <c r="AE1494">
        <v>0</v>
      </c>
      <c r="AF1494">
        <v>0</v>
      </c>
      <c r="AG1494" t="s">
        <v>726</v>
      </c>
      <c r="AH1494" t="s">
        <v>726</v>
      </c>
      <c r="AI1494" t="s">
        <v>726</v>
      </c>
      <c r="AJ1494" t="s">
        <v>726</v>
      </c>
      <c r="AK1494" t="s">
        <v>726</v>
      </c>
      <c r="AL1494" t="s">
        <v>726</v>
      </c>
      <c r="AM1494" t="s">
        <v>726</v>
      </c>
      <c r="AN1494" t="s">
        <v>726</v>
      </c>
      <c r="AO1494" t="s">
        <v>726</v>
      </c>
      <c r="AP1494" t="s">
        <v>726</v>
      </c>
      <c r="AQ1494" t="s">
        <v>726</v>
      </c>
      <c r="AR1494" t="s">
        <v>726</v>
      </c>
      <c r="AS1494" t="s">
        <v>726</v>
      </c>
      <c r="AT1494" t="s">
        <v>726</v>
      </c>
      <c r="AU1494">
        <v>9999</v>
      </c>
      <c r="AW1494" t="s">
        <v>726</v>
      </c>
      <c r="AX1494" t="s">
        <v>726</v>
      </c>
      <c r="AY1494" t="s">
        <v>726</v>
      </c>
      <c r="AZ1494">
        <v>9999</v>
      </c>
      <c r="BA1494">
        <v>0</v>
      </c>
      <c r="BB1494">
        <v>9999</v>
      </c>
      <c r="BC1494">
        <v>0</v>
      </c>
      <c r="BD1494">
        <v>0</v>
      </c>
      <c r="BE1494">
        <v>0</v>
      </c>
      <c r="BF1494">
        <v>0</v>
      </c>
      <c r="BG1494">
        <v>0</v>
      </c>
      <c r="BH1494">
        <v>0</v>
      </c>
      <c r="BI1494">
        <v>0</v>
      </c>
      <c r="BO1494">
        <v>0</v>
      </c>
      <c r="BP1494">
        <v>0</v>
      </c>
      <c r="BQ1494">
        <v>0</v>
      </c>
      <c r="BR1494">
        <v>0</v>
      </c>
      <c r="BS1494">
        <v>0</v>
      </c>
      <c r="BT1494">
        <v>0</v>
      </c>
      <c r="BU1494">
        <v>0</v>
      </c>
      <c r="BV1494">
        <v>0</v>
      </c>
      <c r="BW1494">
        <v>0</v>
      </c>
      <c r="BX1494">
        <v>0</v>
      </c>
    </row>
    <row r="1495" spans="1:76" x14ac:dyDescent="0.25">
      <c r="A1495">
        <v>151</v>
      </c>
      <c r="B1495" t="s">
        <v>194</v>
      </c>
      <c r="C1495">
        <v>2010</v>
      </c>
      <c r="D1495" t="s">
        <v>587</v>
      </c>
      <c r="E1495">
        <v>0</v>
      </c>
      <c r="U1495">
        <v>0</v>
      </c>
      <c r="V1495" t="s">
        <v>726</v>
      </c>
      <c r="W1495" t="s">
        <v>726</v>
      </c>
      <c r="X1495" t="s">
        <v>726</v>
      </c>
      <c r="Y1495">
        <v>0</v>
      </c>
      <c r="Z1495" t="s">
        <v>726</v>
      </c>
      <c r="AA1495" t="s">
        <v>726</v>
      </c>
      <c r="AB1495" t="s">
        <v>726</v>
      </c>
      <c r="AC1495">
        <v>0</v>
      </c>
      <c r="AD1495" t="s">
        <v>726</v>
      </c>
      <c r="AE1495">
        <v>0</v>
      </c>
      <c r="AF1495">
        <v>0</v>
      </c>
      <c r="AG1495" t="s">
        <v>726</v>
      </c>
      <c r="AH1495" t="s">
        <v>726</v>
      </c>
      <c r="AI1495" t="s">
        <v>726</v>
      </c>
      <c r="AJ1495" t="s">
        <v>726</v>
      </c>
      <c r="AK1495" t="s">
        <v>726</v>
      </c>
      <c r="AL1495" t="s">
        <v>726</v>
      </c>
      <c r="AM1495" t="s">
        <v>726</v>
      </c>
      <c r="AN1495" t="s">
        <v>726</v>
      </c>
      <c r="AO1495" t="s">
        <v>726</v>
      </c>
      <c r="AP1495" t="s">
        <v>726</v>
      </c>
      <c r="AQ1495" t="s">
        <v>726</v>
      </c>
      <c r="AR1495" t="s">
        <v>726</v>
      </c>
      <c r="AS1495" t="s">
        <v>726</v>
      </c>
      <c r="AT1495" t="s">
        <v>726</v>
      </c>
      <c r="AU1495">
        <v>9999</v>
      </c>
      <c r="AW1495" t="s">
        <v>726</v>
      </c>
      <c r="AX1495" t="s">
        <v>726</v>
      </c>
      <c r="AY1495" t="s">
        <v>726</v>
      </c>
      <c r="AZ1495">
        <v>9999</v>
      </c>
      <c r="BA1495">
        <v>0</v>
      </c>
      <c r="BB1495">
        <v>9999</v>
      </c>
      <c r="BC1495">
        <v>0</v>
      </c>
      <c r="BD1495">
        <v>0</v>
      </c>
      <c r="BE1495">
        <v>0</v>
      </c>
      <c r="BF1495">
        <v>0</v>
      </c>
      <c r="BG1495">
        <v>0</v>
      </c>
      <c r="BH1495">
        <v>0</v>
      </c>
      <c r="BI1495">
        <v>0</v>
      </c>
      <c r="BO1495">
        <v>0</v>
      </c>
      <c r="BP1495">
        <v>0</v>
      </c>
      <c r="BQ1495">
        <v>0</v>
      </c>
      <c r="BR1495">
        <v>0</v>
      </c>
      <c r="BS1495">
        <v>0</v>
      </c>
      <c r="BT1495">
        <v>0</v>
      </c>
      <c r="BU1495">
        <v>0</v>
      </c>
      <c r="BV1495">
        <v>0</v>
      </c>
      <c r="BW1495">
        <v>0</v>
      </c>
      <c r="BX1495">
        <v>0</v>
      </c>
    </row>
    <row r="1496" spans="1:76" x14ac:dyDescent="0.25">
      <c r="A1496">
        <v>151</v>
      </c>
      <c r="B1496" t="s">
        <v>194</v>
      </c>
      <c r="C1496">
        <v>2011</v>
      </c>
      <c r="D1496" t="s">
        <v>587</v>
      </c>
      <c r="E1496">
        <v>0</v>
      </c>
      <c r="U1496">
        <v>0</v>
      </c>
      <c r="V1496" t="s">
        <v>726</v>
      </c>
      <c r="W1496" t="s">
        <v>726</v>
      </c>
      <c r="X1496" t="s">
        <v>726</v>
      </c>
      <c r="Y1496">
        <v>0</v>
      </c>
      <c r="Z1496" t="s">
        <v>726</v>
      </c>
      <c r="AA1496" t="s">
        <v>726</v>
      </c>
      <c r="AB1496" t="s">
        <v>726</v>
      </c>
      <c r="AC1496">
        <v>0</v>
      </c>
      <c r="AD1496" t="s">
        <v>726</v>
      </c>
      <c r="AE1496">
        <v>0</v>
      </c>
      <c r="AF1496">
        <v>0</v>
      </c>
      <c r="AG1496" t="s">
        <v>726</v>
      </c>
      <c r="AH1496" t="s">
        <v>726</v>
      </c>
      <c r="AI1496" t="s">
        <v>726</v>
      </c>
      <c r="AJ1496" t="s">
        <v>726</v>
      </c>
      <c r="AK1496" t="s">
        <v>726</v>
      </c>
      <c r="AL1496" t="s">
        <v>726</v>
      </c>
      <c r="AM1496" t="s">
        <v>726</v>
      </c>
      <c r="AN1496" t="s">
        <v>726</v>
      </c>
      <c r="AO1496" t="s">
        <v>726</v>
      </c>
      <c r="AP1496" t="s">
        <v>726</v>
      </c>
      <c r="AQ1496" t="s">
        <v>726</v>
      </c>
      <c r="AR1496" t="s">
        <v>726</v>
      </c>
      <c r="AS1496" t="s">
        <v>726</v>
      </c>
      <c r="AT1496" t="s">
        <v>726</v>
      </c>
      <c r="AU1496">
        <v>9999</v>
      </c>
      <c r="AW1496" t="s">
        <v>726</v>
      </c>
      <c r="AX1496" t="s">
        <v>726</v>
      </c>
      <c r="AY1496" t="s">
        <v>726</v>
      </c>
      <c r="AZ1496">
        <v>9999</v>
      </c>
      <c r="BA1496">
        <v>0</v>
      </c>
      <c r="BB1496">
        <v>9999</v>
      </c>
      <c r="BC1496">
        <v>0</v>
      </c>
      <c r="BD1496">
        <v>0</v>
      </c>
      <c r="BE1496">
        <v>0</v>
      </c>
      <c r="BF1496">
        <v>0</v>
      </c>
      <c r="BG1496">
        <v>0</v>
      </c>
      <c r="BH1496">
        <v>0</v>
      </c>
      <c r="BI1496">
        <v>0</v>
      </c>
      <c r="BO1496">
        <v>0</v>
      </c>
      <c r="BP1496">
        <v>0</v>
      </c>
      <c r="BQ1496">
        <v>0</v>
      </c>
      <c r="BR1496">
        <v>0</v>
      </c>
      <c r="BS1496">
        <v>0</v>
      </c>
      <c r="BT1496">
        <v>0</v>
      </c>
      <c r="BU1496">
        <v>0</v>
      </c>
      <c r="BV1496">
        <v>0</v>
      </c>
      <c r="BW1496">
        <v>0</v>
      </c>
      <c r="BX1496">
        <v>0</v>
      </c>
    </row>
    <row r="1497" spans="1:76" x14ac:dyDescent="0.25">
      <c r="A1497">
        <v>151</v>
      </c>
      <c r="B1497" t="s">
        <v>194</v>
      </c>
      <c r="C1497">
        <v>2012</v>
      </c>
      <c r="D1497" t="s">
        <v>587</v>
      </c>
      <c r="E1497">
        <v>0</v>
      </c>
      <c r="U1497">
        <v>0</v>
      </c>
      <c r="V1497" t="s">
        <v>726</v>
      </c>
      <c r="W1497" t="s">
        <v>726</v>
      </c>
      <c r="X1497" t="s">
        <v>726</v>
      </c>
      <c r="Y1497">
        <v>0</v>
      </c>
      <c r="Z1497" t="s">
        <v>726</v>
      </c>
      <c r="AA1497" t="s">
        <v>726</v>
      </c>
      <c r="AB1497" t="s">
        <v>726</v>
      </c>
      <c r="AC1497">
        <v>0</v>
      </c>
      <c r="AD1497" t="s">
        <v>726</v>
      </c>
      <c r="AE1497">
        <v>0</v>
      </c>
      <c r="AF1497">
        <v>0</v>
      </c>
      <c r="AG1497" t="s">
        <v>726</v>
      </c>
      <c r="AH1497" t="s">
        <v>726</v>
      </c>
      <c r="AI1497" t="s">
        <v>726</v>
      </c>
      <c r="AJ1497" t="s">
        <v>726</v>
      </c>
      <c r="AK1497" t="s">
        <v>726</v>
      </c>
      <c r="AL1497" t="s">
        <v>726</v>
      </c>
      <c r="AM1497">
        <v>77</v>
      </c>
      <c r="AN1497" t="s">
        <v>726</v>
      </c>
      <c r="AO1497" t="s">
        <v>726</v>
      </c>
      <c r="AP1497" t="s">
        <v>726</v>
      </c>
      <c r="AQ1497" t="s">
        <v>726</v>
      </c>
      <c r="AR1497" t="s">
        <v>726</v>
      </c>
      <c r="AS1497" t="s">
        <v>726</v>
      </c>
      <c r="AT1497" t="s">
        <v>726</v>
      </c>
      <c r="AU1497">
        <v>9999</v>
      </c>
      <c r="AW1497" t="s">
        <v>726</v>
      </c>
      <c r="AX1497" t="s">
        <v>726</v>
      </c>
      <c r="AY1497" t="s">
        <v>726</v>
      </c>
      <c r="AZ1497">
        <v>9999</v>
      </c>
      <c r="BA1497">
        <v>0</v>
      </c>
      <c r="BB1497">
        <v>9999</v>
      </c>
      <c r="BC1497">
        <v>0</v>
      </c>
      <c r="BD1497">
        <v>0</v>
      </c>
      <c r="BE1497">
        <v>0</v>
      </c>
      <c r="BF1497">
        <v>0</v>
      </c>
      <c r="BG1497">
        <v>0</v>
      </c>
      <c r="BH1497">
        <v>0</v>
      </c>
      <c r="BI1497">
        <v>0</v>
      </c>
      <c r="BO1497">
        <v>0</v>
      </c>
      <c r="BP1497">
        <v>0</v>
      </c>
      <c r="BQ1497">
        <v>0</v>
      </c>
      <c r="BR1497">
        <v>0</v>
      </c>
      <c r="BS1497">
        <v>0</v>
      </c>
      <c r="BT1497">
        <v>0</v>
      </c>
      <c r="BU1497">
        <v>0</v>
      </c>
      <c r="BV1497">
        <v>0</v>
      </c>
      <c r="BW1497">
        <v>0</v>
      </c>
      <c r="BX1497">
        <v>0</v>
      </c>
    </row>
    <row r="1498" spans="1:76" x14ac:dyDescent="0.25">
      <c r="A1498">
        <v>151</v>
      </c>
      <c r="B1498" t="s">
        <v>194</v>
      </c>
      <c r="C1498">
        <v>2013</v>
      </c>
      <c r="D1498" t="s">
        <v>587</v>
      </c>
      <c r="E1498">
        <v>0</v>
      </c>
      <c r="U1498">
        <v>0</v>
      </c>
      <c r="V1498" t="s">
        <v>726</v>
      </c>
      <c r="W1498" t="s">
        <v>726</v>
      </c>
      <c r="X1498" t="s">
        <v>726</v>
      </c>
      <c r="Y1498">
        <v>0</v>
      </c>
      <c r="Z1498" t="s">
        <v>726</v>
      </c>
      <c r="AA1498" t="s">
        <v>726</v>
      </c>
      <c r="AB1498" t="s">
        <v>726</v>
      </c>
      <c r="AC1498">
        <v>0</v>
      </c>
      <c r="AD1498" t="s">
        <v>726</v>
      </c>
      <c r="AE1498">
        <v>0</v>
      </c>
      <c r="AF1498">
        <v>0</v>
      </c>
      <c r="AG1498" t="s">
        <v>726</v>
      </c>
      <c r="AH1498" t="s">
        <v>726</v>
      </c>
      <c r="AI1498">
        <v>3800</v>
      </c>
      <c r="AJ1498">
        <v>36</v>
      </c>
      <c r="AK1498" t="s">
        <v>726</v>
      </c>
      <c r="AL1498" t="s">
        <v>726</v>
      </c>
      <c r="AM1498">
        <v>1305</v>
      </c>
      <c r="AN1498">
        <v>54689</v>
      </c>
      <c r="AO1498">
        <v>9</v>
      </c>
      <c r="AP1498" t="s">
        <v>726</v>
      </c>
      <c r="AQ1498" t="s">
        <v>726</v>
      </c>
      <c r="AR1498" t="s">
        <v>726</v>
      </c>
      <c r="AS1498" t="s">
        <v>726</v>
      </c>
      <c r="AT1498" t="s">
        <v>726</v>
      </c>
      <c r="AU1498">
        <v>9999</v>
      </c>
      <c r="AW1498" t="s">
        <v>726</v>
      </c>
      <c r="AX1498" t="s">
        <v>726</v>
      </c>
      <c r="AY1498" t="s">
        <v>726</v>
      </c>
      <c r="AZ1498">
        <v>9999</v>
      </c>
      <c r="BA1498">
        <v>0</v>
      </c>
      <c r="BB1498">
        <v>9999</v>
      </c>
      <c r="BC1498">
        <v>0</v>
      </c>
      <c r="BD1498">
        <v>0</v>
      </c>
      <c r="BE1498">
        <v>0</v>
      </c>
      <c r="BF1498">
        <v>0</v>
      </c>
      <c r="BG1498">
        <v>0</v>
      </c>
      <c r="BH1498">
        <v>0</v>
      </c>
      <c r="BI1498">
        <v>0</v>
      </c>
      <c r="BO1498">
        <v>0</v>
      </c>
      <c r="BP1498">
        <v>0</v>
      </c>
      <c r="BQ1498">
        <v>0</v>
      </c>
      <c r="BR1498">
        <v>0</v>
      </c>
      <c r="BS1498">
        <v>0</v>
      </c>
      <c r="BT1498">
        <v>0</v>
      </c>
      <c r="BU1498">
        <v>0</v>
      </c>
      <c r="BV1498">
        <v>0</v>
      </c>
      <c r="BW1498">
        <v>0</v>
      </c>
      <c r="BX1498">
        <v>0</v>
      </c>
    </row>
    <row r="1499" spans="1:76" x14ac:dyDescent="0.25">
      <c r="A1499">
        <v>151</v>
      </c>
      <c r="B1499" t="s">
        <v>194</v>
      </c>
      <c r="C1499">
        <v>2014</v>
      </c>
      <c r="D1499" t="s">
        <v>587</v>
      </c>
      <c r="E1499">
        <v>0</v>
      </c>
      <c r="U1499">
        <v>0</v>
      </c>
      <c r="V1499" t="s">
        <v>726</v>
      </c>
      <c r="W1499" t="s">
        <v>726</v>
      </c>
      <c r="X1499" t="s">
        <v>726</v>
      </c>
      <c r="Y1499">
        <v>0</v>
      </c>
      <c r="Z1499" t="s">
        <v>726</v>
      </c>
      <c r="AA1499" t="s">
        <v>726</v>
      </c>
      <c r="AB1499" t="s">
        <v>726</v>
      </c>
      <c r="AC1499">
        <v>0</v>
      </c>
      <c r="AD1499">
        <v>17823</v>
      </c>
      <c r="AE1499">
        <v>0</v>
      </c>
      <c r="AF1499">
        <v>0</v>
      </c>
      <c r="AG1499" t="s">
        <v>726</v>
      </c>
      <c r="AH1499" t="s">
        <v>726</v>
      </c>
      <c r="AI1499">
        <v>4100</v>
      </c>
      <c r="AJ1499">
        <v>171</v>
      </c>
      <c r="AK1499" t="s">
        <v>726</v>
      </c>
      <c r="AL1499">
        <v>68.84</v>
      </c>
      <c r="AM1499">
        <v>1206</v>
      </c>
      <c r="AN1499">
        <v>52775</v>
      </c>
      <c r="AO1499">
        <v>10</v>
      </c>
      <c r="AP1499" t="s">
        <v>726</v>
      </c>
      <c r="AQ1499" t="s">
        <v>726</v>
      </c>
      <c r="AR1499" t="s">
        <v>726</v>
      </c>
      <c r="AS1499">
        <v>10</v>
      </c>
      <c r="AT1499" t="s">
        <v>726</v>
      </c>
      <c r="AU1499">
        <v>9999</v>
      </c>
      <c r="AW1499" t="s">
        <v>726</v>
      </c>
      <c r="AX1499" t="s">
        <v>726</v>
      </c>
      <c r="AY1499" t="s">
        <v>726</v>
      </c>
      <c r="AZ1499">
        <v>9999</v>
      </c>
      <c r="BA1499">
        <v>0</v>
      </c>
      <c r="BB1499">
        <v>9999</v>
      </c>
      <c r="BC1499">
        <v>0</v>
      </c>
      <c r="BD1499">
        <v>0</v>
      </c>
      <c r="BE1499">
        <v>0</v>
      </c>
      <c r="BF1499">
        <v>0</v>
      </c>
      <c r="BG1499">
        <v>0</v>
      </c>
      <c r="BH1499">
        <v>0</v>
      </c>
      <c r="BI1499">
        <v>0</v>
      </c>
      <c r="BO1499">
        <v>0</v>
      </c>
      <c r="BP1499">
        <v>0</v>
      </c>
      <c r="BQ1499">
        <v>0</v>
      </c>
      <c r="BR1499">
        <v>0</v>
      </c>
      <c r="BS1499">
        <v>0</v>
      </c>
      <c r="BT1499">
        <v>0</v>
      </c>
      <c r="BU1499">
        <v>0</v>
      </c>
      <c r="BV1499">
        <v>0</v>
      </c>
      <c r="BW1499">
        <v>0</v>
      </c>
      <c r="BX1499">
        <v>0</v>
      </c>
    </row>
    <row r="1500" spans="1:76" x14ac:dyDescent="0.25">
      <c r="A1500">
        <v>151</v>
      </c>
      <c r="B1500" t="s">
        <v>194</v>
      </c>
      <c r="C1500">
        <v>2015</v>
      </c>
      <c r="D1500" t="s">
        <v>587</v>
      </c>
      <c r="E1500">
        <v>0</v>
      </c>
      <c r="U1500">
        <v>0</v>
      </c>
      <c r="V1500" t="s">
        <v>726</v>
      </c>
      <c r="W1500" t="s">
        <v>726</v>
      </c>
      <c r="X1500" t="s">
        <v>726</v>
      </c>
      <c r="Y1500">
        <v>0</v>
      </c>
      <c r="Z1500" t="s">
        <v>726</v>
      </c>
      <c r="AA1500" t="s">
        <v>726</v>
      </c>
      <c r="AB1500" t="s">
        <v>726</v>
      </c>
      <c r="AC1500">
        <v>3.2</v>
      </c>
      <c r="AD1500">
        <v>18381</v>
      </c>
      <c r="AE1500">
        <v>0</v>
      </c>
      <c r="AF1500">
        <v>1.6</v>
      </c>
      <c r="AG1500" t="s">
        <v>726</v>
      </c>
      <c r="AH1500" t="s">
        <v>726</v>
      </c>
      <c r="AI1500" t="s">
        <v>726</v>
      </c>
      <c r="AJ1500">
        <v>512</v>
      </c>
      <c r="AK1500">
        <v>3</v>
      </c>
      <c r="AL1500">
        <v>77</v>
      </c>
      <c r="AM1500" t="s">
        <v>726</v>
      </c>
      <c r="AN1500" t="s">
        <v>726</v>
      </c>
      <c r="AO1500" t="s">
        <v>726</v>
      </c>
      <c r="AP1500">
        <v>9</v>
      </c>
      <c r="AQ1500" t="s">
        <v>726</v>
      </c>
      <c r="AR1500" t="s">
        <v>726</v>
      </c>
      <c r="AS1500" t="s">
        <v>726</v>
      </c>
      <c r="AT1500">
        <v>285</v>
      </c>
      <c r="AU1500">
        <v>9999</v>
      </c>
      <c r="AW1500" t="s">
        <v>726</v>
      </c>
      <c r="AX1500" t="s">
        <v>726</v>
      </c>
      <c r="AY1500" t="s">
        <v>726</v>
      </c>
      <c r="AZ1500">
        <v>9999</v>
      </c>
      <c r="BA1500">
        <v>0</v>
      </c>
      <c r="BB1500">
        <v>9999</v>
      </c>
      <c r="BC1500">
        <v>0</v>
      </c>
      <c r="BD1500">
        <v>0</v>
      </c>
      <c r="BE1500">
        <v>0</v>
      </c>
      <c r="BF1500">
        <v>0</v>
      </c>
      <c r="BG1500">
        <v>0</v>
      </c>
      <c r="BH1500">
        <v>0</v>
      </c>
      <c r="BI1500">
        <v>0</v>
      </c>
      <c r="BO1500">
        <v>0</v>
      </c>
      <c r="BP1500">
        <v>0</v>
      </c>
      <c r="BQ1500">
        <v>0</v>
      </c>
      <c r="BR1500">
        <v>0</v>
      </c>
      <c r="BS1500">
        <v>0</v>
      </c>
      <c r="BT1500">
        <v>0</v>
      </c>
      <c r="BU1500">
        <v>0</v>
      </c>
      <c r="BV1500">
        <v>0</v>
      </c>
      <c r="BW1500">
        <v>0</v>
      </c>
      <c r="BX1500">
        <v>0</v>
      </c>
    </row>
    <row r="1501" spans="1:76" x14ac:dyDescent="0.25">
      <c r="A1501">
        <v>151</v>
      </c>
      <c r="B1501" t="s">
        <v>194</v>
      </c>
      <c r="C1501">
        <v>2016</v>
      </c>
      <c r="D1501" t="s">
        <v>587</v>
      </c>
      <c r="E1501">
        <v>0</v>
      </c>
      <c r="U1501">
        <v>0</v>
      </c>
      <c r="V1501" t="s">
        <v>726</v>
      </c>
      <c r="W1501" t="s">
        <v>726</v>
      </c>
      <c r="X1501" t="s">
        <v>726</v>
      </c>
      <c r="Y1501">
        <v>0</v>
      </c>
      <c r="Z1501" t="s">
        <v>726</v>
      </c>
      <c r="AA1501" t="s">
        <v>726</v>
      </c>
      <c r="AB1501" t="s">
        <v>726</v>
      </c>
      <c r="AC1501" t="s">
        <v>726</v>
      </c>
      <c r="AD1501" t="s">
        <v>726</v>
      </c>
      <c r="AE1501" t="s">
        <v>726</v>
      </c>
      <c r="AF1501" t="s">
        <v>726</v>
      </c>
      <c r="AG1501" t="s">
        <v>726</v>
      </c>
      <c r="AH1501" t="s">
        <v>726</v>
      </c>
      <c r="AI1501" t="s">
        <v>726</v>
      </c>
      <c r="AJ1501" t="s">
        <v>726</v>
      </c>
      <c r="AK1501" t="s">
        <v>726</v>
      </c>
      <c r="AL1501" t="s">
        <v>726</v>
      </c>
      <c r="AM1501" t="s">
        <v>726</v>
      </c>
      <c r="AN1501" t="s">
        <v>726</v>
      </c>
      <c r="AO1501" t="s">
        <v>726</v>
      </c>
      <c r="AP1501" t="s">
        <v>726</v>
      </c>
      <c r="AQ1501" t="s">
        <v>726</v>
      </c>
      <c r="AR1501" t="s">
        <v>726</v>
      </c>
      <c r="AS1501" t="s">
        <v>726</v>
      </c>
      <c r="AT1501">
        <v>313</v>
      </c>
      <c r="AU1501">
        <v>9999</v>
      </c>
      <c r="AW1501" t="s">
        <v>726</v>
      </c>
      <c r="AX1501" t="s">
        <v>726</v>
      </c>
      <c r="AY1501" t="s">
        <v>726</v>
      </c>
      <c r="AZ1501">
        <v>9999</v>
      </c>
      <c r="BA1501">
        <v>0</v>
      </c>
      <c r="BB1501">
        <v>9999</v>
      </c>
      <c r="BC1501">
        <v>0</v>
      </c>
      <c r="BD1501">
        <v>0</v>
      </c>
      <c r="BE1501">
        <v>0</v>
      </c>
      <c r="BF1501">
        <v>0</v>
      </c>
      <c r="BG1501">
        <v>0</v>
      </c>
      <c r="BH1501">
        <v>0</v>
      </c>
      <c r="BI1501">
        <v>0</v>
      </c>
      <c r="BO1501">
        <v>0</v>
      </c>
      <c r="BP1501">
        <v>0</v>
      </c>
      <c r="BQ1501">
        <v>0</v>
      </c>
      <c r="BR1501">
        <v>0</v>
      </c>
      <c r="BS1501">
        <v>0</v>
      </c>
      <c r="BT1501">
        <v>0</v>
      </c>
      <c r="BU1501">
        <v>0</v>
      </c>
      <c r="BV1501">
        <v>0</v>
      </c>
      <c r="BW1501">
        <v>0</v>
      </c>
      <c r="BX1501">
        <v>0</v>
      </c>
    </row>
    <row r="1502" spans="1:76" x14ac:dyDescent="0.25">
      <c r="A1502">
        <v>152</v>
      </c>
      <c r="B1502" t="s">
        <v>195</v>
      </c>
      <c r="C1502">
        <v>2007</v>
      </c>
      <c r="D1502" t="s">
        <v>591</v>
      </c>
      <c r="E1502">
        <v>1</v>
      </c>
      <c r="S1502">
        <v>7372</v>
      </c>
      <c r="T1502">
        <v>511210</v>
      </c>
      <c r="U1502">
        <v>0</v>
      </c>
      <c r="V1502" t="s">
        <v>726</v>
      </c>
      <c r="W1502" t="s">
        <v>726</v>
      </c>
      <c r="X1502" t="s">
        <v>726</v>
      </c>
      <c r="Y1502">
        <v>0</v>
      </c>
      <c r="Z1502" t="s">
        <v>726</v>
      </c>
      <c r="AA1502" t="s">
        <v>726</v>
      </c>
      <c r="AB1502" t="s">
        <v>726</v>
      </c>
      <c r="AC1502" t="s">
        <v>726</v>
      </c>
      <c r="AD1502" t="s">
        <v>726</v>
      </c>
      <c r="AE1502" t="s">
        <v>726</v>
      </c>
      <c r="AF1502" t="s">
        <v>726</v>
      </c>
      <c r="AG1502">
        <v>296.25200000000001</v>
      </c>
      <c r="AH1502">
        <v>3871.15</v>
      </c>
      <c r="AI1502">
        <v>1615.0129999999999</v>
      </c>
      <c r="AJ1502" t="s">
        <v>726</v>
      </c>
      <c r="AK1502">
        <v>19</v>
      </c>
      <c r="AL1502">
        <v>418</v>
      </c>
      <c r="AM1502" t="s">
        <v>726</v>
      </c>
      <c r="AN1502" t="s">
        <v>726</v>
      </c>
      <c r="AO1502" t="s">
        <v>726</v>
      </c>
      <c r="AP1502" t="s">
        <v>726</v>
      </c>
      <c r="AQ1502" t="s">
        <v>726</v>
      </c>
      <c r="AR1502" t="s">
        <v>726</v>
      </c>
      <c r="AS1502" t="s">
        <v>726</v>
      </c>
      <c r="AT1502" t="s">
        <v>726</v>
      </c>
      <c r="AU1502">
        <v>9999</v>
      </c>
      <c r="AW1502" t="s">
        <v>726</v>
      </c>
      <c r="AX1502" t="s">
        <v>726</v>
      </c>
      <c r="AY1502" t="s">
        <v>726</v>
      </c>
      <c r="AZ1502">
        <v>9999</v>
      </c>
      <c r="BA1502">
        <v>0</v>
      </c>
      <c r="BB1502">
        <v>9999</v>
      </c>
      <c r="BC1502">
        <v>0</v>
      </c>
      <c r="BD1502">
        <v>0</v>
      </c>
      <c r="BE1502">
        <v>0</v>
      </c>
      <c r="BF1502">
        <v>0</v>
      </c>
      <c r="BG1502">
        <v>0</v>
      </c>
      <c r="BH1502">
        <v>0</v>
      </c>
      <c r="BI1502">
        <v>0</v>
      </c>
      <c r="BO1502">
        <v>0</v>
      </c>
      <c r="BP1502">
        <v>0</v>
      </c>
      <c r="BQ1502">
        <v>0</v>
      </c>
      <c r="BR1502">
        <v>0</v>
      </c>
      <c r="BS1502">
        <v>0</v>
      </c>
      <c r="BT1502">
        <v>0</v>
      </c>
      <c r="BU1502">
        <v>0</v>
      </c>
      <c r="BV1502">
        <v>0</v>
      </c>
      <c r="BW1502">
        <v>0</v>
      </c>
      <c r="BX1502">
        <v>0</v>
      </c>
    </row>
    <row r="1503" spans="1:76" x14ac:dyDescent="0.25">
      <c r="A1503">
        <v>152</v>
      </c>
      <c r="B1503" t="s">
        <v>195</v>
      </c>
      <c r="C1503">
        <v>2008</v>
      </c>
      <c r="D1503" t="s">
        <v>591</v>
      </c>
      <c r="E1503">
        <v>1</v>
      </c>
      <c r="S1503">
        <v>7372</v>
      </c>
      <c r="T1503">
        <v>511210</v>
      </c>
      <c r="U1503">
        <v>0</v>
      </c>
      <c r="V1503" t="s">
        <v>726</v>
      </c>
      <c r="W1503" t="s">
        <v>726</v>
      </c>
      <c r="X1503" t="s">
        <v>726</v>
      </c>
      <c r="Y1503">
        <v>0</v>
      </c>
      <c r="Z1503" t="s">
        <v>726</v>
      </c>
      <c r="AA1503" t="s">
        <v>726</v>
      </c>
      <c r="AB1503" t="s">
        <v>726</v>
      </c>
      <c r="AC1503">
        <v>0</v>
      </c>
      <c r="AD1503" t="s">
        <v>726</v>
      </c>
      <c r="AE1503">
        <v>0</v>
      </c>
      <c r="AF1503">
        <v>0</v>
      </c>
      <c r="AG1503">
        <v>-1854.038</v>
      </c>
      <c r="AH1503">
        <v>1678.7139999999999</v>
      </c>
      <c r="AI1503">
        <v>1038.614</v>
      </c>
      <c r="AJ1503" t="s">
        <v>726</v>
      </c>
      <c r="AK1503">
        <v>20</v>
      </c>
      <c r="AL1503" t="s">
        <v>726</v>
      </c>
      <c r="AM1503" t="s">
        <v>726</v>
      </c>
      <c r="AN1503" t="s">
        <v>726</v>
      </c>
      <c r="AO1503" t="s">
        <v>726</v>
      </c>
      <c r="AP1503" t="s">
        <v>726</v>
      </c>
      <c r="AQ1503" t="s">
        <v>726</v>
      </c>
      <c r="AR1503" t="s">
        <v>726</v>
      </c>
      <c r="AS1503" t="s">
        <v>726</v>
      </c>
      <c r="AT1503" t="s">
        <v>726</v>
      </c>
      <c r="AU1503">
        <v>9999</v>
      </c>
      <c r="AW1503" t="s">
        <v>726</v>
      </c>
      <c r="AX1503" t="s">
        <v>726</v>
      </c>
      <c r="AY1503" t="s">
        <v>726</v>
      </c>
      <c r="AZ1503">
        <v>9999</v>
      </c>
      <c r="BA1503">
        <v>0</v>
      </c>
      <c r="BB1503">
        <v>9999</v>
      </c>
      <c r="BC1503">
        <v>0</v>
      </c>
      <c r="BD1503">
        <v>0</v>
      </c>
      <c r="BE1503">
        <v>0</v>
      </c>
      <c r="BF1503">
        <v>0</v>
      </c>
      <c r="BG1503">
        <v>0</v>
      </c>
      <c r="BH1503">
        <v>0</v>
      </c>
      <c r="BI1503">
        <v>0</v>
      </c>
      <c r="BO1503">
        <v>0</v>
      </c>
      <c r="BP1503">
        <v>0</v>
      </c>
      <c r="BQ1503">
        <v>0</v>
      </c>
      <c r="BR1503">
        <v>0</v>
      </c>
      <c r="BS1503">
        <v>0</v>
      </c>
      <c r="BT1503">
        <v>0</v>
      </c>
      <c r="BU1503">
        <v>0</v>
      </c>
      <c r="BV1503">
        <v>0</v>
      </c>
      <c r="BW1503">
        <v>0</v>
      </c>
      <c r="BX1503">
        <v>0</v>
      </c>
    </row>
    <row r="1504" spans="1:76" x14ac:dyDescent="0.25">
      <c r="A1504">
        <v>152</v>
      </c>
      <c r="B1504" t="s">
        <v>195</v>
      </c>
      <c r="C1504">
        <v>2009</v>
      </c>
      <c r="D1504" t="s">
        <v>591</v>
      </c>
      <c r="E1504">
        <v>1</v>
      </c>
      <c r="S1504">
        <v>7372</v>
      </c>
      <c r="T1504">
        <v>511210</v>
      </c>
      <c r="U1504">
        <v>0</v>
      </c>
      <c r="V1504" t="s">
        <v>726</v>
      </c>
      <c r="W1504" t="s">
        <v>726</v>
      </c>
      <c r="X1504" t="s">
        <v>726</v>
      </c>
      <c r="Y1504">
        <v>0</v>
      </c>
      <c r="Z1504" t="s">
        <v>726</v>
      </c>
      <c r="AA1504" t="s">
        <v>726</v>
      </c>
      <c r="AB1504" t="s">
        <v>726</v>
      </c>
      <c r="AC1504">
        <v>0</v>
      </c>
      <c r="AD1504" t="s">
        <v>726</v>
      </c>
      <c r="AE1504">
        <v>0</v>
      </c>
      <c r="AF1504">
        <v>0</v>
      </c>
      <c r="AG1504">
        <v>-149.87100000000001</v>
      </c>
      <c r="AH1504">
        <v>1410.587</v>
      </c>
      <c r="AI1504">
        <v>852.63199999999995</v>
      </c>
      <c r="AJ1504" t="s">
        <v>726</v>
      </c>
      <c r="AK1504" t="s">
        <v>726</v>
      </c>
      <c r="AL1504" t="s">
        <v>726</v>
      </c>
      <c r="AM1504" t="s">
        <v>726</v>
      </c>
      <c r="AN1504" t="s">
        <v>726</v>
      </c>
      <c r="AO1504" t="s">
        <v>726</v>
      </c>
      <c r="AP1504" t="s">
        <v>726</v>
      </c>
      <c r="AQ1504" t="s">
        <v>726</v>
      </c>
      <c r="AR1504" t="s">
        <v>726</v>
      </c>
      <c r="AS1504" t="s">
        <v>726</v>
      </c>
      <c r="AT1504" t="s">
        <v>726</v>
      </c>
      <c r="AU1504">
        <v>9999</v>
      </c>
      <c r="AW1504" t="s">
        <v>726</v>
      </c>
      <c r="AX1504" t="s">
        <v>726</v>
      </c>
      <c r="AY1504" t="s">
        <v>726</v>
      </c>
      <c r="AZ1504">
        <v>9999</v>
      </c>
      <c r="BA1504">
        <v>0</v>
      </c>
      <c r="BB1504">
        <v>9999</v>
      </c>
      <c r="BC1504">
        <v>0</v>
      </c>
      <c r="BD1504">
        <v>0</v>
      </c>
      <c r="BE1504">
        <v>0</v>
      </c>
      <c r="BF1504">
        <v>0</v>
      </c>
      <c r="BG1504">
        <v>0</v>
      </c>
      <c r="BH1504">
        <v>0</v>
      </c>
      <c r="BI1504">
        <v>0</v>
      </c>
      <c r="BO1504">
        <v>0</v>
      </c>
      <c r="BP1504">
        <v>0</v>
      </c>
      <c r="BQ1504">
        <v>0</v>
      </c>
      <c r="BR1504">
        <v>0</v>
      </c>
      <c r="BS1504">
        <v>0</v>
      </c>
      <c r="BT1504">
        <v>0</v>
      </c>
      <c r="BU1504">
        <v>0</v>
      </c>
      <c r="BV1504">
        <v>0</v>
      </c>
      <c r="BW1504">
        <v>0</v>
      </c>
      <c r="BX1504">
        <v>0</v>
      </c>
    </row>
    <row r="1505" spans="1:76" x14ac:dyDescent="0.25">
      <c r="A1505">
        <v>152</v>
      </c>
      <c r="B1505" t="s">
        <v>195</v>
      </c>
      <c r="C1505">
        <v>2010</v>
      </c>
      <c r="D1505" t="s">
        <v>591</v>
      </c>
      <c r="E1505">
        <v>1</v>
      </c>
      <c r="S1505">
        <v>7372</v>
      </c>
      <c r="T1505">
        <v>511210</v>
      </c>
      <c r="U1505">
        <v>0</v>
      </c>
      <c r="V1505" t="s">
        <v>726</v>
      </c>
      <c r="W1505" t="s">
        <v>726</v>
      </c>
      <c r="X1505" t="s">
        <v>726</v>
      </c>
      <c r="Y1505">
        <v>0</v>
      </c>
      <c r="Z1505" t="s">
        <v>726</v>
      </c>
      <c r="AA1505" t="s">
        <v>726</v>
      </c>
      <c r="AB1505" t="s">
        <v>726</v>
      </c>
      <c r="AC1505">
        <v>0</v>
      </c>
      <c r="AD1505" t="s">
        <v>726</v>
      </c>
      <c r="AE1505">
        <v>0</v>
      </c>
      <c r="AF1505">
        <v>0</v>
      </c>
      <c r="AG1505">
        <v>126.538</v>
      </c>
      <c r="AH1505">
        <v>1732.116</v>
      </c>
      <c r="AI1505">
        <v>935.95399999999995</v>
      </c>
      <c r="AJ1505" t="s">
        <v>726</v>
      </c>
      <c r="AK1505" t="s">
        <v>726</v>
      </c>
      <c r="AL1505" t="s">
        <v>726</v>
      </c>
      <c r="AM1505" t="s">
        <v>726</v>
      </c>
      <c r="AN1505" t="s">
        <v>726</v>
      </c>
      <c r="AO1505" t="s">
        <v>726</v>
      </c>
      <c r="AP1505" t="s">
        <v>726</v>
      </c>
      <c r="AQ1505" t="s">
        <v>726</v>
      </c>
      <c r="AR1505" t="s">
        <v>726</v>
      </c>
      <c r="AS1505" t="s">
        <v>726</v>
      </c>
      <c r="AT1505" t="s">
        <v>726</v>
      </c>
      <c r="AU1505">
        <v>9999</v>
      </c>
      <c r="AW1505" t="s">
        <v>726</v>
      </c>
      <c r="AX1505" t="s">
        <v>726</v>
      </c>
      <c r="AY1505" t="s">
        <v>726</v>
      </c>
      <c r="AZ1505">
        <v>9999</v>
      </c>
      <c r="BA1505">
        <v>0</v>
      </c>
      <c r="BB1505">
        <v>9999</v>
      </c>
      <c r="BC1505">
        <v>0</v>
      </c>
      <c r="BD1505">
        <v>0</v>
      </c>
      <c r="BE1505">
        <v>0</v>
      </c>
      <c r="BF1505">
        <v>0</v>
      </c>
      <c r="BG1505">
        <v>0</v>
      </c>
      <c r="BH1505">
        <v>0</v>
      </c>
      <c r="BI1505">
        <v>0</v>
      </c>
      <c r="BO1505">
        <v>0</v>
      </c>
      <c r="BP1505">
        <v>0</v>
      </c>
      <c r="BQ1505">
        <v>0</v>
      </c>
      <c r="BR1505">
        <v>0</v>
      </c>
      <c r="BS1505">
        <v>0</v>
      </c>
      <c r="BT1505">
        <v>0</v>
      </c>
      <c r="BU1505">
        <v>0</v>
      </c>
      <c r="BV1505">
        <v>0</v>
      </c>
      <c r="BW1505">
        <v>0</v>
      </c>
      <c r="BX1505">
        <v>0</v>
      </c>
    </row>
    <row r="1506" spans="1:76" x14ac:dyDescent="0.25">
      <c r="A1506">
        <v>152</v>
      </c>
      <c r="B1506" t="s">
        <v>195</v>
      </c>
      <c r="C1506">
        <v>2011</v>
      </c>
      <c r="D1506" t="s">
        <v>591</v>
      </c>
      <c r="E1506">
        <v>1</v>
      </c>
      <c r="S1506">
        <v>7372</v>
      </c>
      <c r="T1506">
        <v>511210</v>
      </c>
      <c r="U1506">
        <v>0</v>
      </c>
      <c r="V1506" t="s">
        <v>726</v>
      </c>
      <c r="W1506" t="s">
        <v>726</v>
      </c>
      <c r="X1506" t="s">
        <v>726</v>
      </c>
      <c r="Y1506">
        <v>0</v>
      </c>
      <c r="Z1506" t="s">
        <v>726</v>
      </c>
      <c r="AA1506" t="s">
        <v>726</v>
      </c>
      <c r="AB1506" t="s">
        <v>726</v>
      </c>
      <c r="AC1506">
        <v>0</v>
      </c>
      <c r="AD1506" t="s">
        <v>726</v>
      </c>
      <c r="AE1506">
        <v>0</v>
      </c>
      <c r="AF1506">
        <v>0</v>
      </c>
      <c r="AG1506">
        <v>72.228999999999999</v>
      </c>
      <c r="AH1506">
        <v>1761.269</v>
      </c>
      <c r="AI1506">
        <v>1149.835</v>
      </c>
      <c r="AJ1506" t="s">
        <v>726</v>
      </c>
      <c r="AK1506" t="s">
        <v>726</v>
      </c>
      <c r="AL1506" t="s">
        <v>726</v>
      </c>
      <c r="AM1506" t="s">
        <v>726</v>
      </c>
      <c r="AN1506" t="s">
        <v>726</v>
      </c>
      <c r="AO1506" t="s">
        <v>726</v>
      </c>
      <c r="AP1506" t="s">
        <v>726</v>
      </c>
      <c r="AQ1506" t="s">
        <v>726</v>
      </c>
      <c r="AR1506" t="s">
        <v>726</v>
      </c>
      <c r="AS1506" t="s">
        <v>726</v>
      </c>
      <c r="AT1506" t="s">
        <v>726</v>
      </c>
      <c r="AU1506">
        <v>9999</v>
      </c>
      <c r="AW1506" t="s">
        <v>726</v>
      </c>
      <c r="AX1506" t="s">
        <v>726</v>
      </c>
      <c r="AY1506" t="s">
        <v>726</v>
      </c>
      <c r="AZ1506">
        <v>9999</v>
      </c>
      <c r="BA1506">
        <v>0</v>
      </c>
      <c r="BB1506">
        <v>9999</v>
      </c>
      <c r="BC1506">
        <v>0</v>
      </c>
      <c r="BD1506">
        <v>0</v>
      </c>
      <c r="BE1506">
        <v>0</v>
      </c>
      <c r="BF1506">
        <v>0</v>
      </c>
      <c r="BG1506">
        <v>0</v>
      </c>
      <c r="BH1506">
        <v>0</v>
      </c>
      <c r="BI1506">
        <v>0</v>
      </c>
      <c r="BO1506">
        <v>0</v>
      </c>
      <c r="BP1506">
        <v>0</v>
      </c>
      <c r="BQ1506">
        <v>0</v>
      </c>
      <c r="BR1506">
        <v>0</v>
      </c>
      <c r="BS1506">
        <v>0</v>
      </c>
      <c r="BT1506">
        <v>0</v>
      </c>
      <c r="BU1506">
        <v>0</v>
      </c>
      <c r="BV1506">
        <v>0</v>
      </c>
      <c r="BW1506">
        <v>0</v>
      </c>
      <c r="BX1506">
        <v>0</v>
      </c>
    </row>
    <row r="1507" spans="1:76" x14ac:dyDescent="0.25">
      <c r="A1507">
        <v>152</v>
      </c>
      <c r="B1507" t="s">
        <v>195</v>
      </c>
      <c r="C1507">
        <v>2012</v>
      </c>
      <c r="D1507" t="s">
        <v>591</v>
      </c>
      <c r="E1507">
        <v>1</v>
      </c>
      <c r="S1507">
        <v>7372</v>
      </c>
      <c r="T1507">
        <v>511210</v>
      </c>
      <c r="U1507">
        <v>0</v>
      </c>
      <c r="V1507" t="s">
        <v>726</v>
      </c>
      <c r="W1507" t="s">
        <v>726</v>
      </c>
      <c r="X1507" t="s">
        <v>726</v>
      </c>
      <c r="Y1507">
        <v>0</v>
      </c>
      <c r="Z1507" t="s">
        <v>726</v>
      </c>
      <c r="AA1507" t="s">
        <v>726</v>
      </c>
      <c r="AB1507" t="s">
        <v>726</v>
      </c>
      <c r="AC1507">
        <v>0</v>
      </c>
      <c r="AD1507" t="s">
        <v>726</v>
      </c>
      <c r="AE1507">
        <v>0</v>
      </c>
      <c r="AF1507">
        <v>0</v>
      </c>
      <c r="AG1507">
        <v>439.94799999999998</v>
      </c>
      <c r="AH1507">
        <v>2287.0030000000002</v>
      </c>
      <c r="AI1507">
        <v>1326.424</v>
      </c>
      <c r="AJ1507" t="s">
        <v>726</v>
      </c>
      <c r="AK1507" t="s">
        <v>726</v>
      </c>
      <c r="AL1507" t="s">
        <v>726</v>
      </c>
      <c r="AM1507">
        <v>611</v>
      </c>
      <c r="AN1507" t="s">
        <v>726</v>
      </c>
      <c r="AO1507" t="s">
        <v>726</v>
      </c>
      <c r="AP1507" t="s">
        <v>726</v>
      </c>
      <c r="AQ1507" t="s">
        <v>726</v>
      </c>
      <c r="AR1507" t="s">
        <v>726</v>
      </c>
      <c r="AS1507" t="s">
        <v>726</v>
      </c>
      <c r="AT1507" t="s">
        <v>726</v>
      </c>
      <c r="AU1507">
        <v>9999</v>
      </c>
      <c r="AW1507" t="s">
        <v>726</v>
      </c>
      <c r="AX1507" t="s">
        <v>726</v>
      </c>
      <c r="AY1507" t="s">
        <v>726</v>
      </c>
      <c r="AZ1507">
        <v>9999</v>
      </c>
      <c r="BA1507">
        <v>0</v>
      </c>
      <c r="BB1507">
        <v>9999</v>
      </c>
      <c r="BC1507">
        <v>0</v>
      </c>
      <c r="BD1507">
        <v>0</v>
      </c>
      <c r="BE1507">
        <v>0</v>
      </c>
      <c r="BF1507">
        <v>0</v>
      </c>
      <c r="BG1507">
        <v>0</v>
      </c>
      <c r="BH1507">
        <v>0</v>
      </c>
      <c r="BI1507">
        <v>0</v>
      </c>
      <c r="BO1507">
        <v>0</v>
      </c>
      <c r="BP1507">
        <v>0</v>
      </c>
      <c r="BQ1507">
        <v>0</v>
      </c>
      <c r="BR1507">
        <v>0</v>
      </c>
      <c r="BS1507">
        <v>0</v>
      </c>
      <c r="BT1507">
        <v>0</v>
      </c>
      <c r="BU1507">
        <v>0</v>
      </c>
      <c r="BV1507">
        <v>0</v>
      </c>
      <c r="BW1507">
        <v>0</v>
      </c>
      <c r="BX1507">
        <v>0</v>
      </c>
    </row>
    <row r="1508" spans="1:76" x14ac:dyDescent="0.25">
      <c r="A1508">
        <v>152</v>
      </c>
      <c r="B1508" t="s">
        <v>195</v>
      </c>
      <c r="C1508">
        <v>2013</v>
      </c>
      <c r="D1508" t="s">
        <v>591</v>
      </c>
      <c r="E1508">
        <v>1</v>
      </c>
      <c r="S1508">
        <v>7372</v>
      </c>
      <c r="T1508">
        <v>511210</v>
      </c>
      <c r="U1508">
        <v>0</v>
      </c>
      <c r="V1508" t="s">
        <v>726</v>
      </c>
      <c r="W1508" t="s">
        <v>726</v>
      </c>
      <c r="X1508" t="s">
        <v>726</v>
      </c>
      <c r="Y1508">
        <v>0</v>
      </c>
      <c r="Z1508" t="s">
        <v>726</v>
      </c>
      <c r="AA1508" t="s">
        <v>726</v>
      </c>
      <c r="AB1508" t="s">
        <v>726</v>
      </c>
      <c r="AC1508">
        <v>0</v>
      </c>
      <c r="AD1508" t="s">
        <v>726</v>
      </c>
      <c r="AE1508">
        <v>0</v>
      </c>
      <c r="AF1508">
        <v>0</v>
      </c>
      <c r="AG1508">
        <v>164.24299999999999</v>
      </c>
      <c r="AH1508">
        <v>2428.6010000000001</v>
      </c>
      <c r="AI1508">
        <v>1460.116</v>
      </c>
      <c r="AJ1508">
        <v>415</v>
      </c>
      <c r="AK1508" t="s">
        <v>726</v>
      </c>
      <c r="AL1508" t="s">
        <v>726</v>
      </c>
      <c r="AM1508">
        <v>424</v>
      </c>
      <c r="AN1508">
        <v>15031</v>
      </c>
      <c r="AO1508">
        <v>6</v>
      </c>
      <c r="AP1508" t="s">
        <v>726</v>
      </c>
      <c r="AQ1508" t="s">
        <v>726</v>
      </c>
      <c r="AR1508" t="s">
        <v>726</v>
      </c>
      <c r="AS1508" t="s">
        <v>726</v>
      </c>
      <c r="AT1508" t="s">
        <v>726</v>
      </c>
      <c r="AU1508">
        <v>9999</v>
      </c>
      <c r="AW1508" t="s">
        <v>726</v>
      </c>
      <c r="AX1508" t="s">
        <v>726</v>
      </c>
      <c r="AY1508" t="s">
        <v>726</v>
      </c>
      <c r="AZ1508">
        <v>9999</v>
      </c>
      <c r="BA1508">
        <v>0</v>
      </c>
      <c r="BB1508">
        <v>9999</v>
      </c>
      <c r="BC1508">
        <v>0</v>
      </c>
      <c r="BD1508">
        <v>0</v>
      </c>
      <c r="BE1508">
        <v>0</v>
      </c>
      <c r="BF1508">
        <v>0</v>
      </c>
      <c r="BG1508">
        <v>0</v>
      </c>
      <c r="BH1508">
        <v>0</v>
      </c>
      <c r="BI1508">
        <v>0</v>
      </c>
      <c r="BO1508">
        <v>0</v>
      </c>
      <c r="BP1508">
        <v>0</v>
      </c>
      <c r="BQ1508">
        <v>0</v>
      </c>
      <c r="BR1508">
        <v>0</v>
      </c>
      <c r="BS1508">
        <v>0</v>
      </c>
      <c r="BT1508">
        <v>0</v>
      </c>
      <c r="BU1508">
        <v>0</v>
      </c>
      <c r="BV1508">
        <v>0</v>
      </c>
      <c r="BW1508">
        <v>0</v>
      </c>
      <c r="BX1508">
        <v>0</v>
      </c>
    </row>
    <row r="1509" spans="1:76" x14ac:dyDescent="0.25">
      <c r="A1509">
        <v>152</v>
      </c>
      <c r="B1509" t="s">
        <v>195</v>
      </c>
      <c r="C1509">
        <v>2014</v>
      </c>
      <c r="D1509" t="s">
        <v>591</v>
      </c>
      <c r="E1509">
        <v>1</v>
      </c>
      <c r="S1509">
        <v>7372</v>
      </c>
      <c r="T1509">
        <v>511210</v>
      </c>
      <c r="U1509">
        <v>0</v>
      </c>
      <c r="V1509" t="s">
        <v>726</v>
      </c>
      <c r="W1509" t="s">
        <v>726</v>
      </c>
      <c r="X1509" t="s">
        <v>726</v>
      </c>
      <c r="Y1509">
        <v>0</v>
      </c>
      <c r="Z1509" t="s">
        <v>726</v>
      </c>
      <c r="AA1509" t="s">
        <v>726</v>
      </c>
      <c r="AB1509" t="s">
        <v>726</v>
      </c>
      <c r="AC1509">
        <v>0</v>
      </c>
      <c r="AD1509">
        <v>2554</v>
      </c>
      <c r="AE1509">
        <v>0</v>
      </c>
      <c r="AF1509">
        <v>0</v>
      </c>
      <c r="AG1509">
        <v>158.898</v>
      </c>
      <c r="AH1509">
        <v>3209.556</v>
      </c>
      <c r="AI1509">
        <v>1580.932</v>
      </c>
      <c r="AJ1509">
        <v>318</v>
      </c>
      <c r="AK1509" t="s">
        <v>726</v>
      </c>
      <c r="AL1509">
        <v>69.66</v>
      </c>
      <c r="AM1509">
        <v>418</v>
      </c>
      <c r="AN1509">
        <v>14878</v>
      </c>
      <c r="AO1509">
        <v>7</v>
      </c>
      <c r="AP1509" t="s">
        <v>726</v>
      </c>
      <c r="AQ1509" t="s">
        <v>726</v>
      </c>
      <c r="AR1509" t="s">
        <v>726</v>
      </c>
      <c r="AS1509">
        <v>18</v>
      </c>
      <c r="AT1509" t="s">
        <v>726</v>
      </c>
      <c r="AU1509">
        <v>9999</v>
      </c>
      <c r="AW1509" t="s">
        <v>726</v>
      </c>
      <c r="AX1509" t="s">
        <v>726</v>
      </c>
      <c r="AY1509" t="s">
        <v>726</v>
      </c>
      <c r="AZ1509">
        <v>9999</v>
      </c>
      <c r="BA1509">
        <v>0</v>
      </c>
      <c r="BB1509">
        <v>9999</v>
      </c>
      <c r="BC1509">
        <v>0</v>
      </c>
      <c r="BD1509">
        <v>0</v>
      </c>
      <c r="BE1509">
        <v>0</v>
      </c>
      <c r="BF1509">
        <v>0</v>
      </c>
      <c r="BG1509">
        <v>0</v>
      </c>
      <c r="BH1509">
        <v>0</v>
      </c>
      <c r="BI1509">
        <v>0</v>
      </c>
      <c r="BO1509">
        <v>0</v>
      </c>
      <c r="BP1509">
        <v>0</v>
      </c>
      <c r="BQ1509">
        <v>0</v>
      </c>
      <c r="BR1509">
        <v>0</v>
      </c>
      <c r="BS1509">
        <v>0</v>
      </c>
      <c r="BT1509">
        <v>0</v>
      </c>
      <c r="BU1509">
        <v>0</v>
      </c>
      <c r="BV1509">
        <v>0</v>
      </c>
      <c r="BW1509">
        <v>0</v>
      </c>
      <c r="BX1509">
        <v>0</v>
      </c>
    </row>
    <row r="1510" spans="1:76" x14ac:dyDescent="0.25">
      <c r="A1510">
        <v>152</v>
      </c>
      <c r="B1510" t="s">
        <v>195</v>
      </c>
      <c r="C1510">
        <v>2015</v>
      </c>
      <c r="D1510" t="s">
        <v>591</v>
      </c>
      <c r="E1510">
        <v>1</v>
      </c>
      <c r="S1510">
        <v>7372</v>
      </c>
      <c r="T1510">
        <v>511210</v>
      </c>
      <c r="U1510">
        <v>0</v>
      </c>
      <c r="V1510" t="s">
        <v>726</v>
      </c>
      <c r="W1510" t="s">
        <v>726</v>
      </c>
      <c r="X1510" t="s">
        <v>726</v>
      </c>
      <c r="Y1510">
        <v>0</v>
      </c>
      <c r="Z1510" t="s">
        <v>726</v>
      </c>
      <c r="AA1510" t="s">
        <v>726</v>
      </c>
      <c r="AB1510" t="s">
        <v>726</v>
      </c>
      <c r="AC1510">
        <v>3</v>
      </c>
      <c r="AD1510">
        <v>2643</v>
      </c>
      <c r="AE1510">
        <v>0</v>
      </c>
      <c r="AF1510">
        <v>1.5</v>
      </c>
      <c r="AG1510">
        <v>252.417</v>
      </c>
      <c r="AH1510">
        <v>2351.0149999999999</v>
      </c>
      <c r="AI1510">
        <v>1702.0909999999999</v>
      </c>
      <c r="AJ1510">
        <v>960</v>
      </c>
      <c r="AK1510">
        <v>38</v>
      </c>
      <c r="AL1510">
        <v>19</v>
      </c>
      <c r="AM1510" t="s">
        <v>726</v>
      </c>
      <c r="AN1510" t="s">
        <v>726</v>
      </c>
      <c r="AO1510" t="s">
        <v>726</v>
      </c>
      <c r="AP1510">
        <v>6</v>
      </c>
      <c r="AQ1510" t="s">
        <v>726</v>
      </c>
      <c r="AR1510" t="s">
        <v>726</v>
      </c>
      <c r="AS1510" t="s">
        <v>726</v>
      </c>
      <c r="AT1510">
        <v>252</v>
      </c>
      <c r="AU1510">
        <v>9999</v>
      </c>
      <c r="AW1510" t="s">
        <v>726</v>
      </c>
      <c r="AX1510" t="s">
        <v>726</v>
      </c>
      <c r="AY1510" t="s">
        <v>726</v>
      </c>
      <c r="AZ1510">
        <v>9999</v>
      </c>
      <c r="BA1510">
        <v>0</v>
      </c>
      <c r="BB1510">
        <v>9999</v>
      </c>
      <c r="BC1510">
        <v>0</v>
      </c>
      <c r="BD1510">
        <v>0</v>
      </c>
      <c r="BE1510">
        <v>0</v>
      </c>
      <c r="BF1510">
        <v>0</v>
      </c>
      <c r="BG1510">
        <v>0</v>
      </c>
      <c r="BH1510">
        <v>0</v>
      </c>
      <c r="BI1510">
        <v>0</v>
      </c>
      <c r="BO1510">
        <v>0</v>
      </c>
      <c r="BP1510">
        <v>0</v>
      </c>
      <c r="BQ1510">
        <v>0</v>
      </c>
      <c r="BR1510">
        <v>0</v>
      </c>
      <c r="BS1510">
        <v>0</v>
      </c>
      <c r="BT1510">
        <v>0</v>
      </c>
      <c r="BU1510">
        <v>0</v>
      </c>
      <c r="BV1510">
        <v>0</v>
      </c>
      <c r="BW1510">
        <v>0</v>
      </c>
      <c r="BX1510">
        <v>0</v>
      </c>
    </row>
    <row r="1511" spans="1:76" x14ac:dyDescent="0.25">
      <c r="A1511">
        <v>152</v>
      </c>
      <c r="B1511" t="s">
        <v>195</v>
      </c>
      <c r="C1511">
        <v>2016</v>
      </c>
      <c r="D1511" t="s">
        <v>591</v>
      </c>
      <c r="E1511">
        <v>1</v>
      </c>
      <c r="S1511">
        <v>7372</v>
      </c>
      <c r="T1511">
        <v>511210</v>
      </c>
      <c r="U1511">
        <v>0</v>
      </c>
      <c r="V1511" t="s">
        <v>726</v>
      </c>
      <c r="W1511" t="s">
        <v>726</v>
      </c>
      <c r="X1511" t="s">
        <v>726</v>
      </c>
      <c r="Y1511">
        <v>0</v>
      </c>
      <c r="Z1511" t="s">
        <v>726</v>
      </c>
      <c r="AA1511" t="s">
        <v>726</v>
      </c>
      <c r="AB1511" t="s">
        <v>726</v>
      </c>
      <c r="AC1511" t="s">
        <v>726</v>
      </c>
      <c r="AD1511" t="s">
        <v>726</v>
      </c>
      <c r="AE1511" t="s">
        <v>726</v>
      </c>
      <c r="AF1511" t="s">
        <v>726</v>
      </c>
      <c r="AG1511" t="s">
        <v>726</v>
      </c>
      <c r="AH1511" t="s">
        <v>726</v>
      </c>
      <c r="AI1511" t="s">
        <v>726</v>
      </c>
      <c r="AJ1511" t="s">
        <v>726</v>
      </c>
      <c r="AK1511" t="s">
        <v>726</v>
      </c>
      <c r="AL1511" t="s">
        <v>726</v>
      </c>
      <c r="AM1511" t="s">
        <v>726</v>
      </c>
      <c r="AN1511" t="s">
        <v>726</v>
      </c>
      <c r="AO1511" t="s">
        <v>726</v>
      </c>
      <c r="AP1511" t="s">
        <v>726</v>
      </c>
      <c r="AQ1511" t="s">
        <v>726</v>
      </c>
      <c r="AR1511" t="s">
        <v>726</v>
      </c>
      <c r="AS1511" t="s">
        <v>726</v>
      </c>
      <c r="AT1511">
        <v>37</v>
      </c>
      <c r="AU1511">
        <v>9999</v>
      </c>
      <c r="AW1511" t="s">
        <v>726</v>
      </c>
      <c r="AX1511" t="s">
        <v>726</v>
      </c>
      <c r="AY1511" t="s">
        <v>726</v>
      </c>
      <c r="AZ1511">
        <v>9999</v>
      </c>
      <c r="BA1511">
        <v>0</v>
      </c>
      <c r="BB1511">
        <v>9999</v>
      </c>
      <c r="BC1511">
        <v>0</v>
      </c>
      <c r="BD1511">
        <v>0</v>
      </c>
      <c r="BE1511">
        <v>0</v>
      </c>
      <c r="BF1511">
        <v>0</v>
      </c>
      <c r="BG1511">
        <v>0</v>
      </c>
      <c r="BH1511">
        <v>0</v>
      </c>
      <c r="BI1511">
        <v>0</v>
      </c>
      <c r="BO1511">
        <v>0</v>
      </c>
      <c r="BP1511">
        <v>0</v>
      </c>
      <c r="BQ1511">
        <v>0</v>
      </c>
      <c r="BR1511">
        <v>0</v>
      </c>
      <c r="BS1511">
        <v>0</v>
      </c>
      <c r="BT1511">
        <v>0</v>
      </c>
      <c r="BU1511">
        <v>0</v>
      </c>
      <c r="BV1511">
        <v>0</v>
      </c>
      <c r="BW1511">
        <v>0</v>
      </c>
      <c r="BX1511">
        <v>0</v>
      </c>
    </row>
    <row r="1512" spans="1:76" x14ac:dyDescent="0.25">
      <c r="A1512">
        <v>153</v>
      </c>
      <c r="B1512" t="s">
        <v>196</v>
      </c>
      <c r="C1512">
        <v>2007</v>
      </c>
      <c r="D1512" t="s">
        <v>582</v>
      </c>
      <c r="E1512">
        <v>0</v>
      </c>
      <c r="U1512">
        <v>0</v>
      </c>
      <c r="V1512" t="s">
        <v>726</v>
      </c>
      <c r="W1512" t="s">
        <v>726</v>
      </c>
      <c r="X1512" t="s">
        <v>726</v>
      </c>
      <c r="Y1512">
        <v>0</v>
      </c>
      <c r="Z1512" t="s">
        <v>726</v>
      </c>
      <c r="AA1512" t="s">
        <v>726</v>
      </c>
      <c r="AB1512" t="s">
        <v>726</v>
      </c>
      <c r="AC1512" t="s">
        <v>726</v>
      </c>
      <c r="AD1512" t="s">
        <v>726</v>
      </c>
      <c r="AE1512" t="s">
        <v>726</v>
      </c>
      <c r="AF1512" t="s">
        <v>726</v>
      </c>
      <c r="AG1512" t="s">
        <v>726</v>
      </c>
      <c r="AH1512" t="s">
        <v>726</v>
      </c>
      <c r="AI1512" t="s">
        <v>726</v>
      </c>
      <c r="AJ1512" t="s">
        <v>726</v>
      </c>
      <c r="AK1512">
        <v>20</v>
      </c>
      <c r="AL1512" t="s">
        <v>726</v>
      </c>
      <c r="AM1512" t="s">
        <v>726</v>
      </c>
      <c r="AN1512" t="s">
        <v>726</v>
      </c>
      <c r="AO1512" t="s">
        <v>726</v>
      </c>
      <c r="AP1512" t="s">
        <v>726</v>
      </c>
      <c r="AQ1512" t="s">
        <v>726</v>
      </c>
      <c r="AR1512" t="s">
        <v>726</v>
      </c>
      <c r="AS1512" t="s">
        <v>726</v>
      </c>
      <c r="AT1512" t="s">
        <v>726</v>
      </c>
      <c r="AU1512">
        <v>9999</v>
      </c>
      <c r="AW1512" t="s">
        <v>726</v>
      </c>
      <c r="AX1512" t="s">
        <v>726</v>
      </c>
      <c r="AY1512" t="s">
        <v>726</v>
      </c>
      <c r="AZ1512">
        <v>9999</v>
      </c>
      <c r="BA1512">
        <v>0</v>
      </c>
      <c r="BB1512">
        <v>9999</v>
      </c>
      <c r="BC1512">
        <v>0</v>
      </c>
      <c r="BD1512">
        <v>0</v>
      </c>
      <c r="BE1512">
        <v>0</v>
      </c>
      <c r="BF1512">
        <v>0</v>
      </c>
      <c r="BG1512">
        <v>0</v>
      </c>
      <c r="BH1512">
        <v>0</v>
      </c>
      <c r="BI1512">
        <v>0</v>
      </c>
      <c r="BO1512">
        <v>0</v>
      </c>
      <c r="BP1512">
        <v>0</v>
      </c>
      <c r="BQ1512">
        <v>0</v>
      </c>
      <c r="BR1512">
        <v>0</v>
      </c>
      <c r="BS1512">
        <v>0</v>
      </c>
      <c r="BT1512">
        <v>0</v>
      </c>
      <c r="BU1512">
        <v>0</v>
      </c>
      <c r="BV1512">
        <v>0</v>
      </c>
      <c r="BW1512">
        <v>0</v>
      </c>
      <c r="BX1512">
        <v>0</v>
      </c>
    </row>
    <row r="1513" spans="1:76" x14ac:dyDescent="0.25">
      <c r="A1513">
        <v>153</v>
      </c>
      <c r="B1513" t="s">
        <v>196</v>
      </c>
      <c r="C1513">
        <v>2008</v>
      </c>
      <c r="D1513" t="s">
        <v>582</v>
      </c>
      <c r="E1513">
        <v>0</v>
      </c>
      <c r="U1513">
        <v>0</v>
      </c>
      <c r="V1513" t="s">
        <v>726</v>
      </c>
      <c r="W1513" t="s">
        <v>726</v>
      </c>
      <c r="X1513" t="s">
        <v>726</v>
      </c>
      <c r="Y1513">
        <v>0</v>
      </c>
      <c r="Z1513" t="s">
        <v>726</v>
      </c>
      <c r="AA1513" t="s">
        <v>726</v>
      </c>
      <c r="AB1513" t="s">
        <v>726</v>
      </c>
      <c r="AC1513">
        <v>0</v>
      </c>
      <c r="AD1513" t="s">
        <v>726</v>
      </c>
      <c r="AE1513">
        <v>0</v>
      </c>
      <c r="AF1513">
        <v>0</v>
      </c>
      <c r="AG1513" t="s">
        <v>726</v>
      </c>
      <c r="AH1513" t="s">
        <v>726</v>
      </c>
      <c r="AI1513" t="s">
        <v>726</v>
      </c>
      <c r="AJ1513" t="s">
        <v>726</v>
      </c>
      <c r="AK1513" t="s">
        <v>726</v>
      </c>
      <c r="AL1513" t="s">
        <v>726</v>
      </c>
      <c r="AM1513" t="s">
        <v>726</v>
      </c>
      <c r="AN1513" t="s">
        <v>726</v>
      </c>
      <c r="AO1513" t="s">
        <v>726</v>
      </c>
      <c r="AP1513" t="s">
        <v>726</v>
      </c>
      <c r="AQ1513" t="s">
        <v>726</v>
      </c>
      <c r="AR1513" t="s">
        <v>726</v>
      </c>
      <c r="AS1513" t="s">
        <v>726</v>
      </c>
      <c r="AT1513" t="s">
        <v>726</v>
      </c>
      <c r="AU1513">
        <v>9999</v>
      </c>
      <c r="AW1513" t="s">
        <v>726</v>
      </c>
      <c r="AX1513" t="s">
        <v>726</v>
      </c>
      <c r="AY1513" t="s">
        <v>726</v>
      </c>
      <c r="AZ1513">
        <v>9999</v>
      </c>
      <c r="BA1513">
        <v>0</v>
      </c>
      <c r="BB1513">
        <v>9999</v>
      </c>
      <c r="BC1513">
        <v>0</v>
      </c>
      <c r="BD1513">
        <v>0</v>
      </c>
      <c r="BE1513">
        <v>0</v>
      </c>
      <c r="BF1513">
        <v>0</v>
      </c>
      <c r="BG1513">
        <v>0</v>
      </c>
      <c r="BH1513">
        <v>0</v>
      </c>
      <c r="BI1513">
        <v>0</v>
      </c>
      <c r="BO1513">
        <v>0</v>
      </c>
      <c r="BP1513">
        <v>0</v>
      </c>
      <c r="BQ1513">
        <v>0</v>
      </c>
      <c r="BR1513">
        <v>0</v>
      </c>
      <c r="BS1513">
        <v>0</v>
      </c>
      <c r="BT1513">
        <v>0</v>
      </c>
      <c r="BU1513">
        <v>0</v>
      </c>
      <c r="BV1513">
        <v>0</v>
      </c>
      <c r="BW1513">
        <v>0</v>
      </c>
      <c r="BX1513">
        <v>0</v>
      </c>
    </row>
    <row r="1514" spans="1:76" x14ac:dyDescent="0.25">
      <c r="A1514">
        <v>153</v>
      </c>
      <c r="B1514" t="s">
        <v>196</v>
      </c>
      <c r="C1514">
        <v>2009</v>
      </c>
      <c r="D1514" t="s">
        <v>582</v>
      </c>
      <c r="E1514">
        <v>0</v>
      </c>
      <c r="U1514">
        <v>0</v>
      </c>
      <c r="V1514" t="s">
        <v>726</v>
      </c>
      <c r="W1514" t="s">
        <v>726</v>
      </c>
      <c r="X1514" t="s">
        <v>726</v>
      </c>
      <c r="Y1514">
        <v>0</v>
      </c>
      <c r="Z1514" t="s">
        <v>726</v>
      </c>
      <c r="AA1514" t="s">
        <v>726</v>
      </c>
      <c r="AB1514" t="s">
        <v>726</v>
      </c>
      <c r="AC1514">
        <v>0</v>
      </c>
      <c r="AD1514" t="s">
        <v>726</v>
      </c>
      <c r="AE1514">
        <v>0</v>
      </c>
      <c r="AF1514">
        <v>0</v>
      </c>
      <c r="AG1514" t="s">
        <v>726</v>
      </c>
      <c r="AH1514" t="s">
        <v>726</v>
      </c>
      <c r="AI1514" t="s">
        <v>726</v>
      </c>
      <c r="AJ1514" t="s">
        <v>726</v>
      </c>
      <c r="AK1514" t="s">
        <v>726</v>
      </c>
      <c r="AL1514" t="s">
        <v>726</v>
      </c>
      <c r="AM1514" t="s">
        <v>726</v>
      </c>
      <c r="AN1514" t="s">
        <v>726</v>
      </c>
      <c r="AO1514" t="s">
        <v>726</v>
      </c>
      <c r="AP1514" t="s">
        <v>726</v>
      </c>
      <c r="AQ1514" t="s">
        <v>726</v>
      </c>
      <c r="AR1514" t="s">
        <v>726</v>
      </c>
      <c r="AS1514" t="s">
        <v>726</v>
      </c>
      <c r="AT1514" t="s">
        <v>726</v>
      </c>
      <c r="AU1514">
        <v>9999</v>
      </c>
      <c r="AW1514" t="s">
        <v>726</v>
      </c>
      <c r="AX1514" t="s">
        <v>726</v>
      </c>
      <c r="AY1514" t="s">
        <v>726</v>
      </c>
      <c r="AZ1514">
        <v>9999</v>
      </c>
      <c r="BA1514">
        <v>0</v>
      </c>
      <c r="BB1514">
        <v>9999</v>
      </c>
      <c r="BC1514">
        <v>0</v>
      </c>
      <c r="BD1514">
        <v>0</v>
      </c>
      <c r="BE1514">
        <v>0</v>
      </c>
      <c r="BF1514">
        <v>0</v>
      </c>
      <c r="BG1514">
        <v>0</v>
      </c>
      <c r="BH1514">
        <v>0</v>
      </c>
      <c r="BI1514">
        <v>0</v>
      </c>
      <c r="BO1514">
        <v>0</v>
      </c>
      <c r="BP1514">
        <v>0</v>
      </c>
      <c r="BQ1514">
        <v>0</v>
      </c>
      <c r="BR1514">
        <v>0</v>
      </c>
      <c r="BS1514">
        <v>0</v>
      </c>
      <c r="BT1514">
        <v>0</v>
      </c>
      <c r="BU1514">
        <v>0</v>
      </c>
      <c r="BV1514">
        <v>0</v>
      </c>
      <c r="BW1514">
        <v>0</v>
      </c>
      <c r="BX1514">
        <v>0</v>
      </c>
    </row>
    <row r="1515" spans="1:76" x14ac:dyDescent="0.25">
      <c r="A1515">
        <v>153</v>
      </c>
      <c r="B1515" t="s">
        <v>196</v>
      </c>
      <c r="C1515">
        <v>2010</v>
      </c>
      <c r="D1515" t="s">
        <v>582</v>
      </c>
      <c r="E1515">
        <v>0</v>
      </c>
      <c r="U1515">
        <v>0</v>
      </c>
      <c r="V1515" t="s">
        <v>726</v>
      </c>
      <c r="W1515" t="s">
        <v>726</v>
      </c>
      <c r="X1515" t="s">
        <v>726</v>
      </c>
      <c r="Y1515">
        <v>0</v>
      </c>
      <c r="Z1515" t="s">
        <v>726</v>
      </c>
      <c r="AA1515" t="s">
        <v>726</v>
      </c>
      <c r="AB1515" t="s">
        <v>726</v>
      </c>
      <c r="AC1515">
        <v>0</v>
      </c>
      <c r="AD1515" t="s">
        <v>726</v>
      </c>
      <c r="AE1515">
        <v>0</v>
      </c>
      <c r="AF1515">
        <v>0</v>
      </c>
      <c r="AG1515" t="s">
        <v>726</v>
      </c>
      <c r="AH1515" t="s">
        <v>726</v>
      </c>
      <c r="AI1515" t="s">
        <v>726</v>
      </c>
      <c r="AJ1515" t="s">
        <v>726</v>
      </c>
      <c r="AK1515" t="s">
        <v>726</v>
      </c>
      <c r="AL1515" t="s">
        <v>726</v>
      </c>
      <c r="AM1515" t="s">
        <v>726</v>
      </c>
      <c r="AN1515" t="s">
        <v>726</v>
      </c>
      <c r="AO1515" t="s">
        <v>726</v>
      </c>
      <c r="AP1515" t="s">
        <v>726</v>
      </c>
      <c r="AQ1515" t="s">
        <v>726</v>
      </c>
      <c r="AR1515" t="s">
        <v>726</v>
      </c>
      <c r="AS1515" t="s">
        <v>726</v>
      </c>
      <c r="AT1515" t="s">
        <v>726</v>
      </c>
      <c r="AU1515">
        <v>9999</v>
      </c>
      <c r="AW1515" t="s">
        <v>726</v>
      </c>
      <c r="AX1515" t="s">
        <v>726</v>
      </c>
      <c r="AY1515" t="s">
        <v>726</v>
      </c>
      <c r="AZ1515">
        <v>9999</v>
      </c>
      <c r="BA1515">
        <v>0</v>
      </c>
      <c r="BB1515">
        <v>9999</v>
      </c>
      <c r="BC1515">
        <v>0</v>
      </c>
      <c r="BD1515">
        <v>0</v>
      </c>
      <c r="BE1515">
        <v>0</v>
      </c>
      <c r="BF1515">
        <v>0</v>
      </c>
      <c r="BG1515">
        <v>0</v>
      </c>
      <c r="BH1515">
        <v>0</v>
      </c>
      <c r="BI1515">
        <v>0</v>
      </c>
      <c r="BO1515">
        <v>0</v>
      </c>
      <c r="BP1515">
        <v>0</v>
      </c>
      <c r="BQ1515">
        <v>0</v>
      </c>
      <c r="BR1515">
        <v>0</v>
      </c>
      <c r="BS1515">
        <v>0</v>
      </c>
      <c r="BT1515">
        <v>0</v>
      </c>
      <c r="BU1515">
        <v>0</v>
      </c>
      <c r="BV1515">
        <v>0</v>
      </c>
      <c r="BW1515">
        <v>0</v>
      </c>
      <c r="BX1515">
        <v>0</v>
      </c>
    </row>
    <row r="1516" spans="1:76" x14ac:dyDescent="0.25">
      <c r="A1516">
        <v>153</v>
      </c>
      <c r="B1516" t="s">
        <v>196</v>
      </c>
      <c r="C1516">
        <v>2011</v>
      </c>
      <c r="D1516" t="s">
        <v>582</v>
      </c>
      <c r="E1516">
        <v>0</v>
      </c>
      <c r="U1516">
        <v>0</v>
      </c>
      <c r="V1516" t="s">
        <v>726</v>
      </c>
      <c r="W1516" t="s">
        <v>726</v>
      </c>
      <c r="X1516" t="s">
        <v>726</v>
      </c>
      <c r="Y1516">
        <v>0</v>
      </c>
      <c r="Z1516" t="s">
        <v>726</v>
      </c>
      <c r="AA1516" t="s">
        <v>726</v>
      </c>
      <c r="AB1516" t="s">
        <v>726</v>
      </c>
      <c r="AC1516">
        <v>0</v>
      </c>
      <c r="AD1516" t="s">
        <v>726</v>
      </c>
      <c r="AE1516">
        <v>0</v>
      </c>
      <c r="AF1516">
        <v>0</v>
      </c>
      <c r="AG1516" t="s">
        <v>726</v>
      </c>
      <c r="AH1516" t="s">
        <v>726</v>
      </c>
      <c r="AI1516" t="s">
        <v>726</v>
      </c>
      <c r="AJ1516" t="s">
        <v>726</v>
      </c>
      <c r="AK1516" t="s">
        <v>726</v>
      </c>
      <c r="AL1516" t="s">
        <v>726</v>
      </c>
      <c r="AM1516" t="s">
        <v>726</v>
      </c>
      <c r="AN1516" t="s">
        <v>726</v>
      </c>
      <c r="AO1516" t="s">
        <v>726</v>
      </c>
      <c r="AP1516" t="s">
        <v>726</v>
      </c>
      <c r="AQ1516" t="s">
        <v>726</v>
      </c>
      <c r="AR1516" t="s">
        <v>726</v>
      </c>
      <c r="AS1516" t="s">
        <v>726</v>
      </c>
      <c r="AT1516" t="s">
        <v>726</v>
      </c>
      <c r="AU1516">
        <v>9999</v>
      </c>
      <c r="AW1516" t="s">
        <v>726</v>
      </c>
      <c r="AX1516" t="s">
        <v>726</v>
      </c>
      <c r="AY1516" t="s">
        <v>726</v>
      </c>
      <c r="AZ1516">
        <v>9999</v>
      </c>
      <c r="BA1516">
        <v>0</v>
      </c>
      <c r="BB1516">
        <v>9999</v>
      </c>
      <c r="BC1516">
        <v>0</v>
      </c>
      <c r="BD1516">
        <v>0</v>
      </c>
      <c r="BE1516">
        <v>0</v>
      </c>
      <c r="BF1516">
        <v>0</v>
      </c>
      <c r="BG1516">
        <v>0</v>
      </c>
      <c r="BH1516">
        <v>0</v>
      </c>
      <c r="BI1516">
        <v>0</v>
      </c>
      <c r="BO1516">
        <v>0</v>
      </c>
      <c r="BP1516">
        <v>0</v>
      </c>
      <c r="BQ1516">
        <v>0</v>
      </c>
      <c r="BR1516">
        <v>0</v>
      </c>
      <c r="BS1516">
        <v>0</v>
      </c>
      <c r="BT1516">
        <v>0</v>
      </c>
      <c r="BU1516">
        <v>0</v>
      </c>
      <c r="BV1516">
        <v>0</v>
      </c>
      <c r="BW1516">
        <v>0</v>
      </c>
      <c r="BX1516">
        <v>0</v>
      </c>
    </row>
    <row r="1517" spans="1:76" x14ac:dyDescent="0.25">
      <c r="A1517">
        <v>153</v>
      </c>
      <c r="B1517" t="s">
        <v>196</v>
      </c>
      <c r="C1517">
        <v>2012</v>
      </c>
      <c r="D1517" t="s">
        <v>582</v>
      </c>
      <c r="E1517">
        <v>0</v>
      </c>
      <c r="U1517">
        <v>0</v>
      </c>
      <c r="V1517" t="s">
        <v>726</v>
      </c>
      <c r="W1517" t="s">
        <v>726</v>
      </c>
      <c r="X1517" t="s">
        <v>726</v>
      </c>
      <c r="Y1517">
        <v>0</v>
      </c>
      <c r="Z1517" t="s">
        <v>726</v>
      </c>
      <c r="AA1517" t="s">
        <v>726</v>
      </c>
      <c r="AB1517" t="s">
        <v>726</v>
      </c>
      <c r="AC1517">
        <v>0</v>
      </c>
      <c r="AD1517" t="s">
        <v>726</v>
      </c>
      <c r="AE1517">
        <v>0</v>
      </c>
      <c r="AF1517">
        <v>0</v>
      </c>
      <c r="AG1517" t="s">
        <v>726</v>
      </c>
      <c r="AH1517" t="s">
        <v>726</v>
      </c>
      <c r="AI1517" t="s">
        <v>726</v>
      </c>
      <c r="AJ1517" t="s">
        <v>726</v>
      </c>
      <c r="AK1517" t="s">
        <v>726</v>
      </c>
      <c r="AL1517" t="s">
        <v>726</v>
      </c>
      <c r="AM1517">
        <v>3200</v>
      </c>
      <c r="AN1517" t="s">
        <v>726</v>
      </c>
      <c r="AO1517" t="s">
        <v>726</v>
      </c>
      <c r="AP1517" t="s">
        <v>726</v>
      </c>
      <c r="AQ1517" t="s">
        <v>726</v>
      </c>
      <c r="AR1517" t="s">
        <v>726</v>
      </c>
      <c r="AS1517" t="s">
        <v>726</v>
      </c>
      <c r="AT1517" t="s">
        <v>726</v>
      </c>
      <c r="AU1517">
        <v>9999</v>
      </c>
      <c r="AW1517" t="s">
        <v>726</v>
      </c>
      <c r="AX1517" t="s">
        <v>726</v>
      </c>
      <c r="AY1517" t="s">
        <v>726</v>
      </c>
      <c r="AZ1517">
        <v>9999</v>
      </c>
      <c r="BA1517">
        <v>0</v>
      </c>
      <c r="BB1517">
        <v>9999</v>
      </c>
      <c r="BC1517">
        <v>0</v>
      </c>
      <c r="BD1517">
        <v>0</v>
      </c>
      <c r="BE1517">
        <v>0</v>
      </c>
      <c r="BF1517">
        <v>0</v>
      </c>
      <c r="BG1517">
        <v>0</v>
      </c>
      <c r="BH1517">
        <v>0</v>
      </c>
      <c r="BI1517">
        <v>0</v>
      </c>
      <c r="BO1517">
        <v>0</v>
      </c>
      <c r="BP1517">
        <v>0</v>
      </c>
      <c r="BQ1517">
        <v>0</v>
      </c>
      <c r="BR1517">
        <v>0</v>
      </c>
      <c r="BS1517">
        <v>0</v>
      </c>
      <c r="BT1517">
        <v>0</v>
      </c>
      <c r="BU1517">
        <v>0</v>
      </c>
      <c r="BV1517">
        <v>0</v>
      </c>
      <c r="BW1517">
        <v>0</v>
      </c>
      <c r="BX1517">
        <v>0</v>
      </c>
    </row>
    <row r="1518" spans="1:76" x14ac:dyDescent="0.25">
      <c r="A1518">
        <v>153</v>
      </c>
      <c r="B1518" t="s">
        <v>196</v>
      </c>
      <c r="C1518">
        <v>2013</v>
      </c>
      <c r="D1518" t="s">
        <v>582</v>
      </c>
      <c r="E1518">
        <v>0</v>
      </c>
      <c r="U1518">
        <v>0</v>
      </c>
      <c r="V1518" t="s">
        <v>726</v>
      </c>
      <c r="W1518" t="s">
        <v>726</v>
      </c>
      <c r="X1518" t="s">
        <v>726</v>
      </c>
      <c r="Y1518">
        <v>0</v>
      </c>
      <c r="Z1518" t="s">
        <v>726</v>
      </c>
      <c r="AA1518" t="s">
        <v>726</v>
      </c>
      <c r="AB1518" t="s">
        <v>726</v>
      </c>
      <c r="AC1518">
        <v>0</v>
      </c>
      <c r="AD1518" t="s">
        <v>726</v>
      </c>
      <c r="AE1518">
        <v>0</v>
      </c>
      <c r="AF1518">
        <v>0</v>
      </c>
      <c r="AG1518" t="s">
        <v>726</v>
      </c>
      <c r="AH1518" t="s">
        <v>726</v>
      </c>
      <c r="AI1518">
        <v>4900</v>
      </c>
      <c r="AJ1518">
        <v>207</v>
      </c>
      <c r="AK1518" t="s">
        <v>726</v>
      </c>
      <c r="AL1518" t="s">
        <v>726</v>
      </c>
      <c r="AM1518" t="s">
        <v>726</v>
      </c>
      <c r="AN1518">
        <v>12101</v>
      </c>
      <c r="AO1518">
        <v>5</v>
      </c>
      <c r="AP1518" t="s">
        <v>726</v>
      </c>
      <c r="AQ1518" t="s">
        <v>726</v>
      </c>
      <c r="AR1518" t="s">
        <v>726</v>
      </c>
      <c r="AS1518" t="s">
        <v>726</v>
      </c>
      <c r="AT1518" t="s">
        <v>726</v>
      </c>
      <c r="AU1518">
        <v>9999</v>
      </c>
      <c r="AW1518" t="s">
        <v>726</v>
      </c>
      <c r="AX1518" t="s">
        <v>726</v>
      </c>
      <c r="AY1518" t="s">
        <v>726</v>
      </c>
      <c r="AZ1518">
        <v>9999</v>
      </c>
      <c r="BA1518">
        <v>0</v>
      </c>
      <c r="BB1518">
        <v>9999</v>
      </c>
      <c r="BC1518">
        <v>0</v>
      </c>
      <c r="BD1518">
        <v>0</v>
      </c>
      <c r="BE1518">
        <v>0</v>
      </c>
      <c r="BF1518">
        <v>0</v>
      </c>
      <c r="BG1518">
        <v>0</v>
      </c>
      <c r="BH1518">
        <v>0</v>
      </c>
      <c r="BI1518">
        <v>0</v>
      </c>
      <c r="BO1518">
        <v>0</v>
      </c>
      <c r="BP1518">
        <v>0</v>
      </c>
      <c r="BQ1518">
        <v>0</v>
      </c>
      <c r="BR1518">
        <v>0</v>
      </c>
      <c r="BS1518">
        <v>0</v>
      </c>
      <c r="BT1518">
        <v>0</v>
      </c>
      <c r="BU1518">
        <v>0</v>
      </c>
      <c r="BV1518">
        <v>0</v>
      </c>
      <c r="BW1518">
        <v>0</v>
      </c>
      <c r="BX1518">
        <v>0</v>
      </c>
    </row>
    <row r="1519" spans="1:76" x14ac:dyDescent="0.25">
      <c r="A1519">
        <v>153</v>
      </c>
      <c r="B1519" t="s">
        <v>196</v>
      </c>
      <c r="C1519">
        <v>2014</v>
      </c>
      <c r="D1519" t="s">
        <v>582</v>
      </c>
      <c r="E1519">
        <v>0</v>
      </c>
      <c r="U1519">
        <v>0</v>
      </c>
      <c r="V1519" t="s">
        <v>726</v>
      </c>
      <c r="W1519" t="s">
        <v>726</v>
      </c>
      <c r="X1519" t="s">
        <v>726</v>
      </c>
      <c r="Y1519">
        <v>0</v>
      </c>
      <c r="Z1519" t="s">
        <v>726</v>
      </c>
      <c r="AA1519" t="s">
        <v>726</v>
      </c>
      <c r="AB1519" t="s">
        <v>726</v>
      </c>
      <c r="AC1519">
        <v>0</v>
      </c>
      <c r="AD1519">
        <v>2061</v>
      </c>
      <c r="AE1519">
        <v>0</v>
      </c>
      <c r="AF1519">
        <v>0</v>
      </c>
      <c r="AG1519" t="s">
        <v>726</v>
      </c>
      <c r="AH1519" t="s">
        <v>726</v>
      </c>
      <c r="AI1519" t="s">
        <v>726</v>
      </c>
      <c r="AJ1519">
        <v>104</v>
      </c>
      <c r="AK1519" t="s">
        <v>726</v>
      </c>
      <c r="AL1519">
        <v>26.18</v>
      </c>
      <c r="AM1519" t="s">
        <v>726</v>
      </c>
      <c r="AN1519" t="s">
        <v>726</v>
      </c>
      <c r="AO1519" t="s">
        <v>726</v>
      </c>
      <c r="AP1519" t="s">
        <v>726</v>
      </c>
      <c r="AQ1519" t="s">
        <v>726</v>
      </c>
      <c r="AR1519" t="s">
        <v>726</v>
      </c>
      <c r="AS1519" t="s">
        <v>726</v>
      </c>
      <c r="AT1519" t="s">
        <v>726</v>
      </c>
      <c r="AU1519">
        <v>9999</v>
      </c>
      <c r="AW1519" t="s">
        <v>726</v>
      </c>
      <c r="AX1519" t="s">
        <v>726</v>
      </c>
      <c r="AY1519" t="s">
        <v>726</v>
      </c>
      <c r="AZ1519">
        <v>9999</v>
      </c>
      <c r="BA1519">
        <v>0</v>
      </c>
      <c r="BB1519">
        <v>9999</v>
      </c>
      <c r="BC1519">
        <v>0</v>
      </c>
      <c r="BD1519">
        <v>0</v>
      </c>
      <c r="BE1519">
        <v>0</v>
      </c>
      <c r="BF1519">
        <v>0</v>
      </c>
      <c r="BG1519">
        <v>0</v>
      </c>
      <c r="BH1519">
        <v>0</v>
      </c>
      <c r="BI1519">
        <v>0</v>
      </c>
      <c r="BO1519">
        <v>0</v>
      </c>
      <c r="BP1519">
        <v>0</v>
      </c>
      <c r="BQ1519">
        <v>0</v>
      </c>
      <c r="BR1519">
        <v>0</v>
      </c>
      <c r="BS1519">
        <v>0</v>
      </c>
      <c r="BT1519">
        <v>0</v>
      </c>
      <c r="BU1519">
        <v>0</v>
      </c>
      <c r="BV1519">
        <v>0</v>
      </c>
      <c r="BW1519">
        <v>0</v>
      </c>
      <c r="BX1519">
        <v>0</v>
      </c>
    </row>
    <row r="1520" spans="1:76" x14ac:dyDescent="0.25">
      <c r="A1520">
        <v>153</v>
      </c>
      <c r="B1520" t="s">
        <v>196</v>
      </c>
      <c r="C1520">
        <v>2015</v>
      </c>
      <c r="D1520" t="s">
        <v>582</v>
      </c>
      <c r="E1520">
        <v>0</v>
      </c>
      <c r="U1520">
        <v>0</v>
      </c>
      <c r="V1520" t="s">
        <v>726</v>
      </c>
      <c r="W1520" t="s">
        <v>726</v>
      </c>
      <c r="X1520" t="s">
        <v>726</v>
      </c>
      <c r="Y1520">
        <v>0</v>
      </c>
      <c r="Z1520" t="s">
        <v>726</v>
      </c>
      <c r="AA1520" t="s">
        <v>726</v>
      </c>
      <c r="AB1520" t="s">
        <v>726</v>
      </c>
      <c r="AC1520">
        <v>1.2</v>
      </c>
      <c r="AD1520" t="s">
        <v>726</v>
      </c>
      <c r="AE1520">
        <v>0</v>
      </c>
      <c r="AF1520">
        <v>0.6</v>
      </c>
      <c r="AG1520" t="s">
        <v>726</v>
      </c>
      <c r="AH1520" t="s">
        <v>726</v>
      </c>
      <c r="AI1520" t="s">
        <v>726</v>
      </c>
      <c r="AJ1520" t="s">
        <v>726</v>
      </c>
      <c r="AK1520" t="s">
        <v>726</v>
      </c>
      <c r="AL1520">
        <v>20</v>
      </c>
      <c r="AM1520" t="s">
        <v>726</v>
      </c>
      <c r="AN1520" t="s">
        <v>726</v>
      </c>
      <c r="AO1520" t="s">
        <v>726</v>
      </c>
      <c r="AP1520">
        <v>5</v>
      </c>
      <c r="AQ1520" t="s">
        <v>726</v>
      </c>
      <c r="AR1520" t="s">
        <v>726</v>
      </c>
      <c r="AS1520" t="s">
        <v>726</v>
      </c>
      <c r="AT1520" t="s">
        <v>726</v>
      </c>
      <c r="AU1520">
        <v>9999</v>
      </c>
      <c r="AW1520" t="s">
        <v>726</v>
      </c>
      <c r="AX1520" t="s">
        <v>726</v>
      </c>
      <c r="AY1520" t="s">
        <v>726</v>
      </c>
      <c r="AZ1520">
        <v>9999</v>
      </c>
      <c r="BA1520">
        <v>0</v>
      </c>
      <c r="BB1520">
        <v>9999</v>
      </c>
      <c r="BC1520">
        <v>0</v>
      </c>
      <c r="BD1520">
        <v>0</v>
      </c>
      <c r="BE1520">
        <v>0</v>
      </c>
      <c r="BF1520">
        <v>0</v>
      </c>
      <c r="BG1520">
        <v>0</v>
      </c>
      <c r="BH1520">
        <v>0</v>
      </c>
      <c r="BI1520">
        <v>0</v>
      </c>
      <c r="BO1520">
        <v>0</v>
      </c>
      <c r="BP1520">
        <v>0</v>
      </c>
      <c r="BQ1520">
        <v>0</v>
      </c>
      <c r="BR1520">
        <v>0</v>
      </c>
      <c r="BS1520">
        <v>0</v>
      </c>
      <c r="BT1520">
        <v>0</v>
      </c>
      <c r="BU1520">
        <v>0</v>
      </c>
      <c r="BV1520">
        <v>0</v>
      </c>
      <c r="BW1520">
        <v>0</v>
      </c>
      <c r="BX1520">
        <v>0</v>
      </c>
    </row>
    <row r="1521" spans="1:76" x14ac:dyDescent="0.25">
      <c r="A1521">
        <v>153</v>
      </c>
      <c r="B1521" t="s">
        <v>196</v>
      </c>
      <c r="C1521">
        <v>2016</v>
      </c>
      <c r="D1521" t="s">
        <v>582</v>
      </c>
      <c r="E1521">
        <v>0</v>
      </c>
      <c r="U1521">
        <v>0</v>
      </c>
      <c r="V1521" t="s">
        <v>726</v>
      </c>
      <c r="W1521" t="s">
        <v>726</v>
      </c>
      <c r="X1521" t="s">
        <v>726</v>
      </c>
      <c r="Y1521">
        <v>0</v>
      </c>
      <c r="Z1521" t="s">
        <v>726</v>
      </c>
      <c r="AA1521" t="s">
        <v>726</v>
      </c>
      <c r="AB1521" t="s">
        <v>726</v>
      </c>
      <c r="AC1521" t="s">
        <v>726</v>
      </c>
      <c r="AD1521" t="s">
        <v>726</v>
      </c>
      <c r="AE1521" t="s">
        <v>726</v>
      </c>
      <c r="AF1521" t="s">
        <v>726</v>
      </c>
      <c r="AG1521" t="s">
        <v>726</v>
      </c>
      <c r="AH1521" t="s">
        <v>726</v>
      </c>
      <c r="AI1521" t="s">
        <v>726</v>
      </c>
      <c r="AJ1521" t="s">
        <v>726</v>
      </c>
      <c r="AK1521" t="s">
        <v>726</v>
      </c>
      <c r="AL1521" t="s">
        <v>726</v>
      </c>
      <c r="AM1521" t="s">
        <v>726</v>
      </c>
      <c r="AN1521" t="s">
        <v>726</v>
      </c>
      <c r="AO1521" t="s">
        <v>726</v>
      </c>
      <c r="AP1521" t="s">
        <v>726</v>
      </c>
      <c r="AQ1521" t="s">
        <v>726</v>
      </c>
      <c r="AR1521" t="s">
        <v>726</v>
      </c>
      <c r="AS1521" t="s">
        <v>726</v>
      </c>
      <c r="AT1521">
        <v>76</v>
      </c>
      <c r="AU1521">
        <v>9999</v>
      </c>
      <c r="AW1521" t="s">
        <v>726</v>
      </c>
      <c r="AX1521" t="s">
        <v>726</v>
      </c>
      <c r="AY1521" t="s">
        <v>726</v>
      </c>
      <c r="AZ1521">
        <v>9999</v>
      </c>
      <c r="BA1521">
        <v>0</v>
      </c>
      <c r="BB1521">
        <v>9999</v>
      </c>
      <c r="BC1521">
        <v>0</v>
      </c>
      <c r="BD1521">
        <v>0</v>
      </c>
      <c r="BE1521">
        <v>0</v>
      </c>
      <c r="BF1521">
        <v>0</v>
      </c>
      <c r="BG1521">
        <v>0</v>
      </c>
      <c r="BH1521">
        <v>0</v>
      </c>
      <c r="BI1521">
        <v>0</v>
      </c>
      <c r="BO1521">
        <v>0</v>
      </c>
      <c r="BP1521">
        <v>0</v>
      </c>
      <c r="BQ1521">
        <v>0</v>
      </c>
      <c r="BR1521">
        <v>0</v>
      </c>
      <c r="BS1521">
        <v>0</v>
      </c>
      <c r="BT1521">
        <v>0</v>
      </c>
      <c r="BU1521">
        <v>0</v>
      </c>
      <c r="BV1521">
        <v>0</v>
      </c>
      <c r="BW1521">
        <v>0</v>
      </c>
      <c r="BX1521">
        <v>0</v>
      </c>
    </row>
    <row r="1522" spans="1:76" x14ac:dyDescent="0.25">
      <c r="A1522">
        <v>154</v>
      </c>
      <c r="B1522" t="s">
        <v>197</v>
      </c>
      <c r="C1522">
        <v>2007</v>
      </c>
      <c r="D1522" t="s">
        <v>582</v>
      </c>
      <c r="E1522">
        <v>0</v>
      </c>
      <c r="U1522">
        <v>0</v>
      </c>
      <c r="V1522" t="s">
        <v>726</v>
      </c>
      <c r="W1522" t="s">
        <v>726</v>
      </c>
      <c r="X1522" t="s">
        <v>726</v>
      </c>
      <c r="Y1522">
        <v>0</v>
      </c>
      <c r="Z1522" t="s">
        <v>726</v>
      </c>
      <c r="AA1522" t="s">
        <v>726</v>
      </c>
      <c r="AB1522" t="s">
        <v>726</v>
      </c>
      <c r="AC1522" t="s">
        <v>726</v>
      </c>
      <c r="AD1522" t="s">
        <v>726</v>
      </c>
      <c r="AE1522" t="s">
        <v>726</v>
      </c>
      <c r="AF1522" t="s">
        <v>726</v>
      </c>
      <c r="AG1522" t="s">
        <v>726</v>
      </c>
      <c r="AH1522" t="s">
        <v>726</v>
      </c>
      <c r="AI1522" t="s">
        <v>726</v>
      </c>
      <c r="AJ1522" t="s">
        <v>726</v>
      </c>
      <c r="AK1522">
        <v>49</v>
      </c>
      <c r="AL1522" t="s">
        <v>726</v>
      </c>
      <c r="AM1522" t="s">
        <v>726</v>
      </c>
      <c r="AN1522" t="s">
        <v>726</v>
      </c>
      <c r="AO1522" t="s">
        <v>726</v>
      </c>
      <c r="AP1522" t="s">
        <v>726</v>
      </c>
      <c r="AQ1522" t="s">
        <v>726</v>
      </c>
      <c r="AR1522" t="s">
        <v>726</v>
      </c>
      <c r="AS1522" t="s">
        <v>726</v>
      </c>
      <c r="AT1522" t="s">
        <v>726</v>
      </c>
      <c r="AU1522">
        <v>9999</v>
      </c>
      <c r="AW1522" t="s">
        <v>726</v>
      </c>
      <c r="AX1522" t="s">
        <v>726</v>
      </c>
      <c r="AY1522" t="s">
        <v>726</v>
      </c>
      <c r="AZ1522">
        <v>9999</v>
      </c>
      <c r="BA1522">
        <v>0</v>
      </c>
      <c r="BB1522">
        <v>9999</v>
      </c>
      <c r="BC1522">
        <v>0</v>
      </c>
      <c r="BD1522">
        <v>0</v>
      </c>
      <c r="BE1522">
        <v>0</v>
      </c>
      <c r="BF1522">
        <v>0</v>
      </c>
      <c r="BG1522">
        <v>0</v>
      </c>
      <c r="BH1522">
        <v>0</v>
      </c>
      <c r="BI1522">
        <v>0</v>
      </c>
      <c r="BO1522">
        <v>0</v>
      </c>
      <c r="BP1522">
        <v>0</v>
      </c>
      <c r="BQ1522">
        <v>0</v>
      </c>
      <c r="BR1522">
        <v>0</v>
      </c>
      <c r="BS1522">
        <v>0</v>
      </c>
      <c r="BT1522">
        <v>0</v>
      </c>
      <c r="BU1522">
        <v>0</v>
      </c>
      <c r="BV1522">
        <v>0</v>
      </c>
      <c r="BW1522">
        <v>0</v>
      </c>
      <c r="BX1522">
        <v>0</v>
      </c>
    </row>
    <row r="1523" spans="1:76" x14ac:dyDescent="0.25">
      <c r="A1523">
        <v>154</v>
      </c>
      <c r="B1523" t="s">
        <v>197</v>
      </c>
      <c r="C1523">
        <v>2008</v>
      </c>
      <c r="D1523" t="s">
        <v>582</v>
      </c>
      <c r="E1523">
        <v>0</v>
      </c>
      <c r="U1523">
        <v>0</v>
      </c>
      <c r="V1523" t="s">
        <v>726</v>
      </c>
      <c r="W1523" t="s">
        <v>726</v>
      </c>
      <c r="X1523" t="s">
        <v>726</v>
      </c>
      <c r="Y1523">
        <v>0</v>
      </c>
      <c r="Z1523" t="s">
        <v>726</v>
      </c>
      <c r="AA1523" t="s">
        <v>726</v>
      </c>
      <c r="AB1523" t="s">
        <v>726</v>
      </c>
      <c r="AC1523">
        <v>0</v>
      </c>
      <c r="AD1523" t="s">
        <v>726</v>
      </c>
      <c r="AE1523">
        <v>0</v>
      </c>
      <c r="AF1523">
        <v>0</v>
      </c>
      <c r="AG1523" t="s">
        <v>726</v>
      </c>
      <c r="AH1523" t="s">
        <v>726</v>
      </c>
      <c r="AI1523" t="s">
        <v>726</v>
      </c>
      <c r="AJ1523" t="s">
        <v>726</v>
      </c>
      <c r="AK1523" t="s">
        <v>726</v>
      </c>
      <c r="AL1523" t="s">
        <v>726</v>
      </c>
      <c r="AM1523" t="s">
        <v>726</v>
      </c>
      <c r="AN1523" t="s">
        <v>726</v>
      </c>
      <c r="AO1523" t="s">
        <v>726</v>
      </c>
      <c r="AP1523" t="s">
        <v>726</v>
      </c>
      <c r="AQ1523" t="s">
        <v>726</v>
      </c>
      <c r="AR1523" t="s">
        <v>726</v>
      </c>
      <c r="AS1523" t="s">
        <v>726</v>
      </c>
      <c r="AT1523" t="s">
        <v>726</v>
      </c>
      <c r="AU1523">
        <v>9999</v>
      </c>
      <c r="AW1523" t="s">
        <v>726</v>
      </c>
      <c r="AX1523" t="s">
        <v>726</v>
      </c>
      <c r="AY1523" t="s">
        <v>726</v>
      </c>
      <c r="AZ1523">
        <v>9999</v>
      </c>
      <c r="BA1523">
        <v>0</v>
      </c>
      <c r="BB1523">
        <v>9999</v>
      </c>
      <c r="BC1523">
        <v>0</v>
      </c>
      <c r="BD1523">
        <v>0</v>
      </c>
      <c r="BE1523">
        <v>0</v>
      </c>
      <c r="BF1523">
        <v>0</v>
      </c>
      <c r="BG1523">
        <v>0</v>
      </c>
      <c r="BH1523">
        <v>0</v>
      </c>
      <c r="BI1523">
        <v>0</v>
      </c>
      <c r="BO1523">
        <v>0</v>
      </c>
      <c r="BP1523">
        <v>0</v>
      </c>
      <c r="BQ1523">
        <v>0</v>
      </c>
      <c r="BR1523">
        <v>0</v>
      </c>
      <c r="BS1523">
        <v>0</v>
      </c>
      <c r="BT1523">
        <v>0</v>
      </c>
      <c r="BU1523">
        <v>0</v>
      </c>
      <c r="BV1523">
        <v>0</v>
      </c>
      <c r="BW1523">
        <v>0</v>
      </c>
      <c r="BX1523">
        <v>0</v>
      </c>
    </row>
    <row r="1524" spans="1:76" x14ac:dyDescent="0.25">
      <c r="A1524">
        <v>154</v>
      </c>
      <c r="B1524" t="s">
        <v>197</v>
      </c>
      <c r="C1524">
        <v>2009</v>
      </c>
      <c r="D1524" t="s">
        <v>582</v>
      </c>
      <c r="E1524">
        <v>0</v>
      </c>
      <c r="U1524">
        <v>0</v>
      </c>
      <c r="V1524" t="s">
        <v>726</v>
      </c>
      <c r="W1524" t="s">
        <v>726</v>
      </c>
      <c r="X1524" t="s">
        <v>726</v>
      </c>
      <c r="Y1524">
        <v>0</v>
      </c>
      <c r="Z1524" t="s">
        <v>726</v>
      </c>
      <c r="AA1524" t="s">
        <v>726</v>
      </c>
      <c r="AB1524" t="s">
        <v>726</v>
      </c>
      <c r="AC1524">
        <v>0</v>
      </c>
      <c r="AD1524" t="s">
        <v>726</v>
      </c>
      <c r="AE1524">
        <v>0</v>
      </c>
      <c r="AF1524">
        <v>0</v>
      </c>
      <c r="AG1524" t="s">
        <v>726</v>
      </c>
      <c r="AH1524" t="s">
        <v>726</v>
      </c>
      <c r="AI1524" t="s">
        <v>726</v>
      </c>
      <c r="AJ1524" t="s">
        <v>726</v>
      </c>
      <c r="AK1524" t="s">
        <v>726</v>
      </c>
      <c r="AL1524" t="s">
        <v>726</v>
      </c>
      <c r="AM1524" t="s">
        <v>726</v>
      </c>
      <c r="AN1524" t="s">
        <v>726</v>
      </c>
      <c r="AO1524" t="s">
        <v>726</v>
      </c>
      <c r="AP1524" t="s">
        <v>726</v>
      </c>
      <c r="AQ1524" t="s">
        <v>726</v>
      </c>
      <c r="AR1524" t="s">
        <v>726</v>
      </c>
      <c r="AS1524" t="s">
        <v>726</v>
      </c>
      <c r="AT1524" t="s">
        <v>726</v>
      </c>
      <c r="AU1524">
        <v>9999</v>
      </c>
      <c r="AW1524" t="s">
        <v>726</v>
      </c>
      <c r="AX1524" t="s">
        <v>726</v>
      </c>
      <c r="AY1524" t="s">
        <v>726</v>
      </c>
      <c r="AZ1524">
        <v>9999</v>
      </c>
      <c r="BA1524">
        <v>0</v>
      </c>
      <c r="BB1524">
        <v>9999</v>
      </c>
      <c r="BC1524">
        <v>0</v>
      </c>
      <c r="BD1524">
        <v>0</v>
      </c>
      <c r="BE1524">
        <v>0</v>
      </c>
      <c r="BF1524">
        <v>0</v>
      </c>
      <c r="BG1524">
        <v>0</v>
      </c>
      <c r="BH1524">
        <v>0</v>
      </c>
      <c r="BI1524">
        <v>0</v>
      </c>
      <c r="BO1524">
        <v>0</v>
      </c>
      <c r="BP1524">
        <v>0</v>
      </c>
      <c r="BQ1524">
        <v>0</v>
      </c>
      <c r="BR1524">
        <v>0</v>
      </c>
      <c r="BS1524">
        <v>0</v>
      </c>
      <c r="BT1524">
        <v>0</v>
      </c>
      <c r="BU1524">
        <v>0</v>
      </c>
      <c r="BV1524">
        <v>0</v>
      </c>
      <c r="BW1524">
        <v>0</v>
      </c>
      <c r="BX1524">
        <v>0</v>
      </c>
    </row>
    <row r="1525" spans="1:76" x14ac:dyDescent="0.25">
      <c r="A1525">
        <v>154</v>
      </c>
      <c r="B1525" t="s">
        <v>197</v>
      </c>
      <c r="C1525">
        <v>2010</v>
      </c>
      <c r="D1525" t="s">
        <v>582</v>
      </c>
      <c r="E1525">
        <v>0</v>
      </c>
      <c r="U1525">
        <v>0</v>
      </c>
      <c r="V1525" t="s">
        <v>726</v>
      </c>
      <c r="W1525" t="s">
        <v>726</v>
      </c>
      <c r="X1525" t="s">
        <v>726</v>
      </c>
      <c r="Y1525">
        <v>0</v>
      </c>
      <c r="Z1525" t="s">
        <v>726</v>
      </c>
      <c r="AA1525" t="s">
        <v>726</v>
      </c>
      <c r="AB1525" t="s">
        <v>726</v>
      </c>
      <c r="AC1525">
        <v>0</v>
      </c>
      <c r="AD1525" t="s">
        <v>726</v>
      </c>
      <c r="AE1525">
        <v>0</v>
      </c>
      <c r="AF1525">
        <v>0</v>
      </c>
      <c r="AG1525" t="s">
        <v>726</v>
      </c>
      <c r="AH1525" t="s">
        <v>726</v>
      </c>
      <c r="AI1525" t="s">
        <v>726</v>
      </c>
      <c r="AJ1525" t="s">
        <v>726</v>
      </c>
      <c r="AK1525" t="s">
        <v>726</v>
      </c>
      <c r="AL1525" t="s">
        <v>726</v>
      </c>
      <c r="AM1525" t="s">
        <v>726</v>
      </c>
      <c r="AN1525" t="s">
        <v>726</v>
      </c>
      <c r="AO1525" t="s">
        <v>726</v>
      </c>
      <c r="AP1525" t="s">
        <v>726</v>
      </c>
      <c r="AQ1525" t="s">
        <v>726</v>
      </c>
      <c r="AR1525" t="s">
        <v>726</v>
      </c>
      <c r="AS1525" t="s">
        <v>726</v>
      </c>
      <c r="AT1525" t="s">
        <v>726</v>
      </c>
      <c r="AU1525">
        <v>9999</v>
      </c>
      <c r="AW1525" t="s">
        <v>726</v>
      </c>
      <c r="AX1525" t="s">
        <v>726</v>
      </c>
      <c r="AY1525" t="s">
        <v>726</v>
      </c>
      <c r="AZ1525">
        <v>9999</v>
      </c>
      <c r="BA1525">
        <v>0</v>
      </c>
      <c r="BB1525">
        <v>9999</v>
      </c>
      <c r="BC1525">
        <v>0</v>
      </c>
      <c r="BD1525">
        <v>0</v>
      </c>
      <c r="BE1525">
        <v>0</v>
      </c>
      <c r="BF1525">
        <v>0</v>
      </c>
      <c r="BG1525">
        <v>0</v>
      </c>
      <c r="BH1525">
        <v>0</v>
      </c>
      <c r="BI1525">
        <v>0</v>
      </c>
      <c r="BO1525">
        <v>0</v>
      </c>
      <c r="BP1525">
        <v>0</v>
      </c>
      <c r="BQ1525">
        <v>0</v>
      </c>
      <c r="BR1525">
        <v>0</v>
      </c>
      <c r="BS1525">
        <v>0</v>
      </c>
      <c r="BT1525">
        <v>0</v>
      </c>
      <c r="BU1525">
        <v>0</v>
      </c>
      <c r="BV1525">
        <v>0</v>
      </c>
      <c r="BW1525">
        <v>0</v>
      </c>
      <c r="BX1525">
        <v>0</v>
      </c>
    </row>
    <row r="1526" spans="1:76" x14ac:dyDescent="0.25">
      <c r="A1526">
        <v>154</v>
      </c>
      <c r="B1526" t="s">
        <v>197</v>
      </c>
      <c r="C1526">
        <v>2011</v>
      </c>
      <c r="D1526" t="s">
        <v>582</v>
      </c>
      <c r="E1526">
        <v>0</v>
      </c>
      <c r="U1526">
        <v>0</v>
      </c>
      <c r="V1526" t="s">
        <v>726</v>
      </c>
      <c r="W1526" t="s">
        <v>726</v>
      </c>
      <c r="X1526" t="s">
        <v>726</v>
      </c>
      <c r="Y1526">
        <v>0</v>
      </c>
      <c r="Z1526" t="s">
        <v>726</v>
      </c>
      <c r="AA1526" t="s">
        <v>726</v>
      </c>
      <c r="AB1526" t="s">
        <v>726</v>
      </c>
      <c r="AC1526">
        <v>0</v>
      </c>
      <c r="AD1526" t="s">
        <v>726</v>
      </c>
      <c r="AE1526">
        <v>0</v>
      </c>
      <c r="AF1526">
        <v>0</v>
      </c>
      <c r="AG1526" t="s">
        <v>726</v>
      </c>
      <c r="AH1526" t="s">
        <v>726</v>
      </c>
      <c r="AI1526" t="s">
        <v>726</v>
      </c>
      <c r="AJ1526" t="s">
        <v>726</v>
      </c>
      <c r="AK1526" t="s">
        <v>726</v>
      </c>
      <c r="AL1526" t="s">
        <v>726</v>
      </c>
      <c r="AM1526" t="s">
        <v>726</v>
      </c>
      <c r="AN1526" t="s">
        <v>726</v>
      </c>
      <c r="AO1526" t="s">
        <v>726</v>
      </c>
      <c r="AP1526" t="s">
        <v>726</v>
      </c>
      <c r="AQ1526" t="s">
        <v>726</v>
      </c>
      <c r="AR1526" t="s">
        <v>726</v>
      </c>
      <c r="AS1526" t="s">
        <v>726</v>
      </c>
      <c r="AT1526" t="s">
        <v>726</v>
      </c>
      <c r="AU1526">
        <v>9999</v>
      </c>
      <c r="AW1526" t="s">
        <v>726</v>
      </c>
      <c r="AX1526" t="s">
        <v>726</v>
      </c>
      <c r="AY1526" t="s">
        <v>726</v>
      </c>
      <c r="AZ1526">
        <v>9999</v>
      </c>
      <c r="BA1526">
        <v>0</v>
      </c>
      <c r="BB1526">
        <v>9999</v>
      </c>
      <c r="BC1526">
        <v>0</v>
      </c>
      <c r="BD1526">
        <v>0</v>
      </c>
      <c r="BE1526">
        <v>0</v>
      </c>
      <c r="BF1526">
        <v>0</v>
      </c>
      <c r="BG1526">
        <v>0</v>
      </c>
      <c r="BH1526">
        <v>0</v>
      </c>
      <c r="BI1526">
        <v>0</v>
      </c>
      <c r="BO1526">
        <v>0</v>
      </c>
      <c r="BP1526">
        <v>0</v>
      </c>
      <c r="BQ1526">
        <v>0</v>
      </c>
      <c r="BR1526">
        <v>0</v>
      </c>
      <c r="BS1526">
        <v>0</v>
      </c>
      <c r="BT1526">
        <v>0</v>
      </c>
      <c r="BU1526">
        <v>0</v>
      </c>
      <c r="BV1526">
        <v>0</v>
      </c>
      <c r="BW1526">
        <v>0</v>
      </c>
      <c r="BX1526">
        <v>0</v>
      </c>
    </row>
    <row r="1527" spans="1:76" x14ac:dyDescent="0.25">
      <c r="A1527">
        <v>154</v>
      </c>
      <c r="B1527" t="s">
        <v>197</v>
      </c>
      <c r="C1527">
        <v>2012</v>
      </c>
      <c r="D1527" t="s">
        <v>582</v>
      </c>
      <c r="E1527">
        <v>0</v>
      </c>
      <c r="U1527">
        <v>0</v>
      </c>
      <c r="V1527" t="s">
        <v>726</v>
      </c>
      <c r="W1527" t="s">
        <v>726</v>
      </c>
      <c r="X1527" t="s">
        <v>726</v>
      </c>
      <c r="Y1527">
        <v>0</v>
      </c>
      <c r="Z1527" t="s">
        <v>726</v>
      </c>
      <c r="AA1527" t="s">
        <v>726</v>
      </c>
      <c r="AB1527" t="s">
        <v>726</v>
      </c>
      <c r="AC1527">
        <v>0</v>
      </c>
      <c r="AD1527" t="s">
        <v>726</v>
      </c>
      <c r="AE1527">
        <v>0</v>
      </c>
      <c r="AF1527">
        <v>0</v>
      </c>
      <c r="AG1527" t="s">
        <v>726</v>
      </c>
      <c r="AH1527" t="s">
        <v>726</v>
      </c>
      <c r="AI1527" t="s">
        <v>726</v>
      </c>
      <c r="AJ1527" t="s">
        <v>726</v>
      </c>
      <c r="AK1527" t="s">
        <v>726</v>
      </c>
      <c r="AL1527" t="s">
        <v>726</v>
      </c>
      <c r="AM1527" t="s">
        <v>726</v>
      </c>
      <c r="AN1527" t="s">
        <v>726</v>
      </c>
      <c r="AO1527" t="s">
        <v>726</v>
      </c>
      <c r="AP1527" t="s">
        <v>726</v>
      </c>
      <c r="AQ1527" t="s">
        <v>726</v>
      </c>
      <c r="AR1527" t="s">
        <v>726</v>
      </c>
      <c r="AS1527" t="s">
        <v>726</v>
      </c>
      <c r="AT1527" t="s">
        <v>726</v>
      </c>
      <c r="AU1527">
        <v>9999</v>
      </c>
      <c r="AW1527" t="s">
        <v>726</v>
      </c>
      <c r="AX1527" t="s">
        <v>726</v>
      </c>
      <c r="AY1527" t="s">
        <v>726</v>
      </c>
      <c r="AZ1527">
        <v>9999</v>
      </c>
      <c r="BA1527">
        <v>0</v>
      </c>
      <c r="BB1527">
        <v>9999</v>
      </c>
      <c r="BC1527">
        <v>0</v>
      </c>
      <c r="BD1527">
        <v>0</v>
      </c>
      <c r="BE1527">
        <v>0</v>
      </c>
      <c r="BF1527">
        <v>0</v>
      </c>
      <c r="BG1527">
        <v>0</v>
      </c>
      <c r="BH1527">
        <v>0</v>
      </c>
      <c r="BI1527">
        <v>0</v>
      </c>
      <c r="BO1527">
        <v>0</v>
      </c>
      <c r="BP1527">
        <v>0</v>
      </c>
      <c r="BQ1527">
        <v>0</v>
      </c>
      <c r="BR1527">
        <v>0</v>
      </c>
      <c r="BS1527">
        <v>0</v>
      </c>
      <c r="BT1527">
        <v>0</v>
      </c>
      <c r="BU1527">
        <v>0</v>
      </c>
      <c r="BV1527">
        <v>0</v>
      </c>
      <c r="BW1527">
        <v>0</v>
      </c>
      <c r="BX1527">
        <v>0</v>
      </c>
    </row>
    <row r="1528" spans="1:76" x14ac:dyDescent="0.25">
      <c r="A1528">
        <v>154</v>
      </c>
      <c r="B1528" t="s">
        <v>197</v>
      </c>
      <c r="C1528">
        <v>2013</v>
      </c>
      <c r="D1528" t="s">
        <v>582</v>
      </c>
      <c r="E1528">
        <v>0</v>
      </c>
      <c r="U1528">
        <v>0</v>
      </c>
      <c r="V1528" t="s">
        <v>726</v>
      </c>
      <c r="W1528" t="s">
        <v>726</v>
      </c>
      <c r="X1528" t="s">
        <v>726</v>
      </c>
      <c r="Y1528">
        <v>0</v>
      </c>
      <c r="Z1528" t="s">
        <v>726</v>
      </c>
      <c r="AA1528" t="s">
        <v>726</v>
      </c>
      <c r="AB1528" t="s">
        <v>726</v>
      </c>
      <c r="AC1528">
        <v>0</v>
      </c>
      <c r="AD1528" t="s">
        <v>726</v>
      </c>
      <c r="AE1528">
        <v>0</v>
      </c>
      <c r="AF1528">
        <v>0</v>
      </c>
      <c r="AG1528" t="s">
        <v>726</v>
      </c>
      <c r="AH1528" t="s">
        <v>726</v>
      </c>
      <c r="AI1528">
        <v>389</v>
      </c>
      <c r="AJ1528" t="s">
        <v>726</v>
      </c>
      <c r="AK1528" t="s">
        <v>726</v>
      </c>
      <c r="AL1528" t="s">
        <v>726</v>
      </c>
      <c r="AM1528">
        <v>273</v>
      </c>
      <c r="AN1528">
        <v>13229</v>
      </c>
      <c r="AO1528">
        <v>11</v>
      </c>
      <c r="AP1528" t="s">
        <v>726</v>
      </c>
      <c r="AQ1528" t="s">
        <v>726</v>
      </c>
      <c r="AR1528" t="s">
        <v>726</v>
      </c>
      <c r="AS1528" t="s">
        <v>726</v>
      </c>
      <c r="AT1528" t="s">
        <v>726</v>
      </c>
      <c r="AU1528">
        <v>9999</v>
      </c>
      <c r="AW1528" t="s">
        <v>726</v>
      </c>
      <c r="AX1528" t="s">
        <v>726</v>
      </c>
      <c r="AY1528" t="s">
        <v>726</v>
      </c>
      <c r="AZ1528">
        <v>9999</v>
      </c>
      <c r="BA1528">
        <v>0</v>
      </c>
      <c r="BB1528">
        <v>9999</v>
      </c>
      <c r="BC1528">
        <v>0</v>
      </c>
      <c r="BD1528">
        <v>0</v>
      </c>
      <c r="BE1528">
        <v>0</v>
      </c>
      <c r="BF1528">
        <v>0</v>
      </c>
      <c r="BG1528">
        <v>0</v>
      </c>
      <c r="BH1528">
        <v>0</v>
      </c>
      <c r="BI1528">
        <v>0</v>
      </c>
      <c r="BO1528">
        <v>0</v>
      </c>
      <c r="BP1528">
        <v>0</v>
      </c>
      <c r="BQ1528">
        <v>0</v>
      </c>
      <c r="BR1528">
        <v>0</v>
      </c>
      <c r="BS1528">
        <v>0</v>
      </c>
      <c r="BT1528">
        <v>0</v>
      </c>
      <c r="BU1528">
        <v>0</v>
      </c>
      <c r="BV1528">
        <v>0</v>
      </c>
      <c r="BW1528">
        <v>0</v>
      </c>
      <c r="BX1528">
        <v>0</v>
      </c>
    </row>
    <row r="1529" spans="1:76" x14ac:dyDescent="0.25">
      <c r="A1529">
        <v>154</v>
      </c>
      <c r="B1529" t="s">
        <v>197</v>
      </c>
      <c r="C1529">
        <v>2014</v>
      </c>
      <c r="D1529" t="s">
        <v>582</v>
      </c>
      <c r="E1529">
        <v>0</v>
      </c>
      <c r="U1529">
        <v>0</v>
      </c>
      <c r="V1529" t="s">
        <v>726</v>
      </c>
      <c r="W1529" t="s">
        <v>726</v>
      </c>
      <c r="X1529" t="s">
        <v>726</v>
      </c>
      <c r="Y1529">
        <v>0</v>
      </c>
      <c r="Z1529" t="s">
        <v>726</v>
      </c>
      <c r="AA1529" t="s">
        <v>726</v>
      </c>
      <c r="AB1529" t="s">
        <v>726</v>
      </c>
      <c r="AC1529">
        <v>0</v>
      </c>
      <c r="AD1529">
        <v>1407</v>
      </c>
      <c r="AE1529">
        <v>0</v>
      </c>
      <c r="AF1529">
        <v>0</v>
      </c>
      <c r="AG1529" t="s">
        <v>726</v>
      </c>
      <c r="AH1529" t="s">
        <v>726</v>
      </c>
      <c r="AI1529" t="s">
        <v>726</v>
      </c>
      <c r="AJ1529">
        <v>78</v>
      </c>
      <c r="AK1529" t="s">
        <v>726</v>
      </c>
      <c r="AL1529" t="s">
        <v>726</v>
      </c>
      <c r="AM1529" t="s">
        <v>726</v>
      </c>
      <c r="AN1529" t="s">
        <v>726</v>
      </c>
      <c r="AO1529" t="s">
        <v>726</v>
      </c>
      <c r="AP1529" t="s">
        <v>726</v>
      </c>
      <c r="AQ1529" t="s">
        <v>726</v>
      </c>
      <c r="AR1529" t="s">
        <v>726</v>
      </c>
      <c r="AS1529" t="s">
        <v>726</v>
      </c>
      <c r="AT1529" t="s">
        <v>726</v>
      </c>
      <c r="AU1529">
        <v>9999</v>
      </c>
      <c r="AW1529" t="s">
        <v>726</v>
      </c>
      <c r="AX1529" t="s">
        <v>726</v>
      </c>
      <c r="AY1529" t="s">
        <v>726</v>
      </c>
      <c r="AZ1529">
        <v>9999</v>
      </c>
      <c r="BA1529">
        <v>0</v>
      </c>
      <c r="BB1529">
        <v>9999</v>
      </c>
      <c r="BC1529">
        <v>0</v>
      </c>
      <c r="BD1529">
        <v>0</v>
      </c>
      <c r="BE1529">
        <v>0</v>
      </c>
      <c r="BF1529">
        <v>0</v>
      </c>
      <c r="BG1529">
        <v>0</v>
      </c>
      <c r="BH1529">
        <v>0</v>
      </c>
      <c r="BI1529">
        <v>0</v>
      </c>
      <c r="BO1529">
        <v>0</v>
      </c>
      <c r="BP1529">
        <v>0</v>
      </c>
      <c r="BQ1529">
        <v>0</v>
      </c>
      <c r="BR1529">
        <v>0</v>
      </c>
      <c r="BS1529">
        <v>0</v>
      </c>
      <c r="BT1529">
        <v>0</v>
      </c>
      <c r="BU1529">
        <v>0</v>
      </c>
      <c r="BV1529">
        <v>0</v>
      </c>
      <c r="BW1529">
        <v>0</v>
      </c>
      <c r="BX1529">
        <v>0</v>
      </c>
    </row>
    <row r="1530" spans="1:76" x14ac:dyDescent="0.25">
      <c r="A1530">
        <v>154</v>
      </c>
      <c r="B1530" t="s">
        <v>197</v>
      </c>
      <c r="C1530">
        <v>2015</v>
      </c>
      <c r="D1530" t="s">
        <v>582</v>
      </c>
      <c r="E1530">
        <v>0</v>
      </c>
      <c r="U1530">
        <v>0</v>
      </c>
      <c r="V1530" t="s">
        <v>726</v>
      </c>
      <c r="W1530" t="s">
        <v>726</v>
      </c>
      <c r="X1530" t="s">
        <v>726</v>
      </c>
      <c r="Y1530">
        <v>0</v>
      </c>
      <c r="Z1530" t="s">
        <v>726</v>
      </c>
      <c r="AA1530" t="s">
        <v>726</v>
      </c>
      <c r="AB1530" t="s">
        <v>726</v>
      </c>
      <c r="AC1530">
        <v>0.9</v>
      </c>
      <c r="AD1530" t="s">
        <v>726</v>
      </c>
      <c r="AE1530">
        <v>0</v>
      </c>
      <c r="AF1530">
        <v>0.45</v>
      </c>
      <c r="AG1530" t="s">
        <v>726</v>
      </c>
      <c r="AH1530" t="s">
        <v>726</v>
      </c>
      <c r="AI1530" t="s">
        <v>726</v>
      </c>
      <c r="AJ1530" t="s">
        <v>726</v>
      </c>
      <c r="AK1530" t="s">
        <v>726</v>
      </c>
      <c r="AL1530">
        <v>49</v>
      </c>
      <c r="AM1530" t="s">
        <v>726</v>
      </c>
      <c r="AN1530" t="s">
        <v>726</v>
      </c>
      <c r="AO1530" t="s">
        <v>726</v>
      </c>
      <c r="AP1530">
        <v>11</v>
      </c>
      <c r="AQ1530" t="s">
        <v>726</v>
      </c>
      <c r="AR1530" t="s">
        <v>726</v>
      </c>
      <c r="AS1530" t="s">
        <v>726</v>
      </c>
      <c r="AT1530" t="s">
        <v>726</v>
      </c>
      <c r="AU1530">
        <v>9999</v>
      </c>
      <c r="AW1530" t="s">
        <v>726</v>
      </c>
      <c r="AX1530" t="s">
        <v>726</v>
      </c>
      <c r="AY1530" t="s">
        <v>726</v>
      </c>
      <c r="AZ1530">
        <v>9999</v>
      </c>
      <c r="BA1530">
        <v>0</v>
      </c>
      <c r="BB1530">
        <v>9999</v>
      </c>
      <c r="BC1530">
        <v>0</v>
      </c>
      <c r="BD1530">
        <v>0</v>
      </c>
      <c r="BE1530">
        <v>0</v>
      </c>
      <c r="BF1530">
        <v>0</v>
      </c>
      <c r="BG1530">
        <v>0</v>
      </c>
      <c r="BH1530">
        <v>0</v>
      </c>
      <c r="BI1530">
        <v>0</v>
      </c>
      <c r="BO1530">
        <v>0</v>
      </c>
      <c r="BP1530">
        <v>0</v>
      </c>
      <c r="BQ1530">
        <v>0</v>
      </c>
      <c r="BR1530">
        <v>0</v>
      </c>
      <c r="BS1530">
        <v>0</v>
      </c>
      <c r="BT1530">
        <v>0</v>
      </c>
      <c r="BU1530">
        <v>0</v>
      </c>
      <c r="BV1530">
        <v>0</v>
      </c>
      <c r="BW1530">
        <v>0</v>
      </c>
      <c r="BX1530">
        <v>0</v>
      </c>
    </row>
    <row r="1531" spans="1:76" x14ac:dyDescent="0.25">
      <c r="A1531">
        <v>154</v>
      </c>
      <c r="B1531" t="s">
        <v>197</v>
      </c>
      <c r="C1531">
        <v>2016</v>
      </c>
      <c r="D1531" t="s">
        <v>582</v>
      </c>
      <c r="E1531">
        <v>0</v>
      </c>
      <c r="U1531">
        <v>0</v>
      </c>
      <c r="V1531" t="s">
        <v>726</v>
      </c>
      <c r="W1531" t="s">
        <v>726</v>
      </c>
      <c r="X1531" t="s">
        <v>726</v>
      </c>
      <c r="Y1531">
        <v>0</v>
      </c>
      <c r="Z1531" t="s">
        <v>726</v>
      </c>
      <c r="AA1531" t="s">
        <v>726</v>
      </c>
      <c r="AB1531" t="s">
        <v>726</v>
      </c>
      <c r="AC1531" t="s">
        <v>726</v>
      </c>
      <c r="AD1531" t="s">
        <v>726</v>
      </c>
      <c r="AE1531" t="s">
        <v>726</v>
      </c>
      <c r="AF1531" t="s">
        <v>726</v>
      </c>
      <c r="AG1531" t="s">
        <v>726</v>
      </c>
      <c r="AH1531" t="s">
        <v>726</v>
      </c>
      <c r="AI1531" t="s">
        <v>726</v>
      </c>
      <c r="AJ1531" t="s">
        <v>726</v>
      </c>
      <c r="AK1531" t="s">
        <v>726</v>
      </c>
      <c r="AL1531" t="s">
        <v>726</v>
      </c>
      <c r="AM1531" t="s">
        <v>726</v>
      </c>
      <c r="AN1531" t="s">
        <v>726</v>
      </c>
      <c r="AO1531" t="s">
        <v>726</v>
      </c>
      <c r="AP1531" t="s">
        <v>726</v>
      </c>
      <c r="AQ1531" t="s">
        <v>726</v>
      </c>
      <c r="AR1531" t="s">
        <v>726</v>
      </c>
      <c r="AS1531" t="s">
        <v>726</v>
      </c>
      <c r="AT1531">
        <v>60</v>
      </c>
      <c r="AU1531">
        <v>9999</v>
      </c>
      <c r="AW1531" t="s">
        <v>726</v>
      </c>
      <c r="AX1531" t="s">
        <v>726</v>
      </c>
      <c r="AY1531" t="s">
        <v>726</v>
      </c>
      <c r="AZ1531">
        <v>9999</v>
      </c>
      <c r="BA1531">
        <v>0</v>
      </c>
      <c r="BB1531">
        <v>9999</v>
      </c>
      <c r="BC1531">
        <v>0</v>
      </c>
      <c r="BD1531">
        <v>0</v>
      </c>
      <c r="BE1531">
        <v>0</v>
      </c>
      <c r="BF1531">
        <v>0</v>
      </c>
      <c r="BG1531">
        <v>0</v>
      </c>
      <c r="BH1531">
        <v>0</v>
      </c>
      <c r="BI1531">
        <v>0</v>
      </c>
      <c r="BO1531">
        <v>0</v>
      </c>
      <c r="BP1531">
        <v>0</v>
      </c>
      <c r="BQ1531">
        <v>0</v>
      </c>
      <c r="BR1531">
        <v>0</v>
      </c>
      <c r="BS1531">
        <v>0</v>
      </c>
      <c r="BT1531">
        <v>0</v>
      </c>
      <c r="BU1531">
        <v>0</v>
      </c>
      <c r="BV1531">
        <v>0</v>
      </c>
      <c r="BW1531">
        <v>0</v>
      </c>
      <c r="BX1531">
        <v>0</v>
      </c>
    </row>
    <row r="1532" spans="1:76" x14ac:dyDescent="0.25">
      <c r="A1532">
        <v>155</v>
      </c>
      <c r="B1532" t="s">
        <v>198</v>
      </c>
      <c r="C1532">
        <v>2007</v>
      </c>
      <c r="D1532" t="s">
        <v>582</v>
      </c>
      <c r="E1532">
        <v>0</v>
      </c>
      <c r="U1532">
        <v>0</v>
      </c>
      <c r="V1532" t="s">
        <v>726</v>
      </c>
      <c r="W1532" t="s">
        <v>726</v>
      </c>
      <c r="X1532" t="s">
        <v>726</v>
      </c>
      <c r="Y1532">
        <v>0</v>
      </c>
      <c r="Z1532" t="s">
        <v>726</v>
      </c>
      <c r="AA1532" t="s">
        <v>726</v>
      </c>
      <c r="AB1532" t="s">
        <v>726</v>
      </c>
      <c r="AC1532" t="s">
        <v>726</v>
      </c>
      <c r="AD1532" t="s">
        <v>726</v>
      </c>
      <c r="AE1532" t="s">
        <v>726</v>
      </c>
      <c r="AF1532" t="s">
        <v>726</v>
      </c>
      <c r="AG1532" t="s">
        <v>726</v>
      </c>
      <c r="AH1532" t="s">
        <v>726</v>
      </c>
      <c r="AI1532" t="s">
        <v>726</v>
      </c>
      <c r="AJ1532" t="s">
        <v>726</v>
      </c>
      <c r="AK1532">
        <v>40</v>
      </c>
      <c r="AL1532">
        <v>230</v>
      </c>
      <c r="AM1532" t="s">
        <v>726</v>
      </c>
      <c r="AN1532" t="s">
        <v>726</v>
      </c>
      <c r="AO1532" t="s">
        <v>726</v>
      </c>
      <c r="AP1532" t="s">
        <v>726</v>
      </c>
      <c r="AQ1532" t="s">
        <v>726</v>
      </c>
      <c r="AR1532" t="s">
        <v>726</v>
      </c>
      <c r="AS1532" t="s">
        <v>726</v>
      </c>
      <c r="AT1532" t="s">
        <v>726</v>
      </c>
      <c r="AU1532">
        <v>9999</v>
      </c>
      <c r="AW1532" t="s">
        <v>726</v>
      </c>
      <c r="AX1532" t="s">
        <v>726</v>
      </c>
      <c r="AY1532" t="s">
        <v>726</v>
      </c>
      <c r="AZ1532">
        <v>9999</v>
      </c>
      <c r="BA1532">
        <v>0</v>
      </c>
      <c r="BB1532">
        <v>9999</v>
      </c>
      <c r="BC1532">
        <v>0</v>
      </c>
      <c r="BD1532">
        <v>0</v>
      </c>
      <c r="BE1532">
        <v>0</v>
      </c>
      <c r="BF1532">
        <v>0</v>
      </c>
      <c r="BG1532">
        <v>0</v>
      </c>
      <c r="BH1532">
        <v>0</v>
      </c>
      <c r="BI1532">
        <v>0</v>
      </c>
      <c r="BO1532">
        <v>0</v>
      </c>
      <c r="BP1532">
        <v>0</v>
      </c>
      <c r="BQ1532">
        <v>0</v>
      </c>
      <c r="BR1532">
        <v>0</v>
      </c>
      <c r="BS1532">
        <v>0</v>
      </c>
      <c r="BT1532">
        <v>0</v>
      </c>
      <c r="BU1532">
        <v>0</v>
      </c>
      <c r="BV1532">
        <v>0</v>
      </c>
      <c r="BW1532">
        <v>0</v>
      </c>
      <c r="BX1532">
        <v>0</v>
      </c>
    </row>
    <row r="1533" spans="1:76" x14ac:dyDescent="0.25">
      <c r="A1533">
        <v>155</v>
      </c>
      <c r="B1533" t="s">
        <v>198</v>
      </c>
      <c r="C1533">
        <v>2008</v>
      </c>
      <c r="D1533" t="s">
        <v>582</v>
      </c>
      <c r="E1533">
        <v>0</v>
      </c>
      <c r="U1533">
        <v>0</v>
      </c>
      <c r="V1533" t="s">
        <v>726</v>
      </c>
      <c r="W1533" t="s">
        <v>726</v>
      </c>
      <c r="X1533" t="s">
        <v>726</v>
      </c>
      <c r="Y1533">
        <v>0</v>
      </c>
      <c r="Z1533" t="s">
        <v>726</v>
      </c>
      <c r="AA1533" t="s">
        <v>726</v>
      </c>
      <c r="AB1533" t="s">
        <v>726</v>
      </c>
      <c r="AC1533">
        <v>0</v>
      </c>
      <c r="AD1533" t="s">
        <v>726</v>
      </c>
      <c r="AE1533">
        <v>0</v>
      </c>
      <c r="AF1533">
        <v>0</v>
      </c>
      <c r="AG1533" t="s">
        <v>726</v>
      </c>
      <c r="AH1533" t="s">
        <v>726</v>
      </c>
      <c r="AI1533" t="s">
        <v>726</v>
      </c>
      <c r="AJ1533" t="s">
        <v>726</v>
      </c>
      <c r="AK1533">
        <v>40</v>
      </c>
      <c r="AL1533" t="s">
        <v>726</v>
      </c>
      <c r="AM1533" t="s">
        <v>726</v>
      </c>
      <c r="AN1533" t="s">
        <v>726</v>
      </c>
      <c r="AO1533" t="s">
        <v>726</v>
      </c>
      <c r="AP1533" t="s">
        <v>726</v>
      </c>
      <c r="AQ1533" t="s">
        <v>726</v>
      </c>
      <c r="AR1533" t="s">
        <v>726</v>
      </c>
      <c r="AS1533" t="s">
        <v>726</v>
      </c>
      <c r="AT1533" t="s">
        <v>726</v>
      </c>
      <c r="AU1533">
        <v>9999</v>
      </c>
      <c r="AW1533" t="s">
        <v>726</v>
      </c>
      <c r="AX1533" t="s">
        <v>726</v>
      </c>
      <c r="AY1533" t="s">
        <v>726</v>
      </c>
      <c r="AZ1533">
        <v>9999</v>
      </c>
      <c r="BA1533">
        <v>0</v>
      </c>
      <c r="BB1533">
        <v>9999</v>
      </c>
      <c r="BC1533">
        <v>0</v>
      </c>
      <c r="BD1533">
        <v>0</v>
      </c>
      <c r="BE1533">
        <v>0</v>
      </c>
      <c r="BF1533">
        <v>0</v>
      </c>
      <c r="BG1533">
        <v>0</v>
      </c>
      <c r="BH1533">
        <v>0</v>
      </c>
      <c r="BI1533">
        <v>0</v>
      </c>
      <c r="BO1533">
        <v>0</v>
      </c>
      <c r="BP1533">
        <v>0</v>
      </c>
      <c r="BQ1533">
        <v>0</v>
      </c>
      <c r="BR1533">
        <v>0</v>
      </c>
      <c r="BS1533">
        <v>0</v>
      </c>
      <c r="BT1533">
        <v>0</v>
      </c>
      <c r="BU1533">
        <v>0</v>
      </c>
      <c r="BV1533">
        <v>0</v>
      </c>
      <c r="BW1533">
        <v>0</v>
      </c>
      <c r="BX1533">
        <v>0</v>
      </c>
    </row>
    <row r="1534" spans="1:76" x14ac:dyDescent="0.25">
      <c r="A1534">
        <v>155</v>
      </c>
      <c r="B1534" t="s">
        <v>198</v>
      </c>
      <c r="C1534">
        <v>2009</v>
      </c>
      <c r="D1534" t="s">
        <v>582</v>
      </c>
      <c r="E1534">
        <v>0</v>
      </c>
      <c r="U1534">
        <v>0</v>
      </c>
      <c r="V1534" t="s">
        <v>726</v>
      </c>
      <c r="W1534" t="s">
        <v>726</v>
      </c>
      <c r="X1534" t="s">
        <v>726</v>
      </c>
      <c r="Y1534">
        <v>0</v>
      </c>
      <c r="Z1534" t="s">
        <v>726</v>
      </c>
      <c r="AA1534" t="s">
        <v>726</v>
      </c>
      <c r="AB1534" t="s">
        <v>726</v>
      </c>
      <c r="AC1534">
        <v>0</v>
      </c>
      <c r="AD1534" t="s">
        <v>726</v>
      </c>
      <c r="AE1534">
        <v>0</v>
      </c>
      <c r="AF1534">
        <v>0</v>
      </c>
      <c r="AG1534" t="s">
        <v>726</v>
      </c>
      <c r="AH1534" t="s">
        <v>726</v>
      </c>
      <c r="AI1534" t="s">
        <v>726</v>
      </c>
      <c r="AJ1534" t="s">
        <v>726</v>
      </c>
      <c r="AK1534" t="s">
        <v>726</v>
      </c>
      <c r="AL1534" t="s">
        <v>726</v>
      </c>
      <c r="AM1534" t="s">
        <v>726</v>
      </c>
      <c r="AN1534" t="s">
        <v>726</v>
      </c>
      <c r="AO1534" t="s">
        <v>726</v>
      </c>
      <c r="AP1534" t="s">
        <v>726</v>
      </c>
      <c r="AQ1534" t="s">
        <v>726</v>
      </c>
      <c r="AR1534" t="s">
        <v>726</v>
      </c>
      <c r="AS1534" t="s">
        <v>726</v>
      </c>
      <c r="AT1534" t="s">
        <v>726</v>
      </c>
      <c r="AU1534">
        <v>9999</v>
      </c>
      <c r="AW1534" t="s">
        <v>726</v>
      </c>
      <c r="AX1534" t="s">
        <v>726</v>
      </c>
      <c r="AY1534" t="s">
        <v>726</v>
      </c>
      <c r="AZ1534">
        <v>9999</v>
      </c>
      <c r="BA1534">
        <v>0</v>
      </c>
      <c r="BB1534">
        <v>9999</v>
      </c>
      <c r="BC1534">
        <v>0</v>
      </c>
      <c r="BD1534">
        <v>0</v>
      </c>
      <c r="BE1534">
        <v>0</v>
      </c>
      <c r="BF1534">
        <v>0</v>
      </c>
      <c r="BG1534">
        <v>0</v>
      </c>
      <c r="BH1534">
        <v>0</v>
      </c>
      <c r="BI1534">
        <v>0</v>
      </c>
      <c r="BO1534">
        <v>0</v>
      </c>
      <c r="BP1534">
        <v>0</v>
      </c>
      <c r="BQ1534">
        <v>0</v>
      </c>
      <c r="BR1534">
        <v>0</v>
      </c>
      <c r="BS1534">
        <v>0</v>
      </c>
      <c r="BT1534">
        <v>0</v>
      </c>
      <c r="BU1534">
        <v>0</v>
      </c>
      <c r="BV1534">
        <v>0</v>
      </c>
      <c r="BW1534">
        <v>0</v>
      </c>
      <c r="BX1534">
        <v>0</v>
      </c>
    </row>
    <row r="1535" spans="1:76" x14ac:dyDescent="0.25">
      <c r="A1535">
        <v>155</v>
      </c>
      <c r="B1535" t="s">
        <v>198</v>
      </c>
      <c r="C1535">
        <v>2010</v>
      </c>
      <c r="D1535" t="s">
        <v>582</v>
      </c>
      <c r="E1535">
        <v>0</v>
      </c>
      <c r="U1535">
        <v>0</v>
      </c>
      <c r="V1535" t="s">
        <v>726</v>
      </c>
      <c r="W1535" t="s">
        <v>726</v>
      </c>
      <c r="X1535" t="s">
        <v>726</v>
      </c>
      <c r="Y1535">
        <v>0</v>
      </c>
      <c r="Z1535" t="s">
        <v>726</v>
      </c>
      <c r="AA1535" t="s">
        <v>726</v>
      </c>
      <c r="AB1535" t="s">
        <v>726</v>
      </c>
      <c r="AC1535">
        <v>0</v>
      </c>
      <c r="AD1535" t="s">
        <v>726</v>
      </c>
      <c r="AE1535">
        <v>0</v>
      </c>
      <c r="AF1535">
        <v>0</v>
      </c>
      <c r="AG1535" t="s">
        <v>726</v>
      </c>
      <c r="AH1535" t="s">
        <v>726</v>
      </c>
      <c r="AI1535" t="s">
        <v>726</v>
      </c>
      <c r="AJ1535" t="s">
        <v>726</v>
      </c>
      <c r="AK1535" t="s">
        <v>726</v>
      </c>
      <c r="AL1535" t="s">
        <v>726</v>
      </c>
      <c r="AM1535" t="s">
        <v>726</v>
      </c>
      <c r="AN1535" t="s">
        <v>726</v>
      </c>
      <c r="AO1535" t="s">
        <v>726</v>
      </c>
      <c r="AP1535" t="s">
        <v>726</v>
      </c>
      <c r="AQ1535" t="s">
        <v>726</v>
      </c>
      <c r="AR1535" t="s">
        <v>726</v>
      </c>
      <c r="AS1535" t="s">
        <v>726</v>
      </c>
      <c r="AT1535" t="s">
        <v>726</v>
      </c>
      <c r="AU1535">
        <v>9999</v>
      </c>
      <c r="AW1535" t="s">
        <v>726</v>
      </c>
      <c r="AX1535" t="s">
        <v>726</v>
      </c>
      <c r="AY1535" t="s">
        <v>726</v>
      </c>
      <c r="AZ1535">
        <v>9999</v>
      </c>
      <c r="BA1535">
        <v>0</v>
      </c>
      <c r="BB1535">
        <v>9999</v>
      </c>
      <c r="BC1535">
        <v>0</v>
      </c>
      <c r="BD1535">
        <v>0</v>
      </c>
      <c r="BE1535">
        <v>0</v>
      </c>
      <c r="BF1535">
        <v>0</v>
      </c>
      <c r="BG1535">
        <v>0</v>
      </c>
      <c r="BH1535">
        <v>0</v>
      </c>
      <c r="BI1535">
        <v>0</v>
      </c>
      <c r="BO1535">
        <v>0</v>
      </c>
      <c r="BP1535">
        <v>0</v>
      </c>
      <c r="BQ1535">
        <v>0</v>
      </c>
      <c r="BR1535">
        <v>0</v>
      </c>
      <c r="BS1535">
        <v>0</v>
      </c>
      <c r="BT1535">
        <v>0</v>
      </c>
      <c r="BU1535">
        <v>0</v>
      </c>
      <c r="BV1535">
        <v>0</v>
      </c>
      <c r="BW1535">
        <v>0</v>
      </c>
      <c r="BX1535">
        <v>0</v>
      </c>
    </row>
    <row r="1536" spans="1:76" x14ac:dyDescent="0.25">
      <c r="A1536">
        <v>155</v>
      </c>
      <c r="B1536" t="s">
        <v>198</v>
      </c>
      <c r="C1536">
        <v>2011</v>
      </c>
      <c r="D1536" t="s">
        <v>582</v>
      </c>
      <c r="E1536">
        <v>0</v>
      </c>
      <c r="U1536">
        <v>0</v>
      </c>
      <c r="V1536" t="s">
        <v>726</v>
      </c>
      <c r="W1536" t="s">
        <v>726</v>
      </c>
      <c r="X1536" t="s">
        <v>726</v>
      </c>
      <c r="Y1536">
        <v>0</v>
      </c>
      <c r="Z1536" t="s">
        <v>726</v>
      </c>
      <c r="AA1536" t="s">
        <v>726</v>
      </c>
      <c r="AB1536" t="s">
        <v>726</v>
      </c>
      <c r="AC1536">
        <v>0</v>
      </c>
      <c r="AD1536" t="s">
        <v>726</v>
      </c>
      <c r="AE1536">
        <v>0</v>
      </c>
      <c r="AF1536">
        <v>0</v>
      </c>
      <c r="AG1536" t="s">
        <v>726</v>
      </c>
      <c r="AH1536" t="s">
        <v>726</v>
      </c>
      <c r="AI1536" t="s">
        <v>726</v>
      </c>
      <c r="AJ1536" t="s">
        <v>726</v>
      </c>
      <c r="AK1536" t="s">
        <v>726</v>
      </c>
      <c r="AL1536" t="s">
        <v>726</v>
      </c>
      <c r="AM1536" t="s">
        <v>726</v>
      </c>
      <c r="AN1536" t="s">
        <v>726</v>
      </c>
      <c r="AO1536" t="s">
        <v>726</v>
      </c>
      <c r="AP1536" t="s">
        <v>726</v>
      </c>
      <c r="AQ1536" t="s">
        <v>726</v>
      </c>
      <c r="AR1536" t="s">
        <v>726</v>
      </c>
      <c r="AS1536" t="s">
        <v>726</v>
      </c>
      <c r="AT1536" t="s">
        <v>726</v>
      </c>
      <c r="AU1536">
        <v>9999</v>
      </c>
      <c r="AW1536" t="s">
        <v>726</v>
      </c>
      <c r="AX1536" t="s">
        <v>726</v>
      </c>
      <c r="AY1536" t="s">
        <v>726</v>
      </c>
      <c r="AZ1536">
        <v>9999</v>
      </c>
      <c r="BA1536">
        <v>0</v>
      </c>
      <c r="BB1536">
        <v>9999</v>
      </c>
      <c r="BC1536">
        <v>0</v>
      </c>
      <c r="BD1536">
        <v>0</v>
      </c>
      <c r="BE1536">
        <v>0</v>
      </c>
      <c r="BF1536">
        <v>0</v>
      </c>
      <c r="BG1536">
        <v>0</v>
      </c>
      <c r="BH1536">
        <v>0</v>
      </c>
      <c r="BI1536">
        <v>0</v>
      </c>
      <c r="BO1536">
        <v>0</v>
      </c>
      <c r="BP1536">
        <v>0</v>
      </c>
      <c r="BQ1536">
        <v>0</v>
      </c>
      <c r="BR1536">
        <v>0</v>
      </c>
      <c r="BS1536">
        <v>0</v>
      </c>
      <c r="BT1536">
        <v>0</v>
      </c>
      <c r="BU1536">
        <v>0</v>
      </c>
      <c r="BV1536">
        <v>0</v>
      </c>
      <c r="BW1536">
        <v>0</v>
      </c>
      <c r="BX1536">
        <v>0</v>
      </c>
    </row>
    <row r="1537" spans="1:76" x14ac:dyDescent="0.25">
      <c r="A1537">
        <v>155</v>
      </c>
      <c r="B1537" t="s">
        <v>198</v>
      </c>
      <c r="C1537">
        <v>2012</v>
      </c>
      <c r="D1537" t="s">
        <v>582</v>
      </c>
      <c r="E1537">
        <v>0</v>
      </c>
      <c r="U1537">
        <v>0</v>
      </c>
      <c r="V1537" t="s">
        <v>726</v>
      </c>
      <c r="W1537" t="s">
        <v>726</v>
      </c>
      <c r="X1537" t="s">
        <v>726</v>
      </c>
      <c r="Y1537">
        <v>0</v>
      </c>
      <c r="Z1537" t="s">
        <v>726</v>
      </c>
      <c r="AA1537" t="s">
        <v>726</v>
      </c>
      <c r="AB1537" t="s">
        <v>726</v>
      </c>
      <c r="AC1537">
        <v>0</v>
      </c>
      <c r="AD1537" t="s">
        <v>726</v>
      </c>
      <c r="AE1537">
        <v>0</v>
      </c>
      <c r="AF1537">
        <v>0</v>
      </c>
      <c r="AG1537" t="s">
        <v>726</v>
      </c>
      <c r="AH1537" t="s">
        <v>726</v>
      </c>
      <c r="AI1537" t="s">
        <v>726</v>
      </c>
      <c r="AJ1537" t="s">
        <v>726</v>
      </c>
      <c r="AK1537" t="s">
        <v>726</v>
      </c>
      <c r="AL1537" t="s">
        <v>726</v>
      </c>
      <c r="AM1537">
        <v>551</v>
      </c>
      <c r="AN1537" t="s">
        <v>726</v>
      </c>
      <c r="AO1537" t="s">
        <v>726</v>
      </c>
      <c r="AP1537" t="s">
        <v>726</v>
      </c>
      <c r="AQ1537" t="s">
        <v>726</v>
      </c>
      <c r="AR1537" t="s">
        <v>726</v>
      </c>
      <c r="AS1537" t="s">
        <v>726</v>
      </c>
      <c r="AT1537" t="s">
        <v>726</v>
      </c>
      <c r="AU1537">
        <v>9999</v>
      </c>
      <c r="AW1537" t="s">
        <v>726</v>
      </c>
      <c r="AX1537" t="s">
        <v>726</v>
      </c>
      <c r="AY1537" t="s">
        <v>726</v>
      </c>
      <c r="AZ1537">
        <v>9999</v>
      </c>
      <c r="BA1537">
        <v>0</v>
      </c>
      <c r="BB1537">
        <v>9999</v>
      </c>
      <c r="BC1537">
        <v>0</v>
      </c>
      <c r="BD1537">
        <v>0</v>
      </c>
      <c r="BE1537">
        <v>0</v>
      </c>
      <c r="BF1537">
        <v>0</v>
      </c>
      <c r="BG1537">
        <v>0</v>
      </c>
      <c r="BH1537">
        <v>0</v>
      </c>
      <c r="BI1537">
        <v>0</v>
      </c>
      <c r="BO1537">
        <v>0</v>
      </c>
      <c r="BP1537">
        <v>0</v>
      </c>
      <c r="BQ1537">
        <v>0</v>
      </c>
      <c r="BR1537">
        <v>0</v>
      </c>
      <c r="BS1537">
        <v>0</v>
      </c>
      <c r="BT1537">
        <v>0</v>
      </c>
      <c r="BU1537">
        <v>0</v>
      </c>
      <c r="BV1537">
        <v>0</v>
      </c>
      <c r="BW1537">
        <v>0</v>
      </c>
      <c r="BX1537">
        <v>0</v>
      </c>
    </row>
    <row r="1538" spans="1:76" x14ac:dyDescent="0.25">
      <c r="A1538">
        <v>155</v>
      </c>
      <c r="B1538" t="s">
        <v>198</v>
      </c>
      <c r="C1538">
        <v>2013</v>
      </c>
      <c r="D1538" t="s">
        <v>582</v>
      </c>
      <c r="E1538">
        <v>0</v>
      </c>
      <c r="U1538">
        <v>0</v>
      </c>
      <c r="V1538" t="s">
        <v>726</v>
      </c>
      <c r="W1538" t="s">
        <v>726</v>
      </c>
      <c r="X1538" t="s">
        <v>726</v>
      </c>
      <c r="Y1538">
        <v>0</v>
      </c>
      <c r="Z1538" t="s">
        <v>726</v>
      </c>
      <c r="AA1538" t="s">
        <v>726</v>
      </c>
      <c r="AB1538" t="s">
        <v>726</v>
      </c>
      <c r="AC1538">
        <v>0</v>
      </c>
      <c r="AD1538" t="s">
        <v>726</v>
      </c>
      <c r="AE1538">
        <v>0</v>
      </c>
      <c r="AF1538">
        <v>0</v>
      </c>
      <c r="AG1538" t="s">
        <v>726</v>
      </c>
      <c r="AH1538" t="s">
        <v>726</v>
      </c>
      <c r="AI1538">
        <v>1600</v>
      </c>
      <c r="AJ1538">
        <v>1160</v>
      </c>
      <c r="AK1538" t="s">
        <v>726</v>
      </c>
      <c r="AL1538" t="s">
        <v>726</v>
      </c>
      <c r="AM1538">
        <v>213</v>
      </c>
      <c r="AN1538">
        <v>15706</v>
      </c>
      <c r="AO1538">
        <v>5</v>
      </c>
      <c r="AP1538" t="s">
        <v>726</v>
      </c>
      <c r="AQ1538" t="s">
        <v>726</v>
      </c>
      <c r="AR1538" t="s">
        <v>726</v>
      </c>
      <c r="AS1538" t="s">
        <v>726</v>
      </c>
      <c r="AT1538" t="s">
        <v>726</v>
      </c>
      <c r="AU1538">
        <v>9999</v>
      </c>
      <c r="AW1538" t="s">
        <v>726</v>
      </c>
      <c r="AX1538" t="s">
        <v>726</v>
      </c>
      <c r="AY1538" t="s">
        <v>726</v>
      </c>
      <c r="AZ1538">
        <v>9999</v>
      </c>
      <c r="BA1538">
        <v>0</v>
      </c>
      <c r="BB1538">
        <v>9999</v>
      </c>
      <c r="BC1538">
        <v>0</v>
      </c>
      <c r="BD1538">
        <v>0</v>
      </c>
      <c r="BE1538">
        <v>0</v>
      </c>
      <c r="BF1538">
        <v>0</v>
      </c>
      <c r="BG1538">
        <v>0</v>
      </c>
      <c r="BH1538">
        <v>0</v>
      </c>
      <c r="BI1538">
        <v>0</v>
      </c>
      <c r="BO1538">
        <v>0</v>
      </c>
      <c r="BP1538">
        <v>0</v>
      </c>
      <c r="BQ1538">
        <v>0</v>
      </c>
      <c r="BR1538">
        <v>0</v>
      </c>
      <c r="BS1538">
        <v>0</v>
      </c>
      <c r="BT1538">
        <v>0</v>
      </c>
      <c r="BU1538">
        <v>0</v>
      </c>
      <c r="BV1538">
        <v>0</v>
      </c>
      <c r="BW1538">
        <v>0</v>
      </c>
      <c r="BX1538">
        <v>0</v>
      </c>
    </row>
    <row r="1539" spans="1:76" x14ac:dyDescent="0.25">
      <c r="A1539">
        <v>155</v>
      </c>
      <c r="B1539" t="s">
        <v>198</v>
      </c>
      <c r="C1539">
        <v>2014</v>
      </c>
      <c r="D1539" t="s">
        <v>582</v>
      </c>
      <c r="E1539">
        <v>0</v>
      </c>
      <c r="U1539">
        <v>0</v>
      </c>
      <c r="V1539" t="s">
        <v>726</v>
      </c>
      <c r="W1539" t="s">
        <v>726</v>
      </c>
      <c r="X1539" t="s">
        <v>726</v>
      </c>
      <c r="Y1539">
        <v>0</v>
      </c>
      <c r="Z1539" t="s">
        <v>726</v>
      </c>
      <c r="AA1539" t="s">
        <v>726</v>
      </c>
      <c r="AB1539" t="s">
        <v>726</v>
      </c>
      <c r="AC1539">
        <v>0</v>
      </c>
      <c r="AD1539">
        <v>1895</v>
      </c>
      <c r="AE1539">
        <v>0</v>
      </c>
      <c r="AF1539">
        <v>0</v>
      </c>
      <c r="AG1539" t="s">
        <v>726</v>
      </c>
      <c r="AH1539" t="s">
        <v>726</v>
      </c>
      <c r="AI1539" t="s">
        <v>726</v>
      </c>
      <c r="AJ1539">
        <v>179</v>
      </c>
      <c r="AK1539" t="s">
        <v>726</v>
      </c>
      <c r="AL1539">
        <v>68.849999999999994</v>
      </c>
      <c r="AM1539">
        <v>230</v>
      </c>
      <c r="AN1539">
        <v>30039</v>
      </c>
      <c r="AO1539">
        <v>5</v>
      </c>
      <c r="AP1539" t="s">
        <v>726</v>
      </c>
      <c r="AQ1539" t="s">
        <v>726</v>
      </c>
      <c r="AR1539" t="s">
        <v>726</v>
      </c>
      <c r="AS1539">
        <v>46</v>
      </c>
      <c r="AT1539" t="s">
        <v>726</v>
      </c>
      <c r="AU1539">
        <v>9999</v>
      </c>
      <c r="AW1539" t="s">
        <v>726</v>
      </c>
      <c r="AX1539" t="s">
        <v>726</v>
      </c>
      <c r="AY1539" t="s">
        <v>726</v>
      </c>
      <c r="AZ1539">
        <v>9999</v>
      </c>
      <c r="BA1539">
        <v>0</v>
      </c>
      <c r="BB1539">
        <v>9999</v>
      </c>
      <c r="BC1539">
        <v>0</v>
      </c>
      <c r="BD1539">
        <v>0</v>
      </c>
      <c r="BE1539">
        <v>0</v>
      </c>
      <c r="BF1539">
        <v>0</v>
      </c>
      <c r="BG1539">
        <v>0</v>
      </c>
      <c r="BH1539">
        <v>0</v>
      </c>
      <c r="BI1539">
        <v>0</v>
      </c>
      <c r="BO1539">
        <v>0</v>
      </c>
      <c r="BP1539">
        <v>0</v>
      </c>
      <c r="BQ1539">
        <v>0</v>
      </c>
      <c r="BR1539">
        <v>0</v>
      </c>
      <c r="BS1539">
        <v>0</v>
      </c>
      <c r="BT1539">
        <v>0</v>
      </c>
      <c r="BU1539">
        <v>0</v>
      </c>
      <c r="BV1539">
        <v>0</v>
      </c>
      <c r="BW1539">
        <v>0</v>
      </c>
      <c r="BX1539">
        <v>0</v>
      </c>
    </row>
    <row r="1540" spans="1:76" x14ac:dyDescent="0.25">
      <c r="A1540">
        <v>155</v>
      </c>
      <c r="B1540" t="s">
        <v>198</v>
      </c>
      <c r="C1540">
        <v>2015</v>
      </c>
      <c r="D1540" t="s">
        <v>582</v>
      </c>
      <c r="E1540">
        <v>0</v>
      </c>
      <c r="U1540">
        <v>0</v>
      </c>
      <c r="V1540" t="s">
        <v>726</v>
      </c>
      <c r="W1540" t="s">
        <v>726</v>
      </c>
      <c r="X1540" t="s">
        <v>726</v>
      </c>
      <c r="Y1540">
        <v>0</v>
      </c>
      <c r="Z1540" t="s">
        <v>726</v>
      </c>
      <c r="AA1540" t="s">
        <v>726</v>
      </c>
      <c r="AB1540" t="s">
        <v>726</v>
      </c>
      <c r="AC1540">
        <v>0.7</v>
      </c>
      <c r="AD1540">
        <v>2246</v>
      </c>
      <c r="AE1540">
        <v>0</v>
      </c>
      <c r="AF1540">
        <v>0.35</v>
      </c>
      <c r="AG1540" t="s">
        <v>726</v>
      </c>
      <c r="AH1540" t="s">
        <v>726</v>
      </c>
      <c r="AI1540" t="s">
        <v>726</v>
      </c>
      <c r="AJ1540">
        <v>338</v>
      </c>
      <c r="AK1540">
        <v>18</v>
      </c>
      <c r="AL1540">
        <v>40</v>
      </c>
      <c r="AM1540" t="s">
        <v>726</v>
      </c>
      <c r="AN1540" t="s">
        <v>726</v>
      </c>
      <c r="AO1540" t="s">
        <v>726</v>
      </c>
      <c r="AP1540">
        <v>5</v>
      </c>
      <c r="AQ1540" t="s">
        <v>726</v>
      </c>
      <c r="AR1540" t="s">
        <v>726</v>
      </c>
      <c r="AS1540" t="s">
        <v>726</v>
      </c>
      <c r="AT1540" t="s">
        <v>726</v>
      </c>
      <c r="AU1540">
        <v>9999</v>
      </c>
      <c r="AW1540" t="s">
        <v>726</v>
      </c>
      <c r="AX1540" t="s">
        <v>726</v>
      </c>
      <c r="AY1540" t="s">
        <v>726</v>
      </c>
      <c r="AZ1540">
        <v>9999</v>
      </c>
      <c r="BA1540">
        <v>0</v>
      </c>
      <c r="BB1540">
        <v>9999</v>
      </c>
      <c r="BC1540">
        <v>0</v>
      </c>
      <c r="BD1540">
        <v>0</v>
      </c>
      <c r="BE1540">
        <v>0</v>
      </c>
      <c r="BF1540">
        <v>0</v>
      </c>
      <c r="BG1540">
        <v>0</v>
      </c>
      <c r="BH1540">
        <v>0</v>
      </c>
      <c r="BI1540">
        <v>0</v>
      </c>
      <c r="BO1540">
        <v>0</v>
      </c>
      <c r="BP1540">
        <v>0</v>
      </c>
      <c r="BQ1540">
        <v>0</v>
      </c>
      <c r="BR1540">
        <v>0</v>
      </c>
      <c r="BS1540">
        <v>0</v>
      </c>
      <c r="BT1540">
        <v>0</v>
      </c>
      <c r="BU1540">
        <v>0</v>
      </c>
      <c r="BV1540">
        <v>0</v>
      </c>
      <c r="BW1540">
        <v>0</v>
      </c>
      <c r="BX1540">
        <v>0</v>
      </c>
    </row>
    <row r="1541" spans="1:76" x14ac:dyDescent="0.25">
      <c r="A1541">
        <v>155</v>
      </c>
      <c r="B1541" t="s">
        <v>198</v>
      </c>
      <c r="C1541">
        <v>2016</v>
      </c>
      <c r="D1541" t="s">
        <v>582</v>
      </c>
      <c r="E1541">
        <v>0</v>
      </c>
      <c r="U1541">
        <v>0</v>
      </c>
      <c r="V1541" t="s">
        <v>726</v>
      </c>
      <c r="W1541" t="s">
        <v>726</v>
      </c>
      <c r="X1541" t="s">
        <v>726</v>
      </c>
      <c r="Y1541">
        <v>0</v>
      </c>
      <c r="Z1541" t="s">
        <v>726</v>
      </c>
      <c r="AA1541" t="s">
        <v>726</v>
      </c>
      <c r="AB1541" t="s">
        <v>726</v>
      </c>
      <c r="AC1541" t="s">
        <v>726</v>
      </c>
      <c r="AD1541" t="s">
        <v>726</v>
      </c>
      <c r="AE1541" t="s">
        <v>726</v>
      </c>
      <c r="AF1541" t="s">
        <v>726</v>
      </c>
      <c r="AG1541" t="s">
        <v>726</v>
      </c>
      <c r="AH1541" t="s">
        <v>726</v>
      </c>
      <c r="AI1541" t="s">
        <v>726</v>
      </c>
      <c r="AJ1541" t="s">
        <v>726</v>
      </c>
      <c r="AK1541" t="s">
        <v>726</v>
      </c>
      <c r="AL1541" t="s">
        <v>726</v>
      </c>
      <c r="AM1541" t="s">
        <v>726</v>
      </c>
      <c r="AN1541" t="s">
        <v>726</v>
      </c>
      <c r="AO1541" t="s">
        <v>726</v>
      </c>
      <c r="AP1541" t="s">
        <v>726</v>
      </c>
      <c r="AQ1541" t="s">
        <v>726</v>
      </c>
      <c r="AR1541" t="s">
        <v>726</v>
      </c>
      <c r="AS1541" t="s">
        <v>726</v>
      </c>
      <c r="AT1541">
        <v>8</v>
      </c>
      <c r="AU1541">
        <v>9999</v>
      </c>
      <c r="AW1541" t="s">
        <v>726</v>
      </c>
      <c r="AX1541" t="s">
        <v>726</v>
      </c>
      <c r="AY1541" t="s">
        <v>726</v>
      </c>
      <c r="AZ1541">
        <v>9999</v>
      </c>
      <c r="BA1541">
        <v>0</v>
      </c>
      <c r="BB1541">
        <v>9999</v>
      </c>
      <c r="BC1541">
        <v>0</v>
      </c>
      <c r="BD1541">
        <v>0</v>
      </c>
      <c r="BE1541">
        <v>0</v>
      </c>
      <c r="BF1541">
        <v>0</v>
      </c>
      <c r="BG1541">
        <v>0</v>
      </c>
      <c r="BH1541">
        <v>0</v>
      </c>
      <c r="BI1541">
        <v>0</v>
      </c>
      <c r="BO1541">
        <v>0</v>
      </c>
      <c r="BP1541">
        <v>0</v>
      </c>
      <c r="BQ1541">
        <v>0</v>
      </c>
      <c r="BR1541">
        <v>0</v>
      </c>
      <c r="BS1541">
        <v>0</v>
      </c>
      <c r="BT1541">
        <v>0</v>
      </c>
      <c r="BU1541">
        <v>0</v>
      </c>
      <c r="BV1541">
        <v>0</v>
      </c>
      <c r="BW1541">
        <v>0</v>
      </c>
      <c r="BX1541">
        <v>0</v>
      </c>
    </row>
    <row r="1542" spans="1:76" x14ac:dyDescent="0.25">
      <c r="A1542">
        <v>156</v>
      </c>
      <c r="B1542" t="s">
        <v>199</v>
      </c>
      <c r="C1542">
        <v>2007</v>
      </c>
      <c r="D1542" t="s">
        <v>591</v>
      </c>
      <c r="E1542">
        <v>1</v>
      </c>
      <c r="S1542">
        <v>6311</v>
      </c>
      <c r="T1542">
        <v>524113</v>
      </c>
      <c r="U1542">
        <v>0</v>
      </c>
      <c r="V1542" t="s">
        <v>726</v>
      </c>
      <c r="W1542" t="s">
        <v>726</v>
      </c>
      <c r="X1542" t="s">
        <v>726</v>
      </c>
      <c r="Y1542">
        <v>0</v>
      </c>
      <c r="Z1542" t="s">
        <v>726</v>
      </c>
      <c r="AA1542" t="s">
        <v>726</v>
      </c>
      <c r="AB1542" t="s">
        <v>726</v>
      </c>
      <c r="AC1542" t="s">
        <v>726</v>
      </c>
      <c r="AD1542" t="s">
        <v>726</v>
      </c>
      <c r="AE1542" t="s">
        <v>726</v>
      </c>
      <c r="AF1542" t="s">
        <v>726</v>
      </c>
      <c r="AG1542">
        <v>626.79999999999995</v>
      </c>
      <c r="AH1542">
        <v>119207.1</v>
      </c>
      <c r="AI1542">
        <v>4528.8999999999996</v>
      </c>
      <c r="AJ1542" t="s">
        <v>726</v>
      </c>
      <c r="AK1542">
        <v>52</v>
      </c>
      <c r="AL1542">
        <v>436</v>
      </c>
      <c r="AM1542" t="s">
        <v>726</v>
      </c>
      <c r="AN1542" t="s">
        <v>726</v>
      </c>
      <c r="AO1542" t="s">
        <v>726</v>
      </c>
      <c r="AP1542" t="s">
        <v>726</v>
      </c>
      <c r="AQ1542" t="s">
        <v>726</v>
      </c>
      <c r="AR1542" t="s">
        <v>726</v>
      </c>
      <c r="AS1542" t="s">
        <v>726</v>
      </c>
      <c r="AT1542" t="s">
        <v>726</v>
      </c>
      <c r="AU1542">
        <v>9999</v>
      </c>
      <c r="AW1542" t="s">
        <v>726</v>
      </c>
      <c r="AX1542" t="s">
        <v>726</v>
      </c>
      <c r="AY1542" t="s">
        <v>726</v>
      </c>
      <c r="AZ1542">
        <v>9999</v>
      </c>
      <c r="BA1542">
        <v>0</v>
      </c>
      <c r="BB1542">
        <v>9999</v>
      </c>
      <c r="BC1542">
        <v>0</v>
      </c>
      <c r="BD1542">
        <v>0</v>
      </c>
      <c r="BE1542">
        <v>0</v>
      </c>
      <c r="BF1542">
        <v>0</v>
      </c>
      <c r="BG1542">
        <v>0</v>
      </c>
      <c r="BH1542">
        <v>0</v>
      </c>
      <c r="BI1542">
        <v>0</v>
      </c>
      <c r="BO1542">
        <v>0</v>
      </c>
      <c r="BP1542">
        <v>0</v>
      </c>
      <c r="BQ1542">
        <v>0</v>
      </c>
      <c r="BR1542">
        <v>0</v>
      </c>
      <c r="BS1542">
        <v>0</v>
      </c>
      <c r="BT1542">
        <v>0</v>
      </c>
      <c r="BU1542">
        <v>0</v>
      </c>
      <c r="BV1542">
        <v>0</v>
      </c>
      <c r="BW1542">
        <v>0</v>
      </c>
      <c r="BX1542">
        <v>0</v>
      </c>
    </row>
    <row r="1543" spans="1:76" x14ac:dyDescent="0.25">
      <c r="A1543">
        <v>156</v>
      </c>
      <c r="B1543" t="s">
        <v>199</v>
      </c>
      <c r="C1543">
        <v>2008</v>
      </c>
      <c r="D1543" t="s">
        <v>582</v>
      </c>
      <c r="E1543">
        <v>0</v>
      </c>
      <c r="S1543">
        <v>6311</v>
      </c>
      <c r="T1543">
        <v>524113</v>
      </c>
      <c r="U1543">
        <v>0</v>
      </c>
      <c r="V1543" t="s">
        <v>726</v>
      </c>
      <c r="W1543" t="s">
        <v>726</v>
      </c>
      <c r="X1543" t="s">
        <v>726</v>
      </c>
      <c r="Y1543">
        <v>0</v>
      </c>
      <c r="Z1543" t="s">
        <v>726</v>
      </c>
      <c r="AA1543" t="s">
        <v>726</v>
      </c>
      <c r="AB1543" t="s">
        <v>726</v>
      </c>
      <c r="AC1543">
        <v>0</v>
      </c>
      <c r="AD1543" t="s">
        <v>726</v>
      </c>
      <c r="AE1543">
        <v>0</v>
      </c>
      <c r="AF1543">
        <v>0</v>
      </c>
      <c r="AG1543" t="s">
        <v>726</v>
      </c>
      <c r="AH1543" t="s">
        <v>726</v>
      </c>
      <c r="AI1543" t="s">
        <v>726</v>
      </c>
      <c r="AJ1543" t="s">
        <v>726</v>
      </c>
      <c r="AK1543">
        <v>52</v>
      </c>
      <c r="AL1543" t="s">
        <v>726</v>
      </c>
      <c r="AM1543" t="s">
        <v>726</v>
      </c>
      <c r="AN1543" t="s">
        <v>726</v>
      </c>
      <c r="AO1543" t="s">
        <v>726</v>
      </c>
      <c r="AP1543" t="s">
        <v>726</v>
      </c>
      <c r="AQ1543" t="s">
        <v>726</v>
      </c>
      <c r="AR1543" t="s">
        <v>726</v>
      </c>
      <c r="AS1543" t="s">
        <v>726</v>
      </c>
      <c r="AT1543" t="s">
        <v>726</v>
      </c>
      <c r="AU1543">
        <v>9999</v>
      </c>
      <c r="AW1543" t="s">
        <v>726</v>
      </c>
      <c r="AX1543" t="s">
        <v>726</v>
      </c>
      <c r="AY1543" t="s">
        <v>726</v>
      </c>
      <c r="AZ1543">
        <v>9999</v>
      </c>
      <c r="BA1543">
        <v>0</v>
      </c>
      <c r="BB1543">
        <v>9999</v>
      </c>
      <c r="BC1543">
        <v>0</v>
      </c>
      <c r="BD1543">
        <v>0</v>
      </c>
      <c r="BE1543">
        <v>0</v>
      </c>
      <c r="BF1543">
        <v>0</v>
      </c>
      <c r="BG1543">
        <v>0</v>
      </c>
      <c r="BH1543">
        <v>0</v>
      </c>
      <c r="BI1543">
        <v>0</v>
      </c>
      <c r="BO1543">
        <v>0</v>
      </c>
      <c r="BP1543">
        <v>0</v>
      </c>
      <c r="BQ1543">
        <v>0</v>
      </c>
      <c r="BR1543">
        <v>0</v>
      </c>
      <c r="BS1543">
        <v>0</v>
      </c>
      <c r="BT1543">
        <v>0</v>
      </c>
      <c r="BU1543">
        <v>0</v>
      </c>
      <c r="BV1543">
        <v>0</v>
      </c>
      <c r="BW1543">
        <v>0</v>
      </c>
      <c r="BX1543">
        <v>0</v>
      </c>
    </row>
    <row r="1544" spans="1:76" x14ac:dyDescent="0.25">
      <c r="A1544">
        <v>156</v>
      </c>
      <c r="B1544" t="s">
        <v>199</v>
      </c>
      <c r="C1544">
        <v>2009</v>
      </c>
      <c r="D1544" t="s">
        <v>582</v>
      </c>
      <c r="E1544">
        <v>0</v>
      </c>
      <c r="S1544">
        <v>6311</v>
      </c>
      <c r="T1544">
        <v>524113</v>
      </c>
      <c r="U1544">
        <v>0</v>
      </c>
      <c r="V1544" t="s">
        <v>726</v>
      </c>
      <c r="W1544" t="s">
        <v>726</v>
      </c>
      <c r="X1544" t="s">
        <v>726</v>
      </c>
      <c r="Y1544">
        <v>0</v>
      </c>
      <c r="Z1544" t="s">
        <v>726</v>
      </c>
      <c r="AA1544" t="s">
        <v>726</v>
      </c>
      <c r="AB1544" t="s">
        <v>726</v>
      </c>
      <c r="AC1544">
        <v>0</v>
      </c>
      <c r="AD1544" t="s">
        <v>726</v>
      </c>
      <c r="AE1544">
        <v>0</v>
      </c>
      <c r="AF1544">
        <v>0</v>
      </c>
      <c r="AG1544" t="s">
        <v>726</v>
      </c>
      <c r="AH1544" t="s">
        <v>726</v>
      </c>
      <c r="AI1544" t="s">
        <v>726</v>
      </c>
      <c r="AJ1544" t="s">
        <v>726</v>
      </c>
      <c r="AK1544" t="s">
        <v>726</v>
      </c>
      <c r="AL1544" t="s">
        <v>726</v>
      </c>
      <c r="AM1544" t="s">
        <v>726</v>
      </c>
      <c r="AN1544" t="s">
        <v>726</v>
      </c>
      <c r="AO1544" t="s">
        <v>726</v>
      </c>
      <c r="AP1544" t="s">
        <v>726</v>
      </c>
      <c r="AQ1544" t="s">
        <v>726</v>
      </c>
      <c r="AR1544" t="s">
        <v>726</v>
      </c>
      <c r="AS1544" t="s">
        <v>726</v>
      </c>
      <c r="AT1544" t="s">
        <v>726</v>
      </c>
      <c r="AU1544">
        <v>9999</v>
      </c>
      <c r="AW1544" t="s">
        <v>726</v>
      </c>
      <c r="AX1544" t="s">
        <v>726</v>
      </c>
      <c r="AY1544" t="s">
        <v>726</v>
      </c>
      <c r="AZ1544">
        <v>9999</v>
      </c>
      <c r="BA1544">
        <v>0</v>
      </c>
      <c r="BB1544">
        <v>9999</v>
      </c>
      <c r="BC1544">
        <v>0</v>
      </c>
      <c r="BD1544">
        <v>0</v>
      </c>
      <c r="BE1544">
        <v>0</v>
      </c>
      <c r="BF1544">
        <v>0</v>
      </c>
      <c r="BG1544">
        <v>0</v>
      </c>
      <c r="BH1544">
        <v>0</v>
      </c>
      <c r="BI1544">
        <v>0</v>
      </c>
      <c r="BO1544">
        <v>0</v>
      </c>
      <c r="BP1544">
        <v>0</v>
      </c>
      <c r="BQ1544">
        <v>0</v>
      </c>
      <c r="BR1544">
        <v>0</v>
      </c>
      <c r="BS1544">
        <v>0</v>
      </c>
      <c r="BT1544">
        <v>0</v>
      </c>
      <c r="BU1544">
        <v>0</v>
      </c>
      <c r="BV1544">
        <v>0</v>
      </c>
      <c r="BW1544">
        <v>0</v>
      </c>
      <c r="BX1544">
        <v>0</v>
      </c>
    </row>
    <row r="1545" spans="1:76" x14ac:dyDescent="0.25">
      <c r="A1545">
        <v>156</v>
      </c>
      <c r="B1545" t="s">
        <v>199</v>
      </c>
      <c r="C1545">
        <v>2010</v>
      </c>
      <c r="D1545" t="s">
        <v>582</v>
      </c>
      <c r="E1545">
        <v>0</v>
      </c>
      <c r="S1545">
        <v>6311</v>
      </c>
      <c r="T1545">
        <v>524113</v>
      </c>
      <c r="U1545">
        <v>0</v>
      </c>
      <c r="V1545" t="s">
        <v>726</v>
      </c>
      <c r="W1545" t="s">
        <v>726</v>
      </c>
      <c r="X1545" t="s">
        <v>726</v>
      </c>
      <c r="Y1545">
        <v>0</v>
      </c>
      <c r="Z1545" t="s">
        <v>726</v>
      </c>
      <c r="AA1545" t="s">
        <v>726</v>
      </c>
      <c r="AB1545" t="s">
        <v>726</v>
      </c>
      <c r="AC1545">
        <v>0</v>
      </c>
      <c r="AD1545" t="s">
        <v>726</v>
      </c>
      <c r="AE1545">
        <v>0</v>
      </c>
      <c r="AF1545">
        <v>0</v>
      </c>
      <c r="AG1545" t="s">
        <v>726</v>
      </c>
      <c r="AH1545" t="s">
        <v>726</v>
      </c>
      <c r="AI1545" t="s">
        <v>726</v>
      </c>
      <c r="AJ1545" t="s">
        <v>726</v>
      </c>
      <c r="AK1545" t="s">
        <v>726</v>
      </c>
      <c r="AL1545" t="s">
        <v>726</v>
      </c>
      <c r="AM1545" t="s">
        <v>726</v>
      </c>
      <c r="AN1545" t="s">
        <v>726</v>
      </c>
      <c r="AO1545" t="s">
        <v>726</v>
      </c>
      <c r="AP1545" t="s">
        <v>726</v>
      </c>
      <c r="AQ1545" t="s">
        <v>726</v>
      </c>
      <c r="AR1545" t="s">
        <v>726</v>
      </c>
      <c r="AS1545" t="s">
        <v>726</v>
      </c>
      <c r="AT1545" t="s">
        <v>726</v>
      </c>
      <c r="AU1545">
        <v>9999</v>
      </c>
      <c r="AW1545" t="s">
        <v>726</v>
      </c>
      <c r="AX1545" t="s">
        <v>726</v>
      </c>
      <c r="AY1545" t="s">
        <v>726</v>
      </c>
      <c r="AZ1545">
        <v>9999</v>
      </c>
      <c r="BA1545">
        <v>0</v>
      </c>
      <c r="BB1545">
        <v>9999</v>
      </c>
      <c r="BC1545">
        <v>0</v>
      </c>
      <c r="BD1545">
        <v>0</v>
      </c>
      <c r="BE1545">
        <v>0</v>
      </c>
      <c r="BF1545">
        <v>0</v>
      </c>
      <c r="BG1545">
        <v>0</v>
      </c>
      <c r="BH1545">
        <v>0</v>
      </c>
      <c r="BI1545">
        <v>0</v>
      </c>
      <c r="BO1545">
        <v>0</v>
      </c>
      <c r="BP1545">
        <v>0</v>
      </c>
      <c r="BQ1545">
        <v>0</v>
      </c>
      <c r="BR1545">
        <v>0</v>
      </c>
      <c r="BS1545">
        <v>0</v>
      </c>
      <c r="BT1545">
        <v>0</v>
      </c>
      <c r="BU1545">
        <v>0</v>
      </c>
      <c r="BV1545">
        <v>0</v>
      </c>
      <c r="BW1545">
        <v>0</v>
      </c>
      <c r="BX1545">
        <v>0</v>
      </c>
    </row>
    <row r="1546" spans="1:76" x14ac:dyDescent="0.25">
      <c r="A1546">
        <v>156</v>
      </c>
      <c r="B1546" t="s">
        <v>199</v>
      </c>
      <c r="C1546">
        <v>2011</v>
      </c>
      <c r="D1546" t="s">
        <v>582</v>
      </c>
      <c r="E1546">
        <v>0</v>
      </c>
      <c r="S1546">
        <v>6311</v>
      </c>
      <c r="T1546">
        <v>524113</v>
      </c>
      <c r="U1546">
        <v>0</v>
      </c>
      <c r="V1546" t="s">
        <v>726</v>
      </c>
      <c r="W1546" t="s">
        <v>726</v>
      </c>
      <c r="X1546" t="s">
        <v>726</v>
      </c>
      <c r="Y1546">
        <v>0</v>
      </c>
      <c r="Z1546" t="s">
        <v>726</v>
      </c>
      <c r="AA1546" t="s">
        <v>726</v>
      </c>
      <c r="AB1546" t="s">
        <v>726</v>
      </c>
      <c r="AC1546">
        <v>0</v>
      </c>
      <c r="AD1546" t="s">
        <v>726</v>
      </c>
      <c r="AE1546">
        <v>0</v>
      </c>
      <c r="AF1546">
        <v>0</v>
      </c>
      <c r="AG1546" t="s">
        <v>726</v>
      </c>
      <c r="AH1546" t="s">
        <v>726</v>
      </c>
      <c r="AI1546" t="s">
        <v>726</v>
      </c>
      <c r="AJ1546" t="s">
        <v>726</v>
      </c>
      <c r="AK1546" t="s">
        <v>726</v>
      </c>
      <c r="AL1546" t="s">
        <v>726</v>
      </c>
      <c r="AM1546" t="s">
        <v>726</v>
      </c>
      <c r="AN1546" t="s">
        <v>726</v>
      </c>
      <c r="AO1546" t="s">
        <v>726</v>
      </c>
      <c r="AP1546" t="s">
        <v>726</v>
      </c>
      <c r="AQ1546" t="s">
        <v>726</v>
      </c>
      <c r="AR1546" t="s">
        <v>726</v>
      </c>
      <c r="AS1546" t="s">
        <v>726</v>
      </c>
      <c r="AT1546" t="s">
        <v>726</v>
      </c>
      <c r="AU1546">
        <v>9999</v>
      </c>
      <c r="AW1546" t="s">
        <v>726</v>
      </c>
      <c r="AX1546" t="s">
        <v>726</v>
      </c>
      <c r="AY1546" t="s">
        <v>726</v>
      </c>
      <c r="AZ1546">
        <v>9999</v>
      </c>
      <c r="BA1546">
        <v>0</v>
      </c>
      <c r="BB1546">
        <v>9999</v>
      </c>
      <c r="BC1546">
        <v>0</v>
      </c>
      <c r="BD1546">
        <v>0</v>
      </c>
      <c r="BE1546">
        <v>0</v>
      </c>
      <c r="BF1546">
        <v>0</v>
      </c>
      <c r="BG1546">
        <v>0</v>
      </c>
      <c r="BH1546">
        <v>0</v>
      </c>
      <c r="BI1546">
        <v>0</v>
      </c>
      <c r="BO1546">
        <v>0</v>
      </c>
      <c r="BP1546">
        <v>0</v>
      </c>
      <c r="BQ1546">
        <v>0</v>
      </c>
      <c r="BR1546">
        <v>0</v>
      </c>
      <c r="BS1546">
        <v>0</v>
      </c>
      <c r="BT1546">
        <v>0</v>
      </c>
      <c r="BU1546">
        <v>0</v>
      </c>
      <c r="BV1546">
        <v>0</v>
      </c>
      <c r="BW1546">
        <v>0</v>
      </c>
      <c r="BX1546">
        <v>0</v>
      </c>
    </row>
    <row r="1547" spans="1:76" x14ac:dyDescent="0.25">
      <c r="A1547">
        <v>156</v>
      </c>
      <c r="B1547" t="s">
        <v>199</v>
      </c>
      <c r="C1547">
        <v>2012</v>
      </c>
      <c r="D1547" t="s">
        <v>582</v>
      </c>
      <c r="E1547">
        <v>0</v>
      </c>
      <c r="S1547">
        <v>6311</v>
      </c>
      <c r="T1547">
        <v>524113</v>
      </c>
      <c r="U1547">
        <v>0</v>
      </c>
      <c r="V1547" t="s">
        <v>726</v>
      </c>
      <c r="W1547" t="s">
        <v>726</v>
      </c>
      <c r="X1547" t="s">
        <v>726</v>
      </c>
      <c r="Y1547">
        <v>0</v>
      </c>
      <c r="Z1547" t="s">
        <v>726</v>
      </c>
      <c r="AA1547" t="s">
        <v>726</v>
      </c>
      <c r="AB1547" t="s">
        <v>726</v>
      </c>
      <c r="AC1547">
        <v>0</v>
      </c>
      <c r="AD1547" t="s">
        <v>726</v>
      </c>
      <c r="AE1547">
        <v>0</v>
      </c>
      <c r="AF1547">
        <v>0</v>
      </c>
      <c r="AG1547" t="s">
        <v>726</v>
      </c>
      <c r="AH1547" t="s">
        <v>726</v>
      </c>
      <c r="AI1547" t="s">
        <v>726</v>
      </c>
      <c r="AJ1547" t="s">
        <v>726</v>
      </c>
      <c r="AK1547" t="s">
        <v>726</v>
      </c>
      <c r="AL1547" t="s">
        <v>726</v>
      </c>
      <c r="AM1547">
        <v>485</v>
      </c>
      <c r="AN1547" t="s">
        <v>726</v>
      </c>
      <c r="AO1547" t="s">
        <v>726</v>
      </c>
      <c r="AP1547" t="s">
        <v>726</v>
      </c>
      <c r="AQ1547" t="s">
        <v>726</v>
      </c>
      <c r="AR1547" t="s">
        <v>726</v>
      </c>
      <c r="AS1547" t="s">
        <v>726</v>
      </c>
      <c r="AT1547" t="s">
        <v>726</v>
      </c>
      <c r="AU1547">
        <v>9999</v>
      </c>
      <c r="AW1547" t="s">
        <v>726</v>
      </c>
      <c r="AX1547" t="s">
        <v>726</v>
      </c>
      <c r="AY1547" t="s">
        <v>726</v>
      </c>
      <c r="AZ1547">
        <v>9999</v>
      </c>
      <c r="BA1547">
        <v>0</v>
      </c>
      <c r="BB1547">
        <v>9999</v>
      </c>
      <c r="BC1547">
        <v>0</v>
      </c>
      <c r="BD1547">
        <v>0</v>
      </c>
      <c r="BE1547">
        <v>0</v>
      </c>
      <c r="BF1547">
        <v>0</v>
      </c>
      <c r="BG1547">
        <v>0</v>
      </c>
      <c r="BH1547">
        <v>0</v>
      </c>
      <c r="BI1547">
        <v>0</v>
      </c>
      <c r="BO1547">
        <v>0</v>
      </c>
      <c r="BP1547">
        <v>0</v>
      </c>
      <c r="BQ1547">
        <v>0</v>
      </c>
      <c r="BR1547">
        <v>0</v>
      </c>
      <c r="BS1547">
        <v>0</v>
      </c>
      <c r="BT1547">
        <v>0</v>
      </c>
      <c r="BU1547">
        <v>0</v>
      </c>
      <c r="BV1547">
        <v>0</v>
      </c>
      <c r="BW1547">
        <v>0</v>
      </c>
      <c r="BX1547">
        <v>0</v>
      </c>
    </row>
    <row r="1548" spans="1:76" x14ac:dyDescent="0.25">
      <c r="A1548">
        <v>156</v>
      </c>
      <c r="B1548" t="s">
        <v>199</v>
      </c>
      <c r="C1548">
        <v>2013</v>
      </c>
      <c r="D1548" t="s">
        <v>582</v>
      </c>
      <c r="E1548">
        <v>0</v>
      </c>
      <c r="S1548">
        <v>6311</v>
      </c>
      <c r="T1548">
        <v>524113</v>
      </c>
      <c r="U1548">
        <v>0</v>
      </c>
      <c r="V1548" t="s">
        <v>726</v>
      </c>
      <c r="W1548" t="s">
        <v>726</v>
      </c>
      <c r="X1548" t="s">
        <v>726</v>
      </c>
      <c r="Y1548">
        <v>0</v>
      </c>
      <c r="Z1548" t="s">
        <v>726</v>
      </c>
      <c r="AA1548" t="s">
        <v>726</v>
      </c>
      <c r="AB1548" t="s">
        <v>726</v>
      </c>
      <c r="AC1548">
        <v>0</v>
      </c>
      <c r="AD1548" t="s">
        <v>726</v>
      </c>
      <c r="AE1548">
        <v>0</v>
      </c>
      <c r="AF1548">
        <v>0</v>
      </c>
      <c r="AG1548" t="s">
        <v>726</v>
      </c>
      <c r="AH1548" t="s">
        <v>726</v>
      </c>
      <c r="AI1548">
        <v>23900</v>
      </c>
      <c r="AJ1548">
        <v>375</v>
      </c>
      <c r="AK1548" t="s">
        <v>726</v>
      </c>
      <c r="AL1548" t="s">
        <v>726</v>
      </c>
      <c r="AM1548">
        <v>1366</v>
      </c>
      <c r="AN1548">
        <v>112592</v>
      </c>
      <c r="AO1548">
        <v>9</v>
      </c>
      <c r="AP1548" t="s">
        <v>726</v>
      </c>
      <c r="AQ1548" t="s">
        <v>726</v>
      </c>
      <c r="AR1548" t="s">
        <v>726</v>
      </c>
      <c r="AS1548" t="s">
        <v>726</v>
      </c>
      <c r="AT1548" t="s">
        <v>726</v>
      </c>
      <c r="AU1548">
        <v>9999</v>
      </c>
      <c r="AW1548" t="s">
        <v>726</v>
      </c>
      <c r="AX1548" t="s">
        <v>726</v>
      </c>
      <c r="AY1548" t="s">
        <v>726</v>
      </c>
      <c r="AZ1548">
        <v>9999</v>
      </c>
      <c r="BA1548">
        <v>0</v>
      </c>
      <c r="BB1548">
        <v>9999</v>
      </c>
      <c r="BC1548">
        <v>0</v>
      </c>
      <c r="BD1548">
        <v>0</v>
      </c>
      <c r="BE1548">
        <v>0</v>
      </c>
      <c r="BF1548">
        <v>0</v>
      </c>
      <c r="BG1548">
        <v>0</v>
      </c>
      <c r="BH1548">
        <v>0</v>
      </c>
      <c r="BI1548">
        <v>0</v>
      </c>
      <c r="BO1548">
        <v>0</v>
      </c>
      <c r="BP1548">
        <v>0</v>
      </c>
      <c r="BQ1548">
        <v>0</v>
      </c>
      <c r="BR1548">
        <v>0</v>
      </c>
      <c r="BS1548">
        <v>0</v>
      </c>
      <c r="BT1548">
        <v>0</v>
      </c>
      <c r="BU1548">
        <v>0</v>
      </c>
      <c r="BV1548">
        <v>0</v>
      </c>
      <c r="BW1548">
        <v>0</v>
      </c>
      <c r="BX1548">
        <v>0</v>
      </c>
    </row>
    <row r="1549" spans="1:76" x14ac:dyDescent="0.25">
      <c r="A1549">
        <v>156</v>
      </c>
      <c r="B1549" t="s">
        <v>199</v>
      </c>
      <c r="C1549">
        <v>2014</v>
      </c>
      <c r="D1549" t="s">
        <v>582</v>
      </c>
      <c r="E1549">
        <v>0</v>
      </c>
      <c r="S1549">
        <v>6311</v>
      </c>
      <c r="T1549">
        <v>524113</v>
      </c>
      <c r="U1549">
        <v>0</v>
      </c>
      <c r="V1549" t="s">
        <v>726</v>
      </c>
      <c r="W1549" t="s">
        <v>726</v>
      </c>
      <c r="X1549" t="s">
        <v>726</v>
      </c>
      <c r="Y1549">
        <v>0</v>
      </c>
      <c r="Z1549" t="s">
        <v>726</v>
      </c>
      <c r="AA1549" t="s">
        <v>726</v>
      </c>
      <c r="AB1549" t="s">
        <v>726</v>
      </c>
      <c r="AC1549">
        <v>0</v>
      </c>
      <c r="AD1549">
        <v>33672</v>
      </c>
      <c r="AE1549">
        <v>0</v>
      </c>
      <c r="AF1549">
        <v>0</v>
      </c>
      <c r="AG1549" t="s">
        <v>726</v>
      </c>
      <c r="AH1549" t="s">
        <v>726</v>
      </c>
      <c r="AI1549">
        <v>36300</v>
      </c>
      <c r="AJ1549">
        <v>455</v>
      </c>
      <c r="AK1549" t="s">
        <v>726</v>
      </c>
      <c r="AL1549">
        <v>79.56</v>
      </c>
      <c r="AM1549">
        <v>436</v>
      </c>
      <c r="AN1549">
        <v>131500</v>
      </c>
      <c r="AO1549">
        <v>4</v>
      </c>
      <c r="AP1549" t="s">
        <v>726</v>
      </c>
      <c r="AQ1549" t="s">
        <v>726</v>
      </c>
      <c r="AR1549" t="s">
        <v>726</v>
      </c>
      <c r="AS1549">
        <v>17</v>
      </c>
      <c r="AT1549" t="s">
        <v>726</v>
      </c>
      <c r="AU1549">
        <v>9999</v>
      </c>
      <c r="AW1549" t="s">
        <v>726</v>
      </c>
      <c r="AX1549" t="s">
        <v>726</v>
      </c>
      <c r="AY1549" t="s">
        <v>726</v>
      </c>
      <c r="AZ1549">
        <v>9999</v>
      </c>
      <c r="BA1549">
        <v>0</v>
      </c>
      <c r="BB1549">
        <v>9999</v>
      </c>
      <c r="BC1549">
        <v>0</v>
      </c>
      <c r="BD1549">
        <v>0</v>
      </c>
      <c r="BE1549">
        <v>0</v>
      </c>
      <c r="BF1549">
        <v>0</v>
      </c>
      <c r="BG1549">
        <v>0</v>
      </c>
      <c r="BH1549">
        <v>0</v>
      </c>
      <c r="BI1549">
        <v>0</v>
      </c>
      <c r="BO1549">
        <v>0</v>
      </c>
      <c r="BP1549">
        <v>0</v>
      </c>
      <c r="BQ1549">
        <v>0</v>
      </c>
      <c r="BR1549">
        <v>0</v>
      </c>
      <c r="BS1549">
        <v>0</v>
      </c>
      <c r="BT1549">
        <v>0</v>
      </c>
      <c r="BU1549">
        <v>0</v>
      </c>
      <c r="BV1549">
        <v>0</v>
      </c>
      <c r="BW1549">
        <v>0</v>
      </c>
      <c r="BX1549">
        <v>0</v>
      </c>
    </row>
    <row r="1550" spans="1:76" x14ac:dyDescent="0.25">
      <c r="A1550">
        <v>156</v>
      </c>
      <c r="B1550" t="s">
        <v>199</v>
      </c>
      <c r="C1550">
        <v>2015</v>
      </c>
      <c r="D1550" t="s">
        <v>582</v>
      </c>
      <c r="E1550">
        <v>0</v>
      </c>
      <c r="S1550">
        <v>6311</v>
      </c>
      <c r="T1550">
        <v>524113</v>
      </c>
      <c r="U1550">
        <v>0</v>
      </c>
      <c r="V1550" t="s">
        <v>726</v>
      </c>
      <c r="W1550" t="s">
        <v>726</v>
      </c>
      <c r="X1550" t="s">
        <v>726</v>
      </c>
      <c r="Y1550">
        <v>0</v>
      </c>
      <c r="Z1550" t="s">
        <v>726</v>
      </c>
      <c r="AA1550" t="s">
        <v>726</v>
      </c>
      <c r="AB1550" t="s">
        <v>726</v>
      </c>
      <c r="AC1550">
        <v>0.6</v>
      </c>
      <c r="AD1550">
        <v>33903</v>
      </c>
      <c r="AE1550">
        <v>0</v>
      </c>
      <c r="AF1550">
        <v>0.3</v>
      </c>
      <c r="AG1550" t="s">
        <v>726</v>
      </c>
      <c r="AH1550" t="s">
        <v>726</v>
      </c>
      <c r="AI1550" t="s">
        <v>726</v>
      </c>
      <c r="AJ1550">
        <v>220</v>
      </c>
      <c r="AK1550">
        <v>1</v>
      </c>
      <c r="AL1550">
        <v>52</v>
      </c>
      <c r="AM1550" t="s">
        <v>726</v>
      </c>
      <c r="AN1550" t="s">
        <v>726</v>
      </c>
      <c r="AO1550" t="s">
        <v>726</v>
      </c>
      <c r="AP1550">
        <v>9</v>
      </c>
      <c r="AQ1550" t="s">
        <v>726</v>
      </c>
      <c r="AR1550" t="s">
        <v>726</v>
      </c>
      <c r="AS1550" t="s">
        <v>726</v>
      </c>
      <c r="AT1550">
        <v>96</v>
      </c>
      <c r="AU1550">
        <v>9999</v>
      </c>
      <c r="AW1550" t="s">
        <v>726</v>
      </c>
      <c r="AX1550" t="s">
        <v>726</v>
      </c>
      <c r="AY1550" t="s">
        <v>726</v>
      </c>
      <c r="AZ1550">
        <v>9999</v>
      </c>
      <c r="BA1550">
        <v>0</v>
      </c>
      <c r="BB1550">
        <v>9999</v>
      </c>
      <c r="BC1550">
        <v>0</v>
      </c>
      <c r="BD1550">
        <v>0</v>
      </c>
      <c r="BE1550">
        <v>0</v>
      </c>
      <c r="BF1550">
        <v>0</v>
      </c>
      <c r="BG1550">
        <v>0</v>
      </c>
      <c r="BH1550">
        <v>0</v>
      </c>
      <c r="BI1550">
        <v>0</v>
      </c>
      <c r="BO1550">
        <v>0</v>
      </c>
      <c r="BP1550">
        <v>0</v>
      </c>
      <c r="BQ1550">
        <v>0</v>
      </c>
      <c r="BR1550">
        <v>0</v>
      </c>
      <c r="BS1550">
        <v>0</v>
      </c>
      <c r="BT1550">
        <v>0</v>
      </c>
      <c r="BU1550">
        <v>0</v>
      </c>
      <c r="BV1550">
        <v>0</v>
      </c>
      <c r="BW1550">
        <v>0</v>
      </c>
      <c r="BX1550">
        <v>0</v>
      </c>
    </row>
    <row r="1551" spans="1:76" x14ac:dyDescent="0.25">
      <c r="A1551">
        <v>156</v>
      </c>
      <c r="B1551" t="s">
        <v>199</v>
      </c>
      <c r="C1551">
        <v>2016</v>
      </c>
      <c r="D1551" t="s">
        <v>582</v>
      </c>
      <c r="E1551">
        <v>0</v>
      </c>
      <c r="S1551">
        <v>6311</v>
      </c>
      <c r="T1551">
        <v>524113</v>
      </c>
      <c r="U1551">
        <v>0</v>
      </c>
      <c r="V1551" t="s">
        <v>726</v>
      </c>
      <c r="W1551" t="s">
        <v>726</v>
      </c>
      <c r="X1551" t="s">
        <v>726</v>
      </c>
      <c r="Y1551">
        <v>0</v>
      </c>
      <c r="Z1551" t="s">
        <v>726</v>
      </c>
      <c r="AA1551" t="s">
        <v>726</v>
      </c>
      <c r="AB1551" t="s">
        <v>726</v>
      </c>
      <c r="AC1551" t="s">
        <v>726</v>
      </c>
      <c r="AD1551" t="s">
        <v>726</v>
      </c>
      <c r="AE1551" t="s">
        <v>726</v>
      </c>
      <c r="AF1551" t="s">
        <v>726</v>
      </c>
      <c r="AG1551" t="s">
        <v>726</v>
      </c>
      <c r="AH1551" t="s">
        <v>726</v>
      </c>
      <c r="AI1551" t="s">
        <v>726</v>
      </c>
      <c r="AJ1551" t="s">
        <v>726</v>
      </c>
      <c r="AK1551" t="s">
        <v>726</v>
      </c>
      <c r="AL1551" t="s">
        <v>726</v>
      </c>
      <c r="AM1551" t="s">
        <v>726</v>
      </c>
      <c r="AN1551" t="s">
        <v>726</v>
      </c>
      <c r="AO1551" t="s">
        <v>726</v>
      </c>
      <c r="AP1551" t="s">
        <v>726</v>
      </c>
      <c r="AQ1551" t="s">
        <v>726</v>
      </c>
      <c r="AR1551" t="s">
        <v>726</v>
      </c>
      <c r="AS1551" t="s">
        <v>726</v>
      </c>
      <c r="AT1551" t="s">
        <v>726</v>
      </c>
      <c r="AU1551">
        <v>9999</v>
      </c>
      <c r="AW1551" t="s">
        <v>726</v>
      </c>
      <c r="AX1551" t="s">
        <v>726</v>
      </c>
      <c r="AY1551" t="s">
        <v>726</v>
      </c>
      <c r="AZ1551">
        <v>9999</v>
      </c>
      <c r="BA1551">
        <v>0</v>
      </c>
      <c r="BB1551">
        <v>9999</v>
      </c>
      <c r="BC1551">
        <v>0</v>
      </c>
      <c r="BD1551">
        <v>0</v>
      </c>
      <c r="BE1551">
        <v>0</v>
      </c>
      <c r="BF1551">
        <v>0</v>
      </c>
      <c r="BG1551">
        <v>0</v>
      </c>
      <c r="BH1551">
        <v>0</v>
      </c>
      <c r="BI1551">
        <v>0</v>
      </c>
      <c r="BO1551">
        <v>0</v>
      </c>
      <c r="BP1551">
        <v>0</v>
      </c>
      <c r="BQ1551">
        <v>0</v>
      </c>
      <c r="BR1551">
        <v>0</v>
      </c>
      <c r="BS1551">
        <v>0</v>
      </c>
      <c r="BT1551">
        <v>0</v>
      </c>
      <c r="BU1551">
        <v>0</v>
      </c>
      <c r="BV1551">
        <v>0</v>
      </c>
      <c r="BW1551">
        <v>0</v>
      </c>
      <c r="BX1551">
        <v>0</v>
      </c>
    </row>
    <row r="1552" spans="1:76" x14ac:dyDescent="0.25">
      <c r="A1552">
        <v>157</v>
      </c>
      <c r="B1552" t="s">
        <v>588</v>
      </c>
      <c r="C1552">
        <v>2007</v>
      </c>
      <c r="D1552" t="s">
        <v>591</v>
      </c>
      <c r="E1552">
        <v>1</v>
      </c>
      <c r="S1552">
        <v>7372</v>
      </c>
      <c r="T1552">
        <v>511210</v>
      </c>
      <c r="U1552">
        <v>0</v>
      </c>
      <c r="V1552" t="s">
        <v>726</v>
      </c>
      <c r="W1552" t="s">
        <v>726</v>
      </c>
      <c r="X1552" t="s">
        <v>726</v>
      </c>
      <c r="Y1552">
        <v>0</v>
      </c>
      <c r="Z1552" t="s">
        <v>726</v>
      </c>
      <c r="AA1552" t="s">
        <v>726</v>
      </c>
      <c r="AB1552" t="s">
        <v>726</v>
      </c>
      <c r="AC1552" t="s">
        <v>726</v>
      </c>
      <c r="AD1552" t="s">
        <v>726</v>
      </c>
      <c r="AE1552" t="s">
        <v>726</v>
      </c>
      <c r="AF1552" t="s">
        <v>726</v>
      </c>
      <c r="AG1552">
        <v>251.69800000000001</v>
      </c>
      <c r="AH1552">
        <v>902.62199999999996</v>
      </c>
      <c r="AI1552">
        <v>1395.4179999999999</v>
      </c>
      <c r="AJ1552" t="s">
        <v>726</v>
      </c>
      <c r="AK1552">
        <v>17</v>
      </c>
      <c r="AL1552">
        <v>217</v>
      </c>
      <c r="AM1552" t="s">
        <v>726</v>
      </c>
      <c r="AN1552" t="s">
        <v>726</v>
      </c>
      <c r="AO1552" t="s">
        <v>726</v>
      </c>
      <c r="AP1552" t="s">
        <v>726</v>
      </c>
      <c r="AQ1552" t="s">
        <v>726</v>
      </c>
      <c r="AR1552" t="s">
        <v>726</v>
      </c>
      <c r="AS1552" t="s">
        <v>726</v>
      </c>
      <c r="AT1552" t="s">
        <v>726</v>
      </c>
      <c r="AU1552">
        <v>9999</v>
      </c>
      <c r="AW1552" t="s">
        <v>726</v>
      </c>
      <c r="AX1552" t="s">
        <v>726</v>
      </c>
      <c r="AY1552" t="s">
        <v>726</v>
      </c>
      <c r="AZ1552">
        <v>9999</v>
      </c>
      <c r="BA1552">
        <v>0</v>
      </c>
      <c r="BB1552">
        <v>9999</v>
      </c>
      <c r="BC1552">
        <v>0</v>
      </c>
      <c r="BD1552">
        <v>0</v>
      </c>
      <c r="BE1552">
        <v>0</v>
      </c>
      <c r="BF1552">
        <v>0</v>
      </c>
      <c r="BG1552">
        <v>0</v>
      </c>
      <c r="BH1552">
        <v>0</v>
      </c>
      <c r="BI1552">
        <v>0</v>
      </c>
      <c r="BO1552">
        <v>0</v>
      </c>
      <c r="BP1552">
        <v>0</v>
      </c>
      <c r="BQ1552">
        <v>0</v>
      </c>
      <c r="BR1552">
        <v>0</v>
      </c>
      <c r="BS1552">
        <v>0</v>
      </c>
      <c r="BT1552">
        <v>0</v>
      </c>
      <c r="BU1552">
        <v>0</v>
      </c>
      <c r="BV1552">
        <v>0</v>
      </c>
      <c r="BW1552">
        <v>0</v>
      </c>
      <c r="BX1552">
        <v>0</v>
      </c>
    </row>
    <row r="1553" spans="1:76" x14ac:dyDescent="0.25">
      <c r="A1553">
        <v>157</v>
      </c>
      <c r="B1553" t="s">
        <v>588</v>
      </c>
      <c r="C1553">
        <v>2008</v>
      </c>
      <c r="D1553" t="s">
        <v>591</v>
      </c>
      <c r="E1553">
        <v>1</v>
      </c>
      <c r="S1553">
        <v>7372</v>
      </c>
      <c r="T1553">
        <v>511210</v>
      </c>
      <c r="U1553">
        <v>0</v>
      </c>
      <c r="V1553" t="s">
        <v>726</v>
      </c>
      <c r="W1553" t="s">
        <v>726</v>
      </c>
      <c r="X1553" t="s">
        <v>726</v>
      </c>
      <c r="Y1553">
        <v>0</v>
      </c>
      <c r="Z1553" t="s">
        <v>726</v>
      </c>
      <c r="AA1553" t="s">
        <v>726</v>
      </c>
      <c r="AB1553" t="s">
        <v>726</v>
      </c>
      <c r="AC1553">
        <v>0</v>
      </c>
      <c r="AD1553" t="s">
        <v>726</v>
      </c>
      <c r="AE1553">
        <v>0</v>
      </c>
      <c r="AF1553">
        <v>0</v>
      </c>
      <c r="AG1553">
        <v>-107</v>
      </c>
      <c r="AH1553">
        <v>14701</v>
      </c>
      <c r="AI1553">
        <v>3026</v>
      </c>
      <c r="AJ1553" t="s">
        <v>726</v>
      </c>
      <c r="AK1553">
        <v>17</v>
      </c>
      <c r="AL1553" t="s">
        <v>726</v>
      </c>
      <c r="AM1553" t="s">
        <v>726</v>
      </c>
      <c r="AN1553" t="s">
        <v>726</v>
      </c>
      <c r="AO1553" t="s">
        <v>726</v>
      </c>
      <c r="AP1553" t="s">
        <v>726</v>
      </c>
      <c r="AQ1553" t="s">
        <v>726</v>
      </c>
      <c r="AR1553" t="s">
        <v>726</v>
      </c>
      <c r="AS1553" t="s">
        <v>726</v>
      </c>
      <c r="AT1553" t="s">
        <v>726</v>
      </c>
      <c r="AU1553">
        <v>9999</v>
      </c>
      <c r="AW1553" t="s">
        <v>726</v>
      </c>
      <c r="AX1553" t="s">
        <v>726</v>
      </c>
      <c r="AY1553" t="s">
        <v>726</v>
      </c>
      <c r="AZ1553">
        <v>9999</v>
      </c>
      <c r="BA1553">
        <v>0</v>
      </c>
      <c r="BB1553">
        <v>9999</v>
      </c>
      <c r="BC1553">
        <v>0</v>
      </c>
      <c r="BD1553">
        <v>0</v>
      </c>
      <c r="BE1553">
        <v>0</v>
      </c>
      <c r="BF1553">
        <v>0</v>
      </c>
      <c r="BG1553">
        <v>0</v>
      </c>
      <c r="BH1553">
        <v>0</v>
      </c>
      <c r="BI1553">
        <v>0</v>
      </c>
      <c r="BO1553">
        <v>0</v>
      </c>
      <c r="BP1553">
        <v>0</v>
      </c>
      <c r="BQ1553">
        <v>0</v>
      </c>
      <c r="BR1553">
        <v>0</v>
      </c>
      <c r="BS1553">
        <v>0</v>
      </c>
      <c r="BT1553">
        <v>0</v>
      </c>
      <c r="BU1553">
        <v>0</v>
      </c>
      <c r="BV1553">
        <v>0</v>
      </c>
      <c r="BW1553">
        <v>0</v>
      </c>
      <c r="BX1553">
        <v>0</v>
      </c>
    </row>
    <row r="1554" spans="1:76" x14ac:dyDescent="0.25">
      <c r="A1554">
        <v>157</v>
      </c>
      <c r="B1554" t="s">
        <v>588</v>
      </c>
      <c r="C1554">
        <v>2009</v>
      </c>
      <c r="D1554" t="s">
        <v>591</v>
      </c>
      <c r="E1554">
        <v>1</v>
      </c>
      <c r="S1554">
        <v>7372</v>
      </c>
      <c r="T1554">
        <v>511210</v>
      </c>
      <c r="U1554">
        <v>0</v>
      </c>
      <c r="V1554" t="s">
        <v>726</v>
      </c>
      <c r="W1554" t="s">
        <v>726</v>
      </c>
      <c r="X1554" t="s">
        <v>726</v>
      </c>
      <c r="Y1554">
        <v>0</v>
      </c>
      <c r="Z1554" t="s">
        <v>726</v>
      </c>
      <c r="AA1554" t="s">
        <v>726</v>
      </c>
      <c r="AB1554" t="s">
        <v>726</v>
      </c>
      <c r="AC1554">
        <v>0</v>
      </c>
      <c r="AD1554" t="s">
        <v>726</v>
      </c>
      <c r="AE1554">
        <v>0</v>
      </c>
      <c r="AF1554">
        <v>0</v>
      </c>
      <c r="AG1554">
        <v>113</v>
      </c>
      <c r="AH1554">
        <v>13742</v>
      </c>
      <c r="AI1554">
        <v>4279</v>
      </c>
      <c r="AJ1554" t="s">
        <v>726</v>
      </c>
      <c r="AK1554" t="s">
        <v>726</v>
      </c>
      <c r="AL1554" t="s">
        <v>726</v>
      </c>
      <c r="AM1554" t="s">
        <v>726</v>
      </c>
      <c r="AN1554" t="s">
        <v>726</v>
      </c>
      <c r="AO1554" t="s">
        <v>726</v>
      </c>
      <c r="AP1554" t="s">
        <v>726</v>
      </c>
      <c r="AQ1554" t="s">
        <v>726</v>
      </c>
      <c r="AR1554" t="s">
        <v>726</v>
      </c>
      <c r="AS1554" t="s">
        <v>726</v>
      </c>
      <c r="AT1554" t="s">
        <v>726</v>
      </c>
      <c r="AU1554">
        <v>9999</v>
      </c>
      <c r="AW1554" t="s">
        <v>726</v>
      </c>
      <c r="AX1554" t="s">
        <v>726</v>
      </c>
      <c r="AY1554" t="s">
        <v>726</v>
      </c>
      <c r="AZ1554">
        <v>9999</v>
      </c>
      <c r="BA1554">
        <v>0</v>
      </c>
      <c r="BB1554">
        <v>9999</v>
      </c>
      <c r="BC1554">
        <v>0</v>
      </c>
      <c r="BD1554">
        <v>0</v>
      </c>
      <c r="BE1554">
        <v>0</v>
      </c>
      <c r="BF1554">
        <v>0</v>
      </c>
      <c r="BG1554">
        <v>0</v>
      </c>
      <c r="BH1554">
        <v>0</v>
      </c>
      <c r="BI1554">
        <v>0</v>
      </c>
      <c r="BO1554">
        <v>0</v>
      </c>
      <c r="BP1554">
        <v>0</v>
      </c>
      <c r="BQ1554">
        <v>0</v>
      </c>
      <c r="BR1554">
        <v>0</v>
      </c>
      <c r="BS1554">
        <v>0</v>
      </c>
      <c r="BT1554">
        <v>0</v>
      </c>
      <c r="BU1554">
        <v>0</v>
      </c>
      <c r="BV1554">
        <v>0</v>
      </c>
      <c r="BW1554">
        <v>0</v>
      </c>
      <c r="BX1554">
        <v>0</v>
      </c>
    </row>
    <row r="1555" spans="1:76" x14ac:dyDescent="0.25">
      <c r="A1555">
        <v>157</v>
      </c>
      <c r="B1555" t="s">
        <v>588</v>
      </c>
      <c r="C1555">
        <v>2010</v>
      </c>
      <c r="D1555" t="s">
        <v>591</v>
      </c>
      <c r="E1555">
        <v>1</v>
      </c>
      <c r="S1555">
        <v>7372</v>
      </c>
      <c r="T1555">
        <v>511210</v>
      </c>
      <c r="U1555">
        <v>0</v>
      </c>
      <c r="V1555" t="s">
        <v>726</v>
      </c>
      <c r="W1555" t="s">
        <v>726</v>
      </c>
      <c r="X1555" t="s">
        <v>726</v>
      </c>
      <c r="Y1555">
        <v>0</v>
      </c>
      <c r="Z1555" t="s">
        <v>726</v>
      </c>
      <c r="AA1555" t="s">
        <v>726</v>
      </c>
      <c r="AB1555" t="s">
        <v>726</v>
      </c>
      <c r="AC1555">
        <v>0</v>
      </c>
      <c r="AD1555" t="s">
        <v>726</v>
      </c>
      <c r="AE1555">
        <v>0</v>
      </c>
      <c r="AF1555">
        <v>0</v>
      </c>
      <c r="AG1555">
        <v>418</v>
      </c>
      <c r="AH1555">
        <v>13406</v>
      </c>
      <c r="AI1555">
        <v>4447</v>
      </c>
      <c r="AJ1555" t="s">
        <v>726</v>
      </c>
      <c r="AK1555" t="s">
        <v>726</v>
      </c>
      <c r="AL1555" t="s">
        <v>726</v>
      </c>
      <c r="AM1555" t="s">
        <v>726</v>
      </c>
      <c r="AN1555" t="s">
        <v>726</v>
      </c>
      <c r="AO1555" t="s">
        <v>726</v>
      </c>
      <c r="AP1555" t="s">
        <v>726</v>
      </c>
      <c r="AQ1555" t="s">
        <v>726</v>
      </c>
      <c r="AR1555" t="s">
        <v>726</v>
      </c>
      <c r="AS1555" t="s">
        <v>726</v>
      </c>
      <c r="AT1555" t="s">
        <v>726</v>
      </c>
      <c r="AU1555">
        <v>9999</v>
      </c>
      <c r="AW1555" t="s">
        <v>726</v>
      </c>
      <c r="AX1555" t="s">
        <v>726</v>
      </c>
      <c r="AY1555" t="s">
        <v>726</v>
      </c>
      <c r="AZ1555">
        <v>9999</v>
      </c>
      <c r="BA1555">
        <v>0</v>
      </c>
      <c r="BB1555">
        <v>9999</v>
      </c>
      <c r="BC1555">
        <v>0</v>
      </c>
      <c r="BD1555">
        <v>0</v>
      </c>
      <c r="BE1555">
        <v>0</v>
      </c>
      <c r="BF1555">
        <v>0</v>
      </c>
      <c r="BG1555">
        <v>0</v>
      </c>
      <c r="BH1555">
        <v>0</v>
      </c>
      <c r="BI1555">
        <v>0</v>
      </c>
      <c r="BO1555">
        <v>0</v>
      </c>
      <c r="BP1555">
        <v>0</v>
      </c>
      <c r="BQ1555">
        <v>0</v>
      </c>
      <c r="BR1555">
        <v>0</v>
      </c>
      <c r="BS1555">
        <v>0</v>
      </c>
      <c r="BT1555">
        <v>0</v>
      </c>
      <c r="BU1555">
        <v>0</v>
      </c>
      <c r="BV1555">
        <v>0</v>
      </c>
      <c r="BW1555">
        <v>0</v>
      </c>
      <c r="BX1555">
        <v>0</v>
      </c>
    </row>
    <row r="1556" spans="1:76" x14ac:dyDescent="0.25">
      <c r="A1556">
        <v>157</v>
      </c>
      <c r="B1556" t="s">
        <v>588</v>
      </c>
      <c r="C1556">
        <v>2011</v>
      </c>
      <c r="D1556" t="s">
        <v>591</v>
      </c>
      <c r="E1556">
        <v>1</v>
      </c>
      <c r="S1556">
        <v>7372</v>
      </c>
      <c r="T1556">
        <v>511210</v>
      </c>
      <c r="U1556">
        <v>0</v>
      </c>
      <c r="V1556" t="s">
        <v>726</v>
      </c>
      <c r="W1556" t="s">
        <v>726</v>
      </c>
      <c r="X1556" t="s">
        <v>726</v>
      </c>
      <c r="Y1556">
        <v>0</v>
      </c>
      <c r="Z1556" t="s">
        <v>726</v>
      </c>
      <c r="AA1556" t="s">
        <v>726</v>
      </c>
      <c r="AB1556" t="s">
        <v>726</v>
      </c>
      <c r="AC1556">
        <v>0</v>
      </c>
      <c r="AD1556" t="s">
        <v>726</v>
      </c>
      <c r="AE1556">
        <v>0</v>
      </c>
      <c r="AF1556">
        <v>0</v>
      </c>
      <c r="AG1556">
        <v>1085</v>
      </c>
      <c r="AH1556">
        <v>13277</v>
      </c>
      <c r="AI1556">
        <v>4755</v>
      </c>
      <c r="AJ1556" t="s">
        <v>726</v>
      </c>
      <c r="AK1556" t="s">
        <v>726</v>
      </c>
      <c r="AL1556" t="s">
        <v>726</v>
      </c>
      <c r="AM1556" t="s">
        <v>726</v>
      </c>
      <c r="AN1556" t="s">
        <v>726</v>
      </c>
      <c r="AO1556" t="s">
        <v>726</v>
      </c>
      <c r="AP1556" t="s">
        <v>726</v>
      </c>
      <c r="AQ1556" t="s">
        <v>726</v>
      </c>
      <c r="AR1556" t="s">
        <v>726</v>
      </c>
      <c r="AS1556" t="s">
        <v>726</v>
      </c>
      <c r="AT1556" t="s">
        <v>726</v>
      </c>
      <c r="AU1556">
        <v>9999</v>
      </c>
      <c r="AW1556" t="s">
        <v>726</v>
      </c>
      <c r="AX1556" t="s">
        <v>726</v>
      </c>
      <c r="AY1556" t="s">
        <v>726</v>
      </c>
      <c r="AZ1556">
        <v>9999</v>
      </c>
      <c r="BA1556">
        <v>0</v>
      </c>
      <c r="BB1556">
        <v>9999</v>
      </c>
      <c r="BC1556">
        <v>0</v>
      </c>
      <c r="BD1556">
        <v>0</v>
      </c>
      <c r="BE1556">
        <v>0</v>
      </c>
      <c r="BF1556">
        <v>0</v>
      </c>
      <c r="BG1556">
        <v>0</v>
      </c>
      <c r="BH1556">
        <v>0</v>
      </c>
      <c r="BI1556">
        <v>0</v>
      </c>
      <c r="BO1556">
        <v>0</v>
      </c>
      <c r="BP1556">
        <v>0</v>
      </c>
      <c r="BQ1556">
        <v>0</v>
      </c>
      <c r="BR1556">
        <v>0</v>
      </c>
      <c r="BS1556">
        <v>0</v>
      </c>
      <c r="BT1556">
        <v>0</v>
      </c>
      <c r="BU1556">
        <v>0</v>
      </c>
      <c r="BV1556">
        <v>0</v>
      </c>
      <c r="BW1556">
        <v>0</v>
      </c>
      <c r="BX1556">
        <v>0</v>
      </c>
    </row>
    <row r="1557" spans="1:76" x14ac:dyDescent="0.25">
      <c r="A1557">
        <v>157</v>
      </c>
      <c r="B1557" t="s">
        <v>588</v>
      </c>
      <c r="C1557">
        <v>2012</v>
      </c>
      <c r="D1557" t="s">
        <v>591</v>
      </c>
      <c r="E1557">
        <v>1</v>
      </c>
      <c r="S1557">
        <v>7372</v>
      </c>
      <c r="T1557">
        <v>511210</v>
      </c>
      <c r="U1557">
        <v>0</v>
      </c>
      <c r="V1557" t="s">
        <v>726</v>
      </c>
      <c r="W1557" t="s">
        <v>726</v>
      </c>
      <c r="X1557" t="s">
        <v>726</v>
      </c>
      <c r="Y1557">
        <v>0</v>
      </c>
      <c r="Z1557" t="s">
        <v>726</v>
      </c>
      <c r="AA1557" t="s">
        <v>726</v>
      </c>
      <c r="AB1557" t="s">
        <v>726</v>
      </c>
      <c r="AC1557">
        <v>0</v>
      </c>
      <c r="AD1557" t="s">
        <v>726</v>
      </c>
      <c r="AE1557">
        <v>0</v>
      </c>
      <c r="AF1557">
        <v>0</v>
      </c>
      <c r="AG1557">
        <v>1149</v>
      </c>
      <c r="AH1557">
        <v>14200</v>
      </c>
      <c r="AI1557">
        <v>4856</v>
      </c>
      <c r="AJ1557" t="s">
        <v>726</v>
      </c>
      <c r="AK1557" t="s">
        <v>726</v>
      </c>
      <c r="AL1557" t="s">
        <v>726</v>
      </c>
      <c r="AM1557" t="s">
        <v>726</v>
      </c>
      <c r="AN1557" t="s">
        <v>726</v>
      </c>
      <c r="AO1557" t="s">
        <v>726</v>
      </c>
      <c r="AP1557" t="s">
        <v>726</v>
      </c>
      <c r="AQ1557" t="s">
        <v>726</v>
      </c>
      <c r="AR1557" t="s">
        <v>726</v>
      </c>
      <c r="AS1557" t="s">
        <v>726</v>
      </c>
      <c r="AT1557" t="s">
        <v>726</v>
      </c>
      <c r="AU1557">
        <v>9999</v>
      </c>
      <c r="AW1557" t="s">
        <v>726</v>
      </c>
      <c r="AX1557" t="s">
        <v>726</v>
      </c>
      <c r="AY1557" t="s">
        <v>726</v>
      </c>
      <c r="AZ1557">
        <v>9999</v>
      </c>
      <c r="BA1557">
        <v>0</v>
      </c>
      <c r="BB1557">
        <v>9999</v>
      </c>
      <c r="BC1557">
        <v>0</v>
      </c>
      <c r="BD1557">
        <v>0</v>
      </c>
      <c r="BE1557">
        <v>0</v>
      </c>
      <c r="BF1557">
        <v>0</v>
      </c>
      <c r="BG1557">
        <v>0</v>
      </c>
      <c r="BH1557">
        <v>0</v>
      </c>
      <c r="BI1557">
        <v>0</v>
      </c>
      <c r="BO1557">
        <v>0</v>
      </c>
      <c r="BP1557">
        <v>0</v>
      </c>
      <c r="BQ1557">
        <v>0</v>
      </c>
      <c r="BR1557">
        <v>0</v>
      </c>
      <c r="BS1557">
        <v>0</v>
      </c>
      <c r="BT1557">
        <v>0</v>
      </c>
      <c r="BU1557">
        <v>0</v>
      </c>
      <c r="BV1557">
        <v>0</v>
      </c>
      <c r="BW1557">
        <v>0</v>
      </c>
      <c r="BX1557">
        <v>0</v>
      </c>
    </row>
    <row r="1558" spans="1:76" x14ac:dyDescent="0.25">
      <c r="A1558">
        <v>157</v>
      </c>
      <c r="B1558" t="s">
        <v>588</v>
      </c>
      <c r="C1558">
        <v>2013</v>
      </c>
      <c r="D1558" t="s">
        <v>591</v>
      </c>
      <c r="E1558">
        <v>1</v>
      </c>
      <c r="S1558">
        <v>7372</v>
      </c>
      <c r="T1558">
        <v>511210</v>
      </c>
      <c r="U1558">
        <v>0</v>
      </c>
      <c r="V1558" t="s">
        <v>726</v>
      </c>
      <c r="W1558" t="s">
        <v>726</v>
      </c>
      <c r="X1558" t="s">
        <v>726</v>
      </c>
      <c r="Y1558">
        <v>0</v>
      </c>
      <c r="Z1558" t="s">
        <v>726</v>
      </c>
      <c r="AA1558" t="s">
        <v>726</v>
      </c>
      <c r="AB1558" t="s">
        <v>726</v>
      </c>
      <c r="AC1558">
        <v>0</v>
      </c>
      <c r="AD1558" t="s">
        <v>726</v>
      </c>
      <c r="AE1558">
        <v>0</v>
      </c>
      <c r="AF1558">
        <v>0</v>
      </c>
      <c r="AG1558">
        <v>1010</v>
      </c>
      <c r="AH1558">
        <v>14012</v>
      </c>
      <c r="AI1558">
        <v>4583</v>
      </c>
      <c r="AJ1558" t="s">
        <v>726</v>
      </c>
      <c r="AK1558" t="s">
        <v>726</v>
      </c>
      <c r="AL1558" t="s">
        <v>726</v>
      </c>
      <c r="AM1558">
        <v>1150</v>
      </c>
      <c r="AN1558">
        <v>64747</v>
      </c>
      <c r="AO1558">
        <v>9</v>
      </c>
      <c r="AP1558" t="s">
        <v>726</v>
      </c>
      <c r="AQ1558" t="s">
        <v>726</v>
      </c>
      <c r="AR1558" t="s">
        <v>726</v>
      </c>
      <c r="AS1558" t="s">
        <v>726</v>
      </c>
      <c r="AT1558" t="s">
        <v>726</v>
      </c>
      <c r="AU1558">
        <v>9999</v>
      </c>
      <c r="AW1558" t="s">
        <v>726</v>
      </c>
      <c r="AX1558" t="s">
        <v>726</v>
      </c>
      <c r="AY1558" t="s">
        <v>726</v>
      </c>
      <c r="AZ1558">
        <v>9999</v>
      </c>
      <c r="BA1558">
        <v>0</v>
      </c>
      <c r="BB1558">
        <v>9999</v>
      </c>
      <c r="BC1558">
        <v>0</v>
      </c>
      <c r="BD1558">
        <v>0</v>
      </c>
      <c r="BE1558">
        <v>0</v>
      </c>
      <c r="BF1558">
        <v>0</v>
      </c>
      <c r="BG1558">
        <v>0</v>
      </c>
      <c r="BH1558">
        <v>0</v>
      </c>
      <c r="BI1558">
        <v>0</v>
      </c>
      <c r="BO1558">
        <v>0</v>
      </c>
      <c r="BP1558">
        <v>0</v>
      </c>
      <c r="BQ1558">
        <v>0</v>
      </c>
      <c r="BR1558">
        <v>0</v>
      </c>
      <c r="BS1558">
        <v>0</v>
      </c>
      <c r="BT1558">
        <v>0</v>
      </c>
      <c r="BU1558">
        <v>0</v>
      </c>
      <c r="BV1558">
        <v>0</v>
      </c>
      <c r="BW1558">
        <v>0</v>
      </c>
      <c r="BX1558">
        <v>0</v>
      </c>
    </row>
    <row r="1559" spans="1:76" x14ac:dyDescent="0.25">
      <c r="A1559">
        <v>157</v>
      </c>
      <c r="B1559" t="s">
        <v>588</v>
      </c>
      <c r="C1559">
        <v>2014</v>
      </c>
      <c r="D1559" t="s">
        <v>591</v>
      </c>
      <c r="E1559">
        <v>1</v>
      </c>
      <c r="S1559">
        <v>7372</v>
      </c>
      <c r="T1559">
        <v>511210</v>
      </c>
      <c r="U1559">
        <v>0</v>
      </c>
      <c r="V1559" t="s">
        <v>726</v>
      </c>
      <c r="W1559" t="s">
        <v>726</v>
      </c>
      <c r="X1559" t="s">
        <v>726</v>
      </c>
      <c r="Y1559">
        <v>0</v>
      </c>
      <c r="Z1559" t="s">
        <v>726</v>
      </c>
      <c r="AA1559" t="s">
        <v>726</v>
      </c>
      <c r="AB1559" t="s">
        <v>726</v>
      </c>
      <c r="AC1559">
        <v>0</v>
      </c>
      <c r="AD1559">
        <v>4453</v>
      </c>
      <c r="AE1559">
        <v>0</v>
      </c>
      <c r="AF1559">
        <v>0</v>
      </c>
      <c r="AG1559">
        <v>835</v>
      </c>
      <c r="AH1559">
        <v>14746</v>
      </c>
      <c r="AI1559">
        <v>4408</v>
      </c>
      <c r="AJ1559">
        <v>114</v>
      </c>
      <c r="AK1559" t="s">
        <v>726</v>
      </c>
      <c r="AL1559" t="s">
        <v>726</v>
      </c>
      <c r="AM1559">
        <v>217</v>
      </c>
      <c r="AN1559">
        <v>95681</v>
      </c>
      <c r="AO1559">
        <v>8</v>
      </c>
      <c r="AP1559" t="s">
        <v>726</v>
      </c>
      <c r="AQ1559" t="s">
        <v>726</v>
      </c>
      <c r="AR1559" t="s">
        <v>726</v>
      </c>
      <c r="AS1559">
        <v>99</v>
      </c>
      <c r="AT1559" t="s">
        <v>726</v>
      </c>
      <c r="AU1559">
        <v>9999</v>
      </c>
      <c r="AW1559" t="s">
        <v>726</v>
      </c>
      <c r="AX1559" t="s">
        <v>726</v>
      </c>
      <c r="AY1559" t="s">
        <v>726</v>
      </c>
      <c r="AZ1559">
        <v>9999</v>
      </c>
      <c r="BA1559">
        <v>0</v>
      </c>
      <c r="BB1559">
        <v>9999</v>
      </c>
      <c r="BC1559">
        <v>0</v>
      </c>
      <c r="BD1559">
        <v>0</v>
      </c>
      <c r="BE1559">
        <v>0</v>
      </c>
      <c r="BF1559">
        <v>0</v>
      </c>
      <c r="BG1559">
        <v>0</v>
      </c>
      <c r="BH1559">
        <v>0</v>
      </c>
      <c r="BI1559">
        <v>0</v>
      </c>
      <c r="BO1559">
        <v>0</v>
      </c>
      <c r="BP1559">
        <v>0</v>
      </c>
      <c r="BQ1559">
        <v>0</v>
      </c>
      <c r="BR1559">
        <v>0</v>
      </c>
      <c r="BS1559">
        <v>0</v>
      </c>
      <c r="BT1559">
        <v>0</v>
      </c>
      <c r="BU1559">
        <v>0</v>
      </c>
      <c r="BV1559">
        <v>0</v>
      </c>
      <c r="BW1559">
        <v>0</v>
      </c>
      <c r="BX1559">
        <v>0</v>
      </c>
    </row>
    <row r="1560" spans="1:76" x14ac:dyDescent="0.25">
      <c r="A1560">
        <v>157</v>
      </c>
      <c r="B1560" t="s">
        <v>588</v>
      </c>
      <c r="C1560">
        <v>2015</v>
      </c>
      <c r="D1560" t="s">
        <v>591</v>
      </c>
      <c r="E1560">
        <v>1</v>
      </c>
      <c r="S1560">
        <v>7372</v>
      </c>
      <c r="T1560">
        <v>511210</v>
      </c>
      <c r="U1560">
        <v>0</v>
      </c>
      <c r="V1560" t="s">
        <v>726</v>
      </c>
      <c r="W1560" t="s">
        <v>726</v>
      </c>
      <c r="X1560" t="s">
        <v>726</v>
      </c>
      <c r="Y1560">
        <v>0</v>
      </c>
      <c r="Z1560" t="s">
        <v>726</v>
      </c>
      <c r="AA1560" t="s">
        <v>726</v>
      </c>
      <c r="AB1560" t="s">
        <v>726</v>
      </c>
      <c r="AC1560">
        <v>0.5</v>
      </c>
      <c r="AD1560">
        <v>4773</v>
      </c>
      <c r="AE1560">
        <v>0</v>
      </c>
      <c r="AF1560">
        <v>0.25</v>
      </c>
      <c r="AG1560">
        <v>892</v>
      </c>
      <c r="AH1560">
        <v>15251</v>
      </c>
      <c r="AI1560">
        <v>4664</v>
      </c>
      <c r="AJ1560">
        <v>379</v>
      </c>
      <c r="AK1560">
        <v>8</v>
      </c>
      <c r="AL1560">
        <v>17</v>
      </c>
      <c r="AM1560" t="s">
        <v>726</v>
      </c>
      <c r="AN1560" t="s">
        <v>726</v>
      </c>
      <c r="AO1560" t="s">
        <v>726</v>
      </c>
      <c r="AP1560">
        <v>9</v>
      </c>
      <c r="AQ1560" t="s">
        <v>726</v>
      </c>
      <c r="AR1560" t="s">
        <v>726</v>
      </c>
      <c r="AS1560" t="s">
        <v>726</v>
      </c>
      <c r="AT1560">
        <v>76</v>
      </c>
      <c r="AU1560">
        <v>9999</v>
      </c>
      <c r="AW1560" t="s">
        <v>726</v>
      </c>
      <c r="AX1560" t="s">
        <v>726</v>
      </c>
      <c r="AY1560" t="s">
        <v>726</v>
      </c>
      <c r="AZ1560">
        <v>9999</v>
      </c>
      <c r="BA1560">
        <v>0</v>
      </c>
      <c r="BB1560">
        <v>9999</v>
      </c>
      <c r="BC1560">
        <v>0</v>
      </c>
      <c r="BD1560">
        <v>0</v>
      </c>
      <c r="BE1560">
        <v>0</v>
      </c>
      <c r="BF1560">
        <v>0</v>
      </c>
      <c r="BG1560">
        <v>0</v>
      </c>
      <c r="BH1560">
        <v>0</v>
      </c>
      <c r="BI1560">
        <v>0</v>
      </c>
      <c r="BO1560">
        <v>0</v>
      </c>
      <c r="BP1560">
        <v>0</v>
      </c>
      <c r="BQ1560">
        <v>0</v>
      </c>
      <c r="BR1560">
        <v>0</v>
      </c>
      <c r="BS1560">
        <v>0</v>
      </c>
      <c r="BT1560">
        <v>0</v>
      </c>
      <c r="BU1560">
        <v>0</v>
      </c>
      <c r="BV1560">
        <v>0</v>
      </c>
      <c r="BW1560">
        <v>0</v>
      </c>
      <c r="BX1560">
        <v>0</v>
      </c>
    </row>
    <row r="1561" spans="1:76" x14ac:dyDescent="0.25">
      <c r="A1561">
        <v>157</v>
      </c>
      <c r="B1561" t="s">
        <v>588</v>
      </c>
      <c r="C1561">
        <v>2016</v>
      </c>
      <c r="D1561" t="s">
        <v>591</v>
      </c>
      <c r="E1561">
        <v>1</v>
      </c>
      <c r="S1561">
        <v>7372</v>
      </c>
      <c r="T1561">
        <v>511210</v>
      </c>
      <c r="U1561">
        <v>0</v>
      </c>
      <c r="V1561" t="s">
        <v>726</v>
      </c>
      <c r="W1561" t="s">
        <v>726</v>
      </c>
      <c r="X1561" t="s">
        <v>726</v>
      </c>
      <c r="Y1561">
        <v>0</v>
      </c>
      <c r="Z1561" t="s">
        <v>726</v>
      </c>
      <c r="AA1561" t="s">
        <v>726</v>
      </c>
      <c r="AB1561" t="s">
        <v>726</v>
      </c>
      <c r="AC1561" t="s">
        <v>726</v>
      </c>
      <c r="AD1561" t="s">
        <v>726</v>
      </c>
      <c r="AE1561" t="s">
        <v>726</v>
      </c>
      <c r="AF1561" t="s">
        <v>726</v>
      </c>
      <c r="AG1561" t="s">
        <v>726</v>
      </c>
      <c r="AH1561" t="s">
        <v>726</v>
      </c>
      <c r="AI1561" t="s">
        <v>726</v>
      </c>
      <c r="AJ1561" t="s">
        <v>726</v>
      </c>
      <c r="AK1561" t="s">
        <v>726</v>
      </c>
      <c r="AL1561" t="s">
        <v>726</v>
      </c>
      <c r="AM1561" t="s">
        <v>726</v>
      </c>
      <c r="AN1561" t="s">
        <v>726</v>
      </c>
      <c r="AO1561" t="s">
        <v>726</v>
      </c>
      <c r="AP1561" t="s">
        <v>726</v>
      </c>
      <c r="AQ1561" t="s">
        <v>726</v>
      </c>
      <c r="AR1561" t="s">
        <v>726</v>
      </c>
      <c r="AS1561" t="s">
        <v>726</v>
      </c>
      <c r="AT1561">
        <v>218</v>
      </c>
      <c r="AU1561">
        <v>9999</v>
      </c>
      <c r="AW1561" t="s">
        <v>726</v>
      </c>
      <c r="AX1561" t="s">
        <v>726</v>
      </c>
      <c r="AY1561" t="s">
        <v>726</v>
      </c>
      <c r="AZ1561">
        <v>9999</v>
      </c>
      <c r="BA1561">
        <v>0</v>
      </c>
      <c r="BB1561">
        <v>9999</v>
      </c>
      <c r="BC1561">
        <v>0</v>
      </c>
      <c r="BD1561">
        <v>0</v>
      </c>
      <c r="BE1561">
        <v>0</v>
      </c>
      <c r="BF1561">
        <v>0</v>
      </c>
      <c r="BG1561">
        <v>0</v>
      </c>
      <c r="BH1561">
        <v>0</v>
      </c>
      <c r="BI1561">
        <v>0</v>
      </c>
      <c r="BO1561">
        <v>0</v>
      </c>
      <c r="BP1561">
        <v>0</v>
      </c>
      <c r="BQ1561">
        <v>0</v>
      </c>
      <c r="BR1561">
        <v>0</v>
      </c>
      <c r="BS1561">
        <v>0</v>
      </c>
      <c r="BT1561">
        <v>0</v>
      </c>
      <c r="BU1561">
        <v>0</v>
      </c>
      <c r="BV1561">
        <v>0</v>
      </c>
      <c r="BW1561">
        <v>0</v>
      </c>
      <c r="BX1561">
        <v>0</v>
      </c>
    </row>
    <row r="1562" spans="1:76" x14ac:dyDescent="0.25">
      <c r="A1562">
        <v>158</v>
      </c>
      <c r="B1562" t="s">
        <v>200</v>
      </c>
      <c r="C1562">
        <v>2007</v>
      </c>
      <c r="D1562" t="s">
        <v>591</v>
      </c>
      <c r="E1562">
        <v>1</v>
      </c>
      <c r="S1562">
        <v>2834</v>
      </c>
      <c r="T1562">
        <v>325412</v>
      </c>
      <c r="U1562">
        <v>0</v>
      </c>
      <c r="V1562" t="s">
        <v>726</v>
      </c>
      <c r="W1562" t="s">
        <v>726</v>
      </c>
      <c r="X1562" t="s">
        <v>726</v>
      </c>
      <c r="Y1562">
        <v>0</v>
      </c>
      <c r="Z1562" t="s">
        <v>726</v>
      </c>
      <c r="AA1562" t="s">
        <v>726</v>
      </c>
      <c r="AB1562" t="s">
        <v>726</v>
      </c>
      <c r="AC1562" t="s">
        <v>726</v>
      </c>
      <c r="AD1562" t="s">
        <v>726</v>
      </c>
      <c r="AE1562" t="s">
        <v>726</v>
      </c>
      <c r="AF1562" t="s">
        <v>726</v>
      </c>
      <c r="AG1562">
        <v>-105.6</v>
      </c>
      <c r="AH1562">
        <v>936.25800000000004</v>
      </c>
      <c r="AI1562">
        <v>125.024</v>
      </c>
      <c r="AJ1562" t="s">
        <v>726</v>
      </c>
      <c r="AK1562">
        <v>49</v>
      </c>
      <c r="AL1562">
        <v>115</v>
      </c>
      <c r="AM1562" t="s">
        <v>726</v>
      </c>
      <c r="AN1562" t="s">
        <v>726</v>
      </c>
      <c r="AO1562" t="s">
        <v>726</v>
      </c>
      <c r="AP1562" t="s">
        <v>726</v>
      </c>
      <c r="AQ1562" t="s">
        <v>726</v>
      </c>
      <c r="AR1562" t="s">
        <v>726</v>
      </c>
      <c r="AS1562" t="s">
        <v>726</v>
      </c>
      <c r="AT1562" t="s">
        <v>726</v>
      </c>
      <c r="AU1562">
        <v>9999</v>
      </c>
      <c r="AW1562" t="s">
        <v>726</v>
      </c>
      <c r="AX1562" t="s">
        <v>726</v>
      </c>
      <c r="AY1562" t="s">
        <v>726</v>
      </c>
      <c r="AZ1562">
        <v>9999</v>
      </c>
      <c r="BA1562">
        <v>0</v>
      </c>
      <c r="BB1562">
        <v>9999</v>
      </c>
      <c r="BC1562">
        <v>0</v>
      </c>
      <c r="BD1562">
        <v>0</v>
      </c>
      <c r="BE1562">
        <v>0</v>
      </c>
      <c r="BF1562">
        <v>0</v>
      </c>
      <c r="BG1562">
        <v>0</v>
      </c>
      <c r="BH1562">
        <v>0</v>
      </c>
      <c r="BI1562">
        <v>0</v>
      </c>
      <c r="BO1562">
        <v>0</v>
      </c>
      <c r="BP1562">
        <v>0</v>
      </c>
      <c r="BQ1562">
        <v>0</v>
      </c>
      <c r="BR1562">
        <v>0</v>
      </c>
      <c r="BS1562">
        <v>0</v>
      </c>
      <c r="BT1562">
        <v>0</v>
      </c>
      <c r="BU1562">
        <v>0</v>
      </c>
      <c r="BV1562">
        <v>0</v>
      </c>
      <c r="BW1562">
        <v>0</v>
      </c>
      <c r="BX1562">
        <v>0</v>
      </c>
    </row>
    <row r="1563" spans="1:76" x14ac:dyDescent="0.25">
      <c r="A1563">
        <v>158</v>
      </c>
      <c r="B1563" t="s">
        <v>200</v>
      </c>
      <c r="C1563">
        <v>2008</v>
      </c>
      <c r="D1563" t="s">
        <v>591</v>
      </c>
      <c r="E1563">
        <v>1</v>
      </c>
      <c r="S1563">
        <v>2834</v>
      </c>
      <c r="T1563">
        <v>325412</v>
      </c>
      <c r="U1563">
        <v>0</v>
      </c>
      <c r="V1563" t="s">
        <v>726</v>
      </c>
      <c r="W1563" t="s">
        <v>726</v>
      </c>
      <c r="X1563" t="s">
        <v>726</v>
      </c>
      <c r="Y1563">
        <v>0</v>
      </c>
      <c r="Z1563" t="s">
        <v>726</v>
      </c>
      <c r="AA1563" t="s">
        <v>726</v>
      </c>
      <c r="AB1563" t="s">
        <v>726</v>
      </c>
      <c r="AC1563">
        <v>0</v>
      </c>
      <c r="AD1563" t="s">
        <v>726</v>
      </c>
      <c r="AE1563">
        <v>0</v>
      </c>
      <c r="AF1563">
        <v>0</v>
      </c>
      <c r="AG1563">
        <v>-82.71</v>
      </c>
      <c r="AH1563">
        <v>670.03800000000001</v>
      </c>
      <c r="AI1563">
        <v>238.45699999999999</v>
      </c>
      <c r="AJ1563" t="s">
        <v>726</v>
      </c>
      <c r="AK1563">
        <v>49</v>
      </c>
      <c r="AL1563" t="s">
        <v>726</v>
      </c>
      <c r="AM1563" t="s">
        <v>726</v>
      </c>
      <c r="AN1563" t="s">
        <v>726</v>
      </c>
      <c r="AO1563" t="s">
        <v>726</v>
      </c>
      <c r="AP1563" t="s">
        <v>726</v>
      </c>
      <c r="AQ1563" t="s">
        <v>726</v>
      </c>
      <c r="AR1563" t="s">
        <v>726</v>
      </c>
      <c r="AS1563" t="s">
        <v>726</v>
      </c>
      <c r="AT1563" t="s">
        <v>726</v>
      </c>
      <c r="AU1563">
        <v>9999</v>
      </c>
      <c r="AW1563" t="s">
        <v>726</v>
      </c>
      <c r="AX1563" t="s">
        <v>726</v>
      </c>
      <c r="AY1563" t="s">
        <v>726</v>
      </c>
      <c r="AZ1563">
        <v>9999</v>
      </c>
      <c r="BA1563">
        <v>0</v>
      </c>
      <c r="BB1563">
        <v>9999</v>
      </c>
      <c r="BC1563">
        <v>0</v>
      </c>
      <c r="BD1563">
        <v>0</v>
      </c>
      <c r="BE1563">
        <v>0</v>
      </c>
      <c r="BF1563">
        <v>0</v>
      </c>
      <c r="BG1563">
        <v>0</v>
      </c>
      <c r="BH1563">
        <v>0</v>
      </c>
      <c r="BI1563">
        <v>0</v>
      </c>
      <c r="BO1563">
        <v>0</v>
      </c>
      <c r="BP1563">
        <v>0</v>
      </c>
      <c r="BQ1563">
        <v>0</v>
      </c>
      <c r="BR1563">
        <v>0</v>
      </c>
      <c r="BS1563">
        <v>0</v>
      </c>
      <c r="BT1563">
        <v>0</v>
      </c>
      <c r="BU1563">
        <v>0</v>
      </c>
      <c r="BV1563">
        <v>0</v>
      </c>
      <c r="BW1563">
        <v>0</v>
      </c>
      <c r="BX1563">
        <v>0</v>
      </c>
    </row>
    <row r="1564" spans="1:76" x14ac:dyDescent="0.25">
      <c r="A1564">
        <v>158</v>
      </c>
      <c r="B1564" t="s">
        <v>200</v>
      </c>
      <c r="C1564">
        <v>2009</v>
      </c>
      <c r="D1564" t="s">
        <v>591</v>
      </c>
      <c r="E1564">
        <v>1</v>
      </c>
      <c r="S1564">
        <v>2834</v>
      </c>
      <c r="T1564">
        <v>325412</v>
      </c>
      <c r="U1564">
        <v>0</v>
      </c>
      <c r="V1564" t="s">
        <v>726</v>
      </c>
      <c r="W1564" t="s">
        <v>726</v>
      </c>
      <c r="X1564" t="s">
        <v>726</v>
      </c>
      <c r="Y1564">
        <v>0</v>
      </c>
      <c r="Z1564" t="s">
        <v>726</v>
      </c>
      <c r="AA1564" t="s">
        <v>726</v>
      </c>
      <c r="AB1564" t="s">
        <v>726</v>
      </c>
      <c r="AC1564">
        <v>0</v>
      </c>
      <c r="AD1564" t="s">
        <v>726</v>
      </c>
      <c r="AE1564">
        <v>0</v>
      </c>
      <c r="AF1564">
        <v>0</v>
      </c>
      <c r="AG1564">
        <v>-67.83</v>
      </c>
      <c r="AH1564">
        <v>741.202</v>
      </c>
      <c r="AI1564">
        <v>379.26799999999997</v>
      </c>
      <c r="AJ1564" t="s">
        <v>726</v>
      </c>
      <c r="AK1564" t="s">
        <v>726</v>
      </c>
      <c r="AL1564" t="s">
        <v>726</v>
      </c>
      <c r="AM1564" t="s">
        <v>726</v>
      </c>
      <c r="AN1564" t="s">
        <v>726</v>
      </c>
      <c r="AO1564" t="s">
        <v>726</v>
      </c>
      <c r="AP1564" t="s">
        <v>726</v>
      </c>
      <c r="AQ1564" t="s">
        <v>726</v>
      </c>
      <c r="AR1564" t="s">
        <v>726</v>
      </c>
      <c r="AS1564" t="s">
        <v>726</v>
      </c>
      <c r="AT1564" t="s">
        <v>726</v>
      </c>
      <c r="AU1564">
        <v>9999</v>
      </c>
      <c r="AW1564" t="s">
        <v>726</v>
      </c>
      <c r="AX1564" t="s">
        <v>726</v>
      </c>
      <c r="AY1564" t="s">
        <v>726</v>
      </c>
      <c r="AZ1564">
        <v>9999</v>
      </c>
      <c r="BA1564">
        <v>0</v>
      </c>
      <c r="BB1564">
        <v>9999</v>
      </c>
      <c r="BC1564">
        <v>0</v>
      </c>
      <c r="BD1564">
        <v>0</v>
      </c>
      <c r="BE1564">
        <v>0</v>
      </c>
      <c r="BF1564">
        <v>0</v>
      </c>
      <c r="BG1564">
        <v>0</v>
      </c>
      <c r="BH1564">
        <v>0</v>
      </c>
      <c r="BI1564">
        <v>0</v>
      </c>
      <c r="BO1564">
        <v>0</v>
      </c>
      <c r="BP1564">
        <v>0</v>
      </c>
      <c r="BQ1564">
        <v>0</v>
      </c>
      <c r="BR1564">
        <v>0</v>
      </c>
      <c r="BS1564">
        <v>0</v>
      </c>
      <c r="BT1564">
        <v>0</v>
      </c>
      <c r="BU1564">
        <v>0</v>
      </c>
      <c r="BV1564">
        <v>0</v>
      </c>
      <c r="BW1564">
        <v>0</v>
      </c>
      <c r="BX1564">
        <v>0</v>
      </c>
    </row>
    <row r="1565" spans="1:76" x14ac:dyDescent="0.25">
      <c r="A1565">
        <v>158</v>
      </c>
      <c r="B1565" t="s">
        <v>200</v>
      </c>
      <c r="C1565">
        <v>2010</v>
      </c>
      <c r="D1565" t="s">
        <v>591</v>
      </c>
      <c r="E1565">
        <v>1</v>
      </c>
      <c r="S1565">
        <v>2834</v>
      </c>
      <c r="T1565">
        <v>325412</v>
      </c>
      <c r="U1565">
        <v>0</v>
      </c>
      <c r="V1565" t="s">
        <v>726</v>
      </c>
      <c r="W1565" t="s">
        <v>726</v>
      </c>
      <c r="X1565" t="s">
        <v>726</v>
      </c>
      <c r="Y1565">
        <v>0</v>
      </c>
      <c r="Z1565" t="s">
        <v>726</v>
      </c>
      <c r="AA1565" t="s">
        <v>726</v>
      </c>
      <c r="AB1565" t="s">
        <v>726</v>
      </c>
      <c r="AC1565">
        <v>0</v>
      </c>
      <c r="AD1565" t="s">
        <v>726</v>
      </c>
      <c r="AE1565">
        <v>0</v>
      </c>
      <c r="AF1565">
        <v>0</v>
      </c>
      <c r="AG1565">
        <v>-104.468</v>
      </c>
      <c r="AH1565">
        <v>1089.432</v>
      </c>
      <c r="AI1565">
        <v>459.07400000000001</v>
      </c>
      <c r="AJ1565" t="s">
        <v>726</v>
      </c>
      <c r="AK1565" t="s">
        <v>726</v>
      </c>
      <c r="AL1565" t="s">
        <v>726</v>
      </c>
      <c r="AM1565" t="s">
        <v>726</v>
      </c>
      <c r="AN1565" t="s">
        <v>726</v>
      </c>
      <c r="AO1565" t="s">
        <v>726</v>
      </c>
      <c r="AP1565" t="s">
        <v>726</v>
      </c>
      <c r="AQ1565" t="s">
        <v>726</v>
      </c>
      <c r="AR1565" t="s">
        <v>726</v>
      </c>
      <c r="AS1565" t="s">
        <v>726</v>
      </c>
      <c r="AT1565" t="s">
        <v>726</v>
      </c>
      <c r="AU1565">
        <v>9999</v>
      </c>
      <c r="AW1565" t="s">
        <v>726</v>
      </c>
      <c r="AX1565" t="s">
        <v>726</v>
      </c>
      <c r="AY1565" t="s">
        <v>726</v>
      </c>
      <c r="AZ1565">
        <v>9999</v>
      </c>
      <c r="BA1565">
        <v>0</v>
      </c>
      <c r="BB1565">
        <v>9999</v>
      </c>
      <c r="BC1565">
        <v>0</v>
      </c>
      <c r="BD1565">
        <v>0</v>
      </c>
      <c r="BE1565">
        <v>0</v>
      </c>
      <c r="BF1565">
        <v>0</v>
      </c>
      <c r="BG1565">
        <v>0</v>
      </c>
      <c r="BH1565">
        <v>0</v>
      </c>
      <c r="BI1565">
        <v>0</v>
      </c>
      <c r="BO1565">
        <v>0</v>
      </c>
      <c r="BP1565">
        <v>0</v>
      </c>
      <c r="BQ1565">
        <v>0</v>
      </c>
      <c r="BR1565">
        <v>0</v>
      </c>
      <c r="BS1565">
        <v>0</v>
      </c>
      <c r="BT1565">
        <v>0</v>
      </c>
      <c r="BU1565">
        <v>0</v>
      </c>
      <c r="BV1565">
        <v>0</v>
      </c>
      <c r="BW1565">
        <v>0</v>
      </c>
      <c r="BX1565">
        <v>0</v>
      </c>
    </row>
    <row r="1566" spans="1:76" x14ac:dyDescent="0.25">
      <c r="A1566">
        <v>158</v>
      </c>
      <c r="B1566" t="s">
        <v>200</v>
      </c>
      <c r="C1566">
        <v>2011</v>
      </c>
      <c r="D1566" t="s">
        <v>591</v>
      </c>
      <c r="E1566">
        <v>1</v>
      </c>
      <c r="S1566">
        <v>2834</v>
      </c>
      <c r="T1566">
        <v>325412</v>
      </c>
      <c r="U1566">
        <v>0</v>
      </c>
      <c r="V1566" t="s">
        <v>726</v>
      </c>
      <c r="W1566" t="s">
        <v>726</v>
      </c>
      <c r="X1566" t="s">
        <v>726</v>
      </c>
      <c r="Y1566">
        <v>0</v>
      </c>
      <c r="Z1566" t="s">
        <v>726</v>
      </c>
      <c r="AA1566" t="s">
        <v>726</v>
      </c>
      <c r="AB1566" t="s">
        <v>726</v>
      </c>
      <c r="AC1566">
        <v>0</v>
      </c>
      <c r="AD1566" t="s">
        <v>726</v>
      </c>
      <c r="AE1566">
        <v>0</v>
      </c>
      <c r="AF1566">
        <v>0</v>
      </c>
      <c r="AG1566">
        <v>-221.76</v>
      </c>
      <c r="AH1566">
        <v>1323.5830000000001</v>
      </c>
      <c r="AI1566">
        <v>445.82400000000001</v>
      </c>
      <c r="AJ1566" t="s">
        <v>726</v>
      </c>
      <c r="AK1566" t="s">
        <v>726</v>
      </c>
      <c r="AL1566" t="s">
        <v>726</v>
      </c>
      <c r="AM1566" t="s">
        <v>726</v>
      </c>
      <c r="AN1566" t="s">
        <v>726</v>
      </c>
      <c r="AO1566" t="s">
        <v>726</v>
      </c>
      <c r="AP1566" t="s">
        <v>726</v>
      </c>
      <c r="AQ1566" t="s">
        <v>726</v>
      </c>
      <c r="AR1566" t="s">
        <v>726</v>
      </c>
      <c r="AS1566" t="s">
        <v>726</v>
      </c>
      <c r="AT1566" t="s">
        <v>726</v>
      </c>
      <c r="AU1566">
        <v>9999</v>
      </c>
      <c r="AW1566" t="s">
        <v>726</v>
      </c>
      <c r="AX1566" t="s">
        <v>726</v>
      </c>
      <c r="AY1566" t="s">
        <v>726</v>
      </c>
      <c r="AZ1566">
        <v>9999</v>
      </c>
      <c r="BA1566">
        <v>0</v>
      </c>
      <c r="BB1566">
        <v>9999</v>
      </c>
      <c r="BC1566">
        <v>0</v>
      </c>
      <c r="BD1566">
        <v>0</v>
      </c>
      <c r="BE1566">
        <v>0</v>
      </c>
      <c r="BF1566">
        <v>0</v>
      </c>
      <c r="BG1566">
        <v>0</v>
      </c>
      <c r="BH1566">
        <v>0</v>
      </c>
      <c r="BI1566">
        <v>0</v>
      </c>
      <c r="BO1566">
        <v>0</v>
      </c>
      <c r="BP1566">
        <v>0</v>
      </c>
      <c r="BQ1566">
        <v>0</v>
      </c>
      <c r="BR1566">
        <v>0</v>
      </c>
      <c r="BS1566">
        <v>0</v>
      </c>
      <c r="BT1566">
        <v>0</v>
      </c>
      <c r="BU1566">
        <v>0</v>
      </c>
      <c r="BV1566">
        <v>0</v>
      </c>
      <c r="BW1566">
        <v>0</v>
      </c>
      <c r="BX1566">
        <v>0</v>
      </c>
    </row>
    <row r="1567" spans="1:76" x14ac:dyDescent="0.25">
      <c r="A1567">
        <v>158</v>
      </c>
      <c r="B1567" t="s">
        <v>200</v>
      </c>
      <c r="C1567">
        <v>2012</v>
      </c>
      <c r="D1567" t="s">
        <v>591</v>
      </c>
      <c r="E1567">
        <v>1</v>
      </c>
      <c r="S1567">
        <v>2834</v>
      </c>
      <c r="T1567">
        <v>325412</v>
      </c>
      <c r="U1567">
        <v>0</v>
      </c>
      <c r="V1567" t="s">
        <v>726</v>
      </c>
      <c r="W1567" t="s">
        <v>726</v>
      </c>
      <c r="X1567" t="s">
        <v>726</v>
      </c>
      <c r="Y1567">
        <v>0</v>
      </c>
      <c r="Z1567" t="s">
        <v>726</v>
      </c>
      <c r="AA1567" t="s">
        <v>726</v>
      </c>
      <c r="AB1567" t="s">
        <v>726</v>
      </c>
      <c r="AC1567">
        <v>0</v>
      </c>
      <c r="AD1567" t="s">
        <v>726</v>
      </c>
      <c r="AE1567">
        <v>0</v>
      </c>
      <c r="AF1567">
        <v>0</v>
      </c>
      <c r="AG1567">
        <v>750.26900000000001</v>
      </c>
      <c r="AH1567">
        <v>2080.4899999999998</v>
      </c>
      <c r="AI1567">
        <v>1378.4770000000001</v>
      </c>
      <c r="AJ1567" t="s">
        <v>726</v>
      </c>
      <c r="AK1567" t="s">
        <v>726</v>
      </c>
      <c r="AL1567" t="s">
        <v>726</v>
      </c>
      <c r="AM1567" t="s">
        <v>726</v>
      </c>
      <c r="AN1567" t="s">
        <v>726</v>
      </c>
      <c r="AO1567" t="s">
        <v>726</v>
      </c>
      <c r="AP1567" t="s">
        <v>726</v>
      </c>
      <c r="AQ1567" t="s">
        <v>726</v>
      </c>
      <c r="AR1567" t="s">
        <v>726</v>
      </c>
      <c r="AS1567" t="s">
        <v>726</v>
      </c>
      <c r="AT1567" t="s">
        <v>726</v>
      </c>
      <c r="AU1567">
        <v>9999</v>
      </c>
      <c r="AW1567" t="s">
        <v>726</v>
      </c>
      <c r="AX1567" t="s">
        <v>726</v>
      </c>
      <c r="AY1567" t="s">
        <v>726</v>
      </c>
      <c r="AZ1567">
        <v>9999</v>
      </c>
      <c r="BA1567">
        <v>0</v>
      </c>
      <c r="BB1567">
        <v>9999</v>
      </c>
      <c r="BC1567">
        <v>0</v>
      </c>
      <c r="BD1567">
        <v>0</v>
      </c>
      <c r="BE1567">
        <v>0</v>
      </c>
      <c r="BF1567">
        <v>0</v>
      </c>
      <c r="BG1567">
        <v>0</v>
      </c>
      <c r="BH1567">
        <v>0</v>
      </c>
      <c r="BI1567">
        <v>0</v>
      </c>
      <c r="BO1567">
        <v>0</v>
      </c>
      <c r="BP1567">
        <v>0</v>
      </c>
      <c r="BQ1567">
        <v>0</v>
      </c>
      <c r="BR1567">
        <v>0</v>
      </c>
      <c r="BS1567">
        <v>0</v>
      </c>
      <c r="BT1567">
        <v>0</v>
      </c>
      <c r="BU1567">
        <v>0</v>
      </c>
      <c r="BV1567">
        <v>0</v>
      </c>
      <c r="BW1567">
        <v>0</v>
      </c>
      <c r="BX1567">
        <v>0</v>
      </c>
    </row>
    <row r="1568" spans="1:76" x14ac:dyDescent="0.25">
      <c r="A1568">
        <v>158</v>
      </c>
      <c r="B1568" t="s">
        <v>200</v>
      </c>
      <c r="C1568">
        <v>2013</v>
      </c>
      <c r="D1568" t="s">
        <v>591</v>
      </c>
      <c r="E1568">
        <v>1</v>
      </c>
      <c r="S1568">
        <v>2834</v>
      </c>
      <c r="T1568">
        <v>325412</v>
      </c>
      <c r="U1568">
        <v>0</v>
      </c>
      <c r="V1568" t="s">
        <v>726</v>
      </c>
      <c r="W1568" t="s">
        <v>726</v>
      </c>
      <c r="X1568" t="s">
        <v>726</v>
      </c>
      <c r="Y1568">
        <v>0</v>
      </c>
      <c r="Z1568" t="s">
        <v>726</v>
      </c>
      <c r="AA1568" t="s">
        <v>726</v>
      </c>
      <c r="AB1568" t="s">
        <v>726</v>
      </c>
      <c r="AC1568">
        <v>0</v>
      </c>
      <c r="AD1568" t="s">
        <v>726</v>
      </c>
      <c r="AE1568">
        <v>0</v>
      </c>
      <c r="AF1568">
        <v>0</v>
      </c>
      <c r="AG1568">
        <v>424.36200000000002</v>
      </c>
      <c r="AH1568">
        <v>2951.0129999999999</v>
      </c>
      <c r="AI1568">
        <v>2104.7449999999999</v>
      </c>
      <c r="AJ1568" t="s">
        <v>726</v>
      </c>
      <c r="AK1568" t="s">
        <v>726</v>
      </c>
      <c r="AL1568" t="s">
        <v>726</v>
      </c>
      <c r="AM1568">
        <v>360</v>
      </c>
      <c r="AN1568">
        <v>25599</v>
      </c>
      <c r="AO1568">
        <v>4</v>
      </c>
      <c r="AP1568" t="s">
        <v>726</v>
      </c>
      <c r="AQ1568" t="s">
        <v>726</v>
      </c>
      <c r="AR1568" t="s">
        <v>726</v>
      </c>
      <c r="AS1568" t="s">
        <v>726</v>
      </c>
      <c r="AT1568" t="s">
        <v>726</v>
      </c>
      <c r="AU1568">
        <v>9999</v>
      </c>
      <c r="AW1568" t="s">
        <v>726</v>
      </c>
      <c r="AX1568" t="s">
        <v>726</v>
      </c>
      <c r="AY1568" t="s">
        <v>726</v>
      </c>
      <c r="AZ1568">
        <v>9999</v>
      </c>
      <c r="BA1568">
        <v>0</v>
      </c>
      <c r="BB1568">
        <v>9999</v>
      </c>
      <c r="BC1568">
        <v>0</v>
      </c>
      <c r="BD1568">
        <v>0</v>
      </c>
      <c r="BE1568">
        <v>0</v>
      </c>
      <c r="BF1568">
        <v>0</v>
      </c>
      <c r="BG1568">
        <v>0</v>
      </c>
      <c r="BH1568">
        <v>0</v>
      </c>
      <c r="BI1568">
        <v>0</v>
      </c>
      <c r="BO1568">
        <v>0</v>
      </c>
      <c r="BP1568">
        <v>0</v>
      </c>
      <c r="BQ1568">
        <v>0</v>
      </c>
      <c r="BR1568">
        <v>0</v>
      </c>
      <c r="BS1568">
        <v>0</v>
      </c>
      <c r="BT1568">
        <v>0</v>
      </c>
      <c r="BU1568">
        <v>0</v>
      </c>
      <c r="BV1568">
        <v>0</v>
      </c>
      <c r="BW1568">
        <v>0</v>
      </c>
      <c r="BX1568">
        <v>0</v>
      </c>
    </row>
    <row r="1569" spans="1:76" x14ac:dyDescent="0.25">
      <c r="A1569">
        <v>158</v>
      </c>
      <c r="B1569" t="s">
        <v>200</v>
      </c>
      <c r="C1569">
        <v>2014</v>
      </c>
      <c r="D1569" t="s">
        <v>591</v>
      </c>
      <c r="E1569">
        <v>1</v>
      </c>
      <c r="S1569">
        <v>2834</v>
      </c>
      <c r="T1569">
        <v>325412</v>
      </c>
      <c r="U1569">
        <v>0</v>
      </c>
      <c r="V1569" t="s">
        <v>726</v>
      </c>
      <c r="W1569" t="s">
        <v>726</v>
      </c>
      <c r="X1569" t="s">
        <v>726</v>
      </c>
      <c r="Y1569">
        <v>0</v>
      </c>
      <c r="Z1569" t="s">
        <v>726</v>
      </c>
      <c r="AA1569" t="s">
        <v>726</v>
      </c>
      <c r="AB1569" t="s">
        <v>726</v>
      </c>
      <c r="AC1569">
        <v>0</v>
      </c>
      <c r="AD1569">
        <v>3000</v>
      </c>
      <c r="AE1569">
        <v>0</v>
      </c>
      <c r="AF1569">
        <v>0</v>
      </c>
      <c r="AG1569">
        <v>348.07400000000001</v>
      </c>
      <c r="AH1569">
        <v>3871.8270000000002</v>
      </c>
      <c r="AI1569">
        <v>2819.5569999999998</v>
      </c>
      <c r="AJ1569">
        <v>633</v>
      </c>
      <c r="AK1569" t="s">
        <v>726</v>
      </c>
      <c r="AL1569" t="s">
        <v>726</v>
      </c>
      <c r="AM1569">
        <v>115</v>
      </c>
      <c r="AN1569">
        <v>24411</v>
      </c>
      <c r="AO1569">
        <v>6</v>
      </c>
      <c r="AP1569" t="s">
        <v>726</v>
      </c>
      <c r="AQ1569" t="s">
        <v>726</v>
      </c>
      <c r="AR1569" t="s">
        <v>726</v>
      </c>
      <c r="AS1569">
        <v>41</v>
      </c>
      <c r="AT1569" t="s">
        <v>726</v>
      </c>
      <c r="AU1569">
        <v>9999</v>
      </c>
      <c r="AW1569" t="s">
        <v>726</v>
      </c>
      <c r="AX1569" t="s">
        <v>726</v>
      </c>
      <c r="AY1569" t="s">
        <v>726</v>
      </c>
      <c r="AZ1569">
        <v>9999</v>
      </c>
      <c r="BA1569">
        <v>0</v>
      </c>
      <c r="BB1569">
        <v>9999</v>
      </c>
      <c r="BC1569">
        <v>0</v>
      </c>
      <c r="BD1569">
        <v>0</v>
      </c>
      <c r="BE1569">
        <v>0</v>
      </c>
      <c r="BF1569">
        <v>0</v>
      </c>
      <c r="BG1569">
        <v>0</v>
      </c>
      <c r="BH1569">
        <v>0</v>
      </c>
      <c r="BI1569">
        <v>0</v>
      </c>
      <c r="BO1569">
        <v>0</v>
      </c>
      <c r="BP1569">
        <v>0</v>
      </c>
      <c r="BQ1569">
        <v>0</v>
      </c>
      <c r="BR1569">
        <v>0</v>
      </c>
      <c r="BS1569">
        <v>0</v>
      </c>
      <c r="BT1569">
        <v>0</v>
      </c>
      <c r="BU1569">
        <v>0</v>
      </c>
      <c r="BV1569">
        <v>0</v>
      </c>
      <c r="BW1569">
        <v>0</v>
      </c>
      <c r="BX1569">
        <v>0</v>
      </c>
    </row>
    <row r="1570" spans="1:76" x14ac:dyDescent="0.25">
      <c r="A1570">
        <v>158</v>
      </c>
      <c r="B1570" t="s">
        <v>200</v>
      </c>
      <c r="C1570">
        <v>2015</v>
      </c>
      <c r="D1570" t="s">
        <v>591</v>
      </c>
      <c r="E1570">
        <v>1</v>
      </c>
      <c r="S1570">
        <v>2834</v>
      </c>
      <c r="T1570">
        <v>325412</v>
      </c>
      <c r="U1570">
        <v>0</v>
      </c>
      <c r="V1570" t="s">
        <v>726</v>
      </c>
      <c r="W1570" t="s">
        <v>726</v>
      </c>
      <c r="X1570" t="s">
        <v>726</v>
      </c>
      <c r="Y1570">
        <v>0</v>
      </c>
      <c r="Z1570" t="s">
        <v>726</v>
      </c>
      <c r="AA1570" t="s">
        <v>726</v>
      </c>
      <c r="AB1570" t="s">
        <v>726</v>
      </c>
      <c r="AC1570">
        <v>0.2</v>
      </c>
      <c r="AD1570">
        <v>3836</v>
      </c>
      <c r="AE1570">
        <v>0</v>
      </c>
      <c r="AF1570">
        <v>0.1</v>
      </c>
      <c r="AG1570">
        <v>636.05600000000004</v>
      </c>
      <c r="AH1570">
        <v>5609.1319999999996</v>
      </c>
      <c r="AI1570">
        <v>4103.7280000000001</v>
      </c>
      <c r="AJ1570">
        <v>1085</v>
      </c>
      <c r="AK1570">
        <v>40</v>
      </c>
      <c r="AL1570">
        <v>49</v>
      </c>
      <c r="AM1570" t="s">
        <v>726</v>
      </c>
      <c r="AN1570" t="s">
        <v>726</v>
      </c>
      <c r="AO1570" t="s">
        <v>726</v>
      </c>
      <c r="AP1570">
        <v>4</v>
      </c>
      <c r="AQ1570" t="s">
        <v>726</v>
      </c>
      <c r="AR1570" t="s">
        <v>726</v>
      </c>
      <c r="AS1570" t="s">
        <v>726</v>
      </c>
      <c r="AT1570">
        <v>99</v>
      </c>
      <c r="AU1570">
        <v>9999</v>
      </c>
      <c r="AW1570" t="s">
        <v>726</v>
      </c>
      <c r="AX1570" t="s">
        <v>726</v>
      </c>
      <c r="AY1570" t="s">
        <v>726</v>
      </c>
      <c r="AZ1570">
        <v>9999</v>
      </c>
      <c r="BA1570">
        <v>0</v>
      </c>
      <c r="BB1570">
        <v>9999</v>
      </c>
      <c r="BC1570">
        <v>0</v>
      </c>
      <c r="BD1570">
        <v>0</v>
      </c>
      <c r="BE1570">
        <v>0</v>
      </c>
      <c r="BF1570">
        <v>0</v>
      </c>
      <c r="BG1570">
        <v>0</v>
      </c>
      <c r="BH1570">
        <v>0</v>
      </c>
      <c r="BI1570">
        <v>0</v>
      </c>
      <c r="BO1570">
        <v>0</v>
      </c>
      <c r="BP1570">
        <v>0</v>
      </c>
      <c r="BQ1570">
        <v>0</v>
      </c>
      <c r="BR1570">
        <v>0</v>
      </c>
      <c r="BS1570">
        <v>0</v>
      </c>
      <c r="BT1570">
        <v>0</v>
      </c>
      <c r="BU1570">
        <v>0</v>
      </c>
      <c r="BV1570">
        <v>0</v>
      </c>
      <c r="BW1570">
        <v>0</v>
      </c>
      <c r="BX1570">
        <v>0</v>
      </c>
    </row>
    <row r="1571" spans="1:76" x14ac:dyDescent="0.25">
      <c r="A1571">
        <v>158</v>
      </c>
      <c r="B1571" t="s">
        <v>200</v>
      </c>
      <c r="C1571">
        <v>2016</v>
      </c>
      <c r="D1571" t="s">
        <v>591</v>
      </c>
      <c r="E1571">
        <v>1</v>
      </c>
      <c r="S1571">
        <v>2834</v>
      </c>
      <c r="T1571">
        <v>325412</v>
      </c>
      <c r="U1571">
        <v>0</v>
      </c>
      <c r="V1571" t="s">
        <v>726</v>
      </c>
      <c r="W1571" t="s">
        <v>726</v>
      </c>
      <c r="X1571" t="s">
        <v>726</v>
      </c>
      <c r="Y1571">
        <v>0</v>
      </c>
      <c r="Z1571" t="s">
        <v>726</v>
      </c>
      <c r="AA1571" t="s">
        <v>726</v>
      </c>
      <c r="AB1571" t="s">
        <v>726</v>
      </c>
      <c r="AC1571" t="s">
        <v>726</v>
      </c>
      <c r="AD1571" t="s">
        <v>726</v>
      </c>
      <c r="AE1571" t="s">
        <v>726</v>
      </c>
      <c r="AF1571" t="s">
        <v>726</v>
      </c>
      <c r="AG1571" t="s">
        <v>726</v>
      </c>
      <c r="AH1571" t="s">
        <v>726</v>
      </c>
      <c r="AI1571" t="s">
        <v>726</v>
      </c>
      <c r="AJ1571" t="s">
        <v>726</v>
      </c>
      <c r="AK1571" t="s">
        <v>726</v>
      </c>
      <c r="AL1571" t="s">
        <v>726</v>
      </c>
      <c r="AM1571" t="s">
        <v>726</v>
      </c>
      <c r="AN1571" t="s">
        <v>726</v>
      </c>
      <c r="AO1571" t="s">
        <v>726</v>
      </c>
      <c r="AP1571" t="s">
        <v>726</v>
      </c>
      <c r="AQ1571" t="s">
        <v>726</v>
      </c>
      <c r="AR1571" t="s">
        <v>726</v>
      </c>
      <c r="AS1571" t="s">
        <v>726</v>
      </c>
      <c r="AT1571" t="s">
        <v>726</v>
      </c>
      <c r="AU1571">
        <v>9999</v>
      </c>
      <c r="AW1571" t="s">
        <v>726</v>
      </c>
      <c r="AX1571" t="s">
        <v>726</v>
      </c>
      <c r="AY1571" t="s">
        <v>726</v>
      </c>
      <c r="AZ1571">
        <v>9999</v>
      </c>
      <c r="BA1571">
        <v>0</v>
      </c>
      <c r="BB1571">
        <v>9999</v>
      </c>
      <c r="BC1571">
        <v>0</v>
      </c>
      <c r="BD1571">
        <v>0</v>
      </c>
      <c r="BE1571">
        <v>0</v>
      </c>
      <c r="BF1571">
        <v>0</v>
      </c>
      <c r="BG1571">
        <v>0</v>
      </c>
      <c r="BH1571">
        <v>0</v>
      </c>
      <c r="BI1571">
        <v>0</v>
      </c>
      <c r="BO1571">
        <v>0</v>
      </c>
      <c r="BP1571">
        <v>0</v>
      </c>
      <c r="BQ1571">
        <v>0</v>
      </c>
      <c r="BR1571">
        <v>0</v>
      </c>
      <c r="BS1571">
        <v>0</v>
      </c>
      <c r="BT1571">
        <v>0</v>
      </c>
      <c r="BU1571">
        <v>0</v>
      </c>
      <c r="BV1571">
        <v>0</v>
      </c>
      <c r="BW1571">
        <v>0</v>
      </c>
      <c r="BX1571">
        <v>0</v>
      </c>
    </row>
    <row r="1572" spans="1:76" x14ac:dyDescent="0.25">
      <c r="A1572">
        <v>159</v>
      </c>
      <c r="B1572" t="s">
        <v>201</v>
      </c>
      <c r="C1572">
        <v>2007</v>
      </c>
      <c r="D1572" t="s">
        <v>599</v>
      </c>
      <c r="E1572">
        <v>1</v>
      </c>
      <c r="U1572">
        <v>0</v>
      </c>
      <c r="V1572" t="s">
        <v>726</v>
      </c>
      <c r="W1572" t="s">
        <v>726</v>
      </c>
      <c r="X1572" t="s">
        <v>726</v>
      </c>
      <c r="Y1572">
        <v>0</v>
      </c>
      <c r="Z1572" t="s">
        <v>726</v>
      </c>
      <c r="AA1572" t="s">
        <v>726</v>
      </c>
      <c r="AB1572" t="s">
        <v>726</v>
      </c>
      <c r="AC1572" t="s">
        <v>726</v>
      </c>
      <c r="AD1572" t="s">
        <v>726</v>
      </c>
      <c r="AE1572" t="s">
        <v>726</v>
      </c>
      <c r="AF1572" t="s">
        <v>726</v>
      </c>
      <c r="AG1572" t="s">
        <v>726</v>
      </c>
      <c r="AH1572" t="s">
        <v>726</v>
      </c>
      <c r="AI1572" t="s">
        <v>726</v>
      </c>
      <c r="AJ1572" t="s">
        <v>726</v>
      </c>
      <c r="AK1572" t="s">
        <v>726</v>
      </c>
      <c r="AL1572">
        <v>446</v>
      </c>
      <c r="AM1572" t="s">
        <v>726</v>
      </c>
      <c r="AN1572" t="s">
        <v>726</v>
      </c>
      <c r="AO1572" t="s">
        <v>726</v>
      </c>
      <c r="AP1572" t="s">
        <v>726</v>
      </c>
      <c r="AQ1572" t="s">
        <v>726</v>
      </c>
      <c r="AR1572" t="s">
        <v>726</v>
      </c>
      <c r="AS1572" t="s">
        <v>726</v>
      </c>
      <c r="AT1572" t="s">
        <v>726</v>
      </c>
      <c r="AU1572">
        <v>9999</v>
      </c>
      <c r="AW1572" t="s">
        <v>726</v>
      </c>
      <c r="AX1572" t="s">
        <v>726</v>
      </c>
      <c r="AY1572" t="s">
        <v>726</v>
      </c>
      <c r="AZ1572">
        <v>9999</v>
      </c>
      <c r="BA1572">
        <v>0</v>
      </c>
      <c r="BB1572">
        <v>9999</v>
      </c>
      <c r="BC1572">
        <v>0</v>
      </c>
      <c r="BD1572">
        <v>0</v>
      </c>
      <c r="BE1572">
        <v>0</v>
      </c>
      <c r="BF1572">
        <v>0</v>
      </c>
      <c r="BG1572">
        <v>0</v>
      </c>
      <c r="BH1572">
        <v>0</v>
      </c>
      <c r="BI1572">
        <v>0</v>
      </c>
      <c r="BO1572">
        <v>0</v>
      </c>
      <c r="BP1572">
        <v>0</v>
      </c>
      <c r="BQ1572">
        <v>0</v>
      </c>
      <c r="BR1572">
        <v>0</v>
      </c>
      <c r="BS1572">
        <v>0</v>
      </c>
      <c r="BT1572">
        <v>0</v>
      </c>
      <c r="BU1572">
        <v>0</v>
      </c>
      <c r="BV1572">
        <v>0</v>
      </c>
      <c r="BW1572">
        <v>0</v>
      </c>
      <c r="BX1572">
        <v>0</v>
      </c>
    </row>
    <row r="1573" spans="1:76" x14ac:dyDescent="0.25">
      <c r="A1573">
        <v>159</v>
      </c>
      <c r="B1573" t="s">
        <v>201</v>
      </c>
      <c r="C1573">
        <v>2008</v>
      </c>
      <c r="D1573" t="s">
        <v>599</v>
      </c>
      <c r="E1573">
        <v>1</v>
      </c>
      <c r="U1573">
        <v>0</v>
      </c>
      <c r="V1573" t="s">
        <v>726</v>
      </c>
      <c r="W1573" t="s">
        <v>726</v>
      </c>
      <c r="X1573" t="s">
        <v>726</v>
      </c>
      <c r="Y1573">
        <v>0</v>
      </c>
      <c r="Z1573" t="s">
        <v>726</v>
      </c>
      <c r="AA1573" t="s">
        <v>726</v>
      </c>
      <c r="AB1573" t="s">
        <v>726</v>
      </c>
      <c r="AC1573">
        <v>0</v>
      </c>
      <c r="AD1573" t="s">
        <v>726</v>
      </c>
      <c r="AE1573">
        <v>0</v>
      </c>
      <c r="AF1573">
        <v>0</v>
      </c>
      <c r="AG1573" t="s">
        <v>726</v>
      </c>
      <c r="AH1573" t="s">
        <v>726</v>
      </c>
      <c r="AI1573" t="s">
        <v>726</v>
      </c>
      <c r="AJ1573" t="s">
        <v>726</v>
      </c>
      <c r="AK1573" t="s">
        <v>726</v>
      </c>
      <c r="AL1573" t="s">
        <v>726</v>
      </c>
      <c r="AM1573" t="s">
        <v>726</v>
      </c>
      <c r="AN1573" t="s">
        <v>726</v>
      </c>
      <c r="AO1573" t="s">
        <v>726</v>
      </c>
      <c r="AP1573" t="s">
        <v>726</v>
      </c>
      <c r="AQ1573" t="s">
        <v>726</v>
      </c>
      <c r="AR1573" t="s">
        <v>726</v>
      </c>
      <c r="AS1573" t="s">
        <v>726</v>
      </c>
      <c r="AT1573" t="s">
        <v>726</v>
      </c>
      <c r="AU1573">
        <v>9999</v>
      </c>
      <c r="AW1573" t="s">
        <v>726</v>
      </c>
      <c r="AX1573" t="s">
        <v>726</v>
      </c>
      <c r="AY1573" t="s">
        <v>726</v>
      </c>
      <c r="AZ1573">
        <v>9999</v>
      </c>
      <c r="BA1573">
        <v>0</v>
      </c>
      <c r="BB1573">
        <v>9999</v>
      </c>
      <c r="BC1573">
        <v>0</v>
      </c>
      <c r="BD1573">
        <v>0</v>
      </c>
      <c r="BE1573">
        <v>0</v>
      </c>
      <c r="BF1573">
        <v>0</v>
      </c>
      <c r="BG1573">
        <v>0</v>
      </c>
      <c r="BH1573">
        <v>0</v>
      </c>
      <c r="BI1573">
        <v>0</v>
      </c>
      <c r="BO1573">
        <v>0</v>
      </c>
      <c r="BP1573">
        <v>0</v>
      </c>
      <c r="BQ1573">
        <v>0</v>
      </c>
      <c r="BR1573">
        <v>0</v>
      </c>
      <c r="BS1573">
        <v>0</v>
      </c>
      <c r="BT1573">
        <v>0</v>
      </c>
      <c r="BU1573">
        <v>0</v>
      </c>
      <c r="BV1573">
        <v>0</v>
      </c>
      <c r="BW1573">
        <v>0</v>
      </c>
      <c r="BX1573">
        <v>0</v>
      </c>
    </row>
    <row r="1574" spans="1:76" x14ac:dyDescent="0.25">
      <c r="A1574">
        <v>159</v>
      </c>
      <c r="B1574" t="s">
        <v>201</v>
      </c>
      <c r="C1574">
        <v>2009</v>
      </c>
      <c r="D1574" t="s">
        <v>599</v>
      </c>
      <c r="E1574">
        <v>1</v>
      </c>
      <c r="U1574">
        <v>0</v>
      </c>
      <c r="V1574" t="s">
        <v>726</v>
      </c>
      <c r="W1574" t="s">
        <v>726</v>
      </c>
      <c r="X1574" t="s">
        <v>726</v>
      </c>
      <c r="Y1574">
        <v>0</v>
      </c>
      <c r="Z1574" t="s">
        <v>726</v>
      </c>
      <c r="AA1574" t="s">
        <v>726</v>
      </c>
      <c r="AB1574" t="s">
        <v>726</v>
      </c>
      <c r="AC1574">
        <v>0</v>
      </c>
      <c r="AD1574" t="s">
        <v>726</v>
      </c>
      <c r="AE1574">
        <v>0</v>
      </c>
      <c r="AF1574">
        <v>0</v>
      </c>
      <c r="AG1574" t="s">
        <v>726</v>
      </c>
      <c r="AH1574" t="s">
        <v>726</v>
      </c>
      <c r="AI1574" t="s">
        <v>726</v>
      </c>
      <c r="AJ1574" t="s">
        <v>726</v>
      </c>
      <c r="AK1574" t="s">
        <v>726</v>
      </c>
      <c r="AL1574" t="s">
        <v>726</v>
      </c>
      <c r="AM1574" t="s">
        <v>726</v>
      </c>
      <c r="AN1574" t="s">
        <v>726</v>
      </c>
      <c r="AO1574" t="s">
        <v>726</v>
      </c>
      <c r="AP1574" t="s">
        <v>726</v>
      </c>
      <c r="AQ1574" t="s">
        <v>726</v>
      </c>
      <c r="AR1574" t="s">
        <v>726</v>
      </c>
      <c r="AS1574" t="s">
        <v>726</v>
      </c>
      <c r="AT1574" t="s">
        <v>726</v>
      </c>
      <c r="AU1574">
        <v>9999</v>
      </c>
      <c r="AW1574" t="s">
        <v>726</v>
      </c>
      <c r="AX1574" t="s">
        <v>726</v>
      </c>
      <c r="AY1574" t="s">
        <v>726</v>
      </c>
      <c r="AZ1574">
        <v>9999</v>
      </c>
      <c r="BA1574">
        <v>0</v>
      </c>
      <c r="BB1574">
        <v>9999</v>
      </c>
      <c r="BC1574">
        <v>0</v>
      </c>
      <c r="BD1574">
        <v>0</v>
      </c>
      <c r="BE1574">
        <v>0</v>
      </c>
      <c r="BF1574">
        <v>0</v>
      </c>
      <c r="BG1574">
        <v>0</v>
      </c>
      <c r="BH1574">
        <v>0</v>
      </c>
      <c r="BI1574">
        <v>0</v>
      </c>
      <c r="BO1574">
        <v>0</v>
      </c>
      <c r="BP1574">
        <v>0</v>
      </c>
      <c r="BQ1574">
        <v>0</v>
      </c>
      <c r="BR1574">
        <v>0</v>
      </c>
      <c r="BS1574">
        <v>0</v>
      </c>
      <c r="BT1574">
        <v>0</v>
      </c>
      <c r="BU1574">
        <v>0</v>
      </c>
      <c r="BV1574">
        <v>0</v>
      </c>
      <c r="BW1574">
        <v>0</v>
      </c>
      <c r="BX1574">
        <v>0</v>
      </c>
    </row>
    <row r="1575" spans="1:76" x14ac:dyDescent="0.25">
      <c r="A1575">
        <v>159</v>
      </c>
      <c r="B1575" t="s">
        <v>201</v>
      </c>
      <c r="C1575">
        <v>2010</v>
      </c>
      <c r="D1575" t="s">
        <v>599</v>
      </c>
      <c r="E1575">
        <v>1</v>
      </c>
      <c r="U1575">
        <v>0</v>
      </c>
      <c r="V1575" t="s">
        <v>726</v>
      </c>
      <c r="W1575" t="s">
        <v>726</v>
      </c>
      <c r="X1575" t="s">
        <v>726</v>
      </c>
      <c r="Y1575">
        <v>0</v>
      </c>
      <c r="Z1575" t="s">
        <v>726</v>
      </c>
      <c r="AA1575" t="s">
        <v>726</v>
      </c>
      <c r="AB1575" t="s">
        <v>726</v>
      </c>
      <c r="AC1575">
        <v>0</v>
      </c>
      <c r="AD1575" t="s">
        <v>726</v>
      </c>
      <c r="AE1575">
        <v>0</v>
      </c>
      <c r="AF1575">
        <v>0</v>
      </c>
      <c r="AG1575" t="s">
        <v>726</v>
      </c>
      <c r="AH1575" t="s">
        <v>726</v>
      </c>
      <c r="AI1575" t="s">
        <v>726</v>
      </c>
      <c r="AJ1575" t="s">
        <v>726</v>
      </c>
      <c r="AK1575" t="s">
        <v>726</v>
      </c>
      <c r="AL1575" t="s">
        <v>726</v>
      </c>
      <c r="AM1575" t="s">
        <v>726</v>
      </c>
      <c r="AN1575" t="s">
        <v>726</v>
      </c>
      <c r="AO1575" t="s">
        <v>726</v>
      </c>
      <c r="AP1575" t="s">
        <v>726</v>
      </c>
      <c r="AQ1575" t="s">
        <v>726</v>
      </c>
      <c r="AR1575" t="s">
        <v>726</v>
      </c>
      <c r="AS1575" t="s">
        <v>726</v>
      </c>
      <c r="AT1575" t="s">
        <v>726</v>
      </c>
      <c r="AU1575">
        <v>9999</v>
      </c>
      <c r="AW1575" t="s">
        <v>726</v>
      </c>
      <c r="AX1575" t="s">
        <v>726</v>
      </c>
      <c r="AY1575" t="s">
        <v>726</v>
      </c>
      <c r="AZ1575">
        <v>9999</v>
      </c>
      <c r="BA1575">
        <v>0</v>
      </c>
      <c r="BB1575">
        <v>9999</v>
      </c>
      <c r="BC1575">
        <v>0</v>
      </c>
      <c r="BD1575">
        <v>0</v>
      </c>
      <c r="BE1575">
        <v>0</v>
      </c>
      <c r="BF1575">
        <v>0</v>
      </c>
      <c r="BG1575">
        <v>0</v>
      </c>
      <c r="BH1575">
        <v>0</v>
      </c>
      <c r="BI1575">
        <v>0</v>
      </c>
      <c r="BO1575">
        <v>0</v>
      </c>
      <c r="BP1575">
        <v>0</v>
      </c>
      <c r="BQ1575">
        <v>0</v>
      </c>
      <c r="BR1575">
        <v>0</v>
      </c>
      <c r="BS1575">
        <v>0</v>
      </c>
      <c r="BT1575">
        <v>0</v>
      </c>
      <c r="BU1575">
        <v>0</v>
      </c>
      <c r="BV1575">
        <v>0</v>
      </c>
      <c r="BW1575">
        <v>0</v>
      </c>
      <c r="BX1575">
        <v>0</v>
      </c>
    </row>
    <row r="1576" spans="1:76" x14ac:dyDescent="0.25">
      <c r="A1576">
        <v>159</v>
      </c>
      <c r="B1576" t="s">
        <v>201</v>
      </c>
      <c r="C1576">
        <v>2011</v>
      </c>
      <c r="D1576" t="s">
        <v>599</v>
      </c>
      <c r="E1576">
        <v>1</v>
      </c>
      <c r="U1576">
        <v>0</v>
      </c>
      <c r="V1576" t="s">
        <v>726</v>
      </c>
      <c r="W1576" t="s">
        <v>726</v>
      </c>
      <c r="X1576" t="s">
        <v>726</v>
      </c>
      <c r="Y1576">
        <v>0</v>
      </c>
      <c r="Z1576" t="s">
        <v>726</v>
      </c>
      <c r="AA1576" t="s">
        <v>726</v>
      </c>
      <c r="AB1576" t="s">
        <v>726</v>
      </c>
      <c r="AC1576">
        <v>0</v>
      </c>
      <c r="AD1576" t="s">
        <v>726</v>
      </c>
      <c r="AE1576">
        <v>0</v>
      </c>
      <c r="AF1576">
        <v>0</v>
      </c>
      <c r="AG1576" t="s">
        <v>726</v>
      </c>
      <c r="AH1576" t="s">
        <v>726</v>
      </c>
      <c r="AI1576" t="s">
        <v>726</v>
      </c>
      <c r="AJ1576" t="s">
        <v>726</v>
      </c>
      <c r="AK1576" t="s">
        <v>726</v>
      </c>
      <c r="AL1576" t="s">
        <v>726</v>
      </c>
      <c r="AM1576" t="s">
        <v>726</v>
      </c>
      <c r="AN1576" t="s">
        <v>726</v>
      </c>
      <c r="AO1576" t="s">
        <v>726</v>
      </c>
      <c r="AP1576" t="s">
        <v>726</v>
      </c>
      <c r="AQ1576" t="s">
        <v>726</v>
      </c>
      <c r="AR1576" t="s">
        <v>726</v>
      </c>
      <c r="AS1576" t="s">
        <v>726</v>
      </c>
      <c r="AT1576" t="s">
        <v>726</v>
      </c>
      <c r="AU1576">
        <v>9999</v>
      </c>
      <c r="AW1576" t="s">
        <v>726</v>
      </c>
      <c r="AX1576" t="s">
        <v>726</v>
      </c>
      <c r="AY1576" t="s">
        <v>726</v>
      </c>
      <c r="AZ1576">
        <v>9999</v>
      </c>
      <c r="BA1576">
        <v>0</v>
      </c>
      <c r="BB1576">
        <v>9999</v>
      </c>
      <c r="BC1576">
        <v>0</v>
      </c>
      <c r="BD1576">
        <v>0</v>
      </c>
      <c r="BE1576">
        <v>0</v>
      </c>
      <c r="BF1576">
        <v>0</v>
      </c>
      <c r="BG1576">
        <v>0</v>
      </c>
      <c r="BH1576">
        <v>0</v>
      </c>
      <c r="BI1576">
        <v>0</v>
      </c>
      <c r="BO1576">
        <v>0</v>
      </c>
      <c r="BP1576">
        <v>0</v>
      </c>
      <c r="BQ1576">
        <v>0</v>
      </c>
      <c r="BR1576">
        <v>0</v>
      </c>
      <c r="BS1576">
        <v>0</v>
      </c>
      <c r="BT1576">
        <v>0</v>
      </c>
      <c r="BU1576">
        <v>0</v>
      </c>
      <c r="BV1576">
        <v>0</v>
      </c>
      <c r="BW1576">
        <v>0</v>
      </c>
      <c r="BX1576">
        <v>0</v>
      </c>
    </row>
    <row r="1577" spans="1:76" x14ac:dyDescent="0.25">
      <c r="A1577">
        <v>159</v>
      </c>
      <c r="B1577" t="s">
        <v>201</v>
      </c>
      <c r="C1577">
        <v>2012</v>
      </c>
      <c r="D1577" t="s">
        <v>599</v>
      </c>
      <c r="E1577">
        <v>1</v>
      </c>
      <c r="U1577">
        <v>0</v>
      </c>
      <c r="V1577" t="s">
        <v>726</v>
      </c>
      <c r="W1577" t="s">
        <v>726</v>
      </c>
      <c r="X1577" t="s">
        <v>726</v>
      </c>
      <c r="Y1577">
        <v>0</v>
      </c>
      <c r="Z1577" t="s">
        <v>726</v>
      </c>
      <c r="AA1577" t="s">
        <v>726</v>
      </c>
      <c r="AB1577" t="s">
        <v>726</v>
      </c>
      <c r="AC1577">
        <v>0</v>
      </c>
      <c r="AD1577" t="s">
        <v>726</v>
      </c>
      <c r="AE1577">
        <v>0</v>
      </c>
      <c r="AF1577">
        <v>0</v>
      </c>
      <c r="AG1577" t="s">
        <v>726</v>
      </c>
      <c r="AH1577" t="s">
        <v>726</v>
      </c>
      <c r="AI1577" t="s">
        <v>726</v>
      </c>
      <c r="AJ1577" t="s">
        <v>726</v>
      </c>
      <c r="AK1577" t="s">
        <v>726</v>
      </c>
      <c r="AL1577" t="s">
        <v>726</v>
      </c>
      <c r="AM1577" t="s">
        <v>726</v>
      </c>
      <c r="AN1577" t="s">
        <v>726</v>
      </c>
      <c r="AO1577" t="s">
        <v>726</v>
      </c>
      <c r="AP1577" t="s">
        <v>726</v>
      </c>
      <c r="AQ1577" t="s">
        <v>726</v>
      </c>
      <c r="AR1577" t="s">
        <v>726</v>
      </c>
      <c r="AS1577" t="s">
        <v>726</v>
      </c>
      <c r="AT1577" t="s">
        <v>726</v>
      </c>
      <c r="AU1577">
        <v>9999</v>
      </c>
      <c r="AW1577" t="s">
        <v>726</v>
      </c>
      <c r="AX1577" t="s">
        <v>726</v>
      </c>
      <c r="AY1577" t="s">
        <v>726</v>
      </c>
      <c r="AZ1577">
        <v>9999</v>
      </c>
      <c r="BA1577">
        <v>0</v>
      </c>
      <c r="BB1577">
        <v>9999</v>
      </c>
      <c r="BC1577">
        <v>0</v>
      </c>
      <c r="BD1577">
        <v>0</v>
      </c>
      <c r="BE1577">
        <v>0</v>
      </c>
      <c r="BF1577">
        <v>0</v>
      </c>
      <c r="BG1577">
        <v>0</v>
      </c>
      <c r="BH1577">
        <v>0</v>
      </c>
      <c r="BI1577">
        <v>0</v>
      </c>
      <c r="BO1577">
        <v>0</v>
      </c>
      <c r="BP1577">
        <v>0</v>
      </c>
      <c r="BQ1577">
        <v>0</v>
      </c>
      <c r="BR1577">
        <v>0</v>
      </c>
      <c r="BS1577">
        <v>0</v>
      </c>
      <c r="BT1577">
        <v>0</v>
      </c>
      <c r="BU1577">
        <v>0</v>
      </c>
      <c r="BV1577">
        <v>0</v>
      </c>
      <c r="BW1577">
        <v>0</v>
      </c>
      <c r="BX1577">
        <v>0</v>
      </c>
    </row>
    <row r="1578" spans="1:76" x14ac:dyDescent="0.25">
      <c r="A1578">
        <v>159</v>
      </c>
      <c r="B1578" t="s">
        <v>201</v>
      </c>
      <c r="C1578">
        <v>2013</v>
      </c>
      <c r="D1578" t="s">
        <v>599</v>
      </c>
      <c r="E1578">
        <v>1</v>
      </c>
      <c r="U1578">
        <v>0</v>
      </c>
      <c r="V1578" t="s">
        <v>726</v>
      </c>
      <c r="W1578" t="s">
        <v>726</v>
      </c>
      <c r="X1578" t="s">
        <v>726</v>
      </c>
      <c r="Y1578">
        <v>0</v>
      </c>
      <c r="Z1578" t="s">
        <v>726</v>
      </c>
      <c r="AA1578" t="s">
        <v>726</v>
      </c>
      <c r="AB1578" t="s">
        <v>726</v>
      </c>
      <c r="AC1578">
        <v>0</v>
      </c>
      <c r="AD1578" t="s">
        <v>726</v>
      </c>
      <c r="AE1578">
        <v>0</v>
      </c>
      <c r="AF1578">
        <v>0</v>
      </c>
      <c r="AG1578" t="s">
        <v>726</v>
      </c>
      <c r="AH1578" t="s">
        <v>726</v>
      </c>
      <c r="AI1578">
        <v>624</v>
      </c>
      <c r="AJ1578" t="s">
        <v>726</v>
      </c>
      <c r="AK1578" t="s">
        <v>726</v>
      </c>
      <c r="AL1578" t="s">
        <v>726</v>
      </c>
      <c r="AM1578">
        <v>540</v>
      </c>
      <c r="AN1578" t="s">
        <v>726</v>
      </c>
      <c r="AO1578">
        <v>14</v>
      </c>
      <c r="AP1578" t="s">
        <v>726</v>
      </c>
      <c r="AQ1578" t="s">
        <v>726</v>
      </c>
      <c r="AR1578" t="s">
        <v>726</v>
      </c>
      <c r="AS1578" t="s">
        <v>726</v>
      </c>
      <c r="AT1578" t="s">
        <v>726</v>
      </c>
      <c r="AU1578">
        <v>9999</v>
      </c>
      <c r="AW1578" t="s">
        <v>726</v>
      </c>
      <c r="AX1578" t="s">
        <v>726</v>
      </c>
      <c r="AY1578" t="s">
        <v>726</v>
      </c>
      <c r="AZ1578">
        <v>9999</v>
      </c>
      <c r="BA1578">
        <v>0</v>
      </c>
      <c r="BB1578">
        <v>9999</v>
      </c>
      <c r="BC1578">
        <v>0</v>
      </c>
      <c r="BD1578">
        <v>0</v>
      </c>
      <c r="BE1578">
        <v>0</v>
      </c>
      <c r="BF1578">
        <v>0</v>
      </c>
      <c r="BG1578">
        <v>0</v>
      </c>
      <c r="BH1578">
        <v>0</v>
      </c>
      <c r="BI1578">
        <v>0</v>
      </c>
      <c r="BO1578">
        <v>0</v>
      </c>
      <c r="BP1578">
        <v>0</v>
      </c>
      <c r="BQ1578">
        <v>0</v>
      </c>
      <c r="BR1578">
        <v>0</v>
      </c>
      <c r="BS1578">
        <v>0</v>
      </c>
      <c r="BT1578">
        <v>0</v>
      </c>
      <c r="BU1578">
        <v>0</v>
      </c>
      <c r="BV1578">
        <v>0</v>
      </c>
      <c r="BW1578">
        <v>0</v>
      </c>
      <c r="BX1578">
        <v>0</v>
      </c>
    </row>
    <row r="1579" spans="1:76" x14ac:dyDescent="0.25">
      <c r="A1579">
        <v>159</v>
      </c>
      <c r="B1579" t="s">
        <v>201</v>
      </c>
      <c r="C1579">
        <v>2014</v>
      </c>
      <c r="D1579" t="s">
        <v>599</v>
      </c>
      <c r="E1579">
        <v>1</v>
      </c>
      <c r="U1579">
        <v>0</v>
      </c>
      <c r="V1579" t="s">
        <v>726</v>
      </c>
      <c r="W1579" t="s">
        <v>726</v>
      </c>
      <c r="X1579" t="s">
        <v>726</v>
      </c>
      <c r="Y1579">
        <v>0</v>
      </c>
      <c r="Z1579" t="s">
        <v>726</v>
      </c>
      <c r="AA1579" t="s">
        <v>726</v>
      </c>
      <c r="AB1579" t="s">
        <v>726</v>
      </c>
      <c r="AC1579">
        <v>0</v>
      </c>
      <c r="AD1579">
        <v>1703</v>
      </c>
      <c r="AE1579">
        <v>0</v>
      </c>
      <c r="AF1579">
        <v>0</v>
      </c>
      <c r="AG1579" t="s">
        <v>726</v>
      </c>
      <c r="AH1579" t="s">
        <v>726</v>
      </c>
      <c r="AI1579">
        <v>742.7</v>
      </c>
      <c r="AJ1579">
        <v>186</v>
      </c>
      <c r="AK1579" t="s">
        <v>726</v>
      </c>
      <c r="AL1579" t="s">
        <v>726</v>
      </c>
      <c r="AM1579">
        <v>446</v>
      </c>
      <c r="AN1579" t="s">
        <v>726</v>
      </c>
      <c r="AO1579">
        <v>17</v>
      </c>
      <c r="AP1579" t="s">
        <v>726</v>
      </c>
      <c r="AQ1579" t="s">
        <v>726</v>
      </c>
      <c r="AR1579" t="s">
        <v>726</v>
      </c>
      <c r="AS1579" t="s">
        <v>726</v>
      </c>
      <c r="AT1579" t="s">
        <v>726</v>
      </c>
      <c r="AU1579">
        <v>9999</v>
      </c>
      <c r="AW1579" t="s">
        <v>726</v>
      </c>
      <c r="AX1579" t="s">
        <v>726</v>
      </c>
      <c r="AY1579" t="s">
        <v>726</v>
      </c>
      <c r="AZ1579">
        <v>9999</v>
      </c>
      <c r="BA1579">
        <v>0</v>
      </c>
      <c r="BB1579">
        <v>9999</v>
      </c>
      <c r="BC1579">
        <v>0</v>
      </c>
      <c r="BD1579">
        <v>0</v>
      </c>
      <c r="BE1579">
        <v>0</v>
      </c>
      <c r="BF1579">
        <v>0</v>
      </c>
      <c r="BG1579">
        <v>0</v>
      </c>
      <c r="BH1579">
        <v>0</v>
      </c>
      <c r="BI1579">
        <v>0</v>
      </c>
      <c r="BO1579">
        <v>0</v>
      </c>
      <c r="BP1579">
        <v>0</v>
      </c>
      <c r="BQ1579">
        <v>0</v>
      </c>
      <c r="BR1579">
        <v>0</v>
      </c>
      <c r="BS1579">
        <v>0</v>
      </c>
      <c r="BT1579">
        <v>0</v>
      </c>
      <c r="BU1579">
        <v>0</v>
      </c>
      <c r="BV1579">
        <v>0</v>
      </c>
      <c r="BW1579">
        <v>0</v>
      </c>
      <c r="BX1579">
        <v>0</v>
      </c>
    </row>
    <row r="1580" spans="1:76" x14ac:dyDescent="0.25">
      <c r="A1580">
        <v>159</v>
      </c>
      <c r="B1580" t="s">
        <v>201</v>
      </c>
      <c r="C1580">
        <v>2015</v>
      </c>
      <c r="D1580" t="s">
        <v>599</v>
      </c>
      <c r="E1580">
        <v>1</v>
      </c>
      <c r="U1580">
        <v>0</v>
      </c>
      <c r="V1580" t="s">
        <v>726</v>
      </c>
      <c r="W1580" t="s">
        <v>726</v>
      </c>
      <c r="X1580" t="s">
        <v>726</v>
      </c>
      <c r="Y1580">
        <v>0</v>
      </c>
      <c r="Z1580" t="s">
        <v>726</v>
      </c>
      <c r="AA1580" t="s">
        <v>726</v>
      </c>
      <c r="AB1580" t="s">
        <v>726</v>
      </c>
      <c r="AC1580">
        <v>0.1</v>
      </c>
      <c r="AD1580">
        <v>2048</v>
      </c>
      <c r="AE1580">
        <v>0</v>
      </c>
      <c r="AF1580">
        <v>0.05</v>
      </c>
      <c r="AG1580" t="s">
        <v>726</v>
      </c>
      <c r="AH1580" t="s">
        <v>726</v>
      </c>
      <c r="AI1580" t="s">
        <v>726</v>
      </c>
      <c r="AJ1580">
        <v>165</v>
      </c>
      <c r="AK1580">
        <v>20</v>
      </c>
      <c r="AL1580" t="s">
        <v>726</v>
      </c>
      <c r="AM1580" t="s">
        <v>726</v>
      </c>
      <c r="AN1580" t="s">
        <v>726</v>
      </c>
      <c r="AO1580" t="s">
        <v>726</v>
      </c>
      <c r="AP1580">
        <v>14</v>
      </c>
      <c r="AQ1580" t="s">
        <v>726</v>
      </c>
      <c r="AR1580" t="s">
        <v>726</v>
      </c>
      <c r="AS1580" t="s">
        <v>726</v>
      </c>
      <c r="AT1580">
        <v>293</v>
      </c>
      <c r="AU1580">
        <v>9999</v>
      </c>
      <c r="AW1580" t="s">
        <v>726</v>
      </c>
      <c r="AX1580" t="s">
        <v>726</v>
      </c>
      <c r="AY1580" t="s">
        <v>726</v>
      </c>
      <c r="AZ1580">
        <v>9999</v>
      </c>
      <c r="BA1580">
        <v>0</v>
      </c>
      <c r="BB1580">
        <v>9999</v>
      </c>
      <c r="BC1580">
        <v>0</v>
      </c>
      <c r="BD1580">
        <v>0</v>
      </c>
      <c r="BE1580">
        <v>0</v>
      </c>
      <c r="BF1580">
        <v>0</v>
      </c>
      <c r="BG1580">
        <v>0</v>
      </c>
      <c r="BH1580">
        <v>0</v>
      </c>
      <c r="BI1580">
        <v>0</v>
      </c>
      <c r="BO1580">
        <v>0</v>
      </c>
      <c r="BP1580">
        <v>0</v>
      </c>
      <c r="BQ1580">
        <v>0</v>
      </c>
      <c r="BR1580">
        <v>0</v>
      </c>
      <c r="BS1580">
        <v>0</v>
      </c>
      <c r="BT1580">
        <v>0</v>
      </c>
      <c r="BU1580">
        <v>0</v>
      </c>
      <c r="BV1580">
        <v>0</v>
      </c>
      <c r="BW1580">
        <v>0</v>
      </c>
      <c r="BX1580">
        <v>0</v>
      </c>
    </row>
    <row r="1581" spans="1:76" x14ac:dyDescent="0.25">
      <c r="A1581">
        <v>159</v>
      </c>
      <c r="B1581" t="s">
        <v>201</v>
      </c>
      <c r="C1581">
        <v>2016</v>
      </c>
      <c r="D1581" t="s">
        <v>599</v>
      </c>
      <c r="E1581">
        <v>1</v>
      </c>
      <c r="U1581">
        <v>0</v>
      </c>
      <c r="V1581" t="s">
        <v>726</v>
      </c>
      <c r="W1581" t="s">
        <v>726</v>
      </c>
      <c r="X1581" t="s">
        <v>726</v>
      </c>
      <c r="Y1581">
        <v>0</v>
      </c>
      <c r="Z1581" t="s">
        <v>726</v>
      </c>
      <c r="AA1581" t="s">
        <v>726</v>
      </c>
      <c r="AB1581" t="s">
        <v>726</v>
      </c>
      <c r="AC1581" t="s">
        <v>726</v>
      </c>
      <c r="AD1581" t="s">
        <v>726</v>
      </c>
      <c r="AE1581" t="s">
        <v>726</v>
      </c>
      <c r="AF1581" t="s">
        <v>726</v>
      </c>
      <c r="AG1581" t="s">
        <v>726</v>
      </c>
      <c r="AH1581" t="s">
        <v>726</v>
      </c>
      <c r="AI1581" t="s">
        <v>726</v>
      </c>
      <c r="AJ1581" t="s">
        <v>726</v>
      </c>
      <c r="AK1581" t="s">
        <v>726</v>
      </c>
      <c r="AL1581" t="s">
        <v>726</v>
      </c>
      <c r="AM1581" t="s">
        <v>726</v>
      </c>
      <c r="AN1581" t="s">
        <v>726</v>
      </c>
      <c r="AO1581" t="s">
        <v>726</v>
      </c>
      <c r="AP1581" t="s">
        <v>726</v>
      </c>
      <c r="AQ1581" t="s">
        <v>726</v>
      </c>
      <c r="AR1581" t="s">
        <v>726</v>
      </c>
      <c r="AS1581" t="s">
        <v>726</v>
      </c>
      <c r="AT1581">
        <v>222</v>
      </c>
      <c r="AU1581">
        <v>9999</v>
      </c>
      <c r="AW1581" t="s">
        <v>726</v>
      </c>
      <c r="AX1581" t="s">
        <v>726</v>
      </c>
      <c r="AY1581" t="s">
        <v>726</v>
      </c>
      <c r="AZ1581">
        <v>9999</v>
      </c>
      <c r="BA1581">
        <v>0</v>
      </c>
      <c r="BB1581">
        <v>9999</v>
      </c>
      <c r="BC1581">
        <v>0</v>
      </c>
      <c r="BD1581">
        <v>0</v>
      </c>
      <c r="BE1581">
        <v>0</v>
      </c>
      <c r="BF1581">
        <v>0</v>
      </c>
      <c r="BG1581">
        <v>0</v>
      </c>
      <c r="BH1581">
        <v>0</v>
      </c>
      <c r="BI1581">
        <v>0</v>
      </c>
      <c r="BO1581">
        <v>0</v>
      </c>
      <c r="BP1581">
        <v>0</v>
      </c>
      <c r="BQ1581">
        <v>0</v>
      </c>
      <c r="BR1581">
        <v>0</v>
      </c>
      <c r="BS1581">
        <v>0</v>
      </c>
      <c r="BT1581">
        <v>0</v>
      </c>
      <c r="BU1581">
        <v>0</v>
      </c>
      <c r="BV1581">
        <v>0</v>
      </c>
      <c r="BW1581">
        <v>0</v>
      </c>
      <c r="BX1581">
        <v>0</v>
      </c>
    </row>
    <row r="1582" spans="1:76" x14ac:dyDescent="0.25">
      <c r="A1582">
        <v>160</v>
      </c>
      <c r="B1582" t="s">
        <v>620</v>
      </c>
      <c r="C1582">
        <v>2007</v>
      </c>
      <c r="D1582" t="s">
        <v>633</v>
      </c>
      <c r="E1582">
        <v>1</v>
      </c>
      <c r="S1582">
        <v>3851</v>
      </c>
      <c r="T1582">
        <v>339115</v>
      </c>
      <c r="U1582">
        <v>0</v>
      </c>
      <c r="V1582" t="s">
        <v>726</v>
      </c>
      <c r="W1582" t="s">
        <v>726</v>
      </c>
      <c r="X1582" t="s">
        <v>726</v>
      </c>
      <c r="Y1582">
        <v>0</v>
      </c>
      <c r="Z1582" t="s">
        <v>726</v>
      </c>
      <c r="AA1582" t="s">
        <v>726</v>
      </c>
      <c r="AB1582" t="s">
        <v>726</v>
      </c>
      <c r="AC1582" t="s">
        <v>726</v>
      </c>
      <c r="AD1582">
        <v>6848</v>
      </c>
      <c r="AE1582" t="s">
        <v>726</v>
      </c>
      <c r="AF1582" t="s">
        <v>726</v>
      </c>
      <c r="AG1582">
        <v>1586.4</v>
      </c>
      <c r="AH1582">
        <v>7015.6</v>
      </c>
      <c r="AI1582">
        <v>5584.5</v>
      </c>
      <c r="AJ1582">
        <v>388</v>
      </c>
      <c r="AK1582" t="s">
        <v>726</v>
      </c>
      <c r="AL1582" t="s">
        <v>726</v>
      </c>
      <c r="AM1582" t="s">
        <v>726</v>
      </c>
      <c r="AN1582">
        <v>75306</v>
      </c>
      <c r="AO1582">
        <v>3</v>
      </c>
      <c r="AP1582" t="s">
        <v>726</v>
      </c>
      <c r="AQ1582" t="s">
        <v>726</v>
      </c>
      <c r="AR1582" t="s">
        <v>726</v>
      </c>
      <c r="AS1582" t="s">
        <v>726</v>
      </c>
      <c r="AT1582" t="s">
        <v>726</v>
      </c>
      <c r="AU1582">
        <v>9999</v>
      </c>
      <c r="AW1582" t="s">
        <v>726</v>
      </c>
      <c r="AX1582" t="s">
        <v>726</v>
      </c>
      <c r="AY1582" t="s">
        <v>726</v>
      </c>
      <c r="AZ1582">
        <v>9999</v>
      </c>
      <c r="BA1582">
        <v>0</v>
      </c>
      <c r="BB1582">
        <v>9999</v>
      </c>
      <c r="BC1582">
        <v>0</v>
      </c>
      <c r="BD1582">
        <v>0</v>
      </c>
      <c r="BE1582">
        <v>0</v>
      </c>
      <c r="BF1582">
        <v>0</v>
      </c>
      <c r="BG1582">
        <v>0</v>
      </c>
      <c r="BH1582">
        <v>0</v>
      </c>
      <c r="BI1582">
        <v>0</v>
      </c>
      <c r="BO1582">
        <v>0</v>
      </c>
      <c r="BP1582">
        <v>0</v>
      </c>
      <c r="BQ1582">
        <v>0</v>
      </c>
      <c r="BR1582">
        <v>0</v>
      </c>
      <c r="BS1582">
        <v>0</v>
      </c>
      <c r="BT1582">
        <v>0</v>
      </c>
      <c r="BU1582">
        <v>0</v>
      </c>
      <c r="BV1582">
        <v>0</v>
      </c>
      <c r="BW1582">
        <v>0</v>
      </c>
      <c r="BX1582">
        <v>0</v>
      </c>
    </row>
    <row r="1583" spans="1:76" x14ac:dyDescent="0.25">
      <c r="A1583">
        <v>160</v>
      </c>
      <c r="B1583" t="s">
        <v>620</v>
      </c>
      <c r="C1583">
        <v>2008</v>
      </c>
      <c r="D1583" t="s">
        <v>633</v>
      </c>
      <c r="E1583">
        <v>1</v>
      </c>
      <c r="S1583">
        <v>3851</v>
      </c>
      <c r="T1583">
        <v>339115</v>
      </c>
      <c r="U1583">
        <v>0</v>
      </c>
      <c r="V1583" t="s">
        <v>726</v>
      </c>
      <c r="W1583" t="s">
        <v>726</v>
      </c>
      <c r="X1583" t="s">
        <v>726</v>
      </c>
      <c r="Y1583">
        <v>0</v>
      </c>
      <c r="Z1583" t="s">
        <v>726</v>
      </c>
      <c r="AA1583" t="s">
        <v>726</v>
      </c>
      <c r="AB1583" t="s">
        <v>726</v>
      </c>
      <c r="AC1583">
        <v>4.0999999999999996</v>
      </c>
      <c r="AD1583">
        <v>7160</v>
      </c>
      <c r="AE1583">
        <v>0</v>
      </c>
      <c r="AF1583">
        <v>2.0499999999999998</v>
      </c>
      <c r="AG1583">
        <v>2046.5</v>
      </c>
      <c r="AH1583">
        <v>7551.1</v>
      </c>
      <c r="AI1583">
        <v>6293.7</v>
      </c>
      <c r="AJ1583">
        <v>315</v>
      </c>
      <c r="AK1583" t="s">
        <v>726</v>
      </c>
      <c r="AL1583">
        <v>47</v>
      </c>
      <c r="AM1583" t="s">
        <v>726</v>
      </c>
      <c r="AN1583">
        <v>78227</v>
      </c>
      <c r="AO1583">
        <v>3</v>
      </c>
      <c r="AP1583" t="s">
        <v>726</v>
      </c>
      <c r="AQ1583" t="s">
        <v>726</v>
      </c>
      <c r="AR1583" t="s">
        <v>726</v>
      </c>
      <c r="AS1583" t="s">
        <v>726</v>
      </c>
      <c r="AT1583" t="s">
        <v>726</v>
      </c>
      <c r="AU1583">
        <v>9999</v>
      </c>
      <c r="AW1583" t="s">
        <v>726</v>
      </c>
      <c r="AX1583" t="s">
        <v>726</v>
      </c>
      <c r="AY1583" t="s">
        <v>726</v>
      </c>
      <c r="AZ1583">
        <v>9999</v>
      </c>
      <c r="BA1583">
        <v>0</v>
      </c>
      <c r="BB1583">
        <v>9999</v>
      </c>
      <c r="BC1583">
        <v>0</v>
      </c>
      <c r="BD1583">
        <v>0</v>
      </c>
      <c r="BE1583">
        <v>0</v>
      </c>
      <c r="BF1583">
        <v>0</v>
      </c>
      <c r="BG1583">
        <v>0</v>
      </c>
      <c r="BH1583">
        <v>0</v>
      </c>
      <c r="BI1583">
        <v>0</v>
      </c>
      <c r="BO1583">
        <v>0</v>
      </c>
      <c r="BP1583">
        <v>0</v>
      </c>
      <c r="BQ1583">
        <v>0</v>
      </c>
      <c r="BR1583">
        <v>0</v>
      </c>
      <c r="BS1583">
        <v>0</v>
      </c>
      <c r="BT1583">
        <v>0</v>
      </c>
      <c r="BU1583">
        <v>0</v>
      </c>
      <c r="BV1583">
        <v>0</v>
      </c>
      <c r="BW1583">
        <v>0</v>
      </c>
      <c r="BX1583">
        <v>0</v>
      </c>
    </row>
    <row r="1584" spans="1:76" x14ac:dyDescent="0.25">
      <c r="A1584">
        <v>160</v>
      </c>
      <c r="B1584" t="s">
        <v>620</v>
      </c>
      <c r="C1584">
        <v>2009</v>
      </c>
      <c r="D1584" t="s">
        <v>633</v>
      </c>
      <c r="E1584">
        <v>1</v>
      </c>
      <c r="S1584">
        <v>3851</v>
      </c>
      <c r="T1584">
        <v>339115</v>
      </c>
      <c r="U1584">
        <v>0</v>
      </c>
      <c r="V1584" t="s">
        <v>726</v>
      </c>
      <c r="W1584" t="s">
        <v>726</v>
      </c>
      <c r="X1584" t="s">
        <v>726</v>
      </c>
      <c r="Y1584">
        <v>0</v>
      </c>
      <c r="Z1584" t="s">
        <v>726</v>
      </c>
      <c r="AA1584" t="s">
        <v>726</v>
      </c>
      <c r="AB1584" t="s">
        <v>726</v>
      </c>
      <c r="AC1584">
        <v>2.7</v>
      </c>
      <c r="AD1584" t="s">
        <v>726</v>
      </c>
      <c r="AE1584">
        <v>0</v>
      </c>
      <c r="AF1584">
        <v>1.35</v>
      </c>
      <c r="AG1584">
        <v>2007</v>
      </c>
      <c r="AH1584">
        <v>8686</v>
      </c>
      <c r="AI1584">
        <v>6499</v>
      </c>
      <c r="AJ1584" t="s">
        <v>726</v>
      </c>
      <c r="AK1584">
        <v>6</v>
      </c>
      <c r="AL1584">
        <v>48</v>
      </c>
      <c r="AM1584" t="s">
        <v>726</v>
      </c>
      <c r="AN1584" t="s">
        <v>726</v>
      </c>
      <c r="AO1584" t="s">
        <v>726</v>
      </c>
      <c r="AP1584" t="s">
        <v>726</v>
      </c>
      <c r="AQ1584" t="s">
        <v>726</v>
      </c>
      <c r="AR1584" t="s">
        <v>726</v>
      </c>
      <c r="AS1584" t="s">
        <v>726</v>
      </c>
      <c r="AT1584" t="s">
        <v>726</v>
      </c>
      <c r="AU1584">
        <v>9999</v>
      </c>
      <c r="AW1584" t="s">
        <v>726</v>
      </c>
      <c r="AX1584" t="s">
        <v>726</v>
      </c>
      <c r="AY1584" t="s">
        <v>726</v>
      </c>
      <c r="AZ1584">
        <v>9999</v>
      </c>
      <c r="BA1584">
        <v>0</v>
      </c>
      <c r="BB1584">
        <v>9999</v>
      </c>
      <c r="BC1584">
        <v>0</v>
      </c>
      <c r="BD1584">
        <v>0</v>
      </c>
      <c r="BE1584">
        <v>0</v>
      </c>
      <c r="BF1584">
        <v>0</v>
      </c>
      <c r="BG1584">
        <v>0</v>
      </c>
      <c r="BH1584">
        <v>0</v>
      </c>
      <c r="BI1584">
        <v>0</v>
      </c>
      <c r="BO1584">
        <v>0</v>
      </c>
      <c r="BP1584">
        <v>0</v>
      </c>
      <c r="BQ1584">
        <v>0</v>
      </c>
      <c r="BR1584">
        <v>0</v>
      </c>
      <c r="BS1584">
        <v>0</v>
      </c>
      <c r="BT1584">
        <v>0</v>
      </c>
      <c r="BU1584">
        <v>0</v>
      </c>
      <c r="BV1584">
        <v>0</v>
      </c>
      <c r="BW1584">
        <v>0</v>
      </c>
      <c r="BX1584">
        <v>0</v>
      </c>
    </row>
    <row r="1585" spans="1:76" x14ac:dyDescent="0.25">
      <c r="A1585">
        <v>160</v>
      </c>
      <c r="B1585" t="s">
        <v>620</v>
      </c>
      <c r="C1585">
        <v>2010</v>
      </c>
      <c r="D1585" t="s">
        <v>633</v>
      </c>
      <c r="E1585">
        <v>1</v>
      </c>
      <c r="S1585">
        <v>3851</v>
      </c>
      <c r="T1585">
        <v>339115</v>
      </c>
      <c r="U1585">
        <v>0</v>
      </c>
      <c r="V1585" t="s">
        <v>726</v>
      </c>
      <c r="W1585" t="s">
        <v>726</v>
      </c>
      <c r="X1585" t="s">
        <v>726</v>
      </c>
      <c r="Y1585">
        <v>0</v>
      </c>
      <c r="Z1585" t="s">
        <v>726</v>
      </c>
      <c r="AA1585" t="s">
        <v>726</v>
      </c>
      <c r="AB1585" t="s">
        <v>726</v>
      </c>
      <c r="AC1585">
        <v>0</v>
      </c>
      <c r="AD1585" t="s">
        <v>726</v>
      </c>
      <c r="AE1585">
        <v>0</v>
      </c>
      <c r="AF1585">
        <v>0</v>
      </c>
      <c r="AG1585">
        <v>2210</v>
      </c>
      <c r="AH1585">
        <v>10073</v>
      </c>
      <c r="AI1585">
        <v>7179</v>
      </c>
      <c r="AJ1585" t="s">
        <v>726</v>
      </c>
      <c r="AK1585">
        <v>5</v>
      </c>
      <c r="AL1585" t="s">
        <v>726</v>
      </c>
      <c r="AM1585" t="s">
        <v>726</v>
      </c>
      <c r="AN1585" t="s">
        <v>726</v>
      </c>
      <c r="AO1585" t="s">
        <v>726</v>
      </c>
      <c r="AP1585" t="s">
        <v>726</v>
      </c>
      <c r="AQ1585" t="s">
        <v>726</v>
      </c>
      <c r="AR1585" t="s">
        <v>726</v>
      </c>
      <c r="AS1585" t="s">
        <v>726</v>
      </c>
      <c r="AT1585" t="s">
        <v>726</v>
      </c>
      <c r="AU1585">
        <v>9999</v>
      </c>
      <c r="AW1585" t="s">
        <v>726</v>
      </c>
      <c r="AX1585" t="s">
        <v>726</v>
      </c>
      <c r="AY1585" t="s">
        <v>726</v>
      </c>
      <c r="AZ1585">
        <v>9999</v>
      </c>
      <c r="BA1585">
        <v>0</v>
      </c>
      <c r="BB1585">
        <v>9999</v>
      </c>
      <c r="BC1585">
        <v>0</v>
      </c>
      <c r="BD1585">
        <v>0</v>
      </c>
      <c r="BE1585">
        <v>0</v>
      </c>
      <c r="BF1585">
        <v>0</v>
      </c>
      <c r="BG1585">
        <v>0</v>
      </c>
      <c r="BH1585">
        <v>0</v>
      </c>
      <c r="BI1585">
        <v>0</v>
      </c>
      <c r="BO1585">
        <v>0</v>
      </c>
      <c r="BP1585">
        <v>0</v>
      </c>
      <c r="BQ1585">
        <v>0</v>
      </c>
      <c r="BR1585">
        <v>0</v>
      </c>
      <c r="BS1585">
        <v>0</v>
      </c>
      <c r="BT1585">
        <v>0</v>
      </c>
      <c r="BU1585">
        <v>0</v>
      </c>
      <c r="BV1585">
        <v>0</v>
      </c>
      <c r="BW1585">
        <v>0</v>
      </c>
      <c r="BX1585">
        <v>0</v>
      </c>
    </row>
    <row r="1586" spans="1:76" x14ac:dyDescent="0.25">
      <c r="A1586">
        <v>160</v>
      </c>
      <c r="B1586" t="s">
        <v>620</v>
      </c>
      <c r="C1586">
        <v>2011</v>
      </c>
      <c r="D1586" t="s">
        <v>582</v>
      </c>
      <c r="E1586">
        <v>0</v>
      </c>
      <c r="S1586">
        <v>3851</v>
      </c>
      <c r="T1586">
        <v>339115</v>
      </c>
      <c r="U1586">
        <v>0</v>
      </c>
      <c r="V1586" t="s">
        <v>726</v>
      </c>
      <c r="W1586" t="s">
        <v>726</v>
      </c>
      <c r="X1586" t="s">
        <v>726</v>
      </c>
      <c r="Y1586">
        <v>0</v>
      </c>
      <c r="Z1586" t="s">
        <v>726</v>
      </c>
      <c r="AA1586" t="s">
        <v>726</v>
      </c>
      <c r="AB1586" t="s">
        <v>726</v>
      </c>
      <c r="AC1586">
        <v>0</v>
      </c>
      <c r="AD1586" t="s">
        <v>726</v>
      </c>
      <c r="AE1586">
        <v>0</v>
      </c>
      <c r="AF1586">
        <v>0</v>
      </c>
      <c r="AG1586" t="s">
        <v>726</v>
      </c>
      <c r="AH1586" t="s">
        <v>726</v>
      </c>
      <c r="AI1586" t="s">
        <v>726</v>
      </c>
      <c r="AJ1586" t="s">
        <v>726</v>
      </c>
      <c r="AK1586" t="s">
        <v>726</v>
      </c>
      <c r="AL1586" t="s">
        <v>726</v>
      </c>
      <c r="AM1586" t="s">
        <v>726</v>
      </c>
      <c r="AN1586" t="s">
        <v>726</v>
      </c>
      <c r="AO1586" t="s">
        <v>726</v>
      </c>
      <c r="AP1586" t="s">
        <v>726</v>
      </c>
      <c r="AQ1586" t="s">
        <v>726</v>
      </c>
      <c r="AR1586" t="s">
        <v>726</v>
      </c>
      <c r="AS1586" t="s">
        <v>726</v>
      </c>
      <c r="AT1586" t="s">
        <v>726</v>
      </c>
      <c r="AU1586">
        <v>9999</v>
      </c>
      <c r="AW1586" t="s">
        <v>726</v>
      </c>
      <c r="AX1586" t="s">
        <v>726</v>
      </c>
      <c r="AY1586" t="s">
        <v>726</v>
      </c>
      <c r="AZ1586">
        <v>9999</v>
      </c>
      <c r="BA1586">
        <v>0</v>
      </c>
      <c r="BB1586">
        <v>9999</v>
      </c>
      <c r="BC1586">
        <v>0</v>
      </c>
      <c r="BD1586">
        <v>0</v>
      </c>
      <c r="BE1586">
        <v>0</v>
      </c>
      <c r="BF1586">
        <v>0</v>
      </c>
      <c r="BG1586">
        <v>0</v>
      </c>
      <c r="BH1586">
        <v>0</v>
      </c>
      <c r="BI1586">
        <v>0</v>
      </c>
      <c r="BO1586">
        <v>0</v>
      </c>
      <c r="BP1586">
        <v>0</v>
      </c>
      <c r="BQ1586">
        <v>0</v>
      </c>
      <c r="BR1586">
        <v>0</v>
      </c>
      <c r="BS1586">
        <v>0</v>
      </c>
      <c r="BT1586">
        <v>0</v>
      </c>
      <c r="BU1586">
        <v>0</v>
      </c>
      <c r="BV1586">
        <v>0</v>
      </c>
      <c r="BW1586">
        <v>0</v>
      </c>
      <c r="BX1586">
        <v>0</v>
      </c>
    </row>
    <row r="1587" spans="1:76" x14ac:dyDescent="0.25">
      <c r="A1587">
        <v>160</v>
      </c>
      <c r="B1587" t="s">
        <v>620</v>
      </c>
      <c r="C1587">
        <v>2012</v>
      </c>
      <c r="D1587" t="s">
        <v>582</v>
      </c>
      <c r="E1587">
        <v>0</v>
      </c>
      <c r="S1587">
        <v>3851</v>
      </c>
      <c r="T1587">
        <v>339115</v>
      </c>
      <c r="U1587">
        <v>0</v>
      </c>
      <c r="V1587" t="s">
        <v>726</v>
      </c>
      <c r="W1587" t="s">
        <v>726</v>
      </c>
      <c r="X1587" t="s">
        <v>726</v>
      </c>
      <c r="Y1587">
        <v>0</v>
      </c>
      <c r="Z1587" t="s">
        <v>726</v>
      </c>
      <c r="AA1587" t="s">
        <v>726</v>
      </c>
      <c r="AB1587" t="s">
        <v>726</v>
      </c>
      <c r="AC1587">
        <v>0</v>
      </c>
      <c r="AD1587" t="s">
        <v>726</v>
      </c>
      <c r="AE1587">
        <v>0</v>
      </c>
      <c r="AF1587">
        <v>0</v>
      </c>
      <c r="AG1587" t="s">
        <v>726</v>
      </c>
      <c r="AH1587" t="s">
        <v>726</v>
      </c>
      <c r="AI1587" t="s">
        <v>726</v>
      </c>
      <c r="AJ1587" t="s">
        <v>726</v>
      </c>
      <c r="AK1587" t="s">
        <v>726</v>
      </c>
      <c r="AL1587" t="s">
        <v>726</v>
      </c>
      <c r="AM1587" t="s">
        <v>726</v>
      </c>
      <c r="AN1587" t="s">
        <v>726</v>
      </c>
      <c r="AO1587" t="s">
        <v>726</v>
      </c>
      <c r="AP1587" t="s">
        <v>726</v>
      </c>
      <c r="AQ1587" t="s">
        <v>726</v>
      </c>
      <c r="AR1587" t="s">
        <v>726</v>
      </c>
      <c r="AS1587" t="s">
        <v>726</v>
      </c>
      <c r="AT1587" t="s">
        <v>726</v>
      </c>
      <c r="AU1587">
        <v>9999</v>
      </c>
      <c r="AW1587" t="s">
        <v>726</v>
      </c>
      <c r="AX1587" t="s">
        <v>726</v>
      </c>
      <c r="AY1587" t="s">
        <v>726</v>
      </c>
      <c r="AZ1587">
        <v>9999</v>
      </c>
      <c r="BA1587">
        <v>0</v>
      </c>
      <c r="BB1587">
        <v>9999</v>
      </c>
      <c r="BC1587">
        <v>0</v>
      </c>
      <c r="BD1587">
        <v>0</v>
      </c>
      <c r="BE1587">
        <v>0</v>
      </c>
      <c r="BF1587">
        <v>0</v>
      </c>
      <c r="BG1587">
        <v>0</v>
      </c>
      <c r="BH1587">
        <v>0</v>
      </c>
      <c r="BI1587">
        <v>0</v>
      </c>
      <c r="BO1587">
        <v>0</v>
      </c>
      <c r="BP1587">
        <v>0</v>
      </c>
      <c r="BQ1587">
        <v>0</v>
      </c>
      <c r="BR1587">
        <v>0</v>
      </c>
      <c r="BS1587">
        <v>0</v>
      </c>
      <c r="BT1587">
        <v>0</v>
      </c>
      <c r="BU1587">
        <v>0</v>
      </c>
      <c r="BV1587">
        <v>0</v>
      </c>
      <c r="BW1587">
        <v>0</v>
      </c>
      <c r="BX1587">
        <v>0</v>
      </c>
    </row>
    <row r="1588" spans="1:76" x14ac:dyDescent="0.25">
      <c r="A1588">
        <v>160</v>
      </c>
      <c r="B1588" t="s">
        <v>620</v>
      </c>
      <c r="C1588">
        <v>2013</v>
      </c>
      <c r="D1588" t="s">
        <v>582</v>
      </c>
      <c r="E1588">
        <v>0</v>
      </c>
      <c r="S1588">
        <v>3851</v>
      </c>
      <c r="T1588">
        <v>339115</v>
      </c>
      <c r="U1588">
        <v>0</v>
      </c>
      <c r="V1588" t="s">
        <v>726</v>
      </c>
      <c r="W1588" t="s">
        <v>726</v>
      </c>
      <c r="X1588" t="s">
        <v>726</v>
      </c>
      <c r="Y1588">
        <v>0</v>
      </c>
      <c r="Z1588" t="s">
        <v>726</v>
      </c>
      <c r="AA1588" t="s">
        <v>726</v>
      </c>
      <c r="AB1588" t="s">
        <v>726</v>
      </c>
      <c r="AC1588">
        <v>0</v>
      </c>
      <c r="AD1588" t="s">
        <v>726</v>
      </c>
      <c r="AE1588">
        <v>0</v>
      </c>
      <c r="AF1588">
        <v>0</v>
      </c>
      <c r="AG1588" t="s">
        <v>726</v>
      </c>
      <c r="AH1588" t="s">
        <v>726</v>
      </c>
      <c r="AI1588" t="s">
        <v>726</v>
      </c>
      <c r="AJ1588" t="s">
        <v>726</v>
      </c>
      <c r="AK1588" t="s">
        <v>726</v>
      </c>
      <c r="AL1588" t="s">
        <v>726</v>
      </c>
      <c r="AM1588" t="s">
        <v>726</v>
      </c>
      <c r="AN1588" t="s">
        <v>726</v>
      </c>
      <c r="AO1588" t="s">
        <v>726</v>
      </c>
      <c r="AP1588" t="s">
        <v>726</v>
      </c>
      <c r="AQ1588" t="s">
        <v>726</v>
      </c>
      <c r="AR1588" t="s">
        <v>726</v>
      </c>
      <c r="AS1588" t="s">
        <v>726</v>
      </c>
      <c r="AT1588" t="s">
        <v>726</v>
      </c>
      <c r="AU1588">
        <v>9999</v>
      </c>
      <c r="AW1588" t="s">
        <v>726</v>
      </c>
      <c r="AX1588" t="s">
        <v>726</v>
      </c>
      <c r="AY1588" t="s">
        <v>726</v>
      </c>
      <c r="AZ1588">
        <v>9999</v>
      </c>
      <c r="BA1588">
        <v>0</v>
      </c>
      <c r="BB1588">
        <v>9999</v>
      </c>
      <c r="BC1588">
        <v>0</v>
      </c>
      <c r="BD1588">
        <v>0</v>
      </c>
      <c r="BE1588">
        <v>0</v>
      </c>
      <c r="BF1588">
        <v>0</v>
      </c>
      <c r="BG1588">
        <v>0</v>
      </c>
      <c r="BH1588">
        <v>0</v>
      </c>
      <c r="BI1588">
        <v>0</v>
      </c>
      <c r="BO1588">
        <v>0</v>
      </c>
      <c r="BP1588">
        <v>0</v>
      </c>
      <c r="BQ1588">
        <v>0</v>
      </c>
      <c r="BR1588">
        <v>0</v>
      </c>
      <c r="BS1588">
        <v>0</v>
      </c>
      <c r="BT1588">
        <v>0</v>
      </c>
      <c r="BU1588">
        <v>0</v>
      </c>
      <c r="BV1588">
        <v>0</v>
      </c>
      <c r="BW1588">
        <v>0</v>
      </c>
      <c r="BX1588">
        <v>0</v>
      </c>
    </row>
    <row r="1589" spans="1:76" x14ac:dyDescent="0.25">
      <c r="A1589">
        <v>160</v>
      </c>
      <c r="B1589" t="s">
        <v>620</v>
      </c>
      <c r="C1589">
        <v>2014</v>
      </c>
      <c r="D1589" t="s">
        <v>582</v>
      </c>
      <c r="E1589">
        <v>0</v>
      </c>
      <c r="S1589">
        <v>3851</v>
      </c>
      <c r="T1589">
        <v>339115</v>
      </c>
      <c r="U1589">
        <v>0</v>
      </c>
      <c r="V1589" t="s">
        <v>726</v>
      </c>
      <c r="W1589" t="s">
        <v>726</v>
      </c>
      <c r="X1589" t="s">
        <v>726</v>
      </c>
      <c r="Y1589">
        <v>0</v>
      </c>
      <c r="Z1589" t="s">
        <v>726</v>
      </c>
      <c r="AA1589" t="s">
        <v>726</v>
      </c>
      <c r="AB1589" t="s">
        <v>726</v>
      </c>
      <c r="AC1589">
        <v>0</v>
      </c>
      <c r="AD1589" t="s">
        <v>726</v>
      </c>
      <c r="AE1589">
        <v>0</v>
      </c>
      <c r="AF1589">
        <v>0</v>
      </c>
      <c r="AG1589" t="s">
        <v>726</v>
      </c>
      <c r="AH1589" t="s">
        <v>726</v>
      </c>
      <c r="AI1589" t="s">
        <v>726</v>
      </c>
      <c r="AJ1589" t="s">
        <v>726</v>
      </c>
      <c r="AK1589" t="s">
        <v>726</v>
      </c>
      <c r="AL1589" t="s">
        <v>726</v>
      </c>
      <c r="AM1589" t="s">
        <v>726</v>
      </c>
      <c r="AN1589" t="s">
        <v>726</v>
      </c>
      <c r="AO1589" t="s">
        <v>726</v>
      </c>
      <c r="AP1589" t="s">
        <v>726</v>
      </c>
      <c r="AQ1589" t="s">
        <v>726</v>
      </c>
      <c r="AR1589">
        <v>3</v>
      </c>
      <c r="AS1589" t="s">
        <v>726</v>
      </c>
      <c r="AT1589" t="s">
        <v>726</v>
      </c>
      <c r="AU1589">
        <v>9999</v>
      </c>
      <c r="AW1589" t="s">
        <v>726</v>
      </c>
      <c r="AX1589" t="s">
        <v>726</v>
      </c>
      <c r="AY1589" t="s">
        <v>726</v>
      </c>
      <c r="AZ1589">
        <v>9999</v>
      </c>
      <c r="BA1589">
        <v>0</v>
      </c>
      <c r="BB1589">
        <v>9999</v>
      </c>
      <c r="BC1589">
        <v>0</v>
      </c>
      <c r="BD1589">
        <v>0</v>
      </c>
      <c r="BE1589">
        <v>0</v>
      </c>
      <c r="BF1589">
        <v>0</v>
      </c>
      <c r="BG1589">
        <v>0</v>
      </c>
      <c r="BH1589">
        <v>0</v>
      </c>
      <c r="BI1589">
        <v>0</v>
      </c>
      <c r="BO1589">
        <v>0</v>
      </c>
      <c r="BP1589">
        <v>0</v>
      </c>
      <c r="BQ1589">
        <v>0</v>
      </c>
      <c r="BR1589">
        <v>0</v>
      </c>
      <c r="BS1589">
        <v>0</v>
      </c>
      <c r="BT1589">
        <v>0</v>
      </c>
      <c r="BU1589">
        <v>0</v>
      </c>
      <c r="BV1589">
        <v>0</v>
      </c>
      <c r="BW1589">
        <v>0</v>
      </c>
      <c r="BX1589">
        <v>0</v>
      </c>
    </row>
    <row r="1590" spans="1:76" x14ac:dyDescent="0.25">
      <c r="A1590">
        <v>160</v>
      </c>
      <c r="B1590" t="s">
        <v>620</v>
      </c>
      <c r="C1590">
        <v>2015</v>
      </c>
      <c r="D1590" t="s">
        <v>582</v>
      </c>
      <c r="E1590">
        <v>0</v>
      </c>
      <c r="S1590">
        <v>3851</v>
      </c>
      <c r="T1590">
        <v>339115</v>
      </c>
      <c r="U1590">
        <v>0</v>
      </c>
      <c r="V1590" t="s">
        <v>726</v>
      </c>
      <c r="W1590" t="s">
        <v>726</v>
      </c>
      <c r="X1590" t="s">
        <v>726</v>
      </c>
      <c r="Y1590">
        <v>0</v>
      </c>
      <c r="Z1590" t="s">
        <v>726</v>
      </c>
      <c r="AA1590" t="s">
        <v>726</v>
      </c>
      <c r="AB1590" t="s">
        <v>726</v>
      </c>
      <c r="AC1590">
        <v>0</v>
      </c>
      <c r="AD1590" t="s">
        <v>726</v>
      </c>
      <c r="AE1590">
        <v>0</v>
      </c>
      <c r="AF1590">
        <v>0</v>
      </c>
      <c r="AG1590" t="s">
        <v>726</v>
      </c>
      <c r="AH1590" t="s">
        <v>726</v>
      </c>
      <c r="AI1590" t="s">
        <v>726</v>
      </c>
      <c r="AJ1590" t="s">
        <v>726</v>
      </c>
      <c r="AK1590" t="s">
        <v>726</v>
      </c>
      <c r="AL1590" t="s">
        <v>726</v>
      </c>
      <c r="AM1590">
        <v>47</v>
      </c>
      <c r="AN1590">
        <v>50</v>
      </c>
      <c r="AO1590">
        <v>75306</v>
      </c>
      <c r="AP1590" t="s">
        <v>726</v>
      </c>
      <c r="AQ1590" t="s">
        <v>726</v>
      </c>
      <c r="AR1590" t="s">
        <v>726</v>
      </c>
      <c r="AS1590">
        <v>3</v>
      </c>
      <c r="AT1590" t="s">
        <v>726</v>
      </c>
      <c r="AU1590">
        <v>9999</v>
      </c>
      <c r="AW1590" t="s">
        <v>726</v>
      </c>
      <c r="AX1590" t="s">
        <v>726</v>
      </c>
      <c r="AY1590" t="s">
        <v>726</v>
      </c>
      <c r="AZ1590">
        <v>9999</v>
      </c>
      <c r="BA1590">
        <v>0</v>
      </c>
      <c r="BB1590">
        <v>9999</v>
      </c>
      <c r="BC1590">
        <v>0</v>
      </c>
      <c r="BD1590">
        <v>0</v>
      </c>
      <c r="BE1590">
        <v>0</v>
      </c>
      <c r="BF1590">
        <v>0</v>
      </c>
      <c r="BG1590">
        <v>0</v>
      </c>
      <c r="BH1590">
        <v>0</v>
      </c>
      <c r="BI1590">
        <v>0</v>
      </c>
      <c r="BO1590">
        <v>0</v>
      </c>
      <c r="BP1590">
        <v>0</v>
      </c>
      <c r="BQ1590">
        <v>0</v>
      </c>
      <c r="BR1590">
        <v>0</v>
      </c>
      <c r="BS1590">
        <v>0</v>
      </c>
      <c r="BT1590">
        <v>0</v>
      </c>
      <c r="BU1590">
        <v>0</v>
      </c>
      <c r="BV1590">
        <v>0</v>
      </c>
      <c r="BW1590">
        <v>0</v>
      </c>
      <c r="BX1590">
        <v>0</v>
      </c>
    </row>
    <row r="1591" spans="1:76" x14ac:dyDescent="0.25">
      <c r="A1591">
        <v>160</v>
      </c>
      <c r="B1591" t="s">
        <v>620</v>
      </c>
      <c r="C1591">
        <v>2016</v>
      </c>
      <c r="D1591" t="s">
        <v>582</v>
      </c>
      <c r="E1591">
        <v>0</v>
      </c>
      <c r="S1591">
        <v>3851</v>
      </c>
      <c r="T1591">
        <v>339115</v>
      </c>
      <c r="U1591">
        <v>0</v>
      </c>
      <c r="V1591" t="s">
        <v>726</v>
      </c>
      <c r="W1591" t="s">
        <v>726</v>
      </c>
      <c r="X1591" t="s">
        <v>726</v>
      </c>
      <c r="Y1591">
        <v>0</v>
      </c>
      <c r="Z1591" t="s">
        <v>726</v>
      </c>
      <c r="AA1591" t="s">
        <v>726</v>
      </c>
      <c r="AB1591" t="s">
        <v>726</v>
      </c>
      <c r="AC1591" t="s">
        <v>726</v>
      </c>
      <c r="AD1591" t="s">
        <v>726</v>
      </c>
      <c r="AE1591" t="s">
        <v>726</v>
      </c>
      <c r="AF1591" t="s">
        <v>726</v>
      </c>
      <c r="AG1591" t="s">
        <v>726</v>
      </c>
      <c r="AH1591" t="s">
        <v>726</v>
      </c>
      <c r="AI1591" t="s">
        <v>726</v>
      </c>
      <c r="AJ1591" t="s">
        <v>726</v>
      </c>
      <c r="AK1591" t="s">
        <v>726</v>
      </c>
      <c r="AL1591" t="s">
        <v>726</v>
      </c>
      <c r="AM1591">
        <v>48</v>
      </c>
      <c r="AN1591" t="s">
        <v>726</v>
      </c>
      <c r="AO1591" t="s">
        <v>726</v>
      </c>
      <c r="AP1591" t="s">
        <v>726</v>
      </c>
      <c r="AQ1591" t="s">
        <v>726</v>
      </c>
      <c r="AR1591" t="s">
        <v>726</v>
      </c>
      <c r="AS1591" t="s">
        <v>726</v>
      </c>
      <c r="AT1591" t="s">
        <v>726</v>
      </c>
      <c r="AU1591">
        <v>9999</v>
      </c>
      <c r="AW1591" t="s">
        <v>726</v>
      </c>
      <c r="AX1591" t="s">
        <v>726</v>
      </c>
      <c r="AY1591" t="s">
        <v>726</v>
      </c>
      <c r="AZ1591">
        <v>9999</v>
      </c>
      <c r="BA1591">
        <v>0</v>
      </c>
      <c r="BB1591">
        <v>9999</v>
      </c>
      <c r="BC1591">
        <v>0</v>
      </c>
      <c r="BD1591">
        <v>0</v>
      </c>
      <c r="BE1591">
        <v>0</v>
      </c>
      <c r="BF1591">
        <v>0</v>
      </c>
      <c r="BG1591">
        <v>0</v>
      </c>
      <c r="BH1591">
        <v>0</v>
      </c>
      <c r="BI1591">
        <v>0</v>
      </c>
      <c r="BO1591">
        <v>0</v>
      </c>
      <c r="BP1591">
        <v>0</v>
      </c>
      <c r="BQ1591">
        <v>0</v>
      </c>
      <c r="BR1591">
        <v>0</v>
      </c>
      <c r="BS1591">
        <v>0</v>
      </c>
      <c r="BT1591">
        <v>0</v>
      </c>
      <c r="BU1591">
        <v>0</v>
      </c>
      <c r="BV1591">
        <v>0</v>
      </c>
      <c r="BW1591">
        <v>0</v>
      </c>
      <c r="BX1591">
        <v>0</v>
      </c>
    </row>
    <row r="1592" spans="1:76" x14ac:dyDescent="0.25">
      <c r="A1592">
        <v>161</v>
      </c>
      <c r="B1592" t="s">
        <v>603</v>
      </c>
      <c r="C1592">
        <v>2007</v>
      </c>
      <c r="D1592" t="s">
        <v>582</v>
      </c>
      <c r="E1592">
        <v>0</v>
      </c>
      <c r="U1592">
        <v>0</v>
      </c>
      <c r="V1592" t="s">
        <v>726</v>
      </c>
      <c r="W1592" t="s">
        <v>726</v>
      </c>
      <c r="X1592" t="s">
        <v>726</v>
      </c>
      <c r="Y1592">
        <v>0</v>
      </c>
      <c r="Z1592" t="s">
        <v>726</v>
      </c>
      <c r="AA1592" t="s">
        <v>726</v>
      </c>
      <c r="AB1592" t="s">
        <v>726</v>
      </c>
      <c r="AC1592" t="s">
        <v>726</v>
      </c>
      <c r="AD1592" t="s">
        <v>726</v>
      </c>
      <c r="AE1592" t="s">
        <v>726</v>
      </c>
      <c r="AF1592" t="s">
        <v>726</v>
      </c>
      <c r="AG1592" t="s">
        <v>726</v>
      </c>
      <c r="AH1592" t="s">
        <v>726</v>
      </c>
      <c r="AI1592" t="s">
        <v>726</v>
      </c>
      <c r="AJ1592" t="s">
        <v>726</v>
      </c>
      <c r="AK1592" t="s">
        <v>726</v>
      </c>
      <c r="AL1592" t="s">
        <v>726</v>
      </c>
      <c r="AM1592" t="s">
        <v>726</v>
      </c>
      <c r="AN1592" t="s">
        <v>726</v>
      </c>
      <c r="AO1592" t="s">
        <v>726</v>
      </c>
      <c r="AP1592" t="s">
        <v>726</v>
      </c>
      <c r="AQ1592" t="s">
        <v>726</v>
      </c>
      <c r="AR1592" t="s">
        <v>726</v>
      </c>
      <c r="AS1592" t="s">
        <v>726</v>
      </c>
      <c r="AT1592" t="s">
        <v>726</v>
      </c>
      <c r="AU1592">
        <v>9999</v>
      </c>
      <c r="AW1592" t="s">
        <v>726</v>
      </c>
      <c r="AX1592" t="s">
        <v>726</v>
      </c>
      <c r="AY1592" t="s">
        <v>726</v>
      </c>
      <c r="AZ1592">
        <v>9999</v>
      </c>
      <c r="BA1592">
        <v>0</v>
      </c>
      <c r="BB1592">
        <v>9999</v>
      </c>
      <c r="BC1592">
        <v>0</v>
      </c>
      <c r="BD1592">
        <v>0</v>
      </c>
      <c r="BE1592">
        <v>0</v>
      </c>
      <c r="BF1592">
        <v>0</v>
      </c>
      <c r="BG1592">
        <v>0</v>
      </c>
      <c r="BH1592">
        <v>0</v>
      </c>
      <c r="BI1592">
        <v>0</v>
      </c>
      <c r="BO1592">
        <v>0</v>
      </c>
      <c r="BP1592">
        <v>0</v>
      </c>
      <c r="BQ1592">
        <v>0</v>
      </c>
      <c r="BR1592">
        <v>0</v>
      </c>
      <c r="BS1592">
        <v>0</v>
      </c>
      <c r="BT1592">
        <v>0</v>
      </c>
      <c r="BU1592">
        <v>0</v>
      </c>
      <c r="BV1592">
        <v>0</v>
      </c>
      <c r="BW1592">
        <v>0</v>
      </c>
      <c r="BX1592">
        <v>0</v>
      </c>
    </row>
    <row r="1593" spans="1:76" x14ac:dyDescent="0.25">
      <c r="A1593">
        <v>161</v>
      </c>
      <c r="B1593" t="s">
        <v>603</v>
      </c>
      <c r="C1593">
        <v>2008</v>
      </c>
      <c r="D1593" t="s">
        <v>582</v>
      </c>
      <c r="E1593">
        <v>0</v>
      </c>
      <c r="U1593">
        <v>0</v>
      </c>
      <c r="V1593" t="s">
        <v>726</v>
      </c>
      <c r="W1593" t="s">
        <v>726</v>
      </c>
      <c r="X1593" t="s">
        <v>726</v>
      </c>
      <c r="Y1593">
        <v>0</v>
      </c>
      <c r="Z1593" t="s">
        <v>726</v>
      </c>
      <c r="AA1593" t="s">
        <v>726</v>
      </c>
      <c r="AB1593" t="s">
        <v>726</v>
      </c>
      <c r="AC1593">
        <v>0</v>
      </c>
      <c r="AD1593" t="s">
        <v>726</v>
      </c>
      <c r="AE1593">
        <v>0</v>
      </c>
      <c r="AF1593">
        <v>0</v>
      </c>
      <c r="AG1593" t="s">
        <v>726</v>
      </c>
      <c r="AH1593" t="s">
        <v>726</v>
      </c>
      <c r="AI1593">
        <v>332</v>
      </c>
      <c r="AJ1593" t="s">
        <v>726</v>
      </c>
      <c r="AK1593" t="s">
        <v>726</v>
      </c>
      <c r="AL1593" t="s">
        <v>726</v>
      </c>
      <c r="AM1593" t="s">
        <v>726</v>
      </c>
      <c r="AN1593" t="s">
        <v>726</v>
      </c>
      <c r="AO1593" t="s">
        <v>726</v>
      </c>
      <c r="AP1593" t="s">
        <v>726</v>
      </c>
      <c r="AQ1593" t="s">
        <v>726</v>
      </c>
      <c r="AR1593" t="s">
        <v>726</v>
      </c>
      <c r="AS1593" t="s">
        <v>726</v>
      </c>
      <c r="AT1593" t="s">
        <v>726</v>
      </c>
      <c r="AU1593">
        <v>9999</v>
      </c>
      <c r="AW1593" t="s">
        <v>726</v>
      </c>
      <c r="AX1593" t="s">
        <v>726</v>
      </c>
      <c r="AY1593" t="s">
        <v>726</v>
      </c>
      <c r="AZ1593">
        <v>9999</v>
      </c>
      <c r="BA1593">
        <v>0</v>
      </c>
      <c r="BB1593">
        <v>9999</v>
      </c>
      <c r="BC1593">
        <v>0</v>
      </c>
      <c r="BD1593">
        <v>0</v>
      </c>
      <c r="BE1593">
        <v>0</v>
      </c>
      <c r="BF1593">
        <v>0</v>
      </c>
      <c r="BG1593">
        <v>0</v>
      </c>
      <c r="BH1593">
        <v>0</v>
      </c>
      <c r="BI1593">
        <v>0</v>
      </c>
      <c r="BO1593">
        <v>0</v>
      </c>
      <c r="BP1593">
        <v>0</v>
      </c>
      <c r="BQ1593">
        <v>0</v>
      </c>
      <c r="BR1593">
        <v>0</v>
      </c>
      <c r="BS1593">
        <v>0</v>
      </c>
      <c r="BT1593">
        <v>0</v>
      </c>
      <c r="BU1593">
        <v>0</v>
      </c>
      <c r="BV1593">
        <v>0</v>
      </c>
      <c r="BW1593">
        <v>0</v>
      </c>
      <c r="BX1593">
        <v>0</v>
      </c>
    </row>
    <row r="1594" spans="1:76" x14ac:dyDescent="0.25">
      <c r="A1594">
        <v>161</v>
      </c>
      <c r="B1594" t="s">
        <v>603</v>
      </c>
      <c r="C1594">
        <v>2009</v>
      </c>
      <c r="D1594" t="s">
        <v>582</v>
      </c>
      <c r="E1594">
        <v>0</v>
      </c>
      <c r="U1594">
        <v>0</v>
      </c>
      <c r="V1594" t="s">
        <v>726</v>
      </c>
      <c r="W1594" t="s">
        <v>726</v>
      </c>
      <c r="X1594" t="s">
        <v>726</v>
      </c>
      <c r="Y1594">
        <v>0</v>
      </c>
      <c r="Z1594" t="s">
        <v>726</v>
      </c>
      <c r="AA1594" t="s">
        <v>726</v>
      </c>
      <c r="AB1594" t="s">
        <v>726</v>
      </c>
      <c r="AC1594">
        <v>0</v>
      </c>
      <c r="AD1594">
        <v>2173</v>
      </c>
      <c r="AE1594">
        <v>0</v>
      </c>
      <c r="AF1594">
        <v>0</v>
      </c>
      <c r="AG1594" t="s">
        <v>726</v>
      </c>
      <c r="AH1594" t="s">
        <v>726</v>
      </c>
      <c r="AI1594" t="s">
        <v>726</v>
      </c>
      <c r="AJ1594">
        <v>726</v>
      </c>
      <c r="AK1594" t="s">
        <v>726</v>
      </c>
      <c r="AL1594" t="s">
        <v>726</v>
      </c>
      <c r="AM1594" t="s">
        <v>726</v>
      </c>
      <c r="AN1594">
        <v>63153</v>
      </c>
      <c r="AO1594">
        <v>6</v>
      </c>
      <c r="AP1594" t="s">
        <v>726</v>
      </c>
      <c r="AQ1594" t="s">
        <v>726</v>
      </c>
      <c r="AR1594" t="s">
        <v>726</v>
      </c>
      <c r="AS1594" t="s">
        <v>726</v>
      </c>
      <c r="AT1594" t="s">
        <v>726</v>
      </c>
      <c r="AU1594">
        <v>9999</v>
      </c>
      <c r="AW1594" t="s">
        <v>726</v>
      </c>
      <c r="AX1594" t="s">
        <v>726</v>
      </c>
      <c r="AY1594" t="s">
        <v>726</v>
      </c>
      <c r="AZ1594">
        <v>9999</v>
      </c>
      <c r="BA1594">
        <v>0</v>
      </c>
      <c r="BB1594">
        <v>9999</v>
      </c>
      <c r="BC1594">
        <v>0</v>
      </c>
      <c r="BD1594">
        <v>0</v>
      </c>
      <c r="BE1594">
        <v>0</v>
      </c>
      <c r="BF1594">
        <v>0</v>
      </c>
      <c r="BG1594">
        <v>0</v>
      </c>
      <c r="BH1594">
        <v>0</v>
      </c>
      <c r="BI1594">
        <v>0</v>
      </c>
      <c r="BO1594">
        <v>0</v>
      </c>
      <c r="BP1594">
        <v>0</v>
      </c>
      <c r="BQ1594">
        <v>0</v>
      </c>
      <c r="BR1594">
        <v>0</v>
      </c>
      <c r="BS1594">
        <v>0</v>
      </c>
      <c r="BT1594">
        <v>0</v>
      </c>
      <c r="BU1594">
        <v>0</v>
      </c>
      <c r="BV1594">
        <v>0</v>
      </c>
      <c r="BW1594">
        <v>0</v>
      </c>
      <c r="BX1594">
        <v>0</v>
      </c>
    </row>
    <row r="1595" spans="1:76" x14ac:dyDescent="0.25">
      <c r="A1595">
        <v>161</v>
      </c>
      <c r="B1595" t="s">
        <v>603</v>
      </c>
      <c r="C1595">
        <v>2010</v>
      </c>
      <c r="D1595" t="s">
        <v>582</v>
      </c>
      <c r="E1595">
        <v>0</v>
      </c>
      <c r="U1595">
        <v>0</v>
      </c>
      <c r="V1595" t="s">
        <v>726</v>
      </c>
      <c r="W1595" t="s">
        <v>726</v>
      </c>
      <c r="X1595" t="s">
        <v>726</v>
      </c>
      <c r="Y1595">
        <v>0</v>
      </c>
      <c r="Z1595" t="s">
        <v>726</v>
      </c>
      <c r="AA1595" t="s">
        <v>726</v>
      </c>
      <c r="AB1595" t="s">
        <v>726</v>
      </c>
      <c r="AC1595">
        <v>6.3</v>
      </c>
      <c r="AD1595" t="s">
        <v>726</v>
      </c>
      <c r="AE1595">
        <v>0</v>
      </c>
      <c r="AF1595">
        <v>3.15</v>
      </c>
      <c r="AG1595" t="s">
        <v>726</v>
      </c>
      <c r="AH1595" t="s">
        <v>726</v>
      </c>
      <c r="AI1595" t="s">
        <v>726</v>
      </c>
      <c r="AJ1595" t="s">
        <v>726</v>
      </c>
      <c r="AK1595" t="s">
        <v>726</v>
      </c>
      <c r="AL1595">
        <v>52</v>
      </c>
      <c r="AM1595" t="s">
        <v>726</v>
      </c>
      <c r="AN1595" t="s">
        <v>726</v>
      </c>
      <c r="AO1595" t="s">
        <v>726</v>
      </c>
      <c r="AP1595" t="s">
        <v>726</v>
      </c>
      <c r="AQ1595" t="s">
        <v>726</v>
      </c>
      <c r="AR1595" t="s">
        <v>726</v>
      </c>
      <c r="AS1595" t="s">
        <v>726</v>
      </c>
      <c r="AT1595" t="s">
        <v>726</v>
      </c>
      <c r="AU1595">
        <v>9999</v>
      </c>
      <c r="AW1595" t="s">
        <v>726</v>
      </c>
      <c r="AX1595" t="s">
        <v>726</v>
      </c>
      <c r="AY1595" t="s">
        <v>726</v>
      </c>
      <c r="AZ1595">
        <v>9999</v>
      </c>
      <c r="BA1595">
        <v>0</v>
      </c>
      <c r="BB1595">
        <v>9999</v>
      </c>
      <c r="BC1595">
        <v>0</v>
      </c>
      <c r="BD1595">
        <v>0</v>
      </c>
      <c r="BE1595">
        <v>0</v>
      </c>
      <c r="BF1595">
        <v>0</v>
      </c>
      <c r="BG1595">
        <v>0</v>
      </c>
      <c r="BH1595">
        <v>0</v>
      </c>
      <c r="BI1595">
        <v>0</v>
      </c>
      <c r="BO1595">
        <v>0</v>
      </c>
      <c r="BP1595">
        <v>0</v>
      </c>
      <c r="BQ1595">
        <v>0</v>
      </c>
      <c r="BR1595">
        <v>0</v>
      </c>
      <c r="BS1595">
        <v>0</v>
      </c>
      <c r="BT1595">
        <v>0</v>
      </c>
      <c r="BU1595">
        <v>0</v>
      </c>
      <c r="BV1595">
        <v>0</v>
      </c>
      <c r="BW1595">
        <v>0</v>
      </c>
      <c r="BX1595">
        <v>0</v>
      </c>
    </row>
    <row r="1596" spans="1:76" x14ac:dyDescent="0.25">
      <c r="A1596">
        <v>161</v>
      </c>
      <c r="B1596" t="s">
        <v>603</v>
      </c>
      <c r="C1596">
        <v>2011</v>
      </c>
      <c r="D1596" t="s">
        <v>582</v>
      </c>
      <c r="E1596">
        <v>0</v>
      </c>
      <c r="U1596">
        <v>0</v>
      </c>
      <c r="V1596" t="s">
        <v>726</v>
      </c>
      <c r="W1596" t="s">
        <v>726</v>
      </c>
      <c r="X1596" t="s">
        <v>726</v>
      </c>
      <c r="Y1596">
        <v>0</v>
      </c>
      <c r="Z1596" t="s">
        <v>726</v>
      </c>
      <c r="AA1596" t="s">
        <v>726</v>
      </c>
      <c r="AB1596" t="s">
        <v>726</v>
      </c>
      <c r="AC1596">
        <v>0</v>
      </c>
      <c r="AD1596" t="s">
        <v>726</v>
      </c>
      <c r="AE1596">
        <v>0</v>
      </c>
      <c r="AF1596">
        <v>0</v>
      </c>
      <c r="AG1596" t="s">
        <v>726</v>
      </c>
      <c r="AH1596" t="s">
        <v>726</v>
      </c>
      <c r="AI1596" t="s">
        <v>726</v>
      </c>
      <c r="AJ1596" t="s">
        <v>726</v>
      </c>
      <c r="AK1596">
        <v>51</v>
      </c>
      <c r="AL1596" t="s">
        <v>726</v>
      </c>
      <c r="AM1596" t="s">
        <v>726</v>
      </c>
      <c r="AN1596" t="s">
        <v>726</v>
      </c>
      <c r="AO1596" t="s">
        <v>726</v>
      </c>
      <c r="AP1596" t="s">
        <v>726</v>
      </c>
      <c r="AQ1596" t="s">
        <v>726</v>
      </c>
      <c r="AR1596" t="s">
        <v>726</v>
      </c>
      <c r="AS1596" t="s">
        <v>726</v>
      </c>
      <c r="AT1596" t="s">
        <v>726</v>
      </c>
      <c r="AU1596">
        <v>9999</v>
      </c>
      <c r="AW1596" t="s">
        <v>726</v>
      </c>
      <c r="AX1596" t="s">
        <v>726</v>
      </c>
      <c r="AY1596" t="s">
        <v>726</v>
      </c>
      <c r="AZ1596">
        <v>9999</v>
      </c>
      <c r="BA1596">
        <v>0</v>
      </c>
      <c r="BB1596">
        <v>9999</v>
      </c>
      <c r="BC1596">
        <v>0</v>
      </c>
      <c r="BD1596">
        <v>0</v>
      </c>
      <c r="BE1596">
        <v>0</v>
      </c>
      <c r="BF1596">
        <v>0</v>
      </c>
      <c r="BG1596">
        <v>0</v>
      </c>
      <c r="BH1596">
        <v>0</v>
      </c>
      <c r="BI1596">
        <v>0</v>
      </c>
      <c r="BO1596">
        <v>0</v>
      </c>
      <c r="BP1596">
        <v>0</v>
      </c>
      <c r="BQ1596">
        <v>0</v>
      </c>
      <c r="BR1596">
        <v>0</v>
      </c>
      <c r="BS1596">
        <v>0</v>
      </c>
      <c r="BT1596">
        <v>0</v>
      </c>
      <c r="BU1596">
        <v>0</v>
      </c>
      <c r="BV1596">
        <v>0</v>
      </c>
      <c r="BW1596">
        <v>0</v>
      </c>
      <c r="BX1596">
        <v>0</v>
      </c>
    </row>
    <row r="1597" spans="1:76" x14ac:dyDescent="0.25">
      <c r="A1597">
        <v>161</v>
      </c>
      <c r="B1597" t="s">
        <v>603</v>
      </c>
      <c r="C1597">
        <v>2012</v>
      </c>
      <c r="D1597" t="s">
        <v>582</v>
      </c>
      <c r="E1597">
        <v>0</v>
      </c>
      <c r="U1597">
        <v>0</v>
      </c>
      <c r="V1597" t="s">
        <v>726</v>
      </c>
      <c r="W1597" t="s">
        <v>726</v>
      </c>
      <c r="X1597" t="s">
        <v>726</v>
      </c>
      <c r="Y1597">
        <v>0</v>
      </c>
      <c r="Z1597" t="s">
        <v>726</v>
      </c>
      <c r="AA1597" t="s">
        <v>726</v>
      </c>
      <c r="AB1597" t="s">
        <v>726</v>
      </c>
      <c r="AC1597">
        <v>0</v>
      </c>
      <c r="AD1597" t="s">
        <v>726</v>
      </c>
      <c r="AE1597">
        <v>0</v>
      </c>
      <c r="AF1597">
        <v>0</v>
      </c>
      <c r="AG1597" t="s">
        <v>726</v>
      </c>
      <c r="AH1597" t="s">
        <v>726</v>
      </c>
      <c r="AI1597" t="s">
        <v>726</v>
      </c>
      <c r="AJ1597" t="s">
        <v>726</v>
      </c>
      <c r="AK1597" t="s">
        <v>726</v>
      </c>
      <c r="AL1597" t="s">
        <v>726</v>
      </c>
      <c r="AM1597" t="s">
        <v>726</v>
      </c>
      <c r="AN1597" t="s">
        <v>726</v>
      </c>
      <c r="AO1597" t="s">
        <v>726</v>
      </c>
      <c r="AP1597" t="s">
        <v>726</v>
      </c>
      <c r="AQ1597" t="s">
        <v>726</v>
      </c>
      <c r="AR1597" t="s">
        <v>726</v>
      </c>
      <c r="AS1597" t="s">
        <v>726</v>
      </c>
      <c r="AT1597" t="s">
        <v>726</v>
      </c>
      <c r="AU1597">
        <v>9999</v>
      </c>
      <c r="AW1597" t="s">
        <v>726</v>
      </c>
      <c r="AX1597" t="s">
        <v>726</v>
      </c>
      <c r="AY1597" t="s">
        <v>726</v>
      </c>
      <c r="AZ1597">
        <v>9999</v>
      </c>
      <c r="BA1597">
        <v>0</v>
      </c>
      <c r="BB1597">
        <v>9999</v>
      </c>
      <c r="BC1597">
        <v>0</v>
      </c>
      <c r="BD1597">
        <v>0</v>
      </c>
      <c r="BE1597">
        <v>0</v>
      </c>
      <c r="BF1597">
        <v>0</v>
      </c>
      <c r="BG1597">
        <v>0</v>
      </c>
      <c r="BH1597">
        <v>0</v>
      </c>
      <c r="BI1597">
        <v>0</v>
      </c>
      <c r="BO1597">
        <v>0</v>
      </c>
      <c r="BP1597">
        <v>0</v>
      </c>
      <c r="BQ1597">
        <v>0</v>
      </c>
      <c r="BR1597">
        <v>0</v>
      </c>
      <c r="BS1597">
        <v>0</v>
      </c>
      <c r="BT1597">
        <v>0</v>
      </c>
      <c r="BU1597">
        <v>0</v>
      </c>
      <c r="BV1597">
        <v>0</v>
      </c>
      <c r="BW1597">
        <v>0</v>
      </c>
      <c r="BX1597">
        <v>0</v>
      </c>
    </row>
    <row r="1598" spans="1:76" x14ac:dyDescent="0.25">
      <c r="A1598">
        <v>161</v>
      </c>
      <c r="B1598" t="s">
        <v>603</v>
      </c>
      <c r="C1598">
        <v>2013</v>
      </c>
      <c r="D1598" t="s">
        <v>582</v>
      </c>
      <c r="E1598">
        <v>0</v>
      </c>
      <c r="U1598">
        <v>0</v>
      </c>
      <c r="V1598" t="s">
        <v>726</v>
      </c>
      <c r="W1598" t="s">
        <v>726</v>
      </c>
      <c r="X1598" t="s">
        <v>726</v>
      </c>
      <c r="Y1598">
        <v>0</v>
      </c>
      <c r="Z1598" t="s">
        <v>726</v>
      </c>
      <c r="AA1598" t="s">
        <v>726</v>
      </c>
      <c r="AB1598" t="s">
        <v>726</v>
      </c>
      <c r="AC1598">
        <v>0</v>
      </c>
      <c r="AD1598" t="s">
        <v>726</v>
      </c>
      <c r="AE1598">
        <v>0</v>
      </c>
      <c r="AF1598">
        <v>0</v>
      </c>
      <c r="AG1598" t="s">
        <v>726</v>
      </c>
      <c r="AH1598" t="s">
        <v>726</v>
      </c>
      <c r="AI1598" t="s">
        <v>726</v>
      </c>
      <c r="AJ1598" t="s">
        <v>726</v>
      </c>
      <c r="AK1598" t="s">
        <v>726</v>
      </c>
      <c r="AL1598" t="s">
        <v>726</v>
      </c>
      <c r="AM1598" t="s">
        <v>726</v>
      </c>
      <c r="AN1598" t="s">
        <v>726</v>
      </c>
      <c r="AO1598" t="s">
        <v>726</v>
      </c>
      <c r="AP1598" t="s">
        <v>726</v>
      </c>
      <c r="AQ1598" t="s">
        <v>726</v>
      </c>
      <c r="AR1598" t="s">
        <v>726</v>
      </c>
      <c r="AS1598" t="s">
        <v>726</v>
      </c>
      <c r="AT1598" t="s">
        <v>726</v>
      </c>
      <c r="AU1598">
        <v>9999</v>
      </c>
      <c r="AW1598" t="s">
        <v>726</v>
      </c>
      <c r="AX1598" t="s">
        <v>726</v>
      </c>
      <c r="AY1598" t="s">
        <v>726</v>
      </c>
      <c r="AZ1598">
        <v>9999</v>
      </c>
      <c r="BA1598">
        <v>0</v>
      </c>
      <c r="BB1598">
        <v>9999</v>
      </c>
      <c r="BC1598">
        <v>0</v>
      </c>
      <c r="BD1598">
        <v>0</v>
      </c>
      <c r="BE1598">
        <v>0</v>
      </c>
      <c r="BF1598">
        <v>0</v>
      </c>
      <c r="BG1598">
        <v>0</v>
      </c>
      <c r="BH1598">
        <v>0</v>
      </c>
      <c r="BI1598">
        <v>0</v>
      </c>
      <c r="BO1598">
        <v>0</v>
      </c>
      <c r="BP1598">
        <v>0</v>
      </c>
      <c r="BQ1598">
        <v>0</v>
      </c>
      <c r="BR1598">
        <v>0</v>
      </c>
      <c r="BS1598">
        <v>0</v>
      </c>
      <c r="BT1598">
        <v>0</v>
      </c>
      <c r="BU1598">
        <v>0</v>
      </c>
      <c r="BV1598">
        <v>0</v>
      </c>
      <c r="BW1598">
        <v>0</v>
      </c>
      <c r="BX1598">
        <v>0</v>
      </c>
    </row>
    <row r="1599" spans="1:76" x14ac:dyDescent="0.25">
      <c r="A1599">
        <v>161</v>
      </c>
      <c r="B1599" t="s">
        <v>603</v>
      </c>
      <c r="C1599">
        <v>2014</v>
      </c>
      <c r="D1599" t="s">
        <v>582</v>
      </c>
      <c r="E1599">
        <v>0</v>
      </c>
      <c r="U1599">
        <v>0</v>
      </c>
      <c r="V1599" t="s">
        <v>726</v>
      </c>
      <c r="W1599" t="s">
        <v>726</v>
      </c>
      <c r="X1599" t="s">
        <v>726</v>
      </c>
      <c r="Y1599">
        <v>0</v>
      </c>
      <c r="Z1599" t="s">
        <v>726</v>
      </c>
      <c r="AA1599" t="s">
        <v>726</v>
      </c>
      <c r="AB1599" t="s">
        <v>726</v>
      </c>
      <c r="AC1599">
        <v>0</v>
      </c>
      <c r="AD1599" t="s">
        <v>726</v>
      </c>
      <c r="AE1599">
        <v>0</v>
      </c>
      <c r="AF1599">
        <v>0</v>
      </c>
      <c r="AG1599" t="s">
        <v>726</v>
      </c>
      <c r="AH1599" t="s">
        <v>726</v>
      </c>
      <c r="AI1599" t="s">
        <v>726</v>
      </c>
      <c r="AJ1599" t="s">
        <v>726</v>
      </c>
      <c r="AK1599" t="s">
        <v>726</v>
      </c>
      <c r="AL1599" t="s">
        <v>726</v>
      </c>
      <c r="AM1599" t="s">
        <v>726</v>
      </c>
      <c r="AN1599" t="s">
        <v>726</v>
      </c>
      <c r="AO1599" t="s">
        <v>726</v>
      </c>
      <c r="AP1599" t="s">
        <v>726</v>
      </c>
      <c r="AQ1599" t="s">
        <v>726</v>
      </c>
      <c r="AR1599" t="s">
        <v>726</v>
      </c>
      <c r="AS1599" t="s">
        <v>726</v>
      </c>
      <c r="AT1599" t="s">
        <v>726</v>
      </c>
      <c r="AU1599">
        <v>9999</v>
      </c>
      <c r="AW1599" t="s">
        <v>726</v>
      </c>
      <c r="AX1599" t="s">
        <v>726</v>
      </c>
      <c r="AY1599" t="s">
        <v>726</v>
      </c>
      <c r="AZ1599">
        <v>9999</v>
      </c>
      <c r="BA1599">
        <v>0</v>
      </c>
      <c r="BB1599">
        <v>9999</v>
      </c>
      <c r="BC1599">
        <v>0</v>
      </c>
      <c r="BD1599">
        <v>0</v>
      </c>
      <c r="BE1599">
        <v>0</v>
      </c>
      <c r="BF1599">
        <v>0</v>
      </c>
      <c r="BG1599">
        <v>0</v>
      </c>
      <c r="BH1599">
        <v>0</v>
      </c>
      <c r="BI1599">
        <v>0</v>
      </c>
      <c r="BO1599">
        <v>0</v>
      </c>
      <c r="BP1599">
        <v>0</v>
      </c>
      <c r="BQ1599">
        <v>0</v>
      </c>
      <c r="BR1599">
        <v>0</v>
      </c>
      <c r="BS1599">
        <v>0</v>
      </c>
      <c r="BT1599">
        <v>0</v>
      </c>
      <c r="BU1599">
        <v>0</v>
      </c>
      <c r="BV1599">
        <v>0</v>
      </c>
      <c r="BW1599">
        <v>0</v>
      </c>
      <c r="BX1599">
        <v>0</v>
      </c>
    </row>
    <row r="1600" spans="1:76" x14ac:dyDescent="0.25">
      <c r="A1600">
        <v>161</v>
      </c>
      <c r="B1600" t="s">
        <v>603</v>
      </c>
      <c r="C1600">
        <v>2015</v>
      </c>
      <c r="D1600" t="s">
        <v>582</v>
      </c>
      <c r="E1600">
        <v>0</v>
      </c>
      <c r="U1600">
        <v>0</v>
      </c>
      <c r="V1600" t="s">
        <v>726</v>
      </c>
      <c r="W1600" t="s">
        <v>726</v>
      </c>
      <c r="X1600" t="s">
        <v>726</v>
      </c>
      <c r="Y1600">
        <v>0</v>
      </c>
      <c r="Z1600" t="s">
        <v>726</v>
      </c>
      <c r="AA1600" t="s">
        <v>726</v>
      </c>
      <c r="AB1600" t="s">
        <v>726</v>
      </c>
      <c r="AC1600">
        <v>0</v>
      </c>
      <c r="AD1600" t="s">
        <v>726</v>
      </c>
      <c r="AE1600">
        <v>0</v>
      </c>
      <c r="AF1600">
        <v>0</v>
      </c>
      <c r="AG1600" t="s">
        <v>726</v>
      </c>
      <c r="AH1600" t="s">
        <v>726</v>
      </c>
      <c r="AI1600" t="s">
        <v>726</v>
      </c>
      <c r="AJ1600" t="s">
        <v>726</v>
      </c>
      <c r="AK1600" t="s">
        <v>726</v>
      </c>
      <c r="AL1600" t="s">
        <v>726</v>
      </c>
      <c r="AM1600" t="s">
        <v>726</v>
      </c>
      <c r="AN1600" t="s">
        <v>726</v>
      </c>
      <c r="AO1600" t="s">
        <v>726</v>
      </c>
      <c r="AP1600" t="s">
        <v>726</v>
      </c>
      <c r="AQ1600" t="s">
        <v>726</v>
      </c>
      <c r="AR1600">
        <v>6</v>
      </c>
      <c r="AS1600" t="s">
        <v>726</v>
      </c>
      <c r="AT1600" t="s">
        <v>726</v>
      </c>
      <c r="AU1600">
        <v>9999</v>
      </c>
      <c r="AW1600" t="s">
        <v>726</v>
      </c>
      <c r="AX1600" t="s">
        <v>726</v>
      </c>
      <c r="AY1600" t="s">
        <v>726</v>
      </c>
      <c r="AZ1600">
        <v>9999</v>
      </c>
      <c r="BA1600">
        <v>0</v>
      </c>
      <c r="BB1600">
        <v>9999</v>
      </c>
      <c r="BC1600">
        <v>0</v>
      </c>
      <c r="BD1600">
        <v>0</v>
      </c>
      <c r="BE1600">
        <v>0</v>
      </c>
      <c r="BF1600">
        <v>0</v>
      </c>
      <c r="BG1600">
        <v>0</v>
      </c>
      <c r="BH1600">
        <v>0</v>
      </c>
      <c r="BI1600">
        <v>0</v>
      </c>
      <c r="BO1600">
        <v>0</v>
      </c>
      <c r="BP1600">
        <v>0</v>
      </c>
      <c r="BQ1600">
        <v>0</v>
      </c>
      <c r="BR1600">
        <v>0</v>
      </c>
      <c r="BS1600">
        <v>0</v>
      </c>
      <c r="BT1600">
        <v>0</v>
      </c>
      <c r="BU1600">
        <v>0</v>
      </c>
      <c r="BV1600">
        <v>0</v>
      </c>
      <c r="BW1600">
        <v>0</v>
      </c>
      <c r="BX1600">
        <v>0</v>
      </c>
    </row>
    <row r="1601" spans="1:76" x14ac:dyDescent="0.25">
      <c r="A1601">
        <v>161</v>
      </c>
      <c r="B1601" t="s">
        <v>603</v>
      </c>
      <c r="C1601">
        <v>2016</v>
      </c>
      <c r="D1601" t="s">
        <v>582</v>
      </c>
      <c r="E1601">
        <v>0</v>
      </c>
      <c r="U1601">
        <v>0</v>
      </c>
      <c r="V1601" t="s">
        <v>726</v>
      </c>
      <c r="W1601" t="s">
        <v>726</v>
      </c>
      <c r="X1601" t="s">
        <v>726</v>
      </c>
      <c r="Y1601">
        <v>0</v>
      </c>
      <c r="Z1601" t="s">
        <v>726</v>
      </c>
      <c r="AA1601" t="s">
        <v>726</v>
      </c>
      <c r="AB1601" t="s">
        <v>726</v>
      </c>
      <c r="AC1601" t="s">
        <v>726</v>
      </c>
      <c r="AD1601" t="s">
        <v>726</v>
      </c>
      <c r="AE1601" t="s">
        <v>726</v>
      </c>
      <c r="AF1601" t="s">
        <v>726</v>
      </c>
      <c r="AG1601" t="s">
        <v>726</v>
      </c>
      <c r="AH1601" t="s">
        <v>726</v>
      </c>
      <c r="AI1601" t="s">
        <v>726</v>
      </c>
      <c r="AJ1601" t="s">
        <v>726</v>
      </c>
      <c r="AK1601" t="s">
        <v>726</v>
      </c>
      <c r="AL1601" t="s">
        <v>726</v>
      </c>
      <c r="AM1601" t="s">
        <v>726</v>
      </c>
      <c r="AN1601" t="s">
        <v>726</v>
      </c>
      <c r="AO1601" t="s">
        <v>726</v>
      </c>
      <c r="AP1601" t="s">
        <v>726</v>
      </c>
      <c r="AQ1601" t="s">
        <v>726</v>
      </c>
      <c r="AR1601" t="s">
        <v>726</v>
      </c>
      <c r="AS1601" t="s">
        <v>726</v>
      </c>
      <c r="AT1601" t="s">
        <v>726</v>
      </c>
      <c r="AU1601">
        <v>9999</v>
      </c>
      <c r="AW1601" t="s">
        <v>726</v>
      </c>
      <c r="AX1601" t="s">
        <v>726</v>
      </c>
      <c r="AY1601" t="s">
        <v>726</v>
      </c>
      <c r="AZ1601">
        <v>9999</v>
      </c>
      <c r="BA1601">
        <v>0</v>
      </c>
      <c r="BB1601">
        <v>9999</v>
      </c>
      <c r="BC1601">
        <v>0</v>
      </c>
      <c r="BD1601">
        <v>0</v>
      </c>
      <c r="BE1601">
        <v>0</v>
      </c>
      <c r="BF1601">
        <v>0</v>
      </c>
      <c r="BG1601">
        <v>0</v>
      </c>
      <c r="BH1601">
        <v>0</v>
      </c>
      <c r="BI1601">
        <v>0</v>
      </c>
      <c r="BO1601">
        <v>0</v>
      </c>
      <c r="BP1601">
        <v>0</v>
      </c>
      <c r="BQ1601">
        <v>0</v>
      </c>
      <c r="BR1601">
        <v>0</v>
      </c>
      <c r="BS1601">
        <v>0</v>
      </c>
      <c r="BT1601">
        <v>0</v>
      </c>
      <c r="BU1601">
        <v>0</v>
      </c>
      <c r="BV1601">
        <v>0</v>
      </c>
      <c r="BW1601">
        <v>0</v>
      </c>
      <c r="BX1601">
        <v>0</v>
      </c>
    </row>
    <row r="1602" spans="1:76" x14ac:dyDescent="0.25">
      <c r="A1602">
        <v>162</v>
      </c>
      <c r="B1602" t="s">
        <v>605</v>
      </c>
      <c r="C1602">
        <v>2007</v>
      </c>
      <c r="D1602" t="s">
        <v>587</v>
      </c>
      <c r="E1602">
        <v>0</v>
      </c>
      <c r="U1602">
        <v>0</v>
      </c>
      <c r="V1602" t="s">
        <v>726</v>
      </c>
      <c r="W1602" t="s">
        <v>726</v>
      </c>
      <c r="X1602" t="s">
        <v>726</v>
      </c>
      <c r="Y1602">
        <v>0</v>
      </c>
      <c r="Z1602" t="s">
        <v>726</v>
      </c>
      <c r="AA1602" t="s">
        <v>726</v>
      </c>
      <c r="AB1602" t="s">
        <v>726</v>
      </c>
      <c r="AC1602" t="s">
        <v>726</v>
      </c>
      <c r="AD1602">
        <v>2934</v>
      </c>
      <c r="AE1602" t="s">
        <v>726</v>
      </c>
      <c r="AF1602" t="s">
        <v>726</v>
      </c>
      <c r="AG1602" t="s">
        <v>726</v>
      </c>
      <c r="AH1602" t="s">
        <v>726</v>
      </c>
      <c r="AI1602">
        <v>428</v>
      </c>
      <c r="AJ1602">
        <v>294</v>
      </c>
      <c r="AK1602" t="s">
        <v>726</v>
      </c>
      <c r="AL1602" t="s">
        <v>726</v>
      </c>
      <c r="AM1602" t="s">
        <v>726</v>
      </c>
      <c r="AN1602">
        <v>10240</v>
      </c>
      <c r="AO1602">
        <v>6</v>
      </c>
      <c r="AP1602" t="s">
        <v>726</v>
      </c>
      <c r="AQ1602" t="s">
        <v>726</v>
      </c>
      <c r="AR1602" t="s">
        <v>726</v>
      </c>
      <c r="AS1602" t="s">
        <v>726</v>
      </c>
      <c r="AT1602" t="s">
        <v>726</v>
      </c>
      <c r="AU1602">
        <v>9999</v>
      </c>
      <c r="AW1602" t="s">
        <v>726</v>
      </c>
      <c r="AX1602" t="s">
        <v>726</v>
      </c>
      <c r="AY1602" t="s">
        <v>726</v>
      </c>
      <c r="AZ1602">
        <v>9999</v>
      </c>
      <c r="BA1602">
        <v>0</v>
      </c>
      <c r="BB1602">
        <v>9999</v>
      </c>
      <c r="BC1602">
        <v>0</v>
      </c>
      <c r="BD1602">
        <v>0</v>
      </c>
      <c r="BE1602">
        <v>0</v>
      </c>
      <c r="BF1602">
        <v>0</v>
      </c>
      <c r="BG1602">
        <v>0</v>
      </c>
      <c r="BH1602">
        <v>0</v>
      </c>
      <c r="BI1602">
        <v>0</v>
      </c>
      <c r="BO1602">
        <v>0</v>
      </c>
      <c r="BP1602">
        <v>0</v>
      </c>
      <c r="BQ1602">
        <v>0</v>
      </c>
      <c r="BR1602">
        <v>0</v>
      </c>
      <c r="BS1602">
        <v>0</v>
      </c>
      <c r="BT1602">
        <v>0</v>
      </c>
      <c r="BU1602">
        <v>0</v>
      </c>
      <c r="BV1602">
        <v>0</v>
      </c>
      <c r="BW1602">
        <v>0</v>
      </c>
      <c r="BX1602">
        <v>0</v>
      </c>
    </row>
    <row r="1603" spans="1:76" x14ac:dyDescent="0.25">
      <c r="A1603">
        <v>162</v>
      </c>
      <c r="B1603" t="s">
        <v>605</v>
      </c>
      <c r="C1603">
        <v>2008</v>
      </c>
      <c r="D1603" t="s">
        <v>587</v>
      </c>
      <c r="E1603">
        <v>0</v>
      </c>
      <c r="U1603">
        <v>0</v>
      </c>
      <c r="V1603" t="s">
        <v>726</v>
      </c>
      <c r="W1603" t="s">
        <v>726</v>
      </c>
      <c r="X1603" t="s">
        <v>726</v>
      </c>
      <c r="Y1603">
        <v>0</v>
      </c>
      <c r="Z1603" t="s">
        <v>726</v>
      </c>
      <c r="AA1603" t="s">
        <v>726</v>
      </c>
      <c r="AB1603" t="s">
        <v>726</v>
      </c>
      <c r="AC1603">
        <v>3.8</v>
      </c>
      <c r="AD1603">
        <v>3041</v>
      </c>
      <c r="AE1603">
        <v>0</v>
      </c>
      <c r="AF1603">
        <v>1.9</v>
      </c>
      <c r="AG1603" t="s">
        <v>726</v>
      </c>
      <c r="AH1603" t="s">
        <v>726</v>
      </c>
      <c r="AI1603">
        <v>480</v>
      </c>
      <c r="AJ1603">
        <v>91</v>
      </c>
      <c r="AK1603" t="s">
        <v>726</v>
      </c>
      <c r="AL1603">
        <v>76</v>
      </c>
      <c r="AM1603" t="s">
        <v>726</v>
      </c>
      <c r="AN1603">
        <v>11106</v>
      </c>
      <c r="AO1603">
        <v>7</v>
      </c>
      <c r="AP1603" t="s">
        <v>726</v>
      </c>
      <c r="AQ1603" t="s">
        <v>726</v>
      </c>
      <c r="AR1603" t="s">
        <v>726</v>
      </c>
      <c r="AS1603" t="s">
        <v>726</v>
      </c>
      <c r="AT1603" t="s">
        <v>726</v>
      </c>
      <c r="AU1603">
        <v>9999</v>
      </c>
      <c r="AW1603" t="s">
        <v>726</v>
      </c>
      <c r="AX1603" t="s">
        <v>726</v>
      </c>
      <c r="AY1603" t="s">
        <v>726</v>
      </c>
      <c r="AZ1603">
        <v>9999</v>
      </c>
      <c r="BA1603">
        <v>0</v>
      </c>
      <c r="BB1603">
        <v>9999</v>
      </c>
      <c r="BC1603">
        <v>0</v>
      </c>
      <c r="BD1603">
        <v>0</v>
      </c>
      <c r="BE1603">
        <v>0</v>
      </c>
      <c r="BF1603">
        <v>0</v>
      </c>
      <c r="BG1603">
        <v>0</v>
      </c>
      <c r="BH1603">
        <v>0</v>
      </c>
      <c r="BI1603">
        <v>0</v>
      </c>
      <c r="BO1603">
        <v>0</v>
      </c>
      <c r="BP1603">
        <v>0</v>
      </c>
      <c r="BQ1603">
        <v>0</v>
      </c>
      <c r="BR1603">
        <v>0</v>
      </c>
      <c r="BS1603">
        <v>0</v>
      </c>
      <c r="BT1603">
        <v>0</v>
      </c>
      <c r="BU1603">
        <v>0</v>
      </c>
      <c r="BV1603">
        <v>0</v>
      </c>
      <c r="BW1603">
        <v>0</v>
      </c>
      <c r="BX1603">
        <v>0</v>
      </c>
    </row>
    <row r="1604" spans="1:76" x14ac:dyDescent="0.25">
      <c r="A1604">
        <v>162</v>
      </c>
      <c r="B1604" t="s">
        <v>605</v>
      </c>
      <c r="C1604">
        <v>2009</v>
      </c>
      <c r="D1604" t="s">
        <v>587</v>
      </c>
      <c r="E1604">
        <v>0</v>
      </c>
      <c r="U1604">
        <v>0</v>
      </c>
      <c r="V1604" t="s">
        <v>726</v>
      </c>
      <c r="W1604" t="s">
        <v>726</v>
      </c>
      <c r="X1604" t="s">
        <v>726</v>
      </c>
      <c r="Y1604">
        <v>0</v>
      </c>
      <c r="Z1604" t="s">
        <v>726</v>
      </c>
      <c r="AA1604" t="s">
        <v>726</v>
      </c>
      <c r="AB1604" t="s">
        <v>726</v>
      </c>
      <c r="AC1604">
        <v>5.6</v>
      </c>
      <c r="AD1604">
        <v>3263</v>
      </c>
      <c r="AE1604">
        <v>0</v>
      </c>
      <c r="AF1604">
        <v>2.8</v>
      </c>
      <c r="AG1604" t="s">
        <v>726</v>
      </c>
      <c r="AH1604" t="s">
        <v>726</v>
      </c>
      <c r="AI1604" t="s">
        <v>726</v>
      </c>
      <c r="AJ1604">
        <v>198</v>
      </c>
      <c r="AK1604">
        <v>13</v>
      </c>
      <c r="AL1604">
        <v>76</v>
      </c>
      <c r="AM1604" t="s">
        <v>726</v>
      </c>
      <c r="AN1604">
        <v>11014</v>
      </c>
      <c r="AO1604">
        <v>7</v>
      </c>
      <c r="AP1604" t="s">
        <v>726</v>
      </c>
      <c r="AQ1604" t="s">
        <v>726</v>
      </c>
      <c r="AR1604" t="s">
        <v>726</v>
      </c>
      <c r="AS1604" t="s">
        <v>726</v>
      </c>
      <c r="AT1604" t="s">
        <v>726</v>
      </c>
      <c r="AU1604">
        <v>9999</v>
      </c>
      <c r="AW1604" t="s">
        <v>726</v>
      </c>
      <c r="AX1604" t="s">
        <v>726</v>
      </c>
      <c r="AY1604" t="s">
        <v>726</v>
      </c>
      <c r="AZ1604">
        <v>9999</v>
      </c>
      <c r="BA1604">
        <v>0</v>
      </c>
      <c r="BB1604">
        <v>9999</v>
      </c>
      <c r="BC1604">
        <v>0</v>
      </c>
      <c r="BD1604">
        <v>0</v>
      </c>
      <c r="BE1604">
        <v>0</v>
      </c>
      <c r="BF1604">
        <v>0</v>
      </c>
      <c r="BG1604">
        <v>0</v>
      </c>
      <c r="BH1604">
        <v>0</v>
      </c>
      <c r="BI1604">
        <v>0</v>
      </c>
      <c r="BO1604">
        <v>0</v>
      </c>
      <c r="BP1604">
        <v>0</v>
      </c>
      <c r="BQ1604">
        <v>0</v>
      </c>
      <c r="BR1604">
        <v>0</v>
      </c>
      <c r="BS1604">
        <v>0</v>
      </c>
      <c r="BT1604">
        <v>0</v>
      </c>
      <c r="BU1604">
        <v>0</v>
      </c>
      <c r="BV1604">
        <v>0</v>
      </c>
      <c r="BW1604">
        <v>0</v>
      </c>
      <c r="BX1604">
        <v>0</v>
      </c>
    </row>
    <row r="1605" spans="1:76" x14ac:dyDescent="0.25">
      <c r="A1605">
        <v>162</v>
      </c>
      <c r="B1605" t="s">
        <v>605</v>
      </c>
      <c r="C1605">
        <v>2010</v>
      </c>
      <c r="D1605" t="s">
        <v>587</v>
      </c>
      <c r="E1605">
        <v>0</v>
      </c>
      <c r="U1605">
        <v>0</v>
      </c>
      <c r="V1605" t="s">
        <v>726</v>
      </c>
      <c r="W1605" t="s">
        <v>726</v>
      </c>
      <c r="X1605" t="s">
        <v>726</v>
      </c>
      <c r="Y1605">
        <v>0</v>
      </c>
      <c r="Z1605" t="s">
        <v>726</v>
      </c>
      <c r="AA1605" t="s">
        <v>726</v>
      </c>
      <c r="AB1605" t="s">
        <v>726</v>
      </c>
      <c r="AC1605">
        <v>5.0999999999999996</v>
      </c>
      <c r="AD1605" t="s">
        <v>726</v>
      </c>
      <c r="AE1605">
        <v>0</v>
      </c>
      <c r="AF1605">
        <v>2.5499999999999998</v>
      </c>
      <c r="AG1605" t="s">
        <v>726</v>
      </c>
      <c r="AH1605" t="s">
        <v>726</v>
      </c>
      <c r="AI1605" t="s">
        <v>726</v>
      </c>
      <c r="AJ1605" t="s">
        <v>726</v>
      </c>
      <c r="AK1605">
        <v>4</v>
      </c>
      <c r="AL1605">
        <v>75</v>
      </c>
      <c r="AM1605" t="s">
        <v>726</v>
      </c>
      <c r="AN1605" t="s">
        <v>726</v>
      </c>
      <c r="AO1605" t="s">
        <v>726</v>
      </c>
      <c r="AP1605" t="s">
        <v>726</v>
      </c>
      <c r="AQ1605" t="s">
        <v>726</v>
      </c>
      <c r="AR1605" t="s">
        <v>726</v>
      </c>
      <c r="AS1605" t="s">
        <v>726</v>
      </c>
      <c r="AT1605" t="s">
        <v>726</v>
      </c>
      <c r="AU1605">
        <v>9999</v>
      </c>
      <c r="AW1605" t="s">
        <v>726</v>
      </c>
      <c r="AX1605" t="s">
        <v>726</v>
      </c>
      <c r="AY1605" t="s">
        <v>726</v>
      </c>
      <c r="AZ1605">
        <v>9999</v>
      </c>
      <c r="BA1605">
        <v>0</v>
      </c>
      <c r="BB1605">
        <v>9999</v>
      </c>
      <c r="BC1605">
        <v>0</v>
      </c>
      <c r="BD1605">
        <v>0</v>
      </c>
      <c r="BE1605">
        <v>0</v>
      </c>
      <c r="BF1605">
        <v>0</v>
      </c>
      <c r="BG1605">
        <v>0</v>
      </c>
      <c r="BH1605">
        <v>0</v>
      </c>
      <c r="BI1605">
        <v>0</v>
      </c>
      <c r="BO1605">
        <v>0</v>
      </c>
      <c r="BP1605">
        <v>0</v>
      </c>
      <c r="BQ1605">
        <v>0</v>
      </c>
      <c r="BR1605">
        <v>0</v>
      </c>
      <c r="BS1605">
        <v>0</v>
      </c>
      <c r="BT1605">
        <v>0</v>
      </c>
      <c r="BU1605">
        <v>0</v>
      </c>
      <c r="BV1605">
        <v>0</v>
      </c>
      <c r="BW1605">
        <v>0</v>
      </c>
      <c r="BX1605">
        <v>0</v>
      </c>
    </row>
    <row r="1606" spans="1:76" x14ac:dyDescent="0.25">
      <c r="A1606">
        <v>162</v>
      </c>
      <c r="B1606" t="s">
        <v>605</v>
      </c>
      <c r="C1606">
        <v>2011</v>
      </c>
      <c r="D1606" t="s">
        <v>587</v>
      </c>
      <c r="E1606">
        <v>0</v>
      </c>
      <c r="U1606">
        <v>0</v>
      </c>
      <c r="V1606" t="s">
        <v>726</v>
      </c>
      <c r="W1606" t="s">
        <v>726</v>
      </c>
      <c r="X1606" t="s">
        <v>726</v>
      </c>
      <c r="Y1606">
        <v>0</v>
      </c>
      <c r="Z1606" t="s">
        <v>726</v>
      </c>
      <c r="AA1606" t="s">
        <v>726</v>
      </c>
      <c r="AB1606" t="s">
        <v>726</v>
      </c>
      <c r="AC1606">
        <v>0</v>
      </c>
      <c r="AD1606" t="s">
        <v>726</v>
      </c>
      <c r="AE1606">
        <v>0</v>
      </c>
      <c r="AF1606">
        <v>0</v>
      </c>
      <c r="AG1606" t="s">
        <v>726</v>
      </c>
      <c r="AH1606" t="s">
        <v>726</v>
      </c>
      <c r="AI1606" t="s">
        <v>726</v>
      </c>
      <c r="AJ1606" t="s">
        <v>726</v>
      </c>
      <c r="AK1606">
        <v>7</v>
      </c>
      <c r="AL1606" t="s">
        <v>726</v>
      </c>
      <c r="AM1606" t="s">
        <v>726</v>
      </c>
      <c r="AN1606" t="s">
        <v>726</v>
      </c>
      <c r="AO1606" t="s">
        <v>726</v>
      </c>
      <c r="AP1606" t="s">
        <v>726</v>
      </c>
      <c r="AQ1606" t="s">
        <v>726</v>
      </c>
      <c r="AR1606" t="s">
        <v>726</v>
      </c>
      <c r="AS1606" t="s">
        <v>726</v>
      </c>
      <c r="AT1606" t="s">
        <v>726</v>
      </c>
      <c r="AU1606">
        <v>9999</v>
      </c>
      <c r="AW1606" t="s">
        <v>726</v>
      </c>
      <c r="AX1606" t="s">
        <v>726</v>
      </c>
      <c r="AY1606" t="s">
        <v>726</v>
      </c>
      <c r="AZ1606">
        <v>9999</v>
      </c>
      <c r="BA1606">
        <v>0</v>
      </c>
      <c r="BB1606">
        <v>9999</v>
      </c>
      <c r="BC1606">
        <v>0</v>
      </c>
      <c r="BD1606">
        <v>0</v>
      </c>
      <c r="BE1606">
        <v>0</v>
      </c>
      <c r="BF1606">
        <v>0</v>
      </c>
      <c r="BG1606">
        <v>0</v>
      </c>
      <c r="BH1606">
        <v>0</v>
      </c>
      <c r="BI1606">
        <v>0</v>
      </c>
      <c r="BO1606">
        <v>0</v>
      </c>
      <c r="BP1606">
        <v>0</v>
      </c>
      <c r="BQ1606">
        <v>0</v>
      </c>
      <c r="BR1606">
        <v>0</v>
      </c>
      <c r="BS1606">
        <v>0</v>
      </c>
      <c r="BT1606">
        <v>0</v>
      </c>
      <c r="BU1606">
        <v>0</v>
      </c>
      <c r="BV1606">
        <v>0</v>
      </c>
      <c r="BW1606">
        <v>0</v>
      </c>
      <c r="BX1606">
        <v>0</v>
      </c>
    </row>
    <row r="1607" spans="1:76" x14ac:dyDescent="0.25">
      <c r="A1607">
        <v>162</v>
      </c>
      <c r="B1607" t="s">
        <v>605</v>
      </c>
      <c r="C1607">
        <v>2012</v>
      </c>
      <c r="D1607" t="s">
        <v>587</v>
      </c>
      <c r="E1607">
        <v>0</v>
      </c>
      <c r="U1607">
        <v>0</v>
      </c>
      <c r="V1607" t="s">
        <v>726</v>
      </c>
      <c r="W1607" t="s">
        <v>726</v>
      </c>
      <c r="X1607" t="s">
        <v>726</v>
      </c>
      <c r="Y1607">
        <v>0</v>
      </c>
      <c r="Z1607" t="s">
        <v>726</v>
      </c>
      <c r="AA1607" t="s">
        <v>726</v>
      </c>
      <c r="AB1607" t="s">
        <v>726</v>
      </c>
      <c r="AC1607">
        <v>0</v>
      </c>
      <c r="AD1607" t="s">
        <v>726</v>
      </c>
      <c r="AE1607">
        <v>0</v>
      </c>
      <c r="AF1607">
        <v>0</v>
      </c>
      <c r="AG1607" t="s">
        <v>726</v>
      </c>
      <c r="AH1607" t="s">
        <v>726</v>
      </c>
      <c r="AI1607" t="s">
        <v>726</v>
      </c>
      <c r="AJ1607" t="s">
        <v>726</v>
      </c>
      <c r="AK1607" t="s">
        <v>726</v>
      </c>
      <c r="AL1607" t="s">
        <v>726</v>
      </c>
      <c r="AM1607" t="s">
        <v>726</v>
      </c>
      <c r="AN1607" t="s">
        <v>726</v>
      </c>
      <c r="AO1607" t="s">
        <v>726</v>
      </c>
      <c r="AP1607" t="s">
        <v>726</v>
      </c>
      <c r="AQ1607" t="s">
        <v>726</v>
      </c>
      <c r="AR1607" t="s">
        <v>726</v>
      </c>
      <c r="AS1607" t="s">
        <v>726</v>
      </c>
      <c r="AT1607" t="s">
        <v>726</v>
      </c>
      <c r="AU1607">
        <v>9999</v>
      </c>
      <c r="AW1607" t="s">
        <v>726</v>
      </c>
      <c r="AX1607" t="s">
        <v>726</v>
      </c>
      <c r="AY1607" t="s">
        <v>726</v>
      </c>
      <c r="AZ1607">
        <v>9999</v>
      </c>
      <c r="BA1607">
        <v>0</v>
      </c>
      <c r="BB1607">
        <v>9999</v>
      </c>
      <c r="BC1607">
        <v>0</v>
      </c>
      <c r="BD1607">
        <v>0</v>
      </c>
      <c r="BE1607">
        <v>0</v>
      </c>
      <c r="BF1607">
        <v>0</v>
      </c>
      <c r="BG1607">
        <v>0</v>
      </c>
      <c r="BH1607">
        <v>0</v>
      </c>
      <c r="BI1607">
        <v>0</v>
      </c>
      <c r="BO1607">
        <v>0</v>
      </c>
      <c r="BP1607">
        <v>0</v>
      </c>
      <c r="BQ1607">
        <v>0</v>
      </c>
      <c r="BR1607">
        <v>0</v>
      </c>
      <c r="BS1607">
        <v>0</v>
      </c>
      <c r="BT1607">
        <v>0</v>
      </c>
      <c r="BU1607">
        <v>0</v>
      </c>
      <c r="BV1607">
        <v>0</v>
      </c>
      <c r="BW1607">
        <v>0</v>
      </c>
      <c r="BX1607">
        <v>0</v>
      </c>
    </row>
    <row r="1608" spans="1:76" x14ac:dyDescent="0.25">
      <c r="A1608">
        <v>162</v>
      </c>
      <c r="B1608" t="s">
        <v>605</v>
      </c>
      <c r="C1608">
        <v>2013</v>
      </c>
      <c r="D1608" t="s">
        <v>587</v>
      </c>
      <c r="E1608">
        <v>0</v>
      </c>
      <c r="U1608">
        <v>0</v>
      </c>
      <c r="V1608" t="s">
        <v>726</v>
      </c>
      <c r="W1608" t="s">
        <v>726</v>
      </c>
      <c r="X1608" t="s">
        <v>726</v>
      </c>
      <c r="Y1608">
        <v>0</v>
      </c>
      <c r="Z1608" t="s">
        <v>726</v>
      </c>
      <c r="AA1608" t="s">
        <v>726</v>
      </c>
      <c r="AB1608" t="s">
        <v>726</v>
      </c>
      <c r="AC1608">
        <v>0</v>
      </c>
      <c r="AD1608" t="s">
        <v>726</v>
      </c>
      <c r="AE1608">
        <v>0</v>
      </c>
      <c r="AF1608">
        <v>0</v>
      </c>
      <c r="AG1608" t="s">
        <v>726</v>
      </c>
      <c r="AH1608" t="s">
        <v>726</v>
      </c>
      <c r="AI1608" t="s">
        <v>726</v>
      </c>
      <c r="AJ1608" t="s">
        <v>726</v>
      </c>
      <c r="AK1608" t="s">
        <v>726</v>
      </c>
      <c r="AL1608" t="s">
        <v>726</v>
      </c>
      <c r="AM1608" t="s">
        <v>726</v>
      </c>
      <c r="AN1608" t="s">
        <v>726</v>
      </c>
      <c r="AO1608" t="s">
        <v>726</v>
      </c>
      <c r="AP1608" t="s">
        <v>726</v>
      </c>
      <c r="AQ1608" t="s">
        <v>726</v>
      </c>
      <c r="AR1608" t="s">
        <v>726</v>
      </c>
      <c r="AS1608" t="s">
        <v>726</v>
      </c>
      <c r="AT1608" t="s">
        <v>726</v>
      </c>
      <c r="AU1608">
        <v>9999</v>
      </c>
      <c r="AW1608" t="s">
        <v>726</v>
      </c>
      <c r="AX1608" t="s">
        <v>726</v>
      </c>
      <c r="AY1608" t="s">
        <v>726</v>
      </c>
      <c r="AZ1608">
        <v>9999</v>
      </c>
      <c r="BA1608">
        <v>0</v>
      </c>
      <c r="BB1608">
        <v>9999</v>
      </c>
      <c r="BC1608">
        <v>0</v>
      </c>
      <c r="BD1608">
        <v>0</v>
      </c>
      <c r="BE1608">
        <v>0</v>
      </c>
      <c r="BF1608">
        <v>0</v>
      </c>
      <c r="BG1608">
        <v>0</v>
      </c>
      <c r="BH1608">
        <v>0</v>
      </c>
      <c r="BI1608">
        <v>0</v>
      </c>
      <c r="BO1608">
        <v>0</v>
      </c>
      <c r="BP1608">
        <v>0</v>
      </c>
      <c r="BQ1608">
        <v>0</v>
      </c>
      <c r="BR1608">
        <v>0</v>
      </c>
      <c r="BS1608">
        <v>0</v>
      </c>
      <c r="BT1608">
        <v>0</v>
      </c>
      <c r="BU1608">
        <v>0</v>
      </c>
      <c r="BV1608">
        <v>0</v>
      </c>
      <c r="BW1608">
        <v>0</v>
      </c>
      <c r="BX1608">
        <v>0</v>
      </c>
    </row>
    <row r="1609" spans="1:76" x14ac:dyDescent="0.25">
      <c r="A1609">
        <v>162</v>
      </c>
      <c r="B1609" t="s">
        <v>605</v>
      </c>
      <c r="C1609">
        <v>2014</v>
      </c>
      <c r="D1609" t="s">
        <v>587</v>
      </c>
      <c r="E1609">
        <v>0</v>
      </c>
      <c r="U1609">
        <v>0</v>
      </c>
      <c r="V1609" t="s">
        <v>726</v>
      </c>
      <c r="W1609" t="s">
        <v>726</v>
      </c>
      <c r="X1609" t="s">
        <v>726</v>
      </c>
      <c r="Y1609">
        <v>0</v>
      </c>
      <c r="Z1609" t="s">
        <v>726</v>
      </c>
      <c r="AA1609" t="s">
        <v>726</v>
      </c>
      <c r="AB1609" t="s">
        <v>726</v>
      </c>
      <c r="AC1609">
        <v>0</v>
      </c>
      <c r="AD1609" t="s">
        <v>726</v>
      </c>
      <c r="AE1609">
        <v>0</v>
      </c>
      <c r="AF1609">
        <v>0</v>
      </c>
      <c r="AG1609" t="s">
        <v>726</v>
      </c>
      <c r="AH1609" t="s">
        <v>726</v>
      </c>
      <c r="AI1609" t="s">
        <v>726</v>
      </c>
      <c r="AJ1609" t="s">
        <v>726</v>
      </c>
      <c r="AK1609" t="s">
        <v>726</v>
      </c>
      <c r="AL1609" t="s">
        <v>726</v>
      </c>
      <c r="AM1609" t="s">
        <v>726</v>
      </c>
      <c r="AN1609" t="s">
        <v>726</v>
      </c>
      <c r="AO1609" t="s">
        <v>726</v>
      </c>
      <c r="AP1609" t="s">
        <v>726</v>
      </c>
      <c r="AQ1609" t="s">
        <v>726</v>
      </c>
      <c r="AR1609">
        <v>7</v>
      </c>
      <c r="AS1609" t="s">
        <v>726</v>
      </c>
      <c r="AT1609" t="s">
        <v>726</v>
      </c>
      <c r="AU1609">
        <v>9999</v>
      </c>
      <c r="AW1609" t="s">
        <v>726</v>
      </c>
      <c r="AX1609" t="s">
        <v>726</v>
      </c>
      <c r="AY1609" t="s">
        <v>726</v>
      </c>
      <c r="AZ1609">
        <v>9999</v>
      </c>
      <c r="BA1609">
        <v>0</v>
      </c>
      <c r="BB1609">
        <v>9999</v>
      </c>
      <c r="BC1609">
        <v>0</v>
      </c>
      <c r="BD1609">
        <v>0</v>
      </c>
      <c r="BE1609">
        <v>0</v>
      </c>
      <c r="BF1609">
        <v>0</v>
      </c>
      <c r="BG1609">
        <v>0</v>
      </c>
      <c r="BH1609">
        <v>0</v>
      </c>
      <c r="BI1609">
        <v>0</v>
      </c>
      <c r="BO1609">
        <v>0</v>
      </c>
      <c r="BP1609">
        <v>0</v>
      </c>
      <c r="BQ1609">
        <v>0</v>
      </c>
      <c r="BR1609">
        <v>0</v>
      </c>
      <c r="BS1609">
        <v>0</v>
      </c>
      <c r="BT1609">
        <v>0</v>
      </c>
      <c r="BU1609">
        <v>0</v>
      </c>
      <c r="BV1609">
        <v>0</v>
      </c>
      <c r="BW1609">
        <v>0</v>
      </c>
      <c r="BX1609">
        <v>0</v>
      </c>
    </row>
    <row r="1610" spans="1:76" x14ac:dyDescent="0.25">
      <c r="A1610">
        <v>162</v>
      </c>
      <c r="B1610" t="s">
        <v>605</v>
      </c>
      <c r="C1610">
        <v>2015</v>
      </c>
      <c r="D1610" t="s">
        <v>587</v>
      </c>
      <c r="E1610">
        <v>0</v>
      </c>
      <c r="U1610">
        <v>0</v>
      </c>
      <c r="V1610" t="s">
        <v>726</v>
      </c>
      <c r="W1610" t="s">
        <v>726</v>
      </c>
      <c r="X1610" t="s">
        <v>726</v>
      </c>
      <c r="Y1610">
        <v>0</v>
      </c>
      <c r="Z1610" t="s">
        <v>726</v>
      </c>
      <c r="AA1610" t="s">
        <v>726</v>
      </c>
      <c r="AB1610" t="s">
        <v>726</v>
      </c>
      <c r="AC1610">
        <v>0</v>
      </c>
      <c r="AD1610" t="s">
        <v>726</v>
      </c>
      <c r="AE1610">
        <v>0</v>
      </c>
      <c r="AF1610">
        <v>0</v>
      </c>
      <c r="AG1610" t="s">
        <v>726</v>
      </c>
      <c r="AH1610" t="s">
        <v>726</v>
      </c>
      <c r="AI1610" t="s">
        <v>726</v>
      </c>
      <c r="AJ1610" t="s">
        <v>726</v>
      </c>
      <c r="AK1610" t="s">
        <v>726</v>
      </c>
      <c r="AL1610" t="s">
        <v>726</v>
      </c>
      <c r="AM1610">
        <v>76</v>
      </c>
      <c r="AN1610">
        <v>64</v>
      </c>
      <c r="AO1610">
        <v>10240</v>
      </c>
      <c r="AP1610" t="s">
        <v>726</v>
      </c>
      <c r="AQ1610" t="s">
        <v>726</v>
      </c>
      <c r="AR1610">
        <v>7</v>
      </c>
      <c r="AS1610">
        <v>6</v>
      </c>
      <c r="AT1610" t="s">
        <v>726</v>
      </c>
      <c r="AU1610">
        <v>9999</v>
      </c>
      <c r="AW1610" t="s">
        <v>726</v>
      </c>
      <c r="AX1610" t="s">
        <v>726</v>
      </c>
      <c r="AY1610" t="s">
        <v>726</v>
      </c>
      <c r="AZ1610">
        <v>9999</v>
      </c>
      <c r="BA1610">
        <v>0</v>
      </c>
      <c r="BB1610">
        <v>9999</v>
      </c>
      <c r="BC1610">
        <v>0</v>
      </c>
      <c r="BD1610">
        <v>0</v>
      </c>
      <c r="BE1610">
        <v>0</v>
      </c>
      <c r="BF1610">
        <v>0</v>
      </c>
      <c r="BG1610">
        <v>0</v>
      </c>
      <c r="BH1610">
        <v>0</v>
      </c>
      <c r="BI1610">
        <v>0</v>
      </c>
      <c r="BO1610">
        <v>0</v>
      </c>
      <c r="BP1610">
        <v>0</v>
      </c>
      <c r="BQ1610">
        <v>0</v>
      </c>
      <c r="BR1610">
        <v>0</v>
      </c>
      <c r="BS1610">
        <v>0</v>
      </c>
      <c r="BT1610">
        <v>0</v>
      </c>
      <c r="BU1610">
        <v>0</v>
      </c>
      <c r="BV1610">
        <v>0</v>
      </c>
      <c r="BW1610">
        <v>0</v>
      </c>
      <c r="BX1610">
        <v>0</v>
      </c>
    </row>
    <row r="1611" spans="1:76" x14ac:dyDescent="0.25">
      <c r="A1611">
        <v>162</v>
      </c>
      <c r="B1611" t="s">
        <v>605</v>
      </c>
      <c r="C1611">
        <v>2016</v>
      </c>
      <c r="D1611" t="s">
        <v>587</v>
      </c>
      <c r="E1611">
        <v>0</v>
      </c>
      <c r="U1611">
        <v>0</v>
      </c>
      <c r="V1611" t="s">
        <v>726</v>
      </c>
      <c r="W1611" t="s">
        <v>726</v>
      </c>
      <c r="X1611" t="s">
        <v>726</v>
      </c>
      <c r="Y1611">
        <v>0</v>
      </c>
      <c r="Z1611" t="s">
        <v>726</v>
      </c>
      <c r="AA1611" t="s">
        <v>726</v>
      </c>
      <c r="AB1611" t="s">
        <v>726</v>
      </c>
      <c r="AC1611" t="s">
        <v>726</v>
      </c>
      <c r="AD1611" t="s">
        <v>726</v>
      </c>
      <c r="AE1611" t="s">
        <v>726</v>
      </c>
      <c r="AF1611" t="s">
        <v>726</v>
      </c>
      <c r="AG1611" t="s">
        <v>726</v>
      </c>
      <c r="AH1611" t="s">
        <v>726</v>
      </c>
      <c r="AI1611" t="s">
        <v>726</v>
      </c>
      <c r="AJ1611" t="s">
        <v>726</v>
      </c>
      <c r="AK1611" t="s">
        <v>726</v>
      </c>
      <c r="AL1611" t="s">
        <v>726</v>
      </c>
      <c r="AM1611">
        <v>76</v>
      </c>
      <c r="AN1611" t="s">
        <v>726</v>
      </c>
      <c r="AO1611" t="s">
        <v>726</v>
      </c>
      <c r="AP1611" t="s">
        <v>726</v>
      </c>
      <c r="AQ1611" t="s">
        <v>726</v>
      </c>
      <c r="AR1611" t="s">
        <v>726</v>
      </c>
      <c r="AS1611" t="s">
        <v>726</v>
      </c>
      <c r="AT1611" t="s">
        <v>726</v>
      </c>
      <c r="AU1611">
        <v>9999</v>
      </c>
      <c r="AW1611" t="s">
        <v>726</v>
      </c>
      <c r="AX1611" t="s">
        <v>726</v>
      </c>
      <c r="AY1611" t="s">
        <v>726</v>
      </c>
      <c r="AZ1611">
        <v>9999</v>
      </c>
      <c r="BA1611">
        <v>0</v>
      </c>
      <c r="BB1611">
        <v>9999</v>
      </c>
      <c r="BC1611">
        <v>0</v>
      </c>
      <c r="BD1611">
        <v>0</v>
      </c>
      <c r="BE1611">
        <v>0</v>
      </c>
      <c r="BF1611">
        <v>0</v>
      </c>
      <c r="BG1611">
        <v>0</v>
      </c>
      <c r="BH1611">
        <v>0</v>
      </c>
      <c r="BI1611">
        <v>0</v>
      </c>
      <c r="BO1611">
        <v>0</v>
      </c>
      <c r="BP1611">
        <v>0</v>
      </c>
      <c r="BQ1611">
        <v>0</v>
      </c>
      <c r="BR1611">
        <v>0</v>
      </c>
      <c r="BS1611">
        <v>0</v>
      </c>
      <c r="BT1611">
        <v>0</v>
      </c>
      <c r="BU1611">
        <v>0</v>
      </c>
      <c r="BV1611">
        <v>0</v>
      </c>
      <c r="BW1611">
        <v>0</v>
      </c>
      <c r="BX1611">
        <v>0</v>
      </c>
    </row>
    <row r="1612" spans="1:76" x14ac:dyDescent="0.25">
      <c r="A1612">
        <v>163</v>
      </c>
      <c r="B1612" t="s">
        <v>606</v>
      </c>
      <c r="C1612">
        <v>2007</v>
      </c>
      <c r="D1612" t="s">
        <v>591</v>
      </c>
      <c r="E1612">
        <v>1</v>
      </c>
      <c r="S1612">
        <v>8721</v>
      </c>
      <c r="T1612">
        <v>541214</v>
      </c>
      <c r="U1612">
        <v>0</v>
      </c>
      <c r="V1612" t="s">
        <v>726</v>
      </c>
      <c r="W1612" t="s">
        <v>726</v>
      </c>
      <c r="X1612" t="s">
        <v>726</v>
      </c>
      <c r="Y1612">
        <v>0</v>
      </c>
      <c r="Z1612" t="s">
        <v>726</v>
      </c>
      <c r="AA1612" t="s">
        <v>726</v>
      </c>
      <c r="AB1612" t="s">
        <v>726</v>
      </c>
      <c r="AC1612" t="s">
        <v>726</v>
      </c>
      <c r="AD1612">
        <v>11622</v>
      </c>
      <c r="AE1612" t="s">
        <v>726</v>
      </c>
      <c r="AF1612" t="s">
        <v>726</v>
      </c>
      <c r="AG1612">
        <v>576.14499999999998</v>
      </c>
      <c r="AH1612">
        <v>5309.7910000000002</v>
      </c>
      <c r="AI1612">
        <v>2066.3229999999999</v>
      </c>
      <c r="AJ1612">
        <v>697</v>
      </c>
      <c r="AK1612" t="s">
        <v>726</v>
      </c>
      <c r="AL1612" t="s">
        <v>726</v>
      </c>
      <c r="AM1612" t="s">
        <v>726</v>
      </c>
      <c r="AN1612">
        <v>142491</v>
      </c>
      <c r="AO1612">
        <v>16</v>
      </c>
      <c r="AP1612" t="s">
        <v>726</v>
      </c>
      <c r="AQ1612" t="s">
        <v>726</v>
      </c>
      <c r="AR1612" t="s">
        <v>726</v>
      </c>
      <c r="AS1612" t="s">
        <v>726</v>
      </c>
      <c r="AT1612" t="s">
        <v>726</v>
      </c>
      <c r="AU1612">
        <v>9999</v>
      </c>
      <c r="AW1612" t="s">
        <v>726</v>
      </c>
      <c r="AX1612" t="s">
        <v>726</v>
      </c>
      <c r="AY1612" t="s">
        <v>726</v>
      </c>
      <c r="AZ1612">
        <v>9999</v>
      </c>
      <c r="BA1612">
        <v>0</v>
      </c>
      <c r="BB1612">
        <v>9999</v>
      </c>
      <c r="BC1612">
        <v>0</v>
      </c>
      <c r="BD1612">
        <v>0</v>
      </c>
      <c r="BE1612">
        <v>0</v>
      </c>
      <c r="BF1612">
        <v>0</v>
      </c>
      <c r="BG1612">
        <v>0</v>
      </c>
      <c r="BH1612">
        <v>0</v>
      </c>
      <c r="BI1612">
        <v>0</v>
      </c>
      <c r="BO1612">
        <v>0</v>
      </c>
      <c r="BP1612">
        <v>0</v>
      </c>
      <c r="BQ1612">
        <v>0</v>
      </c>
      <c r="BR1612">
        <v>0</v>
      </c>
      <c r="BS1612">
        <v>0</v>
      </c>
      <c r="BT1612">
        <v>0</v>
      </c>
      <c r="BU1612">
        <v>0</v>
      </c>
      <c r="BV1612">
        <v>0</v>
      </c>
      <c r="BW1612">
        <v>0</v>
      </c>
      <c r="BX1612">
        <v>0</v>
      </c>
    </row>
    <row r="1613" spans="1:76" x14ac:dyDescent="0.25">
      <c r="A1613">
        <v>163</v>
      </c>
      <c r="B1613" t="s">
        <v>606</v>
      </c>
      <c r="C1613">
        <v>2008</v>
      </c>
      <c r="D1613" t="s">
        <v>591</v>
      </c>
      <c r="E1613">
        <v>1</v>
      </c>
      <c r="S1613">
        <v>8721</v>
      </c>
      <c r="T1613">
        <v>541214</v>
      </c>
      <c r="U1613">
        <v>0</v>
      </c>
      <c r="V1613" t="s">
        <v>726</v>
      </c>
      <c r="W1613" t="s">
        <v>726</v>
      </c>
      <c r="X1613" t="s">
        <v>726</v>
      </c>
      <c r="Y1613">
        <v>0</v>
      </c>
      <c r="Z1613" t="s">
        <v>726</v>
      </c>
      <c r="AA1613" t="s">
        <v>726</v>
      </c>
      <c r="AB1613" t="s">
        <v>726</v>
      </c>
      <c r="AC1613">
        <v>5</v>
      </c>
      <c r="AD1613">
        <v>12207</v>
      </c>
      <c r="AE1613">
        <v>0</v>
      </c>
      <c r="AF1613">
        <v>2.5</v>
      </c>
      <c r="AG1613">
        <v>533.54499999999996</v>
      </c>
      <c r="AH1613">
        <v>5127.415</v>
      </c>
      <c r="AI1613">
        <v>2082.759</v>
      </c>
      <c r="AJ1613">
        <v>579</v>
      </c>
      <c r="AK1613" t="s">
        <v>726</v>
      </c>
      <c r="AL1613">
        <v>62</v>
      </c>
      <c r="AM1613" t="s">
        <v>726</v>
      </c>
      <c r="AN1613">
        <v>112982</v>
      </c>
      <c r="AO1613">
        <v>16</v>
      </c>
      <c r="AP1613" t="s">
        <v>726</v>
      </c>
      <c r="AQ1613" t="s">
        <v>726</v>
      </c>
      <c r="AR1613" t="s">
        <v>726</v>
      </c>
      <c r="AS1613" t="s">
        <v>726</v>
      </c>
      <c r="AT1613" t="s">
        <v>726</v>
      </c>
      <c r="AU1613">
        <v>9999</v>
      </c>
      <c r="AW1613" t="s">
        <v>726</v>
      </c>
      <c r="AX1613" t="s">
        <v>726</v>
      </c>
      <c r="AY1613" t="s">
        <v>726</v>
      </c>
      <c r="AZ1613">
        <v>9999</v>
      </c>
      <c r="BA1613">
        <v>0</v>
      </c>
      <c r="BB1613">
        <v>9999</v>
      </c>
      <c r="BC1613">
        <v>0</v>
      </c>
      <c r="BD1613">
        <v>0</v>
      </c>
      <c r="BE1613">
        <v>0</v>
      </c>
      <c r="BF1613">
        <v>0</v>
      </c>
      <c r="BG1613">
        <v>0</v>
      </c>
      <c r="BH1613">
        <v>0</v>
      </c>
      <c r="BI1613">
        <v>0</v>
      </c>
      <c r="BO1613">
        <v>0</v>
      </c>
      <c r="BP1613">
        <v>0</v>
      </c>
      <c r="BQ1613">
        <v>0</v>
      </c>
      <c r="BR1613">
        <v>0</v>
      </c>
      <c r="BS1613">
        <v>0</v>
      </c>
      <c r="BT1613">
        <v>0</v>
      </c>
      <c r="BU1613">
        <v>0</v>
      </c>
      <c r="BV1613">
        <v>0</v>
      </c>
      <c r="BW1613">
        <v>0</v>
      </c>
      <c r="BX1613">
        <v>0</v>
      </c>
    </row>
    <row r="1614" spans="1:76" x14ac:dyDescent="0.25">
      <c r="A1614">
        <v>163</v>
      </c>
      <c r="B1614" t="s">
        <v>606</v>
      </c>
      <c r="C1614">
        <v>2009</v>
      </c>
      <c r="D1614" t="s">
        <v>591</v>
      </c>
      <c r="E1614">
        <v>1</v>
      </c>
      <c r="S1614">
        <v>8721</v>
      </c>
      <c r="T1614">
        <v>541214</v>
      </c>
      <c r="U1614">
        <v>0</v>
      </c>
      <c r="V1614" t="s">
        <v>726</v>
      </c>
      <c r="W1614" t="s">
        <v>726</v>
      </c>
      <c r="X1614" t="s">
        <v>726</v>
      </c>
      <c r="Y1614">
        <v>0</v>
      </c>
      <c r="Z1614" t="s">
        <v>726</v>
      </c>
      <c r="AA1614" t="s">
        <v>726</v>
      </c>
      <c r="AB1614" t="s">
        <v>726</v>
      </c>
      <c r="AC1614">
        <v>6.2</v>
      </c>
      <c r="AD1614">
        <v>12456</v>
      </c>
      <c r="AE1614">
        <v>0</v>
      </c>
      <c r="AF1614">
        <v>3.1</v>
      </c>
      <c r="AG1614">
        <v>476.99900000000002</v>
      </c>
      <c r="AH1614">
        <v>5226.299</v>
      </c>
      <c r="AI1614">
        <v>2000.82</v>
      </c>
      <c r="AJ1614">
        <v>221</v>
      </c>
      <c r="AK1614">
        <v>7</v>
      </c>
      <c r="AL1614">
        <v>62</v>
      </c>
      <c r="AM1614" t="s">
        <v>726</v>
      </c>
      <c r="AN1614">
        <v>122984</v>
      </c>
      <c r="AO1614">
        <v>11</v>
      </c>
      <c r="AP1614" t="s">
        <v>726</v>
      </c>
      <c r="AQ1614" t="s">
        <v>726</v>
      </c>
      <c r="AR1614" t="s">
        <v>726</v>
      </c>
      <c r="AS1614" t="s">
        <v>726</v>
      </c>
      <c r="AT1614" t="s">
        <v>726</v>
      </c>
      <c r="AU1614">
        <v>9999</v>
      </c>
      <c r="AW1614" t="s">
        <v>726</v>
      </c>
      <c r="AX1614" t="s">
        <v>726</v>
      </c>
      <c r="AY1614" t="s">
        <v>726</v>
      </c>
      <c r="AZ1614">
        <v>9999</v>
      </c>
      <c r="BA1614">
        <v>0</v>
      </c>
      <c r="BB1614">
        <v>9999</v>
      </c>
      <c r="BC1614">
        <v>0</v>
      </c>
      <c r="BD1614">
        <v>0</v>
      </c>
      <c r="BE1614">
        <v>0</v>
      </c>
      <c r="BF1614">
        <v>0</v>
      </c>
      <c r="BG1614">
        <v>0</v>
      </c>
      <c r="BH1614">
        <v>0</v>
      </c>
      <c r="BI1614">
        <v>0</v>
      </c>
      <c r="BO1614">
        <v>0</v>
      </c>
      <c r="BP1614">
        <v>0</v>
      </c>
      <c r="BQ1614">
        <v>0</v>
      </c>
      <c r="BR1614">
        <v>0</v>
      </c>
      <c r="BS1614">
        <v>0</v>
      </c>
      <c r="BT1614">
        <v>0</v>
      </c>
      <c r="BU1614">
        <v>0</v>
      </c>
      <c r="BV1614">
        <v>0</v>
      </c>
      <c r="BW1614">
        <v>0</v>
      </c>
      <c r="BX1614">
        <v>0</v>
      </c>
    </row>
    <row r="1615" spans="1:76" x14ac:dyDescent="0.25">
      <c r="A1615">
        <v>163</v>
      </c>
      <c r="B1615" t="s">
        <v>606</v>
      </c>
      <c r="C1615">
        <v>2010</v>
      </c>
      <c r="D1615" t="s">
        <v>591</v>
      </c>
      <c r="E1615">
        <v>1</v>
      </c>
      <c r="S1615">
        <v>8721</v>
      </c>
      <c r="T1615">
        <v>541214</v>
      </c>
      <c r="U1615">
        <v>0</v>
      </c>
      <c r="V1615" t="s">
        <v>726</v>
      </c>
      <c r="W1615" t="s">
        <v>726</v>
      </c>
      <c r="X1615" t="s">
        <v>726</v>
      </c>
      <c r="Y1615">
        <v>0</v>
      </c>
      <c r="Z1615" t="s">
        <v>726</v>
      </c>
      <c r="AA1615" t="s">
        <v>726</v>
      </c>
      <c r="AB1615" t="s">
        <v>726</v>
      </c>
      <c r="AC1615">
        <v>4.7</v>
      </c>
      <c r="AD1615" t="s">
        <v>726</v>
      </c>
      <c r="AE1615">
        <v>0</v>
      </c>
      <c r="AF1615">
        <v>2.35</v>
      </c>
      <c r="AG1615">
        <v>515.29999999999995</v>
      </c>
      <c r="AH1615">
        <v>5393.8</v>
      </c>
      <c r="AI1615">
        <v>2084.3000000000002</v>
      </c>
      <c r="AJ1615" t="s">
        <v>726</v>
      </c>
      <c r="AK1615">
        <v>5</v>
      </c>
      <c r="AL1615">
        <v>61</v>
      </c>
      <c r="AM1615" t="s">
        <v>726</v>
      </c>
      <c r="AN1615" t="s">
        <v>726</v>
      </c>
      <c r="AO1615" t="s">
        <v>726</v>
      </c>
      <c r="AP1615" t="s">
        <v>726</v>
      </c>
      <c r="AQ1615" t="s">
        <v>726</v>
      </c>
      <c r="AR1615" t="s">
        <v>726</v>
      </c>
      <c r="AS1615" t="s">
        <v>726</v>
      </c>
      <c r="AT1615" t="s">
        <v>726</v>
      </c>
      <c r="AU1615">
        <v>9999</v>
      </c>
      <c r="AW1615" t="s">
        <v>726</v>
      </c>
      <c r="AX1615" t="s">
        <v>726</v>
      </c>
      <c r="AY1615" t="s">
        <v>726</v>
      </c>
      <c r="AZ1615">
        <v>9999</v>
      </c>
      <c r="BA1615">
        <v>0</v>
      </c>
      <c r="BB1615">
        <v>9999</v>
      </c>
      <c r="BC1615">
        <v>0</v>
      </c>
      <c r="BD1615">
        <v>0</v>
      </c>
      <c r="BE1615">
        <v>0</v>
      </c>
      <c r="BF1615">
        <v>0</v>
      </c>
      <c r="BG1615">
        <v>0</v>
      </c>
      <c r="BH1615">
        <v>0</v>
      </c>
      <c r="BI1615">
        <v>0</v>
      </c>
      <c r="BO1615">
        <v>0</v>
      </c>
      <c r="BP1615">
        <v>0</v>
      </c>
      <c r="BQ1615">
        <v>0</v>
      </c>
      <c r="BR1615">
        <v>0</v>
      </c>
      <c r="BS1615">
        <v>0</v>
      </c>
      <c r="BT1615">
        <v>0</v>
      </c>
      <c r="BU1615">
        <v>0</v>
      </c>
      <c r="BV1615">
        <v>0</v>
      </c>
      <c r="BW1615">
        <v>0</v>
      </c>
      <c r="BX1615">
        <v>0</v>
      </c>
    </row>
    <row r="1616" spans="1:76" x14ac:dyDescent="0.25">
      <c r="A1616">
        <v>163</v>
      </c>
      <c r="B1616" t="s">
        <v>606</v>
      </c>
      <c r="C1616">
        <v>2011</v>
      </c>
      <c r="D1616" t="s">
        <v>591</v>
      </c>
      <c r="E1616">
        <v>1</v>
      </c>
      <c r="S1616">
        <v>8721</v>
      </c>
      <c r="T1616">
        <v>541214</v>
      </c>
      <c r="U1616">
        <v>0</v>
      </c>
      <c r="V1616" t="s">
        <v>726</v>
      </c>
      <c r="W1616" t="s">
        <v>726</v>
      </c>
      <c r="X1616" t="s">
        <v>726</v>
      </c>
      <c r="Y1616">
        <v>0</v>
      </c>
      <c r="Z1616" t="s">
        <v>726</v>
      </c>
      <c r="AA1616" t="s">
        <v>726</v>
      </c>
      <c r="AB1616" t="s">
        <v>726</v>
      </c>
      <c r="AC1616">
        <v>0</v>
      </c>
      <c r="AD1616" t="s">
        <v>726</v>
      </c>
      <c r="AE1616">
        <v>0</v>
      </c>
      <c r="AF1616">
        <v>0</v>
      </c>
      <c r="AG1616">
        <v>548</v>
      </c>
      <c r="AH1616">
        <v>6479.6</v>
      </c>
      <c r="AI1616">
        <v>2229.8000000000002</v>
      </c>
      <c r="AJ1616" t="s">
        <v>726</v>
      </c>
      <c r="AK1616">
        <v>2</v>
      </c>
      <c r="AL1616" t="s">
        <v>726</v>
      </c>
      <c r="AM1616" t="s">
        <v>726</v>
      </c>
      <c r="AN1616" t="s">
        <v>726</v>
      </c>
      <c r="AO1616" t="s">
        <v>726</v>
      </c>
      <c r="AP1616" t="s">
        <v>726</v>
      </c>
      <c r="AQ1616" t="s">
        <v>726</v>
      </c>
      <c r="AR1616" t="s">
        <v>726</v>
      </c>
      <c r="AS1616" t="s">
        <v>726</v>
      </c>
      <c r="AT1616" t="s">
        <v>726</v>
      </c>
      <c r="AU1616">
        <v>9999</v>
      </c>
      <c r="AW1616" t="s">
        <v>726</v>
      </c>
      <c r="AX1616" t="s">
        <v>726</v>
      </c>
      <c r="AY1616" t="s">
        <v>726</v>
      </c>
      <c r="AZ1616">
        <v>9999</v>
      </c>
      <c r="BA1616">
        <v>0</v>
      </c>
      <c r="BB1616">
        <v>9999</v>
      </c>
      <c r="BC1616">
        <v>0</v>
      </c>
      <c r="BD1616">
        <v>0</v>
      </c>
      <c r="BE1616">
        <v>0</v>
      </c>
      <c r="BF1616">
        <v>0</v>
      </c>
      <c r="BG1616">
        <v>0</v>
      </c>
      <c r="BH1616">
        <v>0</v>
      </c>
      <c r="BI1616">
        <v>0</v>
      </c>
      <c r="BO1616">
        <v>0</v>
      </c>
      <c r="BP1616">
        <v>0</v>
      </c>
      <c r="BQ1616">
        <v>0</v>
      </c>
      <c r="BR1616">
        <v>0</v>
      </c>
      <c r="BS1616">
        <v>0</v>
      </c>
      <c r="BT1616">
        <v>0</v>
      </c>
      <c r="BU1616">
        <v>0</v>
      </c>
      <c r="BV1616">
        <v>0</v>
      </c>
      <c r="BW1616">
        <v>0</v>
      </c>
      <c r="BX1616">
        <v>0</v>
      </c>
    </row>
    <row r="1617" spans="1:76" x14ac:dyDescent="0.25">
      <c r="A1617">
        <v>163</v>
      </c>
      <c r="B1617" t="s">
        <v>606</v>
      </c>
      <c r="C1617">
        <v>2012</v>
      </c>
      <c r="D1617" t="s">
        <v>591</v>
      </c>
      <c r="E1617">
        <v>1</v>
      </c>
      <c r="S1617">
        <v>8721</v>
      </c>
      <c r="T1617">
        <v>541214</v>
      </c>
      <c r="U1617">
        <v>0</v>
      </c>
      <c r="V1617" t="s">
        <v>726</v>
      </c>
      <c r="W1617" t="s">
        <v>726</v>
      </c>
      <c r="X1617" t="s">
        <v>726</v>
      </c>
      <c r="Y1617">
        <v>0</v>
      </c>
      <c r="Z1617" t="s">
        <v>726</v>
      </c>
      <c r="AA1617" t="s">
        <v>726</v>
      </c>
      <c r="AB1617" t="s">
        <v>726</v>
      </c>
      <c r="AC1617">
        <v>0</v>
      </c>
      <c r="AD1617" t="s">
        <v>726</v>
      </c>
      <c r="AE1617">
        <v>0</v>
      </c>
      <c r="AF1617">
        <v>0</v>
      </c>
      <c r="AG1617">
        <v>569</v>
      </c>
      <c r="AH1617">
        <v>6163.7</v>
      </c>
      <c r="AI1617">
        <v>2326.1999999999998</v>
      </c>
      <c r="AJ1617" t="s">
        <v>726</v>
      </c>
      <c r="AK1617" t="s">
        <v>726</v>
      </c>
      <c r="AL1617" t="s">
        <v>726</v>
      </c>
      <c r="AM1617" t="s">
        <v>726</v>
      </c>
      <c r="AN1617" t="s">
        <v>726</v>
      </c>
      <c r="AO1617" t="s">
        <v>726</v>
      </c>
      <c r="AP1617" t="s">
        <v>726</v>
      </c>
      <c r="AQ1617" t="s">
        <v>726</v>
      </c>
      <c r="AR1617" t="s">
        <v>726</v>
      </c>
      <c r="AS1617" t="s">
        <v>726</v>
      </c>
      <c r="AT1617" t="s">
        <v>726</v>
      </c>
      <c r="AU1617">
        <v>9999</v>
      </c>
      <c r="AW1617" t="s">
        <v>726</v>
      </c>
      <c r="AX1617" t="s">
        <v>726</v>
      </c>
      <c r="AY1617" t="s">
        <v>726</v>
      </c>
      <c r="AZ1617">
        <v>9999</v>
      </c>
      <c r="BA1617">
        <v>0</v>
      </c>
      <c r="BB1617">
        <v>9999</v>
      </c>
      <c r="BC1617">
        <v>0</v>
      </c>
      <c r="BD1617">
        <v>0</v>
      </c>
      <c r="BE1617">
        <v>0</v>
      </c>
      <c r="BF1617">
        <v>0</v>
      </c>
      <c r="BG1617">
        <v>0</v>
      </c>
      <c r="BH1617">
        <v>0</v>
      </c>
      <c r="BI1617">
        <v>0</v>
      </c>
      <c r="BO1617">
        <v>0</v>
      </c>
      <c r="BP1617">
        <v>0</v>
      </c>
      <c r="BQ1617">
        <v>0</v>
      </c>
      <c r="BR1617">
        <v>0</v>
      </c>
      <c r="BS1617">
        <v>0</v>
      </c>
      <c r="BT1617">
        <v>0</v>
      </c>
      <c r="BU1617">
        <v>0</v>
      </c>
      <c r="BV1617">
        <v>0</v>
      </c>
      <c r="BW1617">
        <v>0</v>
      </c>
      <c r="BX1617">
        <v>0</v>
      </c>
    </row>
    <row r="1618" spans="1:76" x14ac:dyDescent="0.25">
      <c r="A1618">
        <v>163</v>
      </c>
      <c r="B1618" t="s">
        <v>606</v>
      </c>
      <c r="C1618">
        <v>2013</v>
      </c>
      <c r="D1618" t="s">
        <v>591</v>
      </c>
      <c r="E1618">
        <v>1</v>
      </c>
      <c r="S1618">
        <v>8721</v>
      </c>
      <c r="T1618">
        <v>541214</v>
      </c>
      <c r="U1618">
        <v>0</v>
      </c>
      <c r="V1618" t="s">
        <v>726</v>
      </c>
      <c r="W1618" t="s">
        <v>726</v>
      </c>
      <c r="X1618" t="s">
        <v>726</v>
      </c>
      <c r="Y1618">
        <v>0</v>
      </c>
      <c r="Z1618" t="s">
        <v>726</v>
      </c>
      <c r="AA1618" t="s">
        <v>726</v>
      </c>
      <c r="AB1618" t="s">
        <v>726</v>
      </c>
      <c r="AC1618">
        <v>0</v>
      </c>
      <c r="AD1618" t="s">
        <v>726</v>
      </c>
      <c r="AE1618">
        <v>0</v>
      </c>
      <c r="AF1618">
        <v>0</v>
      </c>
      <c r="AG1618">
        <v>627.5</v>
      </c>
      <c r="AH1618">
        <v>6370.1</v>
      </c>
      <c r="AI1618">
        <v>2518.9</v>
      </c>
      <c r="AJ1618" t="s">
        <v>726</v>
      </c>
      <c r="AK1618" t="s">
        <v>726</v>
      </c>
      <c r="AL1618" t="s">
        <v>726</v>
      </c>
      <c r="AM1618" t="s">
        <v>726</v>
      </c>
      <c r="AN1618" t="s">
        <v>726</v>
      </c>
      <c r="AO1618" t="s">
        <v>726</v>
      </c>
      <c r="AP1618" t="s">
        <v>726</v>
      </c>
      <c r="AQ1618" t="s">
        <v>726</v>
      </c>
      <c r="AR1618" t="s">
        <v>726</v>
      </c>
      <c r="AS1618" t="s">
        <v>726</v>
      </c>
      <c r="AT1618" t="s">
        <v>726</v>
      </c>
      <c r="AU1618">
        <v>9999</v>
      </c>
      <c r="AW1618" t="s">
        <v>726</v>
      </c>
      <c r="AX1618" t="s">
        <v>726</v>
      </c>
      <c r="AY1618" t="s">
        <v>726</v>
      </c>
      <c r="AZ1618">
        <v>9999</v>
      </c>
      <c r="BA1618">
        <v>0</v>
      </c>
      <c r="BB1618">
        <v>9999</v>
      </c>
      <c r="BC1618">
        <v>0</v>
      </c>
      <c r="BD1618">
        <v>0</v>
      </c>
      <c r="BE1618">
        <v>0</v>
      </c>
      <c r="BF1618">
        <v>0</v>
      </c>
      <c r="BG1618">
        <v>0</v>
      </c>
      <c r="BH1618">
        <v>0</v>
      </c>
      <c r="BI1618">
        <v>0</v>
      </c>
      <c r="BO1618">
        <v>0</v>
      </c>
      <c r="BP1618">
        <v>0</v>
      </c>
      <c r="BQ1618">
        <v>0</v>
      </c>
      <c r="BR1618">
        <v>0</v>
      </c>
      <c r="BS1618">
        <v>0</v>
      </c>
      <c r="BT1618">
        <v>0</v>
      </c>
      <c r="BU1618">
        <v>0</v>
      </c>
      <c r="BV1618">
        <v>0</v>
      </c>
      <c r="BW1618">
        <v>0</v>
      </c>
      <c r="BX1618">
        <v>0</v>
      </c>
    </row>
    <row r="1619" spans="1:76" x14ac:dyDescent="0.25">
      <c r="A1619">
        <v>163</v>
      </c>
      <c r="B1619" t="s">
        <v>606</v>
      </c>
      <c r="C1619">
        <v>2014</v>
      </c>
      <c r="D1619" t="s">
        <v>591</v>
      </c>
      <c r="E1619">
        <v>1</v>
      </c>
      <c r="S1619">
        <v>8721</v>
      </c>
      <c r="T1619">
        <v>541214</v>
      </c>
      <c r="U1619">
        <v>0</v>
      </c>
      <c r="V1619" t="s">
        <v>726</v>
      </c>
      <c r="W1619" t="s">
        <v>726</v>
      </c>
      <c r="X1619" t="s">
        <v>726</v>
      </c>
      <c r="Y1619">
        <v>0</v>
      </c>
      <c r="Z1619" t="s">
        <v>726</v>
      </c>
      <c r="AA1619" t="s">
        <v>726</v>
      </c>
      <c r="AB1619" t="s">
        <v>726</v>
      </c>
      <c r="AC1619">
        <v>0</v>
      </c>
      <c r="AD1619" t="s">
        <v>726</v>
      </c>
      <c r="AE1619">
        <v>0</v>
      </c>
      <c r="AF1619">
        <v>0</v>
      </c>
      <c r="AG1619">
        <v>674.9</v>
      </c>
      <c r="AH1619">
        <v>6482.5</v>
      </c>
      <c r="AI1619">
        <v>2739.6</v>
      </c>
      <c r="AJ1619" t="s">
        <v>726</v>
      </c>
      <c r="AK1619" t="s">
        <v>726</v>
      </c>
      <c r="AL1619" t="s">
        <v>726</v>
      </c>
      <c r="AM1619" t="s">
        <v>726</v>
      </c>
      <c r="AN1619" t="s">
        <v>726</v>
      </c>
      <c r="AO1619" t="s">
        <v>726</v>
      </c>
      <c r="AP1619" t="s">
        <v>726</v>
      </c>
      <c r="AQ1619" t="s">
        <v>726</v>
      </c>
      <c r="AR1619">
        <v>16</v>
      </c>
      <c r="AS1619" t="s">
        <v>726</v>
      </c>
      <c r="AT1619" t="s">
        <v>726</v>
      </c>
      <c r="AU1619">
        <v>9999</v>
      </c>
      <c r="AW1619" t="s">
        <v>726</v>
      </c>
      <c r="AX1619" t="s">
        <v>726</v>
      </c>
      <c r="AY1619" t="s">
        <v>726</v>
      </c>
      <c r="AZ1619">
        <v>9999</v>
      </c>
      <c r="BA1619">
        <v>0</v>
      </c>
      <c r="BB1619">
        <v>9999</v>
      </c>
      <c r="BC1619">
        <v>0</v>
      </c>
      <c r="BD1619">
        <v>0</v>
      </c>
      <c r="BE1619">
        <v>0</v>
      </c>
      <c r="BF1619">
        <v>0</v>
      </c>
      <c r="BG1619">
        <v>0</v>
      </c>
      <c r="BH1619">
        <v>0</v>
      </c>
      <c r="BI1619">
        <v>0</v>
      </c>
      <c r="BO1619">
        <v>0</v>
      </c>
      <c r="BP1619">
        <v>0</v>
      </c>
      <c r="BQ1619">
        <v>0</v>
      </c>
      <c r="BR1619">
        <v>0</v>
      </c>
      <c r="BS1619">
        <v>0</v>
      </c>
      <c r="BT1619">
        <v>0</v>
      </c>
      <c r="BU1619">
        <v>0</v>
      </c>
      <c r="BV1619">
        <v>0</v>
      </c>
      <c r="BW1619">
        <v>0</v>
      </c>
      <c r="BX1619">
        <v>0</v>
      </c>
    </row>
    <row r="1620" spans="1:76" x14ac:dyDescent="0.25">
      <c r="A1620">
        <v>163</v>
      </c>
      <c r="B1620" t="s">
        <v>606</v>
      </c>
      <c r="C1620">
        <v>2015</v>
      </c>
      <c r="D1620" t="s">
        <v>591</v>
      </c>
      <c r="E1620">
        <v>1</v>
      </c>
      <c r="S1620">
        <v>8721</v>
      </c>
      <c r="T1620">
        <v>541214</v>
      </c>
      <c r="U1620">
        <v>0</v>
      </c>
      <c r="V1620" t="s">
        <v>726</v>
      </c>
      <c r="W1620" t="s">
        <v>726</v>
      </c>
      <c r="X1620" t="s">
        <v>726</v>
      </c>
      <c r="Y1620">
        <v>0</v>
      </c>
      <c r="Z1620" t="s">
        <v>726</v>
      </c>
      <c r="AA1620" t="s">
        <v>726</v>
      </c>
      <c r="AB1620" t="s">
        <v>726</v>
      </c>
      <c r="AC1620">
        <v>0</v>
      </c>
      <c r="AD1620" t="s">
        <v>726</v>
      </c>
      <c r="AE1620">
        <v>0</v>
      </c>
      <c r="AF1620">
        <v>0</v>
      </c>
      <c r="AG1620" t="s">
        <v>726</v>
      </c>
      <c r="AH1620" t="s">
        <v>726</v>
      </c>
      <c r="AI1620" t="s">
        <v>726</v>
      </c>
      <c r="AJ1620" t="s">
        <v>726</v>
      </c>
      <c r="AK1620" t="s">
        <v>726</v>
      </c>
      <c r="AL1620" t="s">
        <v>726</v>
      </c>
      <c r="AM1620">
        <v>62</v>
      </c>
      <c r="AN1620">
        <v>144</v>
      </c>
      <c r="AO1620">
        <v>142491</v>
      </c>
      <c r="AP1620" t="s">
        <v>726</v>
      </c>
      <c r="AQ1620" t="s">
        <v>726</v>
      </c>
      <c r="AR1620">
        <v>11</v>
      </c>
      <c r="AS1620">
        <v>16</v>
      </c>
      <c r="AT1620" t="s">
        <v>726</v>
      </c>
      <c r="AU1620">
        <v>9999</v>
      </c>
      <c r="AW1620" t="s">
        <v>726</v>
      </c>
      <c r="AX1620" t="s">
        <v>726</v>
      </c>
      <c r="AY1620" t="s">
        <v>726</v>
      </c>
      <c r="AZ1620">
        <v>9999</v>
      </c>
      <c r="BA1620">
        <v>0</v>
      </c>
      <c r="BB1620">
        <v>9999</v>
      </c>
      <c r="BC1620">
        <v>0</v>
      </c>
      <c r="BD1620">
        <v>0</v>
      </c>
      <c r="BE1620">
        <v>0</v>
      </c>
      <c r="BF1620">
        <v>0</v>
      </c>
      <c r="BG1620">
        <v>0</v>
      </c>
      <c r="BH1620">
        <v>0</v>
      </c>
      <c r="BI1620">
        <v>0</v>
      </c>
      <c r="BO1620">
        <v>0</v>
      </c>
      <c r="BP1620">
        <v>0</v>
      </c>
      <c r="BQ1620">
        <v>0</v>
      </c>
      <c r="BR1620">
        <v>0</v>
      </c>
      <c r="BS1620">
        <v>0</v>
      </c>
      <c r="BT1620">
        <v>0</v>
      </c>
      <c r="BU1620">
        <v>0</v>
      </c>
      <c r="BV1620">
        <v>0</v>
      </c>
      <c r="BW1620">
        <v>0</v>
      </c>
      <c r="BX1620">
        <v>0</v>
      </c>
    </row>
    <row r="1621" spans="1:76" x14ac:dyDescent="0.25">
      <c r="A1621">
        <v>163</v>
      </c>
      <c r="B1621" t="s">
        <v>606</v>
      </c>
      <c r="C1621">
        <v>2016</v>
      </c>
      <c r="D1621" t="s">
        <v>591</v>
      </c>
      <c r="E1621">
        <v>1</v>
      </c>
      <c r="S1621">
        <v>8721</v>
      </c>
      <c r="T1621">
        <v>541214</v>
      </c>
      <c r="U1621">
        <v>0</v>
      </c>
      <c r="V1621" t="s">
        <v>726</v>
      </c>
      <c r="W1621" t="s">
        <v>726</v>
      </c>
      <c r="X1621" t="s">
        <v>726</v>
      </c>
      <c r="Y1621">
        <v>0</v>
      </c>
      <c r="Z1621" t="s">
        <v>726</v>
      </c>
      <c r="AA1621" t="s">
        <v>726</v>
      </c>
      <c r="AB1621" t="s">
        <v>726</v>
      </c>
      <c r="AC1621" t="s">
        <v>726</v>
      </c>
      <c r="AD1621" t="s">
        <v>726</v>
      </c>
      <c r="AE1621" t="s">
        <v>726</v>
      </c>
      <c r="AF1621" t="s">
        <v>726</v>
      </c>
      <c r="AG1621" t="s">
        <v>726</v>
      </c>
      <c r="AH1621" t="s">
        <v>726</v>
      </c>
      <c r="AI1621" t="s">
        <v>726</v>
      </c>
      <c r="AJ1621" t="s">
        <v>726</v>
      </c>
      <c r="AK1621" t="s">
        <v>726</v>
      </c>
      <c r="AL1621" t="s">
        <v>726</v>
      </c>
      <c r="AM1621">
        <v>62</v>
      </c>
      <c r="AN1621" t="s">
        <v>726</v>
      </c>
      <c r="AO1621" t="s">
        <v>726</v>
      </c>
      <c r="AP1621" t="s">
        <v>726</v>
      </c>
      <c r="AQ1621" t="s">
        <v>726</v>
      </c>
      <c r="AR1621" t="s">
        <v>726</v>
      </c>
      <c r="AS1621" t="s">
        <v>726</v>
      </c>
      <c r="AT1621" t="s">
        <v>726</v>
      </c>
      <c r="AU1621">
        <v>9999</v>
      </c>
      <c r="AW1621" t="s">
        <v>726</v>
      </c>
      <c r="AX1621" t="s">
        <v>726</v>
      </c>
      <c r="AY1621" t="s">
        <v>726</v>
      </c>
      <c r="AZ1621">
        <v>9999</v>
      </c>
      <c r="BA1621">
        <v>0</v>
      </c>
      <c r="BB1621">
        <v>9999</v>
      </c>
      <c r="BC1621">
        <v>0</v>
      </c>
      <c r="BD1621">
        <v>0</v>
      </c>
      <c r="BE1621">
        <v>0</v>
      </c>
      <c r="BF1621">
        <v>0</v>
      </c>
      <c r="BG1621">
        <v>0</v>
      </c>
      <c r="BH1621">
        <v>0</v>
      </c>
      <c r="BI1621">
        <v>0</v>
      </c>
      <c r="BO1621">
        <v>0</v>
      </c>
      <c r="BP1621">
        <v>0</v>
      </c>
      <c r="BQ1621">
        <v>0</v>
      </c>
      <c r="BR1621">
        <v>0</v>
      </c>
      <c r="BS1621">
        <v>0</v>
      </c>
      <c r="BT1621">
        <v>0</v>
      </c>
      <c r="BU1621">
        <v>0</v>
      </c>
      <c r="BV1621">
        <v>0</v>
      </c>
      <c r="BW1621">
        <v>0</v>
      </c>
      <c r="BX1621">
        <v>0</v>
      </c>
    </row>
    <row r="1622" spans="1:76" x14ac:dyDescent="0.25">
      <c r="A1622">
        <v>164</v>
      </c>
      <c r="B1622" t="s">
        <v>607</v>
      </c>
      <c r="C1622">
        <v>2007</v>
      </c>
      <c r="D1622" t="s">
        <v>587</v>
      </c>
      <c r="E1622">
        <v>0</v>
      </c>
      <c r="U1622">
        <v>0</v>
      </c>
      <c r="V1622" t="s">
        <v>726</v>
      </c>
      <c r="W1622" t="s">
        <v>726</v>
      </c>
      <c r="X1622" t="s">
        <v>726</v>
      </c>
      <c r="Y1622">
        <v>0</v>
      </c>
      <c r="Z1622" t="s">
        <v>726</v>
      </c>
      <c r="AA1622" t="s">
        <v>726</v>
      </c>
      <c r="AB1622" t="s">
        <v>726</v>
      </c>
      <c r="AC1622" t="s">
        <v>726</v>
      </c>
      <c r="AD1622" t="s">
        <v>726</v>
      </c>
      <c r="AE1622" t="s">
        <v>726</v>
      </c>
      <c r="AF1622" t="s">
        <v>726</v>
      </c>
      <c r="AG1622">
        <v>14.26</v>
      </c>
      <c r="AH1622">
        <v>175.893</v>
      </c>
      <c r="AI1622">
        <v>128.93199999999999</v>
      </c>
      <c r="AJ1622" t="s">
        <v>726</v>
      </c>
      <c r="AK1622" t="s">
        <v>726</v>
      </c>
      <c r="AL1622" t="s">
        <v>726</v>
      </c>
      <c r="AM1622" t="s">
        <v>726</v>
      </c>
      <c r="AN1622" t="s">
        <v>726</v>
      </c>
      <c r="AO1622" t="s">
        <v>726</v>
      </c>
      <c r="AP1622" t="s">
        <v>726</v>
      </c>
      <c r="AQ1622" t="s">
        <v>726</v>
      </c>
      <c r="AR1622" t="s">
        <v>726</v>
      </c>
      <c r="AS1622" t="s">
        <v>726</v>
      </c>
      <c r="AT1622" t="s">
        <v>726</v>
      </c>
      <c r="AU1622">
        <v>9999</v>
      </c>
      <c r="AW1622" t="s">
        <v>726</v>
      </c>
      <c r="AX1622" t="s">
        <v>726</v>
      </c>
      <c r="AY1622" t="s">
        <v>726</v>
      </c>
      <c r="AZ1622">
        <v>9999</v>
      </c>
      <c r="BA1622">
        <v>0</v>
      </c>
      <c r="BB1622">
        <v>9999</v>
      </c>
      <c r="BC1622">
        <v>0</v>
      </c>
      <c r="BD1622">
        <v>0</v>
      </c>
      <c r="BE1622">
        <v>0</v>
      </c>
      <c r="BF1622">
        <v>0</v>
      </c>
      <c r="BG1622">
        <v>0</v>
      </c>
      <c r="BH1622">
        <v>0</v>
      </c>
      <c r="BI1622">
        <v>0</v>
      </c>
      <c r="BO1622">
        <v>0</v>
      </c>
      <c r="BP1622">
        <v>0</v>
      </c>
      <c r="BQ1622">
        <v>0</v>
      </c>
      <c r="BR1622">
        <v>0</v>
      </c>
      <c r="BS1622">
        <v>0</v>
      </c>
      <c r="BT1622">
        <v>0</v>
      </c>
      <c r="BU1622">
        <v>0</v>
      </c>
      <c r="BV1622">
        <v>0</v>
      </c>
      <c r="BW1622">
        <v>0</v>
      </c>
      <c r="BX1622">
        <v>0</v>
      </c>
    </row>
    <row r="1623" spans="1:76" x14ac:dyDescent="0.25">
      <c r="A1623">
        <v>164</v>
      </c>
      <c r="B1623" t="s">
        <v>607</v>
      </c>
      <c r="C1623">
        <v>2008</v>
      </c>
      <c r="D1623" t="s">
        <v>587</v>
      </c>
      <c r="E1623">
        <v>0</v>
      </c>
      <c r="U1623">
        <v>0</v>
      </c>
      <c r="V1623" t="s">
        <v>726</v>
      </c>
      <c r="W1623" t="s">
        <v>726</v>
      </c>
      <c r="X1623" t="s">
        <v>726</v>
      </c>
      <c r="Y1623">
        <v>0</v>
      </c>
      <c r="Z1623" t="s">
        <v>726</v>
      </c>
      <c r="AA1623" t="s">
        <v>726</v>
      </c>
      <c r="AB1623" t="s">
        <v>726</v>
      </c>
      <c r="AC1623">
        <v>0</v>
      </c>
      <c r="AD1623" t="s">
        <v>726</v>
      </c>
      <c r="AE1623">
        <v>0</v>
      </c>
      <c r="AF1623">
        <v>0</v>
      </c>
      <c r="AG1623">
        <v>-0.13100000000000001</v>
      </c>
      <c r="AH1623">
        <v>170.61099999999999</v>
      </c>
      <c r="AI1623">
        <v>125.35299999999999</v>
      </c>
      <c r="AJ1623" t="s">
        <v>726</v>
      </c>
      <c r="AK1623" t="s">
        <v>726</v>
      </c>
      <c r="AL1623" t="s">
        <v>726</v>
      </c>
      <c r="AM1623" t="s">
        <v>726</v>
      </c>
      <c r="AN1623" t="s">
        <v>726</v>
      </c>
      <c r="AO1623" t="s">
        <v>726</v>
      </c>
      <c r="AP1623" t="s">
        <v>726</v>
      </c>
      <c r="AQ1623" t="s">
        <v>726</v>
      </c>
      <c r="AR1623" t="s">
        <v>726</v>
      </c>
      <c r="AS1623" t="s">
        <v>726</v>
      </c>
      <c r="AT1623" t="s">
        <v>726</v>
      </c>
      <c r="AU1623">
        <v>9999</v>
      </c>
      <c r="AW1623" t="s">
        <v>726</v>
      </c>
      <c r="AX1623" t="s">
        <v>726</v>
      </c>
      <c r="AY1623" t="s">
        <v>726</v>
      </c>
      <c r="AZ1623">
        <v>9999</v>
      </c>
      <c r="BA1623">
        <v>0</v>
      </c>
      <c r="BB1623">
        <v>9999</v>
      </c>
      <c r="BC1623">
        <v>0</v>
      </c>
      <c r="BD1623">
        <v>0</v>
      </c>
      <c r="BE1623">
        <v>0</v>
      </c>
      <c r="BF1623">
        <v>0</v>
      </c>
      <c r="BG1623">
        <v>0</v>
      </c>
      <c r="BH1623">
        <v>0</v>
      </c>
      <c r="BI1623">
        <v>0</v>
      </c>
      <c r="BO1623">
        <v>0</v>
      </c>
      <c r="BP1623">
        <v>0</v>
      </c>
      <c r="BQ1623">
        <v>0</v>
      </c>
      <c r="BR1623">
        <v>0</v>
      </c>
      <c r="BS1623">
        <v>0</v>
      </c>
      <c r="BT1623">
        <v>0</v>
      </c>
      <c r="BU1623">
        <v>0</v>
      </c>
      <c r="BV1623">
        <v>0</v>
      </c>
      <c r="BW1623">
        <v>0</v>
      </c>
      <c r="BX1623">
        <v>0</v>
      </c>
    </row>
    <row r="1624" spans="1:76" x14ac:dyDescent="0.25">
      <c r="A1624">
        <v>164</v>
      </c>
      <c r="B1624" t="s">
        <v>607</v>
      </c>
      <c r="C1624">
        <v>2009</v>
      </c>
      <c r="D1624" t="s">
        <v>587</v>
      </c>
      <c r="E1624">
        <v>0</v>
      </c>
      <c r="U1624">
        <v>0</v>
      </c>
      <c r="V1624" t="s">
        <v>726</v>
      </c>
      <c r="W1624" t="s">
        <v>726</v>
      </c>
      <c r="X1624" t="s">
        <v>726</v>
      </c>
      <c r="Y1624">
        <v>0</v>
      </c>
      <c r="Z1624" t="s">
        <v>726</v>
      </c>
      <c r="AA1624" t="s">
        <v>726</v>
      </c>
      <c r="AB1624" t="s">
        <v>726</v>
      </c>
      <c r="AC1624">
        <v>0</v>
      </c>
      <c r="AD1624">
        <v>1200</v>
      </c>
      <c r="AE1624">
        <v>0</v>
      </c>
      <c r="AF1624">
        <v>0</v>
      </c>
      <c r="AG1624">
        <v>5.2809999999999997</v>
      </c>
      <c r="AH1624">
        <v>175.52</v>
      </c>
      <c r="AI1624">
        <v>136.345</v>
      </c>
      <c r="AJ1624">
        <v>20</v>
      </c>
      <c r="AK1624" t="s">
        <v>726</v>
      </c>
      <c r="AL1624" t="s">
        <v>726</v>
      </c>
      <c r="AM1624" t="s">
        <v>726</v>
      </c>
      <c r="AN1624">
        <v>700</v>
      </c>
      <c r="AO1624">
        <v>1</v>
      </c>
      <c r="AP1624" t="s">
        <v>726</v>
      </c>
      <c r="AQ1624" t="s">
        <v>726</v>
      </c>
      <c r="AR1624" t="s">
        <v>726</v>
      </c>
      <c r="AS1624" t="s">
        <v>726</v>
      </c>
      <c r="AT1624" t="s">
        <v>726</v>
      </c>
      <c r="AU1624">
        <v>9999</v>
      </c>
      <c r="AW1624" t="s">
        <v>726</v>
      </c>
      <c r="AX1624" t="s">
        <v>726</v>
      </c>
      <c r="AY1624" t="s">
        <v>726</v>
      </c>
      <c r="AZ1624">
        <v>9999</v>
      </c>
      <c r="BA1624">
        <v>0</v>
      </c>
      <c r="BB1624">
        <v>9999</v>
      </c>
      <c r="BC1624">
        <v>0</v>
      </c>
      <c r="BD1624">
        <v>0</v>
      </c>
      <c r="BE1624">
        <v>0</v>
      </c>
      <c r="BF1624">
        <v>0</v>
      </c>
      <c r="BG1624">
        <v>0</v>
      </c>
      <c r="BH1624">
        <v>0</v>
      </c>
      <c r="BI1624">
        <v>0</v>
      </c>
      <c r="BO1624">
        <v>0</v>
      </c>
      <c r="BP1624">
        <v>0</v>
      </c>
      <c r="BQ1624">
        <v>0</v>
      </c>
      <c r="BR1624">
        <v>0</v>
      </c>
      <c r="BS1624">
        <v>0</v>
      </c>
      <c r="BT1624">
        <v>0</v>
      </c>
      <c r="BU1624">
        <v>0</v>
      </c>
      <c r="BV1624">
        <v>0</v>
      </c>
      <c r="BW1624">
        <v>0</v>
      </c>
      <c r="BX1624">
        <v>0</v>
      </c>
    </row>
    <row r="1625" spans="1:76" x14ac:dyDescent="0.25">
      <c r="A1625">
        <v>164</v>
      </c>
      <c r="B1625" t="s">
        <v>607</v>
      </c>
      <c r="C1625">
        <v>2010</v>
      </c>
      <c r="D1625" t="s">
        <v>587</v>
      </c>
      <c r="E1625">
        <v>0</v>
      </c>
      <c r="U1625">
        <v>0</v>
      </c>
      <c r="V1625" t="s">
        <v>726</v>
      </c>
      <c r="W1625" t="s">
        <v>726</v>
      </c>
      <c r="X1625" t="s">
        <v>726</v>
      </c>
      <c r="Y1625">
        <v>0</v>
      </c>
      <c r="Z1625" t="s">
        <v>726</v>
      </c>
      <c r="AA1625" t="s">
        <v>726</v>
      </c>
      <c r="AB1625" t="s">
        <v>726</v>
      </c>
      <c r="AC1625">
        <v>4.0999999999999996</v>
      </c>
      <c r="AD1625" t="s">
        <v>726</v>
      </c>
      <c r="AE1625">
        <v>0</v>
      </c>
      <c r="AF1625">
        <v>2.0499999999999998</v>
      </c>
      <c r="AG1625">
        <v>4.3460000000000001</v>
      </c>
      <c r="AH1625">
        <v>189.71299999999999</v>
      </c>
      <c r="AI1625">
        <v>140.03200000000001</v>
      </c>
      <c r="AJ1625" t="s">
        <v>726</v>
      </c>
      <c r="AK1625" t="s">
        <v>726</v>
      </c>
      <c r="AL1625">
        <v>86</v>
      </c>
      <c r="AM1625" t="s">
        <v>726</v>
      </c>
      <c r="AN1625" t="s">
        <v>726</v>
      </c>
      <c r="AO1625" t="s">
        <v>726</v>
      </c>
      <c r="AP1625" t="s">
        <v>726</v>
      </c>
      <c r="AQ1625" t="s">
        <v>726</v>
      </c>
      <c r="AR1625" t="s">
        <v>726</v>
      </c>
      <c r="AS1625" t="s">
        <v>726</v>
      </c>
      <c r="AT1625" t="s">
        <v>726</v>
      </c>
      <c r="AU1625">
        <v>9999</v>
      </c>
      <c r="AW1625" t="s">
        <v>726</v>
      </c>
      <c r="AX1625" t="s">
        <v>726</v>
      </c>
      <c r="AY1625" t="s">
        <v>726</v>
      </c>
      <c r="AZ1625">
        <v>9999</v>
      </c>
      <c r="BA1625">
        <v>0</v>
      </c>
      <c r="BB1625">
        <v>9999</v>
      </c>
      <c r="BC1625">
        <v>0</v>
      </c>
      <c r="BD1625">
        <v>0</v>
      </c>
      <c r="BE1625">
        <v>0</v>
      </c>
      <c r="BF1625">
        <v>0</v>
      </c>
      <c r="BG1625">
        <v>0</v>
      </c>
      <c r="BH1625">
        <v>0</v>
      </c>
      <c r="BI1625">
        <v>0</v>
      </c>
      <c r="BO1625">
        <v>0</v>
      </c>
      <c r="BP1625">
        <v>0</v>
      </c>
      <c r="BQ1625">
        <v>0</v>
      </c>
      <c r="BR1625">
        <v>0</v>
      </c>
      <c r="BS1625">
        <v>0</v>
      </c>
      <c r="BT1625">
        <v>0</v>
      </c>
      <c r="BU1625">
        <v>0</v>
      </c>
      <c r="BV1625">
        <v>0</v>
      </c>
      <c r="BW1625">
        <v>0</v>
      </c>
      <c r="BX1625">
        <v>0</v>
      </c>
    </row>
    <row r="1626" spans="1:76" x14ac:dyDescent="0.25">
      <c r="A1626">
        <v>164</v>
      </c>
      <c r="B1626" t="s">
        <v>607</v>
      </c>
      <c r="C1626">
        <v>2011</v>
      </c>
      <c r="D1626" t="s">
        <v>587</v>
      </c>
      <c r="E1626">
        <v>0</v>
      </c>
      <c r="U1626">
        <v>0</v>
      </c>
      <c r="V1626" t="s">
        <v>726</v>
      </c>
      <c r="W1626" t="s">
        <v>726</v>
      </c>
      <c r="X1626" t="s">
        <v>726</v>
      </c>
      <c r="Y1626">
        <v>0</v>
      </c>
      <c r="Z1626" t="s">
        <v>726</v>
      </c>
      <c r="AA1626" t="s">
        <v>726</v>
      </c>
      <c r="AB1626" t="s">
        <v>726</v>
      </c>
      <c r="AC1626">
        <v>0</v>
      </c>
      <c r="AD1626" t="s">
        <v>726</v>
      </c>
      <c r="AE1626">
        <v>0</v>
      </c>
      <c r="AF1626">
        <v>0</v>
      </c>
      <c r="AG1626">
        <v>6.6360000000000001</v>
      </c>
      <c r="AH1626">
        <v>199.971</v>
      </c>
      <c r="AI1626">
        <v>141.87299999999999</v>
      </c>
      <c r="AJ1626" t="s">
        <v>726</v>
      </c>
      <c r="AK1626">
        <v>3</v>
      </c>
      <c r="AL1626" t="s">
        <v>726</v>
      </c>
      <c r="AM1626" t="s">
        <v>726</v>
      </c>
      <c r="AN1626" t="s">
        <v>726</v>
      </c>
      <c r="AO1626" t="s">
        <v>726</v>
      </c>
      <c r="AP1626" t="s">
        <v>726</v>
      </c>
      <c r="AQ1626" t="s">
        <v>726</v>
      </c>
      <c r="AR1626" t="s">
        <v>726</v>
      </c>
      <c r="AS1626" t="s">
        <v>726</v>
      </c>
      <c r="AT1626" t="s">
        <v>726</v>
      </c>
      <c r="AU1626">
        <v>9999</v>
      </c>
      <c r="AW1626" t="s">
        <v>726</v>
      </c>
      <c r="AX1626" t="s">
        <v>726</v>
      </c>
      <c r="AY1626" t="s">
        <v>726</v>
      </c>
      <c r="AZ1626">
        <v>9999</v>
      </c>
      <c r="BA1626">
        <v>0</v>
      </c>
      <c r="BB1626">
        <v>9999</v>
      </c>
      <c r="BC1626">
        <v>0</v>
      </c>
      <c r="BD1626">
        <v>0</v>
      </c>
      <c r="BE1626">
        <v>0</v>
      </c>
      <c r="BF1626">
        <v>0</v>
      </c>
      <c r="BG1626">
        <v>0</v>
      </c>
      <c r="BH1626">
        <v>0</v>
      </c>
      <c r="BI1626">
        <v>0</v>
      </c>
      <c r="BO1626">
        <v>0</v>
      </c>
      <c r="BP1626">
        <v>0</v>
      </c>
      <c r="BQ1626">
        <v>0</v>
      </c>
      <c r="BR1626">
        <v>0</v>
      </c>
      <c r="BS1626">
        <v>0</v>
      </c>
      <c r="BT1626">
        <v>0</v>
      </c>
      <c r="BU1626">
        <v>0</v>
      </c>
      <c r="BV1626">
        <v>0</v>
      </c>
      <c r="BW1626">
        <v>0</v>
      </c>
      <c r="BX1626">
        <v>0</v>
      </c>
    </row>
    <row r="1627" spans="1:76" x14ac:dyDescent="0.25">
      <c r="A1627">
        <v>164</v>
      </c>
      <c r="B1627" t="s">
        <v>607</v>
      </c>
      <c r="C1627">
        <v>2012</v>
      </c>
      <c r="D1627" t="s">
        <v>587</v>
      </c>
      <c r="E1627">
        <v>0</v>
      </c>
      <c r="U1627">
        <v>0</v>
      </c>
      <c r="V1627" t="s">
        <v>726</v>
      </c>
      <c r="W1627" t="s">
        <v>726</v>
      </c>
      <c r="X1627" t="s">
        <v>726</v>
      </c>
      <c r="Y1627">
        <v>0</v>
      </c>
      <c r="Z1627" t="s">
        <v>726</v>
      </c>
      <c r="AA1627" t="s">
        <v>726</v>
      </c>
      <c r="AB1627" t="s">
        <v>726</v>
      </c>
      <c r="AC1627">
        <v>0</v>
      </c>
      <c r="AD1627" t="s">
        <v>726</v>
      </c>
      <c r="AE1627">
        <v>0</v>
      </c>
      <c r="AF1627">
        <v>0</v>
      </c>
      <c r="AG1627">
        <v>9.952</v>
      </c>
      <c r="AH1627">
        <v>197.37799999999999</v>
      </c>
      <c r="AI1627">
        <v>147.02699999999999</v>
      </c>
      <c r="AJ1627" t="s">
        <v>726</v>
      </c>
      <c r="AK1627" t="s">
        <v>726</v>
      </c>
      <c r="AL1627" t="s">
        <v>726</v>
      </c>
      <c r="AM1627" t="s">
        <v>726</v>
      </c>
      <c r="AN1627" t="s">
        <v>726</v>
      </c>
      <c r="AO1627" t="s">
        <v>726</v>
      </c>
      <c r="AP1627" t="s">
        <v>726</v>
      </c>
      <c r="AQ1627" t="s">
        <v>726</v>
      </c>
      <c r="AR1627" t="s">
        <v>726</v>
      </c>
      <c r="AS1627" t="s">
        <v>726</v>
      </c>
      <c r="AT1627" t="s">
        <v>726</v>
      </c>
      <c r="AU1627">
        <v>9999</v>
      </c>
      <c r="AW1627" t="s">
        <v>726</v>
      </c>
      <c r="AX1627" t="s">
        <v>726</v>
      </c>
      <c r="AY1627" t="s">
        <v>726</v>
      </c>
      <c r="AZ1627">
        <v>9999</v>
      </c>
      <c r="BA1627">
        <v>0</v>
      </c>
      <c r="BB1627">
        <v>9999</v>
      </c>
      <c r="BC1627">
        <v>0</v>
      </c>
      <c r="BD1627">
        <v>0</v>
      </c>
      <c r="BE1627">
        <v>0</v>
      </c>
      <c r="BF1627">
        <v>0</v>
      </c>
      <c r="BG1627">
        <v>0</v>
      </c>
      <c r="BH1627">
        <v>0</v>
      </c>
      <c r="BI1627">
        <v>0</v>
      </c>
      <c r="BO1627">
        <v>0</v>
      </c>
      <c r="BP1627">
        <v>0</v>
      </c>
      <c r="BQ1627">
        <v>0</v>
      </c>
      <c r="BR1627">
        <v>0</v>
      </c>
      <c r="BS1627">
        <v>0</v>
      </c>
      <c r="BT1627">
        <v>0</v>
      </c>
      <c r="BU1627">
        <v>0</v>
      </c>
      <c r="BV1627">
        <v>0</v>
      </c>
      <c r="BW1627">
        <v>0</v>
      </c>
      <c r="BX1627">
        <v>0</v>
      </c>
    </row>
    <row r="1628" spans="1:76" x14ac:dyDescent="0.25">
      <c r="A1628">
        <v>164</v>
      </c>
      <c r="B1628" t="s">
        <v>607</v>
      </c>
      <c r="C1628">
        <v>2013</v>
      </c>
      <c r="D1628" t="s">
        <v>587</v>
      </c>
      <c r="E1628">
        <v>0</v>
      </c>
      <c r="U1628">
        <v>0</v>
      </c>
      <c r="V1628" t="s">
        <v>726</v>
      </c>
      <c r="W1628" t="s">
        <v>726</v>
      </c>
      <c r="X1628" t="s">
        <v>726</v>
      </c>
      <c r="Y1628">
        <v>0</v>
      </c>
      <c r="Z1628" t="s">
        <v>726</v>
      </c>
      <c r="AA1628" t="s">
        <v>726</v>
      </c>
      <c r="AB1628" t="s">
        <v>726</v>
      </c>
      <c r="AC1628">
        <v>0</v>
      </c>
      <c r="AD1628" t="s">
        <v>726</v>
      </c>
      <c r="AE1628">
        <v>0</v>
      </c>
      <c r="AF1628">
        <v>0</v>
      </c>
      <c r="AG1628">
        <v>2.1360000000000001</v>
      </c>
      <c r="AH1628">
        <v>246.49100000000001</v>
      </c>
      <c r="AI1628">
        <v>151.15299999999999</v>
      </c>
      <c r="AJ1628" t="s">
        <v>726</v>
      </c>
      <c r="AK1628" t="s">
        <v>726</v>
      </c>
      <c r="AL1628" t="s">
        <v>726</v>
      </c>
      <c r="AM1628" t="s">
        <v>726</v>
      </c>
      <c r="AN1628" t="s">
        <v>726</v>
      </c>
      <c r="AO1628" t="s">
        <v>726</v>
      </c>
      <c r="AP1628" t="s">
        <v>726</v>
      </c>
      <c r="AQ1628" t="s">
        <v>726</v>
      </c>
      <c r="AR1628" t="s">
        <v>726</v>
      </c>
      <c r="AS1628" t="s">
        <v>726</v>
      </c>
      <c r="AT1628" t="s">
        <v>726</v>
      </c>
      <c r="AU1628">
        <v>9999</v>
      </c>
      <c r="AW1628" t="s">
        <v>726</v>
      </c>
      <c r="AX1628" t="s">
        <v>726</v>
      </c>
      <c r="AY1628" t="s">
        <v>726</v>
      </c>
      <c r="AZ1628">
        <v>9999</v>
      </c>
      <c r="BA1628">
        <v>0</v>
      </c>
      <c r="BB1628">
        <v>9999</v>
      </c>
      <c r="BC1628">
        <v>0</v>
      </c>
      <c r="BD1628">
        <v>0</v>
      </c>
      <c r="BE1628">
        <v>0</v>
      </c>
      <c r="BF1628">
        <v>0</v>
      </c>
      <c r="BG1628">
        <v>0</v>
      </c>
      <c r="BH1628">
        <v>0</v>
      </c>
      <c r="BI1628">
        <v>0</v>
      </c>
      <c r="BO1628">
        <v>0</v>
      </c>
      <c r="BP1628">
        <v>0</v>
      </c>
      <c r="BQ1628">
        <v>0</v>
      </c>
      <c r="BR1628">
        <v>0</v>
      </c>
      <c r="BS1628">
        <v>0</v>
      </c>
      <c r="BT1628">
        <v>0</v>
      </c>
      <c r="BU1628">
        <v>0</v>
      </c>
      <c r="BV1628">
        <v>0</v>
      </c>
      <c r="BW1628">
        <v>0</v>
      </c>
      <c r="BX1628">
        <v>0</v>
      </c>
    </row>
    <row r="1629" spans="1:76" x14ac:dyDescent="0.25">
      <c r="A1629">
        <v>164</v>
      </c>
      <c r="B1629" t="s">
        <v>607</v>
      </c>
      <c r="C1629">
        <v>2014</v>
      </c>
      <c r="D1629" t="s">
        <v>587</v>
      </c>
      <c r="E1629">
        <v>0</v>
      </c>
      <c r="U1629">
        <v>0</v>
      </c>
      <c r="V1629" t="s">
        <v>726</v>
      </c>
      <c r="W1629" t="s">
        <v>726</v>
      </c>
      <c r="X1629" t="s">
        <v>726</v>
      </c>
      <c r="Y1629">
        <v>0</v>
      </c>
      <c r="Z1629" t="s">
        <v>726</v>
      </c>
      <c r="AA1629" t="s">
        <v>726</v>
      </c>
      <c r="AB1629" t="s">
        <v>726</v>
      </c>
      <c r="AC1629">
        <v>0</v>
      </c>
      <c r="AD1629" t="s">
        <v>726</v>
      </c>
      <c r="AE1629">
        <v>0</v>
      </c>
      <c r="AF1629">
        <v>0</v>
      </c>
      <c r="AG1629" t="s">
        <v>726</v>
      </c>
      <c r="AH1629" t="s">
        <v>726</v>
      </c>
      <c r="AI1629" t="s">
        <v>726</v>
      </c>
      <c r="AJ1629" t="s">
        <v>726</v>
      </c>
      <c r="AK1629" t="s">
        <v>726</v>
      </c>
      <c r="AL1629" t="s">
        <v>726</v>
      </c>
      <c r="AM1629" t="s">
        <v>726</v>
      </c>
      <c r="AN1629" t="s">
        <v>726</v>
      </c>
      <c r="AO1629" t="s">
        <v>726</v>
      </c>
      <c r="AP1629" t="s">
        <v>726</v>
      </c>
      <c r="AQ1629" t="s">
        <v>726</v>
      </c>
      <c r="AR1629" t="s">
        <v>726</v>
      </c>
      <c r="AS1629" t="s">
        <v>726</v>
      </c>
      <c r="AT1629" t="s">
        <v>726</v>
      </c>
      <c r="AU1629">
        <v>9999</v>
      </c>
      <c r="AW1629" t="s">
        <v>726</v>
      </c>
      <c r="AX1629" t="s">
        <v>726</v>
      </c>
      <c r="AY1629" t="s">
        <v>726</v>
      </c>
      <c r="AZ1629">
        <v>9999</v>
      </c>
      <c r="BA1629">
        <v>0</v>
      </c>
      <c r="BB1629">
        <v>9999</v>
      </c>
      <c r="BC1629">
        <v>0</v>
      </c>
      <c r="BD1629">
        <v>0</v>
      </c>
      <c r="BE1629">
        <v>0</v>
      </c>
      <c r="BF1629">
        <v>0</v>
      </c>
      <c r="BG1629">
        <v>0</v>
      </c>
      <c r="BH1629">
        <v>0</v>
      </c>
      <c r="BI1629">
        <v>0</v>
      </c>
      <c r="BO1629">
        <v>0</v>
      </c>
      <c r="BP1629">
        <v>0</v>
      </c>
      <c r="BQ1629">
        <v>0</v>
      </c>
      <c r="BR1629">
        <v>0</v>
      </c>
      <c r="BS1629">
        <v>0</v>
      </c>
      <c r="BT1629">
        <v>0</v>
      </c>
      <c r="BU1629">
        <v>0</v>
      </c>
      <c r="BV1629">
        <v>0</v>
      </c>
      <c r="BW1629">
        <v>0</v>
      </c>
      <c r="BX1629">
        <v>0</v>
      </c>
    </row>
    <row r="1630" spans="1:76" x14ac:dyDescent="0.25">
      <c r="A1630">
        <v>164</v>
      </c>
      <c r="B1630" t="s">
        <v>607</v>
      </c>
      <c r="C1630">
        <v>2015</v>
      </c>
      <c r="D1630" t="s">
        <v>587</v>
      </c>
      <c r="E1630">
        <v>0</v>
      </c>
      <c r="U1630">
        <v>0</v>
      </c>
      <c r="V1630" t="s">
        <v>726</v>
      </c>
      <c r="W1630" t="s">
        <v>726</v>
      </c>
      <c r="X1630" t="s">
        <v>726</v>
      </c>
      <c r="Y1630">
        <v>0</v>
      </c>
      <c r="Z1630" t="s">
        <v>726</v>
      </c>
      <c r="AA1630" t="s">
        <v>726</v>
      </c>
      <c r="AB1630" t="s">
        <v>726</v>
      </c>
      <c r="AC1630">
        <v>0</v>
      </c>
      <c r="AD1630" t="s">
        <v>726</v>
      </c>
      <c r="AE1630">
        <v>0</v>
      </c>
      <c r="AF1630">
        <v>0</v>
      </c>
      <c r="AG1630" t="s">
        <v>726</v>
      </c>
      <c r="AH1630" t="s">
        <v>726</v>
      </c>
      <c r="AI1630" t="s">
        <v>726</v>
      </c>
      <c r="AJ1630" t="s">
        <v>726</v>
      </c>
      <c r="AK1630" t="s">
        <v>726</v>
      </c>
      <c r="AL1630" t="s">
        <v>726</v>
      </c>
      <c r="AM1630" t="s">
        <v>726</v>
      </c>
      <c r="AN1630" t="s">
        <v>726</v>
      </c>
      <c r="AO1630" t="s">
        <v>726</v>
      </c>
      <c r="AP1630" t="s">
        <v>726</v>
      </c>
      <c r="AQ1630" t="s">
        <v>726</v>
      </c>
      <c r="AR1630">
        <v>1</v>
      </c>
      <c r="AS1630" t="s">
        <v>726</v>
      </c>
      <c r="AT1630" t="s">
        <v>726</v>
      </c>
      <c r="AU1630">
        <v>9999</v>
      </c>
      <c r="AW1630" t="s">
        <v>726</v>
      </c>
      <c r="AX1630" t="s">
        <v>726</v>
      </c>
      <c r="AY1630" t="s">
        <v>726</v>
      </c>
      <c r="AZ1630">
        <v>9999</v>
      </c>
      <c r="BA1630">
        <v>0</v>
      </c>
      <c r="BB1630">
        <v>9999</v>
      </c>
      <c r="BC1630">
        <v>0</v>
      </c>
      <c r="BD1630">
        <v>0</v>
      </c>
      <c r="BE1630">
        <v>0</v>
      </c>
      <c r="BF1630">
        <v>0</v>
      </c>
      <c r="BG1630">
        <v>0</v>
      </c>
      <c r="BH1630">
        <v>0</v>
      </c>
      <c r="BI1630">
        <v>0</v>
      </c>
      <c r="BO1630">
        <v>0</v>
      </c>
      <c r="BP1630">
        <v>0</v>
      </c>
      <c r="BQ1630">
        <v>0</v>
      </c>
      <c r="BR1630">
        <v>0</v>
      </c>
      <c r="BS1630">
        <v>0</v>
      </c>
      <c r="BT1630">
        <v>0</v>
      </c>
      <c r="BU1630">
        <v>0</v>
      </c>
      <c r="BV1630">
        <v>0</v>
      </c>
      <c r="BW1630">
        <v>0</v>
      </c>
      <c r="BX1630">
        <v>0</v>
      </c>
    </row>
    <row r="1631" spans="1:76" x14ac:dyDescent="0.25">
      <c r="A1631">
        <v>164</v>
      </c>
      <c r="B1631" t="s">
        <v>607</v>
      </c>
      <c r="C1631">
        <v>2016</v>
      </c>
      <c r="D1631" t="s">
        <v>587</v>
      </c>
      <c r="E1631">
        <v>0</v>
      </c>
      <c r="U1631">
        <v>0</v>
      </c>
      <c r="V1631" t="s">
        <v>726</v>
      </c>
      <c r="W1631" t="s">
        <v>726</v>
      </c>
      <c r="X1631" t="s">
        <v>726</v>
      </c>
      <c r="Y1631">
        <v>0</v>
      </c>
      <c r="Z1631" t="s">
        <v>726</v>
      </c>
      <c r="AA1631" t="s">
        <v>726</v>
      </c>
      <c r="AB1631" t="s">
        <v>726</v>
      </c>
      <c r="AC1631" t="s">
        <v>726</v>
      </c>
      <c r="AD1631" t="s">
        <v>726</v>
      </c>
      <c r="AE1631" t="s">
        <v>726</v>
      </c>
      <c r="AF1631" t="s">
        <v>726</v>
      </c>
      <c r="AG1631" t="s">
        <v>726</v>
      </c>
      <c r="AH1631" t="s">
        <v>726</v>
      </c>
      <c r="AI1631" t="s">
        <v>726</v>
      </c>
      <c r="AJ1631" t="s">
        <v>726</v>
      </c>
      <c r="AK1631" t="s">
        <v>726</v>
      </c>
      <c r="AL1631" t="s">
        <v>726</v>
      </c>
      <c r="AM1631" t="s">
        <v>726</v>
      </c>
      <c r="AN1631" t="s">
        <v>726</v>
      </c>
      <c r="AO1631" t="s">
        <v>726</v>
      </c>
      <c r="AP1631" t="s">
        <v>726</v>
      </c>
      <c r="AQ1631" t="s">
        <v>726</v>
      </c>
      <c r="AR1631" t="s">
        <v>726</v>
      </c>
      <c r="AS1631" t="s">
        <v>726</v>
      </c>
      <c r="AT1631" t="s">
        <v>726</v>
      </c>
      <c r="AU1631">
        <v>9999</v>
      </c>
      <c r="AW1631" t="s">
        <v>726</v>
      </c>
      <c r="AX1631" t="s">
        <v>726</v>
      </c>
      <c r="AY1631" t="s">
        <v>726</v>
      </c>
      <c r="AZ1631">
        <v>9999</v>
      </c>
      <c r="BA1631">
        <v>0</v>
      </c>
      <c r="BB1631">
        <v>9999</v>
      </c>
      <c r="BC1631">
        <v>0</v>
      </c>
      <c r="BD1631">
        <v>0</v>
      </c>
      <c r="BE1631">
        <v>0</v>
      </c>
      <c r="BF1631">
        <v>0</v>
      </c>
      <c r="BG1631">
        <v>0</v>
      </c>
      <c r="BH1631">
        <v>0</v>
      </c>
      <c r="BI1631">
        <v>0</v>
      </c>
      <c r="BO1631">
        <v>0</v>
      </c>
      <c r="BP1631">
        <v>0</v>
      </c>
      <c r="BQ1631">
        <v>0</v>
      </c>
      <c r="BR1631">
        <v>0</v>
      </c>
      <c r="BS1631">
        <v>0</v>
      </c>
      <c r="BT1631">
        <v>0</v>
      </c>
      <c r="BU1631">
        <v>0</v>
      </c>
      <c r="BV1631">
        <v>0</v>
      </c>
      <c r="BW1631">
        <v>0</v>
      </c>
      <c r="BX1631">
        <v>0</v>
      </c>
    </row>
    <row r="1632" spans="1:76" x14ac:dyDescent="0.25">
      <c r="A1632">
        <v>165</v>
      </c>
      <c r="B1632" t="s">
        <v>608</v>
      </c>
      <c r="C1632">
        <v>2007</v>
      </c>
      <c r="D1632" t="s">
        <v>591</v>
      </c>
      <c r="E1632">
        <v>1</v>
      </c>
      <c r="U1632">
        <v>0</v>
      </c>
      <c r="V1632" t="s">
        <v>726</v>
      </c>
      <c r="W1632" t="s">
        <v>726</v>
      </c>
      <c r="X1632" t="s">
        <v>726</v>
      </c>
      <c r="Y1632">
        <v>0</v>
      </c>
      <c r="Z1632" t="s">
        <v>726</v>
      </c>
      <c r="AA1632" t="s">
        <v>726</v>
      </c>
      <c r="AB1632" t="s">
        <v>726</v>
      </c>
      <c r="AC1632" t="s">
        <v>726</v>
      </c>
      <c r="AD1632" t="s">
        <v>726</v>
      </c>
      <c r="AE1632" t="s">
        <v>726</v>
      </c>
      <c r="AF1632" t="s">
        <v>726</v>
      </c>
      <c r="AG1632">
        <v>230.1</v>
      </c>
      <c r="AH1632">
        <v>2787.5</v>
      </c>
      <c r="AI1632">
        <v>2916.2</v>
      </c>
      <c r="AJ1632" t="s">
        <v>726</v>
      </c>
      <c r="AK1632" t="s">
        <v>726</v>
      </c>
      <c r="AL1632" t="s">
        <v>726</v>
      </c>
      <c r="AM1632" t="s">
        <v>726</v>
      </c>
      <c r="AN1632" t="s">
        <v>726</v>
      </c>
      <c r="AO1632" t="s">
        <v>726</v>
      </c>
      <c r="AP1632" t="s">
        <v>726</v>
      </c>
      <c r="AQ1632" t="s">
        <v>726</v>
      </c>
      <c r="AR1632" t="s">
        <v>726</v>
      </c>
      <c r="AS1632" t="s">
        <v>726</v>
      </c>
      <c r="AT1632" t="s">
        <v>726</v>
      </c>
      <c r="AU1632">
        <v>9999</v>
      </c>
      <c r="AW1632" t="s">
        <v>726</v>
      </c>
      <c r="AX1632" t="s">
        <v>726</v>
      </c>
      <c r="AY1632" t="s">
        <v>726</v>
      </c>
      <c r="AZ1632">
        <v>9999</v>
      </c>
      <c r="BA1632">
        <v>0</v>
      </c>
      <c r="BB1632">
        <v>9999</v>
      </c>
      <c r="BC1632">
        <v>0</v>
      </c>
      <c r="BD1632">
        <v>0</v>
      </c>
      <c r="BE1632">
        <v>0</v>
      </c>
      <c r="BF1632">
        <v>0</v>
      </c>
      <c r="BG1632">
        <v>0</v>
      </c>
      <c r="BH1632">
        <v>0</v>
      </c>
      <c r="BI1632">
        <v>0</v>
      </c>
      <c r="BO1632">
        <v>0</v>
      </c>
      <c r="BP1632">
        <v>0</v>
      </c>
      <c r="BQ1632">
        <v>0</v>
      </c>
      <c r="BR1632">
        <v>0</v>
      </c>
      <c r="BS1632">
        <v>0</v>
      </c>
      <c r="BT1632">
        <v>0</v>
      </c>
      <c r="BU1632">
        <v>0</v>
      </c>
      <c r="BV1632">
        <v>0</v>
      </c>
      <c r="BW1632">
        <v>0</v>
      </c>
      <c r="BX1632">
        <v>0</v>
      </c>
    </row>
    <row r="1633" spans="1:76" x14ac:dyDescent="0.25">
      <c r="A1633">
        <v>165</v>
      </c>
      <c r="B1633" t="s">
        <v>608</v>
      </c>
      <c r="C1633">
        <v>2008</v>
      </c>
      <c r="D1633" t="s">
        <v>591</v>
      </c>
      <c r="E1633">
        <v>1</v>
      </c>
      <c r="U1633">
        <v>0</v>
      </c>
      <c r="V1633" t="s">
        <v>726</v>
      </c>
      <c r="W1633" t="s">
        <v>726</v>
      </c>
      <c r="X1633" t="s">
        <v>726</v>
      </c>
      <c r="Y1633">
        <v>0</v>
      </c>
      <c r="Z1633" t="s">
        <v>726</v>
      </c>
      <c r="AA1633" t="s">
        <v>726</v>
      </c>
      <c r="AB1633" t="s">
        <v>726</v>
      </c>
      <c r="AC1633">
        <v>0</v>
      </c>
      <c r="AD1633" t="s">
        <v>726</v>
      </c>
      <c r="AE1633">
        <v>0</v>
      </c>
      <c r="AF1633">
        <v>0</v>
      </c>
      <c r="AG1633">
        <v>255.8</v>
      </c>
      <c r="AH1633">
        <v>3220.3</v>
      </c>
      <c r="AI1633">
        <v>3176.6</v>
      </c>
      <c r="AJ1633" t="s">
        <v>726</v>
      </c>
      <c r="AK1633" t="s">
        <v>726</v>
      </c>
      <c r="AL1633" t="s">
        <v>726</v>
      </c>
      <c r="AM1633" t="s">
        <v>726</v>
      </c>
      <c r="AN1633" t="s">
        <v>726</v>
      </c>
      <c r="AO1633" t="s">
        <v>726</v>
      </c>
      <c r="AP1633" t="s">
        <v>726</v>
      </c>
      <c r="AQ1633" t="s">
        <v>726</v>
      </c>
      <c r="AR1633" t="s">
        <v>726</v>
      </c>
      <c r="AS1633" t="s">
        <v>726</v>
      </c>
      <c r="AT1633" t="s">
        <v>726</v>
      </c>
      <c r="AU1633">
        <v>9999</v>
      </c>
      <c r="AW1633" t="s">
        <v>726</v>
      </c>
      <c r="AX1633" t="s">
        <v>726</v>
      </c>
      <c r="AY1633" t="s">
        <v>726</v>
      </c>
      <c r="AZ1633">
        <v>9999</v>
      </c>
      <c r="BA1633">
        <v>0</v>
      </c>
      <c r="BB1633">
        <v>9999</v>
      </c>
      <c r="BC1633">
        <v>0</v>
      </c>
      <c r="BD1633">
        <v>0</v>
      </c>
      <c r="BE1633">
        <v>0</v>
      </c>
      <c r="BF1633">
        <v>0</v>
      </c>
      <c r="BG1633">
        <v>0</v>
      </c>
      <c r="BH1633">
        <v>0</v>
      </c>
      <c r="BI1633">
        <v>0</v>
      </c>
      <c r="BO1633">
        <v>0</v>
      </c>
      <c r="BP1633">
        <v>0</v>
      </c>
      <c r="BQ1633">
        <v>0</v>
      </c>
      <c r="BR1633">
        <v>0</v>
      </c>
      <c r="BS1633">
        <v>0</v>
      </c>
      <c r="BT1633">
        <v>0</v>
      </c>
      <c r="BU1633">
        <v>0</v>
      </c>
      <c r="BV1633">
        <v>0</v>
      </c>
      <c r="BW1633">
        <v>0</v>
      </c>
      <c r="BX1633">
        <v>0</v>
      </c>
    </row>
    <row r="1634" spans="1:76" x14ac:dyDescent="0.25">
      <c r="A1634">
        <v>165</v>
      </c>
      <c r="B1634" t="s">
        <v>608</v>
      </c>
      <c r="C1634">
        <v>2009</v>
      </c>
      <c r="D1634" t="s">
        <v>591</v>
      </c>
      <c r="E1634">
        <v>1</v>
      </c>
      <c r="U1634">
        <v>0</v>
      </c>
      <c r="V1634" t="s">
        <v>726</v>
      </c>
      <c r="W1634" t="s">
        <v>726</v>
      </c>
      <c r="X1634" t="s">
        <v>726</v>
      </c>
      <c r="Y1634">
        <v>0</v>
      </c>
      <c r="Z1634" t="s">
        <v>726</v>
      </c>
      <c r="AA1634" t="s">
        <v>726</v>
      </c>
      <c r="AB1634" t="s">
        <v>726</v>
      </c>
      <c r="AC1634">
        <v>0</v>
      </c>
      <c r="AD1634">
        <v>2799</v>
      </c>
      <c r="AE1634">
        <v>0</v>
      </c>
      <c r="AF1634">
        <v>0</v>
      </c>
      <c r="AG1634">
        <v>299.8</v>
      </c>
      <c r="AH1634">
        <v>3387.8</v>
      </c>
      <c r="AI1634">
        <v>3192.1</v>
      </c>
      <c r="AJ1634">
        <v>51</v>
      </c>
      <c r="AK1634" t="s">
        <v>726</v>
      </c>
      <c r="AL1634" t="s">
        <v>726</v>
      </c>
      <c r="AM1634" t="s">
        <v>726</v>
      </c>
      <c r="AN1634">
        <v>21000</v>
      </c>
      <c r="AO1634">
        <v>3</v>
      </c>
      <c r="AP1634" t="s">
        <v>726</v>
      </c>
      <c r="AQ1634" t="s">
        <v>726</v>
      </c>
      <c r="AR1634" t="s">
        <v>726</v>
      </c>
      <c r="AS1634" t="s">
        <v>726</v>
      </c>
      <c r="AT1634" t="s">
        <v>726</v>
      </c>
      <c r="AU1634">
        <v>9999</v>
      </c>
      <c r="AW1634" t="s">
        <v>726</v>
      </c>
      <c r="AX1634" t="s">
        <v>726</v>
      </c>
      <c r="AY1634" t="s">
        <v>726</v>
      </c>
      <c r="AZ1634">
        <v>9999</v>
      </c>
      <c r="BA1634">
        <v>0</v>
      </c>
      <c r="BB1634">
        <v>9999</v>
      </c>
      <c r="BC1634">
        <v>0</v>
      </c>
      <c r="BD1634">
        <v>0</v>
      </c>
      <c r="BE1634">
        <v>0</v>
      </c>
      <c r="BF1634">
        <v>0</v>
      </c>
      <c r="BG1634">
        <v>0</v>
      </c>
      <c r="BH1634">
        <v>0</v>
      </c>
      <c r="BI1634">
        <v>0</v>
      </c>
      <c r="BO1634">
        <v>0</v>
      </c>
      <c r="BP1634">
        <v>0</v>
      </c>
      <c r="BQ1634">
        <v>0</v>
      </c>
      <c r="BR1634">
        <v>0</v>
      </c>
      <c r="BS1634">
        <v>0</v>
      </c>
      <c r="BT1634">
        <v>0</v>
      </c>
      <c r="BU1634">
        <v>0</v>
      </c>
      <c r="BV1634">
        <v>0</v>
      </c>
      <c r="BW1634">
        <v>0</v>
      </c>
      <c r="BX1634">
        <v>0</v>
      </c>
    </row>
    <row r="1635" spans="1:76" x14ac:dyDescent="0.25">
      <c r="A1635">
        <v>165</v>
      </c>
      <c r="B1635" t="s">
        <v>608</v>
      </c>
      <c r="C1635">
        <v>2010</v>
      </c>
      <c r="D1635" t="s">
        <v>591</v>
      </c>
      <c r="E1635">
        <v>1</v>
      </c>
      <c r="U1635">
        <v>0</v>
      </c>
      <c r="V1635" t="s">
        <v>726</v>
      </c>
      <c r="W1635" t="s">
        <v>726</v>
      </c>
      <c r="X1635" t="s">
        <v>726</v>
      </c>
      <c r="Y1635">
        <v>0</v>
      </c>
      <c r="Z1635" t="s">
        <v>726</v>
      </c>
      <c r="AA1635" t="s">
        <v>726</v>
      </c>
      <c r="AB1635" t="s">
        <v>726</v>
      </c>
      <c r="AC1635">
        <v>2.9</v>
      </c>
      <c r="AD1635" t="s">
        <v>726</v>
      </c>
      <c r="AE1635">
        <v>0</v>
      </c>
      <c r="AF1635">
        <v>1.45</v>
      </c>
      <c r="AG1635">
        <v>370.2</v>
      </c>
      <c r="AH1635">
        <v>3419.7</v>
      </c>
      <c r="AI1635">
        <v>3336.8</v>
      </c>
      <c r="AJ1635" t="s">
        <v>726</v>
      </c>
      <c r="AK1635" t="s">
        <v>726</v>
      </c>
      <c r="AL1635">
        <v>32</v>
      </c>
      <c r="AM1635" t="s">
        <v>726</v>
      </c>
      <c r="AN1635" t="s">
        <v>726</v>
      </c>
      <c r="AO1635" t="s">
        <v>726</v>
      </c>
      <c r="AP1635" t="s">
        <v>726</v>
      </c>
      <c r="AQ1635" t="s">
        <v>726</v>
      </c>
      <c r="AR1635" t="s">
        <v>726</v>
      </c>
      <c r="AS1635" t="s">
        <v>726</v>
      </c>
      <c r="AT1635" t="s">
        <v>726</v>
      </c>
      <c r="AU1635">
        <v>9999</v>
      </c>
      <c r="AW1635" t="s">
        <v>726</v>
      </c>
      <c r="AX1635" t="s">
        <v>726</v>
      </c>
      <c r="AY1635" t="s">
        <v>726</v>
      </c>
      <c r="AZ1635">
        <v>9999</v>
      </c>
      <c r="BA1635">
        <v>0</v>
      </c>
      <c r="BB1635">
        <v>9999</v>
      </c>
      <c r="BC1635">
        <v>0</v>
      </c>
      <c r="BD1635">
        <v>0</v>
      </c>
      <c r="BE1635">
        <v>0</v>
      </c>
      <c r="BF1635">
        <v>0</v>
      </c>
      <c r="BG1635">
        <v>0</v>
      </c>
      <c r="BH1635">
        <v>0</v>
      </c>
      <c r="BI1635">
        <v>0</v>
      </c>
      <c r="BO1635">
        <v>0</v>
      </c>
      <c r="BP1635">
        <v>0</v>
      </c>
      <c r="BQ1635">
        <v>0</v>
      </c>
      <c r="BR1635">
        <v>0</v>
      </c>
      <c r="BS1635">
        <v>0</v>
      </c>
      <c r="BT1635">
        <v>0</v>
      </c>
      <c r="BU1635">
        <v>0</v>
      </c>
      <c r="BV1635">
        <v>0</v>
      </c>
      <c r="BW1635">
        <v>0</v>
      </c>
      <c r="BX1635">
        <v>0</v>
      </c>
    </row>
    <row r="1636" spans="1:76" x14ac:dyDescent="0.25">
      <c r="A1636">
        <v>165</v>
      </c>
      <c r="B1636" t="s">
        <v>608</v>
      </c>
      <c r="C1636">
        <v>2011</v>
      </c>
      <c r="D1636" t="s">
        <v>591</v>
      </c>
      <c r="E1636">
        <v>1</v>
      </c>
      <c r="U1636">
        <v>0</v>
      </c>
      <c r="V1636" t="s">
        <v>726</v>
      </c>
      <c r="W1636" t="s">
        <v>726</v>
      </c>
      <c r="X1636" t="s">
        <v>726</v>
      </c>
      <c r="Y1636">
        <v>0</v>
      </c>
      <c r="Z1636" t="s">
        <v>726</v>
      </c>
      <c r="AA1636" t="s">
        <v>726</v>
      </c>
      <c r="AB1636" t="s">
        <v>726</v>
      </c>
      <c r="AC1636">
        <v>0</v>
      </c>
      <c r="AD1636" t="s">
        <v>726</v>
      </c>
      <c r="AE1636">
        <v>0</v>
      </c>
      <c r="AF1636">
        <v>0</v>
      </c>
      <c r="AG1636">
        <v>374.2</v>
      </c>
      <c r="AH1636">
        <v>4087.8</v>
      </c>
      <c r="AI1636">
        <v>3697.6</v>
      </c>
      <c r="AJ1636" t="s">
        <v>726</v>
      </c>
      <c r="AK1636">
        <v>2</v>
      </c>
      <c r="AL1636" t="s">
        <v>726</v>
      </c>
      <c r="AM1636" t="s">
        <v>726</v>
      </c>
      <c r="AN1636" t="s">
        <v>726</v>
      </c>
      <c r="AO1636" t="s">
        <v>726</v>
      </c>
      <c r="AP1636" t="s">
        <v>726</v>
      </c>
      <c r="AQ1636" t="s">
        <v>726</v>
      </c>
      <c r="AR1636" t="s">
        <v>726</v>
      </c>
      <c r="AS1636" t="s">
        <v>726</v>
      </c>
      <c r="AT1636" t="s">
        <v>726</v>
      </c>
      <c r="AU1636">
        <v>9999</v>
      </c>
      <c r="AW1636" t="s">
        <v>726</v>
      </c>
      <c r="AX1636" t="s">
        <v>726</v>
      </c>
      <c r="AY1636" t="s">
        <v>726</v>
      </c>
      <c r="AZ1636">
        <v>9999</v>
      </c>
      <c r="BA1636">
        <v>0</v>
      </c>
      <c r="BB1636">
        <v>9999</v>
      </c>
      <c r="BC1636">
        <v>0</v>
      </c>
      <c r="BD1636">
        <v>0</v>
      </c>
      <c r="BE1636">
        <v>0</v>
      </c>
      <c r="BF1636">
        <v>0</v>
      </c>
      <c r="BG1636">
        <v>0</v>
      </c>
      <c r="BH1636">
        <v>0</v>
      </c>
      <c r="BI1636">
        <v>0</v>
      </c>
      <c r="BO1636">
        <v>0</v>
      </c>
      <c r="BP1636">
        <v>0</v>
      </c>
      <c r="BQ1636">
        <v>0</v>
      </c>
      <c r="BR1636">
        <v>0</v>
      </c>
      <c r="BS1636">
        <v>0</v>
      </c>
      <c r="BT1636">
        <v>0</v>
      </c>
      <c r="BU1636">
        <v>0</v>
      </c>
      <c r="BV1636">
        <v>0</v>
      </c>
      <c r="BW1636">
        <v>0</v>
      </c>
      <c r="BX1636">
        <v>0</v>
      </c>
    </row>
    <row r="1637" spans="1:76" x14ac:dyDescent="0.25">
      <c r="A1637">
        <v>165</v>
      </c>
      <c r="B1637" t="s">
        <v>608</v>
      </c>
      <c r="C1637">
        <v>2012</v>
      </c>
      <c r="D1637" t="s">
        <v>591</v>
      </c>
      <c r="E1637">
        <v>1</v>
      </c>
      <c r="U1637">
        <v>0</v>
      </c>
      <c r="V1637" t="s">
        <v>726</v>
      </c>
      <c r="W1637" t="s">
        <v>726</v>
      </c>
      <c r="X1637" t="s">
        <v>726</v>
      </c>
      <c r="Y1637">
        <v>0</v>
      </c>
      <c r="Z1637" t="s">
        <v>726</v>
      </c>
      <c r="AA1637" t="s">
        <v>726</v>
      </c>
      <c r="AB1637" t="s">
        <v>726</v>
      </c>
      <c r="AC1637">
        <v>0</v>
      </c>
      <c r="AD1637" t="s">
        <v>726</v>
      </c>
      <c r="AE1637">
        <v>0</v>
      </c>
      <c r="AF1637">
        <v>0</v>
      </c>
      <c r="AG1637">
        <v>407.8</v>
      </c>
      <c r="AH1637">
        <v>4165.3999999999996</v>
      </c>
      <c r="AI1637">
        <v>4014.2</v>
      </c>
      <c r="AJ1637" t="s">
        <v>726</v>
      </c>
      <c r="AK1637" t="s">
        <v>726</v>
      </c>
      <c r="AL1637" t="s">
        <v>726</v>
      </c>
      <c r="AM1637" t="s">
        <v>726</v>
      </c>
      <c r="AN1637" t="s">
        <v>726</v>
      </c>
      <c r="AO1637" t="s">
        <v>726</v>
      </c>
      <c r="AP1637" t="s">
        <v>726</v>
      </c>
      <c r="AQ1637" t="s">
        <v>726</v>
      </c>
      <c r="AR1637" t="s">
        <v>726</v>
      </c>
      <c r="AS1637" t="s">
        <v>726</v>
      </c>
      <c r="AT1637" t="s">
        <v>726</v>
      </c>
      <c r="AU1637">
        <v>9999</v>
      </c>
      <c r="AW1637" t="s">
        <v>726</v>
      </c>
      <c r="AX1637" t="s">
        <v>726</v>
      </c>
      <c r="AY1637" t="s">
        <v>726</v>
      </c>
      <c r="AZ1637">
        <v>9999</v>
      </c>
      <c r="BA1637">
        <v>0</v>
      </c>
      <c r="BB1637">
        <v>9999</v>
      </c>
      <c r="BC1637">
        <v>0</v>
      </c>
      <c r="BD1637">
        <v>0</v>
      </c>
      <c r="BE1637">
        <v>0</v>
      </c>
      <c r="BF1637">
        <v>0</v>
      </c>
      <c r="BG1637">
        <v>0</v>
      </c>
      <c r="BH1637">
        <v>0</v>
      </c>
      <c r="BI1637">
        <v>0</v>
      </c>
      <c r="BO1637">
        <v>0</v>
      </c>
      <c r="BP1637">
        <v>0</v>
      </c>
      <c r="BQ1637">
        <v>0</v>
      </c>
      <c r="BR1637">
        <v>0</v>
      </c>
      <c r="BS1637">
        <v>0</v>
      </c>
      <c r="BT1637">
        <v>0</v>
      </c>
      <c r="BU1637">
        <v>0</v>
      </c>
      <c r="BV1637">
        <v>0</v>
      </c>
      <c r="BW1637">
        <v>0</v>
      </c>
      <c r="BX1637">
        <v>0</v>
      </c>
    </row>
    <row r="1638" spans="1:76" x14ac:dyDescent="0.25">
      <c r="A1638">
        <v>165</v>
      </c>
      <c r="B1638" t="s">
        <v>608</v>
      </c>
      <c r="C1638">
        <v>2013</v>
      </c>
      <c r="D1638" t="s">
        <v>591</v>
      </c>
      <c r="E1638">
        <v>1</v>
      </c>
      <c r="U1638">
        <v>0</v>
      </c>
      <c r="V1638" t="s">
        <v>726</v>
      </c>
      <c r="W1638" t="s">
        <v>726</v>
      </c>
      <c r="X1638" t="s">
        <v>726</v>
      </c>
      <c r="Y1638">
        <v>0</v>
      </c>
      <c r="Z1638" t="s">
        <v>726</v>
      </c>
      <c r="AA1638" t="s">
        <v>726</v>
      </c>
      <c r="AB1638" t="s">
        <v>726</v>
      </c>
      <c r="AC1638">
        <v>0</v>
      </c>
      <c r="AD1638" t="s">
        <v>726</v>
      </c>
      <c r="AE1638">
        <v>0</v>
      </c>
      <c r="AF1638">
        <v>0</v>
      </c>
      <c r="AG1638">
        <v>389</v>
      </c>
      <c r="AH1638">
        <v>4449.7</v>
      </c>
      <c r="AI1638">
        <v>4123.3999999999996</v>
      </c>
      <c r="AJ1638" t="s">
        <v>726</v>
      </c>
      <c r="AK1638" t="s">
        <v>726</v>
      </c>
      <c r="AL1638" t="s">
        <v>726</v>
      </c>
      <c r="AM1638" t="s">
        <v>726</v>
      </c>
      <c r="AN1638" t="s">
        <v>726</v>
      </c>
      <c r="AO1638" t="s">
        <v>726</v>
      </c>
      <c r="AP1638" t="s">
        <v>726</v>
      </c>
      <c r="AQ1638" t="s">
        <v>726</v>
      </c>
      <c r="AR1638" t="s">
        <v>726</v>
      </c>
      <c r="AS1638" t="s">
        <v>726</v>
      </c>
      <c r="AT1638" t="s">
        <v>726</v>
      </c>
      <c r="AU1638">
        <v>9999</v>
      </c>
      <c r="AW1638" t="s">
        <v>726</v>
      </c>
      <c r="AX1638" t="s">
        <v>726</v>
      </c>
      <c r="AY1638" t="s">
        <v>726</v>
      </c>
      <c r="AZ1638">
        <v>9999</v>
      </c>
      <c r="BA1638">
        <v>0</v>
      </c>
      <c r="BB1638">
        <v>9999</v>
      </c>
      <c r="BC1638">
        <v>0</v>
      </c>
      <c r="BD1638">
        <v>0</v>
      </c>
      <c r="BE1638">
        <v>0</v>
      </c>
      <c r="BF1638">
        <v>0</v>
      </c>
      <c r="BG1638">
        <v>0</v>
      </c>
      <c r="BH1638">
        <v>0</v>
      </c>
      <c r="BI1638">
        <v>0</v>
      </c>
      <c r="BO1638">
        <v>0</v>
      </c>
      <c r="BP1638">
        <v>0</v>
      </c>
      <c r="BQ1638">
        <v>0</v>
      </c>
      <c r="BR1638">
        <v>0</v>
      </c>
      <c r="BS1638">
        <v>0</v>
      </c>
      <c r="BT1638">
        <v>0</v>
      </c>
      <c r="BU1638">
        <v>0</v>
      </c>
      <c r="BV1638">
        <v>0</v>
      </c>
      <c r="BW1638">
        <v>0</v>
      </c>
      <c r="BX1638">
        <v>0</v>
      </c>
    </row>
    <row r="1639" spans="1:76" x14ac:dyDescent="0.25">
      <c r="A1639">
        <v>165</v>
      </c>
      <c r="B1639" t="s">
        <v>608</v>
      </c>
      <c r="C1639">
        <v>2014</v>
      </c>
      <c r="D1639" t="s">
        <v>591</v>
      </c>
      <c r="E1639">
        <v>1</v>
      </c>
      <c r="U1639">
        <v>0</v>
      </c>
      <c r="V1639" t="s">
        <v>726</v>
      </c>
      <c r="W1639" t="s">
        <v>726</v>
      </c>
      <c r="X1639" t="s">
        <v>726</v>
      </c>
      <c r="Y1639">
        <v>0</v>
      </c>
      <c r="Z1639" t="s">
        <v>726</v>
      </c>
      <c r="AA1639" t="s">
        <v>726</v>
      </c>
      <c r="AB1639" t="s">
        <v>726</v>
      </c>
      <c r="AC1639">
        <v>0</v>
      </c>
      <c r="AD1639" t="s">
        <v>726</v>
      </c>
      <c r="AE1639">
        <v>0</v>
      </c>
      <c r="AF1639">
        <v>0</v>
      </c>
      <c r="AG1639">
        <v>437.9</v>
      </c>
      <c r="AH1639">
        <v>4414.3</v>
      </c>
      <c r="AI1639">
        <v>4243.2</v>
      </c>
      <c r="AJ1639" t="s">
        <v>726</v>
      </c>
      <c r="AK1639" t="s">
        <v>726</v>
      </c>
      <c r="AL1639" t="s">
        <v>726</v>
      </c>
      <c r="AM1639" t="s">
        <v>726</v>
      </c>
      <c r="AN1639" t="s">
        <v>726</v>
      </c>
      <c r="AO1639" t="s">
        <v>726</v>
      </c>
      <c r="AP1639" t="s">
        <v>726</v>
      </c>
      <c r="AQ1639" t="s">
        <v>726</v>
      </c>
      <c r="AR1639" t="s">
        <v>726</v>
      </c>
      <c r="AS1639" t="s">
        <v>726</v>
      </c>
      <c r="AT1639" t="s">
        <v>726</v>
      </c>
      <c r="AU1639">
        <v>9999</v>
      </c>
      <c r="AW1639" t="s">
        <v>726</v>
      </c>
      <c r="AX1639" t="s">
        <v>726</v>
      </c>
      <c r="AY1639" t="s">
        <v>726</v>
      </c>
      <c r="AZ1639">
        <v>9999</v>
      </c>
      <c r="BA1639">
        <v>0</v>
      </c>
      <c r="BB1639">
        <v>9999</v>
      </c>
      <c r="BC1639">
        <v>0</v>
      </c>
      <c r="BD1639">
        <v>0</v>
      </c>
      <c r="BE1639">
        <v>0</v>
      </c>
      <c r="BF1639">
        <v>0</v>
      </c>
      <c r="BG1639">
        <v>0</v>
      </c>
      <c r="BH1639">
        <v>0</v>
      </c>
      <c r="BI1639">
        <v>0</v>
      </c>
      <c r="BO1639">
        <v>0</v>
      </c>
      <c r="BP1639">
        <v>0</v>
      </c>
      <c r="BQ1639">
        <v>0</v>
      </c>
      <c r="BR1639">
        <v>0</v>
      </c>
      <c r="BS1639">
        <v>0</v>
      </c>
      <c r="BT1639">
        <v>0</v>
      </c>
      <c r="BU1639">
        <v>0</v>
      </c>
      <c r="BV1639">
        <v>0</v>
      </c>
      <c r="BW1639">
        <v>0</v>
      </c>
      <c r="BX1639">
        <v>0</v>
      </c>
    </row>
    <row r="1640" spans="1:76" x14ac:dyDescent="0.25">
      <c r="A1640">
        <v>165</v>
      </c>
      <c r="B1640" t="s">
        <v>608</v>
      </c>
      <c r="C1640">
        <v>2015</v>
      </c>
      <c r="D1640" t="s">
        <v>591</v>
      </c>
      <c r="E1640">
        <v>1</v>
      </c>
      <c r="U1640">
        <v>0</v>
      </c>
      <c r="V1640" t="s">
        <v>726</v>
      </c>
      <c r="W1640" t="s">
        <v>726</v>
      </c>
      <c r="X1640" t="s">
        <v>726</v>
      </c>
      <c r="Y1640">
        <v>0</v>
      </c>
      <c r="Z1640" t="s">
        <v>726</v>
      </c>
      <c r="AA1640" t="s">
        <v>726</v>
      </c>
      <c r="AB1640" t="s">
        <v>726</v>
      </c>
      <c r="AC1640">
        <v>0</v>
      </c>
      <c r="AD1640" t="s">
        <v>726</v>
      </c>
      <c r="AE1640">
        <v>0</v>
      </c>
      <c r="AF1640">
        <v>0</v>
      </c>
      <c r="AG1640">
        <v>401.6</v>
      </c>
      <c r="AH1640">
        <v>4507.8</v>
      </c>
      <c r="AI1640">
        <v>4296.3</v>
      </c>
      <c r="AJ1640" t="s">
        <v>726</v>
      </c>
      <c r="AK1640" t="s">
        <v>726</v>
      </c>
      <c r="AL1640" t="s">
        <v>726</v>
      </c>
      <c r="AM1640" t="s">
        <v>726</v>
      </c>
      <c r="AN1640" t="s">
        <v>726</v>
      </c>
      <c r="AO1640" t="s">
        <v>726</v>
      </c>
      <c r="AP1640" t="s">
        <v>726</v>
      </c>
      <c r="AQ1640" t="s">
        <v>726</v>
      </c>
      <c r="AR1640">
        <v>3</v>
      </c>
      <c r="AS1640" t="s">
        <v>726</v>
      </c>
      <c r="AT1640" t="s">
        <v>726</v>
      </c>
      <c r="AU1640">
        <v>9999</v>
      </c>
      <c r="AW1640" t="s">
        <v>726</v>
      </c>
      <c r="AX1640" t="s">
        <v>726</v>
      </c>
      <c r="AY1640" t="s">
        <v>726</v>
      </c>
      <c r="AZ1640">
        <v>9999</v>
      </c>
      <c r="BA1640">
        <v>0</v>
      </c>
      <c r="BB1640">
        <v>9999</v>
      </c>
      <c r="BC1640">
        <v>0</v>
      </c>
      <c r="BD1640">
        <v>0</v>
      </c>
      <c r="BE1640">
        <v>0</v>
      </c>
      <c r="BF1640">
        <v>0</v>
      </c>
      <c r="BG1640">
        <v>0</v>
      </c>
      <c r="BH1640">
        <v>0</v>
      </c>
      <c r="BI1640">
        <v>0</v>
      </c>
      <c r="BO1640">
        <v>0</v>
      </c>
      <c r="BP1640">
        <v>0</v>
      </c>
      <c r="BQ1640">
        <v>0</v>
      </c>
      <c r="BR1640">
        <v>0</v>
      </c>
      <c r="BS1640">
        <v>0</v>
      </c>
      <c r="BT1640">
        <v>0</v>
      </c>
      <c r="BU1640">
        <v>0</v>
      </c>
      <c r="BV1640">
        <v>0</v>
      </c>
      <c r="BW1640">
        <v>0</v>
      </c>
      <c r="BX1640">
        <v>0</v>
      </c>
    </row>
    <row r="1641" spans="1:76" x14ac:dyDescent="0.25">
      <c r="A1641">
        <v>165</v>
      </c>
      <c r="B1641" t="s">
        <v>608</v>
      </c>
      <c r="C1641">
        <v>2016</v>
      </c>
      <c r="D1641" t="s">
        <v>591</v>
      </c>
      <c r="E1641">
        <v>1</v>
      </c>
      <c r="U1641">
        <v>0</v>
      </c>
      <c r="V1641" t="s">
        <v>726</v>
      </c>
      <c r="W1641" t="s">
        <v>726</v>
      </c>
      <c r="X1641" t="s">
        <v>726</v>
      </c>
      <c r="Y1641">
        <v>0</v>
      </c>
      <c r="Z1641" t="s">
        <v>726</v>
      </c>
      <c r="AA1641" t="s">
        <v>726</v>
      </c>
      <c r="AB1641" t="s">
        <v>726</v>
      </c>
      <c r="AC1641" t="s">
        <v>726</v>
      </c>
      <c r="AD1641" t="s">
        <v>726</v>
      </c>
      <c r="AE1641" t="s">
        <v>726</v>
      </c>
      <c r="AF1641" t="s">
        <v>726</v>
      </c>
      <c r="AG1641" t="s">
        <v>726</v>
      </c>
      <c r="AH1641" t="s">
        <v>726</v>
      </c>
      <c r="AI1641" t="s">
        <v>726</v>
      </c>
      <c r="AJ1641" t="s">
        <v>726</v>
      </c>
      <c r="AK1641" t="s">
        <v>726</v>
      </c>
      <c r="AL1641" t="s">
        <v>726</v>
      </c>
      <c r="AM1641" t="s">
        <v>726</v>
      </c>
      <c r="AN1641" t="s">
        <v>726</v>
      </c>
      <c r="AO1641" t="s">
        <v>726</v>
      </c>
      <c r="AP1641" t="s">
        <v>726</v>
      </c>
      <c r="AQ1641" t="s">
        <v>726</v>
      </c>
      <c r="AR1641" t="s">
        <v>726</v>
      </c>
      <c r="AS1641" t="s">
        <v>726</v>
      </c>
      <c r="AT1641" t="s">
        <v>726</v>
      </c>
      <c r="AU1641">
        <v>9999</v>
      </c>
      <c r="AW1641" t="s">
        <v>726</v>
      </c>
      <c r="AX1641" t="s">
        <v>726</v>
      </c>
      <c r="AY1641" t="s">
        <v>726</v>
      </c>
      <c r="AZ1641">
        <v>9999</v>
      </c>
      <c r="BA1641">
        <v>0</v>
      </c>
      <c r="BB1641">
        <v>9999</v>
      </c>
      <c r="BC1641">
        <v>0</v>
      </c>
      <c r="BD1641">
        <v>0</v>
      </c>
      <c r="BE1641">
        <v>0</v>
      </c>
      <c r="BF1641">
        <v>0</v>
      </c>
      <c r="BG1641">
        <v>0</v>
      </c>
      <c r="BH1641">
        <v>0</v>
      </c>
      <c r="BI1641">
        <v>0</v>
      </c>
      <c r="BO1641">
        <v>0</v>
      </c>
      <c r="BP1641">
        <v>0</v>
      </c>
      <c r="BQ1641">
        <v>0</v>
      </c>
      <c r="BR1641">
        <v>0</v>
      </c>
      <c r="BS1641">
        <v>0</v>
      </c>
      <c r="BT1641">
        <v>0</v>
      </c>
      <c r="BU1641">
        <v>0</v>
      </c>
      <c r="BV1641">
        <v>0</v>
      </c>
      <c r="BW1641">
        <v>0</v>
      </c>
      <c r="BX1641">
        <v>0</v>
      </c>
    </row>
    <row r="1642" spans="1:76" x14ac:dyDescent="0.25">
      <c r="A1642">
        <v>166</v>
      </c>
      <c r="B1642" t="s">
        <v>609</v>
      </c>
      <c r="C1642">
        <v>2007</v>
      </c>
      <c r="D1642" t="s">
        <v>591</v>
      </c>
      <c r="E1642">
        <v>1</v>
      </c>
      <c r="U1642">
        <v>0</v>
      </c>
      <c r="V1642" t="s">
        <v>726</v>
      </c>
      <c r="W1642" t="s">
        <v>726</v>
      </c>
      <c r="X1642" t="s">
        <v>726</v>
      </c>
      <c r="Y1642">
        <v>0</v>
      </c>
      <c r="Z1642" t="s">
        <v>726</v>
      </c>
      <c r="AA1642" t="s">
        <v>726</v>
      </c>
      <c r="AB1642" t="s">
        <v>726</v>
      </c>
      <c r="AC1642" t="s">
        <v>726</v>
      </c>
      <c r="AD1642">
        <v>13438</v>
      </c>
      <c r="AE1642" t="s">
        <v>726</v>
      </c>
      <c r="AF1642" t="s">
        <v>726</v>
      </c>
      <c r="AG1642">
        <v>860.3</v>
      </c>
      <c r="AH1642">
        <v>154520.20000000001</v>
      </c>
      <c r="AI1642">
        <v>10800.4</v>
      </c>
      <c r="AJ1642">
        <v>424</v>
      </c>
      <c r="AK1642" t="s">
        <v>726</v>
      </c>
      <c r="AL1642" t="s">
        <v>726</v>
      </c>
      <c r="AM1642" t="s">
        <v>726</v>
      </c>
      <c r="AN1642">
        <v>19842</v>
      </c>
      <c r="AO1642">
        <v>9</v>
      </c>
      <c r="AP1642" t="s">
        <v>726</v>
      </c>
      <c r="AQ1642" t="s">
        <v>726</v>
      </c>
      <c r="AR1642" t="s">
        <v>726</v>
      </c>
      <c r="AS1642" t="s">
        <v>726</v>
      </c>
      <c r="AT1642" t="s">
        <v>726</v>
      </c>
      <c r="AU1642">
        <v>9999</v>
      </c>
      <c r="AW1642" t="s">
        <v>726</v>
      </c>
      <c r="AX1642" t="s">
        <v>726</v>
      </c>
      <c r="AY1642" t="s">
        <v>726</v>
      </c>
      <c r="AZ1642">
        <v>9999</v>
      </c>
      <c r="BA1642">
        <v>0</v>
      </c>
      <c r="BB1642">
        <v>9999</v>
      </c>
      <c r="BC1642">
        <v>0</v>
      </c>
      <c r="BD1642">
        <v>0</v>
      </c>
      <c r="BE1642">
        <v>0</v>
      </c>
      <c r="BF1642">
        <v>0</v>
      </c>
      <c r="BG1642">
        <v>0</v>
      </c>
      <c r="BH1642">
        <v>0</v>
      </c>
      <c r="BI1642">
        <v>0</v>
      </c>
      <c r="BO1642">
        <v>0</v>
      </c>
      <c r="BP1642">
        <v>0</v>
      </c>
      <c r="BQ1642">
        <v>0</v>
      </c>
      <c r="BR1642">
        <v>0</v>
      </c>
      <c r="BS1642">
        <v>0</v>
      </c>
      <c r="BT1642">
        <v>0</v>
      </c>
      <c r="BU1642">
        <v>0</v>
      </c>
      <c r="BV1642">
        <v>0</v>
      </c>
      <c r="BW1642">
        <v>0</v>
      </c>
      <c r="BX1642">
        <v>0</v>
      </c>
    </row>
    <row r="1643" spans="1:76" x14ac:dyDescent="0.25">
      <c r="A1643">
        <v>166</v>
      </c>
      <c r="B1643" t="s">
        <v>609</v>
      </c>
      <c r="C1643">
        <v>2008</v>
      </c>
      <c r="D1643" t="s">
        <v>591</v>
      </c>
      <c r="E1643">
        <v>1</v>
      </c>
      <c r="U1643">
        <v>0</v>
      </c>
      <c r="V1643" t="s">
        <v>726</v>
      </c>
      <c r="W1643" t="s">
        <v>726</v>
      </c>
      <c r="X1643" t="s">
        <v>726</v>
      </c>
      <c r="Y1643">
        <v>0</v>
      </c>
      <c r="Z1643" t="s">
        <v>726</v>
      </c>
      <c r="AA1643" t="s">
        <v>726</v>
      </c>
      <c r="AB1643" t="s">
        <v>726</v>
      </c>
      <c r="AC1643">
        <v>8</v>
      </c>
      <c r="AD1643">
        <v>13343</v>
      </c>
      <c r="AE1643">
        <v>0</v>
      </c>
      <c r="AF1643">
        <v>4</v>
      </c>
      <c r="AG1643">
        <v>458.1</v>
      </c>
      <c r="AH1643">
        <v>128182.39999999999</v>
      </c>
      <c r="AI1643">
        <v>9908.7000000000007</v>
      </c>
      <c r="AJ1643">
        <v>-139</v>
      </c>
      <c r="AK1643" t="s">
        <v>726</v>
      </c>
      <c r="AL1643">
        <v>67</v>
      </c>
      <c r="AM1643" t="s">
        <v>726</v>
      </c>
      <c r="AN1643">
        <v>22999</v>
      </c>
      <c r="AO1643">
        <v>8</v>
      </c>
      <c r="AP1643" t="s">
        <v>726</v>
      </c>
      <c r="AQ1643" t="s">
        <v>726</v>
      </c>
      <c r="AR1643" t="s">
        <v>726</v>
      </c>
      <c r="AS1643" t="s">
        <v>726</v>
      </c>
      <c r="AT1643" t="s">
        <v>726</v>
      </c>
      <c r="AU1643">
        <v>9999</v>
      </c>
      <c r="AW1643" t="s">
        <v>726</v>
      </c>
      <c r="AX1643" t="s">
        <v>726</v>
      </c>
      <c r="AY1643" t="s">
        <v>726</v>
      </c>
      <c r="AZ1643">
        <v>9999</v>
      </c>
      <c r="BA1643">
        <v>0</v>
      </c>
      <c r="BB1643">
        <v>9999</v>
      </c>
      <c r="BC1643">
        <v>0</v>
      </c>
      <c r="BD1643">
        <v>0</v>
      </c>
      <c r="BE1643">
        <v>0</v>
      </c>
      <c r="BF1643">
        <v>0</v>
      </c>
      <c r="BG1643">
        <v>0</v>
      </c>
      <c r="BH1643">
        <v>0</v>
      </c>
      <c r="BI1643">
        <v>0</v>
      </c>
      <c r="BO1643">
        <v>0</v>
      </c>
      <c r="BP1643">
        <v>0</v>
      </c>
      <c r="BQ1643">
        <v>0</v>
      </c>
      <c r="BR1643">
        <v>0</v>
      </c>
      <c r="BS1643">
        <v>0</v>
      </c>
      <c r="BT1643">
        <v>0</v>
      </c>
      <c r="BU1643">
        <v>0</v>
      </c>
      <c r="BV1643">
        <v>0</v>
      </c>
      <c r="BW1643">
        <v>0</v>
      </c>
      <c r="BX1643">
        <v>0</v>
      </c>
    </row>
    <row r="1644" spans="1:76" x14ac:dyDescent="0.25">
      <c r="A1644">
        <v>166</v>
      </c>
      <c r="B1644" t="s">
        <v>609</v>
      </c>
      <c r="C1644">
        <v>2009</v>
      </c>
      <c r="D1644" t="s">
        <v>591</v>
      </c>
      <c r="E1644">
        <v>1</v>
      </c>
      <c r="U1644">
        <v>0</v>
      </c>
      <c r="V1644" t="s">
        <v>726</v>
      </c>
      <c r="W1644" t="s">
        <v>726</v>
      </c>
      <c r="X1644" t="s">
        <v>726</v>
      </c>
      <c r="Y1644">
        <v>0</v>
      </c>
      <c r="Z1644" t="s">
        <v>726</v>
      </c>
      <c r="AA1644" t="s">
        <v>726</v>
      </c>
      <c r="AB1644" t="s">
        <v>726</v>
      </c>
      <c r="AC1644">
        <v>8.4</v>
      </c>
      <c r="AD1644" t="s">
        <v>726</v>
      </c>
      <c r="AE1644">
        <v>0</v>
      </c>
      <c r="AF1644">
        <v>4.2</v>
      </c>
      <c r="AG1644">
        <v>622.70000000000005</v>
      </c>
      <c r="AH1644">
        <v>137759.4</v>
      </c>
      <c r="AI1644">
        <v>8770.1</v>
      </c>
      <c r="AJ1644" t="s">
        <v>726</v>
      </c>
      <c r="AK1644">
        <v>3</v>
      </c>
      <c r="AL1644">
        <v>66</v>
      </c>
      <c r="AM1644" t="s">
        <v>726</v>
      </c>
      <c r="AN1644" t="s">
        <v>726</v>
      </c>
      <c r="AO1644" t="s">
        <v>726</v>
      </c>
      <c r="AP1644" t="s">
        <v>726</v>
      </c>
      <c r="AQ1644" t="s">
        <v>726</v>
      </c>
      <c r="AR1644" t="s">
        <v>726</v>
      </c>
      <c r="AS1644" t="s">
        <v>726</v>
      </c>
      <c r="AT1644" t="s">
        <v>726</v>
      </c>
      <c r="AU1644">
        <v>9999</v>
      </c>
      <c r="AW1644" t="s">
        <v>726</v>
      </c>
      <c r="AX1644" t="s">
        <v>726</v>
      </c>
      <c r="AY1644" t="s">
        <v>726</v>
      </c>
      <c r="AZ1644">
        <v>9999</v>
      </c>
      <c r="BA1644">
        <v>0</v>
      </c>
      <c r="BB1644">
        <v>9999</v>
      </c>
      <c r="BC1644">
        <v>0</v>
      </c>
      <c r="BD1644">
        <v>0</v>
      </c>
      <c r="BE1644">
        <v>0</v>
      </c>
      <c r="BF1644">
        <v>0</v>
      </c>
      <c r="BG1644">
        <v>0</v>
      </c>
      <c r="BH1644">
        <v>0</v>
      </c>
      <c r="BI1644">
        <v>0</v>
      </c>
      <c r="BO1644">
        <v>0</v>
      </c>
      <c r="BP1644">
        <v>0</v>
      </c>
      <c r="BQ1644">
        <v>0</v>
      </c>
      <c r="BR1644">
        <v>0</v>
      </c>
      <c r="BS1644">
        <v>0</v>
      </c>
      <c r="BT1644">
        <v>0</v>
      </c>
      <c r="BU1644">
        <v>0</v>
      </c>
      <c r="BV1644">
        <v>0</v>
      </c>
      <c r="BW1644">
        <v>0</v>
      </c>
      <c r="BX1644">
        <v>0</v>
      </c>
    </row>
    <row r="1645" spans="1:76" x14ac:dyDescent="0.25">
      <c r="A1645">
        <v>166</v>
      </c>
      <c r="B1645" t="s">
        <v>609</v>
      </c>
      <c r="C1645">
        <v>2010</v>
      </c>
      <c r="D1645" t="s">
        <v>591</v>
      </c>
      <c r="E1645">
        <v>1</v>
      </c>
      <c r="U1645">
        <v>0</v>
      </c>
      <c r="V1645" t="s">
        <v>726</v>
      </c>
      <c r="W1645" t="s">
        <v>726</v>
      </c>
      <c r="X1645" t="s">
        <v>726</v>
      </c>
      <c r="Y1645">
        <v>0</v>
      </c>
      <c r="Z1645" t="s">
        <v>726</v>
      </c>
      <c r="AA1645" t="s">
        <v>726</v>
      </c>
      <c r="AB1645" t="s">
        <v>726</v>
      </c>
      <c r="AC1645">
        <v>0</v>
      </c>
      <c r="AD1645" t="s">
        <v>726</v>
      </c>
      <c r="AE1645">
        <v>0</v>
      </c>
      <c r="AF1645">
        <v>0</v>
      </c>
      <c r="AG1645">
        <v>699.3</v>
      </c>
      <c r="AH1645">
        <v>145631.1</v>
      </c>
      <c r="AI1645">
        <v>9058.7000000000007</v>
      </c>
      <c r="AJ1645" t="s">
        <v>726</v>
      </c>
      <c r="AK1645">
        <v>-1</v>
      </c>
      <c r="AL1645" t="s">
        <v>726</v>
      </c>
      <c r="AM1645" t="s">
        <v>726</v>
      </c>
      <c r="AN1645" t="s">
        <v>726</v>
      </c>
      <c r="AO1645" t="s">
        <v>726</v>
      </c>
      <c r="AP1645" t="s">
        <v>726</v>
      </c>
      <c r="AQ1645" t="s">
        <v>726</v>
      </c>
      <c r="AR1645" t="s">
        <v>726</v>
      </c>
      <c r="AS1645" t="s">
        <v>726</v>
      </c>
      <c r="AT1645" t="s">
        <v>726</v>
      </c>
      <c r="AU1645">
        <v>9999</v>
      </c>
      <c r="AW1645" t="s">
        <v>726</v>
      </c>
      <c r="AX1645" t="s">
        <v>726</v>
      </c>
      <c r="AY1645" t="s">
        <v>726</v>
      </c>
      <c r="AZ1645">
        <v>9999</v>
      </c>
      <c r="BA1645">
        <v>0</v>
      </c>
      <c r="BB1645">
        <v>9999</v>
      </c>
      <c r="BC1645">
        <v>0</v>
      </c>
      <c r="BD1645">
        <v>0</v>
      </c>
      <c r="BE1645">
        <v>0</v>
      </c>
      <c r="BF1645">
        <v>0</v>
      </c>
      <c r="BG1645">
        <v>0</v>
      </c>
      <c r="BH1645">
        <v>0</v>
      </c>
      <c r="BI1645">
        <v>0</v>
      </c>
      <c r="BO1645">
        <v>0</v>
      </c>
      <c r="BP1645">
        <v>0</v>
      </c>
      <c r="BQ1645">
        <v>0</v>
      </c>
      <c r="BR1645">
        <v>0</v>
      </c>
      <c r="BS1645">
        <v>0</v>
      </c>
      <c r="BT1645">
        <v>0</v>
      </c>
      <c r="BU1645">
        <v>0</v>
      </c>
      <c r="BV1645">
        <v>0</v>
      </c>
      <c r="BW1645">
        <v>0</v>
      </c>
      <c r="BX1645">
        <v>0</v>
      </c>
    </row>
    <row r="1646" spans="1:76" x14ac:dyDescent="0.25">
      <c r="A1646">
        <v>166</v>
      </c>
      <c r="B1646" t="s">
        <v>609</v>
      </c>
      <c r="C1646">
        <v>2011</v>
      </c>
      <c r="D1646" t="s">
        <v>591</v>
      </c>
      <c r="E1646">
        <v>1</v>
      </c>
      <c r="U1646">
        <v>0</v>
      </c>
      <c r="V1646" t="s">
        <v>726</v>
      </c>
      <c r="W1646" t="s">
        <v>726</v>
      </c>
      <c r="X1646" t="s">
        <v>726</v>
      </c>
      <c r="Y1646">
        <v>0</v>
      </c>
      <c r="Z1646" t="s">
        <v>726</v>
      </c>
      <c r="AA1646" t="s">
        <v>726</v>
      </c>
      <c r="AB1646" t="s">
        <v>726</v>
      </c>
      <c r="AC1646">
        <v>0</v>
      </c>
      <c r="AD1646" t="s">
        <v>726</v>
      </c>
      <c r="AE1646">
        <v>0</v>
      </c>
      <c r="AF1646">
        <v>0</v>
      </c>
      <c r="AG1646">
        <v>715</v>
      </c>
      <c r="AH1646">
        <v>148298</v>
      </c>
      <c r="AI1646">
        <v>8593.1</v>
      </c>
      <c r="AJ1646" t="s">
        <v>726</v>
      </c>
      <c r="AK1646" t="s">
        <v>726</v>
      </c>
      <c r="AL1646" t="s">
        <v>726</v>
      </c>
      <c r="AM1646" t="s">
        <v>726</v>
      </c>
      <c r="AN1646" t="s">
        <v>726</v>
      </c>
      <c r="AO1646" t="s">
        <v>726</v>
      </c>
      <c r="AP1646" t="s">
        <v>726</v>
      </c>
      <c r="AQ1646" t="s">
        <v>726</v>
      </c>
      <c r="AR1646" t="s">
        <v>726</v>
      </c>
      <c r="AS1646" t="s">
        <v>726</v>
      </c>
      <c r="AT1646" t="s">
        <v>726</v>
      </c>
      <c r="AU1646">
        <v>9999</v>
      </c>
      <c r="AW1646" t="s">
        <v>726</v>
      </c>
      <c r="AX1646" t="s">
        <v>726</v>
      </c>
      <c r="AY1646" t="s">
        <v>726</v>
      </c>
      <c r="AZ1646">
        <v>9999</v>
      </c>
      <c r="BA1646">
        <v>0</v>
      </c>
      <c r="BB1646">
        <v>9999</v>
      </c>
      <c r="BC1646">
        <v>0</v>
      </c>
      <c r="BD1646">
        <v>0</v>
      </c>
      <c r="BE1646">
        <v>0</v>
      </c>
      <c r="BF1646">
        <v>0</v>
      </c>
      <c r="BG1646">
        <v>0</v>
      </c>
      <c r="BH1646">
        <v>0</v>
      </c>
      <c r="BI1646">
        <v>0</v>
      </c>
      <c r="BO1646">
        <v>0</v>
      </c>
      <c r="BP1646">
        <v>0</v>
      </c>
      <c r="BQ1646">
        <v>0</v>
      </c>
      <c r="BR1646">
        <v>0</v>
      </c>
      <c r="BS1646">
        <v>0</v>
      </c>
      <c r="BT1646">
        <v>0</v>
      </c>
      <c r="BU1646">
        <v>0</v>
      </c>
      <c r="BV1646">
        <v>0</v>
      </c>
      <c r="BW1646">
        <v>0</v>
      </c>
      <c r="BX1646">
        <v>0</v>
      </c>
    </row>
    <row r="1647" spans="1:76" x14ac:dyDescent="0.25">
      <c r="A1647">
        <v>166</v>
      </c>
      <c r="B1647" t="s">
        <v>609</v>
      </c>
      <c r="C1647">
        <v>2012</v>
      </c>
      <c r="D1647" t="s">
        <v>591</v>
      </c>
      <c r="E1647">
        <v>1</v>
      </c>
      <c r="U1647">
        <v>0</v>
      </c>
      <c r="V1647" t="s">
        <v>726</v>
      </c>
      <c r="W1647" t="s">
        <v>726</v>
      </c>
      <c r="X1647" t="s">
        <v>726</v>
      </c>
      <c r="Y1647">
        <v>0</v>
      </c>
      <c r="Z1647" t="s">
        <v>726</v>
      </c>
      <c r="AA1647" t="s">
        <v>726</v>
      </c>
      <c r="AB1647" t="s">
        <v>726</v>
      </c>
      <c r="AC1647">
        <v>0</v>
      </c>
      <c r="AD1647" t="s">
        <v>726</v>
      </c>
      <c r="AE1647">
        <v>0</v>
      </c>
      <c r="AF1647">
        <v>0</v>
      </c>
      <c r="AG1647">
        <v>805.9</v>
      </c>
      <c r="AH1647">
        <v>161926.5</v>
      </c>
      <c r="AI1647">
        <v>9095</v>
      </c>
      <c r="AJ1647" t="s">
        <v>726</v>
      </c>
      <c r="AK1647" t="s">
        <v>726</v>
      </c>
      <c r="AL1647" t="s">
        <v>726</v>
      </c>
      <c r="AM1647" t="s">
        <v>726</v>
      </c>
      <c r="AN1647" t="s">
        <v>726</v>
      </c>
      <c r="AO1647" t="s">
        <v>726</v>
      </c>
      <c r="AP1647" t="s">
        <v>726</v>
      </c>
      <c r="AQ1647" t="s">
        <v>726</v>
      </c>
      <c r="AR1647" t="s">
        <v>726</v>
      </c>
      <c r="AS1647" t="s">
        <v>726</v>
      </c>
      <c r="AT1647" t="s">
        <v>726</v>
      </c>
      <c r="AU1647">
        <v>9999</v>
      </c>
      <c r="AW1647" t="s">
        <v>726</v>
      </c>
      <c r="AX1647" t="s">
        <v>726</v>
      </c>
      <c r="AY1647" t="s">
        <v>726</v>
      </c>
      <c r="AZ1647">
        <v>9999</v>
      </c>
      <c r="BA1647">
        <v>0</v>
      </c>
      <c r="BB1647">
        <v>9999</v>
      </c>
      <c r="BC1647">
        <v>0</v>
      </c>
      <c r="BD1647">
        <v>0</v>
      </c>
      <c r="BE1647">
        <v>0</v>
      </c>
      <c r="BF1647">
        <v>0</v>
      </c>
      <c r="BG1647">
        <v>0</v>
      </c>
      <c r="BH1647">
        <v>0</v>
      </c>
      <c r="BI1647">
        <v>0</v>
      </c>
      <c r="BO1647">
        <v>0</v>
      </c>
      <c r="BP1647">
        <v>0</v>
      </c>
      <c r="BQ1647">
        <v>0</v>
      </c>
      <c r="BR1647">
        <v>0</v>
      </c>
      <c r="BS1647">
        <v>0</v>
      </c>
      <c r="BT1647">
        <v>0</v>
      </c>
      <c r="BU1647">
        <v>0</v>
      </c>
      <c r="BV1647">
        <v>0</v>
      </c>
      <c r="BW1647">
        <v>0</v>
      </c>
      <c r="BX1647">
        <v>0</v>
      </c>
    </row>
    <row r="1648" spans="1:76" x14ac:dyDescent="0.25">
      <c r="A1648">
        <v>166</v>
      </c>
      <c r="B1648" t="s">
        <v>609</v>
      </c>
      <c r="C1648">
        <v>2013</v>
      </c>
      <c r="D1648" t="s">
        <v>591</v>
      </c>
      <c r="E1648">
        <v>1</v>
      </c>
      <c r="U1648">
        <v>0</v>
      </c>
      <c r="V1648" t="s">
        <v>726</v>
      </c>
      <c r="W1648" t="s">
        <v>726</v>
      </c>
      <c r="X1648" t="s">
        <v>726</v>
      </c>
      <c r="Y1648">
        <v>0</v>
      </c>
      <c r="Z1648" t="s">
        <v>726</v>
      </c>
      <c r="AA1648" t="s">
        <v>726</v>
      </c>
      <c r="AB1648" t="s">
        <v>726</v>
      </c>
      <c r="AC1648">
        <v>0</v>
      </c>
      <c r="AD1648" t="s">
        <v>726</v>
      </c>
      <c r="AE1648">
        <v>0</v>
      </c>
      <c r="AF1648">
        <v>0</v>
      </c>
      <c r="AG1648">
        <v>912.7</v>
      </c>
      <c r="AH1648">
        <v>208191.4</v>
      </c>
      <c r="AI1648">
        <v>9156.1</v>
      </c>
      <c r="AJ1648" t="s">
        <v>726</v>
      </c>
      <c r="AK1648" t="s">
        <v>726</v>
      </c>
      <c r="AL1648" t="s">
        <v>726</v>
      </c>
      <c r="AM1648" t="s">
        <v>726</v>
      </c>
      <c r="AN1648" t="s">
        <v>726</v>
      </c>
      <c r="AO1648" t="s">
        <v>726</v>
      </c>
      <c r="AP1648" t="s">
        <v>726</v>
      </c>
      <c r="AQ1648" t="s">
        <v>726</v>
      </c>
      <c r="AR1648" t="s">
        <v>726</v>
      </c>
      <c r="AS1648" t="s">
        <v>726</v>
      </c>
      <c r="AT1648" t="s">
        <v>726</v>
      </c>
      <c r="AU1648">
        <v>9999</v>
      </c>
      <c r="AW1648" t="s">
        <v>726</v>
      </c>
      <c r="AX1648" t="s">
        <v>726</v>
      </c>
      <c r="AY1648" t="s">
        <v>726</v>
      </c>
      <c r="AZ1648">
        <v>9999</v>
      </c>
      <c r="BA1648">
        <v>0</v>
      </c>
      <c r="BB1648">
        <v>9999</v>
      </c>
      <c r="BC1648">
        <v>0</v>
      </c>
      <c r="BD1648">
        <v>0</v>
      </c>
      <c r="BE1648">
        <v>0</v>
      </c>
      <c r="BF1648">
        <v>0</v>
      </c>
      <c r="BG1648">
        <v>0</v>
      </c>
      <c r="BH1648">
        <v>0</v>
      </c>
      <c r="BI1648">
        <v>0</v>
      </c>
      <c r="BO1648">
        <v>0</v>
      </c>
      <c r="BP1648">
        <v>0</v>
      </c>
      <c r="BQ1648">
        <v>0</v>
      </c>
      <c r="BR1648">
        <v>0</v>
      </c>
      <c r="BS1648">
        <v>0</v>
      </c>
      <c r="BT1648">
        <v>0</v>
      </c>
      <c r="BU1648">
        <v>0</v>
      </c>
      <c r="BV1648">
        <v>0</v>
      </c>
      <c r="BW1648">
        <v>0</v>
      </c>
      <c r="BX1648">
        <v>0</v>
      </c>
    </row>
    <row r="1649" spans="1:76" x14ac:dyDescent="0.25">
      <c r="A1649">
        <v>166</v>
      </c>
      <c r="B1649" t="s">
        <v>609</v>
      </c>
      <c r="C1649">
        <v>2014</v>
      </c>
      <c r="D1649" t="s">
        <v>591</v>
      </c>
      <c r="E1649">
        <v>1</v>
      </c>
      <c r="U1649">
        <v>0</v>
      </c>
      <c r="V1649" t="s">
        <v>726</v>
      </c>
      <c r="W1649" t="s">
        <v>726</v>
      </c>
      <c r="X1649" t="s">
        <v>726</v>
      </c>
      <c r="Y1649">
        <v>0</v>
      </c>
      <c r="Z1649" t="s">
        <v>726</v>
      </c>
      <c r="AA1649" t="s">
        <v>726</v>
      </c>
      <c r="AB1649" t="s">
        <v>726</v>
      </c>
      <c r="AC1649">
        <v>0</v>
      </c>
      <c r="AD1649" t="s">
        <v>726</v>
      </c>
      <c r="AE1649">
        <v>0</v>
      </c>
      <c r="AF1649">
        <v>0</v>
      </c>
      <c r="AG1649">
        <v>1144.0999999999999</v>
      </c>
      <c r="AH1649">
        <v>219087</v>
      </c>
      <c r="AI1649">
        <v>10329.200000000001</v>
      </c>
      <c r="AJ1649" t="s">
        <v>726</v>
      </c>
      <c r="AK1649" t="s">
        <v>726</v>
      </c>
      <c r="AL1649" t="s">
        <v>726</v>
      </c>
      <c r="AM1649" t="s">
        <v>726</v>
      </c>
      <c r="AN1649" t="s">
        <v>726</v>
      </c>
      <c r="AO1649" t="s">
        <v>726</v>
      </c>
      <c r="AP1649" t="s">
        <v>726</v>
      </c>
      <c r="AQ1649" t="s">
        <v>726</v>
      </c>
      <c r="AR1649">
        <v>8</v>
      </c>
      <c r="AS1649" t="s">
        <v>726</v>
      </c>
      <c r="AT1649" t="s">
        <v>726</v>
      </c>
      <c r="AU1649">
        <v>9999</v>
      </c>
      <c r="AW1649" t="s">
        <v>726</v>
      </c>
      <c r="AX1649" t="s">
        <v>726</v>
      </c>
      <c r="AY1649" t="s">
        <v>726</v>
      </c>
      <c r="AZ1649">
        <v>9999</v>
      </c>
      <c r="BA1649">
        <v>0</v>
      </c>
      <c r="BB1649">
        <v>9999</v>
      </c>
      <c r="BC1649">
        <v>0</v>
      </c>
      <c r="BD1649">
        <v>0</v>
      </c>
      <c r="BE1649">
        <v>0</v>
      </c>
      <c r="BF1649">
        <v>0</v>
      </c>
      <c r="BG1649">
        <v>0</v>
      </c>
      <c r="BH1649">
        <v>0</v>
      </c>
      <c r="BI1649">
        <v>0</v>
      </c>
      <c r="BO1649">
        <v>0</v>
      </c>
      <c r="BP1649">
        <v>0</v>
      </c>
      <c r="BQ1649">
        <v>0</v>
      </c>
      <c r="BR1649">
        <v>0</v>
      </c>
      <c r="BS1649">
        <v>0</v>
      </c>
      <c r="BT1649">
        <v>0</v>
      </c>
      <c r="BU1649">
        <v>0</v>
      </c>
      <c r="BV1649">
        <v>0</v>
      </c>
      <c r="BW1649">
        <v>0</v>
      </c>
      <c r="BX1649">
        <v>0</v>
      </c>
    </row>
    <row r="1650" spans="1:76" x14ac:dyDescent="0.25">
      <c r="A1650">
        <v>166</v>
      </c>
      <c r="B1650" t="s">
        <v>609</v>
      </c>
      <c r="C1650">
        <v>2015</v>
      </c>
      <c r="D1650" t="s">
        <v>591</v>
      </c>
      <c r="E1650">
        <v>1</v>
      </c>
      <c r="U1650">
        <v>0</v>
      </c>
      <c r="V1650" t="s">
        <v>726</v>
      </c>
      <c r="W1650" t="s">
        <v>726</v>
      </c>
      <c r="X1650" t="s">
        <v>726</v>
      </c>
      <c r="Y1650">
        <v>0</v>
      </c>
      <c r="Z1650" t="s">
        <v>726</v>
      </c>
      <c r="AA1650" t="s">
        <v>726</v>
      </c>
      <c r="AB1650" t="s">
        <v>726</v>
      </c>
      <c r="AC1650">
        <v>0</v>
      </c>
      <c r="AD1650" t="s">
        <v>726</v>
      </c>
      <c r="AE1650">
        <v>0</v>
      </c>
      <c r="AF1650">
        <v>0</v>
      </c>
      <c r="AG1650">
        <v>1234</v>
      </c>
      <c r="AH1650">
        <v>218685.9</v>
      </c>
      <c r="AI1650">
        <v>11799.1</v>
      </c>
      <c r="AJ1650" t="s">
        <v>726</v>
      </c>
      <c r="AK1650" t="s">
        <v>726</v>
      </c>
      <c r="AL1650" t="s">
        <v>726</v>
      </c>
      <c r="AM1650">
        <v>67</v>
      </c>
      <c r="AN1650">
        <v>32</v>
      </c>
      <c r="AO1650">
        <v>19842</v>
      </c>
      <c r="AP1650" t="s">
        <v>726</v>
      </c>
      <c r="AQ1650" t="s">
        <v>726</v>
      </c>
      <c r="AR1650" t="s">
        <v>726</v>
      </c>
      <c r="AS1650">
        <v>9</v>
      </c>
      <c r="AT1650" t="s">
        <v>726</v>
      </c>
      <c r="AU1650">
        <v>9999</v>
      </c>
      <c r="AW1650" t="s">
        <v>726</v>
      </c>
      <c r="AX1650" t="s">
        <v>726</v>
      </c>
      <c r="AY1650" t="s">
        <v>726</v>
      </c>
      <c r="AZ1650">
        <v>9999</v>
      </c>
      <c r="BA1650">
        <v>0</v>
      </c>
      <c r="BB1650">
        <v>9999</v>
      </c>
      <c r="BC1650">
        <v>0</v>
      </c>
      <c r="BD1650">
        <v>0</v>
      </c>
      <c r="BE1650">
        <v>0</v>
      </c>
      <c r="BF1650">
        <v>0</v>
      </c>
      <c r="BG1650">
        <v>0</v>
      </c>
      <c r="BH1650">
        <v>0</v>
      </c>
      <c r="BI1650">
        <v>0</v>
      </c>
      <c r="BO1650">
        <v>0</v>
      </c>
      <c r="BP1650">
        <v>0</v>
      </c>
      <c r="BQ1650">
        <v>0</v>
      </c>
      <c r="BR1650">
        <v>0</v>
      </c>
      <c r="BS1650">
        <v>0</v>
      </c>
      <c r="BT1650">
        <v>0</v>
      </c>
      <c r="BU1650">
        <v>0</v>
      </c>
      <c r="BV1650">
        <v>0</v>
      </c>
      <c r="BW1650">
        <v>0</v>
      </c>
      <c r="BX1650">
        <v>0</v>
      </c>
    </row>
    <row r="1651" spans="1:76" x14ac:dyDescent="0.25">
      <c r="A1651">
        <v>166</v>
      </c>
      <c r="B1651" t="s">
        <v>609</v>
      </c>
      <c r="C1651">
        <v>2016</v>
      </c>
      <c r="D1651" t="s">
        <v>591</v>
      </c>
      <c r="E1651">
        <v>1</v>
      </c>
      <c r="U1651">
        <v>0</v>
      </c>
      <c r="V1651" t="s">
        <v>726</v>
      </c>
      <c r="W1651" t="s">
        <v>726</v>
      </c>
      <c r="X1651" t="s">
        <v>726</v>
      </c>
      <c r="Y1651">
        <v>0</v>
      </c>
      <c r="Z1651" t="s">
        <v>726</v>
      </c>
      <c r="AA1651" t="s">
        <v>726</v>
      </c>
      <c r="AB1651" t="s">
        <v>726</v>
      </c>
      <c r="AC1651" t="s">
        <v>726</v>
      </c>
      <c r="AD1651" t="s">
        <v>726</v>
      </c>
      <c r="AE1651" t="s">
        <v>726</v>
      </c>
      <c r="AF1651" t="s">
        <v>726</v>
      </c>
      <c r="AG1651" t="s">
        <v>726</v>
      </c>
      <c r="AH1651" t="s">
        <v>726</v>
      </c>
      <c r="AI1651" t="s">
        <v>726</v>
      </c>
      <c r="AJ1651" t="s">
        <v>726</v>
      </c>
      <c r="AK1651" t="s">
        <v>726</v>
      </c>
      <c r="AL1651" t="s">
        <v>726</v>
      </c>
      <c r="AM1651">
        <v>66</v>
      </c>
      <c r="AN1651" t="s">
        <v>726</v>
      </c>
      <c r="AO1651" t="s">
        <v>726</v>
      </c>
      <c r="AP1651" t="s">
        <v>726</v>
      </c>
      <c r="AQ1651" t="s">
        <v>726</v>
      </c>
      <c r="AR1651" t="s">
        <v>726</v>
      </c>
      <c r="AS1651" t="s">
        <v>726</v>
      </c>
      <c r="AT1651" t="s">
        <v>726</v>
      </c>
      <c r="AU1651">
        <v>9999</v>
      </c>
      <c r="AW1651" t="s">
        <v>726</v>
      </c>
      <c r="AX1651" t="s">
        <v>726</v>
      </c>
      <c r="AY1651" t="s">
        <v>726</v>
      </c>
      <c r="AZ1651">
        <v>9999</v>
      </c>
      <c r="BA1651">
        <v>0</v>
      </c>
      <c r="BB1651">
        <v>9999</v>
      </c>
      <c r="BC1651">
        <v>0</v>
      </c>
      <c r="BD1651">
        <v>0</v>
      </c>
      <c r="BE1651">
        <v>0</v>
      </c>
      <c r="BF1651">
        <v>0</v>
      </c>
      <c r="BG1651">
        <v>0</v>
      </c>
      <c r="BH1651">
        <v>0</v>
      </c>
      <c r="BI1651">
        <v>0</v>
      </c>
      <c r="BO1651">
        <v>0</v>
      </c>
      <c r="BP1651">
        <v>0</v>
      </c>
      <c r="BQ1651">
        <v>0</v>
      </c>
      <c r="BR1651">
        <v>0</v>
      </c>
      <c r="BS1651">
        <v>0</v>
      </c>
      <c r="BT1651">
        <v>0</v>
      </c>
      <c r="BU1651">
        <v>0</v>
      </c>
      <c r="BV1651">
        <v>0</v>
      </c>
      <c r="BW1651">
        <v>0</v>
      </c>
      <c r="BX1651">
        <v>0</v>
      </c>
    </row>
    <row r="1652" spans="1:76" x14ac:dyDescent="0.25">
      <c r="A1652">
        <v>167</v>
      </c>
      <c r="B1652" t="s">
        <v>610</v>
      </c>
      <c r="C1652">
        <v>2007</v>
      </c>
      <c r="D1652" t="s">
        <v>582</v>
      </c>
      <c r="E1652">
        <v>0</v>
      </c>
      <c r="U1652">
        <v>0</v>
      </c>
      <c r="V1652" t="s">
        <v>726</v>
      </c>
      <c r="W1652" t="s">
        <v>726</v>
      </c>
      <c r="X1652" t="s">
        <v>726</v>
      </c>
      <c r="Y1652">
        <v>0</v>
      </c>
      <c r="Z1652" t="s">
        <v>726</v>
      </c>
      <c r="AA1652" t="s">
        <v>726</v>
      </c>
      <c r="AB1652" t="s">
        <v>726</v>
      </c>
      <c r="AC1652" t="s">
        <v>726</v>
      </c>
      <c r="AD1652">
        <v>10248</v>
      </c>
      <c r="AE1652" t="s">
        <v>726</v>
      </c>
      <c r="AF1652" t="s">
        <v>726</v>
      </c>
      <c r="AG1652" t="s">
        <v>726</v>
      </c>
      <c r="AH1652" t="s">
        <v>726</v>
      </c>
      <c r="AI1652">
        <v>1300</v>
      </c>
      <c r="AJ1652">
        <v>684</v>
      </c>
      <c r="AK1652" t="s">
        <v>726</v>
      </c>
      <c r="AL1652" t="s">
        <v>726</v>
      </c>
      <c r="AM1652" t="s">
        <v>726</v>
      </c>
      <c r="AN1652">
        <v>45973</v>
      </c>
      <c r="AO1652">
        <v>14</v>
      </c>
      <c r="AP1652" t="s">
        <v>726</v>
      </c>
      <c r="AQ1652" t="s">
        <v>726</v>
      </c>
      <c r="AR1652" t="s">
        <v>726</v>
      </c>
      <c r="AS1652" t="s">
        <v>726</v>
      </c>
      <c r="AT1652" t="s">
        <v>726</v>
      </c>
      <c r="AU1652">
        <v>9999</v>
      </c>
      <c r="AW1652" t="s">
        <v>726</v>
      </c>
      <c r="AX1652" t="s">
        <v>726</v>
      </c>
      <c r="AY1652" t="s">
        <v>726</v>
      </c>
      <c r="AZ1652">
        <v>9999</v>
      </c>
      <c r="BA1652">
        <v>0</v>
      </c>
      <c r="BB1652">
        <v>9999</v>
      </c>
      <c r="BC1652">
        <v>0</v>
      </c>
      <c r="BD1652">
        <v>0</v>
      </c>
      <c r="BE1652">
        <v>0</v>
      </c>
      <c r="BF1652">
        <v>0</v>
      </c>
      <c r="BG1652">
        <v>0</v>
      </c>
      <c r="BH1652">
        <v>0</v>
      </c>
      <c r="BI1652">
        <v>0</v>
      </c>
      <c r="BO1652">
        <v>0</v>
      </c>
      <c r="BP1652">
        <v>0</v>
      </c>
      <c r="BQ1652">
        <v>0</v>
      </c>
      <c r="BR1652">
        <v>0</v>
      </c>
      <c r="BS1652">
        <v>0</v>
      </c>
      <c r="BT1652">
        <v>0</v>
      </c>
      <c r="BU1652">
        <v>0</v>
      </c>
      <c r="BV1652">
        <v>0</v>
      </c>
      <c r="BW1652">
        <v>0</v>
      </c>
      <c r="BX1652">
        <v>0</v>
      </c>
    </row>
    <row r="1653" spans="1:76" x14ac:dyDescent="0.25">
      <c r="A1653">
        <v>167</v>
      </c>
      <c r="B1653" t="s">
        <v>610</v>
      </c>
      <c r="C1653">
        <v>2008</v>
      </c>
      <c r="D1653" t="s">
        <v>582</v>
      </c>
      <c r="E1653">
        <v>0</v>
      </c>
      <c r="U1653">
        <v>0</v>
      </c>
      <c r="V1653" t="s">
        <v>726</v>
      </c>
      <c r="W1653" t="s">
        <v>726</v>
      </c>
      <c r="X1653" t="s">
        <v>726</v>
      </c>
      <c r="Y1653">
        <v>0</v>
      </c>
      <c r="Z1653" t="s">
        <v>726</v>
      </c>
      <c r="AA1653" t="s">
        <v>726</v>
      </c>
      <c r="AB1653" t="s">
        <v>726</v>
      </c>
      <c r="AC1653">
        <v>0.8</v>
      </c>
      <c r="AD1653">
        <v>10871</v>
      </c>
      <c r="AE1653">
        <v>0</v>
      </c>
      <c r="AF1653">
        <v>0.4</v>
      </c>
      <c r="AG1653" t="s">
        <v>726</v>
      </c>
      <c r="AH1653" t="s">
        <v>726</v>
      </c>
      <c r="AI1653" t="s">
        <v>726</v>
      </c>
      <c r="AJ1653">
        <v>971</v>
      </c>
      <c r="AK1653" t="s">
        <v>726</v>
      </c>
      <c r="AL1653">
        <v>65</v>
      </c>
      <c r="AM1653" t="s">
        <v>726</v>
      </c>
      <c r="AN1653">
        <v>74917</v>
      </c>
      <c r="AO1653">
        <v>14</v>
      </c>
      <c r="AP1653" t="s">
        <v>726</v>
      </c>
      <c r="AQ1653" t="s">
        <v>726</v>
      </c>
      <c r="AR1653" t="s">
        <v>726</v>
      </c>
      <c r="AS1653" t="s">
        <v>726</v>
      </c>
      <c r="AT1653" t="s">
        <v>726</v>
      </c>
      <c r="AU1653">
        <v>9999</v>
      </c>
      <c r="AW1653" t="s">
        <v>726</v>
      </c>
      <c r="AX1653" t="s">
        <v>726</v>
      </c>
      <c r="AY1653" t="s">
        <v>726</v>
      </c>
      <c r="AZ1653">
        <v>9999</v>
      </c>
      <c r="BA1653">
        <v>0</v>
      </c>
      <c r="BB1653">
        <v>9999</v>
      </c>
      <c r="BC1653">
        <v>0</v>
      </c>
      <c r="BD1653">
        <v>0</v>
      </c>
      <c r="BE1653">
        <v>0</v>
      </c>
      <c r="BF1653">
        <v>0</v>
      </c>
      <c r="BG1653">
        <v>0</v>
      </c>
      <c r="BH1653">
        <v>0</v>
      </c>
      <c r="BI1653">
        <v>0</v>
      </c>
      <c r="BO1653">
        <v>0</v>
      </c>
      <c r="BP1653">
        <v>0</v>
      </c>
      <c r="BQ1653">
        <v>0</v>
      </c>
      <c r="BR1653">
        <v>0</v>
      </c>
      <c r="BS1653">
        <v>0</v>
      </c>
      <c r="BT1653">
        <v>0</v>
      </c>
      <c r="BU1653">
        <v>0</v>
      </c>
      <c r="BV1653">
        <v>0</v>
      </c>
      <c r="BW1653">
        <v>0</v>
      </c>
      <c r="BX1653">
        <v>0</v>
      </c>
    </row>
    <row r="1654" spans="1:76" x14ac:dyDescent="0.25">
      <c r="A1654">
        <v>167</v>
      </c>
      <c r="B1654" t="s">
        <v>610</v>
      </c>
      <c r="C1654">
        <v>2009</v>
      </c>
      <c r="D1654" t="s">
        <v>582</v>
      </c>
      <c r="E1654">
        <v>0</v>
      </c>
      <c r="U1654">
        <v>0</v>
      </c>
      <c r="V1654" t="s">
        <v>726</v>
      </c>
      <c r="W1654" t="s">
        <v>726</v>
      </c>
      <c r="X1654" t="s">
        <v>726</v>
      </c>
      <c r="Y1654">
        <v>0</v>
      </c>
      <c r="Z1654" t="s">
        <v>726</v>
      </c>
      <c r="AA1654" t="s">
        <v>726</v>
      </c>
      <c r="AB1654" t="s">
        <v>726</v>
      </c>
      <c r="AC1654">
        <v>4.7</v>
      </c>
      <c r="AD1654" t="s">
        <v>726</v>
      </c>
      <c r="AE1654">
        <v>0</v>
      </c>
      <c r="AF1654">
        <v>2.35</v>
      </c>
      <c r="AG1654" t="s">
        <v>726</v>
      </c>
      <c r="AH1654" t="s">
        <v>726</v>
      </c>
      <c r="AI1654" t="s">
        <v>726</v>
      </c>
      <c r="AJ1654" t="s">
        <v>726</v>
      </c>
      <c r="AK1654">
        <v>14</v>
      </c>
      <c r="AL1654">
        <v>76</v>
      </c>
      <c r="AM1654" t="s">
        <v>726</v>
      </c>
      <c r="AN1654" t="s">
        <v>726</v>
      </c>
      <c r="AO1654" t="s">
        <v>726</v>
      </c>
      <c r="AP1654" t="s">
        <v>726</v>
      </c>
      <c r="AQ1654" t="s">
        <v>726</v>
      </c>
      <c r="AR1654" t="s">
        <v>726</v>
      </c>
      <c r="AS1654" t="s">
        <v>726</v>
      </c>
      <c r="AT1654" t="s">
        <v>726</v>
      </c>
      <c r="AU1654">
        <v>9999</v>
      </c>
      <c r="AW1654" t="s">
        <v>726</v>
      </c>
      <c r="AX1654" t="s">
        <v>726</v>
      </c>
      <c r="AY1654" t="s">
        <v>726</v>
      </c>
      <c r="AZ1654">
        <v>9999</v>
      </c>
      <c r="BA1654">
        <v>0</v>
      </c>
      <c r="BB1654">
        <v>9999</v>
      </c>
      <c r="BC1654">
        <v>0</v>
      </c>
      <c r="BD1654">
        <v>0</v>
      </c>
      <c r="BE1654">
        <v>0</v>
      </c>
      <c r="BF1654">
        <v>0</v>
      </c>
      <c r="BG1654">
        <v>0</v>
      </c>
      <c r="BH1654">
        <v>0</v>
      </c>
      <c r="BI1654">
        <v>0</v>
      </c>
      <c r="BO1654">
        <v>0</v>
      </c>
      <c r="BP1654">
        <v>0</v>
      </c>
      <c r="BQ1654">
        <v>0</v>
      </c>
      <c r="BR1654">
        <v>0</v>
      </c>
      <c r="BS1654">
        <v>0</v>
      </c>
      <c r="BT1654">
        <v>0</v>
      </c>
      <c r="BU1654">
        <v>0</v>
      </c>
      <c r="BV1654">
        <v>0</v>
      </c>
      <c r="BW1654">
        <v>0</v>
      </c>
      <c r="BX1654">
        <v>0</v>
      </c>
    </row>
    <row r="1655" spans="1:76" x14ac:dyDescent="0.25">
      <c r="A1655">
        <v>167</v>
      </c>
      <c r="B1655" t="s">
        <v>610</v>
      </c>
      <c r="C1655">
        <v>2010</v>
      </c>
      <c r="D1655" t="s">
        <v>582</v>
      </c>
      <c r="E1655">
        <v>0</v>
      </c>
      <c r="U1655">
        <v>0</v>
      </c>
      <c r="V1655" t="s">
        <v>726</v>
      </c>
      <c r="W1655" t="s">
        <v>726</v>
      </c>
      <c r="X1655" t="s">
        <v>726</v>
      </c>
      <c r="Y1655">
        <v>0</v>
      </c>
      <c r="Z1655" t="s">
        <v>726</v>
      </c>
      <c r="AA1655" t="s">
        <v>726</v>
      </c>
      <c r="AB1655" t="s">
        <v>726</v>
      </c>
      <c r="AC1655">
        <v>0</v>
      </c>
      <c r="AD1655" t="s">
        <v>726</v>
      </c>
      <c r="AE1655">
        <v>0</v>
      </c>
      <c r="AF1655">
        <v>0</v>
      </c>
      <c r="AG1655" t="s">
        <v>726</v>
      </c>
      <c r="AH1655" t="s">
        <v>726</v>
      </c>
      <c r="AI1655" t="s">
        <v>726</v>
      </c>
      <c r="AJ1655" t="s">
        <v>726</v>
      </c>
      <c r="AK1655">
        <v>18</v>
      </c>
      <c r="AL1655" t="s">
        <v>726</v>
      </c>
      <c r="AM1655" t="s">
        <v>726</v>
      </c>
      <c r="AN1655" t="s">
        <v>726</v>
      </c>
      <c r="AO1655" t="s">
        <v>726</v>
      </c>
      <c r="AP1655" t="s">
        <v>726</v>
      </c>
      <c r="AQ1655" t="s">
        <v>726</v>
      </c>
      <c r="AR1655" t="s">
        <v>726</v>
      </c>
      <c r="AS1655" t="s">
        <v>726</v>
      </c>
      <c r="AT1655" t="s">
        <v>726</v>
      </c>
      <c r="AU1655">
        <v>9999</v>
      </c>
      <c r="AW1655" t="s">
        <v>726</v>
      </c>
      <c r="AX1655" t="s">
        <v>726</v>
      </c>
      <c r="AY1655" t="s">
        <v>726</v>
      </c>
      <c r="AZ1655">
        <v>9999</v>
      </c>
      <c r="BA1655">
        <v>0</v>
      </c>
      <c r="BB1655">
        <v>9999</v>
      </c>
      <c r="BC1655">
        <v>0</v>
      </c>
      <c r="BD1655">
        <v>0</v>
      </c>
      <c r="BE1655">
        <v>0</v>
      </c>
      <c r="BF1655">
        <v>0</v>
      </c>
      <c r="BG1655">
        <v>0</v>
      </c>
      <c r="BH1655">
        <v>0</v>
      </c>
      <c r="BI1655">
        <v>0</v>
      </c>
      <c r="BO1655">
        <v>0</v>
      </c>
      <c r="BP1655">
        <v>0</v>
      </c>
      <c r="BQ1655">
        <v>0</v>
      </c>
      <c r="BR1655">
        <v>0</v>
      </c>
      <c r="BS1655">
        <v>0</v>
      </c>
      <c r="BT1655">
        <v>0</v>
      </c>
      <c r="BU1655">
        <v>0</v>
      </c>
      <c r="BV1655">
        <v>0</v>
      </c>
      <c r="BW1655">
        <v>0</v>
      </c>
      <c r="BX1655">
        <v>0</v>
      </c>
    </row>
    <row r="1656" spans="1:76" x14ac:dyDescent="0.25">
      <c r="A1656">
        <v>167</v>
      </c>
      <c r="B1656" t="s">
        <v>610</v>
      </c>
      <c r="C1656">
        <v>2011</v>
      </c>
      <c r="D1656" t="s">
        <v>582</v>
      </c>
      <c r="E1656">
        <v>0</v>
      </c>
      <c r="U1656">
        <v>0</v>
      </c>
      <c r="V1656" t="s">
        <v>726</v>
      </c>
      <c r="W1656" t="s">
        <v>726</v>
      </c>
      <c r="X1656" t="s">
        <v>726</v>
      </c>
      <c r="Y1656">
        <v>0</v>
      </c>
      <c r="Z1656" t="s">
        <v>726</v>
      </c>
      <c r="AA1656" t="s">
        <v>726</v>
      </c>
      <c r="AB1656" t="s">
        <v>726</v>
      </c>
      <c r="AC1656">
        <v>0</v>
      </c>
      <c r="AD1656" t="s">
        <v>726</v>
      </c>
      <c r="AE1656">
        <v>0</v>
      </c>
      <c r="AF1656">
        <v>0</v>
      </c>
      <c r="AG1656" t="s">
        <v>726</v>
      </c>
      <c r="AH1656" t="s">
        <v>726</v>
      </c>
      <c r="AI1656" t="s">
        <v>726</v>
      </c>
      <c r="AJ1656" t="s">
        <v>726</v>
      </c>
      <c r="AK1656" t="s">
        <v>726</v>
      </c>
      <c r="AL1656" t="s">
        <v>726</v>
      </c>
      <c r="AM1656" t="s">
        <v>726</v>
      </c>
      <c r="AN1656" t="s">
        <v>726</v>
      </c>
      <c r="AO1656" t="s">
        <v>726</v>
      </c>
      <c r="AP1656" t="s">
        <v>726</v>
      </c>
      <c r="AQ1656" t="s">
        <v>726</v>
      </c>
      <c r="AR1656" t="s">
        <v>726</v>
      </c>
      <c r="AS1656" t="s">
        <v>726</v>
      </c>
      <c r="AT1656" t="s">
        <v>726</v>
      </c>
      <c r="AU1656">
        <v>9999</v>
      </c>
      <c r="AW1656" t="s">
        <v>726</v>
      </c>
      <c r="AX1656" t="s">
        <v>726</v>
      </c>
      <c r="AY1656" t="s">
        <v>726</v>
      </c>
      <c r="AZ1656">
        <v>9999</v>
      </c>
      <c r="BA1656">
        <v>0</v>
      </c>
      <c r="BB1656">
        <v>9999</v>
      </c>
      <c r="BC1656">
        <v>0</v>
      </c>
      <c r="BD1656">
        <v>0</v>
      </c>
      <c r="BE1656">
        <v>0</v>
      </c>
      <c r="BF1656">
        <v>0</v>
      </c>
      <c r="BG1656">
        <v>0</v>
      </c>
      <c r="BH1656">
        <v>0</v>
      </c>
      <c r="BI1656">
        <v>0</v>
      </c>
      <c r="BO1656">
        <v>0</v>
      </c>
      <c r="BP1656">
        <v>0</v>
      </c>
      <c r="BQ1656">
        <v>0</v>
      </c>
      <c r="BR1656">
        <v>0</v>
      </c>
      <c r="BS1656">
        <v>0</v>
      </c>
      <c r="BT1656">
        <v>0</v>
      </c>
      <c r="BU1656">
        <v>0</v>
      </c>
      <c r="BV1656">
        <v>0</v>
      </c>
      <c r="BW1656">
        <v>0</v>
      </c>
      <c r="BX1656">
        <v>0</v>
      </c>
    </row>
    <row r="1657" spans="1:76" x14ac:dyDescent="0.25">
      <c r="A1657">
        <v>167</v>
      </c>
      <c r="B1657" t="s">
        <v>610</v>
      </c>
      <c r="C1657">
        <v>2012</v>
      </c>
      <c r="D1657" t="s">
        <v>582</v>
      </c>
      <c r="E1657">
        <v>0</v>
      </c>
      <c r="U1657">
        <v>0</v>
      </c>
      <c r="V1657" t="s">
        <v>726</v>
      </c>
      <c r="W1657" t="s">
        <v>726</v>
      </c>
      <c r="X1657" t="s">
        <v>726</v>
      </c>
      <c r="Y1657">
        <v>0</v>
      </c>
      <c r="Z1657" t="s">
        <v>726</v>
      </c>
      <c r="AA1657" t="s">
        <v>726</v>
      </c>
      <c r="AB1657" t="s">
        <v>726</v>
      </c>
      <c r="AC1657">
        <v>0</v>
      </c>
      <c r="AD1657" t="s">
        <v>726</v>
      </c>
      <c r="AE1657">
        <v>0</v>
      </c>
      <c r="AF1657">
        <v>0</v>
      </c>
      <c r="AG1657" t="s">
        <v>726</v>
      </c>
      <c r="AH1657" t="s">
        <v>726</v>
      </c>
      <c r="AI1657" t="s">
        <v>726</v>
      </c>
      <c r="AJ1657" t="s">
        <v>726</v>
      </c>
      <c r="AK1657" t="s">
        <v>726</v>
      </c>
      <c r="AL1657" t="s">
        <v>726</v>
      </c>
      <c r="AM1657" t="s">
        <v>726</v>
      </c>
      <c r="AN1657" t="s">
        <v>726</v>
      </c>
      <c r="AO1657" t="s">
        <v>726</v>
      </c>
      <c r="AP1657" t="s">
        <v>726</v>
      </c>
      <c r="AQ1657" t="s">
        <v>726</v>
      </c>
      <c r="AR1657" t="s">
        <v>726</v>
      </c>
      <c r="AS1657" t="s">
        <v>726</v>
      </c>
      <c r="AT1657" t="s">
        <v>726</v>
      </c>
      <c r="AU1657">
        <v>9999</v>
      </c>
      <c r="AW1657" t="s">
        <v>726</v>
      </c>
      <c r="AX1657" t="s">
        <v>726</v>
      </c>
      <c r="AY1657" t="s">
        <v>726</v>
      </c>
      <c r="AZ1657">
        <v>9999</v>
      </c>
      <c r="BA1657">
        <v>0</v>
      </c>
      <c r="BB1657">
        <v>9999</v>
      </c>
      <c r="BC1657">
        <v>0</v>
      </c>
      <c r="BD1657">
        <v>0</v>
      </c>
      <c r="BE1657">
        <v>0</v>
      </c>
      <c r="BF1657">
        <v>0</v>
      </c>
      <c r="BG1657">
        <v>0</v>
      </c>
      <c r="BH1657">
        <v>0</v>
      </c>
      <c r="BI1657">
        <v>0</v>
      </c>
      <c r="BO1657">
        <v>0</v>
      </c>
      <c r="BP1657">
        <v>0</v>
      </c>
      <c r="BQ1657">
        <v>0</v>
      </c>
      <c r="BR1657">
        <v>0</v>
      </c>
      <c r="BS1657">
        <v>0</v>
      </c>
      <c r="BT1657">
        <v>0</v>
      </c>
      <c r="BU1657">
        <v>0</v>
      </c>
      <c r="BV1657">
        <v>0</v>
      </c>
      <c r="BW1657">
        <v>0</v>
      </c>
      <c r="BX1657">
        <v>0</v>
      </c>
    </row>
    <row r="1658" spans="1:76" x14ac:dyDescent="0.25">
      <c r="A1658">
        <v>167</v>
      </c>
      <c r="B1658" t="s">
        <v>610</v>
      </c>
      <c r="C1658">
        <v>2013</v>
      </c>
      <c r="D1658" t="s">
        <v>582</v>
      </c>
      <c r="E1658">
        <v>0</v>
      </c>
      <c r="U1658">
        <v>0</v>
      </c>
      <c r="V1658" t="s">
        <v>726</v>
      </c>
      <c r="W1658" t="s">
        <v>726</v>
      </c>
      <c r="X1658" t="s">
        <v>726</v>
      </c>
      <c r="Y1658">
        <v>0</v>
      </c>
      <c r="Z1658" t="s">
        <v>726</v>
      </c>
      <c r="AA1658" t="s">
        <v>726</v>
      </c>
      <c r="AB1658" t="s">
        <v>726</v>
      </c>
      <c r="AC1658">
        <v>0</v>
      </c>
      <c r="AD1658" t="s">
        <v>726</v>
      </c>
      <c r="AE1658">
        <v>0</v>
      </c>
      <c r="AF1658">
        <v>0</v>
      </c>
      <c r="AG1658" t="s">
        <v>726</v>
      </c>
      <c r="AH1658" t="s">
        <v>726</v>
      </c>
      <c r="AI1658" t="s">
        <v>726</v>
      </c>
      <c r="AJ1658" t="s">
        <v>726</v>
      </c>
      <c r="AK1658" t="s">
        <v>726</v>
      </c>
      <c r="AL1658" t="s">
        <v>726</v>
      </c>
      <c r="AM1658" t="s">
        <v>726</v>
      </c>
      <c r="AN1658" t="s">
        <v>726</v>
      </c>
      <c r="AO1658" t="s">
        <v>726</v>
      </c>
      <c r="AP1658" t="s">
        <v>726</v>
      </c>
      <c r="AQ1658" t="s">
        <v>726</v>
      </c>
      <c r="AR1658" t="s">
        <v>726</v>
      </c>
      <c r="AS1658" t="s">
        <v>726</v>
      </c>
      <c r="AT1658" t="s">
        <v>726</v>
      </c>
      <c r="AU1658">
        <v>9999</v>
      </c>
      <c r="AW1658" t="s">
        <v>726</v>
      </c>
      <c r="AX1658" t="s">
        <v>726</v>
      </c>
      <c r="AY1658" t="s">
        <v>726</v>
      </c>
      <c r="AZ1658">
        <v>9999</v>
      </c>
      <c r="BA1658">
        <v>0</v>
      </c>
      <c r="BB1658">
        <v>9999</v>
      </c>
      <c r="BC1658">
        <v>0</v>
      </c>
      <c r="BD1658">
        <v>0</v>
      </c>
      <c r="BE1658">
        <v>0</v>
      </c>
      <c r="BF1658">
        <v>0</v>
      </c>
      <c r="BG1658">
        <v>0</v>
      </c>
      <c r="BH1658">
        <v>0</v>
      </c>
      <c r="BI1658">
        <v>0</v>
      </c>
      <c r="BO1658">
        <v>0</v>
      </c>
      <c r="BP1658">
        <v>0</v>
      </c>
      <c r="BQ1658">
        <v>0</v>
      </c>
      <c r="BR1658">
        <v>0</v>
      </c>
      <c r="BS1658">
        <v>0</v>
      </c>
      <c r="BT1658">
        <v>0</v>
      </c>
      <c r="BU1658">
        <v>0</v>
      </c>
      <c r="BV1658">
        <v>0</v>
      </c>
      <c r="BW1658">
        <v>0</v>
      </c>
      <c r="BX1658">
        <v>0</v>
      </c>
    </row>
    <row r="1659" spans="1:76" x14ac:dyDescent="0.25">
      <c r="A1659">
        <v>167</v>
      </c>
      <c r="B1659" t="s">
        <v>610</v>
      </c>
      <c r="C1659">
        <v>2014</v>
      </c>
      <c r="D1659" t="s">
        <v>582</v>
      </c>
      <c r="E1659">
        <v>0</v>
      </c>
      <c r="U1659">
        <v>0</v>
      </c>
      <c r="V1659" t="s">
        <v>726</v>
      </c>
      <c r="W1659" t="s">
        <v>726</v>
      </c>
      <c r="X1659" t="s">
        <v>726</v>
      </c>
      <c r="Y1659">
        <v>0</v>
      </c>
      <c r="Z1659" t="s">
        <v>726</v>
      </c>
      <c r="AA1659" t="s">
        <v>726</v>
      </c>
      <c r="AB1659" t="s">
        <v>726</v>
      </c>
      <c r="AC1659">
        <v>0</v>
      </c>
      <c r="AD1659" t="s">
        <v>726</v>
      </c>
      <c r="AE1659">
        <v>0</v>
      </c>
      <c r="AF1659">
        <v>0</v>
      </c>
      <c r="AG1659" t="s">
        <v>726</v>
      </c>
      <c r="AH1659" t="s">
        <v>726</v>
      </c>
      <c r="AI1659" t="s">
        <v>726</v>
      </c>
      <c r="AJ1659" t="s">
        <v>726</v>
      </c>
      <c r="AK1659" t="s">
        <v>726</v>
      </c>
      <c r="AL1659" t="s">
        <v>726</v>
      </c>
      <c r="AM1659" t="s">
        <v>726</v>
      </c>
      <c r="AN1659" t="s">
        <v>726</v>
      </c>
      <c r="AO1659" t="s">
        <v>726</v>
      </c>
      <c r="AP1659" t="s">
        <v>726</v>
      </c>
      <c r="AQ1659" t="s">
        <v>726</v>
      </c>
      <c r="AR1659">
        <v>14</v>
      </c>
      <c r="AS1659" t="s">
        <v>726</v>
      </c>
      <c r="AT1659" t="s">
        <v>726</v>
      </c>
      <c r="AU1659">
        <v>9999</v>
      </c>
      <c r="AW1659" t="s">
        <v>726</v>
      </c>
      <c r="AX1659" t="s">
        <v>726</v>
      </c>
      <c r="AY1659" t="s">
        <v>726</v>
      </c>
      <c r="AZ1659">
        <v>9999</v>
      </c>
      <c r="BA1659">
        <v>0</v>
      </c>
      <c r="BB1659">
        <v>9999</v>
      </c>
      <c r="BC1659">
        <v>0</v>
      </c>
      <c r="BD1659">
        <v>0</v>
      </c>
      <c r="BE1659">
        <v>0</v>
      </c>
      <c r="BF1659">
        <v>0</v>
      </c>
      <c r="BG1659">
        <v>0</v>
      </c>
      <c r="BH1659">
        <v>0</v>
      </c>
      <c r="BI1659">
        <v>0</v>
      </c>
      <c r="BO1659">
        <v>0</v>
      </c>
      <c r="BP1659">
        <v>0</v>
      </c>
      <c r="BQ1659">
        <v>0</v>
      </c>
      <c r="BR1659">
        <v>0</v>
      </c>
      <c r="BS1659">
        <v>0</v>
      </c>
      <c r="BT1659">
        <v>0</v>
      </c>
      <c r="BU1659">
        <v>0</v>
      </c>
      <c r="BV1659">
        <v>0</v>
      </c>
      <c r="BW1659">
        <v>0</v>
      </c>
      <c r="BX1659">
        <v>0</v>
      </c>
    </row>
    <row r="1660" spans="1:76" x14ac:dyDescent="0.25">
      <c r="A1660">
        <v>167</v>
      </c>
      <c r="B1660" t="s">
        <v>610</v>
      </c>
      <c r="C1660">
        <v>2015</v>
      </c>
      <c r="D1660" t="s">
        <v>582</v>
      </c>
      <c r="E1660">
        <v>0</v>
      </c>
      <c r="U1660">
        <v>0</v>
      </c>
      <c r="V1660" t="s">
        <v>726</v>
      </c>
      <c r="W1660" t="s">
        <v>726</v>
      </c>
      <c r="X1660" t="s">
        <v>726</v>
      </c>
      <c r="Y1660">
        <v>0</v>
      </c>
      <c r="Z1660" t="s">
        <v>726</v>
      </c>
      <c r="AA1660" t="s">
        <v>726</v>
      </c>
      <c r="AB1660" t="s">
        <v>726</v>
      </c>
      <c r="AC1660">
        <v>0</v>
      </c>
      <c r="AD1660" t="s">
        <v>726</v>
      </c>
      <c r="AE1660">
        <v>0</v>
      </c>
      <c r="AF1660">
        <v>0</v>
      </c>
      <c r="AG1660" t="s">
        <v>726</v>
      </c>
      <c r="AH1660" t="s">
        <v>726</v>
      </c>
      <c r="AI1660" t="s">
        <v>726</v>
      </c>
      <c r="AJ1660" t="s">
        <v>726</v>
      </c>
      <c r="AK1660" t="s">
        <v>726</v>
      </c>
      <c r="AL1660" t="s">
        <v>726</v>
      </c>
      <c r="AM1660">
        <v>65</v>
      </c>
      <c r="AN1660">
        <v>0</v>
      </c>
      <c r="AO1660">
        <v>45973</v>
      </c>
      <c r="AP1660" t="s">
        <v>726</v>
      </c>
      <c r="AQ1660" t="s">
        <v>726</v>
      </c>
      <c r="AR1660" t="s">
        <v>726</v>
      </c>
      <c r="AS1660">
        <v>14</v>
      </c>
      <c r="AT1660" t="s">
        <v>726</v>
      </c>
      <c r="AU1660">
        <v>9999</v>
      </c>
      <c r="AW1660" t="s">
        <v>726</v>
      </c>
      <c r="AX1660" t="s">
        <v>726</v>
      </c>
      <c r="AY1660" t="s">
        <v>726</v>
      </c>
      <c r="AZ1660">
        <v>9999</v>
      </c>
      <c r="BA1660">
        <v>0</v>
      </c>
      <c r="BB1660">
        <v>9999</v>
      </c>
      <c r="BC1660">
        <v>0</v>
      </c>
      <c r="BD1660">
        <v>0</v>
      </c>
      <c r="BE1660">
        <v>0</v>
      </c>
      <c r="BF1660">
        <v>0</v>
      </c>
      <c r="BG1660">
        <v>0</v>
      </c>
      <c r="BH1660">
        <v>0</v>
      </c>
      <c r="BI1660">
        <v>0</v>
      </c>
      <c r="BO1660">
        <v>0</v>
      </c>
      <c r="BP1660">
        <v>0</v>
      </c>
      <c r="BQ1660">
        <v>0</v>
      </c>
      <c r="BR1660">
        <v>0</v>
      </c>
      <c r="BS1660">
        <v>0</v>
      </c>
      <c r="BT1660">
        <v>0</v>
      </c>
      <c r="BU1660">
        <v>0</v>
      </c>
      <c r="BV1660">
        <v>0</v>
      </c>
      <c r="BW1660">
        <v>0</v>
      </c>
      <c r="BX1660">
        <v>0</v>
      </c>
    </row>
    <row r="1661" spans="1:76" x14ac:dyDescent="0.25">
      <c r="A1661">
        <v>167</v>
      </c>
      <c r="B1661" t="s">
        <v>610</v>
      </c>
      <c r="C1661">
        <v>2016</v>
      </c>
      <c r="D1661" t="s">
        <v>582</v>
      </c>
      <c r="E1661">
        <v>0</v>
      </c>
      <c r="U1661">
        <v>0</v>
      </c>
      <c r="V1661" t="s">
        <v>726</v>
      </c>
      <c r="W1661" t="s">
        <v>726</v>
      </c>
      <c r="X1661" t="s">
        <v>726</v>
      </c>
      <c r="Y1661">
        <v>0</v>
      </c>
      <c r="Z1661" t="s">
        <v>726</v>
      </c>
      <c r="AA1661" t="s">
        <v>726</v>
      </c>
      <c r="AB1661" t="s">
        <v>726</v>
      </c>
      <c r="AC1661" t="s">
        <v>726</v>
      </c>
      <c r="AD1661" t="s">
        <v>726</v>
      </c>
      <c r="AE1661" t="s">
        <v>726</v>
      </c>
      <c r="AF1661" t="s">
        <v>726</v>
      </c>
      <c r="AG1661" t="s">
        <v>726</v>
      </c>
      <c r="AH1661" t="s">
        <v>726</v>
      </c>
      <c r="AI1661" t="s">
        <v>726</v>
      </c>
      <c r="AJ1661" t="s">
        <v>726</v>
      </c>
      <c r="AK1661" t="s">
        <v>726</v>
      </c>
      <c r="AL1661" t="s">
        <v>726</v>
      </c>
      <c r="AM1661">
        <v>76</v>
      </c>
      <c r="AN1661" t="s">
        <v>726</v>
      </c>
      <c r="AO1661" t="s">
        <v>726</v>
      </c>
      <c r="AP1661" t="s">
        <v>726</v>
      </c>
      <c r="AQ1661" t="s">
        <v>726</v>
      </c>
      <c r="AR1661" t="s">
        <v>726</v>
      </c>
      <c r="AS1661" t="s">
        <v>726</v>
      </c>
      <c r="AT1661" t="s">
        <v>726</v>
      </c>
      <c r="AU1661">
        <v>9999</v>
      </c>
      <c r="AW1661" t="s">
        <v>726</v>
      </c>
      <c r="AX1661" t="s">
        <v>726</v>
      </c>
      <c r="AY1661" t="s">
        <v>726</v>
      </c>
      <c r="AZ1661">
        <v>9999</v>
      </c>
      <c r="BA1661">
        <v>0</v>
      </c>
      <c r="BB1661">
        <v>9999</v>
      </c>
      <c r="BC1661">
        <v>0</v>
      </c>
      <c r="BD1661">
        <v>0</v>
      </c>
      <c r="BE1661">
        <v>0</v>
      </c>
      <c r="BF1661">
        <v>0</v>
      </c>
      <c r="BG1661">
        <v>0</v>
      </c>
      <c r="BH1661">
        <v>0</v>
      </c>
      <c r="BI1661">
        <v>0</v>
      </c>
      <c r="BO1661">
        <v>0</v>
      </c>
      <c r="BP1661">
        <v>0</v>
      </c>
      <c r="BQ1661">
        <v>0</v>
      </c>
      <c r="BR1661">
        <v>0</v>
      </c>
      <c r="BS1661">
        <v>0</v>
      </c>
      <c r="BT1661">
        <v>0</v>
      </c>
      <c r="BU1661">
        <v>0</v>
      </c>
      <c r="BV1661">
        <v>0</v>
      </c>
      <c r="BW1661">
        <v>0</v>
      </c>
      <c r="BX1661">
        <v>0</v>
      </c>
    </row>
    <row r="1662" spans="1:76" x14ac:dyDescent="0.25">
      <c r="A1662">
        <v>168</v>
      </c>
      <c r="B1662" t="s">
        <v>611</v>
      </c>
      <c r="C1662">
        <v>2007</v>
      </c>
      <c r="D1662" t="s">
        <v>587</v>
      </c>
      <c r="E1662">
        <v>0</v>
      </c>
      <c r="U1662">
        <v>0</v>
      </c>
      <c r="V1662" t="s">
        <v>726</v>
      </c>
      <c r="W1662" t="s">
        <v>726</v>
      </c>
      <c r="X1662" t="s">
        <v>726</v>
      </c>
      <c r="Y1662">
        <v>0</v>
      </c>
      <c r="Z1662" t="s">
        <v>726</v>
      </c>
      <c r="AA1662" t="s">
        <v>726</v>
      </c>
      <c r="AB1662" t="s">
        <v>726</v>
      </c>
      <c r="AC1662" t="s">
        <v>726</v>
      </c>
      <c r="AD1662">
        <v>1133</v>
      </c>
      <c r="AE1662" t="s">
        <v>726</v>
      </c>
      <c r="AF1662" t="s">
        <v>726</v>
      </c>
      <c r="AG1662">
        <v>-1.7889999999999999</v>
      </c>
      <c r="AH1662">
        <v>115.273</v>
      </c>
      <c r="AI1662">
        <v>118.611</v>
      </c>
      <c r="AJ1662">
        <v>28</v>
      </c>
      <c r="AK1662" t="s">
        <v>726</v>
      </c>
      <c r="AL1662" t="s">
        <v>726</v>
      </c>
      <c r="AM1662" t="s">
        <v>726</v>
      </c>
      <c r="AN1662">
        <v>6908</v>
      </c>
      <c r="AO1662">
        <v>10</v>
      </c>
      <c r="AP1662" t="s">
        <v>726</v>
      </c>
      <c r="AQ1662" t="s">
        <v>726</v>
      </c>
      <c r="AR1662" t="s">
        <v>726</v>
      </c>
      <c r="AS1662" t="s">
        <v>726</v>
      </c>
      <c r="AT1662" t="s">
        <v>726</v>
      </c>
      <c r="AU1662">
        <v>9999</v>
      </c>
      <c r="AW1662" t="s">
        <v>726</v>
      </c>
      <c r="AX1662" t="s">
        <v>726</v>
      </c>
      <c r="AY1662" t="s">
        <v>726</v>
      </c>
      <c r="AZ1662">
        <v>9999</v>
      </c>
      <c r="BA1662">
        <v>0</v>
      </c>
      <c r="BB1662">
        <v>9999</v>
      </c>
      <c r="BC1662">
        <v>0</v>
      </c>
      <c r="BD1662">
        <v>0</v>
      </c>
      <c r="BE1662">
        <v>0</v>
      </c>
      <c r="BF1662">
        <v>0</v>
      </c>
      <c r="BG1662">
        <v>0</v>
      </c>
      <c r="BH1662">
        <v>0</v>
      </c>
      <c r="BI1662">
        <v>0</v>
      </c>
      <c r="BO1662">
        <v>0</v>
      </c>
      <c r="BP1662">
        <v>0</v>
      </c>
      <c r="BQ1662">
        <v>0</v>
      </c>
      <c r="BR1662">
        <v>0</v>
      </c>
      <c r="BS1662">
        <v>0</v>
      </c>
      <c r="BT1662">
        <v>0</v>
      </c>
      <c r="BU1662">
        <v>0</v>
      </c>
      <c r="BV1662">
        <v>0</v>
      </c>
      <c r="BW1662">
        <v>0</v>
      </c>
      <c r="BX1662">
        <v>0</v>
      </c>
    </row>
    <row r="1663" spans="1:76" x14ac:dyDescent="0.25">
      <c r="A1663">
        <v>168</v>
      </c>
      <c r="B1663" t="s">
        <v>611</v>
      </c>
      <c r="C1663">
        <v>2008</v>
      </c>
      <c r="D1663" t="s">
        <v>587</v>
      </c>
      <c r="E1663">
        <v>0</v>
      </c>
      <c r="U1663">
        <v>0</v>
      </c>
      <c r="V1663" t="s">
        <v>726</v>
      </c>
      <c r="W1663" t="s">
        <v>726</v>
      </c>
      <c r="X1663" t="s">
        <v>726</v>
      </c>
      <c r="Y1663">
        <v>0</v>
      </c>
      <c r="Z1663" t="s">
        <v>726</v>
      </c>
      <c r="AA1663" t="s">
        <v>726</v>
      </c>
      <c r="AB1663" t="s">
        <v>726</v>
      </c>
      <c r="AC1663">
        <v>5.2</v>
      </c>
      <c r="AD1663">
        <v>1143</v>
      </c>
      <c r="AE1663">
        <v>0</v>
      </c>
      <c r="AF1663">
        <v>2.6</v>
      </c>
      <c r="AG1663">
        <v>1.0449999999999999</v>
      </c>
      <c r="AH1663">
        <v>122.494</v>
      </c>
      <c r="AI1663">
        <v>124.709</v>
      </c>
      <c r="AJ1663">
        <v>-16</v>
      </c>
      <c r="AK1663" t="s">
        <v>726</v>
      </c>
      <c r="AL1663">
        <v>78</v>
      </c>
      <c r="AM1663" t="s">
        <v>726</v>
      </c>
      <c r="AN1663">
        <v>6483</v>
      </c>
      <c r="AO1663">
        <v>7</v>
      </c>
      <c r="AP1663" t="s">
        <v>726</v>
      </c>
      <c r="AQ1663" t="s">
        <v>726</v>
      </c>
      <c r="AR1663" t="s">
        <v>726</v>
      </c>
      <c r="AS1663" t="s">
        <v>726</v>
      </c>
      <c r="AT1663" t="s">
        <v>726</v>
      </c>
      <c r="AU1663">
        <v>9999</v>
      </c>
      <c r="AW1663" t="s">
        <v>726</v>
      </c>
      <c r="AX1663" t="s">
        <v>726</v>
      </c>
      <c r="AY1663" t="s">
        <v>726</v>
      </c>
      <c r="AZ1663">
        <v>9999</v>
      </c>
      <c r="BA1663">
        <v>0</v>
      </c>
      <c r="BB1663">
        <v>9999</v>
      </c>
      <c r="BC1663">
        <v>0</v>
      </c>
      <c r="BD1663">
        <v>0</v>
      </c>
      <c r="BE1663">
        <v>0</v>
      </c>
      <c r="BF1663">
        <v>0</v>
      </c>
      <c r="BG1663">
        <v>0</v>
      </c>
      <c r="BH1663">
        <v>0</v>
      </c>
      <c r="BI1663">
        <v>0</v>
      </c>
      <c r="BO1663">
        <v>0</v>
      </c>
      <c r="BP1663">
        <v>0</v>
      </c>
      <c r="BQ1663">
        <v>0</v>
      </c>
      <c r="BR1663">
        <v>0</v>
      </c>
      <c r="BS1663">
        <v>0</v>
      </c>
      <c r="BT1663">
        <v>0</v>
      </c>
      <c r="BU1663">
        <v>0</v>
      </c>
      <c r="BV1663">
        <v>0</v>
      </c>
      <c r="BW1663">
        <v>0</v>
      </c>
      <c r="BX1663">
        <v>0</v>
      </c>
    </row>
    <row r="1664" spans="1:76" x14ac:dyDescent="0.25">
      <c r="A1664">
        <v>168</v>
      </c>
      <c r="B1664" t="s">
        <v>611</v>
      </c>
      <c r="C1664">
        <v>2009</v>
      </c>
      <c r="D1664" t="s">
        <v>587</v>
      </c>
      <c r="E1664">
        <v>0</v>
      </c>
      <c r="U1664">
        <v>0</v>
      </c>
      <c r="V1664" t="s">
        <v>726</v>
      </c>
      <c r="W1664" t="s">
        <v>726</v>
      </c>
      <c r="X1664" t="s">
        <v>726</v>
      </c>
      <c r="Y1664">
        <v>0</v>
      </c>
      <c r="Z1664" t="s">
        <v>726</v>
      </c>
      <c r="AA1664" t="s">
        <v>726</v>
      </c>
      <c r="AB1664" t="s">
        <v>726</v>
      </c>
      <c r="AC1664">
        <v>3.9</v>
      </c>
      <c r="AD1664" t="s">
        <v>726</v>
      </c>
      <c r="AE1664">
        <v>0</v>
      </c>
      <c r="AF1664">
        <v>1.95</v>
      </c>
      <c r="AG1664">
        <v>-0.99</v>
      </c>
      <c r="AH1664">
        <v>122.021</v>
      </c>
      <c r="AI1664">
        <v>124.629</v>
      </c>
      <c r="AJ1664" t="s">
        <v>726</v>
      </c>
      <c r="AK1664">
        <v>4</v>
      </c>
      <c r="AL1664">
        <v>78</v>
      </c>
      <c r="AM1664" t="s">
        <v>726</v>
      </c>
      <c r="AN1664" t="s">
        <v>726</v>
      </c>
      <c r="AO1664" t="s">
        <v>726</v>
      </c>
      <c r="AP1664" t="s">
        <v>726</v>
      </c>
      <c r="AQ1664" t="s">
        <v>726</v>
      </c>
      <c r="AR1664" t="s">
        <v>726</v>
      </c>
      <c r="AS1664" t="s">
        <v>726</v>
      </c>
      <c r="AT1664" t="s">
        <v>726</v>
      </c>
      <c r="AU1664">
        <v>9999</v>
      </c>
      <c r="AW1664" t="s">
        <v>726</v>
      </c>
      <c r="AX1664" t="s">
        <v>726</v>
      </c>
      <c r="AY1664" t="s">
        <v>726</v>
      </c>
      <c r="AZ1664">
        <v>9999</v>
      </c>
      <c r="BA1664">
        <v>0</v>
      </c>
      <c r="BB1664">
        <v>9999</v>
      </c>
      <c r="BC1664">
        <v>0</v>
      </c>
      <c r="BD1664">
        <v>0</v>
      </c>
      <c r="BE1664">
        <v>0</v>
      </c>
      <c r="BF1664">
        <v>0</v>
      </c>
      <c r="BG1664">
        <v>0</v>
      </c>
      <c r="BH1664">
        <v>0</v>
      </c>
      <c r="BI1664">
        <v>0</v>
      </c>
      <c r="BO1664">
        <v>0</v>
      </c>
      <c r="BP1664">
        <v>0</v>
      </c>
      <c r="BQ1664">
        <v>0</v>
      </c>
      <c r="BR1664">
        <v>0</v>
      </c>
      <c r="BS1664">
        <v>0</v>
      </c>
      <c r="BT1664">
        <v>0</v>
      </c>
      <c r="BU1664">
        <v>0</v>
      </c>
      <c r="BV1664">
        <v>0</v>
      </c>
      <c r="BW1664">
        <v>0</v>
      </c>
      <c r="BX1664">
        <v>0</v>
      </c>
    </row>
    <row r="1665" spans="1:76" x14ac:dyDescent="0.25">
      <c r="A1665">
        <v>168</v>
      </c>
      <c r="B1665" t="s">
        <v>611</v>
      </c>
      <c r="C1665">
        <v>2010</v>
      </c>
      <c r="D1665" t="s">
        <v>587</v>
      </c>
      <c r="E1665">
        <v>0</v>
      </c>
      <c r="U1665">
        <v>0</v>
      </c>
      <c r="V1665" t="s">
        <v>726</v>
      </c>
      <c r="W1665" t="s">
        <v>726</v>
      </c>
      <c r="X1665" t="s">
        <v>726</v>
      </c>
      <c r="Y1665">
        <v>0</v>
      </c>
      <c r="Z1665" t="s">
        <v>726</v>
      </c>
      <c r="AA1665" t="s">
        <v>726</v>
      </c>
      <c r="AB1665" t="s">
        <v>726</v>
      </c>
      <c r="AC1665">
        <v>0</v>
      </c>
      <c r="AD1665" t="s">
        <v>726</v>
      </c>
      <c r="AE1665">
        <v>0</v>
      </c>
      <c r="AF1665">
        <v>0</v>
      </c>
      <c r="AG1665">
        <v>5.8999999999999997E-2</v>
      </c>
      <c r="AH1665">
        <v>122.634</v>
      </c>
      <c r="AI1665">
        <v>130.89699999999999</v>
      </c>
      <c r="AJ1665" t="s">
        <v>726</v>
      </c>
      <c r="AK1665">
        <v>-2</v>
      </c>
      <c r="AL1665" t="s">
        <v>726</v>
      </c>
      <c r="AM1665" t="s">
        <v>726</v>
      </c>
      <c r="AN1665" t="s">
        <v>726</v>
      </c>
      <c r="AO1665" t="s">
        <v>726</v>
      </c>
      <c r="AP1665" t="s">
        <v>726</v>
      </c>
      <c r="AQ1665" t="s">
        <v>726</v>
      </c>
      <c r="AR1665" t="s">
        <v>726</v>
      </c>
      <c r="AS1665" t="s">
        <v>726</v>
      </c>
      <c r="AT1665" t="s">
        <v>726</v>
      </c>
      <c r="AU1665">
        <v>9999</v>
      </c>
      <c r="AW1665" t="s">
        <v>726</v>
      </c>
      <c r="AX1665" t="s">
        <v>726</v>
      </c>
      <c r="AY1665" t="s">
        <v>726</v>
      </c>
      <c r="AZ1665">
        <v>9999</v>
      </c>
      <c r="BA1665">
        <v>0</v>
      </c>
      <c r="BB1665">
        <v>9999</v>
      </c>
      <c r="BC1665">
        <v>0</v>
      </c>
      <c r="BD1665">
        <v>0</v>
      </c>
      <c r="BE1665">
        <v>0</v>
      </c>
      <c r="BF1665">
        <v>0</v>
      </c>
      <c r="BG1665">
        <v>0</v>
      </c>
      <c r="BH1665">
        <v>0</v>
      </c>
      <c r="BI1665">
        <v>0</v>
      </c>
      <c r="BO1665">
        <v>0</v>
      </c>
      <c r="BP1665">
        <v>0</v>
      </c>
      <c r="BQ1665">
        <v>0</v>
      </c>
      <c r="BR1665">
        <v>0</v>
      </c>
      <c r="BS1665">
        <v>0</v>
      </c>
      <c r="BT1665">
        <v>0</v>
      </c>
      <c r="BU1665">
        <v>0</v>
      </c>
      <c r="BV1665">
        <v>0</v>
      </c>
      <c r="BW1665">
        <v>0</v>
      </c>
      <c r="BX1665">
        <v>0</v>
      </c>
    </row>
    <row r="1666" spans="1:76" x14ac:dyDescent="0.25">
      <c r="A1666">
        <v>168</v>
      </c>
      <c r="B1666" t="s">
        <v>611</v>
      </c>
      <c r="C1666">
        <v>2011</v>
      </c>
      <c r="D1666" t="s">
        <v>587</v>
      </c>
      <c r="E1666">
        <v>0</v>
      </c>
      <c r="U1666">
        <v>0</v>
      </c>
      <c r="V1666" t="s">
        <v>726</v>
      </c>
      <c r="W1666" t="s">
        <v>726</v>
      </c>
      <c r="X1666" t="s">
        <v>726</v>
      </c>
      <c r="Y1666">
        <v>0</v>
      </c>
      <c r="Z1666" t="s">
        <v>726</v>
      </c>
      <c r="AA1666" t="s">
        <v>726</v>
      </c>
      <c r="AB1666" t="s">
        <v>726</v>
      </c>
      <c r="AC1666">
        <v>0</v>
      </c>
      <c r="AD1666" t="s">
        <v>726</v>
      </c>
      <c r="AE1666">
        <v>0</v>
      </c>
      <c r="AF1666">
        <v>0</v>
      </c>
      <c r="AG1666">
        <v>-4.3899999999999997</v>
      </c>
      <c r="AH1666">
        <v>129.91999999999999</v>
      </c>
      <c r="AI1666">
        <v>129.50899999999999</v>
      </c>
      <c r="AJ1666" t="s">
        <v>726</v>
      </c>
      <c r="AK1666" t="s">
        <v>726</v>
      </c>
      <c r="AL1666" t="s">
        <v>726</v>
      </c>
      <c r="AM1666" t="s">
        <v>726</v>
      </c>
      <c r="AN1666" t="s">
        <v>726</v>
      </c>
      <c r="AO1666" t="s">
        <v>726</v>
      </c>
      <c r="AP1666" t="s">
        <v>726</v>
      </c>
      <c r="AQ1666" t="s">
        <v>726</v>
      </c>
      <c r="AR1666" t="s">
        <v>726</v>
      </c>
      <c r="AS1666" t="s">
        <v>726</v>
      </c>
      <c r="AT1666" t="s">
        <v>726</v>
      </c>
      <c r="AU1666">
        <v>9999</v>
      </c>
      <c r="AW1666" t="s">
        <v>726</v>
      </c>
      <c r="AX1666" t="s">
        <v>726</v>
      </c>
      <c r="AY1666" t="s">
        <v>726</v>
      </c>
      <c r="AZ1666">
        <v>9999</v>
      </c>
      <c r="BA1666">
        <v>0</v>
      </c>
      <c r="BB1666">
        <v>9999</v>
      </c>
      <c r="BC1666">
        <v>0</v>
      </c>
      <c r="BD1666">
        <v>0</v>
      </c>
      <c r="BE1666">
        <v>0</v>
      </c>
      <c r="BF1666">
        <v>0</v>
      </c>
      <c r="BG1666">
        <v>0</v>
      </c>
      <c r="BH1666">
        <v>0</v>
      </c>
      <c r="BI1666">
        <v>0</v>
      </c>
      <c r="BO1666">
        <v>0</v>
      </c>
      <c r="BP1666">
        <v>0</v>
      </c>
      <c r="BQ1666">
        <v>0</v>
      </c>
      <c r="BR1666">
        <v>0</v>
      </c>
      <c r="BS1666">
        <v>0</v>
      </c>
      <c r="BT1666">
        <v>0</v>
      </c>
      <c r="BU1666">
        <v>0</v>
      </c>
      <c r="BV1666">
        <v>0</v>
      </c>
      <c r="BW1666">
        <v>0</v>
      </c>
      <c r="BX1666">
        <v>0</v>
      </c>
    </row>
    <row r="1667" spans="1:76" x14ac:dyDescent="0.25">
      <c r="A1667">
        <v>168</v>
      </c>
      <c r="B1667" t="s">
        <v>611</v>
      </c>
      <c r="C1667">
        <v>2012</v>
      </c>
      <c r="D1667" t="s">
        <v>587</v>
      </c>
      <c r="E1667">
        <v>0</v>
      </c>
      <c r="U1667">
        <v>0</v>
      </c>
      <c r="V1667" t="s">
        <v>726</v>
      </c>
      <c r="W1667" t="s">
        <v>726</v>
      </c>
      <c r="X1667" t="s">
        <v>726</v>
      </c>
      <c r="Y1667">
        <v>0</v>
      </c>
      <c r="Z1667" t="s">
        <v>726</v>
      </c>
      <c r="AA1667" t="s">
        <v>726</v>
      </c>
      <c r="AB1667" t="s">
        <v>726</v>
      </c>
      <c r="AC1667">
        <v>0</v>
      </c>
      <c r="AD1667" t="s">
        <v>726</v>
      </c>
      <c r="AE1667">
        <v>0</v>
      </c>
      <c r="AF1667">
        <v>0</v>
      </c>
      <c r="AG1667">
        <v>2.327</v>
      </c>
      <c r="AH1667">
        <v>119.85599999999999</v>
      </c>
      <c r="AI1667">
        <v>131.995</v>
      </c>
      <c r="AJ1667" t="s">
        <v>726</v>
      </c>
      <c r="AK1667" t="s">
        <v>726</v>
      </c>
      <c r="AL1667" t="s">
        <v>726</v>
      </c>
      <c r="AM1667" t="s">
        <v>726</v>
      </c>
      <c r="AN1667" t="s">
        <v>726</v>
      </c>
      <c r="AO1667" t="s">
        <v>726</v>
      </c>
      <c r="AP1667" t="s">
        <v>726</v>
      </c>
      <c r="AQ1667" t="s">
        <v>726</v>
      </c>
      <c r="AR1667" t="s">
        <v>726</v>
      </c>
      <c r="AS1667" t="s">
        <v>726</v>
      </c>
      <c r="AT1667" t="s">
        <v>726</v>
      </c>
      <c r="AU1667">
        <v>9999</v>
      </c>
      <c r="AW1667" t="s">
        <v>726</v>
      </c>
      <c r="AX1667" t="s">
        <v>726</v>
      </c>
      <c r="AY1667" t="s">
        <v>726</v>
      </c>
      <c r="AZ1667">
        <v>9999</v>
      </c>
      <c r="BA1667">
        <v>0</v>
      </c>
      <c r="BB1667">
        <v>9999</v>
      </c>
      <c r="BC1667">
        <v>0</v>
      </c>
      <c r="BD1667">
        <v>0</v>
      </c>
      <c r="BE1667">
        <v>0</v>
      </c>
      <c r="BF1667">
        <v>0</v>
      </c>
      <c r="BG1667">
        <v>0</v>
      </c>
      <c r="BH1667">
        <v>0</v>
      </c>
      <c r="BI1667">
        <v>0</v>
      </c>
      <c r="BO1667">
        <v>0</v>
      </c>
      <c r="BP1667">
        <v>0</v>
      </c>
      <c r="BQ1667">
        <v>0</v>
      </c>
      <c r="BR1667">
        <v>0</v>
      </c>
      <c r="BS1667">
        <v>0</v>
      </c>
      <c r="BT1667">
        <v>0</v>
      </c>
      <c r="BU1667">
        <v>0</v>
      </c>
      <c r="BV1667">
        <v>0</v>
      </c>
      <c r="BW1667">
        <v>0</v>
      </c>
      <c r="BX1667">
        <v>0</v>
      </c>
    </row>
    <row r="1668" spans="1:76" x14ac:dyDescent="0.25">
      <c r="A1668">
        <v>168</v>
      </c>
      <c r="B1668" t="s">
        <v>611</v>
      </c>
      <c r="C1668">
        <v>2013</v>
      </c>
      <c r="D1668" t="s">
        <v>587</v>
      </c>
      <c r="E1668">
        <v>0</v>
      </c>
      <c r="U1668">
        <v>0</v>
      </c>
      <c r="V1668" t="s">
        <v>726</v>
      </c>
      <c r="W1668" t="s">
        <v>726</v>
      </c>
      <c r="X1668" t="s">
        <v>726</v>
      </c>
      <c r="Y1668">
        <v>0</v>
      </c>
      <c r="Z1668" t="s">
        <v>726</v>
      </c>
      <c r="AA1668" t="s">
        <v>726</v>
      </c>
      <c r="AB1668" t="s">
        <v>726</v>
      </c>
      <c r="AC1668">
        <v>0</v>
      </c>
      <c r="AD1668" t="s">
        <v>726</v>
      </c>
      <c r="AE1668">
        <v>0</v>
      </c>
      <c r="AF1668">
        <v>0</v>
      </c>
      <c r="AG1668">
        <v>9.2940000000000005</v>
      </c>
      <c r="AH1668">
        <v>119.095</v>
      </c>
      <c r="AI1668">
        <v>141.54</v>
      </c>
      <c r="AJ1668" t="s">
        <v>726</v>
      </c>
      <c r="AK1668" t="s">
        <v>726</v>
      </c>
      <c r="AL1668" t="s">
        <v>726</v>
      </c>
      <c r="AM1668" t="s">
        <v>726</v>
      </c>
      <c r="AN1668" t="s">
        <v>726</v>
      </c>
      <c r="AO1668" t="s">
        <v>726</v>
      </c>
      <c r="AP1668" t="s">
        <v>726</v>
      </c>
      <c r="AQ1668" t="s">
        <v>726</v>
      </c>
      <c r="AR1668" t="s">
        <v>726</v>
      </c>
      <c r="AS1668" t="s">
        <v>726</v>
      </c>
      <c r="AT1668" t="s">
        <v>726</v>
      </c>
      <c r="AU1668">
        <v>9999</v>
      </c>
      <c r="AW1668" t="s">
        <v>726</v>
      </c>
      <c r="AX1668" t="s">
        <v>726</v>
      </c>
      <c r="AY1668" t="s">
        <v>726</v>
      </c>
      <c r="AZ1668">
        <v>9999</v>
      </c>
      <c r="BA1668">
        <v>0</v>
      </c>
      <c r="BB1668">
        <v>9999</v>
      </c>
      <c r="BC1668">
        <v>0</v>
      </c>
      <c r="BD1668">
        <v>0</v>
      </c>
      <c r="BE1668">
        <v>0</v>
      </c>
      <c r="BF1668">
        <v>0</v>
      </c>
      <c r="BG1668">
        <v>0</v>
      </c>
      <c r="BH1668">
        <v>0</v>
      </c>
      <c r="BI1668">
        <v>0</v>
      </c>
      <c r="BO1668">
        <v>0</v>
      </c>
      <c r="BP1668">
        <v>0</v>
      </c>
      <c r="BQ1668">
        <v>0</v>
      </c>
      <c r="BR1668">
        <v>0</v>
      </c>
      <c r="BS1668">
        <v>0</v>
      </c>
      <c r="BT1668">
        <v>0</v>
      </c>
      <c r="BU1668">
        <v>0</v>
      </c>
      <c r="BV1668">
        <v>0</v>
      </c>
      <c r="BW1668">
        <v>0</v>
      </c>
      <c r="BX1668">
        <v>0</v>
      </c>
    </row>
    <row r="1669" spans="1:76" x14ac:dyDescent="0.25">
      <c r="A1669">
        <v>168</v>
      </c>
      <c r="B1669" t="s">
        <v>611</v>
      </c>
      <c r="C1669">
        <v>2014</v>
      </c>
      <c r="D1669" t="s">
        <v>587</v>
      </c>
      <c r="E1669">
        <v>0</v>
      </c>
      <c r="U1669">
        <v>0</v>
      </c>
      <c r="V1669" t="s">
        <v>726</v>
      </c>
      <c r="W1669" t="s">
        <v>726</v>
      </c>
      <c r="X1669" t="s">
        <v>726</v>
      </c>
      <c r="Y1669">
        <v>0</v>
      </c>
      <c r="Z1669" t="s">
        <v>726</v>
      </c>
      <c r="AA1669" t="s">
        <v>726</v>
      </c>
      <c r="AB1669" t="s">
        <v>726</v>
      </c>
      <c r="AC1669">
        <v>0</v>
      </c>
      <c r="AD1669" t="s">
        <v>726</v>
      </c>
      <c r="AE1669">
        <v>0</v>
      </c>
      <c r="AF1669">
        <v>0</v>
      </c>
      <c r="AG1669" t="s">
        <v>726</v>
      </c>
      <c r="AH1669" t="s">
        <v>726</v>
      </c>
      <c r="AI1669" t="s">
        <v>726</v>
      </c>
      <c r="AJ1669" t="s">
        <v>726</v>
      </c>
      <c r="AK1669" t="s">
        <v>726</v>
      </c>
      <c r="AL1669" t="s">
        <v>726</v>
      </c>
      <c r="AM1669" t="s">
        <v>726</v>
      </c>
      <c r="AN1669" t="s">
        <v>726</v>
      </c>
      <c r="AO1669" t="s">
        <v>726</v>
      </c>
      <c r="AP1669" t="s">
        <v>726</v>
      </c>
      <c r="AQ1669" t="s">
        <v>726</v>
      </c>
      <c r="AR1669">
        <v>7</v>
      </c>
      <c r="AS1669" t="s">
        <v>726</v>
      </c>
      <c r="AT1669" t="s">
        <v>726</v>
      </c>
      <c r="AU1669">
        <v>9999</v>
      </c>
      <c r="AW1669" t="s">
        <v>726</v>
      </c>
      <c r="AX1669" t="s">
        <v>726</v>
      </c>
      <c r="AY1669" t="s">
        <v>726</v>
      </c>
      <c r="AZ1669">
        <v>9999</v>
      </c>
      <c r="BA1669">
        <v>0</v>
      </c>
      <c r="BB1669">
        <v>9999</v>
      </c>
      <c r="BC1669">
        <v>0</v>
      </c>
      <c r="BD1669">
        <v>0</v>
      </c>
      <c r="BE1669">
        <v>0</v>
      </c>
      <c r="BF1669">
        <v>0</v>
      </c>
      <c r="BG1669">
        <v>0</v>
      </c>
      <c r="BH1669">
        <v>0</v>
      </c>
      <c r="BI1669">
        <v>0</v>
      </c>
      <c r="BO1669">
        <v>0</v>
      </c>
      <c r="BP1669">
        <v>0</v>
      </c>
      <c r="BQ1669">
        <v>0</v>
      </c>
      <c r="BR1669">
        <v>0</v>
      </c>
      <c r="BS1669">
        <v>0</v>
      </c>
      <c r="BT1669">
        <v>0</v>
      </c>
      <c r="BU1669">
        <v>0</v>
      </c>
      <c r="BV1669">
        <v>0</v>
      </c>
      <c r="BW1669">
        <v>0</v>
      </c>
      <c r="BX1669">
        <v>0</v>
      </c>
    </row>
    <row r="1670" spans="1:76" x14ac:dyDescent="0.25">
      <c r="A1670">
        <v>168</v>
      </c>
      <c r="B1670" t="s">
        <v>611</v>
      </c>
      <c r="C1670">
        <v>2015</v>
      </c>
      <c r="D1670" t="s">
        <v>587</v>
      </c>
      <c r="E1670">
        <v>0</v>
      </c>
      <c r="U1670">
        <v>0</v>
      </c>
      <c r="V1670" t="s">
        <v>726</v>
      </c>
      <c r="W1670" t="s">
        <v>726</v>
      </c>
      <c r="X1670" t="s">
        <v>726</v>
      </c>
      <c r="Y1670">
        <v>0</v>
      </c>
      <c r="Z1670" t="s">
        <v>726</v>
      </c>
      <c r="AA1670" t="s">
        <v>726</v>
      </c>
      <c r="AB1670" t="s">
        <v>726</v>
      </c>
      <c r="AC1670">
        <v>0</v>
      </c>
      <c r="AD1670" t="s">
        <v>726</v>
      </c>
      <c r="AE1670">
        <v>0</v>
      </c>
      <c r="AF1670">
        <v>0</v>
      </c>
      <c r="AG1670" t="s">
        <v>726</v>
      </c>
      <c r="AH1670" t="s">
        <v>726</v>
      </c>
      <c r="AI1670" t="s">
        <v>726</v>
      </c>
      <c r="AJ1670" t="s">
        <v>726</v>
      </c>
      <c r="AK1670" t="s">
        <v>726</v>
      </c>
      <c r="AL1670" t="s">
        <v>726</v>
      </c>
      <c r="AM1670">
        <v>78</v>
      </c>
      <c r="AN1670">
        <v>44</v>
      </c>
      <c r="AO1670">
        <v>6908</v>
      </c>
      <c r="AP1670" t="s">
        <v>726</v>
      </c>
      <c r="AQ1670" t="s">
        <v>726</v>
      </c>
      <c r="AR1670" t="s">
        <v>726</v>
      </c>
      <c r="AS1670">
        <v>10</v>
      </c>
      <c r="AT1670" t="s">
        <v>726</v>
      </c>
      <c r="AU1670">
        <v>9999</v>
      </c>
      <c r="AW1670" t="s">
        <v>726</v>
      </c>
      <c r="AX1670" t="s">
        <v>726</v>
      </c>
      <c r="AY1670" t="s">
        <v>726</v>
      </c>
      <c r="AZ1670">
        <v>9999</v>
      </c>
      <c r="BA1670">
        <v>0</v>
      </c>
      <c r="BB1670">
        <v>9999</v>
      </c>
      <c r="BC1670">
        <v>0</v>
      </c>
      <c r="BD1670">
        <v>0</v>
      </c>
      <c r="BE1670">
        <v>0</v>
      </c>
      <c r="BF1670">
        <v>0</v>
      </c>
      <c r="BG1670">
        <v>0</v>
      </c>
      <c r="BH1670">
        <v>0</v>
      </c>
      <c r="BI1670">
        <v>0</v>
      </c>
      <c r="BO1670">
        <v>0</v>
      </c>
      <c r="BP1670">
        <v>0</v>
      </c>
      <c r="BQ1670">
        <v>0</v>
      </c>
      <c r="BR1670">
        <v>0</v>
      </c>
      <c r="BS1670">
        <v>0</v>
      </c>
      <c r="BT1670">
        <v>0</v>
      </c>
      <c r="BU1670">
        <v>0</v>
      </c>
      <c r="BV1670">
        <v>0</v>
      </c>
      <c r="BW1670">
        <v>0</v>
      </c>
      <c r="BX1670">
        <v>0</v>
      </c>
    </row>
    <row r="1671" spans="1:76" x14ac:dyDescent="0.25">
      <c r="A1671">
        <v>168</v>
      </c>
      <c r="B1671" t="s">
        <v>611</v>
      </c>
      <c r="C1671">
        <v>2016</v>
      </c>
      <c r="D1671" t="s">
        <v>587</v>
      </c>
      <c r="E1671">
        <v>0</v>
      </c>
      <c r="U1671">
        <v>0</v>
      </c>
      <c r="V1671" t="s">
        <v>726</v>
      </c>
      <c r="W1671" t="s">
        <v>726</v>
      </c>
      <c r="X1671" t="s">
        <v>726</v>
      </c>
      <c r="Y1671">
        <v>0</v>
      </c>
      <c r="Z1671" t="s">
        <v>726</v>
      </c>
      <c r="AA1671" t="s">
        <v>726</v>
      </c>
      <c r="AB1671" t="s">
        <v>726</v>
      </c>
      <c r="AC1671" t="s">
        <v>726</v>
      </c>
      <c r="AD1671" t="s">
        <v>726</v>
      </c>
      <c r="AE1671" t="s">
        <v>726</v>
      </c>
      <c r="AF1671" t="s">
        <v>726</v>
      </c>
      <c r="AG1671" t="s">
        <v>726</v>
      </c>
      <c r="AH1671" t="s">
        <v>726</v>
      </c>
      <c r="AI1671" t="s">
        <v>726</v>
      </c>
      <c r="AJ1671" t="s">
        <v>726</v>
      </c>
      <c r="AK1671" t="s">
        <v>726</v>
      </c>
      <c r="AL1671" t="s">
        <v>726</v>
      </c>
      <c r="AM1671">
        <v>78</v>
      </c>
      <c r="AN1671" t="s">
        <v>726</v>
      </c>
      <c r="AO1671" t="s">
        <v>726</v>
      </c>
      <c r="AP1671" t="s">
        <v>726</v>
      </c>
      <c r="AQ1671" t="s">
        <v>726</v>
      </c>
      <c r="AR1671" t="s">
        <v>726</v>
      </c>
      <c r="AS1671" t="s">
        <v>726</v>
      </c>
      <c r="AT1671" t="s">
        <v>726</v>
      </c>
      <c r="AU1671">
        <v>9999</v>
      </c>
      <c r="AW1671" t="s">
        <v>726</v>
      </c>
      <c r="AX1671" t="s">
        <v>726</v>
      </c>
      <c r="AY1671" t="s">
        <v>726</v>
      </c>
      <c r="AZ1671">
        <v>9999</v>
      </c>
      <c r="BA1671">
        <v>0</v>
      </c>
      <c r="BB1671">
        <v>9999</v>
      </c>
      <c r="BC1671">
        <v>0</v>
      </c>
      <c r="BD1671">
        <v>0</v>
      </c>
      <c r="BE1671">
        <v>0</v>
      </c>
      <c r="BF1671">
        <v>0</v>
      </c>
      <c r="BG1671">
        <v>0</v>
      </c>
      <c r="BH1671">
        <v>0</v>
      </c>
      <c r="BI1671">
        <v>0</v>
      </c>
      <c r="BO1671">
        <v>0</v>
      </c>
      <c r="BP1671">
        <v>0</v>
      </c>
      <c r="BQ1671">
        <v>0</v>
      </c>
      <c r="BR1671">
        <v>0</v>
      </c>
      <c r="BS1671">
        <v>0</v>
      </c>
      <c r="BT1671">
        <v>0</v>
      </c>
      <c r="BU1671">
        <v>0</v>
      </c>
      <c r="BV1671">
        <v>0</v>
      </c>
      <c r="BW1671">
        <v>0</v>
      </c>
      <c r="BX1671">
        <v>0</v>
      </c>
    </row>
    <row r="1672" spans="1:76" x14ac:dyDescent="0.25">
      <c r="A1672">
        <v>169</v>
      </c>
      <c r="B1672" t="s">
        <v>612</v>
      </c>
      <c r="C1672">
        <v>2007</v>
      </c>
      <c r="D1672" t="s">
        <v>582</v>
      </c>
      <c r="E1672">
        <v>0</v>
      </c>
      <c r="U1672">
        <v>0</v>
      </c>
      <c r="V1672" t="s">
        <v>726</v>
      </c>
      <c r="W1672" t="s">
        <v>726</v>
      </c>
      <c r="X1672" t="s">
        <v>726</v>
      </c>
      <c r="Y1672">
        <v>0</v>
      </c>
      <c r="Z1672" t="s">
        <v>726</v>
      </c>
      <c r="AA1672" t="s">
        <v>726</v>
      </c>
      <c r="AB1672" t="s">
        <v>726</v>
      </c>
      <c r="AC1672" t="s">
        <v>726</v>
      </c>
      <c r="AD1672">
        <v>8800</v>
      </c>
      <c r="AE1672" t="s">
        <v>726</v>
      </c>
      <c r="AF1672" t="s">
        <v>726</v>
      </c>
      <c r="AG1672" t="s">
        <v>726</v>
      </c>
      <c r="AH1672" t="s">
        <v>726</v>
      </c>
      <c r="AI1672" t="s">
        <v>726</v>
      </c>
      <c r="AJ1672">
        <v>-700</v>
      </c>
      <c r="AK1672" t="s">
        <v>726</v>
      </c>
      <c r="AL1672" t="s">
        <v>726</v>
      </c>
      <c r="AM1672" t="s">
        <v>726</v>
      </c>
      <c r="AN1672" t="s">
        <v>726</v>
      </c>
      <c r="AO1672">
        <v>13</v>
      </c>
      <c r="AP1672" t="s">
        <v>726</v>
      </c>
      <c r="AQ1672" t="s">
        <v>726</v>
      </c>
      <c r="AR1672" t="s">
        <v>726</v>
      </c>
      <c r="AS1672" t="s">
        <v>726</v>
      </c>
      <c r="AT1672" t="s">
        <v>726</v>
      </c>
      <c r="AU1672">
        <v>9999</v>
      </c>
      <c r="AW1672" t="s">
        <v>726</v>
      </c>
      <c r="AX1672" t="s">
        <v>726</v>
      </c>
      <c r="AY1672" t="s">
        <v>726</v>
      </c>
      <c r="AZ1672">
        <v>9999</v>
      </c>
      <c r="BA1672">
        <v>0</v>
      </c>
      <c r="BB1672">
        <v>9999</v>
      </c>
      <c r="BC1672">
        <v>0</v>
      </c>
      <c r="BD1672">
        <v>0</v>
      </c>
      <c r="BE1672">
        <v>0</v>
      </c>
      <c r="BF1672">
        <v>0</v>
      </c>
      <c r="BG1672">
        <v>0</v>
      </c>
      <c r="BH1672">
        <v>0</v>
      </c>
      <c r="BI1672">
        <v>0</v>
      </c>
      <c r="BO1672">
        <v>0</v>
      </c>
      <c r="BP1672">
        <v>0</v>
      </c>
      <c r="BQ1672">
        <v>0</v>
      </c>
      <c r="BR1672">
        <v>0</v>
      </c>
      <c r="BS1672">
        <v>0</v>
      </c>
      <c r="BT1672">
        <v>0</v>
      </c>
      <c r="BU1672">
        <v>0</v>
      </c>
      <c r="BV1672">
        <v>0</v>
      </c>
      <c r="BW1672">
        <v>0</v>
      </c>
      <c r="BX1672">
        <v>0</v>
      </c>
    </row>
    <row r="1673" spans="1:76" x14ac:dyDescent="0.25">
      <c r="A1673">
        <v>169</v>
      </c>
      <c r="B1673" t="s">
        <v>612</v>
      </c>
      <c r="C1673">
        <v>2008</v>
      </c>
      <c r="D1673" t="s">
        <v>582</v>
      </c>
      <c r="E1673">
        <v>0</v>
      </c>
      <c r="U1673">
        <v>0</v>
      </c>
      <c r="V1673" t="s">
        <v>726</v>
      </c>
      <c r="W1673" t="s">
        <v>726</v>
      </c>
      <c r="X1673" t="s">
        <v>726</v>
      </c>
      <c r="Y1673">
        <v>0</v>
      </c>
      <c r="Z1673" t="s">
        <v>726</v>
      </c>
      <c r="AA1673" t="s">
        <v>726</v>
      </c>
      <c r="AB1673" t="s">
        <v>726</v>
      </c>
      <c r="AC1673">
        <v>0.9</v>
      </c>
      <c r="AD1673">
        <v>8150</v>
      </c>
      <c r="AE1673">
        <v>0</v>
      </c>
      <c r="AF1673">
        <v>0.45</v>
      </c>
      <c r="AG1673" t="s">
        <v>726</v>
      </c>
      <c r="AH1673" t="s">
        <v>726</v>
      </c>
      <c r="AI1673" t="s">
        <v>726</v>
      </c>
      <c r="AJ1673">
        <v>-550</v>
      </c>
      <c r="AK1673" t="s">
        <v>726</v>
      </c>
      <c r="AL1673">
        <v>39</v>
      </c>
      <c r="AM1673" t="s">
        <v>726</v>
      </c>
      <c r="AN1673" t="s">
        <v>726</v>
      </c>
      <c r="AO1673">
        <v>8</v>
      </c>
      <c r="AP1673" t="s">
        <v>726</v>
      </c>
      <c r="AQ1673" t="s">
        <v>726</v>
      </c>
      <c r="AR1673" t="s">
        <v>726</v>
      </c>
      <c r="AS1673" t="s">
        <v>726</v>
      </c>
      <c r="AT1673" t="s">
        <v>726</v>
      </c>
      <c r="AU1673">
        <v>9999</v>
      </c>
      <c r="AW1673" t="s">
        <v>726</v>
      </c>
      <c r="AX1673" t="s">
        <v>726</v>
      </c>
      <c r="AY1673" t="s">
        <v>726</v>
      </c>
      <c r="AZ1673">
        <v>9999</v>
      </c>
      <c r="BA1673">
        <v>0</v>
      </c>
      <c r="BB1673">
        <v>9999</v>
      </c>
      <c r="BC1673">
        <v>0</v>
      </c>
      <c r="BD1673">
        <v>0</v>
      </c>
      <c r="BE1673">
        <v>0</v>
      </c>
      <c r="BF1673">
        <v>0</v>
      </c>
      <c r="BG1673">
        <v>0</v>
      </c>
      <c r="BH1673">
        <v>0</v>
      </c>
      <c r="BI1673">
        <v>0</v>
      </c>
      <c r="BO1673">
        <v>0</v>
      </c>
      <c r="BP1673">
        <v>0</v>
      </c>
      <c r="BQ1673">
        <v>0</v>
      </c>
      <c r="BR1673">
        <v>0</v>
      </c>
      <c r="BS1673">
        <v>0</v>
      </c>
      <c r="BT1673">
        <v>0</v>
      </c>
      <c r="BU1673">
        <v>0</v>
      </c>
      <c r="BV1673">
        <v>0</v>
      </c>
      <c r="BW1673">
        <v>0</v>
      </c>
      <c r="BX1673">
        <v>0</v>
      </c>
    </row>
    <row r="1674" spans="1:76" x14ac:dyDescent="0.25">
      <c r="A1674">
        <v>169</v>
      </c>
      <c r="B1674" t="s">
        <v>612</v>
      </c>
      <c r="C1674">
        <v>2009</v>
      </c>
      <c r="D1674" t="s">
        <v>582</v>
      </c>
      <c r="E1674">
        <v>0</v>
      </c>
      <c r="U1674">
        <v>0</v>
      </c>
      <c r="V1674" t="s">
        <v>726</v>
      </c>
      <c r="W1674" t="s">
        <v>726</v>
      </c>
      <c r="X1674" t="s">
        <v>726</v>
      </c>
      <c r="Y1674">
        <v>0</v>
      </c>
      <c r="Z1674" t="s">
        <v>726</v>
      </c>
      <c r="AA1674" t="s">
        <v>726</v>
      </c>
      <c r="AB1674" t="s">
        <v>726</v>
      </c>
      <c r="AC1674">
        <v>3.7</v>
      </c>
      <c r="AD1674" t="s">
        <v>726</v>
      </c>
      <c r="AE1674">
        <v>0</v>
      </c>
      <c r="AF1674">
        <v>1.85</v>
      </c>
      <c r="AG1674" t="s">
        <v>726</v>
      </c>
      <c r="AH1674" t="s">
        <v>726</v>
      </c>
      <c r="AI1674" t="s">
        <v>726</v>
      </c>
      <c r="AJ1674" t="s">
        <v>726</v>
      </c>
      <c r="AK1674">
        <v>-8</v>
      </c>
      <c r="AL1674">
        <v>38</v>
      </c>
      <c r="AM1674" t="s">
        <v>726</v>
      </c>
      <c r="AN1674" t="s">
        <v>726</v>
      </c>
      <c r="AO1674" t="s">
        <v>726</v>
      </c>
      <c r="AP1674" t="s">
        <v>726</v>
      </c>
      <c r="AQ1674" t="s">
        <v>726</v>
      </c>
      <c r="AR1674" t="s">
        <v>726</v>
      </c>
      <c r="AS1674" t="s">
        <v>726</v>
      </c>
      <c r="AT1674" t="s">
        <v>726</v>
      </c>
      <c r="AU1674">
        <v>9999</v>
      </c>
      <c r="AW1674" t="s">
        <v>726</v>
      </c>
      <c r="AX1674" t="s">
        <v>726</v>
      </c>
      <c r="AY1674" t="s">
        <v>726</v>
      </c>
      <c r="AZ1674">
        <v>9999</v>
      </c>
      <c r="BA1674">
        <v>0</v>
      </c>
      <c r="BB1674">
        <v>9999</v>
      </c>
      <c r="BC1674">
        <v>0</v>
      </c>
      <c r="BD1674">
        <v>0</v>
      </c>
      <c r="BE1674">
        <v>0</v>
      </c>
      <c r="BF1674">
        <v>0</v>
      </c>
      <c r="BG1674">
        <v>0</v>
      </c>
      <c r="BH1674">
        <v>0</v>
      </c>
      <c r="BI1674">
        <v>0</v>
      </c>
      <c r="BO1674">
        <v>0</v>
      </c>
      <c r="BP1674">
        <v>0</v>
      </c>
      <c r="BQ1674">
        <v>0</v>
      </c>
      <c r="BR1674">
        <v>0</v>
      </c>
      <c r="BS1674">
        <v>0</v>
      </c>
      <c r="BT1674">
        <v>0</v>
      </c>
      <c r="BU1674">
        <v>0</v>
      </c>
      <c r="BV1674">
        <v>0</v>
      </c>
      <c r="BW1674">
        <v>0</v>
      </c>
      <c r="BX1674">
        <v>0</v>
      </c>
    </row>
    <row r="1675" spans="1:76" x14ac:dyDescent="0.25">
      <c r="A1675">
        <v>169</v>
      </c>
      <c r="B1675" t="s">
        <v>612</v>
      </c>
      <c r="C1675">
        <v>2010</v>
      </c>
      <c r="D1675" t="s">
        <v>582</v>
      </c>
      <c r="E1675">
        <v>0</v>
      </c>
      <c r="U1675">
        <v>0</v>
      </c>
      <c r="V1675" t="s">
        <v>726</v>
      </c>
      <c r="W1675" t="s">
        <v>726</v>
      </c>
      <c r="X1675" t="s">
        <v>726</v>
      </c>
      <c r="Y1675">
        <v>0</v>
      </c>
      <c r="Z1675" t="s">
        <v>726</v>
      </c>
      <c r="AA1675" t="s">
        <v>726</v>
      </c>
      <c r="AB1675" t="s">
        <v>726</v>
      </c>
      <c r="AC1675">
        <v>0</v>
      </c>
      <c r="AD1675" t="s">
        <v>726</v>
      </c>
      <c r="AE1675">
        <v>0</v>
      </c>
      <c r="AF1675">
        <v>0</v>
      </c>
      <c r="AG1675" t="s">
        <v>726</v>
      </c>
      <c r="AH1675" t="s">
        <v>726</v>
      </c>
      <c r="AI1675" t="s">
        <v>726</v>
      </c>
      <c r="AJ1675" t="s">
        <v>726</v>
      </c>
      <c r="AK1675">
        <v>-6</v>
      </c>
      <c r="AL1675" t="s">
        <v>726</v>
      </c>
      <c r="AM1675" t="s">
        <v>726</v>
      </c>
      <c r="AN1675" t="s">
        <v>726</v>
      </c>
      <c r="AO1675" t="s">
        <v>726</v>
      </c>
      <c r="AP1675" t="s">
        <v>726</v>
      </c>
      <c r="AQ1675" t="s">
        <v>726</v>
      </c>
      <c r="AR1675" t="s">
        <v>726</v>
      </c>
      <c r="AS1675" t="s">
        <v>726</v>
      </c>
      <c r="AT1675" t="s">
        <v>726</v>
      </c>
      <c r="AU1675">
        <v>9999</v>
      </c>
      <c r="AW1675" t="s">
        <v>726</v>
      </c>
      <c r="AX1675" t="s">
        <v>726</v>
      </c>
      <c r="AY1675" t="s">
        <v>726</v>
      </c>
      <c r="AZ1675">
        <v>9999</v>
      </c>
      <c r="BA1675">
        <v>0</v>
      </c>
      <c r="BB1675">
        <v>9999</v>
      </c>
      <c r="BC1675">
        <v>0</v>
      </c>
      <c r="BD1675">
        <v>0</v>
      </c>
      <c r="BE1675">
        <v>0</v>
      </c>
      <c r="BF1675">
        <v>0</v>
      </c>
      <c r="BG1675">
        <v>0</v>
      </c>
      <c r="BH1675">
        <v>0</v>
      </c>
      <c r="BI1675">
        <v>0</v>
      </c>
      <c r="BO1675">
        <v>0</v>
      </c>
      <c r="BP1675">
        <v>0</v>
      </c>
      <c r="BQ1675">
        <v>0</v>
      </c>
      <c r="BR1675">
        <v>0</v>
      </c>
      <c r="BS1675">
        <v>0</v>
      </c>
      <c r="BT1675">
        <v>0</v>
      </c>
      <c r="BU1675">
        <v>0</v>
      </c>
      <c r="BV1675">
        <v>0</v>
      </c>
      <c r="BW1675">
        <v>0</v>
      </c>
      <c r="BX1675">
        <v>0</v>
      </c>
    </row>
    <row r="1676" spans="1:76" x14ac:dyDescent="0.25">
      <c r="A1676">
        <v>169</v>
      </c>
      <c r="B1676" t="s">
        <v>612</v>
      </c>
      <c r="C1676">
        <v>2011</v>
      </c>
      <c r="D1676" t="s">
        <v>582</v>
      </c>
      <c r="E1676">
        <v>0</v>
      </c>
      <c r="U1676">
        <v>0</v>
      </c>
      <c r="V1676" t="s">
        <v>726</v>
      </c>
      <c r="W1676" t="s">
        <v>726</v>
      </c>
      <c r="X1676" t="s">
        <v>726</v>
      </c>
      <c r="Y1676">
        <v>0</v>
      </c>
      <c r="Z1676" t="s">
        <v>726</v>
      </c>
      <c r="AA1676" t="s">
        <v>726</v>
      </c>
      <c r="AB1676" t="s">
        <v>726</v>
      </c>
      <c r="AC1676">
        <v>0</v>
      </c>
      <c r="AD1676" t="s">
        <v>726</v>
      </c>
      <c r="AE1676">
        <v>0</v>
      </c>
      <c r="AF1676">
        <v>0</v>
      </c>
      <c r="AG1676" t="s">
        <v>726</v>
      </c>
      <c r="AH1676" t="s">
        <v>726</v>
      </c>
      <c r="AI1676" t="s">
        <v>726</v>
      </c>
      <c r="AJ1676" t="s">
        <v>726</v>
      </c>
      <c r="AK1676" t="s">
        <v>726</v>
      </c>
      <c r="AL1676" t="s">
        <v>726</v>
      </c>
      <c r="AM1676" t="s">
        <v>726</v>
      </c>
      <c r="AN1676" t="s">
        <v>726</v>
      </c>
      <c r="AO1676" t="s">
        <v>726</v>
      </c>
      <c r="AP1676" t="s">
        <v>726</v>
      </c>
      <c r="AQ1676" t="s">
        <v>726</v>
      </c>
      <c r="AR1676" t="s">
        <v>726</v>
      </c>
      <c r="AS1676" t="s">
        <v>726</v>
      </c>
      <c r="AT1676" t="s">
        <v>726</v>
      </c>
      <c r="AU1676">
        <v>9999</v>
      </c>
      <c r="AW1676" t="s">
        <v>726</v>
      </c>
      <c r="AX1676" t="s">
        <v>726</v>
      </c>
      <c r="AY1676" t="s">
        <v>726</v>
      </c>
      <c r="AZ1676">
        <v>9999</v>
      </c>
      <c r="BA1676">
        <v>0</v>
      </c>
      <c r="BB1676">
        <v>9999</v>
      </c>
      <c r="BC1676">
        <v>0</v>
      </c>
      <c r="BD1676">
        <v>0</v>
      </c>
      <c r="BE1676">
        <v>0</v>
      </c>
      <c r="BF1676">
        <v>0</v>
      </c>
      <c r="BG1676">
        <v>0</v>
      </c>
      <c r="BH1676">
        <v>0</v>
      </c>
      <c r="BI1676">
        <v>0</v>
      </c>
      <c r="BO1676">
        <v>0</v>
      </c>
      <c r="BP1676">
        <v>0</v>
      </c>
      <c r="BQ1676">
        <v>0</v>
      </c>
      <c r="BR1676">
        <v>0</v>
      </c>
      <c r="BS1676">
        <v>0</v>
      </c>
      <c r="BT1676">
        <v>0</v>
      </c>
      <c r="BU1676">
        <v>0</v>
      </c>
      <c r="BV1676">
        <v>0</v>
      </c>
      <c r="BW1676">
        <v>0</v>
      </c>
      <c r="BX1676">
        <v>0</v>
      </c>
    </row>
    <row r="1677" spans="1:76" x14ac:dyDescent="0.25">
      <c r="A1677">
        <v>169</v>
      </c>
      <c r="B1677" t="s">
        <v>612</v>
      </c>
      <c r="C1677">
        <v>2012</v>
      </c>
      <c r="D1677" t="s">
        <v>582</v>
      </c>
      <c r="E1677">
        <v>0</v>
      </c>
      <c r="U1677">
        <v>0</v>
      </c>
      <c r="V1677" t="s">
        <v>726</v>
      </c>
      <c r="W1677" t="s">
        <v>726</v>
      </c>
      <c r="X1677" t="s">
        <v>726</v>
      </c>
      <c r="Y1677">
        <v>0</v>
      </c>
      <c r="Z1677" t="s">
        <v>726</v>
      </c>
      <c r="AA1677" t="s">
        <v>726</v>
      </c>
      <c r="AB1677" t="s">
        <v>726</v>
      </c>
      <c r="AC1677">
        <v>0</v>
      </c>
      <c r="AD1677" t="s">
        <v>726</v>
      </c>
      <c r="AE1677">
        <v>0</v>
      </c>
      <c r="AF1677">
        <v>0</v>
      </c>
      <c r="AG1677" t="s">
        <v>726</v>
      </c>
      <c r="AH1677" t="s">
        <v>726</v>
      </c>
      <c r="AI1677" t="s">
        <v>726</v>
      </c>
      <c r="AJ1677" t="s">
        <v>726</v>
      </c>
      <c r="AK1677" t="s">
        <v>726</v>
      </c>
      <c r="AL1677" t="s">
        <v>726</v>
      </c>
      <c r="AM1677" t="s">
        <v>726</v>
      </c>
      <c r="AN1677" t="s">
        <v>726</v>
      </c>
      <c r="AO1677" t="s">
        <v>726</v>
      </c>
      <c r="AP1677" t="s">
        <v>726</v>
      </c>
      <c r="AQ1677" t="s">
        <v>726</v>
      </c>
      <c r="AR1677" t="s">
        <v>726</v>
      </c>
      <c r="AS1677" t="s">
        <v>726</v>
      </c>
      <c r="AT1677" t="s">
        <v>726</v>
      </c>
      <c r="AU1677">
        <v>9999</v>
      </c>
      <c r="AW1677" t="s">
        <v>726</v>
      </c>
      <c r="AX1677" t="s">
        <v>726</v>
      </c>
      <c r="AY1677" t="s">
        <v>726</v>
      </c>
      <c r="AZ1677">
        <v>9999</v>
      </c>
      <c r="BA1677">
        <v>0</v>
      </c>
      <c r="BB1677">
        <v>9999</v>
      </c>
      <c r="BC1677">
        <v>0</v>
      </c>
      <c r="BD1677">
        <v>0</v>
      </c>
      <c r="BE1677">
        <v>0</v>
      </c>
      <c r="BF1677">
        <v>0</v>
      </c>
      <c r="BG1677">
        <v>0</v>
      </c>
      <c r="BH1677">
        <v>0</v>
      </c>
      <c r="BI1677">
        <v>0</v>
      </c>
      <c r="BO1677">
        <v>0</v>
      </c>
      <c r="BP1677">
        <v>0</v>
      </c>
      <c r="BQ1677">
        <v>0</v>
      </c>
      <c r="BR1677">
        <v>0</v>
      </c>
      <c r="BS1677">
        <v>0</v>
      </c>
      <c r="BT1677">
        <v>0</v>
      </c>
      <c r="BU1677">
        <v>0</v>
      </c>
      <c r="BV1677">
        <v>0</v>
      </c>
      <c r="BW1677">
        <v>0</v>
      </c>
      <c r="BX1677">
        <v>0</v>
      </c>
    </row>
    <row r="1678" spans="1:76" x14ac:dyDescent="0.25">
      <c r="A1678">
        <v>169</v>
      </c>
      <c r="B1678" t="s">
        <v>612</v>
      </c>
      <c r="C1678">
        <v>2013</v>
      </c>
      <c r="D1678" t="s">
        <v>582</v>
      </c>
      <c r="E1678">
        <v>0</v>
      </c>
      <c r="U1678">
        <v>0</v>
      </c>
      <c r="V1678" t="s">
        <v>726</v>
      </c>
      <c r="W1678" t="s">
        <v>726</v>
      </c>
      <c r="X1678" t="s">
        <v>726</v>
      </c>
      <c r="Y1678">
        <v>0</v>
      </c>
      <c r="Z1678" t="s">
        <v>726</v>
      </c>
      <c r="AA1678" t="s">
        <v>726</v>
      </c>
      <c r="AB1678" t="s">
        <v>726</v>
      </c>
      <c r="AC1678">
        <v>0</v>
      </c>
      <c r="AD1678" t="s">
        <v>726</v>
      </c>
      <c r="AE1678">
        <v>0</v>
      </c>
      <c r="AF1678">
        <v>0</v>
      </c>
      <c r="AG1678" t="s">
        <v>726</v>
      </c>
      <c r="AH1678" t="s">
        <v>726</v>
      </c>
      <c r="AI1678" t="s">
        <v>726</v>
      </c>
      <c r="AJ1678" t="s">
        <v>726</v>
      </c>
      <c r="AK1678" t="s">
        <v>726</v>
      </c>
      <c r="AL1678" t="s">
        <v>726</v>
      </c>
      <c r="AM1678" t="s">
        <v>726</v>
      </c>
      <c r="AN1678" t="s">
        <v>726</v>
      </c>
      <c r="AO1678" t="s">
        <v>726</v>
      </c>
      <c r="AP1678" t="s">
        <v>726</v>
      </c>
      <c r="AQ1678" t="s">
        <v>726</v>
      </c>
      <c r="AR1678" t="s">
        <v>726</v>
      </c>
      <c r="AS1678" t="s">
        <v>726</v>
      </c>
      <c r="AT1678" t="s">
        <v>726</v>
      </c>
      <c r="AU1678">
        <v>9999</v>
      </c>
      <c r="AW1678" t="s">
        <v>726</v>
      </c>
      <c r="AX1678" t="s">
        <v>726</v>
      </c>
      <c r="AY1678" t="s">
        <v>726</v>
      </c>
      <c r="AZ1678">
        <v>9999</v>
      </c>
      <c r="BA1678">
        <v>0</v>
      </c>
      <c r="BB1678">
        <v>9999</v>
      </c>
      <c r="BC1678">
        <v>0</v>
      </c>
      <c r="BD1678">
        <v>0</v>
      </c>
      <c r="BE1678">
        <v>0</v>
      </c>
      <c r="BF1678">
        <v>0</v>
      </c>
      <c r="BG1678">
        <v>0</v>
      </c>
      <c r="BH1678">
        <v>0</v>
      </c>
      <c r="BI1678">
        <v>0</v>
      </c>
      <c r="BO1678">
        <v>0</v>
      </c>
      <c r="BP1678">
        <v>0</v>
      </c>
      <c r="BQ1678">
        <v>0</v>
      </c>
      <c r="BR1678">
        <v>0</v>
      </c>
      <c r="BS1678">
        <v>0</v>
      </c>
      <c r="BT1678">
        <v>0</v>
      </c>
      <c r="BU1678">
        <v>0</v>
      </c>
      <c r="BV1678">
        <v>0</v>
      </c>
      <c r="BW1678">
        <v>0</v>
      </c>
      <c r="BX1678">
        <v>0</v>
      </c>
    </row>
    <row r="1679" spans="1:76" x14ac:dyDescent="0.25">
      <c r="A1679">
        <v>169</v>
      </c>
      <c r="B1679" t="s">
        <v>612</v>
      </c>
      <c r="C1679">
        <v>2014</v>
      </c>
      <c r="D1679" t="s">
        <v>582</v>
      </c>
      <c r="E1679">
        <v>0</v>
      </c>
      <c r="U1679">
        <v>0</v>
      </c>
      <c r="V1679" t="s">
        <v>726</v>
      </c>
      <c r="W1679" t="s">
        <v>726</v>
      </c>
      <c r="X1679" t="s">
        <v>726</v>
      </c>
      <c r="Y1679">
        <v>0</v>
      </c>
      <c r="Z1679" t="s">
        <v>726</v>
      </c>
      <c r="AA1679" t="s">
        <v>726</v>
      </c>
      <c r="AB1679" t="s">
        <v>726</v>
      </c>
      <c r="AC1679">
        <v>0</v>
      </c>
      <c r="AD1679" t="s">
        <v>726</v>
      </c>
      <c r="AE1679">
        <v>0</v>
      </c>
      <c r="AF1679">
        <v>0</v>
      </c>
      <c r="AG1679" t="s">
        <v>726</v>
      </c>
      <c r="AH1679" t="s">
        <v>726</v>
      </c>
      <c r="AI1679" t="s">
        <v>726</v>
      </c>
      <c r="AJ1679" t="s">
        <v>726</v>
      </c>
      <c r="AK1679" t="s">
        <v>726</v>
      </c>
      <c r="AL1679" t="s">
        <v>726</v>
      </c>
      <c r="AM1679" t="s">
        <v>726</v>
      </c>
      <c r="AN1679" t="s">
        <v>726</v>
      </c>
      <c r="AO1679" t="s">
        <v>726</v>
      </c>
      <c r="AP1679" t="s">
        <v>726</v>
      </c>
      <c r="AQ1679" t="s">
        <v>726</v>
      </c>
      <c r="AR1679">
        <v>8</v>
      </c>
      <c r="AS1679" t="s">
        <v>726</v>
      </c>
      <c r="AT1679" t="s">
        <v>726</v>
      </c>
      <c r="AU1679">
        <v>9999</v>
      </c>
      <c r="AW1679" t="s">
        <v>726</v>
      </c>
      <c r="AX1679" t="s">
        <v>726</v>
      </c>
      <c r="AY1679" t="s">
        <v>726</v>
      </c>
      <c r="AZ1679">
        <v>9999</v>
      </c>
      <c r="BA1679">
        <v>0</v>
      </c>
      <c r="BB1679">
        <v>9999</v>
      </c>
      <c r="BC1679">
        <v>0</v>
      </c>
      <c r="BD1679">
        <v>0</v>
      </c>
      <c r="BE1679">
        <v>0</v>
      </c>
      <c r="BF1679">
        <v>0</v>
      </c>
      <c r="BG1679">
        <v>0</v>
      </c>
      <c r="BH1679">
        <v>0</v>
      </c>
      <c r="BI1679">
        <v>0</v>
      </c>
      <c r="BO1679">
        <v>0</v>
      </c>
      <c r="BP1679">
        <v>0</v>
      </c>
      <c r="BQ1679">
        <v>0</v>
      </c>
      <c r="BR1679">
        <v>0</v>
      </c>
      <c r="BS1679">
        <v>0</v>
      </c>
      <c r="BT1679">
        <v>0</v>
      </c>
      <c r="BU1679">
        <v>0</v>
      </c>
      <c r="BV1679">
        <v>0</v>
      </c>
      <c r="BW1679">
        <v>0</v>
      </c>
      <c r="BX1679">
        <v>0</v>
      </c>
    </row>
    <row r="1680" spans="1:76" x14ac:dyDescent="0.25">
      <c r="A1680">
        <v>169</v>
      </c>
      <c r="B1680" t="s">
        <v>612</v>
      </c>
      <c r="C1680">
        <v>2015</v>
      </c>
      <c r="D1680" t="s">
        <v>582</v>
      </c>
      <c r="E1680">
        <v>0</v>
      </c>
      <c r="U1680">
        <v>0</v>
      </c>
      <c r="V1680" t="s">
        <v>726</v>
      </c>
      <c r="W1680" t="s">
        <v>726</v>
      </c>
      <c r="X1680" t="s">
        <v>726</v>
      </c>
      <c r="Y1680">
        <v>0</v>
      </c>
      <c r="Z1680" t="s">
        <v>726</v>
      </c>
      <c r="AA1680" t="s">
        <v>726</v>
      </c>
      <c r="AB1680" t="s">
        <v>726</v>
      </c>
      <c r="AC1680">
        <v>0</v>
      </c>
      <c r="AD1680" t="s">
        <v>726</v>
      </c>
      <c r="AE1680">
        <v>0</v>
      </c>
      <c r="AF1680">
        <v>0</v>
      </c>
      <c r="AG1680" t="s">
        <v>726</v>
      </c>
      <c r="AH1680" t="s">
        <v>726</v>
      </c>
      <c r="AI1680" t="s">
        <v>726</v>
      </c>
      <c r="AJ1680" t="s">
        <v>726</v>
      </c>
      <c r="AK1680" t="s">
        <v>726</v>
      </c>
      <c r="AL1680" t="s">
        <v>726</v>
      </c>
      <c r="AM1680">
        <v>39</v>
      </c>
      <c r="AN1680">
        <v>40</v>
      </c>
      <c r="AO1680" t="s">
        <v>726</v>
      </c>
      <c r="AP1680" t="s">
        <v>726</v>
      </c>
      <c r="AQ1680" t="s">
        <v>726</v>
      </c>
      <c r="AR1680" t="s">
        <v>726</v>
      </c>
      <c r="AS1680">
        <v>13</v>
      </c>
      <c r="AT1680" t="s">
        <v>726</v>
      </c>
      <c r="AU1680">
        <v>9999</v>
      </c>
      <c r="AW1680" t="s">
        <v>726</v>
      </c>
      <c r="AX1680" t="s">
        <v>726</v>
      </c>
      <c r="AY1680" t="s">
        <v>726</v>
      </c>
      <c r="AZ1680">
        <v>9999</v>
      </c>
      <c r="BA1680">
        <v>0</v>
      </c>
      <c r="BB1680">
        <v>9999</v>
      </c>
      <c r="BC1680">
        <v>0</v>
      </c>
      <c r="BD1680">
        <v>0</v>
      </c>
      <c r="BE1680">
        <v>0</v>
      </c>
      <c r="BF1680">
        <v>0</v>
      </c>
      <c r="BG1680">
        <v>0</v>
      </c>
      <c r="BH1680">
        <v>0</v>
      </c>
      <c r="BI1680">
        <v>0</v>
      </c>
      <c r="BO1680">
        <v>0</v>
      </c>
      <c r="BP1680">
        <v>0</v>
      </c>
      <c r="BQ1680">
        <v>0</v>
      </c>
      <c r="BR1680">
        <v>0</v>
      </c>
      <c r="BS1680">
        <v>0</v>
      </c>
      <c r="BT1680">
        <v>0</v>
      </c>
      <c r="BU1680">
        <v>0</v>
      </c>
      <c r="BV1680">
        <v>0</v>
      </c>
      <c r="BW1680">
        <v>0</v>
      </c>
      <c r="BX1680">
        <v>0</v>
      </c>
    </row>
    <row r="1681" spans="1:76" x14ac:dyDescent="0.25">
      <c r="A1681">
        <v>169</v>
      </c>
      <c r="B1681" t="s">
        <v>612</v>
      </c>
      <c r="C1681">
        <v>2016</v>
      </c>
      <c r="D1681" t="s">
        <v>582</v>
      </c>
      <c r="E1681">
        <v>0</v>
      </c>
      <c r="U1681">
        <v>0</v>
      </c>
      <c r="V1681" t="s">
        <v>726</v>
      </c>
      <c r="W1681" t="s">
        <v>726</v>
      </c>
      <c r="X1681" t="s">
        <v>726</v>
      </c>
      <c r="Y1681">
        <v>0</v>
      </c>
      <c r="Z1681" t="s">
        <v>726</v>
      </c>
      <c r="AA1681" t="s">
        <v>726</v>
      </c>
      <c r="AB1681" t="s">
        <v>726</v>
      </c>
      <c r="AC1681" t="s">
        <v>726</v>
      </c>
      <c r="AD1681" t="s">
        <v>726</v>
      </c>
      <c r="AE1681" t="s">
        <v>726</v>
      </c>
      <c r="AF1681" t="s">
        <v>726</v>
      </c>
      <c r="AG1681" t="s">
        <v>726</v>
      </c>
      <c r="AH1681" t="s">
        <v>726</v>
      </c>
      <c r="AI1681" t="s">
        <v>726</v>
      </c>
      <c r="AJ1681" t="s">
        <v>726</v>
      </c>
      <c r="AK1681" t="s">
        <v>726</v>
      </c>
      <c r="AL1681" t="s">
        <v>726</v>
      </c>
      <c r="AM1681">
        <v>38</v>
      </c>
      <c r="AN1681" t="s">
        <v>726</v>
      </c>
      <c r="AO1681" t="s">
        <v>726</v>
      </c>
      <c r="AP1681" t="s">
        <v>726</v>
      </c>
      <c r="AQ1681" t="s">
        <v>726</v>
      </c>
      <c r="AR1681" t="s">
        <v>726</v>
      </c>
      <c r="AS1681" t="s">
        <v>726</v>
      </c>
      <c r="AT1681" t="s">
        <v>726</v>
      </c>
      <c r="AU1681">
        <v>9999</v>
      </c>
      <c r="AW1681" t="s">
        <v>726</v>
      </c>
      <c r="AX1681" t="s">
        <v>726</v>
      </c>
      <c r="AY1681" t="s">
        <v>726</v>
      </c>
      <c r="AZ1681">
        <v>9999</v>
      </c>
      <c r="BA1681">
        <v>0</v>
      </c>
      <c r="BB1681">
        <v>9999</v>
      </c>
      <c r="BC1681">
        <v>0</v>
      </c>
      <c r="BD1681">
        <v>0</v>
      </c>
      <c r="BE1681">
        <v>0</v>
      </c>
      <c r="BF1681">
        <v>0</v>
      </c>
      <c r="BG1681">
        <v>0</v>
      </c>
      <c r="BH1681">
        <v>0</v>
      </c>
      <c r="BI1681">
        <v>0</v>
      </c>
      <c r="BO1681">
        <v>0</v>
      </c>
      <c r="BP1681">
        <v>0</v>
      </c>
      <c r="BQ1681">
        <v>0</v>
      </c>
      <c r="BR1681">
        <v>0</v>
      </c>
      <c r="BS1681">
        <v>0</v>
      </c>
      <c r="BT1681">
        <v>0</v>
      </c>
      <c r="BU1681">
        <v>0</v>
      </c>
      <c r="BV1681">
        <v>0</v>
      </c>
      <c r="BW1681">
        <v>0</v>
      </c>
      <c r="BX1681">
        <v>0</v>
      </c>
    </row>
    <row r="1682" spans="1:76" x14ac:dyDescent="0.25">
      <c r="A1682">
        <v>170</v>
      </c>
      <c r="B1682" t="s">
        <v>613</v>
      </c>
      <c r="C1682">
        <v>2007</v>
      </c>
      <c r="D1682" t="s">
        <v>582</v>
      </c>
      <c r="E1682">
        <v>0</v>
      </c>
      <c r="U1682">
        <v>0</v>
      </c>
      <c r="V1682" t="s">
        <v>726</v>
      </c>
      <c r="W1682" t="s">
        <v>726</v>
      </c>
      <c r="X1682" t="s">
        <v>726</v>
      </c>
      <c r="Y1682">
        <v>0</v>
      </c>
      <c r="Z1682" t="s">
        <v>726</v>
      </c>
      <c r="AA1682" t="s">
        <v>726</v>
      </c>
      <c r="AB1682" t="s">
        <v>726</v>
      </c>
      <c r="AC1682" t="s">
        <v>726</v>
      </c>
      <c r="AD1682">
        <v>2756</v>
      </c>
      <c r="AE1682" t="s">
        <v>726</v>
      </c>
      <c r="AF1682" t="s">
        <v>726</v>
      </c>
      <c r="AG1682" t="s">
        <v>726</v>
      </c>
      <c r="AH1682" t="s">
        <v>726</v>
      </c>
      <c r="AI1682">
        <v>604</v>
      </c>
      <c r="AJ1682">
        <v>180</v>
      </c>
      <c r="AK1682" t="s">
        <v>726</v>
      </c>
      <c r="AL1682" t="s">
        <v>726</v>
      </c>
      <c r="AM1682" t="s">
        <v>726</v>
      </c>
      <c r="AN1682">
        <v>24887</v>
      </c>
      <c r="AO1682">
        <v>15</v>
      </c>
      <c r="AP1682" t="s">
        <v>726</v>
      </c>
      <c r="AQ1682" t="s">
        <v>726</v>
      </c>
      <c r="AR1682" t="s">
        <v>726</v>
      </c>
      <c r="AS1682" t="s">
        <v>726</v>
      </c>
      <c r="AT1682" t="s">
        <v>726</v>
      </c>
      <c r="AU1682">
        <v>9999</v>
      </c>
      <c r="AW1682" t="s">
        <v>726</v>
      </c>
      <c r="AX1682" t="s">
        <v>726</v>
      </c>
      <c r="AY1682" t="s">
        <v>726</v>
      </c>
      <c r="AZ1682">
        <v>9999</v>
      </c>
      <c r="BA1682">
        <v>0</v>
      </c>
      <c r="BB1682">
        <v>9999</v>
      </c>
      <c r="BC1682">
        <v>0</v>
      </c>
      <c r="BD1682">
        <v>0</v>
      </c>
      <c r="BE1682">
        <v>0</v>
      </c>
      <c r="BF1682">
        <v>0</v>
      </c>
      <c r="BG1682">
        <v>0</v>
      </c>
      <c r="BH1682">
        <v>0</v>
      </c>
      <c r="BI1682">
        <v>0</v>
      </c>
      <c r="BO1682">
        <v>0</v>
      </c>
      <c r="BP1682">
        <v>0</v>
      </c>
      <c r="BQ1682">
        <v>0</v>
      </c>
      <c r="BR1682">
        <v>0</v>
      </c>
      <c r="BS1682">
        <v>0</v>
      </c>
      <c r="BT1682">
        <v>0</v>
      </c>
      <c r="BU1682">
        <v>0</v>
      </c>
      <c r="BV1682">
        <v>0</v>
      </c>
      <c r="BW1682">
        <v>0</v>
      </c>
      <c r="BX1682">
        <v>0</v>
      </c>
    </row>
    <row r="1683" spans="1:76" x14ac:dyDescent="0.25">
      <c r="A1683">
        <v>170</v>
      </c>
      <c r="B1683" t="s">
        <v>613</v>
      </c>
      <c r="C1683">
        <v>2008</v>
      </c>
      <c r="D1683" t="s">
        <v>582</v>
      </c>
      <c r="E1683">
        <v>0</v>
      </c>
      <c r="U1683">
        <v>0</v>
      </c>
      <c r="V1683" t="s">
        <v>726</v>
      </c>
      <c r="W1683" t="s">
        <v>726</v>
      </c>
      <c r="X1683" t="s">
        <v>726</v>
      </c>
      <c r="Y1683">
        <v>0</v>
      </c>
      <c r="Z1683" t="s">
        <v>726</v>
      </c>
      <c r="AA1683" t="s">
        <v>726</v>
      </c>
      <c r="AB1683" t="s">
        <v>726</v>
      </c>
      <c r="AC1683">
        <v>1.7</v>
      </c>
      <c r="AD1683">
        <v>4590</v>
      </c>
      <c r="AE1683">
        <v>0</v>
      </c>
      <c r="AF1683">
        <v>0.85</v>
      </c>
      <c r="AG1683" t="s">
        <v>726</v>
      </c>
      <c r="AH1683" t="s">
        <v>726</v>
      </c>
      <c r="AI1683" t="s">
        <v>726</v>
      </c>
      <c r="AJ1683">
        <v>1902</v>
      </c>
      <c r="AK1683" t="s">
        <v>726</v>
      </c>
      <c r="AL1683">
        <v>40</v>
      </c>
      <c r="AM1683" t="s">
        <v>726</v>
      </c>
      <c r="AN1683">
        <v>29310</v>
      </c>
      <c r="AO1683">
        <v>16</v>
      </c>
      <c r="AP1683" t="s">
        <v>726</v>
      </c>
      <c r="AQ1683" t="s">
        <v>726</v>
      </c>
      <c r="AR1683" t="s">
        <v>726</v>
      </c>
      <c r="AS1683" t="s">
        <v>726</v>
      </c>
      <c r="AT1683" t="s">
        <v>726</v>
      </c>
      <c r="AU1683">
        <v>9999</v>
      </c>
      <c r="AW1683" t="s">
        <v>726</v>
      </c>
      <c r="AX1683" t="s">
        <v>726</v>
      </c>
      <c r="AY1683" t="s">
        <v>726</v>
      </c>
      <c r="AZ1683">
        <v>9999</v>
      </c>
      <c r="BA1683">
        <v>0</v>
      </c>
      <c r="BB1683">
        <v>9999</v>
      </c>
      <c r="BC1683">
        <v>0</v>
      </c>
      <c r="BD1683">
        <v>0</v>
      </c>
      <c r="BE1683">
        <v>0</v>
      </c>
      <c r="BF1683">
        <v>0</v>
      </c>
      <c r="BG1683">
        <v>0</v>
      </c>
      <c r="BH1683">
        <v>0</v>
      </c>
      <c r="BI1683">
        <v>0</v>
      </c>
      <c r="BO1683">
        <v>0</v>
      </c>
      <c r="BP1683">
        <v>0</v>
      </c>
      <c r="BQ1683">
        <v>0</v>
      </c>
      <c r="BR1683">
        <v>0</v>
      </c>
      <c r="BS1683">
        <v>0</v>
      </c>
      <c r="BT1683">
        <v>0</v>
      </c>
      <c r="BU1683">
        <v>0</v>
      </c>
      <c r="BV1683">
        <v>0</v>
      </c>
      <c r="BW1683">
        <v>0</v>
      </c>
      <c r="BX1683">
        <v>0</v>
      </c>
    </row>
    <row r="1684" spans="1:76" x14ac:dyDescent="0.25">
      <c r="A1684">
        <v>170</v>
      </c>
      <c r="B1684" t="s">
        <v>613</v>
      </c>
      <c r="C1684">
        <v>2009</v>
      </c>
      <c r="D1684" t="s">
        <v>582</v>
      </c>
      <c r="E1684">
        <v>0</v>
      </c>
      <c r="U1684">
        <v>0</v>
      </c>
      <c r="V1684" t="s">
        <v>726</v>
      </c>
      <c r="W1684" t="s">
        <v>726</v>
      </c>
      <c r="X1684" t="s">
        <v>726</v>
      </c>
      <c r="Y1684">
        <v>0</v>
      </c>
      <c r="Z1684" t="s">
        <v>726</v>
      </c>
      <c r="AA1684" t="s">
        <v>726</v>
      </c>
      <c r="AB1684" t="s">
        <v>726</v>
      </c>
      <c r="AC1684">
        <v>3.1</v>
      </c>
      <c r="AD1684" t="s">
        <v>726</v>
      </c>
      <c r="AE1684">
        <v>0</v>
      </c>
      <c r="AF1684">
        <v>1.55</v>
      </c>
      <c r="AG1684" t="s">
        <v>726</v>
      </c>
      <c r="AH1684" t="s">
        <v>726</v>
      </c>
      <c r="AI1684" t="s">
        <v>726</v>
      </c>
      <c r="AJ1684" t="s">
        <v>726</v>
      </c>
      <c r="AK1684">
        <v>7</v>
      </c>
      <c r="AL1684">
        <v>45</v>
      </c>
      <c r="AM1684" t="s">
        <v>726</v>
      </c>
      <c r="AN1684" t="s">
        <v>726</v>
      </c>
      <c r="AO1684" t="s">
        <v>726</v>
      </c>
      <c r="AP1684" t="s">
        <v>726</v>
      </c>
      <c r="AQ1684" t="s">
        <v>726</v>
      </c>
      <c r="AR1684" t="s">
        <v>726</v>
      </c>
      <c r="AS1684" t="s">
        <v>726</v>
      </c>
      <c r="AT1684" t="s">
        <v>726</v>
      </c>
      <c r="AU1684">
        <v>9999</v>
      </c>
      <c r="AW1684" t="s">
        <v>726</v>
      </c>
      <c r="AX1684" t="s">
        <v>726</v>
      </c>
      <c r="AY1684" t="s">
        <v>726</v>
      </c>
      <c r="AZ1684">
        <v>9999</v>
      </c>
      <c r="BA1684">
        <v>0</v>
      </c>
      <c r="BB1684">
        <v>9999</v>
      </c>
      <c r="BC1684">
        <v>0</v>
      </c>
      <c r="BD1684">
        <v>0</v>
      </c>
      <c r="BE1684">
        <v>0</v>
      </c>
      <c r="BF1684">
        <v>0</v>
      </c>
      <c r="BG1684">
        <v>0</v>
      </c>
      <c r="BH1684">
        <v>0</v>
      </c>
      <c r="BI1684">
        <v>0</v>
      </c>
      <c r="BO1684">
        <v>0</v>
      </c>
      <c r="BP1684">
        <v>0</v>
      </c>
      <c r="BQ1684">
        <v>0</v>
      </c>
      <c r="BR1684">
        <v>0</v>
      </c>
      <c r="BS1684">
        <v>0</v>
      </c>
      <c r="BT1684">
        <v>0</v>
      </c>
      <c r="BU1684">
        <v>0</v>
      </c>
      <c r="BV1684">
        <v>0</v>
      </c>
      <c r="BW1684">
        <v>0</v>
      </c>
      <c r="BX1684">
        <v>0</v>
      </c>
    </row>
    <row r="1685" spans="1:76" x14ac:dyDescent="0.25">
      <c r="A1685">
        <v>170</v>
      </c>
      <c r="B1685" t="s">
        <v>613</v>
      </c>
      <c r="C1685">
        <v>2010</v>
      </c>
      <c r="D1685" t="s">
        <v>582</v>
      </c>
      <c r="E1685">
        <v>0</v>
      </c>
      <c r="U1685">
        <v>0</v>
      </c>
      <c r="V1685" t="s">
        <v>726</v>
      </c>
      <c r="W1685" t="s">
        <v>726</v>
      </c>
      <c r="X1685" t="s">
        <v>726</v>
      </c>
      <c r="Y1685">
        <v>0</v>
      </c>
      <c r="Z1685" t="s">
        <v>726</v>
      </c>
      <c r="AA1685" t="s">
        <v>726</v>
      </c>
      <c r="AB1685" t="s">
        <v>726</v>
      </c>
      <c r="AC1685">
        <v>0</v>
      </c>
      <c r="AD1685" t="s">
        <v>726</v>
      </c>
      <c r="AE1685">
        <v>0</v>
      </c>
      <c r="AF1685">
        <v>0</v>
      </c>
      <c r="AG1685" t="s">
        <v>726</v>
      </c>
      <c r="AH1685" t="s">
        <v>726</v>
      </c>
      <c r="AI1685" t="s">
        <v>726</v>
      </c>
      <c r="AJ1685" t="s">
        <v>726</v>
      </c>
      <c r="AK1685">
        <v>65</v>
      </c>
      <c r="AL1685" t="s">
        <v>726</v>
      </c>
      <c r="AM1685" t="s">
        <v>726</v>
      </c>
      <c r="AN1685" t="s">
        <v>726</v>
      </c>
      <c r="AO1685" t="s">
        <v>726</v>
      </c>
      <c r="AP1685" t="s">
        <v>726</v>
      </c>
      <c r="AQ1685" t="s">
        <v>726</v>
      </c>
      <c r="AR1685" t="s">
        <v>726</v>
      </c>
      <c r="AS1685" t="s">
        <v>726</v>
      </c>
      <c r="AT1685" t="s">
        <v>726</v>
      </c>
      <c r="AU1685">
        <v>9999</v>
      </c>
      <c r="AW1685" t="s">
        <v>726</v>
      </c>
      <c r="AX1685" t="s">
        <v>726</v>
      </c>
      <c r="AY1685" t="s">
        <v>726</v>
      </c>
      <c r="AZ1685">
        <v>9999</v>
      </c>
      <c r="BA1685">
        <v>0</v>
      </c>
      <c r="BB1685">
        <v>9999</v>
      </c>
      <c r="BC1685">
        <v>0</v>
      </c>
      <c r="BD1685">
        <v>0</v>
      </c>
      <c r="BE1685">
        <v>0</v>
      </c>
      <c r="BF1685">
        <v>0</v>
      </c>
      <c r="BG1685">
        <v>0</v>
      </c>
      <c r="BH1685">
        <v>0</v>
      </c>
      <c r="BI1685">
        <v>0</v>
      </c>
      <c r="BO1685">
        <v>0</v>
      </c>
      <c r="BP1685">
        <v>0</v>
      </c>
      <c r="BQ1685">
        <v>0</v>
      </c>
      <c r="BR1685">
        <v>0</v>
      </c>
      <c r="BS1685">
        <v>0</v>
      </c>
      <c r="BT1685">
        <v>0</v>
      </c>
      <c r="BU1685">
        <v>0</v>
      </c>
      <c r="BV1685">
        <v>0</v>
      </c>
      <c r="BW1685">
        <v>0</v>
      </c>
      <c r="BX1685">
        <v>0</v>
      </c>
    </row>
    <row r="1686" spans="1:76" x14ac:dyDescent="0.25">
      <c r="A1686">
        <v>170</v>
      </c>
      <c r="B1686" t="s">
        <v>613</v>
      </c>
      <c r="C1686">
        <v>2011</v>
      </c>
      <c r="D1686" t="s">
        <v>582</v>
      </c>
      <c r="E1686">
        <v>0</v>
      </c>
      <c r="U1686">
        <v>0</v>
      </c>
      <c r="V1686" t="s">
        <v>726</v>
      </c>
      <c r="W1686" t="s">
        <v>726</v>
      </c>
      <c r="X1686" t="s">
        <v>726</v>
      </c>
      <c r="Y1686">
        <v>0</v>
      </c>
      <c r="Z1686" t="s">
        <v>726</v>
      </c>
      <c r="AA1686" t="s">
        <v>726</v>
      </c>
      <c r="AB1686" t="s">
        <v>726</v>
      </c>
      <c r="AC1686">
        <v>0</v>
      </c>
      <c r="AD1686" t="s">
        <v>726</v>
      </c>
      <c r="AE1686">
        <v>0</v>
      </c>
      <c r="AF1686">
        <v>0</v>
      </c>
      <c r="AG1686" t="s">
        <v>726</v>
      </c>
      <c r="AH1686" t="s">
        <v>726</v>
      </c>
      <c r="AI1686" t="s">
        <v>726</v>
      </c>
      <c r="AJ1686" t="s">
        <v>726</v>
      </c>
      <c r="AK1686" t="s">
        <v>726</v>
      </c>
      <c r="AL1686" t="s">
        <v>726</v>
      </c>
      <c r="AM1686" t="s">
        <v>726</v>
      </c>
      <c r="AN1686" t="s">
        <v>726</v>
      </c>
      <c r="AO1686" t="s">
        <v>726</v>
      </c>
      <c r="AP1686" t="s">
        <v>726</v>
      </c>
      <c r="AQ1686" t="s">
        <v>726</v>
      </c>
      <c r="AR1686" t="s">
        <v>726</v>
      </c>
      <c r="AS1686" t="s">
        <v>726</v>
      </c>
      <c r="AT1686" t="s">
        <v>726</v>
      </c>
      <c r="AU1686">
        <v>9999</v>
      </c>
      <c r="AW1686" t="s">
        <v>726</v>
      </c>
      <c r="AX1686" t="s">
        <v>726</v>
      </c>
      <c r="AY1686" t="s">
        <v>726</v>
      </c>
      <c r="AZ1686">
        <v>9999</v>
      </c>
      <c r="BA1686">
        <v>0</v>
      </c>
      <c r="BB1686">
        <v>9999</v>
      </c>
      <c r="BC1686">
        <v>0</v>
      </c>
      <c r="BD1686">
        <v>0</v>
      </c>
      <c r="BE1686">
        <v>0</v>
      </c>
      <c r="BF1686">
        <v>0</v>
      </c>
      <c r="BG1686">
        <v>0</v>
      </c>
      <c r="BH1686">
        <v>0</v>
      </c>
      <c r="BI1686">
        <v>0</v>
      </c>
      <c r="BO1686">
        <v>0</v>
      </c>
      <c r="BP1686">
        <v>0</v>
      </c>
      <c r="BQ1686">
        <v>0</v>
      </c>
      <c r="BR1686">
        <v>0</v>
      </c>
      <c r="BS1686">
        <v>0</v>
      </c>
      <c r="BT1686">
        <v>0</v>
      </c>
      <c r="BU1686">
        <v>0</v>
      </c>
      <c r="BV1686">
        <v>0</v>
      </c>
      <c r="BW1686">
        <v>0</v>
      </c>
      <c r="BX1686">
        <v>0</v>
      </c>
    </row>
    <row r="1687" spans="1:76" x14ac:dyDescent="0.25">
      <c r="A1687">
        <v>170</v>
      </c>
      <c r="B1687" t="s">
        <v>613</v>
      </c>
      <c r="C1687">
        <v>2012</v>
      </c>
      <c r="D1687" t="s">
        <v>582</v>
      </c>
      <c r="E1687">
        <v>0</v>
      </c>
      <c r="U1687">
        <v>0</v>
      </c>
      <c r="V1687" t="s">
        <v>726</v>
      </c>
      <c r="W1687" t="s">
        <v>726</v>
      </c>
      <c r="X1687" t="s">
        <v>726</v>
      </c>
      <c r="Y1687">
        <v>0</v>
      </c>
      <c r="Z1687" t="s">
        <v>726</v>
      </c>
      <c r="AA1687" t="s">
        <v>726</v>
      </c>
      <c r="AB1687" t="s">
        <v>726</v>
      </c>
      <c r="AC1687">
        <v>0</v>
      </c>
      <c r="AD1687" t="s">
        <v>726</v>
      </c>
      <c r="AE1687">
        <v>0</v>
      </c>
      <c r="AF1687">
        <v>0</v>
      </c>
      <c r="AG1687" t="s">
        <v>726</v>
      </c>
      <c r="AH1687" t="s">
        <v>726</v>
      </c>
      <c r="AI1687" t="s">
        <v>726</v>
      </c>
      <c r="AJ1687" t="s">
        <v>726</v>
      </c>
      <c r="AK1687" t="s">
        <v>726</v>
      </c>
      <c r="AL1687" t="s">
        <v>726</v>
      </c>
      <c r="AM1687" t="s">
        <v>726</v>
      </c>
      <c r="AN1687" t="s">
        <v>726</v>
      </c>
      <c r="AO1687" t="s">
        <v>726</v>
      </c>
      <c r="AP1687" t="s">
        <v>726</v>
      </c>
      <c r="AQ1687" t="s">
        <v>726</v>
      </c>
      <c r="AR1687" t="s">
        <v>726</v>
      </c>
      <c r="AS1687" t="s">
        <v>726</v>
      </c>
      <c r="AT1687" t="s">
        <v>726</v>
      </c>
      <c r="AU1687">
        <v>9999</v>
      </c>
      <c r="AW1687" t="s">
        <v>726</v>
      </c>
      <c r="AX1687" t="s">
        <v>726</v>
      </c>
      <c r="AY1687" t="s">
        <v>726</v>
      </c>
      <c r="AZ1687">
        <v>9999</v>
      </c>
      <c r="BA1687">
        <v>0</v>
      </c>
      <c r="BB1687">
        <v>9999</v>
      </c>
      <c r="BC1687">
        <v>0</v>
      </c>
      <c r="BD1687">
        <v>0</v>
      </c>
      <c r="BE1687">
        <v>0</v>
      </c>
      <c r="BF1687">
        <v>0</v>
      </c>
      <c r="BG1687">
        <v>0</v>
      </c>
      <c r="BH1687">
        <v>0</v>
      </c>
      <c r="BI1687">
        <v>0</v>
      </c>
      <c r="BO1687">
        <v>0</v>
      </c>
      <c r="BP1687">
        <v>0</v>
      </c>
      <c r="BQ1687">
        <v>0</v>
      </c>
      <c r="BR1687">
        <v>0</v>
      </c>
      <c r="BS1687">
        <v>0</v>
      </c>
      <c r="BT1687">
        <v>0</v>
      </c>
      <c r="BU1687">
        <v>0</v>
      </c>
      <c r="BV1687">
        <v>0</v>
      </c>
      <c r="BW1687">
        <v>0</v>
      </c>
      <c r="BX1687">
        <v>0</v>
      </c>
    </row>
    <row r="1688" spans="1:76" x14ac:dyDescent="0.25">
      <c r="A1688">
        <v>170</v>
      </c>
      <c r="B1688" t="s">
        <v>613</v>
      </c>
      <c r="C1688">
        <v>2013</v>
      </c>
      <c r="D1688" t="s">
        <v>582</v>
      </c>
      <c r="E1688">
        <v>0</v>
      </c>
      <c r="U1688">
        <v>0</v>
      </c>
      <c r="V1688" t="s">
        <v>726</v>
      </c>
      <c r="W1688" t="s">
        <v>726</v>
      </c>
      <c r="X1688" t="s">
        <v>726</v>
      </c>
      <c r="Y1688">
        <v>0</v>
      </c>
      <c r="Z1688" t="s">
        <v>726</v>
      </c>
      <c r="AA1688" t="s">
        <v>726</v>
      </c>
      <c r="AB1688" t="s">
        <v>726</v>
      </c>
      <c r="AC1688">
        <v>0</v>
      </c>
      <c r="AD1688" t="s">
        <v>726</v>
      </c>
      <c r="AE1688">
        <v>0</v>
      </c>
      <c r="AF1688">
        <v>0</v>
      </c>
      <c r="AG1688" t="s">
        <v>726</v>
      </c>
      <c r="AH1688" t="s">
        <v>726</v>
      </c>
      <c r="AI1688" t="s">
        <v>726</v>
      </c>
      <c r="AJ1688" t="s">
        <v>726</v>
      </c>
      <c r="AK1688" t="s">
        <v>726</v>
      </c>
      <c r="AL1688" t="s">
        <v>726</v>
      </c>
      <c r="AM1688" t="s">
        <v>726</v>
      </c>
      <c r="AN1688" t="s">
        <v>726</v>
      </c>
      <c r="AO1688" t="s">
        <v>726</v>
      </c>
      <c r="AP1688" t="s">
        <v>726</v>
      </c>
      <c r="AQ1688" t="s">
        <v>726</v>
      </c>
      <c r="AR1688" t="s">
        <v>726</v>
      </c>
      <c r="AS1688" t="s">
        <v>726</v>
      </c>
      <c r="AT1688" t="s">
        <v>726</v>
      </c>
      <c r="AU1688">
        <v>9999</v>
      </c>
      <c r="AW1688" t="s">
        <v>726</v>
      </c>
      <c r="AX1688" t="s">
        <v>726</v>
      </c>
      <c r="AY1688" t="s">
        <v>726</v>
      </c>
      <c r="AZ1688">
        <v>9999</v>
      </c>
      <c r="BA1688">
        <v>0</v>
      </c>
      <c r="BB1688">
        <v>9999</v>
      </c>
      <c r="BC1688">
        <v>0</v>
      </c>
      <c r="BD1688">
        <v>0</v>
      </c>
      <c r="BE1688">
        <v>0</v>
      </c>
      <c r="BF1688">
        <v>0</v>
      </c>
      <c r="BG1688">
        <v>0</v>
      </c>
      <c r="BH1688">
        <v>0</v>
      </c>
      <c r="BI1688">
        <v>0</v>
      </c>
      <c r="BO1688">
        <v>0</v>
      </c>
      <c r="BP1688">
        <v>0</v>
      </c>
      <c r="BQ1688">
        <v>0</v>
      </c>
      <c r="BR1688">
        <v>0</v>
      </c>
      <c r="BS1688">
        <v>0</v>
      </c>
      <c r="BT1688">
        <v>0</v>
      </c>
      <c r="BU1688">
        <v>0</v>
      </c>
      <c r="BV1688">
        <v>0</v>
      </c>
      <c r="BW1688">
        <v>0</v>
      </c>
      <c r="BX1688">
        <v>0</v>
      </c>
    </row>
    <row r="1689" spans="1:76" x14ac:dyDescent="0.25">
      <c r="A1689">
        <v>170</v>
      </c>
      <c r="B1689" t="s">
        <v>613</v>
      </c>
      <c r="C1689">
        <v>2014</v>
      </c>
      <c r="D1689" t="s">
        <v>582</v>
      </c>
      <c r="E1689">
        <v>0</v>
      </c>
      <c r="U1689">
        <v>0</v>
      </c>
      <c r="V1689" t="s">
        <v>726</v>
      </c>
      <c r="W1689" t="s">
        <v>726</v>
      </c>
      <c r="X1689" t="s">
        <v>726</v>
      </c>
      <c r="Y1689">
        <v>0</v>
      </c>
      <c r="Z1689" t="s">
        <v>726</v>
      </c>
      <c r="AA1689" t="s">
        <v>726</v>
      </c>
      <c r="AB1689" t="s">
        <v>726</v>
      </c>
      <c r="AC1689">
        <v>0</v>
      </c>
      <c r="AD1689" t="s">
        <v>726</v>
      </c>
      <c r="AE1689">
        <v>0</v>
      </c>
      <c r="AF1689">
        <v>0</v>
      </c>
      <c r="AG1689" t="s">
        <v>726</v>
      </c>
      <c r="AH1689" t="s">
        <v>726</v>
      </c>
      <c r="AI1689" t="s">
        <v>726</v>
      </c>
      <c r="AJ1689" t="s">
        <v>726</v>
      </c>
      <c r="AK1689" t="s">
        <v>726</v>
      </c>
      <c r="AL1689" t="s">
        <v>726</v>
      </c>
      <c r="AM1689" t="s">
        <v>726</v>
      </c>
      <c r="AN1689" t="s">
        <v>726</v>
      </c>
      <c r="AO1689" t="s">
        <v>726</v>
      </c>
      <c r="AP1689" t="s">
        <v>726</v>
      </c>
      <c r="AQ1689" t="s">
        <v>726</v>
      </c>
      <c r="AR1689">
        <v>16</v>
      </c>
      <c r="AS1689" t="s">
        <v>726</v>
      </c>
      <c r="AT1689" t="s">
        <v>726</v>
      </c>
      <c r="AU1689">
        <v>9999</v>
      </c>
      <c r="AW1689" t="s">
        <v>726</v>
      </c>
      <c r="AX1689" t="s">
        <v>726</v>
      </c>
      <c r="AY1689" t="s">
        <v>726</v>
      </c>
      <c r="AZ1689">
        <v>9999</v>
      </c>
      <c r="BA1689">
        <v>0</v>
      </c>
      <c r="BB1689">
        <v>9999</v>
      </c>
      <c r="BC1689">
        <v>0</v>
      </c>
      <c r="BD1689">
        <v>0</v>
      </c>
      <c r="BE1689">
        <v>0</v>
      </c>
      <c r="BF1689">
        <v>0</v>
      </c>
      <c r="BG1689">
        <v>0</v>
      </c>
      <c r="BH1689">
        <v>0</v>
      </c>
      <c r="BI1689">
        <v>0</v>
      </c>
      <c r="BO1689">
        <v>0</v>
      </c>
      <c r="BP1689">
        <v>0</v>
      </c>
      <c r="BQ1689">
        <v>0</v>
      </c>
      <c r="BR1689">
        <v>0</v>
      </c>
      <c r="BS1689">
        <v>0</v>
      </c>
      <c r="BT1689">
        <v>0</v>
      </c>
      <c r="BU1689">
        <v>0</v>
      </c>
      <c r="BV1689">
        <v>0</v>
      </c>
      <c r="BW1689">
        <v>0</v>
      </c>
      <c r="BX1689">
        <v>0</v>
      </c>
    </row>
    <row r="1690" spans="1:76" x14ac:dyDescent="0.25">
      <c r="A1690">
        <v>170</v>
      </c>
      <c r="B1690" t="s">
        <v>613</v>
      </c>
      <c r="C1690">
        <v>2015</v>
      </c>
      <c r="D1690" t="s">
        <v>582</v>
      </c>
      <c r="E1690">
        <v>0</v>
      </c>
      <c r="U1690">
        <v>0</v>
      </c>
      <c r="V1690" t="s">
        <v>726</v>
      </c>
      <c r="W1690" t="s">
        <v>726</v>
      </c>
      <c r="X1690" t="s">
        <v>726</v>
      </c>
      <c r="Y1690">
        <v>0</v>
      </c>
      <c r="Z1690" t="s">
        <v>726</v>
      </c>
      <c r="AA1690" t="s">
        <v>726</v>
      </c>
      <c r="AB1690" t="s">
        <v>726</v>
      </c>
      <c r="AC1690">
        <v>0</v>
      </c>
      <c r="AD1690" t="s">
        <v>726</v>
      </c>
      <c r="AE1690">
        <v>0</v>
      </c>
      <c r="AF1690">
        <v>0</v>
      </c>
      <c r="AG1690" t="s">
        <v>726</v>
      </c>
      <c r="AH1690" t="s">
        <v>726</v>
      </c>
      <c r="AI1690" t="s">
        <v>726</v>
      </c>
      <c r="AJ1690" t="s">
        <v>726</v>
      </c>
      <c r="AK1690" t="s">
        <v>726</v>
      </c>
      <c r="AL1690" t="s">
        <v>726</v>
      </c>
      <c r="AM1690">
        <v>40</v>
      </c>
      <c r="AN1690">
        <v>245</v>
      </c>
      <c r="AO1690">
        <v>24887</v>
      </c>
      <c r="AP1690" t="s">
        <v>726</v>
      </c>
      <c r="AQ1690" t="s">
        <v>726</v>
      </c>
      <c r="AR1690" t="s">
        <v>726</v>
      </c>
      <c r="AS1690">
        <v>15</v>
      </c>
      <c r="AT1690" t="s">
        <v>726</v>
      </c>
      <c r="AU1690">
        <v>9999</v>
      </c>
      <c r="AW1690" t="s">
        <v>726</v>
      </c>
      <c r="AX1690" t="s">
        <v>726</v>
      </c>
      <c r="AY1690" t="s">
        <v>726</v>
      </c>
      <c r="AZ1690">
        <v>9999</v>
      </c>
      <c r="BA1690">
        <v>0</v>
      </c>
      <c r="BB1690">
        <v>9999</v>
      </c>
      <c r="BC1690">
        <v>0</v>
      </c>
      <c r="BD1690">
        <v>0</v>
      </c>
      <c r="BE1690">
        <v>0</v>
      </c>
      <c r="BF1690">
        <v>0</v>
      </c>
      <c r="BG1690">
        <v>0</v>
      </c>
      <c r="BH1690">
        <v>0</v>
      </c>
      <c r="BI1690">
        <v>0</v>
      </c>
      <c r="BO1690">
        <v>0</v>
      </c>
      <c r="BP1690">
        <v>0</v>
      </c>
      <c r="BQ1690">
        <v>0</v>
      </c>
      <c r="BR1690">
        <v>0</v>
      </c>
      <c r="BS1690">
        <v>0</v>
      </c>
      <c r="BT1690">
        <v>0</v>
      </c>
      <c r="BU1690">
        <v>0</v>
      </c>
      <c r="BV1690">
        <v>0</v>
      </c>
      <c r="BW1690">
        <v>0</v>
      </c>
      <c r="BX1690">
        <v>0</v>
      </c>
    </row>
    <row r="1691" spans="1:76" x14ac:dyDescent="0.25">
      <c r="A1691">
        <v>170</v>
      </c>
      <c r="B1691" t="s">
        <v>613</v>
      </c>
      <c r="C1691">
        <v>2016</v>
      </c>
      <c r="D1691" t="s">
        <v>582</v>
      </c>
      <c r="E1691">
        <v>0</v>
      </c>
      <c r="U1691">
        <v>0</v>
      </c>
      <c r="V1691" t="s">
        <v>726</v>
      </c>
      <c r="W1691" t="s">
        <v>726</v>
      </c>
      <c r="X1691" t="s">
        <v>726</v>
      </c>
      <c r="Y1691">
        <v>0</v>
      </c>
      <c r="Z1691" t="s">
        <v>726</v>
      </c>
      <c r="AA1691" t="s">
        <v>726</v>
      </c>
      <c r="AB1691" t="s">
        <v>726</v>
      </c>
      <c r="AC1691" t="s">
        <v>726</v>
      </c>
      <c r="AD1691" t="s">
        <v>726</v>
      </c>
      <c r="AE1691" t="s">
        <v>726</v>
      </c>
      <c r="AF1691" t="s">
        <v>726</v>
      </c>
      <c r="AG1691" t="s">
        <v>726</v>
      </c>
      <c r="AH1691" t="s">
        <v>726</v>
      </c>
      <c r="AI1691" t="s">
        <v>726</v>
      </c>
      <c r="AJ1691" t="s">
        <v>726</v>
      </c>
      <c r="AK1691" t="s">
        <v>726</v>
      </c>
      <c r="AL1691" t="s">
        <v>726</v>
      </c>
      <c r="AM1691">
        <v>45</v>
      </c>
      <c r="AN1691" t="s">
        <v>726</v>
      </c>
      <c r="AO1691" t="s">
        <v>726</v>
      </c>
      <c r="AP1691" t="s">
        <v>726</v>
      </c>
      <c r="AQ1691" t="s">
        <v>726</v>
      </c>
      <c r="AR1691" t="s">
        <v>726</v>
      </c>
      <c r="AS1691" t="s">
        <v>726</v>
      </c>
      <c r="AT1691" t="s">
        <v>726</v>
      </c>
      <c r="AU1691">
        <v>9999</v>
      </c>
      <c r="AW1691" t="s">
        <v>726</v>
      </c>
      <c r="AX1691" t="s">
        <v>726</v>
      </c>
      <c r="AY1691" t="s">
        <v>726</v>
      </c>
      <c r="AZ1691">
        <v>9999</v>
      </c>
      <c r="BA1691">
        <v>0</v>
      </c>
      <c r="BB1691">
        <v>9999</v>
      </c>
      <c r="BC1691">
        <v>0</v>
      </c>
      <c r="BD1691">
        <v>0</v>
      </c>
      <c r="BE1691">
        <v>0</v>
      </c>
      <c r="BF1691">
        <v>0</v>
      </c>
      <c r="BG1691">
        <v>0</v>
      </c>
      <c r="BH1691">
        <v>0</v>
      </c>
      <c r="BI1691">
        <v>0</v>
      </c>
      <c r="BO1691">
        <v>0</v>
      </c>
      <c r="BP1691">
        <v>0</v>
      </c>
      <c r="BQ1691">
        <v>0</v>
      </c>
      <c r="BR1691">
        <v>0</v>
      </c>
      <c r="BS1691">
        <v>0</v>
      </c>
      <c r="BT1691">
        <v>0</v>
      </c>
      <c r="BU1691">
        <v>0</v>
      </c>
      <c r="BV1691">
        <v>0</v>
      </c>
      <c r="BW1691">
        <v>0</v>
      </c>
      <c r="BX1691">
        <v>0</v>
      </c>
    </row>
    <row r="1692" spans="1:76" x14ac:dyDescent="0.25">
      <c r="A1692">
        <v>171</v>
      </c>
      <c r="B1692" t="s">
        <v>614</v>
      </c>
      <c r="C1692">
        <v>2007</v>
      </c>
      <c r="D1692" t="s">
        <v>587</v>
      </c>
      <c r="E1692">
        <v>0</v>
      </c>
      <c r="U1692">
        <v>0</v>
      </c>
      <c r="V1692" t="s">
        <v>726</v>
      </c>
      <c r="W1692" t="s">
        <v>726</v>
      </c>
      <c r="X1692" t="s">
        <v>726</v>
      </c>
      <c r="Y1692">
        <v>0</v>
      </c>
      <c r="Z1692" t="s">
        <v>726</v>
      </c>
      <c r="AA1692" t="s">
        <v>726</v>
      </c>
      <c r="AB1692" t="s">
        <v>726</v>
      </c>
      <c r="AC1692" t="s">
        <v>726</v>
      </c>
      <c r="AD1692">
        <v>8420</v>
      </c>
      <c r="AE1692" t="s">
        <v>726</v>
      </c>
      <c r="AF1692" t="s">
        <v>726</v>
      </c>
      <c r="AG1692">
        <v>23.776</v>
      </c>
      <c r="AH1692">
        <v>1168.904</v>
      </c>
      <c r="AI1692">
        <v>830.37</v>
      </c>
      <c r="AJ1692">
        <v>536</v>
      </c>
      <c r="AK1692" t="s">
        <v>726</v>
      </c>
      <c r="AL1692" t="s">
        <v>726</v>
      </c>
      <c r="AM1692" t="s">
        <v>726</v>
      </c>
      <c r="AN1692">
        <v>43134</v>
      </c>
      <c r="AO1692">
        <v>7</v>
      </c>
      <c r="AP1692" t="s">
        <v>726</v>
      </c>
      <c r="AQ1692" t="s">
        <v>726</v>
      </c>
      <c r="AR1692" t="s">
        <v>726</v>
      </c>
      <c r="AS1692" t="s">
        <v>726</v>
      </c>
      <c r="AT1692" t="s">
        <v>726</v>
      </c>
      <c r="AU1692">
        <v>9999</v>
      </c>
      <c r="AW1692" t="s">
        <v>726</v>
      </c>
      <c r="AX1692" t="s">
        <v>726</v>
      </c>
      <c r="AY1692" t="s">
        <v>726</v>
      </c>
      <c r="AZ1692">
        <v>9999</v>
      </c>
      <c r="BA1692">
        <v>0</v>
      </c>
      <c r="BB1692">
        <v>9999</v>
      </c>
      <c r="BC1692">
        <v>0</v>
      </c>
      <c r="BD1692">
        <v>0</v>
      </c>
      <c r="BE1692">
        <v>0</v>
      </c>
      <c r="BF1692">
        <v>0</v>
      </c>
      <c r="BG1692">
        <v>0</v>
      </c>
      <c r="BH1692">
        <v>0</v>
      </c>
      <c r="BI1692">
        <v>0</v>
      </c>
      <c r="BO1692">
        <v>0</v>
      </c>
      <c r="BP1692">
        <v>0</v>
      </c>
      <c r="BQ1692">
        <v>0</v>
      </c>
      <c r="BR1692">
        <v>0</v>
      </c>
      <c r="BS1692">
        <v>0</v>
      </c>
      <c r="BT1692">
        <v>0</v>
      </c>
      <c r="BU1692">
        <v>0</v>
      </c>
      <c r="BV1692">
        <v>0</v>
      </c>
      <c r="BW1692">
        <v>0</v>
      </c>
      <c r="BX1692">
        <v>0</v>
      </c>
    </row>
    <row r="1693" spans="1:76" x14ac:dyDescent="0.25">
      <c r="A1693">
        <v>171</v>
      </c>
      <c r="B1693" t="s">
        <v>614</v>
      </c>
      <c r="C1693">
        <v>2008</v>
      </c>
      <c r="D1693" t="s">
        <v>587</v>
      </c>
      <c r="E1693">
        <v>0</v>
      </c>
      <c r="U1693">
        <v>0</v>
      </c>
      <c r="V1693" t="s">
        <v>726</v>
      </c>
      <c r="W1693" t="s">
        <v>726</v>
      </c>
      <c r="X1693" t="s">
        <v>726</v>
      </c>
      <c r="Y1693">
        <v>0</v>
      </c>
      <c r="Z1693" t="s">
        <v>726</v>
      </c>
      <c r="AA1693" t="s">
        <v>726</v>
      </c>
      <c r="AB1693" t="s">
        <v>726</v>
      </c>
      <c r="AC1693">
        <v>1.6</v>
      </c>
      <c r="AD1693">
        <v>8897</v>
      </c>
      <c r="AE1693">
        <v>0</v>
      </c>
      <c r="AF1693">
        <v>0.8</v>
      </c>
      <c r="AG1693">
        <v>-34.825000000000003</v>
      </c>
      <c r="AH1693">
        <v>1118.954</v>
      </c>
      <c r="AI1693">
        <v>834.91600000000005</v>
      </c>
      <c r="AJ1693">
        <v>431</v>
      </c>
      <c r="AK1693" t="s">
        <v>726</v>
      </c>
      <c r="AL1693">
        <v>81</v>
      </c>
      <c r="AM1693" t="s">
        <v>726</v>
      </c>
      <c r="AN1693">
        <v>31158</v>
      </c>
      <c r="AO1693">
        <v>6</v>
      </c>
      <c r="AP1693" t="s">
        <v>726</v>
      </c>
      <c r="AQ1693" t="s">
        <v>726</v>
      </c>
      <c r="AR1693" t="s">
        <v>726</v>
      </c>
      <c r="AS1693" t="s">
        <v>726</v>
      </c>
      <c r="AT1693" t="s">
        <v>726</v>
      </c>
      <c r="AU1693">
        <v>9999</v>
      </c>
      <c r="AW1693" t="s">
        <v>726</v>
      </c>
      <c r="AX1693" t="s">
        <v>726</v>
      </c>
      <c r="AY1693" t="s">
        <v>726</v>
      </c>
      <c r="AZ1693">
        <v>9999</v>
      </c>
      <c r="BA1693">
        <v>0</v>
      </c>
      <c r="BB1693">
        <v>9999</v>
      </c>
      <c r="BC1693">
        <v>0</v>
      </c>
      <c r="BD1693">
        <v>0</v>
      </c>
      <c r="BE1693">
        <v>0</v>
      </c>
      <c r="BF1693">
        <v>0</v>
      </c>
      <c r="BG1693">
        <v>0</v>
      </c>
      <c r="BH1693">
        <v>0</v>
      </c>
      <c r="BI1693">
        <v>0</v>
      </c>
      <c r="BO1693">
        <v>0</v>
      </c>
      <c r="BP1693">
        <v>0</v>
      </c>
      <c r="BQ1693">
        <v>0</v>
      </c>
      <c r="BR1693">
        <v>0</v>
      </c>
      <c r="BS1693">
        <v>0</v>
      </c>
      <c r="BT1693">
        <v>0</v>
      </c>
      <c r="BU1693">
        <v>0</v>
      </c>
      <c r="BV1693">
        <v>0</v>
      </c>
      <c r="BW1693">
        <v>0</v>
      </c>
      <c r="BX1693">
        <v>0</v>
      </c>
    </row>
    <row r="1694" spans="1:76" x14ac:dyDescent="0.25">
      <c r="A1694">
        <v>171</v>
      </c>
      <c r="B1694" t="s">
        <v>614</v>
      </c>
      <c r="C1694">
        <v>2009</v>
      </c>
      <c r="D1694" t="s">
        <v>587</v>
      </c>
      <c r="E1694">
        <v>0</v>
      </c>
      <c r="U1694">
        <v>0</v>
      </c>
      <c r="V1694" t="s">
        <v>726</v>
      </c>
      <c r="W1694" t="s">
        <v>726</v>
      </c>
      <c r="X1694" t="s">
        <v>726</v>
      </c>
      <c r="Y1694">
        <v>0</v>
      </c>
      <c r="Z1694" t="s">
        <v>726</v>
      </c>
      <c r="AA1694" t="s">
        <v>726</v>
      </c>
      <c r="AB1694" t="s">
        <v>726</v>
      </c>
      <c r="AC1694">
        <v>2.5</v>
      </c>
      <c r="AD1694" t="s">
        <v>726</v>
      </c>
      <c r="AE1694">
        <v>0</v>
      </c>
      <c r="AF1694">
        <v>1.25</v>
      </c>
      <c r="AG1694">
        <v>43.64</v>
      </c>
      <c r="AH1694">
        <v>1198.817</v>
      </c>
      <c r="AI1694">
        <v>938.39800000000002</v>
      </c>
      <c r="AJ1694" t="s">
        <v>726</v>
      </c>
      <c r="AK1694">
        <v>9</v>
      </c>
      <c r="AL1694">
        <v>81</v>
      </c>
      <c r="AM1694" t="s">
        <v>726</v>
      </c>
      <c r="AN1694" t="s">
        <v>726</v>
      </c>
      <c r="AO1694" t="s">
        <v>726</v>
      </c>
      <c r="AP1694" t="s">
        <v>726</v>
      </c>
      <c r="AQ1694" t="s">
        <v>726</v>
      </c>
      <c r="AR1694" t="s">
        <v>726</v>
      </c>
      <c r="AS1694" t="s">
        <v>726</v>
      </c>
      <c r="AT1694" t="s">
        <v>726</v>
      </c>
      <c r="AU1694">
        <v>9999</v>
      </c>
      <c r="AW1694" t="s">
        <v>726</v>
      </c>
      <c r="AX1694" t="s">
        <v>726</v>
      </c>
      <c r="AY1694" t="s">
        <v>726</v>
      </c>
      <c r="AZ1694">
        <v>9999</v>
      </c>
      <c r="BA1694">
        <v>0</v>
      </c>
      <c r="BB1694">
        <v>9999</v>
      </c>
      <c r="BC1694">
        <v>0</v>
      </c>
      <c r="BD1694">
        <v>0</v>
      </c>
      <c r="BE1694">
        <v>0</v>
      </c>
      <c r="BF1694">
        <v>0</v>
      </c>
      <c r="BG1694">
        <v>0</v>
      </c>
      <c r="BH1694">
        <v>0</v>
      </c>
      <c r="BI1694">
        <v>0</v>
      </c>
      <c r="BO1694">
        <v>0</v>
      </c>
      <c r="BP1694">
        <v>0</v>
      </c>
      <c r="BQ1694">
        <v>0</v>
      </c>
      <c r="BR1694">
        <v>0</v>
      </c>
      <c r="BS1694">
        <v>0</v>
      </c>
      <c r="BT1694">
        <v>0</v>
      </c>
      <c r="BU1694">
        <v>0</v>
      </c>
      <c r="BV1694">
        <v>0</v>
      </c>
      <c r="BW1694">
        <v>0</v>
      </c>
      <c r="BX1694">
        <v>0</v>
      </c>
    </row>
    <row r="1695" spans="1:76" x14ac:dyDescent="0.25">
      <c r="A1695">
        <v>171</v>
      </c>
      <c r="B1695" t="s">
        <v>614</v>
      </c>
      <c r="C1695">
        <v>2010</v>
      </c>
      <c r="D1695" t="s">
        <v>587</v>
      </c>
      <c r="E1695">
        <v>0</v>
      </c>
      <c r="U1695">
        <v>0</v>
      </c>
      <c r="V1695" t="s">
        <v>726</v>
      </c>
      <c r="W1695" t="s">
        <v>726</v>
      </c>
      <c r="X1695" t="s">
        <v>726</v>
      </c>
      <c r="Y1695">
        <v>0</v>
      </c>
      <c r="Z1695" t="s">
        <v>726</v>
      </c>
      <c r="AA1695" t="s">
        <v>726</v>
      </c>
      <c r="AB1695" t="s">
        <v>726</v>
      </c>
      <c r="AC1695">
        <v>0</v>
      </c>
      <c r="AD1695" t="s">
        <v>726</v>
      </c>
      <c r="AE1695">
        <v>0</v>
      </c>
      <c r="AF1695">
        <v>0</v>
      </c>
      <c r="AG1695">
        <v>74.504000000000005</v>
      </c>
      <c r="AH1695">
        <v>1336.01</v>
      </c>
      <c r="AI1695">
        <v>1023.708</v>
      </c>
      <c r="AJ1695" t="s">
        <v>726</v>
      </c>
      <c r="AK1695">
        <v>6</v>
      </c>
      <c r="AL1695" t="s">
        <v>726</v>
      </c>
      <c r="AM1695" t="s">
        <v>726</v>
      </c>
      <c r="AN1695" t="s">
        <v>726</v>
      </c>
      <c r="AO1695" t="s">
        <v>726</v>
      </c>
      <c r="AP1695" t="s">
        <v>726</v>
      </c>
      <c r="AQ1695" t="s">
        <v>726</v>
      </c>
      <c r="AR1695" t="s">
        <v>726</v>
      </c>
      <c r="AS1695" t="s">
        <v>726</v>
      </c>
      <c r="AT1695" t="s">
        <v>726</v>
      </c>
      <c r="AU1695">
        <v>9999</v>
      </c>
      <c r="AW1695" t="s">
        <v>726</v>
      </c>
      <c r="AX1695" t="s">
        <v>726</v>
      </c>
      <c r="AY1695" t="s">
        <v>726</v>
      </c>
      <c r="AZ1695">
        <v>9999</v>
      </c>
      <c r="BA1695">
        <v>0</v>
      </c>
      <c r="BB1695">
        <v>9999</v>
      </c>
      <c r="BC1695">
        <v>0</v>
      </c>
      <c r="BD1695">
        <v>0</v>
      </c>
      <c r="BE1695">
        <v>0</v>
      </c>
      <c r="BF1695">
        <v>0</v>
      </c>
      <c r="BG1695">
        <v>0</v>
      </c>
      <c r="BH1695">
        <v>0</v>
      </c>
      <c r="BI1695">
        <v>0</v>
      </c>
      <c r="BO1695">
        <v>0</v>
      </c>
      <c r="BP1695">
        <v>0</v>
      </c>
      <c r="BQ1695">
        <v>0</v>
      </c>
      <c r="BR1695">
        <v>0</v>
      </c>
      <c r="BS1695">
        <v>0</v>
      </c>
      <c r="BT1695">
        <v>0</v>
      </c>
      <c r="BU1695">
        <v>0</v>
      </c>
      <c r="BV1695">
        <v>0</v>
      </c>
      <c r="BW1695">
        <v>0</v>
      </c>
      <c r="BX1695">
        <v>0</v>
      </c>
    </row>
    <row r="1696" spans="1:76" x14ac:dyDescent="0.25">
      <c r="A1696">
        <v>171</v>
      </c>
      <c r="B1696" t="s">
        <v>614</v>
      </c>
      <c r="C1696">
        <v>2011</v>
      </c>
      <c r="D1696" t="s">
        <v>587</v>
      </c>
      <c r="E1696">
        <v>0</v>
      </c>
      <c r="U1696">
        <v>0</v>
      </c>
      <c r="V1696" t="s">
        <v>726</v>
      </c>
      <c r="W1696" t="s">
        <v>726</v>
      </c>
      <c r="X1696" t="s">
        <v>726</v>
      </c>
      <c r="Y1696">
        <v>0</v>
      </c>
      <c r="Z1696" t="s">
        <v>726</v>
      </c>
      <c r="AA1696" t="s">
        <v>726</v>
      </c>
      <c r="AB1696" t="s">
        <v>726</v>
      </c>
      <c r="AC1696">
        <v>0</v>
      </c>
      <c r="AD1696" t="s">
        <v>726</v>
      </c>
      <c r="AE1696">
        <v>0</v>
      </c>
      <c r="AF1696">
        <v>0</v>
      </c>
      <c r="AG1696">
        <v>108.04600000000001</v>
      </c>
      <c r="AH1696">
        <v>1410.048</v>
      </c>
      <c r="AI1696">
        <v>1147.1969999999999</v>
      </c>
      <c r="AJ1696" t="s">
        <v>726</v>
      </c>
      <c r="AK1696" t="s">
        <v>726</v>
      </c>
      <c r="AL1696" t="s">
        <v>726</v>
      </c>
      <c r="AM1696" t="s">
        <v>726</v>
      </c>
      <c r="AN1696" t="s">
        <v>726</v>
      </c>
      <c r="AO1696" t="s">
        <v>726</v>
      </c>
      <c r="AP1696" t="s">
        <v>726</v>
      </c>
      <c r="AQ1696" t="s">
        <v>726</v>
      </c>
      <c r="AR1696" t="s">
        <v>726</v>
      </c>
      <c r="AS1696" t="s">
        <v>726</v>
      </c>
      <c r="AT1696" t="s">
        <v>726</v>
      </c>
      <c r="AU1696">
        <v>9999</v>
      </c>
      <c r="AW1696" t="s">
        <v>726</v>
      </c>
      <c r="AX1696" t="s">
        <v>726</v>
      </c>
      <c r="AY1696" t="s">
        <v>726</v>
      </c>
      <c r="AZ1696">
        <v>9999</v>
      </c>
      <c r="BA1696">
        <v>0</v>
      </c>
      <c r="BB1696">
        <v>9999</v>
      </c>
      <c r="BC1696">
        <v>0</v>
      </c>
      <c r="BD1696">
        <v>0</v>
      </c>
      <c r="BE1696">
        <v>0</v>
      </c>
      <c r="BF1696">
        <v>0</v>
      </c>
      <c r="BG1696">
        <v>0</v>
      </c>
      <c r="BH1696">
        <v>0</v>
      </c>
      <c r="BI1696">
        <v>0</v>
      </c>
      <c r="BO1696">
        <v>0</v>
      </c>
      <c r="BP1696">
        <v>0</v>
      </c>
      <c r="BQ1696">
        <v>0</v>
      </c>
      <c r="BR1696">
        <v>0</v>
      </c>
      <c r="BS1696">
        <v>0</v>
      </c>
      <c r="BT1696">
        <v>0</v>
      </c>
      <c r="BU1696">
        <v>0</v>
      </c>
      <c r="BV1696">
        <v>0</v>
      </c>
      <c r="BW1696">
        <v>0</v>
      </c>
      <c r="BX1696">
        <v>0</v>
      </c>
    </row>
    <row r="1697" spans="1:76" x14ac:dyDescent="0.25">
      <c r="A1697">
        <v>171</v>
      </c>
      <c r="B1697" t="s">
        <v>614</v>
      </c>
      <c r="C1697">
        <v>2012</v>
      </c>
      <c r="D1697" t="s">
        <v>587</v>
      </c>
      <c r="E1697">
        <v>0</v>
      </c>
      <c r="U1697">
        <v>0</v>
      </c>
      <c r="V1697" t="s">
        <v>726</v>
      </c>
      <c r="W1697" t="s">
        <v>726</v>
      </c>
      <c r="X1697" t="s">
        <v>726</v>
      </c>
      <c r="Y1697">
        <v>0</v>
      </c>
      <c r="Z1697" t="s">
        <v>726</v>
      </c>
      <c r="AA1697" t="s">
        <v>726</v>
      </c>
      <c r="AB1697" t="s">
        <v>726</v>
      </c>
      <c r="AC1697">
        <v>0</v>
      </c>
      <c r="AD1697" t="s">
        <v>726</v>
      </c>
      <c r="AE1697">
        <v>0</v>
      </c>
      <c r="AF1697">
        <v>0</v>
      </c>
      <c r="AG1697">
        <v>42.226999999999997</v>
      </c>
      <c r="AH1697">
        <v>1506.777</v>
      </c>
      <c r="AI1697">
        <v>1162.4639999999999</v>
      </c>
      <c r="AJ1697" t="s">
        <v>726</v>
      </c>
      <c r="AK1697" t="s">
        <v>726</v>
      </c>
      <c r="AL1697" t="s">
        <v>726</v>
      </c>
      <c r="AM1697" t="s">
        <v>726</v>
      </c>
      <c r="AN1697" t="s">
        <v>726</v>
      </c>
      <c r="AO1697" t="s">
        <v>726</v>
      </c>
      <c r="AP1697" t="s">
        <v>726</v>
      </c>
      <c r="AQ1697" t="s">
        <v>726</v>
      </c>
      <c r="AR1697" t="s">
        <v>726</v>
      </c>
      <c r="AS1697" t="s">
        <v>726</v>
      </c>
      <c r="AT1697" t="s">
        <v>726</v>
      </c>
      <c r="AU1697">
        <v>9999</v>
      </c>
      <c r="AW1697" t="s">
        <v>726</v>
      </c>
      <c r="AX1697" t="s">
        <v>726</v>
      </c>
      <c r="AY1697" t="s">
        <v>726</v>
      </c>
      <c r="AZ1697">
        <v>9999</v>
      </c>
      <c r="BA1697">
        <v>0</v>
      </c>
      <c r="BB1697">
        <v>9999</v>
      </c>
      <c r="BC1697">
        <v>0</v>
      </c>
      <c r="BD1697">
        <v>0</v>
      </c>
      <c r="BE1697">
        <v>0</v>
      </c>
      <c r="BF1697">
        <v>0</v>
      </c>
      <c r="BG1697">
        <v>0</v>
      </c>
      <c r="BH1697">
        <v>0</v>
      </c>
      <c r="BI1697">
        <v>0</v>
      </c>
      <c r="BO1697">
        <v>0</v>
      </c>
      <c r="BP1697">
        <v>0</v>
      </c>
      <c r="BQ1697">
        <v>0</v>
      </c>
      <c r="BR1697">
        <v>0</v>
      </c>
      <c r="BS1697">
        <v>0</v>
      </c>
      <c r="BT1697">
        <v>0</v>
      </c>
      <c r="BU1697">
        <v>0</v>
      </c>
      <c r="BV1697">
        <v>0</v>
      </c>
      <c r="BW1697">
        <v>0</v>
      </c>
      <c r="BX1697">
        <v>0</v>
      </c>
    </row>
    <row r="1698" spans="1:76" x14ac:dyDescent="0.25">
      <c r="A1698">
        <v>171</v>
      </c>
      <c r="B1698" t="s">
        <v>614</v>
      </c>
      <c r="C1698">
        <v>2013</v>
      </c>
      <c r="D1698" t="s">
        <v>587</v>
      </c>
      <c r="E1698">
        <v>0</v>
      </c>
      <c r="U1698">
        <v>0</v>
      </c>
      <c r="V1698" t="s">
        <v>726</v>
      </c>
      <c r="W1698" t="s">
        <v>726</v>
      </c>
      <c r="X1698" t="s">
        <v>726</v>
      </c>
      <c r="Y1698">
        <v>0</v>
      </c>
      <c r="Z1698" t="s">
        <v>726</v>
      </c>
      <c r="AA1698" t="s">
        <v>726</v>
      </c>
      <c r="AB1698" t="s">
        <v>726</v>
      </c>
      <c r="AC1698">
        <v>0</v>
      </c>
      <c r="AD1698" t="s">
        <v>726</v>
      </c>
      <c r="AE1698">
        <v>0</v>
      </c>
      <c r="AF1698">
        <v>0</v>
      </c>
      <c r="AG1698">
        <v>49.649000000000001</v>
      </c>
      <c r="AH1698">
        <v>1639.528</v>
      </c>
      <c r="AI1698">
        <v>1209.9639999999999</v>
      </c>
      <c r="AJ1698" t="s">
        <v>726</v>
      </c>
      <c r="AK1698" t="s">
        <v>726</v>
      </c>
      <c r="AL1698" t="s">
        <v>726</v>
      </c>
      <c r="AM1698" t="s">
        <v>726</v>
      </c>
      <c r="AN1698" t="s">
        <v>726</v>
      </c>
      <c r="AO1698" t="s">
        <v>726</v>
      </c>
      <c r="AP1698" t="s">
        <v>726</v>
      </c>
      <c r="AQ1698" t="s">
        <v>726</v>
      </c>
      <c r="AR1698" t="s">
        <v>726</v>
      </c>
      <c r="AS1698" t="s">
        <v>726</v>
      </c>
      <c r="AT1698" t="s">
        <v>726</v>
      </c>
      <c r="AU1698">
        <v>9999</v>
      </c>
      <c r="AW1698" t="s">
        <v>726</v>
      </c>
      <c r="AX1698" t="s">
        <v>726</v>
      </c>
      <c r="AY1698" t="s">
        <v>726</v>
      </c>
      <c r="AZ1698">
        <v>9999</v>
      </c>
      <c r="BA1698">
        <v>0</v>
      </c>
      <c r="BB1698">
        <v>9999</v>
      </c>
      <c r="BC1698">
        <v>0</v>
      </c>
      <c r="BD1698">
        <v>0</v>
      </c>
      <c r="BE1698">
        <v>0</v>
      </c>
      <c r="BF1698">
        <v>0</v>
      </c>
      <c r="BG1698">
        <v>0</v>
      </c>
      <c r="BH1698">
        <v>0</v>
      </c>
      <c r="BI1698">
        <v>0</v>
      </c>
      <c r="BO1698">
        <v>0</v>
      </c>
      <c r="BP1698">
        <v>0</v>
      </c>
      <c r="BQ1698">
        <v>0</v>
      </c>
      <c r="BR1698">
        <v>0</v>
      </c>
      <c r="BS1698">
        <v>0</v>
      </c>
      <c r="BT1698">
        <v>0</v>
      </c>
      <c r="BU1698">
        <v>0</v>
      </c>
      <c r="BV1698">
        <v>0</v>
      </c>
      <c r="BW1698">
        <v>0</v>
      </c>
      <c r="BX1698">
        <v>0</v>
      </c>
    </row>
    <row r="1699" spans="1:76" x14ac:dyDescent="0.25">
      <c r="A1699">
        <v>171</v>
      </c>
      <c r="B1699" t="s">
        <v>614</v>
      </c>
      <c r="C1699">
        <v>2014</v>
      </c>
      <c r="D1699" t="s">
        <v>587</v>
      </c>
      <c r="E1699">
        <v>0</v>
      </c>
      <c r="U1699">
        <v>0</v>
      </c>
      <c r="V1699" t="s">
        <v>726</v>
      </c>
      <c r="W1699" t="s">
        <v>726</v>
      </c>
      <c r="X1699" t="s">
        <v>726</v>
      </c>
      <c r="Y1699">
        <v>0</v>
      </c>
      <c r="Z1699" t="s">
        <v>726</v>
      </c>
      <c r="AA1699" t="s">
        <v>726</v>
      </c>
      <c r="AB1699" t="s">
        <v>726</v>
      </c>
      <c r="AC1699">
        <v>0</v>
      </c>
      <c r="AD1699" t="s">
        <v>726</v>
      </c>
      <c r="AE1699">
        <v>0</v>
      </c>
      <c r="AF1699">
        <v>0</v>
      </c>
      <c r="AG1699">
        <v>86.33</v>
      </c>
      <c r="AH1699">
        <v>1648.0309999999999</v>
      </c>
      <c r="AI1699" t="s">
        <v>726</v>
      </c>
      <c r="AJ1699" t="s">
        <v>726</v>
      </c>
      <c r="AK1699" t="s">
        <v>726</v>
      </c>
      <c r="AL1699" t="s">
        <v>726</v>
      </c>
      <c r="AM1699" t="s">
        <v>726</v>
      </c>
      <c r="AN1699" t="s">
        <v>726</v>
      </c>
      <c r="AO1699" t="s">
        <v>726</v>
      </c>
      <c r="AP1699" t="s">
        <v>726</v>
      </c>
      <c r="AQ1699" t="s">
        <v>726</v>
      </c>
      <c r="AR1699">
        <v>6</v>
      </c>
      <c r="AS1699" t="s">
        <v>726</v>
      </c>
      <c r="AT1699" t="s">
        <v>726</v>
      </c>
      <c r="AU1699">
        <v>9999</v>
      </c>
      <c r="AW1699" t="s">
        <v>726</v>
      </c>
      <c r="AX1699" t="s">
        <v>726</v>
      </c>
      <c r="AY1699" t="s">
        <v>726</v>
      </c>
      <c r="AZ1699">
        <v>9999</v>
      </c>
      <c r="BA1699">
        <v>0</v>
      </c>
      <c r="BB1699">
        <v>9999</v>
      </c>
      <c r="BC1699">
        <v>0</v>
      </c>
      <c r="BD1699">
        <v>0</v>
      </c>
      <c r="BE1699">
        <v>0</v>
      </c>
      <c r="BF1699">
        <v>0</v>
      </c>
      <c r="BG1699">
        <v>0</v>
      </c>
      <c r="BH1699">
        <v>0</v>
      </c>
      <c r="BI1699">
        <v>0</v>
      </c>
      <c r="BO1699">
        <v>0</v>
      </c>
      <c r="BP1699">
        <v>0</v>
      </c>
      <c r="BQ1699">
        <v>0</v>
      </c>
      <c r="BR1699">
        <v>0</v>
      </c>
      <c r="BS1699">
        <v>0</v>
      </c>
      <c r="BT1699">
        <v>0</v>
      </c>
      <c r="BU1699">
        <v>0</v>
      </c>
      <c r="BV1699">
        <v>0</v>
      </c>
      <c r="BW1699">
        <v>0</v>
      </c>
      <c r="BX1699">
        <v>0</v>
      </c>
    </row>
    <row r="1700" spans="1:76" x14ac:dyDescent="0.25">
      <c r="A1700">
        <v>171</v>
      </c>
      <c r="B1700" t="s">
        <v>614</v>
      </c>
      <c r="C1700">
        <v>2015</v>
      </c>
      <c r="D1700" t="s">
        <v>587</v>
      </c>
      <c r="E1700">
        <v>0</v>
      </c>
      <c r="U1700">
        <v>0</v>
      </c>
      <c r="V1700" t="s">
        <v>726</v>
      </c>
      <c r="W1700" t="s">
        <v>726</v>
      </c>
      <c r="X1700" t="s">
        <v>726</v>
      </c>
      <c r="Y1700">
        <v>0</v>
      </c>
      <c r="Z1700" t="s">
        <v>726</v>
      </c>
      <c r="AA1700" t="s">
        <v>726</v>
      </c>
      <c r="AB1700" t="s">
        <v>726</v>
      </c>
      <c r="AC1700">
        <v>0</v>
      </c>
      <c r="AD1700" t="s">
        <v>726</v>
      </c>
      <c r="AE1700">
        <v>0</v>
      </c>
      <c r="AF1700">
        <v>0</v>
      </c>
      <c r="AG1700" t="s">
        <v>726</v>
      </c>
      <c r="AH1700" t="s">
        <v>726</v>
      </c>
      <c r="AI1700" t="s">
        <v>726</v>
      </c>
      <c r="AJ1700" t="s">
        <v>726</v>
      </c>
      <c r="AK1700" t="s">
        <v>726</v>
      </c>
      <c r="AL1700" t="s">
        <v>726</v>
      </c>
      <c r="AM1700">
        <v>81</v>
      </c>
      <c r="AN1700">
        <v>290</v>
      </c>
      <c r="AO1700">
        <v>43134</v>
      </c>
      <c r="AP1700" t="s">
        <v>726</v>
      </c>
      <c r="AQ1700" t="s">
        <v>726</v>
      </c>
      <c r="AR1700" t="s">
        <v>726</v>
      </c>
      <c r="AS1700">
        <v>7</v>
      </c>
      <c r="AT1700" t="s">
        <v>726</v>
      </c>
      <c r="AU1700">
        <v>9999</v>
      </c>
      <c r="AW1700" t="s">
        <v>726</v>
      </c>
      <c r="AX1700" t="s">
        <v>726</v>
      </c>
      <c r="AY1700" t="s">
        <v>726</v>
      </c>
      <c r="AZ1700">
        <v>9999</v>
      </c>
      <c r="BA1700">
        <v>0</v>
      </c>
      <c r="BB1700">
        <v>9999</v>
      </c>
      <c r="BC1700">
        <v>0</v>
      </c>
      <c r="BD1700">
        <v>0</v>
      </c>
      <c r="BE1700">
        <v>0</v>
      </c>
      <c r="BF1700">
        <v>0</v>
      </c>
      <c r="BG1700">
        <v>0</v>
      </c>
      <c r="BH1700">
        <v>0</v>
      </c>
      <c r="BI1700">
        <v>0</v>
      </c>
      <c r="BO1700">
        <v>0</v>
      </c>
      <c r="BP1700">
        <v>0</v>
      </c>
      <c r="BQ1700">
        <v>0</v>
      </c>
      <c r="BR1700">
        <v>0</v>
      </c>
      <c r="BS1700">
        <v>0</v>
      </c>
      <c r="BT1700">
        <v>0</v>
      </c>
      <c r="BU1700">
        <v>0</v>
      </c>
      <c r="BV1700">
        <v>0</v>
      </c>
      <c r="BW1700">
        <v>0</v>
      </c>
      <c r="BX1700">
        <v>0</v>
      </c>
    </row>
    <row r="1701" spans="1:76" x14ac:dyDescent="0.25">
      <c r="A1701">
        <v>171</v>
      </c>
      <c r="B1701" t="s">
        <v>614</v>
      </c>
      <c r="C1701">
        <v>2016</v>
      </c>
      <c r="D1701" t="s">
        <v>587</v>
      </c>
      <c r="E1701">
        <v>0</v>
      </c>
      <c r="U1701">
        <v>0</v>
      </c>
      <c r="V1701" t="s">
        <v>726</v>
      </c>
      <c r="W1701" t="s">
        <v>726</v>
      </c>
      <c r="X1701" t="s">
        <v>726</v>
      </c>
      <c r="Y1701">
        <v>0</v>
      </c>
      <c r="Z1701" t="s">
        <v>726</v>
      </c>
      <c r="AA1701" t="s">
        <v>726</v>
      </c>
      <c r="AB1701" t="s">
        <v>726</v>
      </c>
      <c r="AC1701" t="s">
        <v>726</v>
      </c>
      <c r="AD1701" t="s">
        <v>726</v>
      </c>
      <c r="AE1701" t="s">
        <v>726</v>
      </c>
      <c r="AF1701" t="s">
        <v>726</v>
      </c>
      <c r="AG1701" t="s">
        <v>726</v>
      </c>
      <c r="AH1701" t="s">
        <v>726</v>
      </c>
      <c r="AI1701" t="s">
        <v>726</v>
      </c>
      <c r="AJ1701" t="s">
        <v>726</v>
      </c>
      <c r="AK1701" t="s">
        <v>726</v>
      </c>
      <c r="AL1701" t="s">
        <v>726</v>
      </c>
      <c r="AM1701">
        <v>81</v>
      </c>
      <c r="AN1701" t="s">
        <v>726</v>
      </c>
      <c r="AO1701" t="s">
        <v>726</v>
      </c>
      <c r="AP1701" t="s">
        <v>726</v>
      </c>
      <c r="AQ1701" t="s">
        <v>726</v>
      </c>
      <c r="AR1701" t="s">
        <v>726</v>
      </c>
      <c r="AS1701" t="s">
        <v>726</v>
      </c>
      <c r="AT1701" t="s">
        <v>726</v>
      </c>
      <c r="AU1701">
        <v>9999</v>
      </c>
      <c r="AW1701" t="s">
        <v>726</v>
      </c>
      <c r="AX1701" t="s">
        <v>726</v>
      </c>
      <c r="AY1701" t="s">
        <v>726</v>
      </c>
      <c r="AZ1701">
        <v>9999</v>
      </c>
      <c r="BA1701">
        <v>0</v>
      </c>
      <c r="BB1701">
        <v>9999</v>
      </c>
      <c r="BC1701">
        <v>0</v>
      </c>
      <c r="BD1701">
        <v>0</v>
      </c>
      <c r="BE1701">
        <v>0</v>
      </c>
      <c r="BF1701">
        <v>0</v>
      </c>
      <c r="BG1701">
        <v>0</v>
      </c>
      <c r="BH1701">
        <v>0</v>
      </c>
      <c r="BI1701">
        <v>0</v>
      </c>
      <c r="BO1701">
        <v>0</v>
      </c>
      <c r="BP1701">
        <v>0</v>
      </c>
      <c r="BQ1701">
        <v>0</v>
      </c>
      <c r="BR1701">
        <v>0</v>
      </c>
      <c r="BS1701">
        <v>0</v>
      </c>
      <c r="BT1701">
        <v>0</v>
      </c>
      <c r="BU1701">
        <v>0</v>
      </c>
      <c r="BV1701">
        <v>0</v>
      </c>
      <c r="BW1701">
        <v>0</v>
      </c>
      <c r="BX1701">
        <v>0</v>
      </c>
    </row>
    <row r="1702" spans="1:76" x14ac:dyDescent="0.25">
      <c r="A1702">
        <v>172</v>
      </c>
      <c r="B1702" t="s">
        <v>615</v>
      </c>
      <c r="C1702">
        <v>2007</v>
      </c>
      <c r="D1702" t="s">
        <v>587</v>
      </c>
      <c r="E1702">
        <v>0</v>
      </c>
      <c r="U1702">
        <v>0</v>
      </c>
      <c r="V1702" t="s">
        <v>726</v>
      </c>
      <c r="W1702" t="s">
        <v>726</v>
      </c>
      <c r="X1702" t="s">
        <v>726</v>
      </c>
      <c r="Y1702">
        <v>0</v>
      </c>
      <c r="Z1702" t="s">
        <v>726</v>
      </c>
      <c r="AA1702" t="s">
        <v>726</v>
      </c>
      <c r="AB1702" t="s">
        <v>726</v>
      </c>
      <c r="AC1702" t="s">
        <v>726</v>
      </c>
      <c r="AD1702" t="s">
        <v>726</v>
      </c>
      <c r="AE1702" t="s">
        <v>726</v>
      </c>
      <c r="AF1702" t="s">
        <v>726</v>
      </c>
      <c r="AG1702">
        <v>-47.860999999999997</v>
      </c>
      <c r="AH1702">
        <v>557.19000000000005</v>
      </c>
      <c r="AI1702">
        <v>445.07799999999997</v>
      </c>
      <c r="AJ1702" t="s">
        <v>726</v>
      </c>
      <c r="AK1702" t="s">
        <v>726</v>
      </c>
      <c r="AL1702" t="s">
        <v>726</v>
      </c>
      <c r="AM1702" t="s">
        <v>726</v>
      </c>
      <c r="AN1702" t="s">
        <v>726</v>
      </c>
      <c r="AO1702" t="s">
        <v>726</v>
      </c>
      <c r="AP1702" t="s">
        <v>726</v>
      </c>
      <c r="AQ1702" t="s">
        <v>726</v>
      </c>
      <c r="AR1702" t="s">
        <v>726</v>
      </c>
      <c r="AS1702" t="s">
        <v>726</v>
      </c>
      <c r="AT1702" t="s">
        <v>726</v>
      </c>
      <c r="AU1702">
        <v>9999</v>
      </c>
      <c r="AW1702" t="s">
        <v>726</v>
      </c>
      <c r="AX1702" t="s">
        <v>726</v>
      </c>
      <c r="AY1702" t="s">
        <v>726</v>
      </c>
      <c r="AZ1702">
        <v>9999</v>
      </c>
      <c r="BA1702">
        <v>0</v>
      </c>
      <c r="BB1702">
        <v>9999</v>
      </c>
      <c r="BC1702">
        <v>0</v>
      </c>
      <c r="BD1702">
        <v>0</v>
      </c>
      <c r="BE1702">
        <v>0</v>
      </c>
      <c r="BF1702">
        <v>0</v>
      </c>
      <c r="BG1702">
        <v>0</v>
      </c>
      <c r="BH1702">
        <v>0</v>
      </c>
      <c r="BI1702">
        <v>0</v>
      </c>
      <c r="BO1702">
        <v>0</v>
      </c>
      <c r="BP1702">
        <v>0</v>
      </c>
      <c r="BQ1702">
        <v>0</v>
      </c>
      <c r="BR1702">
        <v>0</v>
      </c>
      <c r="BS1702">
        <v>0</v>
      </c>
      <c r="BT1702">
        <v>0</v>
      </c>
      <c r="BU1702">
        <v>0</v>
      </c>
      <c r="BV1702">
        <v>0</v>
      </c>
      <c r="BW1702">
        <v>0</v>
      </c>
      <c r="BX1702">
        <v>0</v>
      </c>
    </row>
    <row r="1703" spans="1:76" x14ac:dyDescent="0.25">
      <c r="A1703">
        <v>172</v>
      </c>
      <c r="B1703" t="s">
        <v>615</v>
      </c>
      <c r="C1703">
        <v>2008</v>
      </c>
      <c r="D1703" t="s">
        <v>587</v>
      </c>
      <c r="E1703">
        <v>0</v>
      </c>
      <c r="U1703">
        <v>0</v>
      </c>
      <c r="V1703" t="s">
        <v>726</v>
      </c>
      <c r="W1703" t="s">
        <v>726</v>
      </c>
      <c r="X1703" t="s">
        <v>726</v>
      </c>
      <c r="Y1703">
        <v>0</v>
      </c>
      <c r="Z1703" t="s">
        <v>726</v>
      </c>
      <c r="AA1703" t="s">
        <v>726</v>
      </c>
      <c r="AB1703" t="s">
        <v>726</v>
      </c>
      <c r="AC1703">
        <v>0</v>
      </c>
      <c r="AD1703">
        <v>3372</v>
      </c>
      <c r="AE1703">
        <v>0</v>
      </c>
      <c r="AF1703">
        <v>0</v>
      </c>
      <c r="AG1703">
        <v>28.238</v>
      </c>
      <c r="AH1703">
        <v>575.28</v>
      </c>
      <c r="AI1703">
        <v>482.43700000000001</v>
      </c>
      <c r="AJ1703">
        <v>-40</v>
      </c>
      <c r="AK1703" t="s">
        <v>726</v>
      </c>
      <c r="AL1703" t="s">
        <v>726</v>
      </c>
      <c r="AM1703" t="s">
        <v>726</v>
      </c>
      <c r="AN1703">
        <v>8576</v>
      </c>
      <c r="AO1703">
        <v>5</v>
      </c>
      <c r="AP1703" t="s">
        <v>726</v>
      </c>
      <c r="AQ1703" t="s">
        <v>726</v>
      </c>
      <c r="AR1703" t="s">
        <v>726</v>
      </c>
      <c r="AS1703" t="s">
        <v>726</v>
      </c>
      <c r="AT1703" t="s">
        <v>726</v>
      </c>
      <c r="AU1703">
        <v>9999</v>
      </c>
      <c r="AW1703" t="s">
        <v>726</v>
      </c>
      <c r="AX1703" t="s">
        <v>726</v>
      </c>
      <c r="AY1703" t="s">
        <v>726</v>
      </c>
      <c r="AZ1703">
        <v>9999</v>
      </c>
      <c r="BA1703">
        <v>0</v>
      </c>
      <c r="BB1703">
        <v>9999</v>
      </c>
      <c r="BC1703">
        <v>0</v>
      </c>
      <c r="BD1703">
        <v>0</v>
      </c>
      <c r="BE1703">
        <v>0</v>
      </c>
      <c r="BF1703">
        <v>0</v>
      </c>
      <c r="BG1703">
        <v>0</v>
      </c>
      <c r="BH1703">
        <v>0</v>
      </c>
      <c r="BI1703">
        <v>0</v>
      </c>
      <c r="BO1703">
        <v>0</v>
      </c>
      <c r="BP1703">
        <v>0</v>
      </c>
      <c r="BQ1703">
        <v>0</v>
      </c>
      <c r="BR1703">
        <v>0</v>
      </c>
      <c r="BS1703">
        <v>0</v>
      </c>
      <c r="BT1703">
        <v>0</v>
      </c>
      <c r="BU1703">
        <v>0</v>
      </c>
      <c r="BV1703">
        <v>0</v>
      </c>
      <c r="BW1703">
        <v>0</v>
      </c>
      <c r="BX1703">
        <v>0</v>
      </c>
    </row>
    <row r="1704" spans="1:76" x14ac:dyDescent="0.25">
      <c r="A1704">
        <v>172</v>
      </c>
      <c r="B1704" t="s">
        <v>615</v>
      </c>
      <c r="C1704">
        <v>2009</v>
      </c>
      <c r="D1704" t="s">
        <v>587</v>
      </c>
      <c r="E1704">
        <v>0</v>
      </c>
      <c r="U1704">
        <v>0</v>
      </c>
      <c r="V1704" t="s">
        <v>726</v>
      </c>
      <c r="W1704" t="s">
        <v>726</v>
      </c>
      <c r="X1704" t="s">
        <v>726</v>
      </c>
      <c r="Y1704">
        <v>0</v>
      </c>
      <c r="Z1704" t="s">
        <v>726</v>
      </c>
      <c r="AA1704" t="s">
        <v>726</v>
      </c>
      <c r="AB1704" t="s">
        <v>726</v>
      </c>
      <c r="AC1704">
        <v>2.4</v>
      </c>
      <c r="AD1704" t="s">
        <v>726</v>
      </c>
      <c r="AE1704">
        <v>0</v>
      </c>
      <c r="AF1704">
        <v>1.2</v>
      </c>
      <c r="AG1704">
        <v>43.353999999999999</v>
      </c>
      <c r="AH1704">
        <v>610.94500000000005</v>
      </c>
      <c r="AI1704">
        <v>497.34399999999999</v>
      </c>
      <c r="AJ1704" t="s">
        <v>726</v>
      </c>
      <c r="AK1704" t="s">
        <v>726</v>
      </c>
      <c r="AL1704">
        <v>83</v>
      </c>
      <c r="AM1704" t="s">
        <v>726</v>
      </c>
      <c r="AN1704" t="s">
        <v>726</v>
      </c>
      <c r="AO1704" t="s">
        <v>726</v>
      </c>
      <c r="AP1704" t="s">
        <v>726</v>
      </c>
      <c r="AQ1704" t="s">
        <v>726</v>
      </c>
      <c r="AR1704" t="s">
        <v>726</v>
      </c>
      <c r="AS1704" t="s">
        <v>726</v>
      </c>
      <c r="AT1704" t="s">
        <v>726</v>
      </c>
      <c r="AU1704">
        <v>9999</v>
      </c>
      <c r="AW1704" t="s">
        <v>726</v>
      </c>
      <c r="AX1704" t="s">
        <v>726</v>
      </c>
      <c r="AY1704" t="s">
        <v>726</v>
      </c>
      <c r="AZ1704">
        <v>9999</v>
      </c>
      <c r="BA1704">
        <v>0</v>
      </c>
      <c r="BB1704">
        <v>9999</v>
      </c>
      <c r="BC1704">
        <v>0</v>
      </c>
      <c r="BD1704">
        <v>0</v>
      </c>
      <c r="BE1704">
        <v>0</v>
      </c>
      <c r="BF1704">
        <v>0</v>
      </c>
      <c r="BG1704">
        <v>0</v>
      </c>
      <c r="BH1704">
        <v>0</v>
      </c>
      <c r="BI1704">
        <v>0</v>
      </c>
      <c r="BO1704">
        <v>0</v>
      </c>
      <c r="BP1704">
        <v>0</v>
      </c>
      <c r="BQ1704">
        <v>0</v>
      </c>
      <c r="BR1704">
        <v>0</v>
      </c>
      <c r="BS1704">
        <v>0</v>
      </c>
      <c r="BT1704">
        <v>0</v>
      </c>
      <c r="BU1704">
        <v>0</v>
      </c>
      <c r="BV1704">
        <v>0</v>
      </c>
      <c r="BW1704">
        <v>0</v>
      </c>
      <c r="BX1704">
        <v>0</v>
      </c>
    </row>
    <row r="1705" spans="1:76" x14ac:dyDescent="0.25">
      <c r="A1705">
        <v>172</v>
      </c>
      <c r="B1705" t="s">
        <v>615</v>
      </c>
      <c r="C1705">
        <v>2010</v>
      </c>
      <c r="D1705" t="s">
        <v>587</v>
      </c>
      <c r="E1705">
        <v>0</v>
      </c>
      <c r="U1705">
        <v>0</v>
      </c>
      <c r="V1705" t="s">
        <v>726</v>
      </c>
      <c r="W1705" t="s">
        <v>726</v>
      </c>
      <c r="X1705" t="s">
        <v>726</v>
      </c>
      <c r="Y1705">
        <v>0</v>
      </c>
      <c r="Z1705" t="s">
        <v>726</v>
      </c>
      <c r="AA1705" t="s">
        <v>726</v>
      </c>
      <c r="AB1705" t="s">
        <v>726</v>
      </c>
      <c r="AC1705">
        <v>0</v>
      </c>
      <c r="AD1705" t="s">
        <v>726</v>
      </c>
      <c r="AE1705">
        <v>0</v>
      </c>
      <c r="AF1705">
        <v>0</v>
      </c>
      <c r="AG1705">
        <v>-7.952</v>
      </c>
      <c r="AH1705">
        <v>591.40899999999999</v>
      </c>
      <c r="AI1705">
        <v>474.03</v>
      </c>
      <c r="AJ1705" t="s">
        <v>726</v>
      </c>
      <c r="AK1705">
        <v>-3</v>
      </c>
      <c r="AL1705" t="s">
        <v>726</v>
      </c>
      <c r="AM1705" t="s">
        <v>726</v>
      </c>
      <c r="AN1705" t="s">
        <v>726</v>
      </c>
      <c r="AO1705" t="s">
        <v>726</v>
      </c>
      <c r="AP1705" t="s">
        <v>726</v>
      </c>
      <c r="AQ1705" t="s">
        <v>726</v>
      </c>
      <c r="AR1705" t="s">
        <v>726</v>
      </c>
      <c r="AS1705" t="s">
        <v>726</v>
      </c>
      <c r="AT1705" t="s">
        <v>726</v>
      </c>
      <c r="AU1705">
        <v>9999</v>
      </c>
      <c r="AW1705" t="s">
        <v>726</v>
      </c>
      <c r="AX1705" t="s">
        <v>726</v>
      </c>
      <c r="AY1705" t="s">
        <v>726</v>
      </c>
      <c r="AZ1705">
        <v>9999</v>
      </c>
      <c r="BA1705">
        <v>0</v>
      </c>
      <c r="BB1705">
        <v>9999</v>
      </c>
      <c r="BC1705">
        <v>0</v>
      </c>
      <c r="BD1705">
        <v>0</v>
      </c>
      <c r="BE1705">
        <v>0</v>
      </c>
      <c r="BF1705">
        <v>0</v>
      </c>
      <c r="BG1705">
        <v>0</v>
      </c>
      <c r="BH1705">
        <v>0</v>
      </c>
      <c r="BI1705">
        <v>0</v>
      </c>
      <c r="BO1705">
        <v>0</v>
      </c>
      <c r="BP1705">
        <v>0</v>
      </c>
      <c r="BQ1705">
        <v>0</v>
      </c>
      <c r="BR1705">
        <v>0</v>
      </c>
      <c r="BS1705">
        <v>0</v>
      </c>
      <c r="BT1705">
        <v>0</v>
      </c>
      <c r="BU1705">
        <v>0</v>
      </c>
      <c r="BV1705">
        <v>0</v>
      </c>
      <c r="BW1705">
        <v>0</v>
      </c>
      <c r="BX1705">
        <v>0</v>
      </c>
    </row>
    <row r="1706" spans="1:76" x14ac:dyDescent="0.25">
      <c r="A1706">
        <v>172</v>
      </c>
      <c r="B1706" t="s">
        <v>615</v>
      </c>
      <c r="C1706">
        <v>2011</v>
      </c>
      <c r="D1706" t="s">
        <v>587</v>
      </c>
      <c r="E1706">
        <v>0</v>
      </c>
      <c r="U1706">
        <v>0</v>
      </c>
      <c r="V1706" t="s">
        <v>726</v>
      </c>
      <c r="W1706" t="s">
        <v>726</v>
      </c>
      <c r="X1706" t="s">
        <v>726</v>
      </c>
      <c r="Y1706">
        <v>0</v>
      </c>
      <c r="Z1706" t="s">
        <v>726</v>
      </c>
      <c r="AA1706" t="s">
        <v>726</v>
      </c>
      <c r="AB1706" t="s">
        <v>726</v>
      </c>
      <c r="AC1706">
        <v>0</v>
      </c>
      <c r="AD1706" t="s">
        <v>726</v>
      </c>
      <c r="AE1706">
        <v>0</v>
      </c>
      <c r="AF1706">
        <v>0</v>
      </c>
      <c r="AG1706">
        <v>12.397</v>
      </c>
      <c r="AH1706">
        <v>619.24900000000002</v>
      </c>
      <c r="AI1706">
        <v>481.09</v>
      </c>
      <c r="AJ1706" t="s">
        <v>726</v>
      </c>
      <c r="AK1706" t="s">
        <v>726</v>
      </c>
      <c r="AL1706" t="s">
        <v>726</v>
      </c>
      <c r="AM1706" t="s">
        <v>726</v>
      </c>
      <c r="AN1706" t="s">
        <v>726</v>
      </c>
      <c r="AO1706" t="s">
        <v>726</v>
      </c>
      <c r="AP1706" t="s">
        <v>726</v>
      </c>
      <c r="AQ1706" t="s">
        <v>726</v>
      </c>
      <c r="AR1706" t="s">
        <v>726</v>
      </c>
      <c r="AS1706" t="s">
        <v>726</v>
      </c>
      <c r="AT1706" t="s">
        <v>726</v>
      </c>
      <c r="AU1706">
        <v>9999</v>
      </c>
      <c r="AW1706" t="s">
        <v>726</v>
      </c>
      <c r="AX1706" t="s">
        <v>726</v>
      </c>
      <c r="AY1706" t="s">
        <v>726</v>
      </c>
      <c r="AZ1706">
        <v>9999</v>
      </c>
      <c r="BA1706">
        <v>0</v>
      </c>
      <c r="BB1706">
        <v>9999</v>
      </c>
      <c r="BC1706">
        <v>0</v>
      </c>
      <c r="BD1706">
        <v>0</v>
      </c>
      <c r="BE1706">
        <v>0</v>
      </c>
      <c r="BF1706">
        <v>0</v>
      </c>
      <c r="BG1706">
        <v>0</v>
      </c>
      <c r="BH1706">
        <v>0</v>
      </c>
      <c r="BI1706">
        <v>0</v>
      </c>
      <c r="BO1706">
        <v>0</v>
      </c>
      <c r="BP1706">
        <v>0</v>
      </c>
      <c r="BQ1706">
        <v>0</v>
      </c>
      <c r="BR1706">
        <v>0</v>
      </c>
      <c r="BS1706">
        <v>0</v>
      </c>
      <c r="BT1706">
        <v>0</v>
      </c>
      <c r="BU1706">
        <v>0</v>
      </c>
      <c r="BV1706">
        <v>0</v>
      </c>
      <c r="BW1706">
        <v>0</v>
      </c>
      <c r="BX1706">
        <v>0</v>
      </c>
    </row>
    <row r="1707" spans="1:76" x14ac:dyDescent="0.25">
      <c r="A1707">
        <v>172</v>
      </c>
      <c r="B1707" t="s">
        <v>615</v>
      </c>
      <c r="C1707">
        <v>2012</v>
      </c>
      <c r="D1707" t="s">
        <v>587</v>
      </c>
      <c r="E1707">
        <v>0</v>
      </c>
      <c r="U1707">
        <v>0</v>
      </c>
      <c r="V1707" t="s">
        <v>726</v>
      </c>
      <c r="W1707" t="s">
        <v>726</v>
      </c>
      <c r="X1707" t="s">
        <v>726</v>
      </c>
      <c r="Y1707">
        <v>0</v>
      </c>
      <c r="Z1707" t="s">
        <v>726</v>
      </c>
      <c r="AA1707" t="s">
        <v>726</v>
      </c>
      <c r="AB1707" t="s">
        <v>726</v>
      </c>
      <c r="AC1707">
        <v>0</v>
      </c>
      <c r="AD1707" t="s">
        <v>726</v>
      </c>
      <c r="AE1707">
        <v>0</v>
      </c>
      <c r="AF1707">
        <v>0</v>
      </c>
      <c r="AG1707">
        <v>14.000999999999999</v>
      </c>
      <c r="AH1707">
        <v>624.91099999999994</v>
      </c>
      <c r="AI1707">
        <v>441.71699999999998</v>
      </c>
      <c r="AJ1707" t="s">
        <v>726</v>
      </c>
      <c r="AK1707" t="s">
        <v>726</v>
      </c>
      <c r="AL1707" t="s">
        <v>726</v>
      </c>
      <c r="AM1707" t="s">
        <v>726</v>
      </c>
      <c r="AN1707" t="s">
        <v>726</v>
      </c>
      <c r="AO1707" t="s">
        <v>726</v>
      </c>
      <c r="AP1707" t="s">
        <v>726</v>
      </c>
      <c r="AQ1707" t="s">
        <v>726</v>
      </c>
      <c r="AR1707" t="s">
        <v>726</v>
      </c>
      <c r="AS1707" t="s">
        <v>726</v>
      </c>
      <c r="AT1707" t="s">
        <v>726</v>
      </c>
      <c r="AU1707">
        <v>9999</v>
      </c>
      <c r="AW1707" t="s">
        <v>726</v>
      </c>
      <c r="AX1707" t="s">
        <v>726</v>
      </c>
      <c r="AY1707" t="s">
        <v>726</v>
      </c>
      <c r="AZ1707">
        <v>9999</v>
      </c>
      <c r="BA1707">
        <v>0</v>
      </c>
      <c r="BB1707">
        <v>9999</v>
      </c>
      <c r="BC1707">
        <v>0</v>
      </c>
      <c r="BD1707">
        <v>0</v>
      </c>
      <c r="BE1707">
        <v>0</v>
      </c>
      <c r="BF1707">
        <v>0</v>
      </c>
      <c r="BG1707">
        <v>0</v>
      </c>
      <c r="BH1707">
        <v>0</v>
      </c>
      <c r="BI1707">
        <v>0</v>
      </c>
      <c r="BO1707">
        <v>0</v>
      </c>
      <c r="BP1707">
        <v>0</v>
      </c>
      <c r="BQ1707">
        <v>0</v>
      </c>
      <c r="BR1707">
        <v>0</v>
      </c>
      <c r="BS1707">
        <v>0</v>
      </c>
      <c r="BT1707">
        <v>0</v>
      </c>
      <c r="BU1707">
        <v>0</v>
      </c>
      <c r="BV1707">
        <v>0</v>
      </c>
      <c r="BW1707">
        <v>0</v>
      </c>
      <c r="BX1707">
        <v>0</v>
      </c>
    </row>
    <row r="1708" spans="1:76" x14ac:dyDescent="0.25">
      <c r="A1708">
        <v>172</v>
      </c>
      <c r="B1708" t="s">
        <v>615</v>
      </c>
      <c r="C1708">
        <v>2013</v>
      </c>
      <c r="D1708" t="s">
        <v>587</v>
      </c>
      <c r="E1708">
        <v>0</v>
      </c>
      <c r="U1708">
        <v>0</v>
      </c>
      <c r="V1708" t="s">
        <v>726</v>
      </c>
      <c r="W1708" t="s">
        <v>726</v>
      </c>
      <c r="X1708" t="s">
        <v>726</v>
      </c>
      <c r="Y1708">
        <v>0</v>
      </c>
      <c r="Z1708" t="s">
        <v>726</v>
      </c>
      <c r="AA1708" t="s">
        <v>726</v>
      </c>
      <c r="AB1708" t="s">
        <v>726</v>
      </c>
      <c r="AC1708">
        <v>0</v>
      </c>
      <c r="AD1708" t="s">
        <v>726</v>
      </c>
      <c r="AE1708">
        <v>0</v>
      </c>
      <c r="AF1708">
        <v>0</v>
      </c>
      <c r="AG1708">
        <v>24.256</v>
      </c>
      <c r="AH1708">
        <v>591.63800000000003</v>
      </c>
      <c r="AI1708">
        <v>446.46300000000002</v>
      </c>
      <c r="AJ1708" t="s">
        <v>726</v>
      </c>
      <c r="AK1708" t="s">
        <v>726</v>
      </c>
      <c r="AL1708" t="s">
        <v>726</v>
      </c>
      <c r="AM1708" t="s">
        <v>726</v>
      </c>
      <c r="AN1708" t="s">
        <v>726</v>
      </c>
      <c r="AO1708" t="s">
        <v>726</v>
      </c>
      <c r="AP1708" t="s">
        <v>726</v>
      </c>
      <c r="AQ1708" t="s">
        <v>726</v>
      </c>
      <c r="AR1708" t="s">
        <v>726</v>
      </c>
      <c r="AS1708" t="s">
        <v>726</v>
      </c>
      <c r="AT1708" t="s">
        <v>726</v>
      </c>
      <c r="AU1708">
        <v>9999</v>
      </c>
      <c r="AW1708" t="s">
        <v>726</v>
      </c>
      <c r="AX1708" t="s">
        <v>726</v>
      </c>
      <c r="AY1708" t="s">
        <v>726</v>
      </c>
      <c r="AZ1708">
        <v>9999</v>
      </c>
      <c r="BA1708">
        <v>0</v>
      </c>
      <c r="BB1708">
        <v>9999</v>
      </c>
      <c r="BC1708">
        <v>0</v>
      </c>
      <c r="BD1708">
        <v>0</v>
      </c>
      <c r="BE1708">
        <v>0</v>
      </c>
      <c r="BF1708">
        <v>0</v>
      </c>
      <c r="BG1708">
        <v>0</v>
      </c>
      <c r="BH1708">
        <v>0</v>
      </c>
      <c r="BI1708">
        <v>0</v>
      </c>
      <c r="BO1708">
        <v>0</v>
      </c>
      <c r="BP1708">
        <v>0</v>
      </c>
      <c r="BQ1708">
        <v>0</v>
      </c>
      <c r="BR1708">
        <v>0</v>
      </c>
      <c r="BS1708">
        <v>0</v>
      </c>
      <c r="BT1708">
        <v>0</v>
      </c>
      <c r="BU1708">
        <v>0</v>
      </c>
      <c r="BV1708">
        <v>0</v>
      </c>
      <c r="BW1708">
        <v>0</v>
      </c>
      <c r="BX1708">
        <v>0</v>
      </c>
    </row>
    <row r="1709" spans="1:76" x14ac:dyDescent="0.25">
      <c r="A1709">
        <v>172</v>
      </c>
      <c r="B1709" t="s">
        <v>615</v>
      </c>
      <c r="C1709">
        <v>2014</v>
      </c>
      <c r="D1709" t="s">
        <v>587</v>
      </c>
      <c r="E1709">
        <v>0</v>
      </c>
      <c r="U1709">
        <v>0</v>
      </c>
      <c r="V1709" t="s">
        <v>726</v>
      </c>
      <c r="W1709" t="s">
        <v>726</v>
      </c>
      <c r="X1709" t="s">
        <v>726</v>
      </c>
      <c r="Y1709">
        <v>0</v>
      </c>
      <c r="Z1709" t="s">
        <v>726</v>
      </c>
      <c r="AA1709" t="s">
        <v>726</v>
      </c>
      <c r="AB1709" t="s">
        <v>726</v>
      </c>
      <c r="AC1709">
        <v>0</v>
      </c>
      <c r="AD1709" t="s">
        <v>726</v>
      </c>
      <c r="AE1709">
        <v>0</v>
      </c>
      <c r="AF1709">
        <v>0</v>
      </c>
      <c r="AG1709" t="s">
        <v>726</v>
      </c>
      <c r="AH1709" t="s">
        <v>726</v>
      </c>
      <c r="AI1709" t="s">
        <v>726</v>
      </c>
      <c r="AJ1709" t="s">
        <v>726</v>
      </c>
      <c r="AK1709" t="s">
        <v>726</v>
      </c>
      <c r="AL1709" t="s">
        <v>726</v>
      </c>
      <c r="AM1709" t="s">
        <v>726</v>
      </c>
      <c r="AN1709" t="s">
        <v>726</v>
      </c>
      <c r="AO1709" t="s">
        <v>726</v>
      </c>
      <c r="AP1709" t="s">
        <v>726</v>
      </c>
      <c r="AQ1709" t="s">
        <v>726</v>
      </c>
      <c r="AR1709">
        <v>5</v>
      </c>
      <c r="AS1709" t="s">
        <v>726</v>
      </c>
      <c r="AT1709" t="s">
        <v>726</v>
      </c>
      <c r="AU1709">
        <v>9999</v>
      </c>
      <c r="AW1709" t="s">
        <v>726</v>
      </c>
      <c r="AX1709" t="s">
        <v>726</v>
      </c>
      <c r="AY1709" t="s">
        <v>726</v>
      </c>
      <c r="AZ1709">
        <v>9999</v>
      </c>
      <c r="BA1709">
        <v>0</v>
      </c>
      <c r="BB1709">
        <v>9999</v>
      </c>
      <c r="BC1709">
        <v>0</v>
      </c>
      <c r="BD1709">
        <v>0</v>
      </c>
      <c r="BE1709">
        <v>0</v>
      </c>
      <c r="BF1709">
        <v>0</v>
      </c>
      <c r="BG1709">
        <v>0</v>
      </c>
      <c r="BH1709">
        <v>0</v>
      </c>
      <c r="BI1709">
        <v>0</v>
      </c>
      <c r="BO1709">
        <v>0</v>
      </c>
      <c r="BP1709">
        <v>0</v>
      </c>
      <c r="BQ1709">
        <v>0</v>
      </c>
      <c r="BR1709">
        <v>0</v>
      </c>
      <c r="BS1709">
        <v>0</v>
      </c>
      <c r="BT1709">
        <v>0</v>
      </c>
      <c r="BU1709">
        <v>0</v>
      </c>
      <c r="BV1709">
        <v>0</v>
      </c>
      <c r="BW1709">
        <v>0</v>
      </c>
      <c r="BX1709">
        <v>0</v>
      </c>
    </row>
    <row r="1710" spans="1:76" x14ac:dyDescent="0.25">
      <c r="A1710">
        <v>172</v>
      </c>
      <c r="B1710" t="s">
        <v>615</v>
      </c>
      <c r="C1710">
        <v>2015</v>
      </c>
      <c r="D1710" t="s">
        <v>587</v>
      </c>
      <c r="E1710">
        <v>0</v>
      </c>
      <c r="U1710">
        <v>0</v>
      </c>
      <c r="V1710" t="s">
        <v>726</v>
      </c>
      <c r="W1710" t="s">
        <v>726</v>
      </c>
      <c r="X1710" t="s">
        <v>726</v>
      </c>
      <c r="Y1710">
        <v>0</v>
      </c>
      <c r="Z1710" t="s">
        <v>726</v>
      </c>
      <c r="AA1710" t="s">
        <v>726</v>
      </c>
      <c r="AB1710" t="s">
        <v>726</v>
      </c>
      <c r="AC1710">
        <v>0</v>
      </c>
      <c r="AD1710" t="s">
        <v>726</v>
      </c>
      <c r="AE1710">
        <v>0</v>
      </c>
      <c r="AF1710">
        <v>0</v>
      </c>
      <c r="AG1710" t="s">
        <v>726</v>
      </c>
      <c r="AH1710" t="s">
        <v>726</v>
      </c>
      <c r="AI1710" t="s">
        <v>726</v>
      </c>
      <c r="AJ1710" t="s">
        <v>726</v>
      </c>
      <c r="AK1710" t="s">
        <v>726</v>
      </c>
      <c r="AL1710" t="s">
        <v>726</v>
      </c>
      <c r="AM1710" t="s">
        <v>726</v>
      </c>
      <c r="AN1710">
        <v>35</v>
      </c>
      <c r="AO1710" t="s">
        <v>726</v>
      </c>
      <c r="AP1710" t="s">
        <v>726</v>
      </c>
      <c r="AQ1710" t="s">
        <v>726</v>
      </c>
      <c r="AR1710" t="s">
        <v>726</v>
      </c>
      <c r="AS1710" t="s">
        <v>726</v>
      </c>
      <c r="AT1710" t="s">
        <v>726</v>
      </c>
      <c r="AU1710">
        <v>9999</v>
      </c>
      <c r="AW1710" t="s">
        <v>726</v>
      </c>
      <c r="AX1710" t="s">
        <v>726</v>
      </c>
      <c r="AY1710" t="s">
        <v>726</v>
      </c>
      <c r="AZ1710">
        <v>9999</v>
      </c>
      <c r="BA1710">
        <v>0</v>
      </c>
      <c r="BB1710">
        <v>9999</v>
      </c>
      <c r="BC1710">
        <v>0</v>
      </c>
      <c r="BD1710">
        <v>0</v>
      </c>
      <c r="BE1710">
        <v>0</v>
      </c>
      <c r="BF1710">
        <v>0</v>
      </c>
      <c r="BG1710">
        <v>0</v>
      </c>
      <c r="BH1710">
        <v>0</v>
      </c>
      <c r="BI1710">
        <v>0</v>
      </c>
      <c r="BO1710">
        <v>0</v>
      </c>
      <c r="BP1710">
        <v>0</v>
      </c>
      <c r="BQ1710">
        <v>0</v>
      </c>
      <c r="BR1710">
        <v>0</v>
      </c>
      <c r="BS1710">
        <v>0</v>
      </c>
      <c r="BT1710">
        <v>0</v>
      </c>
      <c r="BU1710">
        <v>0</v>
      </c>
      <c r="BV1710">
        <v>0</v>
      </c>
      <c r="BW1710">
        <v>0</v>
      </c>
      <c r="BX1710">
        <v>0</v>
      </c>
    </row>
    <row r="1711" spans="1:76" x14ac:dyDescent="0.25">
      <c r="A1711">
        <v>172</v>
      </c>
      <c r="B1711" t="s">
        <v>615</v>
      </c>
      <c r="C1711">
        <v>2016</v>
      </c>
      <c r="D1711" t="s">
        <v>587</v>
      </c>
      <c r="E1711">
        <v>0</v>
      </c>
      <c r="U1711">
        <v>0</v>
      </c>
      <c r="V1711" t="s">
        <v>726</v>
      </c>
      <c r="W1711" t="s">
        <v>726</v>
      </c>
      <c r="X1711" t="s">
        <v>726</v>
      </c>
      <c r="Y1711">
        <v>0</v>
      </c>
      <c r="Z1711" t="s">
        <v>726</v>
      </c>
      <c r="AA1711" t="s">
        <v>726</v>
      </c>
      <c r="AB1711" t="s">
        <v>726</v>
      </c>
      <c r="AC1711" t="s">
        <v>726</v>
      </c>
      <c r="AD1711" t="s">
        <v>726</v>
      </c>
      <c r="AE1711" t="s">
        <v>726</v>
      </c>
      <c r="AF1711" t="s">
        <v>726</v>
      </c>
      <c r="AG1711" t="s">
        <v>726</v>
      </c>
      <c r="AH1711" t="s">
        <v>726</v>
      </c>
      <c r="AI1711" t="s">
        <v>726</v>
      </c>
      <c r="AJ1711" t="s">
        <v>726</v>
      </c>
      <c r="AK1711" t="s">
        <v>726</v>
      </c>
      <c r="AL1711" t="s">
        <v>726</v>
      </c>
      <c r="AM1711">
        <v>83</v>
      </c>
      <c r="AN1711" t="s">
        <v>726</v>
      </c>
      <c r="AO1711" t="s">
        <v>726</v>
      </c>
      <c r="AP1711" t="s">
        <v>726</v>
      </c>
      <c r="AQ1711" t="s">
        <v>726</v>
      </c>
      <c r="AR1711" t="s">
        <v>726</v>
      </c>
      <c r="AS1711" t="s">
        <v>726</v>
      </c>
      <c r="AT1711" t="s">
        <v>726</v>
      </c>
      <c r="AU1711">
        <v>9999</v>
      </c>
      <c r="AW1711" t="s">
        <v>726</v>
      </c>
      <c r="AX1711" t="s">
        <v>726</v>
      </c>
      <c r="AY1711" t="s">
        <v>726</v>
      </c>
      <c r="AZ1711">
        <v>9999</v>
      </c>
      <c r="BA1711">
        <v>0</v>
      </c>
      <c r="BB1711">
        <v>9999</v>
      </c>
      <c r="BC1711">
        <v>0</v>
      </c>
      <c r="BD1711">
        <v>0</v>
      </c>
      <c r="BE1711">
        <v>0</v>
      </c>
      <c r="BF1711">
        <v>0</v>
      </c>
      <c r="BG1711">
        <v>0</v>
      </c>
      <c r="BH1711">
        <v>0</v>
      </c>
      <c r="BI1711">
        <v>0</v>
      </c>
      <c r="BO1711">
        <v>0</v>
      </c>
      <c r="BP1711">
        <v>0</v>
      </c>
      <c r="BQ1711">
        <v>0</v>
      </c>
      <c r="BR1711">
        <v>0</v>
      </c>
      <c r="BS1711">
        <v>0</v>
      </c>
      <c r="BT1711">
        <v>0</v>
      </c>
      <c r="BU1711">
        <v>0</v>
      </c>
      <c r="BV1711">
        <v>0</v>
      </c>
      <c r="BW1711">
        <v>0</v>
      </c>
      <c r="BX1711">
        <v>0</v>
      </c>
    </row>
    <row r="1712" spans="1:76" x14ac:dyDescent="0.25">
      <c r="A1712">
        <v>173</v>
      </c>
      <c r="B1712" t="s">
        <v>616</v>
      </c>
      <c r="C1712">
        <v>2007</v>
      </c>
      <c r="D1712" t="s">
        <v>591</v>
      </c>
      <c r="E1712">
        <v>1</v>
      </c>
      <c r="S1712">
        <v>7370</v>
      </c>
      <c r="T1712">
        <v>519130</v>
      </c>
      <c r="U1712">
        <v>0</v>
      </c>
      <c r="V1712" t="s">
        <v>726</v>
      </c>
      <c r="W1712" t="s">
        <v>726</v>
      </c>
      <c r="X1712" t="s">
        <v>726</v>
      </c>
      <c r="Y1712">
        <v>0</v>
      </c>
      <c r="Z1712" t="s">
        <v>726</v>
      </c>
      <c r="AA1712" t="s">
        <v>726</v>
      </c>
      <c r="AB1712" t="s">
        <v>726</v>
      </c>
      <c r="AC1712" t="s">
        <v>726</v>
      </c>
      <c r="AD1712">
        <v>7769</v>
      </c>
      <c r="AE1712" t="s">
        <v>726</v>
      </c>
      <c r="AF1712" t="s">
        <v>726</v>
      </c>
      <c r="AG1712">
        <v>348.25099999999998</v>
      </c>
      <c r="AH1712">
        <v>15366.037</v>
      </c>
      <c r="AI1712">
        <v>7672.3289999999997</v>
      </c>
      <c r="AJ1712">
        <v>894</v>
      </c>
      <c r="AK1712" t="s">
        <v>726</v>
      </c>
      <c r="AL1712" t="s">
        <v>726</v>
      </c>
      <c r="AM1712" t="s">
        <v>726</v>
      </c>
      <c r="AN1712">
        <v>159108</v>
      </c>
      <c r="AO1712">
        <v>29</v>
      </c>
      <c r="AP1712" t="s">
        <v>726</v>
      </c>
      <c r="AQ1712" t="s">
        <v>726</v>
      </c>
      <c r="AR1712" t="s">
        <v>726</v>
      </c>
      <c r="AS1712" t="s">
        <v>726</v>
      </c>
      <c r="AT1712" t="s">
        <v>726</v>
      </c>
      <c r="AU1712">
        <v>9999</v>
      </c>
      <c r="AW1712" t="s">
        <v>726</v>
      </c>
      <c r="AX1712" t="s">
        <v>726</v>
      </c>
      <c r="AY1712" t="s">
        <v>726</v>
      </c>
      <c r="AZ1712">
        <v>9999</v>
      </c>
      <c r="BA1712">
        <v>0</v>
      </c>
      <c r="BB1712">
        <v>9999</v>
      </c>
      <c r="BC1712">
        <v>0</v>
      </c>
      <c r="BD1712">
        <v>0</v>
      </c>
      <c r="BE1712">
        <v>0</v>
      </c>
      <c r="BF1712">
        <v>0</v>
      </c>
      <c r="BG1712">
        <v>0</v>
      </c>
      <c r="BH1712">
        <v>0</v>
      </c>
      <c r="BI1712">
        <v>0</v>
      </c>
      <c r="BO1712">
        <v>0</v>
      </c>
      <c r="BP1712">
        <v>0</v>
      </c>
      <c r="BQ1712">
        <v>0</v>
      </c>
      <c r="BR1712">
        <v>0</v>
      </c>
      <c r="BS1712">
        <v>0</v>
      </c>
      <c r="BT1712">
        <v>0</v>
      </c>
      <c r="BU1712">
        <v>0</v>
      </c>
      <c r="BV1712">
        <v>0</v>
      </c>
      <c r="BW1712">
        <v>0</v>
      </c>
      <c r="BX1712">
        <v>0</v>
      </c>
    </row>
    <row r="1713" spans="1:76" x14ac:dyDescent="0.25">
      <c r="A1713">
        <v>173</v>
      </c>
      <c r="B1713" t="s">
        <v>616</v>
      </c>
      <c r="C1713">
        <v>2008</v>
      </c>
      <c r="D1713" t="s">
        <v>591</v>
      </c>
      <c r="E1713">
        <v>1</v>
      </c>
      <c r="S1713">
        <v>7370</v>
      </c>
      <c r="T1713">
        <v>519130</v>
      </c>
      <c r="U1713">
        <v>0</v>
      </c>
      <c r="V1713" t="s">
        <v>726</v>
      </c>
      <c r="W1713" t="s">
        <v>726</v>
      </c>
      <c r="X1713" t="s">
        <v>726</v>
      </c>
      <c r="Y1713">
        <v>0</v>
      </c>
      <c r="Z1713" t="s">
        <v>726</v>
      </c>
      <c r="AA1713" t="s">
        <v>726</v>
      </c>
      <c r="AB1713" t="s">
        <v>726</v>
      </c>
      <c r="AC1713">
        <v>3.3</v>
      </c>
      <c r="AD1713">
        <v>9089</v>
      </c>
      <c r="AE1713">
        <v>0</v>
      </c>
      <c r="AF1713">
        <v>1.65</v>
      </c>
      <c r="AG1713">
        <v>1779.4739999999999</v>
      </c>
      <c r="AH1713">
        <v>15592.439</v>
      </c>
      <c r="AI1713">
        <v>8541.2610000000004</v>
      </c>
      <c r="AJ1713">
        <v>773</v>
      </c>
      <c r="AK1713" t="s">
        <v>726</v>
      </c>
      <c r="AL1713">
        <v>43</v>
      </c>
      <c r="AM1713" t="s">
        <v>726</v>
      </c>
      <c r="AN1713">
        <v>58048</v>
      </c>
      <c r="AO1713">
        <v>12</v>
      </c>
      <c r="AP1713" t="s">
        <v>726</v>
      </c>
      <c r="AQ1713" t="s">
        <v>726</v>
      </c>
      <c r="AR1713" t="s">
        <v>726</v>
      </c>
      <c r="AS1713" t="s">
        <v>726</v>
      </c>
      <c r="AT1713" t="s">
        <v>726</v>
      </c>
      <c r="AU1713">
        <v>9999</v>
      </c>
      <c r="AW1713" t="s">
        <v>726</v>
      </c>
      <c r="AX1713" t="s">
        <v>726</v>
      </c>
      <c r="AY1713" t="s">
        <v>726</v>
      </c>
      <c r="AZ1713">
        <v>9999</v>
      </c>
      <c r="BA1713">
        <v>0</v>
      </c>
      <c r="BB1713">
        <v>9999</v>
      </c>
      <c r="BC1713">
        <v>0</v>
      </c>
      <c r="BD1713">
        <v>0</v>
      </c>
      <c r="BE1713">
        <v>0</v>
      </c>
      <c r="BF1713">
        <v>0</v>
      </c>
      <c r="BG1713">
        <v>0</v>
      </c>
      <c r="BH1713">
        <v>0</v>
      </c>
      <c r="BI1713">
        <v>0</v>
      </c>
      <c r="BO1713">
        <v>0</v>
      </c>
      <c r="BP1713">
        <v>0</v>
      </c>
      <c r="BQ1713">
        <v>0</v>
      </c>
      <c r="BR1713">
        <v>0</v>
      </c>
      <c r="BS1713">
        <v>0</v>
      </c>
      <c r="BT1713">
        <v>0</v>
      </c>
      <c r="BU1713">
        <v>0</v>
      </c>
      <c r="BV1713">
        <v>0</v>
      </c>
      <c r="BW1713">
        <v>0</v>
      </c>
      <c r="BX1713">
        <v>0</v>
      </c>
    </row>
    <row r="1714" spans="1:76" x14ac:dyDescent="0.25">
      <c r="A1714">
        <v>173</v>
      </c>
      <c r="B1714" t="s">
        <v>616</v>
      </c>
      <c r="C1714">
        <v>2009</v>
      </c>
      <c r="D1714" t="s">
        <v>591</v>
      </c>
      <c r="E1714">
        <v>1</v>
      </c>
      <c r="S1714">
        <v>7370</v>
      </c>
      <c r="T1714">
        <v>519130</v>
      </c>
      <c r="U1714">
        <v>0</v>
      </c>
      <c r="V1714" t="s">
        <v>726</v>
      </c>
      <c r="W1714" t="s">
        <v>726</v>
      </c>
      <c r="X1714" t="s">
        <v>726</v>
      </c>
      <c r="Y1714">
        <v>0</v>
      </c>
      <c r="Z1714" t="s">
        <v>726</v>
      </c>
      <c r="AA1714" t="s">
        <v>726</v>
      </c>
      <c r="AB1714" t="s">
        <v>726</v>
      </c>
      <c r="AC1714">
        <v>1.8</v>
      </c>
      <c r="AD1714" t="s">
        <v>726</v>
      </c>
      <c r="AE1714">
        <v>0</v>
      </c>
      <c r="AF1714">
        <v>0.9</v>
      </c>
      <c r="AG1714">
        <v>2389.0970000000002</v>
      </c>
      <c r="AH1714">
        <v>18408.32</v>
      </c>
      <c r="AI1714">
        <v>8727.3619999999992</v>
      </c>
      <c r="AJ1714" t="s">
        <v>726</v>
      </c>
      <c r="AK1714">
        <v>13</v>
      </c>
      <c r="AL1714">
        <v>42</v>
      </c>
      <c r="AM1714" t="s">
        <v>726</v>
      </c>
      <c r="AN1714" t="s">
        <v>726</v>
      </c>
      <c r="AO1714" t="s">
        <v>726</v>
      </c>
      <c r="AP1714" t="s">
        <v>726</v>
      </c>
      <c r="AQ1714" t="s">
        <v>726</v>
      </c>
      <c r="AR1714" t="s">
        <v>726</v>
      </c>
      <c r="AS1714" t="s">
        <v>726</v>
      </c>
      <c r="AT1714" t="s">
        <v>726</v>
      </c>
      <c r="AU1714">
        <v>9999</v>
      </c>
      <c r="AW1714" t="s">
        <v>726</v>
      </c>
      <c r="AX1714" t="s">
        <v>726</v>
      </c>
      <c r="AY1714" t="s">
        <v>726</v>
      </c>
      <c r="AZ1714">
        <v>9999</v>
      </c>
      <c r="BA1714">
        <v>0</v>
      </c>
      <c r="BB1714">
        <v>9999</v>
      </c>
      <c r="BC1714">
        <v>0</v>
      </c>
      <c r="BD1714">
        <v>0</v>
      </c>
      <c r="BE1714">
        <v>0</v>
      </c>
      <c r="BF1714">
        <v>0</v>
      </c>
      <c r="BG1714">
        <v>0</v>
      </c>
      <c r="BH1714">
        <v>0</v>
      </c>
      <c r="BI1714">
        <v>0</v>
      </c>
      <c r="BO1714">
        <v>0</v>
      </c>
      <c r="BP1714">
        <v>0</v>
      </c>
      <c r="BQ1714">
        <v>0</v>
      </c>
      <c r="BR1714">
        <v>0</v>
      </c>
      <c r="BS1714">
        <v>0</v>
      </c>
      <c r="BT1714">
        <v>0</v>
      </c>
      <c r="BU1714">
        <v>0</v>
      </c>
      <c r="BV1714">
        <v>0</v>
      </c>
      <c r="BW1714">
        <v>0</v>
      </c>
      <c r="BX1714">
        <v>0</v>
      </c>
    </row>
    <row r="1715" spans="1:76" x14ac:dyDescent="0.25">
      <c r="A1715">
        <v>173</v>
      </c>
      <c r="B1715" t="s">
        <v>616</v>
      </c>
      <c r="C1715">
        <v>2010</v>
      </c>
      <c r="D1715" t="s">
        <v>591</v>
      </c>
      <c r="E1715">
        <v>1</v>
      </c>
      <c r="S1715">
        <v>7370</v>
      </c>
      <c r="T1715">
        <v>519130</v>
      </c>
      <c r="U1715">
        <v>0</v>
      </c>
      <c r="V1715" t="s">
        <v>726</v>
      </c>
      <c r="W1715" t="s">
        <v>726</v>
      </c>
      <c r="X1715" t="s">
        <v>726</v>
      </c>
      <c r="Y1715">
        <v>0</v>
      </c>
      <c r="Z1715" t="s">
        <v>726</v>
      </c>
      <c r="AA1715" t="s">
        <v>726</v>
      </c>
      <c r="AB1715" t="s">
        <v>726</v>
      </c>
      <c r="AC1715">
        <v>0</v>
      </c>
      <c r="AD1715" t="s">
        <v>726</v>
      </c>
      <c r="AE1715">
        <v>0</v>
      </c>
      <c r="AF1715">
        <v>0</v>
      </c>
      <c r="AG1715">
        <v>1800.961</v>
      </c>
      <c r="AH1715">
        <v>22003.761999999999</v>
      </c>
      <c r="AI1715">
        <v>9156.2739999999994</v>
      </c>
      <c r="AJ1715" t="s">
        <v>726</v>
      </c>
      <c r="AK1715">
        <v>9</v>
      </c>
      <c r="AL1715" t="s">
        <v>726</v>
      </c>
      <c r="AM1715" t="s">
        <v>726</v>
      </c>
      <c r="AN1715" t="s">
        <v>726</v>
      </c>
      <c r="AO1715" t="s">
        <v>726</v>
      </c>
      <c r="AP1715" t="s">
        <v>726</v>
      </c>
      <c r="AQ1715" t="s">
        <v>726</v>
      </c>
      <c r="AR1715" t="s">
        <v>726</v>
      </c>
      <c r="AS1715" t="s">
        <v>726</v>
      </c>
      <c r="AT1715" t="s">
        <v>726</v>
      </c>
      <c r="AU1715">
        <v>9999</v>
      </c>
      <c r="AW1715" t="s">
        <v>726</v>
      </c>
      <c r="AX1715" t="s">
        <v>726</v>
      </c>
      <c r="AY1715" t="s">
        <v>726</v>
      </c>
      <c r="AZ1715">
        <v>9999</v>
      </c>
      <c r="BA1715">
        <v>0</v>
      </c>
      <c r="BB1715">
        <v>9999</v>
      </c>
      <c r="BC1715">
        <v>0</v>
      </c>
      <c r="BD1715">
        <v>0</v>
      </c>
      <c r="BE1715">
        <v>0</v>
      </c>
      <c r="BF1715">
        <v>0</v>
      </c>
      <c r="BG1715">
        <v>0</v>
      </c>
      <c r="BH1715">
        <v>0</v>
      </c>
      <c r="BI1715">
        <v>0</v>
      </c>
      <c r="BO1715">
        <v>0</v>
      </c>
      <c r="BP1715">
        <v>0</v>
      </c>
      <c r="BQ1715">
        <v>0</v>
      </c>
      <c r="BR1715">
        <v>0</v>
      </c>
      <c r="BS1715">
        <v>0</v>
      </c>
      <c r="BT1715">
        <v>0</v>
      </c>
      <c r="BU1715">
        <v>0</v>
      </c>
      <c r="BV1715">
        <v>0</v>
      </c>
      <c r="BW1715">
        <v>0</v>
      </c>
      <c r="BX1715">
        <v>0</v>
      </c>
    </row>
    <row r="1716" spans="1:76" x14ac:dyDescent="0.25">
      <c r="A1716">
        <v>173</v>
      </c>
      <c r="B1716" t="s">
        <v>616</v>
      </c>
      <c r="C1716">
        <v>2011</v>
      </c>
      <c r="D1716" t="s">
        <v>591</v>
      </c>
      <c r="E1716">
        <v>1</v>
      </c>
      <c r="S1716">
        <v>7370</v>
      </c>
      <c r="T1716">
        <v>519130</v>
      </c>
      <c r="U1716">
        <v>0</v>
      </c>
      <c r="V1716" t="s">
        <v>726</v>
      </c>
      <c r="W1716" t="s">
        <v>726</v>
      </c>
      <c r="X1716" t="s">
        <v>726</v>
      </c>
      <c r="Y1716">
        <v>0</v>
      </c>
      <c r="Z1716" t="s">
        <v>726</v>
      </c>
      <c r="AA1716" t="s">
        <v>726</v>
      </c>
      <c r="AB1716" t="s">
        <v>726</v>
      </c>
      <c r="AC1716">
        <v>0</v>
      </c>
      <c r="AD1716" t="s">
        <v>726</v>
      </c>
      <c r="AE1716">
        <v>0</v>
      </c>
      <c r="AF1716">
        <v>0</v>
      </c>
      <c r="AG1716">
        <v>3229.3870000000002</v>
      </c>
      <c r="AH1716">
        <v>27320.218000000001</v>
      </c>
      <c r="AI1716">
        <v>11651.654</v>
      </c>
      <c r="AJ1716" t="s">
        <v>726</v>
      </c>
      <c r="AK1716" t="s">
        <v>726</v>
      </c>
      <c r="AL1716" t="s">
        <v>726</v>
      </c>
      <c r="AM1716" t="s">
        <v>726</v>
      </c>
      <c r="AN1716" t="s">
        <v>726</v>
      </c>
      <c r="AO1716" t="s">
        <v>726</v>
      </c>
      <c r="AP1716" t="s">
        <v>726</v>
      </c>
      <c r="AQ1716" t="s">
        <v>726</v>
      </c>
      <c r="AR1716" t="s">
        <v>726</v>
      </c>
      <c r="AS1716" t="s">
        <v>726</v>
      </c>
      <c r="AT1716" t="s">
        <v>726</v>
      </c>
      <c r="AU1716">
        <v>9999</v>
      </c>
      <c r="AW1716" t="s">
        <v>726</v>
      </c>
      <c r="AX1716" t="s">
        <v>726</v>
      </c>
      <c r="AY1716" t="s">
        <v>726</v>
      </c>
      <c r="AZ1716">
        <v>9999</v>
      </c>
      <c r="BA1716">
        <v>0</v>
      </c>
      <c r="BB1716">
        <v>9999</v>
      </c>
      <c r="BC1716">
        <v>0</v>
      </c>
      <c r="BD1716">
        <v>0</v>
      </c>
      <c r="BE1716">
        <v>0</v>
      </c>
      <c r="BF1716">
        <v>0</v>
      </c>
      <c r="BG1716">
        <v>0</v>
      </c>
      <c r="BH1716">
        <v>0</v>
      </c>
      <c r="BI1716">
        <v>0</v>
      </c>
      <c r="BO1716">
        <v>0</v>
      </c>
      <c r="BP1716">
        <v>0</v>
      </c>
      <c r="BQ1716">
        <v>0</v>
      </c>
      <c r="BR1716">
        <v>0</v>
      </c>
      <c r="BS1716">
        <v>0</v>
      </c>
      <c r="BT1716">
        <v>0</v>
      </c>
      <c r="BU1716">
        <v>0</v>
      </c>
      <c r="BV1716">
        <v>0</v>
      </c>
      <c r="BW1716">
        <v>0</v>
      </c>
      <c r="BX1716">
        <v>0</v>
      </c>
    </row>
    <row r="1717" spans="1:76" x14ac:dyDescent="0.25">
      <c r="A1717">
        <v>173</v>
      </c>
      <c r="B1717" t="s">
        <v>616</v>
      </c>
      <c r="C1717">
        <v>2012</v>
      </c>
      <c r="D1717" t="s">
        <v>591</v>
      </c>
      <c r="E1717">
        <v>1</v>
      </c>
      <c r="S1717">
        <v>7370</v>
      </c>
      <c r="T1717">
        <v>519130</v>
      </c>
      <c r="U1717">
        <v>0</v>
      </c>
      <c r="V1717" t="s">
        <v>726</v>
      </c>
      <c r="W1717" t="s">
        <v>726</v>
      </c>
      <c r="X1717" t="s">
        <v>726</v>
      </c>
      <c r="Y1717">
        <v>0</v>
      </c>
      <c r="Z1717" t="s">
        <v>726</v>
      </c>
      <c r="AA1717" t="s">
        <v>726</v>
      </c>
      <c r="AB1717" t="s">
        <v>726</v>
      </c>
      <c r="AC1717">
        <v>0</v>
      </c>
      <c r="AD1717" t="s">
        <v>726</v>
      </c>
      <c r="AE1717">
        <v>0</v>
      </c>
      <c r="AF1717">
        <v>0</v>
      </c>
      <c r="AG1717">
        <v>2609</v>
      </c>
      <c r="AH1717">
        <v>37074</v>
      </c>
      <c r="AI1717">
        <v>14072</v>
      </c>
      <c r="AJ1717" t="s">
        <v>726</v>
      </c>
      <c r="AK1717" t="s">
        <v>726</v>
      </c>
      <c r="AL1717" t="s">
        <v>726</v>
      </c>
      <c r="AM1717" t="s">
        <v>726</v>
      </c>
      <c r="AN1717" t="s">
        <v>726</v>
      </c>
      <c r="AO1717" t="s">
        <v>726</v>
      </c>
      <c r="AP1717" t="s">
        <v>726</v>
      </c>
      <c r="AQ1717" t="s">
        <v>726</v>
      </c>
      <c r="AR1717" t="s">
        <v>726</v>
      </c>
      <c r="AS1717" t="s">
        <v>726</v>
      </c>
      <c r="AT1717" t="s">
        <v>726</v>
      </c>
      <c r="AU1717">
        <v>9999</v>
      </c>
      <c r="AW1717" t="s">
        <v>726</v>
      </c>
      <c r="AX1717" t="s">
        <v>726</v>
      </c>
      <c r="AY1717" t="s">
        <v>726</v>
      </c>
      <c r="AZ1717">
        <v>9999</v>
      </c>
      <c r="BA1717">
        <v>0</v>
      </c>
      <c r="BB1717">
        <v>9999</v>
      </c>
      <c r="BC1717">
        <v>0</v>
      </c>
      <c r="BD1717">
        <v>0</v>
      </c>
      <c r="BE1717">
        <v>0</v>
      </c>
      <c r="BF1717">
        <v>0</v>
      </c>
      <c r="BG1717">
        <v>0</v>
      </c>
      <c r="BH1717">
        <v>0</v>
      </c>
      <c r="BI1717">
        <v>0</v>
      </c>
      <c r="BO1717">
        <v>0</v>
      </c>
      <c r="BP1717">
        <v>0</v>
      </c>
      <c r="BQ1717">
        <v>0</v>
      </c>
      <c r="BR1717">
        <v>0</v>
      </c>
      <c r="BS1717">
        <v>0</v>
      </c>
      <c r="BT1717">
        <v>0</v>
      </c>
      <c r="BU1717">
        <v>0</v>
      </c>
      <c r="BV1717">
        <v>0</v>
      </c>
      <c r="BW1717">
        <v>0</v>
      </c>
      <c r="BX1717">
        <v>0</v>
      </c>
    </row>
    <row r="1718" spans="1:76" x14ac:dyDescent="0.25">
      <c r="A1718">
        <v>173</v>
      </c>
      <c r="B1718" t="s">
        <v>616</v>
      </c>
      <c r="C1718">
        <v>2013</v>
      </c>
      <c r="D1718" t="s">
        <v>591</v>
      </c>
      <c r="E1718">
        <v>1</v>
      </c>
      <c r="S1718">
        <v>7370</v>
      </c>
      <c r="T1718">
        <v>519130</v>
      </c>
      <c r="U1718">
        <v>0</v>
      </c>
      <c r="V1718" t="s">
        <v>726</v>
      </c>
      <c r="W1718" t="s">
        <v>726</v>
      </c>
      <c r="X1718" t="s">
        <v>726</v>
      </c>
      <c r="Y1718">
        <v>0</v>
      </c>
      <c r="Z1718" t="s">
        <v>726</v>
      </c>
      <c r="AA1718" t="s">
        <v>726</v>
      </c>
      <c r="AB1718" t="s">
        <v>726</v>
      </c>
      <c r="AC1718">
        <v>0</v>
      </c>
      <c r="AD1718" t="s">
        <v>726</v>
      </c>
      <c r="AE1718">
        <v>0</v>
      </c>
      <c r="AF1718">
        <v>0</v>
      </c>
      <c r="AG1718">
        <v>2856</v>
      </c>
      <c r="AH1718">
        <v>41488</v>
      </c>
      <c r="AI1718">
        <v>16047</v>
      </c>
      <c r="AJ1718" t="s">
        <v>726</v>
      </c>
      <c r="AK1718" t="s">
        <v>726</v>
      </c>
      <c r="AL1718" t="s">
        <v>726</v>
      </c>
      <c r="AM1718" t="s">
        <v>726</v>
      </c>
      <c r="AN1718" t="s">
        <v>726</v>
      </c>
      <c r="AO1718" t="s">
        <v>726</v>
      </c>
      <c r="AP1718" t="s">
        <v>726</v>
      </c>
      <c r="AQ1718" t="s">
        <v>726</v>
      </c>
      <c r="AR1718" t="s">
        <v>726</v>
      </c>
      <c r="AS1718" t="s">
        <v>726</v>
      </c>
      <c r="AT1718" t="s">
        <v>726</v>
      </c>
      <c r="AU1718">
        <v>9999</v>
      </c>
      <c r="AW1718" t="s">
        <v>726</v>
      </c>
      <c r="AX1718" t="s">
        <v>726</v>
      </c>
      <c r="AY1718" t="s">
        <v>726</v>
      </c>
      <c r="AZ1718">
        <v>9999</v>
      </c>
      <c r="BA1718">
        <v>0</v>
      </c>
      <c r="BB1718">
        <v>9999</v>
      </c>
      <c r="BC1718">
        <v>0</v>
      </c>
      <c r="BD1718">
        <v>0</v>
      </c>
      <c r="BE1718">
        <v>0</v>
      </c>
      <c r="BF1718">
        <v>0</v>
      </c>
      <c r="BG1718">
        <v>0</v>
      </c>
      <c r="BH1718">
        <v>0</v>
      </c>
      <c r="BI1718">
        <v>0</v>
      </c>
      <c r="BO1718">
        <v>0</v>
      </c>
      <c r="BP1718">
        <v>0</v>
      </c>
      <c r="BQ1718">
        <v>0</v>
      </c>
      <c r="BR1718">
        <v>0</v>
      </c>
      <c r="BS1718">
        <v>0</v>
      </c>
      <c r="BT1718">
        <v>0</v>
      </c>
      <c r="BU1718">
        <v>0</v>
      </c>
      <c r="BV1718">
        <v>0</v>
      </c>
      <c r="BW1718">
        <v>0</v>
      </c>
      <c r="BX1718">
        <v>0</v>
      </c>
    </row>
    <row r="1719" spans="1:76" x14ac:dyDescent="0.25">
      <c r="A1719">
        <v>173</v>
      </c>
      <c r="B1719" t="s">
        <v>616</v>
      </c>
      <c r="C1719">
        <v>2014</v>
      </c>
      <c r="D1719" t="s">
        <v>591</v>
      </c>
      <c r="E1719">
        <v>1</v>
      </c>
      <c r="S1719">
        <v>7370</v>
      </c>
      <c r="T1719">
        <v>519130</v>
      </c>
      <c r="U1719">
        <v>0</v>
      </c>
      <c r="V1719" t="s">
        <v>726</v>
      </c>
      <c r="W1719" t="s">
        <v>726</v>
      </c>
      <c r="X1719" t="s">
        <v>726</v>
      </c>
      <c r="Y1719">
        <v>0</v>
      </c>
      <c r="Z1719" t="s">
        <v>726</v>
      </c>
      <c r="AA1719" t="s">
        <v>726</v>
      </c>
      <c r="AB1719" t="s">
        <v>726</v>
      </c>
      <c r="AC1719">
        <v>0</v>
      </c>
      <c r="AD1719" t="s">
        <v>726</v>
      </c>
      <c r="AE1719">
        <v>0</v>
      </c>
      <c r="AF1719">
        <v>0</v>
      </c>
      <c r="AG1719">
        <v>46</v>
      </c>
      <c r="AH1719">
        <v>45132</v>
      </c>
      <c r="AI1719">
        <v>17902</v>
      </c>
      <c r="AJ1719" t="s">
        <v>726</v>
      </c>
      <c r="AK1719" t="s">
        <v>726</v>
      </c>
      <c r="AL1719" t="s">
        <v>726</v>
      </c>
      <c r="AM1719" t="s">
        <v>726</v>
      </c>
      <c r="AN1719" t="s">
        <v>726</v>
      </c>
      <c r="AO1719" t="s">
        <v>726</v>
      </c>
      <c r="AP1719" t="s">
        <v>726</v>
      </c>
      <c r="AQ1719" t="s">
        <v>726</v>
      </c>
      <c r="AR1719">
        <v>12</v>
      </c>
      <c r="AS1719" t="s">
        <v>726</v>
      </c>
      <c r="AT1719" t="s">
        <v>726</v>
      </c>
      <c r="AU1719">
        <v>9999</v>
      </c>
      <c r="AW1719" t="s">
        <v>726</v>
      </c>
      <c r="AX1719" t="s">
        <v>726</v>
      </c>
      <c r="AY1719" t="s">
        <v>726</v>
      </c>
      <c r="AZ1719">
        <v>9999</v>
      </c>
      <c r="BA1719">
        <v>0</v>
      </c>
      <c r="BB1719">
        <v>9999</v>
      </c>
      <c r="BC1719">
        <v>0</v>
      </c>
      <c r="BD1719">
        <v>0</v>
      </c>
      <c r="BE1719">
        <v>0</v>
      </c>
      <c r="BF1719">
        <v>0</v>
      </c>
      <c r="BG1719">
        <v>0</v>
      </c>
      <c r="BH1719">
        <v>0</v>
      </c>
      <c r="BI1719">
        <v>0</v>
      </c>
      <c r="BO1719">
        <v>0</v>
      </c>
      <c r="BP1719">
        <v>0</v>
      </c>
      <c r="BQ1719">
        <v>0</v>
      </c>
      <c r="BR1719">
        <v>0</v>
      </c>
      <c r="BS1719">
        <v>0</v>
      </c>
      <c r="BT1719">
        <v>0</v>
      </c>
      <c r="BU1719">
        <v>0</v>
      </c>
      <c r="BV1719">
        <v>0</v>
      </c>
      <c r="BW1719">
        <v>0</v>
      </c>
      <c r="BX1719">
        <v>0</v>
      </c>
    </row>
    <row r="1720" spans="1:76" x14ac:dyDescent="0.25">
      <c r="A1720">
        <v>173</v>
      </c>
      <c r="B1720" t="s">
        <v>616</v>
      </c>
      <c r="C1720">
        <v>2015</v>
      </c>
      <c r="D1720" t="s">
        <v>591</v>
      </c>
      <c r="E1720">
        <v>1</v>
      </c>
      <c r="S1720">
        <v>7370</v>
      </c>
      <c r="T1720">
        <v>519130</v>
      </c>
      <c r="U1720">
        <v>0</v>
      </c>
      <c r="V1720" t="s">
        <v>726</v>
      </c>
      <c r="W1720" t="s">
        <v>726</v>
      </c>
      <c r="X1720" t="s">
        <v>726</v>
      </c>
      <c r="Y1720">
        <v>0</v>
      </c>
      <c r="Z1720" t="s">
        <v>726</v>
      </c>
      <c r="AA1720" t="s">
        <v>726</v>
      </c>
      <c r="AB1720" t="s">
        <v>726</v>
      </c>
      <c r="AC1720">
        <v>0</v>
      </c>
      <c r="AD1720" t="s">
        <v>726</v>
      </c>
      <c r="AE1720">
        <v>0</v>
      </c>
      <c r="AF1720">
        <v>0</v>
      </c>
      <c r="AG1720">
        <v>1725</v>
      </c>
      <c r="AH1720">
        <v>17785</v>
      </c>
      <c r="AI1720">
        <v>8592</v>
      </c>
      <c r="AJ1720" t="s">
        <v>726</v>
      </c>
      <c r="AK1720" t="s">
        <v>726</v>
      </c>
      <c r="AL1720" t="s">
        <v>726</v>
      </c>
      <c r="AM1720">
        <v>43</v>
      </c>
      <c r="AN1720">
        <v>300</v>
      </c>
      <c r="AO1720">
        <v>159108</v>
      </c>
      <c r="AP1720" t="s">
        <v>726</v>
      </c>
      <c r="AQ1720" t="s">
        <v>726</v>
      </c>
      <c r="AR1720" t="s">
        <v>726</v>
      </c>
      <c r="AS1720">
        <v>29</v>
      </c>
      <c r="AT1720" t="s">
        <v>726</v>
      </c>
      <c r="AU1720">
        <v>9999</v>
      </c>
      <c r="AW1720" t="s">
        <v>726</v>
      </c>
      <c r="AX1720" t="s">
        <v>726</v>
      </c>
      <c r="AY1720" t="s">
        <v>726</v>
      </c>
      <c r="AZ1720">
        <v>9999</v>
      </c>
      <c r="BA1720">
        <v>0</v>
      </c>
      <c r="BB1720">
        <v>9999</v>
      </c>
      <c r="BC1720">
        <v>0</v>
      </c>
      <c r="BD1720">
        <v>0</v>
      </c>
      <c r="BE1720">
        <v>0</v>
      </c>
      <c r="BF1720">
        <v>0</v>
      </c>
      <c r="BG1720">
        <v>0</v>
      </c>
      <c r="BH1720">
        <v>0</v>
      </c>
      <c r="BI1720">
        <v>0</v>
      </c>
      <c r="BO1720">
        <v>0</v>
      </c>
      <c r="BP1720">
        <v>0</v>
      </c>
      <c r="BQ1720">
        <v>0</v>
      </c>
      <c r="BR1720">
        <v>0</v>
      </c>
      <c r="BS1720">
        <v>0</v>
      </c>
      <c r="BT1720">
        <v>0</v>
      </c>
      <c r="BU1720">
        <v>0</v>
      </c>
      <c r="BV1720">
        <v>0</v>
      </c>
      <c r="BW1720">
        <v>0</v>
      </c>
      <c r="BX1720">
        <v>0</v>
      </c>
    </row>
    <row r="1721" spans="1:76" x14ac:dyDescent="0.25">
      <c r="A1721">
        <v>173</v>
      </c>
      <c r="B1721" t="s">
        <v>616</v>
      </c>
      <c r="C1721">
        <v>2016</v>
      </c>
      <c r="D1721" t="s">
        <v>591</v>
      </c>
      <c r="E1721">
        <v>1</v>
      </c>
      <c r="S1721">
        <v>7370</v>
      </c>
      <c r="T1721">
        <v>519130</v>
      </c>
      <c r="U1721">
        <v>0</v>
      </c>
      <c r="V1721" t="s">
        <v>726</v>
      </c>
      <c r="W1721" t="s">
        <v>726</v>
      </c>
      <c r="X1721" t="s">
        <v>726</v>
      </c>
      <c r="Y1721">
        <v>0</v>
      </c>
      <c r="Z1721" t="s">
        <v>726</v>
      </c>
      <c r="AA1721" t="s">
        <v>726</v>
      </c>
      <c r="AB1721" t="s">
        <v>726</v>
      </c>
      <c r="AC1721" t="s">
        <v>726</v>
      </c>
      <c r="AD1721" t="s">
        <v>726</v>
      </c>
      <c r="AE1721" t="s">
        <v>726</v>
      </c>
      <c r="AF1721" t="s">
        <v>726</v>
      </c>
      <c r="AG1721" t="s">
        <v>726</v>
      </c>
      <c r="AH1721" t="s">
        <v>726</v>
      </c>
      <c r="AI1721" t="s">
        <v>726</v>
      </c>
      <c r="AJ1721" t="s">
        <v>726</v>
      </c>
      <c r="AK1721" t="s">
        <v>726</v>
      </c>
      <c r="AL1721" t="s">
        <v>726</v>
      </c>
      <c r="AM1721">
        <v>42</v>
      </c>
      <c r="AN1721" t="s">
        <v>726</v>
      </c>
      <c r="AO1721" t="s">
        <v>726</v>
      </c>
      <c r="AP1721" t="s">
        <v>726</v>
      </c>
      <c r="AQ1721" t="s">
        <v>726</v>
      </c>
      <c r="AR1721" t="s">
        <v>726</v>
      </c>
      <c r="AS1721" t="s">
        <v>726</v>
      </c>
      <c r="AT1721" t="s">
        <v>726</v>
      </c>
      <c r="AU1721">
        <v>9999</v>
      </c>
      <c r="AW1721" t="s">
        <v>726</v>
      </c>
      <c r="AX1721" t="s">
        <v>726</v>
      </c>
      <c r="AY1721" t="s">
        <v>726</v>
      </c>
      <c r="AZ1721">
        <v>9999</v>
      </c>
      <c r="BA1721">
        <v>0</v>
      </c>
      <c r="BB1721">
        <v>9999</v>
      </c>
      <c r="BC1721">
        <v>0</v>
      </c>
      <c r="BD1721">
        <v>0</v>
      </c>
      <c r="BE1721">
        <v>0</v>
      </c>
      <c r="BF1721">
        <v>0</v>
      </c>
      <c r="BG1721">
        <v>0</v>
      </c>
      <c r="BH1721">
        <v>0</v>
      </c>
      <c r="BI1721">
        <v>0</v>
      </c>
      <c r="BO1721">
        <v>0</v>
      </c>
      <c r="BP1721">
        <v>0</v>
      </c>
      <c r="BQ1721">
        <v>0</v>
      </c>
      <c r="BR1721">
        <v>0</v>
      </c>
      <c r="BS1721">
        <v>0</v>
      </c>
      <c r="BT1721">
        <v>0</v>
      </c>
      <c r="BU1721">
        <v>0</v>
      </c>
      <c r="BV1721">
        <v>0</v>
      </c>
      <c r="BW1721">
        <v>0</v>
      </c>
      <c r="BX1721">
        <v>0</v>
      </c>
    </row>
    <row r="1722" spans="1:76" x14ac:dyDescent="0.25">
      <c r="A1722">
        <v>174</v>
      </c>
      <c r="B1722" t="s">
        <v>617</v>
      </c>
      <c r="C1722">
        <v>2007</v>
      </c>
      <c r="D1722" t="s">
        <v>591</v>
      </c>
      <c r="E1722">
        <v>1</v>
      </c>
      <c r="S1722">
        <v>3576</v>
      </c>
      <c r="T1722">
        <v>334210</v>
      </c>
      <c r="U1722">
        <v>0</v>
      </c>
      <c r="V1722" t="s">
        <v>726</v>
      </c>
      <c r="W1722" t="s">
        <v>726</v>
      </c>
      <c r="X1722" t="s">
        <v>726</v>
      </c>
      <c r="Y1722">
        <v>0</v>
      </c>
      <c r="Z1722" t="s">
        <v>726</v>
      </c>
      <c r="AA1722" t="s">
        <v>726</v>
      </c>
      <c r="AB1722" t="s">
        <v>726</v>
      </c>
      <c r="AC1722" t="s">
        <v>726</v>
      </c>
      <c r="AD1722" t="s">
        <v>726</v>
      </c>
      <c r="AE1722" t="s">
        <v>726</v>
      </c>
      <c r="AF1722" t="s">
        <v>726</v>
      </c>
      <c r="AG1722">
        <v>360.83</v>
      </c>
      <c r="AH1722">
        <v>6885.4059999999999</v>
      </c>
      <c r="AI1722">
        <v>2836.0880000000002</v>
      </c>
      <c r="AJ1722" t="s">
        <v>726</v>
      </c>
      <c r="AK1722" t="s">
        <v>726</v>
      </c>
      <c r="AL1722" t="s">
        <v>726</v>
      </c>
      <c r="AM1722" t="s">
        <v>726</v>
      </c>
      <c r="AN1722" t="s">
        <v>726</v>
      </c>
      <c r="AO1722" t="s">
        <v>726</v>
      </c>
      <c r="AP1722" t="s">
        <v>726</v>
      </c>
      <c r="AQ1722" t="s">
        <v>726</v>
      </c>
      <c r="AR1722" t="s">
        <v>726</v>
      </c>
      <c r="AS1722" t="s">
        <v>726</v>
      </c>
      <c r="AT1722" t="s">
        <v>726</v>
      </c>
      <c r="AU1722">
        <v>9999</v>
      </c>
      <c r="AW1722" t="s">
        <v>726</v>
      </c>
      <c r="AX1722" t="s">
        <v>726</v>
      </c>
      <c r="AY1722" t="s">
        <v>726</v>
      </c>
      <c r="AZ1722">
        <v>9999</v>
      </c>
      <c r="BA1722">
        <v>0</v>
      </c>
      <c r="BB1722">
        <v>9999</v>
      </c>
      <c r="BC1722">
        <v>0</v>
      </c>
      <c r="BD1722">
        <v>0</v>
      </c>
      <c r="BE1722">
        <v>0</v>
      </c>
      <c r="BF1722">
        <v>0</v>
      </c>
      <c r="BG1722">
        <v>0</v>
      </c>
      <c r="BH1722">
        <v>0</v>
      </c>
      <c r="BI1722">
        <v>0</v>
      </c>
      <c r="BO1722">
        <v>0</v>
      </c>
      <c r="BP1722">
        <v>0</v>
      </c>
      <c r="BQ1722">
        <v>0</v>
      </c>
      <c r="BR1722">
        <v>0</v>
      </c>
      <c r="BS1722">
        <v>0</v>
      </c>
      <c r="BT1722">
        <v>0</v>
      </c>
      <c r="BU1722">
        <v>0</v>
      </c>
      <c r="BV1722">
        <v>0</v>
      </c>
      <c r="BW1722">
        <v>0</v>
      </c>
      <c r="BX1722">
        <v>0</v>
      </c>
    </row>
    <row r="1723" spans="1:76" x14ac:dyDescent="0.25">
      <c r="A1723">
        <v>174</v>
      </c>
      <c r="B1723" t="s">
        <v>617</v>
      </c>
      <c r="C1723">
        <v>2008</v>
      </c>
      <c r="D1723" t="s">
        <v>591</v>
      </c>
      <c r="E1723">
        <v>1</v>
      </c>
      <c r="S1723">
        <v>3576</v>
      </c>
      <c r="T1723">
        <v>334210</v>
      </c>
      <c r="U1723">
        <v>0</v>
      </c>
      <c r="V1723" t="s">
        <v>726</v>
      </c>
      <c r="W1723" t="s">
        <v>726</v>
      </c>
      <c r="X1723" t="s">
        <v>726</v>
      </c>
      <c r="Y1723">
        <v>0</v>
      </c>
      <c r="Z1723" t="s">
        <v>726</v>
      </c>
      <c r="AA1723" t="s">
        <v>726</v>
      </c>
      <c r="AB1723" t="s">
        <v>726</v>
      </c>
      <c r="AC1723">
        <v>0</v>
      </c>
      <c r="AD1723">
        <v>3743</v>
      </c>
      <c r="AE1723">
        <v>0</v>
      </c>
      <c r="AF1723">
        <v>0</v>
      </c>
      <c r="AG1723">
        <v>511.74900000000002</v>
      </c>
      <c r="AH1723">
        <v>7187.3410000000003</v>
      </c>
      <c r="AI1723">
        <v>3572.3760000000002</v>
      </c>
      <c r="AJ1723">
        <v>477</v>
      </c>
      <c r="AK1723" t="s">
        <v>726</v>
      </c>
      <c r="AL1723" t="s">
        <v>726</v>
      </c>
      <c r="AM1723" t="s">
        <v>726</v>
      </c>
      <c r="AN1723">
        <v>100</v>
      </c>
      <c r="AO1723">
        <v>4</v>
      </c>
      <c r="AP1723" t="s">
        <v>726</v>
      </c>
      <c r="AQ1723" t="s">
        <v>726</v>
      </c>
      <c r="AR1723" t="s">
        <v>726</v>
      </c>
      <c r="AS1723" t="s">
        <v>726</v>
      </c>
      <c r="AT1723" t="s">
        <v>726</v>
      </c>
      <c r="AU1723">
        <v>9999</v>
      </c>
      <c r="AW1723" t="s">
        <v>726</v>
      </c>
      <c r="AX1723" t="s">
        <v>726</v>
      </c>
      <c r="AY1723" t="s">
        <v>726</v>
      </c>
      <c r="AZ1723">
        <v>9999</v>
      </c>
      <c r="BA1723">
        <v>0</v>
      </c>
      <c r="BB1723">
        <v>9999</v>
      </c>
      <c r="BC1723">
        <v>0</v>
      </c>
      <c r="BD1723">
        <v>0</v>
      </c>
      <c r="BE1723">
        <v>0</v>
      </c>
      <c r="BF1723">
        <v>0</v>
      </c>
      <c r="BG1723">
        <v>0</v>
      </c>
      <c r="BH1723">
        <v>0</v>
      </c>
      <c r="BI1723">
        <v>0</v>
      </c>
      <c r="BO1723">
        <v>0</v>
      </c>
      <c r="BP1723">
        <v>0</v>
      </c>
      <c r="BQ1723">
        <v>0</v>
      </c>
      <c r="BR1723">
        <v>0</v>
      </c>
      <c r="BS1723">
        <v>0</v>
      </c>
      <c r="BT1723">
        <v>0</v>
      </c>
      <c r="BU1723">
        <v>0</v>
      </c>
      <c r="BV1723">
        <v>0</v>
      </c>
      <c r="BW1723">
        <v>0</v>
      </c>
      <c r="BX1723">
        <v>0</v>
      </c>
    </row>
    <row r="1724" spans="1:76" x14ac:dyDescent="0.25">
      <c r="A1724">
        <v>174</v>
      </c>
      <c r="B1724" t="s">
        <v>617</v>
      </c>
      <c r="C1724">
        <v>2009</v>
      </c>
      <c r="D1724" t="s">
        <v>591</v>
      </c>
      <c r="E1724">
        <v>1</v>
      </c>
      <c r="S1724">
        <v>3576</v>
      </c>
      <c r="T1724">
        <v>334210</v>
      </c>
      <c r="U1724">
        <v>0</v>
      </c>
      <c r="V1724" t="s">
        <v>726</v>
      </c>
      <c r="W1724" t="s">
        <v>726</v>
      </c>
      <c r="X1724" t="s">
        <v>726</v>
      </c>
      <c r="Y1724">
        <v>0</v>
      </c>
      <c r="Z1724" t="s">
        <v>726</v>
      </c>
      <c r="AA1724" t="s">
        <v>726</v>
      </c>
      <c r="AB1724" t="s">
        <v>726</v>
      </c>
      <c r="AC1724">
        <v>1.7</v>
      </c>
      <c r="AD1724" t="s">
        <v>726</v>
      </c>
      <c r="AE1724">
        <v>0</v>
      </c>
      <c r="AF1724">
        <v>0.85</v>
      </c>
      <c r="AG1724">
        <v>116.999</v>
      </c>
      <c r="AH1724">
        <v>7590.2629999999999</v>
      </c>
      <c r="AI1724">
        <v>3315.9119999999998</v>
      </c>
      <c r="AJ1724" t="s">
        <v>726</v>
      </c>
      <c r="AK1724" t="s">
        <v>726</v>
      </c>
      <c r="AL1724">
        <v>22</v>
      </c>
      <c r="AM1724" t="s">
        <v>726</v>
      </c>
      <c r="AN1724" t="s">
        <v>726</v>
      </c>
      <c r="AO1724" t="s">
        <v>726</v>
      </c>
      <c r="AP1724" t="s">
        <v>726</v>
      </c>
      <c r="AQ1724" t="s">
        <v>726</v>
      </c>
      <c r="AR1724" t="s">
        <v>726</v>
      </c>
      <c r="AS1724" t="s">
        <v>726</v>
      </c>
      <c r="AT1724" t="s">
        <v>726</v>
      </c>
      <c r="AU1724">
        <v>9999</v>
      </c>
      <c r="AW1724" t="s">
        <v>726</v>
      </c>
      <c r="AX1724" t="s">
        <v>726</v>
      </c>
      <c r="AY1724" t="s">
        <v>726</v>
      </c>
      <c r="AZ1724">
        <v>9999</v>
      </c>
      <c r="BA1724">
        <v>0</v>
      </c>
      <c r="BB1724">
        <v>9999</v>
      </c>
      <c r="BC1724">
        <v>0</v>
      </c>
      <c r="BD1724">
        <v>0</v>
      </c>
      <c r="BE1724">
        <v>0</v>
      </c>
      <c r="BF1724">
        <v>0</v>
      </c>
      <c r="BG1724">
        <v>0</v>
      </c>
      <c r="BH1724">
        <v>0</v>
      </c>
      <c r="BI1724">
        <v>0</v>
      </c>
      <c r="BO1724">
        <v>0</v>
      </c>
      <c r="BP1724">
        <v>0</v>
      </c>
      <c r="BQ1724">
        <v>0</v>
      </c>
      <c r="BR1724">
        <v>0</v>
      </c>
      <c r="BS1724">
        <v>0</v>
      </c>
      <c r="BT1724">
        <v>0</v>
      </c>
      <c r="BU1724">
        <v>0</v>
      </c>
      <c r="BV1724">
        <v>0</v>
      </c>
      <c r="BW1724">
        <v>0</v>
      </c>
      <c r="BX1724">
        <v>0</v>
      </c>
    </row>
    <row r="1725" spans="1:76" x14ac:dyDescent="0.25">
      <c r="A1725">
        <v>174</v>
      </c>
      <c r="B1725" t="s">
        <v>617</v>
      </c>
      <c r="C1725">
        <v>2010</v>
      </c>
      <c r="D1725" t="s">
        <v>591</v>
      </c>
      <c r="E1725">
        <v>1</v>
      </c>
      <c r="S1725">
        <v>3576</v>
      </c>
      <c r="T1725">
        <v>334210</v>
      </c>
      <c r="U1725">
        <v>0</v>
      </c>
      <c r="V1725" t="s">
        <v>726</v>
      </c>
      <c r="W1725" t="s">
        <v>726</v>
      </c>
      <c r="X1725" t="s">
        <v>726</v>
      </c>
      <c r="Y1725">
        <v>0</v>
      </c>
      <c r="Z1725" t="s">
        <v>726</v>
      </c>
      <c r="AA1725" t="s">
        <v>726</v>
      </c>
      <c r="AB1725" t="s">
        <v>726</v>
      </c>
      <c r="AC1725">
        <v>0</v>
      </c>
      <c r="AD1725" t="s">
        <v>726</v>
      </c>
      <c r="AE1725">
        <v>0</v>
      </c>
      <c r="AF1725">
        <v>0</v>
      </c>
      <c r="AG1725">
        <v>618.40200000000004</v>
      </c>
      <c r="AH1725">
        <v>8467.8510000000006</v>
      </c>
      <c r="AI1725">
        <v>4093.2660000000001</v>
      </c>
      <c r="AJ1725" t="s">
        <v>726</v>
      </c>
      <c r="AK1725">
        <v>15</v>
      </c>
      <c r="AL1725" t="s">
        <v>726</v>
      </c>
      <c r="AM1725" t="s">
        <v>726</v>
      </c>
      <c r="AN1725" t="s">
        <v>726</v>
      </c>
      <c r="AO1725" t="s">
        <v>726</v>
      </c>
      <c r="AP1725" t="s">
        <v>726</v>
      </c>
      <c r="AQ1725" t="s">
        <v>726</v>
      </c>
      <c r="AR1725" t="s">
        <v>726</v>
      </c>
      <c r="AS1725" t="s">
        <v>726</v>
      </c>
      <c r="AT1725" t="s">
        <v>726</v>
      </c>
      <c r="AU1725">
        <v>9999</v>
      </c>
      <c r="AW1725" t="s">
        <v>726</v>
      </c>
      <c r="AX1725" t="s">
        <v>726</v>
      </c>
      <c r="AY1725" t="s">
        <v>726</v>
      </c>
      <c r="AZ1725">
        <v>9999</v>
      </c>
      <c r="BA1725">
        <v>0</v>
      </c>
      <c r="BB1725">
        <v>9999</v>
      </c>
      <c r="BC1725">
        <v>0</v>
      </c>
      <c r="BD1725">
        <v>0</v>
      </c>
      <c r="BE1725">
        <v>0</v>
      </c>
      <c r="BF1725">
        <v>0</v>
      </c>
      <c r="BG1725">
        <v>0</v>
      </c>
      <c r="BH1725">
        <v>0</v>
      </c>
      <c r="BI1725">
        <v>0</v>
      </c>
      <c r="BO1725">
        <v>0</v>
      </c>
      <c r="BP1725">
        <v>0</v>
      </c>
      <c r="BQ1725">
        <v>0</v>
      </c>
      <c r="BR1725">
        <v>0</v>
      </c>
      <c r="BS1725">
        <v>0</v>
      </c>
      <c r="BT1725">
        <v>0</v>
      </c>
      <c r="BU1725">
        <v>0</v>
      </c>
      <c r="BV1725">
        <v>0</v>
      </c>
      <c r="BW1725">
        <v>0</v>
      </c>
      <c r="BX1725">
        <v>0</v>
      </c>
    </row>
    <row r="1726" spans="1:76" x14ac:dyDescent="0.25">
      <c r="A1726">
        <v>174</v>
      </c>
      <c r="B1726" t="s">
        <v>617</v>
      </c>
      <c r="C1726">
        <v>2011</v>
      </c>
      <c r="D1726" t="s">
        <v>591</v>
      </c>
      <c r="E1726">
        <v>1</v>
      </c>
      <c r="S1726">
        <v>3576</v>
      </c>
      <c r="T1726">
        <v>334210</v>
      </c>
      <c r="U1726">
        <v>0</v>
      </c>
      <c r="V1726" t="s">
        <v>726</v>
      </c>
      <c r="W1726" t="s">
        <v>726</v>
      </c>
      <c r="X1726" t="s">
        <v>726</v>
      </c>
      <c r="Y1726">
        <v>0</v>
      </c>
      <c r="Z1726" t="s">
        <v>726</v>
      </c>
      <c r="AA1726" t="s">
        <v>726</v>
      </c>
      <c r="AB1726" t="s">
        <v>726</v>
      </c>
      <c r="AC1726">
        <v>0</v>
      </c>
      <c r="AD1726" t="s">
        <v>726</v>
      </c>
      <c r="AE1726">
        <v>0</v>
      </c>
      <c r="AF1726">
        <v>0</v>
      </c>
      <c r="AG1726">
        <v>425.13600000000002</v>
      </c>
      <c r="AH1726">
        <v>9983.82</v>
      </c>
      <c r="AI1726">
        <v>4448.7089999999998</v>
      </c>
      <c r="AJ1726" t="s">
        <v>726</v>
      </c>
      <c r="AK1726" t="s">
        <v>726</v>
      </c>
      <c r="AL1726" t="s">
        <v>726</v>
      </c>
      <c r="AM1726" t="s">
        <v>726</v>
      </c>
      <c r="AN1726" t="s">
        <v>726</v>
      </c>
      <c r="AO1726" t="s">
        <v>726</v>
      </c>
      <c r="AP1726" t="s">
        <v>726</v>
      </c>
      <c r="AQ1726" t="s">
        <v>726</v>
      </c>
      <c r="AR1726" t="s">
        <v>726</v>
      </c>
      <c r="AS1726" t="s">
        <v>726</v>
      </c>
      <c r="AT1726" t="s">
        <v>726</v>
      </c>
      <c r="AU1726">
        <v>9999</v>
      </c>
      <c r="AW1726" t="s">
        <v>726</v>
      </c>
      <c r="AX1726" t="s">
        <v>726</v>
      </c>
      <c r="AY1726" t="s">
        <v>726</v>
      </c>
      <c r="AZ1726">
        <v>9999</v>
      </c>
      <c r="BA1726">
        <v>0</v>
      </c>
      <c r="BB1726">
        <v>9999</v>
      </c>
      <c r="BC1726">
        <v>0</v>
      </c>
      <c r="BD1726">
        <v>0</v>
      </c>
      <c r="BE1726">
        <v>0</v>
      </c>
      <c r="BF1726">
        <v>0</v>
      </c>
      <c r="BG1726">
        <v>0</v>
      </c>
      <c r="BH1726">
        <v>0</v>
      </c>
      <c r="BI1726">
        <v>0</v>
      </c>
      <c r="BO1726">
        <v>0</v>
      </c>
      <c r="BP1726">
        <v>0</v>
      </c>
      <c r="BQ1726">
        <v>0</v>
      </c>
      <c r="BR1726">
        <v>0</v>
      </c>
      <c r="BS1726">
        <v>0</v>
      </c>
      <c r="BT1726">
        <v>0</v>
      </c>
      <c r="BU1726">
        <v>0</v>
      </c>
      <c r="BV1726">
        <v>0</v>
      </c>
      <c r="BW1726">
        <v>0</v>
      </c>
      <c r="BX1726">
        <v>0</v>
      </c>
    </row>
    <row r="1727" spans="1:76" x14ac:dyDescent="0.25">
      <c r="A1727">
        <v>174</v>
      </c>
      <c r="B1727" t="s">
        <v>617</v>
      </c>
      <c r="C1727">
        <v>2012</v>
      </c>
      <c r="D1727" t="s">
        <v>591</v>
      </c>
      <c r="E1727">
        <v>1</v>
      </c>
      <c r="S1727">
        <v>3576</v>
      </c>
      <c r="T1727">
        <v>334210</v>
      </c>
      <c r="U1727">
        <v>0</v>
      </c>
      <c r="V1727" t="s">
        <v>726</v>
      </c>
      <c r="W1727" t="s">
        <v>726</v>
      </c>
      <c r="X1727" t="s">
        <v>726</v>
      </c>
      <c r="Y1727">
        <v>0</v>
      </c>
      <c r="Z1727" t="s">
        <v>726</v>
      </c>
      <c r="AA1727" t="s">
        <v>726</v>
      </c>
      <c r="AB1727" t="s">
        <v>726</v>
      </c>
      <c r="AC1727">
        <v>0</v>
      </c>
      <c r="AD1727" t="s">
        <v>726</v>
      </c>
      <c r="AE1727">
        <v>0</v>
      </c>
      <c r="AF1727">
        <v>0</v>
      </c>
      <c r="AG1727">
        <v>186.5</v>
      </c>
      <c r="AH1727">
        <v>9832.1</v>
      </c>
      <c r="AI1727">
        <v>4365.3999999999996</v>
      </c>
      <c r="AJ1727" t="s">
        <v>726</v>
      </c>
      <c r="AK1727" t="s">
        <v>726</v>
      </c>
      <c r="AL1727" t="s">
        <v>726</v>
      </c>
      <c r="AM1727" t="s">
        <v>726</v>
      </c>
      <c r="AN1727" t="s">
        <v>726</v>
      </c>
      <c r="AO1727" t="s">
        <v>726</v>
      </c>
      <c r="AP1727" t="s">
        <v>726</v>
      </c>
      <c r="AQ1727" t="s">
        <v>726</v>
      </c>
      <c r="AR1727" t="s">
        <v>726</v>
      </c>
      <c r="AS1727" t="s">
        <v>726</v>
      </c>
      <c r="AT1727" t="s">
        <v>726</v>
      </c>
      <c r="AU1727">
        <v>9999</v>
      </c>
      <c r="AW1727" t="s">
        <v>726</v>
      </c>
      <c r="AX1727" t="s">
        <v>726</v>
      </c>
      <c r="AY1727" t="s">
        <v>726</v>
      </c>
      <c r="AZ1727">
        <v>9999</v>
      </c>
      <c r="BA1727">
        <v>0</v>
      </c>
      <c r="BB1727">
        <v>9999</v>
      </c>
      <c r="BC1727">
        <v>0</v>
      </c>
      <c r="BD1727">
        <v>0</v>
      </c>
      <c r="BE1727">
        <v>0</v>
      </c>
      <c r="BF1727">
        <v>0</v>
      </c>
      <c r="BG1727">
        <v>0</v>
      </c>
      <c r="BH1727">
        <v>0</v>
      </c>
      <c r="BI1727">
        <v>0</v>
      </c>
      <c r="BO1727">
        <v>0</v>
      </c>
      <c r="BP1727">
        <v>0</v>
      </c>
      <c r="BQ1727">
        <v>0</v>
      </c>
      <c r="BR1727">
        <v>0</v>
      </c>
      <c r="BS1727">
        <v>0</v>
      </c>
      <c r="BT1727">
        <v>0</v>
      </c>
      <c r="BU1727">
        <v>0</v>
      </c>
      <c r="BV1727">
        <v>0</v>
      </c>
      <c r="BW1727">
        <v>0</v>
      </c>
      <c r="BX1727">
        <v>0</v>
      </c>
    </row>
    <row r="1728" spans="1:76" x14ac:dyDescent="0.25">
      <c r="A1728">
        <v>174</v>
      </c>
      <c r="B1728" t="s">
        <v>617</v>
      </c>
      <c r="C1728">
        <v>2013</v>
      </c>
      <c r="D1728" t="s">
        <v>591</v>
      </c>
      <c r="E1728">
        <v>1</v>
      </c>
      <c r="S1728">
        <v>3576</v>
      </c>
      <c r="T1728">
        <v>334210</v>
      </c>
      <c r="U1728">
        <v>0</v>
      </c>
      <c r="V1728" t="s">
        <v>726</v>
      </c>
      <c r="W1728" t="s">
        <v>726</v>
      </c>
      <c r="X1728" t="s">
        <v>726</v>
      </c>
      <c r="Y1728">
        <v>0</v>
      </c>
      <c r="Z1728" t="s">
        <v>726</v>
      </c>
      <c r="AA1728" t="s">
        <v>726</v>
      </c>
      <c r="AB1728" t="s">
        <v>726</v>
      </c>
      <c r="AC1728">
        <v>0</v>
      </c>
      <c r="AD1728" t="s">
        <v>726</v>
      </c>
      <c r="AE1728">
        <v>0</v>
      </c>
      <c r="AF1728">
        <v>0</v>
      </c>
      <c r="AG1728">
        <v>439.8</v>
      </c>
      <c r="AH1728">
        <v>10326</v>
      </c>
      <c r="AI1728">
        <v>4669.1000000000004</v>
      </c>
      <c r="AJ1728" t="s">
        <v>726</v>
      </c>
      <c r="AK1728" t="s">
        <v>726</v>
      </c>
      <c r="AL1728" t="s">
        <v>726</v>
      </c>
      <c r="AM1728" t="s">
        <v>726</v>
      </c>
      <c r="AN1728" t="s">
        <v>726</v>
      </c>
      <c r="AO1728" t="s">
        <v>726</v>
      </c>
      <c r="AP1728" t="s">
        <v>726</v>
      </c>
      <c r="AQ1728" t="s">
        <v>726</v>
      </c>
      <c r="AR1728" t="s">
        <v>726</v>
      </c>
      <c r="AS1728" t="s">
        <v>726</v>
      </c>
      <c r="AT1728" t="s">
        <v>726</v>
      </c>
      <c r="AU1728">
        <v>9999</v>
      </c>
      <c r="AW1728" t="s">
        <v>726</v>
      </c>
      <c r="AX1728" t="s">
        <v>726</v>
      </c>
      <c r="AY1728" t="s">
        <v>726</v>
      </c>
      <c r="AZ1728">
        <v>9999</v>
      </c>
      <c r="BA1728">
        <v>0</v>
      </c>
      <c r="BB1728">
        <v>9999</v>
      </c>
      <c r="BC1728">
        <v>0</v>
      </c>
      <c r="BD1728">
        <v>0</v>
      </c>
      <c r="BE1728">
        <v>0</v>
      </c>
      <c r="BF1728">
        <v>0</v>
      </c>
      <c r="BG1728">
        <v>0</v>
      </c>
      <c r="BH1728">
        <v>0</v>
      </c>
      <c r="BI1728">
        <v>0</v>
      </c>
      <c r="BO1728">
        <v>0</v>
      </c>
      <c r="BP1728">
        <v>0</v>
      </c>
      <c r="BQ1728">
        <v>0</v>
      </c>
      <c r="BR1728">
        <v>0</v>
      </c>
      <c r="BS1728">
        <v>0</v>
      </c>
      <c r="BT1728">
        <v>0</v>
      </c>
      <c r="BU1728">
        <v>0</v>
      </c>
      <c r="BV1728">
        <v>0</v>
      </c>
      <c r="BW1728">
        <v>0</v>
      </c>
      <c r="BX1728">
        <v>0</v>
      </c>
    </row>
    <row r="1729" spans="1:76" x14ac:dyDescent="0.25">
      <c r="A1729">
        <v>174</v>
      </c>
      <c r="B1729" t="s">
        <v>617</v>
      </c>
      <c r="C1729">
        <v>2014</v>
      </c>
      <c r="D1729" t="s">
        <v>591</v>
      </c>
      <c r="E1729">
        <v>1</v>
      </c>
      <c r="S1729">
        <v>3576</v>
      </c>
      <c r="T1729">
        <v>334210</v>
      </c>
      <c r="U1729">
        <v>0</v>
      </c>
      <c r="V1729" t="s">
        <v>726</v>
      </c>
      <c r="W1729" t="s">
        <v>726</v>
      </c>
      <c r="X1729" t="s">
        <v>726</v>
      </c>
      <c r="Y1729">
        <v>0</v>
      </c>
      <c r="Z1729" t="s">
        <v>726</v>
      </c>
      <c r="AA1729" t="s">
        <v>726</v>
      </c>
      <c r="AB1729" t="s">
        <v>726</v>
      </c>
      <c r="AC1729">
        <v>0</v>
      </c>
      <c r="AD1729" t="s">
        <v>726</v>
      </c>
      <c r="AE1729">
        <v>0</v>
      </c>
      <c r="AF1729">
        <v>0</v>
      </c>
      <c r="AG1729">
        <v>-334.3</v>
      </c>
      <c r="AH1729">
        <v>8403.1</v>
      </c>
      <c r="AI1729">
        <v>4627.1000000000004</v>
      </c>
      <c r="AJ1729" t="s">
        <v>726</v>
      </c>
      <c r="AK1729" t="s">
        <v>726</v>
      </c>
      <c r="AL1729" t="s">
        <v>726</v>
      </c>
      <c r="AM1729" t="s">
        <v>726</v>
      </c>
      <c r="AN1729" t="s">
        <v>726</v>
      </c>
      <c r="AO1729" t="s">
        <v>726</v>
      </c>
      <c r="AP1729" t="s">
        <v>726</v>
      </c>
      <c r="AQ1729" t="s">
        <v>726</v>
      </c>
      <c r="AR1729">
        <v>4</v>
      </c>
      <c r="AS1729" t="s">
        <v>726</v>
      </c>
      <c r="AT1729" t="s">
        <v>726</v>
      </c>
      <c r="AU1729">
        <v>9999</v>
      </c>
      <c r="AW1729" t="s">
        <v>726</v>
      </c>
      <c r="AX1729" t="s">
        <v>726</v>
      </c>
      <c r="AY1729" t="s">
        <v>726</v>
      </c>
      <c r="AZ1729">
        <v>9999</v>
      </c>
      <c r="BA1729">
        <v>0</v>
      </c>
      <c r="BB1729">
        <v>9999</v>
      </c>
      <c r="BC1729">
        <v>0</v>
      </c>
      <c r="BD1729">
        <v>0</v>
      </c>
      <c r="BE1729">
        <v>0</v>
      </c>
      <c r="BF1729">
        <v>0</v>
      </c>
      <c r="BG1729">
        <v>0</v>
      </c>
      <c r="BH1729">
        <v>0</v>
      </c>
      <c r="BI1729">
        <v>0</v>
      </c>
      <c r="BO1729">
        <v>0</v>
      </c>
      <c r="BP1729">
        <v>0</v>
      </c>
      <c r="BQ1729">
        <v>0</v>
      </c>
      <c r="BR1729">
        <v>0</v>
      </c>
      <c r="BS1729">
        <v>0</v>
      </c>
      <c r="BT1729">
        <v>0</v>
      </c>
      <c r="BU1729">
        <v>0</v>
      </c>
      <c r="BV1729">
        <v>0</v>
      </c>
      <c r="BW1729">
        <v>0</v>
      </c>
      <c r="BX1729">
        <v>0</v>
      </c>
    </row>
    <row r="1730" spans="1:76" x14ac:dyDescent="0.25">
      <c r="A1730">
        <v>174</v>
      </c>
      <c r="B1730" t="s">
        <v>617</v>
      </c>
      <c r="C1730">
        <v>2015</v>
      </c>
      <c r="D1730" t="s">
        <v>591</v>
      </c>
      <c r="E1730">
        <v>1</v>
      </c>
      <c r="S1730">
        <v>3576</v>
      </c>
      <c r="T1730">
        <v>334210</v>
      </c>
      <c r="U1730">
        <v>0</v>
      </c>
      <c r="V1730" t="s">
        <v>726</v>
      </c>
      <c r="W1730" t="s">
        <v>726</v>
      </c>
      <c r="X1730" t="s">
        <v>726</v>
      </c>
      <c r="Y1730">
        <v>0</v>
      </c>
      <c r="Z1730" t="s">
        <v>726</v>
      </c>
      <c r="AA1730" t="s">
        <v>726</v>
      </c>
      <c r="AB1730" t="s">
        <v>726</v>
      </c>
      <c r="AC1730">
        <v>0</v>
      </c>
      <c r="AD1730" t="s">
        <v>726</v>
      </c>
      <c r="AE1730">
        <v>0</v>
      </c>
      <c r="AF1730">
        <v>0</v>
      </c>
      <c r="AG1730">
        <v>633.70000000000005</v>
      </c>
      <c r="AH1730">
        <v>8619.2000000000007</v>
      </c>
      <c r="AI1730">
        <v>4857.8</v>
      </c>
      <c r="AJ1730" t="s">
        <v>726</v>
      </c>
      <c r="AK1730" t="s">
        <v>726</v>
      </c>
      <c r="AL1730" t="s">
        <v>726</v>
      </c>
      <c r="AM1730" t="s">
        <v>726</v>
      </c>
      <c r="AN1730" t="s">
        <v>726</v>
      </c>
      <c r="AO1730" t="s">
        <v>726</v>
      </c>
      <c r="AP1730" t="s">
        <v>726</v>
      </c>
      <c r="AQ1730" t="s">
        <v>726</v>
      </c>
      <c r="AR1730" t="s">
        <v>726</v>
      </c>
      <c r="AS1730" t="s">
        <v>726</v>
      </c>
      <c r="AT1730" t="s">
        <v>726</v>
      </c>
      <c r="AU1730">
        <v>9999</v>
      </c>
      <c r="AW1730" t="s">
        <v>726</v>
      </c>
      <c r="AX1730" t="s">
        <v>726</v>
      </c>
      <c r="AY1730" t="s">
        <v>726</v>
      </c>
      <c r="AZ1730">
        <v>9999</v>
      </c>
      <c r="BA1730">
        <v>0</v>
      </c>
      <c r="BB1730">
        <v>9999</v>
      </c>
      <c r="BC1730">
        <v>0</v>
      </c>
      <c r="BD1730">
        <v>0</v>
      </c>
      <c r="BE1730">
        <v>0</v>
      </c>
      <c r="BF1730">
        <v>0</v>
      </c>
      <c r="BG1730">
        <v>0</v>
      </c>
      <c r="BH1730">
        <v>0</v>
      </c>
      <c r="BI1730">
        <v>0</v>
      </c>
      <c r="BO1730">
        <v>0</v>
      </c>
      <c r="BP1730">
        <v>0</v>
      </c>
      <c r="BQ1730">
        <v>0</v>
      </c>
      <c r="BR1730">
        <v>0</v>
      </c>
      <c r="BS1730">
        <v>0</v>
      </c>
      <c r="BT1730">
        <v>0</v>
      </c>
      <c r="BU1730">
        <v>0</v>
      </c>
      <c r="BV1730">
        <v>0</v>
      </c>
      <c r="BW1730">
        <v>0</v>
      </c>
      <c r="BX1730">
        <v>0</v>
      </c>
    </row>
    <row r="1731" spans="1:76" x14ac:dyDescent="0.25">
      <c r="A1731">
        <v>174</v>
      </c>
      <c r="B1731" t="s">
        <v>617</v>
      </c>
      <c r="C1731">
        <v>2016</v>
      </c>
      <c r="D1731" t="s">
        <v>591</v>
      </c>
      <c r="E1731">
        <v>1</v>
      </c>
      <c r="S1731">
        <v>3576</v>
      </c>
      <c r="T1731">
        <v>334210</v>
      </c>
      <c r="U1731">
        <v>0</v>
      </c>
      <c r="V1731" t="s">
        <v>726</v>
      </c>
      <c r="W1731" t="s">
        <v>726</v>
      </c>
      <c r="X1731" t="s">
        <v>726</v>
      </c>
      <c r="Y1731">
        <v>0</v>
      </c>
      <c r="Z1731" t="s">
        <v>726</v>
      </c>
      <c r="AA1731" t="s">
        <v>726</v>
      </c>
      <c r="AB1731" t="s">
        <v>726</v>
      </c>
      <c r="AC1731" t="s">
        <v>726</v>
      </c>
      <c r="AD1731" t="s">
        <v>726</v>
      </c>
      <c r="AE1731" t="s">
        <v>726</v>
      </c>
      <c r="AF1731" t="s">
        <v>726</v>
      </c>
      <c r="AG1731" t="s">
        <v>726</v>
      </c>
      <c r="AH1731" t="s">
        <v>726</v>
      </c>
      <c r="AI1731" t="s">
        <v>726</v>
      </c>
      <c r="AJ1731" t="s">
        <v>726</v>
      </c>
      <c r="AK1731" t="s">
        <v>726</v>
      </c>
      <c r="AL1731" t="s">
        <v>726</v>
      </c>
      <c r="AM1731">
        <v>22</v>
      </c>
      <c r="AN1731" t="s">
        <v>726</v>
      </c>
      <c r="AO1731" t="s">
        <v>726</v>
      </c>
      <c r="AP1731" t="s">
        <v>726</v>
      </c>
      <c r="AQ1731" t="s">
        <v>726</v>
      </c>
      <c r="AR1731" t="s">
        <v>726</v>
      </c>
      <c r="AS1731" t="s">
        <v>726</v>
      </c>
      <c r="AT1731" t="s">
        <v>726</v>
      </c>
      <c r="AU1731">
        <v>9999</v>
      </c>
      <c r="AW1731" t="s">
        <v>726</v>
      </c>
      <c r="AX1731" t="s">
        <v>726</v>
      </c>
      <c r="AY1731" t="s">
        <v>726</v>
      </c>
      <c r="AZ1731">
        <v>9999</v>
      </c>
      <c r="BA1731">
        <v>0</v>
      </c>
      <c r="BB1731">
        <v>9999</v>
      </c>
      <c r="BC1731">
        <v>0</v>
      </c>
      <c r="BD1731">
        <v>0</v>
      </c>
      <c r="BE1731">
        <v>0</v>
      </c>
      <c r="BF1731">
        <v>0</v>
      </c>
      <c r="BG1731">
        <v>0</v>
      </c>
      <c r="BH1731">
        <v>0</v>
      </c>
      <c r="BI1731">
        <v>0</v>
      </c>
      <c r="BO1731">
        <v>0</v>
      </c>
      <c r="BP1731">
        <v>0</v>
      </c>
      <c r="BQ1731">
        <v>0</v>
      </c>
      <c r="BR1731">
        <v>0</v>
      </c>
      <c r="BS1731">
        <v>0</v>
      </c>
      <c r="BT1731">
        <v>0</v>
      </c>
      <c r="BU1731">
        <v>0</v>
      </c>
      <c r="BV1731">
        <v>0</v>
      </c>
      <c r="BW1731">
        <v>0</v>
      </c>
      <c r="BX1731">
        <v>0</v>
      </c>
    </row>
    <row r="1732" spans="1:76" x14ac:dyDescent="0.25">
      <c r="A1732">
        <v>175</v>
      </c>
      <c r="B1732" t="s">
        <v>618</v>
      </c>
      <c r="C1732">
        <v>2007</v>
      </c>
      <c r="D1732" t="s">
        <v>591</v>
      </c>
      <c r="E1732">
        <v>1</v>
      </c>
      <c r="S1732">
        <v>2911</v>
      </c>
      <c r="T1732">
        <v>324110</v>
      </c>
      <c r="U1732">
        <v>0</v>
      </c>
      <c r="V1732" t="s">
        <v>726</v>
      </c>
      <c r="W1732" t="s">
        <v>726</v>
      </c>
      <c r="X1732" t="s">
        <v>726</v>
      </c>
      <c r="Y1732">
        <v>0</v>
      </c>
      <c r="Z1732" t="s">
        <v>726</v>
      </c>
      <c r="AA1732" t="s">
        <v>726</v>
      </c>
      <c r="AB1732" t="s">
        <v>726</v>
      </c>
      <c r="AC1732" t="s">
        <v>726</v>
      </c>
      <c r="AD1732">
        <v>17488</v>
      </c>
      <c r="AE1732" t="s">
        <v>726</v>
      </c>
      <c r="AF1732" t="s">
        <v>726</v>
      </c>
      <c r="AG1732">
        <v>5234</v>
      </c>
      <c r="AH1732">
        <v>42722</v>
      </c>
      <c r="AI1732">
        <v>94526</v>
      </c>
      <c r="AJ1732">
        <v>-1379</v>
      </c>
      <c r="AK1732" t="s">
        <v>726</v>
      </c>
      <c r="AL1732" t="s">
        <v>726</v>
      </c>
      <c r="AM1732" t="s">
        <v>726</v>
      </c>
      <c r="AN1732">
        <v>113081</v>
      </c>
      <c r="AO1732">
        <v>24</v>
      </c>
      <c r="AP1732" t="s">
        <v>726</v>
      </c>
      <c r="AQ1732" t="s">
        <v>726</v>
      </c>
      <c r="AR1732" t="s">
        <v>726</v>
      </c>
      <c r="AS1732" t="s">
        <v>726</v>
      </c>
      <c r="AT1732" t="s">
        <v>726</v>
      </c>
      <c r="AU1732">
        <v>9999</v>
      </c>
      <c r="AW1732" t="s">
        <v>726</v>
      </c>
      <c r="AX1732" t="s">
        <v>726</v>
      </c>
      <c r="AY1732" t="s">
        <v>726</v>
      </c>
      <c r="AZ1732">
        <v>9999</v>
      </c>
      <c r="BA1732">
        <v>0</v>
      </c>
      <c r="BB1732">
        <v>9999</v>
      </c>
      <c r="BC1732">
        <v>0</v>
      </c>
      <c r="BD1732">
        <v>0</v>
      </c>
      <c r="BE1732">
        <v>0</v>
      </c>
      <c r="BF1732">
        <v>0</v>
      </c>
      <c r="BG1732">
        <v>0</v>
      </c>
      <c r="BH1732">
        <v>0</v>
      </c>
      <c r="BI1732">
        <v>0</v>
      </c>
      <c r="BO1732">
        <v>0</v>
      </c>
      <c r="BP1732">
        <v>0</v>
      </c>
      <c r="BQ1732">
        <v>0</v>
      </c>
      <c r="BR1732">
        <v>0</v>
      </c>
      <c r="BS1732">
        <v>0</v>
      </c>
      <c r="BT1732">
        <v>0</v>
      </c>
      <c r="BU1732">
        <v>0</v>
      </c>
      <c r="BV1732">
        <v>0</v>
      </c>
      <c r="BW1732">
        <v>0</v>
      </c>
      <c r="BX1732">
        <v>0</v>
      </c>
    </row>
    <row r="1733" spans="1:76" x14ac:dyDescent="0.25">
      <c r="A1733">
        <v>175</v>
      </c>
      <c r="B1733" t="s">
        <v>618</v>
      </c>
      <c r="C1733">
        <v>2008</v>
      </c>
      <c r="D1733" t="s">
        <v>591</v>
      </c>
      <c r="E1733">
        <v>1</v>
      </c>
      <c r="S1733">
        <v>2911</v>
      </c>
      <c r="T1733">
        <v>324110</v>
      </c>
      <c r="U1733">
        <v>0</v>
      </c>
      <c r="V1733" t="s">
        <v>726</v>
      </c>
      <c r="W1733" t="s">
        <v>726</v>
      </c>
      <c r="X1733" t="s">
        <v>726</v>
      </c>
      <c r="Y1733">
        <v>0</v>
      </c>
      <c r="Z1733" t="s">
        <v>726</v>
      </c>
      <c r="AA1733" t="s">
        <v>726</v>
      </c>
      <c r="AB1733" t="s">
        <v>726</v>
      </c>
      <c r="AC1733">
        <v>3.4</v>
      </c>
      <c r="AD1733">
        <v>16881</v>
      </c>
      <c r="AE1733">
        <v>0</v>
      </c>
      <c r="AF1733">
        <v>1.7</v>
      </c>
      <c r="AG1733">
        <v>-1131</v>
      </c>
      <c r="AH1733">
        <v>34417</v>
      </c>
      <c r="AI1733">
        <v>118298</v>
      </c>
      <c r="AJ1733">
        <v>-571</v>
      </c>
      <c r="AK1733" t="s">
        <v>726</v>
      </c>
      <c r="AL1733">
        <v>37</v>
      </c>
      <c r="AM1733" t="s">
        <v>726</v>
      </c>
      <c r="AN1733">
        <v>80434</v>
      </c>
      <c r="AO1733">
        <v>24</v>
      </c>
      <c r="AP1733" t="s">
        <v>726</v>
      </c>
      <c r="AQ1733" t="s">
        <v>726</v>
      </c>
      <c r="AR1733" t="s">
        <v>726</v>
      </c>
      <c r="AS1733" t="s">
        <v>726</v>
      </c>
      <c r="AT1733" t="s">
        <v>726</v>
      </c>
      <c r="AU1733">
        <v>9999</v>
      </c>
      <c r="AW1733" t="s">
        <v>726</v>
      </c>
      <c r="AX1733" t="s">
        <v>726</v>
      </c>
      <c r="AY1733" t="s">
        <v>726</v>
      </c>
      <c r="AZ1733">
        <v>9999</v>
      </c>
      <c r="BA1733">
        <v>0</v>
      </c>
      <c r="BB1733">
        <v>9999</v>
      </c>
      <c r="BC1733">
        <v>0</v>
      </c>
      <c r="BD1733">
        <v>0</v>
      </c>
      <c r="BE1733">
        <v>0</v>
      </c>
      <c r="BF1733">
        <v>0</v>
      </c>
      <c r="BG1733">
        <v>0</v>
      </c>
      <c r="BH1733">
        <v>0</v>
      </c>
      <c r="BI1733">
        <v>0</v>
      </c>
      <c r="BO1733">
        <v>0</v>
      </c>
      <c r="BP1733">
        <v>0</v>
      </c>
      <c r="BQ1733">
        <v>0</v>
      </c>
      <c r="BR1733">
        <v>0</v>
      </c>
      <c r="BS1733">
        <v>0</v>
      </c>
      <c r="BT1733">
        <v>0</v>
      </c>
      <c r="BU1733">
        <v>0</v>
      </c>
      <c r="BV1733">
        <v>0</v>
      </c>
      <c r="BW1733">
        <v>0</v>
      </c>
      <c r="BX1733">
        <v>0</v>
      </c>
    </row>
    <row r="1734" spans="1:76" x14ac:dyDescent="0.25">
      <c r="A1734">
        <v>175</v>
      </c>
      <c r="B1734" t="s">
        <v>618</v>
      </c>
      <c r="C1734">
        <v>2009</v>
      </c>
      <c r="D1734" t="s">
        <v>591</v>
      </c>
      <c r="E1734">
        <v>1</v>
      </c>
      <c r="S1734">
        <v>2911</v>
      </c>
      <c r="T1734">
        <v>324110</v>
      </c>
      <c r="U1734">
        <v>0</v>
      </c>
      <c r="V1734" t="s">
        <v>726</v>
      </c>
      <c r="W1734" t="s">
        <v>726</v>
      </c>
      <c r="X1734" t="s">
        <v>726</v>
      </c>
      <c r="Y1734">
        <v>0</v>
      </c>
      <c r="Z1734" t="s">
        <v>726</v>
      </c>
      <c r="AA1734" t="s">
        <v>726</v>
      </c>
      <c r="AB1734" t="s">
        <v>726</v>
      </c>
      <c r="AC1734">
        <v>0.8</v>
      </c>
      <c r="AD1734" t="s">
        <v>726</v>
      </c>
      <c r="AE1734">
        <v>0</v>
      </c>
      <c r="AF1734">
        <v>0.4</v>
      </c>
      <c r="AG1734">
        <v>-1982</v>
      </c>
      <c r="AH1734">
        <v>35629</v>
      </c>
      <c r="AI1734">
        <v>67271</v>
      </c>
      <c r="AJ1734" t="s">
        <v>726</v>
      </c>
      <c r="AK1734">
        <v>-8</v>
      </c>
      <c r="AL1734">
        <v>38</v>
      </c>
      <c r="AM1734" t="s">
        <v>726</v>
      </c>
      <c r="AN1734" t="s">
        <v>726</v>
      </c>
      <c r="AO1734" t="s">
        <v>726</v>
      </c>
      <c r="AP1734" t="s">
        <v>726</v>
      </c>
      <c r="AQ1734" t="s">
        <v>726</v>
      </c>
      <c r="AR1734" t="s">
        <v>726</v>
      </c>
      <c r="AS1734" t="s">
        <v>726</v>
      </c>
      <c r="AT1734" t="s">
        <v>726</v>
      </c>
      <c r="AU1734">
        <v>9999</v>
      </c>
      <c r="AW1734" t="s">
        <v>726</v>
      </c>
      <c r="AX1734" t="s">
        <v>726</v>
      </c>
      <c r="AY1734" t="s">
        <v>726</v>
      </c>
      <c r="AZ1734">
        <v>9999</v>
      </c>
      <c r="BA1734">
        <v>0</v>
      </c>
      <c r="BB1734">
        <v>9999</v>
      </c>
      <c r="BC1734">
        <v>0</v>
      </c>
      <c r="BD1734">
        <v>0</v>
      </c>
      <c r="BE1734">
        <v>0</v>
      </c>
      <c r="BF1734">
        <v>0</v>
      </c>
      <c r="BG1734">
        <v>0</v>
      </c>
      <c r="BH1734">
        <v>0</v>
      </c>
      <c r="BI1734">
        <v>0</v>
      </c>
      <c r="BO1734">
        <v>0</v>
      </c>
      <c r="BP1734">
        <v>0</v>
      </c>
      <c r="BQ1734">
        <v>0</v>
      </c>
      <c r="BR1734">
        <v>0</v>
      </c>
      <c r="BS1734">
        <v>0</v>
      </c>
      <c r="BT1734">
        <v>0</v>
      </c>
      <c r="BU1734">
        <v>0</v>
      </c>
      <c r="BV1734">
        <v>0</v>
      </c>
      <c r="BW1734">
        <v>0</v>
      </c>
      <c r="BX1734">
        <v>0</v>
      </c>
    </row>
    <row r="1735" spans="1:76" x14ac:dyDescent="0.25">
      <c r="A1735">
        <v>175</v>
      </c>
      <c r="B1735" t="s">
        <v>618</v>
      </c>
      <c r="C1735">
        <v>2010</v>
      </c>
      <c r="D1735" t="s">
        <v>591</v>
      </c>
      <c r="E1735">
        <v>1</v>
      </c>
      <c r="S1735">
        <v>2911</v>
      </c>
      <c r="T1735">
        <v>324110</v>
      </c>
      <c r="U1735">
        <v>0</v>
      </c>
      <c r="V1735" t="s">
        <v>726</v>
      </c>
      <c r="W1735" t="s">
        <v>726</v>
      </c>
      <c r="X1735" t="s">
        <v>726</v>
      </c>
      <c r="Y1735">
        <v>0</v>
      </c>
      <c r="Z1735" t="s">
        <v>726</v>
      </c>
      <c r="AA1735" t="s">
        <v>726</v>
      </c>
      <c r="AB1735" t="s">
        <v>726</v>
      </c>
      <c r="AC1735">
        <v>0</v>
      </c>
      <c r="AD1735" t="s">
        <v>726</v>
      </c>
      <c r="AE1735">
        <v>0</v>
      </c>
      <c r="AF1735">
        <v>0</v>
      </c>
      <c r="AG1735">
        <v>324</v>
      </c>
      <c r="AH1735">
        <v>37621</v>
      </c>
      <c r="AI1735">
        <v>81342</v>
      </c>
      <c r="AJ1735" t="s">
        <v>726</v>
      </c>
      <c r="AK1735">
        <v>-4</v>
      </c>
      <c r="AL1735" t="s">
        <v>726</v>
      </c>
      <c r="AM1735" t="s">
        <v>726</v>
      </c>
      <c r="AN1735" t="s">
        <v>726</v>
      </c>
      <c r="AO1735" t="s">
        <v>726</v>
      </c>
      <c r="AP1735" t="s">
        <v>726</v>
      </c>
      <c r="AQ1735" t="s">
        <v>726</v>
      </c>
      <c r="AR1735" t="s">
        <v>726</v>
      </c>
      <c r="AS1735" t="s">
        <v>726</v>
      </c>
      <c r="AT1735" t="s">
        <v>726</v>
      </c>
      <c r="AU1735">
        <v>9999</v>
      </c>
      <c r="AW1735" t="s">
        <v>726</v>
      </c>
      <c r="AX1735" t="s">
        <v>726</v>
      </c>
      <c r="AY1735" t="s">
        <v>726</v>
      </c>
      <c r="AZ1735">
        <v>9999</v>
      </c>
      <c r="BA1735">
        <v>0</v>
      </c>
      <c r="BB1735">
        <v>9999</v>
      </c>
      <c r="BC1735">
        <v>0</v>
      </c>
      <c r="BD1735">
        <v>0</v>
      </c>
      <c r="BE1735">
        <v>0</v>
      </c>
      <c r="BF1735">
        <v>0</v>
      </c>
      <c r="BG1735">
        <v>0</v>
      </c>
      <c r="BH1735">
        <v>0</v>
      </c>
      <c r="BI1735">
        <v>0</v>
      </c>
      <c r="BO1735">
        <v>0</v>
      </c>
      <c r="BP1735">
        <v>0</v>
      </c>
      <c r="BQ1735">
        <v>0</v>
      </c>
      <c r="BR1735">
        <v>0</v>
      </c>
      <c r="BS1735">
        <v>0</v>
      </c>
      <c r="BT1735">
        <v>0</v>
      </c>
      <c r="BU1735">
        <v>0</v>
      </c>
      <c r="BV1735">
        <v>0</v>
      </c>
      <c r="BW1735">
        <v>0</v>
      </c>
      <c r="BX1735">
        <v>0</v>
      </c>
    </row>
    <row r="1736" spans="1:76" x14ac:dyDescent="0.25">
      <c r="A1736">
        <v>175</v>
      </c>
      <c r="B1736" t="s">
        <v>618</v>
      </c>
      <c r="C1736">
        <v>2011</v>
      </c>
      <c r="D1736" t="s">
        <v>591</v>
      </c>
      <c r="E1736">
        <v>1</v>
      </c>
      <c r="S1736">
        <v>2911</v>
      </c>
      <c r="T1736">
        <v>324110</v>
      </c>
      <c r="U1736">
        <v>0</v>
      </c>
      <c r="V1736" t="s">
        <v>726</v>
      </c>
      <c r="W1736" t="s">
        <v>726</v>
      </c>
      <c r="X1736" t="s">
        <v>726</v>
      </c>
      <c r="Y1736">
        <v>0</v>
      </c>
      <c r="Z1736" t="s">
        <v>726</v>
      </c>
      <c r="AA1736" t="s">
        <v>726</v>
      </c>
      <c r="AB1736" t="s">
        <v>726</v>
      </c>
      <c r="AC1736">
        <v>0</v>
      </c>
      <c r="AD1736" t="s">
        <v>726</v>
      </c>
      <c r="AE1736">
        <v>0</v>
      </c>
      <c r="AF1736">
        <v>0</v>
      </c>
      <c r="AG1736">
        <v>2090</v>
      </c>
      <c r="AH1736">
        <v>42783</v>
      </c>
      <c r="AI1736">
        <v>125095</v>
      </c>
      <c r="AJ1736" t="s">
        <v>726</v>
      </c>
      <c r="AK1736" t="s">
        <v>726</v>
      </c>
      <c r="AL1736" t="s">
        <v>726</v>
      </c>
      <c r="AM1736" t="s">
        <v>726</v>
      </c>
      <c r="AN1736" t="s">
        <v>726</v>
      </c>
      <c r="AO1736" t="s">
        <v>726</v>
      </c>
      <c r="AP1736" t="s">
        <v>726</v>
      </c>
      <c r="AQ1736" t="s">
        <v>726</v>
      </c>
      <c r="AR1736" t="s">
        <v>726</v>
      </c>
      <c r="AS1736" t="s">
        <v>726</v>
      </c>
      <c r="AT1736" t="s">
        <v>726</v>
      </c>
      <c r="AU1736">
        <v>9999</v>
      </c>
      <c r="AW1736" t="s">
        <v>726</v>
      </c>
      <c r="AX1736" t="s">
        <v>726</v>
      </c>
      <c r="AY1736" t="s">
        <v>726</v>
      </c>
      <c r="AZ1736">
        <v>9999</v>
      </c>
      <c r="BA1736">
        <v>0</v>
      </c>
      <c r="BB1736">
        <v>9999</v>
      </c>
      <c r="BC1736">
        <v>0</v>
      </c>
      <c r="BD1736">
        <v>0</v>
      </c>
      <c r="BE1736">
        <v>0</v>
      </c>
      <c r="BF1736">
        <v>0</v>
      </c>
      <c r="BG1736">
        <v>0</v>
      </c>
      <c r="BH1736">
        <v>0</v>
      </c>
      <c r="BI1736">
        <v>0</v>
      </c>
      <c r="BO1736">
        <v>0</v>
      </c>
      <c r="BP1736">
        <v>0</v>
      </c>
      <c r="BQ1736">
        <v>0</v>
      </c>
      <c r="BR1736">
        <v>0</v>
      </c>
      <c r="BS1736">
        <v>0</v>
      </c>
      <c r="BT1736">
        <v>0</v>
      </c>
      <c r="BU1736">
        <v>0</v>
      </c>
      <c r="BV1736">
        <v>0</v>
      </c>
      <c r="BW1736">
        <v>0</v>
      </c>
      <c r="BX1736">
        <v>0</v>
      </c>
    </row>
    <row r="1737" spans="1:76" x14ac:dyDescent="0.25">
      <c r="A1737">
        <v>175</v>
      </c>
      <c r="B1737" t="s">
        <v>618</v>
      </c>
      <c r="C1737">
        <v>2012</v>
      </c>
      <c r="D1737" t="s">
        <v>591</v>
      </c>
      <c r="E1737">
        <v>1</v>
      </c>
      <c r="S1737">
        <v>2911</v>
      </c>
      <c r="T1737">
        <v>324110</v>
      </c>
      <c r="U1737">
        <v>0</v>
      </c>
      <c r="V1737" t="s">
        <v>726</v>
      </c>
      <c r="W1737" t="s">
        <v>726</v>
      </c>
      <c r="X1737" t="s">
        <v>726</v>
      </c>
      <c r="Y1737">
        <v>0</v>
      </c>
      <c r="Z1737" t="s">
        <v>726</v>
      </c>
      <c r="AA1737" t="s">
        <v>726</v>
      </c>
      <c r="AB1737" t="s">
        <v>726</v>
      </c>
      <c r="AC1737">
        <v>0</v>
      </c>
      <c r="AD1737" t="s">
        <v>726</v>
      </c>
      <c r="AE1737">
        <v>0</v>
      </c>
      <c r="AF1737">
        <v>0</v>
      </c>
      <c r="AG1737">
        <v>2083</v>
      </c>
      <c r="AH1737">
        <v>44477</v>
      </c>
      <c r="AI1737">
        <v>138286</v>
      </c>
      <c r="AJ1737" t="s">
        <v>726</v>
      </c>
      <c r="AK1737" t="s">
        <v>726</v>
      </c>
      <c r="AL1737" t="s">
        <v>726</v>
      </c>
      <c r="AM1737" t="s">
        <v>726</v>
      </c>
      <c r="AN1737" t="s">
        <v>726</v>
      </c>
      <c r="AO1737" t="s">
        <v>726</v>
      </c>
      <c r="AP1737" t="s">
        <v>726</v>
      </c>
      <c r="AQ1737" t="s">
        <v>726</v>
      </c>
      <c r="AR1737" t="s">
        <v>726</v>
      </c>
      <c r="AS1737" t="s">
        <v>726</v>
      </c>
      <c r="AT1737" t="s">
        <v>726</v>
      </c>
      <c r="AU1737">
        <v>9999</v>
      </c>
      <c r="AW1737" t="s">
        <v>726</v>
      </c>
      <c r="AX1737" t="s">
        <v>726</v>
      </c>
      <c r="AY1737" t="s">
        <v>726</v>
      </c>
      <c r="AZ1737">
        <v>9999</v>
      </c>
      <c r="BA1737">
        <v>0</v>
      </c>
      <c r="BB1737">
        <v>9999</v>
      </c>
      <c r="BC1737">
        <v>0</v>
      </c>
      <c r="BD1737">
        <v>0</v>
      </c>
      <c r="BE1737">
        <v>0</v>
      </c>
      <c r="BF1737">
        <v>0</v>
      </c>
      <c r="BG1737">
        <v>0</v>
      </c>
      <c r="BH1737">
        <v>0</v>
      </c>
      <c r="BI1737">
        <v>0</v>
      </c>
      <c r="BO1737">
        <v>0</v>
      </c>
      <c r="BP1737">
        <v>0</v>
      </c>
      <c r="BQ1737">
        <v>0</v>
      </c>
      <c r="BR1737">
        <v>0</v>
      </c>
      <c r="BS1737">
        <v>0</v>
      </c>
      <c r="BT1737">
        <v>0</v>
      </c>
      <c r="BU1737">
        <v>0</v>
      </c>
      <c r="BV1737">
        <v>0</v>
      </c>
      <c r="BW1737">
        <v>0</v>
      </c>
      <c r="BX1737">
        <v>0</v>
      </c>
    </row>
    <row r="1738" spans="1:76" x14ac:dyDescent="0.25">
      <c r="A1738">
        <v>175</v>
      </c>
      <c r="B1738" t="s">
        <v>618</v>
      </c>
      <c r="C1738">
        <v>2013</v>
      </c>
      <c r="D1738" t="s">
        <v>591</v>
      </c>
      <c r="E1738">
        <v>1</v>
      </c>
      <c r="S1738">
        <v>2911</v>
      </c>
      <c r="T1738">
        <v>324110</v>
      </c>
      <c r="U1738">
        <v>0</v>
      </c>
      <c r="V1738" t="s">
        <v>726</v>
      </c>
      <c r="W1738" t="s">
        <v>726</v>
      </c>
      <c r="X1738" t="s">
        <v>726</v>
      </c>
      <c r="Y1738">
        <v>0</v>
      </c>
      <c r="Z1738" t="s">
        <v>726</v>
      </c>
      <c r="AA1738" t="s">
        <v>726</v>
      </c>
      <c r="AB1738" t="s">
        <v>726</v>
      </c>
      <c r="AC1738">
        <v>0</v>
      </c>
      <c r="AD1738" t="s">
        <v>726</v>
      </c>
      <c r="AE1738">
        <v>0</v>
      </c>
      <c r="AF1738">
        <v>0</v>
      </c>
      <c r="AG1738">
        <v>2720</v>
      </c>
      <c r="AH1738">
        <v>47260</v>
      </c>
      <c r="AI1738">
        <v>138074</v>
      </c>
      <c r="AJ1738" t="s">
        <v>726</v>
      </c>
      <c r="AK1738" t="s">
        <v>726</v>
      </c>
      <c r="AL1738" t="s">
        <v>726</v>
      </c>
      <c r="AM1738" t="s">
        <v>726</v>
      </c>
      <c r="AN1738" t="s">
        <v>726</v>
      </c>
      <c r="AO1738" t="s">
        <v>726</v>
      </c>
      <c r="AP1738" t="s">
        <v>726</v>
      </c>
      <c r="AQ1738" t="s">
        <v>726</v>
      </c>
      <c r="AR1738" t="s">
        <v>726</v>
      </c>
      <c r="AS1738" t="s">
        <v>726</v>
      </c>
      <c r="AT1738" t="s">
        <v>726</v>
      </c>
      <c r="AU1738">
        <v>9999</v>
      </c>
      <c r="AW1738" t="s">
        <v>726</v>
      </c>
      <c r="AX1738" t="s">
        <v>726</v>
      </c>
      <c r="AY1738" t="s">
        <v>726</v>
      </c>
      <c r="AZ1738">
        <v>9999</v>
      </c>
      <c r="BA1738">
        <v>0</v>
      </c>
      <c r="BB1738">
        <v>9999</v>
      </c>
      <c r="BC1738">
        <v>0</v>
      </c>
      <c r="BD1738">
        <v>0</v>
      </c>
      <c r="BE1738">
        <v>0</v>
      </c>
      <c r="BF1738">
        <v>0</v>
      </c>
      <c r="BG1738">
        <v>0</v>
      </c>
      <c r="BH1738">
        <v>0</v>
      </c>
      <c r="BI1738">
        <v>0</v>
      </c>
      <c r="BO1738">
        <v>0</v>
      </c>
      <c r="BP1738">
        <v>0</v>
      </c>
      <c r="BQ1738">
        <v>0</v>
      </c>
      <c r="BR1738">
        <v>0</v>
      </c>
      <c r="BS1738">
        <v>0</v>
      </c>
      <c r="BT1738">
        <v>0</v>
      </c>
      <c r="BU1738">
        <v>0</v>
      </c>
      <c r="BV1738">
        <v>0</v>
      </c>
      <c r="BW1738">
        <v>0</v>
      </c>
      <c r="BX1738">
        <v>0</v>
      </c>
    </row>
    <row r="1739" spans="1:76" x14ac:dyDescent="0.25">
      <c r="A1739">
        <v>175</v>
      </c>
      <c r="B1739" t="s">
        <v>618</v>
      </c>
      <c r="C1739">
        <v>2014</v>
      </c>
      <c r="D1739" t="s">
        <v>591</v>
      </c>
      <c r="E1739">
        <v>1</v>
      </c>
      <c r="S1739">
        <v>2911</v>
      </c>
      <c r="T1739">
        <v>324110</v>
      </c>
      <c r="U1739">
        <v>0</v>
      </c>
      <c r="V1739" t="s">
        <v>726</v>
      </c>
      <c r="W1739" t="s">
        <v>726</v>
      </c>
      <c r="X1739" t="s">
        <v>726</v>
      </c>
      <c r="Y1739">
        <v>0</v>
      </c>
      <c r="Z1739" t="s">
        <v>726</v>
      </c>
      <c r="AA1739" t="s">
        <v>726</v>
      </c>
      <c r="AB1739" t="s">
        <v>726</v>
      </c>
      <c r="AC1739">
        <v>0</v>
      </c>
      <c r="AD1739" t="s">
        <v>726</v>
      </c>
      <c r="AE1739">
        <v>0</v>
      </c>
      <c r="AF1739">
        <v>0</v>
      </c>
      <c r="AG1739">
        <v>3630</v>
      </c>
      <c r="AH1739">
        <v>45550</v>
      </c>
      <c r="AI1739">
        <v>130844</v>
      </c>
      <c r="AJ1739" t="s">
        <v>726</v>
      </c>
      <c r="AK1739" t="s">
        <v>726</v>
      </c>
      <c r="AL1739" t="s">
        <v>726</v>
      </c>
      <c r="AM1739" t="s">
        <v>726</v>
      </c>
      <c r="AN1739" t="s">
        <v>726</v>
      </c>
      <c r="AO1739" t="s">
        <v>726</v>
      </c>
      <c r="AP1739" t="s">
        <v>726</v>
      </c>
      <c r="AQ1739" t="s">
        <v>726</v>
      </c>
      <c r="AR1739">
        <v>24</v>
      </c>
      <c r="AS1739" t="s">
        <v>726</v>
      </c>
      <c r="AT1739" t="s">
        <v>726</v>
      </c>
      <c r="AU1739">
        <v>9999</v>
      </c>
      <c r="AW1739" t="s">
        <v>726</v>
      </c>
      <c r="AX1739" t="s">
        <v>726</v>
      </c>
      <c r="AY1739" t="s">
        <v>726</v>
      </c>
      <c r="AZ1739">
        <v>9999</v>
      </c>
      <c r="BA1739">
        <v>0</v>
      </c>
      <c r="BB1739">
        <v>9999</v>
      </c>
      <c r="BC1739">
        <v>0</v>
      </c>
      <c r="BD1739">
        <v>0</v>
      </c>
      <c r="BE1739">
        <v>0</v>
      </c>
      <c r="BF1739">
        <v>0</v>
      </c>
      <c r="BG1739">
        <v>0</v>
      </c>
      <c r="BH1739">
        <v>0</v>
      </c>
      <c r="BI1739">
        <v>0</v>
      </c>
      <c r="BO1739">
        <v>0</v>
      </c>
      <c r="BP1739">
        <v>0</v>
      </c>
      <c r="BQ1739">
        <v>0</v>
      </c>
      <c r="BR1739">
        <v>0</v>
      </c>
      <c r="BS1739">
        <v>0</v>
      </c>
      <c r="BT1739">
        <v>0</v>
      </c>
      <c r="BU1739">
        <v>0</v>
      </c>
      <c r="BV1739">
        <v>0</v>
      </c>
      <c r="BW1739">
        <v>0</v>
      </c>
      <c r="BX1739">
        <v>0</v>
      </c>
    </row>
    <row r="1740" spans="1:76" x14ac:dyDescent="0.25">
      <c r="A1740">
        <v>175</v>
      </c>
      <c r="B1740" t="s">
        <v>618</v>
      </c>
      <c r="C1740">
        <v>2015</v>
      </c>
      <c r="D1740" t="s">
        <v>591</v>
      </c>
      <c r="E1740">
        <v>1</v>
      </c>
      <c r="S1740">
        <v>2911</v>
      </c>
      <c r="T1740">
        <v>324110</v>
      </c>
      <c r="U1740">
        <v>0</v>
      </c>
      <c r="V1740" t="s">
        <v>726</v>
      </c>
      <c r="W1740" t="s">
        <v>726</v>
      </c>
      <c r="X1740" t="s">
        <v>726</v>
      </c>
      <c r="Y1740">
        <v>0</v>
      </c>
      <c r="Z1740" t="s">
        <v>726</v>
      </c>
      <c r="AA1740" t="s">
        <v>726</v>
      </c>
      <c r="AB1740" t="s">
        <v>726</v>
      </c>
      <c r="AC1740">
        <v>0</v>
      </c>
      <c r="AD1740" t="s">
        <v>726</v>
      </c>
      <c r="AE1740">
        <v>0</v>
      </c>
      <c r="AF1740">
        <v>0</v>
      </c>
      <c r="AG1740">
        <v>3990</v>
      </c>
      <c r="AH1740">
        <v>44343</v>
      </c>
      <c r="AI1740">
        <v>81824</v>
      </c>
      <c r="AJ1740" t="s">
        <v>726</v>
      </c>
      <c r="AK1740" t="s">
        <v>726</v>
      </c>
      <c r="AL1740" t="s">
        <v>726</v>
      </c>
      <c r="AM1740">
        <v>37</v>
      </c>
      <c r="AN1740">
        <v>193</v>
      </c>
      <c r="AO1740">
        <v>113081</v>
      </c>
      <c r="AP1740" t="s">
        <v>726</v>
      </c>
      <c r="AQ1740" t="s">
        <v>726</v>
      </c>
      <c r="AR1740" t="s">
        <v>726</v>
      </c>
      <c r="AS1740">
        <v>24</v>
      </c>
      <c r="AT1740" t="s">
        <v>726</v>
      </c>
      <c r="AU1740">
        <v>9999</v>
      </c>
      <c r="AW1740" t="s">
        <v>726</v>
      </c>
      <c r="AX1740" t="s">
        <v>726</v>
      </c>
      <c r="AY1740" t="s">
        <v>726</v>
      </c>
      <c r="AZ1740">
        <v>9999</v>
      </c>
      <c r="BA1740">
        <v>0</v>
      </c>
      <c r="BB1740">
        <v>9999</v>
      </c>
      <c r="BC1740">
        <v>0</v>
      </c>
      <c r="BD1740">
        <v>0</v>
      </c>
      <c r="BE1740">
        <v>0</v>
      </c>
      <c r="BF1740">
        <v>0</v>
      </c>
      <c r="BG1740">
        <v>0</v>
      </c>
      <c r="BH1740">
        <v>0</v>
      </c>
      <c r="BI1740">
        <v>0</v>
      </c>
      <c r="BO1740">
        <v>0</v>
      </c>
      <c r="BP1740">
        <v>0</v>
      </c>
      <c r="BQ1740">
        <v>0</v>
      </c>
      <c r="BR1740">
        <v>0</v>
      </c>
      <c r="BS1740">
        <v>0</v>
      </c>
      <c r="BT1740">
        <v>0</v>
      </c>
      <c r="BU1740">
        <v>0</v>
      </c>
      <c r="BV1740">
        <v>0</v>
      </c>
      <c r="BW1740">
        <v>0</v>
      </c>
      <c r="BX1740">
        <v>0</v>
      </c>
    </row>
    <row r="1741" spans="1:76" x14ac:dyDescent="0.25">
      <c r="A1741">
        <v>175</v>
      </c>
      <c r="B1741" t="s">
        <v>618</v>
      </c>
      <c r="C1741">
        <v>2016</v>
      </c>
      <c r="D1741" t="s">
        <v>591</v>
      </c>
      <c r="E1741">
        <v>1</v>
      </c>
      <c r="S1741">
        <v>2911</v>
      </c>
      <c r="T1741">
        <v>324110</v>
      </c>
      <c r="U1741">
        <v>0</v>
      </c>
      <c r="V1741" t="s">
        <v>726</v>
      </c>
      <c r="W1741" t="s">
        <v>726</v>
      </c>
      <c r="X1741" t="s">
        <v>726</v>
      </c>
      <c r="Y1741">
        <v>0</v>
      </c>
      <c r="Z1741" t="s">
        <v>726</v>
      </c>
      <c r="AA1741" t="s">
        <v>726</v>
      </c>
      <c r="AB1741" t="s">
        <v>726</v>
      </c>
      <c r="AC1741" t="s">
        <v>726</v>
      </c>
      <c r="AD1741" t="s">
        <v>726</v>
      </c>
      <c r="AE1741" t="s">
        <v>726</v>
      </c>
      <c r="AF1741" t="s">
        <v>726</v>
      </c>
      <c r="AG1741" t="s">
        <v>726</v>
      </c>
      <c r="AH1741" t="s">
        <v>726</v>
      </c>
      <c r="AI1741" t="s">
        <v>726</v>
      </c>
      <c r="AJ1741" t="s">
        <v>726</v>
      </c>
      <c r="AK1741" t="s">
        <v>726</v>
      </c>
      <c r="AL1741" t="s">
        <v>726</v>
      </c>
      <c r="AM1741">
        <v>38</v>
      </c>
      <c r="AN1741" t="s">
        <v>726</v>
      </c>
      <c r="AO1741" t="s">
        <v>726</v>
      </c>
      <c r="AP1741" t="s">
        <v>726</v>
      </c>
      <c r="AQ1741" t="s">
        <v>726</v>
      </c>
      <c r="AR1741" t="s">
        <v>726</v>
      </c>
      <c r="AS1741" t="s">
        <v>726</v>
      </c>
      <c r="AT1741" t="s">
        <v>726</v>
      </c>
      <c r="AU1741">
        <v>9999</v>
      </c>
      <c r="AW1741" t="s">
        <v>726</v>
      </c>
      <c r="AX1741" t="s">
        <v>726</v>
      </c>
      <c r="AY1741" t="s">
        <v>726</v>
      </c>
      <c r="AZ1741">
        <v>9999</v>
      </c>
      <c r="BA1741">
        <v>0</v>
      </c>
      <c r="BB1741">
        <v>9999</v>
      </c>
      <c r="BC1741">
        <v>0</v>
      </c>
      <c r="BD1741">
        <v>0</v>
      </c>
      <c r="BE1741">
        <v>0</v>
      </c>
      <c r="BF1741">
        <v>0</v>
      </c>
      <c r="BG1741">
        <v>0</v>
      </c>
      <c r="BH1741">
        <v>0</v>
      </c>
      <c r="BI1741">
        <v>0</v>
      </c>
      <c r="BO1741">
        <v>0</v>
      </c>
      <c r="BP1741">
        <v>0</v>
      </c>
      <c r="BQ1741">
        <v>0</v>
      </c>
      <c r="BR1741">
        <v>0</v>
      </c>
      <c r="BS1741">
        <v>0</v>
      </c>
      <c r="BT1741">
        <v>0</v>
      </c>
      <c r="BU1741">
        <v>0</v>
      </c>
      <c r="BV1741">
        <v>0</v>
      </c>
      <c r="BW1741">
        <v>0</v>
      </c>
      <c r="BX1741">
        <v>0</v>
      </c>
    </row>
    <row r="1742" spans="1:76" x14ac:dyDescent="0.25">
      <c r="A1742">
        <v>176</v>
      </c>
      <c r="B1742" t="s">
        <v>619</v>
      </c>
      <c r="C1742">
        <v>2007</v>
      </c>
      <c r="D1742" t="s">
        <v>632</v>
      </c>
      <c r="E1742">
        <v>1</v>
      </c>
      <c r="S1742">
        <v>4812</v>
      </c>
      <c r="T1742">
        <v>517210</v>
      </c>
      <c r="U1742">
        <v>0</v>
      </c>
      <c r="V1742" t="s">
        <v>726</v>
      </c>
      <c r="W1742" t="s">
        <v>726</v>
      </c>
      <c r="X1742" t="s">
        <v>726</v>
      </c>
      <c r="Y1742">
        <v>0</v>
      </c>
      <c r="Z1742" t="s">
        <v>726</v>
      </c>
      <c r="AA1742" t="s">
        <v>726</v>
      </c>
      <c r="AB1742" t="s">
        <v>726</v>
      </c>
      <c r="AC1742" t="s">
        <v>726</v>
      </c>
      <c r="AD1742" t="s">
        <v>726</v>
      </c>
      <c r="AE1742" t="s">
        <v>726</v>
      </c>
      <c r="AF1742" t="s">
        <v>726</v>
      </c>
      <c r="AG1742">
        <v>100.40300000000001</v>
      </c>
      <c r="AH1742">
        <v>5806.13</v>
      </c>
      <c r="AI1742">
        <v>2235.7339999999999</v>
      </c>
      <c r="AJ1742">
        <v>0</v>
      </c>
      <c r="AK1742" t="s">
        <v>726</v>
      </c>
      <c r="AL1742" t="s">
        <v>726</v>
      </c>
      <c r="AM1742" t="s">
        <v>726</v>
      </c>
      <c r="AN1742" t="s">
        <v>726</v>
      </c>
      <c r="AO1742" t="s">
        <v>726</v>
      </c>
      <c r="AP1742" t="s">
        <v>726</v>
      </c>
      <c r="AQ1742" t="s">
        <v>726</v>
      </c>
      <c r="AR1742" t="s">
        <v>726</v>
      </c>
      <c r="AS1742" t="s">
        <v>726</v>
      </c>
      <c r="AT1742" t="s">
        <v>726</v>
      </c>
      <c r="AU1742">
        <v>9999</v>
      </c>
      <c r="AW1742" t="s">
        <v>726</v>
      </c>
      <c r="AX1742" t="s">
        <v>726</v>
      </c>
      <c r="AY1742" t="s">
        <v>726</v>
      </c>
      <c r="AZ1742">
        <v>9999</v>
      </c>
      <c r="BA1742">
        <v>0</v>
      </c>
      <c r="BB1742">
        <v>9999</v>
      </c>
      <c r="BC1742">
        <v>0</v>
      </c>
      <c r="BD1742">
        <v>0</v>
      </c>
      <c r="BE1742">
        <v>0</v>
      </c>
      <c r="BF1742">
        <v>0</v>
      </c>
      <c r="BG1742">
        <v>0</v>
      </c>
      <c r="BH1742">
        <v>0</v>
      </c>
      <c r="BI1742">
        <v>0</v>
      </c>
      <c r="BO1742">
        <v>0</v>
      </c>
      <c r="BP1742">
        <v>0</v>
      </c>
      <c r="BQ1742">
        <v>0</v>
      </c>
      <c r="BR1742">
        <v>0</v>
      </c>
      <c r="BS1742">
        <v>0</v>
      </c>
      <c r="BT1742">
        <v>0</v>
      </c>
      <c r="BU1742">
        <v>0</v>
      </c>
      <c r="BV1742">
        <v>0</v>
      </c>
      <c r="BW1742">
        <v>0</v>
      </c>
      <c r="BX1742">
        <v>0</v>
      </c>
    </row>
    <row r="1743" spans="1:76" x14ac:dyDescent="0.25">
      <c r="A1743">
        <v>176</v>
      </c>
      <c r="B1743" t="s">
        <v>619</v>
      </c>
      <c r="C1743">
        <v>2008</v>
      </c>
      <c r="D1743" t="s">
        <v>632</v>
      </c>
      <c r="E1743">
        <v>1</v>
      </c>
      <c r="S1743">
        <v>4812</v>
      </c>
      <c r="T1743">
        <v>517210</v>
      </c>
      <c r="U1743">
        <v>0</v>
      </c>
      <c r="V1743" t="s">
        <v>726</v>
      </c>
      <c r="W1743" t="s">
        <v>726</v>
      </c>
      <c r="X1743" t="s">
        <v>726</v>
      </c>
      <c r="Y1743">
        <v>0</v>
      </c>
      <c r="Z1743" t="s">
        <v>726</v>
      </c>
      <c r="AA1743" t="s">
        <v>726</v>
      </c>
      <c r="AB1743" t="s">
        <v>726</v>
      </c>
      <c r="AC1743">
        <v>0</v>
      </c>
      <c r="AD1743">
        <v>39822</v>
      </c>
      <c r="AE1743">
        <v>0</v>
      </c>
      <c r="AF1743">
        <v>0</v>
      </c>
      <c r="AG1743">
        <v>149.43799999999999</v>
      </c>
      <c r="AH1743">
        <v>6422.1480000000001</v>
      </c>
      <c r="AI1743">
        <v>2751.5160000000001</v>
      </c>
      <c r="AJ1743">
        <v>3586</v>
      </c>
      <c r="AK1743" t="s">
        <v>726</v>
      </c>
      <c r="AL1743" t="s">
        <v>726</v>
      </c>
      <c r="AM1743" t="s">
        <v>726</v>
      </c>
      <c r="AN1743">
        <v>499767</v>
      </c>
      <c r="AO1743">
        <v>22</v>
      </c>
      <c r="AP1743" t="s">
        <v>726</v>
      </c>
      <c r="AQ1743" t="s">
        <v>726</v>
      </c>
      <c r="AR1743" t="s">
        <v>726</v>
      </c>
      <c r="AS1743" t="s">
        <v>726</v>
      </c>
      <c r="AT1743" t="s">
        <v>726</v>
      </c>
      <c r="AU1743">
        <v>9999</v>
      </c>
      <c r="AW1743" t="s">
        <v>726</v>
      </c>
      <c r="AX1743" t="s">
        <v>726</v>
      </c>
      <c r="AY1743" t="s">
        <v>726</v>
      </c>
      <c r="AZ1743">
        <v>9999</v>
      </c>
      <c r="BA1743">
        <v>0</v>
      </c>
      <c r="BB1743">
        <v>9999</v>
      </c>
      <c r="BC1743">
        <v>0</v>
      </c>
      <c r="BD1743">
        <v>0</v>
      </c>
      <c r="BE1743">
        <v>0</v>
      </c>
      <c r="BF1743">
        <v>0</v>
      </c>
      <c r="BG1743">
        <v>0</v>
      </c>
      <c r="BH1743">
        <v>0</v>
      </c>
      <c r="BI1743">
        <v>0</v>
      </c>
      <c r="BO1743">
        <v>0</v>
      </c>
      <c r="BP1743">
        <v>0</v>
      </c>
      <c r="BQ1743">
        <v>0</v>
      </c>
      <c r="BR1743">
        <v>0</v>
      </c>
      <c r="BS1743">
        <v>0</v>
      </c>
      <c r="BT1743">
        <v>0</v>
      </c>
      <c r="BU1743">
        <v>0</v>
      </c>
      <c r="BV1743">
        <v>0</v>
      </c>
      <c r="BW1743">
        <v>0</v>
      </c>
      <c r="BX1743">
        <v>0</v>
      </c>
    </row>
    <row r="1744" spans="1:76" x14ac:dyDescent="0.25">
      <c r="A1744">
        <v>176</v>
      </c>
      <c r="B1744" t="s">
        <v>619</v>
      </c>
      <c r="C1744">
        <v>2009</v>
      </c>
      <c r="D1744" t="s">
        <v>632</v>
      </c>
      <c r="E1744">
        <v>1</v>
      </c>
      <c r="S1744">
        <v>4812</v>
      </c>
      <c r="T1744">
        <v>517210</v>
      </c>
      <c r="U1744">
        <v>0</v>
      </c>
      <c r="V1744" t="s">
        <v>726</v>
      </c>
      <c r="W1744" t="s">
        <v>726</v>
      </c>
      <c r="X1744" t="s">
        <v>726</v>
      </c>
      <c r="Y1744">
        <v>0</v>
      </c>
      <c r="Z1744" t="s">
        <v>726</v>
      </c>
      <c r="AA1744" t="s">
        <v>726</v>
      </c>
      <c r="AB1744" t="s">
        <v>726</v>
      </c>
      <c r="AC1744">
        <v>0.5</v>
      </c>
      <c r="AD1744" t="s">
        <v>726</v>
      </c>
      <c r="AE1744">
        <v>0</v>
      </c>
      <c r="AF1744">
        <v>0.25</v>
      </c>
      <c r="AG1744">
        <v>176.84399999999999</v>
      </c>
      <c r="AH1744">
        <v>7386.0169999999998</v>
      </c>
      <c r="AI1744">
        <v>3480.5149999999999</v>
      </c>
      <c r="AJ1744" t="s">
        <v>726</v>
      </c>
      <c r="AK1744" t="s">
        <v>726</v>
      </c>
      <c r="AL1744">
        <v>48</v>
      </c>
      <c r="AM1744" t="s">
        <v>726</v>
      </c>
      <c r="AN1744" t="s">
        <v>726</v>
      </c>
      <c r="AO1744" t="s">
        <v>726</v>
      </c>
      <c r="AP1744" t="s">
        <v>726</v>
      </c>
      <c r="AQ1744" t="s">
        <v>726</v>
      </c>
      <c r="AR1744" t="s">
        <v>726</v>
      </c>
      <c r="AS1744" t="s">
        <v>726</v>
      </c>
      <c r="AT1744" t="s">
        <v>726</v>
      </c>
      <c r="AU1744">
        <v>9999</v>
      </c>
      <c r="AW1744" t="s">
        <v>726</v>
      </c>
      <c r="AX1744" t="s">
        <v>726</v>
      </c>
      <c r="AY1744" t="s">
        <v>726</v>
      </c>
      <c r="AZ1744">
        <v>9999</v>
      </c>
      <c r="BA1744">
        <v>0</v>
      </c>
      <c r="BB1744">
        <v>9999</v>
      </c>
      <c r="BC1744">
        <v>0</v>
      </c>
      <c r="BD1744">
        <v>0</v>
      </c>
      <c r="BE1744">
        <v>0</v>
      </c>
      <c r="BF1744">
        <v>0</v>
      </c>
      <c r="BG1744">
        <v>0</v>
      </c>
      <c r="BH1744">
        <v>0</v>
      </c>
      <c r="BI1744">
        <v>0</v>
      </c>
      <c r="BO1744">
        <v>0</v>
      </c>
      <c r="BP1744">
        <v>0</v>
      </c>
      <c r="BQ1744">
        <v>0</v>
      </c>
      <c r="BR1744">
        <v>0</v>
      </c>
      <c r="BS1744">
        <v>0</v>
      </c>
      <c r="BT1744">
        <v>0</v>
      </c>
      <c r="BU1744">
        <v>0</v>
      </c>
      <c r="BV1744">
        <v>0</v>
      </c>
      <c r="BW1744">
        <v>0</v>
      </c>
      <c r="BX1744">
        <v>0</v>
      </c>
    </row>
    <row r="1745" spans="1:76" x14ac:dyDescent="0.25">
      <c r="A1745">
        <v>176</v>
      </c>
      <c r="B1745" t="s">
        <v>619</v>
      </c>
      <c r="C1745">
        <v>2010</v>
      </c>
      <c r="D1745" t="s">
        <v>632</v>
      </c>
      <c r="E1745">
        <v>1</v>
      </c>
      <c r="S1745">
        <v>4812</v>
      </c>
      <c r="T1745">
        <v>517210</v>
      </c>
      <c r="U1745">
        <v>0</v>
      </c>
      <c r="V1745" t="s">
        <v>726</v>
      </c>
      <c r="W1745" t="s">
        <v>726</v>
      </c>
      <c r="X1745" t="s">
        <v>726</v>
      </c>
      <c r="Y1745">
        <v>0</v>
      </c>
      <c r="Z1745" t="s">
        <v>726</v>
      </c>
      <c r="AA1745" t="s">
        <v>726</v>
      </c>
      <c r="AB1745" t="s">
        <v>726</v>
      </c>
      <c r="AC1745">
        <v>0</v>
      </c>
      <c r="AD1745" t="s">
        <v>726</v>
      </c>
      <c r="AE1745">
        <v>0</v>
      </c>
      <c r="AF1745">
        <v>0</v>
      </c>
      <c r="AG1745">
        <v>193.41499999999999</v>
      </c>
      <c r="AH1745">
        <v>7918.58</v>
      </c>
      <c r="AI1745">
        <v>4069.3530000000001</v>
      </c>
      <c r="AJ1745" t="s">
        <v>726</v>
      </c>
      <c r="AK1745">
        <v>12</v>
      </c>
      <c r="AL1745" t="s">
        <v>726</v>
      </c>
      <c r="AM1745" t="s">
        <v>726</v>
      </c>
      <c r="AN1745" t="s">
        <v>726</v>
      </c>
      <c r="AO1745" t="s">
        <v>726</v>
      </c>
      <c r="AP1745" t="s">
        <v>726</v>
      </c>
      <c r="AQ1745" t="s">
        <v>726</v>
      </c>
      <c r="AR1745" t="s">
        <v>726</v>
      </c>
      <c r="AS1745" t="s">
        <v>726</v>
      </c>
      <c r="AT1745" t="s">
        <v>726</v>
      </c>
      <c r="AU1745">
        <v>9999</v>
      </c>
      <c r="AW1745" t="s">
        <v>726</v>
      </c>
      <c r="AX1745" t="s">
        <v>726</v>
      </c>
      <c r="AY1745" t="s">
        <v>726</v>
      </c>
      <c r="AZ1745">
        <v>9999</v>
      </c>
      <c r="BA1745">
        <v>0</v>
      </c>
      <c r="BB1745">
        <v>9999</v>
      </c>
      <c r="BC1745">
        <v>0</v>
      </c>
      <c r="BD1745">
        <v>0</v>
      </c>
      <c r="BE1745">
        <v>0</v>
      </c>
      <c r="BF1745">
        <v>0</v>
      </c>
      <c r="BG1745">
        <v>0</v>
      </c>
      <c r="BH1745">
        <v>0</v>
      </c>
      <c r="BI1745">
        <v>0</v>
      </c>
      <c r="BO1745">
        <v>0</v>
      </c>
      <c r="BP1745">
        <v>0</v>
      </c>
      <c r="BQ1745">
        <v>0</v>
      </c>
      <c r="BR1745">
        <v>0</v>
      </c>
      <c r="BS1745">
        <v>0</v>
      </c>
      <c r="BT1745">
        <v>0</v>
      </c>
      <c r="BU1745">
        <v>0</v>
      </c>
      <c r="BV1745">
        <v>0</v>
      </c>
      <c r="BW1745">
        <v>0</v>
      </c>
      <c r="BX1745">
        <v>0</v>
      </c>
    </row>
    <row r="1746" spans="1:76" x14ac:dyDescent="0.25">
      <c r="A1746">
        <v>176</v>
      </c>
      <c r="B1746" t="s">
        <v>619</v>
      </c>
      <c r="C1746">
        <v>2011</v>
      </c>
      <c r="D1746" t="s">
        <v>632</v>
      </c>
      <c r="E1746">
        <v>1</v>
      </c>
      <c r="S1746">
        <v>4812</v>
      </c>
      <c r="T1746">
        <v>517210</v>
      </c>
      <c r="U1746">
        <v>0</v>
      </c>
      <c r="V1746" t="s">
        <v>726</v>
      </c>
      <c r="W1746" t="s">
        <v>726</v>
      </c>
      <c r="X1746" t="s">
        <v>726</v>
      </c>
      <c r="Y1746">
        <v>0</v>
      </c>
      <c r="Z1746" t="s">
        <v>726</v>
      </c>
      <c r="AA1746" t="s">
        <v>726</v>
      </c>
      <c r="AB1746" t="s">
        <v>726</v>
      </c>
      <c r="AC1746">
        <v>0</v>
      </c>
      <c r="AD1746" t="s">
        <v>726</v>
      </c>
      <c r="AE1746">
        <v>0</v>
      </c>
      <c r="AF1746">
        <v>0</v>
      </c>
      <c r="AG1746">
        <v>301.31</v>
      </c>
      <c r="AH1746">
        <v>9482.9310000000005</v>
      </c>
      <c r="AI1746">
        <v>4847.3819999999996</v>
      </c>
      <c r="AJ1746" t="s">
        <v>726</v>
      </c>
      <c r="AK1746" t="s">
        <v>726</v>
      </c>
      <c r="AL1746" t="s">
        <v>726</v>
      </c>
      <c r="AM1746" t="s">
        <v>726</v>
      </c>
      <c r="AN1746" t="s">
        <v>726</v>
      </c>
      <c r="AO1746" t="s">
        <v>726</v>
      </c>
      <c r="AP1746" t="s">
        <v>726</v>
      </c>
      <c r="AQ1746" t="s">
        <v>726</v>
      </c>
      <c r="AR1746" t="s">
        <v>726</v>
      </c>
      <c r="AS1746" t="s">
        <v>726</v>
      </c>
      <c r="AT1746" t="s">
        <v>726</v>
      </c>
      <c r="AU1746">
        <v>9999</v>
      </c>
      <c r="AW1746" t="s">
        <v>726</v>
      </c>
      <c r="AX1746" t="s">
        <v>726</v>
      </c>
      <c r="AY1746" t="s">
        <v>726</v>
      </c>
      <c r="AZ1746">
        <v>9999</v>
      </c>
      <c r="BA1746">
        <v>0</v>
      </c>
      <c r="BB1746">
        <v>9999</v>
      </c>
      <c r="BC1746">
        <v>0</v>
      </c>
      <c r="BD1746">
        <v>0</v>
      </c>
      <c r="BE1746">
        <v>0</v>
      </c>
      <c r="BF1746">
        <v>0</v>
      </c>
      <c r="BG1746">
        <v>0</v>
      </c>
      <c r="BH1746">
        <v>0</v>
      </c>
      <c r="BI1746">
        <v>0</v>
      </c>
      <c r="BO1746">
        <v>0</v>
      </c>
      <c r="BP1746">
        <v>0</v>
      </c>
      <c r="BQ1746">
        <v>0</v>
      </c>
      <c r="BR1746">
        <v>0</v>
      </c>
      <c r="BS1746">
        <v>0</v>
      </c>
      <c r="BT1746">
        <v>0</v>
      </c>
      <c r="BU1746">
        <v>0</v>
      </c>
      <c r="BV1746">
        <v>0</v>
      </c>
      <c r="BW1746">
        <v>0</v>
      </c>
      <c r="BX1746">
        <v>0</v>
      </c>
    </row>
    <row r="1747" spans="1:76" x14ac:dyDescent="0.25">
      <c r="A1747">
        <v>176</v>
      </c>
      <c r="B1747" t="s">
        <v>619</v>
      </c>
      <c r="C1747">
        <v>2012</v>
      </c>
      <c r="D1747" t="s">
        <v>632</v>
      </c>
      <c r="E1747">
        <v>1</v>
      </c>
      <c r="S1747">
        <v>4812</v>
      </c>
      <c r="T1747">
        <v>517210</v>
      </c>
      <c r="U1747">
        <v>0</v>
      </c>
      <c r="V1747" t="s">
        <v>726</v>
      </c>
      <c r="W1747" t="s">
        <v>726</v>
      </c>
      <c r="X1747" t="s">
        <v>726</v>
      </c>
      <c r="Y1747">
        <v>0</v>
      </c>
      <c r="Z1747" t="s">
        <v>726</v>
      </c>
      <c r="AA1747" t="s">
        <v>726</v>
      </c>
      <c r="AB1747" t="s">
        <v>726</v>
      </c>
      <c r="AC1747">
        <v>0</v>
      </c>
      <c r="AD1747" t="s">
        <v>726</v>
      </c>
      <c r="AE1747">
        <v>0</v>
      </c>
      <c r="AF1747">
        <v>0</v>
      </c>
      <c r="AG1747">
        <v>394.17200000000003</v>
      </c>
      <c r="AH1747">
        <v>10189.415000000001</v>
      </c>
      <c r="AI1747">
        <v>5101.2780000000002</v>
      </c>
      <c r="AJ1747" t="s">
        <v>726</v>
      </c>
      <c r="AK1747" t="s">
        <v>726</v>
      </c>
      <c r="AL1747" t="s">
        <v>726</v>
      </c>
      <c r="AM1747" t="s">
        <v>726</v>
      </c>
      <c r="AN1747" t="s">
        <v>726</v>
      </c>
      <c r="AO1747" t="s">
        <v>726</v>
      </c>
      <c r="AP1747" t="s">
        <v>726</v>
      </c>
      <c r="AQ1747" t="s">
        <v>726</v>
      </c>
      <c r="AR1747" t="s">
        <v>726</v>
      </c>
      <c r="AS1747" t="s">
        <v>726</v>
      </c>
      <c r="AT1747" t="s">
        <v>726</v>
      </c>
      <c r="AU1747">
        <v>9999</v>
      </c>
      <c r="AW1747" t="s">
        <v>726</v>
      </c>
      <c r="AX1747" t="s">
        <v>726</v>
      </c>
      <c r="AY1747" t="s">
        <v>726</v>
      </c>
      <c r="AZ1747">
        <v>9999</v>
      </c>
      <c r="BA1747">
        <v>0</v>
      </c>
      <c r="BB1747">
        <v>9999</v>
      </c>
      <c r="BC1747">
        <v>0</v>
      </c>
      <c r="BD1747">
        <v>0</v>
      </c>
      <c r="BE1747">
        <v>0</v>
      </c>
      <c r="BF1747">
        <v>0</v>
      </c>
      <c r="BG1747">
        <v>0</v>
      </c>
      <c r="BH1747">
        <v>0</v>
      </c>
      <c r="BI1747">
        <v>0</v>
      </c>
      <c r="BO1747">
        <v>0</v>
      </c>
      <c r="BP1747">
        <v>0</v>
      </c>
      <c r="BQ1747">
        <v>0</v>
      </c>
      <c r="BR1747">
        <v>0</v>
      </c>
      <c r="BS1747">
        <v>0</v>
      </c>
      <c r="BT1747">
        <v>0</v>
      </c>
      <c r="BU1747">
        <v>0</v>
      </c>
      <c r="BV1747">
        <v>0</v>
      </c>
      <c r="BW1747">
        <v>0</v>
      </c>
      <c r="BX1747">
        <v>0</v>
      </c>
    </row>
    <row r="1748" spans="1:76" x14ac:dyDescent="0.25">
      <c r="A1748">
        <v>176</v>
      </c>
      <c r="B1748" t="s">
        <v>619</v>
      </c>
      <c r="C1748">
        <v>2013</v>
      </c>
      <c r="D1748" t="s">
        <v>632</v>
      </c>
      <c r="E1748">
        <v>1</v>
      </c>
      <c r="S1748">
        <v>4812</v>
      </c>
      <c r="T1748">
        <v>517210</v>
      </c>
      <c r="U1748">
        <v>0</v>
      </c>
      <c r="V1748" t="s">
        <v>726</v>
      </c>
      <c r="W1748" t="s">
        <v>726</v>
      </c>
      <c r="X1748" t="s">
        <v>726</v>
      </c>
      <c r="Y1748">
        <v>0</v>
      </c>
      <c r="Z1748" t="s">
        <v>726</v>
      </c>
      <c r="AA1748" t="s">
        <v>726</v>
      </c>
      <c r="AB1748" t="s">
        <v>726</v>
      </c>
      <c r="AC1748">
        <v>0</v>
      </c>
      <c r="AD1748" t="s">
        <v>726</v>
      </c>
      <c r="AE1748">
        <v>0</v>
      </c>
      <c r="AF1748">
        <v>0</v>
      </c>
      <c r="AG1748">
        <v>35</v>
      </c>
      <c r="AH1748">
        <v>49953</v>
      </c>
      <c r="AI1748">
        <v>24420</v>
      </c>
      <c r="AJ1748" t="s">
        <v>726</v>
      </c>
      <c r="AK1748" t="s">
        <v>726</v>
      </c>
      <c r="AL1748" t="s">
        <v>726</v>
      </c>
      <c r="AM1748" t="s">
        <v>726</v>
      </c>
      <c r="AN1748" t="s">
        <v>726</v>
      </c>
      <c r="AO1748" t="s">
        <v>726</v>
      </c>
      <c r="AP1748" t="s">
        <v>726</v>
      </c>
      <c r="AQ1748" t="s">
        <v>726</v>
      </c>
      <c r="AR1748" t="s">
        <v>726</v>
      </c>
      <c r="AS1748" t="s">
        <v>726</v>
      </c>
      <c r="AT1748" t="s">
        <v>726</v>
      </c>
      <c r="AU1748">
        <v>9999</v>
      </c>
      <c r="AW1748" t="s">
        <v>726</v>
      </c>
      <c r="AX1748" t="s">
        <v>726</v>
      </c>
      <c r="AY1748" t="s">
        <v>726</v>
      </c>
      <c r="AZ1748">
        <v>9999</v>
      </c>
      <c r="BA1748">
        <v>0</v>
      </c>
      <c r="BB1748">
        <v>9999</v>
      </c>
      <c r="BC1748">
        <v>0</v>
      </c>
      <c r="BD1748">
        <v>0</v>
      </c>
      <c r="BE1748">
        <v>0</v>
      </c>
      <c r="BF1748">
        <v>0</v>
      </c>
      <c r="BG1748">
        <v>0</v>
      </c>
      <c r="BH1748">
        <v>0</v>
      </c>
      <c r="BI1748">
        <v>0</v>
      </c>
      <c r="BO1748">
        <v>0</v>
      </c>
      <c r="BP1748">
        <v>0</v>
      </c>
      <c r="BQ1748">
        <v>0</v>
      </c>
      <c r="BR1748">
        <v>0</v>
      </c>
      <c r="BS1748">
        <v>0</v>
      </c>
      <c r="BT1748">
        <v>0</v>
      </c>
      <c r="BU1748">
        <v>0</v>
      </c>
      <c r="BV1748">
        <v>0</v>
      </c>
      <c r="BW1748">
        <v>0</v>
      </c>
      <c r="BX1748">
        <v>0</v>
      </c>
    </row>
    <row r="1749" spans="1:76" x14ac:dyDescent="0.25">
      <c r="A1749">
        <v>176</v>
      </c>
      <c r="B1749" t="s">
        <v>619</v>
      </c>
      <c r="C1749">
        <v>2014</v>
      </c>
      <c r="D1749" t="s">
        <v>632</v>
      </c>
      <c r="E1749">
        <v>1</v>
      </c>
      <c r="S1749">
        <v>4812</v>
      </c>
      <c r="T1749">
        <v>517210</v>
      </c>
      <c r="U1749">
        <v>0</v>
      </c>
      <c r="V1749" t="s">
        <v>726</v>
      </c>
      <c r="W1749" t="s">
        <v>726</v>
      </c>
      <c r="X1749" t="s">
        <v>726</v>
      </c>
      <c r="Y1749">
        <v>0</v>
      </c>
      <c r="Z1749" t="s">
        <v>726</v>
      </c>
      <c r="AA1749" t="s">
        <v>726</v>
      </c>
      <c r="AB1749" t="s">
        <v>726</v>
      </c>
      <c r="AC1749">
        <v>0</v>
      </c>
      <c r="AD1749" t="s">
        <v>726</v>
      </c>
      <c r="AE1749">
        <v>0</v>
      </c>
      <c r="AF1749">
        <v>0</v>
      </c>
      <c r="AG1749">
        <v>247</v>
      </c>
      <c r="AH1749">
        <v>56653</v>
      </c>
      <c r="AI1749">
        <v>29564</v>
      </c>
      <c r="AJ1749" t="s">
        <v>726</v>
      </c>
      <c r="AK1749" t="s">
        <v>726</v>
      </c>
      <c r="AL1749" t="s">
        <v>726</v>
      </c>
      <c r="AM1749" t="s">
        <v>726</v>
      </c>
      <c r="AN1749" t="s">
        <v>726</v>
      </c>
      <c r="AO1749" t="s">
        <v>726</v>
      </c>
      <c r="AP1749" t="s">
        <v>726</v>
      </c>
      <c r="AQ1749" t="s">
        <v>726</v>
      </c>
      <c r="AR1749">
        <v>22</v>
      </c>
      <c r="AS1749" t="s">
        <v>726</v>
      </c>
      <c r="AT1749" t="s">
        <v>726</v>
      </c>
      <c r="AU1749">
        <v>9999</v>
      </c>
      <c r="AW1749" t="s">
        <v>726</v>
      </c>
      <c r="AX1749" t="s">
        <v>726</v>
      </c>
      <c r="AY1749" t="s">
        <v>726</v>
      </c>
      <c r="AZ1749">
        <v>9999</v>
      </c>
      <c r="BA1749">
        <v>0</v>
      </c>
      <c r="BB1749">
        <v>9999</v>
      </c>
      <c r="BC1749">
        <v>0</v>
      </c>
      <c r="BD1749">
        <v>0</v>
      </c>
      <c r="BE1749">
        <v>0</v>
      </c>
      <c r="BF1749">
        <v>0</v>
      </c>
      <c r="BG1749">
        <v>0</v>
      </c>
      <c r="BH1749">
        <v>0</v>
      </c>
      <c r="BI1749">
        <v>0</v>
      </c>
      <c r="BO1749">
        <v>0</v>
      </c>
      <c r="BP1749">
        <v>0</v>
      </c>
      <c r="BQ1749">
        <v>0</v>
      </c>
      <c r="BR1749">
        <v>0</v>
      </c>
      <c r="BS1749">
        <v>0</v>
      </c>
      <c r="BT1749">
        <v>0</v>
      </c>
      <c r="BU1749">
        <v>0</v>
      </c>
      <c r="BV1749">
        <v>0</v>
      </c>
      <c r="BW1749">
        <v>0</v>
      </c>
      <c r="BX1749">
        <v>0</v>
      </c>
    </row>
    <row r="1750" spans="1:76" x14ac:dyDescent="0.25">
      <c r="A1750">
        <v>176</v>
      </c>
      <c r="B1750" t="s">
        <v>619</v>
      </c>
      <c r="C1750">
        <v>2015</v>
      </c>
      <c r="D1750" t="s">
        <v>632</v>
      </c>
      <c r="E1750">
        <v>1</v>
      </c>
      <c r="S1750">
        <v>4812</v>
      </c>
      <c r="T1750">
        <v>517210</v>
      </c>
      <c r="U1750">
        <v>0</v>
      </c>
      <c r="V1750" t="s">
        <v>726</v>
      </c>
      <c r="W1750" t="s">
        <v>726</v>
      </c>
      <c r="X1750" t="s">
        <v>726</v>
      </c>
      <c r="Y1750">
        <v>0</v>
      </c>
      <c r="Z1750" t="s">
        <v>726</v>
      </c>
      <c r="AA1750" t="s">
        <v>726</v>
      </c>
      <c r="AB1750" t="s">
        <v>726</v>
      </c>
      <c r="AC1750">
        <v>0</v>
      </c>
      <c r="AD1750" t="s">
        <v>726</v>
      </c>
      <c r="AE1750">
        <v>0</v>
      </c>
      <c r="AF1750">
        <v>0</v>
      </c>
      <c r="AG1750">
        <v>733</v>
      </c>
      <c r="AH1750">
        <v>62436</v>
      </c>
      <c r="AI1750">
        <v>32053</v>
      </c>
      <c r="AJ1750" t="s">
        <v>726</v>
      </c>
      <c r="AK1750" t="s">
        <v>726</v>
      </c>
      <c r="AL1750" t="s">
        <v>726</v>
      </c>
      <c r="AM1750" t="s">
        <v>726</v>
      </c>
      <c r="AN1750">
        <v>2163</v>
      </c>
      <c r="AO1750" t="s">
        <v>726</v>
      </c>
      <c r="AP1750" t="s">
        <v>726</v>
      </c>
      <c r="AQ1750" t="s">
        <v>726</v>
      </c>
      <c r="AR1750" t="s">
        <v>726</v>
      </c>
      <c r="AS1750" t="s">
        <v>726</v>
      </c>
      <c r="AT1750" t="s">
        <v>726</v>
      </c>
      <c r="AU1750">
        <v>9999</v>
      </c>
      <c r="AW1750" t="s">
        <v>726</v>
      </c>
      <c r="AX1750" t="s">
        <v>726</v>
      </c>
      <c r="AY1750" t="s">
        <v>726</v>
      </c>
      <c r="AZ1750">
        <v>9999</v>
      </c>
      <c r="BA1750">
        <v>0</v>
      </c>
      <c r="BB1750">
        <v>9999</v>
      </c>
      <c r="BC1750">
        <v>0</v>
      </c>
      <c r="BD1750">
        <v>0</v>
      </c>
      <c r="BE1750">
        <v>0</v>
      </c>
      <c r="BF1750">
        <v>0</v>
      </c>
      <c r="BG1750">
        <v>0</v>
      </c>
      <c r="BH1750">
        <v>0</v>
      </c>
      <c r="BI1750">
        <v>0</v>
      </c>
      <c r="BO1750">
        <v>0</v>
      </c>
      <c r="BP1750">
        <v>0</v>
      </c>
      <c r="BQ1750">
        <v>0</v>
      </c>
      <c r="BR1750">
        <v>0</v>
      </c>
      <c r="BS1750">
        <v>0</v>
      </c>
      <c r="BT1750">
        <v>0</v>
      </c>
      <c r="BU1750">
        <v>0</v>
      </c>
      <c r="BV1750">
        <v>0</v>
      </c>
      <c r="BW1750">
        <v>0</v>
      </c>
      <c r="BX1750">
        <v>0</v>
      </c>
    </row>
    <row r="1751" spans="1:76" x14ac:dyDescent="0.25">
      <c r="A1751">
        <v>176</v>
      </c>
      <c r="B1751" t="s">
        <v>619</v>
      </c>
      <c r="C1751">
        <v>2016</v>
      </c>
      <c r="D1751" t="s">
        <v>632</v>
      </c>
      <c r="E1751">
        <v>1</v>
      </c>
      <c r="S1751">
        <v>4812</v>
      </c>
      <c r="T1751">
        <v>517210</v>
      </c>
      <c r="U1751">
        <v>0</v>
      </c>
      <c r="V1751" t="s">
        <v>726</v>
      </c>
      <c r="W1751" t="s">
        <v>726</v>
      </c>
      <c r="X1751" t="s">
        <v>726</v>
      </c>
      <c r="Y1751">
        <v>0</v>
      </c>
      <c r="Z1751" t="s">
        <v>726</v>
      </c>
      <c r="AA1751" t="s">
        <v>726</v>
      </c>
      <c r="AB1751" t="s">
        <v>726</v>
      </c>
      <c r="AC1751" t="s">
        <v>726</v>
      </c>
      <c r="AD1751" t="s">
        <v>726</v>
      </c>
      <c r="AE1751" t="s">
        <v>726</v>
      </c>
      <c r="AF1751" t="s">
        <v>726</v>
      </c>
      <c r="AG1751" t="s">
        <v>726</v>
      </c>
      <c r="AH1751" t="s">
        <v>726</v>
      </c>
      <c r="AI1751" t="s">
        <v>726</v>
      </c>
      <c r="AJ1751" t="s">
        <v>726</v>
      </c>
      <c r="AK1751" t="s">
        <v>726</v>
      </c>
      <c r="AL1751" t="s">
        <v>726</v>
      </c>
      <c r="AM1751">
        <v>48</v>
      </c>
      <c r="AN1751" t="s">
        <v>726</v>
      </c>
      <c r="AO1751" t="s">
        <v>726</v>
      </c>
      <c r="AP1751" t="s">
        <v>726</v>
      </c>
      <c r="AQ1751" t="s">
        <v>726</v>
      </c>
      <c r="AR1751" t="s">
        <v>726</v>
      </c>
      <c r="AS1751" t="s">
        <v>726</v>
      </c>
      <c r="AT1751" t="s">
        <v>726</v>
      </c>
      <c r="AU1751">
        <v>9999</v>
      </c>
      <c r="AW1751" t="s">
        <v>726</v>
      </c>
      <c r="AX1751" t="s">
        <v>726</v>
      </c>
      <c r="AY1751" t="s">
        <v>726</v>
      </c>
      <c r="AZ1751">
        <v>9999</v>
      </c>
      <c r="BA1751">
        <v>0</v>
      </c>
      <c r="BB1751">
        <v>9999</v>
      </c>
      <c r="BC1751">
        <v>0</v>
      </c>
      <c r="BD1751">
        <v>0</v>
      </c>
      <c r="BE1751">
        <v>0</v>
      </c>
      <c r="BF1751">
        <v>0</v>
      </c>
      <c r="BG1751">
        <v>0</v>
      </c>
      <c r="BH1751">
        <v>0</v>
      </c>
      <c r="BI1751">
        <v>0</v>
      </c>
      <c r="BO1751">
        <v>0</v>
      </c>
      <c r="BP1751">
        <v>0</v>
      </c>
      <c r="BQ1751">
        <v>0</v>
      </c>
      <c r="BR1751">
        <v>0</v>
      </c>
      <c r="BS1751">
        <v>0</v>
      </c>
      <c r="BT1751">
        <v>0</v>
      </c>
      <c r="BU1751">
        <v>0</v>
      </c>
      <c r="BV1751">
        <v>0</v>
      </c>
      <c r="BW1751">
        <v>0</v>
      </c>
      <c r="BX1751">
        <v>0</v>
      </c>
    </row>
    <row r="1752" spans="1:76" x14ac:dyDescent="0.25">
      <c r="A1752">
        <v>177</v>
      </c>
      <c r="B1752" t="s">
        <v>621</v>
      </c>
      <c r="C1752">
        <v>2007</v>
      </c>
      <c r="D1752" t="s">
        <v>582</v>
      </c>
      <c r="E1752">
        <v>0</v>
      </c>
      <c r="U1752">
        <v>0</v>
      </c>
      <c r="V1752" t="s">
        <v>726</v>
      </c>
      <c r="W1752" t="s">
        <v>726</v>
      </c>
      <c r="X1752" t="s">
        <v>726</v>
      </c>
      <c r="Y1752">
        <v>0</v>
      </c>
      <c r="Z1752" t="s">
        <v>726</v>
      </c>
      <c r="AA1752" t="s">
        <v>726</v>
      </c>
      <c r="AB1752" t="s">
        <v>726</v>
      </c>
      <c r="AC1752" t="s">
        <v>726</v>
      </c>
      <c r="AD1752">
        <v>1694</v>
      </c>
      <c r="AE1752" t="s">
        <v>726</v>
      </c>
      <c r="AF1752" t="s">
        <v>726</v>
      </c>
      <c r="AG1752" t="s">
        <v>726</v>
      </c>
      <c r="AH1752" t="s">
        <v>726</v>
      </c>
      <c r="AI1752" t="s">
        <v>726</v>
      </c>
      <c r="AJ1752">
        <v>-84</v>
      </c>
      <c r="AK1752" t="s">
        <v>726</v>
      </c>
      <c r="AL1752" t="s">
        <v>726</v>
      </c>
      <c r="AM1752" t="s">
        <v>726</v>
      </c>
      <c r="AN1752">
        <v>18691</v>
      </c>
      <c r="AO1752">
        <v>8</v>
      </c>
      <c r="AP1752" t="s">
        <v>726</v>
      </c>
      <c r="AQ1752" t="s">
        <v>726</v>
      </c>
      <c r="AR1752" t="s">
        <v>726</v>
      </c>
      <c r="AS1752" t="s">
        <v>726</v>
      </c>
      <c r="AT1752" t="s">
        <v>726</v>
      </c>
      <c r="AU1752">
        <v>9999</v>
      </c>
      <c r="AW1752" t="s">
        <v>726</v>
      </c>
      <c r="AX1752" t="s">
        <v>726</v>
      </c>
      <c r="AY1752" t="s">
        <v>726</v>
      </c>
      <c r="AZ1752">
        <v>9999</v>
      </c>
      <c r="BA1752">
        <v>0</v>
      </c>
      <c r="BB1752">
        <v>9999</v>
      </c>
      <c r="BC1752">
        <v>0</v>
      </c>
      <c r="BD1752">
        <v>0</v>
      </c>
      <c r="BE1752">
        <v>0</v>
      </c>
      <c r="BF1752">
        <v>0</v>
      </c>
      <c r="BG1752">
        <v>0</v>
      </c>
      <c r="BH1752">
        <v>0</v>
      </c>
      <c r="BI1752">
        <v>0</v>
      </c>
      <c r="BO1752">
        <v>0</v>
      </c>
      <c r="BP1752">
        <v>0</v>
      </c>
      <c r="BQ1752">
        <v>0</v>
      </c>
      <c r="BR1752">
        <v>0</v>
      </c>
      <c r="BS1752">
        <v>0</v>
      </c>
      <c r="BT1752">
        <v>0</v>
      </c>
      <c r="BU1752">
        <v>0</v>
      </c>
      <c r="BV1752">
        <v>0</v>
      </c>
      <c r="BW1752">
        <v>0</v>
      </c>
      <c r="BX1752">
        <v>0</v>
      </c>
    </row>
    <row r="1753" spans="1:76" x14ac:dyDescent="0.25">
      <c r="A1753">
        <v>177</v>
      </c>
      <c r="B1753" t="s">
        <v>621</v>
      </c>
      <c r="C1753">
        <v>2008</v>
      </c>
      <c r="D1753" t="s">
        <v>582</v>
      </c>
      <c r="E1753">
        <v>0</v>
      </c>
      <c r="U1753">
        <v>0</v>
      </c>
      <c r="V1753" t="s">
        <v>726</v>
      </c>
      <c r="W1753" t="s">
        <v>726</v>
      </c>
      <c r="X1753" t="s">
        <v>726</v>
      </c>
      <c r="Y1753">
        <v>0</v>
      </c>
      <c r="Z1753" t="s">
        <v>726</v>
      </c>
      <c r="AA1753" t="s">
        <v>726</v>
      </c>
      <c r="AB1753" t="s">
        <v>726</v>
      </c>
      <c r="AC1753">
        <v>7.9</v>
      </c>
      <c r="AD1753" t="s">
        <v>726</v>
      </c>
      <c r="AE1753">
        <v>0</v>
      </c>
      <c r="AF1753">
        <v>3.95</v>
      </c>
      <c r="AG1753" t="s">
        <v>726</v>
      </c>
      <c r="AH1753" t="s">
        <v>726</v>
      </c>
      <c r="AI1753" t="s">
        <v>726</v>
      </c>
      <c r="AJ1753" t="s">
        <v>726</v>
      </c>
      <c r="AK1753" t="s">
        <v>726</v>
      </c>
      <c r="AL1753">
        <v>48</v>
      </c>
      <c r="AM1753" t="s">
        <v>726</v>
      </c>
      <c r="AN1753" t="s">
        <v>726</v>
      </c>
      <c r="AO1753" t="s">
        <v>726</v>
      </c>
      <c r="AP1753" t="s">
        <v>726</v>
      </c>
      <c r="AQ1753" t="s">
        <v>726</v>
      </c>
      <c r="AR1753" t="s">
        <v>726</v>
      </c>
      <c r="AS1753" t="s">
        <v>726</v>
      </c>
      <c r="AT1753" t="s">
        <v>726</v>
      </c>
      <c r="AU1753">
        <v>9999</v>
      </c>
      <c r="AW1753" t="s">
        <v>726</v>
      </c>
      <c r="AX1753" t="s">
        <v>726</v>
      </c>
      <c r="AY1753" t="s">
        <v>726</v>
      </c>
      <c r="AZ1753">
        <v>9999</v>
      </c>
      <c r="BA1753">
        <v>0</v>
      </c>
      <c r="BB1753">
        <v>9999</v>
      </c>
      <c r="BC1753">
        <v>0</v>
      </c>
      <c r="BD1753">
        <v>0</v>
      </c>
      <c r="BE1753">
        <v>0</v>
      </c>
      <c r="BF1753">
        <v>0</v>
      </c>
      <c r="BG1753">
        <v>0</v>
      </c>
      <c r="BH1753">
        <v>0</v>
      </c>
      <c r="BI1753">
        <v>0</v>
      </c>
      <c r="BO1753">
        <v>0</v>
      </c>
      <c r="BP1753">
        <v>0</v>
      </c>
      <c r="BQ1753">
        <v>0</v>
      </c>
      <c r="BR1753">
        <v>0</v>
      </c>
      <c r="BS1753">
        <v>0</v>
      </c>
      <c r="BT1753">
        <v>0</v>
      </c>
      <c r="BU1753">
        <v>0</v>
      </c>
      <c r="BV1753">
        <v>0</v>
      </c>
      <c r="BW1753">
        <v>0</v>
      </c>
      <c r="BX1753">
        <v>0</v>
      </c>
    </row>
    <row r="1754" spans="1:76" x14ac:dyDescent="0.25">
      <c r="A1754">
        <v>177</v>
      </c>
      <c r="B1754" t="s">
        <v>621</v>
      </c>
      <c r="C1754">
        <v>2009</v>
      </c>
      <c r="D1754" t="s">
        <v>582</v>
      </c>
      <c r="E1754">
        <v>0</v>
      </c>
      <c r="U1754">
        <v>0</v>
      </c>
      <c r="V1754" t="s">
        <v>726</v>
      </c>
      <c r="W1754" t="s">
        <v>726</v>
      </c>
      <c r="X1754" t="s">
        <v>726</v>
      </c>
      <c r="Y1754">
        <v>0</v>
      </c>
      <c r="Z1754" t="s">
        <v>726</v>
      </c>
      <c r="AA1754" t="s">
        <v>726</v>
      </c>
      <c r="AB1754" t="s">
        <v>726</v>
      </c>
      <c r="AC1754">
        <v>0</v>
      </c>
      <c r="AD1754" t="s">
        <v>726</v>
      </c>
      <c r="AE1754">
        <v>0</v>
      </c>
      <c r="AF1754">
        <v>0</v>
      </c>
      <c r="AG1754" t="s">
        <v>726</v>
      </c>
      <c r="AH1754" t="s">
        <v>726</v>
      </c>
      <c r="AI1754" t="s">
        <v>726</v>
      </c>
      <c r="AJ1754" t="s">
        <v>726</v>
      </c>
      <c r="AK1754">
        <v>-5</v>
      </c>
      <c r="AL1754" t="s">
        <v>726</v>
      </c>
      <c r="AM1754" t="s">
        <v>726</v>
      </c>
      <c r="AN1754" t="s">
        <v>726</v>
      </c>
      <c r="AO1754" t="s">
        <v>726</v>
      </c>
      <c r="AP1754" t="s">
        <v>726</v>
      </c>
      <c r="AQ1754" t="s">
        <v>726</v>
      </c>
      <c r="AR1754" t="s">
        <v>726</v>
      </c>
      <c r="AS1754" t="s">
        <v>726</v>
      </c>
      <c r="AT1754" t="s">
        <v>726</v>
      </c>
      <c r="AU1754">
        <v>9999</v>
      </c>
      <c r="AW1754" t="s">
        <v>726</v>
      </c>
      <c r="AX1754" t="s">
        <v>726</v>
      </c>
      <c r="AY1754" t="s">
        <v>726</v>
      </c>
      <c r="AZ1754">
        <v>9999</v>
      </c>
      <c r="BA1754">
        <v>0</v>
      </c>
      <c r="BB1754">
        <v>9999</v>
      </c>
      <c r="BC1754">
        <v>0</v>
      </c>
      <c r="BD1754">
        <v>0</v>
      </c>
      <c r="BE1754">
        <v>0</v>
      </c>
      <c r="BF1754">
        <v>0</v>
      </c>
      <c r="BG1754">
        <v>0</v>
      </c>
      <c r="BH1754">
        <v>0</v>
      </c>
      <c r="BI1754">
        <v>0</v>
      </c>
      <c r="BO1754">
        <v>0</v>
      </c>
      <c r="BP1754">
        <v>0</v>
      </c>
      <c r="BQ1754">
        <v>0</v>
      </c>
      <c r="BR1754">
        <v>0</v>
      </c>
      <c r="BS1754">
        <v>0</v>
      </c>
      <c r="BT1754">
        <v>0</v>
      </c>
      <c r="BU1754">
        <v>0</v>
      </c>
      <c r="BV1754">
        <v>0</v>
      </c>
      <c r="BW1754">
        <v>0</v>
      </c>
      <c r="BX1754">
        <v>0</v>
      </c>
    </row>
    <row r="1755" spans="1:76" x14ac:dyDescent="0.25">
      <c r="A1755">
        <v>177</v>
      </c>
      <c r="B1755" t="s">
        <v>621</v>
      </c>
      <c r="C1755">
        <v>2010</v>
      </c>
      <c r="D1755" t="s">
        <v>582</v>
      </c>
      <c r="E1755">
        <v>0</v>
      </c>
      <c r="U1755">
        <v>0</v>
      </c>
      <c r="V1755" t="s">
        <v>726</v>
      </c>
      <c r="W1755" t="s">
        <v>726</v>
      </c>
      <c r="X1755" t="s">
        <v>726</v>
      </c>
      <c r="Y1755">
        <v>0</v>
      </c>
      <c r="Z1755" t="s">
        <v>726</v>
      </c>
      <c r="AA1755" t="s">
        <v>726</v>
      </c>
      <c r="AB1755" t="s">
        <v>726</v>
      </c>
      <c r="AC1755">
        <v>0</v>
      </c>
      <c r="AD1755" t="s">
        <v>726</v>
      </c>
      <c r="AE1755">
        <v>0</v>
      </c>
      <c r="AF1755">
        <v>0</v>
      </c>
      <c r="AG1755" t="s">
        <v>726</v>
      </c>
      <c r="AH1755" t="s">
        <v>726</v>
      </c>
      <c r="AI1755" t="s">
        <v>726</v>
      </c>
      <c r="AJ1755" t="s">
        <v>726</v>
      </c>
      <c r="AK1755" t="s">
        <v>726</v>
      </c>
      <c r="AL1755" t="s">
        <v>726</v>
      </c>
      <c r="AM1755" t="s">
        <v>726</v>
      </c>
      <c r="AN1755" t="s">
        <v>726</v>
      </c>
      <c r="AO1755" t="s">
        <v>726</v>
      </c>
      <c r="AP1755" t="s">
        <v>726</v>
      </c>
      <c r="AQ1755" t="s">
        <v>726</v>
      </c>
      <c r="AR1755" t="s">
        <v>726</v>
      </c>
      <c r="AS1755" t="s">
        <v>726</v>
      </c>
      <c r="AT1755" t="s">
        <v>726</v>
      </c>
      <c r="AU1755">
        <v>9999</v>
      </c>
      <c r="AW1755" t="s">
        <v>726</v>
      </c>
      <c r="AX1755" t="s">
        <v>726</v>
      </c>
      <c r="AY1755" t="s">
        <v>726</v>
      </c>
      <c r="AZ1755">
        <v>9999</v>
      </c>
      <c r="BA1755">
        <v>0</v>
      </c>
      <c r="BB1755">
        <v>9999</v>
      </c>
      <c r="BC1755">
        <v>0</v>
      </c>
      <c r="BD1755">
        <v>0</v>
      </c>
      <c r="BE1755">
        <v>0</v>
      </c>
      <c r="BF1755">
        <v>0</v>
      </c>
      <c r="BG1755">
        <v>0</v>
      </c>
      <c r="BH1755">
        <v>0</v>
      </c>
      <c r="BI1755">
        <v>0</v>
      </c>
      <c r="BO1755">
        <v>0</v>
      </c>
      <c r="BP1755">
        <v>0</v>
      </c>
      <c r="BQ1755">
        <v>0</v>
      </c>
      <c r="BR1755">
        <v>0</v>
      </c>
      <c r="BS1755">
        <v>0</v>
      </c>
      <c r="BT1755">
        <v>0</v>
      </c>
      <c r="BU1755">
        <v>0</v>
      </c>
      <c r="BV1755">
        <v>0</v>
      </c>
      <c r="BW1755">
        <v>0</v>
      </c>
      <c r="BX1755">
        <v>0</v>
      </c>
    </row>
    <row r="1756" spans="1:76" x14ac:dyDescent="0.25">
      <c r="A1756">
        <v>177</v>
      </c>
      <c r="B1756" t="s">
        <v>621</v>
      </c>
      <c r="C1756">
        <v>2011</v>
      </c>
      <c r="D1756" t="s">
        <v>582</v>
      </c>
      <c r="E1756">
        <v>0</v>
      </c>
      <c r="U1756">
        <v>0</v>
      </c>
      <c r="V1756" t="s">
        <v>726</v>
      </c>
      <c r="W1756" t="s">
        <v>726</v>
      </c>
      <c r="X1756" t="s">
        <v>726</v>
      </c>
      <c r="Y1756">
        <v>0</v>
      </c>
      <c r="Z1756" t="s">
        <v>726</v>
      </c>
      <c r="AA1756" t="s">
        <v>726</v>
      </c>
      <c r="AB1756" t="s">
        <v>726</v>
      </c>
      <c r="AC1756">
        <v>0</v>
      </c>
      <c r="AD1756" t="s">
        <v>726</v>
      </c>
      <c r="AE1756">
        <v>0</v>
      </c>
      <c r="AF1756">
        <v>0</v>
      </c>
      <c r="AG1756" t="s">
        <v>726</v>
      </c>
      <c r="AH1756" t="s">
        <v>726</v>
      </c>
      <c r="AI1756" t="s">
        <v>726</v>
      </c>
      <c r="AJ1756" t="s">
        <v>726</v>
      </c>
      <c r="AK1756" t="s">
        <v>726</v>
      </c>
      <c r="AL1756" t="s">
        <v>726</v>
      </c>
      <c r="AM1756" t="s">
        <v>726</v>
      </c>
      <c r="AN1756" t="s">
        <v>726</v>
      </c>
      <c r="AO1756" t="s">
        <v>726</v>
      </c>
      <c r="AP1756" t="s">
        <v>726</v>
      </c>
      <c r="AQ1756" t="s">
        <v>726</v>
      </c>
      <c r="AR1756" t="s">
        <v>726</v>
      </c>
      <c r="AS1756" t="s">
        <v>726</v>
      </c>
      <c r="AT1756" t="s">
        <v>726</v>
      </c>
      <c r="AU1756">
        <v>9999</v>
      </c>
      <c r="AW1756" t="s">
        <v>726</v>
      </c>
      <c r="AX1756" t="s">
        <v>726</v>
      </c>
      <c r="AY1756" t="s">
        <v>726</v>
      </c>
      <c r="AZ1756">
        <v>9999</v>
      </c>
      <c r="BA1756">
        <v>0</v>
      </c>
      <c r="BB1756">
        <v>9999</v>
      </c>
      <c r="BC1756">
        <v>0</v>
      </c>
      <c r="BD1756">
        <v>0</v>
      </c>
      <c r="BE1756">
        <v>0</v>
      </c>
      <c r="BF1756">
        <v>0</v>
      </c>
      <c r="BG1756">
        <v>0</v>
      </c>
      <c r="BH1756">
        <v>0</v>
      </c>
      <c r="BI1756">
        <v>0</v>
      </c>
      <c r="BO1756">
        <v>0</v>
      </c>
      <c r="BP1756">
        <v>0</v>
      </c>
      <c r="BQ1756">
        <v>0</v>
      </c>
      <c r="BR1756">
        <v>0</v>
      </c>
      <c r="BS1756">
        <v>0</v>
      </c>
      <c r="BT1756">
        <v>0</v>
      </c>
      <c r="BU1756">
        <v>0</v>
      </c>
      <c r="BV1756">
        <v>0</v>
      </c>
      <c r="BW1756">
        <v>0</v>
      </c>
      <c r="BX1756">
        <v>0</v>
      </c>
    </row>
    <row r="1757" spans="1:76" x14ac:dyDescent="0.25">
      <c r="A1757">
        <v>177</v>
      </c>
      <c r="B1757" t="s">
        <v>621</v>
      </c>
      <c r="C1757">
        <v>2012</v>
      </c>
      <c r="D1757" t="s">
        <v>582</v>
      </c>
      <c r="E1757">
        <v>0</v>
      </c>
      <c r="U1757">
        <v>0</v>
      </c>
      <c r="V1757" t="s">
        <v>726</v>
      </c>
      <c r="W1757" t="s">
        <v>726</v>
      </c>
      <c r="X1757" t="s">
        <v>726</v>
      </c>
      <c r="Y1757">
        <v>0</v>
      </c>
      <c r="Z1757" t="s">
        <v>726</v>
      </c>
      <c r="AA1757" t="s">
        <v>726</v>
      </c>
      <c r="AB1757" t="s">
        <v>726</v>
      </c>
      <c r="AC1757">
        <v>0</v>
      </c>
      <c r="AD1757" t="s">
        <v>726</v>
      </c>
      <c r="AE1757">
        <v>0</v>
      </c>
      <c r="AF1757">
        <v>0</v>
      </c>
      <c r="AG1757" t="s">
        <v>726</v>
      </c>
      <c r="AH1757" t="s">
        <v>726</v>
      </c>
      <c r="AI1757" t="s">
        <v>726</v>
      </c>
      <c r="AJ1757" t="s">
        <v>726</v>
      </c>
      <c r="AK1757" t="s">
        <v>726</v>
      </c>
      <c r="AL1757" t="s">
        <v>726</v>
      </c>
      <c r="AM1757" t="s">
        <v>726</v>
      </c>
      <c r="AN1757" t="s">
        <v>726</v>
      </c>
      <c r="AO1757" t="s">
        <v>726</v>
      </c>
      <c r="AP1757" t="s">
        <v>726</v>
      </c>
      <c r="AQ1757" t="s">
        <v>726</v>
      </c>
      <c r="AR1757" t="s">
        <v>726</v>
      </c>
      <c r="AS1757" t="s">
        <v>726</v>
      </c>
      <c r="AT1757" t="s">
        <v>726</v>
      </c>
      <c r="AU1757">
        <v>9999</v>
      </c>
      <c r="AW1757" t="s">
        <v>726</v>
      </c>
      <c r="AX1757" t="s">
        <v>726</v>
      </c>
      <c r="AY1757" t="s">
        <v>726</v>
      </c>
      <c r="AZ1757">
        <v>9999</v>
      </c>
      <c r="BA1757">
        <v>0</v>
      </c>
      <c r="BB1757">
        <v>9999</v>
      </c>
      <c r="BC1757">
        <v>0</v>
      </c>
      <c r="BD1757">
        <v>0</v>
      </c>
      <c r="BE1757">
        <v>0</v>
      </c>
      <c r="BF1757">
        <v>0</v>
      </c>
      <c r="BG1757">
        <v>0</v>
      </c>
      <c r="BH1757">
        <v>0</v>
      </c>
      <c r="BI1757">
        <v>0</v>
      </c>
      <c r="BO1757">
        <v>0</v>
      </c>
      <c r="BP1757">
        <v>0</v>
      </c>
      <c r="BQ1757">
        <v>0</v>
      </c>
      <c r="BR1757">
        <v>0</v>
      </c>
      <c r="BS1757">
        <v>0</v>
      </c>
      <c r="BT1757">
        <v>0</v>
      </c>
      <c r="BU1757">
        <v>0</v>
      </c>
      <c r="BV1757">
        <v>0</v>
      </c>
      <c r="BW1757">
        <v>0</v>
      </c>
      <c r="BX1757">
        <v>0</v>
      </c>
    </row>
    <row r="1758" spans="1:76" x14ac:dyDescent="0.25">
      <c r="A1758">
        <v>177</v>
      </c>
      <c r="B1758" t="s">
        <v>621</v>
      </c>
      <c r="C1758">
        <v>2013</v>
      </c>
      <c r="D1758" t="s">
        <v>582</v>
      </c>
      <c r="E1758">
        <v>0</v>
      </c>
      <c r="U1758">
        <v>0</v>
      </c>
      <c r="V1758" t="s">
        <v>726</v>
      </c>
      <c r="W1758" t="s">
        <v>726</v>
      </c>
      <c r="X1758" t="s">
        <v>726</v>
      </c>
      <c r="Y1758">
        <v>0</v>
      </c>
      <c r="Z1758" t="s">
        <v>726</v>
      </c>
      <c r="AA1758" t="s">
        <v>726</v>
      </c>
      <c r="AB1758" t="s">
        <v>726</v>
      </c>
      <c r="AC1758">
        <v>0</v>
      </c>
      <c r="AD1758" t="s">
        <v>726</v>
      </c>
      <c r="AE1758">
        <v>0</v>
      </c>
      <c r="AF1758">
        <v>0</v>
      </c>
      <c r="AG1758" t="s">
        <v>726</v>
      </c>
      <c r="AH1758" t="s">
        <v>726</v>
      </c>
      <c r="AI1758" t="s">
        <v>726</v>
      </c>
      <c r="AJ1758" t="s">
        <v>726</v>
      </c>
      <c r="AK1758" t="s">
        <v>726</v>
      </c>
      <c r="AL1758" t="s">
        <v>726</v>
      </c>
      <c r="AM1758" t="s">
        <v>726</v>
      </c>
      <c r="AN1758" t="s">
        <v>726</v>
      </c>
      <c r="AO1758" t="s">
        <v>726</v>
      </c>
      <c r="AP1758" t="s">
        <v>726</v>
      </c>
      <c r="AQ1758" t="s">
        <v>726</v>
      </c>
      <c r="AR1758" t="s">
        <v>726</v>
      </c>
      <c r="AS1758" t="s">
        <v>726</v>
      </c>
      <c r="AT1758" t="s">
        <v>726</v>
      </c>
      <c r="AU1758">
        <v>9999</v>
      </c>
      <c r="AW1758" t="s">
        <v>726</v>
      </c>
      <c r="AX1758" t="s">
        <v>726</v>
      </c>
      <c r="AY1758" t="s">
        <v>726</v>
      </c>
      <c r="AZ1758">
        <v>9999</v>
      </c>
      <c r="BA1758">
        <v>0</v>
      </c>
      <c r="BB1758">
        <v>9999</v>
      </c>
      <c r="BC1758">
        <v>0</v>
      </c>
      <c r="BD1758">
        <v>0</v>
      </c>
      <c r="BE1758">
        <v>0</v>
      </c>
      <c r="BF1758">
        <v>0</v>
      </c>
      <c r="BG1758">
        <v>0</v>
      </c>
      <c r="BH1758">
        <v>0</v>
      </c>
      <c r="BI1758">
        <v>0</v>
      </c>
      <c r="BO1758">
        <v>0</v>
      </c>
      <c r="BP1758">
        <v>0</v>
      </c>
      <c r="BQ1758">
        <v>0</v>
      </c>
      <c r="BR1758">
        <v>0</v>
      </c>
      <c r="BS1758">
        <v>0</v>
      </c>
      <c r="BT1758">
        <v>0</v>
      </c>
      <c r="BU1758">
        <v>0</v>
      </c>
      <c r="BV1758">
        <v>0</v>
      </c>
      <c r="BW1758">
        <v>0</v>
      </c>
      <c r="BX1758">
        <v>0</v>
      </c>
    </row>
    <row r="1759" spans="1:76" x14ac:dyDescent="0.25">
      <c r="A1759">
        <v>177</v>
      </c>
      <c r="B1759" t="s">
        <v>621</v>
      </c>
      <c r="C1759">
        <v>2014</v>
      </c>
      <c r="D1759" t="s">
        <v>582</v>
      </c>
      <c r="E1759">
        <v>0</v>
      </c>
      <c r="U1759">
        <v>0</v>
      </c>
      <c r="V1759" t="s">
        <v>726</v>
      </c>
      <c r="W1759" t="s">
        <v>726</v>
      </c>
      <c r="X1759" t="s">
        <v>726</v>
      </c>
      <c r="Y1759">
        <v>0</v>
      </c>
      <c r="Z1759" t="s">
        <v>726</v>
      </c>
      <c r="AA1759" t="s">
        <v>726</v>
      </c>
      <c r="AB1759" t="s">
        <v>726</v>
      </c>
      <c r="AC1759">
        <v>0</v>
      </c>
      <c r="AD1759" t="s">
        <v>726</v>
      </c>
      <c r="AE1759">
        <v>0</v>
      </c>
      <c r="AF1759">
        <v>0</v>
      </c>
      <c r="AG1759" t="s">
        <v>726</v>
      </c>
      <c r="AH1759" t="s">
        <v>726</v>
      </c>
      <c r="AI1759" t="s">
        <v>726</v>
      </c>
      <c r="AJ1759" t="s">
        <v>726</v>
      </c>
      <c r="AK1759" t="s">
        <v>726</v>
      </c>
      <c r="AL1759" t="s">
        <v>726</v>
      </c>
      <c r="AM1759" t="s">
        <v>726</v>
      </c>
      <c r="AN1759" t="s">
        <v>726</v>
      </c>
      <c r="AO1759" t="s">
        <v>726</v>
      </c>
      <c r="AP1759" t="s">
        <v>726</v>
      </c>
      <c r="AQ1759" t="s">
        <v>726</v>
      </c>
      <c r="AR1759" t="s">
        <v>726</v>
      </c>
      <c r="AS1759" t="s">
        <v>726</v>
      </c>
      <c r="AT1759" t="s">
        <v>726</v>
      </c>
      <c r="AU1759">
        <v>9999</v>
      </c>
      <c r="AW1759" t="s">
        <v>726</v>
      </c>
      <c r="AX1759" t="s">
        <v>726</v>
      </c>
      <c r="AY1759" t="s">
        <v>726</v>
      </c>
      <c r="AZ1759">
        <v>9999</v>
      </c>
      <c r="BA1759">
        <v>0</v>
      </c>
      <c r="BB1759">
        <v>9999</v>
      </c>
      <c r="BC1759">
        <v>0</v>
      </c>
      <c r="BD1759">
        <v>0</v>
      </c>
      <c r="BE1759">
        <v>0</v>
      </c>
      <c r="BF1759">
        <v>0</v>
      </c>
      <c r="BG1759">
        <v>0</v>
      </c>
      <c r="BH1759">
        <v>0</v>
      </c>
      <c r="BI1759">
        <v>0</v>
      </c>
      <c r="BO1759">
        <v>0</v>
      </c>
      <c r="BP1759">
        <v>0</v>
      </c>
      <c r="BQ1759">
        <v>0</v>
      </c>
      <c r="BR1759">
        <v>0</v>
      </c>
      <c r="BS1759">
        <v>0</v>
      </c>
      <c r="BT1759">
        <v>0</v>
      </c>
      <c r="BU1759">
        <v>0</v>
      </c>
      <c r="BV1759">
        <v>0</v>
      </c>
      <c r="BW1759">
        <v>0</v>
      </c>
      <c r="BX1759">
        <v>0</v>
      </c>
    </row>
    <row r="1760" spans="1:76" x14ac:dyDescent="0.25">
      <c r="A1760">
        <v>177</v>
      </c>
      <c r="B1760" t="s">
        <v>621</v>
      </c>
      <c r="C1760">
        <v>2015</v>
      </c>
      <c r="D1760" t="s">
        <v>582</v>
      </c>
      <c r="E1760">
        <v>0</v>
      </c>
      <c r="U1760">
        <v>0</v>
      </c>
      <c r="V1760" t="s">
        <v>726</v>
      </c>
      <c r="W1760" t="s">
        <v>726</v>
      </c>
      <c r="X1760" t="s">
        <v>726</v>
      </c>
      <c r="Y1760">
        <v>0</v>
      </c>
      <c r="Z1760" t="s">
        <v>726</v>
      </c>
      <c r="AA1760" t="s">
        <v>726</v>
      </c>
      <c r="AB1760" t="s">
        <v>726</v>
      </c>
      <c r="AC1760">
        <v>0</v>
      </c>
      <c r="AD1760" t="s">
        <v>726</v>
      </c>
      <c r="AE1760">
        <v>0</v>
      </c>
      <c r="AF1760">
        <v>0</v>
      </c>
      <c r="AG1760" t="s">
        <v>726</v>
      </c>
      <c r="AH1760" t="s">
        <v>726</v>
      </c>
      <c r="AI1760" t="s">
        <v>726</v>
      </c>
      <c r="AJ1760" t="s">
        <v>726</v>
      </c>
      <c r="AK1760" t="s">
        <v>726</v>
      </c>
      <c r="AL1760" t="s">
        <v>726</v>
      </c>
      <c r="AM1760">
        <v>48</v>
      </c>
      <c r="AN1760" t="s">
        <v>726</v>
      </c>
      <c r="AO1760">
        <v>18691</v>
      </c>
      <c r="AP1760" t="s">
        <v>726</v>
      </c>
      <c r="AQ1760" t="s">
        <v>726</v>
      </c>
      <c r="AR1760" t="s">
        <v>726</v>
      </c>
      <c r="AS1760">
        <v>8</v>
      </c>
      <c r="AT1760" t="s">
        <v>726</v>
      </c>
      <c r="AU1760">
        <v>9999</v>
      </c>
      <c r="AW1760" t="s">
        <v>726</v>
      </c>
      <c r="AX1760" t="s">
        <v>726</v>
      </c>
      <c r="AY1760" t="s">
        <v>726</v>
      </c>
      <c r="AZ1760">
        <v>9999</v>
      </c>
      <c r="BA1760">
        <v>0</v>
      </c>
      <c r="BB1760">
        <v>9999</v>
      </c>
      <c r="BC1760">
        <v>0</v>
      </c>
      <c r="BD1760">
        <v>0</v>
      </c>
      <c r="BE1760">
        <v>0</v>
      </c>
      <c r="BF1760">
        <v>0</v>
      </c>
      <c r="BG1760">
        <v>0</v>
      </c>
      <c r="BH1760">
        <v>0</v>
      </c>
      <c r="BI1760">
        <v>0</v>
      </c>
      <c r="BO1760">
        <v>0</v>
      </c>
      <c r="BP1760">
        <v>0</v>
      </c>
      <c r="BQ1760">
        <v>0</v>
      </c>
      <c r="BR1760">
        <v>0</v>
      </c>
      <c r="BS1760">
        <v>0</v>
      </c>
      <c r="BT1760">
        <v>0</v>
      </c>
      <c r="BU1760">
        <v>0</v>
      </c>
      <c r="BV1760">
        <v>0</v>
      </c>
      <c r="BW1760">
        <v>0</v>
      </c>
      <c r="BX1760">
        <v>0</v>
      </c>
    </row>
    <row r="1761" spans="1:76" x14ac:dyDescent="0.25">
      <c r="A1761">
        <v>177</v>
      </c>
      <c r="B1761" t="s">
        <v>621</v>
      </c>
      <c r="C1761">
        <v>2016</v>
      </c>
      <c r="D1761" t="s">
        <v>582</v>
      </c>
      <c r="E1761">
        <v>0</v>
      </c>
      <c r="U1761">
        <v>0</v>
      </c>
      <c r="V1761" t="s">
        <v>726</v>
      </c>
      <c r="W1761" t="s">
        <v>726</v>
      </c>
      <c r="X1761" t="s">
        <v>726</v>
      </c>
      <c r="Y1761">
        <v>0</v>
      </c>
      <c r="Z1761" t="s">
        <v>726</v>
      </c>
      <c r="AA1761" t="s">
        <v>726</v>
      </c>
      <c r="AB1761" t="s">
        <v>726</v>
      </c>
      <c r="AC1761" t="s">
        <v>726</v>
      </c>
      <c r="AD1761" t="s">
        <v>726</v>
      </c>
      <c r="AE1761" t="s">
        <v>726</v>
      </c>
      <c r="AF1761" t="s">
        <v>726</v>
      </c>
      <c r="AG1761" t="s">
        <v>726</v>
      </c>
      <c r="AH1761" t="s">
        <v>726</v>
      </c>
      <c r="AI1761" t="s">
        <v>726</v>
      </c>
      <c r="AJ1761" t="s">
        <v>726</v>
      </c>
      <c r="AK1761" t="s">
        <v>726</v>
      </c>
      <c r="AL1761" t="s">
        <v>726</v>
      </c>
      <c r="AM1761" t="s">
        <v>726</v>
      </c>
      <c r="AN1761" t="s">
        <v>726</v>
      </c>
      <c r="AO1761" t="s">
        <v>726</v>
      </c>
      <c r="AP1761" t="s">
        <v>726</v>
      </c>
      <c r="AQ1761" t="s">
        <v>726</v>
      </c>
      <c r="AR1761" t="s">
        <v>726</v>
      </c>
      <c r="AS1761" t="s">
        <v>726</v>
      </c>
      <c r="AT1761" t="s">
        <v>726</v>
      </c>
      <c r="AU1761">
        <v>9999</v>
      </c>
      <c r="AW1761" t="s">
        <v>726</v>
      </c>
      <c r="AX1761" t="s">
        <v>726</v>
      </c>
      <c r="AY1761" t="s">
        <v>726</v>
      </c>
      <c r="AZ1761">
        <v>9999</v>
      </c>
      <c r="BA1761">
        <v>0</v>
      </c>
      <c r="BB1761">
        <v>9999</v>
      </c>
      <c r="BC1761">
        <v>0</v>
      </c>
      <c r="BD1761">
        <v>0</v>
      </c>
      <c r="BE1761">
        <v>0</v>
      </c>
      <c r="BF1761">
        <v>0</v>
      </c>
      <c r="BG1761">
        <v>0</v>
      </c>
      <c r="BH1761">
        <v>0</v>
      </c>
      <c r="BI1761">
        <v>0</v>
      </c>
      <c r="BO1761">
        <v>0</v>
      </c>
      <c r="BP1761">
        <v>0</v>
      </c>
      <c r="BQ1761">
        <v>0</v>
      </c>
      <c r="BR1761">
        <v>0</v>
      </c>
      <c r="BS1761">
        <v>0</v>
      </c>
      <c r="BT1761">
        <v>0</v>
      </c>
      <c r="BU1761">
        <v>0</v>
      </c>
      <c r="BV1761">
        <v>0</v>
      </c>
      <c r="BW1761">
        <v>0</v>
      </c>
      <c r="BX1761">
        <v>0</v>
      </c>
    </row>
    <row r="1762" spans="1:76" x14ac:dyDescent="0.25">
      <c r="A1762">
        <v>178</v>
      </c>
      <c r="B1762" t="s">
        <v>622</v>
      </c>
      <c r="C1762">
        <v>2007</v>
      </c>
      <c r="D1762" t="s">
        <v>582</v>
      </c>
      <c r="E1762">
        <v>0</v>
      </c>
      <c r="U1762">
        <v>0</v>
      </c>
      <c r="V1762" t="s">
        <v>726</v>
      </c>
      <c r="W1762" t="s">
        <v>726</v>
      </c>
      <c r="X1762" t="s">
        <v>726</v>
      </c>
      <c r="Y1762">
        <v>0</v>
      </c>
      <c r="Z1762" t="s">
        <v>726</v>
      </c>
      <c r="AA1762" t="s">
        <v>726</v>
      </c>
      <c r="AB1762" t="s">
        <v>726</v>
      </c>
      <c r="AC1762" t="s">
        <v>726</v>
      </c>
      <c r="AD1762">
        <v>14920</v>
      </c>
      <c r="AE1762" t="s">
        <v>726</v>
      </c>
      <c r="AF1762" t="s">
        <v>726</v>
      </c>
      <c r="AG1762" t="s">
        <v>726</v>
      </c>
      <c r="AH1762" t="s">
        <v>726</v>
      </c>
      <c r="AI1762" t="s">
        <v>726</v>
      </c>
      <c r="AJ1762">
        <v>742</v>
      </c>
      <c r="AK1762" t="s">
        <v>726</v>
      </c>
      <c r="AL1762" t="s">
        <v>726</v>
      </c>
      <c r="AM1762" t="s">
        <v>726</v>
      </c>
      <c r="AN1762">
        <v>100454</v>
      </c>
      <c r="AO1762">
        <v>17</v>
      </c>
      <c r="AP1762" t="s">
        <v>726</v>
      </c>
      <c r="AQ1762" t="s">
        <v>726</v>
      </c>
      <c r="AR1762" t="s">
        <v>726</v>
      </c>
      <c r="AS1762" t="s">
        <v>726</v>
      </c>
      <c r="AT1762" t="s">
        <v>726</v>
      </c>
      <c r="AU1762">
        <v>9999</v>
      </c>
      <c r="AW1762" t="s">
        <v>726</v>
      </c>
      <c r="AX1762" t="s">
        <v>726</v>
      </c>
      <c r="AY1762" t="s">
        <v>726</v>
      </c>
      <c r="AZ1762">
        <v>9999</v>
      </c>
      <c r="BA1762">
        <v>0</v>
      </c>
      <c r="BB1762">
        <v>9999</v>
      </c>
      <c r="BC1762">
        <v>0</v>
      </c>
      <c r="BD1762">
        <v>0</v>
      </c>
      <c r="BE1762">
        <v>0</v>
      </c>
      <c r="BF1762">
        <v>0</v>
      </c>
      <c r="BG1762">
        <v>0</v>
      </c>
      <c r="BH1762">
        <v>0</v>
      </c>
      <c r="BI1762">
        <v>0</v>
      </c>
      <c r="BO1762">
        <v>0</v>
      </c>
      <c r="BP1762">
        <v>0</v>
      </c>
      <c r="BQ1762">
        <v>0</v>
      </c>
      <c r="BR1762">
        <v>0</v>
      </c>
      <c r="BS1762">
        <v>0</v>
      </c>
      <c r="BT1762">
        <v>0</v>
      </c>
      <c r="BU1762">
        <v>0</v>
      </c>
      <c r="BV1762">
        <v>0</v>
      </c>
      <c r="BW1762">
        <v>0</v>
      </c>
      <c r="BX1762">
        <v>0</v>
      </c>
    </row>
    <row r="1763" spans="1:76" x14ac:dyDescent="0.25">
      <c r="A1763">
        <v>178</v>
      </c>
      <c r="B1763" t="s">
        <v>622</v>
      </c>
      <c r="C1763">
        <v>2008</v>
      </c>
      <c r="D1763" t="s">
        <v>582</v>
      </c>
      <c r="E1763">
        <v>0</v>
      </c>
      <c r="U1763">
        <v>0</v>
      </c>
      <c r="V1763" t="s">
        <v>726</v>
      </c>
      <c r="W1763" t="s">
        <v>726</v>
      </c>
      <c r="X1763" t="s">
        <v>726</v>
      </c>
      <c r="Y1763">
        <v>0</v>
      </c>
      <c r="Z1763" t="s">
        <v>726</v>
      </c>
      <c r="AA1763" t="s">
        <v>726</v>
      </c>
      <c r="AB1763" t="s">
        <v>726</v>
      </c>
      <c r="AC1763">
        <v>6.8</v>
      </c>
      <c r="AD1763" t="s">
        <v>726</v>
      </c>
      <c r="AE1763">
        <v>0</v>
      </c>
      <c r="AF1763">
        <v>3.4</v>
      </c>
      <c r="AG1763" t="s">
        <v>726</v>
      </c>
      <c r="AH1763" t="s">
        <v>726</v>
      </c>
      <c r="AI1763" t="s">
        <v>726</v>
      </c>
      <c r="AJ1763" t="s">
        <v>726</v>
      </c>
      <c r="AK1763" t="s">
        <v>726</v>
      </c>
      <c r="AL1763">
        <v>50</v>
      </c>
      <c r="AM1763" t="s">
        <v>726</v>
      </c>
      <c r="AN1763" t="s">
        <v>726</v>
      </c>
      <c r="AO1763" t="s">
        <v>726</v>
      </c>
      <c r="AP1763" t="s">
        <v>726</v>
      </c>
      <c r="AQ1763" t="s">
        <v>726</v>
      </c>
      <c r="AR1763" t="s">
        <v>726</v>
      </c>
      <c r="AS1763" t="s">
        <v>726</v>
      </c>
      <c r="AT1763" t="s">
        <v>726</v>
      </c>
      <c r="AU1763">
        <v>9999</v>
      </c>
      <c r="AW1763" t="s">
        <v>726</v>
      </c>
      <c r="AX1763" t="s">
        <v>726</v>
      </c>
      <c r="AY1763" t="s">
        <v>726</v>
      </c>
      <c r="AZ1763">
        <v>9999</v>
      </c>
      <c r="BA1763">
        <v>0</v>
      </c>
      <c r="BB1763">
        <v>9999</v>
      </c>
      <c r="BC1763">
        <v>0</v>
      </c>
      <c r="BD1763">
        <v>0</v>
      </c>
      <c r="BE1763">
        <v>0</v>
      </c>
      <c r="BF1763">
        <v>0</v>
      </c>
      <c r="BG1763">
        <v>0</v>
      </c>
      <c r="BH1763">
        <v>0</v>
      </c>
      <c r="BI1763">
        <v>0</v>
      </c>
      <c r="BO1763">
        <v>0</v>
      </c>
      <c r="BP1763">
        <v>0</v>
      </c>
      <c r="BQ1763">
        <v>0</v>
      </c>
      <c r="BR1763">
        <v>0</v>
      </c>
      <c r="BS1763">
        <v>0</v>
      </c>
      <c r="BT1763">
        <v>0</v>
      </c>
      <c r="BU1763">
        <v>0</v>
      </c>
      <c r="BV1763">
        <v>0</v>
      </c>
      <c r="BW1763">
        <v>0</v>
      </c>
      <c r="BX1763">
        <v>0</v>
      </c>
    </row>
    <row r="1764" spans="1:76" x14ac:dyDescent="0.25">
      <c r="A1764">
        <v>178</v>
      </c>
      <c r="B1764" t="s">
        <v>622</v>
      </c>
      <c r="C1764">
        <v>2009</v>
      </c>
      <c r="D1764" t="s">
        <v>582</v>
      </c>
      <c r="E1764">
        <v>0</v>
      </c>
      <c r="U1764">
        <v>0</v>
      </c>
      <c r="V1764" t="s">
        <v>726</v>
      </c>
      <c r="W1764" t="s">
        <v>726</v>
      </c>
      <c r="X1764" t="s">
        <v>726</v>
      </c>
      <c r="Y1764">
        <v>0</v>
      </c>
      <c r="Z1764" t="s">
        <v>726</v>
      </c>
      <c r="AA1764" t="s">
        <v>726</v>
      </c>
      <c r="AB1764" t="s">
        <v>726</v>
      </c>
      <c r="AC1764">
        <v>0</v>
      </c>
      <c r="AD1764" t="s">
        <v>726</v>
      </c>
      <c r="AE1764">
        <v>0</v>
      </c>
      <c r="AF1764">
        <v>0</v>
      </c>
      <c r="AG1764" t="s">
        <v>726</v>
      </c>
      <c r="AH1764" t="s">
        <v>726</v>
      </c>
      <c r="AI1764" t="s">
        <v>726</v>
      </c>
      <c r="AJ1764" t="s">
        <v>726</v>
      </c>
      <c r="AK1764">
        <v>6</v>
      </c>
      <c r="AL1764" t="s">
        <v>726</v>
      </c>
      <c r="AM1764" t="s">
        <v>726</v>
      </c>
      <c r="AN1764" t="s">
        <v>726</v>
      </c>
      <c r="AO1764" t="s">
        <v>726</v>
      </c>
      <c r="AP1764" t="s">
        <v>726</v>
      </c>
      <c r="AQ1764" t="s">
        <v>726</v>
      </c>
      <c r="AR1764" t="s">
        <v>726</v>
      </c>
      <c r="AS1764" t="s">
        <v>726</v>
      </c>
      <c r="AT1764" t="s">
        <v>726</v>
      </c>
      <c r="AU1764">
        <v>9999</v>
      </c>
      <c r="AW1764" t="s">
        <v>726</v>
      </c>
      <c r="AX1764" t="s">
        <v>726</v>
      </c>
      <c r="AY1764" t="s">
        <v>726</v>
      </c>
      <c r="AZ1764">
        <v>9999</v>
      </c>
      <c r="BA1764">
        <v>0</v>
      </c>
      <c r="BB1764">
        <v>9999</v>
      </c>
      <c r="BC1764">
        <v>0</v>
      </c>
      <c r="BD1764">
        <v>0</v>
      </c>
      <c r="BE1764">
        <v>0</v>
      </c>
      <c r="BF1764">
        <v>0</v>
      </c>
      <c r="BG1764">
        <v>0</v>
      </c>
      <c r="BH1764">
        <v>0</v>
      </c>
      <c r="BI1764">
        <v>0</v>
      </c>
      <c r="BO1764">
        <v>0</v>
      </c>
      <c r="BP1764">
        <v>0</v>
      </c>
      <c r="BQ1764">
        <v>0</v>
      </c>
      <c r="BR1764">
        <v>0</v>
      </c>
      <c r="BS1764">
        <v>0</v>
      </c>
      <c r="BT1764">
        <v>0</v>
      </c>
      <c r="BU1764">
        <v>0</v>
      </c>
      <c r="BV1764">
        <v>0</v>
      </c>
      <c r="BW1764">
        <v>0</v>
      </c>
      <c r="BX1764">
        <v>0</v>
      </c>
    </row>
    <row r="1765" spans="1:76" x14ac:dyDescent="0.25">
      <c r="A1765">
        <v>178</v>
      </c>
      <c r="B1765" t="s">
        <v>622</v>
      </c>
      <c r="C1765">
        <v>2010</v>
      </c>
      <c r="D1765" t="s">
        <v>582</v>
      </c>
      <c r="E1765">
        <v>0</v>
      </c>
      <c r="U1765">
        <v>0</v>
      </c>
      <c r="V1765" t="s">
        <v>726</v>
      </c>
      <c r="W1765" t="s">
        <v>726</v>
      </c>
      <c r="X1765" t="s">
        <v>726</v>
      </c>
      <c r="Y1765">
        <v>0</v>
      </c>
      <c r="Z1765" t="s">
        <v>726</v>
      </c>
      <c r="AA1765" t="s">
        <v>726</v>
      </c>
      <c r="AB1765" t="s">
        <v>726</v>
      </c>
      <c r="AC1765">
        <v>0</v>
      </c>
      <c r="AD1765" t="s">
        <v>726</v>
      </c>
      <c r="AE1765">
        <v>0</v>
      </c>
      <c r="AF1765">
        <v>0</v>
      </c>
      <c r="AG1765" t="s">
        <v>726</v>
      </c>
      <c r="AH1765" t="s">
        <v>726</v>
      </c>
      <c r="AI1765" t="s">
        <v>726</v>
      </c>
      <c r="AJ1765" t="s">
        <v>726</v>
      </c>
      <c r="AK1765" t="s">
        <v>726</v>
      </c>
      <c r="AL1765" t="s">
        <v>726</v>
      </c>
      <c r="AM1765" t="s">
        <v>726</v>
      </c>
      <c r="AN1765" t="s">
        <v>726</v>
      </c>
      <c r="AO1765" t="s">
        <v>726</v>
      </c>
      <c r="AP1765" t="s">
        <v>726</v>
      </c>
      <c r="AQ1765" t="s">
        <v>726</v>
      </c>
      <c r="AR1765" t="s">
        <v>726</v>
      </c>
      <c r="AS1765" t="s">
        <v>726</v>
      </c>
      <c r="AT1765" t="s">
        <v>726</v>
      </c>
      <c r="AU1765">
        <v>9999</v>
      </c>
      <c r="AW1765" t="s">
        <v>726</v>
      </c>
      <c r="AX1765" t="s">
        <v>726</v>
      </c>
      <c r="AY1765" t="s">
        <v>726</v>
      </c>
      <c r="AZ1765">
        <v>9999</v>
      </c>
      <c r="BA1765">
        <v>0</v>
      </c>
      <c r="BB1765">
        <v>9999</v>
      </c>
      <c r="BC1765">
        <v>0</v>
      </c>
      <c r="BD1765">
        <v>0</v>
      </c>
      <c r="BE1765">
        <v>0</v>
      </c>
      <c r="BF1765">
        <v>0</v>
      </c>
      <c r="BG1765">
        <v>0</v>
      </c>
      <c r="BH1765">
        <v>0</v>
      </c>
      <c r="BI1765">
        <v>0</v>
      </c>
      <c r="BO1765">
        <v>0</v>
      </c>
      <c r="BP1765">
        <v>0</v>
      </c>
      <c r="BQ1765">
        <v>0</v>
      </c>
      <c r="BR1765">
        <v>0</v>
      </c>
      <c r="BS1765">
        <v>0</v>
      </c>
      <c r="BT1765">
        <v>0</v>
      </c>
      <c r="BU1765">
        <v>0</v>
      </c>
      <c r="BV1765">
        <v>0</v>
      </c>
      <c r="BW1765">
        <v>0</v>
      </c>
      <c r="BX1765">
        <v>0</v>
      </c>
    </row>
    <row r="1766" spans="1:76" x14ac:dyDescent="0.25">
      <c r="A1766">
        <v>178</v>
      </c>
      <c r="B1766" t="s">
        <v>622</v>
      </c>
      <c r="C1766">
        <v>2011</v>
      </c>
      <c r="D1766" t="s">
        <v>582</v>
      </c>
      <c r="E1766">
        <v>0</v>
      </c>
      <c r="U1766">
        <v>0</v>
      </c>
      <c r="V1766" t="s">
        <v>726</v>
      </c>
      <c r="W1766" t="s">
        <v>726</v>
      </c>
      <c r="X1766" t="s">
        <v>726</v>
      </c>
      <c r="Y1766">
        <v>0</v>
      </c>
      <c r="Z1766" t="s">
        <v>726</v>
      </c>
      <c r="AA1766" t="s">
        <v>726</v>
      </c>
      <c r="AB1766" t="s">
        <v>726</v>
      </c>
      <c r="AC1766">
        <v>0</v>
      </c>
      <c r="AD1766" t="s">
        <v>726</v>
      </c>
      <c r="AE1766">
        <v>0</v>
      </c>
      <c r="AF1766">
        <v>0</v>
      </c>
      <c r="AG1766" t="s">
        <v>726</v>
      </c>
      <c r="AH1766" t="s">
        <v>726</v>
      </c>
      <c r="AI1766" t="s">
        <v>726</v>
      </c>
      <c r="AJ1766" t="s">
        <v>726</v>
      </c>
      <c r="AK1766" t="s">
        <v>726</v>
      </c>
      <c r="AL1766" t="s">
        <v>726</v>
      </c>
      <c r="AM1766" t="s">
        <v>726</v>
      </c>
      <c r="AN1766" t="s">
        <v>726</v>
      </c>
      <c r="AO1766" t="s">
        <v>726</v>
      </c>
      <c r="AP1766" t="s">
        <v>726</v>
      </c>
      <c r="AQ1766" t="s">
        <v>726</v>
      </c>
      <c r="AR1766" t="s">
        <v>726</v>
      </c>
      <c r="AS1766" t="s">
        <v>726</v>
      </c>
      <c r="AT1766" t="s">
        <v>726</v>
      </c>
      <c r="AU1766">
        <v>9999</v>
      </c>
      <c r="AW1766" t="s">
        <v>726</v>
      </c>
      <c r="AX1766" t="s">
        <v>726</v>
      </c>
      <c r="AY1766" t="s">
        <v>726</v>
      </c>
      <c r="AZ1766">
        <v>9999</v>
      </c>
      <c r="BA1766">
        <v>0</v>
      </c>
      <c r="BB1766">
        <v>9999</v>
      </c>
      <c r="BC1766">
        <v>0</v>
      </c>
      <c r="BD1766">
        <v>0</v>
      </c>
      <c r="BE1766">
        <v>0</v>
      </c>
      <c r="BF1766">
        <v>0</v>
      </c>
      <c r="BG1766">
        <v>0</v>
      </c>
      <c r="BH1766">
        <v>0</v>
      </c>
      <c r="BI1766">
        <v>0</v>
      </c>
      <c r="BO1766">
        <v>0</v>
      </c>
      <c r="BP1766">
        <v>0</v>
      </c>
      <c r="BQ1766">
        <v>0</v>
      </c>
      <c r="BR1766">
        <v>0</v>
      </c>
      <c r="BS1766">
        <v>0</v>
      </c>
      <c r="BT1766">
        <v>0</v>
      </c>
      <c r="BU1766">
        <v>0</v>
      </c>
      <c r="BV1766">
        <v>0</v>
      </c>
      <c r="BW1766">
        <v>0</v>
      </c>
      <c r="BX1766">
        <v>0</v>
      </c>
    </row>
    <row r="1767" spans="1:76" x14ac:dyDescent="0.25">
      <c r="A1767">
        <v>178</v>
      </c>
      <c r="B1767" t="s">
        <v>622</v>
      </c>
      <c r="C1767">
        <v>2012</v>
      </c>
      <c r="D1767" t="s">
        <v>582</v>
      </c>
      <c r="E1767">
        <v>0</v>
      </c>
      <c r="U1767">
        <v>0</v>
      </c>
      <c r="V1767" t="s">
        <v>726</v>
      </c>
      <c r="W1767" t="s">
        <v>726</v>
      </c>
      <c r="X1767" t="s">
        <v>726</v>
      </c>
      <c r="Y1767">
        <v>0</v>
      </c>
      <c r="Z1767" t="s">
        <v>726</v>
      </c>
      <c r="AA1767" t="s">
        <v>726</v>
      </c>
      <c r="AB1767" t="s">
        <v>726</v>
      </c>
      <c r="AC1767">
        <v>0</v>
      </c>
      <c r="AD1767" t="s">
        <v>726</v>
      </c>
      <c r="AE1767">
        <v>0</v>
      </c>
      <c r="AF1767">
        <v>0</v>
      </c>
      <c r="AG1767" t="s">
        <v>726</v>
      </c>
      <c r="AH1767" t="s">
        <v>726</v>
      </c>
      <c r="AI1767" t="s">
        <v>726</v>
      </c>
      <c r="AJ1767" t="s">
        <v>726</v>
      </c>
      <c r="AK1767" t="s">
        <v>726</v>
      </c>
      <c r="AL1767" t="s">
        <v>726</v>
      </c>
      <c r="AM1767" t="s">
        <v>726</v>
      </c>
      <c r="AN1767" t="s">
        <v>726</v>
      </c>
      <c r="AO1767" t="s">
        <v>726</v>
      </c>
      <c r="AP1767" t="s">
        <v>726</v>
      </c>
      <c r="AQ1767" t="s">
        <v>726</v>
      </c>
      <c r="AR1767" t="s">
        <v>726</v>
      </c>
      <c r="AS1767" t="s">
        <v>726</v>
      </c>
      <c r="AT1767" t="s">
        <v>726</v>
      </c>
      <c r="AU1767">
        <v>9999</v>
      </c>
      <c r="AW1767" t="s">
        <v>726</v>
      </c>
      <c r="AX1767" t="s">
        <v>726</v>
      </c>
      <c r="AY1767" t="s">
        <v>726</v>
      </c>
      <c r="AZ1767">
        <v>9999</v>
      </c>
      <c r="BA1767">
        <v>0</v>
      </c>
      <c r="BB1767">
        <v>9999</v>
      </c>
      <c r="BC1767">
        <v>0</v>
      </c>
      <c r="BD1767">
        <v>0</v>
      </c>
      <c r="BE1767">
        <v>0</v>
      </c>
      <c r="BF1767">
        <v>0</v>
      </c>
      <c r="BG1767">
        <v>0</v>
      </c>
      <c r="BH1767">
        <v>0</v>
      </c>
      <c r="BI1767">
        <v>0</v>
      </c>
      <c r="BO1767">
        <v>0</v>
      </c>
      <c r="BP1767">
        <v>0</v>
      </c>
      <c r="BQ1767">
        <v>0</v>
      </c>
      <c r="BR1767">
        <v>0</v>
      </c>
      <c r="BS1767">
        <v>0</v>
      </c>
      <c r="BT1767">
        <v>0</v>
      </c>
      <c r="BU1767">
        <v>0</v>
      </c>
      <c r="BV1767">
        <v>0</v>
      </c>
      <c r="BW1767">
        <v>0</v>
      </c>
      <c r="BX1767">
        <v>0</v>
      </c>
    </row>
    <row r="1768" spans="1:76" x14ac:dyDescent="0.25">
      <c r="A1768">
        <v>178</v>
      </c>
      <c r="B1768" t="s">
        <v>622</v>
      </c>
      <c r="C1768">
        <v>2013</v>
      </c>
      <c r="D1768" t="s">
        <v>582</v>
      </c>
      <c r="E1768">
        <v>0</v>
      </c>
      <c r="U1768">
        <v>0</v>
      </c>
      <c r="V1768" t="s">
        <v>726</v>
      </c>
      <c r="W1768" t="s">
        <v>726</v>
      </c>
      <c r="X1768" t="s">
        <v>726</v>
      </c>
      <c r="Y1768">
        <v>0</v>
      </c>
      <c r="Z1768" t="s">
        <v>726</v>
      </c>
      <c r="AA1768" t="s">
        <v>726</v>
      </c>
      <c r="AB1768" t="s">
        <v>726</v>
      </c>
      <c r="AC1768">
        <v>0</v>
      </c>
      <c r="AD1768" t="s">
        <v>726</v>
      </c>
      <c r="AE1768">
        <v>0</v>
      </c>
      <c r="AF1768">
        <v>0</v>
      </c>
      <c r="AG1768" t="s">
        <v>726</v>
      </c>
      <c r="AH1768" t="s">
        <v>726</v>
      </c>
      <c r="AI1768" t="s">
        <v>726</v>
      </c>
      <c r="AJ1768" t="s">
        <v>726</v>
      </c>
      <c r="AK1768" t="s">
        <v>726</v>
      </c>
      <c r="AL1768" t="s">
        <v>726</v>
      </c>
      <c r="AM1768" t="s">
        <v>726</v>
      </c>
      <c r="AN1768" t="s">
        <v>726</v>
      </c>
      <c r="AO1768" t="s">
        <v>726</v>
      </c>
      <c r="AP1768" t="s">
        <v>726</v>
      </c>
      <c r="AQ1768" t="s">
        <v>726</v>
      </c>
      <c r="AR1768" t="s">
        <v>726</v>
      </c>
      <c r="AS1768" t="s">
        <v>726</v>
      </c>
      <c r="AT1768" t="s">
        <v>726</v>
      </c>
      <c r="AU1768">
        <v>9999</v>
      </c>
      <c r="AW1768" t="s">
        <v>726</v>
      </c>
      <c r="AX1768" t="s">
        <v>726</v>
      </c>
      <c r="AY1768" t="s">
        <v>726</v>
      </c>
      <c r="AZ1768">
        <v>9999</v>
      </c>
      <c r="BA1768">
        <v>0</v>
      </c>
      <c r="BB1768">
        <v>9999</v>
      </c>
      <c r="BC1768">
        <v>0</v>
      </c>
      <c r="BD1768">
        <v>0</v>
      </c>
      <c r="BE1768">
        <v>0</v>
      </c>
      <c r="BF1768">
        <v>0</v>
      </c>
      <c r="BG1768">
        <v>0</v>
      </c>
      <c r="BH1768">
        <v>0</v>
      </c>
      <c r="BI1768">
        <v>0</v>
      </c>
      <c r="BO1768">
        <v>0</v>
      </c>
      <c r="BP1768">
        <v>0</v>
      </c>
      <c r="BQ1768">
        <v>0</v>
      </c>
      <c r="BR1768">
        <v>0</v>
      </c>
      <c r="BS1768">
        <v>0</v>
      </c>
      <c r="BT1768">
        <v>0</v>
      </c>
      <c r="BU1768">
        <v>0</v>
      </c>
      <c r="BV1768">
        <v>0</v>
      </c>
      <c r="BW1768">
        <v>0</v>
      </c>
      <c r="BX1768">
        <v>0</v>
      </c>
    </row>
    <row r="1769" spans="1:76" x14ac:dyDescent="0.25">
      <c r="A1769">
        <v>178</v>
      </c>
      <c r="B1769" t="s">
        <v>622</v>
      </c>
      <c r="C1769">
        <v>2014</v>
      </c>
      <c r="D1769" t="s">
        <v>582</v>
      </c>
      <c r="E1769">
        <v>0</v>
      </c>
      <c r="U1769">
        <v>0</v>
      </c>
      <c r="V1769" t="s">
        <v>726</v>
      </c>
      <c r="W1769" t="s">
        <v>726</v>
      </c>
      <c r="X1769" t="s">
        <v>726</v>
      </c>
      <c r="Y1769">
        <v>0</v>
      </c>
      <c r="Z1769" t="s">
        <v>726</v>
      </c>
      <c r="AA1769" t="s">
        <v>726</v>
      </c>
      <c r="AB1769" t="s">
        <v>726</v>
      </c>
      <c r="AC1769">
        <v>0</v>
      </c>
      <c r="AD1769" t="s">
        <v>726</v>
      </c>
      <c r="AE1769">
        <v>0</v>
      </c>
      <c r="AF1769">
        <v>0</v>
      </c>
      <c r="AG1769" t="s">
        <v>726</v>
      </c>
      <c r="AH1769" t="s">
        <v>726</v>
      </c>
      <c r="AI1769" t="s">
        <v>726</v>
      </c>
      <c r="AJ1769" t="s">
        <v>726</v>
      </c>
      <c r="AK1769" t="s">
        <v>726</v>
      </c>
      <c r="AL1769" t="s">
        <v>726</v>
      </c>
      <c r="AM1769" t="s">
        <v>726</v>
      </c>
      <c r="AN1769" t="s">
        <v>726</v>
      </c>
      <c r="AO1769" t="s">
        <v>726</v>
      </c>
      <c r="AP1769" t="s">
        <v>726</v>
      </c>
      <c r="AQ1769" t="s">
        <v>726</v>
      </c>
      <c r="AR1769" t="s">
        <v>726</v>
      </c>
      <c r="AS1769" t="s">
        <v>726</v>
      </c>
      <c r="AT1769" t="s">
        <v>726</v>
      </c>
      <c r="AU1769">
        <v>9999</v>
      </c>
      <c r="AW1769" t="s">
        <v>726</v>
      </c>
      <c r="AX1769" t="s">
        <v>726</v>
      </c>
      <c r="AY1769" t="s">
        <v>726</v>
      </c>
      <c r="AZ1769">
        <v>9999</v>
      </c>
      <c r="BA1769">
        <v>0</v>
      </c>
      <c r="BB1769">
        <v>9999</v>
      </c>
      <c r="BC1769">
        <v>0</v>
      </c>
      <c r="BD1769">
        <v>0</v>
      </c>
      <c r="BE1769">
        <v>0</v>
      </c>
      <c r="BF1769">
        <v>0</v>
      </c>
      <c r="BG1769">
        <v>0</v>
      </c>
      <c r="BH1769">
        <v>0</v>
      </c>
      <c r="BI1769">
        <v>0</v>
      </c>
      <c r="BO1769">
        <v>0</v>
      </c>
      <c r="BP1769">
        <v>0</v>
      </c>
      <c r="BQ1769">
        <v>0</v>
      </c>
      <c r="BR1769">
        <v>0</v>
      </c>
      <c r="BS1769">
        <v>0</v>
      </c>
      <c r="BT1769">
        <v>0</v>
      </c>
      <c r="BU1769">
        <v>0</v>
      </c>
      <c r="BV1769">
        <v>0</v>
      </c>
      <c r="BW1769">
        <v>0</v>
      </c>
      <c r="BX1769">
        <v>0</v>
      </c>
    </row>
    <row r="1770" spans="1:76" x14ac:dyDescent="0.25">
      <c r="A1770">
        <v>178</v>
      </c>
      <c r="B1770" t="s">
        <v>622</v>
      </c>
      <c r="C1770">
        <v>2015</v>
      </c>
      <c r="D1770" t="s">
        <v>582</v>
      </c>
      <c r="E1770">
        <v>0</v>
      </c>
      <c r="U1770">
        <v>0</v>
      </c>
      <c r="V1770" t="s">
        <v>726</v>
      </c>
      <c r="W1770" t="s">
        <v>726</v>
      </c>
      <c r="X1770" t="s">
        <v>726</v>
      </c>
      <c r="Y1770">
        <v>0</v>
      </c>
      <c r="Z1770" t="s">
        <v>726</v>
      </c>
      <c r="AA1770" t="s">
        <v>726</v>
      </c>
      <c r="AB1770" t="s">
        <v>726</v>
      </c>
      <c r="AC1770">
        <v>0</v>
      </c>
      <c r="AD1770" t="s">
        <v>726</v>
      </c>
      <c r="AE1770">
        <v>0</v>
      </c>
      <c r="AF1770">
        <v>0</v>
      </c>
      <c r="AG1770" t="s">
        <v>726</v>
      </c>
      <c r="AH1770" t="s">
        <v>726</v>
      </c>
      <c r="AI1770" t="s">
        <v>726</v>
      </c>
      <c r="AJ1770" t="s">
        <v>726</v>
      </c>
      <c r="AK1770" t="s">
        <v>726</v>
      </c>
      <c r="AL1770" t="s">
        <v>726</v>
      </c>
      <c r="AM1770">
        <v>50</v>
      </c>
      <c r="AN1770" t="s">
        <v>726</v>
      </c>
      <c r="AO1770">
        <v>100454</v>
      </c>
      <c r="AP1770" t="s">
        <v>726</v>
      </c>
      <c r="AQ1770" t="s">
        <v>726</v>
      </c>
      <c r="AR1770" t="s">
        <v>726</v>
      </c>
      <c r="AS1770">
        <v>17</v>
      </c>
      <c r="AT1770" t="s">
        <v>726</v>
      </c>
      <c r="AU1770">
        <v>9999</v>
      </c>
      <c r="AW1770" t="s">
        <v>726</v>
      </c>
      <c r="AX1770" t="s">
        <v>726</v>
      </c>
      <c r="AY1770" t="s">
        <v>726</v>
      </c>
      <c r="AZ1770">
        <v>9999</v>
      </c>
      <c r="BA1770">
        <v>0</v>
      </c>
      <c r="BB1770">
        <v>9999</v>
      </c>
      <c r="BC1770">
        <v>0</v>
      </c>
      <c r="BD1770">
        <v>0</v>
      </c>
      <c r="BE1770">
        <v>0</v>
      </c>
      <c r="BF1770">
        <v>0</v>
      </c>
      <c r="BG1770">
        <v>0</v>
      </c>
      <c r="BH1770">
        <v>0</v>
      </c>
      <c r="BI1770">
        <v>0</v>
      </c>
      <c r="BO1770">
        <v>0</v>
      </c>
      <c r="BP1770">
        <v>0</v>
      </c>
      <c r="BQ1770">
        <v>0</v>
      </c>
      <c r="BR1770">
        <v>0</v>
      </c>
      <c r="BS1770">
        <v>0</v>
      </c>
      <c r="BT1770">
        <v>0</v>
      </c>
      <c r="BU1770">
        <v>0</v>
      </c>
      <c r="BV1770">
        <v>0</v>
      </c>
      <c r="BW1770">
        <v>0</v>
      </c>
      <c r="BX1770">
        <v>0</v>
      </c>
    </row>
    <row r="1771" spans="1:76" x14ac:dyDescent="0.25">
      <c r="A1771">
        <v>178</v>
      </c>
      <c r="B1771" t="s">
        <v>622</v>
      </c>
      <c r="C1771">
        <v>2016</v>
      </c>
      <c r="D1771" t="s">
        <v>582</v>
      </c>
      <c r="E1771">
        <v>0</v>
      </c>
      <c r="U1771">
        <v>0</v>
      </c>
      <c r="V1771" t="s">
        <v>726</v>
      </c>
      <c r="W1771" t="s">
        <v>726</v>
      </c>
      <c r="X1771" t="s">
        <v>726</v>
      </c>
      <c r="Y1771">
        <v>0</v>
      </c>
      <c r="Z1771" t="s">
        <v>726</v>
      </c>
      <c r="AA1771" t="s">
        <v>726</v>
      </c>
      <c r="AB1771" t="s">
        <v>726</v>
      </c>
      <c r="AC1771" t="s">
        <v>726</v>
      </c>
      <c r="AD1771" t="s">
        <v>726</v>
      </c>
      <c r="AE1771" t="s">
        <v>726</v>
      </c>
      <c r="AF1771" t="s">
        <v>726</v>
      </c>
      <c r="AG1771" t="s">
        <v>726</v>
      </c>
      <c r="AH1771" t="s">
        <v>726</v>
      </c>
      <c r="AI1771" t="s">
        <v>726</v>
      </c>
      <c r="AJ1771" t="s">
        <v>726</v>
      </c>
      <c r="AK1771" t="s">
        <v>726</v>
      </c>
      <c r="AL1771" t="s">
        <v>726</v>
      </c>
      <c r="AM1771" t="s">
        <v>726</v>
      </c>
      <c r="AN1771" t="s">
        <v>726</v>
      </c>
      <c r="AO1771" t="s">
        <v>726</v>
      </c>
      <c r="AP1771" t="s">
        <v>726</v>
      </c>
      <c r="AQ1771" t="s">
        <v>726</v>
      </c>
      <c r="AR1771" t="s">
        <v>726</v>
      </c>
      <c r="AS1771" t="s">
        <v>726</v>
      </c>
      <c r="AT1771" t="s">
        <v>726</v>
      </c>
      <c r="AU1771">
        <v>9999</v>
      </c>
      <c r="AW1771" t="s">
        <v>726</v>
      </c>
      <c r="AX1771" t="s">
        <v>726</v>
      </c>
      <c r="AY1771" t="s">
        <v>726</v>
      </c>
      <c r="AZ1771">
        <v>9999</v>
      </c>
      <c r="BA1771">
        <v>0</v>
      </c>
      <c r="BB1771">
        <v>9999</v>
      </c>
      <c r="BC1771">
        <v>0</v>
      </c>
      <c r="BD1771">
        <v>0</v>
      </c>
      <c r="BE1771">
        <v>0</v>
      </c>
      <c r="BF1771">
        <v>0</v>
      </c>
      <c r="BG1771">
        <v>0</v>
      </c>
      <c r="BH1771">
        <v>0</v>
      </c>
      <c r="BI1771">
        <v>0</v>
      </c>
      <c r="BO1771">
        <v>0</v>
      </c>
      <c r="BP1771">
        <v>0</v>
      </c>
      <c r="BQ1771">
        <v>0</v>
      </c>
      <c r="BR1771">
        <v>0</v>
      </c>
      <c r="BS1771">
        <v>0</v>
      </c>
      <c r="BT1771">
        <v>0</v>
      </c>
      <c r="BU1771">
        <v>0</v>
      </c>
      <c r="BV1771">
        <v>0</v>
      </c>
      <c r="BW1771">
        <v>0</v>
      </c>
      <c r="BX1771">
        <v>0</v>
      </c>
    </row>
    <row r="1772" spans="1:76" x14ac:dyDescent="0.25">
      <c r="A1772">
        <v>179</v>
      </c>
      <c r="B1772" t="s">
        <v>623</v>
      </c>
      <c r="C1772">
        <v>2007</v>
      </c>
      <c r="D1772" t="s">
        <v>582</v>
      </c>
      <c r="E1772">
        <v>0</v>
      </c>
      <c r="U1772">
        <v>0</v>
      </c>
      <c r="V1772" t="s">
        <v>726</v>
      </c>
      <c r="W1772" t="s">
        <v>726</v>
      </c>
      <c r="X1772" t="s">
        <v>726</v>
      </c>
      <c r="Y1772">
        <v>0</v>
      </c>
      <c r="Z1772" t="s">
        <v>726</v>
      </c>
      <c r="AA1772" t="s">
        <v>726</v>
      </c>
      <c r="AB1772" t="s">
        <v>726</v>
      </c>
      <c r="AC1772" t="s">
        <v>726</v>
      </c>
      <c r="AD1772">
        <v>2052</v>
      </c>
      <c r="AE1772" t="s">
        <v>726</v>
      </c>
      <c r="AF1772" t="s">
        <v>726</v>
      </c>
      <c r="AG1772" t="s">
        <v>726</v>
      </c>
      <c r="AH1772" t="s">
        <v>726</v>
      </c>
      <c r="AI1772" t="s">
        <v>726</v>
      </c>
      <c r="AJ1772">
        <v>109</v>
      </c>
      <c r="AK1772" t="s">
        <v>726</v>
      </c>
      <c r="AL1772" t="s">
        <v>726</v>
      </c>
      <c r="AM1772" t="s">
        <v>726</v>
      </c>
      <c r="AN1772">
        <v>15813</v>
      </c>
      <c r="AO1772">
        <v>9</v>
      </c>
      <c r="AP1772" t="s">
        <v>726</v>
      </c>
      <c r="AQ1772" t="s">
        <v>726</v>
      </c>
      <c r="AR1772" t="s">
        <v>726</v>
      </c>
      <c r="AS1772" t="s">
        <v>726</v>
      </c>
      <c r="AT1772" t="s">
        <v>726</v>
      </c>
      <c r="AU1772">
        <v>9999</v>
      </c>
      <c r="AW1772" t="s">
        <v>726</v>
      </c>
      <c r="AX1772" t="s">
        <v>726</v>
      </c>
      <c r="AY1772" t="s">
        <v>726</v>
      </c>
      <c r="AZ1772">
        <v>9999</v>
      </c>
      <c r="BA1772">
        <v>0</v>
      </c>
      <c r="BB1772">
        <v>9999</v>
      </c>
      <c r="BC1772">
        <v>0</v>
      </c>
      <c r="BD1772">
        <v>0</v>
      </c>
      <c r="BE1772">
        <v>0</v>
      </c>
      <c r="BF1772">
        <v>0</v>
      </c>
      <c r="BG1772">
        <v>0</v>
      </c>
      <c r="BH1772">
        <v>0</v>
      </c>
      <c r="BI1772">
        <v>0</v>
      </c>
      <c r="BO1772">
        <v>0</v>
      </c>
      <c r="BP1772">
        <v>0</v>
      </c>
      <c r="BQ1772">
        <v>0</v>
      </c>
      <c r="BR1772">
        <v>0</v>
      </c>
      <c r="BS1772">
        <v>0</v>
      </c>
      <c r="BT1772">
        <v>0</v>
      </c>
      <c r="BU1772">
        <v>0</v>
      </c>
      <c r="BV1772">
        <v>0</v>
      </c>
      <c r="BW1772">
        <v>0</v>
      </c>
      <c r="BX1772">
        <v>0</v>
      </c>
    </row>
    <row r="1773" spans="1:76" x14ac:dyDescent="0.25">
      <c r="A1773">
        <v>179</v>
      </c>
      <c r="B1773" t="s">
        <v>623</v>
      </c>
      <c r="C1773">
        <v>2008</v>
      </c>
      <c r="D1773" t="s">
        <v>582</v>
      </c>
      <c r="E1773">
        <v>0</v>
      </c>
      <c r="U1773">
        <v>0</v>
      </c>
      <c r="V1773" t="s">
        <v>726</v>
      </c>
      <c r="W1773" t="s">
        <v>726</v>
      </c>
      <c r="X1773" t="s">
        <v>726</v>
      </c>
      <c r="Y1773">
        <v>0</v>
      </c>
      <c r="Z1773" t="s">
        <v>726</v>
      </c>
      <c r="AA1773" t="s">
        <v>726</v>
      </c>
      <c r="AB1773" t="s">
        <v>726</v>
      </c>
      <c r="AC1773">
        <v>4.8</v>
      </c>
      <c r="AD1773" t="s">
        <v>726</v>
      </c>
      <c r="AE1773">
        <v>0</v>
      </c>
      <c r="AF1773">
        <v>2.4</v>
      </c>
      <c r="AG1773" t="s">
        <v>726</v>
      </c>
      <c r="AH1773" t="s">
        <v>726</v>
      </c>
      <c r="AI1773" t="s">
        <v>726</v>
      </c>
      <c r="AJ1773" t="s">
        <v>726</v>
      </c>
      <c r="AK1773" t="s">
        <v>726</v>
      </c>
      <c r="AL1773">
        <v>68</v>
      </c>
      <c r="AM1773" t="s">
        <v>726</v>
      </c>
      <c r="AN1773" t="s">
        <v>726</v>
      </c>
      <c r="AO1773" t="s">
        <v>726</v>
      </c>
      <c r="AP1773" t="s">
        <v>726</v>
      </c>
      <c r="AQ1773" t="s">
        <v>726</v>
      </c>
      <c r="AR1773" t="s">
        <v>726</v>
      </c>
      <c r="AS1773" t="s">
        <v>726</v>
      </c>
      <c r="AT1773" t="s">
        <v>726</v>
      </c>
      <c r="AU1773">
        <v>9999</v>
      </c>
      <c r="AW1773" t="s">
        <v>726</v>
      </c>
      <c r="AX1773" t="s">
        <v>726</v>
      </c>
      <c r="AY1773" t="s">
        <v>726</v>
      </c>
      <c r="AZ1773">
        <v>9999</v>
      </c>
      <c r="BA1773">
        <v>0</v>
      </c>
      <c r="BB1773">
        <v>9999</v>
      </c>
      <c r="BC1773">
        <v>0</v>
      </c>
      <c r="BD1773">
        <v>0</v>
      </c>
      <c r="BE1773">
        <v>0</v>
      </c>
      <c r="BF1773">
        <v>0</v>
      </c>
      <c r="BG1773">
        <v>0</v>
      </c>
      <c r="BH1773">
        <v>0</v>
      </c>
      <c r="BI1773">
        <v>0</v>
      </c>
      <c r="BO1773">
        <v>0</v>
      </c>
      <c r="BP1773">
        <v>0</v>
      </c>
      <c r="BQ1773">
        <v>0</v>
      </c>
      <c r="BR1773">
        <v>0</v>
      </c>
      <c r="BS1773">
        <v>0</v>
      </c>
      <c r="BT1773">
        <v>0</v>
      </c>
      <c r="BU1773">
        <v>0</v>
      </c>
      <c r="BV1773">
        <v>0</v>
      </c>
      <c r="BW1773">
        <v>0</v>
      </c>
      <c r="BX1773">
        <v>0</v>
      </c>
    </row>
    <row r="1774" spans="1:76" x14ac:dyDescent="0.25">
      <c r="A1774">
        <v>179</v>
      </c>
      <c r="B1774" t="s">
        <v>623</v>
      </c>
      <c r="C1774">
        <v>2009</v>
      </c>
      <c r="D1774" t="s">
        <v>582</v>
      </c>
      <c r="E1774">
        <v>0</v>
      </c>
      <c r="U1774">
        <v>0</v>
      </c>
      <c r="V1774" t="s">
        <v>726</v>
      </c>
      <c r="W1774" t="s">
        <v>726</v>
      </c>
      <c r="X1774" t="s">
        <v>726</v>
      </c>
      <c r="Y1774">
        <v>0</v>
      </c>
      <c r="Z1774" t="s">
        <v>726</v>
      </c>
      <c r="AA1774" t="s">
        <v>726</v>
      </c>
      <c r="AB1774" t="s">
        <v>726</v>
      </c>
      <c r="AC1774">
        <v>0</v>
      </c>
      <c r="AD1774" t="s">
        <v>726</v>
      </c>
      <c r="AE1774">
        <v>0</v>
      </c>
      <c r="AF1774">
        <v>0</v>
      </c>
      <c r="AG1774" t="s">
        <v>726</v>
      </c>
      <c r="AH1774" t="s">
        <v>726</v>
      </c>
      <c r="AI1774" t="s">
        <v>726</v>
      </c>
      <c r="AJ1774" t="s">
        <v>726</v>
      </c>
      <c r="AK1774">
        <v>6</v>
      </c>
      <c r="AL1774" t="s">
        <v>726</v>
      </c>
      <c r="AM1774" t="s">
        <v>726</v>
      </c>
      <c r="AN1774" t="s">
        <v>726</v>
      </c>
      <c r="AO1774" t="s">
        <v>726</v>
      </c>
      <c r="AP1774" t="s">
        <v>726</v>
      </c>
      <c r="AQ1774" t="s">
        <v>726</v>
      </c>
      <c r="AR1774" t="s">
        <v>726</v>
      </c>
      <c r="AS1774" t="s">
        <v>726</v>
      </c>
      <c r="AT1774" t="s">
        <v>726</v>
      </c>
      <c r="AU1774">
        <v>9999</v>
      </c>
      <c r="AW1774" t="s">
        <v>726</v>
      </c>
      <c r="AX1774" t="s">
        <v>726</v>
      </c>
      <c r="AY1774" t="s">
        <v>726</v>
      </c>
      <c r="AZ1774">
        <v>9999</v>
      </c>
      <c r="BA1774">
        <v>0</v>
      </c>
      <c r="BB1774">
        <v>9999</v>
      </c>
      <c r="BC1774">
        <v>0</v>
      </c>
      <c r="BD1774">
        <v>0</v>
      </c>
      <c r="BE1774">
        <v>0</v>
      </c>
      <c r="BF1774">
        <v>0</v>
      </c>
      <c r="BG1774">
        <v>0</v>
      </c>
      <c r="BH1774">
        <v>0</v>
      </c>
      <c r="BI1774">
        <v>0</v>
      </c>
      <c r="BO1774">
        <v>0</v>
      </c>
      <c r="BP1774">
        <v>0</v>
      </c>
      <c r="BQ1774">
        <v>0</v>
      </c>
      <c r="BR1774">
        <v>0</v>
      </c>
      <c r="BS1774">
        <v>0</v>
      </c>
      <c r="BT1774">
        <v>0</v>
      </c>
      <c r="BU1774">
        <v>0</v>
      </c>
      <c r="BV1774">
        <v>0</v>
      </c>
      <c r="BW1774">
        <v>0</v>
      </c>
      <c r="BX1774">
        <v>0</v>
      </c>
    </row>
    <row r="1775" spans="1:76" x14ac:dyDescent="0.25">
      <c r="A1775">
        <v>179</v>
      </c>
      <c r="B1775" t="s">
        <v>623</v>
      </c>
      <c r="C1775">
        <v>2010</v>
      </c>
      <c r="D1775" t="s">
        <v>582</v>
      </c>
      <c r="E1775">
        <v>0</v>
      </c>
      <c r="U1775">
        <v>0</v>
      </c>
      <c r="V1775" t="s">
        <v>726</v>
      </c>
      <c r="W1775" t="s">
        <v>726</v>
      </c>
      <c r="X1775" t="s">
        <v>726</v>
      </c>
      <c r="Y1775">
        <v>0</v>
      </c>
      <c r="Z1775" t="s">
        <v>726</v>
      </c>
      <c r="AA1775" t="s">
        <v>726</v>
      </c>
      <c r="AB1775" t="s">
        <v>726</v>
      </c>
      <c r="AC1775">
        <v>0</v>
      </c>
      <c r="AD1775" t="s">
        <v>726</v>
      </c>
      <c r="AE1775">
        <v>0</v>
      </c>
      <c r="AF1775">
        <v>0</v>
      </c>
      <c r="AG1775" t="s">
        <v>726</v>
      </c>
      <c r="AH1775" t="s">
        <v>726</v>
      </c>
      <c r="AI1775" t="s">
        <v>726</v>
      </c>
      <c r="AJ1775" t="s">
        <v>726</v>
      </c>
      <c r="AK1775" t="s">
        <v>726</v>
      </c>
      <c r="AL1775" t="s">
        <v>726</v>
      </c>
      <c r="AM1775" t="s">
        <v>726</v>
      </c>
      <c r="AN1775" t="s">
        <v>726</v>
      </c>
      <c r="AO1775" t="s">
        <v>726</v>
      </c>
      <c r="AP1775" t="s">
        <v>726</v>
      </c>
      <c r="AQ1775" t="s">
        <v>726</v>
      </c>
      <c r="AR1775" t="s">
        <v>726</v>
      </c>
      <c r="AS1775" t="s">
        <v>726</v>
      </c>
      <c r="AT1775" t="s">
        <v>726</v>
      </c>
      <c r="AU1775">
        <v>9999</v>
      </c>
      <c r="AW1775" t="s">
        <v>726</v>
      </c>
      <c r="AX1775" t="s">
        <v>726</v>
      </c>
      <c r="AY1775" t="s">
        <v>726</v>
      </c>
      <c r="AZ1775">
        <v>9999</v>
      </c>
      <c r="BA1775">
        <v>0</v>
      </c>
      <c r="BB1775">
        <v>9999</v>
      </c>
      <c r="BC1775">
        <v>0</v>
      </c>
      <c r="BD1775">
        <v>0</v>
      </c>
      <c r="BE1775">
        <v>0</v>
      </c>
      <c r="BF1775">
        <v>0</v>
      </c>
      <c r="BG1775">
        <v>0</v>
      </c>
      <c r="BH1775">
        <v>0</v>
      </c>
      <c r="BI1775">
        <v>0</v>
      </c>
      <c r="BO1775">
        <v>0</v>
      </c>
      <c r="BP1775">
        <v>0</v>
      </c>
      <c r="BQ1775">
        <v>0</v>
      </c>
      <c r="BR1775">
        <v>0</v>
      </c>
      <c r="BS1775">
        <v>0</v>
      </c>
      <c r="BT1775">
        <v>0</v>
      </c>
      <c r="BU1775">
        <v>0</v>
      </c>
      <c r="BV1775">
        <v>0</v>
      </c>
      <c r="BW1775">
        <v>0</v>
      </c>
      <c r="BX1775">
        <v>0</v>
      </c>
    </row>
    <row r="1776" spans="1:76" x14ac:dyDescent="0.25">
      <c r="A1776">
        <v>179</v>
      </c>
      <c r="B1776" t="s">
        <v>623</v>
      </c>
      <c r="C1776">
        <v>2011</v>
      </c>
      <c r="D1776" t="s">
        <v>582</v>
      </c>
      <c r="E1776">
        <v>0</v>
      </c>
      <c r="U1776">
        <v>0</v>
      </c>
      <c r="V1776" t="s">
        <v>726</v>
      </c>
      <c r="W1776" t="s">
        <v>726</v>
      </c>
      <c r="X1776" t="s">
        <v>726</v>
      </c>
      <c r="Y1776">
        <v>0</v>
      </c>
      <c r="Z1776" t="s">
        <v>726</v>
      </c>
      <c r="AA1776" t="s">
        <v>726</v>
      </c>
      <c r="AB1776" t="s">
        <v>726</v>
      </c>
      <c r="AC1776">
        <v>0</v>
      </c>
      <c r="AD1776" t="s">
        <v>726</v>
      </c>
      <c r="AE1776">
        <v>0</v>
      </c>
      <c r="AF1776">
        <v>0</v>
      </c>
      <c r="AG1776" t="s">
        <v>726</v>
      </c>
      <c r="AH1776" t="s">
        <v>726</v>
      </c>
      <c r="AI1776" t="s">
        <v>726</v>
      </c>
      <c r="AJ1776" t="s">
        <v>726</v>
      </c>
      <c r="AK1776" t="s">
        <v>726</v>
      </c>
      <c r="AL1776" t="s">
        <v>726</v>
      </c>
      <c r="AM1776" t="s">
        <v>726</v>
      </c>
      <c r="AN1776" t="s">
        <v>726</v>
      </c>
      <c r="AO1776" t="s">
        <v>726</v>
      </c>
      <c r="AP1776" t="s">
        <v>726</v>
      </c>
      <c r="AQ1776" t="s">
        <v>726</v>
      </c>
      <c r="AR1776" t="s">
        <v>726</v>
      </c>
      <c r="AS1776" t="s">
        <v>726</v>
      </c>
      <c r="AT1776" t="s">
        <v>726</v>
      </c>
      <c r="AU1776">
        <v>9999</v>
      </c>
      <c r="AW1776" t="s">
        <v>726</v>
      </c>
      <c r="AX1776" t="s">
        <v>726</v>
      </c>
      <c r="AY1776" t="s">
        <v>726</v>
      </c>
      <c r="AZ1776">
        <v>9999</v>
      </c>
      <c r="BA1776">
        <v>0</v>
      </c>
      <c r="BB1776">
        <v>9999</v>
      </c>
      <c r="BC1776">
        <v>0</v>
      </c>
      <c r="BD1776">
        <v>0</v>
      </c>
      <c r="BE1776">
        <v>0</v>
      </c>
      <c r="BF1776">
        <v>0</v>
      </c>
      <c r="BG1776">
        <v>0</v>
      </c>
      <c r="BH1776">
        <v>0</v>
      </c>
      <c r="BI1776">
        <v>0</v>
      </c>
      <c r="BO1776">
        <v>0</v>
      </c>
      <c r="BP1776">
        <v>0</v>
      </c>
      <c r="BQ1776">
        <v>0</v>
      </c>
      <c r="BR1776">
        <v>0</v>
      </c>
      <c r="BS1776">
        <v>0</v>
      </c>
      <c r="BT1776">
        <v>0</v>
      </c>
      <c r="BU1776">
        <v>0</v>
      </c>
      <c r="BV1776">
        <v>0</v>
      </c>
      <c r="BW1776">
        <v>0</v>
      </c>
      <c r="BX1776">
        <v>0</v>
      </c>
    </row>
    <row r="1777" spans="1:76" x14ac:dyDescent="0.25">
      <c r="A1777">
        <v>179</v>
      </c>
      <c r="B1777" t="s">
        <v>623</v>
      </c>
      <c r="C1777">
        <v>2012</v>
      </c>
      <c r="D1777" t="s">
        <v>582</v>
      </c>
      <c r="E1777">
        <v>0</v>
      </c>
      <c r="U1777">
        <v>0</v>
      </c>
      <c r="V1777" t="s">
        <v>726</v>
      </c>
      <c r="W1777" t="s">
        <v>726</v>
      </c>
      <c r="X1777" t="s">
        <v>726</v>
      </c>
      <c r="Y1777">
        <v>0</v>
      </c>
      <c r="Z1777" t="s">
        <v>726</v>
      </c>
      <c r="AA1777" t="s">
        <v>726</v>
      </c>
      <c r="AB1777" t="s">
        <v>726</v>
      </c>
      <c r="AC1777">
        <v>0</v>
      </c>
      <c r="AD1777" t="s">
        <v>726</v>
      </c>
      <c r="AE1777">
        <v>0</v>
      </c>
      <c r="AF1777">
        <v>0</v>
      </c>
      <c r="AG1777" t="s">
        <v>726</v>
      </c>
      <c r="AH1777" t="s">
        <v>726</v>
      </c>
      <c r="AI1777" t="s">
        <v>726</v>
      </c>
      <c r="AJ1777" t="s">
        <v>726</v>
      </c>
      <c r="AK1777" t="s">
        <v>726</v>
      </c>
      <c r="AL1777" t="s">
        <v>726</v>
      </c>
      <c r="AM1777" t="s">
        <v>726</v>
      </c>
      <c r="AN1777" t="s">
        <v>726</v>
      </c>
      <c r="AO1777" t="s">
        <v>726</v>
      </c>
      <c r="AP1777" t="s">
        <v>726</v>
      </c>
      <c r="AQ1777" t="s">
        <v>726</v>
      </c>
      <c r="AR1777" t="s">
        <v>726</v>
      </c>
      <c r="AS1777" t="s">
        <v>726</v>
      </c>
      <c r="AT1777" t="s">
        <v>726</v>
      </c>
      <c r="AU1777">
        <v>9999</v>
      </c>
      <c r="AW1777" t="s">
        <v>726</v>
      </c>
      <c r="AX1777" t="s">
        <v>726</v>
      </c>
      <c r="AY1777" t="s">
        <v>726</v>
      </c>
      <c r="AZ1777">
        <v>9999</v>
      </c>
      <c r="BA1777">
        <v>0</v>
      </c>
      <c r="BB1777">
        <v>9999</v>
      </c>
      <c r="BC1777">
        <v>0</v>
      </c>
      <c r="BD1777">
        <v>0</v>
      </c>
      <c r="BE1777">
        <v>0</v>
      </c>
      <c r="BF1777">
        <v>0</v>
      </c>
      <c r="BG1777">
        <v>0</v>
      </c>
      <c r="BH1777">
        <v>0</v>
      </c>
      <c r="BI1777">
        <v>0</v>
      </c>
      <c r="BO1777">
        <v>0</v>
      </c>
      <c r="BP1777">
        <v>0</v>
      </c>
      <c r="BQ1777">
        <v>0</v>
      </c>
      <c r="BR1777">
        <v>0</v>
      </c>
      <c r="BS1777">
        <v>0</v>
      </c>
      <c r="BT1777">
        <v>0</v>
      </c>
      <c r="BU1777">
        <v>0</v>
      </c>
      <c r="BV1777">
        <v>0</v>
      </c>
      <c r="BW1777">
        <v>0</v>
      </c>
      <c r="BX1777">
        <v>0</v>
      </c>
    </row>
    <row r="1778" spans="1:76" x14ac:dyDescent="0.25">
      <c r="A1778">
        <v>179</v>
      </c>
      <c r="B1778" t="s">
        <v>623</v>
      </c>
      <c r="C1778">
        <v>2013</v>
      </c>
      <c r="D1778" t="s">
        <v>582</v>
      </c>
      <c r="E1778">
        <v>0</v>
      </c>
      <c r="U1778">
        <v>0</v>
      </c>
      <c r="V1778" t="s">
        <v>726</v>
      </c>
      <c r="W1778" t="s">
        <v>726</v>
      </c>
      <c r="X1778" t="s">
        <v>726</v>
      </c>
      <c r="Y1778">
        <v>0</v>
      </c>
      <c r="Z1778" t="s">
        <v>726</v>
      </c>
      <c r="AA1778" t="s">
        <v>726</v>
      </c>
      <c r="AB1778" t="s">
        <v>726</v>
      </c>
      <c r="AC1778">
        <v>0</v>
      </c>
      <c r="AD1778" t="s">
        <v>726</v>
      </c>
      <c r="AE1778">
        <v>0</v>
      </c>
      <c r="AF1778">
        <v>0</v>
      </c>
      <c r="AG1778" t="s">
        <v>726</v>
      </c>
      <c r="AH1778" t="s">
        <v>726</v>
      </c>
      <c r="AI1778" t="s">
        <v>726</v>
      </c>
      <c r="AJ1778" t="s">
        <v>726</v>
      </c>
      <c r="AK1778" t="s">
        <v>726</v>
      </c>
      <c r="AL1778" t="s">
        <v>726</v>
      </c>
      <c r="AM1778" t="s">
        <v>726</v>
      </c>
      <c r="AN1778" t="s">
        <v>726</v>
      </c>
      <c r="AO1778" t="s">
        <v>726</v>
      </c>
      <c r="AP1778" t="s">
        <v>726</v>
      </c>
      <c r="AQ1778" t="s">
        <v>726</v>
      </c>
      <c r="AR1778" t="s">
        <v>726</v>
      </c>
      <c r="AS1778" t="s">
        <v>726</v>
      </c>
      <c r="AT1778" t="s">
        <v>726</v>
      </c>
      <c r="AU1778">
        <v>9999</v>
      </c>
      <c r="AW1778" t="s">
        <v>726</v>
      </c>
      <c r="AX1778" t="s">
        <v>726</v>
      </c>
      <c r="AY1778" t="s">
        <v>726</v>
      </c>
      <c r="AZ1778">
        <v>9999</v>
      </c>
      <c r="BA1778">
        <v>0</v>
      </c>
      <c r="BB1778">
        <v>9999</v>
      </c>
      <c r="BC1778">
        <v>0</v>
      </c>
      <c r="BD1778">
        <v>0</v>
      </c>
      <c r="BE1778">
        <v>0</v>
      </c>
      <c r="BF1778">
        <v>0</v>
      </c>
      <c r="BG1778">
        <v>0</v>
      </c>
      <c r="BH1778">
        <v>0</v>
      </c>
      <c r="BI1778">
        <v>0</v>
      </c>
      <c r="BO1778">
        <v>0</v>
      </c>
      <c r="BP1778">
        <v>0</v>
      </c>
      <c r="BQ1778">
        <v>0</v>
      </c>
      <c r="BR1778">
        <v>0</v>
      </c>
      <c r="BS1778">
        <v>0</v>
      </c>
      <c r="BT1778">
        <v>0</v>
      </c>
      <c r="BU1778">
        <v>0</v>
      </c>
      <c r="BV1778">
        <v>0</v>
      </c>
      <c r="BW1778">
        <v>0</v>
      </c>
      <c r="BX1778">
        <v>0</v>
      </c>
    </row>
    <row r="1779" spans="1:76" x14ac:dyDescent="0.25">
      <c r="A1779">
        <v>179</v>
      </c>
      <c r="B1779" t="s">
        <v>623</v>
      </c>
      <c r="C1779">
        <v>2014</v>
      </c>
      <c r="D1779" t="s">
        <v>582</v>
      </c>
      <c r="E1779">
        <v>0</v>
      </c>
      <c r="U1779">
        <v>0</v>
      </c>
      <c r="V1779" t="s">
        <v>726</v>
      </c>
      <c r="W1779" t="s">
        <v>726</v>
      </c>
      <c r="X1779" t="s">
        <v>726</v>
      </c>
      <c r="Y1779">
        <v>0</v>
      </c>
      <c r="Z1779" t="s">
        <v>726</v>
      </c>
      <c r="AA1779" t="s">
        <v>726</v>
      </c>
      <c r="AB1779" t="s">
        <v>726</v>
      </c>
      <c r="AC1779">
        <v>0</v>
      </c>
      <c r="AD1779" t="s">
        <v>726</v>
      </c>
      <c r="AE1779">
        <v>0</v>
      </c>
      <c r="AF1779">
        <v>0</v>
      </c>
      <c r="AG1779" t="s">
        <v>726</v>
      </c>
      <c r="AH1779" t="s">
        <v>726</v>
      </c>
      <c r="AI1779" t="s">
        <v>726</v>
      </c>
      <c r="AJ1779" t="s">
        <v>726</v>
      </c>
      <c r="AK1779" t="s">
        <v>726</v>
      </c>
      <c r="AL1779" t="s">
        <v>726</v>
      </c>
      <c r="AM1779" t="s">
        <v>726</v>
      </c>
      <c r="AN1779" t="s">
        <v>726</v>
      </c>
      <c r="AO1779" t="s">
        <v>726</v>
      </c>
      <c r="AP1779" t="s">
        <v>726</v>
      </c>
      <c r="AQ1779" t="s">
        <v>726</v>
      </c>
      <c r="AR1779" t="s">
        <v>726</v>
      </c>
      <c r="AS1779" t="s">
        <v>726</v>
      </c>
      <c r="AT1779" t="s">
        <v>726</v>
      </c>
      <c r="AU1779">
        <v>9999</v>
      </c>
      <c r="AW1779" t="s">
        <v>726</v>
      </c>
      <c r="AX1779" t="s">
        <v>726</v>
      </c>
      <c r="AY1779" t="s">
        <v>726</v>
      </c>
      <c r="AZ1779">
        <v>9999</v>
      </c>
      <c r="BA1779">
        <v>0</v>
      </c>
      <c r="BB1779">
        <v>9999</v>
      </c>
      <c r="BC1779">
        <v>0</v>
      </c>
      <c r="BD1779">
        <v>0</v>
      </c>
      <c r="BE1779">
        <v>0</v>
      </c>
      <c r="BF1779">
        <v>0</v>
      </c>
      <c r="BG1779">
        <v>0</v>
      </c>
      <c r="BH1779">
        <v>0</v>
      </c>
      <c r="BI1779">
        <v>0</v>
      </c>
      <c r="BO1779">
        <v>0</v>
      </c>
      <c r="BP1779">
        <v>0</v>
      </c>
      <c r="BQ1779">
        <v>0</v>
      </c>
      <c r="BR1779">
        <v>0</v>
      </c>
      <c r="BS1779">
        <v>0</v>
      </c>
      <c r="BT1779">
        <v>0</v>
      </c>
      <c r="BU1779">
        <v>0</v>
      </c>
      <c r="BV1779">
        <v>0</v>
      </c>
      <c r="BW1779">
        <v>0</v>
      </c>
      <c r="BX1779">
        <v>0</v>
      </c>
    </row>
    <row r="1780" spans="1:76" x14ac:dyDescent="0.25">
      <c r="A1780">
        <v>179</v>
      </c>
      <c r="B1780" t="s">
        <v>623</v>
      </c>
      <c r="C1780">
        <v>2015</v>
      </c>
      <c r="D1780" t="s">
        <v>582</v>
      </c>
      <c r="E1780">
        <v>0</v>
      </c>
      <c r="U1780">
        <v>0</v>
      </c>
      <c r="V1780" t="s">
        <v>726</v>
      </c>
      <c r="W1780" t="s">
        <v>726</v>
      </c>
      <c r="X1780" t="s">
        <v>726</v>
      </c>
      <c r="Y1780">
        <v>0</v>
      </c>
      <c r="Z1780" t="s">
        <v>726</v>
      </c>
      <c r="AA1780" t="s">
        <v>726</v>
      </c>
      <c r="AB1780" t="s">
        <v>726</v>
      </c>
      <c r="AC1780">
        <v>0</v>
      </c>
      <c r="AD1780" t="s">
        <v>726</v>
      </c>
      <c r="AE1780">
        <v>0</v>
      </c>
      <c r="AF1780">
        <v>0</v>
      </c>
      <c r="AG1780" t="s">
        <v>726</v>
      </c>
      <c r="AH1780" t="s">
        <v>726</v>
      </c>
      <c r="AI1780" t="s">
        <v>726</v>
      </c>
      <c r="AJ1780" t="s">
        <v>726</v>
      </c>
      <c r="AK1780" t="s">
        <v>726</v>
      </c>
      <c r="AL1780" t="s">
        <v>726</v>
      </c>
      <c r="AM1780">
        <v>68</v>
      </c>
      <c r="AN1780" t="s">
        <v>726</v>
      </c>
      <c r="AO1780">
        <v>15813</v>
      </c>
      <c r="AP1780" t="s">
        <v>726</v>
      </c>
      <c r="AQ1780" t="s">
        <v>726</v>
      </c>
      <c r="AR1780" t="s">
        <v>726</v>
      </c>
      <c r="AS1780">
        <v>9</v>
      </c>
      <c r="AT1780" t="s">
        <v>726</v>
      </c>
      <c r="AU1780">
        <v>9999</v>
      </c>
      <c r="AW1780" t="s">
        <v>726</v>
      </c>
      <c r="AX1780" t="s">
        <v>726</v>
      </c>
      <c r="AY1780" t="s">
        <v>726</v>
      </c>
      <c r="AZ1780">
        <v>9999</v>
      </c>
      <c r="BA1780">
        <v>0</v>
      </c>
      <c r="BB1780">
        <v>9999</v>
      </c>
      <c r="BC1780">
        <v>0</v>
      </c>
      <c r="BD1780">
        <v>0</v>
      </c>
      <c r="BE1780">
        <v>0</v>
      </c>
      <c r="BF1780">
        <v>0</v>
      </c>
      <c r="BG1780">
        <v>0</v>
      </c>
      <c r="BH1780">
        <v>0</v>
      </c>
      <c r="BI1780">
        <v>0</v>
      </c>
      <c r="BO1780">
        <v>0</v>
      </c>
      <c r="BP1780">
        <v>0</v>
      </c>
      <c r="BQ1780">
        <v>0</v>
      </c>
      <c r="BR1780">
        <v>0</v>
      </c>
      <c r="BS1780">
        <v>0</v>
      </c>
      <c r="BT1780">
        <v>0</v>
      </c>
      <c r="BU1780">
        <v>0</v>
      </c>
      <c r="BV1780">
        <v>0</v>
      </c>
      <c r="BW1780">
        <v>0</v>
      </c>
      <c r="BX1780">
        <v>0</v>
      </c>
    </row>
    <row r="1781" spans="1:76" x14ac:dyDescent="0.25">
      <c r="A1781">
        <v>179</v>
      </c>
      <c r="B1781" t="s">
        <v>623</v>
      </c>
      <c r="C1781">
        <v>2016</v>
      </c>
      <c r="D1781" t="s">
        <v>582</v>
      </c>
      <c r="E1781">
        <v>0</v>
      </c>
      <c r="U1781">
        <v>0</v>
      </c>
      <c r="V1781" t="s">
        <v>726</v>
      </c>
      <c r="W1781" t="s">
        <v>726</v>
      </c>
      <c r="X1781" t="s">
        <v>726</v>
      </c>
      <c r="Y1781">
        <v>0</v>
      </c>
      <c r="Z1781" t="s">
        <v>726</v>
      </c>
      <c r="AA1781" t="s">
        <v>726</v>
      </c>
      <c r="AB1781" t="s">
        <v>726</v>
      </c>
      <c r="AC1781" t="s">
        <v>726</v>
      </c>
      <c r="AD1781" t="s">
        <v>726</v>
      </c>
      <c r="AE1781" t="s">
        <v>726</v>
      </c>
      <c r="AF1781" t="s">
        <v>726</v>
      </c>
      <c r="AG1781" t="s">
        <v>726</v>
      </c>
      <c r="AH1781" t="s">
        <v>726</v>
      </c>
      <c r="AI1781" t="s">
        <v>726</v>
      </c>
      <c r="AJ1781" t="s">
        <v>726</v>
      </c>
      <c r="AK1781" t="s">
        <v>726</v>
      </c>
      <c r="AL1781" t="s">
        <v>726</v>
      </c>
      <c r="AM1781" t="s">
        <v>726</v>
      </c>
      <c r="AN1781" t="s">
        <v>726</v>
      </c>
      <c r="AO1781" t="s">
        <v>726</v>
      </c>
      <c r="AP1781" t="s">
        <v>726</v>
      </c>
      <c r="AQ1781" t="s">
        <v>726</v>
      </c>
      <c r="AR1781" t="s">
        <v>726</v>
      </c>
      <c r="AS1781" t="s">
        <v>726</v>
      </c>
      <c r="AT1781" t="s">
        <v>726</v>
      </c>
      <c r="AU1781">
        <v>9999</v>
      </c>
      <c r="AW1781" t="s">
        <v>726</v>
      </c>
      <c r="AX1781" t="s">
        <v>726</v>
      </c>
      <c r="AY1781" t="s">
        <v>726</v>
      </c>
      <c r="AZ1781">
        <v>9999</v>
      </c>
      <c r="BA1781">
        <v>0</v>
      </c>
      <c r="BB1781">
        <v>9999</v>
      </c>
      <c r="BC1781">
        <v>0</v>
      </c>
      <c r="BD1781">
        <v>0</v>
      </c>
      <c r="BE1781">
        <v>0</v>
      </c>
      <c r="BF1781">
        <v>0</v>
      </c>
      <c r="BG1781">
        <v>0</v>
      </c>
      <c r="BH1781">
        <v>0</v>
      </c>
      <c r="BI1781">
        <v>0</v>
      </c>
      <c r="BO1781">
        <v>0</v>
      </c>
      <c r="BP1781">
        <v>0</v>
      </c>
      <c r="BQ1781">
        <v>0</v>
      </c>
      <c r="BR1781">
        <v>0</v>
      </c>
      <c r="BS1781">
        <v>0</v>
      </c>
      <c r="BT1781">
        <v>0</v>
      </c>
      <c r="BU1781">
        <v>0</v>
      </c>
      <c r="BV1781">
        <v>0</v>
      </c>
      <c r="BW1781">
        <v>0</v>
      </c>
      <c r="BX1781">
        <v>0</v>
      </c>
    </row>
    <row r="1782" spans="1:76" x14ac:dyDescent="0.25">
      <c r="A1782">
        <v>180</v>
      </c>
      <c r="B1782" t="s">
        <v>624</v>
      </c>
      <c r="C1782">
        <v>2007</v>
      </c>
      <c r="D1782" t="s">
        <v>582</v>
      </c>
      <c r="E1782">
        <v>0</v>
      </c>
      <c r="U1782">
        <v>0</v>
      </c>
      <c r="V1782" t="s">
        <v>726</v>
      </c>
      <c r="W1782" t="s">
        <v>726</v>
      </c>
      <c r="X1782" t="s">
        <v>726</v>
      </c>
      <c r="Y1782">
        <v>0</v>
      </c>
      <c r="Z1782" t="s">
        <v>726</v>
      </c>
      <c r="AA1782" t="s">
        <v>726</v>
      </c>
      <c r="AB1782" t="s">
        <v>726</v>
      </c>
      <c r="AC1782" t="s">
        <v>726</v>
      </c>
      <c r="AD1782">
        <v>1267</v>
      </c>
      <c r="AE1782" t="s">
        <v>726</v>
      </c>
      <c r="AF1782" t="s">
        <v>726</v>
      </c>
      <c r="AG1782" t="s">
        <v>726</v>
      </c>
      <c r="AH1782" t="s">
        <v>726</v>
      </c>
      <c r="AI1782" t="s">
        <v>726</v>
      </c>
      <c r="AJ1782">
        <v>56</v>
      </c>
      <c r="AK1782" t="s">
        <v>726</v>
      </c>
      <c r="AL1782" t="s">
        <v>726</v>
      </c>
      <c r="AM1782" t="s">
        <v>726</v>
      </c>
      <c r="AN1782">
        <v>10928</v>
      </c>
      <c r="AO1782">
        <v>5</v>
      </c>
      <c r="AP1782" t="s">
        <v>726</v>
      </c>
      <c r="AQ1782" t="s">
        <v>726</v>
      </c>
      <c r="AR1782" t="s">
        <v>726</v>
      </c>
      <c r="AS1782" t="s">
        <v>726</v>
      </c>
      <c r="AT1782" t="s">
        <v>726</v>
      </c>
      <c r="AU1782">
        <v>9999</v>
      </c>
      <c r="AW1782" t="s">
        <v>726</v>
      </c>
      <c r="AX1782" t="s">
        <v>726</v>
      </c>
      <c r="AY1782" t="s">
        <v>726</v>
      </c>
      <c r="AZ1782">
        <v>9999</v>
      </c>
      <c r="BA1782">
        <v>0</v>
      </c>
      <c r="BB1782">
        <v>9999</v>
      </c>
      <c r="BC1782">
        <v>0</v>
      </c>
      <c r="BD1782">
        <v>0</v>
      </c>
      <c r="BE1782">
        <v>0</v>
      </c>
      <c r="BF1782">
        <v>0</v>
      </c>
      <c r="BG1782">
        <v>0</v>
      </c>
      <c r="BH1782">
        <v>0</v>
      </c>
      <c r="BI1782">
        <v>0</v>
      </c>
      <c r="BO1782">
        <v>0</v>
      </c>
      <c r="BP1782">
        <v>0</v>
      </c>
      <c r="BQ1782">
        <v>0</v>
      </c>
      <c r="BR1782">
        <v>0</v>
      </c>
      <c r="BS1782">
        <v>0</v>
      </c>
      <c r="BT1782">
        <v>0</v>
      </c>
      <c r="BU1782">
        <v>0</v>
      </c>
      <c r="BV1782">
        <v>0</v>
      </c>
      <c r="BW1782">
        <v>0</v>
      </c>
      <c r="BX1782">
        <v>0</v>
      </c>
    </row>
    <row r="1783" spans="1:76" x14ac:dyDescent="0.25">
      <c r="A1783">
        <v>180</v>
      </c>
      <c r="B1783" t="s">
        <v>624</v>
      </c>
      <c r="C1783">
        <v>2008</v>
      </c>
      <c r="D1783" t="s">
        <v>582</v>
      </c>
      <c r="E1783">
        <v>0</v>
      </c>
      <c r="U1783">
        <v>0</v>
      </c>
      <c r="V1783" t="s">
        <v>726</v>
      </c>
      <c r="W1783" t="s">
        <v>726</v>
      </c>
      <c r="X1783" t="s">
        <v>726</v>
      </c>
      <c r="Y1783">
        <v>0</v>
      </c>
      <c r="Z1783" t="s">
        <v>726</v>
      </c>
      <c r="AA1783" t="s">
        <v>726</v>
      </c>
      <c r="AB1783" t="s">
        <v>726</v>
      </c>
      <c r="AC1783">
        <v>3.6</v>
      </c>
      <c r="AD1783" t="s">
        <v>726</v>
      </c>
      <c r="AE1783">
        <v>0</v>
      </c>
      <c r="AF1783">
        <v>1.8</v>
      </c>
      <c r="AG1783" t="s">
        <v>726</v>
      </c>
      <c r="AH1783" t="s">
        <v>726</v>
      </c>
      <c r="AI1783" t="s">
        <v>726</v>
      </c>
      <c r="AJ1783" t="s">
        <v>726</v>
      </c>
      <c r="AK1783" t="s">
        <v>726</v>
      </c>
      <c r="AL1783">
        <v>51</v>
      </c>
      <c r="AM1783" t="s">
        <v>726</v>
      </c>
      <c r="AN1783" t="s">
        <v>726</v>
      </c>
      <c r="AO1783" t="s">
        <v>726</v>
      </c>
      <c r="AP1783" t="s">
        <v>726</v>
      </c>
      <c r="AQ1783" t="s">
        <v>726</v>
      </c>
      <c r="AR1783" t="s">
        <v>726</v>
      </c>
      <c r="AS1783" t="s">
        <v>726</v>
      </c>
      <c r="AT1783" t="s">
        <v>726</v>
      </c>
      <c r="AU1783">
        <v>9999</v>
      </c>
      <c r="AW1783" t="s">
        <v>726</v>
      </c>
      <c r="AX1783" t="s">
        <v>726</v>
      </c>
      <c r="AY1783" t="s">
        <v>726</v>
      </c>
      <c r="AZ1783">
        <v>9999</v>
      </c>
      <c r="BA1783">
        <v>0</v>
      </c>
      <c r="BB1783">
        <v>9999</v>
      </c>
      <c r="BC1783">
        <v>0</v>
      </c>
      <c r="BD1783">
        <v>0</v>
      </c>
      <c r="BE1783">
        <v>0</v>
      </c>
      <c r="BF1783">
        <v>0</v>
      </c>
      <c r="BG1783">
        <v>0</v>
      </c>
      <c r="BH1783">
        <v>0</v>
      </c>
      <c r="BI1783">
        <v>0</v>
      </c>
      <c r="BO1783">
        <v>0</v>
      </c>
      <c r="BP1783">
        <v>0</v>
      </c>
      <c r="BQ1783">
        <v>0</v>
      </c>
      <c r="BR1783">
        <v>0</v>
      </c>
      <c r="BS1783">
        <v>0</v>
      </c>
      <c r="BT1783">
        <v>0</v>
      </c>
      <c r="BU1783">
        <v>0</v>
      </c>
      <c r="BV1783">
        <v>0</v>
      </c>
      <c r="BW1783">
        <v>0</v>
      </c>
      <c r="BX1783">
        <v>0</v>
      </c>
    </row>
    <row r="1784" spans="1:76" x14ac:dyDescent="0.25">
      <c r="A1784">
        <v>180</v>
      </c>
      <c r="B1784" t="s">
        <v>624</v>
      </c>
      <c r="C1784">
        <v>2009</v>
      </c>
      <c r="D1784" t="s">
        <v>582</v>
      </c>
      <c r="E1784">
        <v>0</v>
      </c>
      <c r="U1784">
        <v>0</v>
      </c>
      <c r="V1784" t="s">
        <v>726</v>
      </c>
      <c r="W1784" t="s">
        <v>726</v>
      </c>
      <c r="X1784" t="s">
        <v>726</v>
      </c>
      <c r="Y1784">
        <v>0</v>
      </c>
      <c r="Z1784" t="s">
        <v>726</v>
      </c>
      <c r="AA1784" t="s">
        <v>726</v>
      </c>
      <c r="AB1784" t="s">
        <v>726</v>
      </c>
      <c r="AC1784">
        <v>0</v>
      </c>
      <c r="AD1784" t="s">
        <v>726</v>
      </c>
      <c r="AE1784">
        <v>0</v>
      </c>
      <c r="AF1784">
        <v>0</v>
      </c>
      <c r="AG1784" t="s">
        <v>726</v>
      </c>
      <c r="AH1784" t="s">
        <v>726</v>
      </c>
      <c r="AI1784" t="s">
        <v>726</v>
      </c>
      <c r="AJ1784" t="s">
        <v>726</v>
      </c>
      <c r="AK1784">
        <v>5</v>
      </c>
      <c r="AL1784" t="s">
        <v>726</v>
      </c>
      <c r="AM1784" t="s">
        <v>726</v>
      </c>
      <c r="AN1784" t="s">
        <v>726</v>
      </c>
      <c r="AO1784" t="s">
        <v>726</v>
      </c>
      <c r="AP1784" t="s">
        <v>726</v>
      </c>
      <c r="AQ1784" t="s">
        <v>726</v>
      </c>
      <c r="AR1784" t="s">
        <v>726</v>
      </c>
      <c r="AS1784" t="s">
        <v>726</v>
      </c>
      <c r="AT1784" t="s">
        <v>726</v>
      </c>
      <c r="AU1784">
        <v>9999</v>
      </c>
      <c r="AW1784" t="s">
        <v>726</v>
      </c>
      <c r="AX1784" t="s">
        <v>726</v>
      </c>
      <c r="AY1784" t="s">
        <v>726</v>
      </c>
      <c r="AZ1784">
        <v>9999</v>
      </c>
      <c r="BA1784">
        <v>0</v>
      </c>
      <c r="BB1784">
        <v>9999</v>
      </c>
      <c r="BC1784">
        <v>0</v>
      </c>
      <c r="BD1784">
        <v>0</v>
      </c>
      <c r="BE1784">
        <v>0</v>
      </c>
      <c r="BF1784">
        <v>0</v>
      </c>
      <c r="BG1784">
        <v>0</v>
      </c>
      <c r="BH1784">
        <v>0</v>
      </c>
      <c r="BI1784">
        <v>0</v>
      </c>
      <c r="BO1784">
        <v>0</v>
      </c>
      <c r="BP1784">
        <v>0</v>
      </c>
      <c r="BQ1784">
        <v>0</v>
      </c>
      <c r="BR1784">
        <v>0</v>
      </c>
      <c r="BS1784">
        <v>0</v>
      </c>
      <c r="BT1784">
        <v>0</v>
      </c>
      <c r="BU1784">
        <v>0</v>
      </c>
      <c r="BV1784">
        <v>0</v>
      </c>
      <c r="BW1784">
        <v>0</v>
      </c>
      <c r="BX1784">
        <v>0</v>
      </c>
    </row>
    <row r="1785" spans="1:76" x14ac:dyDescent="0.25">
      <c r="A1785">
        <v>180</v>
      </c>
      <c r="B1785" t="s">
        <v>624</v>
      </c>
      <c r="C1785">
        <v>2010</v>
      </c>
      <c r="D1785" t="s">
        <v>582</v>
      </c>
      <c r="E1785">
        <v>0</v>
      </c>
      <c r="U1785">
        <v>0</v>
      </c>
      <c r="V1785" t="s">
        <v>726</v>
      </c>
      <c r="W1785" t="s">
        <v>726</v>
      </c>
      <c r="X1785" t="s">
        <v>726</v>
      </c>
      <c r="Y1785">
        <v>0</v>
      </c>
      <c r="Z1785" t="s">
        <v>726</v>
      </c>
      <c r="AA1785" t="s">
        <v>726</v>
      </c>
      <c r="AB1785" t="s">
        <v>726</v>
      </c>
      <c r="AC1785">
        <v>0</v>
      </c>
      <c r="AD1785" t="s">
        <v>726</v>
      </c>
      <c r="AE1785">
        <v>0</v>
      </c>
      <c r="AF1785">
        <v>0</v>
      </c>
      <c r="AG1785" t="s">
        <v>726</v>
      </c>
      <c r="AH1785" t="s">
        <v>726</v>
      </c>
      <c r="AI1785" t="s">
        <v>726</v>
      </c>
      <c r="AJ1785" t="s">
        <v>726</v>
      </c>
      <c r="AK1785" t="s">
        <v>726</v>
      </c>
      <c r="AL1785" t="s">
        <v>726</v>
      </c>
      <c r="AM1785" t="s">
        <v>726</v>
      </c>
      <c r="AN1785" t="s">
        <v>726</v>
      </c>
      <c r="AO1785" t="s">
        <v>726</v>
      </c>
      <c r="AP1785" t="s">
        <v>726</v>
      </c>
      <c r="AQ1785" t="s">
        <v>726</v>
      </c>
      <c r="AR1785" t="s">
        <v>726</v>
      </c>
      <c r="AS1785" t="s">
        <v>726</v>
      </c>
      <c r="AT1785" t="s">
        <v>726</v>
      </c>
      <c r="AU1785">
        <v>9999</v>
      </c>
      <c r="AW1785" t="s">
        <v>726</v>
      </c>
      <c r="AX1785" t="s">
        <v>726</v>
      </c>
      <c r="AY1785" t="s">
        <v>726</v>
      </c>
      <c r="AZ1785">
        <v>9999</v>
      </c>
      <c r="BA1785">
        <v>0</v>
      </c>
      <c r="BB1785">
        <v>9999</v>
      </c>
      <c r="BC1785">
        <v>0</v>
      </c>
      <c r="BD1785">
        <v>0</v>
      </c>
      <c r="BE1785">
        <v>0</v>
      </c>
      <c r="BF1785">
        <v>0</v>
      </c>
      <c r="BG1785">
        <v>0</v>
      </c>
      <c r="BH1785">
        <v>0</v>
      </c>
      <c r="BI1785">
        <v>0</v>
      </c>
      <c r="BO1785">
        <v>0</v>
      </c>
      <c r="BP1785">
        <v>0</v>
      </c>
      <c r="BQ1785">
        <v>0</v>
      </c>
      <c r="BR1785">
        <v>0</v>
      </c>
      <c r="BS1785">
        <v>0</v>
      </c>
      <c r="BT1785">
        <v>0</v>
      </c>
      <c r="BU1785">
        <v>0</v>
      </c>
      <c r="BV1785">
        <v>0</v>
      </c>
      <c r="BW1785">
        <v>0</v>
      </c>
      <c r="BX1785">
        <v>0</v>
      </c>
    </row>
    <row r="1786" spans="1:76" x14ac:dyDescent="0.25">
      <c r="A1786">
        <v>180</v>
      </c>
      <c r="B1786" t="s">
        <v>624</v>
      </c>
      <c r="C1786">
        <v>2011</v>
      </c>
      <c r="D1786" t="s">
        <v>582</v>
      </c>
      <c r="E1786">
        <v>0</v>
      </c>
      <c r="U1786">
        <v>0</v>
      </c>
      <c r="V1786" t="s">
        <v>726</v>
      </c>
      <c r="W1786" t="s">
        <v>726</v>
      </c>
      <c r="X1786" t="s">
        <v>726</v>
      </c>
      <c r="Y1786">
        <v>0</v>
      </c>
      <c r="Z1786" t="s">
        <v>726</v>
      </c>
      <c r="AA1786" t="s">
        <v>726</v>
      </c>
      <c r="AB1786" t="s">
        <v>726</v>
      </c>
      <c r="AC1786">
        <v>0</v>
      </c>
      <c r="AD1786" t="s">
        <v>726</v>
      </c>
      <c r="AE1786">
        <v>0</v>
      </c>
      <c r="AF1786">
        <v>0</v>
      </c>
      <c r="AG1786" t="s">
        <v>726</v>
      </c>
      <c r="AH1786" t="s">
        <v>726</v>
      </c>
      <c r="AI1786" t="s">
        <v>726</v>
      </c>
      <c r="AJ1786" t="s">
        <v>726</v>
      </c>
      <c r="AK1786" t="s">
        <v>726</v>
      </c>
      <c r="AL1786" t="s">
        <v>726</v>
      </c>
      <c r="AM1786" t="s">
        <v>726</v>
      </c>
      <c r="AN1786" t="s">
        <v>726</v>
      </c>
      <c r="AO1786" t="s">
        <v>726</v>
      </c>
      <c r="AP1786" t="s">
        <v>726</v>
      </c>
      <c r="AQ1786" t="s">
        <v>726</v>
      </c>
      <c r="AR1786" t="s">
        <v>726</v>
      </c>
      <c r="AS1786" t="s">
        <v>726</v>
      </c>
      <c r="AT1786" t="s">
        <v>726</v>
      </c>
      <c r="AU1786">
        <v>9999</v>
      </c>
      <c r="AW1786" t="s">
        <v>726</v>
      </c>
      <c r="AX1786" t="s">
        <v>726</v>
      </c>
      <c r="AY1786" t="s">
        <v>726</v>
      </c>
      <c r="AZ1786">
        <v>9999</v>
      </c>
      <c r="BA1786">
        <v>0</v>
      </c>
      <c r="BB1786">
        <v>9999</v>
      </c>
      <c r="BC1786">
        <v>0</v>
      </c>
      <c r="BD1786">
        <v>0</v>
      </c>
      <c r="BE1786">
        <v>0</v>
      </c>
      <c r="BF1786">
        <v>0</v>
      </c>
      <c r="BG1786">
        <v>0</v>
      </c>
      <c r="BH1786">
        <v>0</v>
      </c>
      <c r="BI1786">
        <v>0</v>
      </c>
      <c r="BO1786">
        <v>0</v>
      </c>
      <c r="BP1786">
        <v>0</v>
      </c>
      <c r="BQ1786">
        <v>0</v>
      </c>
      <c r="BR1786">
        <v>0</v>
      </c>
      <c r="BS1786">
        <v>0</v>
      </c>
      <c r="BT1786">
        <v>0</v>
      </c>
      <c r="BU1786">
        <v>0</v>
      </c>
      <c r="BV1786">
        <v>0</v>
      </c>
      <c r="BW1786">
        <v>0</v>
      </c>
      <c r="BX1786">
        <v>0</v>
      </c>
    </row>
    <row r="1787" spans="1:76" x14ac:dyDescent="0.25">
      <c r="A1787">
        <v>180</v>
      </c>
      <c r="B1787" t="s">
        <v>624</v>
      </c>
      <c r="C1787">
        <v>2012</v>
      </c>
      <c r="D1787" t="s">
        <v>582</v>
      </c>
      <c r="E1787">
        <v>0</v>
      </c>
      <c r="U1787">
        <v>0</v>
      </c>
      <c r="V1787" t="s">
        <v>726</v>
      </c>
      <c r="W1787" t="s">
        <v>726</v>
      </c>
      <c r="X1787" t="s">
        <v>726</v>
      </c>
      <c r="Y1787">
        <v>0</v>
      </c>
      <c r="Z1787" t="s">
        <v>726</v>
      </c>
      <c r="AA1787" t="s">
        <v>726</v>
      </c>
      <c r="AB1787" t="s">
        <v>726</v>
      </c>
      <c r="AC1787">
        <v>0</v>
      </c>
      <c r="AD1787" t="s">
        <v>726</v>
      </c>
      <c r="AE1787">
        <v>0</v>
      </c>
      <c r="AF1787">
        <v>0</v>
      </c>
      <c r="AG1787" t="s">
        <v>726</v>
      </c>
      <c r="AH1787" t="s">
        <v>726</v>
      </c>
      <c r="AI1787" t="s">
        <v>726</v>
      </c>
      <c r="AJ1787" t="s">
        <v>726</v>
      </c>
      <c r="AK1787" t="s">
        <v>726</v>
      </c>
      <c r="AL1787" t="s">
        <v>726</v>
      </c>
      <c r="AM1787" t="s">
        <v>726</v>
      </c>
      <c r="AN1787" t="s">
        <v>726</v>
      </c>
      <c r="AO1787" t="s">
        <v>726</v>
      </c>
      <c r="AP1787" t="s">
        <v>726</v>
      </c>
      <c r="AQ1787" t="s">
        <v>726</v>
      </c>
      <c r="AR1787" t="s">
        <v>726</v>
      </c>
      <c r="AS1787" t="s">
        <v>726</v>
      </c>
      <c r="AT1787" t="s">
        <v>726</v>
      </c>
      <c r="AU1787">
        <v>9999</v>
      </c>
      <c r="AW1787" t="s">
        <v>726</v>
      </c>
      <c r="AX1787" t="s">
        <v>726</v>
      </c>
      <c r="AY1787" t="s">
        <v>726</v>
      </c>
      <c r="AZ1787">
        <v>9999</v>
      </c>
      <c r="BA1787">
        <v>0</v>
      </c>
      <c r="BB1787">
        <v>9999</v>
      </c>
      <c r="BC1787">
        <v>0</v>
      </c>
      <c r="BD1787">
        <v>0</v>
      </c>
      <c r="BE1787">
        <v>0</v>
      </c>
      <c r="BF1787">
        <v>0</v>
      </c>
      <c r="BG1787">
        <v>0</v>
      </c>
      <c r="BH1787">
        <v>0</v>
      </c>
      <c r="BI1787">
        <v>0</v>
      </c>
      <c r="BO1787">
        <v>0</v>
      </c>
      <c r="BP1787">
        <v>0</v>
      </c>
      <c r="BQ1787">
        <v>0</v>
      </c>
      <c r="BR1787">
        <v>0</v>
      </c>
      <c r="BS1787">
        <v>0</v>
      </c>
      <c r="BT1787">
        <v>0</v>
      </c>
      <c r="BU1787">
        <v>0</v>
      </c>
      <c r="BV1787">
        <v>0</v>
      </c>
      <c r="BW1787">
        <v>0</v>
      </c>
      <c r="BX1787">
        <v>0</v>
      </c>
    </row>
    <row r="1788" spans="1:76" x14ac:dyDescent="0.25">
      <c r="A1788">
        <v>180</v>
      </c>
      <c r="B1788" t="s">
        <v>624</v>
      </c>
      <c r="C1788">
        <v>2013</v>
      </c>
      <c r="D1788" t="s">
        <v>582</v>
      </c>
      <c r="E1788">
        <v>0</v>
      </c>
      <c r="U1788">
        <v>0</v>
      </c>
      <c r="V1788" t="s">
        <v>726</v>
      </c>
      <c r="W1788" t="s">
        <v>726</v>
      </c>
      <c r="X1788" t="s">
        <v>726</v>
      </c>
      <c r="Y1788">
        <v>0</v>
      </c>
      <c r="Z1788" t="s">
        <v>726</v>
      </c>
      <c r="AA1788" t="s">
        <v>726</v>
      </c>
      <c r="AB1788" t="s">
        <v>726</v>
      </c>
      <c r="AC1788">
        <v>0</v>
      </c>
      <c r="AD1788" t="s">
        <v>726</v>
      </c>
      <c r="AE1788">
        <v>0</v>
      </c>
      <c r="AF1788">
        <v>0</v>
      </c>
      <c r="AG1788" t="s">
        <v>726</v>
      </c>
      <c r="AH1788" t="s">
        <v>726</v>
      </c>
      <c r="AI1788" t="s">
        <v>726</v>
      </c>
      <c r="AJ1788" t="s">
        <v>726</v>
      </c>
      <c r="AK1788" t="s">
        <v>726</v>
      </c>
      <c r="AL1788" t="s">
        <v>726</v>
      </c>
      <c r="AM1788" t="s">
        <v>726</v>
      </c>
      <c r="AN1788" t="s">
        <v>726</v>
      </c>
      <c r="AO1788" t="s">
        <v>726</v>
      </c>
      <c r="AP1788" t="s">
        <v>726</v>
      </c>
      <c r="AQ1788" t="s">
        <v>726</v>
      </c>
      <c r="AR1788" t="s">
        <v>726</v>
      </c>
      <c r="AS1788" t="s">
        <v>726</v>
      </c>
      <c r="AT1788" t="s">
        <v>726</v>
      </c>
      <c r="AU1788">
        <v>9999</v>
      </c>
      <c r="AW1788" t="s">
        <v>726</v>
      </c>
      <c r="AX1788" t="s">
        <v>726</v>
      </c>
      <c r="AY1788" t="s">
        <v>726</v>
      </c>
      <c r="AZ1788">
        <v>9999</v>
      </c>
      <c r="BA1788">
        <v>0</v>
      </c>
      <c r="BB1788">
        <v>9999</v>
      </c>
      <c r="BC1788">
        <v>0</v>
      </c>
      <c r="BD1788">
        <v>0</v>
      </c>
      <c r="BE1788">
        <v>0</v>
      </c>
      <c r="BF1788">
        <v>0</v>
      </c>
      <c r="BG1788">
        <v>0</v>
      </c>
      <c r="BH1788">
        <v>0</v>
      </c>
      <c r="BI1788">
        <v>0</v>
      </c>
      <c r="BO1788">
        <v>0</v>
      </c>
      <c r="BP1788">
        <v>0</v>
      </c>
      <c r="BQ1788">
        <v>0</v>
      </c>
      <c r="BR1788">
        <v>0</v>
      </c>
      <c r="BS1788">
        <v>0</v>
      </c>
      <c r="BT1788">
        <v>0</v>
      </c>
      <c r="BU1788">
        <v>0</v>
      </c>
      <c r="BV1788">
        <v>0</v>
      </c>
      <c r="BW1788">
        <v>0</v>
      </c>
      <c r="BX1788">
        <v>0</v>
      </c>
    </row>
    <row r="1789" spans="1:76" x14ac:dyDescent="0.25">
      <c r="A1789">
        <v>180</v>
      </c>
      <c r="B1789" t="s">
        <v>624</v>
      </c>
      <c r="C1789">
        <v>2014</v>
      </c>
      <c r="D1789" t="s">
        <v>582</v>
      </c>
      <c r="E1789">
        <v>0</v>
      </c>
      <c r="U1789">
        <v>0</v>
      </c>
      <c r="V1789" t="s">
        <v>726</v>
      </c>
      <c r="W1789" t="s">
        <v>726</v>
      </c>
      <c r="X1789" t="s">
        <v>726</v>
      </c>
      <c r="Y1789">
        <v>0</v>
      </c>
      <c r="Z1789" t="s">
        <v>726</v>
      </c>
      <c r="AA1789" t="s">
        <v>726</v>
      </c>
      <c r="AB1789" t="s">
        <v>726</v>
      </c>
      <c r="AC1789">
        <v>0</v>
      </c>
      <c r="AD1789" t="s">
        <v>726</v>
      </c>
      <c r="AE1789">
        <v>0</v>
      </c>
      <c r="AF1789">
        <v>0</v>
      </c>
      <c r="AG1789" t="s">
        <v>726</v>
      </c>
      <c r="AH1789" t="s">
        <v>726</v>
      </c>
      <c r="AI1789" t="s">
        <v>726</v>
      </c>
      <c r="AJ1789" t="s">
        <v>726</v>
      </c>
      <c r="AK1789" t="s">
        <v>726</v>
      </c>
      <c r="AL1789" t="s">
        <v>726</v>
      </c>
      <c r="AM1789" t="s">
        <v>726</v>
      </c>
      <c r="AN1789" t="s">
        <v>726</v>
      </c>
      <c r="AO1789" t="s">
        <v>726</v>
      </c>
      <c r="AP1789" t="s">
        <v>726</v>
      </c>
      <c r="AQ1789" t="s">
        <v>726</v>
      </c>
      <c r="AR1789" t="s">
        <v>726</v>
      </c>
      <c r="AS1789" t="s">
        <v>726</v>
      </c>
      <c r="AT1789" t="s">
        <v>726</v>
      </c>
      <c r="AU1789">
        <v>9999</v>
      </c>
      <c r="AW1789" t="s">
        <v>726</v>
      </c>
      <c r="AX1789" t="s">
        <v>726</v>
      </c>
      <c r="AY1789" t="s">
        <v>726</v>
      </c>
      <c r="AZ1789">
        <v>9999</v>
      </c>
      <c r="BA1789">
        <v>0</v>
      </c>
      <c r="BB1789">
        <v>9999</v>
      </c>
      <c r="BC1789">
        <v>0</v>
      </c>
      <c r="BD1789">
        <v>0</v>
      </c>
      <c r="BE1789">
        <v>0</v>
      </c>
      <c r="BF1789">
        <v>0</v>
      </c>
      <c r="BG1789">
        <v>0</v>
      </c>
      <c r="BH1789">
        <v>0</v>
      </c>
      <c r="BI1789">
        <v>0</v>
      </c>
      <c r="BO1789">
        <v>0</v>
      </c>
      <c r="BP1789">
        <v>0</v>
      </c>
      <c r="BQ1789">
        <v>0</v>
      </c>
      <c r="BR1789">
        <v>0</v>
      </c>
      <c r="BS1789">
        <v>0</v>
      </c>
      <c r="BT1789">
        <v>0</v>
      </c>
      <c r="BU1789">
        <v>0</v>
      </c>
      <c r="BV1789">
        <v>0</v>
      </c>
      <c r="BW1789">
        <v>0</v>
      </c>
      <c r="BX1789">
        <v>0</v>
      </c>
    </row>
    <row r="1790" spans="1:76" x14ac:dyDescent="0.25">
      <c r="A1790">
        <v>180</v>
      </c>
      <c r="B1790" t="s">
        <v>624</v>
      </c>
      <c r="C1790">
        <v>2015</v>
      </c>
      <c r="D1790" t="s">
        <v>582</v>
      </c>
      <c r="E1790">
        <v>0</v>
      </c>
      <c r="U1790">
        <v>0</v>
      </c>
      <c r="V1790" t="s">
        <v>726</v>
      </c>
      <c r="W1790" t="s">
        <v>726</v>
      </c>
      <c r="X1790" t="s">
        <v>726</v>
      </c>
      <c r="Y1790">
        <v>0</v>
      </c>
      <c r="Z1790" t="s">
        <v>726</v>
      </c>
      <c r="AA1790" t="s">
        <v>726</v>
      </c>
      <c r="AB1790" t="s">
        <v>726</v>
      </c>
      <c r="AC1790">
        <v>0</v>
      </c>
      <c r="AD1790" t="s">
        <v>726</v>
      </c>
      <c r="AE1790">
        <v>0</v>
      </c>
      <c r="AF1790">
        <v>0</v>
      </c>
      <c r="AG1790" t="s">
        <v>726</v>
      </c>
      <c r="AH1790" t="s">
        <v>726</v>
      </c>
      <c r="AI1790" t="s">
        <v>726</v>
      </c>
      <c r="AJ1790" t="s">
        <v>726</v>
      </c>
      <c r="AK1790" t="s">
        <v>726</v>
      </c>
      <c r="AL1790" t="s">
        <v>726</v>
      </c>
      <c r="AM1790">
        <v>51</v>
      </c>
      <c r="AN1790" t="s">
        <v>726</v>
      </c>
      <c r="AO1790">
        <v>10928</v>
      </c>
      <c r="AP1790" t="s">
        <v>726</v>
      </c>
      <c r="AQ1790" t="s">
        <v>726</v>
      </c>
      <c r="AR1790" t="s">
        <v>726</v>
      </c>
      <c r="AS1790">
        <v>5</v>
      </c>
      <c r="AT1790" t="s">
        <v>726</v>
      </c>
      <c r="AU1790">
        <v>9999</v>
      </c>
      <c r="AW1790" t="s">
        <v>726</v>
      </c>
      <c r="AX1790" t="s">
        <v>726</v>
      </c>
      <c r="AY1790" t="s">
        <v>726</v>
      </c>
      <c r="AZ1790">
        <v>9999</v>
      </c>
      <c r="BA1790">
        <v>0</v>
      </c>
      <c r="BB1790">
        <v>9999</v>
      </c>
      <c r="BC1790">
        <v>0</v>
      </c>
      <c r="BD1790">
        <v>0</v>
      </c>
      <c r="BE1790">
        <v>0</v>
      </c>
      <c r="BF1790">
        <v>0</v>
      </c>
      <c r="BG1790">
        <v>0</v>
      </c>
      <c r="BH1790">
        <v>0</v>
      </c>
      <c r="BI1790">
        <v>0</v>
      </c>
      <c r="BO1790">
        <v>0</v>
      </c>
      <c r="BP1790">
        <v>0</v>
      </c>
      <c r="BQ1790">
        <v>0</v>
      </c>
      <c r="BR1790">
        <v>0</v>
      </c>
      <c r="BS1790">
        <v>0</v>
      </c>
      <c r="BT1790">
        <v>0</v>
      </c>
      <c r="BU1790">
        <v>0</v>
      </c>
      <c r="BV1790">
        <v>0</v>
      </c>
      <c r="BW1790">
        <v>0</v>
      </c>
      <c r="BX1790">
        <v>0</v>
      </c>
    </row>
    <row r="1791" spans="1:76" x14ac:dyDescent="0.25">
      <c r="A1791">
        <v>180</v>
      </c>
      <c r="B1791" t="s">
        <v>624</v>
      </c>
      <c r="C1791">
        <v>2016</v>
      </c>
      <c r="D1791" t="s">
        <v>582</v>
      </c>
      <c r="E1791">
        <v>0</v>
      </c>
      <c r="U1791">
        <v>0</v>
      </c>
      <c r="V1791" t="s">
        <v>726</v>
      </c>
      <c r="W1791" t="s">
        <v>726</v>
      </c>
      <c r="X1791" t="s">
        <v>726</v>
      </c>
      <c r="Y1791">
        <v>0</v>
      </c>
      <c r="Z1791" t="s">
        <v>726</v>
      </c>
      <c r="AA1791" t="s">
        <v>726</v>
      </c>
      <c r="AB1791" t="s">
        <v>726</v>
      </c>
      <c r="AC1791" t="s">
        <v>726</v>
      </c>
      <c r="AD1791" t="s">
        <v>726</v>
      </c>
      <c r="AE1791" t="s">
        <v>726</v>
      </c>
      <c r="AF1791" t="s">
        <v>726</v>
      </c>
      <c r="AG1791" t="s">
        <v>726</v>
      </c>
      <c r="AH1791" t="s">
        <v>726</v>
      </c>
      <c r="AI1791" t="s">
        <v>726</v>
      </c>
      <c r="AJ1791" t="s">
        <v>726</v>
      </c>
      <c r="AK1791" t="s">
        <v>726</v>
      </c>
      <c r="AL1791" t="s">
        <v>726</v>
      </c>
      <c r="AM1791" t="s">
        <v>726</v>
      </c>
      <c r="AN1791" t="s">
        <v>726</v>
      </c>
      <c r="AO1791" t="s">
        <v>726</v>
      </c>
      <c r="AP1791" t="s">
        <v>726</v>
      </c>
      <c r="AQ1791" t="s">
        <v>726</v>
      </c>
      <c r="AR1791" t="s">
        <v>726</v>
      </c>
      <c r="AS1791" t="s">
        <v>726</v>
      </c>
      <c r="AT1791" t="s">
        <v>726</v>
      </c>
      <c r="AU1791">
        <v>9999</v>
      </c>
      <c r="AW1791" t="s">
        <v>726</v>
      </c>
      <c r="AX1791" t="s">
        <v>726</v>
      </c>
      <c r="AY1791" t="s">
        <v>726</v>
      </c>
      <c r="AZ1791">
        <v>9999</v>
      </c>
      <c r="BA1791">
        <v>0</v>
      </c>
      <c r="BB1791">
        <v>9999</v>
      </c>
      <c r="BC1791">
        <v>0</v>
      </c>
      <c r="BD1791">
        <v>0</v>
      </c>
      <c r="BE1791">
        <v>0</v>
      </c>
      <c r="BF1791">
        <v>0</v>
      </c>
      <c r="BG1791">
        <v>0</v>
      </c>
      <c r="BH1791">
        <v>0</v>
      </c>
      <c r="BI1791">
        <v>0</v>
      </c>
      <c r="BO1791">
        <v>0</v>
      </c>
      <c r="BP1791">
        <v>0</v>
      </c>
      <c r="BQ1791">
        <v>0</v>
      </c>
      <c r="BR1791">
        <v>0</v>
      </c>
      <c r="BS1791">
        <v>0</v>
      </c>
      <c r="BT1791">
        <v>0</v>
      </c>
      <c r="BU1791">
        <v>0</v>
      </c>
      <c r="BV1791">
        <v>0</v>
      </c>
      <c r="BW1791">
        <v>0</v>
      </c>
      <c r="BX1791">
        <v>0</v>
      </c>
    </row>
    <row r="1792" spans="1:76" x14ac:dyDescent="0.25">
      <c r="A1792">
        <v>181</v>
      </c>
      <c r="B1792" t="s">
        <v>625</v>
      </c>
      <c r="C1792">
        <v>2007</v>
      </c>
      <c r="D1792" t="s">
        <v>582</v>
      </c>
      <c r="E1792">
        <v>0</v>
      </c>
      <c r="U1792">
        <v>0</v>
      </c>
      <c r="V1792" t="s">
        <v>726</v>
      </c>
      <c r="W1792" t="s">
        <v>726</v>
      </c>
      <c r="X1792" t="s">
        <v>726</v>
      </c>
      <c r="Y1792">
        <v>0</v>
      </c>
      <c r="Z1792" t="s">
        <v>726</v>
      </c>
      <c r="AA1792" t="s">
        <v>726</v>
      </c>
      <c r="AB1792" t="s">
        <v>726</v>
      </c>
      <c r="AC1792" t="s">
        <v>726</v>
      </c>
      <c r="AD1792">
        <v>1728</v>
      </c>
      <c r="AE1792" t="s">
        <v>726</v>
      </c>
      <c r="AF1792" t="s">
        <v>726</v>
      </c>
      <c r="AG1792" t="s">
        <v>726</v>
      </c>
      <c r="AH1792" t="s">
        <v>726</v>
      </c>
      <c r="AI1792" t="s">
        <v>726</v>
      </c>
      <c r="AJ1792">
        <v>129</v>
      </c>
      <c r="AK1792" t="s">
        <v>726</v>
      </c>
      <c r="AL1792" t="s">
        <v>726</v>
      </c>
      <c r="AM1792" t="s">
        <v>726</v>
      </c>
      <c r="AN1792">
        <v>12000</v>
      </c>
      <c r="AO1792">
        <v>11</v>
      </c>
      <c r="AP1792" t="s">
        <v>726</v>
      </c>
      <c r="AQ1792" t="s">
        <v>726</v>
      </c>
      <c r="AR1792" t="s">
        <v>726</v>
      </c>
      <c r="AS1792" t="s">
        <v>726</v>
      </c>
      <c r="AT1792" t="s">
        <v>726</v>
      </c>
      <c r="AU1792">
        <v>9999</v>
      </c>
      <c r="AW1792" t="s">
        <v>726</v>
      </c>
      <c r="AX1792" t="s">
        <v>726</v>
      </c>
      <c r="AY1792" t="s">
        <v>726</v>
      </c>
      <c r="AZ1792">
        <v>9999</v>
      </c>
      <c r="BA1792">
        <v>0</v>
      </c>
      <c r="BB1792">
        <v>9999</v>
      </c>
      <c r="BC1792">
        <v>0</v>
      </c>
      <c r="BD1792">
        <v>0</v>
      </c>
      <c r="BE1792">
        <v>0</v>
      </c>
      <c r="BF1792">
        <v>0</v>
      </c>
      <c r="BG1792">
        <v>0</v>
      </c>
      <c r="BH1792">
        <v>0</v>
      </c>
      <c r="BI1792">
        <v>0</v>
      </c>
      <c r="BO1792">
        <v>0</v>
      </c>
      <c r="BP1792">
        <v>0</v>
      </c>
      <c r="BQ1792">
        <v>0</v>
      </c>
      <c r="BR1792">
        <v>0</v>
      </c>
      <c r="BS1792">
        <v>0</v>
      </c>
      <c r="BT1792">
        <v>0</v>
      </c>
      <c r="BU1792">
        <v>0</v>
      </c>
      <c r="BV1792">
        <v>0</v>
      </c>
      <c r="BW1792">
        <v>0</v>
      </c>
      <c r="BX1792">
        <v>0</v>
      </c>
    </row>
    <row r="1793" spans="1:76" x14ac:dyDescent="0.25">
      <c r="A1793">
        <v>181</v>
      </c>
      <c r="B1793" t="s">
        <v>625</v>
      </c>
      <c r="C1793">
        <v>2008</v>
      </c>
      <c r="D1793" t="s">
        <v>582</v>
      </c>
      <c r="E1793">
        <v>0</v>
      </c>
      <c r="U1793">
        <v>0</v>
      </c>
      <c r="V1793" t="s">
        <v>726</v>
      </c>
      <c r="W1793" t="s">
        <v>726</v>
      </c>
      <c r="X1793" t="s">
        <v>726</v>
      </c>
      <c r="Y1793">
        <v>0</v>
      </c>
      <c r="Z1793" t="s">
        <v>726</v>
      </c>
      <c r="AA1793" t="s">
        <v>726</v>
      </c>
      <c r="AB1793" t="s">
        <v>726</v>
      </c>
      <c r="AC1793">
        <v>3.5</v>
      </c>
      <c r="AD1793" t="s">
        <v>726</v>
      </c>
      <c r="AE1793">
        <v>0</v>
      </c>
      <c r="AF1793">
        <v>1.75</v>
      </c>
      <c r="AG1793" t="s">
        <v>726</v>
      </c>
      <c r="AH1793" t="s">
        <v>726</v>
      </c>
      <c r="AI1793" t="s">
        <v>726</v>
      </c>
      <c r="AJ1793" t="s">
        <v>726</v>
      </c>
      <c r="AK1793" t="s">
        <v>726</v>
      </c>
      <c r="AL1793">
        <v>59</v>
      </c>
      <c r="AM1793" t="s">
        <v>726</v>
      </c>
      <c r="AN1793" t="s">
        <v>726</v>
      </c>
      <c r="AO1793" t="s">
        <v>726</v>
      </c>
      <c r="AP1793" t="s">
        <v>726</v>
      </c>
      <c r="AQ1793" t="s">
        <v>726</v>
      </c>
      <c r="AR1793" t="s">
        <v>726</v>
      </c>
      <c r="AS1793" t="s">
        <v>726</v>
      </c>
      <c r="AT1793" t="s">
        <v>726</v>
      </c>
      <c r="AU1793">
        <v>9999</v>
      </c>
      <c r="AW1793" t="s">
        <v>726</v>
      </c>
      <c r="AX1793" t="s">
        <v>726</v>
      </c>
      <c r="AY1793" t="s">
        <v>726</v>
      </c>
      <c r="AZ1793">
        <v>9999</v>
      </c>
      <c r="BA1793">
        <v>0</v>
      </c>
      <c r="BB1793">
        <v>9999</v>
      </c>
      <c r="BC1793">
        <v>0</v>
      </c>
      <c r="BD1793">
        <v>0</v>
      </c>
      <c r="BE1793">
        <v>0</v>
      </c>
      <c r="BF1793">
        <v>0</v>
      </c>
      <c r="BG1793">
        <v>0</v>
      </c>
      <c r="BH1793">
        <v>0</v>
      </c>
      <c r="BI1793">
        <v>0</v>
      </c>
      <c r="BO1793">
        <v>0</v>
      </c>
      <c r="BP1793">
        <v>0</v>
      </c>
      <c r="BQ1793">
        <v>0</v>
      </c>
      <c r="BR1793">
        <v>0</v>
      </c>
      <c r="BS1793">
        <v>0</v>
      </c>
      <c r="BT1793">
        <v>0</v>
      </c>
      <c r="BU1793">
        <v>0</v>
      </c>
      <c r="BV1793">
        <v>0</v>
      </c>
      <c r="BW1793">
        <v>0</v>
      </c>
      <c r="BX1793">
        <v>0</v>
      </c>
    </row>
    <row r="1794" spans="1:76" x14ac:dyDescent="0.25">
      <c r="A1794">
        <v>181</v>
      </c>
      <c r="B1794" t="s">
        <v>625</v>
      </c>
      <c r="C1794">
        <v>2009</v>
      </c>
      <c r="D1794" t="s">
        <v>582</v>
      </c>
      <c r="E1794">
        <v>0</v>
      </c>
      <c r="U1794">
        <v>0</v>
      </c>
      <c r="V1794" t="s">
        <v>726</v>
      </c>
      <c r="W1794" t="s">
        <v>726</v>
      </c>
      <c r="X1794" t="s">
        <v>726</v>
      </c>
      <c r="Y1794">
        <v>0</v>
      </c>
      <c r="Z1794" t="s">
        <v>726</v>
      </c>
      <c r="AA1794" t="s">
        <v>726</v>
      </c>
      <c r="AB1794" t="s">
        <v>726</v>
      </c>
      <c r="AC1794">
        <v>0</v>
      </c>
      <c r="AD1794" t="s">
        <v>726</v>
      </c>
      <c r="AE1794">
        <v>0</v>
      </c>
      <c r="AF1794">
        <v>0</v>
      </c>
      <c r="AG1794" t="s">
        <v>726</v>
      </c>
      <c r="AH1794" t="s">
        <v>726</v>
      </c>
      <c r="AI1794" t="s">
        <v>726</v>
      </c>
      <c r="AJ1794" t="s">
        <v>726</v>
      </c>
      <c r="AK1794">
        <v>9</v>
      </c>
      <c r="AL1794" t="s">
        <v>726</v>
      </c>
      <c r="AM1794" t="s">
        <v>726</v>
      </c>
      <c r="AN1794" t="s">
        <v>726</v>
      </c>
      <c r="AO1794" t="s">
        <v>726</v>
      </c>
      <c r="AP1794" t="s">
        <v>726</v>
      </c>
      <c r="AQ1794" t="s">
        <v>726</v>
      </c>
      <c r="AR1794" t="s">
        <v>726</v>
      </c>
      <c r="AS1794" t="s">
        <v>726</v>
      </c>
      <c r="AT1794" t="s">
        <v>726</v>
      </c>
      <c r="AU1794">
        <v>9999</v>
      </c>
      <c r="AW1794" t="s">
        <v>726</v>
      </c>
      <c r="AX1794" t="s">
        <v>726</v>
      </c>
      <c r="AY1794" t="s">
        <v>726</v>
      </c>
      <c r="AZ1794">
        <v>9999</v>
      </c>
      <c r="BA1794">
        <v>0</v>
      </c>
      <c r="BB1794">
        <v>9999</v>
      </c>
      <c r="BC1794">
        <v>0</v>
      </c>
      <c r="BD1794">
        <v>0</v>
      </c>
      <c r="BE1794">
        <v>0</v>
      </c>
      <c r="BF1794">
        <v>0</v>
      </c>
      <c r="BG1794">
        <v>0</v>
      </c>
      <c r="BH1794">
        <v>0</v>
      </c>
      <c r="BI1794">
        <v>0</v>
      </c>
      <c r="BO1794">
        <v>0</v>
      </c>
      <c r="BP1794">
        <v>0</v>
      </c>
      <c r="BQ1794">
        <v>0</v>
      </c>
      <c r="BR1794">
        <v>0</v>
      </c>
      <c r="BS1794">
        <v>0</v>
      </c>
      <c r="BT1794">
        <v>0</v>
      </c>
      <c r="BU1794">
        <v>0</v>
      </c>
      <c r="BV1794">
        <v>0</v>
      </c>
      <c r="BW1794">
        <v>0</v>
      </c>
      <c r="BX1794">
        <v>0</v>
      </c>
    </row>
    <row r="1795" spans="1:76" x14ac:dyDescent="0.25">
      <c r="A1795">
        <v>181</v>
      </c>
      <c r="B1795" t="s">
        <v>625</v>
      </c>
      <c r="C1795">
        <v>2010</v>
      </c>
      <c r="D1795" t="s">
        <v>582</v>
      </c>
      <c r="E1795">
        <v>0</v>
      </c>
      <c r="U1795">
        <v>0</v>
      </c>
      <c r="V1795" t="s">
        <v>726</v>
      </c>
      <c r="W1795" t="s">
        <v>726</v>
      </c>
      <c r="X1795" t="s">
        <v>726</v>
      </c>
      <c r="Y1795">
        <v>0</v>
      </c>
      <c r="Z1795" t="s">
        <v>726</v>
      </c>
      <c r="AA1795" t="s">
        <v>726</v>
      </c>
      <c r="AB1795" t="s">
        <v>726</v>
      </c>
      <c r="AC1795">
        <v>0</v>
      </c>
      <c r="AD1795" t="s">
        <v>726</v>
      </c>
      <c r="AE1795">
        <v>0</v>
      </c>
      <c r="AF1795">
        <v>0</v>
      </c>
      <c r="AG1795" t="s">
        <v>726</v>
      </c>
      <c r="AH1795" t="s">
        <v>726</v>
      </c>
      <c r="AI1795" t="s">
        <v>726</v>
      </c>
      <c r="AJ1795" t="s">
        <v>726</v>
      </c>
      <c r="AK1795" t="s">
        <v>726</v>
      </c>
      <c r="AL1795" t="s">
        <v>726</v>
      </c>
      <c r="AM1795" t="s">
        <v>726</v>
      </c>
      <c r="AN1795" t="s">
        <v>726</v>
      </c>
      <c r="AO1795" t="s">
        <v>726</v>
      </c>
      <c r="AP1795" t="s">
        <v>726</v>
      </c>
      <c r="AQ1795" t="s">
        <v>726</v>
      </c>
      <c r="AR1795" t="s">
        <v>726</v>
      </c>
      <c r="AS1795" t="s">
        <v>726</v>
      </c>
      <c r="AT1795" t="s">
        <v>726</v>
      </c>
      <c r="AU1795">
        <v>9999</v>
      </c>
      <c r="AW1795" t="s">
        <v>726</v>
      </c>
      <c r="AX1795" t="s">
        <v>726</v>
      </c>
      <c r="AY1795" t="s">
        <v>726</v>
      </c>
      <c r="AZ1795">
        <v>9999</v>
      </c>
      <c r="BA1795">
        <v>0</v>
      </c>
      <c r="BB1795">
        <v>9999</v>
      </c>
      <c r="BC1795">
        <v>0</v>
      </c>
      <c r="BD1795">
        <v>0</v>
      </c>
      <c r="BE1795">
        <v>0</v>
      </c>
      <c r="BF1795">
        <v>0</v>
      </c>
      <c r="BG1795">
        <v>0</v>
      </c>
      <c r="BH1795">
        <v>0</v>
      </c>
      <c r="BI1795">
        <v>0</v>
      </c>
      <c r="BO1795">
        <v>0</v>
      </c>
      <c r="BP1795">
        <v>0</v>
      </c>
      <c r="BQ1795">
        <v>0</v>
      </c>
      <c r="BR1795">
        <v>0</v>
      </c>
      <c r="BS1795">
        <v>0</v>
      </c>
      <c r="BT1795">
        <v>0</v>
      </c>
      <c r="BU1795">
        <v>0</v>
      </c>
      <c r="BV1795">
        <v>0</v>
      </c>
      <c r="BW1795">
        <v>0</v>
      </c>
      <c r="BX1795">
        <v>0</v>
      </c>
    </row>
    <row r="1796" spans="1:76" x14ac:dyDescent="0.25">
      <c r="A1796">
        <v>181</v>
      </c>
      <c r="B1796" t="s">
        <v>625</v>
      </c>
      <c r="C1796">
        <v>2011</v>
      </c>
      <c r="D1796" t="s">
        <v>582</v>
      </c>
      <c r="E1796">
        <v>0</v>
      </c>
      <c r="U1796">
        <v>0</v>
      </c>
      <c r="V1796" t="s">
        <v>726</v>
      </c>
      <c r="W1796" t="s">
        <v>726</v>
      </c>
      <c r="X1796" t="s">
        <v>726</v>
      </c>
      <c r="Y1796">
        <v>0</v>
      </c>
      <c r="Z1796" t="s">
        <v>726</v>
      </c>
      <c r="AA1796" t="s">
        <v>726</v>
      </c>
      <c r="AB1796" t="s">
        <v>726</v>
      </c>
      <c r="AC1796">
        <v>0</v>
      </c>
      <c r="AD1796" t="s">
        <v>726</v>
      </c>
      <c r="AE1796">
        <v>0</v>
      </c>
      <c r="AF1796">
        <v>0</v>
      </c>
      <c r="AG1796" t="s">
        <v>726</v>
      </c>
      <c r="AH1796" t="s">
        <v>726</v>
      </c>
      <c r="AI1796" t="s">
        <v>726</v>
      </c>
      <c r="AJ1796" t="s">
        <v>726</v>
      </c>
      <c r="AK1796" t="s">
        <v>726</v>
      </c>
      <c r="AL1796" t="s">
        <v>726</v>
      </c>
      <c r="AM1796" t="s">
        <v>726</v>
      </c>
      <c r="AN1796" t="s">
        <v>726</v>
      </c>
      <c r="AO1796" t="s">
        <v>726</v>
      </c>
      <c r="AP1796" t="s">
        <v>726</v>
      </c>
      <c r="AQ1796" t="s">
        <v>726</v>
      </c>
      <c r="AR1796" t="s">
        <v>726</v>
      </c>
      <c r="AS1796" t="s">
        <v>726</v>
      </c>
      <c r="AT1796" t="s">
        <v>726</v>
      </c>
      <c r="AU1796">
        <v>9999</v>
      </c>
      <c r="AW1796" t="s">
        <v>726</v>
      </c>
      <c r="AX1796" t="s">
        <v>726</v>
      </c>
      <c r="AY1796" t="s">
        <v>726</v>
      </c>
      <c r="AZ1796">
        <v>9999</v>
      </c>
      <c r="BA1796">
        <v>0</v>
      </c>
      <c r="BB1796">
        <v>9999</v>
      </c>
      <c r="BC1796">
        <v>0</v>
      </c>
      <c r="BD1796">
        <v>0</v>
      </c>
      <c r="BE1796">
        <v>0</v>
      </c>
      <c r="BF1796">
        <v>0</v>
      </c>
      <c r="BG1796">
        <v>0</v>
      </c>
      <c r="BH1796">
        <v>0</v>
      </c>
      <c r="BI1796">
        <v>0</v>
      </c>
      <c r="BO1796">
        <v>0</v>
      </c>
      <c r="BP1796">
        <v>0</v>
      </c>
      <c r="BQ1796">
        <v>0</v>
      </c>
      <c r="BR1796">
        <v>0</v>
      </c>
      <c r="BS1796">
        <v>0</v>
      </c>
      <c r="BT1796">
        <v>0</v>
      </c>
      <c r="BU1796">
        <v>0</v>
      </c>
      <c r="BV1796">
        <v>0</v>
      </c>
      <c r="BW1796">
        <v>0</v>
      </c>
      <c r="BX1796">
        <v>0</v>
      </c>
    </row>
    <row r="1797" spans="1:76" x14ac:dyDescent="0.25">
      <c r="A1797">
        <v>181</v>
      </c>
      <c r="B1797" t="s">
        <v>625</v>
      </c>
      <c r="C1797">
        <v>2012</v>
      </c>
      <c r="D1797" t="s">
        <v>582</v>
      </c>
      <c r="E1797">
        <v>0</v>
      </c>
      <c r="U1797">
        <v>0</v>
      </c>
      <c r="V1797" t="s">
        <v>726</v>
      </c>
      <c r="W1797" t="s">
        <v>726</v>
      </c>
      <c r="X1797" t="s">
        <v>726</v>
      </c>
      <c r="Y1797">
        <v>0</v>
      </c>
      <c r="Z1797" t="s">
        <v>726</v>
      </c>
      <c r="AA1797" t="s">
        <v>726</v>
      </c>
      <c r="AB1797" t="s">
        <v>726</v>
      </c>
      <c r="AC1797">
        <v>0</v>
      </c>
      <c r="AD1797" t="s">
        <v>726</v>
      </c>
      <c r="AE1797">
        <v>0</v>
      </c>
      <c r="AF1797">
        <v>0</v>
      </c>
      <c r="AG1797" t="s">
        <v>726</v>
      </c>
      <c r="AH1797" t="s">
        <v>726</v>
      </c>
      <c r="AI1797" t="s">
        <v>726</v>
      </c>
      <c r="AJ1797" t="s">
        <v>726</v>
      </c>
      <c r="AK1797" t="s">
        <v>726</v>
      </c>
      <c r="AL1797" t="s">
        <v>726</v>
      </c>
      <c r="AM1797" t="s">
        <v>726</v>
      </c>
      <c r="AN1797" t="s">
        <v>726</v>
      </c>
      <c r="AO1797" t="s">
        <v>726</v>
      </c>
      <c r="AP1797" t="s">
        <v>726</v>
      </c>
      <c r="AQ1797" t="s">
        <v>726</v>
      </c>
      <c r="AR1797" t="s">
        <v>726</v>
      </c>
      <c r="AS1797" t="s">
        <v>726</v>
      </c>
      <c r="AT1797" t="s">
        <v>726</v>
      </c>
      <c r="AU1797">
        <v>9999</v>
      </c>
      <c r="AW1797" t="s">
        <v>726</v>
      </c>
      <c r="AX1797" t="s">
        <v>726</v>
      </c>
      <c r="AY1797" t="s">
        <v>726</v>
      </c>
      <c r="AZ1797">
        <v>9999</v>
      </c>
      <c r="BA1797">
        <v>0</v>
      </c>
      <c r="BB1797">
        <v>9999</v>
      </c>
      <c r="BC1797">
        <v>0</v>
      </c>
      <c r="BD1797">
        <v>0</v>
      </c>
      <c r="BE1797">
        <v>0</v>
      </c>
      <c r="BF1797">
        <v>0</v>
      </c>
      <c r="BG1797">
        <v>0</v>
      </c>
      <c r="BH1797">
        <v>0</v>
      </c>
      <c r="BI1797">
        <v>0</v>
      </c>
      <c r="BO1797">
        <v>0</v>
      </c>
      <c r="BP1797">
        <v>0</v>
      </c>
      <c r="BQ1797">
        <v>0</v>
      </c>
      <c r="BR1797">
        <v>0</v>
      </c>
      <c r="BS1797">
        <v>0</v>
      </c>
      <c r="BT1797">
        <v>0</v>
      </c>
      <c r="BU1797">
        <v>0</v>
      </c>
      <c r="BV1797">
        <v>0</v>
      </c>
      <c r="BW1797">
        <v>0</v>
      </c>
      <c r="BX1797">
        <v>0</v>
      </c>
    </row>
    <row r="1798" spans="1:76" x14ac:dyDescent="0.25">
      <c r="A1798">
        <v>181</v>
      </c>
      <c r="B1798" t="s">
        <v>625</v>
      </c>
      <c r="C1798">
        <v>2013</v>
      </c>
      <c r="D1798" t="s">
        <v>582</v>
      </c>
      <c r="E1798">
        <v>0</v>
      </c>
      <c r="U1798">
        <v>0</v>
      </c>
      <c r="V1798" t="s">
        <v>726</v>
      </c>
      <c r="W1798" t="s">
        <v>726</v>
      </c>
      <c r="X1798" t="s">
        <v>726</v>
      </c>
      <c r="Y1798">
        <v>0</v>
      </c>
      <c r="Z1798" t="s">
        <v>726</v>
      </c>
      <c r="AA1798" t="s">
        <v>726</v>
      </c>
      <c r="AB1798" t="s">
        <v>726</v>
      </c>
      <c r="AC1798">
        <v>0</v>
      </c>
      <c r="AD1798" t="s">
        <v>726</v>
      </c>
      <c r="AE1798">
        <v>0</v>
      </c>
      <c r="AF1798">
        <v>0</v>
      </c>
      <c r="AG1798" t="s">
        <v>726</v>
      </c>
      <c r="AH1798" t="s">
        <v>726</v>
      </c>
      <c r="AI1798" t="s">
        <v>726</v>
      </c>
      <c r="AJ1798" t="s">
        <v>726</v>
      </c>
      <c r="AK1798" t="s">
        <v>726</v>
      </c>
      <c r="AL1798" t="s">
        <v>726</v>
      </c>
      <c r="AM1798" t="s">
        <v>726</v>
      </c>
      <c r="AN1798" t="s">
        <v>726</v>
      </c>
      <c r="AO1798" t="s">
        <v>726</v>
      </c>
      <c r="AP1798" t="s">
        <v>726</v>
      </c>
      <c r="AQ1798" t="s">
        <v>726</v>
      </c>
      <c r="AR1798" t="s">
        <v>726</v>
      </c>
      <c r="AS1798" t="s">
        <v>726</v>
      </c>
      <c r="AT1798" t="s">
        <v>726</v>
      </c>
      <c r="AU1798">
        <v>9999</v>
      </c>
      <c r="AW1798" t="s">
        <v>726</v>
      </c>
      <c r="AX1798" t="s">
        <v>726</v>
      </c>
      <c r="AY1798" t="s">
        <v>726</v>
      </c>
      <c r="AZ1798">
        <v>9999</v>
      </c>
      <c r="BA1798">
        <v>0</v>
      </c>
      <c r="BB1798">
        <v>9999</v>
      </c>
      <c r="BC1798">
        <v>0</v>
      </c>
      <c r="BD1798">
        <v>0</v>
      </c>
      <c r="BE1798">
        <v>0</v>
      </c>
      <c r="BF1798">
        <v>0</v>
      </c>
      <c r="BG1798">
        <v>0</v>
      </c>
      <c r="BH1798">
        <v>0</v>
      </c>
      <c r="BI1798">
        <v>0</v>
      </c>
      <c r="BO1798">
        <v>0</v>
      </c>
      <c r="BP1798">
        <v>0</v>
      </c>
      <c r="BQ1798">
        <v>0</v>
      </c>
      <c r="BR1798">
        <v>0</v>
      </c>
      <c r="BS1798">
        <v>0</v>
      </c>
      <c r="BT1798">
        <v>0</v>
      </c>
      <c r="BU1798">
        <v>0</v>
      </c>
      <c r="BV1798">
        <v>0</v>
      </c>
      <c r="BW1798">
        <v>0</v>
      </c>
      <c r="BX1798">
        <v>0</v>
      </c>
    </row>
    <row r="1799" spans="1:76" x14ac:dyDescent="0.25">
      <c r="A1799">
        <v>181</v>
      </c>
      <c r="B1799" t="s">
        <v>625</v>
      </c>
      <c r="C1799">
        <v>2014</v>
      </c>
      <c r="D1799" t="s">
        <v>582</v>
      </c>
      <c r="E1799">
        <v>0</v>
      </c>
      <c r="U1799">
        <v>0</v>
      </c>
      <c r="V1799" t="s">
        <v>726</v>
      </c>
      <c r="W1799" t="s">
        <v>726</v>
      </c>
      <c r="X1799" t="s">
        <v>726</v>
      </c>
      <c r="Y1799">
        <v>0</v>
      </c>
      <c r="Z1799" t="s">
        <v>726</v>
      </c>
      <c r="AA1799" t="s">
        <v>726</v>
      </c>
      <c r="AB1799" t="s">
        <v>726</v>
      </c>
      <c r="AC1799">
        <v>0</v>
      </c>
      <c r="AD1799" t="s">
        <v>726</v>
      </c>
      <c r="AE1799">
        <v>0</v>
      </c>
      <c r="AF1799">
        <v>0</v>
      </c>
      <c r="AG1799" t="s">
        <v>726</v>
      </c>
      <c r="AH1799" t="s">
        <v>726</v>
      </c>
      <c r="AI1799" t="s">
        <v>726</v>
      </c>
      <c r="AJ1799" t="s">
        <v>726</v>
      </c>
      <c r="AK1799" t="s">
        <v>726</v>
      </c>
      <c r="AL1799" t="s">
        <v>726</v>
      </c>
      <c r="AM1799" t="s">
        <v>726</v>
      </c>
      <c r="AN1799" t="s">
        <v>726</v>
      </c>
      <c r="AO1799" t="s">
        <v>726</v>
      </c>
      <c r="AP1799" t="s">
        <v>726</v>
      </c>
      <c r="AQ1799" t="s">
        <v>726</v>
      </c>
      <c r="AR1799" t="s">
        <v>726</v>
      </c>
      <c r="AS1799" t="s">
        <v>726</v>
      </c>
      <c r="AT1799" t="s">
        <v>726</v>
      </c>
      <c r="AU1799">
        <v>9999</v>
      </c>
      <c r="AW1799" t="s">
        <v>726</v>
      </c>
      <c r="AX1799" t="s">
        <v>726</v>
      </c>
      <c r="AY1799" t="s">
        <v>726</v>
      </c>
      <c r="AZ1799">
        <v>9999</v>
      </c>
      <c r="BA1799">
        <v>0</v>
      </c>
      <c r="BB1799">
        <v>9999</v>
      </c>
      <c r="BC1799">
        <v>0</v>
      </c>
      <c r="BD1799">
        <v>0</v>
      </c>
      <c r="BE1799">
        <v>0</v>
      </c>
      <c r="BF1799">
        <v>0</v>
      </c>
      <c r="BG1799">
        <v>0</v>
      </c>
      <c r="BH1799">
        <v>0</v>
      </c>
      <c r="BI1799">
        <v>0</v>
      </c>
      <c r="BO1799">
        <v>0</v>
      </c>
      <c r="BP1799">
        <v>0</v>
      </c>
      <c r="BQ1799">
        <v>0</v>
      </c>
      <c r="BR1799">
        <v>0</v>
      </c>
      <c r="BS1799">
        <v>0</v>
      </c>
      <c r="BT1799">
        <v>0</v>
      </c>
      <c r="BU1799">
        <v>0</v>
      </c>
      <c r="BV1799">
        <v>0</v>
      </c>
      <c r="BW1799">
        <v>0</v>
      </c>
      <c r="BX1799">
        <v>0</v>
      </c>
    </row>
    <row r="1800" spans="1:76" x14ac:dyDescent="0.25">
      <c r="A1800">
        <v>181</v>
      </c>
      <c r="B1800" t="s">
        <v>625</v>
      </c>
      <c r="C1800">
        <v>2015</v>
      </c>
      <c r="D1800" t="s">
        <v>582</v>
      </c>
      <c r="E1800">
        <v>0</v>
      </c>
      <c r="U1800">
        <v>0</v>
      </c>
      <c r="V1800" t="s">
        <v>726</v>
      </c>
      <c r="W1800" t="s">
        <v>726</v>
      </c>
      <c r="X1800" t="s">
        <v>726</v>
      </c>
      <c r="Y1800">
        <v>0</v>
      </c>
      <c r="Z1800" t="s">
        <v>726</v>
      </c>
      <c r="AA1800" t="s">
        <v>726</v>
      </c>
      <c r="AB1800" t="s">
        <v>726</v>
      </c>
      <c r="AC1800">
        <v>0</v>
      </c>
      <c r="AD1800" t="s">
        <v>726</v>
      </c>
      <c r="AE1800">
        <v>0</v>
      </c>
      <c r="AF1800">
        <v>0</v>
      </c>
      <c r="AG1800" t="s">
        <v>726</v>
      </c>
      <c r="AH1800" t="s">
        <v>726</v>
      </c>
      <c r="AI1800" t="s">
        <v>726</v>
      </c>
      <c r="AJ1800" t="s">
        <v>726</v>
      </c>
      <c r="AK1800" t="s">
        <v>726</v>
      </c>
      <c r="AL1800" t="s">
        <v>726</v>
      </c>
      <c r="AM1800">
        <v>59</v>
      </c>
      <c r="AN1800" t="s">
        <v>726</v>
      </c>
      <c r="AO1800">
        <v>12000</v>
      </c>
      <c r="AP1800" t="s">
        <v>726</v>
      </c>
      <c r="AQ1800" t="s">
        <v>726</v>
      </c>
      <c r="AR1800" t="s">
        <v>726</v>
      </c>
      <c r="AS1800">
        <v>11</v>
      </c>
      <c r="AT1800" t="s">
        <v>726</v>
      </c>
      <c r="AU1800">
        <v>9999</v>
      </c>
      <c r="AW1800" t="s">
        <v>726</v>
      </c>
      <c r="AX1800" t="s">
        <v>726</v>
      </c>
      <c r="AY1800" t="s">
        <v>726</v>
      </c>
      <c r="AZ1800">
        <v>9999</v>
      </c>
      <c r="BA1800">
        <v>0</v>
      </c>
      <c r="BB1800">
        <v>9999</v>
      </c>
      <c r="BC1800">
        <v>0</v>
      </c>
      <c r="BD1800">
        <v>0</v>
      </c>
      <c r="BE1800">
        <v>0</v>
      </c>
      <c r="BF1800">
        <v>0</v>
      </c>
      <c r="BG1800">
        <v>0</v>
      </c>
      <c r="BH1800">
        <v>0</v>
      </c>
      <c r="BI1800">
        <v>0</v>
      </c>
      <c r="BO1800">
        <v>0</v>
      </c>
      <c r="BP1800">
        <v>0</v>
      </c>
      <c r="BQ1800">
        <v>0</v>
      </c>
      <c r="BR1800">
        <v>0</v>
      </c>
      <c r="BS1800">
        <v>0</v>
      </c>
      <c r="BT1800">
        <v>0</v>
      </c>
      <c r="BU1800">
        <v>0</v>
      </c>
      <c r="BV1800">
        <v>0</v>
      </c>
      <c r="BW1800">
        <v>0</v>
      </c>
      <c r="BX1800">
        <v>0</v>
      </c>
    </row>
    <row r="1801" spans="1:76" x14ac:dyDescent="0.25">
      <c r="A1801">
        <v>181</v>
      </c>
      <c r="B1801" t="s">
        <v>625</v>
      </c>
      <c r="C1801">
        <v>2016</v>
      </c>
      <c r="D1801" t="s">
        <v>582</v>
      </c>
      <c r="E1801">
        <v>0</v>
      </c>
      <c r="U1801">
        <v>0</v>
      </c>
      <c r="V1801" t="s">
        <v>726</v>
      </c>
      <c r="W1801" t="s">
        <v>726</v>
      </c>
      <c r="X1801" t="s">
        <v>726</v>
      </c>
      <c r="Y1801">
        <v>0</v>
      </c>
      <c r="Z1801" t="s">
        <v>726</v>
      </c>
      <c r="AA1801" t="s">
        <v>726</v>
      </c>
      <c r="AB1801" t="s">
        <v>726</v>
      </c>
      <c r="AC1801" t="s">
        <v>726</v>
      </c>
      <c r="AD1801" t="s">
        <v>726</v>
      </c>
      <c r="AE1801" t="s">
        <v>726</v>
      </c>
      <c r="AF1801" t="s">
        <v>726</v>
      </c>
      <c r="AG1801" t="s">
        <v>726</v>
      </c>
      <c r="AH1801" t="s">
        <v>726</v>
      </c>
      <c r="AI1801" t="s">
        <v>726</v>
      </c>
      <c r="AJ1801" t="s">
        <v>726</v>
      </c>
      <c r="AK1801" t="s">
        <v>726</v>
      </c>
      <c r="AL1801" t="s">
        <v>726</v>
      </c>
      <c r="AM1801" t="s">
        <v>726</v>
      </c>
      <c r="AN1801" t="s">
        <v>726</v>
      </c>
      <c r="AO1801" t="s">
        <v>726</v>
      </c>
      <c r="AP1801" t="s">
        <v>726</v>
      </c>
      <c r="AQ1801" t="s">
        <v>726</v>
      </c>
      <c r="AR1801" t="s">
        <v>726</v>
      </c>
      <c r="AS1801" t="s">
        <v>726</v>
      </c>
      <c r="AT1801" t="s">
        <v>726</v>
      </c>
      <c r="AU1801">
        <v>9999</v>
      </c>
      <c r="AW1801" t="s">
        <v>726</v>
      </c>
      <c r="AX1801" t="s">
        <v>726</v>
      </c>
      <c r="AY1801" t="s">
        <v>726</v>
      </c>
      <c r="AZ1801">
        <v>9999</v>
      </c>
      <c r="BA1801">
        <v>0</v>
      </c>
      <c r="BB1801">
        <v>9999</v>
      </c>
      <c r="BC1801">
        <v>0</v>
      </c>
      <c r="BD1801">
        <v>0</v>
      </c>
      <c r="BE1801">
        <v>0</v>
      </c>
      <c r="BF1801">
        <v>0</v>
      </c>
      <c r="BG1801">
        <v>0</v>
      </c>
      <c r="BH1801">
        <v>0</v>
      </c>
      <c r="BI1801">
        <v>0</v>
      </c>
      <c r="BO1801">
        <v>0</v>
      </c>
      <c r="BP1801">
        <v>0</v>
      </c>
      <c r="BQ1801">
        <v>0</v>
      </c>
      <c r="BR1801">
        <v>0</v>
      </c>
      <c r="BS1801">
        <v>0</v>
      </c>
      <c r="BT1801">
        <v>0</v>
      </c>
      <c r="BU1801">
        <v>0</v>
      </c>
      <c r="BV1801">
        <v>0</v>
      </c>
      <c r="BW1801">
        <v>0</v>
      </c>
      <c r="BX1801">
        <v>0</v>
      </c>
    </row>
    <row r="1802" spans="1:76" x14ac:dyDescent="0.25">
      <c r="A1802">
        <v>182</v>
      </c>
      <c r="B1802" t="s">
        <v>626</v>
      </c>
      <c r="C1802">
        <v>2007</v>
      </c>
      <c r="D1802" t="s">
        <v>582</v>
      </c>
      <c r="E1802">
        <v>0</v>
      </c>
      <c r="U1802">
        <v>0</v>
      </c>
      <c r="V1802" t="s">
        <v>726</v>
      </c>
      <c r="W1802" t="s">
        <v>726</v>
      </c>
      <c r="X1802" t="s">
        <v>726</v>
      </c>
      <c r="Y1802">
        <v>0</v>
      </c>
      <c r="Z1802" t="s">
        <v>726</v>
      </c>
      <c r="AA1802" t="s">
        <v>726</v>
      </c>
      <c r="AB1802" t="s">
        <v>726</v>
      </c>
      <c r="AC1802" t="s">
        <v>726</v>
      </c>
      <c r="AD1802">
        <v>1085</v>
      </c>
      <c r="AE1802" t="s">
        <v>726</v>
      </c>
      <c r="AF1802" t="s">
        <v>726</v>
      </c>
      <c r="AG1802" t="s">
        <v>726</v>
      </c>
      <c r="AH1802" t="s">
        <v>726</v>
      </c>
      <c r="AI1802" t="s">
        <v>726</v>
      </c>
      <c r="AJ1802">
        <v>77</v>
      </c>
      <c r="AK1802" t="s">
        <v>726</v>
      </c>
      <c r="AL1802" t="s">
        <v>726</v>
      </c>
      <c r="AM1802" t="s">
        <v>726</v>
      </c>
      <c r="AN1802">
        <v>1427</v>
      </c>
      <c r="AO1802">
        <v>11</v>
      </c>
      <c r="AP1802" t="s">
        <v>726</v>
      </c>
      <c r="AQ1802" t="s">
        <v>726</v>
      </c>
      <c r="AR1802" t="s">
        <v>726</v>
      </c>
      <c r="AS1802" t="s">
        <v>726</v>
      </c>
      <c r="AT1802" t="s">
        <v>726</v>
      </c>
      <c r="AU1802">
        <v>9999</v>
      </c>
      <c r="AW1802" t="s">
        <v>726</v>
      </c>
      <c r="AX1802" t="s">
        <v>726</v>
      </c>
      <c r="AY1802" t="s">
        <v>726</v>
      </c>
      <c r="AZ1802">
        <v>9999</v>
      </c>
      <c r="BA1802">
        <v>0</v>
      </c>
      <c r="BB1802">
        <v>9999</v>
      </c>
      <c r="BC1802">
        <v>0</v>
      </c>
      <c r="BD1802">
        <v>0</v>
      </c>
      <c r="BE1802">
        <v>0</v>
      </c>
      <c r="BF1802">
        <v>0</v>
      </c>
      <c r="BG1802">
        <v>0</v>
      </c>
      <c r="BH1802">
        <v>0</v>
      </c>
      <c r="BI1802">
        <v>0</v>
      </c>
      <c r="BO1802">
        <v>0</v>
      </c>
      <c r="BP1802">
        <v>0</v>
      </c>
      <c r="BQ1802">
        <v>0</v>
      </c>
      <c r="BR1802">
        <v>0</v>
      </c>
      <c r="BS1802">
        <v>0</v>
      </c>
      <c r="BT1802">
        <v>0</v>
      </c>
      <c r="BU1802">
        <v>0</v>
      </c>
      <c r="BV1802">
        <v>0</v>
      </c>
      <c r="BW1802">
        <v>0</v>
      </c>
      <c r="BX1802">
        <v>0</v>
      </c>
    </row>
    <row r="1803" spans="1:76" x14ac:dyDescent="0.25">
      <c r="A1803">
        <v>182</v>
      </c>
      <c r="B1803" t="s">
        <v>626</v>
      </c>
      <c r="C1803">
        <v>2008</v>
      </c>
      <c r="D1803" t="s">
        <v>582</v>
      </c>
      <c r="E1803">
        <v>0</v>
      </c>
      <c r="U1803">
        <v>0</v>
      </c>
      <c r="V1803" t="s">
        <v>726</v>
      </c>
      <c r="W1803" t="s">
        <v>726</v>
      </c>
      <c r="X1803" t="s">
        <v>726</v>
      </c>
      <c r="Y1803">
        <v>0</v>
      </c>
      <c r="Z1803" t="s">
        <v>726</v>
      </c>
      <c r="AA1803" t="s">
        <v>726</v>
      </c>
      <c r="AB1803" t="s">
        <v>726</v>
      </c>
      <c r="AC1803">
        <v>2.8</v>
      </c>
      <c r="AD1803" t="s">
        <v>726</v>
      </c>
      <c r="AE1803">
        <v>0</v>
      </c>
      <c r="AF1803">
        <v>1.4</v>
      </c>
      <c r="AG1803" t="s">
        <v>726</v>
      </c>
      <c r="AH1803" t="s">
        <v>726</v>
      </c>
      <c r="AI1803" t="s">
        <v>726</v>
      </c>
      <c r="AJ1803" t="s">
        <v>726</v>
      </c>
      <c r="AK1803" t="s">
        <v>726</v>
      </c>
      <c r="AL1803">
        <v>31</v>
      </c>
      <c r="AM1803" t="s">
        <v>726</v>
      </c>
      <c r="AN1803" t="s">
        <v>726</v>
      </c>
      <c r="AO1803" t="s">
        <v>726</v>
      </c>
      <c r="AP1803" t="s">
        <v>726</v>
      </c>
      <c r="AQ1803" t="s">
        <v>726</v>
      </c>
      <c r="AR1803" t="s">
        <v>726</v>
      </c>
      <c r="AS1803" t="s">
        <v>726</v>
      </c>
      <c r="AT1803" t="s">
        <v>726</v>
      </c>
      <c r="AU1803">
        <v>9999</v>
      </c>
      <c r="AW1803" t="s">
        <v>726</v>
      </c>
      <c r="AX1803" t="s">
        <v>726</v>
      </c>
      <c r="AY1803" t="s">
        <v>726</v>
      </c>
      <c r="AZ1803">
        <v>9999</v>
      </c>
      <c r="BA1803">
        <v>0</v>
      </c>
      <c r="BB1803">
        <v>9999</v>
      </c>
      <c r="BC1803">
        <v>0</v>
      </c>
      <c r="BD1803">
        <v>0</v>
      </c>
      <c r="BE1803">
        <v>0</v>
      </c>
      <c r="BF1803">
        <v>0</v>
      </c>
      <c r="BG1803">
        <v>0</v>
      </c>
      <c r="BH1803">
        <v>0</v>
      </c>
      <c r="BI1803">
        <v>0</v>
      </c>
      <c r="BO1803">
        <v>0</v>
      </c>
      <c r="BP1803">
        <v>0</v>
      </c>
      <c r="BQ1803">
        <v>0</v>
      </c>
      <c r="BR1803">
        <v>0</v>
      </c>
      <c r="BS1803">
        <v>0</v>
      </c>
      <c r="BT1803">
        <v>0</v>
      </c>
      <c r="BU1803">
        <v>0</v>
      </c>
      <c r="BV1803">
        <v>0</v>
      </c>
      <c r="BW1803">
        <v>0</v>
      </c>
      <c r="BX1803">
        <v>0</v>
      </c>
    </row>
    <row r="1804" spans="1:76" x14ac:dyDescent="0.25">
      <c r="A1804">
        <v>182</v>
      </c>
      <c r="B1804" t="s">
        <v>626</v>
      </c>
      <c r="C1804">
        <v>2009</v>
      </c>
      <c r="D1804" t="s">
        <v>582</v>
      </c>
      <c r="E1804">
        <v>0</v>
      </c>
      <c r="U1804">
        <v>0</v>
      </c>
      <c r="V1804" t="s">
        <v>726</v>
      </c>
      <c r="W1804" t="s">
        <v>726</v>
      </c>
      <c r="X1804" t="s">
        <v>726</v>
      </c>
      <c r="Y1804">
        <v>0</v>
      </c>
      <c r="Z1804" t="s">
        <v>726</v>
      </c>
      <c r="AA1804" t="s">
        <v>726</v>
      </c>
      <c r="AB1804" t="s">
        <v>726</v>
      </c>
      <c r="AC1804">
        <v>0</v>
      </c>
      <c r="AD1804" t="s">
        <v>726</v>
      </c>
      <c r="AE1804">
        <v>0</v>
      </c>
      <c r="AF1804">
        <v>0</v>
      </c>
      <c r="AG1804" t="s">
        <v>726</v>
      </c>
      <c r="AH1804" t="s">
        <v>726</v>
      </c>
      <c r="AI1804" t="s">
        <v>726</v>
      </c>
      <c r="AJ1804" t="s">
        <v>726</v>
      </c>
      <c r="AK1804">
        <v>9</v>
      </c>
      <c r="AL1804" t="s">
        <v>726</v>
      </c>
      <c r="AM1804" t="s">
        <v>726</v>
      </c>
      <c r="AN1804" t="s">
        <v>726</v>
      </c>
      <c r="AO1804" t="s">
        <v>726</v>
      </c>
      <c r="AP1804" t="s">
        <v>726</v>
      </c>
      <c r="AQ1804" t="s">
        <v>726</v>
      </c>
      <c r="AR1804" t="s">
        <v>726</v>
      </c>
      <c r="AS1804" t="s">
        <v>726</v>
      </c>
      <c r="AT1804" t="s">
        <v>726</v>
      </c>
      <c r="AU1804">
        <v>9999</v>
      </c>
      <c r="AW1804" t="s">
        <v>726</v>
      </c>
      <c r="AX1804" t="s">
        <v>726</v>
      </c>
      <c r="AY1804" t="s">
        <v>726</v>
      </c>
      <c r="AZ1804">
        <v>9999</v>
      </c>
      <c r="BA1804">
        <v>0</v>
      </c>
      <c r="BB1804">
        <v>9999</v>
      </c>
      <c r="BC1804">
        <v>0</v>
      </c>
      <c r="BD1804">
        <v>0</v>
      </c>
      <c r="BE1804">
        <v>0</v>
      </c>
      <c r="BF1804">
        <v>0</v>
      </c>
      <c r="BG1804">
        <v>0</v>
      </c>
      <c r="BH1804">
        <v>0</v>
      </c>
      <c r="BI1804">
        <v>0</v>
      </c>
      <c r="BO1804">
        <v>0</v>
      </c>
      <c r="BP1804">
        <v>0</v>
      </c>
      <c r="BQ1804">
        <v>0</v>
      </c>
      <c r="BR1804">
        <v>0</v>
      </c>
      <c r="BS1804">
        <v>0</v>
      </c>
      <c r="BT1804">
        <v>0</v>
      </c>
      <c r="BU1804">
        <v>0</v>
      </c>
      <c r="BV1804">
        <v>0</v>
      </c>
      <c r="BW1804">
        <v>0</v>
      </c>
      <c r="BX1804">
        <v>0</v>
      </c>
    </row>
    <row r="1805" spans="1:76" x14ac:dyDescent="0.25">
      <c r="A1805">
        <v>182</v>
      </c>
      <c r="B1805" t="s">
        <v>626</v>
      </c>
      <c r="C1805">
        <v>2010</v>
      </c>
      <c r="D1805" t="s">
        <v>582</v>
      </c>
      <c r="E1805">
        <v>0</v>
      </c>
      <c r="U1805">
        <v>0</v>
      </c>
      <c r="V1805" t="s">
        <v>726</v>
      </c>
      <c r="W1805" t="s">
        <v>726</v>
      </c>
      <c r="X1805" t="s">
        <v>726</v>
      </c>
      <c r="Y1805">
        <v>0</v>
      </c>
      <c r="Z1805" t="s">
        <v>726</v>
      </c>
      <c r="AA1805" t="s">
        <v>726</v>
      </c>
      <c r="AB1805" t="s">
        <v>726</v>
      </c>
      <c r="AC1805">
        <v>0</v>
      </c>
      <c r="AD1805" t="s">
        <v>726</v>
      </c>
      <c r="AE1805">
        <v>0</v>
      </c>
      <c r="AF1805">
        <v>0</v>
      </c>
      <c r="AG1805" t="s">
        <v>726</v>
      </c>
      <c r="AH1805" t="s">
        <v>726</v>
      </c>
      <c r="AI1805" t="s">
        <v>726</v>
      </c>
      <c r="AJ1805" t="s">
        <v>726</v>
      </c>
      <c r="AK1805" t="s">
        <v>726</v>
      </c>
      <c r="AL1805" t="s">
        <v>726</v>
      </c>
      <c r="AM1805" t="s">
        <v>726</v>
      </c>
      <c r="AN1805" t="s">
        <v>726</v>
      </c>
      <c r="AO1805" t="s">
        <v>726</v>
      </c>
      <c r="AP1805" t="s">
        <v>726</v>
      </c>
      <c r="AQ1805" t="s">
        <v>726</v>
      </c>
      <c r="AR1805" t="s">
        <v>726</v>
      </c>
      <c r="AS1805" t="s">
        <v>726</v>
      </c>
      <c r="AT1805" t="s">
        <v>726</v>
      </c>
      <c r="AU1805">
        <v>9999</v>
      </c>
      <c r="AW1805" t="s">
        <v>726</v>
      </c>
      <c r="AX1805" t="s">
        <v>726</v>
      </c>
      <c r="AY1805" t="s">
        <v>726</v>
      </c>
      <c r="AZ1805">
        <v>9999</v>
      </c>
      <c r="BA1805">
        <v>0</v>
      </c>
      <c r="BB1805">
        <v>9999</v>
      </c>
      <c r="BC1805">
        <v>0</v>
      </c>
      <c r="BD1805">
        <v>0</v>
      </c>
      <c r="BE1805">
        <v>0</v>
      </c>
      <c r="BF1805">
        <v>0</v>
      </c>
      <c r="BG1805">
        <v>0</v>
      </c>
      <c r="BH1805">
        <v>0</v>
      </c>
      <c r="BI1805">
        <v>0</v>
      </c>
      <c r="BO1805">
        <v>0</v>
      </c>
      <c r="BP1805">
        <v>0</v>
      </c>
      <c r="BQ1805">
        <v>0</v>
      </c>
      <c r="BR1805">
        <v>0</v>
      </c>
      <c r="BS1805">
        <v>0</v>
      </c>
      <c r="BT1805">
        <v>0</v>
      </c>
      <c r="BU1805">
        <v>0</v>
      </c>
      <c r="BV1805">
        <v>0</v>
      </c>
      <c r="BW1805">
        <v>0</v>
      </c>
      <c r="BX1805">
        <v>0</v>
      </c>
    </row>
    <row r="1806" spans="1:76" x14ac:dyDescent="0.25">
      <c r="A1806">
        <v>182</v>
      </c>
      <c r="B1806" t="s">
        <v>626</v>
      </c>
      <c r="C1806">
        <v>2011</v>
      </c>
      <c r="D1806" t="s">
        <v>582</v>
      </c>
      <c r="E1806">
        <v>0</v>
      </c>
      <c r="U1806">
        <v>0</v>
      </c>
      <c r="V1806" t="s">
        <v>726</v>
      </c>
      <c r="W1806" t="s">
        <v>726</v>
      </c>
      <c r="X1806" t="s">
        <v>726</v>
      </c>
      <c r="Y1806">
        <v>0</v>
      </c>
      <c r="Z1806" t="s">
        <v>726</v>
      </c>
      <c r="AA1806" t="s">
        <v>726</v>
      </c>
      <c r="AB1806" t="s">
        <v>726</v>
      </c>
      <c r="AC1806">
        <v>0</v>
      </c>
      <c r="AD1806" t="s">
        <v>726</v>
      </c>
      <c r="AE1806">
        <v>0</v>
      </c>
      <c r="AF1806">
        <v>0</v>
      </c>
      <c r="AG1806" t="s">
        <v>726</v>
      </c>
      <c r="AH1806" t="s">
        <v>726</v>
      </c>
      <c r="AI1806" t="s">
        <v>726</v>
      </c>
      <c r="AJ1806" t="s">
        <v>726</v>
      </c>
      <c r="AK1806" t="s">
        <v>726</v>
      </c>
      <c r="AL1806" t="s">
        <v>726</v>
      </c>
      <c r="AM1806" t="s">
        <v>726</v>
      </c>
      <c r="AN1806" t="s">
        <v>726</v>
      </c>
      <c r="AO1806" t="s">
        <v>726</v>
      </c>
      <c r="AP1806" t="s">
        <v>726</v>
      </c>
      <c r="AQ1806" t="s">
        <v>726</v>
      </c>
      <c r="AR1806" t="s">
        <v>726</v>
      </c>
      <c r="AS1806" t="s">
        <v>726</v>
      </c>
      <c r="AT1806" t="s">
        <v>726</v>
      </c>
      <c r="AU1806">
        <v>9999</v>
      </c>
      <c r="AW1806" t="s">
        <v>726</v>
      </c>
      <c r="AX1806" t="s">
        <v>726</v>
      </c>
      <c r="AY1806" t="s">
        <v>726</v>
      </c>
      <c r="AZ1806">
        <v>9999</v>
      </c>
      <c r="BA1806">
        <v>0</v>
      </c>
      <c r="BB1806">
        <v>9999</v>
      </c>
      <c r="BC1806">
        <v>0</v>
      </c>
      <c r="BD1806">
        <v>0</v>
      </c>
      <c r="BE1806">
        <v>0</v>
      </c>
      <c r="BF1806">
        <v>0</v>
      </c>
      <c r="BG1806">
        <v>0</v>
      </c>
      <c r="BH1806">
        <v>0</v>
      </c>
      <c r="BI1806">
        <v>0</v>
      </c>
      <c r="BO1806">
        <v>0</v>
      </c>
      <c r="BP1806">
        <v>0</v>
      </c>
      <c r="BQ1806">
        <v>0</v>
      </c>
      <c r="BR1806">
        <v>0</v>
      </c>
      <c r="BS1806">
        <v>0</v>
      </c>
      <c r="BT1806">
        <v>0</v>
      </c>
      <c r="BU1806">
        <v>0</v>
      </c>
      <c r="BV1806">
        <v>0</v>
      </c>
      <c r="BW1806">
        <v>0</v>
      </c>
      <c r="BX1806">
        <v>0</v>
      </c>
    </row>
    <row r="1807" spans="1:76" x14ac:dyDescent="0.25">
      <c r="A1807">
        <v>182</v>
      </c>
      <c r="B1807" t="s">
        <v>626</v>
      </c>
      <c r="C1807">
        <v>2012</v>
      </c>
      <c r="D1807" t="s">
        <v>582</v>
      </c>
      <c r="E1807">
        <v>0</v>
      </c>
      <c r="U1807">
        <v>0</v>
      </c>
      <c r="V1807" t="s">
        <v>726</v>
      </c>
      <c r="W1807" t="s">
        <v>726</v>
      </c>
      <c r="X1807" t="s">
        <v>726</v>
      </c>
      <c r="Y1807">
        <v>0</v>
      </c>
      <c r="Z1807" t="s">
        <v>726</v>
      </c>
      <c r="AA1807" t="s">
        <v>726</v>
      </c>
      <c r="AB1807" t="s">
        <v>726</v>
      </c>
      <c r="AC1807">
        <v>0</v>
      </c>
      <c r="AD1807" t="s">
        <v>726</v>
      </c>
      <c r="AE1807">
        <v>0</v>
      </c>
      <c r="AF1807">
        <v>0</v>
      </c>
      <c r="AG1807" t="s">
        <v>726</v>
      </c>
      <c r="AH1807" t="s">
        <v>726</v>
      </c>
      <c r="AI1807" t="s">
        <v>726</v>
      </c>
      <c r="AJ1807" t="s">
        <v>726</v>
      </c>
      <c r="AK1807" t="s">
        <v>726</v>
      </c>
      <c r="AL1807" t="s">
        <v>726</v>
      </c>
      <c r="AM1807" t="s">
        <v>726</v>
      </c>
      <c r="AN1807" t="s">
        <v>726</v>
      </c>
      <c r="AO1807" t="s">
        <v>726</v>
      </c>
      <c r="AP1807" t="s">
        <v>726</v>
      </c>
      <c r="AQ1807" t="s">
        <v>726</v>
      </c>
      <c r="AR1807" t="s">
        <v>726</v>
      </c>
      <c r="AS1807" t="s">
        <v>726</v>
      </c>
      <c r="AT1807" t="s">
        <v>726</v>
      </c>
      <c r="AU1807">
        <v>9999</v>
      </c>
      <c r="AW1807" t="s">
        <v>726</v>
      </c>
      <c r="AX1807" t="s">
        <v>726</v>
      </c>
      <c r="AY1807" t="s">
        <v>726</v>
      </c>
      <c r="AZ1807">
        <v>9999</v>
      </c>
      <c r="BA1807">
        <v>0</v>
      </c>
      <c r="BB1807">
        <v>9999</v>
      </c>
      <c r="BC1807">
        <v>0</v>
      </c>
      <c r="BD1807">
        <v>0</v>
      </c>
      <c r="BE1807">
        <v>0</v>
      </c>
      <c r="BF1807">
        <v>0</v>
      </c>
      <c r="BG1807">
        <v>0</v>
      </c>
      <c r="BH1807">
        <v>0</v>
      </c>
      <c r="BI1807">
        <v>0</v>
      </c>
      <c r="BO1807">
        <v>0</v>
      </c>
      <c r="BP1807">
        <v>0</v>
      </c>
      <c r="BQ1807">
        <v>0</v>
      </c>
      <c r="BR1807">
        <v>0</v>
      </c>
      <c r="BS1807">
        <v>0</v>
      </c>
      <c r="BT1807">
        <v>0</v>
      </c>
      <c r="BU1807">
        <v>0</v>
      </c>
      <c r="BV1807">
        <v>0</v>
      </c>
      <c r="BW1807">
        <v>0</v>
      </c>
      <c r="BX1807">
        <v>0</v>
      </c>
    </row>
    <row r="1808" spans="1:76" x14ac:dyDescent="0.25">
      <c r="A1808">
        <v>182</v>
      </c>
      <c r="B1808" t="s">
        <v>626</v>
      </c>
      <c r="C1808">
        <v>2013</v>
      </c>
      <c r="D1808" t="s">
        <v>582</v>
      </c>
      <c r="E1808">
        <v>0</v>
      </c>
      <c r="U1808">
        <v>0</v>
      </c>
      <c r="V1808" t="s">
        <v>726</v>
      </c>
      <c r="W1808" t="s">
        <v>726</v>
      </c>
      <c r="X1808" t="s">
        <v>726</v>
      </c>
      <c r="Y1808">
        <v>0</v>
      </c>
      <c r="Z1808" t="s">
        <v>726</v>
      </c>
      <c r="AA1808" t="s">
        <v>726</v>
      </c>
      <c r="AB1808" t="s">
        <v>726</v>
      </c>
      <c r="AC1808">
        <v>0</v>
      </c>
      <c r="AD1808" t="s">
        <v>726</v>
      </c>
      <c r="AE1808">
        <v>0</v>
      </c>
      <c r="AF1808">
        <v>0</v>
      </c>
      <c r="AG1808" t="s">
        <v>726</v>
      </c>
      <c r="AH1808" t="s">
        <v>726</v>
      </c>
      <c r="AI1808" t="s">
        <v>726</v>
      </c>
      <c r="AJ1808" t="s">
        <v>726</v>
      </c>
      <c r="AK1808" t="s">
        <v>726</v>
      </c>
      <c r="AL1808" t="s">
        <v>726</v>
      </c>
      <c r="AM1808" t="s">
        <v>726</v>
      </c>
      <c r="AN1808" t="s">
        <v>726</v>
      </c>
      <c r="AO1808" t="s">
        <v>726</v>
      </c>
      <c r="AP1808" t="s">
        <v>726</v>
      </c>
      <c r="AQ1808" t="s">
        <v>726</v>
      </c>
      <c r="AR1808" t="s">
        <v>726</v>
      </c>
      <c r="AS1808" t="s">
        <v>726</v>
      </c>
      <c r="AT1808" t="s">
        <v>726</v>
      </c>
      <c r="AU1808">
        <v>9999</v>
      </c>
      <c r="AW1808" t="s">
        <v>726</v>
      </c>
      <c r="AX1808" t="s">
        <v>726</v>
      </c>
      <c r="AY1808" t="s">
        <v>726</v>
      </c>
      <c r="AZ1808">
        <v>9999</v>
      </c>
      <c r="BA1808">
        <v>0</v>
      </c>
      <c r="BB1808">
        <v>9999</v>
      </c>
      <c r="BC1808">
        <v>0</v>
      </c>
      <c r="BD1808">
        <v>0</v>
      </c>
      <c r="BE1808">
        <v>0</v>
      </c>
      <c r="BF1808">
        <v>0</v>
      </c>
      <c r="BG1808">
        <v>0</v>
      </c>
      <c r="BH1808">
        <v>0</v>
      </c>
      <c r="BI1808">
        <v>0</v>
      </c>
      <c r="BO1808">
        <v>0</v>
      </c>
      <c r="BP1808">
        <v>0</v>
      </c>
      <c r="BQ1808">
        <v>0</v>
      </c>
      <c r="BR1808">
        <v>0</v>
      </c>
      <c r="BS1808">
        <v>0</v>
      </c>
      <c r="BT1808">
        <v>0</v>
      </c>
      <c r="BU1808">
        <v>0</v>
      </c>
      <c r="BV1808">
        <v>0</v>
      </c>
      <c r="BW1808">
        <v>0</v>
      </c>
      <c r="BX1808">
        <v>0</v>
      </c>
    </row>
    <row r="1809" spans="1:76" x14ac:dyDescent="0.25">
      <c r="A1809">
        <v>182</v>
      </c>
      <c r="B1809" t="s">
        <v>626</v>
      </c>
      <c r="C1809">
        <v>2014</v>
      </c>
      <c r="D1809" t="s">
        <v>582</v>
      </c>
      <c r="E1809">
        <v>0</v>
      </c>
      <c r="U1809">
        <v>0</v>
      </c>
      <c r="V1809" t="s">
        <v>726</v>
      </c>
      <c r="W1809" t="s">
        <v>726</v>
      </c>
      <c r="X1809" t="s">
        <v>726</v>
      </c>
      <c r="Y1809">
        <v>0</v>
      </c>
      <c r="Z1809" t="s">
        <v>726</v>
      </c>
      <c r="AA1809" t="s">
        <v>726</v>
      </c>
      <c r="AB1809" t="s">
        <v>726</v>
      </c>
      <c r="AC1809">
        <v>0</v>
      </c>
      <c r="AD1809" t="s">
        <v>726</v>
      </c>
      <c r="AE1809">
        <v>0</v>
      </c>
      <c r="AF1809">
        <v>0</v>
      </c>
      <c r="AG1809" t="s">
        <v>726</v>
      </c>
      <c r="AH1809" t="s">
        <v>726</v>
      </c>
      <c r="AI1809" t="s">
        <v>726</v>
      </c>
      <c r="AJ1809" t="s">
        <v>726</v>
      </c>
      <c r="AK1809" t="s">
        <v>726</v>
      </c>
      <c r="AL1809" t="s">
        <v>726</v>
      </c>
      <c r="AM1809" t="s">
        <v>726</v>
      </c>
      <c r="AN1809" t="s">
        <v>726</v>
      </c>
      <c r="AO1809" t="s">
        <v>726</v>
      </c>
      <c r="AP1809" t="s">
        <v>726</v>
      </c>
      <c r="AQ1809" t="s">
        <v>726</v>
      </c>
      <c r="AR1809" t="s">
        <v>726</v>
      </c>
      <c r="AS1809" t="s">
        <v>726</v>
      </c>
      <c r="AT1809" t="s">
        <v>726</v>
      </c>
      <c r="AU1809">
        <v>9999</v>
      </c>
      <c r="AW1809" t="s">
        <v>726</v>
      </c>
      <c r="AX1809" t="s">
        <v>726</v>
      </c>
      <c r="AY1809" t="s">
        <v>726</v>
      </c>
      <c r="AZ1809">
        <v>9999</v>
      </c>
      <c r="BA1809">
        <v>0</v>
      </c>
      <c r="BB1809">
        <v>9999</v>
      </c>
      <c r="BC1809">
        <v>0</v>
      </c>
      <c r="BD1809">
        <v>0</v>
      </c>
      <c r="BE1809">
        <v>0</v>
      </c>
      <c r="BF1809">
        <v>0</v>
      </c>
      <c r="BG1809">
        <v>0</v>
      </c>
      <c r="BH1809">
        <v>0</v>
      </c>
      <c r="BI1809">
        <v>0</v>
      </c>
      <c r="BO1809">
        <v>0</v>
      </c>
      <c r="BP1809">
        <v>0</v>
      </c>
      <c r="BQ1809">
        <v>0</v>
      </c>
      <c r="BR1809">
        <v>0</v>
      </c>
      <c r="BS1809">
        <v>0</v>
      </c>
      <c r="BT1809">
        <v>0</v>
      </c>
      <c r="BU1809">
        <v>0</v>
      </c>
      <c r="BV1809">
        <v>0</v>
      </c>
      <c r="BW1809">
        <v>0</v>
      </c>
      <c r="BX1809">
        <v>0</v>
      </c>
    </row>
    <row r="1810" spans="1:76" x14ac:dyDescent="0.25">
      <c r="A1810">
        <v>182</v>
      </c>
      <c r="B1810" t="s">
        <v>626</v>
      </c>
      <c r="C1810">
        <v>2015</v>
      </c>
      <c r="D1810" t="s">
        <v>582</v>
      </c>
      <c r="E1810">
        <v>0</v>
      </c>
      <c r="U1810">
        <v>0</v>
      </c>
      <c r="V1810" t="s">
        <v>726</v>
      </c>
      <c r="W1810" t="s">
        <v>726</v>
      </c>
      <c r="X1810" t="s">
        <v>726</v>
      </c>
      <c r="Y1810">
        <v>0</v>
      </c>
      <c r="Z1810" t="s">
        <v>726</v>
      </c>
      <c r="AA1810" t="s">
        <v>726</v>
      </c>
      <c r="AB1810" t="s">
        <v>726</v>
      </c>
      <c r="AC1810">
        <v>0</v>
      </c>
      <c r="AD1810" t="s">
        <v>726</v>
      </c>
      <c r="AE1810">
        <v>0</v>
      </c>
      <c r="AF1810">
        <v>0</v>
      </c>
      <c r="AG1810" t="s">
        <v>726</v>
      </c>
      <c r="AH1810" t="s">
        <v>726</v>
      </c>
      <c r="AI1810" t="s">
        <v>726</v>
      </c>
      <c r="AJ1810" t="s">
        <v>726</v>
      </c>
      <c r="AK1810" t="s">
        <v>726</v>
      </c>
      <c r="AL1810" t="s">
        <v>726</v>
      </c>
      <c r="AM1810">
        <v>31</v>
      </c>
      <c r="AN1810" t="s">
        <v>726</v>
      </c>
      <c r="AO1810">
        <v>1427</v>
      </c>
      <c r="AP1810" t="s">
        <v>726</v>
      </c>
      <c r="AQ1810" t="s">
        <v>726</v>
      </c>
      <c r="AR1810" t="s">
        <v>726</v>
      </c>
      <c r="AS1810">
        <v>11</v>
      </c>
      <c r="AT1810" t="s">
        <v>726</v>
      </c>
      <c r="AU1810">
        <v>9999</v>
      </c>
      <c r="AW1810" t="s">
        <v>726</v>
      </c>
      <c r="AX1810" t="s">
        <v>726</v>
      </c>
      <c r="AY1810" t="s">
        <v>726</v>
      </c>
      <c r="AZ1810">
        <v>9999</v>
      </c>
      <c r="BA1810">
        <v>0</v>
      </c>
      <c r="BB1810">
        <v>9999</v>
      </c>
      <c r="BC1810">
        <v>0</v>
      </c>
      <c r="BD1810">
        <v>0</v>
      </c>
      <c r="BE1810">
        <v>0</v>
      </c>
      <c r="BF1810">
        <v>0</v>
      </c>
      <c r="BG1810">
        <v>0</v>
      </c>
      <c r="BH1810">
        <v>0</v>
      </c>
      <c r="BI1810">
        <v>0</v>
      </c>
      <c r="BO1810">
        <v>0</v>
      </c>
      <c r="BP1810">
        <v>0</v>
      </c>
      <c r="BQ1810">
        <v>0</v>
      </c>
      <c r="BR1810">
        <v>0</v>
      </c>
      <c r="BS1810">
        <v>0</v>
      </c>
      <c r="BT1810">
        <v>0</v>
      </c>
      <c r="BU1810">
        <v>0</v>
      </c>
      <c r="BV1810">
        <v>0</v>
      </c>
      <c r="BW1810">
        <v>0</v>
      </c>
      <c r="BX1810">
        <v>0</v>
      </c>
    </row>
    <row r="1811" spans="1:76" x14ac:dyDescent="0.25">
      <c r="A1811">
        <v>182</v>
      </c>
      <c r="B1811" t="s">
        <v>626</v>
      </c>
      <c r="C1811">
        <v>2016</v>
      </c>
      <c r="D1811" t="s">
        <v>582</v>
      </c>
      <c r="E1811">
        <v>0</v>
      </c>
      <c r="U1811">
        <v>0</v>
      </c>
      <c r="V1811" t="s">
        <v>726</v>
      </c>
      <c r="W1811" t="s">
        <v>726</v>
      </c>
      <c r="X1811" t="s">
        <v>726</v>
      </c>
      <c r="Y1811">
        <v>0</v>
      </c>
      <c r="Z1811" t="s">
        <v>726</v>
      </c>
      <c r="AA1811" t="s">
        <v>726</v>
      </c>
      <c r="AB1811" t="s">
        <v>726</v>
      </c>
      <c r="AC1811" t="s">
        <v>726</v>
      </c>
      <c r="AD1811" t="s">
        <v>726</v>
      </c>
      <c r="AE1811" t="s">
        <v>726</v>
      </c>
      <c r="AF1811" t="s">
        <v>726</v>
      </c>
      <c r="AG1811" t="s">
        <v>726</v>
      </c>
      <c r="AH1811" t="s">
        <v>726</v>
      </c>
      <c r="AI1811" t="s">
        <v>726</v>
      </c>
      <c r="AJ1811" t="s">
        <v>726</v>
      </c>
      <c r="AK1811" t="s">
        <v>726</v>
      </c>
      <c r="AL1811" t="s">
        <v>726</v>
      </c>
      <c r="AM1811" t="s">
        <v>726</v>
      </c>
      <c r="AN1811" t="s">
        <v>726</v>
      </c>
      <c r="AO1811" t="s">
        <v>726</v>
      </c>
      <c r="AP1811" t="s">
        <v>726</v>
      </c>
      <c r="AQ1811" t="s">
        <v>726</v>
      </c>
      <c r="AR1811" t="s">
        <v>726</v>
      </c>
      <c r="AS1811" t="s">
        <v>726</v>
      </c>
      <c r="AT1811" t="s">
        <v>726</v>
      </c>
      <c r="AU1811">
        <v>9999</v>
      </c>
      <c r="AW1811" t="s">
        <v>726</v>
      </c>
      <c r="AX1811" t="s">
        <v>726</v>
      </c>
      <c r="AY1811" t="s">
        <v>726</v>
      </c>
      <c r="AZ1811">
        <v>9999</v>
      </c>
      <c r="BA1811">
        <v>0</v>
      </c>
      <c r="BB1811">
        <v>9999</v>
      </c>
      <c r="BC1811">
        <v>0</v>
      </c>
      <c r="BD1811">
        <v>0</v>
      </c>
      <c r="BE1811">
        <v>0</v>
      </c>
      <c r="BF1811">
        <v>0</v>
      </c>
      <c r="BG1811">
        <v>0</v>
      </c>
      <c r="BH1811">
        <v>0</v>
      </c>
      <c r="BI1811">
        <v>0</v>
      </c>
      <c r="BO1811">
        <v>0</v>
      </c>
      <c r="BP1811">
        <v>0</v>
      </c>
      <c r="BQ1811">
        <v>0</v>
      </c>
      <c r="BR1811">
        <v>0</v>
      </c>
      <c r="BS1811">
        <v>0</v>
      </c>
      <c r="BT1811">
        <v>0</v>
      </c>
      <c r="BU1811">
        <v>0</v>
      </c>
      <c r="BV1811">
        <v>0</v>
      </c>
      <c r="BW1811">
        <v>0</v>
      </c>
      <c r="BX1811">
        <v>0</v>
      </c>
    </row>
    <row r="1812" spans="1:76" x14ac:dyDescent="0.25">
      <c r="A1812">
        <v>183</v>
      </c>
      <c r="B1812" t="s">
        <v>627</v>
      </c>
      <c r="C1812">
        <v>2007</v>
      </c>
      <c r="D1812" t="s">
        <v>591</v>
      </c>
      <c r="E1812">
        <v>1</v>
      </c>
      <c r="S1812">
        <v>1600</v>
      </c>
      <c r="T1812">
        <v>237310</v>
      </c>
      <c r="U1812">
        <v>0</v>
      </c>
      <c r="V1812" t="s">
        <v>726</v>
      </c>
      <c r="W1812" t="s">
        <v>726</v>
      </c>
      <c r="X1812" t="s">
        <v>726</v>
      </c>
      <c r="Y1812">
        <v>0</v>
      </c>
      <c r="Z1812" t="s">
        <v>726</v>
      </c>
      <c r="AA1812" t="s">
        <v>726</v>
      </c>
      <c r="AB1812" t="s">
        <v>726</v>
      </c>
      <c r="AC1812" t="s">
        <v>726</v>
      </c>
      <c r="AD1812">
        <v>4650</v>
      </c>
      <c r="AE1812" t="s">
        <v>726</v>
      </c>
      <c r="AF1812" t="s">
        <v>726</v>
      </c>
      <c r="AG1812">
        <v>112.065</v>
      </c>
      <c r="AH1812">
        <v>1786.4179999999999</v>
      </c>
      <c r="AI1812">
        <v>2737.9140000000002</v>
      </c>
      <c r="AJ1812">
        <v>109</v>
      </c>
      <c r="AK1812" t="s">
        <v>726</v>
      </c>
      <c r="AL1812" t="s">
        <v>726</v>
      </c>
      <c r="AM1812" t="s">
        <v>726</v>
      </c>
      <c r="AN1812">
        <v>16000</v>
      </c>
      <c r="AO1812">
        <v>10</v>
      </c>
      <c r="AP1812" t="s">
        <v>726</v>
      </c>
      <c r="AQ1812" t="s">
        <v>726</v>
      </c>
      <c r="AR1812" t="s">
        <v>726</v>
      </c>
      <c r="AS1812" t="s">
        <v>726</v>
      </c>
      <c r="AT1812" t="s">
        <v>726</v>
      </c>
      <c r="AU1812">
        <v>9999</v>
      </c>
      <c r="AW1812" t="s">
        <v>726</v>
      </c>
      <c r="AX1812" t="s">
        <v>726</v>
      </c>
      <c r="AY1812" t="s">
        <v>726</v>
      </c>
      <c r="AZ1812">
        <v>9999</v>
      </c>
      <c r="BA1812">
        <v>0</v>
      </c>
      <c r="BB1812">
        <v>9999</v>
      </c>
      <c r="BC1812">
        <v>0</v>
      </c>
      <c r="BD1812">
        <v>0</v>
      </c>
      <c r="BE1812">
        <v>0</v>
      </c>
      <c r="BF1812">
        <v>0</v>
      </c>
      <c r="BG1812">
        <v>0</v>
      </c>
      <c r="BH1812">
        <v>0</v>
      </c>
      <c r="BI1812">
        <v>0</v>
      </c>
      <c r="BO1812">
        <v>0</v>
      </c>
      <c r="BP1812">
        <v>0</v>
      </c>
      <c r="BQ1812">
        <v>0</v>
      </c>
      <c r="BR1812">
        <v>0</v>
      </c>
      <c r="BS1812">
        <v>0</v>
      </c>
      <c r="BT1812">
        <v>0</v>
      </c>
      <c r="BU1812">
        <v>0</v>
      </c>
      <c r="BV1812">
        <v>0</v>
      </c>
      <c r="BW1812">
        <v>0</v>
      </c>
      <c r="BX1812">
        <v>0</v>
      </c>
    </row>
    <row r="1813" spans="1:76" x14ac:dyDescent="0.25">
      <c r="A1813">
        <v>183</v>
      </c>
      <c r="B1813" t="s">
        <v>627</v>
      </c>
      <c r="C1813">
        <v>2008</v>
      </c>
      <c r="D1813" t="s">
        <v>591</v>
      </c>
      <c r="E1813">
        <v>1</v>
      </c>
      <c r="S1813">
        <v>1600</v>
      </c>
      <c r="T1813">
        <v>237310</v>
      </c>
      <c r="U1813">
        <v>0</v>
      </c>
      <c r="V1813" t="s">
        <v>726</v>
      </c>
      <c r="W1813" t="s">
        <v>726</v>
      </c>
      <c r="X1813" t="s">
        <v>726</v>
      </c>
      <c r="Y1813">
        <v>0</v>
      </c>
      <c r="Z1813" t="s">
        <v>726</v>
      </c>
      <c r="AA1813" t="s">
        <v>726</v>
      </c>
      <c r="AB1813" t="s">
        <v>726</v>
      </c>
      <c r="AC1813">
        <v>2.7</v>
      </c>
      <c r="AD1813" t="s">
        <v>726</v>
      </c>
      <c r="AE1813">
        <v>0</v>
      </c>
      <c r="AF1813">
        <v>1.35</v>
      </c>
      <c r="AG1813">
        <v>122.404</v>
      </c>
      <c r="AH1813">
        <v>1743.4549999999999</v>
      </c>
      <c r="AI1813">
        <v>2674.2440000000001</v>
      </c>
      <c r="AJ1813" t="s">
        <v>726</v>
      </c>
      <c r="AK1813" t="s">
        <v>726</v>
      </c>
      <c r="AL1813">
        <v>14</v>
      </c>
      <c r="AM1813" t="s">
        <v>726</v>
      </c>
      <c r="AN1813" t="s">
        <v>726</v>
      </c>
      <c r="AO1813" t="s">
        <v>726</v>
      </c>
      <c r="AP1813" t="s">
        <v>726</v>
      </c>
      <c r="AQ1813" t="s">
        <v>726</v>
      </c>
      <c r="AR1813" t="s">
        <v>726</v>
      </c>
      <c r="AS1813" t="s">
        <v>726</v>
      </c>
      <c r="AT1813" t="s">
        <v>726</v>
      </c>
      <c r="AU1813">
        <v>9999</v>
      </c>
      <c r="AW1813" t="s">
        <v>726</v>
      </c>
      <c r="AX1813" t="s">
        <v>726</v>
      </c>
      <c r="AY1813" t="s">
        <v>726</v>
      </c>
      <c r="AZ1813">
        <v>9999</v>
      </c>
      <c r="BA1813">
        <v>0</v>
      </c>
      <c r="BB1813">
        <v>9999</v>
      </c>
      <c r="BC1813">
        <v>0</v>
      </c>
      <c r="BD1813">
        <v>0</v>
      </c>
      <c r="BE1813">
        <v>0</v>
      </c>
      <c r="BF1813">
        <v>0</v>
      </c>
      <c r="BG1813">
        <v>0</v>
      </c>
      <c r="BH1813">
        <v>0</v>
      </c>
      <c r="BI1813">
        <v>0</v>
      </c>
      <c r="BO1813">
        <v>0</v>
      </c>
      <c r="BP1813">
        <v>0</v>
      </c>
      <c r="BQ1813">
        <v>0</v>
      </c>
      <c r="BR1813">
        <v>0</v>
      </c>
      <c r="BS1813">
        <v>0</v>
      </c>
      <c r="BT1813">
        <v>0</v>
      </c>
      <c r="BU1813">
        <v>0</v>
      </c>
      <c r="BV1813">
        <v>0</v>
      </c>
      <c r="BW1813">
        <v>0</v>
      </c>
      <c r="BX1813">
        <v>0</v>
      </c>
    </row>
    <row r="1814" spans="1:76" x14ac:dyDescent="0.25">
      <c r="A1814">
        <v>183</v>
      </c>
      <c r="B1814" t="s">
        <v>627</v>
      </c>
      <c r="C1814">
        <v>2009</v>
      </c>
      <c r="D1814" t="s">
        <v>591</v>
      </c>
      <c r="E1814">
        <v>1</v>
      </c>
      <c r="S1814">
        <v>1600</v>
      </c>
      <c r="T1814">
        <v>237310</v>
      </c>
      <c r="U1814">
        <v>0</v>
      </c>
      <c r="V1814" t="s">
        <v>726</v>
      </c>
      <c r="W1814" t="s">
        <v>726</v>
      </c>
      <c r="X1814" t="s">
        <v>726</v>
      </c>
      <c r="Y1814">
        <v>0</v>
      </c>
      <c r="Z1814" t="s">
        <v>726</v>
      </c>
      <c r="AA1814" t="s">
        <v>726</v>
      </c>
      <c r="AB1814" t="s">
        <v>726</v>
      </c>
      <c r="AC1814">
        <v>0</v>
      </c>
      <c r="AD1814" t="s">
        <v>726</v>
      </c>
      <c r="AE1814">
        <v>0</v>
      </c>
      <c r="AF1814">
        <v>0</v>
      </c>
      <c r="AG1814">
        <v>73.5</v>
      </c>
      <c r="AH1814">
        <v>1709.575</v>
      </c>
      <c r="AI1814">
        <v>1963.479</v>
      </c>
      <c r="AJ1814" t="s">
        <v>726</v>
      </c>
      <c r="AK1814">
        <v>6</v>
      </c>
      <c r="AL1814" t="s">
        <v>726</v>
      </c>
      <c r="AM1814" t="s">
        <v>726</v>
      </c>
      <c r="AN1814" t="s">
        <v>726</v>
      </c>
      <c r="AO1814" t="s">
        <v>726</v>
      </c>
      <c r="AP1814" t="s">
        <v>726</v>
      </c>
      <c r="AQ1814" t="s">
        <v>726</v>
      </c>
      <c r="AR1814" t="s">
        <v>726</v>
      </c>
      <c r="AS1814" t="s">
        <v>726</v>
      </c>
      <c r="AT1814" t="s">
        <v>726</v>
      </c>
      <c r="AU1814">
        <v>9999</v>
      </c>
      <c r="AW1814" t="s">
        <v>726</v>
      </c>
      <c r="AX1814" t="s">
        <v>726</v>
      </c>
      <c r="AY1814" t="s">
        <v>726</v>
      </c>
      <c r="AZ1814">
        <v>9999</v>
      </c>
      <c r="BA1814">
        <v>0</v>
      </c>
      <c r="BB1814">
        <v>9999</v>
      </c>
      <c r="BC1814">
        <v>0</v>
      </c>
      <c r="BD1814">
        <v>0</v>
      </c>
      <c r="BE1814">
        <v>0</v>
      </c>
      <c r="BF1814">
        <v>0</v>
      </c>
      <c r="BG1814">
        <v>0</v>
      </c>
      <c r="BH1814">
        <v>0</v>
      </c>
      <c r="BI1814">
        <v>0</v>
      </c>
      <c r="BO1814">
        <v>0</v>
      </c>
      <c r="BP1814">
        <v>0</v>
      </c>
      <c r="BQ1814">
        <v>0</v>
      </c>
      <c r="BR1814">
        <v>0</v>
      </c>
      <c r="BS1814">
        <v>0</v>
      </c>
      <c r="BT1814">
        <v>0</v>
      </c>
      <c r="BU1814">
        <v>0</v>
      </c>
      <c r="BV1814">
        <v>0</v>
      </c>
      <c r="BW1814">
        <v>0</v>
      </c>
      <c r="BX1814">
        <v>0</v>
      </c>
    </row>
    <row r="1815" spans="1:76" x14ac:dyDescent="0.25">
      <c r="A1815">
        <v>183</v>
      </c>
      <c r="B1815" t="s">
        <v>627</v>
      </c>
      <c r="C1815">
        <v>2010</v>
      </c>
      <c r="D1815" t="s">
        <v>591</v>
      </c>
      <c r="E1815">
        <v>1</v>
      </c>
      <c r="S1815">
        <v>1600</v>
      </c>
      <c r="T1815">
        <v>237310</v>
      </c>
      <c r="U1815">
        <v>0</v>
      </c>
      <c r="V1815" t="s">
        <v>726</v>
      </c>
      <c r="W1815" t="s">
        <v>726</v>
      </c>
      <c r="X1815" t="s">
        <v>726</v>
      </c>
      <c r="Y1815">
        <v>0</v>
      </c>
      <c r="Z1815" t="s">
        <v>726</v>
      </c>
      <c r="AA1815" t="s">
        <v>726</v>
      </c>
      <c r="AB1815" t="s">
        <v>726</v>
      </c>
      <c r="AC1815">
        <v>0</v>
      </c>
      <c r="AD1815" t="s">
        <v>726</v>
      </c>
      <c r="AE1815">
        <v>0</v>
      </c>
      <c r="AF1815">
        <v>0</v>
      </c>
      <c r="AG1815">
        <v>-58.982999999999997</v>
      </c>
      <c r="AH1815">
        <v>1535.5329999999999</v>
      </c>
      <c r="AI1815">
        <v>1762.9649999999999</v>
      </c>
      <c r="AJ1815" t="s">
        <v>726</v>
      </c>
      <c r="AK1815" t="s">
        <v>726</v>
      </c>
      <c r="AL1815" t="s">
        <v>726</v>
      </c>
      <c r="AM1815" t="s">
        <v>726</v>
      </c>
      <c r="AN1815" t="s">
        <v>726</v>
      </c>
      <c r="AO1815" t="s">
        <v>726</v>
      </c>
      <c r="AP1815" t="s">
        <v>726</v>
      </c>
      <c r="AQ1815" t="s">
        <v>726</v>
      </c>
      <c r="AR1815" t="s">
        <v>726</v>
      </c>
      <c r="AS1815" t="s">
        <v>726</v>
      </c>
      <c r="AT1815" t="s">
        <v>726</v>
      </c>
      <c r="AU1815">
        <v>9999</v>
      </c>
      <c r="AW1815" t="s">
        <v>726</v>
      </c>
      <c r="AX1815" t="s">
        <v>726</v>
      </c>
      <c r="AY1815" t="s">
        <v>726</v>
      </c>
      <c r="AZ1815">
        <v>9999</v>
      </c>
      <c r="BA1815">
        <v>0</v>
      </c>
      <c r="BB1815">
        <v>9999</v>
      </c>
      <c r="BC1815">
        <v>0</v>
      </c>
      <c r="BD1815">
        <v>0</v>
      </c>
      <c r="BE1815">
        <v>0</v>
      </c>
      <c r="BF1815">
        <v>0</v>
      </c>
      <c r="BG1815">
        <v>0</v>
      </c>
      <c r="BH1815">
        <v>0</v>
      </c>
      <c r="BI1815">
        <v>0</v>
      </c>
      <c r="BO1815">
        <v>0</v>
      </c>
      <c r="BP1815">
        <v>0</v>
      </c>
      <c r="BQ1815">
        <v>0</v>
      </c>
      <c r="BR1815">
        <v>0</v>
      </c>
      <c r="BS1815">
        <v>0</v>
      </c>
      <c r="BT1815">
        <v>0</v>
      </c>
      <c r="BU1815">
        <v>0</v>
      </c>
      <c r="BV1815">
        <v>0</v>
      </c>
      <c r="BW1815">
        <v>0</v>
      </c>
      <c r="BX1815">
        <v>0</v>
      </c>
    </row>
    <row r="1816" spans="1:76" x14ac:dyDescent="0.25">
      <c r="A1816">
        <v>183</v>
      </c>
      <c r="B1816" t="s">
        <v>627</v>
      </c>
      <c r="C1816">
        <v>2011</v>
      </c>
      <c r="D1816" t="s">
        <v>591</v>
      </c>
      <c r="E1816">
        <v>1</v>
      </c>
      <c r="S1816">
        <v>1600</v>
      </c>
      <c r="T1816">
        <v>237310</v>
      </c>
      <c r="U1816">
        <v>0</v>
      </c>
      <c r="V1816" t="s">
        <v>726</v>
      </c>
      <c r="W1816" t="s">
        <v>726</v>
      </c>
      <c r="X1816" t="s">
        <v>726</v>
      </c>
      <c r="Y1816">
        <v>0</v>
      </c>
      <c r="Z1816" t="s">
        <v>726</v>
      </c>
      <c r="AA1816" t="s">
        <v>726</v>
      </c>
      <c r="AB1816" t="s">
        <v>726</v>
      </c>
      <c r="AC1816">
        <v>0</v>
      </c>
      <c r="AD1816" t="s">
        <v>726</v>
      </c>
      <c r="AE1816">
        <v>0</v>
      </c>
      <c r="AF1816">
        <v>0</v>
      </c>
      <c r="AG1816">
        <v>51.161000000000001</v>
      </c>
      <c r="AH1816">
        <v>1547.799</v>
      </c>
      <c r="AI1816">
        <v>2009.5309999999999</v>
      </c>
      <c r="AJ1816" t="s">
        <v>726</v>
      </c>
      <c r="AK1816" t="s">
        <v>726</v>
      </c>
      <c r="AL1816" t="s">
        <v>726</v>
      </c>
      <c r="AM1816" t="s">
        <v>726</v>
      </c>
      <c r="AN1816" t="s">
        <v>726</v>
      </c>
      <c r="AO1816" t="s">
        <v>726</v>
      </c>
      <c r="AP1816" t="s">
        <v>726</v>
      </c>
      <c r="AQ1816" t="s">
        <v>726</v>
      </c>
      <c r="AR1816" t="s">
        <v>726</v>
      </c>
      <c r="AS1816" t="s">
        <v>726</v>
      </c>
      <c r="AT1816" t="s">
        <v>726</v>
      </c>
      <c r="AU1816">
        <v>9999</v>
      </c>
      <c r="AW1816" t="s">
        <v>726</v>
      </c>
      <c r="AX1816" t="s">
        <v>726</v>
      </c>
      <c r="AY1816" t="s">
        <v>726</v>
      </c>
      <c r="AZ1816">
        <v>9999</v>
      </c>
      <c r="BA1816">
        <v>0</v>
      </c>
      <c r="BB1816">
        <v>9999</v>
      </c>
      <c r="BC1816">
        <v>0</v>
      </c>
      <c r="BD1816">
        <v>0</v>
      </c>
      <c r="BE1816">
        <v>0</v>
      </c>
      <c r="BF1816">
        <v>0</v>
      </c>
      <c r="BG1816">
        <v>0</v>
      </c>
      <c r="BH1816">
        <v>0</v>
      </c>
      <c r="BI1816">
        <v>0</v>
      </c>
      <c r="BO1816">
        <v>0</v>
      </c>
      <c r="BP1816">
        <v>0</v>
      </c>
      <c r="BQ1816">
        <v>0</v>
      </c>
      <c r="BR1816">
        <v>0</v>
      </c>
      <c r="BS1816">
        <v>0</v>
      </c>
      <c r="BT1816">
        <v>0</v>
      </c>
      <c r="BU1816">
        <v>0</v>
      </c>
      <c r="BV1816">
        <v>0</v>
      </c>
      <c r="BW1816">
        <v>0</v>
      </c>
      <c r="BX1816">
        <v>0</v>
      </c>
    </row>
    <row r="1817" spans="1:76" x14ac:dyDescent="0.25">
      <c r="A1817">
        <v>183</v>
      </c>
      <c r="B1817" t="s">
        <v>627</v>
      </c>
      <c r="C1817">
        <v>2012</v>
      </c>
      <c r="D1817" t="s">
        <v>591</v>
      </c>
      <c r="E1817">
        <v>1</v>
      </c>
      <c r="S1817">
        <v>1600</v>
      </c>
      <c r="T1817">
        <v>237310</v>
      </c>
      <c r="U1817">
        <v>0</v>
      </c>
      <c r="V1817" t="s">
        <v>726</v>
      </c>
      <c r="W1817" t="s">
        <v>726</v>
      </c>
      <c r="X1817" t="s">
        <v>726</v>
      </c>
      <c r="Y1817">
        <v>0</v>
      </c>
      <c r="Z1817" t="s">
        <v>726</v>
      </c>
      <c r="AA1817" t="s">
        <v>726</v>
      </c>
      <c r="AB1817" t="s">
        <v>726</v>
      </c>
      <c r="AC1817">
        <v>0</v>
      </c>
      <c r="AD1817" t="s">
        <v>726</v>
      </c>
      <c r="AE1817">
        <v>0</v>
      </c>
      <c r="AF1817">
        <v>0</v>
      </c>
      <c r="AG1817">
        <v>45.283000000000001</v>
      </c>
      <c r="AH1817">
        <v>1729.4870000000001</v>
      </c>
      <c r="AI1817">
        <v>2083.0369999999998</v>
      </c>
      <c r="AJ1817" t="s">
        <v>726</v>
      </c>
      <c r="AK1817" t="s">
        <v>726</v>
      </c>
      <c r="AL1817" t="s">
        <v>726</v>
      </c>
      <c r="AM1817" t="s">
        <v>726</v>
      </c>
      <c r="AN1817" t="s">
        <v>726</v>
      </c>
      <c r="AO1817" t="s">
        <v>726</v>
      </c>
      <c r="AP1817" t="s">
        <v>726</v>
      </c>
      <c r="AQ1817" t="s">
        <v>726</v>
      </c>
      <c r="AR1817" t="s">
        <v>726</v>
      </c>
      <c r="AS1817" t="s">
        <v>726</v>
      </c>
      <c r="AT1817" t="s">
        <v>726</v>
      </c>
      <c r="AU1817">
        <v>9999</v>
      </c>
      <c r="AW1817" t="s">
        <v>726</v>
      </c>
      <c r="AX1817" t="s">
        <v>726</v>
      </c>
      <c r="AY1817" t="s">
        <v>726</v>
      </c>
      <c r="AZ1817">
        <v>9999</v>
      </c>
      <c r="BA1817">
        <v>0</v>
      </c>
      <c r="BB1817">
        <v>9999</v>
      </c>
      <c r="BC1817">
        <v>0</v>
      </c>
      <c r="BD1817">
        <v>0</v>
      </c>
      <c r="BE1817">
        <v>0</v>
      </c>
      <c r="BF1817">
        <v>0</v>
      </c>
      <c r="BG1817">
        <v>0</v>
      </c>
      <c r="BH1817">
        <v>0</v>
      </c>
      <c r="BI1817">
        <v>0</v>
      </c>
      <c r="BO1817">
        <v>0</v>
      </c>
      <c r="BP1817">
        <v>0</v>
      </c>
      <c r="BQ1817">
        <v>0</v>
      </c>
      <c r="BR1817">
        <v>0</v>
      </c>
      <c r="BS1817">
        <v>0</v>
      </c>
      <c r="BT1817">
        <v>0</v>
      </c>
      <c r="BU1817">
        <v>0</v>
      </c>
      <c r="BV1817">
        <v>0</v>
      </c>
      <c r="BW1817">
        <v>0</v>
      </c>
      <c r="BX1817">
        <v>0</v>
      </c>
    </row>
    <row r="1818" spans="1:76" x14ac:dyDescent="0.25">
      <c r="A1818">
        <v>183</v>
      </c>
      <c r="B1818" t="s">
        <v>627</v>
      </c>
      <c r="C1818">
        <v>2013</v>
      </c>
      <c r="D1818" t="s">
        <v>591</v>
      </c>
      <c r="E1818">
        <v>1</v>
      </c>
      <c r="S1818">
        <v>1600</v>
      </c>
      <c r="T1818">
        <v>237310</v>
      </c>
      <c r="U1818">
        <v>0</v>
      </c>
      <c r="V1818" t="s">
        <v>726</v>
      </c>
      <c r="W1818" t="s">
        <v>726</v>
      </c>
      <c r="X1818" t="s">
        <v>726</v>
      </c>
      <c r="Y1818">
        <v>0</v>
      </c>
      <c r="Z1818" t="s">
        <v>726</v>
      </c>
      <c r="AA1818" t="s">
        <v>726</v>
      </c>
      <c r="AB1818" t="s">
        <v>726</v>
      </c>
      <c r="AC1818">
        <v>0</v>
      </c>
      <c r="AD1818" t="s">
        <v>726</v>
      </c>
      <c r="AE1818">
        <v>0</v>
      </c>
      <c r="AF1818">
        <v>0</v>
      </c>
      <c r="AG1818">
        <v>-36.423000000000002</v>
      </c>
      <c r="AH1818">
        <v>1617.155</v>
      </c>
      <c r="AI1818">
        <v>2266.9009999999998</v>
      </c>
      <c r="AJ1818" t="s">
        <v>726</v>
      </c>
      <c r="AK1818" t="s">
        <v>726</v>
      </c>
      <c r="AL1818" t="s">
        <v>726</v>
      </c>
      <c r="AM1818" t="s">
        <v>726</v>
      </c>
      <c r="AN1818" t="s">
        <v>726</v>
      </c>
      <c r="AO1818" t="s">
        <v>726</v>
      </c>
      <c r="AP1818" t="s">
        <v>726</v>
      </c>
      <c r="AQ1818" t="s">
        <v>726</v>
      </c>
      <c r="AR1818" t="s">
        <v>726</v>
      </c>
      <c r="AS1818" t="s">
        <v>726</v>
      </c>
      <c r="AT1818" t="s">
        <v>726</v>
      </c>
      <c r="AU1818">
        <v>9999</v>
      </c>
      <c r="AW1818" t="s">
        <v>726</v>
      </c>
      <c r="AX1818" t="s">
        <v>726</v>
      </c>
      <c r="AY1818" t="s">
        <v>726</v>
      </c>
      <c r="AZ1818">
        <v>9999</v>
      </c>
      <c r="BA1818">
        <v>0</v>
      </c>
      <c r="BB1818">
        <v>9999</v>
      </c>
      <c r="BC1818">
        <v>0</v>
      </c>
      <c r="BD1818">
        <v>0</v>
      </c>
      <c r="BE1818">
        <v>0</v>
      </c>
      <c r="BF1818">
        <v>0</v>
      </c>
      <c r="BG1818">
        <v>0</v>
      </c>
      <c r="BH1818">
        <v>0</v>
      </c>
      <c r="BI1818">
        <v>0</v>
      </c>
      <c r="BO1818">
        <v>0</v>
      </c>
      <c r="BP1818">
        <v>0</v>
      </c>
      <c r="BQ1818">
        <v>0</v>
      </c>
      <c r="BR1818">
        <v>0</v>
      </c>
      <c r="BS1818">
        <v>0</v>
      </c>
      <c r="BT1818">
        <v>0</v>
      </c>
      <c r="BU1818">
        <v>0</v>
      </c>
      <c r="BV1818">
        <v>0</v>
      </c>
      <c r="BW1818">
        <v>0</v>
      </c>
      <c r="BX1818">
        <v>0</v>
      </c>
    </row>
    <row r="1819" spans="1:76" x14ac:dyDescent="0.25">
      <c r="A1819">
        <v>183</v>
      </c>
      <c r="B1819" t="s">
        <v>627</v>
      </c>
      <c r="C1819">
        <v>2014</v>
      </c>
      <c r="D1819" t="s">
        <v>591</v>
      </c>
      <c r="E1819">
        <v>1</v>
      </c>
      <c r="S1819">
        <v>1600</v>
      </c>
      <c r="T1819">
        <v>237310</v>
      </c>
      <c r="U1819">
        <v>0</v>
      </c>
      <c r="V1819" t="s">
        <v>726</v>
      </c>
      <c r="W1819" t="s">
        <v>726</v>
      </c>
      <c r="X1819" t="s">
        <v>726</v>
      </c>
      <c r="Y1819">
        <v>0</v>
      </c>
      <c r="Z1819" t="s">
        <v>726</v>
      </c>
      <c r="AA1819" t="s">
        <v>726</v>
      </c>
      <c r="AB1819" t="s">
        <v>726</v>
      </c>
      <c r="AC1819">
        <v>0</v>
      </c>
      <c r="AD1819" t="s">
        <v>726</v>
      </c>
      <c r="AE1819">
        <v>0</v>
      </c>
      <c r="AF1819">
        <v>0</v>
      </c>
      <c r="AG1819">
        <v>25.346</v>
      </c>
      <c r="AH1819">
        <v>1620.4939999999999</v>
      </c>
      <c r="AI1819">
        <v>2275.27</v>
      </c>
      <c r="AJ1819" t="s">
        <v>726</v>
      </c>
      <c r="AK1819" t="s">
        <v>726</v>
      </c>
      <c r="AL1819" t="s">
        <v>726</v>
      </c>
      <c r="AM1819" t="s">
        <v>726</v>
      </c>
      <c r="AN1819" t="s">
        <v>726</v>
      </c>
      <c r="AO1819" t="s">
        <v>726</v>
      </c>
      <c r="AP1819" t="s">
        <v>726</v>
      </c>
      <c r="AQ1819" t="s">
        <v>726</v>
      </c>
      <c r="AR1819" t="s">
        <v>726</v>
      </c>
      <c r="AS1819" t="s">
        <v>726</v>
      </c>
      <c r="AT1819" t="s">
        <v>726</v>
      </c>
      <c r="AU1819">
        <v>9999</v>
      </c>
      <c r="AW1819" t="s">
        <v>726</v>
      </c>
      <c r="AX1819" t="s">
        <v>726</v>
      </c>
      <c r="AY1819" t="s">
        <v>726</v>
      </c>
      <c r="AZ1819">
        <v>9999</v>
      </c>
      <c r="BA1819">
        <v>0</v>
      </c>
      <c r="BB1819">
        <v>9999</v>
      </c>
      <c r="BC1819">
        <v>0</v>
      </c>
      <c r="BD1819">
        <v>0</v>
      </c>
      <c r="BE1819">
        <v>0</v>
      </c>
      <c r="BF1819">
        <v>0</v>
      </c>
      <c r="BG1819">
        <v>0</v>
      </c>
      <c r="BH1819">
        <v>0</v>
      </c>
      <c r="BI1819">
        <v>0</v>
      </c>
      <c r="BO1819">
        <v>0</v>
      </c>
      <c r="BP1819">
        <v>0</v>
      </c>
      <c r="BQ1819">
        <v>0</v>
      </c>
      <c r="BR1819">
        <v>0</v>
      </c>
      <c r="BS1819">
        <v>0</v>
      </c>
      <c r="BT1819">
        <v>0</v>
      </c>
      <c r="BU1819">
        <v>0</v>
      </c>
      <c r="BV1819">
        <v>0</v>
      </c>
      <c r="BW1819">
        <v>0</v>
      </c>
      <c r="BX1819">
        <v>0</v>
      </c>
    </row>
    <row r="1820" spans="1:76" x14ac:dyDescent="0.25">
      <c r="A1820">
        <v>183</v>
      </c>
      <c r="B1820" t="s">
        <v>627</v>
      </c>
      <c r="C1820">
        <v>2015</v>
      </c>
      <c r="D1820" t="s">
        <v>591</v>
      </c>
      <c r="E1820">
        <v>1</v>
      </c>
      <c r="S1820">
        <v>1600</v>
      </c>
      <c r="T1820">
        <v>237310</v>
      </c>
      <c r="U1820">
        <v>0</v>
      </c>
      <c r="V1820" t="s">
        <v>726</v>
      </c>
      <c r="W1820" t="s">
        <v>726</v>
      </c>
      <c r="X1820" t="s">
        <v>726</v>
      </c>
      <c r="Y1820">
        <v>0</v>
      </c>
      <c r="Z1820" t="s">
        <v>726</v>
      </c>
      <c r="AA1820" t="s">
        <v>726</v>
      </c>
      <c r="AB1820" t="s">
        <v>726</v>
      </c>
      <c r="AC1820">
        <v>0</v>
      </c>
      <c r="AD1820" t="s">
        <v>726</v>
      </c>
      <c r="AE1820">
        <v>0</v>
      </c>
      <c r="AF1820">
        <v>0</v>
      </c>
      <c r="AG1820">
        <v>60.484999999999999</v>
      </c>
      <c r="AH1820">
        <v>1627.86</v>
      </c>
      <c r="AI1820">
        <v>2371.029</v>
      </c>
      <c r="AJ1820" t="s">
        <v>726</v>
      </c>
      <c r="AK1820" t="s">
        <v>726</v>
      </c>
      <c r="AL1820" t="s">
        <v>726</v>
      </c>
      <c r="AM1820">
        <v>14</v>
      </c>
      <c r="AN1820" t="s">
        <v>726</v>
      </c>
      <c r="AO1820">
        <v>16000</v>
      </c>
      <c r="AP1820" t="s">
        <v>726</v>
      </c>
      <c r="AQ1820" t="s">
        <v>726</v>
      </c>
      <c r="AR1820" t="s">
        <v>726</v>
      </c>
      <c r="AS1820">
        <v>10</v>
      </c>
      <c r="AT1820" t="s">
        <v>726</v>
      </c>
      <c r="AU1820">
        <v>9999</v>
      </c>
      <c r="AW1820" t="s">
        <v>726</v>
      </c>
      <c r="AX1820" t="s">
        <v>726</v>
      </c>
      <c r="AY1820" t="s">
        <v>726</v>
      </c>
      <c r="AZ1820">
        <v>9999</v>
      </c>
      <c r="BA1820">
        <v>0</v>
      </c>
      <c r="BB1820">
        <v>9999</v>
      </c>
      <c r="BC1820">
        <v>0</v>
      </c>
      <c r="BD1820">
        <v>0</v>
      </c>
      <c r="BE1820">
        <v>0</v>
      </c>
      <c r="BF1820">
        <v>0</v>
      </c>
      <c r="BG1820">
        <v>0</v>
      </c>
      <c r="BH1820">
        <v>0</v>
      </c>
      <c r="BI1820">
        <v>0</v>
      </c>
      <c r="BO1820">
        <v>0</v>
      </c>
      <c r="BP1820">
        <v>0</v>
      </c>
      <c r="BQ1820">
        <v>0</v>
      </c>
      <c r="BR1820">
        <v>0</v>
      </c>
      <c r="BS1820">
        <v>0</v>
      </c>
      <c r="BT1820">
        <v>0</v>
      </c>
      <c r="BU1820">
        <v>0</v>
      </c>
      <c r="BV1820">
        <v>0</v>
      </c>
      <c r="BW1820">
        <v>0</v>
      </c>
      <c r="BX1820">
        <v>0</v>
      </c>
    </row>
    <row r="1821" spans="1:76" x14ac:dyDescent="0.25">
      <c r="A1821">
        <v>183</v>
      </c>
      <c r="B1821" t="s">
        <v>627</v>
      </c>
      <c r="C1821">
        <v>2016</v>
      </c>
      <c r="D1821" t="s">
        <v>591</v>
      </c>
      <c r="E1821">
        <v>1</v>
      </c>
      <c r="S1821">
        <v>1600</v>
      </c>
      <c r="T1821">
        <v>237310</v>
      </c>
      <c r="U1821">
        <v>0</v>
      </c>
      <c r="V1821" t="s">
        <v>726</v>
      </c>
      <c r="W1821" t="s">
        <v>726</v>
      </c>
      <c r="X1821" t="s">
        <v>726</v>
      </c>
      <c r="Y1821">
        <v>0</v>
      </c>
      <c r="Z1821" t="s">
        <v>726</v>
      </c>
      <c r="AA1821" t="s">
        <v>726</v>
      </c>
      <c r="AB1821" t="s">
        <v>726</v>
      </c>
      <c r="AC1821" t="s">
        <v>726</v>
      </c>
      <c r="AD1821" t="s">
        <v>726</v>
      </c>
      <c r="AE1821" t="s">
        <v>726</v>
      </c>
      <c r="AF1821" t="s">
        <v>726</v>
      </c>
      <c r="AG1821" t="s">
        <v>726</v>
      </c>
      <c r="AH1821" t="s">
        <v>726</v>
      </c>
      <c r="AI1821" t="s">
        <v>726</v>
      </c>
      <c r="AJ1821" t="s">
        <v>726</v>
      </c>
      <c r="AK1821" t="s">
        <v>726</v>
      </c>
      <c r="AL1821" t="s">
        <v>726</v>
      </c>
      <c r="AM1821" t="s">
        <v>726</v>
      </c>
      <c r="AN1821" t="s">
        <v>726</v>
      </c>
      <c r="AO1821" t="s">
        <v>726</v>
      </c>
      <c r="AP1821" t="s">
        <v>726</v>
      </c>
      <c r="AQ1821" t="s">
        <v>726</v>
      </c>
      <c r="AR1821" t="s">
        <v>726</v>
      </c>
      <c r="AS1821" t="s">
        <v>726</v>
      </c>
      <c r="AT1821" t="s">
        <v>726</v>
      </c>
      <c r="AU1821">
        <v>9999</v>
      </c>
      <c r="AW1821" t="s">
        <v>726</v>
      </c>
      <c r="AX1821" t="s">
        <v>726</v>
      </c>
      <c r="AY1821" t="s">
        <v>726</v>
      </c>
      <c r="AZ1821">
        <v>9999</v>
      </c>
      <c r="BA1821">
        <v>0</v>
      </c>
      <c r="BB1821">
        <v>9999</v>
      </c>
      <c r="BC1821">
        <v>0</v>
      </c>
      <c r="BD1821">
        <v>0</v>
      </c>
      <c r="BE1821">
        <v>0</v>
      </c>
      <c r="BF1821">
        <v>0</v>
      </c>
      <c r="BG1821">
        <v>0</v>
      </c>
      <c r="BH1821">
        <v>0</v>
      </c>
      <c r="BI1821">
        <v>0</v>
      </c>
      <c r="BO1821">
        <v>0</v>
      </c>
      <c r="BP1821">
        <v>0</v>
      </c>
      <c r="BQ1821">
        <v>0</v>
      </c>
      <c r="BR1821">
        <v>0</v>
      </c>
      <c r="BS1821">
        <v>0</v>
      </c>
      <c r="BT1821">
        <v>0</v>
      </c>
      <c r="BU1821">
        <v>0</v>
      </c>
      <c r="BV1821">
        <v>0</v>
      </c>
      <c r="BW1821">
        <v>0</v>
      </c>
      <c r="BX1821">
        <v>0</v>
      </c>
    </row>
    <row r="1822" spans="1:76" x14ac:dyDescent="0.25">
      <c r="A1822">
        <v>184</v>
      </c>
      <c r="B1822" t="s">
        <v>628</v>
      </c>
      <c r="C1822">
        <v>2007</v>
      </c>
      <c r="D1822" t="s">
        <v>591</v>
      </c>
      <c r="E1822">
        <v>1</v>
      </c>
      <c r="S1822">
        <v>8090</v>
      </c>
      <c r="T1822">
        <v>621999</v>
      </c>
      <c r="U1822">
        <v>0</v>
      </c>
      <c r="V1822" t="s">
        <v>726</v>
      </c>
      <c r="W1822" t="s">
        <v>726</v>
      </c>
      <c r="X1822" t="s">
        <v>726</v>
      </c>
      <c r="Y1822">
        <v>0</v>
      </c>
      <c r="Z1822" t="s">
        <v>726</v>
      </c>
      <c r="AA1822" t="s">
        <v>726</v>
      </c>
      <c r="AB1822" t="s">
        <v>726</v>
      </c>
      <c r="AC1822" t="s">
        <v>726</v>
      </c>
      <c r="AD1822">
        <v>3730</v>
      </c>
      <c r="AE1822" t="s">
        <v>726</v>
      </c>
      <c r="AF1822" t="s">
        <v>726</v>
      </c>
      <c r="AG1822">
        <v>45.121000000000002</v>
      </c>
      <c r="AH1822">
        <v>828.84500000000003</v>
      </c>
      <c r="AI1822">
        <v>615.58600000000001</v>
      </c>
      <c r="AJ1822">
        <v>897</v>
      </c>
      <c r="AK1822" t="s">
        <v>726</v>
      </c>
      <c r="AL1822" t="s">
        <v>726</v>
      </c>
      <c r="AM1822" t="s">
        <v>726</v>
      </c>
      <c r="AN1822">
        <v>17240</v>
      </c>
      <c r="AO1822">
        <v>13</v>
      </c>
      <c r="AP1822" t="s">
        <v>726</v>
      </c>
      <c r="AQ1822" t="s">
        <v>726</v>
      </c>
      <c r="AR1822" t="s">
        <v>726</v>
      </c>
      <c r="AS1822" t="s">
        <v>726</v>
      </c>
      <c r="AT1822" t="s">
        <v>726</v>
      </c>
      <c r="AU1822">
        <v>9999</v>
      </c>
      <c r="AW1822" t="s">
        <v>726</v>
      </c>
      <c r="AX1822" t="s">
        <v>726</v>
      </c>
      <c r="AY1822" t="s">
        <v>726</v>
      </c>
      <c r="AZ1822">
        <v>9999</v>
      </c>
      <c r="BA1822">
        <v>0</v>
      </c>
      <c r="BB1822">
        <v>9999</v>
      </c>
      <c r="BC1822">
        <v>0</v>
      </c>
      <c r="BD1822">
        <v>0</v>
      </c>
      <c r="BE1822">
        <v>0</v>
      </c>
      <c r="BF1822">
        <v>0</v>
      </c>
      <c r="BG1822">
        <v>0</v>
      </c>
      <c r="BH1822">
        <v>0</v>
      </c>
      <c r="BI1822">
        <v>0</v>
      </c>
      <c r="BO1822">
        <v>0</v>
      </c>
      <c r="BP1822">
        <v>0</v>
      </c>
      <c r="BQ1822">
        <v>0</v>
      </c>
      <c r="BR1822">
        <v>0</v>
      </c>
      <c r="BS1822">
        <v>0</v>
      </c>
      <c r="BT1822">
        <v>0</v>
      </c>
      <c r="BU1822">
        <v>0</v>
      </c>
      <c r="BV1822">
        <v>0</v>
      </c>
      <c r="BW1822">
        <v>0</v>
      </c>
      <c r="BX1822">
        <v>0</v>
      </c>
    </row>
    <row r="1823" spans="1:76" x14ac:dyDescent="0.25">
      <c r="A1823">
        <v>184</v>
      </c>
      <c r="B1823" t="s">
        <v>628</v>
      </c>
      <c r="C1823">
        <v>2008</v>
      </c>
      <c r="D1823" t="s">
        <v>591</v>
      </c>
      <c r="E1823">
        <v>1</v>
      </c>
      <c r="S1823">
        <v>8090</v>
      </c>
      <c r="T1823">
        <v>621999</v>
      </c>
      <c r="U1823">
        <v>0</v>
      </c>
      <c r="V1823" t="s">
        <v>726</v>
      </c>
      <c r="W1823" t="s">
        <v>726</v>
      </c>
      <c r="X1823" t="s">
        <v>726</v>
      </c>
      <c r="Y1823">
        <v>0</v>
      </c>
      <c r="Z1823" t="s">
        <v>726</v>
      </c>
      <c r="AA1823" t="s">
        <v>726</v>
      </c>
      <c r="AB1823" t="s">
        <v>726</v>
      </c>
      <c r="AC1823">
        <v>2.1</v>
      </c>
      <c r="AD1823" t="s">
        <v>726</v>
      </c>
      <c r="AE1823">
        <v>0</v>
      </c>
      <c r="AF1823">
        <v>1.05</v>
      </c>
      <c r="AG1823">
        <v>54.814999999999998</v>
      </c>
      <c r="AH1823">
        <v>906.81299999999999</v>
      </c>
      <c r="AI1823">
        <v>736.24300000000005</v>
      </c>
      <c r="AJ1823" t="s">
        <v>726</v>
      </c>
      <c r="AK1823" t="s">
        <v>726</v>
      </c>
      <c r="AL1823">
        <v>76</v>
      </c>
      <c r="AM1823" t="s">
        <v>726</v>
      </c>
      <c r="AN1823" t="s">
        <v>726</v>
      </c>
      <c r="AO1823" t="s">
        <v>726</v>
      </c>
      <c r="AP1823" t="s">
        <v>726</v>
      </c>
      <c r="AQ1823" t="s">
        <v>726</v>
      </c>
      <c r="AR1823" t="s">
        <v>726</v>
      </c>
      <c r="AS1823" t="s">
        <v>726</v>
      </c>
      <c r="AT1823" t="s">
        <v>726</v>
      </c>
      <c r="AU1823">
        <v>9999</v>
      </c>
      <c r="AW1823" t="s">
        <v>726</v>
      </c>
      <c r="AX1823" t="s">
        <v>726</v>
      </c>
      <c r="AY1823" t="s">
        <v>726</v>
      </c>
      <c r="AZ1823">
        <v>9999</v>
      </c>
      <c r="BA1823">
        <v>0</v>
      </c>
      <c r="BB1823">
        <v>9999</v>
      </c>
      <c r="BC1823">
        <v>0</v>
      </c>
      <c r="BD1823">
        <v>0</v>
      </c>
      <c r="BE1823">
        <v>0</v>
      </c>
      <c r="BF1823">
        <v>0</v>
      </c>
      <c r="BG1823">
        <v>0</v>
      </c>
      <c r="BH1823">
        <v>0</v>
      </c>
      <c r="BI1823">
        <v>0</v>
      </c>
      <c r="BO1823">
        <v>0</v>
      </c>
      <c r="BP1823">
        <v>0</v>
      </c>
      <c r="BQ1823">
        <v>0</v>
      </c>
      <c r="BR1823">
        <v>0</v>
      </c>
      <c r="BS1823">
        <v>0</v>
      </c>
      <c r="BT1823">
        <v>0</v>
      </c>
      <c r="BU1823">
        <v>0</v>
      </c>
      <c r="BV1823">
        <v>0</v>
      </c>
      <c r="BW1823">
        <v>0</v>
      </c>
      <c r="BX1823">
        <v>0</v>
      </c>
    </row>
    <row r="1824" spans="1:76" x14ac:dyDescent="0.25">
      <c r="A1824">
        <v>184</v>
      </c>
      <c r="B1824" t="s">
        <v>628</v>
      </c>
      <c r="C1824">
        <v>2009</v>
      </c>
      <c r="D1824" t="s">
        <v>591</v>
      </c>
      <c r="E1824">
        <v>1</v>
      </c>
      <c r="S1824">
        <v>8090</v>
      </c>
      <c r="T1824">
        <v>621999</v>
      </c>
      <c r="U1824">
        <v>0</v>
      </c>
      <c r="V1824" t="s">
        <v>726</v>
      </c>
      <c r="W1824" t="s">
        <v>726</v>
      </c>
      <c r="X1824" t="s">
        <v>726</v>
      </c>
      <c r="Y1824">
        <v>0</v>
      </c>
      <c r="Z1824" t="s">
        <v>726</v>
      </c>
      <c r="AA1824" t="s">
        <v>726</v>
      </c>
      <c r="AB1824" t="s">
        <v>726</v>
      </c>
      <c r="AC1824">
        <v>0</v>
      </c>
      <c r="AD1824" t="s">
        <v>726</v>
      </c>
      <c r="AE1824">
        <v>0</v>
      </c>
      <c r="AF1824">
        <v>0</v>
      </c>
      <c r="AG1824">
        <v>10.374000000000001</v>
      </c>
      <c r="AH1824">
        <v>882.36599999999999</v>
      </c>
      <c r="AI1824">
        <v>717.42600000000004</v>
      </c>
      <c r="AJ1824" t="s">
        <v>726</v>
      </c>
      <c r="AK1824">
        <v>42</v>
      </c>
      <c r="AL1824" t="s">
        <v>726</v>
      </c>
      <c r="AM1824" t="s">
        <v>726</v>
      </c>
      <c r="AN1824" t="s">
        <v>726</v>
      </c>
      <c r="AO1824" t="s">
        <v>726</v>
      </c>
      <c r="AP1824" t="s">
        <v>726</v>
      </c>
      <c r="AQ1824" t="s">
        <v>726</v>
      </c>
      <c r="AR1824" t="s">
        <v>726</v>
      </c>
      <c r="AS1824" t="s">
        <v>726</v>
      </c>
      <c r="AT1824" t="s">
        <v>726</v>
      </c>
      <c r="AU1824">
        <v>9999</v>
      </c>
      <c r="AW1824" t="s">
        <v>726</v>
      </c>
      <c r="AX1824" t="s">
        <v>726</v>
      </c>
      <c r="AY1824" t="s">
        <v>726</v>
      </c>
      <c r="AZ1824">
        <v>9999</v>
      </c>
      <c r="BA1824">
        <v>0</v>
      </c>
      <c r="BB1824">
        <v>9999</v>
      </c>
      <c r="BC1824">
        <v>0</v>
      </c>
      <c r="BD1824">
        <v>0</v>
      </c>
      <c r="BE1824">
        <v>0</v>
      </c>
      <c r="BF1824">
        <v>0</v>
      </c>
      <c r="BG1824">
        <v>0</v>
      </c>
      <c r="BH1824">
        <v>0</v>
      </c>
      <c r="BI1824">
        <v>0</v>
      </c>
      <c r="BO1824">
        <v>0</v>
      </c>
      <c r="BP1824">
        <v>0</v>
      </c>
      <c r="BQ1824">
        <v>0</v>
      </c>
      <c r="BR1824">
        <v>0</v>
      </c>
      <c r="BS1824">
        <v>0</v>
      </c>
      <c r="BT1824">
        <v>0</v>
      </c>
      <c r="BU1824">
        <v>0</v>
      </c>
      <c r="BV1824">
        <v>0</v>
      </c>
      <c r="BW1824">
        <v>0</v>
      </c>
      <c r="BX1824">
        <v>0</v>
      </c>
    </row>
    <row r="1825" spans="1:76" x14ac:dyDescent="0.25">
      <c r="A1825">
        <v>184</v>
      </c>
      <c r="B1825" t="s">
        <v>628</v>
      </c>
      <c r="C1825">
        <v>2010</v>
      </c>
      <c r="D1825" t="s">
        <v>591</v>
      </c>
      <c r="E1825">
        <v>1</v>
      </c>
      <c r="S1825">
        <v>8090</v>
      </c>
      <c r="T1825">
        <v>621999</v>
      </c>
      <c r="U1825">
        <v>0</v>
      </c>
      <c r="V1825" t="s">
        <v>726</v>
      </c>
      <c r="W1825" t="s">
        <v>726</v>
      </c>
      <c r="X1825" t="s">
        <v>726</v>
      </c>
      <c r="Y1825">
        <v>0</v>
      </c>
      <c r="Z1825" t="s">
        <v>726</v>
      </c>
      <c r="AA1825" t="s">
        <v>726</v>
      </c>
      <c r="AB1825" t="s">
        <v>726</v>
      </c>
      <c r="AC1825">
        <v>0</v>
      </c>
      <c r="AD1825" t="s">
        <v>726</v>
      </c>
      <c r="AE1825">
        <v>0</v>
      </c>
      <c r="AF1825">
        <v>0</v>
      </c>
      <c r="AG1825">
        <v>47.33</v>
      </c>
      <c r="AH1825">
        <v>861.68899999999996</v>
      </c>
      <c r="AI1825">
        <v>695.97400000000005</v>
      </c>
      <c r="AJ1825" t="s">
        <v>726</v>
      </c>
      <c r="AK1825" t="s">
        <v>726</v>
      </c>
      <c r="AL1825" t="s">
        <v>726</v>
      </c>
      <c r="AM1825" t="s">
        <v>726</v>
      </c>
      <c r="AN1825" t="s">
        <v>726</v>
      </c>
      <c r="AO1825" t="s">
        <v>726</v>
      </c>
      <c r="AP1825" t="s">
        <v>726</v>
      </c>
      <c r="AQ1825" t="s">
        <v>726</v>
      </c>
      <c r="AR1825" t="s">
        <v>726</v>
      </c>
      <c r="AS1825" t="s">
        <v>726</v>
      </c>
      <c r="AT1825" t="s">
        <v>726</v>
      </c>
      <c r="AU1825">
        <v>9999</v>
      </c>
      <c r="AW1825" t="s">
        <v>726</v>
      </c>
      <c r="AX1825" t="s">
        <v>726</v>
      </c>
      <c r="AY1825" t="s">
        <v>726</v>
      </c>
      <c r="AZ1825">
        <v>9999</v>
      </c>
      <c r="BA1825">
        <v>0</v>
      </c>
      <c r="BB1825">
        <v>9999</v>
      </c>
      <c r="BC1825">
        <v>0</v>
      </c>
      <c r="BD1825">
        <v>0</v>
      </c>
      <c r="BE1825">
        <v>0</v>
      </c>
      <c r="BF1825">
        <v>0</v>
      </c>
      <c r="BG1825">
        <v>0</v>
      </c>
      <c r="BH1825">
        <v>0</v>
      </c>
      <c r="BI1825">
        <v>0</v>
      </c>
      <c r="BO1825">
        <v>0</v>
      </c>
      <c r="BP1825">
        <v>0</v>
      </c>
      <c r="BQ1825">
        <v>0</v>
      </c>
      <c r="BR1825">
        <v>0</v>
      </c>
      <c r="BS1825">
        <v>0</v>
      </c>
      <c r="BT1825">
        <v>0</v>
      </c>
      <c r="BU1825">
        <v>0</v>
      </c>
      <c r="BV1825">
        <v>0</v>
      </c>
      <c r="BW1825">
        <v>0</v>
      </c>
      <c r="BX1825">
        <v>0</v>
      </c>
    </row>
    <row r="1826" spans="1:76" x14ac:dyDescent="0.25">
      <c r="A1826">
        <v>184</v>
      </c>
      <c r="B1826" t="s">
        <v>628</v>
      </c>
      <c r="C1826">
        <v>2011</v>
      </c>
      <c r="D1826" t="s">
        <v>591</v>
      </c>
      <c r="E1826">
        <v>1</v>
      </c>
      <c r="S1826">
        <v>8090</v>
      </c>
      <c r="T1826">
        <v>621999</v>
      </c>
      <c r="U1826">
        <v>0</v>
      </c>
      <c r="V1826" t="s">
        <v>726</v>
      </c>
      <c r="W1826" t="s">
        <v>726</v>
      </c>
      <c r="X1826" t="s">
        <v>726</v>
      </c>
      <c r="Y1826">
        <v>0</v>
      </c>
      <c r="Z1826" t="s">
        <v>726</v>
      </c>
      <c r="AA1826" t="s">
        <v>726</v>
      </c>
      <c r="AB1826" t="s">
        <v>726</v>
      </c>
      <c r="AC1826">
        <v>0</v>
      </c>
      <c r="AD1826" t="s">
        <v>726</v>
      </c>
      <c r="AE1826">
        <v>0</v>
      </c>
      <c r="AF1826">
        <v>0</v>
      </c>
      <c r="AG1826">
        <v>-157.69300000000001</v>
      </c>
      <c r="AH1826">
        <v>708.90499999999997</v>
      </c>
      <c r="AI1826">
        <v>688.76499999999999</v>
      </c>
      <c r="AJ1826" t="s">
        <v>726</v>
      </c>
      <c r="AK1826" t="s">
        <v>726</v>
      </c>
      <c r="AL1826" t="s">
        <v>726</v>
      </c>
      <c r="AM1826" t="s">
        <v>726</v>
      </c>
      <c r="AN1826" t="s">
        <v>726</v>
      </c>
      <c r="AO1826" t="s">
        <v>726</v>
      </c>
      <c r="AP1826" t="s">
        <v>726</v>
      </c>
      <c r="AQ1826" t="s">
        <v>726</v>
      </c>
      <c r="AR1826" t="s">
        <v>726</v>
      </c>
      <c r="AS1826" t="s">
        <v>726</v>
      </c>
      <c r="AT1826" t="s">
        <v>726</v>
      </c>
      <c r="AU1826">
        <v>9999</v>
      </c>
      <c r="AW1826" t="s">
        <v>726</v>
      </c>
      <c r="AX1826" t="s">
        <v>726</v>
      </c>
      <c r="AY1826" t="s">
        <v>726</v>
      </c>
      <c r="AZ1826">
        <v>9999</v>
      </c>
      <c r="BA1826">
        <v>0</v>
      </c>
      <c r="BB1826">
        <v>9999</v>
      </c>
      <c r="BC1826">
        <v>0</v>
      </c>
      <c r="BD1826">
        <v>0</v>
      </c>
      <c r="BE1826">
        <v>0</v>
      </c>
      <c r="BF1826">
        <v>0</v>
      </c>
      <c r="BG1826">
        <v>0</v>
      </c>
      <c r="BH1826">
        <v>0</v>
      </c>
      <c r="BI1826">
        <v>0</v>
      </c>
      <c r="BO1826">
        <v>0</v>
      </c>
      <c r="BP1826">
        <v>0</v>
      </c>
      <c r="BQ1826">
        <v>0</v>
      </c>
      <c r="BR1826">
        <v>0</v>
      </c>
      <c r="BS1826">
        <v>0</v>
      </c>
      <c r="BT1826">
        <v>0</v>
      </c>
      <c r="BU1826">
        <v>0</v>
      </c>
      <c r="BV1826">
        <v>0</v>
      </c>
      <c r="BW1826">
        <v>0</v>
      </c>
      <c r="BX1826">
        <v>0</v>
      </c>
    </row>
    <row r="1827" spans="1:76" x14ac:dyDescent="0.25">
      <c r="A1827">
        <v>184</v>
      </c>
      <c r="B1827" t="s">
        <v>628</v>
      </c>
      <c r="C1827">
        <v>2012</v>
      </c>
      <c r="D1827" t="s">
        <v>591</v>
      </c>
      <c r="E1827">
        <v>1</v>
      </c>
      <c r="S1827">
        <v>8090</v>
      </c>
      <c r="T1827">
        <v>621999</v>
      </c>
      <c r="U1827">
        <v>0</v>
      </c>
      <c r="V1827" t="s">
        <v>726</v>
      </c>
      <c r="W1827" t="s">
        <v>726</v>
      </c>
      <c r="X1827" t="s">
        <v>726</v>
      </c>
      <c r="Y1827">
        <v>0</v>
      </c>
      <c r="Z1827" t="s">
        <v>726</v>
      </c>
      <c r="AA1827" t="s">
        <v>726</v>
      </c>
      <c r="AB1827" t="s">
        <v>726</v>
      </c>
      <c r="AC1827">
        <v>0</v>
      </c>
      <c r="AD1827" t="s">
        <v>726</v>
      </c>
      <c r="AE1827">
        <v>0</v>
      </c>
      <c r="AF1827">
        <v>0</v>
      </c>
      <c r="AG1827">
        <v>8.0239999999999991</v>
      </c>
      <c r="AH1827">
        <v>748.26800000000003</v>
      </c>
      <c r="AI1827">
        <v>677.17</v>
      </c>
      <c r="AJ1827" t="s">
        <v>726</v>
      </c>
      <c r="AK1827" t="s">
        <v>726</v>
      </c>
      <c r="AL1827" t="s">
        <v>726</v>
      </c>
      <c r="AM1827" t="s">
        <v>726</v>
      </c>
      <c r="AN1827" t="s">
        <v>726</v>
      </c>
      <c r="AO1827" t="s">
        <v>726</v>
      </c>
      <c r="AP1827" t="s">
        <v>726</v>
      </c>
      <c r="AQ1827" t="s">
        <v>726</v>
      </c>
      <c r="AR1827" t="s">
        <v>726</v>
      </c>
      <c r="AS1827" t="s">
        <v>726</v>
      </c>
      <c r="AT1827" t="s">
        <v>726</v>
      </c>
      <c r="AU1827">
        <v>9999</v>
      </c>
      <c r="AW1827" t="s">
        <v>726</v>
      </c>
      <c r="AX1827" t="s">
        <v>726</v>
      </c>
      <c r="AY1827" t="s">
        <v>726</v>
      </c>
      <c r="AZ1827">
        <v>9999</v>
      </c>
      <c r="BA1827">
        <v>0</v>
      </c>
      <c r="BB1827">
        <v>9999</v>
      </c>
      <c r="BC1827">
        <v>0</v>
      </c>
      <c r="BD1827">
        <v>0</v>
      </c>
      <c r="BE1827">
        <v>0</v>
      </c>
      <c r="BF1827">
        <v>0</v>
      </c>
      <c r="BG1827">
        <v>0</v>
      </c>
      <c r="BH1827">
        <v>0</v>
      </c>
      <c r="BI1827">
        <v>0</v>
      </c>
      <c r="BO1827">
        <v>0</v>
      </c>
      <c r="BP1827">
        <v>0</v>
      </c>
      <c r="BQ1827">
        <v>0</v>
      </c>
      <c r="BR1827">
        <v>0</v>
      </c>
      <c r="BS1827">
        <v>0</v>
      </c>
      <c r="BT1827">
        <v>0</v>
      </c>
      <c r="BU1827">
        <v>0</v>
      </c>
      <c r="BV1827">
        <v>0</v>
      </c>
      <c r="BW1827">
        <v>0</v>
      </c>
      <c r="BX1827">
        <v>0</v>
      </c>
    </row>
    <row r="1828" spans="1:76" x14ac:dyDescent="0.25">
      <c r="A1828">
        <v>184</v>
      </c>
      <c r="B1828" t="s">
        <v>628</v>
      </c>
      <c r="C1828">
        <v>2013</v>
      </c>
      <c r="D1828" t="s">
        <v>591</v>
      </c>
      <c r="E1828">
        <v>1</v>
      </c>
      <c r="S1828">
        <v>8090</v>
      </c>
      <c r="T1828">
        <v>621999</v>
      </c>
      <c r="U1828">
        <v>0</v>
      </c>
      <c r="V1828" t="s">
        <v>726</v>
      </c>
      <c r="W1828" t="s">
        <v>726</v>
      </c>
      <c r="X1828" t="s">
        <v>726</v>
      </c>
      <c r="Y1828">
        <v>0</v>
      </c>
      <c r="Z1828" t="s">
        <v>726</v>
      </c>
      <c r="AA1828" t="s">
        <v>726</v>
      </c>
      <c r="AB1828" t="s">
        <v>726</v>
      </c>
      <c r="AC1828">
        <v>0</v>
      </c>
      <c r="AD1828" t="s">
        <v>726</v>
      </c>
      <c r="AE1828">
        <v>0</v>
      </c>
      <c r="AF1828">
        <v>0</v>
      </c>
      <c r="AG1828">
        <v>-8.5410000000000004</v>
      </c>
      <c r="AH1828">
        <v>749.01099999999997</v>
      </c>
      <c r="AI1828">
        <v>663.28499999999997</v>
      </c>
      <c r="AJ1828" t="s">
        <v>726</v>
      </c>
      <c r="AK1828" t="s">
        <v>726</v>
      </c>
      <c r="AL1828" t="s">
        <v>726</v>
      </c>
      <c r="AM1828" t="s">
        <v>726</v>
      </c>
      <c r="AN1828" t="s">
        <v>726</v>
      </c>
      <c r="AO1828" t="s">
        <v>726</v>
      </c>
      <c r="AP1828" t="s">
        <v>726</v>
      </c>
      <c r="AQ1828" t="s">
        <v>726</v>
      </c>
      <c r="AR1828" t="s">
        <v>726</v>
      </c>
      <c r="AS1828" t="s">
        <v>726</v>
      </c>
      <c r="AT1828" t="s">
        <v>726</v>
      </c>
      <c r="AU1828">
        <v>9999</v>
      </c>
      <c r="AW1828" t="s">
        <v>726</v>
      </c>
      <c r="AX1828" t="s">
        <v>726</v>
      </c>
      <c r="AY1828" t="s">
        <v>726</v>
      </c>
      <c r="AZ1828">
        <v>9999</v>
      </c>
      <c r="BA1828">
        <v>0</v>
      </c>
      <c r="BB1828">
        <v>9999</v>
      </c>
      <c r="BC1828">
        <v>0</v>
      </c>
      <c r="BD1828">
        <v>0</v>
      </c>
      <c r="BE1828">
        <v>0</v>
      </c>
      <c r="BF1828">
        <v>0</v>
      </c>
      <c r="BG1828">
        <v>0</v>
      </c>
      <c r="BH1828">
        <v>0</v>
      </c>
      <c r="BI1828">
        <v>0</v>
      </c>
      <c r="BO1828">
        <v>0</v>
      </c>
      <c r="BP1828">
        <v>0</v>
      </c>
      <c r="BQ1828">
        <v>0</v>
      </c>
      <c r="BR1828">
        <v>0</v>
      </c>
      <c r="BS1828">
        <v>0</v>
      </c>
      <c r="BT1828">
        <v>0</v>
      </c>
      <c r="BU1828">
        <v>0</v>
      </c>
      <c r="BV1828">
        <v>0</v>
      </c>
      <c r="BW1828">
        <v>0</v>
      </c>
      <c r="BX1828">
        <v>0</v>
      </c>
    </row>
    <row r="1829" spans="1:76" x14ac:dyDescent="0.25">
      <c r="A1829">
        <v>184</v>
      </c>
      <c r="B1829" t="s">
        <v>628</v>
      </c>
      <c r="C1829">
        <v>2014</v>
      </c>
      <c r="D1829" t="s">
        <v>591</v>
      </c>
      <c r="E1829">
        <v>1</v>
      </c>
      <c r="S1829">
        <v>8090</v>
      </c>
      <c r="T1829">
        <v>621999</v>
      </c>
      <c r="U1829">
        <v>0</v>
      </c>
      <c r="V1829" t="s">
        <v>726</v>
      </c>
      <c r="W1829" t="s">
        <v>726</v>
      </c>
      <c r="X1829" t="s">
        <v>726</v>
      </c>
      <c r="Y1829">
        <v>0</v>
      </c>
      <c r="Z1829" t="s">
        <v>726</v>
      </c>
      <c r="AA1829" t="s">
        <v>726</v>
      </c>
      <c r="AB1829" t="s">
        <v>726</v>
      </c>
      <c r="AC1829">
        <v>0</v>
      </c>
      <c r="AD1829" t="s">
        <v>726</v>
      </c>
      <c r="AE1829">
        <v>0</v>
      </c>
      <c r="AF1829">
        <v>0</v>
      </c>
      <c r="AG1829">
        <v>-5.5609999999999999</v>
      </c>
      <c r="AH1829">
        <v>811.90800000000002</v>
      </c>
      <c r="AI1829">
        <v>742.18299999999999</v>
      </c>
      <c r="AJ1829" t="s">
        <v>726</v>
      </c>
      <c r="AK1829" t="s">
        <v>726</v>
      </c>
      <c r="AL1829" t="s">
        <v>726</v>
      </c>
      <c r="AM1829" t="s">
        <v>726</v>
      </c>
      <c r="AN1829" t="s">
        <v>726</v>
      </c>
      <c r="AO1829" t="s">
        <v>726</v>
      </c>
      <c r="AP1829" t="s">
        <v>726</v>
      </c>
      <c r="AQ1829" t="s">
        <v>726</v>
      </c>
      <c r="AR1829" t="s">
        <v>726</v>
      </c>
      <c r="AS1829" t="s">
        <v>726</v>
      </c>
      <c r="AT1829" t="s">
        <v>726</v>
      </c>
      <c r="AU1829">
        <v>9999</v>
      </c>
      <c r="AW1829" t="s">
        <v>726</v>
      </c>
      <c r="AX1829" t="s">
        <v>726</v>
      </c>
      <c r="AY1829" t="s">
        <v>726</v>
      </c>
      <c r="AZ1829">
        <v>9999</v>
      </c>
      <c r="BA1829">
        <v>0</v>
      </c>
      <c r="BB1829">
        <v>9999</v>
      </c>
      <c r="BC1829">
        <v>0</v>
      </c>
      <c r="BD1829">
        <v>0</v>
      </c>
      <c r="BE1829">
        <v>0</v>
      </c>
      <c r="BF1829">
        <v>0</v>
      </c>
      <c r="BG1829">
        <v>0</v>
      </c>
      <c r="BH1829">
        <v>0</v>
      </c>
      <c r="BI1829">
        <v>0</v>
      </c>
      <c r="BO1829">
        <v>0</v>
      </c>
      <c r="BP1829">
        <v>0</v>
      </c>
      <c r="BQ1829">
        <v>0</v>
      </c>
      <c r="BR1829">
        <v>0</v>
      </c>
      <c r="BS1829">
        <v>0</v>
      </c>
      <c r="BT1829">
        <v>0</v>
      </c>
      <c r="BU1829">
        <v>0</v>
      </c>
      <c r="BV1829">
        <v>0</v>
      </c>
      <c r="BW1829">
        <v>0</v>
      </c>
      <c r="BX1829">
        <v>0</v>
      </c>
    </row>
    <row r="1830" spans="1:76" x14ac:dyDescent="0.25">
      <c r="A1830">
        <v>184</v>
      </c>
      <c r="B1830" t="s">
        <v>628</v>
      </c>
      <c r="C1830">
        <v>2015</v>
      </c>
      <c r="D1830" t="s">
        <v>591</v>
      </c>
      <c r="E1830">
        <v>1</v>
      </c>
      <c r="S1830">
        <v>8090</v>
      </c>
      <c r="T1830">
        <v>621999</v>
      </c>
      <c r="U1830">
        <v>0</v>
      </c>
      <c r="V1830" t="s">
        <v>726</v>
      </c>
      <c r="W1830" t="s">
        <v>726</v>
      </c>
      <c r="X1830" t="s">
        <v>726</v>
      </c>
      <c r="Y1830">
        <v>0</v>
      </c>
      <c r="Z1830" t="s">
        <v>726</v>
      </c>
      <c r="AA1830" t="s">
        <v>726</v>
      </c>
      <c r="AB1830" t="s">
        <v>726</v>
      </c>
      <c r="AC1830">
        <v>0</v>
      </c>
      <c r="AD1830" t="s">
        <v>726</v>
      </c>
      <c r="AE1830">
        <v>0</v>
      </c>
      <c r="AF1830">
        <v>0</v>
      </c>
      <c r="AG1830">
        <v>-30.946999999999999</v>
      </c>
      <c r="AH1830">
        <v>716.99699999999996</v>
      </c>
      <c r="AI1830">
        <v>770.59799999999996</v>
      </c>
      <c r="AJ1830" t="s">
        <v>726</v>
      </c>
      <c r="AK1830" t="s">
        <v>726</v>
      </c>
      <c r="AL1830" t="s">
        <v>726</v>
      </c>
      <c r="AM1830">
        <v>76</v>
      </c>
      <c r="AN1830" t="s">
        <v>726</v>
      </c>
      <c r="AO1830">
        <v>17240</v>
      </c>
      <c r="AP1830" t="s">
        <v>726</v>
      </c>
      <c r="AQ1830" t="s">
        <v>726</v>
      </c>
      <c r="AR1830" t="s">
        <v>726</v>
      </c>
      <c r="AS1830">
        <v>13</v>
      </c>
      <c r="AT1830" t="s">
        <v>726</v>
      </c>
      <c r="AU1830">
        <v>9999</v>
      </c>
      <c r="AW1830" t="s">
        <v>726</v>
      </c>
      <c r="AX1830" t="s">
        <v>726</v>
      </c>
      <c r="AY1830" t="s">
        <v>726</v>
      </c>
      <c r="AZ1830">
        <v>9999</v>
      </c>
      <c r="BA1830">
        <v>0</v>
      </c>
      <c r="BB1830">
        <v>9999</v>
      </c>
      <c r="BC1830">
        <v>0</v>
      </c>
      <c r="BD1830">
        <v>0</v>
      </c>
      <c r="BE1830">
        <v>0</v>
      </c>
      <c r="BF1830">
        <v>0</v>
      </c>
      <c r="BG1830">
        <v>0</v>
      </c>
      <c r="BH1830">
        <v>0</v>
      </c>
      <c r="BI1830">
        <v>0</v>
      </c>
      <c r="BO1830">
        <v>0</v>
      </c>
      <c r="BP1830">
        <v>0</v>
      </c>
      <c r="BQ1830">
        <v>0</v>
      </c>
      <c r="BR1830">
        <v>0</v>
      </c>
      <c r="BS1830">
        <v>0</v>
      </c>
      <c r="BT1830">
        <v>0</v>
      </c>
      <c r="BU1830">
        <v>0</v>
      </c>
      <c r="BV1830">
        <v>0</v>
      </c>
      <c r="BW1830">
        <v>0</v>
      </c>
      <c r="BX1830">
        <v>0</v>
      </c>
    </row>
    <row r="1831" spans="1:76" x14ac:dyDescent="0.25">
      <c r="A1831">
        <v>184</v>
      </c>
      <c r="B1831" t="s">
        <v>628</v>
      </c>
      <c r="C1831">
        <v>2016</v>
      </c>
      <c r="D1831" t="s">
        <v>591</v>
      </c>
      <c r="E1831">
        <v>1</v>
      </c>
      <c r="S1831">
        <v>8090</v>
      </c>
      <c r="T1831">
        <v>621999</v>
      </c>
      <c r="U1831">
        <v>0</v>
      </c>
      <c r="V1831" t="s">
        <v>726</v>
      </c>
      <c r="W1831" t="s">
        <v>726</v>
      </c>
      <c r="X1831" t="s">
        <v>726</v>
      </c>
      <c r="Y1831">
        <v>0</v>
      </c>
      <c r="Z1831" t="s">
        <v>726</v>
      </c>
      <c r="AA1831" t="s">
        <v>726</v>
      </c>
      <c r="AB1831" t="s">
        <v>726</v>
      </c>
      <c r="AC1831" t="s">
        <v>726</v>
      </c>
      <c r="AD1831" t="s">
        <v>726</v>
      </c>
      <c r="AE1831" t="s">
        <v>726</v>
      </c>
      <c r="AF1831" t="s">
        <v>726</v>
      </c>
      <c r="AG1831" t="s">
        <v>726</v>
      </c>
      <c r="AH1831" t="s">
        <v>726</v>
      </c>
      <c r="AI1831" t="s">
        <v>726</v>
      </c>
      <c r="AJ1831" t="s">
        <v>726</v>
      </c>
      <c r="AK1831" t="s">
        <v>726</v>
      </c>
      <c r="AL1831" t="s">
        <v>726</v>
      </c>
      <c r="AM1831" t="s">
        <v>726</v>
      </c>
      <c r="AN1831" t="s">
        <v>726</v>
      </c>
      <c r="AO1831" t="s">
        <v>726</v>
      </c>
      <c r="AP1831" t="s">
        <v>726</v>
      </c>
      <c r="AQ1831" t="s">
        <v>726</v>
      </c>
      <c r="AR1831" t="s">
        <v>726</v>
      </c>
      <c r="AS1831" t="s">
        <v>726</v>
      </c>
      <c r="AT1831" t="s">
        <v>726</v>
      </c>
      <c r="AU1831">
        <v>9999</v>
      </c>
      <c r="AW1831" t="s">
        <v>726</v>
      </c>
      <c r="AX1831" t="s">
        <v>726</v>
      </c>
      <c r="AY1831" t="s">
        <v>726</v>
      </c>
      <c r="AZ1831">
        <v>9999</v>
      </c>
      <c r="BA1831">
        <v>0</v>
      </c>
      <c r="BB1831">
        <v>9999</v>
      </c>
      <c r="BC1831">
        <v>0</v>
      </c>
      <c r="BD1831">
        <v>0</v>
      </c>
      <c r="BE1831">
        <v>0</v>
      </c>
      <c r="BF1831">
        <v>0</v>
      </c>
      <c r="BG1831">
        <v>0</v>
      </c>
      <c r="BH1831">
        <v>0</v>
      </c>
      <c r="BI1831">
        <v>0</v>
      </c>
      <c r="BO1831">
        <v>0</v>
      </c>
      <c r="BP1831">
        <v>0</v>
      </c>
      <c r="BQ1831">
        <v>0</v>
      </c>
      <c r="BR1831">
        <v>0</v>
      </c>
      <c r="BS1831">
        <v>0</v>
      </c>
      <c r="BT1831">
        <v>0</v>
      </c>
      <c r="BU1831">
        <v>0</v>
      </c>
      <c r="BV1831">
        <v>0</v>
      </c>
      <c r="BW1831">
        <v>0</v>
      </c>
      <c r="BX1831">
        <v>0</v>
      </c>
    </row>
    <row r="1832" spans="1:76" x14ac:dyDescent="0.25">
      <c r="A1832">
        <v>185</v>
      </c>
      <c r="B1832" t="s">
        <v>629</v>
      </c>
      <c r="C1832">
        <v>2007</v>
      </c>
      <c r="D1832" t="s">
        <v>591</v>
      </c>
      <c r="E1832">
        <v>1</v>
      </c>
      <c r="S1832">
        <v>3021</v>
      </c>
      <c r="T1832">
        <v>316210</v>
      </c>
      <c r="U1832">
        <v>0</v>
      </c>
      <c r="V1832" t="s">
        <v>726</v>
      </c>
      <c r="W1832" t="s">
        <v>726</v>
      </c>
      <c r="X1832" t="s">
        <v>726</v>
      </c>
      <c r="Y1832">
        <v>0</v>
      </c>
      <c r="Z1832" t="s">
        <v>726</v>
      </c>
      <c r="AA1832" t="s">
        <v>726</v>
      </c>
      <c r="AB1832" t="s">
        <v>726</v>
      </c>
      <c r="AC1832" t="s">
        <v>726</v>
      </c>
      <c r="AD1832">
        <v>14570</v>
      </c>
      <c r="AE1832" t="s">
        <v>726</v>
      </c>
      <c r="AF1832" t="s">
        <v>726</v>
      </c>
      <c r="AG1832">
        <v>1883.4</v>
      </c>
      <c r="AH1832">
        <v>12442.7</v>
      </c>
      <c r="AI1832">
        <v>18627</v>
      </c>
      <c r="AJ1832">
        <v>378</v>
      </c>
      <c r="AK1832" t="s">
        <v>726</v>
      </c>
      <c r="AL1832" t="s">
        <v>726</v>
      </c>
      <c r="AM1832" t="s">
        <v>726</v>
      </c>
      <c r="AN1832">
        <v>272304</v>
      </c>
      <c r="AO1832">
        <v>9</v>
      </c>
      <c r="AP1832" t="s">
        <v>726</v>
      </c>
      <c r="AQ1832" t="s">
        <v>726</v>
      </c>
      <c r="AR1832" t="s">
        <v>726</v>
      </c>
      <c r="AS1832" t="s">
        <v>726</v>
      </c>
      <c r="AT1832" t="s">
        <v>726</v>
      </c>
      <c r="AU1832">
        <v>9999</v>
      </c>
      <c r="AW1832" t="s">
        <v>726</v>
      </c>
      <c r="AX1832" t="s">
        <v>726</v>
      </c>
      <c r="AY1832" t="s">
        <v>726</v>
      </c>
      <c r="AZ1832">
        <v>9999</v>
      </c>
      <c r="BA1832">
        <v>0</v>
      </c>
      <c r="BB1832">
        <v>9999</v>
      </c>
      <c r="BC1832">
        <v>0</v>
      </c>
      <c r="BD1832">
        <v>0</v>
      </c>
      <c r="BE1832">
        <v>0</v>
      </c>
      <c r="BF1832">
        <v>0</v>
      </c>
      <c r="BG1832">
        <v>0</v>
      </c>
      <c r="BH1832">
        <v>0</v>
      </c>
      <c r="BI1832">
        <v>0</v>
      </c>
      <c r="BO1832">
        <v>0</v>
      </c>
      <c r="BP1832">
        <v>0</v>
      </c>
      <c r="BQ1832">
        <v>0</v>
      </c>
      <c r="BR1832">
        <v>0</v>
      </c>
      <c r="BS1832">
        <v>0</v>
      </c>
      <c r="BT1832">
        <v>0</v>
      </c>
      <c r="BU1832">
        <v>0</v>
      </c>
      <c r="BV1832">
        <v>0</v>
      </c>
      <c r="BW1832">
        <v>0</v>
      </c>
      <c r="BX1832">
        <v>0</v>
      </c>
    </row>
    <row r="1833" spans="1:76" x14ac:dyDescent="0.25">
      <c r="A1833">
        <v>185</v>
      </c>
      <c r="B1833" t="s">
        <v>629</v>
      </c>
      <c r="C1833">
        <v>2008</v>
      </c>
      <c r="D1833" t="s">
        <v>591</v>
      </c>
      <c r="E1833">
        <v>1</v>
      </c>
      <c r="S1833">
        <v>3021</v>
      </c>
      <c r="T1833">
        <v>316210</v>
      </c>
      <c r="U1833">
        <v>0</v>
      </c>
      <c r="V1833" t="s">
        <v>726</v>
      </c>
      <c r="W1833" t="s">
        <v>726</v>
      </c>
      <c r="X1833" t="s">
        <v>726</v>
      </c>
      <c r="Y1833">
        <v>0</v>
      </c>
      <c r="Z1833" t="s">
        <v>726</v>
      </c>
      <c r="AA1833" t="s">
        <v>726</v>
      </c>
      <c r="AB1833" t="s">
        <v>726</v>
      </c>
      <c r="AC1833">
        <v>1.9</v>
      </c>
      <c r="AD1833" t="s">
        <v>726</v>
      </c>
      <c r="AE1833">
        <v>0</v>
      </c>
      <c r="AF1833">
        <v>0.95</v>
      </c>
      <c r="AG1833">
        <v>1486.7</v>
      </c>
      <c r="AH1833">
        <v>13249.6</v>
      </c>
      <c r="AI1833">
        <v>19176.099999999999</v>
      </c>
      <c r="AJ1833" t="s">
        <v>726</v>
      </c>
      <c r="AK1833" t="s">
        <v>726</v>
      </c>
      <c r="AL1833">
        <v>47</v>
      </c>
      <c r="AM1833" t="s">
        <v>726</v>
      </c>
      <c r="AN1833" t="s">
        <v>726</v>
      </c>
      <c r="AO1833" t="s">
        <v>726</v>
      </c>
      <c r="AP1833" t="s">
        <v>726</v>
      </c>
      <c r="AQ1833" t="s">
        <v>726</v>
      </c>
      <c r="AR1833" t="s">
        <v>726</v>
      </c>
      <c r="AS1833" t="s">
        <v>726</v>
      </c>
      <c r="AT1833" t="s">
        <v>726</v>
      </c>
      <c r="AU1833">
        <v>9999</v>
      </c>
      <c r="AW1833" t="s">
        <v>726</v>
      </c>
      <c r="AX1833" t="s">
        <v>726</v>
      </c>
      <c r="AY1833" t="s">
        <v>726</v>
      </c>
      <c r="AZ1833">
        <v>9999</v>
      </c>
      <c r="BA1833">
        <v>0</v>
      </c>
      <c r="BB1833">
        <v>9999</v>
      </c>
      <c r="BC1833">
        <v>0</v>
      </c>
      <c r="BD1833">
        <v>0</v>
      </c>
      <c r="BE1833">
        <v>0</v>
      </c>
      <c r="BF1833">
        <v>0</v>
      </c>
      <c r="BG1833">
        <v>0</v>
      </c>
      <c r="BH1833">
        <v>0</v>
      </c>
      <c r="BI1833">
        <v>0</v>
      </c>
      <c r="BO1833">
        <v>0</v>
      </c>
      <c r="BP1833">
        <v>0</v>
      </c>
      <c r="BQ1833">
        <v>0</v>
      </c>
      <c r="BR1833">
        <v>0</v>
      </c>
      <c r="BS1833">
        <v>0</v>
      </c>
      <c r="BT1833">
        <v>0</v>
      </c>
      <c r="BU1833">
        <v>0</v>
      </c>
      <c r="BV1833">
        <v>0</v>
      </c>
      <c r="BW1833">
        <v>0</v>
      </c>
      <c r="BX1833">
        <v>0</v>
      </c>
    </row>
    <row r="1834" spans="1:76" x14ac:dyDescent="0.25">
      <c r="A1834">
        <v>185</v>
      </c>
      <c r="B1834" t="s">
        <v>629</v>
      </c>
      <c r="C1834">
        <v>2009</v>
      </c>
      <c r="D1834" t="s">
        <v>591</v>
      </c>
      <c r="E1834">
        <v>1</v>
      </c>
      <c r="S1834">
        <v>3021</v>
      </c>
      <c r="T1834">
        <v>316210</v>
      </c>
      <c r="U1834">
        <v>0</v>
      </c>
      <c r="V1834" t="s">
        <v>726</v>
      </c>
      <c r="W1834" t="s">
        <v>726</v>
      </c>
      <c r="X1834" t="s">
        <v>726</v>
      </c>
      <c r="Y1834">
        <v>0</v>
      </c>
      <c r="Z1834" t="s">
        <v>726</v>
      </c>
      <c r="AA1834" t="s">
        <v>726</v>
      </c>
      <c r="AB1834" t="s">
        <v>726</v>
      </c>
      <c r="AC1834">
        <v>0</v>
      </c>
      <c r="AD1834" t="s">
        <v>726</v>
      </c>
      <c r="AE1834">
        <v>0</v>
      </c>
      <c r="AF1834">
        <v>0</v>
      </c>
      <c r="AG1834">
        <v>1906.7</v>
      </c>
      <c r="AH1834">
        <v>14419.3</v>
      </c>
      <c r="AI1834">
        <v>19014</v>
      </c>
      <c r="AJ1834" t="s">
        <v>726</v>
      </c>
      <c r="AK1834">
        <v>4</v>
      </c>
      <c r="AL1834" t="s">
        <v>726</v>
      </c>
      <c r="AM1834" t="s">
        <v>726</v>
      </c>
      <c r="AN1834" t="s">
        <v>726</v>
      </c>
      <c r="AO1834" t="s">
        <v>726</v>
      </c>
      <c r="AP1834" t="s">
        <v>726</v>
      </c>
      <c r="AQ1834" t="s">
        <v>726</v>
      </c>
      <c r="AR1834" t="s">
        <v>726</v>
      </c>
      <c r="AS1834" t="s">
        <v>726</v>
      </c>
      <c r="AT1834" t="s">
        <v>726</v>
      </c>
      <c r="AU1834">
        <v>9999</v>
      </c>
      <c r="AW1834" t="s">
        <v>726</v>
      </c>
      <c r="AX1834" t="s">
        <v>726</v>
      </c>
      <c r="AY1834" t="s">
        <v>726</v>
      </c>
      <c r="AZ1834">
        <v>9999</v>
      </c>
      <c r="BA1834">
        <v>0</v>
      </c>
      <c r="BB1834">
        <v>9999</v>
      </c>
      <c r="BC1834">
        <v>0</v>
      </c>
      <c r="BD1834">
        <v>0</v>
      </c>
      <c r="BE1834">
        <v>0</v>
      </c>
      <c r="BF1834">
        <v>0</v>
      </c>
      <c r="BG1834">
        <v>0</v>
      </c>
      <c r="BH1834">
        <v>0</v>
      </c>
      <c r="BI1834">
        <v>0</v>
      </c>
      <c r="BO1834">
        <v>0</v>
      </c>
      <c r="BP1834">
        <v>0</v>
      </c>
      <c r="BQ1834">
        <v>0</v>
      </c>
      <c r="BR1834">
        <v>0</v>
      </c>
      <c r="BS1834">
        <v>0</v>
      </c>
      <c r="BT1834">
        <v>0</v>
      </c>
      <c r="BU1834">
        <v>0</v>
      </c>
      <c r="BV1834">
        <v>0</v>
      </c>
      <c r="BW1834">
        <v>0</v>
      </c>
      <c r="BX1834">
        <v>0</v>
      </c>
    </row>
    <row r="1835" spans="1:76" x14ac:dyDescent="0.25">
      <c r="A1835">
        <v>185</v>
      </c>
      <c r="B1835" t="s">
        <v>629</v>
      </c>
      <c r="C1835">
        <v>2010</v>
      </c>
      <c r="D1835" t="s">
        <v>591</v>
      </c>
      <c r="E1835">
        <v>1</v>
      </c>
      <c r="S1835">
        <v>3021</v>
      </c>
      <c r="T1835">
        <v>316210</v>
      </c>
      <c r="U1835">
        <v>0</v>
      </c>
      <c r="V1835" t="s">
        <v>726</v>
      </c>
      <c r="W1835" t="s">
        <v>726</v>
      </c>
      <c r="X1835" t="s">
        <v>726</v>
      </c>
      <c r="Y1835">
        <v>0</v>
      </c>
      <c r="Z1835" t="s">
        <v>726</v>
      </c>
      <c r="AA1835" t="s">
        <v>726</v>
      </c>
      <c r="AB1835" t="s">
        <v>726</v>
      </c>
      <c r="AC1835">
        <v>0</v>
      </c>
      <c r="AD1835" t="s">
        <v>726</v>
      </c>
      <c r="AE1835">
        <v>0</v>
      </c>
      <c r="AF1835">
        <v>0</v>
      </c>
      <c r="AG1835">
        <v>2133</v>
      </c>
      <c r="AH1835">
        <v>14998</v>
      </c>
      <c r="AI1835">
        <v>20862</v>
      </c>
      <c r="AJ1835" t="s">
        <v>726</v>
      </c>
      <c r="AK1835" t="s">
        <v>726</v>
      </c>
      <c r="AL1835" t="s">
        <v>726</v>
      </c>
      <c r="AM1835" t="s">
        <v>726</v>
      </c>
      <c r="AN1835" t="s">
        <v>726</v>
      </c>
      <c r="AO1835" t="s">
        <v>726</v>
      </c>
      <c r="AP1835" t="s">
        <v>726</v>
      </c>
      <c r="AQ1835" t="s">
        <v>726</v>
      </c>
      <c r="AR1835" t="s">
        <v>726</v>
      </c>
      <c r="AS1835" t="s">
        <v>726</v>
      </c>
      <c r="AT1835" t="s">
        <v>726</v>
      </c>
      <c r="AU1835">
        <v>9999</v>
      </c>
      <c r="AW1835" t="s">
        <v>726</v>
      </c>
      <c r="AX1835" t="s">
        <v>726</v>
      </c>
      <c r="AY1835" t="s">
        <v>726</v>
      </c>
      <c r="AZ1835">
        <v>9999</v>
      </c>
      <c r="BA1835">
        <v>0</v>
      </c>
      <c r="BB1835">
        <v>9999</v>
      </c>
      <c r="BC1835">
        <v>0</v>
      </c>
      <c r="BD1835">
        <v>0</v>
      </c>
      <c r="BE1835">
        <v>0</v>
      </c>
      <c r="BF1835">
        <v>0</v>
      </c>
      <c r="BG1835">
        <v>0</v>
      </c>
      <c r="BH1835">
        <v>0</v>
      </c>
      <c r="BI1835">
        <v>0</v>
      </c>
      <c r="BO1835">
        <v>0</v>
      </c>
      <c r="BP1835">
        <v>0</v>
      </c>
      <c r="BQ1835">
        <v>0</v>
      </c>
      <c r="BR1835">
        <v>0</v>
      </c>
      <c r="BS1835">
        <v>0</v>
      </c>
      <c r="BT1835">
        <v>0</v>
      </c>
      <c r="BU1835">
        <v>0</v>
      </c>
      <c r="BV1835">
        <v>0</v>
      </c>
      <c r="BW1835">
        <v>0</v>
      </c>
      <c r="BX1835">
        <v>0</v>
      </c>
    </row>
    <row r="1836" spans="1:76" x14ac:dyDescent="0.25">
      <c r="A1836">
        <v>185</v>
      </c>
      <c r="B1836" t="s">
        <v>629</v>
      </c>
      <c r="C1836">
        <v>2011</v>
      </c>
      <c r="D1836" t="s">
        <v>591</v>
      </c>
      <c r="E1836">
        <v>1</v>
      </c>
      <c r="S1836">
        <v>3021</v>
      </c>
      <c r="T1836">
        <v>316210</v>
      </c>
      <c r="U1836">
        <v>0</v>
      </c>
      <c r="V1836" t="s">
        <v>726</v>
      </c>
      <c r="W1836" t="s">
        <v>726</v>
      </c>
      <c r="X1836" t="s">
        <v>726</v>
      </c>
      <c r="Y1836">
        <v>0</v>
      </c>
      <c r="Z1836" t="s">
        <v>726</v>
      </c>
      <c r="AA1836" t="s">
        <v>726</v>
      </c>
      <c r="AB1836" t="s">
        <v>726</v>
      </c>
      <c r="AC1836">
        <v>0</v>
      </c>
      <c r="AD1836" t="s">
        <v>726</v>
      </c>
      <c r="AE1836">
        <v>0</v>
      </c>
      <c r="AF1836">
        <v>0</v>
      </c>
      <c r="AG1836">
        <v>2223</v>
      </c>
      <c r="AH1836">
        <v>15465</v>
      </c>
      <c r="AI1836">
        <v>24128</v>
      </c>
      <c r="AJ1836" t="s">
        <v>726</v>
      </c>
      <c r="AK1836" t="s">
        <v>726</v>
      </c>
      <c r="AL1836" t="s">
        <v>726</v>
      </c>
      <c r="AM1836" t="s">
        <v>726</v>
      </c>
      <c r="AN1836" t="s">
        <v>726</v>
      </c>
      <c r="AO1836" t="s">
        <v>726</v>
      </c>
      <c r="AP1836" t="s">
        <v>726</v>
      </c>
      <c r="AQ1836" t="s">
        <v>726</v>
      </c>
      <c r="AR1836" t="s">
        <v>726</v>
      </c>
      <c r="AS1836" t="s">
        <v>726</v>
      </c>
      <c r="AT1836" t="s">
        <v>726</v>
      </c>
      <c r="AU1836">
        <v>9999</v>
      </c>
      <c r="AW1836" t="s">
        <v>726</v>
      </c>
      <c r="AX1836" t="s">
        <v>726</v>
      </c>
      <c r="AY1836" t="s">
        <v>726</v>
      </c>
      <c r="AZ1836">
        <v>9999</v>
      </c>
      <c r="BA1836">
        <v>0</v>
      </c>
      <c r="BB1836">
        <v>9999</v>
      </c>
      <c r="BC1836">
        <v>0</v>
      </c>
      <c r="BD1836">
        <v>0</v>
      </c>
      <c r="BE1836">
        <v>0</v>
      </c>
      <c r="BF1836">
        <v>0</v>
      </c>
      <c r="BG1836">
        <v>0</v>
      </c>
      <c r="BH1836">
        <v>0</v>
      </c>
      <c r="BI1836">
        <v>0</v>
      </c>
      <c r="BO1836">
        <v>0</v>
      </c>
      <c r="BP1836">
        <v>0</v>
      </c>
      <c r="BQ1836">
        <v>0</v>
      </c>
      <c r="BR1836">
        <v>0</v>
      </c>
      <c r="BS1836">
        <v>0</v>
      </c>
      <c r="BT1836">
        <v>0</v>
      </c>
      <c r="BU1836">
        <v>0</v>
      </c>
      <c r="BV1836">
        <v>0</v>
      </c>
      <c r="BW1836">
        <v>0</v>
      </c>
      <c r="BX1836">
        <v>0</v>
      </c>
    </row>
    <row r="1837" spans="1:76" x14ac:dyDescent="0.25">
      <c r="A1837">
        <v>185</v>
      </c>
      <c r="B1837" t="s">
        <v>629</v>
      </c>
      <c r="C1837">
        <v>2012</v>
      </c>
      <c r="D1837" t="s">
        <v>591</v>
      </c>
      <c r="E1837">
        <v>1</v>
      </c>
      <c r="S1837">
        <v>3021</v>
      </c>
      <c r="T1837">
        <v>316210</v>
      </c>
      <c r="U1837">
        <v>0</v>
      </c>
      <c r="V1837" t="s">
        <v>726</v>
      </c>
      <c r="W1837" t="s">
        <v>726</v>
      </c>
      <c r="X1837" t="s">
        <v>726</v>
      </c>
      <c r="Y1837">
        <v>0</v>
      </c>
      <c r="Z1837" t="s">
        <v>726</v>
      </c>
      <c r="AA1837" t="s">
        <v>726</v>
      </c>
      <c r="AB1837" t="s">
        <v>726</v>
      </c>
      <c r="AC1837">
        <v>0</v>
      </c>
      <c r="AD1837" t="s">
        <v>726</v>
      </c>
      <c r="AE1837">
        <v>0</v>
      </c>
      <c r="AF1837">
        <v>0</v>
      </c>
      <c r="AG1837">
        <v>2485</v>
      </c>
      <c r="AH1837">
        <v>17584</v>
      </c>
      <c r="AI1837">
        <v>25313</v>
      </c>
      <c r="AJ1837" t="s">
        <v>726</v>
      </c>
      <c r="AK1837" t="s">
        <v>726</v>
      </c>
      <c r="AL1837" t="s">
        <v>726</v>
      </c>
      <c r="AM1837" t="s">
        <v>726</v>
      </c>
      <c r="AN1837" t="s">
        <v>726</v>
      </c>
      <c r="AO1837" t="s">
        <v>726</v>
      </c>
      <c r="AP1837" t="s">
        <v>726</v>
      </c>
      <c r="AQ1837" t="s">
        <v>726</v>
      </c>
      <c r="AR1837" t="s">
        <v>726</v>
      </c>
      <c r="AS1837" t="s">
        <v>726</v>
      </c>
      <c r="AT1837" t="s">
        <v>726</v>
      </c>
      <c r="AU1837">
        <v>9999</v>
      </c>
      <c r="AW1837" t="s">
        <v>726</v>
      </c>
      <c r="AX1837" t="s">
        <v>726</v>
      </c>
      <c r="AY1837" t="s">
        <v>726</v>
      </c>
      <c r="AZ1837">
        <v>9999</v>
      </c>
      <c r="BA1837">
        <v>0</v>
      </c>
      <c r="BB1837">
        <v>9999</v>
      </c>
      <c r="BC1837">
        <v>0</v>
      </c>
      <c r="BD1837">
        <v>0</v>
      </c>
      <c r="BE1837">
        <v>0</v>
      </c>
      <c r="BF1837">
        <v>0</v>
      </c>
      <c r="BG1837">
        <v>0</v>
      </c>
      <c r="BH1837">
        <v>0</v>
      </c>
      <c r="BI1837">
        <v>0</v>
      </c>
      <c r="BO1837">
        <v>0</v>
      </c>
      <c r="BP1837">
        <v>0</v>
      </c>
      <c r="BQ1837">
        <v>0</v>
      </c>
      <c r="BR1837">
        <v>0</v>
      </c>
      <c r="BS1837">
        <v>0</v>
      </c>
      <c r="BT1837">
        <v>0</v>
      </c>
      <c r="BU1837">
        <v>0</v>
      </c>
      <c r="BV1837">
        <v>0</v>
      </c>
      <c r="BW1837">
        <v>0</v>
      </c>
      <c r="BX1837">
        <v>0</v>
      </c>
    </row>
    <row r="1838" spans="1:76" x14ac:dyDescent="0.25">
      <c r="A1838">
        <v>185</v>
      </c>
      <c r="B1838" t="s">
        <v>629</v>
      </c>
      <c r="C1838">
        <v>2013</v>
      </c>
      <c r="D1838" t="s">
        <v>591</v>
      </c>
      <c r="E1838">
        <v>1</v>
      </c>
      <c r="S1838">
        <v>3021</v>
      </c>
      <c r="T1838">
        <v>316210</v>
      </c>
      <c r="U1838">
        <v>0</v>
      </c>
      <c r="V1838" t="s">
        <v>726</v>
      </c>
      <c r="W1838" t="s">
        <v>726</v>
      </c>
      <c r="X1838" t="s">
        <v>726</v>
      </c>
      <c r="Y1838">
        <v>0</v>
      </c>
      <c r="Z1838" t="s">
        <v>726</v>
      </c>
      <c r="AA1838" t="s">
        <v>726</v>
      </c>
      <c r="AB1838" t="s">
        <v>726</v>
      </c>
      <c r="AC1838">
        <v>0</v>
      </c>
      <c r="AD1838" t="s">
        <v>726</v>
      </c>
      <c r="AE1838">
        <v>0</v>
      </c>
      <c r="AF1838">
        <v>0</v>
      </c>
      <c r="AG1838">
        <v>2693</v>
      </c>
      <c r="AH1838">
        <v>18594</v>
      </c>
      <c r="AI1838">
        <v>27799</v>
      </c>
      <c r="AJ1838" t="s">
        <v>726</v>
      </c>
      <c r="AK1838" t="s">
        <v>726</v>
      </c>
      <c r="AL1838" t="s">
        <v>726</v>
      </c>
      <c r="AM1838" t="s">
        <v>726</v>
      </c>
      <c r="AN1838" t="s">
        <v>726</v>
      </c>
      <c r="AO1838" t="s">
        <v>726</v>
      </c>
      <c r="AP1838" t="s">
        <v>726</v>
      </c>
      <c r="AQ1838" t="s">
        <v>726</v>
      </c>
      <c r="AR1838" t="s">
        <v>726</v>
      </c>
      <c r="AS1838" t="s">
        <v>726</v>
      </c>
      <c r="AT1838" t="s">
        <v>726</v>
      </c>
      <c r="AU1838">
        <v>9999</v>
      </c>
      <c r="AW1838" t="s">
        <v>726</v>
      </c>
      <c r="AX1838" t="s">
        <v>726</v>
      </c>
      <c r="AY1838" t="s">
        <v>726</v>
      </c>
      <c r="AZ1838">
        <v>9999</v>
      </c>
      <c r="BA1838">
        <v>0</v>
      </c>
      <c r="BB1838">
        <v>9999</v>
      </c>
      <c r="BC1838">
        <v>0</v>
      </c>
      <c r="BD1838">
        <v>0</v>
      </c>
      <c r="BE1838">
        <v>0</v>
      </c>
      <c r="BF1838">
        <v>0</v>
      </c>
      <c r="BG1838">
        <v>0</v>
      </c>
      <c r="BH1838">
        <v>0</v>
      </c>
      <c r="BI1838">
        <v>0</v>
      </c>
      <c r="BO1838">
        <v>0</v>
      </c>
      <c r="BP1838">
        <v>0</v>
      </c>
      <c r="BQ1838">
        <v>0</v>
      </c>
      <c r="BR1838">
        <v>0</v>
      </c>
      <c r="BS1838">
        <v>0</v>
      </c>
      <c r="BT1838">
        <v>0</v>
      </c>
      <c r="BU1838">
        <v>0</v>
      </c>
      <c r="BV1838">
        <v>0</v>
      </c>
      <c r="BW1838">
        <v>0</v>
      </c>
      <c r="BX1838">
        <v>0</v>
      </c>
    </row>
    <row r="1839" spans="1:76" x14ac:dyDescent="0.25">
      <c r="A1839">
        <v>185</v>
      </c>
      <c r="B1839" t="s">
        <v>629</v>
      </c>
      <c r="C1839">
        <v>2014</v>
      </c>
      <c r="D1839" t="s">
        <v>591</v>
      </c>
      <c r="E1839">
        <v>1</v>
      </c>
      <c r="S1839">
        <v>3021</v>
      </c>
      <c r="T1839">
        <v>316210</v>
      </c>
      <c r="U1839">
        <v>0</v>
      </c>
      <c r="V1839" t="s">
        <v>726</v>
      </c>
      <c r="W1839" t="s">
        <v>726</v>
      </c>
      <c r="X1839" t="s">
        <v>726</v>
      </c>
      <c r="Y1839">
        <v>0</v>
      </c>
      <c r="Z1839" t="s">
        <v>726</v>
      </c>
      <c r="AA1839" t="s">
        <v>726</v>
      </c>
      <c r="AB1839" t="s">
        <v>726</v>
      </c>
      <c r="AC1839">
        <v>0</v>
      </c>
      <c r="AD1839" t="s">
        <v>726</v>
      </c>
      <c r="AE1839">
        <v>0</v>
      </c>
      <c r="AF1839">
        <v>0</v>
      </c>
      <c r="AG1839">
        <v>3273</v>
      </c>
      <c r="AH1839">
        <v>21600</v>
      </c>
      <c r="AI1839">
        <v>30601</v>
      </c>
      <c r="AJ1839" t="s">
        <v>726</v>
      </c>
      <c r="AK1839" t="s">
        <v>726</v>
      </c>
      <c r="AL1839" t="s">
        <v>726</v>
      </c>
      <c r="AM1839" t="s">
        <v>726</v>
      </c>
      <c r="AN1839" t="s">
        <v>726</v>
      </c>
      <c r="AO1839" t="s">
        <v>726</v>
      </c>
      <c r="AP1839" t="s">
        <v>726</v>
      </c>
      <c r="AQ1839" t="s">
        <v>726</v>
      </c>
      <c r="AR1839" t="s">
        <v>726</v>
      </c>
      <c r="AS1839" t="s">
        <v>726</v>
      </c>
      <c r="AT1839" t="s">
        <v>726</v>
      </c>
      <c r="AU1839">
        <v>9999</v>
      </c>
      <c r="AW1839" t="s">
        <v>726</v>
      </c>
      <c r="AX1839" t="s">
        <v>726</v>
      </c>
      <c r="AY1839" t="s">
        <v>726</v>
      </c>
      <c r="AZ1839">
        <v>9999</v>
      </c>
      <c r="BA1839">
        <v>0</v>
      </c>
      <c r="BB1839">
        <v>9999</v>
      </c>
      <c r="BC1839">
        <v>0</v>
      </c>
      <c r="BD1839">
        <v>0</v>
      </c>
      <c r="BE1839">
        <v>0</v>
      </c>
      <c r="BF1839">
        <v>0</v>
      </c>
      <c r="BG1839">
        <v>0</v>
      </c>
      <c r="BH1839">
        <v>0</v>
      </c>
      <c r="BI1839">
        <v>0</v>
      </c>
      <c r="BO1839">
        <v>0</v>
      </c>
      <c r="BP1839">
        <v>0</v>
      </c>
      <c r="BQ1839">
        <v>0</v>
      </c>
      <c r="BR1839">
        <v>0</v>
      </c>
      <c r="BS1839">
        <v>0</v>
      </c>
      <c r="BT1839">
        <v>0</v>
      </c>
      <c r="BU1839">
        <v>0</v>
      </c>
      <c r="BV1839">
        <v>0</v>
      </c>
      <c r="BW1839">
        <v>0</v>
      </c>
      <c r="BX1839">
        <v>0</v>
      </c>
    </row>
    <row r="1840" spans="1:76" x14ac:dyDescent="0.25">
      <c r="A1840">
        <v>185</v>
      </c>
      <c r="B1840" t="s">
        <v>629</v>
      </c>
      <c r="C1840">
        <v>2015</v>
      </c>
      <c r="D1840" t="s">
        <v>591</v>
      </c>
      <c r="E1840">
        <v>1</v>
      </c>
      <c r="S1840">
        <v>3021</v>
      </c>
      <c r="T1840">
        <v>316210</v>
      </c>
      <c r="U1840">
        <v>0</v>
      </c>
      <c r="V1840" t="s">
        <v>726</v>
      </c>
      <c r="W1840" t="s">
        <v>726</v>
      </c>
      <c r="X1840" t="s">
        <v>726</v>
      </c>
      <c r="Y1840">
        <v>0</v>
      </c>
      <c r="Z1840" t="s">
        <v>726</v>
      </c>
      <c r="AA1840" t="s">
        <v>726</v>
      </c>
      <c r="AB1840" t="s">
        <v>726</v>
      </c>
      <c r="AC1840">
        <v>0</v>
      </c>
      <c r="AD1840" t="s">
        <v>726</v>
      </c>
      <c r="AE1840">
        <v>0</v>
      </c>
      <c r="AF1840">
        <v>0</v>
      </c>
      <c r="AG1840" t="s">
        <v>726</v>
      </c>
      <c r="AH1840" t="s">
        <v>726</v>
      </c>
      <c r="AI1840" t="s">
        <v>726</v>
      </c>
      <c r="AJ1840" t="s">
        <v>726</v>
      </c>
      <c r="AK1840" t="s">
        <v>726</v>
      </c>
      <c r="AL1840" t="s">
        <v>726</v>
      </c>
      <c r="AM1840">
        <v>47</v>
      </c>
      <c r="AN1840" t="s">
        <v>726</v>
      </c>
      <c r="AO1840">
        <v>272304</v>
      </c>
      <c r="AP1840" t="s">
        <v>726</v>
      </c>
      <c r="AQ1840" t="s">
        <v>726</v>
      </c>
      <c r="AR1840" t="s">
        <v>726</v>
      </c>
      <c r="AS1840">
        <v>9</v>
      </c>
      <c r="AT1840" t="s">
        <v>726</v>
      </c>
      <c r="AU1840">
        <v>9999</v>
      </c>
      <c r="AW1840" t="s">
        <v>726</v>
      </c>
      <c r="AX1840" t="s">
        <v>726</v>
      </c>
      <c r="AY1840" t="s">
        <v>726</v>
      </c>
      <c r="AZ1840">
        <v>9999</v>
      </c>
      <c r="BA1840">
        <v>0</v>
      </c>
      <c r="BB1840">
        <v>9999</v>
      </c>
      <c r="BC1840">
        <v>0</v>
      </c>
      <c r="BD1840">
        <v>0</v>
      </c>
      <c r="BE1840">
        <v>0</v>
      </c>
      <c r="BF1840">
        <v>0</v>
      </c>
      <c r="BG1840">
        <v>0</v>
      </c>
      <c r="BH1840">
        <v>0</v>
      </c>
      <c r="BI1840">
        <v>0</v>
      </c>
      <c r="BO1840">
        <v>0</v>
      </c>
      <c r="BP1840">
        <v>0</v>
      </c>
      <c r="BQ1840">
        <v>0</v>
      </c>
      <c r="BR1840">
        <v>0</v>
      </c>
      <c r="BS1840">
        <v>0</v>
      </c>
      <c r="BT1840">
        <v>0</v>
      </c>
      <c r="BU1840">
        <v>0</v>
      </c>
      <c r="BV1840">
        <v>0</v>
      </c>
      <c r="BW1840">
        <v>0</v>
      </c>
      <c r="BX1840">
        <v>0</v>
      </c>
    </row>
    <row r="1841" spans="1:76" x14ac:dyDescent="0.25">
      <c r="A1841">
        <v>185</v>
      </c>
      <c r="B1841" t="s">
        <v>629</v>
      </c>
      <c r="C1841">
        <v>2016</v>
      </c>
      <c r="D1841" t="s">
        <v>591</v>
      </c>
      <c r="E1841">
        <v>1</v>
      </c>
      <c r="S1841">
        <v>3021</v>
      </c>
      <c r="T1841">
        <v>316210</v>
      </c>
      <c r="U1841">
        <v>0</v>
      </c>
      <c r="V1841" t="s">
        <v>726</v>
      </c>
      <c r="W1841" t="s">
        <v>726</v>
      </c>
      <c r="X1841" t="s">
        <v>726</v>
      </c>
      <c r="Y1841">
        <v>0</v>
      </c>
      <c r="Z1841" t="s">
        <v>726</v>
      </c>
      <c r="AA1841" t="s">
        <v>726</v>
      </c>
      <c r="AB1841" t="s">
        <v>726</v>
      </c>
      <c r="AC1841" t="s">
        <v>726</v>
      </c>
      <c r="AD1841" t="s">
        <v>726</v>
      </c>
      <c r="AE1841" t="s">
        <v>726</v>
      </c>
      <c r="AF1841" t="s">
        <v>726</v>
      </c>
      <c r="AG1841" t="s">
        <v>726</v>
      </c>
      <c r="AH1841" t="s">
        <v>726</v>
      </c>
      <c r="AI1841" t="s">
        <v>726</v>
      </c>
      <c r="AJ1841" t="s">
        <v>726</v>
      </c>
      <c r="AK1841" t="s">
        <v>726</v>
      </c>
      <c r="AL1841" t="s">
        <v>726</v>
      </c>
      <c r="AM1841" t="s">
        <v>726</v>
      </c>
      <c r="AN1841" t="s">
        <v>726</v>
      </c>
      <c r="AO1841" t="s">
        <v>726</v>
      </c>
      <c r="AP1841" t="s">
        <v>726</v>
      </c>
      <c r="AQ1841" t="s">
        <v>726</v>
      </c>
      <c r="AR1841" t="s">
        <v>726</v>
      </c>
      <c r="AS1841" t="s">
        <v>726</v>
      </c>
      <c r="AT1841" t="s">
        <v>726</v>
      </c>
      <c r="AU1841">
        <v>9999</v>
      </c>
      <c r="AW1841" t="s">
        <v>726</v>
      </c>
      <c r="AX1841" t="s">
        <v>726</v>
      </c>
      <c r="AY1841" t="s">
        <v>726</v>
      </c>
      <c r="AZ1841">
        <v>9999</v>
      </c>
      <c r="BA1841">
        <v>0</v>
      </c>
      <c r="BB1841">
        <v>9999</v>
      </c>
      <c r="BC1841">
        <v>0</v>
      </c>
      <c r="BD1841">
        <v>0</v>
      </c>
      <c r="BE1841">
        <v>0</v>
      </c>
      <c r="BF1841">
        <v>0</v>
      </c>
      <c r="BG1841">
        <v>0</v>
      </c>
      <c r="BH1841">
        <v>0</v>
      </c>
      <c r="BI1841">
        <v>0</v>
      </c>
      <c r="BO1841">
        <v>0</v>
      </c>
      <c r="BP1841">
        <v>0</v>
      </c>
      <c r="BQ1841">
        <v>0</v>
      </c>
      <c r="BR1841">
        <v>0</v>
      </c>
      <c r="BS1841">
        <v>0</v>
      </c>
      <c r="BT1841">
        <v>0</v>
      </c>
      <c r="BU1841">
        <v>0</v>
      </c>
      <c r="BV1841">
        <v>0</v>
      </c>
      <c r="BW1841">
        <v>0</v>
      </c>
      <c r="BX1841">
        <v>0</v>
      </c>
    </row>
    <row r="1842" spans="1:76" x14ac:dyDescent="0.25">
      <c r="A1842">
        <v>186</v>
      </c>
      <c r="B1842" t="s">
        <v>630</v>
      </c>
      <c r="C1842">
        <v>2007</v>
      </c>
      <c r="D1842" t="s">
        <v>591</v>
      </c>
      <c r="E1842">
        <v>1</v>
      </c>
      <c r="S1842">
        <v>2834</v>
      </c>
      <c r="T1842">
        <v>325412</v>
      </c>
      <c r="U1842">
        <v>0</v>
      </c>
      <c r="V1842" t="s">
        <v>726</v>
      </c>
      <c r="W1842" t="s">
        <v>726</v>
      </c>
      <c r="X1842" t="s">
        <v>726</v>
      </c>
      <c r="Y1842">
        <v>0</v>
      </c>
      <c r="Z1842" t="s">
        <v>726</v>
      </c>
      <c r="AA1842" t="s">
        <v>726</v>
      </c>
      <c r="AB1842" t="s">
        <v>726</v>
      </c>
      <c r="AC1842" t="s">
        <v>726</v>
      </c>
      <c r="AD1842">
        <v>12810</v>
      </c>
      <c r="AE1842" t="s">
        <v>726</v>
      </c>
      <c r="AF1842" t="s">
        <v>726</v>
      </c>
      <c r="AG1842">
        <v>5595</v>
      </c>
      <c r="AH1842">
        <v>47957</v>
      </c>
      <c r="AI1842">
        <v>30270</v>
      </c>
      <c r="AJ1842">
        <v>559</v>
      </c>
      <c r="AK1842" t="s">
        <v>726</v>
      </c>
      <c r="AL1842" t="s">
        <v>726</v>
      </c>
      <c r="AM1842" t="s">
        <v>726</v>
      </c>
      <c r="AN1842">
        <v>133140</v>
      </c>
      <c r="AO1842">
        <v>5</v>
      </c>
      <c r="AP1842" t="s">
        <v>726</v>
      </c>
      <c r="AQ1842" t="s">
        <v>726</v>
      </c>
      <c r="AR1842" t="s">
        <v>726</v>
      </c>
      <c r="AS1842" t="s">
        <v>726</v>
      </c>
      <c r="AT1842" t="s">
        <v>726</v>
      </c>
      <c r="AU1842">
        <v>9999</v>
      </c>
      <c r="AW1842" t="s">
        <v>726</v>
      </c>
      <c r="AX1842" t="s">
        <v>726</v>
      </c>
      <c r="AY1842" t="s">
        <v>726</v>
      </c>
      <c r="AZ1842">
        <v>9999</v>
      </c>
      <c r="BA1842">
        <v>0</v>
      </c>
      <c r="BB1842">
        <v>9999</v>
      </c>
      <c r="BC1842">
        <v>0</v>
      </c>
      <c r="BD1842">
        <v>0</v>
      </c>
      <c r="BE1842">
        <v>0</v>
      </c>
      <c r="BF1842">
        <v>0</v>
      </c>
      <c r="BG1842">
        <v>0</v>
      </c>
      <c r="BH1842">
        <v>0</v>
      </c>
      <c r="BI1842">
        <v>0</v>
      </c>
      <c r="BO1842">
        <v>0</v>
      </c>
      <c r="BP1842">
        <v>0</v>
      </c>
      <c r="BQ1842">
        <v>0</v>
      </c>
      <c r="BR1842">
        <v>0</v>
      </c>
      <c r="BS1842">
        <v>0</v>
      </c>
      <c r="BT1842">
        <v>0</v>
      </c>
      <c r="BU1842">
        <v>0</v>
      </c>
      <c r="BV1842">
        <v>0</v>
      </c>
      <c r="BW1842">
        <v>0</v>
      </c>
      <c r="BX1842">
        <v>0</v>
      </c>
    </row>
    <row r="1843" spans="1:76" x14ac:dyDescent="0.25">
      <c r="A1843">
        <v>186</v>
      </c>
      <c r="B1843" t="s">
        <v>630</v>
      </c>
      <c r="C1843">
        <v>2008</v>
      </c>
      <c r="D1843" t="s">
        <v>591</v>
      </c>
      <c r="E1843">
        <v>1</v>
      </c>
      <c r="S1843">
        <v>2834</v>
      </c>
      <c r="T1843">
        <v>325412</v>
      </c>
      <c r="U1843">
        <v>0</v>
      </c>
      <c r="V1843" t="s">
        <v>726</v>
      </c>
      <c r="W1843" t="s">
        <v>726</v>
      </c>
      <c r="X1843" t="s">
        <v>726</v>
      </c>
      <c r="Y1843">
        <v>0</v>
      </c>
      <c r="Z1843" t="s">
        <v>726</v>
      </c>
      <c r="AA1843" t="s">
        <v>726</v>
      </c>
      <c r="AB1843" t="s">
        <v>726</v>
      </c>
      <c r="AC1843">
        <v>1.8</v>
      </c>
      <c r="AD1843" t="s">
        <v>726</v>
      </c>
      <c r="AE1843">
        <v>0</v>
      </c>
      <c r="AF1843">
        <v>0.9</v>
      </c>
      <c r="AG1843">
        <v>6101</v>
      </c>
      <c r="AH1843">
        <v>46784</v>
      </c>
      <c r="AI1843">
        <v>32215</v>
      </c>
      <c r="AJ1843" t="s">
        <v>726</v>
      </c>
      <c r="AK1843" t="s">
        <v>726</v>
      </c>
      <c r="AL1843">
        <v>54</v>
      </c>
      <c r="AM1843" t="s">
        <v>726</v>
      </c>
      <c r="AN1843" t="s">
        <v>726</v>
      </c>
      <c r="AO1843" t="s">
        <v>726</v>
      </c>
      <c r="AP1843" t="s">
        <v>726</v>
      </c>
      <c r="AQ1843" t="s">
        <v>726</v>
      </c>
      <c r="AR1843" t="s">
        <v>726</v>
      </c>
      <c r="AS1843" t="s">
        <v>726</v>
      </c>
      <c r="AT1843" t="s">
        <v>726</v>
      </c>
      <c r="AU1843">
        <v>9999</v>
      </c>
      <c r="AW1843" t="s">
        <v>726</v>
      </c>
      <c r="AX1843" t="s">
        <v>726</v>
      </c>
      <c r="AY1843" t="s">
        <v>726</v>
      </c>
      <c r="AZ1843">
        <v>9999</v>
      </c>
      <c r="BA1843">
        <v>0</v>
      </c>
      <c r="BB1843">
        <v>9999</v>
      </c>
      <c r="BC1843">
        <v>0</v>
      </c>
      <c r="BD1843">
        <v>0</v>
      </c>
      <c r="BE1843">
        <v>0</v>
      </c>
      <c r="BF1843">
        <v>0</v>
      </c>
      <c r="BG1843">
        <v>0</v>
      </c>
      <c r="BH1843">
        <v>0</v>
      </c>
      <c r="BI1843">
        <v>0</v>
      </c>
      <c r="BO1843">
        <v>0</v>
      </c>
      <c r="BP1843">
        <v>0</v>
      </c>
      <c r="BQ1843">
        <v>0</v>
      </c>
      <c r="BR1843">
        <v>0</v>
      </c>
      <c r="BS1843">
        <v>0</v>
      </c>
      <c r="BT1843">
        <v>0</v>
      </c>
      <c r="BU1843">
        <v>0</v>
      </c>
      <c r="BV1843">
        <v>0</v>
      </c>
      <c r="BW1843">
        <v>0</v>
      </c>
      <c r="BX1843">
        <v>0</v>
      </c>
    </row>
    <row r="1844" spans="1:76" x14ac:dyDescent="0.25">
      <c r="A1844">
        <v>186</v>
      </c>
      <c r="B1844" t="s">
        <v>630</v>
      </c>
      <c r="C1844">
        <v>2009</v>
      </c>
      <c r="D1844" t="s">
        <v>591</v>
      </c>
      <c r="E1844">
        <v>1</v>
      </c>
      <c r="S1844">
        <v>2834</v>
      </c>
      <c r="T1844">
        <v>325412</v>
      </c>
      <c r="U1844">
        <v>0</v>
      </c>
      <c r="V1844" t="s">
        <v>726</v>
      </c>
      <c r="W1844" t="s">
        <v>726</v>
      </c>
      <c r="X1844" t="s">
        <v>726</v>
      </c>
      <c r="Y1844">
        <v>0</v>
      </c>
      <c r="Z1844" t="s">
        <v>726</v>
      </c>
      <c r="AA1844" t="s">
        <v>726</v>
      </c>
      <c r="AB1844" t="s">
        <v>726</v>
      </c>
      <c r="AC1844">
        <v>0</v>
      </c>
      <c r="AD1844" t="s">
        <v>726</v>
      </c>
      <c r="AE1844">
        <v>0</v>
      </c>
      <c r="AF1844">
        <v>0</v>
      </c>
      <c r="AG1844">
        <v>7521</v>
      </c>
      <c r="AH1844">
        <v>54920</v>
      </c>
      <c r="AI1844">
        <v>33187</v>
      </c>
      <c r="AJ1844" t="s">
        <v>726</v>
      </c>
      <c r="AK1844">
        <v>5</v>
      </c>
      <c r="AL1844" t="s">
        <v>726</v>
      </c>
      <c r="AM1844" t="s">
        <v>726</v>
      </c>
      <c r="AN1844" t="s">
        <v>726</v>
      </c>
      <c r="AO1844" t="s">
        <v>726</v>
      </c>
      <c r="AP1844" t="s">
        <v>726</v>
      </c>
      <c r="AQ1844" t="s">
        <v>726</v>
      </c>
      <c r="AR1844" t="s">
        <v>726</v>
      </c>
      <c r="AS1844" t="s">
        <v>726</v>
      </c>
      <c r="AT1844" t="s">
        <v>726</v>
      </c>
      <c r="AU1844">
        <v>9999</v>
      </c>
      <c r="AW1844" t="s">
        <v>726</v>
      </c>
      <c r="AX1844" t="s">
        <v>726</v>
      </c>
      <c r="AY1844" t="s">
        <v>726</v>
      </c>
      <c r="AZ1844">
        <v>9999</v>
      </c>
      <c r="BA1844">
        <v>0</v>
      </c>
      <c r="BB1844">
        <v>9999</v>
      </c>
      <c r="BC1844">
        <v>0</v>
      </c>
      <c r="BD1844">
        <v>0</v>
      </c>
      <c r="BE1844">
        <v>0</v>
      </c>
      <c r="BF1844">
        <v>0</v>
      </c>
      <c r="BG1844">
        <v>0</v>
      </c>
      <c r="BH1844">
        <v>0</v>
      </c>
      <c r="BI1844">
        <v>0</v>
      </c>
      <c r="BO1844">
        <v>0</v>
      </c>
      <c r="BP1844">
        <v>0</v>
      </c>
      <c r="BQ1844">
        <v>0</v>
      </c>
      <c r="BR1844">
        <v>0</v>
      </c>
      <c r="BS1844">
        <v>0</v>
      </c>
      <c r="BT1844">
        <v>0</v>
      </c>
      <c r="BU1844">
        <v>0</v>
      </c>
      <c r="BV1844">
        <v>0</v>
      </c>
      <c r="BW1844">
        <v>0</v>
      </c>
      <c r="BX1844">
        <v>0</v>
      </c>
    </row>
    <row r="1845" spans="1:76" x14ac:dyDescent="0.25">
      <c r="A1845">
        <v>186</v>
      </c>
      <c r="B1845" t="s">
        <v>630</v>
      </c>
      <c r="C1845">
        <v>2010</v>
      </c>
      <c r="D1845" t="s">
        <v>591</v>
      </c>
      <c r="E1845">
        <v>1</v>
      </c>
      <c r="S1845">
        <v>2834</v>
      </c>
      <c r="T1845">
        <v>325412</v>
      </c>
      <c r="U1845">
        <v>0</v>
      </c>
      <c r="V1845" t="s">
        <v>726</v>
      </c>
      <c r="W1845" t="s">
        <v>726</v>
      </c>
      <c r="X1845" t="s">
        <v>726</v>
      </c>
      <c r="Y1845">
        <v>0</v>
      </c>
      <c r="Z1845" t="s">
        <v>726</v>
      </c>
      <c r="AA1845" t="s">
        <v>726</v>
      </c>
      <c r="AB1845" t="s">
        <v>726</v>
      </c>
      <c r="AC1845">
        <v>0</v>
      </c>
      <c r="AD1845" t="s">
        <v>726</v>
      </c>
      <c r="AE1845">
        <v>0</v>
      </c>
      <c r="AF1845">
        <v>0</v>
      </c>
      <c r="AG1845">
        <v>8053</v>
      </c>
      <c r="AH1845">
        <v>56127</v>
      </c>
      <c r="AI1845">
        <v>33981</v>
      </c>
      <c r="AJ1845" t="s">
        <v>726</v>
      </c>
      <c r="AK1845" t="s">
        <v>726</v>
      </c>
      <c r="AL1845" t="s">
        <v>726</v>
      </c>
      <c r="AM1845" t="s">
        <v>726</v>
      </c>
      <c r="AN1845" t="s">
        <v>726</v>
      </c>
      <c r="AO1845" t="s">
        <v>726</v>
      </c>
      <c r="AP1845" t="s">
        <v>726</v>
      </c>
      <c r="AQ1845" t="s">
        <v>726</v>
      </c>
      <c r="AR1845" t="s">
        <v>726</v>
      </c>
      <c r="AS1845" t="s">
        <v>726</v>
      </c>
      <c r="AT1845" t="s">
        <v>726</v>
      </c>
      <c r="AU1845">
        <v>9999</v>
      </c>
      <c r="AW1845" t="s">
        <v>726</v>
      </c>
      <c r="AX1845" t="s">
        <v>726</v>
      </c>
      <c r="AY1845" t="s">
        <v>726</v>
      </c>
      <c r="AZ1845">
        <v>9999</v>
      </c>
      <c r="BA1845">
        <v>0</v>
      </c>
      <c r="BB1845">
        <v>9999</v>
      </c>
      <c r="BC1845">
        <v>0</v>
      </c>
      <c r="BD1845">
        <v>0</v>
      </c>
      <c r="BE1845">
        <v>0</v>
      </c>
      <c r="BF1845">
        <v>0</v>
      </c>
      <c r="BG1845">
        <v>0</v>
      </c>
      <c r="BH1845">
        <v>0</v>
      </c>
      <c r="BI1845">
        <v>0</v>
      </c>
      <c r="BO1845">
        <v>0</v>
      </c>
      <c r="BP1845">
        <v>0</v>
      </c>
      <c r="BQ1845">
        <v>0</v>
      </c>
      <c r="BR1845">
        <v>0</v>
      </c>
      <c r="BS1845">
        <v>0</v>
      </c>
      <c r="BT1845">
        <v>0</v>
      </c>
      <c r="BU1845">
        <v>0</v>
      </c>
      <c r="BV1845">
        <v>0</v>
      </c>
      <c r="BW1845">
        <v>0</v>
      </c>
      <c r="BX1845">
        <v>0</v>
      </c>
    </row>
    <row r="1846" spans="1:76" x14ac:dyDescent="0.25">
      <c r="A1846">
        <v>186</v>
      </c>
      <c r="B1846" t="s">
        <v>630</v>
      </c>
      <c r="C1846">
        <v>2011</v>
      </c>
      <c r="D1846" t="s">
        <v>591</v>
      </c>
      <c r="E1846">
        <v>1</v>
      </c>
      <c r="S1846">
        <v>2834</v>
      </c>
      <c r="T1846">
        <v>325412</v>
      </c>
      <c r="U1846">
        <v>0</v>
      </c>
      <c r="V1846" t="s">
        <v>726</v>
      </c>
      <c r="W1846" t="s">
        <v>726</v>
      </c>
      <c r="X1846" t="s">
        <v>726</v>
      </c>
      <c r="Y1846">
        <v>0</v>
      </c>
      <c r="Z1846" t="s">
        <v>726</v>
      </c>
      <c r="AA1846" t="s">
        <v>726</v>
      </c>
      <c r="AB1846" t="s">
        <v>726</v>
      </c>
      <c r="AC1846">
        <v>0</v>
      </c>
      <c r="AD1846" t="s">
        <v>726</v>
      </c>
      <c r="AE1846">
        <v>0</v>
      </c>
      <c r="AF1846">
        <v>0</v>
      </c>
      <c r="AG1846">
        <v>9983</v>
      </c>
      <c r="AH1846">
        <v>52830</v>
      </c>
      <c r="AI1846">
        <v>34368</v>
      </c>
      <c r="AJ1846" t="s">
        <v>726</v>
      </c>
      <c r="AK1846" t="s">
        <v>726</v>
      </c>
      <c r="AL1846" t="s">
        <v>726</v>
      </c>
      <c r="AM1846" t="s">
        <v>726</v>
      </c>
      <c r="AN1846" t="s">
        <v>726</v>
      </c>
      <c r="AO1846" t="s">
        <v>726</v>
      </c>
      <c r="AP1846" t="s">
        <v>726</v>
      </c>
      <c r="AQ1846" t="s">
        <v>726</v>
      </c>
      <c r="AR1846" t="s">
        <v>726</v>
      </c>
      <c r="AS1846" t="s">
        <v>726</v>
      </c>
      <c r="AT1846" t="s">
        <v>726</v>
      </c>
      <c r="AU1846">
        <v>9999</v>
      </c>
      <c r="AW1846" t="s">
        <v>726</v>
      </c>
      <c r="AX1846" t="s">
        <v>726</v>
      </c>
      <c r="AY1846" t="s">
        <v>726</v>
      </c>
      <c r="AZ1846">
        <v>9999</v>
      </c>
      <c r="BA1846">
        <v>0</v>
      </c>
      <c r="BB1846">
        <v>9999</v>
      </c>
      <c r="BC1846">
        <v>0</v>
      </c>
      <c r="BD1846">
        <v>0</v>
      </c>
      <c r="BE1846">
        <v>0</v>
      </c>
      <c r="BF1846">
        <v>0</v>
      </c>
      <c r="BG1846">
        <v>0</v>
      </c>
      <c r="BH1846">
        <v>0</v>
      </c>
      <c r="BI1846">
        <v>0</v>
      </c>
      <c r="BO1846">
        <v>0</v>
      </c>
      <c r="BP1846">
        <v>0</v>
      </c>
      <c r="BQ1846">
        <v>0</v>
      </c>
      <c r="BR1846">
        <v>0</v>
      </c>
      <c r="BS1846">
        <v>0</v>
      </c>
      <c r="BT1846">
        <v>0</v>
      </c>
      <c r="BU1846">
        <v>0</v>
      </c>
      <c r="BV1846">
        <v>0</v>
      </c>
      <c r="BW1846">
        <v>0</v>
      </c>
      <c r="BX1846">
        <v>0</v>
      </c>
    </row>
    <row r="1847" spans="1:76" x14ac:dyDescent="0.25">
      <c r="A1847">
        <v>186</v>
      </c>
      <c r="B1847" t="s">
        <v>630</v>
      </c>
      <c r="C1847">
        <v>2012</v>
      </c>
      <c r="D1847" t="s">
        <v>591</v>
      </c>
      <c r="E1847">
        <v>1</v>
      </c>
      <c r="S1847">
        <v>2834</v>
      </c>
      <c r="T1847">
        <v>325412</v>
      </c>
      <c r="U1847">
        <v>0</v>
      </c>
      <c r="V1847" t="s">
        <v>726</v>
      </c>
      <c r="W1847" t="s">
        <v>726</v>
      </c>
      <c r="X1847" t="s">
        <v>726</v>
      </c>
      <c r="Y1847">
        <v>0</v>
      </c>
      <c r="Z1847" t="s">
        <v>726</v>
      </c>
      <c r="AA1847" t="s">
        <v>726</v>
      </c>
      <c r="AB1847" t="s">
        <v>726</v>
      </c>
      <c r="AC1847">
        <v>0</v>
      </c>
      <c r="AD1847" t="s">
        <v>726</v>
      </c>
      <c r="AE1847">
        <v>0</v>
      </c>
      <c r="AF1847">
        <v>0</v>
      </c>
      <c r="AG1847">
        <v>6297</v>
      </c>
      <c r="AH1847">
        <v>53534</v>
      </c>
      <c r="AI1847">
        <v>28943</v>
      </c>
      <c r="AJ1847" t="s">
        <v>726</v>
      </c>
      <c r="AK1847" t="s">
        <v>726</v>
      </c>
      <c r="AL1847" t="s">
        <v>726</v>
      </c>
      <c r="AM1847" t="s">
        <v>726</v>
      </c>
      <c r="AN1847" t="s">
        <v>726</v>
      </c>
      <c r="AO1847" t="s">
        <v>726</v>
      </c>
      <c r="AP1847" t="s">
        <v>726</v>
      </c>
      <c r="AQ1847" t="s">
        <v>726</v>
      </c>
      <c r="AR1847" t="s">
        <v>726</v>
      </c>
      <c r="AS1847" t="s">
        <v>726</v>
      </c>
      <c r="AT1847" t="s">
        <v>726</v>
      </c>
      <c r="AU1847">
        <v>9999</v>
      </c>
      <c r="AW1847" t="s">
        <v>726</v>
      </c>
      <c r="AX1847" t="s">
        <v>726</v>
      </c>
      <c r="AY1847" t="s">
        <v>726</v>
      </c>
      <c r="AZ1847">
        <v>9999</v>
      </c>
      <c r="BA1847">
        <v>0</v>
      </c>
      <c r="BB1847">
        <v>9999</v>
      </c>
      <c r="BC1847">
        <v>0</v>
      </c>
      <c r="BD1847">
        <v>0</v>
      </c>
      <c r="BE1847">
        <v>0</v>
      </c>
      <c r="BF1847">
        <v>0</v>
      </c>
      <c r="BG1847">
        <v>0</v>
      </c>
      <c r="BH1847">
        <v>0</v>
      </c>
      <c r="BI1847">
        <v>0</v>
      </c>
      <c r="BO1847">
        <v>0</v>
      </c>
      <c r="BP1847">
        <v>0</v>
      </c>
      <c r="BQ1847">
        <v>0</v>
      </c>
      <c r="BR1847">
        <v>0</v>
      </c>
      <c r="BS1847">
        <v>0</v>
      </c>
      <c r="BT1847">
        <v>0</v>
      </c>
      <c r="BU1847">
        <v>0</v>
      </c>
      <c r="BV1847">
        <v>0</v>
      </c>
      <c r="BW1847">
        <v>0</v>
      </c>
      <c r="BX1847">
        <v>0</v>
      </c>
    </row>
    <row r="1848" spans="1:76" x14ac:dyDescent="0.25">
      <c r="A1848">
        <v>186</v>
      </c>
      <c r="B1848" t="s">
        <v>630</v>
      </c>
      <c r="C1848">
        <v>2013</v>
      </c>
      <c r="D1848" t="s">
        <v>591</v>
      </c>
      <c r="E1848">
        <v>1</v>
      </c>
      <c r="S1848">
        <v>2834</v>
      </c>
      <c r="T1848">
        <v>325412</v>
      </c>
      <c r="U1848">
        <v>0</v>
      </c>
      <c r="V1848" t="s">
        <v>726</v>
      </c>
      <c r="W1848" t="s">
        <v>726</v>
      </c>
      <c r="X1848" t="s">
        <v>726</v>
      </c>
      <c r="Y1848">
        <v>0</v>
      </c>
      <c r="Z1848" t="s">
        <v>726</v>
      </c>
      <c r="AA1848" t="s">
        <v>726</v>
      </c>
      <c r="AB1848" t="s">
        <v>726</v>
      </c>
      <c r="AC1848">
        <v>0</v>
      </c>
      <c r="AD1848" t="s">
        <v>726</v>
      </c>
      <c r="AE1848">
        <v>0</v>
      </c>
      <c r="AF1848">
        <v>0</v>
      </c>
      <c r="AG1848">
        <v>2556</v>
      </c>
      <c r="AH1848">
        <v>55899</v>
      </c>
      <c r="AI1848">
        <v>26306</v>
      </c>
      <c r="AJ1848" t="s">
        <v>726</v>
      </c>
      <c r="AK1848" t="s">
        <v>726</v>
      </c>
      <c r="AL1848" t="s">
        <v>726</v>
      </c>
      <c r="AM1848" t="s">
        <v>726</v>
      </c>
      <c r="AN1848" t="s">
        <v>726</v>
      </c>
      <c r="AO1848" t="s">
        <v>726</v>
      </c>
      <c r="AP1848" t="s">
        <v>726</v>
      </c>
      <c r="AQ1848" t="s">
        <v>726</v>
      </c>
      <c r="AR1848" t="s">
        <v>726</v>
      </c>
      <c r="AS1848" t="s">
        <v>726</v>
      </c>
      <c r="AT1848" t="s">
        <v>726</v>
      </c>
      <c r="AU1848">
        <v>9999</v>
      </c>
      <c r="AW1848" t="s">
        <v>726</v>
      </c>
      <c r="AX1848" t="s">
        <v>726</v>
      </c>
      <c r="AY1848" t="s">
        <v>726</v>
      </c>
      <c r="AZ1848">
        <v>9999</v>
      </c>
      <c r="BA1848">
        <v>0</v>
      </c>
      <c r="BB1848">
        <v>9999</v>
      </c>
      <c r="BC1848">
        <v>0</v>
      </c>
      <c r="BD1848">
        <v>0</v>
      </c>
      <c r="BE1848">
        <v>0</v>
      </c>
      <c r="BF1848">
        <v>0</v>
      </c>
      <c r="BG1848">
        <v>0</v>
      </c>
      <c r="BH1848">
        <v>0</v>
      </c>
      <c r="BI1848">
        <v>0</v>
      </c>
      <c r="BO1848">
        <v>0</v>
      </c>
      <c r="BP1848">
        <v>0</v>
      </c>
      <c r="BQ1848">
        <v>0</v>
      </c>
      <c r="BR1848">
        <v>0</v>
      </c>
      <c r="BS1848">
        <v>0</v>
      </c>
      <c r="BT1848">
        <v>0</v>
      </c>
      <c r="BU1848">
        <v>0</v>
      </c>
      <c r="BV1848">
        <v>0</v>
      </c>
      <c r="BW1848">
        <v>0</v>
      </c>
      <c r="BX1848">
        <v>0</v>
      </c>
    </row>
    <row r="1849" spans="1:76" x14ac:dyDescent="0.25">
      <c r="A1849">
        <v>186</v>
      </c>
      <c r="B1849" t="s">
        <v>630</v>
      </c>
      <c r="C1849">
        <v>2014</v>
      </c>
      <c r="D1849" t="s">
        <v>591</v>
      </c>
      <c r="E1849">
        <v>1</v>
      </c>
      <c r="S1849">
        <v>2834</v>
      </c>
      <c r="T1849">
        <v>325412</v>
      </c>
      <c r="U1849">
        <v>0</v>
      </c>
      <c r="V1849" t="s">
        <v>726</v>
      </c>
      <c r="W1849" t="s">
        <v>726</v>
      </c>
      <c r="X1849" t="s">
        <v>726</v>
      </c>
      <c r="Y1849">
        <v>0</v>
      </c>
      <c r="Z1849" t="s">
        <v>726</v>
      </c>
      <c r="AA1849" t="s">
        <v>726</v>
      </c>
      <c r="AB1849" t="s">
        <v>726</v>
      </c>
      <c r="AC1849">
        <v>0</v>
      </c>
      <c r="AD1849" t="s">
        <v>726</v>
      </c>
      <c r="AE1849">
        <v>0</v>
      </c>
      <c r="AF1849">
        <v>0</v>
      </c>
      <c r="AG1849">
        <v>1233</v>
      </c>
      <c r="AH1849">
        <v>58595</v>
      </c>
      <c r="AI1849">
        <v>27174</v>
      </c>
      <c r="AJ1849" t="s">
        <v>726</v>
      </c>
      <c r="AK1849" t="s">
        <v>726</v>
      </c>
      <c r="AL1849" t="s">
        <v>726</v>
      </c>
      <c r="AM1849" t="s">
        <v>726</v>
      </c>
      <c r="AN1849" t="s">
        <v>726</v>
      </c>
      <c r="AO1849" t="s">
        <v>726</v>
      </c>
      <c r="AP1849" t="s">
        <v>726</v>
      </c>
      <c r="AQ1849" t="s">
        <v>726</v>
      </c>
      <c r="AR1849" t="s">
        <v>726</v>
      </c>
      <c r="AS1849" t="s">
        <v>726</v>
      </c>
      <c r="AT1849" t="s">
        <v>726</v>
      </c>
      <c r="AU1849">
        <v>9999</v>
      </c>
      <c r="AW1849" t="s">
        <v>726</v>
      </c>
      <c r="AX1849" t="s">
        <v>726</v>
      </c>
      <c r="AY1849" t="s">
        <v>726</v>
      </c>
      <c r="AZ1849">
        <v>9999</v>
      </c>
      <c r="BA1849">
        <v>0</v>
      </c>
      <c r="BB1849">
        <v>9999</v>
      </c>
      <c r="BC1849">
        <v>0</v>
      </c>
      <c r="BD1849">
        <v>0</v>
      </c>
      <c r="BE1849">
        <v>0</v>
      </c>
      <c r="BF1849">
        <v>0</v>
      </c>
      <c r="BG1849">
        <v>0</v>
      </c>
      <c r="BH1849">
        <v>0</v>
      </c>
      <c r="BI1849">
        <v>0</v>
      </c>
      <c r="BO1849">
        <v>0</v>
      </c>
      <c r="BP1849">
        <v>0</v>
      </c>
      <c r="BQ1849">
        <v>0</v>
      </c>
      <c r="BR1849">
        <v>0</v>
      </c>
      <c r="BS1849">
        <v>0</v>
      </c>
      <c r="BT1849">
        <v>0</v>
      </c>
      <c r="BU1849">
        <v>0</v>
      </c>
      <c r="BV1849">
        <v>0</v>
      </c>
      <c r="BW1849">
        <v>0</v>
      </c>
      <c r="BX1849">
        <v>0</v>
      </c>
    </row>
    <row r="1850" spans="1:76" x14ac:dyDescent="0.25">
      <c r="A1850">
        <v>186</v>
      </c>
      <c r="B1850" t="s">
        <v>630</v>
      </c>
      <c r="C1850">
        <v>2015</v>
      </c>
      <c r="D1850" t="s">
        <v>591</v>
      </c>
      <c r="E1850">
        <v>1</v>
      </c>
      <c r="S1850">
        <v>2834</v>
      </c>
      <c r="T1850">
        <v>325412</v>
      </c>
      <c r="U1850">
        <v>0</v>
      </c>
      <c r="V1850" t="s">
        <v>726</v>
      </c>
      <c r="W1850" t="s">
        <v>726</v>
      </c>
      <c r="X1850" t="s">
        <v>726</v>
      </c>
      <c r="Y1850">
        <v>0</v>
      </c>
      <c r="Z1850" t="s">
        <v>726</v>
      </c>
      <c r="AA1850" t="s">
        <v>726</v>
      </c>
      <c r="AB1850" t="s">
        <v>726</v>
      </c>
      <c r="AC1850">
        <v>0</v>
      </c>
      <c r="AD1850" t="s">
        <v>726</v>
      </c>
      <c r="AE1850">
        <v>0</v>
      </c>
      <c r="AF1850">
        <v>0</v>
      </c>
      <c r="AG1850">
        <v>2825</v>
      </c>
      <c r="AH1850">
        <v>60124</v>
      </c>
      <c r="AI1850">
        <v>26208</v>
      </c>
      <c r="AJ1850" t="s">
        <v>726</v>
      </c>
      <c r="AK1850" t="s">
        <v>726</v>
      </c>
      <c r="AL1850" t="s">
        <v>726</v>
      </c>
      <c r="AM1850">
        <v>54</v>
      </c>
      <c r="AN1850" t="s">
        <v>726</v>
      </c>
      <c r="AO1850">
        <v>133140</v>
      </c>
      <c r="AP1850" t="s">
        <v>726</v>
      </c>
      <c r="AQ1850" t="s">
        <v>726</v>
      </c>
      <c r="AR1850" t="s">
        <v>726</v>
      </c>
      <c r="AS1850">
        <v>5</v>
      </c>
      <c r="AT1850" t="s">
        <v>726</v>
      </c>
      <c r="AU1850">
        <v>9999</v>
      </c>
      <c r="AW1850" t="s">
        <v>726</v>
      </c>
      <c r="AX1850" t="s">
        <v>726</v>
      </c>
      <c r="AY1850" t="s">
        <v>726</v>
      </c>
      <c r="AZ1850">
        <v>9999</v>
      </c>
      <c r="BA1850">
        <v>0</v>
      </c>
      <c r="BB1850">
        <v>9999</v>
      </c>
      <c r="BC1850">
        <v>0</v>
      </c>
      <c r="BD1850">
        <v>0</v>
      </c>
      <c r="BE1850">
        <v>0</v>
      </c>
      <c r="BF1850">
        <v>0</v>
      </c>
      <c r="BG1850">
        <v>0</v>
      </c>
      <c r="BH1850">
        <v>0</v>
      </c>
      <c r="BI1850">
        <v>0</v>
      </c>
      <c r="BO1850">
        <v>0</v>
      </c>
      <c r="BP1850">
        <v>0</v>
      </c>
      <c r="BQ1850">
        <v>0</v>
      </c>
      <c r="BR1850">
        <v>0</v>
      </c>
      <c r="BS1850">
        <v>0</v>
      </c>
      <c r="BT1850">
        <v>0</v>
      </c>
      <c r="BU1850">
        <v>0</v>
      </c>
      <c r="BV1850">
        <v>0</v>
      </c>
      <c r="BW1850">
        <v>0</v>
      </c>
      <c r="BX1850">
        <v>0</v>
      </c>
    </row>
    <row r="1851" spans="1:76" x14ac:dyDescent="0.25">
      <c r="A1851">
        <v>186</v>
      </c>
      <c r="B1851" t="s">
        <v>630</v>
      </c>
      <c r="C1851">
        <v>2016</v>
      </c>
      <c r="D1851" t="s">
        <v>591</v>
      </c>
      <c r="E1851">
        <v>1</v>
      </c>
      <c r="S1851">
        <v>2834</v>
      </c>
      <c r="T1851">
        <v>325412</v>
      </c>
      <c r="U1851">
        <v>0</v>
      </c>
      <c r="V1851" t="s">
        <v>726</v>
      </c>
      <c r="W1851" t="s">
        <v>726</v>
      </c>
      <c r="X1851" t="s">
        <v>726</v>
      </c>
      <c r="Y1851">
        <v>0</v>
      </c>
      <c r="Z1851" t="s">
        <v>726</v>
      </c>
      <c r="AA1851" t="s">
        <v>726</v>
      </c>
      <c r="AB1851" t="s">
        <v>726</v>
      </c>
      <c r="AC1851" t="s">
        <v>726</v>
      </c>
      <c r="AD1851" t="s">
        <v>726</v>
      </c>
      <c r="AE1851" t="s">
        <v>726</v>
      </c>
      <c r="AF1851" t="s">
        <v>726</v>
      </c>
      <c r="AG1851" t="s">
        <v>726</v>
      </c>
      <c r="AH1851" t="s">
        <v>726</v>
      </c>
      <c r="AI1851" t="s">
        <v>726</v>
      </c>
      <c r="AJ1851" t="s">
        <v>726</v>
      </c>
      <c r="AK1851" t="s">
        <v>726</v>
      </c>
      <c r="AL1851" t="s">
        <v>726</v>
      </c>
      <c r="AM1851" t="s">
        <v>726</v>
      </c>
      <c r="AN1851" t="s">
        <v>726</v>
      </c>
      <c r="AO1851" t="s">
        <v>726</v>
      </c>
      <c r="AP1851" t="s">
        <v>726</v>
      </c>
      <c r="AQ1851" t="s">
        <v>726</v>
      </c>
      <c r="AR1851" t="s">
        <v>726</v>
      </c>
      <c r="AS1851" t="s">
        <v>726</v>
      </c>
      <c r="AT1851" t="s">
        <v>726</v>
      </c>
      <c r="AU1851">
        <v>9999</v>
      </c>
      <c r="AW1851" t="s">
        <v>726</v>
      </c>
      <c r="AX1851" t="s">
        <v>726</v>
      </c>
      <c r="AY1851" t="s">
        <v>726</v>
      </c>
      <c r="AZ1851">
        <v>9999</v>
      </c>
      <c r="BA1851">
        <v>0</v>
      </c>
      <c r="BB1851">
        <v>9999</v>
      </c>
      <c r="BC1851">
        <v>0</v>
      </c>
      <c r="BD1851">
        <v>0</v>
      </c>
      <c r="BE1851">
        <v>0</v>
      </c>
      <c r="BF1851">
        <v>0</v>
      </c>
      <c r="BG1851">
        <v>0</v>
      </c>
      <c r="BH1851">
        <v>0</v>
      </c>
      <c r="BI1851">
        <v>0</v>
      </c>
      <c r="BO1851">
        <v>0</v>
      </c>
      <c r="BP1851">
        <v>0</v>
      </c>
      <c r="BQ1851">
        <v>0</v>
      </c>
      <c r="BR1851">
        <v>0</v>
      </c>
      <c r="BS1851">
        <v>0</v>
      </c>
      <c r="BT1851">
        <v>0</v>
      </c>
      <c r="BU1851">
        <v>0</v>
      </c>
      <c r="BV1851">
        <v>0</v>
      </c>
      <c r="BW1851">
        <v>0</v>
      </c>
      <c r="BX1851">
        <v>0</v>
      </c>
    </row>
    <row r="1852" spans="1:76" x14ac:dyDescent="0.25">
      <c r="A1852">
        <v>187</v>
      </c>
      <c r="B1852" t="s">
        <v>631</v>
      </c>
      <c r="C1852">
        <v>2007</v>
      </c>
      <c r="D1852" t="s">
        <v>591</v>
      </c>
      <c r="E1852">
        <v>1</v>
      </c>
      <c r="S1852">
        <v>7370</v>
      </c>
      <c r="T1852">
        <v>519130</v>
      </c>
      <c r="U1852">
        <v>0</v>
      </c>
      <c r="V1852" t="s">
        <v>726</v>
      </c>
      <c r="W1852" t="s">
        <v>726</v>
      </c>
      <c r="X1852" t="s">
        <v>726</v>
      </c>
      <c r="Y1852">
        <v>0</v>
      </c>
      <c r="Z1852" t="s">
        <v>726</v>
      </c>
      <c r="AA1852" t="s">
        <v>726</v>
      </c>
      <c r="AB1852" t="s">
        <v>726</v>
      </c>
      <c r="AC1852" t="s">
        <v>726</v>
      </c>
      <c r="AD1852">
        <v>7915</v>
      </c>
      <c r="AE1852" t="s">
        <v>726</v>
      </c>
      <c r="AF1852" t="s">
        <v>726</v>
      </c>
      <c r="AG1852">
        <v>660</v>
      </c>
      <c r="AH1852">
        <v>12229.741</v>
      </c>
      <c r="AI1852">
        <v>6969.2740000000003</v>
      </c>
      <c r="AJ1852">
        <v>1084</v>
      </c>
      <c r="AK1852" t="s">
        <v>726</v>
      </c>
      <c r="AL1852" t="s">
        <v>726</v>
      </c>
      <c r="AM1852" t="s">
        <v>726</v>
      </c>
      <c r="AN1852">
        <v>98229</v>
      </c>
      <c r="AO1852">
        <v>16</v>
      </c>
      <c r="AP1852" t="s">
        <v>726</v>
      </c>
      <c r="AQ1852" t="s">
        <v>726</v>
      </c>
      <c r="AR1852" t="s">
        <v>726</v>
      </c>
      <c r="AS1852" t="s">
        <v>726</v>
      </c>
      <c r="AT1852" t="s">
        <v>726</v>
      </c>
      <c r="AU1852">
        <v>9999</v>
      </c>
      <c r="AW1852" t="s">
        <v>726</v>
      </c>
      <c r="AX1852" t="s">
        <v>726</v>
      </c>
      <c r="AY1852" t="s">
        <v>726</v>
      </c>
      <c r="AZ1852">
        <v>9999</v>
      </c>
      <c r="BA1852">
        <v>0</v>
      </c>
      <c r="BB1852">
        <v>9999</v>
      </c>
      <c r="BC1852">
        <v>0</v>
      </c>
      <c r="BD1852">
        <v>0</v>
      </c>
      <c r="BE1852">
        <v>0</v>
      </c>
      <c r="BF1852">
        <v>0</v>
      </c>
      <c r="BG1852">
        <v>0</v>
      </c>
      <c r="BH1852">
        <v>0</v>
      </c>
      <c r="BI1852">
        <v>0</v>
      </c>
      <c r="BO1852">
        <v>0</v>
      </c>
      <c r="BP1852">
        <v>0</v>
      </c>
      <c r="BQ1852">
        <v>0</v>
      </c>
      <c r="BR1852">
        <v>0</v>
      </c>
      <c r="BS1852">
        <v>0</v>
      </c>
      <c r="BT1852">
        <v>0</v>
      </c>
      <c r="BU1852">
        <v>0</v>
      </c>
      <c r="BV1852">
        <v>0</v>
      </c>
      <c r="BW1852">
        <v>0</v>
      </c>
      <c r="BX1852">
        <v>0</v>
      </c>
    </row>
    <row r="1853" spans="1:76" x14ac:dyDescent="0.25">
      <c r="A1853">
        <v>187</v>
      </c>
      <c r="B1853" t="s">
        <v>631</v>
      </c>
      <c r="C1853">
        <v>2008</v>
      </c>
      <c r="D1853" t="s">
        <v>591</v>
      </c>
      <c r="E1853">
        <v>1</v>
      </c>
      <c r="S1853">
        <v>7370</v>
      </c>
      <c r="T1853">
        <v>519130</v>
      </c>
      <c r="U1853">
        <v>0</v>
      </c>
      <c r="V1853" t="s">
        <v>726</v>
      </c>
      <c r="W1853" t="s">
        <v>726</v>
      </c>
      <c r="X1853" t="s">
        <v>726</v>
      </c>
      <c r="Y1853">
        <v>0</v>
      </c>
      <c r="Z1853" t="s">
        <v>726</v>
      </c>
      <c r="AA1853" t="s">
        <v>726</v>
      </c>
      <c r="AB1853" t="s">
        <v>726</v>
      </c>
      <c r="AC1853">
        <v>1.4</v>
      </c>
      <c r="AD1853" t="s">
        <v>726</v>
      </c>
      <c r="AE1853">
        <v>0</v>
      </c>
      <c r="AF1853">
        <v>0.7</v>
      </c>
      <c r="AG1853">
        <v>424.298</v>
      </c>
      <c r="AH1853">
        <v>13689.848</v>
      </c>
      <c r="AI1853">
        <v>7208.5020000000004</v>
      </c>
      <c r="AJ1853" t="s">
        <v>726</v>
      </c>
      <c r="AK1853" t="s">
        <v>726</v>
      </c>
      <c r="AL1853">
        <v>32</v>
      </c>
      <c r="AM1853" t="s">
        <v>726</v>
      </c>
      <c r="AN1853" t="s">
        <v>726</v>
      </c>
      <c r="AO1853" t="s">
        <v>726</v>
      </c>
      <c r="AP1853" t="s">
        <v>726</v>
      </c>
      <c r="AQ1853" t="s">
        <v>726</v>
      </c>
      <c r="AR1853" t="s">
        <v>726</v>
      </c>
      <c r="AS1853" t="s">
        <v>726</v>
      </c>
      <c r="AT1853" t="s">
        <v>726</v>
      </c>
      <c r="AU1853">
        <v>9999</v>
      </c>
      <c r="AW1853" t="s">
        <v>726</v>
      </c>
      <c r="AX1853" t="s">
        <v>726</v>
      </c>
      <c r="AY1853" t="s">
        <v>726</v>
      </c>
      <c r="AZ1853">
        <v>9999</v>
      </c>
      <c r="BA1853">
        <v>0</v>
      </c>
      <c r="BB1853">
        <v>9999</v>
      </c>
      <c r="BC1853">
        <v>0</v>
      </c>
      <c r="BD1853">
        <v>0</v>
      </c>
      <c r="BE1853">
        <v>0</v>
      </c>
      <c r="BF1853">
        <v>0</v>
      </c>
      <c r="BG1853">
        <v>0</v>
      </c>
      <c r="BH1853">
        <v>0</v>
      </c>
      <c r="BI1853">
        <v>0</v>
      </c>
      <c r="BO1853">
        <v>0</v>
      </c>
      <c r="BP1853">
        <v>0</v>
      </c>
      <c r="BQ1853">
        <v>0</v>
      </c>
      <c r="BR1853">
        <v>0</v>
      </c>
      <c r="BS1853">
        <v>0</v>
      </c>
      <c r="BT1853">
        <v>0</v>
      </c>
      <c r="BU1853">
        <v>0</v>
      </c>
      <c r="BV1853">
        <v>0</v>
      </c>
      <c r="BW1853">
        <v>0</v>
      </c>
      <c r="BX1853">
        <v>0</v>
      </c>
    </row>
    <row r="1854" spans="1:76" x14ac:dyDescent="0.25">
      <c r="A1854">
        <v>187</v>
      </c>
      <c r="B1854" t="s">
        <v>631</v>
      </c>
      <c r="C1854">
        <v>2009</v>
      </c>
      <c r="D1854" t="s">
        <v>591</v>
      </c>
      <c r="E1854">
        <v>1</v>
      </c>
      <c r="S1854">
        <v>7370</v>
      </c>
      <c r="T1854">
        <v>519130</v>
      </c>
      <c r="U1854">
        <v>0</v>
      </c>
      <c r="V1854" t="s">
        <v>726</v>
      </c>
      <c r="W1854" t="s">
        <v>726</v>
      </c>
      <c r="X1854" t="s">
        <v>726</v>
      </c>
      <c r="Y1854">
        <v>0</v>
      </c>
      <c r="Z1854" t="s">
        <v>726</v>
      </c>
      <c r="AA1854" t="s">
        <v>726</v>
      </c>
      <c r="AB1854" t="s">
        <v>726</v>
      </c>
      <c r="AC1854">
        <v>0</v>
      </c>
      <c r="AD1854" t="s">
        <v>726</v>
      </c>
      <c r="AE1854">
        <v>0</v>
      </c>
      <c r="AF1854">
        <v>0</v>
      </c>
      <c r="AG1854">
        <v>597.99199999999996</v>
      </c>
      <c r="AH1854">
        <v>14936.03</v>
      </c>
      <c r="AI1854">
        <v>6460.3149999999996</v>
      </c>
      <c r="AJ1854" t="s">
        <v>726</v>
      </c>
      <c r="AK1854">
        <v>16</v>
      </c>
      <c r="AL1854" t="s">
        <v>726</v>
      </c>
      <c r="AM1854" t="s">
        <v>726</v>
      </c>
      <c r="AN1854" t="s">
        <v>726</v>
      </c>
      <c r="AO1854" t="s">
        <v>726</v>
      </c>
      <c r="AP1854" t="s">
        <v>726</v>
      </c>
      <c r="AQ1854" t="s">
        <v>726</v>
      </c>
      <c r="AR1854" t="s">
        <v>726</v>
      </c>
      <c r="AS1854" t="s">
        <v>726</v>
      </c>
      <c r="AT1854" t="s">
        <v>726</v>
      </c>
      <c r="AU1854">
        <v>9999</v>
      </c>
      <c r="AW1854" t="s">
        <v>726</v>
      </c>
      <c r="AX1854" t="s">
        <v>726</v>
      </c>
      <c r="AY1854" t="s">
        <v>726</v>
      </c>
      <c r="AZ1854">
        <v>9999</v>
      </c>
      <c r="BA1854">
        <v>0</v>
      </c>
      <c r="BB1854">
        <v>9999</v>
      </c>
      <c r="BC1854">
        <v>0</v>
      </c>
      <c r="BD1854">
        <v>0</v>
      </c>
      <c r="BE1854">
        <v>0</v>
      </c>
      <c r="BF1854">
        <v>0</v>
      </c>
      <c r="BG1854">
        <v>0</v>
      </c>
      <c r="BH1854">
        <v>0</v>
      </c>
      <c r="BI1854">
        <v>0</v>
      </c>
      <c r="BO1854">
        <v>0</v>
      </c>
      <c r="BP1854">
        <v>0</v>
      </c>
      <c r="BQ1854">
        <v>0</v>
      </c>
      <c r="BR1854">
        <v>0</v>
      </c>
      <c r="BS1854">
        <v>0</v>
      </c>
      <c r="BT1854">
        <v>0</v>
      </c>
      <c r="BU1854">
        <v>0</v>
      </c>
      <c r="BV1854">
        <v>0</v>
      </c>
      <c r="BW1854">
        <v>0</v>
      </c>
      <c r="BX1854">
        <v>0</v>
      </c>
    </row>
    <row r="1855" spans="1:76" x14ac:dyDescent="0.25">
      <c r="A1855">
        <v>187</v>
      </c>
      <c r="B1855" t="s">
        <v>631</v>
      </c>
      <c r="C1855">
        <v>2010</v>
      </c>
      <c r="D1855" t="s">
        <v>591</v>
      </c>
      <c r="E1855">
        <v>1</v>
      </c>
      <c r="S1855">
        <v>7370</v>
      </c>
      <c r="T1855">
        <v>519130</v>
      </c>
      <c r="U1855">
        <v>0</v>
      </c>
      <c r="V1855" t="s">
        <v>726</v>
      </c>
      <c r="W1855" t="s">
        <v>726</v>
      </c>
      <c r="X1855" t="s">
        <v>726</v>
      </c>
      <c r="Y1855">
        <v>0</v>
      </c>
      <c r="Z1855" t="s">
        <v>726</v>
      </c>
      <c r="AA1855" t="s">
        <v>726</v>
      </c>
      <c r="AB1855" t="s">
        <v>726</v>
      </c>
      <c r="AC1855">
        <v>0</v>
      </c>
      <c r="AD1855" t="s">
        <v>726</v>
      </c>
      <c r="AE1855">
        <v>0</v>
      </c>
      <c r="AF1855">
        <v>0</v>
      </c>
      <c r="AG1855">
        <v>1231.663</v>
      </c>
      <c r="AH1855">
        <v>14928.103999999999</v>
      </c>
      <c r="AI1855">
        <v>6324.6509999999998</v>
      </c>
      <c r="AJ1855" t="s">
        <v>726</v>
      </c>
      <c r="AK1855" t="s">
        <v>726</v>
      </c>
      <c r="AL1855" t="s">
        <v>726</v>
      </c>
      <c r="AM1855" t="s">
        <v>726</v>
      </c>
      <c r="AN1855" t="s">
        <v>726</v>
      </c>
      <c r="AO1855" t="s">
        <v>726</v>
      </c>
      <c r="AP1855" t="s">
        <v>726</v>
      </c>
      <c r="AQ1855" t="s">
        <v>726</v>
      </c>
      <c r="AR1855" t="s">
        <v>726</v>
      </c>
      <c r="AS1855" t="s">
        <v>726</v>
      </c>
      <c r="AT1855" t="s">
        <v>726</v>
      </c>
      <c r="AU1855">
        <v>9999</v>
      </c>
      <c r="AW1855" t="s">
        <v>726</v>
      </c>
      <c r="AX1855" t="s">
        <v>726</v>
      </c>
      <c r="AY1855" t="s">
        <v>726</v>
      </c>
      <c r="AZ1855">
        <v>9999</v>
      </c>
      <c r="BA1855">
        <v>0</v>
      </c>
      <c r="BB1855">
        <v>9999</v>
      </c>
      <c r="BC1855">
        <v>0</v>
      </c>
      <c r="BD1855">
        <v>0</v>
      </c>
      <c r="BE1855">
        <v>0</v>
      </c>
      <c r="BF1855">
        <v>0</v>
      </c>
      <c r="BG1855">
        <v>0</v>
      </c>
      <c r="BH1855">
        <v>0</v>
      </c>
      <c r="BI1855">
        <v>0</v>
      </c>
      <c r="BO1855">
        <v>0</v>
      </c>
      <c r="BP1855">
        <v>0</v>
      </c>
      <c r="BQ1855">
        <v>0</v>
      </c>
      <c r="BR1855">
        <v>0</v>
      </c>
      <c r="BS1855">
        <v>0</v>
      </c>
      <c r="BT1855">
        <v>0</v>
      </c>
      <c r="BU1855">
        <v>0</v>
      </c>
      <c r="BV1855">
        <v>0</v>
      </c>
      <c r="BW1855">
        <v>0</v>
      </c>
      <c r="BX1855">
        <v>0</v>
      </c>
    </row>
    <row r="1856" spans="1:76" x14ac:dyDescent="0.25">
      <c r="A1856">
        <v>187</v>
      </c>
      <c r="B1856" t="s">
        <v>631</v>
      </c>
      <c r="C1856">
        <v>2011</v>
      </c>
      <c r="D1856" t="s">
        <v>591</v>
      </c>
      <c r="E1856">
        <v>1</v>
      </c>
      <c r="S1856">
        <v>7370</v>
      </c>
      <c r="T1856">
        <v>519130</v>
      </c>
      <c r="U1856">
        <v>0</v>
      </c>
      <c r="V1856" t="s">
        <v>726</v>
      </c>
      <c r="W1856" t="s">
        <v>726</v>
      </c>
      <c r="X1856" t="s">
        <v>726</v>
      </c>
      <c r="Y1856">
        <v>0</v>
      </c>
      <c r="Z1856" t="s">
        <v>726</v>
      </c>
      <c r="AA1856" t="s">
        <v>726</v>
      </c>
      <c r="AB1856" t="s">
        <v>726</v>
      </c>
      <c r="AC1856">
        <v>0</v>
      </c>
      <c r="AD1856" t="s">
        <v>726</v>
      </c>
      <c r="AE1856">
        <v>0</v>
      </c>
      <c r="AF1856">
        <v>0</v>
      </c>
      <c r="AG1856">
        <v>1048.827</v>
      </c>
      <c r="AH1856">
        <v>14782.786</v>
      </c>
      <c r="AI1856">
        <v>4984.1989999999996</v>
      </c>
      <c r="AJ1856" t="s">
        <v>726</v>
      </c>
      <c r="AK1856" t="s">
        <v>726</v>
      </c>
      <c r="AL1856" t="s">
        <v>726</v>
      </c>
      <c r="AM1856" t="s">
        <v>726</v>
      </c>
      <c r="AN1856" t="s">
        <v>726</v>
      </c>
      <c r="AO1856" t="s">
        <v>726</v>
      </c>
      <c r="AP1856" t="s">
        <v>726</v>
      </c>
      <c r="AQ1856" t="s">
        <v>726</v>
      </c>
      <c r="AR1856" t="s">
        <v>726</v>
      </c>
      <c r="AS1856" t="s">
        <v>726</v>
      </c>
      <c r="AT1856" t="s">
        <v>726</v>
      </c>
      <c r="AU1856">
        <v>9999</v>
      </c>
      <c r="AW1856" t="s">
        <v>726</v>
      </c>
      <c r="AX1856" t="s">
        <v>726</v>
      </c>
      <c r="AY1856" t="s">
        <v>726</v>
      </c>
      <c r="AZ1856">
        <v>9999</v>
      </c>
      <c r="BA1856">
        <v>0</v>
      </c>
      <c r="BB1856">
        <v>9999</v>
      </c>
      <c r="BC1856">
        <v>0</v>
      </c>
      <c r="BD1856">
        <v>0</v>
      </c>
      <c r="BE1856">
        <v>0</v>
      </c>
      <c r="BF1856">
        <v>0</v>
      </c>
      <c r="BG1856">
        <v>0</v>
      </c>
      <c r="BH1856">
        <v>0</v>
      </c>
      <c r="BI1856">
        <v>0</v>
      </c>
      <c r="BO1856">
        <v>0</v>
      </c>
      <c r="BP1856">
        <v>0</v>
      </c>
      <c r="BQ1856">
        <v>0</v>
      </c>
      <c r="BR1856">
        <v>0</v>
      </c>
      <c r="BS1856">
        <v>0</v>
      </c>
      <c r="BT1856">
        <v>0</v>
      </c>
      <c r="BU1856">
        <v>0</v>
      </c>
      <c r="BV1856">
        <v>0</v>
      </c>
      <c r="BW1856">
        <v>0</v>
      </c>
      <c r="BX1856">
        <v>0</v>
      </c>
    </row>
    <row r="1857" spans="1:76" x14ac:dyDescent="0.25">
      <c r="A1857">
        <v>187</v>
      </c>
      <c r="B1857" t="s">
        <v>631</v>
      </c>
      <c r="C1857">
        <v>2012</v>
      </c>
      <c r="D1857" t="s">
        <v>591</v>
      </c>
      <c r="E1857">
        <v>1</v>
      </c>
      <c r="S1857">
        <v>7370</v>
      </c>
      <c r="T1857">
        <v>519130</v>
      </c>
      <c r="U1857">
        <v>0</v>
      </c>
      <c r="V1857" t="s">
        <v>726</v>
      </c>
      <c r="W1857" t="s">
        <v>726</v>
      </c>
      <c r="X1857" t="s">
        <v>726</v>
      </c>
      <c r="Y1857">
        <v>0</v>
      </c>
      <c r="Z1857" t="s">
        <v>726</v>
      </c>
      <c r="AA1857" t="s">
        <v>726</v>
      </c>
      <c r="AB1857" t="s">
        <v>726</v>
      </c>
      <c r="AC1857">
        <v>0</v>
      </c>
      <c r="AD1857" t="s">
        <v>726</v>
      </c>
      <c r="AE1857">
        <v>0</v>
      </c>
      <c r="AF1857">
        <v>0</v>
      </c>
      <c r="AG1857">
        <v>3945.4789999999998</v>
      </c>
      <c r="AH1857">
        <v>17103.253000000001</v>
      </c>
      <c r="AI1857">
        <v>4986.5659999999998</v>
      </c>
      <c r="AJ1857" t="s">
        <v>726</v>
      </c>
      <c r="AK1857" t="s">
        <v>726</v>
      </c>
      <c r="AL1857" t="s">
        <v>726</v>
      </c>
      <c r="AM1857" t="s">
        <v>726</v>
      </c>
      <c r="AN1857" t="s">
        <v>726</v>
      </c>
      <c r="AO1857" t="s">
        <v>726</v>
      </c>
      <c r="AP1857" t="s">
        <v>726</v>
      </c>
      <c r="AQ1857" t="s">
        <v>726</v>
      </c>
      <c r="AR1857" t="s">
        <v>726</v>
      </c>
      <c r="AS1857" t="s">
        <v>726</v>
      </c>
      <c r="AT1857" t="s">
        <v>726</v>
      </c>
      <c r="AU1857">
        <v>9999</v>
      </c>
      <c r="AW1857" t="s">
        <v>726</v>
      </c>
      <c r="AX1857" t="s">
        <v>726</v>
      </c>
      <c r="AY1857" t="s">
        <v>726</v>
      </c>
      <c r="AZ1857">
        <v>9999</v>
      </c>
      <c r="BA1857">
        <v>0</v>
      </c>
      <c r="BB1857">
        <v>9999</v>
      </c>
      <c r="BC1857">
        <v>0</v>
      </c>
      <c r="BD1857">
        <v>0</v>
      </c>
      <c r="BE1857">
        <v>0</v>
      </c>
      <c r="BF1857">
        <v>0</v>
      </c>
      <c r="BG1857">
        <v>0</v>
      </c>
      <c r="BH1857">
        <v>0</v>
      </c>
      <c r="BI1857">
        <v>0</v>
      </c>
      <c r="BO1857">
        <v>0</v>
      </c>
      <c r="BP1857">
        <v>0</v>
      </c>
      <c r="BQ1857">
        <v>0</v>
      </c>
      <c r="BR1857">
        <v>0</v>
      </c>
      <c r="BS1857">
        <v>0</v>
      </c>
      <c r="BT1857">
        <v>0</v>
      </c>
      <c r="BU1857">
        <v>0</v>
      </c>
      <c r="BV1857">
        <v>0</v>
      </c>
      <c r="BW1857">
        <v>0</v>
      </c>
      <c r="BX1857">
        <v>0</v>
      </c>
    </row>
    <row r="1858" spans="1:76" x14ac:dyDescent="0.25">
      <c r="A1858">
        <v>187</v>
      </c>
      <c r="B1858" t="s">
        <v>631</v>
      </c>
      <c r="C1858">
        <v>2013</v>
      </c>
      <c r="D1858" t="s">
        <v>591</v>
      </c>
      <c r="E1858">
        <v>1</v>
      </c>
      <c r="S1858">
        <v>7370</v>
      </c>
      <c r="T1858">
        <v>519130</v>
      </c>
      <c r="U1858">
        <v>0</v>
      </c>
      <c r="V1858" t="s">
        <v>726</v>
      </c>
      <c r="W1858" t="s">
        <v>726</v>
      </c>
      <c r="X1858" t="s">
        <v>726</v>
      </c>
      <c r="Y1858">
        <v>0</v>
      </c>
      <c r="Z1858" t="s">
        <v>726</v>
      </c>
      <c r="AA1858" t="s">
        <v>726</v>
      </c>
      <c r="AB1858" t="s">
        <v>726</v>
      </c>
      <c r="AC1858">
        <v>0</v>
      </c>
      <c r="AD1858" t="s">
        <v>726</v>
      </c>
      <c r="AE1858">
        <v>0</v>
      </c>
      <c r="AF1858">
        <v>0</v>
      </c>
      <c r="AG1858">
        <v>1366.2809999999999</v>
      </c>
      <c r="AH1858">
        <v>16804.958999999999</v>
      </c>
      <c r="AI1858">
        <v>4680.38</v>
      </c>
      <c r="AJ1858" t="s">
        <v>726</v>
      </c>
      <c r="AK1858" t="s">
        <v>726</v>
      </c>
      <c r="AL1858" t="s">
        <v>726</v>
      </c>
      <c r="AM1858" t="s">
        <v>726</v>
      </c>
      <c r="AN1858" t="s">
        <v>726</v>
      </c>
      <c r="AO1858" t="s">
        <v>726</v>
      </c>
      <c r="AP1858" t="s">
        <v>726</v>
      </c>
      <c r="AQ1858" t="s">
        <v>726</v>
      </c>
      <c r="AR1858" t="s">
        <v>726</v>
      </c>
      <c r="AS1858" t="s">
        <v>726</v>
      </c>
      <c r="AT1858" t="s">
        <v>726</v>
      </c>
      <c r="AU1858">
        <v>9999</v>
      </c>
      <c r="AW1858" t="s">
        <v>726</v>
      </c>
      <c r="AX1858" t="s">
        <v>726</v>
      </c>
      <c r="AY1858" t="s">
        <v>726</v>
      </c>
      <c r="AZ1858">
        <v>9999</v>
      </c>
      <c r="BA1858">
        <v>0</v>
      </c>
      <c r="BB1858">
        <v>9999</v>
      </c>
      <c r="BC1858">
        <v>0</v>
      </c>
      <c r="BD1858">
        <v>0</v>
      </c>
      <c r="BE1858">
        <v>0</v>
      </c>
      <c r="BF1858">
        <v>0</v>
      </c>
      <c r="BG1858">
        <v>0</v>
      </c>
      <c r="BH1858">
        <v>0</v>
      </c>
      <c r="BI1858">
        <v>0</v>
      </c>
      <c r="BO1858">
        <v>0</v>
      </c>
      <c r="BP1858">
        <v>0</v>
      </c>
      <c r="BQ1858">
        <v>0</v>
      </c>
      <c r="BR1858">
        <v>0</v>
      </c>
      <c r="BS1858">
        <v>0</v>
      </c>
      <c r="BT1858">
        <v>0</v>
      </c>
      <c r="BU1858">
        <v>0</v>
      </c>
      <c r="BV1858">
        <v>0</v>
      </c>
      <c r="BW1858">
        <v>0</v>
      </c>
      <c r="BX1858">
        <v>0</v>
      </c>
    </row>
    <row r="1859" spans="1:76" x14ac:dyDescent="0.25">
      <c r="A1859">
        <v>187</v>
      </c>
      <c r="B1859" t="s">
        <v>631</v>
      </c>
      <c r="C1859">
        <v>2014</v>
      </c>
      <c r="D1859" t="s">
        <v>591</v>
      </c>
      <c r="E1859">
        <v>1</v>
      </c>
      <c r="S1859">
        <v>7370</v>
      </c>
      <c r="T1859">
        <v>519130</v>
      </c>
      <c r="U1859">
        <v>0</v>
      </c>
      <c r="V1859" t="s">
        <v>726</v>
      </c>
      <c r="W1859" t="s">
        <v>726</v>
      </c>
      <c r="X1859" t="s">
        <v>726</v>
      </c>
      <c r="Y1859">
        <v>0</v>
      </c>
      <c r="Z1859" t="s">
        <v>726</v>
      </c>
      <c r="AA1859" t="s">
        <v>726</v>
      </c>
      <c r="AB1859" t="s">
        <v>726</v>
      </c>
      <c r="AC1859">
        <v>0</v>
      </c>
      <c r="AD1859" t="s">
        <v>726</v>
      </c>
      <c r="AE1859">
        <v>0</v>
      </c>
      <c r="AF1859">
        <v>0</v>
      </c>
      <c r="AG1859">
        <v>7521.7309999999998</v>
      </c>
      <c r="AH1859">
        <v>61960.343999999997</v>
      </c>
      <c r="AI1859">
        <v>4618.1329999999998</v>
      </c>
      <c r="AJ1859" t="s">
        <v>726</v>
      </c>
      <c r="AK1859" t="s">
        <v>726</v>
      </c>
      <c r="AL1859" t="s">
        <v>726</v>
      </c>
      <c r="AM1859" t="s">
        <v>726</v>
      </c>
      <c r="AN1859" t="s">
        <v>726</v>
      </c>
      <c r="AO1859" t="s">
        <v>726</v>
      </c>
      <c r="AP1859" t="s">
        <v>726</v>
      </c>
      <c r="AQ1859" t="s">
        <v>726</v>
      </c>
      <c r="AR1859" t="s">
        <v>726</v>
      </c>
      <c r="AS1859" t="s">
        <v>726</v>
      </c>
      <c r="AT1859" t="s">
        <v>726</v>
      </c>
      <c r="AU1859">
        <v>9999</v>
      </c>
      <c r="AW1859" t="s">
        <v>726</v>
      </c>
      <c r="AX1859" t="s">
        <v>726</v>
      </c>
      <c r="AY1859" t="s">
        <v>726</v>
      </c>
      <c r="AZ1859">
        <v>9999</v>
      </c>
      <c r="BA1859">
        <v>0</v>
      </c>
      <c r="BB1859">
        <v>9999</v>
      </c>
      <c r="BC1859">
        <v>0</v>
      </c>
      <c r="BD1859">
        <v>0</v>
      </c>
      <c r="BE1859">
        <v>0</v>
      </c>
      <c r="BF1859">
        <v>0</v>
      </c>
      <c r="BG1859">
        <v>0</v>
      </c>
      <c r="BH1859">
        <v>0</v>
      </c>
      <c r="BI1859">
        <v>0</v>
      </c>
      <c r="BO1859">
        <v>0</v>
      </c>
      <c r="BP1859">
        <v>0</v>
      </c>
      <c r="BQ1859">
        <v>0</v>
      </c>
      <c r="BR1859">
        <v>0</v>
      </c>
      <c r="BS1859">
        <v>0</v>
      </c>
      <c r="BT1859">
        <v>0</v>
      </c>
      <c r="BU1859">
        <v>0</v>
      </c>
      <c r="BV1859">
        <v>0</v>
      </c>
      <c r="BW1859">
        <v>0</v>
      </c>
      <c r="BX1859">
        <v>0</v>
      </c>
    </row>
    <row r="1860" spans="1:76" x14ac:dyDescent="0.25">
      <c r="A1860">
        <v>187</v>
      </c>
      <c r="B1860" t="s">
        <v>631</v>
      </c>
      <c r="C1860">
        <v>2015</v>
      </c>
      <c r="D1860" t="s">
        <v>591</v>
      </c>
      <c r="E1860">
        <v>1</v>
      </c>
      <c r="S1860">
        <v>7370</v>
      </c>
      <c r="T1860">
        <v>519130</v>
      </c>
      <c r="U1860">
        <v>0</v>
      </c>
      <c r="V1860" t="s">
        <v>726</v>
      </c>
      <c r="W1860" t="s">
        <v>726</v>
      </c>
      <c r="X1860" t="s">
        <v>726</v>
      </c>
      <c r="Y1860">
        <v>0</v>
      </c>
      <c r="Z1860" t="s">
        <v>726</v>
      </c>
      <c r="AA1860" t="s">
        <v>726</v>
      </c>
      <c r="AB1860" t="s">
        <v>726</v>
      </c>
      <c r="AC1860">
        <v>0</v>
      </c>
      <c r="AD1860" t="s">
        <v>726</v>
      </c>
      <c r="AE1860">
        <v>0</v>
      </c>
      <c r="AF1860">
        <v>0</v>
      </c>
      <c r="AG1860">
        <v>-4359.0820000000003</v>
      </c>
      <c r="AH1860">
        <v>45203.966</v>
      </c>
      <c r="AI1860">
        <v>4968.3010000000004</v>
      </c>
      <c r="AJ1860" t="s">
        <v>726</v>
      </c>
      <c r="AK1860" t="s">
        <v>726</v>
      </c>
      <c r="AL1860" t="s">
        <v>726</v>
      </c>
      <c r="AM1860">
        <v>32</v>
      </c>
      <c r="AN1860" t="s">
        <v>726</v>
      </c>
      <c r="AO1860">
        <v>98229</v>
      </c>
      <c r="AP1860" t="s">
        <v>726</v>
      </c>
      <c r="AQ1860" t="s">
        <v>726</v>
      </c>
      <c r="AR1860" t="s">
        <v>726</v>
      </c>
      <c r="AS1860">
        <v>16</v>
      </c>
      <c r="AT1860" t="s">
        <v>726</v>
      </c>
      <c r="AU1860">
        <v>9999</v>
      </c>
      <c r="AW1860" t="s">
        <v>726</v>
      </c>
      <c r="AX1860" t="s">
        <v>726</v>
      </c>
      <c r="AY1860" t="s">
        <v>726</v>
      </c>
      <c r="AZ1860">
        <v>9999</v>
      </c>
      <c r="BA1860">
        <v>0</v>
      </c>
      <c r="BB1860">
        <v>9999</v>
      </c>
      <c r="BC1860">
        <v>0</v>
      </c>
      <c r="BD1860">
        <v>0</v>
      </c>
      <c r="BE1860">
        <v>0</v>
      </c>
      <c r="BF1860">
        <v>0</v>
      </c>
      <c r="BG1860">
        <v>0</v>
      </c>
      <c r="BH1860">
        <v>0</v>
      </c>
      <c r="BI1860">
        <v>0</v>
      </c>
      <c r="BO1860">
        <v>0</v>
      </c>
      <c r="BP1860">
        <v>0</v>
      </c>
      <c r="BQ1860">
        <v>0</v>
      </c>
      <c r="BR1860">
        <v>0</v>
      </c>
      <c r="BS1860">
        <v>0</v>
      </c>
      <c r="BT1860">
        <v>0</v>
      </c>
      <c r="BU1860">
        <v>0</v>
      </c>
      <c r="BV1860">
        <v>0</v>
      </c>
      <c r="BW1860">
        <v>0</v>
      </c>
      <c r="BX1860">
        <v>0</v>
      </c>
    </row>
    <row r="1861" spans="1:76" x14ac:dyDescent="0.25">
      <c r="A1861">
        <v>187</v>
      </c>
      <c r="B1861" t="s">
        <v>631</v>
      </c>
      <c r="C1861">
        <v>2016</v>
      </c>
      <c r="D1861" t="s">
        <v>591</v>
      </c>
      <c r="E1861">
        <v>1</v>
      </c>
      <c r="S1861">
        <v>7370</v>
      </c>
      <c r="T1861">
        <v>519130</v>
      </c>
      <c r="U1861">
        <v>0</v>
      </c>
      <c r="V1861" t="s">
        <v>726</v>
      </c>
      <c r="W1861" t="s">
        <v>726</v>
      </c>
      <c r="X1861" t="s">
        <v>726</v>
      </c>
      <c r="Y1861">
        <v>0</v>
      </c>
      <c r="Z1861" t="s">
        <v>726</v>
      </c>
      <c r="AA1861" t="s">
        <v>726</v>
      </c>
      <c r="AB1861" t="s">
        <v>726</v>
      </c>
      <c r="AC1861" t="s">
        <v>726</v>
      </c>
      <c r="AD1861" t="s">
        <v>726</v>
      </c>
      <c r="AE1861" t="s">
        <v>726</v>
      </c>
      <c r="AF1861" t="s">
        <v>726</v>
      </c>
      <c r="AG1861" t="s">
        <v>726</v>
      </c>
      <c r="AH1861" t="s">
        <v>726</v>
      </c>
      <c r="AI1861" t="s">
        <v>726</v>
      </c>
      <c r="AJ1861" t="s">
        <v>726</v>
      </c>
      <c r="AK1861" t="s">
        <v>726</v>
      </c>
      <c r="AL1861" t="s">
        <v>726</v>
      </c>
      <c r="AM1861" t="s">
        <v>726</v>
      </c>
      <c r="AN1861" t="s">
        <v>726</v>
      </c>
      <c r="AO1861" t="s">
        <v>726</v>
      </c>
      <c r="AP1861" t="s">
        <v>726</v>
      </c>
      <c r="AQ1861" t="s">
        <v>726</v>
      </c>
      <c r="AR1861" t="s">
        <v>726</v>
      </c>
      <c r="AS1861" t="s">
        <v>726</v>
      </c>
      <c r="AT1861" t="s">
        <v>726</v>
      </c>
      <c r="AU1861">
        <v>9999</v>
      </c>
      <c r="AW1861" t="s">
        <v>726</v>
      </c>
      <c r="AX1861" t="s">
        <v>726</v>
      </c>
      <c r="AY1861" t="s">
        <v>726</v>
      </c>
      <c r="AZ1861">
        <v>9999</v>
      </c>
      <c r="BA1861">
        <v>0</v>
      </c>
      <c r="BB1861">
        <v>9999</v>
      </c>
      <c r="BC1861">
        <v>0</v>
      </c>
      <c r="BD1861">
        <v>0</v>
      </c>
      <c r="BE1861">
        <v>0</v>
      </c>
      <c r="BF1861">
        <v>0</v>
      </c>
      <c r="BG1861">
        <v>0</v>
      </c>
      <c r="BH1861">
        <v>0</v>
      </c>
      <c r="BI1861">
        <v>0</v>
      </c>
      <c r="BO1861">
        <v>0</v>
      </c>
      <c r="BP1861">
        <v>0</v>
      </c>
      <c r="BQ1861">
        <v>0</v>
      </c>
      <c r="BR1861">
        <v>0</v>
      </c>
      <c r="BS1861">
        <v>0</v>
      </c>
      <c r="BT1861">
        <v>0</v>
      </c>
      <c r="BU1861">
        <v>0</v>
      </c>
      <c r="BV1861">
        <v>0</v>
      </c>
      <c r="BW1861">
        <v>0</v>
      </c>
      <c r="BX1861">
        <v>0</v>
      </c>
    </row>
  </sheetData>
  <sortState ref="A2:BX1861">
    <sortCondition ref="A2:A1861"/>
    <sortCondition ref="C2:C186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4"/>
  <sheetViews>
    <sheetView workbookViewId="0">
      <pane xSplit="2" ySplit="1" topLeftCell="C2" activePane="bottomRight" state="frozen"/>
      <selection pane="topRight" activeCell="C1" sqref="C1"/>
      <selection pane="bottomLeft" activeCell="A2" sqref="A2"/>
      <selection pane="bottomRight" activeCell="K355" sqref="K355"/>
    </sheetView>
  </sheetViews>
  <sheetFormatPr defaultRowHeight="15" x14ac:dyDescent="0.25"/>
  <cols>
    <col min="2" max="2" width="40.7109375" bestFit="1" customWidth="1"/>
    <col min="3" max="3" width="14.28515625" bestFit="1" customWidth="1"/>
    <col min="4" max="4" width="19.28515625" bestFit="1" customWidth="1"/>
    <col min="5" max="5" width="7" bestFit="1" customWidth="1"/>
    <col min="6" max="6" width="12" bestFit="1" customWidth="1"/>
    <col min="7" max="7" width="33.42578125" bestFit="1" customWidth="1"/>
  </cols>
  <sheetData>
    <row r="1" spans="1:12" x14ac:dyDescent="0.25">
      <c r="A1" s="21" t="s">
        <v>0</v>
      </c>
      <c r="B1" s="21" t="s">
        <v>1</v>
      </c>
      <c r="C1" s="21" t="s">
        <v>209</v>
      </c>
      <c r="D1" s="21" t="s">
        <v>210</v>
      </c>
      <c r="E1" s="21" t="s">
        <v>211</v>
      </c>
      <c r="F1" s="21" t="s">
        <v>212</v>
      </c>
      <c r="G1" s="21" t="s">
        <v>213</v>
      </c>
      <c r="H1" s="21" t="s">
        <v>0</v>
      </c>
      <c r="I1" s="21" t="s">
        <v>210</v>
      </c>
    </row>
    <row r="2" spans="1:12" x14ac:dyDescent="0.25">
      <c r="A2">
        <f>VLOOKUP(B2,'[8]Full dataset'!$B$1:$C$142,2,FALSE)</f>
        <v>1</v>
      </c>
      <c r="B2" t="s">
        <v>45</v>
      </c>
      <c r="C2" t="s">
        <v>214</v>
      </c>
      <c r="D2">
        <v>0</v>
      </c>
      <c r="E2">
        <v>0</v>
      </c>
      <c r="G2" t="s">
        <v>981</v>
      </c>
      <c r="H2">
        <v>1</v>
      </c>
      <c r="I2">
        <v>0</v>
      </c>
      <c r="K2" t="s">
        <v>1061</v>
      </c>
    </row>
    <row r="3" spans="1:12" x14ac:dyDescent="0.25">
      <c r="A3">
        <f>VLOOKUP(B3,'[8]Full dataset'!$B$1:$C$142,2,FALSE)</f>
        <v>1</v>
      </c>
      <c r="B3" t="s">
        <v>45</v>
      </c>
      <c r="C3" t="s">
        <v>215</v>
      </c>
      <c r="D3">
        <v>0</v>
      </c>
      <c r="E3">
        <v>0</v>
      </c>
      <c r="G3" t="s">
        <v>216</v>
      </c>
      <c r="H3">
        <v>1</v>
      </c>
      <c r="I3">
        <v>0</v>
      </c>
      <c r="K3" t="s">
        <v>980</v>
      </c>
      <c r="L3">
        <v>2009</v>
      </c>
    </row>
    <row r="4" spans="1:12" x14ac:dyDescent="0.25">
      <c r="A4">
        <f>VLOOKUP(B4,'[8]Full dataset'!$B$1:$C$142,2,FALSE)</f>
        <v>1</v>
      </c>
      <c r="B4" t="s">
        <v>45</v>
      </c>
      <c r="C4" t="s">
        <v>217</v>
      </c>
      <c r="D4">
        <v>1</v>
      </c>
      <c r="E4">
        <v>0</v>
      </c>
      <c r="F4" t="s">
        <v>218</v>
      </c>
      <c r="G4" t="s">
        <v>219</v>
      </c>
      <c r="H4">
        <v>1</v>
      </c>
      <c r="I4">
        <v>1</v>
      </c>
    </row>
    <row r="5" spans="1:12" x14ac:dyDescent="0.25">
      <c r="A5">
        <f>VLOOKUP(B5,'[8]Full dataset'!$B$1:$C$142,2,FALSE)</f>
        <v>1</v>
      </c>
      <c r="B5" t="s">
        <v>45</v>
      </c>
      <c r="C5" t="s">
        <v>217</v>
      </c>
      <c r="D5">
        <v>1</v>
      </c>
      <c r="E5">
        <v>1</v>
      </c>
      <c r="G5" t="s">
        <v>220</v>
      </c>
      <c r="H5">
        <v>1</v>
      </c>
      <c r="I5">
        <v>1</v>
      </c>
    </row>
    <row r="6" spans="1:12" x14ac:dyDescent="0.25">
      <c r="A6">
        <f>VLOOKUP(B6,'[8]Full dataset'!$B$1:$C$142,2,FALSE)</f>
        <v>2</v>
      </c>
      <c r="B6" t="s">
        <v>46</v>
      </c>
      <c r="C6" t="s">
        <v>217</v>
      </c>
      <c r="D6">
        <v>0</v>
      </c>
      <c r="E6">
        <v>0</v>
      </c>
      <c r="G6" t="s">
        <v>221</v>
      </c>
      <c r="H6">
        <v>2</v>
      </c>
      <c r="I6">
        <v>0</v>
      </c>
    </row>
    <row r="7" spans="1:12" x14ac:dyDescent="0.25">
      <c r="A7">
        <f>VLOOKUP(B7,'[8]Full dataset'!$B$1:$C$142,2,FALSE)</f>
        <v>3</v>
      </c>
      <c r="B7" t="s">
        <v>47</v>
      </c>
      <c r="C7" t="s">
        <v>215</v>
      </c>
      <c r="D7">
        <v>0</v>
      </c>
      <c r="E7">
        <v>0</v>
      </c>
      <c r="G7" s="11" t="s">
        <v>222</v>
      </c>
      <c r="H7">
        <v>3</v>
      </c>
      <c r="I7">
        <v>0</v>
      </c>
      <c r="K7" t="s">
        <v>983</v>
      </c>
    </row>
    <row r="8" spans="1:12" x14ac:dyDescent="0.25">
      <c r="A8">
        <f>VLOOKUP(B8,'[8]Full dataset'!$B$1:$C$142,2,FALSE)</f>
        <v>3</v>
      </c>
      <c r="B8" t="s">
        <v>47</v>
      </c>
      <c r="C8" t="s">
        <v>214</v>
      </c>
      <c r="D8">
        <v>0</v>
      </c>
      <c r="E8">
        <v>0</v>
      </c>
      <c r="G8" s="11" t="s">
        <v>223</v>
      </c>
      <c r="H8">
        <v>3</v>
      </c>
      <c r="I8">
        <v>0</v>
      </c>
      <c r="K8" t="s">
        <v>982</v>
      </c>
    </row>
    <row r="9" spans="1:12" x14ac:dyDescent="0.25">
      <c r="A9">
        <f>VLOOKUP(B9,'[8]Full dataset'!$B$1:$C$142,2,FALSE)</f>
        <v>3</v>
      </c>
      <c r="B9" t="s">
        <v>47</v>
      </c>
      <c r="C9" t="s">
        <v>217</v>
      </c>
      <c r="D9">
        <v>1</v>
      </c>
      <c r="E9">
        <v>0</v>
      </c>
      <c r="G9" t="s">
        <v>224</v>
      </c>
      <c r="H9">
        <v>3</v>
      </c>
      <c r="I9">
        <v>1</v>
      </c>
    </row>
    <row r="10" spans="1:12" x14ac:dyDescent="0.25">
      <c r="A10">
        <f>VLOOKUP(B10,'[8]Full dataset'!$B$1:$C$142,2,FALSE)</f>
        <v>3</v>
      </c>
      <c r="B10" t="s">
        <v>47</v>
      </c>
      <c r="C10" t="s">
        <v>217</v>
      </c>
      <c r="D10">
        <v>1</v>
      </c>
      <c r="E10">
        <v>0</v>
      </c>
      <c r="G10" t="s">
        <v>225</v>
      </c>
      <c r="H10">
        <v>3</v>
      </c>
      <c r="I10">
        <v>1</v>
      </c>
    </row>
    <row r="11" spans="1:12" x14ac:dyDescent="0.25">
      <c r="A11">
        <f>VLOOKUP(B11,'[8]Full dataset'!$B$1:$C$142,2,FALSE)</f>
        <v>3</v>
      </c>
      <c r="B11" t="s">
        <v>47</v>
      </c>
      <c r="C11" t="s">
        <v>217</v>
      </c>
      <c r="D11">
        <v>1</v>
      </c>
      <c r="E11">
        <v>0</v>
      </c>
      <c r="G11" t="s">
        <v>226</v>
      </c>
      <c r="H11">
        <v>3</v>
      </c>
      <c r="I11">
        <v>1</v>
      </c>
    </row>
    <row r="12" spans="1:12" x14ac:dyDescent="0.25">
      <c r="A12">
        <f>VLOOKUP(B12,'[8]Full dataset'!$B$1:$C$142,2,FALSE)</f>
        <v>4</v>
      </c>
      <c r="B12" t="s">
        <v>48</v>
      </c>
      <c r="C12" t="s">
        <v>217</v>
      </c>
      <c r="D12">
        <v>0</v>
      </c>
      <c r="E12">
        <v>0</v>
      </c>
      <c r="G12" t="s">
        <v>227</v>
      </c>
      <c r="H12">
        <v>4</v>
      </c>
      <c r="I12">
        <v>0</v>
      </c>
      <c r="K12" t="s">
        <v>997</v>
      </c>
    </row>
    <row r="13" spans="1:12" x14ac:dyDescent="0.25">
      <c r="A13">
        <f>VLOOKUP(B13,'[8]Full dataset'!$B$1:$C$142,2,FALSE)</f>
        <v>4</v>
      </c>
      <c r="B13" t="s">
        <v>48</v>
      </c>
      <c r="C13" t="s">
        <v>215</v>
      </c>
      <c r="D13">
        <v>0</v>
      </c>
      <c r="E13">
        <v>0</v>
      </c>
      <c r="G13" t="s">
        <v>228</v>
      </c>
      <c r="H13">
        <v>4</v>
      </c>
      <c r="I13">
        <v>0</v>
      </c>
    </row>
    <row r="14" spans="1:12" x14ac:dyDescent="0.25">
      <c r="A14">
        <f>VLOOKUP(B14,'[8]Full dataset'!$B$1:$C$142,2,FALSE)</f>
        <v>5</v>
      </c>
      <c r="B14" t="s">
        <v>49</v>
      </c>
      <c r="C14" t="s">
        <v>214</v>
      </c>
      <c r="D14">
        <v>1</v>
      </c>
      <c r="E14">
        <v>0</v>
      </c>
      <c r="G14" t="s">
        <v>229</v>
      </c>
      <c r="H14">
        <v>5</v>
      </c>
      <c r="I14">
        <v>1</v>
      </c>
    </row>
    <row r="15" spans="1:12" x14ac:dyDescent="0.25">
      <c r="A15">
        <f>VLOOKUP(B15,'[8]Full dataset'!$B$1:$C$142,2,FALSE)</f>
        <v>5</v>
      </c>
      <c r="B15" t="s">
        <v>49</v>
      </c>
      <c r="C15" t="s">
        <v>215</v>
      </c>
      <c r="D15">
        <v>0</v>
      </c>
      <c r="E15">
        <v>0</v>
      </c>
      <c r="G15" t="s">
        <v>230</v>
      </c>
      <c r="H15">
        <v>5</v>
      </c>
      <c r="I15">
        <v>0</v>
      </c>
    </row>
    <row r="16" spans="1:12" x14ac:dyDescent="0.25">
      <c r="A16">
        <f>VLOOKUP(B16,'[8]Full dataset'!$B$1:$C$142,2,FALSE)</f>
        <v>6</v>
      </c>
      <c r="B16" t="s">
        <v>50</v>
      </c>
      <c r="C16" t="s">
        <v>214</v>
      </c>
      <c r="D16">
        <v>1</v>
      </c>
      <c r="E16">
        <v>0</v>
      </c>
      <c r="G16" t="s">
        <v>231</v>
      </c>
      <c r="H16">
        <v>6</v>
      </c>
      <c r="I16">
        <v>1</v>
      </c>
    </row>
    <row r="17" spans="1:12" x14ac:dyDescent="0.25">
      <c r="A17">
        <f>VLOOKUP(B17,'[8]Full dataset'!$B$1:$C$142,2,FALSE)</f>
        <v>6</v>
      </c>
      <c r="B17" t="s">
        <v>50</v>
      </c>
      <c r="C17" t="s">
        <v>215</v>
      </c>
      <c r="D17">
        <v>1</v>
      </c>
      <c r="E17">
        <v>0</v>
      </c>
      <c r="G17" t="s">
        <v>232</v>
      </c>
      <c r="H17">
        <v>6</v>
      </c>
      <c r="I17">
        <v>1</v>
      </c>
    </row>
    <row r="18" spans="1:12" x14ac:dyDescent="0.25">
      <c r="A18">
        <f>VLOOKUP(B18,'[8]Full dataset'!$B$1:$C$142,2,FALSE)</f>
        <v>6</v>
      </c>
      <c r="B18" t="s">
        <v>50</v>
      </c>
      <c r="C18" t="s">
        <v>217</v>
      </c>
      <c r="D18">
        <v>1</v>
      </c>
      <c r="E18">
        <v>1</v>
      </c>
      <c r="G18" t="s">
        <v>233</v>
      </c>
      <c r="H18">
        <v>6</v>
      </c>
      <c r="I18">
        <v>1</v>
      </c>
    </row>
    <row r="19" spans="1:12" x14ac:dyDescent="0.25">
      <c r="A19">
        <f>VLOOKUP(B19,'[8]Full dataset'!$B$1:$C$142,2,FALSE)</f>
        <v>7</v>
      </c>
      <c r="B19" t="s">
        <v>51</v>
      </c>
      <c r="C19" t="s">
        <v>217</v>
      </c>
      <c r="D19">
        <v>0</v>
      </c>
      <c r="E19">
        <v>0</v>
      </c>
      <c r="G19" t="s">
        <v>234</v>
      </c>
      <c r="H19">
        <v>7</v>
      </c>
      <c r="I19">
        <v>0</v>
      </c>
      <c r="K19" t="s">
        <v>999</v>
      </c>
    </row>
    <row r="20" spans="1:12" x14ac:dyDescent="0.25">
      <c r="A20">
        <f>VLOOKUP(B20,'[8]Full dataset'!$B$1:$C$142,2,FALSE)</f>
        <v>8</v>
      </c>
      <c r="B20" t="s">
        <v>52</v>
      </c>
      <c r="C20" t="s">
        <v>214</v>
      </c>
      <c r="D20">
        <v>0</v>
      </c>
      <c r="E20">
        <v>0</v>
      </c>
      <c r="G20" t="s">
        <v>235</v>
      </c>
      <c r="H20">
        <v>8</v>
      </c>
      <c r="I20">
        <v>0</v>
      </c>
      <c r="K20" t="s">
        <v>998</v>
      </c>
      <c r="L20">
        <v>2009</v>
      </c>
    </row>
    <row r="21" spans="1:12" x14ac:dyDescent="0.25">
      <c r="A21">
        <f>VLOOKUP(B21,'[8]Full dataset'!$B$1:$C$142,2,FALSE)</f>
        <v>8</v>
      </c>
      <c r="B21" t="s">
        <v>52</v>
      </c>
      <c r="C21" t="s">
        <v>215</v>
      </c>
      <c r="D21">
        <v>0</v>
      </c>
      <c r="E21">
        <v>0</v>
      </c>
      <c r="G21" t="s">
        <v>236</v>
      </c>
      <c r="H21">
        <v>8</v>
      </c>
      <c r="I21">
        <v>0</v>
      </c>
    </row>
    <row r="22" spans="1:12" x14ac:dyDescent="0.25">
      <c r="A22">
        <f>VLOOKUP(B22,'[8]Full dataset'!$B$1:$C$142,2,FALSE)</f>
        <v>8</v>
      </c>
      <c r="B22" t="s">
        <v>52</v>
      </c>
      <c r="C22" t="s">
        <v>217</v>
      </c>
      <c r="D22">
        <v>1</v>
      </c>
      <c r="E22">
        <v>1</v>
      </c>
      <c r="G22" t="s">
        <v>237</v>
      </c>
      <c r="H22">
        <v>8</v>
      </c>
      <c r="I22">
        <v>1</v>
      </c>
    </row>
    <row r="23" spans="1:12" x14ac:dyDescent="0.25">
      <c r="A23">
        <f>VLOOKUP(B23,'[8]Full dataset'!$B$1:$C$142,2,FALSE)</f>
        <v>9</v>
      </c>
      <c r="B23" t="s">
        <v>53</v>
      </c>
      <c r="C23" t="s">
        <v>217</v>
      </c>
      <c r="D23">
        <v>1</v>
      </c>
      <c r="E23">
        <v>1</v>
      </c>
      <c r="G23" t="s">
        <v>238</v>
      </c>
      <c r="H23">
        <v>9</v>
      </c>
      <c r="I23">
        <v>1</v>
      </c>
    </row>
    <row r="24" spans="1:12" x14ac:dyDescent="0.25">
      <c r="A24">
        <f>VLOOKUP(B24,'[8]Full dataset'!$B$1:$C$142,2,FALSE)</f>
        <v>9</v>
      </c>
      <c r="B24" t="s">
        <v>53</v>
      </c>
      <c r="C24" t="s">
        <v>215</v>
      </c>
      <c r="D24">
        <v>0</v>
      </c>
      <c r="E24">
        <v>0</v>
      </c>
      <c r="G24" t="s">
        <v>239</v>
      </c>
      <c r="H24">
        <v>9</v>
      </c>
      <c r="I24">
        <v>0</v>
      </c>
    </row>
    <row r="25" spans="1:12" x14ac:dyDescent="0.25">
      <c r="A25">
        <f>VLOOKUP(B25,'[8]Full dataset'!$B$1:$C$142,2,FALSE)</f>
        <v>9</v>
      </c>
      <c r="B25" t="s">
        <v>53</v>
      </c>
      <c r="C25" t="s">
        <v>240</v>
      </c>
      <c r="D25">
        <v>0</v>
      </c>
      <c r="E25">
        <v>0</v>
      </c>
      <c r="G25" t="s">
        <v>241</v>
      </c>
      <c r="H25">
        <v>9</v>
      </c>
      <c r="I25">
        <v>0</v>
      </c>
    </row>
    <row r="26" spans="1:12" x14ac:dyDescent="0.25">
      <c r="A26">
        <f>VLOOKUP(B26,'[8]Full dataset'!$B$1:$C$142,2,FALSE)</f>
        <v>10</v>
      </c>
      <c r="B26" t="s">
        <v>54</v>
      </c>
      <c r="C26" t="s">
        <v>240</v>
      </c>
      <c r="D26">
        <v>1</v>
      </c>
      <c r="E26">
        <v>0</v>
      </c>
      <c r="G26" t="s">
        <v>242</v>
      </c>
      <c r="H26">
        <v>10</v>
      </c>
      <c r="I26">
        <v>1</v>
      </c>
    </row>
    <row r="27" spans="1:12" x14ac:dyDescent="0.25">
      <c r="A27">
        <f>VLOOKUP(B27,'[8]Full dataset'!$B$1:$C$142,2,FALSE)</f>
        <v>10</v>
      </c>
      <c r="B27" t="s">
        <v>54</v>
      </c>
      <c r="C27" t="s">
        <v>215</v>
      </c>
      <c r="D27">
        <v>0</v>
      </c>
      <c r="E27">
        <v>0</v>
      </c>
      <c r="G27" t="s">
        <v>243</v>
      </c>
      <c r="H27">
        <v>10</v>
      </c>
      <c r="I27">
        <v>0</v>
      </c>
      <c r="K27" t="s">
        <v>993</v>
      </c>
      <c r="L27">
        <v>2011</v>
      </c>
    </row>
    <row r="28" spans="1:12" x14ac:dyDescent="0.25">
      <c r="A28">
        <f>VLOOKUP(B28,'[8]Full dataset'!$B$1:$C$142,2,FALSE)</f>
        <v>10</v>
      </c>
      <c r="B28" t="s">
        <v>54</v>
      </c>
      <c r="C28" t="s">
        <v>217</v>
      </c>
      <c r="D28">
        <v>0</v>
      </c>
      <c r="E28">
        <v>0</v>
      </c>
      <c r="G28" t="s">
        <v>244</v>
      </c>
      <c r="H28">
        <v>10</v>
      </c>
      <c r="I28">
        <v>0</v>
      </c>
    </row>
    <row r="29" spans="1:12" x14ac:dyDescent="0.25">
      <c r="A29">
        <f>VLOOKUP(B29,'[8]Full dataset'!$B$1:$C$142,2,FALSE)</f>
        <v>11</v>
      </c>
      <c r="B29" t="s">
        <v>55</v>
      </c>
      <c r="C29" t="s">
        <v>217</v>
      </c>
      <c r="D29">
        <v>0</v>
      </c>
      <c r="E29">
        <v>0</v>
      </c>
      <c r="G29" t="s">
        <v>245</v>
      </c>
      <c r="H29">
        <v>11</v>
      </c>
      <c r="I29">
        <v>0</v>
      </c>
    </row>
    <row r="30" spans="1:12" x14ac:dyDescent="0.25">
      <c r="A30">
        <f>VLOOKUP(B30,'[8]Full dataset'!$B$1:$C$142,2,FALSE)</f>
        <v>11</v>
      </c>
      <c r="B30" t="s">
        <v>55</v>
      </c>
      <c r="C30" t="s">
        <v>214</v>
      </c>
      <c r="D30">
        <v>0</v>
      </c>
      <c r="E30">
        <v>0</v>
      </c>
      <c r="G30" t="s">
        <v>246</v>
      </c>
      <c r="H30">
        <v>11</v>
      </c>
      <c r="I30">
        <v>0</v>
      </c>
    </row>
    <row r="31" spans="1:12" x14ac:dyDescent="0.25">
      <c r="A31">
        <f>VLOOKUP(B31,'[8]Full dataset'!$B$1:$C$142,2,FALSE)</f>
        <v>11</v>
      </c>
      <c r="B31" t="s">
        <v>55</v>
      </c>
      <c r="C31" t="s">
        <v>215</v>
      </c>
      <c r="D31">
        <v>1</v>
      </c>
      <c r="E31">
        <v>0</v>
      </c>
      <c r="G31" t="s">
        <v>247</v>
      </c>
      <c r="H31">
        <v>11</v>
      </c>
      <c r="I31">
        <v>1</v>
      </c>
    </row>
    <row r="32" spans="1:12" x14ac:dyDescent="0.25">
      <c r="A32">
        <f>VLOOKUP(B32,'[8]Full dataset'!$B$1:$C$142,2,FALSE)</f>
        <v>12</v>
      </c>
      <c r="B32" t="s">
        <v>56</v>
      </c>
      <c r="C32" t="s">
        <v>215</v>
      </c>
      <c r="D32">
        <v>1</v>
      </c>
      <c r="E32">
        <v>0</v>
      </c>
      <c r="G32" t="s">
        <v>248</v>
      </c>
      <c r="H32">
        <v>12</v>
      </c>
      <c r="I32">
        <v>1</v>
      </c>
    </row>
    <row r="33" spans="1:11" x14ac:dyDescent="0.25">
      <c r="A33">
        <f>VLOOKUP(B33,'[8]Full dataset'!$B$1:$C$142,2,FALSE)</f>
        <v>12</v>
      </c>
      <c r="B33" t="s">
        <v>56</v>
      </c>
      <c r="C33" t="s">
        <v>217</v>
      </c>
      <c r="D33">
        <v>1</v>
      </c>
      <c r="E33">
        <v>1</v>
      </c>
      <c r="G33" t="s">
        <v>249</v>
      </c>
      <c r="H33">
        <v>12</v>
      </c>
      <c r="I33">
        <v>1</v>
      </c>
    </row>
    <row r="34" spans="1:11" x14ac:dyDescent="0.25">
      <c r="A34">
        <f>VLOOKUP(B34,'[8]Full dataset'!$B$1:$C$142,2,FALSE)</f>
        <v>12</v>
      </c>
      <c r="B34" t="s">
        <v>56</v>
      </c>
      <c r="C34" t="s">
        <v>214</v>
      </c>
      <c r="D34">
        <v>0</v>
      </c>
      <c r="E34">
        <v>0</v>
      </c>
      <c r="G34" t="s">
        <v>250</v>
      </c>
      <c r="H34">
        <v>12</v>
      </c>
      <c r="I34">
        <v>0</v>
      </c>
    </row>
    <row r="35" spans="1:11" x14ac:dyDescent="0.25">
      <c r="A35">
        <f>VLOOKUP(B35,'[8]Full dataset'!$B$1:$C$142,2,FALSE)</f>
        <v>13</v>
      </c>
      <c r="B35" t="s">
        <v>57</v>
      </c>
      <c r="C35" t="s">
        <v>214</v>
      </c>
      <c r="D35">
        <v>0</v>
      </c>
      <c r="E35">
        <v>0</v>
      </c>
      <c r="G35" t="s">
        <v>251</v>
      </c>
      <c r="H35">
        <v>13</v>
      </c>
      <c r="I35">
        <v>0</v>
      </c>
    </row>
    <row r="36" spans="1:11" x14ac:dyDescent="0.25">
      <c r="A36">
        <f>VLOOKUP(B36,'[8]Full dataset'!$B$1:$C$142,2,FALSE)</f>
        <v>13</v>
      </c>
      <c r="B36" t="s">
        <v>57</v>
      </c>
      <c r="C36" t="s">
        <v>252</v>
      </c>
      <c r="D36">
        <v>0</v>
      </c>
      <c r="E36">
        <v>0</v>
      </c>
      <c r="G36" t="s">
        <v>253</v>
      </c>
      <c r="H36">
        <v>13</v>
      </c>
      <c r="I36">
        <v>0</v>
      </c>
    </row>
    <row r="37" spans="1:11" x14ac:dyDescent="0.25">
      <c r="A37">
        <f>VLOOKUP(B37,'[8]Full dataset'!$B$1:$C$142,2,FALSE)</f>
        <v>13</v>
      </c>
      <c r="B37" t="s">
        <v>57</v>
      </c>
      <c r="C37" t="s">
        <v>217</v>
      </c>
      <c r="D37">
        <v>0</v>
      </c>
      <c r="E37">
        <v>0</v>
      </c>
      <c r="G37" t="s">
        <v>254</v>
      </c>
      <c r="H37">
        <v>13</v>
      </c>
      <c r="I37">
        <v>0</v>
      </c>
    </row>
    <row r="38" spans="1:11" x14ac:dyDescent="0.25">
      <c r="A38">
        <f>VLOOKUP(B38,'[8]Full dataset'!$B$1:$C$142,2,FALSE)</f>
        <v>14</v>
      </c>
      <c r="B38" t="s">
        <v>58</v>
      </c>
      <c r="C38" t="s">
        <v>217</v>
      </c>
      <c r="D38">
        <v>1</v>
      </c>
      <c r="E38">
        <v>0</v>
      </c>
      <c r="G38" s="11" t="s">
        <v>255</v>
      </c>
      <c r="H38">
        <v>14</v>
      </c>
      <c r="I38">
        <v>1</v>
      </c>
      <c r="K38" t="s">
        <v>994</v>
      </c>
    </row>
    <row r="39" spans="1:11" x14ac:dyDescent="0.25">
      <c r="A39">
        <f>VLOOKUP(B39,'[8]Full dataset'!$B$1:$C$142,2,FALSE)</f>
        <v>14</v>
      </c>
      <c r="B39" t="s">
        <v>58</v>
      </c>
      <c r="C39" t="s">
        <v>252</v>
      </c>
      <c r="D39">
        <v>0</v>
      </c>
      <c r="E39">
        <v>0</v>
      </c>
      <c r="G39" t="s">
        <v>256</v>
      </c>
      <c r="H39">
        <v>14</v>
      </c>
      <c r="I39">
        <v>0</v>
      </c>
    </row>
    <row r="40" spans="1:11" x14ac:dyDescent="0.25">
      <c r="A40">
        <f>VLOOKUP(B40,'[8]Full dataset'!$B$1:$C$142,2,FALSE)</f>
        <v>14</v>
      </c>
      <c r="B40" t="s">
        <v>58</v>
      </c>
      <c r="C40" t="s">
        <v>214</v>
      </c>
      <c r="D40">
        <v>0</v>
      </c>
      <c r="E40">
        <v>0</v>
      </c>
      <c r="G40" t="s">
        <v>257</v>
      </c>
      <c r="H40">
        <v>14</v>
      </c>
      <c r="I40">
        <v>0</v>
      </c>
    </row>
    <row r="41" spans="1:11" x14ac:dyDescent="0.25">
      <c r="A41">
        <f>VLOOKUP(B41,'[8]Full dataset'!$B$1:$C$142,2,FALSE)</f>
        <v>15</v>
      </c>
      <c r="B41" t="s">
        <v>59</v>
      </c>
      <c r="C41" t="s">
        <v>214</v>
      </c>
      <c r="D41">
        <v>0</v>
      </c>
      <c r="E41">
        <v>0</v>
      </c>
      <c r="G41" t="s">
        <v>258</v>
      </c>
      <c r="H41">
        <v>15</v>
      </c>
      <c r="I41">
        <v>0</v>
      </c>
    </row>
    <row r="42" spans="1:11" x14ac:dyDescent="0.25">
      <c r="A42">
        <f>VLOOKUP(B42,'[8]Full dataset'!$B$1:$C$142,2,FALSE)</f>
        <v>15</v>
      </c>
      <c r="B42" t="s">
        <v>59</v>
      </c>
      <c r="C42" t="s">
        <v>252</v>
      </c>
      <c r="D42">
        <v>0</v>
      </c>
      <c r="E42">
        <v>0</v>
      </c>
      <c r="G42" t="s">
        <v>259</v>
      </c>
      <c r="H42">
        <v>15</v>
      </c>
      <c r="I42">
        <v>0</v>
      </c>
    </row>
    <row r="43" spans="1:11" x14ac:dyDescent="0.25">
      <c r="A43">
        <f>VLOOKUP(B43,'[8]Full dataset'!$B$1:$C$142,2,FALSE)</f>
        <v>15</v>
      </c>
      <c r="B43" t="s">
        <v>59</v>
      </c>
      <c r="C43" t="s">
        <v>217</v>
      </c>
      <c r="D43">
        <v>0</v>
      </c>
      <c r="E43">
        <v>0</v>
      </c>
      <c r="G43" t="s">
        <v>260</v>
      </c>
      <c r="H43">
        <v>15</v>
      </c>
      <c r="I43">
        <v>0</v>
      </c>
    </row>
    <row r="44" spans="1:11" x14ac:dyDescent="0.25">
      <c r="A44">
        <f>VLOOKUP(B44,'[8]Full dataset'!$B$1:$C$142,2,FALSE)</f>
        <v>16</v>
      </c>
      <c r="B44" t="s">
        <v>60</v>
      </c>
      <c r="C44" t="s">
        <v>217</v>
      </c>
      <c r="D44">
        <v>0</v>
      </c>
      <c r="E44">
        <v>0</v>
      </c>
      <c r="G44" t="s">
        <v>261</v>
      </c>
      <c r="H44">
        <v>16</v>
      </c>
      <c r="I44">
        <v>0</v>
      </c>
    </row>
    <row r="45" spans="1:11" x14ac:dyDescent="0.25">
      <c r="A45">
        <f>VLOOKUP(B45,'[8]Full dataset'!$B$1:$C$142,2,FALSE)</f>
        <v>16</v>
      </c>
      <c r="B45" t="s">
        <v>60</v>
      </c>
      <c r="C45" t="s">
        <v>252</v>
      </c>
      <c r="D45">
        <v>1</v>
      </c>
      <c r="E45">
        <v>0</v>
      </c>
      <c r="G45" t="s">
        <v>262</v>
      </c>
      <c r="H45">
        <v>16</v>
      </c>
      <c r="I45">
        <v>1</v>
      </c>
    </row>
    <row r="46" spans="1:11" x14ac:dyDescent="0.25">
      <c r="A46">
        <f>VLOOKUP(B46,'[8]Full dataset'!$B$1:$C$142,2,FALSE)</f>
        <v>16</v>
      </c>
      <c r="B46" t="s">
        <v>60</v>
      </c>
      <c r="C46" t="s">
        <v>214</v>
      </c>
      <c r="D46">
        <v>0</v>
      </c>
      <c r="E46">
        <v>0</v>
      </c>
      <c r="G46" t="s">
        <v>263</v>
      </c>
      <c r="H46">
        <v>16</v>
      </c>
      <c r="I46">
        <v>0</v>
      </c>
    </row>
    <row r="47" spans="1:11" x14ac:dyDescent="0.25">
      <c r="A47">
        <f>VLOOKUP(B47,'[8]Full dataset'!$B$1:$C$142,2,FALSE)</f>
        <v>17</v>
      </c>
      <c r="B47" t="s">
        <v>61</v>
      </c>
      <c r="C47" t="s">
        <v>214</v>
      </c>
      <c r="D47">
        <v>0</v>
      </c>
      <c r="E47">
        <v>0</v>
      </c>
      <c r="G47" t="s">
        <v>264</v>
      </c>
      <c r="H47">
        <v>17</v>
      </c>
      <c r="I47">
        <v>0</v>
      </c>
    </row>
    <row r="48" spans="1:11" x14ac:dyDescent="0.25">
      <c r="A48">
        <f>VLOOKUP(B48,'[8]Full dataset'!$B$1:$C$142,2,FALSE)</f>
        <v>17</v>
      </c>
      <c r="B48" t="s">
        <v>61</v>
      </c>
      <c r="C48" t="s">
        <v>252</v>
      </c>
      <c r="D48">
        <v>1</v>
      </c>
      <c r="E48">
        <v>0</v>
      </c>
      <c r="G48" t="s">
        <v>265</v>
      </c>
      <c r="H48">
        <v>17</v>
      </c>
      <c r="I48">
        <v>1</v>
      </c>
    </row>
    <row r="49" spans="1:12" x14ac:dyDescent="0.25">
      <c r="A49">
        <f>VLOOKUP(B49,'[8]Full dataset'!$B$1:$C$142,2,FALSE)</f>
        <v>17</v>
      </c>
      <c r="B49" t="s">
        <v>61</v>
      </c>
      <c r="C49" t="s">
        <v>217</v>
      </c>
      <c r="D49">
        <v>1</v>
      </c>
      <c r="E49">
        <v>1</v>
      </c>
      <c r="G49" t="s">
        <v>266</v>
      </c>
      <c r="H49">
        <v>17</v>
      </c>
      <c r="I49">
        <v>1</v>
      </c>
    </row>
    <row r="50" spans="1:12" x14ac:dyDescent="0.25">
      <c r="A50">
        <f>VLOOKUP(B50,'[8]Full dataset'!$B$1:$C$142,2,FALSE)</f>
        <v>18</v>
      </c>
      <c r="B50" t="s">
        <v>62</v>
      </c>
      <c r="C50" t="s">
        <v>214</v>
      </c>
      <c r="D50">
        <v>0</v>
      </c>
      <c r="E50">
        <v>0</v>
      </c>
      <c r="G50" t="s">
        <v>267</v>
      </c>
      <c r="H50">
        <v>18</v>
      </c>
      <c r="I50">
        <v>0</v>
      </c>
    </row>
    <row r="51" spans="1:12" x14ac:dyDescent="0.25">
      <c r="A51">
        <f>VLOOKUP(B51,'[8]Full dataset'!$B$1:$C$142,2,FALSE)</f>
        <v>18</v>
      </c>
      <c r="B51" t="s">
        <v>62</v>
      </c>
      <c r="C51" t="s">
        <v>252</v>
      </c>
      <c r="D51">
        <v>0</v>
      </c>
      <c r="E51">
        <v>0</v>
      </c>
      <c r="G51" t="s">
        <v>268</v>
      </c>
      <c r="H51">
        <v>18</v>
      </c>
      <c r="I51">
        <v>0</v>
      </c>
      <c r="K51" t="s">
        <v>995</v>
      </c>
      <c r="L51">
        <v>2010</v>
      </c>
    </row>
    <row r="52" spans="1:12" x14ac:dyDescent="0.25">
      <c r="A52">
        <f>VLOOKUP(B52,'[8]Full dataset'!$B$1:$C$142,2,FALSE)</f>
        <v>18</v>
      </c>
      <c r="B52" t="s">
        <v>62</v>
      </c>
      <c r="C52" t="s">
        <v>217</v>
      </c>
      <c r="D52">
        <v>1</v>
      </c>
      <c r="E52">
        <v>0</v>
      </c>
      <c r="G52" t="s">
        <v>269</v>
      </c>
      <c r="H52">
        <v>18</v>
      </c>
      <c r="I52">
        <v>1</v>
      </c>
    </row>
    <row r="53" spans="1:12" x14ac:dyDescent="0.25">
      <c r="A53">
        <f>VLOOKUP(B53,'[8]Full dataset'!$B$1:$C$142,2,FALSE)</f>
        <v>19</v>
      </c>
      <c r="B53" t="s">
        <v>63</v>
      </c>
      <c r="C53" t="s">
        <v>217</v>
      </c>
      <c r="D53">
        <v>1</v>
      </c>
      <c r="E53">
        <v>0</v>
      </c>
      <c r="G53" t="s">
        <v>270</v>
      </c>
      <c r="H53">
        <v>19</v>
      </c>
      <c r="I53">
        <v>1</v>
      </c>
    </row>
    <row r="54" spans="1:12" x14ac:dyDescent="0.25">
      <c r="A54">
        <f>VLOOKUP(B54,'[8]Full dataset'!$B$1:$C$142,2,FALSE)</f>
        <v>19</v>
      </c>
      <c r="B54" t="s">
        <v>63</v>
      </c>
      <c r="C54" t="s">
        <v>214</v>
      </c>
      <c r="D54">
        <v>1</v>
      </c>
      <c r="E54">
        <v>0</v>
      </c>
      <c r="G54" t="s">
        <v>271</v>
      </c>
      <c r="H54">
        <v>19</v>
      </c>
      <c r="I54">
        <v>1</v>
      </c>
    </row>
    <row r="55" spans="1:12" x14ac:dyDescent="0.25">
      <c r="A55">
        <f>VLOOKUP(B55,'[8]Full dataset'!$B$1:$C$142,2,FALSE)</f>
        <v>19</v>
      </c>
      <c r="B55" t="s">
        <v>63</v>
      </c>
      <c r="C55" t="s">
        <v>252</v>
      </c>
      <c r="D55">
        <v>1</v>
      </c>
      <c r="E55">
        <v>0</v>
      </c>
      <c r="G55" t="s">
        <v>272</v>
      </c>
      <c r="H55">
        <v>19</v>
      </c>
      <c r="I55">
        <v>1</v>
      </c>
    </row>
    <row r="56" spans="1:12" x14ac:dyDescent="0.25">
      <c r="A56">
        <f>VLOOKUP(B56,'[8]Full dataset'!$B$1:$C$142,2,FALSE)</f>
        <v>20</v>
      </c>
      <c r="B56" t="s">
        <v>64</v>
      </c>
      <c r="C56" t="s">
        <v>252</v>
      </c>
      <c r="D56">
        <v>1</v>
      </c>
      <c r="E56">
        <v>0</v>
      </c>
      <c r="G56" t="s">
        <v>273</v>
      </c>
      <c r="H56">
        <v>20</v>
      </c>
      <c r="I56">
        <v>1</v>
      </c>
    </row>
    <row r="57" spans="1:12" x14ac:dyDescent="0.25">
      <c r="A57">
        <f>VLOOKUP(B57,'[8]Full dataset'!$B$1:$C$142,2,FALSE)</f>
        <v>20</v>
      </c>
      <c r="B57" t="s">
        <v>64</v>
      </c>
      <c r="C57" t="s">
        <v>214</v>
      </c>
      <c r="D57">
        <v>1</v>
      </c>
      <c r="E57">
        <v>0</v>
      </c>
      <c r="G57" t="s">
        <v>274</v>
      </c>
      <c r="H57">
        <v>20</v>
      </c>
      <c r="I57">
        <v>1</v>
      </c>
    </row>
    <row r="58" spans="1:12" x14ac:dyDescent="0.25">
      <c r="A58">
        <f>VLOOKUP(B58,'[8]Full dataset'!$B$1:$C$142,2,FALSE)</f>
        <v>20</v>
      </c>
      <c r="B58" t="s">
        <v>64</v>
      </c>
      <c r="C58" t="s">
        <v>217</v>
      </c>
      <c r="D58">
        <v>1</v>
      </c>
      <c r="E58">
        <v>1</v>
      </c>
      <c r="G58" t="s">
        <v>275</v>
      </c>
      <c r="H58">
        <v>20</v>
      </c>
      <c r="I58">
        <v>1</v>
      </c>
    </row>
    <row r="59" spans="1:12" x14ac:dyDescent="0.25">
      <c r="A59">
        <f>VLOOKUP(B59,'[8]Full dataset'!$B$1:$C$142,2,FALSE)</f>
        <v>21</v>
      </c>
      <c r="B59" t="s">
        <v>65</v>
      </c>
      <c r="C59" t="s">
        <v>217</v>
      </c>
      <c r="D59">
        <v>1</v>
      </c>
      <c r="E59">
        <v>1</v>
      </c>
      <c r="G59" t="s">
        <v>276</v>
      </c>
      <c r="H59">
        <v>21</v>
      </c>
      <c r="I59">
        <v>1</v>
      </c>
    </row>
    <row r="60" spans="1:12" x14ac:dyDescent="0.25">
      <c r="A60">
        <f>VLOOKUP(B60,'[8]Full dataset'!$B$1:$C$142,2,FALSE)</f>
        <v>21</v>
      </c>
      <c r="B60" t="s">
        <v>65</v>
      </c>
      <c r="C60" t="s">
        <v>214</v>
      </c>
      <c r="D60">
        <v>0</v>
      </c>
      <c r="E60">
        <v>0</v>
      </c>
      <c r="G60" t="s">
        <v>277</v>
      </c>
      <c r="H60">
        <v>21</v>
      </c>
      <c r="I60">
        <v>0</v>
      </c>
    </row>
    <row r="61" spans="1:12" x14ac:dyDescent="0.25">
      <c r="A61">
        <f>VLOOKUP(B61,'[8]Full dataset'!$B$1:$C$142,2,FALSE)</f>
        <v>21</v>
      </c>
      <c r="B61" t="s">
        <v>65</v>
      </c>
      <c r="C61" t="s">
        <v>252</v>
      </c>
      <c r="D61">
        <v>0</v>
      </c>
      <c r="E61">
        <v>0</v>
      </c>
      <c r="G61" t="s">
        <v>278</v>
      </c>
      <c r="H61">
        <v>21</v>
      </c>
      <c r="I61">
        <v>0</v>
      </c>
      <c r="K61" t="s">
        <v>996</v>
      </c>
      <c r="L61">
        <v>2010</v>
      </c>
    </row>
    <row r="62" spans="1:12" x14ac:dyDescent="0.25">
      <c r="A62">
        <f>VLOOKUP(B62,'[8]Full dataset'!$B$1:$C$142,2,FALSE)</f>
        <v>22</v>
      </c>
      <c r="B62" t="s">
        <v>66</v>
      </c>
      <c r="C62" t="s">
        <v>252</v>
      </c>
      <c r="D62">
        <v>0</v>
      </c>
      <c r="E62">
        <v>0</v>
      </c>
      <c r="G62" t="s">
        <v>279</v>
      </c>
      <c r="H62">
        <v>22</v>
      </c>
      <c r="I62">
        <v>0</v>
      </c>
    </row>
    <row r="63" spans="1:12" x14ac:dyDescent="0.25">
      <c r="A63">
        <f>VLOOKUP(B63,'[8]Full dataset'!$B$1:$C$142,2,FALSE)</f>
        <v>22</v>
      </c>
      <c r="B63" t="s">
        <v>66</v>
      </c>
      <c r="C63" t="s">
        <v>214</v>
      </c>
      <c r="D63">
        <v>0</v>
      </c>
      <c r="E63">
        <v>0</v>
      </c>
      <c r="G63" t="s">
        <v>280</v>
      </c>
      <c r="H63">
        <v>22</v>
      </c>
      <c r="I63">
        <v>0</v>
      </c>
    </row>
    <row r="64" spans="1:12" x14ac:dyDescent="0.25">
      <c r="A64">
        <f>VLOOKUP(B64,'[8]Full dataset'!$B$1:$C$142,2,FALSE)</f>
        <v>22</v>
      </c>
      <c r="B64" t="s">
        <v>66</v>
      </c>
      <c r="C64" t="s">
        <v>217</v>
      </c>
      <c r="D64">
        <v>1</v>
      </c>
      <c r="E64">
        <v>1</v>
      </c>
      <c r="G64" t="s">
        <v>281</v>
      </c>
      <c r="H64">
        <v>22</v>
      </c>
      <c r="I64">
        <v>1</v>
      </c>
    </row>
    <row r="65" spans="1:12" x14ac:dyDescent="0.25">
      <c r="A65">
        <f>VLOOKUP(B65,'[8]Full dataset'!$B$1:$C$142,2,FALSE)</f>
        <v>23</v>
      </c>
      <c r="B65" t="s">
        <v>67</v>
      </c>
      <c r="C65" t="s">
        <v>214</v>
      </c>
      <c r="D65">
        <v>1</v>
      </c>
      <c r="E65">
        <v>0</v>
      </c>
      <c r="G65" t="s">
        <v>282</v>
      </c>
      <c r="H65">
        <v>23</v>
      </c>
      <c r="I65">
        <v>1</v>
      </c>
    </row>
    <row r="66" spans="1:12" x14ac:dyDescent="0.25">
      <c r="A66">
        <f>VLOOKUP(B66,'[8]Full dataset'!$B$1:$C$142,2,FALSE)</f>
        <v>23</v>
      </c>
      <c r="B66" t="s">
        <v>67</v>
      </c>
      <c r="C66" t="s">
        <v>252</v>
      </c>
      <c r="D66">
        <v>1</v>
      </c>
      <c r="E66">
        <v>0</v>
      </c>
      <c r="G66" t="s">
        <v>283</v>
      </c>
      <c r="H66">
        <v>23</v>
      </c>
      <c r="I66">
        <v>1</v>
      </c>
    </row>
    <row r="67" spans="1:12" x14ac:dyDescent="0.25">
      <c r="A67">
        <f>VLOOKUP(B67,'[8]Full dataset'!$B$1:$C$142,2,FALSE)</f>
        <v>23</v>
      </c>
      <c r="B67" t="s">
        <v>67</v>
      </c>
      <c r="C67" t="s">
        <v>217</v>
      </c>
      <c r="D67">
        <v>1</v>
      </c>
      <c r="E67">
        <v>1</v>
      </c>
      <c r="G67" t="s">
        <v>284</v>
      </c>
      <c r="H67">
        <v>23</v>
      </c>
      <c r="I67">
        <v>1</v>
      </c>
    </row>
    <row r="68" spans="1:12" x14ac:dyDescent="0.25">
      <c r="A68">
        <f>VLOOKUP(B68,'[8]Full dataset'!$B$1:$C$142,2,FALSE)</f>
        <v>24</v>
      </c>
      <c r="B68" t="s">
        <v>68</v>
      </c>
      <c r="C68" t="s">
        <v>217</v>
      </c>
      <c r="D68">
        <v>0</v>
      </c>
      <c r="E68">
        <v>0</v>
      </c>
      <c r="G68" t="s">
        <v>285</v>
      </c>
      <c r="H68">
        <v>24</v>
      </c>
      <c r="I68">
        <v>0</v>
      </c>
    </row>
    <row r="69" spans="1:12" x14ac:dyDescent="0.25">
      <c r="A69">
        <f>VLOOKUP(B69,'[8]Full dataset'!$B$1:$C$142,2,FALSE)</f>
        <v>24</v>
      </c>
      <c r="B69" t="s">
        <v>68</v>
      </c>
      <c r="C69" t="s">
        <v>214</v>
      </c>
      <c r="D69">
        <v>0</v>
      </c>
      <c r="E69">
        <v>0</v>
      </c>
      <c r="G69" t="s">
        <v>286</v>
      </c>
      <c r="H69">
        <v>24</v>
      </c>
      <c r="I69">
        <v>0</v>
      </c>
    </row>
    <row r="70" spans="1:12" x14ac:dyDescent="0.25">
      <c r="A70">
        <f>VLOOKUP(B70,'[8]Full dataset'!$B$1:$C$142,2,FALSE)</f>
        <v>24</v>
      </c>
      <c r="B70" t="s">
        <v>68</v>
      </c>
      <c r="C70" t="s">
        <v>252</v>
      </c>
      <c r="D70">
        <v>0</v>
      </c>
      <c r="E70">
        <v>0</v>
      </c>
      <c r="G70" t="s">
        <v>287</v>
      </c>
      <c r="H70">
        <v>24</v>
      </c>
      <c r="I70">
        <v>0</v>
      </c>
    </row>
    <row r="71" spans="1:12" x14ac:dyDescent="0.25">
      <c r="A71">
        <f>VLOOKUP(B71,'[8]Full dataset'!$B$1:$C$142,2,FALSE)</f>
        <v>25</v>
      </c>
      <c r="B71" t="s">
        <v>69</v>
      </c>
      <c r="C71" t="s">
        <v>252</v>
      </c>
      <c r="D71">
        <v>1</v>
      </c>
      <c r="E71">
        <v>0</v>
      </c>
      <c r="G71" t="s">
        <v>288</v>
      </c>
      <c r="H71">
        <v>25</v>
      </c>
      <c r="I71">
        <v>1</v>
      </c>
    </row>
    <row r="72" spans="1:12" x14ac:dyDescent="0.25">
      <c r="A72">
        <f>VLOOKUP(B72,'[8]Full dataset'!$B$1:$C$142,2,FALSE)</f>
        <v>25</v>
      </c>
      <c r="B72" t="s">
        <v>69</v>
      </c>
      <c r="C72" t="s">
        <v>214</v>
      </c>
      <c r="D72">
        <v>0</v>
      </c>
      <c r="E72">
        <v>0</v>
      </c>
      <c r="G72" t="s">
        <v>289</v>
      </c>
      <c r="H72">
        <v>25</v>
      </c>
      <c r="I72">
        <v>0</v>
      </c>
      <c r="K72" t="s">
        <v>1095</v>
      </c>
    </row>
    <row r="73" spans="1:12" x14ac:dyDescent="0.25">
      <c r="A73">
        <f>VLOOKUP(B73,'[8]Full dataset'!$B$1:$C$142,2,FALSE)</f>
        <v>25</v>
      </c>
      <c r="B73" t="s">
        <v>69</v>
      </c>
      <c r="C73" t="s">
        <v>217</v>
      </c>
      <c r="D73">
        <v>1</v>
      </c>
      <c r="E73">
        <v>1</v>
      </c>
      <c r="G73" t="s">
        <v>290</v>
      </c>
      <c r="H73">
        <v>25</v>
      </c>
      <c r="I73">
        <v>1</v>
      </c>
    </row>
    <row r="74" spans="1:12" x14ac:dyDescent="0.25">
      <c r="A74">
        <f>VLOOKUP(B74,'[8]Full dataset'!$B$1:$C$142,2,FALSE)</f>
        <v>26</v>
      </c>
      <c r="B74" t="s">
        <v>70</v>
      </c>
      <c r="C74" t="s">
        <v>217</v>
      </c>
      <c r="D74">
        <v>1</v>
      </c>
      <c r="E74">
        <v>1</v>
      </c>
      <c r="G74" t="s">
        <v>291</v>
      </c>
      <c r="H74">
        <v>26</v>
      </c>
      <c r="I74">
        <v>1</v>
      </c>
    </row>
    <row r="75" spans="1:12" x14ac:dyDescent="0.25">
      <c r="A75">
        <f>VLOOKUP(B75,'[8]Full dataset'!$B$1:$C$142,2,FALSE)</f>
        <v>26</v>
      </c>
      <c r="B75" t="s">
        <v>70</v>
      </c>
      <c r="C75" t="s">
        <v>252</v>
      </c>
      <c r="D75">
        <v>1</v>
      </c>
      <c r="E75">
        <v>0</v>
      </c>
      <c r="G75" t="s">
        <v>292</v>
      </c>
      <c r="H75">
        <v>26</v>
      </c>
      <c r="I75">
        <v>1</v>
      </c>
    </row>
    <row r="76" spans="1:12" x14ac:dyDescent="0.25">
      <c r="A76">
        <f>VLOOKUP(B76,'[8]Full dataset'!$B$1:$C$142,2,FALSE)</f>
        <v>26</v>
      </c>
      <c r="B76" t="s">
        <v>70</v>
      </c>
      <c r="C76" t="s">
        <v>214</v>
      </c>
      <c r="D76">
        <v>1</v>
      </c>
      <c r="E76">
        <v>0</v>
      </c>
      <c r="G76" t="s">
        <v>293</v>
      </c>
      <c r="H76">
        <v>26</v>
      </c>
      <c r="I76">
        <v>1</v>
      </c>
    </row>
    <row r="77" spans="1:12" x14ac:dyDescent="0.25">
      <c r="A77">
        <f>VLOOKUP(B77,'[8]Full dataset'!$B$1:$C$142,2,FALSE)</f>
        <v>27</v>
      </c>
      <c r="B77" t="s">
        <v>71</v>
      </c>
      <c r="C77" t="s">
        <v>214</v>
      </c>
      <c r="D77">
        <v>0</v>
      </c>
      <c r="E77">
        <v>0</v>
      </c>
      <c r="G77" t="s">
        <v>294</v>
      </c>
      <c r="H77">
        <v>27</v>
      </c>
      <c r="I77">
        <v>0</v>
      </c>
    </row>
    <row r="78" spans="1:12" x14ac:dyDescent="0.25">
      <c r="A78">
        <f>VLOOKUP(B78,'[8]Full dataset'!$B$1:$C$142,2,FALSE)</f>
        <v>27</v>
      </c>
      <c r="B78" t="s">
        <v>71</v>
      </c>
      <c r="C78" t="s">
        <v>252</v>
      </c>
      <c r="D78">
        <v>0</v>
      </c>
      <c r="E78">
        <v>0</v>
      </c>
      <c r="G78" s="11" t="s">
        <v>295</v>
      </c>
      <c r="H78">
        <v>27</v>
      </c>
      <c r="I78">
        <v>0</v>
      </c>
      <c r="K78" t="s">
        <v>1000</v>
      </c>
      <c r="L78">
        <v>2009</v>
      </c>
    </row>
    <row r="79" spans="1:12" x14ac:dyDescent="0.25">
      <c r="A79">
        <f>VLOOKUP(B79,'[8]Full dataset'!$B$1:$C$142,2,FALSE)</f>
        <v>27</v>
      </c>
      <c r="B79" t="s">
        <v>71</v>
      </c>
      <c r="C79" t="s">
        <v>217</v>
      </c>
      <c r="D79">
        <v>1</v>
      </c>
      <c r="E79">
        <v>1</v>
      </c>
      <c r="G79" t="s">
        <v>296</v>
      </c>
      <c r="H79">
        <v>27</v>
      </c>
      <c r="I79">
        <v>1</v>
      </c>
      <c r="K79" t="s">
        <v>1001</v>
      </c>
      <c r="L79">
        <v>2009</v>
      </c>
    </row>
    <row r="80" spans="1:12" x14ac:dyDescent="0.25">
      <c r="A80">
        <f>VLOOKUP(B80,'[8]Full dataset'!$B$1:$C$142,2,FALSE)</f>
        <v>28</v>
      </c>
      <c r="B80" t="s">
        <v>72</v>
      </c>
      <c r="C80" t="s">
        <v>217</v>
      </c>
      <c r="D80">
        <v>1</v>
      </c>
      <c r="E80">
        <v>1</v>
      </c>
      <c r="G80" t="s">
        <v>297</v>
      </c>
      <c r="H80">
        <v>28</v>
      </c>
      <c r="I80">
        <v>1</v>
      </c>
    </row>
    <row r="81" spans="1:12" x14ac:dyDescent="0.25">
      <c r="A81">
        <f>VLOOKUP(B81,'[8]Full dataset'!$B$1:$C$142,2,FALSE)</f>
        <v>28</v>
      </c>
      <c r="B81" t="s">
        <v>72</v>
      </c>
      <c r="C81" t="s">
        <v>252</v>
      </c>
      <c r="D81">
        <v>0</v>
      </c>
      <c r="E81">
        <v>0</v>
      </c>
      <c r="G81" t="s">
        <v>298</v>
      </c>
      <c r="H81">
        <v>28</v>
      </c>
      <c r="I81">
        <v>0</v>
      </c>
      <c r="K81" t="s">
        <v>1002</v>
      </c>
      <c r="L81">
        <v>2013</v>
      </c>
    </row>
    <row r="82" spans="1:12" x14ac:dyDescent="0.25">
      <c r="A82">
        <f>VLOOKUP(B82,'[8]Full dataset'!$B$1:$C$142,2,FALSE)</f>
        <v>29</v>
      </c>
      <c r="B82" t="s">
        <v>73</v>
      </c>
      <c r="C82" t="s">
        <v>252</v>
      </c>
      <c r="D82">
        <v>0</v>
      </c>
      <c r="E82">
        <v>0</v>
      </c>
      <c r="G82" t="s">
        <v>299</v>
      </c>
      <c r="H82">
        <v>29</v>
      </c>
      <c r="I82">
        <v>0</v>
      </c>
      <c r="K82" t="s">
        <v>1003</v>
      </c>
      <c r="L82">
        <v>2012</v>
      </c>
    </row>
    <row r="83" spans="1:12" x14ac:dyDescent="0.25">
      <c r="A83">
        <f>VLOOKUP(B83,'[8]Full dataset'!$B$1:$C$142,2,FALSE)</f>
        <v>29</v>
      </c>
      <c r="B83" t="s">
        <v>73</v>
      </c>
      <c r="C83" t="s">
        <v>214</v>
      </c>
      <c r="D83">
        <v>0</v>
      </c>
      <c r="E83">
        <v>0</v>
      </c>
      <c r="G83" t="s">
        <v>300</v>
      </c>
      <c r="H83">
        <v>29</v>
      </c>
      <c r="I83">
        <v>0</v>
      </c>
    </row>
    <row r="84" spans="1:12" x14ac:dyDescent="0.25">
      <c r="A84">
        <f>VLOOKUP(B84,'[8]Full dataset'!$B$1:$C$142,2,FALSE)</f>
        <v>29</v>
      </c>
      <c r="B84" t="s">
        <v>73</v>
      </c>
      <c r="C84" t="s">
        <v>217</v>
      </c>
      <c r="D84">
        <v>1</v>
      </c>
      <c r="E84">
        <v>1</v>
      </c>
      <c r="G84" t="s">
        <v>301</v>
      </c>
      <c r="H84">
        <v>29</v>
      </c>
      <c r="I84">
        <v>1</v>
      </c>
    </row>
    <row r="85" spans="1:12" x14ac:dyDescent="0.25">
      <c r="A85">
        <f>VLOOKUP(B85,'[8]Full dataset'!$B$1:$C$142,2,FALSE)</f>
        <v>30</v>
      </c>
      <c r="B85" t="s">
        <v>74</v>
      </c>
      <c r="C85" t="s">
        <v>217</v>
      </c>
      <c r="D85">
        <v>0</v>
      </c>
      <c r="E85">
        <v>0</v>
      </c>
      <c r="G85" t="s">
        <v>302</v>
      </c>
      <c r="H85">
        <v>30</v>
      </c>
      <c r="I85">
        <v>0</v>
      </c>
      <c r="K85" t="s">
        <v>1004</v>
      </c>
      <c r="L85">
        <v>2009</v>
      </c>
    </row>
    <row r="86" spans="1:12" x14ac:dyDescent="0.25">
      <c r="A86">
        <f>VLOOKUP(B86,'[8]Full dataset'!$B$1:$C$142,2,FALSE)</f>
        <v>31</v>
      </c>
      <c r="B86" t="s">
        <v>75</v>
      </c>
      <c r="C86" t="s">
        <v>252</v>
      </c>
      <c r="D86">
        <v>0</v>
      </c>
      <c r="E86">
        <v>0</v>
      </c>
      <c r="G86" t="s">
        <v>303</v>
      </c>
      <c r="H86">
        <v>31</v>
      </c>
      <c r="I86">
        <v>0</v>
      </c>
      <c r="K86" t="s">
        <v>1005</v>
      </c>
      <c r="L86">
        <v>2010</v>
      </c>
    </row>
    <row r="87" spans="1:12" x14ac:dyDescent="0.25">
      <c r="A87">
        <f>VLOOKUP(B87,'[8]Full dataset'!$B$1:$C$142,2,FALSE)</f>
        <v>31</v>
      </c>
      <c r="B87" t="s">
        <v>75</v>
      </c>
      <c r="C87" t="s">
        <v>214</v>
      </c>
      <c r="D87">
        <v>0</v>
      </c>
      <c r="E87">
        <v>0</v>
      </c>
      <c r="G87" t="s">
        <v>304</v>
      </c>
      <c r="H87">
        <v>31</v>
      </c>
      <c r="I87">
        <v>0</v>
      </c>
    </row>
    <row r="88" spans="1:12" x14ac:dyDescent="0.25">
      <c r="A88">
        <f>VLOOKUP(B88,'[8]Full dataset'!$B$1:$C$142,2,FALSE)</f>
        <v>31</v>
      </c>
      <c r="B88" t="s">
        <v>75</v>
      </c>
      <c r="C88" t="s">
        <v>217</v>
      </c>
      <c r="D88">
        <v>1</v>
      </c>
      <c r="E88">
        <v>1</v>
      </c>
      <c r="G88" t="s">
        <v>305</v>
      </c>
      <c r="H88">
        <v>31</v>
      </c>
      <c r="I88">
        <v>1</v>
      </c>
    </row>
    <row r="89" spans="1:12" x14ac:dyDescent="0.25">
      <c r="A89">
        <f>VLOOKUP(B89,'[8]Full dataset'!$B$1:$C$142,2,FALSE)</f>
        <v>32</v>
      </c>
      <c r="B89" t="s">
        <v>76</v>
      </c>
      <c r="C89" t="s">
        <v>214</v>
      </c>
      <c r="D89">
        <v>1</v>
      </c>
      <c r="E89">
        <v>0</v>
      </c>
      <c r="G89" t="s">
        <v>306</v>
      </c>
      <c r="H89">
        <v>32</v>
      </c>
      <c r="I89">
        <v>1</v>
      </c>
    </row>
    <row r="90" spans="1:12" x14ac:dyDescent="0.25">
      <c r="A90">
        <f>VLOOKUP(B90,'[8]Full dataset'!$B$1:$C$142,2,FALSE)</f>
        <v>32</v>
      </c>
      <c r="B90" t="s">
        <v>76</v>
      </c>
      <c r="C90" t="s">
        <v>252</v>
      </c>
      <c r="D90">
        <v>0</v>
      </c>
      <c r="E90">
        <v>0</v>
      </c>
      <c r="G90" t="s">
        <v>307</v>
      </c>
      <c r="H90">
        <v>32</v>
      </c>
      <c r="I90">
        <v>0</v>
      </c>
      <c r="K90" t="s">
        <v>1006</v>
      </c>
      <c r="L90">
        <v>2014</v>
      </c>
    </row>
    <row r="91" spans="1:12" x14ac:dyDescent="0.25">
      <c r="A91">
        <f>VLOOKUP(B91,'[8]Full dataset'!$B$1:$C$142,2,FALSE)</f>
        <v>32</v>
      </c>
      <c r="B91" t="s">
        <v>76</v>
      </c>
      <c r="C91" t="s">
        <v>217</v>
      </c>
      <c r="D91">
        <v>1</v>
      </c>
      <c r="E91">
        <v>0</v>
      </c>
      <c r="G91" t="s">
        <v>308</v>
      </c>
      <c r="H91">
        <v>32</v>
      </c>
      <c r="I91">
        <v>1</v>
      </c>
    </row>
    <row r="92" spans="1:12" x14ac:dyDescent="0.25">
      <c r="A92">
        <f>VLOOKUP(B92,'[8]Full dataset'!$B$1:$C$142,2,FALSE)</f>
        <v>33</v>
      </c>
      <c r="B92" t="s">
        <v>77</v>
      </c>
      <c r="C92" t="s">
        <v>217</v>
      </c>
      <c r="D92">
        <v>1</v>
      </c>
      <c r="E92">
        <v>1</v>
      </c>
      <c r="G92" t="s">
        <v>309</v>
      </c>
      <c r="H92">
        <v>33</v>
      </c>
      <c r="I92">
        <v>1</v>
      </c>
    </row>
    <row r="93" spans="1:12" x14ac:dyDescent="0.25">
      <c r="A93">
        <f>VLOOKUP(B93,'[8]Full dataset'!$B$1:$C$142,2,FALSE)</f>
        <v>33</v>
      </c>
      <c r="B93" t="s">
        <v>77</v>
      </c>
      <c r="C93" t="s">
        <v>214</v>
      </c>
      <c r="D93">
        <v>1</v>
      </c>
      <c r="E93">
        <v>0</v>
      </c>
      <c r="G93" t="s">
        <v>310</v>
      </c>
      <c r="H93">
        <v>33</v>
      </c>
      <c r="I93">
        <v>1</v>
      </c>
    </row>
    <row r="94" spans="1:12" x14ac:dyDescent="0.25">
      <c r="A94">
        <f>VLOOKUP(B94,'[8]Full dataset'!$B$1:$C$142,2,FALSE)</f>
        <v>33</v>
      </c>
      <c r="B94" t="s">
        <v>77</v>
      </c>
      <c r="C94" t="s">
        <v>252</v>
      </c>
      <c r="D94">
        <v>0</v>
      </c>
      <c r="E94">
        <v>0</v>
      </c>
      <c r="G94" t="s">
        <v>311</v>
      </c>
      <c r="H94">
        <v>33</v>
      </c>
      <c r="I94">
        <v>0</v>
      </c>
      <c r="K94" t="s">
        <v>1007</v>
      </c>
      <c r="L94">
        <v>2013</v>
      </c>
    </row>
    <row r="95" spans="1:12" x14ac:dyDescent="0.25">
      <c r="A95">
        <f>VLOOKUP(B95,'[8]Full dataset'!$B$1:$C$142,2,FALSE)</f>
        <v>34</v>
      </c>
      <c r="B95" t="s">
        <v>78</v>
      </c>
      <c r="C95" t="s">
        <v>214</v>
      </c>
      <c r="D95">
        <v>0</v>
      </c>
      <c r="E95">
        <v>0</v>
      </c>
      <c r="G95" t="s">
        <v>312</v>
      </c>
      <c r="H95">
        <v>34</v>
      </c>
      <c r="I95">
        <v>0</v>
      </c>
    </row>
    <row r="96" spans="1:12" x14ac:dyDescent="0.25">
      <c r="A96">
        <f>VLOOKUP(B96,'[8]Full dataset'!$B$1:$C$142,2,FALSE)</f>
        <v>34</v>
      </c>
      <c r="B96" t="s">
        <v>78</v>
      </c>
      <c r="C96" t="s">
        <v>252</v>
      </c>
      <c r="D96">
        <v>0</v>
      </c>
      <c r="E96">
        <v>0</v>
      </c>
      <c r="G96" t="s">
        <v>313</v>
      </c>
      <c r="H96">
        <v>34</v>
      </c>
      <c r="I96">
        <v>0</v>
      </c>
    </row>
    <row r="97" spans="1:14" x14ac:dyDescent="0.25">
      <c r="A97">
        <f>VLOOKUP(B97,'[8]Full dataset'!$B$1:$C$142,2,FALSE)</f>
        <v>34</v>
      </c>
      <c r="B97" t="s">
        <v>78</v>
      </c>
      <c r="C97" t="s">
        <v>217</v>
      </c>
      <c r="D97">
        <v>0</v>
      </c>
      <c r="E97">
        <v>0</v>
      </c>
      <c r="G97" t="s">
        <v>314</v>
      </c>
      <c r="H97">
        <v>34</v>
      </c>
      <c r="I97">
        <v>0</v>
      </c>
    </row>
    <row r="98" spans="1:14" x14ac:dyDescent="0.25">
      <c r="A98">
        <f>VLOOKUP(B98,'[8]Full dataset'!$B$1:$C$142,2,FALSE)</f>
        <v>35</v>
      </c>
      <c r="B98" t="s">
        <v>79</v>
      </c>
      <c r="C98" t="s">
        <v>217</v>
      </c>
      <c r="D98">
        <v>0</v>
      </c>
      <c r="E98">
        <v>0</v>
      </c>
      <c r="G98" t="s">
        <v>315</v>
      </c>
      <c r="H98">
        <v>35</v>
      </c>
      <c r="I98">
        <v>0</v>
      </c>
    </row>
    <row r="99" spans="1:14" x14ac:dyDescent="0.25">
      <c r="A99">
        <f>VLOOKUP(B99,'[8]Full dataset'!$B$1:$C$142,2,FALSE)</f>
        <v>35</v>
      </c>
      <c r="B99" t="s">
        <v>79</v>
      </c>
      <c r="C99" t="s">
        <v>252</v>
      </c>
      <c r="D99">
        <v>0</v>
      </c>
      <c r="E99">
        <v>0</v>
      </c>
      <c r="G99" t="s">
        <v>316</v>
      </c>
      <c r="H99">
        <v>35</v>
      </c>
      <c r="I99">
        <v>0</v>
      </c>
    </row>
    <row r="100" spans="1:14" x14ac:dyDescent="0.25">
      <c r="A100">
        <f>VLOOKUP(B100,'[8]Full dataset'!$B$1:$C$142,2,FALSE)</f>
        <v>35</v>
      </c>
      <c r="B100" t="s">
        <v>79</v>
      </c>
      <c r="C100" t="s">
        <v>214</v>
      </c>
      <c r="D100">
        <v>0</v>
      </c>
      <c r="E100">
        <v>0</v>
      </c>
      <c r="G100" t="s">
        <v>317</v>
      </c>
      <c r="H100">
        <v>35</v>
      </c>
      <c r="I100">
        <v>0</v>
      </c>
    </row>
    <row r="101" spans="1:14" x14ac:dyDescent="0.25">
      <c r="A101">
        <f>VLOOKUP(B101,'[8]Full dataset'!$B$1:$C$142,2,FALSE)</f>
        <v>36</v>
      </c>
      <c r="B101" t="s">
        <v>80</v>
      </c>
      <c r="C101" t="s">
        <v>214</v>
      </c>
      <c r="D101">
        <v>0</v>
      </c>
      <c r="E101">
        <v>0</v>
      </c>
      <c r="G101" t="s">
        <v>318</v>
      </c>
      <c r="H101">
        <v>36</v>
      </c>
      <c r="I101">
        <v>0</v>
      </c>
      <c r="K101" t="s">
        <v>1008</v>
      </c>
      <c r="L101">
        <v>2009</v>
      </c>
    </row>
    <row r="102" spans="1:14" x14ac:dyDescent="0.25">
      <c r="A102">
        <f>VLOOKUP(B102,'[8]Full dataset'!$B$1:$C$142,2,FALSE)</f>
        <v>36</v>
      </c>
      <c r="B102" t="s">
        <v>80</v>
      </c>
      <c r="C102" t="s">
        <v>217</v>
      </c>
      <c r="D102">
        <v>1</v>
      </c>
      <c r="E102">
        <v>1</v>
      </c>
      <c r="G102" t="s">
        <v>319</v>
      </c>
      <c r="H102">
        <v>36</v>
      </c>
      <c r="I102">
        <v>1</v>
      </c>
      <c r="K102" t="s">
        <v>1062</v>
      </c>
      <c r="N102" t="s">
        <v>1066</v>
      </c>
    </row>
    <row r="103" spans="1:14" x14ac:dyDescent="0.25">
      <c r="A103">
        <f>VLOOKUP(B103,'[8]Full dataset'!$B$1:$C$142,2,FALSE)</f>
        <v>37</v>
      </c>
      <c r="B103" t="s">
        <v>81</v>
      </c>
      <c r="C103" t="s">
        <v>214</v>
      </c>
      <c r="D103">
        <v>1</v>
      </c>
      <c r="E103">
        <v>0</v>
      </c>
      <c r="G103" s="54" t="s">
        <v>320</v>
      </c>
      <c r="H103">
        <v>37</v>
      </c>
      <c r="I103">
        <v>1</v>
      </c>
      <c r="K103" t="s">
        <v>1065</v>
      </c>
      <c r="N103" t="s">
        <v>1066</v>
      </c>
    </row>
    <row r="104" spans="1:14" x14ac:dyDescent="0.25">
      <c r="A104">
        <f>VLOOKUP(B104,'[8]Full dataset'!$B$1:$C$142,2,FALSE)</f>
        <v>37</v>
      </c>
      <c r="B104" t="s">
        <v>81</v>
      </c>
      <c r="C104" t="s">
        <v>252</v>
      </c>
      <c r="D104">
        <v>0</v>
      </c>
      <c r="E104">
        <v>0</v>
      </c>
      <c r="G104" s="11" t="s">
        <v>321</v>
      </c>
      <c r="H104">
        <v>37</v>
      </c>
      <c r="I104">
        <v>0</v>
      </c>
      <c r="K104" t="s">
        <v>1009</v>
      </c>
      <c r="L104">
        <v>2009</v>
      </c>
    </row>
    <row r="105" spans="1:14" x14ac:dyDescent="0.25">
      <c r="A105">
        <f>VLOOKUP(B105,'[8]Full dataset'!$B$1:$C$142,2,FALSE)</f>
        <v>37</v>
      </c>
      <c r="B105" t="s">
        <v>81</v>
      </c>
      <c r="C105" t="s">
        <v>217</v>
      </c>
      <c r="D105">
        <v>1</v>
      </c>
      <c r="E105">
        <v>1</v>
      </c>
      <c r="G105" t="s">
        <v>322</v>
      </c>
      <c r="H105">
        <v>37</v>
      </c>
      <c r="I105">
        <v>1</v>
      </c>
    </row>
    <row r="106" spans="1:14" x14ac:dyDescent="0.25">
      <c r="A106">
        <f>VLOOKUP(B106,'[8]Full dataset'!$B$1:$C$142,2,FALSE)</f>
        <v>38</v>
      </c>
      <c r="B106" t="s">
        <v>82</v>
      </c>
      <c r="C106" t="s">
        <v>217</v>
      </c>
      <c r="D106">
        <v>1</v>
      </c>
      <c r="E106">
        <v>1</v>
      </c>
      <c r="G106" t="s">
        <v>323</v>
      </c>
      <c r="H106">
        <v>38</v>
      </c>
      <c r="I106">
        <v>1</v>
      </c>
    </row>
    <row r="107" spans="1:14" x14ac:dyDescent="0.25">
      <c r="A107">
        <f>VLOOKUP(B107,'[8]Full dataset'!$B$1:$C$142,2,FALSE)</f>
        <v>38</v>
      </c>
      <c r="B107" t="s">
        <v>82</v>
      </c>
      <c r="C107" t="s">
        <v>214</v>
      </c>
      <c r="D107">
        <v>0</v>
      </c>
      <c r="E107">
        <v>0</v>
      </c>
      <c r="G107" t="s">
        <v>324</v>
      </c>
      <c r="H107">
        <v>38</v>
      </c>
      <c r="I107">
        <v>0</v>
      </c>
    </row>
    <row r="108" spans="1:14" x14ac:dyDescent="0.25">
      <c r="A108">
        <f>VLOOKUP(B108,'[8]Full dataset'!$B$1:$C$142,2,FALSE)</f>
        <v>39</v>
      </c>
      <c r="B108" t="s">
        <v>83</v>
      </c>
      <c r="C108" t="s">
        <v>214</v>
      </c>
      <c r="D108">
        <v>0</v>
      </c>
      <c r="E108">
        <v>0</v>
      </c>
      <c r="G108" t="s">
        <v>325</v>
      </c>
      <c r="H108">
        <v>39</v>
      </c>
      <c r="I108">
        <v>0</v>
      </c>
    </row>
    <row r="109" spans="1:14" x14ac:dyDescent="0.25">
      <c r="A109">
        <f>VLOOKUP(B109,'[8]Full dataset'!$B$1:$C$142,2,FALSE)</f>
        <v>39</v>
      </c>
      <c r="B109" t="s">
        <v>83</v>
      </c>
      <c r="C109" t="s">
        <v>252</v>
      </c>
      <c r="D109">
        <v>0</v>
      </c>
      <c r="E109">
        <v>0</v>
      </c>
      <c r="G109" t="s">
        <v>326</v>
      </c>
      <c r="H109">
        <v>39</v>
      </c>
      <c r="I109">
        <v>0</v>
      </c>
      <c r="K109" t="s">
        <v>1010</v>
      </c>
      <c r="L109">
        <v>2011</v>
      </c>
    </row>
    <row r="110" spans="1:14" x14ac:dyDescent="0.25">
      <c r="A110">
        <f>VLOOKUP(B110,'[8]Full dataset'!$B$1:$C$142,2,FALSE)</f>
        <v>39</v>
      </c>
      <c r="B110" t="s">
        <v>83</v>
      </c>
      <c r="C110" t="s">
        <v>217</v>
      </c>
      <c r="D110">
        <v>0</v>
      </c>
      <c r="E110">
        <v>0</v>
      </c>
      <c r="G110" t="s">
        <v>327</v>
      </c>
      <c r="H110">
        <v>39</v>
      </c>
      <c r="I110">
        <v>0</v>
      </c>
      <c r="K110" t="s">
        <v>1011</v>
      </c>
      <c r="L110">
        <v>2014</v>
      </c>
    </row>
    <row r="111" spans="1:14" x14ac:dyDescent="0.25">
      <c r="A111">
        <f>VLOOKUP(B111,'[8]Full dataset'!$B$1:$C$142,2,FALSE)</f>
        <v>40</v>
      </c>
      <c r="B111" t="s">
        <v>84</v>
      </c>
      <c r="C111" t="s">
        <v>217</v>
      </c>
      <c r="D111">
        <v>0</v>
      </c>
      <c r="E111">
        <v>0</v>
      </c>
      <c r="G111" t="s">
        <v>328</v>
      </c>
      <c r="H111">
        <v>40</v>
      </c>
      <c r="I111">
        <v>0</v>
      </c>
    </row>
    <row r="112" spans="1:14" x14ac:dyDescent="0.25">
      <c r="A112">
        <f>VLOOKUP(B112,'[8]Full dataset'!$B$1:$C$142,2,FALSE)</f>
        <v>40</v>
      </c>
      <c r="B112" t="s">
        <v>84</v>
      </c>
      <c r="C112" t="s">
        <v>252</v>
      </c>
      <c r="D112">
        <v>0</v>
      </c>
      <c r="E112">
        <v>0</v>
      </c>
      <c r="G112" t="s">
        <v>329</v>
      </c>
      <c r="H112">
        <v>40</v>
      </c>
      <c r="I112">
        <v>0</v>
      </c>
      <c r="K112" t="s">
        <v>1012</v>
      </c>
      <c r="L112">
        <v>2010</v>
      </c>
    </row>
    <row r="113" spans="1:12" x14ac:dyDescent="0.25">
      <c r="A113">
        <f>VLOOKUP(B113,'[8]Full dataset'!$B$1:$C$142,2,FALSE)</f>
        <v>40</v>
      </c>
      <c r="B113" t="s">
        <v>84</v>
      </c>
      <c r="C113" t="s">
        <v>214</v>
      </c>
      <c r="D113">
        <v>0</v>
      </c>
      <c r="E113">
        <v>0</v>
      </c>
      <c r="G113" t="s">
        <v>330</v>
      </c>
      <c r="H113">
        <v>40</v>
      </c>
      <c r="I113">
        <v>0</v>
      </c>
    </row>
    <row r="114" spans="1:12" x14ac:dyDescent="0.25">
      <c r="A114">
        <f>VLOOKUP(B114,'[8]Full dataset'!$B$1:$C$142,2,FALSE)</f>
        <v>41</v>
      </c>
      <c r="B114" t="s">
        <v>85</v>
      </c>
      <c r="C114" t="s">
        <v>214</v>
      </c>
      <c r="D114">
        <v>0</v>
      </c>
      <c r="E114">
        <v>0</v>
      </c>
      <c r="G114" t="s">
        <v>331</v>
      </c>
      <c r="H114">
        <v>41</v>
      </c>
      <c r="I114">
        <v>0</v>
      </c>
    </row>
    <row r="115" spans="1:12" x14ac:dyDescent="0.25">
      <c r="A115">
        <f>VLOOKUP(B115,'[8]Full dataset'!$B$1:$C$142,2,FALSE)</f>
        <v>41</v>
      </c>
      <c r="B115" t="s">
        <v>85</v>
      </c>
      <c r="C115" t="s">
        <v>252</v>
      </c>
      <c r="D115">
        <v>1</v>
      </c>
      <c r="E115">
        <v>0</v>
      </c>
      <c r="G115" t="s">
        <v>332</v>
      </c>
      <c r="H115">
        <v>41</v>
      </c>
      <c r="I115">
        <v>1</v>
      </c>
    </row>
    <row r="116" spans="1:12" x14ac:dyDescent="0.25">
      <c r="A116">
        <f>VLOOKUP(B116,'[8]Full dataset'!$B$1:$C$142,2,FALSE)</f>
        <v>41</v>
      </c>
      <c r="B116" t="s">
        <v>85</v>
      </c>
      <c r="C116" t="s">
        <v>217</v>
      </c>
      <c r="D116">
        <v>1</v>
      </c>
      <c r="E116">
        <v>1</v>
      </c>
      <c r="G116" t="s">
        <v>333</v>
      </c>
      <c r="H116">
        <v>41</v>
      </c>
      <c r="I116">
        <v>1</v>
      </c>
    </row>
    <row r="117" spans="1:12" x14ac:dyDescent="0.25">
      <c r="A117">
        <f>VLOOKUP(B117,'[8]Full dataset'!$B$1:$C$142,2,FALSE)</f>
        <v>42</v>
      </c>
      <c r="B117" t="s">
        <v>86</v>
      </c>
      <c r="C117" t="s">
        <v>217</v>
      </c>
      <c r="D117">
        <v>1</v>
      </c>
      <c r="E117">
        <v>1</v>
      </c>
      <c r="G117" t="s">
        <v>334</v>
      </c>
      <c r="H117">
        <v>42</v>
      </c>
      <c r="I117">
        <v>1</v>
      </c>
      <c r="K117" t="s">
        <v>1013</v>
      </c>
      <c r="L117">
        <v>2009</v>
      </c>
    </row>
    <row r="118" spans="1:12" x14ac:dyDescent="0.25">
      <c r="A118">
        <f>VLOOKUP(B118,'[8]Full dataset'!$B$1:$C$142,2,FALSE)</f>
        <v>42</v>
      </c>
      <c r="B118" t="s">
        <v>86</v>
      </c>
      <c r="C118" t="s">
        <v>214</v>
      </c>
      <c r="D118">
        <v>0</v>
      </c>
      <c r="E118">
        <v>0</v>
      </c>
      <c r="G118" t="s">
        <v>335</v>
      </c>
      <c r="H118">
        <v>42</v>
      </c>
      <c r="I118">
        <v>0</v>
      </c>
    </row>
    <row r="119" spans="1:12" x14ac:dyDescent="0.25">
      <c r="A119">
        <f>VLOOKUP(B119,'[8]Full dataset'!$B$1:$C$142,2,FALSE)</f>
        <v>43</v>
      </c>
      <c r="B119" t="s">
        <v>87</v>
      </c>
      <c r="C119" t="s">
        <v>214</v>
      </c>
      <c r="D119">
        <v>0</v>
      </c>
      <c r="E119">
        <v>0</v>
      </c>
      <c r="G119" t="s">
        <v>336</v>
      </c>
      <c r="H119">
        <v>43</v>
      </c>
      <c r="I119">
        <v>0</v>
      </c>
      <c r="K119" t="s">
        <v>1063</v>
      </c>
    </row>
    <row r="120" spans="1:12" x14ac:dyDescent="0.25">
      <c r="A120">
        <f>VLOOKUP(B120,'[8]Full dataset'!$B$1:$C$142,2,FALSE)</f>
        <v>43</v>
      </c>
      <c r="B120" t="s">
        <v>87</v>
      </c>
      <c r="C120" t="s">
        <v>252</v>
      </c>
      <c r="D120">
        <v>0</v>
      </c>
      <c r="E120">
        <v>0</v>
      </c>
      <c r="G120" t="s">
        <v>337</v>
      </c>
      <c r="H120">
        <v>43</v>
      </c>
      <c r="I120">
        <v>0</v>
      </c>
    </row>
    <row r="121" spans="1:12" x14ac:dyDescent="0.25">
      <c r="A121">
        <f>VLOOKUP(B121,'[8]Full dataset'!$B$1:$C$142,2,FALSE)</f>
        <v>43</v>
      </c>
      <c r="B121" t="s">
        <v>87</v>
      </c>
      <c r="C121" t="s">
        <v>217</v>
      </c>
      <c r="D121">
        <v>1</v>
      </c>
      <c r="E121">
        <v>1</v>
      </c>
      <c r="G121" t="s">
        <v>338</v>
      </c>
      <c r="H121">
        <v>43</v>
      </c>
      <c r="I121">
        <v>1</v>
      </c>
    </row>
    <row r="122" spans="1:12" x14ac:dyDescent="0.25">
      <c r="A122">
        <f>VLOOKUP(B122,'[8]Full dataset'!$B$1:$C$142,2,FALSE)</f>
        <v>44</v>
      </c>
      <c r="B122" t="s">
        <v>88</v>
      </c>
      <c r="C122" t="s">
        <v>217</v>
      </c>
      <c r="D122">
        <v>1</v>
      </c>
      <c r="E122">
        <v>1</v>
      </c>
      <c r="G122" t="s">
        <v>339</v>
      </c>
      <c r="H122">
        <v>44</v>
      </c>
      <c r="I122">
        <v>1</v>
      </c>
    </row>
    <row r="123" spans="1:12" x14ac:dyDescent="0.25">
      <c r="A123">
        <f>VLOOKUP(B123,'[8]Full dataset'!$B$1:$C$142,2,FALSE)</f>
        <v>44</v>
      </c>
      <c r="B123" t="s">
        <v>88</v>
      </c>
      <c r="C123" t="s">
        <v>252</v>
      </c>
      <c r="D123">
        <v>0</v>
      </c>
      <c r="E123">
        <v>0</v>
      </c>
      <c r="G123" t="s">
        <v>340</v>
      </c>
      <c r="H123">
        <v>44</v>
      </c>
      <c r="I123">
        <v>0</v>
      </c>
    </row>
    <row r="124" spans="1:12" x14ac:dyDescent="0.25">
      <c r="A124">
        <f>VLOOKUP(B124,'[8]Full dataset'!$B$1:$C$142,2,FALSE)</f>
        <v>44</v>
      </c>
      <c r="B124" t="s">
        <v>88</v>
      </c>
      <c r="C124" t="s">
        <v>214</v>
      </c>
      <c r="D124">
        <v>0</v>
      </c>
      <c r="E124">
        <v>0</v>
      </c>
      <c r="G124" t="s">
        <v>341</v>
      </c>
      <c r="H124">
        <v>44</v>
      </c>
      <c r="I124">
        <v>0</v>
      </c>
    </row>
    <row r="125" spans="1:12" x14ac:dyDescent="0.25">
      <c r="A125">
        <f>VLOOKUP(B125,'[8]Full dataset'!$B$1:$C$142,2,FALSE)</f>
        <v>45</v>
      </c>
      <c r="B125" t="s">
        <v>89</v>
      </c>
      <c r="C125" t="s">
        <v>214</v>
      </c>
      <c r="D125">
        <v>0</v>
      </c>
      <c r="E125">
        <v>0</v>
      </c>
      <c r="G125" t="s">
        <v>342</v>
      </c>
      <c r="H125">
        <v>45</v>
      </c>
      <c r="I125">
        <v>0</v>
      </c>
    </row>
    <row r="126" spans="1:12" x14ac:dyDescent="0.25">
      <c r="A126">
        <f>VLOOKUP(B126,'[8]Full dataset'!$B$1:$C$142,2,FALSE)</f>
        <v>45</v>
      </c>
      <c r="B126" t="s">
        <v>89</v>
      </c>
      <c r="C126" t="s">
        <v>252</v>
      </c>
      <c r="D126">
        <v>0</v>
      </c>
      <c r="E126">
        <v>0</v>
      </c>
      <c r="G126" t="s">
        <v>343</v>
      </c>
      <c r="H126">
        <v>45</v>
      </c>
      <c r="I126">
        <v>0</v>
      </c>
      <c r="K126" t="s">
        <v>1014</v>
      </c>
      <c r="L126">
        <v>2016</v>
      </c>
    </row>
    <row r="127" spans="1:12" x14ac:dyDescent="0.25">
      <c r="A127">
        <f>VLOOKUP(B127,'[8]Full dataset'!$B$1:$C$142,2,FALSE)</f>
        <v>45</v>
      </c>
      <c r="B127" t="s">
        <v>89</v>
      </c>
      <c r="C127" t="s">
        <v>217</v>
      </c>
      <c r="D127">
        <v>1</v>
      </c>
      <c r="E127">
        <v>1</v>
      </c>
      <c r="G127" t="s">
        <v>344</v>
      </c>
      <c r="H127">
        <v>45</v>
      </c>
      <c r="I127">
        <v>1</v>
      </c>
    </row>
    <row r="128" spans="1:12" x14ac:dyDescent="0.25">
      <c r="A128">
        <f>VLOOKUP(B128,'[8]Full dataset'!$B$1:$C$142,2,FALSE)</f>
        <v>46</v>
      </c>
      <c r="B128" t="s">
        <v>90</v>
      </c>
      <c r="C128" t="s">
        <v>217</v>
      </c>
      <c r="D128">
        <v>1</v>
      </c>
      <c r="E128">
        <v>1</v>
      </c>
      <c r="G128" t="s">
        <v>345</v>
      </c>
      <c r="H128">
        <v>46</v>
      </c>
      <c r="I128">
        <v>1</v>
      </c>
    </row>
    <row r="129" spans="1:12" x14ac:dyDescent="0.25">
      <c r="A129">
        <f>VLOOKUP(B129,'[8]Full dataset'!$B$1:$C$142,2,FALSE)</f>
        <v>46</v>
      </c>
      <c r="B129" t="s">
        <v>90</v>
      </c>
      <c r="C129" t="s">
        <v>252</v>
      </c>
      <c r="D129">
        <v>0</v>
      </c>
      <c r="E129">
        <v>0</v>
      </c>
      <c r="G129" t="s">
        <v>346</v>
      </c>
      <c r="H129">
        <v>46</v>
      </c>
      <c r="I129">
        <v>0</v>
      </c>
      <c r="K129" t="s">
        <v>1015</v>
      </c>
      <c r="L129">
        <v>2008</v>
      </c>
    </row>
    <row r="130" spans="1:12" x14ac:dyDescent="0.25">
      <c r="A130">
        <f>VLOOKUP(B130,'[8]Full dataset'!$B$1:$C$142,2,FALSE)</f>
        <v>46</v>
      </c>
      <c r="B130" t="s">
        <v>90</v>
      </c>
      <c r="C130" t="s">
        <v>214</v>
      </c>
      <c r="D130">
        <v>0</v>
      </c>
      <c r="E130">
        <v>0</v>
      </c>
      <c r="G130" t="s">
        <v>347</v>
      </c>
      <c r="H130">
        <v>46</v>
      </c>
      <c r="I130">
        <v>0</v>
      </c>
      <c r="K130" t="s">
        <v>1064</v>
      </c>
    </row>
    <row r="131" spans="1:12" x14ac:dyDescent="0.25">
      <c r="A131">
        <f>VLOOKUP(B131,'[8]Full dataset'!$B$1:$C$142,2,FALSE)</f>
        <v>47</v>
      </c>
      <c r="B131" t="s">
        <v>91</v>
      </c>
      <c r="C131" t="s">
        <v>214</v>
      </c>
      <c r="D131">
        <v>0</v>
      </c>
      <c r="E131">
        <v>0</v>
      </c>
      <c r="G131" t="s">
        <v>348</v>
      </c>
      <c r="H131">
        <v>47</v>
      </c>
      <c r="I131">
        <v>0</v>
      </c>
      <c r="K131" t="s">
        <v>1067</v>
      </c>
    </row>
    <row r="132" spans="1:12" x14ac:dyDescent="0.25">
      <c r="A132">
        <f>VLOOKUP(B132,'[8]Full dataset'!$B$1:$C$142,2,FALSE)</f>
        <v>47</v>
      </c>
      <c r="B132" t="s">
        <v>91</v>
      </c>
      <c r="C132" t="s">
        <v>252</v>
      </c>
      <c r="D132">
        <v>0</v>
      </c>
      <c r="E132">
        <v>0</v>
      </c>
      <c r="G132" t="s">
        <v>349</v>
      </c>
      <c r="H132">
        <v>47</v>
      </c>
      <c r="I132">
        <v>0</v>
      </c>
      <c r="K132" t="s">
        <v>1016</v>
      </c>
      <c r="L132">
        <v>2009</v>
      </c>
    </row>
    <row r="133" spans="1:12" x14ac:dyDescent="0.25">
      <c r="A133">
        <f>VLOOKUP(B133,'[8]Full dataset'!$B$1:$C$142,2,FALSE)</f>
        <v>47</v>
      </c>
      <c r="B133" t="s">
        <v>91</v>
      </c>
      <c r="C133" t="s">
        <v>217</v>
      </c>
      <c r="D133">
        <v>1</v>
      </c>
      <c r="E133">
        <v>1</v>
      </c>
      <c r="G133" t="s">
        <v>350</v>
      </c>
      <c r="H133">
        <v>47</v>
      </c>
      <c r="I133">
        <v>1</v>
      </c>
    </row>
    <row r="134" spans="1:12" x14ac:dyDescent="0.25">
      <c r="A134">
        <f>VLOOKUP(B134,'[8]Full dataset'!$B$1:$C$142,2,FALSE)</f>
        <v>48</v>
      </c>
      <c r="B134" t="s">
        <v>92</v>
      </c>
      <c r="C134" t="s">
        <v>217</v>
      </c>
      <c r="D134">
        <v>1</v>
      </c>
      <c r="E134">
        <v>1</v>
      </c>
      <c r="G134" t="s">
        <v>351</v>
      </c>
      <c r="H134">
        <v>48</v>
      </c>
      <c r="I134">
        <v>1</v>
      </c>
    </row>
    <row r="135" spans="1:12" x14ac:dyDescent="0.25">
      <c r="A135">
        <f>VLOOKUP(B135,'[8]Full dataset'!$B$1:$C$142,2,FALSE)</f>
        <v>48</v>
      </c>
      <c r="B135" t="s">
        <v>92</v>
      </c>
      <c r="C135" t="s">
        <v>252</v>
      </c>
      <c r="D135">
        <v>1</v>
      </c>
      <c r="E135">
        <v>0</v>
      </c>
      <c r="G135" t="s">
        <v>352</v>
      </c>
      <c r="H135">
        <v>48</v>
      </c>
      <c r="I135">
        <v>1</v>
      </c>
    </row>
    <row r="136" spans="1:12" x14ac:dyDescent="0.25">
      <c r="A136">
        <f>VLOOKUP(B136,'[8]Full dataset'!$B$1:$C$142,2,FALSE)</f>
        <v>48</v>
      </c>
      <c r="B136" t="s">
        <v>92</v>
      </c>
      <c r="C136" t="s">
        <v>214</v>
      </c>
      <c r="D136">
        <v>1</v>
      </c>
      <c r="E136">
        <v>0</v>
      </c>
      <c r="G136" t="s">
        <v>353</v>
      </c>
      <c r="H136">
        <v>48</v>
      </c>
      <c r="I136">
        <v>1</v>
      </c>
    </row>
    <row r="137" spans="1:12" x14ac:dyDescent="0.25">
      <c r="A137">
        <f>VLOOKUP(B137,'[8]Full dataset'!$B$1:$C$142,2,FALSE)</f>
        <v>49</v>
      </c>
      <c r="B137" t="s">
        <v>93</v>
      </c>
      <c r="C137" t="s">
        <v>214</v>
      </c>
      <c r="D137">
        <v>0</v>
      </c>
      <c r="E137">
        <v>0</v>
      </c>
      <c r="G137" t="s">
        <v>354</v>
      </c>
      <c r="H137">
        <v>49</v>
      </c>
      <c r="I137">
        <v>0</v>
      </c>
      <c r="K137" t="s">
        <v>1017</v>
      </c>
      <c r="L137">
        <v>2010</v>
      </c>
    </row>
    <row r="138" spans="1:12" x14ac:dyDescent="0.25">
      <c r="A138">
        <f>VLOOKUP(B138,'[8]Full dataset'!$B$1:$C$142,2,FALSE)</f>
        <v>49</v>
      </c>
      <c r="B138" t="s">
        <v>93</v>
      </c>
      <c r="C138" t="s">
        <v>217</v>
      </c>
      <c r="D138">
        <v>0</v>
      </c>
      <c r="E138">
        <v>0</v>
      </c>
      <c r="G138" t="s">
        <v>355</v>
      </c>
      <c r="H138">
        <v>49</v>
      </c>
      <c r="I138">
        <v>0</v>
      </c>
    </row>
    <row r="139" spans="1:12" x14ac:dyDescent="0.25">
      <c r="A139">
        <f>VLOOKUP(B139,'[8]Full dataset'!$B$1:$C$142,2,FALSE)</f>
        <v>50</v>
      </c>
      <c r="B139" t="s">
        <v>94</v>
      </c>
      <c r="C139" t="s">
        <v>217</v>
      </c>
      <c r="D139">
        <v>1</v>
      </c>
      <c r="E139">
        <v>1</v>
      </c>
      <c r="G139" t="s">
        <v>356</v>
      </c>
      <c r="H139">
        <v>50</v>
      </c>
      <c r="I139">
        <v>1</v>
      </c>
      <c r="K139" t="s">
        <v>1018</v>
      </c>
      <c r="L139">
        <v>2011</v>
      </c>
    </row>
    <row r="140" spans="1:12" x14ac:dyDescent="0.25">
      <c r="A140">
        <f>VLOOKUP(B140,'[8]Full dataset'!$B$1:$C$142,2,FALSE)</f>
        <v>50</v>
      </c>
      <c r="B140" t="s">
        <v>94</v>
      </c>
      <c r="C140" t="s">
        <v>214</v>
      </c>
      <c r="D140">
        <v>0</v>
      </c>
      <c r="E140">
        <v>0</v>
      </c>
      <c r="G140" t="s">
        <v>357</v>
      </c>
      <c r="H140">
        <v>50</v>
      </c>
      <c r="I140">
        <v>0</v>
      </c>
    </row>
    <row r="141" spans="1:12" x14ac:dyDescent="0.25">
      <c r="A141">
        <f>VLOOKUP(B141,'[8]Full dataset'!$B$1:$C$142,2,FALSE)</f>
        <v>51</v>
      </c>
      <c r="B141" t="s">
        <v>95</v>
      </c>
      <c r="C141" t="s">
        <v>252</v>
      </c>
      <c r="D141">
        <v>1</v>
      </c>
      <c r="E141">
        <v>0</v>
      </c>
      <c r="G141" t="s">
        <v>358</v>
      </c>
      <c r="H141">
        <v>51</v>
      </c>
      <c r="I141">
        <v>1</v>
      </c>
    </row>
    <row r="142" spans="1:12" x14ac:dyDescent="0.25">
      <c r="A142">
        <f>VLOOKUP(B142,'[8]Full dataset'!$B$1:$C$142,2,FALSE)</f>
        <v>51</v>
      </c>
      <c r="B142" t="s">
        <v>95</v>
      </c>
      <c r="C142" t="s">
        <v>214</v>
      </c>
      <c r="D142">
        <v>1</v>
      </c>
      <c r="E142">
        <v>0</v>
      </c>
      <c r="G142" t="s">
        <v>359</v>
      </c>
      <c r="H142">
        <v>51</v>
      </c>
      <c r="I142">
        <v>1</v>
      </c>
    </row>
    <row r="143" spans="1:12" x14ac:dyDescent="0.25">
      <c r="A143">
        <f>VLOOKUP(B143,'[8]Full dataset'!$B$1:$C$142,2,FALSE)</f>
        <v>51</v>
      </c>
      <c r="B143" t="s">
        <v>95</v>
      </c>
      <c r="C143" t="s">
        <v>217</v>
      </c>
      <c r="D143">
        <v>1</v>
      </c>
      <c r="E143">
        <v>1</v>
      </c>
      <c r="G143" t="s">
        <v>360</v>
      </c>
      <c r="H143">
        <v>51</v>
      </c>
      <c r="I143">
        <v>1</v>
      </c>
    </row>
    <row r="144" spans="1:12" x14ac:dyDescent="0.25">
      <c r="A144">
        <f>VLOOKUP(B144,'[8]Full dataset'!$B$1:$C$142,2,FALSE)</f>
        <v>52</v>
      </c>
      <c r="B144" t="s">
        <v>96</v>
      </c>
      <c r="C144" t="s">
        <v>217</v>
      </c>
      <c r="D144">
        <v>1</v>
      </c>
      <c r="E144">
        <v>1</v>
      </c>
      <c r="G144" t="s">
        <v>361</v>
      </c>
      <c r="H144">
        <v>52</v>
      </c>
      <c r="I144">
        <v>1</v>
      </c>
    </row>
    <row r="145" spans="1:12" x14ac:dyDescent="0.25">
      <c r="A145">
        <f>VLOOKUP(B145,'[8]Full dataset'!$B$1:$C$142,2,FALSE)</f>
        <v>52</v>
      </c>
      <c r="B145" t="s">
        <v>96</v>
      </c>
      <c r="C145" t="s">
        <v>252</v>
      </c>
      <c r="D145">
        <v>1</v>
      </c>
      <c r="E145">
        <v>0</v>
      </c>
      <c r="G145" t="s">
        <v>362</v>
      </c>
      <c r="H145">
        <v>52</v>
      </c>
      <c r="I145">
        <v>1</v>
      </c>
    </row>
    <row r="146" spans="1:12" x14ac:dyDescent="0.25">
      <c r="A146">
        <f>VLOOKUP(B146,'[8]Full dataset'!$B$1:$C$142,2,FALSE)</f>
        <v>52</v>
      </c>
      <c r="B146" t="s">
        <v>96</v>
      </c>
      <c r="C146" t="s">
        <v>214</v>
      </c>
      <c r="D146">
        <v>1</v>
      </c>
      <c r="E146">
        <v>0</v>
      </c>
      <c r="G146" t="s">
        <v>363</v>
      </c>
      <c r="H146">
        <v>52</v>
      </c>
      <c r="I146">
        <v>1</v>
      </c>
    </row>
    <row r="147" spans="1:12" x14ac:dyDescent="0.25">
      <c r="A147">
        <f>VLOOKUP(B147,'[8]Full dataset'!$B$1:$C$142,2,FALSE)</f>
        <v>53</v>
      </c>
      <c r="B147" t="s">
        <v>97</v>
      </c>
      <c r="C147" t="s">
        <v>214</v>
      </c>
      <c r="D147">
        <v>0</v>
      </c>
      <c r="E147">
        <v>0</v>
      </c>
      <c r="G147" s="11" t="s">
        <v>364</v>
      </c>
      <c r="H147">
        <v>53</v>
      </c>
      <c r="I147">
        <v>0</v>
      </c>
      <c r="K147" t="s">
        <v>1068</v>
      </c>
    </row>
    <row r="148" spans="1:12" x14ac:dyDescent="0.25">
      <c r="A148">
        <f>VLOOKUP(B148,'[8]Full dataset'!$B$1:$C$142,2,FALSE)</f>
        <v>53</v>
      </c>
      <c r="B148" t="s">
        <v>97</v>
      </c>
      <c r="C148" t="s">
        <v>252</v>
      </c>
      <c r="D148">
        <v>0</v>
      </c>
      <c r="E148">
        <v>0</v>
      </c>
      <c r="G148" s="11" t="s">
        <v>365</v>
      </c>
      <c r="H148">
        <v>53</v>
      </c>
      <c r="I148">
        <v>0</v>
      </c>
      <c r="K148" t="s">
        <v>1019</v>
      </c>
      <c r="L148">
        <v>2013</v>
      </c>
    </row>
    <row r="149" spans="1:12" x14ac:dyDescent="0.25">
      <c r="A149">
        <f>VLOOKUP(B149,'[8]Full dataset'!$B$1:$C$142,2,FALSE)</f>
        <v>53</v>
      </c>
      <c r="B149" t="s">
        <v>97</v>
      </c>
      <c r="C149" t="s">
        <v>217</v>
      </c>
      <c r="D149">
        <v>0</v>
      </c>
      <c r="E149">
        <v>0</v>
      </c>
      <c r="G149" s="11" t="s">
        <v>366</v>
      </c>
      <c r="H149">
        <v>53</v>
      </c>
      <c r="I149">
        <v>0</v>
      </c>
    </row>
    <row r="150" spans="1:12" x14ac:dyDescent="0.25">
      <c r="A150">
        <f>VLOOKUP(B150,'[8]Full dataset'!$B$1:$C$142,2,FALSE)</f>
        <v>54</v>
      </c>
      <c r="B150" t="s">
        <v>98</v>
      </c>
      <c r="C150" t="s">
        <v>217</v>
      </c>
      <c r="D150">
        <v>0</v>
      </c>
      <c r="E150">
        <v>0</v>
      </c>
      <c r="G150" t="s">
        <v>367</v>
      </c>
      <c r="H150">
        <v>54</v>
      </c>
      <c r="I150">
        <v>0</v>
      </c>
    </row>
    <row r="151" spans="1:12" x14ac:dyDescent="0.25">
      <c r="A151">
        <f>VLOOKUP(B151,'[8]Full dataset'!$B$1:$C$142,2,FALSE)</f>
        <v>54</v>
      </c>
      <c r="B151" t="s">
        <v>98</v>
      </c>
      <c r="C151" t="s">
        <v>214</v>
      </c>
      <c r="D151">
        <v>0</v>
      </c>
      <c r="E151">
        <v>0</v>
      </c>
      <c r="G151" s="11" t="s">
        <v>368</v>
      </c>
      <c r="H151">
        <v>54</v>
      </c>
      <c r="I151">
        <v>0</v>
      </c>
      <c r="K151" t="s">
        <v>1069</v>
      </c>
    </row>
    <row r="152" spans="1:12" x14ac:dyDescent="0.25">
      <c r="A152">
        <f>VLOOKUP(B152,'[8]Full dataset'!$B$1:$C$142,2,FALSE)</f>
        <v>54</v>
      </c>
      <c r="B152" t="s">
        <v>98</v>
      </c>
      <c r="C152" t="s">
        <v>252</v>
      </c>
      <c r="D152">
        <v>0</v>
      </c>
      <c r="E152">
        <v>0</v>
      </c>
      <c r="G152" t="s">
        <v>369</v>
      </c>
      <c r="H152">
        <v>54</v>
      </c>
      <c r="I152">
        <v>0</v>
      </c>
    </row>
    <row r="153" spans="1:12" x14ac:dyDescent="0.25">
      <c r="A153">
        <f>VLOOKUP(B153,'[8]Full dataset'!$B$1:$C$142,2,FALSE)</f>
        <v>55</v>
      </c>
      <c r="B153" t="s">
        <v>99</v>
      </c>
      <c r="C153" t="s">
        <v>214</v>
      </c>
      <c r="D153">
        <v>0</v>
      </c>
      <c r="E153">
        <v>0</v>
      </c>
      <c r="G153" t="s">
        <v>370</v>
      </c>
      <c r="H153">
        <v>55</v>
      </c>
      <c r="I153">
        <v>0</v>
      </c>
    </row>
    <row r="154" spans="1:12" x14ac:dyDescent="0.25">
      <c r="A154">
        <f>VLOOKUP(B154,'[8]Full dataset'!$B$1:$C$142,2,FALSE)</f>
        <v>55</v>
      </c>
      <c r="B154" t="s">
        <v>99</v>
      </c>
      <c r="C154" t="s">
        <v>252</v>
      </c>
      <c r="D154">
        <v>0</v>
      </c>
      <c r="E154">
        <v>0</v>
      </c>
      <c r="G154" t="s">
        <v>371</v>
      </c>
      <c r="H154">
        <v>55</v>
      </c>
      <c r="I154">
        <v>0</v>
      </c>
    </row>
    <row r="155" spans="1:12" x14ac:dyDescent="0.25">
      <c r="A155">
        <f>VLOOKUP(B155,'[8]Full dataset'!$B$1:$C$142,2,FALSE)</f>
        <v>55</v>
      </c>
      <c r="B155" t="s">
        <v>99</v>
      </c>
      <c r="C155" t="s">
        <v>217</v>
      </c>
      <c r="D155">
        <v>1</v>
      </c>
      <c r="E155">
        <v>1</v>
      </c>
      <c r="G155" t="s">
        <v>372</v>
      </c>
      <c r="H155">
        <v>55</v>
      </c>
      <c r="I155">
        <v>1</v>
      </c>
    </row>
    <row r="156" spans="1:12" x14ac:dyDescent="0.25">
      <c r="A156">
        <f>VLOOKUP(B156,'[8]Full dataset'!$B$1:$C$142,2,FALSE)</f>
        <v>56</v>
      </c>
      <c r="B156" t="s">
        <v>100</v>
      </c>
      <c r="C156" t="s">
        <v>217</v>
      </c>
      <c r="D156">
        <v>1</v>
      </c>
      <c r="E156">
        <v>1</v>
      </c>
      <c r="G156" t="s">
        <v>373</v>
      </c>
      <c r="H156">
        <v>56</v>
      </c>
      <c r="I156">
        <v>1</v>
      </c>
    </row>
    <row r="157" spans="1:12" x14ac:dyDescent="0.25">
      <c r="A157">
        <f>VLOOKUP(B157,'[8]Full dataset'!$B$1:$C$142,2,FALSE)</f>
        <v>56</v>
      </c>
      <c r="B157" t="s">
        <v>100</v>
      </c>
      <c r="C157" t="s">
        <v>252</v>
      </c>
      <c r="D157">
        <v>1</v>
      </c>
      <c r="E157">
        <v>0</v>
      </c>
      <c r="G157" t="s">
        <v>374</v>
      </c>
      <c r="H157">
        <v>56</v>
      </c>
      <c r="I157">
        <v>1</v>
      </c>
    </row>
    <row r="158" spans="1:12" x14ac:dyDescent="0.25">
      <c r="A158">
        <f>VLOOKUP(B158,'[8]Full dataset'!$B$1:$C$142,2,FALSE)</f>
        <v>56</v>
      </c>
      <c r="B158" t="s">
        <v>100</v>
      </c>
      <c r="C158" t="s">
        <v>214</v>
      </c>
      <c r="D158">
        <v>0</v>
      </c>
      <c r="E158">
        <v>0</v>
      </c>
      <c r="G158" t="s">
        <v>375</v>
      </c>
      <c r="H158">
        <v>56</v>
      </c>
      <c r="I158">
        <v>0</v>
      </c>
    </row>
    <row r="159" spans="1:12" x14ac:dyDescent="0.25">
      <c r="A159">
        <f>VLOOKUP(B159,'[8]Full dataset'!$B$1:$C$142,2,FALSE)</f>
        <v>57</v>
      </c>
      <c r="B159" t="s">
        <v>101</v>
      </c>
      <c r="C159" t="s">
        <v>214</v>
      </c>
      <c r="D159">
        <v>0</v>
      </c>
      <c r="E159">
        <v>0</v>
      </c>
      <c r="G159" t="s">
        <v>376</v>
      </c>
      <c r="H159">
        <v>57</v>
      </c>
      <c r="I159">
        <v>0</v>
      </c>
      <c r="K159" t="s">
        <v>1070</v>
      </c>
    </row>
    <row r="160" spans="1:12" x14ac:dyDescent="0.25">
      <c r="A160">
        <f>VLOOKUP(B160,'[8]Full dataset'!$B$1:$C$142,2,FALSE)</f>
        <v>57</v>
      </c>
      <c r="B160" t="s">
        <v>101</v>
      </c>
      <c r="C160" t="s">
        <v>252</v>
      </c>
      <c r="D160">
        <v>0</v>
      </c>
      <c r="E160">
        <v>0</v>
      </c>
      <c r="G160" t="s">
        <v>377</v>
      </c>
      <c r="H160">
        <v>57</v>
      </c>
      <c r="I160">
        <v>0</v>
      </c>
      <c r="K160" t="s">
        <v>1020</v>
      </c>
      <c r="L160">
        <v>2010</v>
      </c>
    </row>
    <row r="161" spans="1:12" x14ac:dyDescent="0.25">
      <c r="A161">
        <f>VLOOKUP(B161,'[8]Full dataset'!$B$1:$C$142,2,FALSE)</f>
        <v>57</v>
      </c>
      <c r="B161" t="s">
        <v>101</v>
      </c>
      <c r="C161" t="s">
        <v>217</v>
      </c>
      <c r="D161">
        <v>1</v>
      </c>
      <c r="E161">
        <v>1</v>
      </c>
      <c r="G161" t="s">
        <v>378</v>
      </c>
      <c r="H161">
        <v>57</v>
      </c>
      <c r="I161">
        <v>1</v>
      </c>
    </row>
    <row r="162" spans="1:12" x14ac:dyDescent="0.25">
      <c r="A162">
        <f>VLOOKUP(B162,'[8]Full dataset'!$B$1:$C$142,2,FALSE)</f>
        <v>58</v>
      </c>
      <c r="B162" t="s">
        <v>102</v>
      </c>
      <c r="C162" t="s">
        <v>217</v>
      </c>
      <c r="D162">
        <v>1</v>
      </c>
      <c r="E162">
        <v>1</v>
      </c>
      <c r="G162" t="s">
        <v>379</v>
      </c>
      <c r="H162">
        <v>58</v>
      </c>
      <c r="I162">
        <v>1</v>
      </c>
    </row>
    <row r="163" spans="1:12" x14ac:dyDescent="0.25">
      <c r="A163">
        <f>VLOOKUP(B163,'[8]Full dataset'!$B$1:$C$142,2,FALSE)</f>
        <v>58</v>
      </c>
      <c r="B163" t="s">
        <v>102</v>
      </c>
      <c r="C163" t="s">
        <v>252</v>
      </c>
      <c r="D163">
        <v>0</v>
      </c>
      <c r="E163">
        <v>0</v>
      </c>
      <c r="G163" t="s">
        <v>380</v>
      </c>
      <c r="H163">
        <v>58</v>
      </c>
      <c r="I163">
        <v>0</v>
      </c>
    </row>
    <row r="164" spans="1:12" x14ac:dyDescent="0.25">
      <c r="A164">
        <f>VLOOKUP(B164,'[8]Full dataset'!$B$1:$C$142,2,FALSE)</f>
        <v>58</v>
      </c>
      <c r="B164" t="s">
        <v>102</v>
      </c>
      <c r="C164" t="s">
        <v>214</v>
      </c>
      <c r="D164">
        <v>0</v>
      </c>
      <c r="E164">
        <v>0</v>
      </c>
      <c r="G164" t="s">
        <v>381</v>
      </c>
      <c r="H164">
        <v>58</v>
      </c>
      <c r="I164">
        <v>0</v>
      </c>
    </row>
    <row r="165" spans="1:12" x14ac:dyDescent="0.25">
      <c r="A165">
        <f>VLOOKUP(B165,'[8]Full dataset'!$B$1:$C$142,2,FALSE)</f>
        <v>59</v>
      </c>
      <c r="B165" t="s">
        <v>103</v>
      </c>
      <c r="C165" t="s">
        <v>214</v>
      </c>
      <c r="D165">
        <v>0</v>
      </c>
      <c r="E165">
        <v>0</v>
      </c>
      <c r="G165" s="11" t="s">
        <v>382</v>
      </c>
      <c r="H165">
        <v>59</v>
      </c>
      <c r="I165">
        <v>0</v>
      </c>
      <c r="K165" t="s">
        <v>1021</v>
      </c>
      <c r="L165">
        <v>2008</v>
      </c>
    </row>
    <row r="166" spans="1:12" x14ac:dyDescent="0.25">
      <c r="A166">
        <f>VLOOKUP(B166,'[8]Full dataset'!$B$1:$C$142,2,FALSE)</f>
        <v>59</v>
      </c>
      <c r="B166" t="s">
        <v>103</v>
      </c>
      <c r="C166" t="s">
        <v>217</v>
      </c>
      <c r="D166">
        <v>1</v>
      </c>
      <c r="E166">
        <v>1</v>
      </c>
      <c r="G166" t="s">
        <v>383</v>
      </c>
      <c r="H166">
        <v>59</v>
      </c>
      <c r="I166">
        <v>1</v>
      </c>
      <c r="K166" t="s">
        <v>1071</v>
      </c>
    </row>
    <row r="167" spans="1:12" x14ac:dyDescent="0.25">
      <c r="A167">
        <f>VLOOKUP(B167,'[8]Full dataset'!$B$1:$C$142,2,FALSE)</f>
        <v>60</v>
      </c>
      <c r="B167" t="s">
        <v>104</v>
      </c>
      <c r="C167" t="s">
        <v>214</v>
      </c>
      <c r="D167">
        <v>0</v>
      </c>
      <c r="E167">
        <v>0</v>
      </c>
      <c r="G167" t="s">
        <v>384</v>
      </c>
      <c r="H167">
        <v>60</v>
      </c>
      <c r="I167">
        <v>0</v>
      </c>
    </row>
    <row r="168" spans="1:12" x14ac:dyDescent="0.25">
      <c r="A168">
        <f>VLOOKUP(B168,'[8]Full dataset'!$B$1:$C$142,2,FALSE)</f>
        <v>60</v>
      </c>
      <c r="B168" t="s">
        <v>104</v>
      </c>
      <c r="C168" t="s">
        <v>252</v>
      </c>
      <c r="D168">
        <v>0</v>
      </c>
      <c r="E168">
        <v>0</v>
      </c>
      <c r="G168" t="s">
        <v>385</v>
      </c>
      <c r="H168">
        <v>60</v>
      </c>
      <c r="I168">
        <v>0</v>
      </c>
    </row>
    <row r="169" spans="1:12" x14ac:dyDescent="0.25">
      <c r="A169">
        <f>VLOOKUP(B169,'[8]Full dataset'!$B$1:$C$142,2,FALSE)</f>
        <v>60</v>
      </c>
      <c r="B169" t="s">
        <v>104</v>
      </c>
      <c r="C169" t="s">
        <v>217</v>
      </c>
      <c r="D169">
        <v>1</v>
      </c>
      <c r="E169">
        <v>1</v>
      </c>
      <c r="G169" t="s">
        <v>386</v>
      </c>
      <c r="H169">
        <v>60</v>
      </c>
      <c r="I169">
        <v>1</v>
      </c>
    </row>
    <row r="170" spans="1:12" x14ac:dyDescent="0.25">
      <c r="A170">
        <f>VLOOKUP(B170,'[8]Full dataset'!$B$1:$C$142,2,FALSE)</f>
        <v>61</v>
      </c>
      <c r="B170" t="s">
        <v>105</v>
      </c>
      <c r="C170" t="s">
        <v>217</v>
      </c>
      <c r="D170">
        <v>1</v>
      </c>
      <c r="E170">
        <v>1</v>
      </c>
      <c r="G170" t="s">
        <v>387</v>
      </c>
      <c r="H170">
        <v>61</v>
      </c>
      <c r="I170">
        <v>1</v>
      </c>
    </row>
    <row r="171" spans="1:12" x14ac:dyDescent="0.25">
      <c r="A171">
        <f>VLOOKUP(B171,'[8]Full dataset'!$B$1:$C$142,2,FALSE)</f>
        <v>61</v>
      </c>
      <c r="B171" t="s">
        <v>105</v>
      </c>
      <c r="C171" t="s">
        <v>252</v>
      </c>
      <c r="D171">
        <v>0</v>
      </c>
      <c r="E171">
        <v>0</v>
      </c>
      <c r="G171" t="s">
        <v>388</v>
      </c>
      <c r="H171">
        <v>61</v>
      </c>
      <c r="I171">
        <v>0</v>
      </c>
      <c r="K171" t="s">
        <v>1022</v>
      </c>
      <c r="L171">
        <v>2012</v>
      </c>
    </row>
    <row r="172" spans="1:12" x14ac:dyDescent="0.25">
      <c r="A172">
        <f>VLOOKUP(B172,'[8]Full dataset'!$B$1:$C$142,2,FALSE)</f>
        <v>61</v>
      </c>
      <c r="B172" t="s">
        <v>105</v>
      </c>
      <c r="C172" t="s">
        <v>214</v>
      </c>
      <c r="D172">
        <v>0</v>
      </c>
      <c r="E172">
        <v>0</v>
      </c>
      <c r="G172" t="s">
        <v>389</v>
      </c>
      <c r="H172">
        <v>61</v>
      </c>
      <c r="I172">
        <v>0</v>
      </c>
    </row>
    <row r="173" spans="1:12" x14ac:dyDescent="0.25">
      <c r="A173">
        <f>VLOOKUP(B173,'[8]Full dataset'!$B$1:$C$142,2,FALSE)</f>
        <v>62</v>
      </c>
      <c r="B173" t="s">
        <v>106</v>
      </c>
      <c r="C173" t="s">
        <v>214</v>
      </c>
      <c r="D173">
        <v>0</v>
      </c>
      <c r="E173">
        <v>0</v>
      </c>
      <c r="G173" t="s">
        <v>390</v>
      </c>
      <c r="H173">
        <v>62</v>
      </c>
      <c r="I173">
        <v>0</v>
      </c>
    </row>
    <row r="174" spans="1:12" x14ac:dyDescent="0.25">
      <c r="A174">
        <f>VLOOKUP(B174,'[8]Full dataset'!$B$1:$C$142,2,FALSE)</f>
        <v>62</v>
      </c>
      <c r="B174" t="s">
        <v>106</v>
      </c>
      <c r="C174" t="s">
        <v>252</v>
      </c>
      <c r="D174">
        <v>0</v>
      </c>
      <c r="E174">
        <v>0</v>
      </c>
      <c r="G174" t="s">
        <v>391</v>
      </c>
      <c r="H174">
        <v>62</v>
      </c>
      <c r="I174">
        <v>0</v>
      </c>
    </row>
    <row r="175" spans="1:12" x14ac:dyDescent="0.25">
      <c r="A175">
        <f>VLOOKUP(B175,'[8]Full dataset'!$B$1:$C$142,2,FALSE)</f>
        <v>62</v>
      </c>
      <c r="B175" t="s">
        <v>106</v>
      </c>
      <c r="C175" t="s">
        <v>217</v>
      </c>
      <c r="D175">
        <v>0</v>
      </c>
      <c r="E175">
        <v>0</v>
      </c>
      <c r="G175" t="s">
        <v>392</v>
      </c>
      <c r="H175">
        <v>62</v>
      </c>
      <c r="I175">
        <v>0</v>
      </c>
    </row>
    <row r="176" spans="1:12" x14ac:dyDescent="0.25">
      <c r="A176">
        <f>VLOOKUP(B176,'[8]Full dataset'!$B$1:$C$142,2,FALSE)</f>
        <v>63</v>
      </c>
      <c r="B176" t="s">
        <v>107</v>
      </c>
      <c r="C176" t="s">
        <v>217</v>
      </c>
      <c r="D176">
        <v>1</v>
      </c>
      <c r="E176">
        <v>1</v>
      </c>
      <c r="G176" t="s">
        <v>393</v>
      </c>
      <c r="H176">
        <v>63</v>
      </c>
      <c r="I176">
        <v>1</v>
      </c>
    </row>
    <row r="177" spans="1:12" x14ac:dyDescent="0.25">
      <c r="A177">
        <f>VLOOKUP(B177,'[8]Full dataset'!$B$1:$C$142,2,FALSE)</f>
        <v>63</v>
      </c>
      <c r="B177" t="s">
        <v>107</v>
      </c>
      <c r="C177" t="s">
        <v>252</v>
      </c>
      <c r="D177">
        <v>1</v>
      </c>
      <c r="E177">
        <v>0</v>
      </c>
      <c r="G177" t="s">
        <v>394</v>
      </c>
      <c r="H177">
        <v>63</v>
      </c>
      <c r="I177">
        <v>1</v>
      </c>
    </row>
    <row r="178" spans="1:12" x14ac:dyDescent="0.25">
      <c r="A178">
        <f>VLOOKUP(B178,'[8]Full dataset'!$B$1:$C$142,2,FALSE)</f>
        <v>63</v>
      </c>
      <c r="B178" t="s">
        <v>107</v>
      </c>
      <c r="C178" t="s">
        <v>214</v>
      </c>
      <c r="D178">
        <v>1</v>
      </c>
      <c r="E178">
        <v>0</v>
      </c>
      <c r="G178" t="s">
        <v>395</v>
      </c>
      <c r="H178">
        <v>63</v>
      </c>
      <c r="I178">
        <v>1</v>
      </c>
    </row>
    <row r="179" spans="1:12" x14ac:dyDescent="0.25">
      <c r="A179">
        <f>VLOOKUP(B179,'[8]Full dataset'!$B$1:$C$142,2,FALSE)</f>
        <v>64</v>
      </c>
      <c r="B179" t="s">
        <v>108</v>
      </c>
      <c r="C179" t="s">
        <v>214</v>
      </c>
      <c r="D179">
        <v>0</v>
      </c>
      <c r="E179">
        <v>0</v>
      </c>
      <c r="G179" t="s">
        <v>396</v>
      </c>
      <c r="H179">
        <v>64</v>
      </c>
      <c r="I179">
        <v>0</v>
      </c>
    </row>
    <row r="180" spans="1:12" x14ac:dyDescent="0.25">
      <c r="A180">
        <f>VLOOKUP(B180,'[8]Full dataset'!$B$1:$C$142,2,FALSE)</f>
        <v>64</v>
      </c>
      <c r="B180" t="s">
        <v>108</v>
      </c>
      <c r="C180" t="s">
        <v>217</v>
      </c>
      <c r="D180">
        <v>1</v>
      </c>
      <c r="E180">
        <v>1</v>
      </c>
      <c r="G180" t="s">
        <v>397</v>
      </c>
      <c r="H180">
        <v>64</v>
      </c>
      <c r="I180">
        <v>1</v>
      </c>
    </row>
    <row r="181" spans="1:12" x14ac:dyDescent="0.25">
      <c r="A181">
        <f>VLOOKUP(B181,'[8]Full dataset'!$B$1:$C$142,2,FALSE)</f>
        <v>65</v>
      </c>
      <c r="B181" t="s">
        <v>109</v>
      </c>
      <c r="C181" t="s">
        <v>214</v>
      </c>
      <c r="D181">
        <v>1</v>
      </c>
      <c r="E181">
        <v>0</v>
      </c>
      <c r="G181" t="s">
        <v>398</v>
      </c>
      <c r="H181">
        <v>65</v>
      </c>
      <c r="I181">
        <v>1</v>
      </c>
    </row>
    <row r="182" spans="1:12" x14ac:dyDescent="0.25">
      <c r="A182">
        <f>VLOOKUP(B182,'[8]Full dataset'!$B$1:$C$142,2,FALSE)</f>
        <v>65</v>
      </c>
      <c r="B182" t="s">
        <v>109</v>
      </c>
      <c r="C182" t="s">
        <v>252</v>
      </c>
      <c r="D182">
        <v>0</v>
      </c>
      <c r="E182">
        <v>0</v>
      </c>
      <c r="G182" s="11" t="s">
        <v>399</v>
      </c>
      <c r="H182">
        <v>65</v>
      </c>
      <c r="I182">
        <v>0</v>
      </c>
      <c r="K182" t="s">
        <v>1023</v>
      </c>
      <c r="L182">
        <v>2009</v>
      </c>
    </row>
    <row r="183" spans="1:12" x14ac:dyDescent="0.25">
      <c r="A183">
        <f>VLOOKUP(B183,'[8]Full dataset'!$B$1:$C$142,2,FALSE)</f>
        <v>65</v>
      </c>
      <c r="B183" t="s">
        <v>109</v>
      </c>
      <c r="C183" t="s">
        <v>217</v>
      </c>
      <c r="D183">
        <v>1</v>
      </c>
      <c r="E183">
        <v>0</v>
      </c>
      <c r="G183" t="s">
        <v>400</v>
      </c>
      <c r="H183">
        <v>65</v>
      </c>
      <c r="I183">
        <v>1</v>
      </c>
      <c r="K183" t="s">
        <v>1024</v>
      </c>
      <c r="L183">
        <v>2009</v>
      </c>
    </row>
    <row r="184" spans="1:12" x14ac:dyDescent="0.25">
      <c r="A184">
        <f>VLOOKUP(B184,'[8]Full dataset'!$B$1:$C$142,2,FALSE)</f>
        <v>66</v>
      </c>
      <c r="B184" t="s">
        <v>110</v>
      </c>
      <c r="C184" t="s">
        <v>217</v>
      </c>
      <c r="D184">
        <v>0</v>
      </c>
      <c r="E184">
        <v>0</v>
      </c>
      <c r="G184" t="s">
        <v>401</v>
      </c>
      <c r="H184">
        <v>66</v>
      </c>
      <c r="I184">
        <v>0</v>
      </c>
    </row>
    <row r="185" spans="1:12" x14ac:dyDescent="0.25">
      <c r="A185">
        <f>VLOOKUP(B185,'[8]Full dataset'!$B$1:$C$142,2,FALSE)</f>
        <v>66</v>
      </c>
      <c r="B185" t="s">
        <v>110</v>
      </c>
      <c r="C185" t="s">
        <v>252</v>
      </c>
      <c r="D185">
        <v>0</v>
      </c>
      <c r="E185">
        <v>0</v>
      </c>
      <c r="G185" t="s">
        <v>402</v>
      </c>
      <c r="H185">
        <v>66</v>
      </c>
      <c r="I185">
        <v>0</v>
      </c>
    </row>
    <row r="186" spans="1:12" x14ac:dyDescent="0.25">
      <c r="A186">
        <f>VLOOKUP(B186,'[8]Full dataset'!$B$1:$C$142,2,FALSE)</f>
        <v>66</v>
      </c>
      <c r="B186" t="s">
        <v>110</v>
      </c>
      <c r="C186" t="s">
        <v>214</v>
      </c>
      <c r="D186">
        <v>0</v>
      </c>
      <c r="E186">
        <v>0</v>
      </c>
      <c r="G186" t="s">
        <v>403</v>
      </c>
      <c r="H186">
        <v>66</v>
      </c>
      <c r="I186">
        <v>0</v>
      </c>
    </row>
    <row r="187" spans="1:12" x14ac:dyDescent="0.25">
      <c r="A187">
        <f>VLOOKUP(B187,'[8]Full dataset'!$B$1:$C$142,2,FALSE)</f>
        <v>67</v>
      </c>
      <c r="B187" t="s">
        <v>111</v>
      </c>
      <c r="C187" t="s">
        <v>214</v>
      </c>
      <c r="D187">
        <v>1</v>
      </c>
      <c r="E187">
        <v>0</v>
      </c>
      <c r="G187" t="s">
        <v>404</v>
      </c>
      <c r="H187">
        <v>67</v>
      </c>
      <c r="I187">
        <v>1</v>
      </c>
    </row>
    <row r="188" spans="1:12" x14ac:dyDescent="0.25">
      <c r="A188">
        <f>VLOOKUP(B188,'[8]Full dataset'!$B$1:$C$142,2,FALSE)</f>
        <v>67</v>
      </c>
      <c r="B188" t="s">
        <v>111</v>
      </c>
      <c r="C188" t="s">
        <v>252</v>
      </c>
      <c r="D188">
        <v>0</v>
      </c>
      <c r="E188">
        <v>0</v>
      </c>
      <c r="G188" t="s">
        <v>405</v>
      </c>
      <c r="H188">
        <v>67</v>
      </c>
      <c r="I188">
        <v>0</v>
      </c>
      <c r="K188" t="s">
        <v>1025</v>
      </c>
      <c r="L188">
        <v>2009</v>
      </c>
    </row>
    <row r="189" spans="1:12" x14ac:dyDescent="0.25">
      <c r="A189">
        <f>VLOOKUP(B189,'[8]Full dataset'!$B$1:$C$142,2,FALSE)</f>
        <v>67</v>
      </c>
      <c r="B189" t="s">
        <v>111</v>
      </c>
      <c r="C189" t="s">
        <v>217</v>
      </c>
      <c r="D189">
        <v>1</v>
      </c>
      <c r="E189">
        <v>1</v>
      </c>
      <c r="G189" t="s">
        <v>406</v>
      </c>
      <c r="H189">
        <v>67</v>
      </c>
      <c r="I189">
        <v>1</v>
      </c>
    </row>
    <row r="190" spans="1:12" x14ac:dyDescent="0.25">
      <c r="A190">
        <f>VLOOKUP(B190,'[8]Full dataset'!$B$1:$C$142,2,FALSE)</f>
        <v>68</v>
      </c>
      <c r="B190" t="s">
        <v>112</v>
      </c>
      <c r="C190" t="s">
        <v>214</v>
      </c>
      <c r="D190">
        <v>1</v>
      </c>
      <c r="E190">
        <v>0</v>
      </c>
      <c r="G190" t="s">
        <v>407</v>
      </c>
      <c r="H190">
        <v>68</v>
      </c>
      <c r="I190">
        <v>1</v>
      </c>
    </row>
    <row r="191" spans="1:12" x14ac:dyDescent="0.25">
      <c r="A191">
        <f>VLOOKUP(B191,'[8]Full dataset'!$B$1:$C$142,2,FALSE)</f>
        <v>68</v>
      </c>
      <c r="B191" t="s">
        <v>112</v>
      </c>
      <c r="C191" t="s">
        <v>252</v>
      </c>
      <c r="D191">
        <v>1</v>
      </c>
      <c r="E191">
        <v>0</v>
      </c>
      <c r="G191" t="s">
        <v>408</v>
      </c>
      <c r="H191">
        <v>68</v>
      </c>
      <c r="I191">
        <v>1</v>
      </c>
    </row>
    <row r="192" spans="1:12" x14ac:dyDescent="0.25">
      <c r="A192">
        <f>VLOOKUP(B192,'[8]Full dataset'!$B$1:$C$142,2,FALSE)</f>
        <v>68</v>
      </c>
      <c r="B192" t="s">
        <v>112</v>
      </c>
      <c r="C192" t="s">
        <v>217</v>
      </c>
      <c r="D192">
        <v>1</v>
      </c>
      <c r="E192">
        <v>1</v>
      </c>
      <c r="G192" t="s">
        <v>409</v>
      </c>
      <c r="H192">
        <v>68</v>
      </c>
      <c r="I192">
        <v>1</v>
      </c>
    </row>
    <row r="193" spans="1:12" x14ac:dyDescent="0.25">
      <c r="A193">
        <f>VLOOKUP(B193,'[8]Full dataset'!$B$1:$C$142,2,FALSE)</f>
        <v>69</v>
      </c>
      <c r="B193" t="s">
        <v>113</v>
      </c>
      <c r="C193" t="s">
        <v>214</v>
      </c>
      <c r="D193">
        <v>0</v>
      </c>
      <c r="E193">
        <v>0</v>
      </c>
      <c r="G193" t="s">
        <v>410</v>
      </c>
      <c r="H193">
        <v>69</v>
      </c>
      <c r="I193">
        <v>0</v>
      </c>
    </row>
    <row r="194" spans="1:12" x14ac:dyDescent="0.25">
      <c r="A194">
        <f>VLOOKUP(B194,'[8]Full dataset'!$B$1:$C$142,2,FALSE)</f>
        <v>69</v>
      </c>
      <c r="B194" t="s">
        <v>113</v>
      </c>
      <c r="C194" t="s">
        <v>252</v>
      </c>
      <c r="D194">
        <v>1</v>
      </c>
      <c r="E194">
        <v>0</v>
      </c>
      <c r="G194" t="s">
        <v>411</v>
      </c>
      <c r="H194">
        <v>69</v>
      </c>
      <c r="I194">
        <v>1</v>
      </c>
    </row>
    <row r="195" spans="1:12" x14ac:dyDescent="0.25">
      <c r="A195">
        <f>VLOOKUP(B195,'[8]Full dataset'!$B$1:$C$142,2,FALSE)</f>
        <v>69</v>
      </c>
      <c r="B195" t="s">
        <v>113</v>
      </c>
      <c r="C195" t="s">
        <v>217</v>
      </c>
      <c r="D195">
        <v>1</v>
      </c>
      <c r="E195">
        <v>1</v>
      </c>
      <c r="G195" t="s">
        <v>412</v>
      </c>
      <c r="H195">
        <v>69</v>
      </c>
      <c r="I195">
        <v>1</v>
      </c>
    </row>
    <row r="196" spans="1:12" x14ac:dyDescent="0.25">
      <c r="A196">
        <f>VLOOKUP(B196,'[8]Full dataset'!$B$1:$C$142,2,FALSE)</f>
        <v>70</v>
      </c>
      <c r="B196" t="s">
        <v>114</v>
      </c>
      <c r="C196" t="s">
        <v>217</v>
      </c>
      <c r="D196">
        <v>1</v>
      </c>
      <c r="E196">
        <v>1</v>
      </c>
      <c r="G196" t="s">
        <v>413</v>
      </c>
      <c r="H196">
        <v>70</v>
      </c>
      <c r="I196">
        <v>1</v>
      </c>
    </row>
    <row r="197" spans="1:12" x14ac:dyDescent="0.25">
      <c r="A197">
        <f>VLOOKUP(B197,'[8]Full dataset'!$B$1:$C$142,2,FALSE)</f>
        <v>70</v>
      </c>
      <c r="B197" t="s">
        <v>114</v>
      </c>
      <c r="C197" t="s">
        <v>252</v>
      </c>
      <c r="D197">
        <v>0</v>
      </c>
      <c r="E197">
        <v>0</v>
      </c>
      <c r="G197" t="s">
        <v>414</v>
      </c>
      <c r="H197">
        <v>70</v>
      </c>
      <c r="I197">
        <v>0</v>
      </c>
      <c r="K197" t="s">
        <v>1026</v>
      </c>
      <c r="L197">
        <v>2012</v>
      </c>
    </row>
    <row r="198" spans="1:12" x14ac:dyDescent="0.25">
      <c r="A198">
        <f>VLOOKUP(B198,'[8]Full dataset'!$B$1:$C$142,2,FALSE)</f>
        <v>70</v>
      </c>
      <c r="B198" t="s">
        <v>114</v>
      </c>
      <c r="C198" t="s">
        <v>214</v>
      </c>
      <c r="D198">
        <v>0</v>
      </c>
      <c r="E198">
        <v>0</v>
      </c>
      <c r="G198" t="s">
        <v>415</v>
      </c>
      <c r="H198">
        <v>70</v>
      </c>
      <c r="I198">
        <v>0</v>
      </c>
    </row>
    <row r="199" spans="1:12" x14ac:dyDescent="0.25">
      <c r="A199">
        <f>VLOOKUP(B199,'[8]Full dataset'!$B$1:$C$142,2,FALSE)</f>
        <v>71</v>
      </c>
      <c r="B199" t="s">
        <v>115</v>
      </c>
      <c r="C199" t="s">
        <v>214</v>
      </c>
      <c r="D199">
        <v>0</v>
      </c>
      <c r="E199">
        <v>0</v>
      </c>
      <c r="G199" t="s">
        <v>416</v>
      </c>
      <c r="H199">
        <v>71</v>
      </c>
      <c r="I199">
        <v>0</v>
      </c>
      <c r="K199" t="s">
        <v>1072</v>
      </c>
    </row>
    <row r="200" spans="1:12" x14ac:dyDescent="0.25">
      <c r="A200">
        <f>VLOOKUP(B200,'[8]Full dataset'!$B$1:$C$142,2,FALSE)</f>
        <v>71</v>
      </c>
      <c r="B200" t="s">
        <v>115</v>
      </c>
      <c r="C200" t="s">
        <v>252</v>
      </c>
      <c r="D200">
        <v>1</v>
      </c>
      <c r="E200">
        <v>0</v>
      </c>
      <c r="G200" t="s">
        <v>417</v>
      </c>
      <c r="H200">
        <v>71</v>
      </c>
      <c r="I200">
        <v>1</v>
      </c>
    </row>
    <row r="201" spans="1:12" x14ac:dyDescent="0.25">
      <c r="A201">
        <f>VLOOKUP(B201,'[8]Full dataset'!$B$1:$C$142,2,FALSE)</f>
        <v>71</v>
      </c>
      <c r="B201" t="s">
        <v>115</v>
      </c>
      <c r="C201" t="s">
        <v>217</v>
      </c>
      <c r="D201">
        <v>1</v>
      </c>
      <c r="E201">
        <v>1</v>
      </c>
      <c r="G201" t="s">
        <v>418</v>
      </c>
      <c r="H201">
        <v>71</v>
      </c>
      <c r="I201">
        <v>1</v>
      </c>
    </row>
    <row r="202" spans="1:12" x14ac:dyDescent="0.25">
      <c r="A202">
        <f>VLOOKUP(B202,'[8]Full dataset'!$B$1:$C$142,2,FALSE)</f>
        <v>72</v>
      </c>
      <c r="B202" t="s">
        <v>116</v>
      </c>
      <c r="C202" t="s">
        <v>217</v>
      </c>
      <c r="D202">
        <v>1</v>
      </c>
      <c r="E202">
        <v>1</v>
      </c>
      <c r="G202" t="s">
        <v>419</v>
      </c>
      <c r="H202">
        <v>72</v>
      </c>
      <c r="I202">
        <v>1</v>
      </c>
    </row>
    <row r="203" spans="1:12" x14ac:dyDescent="0.25">
      <c r="A203">
        <f>VLOOKUP(B203,'[8]Full dataset'!$B$1:$C$142,2,FALSE)</f>
        <v>72</v>
      </c>
      <c r="B203" t="s">
        <v>116</v>
      </c>
      <c r="C203" t="s">
        <v>214</v>
      </c>
      <c r="D203">
        <v>0</v>
      </c>
      <c r="E203">
        <v>0</v>
      </c>
      <c r="G203" s="11" t="s">
        <v>420</v>
      </c>
      <c r="H203">
        <v>72</v>
      </c>
      <c r="I203">
        <v>0</v>
      </c>
    </row>
    <row r="204" spans="1:12" x14ac:dyDescent="0.25">
      <c r="A204">
        <f>VLOOKUP(B204,'[8]Full dataset'!$B$1:$C$142,2,FALSE)</f>
        <v>73</v>
      </c>
      <c r="B204" t="s">
        <v>117</v>
      </c>
      <c r="C204" t="s">
        <v>214</v>
      </c>
      <c r="D204">
        <v>0</v>
      </c>
      <c r="E204">
        <v>0</v>
      </c>
      <c r="G204" t="s">
        <v>421</v>
      </c>
      <c r="H204">
        <v>73</v>
      </c>
      <c r="I204">
        <v>0</v>
      </c>
    </row>
    <row r="205" spans="1:12" x14ac:dyDescent="0.25">
      <c r="A205">
        <f>VLOOKUP(B205,'[8]Full dataset'!$B$1:$C$142,2,FALSE)</f>
        <v>73</v>
      </c>
      <c r="B205" t="s">
        <v>117</v>
      </c>
      <c r="C205" t="s">
        <v>252</v>
      </c>
      <c r="D205">
        <v>1</v>
      </c>
      <c r="E205">
        <v>0</v>
      </c>
      <c r="G205" t="s">
        <v>422</v>
      </c>
      <c r="H205">
        <v>73</v>
      </c>
      <c r="I205">
        <v>1</v>
      </c>
    </row>
    <row r="206" spans="1:12" x14ac:dyDescent="0.25">
      <c r="A206">
        <f>VLOOKUP(B206,'[8]Full dataset'!$B$1:$C$142,2,FALSE)</f>
        <v>73</v>
      </c>
      <c r="B206" t="s">
        <v>117</v>
      </c>
      <c r="C206" t="s">
        <v>217</v>
      </c>
      <c r="D206">
        <v>1</v>
      </c>
      <c r="E206">
        <v>1</v>
      </c>
      <c r="G206" t="s">
        <v>423</v>
      </c>
      <c r="H206">
        <v>73</v>
      </c>
      <c r="I206">
        <v>1</v>
      </c>
    </row>
    <row r="207" spans="1:12" x14ac:dyDescent="0.25">
      <c r="A207">
        <f>VLOOKUP(B207,'[8]Full dataset'!$B$1:$C$142,2,FALSE)</f>
        <v>74</v>
      </c>
      <c r="B207" t="s">
        <v>118</v>
      </c>
      <c r="C207" t="s">
        <v>217</v>
      </c>
      <c r="D207">
        <v>1</v>
      </c>
      <c r="E207">
        <v>1</v>
      </c>
      <c r="G207" t="s">
        <v>424</v>
      </c>
      <c r="H207">
        <v>74</v>
      </c>
      <c r="I207">
        <v>1</v>
      </c>
    </row>
    <row r="208" spans="1:12" x14ac:dyDescent="0.25">
      <c r="A208">
        <f>VLOOKUP(B208,'[8]Full dataset'!$B$1:$C$142,2,FALSE)</f>
        <v>74</v>
      </c>
      <c r="B208" t="s">
        <v>118</v>
      </c>
      <c r="C208" t="s">
        <v>252</v>
      </c>
      <c r="D208">
        <v>1</v>
      </c>
      <c r="E208">
        <v>0</v>
      </c>
      <c r="G208" t="s">
        <v>425</v>
      </c>
      <c r="H208">
        <v>74</v>
      </c>
      <c r="I208">
        <v>1</v>
      </c>
    </row>
    <row r="209" spans="1:12" x14ac:dyDescent="0.25">
      <c r="A209">
        <f>VLOOKUP(B209,'[8]Full dataset'!$B$1:$C$142,2,FALSE)</f>
        <v>74</v>
      </c>
      <c r="B209" t="s">
        <v>118</v>
      </c>
      <c r="C209" t="s">
        <v>214</v>
      </c>
      <c r="D209">
        <v>1</v>
      </c>
      <c r="E209">
        <v>0</v>
      </c>
      <c r="G209" t="s">
        <v>426</v>
      </c>
      <c r="H209">
        <v>74</v>
      </c>
      <c r="I209">
        <v>1</v>
      </c>
    </row>
    <row r="210" spans="1:12" x14ac:dyDescent="0.25">
      <c r="A210">
        <f>VLOOKUP(B210,'[8]Full dataset'!$B$1:$C$142,2,FALSE)</f>
        <v>75</v>
      </c>
      <c r="B210" t="s">
        <v>119</v>
      </c>
      <c r="C210" t="s">
        <v>214</v>
      </c>
      <c r="D210">
        <v>0</v>
      </c>
      <c r="E210">
        <v>0</v>
      </c>
      <c r="G210" t="s">
        <v>427</v>
      </c>
      <c r="H210">
        <v>75</v>
      </c>
      <c r="I210">
        <v>0</v>
      </c>
    </row>
    <row r="211" spans="1:12" x14ac:dyDescent="0.25">
      <c r="A211">
        <f>VLOOKUP(B211,'[8]Full dataset'!$B$1:$C$142,2,FALSE)</f>
        <v>75</v>
      </c>
      <c r="B211" t="s">
        <v>119</v>
      </c>
      <c r="C211" t="s">
        <v>252</v>
      </c>
      <c r="D211">
        <v>1</v>
      </c>
      <c r="E211">
        <v>0</v>
      </c>
      <c r="G211" t="s">
        <v>428</v>
      </c>
      <c r="H211">
        <v>75</v>
      </c>
      <c r="I211">
        <v>1</v>
      </c>
    </row>
    <row r="212" spans="1:12" x14ac:dyDescent="0.25">
      <c r="A212">
        <f>VLOOKUP(B212,'[8]Full dataset'!$B$1:$C$142,2,FALSE)</f>
        <v>75</v>
      </c>
      <c r="B212" t="s">
        <v>119</v>
      </c>
      <c r="C212" t="s">
        <v>217</v>
      </c>
      <c r="D212">
        <v>0</v>
      </c>
      <c r="E212">
        <v>0</v>
      </c>
      <c r="G212" t="s">
        <v>429</v>
      </c>
      <c r="H212">
        <v>75</v>
      </c>
      <c r="I212">
        <v>0</v>
      </c>
    </row>
    <row r="213" spans="1:12" x14ac:dyDescent="0.25">
      <c r="A213">
        <f>VLOOKUP(B213,'[8]Full dataset'!$B$1:$C$142,2,FALSE)</f>
        <v>76</v>
      </c>
      <c r="B213" t="s">
        <v>120</v>
      </c>
      <c r="C213" t="s">
        <v>217</v>
      </c>
      <c r="D213">
        <v>1</v>
      </c>
      <c r="E213">
        <v>1</v>
      </c>
      <c r="G213" t="s">
        <v>430</v>
      </c>
      <c r="H213">
        <v>76</v>
      </c>
      <c r="I213">
        <v>1</v>
      </c>
    </row>
    <row r="214" spans="1:12" x14ac:dyDescent="0.25">
      <c r="A214">
        <f>VLOOKUP(B214,'[8]Full dataset'!$B$1:$C$142,2,FALSE)</f>
        <v>76</v>
      </c>
      <c r="B214" t="s">
        <v>120</v>
      </c>
      <c r="C214" t="s">
        <v>252</v>
      </c>
      <c r="D214">
        <v>1</v>
      </c>
      <c r="E214">
        <v>0</v>
      </c>
      <c r="G214" t="s">
        <v>431</v>
      </c>
      <c r="H214">
        <v>76</v>
      </c>
      <c r="I214">
        <v>1</v>
      </c>
    </row>
    <row r="215" spans="1:12" x14ac:dyDescent="0.25">
      <c r="A215">
        <f>VLOOKUP(B215,'[8]Full dataset'!$B$1:$C$142,2,FALSE)</f>
        <v>76</v>
      </c>
      <c r="B215" t="s">
        <v>120</v>
      </c>
      <c r="C215" t="s">
        <v>214</v>
      </c>
      <c r="D215">
        <v>1</v>
      </c>
      <c r="E215">
        <v>0</v>
      </c>
      <c r="G215" t="s">
        <v>432</v>
      </c>
      <c r="H215">
        <v>76</v>
      </c>
      <c r="I215">
        <v>1</v>
      </c>
    </row>
    <row r="216" spans="1:12" x14ac:dyDescent="0.25">
      <c r="A216">
        <f>VLOOKUP(B216,'[8]Full dataset'!$B$1:$C$142,2,FALSE)</f>
        <v>77</v>
      </c>
      <c r="B216" t="s">
        <v>121</v>
      </c>
      <c r="C216" t="s">
        <v>214</v>
      </c>
      <c r="D216">
        <v>1</v>
      </c>
      <c r="E216">
        <v>0</v>
      </c>
      <c r="G216" t="s">
        <v>433</v>
      </c>
      <c r="H216">
        <v>77</v>
      </c>
      <c r="I216">
        <v>1</v>
      </c>
    </row>
    <row r="217" spans="1:12" x14ac:dyDescent="0.25">
      <c r="A217">
        <f>VLOOKUP(B217,'[8]Full dataset'!$B$1:$C$142,2,FALSE)</f>
        <v>77</v>
      </c>
      <c r="B217" t="s">
        <v>121</v>
      </c>
      <c r="C217" t="s">
        <v>252</v>
      </c>
      <c r="D217">
        <v>0</v>
      </c>
      <c r="E217">
        <v>0</v>
      </c>
      <c r="G217" t="s">
        <v>434</v>
      </c>
      <c r="H217">
        <v>77</v>
      </c>
      <c r="I217">
        <v>0</v>
      </c>
    </row>
    <row r="218" spans="1:12" x14ac:dyDescent="0.25">
      <c r="A218">
        <f>VLOOKUP(B218,'[8]Full dataset'!$B$1:$C$142,2,FALSE)</f>
        <v>77</v>
      </c>
      <c r="B218" t="s">
        <v>121</v>
      </c>
      <c r="C218" t="s">
        <v>217</v>
      </c>
      <c r="D218">
        <v>1</v>
      </c>
      <c r="E218">
        <v>1</v>
      </c>
      <c r="G218" t="s">
        <v>435</v>
      </c>
      <c r="H218">
        <v>77</v>
      </c>
      <c r="I218">
        <v>1</v>
      </c>
    </row>
    <row r="219" spans="1:12" x14ac:dyDescent="0.25">
      <c r="A219">
        <f>VLOOKUP(B219,'[8]Full dataset'!$B$1:$C$142,2,FALSE)</f>
        <v>78</v>
      </c>
      <c r="B219" t="s">
        <v>122</v>
      </c>
      <c r="C219" t="s">
        <v>217</v>
      </c>
      <c r="D219">
        <v>1</v>
      </c>
      <c r="E219">
        <v>1</v>
      </c>
      <c r="G219" t="s">
        <v>436</v>
      </c>
      <c r="H219">
        <v>78</v>
      </c>
      <c r="I219">
        <v>1</v>
      </c>
    </row>
    <row r="220" spans="1:12" x14ac:dyDescent="0.25">
      <c r="A220">
        <f>VLOOKUP(B220,'[8]Full dataset'!$B$1:$C$142,2,FALSE)</f>
        <v>78</v>
      </c>
      <c r="B220" t="s">
        <v>122</v>
      </c>
      <c r="C220" t="s">
        <v>252</v>
      </c>
      <c r="D220">
        <v>1</v>
      </c>
      <c r="E220">
        <v>0</v>
      </c>
      <c r="G220" t="s">
        <v>437</v>
      </c>
      <c r="H220">
        <v>78</v>
      </c>
      <c r="I220">
        <v>1</v>
      </c>
    </row>
    <row r="221" spans="1:12" x14ac:dyDescent="0.25">
      <c r="A221">
        <f>VLOOKUP(B221,'[8]Full dataset'!$B$1:$C$142,2,FALSE)</f>
        <v>78</v>
      </c>
      <c r="B221" t="s">
        <v>122</v>
      </c>
      <c r="C221" t="s">
        <v>214</v>
      </c>
      <c r="D221">
        <v>1</v>
      </c>
      <c r="E221">
        <v>0</v>
      </c>
      <c r="G221" t="s">
        <v>438</v>
      </c>
      <c r="H221">
        <v>78</v>
      </c>
      <c r="I221">
        <v>1</v>
      </c>
    </row>
    <row r="222" spans="1:12" x14ac:dyDescent="0.25">
      <c r="A222">
        <f>VLOOKUP(B222,'[8]Full dataset'!$B$1:$C$142,2,FALSE)</f>
        <v>79</v>
      </c>
      <c r="B222" t="s">
        <v>123</v>
      </c>
      <c r="C222" t="s">
        <v>214</v>
      </c>
      <c r="D222">
        <v>1</v>
      </c>
      <c r="E222">
        <v>0</v>
      </c>
      <c r="G222" t="s">
        <v>439</v>
      </c>
      <c r="H222">
        <v>79</v>
      </c>
      <c r="I222">
        <v>1</v>
      </c>
      <c r="K222" t="s">
        <v>1073</v>
      </c>
    </row>
    <row r="223" spans="1:12" x14ac:dyDescent="0.25">
      <c r="A223">
        <f>VLOOKUP(B223,'[8]Full dataset'!$B$1:$C$142,2,FALSE)</f>
        <v>79</v>
      </c>
      <c r="B223" t="s">
        <v>123</v>
      </c>
      <c r="C223" t="s">
        <v>252</v>
      </c>
      <c r="D223">
        <v>0</v>
      </c>
      <c r="E223">
        <v>0</v>
      </c>
      <c r="G223" t="s">
        <v>440</v>
      </c>
      <c r="H223">
        <v>79</v>
      </c>
      <c r="I223">
        <v>0</v>
      </c>
      <c r="K223" t="s">
        <v>1027</v>
      </c>
      <c r="L223">
        <v>2009</v>
      </c>
    </row>
    <row r="224" spans="1:12" x14ac:dyDescent="0.25">
      <c r="A224">
        <f>VLOOKUP(B224,'[8]Full dataset'!$B$1:$C$142,2,FALSE)</f>
        <v>79</v>
      </c>
      <c r="B224" t="s">
        <v>123</v>
      </c>
      <c r="C224" t="s">
        <v>217</v>
      </c>
      <c r="D224">
        <v>1</v>
      </c>
      <c r="E224">
        <v>1</v>
      </c>
      <c r="G224" t="s">
        <v>441</v>
      </c>
      <c r="H224">
        <v>79</v>
      </c>
      <c r="I224">
        <v>1</v>
      </c>
    </row>
    <row r="225" spans="1:12" x14ac:dyDescent="0.25">
      <c r="A225">
        <f>VLOOKUP(B225,'[8]Full dataset'!$B$1:$C$142,2,FALSE)</f>
        <v>80</v>
      </c>
      <c r="B225" t="s">
        <v>124</v>
      </c>
      <c r="C225" t="s">
        <v>214</v>
      </c>
      <c r="D225">
        <v>1</v>
      </c>
      <c r="E225">
        <v>0</v>
      </c>
      <c r="G225" t="s">
        <v>442</v>
      </c>
      <c r="H225">
        <v>80</v>
      </c>
      <c r="I225">
        <v>1</v>
      </c>
      <c r="K225" t="s">
        <v>442</v>
      </c>
      <c r="L225" t="s">
        <v>1074</v>
      </c>
    </row>
    <row r="226" spans="1:12" x14ac:dyDescent="0.25">
      <c r="A226">
        <f>VLOOKUP(B226,'[8]Full dataset'!$B$1:$C$142,2,FALSE)</f>
        <v>80</v>
      </c>
      <c r="B226" t="s">
        <v>124</v>
      </c>
      <c r="C226" t="s">
        <v>252</v>
      </c>
      <c r="D226">
        <v>1</v>
      </c>
      <c r="E226">
        <v>0</v>
      </c>
      <c r="G226" t="s">
        <v>443</v>
      </c>
      <c r="H226">
        <v>80</v>
      </c>
      <c r="I226">
        <v>1</v>
      </c>
    </row>
    <row r="227" spans="1:12" x14ac:dyDescent="0.25">
      <c r="A227">
        <f>VLOOKUP(B227,'[8]Full dataset'!$B$1:$C$142,2,FALSE)</f>
        <v>80</v>
      </c>
      <c r="B227" t="s">
        <v>124</v>
      </c>
      <c r="C227" t="s">
        <v>217</v>
      </c>
      <c r="D227">
        <v>1</v>
      </c>
      <c r="E227">
        <v>1</v>
      </c>
      <c r="G227" t="s">
        <v>444</v>
      </c>
      <c r="H227">
        <v>80</v>
      </c>
      <c r="I227">
        <v>1</v>
      </c>
    </row>
    <row r="228" spans="1:12" x14ac:dyDescent="0.25">
      <c r="A228">
        <f>VLOOKUP(B228,'[8]Full dataset'!$B$1:$C$142,2,FALSE)</f>
        <v>81</v>
      </c>
      <c r="B228" t="s">
        <v>125</v>
      </c>
      <c r="C228" t="s">
        <v>217</v>
      </c>
      <c r="D228">
        <v>0</v>
      </c>
      <c r="E228">
        <v>0</v>
      </c>
      <c r="G228" t="s">
        <v>445</v>
      </c>
      <c r="H228">
        <v>81</v>
      </c>
      <c r="I228">
        <v>0</v>
      </c>
    </row>
    <row r="229" spans="1:12" x14ac:dyDescent="0.25">
      <c r="A229">
        <f>VLOOKUP(B229,'[8]Full dataset'!$B$1:$C$142,2,FALSE)</f>
        <v>81</v>
      </c>
      <c r="B229" t="s">
        <v>125</v>
      </c>
      <c r="C229" t="s">
        <v>252</v>
      </c>
      <c r="D229">
        <v>1</v>
      </c>
      <c r="E229">
        <v>0</v>
      </c>
      <c r="G229" t="s">
        <v>446</v>
      </c>
      <c r="H229">
        <v>81</v>
      </c>
      <c r="I229">
        <v>1</v>
      </c>
    </row>
    <row r="230" spans="1:12" x14ac:dyDescent="0.25">
      <c r="A230">
        <f>VLOOKUP(B230,'[8]Full dataset'!$B$1:$C$142,2,FALSE)</f>
        <v>82</v>
      </c>
      <c r="B230" t="s">
        <v>126</v>
      </c>
      <c r="C230" t="s">
        <v>214</v>
      </c>
      <c r="D230">
        <v>1</v>
      </c>
      <c r="E230">
        <v>0</v>
      </c>
      <c r="G230" t="s">
        <v>447</v>
      </c>
      <c r="H230">
        <v>82</v>
      </c>
      <c r="I230">
        <v>1</v>
      </c>
      <c r="K230" t="s">
        <v>447</v>
      </c>
      <c r="L230" t="s">
        <v>1074</v>
      </c>
    </row>
    <row r="231" spans="1:12" x14ac:dyDescent="0.25">
      <c r="A231">
        <f>VLOOKUP(B231,'[8]Full dataset'!$B$1:$C$142,2,FALSE)</f>
        <v>82</v>
      </c>
      <c r="B231" t="s">
        <v>126</v>
      </c>
      <c r="C231" t="s">
        <v>252</v>
      </c>
      <c r="D231">
        <v>1</v>
      </c>
      <c r="E231">
        <v>0</v>
      </c>
      <c r="G231" t="s">
        <v>448</v>
      </c>
      <c r="H231">
        <v>82</v>
      </c>
      <c r="I231">
        <v>1</v>
      </c>
    </row>
    <row r="232" spans="1:12" x14ac:dyDescent="0.25">
      <c r="A232">
        <f>VLOOKUP(B232,'[8]Full dataset'!$B$1:$C$142,2,FALSE)</f>
        <v>82</v>
      </c>
      <c r="B232" t="s">
        <v>126</v>
      </c>
      <c r="C232" t="s">
        <v>217</v>
      </c>
      <c r="D232">
        <v>1</v>
      </c>
      <c r="E232">
        <v>0</v>
      </c>
      <c r="G232" t="s">
        <v>449</v>
      </c>
      <c r="H232">
        <v>82</v>
      </c>
      <c r="I232">
        <v>1</v>
      </c>
    </row>
    <row r="233" spans="1:12" x14ac:dyDescent="0.25">
      <c r="A233">
        <f>VLOOKUP(B233,'[8]Full dataset'!$B$1:$C$142,2,FALSE)</f>
        <v>83</v>
      </c>
      <c r="B233" t="s">
        <v>127</v>
      </c>
      <c r="C233" t="s">
        <v>217</v>
      </c>
      <c r="D233">
        <v>1</v>
      </c>
      <c r="E233">
        <v>0</v>
      </c>
      <c r="G233" t="s">
        <v>450</v>
      </c>
      <c r="H233">
        <v>83</v>
      </c>
      <c r="I233">
        <v>1</v>
      </c>
    </row>
    <row r="234" spans="1:12" x14ac:dyDescent="0.25">
      <c r="A234">
        <f>VLOOKUP(B234,'[8]Full dataset'!$B$1:$C$142,2,FALSE)</f>
        <v>83</v>
      </c>
      <c r="B234" t="s">
        <v>127</v>
      </c>
      <c r="C234" t="s">
        <v>252</v>
      </c>
      <c r="D234">
        <v>1</v>
      </c>
      <c r="E234">
        <v>0</v>
      </c>
      <c r="G234" s="11" t="s">
        <v>451</v>
      </c>
      <c r="H234">
        <v>83</v>
      </c>
      <c r="I234">
        <v>1</v>
      </c>
      <c r="K234" t="s">
        <v>991</v>
      </c>
      <c r="L234">
        <v>2015</v>
      </c>
    </row>
    <row r="235" spans="1:12" x14ac:dyDescent="0.25">
      <c r="A235">
        <f>VLOOKUP(B235,'[8]Full dataset'!$B$1:$C$142,2,FALSE)</f>
        <v>83</v>
      </c>
      <c r="B235" t="s">
        <v>127</v>
      </c>
      <c r="C235" t="s">
        <v>214</v>
      </c>
      <c r="D235">
        <v>1</v>
      </c>
      <c r="E235">
        <v>0</v>
      </c>
      <c r="G235" t="s">
        <v>452</v>
      </c>
      <c r="H235">
        <v>83</v>
      </c>
      <c r="I235">
        <v>1</v>
      </c>
    </row>
    <row r="236" spans="1:12" x14ac:dyDescent="0.25">
      <c r="A236">
        <f>VLOOKUP(B236,'[8]Full dataset'!$B$1:$C$142,2,FALSE)</f>
        <v>84</v>
      </c>
      <c r="B236" t="s">
        <v>128</v>
      </c>
      <c r="C236" t="s">
        <v>214</v>
      </c>
      <c r="D236">
        <v>0</v>
      </c>
      <c r="E236">
        <v>0</v>
      </c>
      <c r="G236" t="s">
        <v>453</v>
      </c>
      <c r="H236">
        <v>84</v>
      </c>
      <c r="I236">
        <v>0</v>
      </c>
    </row>
    <row r="237" spans="1:12" x14ac:dyDescent="0.25">
      <c r="A237">
        <f>VLOOKUP(B237,'[8]Full dataset'!$B$1:$C$142,2,FALSE)</f>
        <v>84</v>
      </c>
      <c r="B237" t="s">
        <v>128</v>
      </c>
      <c r="C237" t="s">
        <v>252</v>
      </c>
      <c r="D237">
        <v>0</v>
      </c>
      <c r="E237">
        <v>0</v>
      </c>
      <c r="G237" t="s">
        <v>454</v>
      </c>
      <c r="H237">
        <v>84</v>
      </c>
      <c r="I237">
        <v>0</v>
      </c>
    </row>
    <row r="238" spans="1:12" x14ac:dyDescent="0.25">
      <c r="A238">
        <f>VLOOKUP(B238,'[8]Full dataset'!$B$1:$C$142,2,FALSE)</f>
        <v>84</v>
      </c>
      <c r="B238" t="s">
        <v>128</v>
      </c>
      <c r="C238" t="s">
        <v>217</v>
      </c>
      <c r="D238">
        <v>1</v>
      </c>
      <c r="E238">
        <v>1</v>
      </c>
      <c r="G238" t="s">
        <v>455</v>
      </c>
      <c r="H238">
        <v>84</v>
      </c>
      <c r="I238">
        <v>1</v>
      </c>
    </row>
    <row r="239" spans="1:12" x14ac:dyDescent="0.25">
      <c r="A239">
        <f>VLOOKUP(B239,'[8]Full dataset'!$B$1:$C$142,2,FALSE)</f>
        <v>85</v>
      </c>
      <c r="B239" t="s">
        <v>129</v>
      </c>
      <c r="C239" t="s">
        <v>217</v>
      </c>
      <c r="D239">
        <v>1</v>
      </c>
      <c r="E239">
        <v>1</v>
      </c>
      <c r="G239" t="s">
        <v>456</v>
      </c>
      <c r="H239">
        <v>85</v>
      </c>
      <c r="I239">
        <v>1</v>
      </c>
    </row>
    <row r="240" spans="1:12" x14ac:dyDescent="0.25">
      <c r="A240">
        <f>VLOOKUP(B240,'[8]Full dataset'!$B$1:$C$142,2,FALSE)</f>
        <v>85</v>
      </c>
      <c r="B240" t="s">
        <v>129</v>
      </c>
      <c r="C240" t="s">
        <v>252</v>
      </c>
      <c r="D240">
        <v>0</v>
      </c>
      <c r="E240">
        <v>0</v>
      </c>
      <c r="G240" t="s">
        <v>457</v>
      </c>
      <c r="H240">
        <v>85</v>
      </c>
      <c r="I240">
        <v>0</v>
      </c>
      <c r="K240" t="s">
        <v>1028</v>
      </c>
      <c r="L240">
        <v>2010</v>
      </c>
    </row>
    <row r="241" spans="1:12" x14ac:dyDescent="0.25">
      <c r="A241">
        <f>VLOOKUP(B241,'[8]Full dataset'!$B$1:$C$142,2,FALSE)</f>
        <v>85</v>
      </c>
      <c r="B241" t="s">
        <v>129</v>
      </c>
      <c r="C241" t="s">
        <v>214</v>
      </c>
      <c r="D241">
        <v>1</v>
      </c>
      <c r="E241">
        <v>0</v>
      </c>
      <c r="G241" t="s">
        <v>458</v>
      </c>
      <c r="H241">
        <v>85</v>
      </c>
      <c r="I241">
        <v>1</v>
      </c>
    </row>
    <row r="242" spans="1:12" x14ac:dyDescent="0.25">
      <c r="A242">
        <f>VLOOKUP(B242,'[8]Full dataset'!$B$1:$C$142,2,FALSE)</f>
        <v>86</v>
      </c>
      <c r="B242" t="s">
        <v>130</v>
      </c>
      <c r="C242" t="s">
        <v>214</v>
      </c>
      <c r="D242">
        <v>0</v>
      </c>
      <c r="E242">
        <v>0</v>
      </c>
      <c r="G242" t="s">
        <v>459</v>
      </c>
      <c r="H242">
        <v>86</v>
      </c>
      <c r="I242">
        <v>0</v>
      </c>
    </row>
    <row r="243" spans="1:12" x14ac:dyDescent="0.25">
      <c r="A243">
        <f>VLOOKUP(B243,'[8]Full dataset'!$B$1:$C$142,2,FALSE)</f>
        <v>86</v>
      </c>
      <c r="B243" t="s">
        <v>130</v>
      </c>
      <c r="C243" t="s">
        <v>252</v>
      </c>
      <c r="D243">
        <v>0</v>
      </c>
      <c r="E243">
        <v>0</v>
      </c>
      <c r="G243" t="s">
        <v>460</v>
      </c>
      <c r="H243">
        <v>86</v>
      </c>
      <c r="I243">
        <v>0</v>
      </c>
    </row>
    <row r="244" spans="1:12" x14ac:dyDescent="0.25">
      <c r="A244">
        <f>VLOOKUP(B244,'[8]Full dataset'!$B$1:$C$142,2,FALSE)</f>
        <v>86</v>
      </c>
      <c r="B244" t="s">
        <v>130</v>
      </c>
      <c r="C244" t="s">
        <v>217</v>
      </c>
      <c r="D244">
        <v>0</v>
      </c>
      <c r="E244">
        <v>0</v>
      </c>
      <c r="G244" t="s">
        <v>461</v>
      </c>
      <c r="H244">
        <v>86</v>
      </c>
      <c r="I244">
        <v>0</v>
      </c>
    </row>
    <row r="245" spans="1:12" x14ac:dyDescent="0.25">
      <c r="A245">
        <f>VLOOKUP(B245,'[8]Full dataset'!$B$1:$C$142,2,FALSE)</f>
        <v>87</v>
      </c>
      <c r="B245" t="s">
        <v>131</v>
      </c>
      <c r="C245" t="s">
        <v>217</v>
      </c>
      <c r="D245">
        <v>1</v>
      </c>
      <c r="E245">
        <v>1</v>
      </c>
      <c r="G245" t="s">
        <v>462</v>
      </c>
      <c r="H245">
        <v>87</v>
      </c>
      <c r="I245">
        <v>1</v>
      </c>
    </row>
    <row r="246" spans="1:12" x14ac:dyDescent="0.25">
      <c r="A246">
        <f>VLOOKUP(B246,'[8]Full dataset'!$B$1:$C$142,2,FALSE)</f>
        <v>87</v>
      </c>
      <c r="B246" t="s">
        <v>131</v>
      </c>
      <c r="C246" t="s">
        <v>252</v>
      </c>
      <c r="D246">
        <v>1</v>
      </c>
      <c r="E246">
        <v>0</v>
      </c>
      <c r="G246" t="s">
        <v>463</v>
      </c>
      <c r="H246">
        <v>87</v>
      </c>
      <c r="I246">
        <v>1</v>
      </c>
    </row>
    <row r="247" spans="1:12" x14ac:dyDescent="0.25">
      <c r="A247">
        <f>VLOOKUP(B247,'[8]Full dataset'!$B$1:$C$142,2,FALSE)</f>
        <v>87</v>
      </c>
      <c r="B247" t="s">
        <v>131</v>
      </c>
      <c r="C247" t="s">
        <v>214</v>
      </c>
      <c r="D247">
        <v>0</v>
      </c>
      <c r="E247">
        <v>0</v>
      </c>
      <c r="G247" t="s">
        <v>464</v>
      </c>
      <c r="H247">
        <v>87</v>
      </c>
      <c r="I247">
        <v>0</v>
      </c>
    </row>
    <row r="248" spans="1:12" x14ac:dyDescent="0.25">
      <c r="A248">
        <f>VLOOKUP(B248,'[8]Full dataset'!$B$1:$C$142,2,FALSE)</f>
        <v>88</v>
      </c>
      <c r="B248" t="s">
        <v>132</v>
      </c>
      <c r="C248" t="s">
        <v>252</v>
      </c>
      <c r="D248">
        <v>1</v>
      </c>
      <c r="E248">
        <v>0</v>
      </c>
      <c r="G248" t="s">
        <v>465</v>
      </c>
      <c r="H248">
        <v>88</v>
      </c>
      <c r="I248">
        <v>1</v>
      </c>
    </row>
    <row r="249" spans="1:12" x14ac:dyDescent="0.25">
      <c r="A249">
        <f>VLOOKUP(B249,'[8]Full dataset'!$B$1:$C$142,2,FALSE)</f>
        <v>88</v>
      </c>
      <c r="B249" t="s">
        <v>132</v>
      </c>
      <c r="C249" t="s">
        <v>214</v>
      </c>
      <c r="D249">
        <v>0</v>
      </c>
      <c r="E249">
        <v>0</v>
      </c>
      <c r="G249" s="11" t="s">
        <v>466</v>
      </c>
      <c r="H249">
        <v>88</v>
      </c>
      <c r="I249">
        <v>0</v>
      </c>
      <c r="K249" t="s">
        <v>1075</v>
      </c>
    </row>
    <row r="250" spans="1:12" x14ac:dyDescent="0.25">
      <c r="A250">
        <f>VLOOKUP(B250,'[8]Full dataset'!$B$1:$C$142,2,FALSE)</f>
        <v>88</v>
      </c>
      <c r="B250" t="s">
        <v>132</v>
      </c>
      <c r="C250" t="s">
        <v>217</v>
      </c>
      <c r="D250">
        <v>1</v>
      </c>
      <c r="E250">
        <v>1</v>
      </c>
      <c r="G250" t="s">
        <v>467</v>
      </c>
      <c r="H250">
        <v>88</v>
      </c>
      <c r="I250">
        <v>1</v>
      </c>
    </row>
    <row r="251" spans="1:12" x14ac:dyDescent="0.25">
      <c r="A251">
        <f>VLOOKUP(B251,'[8]Full dataset'!$B$1:$C$142,2,FALSE)</f>
        <v>89</v>
      </c>
      <c r="B251" t="s">
        <v>133</v>
      </c>
      <c r="C251" t="s">
        <v>217</v>
      </c>
      <c r="D251">
        <v>1</v>
      </c>
      <c r="E251">
        <v>1</v>
      </c>
      <c r="G251" t="s">
        <v>468</v>
      </c>
      <c r="H251">
        <v>89</v>
      </c>
      <c r="I251">
        <v>1</v>
      </c>
    </row>
    <row r="252" spans="1:12" x14ac:dyDescent="0.25">
      <c r="A252">
        <f>VLOOKUP(B252,'[8]Full dataset'!$B$1:$C$142,2,FALSE)</f>
        <v>89</v>
      </c>
      <c r="B252" t="s">
        <v>133</v>
      </c>
      <c r="C252" t="s">
        <v>252</v>
      </c>
      <c r="D252">
        <v>1</v>
      </c>
      <c r="E252">
        <v>0</v>
      </c>
      <c r="G252" t="s">
        <v>469</v>
      </c>
      <c r="H252">
        <v>89</v>
      </c>
      <c r="I252">
        <v>1</v>
      </c>
    </row>
    <row r="253" spans="1:12" x14ac:dyDescent="0.25">
      <c r="A253">
        <f>VLOOKUP(B253,'[8]Full dataset'!$B$1:$C$142,2,FALSE)</f>
        <v>89</v>
      </c>
      <c r="B253" t="s">
        <v>133</v>
      </c>
      <c r="C253" t="s">
        <v>214</v>
      </c>
      <c r="D253">
        <v>1</v>
      </c>
      <c r="E253">
        <v>0</v>
      </c>
      <c r="G253" s="11" t="s">
        <v>470</v>
      </c>
      <c r="H253">
        <v>89</v>
      </c>
      <c r="I253">
        <v>1</v>
      </c>
      <c r="K253" t="s">
        <v>989</v>
      </c>
    </row>
    <row r="254" spans="1:12" x14ac:dyDescent="0.25">
      <c r="A254">
        <f>VLOOKUP(B254,'[8]Full dataset'!$B$1:$C$142,2,FALSE)</f>
        <v>90</v>
      </c>
      <c r="B254" t="s">
        <v>134</v>
      </c>
      <c r="C254" t="s">
        <v>214</v>
      </c>
      <c r="D254">
        <v>0</v>
      </c>
      <c r="E254">
        <v>0</v>
      </c>
      <c r="G254" t="s">
        <v>471</v>
      </c>
      <c r="H254">
        <v>90</v>
      </c>
      <c r="I254">
        <v>0</v>
      </c>
      <c r="K254" t="s">
        <v>1076</v>
      </c>
      <c r="L254" t="s">
        <v>1077</v>
      </c>
    </row>
    <row r="255" spans="1:12" x14ac:dyDescent="0.25">
      <c r="A255">
        <f>VLOOKUP(B255,'[8]Full dataset'!$B$1:$C$142,2,FALSE)</f>
        <v>90</v>
      </c>
      <c r="B255" t="s">
        <v>134</v>
      </c>
      <c r="C255" t="s">
        <v>252</v>
      </c>
      <c r="D255">
        <v>0</v>
      </c>
      <c r="E255">
        <v>0</v>
      </c>
      <c r="G255" t="s">
        <v>472</v>
      </c>
      <c r="H255">
        <v>90</v>
      </c>
      <c r="I255">
        <v>0</v>
      </c>
    </row>
    <row r="256" spans="1:12" x14ac:dyDescent="0.25">
      <c r="A256">
        <f>VLOOKUP(B256,'[8]Full dataset'!$B$1:$C$142,2,FALSE)</f>
        <v>90</v>
      </c>
      <c r="B256" t="s">
        <v>134</v>
      </c>
      <c r="C256" t="s">
        <v>217</v>
      </c>
      <c r="D256">
        <v>0</v>
      </c>
      <c r="E256">
        <v>0</v>
      </c>
      <c r="G256" t="s">
        <v>473</v>
      </c>
      <c r="H256">
        <v>90</v>
      </c>
      <c r="I256">
        <v>0</v>
      </c>
    </row>
    <row r="257" spans="1:12" x14ac:dyDescent="0.25">
      <c r="A257">
        <f>VLOOKUP(B257,'[8]Full dataset'!$B$1:$C$142,2,FALSE)</f>
        <v>91</v>
      </c>
      <c r="B257" t="s">
        <v>135</v>
      </c>
      <c r="C257" t="s">
        <v>217</v>
      </c>
      <c r="D257">
        <v>1</v>
      </c>
      <c r="E257">
        <v>1</v>
      </c>
      <c r="G257" t="s">
        <v>474</v>
      </c>
      <c r="H257">
        <v>91</v>
      </c>
      <c r="I257">
        <v>1</v>
      </c>
    </row>
    <row r="258" spans="1:12" x14ac:dyDescent="0.25">
      <c r="A258">
        <f>VLOOKUP(B258,'[8]Full dataset'!$B$1:$C$142,2,FALSE)</f>
        <v>91</v>
      </c>
      <c r="B258" t="s">
        <v>135</v>
      </c>
      <c r="C258" t="s">
        <v>252</v>
      </c>
      <c r="D258">
        <v>1</v>
      </c>
      <c r="E258">
        <v>0</v>
      </c>
      <c r="G258" t="s">
        <v>475</v>
      </c>
      <c r="H258">
        <v>91</v>
      </c>
      <c r="I258">
        <v>1</v>
      </c>
    </row>
    <row r="259" spans="1:12" x14ac:dyDescent="0.25">
      <c r="A259">
        <f>VLOOKUP(B259,'[8]Full dataset'!$B$1:$C$142,2,FALSE)</f>
        <v>91</v>
      </c>
      <c r="B259" t="s">
        <v>135</v>
      </c>
      <c r="C259" t="s">
        <v>214</v>
      </c>
      <c r="D259">
        <v>1</v>
      </c>
      <c r="E259">
        <v>0</v>
      </c>
      <c r="G259" t="s">
        <v>476</v>
      </c>
      <c r="H259">
        <v>91</v>
      </c>
      <c r="I259">
        <v>1</v>
      </c>
    </row>
    <row r="260" spans="1:12" x14ac:dyDescent="0.25">
      <c r="A260">
        <f>VLOOKUP(B260,'[8]Full dataset'!$B$1:$C$142,2,FALSE)</f>
        <v>92</v>
      </c>
      <c r="B260" t="s">
        <v>136</v>
      </c>
      <c r="C260" t="s">
        <v>214</v>
      </c>
      <c r="D260">
        <v>0</v>
      </c>
      <c r="E260">
        <v>0</v>
      </c>
      <c r="G260" t="s">
        <v>477</v>
      </c>
      <c r="H260">
        <v>92</v>
      </c>
      <c r="I260">
        <v>0</v>
      </c>
    </row>
    <row r="261" spans="1:12" x14ac:dyDescent="0.25">
      <c r="A261">
        <f>VLOOKUP(B261,'[8]Full dataset'!$B$1:$C$142,2,FALSE)</f>
        <v>92</v>
      </c>
      <c r="B261" t="s">
        <v>136</v>
      </c>
      <c r="C261" t="s">
        <v>252</v>
      </c>
      <c r="D261">
        <v>1</v>
      </c>
      <c r="E261">
        <v>0</v>
      </c>
      <c r="G261" t="s">
        <v>478</v>
      </c>
      <c r="H261">
        <v>92</v>
      </c>
      <c r="I261">
        <v>1</v>
      </c>
    </row>
    <row r="262" spans="1:12" x14ac:dyDescent="0.25">
      <c r="A262">
        <f>VLOOKUP(B262,'[8]Full dataset'!$B$1:$C$142,2,FALSE)</f>
        <v>92</v>
      </c>
      <c r="B262" t="s">
        <v>136</v>
      </c>
      <c r="C262" t="s">
        <v>217</v>
      </c>
      <c r="D262">
        <v>1</v>
      </c>
      <c r="E262">
        <v>1</v>
      </c>
      <c r="G262" t="s">
        <v>479</v>
      </c>
      <c r="H262">
        <v>92</v>
      </c>
      <c r="I262">
        <v>1</v>
      </c>
    </row>
    <row r="263" spans="1:12" x14ac:dyDescent="0.25">
      <c r="A263">
        <f>VLOOKUP(B263,'[8]Full dataset'!$B$1:$C$142,2,FALSE)</f>
        <v>93</v>
      </c>
      <c r="B263" t="s">
        <v>137</v>
      </c>
      <c r="C263" t="s">
        <v>217</v>
      </c>
      <c r="D263">
        <v>1</v>
      </c>
      <c r="E263">
        <v>1</v>
      </c>
      <c r="G263" t="s">
        <v>480</v>
      </c>
      <c r="H263">
        <v>93</v>
      </c>
      <c r="I263">
        <v>1</v>
      </c>
    </row>
    <row r="264" spans="1:12" x14ac:dyDescent="0.25">
      <c r="A264">
        <f>VLOOKUP(B264,'[8]Full dataset'!$B$1:$C$142,2,FALSE)</f>
        <v>93</v>
      </c>
      <c r="B264" t="s">
        <v>137</v>
      </c>
      <c r="C264" t="s">
        <v>252</v>
      </c>
      <c r="D264">
        <v>1</v>
      </c>
      <c r="E264">
        <v>0</v>
      </c>
      <c r="G264" t="s">
        <v>481</v>
      </c>
      <c r="H264">
        <v>93</v>
      </c>
      <c r="I264">
        <v>1</v>
      </c>
    </row>
    <row r="265" spans="1:12" x14ac:dyDescent="0.25">
      <c r="A265">
        <f>VLOOKUP(B265,'[8]Full dataset'!$B$1:$C$142,2,FALSE)</f>
        <v>93</v>
      </c>
      <c r="B265" t="s">
        <v>137</v>
      </c>
      <c r="C265" t="s">
        <v>214</v>
      </c>
      <c r="D265">
        <v>1</v>
      </c>
      <c r="E265">
        <v>0</v>
      </c>
      <c r="G265" t="s">
        <v>482</v>
      </c>
      <c r="H265">
        <v>93</v>
      </c>
      <c r="I265">
        <v>1</v>
      </c>
    </row>
    <row r="266" spans="1:12" x14ac:dyDescent="0.25">
      <c r="A266">
        <f>VLOOKUP(B266,'[8]Full dataset'!$B$1:$C$142,2,FALSE)</f>
        <v>94</v>
      </c>
      <c r="B266" t="s">
        <v>138</v>
      </c>
      <c r="C266" t="s">
        <v>214</v>
      </c>
      <c r="D266">
        <v>0</v>
      </c>
      <c r="E266">
        <v>0</v>
      </c>
      <c r="G266" t="s">
        <v>483</v>
      </c>
      <c r="H266">
        <v>94</v>
      </c>
      <c r="I266">
        <v>0</v>
      </c>
      <c r="K266" t="s">
        <v>1029</v>
      </c>
      <c r="L266">
        <v>2010</v>
      </c>
    </row>
    <row r="267" spans="1:12" x14ac:dyDescent="0.25">
      <c r="A267">
        <f>VLOOKUP(B267,'[8]Full dataset'!$B$1:$C$142,2,FALSE)</f>
        <v>94</v>
      </c>
      <c r="B267" t="s">
        <v>138</v>
      </c>
      <c r="C267" t="s">
        <v>217</v>
      </c>
      <c r="D267">
        <v>1</v>
      </c>
      <c r="E267">
        <v>1</v>
      </c>
      <c r="G267" t="s">
        <v>484</v>
      </c>
      <c r="H267">
        <v>94</v>
      </c>
      <c r="I267">
        <v>1</v>
      </c>
    </row>
    <row r="268" spans="1:12" x14ac:dyDescent="0.25">
      <c r="A268">
        <f>VLOOKUP(B268,'[8]Full dataset'!$B$1:$C$142,2,FALSE)</f>
        <v>95</v>
      </c>
      <c r="B268" t="s">
        <v>139</v>
      </c>
      <c r="C268" t="s">
        <v>217</v>
      </c>
      <c r="D268">
        <v>0</v>
      </c>
      <c r="E268">
        <v>0</v>
      </c>
      <c r="G268" t="s">
        <v>485</v>
      </c>
      <c r="H268">
        <v>95</v>
      </c>
      <c r="I268">
        <v>0</v>
      </c>
      <c r="K268" t="s">
        <v>1079</v>
      </c>
      <c r="L268" t="s">
        <v>1080</v>
      </c>
    </row>
    <row r="269" spans="1:12" x14ac:dyDescent="0.25">
      <c r="A269">
        <f>VLOOKUP(B269,'[8]Full dataset'!$B$1:$C$142,2,FALSE)</f>
        <v>95</v>
      </c>
      <c r="B269" t="s">
        <v>139</v>
      </c>
      <c r="C269" t="s">
        <v>252</v>
      </c>
      <c r="D269">
        <v>0</v>
      </c>
      <c r="E269">
        <v>0</v>
      </c>
      <c r="G269" s="7" t="s">
        <v>486</v>
      </c>
      <c r="H269">
        <v>95</v>
      </c>
      <c r="I269">
        <v>0</v>
      </c>
      <c r="K269" t="s">
        <v>1030</v>
      </c>
      <c r="L269">
        <v>2013</v>
      </c>
    </row>
    <row r="270" spans="1:12" x14ac:dyDescent="0.25">
      <c r="A270">
        <f>VLOOKUP(B270,'[8]Full dataset'!$B$1:$C$142,2,FALSE)</f>
        <v>96</v>
      </c>
      <c r="B270" t="s">
        <v>140</v>
      </c>
      <c r="C270" t="s">
        <v>214</v>
      </c>
      <c r="D270">
        <v>0</v>
      </c>
      <c r="E270">
        <v>0</v>
      </c>
      <c r="G270" t="s">
        <v>487</v>
      </c>
      <c r="H270">
        <v>96</v>
      </c>
      <c r="I270">
        <v>0</v>
      </c>
    </row>
    <row r="271" spans="1:12" x14ac:dyDescent="0.25">
      <c r="A271">
        <f>VLOOKUP(B271,'[8]Full dataset'!$B$1:$C$142,2,FALSE)</f>
        <v>96</v>
      </c>
      <c r="B271" t="s">
        <v>140</v>
      </c>
      <c r="C271" t="s">
        <v>217</v>
      </c>
      <c r="D271">
        <v>0</v>
      </c>
      <c r="E271">
        <v>0</v>
      </c>
      <c r="G271" t="s">
        <v>488</v>
      </c>
      <c r="H271">
        <v>96</v>
      </c>
      <c r="I271">
        <v>0</v>
      </c>
    </row>
    <row r="272" spans="1:12" x14ac:dyDescent="0.25">
      <c r="A272">
        <f>VLOOKUP(B272,'[8]Full dataset'!$B$1:$C$142,2,FALSE)</f>
        <v>97</v>
      </c>
      <c r="B272" t="s">
        <v>141</v>
      </c>
      <c r="C272" t="s">
        <v>252</v>
      </c>
      <c r="D272">
        <v>1</v>
      </c>
      <c r="E272">
        <v>0</v>
      </c>
      <c r="G272" t="s">
        <v>489</v>
      </c>
      <c r="H272">
        <v>97</v>
      </c>
      <c r="I272">
        <v>1</v>
      </c>
    </row>
    <row r="273" spans="1:12" x14ac:dyDescent="0.25">
      <c r="A273">
        <f>VLOOKUP(B273,'[8]Full dataset'!$B$1:$C$142,2,FALSE)</f>
        <v>97</v>
      </c>
      <c r="B273" t="s">
        <v>141</v>
      </c>
      <c r="C273" t="s">
        <v>217</v>
      </c>
      <c r="D273">
        <v>1</v>
      </c>
      <c r="E273">
        <v>1</v>
      </c>
      <c r="G273" t="s">
        <v>490</v>
      </c>
      <c r="H273">
        <v>97</v>
      </c>
      <c r="I273">
        <v>1</v>
      </c>
    </row>
    <row r="274" spans="1:12" x14ac:dyDescent="0.25">
      <c r="A274">
        <f>VLOOKUP(B274,'[8]Full dataset'!$B$1:$C$142,2,FALSE)</f>
        <v>97</v>
      </c>
      <c r="B274" t="s">
        <v>141</v>
      </c>
      <c r="C274" t="s">
        <v>214</v>
      </c>
      <c r="D274">
        <v>0</v>
      </c>
      <c r="E274">
        <v>0</v>
      </c>
      <c r="G274" t="s">
        <v>491</v>
      </c>
      <c r="H274">
        <v>97</v>
      </c>
      <c r="I274">
        <v>0</v>
      </c>
      <c r="K274" t="s">
        <v>1078</v>
      </c>
    </row>
    <row r="275" spans="1:12" x14ac:dyDescent="0.25">
      <c r="A275">
        <f>VLOOKUP(B275,'[8]Full dataset'!$B$1:$C$142,2,FALSE)</f>
        <v>98</v>
      </c>
      <c r="B275" t="s">
        <v>142</v>
      </c>
      <c r="C275" t="s">
        <v>214</v>
      </c>
      <c r="D275">
        <v>0</v>
      </c>
      <c r="E275">
        <v>0</v>
      </c>
      <c r="G275" s="11" t="s">
        <v>492</v>
      </c>
      <c r="H275">
        <v>98</v>
      </c>
      <c r="I275">
        <v>0</v>
      </c>
    </row>
    <row r="276" spans="1:12" x14ac:dyDescent="0.25">
      <c r="A276">
        <f>VLOOKUP(B276,'[8]Full dataset'!$B$1:$C$142,2,FALSE)</f>
        <v>98</v>
      </c>
      <c r="B276" t="s">
        <v>142</v>
      </c>
      <c r="C276" t="s">
        <v>252</v>
      </c>
      <c r="D276">
        <v>0</v>
      </c>
      <c r="E276">
        <v>0</v>
      </c>
      <c r="G276" t="s">
        <v>493</v>
      </c>
      <c r="H276">
        <v>98</v>
      </c>
      <c r="I276">
        <v>0</v>
      </c>
    </row>
    <row r="277" spans="1:12" x14ac:dyDescent="0.25">
      <c r="A277">
        <f>VLOOKUP(B277,'[8]Full dataset'!$B$1:$C$142,2,FALSE)</f>
        <v>99</v>
      </c>
      <c r="B277" t="s">
        <v>143</v>
      </c>
      <c r="C277" t="s">
        <v>217</v>
      </c>
      <c r="D277">
        <v>1</v>
      </c>
      <c r="E277">
        <v>1</v>
      </c>
      <c r="G277" t="s">
        <v>494</v>
      </c>
      <c r="H277">
        <v>99</v>
      </c>
      <c r="I277">
        <v>1</v>
      </c>
    </row>
    <row r="278" spans="1:12" x14ac:dyDescent="0.25">
      <c r="A278">
        <f>VLOOKUP(B278,'[8]Full dataset'!$B$1:$C$142,2,FALSE)</f>
        <v>99</v>
      </c>
      <c r="B278" t="s">
        <v>143</v>
      </c>
      <c r="C278" t="s">
        <v>252</v>
      </c>
      <c r="D278">
        <v>1</v>
      </c>
      <c r="E278">
        <v>0</v>
      </c>
      <c r="G278" t="s">
        <v>495</v>
      </c>
      <c r="H278">
        <v>99</v>
      </c>
      <c r="I278">
        <v>1</v>
      </c>
    </row>
    <row r="279" spans="1:12" x14ac:dyDescent="0.25">
      <c r="A279">
        <f>VLOOKUP(B279,'[8]Full dataset'!$B$1:$C$142,2,FALSE)</f>
        <v>99</v>
      </c>
      <c r="B279" t="s">
        <v>143</v>
      </c>
      <c r="C279" t="s">
        <v>214</v>
      </c>
      <c r="D279">
        <v>0</v>
      </c>
      <c r="E279">
        <v>0</v>
      </c>
      <c r="G279" t="s">
        <v>496</v>
      </c>
      <c r="H279">
        <v>99</v>
      </c>
      <c r="I279">
        <v>0</v>
      </c>
      <c r="K279" t="s">
        <v>1081</v>
      </c>
    </row>
    <row r="280" spans="1:12" x14ac:dyDescent="0.25">
      <c r="A280">
        <f>VLOOKUP(B280,'[8]Full dataset'!$B$1:$C$142,2,FALSE)</f>
        <v>100</v>
      </c>
      <c r="B280" t="s">
        <v>144</v>
      </c>
      <c r="C280" t="s">
        <v>214</v>
      </c>
      <c r="D280">
        <v>0</v>
      </c>
      <c r="E280">
        <v>0</v>
      </c>
      <c r="G280" t="s">
        <v>497</v>
      </c>
      <c r="H280">
        <v>100</v>
      </c>
      <c r="I280">
        <v>0</v>
      </c>
    </row>
    <row r="281" spans="1:12" x14ac:dyDescent="0.25">
      <c r="A281">
        <f>VLOOKUP(B281,'[8]Full dataset'!$B$1:$C$142,2,FALSE)</f>
        <v>100</v>
      </c>
      <c r="B281" t="s">
        <v>144</v>
      </c>
      <c r="C281" t="s">
        <v>252</v>
      </c>
      <c r="D281">
        <v>0</v>
      </c>
      <c r="E281">
        <v>0</v>
      </c>
      <c r="G281" t="s">
        <v>498</v>
      </c>
      <c r="H281">
        <v>100</v>
      </c>
      <c r="I281">
        <v>0</v>
      </c>
    </row>
    <row r="282" spans="1:12" x14ac:dyDescent="0.25">
      <c r="A282">
        <f>VLOOKUP(B282,'[8]Full dataset'!$B$1:$C$142,2,FALSE)</f>
        <v>100</v>
      </c>
      <c r="B282" t="s">
        <v>144</v>
      </c>
      <c r="C282" t="s">
        <v>217</v>
      </c>
      <c r="D282">
        <v>0</v>
      </c>
      <c r="E282">
        <v>0</v>
      </c>
      <c r="G282" t="s">
        <v>499</v>
      </c>
      <c r="H282">
        <v>100</v>
      </c>
      <c r="I282">
        <v>0</v>
      </c>
    </row>
    <row r="283" spans="1:12" x14ac:dyDescent="0.25">
      <c r="A283">
        <v>101</v>
      </c>
      <c r="B283" t="s">
        <v>500</v>
      </c>
      <c r="C283" t="s">
        <v>214</v>
      </c>
      <c r="D283">
        <v>0</v>
      </c>
      <c r="E283">
        <v>0</v>
      </c>
      <c r="G283" t="s">
        <v>501</v>
      </c>
      <c r="H283">
        <v>101</v>
      </c>
      <c r="I283">
        <v>0</v>
      </c>
      <c r="K283" t="s">
        <v>1031</v>
      </c>
    </row>
    <row r="284" spans="1:12" x14ac:dyDescent="0.25">
      <c r="A284">
        <v>101</v>
      </c>
      <c r="B284" t="s">
        <v>500</v>
      </c>
      <c r="C284" t="s">
        <v>217</v>
      </c>
      <c r="D284">
        <v>0</v>
      </c>
      <c r="E284">
        <v>0</v>
      </c>
      <c r="G284" t="s">
        <v>502</v>
      </c>
      <c r="H284">
        <v>101</v>
      </c>
      <c r="I284">
        <v>0</v>
      </c>
    </row>
    <row r="285" spans="1:12" x14ac:dyDescent="0.25">
      <c r="A285">
        <f>VLOOKUP(B285,'[8]Full dataset'!$B$1:$C$142,2,FALSE)</f>
        <v>102</v>
      </c>
      <c r="B285" s="11" t="s">
        <v>146</v>
      </c>
      <c r="D285">
        <v>0</v>
      </c>
      <c r="E285">
        <v>0</v>
      </c>
      <c r="H285">
        <v>102</v>
      </c>
      <c r="I285">
        <v>0</v>
      </c>
      <c r="K285" t="s">
        <v>1032</v>
      </c>
      <c r="L285">
        <v>2014</v>
      </c>
    </row>
    <row r="286" spans="1:12" x14ac:dyDescent="0.25">
      <c r="A286">
        <f>VLOOKUP(B286,'[8]Full dataset'!$B$1:$C$142,2,FALSE)</f>
        <v>102</v>
      </c>
      <c r="B286" s="11" t="s">
        <v>146</v>
      </c>
      <c r="D286">
        <v>0</v>
      </c>
      <c r="E286">
        <v>0</v>
      </c>
      <c r="H286">
        <v>102</v>
      </c>
      <c r="I286">
        <v>0</v>
      </c>
      <c r="K286" t="s">
        <v>1033</v>
      </c>
      <c r="L286">
        <v>2009</v>
      </c>
    </row>
    <row r="287" spans="1:12" x14ac:dyDescent="0.25">
      <c r="A287">
        <f>VLOOKUP(B287,'[8]Full dataset'!$B$1:$C$142,2,FALSE)</f>
        <v>102</v>
      </c>
      <c r="B287" s="11" t="s">
        <v>146</v>
      </c>
      <c r="D287">
        <v>0</v>
      </c>
      <c r="E287">
        <v>0</v>
      </c>
      <c r="H287">
        <v>102</v>
      </c>
      <c r="I287">
        <v>0</v>
      </c>
    </row>
    <row r="288" spans="1:12" x14ac:dyDescent="0.25">
      <c r="A288">
        <f>VLOOKUP(B288,'[8]Full dataset'!$B$1:$C$142,2,FALSE)</f>
        <v>103</v>
      </c>
      <c r="B288" t="s">
        <v>147</v>
      </c>
      <c r="C288" t="s">
        <v>214</v>
      </c>
      <c r="D288">
        <v>0</v>
      </c>
      <c r="E288">
        <v>0</v>
      </c>
      <c r="G288" t="s">
        <v>503</v>
      </c>
      <c r="H288">
        <v>103</v>
      </c>
      <c r="I288">
        <v>0</v>
      </c>
      <c r="K288" t="s">
        <v>1082</v>
      </c>
    </row>
    <row r="289" spans="1:12" x14ac:dyDescent="0.25">
      <c r="A289">
        <f>VLOOKUP(B289,'[8]Full dataset'!$B$1:$C$142,2,FALSE)</f>
        <v>103</v>
      </c>
      <c r="B289" t="s">
        <v>147</v>
      </c>
      <c r="C289" t="s">
        <v>252</v>
      </c>
      <c r="D289">
        <v>0</v>
      </c>
      <c r="E289">
        <v>0</v>
      </c>
      <c r="G289" t="s">
        <v>504</v>
      </c>
      <c r="H289">
        <v>103</v>
      </c>
      <c r="I289">
        <v>0</v>
      </c>
      <c r="K289" t="s">
        <v>1034</v>
      </c>
      <c r="L289">
        <v>2009</v>
      </c>
    </row>
    <row r="290" spans="1:12" x14ac:dyDescent="0.25">
      <c r="A290">
        <f>VLOOKUP(B290,'[8]Full dataset'!$B$1:$C$142,2,FALSE)</f>
        <v>103</v>
      </c>
      <c r="B290" t="s">
        <v>147</v>
      </c>
      <c r="C290" t="s">
        <v>217</v>
      </c>
      <c r="D290">
        <v>1</v>
      </c>
      <c r="E290">
        <v>1</v>
      </c>
      <c r="G290" t="s">
        <v>505</v>
      </c>
      <c r="H290">
        <v>103</v>
      </c>
      <c r="I290">
        <v>1</v>
      </c>
    </row>
    <row r="291" spans="1:12" x14ac:dyDescent="0.25">
      <c r="A291">
        <f>VLOOKUP(B291,'[8]Full dataset'!$B$1:$C$142,2,FALSE)</f>
        <v>104</v>
      </c>
      <c r="B291" t="s">
        <v>148</v>
      </c>
      <c r="C291" t="s">
        <v>214</v>
      </c>
      <c r="D291">
        <v>0</v>
      </c>
      <c r="E291">
        <v>0</v>
      </c>
      <c r="G291" t="s">
        <v>506</v>
      </c>
      <c r="H291">
        <v>104</v>
      </c>
      <c r="I291">
        <v>0</v>
      </c>
      <c r="K291" t="s">
        <v>1035</v>
      </c>
      <c r="L291">
        <v>2011</v>
      </c>
    </row>
    <row r="292" spans="1:12" x14ac:dyDescent="0.25">
      <c r="A292">
        <f>VLOOKUP(B292,'[8]Full dataset'!$B$1:$C$142,2,FALSE)</f>
        <v>105</v>
      </c>
      <c r="B292" t="s">
        <v>149</v>
      </c>
      <c r="C292" t="s">
        <v>217</v>
      </c>
      <c r="D292">
        <v>0</v>
      </c>
      <c r="E292">
        <v>0</v>
      </c>
      <c r="G292" t="s">
        <v>507</v>
      </c>
      <c r="H292">
        <v>105</v>
      </c>
      <c r="I292">
        <v>0</v>
      </c>
    </row>
    <row r="293" spans="1:12" x14ac:dyDescent="0.25">
      <c r="A293">
        <f>VLOOKUP(B293,'[8]Full dataset'!$B$1:$C$142,2,FALSE)</f>
        <v>105</v>
      </c>
      <c r="B293" t="s">
        <v>149</v>
      </c>
      <c r="C293" t="s">
        <v>252</v>
      </c>
      <c r="D293">
        <v>0</v>
      </c>
      <c r="E293">
        <v>0</v>
      </c>
      <c r="G293" t="s">
        <v>508</v>
      </c>
      <c r="H293">
        <v>105</v>
      </c>
      <c r="I293">
        <v>0</v>
      </c>
    </row>
    <row r="294" spans="1:12" x14ac:dyDescent="0.25">
      <c r="A294">
        <f>VLOOKUP(B294,'[8]Full dataset'!$B$1:$C$142,2,FALSE)</f>
        <v>105</v>
      </c>
      <c r="B294" t="s">
        <v>149</v>
      </c>
      <c r="C294" t="s">
        <v>214</v>
      </c>
      <c r="D294">
        <v>0</v>
      </c>
      <c r="E294">
        <v>0</v>
      </c>
      <c r="G294" t="s">
        <v>509</v>
      </c>
      <c r="H294">
        <v>105</v>
      </c>
      <c r="I294">
        <v>0</v>
      </c>
    </row>
    <row r="295" spans="1:12" x14ac:dyDescent="0.25">
      <c r="A295">
        <f>VLOOKUP(B295,'[8]Full dataset'!$B$1:$C$142,2,FALSE)</f>
        <v>106</v>
      </c>
      <c r="B295" t="s">
        <v>150</v>
      </c>
      <c r="C295" t="s">
        <v>214</v>
      </c>
      <c r="D295">
        <v>0</v>
      </c>
      <c r="E295">
        <v>0</v>
      </c>
      <c r="G295" t="s">
        <v>510</v>
      </c>
      <c r="H295">
        <v>106</v>
      </c>
      <c r="I295">
        <v>0</v>
      </c>
    </row>
    <row r="296" spans="1:12" x14ac:dyDescent="0.25">
      <c r="A296">
        <f>VLOOKUP(B296,'[8]Full dataset'!$B$1:$C$142,2,FALSE)</f>
        <v>106</v>
      </c>
      <c r="B296" t="s">
        <v>150</v>
      </c>
      <c r="C296" t="s">
        <v>252</v>
      </c>
      <c r="D296">
        <v>0</v>
      </c>
      <c r="E296">
        <v>0</v>
      </c>
      <c r="G296" t="s">
        <v>511</v>
      </c>
      <c r="H296">
        <v>106</v>
      </c>
      <c r="I296">
        <v>0</v>
      </c>
      <c r="K296" t="s">
        <v>1036</v>
      </c>
      <c r="L296">
        <v>2013</v>
      </c>
    </row>
    <row r="297" spans="1:12" x14ac:dyDescent="0.25">
      <c r="A297">
        <f>VLOOKUP(B297,'[8]Full dataset'!$B$1:$C$142,2,FALSE)</f>
        <v>106</v>
      </c>
      <c r="B297" t="s">
        <v>150</v>
      </c>
      <c r="C297" t="s">
        <v>217</v>
      </c>
      <c r="D297">
        <v>0</v>
      </c>
      <c r="E297">
        <v>0</v>
      </c>
      <c r="G297" t="s">
        <v>512</v>
      </c>
      <c r="H297">
        <v>106</v>
      </c>
      <c r="I297">
        <v>0</v>
      </c>
    </row>
    <row r="298" spans="1:12" x14ac:dyDescent="0.25">
      <c r="A298">
        <f>VLOOKUP(B298,'[8]Full dataset'!$B$1:$C$142,2,FALSE)</f>
        <v>107</v>
      </c>
      <c r="B298" t="s">
        <v>151</v>
      </c>
      <c r="C298" t="s">
        <v>217</v>
      </c>
      <c r="D298">
        <v>1</v>
      </c>
      <c r="E298">
        <v>1</v>
      </c>
      <c r="G298" t="s">
        <v>513</v>
      </c>
      <c r="H298">
        <v>107</v>
      </c>
      <c r="I298">
        <v>1</v>
      </c>
    </row>
    <row r="299" spans="1:12" x14ac:dyDescent="0.25">
      <c r="A299">
        <f>VLOOKUP(B299,'[8]Full dataset'!$B$1:$C$142,2,FALSE)</f>
        <v>107</v>
      </c>
      <c r="B299" t="s">
        <v>151</v>
      </c>
      <c r="C299" t="s">
        <v>252</v>
      </c>
      <c r="D299">
        <v>0</v>
      </c>
      <c r="E299">
        <v>0</v>
      </c>
      <c r="G299" s="11" t="s">
        <v>514</v>
      </c>
      <c r="H299">
        <v>107</v>
      </c>
      <c r="I299">
        <v>0</v>
      </c>
      <c r="K299" t="s">
        <v>1037</v>
      </c>
      <c r="L299">
        <v>2009</v>
      </c>
    </row>
    <row r="300" spans="1:12" x14ac:dyDescent="0.25">
      <c r="A300">
        <f>VLOOKUP(B300,'[8]Full dataset'!$B$1:$C$142,2,FALSE)</f>
        <v>107</v>
      </c>
      <c r="B300" t="s">
        <v>151</v>
      </c>
      <c r="C300" t="s">
        <v>214</v>
      </c>
      <c r="D300">
        <v>0</v>
      </c>
      <c r="E300">
        <v>0</v>
      </c>
      <c r="G300" t="s">
        <v>515</v>
      </c>
      <c r="H300">
        <v>107</v>
      </c>
      <c r="I300">
        <v>0</v>
      </c>
    </row>
    <row r="301" spans="1:12" x14ac:dyDescent="0.25">
      <c r="A301">
        <f>VLOOKUP(B301,'[8]Full dataset'!$B$1:$C$142,2,FALSE)</f>
        <v>108</v>
      </c>
      <c r="B301" t="s">
        <v>152</v>
      </c>
      <c r="C301" t="s">
        <v>214</v>
      </c>
      <c r="D301">
        <v>1</v>
      </c>
      <c r="E301">
        <v>0</v>
      </c>
      <c r="G301" t="s">
        <v>516</v>
      </c>
      <c r="H301">
        <v>108</v>
      </c>
      <c r="I301">
        <v>1</v>
      </c>
    </row>
    <row r="302" spans="1:12" x14ac:dyDescent="0.25">
      <c r="A302">
        <f>VLOOKUP(B302,'[8]Full dataset'!$B$1:$C$142,2,FALSE)</f>
        <v>108</v>
      </c>
      <c r="B302" t="s">
        <v>152</v>
      </c>
      <c r="C302" t="s">
        <v>252</v>
      </c>
      <c r="D302">
        <v>1</v>
      </c>
      <c r="E302">
        <v>0</v>
      </c>
      <c r="G302" t="s">
        <v>517</v>
      </c>
      <c r="H302">
        <v>108</v>
      </c>
      <c r="I302">
        <v>1</v>
      </c>
    </row>
    <row r="303" spans="1:12" x14ac:dyDescent="0.25">
      <c r="A303">
        <f>VLOOKUP(B303,'[8]Full dataset'!$B$1:$C$142,2,FALSE)</f>
        <v>108</v>
      </c>
      <c r="B303" t="s">
        <v>152</v>
      </c>
      <c r="C303" t="s">
        <v>217</v>
      </c>
      <c r="D303">
        <v>1</v>
      </c>
      <c r="E303">
        <v>1</v>
      </c>
      <c r="G303" t="s">
        <v>518</v>
      </c>
      <c r="H303">
        <v>108</v>
      </c>
      <c r="I303">
        <v>1</v>
      </c>
    </row>
    <row r="304" spans="1:12" x14ac:dyDescent="0.25">
      <c r="A304">
        <f>VLOOKUP(B304,'[8]Full dataset'!$B$1:$C$142,2,FALSE)</f>
        <v>109</v>
      </c>
      <c r="B304" t="s">
        <v>153</v>
      </c>
      <c r="C304" t="s">
        <v>217</v>
      </c>
      <c r="D304">
        <v>1</v>
      </c>
      <c r="E304">
        <v>1</v>
      </c>
      <c r="G304" t="s">
        <v>519</v>
      </c>
      <c r="H304">
        <v>109</v>
      </c>
      <c r="I304">
        <v>1</v>
      </c>
    </row>
    <row r="305" spans="1:12" x14ac:dyDescent="0.25">
      <c r="A305">
        <f>VLOOKUP(B305,'[8]Full dataset'!$B$1:$C$142,2,FALSE)</f>
        <v>109</v>
      </c>
      <c r="B305" t="s">
        <v>153</v>
      </c>
      <c r="C305" t="s">
        <v>214</v>
      </c>
      <c r="D305">
        <v>0</v>
      </c>
      <c r="E305">
        <v>0</v>
      </c>
      <c r="G305" t="s">
        <v>520</v>
      </c>
      <c r="H305">
        <v>109</v>
      </c>
      <c r="I305">
        <v>0</v>
      </c>
    </row>
    <row r="306" spans="1:12" x14ac:dyDescent="0.25">
      <c r="A306">
        <f>VLOOKUP(B306,'[8]Full dataset'!$B$1:$C$142,2,FALSE)</f>
        <v>110</v>
      </c>
      <c r="B306" t="s">
        <v>154</v>
      </c>
      <c r="C306" t="s">
        <v>214</v>
      </c>
      <c r="D306">
        <v>0</v>
      </c>
      <c r="E306">
        <v>0</v>
      </c>
      <c r="G306" t="s">
        <v>521</v>
      </c>
      <c r="H306">
        <v>110</v>
      </c>
      <c r="I306">
        <v>0</v>
      </c>
      <c r="K306" t="s">
        <v>1083</v>
      </c>
    </row>
    <row r="307" spans="1:12" x14ac:dyDescent="0.25">
      <c r="A307">
        <f>VLOOKUP(B307,'[8]Full dataset'!$B$1:$C$142,2,FALSE)</f>
        <v>110</v>
      </c>
      <c r="B307" t="s">
        <v>154</v>
      </c>
      <c r="C307" t="s">
        <v>252</v>
      </c>
      <c r="D307">
        <v>0</v>
      </c>
      <c r="E307">
        <v>0</v>
      </c>
      <c r="G307" t="s">
        <v>522</v>
      </c>
      <c r="H307">
        <v>110</v>
      </c>
      <c r="I307">
        <v>0</v>
      </c>
      <c r="K307" t="s">
        <v>1038</v>
      </c>
      <c r="L307">
        <v>2013</v>
      </c>
    </row>
    <row r="308" spans="1:12" x14ac:dyDescent="0.25">
      <c r="A308">
        <f>VLOOKUP(B308,'[8]Full dataset'!$B$1:$C$142,2,FALSE)</f>
        <v>110</v>
      </c>
      <c r="B308" t="s">
        <v>154</v>
      </c>
      <c r="C308" t="s">
        <v>217</v>
      </c>
      <c r="D308">
        <v>0</v>
      </c>
      <c r="E308">
        <v>0</v>
      </c>
      <c r="G308" t="s">
        <v>523</v>
      </c>
      <c r="H308">
        <v>110</v>
      </c>
      <c r="I308">
        <v>0</v>
      </c>
    </row>
    <row r="309" spans="1:12" x14ac:dyDescent="0.25">
      <c r="A309">
        <f>VLOOKUP(B309,'[8]Full dataset'!$B$1:$C$142,2,FALSE)</f>
        <v>111</v>
      </c>
      <c r="B309" t="s">
        <v>155</v>
      </c>
      <c r="C309" t="s">
        <v>217</v>
      </c>
      <c r="D309">
        <v>1</v>
      </c>
      <c r="E309">
        <v>1</v>
      </c>
      <c r="G309" t="s">
        <v>524</v>
      </c>
      <c r="H309">
        <v>111</v>
      </c>
      <c r="I309">
        <v>1</v>
      </c>
    </row>
    <row r="310" spans="1:12" x14ac:dyDescent="0.25">
      <c r="A310">
        <f>VLOOKUP(B310,'[8]Full dataset'!$B$1:$C$142,2,FALSE)</f>
        <v>111</v>
      </c>
      <c r="B310" t="s">
        <v>155</v>
      </c>
      <c r="C310" t="s">
        <v>252</v>
      </c>
      <c r="D310">
        <v>0</v>
      </c>
      <c r="E310">
        <v>0</v>
      </c>
      <c r="G310" t="s">
        <v>525</v>
      </c>
      <c r="H310">
        <v>111</v>
      </c>
      <c r="I310">
        <v>0</v>
      </c>
      <c r="K310" t="s">
        <v>1039</v>
      </c>
      <c r="L310">
        <v>2014</v>
      </c>
    </row>
    <row r="311" spans="1:12" x14ac:dyDescent="0.25">
      <c r="A311">
        <f>VLOOKUP(B311,'[8]Full dataset'!$B$1:$C$142,2,FALSE)</f>
        <v>111</v>
      </c>
      <c r="B311" t="s">
        <v>155</v>
      </c>
      <c r="C311" t="s">
        <v>214</v>
      </c>
      <c r="D311">
        <v>0</v>
      </c>
      <c r="E311">
        <v>0</v>
      </c>
      <c r="G311" s="11" t="s">
        <v>526</v>
      </c>
      <c r="H311">
        <v>111</v>
      </c>
      <c r="I311">
        <v>0</v>
      </c>
    </row>
    <row r="312" spans="1:12" x14ac:dyDescent="0.25">
      <c r="A312">
        <f>VLOOKUP(B312,'[8]Full dataset'!$B$1:$C$142,2,FALSE)</f>
        <v>112</v>
      </c>
      <c r="B312" t="s">
        <v>156</v>
      </c>
      <c r="C312" t="s">
        <v>214</v>
      </c>
      <c r="D312">
        <v>1</v>
      </c>
      <c r="E312">
        <v>0</v>
      </c>
      <c r="G312" t="s">
        <v>527</v>
      </c>
      <c r="H312">
        <v>112</v>
      </c>
      <c r="I312">
        <v>1</v>
      </c>
    </row>
    <row r="313" spans="1:12" x14ac:dyDescent="0.25">
      <c r="A313">
        <f>VLOOKUP(B313,'[8]Full dataset'!$B$1:$C$142,2,FALSE)</f>
        <v>112</v>
      </c>
      <c r="B313" t="s">
        <v>156</v>
      </c>
      <c r="C313" t="s">
        <v>252</v>
      </c>
      <c r="D313">
        <v>1</v>
      </c>
      <c r="E313">
        <v>0</v>
      </c>
      <c r="G313" t="s">
        <v>528</v>
      </c>
      <c r="H313">
        <v>112</v>
      </c>
      <c r="I313">
        <v>1</v>
      </c>
    </row>
    <row r="314" spans="1:12" x14ac:dyDescent="0.25">
      <c r="A314">
        <f>VLOOKUP(B314,'[8]Full dataset'!$B$1:$C$142,2,FALSE)</f>
        <v>112</v>
      </c>
      <c r="B314" t="s">
        <v>156</v>
      </c>
      <c r="C314" t="s">
        <v>217</v>
      </c>
      <c r="D314">
        <v>1</v>
      </c>
      <c r="E314">
        <v>1</v>
      </c>
      <c r="G314" t="s">
        <v>529</v>
      </c>
      <c r="H314">
        <v>112</v>
      </c>
      <c r="I314">
        <v>1</v>
      </c>
    </row>
    <row r="315" spans="1:12" x14ac:dyDescent="0.25">
      <c r="A315">
        <f>VLOOKUP(B315,'[8]Full dataset'!$B$1:$C$142,2,FALSE)</f>
        <v>113</v>
      </c>
      <c r="B315" t="s">
        <v>157</v>
      </c>
      <c r="C315" t="s">
        <v>214</v>
      </c>
      <c r="D315">
        <v>0</v>
      </c>
      <c r="E315">
        <v>0</v>
      </c>
      <c r="G315" t="s">
        <v>530</v>
      </c>
      <c r="H315">
        <v>113</v>
      </c>
      <c r="I315">
        <v>0</v>
      </c>
      <c r="K315" t="s">
        <v>1084</v>
      </c>
    </row>
    <row r="316" spans="1:12" x14ac:dyDescent="0.25">
      <c r="A316">
        <f>VLOOKUP(B316,'[8]Full dataset'!$B$1:$C$142,2,FALSE)</f>
        <v>113</v>
      </c>
      <c r="B316" t="s">
        <v>157</v>
      </c>
      <c r="C316" t="s">
        <v>252</v>
      </c>
      <c r="D316">
        <v>0</v>
      </c>
      <c r="E316">
        <v>0</v>
      </c>
      <c r="G316" t="s">
        <v>531</v>
      </c>
      <c r="H316">
        <v>113</v>
      </c>
      <c r="I316">
        <v>0</v>
      </c>
    </row>
    <row r="317" spans="1:12" x14ac:dyDescent="0.25">
      <c r="A317">
        <f>VLOOKUP(B317,'[8]Full dataset'!$B$1:$C$142,2,FALSE)</f>
        <v>113</v>
      </c>
      <c r="B317" t="s">
        <v>157</v>
      </c>
      <c r="C317" t="s">
        <v>217</v>
      </c>
      <c r="D317">
        <v>0</v>
      </c>
      <c r="E317">
        <v>0</v>
      </c>
      <c r="G317" t="s">
        <v>532</v>
      </c>
      <c r="H317">
        <v>113</v>
      </c>
      <c r="I317">
        <v>0</v>
      </c>
    </row>
    <row r="318" spans="1:12" x14ac:dyDescent="0.25">
      <c r="A318">
        <f>VLOOKUP(B318,'[8]Full dataset'!$B$1:$C$142,2,FALSE)</f>
        <v>114</v>
      </c>
      <c r="B318" t="s">
        <v>158</v>
      </c>
      <c r="C318" t="s">
        <v>217</v>
      </c>
      <c r="D318">
        <v>0</v>
      </c>
      <c r="E318">
        <v>0</v>
      </c>
      <c r="G318" t="s">
        <v>533</v>
      </c>
      <c r="H318">
        <v>114</v>
      </c>
      <c r="I318">
        <v>0</v>
      </c>
    </row>
    <row r="319" spans="1:12" x14ac:dyDescent="0.25">
      <c r="A319">
        <f>VLOOKUP(B319,'[8]Full dataset'!$B$1:$C$142,2,FALSE)</f>
        <v>114</v>
      </c>
      <c r="B319" t="s">
        <v>158</v>
      </c>
      <c r="C319" t="s">
        <v>252</v>
      </c>
      <c r="D319">
        <v>0</v>
      </c>
      <c r="E319">
        <v>0</v>
      </c>
      <c r="G319" s="11" t="s">
        <v>534</v>
      </c>
      <c r="H319">
        <v>114</v>
      </c>
      <c r="I319">
        <v>0</v>
      </c>
      <c r="K319" t="s">
        <v>1040</v>
      </c>
      <c r="L319">
        <v>2015</v>
      </c>
    </row>
    <row r="320" spans="1:12" x14ac:dyDescent="0.25">
      <c r="A320">
        <f>VLOOKUP(B320,'[8]Full dataset'!$B$1:$C$142,2,FALSE)</f>
        <v>114</v>
      </c>
      <c r="B320" t="s">
        <v>158</v>
      </c>
      <c r="C320" t="s">
        <v>214</v>
      </c>
      <c r="D320">
        <v>0</v>
      </c>
      <c r="E320">
        <v>0</v>
      </c>
      <c r="G320" t="s">
        <v>535</v>
      </c>
      <c r="H320">
        <v>114</v>
      </c>
      <c r="I320">
        <v>0</v>
      </c>
    </row>
    <row r="321" spans="1:12" x14ac:dyDescent="0.25">
      <c r="A321">
        <f>VLOOKUP(B321,'[8]Full dataset'!$B$1:$C$142,2,FALSE)</f>
        <v>115</v>
      </c>
      <c r="B321" t="s">
        <v>159</v>
      </c>
      <c r="C321" t="s">
        <v>214</v>
      </c>
      <c r="D321">
        <v>0</v>
      </c>
      <c r="E321">
        <v>0</v>
      </c>
      <c r="G321" t="s">
        <v>536</v>
      </c>
      <c r="H321">
        <v>115</v>
      </c>
      <c r="I321">
        <v>0</v>
      </c>
      <c r="K321" t="s">
        <v>1085</v>
      </c>
    </row>
    <row r="322" spans="1:12" x14ac:dyDescent="0.25">
      <c r="A322">
        <f>VLOOKUP(B322,'[8]Full dataset'!$B$1:$C$142,2,FALSE)</f>
        <v>115</v>
      </c>
      <c r="B322" t="s">
        <v>159</v>
      </c>
      <c r="C322" t="s">
        <v>252</v>
      </c>
      <c r="D322">
        <v>0</v>
      </c>
      <c r="E322">
        <v>0</v>
      </c>
      <c r="G322" t="s">
        <v>537</v>
      </c>
      <c r="H322">
        <v>115</v>
      </c>
      <c r="I322">
        <v>0</v>
      </c>
      <c r="K322" t="s">
        <v>1041</v>
      </c>
      <c r="L322">
        <v>2010</v>
      </c>
    </row>
    <row r="323" spans="1:12" x14ac:dyDescent="0.25">
      <c r="A323">
        <f>VLOOKUP(B323,'[8]Full dataset'!$B$1:$C$142,2,FALSE)</f>
        <v>115</v>
      </c>
      <c r="B323" t="s">
        <v>159</v>
      </c>
      <c r="C323" t="s">
        <v>217</v>
      </c>
      <c r="D323">
        <v>1</v>
      </c>
      <c r="E323">
        <v>1</v>
      </c>
      <c r="G323" t="s">
        <v>538</v>
      </c>
      <c r="H323">
        <v>115</v>
      </c>
      <c r="I323">
        <v>1</v>
      </c>
    </row>
    <row r="324" spans="1:12" x14ac:dyDescent="0.25">
      <c r="A324">
        <f>VLOOKUP(B324,'[8]Full dataset'!$B$1:$C$142,2,FALSE)</f>
        <v>116</v>
      </c>
      <c r="B324" t="s">
        <v>160</v>
      </c>
      <c r="C324" t="s">
        <v>217</v>
      </c>
      <c r="D324">
        <v>1</v>
      </c>
      <c r="E324">
        <v>1</v>
      </c>
      <c r="G324" t="s">
        <v>539</v>
      </c>
      <c r="H324">
        <v>116</v>
      </c>
      <c r="I324">
        <v>1</v>
      </c>
    </row>
    <row r="325" spans="1:12" x14ac:dyDescent="0.25">
      <c r="A325">
        <f>VLOOKUP(B325,'[8]Full dataset'!$B$1:$C$142,2,FALSE)</f>
        <v>116</v>
      </c>
      <c r="B325" t="s">
        <v>160</v>
      </c>
      <c r="C325" t="s">
        <v>252</v>
      </c>
      <c r="D325">
        <v>1</v>
      </c>
      <c r="E325">
        <v>1</v>
      </c>
      <c r="G325" t="s">
        <v>540</v>
      </c>
      <c r="H325">
        <v>116</v>
      </c>
      <c r="I325">
        <v>1</v>
      </c>
    </row>
    <row r="326" spans="1:12" x14ac:dyDescent="0.25">
      <c r="A326">
        <f>VLOOKUP(B326,'[8]Full dataset'!$B$1:$C$142,2,FALSE)</f>
        <v>116</v>
      </c>
      <c r="B326" t="s">
        <v>160</v>
      </c>
      <c r="C326" t="s">
        <v>214</v>
      </c>
      <c r="D326">
        <v>0</v>
      </c>
      <c r="E326">
        <v>0</v>
      </c>
      <c r="G326" t="s">
        <v>541</v>
      </c>
      <c r="H326">
        <v>116</v>
      </c>
      <c r="I326">
        <v>0</v>
      </c>
      <c r="K326" t="s">
        <v>1086</v>
      </c>
    </row>
    <row r="327" spans="1:12" x14ac:dyDescent="0.25">
      <c r="A327">
        <f>VLOOKUP(B327,'[8]Full dataset'!$B$1:$C$142,2,FALSE)</f>
        <v>117</v>
      </c>
      <c r="B327" t="s">
        <v>161</v>
      </c>
      <c r="C327" t="s">
        <v>217</v>
      </c>
      <c r="D327">
        <v>0</v>
      </c>
      <c r="E327">
        <v>0</v>
      </c>
      <c r="G327" t="s">
        <v>542</v>
      </c>
      <c r="H327">
        <v>117</v>
      </c>
      <c r="I327">
        <v>0</v>
      </c>
      <c r="K327" t="s">
        <v>1042</v>
      </c>
      <c r="L327">
        <v>2013</v>
      </c>
    </row>
    <row r="328" spans="1:12" x14ac:dyDescent="0.25">
      <c r="A328">
        <f>VLOOKUP(B328,'[8]Full dataset'!$B$1:$C$142,2,FALSE)</f>
        <v>118</v>
      </c>
      <c r="B328" t="s">
        <v>162</v>
      </c>
      <c r="C328" t="s">
        <v>214</v>
      </c>
      <c r="D328">
        <v>0</v>
      </c>
      <c r="E328">
        <v>0</v>
      </c>
      <c r="G328" t="s">
        <v>543</v>
      </c>
      <c r="H328">
        <v>118</v>
      </c>
      <c r="I328">
        <v>0</v>
      </c>
      <c r="K328" t="s">
        <v>1043</v>
      </c>
      <c r="L328">
        <v>2009</v>
      </c>
    </row>
    <row r="329" spans="1:12" x14ac:dyDescent="0.25">
      <c r="A329">
        <f>VLOOKUP(B329,'[8]Full dataset'!$B$1:$C$142,2,FALSE)</f>
        <v>118</v>
      </c>
      <c r="B329" t="s">
        <v>162</v>
      </c>
      <c r="C329" t="s">
        <v>252</v>
      </c>
      <c r="D329">
        <v>1</v>
      </c>
      <c r="E329">
        <v>0</v>
      </c>
      <c r="G329" t="s">
        <v>544</v>
      </c>
      <c r="H329">
        <v>118</v>
      </c>
      <c r="I329">
        <v>1</v>
      </c>
      <c r="K329" t="s">
        <v>1087</v>
      </c>
    </row>
    <row r="330" spans="1:12" x14ac:dyDescent="0.25">
      <c r="A330">
        <f>VLOOKUP(B330,'[8]Full dataset'!$B$1:$C$142,2,FALSE)</f>
        <v>118</v>
      </c>
      <c r="B330" t="s">
        <v>162</v>
      </c>
      <c r="C330" t="s">
        <v>217</v>
      </c>
      <c r="D330">
        <v>1</v>
      </c>
      <c r="E330">
        <v>1</v>
      </c>
      <c r="G330" t="s">
        <v>545</v>
      </c>
      <c r="H330">
        <v>118</v>
      </c>
      <c r="I330">
        <v>1</v>
      </c>
    </row>
    <row r="331" spans="1:12" x14ac:dyDescent="0.25">
      <c r="A331">
        <f>VLOOKUP(B331,'[8]Full dataset'!$B$1:$C$142,2,FALSE)</f>
        <v>119</v>
      </c>
      <c r="B331" t="s">
        <v>163</v>
      </c>
      <c r="C331" t="s">
        <v>217</v>
      </c>
      <c r="D331">
        <v>1</v>
      </c>
      <c r="E331">
        <v>1</v>
      </c>
      <c r="G331" t="s">
        <v>546</v>
      </c>
      <c r="H331">
        <v>119</v>
      </c>
      <c r="I331">
        <v>1</v>
      </c>
    </row>
    <row r="332" spans="1:12" x14ac:dyDescent="0.25">
      <c r="A332">
        <f>VLOOKUP(B332,'[8]Full dataset'!$B$1:$C$142,2,FALSE)</f>
        <v>119</v>
      </c>
      <c r="B332" t="s">
        <v>163</v>
      </c>
      <c r="C332" t="s">
        <v>252</v>
      </c>
      <c r="D332">
        <v>0</v>
      </c>
      <c r="E332">
        <v>0</v>
      </c>
      <c r="G332" t="s">
        <v>544</v>
      </c>
      <c r="H332">
        <v>119</v>
      </c>
      <c r="I332">
        <v>0</v>
      </c>
    </row>
    <row r="333" spans="1:12" x14ac:dyDescent="0.25">
      <c r="A333">
        <f>VLOOKUP(B333,'[8]Full dataset'!$B$1:$C$142,2,FALSE)</f>
        <v>119</v>
      </c>
      <c r="B333" t="s">
        <v>163</v>
      </c>
      <c r="C333" t="s">
        <v>214</v>
      </c>
      <c r="D333">
        <v>0</v>
      </c>
      <c r="E333">
        <v>0</v>
      </c>
      <c r="G333" t="s">
        <v>547</v>
      </c>
      <c r="H333">
        <v>119</v>
      </c>
      <c r="I333">
        <v>0</v>
      </c>
    </row>
    <row r="334" spans="1:12" x14ac:dyDescent="0.25">
      <c r="A334">
        <f>VLOOKUP(B334,'[8]Full dataset'!$B$1:$C$142,2,FALSE)</f>
        <v>120</v>
      </c>
      <c r="B334" t="s">
        <v>164</v>
      </c>
      <c r="C334" t="s">
        <v>214</v>
      </c>
      <c r="D334">
        <v>0</v>
      </c>
      <c r="E334">
        <v>0</v>
      </c>
      <c r="G334" t="s">
        <v>548</v>
      </c>
      <c r="H334">
        <v>120</v>
      </c>
      <c r="I334">
        <v>0</v>
      </c>
    </row>
    <row r="335" spans="1:12" x14ac:dyDescent="0.25">
      <c r="A335">
        <f>VLOOKUP(B335,'[8]Full dataset'!$B$1:$C$142,2,FALSE)</f>
        <v>120</v>
      </c>
      <c r="B335" t="s">
        <v>164</v>
      </c>
      <c r="C335" t="s">
        <v>252</v>
      </c>
      <c r="D335">
        <v>0</v>
      </c>
      <c r="E335">
        <v>0</v>
      </c>
      <c r="G335" t="s">
        <v>549</v>
      </c>
      <c r="H335">
        <v>120</v>
      </c>
      <c r="I335">
        <v>0</v>
      </c>
    </row>
    <row r="336" spans="1:12" x14ac:dyDescent="0.25">
      <c r="A336">
        <f>VLOOKUP(B336,'[8]Full dataset'!$B$1:$C$142,2,FALSE)</f>
        <v>120</v>
      </c>
      <c r="B336" t="s">
        <v>164</v>
      </c>
      <c r="C336" t="s">
        <v>217</v>
      </c>
      <c r="D336">
        <v>1</v>
      </c>
      <c r="E336">
        <v>1</v>
      </c>
      <c r="G336" t="s">
        <v>550</v>
      </c>
      <c r="H336">
        <v>120</v>
      </c>
      <c r="I336">
        <v>1</v>
      </c>
    </row>
    <row r="337" spans="1:13" x14ac:dyDescent="0.25">
      <c r="A337">
        <f>VLOOKUP(B337,'[8]Full dataset'!$B$1:$C$142,2,FALSE)</f>
        <v>121</v>
      </c>
      <c r="B337" t="s">
        <v>165</v>
      </c>
      <c r="C337" t="s">
        <v>217</v>
      </c>
      <c r="D337">
        <v>0</v>
      </c>
      <c r="E337">
        <v>0</v>
      </c>
      <c r="G337" t="s">
        <v>551</v>
      </c>
      <c r="H337">
        <v>121</v>
      </c>
      <c r="I337">
        <v>0</v>
      </c>
    </row>
    <row r="338" spans="1:13" x14ac:dyDescent="0.25">
      <c r="A338">
        <f>VLOOKUP(B338,'[8]Full dataset'!$B$1:$C$142,2,FALSE)</f>
        <v>121</v>
      </c>
      <c r="B338" t="s">
        <v>165</v>
      </c>
      <c r="C338" t="s">
        <v>252</v>
      </c>
      <c r="D338">
        <v>0</v>
      </c>
      <c r="E338">
        <v>0</v>
      </c>
      <c r="G338" s="11" t="s">
        <v>552</v>
      </c>
      <c r="H338">
        <v>121</v>
      </c>
      <c r="I338">
        <v>0</v>
      </c>
      <c r="K338" t="s">
        <v>1044</v>
      </c>
      <c r="L338">
        <v>2008</v>
      </c>
    </row>
    <row r="339" spans="1:13" x14ac:dyDescent="0.25">
      <c r="A339">
        <f>VLOOKUP(B339,'[8]Full dataset'!$B$1:$C$142,2,FALSE)</f>
        <v>121</v>
      </c>
      <c r="B339" t="s">
        <v>165</v>
      </c>
      <c r="C339" t="s">
        <v>214</v>
      </c>
      <c r="D339">
        <v>0</v>
      </c>
      <c r="E339">
        <v>0</v>
      </c>
      <c r="G339" s="11" t="s">
        <v>553</v>
      </c>
      <c r="H339">
        <v>121</v>
      </c>
      <c r="I339">
        <v>0</v>
      </c>
      <c r="K339" t="s">
        <v>1045</v>
      </c>
      <c r="L339">
        <v>2015</v>
      </c>
      <c r="M339" t="s">
        <v>1046</v>
      </c>
    </row>
    <row r="340" spans="1:13" x14ac:dyDescent="0.25">
      <c r="A340">
        <f>VLOOKUP(B340,'[8]Full dataset'!$B$1:$C$142,2,FALSE)</f>
        <v>122</v>
      </c>
      <c r="B340" t="s">
        <v>166</v>
      </c>
      <c r="C340" t="s">
        <v>214</v>
      </c>
      <c r="D340">
        <v>0</v>
      </c>
      <c r="E340">
        <v>0</v>
      </c>
      <c r="G340" t="s">
        <v>554</v>
      </c>
      <c r="H340">
        <v>122</v>
      </c>
      <c r="I340">
        <v>0</v>
      </c>
      <c r="K340" t="s">
        <v>1088</v>
      </c>
    </row>
    <row r="341" spans="1:13" x14ac:dyDescent="0.25">
      <c r="A341">
        <f>VLOOKUP(B341,'[8]Full dataset'!$B$1:$C$142,2,FALSE)</f>
        <v>122</v>
      </c>
      <c r="B341" t="s">
        <v>166</v>
      </c>
      <c r="C341" t="s">
        <v>252</v>
      </c>
      <c r="D341">
        <v>0</v>
      </c>
      <c r="E341">
        <v>0</v>
      </c>
      <c r="G341" t="s">
        <v>555</v>
      </c>
      <c r="H341">
        <v>122</v>
      </c>
      <c r="I341">
        <v>0</v>
      </c>
      <c r="K341" t="s">
        <v>1089</v>
      </c>
    </row>
    <row r="342" spans="1:13" x14ac:dyDescent="0.25">
      <c r="A342">
        <f>VLOOKUP(B342,'[8]Full dataset'!$B$1:$C$142,2,FALSE)</f>
        <v>122</v>
      </c>
      <c r="B342" t="s">
        <v>166</v>
      </c>
      <c r="C342" t="s">
        <v>217</v>
      </c>
      <c r="D342">
        <v>0</v>
      </c>
      <c r="E342">
        <v>0</v>
      </c>
      <c r="G342" t="s">
        <v>556</v>
      </c>
      <c r="H342">
        <v>122</v>
      </c>
      <c r="I342">
        <v>0</v>
      </c>
    </row>
    <row r="343" spans="1:13" x14ac:dyDescent="0.25">
      <c r="A343">
        <f>VLOOKUP(B343,'[8]Full dataset'!$B$1:$C$142,2,FALSE)</f>
        <v>123</v>
      </c>
      <c r="B343" t="s">
        <v>167</v>
      </c>
      <c r="C343" t="s">
        <v>217</v>
      </c>
      <c r="D343">
        <v>1</v>
      </c>
      <c r="E343">
        <v>1</v>
      </c>
      <c r="G343" t="s">
        <v>557</v>
      </c>
      <c r="H343">
        <v>123</v>
      </c>
      <c r="I343">
        <v>1</v>
      </c>
    </row>
    <row r="344" spans="1:13" x14ac:dyDescent="0.25">
      <c r="A344">
        <f>VLOOKUP(B344,'[8]Full dataset'!$B$1:$C$142,2,FALSE)</f>
        <v>123</v>
      </c>
      <c r="B344" t="s">
        <v>167</v>
      </c>
      <c r="C344" t="s">
        <v>252</v>
      </c>
      <c r="D344">
        <v>0</v>
      </c>
      <c r="E344">
        <v>0</v>
      </c>
      <c r="G344" t="s">
        <v>558</v>
      </c>
      <c r="H344">
        <v>123</v>
      </c>
      <c r="I344">
        <v>0</v>
      </c>
      <c r="K344" t="s">
        <v>1047</v>
      </c>
      <c r="L344">
        <v>2009</v>
      </c>
    </row>
    <row r="345" spans="1:13" x14ac:dyDescent="0.25">
      <c r="A345">
        <f>VLOOKUP(B345,'[8]Full dataset'!$B$1:$C$142,2,FALSE)</f>
        <v>123</v>
      </c>
      <c r="B345" t="s">
        <v>167</v>
      </c>
      <c r="C345" t="s">
        <v>214</v>
      </c>
      <c r="D345">
        <v>0</v>
      </c>
      <c r="E345">
        <v>0</v>
      </c>
      <c r="G345" s="11" t="s">
        <v>559</v>
      </c>
      <c r="H345">
        <v>123</v>
      </c>
      <c r="I345">
        <v>0</v>
      </c>
      <c r="K345" t="s">
        <v>1090</v>
      </c>
    </row>
    <row r="346" spans="1:13" x14ac:dyDescent="0.25">
      <c r="A346">
        <f>VLOOKUP(B346,'[8]Full dataset'!$B$1:$C$142,2,FALSE)</f>
        <v>124</v>
      </c>
      <c r="B346" t="s">
        <v>168</v>
      </c>
      <c r="D346">
        <v>0</v>
      </c>
      <c r="E346">
        <v>0</v>
      </c>
      <c r="H346">
        <v>124</v>
      </c>
      <c r="I346">
        <v>0</v>
      </c>
    </row>
    <row r="348" spans="1:13" x14ac:dyDescent="0.25">
      <c r="K348" t="s">
        <v>1048</v>
      </c>
    </row>
    <row r="349" spans="1:13" x14ac:dyDescent="0.25">
      <c r="K349" t="s">
        <v>1050</v>
      </c>
    </row>
    <row r="350" spans="1:13" x14ac:dyDescent="0.25">
      <c r="K350" t="s">
        <v>1049</v>
      </c>
    </row>
    <row r="351" spans="1:13" x14ac:dyDescent="0.25">
      <c r="K351" t="s">
        <v>1051</v>
      </c>
    </row>
    <row r="352" spans="1:13" x14ac:dyDescent="0.25">
      <c r="K352" t="s">
        <v>1052</v>
      </c>
    </row>
    <row r="355" spans="1:13" x14ac:dyDescent="0.25">
      <c r="A355">
        <v>127</v>
      </c>
      <c r="K355" t="s">
        <v>1053</v>
      </c>
      <c r="L355">
        <v>2013</v>
      </c>
    </row>
    <row r="356" spans="1:13" x14ac:dyDescent="0.25">
      <c r="A356">
        <v>131</v>
      </c>
      <c r="K356" t="s">
        <v>1054</v>
      </c>
      <c r="L356">
        <v>2014</v>
      </c>
    </row>
    <row r="357" spans="1:13" x14ac:dyDescent="0.25">
      <c r="A357">
        <v>133</v>
      </c>
      <c r="K357" t="s">
        <v>1055</v>
      </c>
      <c r="L357">
        <v>2010</v>
      </c>
    </row>
    <row r="358" spans="1:13" x14ac:dyDescent="0.25">
      <c r="A358">
        <v>135</v>
      </c>
      <c r="K358" t="s">
        <v>1056</v>
      </c>
      <c r="L358">
        <v>2012</v>
      </c>
    </row>
    <row r="359" spans="1:13" x14ac:dyDescent="0.25">
      <c r="A359">
        <v>136</v>
      </c>
      <c r="K359" t="s">
        <v>1057</v>
      </c>
      <c r="L359">
        <v>2009</v>
      </c>
      <c r="M359" t="s">
        <v>1059</v>
      </c>
    </row>
    <row r="360" spans="1:13" x14ac:dyDescent="0.25">
      <c r="A360">
        <v>137</v>
      </c>
      <c r="K360" t="s">
        <v>1058</v>
      </c>
      <c r="L360">
        <v>2011</v>
      </c>
    </row>
    <row r="361" spans="1:13" x14ac:dyDescent="0.25">
      <c r="A361">
        <v>140</v>
      </c>
      <c r="K361" t="s">
        <v>1060</v>
      </c>
      <c r="L361">
        <v>2012</v>
      </c>
    </row>
    <row r="362" spans="1:13" x14ac:dyDescent="0.25">
      <c r="A362">
        <v>128</v>
      </c>
      <c r="K362" t="s">
        <v>1093</v>
      </c>
      <c r="L362" t="s">
        <v>1094</v>
      </c>
    </row>
    <row r="363" spans="1:13" x14ac:dyDescent="0.25">
      <c r="A363">
        <v>129</v>
      </c>
      <c r="K363" t="s">
        <v>1091</v>
      </c>
      <c r="L363" t="s">
        <v>1092</v>
      </c>
    </row>
    <row r="364" spans="1:13" x14ac:dyDescent="0.25">
      <c r="A364">
        <v>131</v>
      </c>
      <c r="L364" t="s">
        <v>1092</v>
      </c>
    </row>
  </sheetData>
  <hyperlinks>
    <hyperlink ref="G103"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4"/>
  <sheetViews>
    <sheetView tabSelected="1" workbookViewId="0">
      <pane xSplit="2" ySplit="1" topLeftCell="C502" activePane="bottomRight" state="frozen"/>
      <selection pane="topRight" activeCell="C1" sqref="C1"/>
      <selection pane="bottomLeft" activeCell="A2" sqref="A2"/>
      <selection pane="bottomRight" activeCell="B534" sqref="B534"/>
    </sheetView>
  </sheetViews>
  <sheetFormatPr defaultRowHeight="15" x14ac:dyDescent="0.25"/>
  <cols>
    <col min="2" max="2" width="40.7109375" bestFit="1" customWidth="1"/>
    <col min="3" max="3" width="14.28515625" bestFit="1" customWidth="1"/>
    <col min="4" max="4" width="19.28515625" bestFit="1" customWidth="1"/>
    <col min="5" max="5" width="12" bestFit="1" customWidth="1"/>
    <col min="6" max="6" width="33.42578125" customWidth="1"/>
  </cols>
  <sheetData>
    <row r="1" spans="1:8" x14ac:dyDescent="0.25">
      <c r="A1" s="21" t="s">
        <v>0</v>
      </c>
      <c r="B1" s="21" t="s">
        <v>1</v>
      </c>
      <c r="C1" s="21" t="s">
        <v>209</v>
      </c>
      <c r="D1" s="21" t="s">
        <v>210</v>
      </c>
      <c r="E1" s="21" t="s">
        <v>1118</v>
      </c>
      <c r="F1" s="21" t="s">
        <v>213</v>
      </c>
      <c r="G1" s="21" t="s">
        <v>1116</v>
      </c>
      <c r="H1" s="21" t="s">
        <v>1183</v>
      </c>
    </row>
    <row r="2" spans="1:8" x14ac:dyDescent="0.25">
      <c r="A2">
        <f>VLOOKUP(B2,'[8]Full dataset'!$B$1:$C$142,2,FALSE)</f>
        <v>1</v>
      </c>
      <c r="B2" t="s">
        <v>45</v>
      </c>
      <c r="C2" t="s">
        <v>214</v>
      </c>
      <c r="D2">
        <v>1</v>
      </c>
      <c r="F2" t="s">
        <v>1061</v>
      </c>
      <c r="H2" t="s">
        <v>1184</v>
      </c>
    </row>
    <row r="3" spans="1:8" x14ac:dyDescent="0.25">
      <c r="A3">
        <f>VLOOKUP(B3,'[8]Full dataset'!$B$1:$C$142,2,FALSE)</f>
        <v>1</v>
      </c>
      <c r="B3" t="s">
        <v>45</v>
      </c>
      <c r="C3" t="s">
        <v>215</v>
      </c>
      <c r="D3">
        <v>1</v>
      </c>
      <c r="F3" t="s">
        <v>980</v>
      </c>
      <c r="G3">
        <v>2009</v>
      </c>
      <c r="H3" t="s">
        <v>1184</v>
      </c>
    </row>
    <row r="4" spans="1:8" x14ac:dyDescent="0.25">
      <c r="A4">
        <f>VLOOKUP(B4,'[8]Full dataset'!$B$1:$C$142,2,FALSE)</f>
        <v>1</v>
      </c>
      <c r="B4" t="s">
        <v>45</v>
      </c>
      <c r="C4" t="s">
        <v>217</v>
      </c>
      <c r="D4">
        <v>1</v>
      </c>
      <c r="F4" t="s">
        <v>220</v>
      </c>
      <c r="H4" t="s">
        <v>1184</v>
      </c>
    </row>
    <row r="5" spans="1:8" x14ac:dyDescent="0.25">
      <c r="A5">
        <f>VLOOKUP(B5,'[8]Full dataset'!$B$1:$C$142,2,FALSE)</f>
        <v>2</v>
      </c>
      <c r="B5" t="s">
        <v>46</v>
      </c>
      <c r="C5" t="s">
        <v>217</v>
      </c>
      <c r="D5">
        <v>1</v>
      </c>
      <c r="F5" t="s">
        <v>221</v>
      </c>
      <c r="H5" t="s">
        <v>1184</v>
      </c>
    </row>
    <row r="6" spans="1:8" x14ac:dyDescent="0.25">
      <c r="A6">
        <f>VLOOKUP(B6,'[8]Full dataset'!$B$1:$C$142,2,FALSE)</f>
        <v>2</v>
      </c>
      <c r="B6" t="s">
        <v>46</v>
      </c>
      <c r="C6" t="s">
        <v>214</v>
      </c>
      <c r="D6">
        <v>0</v>
      </c>
      <c r="F6" s="7" t="s">
        <v>1119</v>
      </c>
      <c r="H6" t="s">
        <v>1184</v>
      </c>
    </row>
    <row r="7" spans="1:8" x14ac:dyDescent="0.25">
      <c r="A7">
        <f>VLOOKUP(B7,'[8]Full dataset'!$B$1:$C$142,2,FALSE)</f>
        <v>3</v>
      </c>
      <c r="B7" t="s">
        <v>47</v>
      </c>
      <c r="C7" t="s">
        <v>215</v>
      </c>
      <c r="D7">
        <v>0</v>
      </c>
      <c r="F7" t="s">
        <v>983</v>
      </c>
      <c r="H7" t="s">
        <v>1184</v>
      </c>
    </row>
    <row r="8" spans="1:8" x14ac:dyDescent="0.25">
      <c r="A8">
        <f>VLOOKUP(B8,'[8]Full dataset'!$B$1:$C$142,2,FALSE)</f>
        <v>3</v>
      </c>
      <c r="B8" t="s">
        <v>47</v>
      </c>
      <c r="C8" t="s">
        <v>214</v>
      </c>
      <c r="D8">
        <v>0</v>
      </c>
      <c r="F8" t="s">
        <v>982</v>
      </c>
      <c r="H8" t="s">
        <v>1184</v>
      </c>
    </row>
    <row r="9" spans="1:8" x14ac:dyDescent="0.25">
      <c r="A9">
        <f>VLOOKUP(B9,'[8]Full dataset'!$B$1:$C$142,2,FALSE)</f>
        <v>3</v>
      </c>
      <c r="B9" t="s">
        <v>47</v>
      </c>
      <c r="C9" t="s">
        <v>217</v>
      </c>
      <c r="D9">
        <v>1</v>
      </c>
      <c r="F9" t="s">
        <v>1117</v>
      </c>
      <c r="H9" t="s">
        <v>1184</v>
      </c>
    </row>
    <row r="10" spans="1:8" x14ac:dyDescent="0.25">
      <c r="A10">
        <f>VLOOKUP(B10,'[8]Full dataset'!$B$1:$C$142,2,FALSE)</f>
        <v>4</v>
      </c>
      <c r="B10" t="s">
        <v>48</v>
      </c>
      <c r="C10" t="s">
        <v>214</v>
      </c>
      <c r="D10">
        <v>0</v>
      </c>
      <c r="F10" t="s">
        <v>997</v>
      </c>
      <c r="H10" t="s">
        <v>1184</v>
      </c>
    </row>
    <row r="11" spans="1:8" x14ac:dyDescent="0.25">
      <c r="A11">
        <f>VLOOKUP(B11,'[8]Full dataset'!$B$1:$C$142,2,FALSE)</f>
        <v>4</v>
      </c>
      <c r="B11" t="s">
        <v>48</v>
      </c>
      <c r="C11" t="s">
        <v>215</v>
      </c>
      <c r="D11">
        <v>0</v>
      </c>
      <c r="F11" t="s">
        <v>228</v>
      </c>
      <c r="G11">
        <v>2009</v>
      </c>
      <c r="H11" t="s">
        <v>1184</v>
      </c>
    </row>
    <row r="12" spans="1:8" x14ac:dyDescent="0.25">
      <c r="A12">
        <f>VLOOKUP(B12,'[8]Full dataset'!$B$1:$C$142,2,FALSE)</f>
        <v>5</v>
      </c>
      <c r="B12" t="s">
        <v>49</v>
      </c>
      <c r="C12" t="s">
        <v>214</v>
      </c>
      <c r="D12">
        <v>1</v>
      </c>
      <c r="F12" t="s">
        <v>229</v>
      </c>
      <c r="H12" t="s">
        <v>1184</v>
      </c>
    </row>
    <row r="13" spans="1:8" x14ac:dyDescent="0.25">
      <c r="A13">
        <f>VLOOKUP(B13,'[8]Full dataset'!$B$1:$C$142,2,FALSE)</f>
        <v>5</v>
      </c>
      <c r="B13" t="s">
        <v>49</v>
      </c>
      <c r="C13" t="s">
        <v>215</v>
      </c>
      <c r="D13">
        <v>0</v>
      </c>
      <c r="F13" t="s">
        <v>230</v>
      </c>
      <c r="G13">
        <v>2009</v>
      </c>
      <c r="H13" t="s">
        <v>1184</v>
      </c>
    </row>
    <row r="14" spans="1:8" x14ac:dyDescent="0.25">
      <c r="A14">
        <f>VLOOKUP(B14,'[8]Full dataset'!$B$1:$C$142,2,FALSE)</f>
        <v>6</v>
      </c>
      <c r="B14" t="s">
        <v>50</v>
      </c>
      <c r="C14" t="s">
        <v>214</v>
      </c>
      <c r="D14">
        <v>1</v>
      </c>
      <c r="F14" t="s">
        <v>231</v>
      </c>
      <c r="H14" t="s">
        <v>1184</v>
      </c>
    </row>
    <row r="15" spans="1:8" x14ac:dyDescent="0.25">
      <c r="A15">
        <f>VLOOKUP(B15,'[8]Full dataset'!$B$1:$C$142,2,FALSE)</f>
        <v>6</v>
      </c>
      <c r="B15" t="s">
        <v>50</v>
      </c>
      <c r="C15" t="s">
        <v>215</v>
      </c>
      <c r="D15">
        <v>1</v>
      </c>
      <c r="F15" t="s">
        <v>232</v>
      </c>
      <c r="G15">
        <v>2009</v>
      </c>
      <c r="H15" t="s">
        <v>1184</v>
      </c>
    </row>
    <row r="16" spans="1:8" x14ac:dyDescent="0.25">
      <c r="A16">
        <f>VLOOKUP(B16,'[8]Full dataset'!$B$1:$C$142,2,FALSE)</f>
        <v>6</v>
      </c>
      <c r="B16" t="s">
        <v>50</v>
      </c>
      <c r="C16" t="s">
        <v>217</v>
      </c>
      <c r="D16">
        <v>1</v>
      </c>
      <c r="F16" t="s">
        <v>233</v>
      </c>
      <c r="H16" t="s">
        <v>1184</v>
      </c>
    </row>
    <row r="17" spans="1:8" x14ac:dyDescent="0.25">
      <c r="A17">
        <f>VLOOKUP(B17,'[8]Full dataset'!$B$1:$C$142,2,FALSE)</f>
        <v>7</v>
      </c>
      <c r="B17" t="s">
        <v>51</v>
      </c>
      <c r="C17" t="s">
        <v>217</v>
      </c>
      <c r="D17">
        <v>0</v>
      </c>
      <c r="F17" t="s">
        <v>234</v>
      </c>
      <c r="H17" t="s">
        <v>1184</v>
      </c>
    </row>
    <row r="18" spans="1:8" x14ac:dyDescent="0.25">
      <c r="A18">
        <f>VLOOKUP(B18,'[8]Full dataset'!$B$1:$C$142,2,FALSE)</f>
        <v>7</v>
      </c>
      <c r="B18" t="s">
        <v>51</v>
      </c>
      <c r="C18" t="s">
        <v>215</v>
      </c>
      <c r="D18">
        <v>0</v>
      </c>
      <c r="F18" t="s">
        <v>999</v>
      </c>
      <c r="G18">
        <v>2009</v>
      </c>
      <c r="H18" t="s">
        <v>1184</v>
      </c>
    </row>
    <row r="19" spans="1:8" x14ac:dyDescent="0.25">
      <c r="A19">
        <f>VLOOKUP(B19,'[8]Full dataset'!$B$1:$C$142,2,FALSE)</f>
        <v>7</v>
      </c>
      <c r="B19" t="s">
        <v>51</v>
      </c>
      <c r="C19" t="s">
        <v>214</v>
      </c>
      <c r="D19">
        <v>0</v>
      </c>
      <c r="E19">
        <v>1</v>
      </c>
      <c r="F19" t="s">
        <v>998</v>
      </c>
      <c r="H19" t="s">
        <v>1184</v>
      </c>
    </row>
    <row r="20" spans="1:8" x14ac:dyDescent="0.25">
      <c r="A20">
        <f>VLOOKUP(B20,'[8]Full dataset'!$B$1:$C$142,2,FALSE)</f>
        <v>8</v>
      </c>
      <c r="B20" t="s">
        <v>52</v>
      </c>
      <c r="C20" t="s">
        <v>214</v>
      </c>
      <c r="D20">
        <v>0</v>
      </c>
      <c r="F20" t="s">
        <v>235</v>
      </c>
      <c r="H20" t="s">
        <v>1184</v>
      </c>
    </row>
    <row r="21" spans="1:8" x14ac:dyDescent="0.25">
      <c r="A21">
        <f>VLOOKUP(B21,'[8]Full dataset'!$B$1:$C$142,2,FALSE)</f>
        <v>8</v>
      </c>
      <c r="B21" t="s">
        <v>52</v>
      </c>
      <c r="C21" t="s">
        <v>215</v>
      </c>
      <c r="D21">
        <v>0</v>
      </c>
      <c r="F21" t="s">
        <v>236</v>
      </c>
      <c r="G21">
        <v>2008</v>
      </c>
      <c r="H21" t="s">
        <v>1184</v>
      </c>
    </row>
    <row r="22" spans="1:8" x14ac:dyDescent="0.25">
      <c r="A22">
        <f>VLOOKUP(B22,'[8]Full dataset'!$B$1:$C$142,2,FALSE)</f>
        <v>8</v>
      </c>
      <c r="B22" t="s">
        <v>52</v>
      </c>
      <c r="C22" t="s">
        <v>217</v>
      </c>
      <c r="D22">
        <v>1</v>
      </c>
      <c r="F22" t="s">
        <v>237</v>
      </c>
      <c r="H22" t="s">
        <v>1184</v>
      </c>
    </row>
    <row r="23" spans="1:8" x14ac:dyDescent="0.25">
      <c r="A23">
        <f>VLOOKUP(B23,'[8]Full dataset'!$B$1:$C$142,2,FALSE)</f>
        <v>9</v>
      </c>
      <c r="B23" t="s">
        <v>53</v>
      </c>
      <c r="C23" t="s">
        <v>217</v>
      </c>
      <c r="D23">
        <v>1</v>
      </c>
      <c r="F23" t="s">
        <v>238</v>
      </c>
      <c r="H23" t="s">
        <v>1184</v>
      </c>
    </row>
    <row r="24" spans="1:8" x14ac:dyDescent="0.25">
      <c r="A24">
        <f>VLOOKUP(B24,'[8]Full dataset'!$B$1:$C$142,2,FALSE)</f>
        <v>9</v>
      </c>
      <c r="B24" t="s">
        <v>53</v>
      </c>
      <c r="C24" t="s">
        <v>215</v>
      </c>
      <c r="D24">
        <v>0</v>
      </c>
      <c r="F24" t="s">
        <v>239</v>
      </c>
      <c r="H24" t="s">
        <v>1184</v>
      </c>
    </row>
    <row r="25" spans="1:8" x14ac:dyDescent="0.25">
      <c r="A25">
        <f>VLOOKUP(B25,'[8]Full dataset'!$B$1:$C$142,2,FALSE)</f>
        <v>9</v>
      </c>
      <c r="B25" t="s">
        <v>53</v>
      </c>
      <c r="C25" t="s">
        <v>240</v>
      </c>
      <c r="D25">
        <v>0</v>
      </c>
      <c r="E25">
        <v>1</v>
      </c>
      <c r="F25" t="s">
        <v>241</v>
      </c>
      <c r="H25" t="s">
        <v>1184</v>
      </c>
    </row>
    <row r="26" spans="1:8" x14ac:dyDescent="0.25">
      <c r="A26">
        <f>VLOOKUP(B26,'[8]Full dataset'!$B$1:$C$142,2,FALSE)</f>
        <v>10</v>
      </c>
      <c r="B26" t="s">
        <v>54</v>
      </c>
      <c r="C26" t="s">
        <v>240</v>
      </c>
      <c r="D26">
        <v>1</v>
      </c>
      <c r="F26" t="s">
        <v>242</v>
      </c>
      <c r="H26" t="s">
        <v>1184</v>
      </c>
    </row>
    <row r="27" spans="1:8" x14ac:dyDescent="0.25">
      <c r="A27">
        <f>VLOOKUP(B27,'[8]Full dataset'!$B$1:$C$142,2,FALSE)</f>
        <v>10</v>
      </c>
      <c r="B27" t="s">
        <v>54</v>
      </c>
      <c r="C27" t="s">
        <v>215</v>
      </c>
      <c r="D27">
        <v>1</v>
      </c>
      <c r="F27" t="s">
        <v>993</v>
      </c>
      <c r="G27">
        <v>2011</v>
      </c>
      <c r="H27" t="s">
        <v>1184</v>
      </c>
    </row>
    <row r="28" spans="1:8" x14ac:dyDescent="0.25">
      <c r="A28">
        <f>VLOOKUP(B28,'[8]Full dataset'!$B$1:$C$142,2,FALSE)</f>
        <v>10</v>
      </c>
      <c r="B28" t="s">
        <v>54</v>
      </c>
      <c r="C28" t="s">
        <v>217</v>
      </c>
      <c r="D28">
        <v>1</v>
      </c>
      <c r="F28" t="s">
        <v>244</v>
      </c>
      <c r="H28" t="s">
        <v>1184</v>
      </c>
    </row>
    <row r="29" spans="1:8" x14ac:dyDescent="0.25">
      <c r="A29">
        <f>VLOOKUP(B29,'[8]Full dataset'!$B$1:$C$142,2,FALSE)</f>
        <v>11</v>
      </c>
      <c r="B29" t="s">
        <v>55</v>
      </c>
      <c r="C29" t="s">
        <v>217</v>
      </c>
      <c r="D29">
        <v>0</v>
      </c>
      <c r="F29" t="s">
        <v>245</v>
      </c>
      <c r="H29" t="s">
        <v>1184</v>
      </c>
    </row>
    <row r="30" spans="1:8" x14ac:dyDescent="0.25">
      <c r="A30">
        <f>VLOOKUP(B30,'[8]Full dataset'!$B$1:$C$142,2,FALSE)</f>
        <v>11</v>
      </c>
      <c r="B30" t="s">
        <v>55</v>
      </c>
      <c r="C30" t="s">
        <v>214</v>
      </c>
      <c r="D30">
        <v>0</v>
      </c>
      <c r="E30">
        <v>1</v>
      </c>
      <c r="F30" t="s">
        <v>246</v>
      </c>
      <c r="H30" t="s">
        <v>1184</v>
      </c>
    </row>
    <row r="31" spans="1:8" x14ac:dyDescent="0.25">
      <c r="A31">
        <f>VLOOKUP(B31,'[8]Full dataset'!$B$1:$C$142,2,FALSE)</f>
        <v>11</v>
      </c>
      <c r="B31" t="s">
        <v>55</v>
      </c>
      <c r="C31" t="s">
        <v>215</v>
      </c>
      <c r="D31">
        <v>1</v>
      </c>
      <c r="F31" t="s">
        <v>247</v>
      </c>
      <c r="G31">
        <v>2012</v>
      </c>
      <c r="H31" t="s">
        <v>1184</v>
      </c>
    </row>
    <row r="32" spans="1:8" x14ac:dyDescent="0.25">
      <c r="A32">
        <f>VLOOKUP(B32,'[8]Full dataset'!$B$1:$C$142,2,FALSE)</f>
        <v>12</v>
      </c>
      <c r="B32" t="s">
        <v>56</v>
      </c>
      <c r="C32" t="s">
        <v>215</v>
      </c>
      <c r="D32">
        <v>1</v>
      </c>
      <c r="F32" t="s">
        <v>248</v>
      </c>
      <c r="G32">
        <v>2011</v>
      </c>
      <c r="H32" t="s">
        <v>1184</v>
      </c>
    </row>
    <row r="33" spans="1:8" x14ac:dyDescent="0.25">
      <c r="A33">
        <f>VLOOKUP(B33,'[8]Full dataset'!$B$1:$C$142,2,FALSE)</f>
        <v>12</v>
      </c>
      <c r="B33" t="s">
        <v>56</v>
      </c>
      <c r="C33" t="s">
        <v>217</v>
      </c>
      <c r="D33">
        <v>1</v>
      </c>
      <c r="F33" t="s">
        <v>249</v>
      </c>
      <c r="H33" t="s">
        <v>1184</v>
      </c>
    </row>
    <row r="34" spans="1:8" x14ac:dyDescent="0.25">
      <c r="A34">
        <f>VLOOKUP(B34,'[8]Full dataset'!$B$1:$C$142,2,FALSE)</f>
        <v>12</v>
      </c>
      <c r="B34" t="s">
        <v>56</v>
      </c>
      <c r="C34" t="s">
        <v>214</v>
      </c>
      <c r="D34">
        <v>0</v>
      </c>
      <c r="F34" t="s">
        <v>250</v>
      </c>
      <c r="H34" t="s">
        <v>1184</v>
      </c>
    </row>
    <row r="35" spans="1:8" x14ac:dyDescent="0.25">
      <c r="A35">
        <f>VLOOKUP(B35,'[8]Full dataset'!$B$1:$C$142,2,FALSE)</f>
        <v>13</v>
      </c>
      <c r="B35" t="s">
        <v>57</v>
      </c>
      <c r="C35" t="s">
        <v>214</v>
      </c>
      <c r="D35">
        <v>0</v>
      </c>
      <c r="F35" t="s">
        <v>251</v>
      </c>
      <c r="H35" t="s">
        <v>1184</v>
      </c>
    </row>
    <row r="36" spans="1:8" x14ac:dyDescent="0.25">
      <c r="A36">
        <f>VLOOKUP(B36,'[8]Full dataset'!$B$1:$C$142,2,FALSE)</f>
        <v>13</v>
      </c>
      <c r="B36" t="s">
        <v>57</v>
      </c>
      <c r="C36" t="s">
        <v>252</v>
      </c>
      <c r="D36">
        <v>0</v>
      </c>
      <c r="F36" t="s">
        <v>253</v>
      </c>
      <c r="G36">
        <v>2009</v>
      </c>
      <c r="H36" t="s">
        <v>1184</v>
      </c>
    </row>
    <row r="37" spans="1:8" x14ac:dyDescent="0.25">
      <c r="A37">
        <f>VLOOKUP(B37,'[8]Full dataset'!$B$1:$C$142,2,FALSE)</f>
        <v>13</v>
      </c>
      <c r="B37" t="s">
        <v>57</v>
      </c>
      <c r="C37" t="s">
        <v>217</v>
      </c>
      <c r="D37">
        <v>0</v>
      </c>
      <c r="F37" t="s">
        <v>254</v>
      </c>
      <c r="H37" t="s">
        <v>1184</v>
      </c>
    </row>
    <row r="38" spans="1:8" x14ac:dyDescent="0.25">
      <c r="A38">
        <f>VLOOKUP(B38,'[8]Full dataset'!$B$1:$C$142,2,FALSE)</f>
        <v>14</v>
      </c>
      <c r="B38" t="s">
        <v>58</v>
      </c>
      <c r="C38" t="s">
        <v>217</v>
      </c>
      <c r="D38">
        <v>0</v>
      </c>
      <c r="F38" t="s">
        <v>994</v>
      </c>
      <c r="H38" t="s">
        <v>1184</v>
      </c>
    </row>
    <row r="39" spans="1:8" x14ac:dyDescent="0.25">
      <c r="A39">
        <f>VLOOKUP(B39,'[8]Full dataset'!$B$1:$C$142,2,FALSE)</f>
        <v>14</v>
      </c>
      <c r="B39" t="s">
        <v>58</v>
      </c>
      <c r="C39" t="s">
        <v>252</v>
      </c>
      <c r="D39">
        <v>0</v>
      </c>
      <c r="F39" t="s">
        <v>256</v>
      </c>
      <c r="G39">
        <v>2009</v>
      </c>
      <c r="H39" t="s">
        <v>1184</v>
      </c>
    </row>
    <row r="40" spans="1:8" x14ac:dyDescent="0.25">
      <c r="A40">
        <f>VLOOKUP(B40,'[8]Full dataset'!$B$1:$C$142,2,FALSE)</f>
        <v>14</v>
      </c>
      <c r="B40" t="s">
        <v>58</v>
      </c>
      <c r="C40" t="s">
        <v>214</v>
      </c>
      <c r="D40">
        <v>0</v>
      </c>
      <c r="F40" t="s">
        <v>257</v>
      </c>
      <c r="H40" t="s">
        <v>1184</v>
      </c>
    </row>
    <row r="41" spans="1:8" x14ac:dyDescent="0.25">
      <c r="A41">
        <f>VLOOKUP(B41,'[8]Full dataset'!$B$1:$C$142,2,FALSE)</f>
        <v>15</v>
      </c>
      <c r="B41" t="s">
        <v>59</v>
      </c>
      <c r="C41" t="s">
        <v>214</v>
      </c>
      <c r="D41">
        <v>0</v>
      </c>
      <c r="F41" t="s">
        <v>258</v>
      </c>
      <c r="H41" t="s">
        <v>1184</v>
      </c>
    </row>
    <row r="42" spans="1:8" x14ac:dyDescent="0.25">
      <c r="A42">
        <f>VLOOKUP(B42,'[8]Full dataset'!$B$1:$C$142,2,FALSE)</f>
        <v>15</v>
      </c>
      <c r="B42" t="s">
        <v>59</v>
      </c>
      <c r="C42" t="s">
        <v>252</v>
      </c>
      <c r="D42">
        <v>0</v>
      </c>
      <c r="F42" t="s">
        <v>259</v>
      </c>
      <c r="G42">
        <v>2009</v>
      </c>
      <c r="H42" t="s">
        <v>1184</v>
      </c>
    </row>
    <row r="43" spans="1:8" x14ac:dyDescent="0.25">
      <c r="A43">
        <f>VLOOKUP(B43,'[8]Full dataset'!$B$1:$C$142,2,FALSE)</f>
        <v>15</v>
      </c>
      <c r="B43" t="s">
        <v>59</v>
      </c>
      <c r="C43" t="s">
        <v>217</v>
      </c>
      <c r="D43">
        <v>0</v>
      </c>
      <c r="F43" t="s">
        <v>260</v>
      </c>
      <c r="H43" t="s">
        <v>1184</v>
      </c>
    </row>
    <row r="44" spans="1:8" x14ac:dyDescent="0.25">
      <c r="A44">
        <f>VLOOKUP(B44,'[8]Full dataset'!$B$1:$C$142,2,FALSE)</f>
        <v>16</v>
      </c>
      <c r="B44" t="s">
        <v>60</v>
      </c>
      <c r="C44" t="s">
        <v>217</v>
      </c>
      <c r="D44">
        <v>0</v>
      </c>
      <c r="F44" t="s">
        <v>261</v>
      </c>
      <c r="H44" t="s">
        <v>1184</v>
      </c>
    </row>
    <row r="45" spans="1:8" x14ac:dyDescent="0.25">
      <c r="A45">
        <f>VLOOKUP(B45,'[8]Full dataset'!$B$1:$C$142,2,FALSE)</f>
        <v>16</v>
      </c>
      <c r="B45" t="s">
        <v>60</v>
      </c>
      <c r="C45" t="s">
        <v>252</v>
      </c>
      <c r="D45">
        <v>1</v>
      </c>
      <c r="F45" t="s">
        <v>262</v>
      </c>
      <c r="G45">
        <v>2011</v>
      </c>
      <c r="H45" t="s">
        <v>1184</v>
      </c>
    </row>
    <row r="46" spans="1:8" x14ac:dyDescent="0.25">
      <c r="A46">
        <f>VLOOKUP(B46,'[8]Full dataset'!$B$1:$C$142,2,FALSE)</f>
        <v>16</v>
      </c>
      <c r="B46" t="s">
        <v>60</v>
      </c>
      <c r="C46" t="s">
        <v>214</v>
      </c>
      <c r="D46">
        <v>0</v>
      </c>
      <c r="F46" t="s">
        <v>263</v>
      </c>
      <c r="H46" t="s">
        <v>1184</v>
      </c>
    </row>
    <row r="47" spans="1:8" x14ac:dyDescent="0.25">
      <c r="A47">
        <f>VLOOKUP(B47,'[8]Full dataset'!$B$1:$C$142,2,FALSE)</f>
        <v>17</v>
      </c>
      <c r="B47" t="s">
        <v>61</v>
      </c>
      <c r="C47" t="s">
        <v>214</v>
      </c>
      <c r="D47">
        <v>0</v>
      </c>
      <c r="E47">
        <v>1</v>
      </c>
      <c r="F47" t="s">
        <v>264</v>
      </c>
      <c r="H47" t="s">
        <v>1184</v>
      </c>
    </row>
    <row r="48" spans="1:8" x14ac:dyDescent="0.25">
      <c r="A48">
        <f>VLOOKUP(B48,'[8]Full dataset'!$B$1:$C$142,2,FALSE)</f>
        <v>17</v>
      </c>
      <c r="B48" t="s">
        <v>61</v>
      </c>
      <c r="C48" t="s">
        <v>252</v>
      </c>
      <c r="D48">
        <v>1</v>
      </c>
      <c r="F48" t="s">
        <v>265</v>
      </c>
      <c r="G48">
        <v>2013</v>
      </c>
      <c r="H48" t="s">
        <v>1184</v>
      </c>
    </row>
    <row r="49" spans="1:8" x14ac:dyDescent="0.25">
      <c r="A49">
        <f>VLOOKUP(B49,'[8]Full dataset'!$B$1:$C$142,2,FALSE)</f>
        <v>17</v>
      </c>
      <c r="B49" t="s">
        <v>61</v>
      </c>
      <c r="C49" t="s">
        <v>217</v>
      </c>
      <c r="D49">
        <v>1</v>
      </c>
      <c r="F49" t="s">
        <v>266</v>
      </c>
      <c r="H49" t="s">
        <v>1184</v>
      </c>
    </row>
    <row r="50" spans="1:8" x14ac:dyDescent="0.25">
      <c r="A50">
        <f>VLOOKUP(B50,'[8]Full dataset'!$B$1:$C$142,2,FALSE)</f>
        <v>18</v>
      </c>
      <c r="B50" t="s">
        <v>62</v>
      </c>
      <c r="C50" t="s">
        <v>214</v>
      </c>
      <c r="D50">
        <v>0</v>
      </c>
      <c r="E50">
        <v>1</v>
      </c>
      <c r="F50" t="s">
        <v>267</v>
      </c>
      <c r="H50" t="s">
        <v>1184</v>
      </c>
    </row>
    <row r="51" spans="1:8" x14ac:dyDescent="0.25">
      <c r="A51">
        <f>VLOOKUP(B51,'[8]Full dataset'!$B$1:$C$142,2,FALSE)</f>
        <v>18</v>
      </c>
      <c r="B51" t="s">
        <v>62</v>
      </c>
      <c r="C51" t="s">
        <v>252</v>
      </c>
      <c r="D51">
        <v>1</v>
      </c>
      <c r="F51" t="s">
        <v>995</v>
      </c>
      <c r="G51">
        <v>2010</v>
      </c>
      <c r="H51" t="s">
        <v>1184</v>
      </c>
    </row>
    <row r="52" spans="1:8" x14ac:dyDescent="0.25">
      <c r="A52">
        <f>VLOOKUP(B52,'[8]Full dataset'!$B$1:$C$142,2,FALSE)</f>
        <v>18</v>
      </c>
      <c r="B52" t="s">
        <v>62</v>
      </c>
      <c r="C52" t="s">
        <v>217</v>
      </c>
      <c r="D52">
        <v>0</v>
      </c>
      <c r="F52" t="s">
        <v>1120</v>
      </c>
      <c r="H52" t="s">
        <v>1184</v>
      </c>
    </row>
    <row r="53" spans="1:8" x14ac:dyDescent="0.25">
      <c r="A53">
        <f>VLOOKUP(B53,'[8]Full dataset'!$B$1:$C$142,2,FALSE)</f>
        <v>19</v>
      </c>
      <c r="B53" t="s">
        <v>63</v>
      </c>
      <c r="C53" t="s">
        <v>217</v>
      </c>
      <c r="D53">
        <v>1</v>
      </c>
      <c r="F53" t="s">
        <v>1121</v>
      </c>
      <c r="H53" t="s">
        <v>1184</v>
      </c>
    </row>
    <row r="54" spans="1:8" x14ac:dyDescent="0.25">
      <c r="A54">
        <f>VLOOKUP(B54,'[8]Full dataset'!$B$1:$C$142,2,FALSE)</f>
        <v>19</v>
      </c>
      <c r="B54" t="s">
        <v>63</v>
      </c>
      <c r="C54" t="s">
        <v>214</v>
      </c>
      <c r="D54">
        <v>1</v>
      </c>
      <c r="F54" t="s">
        <v>271</v>
      </c>
      <c r="H54" t="s">
        <v>1184</v>
      </c>
    </row>
    <row r="55" spans="1:8" x14ac:dyDescent="0.25">
      <c r="A55">
        <f>VLOOKUP(B55,'[8]Full dataset'!$B$1:$C$142,2,FALSE)</f>
        <v>19</v>
      </c>
      <c r="B55" t="s">
        <v>63</v>
      </c>
      <c r="C55" t="s">
        <v>252</v>
      </c>
      <c r="D55">
        <v>0</v>
      </c>
      <c r="F55" t="s">
        <v>1122</v>
      </c>
      <c r="G55">
        <v>2007</v>
      </c>
      <c r="H55" t="s">
        <v>1184</v>
      </c>
    </row>
    <row r="56" spans="1:8" x14ac:dyDescent="0.25">
      <c r="A56">
        <f>VLOOKUP(B56,'[8]Full dataset'!$B$1:$C$142,2,FALSE)</f>
        <v>20</v>
      </c>
      <c r="B56" t="s">
        <v>64</v>
      </c>
      <c r="C56" t="s">
        <v>252</v>
      </c>
      <c r="D56">
        <v>1</v>
      </c>
      <c r="F56" t="s">
        <v>273</v>
      </c>
      <c r="G56">
        <v>2009</v>
      </c>
      <c r="H56" t="s">
        <v>1184</v>
      </c>
    </row>
    <row r="57" spans="1:8" x14ac:dyDescent="0.25">
      <c r="A57">
        <f>VLOOKUP(B57,'[8]Full dataset'!$B$1:$C$142,2,FALSE)</f>
        <v>20</v>
      </c>
      <c r="B57" t="s">
        <v>64</v>
      </c>
      <c r="C57" t="s">
        <v>214</v>
      </c>
      <c r="D57">
        <v>1</v>
      </c>
      <c r="F57" t="s">
        <v>274</v>
      </c>
      <c r="H57" t="s">
        <v>1184</v>
      </c>
    </row>
    <row r="58" spans="1:8" x14ac:dyDescent="0.25">
      <c r="A58">
        <f>VLOOKUP(B58,'[8]Full dataset'!$B$1:$C$142,2,FALSE)</f>
        <v>20</v>
      </c>
      <c r="B58" t="s">
        <v>64</v>
      </c>
      <c r="C58" t="s">
        <v>217</v>
      </c>
      <c r="D58">
        <v>1</v>
      </c>
      <c r="F58" t="s">
        <v>275</v>
      </c>
      <c r="H58" t="s">
        <v>1184</v>
      </c>
    </row>
    <row r="59" spans="1:8" x14ac:dyDescent="0.25">
      <c r="A59">
        <f>VLOOKUP(B59,'[8]Full dataset'!$B$1:$C$142,2,FALSE)</f>
        <v>21</v>
      </c>
      <c r="B59" t="s">
        <v>65</v>
      </c>
      <c r="C59" t="s">
        <v>217</v>
      </c>
      <c r="D59">
        <v>1</v>
      </c>
      <c r="F59" t="s">
        <v>276</v>
      </c>
      <c r="H59" t="s">
        <v>1184</v>
      </c>
    </row>
    <row r="60" spans="1:8" x14ac:dyDescent="0.25">
      <c r="A60">
        <f>VLOOKUP(B60,'[8]Full dataset'!$B$1:$C$142,2,FALSE)</f>
        <v>21</v>
      </c>
      <c r="B60" t="s">
        <v>65</v>
      </c>
      <c r="C60" t="s">
        <v>214</v>
      </c>
      <c r="D60">
        <v>0</v>
      </c>
      <c r="E60">
        <v>1</v>
      </c>
      <c r="F60" t="s">
        <v>277</v>
      </c>
      <c r="H60" t="s">
        <v>1184</v>
      </c>
    </row>
    <row r="61" spans="1:8" x14ac:dyDescent="0.25">
      <c r="A61">
        <f>VLOOKUP(B61,'[8]Full dataset'!$B$1:$C$142,2,FALSE)</f>
        <v>21</v>
      </c>
      <c r="B61" t="s">
        <v>65</v>
      </c>
      <c r="C61" t="s">
        <v>252</v>
      </c>
      <c r="D61">
        <v>1</v>
      </c>
      <c r="F61" t="s">
        <v>996</v>
      </c>
      <c r="G61">
        <v>2010</v>
      </c>
      <c r="H61" t="s">
        <v>1184</v>
      </c>
    </row>
    <row r="62" spans="1:8" x14ac:dyDescent="0.25">
      <c r="A62">
        <f>VLOOKUP(B62,'[8]Full dataset'!$B$1:$C$142,2,FALSE)</f>
        <v>22</v>
      </c>
      <c r="B62" t="s">
        <v>66</v>
      </c>
      <c r="C62" t="s">
        <v>252</v>
      </c>
      <c r="D62">
        <v>0</v>
      </c>
      <c r="F62" t="s">
        <v>279</v>
      </c>
      <c r="G62">
        <v>2009</v>
      </c>
      <c r="H62" t="s">
        <v>1184</v>
      </c>
    </row>
    <row r="63" spans="1:8" x14ac:dyDescent="0.25">
      <c r="A63">
        <f>VLOOKUP(B63,'[8]Full dataset'!$B$1:$C$142,2,FALSE)</f>
        <v>22</v>
      </c>
      <c r="B63" t="s">
        <v>66</v>
      </c>
      <c r="C63" t="s">
        <v>214</v>
      </c>
      <c r="D63">
        <v>0</v>
      </c>
      <c r="E63">
        <v>1</v>
      </c>
      <c r="F63" t="s">
        <v>280</v>
      </c>
      <c r="H63" t="s">
        <v>1184</v>
      </c>
    </row>
    <row r="64" spans="1:8" x14ac:dyDescent="0.25">
      <c r="A64">
        <f>VLOOKUP(B64,'[8]Full dataset'!$B$1:$C$142,2,FALSE)</f>
        <v>22</v>
      </c>
      <c r="B64" t="s">
        <v>66</v>
      </c>
      <c r="C64" t="s">
        <v>217</v>
      </c>
      <c r="D64">
        <v>1</v>
      </c>
      <c r="F64" t="s">
        <v>281</v>
      </c>
      <c r="H64" t="s">
        <v>1184</v>
      </c>
    </row>
    <row r="65" spans="1:8" x14ac:dyDescent="0.25">
      <c r="A65">
        <f>VLOOKUP(B65,'[8]Full dataset'!$B$1:$C$142,2,FALSE)</f>
        <v>23</v>
      </c>
      <c r="B65" t="s">
        <v>67</v>
      </c>
      <c r="C65" t="s">
        <v>214</v>
      </c>
      <c r="D65">
        <v>1</v>
      </c>
      <c r="F65" t="s">
        <v>282</v>
      </c>
      <c r="H65" t="s">
        <v>1184</v>
      </c>
    </row>
    <row r="66" spans="1:8" x14ac:dyDescent="0.25">
      <c r="A66">
        <f>VLOOKUP(B66,'[8]Full dataset'!$B$1:$C$142,2,FALSE)</f>
        <v>23</v>
      </c>
      <c r="B66" t="s">
        <v>67</v>
      </c>
      <c r="C66" t="s">
        <v>252</v>
      </c>
      <c r="D66">
        <v>1</v>
      </c>
      <c r="F66" t="s">
        <v>283</v>
      </c>
      <c r="G66">
        <v>2014</v>
      </c>
      <c r="H66" t="s">
        <v>1184</v>
      </c>
    </row>
    <row r="67" spans="1:8" x14ac:dyDescent="0.25">
      <c r="A67">
        <f>VLOOKUP(B67,'[8]Full dataset'!$B$1:$C$142,2,FALSE)</f>
        <v>23</v>
      </c>
      <c r="B67" t="s">
        <v>67</v>
      </c>
      <c r="C67" t="s">
        <v>217</v>
      </c>
      <c r="D67">
        <v>1</v>
      </c>
      <c r="F67" t="s">
        <v>1123</v>
      </c>
      <c r="H67" t="s">
        <v>1184</v>
      </c>
    </row>
    <row r="68" spans="1:8" x14ac:dyDescent="0.25">
      <c r="A68">
        <f>VLOOKUP(B68,'[8]Full dataset'!$B$1:$C$142,2,FALSE)</f>
        <v>24</v>
      </c>
      <c r="B68" t="s">
        <v>68</v>
      </c>
      <c r="C68" t="s">
        <v>217</v>
      </c>
      <c r="D68">
        <v>0</v>
      </c>
      <c r="F68" t="s">
        <v>285</v>
      </c>
      <c r="H68" t="s">
        <v>1184</v>
      </c>
    </row>
    <row r="69" spans="1:8" x14ac:dyDescent="0.25">
      <c r="A69">
        <f>VLOOKUP(B69,'[8]Full dataset'!$B$1:$C$142,2,FALSE)</f>
        <v>24</v>
      </c>
      <c r="B69" t="s">
        <v>68</v>
      </c>
      <c r="C69" t="s">
        <v>214</v>
      </c>
      <c r="D69">
        <v>0</v>
      </c>
      <c r="F69" t="s">
        <v>286</v>
      </c>
      <c r="H69" t="s">
        <v>1184</v>
      </c>
    </row>
    <row r="70" spans="1:8" x14ac:dyDescent="0.25">
      <c r="A70">
        <f>VLOOKUP(B70,'[8]Full dataset'!$B$1:$C$142,2,FALSE)</f>
        <v>24</v>
      </c>
      <c r="B70" t="s">
        <v>68</v>
      </c>
      <c r="C70" t="s">
        <v>252</v>
      </c>
      <c r="D70">
        <v>0</v>
      </c>
      <c r="F70" t="s">
        <v>287</v>
      </c>
      <c r="G70">
        <v>2009</v>
      </c>
      <c r="H70" t="s">
        <v>1184</v>
      </c>
    </row>
    <row r="71" spans="1:8" x14ac:dyDescent="0.25">
      <c r="A71">
        <f>VLOOKUP(B71,'[8]Full dataset'!$B$1:$C$142,2,FALSE)</f>
        <v>25</v>
      </c>
      <c r="B71" t="s">
        <v>69</v>
      </c>
      <c r="C71" t="s">
        <v>252</v>
      </c>
      <c r="D71">
        <v>1</v>
      </c>
      <c r="F71" t="s">
        <v>288</v>
      </c>
      <c r="G71">
        <v>2011</v>
      </c>
      <c r="H71" t="s">
        <v>1184</v>
      </c>
    </row>
    <row r="72" spans="1:8" x14ac:dyDescent="0.25">
      <c r="A72">
        <f>VLOOKUP(B72,'[8]Full dataset'!$B$1:$C$142,2,FALSE)</f>
        <v>25</v>
      </c>
      <c r="B72" t="s">
        <v>69</v>
      </c>
      <c r="C72" t="s">
        <v>214</v>
      </c>
      <c r="D72">
        <v>0</v>
      </c>
      <c r="F72" t="s">
        <v>289</v>
      </c>
      <c r="H72" t="s">
        <v>1185</v>
      </c>
    </row>
    <row r="73" spans="1:8" x14ac:dyDescent="0.25">
      <c r="A73">
        <f>VLOOKUP(B73,'[8]Full dataset'!$B$1:$C$142,2,FALSE)</f>
        <v>25</v>
      </c>
      <c r="B73" t="s">
        <v>69</v>
      </c>
      <c r="C73" t="s">
        <v>217</v>
      </c>
      <c r="D73">
        <v>1</v>
      </c>
      <c r="F73" t="s">
        <v>290</v>
      </c>
      <c r="H73" t="s">
        <v>1184</v>
      </c>
    </row>
    <row r="74" spans="1:8" x14ac:dyDescent="0.25">
      <c r="A74">
        <f>VLOOKUP(B74,'[8]Full dataset'!$B$1:$C$142,2,FALSE)</f>
        <v>26</v>
      </c>
      <c r="B74" t="s">
        <v>70</v>
      </c>
      <c r="C74" t="s">
        <v>217</v>
      </c>
      <c r="D74">
        <v>1</v>
      </c>
      <c r="F74" t="s">
        <v>291</v>
      </c>
      <c r="H74" t="s">
        <v>1184</v>
      </c>
    </row>
    <row r="75" spans="1:8" x14ac:dyDescent="0.25">
      <c r="A75">
        <f>VLOOKUP(B75,'[8]Full dataset'!$B$1:$C$142,2,FALSE)</f>
        <v>26</v>
      </c>
      <c r="B75" t="s">
        <v>70</v>
      </c>
      <c r="C75" t="s">
        <v>252</v>
      </c>
      <c r="D75">
        <v>1</v>
      </c>
      <c r="F75" t="s">
        <v>292</v>
      </c>
      <c r="G75">
        <v>2011</v>
      </c>
      <c r="H75" t="s">
        <v>1184</v>
      </c>
    </row>
    <row r="76" spans="1:8" x14ac:dyDescent="0.25">
      <c r="A76">
        <f>VLOOKUP(B76,'[8]Full dataset'!$B$1:$C$142,2,FALSE)</f>
        <v>26</v>
      </c>
      <c r="B76" t="s">
        <v>70</v>
      </c>
      <c r="C76" t="s">
        <v>214</v>
      </c>
      <c r="D76">
        <v>1</v>
      </c>
      <c r="F76" t="s">
        <v>293</v>
      </c>
      <c r="H76" t="s">
        <v>1184</v>
      </c>
    </row>
    <row r="77" spans="1:8" x14ac:dyDescent="0.25">
      <c r="A77">
        <f>VLOOKUP(B77,'[8]Full dataset'!$B$1:$C$142,2,FALSE)</f>
        <v>27</v>
      </c>
      <c r="B77" t="s">
        <v>71</v>
      </c>
      <c r="C77" t="s">
        <v>214</v>
      </c>
      <c r="D77">
        <v>0</v>
      </c>
      <c r="F77" t="s">
        <v>294</v>
      </c>
      <c r="H77" t="s">
        <v>1184</v>
      </c>
    </row>
    <row r="78" spans="1:8" x14ac:dyDescent="0.25">
      <c r="A78">
        <f>VLOOKUP(B78,'[8]Full dataset'!$B$1:$C$142,2,FALSE)</f>
        <v>27</v>
      </c>
      <c r="B78" t="s">
        <v>71</v>
      </c>
      <c r="C78" t="s">
        <v>252</v>
      </c>
      <c r="D78">
        <v>1</v>
      </c>
      <c r="F78" t="s">
        <v>1000</v>
      </c>
      <c r="G78">
        <v>2009</v>
      </c>
      <c r="H78" t="s">
        <v>1184</v>
      </c>
    </row>
    <row r="79" spans="1:8" x14ac:dyDescent="0.25">
      <c r="A79">
        <f>VLOOKUP(B79,'[8]Full dataset'!$B$1:$C$142,2,FALSE)</f>
        <v>27</v>
      </c>
      <c r="B79" t="s">
        <v>71</v>
      </c>
      <c r="C79" t="s">
        <v>217</v>
      </c>
      <c r="D79">
        <v>1</v>
      </c>
      <c r="F79" t="s">
        <v>296</v>
      </c>
      <c r="H79" t="s">
        <v>1184</v>
      </c>
    </row>
    <row r="80" spans="1:8" x14ac:dyDescent="0.25">
      <c r="A80">
        <f>VLOOKUP(B80,'[8]Full dataset'!$B$1:$C$142,2,FALSE)</f>
        <v>28</v>
      </c>
      <c r="B80" t="s">
        <v>72</v>
      </c>
      <c r="C80" t="s">
        <v>217</v>
      </c>
      <c r="D80">
        <v>1</v>
      </c>
      <c r="F80" t="s">
        <v>297</v>
      </c>
      <c r="H80" t="s">
        <v>1184</v>
      </c>
    </row>
    <row r="81" spans="1:8" x14ac:dyDescent="0.25">
      <c r="A81">
        <f>VLOOKUP(B81,'[8]Full dataset'!$B$1:$C$142,2,FALSE)</f>
        <v>28</v>
      </c>
      <c r="B81" t="s">
        <v>72</v>
      </c>
      <c r="C81" t="s">
        <v>252</v>
      </c>
      <c r="D81">
        <v>1</v>
      </c>
      <c r="F81" t="s">
        <v>1002</v>
      </c>
      <c r="G81">
        <v>2013</v>
      </c>
      <c r="H81" t="s">
        <v>1184</v>
      </c>
    </row>
    <row r="82" spans="1:8" x14ac:dyDescent="0.25">
      <c r="A82">
        <f>VLOOKUP(B82,'[8]Full dataset'!$B$1:$C$142,2,FALSE)</f>
        <v>29</v>
      </c>
      <c r="B82" t="s">
        <v>73</v>
      </c>
      <c r="C82" t="s">
        <v>252</v>
      </c>
      <c r="D82">
        <v>1</v>
      </c>
      <c r="F82" t="s">
        <v>1003</v>
      </c>
      <c r="G82">
        <v>2012</v>
      </c>
      <c r="H82" t="s">
        <v>1184</v>
      </c>
    </row>
    <row r="83" spans="1:8" x14ac:dyDescent="0.25">
      <c r="A83">
        <f>VLOOKUP(B83,'[8]Full dataset'!$B$1:$C$142,2,FALSE)</f>
        <v>29</v>
      </c>
      <c r="B83" t="s">
        <v>73</v>
      </c>
      <c r="C83" t="s">
        <v>214</v>
      </c>
      <c r="D83">
        <v>0</v>
      </c>
      <c r="E83">
        <v>1</v>
      </c>
      <c r="F83" t="s">
        <v>300</v>
      </c>
      <c r="H83" t="s">
        <v>1184</v>
      </c>
    </row>
    <row r="84" spans="1:8" x14ac:dyDescent="0.25">
      <c r="A84">
        <f>VLOOKUP(B84,'[8]Full dataset'!$B$1:$C$142,2,FALSE)</f>
        <v>29</v>
      </c>
      <c r="B84" t="s">
        <v>73</v>
      </c>
      <c r="C84" t="s">
        <v>217</v>
      </c>
      <c r="D84">
        <v>1</v>
      </c>
      <c r="F84" t="s">
        <v>301</v>
      </c>
      <c r="H84" t="s">
        <v>1184</v>
      </c>
    </row>
    <row r="85" spans="1:8" x14ac:dyDescent="0.25">
      <c r="A85">
        <f>VLOOKUP(B85,'[8]Full dataset'!$B$1:$C$142,2,FALSE)</f>
        <v>30</v>
      </c>
      <c r="B85" t="s">
        <v>74</v>
      </c>
      <c r="C85" t="s">
        <v>217</v>
      </c>
      <c r="D85">
        <v>0</v>
      </c>
      <c r="F85" t="s">
        <v>302</v>
      </c>
      <c r="H85" t="s">
        <v>1184</v>
      </c>
    </row>
    <row r="86" spans="1:8" x14ac:dyDescent="0.25">
      <c r="A86">
        <f>VLOOKUP(B86,'[8]Full dataset'!$B$1:$C$142,2,FALSE)</f>
        <v>30</v>
      </c>
      <c r="B86" t="s">
        <v>74</v>
      </c>
      <c r="C86" t="s">
        <v>215</v>
      </c>
      <c r="D86">
        <v>0</v>
      </c>
      <c r="F86" t="s">
        <v>1004</v>
      </c>
      <c r="G86">
        <v>2009</v>
      </c>
      <c r="H86" t="s">
        <v>1184</v>
      </c>
    </row>
    <row r="87" spans="1:8" x14ac:dyDescent="0.25">
      <c r="A87">
        <f>VLOOKUP(B87,'[8]Full dataset'!$B$1:$C$142,2,FALSE)</f>
        <v>31</v>
      </c>
      <c r="B87" t="s">
        <v>75</v>
      </c>
      <c r="C87" t="s">
        <v>252</v>
      </c>
      <c r="D87">
        <v>1</v>
      </c>
      <c r="F87" t="s">
        <v>1005</v>
      </c>
      <c r="G87">
        <v>2010</v>
      </c>
      <c r="H87" t="s">
        <v>1184</v>
      </c>
    </row>
    <row r="88" spans="1:8" x14ac:dyDescent="0.25">
      <c r="A88">
        <f>VLOOKUP(B88,'[8]Full dataset'!$B$1:$C$142,2,FALSE)</f>
        <v>31</v>
      </c>
      <c r="B88" t="s">
        <v>75</v>
      </c>
      <c r="C88" t="s">
        <v>214</v>
      </c>
      <c r="D88">
        <v>0</v>
      </c>
      <c r="E88">
        <v>1</v>
      </c>
      <c r="F88" t="s">
        <v>304</v>
      </c>
      <c r="H88" t="s">
        <v>1184</v>
      </c>
    </row>
    <row r="89" spans="1:8" x14ac:dyDescent="0.25">
      <c r="A89">
        <f>VLOOKUP(B89,'[8]Full dataset'!$B$1:$C$142,2,FALSE)</f>
        <v>31</v>
      </c>
      <c r="B89" t="s">
        <v>75</v>
      </c>
      <c r="C89" t="s">
        <v>217</v>
      </c>
      <c r="D89">
        <v>1</v>
      </c>
      <c r="F89" t="s">
        <v>305</v>
      </c>
      <c r="H89" t="s">
        <v>1184</v>
      </c>
    </row>
    <row r="90" spans="1:8" x14ac:dyDescent="0.25">
      <c r="A90">
        <f>VLOOKUP(B90,'[8]Full dataset'!$B$1:$C$142,2,FALSE)</f>
        <v>32</v>
      </c>
      <c r="B90" t="s">
        <v>76</v>
      </c>
      <c r="C90" t="s">
        <v>214</v>
      </c>
      <c r="D90">
        <v>1</v>
      </c>
      <c r="F90" t="s">
        <v>306</v>
      </c>
      <c r="H90" t="s">
        <v>1184</v>
      </c>
    </row>
    <row r="91" spans="1:8" x14ac:dyDescent="0.25">
      <c r="A91">
        <f>VLOOKUP(B91,'[8]Full dataset'!$B$1:$C$142,2,FALSE)</f>
        <v>32</v>
      </c>
      <c r="B91" t="s">
        <v>76</v>
      </c>
      <c r="C91" t="s">
        <v>252</v>
      </c>
      <c r="D91">
        <v>1</v>
      </c>
      <c r="F91" t="s">
        <v>1006</v>
      </c>
      <c r="G91">
        <v>2014</v>
      </c>
      <c r="H91" t="s">
        <v>1184</v>
      </c>
    </row>
    <row r="92" spans="1:8" x14ac:dyDescent="0.25">
      <c r="A92">
        <f>VLOOKUP(B92,'[8]Full dataset'!$B$1:$C$142,2,FALSE)</f>
        <v>32</v>
      </c>
      <c r="B92" t="s">
        <v>76</v>
      </c>
      <c r="C92" t="s">
        <v>217</v>
      </c>
      <c r="D92">
        <v>1</v>
      </c>
      <c r="F92" t="s">
        <v>308</v>
      </c>
      <c r="H92" t="s">
        <v>1184</v>
      </c>
    </row>
    <row r="93" spans="1:8" x14ac:dyDescent="0.25">
      <c r="A93">
        <f>VLOOKUP(B93,'[8]Full dataset'!$B$1:$C$142,2,FALSE)</f>
        <v>33</v>
      </c>
      <c r="B93" t="s">
        <v>77</v>
      </c>
      <c r="C93" t="s">
        <v>217</v>
      </c>
      <c r="D93">
        <v>1</v>
      </c>
      <c r="F93" t="s">
        <v>309</v>
      </c>
      <c r="H93" t="s">
        <v>1184</v>
      </c>
    </row>
    <row r="94" spans="1:8" x14ac:dyDescent="0.25">
      <c r="A94">
        <f>VLOOKUP(B94,'[8]Full dataset'!$B$1:$C$142,2,FALSE)</f>
        <v>33</v>
      </c>
      <c r="B94" t="s">
        <v>77</v>
      </c>
      <c r="C94" t="s">
        <v>214</v>
      </c>
      <c r="D94">
        <v>1</v>
      </c>
      <c r="F94" t="s">
        <v>310</v>
      </c>
      <c r="H94" t="s">
        <v>1184</v>
      </c>
    </row>
    <row r="95" spans="1:8" x14ac:dyDescent="0.25">
      <c r="A95">
        <f>VLOOKUP(B95,'[8]Full dataset'!$B$1:$C$142,2,FALSE)</f>
        <v>33</v>
      </c>
      <c r="B95" t="s">
        <v>77</v>
      </c>
      <c r="C95" t="s">
        <v>252</v>
      </c>
      <c r="D95">
        <v>1</v>
      </c>
      <c r="F95" t="s">
        <v>1007</v>
      </c>
      <c r="G95">
        <v>2013</v>
      </c>
      <c r="H95" t="s">
        <v>1184</v>
      </c>
    </row>
    <row r="96" spans="1:8" x14ac:dyDescent="0.25">
      <c r="A96">
        <f>VLOOKUP(B96,'[8]Full dataset'!$B$1:$C$142,2,FALSE)</f>
        <v>34</v>
      </c>
      <c r="B96" t="s">
        <v>78</v>
      </c>
      <c r="C96" t="s">
        <v>214</v>
      </c>
      <c r="D96">
        <v>0</v>
      </c>
      <c r="F96" t="s">
        <v>312</v>
      </c>
      <c r="H96" t="s">
        <v>1184</v>
      </c>
    </row>
    <row r="97" spans="1:8" x14ac:dyDescent="0.25">
      <c r="A97">
        <f>VLOOKUP(B97,'[8]Full dataset'!$B$1:$C$142,2,FALSE)</f>
        <v>34</v>
      </c>
      <c r="B97" t="s">
        <v>78</v>
      </c>
      <c r="C97" t="s">
        <v>252</v>
      </c>
      <c r="D97">
        <v>0</v>
      </c>
      <c r="F97" t="s">
        <v>313</v>
      </c>
      <c r="G97">
        <v>2009</v>
      </c>
      <c r="H97" t="s">
        <v>1184</v>
      </c>
    </row>
    <row r="98" spans="1:8" x14ac:dyDescent="0.25">
      <c r="A98">
        <f>VLOOKUP(B98,'[8]Full dataset'!$B$1:$C$142,2,FALSE)</f>
        <v>34</v>
      </c>
      <c r="B98" t="s">
        <v>78</v>
      </c>
      <c r="C98" t="s">
        <v>217</v>
      </c>
      <c r="D98">
        <v>0</v>
      </c>
      <c r="F98" t="s">
        <v>314</v>
      </c>
      <c r="H98" t="s">
        <v>1184</v>
      </c>
    </row>
    <row r="99" spans="1:8" x14ac:dyDescent="0.25">
      <c r="A99">
        <f>VLOOKUP(B99,'[8]Full dataset'!$B$1:$C$142,2,FALSE)</f>
        <v>35</v>
      </c>
      <c r="B99" t="s">
        <v>79</v>
      </c>
      <c r="C99" t="s">
        <v>217</v>
      </c>
      <c r="D99">
        <v>0</v>
      </c>
      <c r="F99" t="s">
        <v>315</v>
      </c>
      <c r="H99" t="s">
        <v>1184</v>
      </c>
    </row>
    <row r="100" spans="1:8" x14ac:dyDescent="0.25">
      <c r="A100">
        <f>VLOOKUP(B100,'[8]Full dataset'!$B$1:$C$142,2,FALSE)</f>
        <v>35</v>
      </c>
      <c r="B100" t="s">
        <v>79</v>
      </c>
      <c r="C100" t="s">
        <v>252</v>
      </c>
      <c r="D100">
        <v>0</v>
      </c>
      <c r="F100" t="s">
        <v>316</v>
      </c>
      <c r="G100">
        <v>2011</v>
      </c>
      <c r="H100" t="s">
        <v>1184</v>
      </c>
    </row>
    <row r="101" spans="1:8" x14ac:dyDescent="0.25">
      <c r="A101">
        <f>VLOOKUP(B101,'[8]Full dataset'!$B$1:$C$142,2,FALSE)</f>
        <v>35</v>
      </c>
      <c r="B101" t="s">
        <v>79</v>
      </c>
      <c r="C101" t="s">
        <v>214</v>
      </c>
      <c r="D101">
        <v>0</v>
      </c>
      <c r="E101">
        <v>1</v>
      </c>
      <c r="F101" t="s">
        <v>317</v>
      </c>
      <c r="H101" t="s">
        <v>1184</v>
      </c>
    </row>
    <row r="102" spans="1:8" x14ac:dyDescent="0.25">
      <c r="A102">
        <f>VLOOKUP(B102,'[8]Full dataset'!$B$1:$C$142,2,FALSE)</f>
        <v>36</v>
      </c>
      <c r="B102" t="s">
        <v>80</v>
      </c>
      <c r="C102" t="s">
        <v>214</v>
      </c>
      <c r="D102">
        <v>0</v>
      </c>
      <c r="F102" t="s">
        <v>318</v>
      </c>
      <c r="H102" t="s">
        <v>1184</v>
      </c>
    </row>
    <row r="103" spans="1:8" x14ac:dyDescent="0.25">
      <c r="A103">
        <f>VLOOKUP(B103,'[8]Full dataset'!$B$1:$C$142,2,FALSE)</f>
        <v>36</v>
      </c>
      <c r="B103" t="s">
        <v>80</v>
      </c>
      <c r="C103" t="s">
        <v>217</v>
      </c>
      <c r="D103">
        <v>1</v>
      </c>
      <c r="F103" t="s">
        <v>319</v>
      </c>
      <c r="G103" s="55"/>
      <c r="H103" t="s">
        <v>1184</v>
      </c>
    </row>
    <row r="104" spans="1:8" x14ac:dyDescent="0.25">
      <c r="A104">
        <f>VLOOKUP(B104,'[8]Full dataset'!$B$1:$C$142,2,FALSE)</f>
        <v>36</v>
      </c>
      <c r="B104" t="s">
        <v>80</v>
      </c>
      <c r="C104" t="s">
        <v>252</v>
      </c>
      <c r="D104">
        <v>0</v>
      </c>
      <c r="F104" t="s">
        <v>1008</v>
      </c>
      <c r="G104">
        <v>2009</v>
      </c>
      <c r="H104" t="s">
        <v>1184</v>
      </c>
    </row>
    <row r="105" spans="1:8" x14ac:dyDescent="0.25">
      <c r="A105">
        <f>VLOOKUP(B105,'[8]Full dataset'!$B$1:$C$142,2,FALSE)</f>
        <v>37</v>
      </c>
      <c r="B105" t="s">
        <v>81</v>
      </c>
      <c r="C105" t="s">
        <v>214</v>
      </c>
      <c r="D105">
        <v>0</v>
      </c>
      <c r="E105">
        <v>1</v>
      </c>
      <c r="F105" t="s">
        <v>1124</v>
      </c>
      <c r="H105" t="s">
        <v>1184</v>
      </c>
    </row>
    <row r="106" spans="1:8" x14ac:dyDescent="0.25">
      <c r="A106">
        <f>VLOOKUP(B106,'[8]Full dataset'!$B$1:$C$142,2,FALSE)</f>
        <v>37</v>
      </c>
      <c r="B106" t="s">
        <v>81</v>
      </c>
      <c r="C106" t="s">
        <v>252</v>
      </c>
      <c r="D106">
        <v>0</v>
      </c>
      <c r="F106" t="s">
        <v>1009</v>
      </c>
      <c r="G106">
        <v>2009</v>
      </c>
      <c r="H106" t="s">
        <v>1184</v>
      </c>
    </row>
    <row r="107" spans="1:8" x14ac:dyDescent="0.25">
      <c r="A107">
        <f>VLOOKUP(B107,'[8]Full dataset'!$B$1:$C$142,2,FALSE)</f>
        <v>37</v>
      </c>
      <c r="B107" t="s">
        <v>81</v>
      </c>
      <c r="C107" t="s">
        <v>217</v>
      </c>
      <c r="D107">
        <v>1</v>
      </c>
      <c r="F107" t="s">
        <v>322</v>
      </c>
      <c r="H107" t="s">
        <v>1184</v>
      </c>
    </row>
    <row r="108" spans="1:8" x14ac:dyDescent="0.25">
      <c r="A108">
        <f>VLOOKUP(B108,'[8]Full dataset'!$B$1:$C$142,2,FALSE)</f>
        <v>38</v>
      </c>
      <c r="B108" t="s">
        <v>82</v>
      </c>
      <c r="C108" t="s">
        <v>217</v>
      </c>
      <c r="D108">
        <v>1</v>
      </c>
      <c r="F108" t="s">
        <v>323</v>
      </c>
      <c r="H108" t="s">
        <v>1184</v>
      </c>
    </row>
    <row r="109" spans="1:8" x14ac:dyDescent="0.25">
      <c r="A109">
        <f>VLOOKUP(B109,'[8]Full dataset'!$B$1:$C$142,2,FALSE)</f>
        <v>38</v>
      </c>
      <c r="B109" t="s">
        <v>82</v>
      </c>
      <c r="C109" t="s">
        <v>214</v>
      </c>
      <c r="D109">
        <v>0</v>
      </c>
      <c r="F109" t="s">
        <v>324</v>
      </c>
      <c r="H109" t="s">
        <v>1184</v>
      </c>
    </row>
    <row r="110" spans="1:8" x14ac:dyDescent="0.25">
      <c r="A110">
        <f>VLOOKUP(B110,'[8]Full dataset'!$B$1:$C$142,2,FALSE)</f>
        <v>39</v>
      </c>
      <c r="B110" t="s">
        <v>83</v>
      </c>
      <c r="C110" t="s">
        <v>214</v>
      </c>
      <c r="D110">
        <v>0</v>
      </c>
      <c r="E110">
        <v>1</v>
      </c>
      <c r="F110" t="s">
        <v>325</v>
      </c>
      <c r="H110" t="s">
        <v>1184</v>
      </c>
    </row>
    <row r="111" spans="1:8" x14ac:dyDescent="0.25">
      <c r="A111">
        <f>VLOOKUP(B111,'[8]Full dataset'!$B$1:$C$142,2,FALSE)</f>
        <v>39</v>
      </c>
      <c r="B111" t="s">
        <v>83</v>
      </c>
      <c r="C111" t="s">
        <v>252</v>
      </c>
      <c r="D111">
        <v>1</v>
      </c>
      <c r="F111" t="s">
        <v>1011</v>
      </c>
      <c r="G111">
        <v>2014</v>
      </c>
      <c r="H111" t="s">
        <v>1184</v>
      </c>
    </row>
    <row r="112" spans="1:8" x14ac:dyDescent="0.25">
      <c r="A112">
        <f>VLOOKUP(B112,'[8]Full dataset'!$B$1:$C$142,2,FALSE)</f>
        <v>39</v>
      </c>
      <c r="B112" t="s">
        <v>83</v>
      </c>
      <c r="C112" t="s">
        <v>217</v>
      </c>
      <c r="D112">
        <v>1</v>
      </c>
      <c r="F112" t="s">
        <v>1125</v>
      </c>
      <c r="H112" t="s">
        <v>1184</v>
      </c>
    </row>
    <row r="113" spans="1:8" x14ac:dyDescent="0.25">
      <c r="A113">
        <f>VLOOKUP(B113,'[8]Full dataset'!$B$1:$C$142,2,FALSE)</f>
        <v>40</v>
      </c>
      <c r="B113" t="s">
        <v>84</v>
      </c>
      <c r="C113" t="s">
        <v>217</v>
      </c>
      <c r="D113">
        <v>0</v>
      </c>
      <c r="F113" t="s">
        <v>328</v>
      </c>
      <c r="H113" t="s">
        <v>1184</v>
      </c>
    </row>
    <row r="114" spans="1:8" x14ac:dyDescent="0.25">
      <c r="A114">
        <f>VLOOKUP(B114,'[8]Full dataset'!$B$1:$C$142,2,FALSE)</f>
        <v>40</v>
      </c>
      <c r="B114" t="s">
        <v>84</v>
      </c>
      <c r="C114" t="s">
        <v>252</v>
      </c>
      <c r="D114">
        <v>1</v>
      </c>
      <c r="F114" t="s">
        <v>1012</v>
      </c>
      <c r="G114">
        <v>2010</v>
      </c>
      <c r="H114" t="s">
        <v>1184</v>
      </c>
    </row>
    <row r="115" spans="1:8" x14ac:dyDescent="0.25">
      <c r="A115">
        <f>VLOOKUP(B115,'[8]Full dataset'!$B$1:$C$142,2,FALSE)</f>
        <v>40</v>
      </c>
      <c r="B115" t="s">
        <v>84</v>
      </c>
      <c r="C115" t="s">
        <v>214</v>
      </c>
      <c r="D115">
        <v>0</v>
      </c>
      <c r="F115" t="s">
        <v>330</v>
      </c>
      <c r="H115" t="s">
        <v>1184</v>
      </c>
    </row>
    <row r="116" spans="1:8" x14ac:dyDescent="0.25">
      <c r="A116">
        <f>VLOOKUP(B116,'[8]Full dataset'!$B$1:$C$142,2,FALSE)</f>
        <v>41</v>
      </c>
      <c r="B116" t="s">
        <v>85</v>
      </c>
      <c r="C116" t="s">
        <v>214</v>
      </c>
      <c r="D116">
        <v>0</v>
      </c>
      <c r="F116" t="s">
        <v>331</v>
      </c>
      <c r="H116" t="s">
        <v>1184</v>
      </c>
    </row>
    <row r="117" spans="1:8" x14ac:dyDescent="0.25">
      <c r="A117">
        <f>VLOOKUP(B117,'[8]Full dataset'!$B$1:$C$142,2,FALSE)</f>
        <v>41</v>
      </c>
      <c r="B117" t="s">
        <v>85</v>
      </c>
      <c r="C117" t="s">
        <v>252</v>
      </c>
      <c r="D117">
        <v>1</v>
      </c>
      <c r="F117" t="s">
        <v>332</v>
      </c>
      <c r="G117">
        <v>2011</v>
      </c>
      <c r="H117" t="s">
        <v>1184</v>
      </c>
    </row>
    <row r="118" spans="1:8" x14ac:dyDescent="0.25">
      <c r="A118">
        <f>VLOOKUP(B118,'[8]Full dataset'!$B$1:$C$142,2,FALSE)</f>
        <v>41</v>
      </c>
      <c r="B118" t="s">
        <v>85</v>
      </c>
      <c r="C118" t="s">
        <v>217</v>
      </c>
      <c r="D118">
        <v>1</v>
      </c>
      <c r="F118" t="s">
        <v>333</v>
      </c>
      <c r="H118" t="s">
        <v>1184</v>
      </c>
    </row>
    <row r="119" spans="1:8" x14ac:dyDescent="0.25">
      <c r="A119">
        <f>VLOOKUP(B119,'[8]Full dataset'!$B$1:$C$142,2,FALSE)</f>
        <v>42</v>
      </c>
      <c r="B119" t="s">
        <v>86</v>
      </c>
      <c r="C119" t="s">
        <v>217</v>
      </c>
      <c r="D119">
        <v>1</v>
      </c>
      <c r="F119" t="s">
        <v>334</v>
      </c>
      <c r="H119" t="s">
        <v>1184</v>
      </c>
    </row>
    <row r="120" spans="1:8" x14ac:dyDescent="0.25">
      <c r="A120">
        <f>VLOOKUP(B120,'[8]Full dataset'!$B$1:$C$142,2,FALSE)</f>
        <v>42</v>
      </c>
      <c r="B120" t="s">
        <v>86</v>
      </c>
      <c r="C120" t="s">
        <v>214</v>
      </c>
      <c r="D120">
        <v>0</v>
      </c>
      <c r="E120">
        <v>1</v>
      </c>
      <c r="F120" t="s">
        <v>335</v>
      </c>
      <c r="H120" t="s">
        <v>1184</v>
      </c>
    </row>
    <row r="121" spans="1:8" x14ac:dyDescent="0.25">
      <c r="A121">
        <f>VLOOKUP(B121,'[8]Full dataset'!$B$1:$C$142,2,FALSE)</f>
        <v>42</v>
      </c>
      <c r="B121" t="s">
        <v>86</v>
      </c>
      <c r="C121" t="s">
        <v>252</v>
      </c>
      <c r="D121">
        <v>0</v>
      </c>
      <c r="F121" t="s">
        <v>1013</v>
      </c>
      <c r="G121">
        <v>2009</v>
      </c>
      <c r="H121" t="s">
        <v>1184</v>
      </c>
    </row>
    <row r="122" spans="1:8" x14ac:dyDescent="0.25">
      <c r="A122">
        <f>VLOOKUP(B122,'[8]Full dataset'!$B$1:$C$142,2,FALSE)</f>
        <v>43</v>
      </c>
      <c r="B122" t="s">
        <v>87</v>
      </c>
      <c r="C122" t="s">
        <v>214</v>
      </c>
      <c r="D122">
        <v>1</v>
      </c>
      <c r="F122" t="s">
        <v>1063</v>
      </c>
      <c r="H122" t="s">
        <v>1184</v>
      </c>
    </row>
    <row r="123" spans="1:8" x14ac:dyDescent="0.25">
      <c r="A123">
        <f>VLOOKUP(B123,'[8]Full dataset'!$B$1:$C$142,2,FALSE)</f>
        <v>43</v>
      </c>
      <c r="B123" t="s">
        <v>87</v>
      </c>
      <c r="C123" t="s">
        <v>252</v>
      </c>
      <c r="D123">
        <v>0</v>
      </c>
      <c r="F123" t="s">
        <v>337</v>
      </c>
      <c r="G123">
        <v>2010</v>
      </c>
      <c r="H123" t="s">
        <v>1184</v>
      </c>
    </row>
    <row r="124" spans="1:8" x14ac:dyDescent="0.25">
      <c r="A124">
        <f>VLOOKUP(B124,'[8]Full dataset'!$B$1:$C$142,2,FALSE)</f>
        <v>43</v>
      </c>
      <c r="B124" t="s">
        <v>87</v>
      </c>
      <c r="C124" t="s">
        <v>217</v>
      </c>
      <c r="D124">
        <v>1</v>
      </c>
      <c r="F124" t="s">
        <v>338</v>
      </c>
      <c r="H124" t="s">
        <v>1184</v>
      </c>
    </row>
    <row r="125" spans="1:8" x14ac:dyDescent="0.25">
      <c r="A125">
        <f>VLOOKUP(B125,'[8]Full dataset'!$B$1:$C$142,2,FALSE)</f>
        <v>44</v>
      </c>
      <c r="B125" t="s">
        <v>88</v>
      </c>
      <c r="C125" t="s">
        <v>217</v>
      </c>
      <c r="D125">
        <v>1</v>
      </c>
      <c r="F125" t="s">
        <v>339</v>
      </c>
      <c r="H125" t="s">
        <v>1184</v>
      </c>
    </row>
    <row r="126" spans="1:8" x14ac:dyDescent="0.25">
      <c r="A126">
        <f>VLOOKUP(B126,'[8]Full dataset'!$B$1:$C$142,2,FALSE)</f>
        <v>44</v>
      </c>
      <c r="B126" t="s">
        <v>88</v>
      </c>
      <c r="C126" t="s">
        <v>252</v>
      </c>
      <c r="D126">
        <v>0</v>
      </c>
      <c r="F126" t="s">
        <v>340</v>
      </c>
      <c r="G126">
        <v>2011</v>
      </c>
      <c r="H126" t="s">
        <v>1184</v>
      </c>
    </row>
    <row r="127" spans="1:8" x14ac:dyDescent="0.25">
      <c r="A127">
        <f>VLOOKUP(B127,'[8]Full dataset'!$B$1:$C$142,2,FALSE)</f>
        <v>44</v>
      </c>
      <c r="B127" t="s">
        <v>88</v>
      </c>
      <c r="C127" t="s">
        <v>214</v>
      </c>
      <c r="D127">
        <v>0</v>
      </c>
      <c r="F127" t="s">
        <v>341</v>
      </c>
      <c r="H127" t="s">
        <v>1184</v>
      </c>
    </row>
    <row r="128" spans="1:8" x14ac:dyDescent="0.25">
      <c r="A128">
        <f>VLOOKUP(B128,'[8]Full dataset'!$B$1:$C$142,2,FALSE)</f>
        <v>45</v>
      </c>
      <c r="B128" t="s">
        <v>89</v>
      </c>
      <c r="C128" t="s">
        <v>214</v>
      </c>
      <c r="D128">
        <v>0</v>
      </c>
      <c r="F128" t="s">
        <v>342</v>
      </c>
      <c r="H128" t="s">
        <v>1184</v>
      </c>
    </row>
    <row r="129" spans="1:8" x14ac:dyDescent="0.25">
      <c r="A129">
        <f>VLOOKUP(B129,'[8]Full dataset'!$B$1:$C$142,2,FALSE)</f>
        <v>45</v>
      </c>
      <c r="B129" t="s">
        <v>89</v>
      </c>
      <c r="C129" t="s">
        <v>252</v>
      </c>
      <c r="D129">
        <v>1</v>
      </c>
      <c r="F129" t="s">
        <v>1014</v>
      </c>
      <c r="G129">
        <v>2016</v>
      </c>
      <c r="H129" t="s">
        <v>1184</v>
      </c>
    </row>
    <row r="130" spans="1:8" x14ac:dyDescent="0.25">
      <c r="A130">
        <f>VLOOKUP(B130,'[8]Full dataset'!$B$1:$C$142,2,FALSE)</f>
        <v>45</v>
      </c>
      <c r="B130" t="s">
        <v>89</v>
      </c>
      <c r="C130" t="s">
        <v>217</v>
      </c>
      <c r="D130">
        <v>1</v>
      </c>
      <c r="F130" t="s">
        <v>344</v>
      </c>
      <c r="H130" t="s">
        <v>1184</v>
      </c>
    </row>
    <row r="131" spans="1:8" x14ac:dyDescent="0.25">
      <c r="A131">
        <f>VLOOKUP(B131,'[8]Full dataset'!$B$1:$C$142,2,FALSE)</f>
        <v>46</v>
      </c>
      <c r="B131" t="s">
        <v>90</v>
      </c>
      <c r="C131" t="s">
        <v>217</v>
      </c>
      <c r="D131">
        <v>1</v>
      </c>
      <c r="F131" t="s">
        <v>345</v>
      </c>
      <c r="H131" t="s">
        <v>1184</v>
      </c>
    </row>
    <row r="132" spans="1:8" x14ac:dyDescent="0.25">
      <c r="A132">
        <f>VLOOKUP(B132,'[8]Full dataset'!$B$1:$C$142,2,FALSE)</f>
        <v>46</v>
      </c>
      <c r="B132" t="s">
        <v>90</v>
      </c>
      <c r="C132" t="s">
        <v>252</v>
      </c>
      <c r="D132">
        <v>1</v>
      </c>
      <c r="F132" t="s">
        <v>1015</v>
      </c>
      <c r="G132">
        <v>2008</v>
      </c>
      <c r="H132" t="s">
        <v>1184</v>
      </c>
    </row>
    <row r="133" spans="1:8" x14ac:dyDescent="0.25">
      <c r="A133">
        <f>VLOOKUP(B133,'[8]Full dataset'!$B$1:$C$142,2,FALSE)</f>
        <v>46</v>
      </c>
      <c r="B133" t="s">
        <v>90</v>
      </c>
      <c r="C133" t="s">
        <v>214</v>
      </c>
      <c r="D133">
        <v>1</v>
      </c>
      <c r="F133" t="s">
        <v>1064</v>
      </c>
      <c r="H133" t="s">
        <v>1184</v>
      </c>
    </row>
    <row r="134" spans="1:8" x14ac:dyDescent="0.25">
      <c r="A134">
        <f>VLOOKUP(B134,'[8]Full dataset'!$B$1:$C$142,2,FALSE)</f>
        <v>47</v>
      </c>
      <c r="B134" t="s">
        <v>91</v>
      </c>
      <c r="C134" t="s">
        <v>214</v>
      </c>
      <c r="D134">
        <v>1</v>
      </c>
      <c r="F134" t="s">
        <v>1067</v>
      </c>
      <c r="H134" t="s">
        <v>1184</v>
      </c>
    </row>
    <row r="135" spans="1:8" x14ac:dyDescent="0.25">
      <c r="A135">
        <f>VLOOKUP(B135,'[8]Full dataset'!$B$1:$C$142,2,FALSE)</f>
        <v>47</v>
      </c>
      <c r="B135" t="s">
        <v>91</v>
      </c>
      <c r="C135" t="s">
        <v>252</v>
      </c>
      <c r="D135">
        <v>1</v>
      </c>
      <c r="F135" t="s">
        <v>1016</v>
      </c>
      <c r="G135">
        <v>2009</v>
      </c>
      <c r="H135" t="s">
        <v>1184</v>
      </c>
    </row>
    <row r="136" spans="1:8" x14ac:dyDescent="0.25">
      <c r="A136">
        <f>VLOOKUP(B136,'[8]Full dataset'!$B$1:$C$142,2,FALSE)</f>
        <v>47</v>
      </c>
      <c r="B136" t="s">
        <v>91</v>
      </c>
      <c r="C136" t="s">
        <v>217</v>
      </c>
      <c r="D136">
        <v>1</v>
      </c>
      <c r="F136" t="s">
        <v>350</v>
      </c>
      <c r="H136" t="s">
        <v>1184</v>
      </c>
    </row>
    <row r="137" spans="1:8" x14ac:dyDescent="0.25">
      <c r="A137">
        <f>VLOOKUP(B137,'[8]Full dataset'!$B$1:$C$142,2,FALSE)</f>
        <v>48</v>
      </c>
      <c r="B137" t="s">
        <v>92</v>
      </c>
      <c r="C137" t="s">
        <v>217</v>
      </c>
      <c r="D137">
        <v>1</v>
      </c>
      <c r="F137" t="s">
        <v>351</v>
      </c>
      <c r="H137" t="s">
        <v>1184</v>
      </c>
    </row>
    <row r="138" spans="1:8" x14ac:dyDescent="0.25">
      <c r="A138">
        <f>VLOOKUP(B138,'[8]Full dataset'!$B$1:$C$142,2,FALSE)</f>
        <v>48</v>
      </c>
      <c r="B138" t="s">
        <v>92</v>
      </c>
      <c r="C138" t="s">
        <v>252</v>
      </c>
      <c r="D138">
        <v>1</v>
      </c>
      <c r="F138" t="s">
        <v>352</v>
      </c>
      <c r="G138">
        <v>2009</v>
      </c>
      <c r="H138" t="s">
        <v>1184</v>
      </c>
    </row>
    <row r="139" spans="1:8" x14ac:dyDescent="0.25">
      <c r="A139">
        <f>VLOOKUP(B139,'[8]Full dataset'!$B$1:$C$142,2,FALSE)</f>
        <v>48</v>
      </c>
      <c r="B139" t="s">
        <v>92</v>
      </c>
      <c r="C139" t="s">
        <v>214</v>
      </c>
      <c r="D139">
        <v>1</v>
      </c>
      <c r="F139" t="s">
        <v>353</v>
      </c>
      <c r="H139" t="s">
        <v>1184</v>
      </c>
    </row>
    <row r="140" spans="1:8" x14ac:dyDescent="0.25">
      <c r="A140">
        <f>VLOOKUP(B140,'[8]Full dataset'!$B$1:$C$142,2,FALSE)</f>
        <v>49</v>
      </c>
      <c r="B140" t="s">
        <v>93</v>
      </c>
      <c r="C140" t="s">
        <v>214</v>
      </c>
      <c r="D140">
        <v>0</v>
      </c>
      <c r="F140" t="s">
        <v>354</v>
      </c>
      <c r="H140" t="s">
        <v>1184</v>
      </c>
    </row>
    <row r="141" spans="1:8" x14ac:dyDescent="0.25">
      <c r="A141">
        <f>VLOOKUP(B141,'[8]Full dataset'!$B$1:$C$142,2,FALSE)</f>
        <v>49</v>
      </c>
      <c r="B141" t="s">
        <v>93</v>
      </c>
      <c r="C141" t="s">
        <v>217</v>
      </c>
      <c r="D141">
        <v>1</v>
      </c>
      <c r="F141" t="s">
        <v>355</v>
      </c>
      <c r="H141" t="s">
        <v>1184</v>
      </c>
    </row>
    <row r="142" spans="1:8" x14ac:dyDescent="0.25">
      <c r="A142">
        <f>VLOOKUP(B142,'[8]Full dataset'!$B$1:$C$142,2,FALSE)</f>
        <v>49</v>
      </c>
      <c r="B142" t="s">
        <v>93</v>
      </c>
      <c r="C142" t="s">
        <v>252</v>
      </c>
      <c r="D142">
        <v>0</v>
      </c>
      <c r="F142" t="s">
        <v>1017</v>
      </c>
      <c r="G142">
        <v>2010</v>
      </c>
      <c r="H142" t="s">
        <v>1184</v>
      </c>
    </row>
    <row r="143" spans="1:8" x14ac:dyDescent="0.25">
      <c r="A143">
        <f>VLOOKUP(B143,'[8]Full dataset'!$B$1:$C$142,2,FALSE)</f>
        <v>50</v>
      </c>
      <c r="B143" t="s">
        <v>94</v>
      </c>
      <c r="C143" t="s">
        <v>217</v>
      </c>
      <c r="D143">
        <v>1</v>
      </c>
      <c r="F143" t="s">
        <v>356</v>
      </c>
      <c r="H143" t="s">
        <v>1184</v>
      </c>
    </row>
    <row r="144" spans="1:8" x14ac:dyDescent="0.25">
      <c r="A144">
        <f>VLOOKUP(B144,'[8]Full dataset'!$B$1:$C$142,2,FALSE)</f>
        <v>50</v>
      </c>
      <c r="B144" t="s">
        <v>94</v>
      </c>
      <c r="C144" t="s">
        <v>214</v>
      </c>
      <c r="D144">
        <v>0</v>
      </c>
      <c r="F144" t="s">
        <v>357</v>
      </c>
      <c r="H144" t="s">
        <v>1184</v>
      </c>
    </row>
    <row r="145" spans="1:8" x14ac:dyDescent="0.25">
      <c r="A145">
        <f>VLOOKUP(B145,'[8]Full dataset'!$B$1:$C$142,2,FALSE)</f>
        <v>50</v>
      </c>
      <c r="B145" t="s">
        <v>94</v>
      </c>
      <c r="C145" t="s">
        <v>252</v>
      </c>
      <c r="D145">
        <v>0</v>
      </c>
      <c r="F145" t="s">
        <v>1018</v>
      </c>
      <c r="G145">
        <v>2011</v>
      </c>
      <c r="H145" t="s">
        <v>1184</v>
      </c>
    </row>
    <row r="146" spans="1:8" x14ac:dyDescent="0.25">
      <c r="A146">
        <f>VLOOKUP(B146,'[8]Full dataset'!$B$1:$C$142,2,FALSE)</f>
        <v>51</v>
      </c>
      <c r="B146" t="s">
        <v>95</v>
      </c>
      <c r="C146" t="s">
        <v>252</v>
      </c>
      <c r="D146">
        <v>1</v>
      </c>
      <c r="F146" t="s">
        <v>358</v>
      </c>
      <c r="G146">
        <v>2010</v>
      </c>
      <c r="H146" t="s">
        <v>1184</v>
      </c>
    </row>
    <row r="147" spans="1:8" x14ac:dyDescent="0.25">
      <c r="A147">
        <f>VLOOKUP(B147,'[8]Full dataset'!$B$1:$C$142,2,FALSE)</f>
        <v>51</v>
      </c>
      <c r="B147" t="s">
        <v>95</v>
      </c>
      <c r="C147" t="s">
        <v>214</v>
      </c>
      <c r="D147">
        <v>1</v>
      </c>
      <c r="F147" t="s">
        <v>359</v>
      </c>
      <c r="H147" t="s">
        <v>1184</v>
      </c>
    </row>
    <row r="148" spans="1:8" x14ac:dyDescent="0.25">
      <c r="A148">
        <f>VLOOKUP(B148,'[8]Full dataset'!$B$1:$C$142,2,FALSE)</f>
        <v>51</v>
      </c>
      <c r="B148" t="s">
        <v>95</v>
      </c>
      <c r="C148" t="s">
        <v>217</v>
      </c>
      <c r="D148">
        <v>1</v>
      </c>
      <c r="F148" t="s">
        <v>360</v>
      </c>
      <c r="H148" t="s">
        <v>1184</v>
      </c>
    </row>
    <row r="149" spans="1:8" x14ac:dyDescent="0.25">
      <c r="A149">
        <f>VLOOKUP(B149,'[8]Full dataset'!$B$1:$C$142,2,FALSE)</f>
        <v>52</v>
      </c>
      <c r="B149" t="s">
        <v>96</v>
      </c>
      <c r="C149" t="s">
        <v>217</v>
      </c>
      <c r="D149">
        <v>1</v>
      </c>
      <c r="F149" t="s">
        <v>361</v>
      </c>
      <c r="H149" t="s">
        <v>1184</v>
      </c>
    </row>
    <row r="150" spans="1:8" x14ac:dyDescent="0.25">
      <c r="A150">
        <f>VLOOKUP(B150,'[8]Full dataset'!$B$1:$C$142,2,FALSE)</f>
        <v>52</v>
      </c>
      <c r="B150" t="s">
        <v>96</v>
      </c>
      <c r="C150" t="s">
        <v>252</v>
      </c>
      <c r="D150">
        <v>1</v>
      </c>
      <c r="F150" t="s">
        <v>362</v>
      </c>
      <c r="G150">
        <v>2011</v>
      </c>
      <c r="H150" t="s">
        <v>1184</v>
      </c>
    </row>
    <row r="151" spans="1:8" x14ac:dyDescent="0.25">
      <c r="A151">
        <f>VLOOKUP(B151,'[8]Full dataset'!$B$1:$C$142,2,FALSE)</f>
        <v>52</v>
      </c>
      <c r="B151" t="s">
        <v>96</v>
      </c>
      <c r="C151" t="s">
        <v>214</v>
      </c>
      <c r="D151">
        <v>1</v>
      </c>
      <c r="F151" t="s">
        <v>363</v>
      </c>
      <c r="H151" t="s">
        <v>1184</v>
      </c>
    </row>
    <row r="152" spans="1:8" x14ac:dyDescent="0.25">
      <c r="A152">
        <f>VLOOKUP(B152,'[8]Full dataset'!$B$1:$C$142,2,FALSE)</f>
        <v>53</v>
      </c>
      <c r="B152" t="s">
        <v>97</v>
      </c>
      <c r="C152" t="s">
        <v>214</v>
      </c>
      <c r="D152">
        <v>0</v>
      </c>
      <c r="F152" t="s">
        <v>1068</v>
      </c>
      <c r="H152" t="s">
        <v>1184</v>
      </c>
    </row>
    <row r="153" spans="1:8" x14ac:dyDescent="0.25">
      <c r="A153">
        <f>VLOOKUP(B153,'[8]Full dataset'!$B$1:$C$142,2,FALSE)</f>
        <v>53</v>
      </c>
      <c r="B153" t="s">
        <v>97</v>
      </c>
      <c r="C153" t="s">
        <v>252</v>
      </c>
      <c r="D153">
        <v>1</v>
      </c>
      <c r="F153" t="s">
        <v>1019</v>
      </c>
      <c r="G153">
        <v>2013</v>
      </c>
      <c r="H153" t="s">
        <v>1184</v>
      </c>
    </row>
    <row r="154" spans="1:8" x14ac:dyDescent="0.25">
      <c r="A154">
        <f>VLOOKUP(B154,'[8]Full dataset'!$B$1:$C$142,2,FALSE)</f>
        <v>53</v>
      </c>
      <c r="B154" t="s">
        <v>97</v>
      </c>
      <c r="C154" t="s">
        <v>217</v>
      </c>
      <c r="D154">
        <v>0</v>
      </c>
      <c r="F154" s="7" t="s">
        <v>1126</v>
      </c>
      <c r="H154" t="s">
        <v>1184</v>
      </c>
    </row>
    <row r="155" spans="1:8" x14ac:dyDescent="0.25">
      <c r="A155">
        <f>VLOOKUP(B155,'[8]Full dataset'!$B$1:$C$142,2,FALSE)</f>
        <v>54</v>
      </c>
      <c r="B155" t="s">
        <v>98</v>
      </c>
      <c r="C155" t="s">
        <v>217</v>
      </c>
      <c r="D155">
        <v>1</v>
      </c>
      <c r="F155" t="s">
        <v>367</v>
      </c>
      <c r="H155" t="s">
        <v>1184</v>
      </c>
    </row>
    <row r="156" spans="1:8" x14ac:dyDescent="0.25">
      <c r="A156">
        <f>VLOOKUP(B156,'[8]Full dataset'!$B$1:$C$142,2,FALSE)</f>
        <v>54</v>
      </c>
      <c r="B156" t="s">
        <v>98</v>
      </c>
      <c r="C156" t="s">
        <v>214</v>
      </c>
      <c r="D156">
        <v>0</v>
      </c>
      <c r="F156" t="s">
        <v>1069</v>
      </c>
      <c r="H156" t="s">
        <v>1184</v>
      </c>
    </row>
    <row r="157" spans="1:8" x14ac:dyDescent="0.25">
      <c r="A157">
        <f>VLOOKUP(B157,'[8]Full dataset'!$B$1:$C$142,2,FALSE)</f>
        <v>54</v>
      </c>
      <c r="B157" t="s">
        <v>98</v>
      </c>
      <c r="C157" t="s">
        <v>252</v>
      </c>
      <c r="D157">
        <v>0</v>
      </c>
      <c r="F157" t="s">
        <v>369</v>
      </c>
      <c r="G157">
        <v>2009</v>
      </c>
      <c r="H157" t="s">
        <v>1184</v>
      </c>
    </row>
    <row r="158" spans="1:8" x14ac:dyDescent="0.25">
      <c r="A158">
        <f>VLOOKUP(B158,'[8]Full dataset'!$B$1:$C$142,2,FALSE)</f>
        <v>55</v>
      </c>
      <c r="B158" t="s">
        <v>99</v>
      </c>
      <c r="C158" t="s">
        <v>214</v>
      </c>
      <c r="D158">
        <v>0</v>
      </c>
      <c r="F158" t="s">
        <v>370</v>
      </c>
      <c r="H158" t="s">
        <v>1184</v>
      </c>
    </row>
    <row r="159" spans="1:8" x14ac:dyDescent="0.25">
      <c r="A159">
        <f>VLOOKUP(B159,'[8]Full dataset'!$B$1:$C$142,2,FALSE)</f>
        <v>55</v>
      </c>
      <c r="B159" t="s">
        <v>99</v>
      </c>
      <c r="C159" t="s">
        <v>252</v>
      </c>
      <c r="D159">
        <v>0</v>
      </c>
      <c r="F159" t="s">
        <v>371</v>
      </c>
      <c r="G159">
        <v>2009</v>
      </c>
      <c r="H159" t="s">
        <v>1184</v>
      </c>
    </row>
    <row r="160" spans="1:8" x14ac:dyDescent="0.25">
      <c r="A160">
        <f>VLOOKUP(B160,'[8]Full dataset'!$B$1:$C$142,2,FALSE)</f>
        <v>55</v>
      </c>
      <c r="B160" t="s">
        <v>99</v>
      </c>
      <c r="C160" t="s">
        <v>217</v>
      </c>
      <c r="D160">
        <v>1</v>
      </c>
      <c r="F160" t="s">
        <v>372</v>
      </c>
      <c r="H160" t="s">
        <v>1184</v>
      </c>
    </row>
    <row r="161" spans="1:8" x14ac:dyDescent="0.25">
      <c r="A161">
        <f>VLOOKUP(B161,'[8]Full dataset'!$B$1:$C$142,2,FALSE)</f>
        <v>56</v>
      </c>
      <c r="B161" t="s">
        <v>100</v>
      </c>
      <c r="C161" t="s">
        <v>217</v>
      </c>
      <c r="D161">
        <v>1</v>
      </c>
      <c r="F161" t="s">
        <v>373</v>
      </c>
      <c r="H161" t="s">
        <v>1184</v>
      </c>
    </row>
    <row r="162" spans="1:8" x14ac:dyDescent="0.25">
      <c r="A162">
        <f>VLOOKUP(B162,'[8]Full dataset'!$B$1:$C$142,2,FALSE)</f>
        <v>56</v>
      </c>
      <c r="B162" t="s">
        <v>100</v>
      </c>
      <c r="C162" t="s">
        <v>252</v>
      </c>
      <c r="D162">
        <v>1</v>
      </c>
      <c r="F162" t="s">
        <v>374</v>
      </c>
      <c r="G162">
        <v>2013</v>
      </c>
      <c r="H162" t="s">
        <v>1184</v>
      </c>
    </row>
    <row r="163" spans="1:8" x14ac:dyDescent="0.25">
      <c r="A163">
        <f>VLOOKUP(B163,'[8]Full dataset'!$B$1:$C$142,2,FALSE)</f>
        <v>56</v>
      </c>
      <c r="B163" t="s">
        <v>100</v>
      </c>
      <c r="C163" t="s">
        <v>214</v>
      </c>
      <c r="D163">
        <v>0</v>
      </c>
      <c r="E163">
        <v>1</v>
      </c>
      <c r="F163" t="s">
        <v>375</v>
      </c>
      <c r="H163" t="s">
        <v>1184</v>
      </c>
    </row>
    <row r="164" spans="1:8" x14ac:dyDescent="0.25">
      <c r="A164">
        <f>VLOOKUP(B164,'[8]Full dataset'!$B$1:$C$142,2,FALSE)</f>
        <v>57</v>
      </c>
      <c r="B164" t="s">
        <v>101</v>
      </c>
      <c r="C164" t="s">
        <v>214</v>
      </c>
      <c r="D164">
        <v>1</v>
      </c>
      <c r="F164" t="s">
        <v>1070</v>
      </c>
      <c r="H164" t="s">
        <v>1184</v>
      </c>
    </row>
    <row r="165" spans="1:8" x14ac:dyDescent="0.25">
      <c r="A165">
        <f>VLOOKUP(B165,'[8]Full dataset'!$B$1:$C$142,2,FALSE)</f>
        <v>57</v>
      </c>
      <c r="B165" t="s">
        <v>101</v>
      </c>
      <c r="C165" t="s">
        <v>252</v>
      </c>
      <c r="D165">
        <v>1</v>
      </c>
      <c r="F165" t="s">
        <v>1020</v>
      </c>
      <c r="G165">
        <v>2010</v>
      </c>
      <c r="H165" t="s">
        <v>1184</v>
      </c>
    </row>
    <row r="166" spans="1:8" x14ac:dyDescent="0.25">
      <c r="A166">
        <f>VLOOKUP(B166,'[8]Full dataset'!$B$1:$C$142,2,FALSE)</f>
        <v>57</v>
      </c>
      <c r="B166" t="s">
        <v>101</v>
      </c>
      <c r="C166" t="s">
        <v>217</v>
      </c>
      <c r="D166">
        <v>1</v>
      </c>
      <c r="F166" t="s">
        <v>378</v>
      </c>
      <c r="H166" t="s">
        <v>1184</v>
      </c>
    </row>
    <row r="167" spans="1:8" x14ac:dyDescent="0.25">
      <c r="A167">
        <f>VLOOKUP(B167,'[8]Full dataset'!$B$1:$C$142,2,FALSE)</f>
        <v>58</v>
      </c>
      <c r="B167" t="s">
        <v>102</v>
      </c>
      <c r="C167" t="s">
        <v>217</v>
      </c>
      <c r="D167">
        <v>1</v>
      </c>
      <c r="F167" t="s">
        <v>379</v>
      </c>
      <c r="H167" t="s">
        <v>1184</v>
      </c>
    </row>
    <row r="168" spans="1:8" x14ac:dyDescent="0.25">
      <c r="A168">
        <f>VLOOKUP(B168,'[8]Full dataset'!$B$1:$C$142,2,FALSE)</f>
        <v>58</v>
      </c>
      <c r="B168" t="s">
        <v>102</v>
      </c>
      <c r="C168" t="s">
        <v>252</v>
      </c>
      <c r="D168">
        <v>0</v>
      </c>
      <c r="F168" t="s">
        <v>380</v>
      </c>
      <c r="G168">
        <v>2009</v>
      </c>
      <c r="H168" t="s">
        <v>1184</v>
      </c>
    </row>
    <row r="169" spans="1:8" x14ac:dyDescent="0.25">
      <c r="A169">
        <f>VLOOKUP(B169,'[8]Full dataset'!$B$1:$C$142,2,FALSE)</f>
        <v>58</v>
      </c>
      <c r="B169" t="s">
        <v>102</v>
      </c>
      <c r="C169" t="s">
        <v>214</v>
      </c>
      <c r="D169">
        <v>0</v>
      </c>
      <c r="F169" t="s">
        <v>381</v>
      </c>
      <c r="H169" t="s">
        <v>1184</v>
      </c>
    </row>
    <row r="170" spans="1:8" x14ac:dyDescent="0.25">
      <c r="A170">
        <f>VLOOKUP(B170,'[8]Full dataset'!$B$1:$C$142,2,FALSE)</f>
        <v>59</v>
      </c>
      <c r="B170" t="s">
        <v>103</v>
      </c>
      <c r="C170" t="s">
        <v>214</v>
      </c>
      <c r="D170">
        <v>1</v>
      </c>
      <c r="F170" t="s">
        <v>1071</v>
      </c>
      <c r="H170" t="s">
        <v>1184</v>
      </c>
    </row>
    <row r="171" spans="1:8" x14ac:dyDescent="0.25">
      <c r="A171">
        <f>VLOOKUP(B171,'[8]Full dataset'!$B$1:$C$142,2,FALSE)</f>
        <v>59</v>
      </c>
      <c r="B171" t="s">
        <v>103</v>
      </c>
      <c r="C171" t="s">
        <v>217</v>
      </c>
      <c r="D171">
        <v>1</v>
      </c>
      <c r="F171" t="s">
        <v>383</v>
      </c>
      <c r="H171" t="s">
        <v>1184</v>
      </c>
    </row>
    <row r="172" spans="1:8" x14ac:dyDescent="0.25">
      <c r="A172">
        <f>VLOOKUP(B172,'[8]Full dataset'!$B$1:$C$142,2,FALSE)</f>
        <v>59</v>
      </c>
      <c r="B172" t="s">
        <v>103</v>
      </c>
      <c r="C172" t="s">
        <v>252</v>
      </c>
      <c r="D172">
        <v>1</v>
      </c>
      <c r="F172" t="s">
        <v>1021</v>
      </c>
      <c r="G172">
        <v>2008</v>
      </c>
      <c r="H172" t="s">
        <v>1184</v>
      </c>
    </row>
    <row r="173" spans="1:8" x14ac:dyDescent="0.25">
      <c r="A173">
        <f>VLOOKUP(B173,'[8]Full dataset'!$B$1:$C$142,2,FALSE)</f>
        <v>60</v>
      </c>
      <c r="B173" t="s">
        <v>104</v>
      </c>
      <c r="C173" t="s">
        <v>214</v>
      </c>
      <c r="D173">
        <v>0</v>
      </c>
      <c r="E173">
        <v>1</v>
      </c>
      <c r="F173" t="s">
        <v>384</v>
      </c>
      <c r="H173" t="s">
        <v>1184</v>
      </c>
    </row>
    <row r="174" spans="1:8" x14ac:dyDescent="0.25">
      <c r="A174">
        <f>VLOOKUP(B174,'[8]Full dataset'!$B$1:$C$142,2,FALSE)</f>
        <v>60</v>
      </c>
      <c r="B174" t="s">
        <v>104</v>
      </c>
      <c r="C174" t="s">
        <v>252</v>
      </c>
      <c r="D174">
        <v>0</v>
      </c>
      <c r="F174" t="s">
        <v>385</v>
      </c>
      <c r="G174">
        <v>2009</v>
      </c>
      <c r="H174" t="s">
        <v>1184</v>
      </c>
    </row>
    <row r="175" spans="1:8" x14ac:dyDescent="0.25">
      <c r="A175">
        <f>VLOOKUP(B175,'[8]Full dataset'!$B$1:$C$142,2,FALSE)</f>
        <v>60</v>
      </c>
      <c r="B175" t="s">
        <v>104</v>
      </c>
      <c r="C175" t="s">
        <v>217</v>
      </c>
      <c r="D175">
        <v>1</v>
      </c>
      <c r="F175" t="s">
        <v>386</v>
      </c>
      <c r="H175" t="s">
        <v>1184</v>
      </c>
    </row>
    <row r="176" spans="1:8" x14ac:dyDescent="0.25">
      <c r="A176">
        <f>VLOOKUP(B176,'[8]Full dataset'!$B$1:$C$142,2,FALSE)</f>
        <v>61</v>
      </c>
      <c r="B176" t="s">
        <v>105</v>
      </c>
      <c r="C176" t="s">
        <v>217</v>
      </c>
      <c r="D176">
        <v>1</v>
      </c>
      <c r="F176" t="s">
        <v>387</v>
      </c>
      <c r="H176" t="s">
        <v>1184</v>
      </c>
    </row>
    <row r="177" spans="1:8" x14ac:dyDescent="0.25">
      <c r="A177">
        <f>VLOOKUP(B177,'[8]Full dataset'!$B$1:$C$142,2,FALSE)</f>
        <v>61</v>
      </c>
      <c r="B177" t="s">
        <v>105</v>
      </c>
      <c r="C177" t="s">
        <v>252</v>
      </c>
      <c r="D177">
        <v>1</v>
      </c>
      <c r="F177" t="s">
        <v>1022</v>
      </c>
      <c r="G177">
        <v>2012</v>
      </c>
      <c r="H177" t="s">
        <v>1184</v>
      </c>
    </row>
    <row r="178" spans="1:8" x14ac:dyDescent="0.25">
      <c r="A178">
        <f>VLOOKUP(B178,'[8]Full dataset'!$B$1:$C$142,2,FALSE)</f>
        <v>61</v>
      </c>
      <c r="B178" t="s">
        <v>105</v>
      </c>
      <c r="C178" t="s">
        <v>214</v>
      </c>
      <c r="D178">
        <v>0</v>
      </c>
      <c r="F178" t="s">
        <v>389</v>
      </c>
      <c r="H178" t="s">
        <v>1184</v>
      </c>
    </row>
    <row r="179" spans="1:8" x14ac:dyDescent="0.25">
      <c r="A179">
        <f>VLOOKUP(B179,'[8]Full dataset'!$B$1:$C$142,2,FALSE)</f>
        <v>62</v>
      </c>
      <c r="B179" t="s">
        <v>106</v>
      </c>
      <c r="C179" t="s">
        <v>214</v>
      </c>
      <c r="D179">
        <v>0</v>
      </c>
      <c r="F179" t="s">
        <v>390</v>
      </c>
      <c r="H179" t="s">
        <v>1184</v>
      </c>
    </row>
    <row r="180" spans="1:8" x14ac:dyDescent="0.25">
      <c r="A180">
        <f>VLOOKUP(B180,'[8]Full dataset'!$B$1:$C$142,2,FALSE)</f>
        <v>62</v>
      </c>
      <c r="B180" t="s">
        <v>106</v>
      </c>
      <c r="C180" t="s">
        <v>252</v>
      </c>
      <c r="D180">
        <v>0</v>
      </c>
      <c r="F180" t="s">
        <v>391</v>
      </c>
      <c r="G180">
        <v>2008</v>
      </c>
      <c r="H180" t="s">
        <v>1184</v>
      </c>
    </row>
    <row r="181" spans="1:8" x14ac:dyDescent="0.25">
      <c r="A181">
        <f>VLOOKUP(B181,'[8]Full dataset'!$B$1:$C$142,2,FALSE)</f>
        <v>62</v>
      </c>
      <c r="B181" t="s">
        <v>106</v>
      </c>
      <c r="C181" t="s">
        <v>217</v>
      </c>
      <c r="D181">
        <v>0</v>
      </c>
      <c r="F181" t="s">
        <v>392</v>
      </c>
      <c r="H181" t="s">
        <v>1184</v>
      </c>
    </row>
    <row r="182" spans="1:8" x14ac:dyDescent="0.25">
      <c r="A182">
        <f>VLOOKUP(B182,'[8]Full dataset'!$B$1:$C$142,2,FALSE)</f>
        <v>63</v>
      </c>
      <c r="B182" t="s">
        <v>107</v>
      </c>
      <c r="C182" t="s">
        <v>217</v>
      </c>
      <c r="D182">
        <v>1</v>
      </c>
      <c r="F182" t="s">
        <v>393</v>
      </c>
      <c r="H182" t="s">
        <v>1184</v>
      </c>
    </row>
    <row r="183" spans="1:8" x14ac:dyDescent="0.25">
      <c r="A183">
        <f>VLOOKUP(B183,'[8]Full dataset'!$B$1:$C$142,2,FALSE)</f>
        <v>63</v>
      </c>
      <c r="B183" t="s">
        <v>107</v>
      </c>
      <c r="C183" t="s">
        <v>252</v>
      </c>
      <c r="D183">
        <v>1</v>
      </c>
      <c r="F183" t="s">
        <v>394</v>
      </c>
      <c r="G183">
        <v>2010</v>
      </c>
      <c r="H183" t="s">
        <v>1184</v>
      </c>
    </row>
    <row r="184" spans="1:8" x14ac:dyDescent="0.25">
      <c r="A184">
        <f>VLOOKUP(B184,'[8]Full dataset'!$B$1:$C$142,2,FALSE)</f>
        <v>63</v>
      </c>
      <c r="B184" t="s">
        <v>107</v>
      </c>
      <c r="C184" t="s">
        <v>214</v>
      </c>
      <c r="D184">
        <v>1</v>
      </c>
      <c r="F184" t="s">
        <v>395</v>
      </c>
      <c r="H184" t="s">
        <v>1184</v>
      </c>
    </row>
    <row r="185" spans="1:8" x14ac:dyDescent="0.25">
      <c r="A185">
        <f>VLOOKUP(B185,'[8]Full dataset'!$B$1:$C$142,2,FALSE)</f>
        <v>64</v>
      </c>
      <c r="B185" t="s">
        <v>108</v>
      </c>
      <c r="C185" t="s">
        <v>217</v>
      </c>
      <c r="D185">
        <v>1</v>
      </c>
      <c r="F185" t="s">
        <v>397</v>
      </c>
      <c r="H185" t="s">
        <v>1184</v>
      </c>
    </row>
    <row r="186" spans="1:8" x14ac:dyDescent="0.25">
      <c r="A186">
        <f>VLOOKUP(B186,'[8]Full dataset'!$B$1:$C$142,2,FALSE)</f>
        <v>64</v>
      </c>
      <c r="B186" t="s">
        <v>108</v>
      </c>
      <c r="C186" t="s">
        <v>252</v>
      </c>
      <c r="D186">
        <v>0</v>
      </c>
      <c r="F186" t="s">
        <v>1127</v>
      </c>
      <c r="G186">
        <v>2014</v>
      </c>
      <c r="H186" t="s">
        <v>1184</v>
      </c>
    </row>
    <row r="187" spans="1:8" x14ac:dyDescent="0.25">
      <c r="A187">
        <f>VLOOKUP(B187,'[8]Full dataset'!$B$1:$C$142,2,FALSE)</f>
        <v>65</v>
      </c>
      <c r="B187" t="s">
        <v>109</v>
      </c>
      <c r="C187" t="s">
        <v>214</v>
      </c>
      <c r="D187">
        <v>1</v>
      </c>
      <c r="F187" t="s">
        <v>398</v>
      </c>
      <c r="H187" t="s">
        <v>1184</v>
      </c>
    </row>
    <row r="188" spans="1:8" x14ac:dyDescent="0.25">
      <c r="A188">
        <f>VLOOKUP(B188,'[8]Full dataset'!$B$1:$C$142,2,FALSE)</f>
        <v>65</v>
      </c>
      <c r="B188" t="s">
        <v>109</v>
      </c>
      <c r="C188" t="s">
        <v>252</v>
      </c>
      <c r="D188">
        <v>1</v>
      </c>
      <c r="F188" t="s">
        <v>1024</v>
      </c>
      <c r="G188">
        <v>2009</v>
      </c>
      <c r="H188" t="s">
        <v>1184</v>
      </c>
    </row>
    <row r="189" spans="1:8" x14ac:dyDescent="0.25">
      <c r="A189">
        <f>VLOOKUP(B189,'[8]Full dataset'!$B$1:$C$142,2,FALSE)</f>
        <v>65</v>
      </c>
      <c r="B189" t="s">
        <v>109</v>
      </c>
      <c r="C189" t="s">
        <v>217</v>
      </c>
      <c r="D189">
        <v>0</v>
      </c>
      <c r="F189" t="s">
        <v>1128</v>
      </c>
      <c r="H189" t="s">
        <v>1184</v>
      </c>
    </row>
    <row r="190" spans="1:8" x14ac:dyDescent="0.25">
      <c r="A190">
        <f>VLOOKUP(B190,'[8]Full dataset'!$B$1:$C$142,2,FALSE)</f>
        <v>66</v>
      </c>
      <c r="B190" t="s">
        <v>110</v>
      </c>
      <c r="C190" t="s">
        <v>217</v>
      </c>
      <c r="D190">
        <v>0</v>
      </c>
      <c r="F190" t="s">
        <v>401</v>
      </c>
      <c r="H190" t="s">
        <v>1184</v>
      </c>
    </row>
    <row r="191" spans="1:8" x14ac:dyDescent="0.25">
      <c r="A191">
        <f>VLOOKUP(B191,'[8]Full dataset'!$B$1:$C$142,2,FALSE)</f>
        <v>66</v>
      </c>
      <c r="B191" t="s">
        <v>110</v>
      </c>
      <c r="C191" t="s">
        <v>252</v>
      </c>
      <c r="D191">
        <v>0</v>
      </c>
      <c r="F191" t="s">
        <v>402</v>
      </c>
      <c r="G191">
        <v>2013</v>
      </c>
      <c r="H191" t="s">
        <v>1184</v>
      </c>
    </row>
    <row r="192" spans="1:8" x14ac:dyDescent="0.25">
      <c r="A192">
        <f>VLOOKUP(B192,'[8]Full dataset'!$B$1:$C$142,2,FALSE)</f>
        <v>66</v>
      </c>
      <c r="B192" t="s">
        <v>110</v>
      </c>
      <c r="C192" t="s">
        <v>214</v>
      </c>
      <c r="D192">
        <v>0</v>
      </c>
      <c r="F192" t="s">
        <v>403</v>
      </c>
      <c r="H192" t="s">
        <v>1184</v>
      </c>
    </row>
    <row r="193" spans="1:8" x14ac:dyDescent="0.25">
      <c r="A193">
        <f>VLOOKUP(B193,'[8]Full dataset'!$B$1:$C$142,2,FALSE)</f>
        <v>67</v>
      </c>
      <c r="B193" t="s">
        <v>111</v>
      </c>
      <c r="C193" t="s">
        <v>214</v>
      </c>
      <c r="D193">
        <v>1</v>
      </c>
      <c r="F193" t="s">
        <v>404</v>
      </c>
      <c r="H193" t="s">
        <v>1184</v>
      </c>
    </row>
    <row r="194" spans="1:8" x14ac:dyDescent="0.25">
      <c r="A194">
        <f>VLOOKUP(B194,'[8]Full dataset'!$B$1:$C$142,2,FALSE)</f>
        <v>67</v>
      </c>
      <c r="B194" t="s">
        <v>111</v>
      </c>
      <c r="C194" t="s">
        <v>252</v>
      </c>
      <c r="D194">
        <v>1</v>
      </c>
      <c r="F194" t="s">
        <v>1025</v>
      </c>
      <c r="G194">
        <v>2009</v>
      </c>
      <c r="H194" t="s">
        <v>1184</v>
      </c>
    </row>
    <row r="195" spans="1:8" x14ac:dyDescent="0.25">
      <c r="A195">
        <f>VLOOKUP(B195,'[8]Full dataset'!$B$1:$C$142,2,FALSE)</f>
        <v>67</v>
      </c>
      <c r="B195" t="s">
        <v>111</v>
      </c>
      <c r="C195" t="s">
        <v>217</v>
      </c>
      <c r="D195">
        <v>1</v>
      </c>
      <c r="F195" t="s">
        <v>406</v>
      </c>
      <c r="H195" t="s">
        <v>1184</v>
      </c>
    </row>
    <row r="196" spans="1:8" x14ac:dyDescent="0.25">
      <c r="A196">
        <f>VLOOKUP(B196,'[8]Full dataset'!$B$1:$C$142,2,FALSE)</f>
        <v>68</v>
      </c>
      <c r="B196" t="s">
        <v>112</v>
      </c>
      <c r="C196" t="s">
        <v>214</v>
      </c>
      <c r="D196">
        <v>1</v>
      </c>
      <c r="F196" t="s">
        <v>407</v>
      </c>
      <c r="H196" t="s">
        <v>1184</v>
      </c>
    </row>
    <row r="197" spans="1:8" x14ac:dyDescent="0.25">
      <c r="A197">
        <f>VLOOKUP(B197,'[8]Full dataset'!$B$1:$C$142,2,FALSE)</f>
        <v>68</v>
      </c>
      <c r="B197" t="s">
        <v>112</v>
      </c>
      <c r="C197" t="s">
        <v>252</v>
      </c>
      <c r="D197">
        <v>1</v>
      </c>
      <c r="F197" t="s">
        <v>408</v>
      </c>
      <c r="G197">
        <v>2009</v>
      </c>
      <c r="H197" t="s">
        <v>1184</v>
      </c>
    </row>
    <row r="198" spans="1:8" x14ac:dyDescent="0.25">
      <c r="A198">
        <f>VLOOKUP(B198,'[8]Full dataset'!$B$1:$C$142,2,FALSE)</f>
        <v>68</v>
      </c>
      <c r="B198" t="s">
        <v>112</v>
      </c>
      <c r="C198" t="s">
        <v>217</v>
      </c>
      <c r="D198">
        <v>1</v>
      </c>
      <c r="F198" t="s">
        <v>409</v>
      </c>
      <c r="H198" t="s">
        <v>1184</v>
      </c>
    </row>
    <row r="199" spans="1:8" x14ac:dyDescent="0.25">
      <c r="A199">
        <f>VLOOKUP(B199,'[8]Full dataset'!$B$1:$C$142,2,FALSE)</f>
        <v>69</v>
      </c>
      <c r="B199" t="s">
        <v>113</v>
      </c>
      <c r="C199" t="s">
        <v>214</v>
      </c>
      <c r="D199">
        <v>0</v>
      </c>
      <c r="F199" t="s">
        <v>410</v>
      </c>
      <c r="H199" t="s">
        <v>1184</v>
      </c>
    </row>
    <row r="200" spans="1:8" x14ac:dyDescent="0.25">
      <c r="A200">
        <f>VLOOKUP(B200,'[8]Full dataset'!$B$1:$C$142,2,FALSE)</f>
        <v>69</v>
      </c>
      <c r="B200" t="s">
        <v>113</v>
      </c>
      <c r="C200" t="s">
        <v>252</v>
      </c>
      <c r="D200">
        <v>1</v>
      </c>
      <c r="F200" t="s">
        <v>411</v>
      </c>
      <c r="G200">
        <v>2009</v>
      </c>
      <c r="H200" t="s">
        <v>1184</v>
      </c>
    </row>
    <row r="201" spans="1:8" x14ac:dyDescent="0.25">
      <c r="A201">
        <f>VLOOKUP(B201,'[8]Full dataset'!$B$1:$C$142,2,FALSE)</f>
        <v>69</v>
      </c>
      <c r="B201" t="s">
        <v>113</v>
      </c>
      <c r="C201" t="s">
        <v>217</v>
      </c>
      <c r="D201">
        <v>1</v>
      </c>
      <c r="F201" t="s">
        <v>412</v>
      </c>
      <c r="H201" t="s">
        <v>1184</v>
      </c>
    </row>
    <row r="202" spans="1:8" x14ac:dyDescent="0.25">
      <c r="A202">
        <f>VLOOKUP(B202,'[8]Full dataset'!$B$1:$C$142,2,FALSE)</f>
        <v>70</v>
      </c>
      <c r="B202" t="s">
        <v>114</v>
      </c>
      <c r="C202" t="s">
        <v>217</v>
      </c>
      <c r="D202">
        <v>1</v>
      </c>
      <c r="F202" t="s">
        <v>413</v>
      </c>
      <c r="H202" t="s">
        <v>1184</v>
      </c>
    </row>
    <row r="203" spans="1:8" x14ac:dyDescent="0.25">
      <c r="A203">
        <f>VLOOKUP(B203,'[8]Full dataset'!$B$1:$C$142,2,FALSE)</f>
        <v>70</v>
      </c>
      <c r="B203" t="s">
        <v>114</v>
      </c>
      <c r="C203" t="s">
        <v>252</v>
      </c>
      <c r="D203">
        <v>1</v>
      </c>
      <c r="F203" t="s">
        <v>1026</v>
      </c>
      <c r="G203">
        <v>2012</v>
      </c>
      <c r="H203" t="s">
        <v>1184</v>
      </c>
    </row>
    <row r="204" spans="1:8" x14ac:dyDescent="0.25">
      <c r="A204">
        <f>VLOOKUP(B204,'[8]Full dataset'!$B$1:$C$142,2,FALSE)</f>
        <v>70</v>
      </c>
      <c r="B204" t="s">
        <v>114</v>
      </c>
      <c r="C204" t="s">
        <v>214</v>
      </c>
      <c r="D204">
        <v>0</v>
      </c>
      <c r="F204" t="s">
        <v>415</v>
      </c>
      <c r="H204" t="s">
        <v>1184</v>
      </c>
    </row>
    <row r="205" spans="1:8" x14ac:dyDescent="0.25">
      <c r="A205">
        <f>VLOOKUP(B205,'[8]Full dataset'!$B$1:$C$142,2,FALSE)</f>
        <v>71</v>
      </c>
      <c r="B205" t="s">
        <v>115</v>
      </c>
      <c r="C205" t="s">
        <v>214</v>
      </c>
      <c r="D205">
        <v>1</v>
      </c>
      <c r="F205" t="s">
        <v>1072</v>
      </c>
      <c r="H205" t="s">
        <v>1184</v>
      </c>
    </row>
    <row r="206" spans="1:8" x14ac:dyDescent="0.25">
      <c r="A206">
        <f>VLOOKUP(B206,'[8]Full dataset'!$B$1:$C$142,2,FALSE)</f>
        <v>71</v>
      </c>
      <c r="B206" t="s">
        <v>115</v>
      </c>
      <c r="C206" t="s">
        <v>252</v>
      </c>
      <c r="D206">
        <v>1</v>
      </c>
      <c r="F206" t="s">
        <v>417</v>
      </c>
      <c r="G206">
        <v>2008</v>
      </c>
      <c r="H206" t="s">
        <v>1184</v>
      </c>
    </row>
    <row r="207" spans="1:8" x14ac:dyDescent="0.25">
      <c r="A207">
        <f>VLOOKUP(B207,'[8]Full dataset'!$B$1:$C$142,2,FALSE)</f>
        <v>71</v>
      </c>
      <c r="B207" t="s">
        <v>115</v>
      </c>
      <c r="C207" t="s">
        <v>217</v>
      </c>
      <c r="D207">
        <v>1</v>
      </c>
      <c r="F207" t="s">
        <v>418</v>
      </c>
      <c r="H207" t="s">
        <v>1184</v>
      </c>
    </row>
    <row r="208" spans="1:8" x14ac:dyDescent="0.25">
      <c r="A208">
        <f>VLOOKUP(B208,'[8]Full dataset'!$B$1:$C$142,2,FALSE)</f>
        <v>72</v>
      </c>
      <c r="B208" t="s">
        <v>116</v>
      </c>
      <c r="C208" t="s">
        <v>217</v>
      </c>
      <c r="D208">
        <v>1</v>
      </c>
      <c r="F208" t="s">
        <v>419</v>
      </c>
      <c r="H208" t="s">
        <v>1184</v>
      </c>
    </row>
    <row r="209" spans="1:8" x14ac:dyDescent="0.25">
      <c r="A209">
        <f>VLOOKUP(B209,'[8]Full dataset'!$B$1:$C$142,2,FALSE)</f>
        <v>73</v>
      </c>
      <c r="B209" t="s">
        <v>117</v>
      </c>
      <c r="C209" t="s">
        <v>214</v>
      </c>
      <c r="D209">
        <v>0</v>
      </c>
      <c r="E209">
        <v>1</v>
      </c>
      <c r="F209" t="s">
        <v>421</v>
      </c>
      <c r="H209" t="s">
        <v>1184</v>
      </c>
    </row>
    <row r="210" spans="1:8" x14ac:dyDescent="0.25">
      <c r="A210">
        <f>VLOOKUP(B210,'[8]Full dataset'!$B$1:$C$142,2,FALSE)</f>
        <v>73</v>
      </c>
      <c r="B210" t="s">
        <v>117</v>
      </c>
      <c r="C210" t="s">
        <v>252</v>
      </c>
      <c r="D210">
        <v>1</v>
      </c>
      <c r="F210" t="s">
        <v>422</v>
      </c>
      <c r="G210">
        <v>2009</v>
      </c>
      <c r="H210" t="s">
        <v>1184</v>
      </c>
    </row>
    <row r="211" spans="1:8" x14ac:dyDescent="0.25">
      <c r="A211">
        <f>VLOOKUP(B211,'[8]Full dataset'!$B$1:$C$142,2,FALSE)</f>
        <v>73</v>
      </c>
      <c r="B211" t="s">
        <v>117</v>
      </c>
      <c r="C211" t="s">
        <v>217</v>
      </c>
      <c r="D211">
        <v>1</v>
      </c>
      <c r="F211" t="s">
        <v>423</v>
      </c>
      <c r="H211" t="s">
        <v>1184</v>
      </c>
    </row>
    <row r="212" spans="1:8" x14ac:dyDescent="0.25">
      <c r="A212">
        <f>VLOOKUP(B212,'[8]Full dataset'!$B$1:$C$142,2,FALSE)</f>
        <v>74</v>
      </c>
      <c r="B212" t="s">
        <v>118</v>
      </c>
      <c r="C212" t="s">
        <v>217</v>
      </c>
      <c r="D212">
        <v>1</v>
      </c>
      <c r="F212" t="s">
        <v>424</v>
      </c>
      <c r="H212" t="s">
        <v>1184</v>
      </c>
    </row>
    <row r="213" spans="1:8" x14ac:dyDescent="0.25">
      <c r="A213">
        <f>VLOOKUP(B213,'[8]Full dataset'!$B$1:$C$142,2,FALSE)</f>
        <v>74</v>
      </c>
      <c r="B213" t="s">
        <v>118</v>
      </c>
      <c r="C213" t="s">
        <v>252</v>
      </c>
      <c r="D213">
        <v>1</v>
      </c>
      <c r="F213" t="s">
        <v>425</v>
      </c>
      <c r="G213">
        <v>2009</v>
      </c>
      <c r="H213" t="s">
        <v>1184</v>
      </c>
    </row>
    <row r="214" spans="1:8" x14ac:dyDescent="0.25">
      <c r="A214">
        <f>VLOOKUP(B214,'[8]Full dataset'!$B$1:$C$142,2,FALSE)</f>
        <v>74</v>
      </c>
      <c r="B214" t="s">
        <v>118</v>
      </c>
      <c r="C214" t="s">
        <v>214</v>
      </c>
      <c r="D214">
        <v>1</v>
      </c>
      <c r="F214" t="s">
        <v>426</v>
      </c>
      <c r="H214" t="s">
        <v>1184</v>
      </c>
    </row>
    <row r="215" spans="1:8" x14ac:dyDescent="0.25">
      <c r="A215">
        <f>VLOOKUP(B215,'[8]Full dataset'!$B$1:$C$142,2,FALSE)</f>
        <v>75</v>
      </c>
      <c r="B215" t="s">
        <v>119</v>
      </c>
      <c r="C215" t="s">
        <v>214</v>
      </c>
      <c r="D215">
        <v>0</v>
      </c>
      <c r="E215">
        <v>1</v>
      </c>
      <c r="F215" t="s">
        <v>427</v>
      </c>
      <c r="H215" t="s">
        <v>1184</v>
      </c>
    </row>
    <row r="216" spans="1:8" x14ac:dyDescent="0.25">
      <c r="A216">
        <f>VLOOKUP(B216,'[8]Full dataset'!$B$1:$C$142,2,FALSE)</f>
        <v>75</v>
      </c>
      <c r="B216" t="s">
        <v>119</v>
      </c>
      <c r="C216" t="s">
        <v>252</v>
      </c>
      <c r="D216">
        <v>1</v>
      </c>
      <c r="F216" t="s">
        <v>428</v>
      </c>
      <c r="G216">
        <v>2009</v>
      </c>
      <c r="H216" t="s">
        <v>1184</v>
      </c>
    </row>
    <row r="217" spans="1:8" x14ac:dyDescent="0.25">
      <c r="A217">
        <f>VLOOKUP(B217,'[8]Full dataset'!$B$1:$C$142,2,FALSE)</f>
        <v>75</v>
      </c>
      <c r="B217" t="s">
        <v>119</v>
      </c>
      <c r="C217" t="s">
        <v>217</v>
      </c>
      <c r="D217">
        <v>0</v>
      </c>
      <c r="F217" t="s">
        <v>429</v>
      </c>
      <c r="H217" t="s">
        <v>1184</v>
      </c>
    </row>
    <row r="218" spans="1:8" x14ac:dyDescent="0.25">
      <c r="A218">
        <f>VLOOKUP(B218,'[8]Full dataset'!$B$1:$C$142,2,FALSE)</f>
        <v>76</v>
      </c>
      <c r="B218" t="s">
        <v>120</v>
      </c>
      <c r="C218" t="s">
        <v>217</v>
      </c>
      <c r="D218">
        <v>1</v>
      </c>
      <c r="F218" t="s">
        <v>430</v>
      </c>
      <c r="H218" t="s">
        <v>1184</v>
      </c>
    </row>
    <row r="219" spans="1:8" x14ac:dyDescent="0.25">
      <c r="A219">
        <f>VLOOKUP(B219,'[8]Full dataset'!$B$1:$C$142,2,FALSE)</f>
        <v>76</v>
      </c>
      <c r="B219" t="s">
        <v>120</v>
      </c>
      <c r="C219" t="s">
        <v>252</v>
      </c>
      <c r="D219">
        <v>1</v>
      </c>
      <c r="F219" t="s">
        <v>431</v>
      </c>
      <c r="G219">
        <v>2008</v>
      </c>
      <c r="H219" t="s">
        <v>1184</v>
      </c>
    </row>
    <row r="220" spans="1:8" x14ac:dyDescent="0.25">
      <c r="A220">
        <f>VLOOKUP(B220,'[8]Full dataset'!$B$1:$C$142,2,FALSE)</f>
        <v>76</v>
      </c>
      <c r="B220" t="s">
        <v>120</v>
      </c>
      <c r="C220" t="s">
        <v>214</v>
      </c>
      <c r="D220">
        <v>1</v>
      </c>
      <c r="F220" t="s">
        <v>432</v>
      </c>
      <c r="H220" t="s">
        <v>1184</v>
      </c>
    </row>
    <row r="221" spans="1:8" x14ac:dyDescent="0.25">
      <c r="A221">
        <f>VLOOKUP(B221,'[8]Full dataset'!$B$1:$C$142,2,FALSE)</f>
        <v>77</v>
      </c>
      <c r="B221" t="s">
        <v>121</v>
      </c>
      <c r="C221" t="s">
        <v>214</v>
      </c>
      <c r="D221">
        <v>0</v>
      </c>
      <c r="F221" t="s">
        <v>1129</v>
      </c>
      <c r="H221" t="s">
        <v>1184</v>
      </c>
    </row>
    <row r="222" spans="1:8" x14ac:dyDescent="0.25">
      <c r="A222">
        <f>VLOOKUP(B222,'[8]Full dataset'!$B$1:$C$142,2,FALSE)</f>
        <v>77</v>
      </c>
      <c r="B222" t="s">
        <v>121</v>
      </c>
      <c r="C222" t="s">
        <v>252</v>
      </c>
      <c r="D222">
        <v>0</v>
      </c>
      <c r="F222" t="s">
        <v>434</v>
      </c>
      <c r="G222">
        <v>2011</v>
      </c>
      <c r="H222" t="s">
        <v>1184</v>
      </c>
    </row>
    <row r="223" spans="1:8" x14ac:dyDescent="0.25">
      <c r="A223">
        <f>VLOOKUP(B223,'[8]Full dataset'!$B$1:$C$142,2,FALSE)</f>
        <v>77</v>
      </c>
      <c r="B223" t="s">
        <v>121</v>
      </c>
      <c r="C223" t="s">
        <v>217</v>
      </c>
      <c r="D223">
        <v>1</v>
      </c>
      <c r="F223" t="s">
        <v>435</v>
      </c>
      <c r="H223" t="s">
        <v>1184</v>
      </c>
    </row>
    <row r="224" spans="1:8" x14ac:dyDescent="0.25">
      <c r="A224">
        <f>VLOOKUP(B224,'[8]Full dataset'!$B$1:$C$142,2,FALSE)</f>
        <v>78</v>
      </c>
      <c r="B224" t="s">
        <v>122</v>
      </c>
      <c r="C224" t="s">
        <v>217</v>
      </c>
      <c r="D224">
        <v>1</v>
      </c>
      <c r="F224" t="s">
        <v>436</v>
      </c>
      <c r="H224" t="s">
        <v>1184</v>
      </c>
    </row>
    <row r="225" spans="1:8" x14ac:dyDescent="0.25">
      <c r="A225">
        <f>VLOOKUP(B225,'[8]Full dataset'!$B$1:$C$142,2,FALSE)</f>
        <v>78</v>
      </c>
      <c r="B225" t="s">
        <v>122</v>
      </c>
      <c r="C225" t="s">
        <v>252</v>
      </c>
      <c r="D225">
        <v>1</v>
      </c>
      <c r="F225" t="s">
        <v>437</v>
      </c>
      <c r="G225">
        <v>2009</v>
      </c>
      <c r="H225" t="s">
        <v>1184</v>
      </c>
    </row>
    <row r="226" spans="1:8" x14ac:dyDescent="0.25">
      <c r="A226">
        <f>VLOOKUP(B226,'[8]Full dataset'!$B$1:$C$142,2,FALSE)</f>
        <v>78</v>
      </c>
      <c r="B226" t="s">
        <v>122</v>
      </c>
      <c r="C226" t="s">
        <v>214</v>
      </c>
      <c r="D226">
        <v>1</v>
      </c>
      <c r="F226" t="s">
        <v>438</v>
      </c>
      <c r="H226" t="s">
        <v>1184</v>
      </c>
    </row>
    <row r="227" spans="1:8" x14ac:dyDescent="0.25">
      <c r="A227">
        <f>VLOOKUP(B227,'[8]Full dataset'!$B$1:$C$142,2,FALSE)</f>
        <v>79</v>
      </c>
      <c r="B227" t="s">
        <v>123</v>
      </c>
      <c r="C227" t="s">
        <v>214</v>
      </c>
      <c r="D227">
        <v>1</v>
      </c>
      <c r="F227" t="s">
        <v>1073</v>
      </c>
      <c r="H227" t="s">
        <v>1184</v>
      </c>
    </row>
    <row r="228" spans="1:8" x14ac:dyDescent="0.25">
      <c r="A228">
        <f>VLOOKUP(B228,'[8]Full dataset'!$B$1:$C$142,2,FALSE)</f>
        <v>79</v>
      </c>
      <c r="B228" t="s">
        <v>123</v>
      </c>
      <c r="C228" t="s">
        <v>252</v>
      </c>
      <c r="D228">
        <v>1</v>
      </c>
      <c r="F228" t="s">
        <v>1027</v>
      </c>
      <c r="G228">
        <v>2009</v>
      </c>
      <c r="H228" t="s">
        <v>1184</v>
      </c>
    </row>
    <row r="229" spans="1:8" x14ac:dyDescent="0.25">
      <c r="A229">
        <f>VLOOKUP(B229,'[8]Full dataset'!$B$1:$C$142,2,FALSE)</f>
        <v>79</v>
      </c>
      <c r="B229" t="s">
        <v>123</v>
      </c>
      <c r="C229" t="s">
        <v>217</v>
      </c>
      <c r="D229">
        <v>1</v>
      </c>
      <c r="F229" t="s">
        <v>441</v>
      </c>
      <c r="H229" t="s">
        <v>1184</v>
      </c>
    </row>
    <row r="230" spans="1:8" x14ac:dyDescent="0.25">
      <c r="A230">
        <f>VLOOKUP(B230,'[8]Full dataset'!$B$1:$C$142,2,FALSE)</f>
        <v>80</v>
      </c>
      <c r="B230" t="s">
        <v>124</v>
      </c>
      <c r="C230" t="s">
        <v>214</v>
      </c>
      <c r="D230">
        <v>1</v>
      </c>
      <c r="F230" t="s">
        <v>442</v>
      </c>
      <c r="H230" t="s">
        <v>1186</v>
      </c>
    </row>
    <row r="231" spans="1:8" x14ac:dyDescent="0.25">
      <c r="A231">
        <f>VLOOKUP(B231,'[8]Full dataset'!$B$1:$C$142,2,FALSE)</f>
        <v>80</v>
      </c>
      <c r="B231" t="s">
        <v>124</v>
      </c>
      <c r="C231" t="s">
        <v>252</v>
      </c>
      <c r="D231">
        <v>1</v>
      </c>
      <c r="F231" t="s">
        <v>443</v>
      </c>
      <c r="G231">
        <v>2011</v>
      </c>
      <c r="H231" t="s">
        <v>1184</v>
      </c>
    </row>
    <row r="232" spans="1:8" x14ac:dyDescent="0.25">
      <c r="A232">
        <f>VLOOKUP(B232,'[8]Full dataset'!$B$1:$C$142,2,FALSE)</f>
        <v>80</v>
      </c>
      <c r="B232" t="s">
        <v>124</v>
      </c>
      <c r="C232" t="s">
        <v>217</v>
      </c>
      <c r="D232">
        <v>1</v>
      </c>
      <c r="F232" t="s">
        <v>444</v>
      </c>
      <c r="H232" t="s">
        <v>1184</v>
      </c>
    </row>
    <row r="233" spans="1:8" x14ac:dyDescent="0.25">
      <c r="A233">
        <f>VLOOKUP(B233,'[8]Full dataset'!$B$1:$C$142,2,FALSE)</f>
        <v>81</v>
      </c>
      <c r="B233" t="s">
        <v>125</v>
      </c>
      <c r="C233" t="s">
        <v>217</v>
      </c>
      <c r="D233">
        <v>0</v>
      </c>
      <c r="F233" t="s">
        <v>445</v>
      </c>
      <c r="H233" t="s">
        <v>1184</v>
      </c>
    </row>
    <row r="234" spans="1:8" x14ac:dyDescent="0.25">
      <c r="A234">
        <f>VLOOKUP(B234,'[8]Full dataset'!$B$1:$C$142,2,FALSE)</f>
        <v>81</v>
      </c>
      <c r="B234" t="s">
        <v>125</v>
      </c>
      <c r="C234" t="s">
        <v>252</v>
      </c>
      <c r="D234">
        <v>1</v>
      </c>
      <c r="F234" t="s">
        <v>446</v>
      </c>
      <c r="G234">
        <v>2009</v>
      </c>
      <c r="H234" t="s">
        <v>1184</v>
      </c>
    </row>
    <row r="235" spans="1:8" x14ac:dyDescent="0.25">
      <c r="A235">
        <f>VLOOKUP(B235,'[8]Full dataset'!$B$1:$C$142,2,FALSE)</f>
        <v>82</v>
      </c>
      <c r="B235" t="s">
        <v>126</v>
      </c>
      <c r="C235" t="s">
        <v>214</v>
      </c>
      <c r="D235">
        <v>1</v>
      </c>
      <c r="F235" t="s">
        <v>447</v>
      </c>
      <c r="H235" t="s">
        <v>1186</v>
      </c>
    </row>
    <row r="236" spans="1:8" x14ac:dyDescent="0.25">
      <c r="A236">
        <f>VLOOKUP(B236,'[8]Full dataset'!$B$1:$C$142,2,FALSE)</f>
        <v>82</v>
      </c>
      <c r="B236" t="s">
        <v>126</v>
      </c>
      <c r="C236" t="s">
        <v>252</v>
      </c>
      <c r="D236">
        <v>1</v>
      </c>
      <c r="F236" t="s">
        <v>448</v>
      </c>
      <c r="H236" t="s">
        <v>1184</v>
      </c>
    </row>
    <row r="237" spans="1:8" x14ac:dyDescent="0.25">
      <c r="A237">
        <f>VLOOKUP(B237,'[8]Full dataset'!$B$1:$C$142,2,FALSE)</f>
        <v>82</v>
      </c>
      <c r="B237" t="s">
        <v>126</v>
      </c>
      <c r="C237" t="s">
        <v>217</v>
      </c>
      <c r="D237">
        <v>1</v>
      </c>
      <c r="F237" t="s">
        <v>1130</v>
      </c>
      <c r="H237" t="s">
        <v>1184</v>
      </c>
    </row>
    <row r="238" spans="1:8" x14ac:dyDescent="0.25">
      <c r="A238">
        <f>VLOOKUP(B238,'[8]Full dataset'!$B$1:$C$142,2,FALSE)</f>
        <v>83</v>
      </c>
      <c r="B238" t="s">
        <v>127</v>
      </c>
      <c r="C238" t="s">
        <v>217</v>
      </c>
      <c r="D238">
        <v>1</v>
      </c>
      <c r="F238" t="s">
        <v>450</v>
      </c>
      <c r="H238" t="s">
        <v>1184</v>
      </c>
    </row>
    <row r="239" spans="1:8" x14ac:dyDescent="0.25">
      <c r="A239">
        <f>VLOOKUP(B239,'[8]Full dataset'!$B$1:$C$142,2,FALSE)</f>
        <v>83</v>
      </c>
      <c r="B239" t="s">
        <v>127</v>
      </c>
      <c r="C239" t="s">
        <v>252</v>
      </c>
      <c r="D239">
        <v>1</v>
      </c>
      <c r="F239" t="s">
        <v>991</v>
      </c>
      <c r="G239">
        <v>2015</v>
      </c>
      <c r="H239" t="s">
        <v>1184</v>
      </c>
    </row>
    <row r="240" spans="1:8" x14ac:dyDescent="0.25">
      <c r="A240">
        <f>VLOOKUP(B240,'[8]Full dataset'!$B$1:$C$142,2,FALSE)</f>
        <v>83</v>
      </c>
      <c r="B240" t="s">
        <v>127</v>
      </c>
      <c r="C240" t="s">
        <v>214</v>
      </c>
      <c r="D240">
        <v>1</v>
      </c>
      <c r="F240" t="s">
        <v>452</v>
      </c>
      <c r="H240" t="s">
        <v>1184</v>
      </c>
    </row>
    <row r="241" spans="1:8" x14ac:dyDescent="0.25">
      <c r="A241">
        <f>VLOOKUP(B241,'[8]Full dataset'!$B$1:$C$142,2,FALSE)</f>
        <v>84</v>
      </c>
      <c r="B241" t="s">
        <v>128</v>
      </c>
      <c r="C241" t="s">
        <v>214</v>
      </c>
      <c r="D241">
        <v>0</v>
      </c>
      <c r="F241" t="s">
        <v>453</v>
      </c>
      <c r="H241" t="s">
        <v>1184</v>
      </c>
    </row>
    <row r="242" spans="1:8" x14ac:dyDescent="0.25">
      <c r="A242">
        <f>VLOOKUP(B242,'[8]Full dataset'!$B$1:$C$142,2,FALSE)</f>
        <v>84</v>
      </c>
      <c r="B242" t="s">
        <v>128</v>
      </c>
      <c r="C242" t="s">
        <v>252</v>
      </c>
      <c r="D242">
        <v>0</v>
      </c>
      <c r="F242" t="s">
        <v>454</v>
      </c>
      <c r="G242">
        <v>2008</v>
      </c>
      <c r="H242" t="s">
        <v>1184</v>
      </c>
    </row>
    <row r="243" spans="1:8" x14ac:dyDescent="0.25">
      <c r="A243">
        <f>VLOOKUP(B243,'[8]Full dataset'!$B$1:$C$142,2,FALSE)</f>
        <v>84</v>
      </c>
      <c r="B243" t="s">
        <v>128</v>
      </c>
      <c r="C243" t="s">
        <v>217</v>
      </c>
      <c r="D243">
        <v>1</v>
      </c>
      <c r="F243" t="s">
        <v>455</v>
      </c>
      <c r="H243" t="s">
        <v>1184</v>
      </c>
    </row>
    <row r="244" spans="1:8" x14ac:dyDescent="0.25">
      <c r="A244">
        <f>VLOOKUP(B244,'[8]Full dataset'!$B$1:$C$142,2,FALSE)</f>
        <v>85</v>
      </c>
      <c r="B244" t="s">
        <v>129</v>
      </c>
      <c r="C244" t="s">
        <v>217</v>
      </c>
      <c r="D244">
        <v>1</v>
      </c>
      <c r="F244" t="s">
        <v>456</v>
      </c>
      <c r="H244" t="s">
        <v>1184</v>
      </c>
    </row>
    <row r="245" spans="1:8" x14ac:dyDescent="0.25">
      <c r="A245">
        <f>VLOOKUP(B245,'[8]Full dataset'!$B$1:$C$142,2,FALSE)</f>
        <v>85</v>
      </c>
      <c r="B245" t="s">
        <v>129</v>
      </c>
      <c r="C245" t="s">
        <v>252</v>
      </c>
      <c r="D245">
        <v>1</v>
      </c>
      <c r="F245" t="s">
        <v>1028</v>
      </c>
      <c r="G245">
        <v>2010</v>
      </c>
      <c r="H245" t="s">
        <v>1184</v>
      </c>
    </row>
    <row r="246" spans="1:8" x14ac:dyDescent="0.25">
      <c r="A246">
        <f>VLOOKUP(B246,'[8]Full dataset'!$B$1:$C$142,2,FALSE)</f>
        <v>85</v>
      </c>
      <c r="B246" t="s">
        <v>129</v>
      </c>
      <c r="C246" t="s">
        <v>214</v>
      </c>
      <c r="D246">
        <v>1</v>
      </c>
      <c r="F246" t="s">
        <v>458</v>
      </c>
      <c r="H246" t="s">
        <v>1184</v>
      </c>
    </row>
    <row r="247" spans="1:8" x14ac:dyDescent="0.25">
      <c r="A247">
        <f>VLOOKUP(B247,'[8]Full dataset'!$B$1:$C$142,2,FALSE)</f>
        <v>86</v>
      </c>
      <c r="B247" t="s">
        <v>130</v>
      </c>
      <c r="C247" t="s">
        <v>214</v>
      </c>
      <c r="D247">
        <v>0</v>
      </c>
      <c r="F247" t="s">
        <v>459</v>
      </c>
      <c r="H247" t="s">
        <v>1184</v>
      </c>
    </row>
    <row r="248" spans="1:8" x14ac:dyDescent="0.25">
      <c r="A248">
        <f>VLOOKUP(B248,'[8]Full dataset'!$B$1:$C$142,2,FALSE)</f>
        <v>86</v>
      </c>
      <c r="B248" t="s">
        <v>130</v>
      </c>
      <c r="C248" t="s">
        <v>252</v>
      </c>
      <c r="D248">
        <v>0</v>
      </c>
      <c r="F248" t="s">
        <v>460</v>
      </c>
      <c r="G248">
        <v>2009</v>
      </c>
      <c r="H248" t="s">
        <v>1184</v>
      </c>
    </row>
    <row r="249" spans="1:8" x14ac:dyDescent="0.25">
      <c r="A249">
        <f>VLOOKUP(B249,'[8]Full dataset'!$B$1:$C$142,2,FALSE)</f>
        <v>86</v>
      </c>
      <c r="B249" t="s">
        <v>130</v>
      </c>
      <c r="C249" t="s">
        <v>217</v>
      </c>
      <c r="D249">
        <v>0</v>
      </c>
      <c r="F249" t="s">
        <v>461</v>
      </c>
      <c r="H249" t="s">
        <v>1184</v>
      </c>
    </row>
    <row r="250" spans="1:8" x14ac:dyDescent="0.25">
      <c r="A250">
        <f>VLOOKUP(B250,'[8]Full dataset'!$B$1:$C$142,2,FALSE)</f>
        <v>87</v>
      </c>
      <c r="B250" t="s">
        <v>131</v>
      </c>
      <c r="C250" t="s">
        <v>217</v>
      </c>
      <c r="D250">
        <v>1</v>
      </c>
      <c r="F250" t="s">
        <v>462</v>
      </c>
      <c r="H250" t="s">
        <v>1184</v>
      </c>
    </row>
    <row r="251" spans="1:8" x14ac:dyDescent="0.25">
      <c r="A251">
        <f>VLOOKUP(B251,'[8]Full dataset'!$B$1:$C$142,2,FALSE)</f>
        <v>87</v>
      </c>
      <c r="B251" t="s">
        <v>131</v>
      </c>
      <c r="C251" t="s">
        <v>252</v>
      </c>
      <c r="D251">
        <v>1</v>
      </c>
      <c r="F251" t="s">
        <v>463</v>
      </c>
      <c r="G251">
        <v>2014</v>
      </c>
      <c r="H251" t="s">
        <v>1184</v>
      </c>
    </row>
    <row r="252" spans="1:8" x14ac:dyDescent="0.25">
      <c r="A252">
        <f>VLOOKUP(B252,'[8]Full dataset'!$B$1:$C$142,2,FALSE)</f>
        <v>87</v>
      </c>
      <c r="B252" t="s">
        <v>131</v>
      </c>
      <c r="C252" t="s">
        <v>214</v>
      </c>
      <c r="D252">
        <v>0</v>
      </c>
      <c r="E252">
        <v>1</v>
      </c>
      <c r="F252" t="s">
        <v>464</v>
      </c>
      <c r="H252" t="s">
        <v>1184</v>
      </c>
    </row>
    <row r="253" spans="1:8" x14ac:dyDescent="0.25">
      <c r="A253">
        <f>VLOOKUP(B253,'[8]Full dataset'!$B$1:$C$142,2,FALSE)</f>
        <v>88</v>
      </c>
      <c r="B253" t="s">
        <v>132</v>
      </c>
      <c r="C253" t="s">
        <v>252</v>
      </c>
      <c r="D253">
        <v>1</v>
      </c>
      <c r="F253" t="s">
        <v>465</v>
      </c>
      <c r="G253">
        <v>2012</v>
      </c>
      <c r="H253" t="s">
        <v>1184</v>
      </c>
    </row>
    <row r="254" spans="1:8" x14ac:dyDescent="0.25">
      <c r="A254">
        <f>VLOOKUP(B254,'[8]Full dataset'!$B$1:$C$142,2,FALSE)</f>
        <v>88</v>
      </c>
      <c r="B254" t="s">
        <v>132</v>
      </c>
      <c r="C254" t="s">
        <v>214</v>
      </c>
      <c r="D254">
        <v>1</v>
      </c>
      <c r="F254" t="s">
        <v>1075</v>
      </c>
      <c r="H254" t="s">
        <v>1184</v>
      </c>
    </row>
    <row r="255" spans="1:8" x14ac:dyDescent="0.25">
      <c r="A255">
        <f>VLOOKUP(B255,'[8]Full dataset'!$B$1:$C$142,2,FALSE)</f>
        <v>88</v>
      </c>
      <c r="B255" t="s">
        <v>132</v>
      </c>
      <c r="C255" t="s">
        <v>217</v>
      </c>
      <c r="D255">
        <v>1</v>
      </c>
      <c r="F255" t="s">
        <v>467</v>
      </c>
      <c r="H255" t="s">
        <v>1184</v>
      </c>
    </row>
    <row r="256" spans="1:8" x14ac:dyDescent="0.25">
      <c r="A256">
        <f>VLOOKUP(B256,'[8]Full dataset'!$B$1:$C$142,2,FALSE)</f>
        <v>89</v>
      </c>
      <c r="B256" t="s">
        <v>133</v>
      </c>
      <c r="C256" t="s">
        <v>217</v>
      </c>
      <c r="D256">
        <v>1</v>
      </c>
      <c r="F256" t="s">
        <v>468</v>
      </c>
      <c r="H256" t="s">
        <v>1184</v>
      </c>
    </row>
    <row r="257" spans="1:8" x14ac:dyDescent="0.25">
      <c r="A257">
        <f>VLOOKUP(B257,'[8]Full dataset'!$B$1:$C$142,2,FALSE)</f>
        <v>89</v>
      </c>
      <c r="B257" t="s">
        <v>133</v>
      </c>
      <c r="C257" t="s">
        <v>252</v>
      </c>
      <c r="D257">
        <v>1</v>
      </c>
      <c r="F257" t="s">
        <v>469</v>
      </c>
      <c r="G257">
        <v>2009</v>
      </c>
      <c r="H257" t="s">
        <v>1184</v>
      </c>
    </row>
    <row r="258" spans="1:8" x14ac:dyDescent="0.25">
      <c r="A258">
        <f>VLOOKUP(B258,'[8]Full dataset'!$B$1:$C$142,2,FALSE)</f>
        <v>89</v>
      </c>
      <c r="B258" t="s">
        <v>133</v>
      </c>
      <c r="C258" t="s">
        <v>214</v>
      </c>
      <c r="D258">
        <v>0</v>
      </c>
      <c r="E258">
        <v>1</v>
      </c>
      <c r="F258" t="s">
        <v>1076</v>
      </c>
      <c r="H258" t="s">
        <v>1184</v>
      </c>
    </row>
    <row r="259" spans="1:8" x14ac:dyDescent="0.25">
      <c r="A259">
        <f>VLOOKUP(B259,'[8]Full dataset'!$B$1:$C$142,2,FALSE)</f>
        <v>90</v>
      </c>
      <c r="B259" t="s">
        <v>134</v>
      </c>
      <c r="C259" t="s">
        <v>214</v>
      </c>
      <c r="D259">
        <v>0</v>
      </c>
      <c r="F259" t="s">
        <v>471</v>
      </c>
      <c r="H259" t="s">
        <v>1184</v>
      </c>
    </row>
    <row r="260" spans="1:8" x14ac:dyDescent="0.25">
      <c r="A260">
        <f>VLOOKUP(B260,'[8]Full dataset'!$B$1:$C$142,2,FALSE)</f>
        <v>90</v>
      </c>
      <c r="B260" t="s">
        <v>134</v>
      </c>
      <c r="C260" t="s">
        <v>252</v>
      </c>
      <c r="D260">
        <v>0</v>
      </c>
      <c r="F260" t="s">
        <v>472</v>
      </c>
      <c r="G260">
        <v>2007</v>
      </c>
      <c r="H260" t="s">
        <v>1184</v>
      </c>
    </row>
    <row r="261" spans="1:8" x14ac:dyDescent="0.25">
      <c r="A261">
        <f>VLOOKUP(B261,'[8]Full dataset'!$B$1:$C$142,2,FALSE)</f>
        <v>90</v>
      </c>
      <c r="B261" t="s">
        <v>134</v>
      </c>
      <c r="C261" t="s">
        <v>217</v>
      </c>
      <c r="D261">
        <v>0</v>
      </c>
      <c r="F261" t="s">
        <v>473</v>
      </c>
      <c r="H261" t="s">
        <v>1184</v>
      </c>
    </row>
    <row r="262" spans="1:8" x14ac:dyDescent="0.25">
      <c r="A262">
        <f>VLOOKUP(B262,'[8]Full dataset'!$B$1:$C$142,2,FALSE)</f>
        <v>91</v>
      </c>
      <c r="B262" t="s">
        <v>135</v>
      </c>
      <c r="C262" t="s">
        <v>217</v>
      </c>
      <c r="D262">
        <v>1</v>
      </c>
      <c r="F262" t="s">
        <v>474</v>
      </c>
      <c r="H262" t="s">
        <v>1184</v>
      </c>
    </row>
    <row r="263" spans="1:8" x14ac:dyDescent="0.25">
      <c r="A263">
        <f>VLOOKUP(B263,'[8]Full dataset'!$B$1:$C$142,2,FALSE)</f>
        <v>91</v>
      </c>
      <c r="B263" t="s">
        <v>135</v>
      </c>
      <c r="C263" t="s">
        <v>252</v>
      </c>
      <c r="D263">
        <v>1</v>
      </c>
      <c r="F263" t="s">
        <v>475</v>
      </c>
      <c r="G263">
        <v>2016</v>
      </c>
      <c r="H263" t="s">
        <v>1187</v>
      </c>
    </row>
    <row r="264" spans="1:8" x14ac:dyDescent="0.25">
      <c r="A264">
        <f>VLOOKUP(B264,'[8]Full dataset'!$B$1:$C$142,2,FALSE)</f>
        <v>91</v>
      </c>
      <c r="B264" t="s">
        <v>135</v>
      </c>
      <c r="C264" t="s">
        <v>214</v>
      </c>
      <c r="D264">
        <v>1</v>
      </c>
      <c r="F264" t="s">
        <v>476</v>
      </c>
      <c r="H264" t="s">
        <v>1184</v>
      </c>
    </row>
    <row r="265" spans="1:8" x14ac:dyDescent="0.25">
      <c r="A265">
        <f>VLOOKUP(B265,'[8]Full dataset'!$B$1:$C$142,2,FALSE)</f>
        <v>92</v>
      </c>
      <c r="B265" t="s">
        <v>136</v>
      </c>
      <c r="C265" t="s">
        <v>214</v>
      </c>
      <c r="D265">
        <v>0</v>
      </c>
      <c r="E265">
        <v>1</v>
      </c>
      <c r="F265" t="s">
        <v>477</v>
      </c>
      <c r="H265" t="s">
        <v>1184</v>
      </c>
    </row>
    <row r="266" spans="1:8" x14ac:dyDescent="0.25">
      <c r="A266">
        <f>VLOOKUP(B266,'[8]Full dataset'!$B$1:$C$142,2,FALSE)</f>
        <v>92</v>
      </c>
      <c r="B266" t="s">
        <v>136</v>
      </c>
      <c r="C266" t="s">
        <v>252</v>
      </c>
      <c r="D266">
        <v>1</v>
      </c>
      <c r="F266" t="s">
        <v>1131</v>
      </c>
      <c r="G266">
        <v>2009</v>
      </c>
      <c r="H266" t="s">
        <v>1184</v>
      </c>
    </row>
    <row r="267" spans="1:8" x14ac:dyDescent="0.25">
      <c r="A267">
        <f>VLOOKUP(B267,'[8]Full dataset'!$B$1:$C$142,2,FALSE)</f>
        <v>92</v>
      </c>
      <c r="B267" t="s">
        <v>136</v>
      </c>
      <c r="C267" t="s">
        <v>217</v>
      </c>
      <c r="D267">
        <v>1</v>
      </c>
      <c r="F267" t="s">
        <v>479</v>
      </c>
      <c r="H267" t="s">
        <v>1184</v>
      </c>
    </row>
    <row r="268" spans="1:8" x14ac:dyDescent="0.25">
      <c r="A268">
        <f>VLOOKUP(B268,'[8]Full dataset'!$B$1:$C$142,2,FALSE)</f>
        <v>93</v>
      </c>
      <c r="B268" t="s">
        <v>137</v>
      </c>
      <c r="C268" t="s">
        <v>217</v>
      </c>
      <c r="D268">
        <v>1</v>
      </c>
      <c r="F268" t="s">
        <v>480</v>
      </c>
      <c r="H268" t="s">
        <v>1184</v>
      </c>
    </row>
    <row r="269" spans="1:8" x14ac:dyDescent="0.25">
      <c r="A269">
        <f>VLOOKUP(B269,'[8]Full dataset'!$B$1:$C$142,2,FALSE)</f>
        <v>93</v>
      </c>
      <c r="B269" t="s">
        <v>137</v>
      </c>
      <c r="C269" t="s">
        <v>252</v>
      </c>
      <c r="D269">
        <v>1</v>
      </c>
      <c r="F269" t="s">
        <v>481</v>
      </c>
      <c r="G269">
        <v>2009</v>
      </c>
      <c r="H269" t="s">
        <v>1184</v>
      </c>
    </row>
    <row r="270" spans="1:8" x14ac:dyDescent="0.25">
      <c r="A270">
        <f>VLOOKUP(B270,'[8]Full dataset'!$B$1:$C$142,2,FALSE)</f>
        <v>93</v>
      </c>
      <c r="B270" t="s">
        <v>137</v>
      </c>
      <c r="C270" t="s">
        <v>214</v>
      </c>
      <c r="D270">
        <v>1</v>
      </c>
      <c r="F270" t="s">
        <v>482</v>
      </c>
      <c r="H270" t="s">
        <v>1184</v>
      </c>
    </row>
    <row r="271" spans="1:8" x14ac:dyDescent="0.25">
      <c r="A271">
        <f>VLOOKUP(B271,'[8]Full dataset'!$B$1:$C$142,2,FALSE)</f>
        <v>94</v>
      </c>
      <c r="B271" t="s">
        <v>138</v>
      </c>
      <c r="C271" t="s">
        <v>214</v>
      </c>
      <c r="D271">
        <v>0</v>
      </c>
      <c r="F271" t="s">
        <v>483</v>
      </c>
      <c r="H271" t="s">
        <v>1184</v>
      </c>
    </row>
    <row r="272" spans="1:8" x14ac:dyDescent="0.25">
      <c r="A272">
        <f>VLOOKUP(B272,'[8]Full dataset'!$B$1:$C$142,2,FALSE)</f>
        <v>94</v>
      </c>
      <c r="B272" t="s">
        <v>138</v>
      </c>
      <c r="C272" t="s">
        <v>217</v>
      </c>
      <c r="D272">
        <v>1</v>
      </c>
      <c r="F272" t="s">
        <v>484</v>
      </c>
      <c r="H272" t="s">
        <v>1184</v>
      </c>
    </row>
    <row r="273" spans="1:8" x14ac:dyDescent="0.25">
      <c r="A273">
        <f>VLOOKUP(B273,'[8]Full dataset'!$B$1:$C$142,2,FALSE)</f>
        <v>94</v>
      </c>
      <c r="B273" t="s">
        <v>138</v>
      </c>
      <c r="C273" t="s">
        <v>252</v>
      </c>
      <c r="D273">
        <v>0</v>
      </c>
      <c r="F273" t="s">
        <v>1029</v>
      </c>
      <c r="G273">
        <v>2010</v>
      </c>
      <c r="H273" t="s">
        <v>1184</v>
      </c>
    </row>
    <row r="274" spans="1:8" x14ac:dyDescent="0.25">
      <c r="A274">
        <f>VLOOKUP(B274,'[8]Full dataset'!$B$1:$C$142,2,FALSE)</f>
        <v>95</v>
      </c>
      <c r="B274" t="s">
        <v>139</v>
      </c>
      <c r="C274" t="s">
        <v>217</v>
      </c>
      <c r="D274">
        <v>0</v>
      </c>
      <c r="F274" t="s">
        <v>485</v>
      </c>
      <c r="H274" t="s">
        <v>1184</v>
      </c>
    </row>
    <row r="275" spans="1:8" x14ac:dyDescent="0.25">
      <c r="A275">
        <f>VLOOKUP(B275,'[8]Full dataset'!$B$1:$C$142,2,FALSE)</f>
        <v>95</v>
      </c>
      <c r="B275" t="s">
        <v>139</v>
      </c>
      <c r="C275" t="s">
        <v>252</v>
      </c>
      <c r="D275">
        <v>1</v>
      </c>
      <c r="F275" t="s">
        <v>1030</v>
      </c>
      <c r="G275">
        <v>2013</v>
      </c>
      <c r="H275" t="s">
        <v>1184</v>
      </c>
    </row>
    <row r="276" spans="1:8" x14ac:dyDescent="0.25">
      <c r="A276">
        <f>VLOOKUP(B276,'[8]Full dataset'!$B$1:$C$142,2,FALSE)</f>
        <v>95</v>
      </c>
      <c r="B276" t="s">
        <v>139</v>
      </c>
      <c r="C276" t="s">
        <v>214</v>
      </c>
      <c r="D276">
        <v>0</v>
      </c>
      <c r="E276">
        <v>1</v>
      </c>
      <c r="F276" t="s">
        <v>1079</v>
      </c>
      <c r="H276" t="s">
        <v>1184</v>
      </c>
    </row>
    <row r="277" spans="1:8" x14ac:dyDescent="0.25">
      <c r="A277">
        <f>VLOOKUP(B277,'[8]Full dataset'!$B$1:$C$142,2,FALSE)</f>
        <v>96</v>
      </c>
      <c r="B277" t="s">
        <v>140</v>
      </c>
      <c r="C277" t="s">
        <v>214</v>
      </c>
      <c r="D277">
        <v>0</v>
      </c>
      <c r="F277" t="s">
        <v>487</v>
      </c>
      <c r="H277" t="s">
        <v>1184</v>
      </c>
    </row>
    <row r="278" spans="1:8" x14ac:dyDescent="0.25">
      <c r="A278">
        <f>VLOOKUP(B278,'[8]Full dataset'!$B$1:$C$142,2,FALSE)</f>
        <v>96</v>
      </c>
      <c r="B278" t="s">
        <v>140</v>
      </c>
      <c r="C278" t="s">
        <v>217</v>
      </c>
      <c r="D278">
        <v>0</v>
      </c>
      <c r="F278" t="s">
        <v>488</v>
      </c>
      <c r="H278" t="s">
        <v>1184</v>
      </c>
    </row>
    <row r="279" spans="1:8" x14ac:dyDescent="0.25">
      <c r="A279">
        <f>VLOOKUP(B279,'[8]Full dataset'!$B$1:$C$142,2,FALSE)</f>
        <v>97</v>
      </c>
      <c r="B279" t="s">
        <v>141</v>
      </c>
      <c r="C279" t="s">
        <v>252</v>
      </c>
      <c r="D279">
        <v>1</v>
      </c>
      <c r="F279" t="s">
        <v>489</v>
      </c>
      <c r="G279">
        <v>2011</v>
      </c>
      <c r="H279" t="s">
        <v>1184</v>
      </c>
    </row>
    <row r="280" spans="1:8" x14ac:dyDescent="0.25">
      <c r="A280">
        <f>VLOOKUP(B280,'[8]Full dataset'!$B$1:$C$142,2,FALSE)</f>
        <v>97</v>
      </c>
      <c r="B280" t="s">
        <v>141</v>
      </c>
      <c r="C280" t="s">
        <v>217</v>
      </c>
      <c r="D280">
        <v>1</v>
      </c>
      <c r="F280" t="s">
        <v>490</v>
      </c>
      <c r="H280" t="s">
        <v>1184</v>
      </c>
    </row>
    <row r="281" spans="1:8" x14ac:dyDescent="0.25">
      <c r="A281">
        <f>VLOOKUP(B281,'[8]Full dataset'!$B$1:$C$142,2,FALSE)</f>
        <v>97</v>
      </c>
      <c r="B281" t="s">
        <v>141</v>
      </c>
      <c r="C281" t="s">
        <v>214</v>
      </c>
      <c r="D281">
        <v>1</v>
      </c>
      <c r="F281" t="s">
        <v>1078</v>
      </c>
      <c r="H281" t="s">
        <v>1184</v>
      </c>
    </row>
    <row r="282" spans="1:8" x14ac:dyDescent="0.25">
      <c r="A282">
        <f>VLOOKUP(B282,'[8]Full dataset'!$B$1:$C$142,2,FALSE)</f>
        <v>98</v>
      </c>
      <c r="B282" t="s">
        <v>142</v>
      </c>
      <c r="C282" t="s">
        <v>252</v>
      </c>
      <c r="D282">
        <v>0</v>
      </c>
      <c r="F282" t="s">
        <v>493</v>
      </c>
      <c r="G282">
        <v>2011</v>
      </c>
      <c r="H282" t="s">
        <v>1184</v>
      </c>
    </row>
    <row r="283" spans="1:8" x14ac:dyDescent="0.25">
      <c r="A283">
        <f>VLOOKUP(B283,'[8]Full dataset'!$B$1:$C$142,2,FALSE)</f>
        <v>99</v>
      </c>
      <c r="B283" t="s">
        <v>143</v>
      </c>
      <c r="C283" t="s">
        <v>217</v>
      </c>
      <c r="D283">
        <v>1</v>
      </c>
      <c r="F283" t="s">
        <v>494</v>
      </c>
      <c r="H283" t="s">
        <v>1184</v>
      </c>
    </row>
    <row r="284" spans="1:8" x14ac:dyDescent="0.25">
      <c r="A284">
        <f>VLOOKUP(B284,'[8]Full dataset'!$B$1:$C$142,2,FALSE)</f>
        <v>99</v>
      </c>
      <c r="B284" t="s">
        <v>143</v>
      </c>
      <c r="C284" t="s">
        <v>252</v>
      </c>
      <c r="D284">
        <v>1</v>
      </c>
      <c r="F284" t="s">
        <v>1132</v>
      </c>
      <c r="G284">
        <v>2011</v>
      </c>
      <c r="H284" t="s">
        <v>1184</v>
      </c>
    </row>
    <row r="285" spans="1:8" x14ac:dyDescent="0.25">
      <c r="A285">
        <f>VLOOKUP(B285,'[8]Full dataset'!$B$1:$C$142,2,FALSE)</f>
        <v>99</v>
      </c>
      <c r="B285" t="s">
        <v>143</v>
      </c>
      <c r="C285" t="s">
        <v>214</v>
      </c>
      <c r="D285">
        <v>1</v>
      </c>
      <c r="F285" t="s">
        <v>1081</v>
      </c>
      <c r="H285" t="s">
        <v>1184</v>
      </c>
    </row>
    <row r="286" spans="1:8" x14ac:dyDescent="0.25">
      <c r="A286">
        <f>VLOOKUP(B286,'[8]Full dataset'!$B$1:$C$142,2,FALSE)</f>
        <v>100</v>
      </c>
      <c r="B286" t="s">
        <v>144</v>
      </c>
      <c r="C286" t="s">
        <v>214</v>
      </c>
      <c r="D286">
        <v>0</v>
      </c>
      <c r="F286" t="s">
        <v>497</v>
      </c>
      <c r="H286" t="s">
        <v>1184</v>
      </c>
    </row>
    <row r="287" spans="1:8" x14ac:dyDescent="0.25">
      <c r="A287">
        <f>VLOOKUP(B287,'[8]Full dataset'!$B$1:$C$142,2,FALSE)</f>
        <v>100</v>
      </c>
      <c r="B287" t="s">
        <v>144</v>
      </c>
      <c r="C287" t="s">
        <v>252</v>
      </c>
      <c r="D287">
        <v>0</v>
      </c>
      <c r="F287" t="s">
        <v>498</v>
      </c>
      <c r="G287">
        <v>2009</v>
      </c>
      <c r="H287" t="s">
        <v>1184</v>
      </c>
    </row>
    <row r="288" spans="1:8" x14ac:dyDescent="0.25">
      <c r="A288">
        <f>VLOOKUP(B288,'[8]Full dataset'!$B$1:$C$142,2,FALSE)</f>
        <v>100</v>
      </c>
      <c r="B288" t="s">
        <v>144</v>
      </c>
      <c r="C288" t="s">
        <v>217</v>
      </c>
      <c r="D288">
        <v>0</v>
      </c>
      <c r="F288" t="s">
        <v>499</v>
      </c>
      <c r="H288" t="s">
        <v>1184</v>
      </c>
    </row>
    <row r="289" spans="1:8" x14ac:dyDescent="0.25">
      <c r="A289">
        <v>101</v>
      </c>
      <c r="B289" t="s">
        <v>500</v>
      </c>
      <c r="C289" t="s">
        <v>214</v>
      </c>
      <c r="D289">
        <v>0</v>
      </c>
      <c r="F289" t="s">
        <v>501</v>
      </c>
      <c r="G289" t="s">
        <v>1031</v>
      </c>
      <c r="H289" t="s">
        <v>1184</v>
      </c>
    </row>
    <row r="290" spans="1:8" x14ac:dyDescent="0.25">
      <c r="A290">
        <v>101</v>
      </c>
      <c r="B290" t="s">
        <v>500</v>
      </c>
      <c r="C290" t="s">
        <v>217</v>
      </c>
      <c r="D290">
        <v>0</v>
      </c>
      <c r="F290" t="s">
        <v>502</v>
      </c>
      <c r="H290" t="s">
        <v>1184</v>
      </c>
    </row>
    <row r="291" spans="1:8" x14ac:dyDescent="0.25">
      <c r="A291">
        <f>VLOOKUP(B291,'[8]Full dataset'!$B$1:$C$142,2,FALSE)</f>
        <v>102</v>
      </c>
      <c r="B291" s="7" t="s">
        <v>146</v>
      </c>
      <c r="C291" t="s">
        <v>252</v>
      </c>
      <c r="D291">
        <v>1</v>
      </c>
      <c r="F291" t="s">
        <v>1032</v>
      </c>
      <c r="G291">
        <v>2014</v>
      </c>
      <c r="H291" t="s">
        <v>1184</v>
      </c>
    </row>
    <row r="292" spans="1:8" x14ac:dyDescent="0.25">
      <c r="A292">
        <f>VLOOKUP(B292,'[8]Full dataset'!$B$1:$C$142,2,FALSE)</f>
        <v>102</v>
      </c>
      <c r="B292" s="7" t="s">
        <v>146</v>
      </c>
      <c r="C292" t="s">
        <v>214</v>
      </c>
      <c r="D292">
        <v>0</v>
      </c>
      <c r="E292">
        <v>1</v>
      </c>
      <c r="F292" t="s">
        <v>1133</v>
      </c>
      <c r="H292" t="s">
        <v>1184</v>
      </c>
    </row>
    <row r="293" spans="1:8" x14ac:dyDescent="0.25">
      <c r="A293">
        <f>VLOOKUP(B293,'[8]Full dataset'!$B$1:$C$142,2,FALSE)</f>
        <v>102</v>
      </c>
      <c r="B293" s="7" t="s">
        <v>146</v>
      </c>
      <c r="C293" t="s">
        <v>217</v>
      </c>
      <c r="D293">
        <v>0</v>
      </c>
      <c r="F293" t="s">
        <v>1134</v>
      </c>
      <c r="H293" t="s">
        <v>1184</v>
      </c>
    </row>
    <row r="294" spans="1:8" x14ac:dyDescent="0.25">
      <c r="A294">
        <f>VLOOKUP(B294,'[8]Full dataset'!$B$1:$C$142,2,FALSE)</f>
        <v>103</v>
      </c>
      <c r="B294" t="s">
        <v>147</v>
      </c>
      <c r="C294" t="s">
        <v>214</v>
      </c>
      <c r="D294">
        <v>1</v>
      </c>
      <c r="F294" t="s">
        <v>1082</v>
      </c>
      <c r="H294" t="s">
        <v>1184</v>
      </c>
    </row>
    <row r="295" spans="1:8" x14ac:dyDescent="0.25">
      <c r="A295">
        <f>VLOOKUP(B295,'[8]Full dataset'!$B$1:$C$142,2,FALSE)</f>
        <v>103</v>
      </c>
      <c r="B295" t="s">
        <v>147</v>
      </c>
      <c r="C295" t="s">
        <v>252</v>
      </c>
      <c r="D295">
        <v>1</v>
      </c>
      <c r="F295" t="s">
        <v>1034</v>
      </c>
      <c r="G295">
        <v>2009</v>
      </c>
      <c r="H295" t="s">
        <v>1184</v>
      </c>
    </row>
    <row r="296" spans="1:8" x14ac:dyDescent="0.25">
      <c r="A296">
        <f>VLOOKUP(B296,'[8]Full dataset'!$B$1:$C$142,2,FALSE)</f>
        <v>103</v>
      </c>
      <c r="B296" t="s">
        <v>147</v>
      </c>
      <c r="C296" t="s">
        <v>217</v>
      </c>
      <c r="D296">
        <v>1</v>
      </c>
      <c r="F296" t="s">
        <v>505</v>
      </c>
      <c r="H296" t="s">
        <v>1184</v>
      </c>
    </row>
    <row r="297" spans="1:8" x14ac:dyDescent="0.25">
      <c r="A297">
        <f>VLOOKUP(B297,'[8]Full dataset'!$B$1:$C$142,2,FALSE)</f>
        <v>104</v>
      </c>
      <c r="B297" t="s">
        <v>148</v>
      </c>
      <c r="C297" t="s">
        <v>214</v>
      </c>
      <c r="D297">
        <v>0</v>
      </c>
      <c r="F297" t="s">
        <v>506</v>
      </c>
      <c r="H297" t="s">
        <v>1184</v>
      </c>
    </row>
    <row r="298" spans="1:8" x14ac:dyDescent="0.25">
      <c r="A298">
        <f>VLOOKUP(B298,'[8]Full dataset'!$B$1:$C$142,2,FALSE)</f>
        <v>104</v>
      </c>
      <c r="B298" t="s">
        <v>148</v>
      </c>
      <c r="C298" t="s">
        <v>252</v>
      </c>
      <c r="D298">
        <v>0</v>
      </c>
      <c r="F298" t="s">
        <v>1035</v>
      </c>
      <c r="G298">
        <v>2011</v>
      </c>
      <c r="H298" t="s">
        <v>1184</v>
      </c>
    </row>
    <row r="299" spans="1:8" x14ac:dyDescent="0.25">
      <c r="A299">
        <f>VLOOKUP(B299,'[8]Full dataset'!$B$1:$C$142,2,FALSE)</f>
        <v>105</v>
      </c>
      <c r="B299" t="s">
        <v>149</v>
      </c>
      <c r="C299" t="s">
        <v>217</v>
      </c>
      <c r="D299">
        <v>0</v>
      </c>
      <c r="F299" t="s">
        <v>507</v>
      </c>
      <c r="H299" t="s">
        <v>1184</v>
      </c>
    </row>
    <row r="300" spans="1:8" x14ac:dyDescent="0.25">
      <c r="A300">
        <f>VLOOKUP(B300,'[8]Full dataset'!$B$1:$C$142,2,FALSE)</f>
        <v>105</v>
      </c>
      <c r="B300" t="s">
        <v>149</v>
      </c>
      <c r="C300" t="s">
        <v>252</v>
      </c>
      <c r="D300">
        <v>0</v>
      </c>
      <c r="F300" t="s">
        <v>508</v>
      </c>
      <c r="G300">
        <v>2008</v>
      </c>
      <c r="H300" t="s">
        <v>1184</v>
      </c>
    </row>
    <row r="301" spans="1:8" x14ac:dyDescent="0.25">
      <c r="A301">
        <f>VLOOKUP(B301,'[8]Full dataset'!$B$1:$C$142,2,FALSE)</f>
        <v>105</v>
      </c>
      <c r="B301" t="s">
        <v>149</v>
      </c>
      <c r="C301" t="s">
        <v>214</v>
      </c>
      <c r="D301">
        <v>0</v>
      </c>
      <c r="E301">
        <v>1</v>
      </c>
      <c r="F301" t="s">
        <v>509</v>
      </c>
      <c r="H301" t="s">
        <v>1184</v>
      </c>
    </row>
    <row r="302" spans="1:8" x14ac:dyDescent="0.25">
      <c r="A302">
        <f>VLOOKUP(B302,'[8]Full dataset'!$B$1:$C$142,2,FALSE)</f>
        <v>106</v>
      </c>
      <c r="B302" t="s">
        <v>150</v>
      </c>
      <c r="C302" t="s">
        <v>214</v>
      </c>
      <c r="D302">
        <v>0</v>
      </c>
      <c r="F302" t="s">
        <v>510</v>
      </c>
      <c r="H302" t="s">
        <v>1184</v>
      </c>
    </row>
    <row r="303" spans="1:8" x14ac:dyDescent="0.25">
      <c r="A303">
        <f>VLOOKUP(B303,'[8]Full dataset'!$B$1:$C$142,2,FALSE)</f>
        <v>106</v>
      </c>
      <c r="B303" t="s">
        <v>150</v>
      </c>
      <c r="C303" t="s">
        <v>252</v>
      </c>
      <c r="D303">
        <v>1</v>
      </c>
      <c r="F303" t="s">
        <v>1036</v>
      </c>
      <c r="G303">
        <v>2013</v>
      </c>
      <c r="H303" t="s">
        <v>1184</v>
      </c>
    </row>
    <row r="304" spans="1:8" x14ac:dyDescent="0.25">
      <c r="A304">
        <f>VLOOKUP(B304,'[8]Full dataset'!$B$1:$C$142,2,FALSE)</f>
        <v>106</v>
      </c>
      <c r="B304" t="s">
        <v>150</v>
      </c>
      <c r="C304" t="s">
        <v>217</v>
      </c>
      <c r="D304">
        <v>0</v>
      </c>
      <c r="F304" t="s">
        <v>512</v>
      </c>
      <c r="H304" t="s">
        <v>1184</v>
      </c>
    </row>
    <row r="305" spans="1:8" x14ac:dyDescent="0.25">
      <c r="A305">
        <f>VLOOKUP(B305,'[8]Full dataset'!$B$1:$C$142,2,FALSE)</f>
        <v>107</v>
      </c>
      <c r="B305" t="s">
        <v>151</v>
      </c>
      <c r="C305" t="s">
        <v>217</v>
      </c>
      <c r="D305">
        <v>1</v>
      </c>
      <c r="F305" t="s">
        <v>513</v>
      </c>
      <c r="H305" t="s">
        <v>1184</v>
      </c>
    </row>
    <row r="306" spans="1:8" x14ac:dyDescent="0.25">
      <c r="A306">
        <f>VLOOKUP(B306,'[8]Full dataset'!$B$1:$C$142,2,FALSE)</f>
        <v>107</v>
      </c>
      <c r="B306" t="s">
        <v>151</v>
      </c>
      <c r="C306" t="s">
        <v>252</v>
      </c>
      <c r="D306">
        <v>0</v>
      </c>
      <c r="F306" t="s">
        <v>1037</v>
      </c>
      <c r="G306">
        <v>2009</v>
      </c>
      <c r="H306" t="s">
        <v>1184</v>
      </c>
    </row>
    <row r="307" spans="1:8" x14ac:dyDescent="0.25">
      <c r="A307">
        <f>VLOOKUP(B307,'[8]Full dataset'!$B$1:$C$142,2,FALSE)</f>
        <v>107</v>
      </c>
      <c r="B307" t="s">
        <v>151</v>
      </c>
      <c r="C307" t="s">
        <v>214</v>
      </c>
      <c r="D307">
        <v>0</v>
      </c>
      <c r="E307">
        <v>1</v>
      </c>
      <c r="F307" t="s">
        <v>515</v>
      </c>
      <c r="H307" t="s">
        <v>1184</v>
      </c>
    </row>
    <row r="308" spans="1:8" x14ac:dyDescent="0.25">
      <c r="A308">
        <f>VLOOKUP(B308,'[8]Full dataset'!$B$1:$C$142,2,FALSE)</f>
        <v>108</v>
      </c>
      <c r="B308" t="s">
        <v>152</v>
      </c>
      <c r="C308" t="s">
        <v>214</v>
      </c>
      <c r="D308">
        <v>1</v>
      </c>
      <c r="F308" t="s">
        <v>1135</v>
      </c>
      <c r="H308" t="s">
        <v>1184</v>
      </c>
    </row>
    <row r="309" spans="1:8" x14ac:dyDescent="0.25">
      <c r="A309">
        <f>VLOOKUP(B309,'[8]Full dataset'!$B$1:$C$142,2,FALSE)</f>
        <v>108</v>
      </c>
      <c r="B309" t="s">
        <v>152</v>
      </c>
      <c r="C309" t="s">
        <v>252</v>
      </c>
      <c r="D309">
        <v>1</v>
      </c>
      <c r="F309" t="s">
        <v>1136</v>
      </c>
      <c r="G309">
        <v>2009</v>
      </c>
      <c r="H309" t="s">
        <v>1184</v>
      </c>
    </row>
    <row r="310" spans="1:8" x14ac:dyDescent="0.25">
      <c r="A310">
        <f>VLOOKUP(B310,'[8]Full dataset'!$B$1:$C$142,2,FALSE)</f>
        <v>108</v>
      </c>
      <c r="B310" t="s">
        <v>152</v>
      </c>
      <c r="C310" t="s">
        <v>217</v>
      </c>
      <c r="D310">
        <v>1</v>
      </c>
      <c r="F310" t="s">
        <v>518</v>
      </c>
      <c r="H310" t="s">
        <v>1184</v>
      </c>
    </row>
    <row r="311" spans="1:8" x14ac:dyDescent="0.25">
      <c r="A311">
        <f>VLOOKUP(B311,'[8]Full dataset'!$B$1:$C$142,2,FALSE)</f>
        <v>109</v>
      </c>
      <c r="B311" t="s">
        <v>153</v>
      </c>
      <c r="C311" t="s">
        <v>217</v>
      </c>
      <c r="D311">
        <v>1</v>
      </c>
      <c r="F311" t="s">
        <v>519</v>
      </c>
      <c r="H311" t="s">
        <v>1184</v>
      </c>
    </row>
    <row r="312" spans="1:8" x14ac:dyDescent="0.25">
      <c r="A312">
        <f>VLOOKUP(B312,'[8]Full dataset'!$B$1:$C$142,2,FALSE)</f>
        <v>109</v>
      </c>
      <c r="B312" t="s">
        <v>153</v>
      </c>
      <c r="C312" t="s">
        <v>214</v>
      </c>
      <c r="D312">
        <v>0</v>
      </c>
      <c r="F312" t="s">
        <v>520</v>
      </c>
      <c r="H312" t="s">
        <v>1184</v>
      </c>
    </row>
    <row r="313" spans="1:8" x14ac:dyDescent="0.25">
      <c r="A313">
        <f>VLOOKUP(B313,'[8]Full dataset'!$B$1:$C$142,2,FALSE)</f>
        <v>109</v>
      </c>
      <c r="B313" t="s">
        <v>153</v>
      </c>
      <c r="C313" t="s">
        <v>252</v>
      </c>
      <c r="D313">
        <v>0</v>
      </c>
      <c r="F313" t="s">
        <v>1137</v>
      </c>
      <c r="G313">
        <v>2011</v>
      </c>
      <c r="H313" t="s">
        <v>1184</v>
      </c>
    </row>
    <row r="314" spans="1:8" x14ac:dyDescent="0.25">
      <c r="A314">
        <f>VLOOKUP(B314,'[8]Full dataset'!$B$1:$C$142,2,FALSE)</f>
        <v>110</v>
      </c>
      <c r="B314" t="s">
        <v>154</v>
      </c>
      <c r="C314" t="s">
        <v>214</v>
      </c>
      <c r="D314">
        <v>1</v>
      </c>
      <c r="F314" t="s">
        <v>1083</v>
      </c>
      <c r="H314" t="s">
        <v>1184</v>
      </c>
    </row>
    <row r="315" spans="1:8" x14ac:dyDescent="0.25">
      <c r="A315">
        <f>VLOOKUP(B315,'[8]Full dataset'!$B$1:$C$142,2,FALSE)</f>
        <v>110</v>
      </c>
      <c r="B315" t="s">
        <v>154</v>
      </c>
      <c r="C315" t="s">
        <v>252</v>
      </c>
      <c r="D315">
        <v>1</v>
      </c>
      <c r="F315" t="s">
        <v>1038</v>
      </c>
      <c r="G315">
        <v>2013</v>
      </c>
      <c r="H315" t="s">
        <v>1184</v>
      </c>
    </row>
    <row r="316" spans="1:8" x14ac:dyDescent="0.25">
      <c r="A316">
        <f>VLOOKUP(B316,'[8]Full dataset'!$B$1:$C$142,2,FALSE)</f>
        <v>110</v>
      </c>
      <c r="B316" t="s">
        <v>154</v>
      </c>
      <c r="C316" t="s">
        <v>217</v>
      </c>
      <c r="D316">
        <v>0</v>
      </c>
      <c r="F316" t="s">
        <v>523</v>
      </c>
      <c r="H316" t="s">
        <v>1184</v>
      </c>
    </row>
    <row r="317" spans="1:8" x14ac:dyDescent="0.25">
      <c r="A317">
        <f>VLOOKUP(B317,'[8]Full dataset'!$B$1:$C$142,2,FALSE)</f>
        <v>111</v>
      </c>
      <c r="B317" t="s">
        <v>155</v>
      </c>
      <c r="C317" t="s">
        <v>217</v>
      </c>
      <c r="D317">
        <v>1</v>
      </c>
      <c r="F317" t="s">
        <v>1138</v>
      </c>
      <c r="H317" t="s">
        <v>1184</v>
      </c>
    </row>
    <row r="318" spans="1:8" x14ac:dyDescent="0.25">
      <c r="A318">
        <f>VLOOKUP(B318,'[8]Full dataset'!$B$1:$C$142,2,FALSE)</f>
        <v>111</v>
      </c>
      <c r="B318" t="s">
        <v>155</v>
      </c>
      <c r="C318" t="s">
        <v>252</v>
      </c>
      <c r="D318">
        <v>1</v>
      </c>
      <c r="F318" t="s">
        <v>1039</v>
      </c>
      <c r="G318">
        <v>2014</v>
      </c>
      <c r="H318" t="s">
        <v>1184</v>
      </c>
    </row>
    <row r="319" spans="1:8" x14ac:dyDescent="0.25">
      <c r="A319">
        <f>VLOOKUP(B319,'[8]Full dataset'!$B$1:$C$142,2,FALSE)</f>
        <v>111</v>
      </c>
      <c r="B319" t="s">
        <v>155</v>
      </c>
      <c r="C319" t="s">
        <v>214</v>
      </c>
      <c r="D319">
        <v>0</v>
      </c>
      <c r="F319" s="7" t="s">
        <v>1139</v>
      </c>
      <c r="H319" t="s">
        <v>1184</v>
      </c>
    </row>
    <row r="320" spans="1:8" x14ac:dyDescent="0.25">
      <c r="A320">
        <f>VLOOKUP(B320,'[8]Full dataset'!$B$1:$C$142,2,FALSE)</f>
        <v>112</v>
      </c>
      <c r="B320" t="s">
        <v>156</v>
      </c>
      <c r="C320" t="s">
        <v>214</v>
      </c>
      <c r="D320">
        <v>1</v>
      </c>
      <c r="F320" t="s">
        <v>527</v>
      </c>
      <c r="H320" t="s">
        <v>1184</v>
      </c>
    </row>
    <row r="321" spans="1:8" x14ac:dyDescent="0.25">
      <c r="A321">
        <f>VLOOKUP(B321,'[8]Full dataset'!$B$1:$C$142,2,FALSE)</f>
        <v>112</v>
      </c>
      <c r="B321" t="s">
        <v>156</v>
      </c>
      <c r="C321" t="s">
        <v>252</v>
      </c>
      <c r="D321">
        <v>1</v>
      </c>
      <c r="F321" t="s">
        <v>528</v>
      </c>
      <c r="G321">
        <v>2011</v>
      </c>
      <c r="H321" t="s">
        <v>1184</v>
      </c>
    </row>
    <row r="322" spans="1:8" x14ac:dyDescent="0.25">
      <c r="A322">
        <f>VLOOKUP(B322,'[8]Full dataset'!$B$1:$C$142,2,FALSE)</f>
        <v>112</v>
      </c>
      <c r="B322" t="s">
        <v>156</v>
      </c>
      <c r="C322" t="s">
        <v>217</v>
      </c>
      <c r="D322">
        <v>1</v>
      </c>
      <c r="F322" t="s">
        <v>529</v>
      </c>
      <c r="H322" t="s">
        <v>1184</v>
      </c>
    </row>
    <row r="323" spans="1:8" x14ac:dyDescent="0.25">
      <c r="A323">
        <f>VLOOKUP(B323,'[8]Full dataset'!$B$1:$C$142,2,FALSE)</f>
        <v>113</v>
      </c>
      <c r="B323" t="s">
        <v>157</v>
      </c>
      <c r="C323" t="s">
        <v>214</v>
      </c>
      <c r="D323">
        <v>1</v>
      </c>
      <c r="F323" t="s">
        <v>1084</v>
      </c>
      <c r="H323" t="s">
        <v>1184</v>
      </c>
    </row>
    <row r="324" spans="1:8" x14ac:dyDescent="0.25">
      <c r="A324">
        <f>VLOOKUP(B324,'[8]Full dataset'!$B$1:$C$142,2,FALSE)</f>
        <v>113</v>
      </c>
      <c r="B324" t="s">
        <v>157</v>
      </c>
      <c r="C324" t="s">
        <v>252</v>
      </c>
      <c r="D324">
        <v>0</v>
      </c>
      <c r="F324" t="s">
        <v>531</v>
      </c>
      <c r="G324">
        <v>2009</v>
      </c>
      <c r="H324" t="s">
        <v>1184</v>
      </c>
    </row>
    <row r="325" spans="1:8" x14ac:dyDescent="0.25">
      <c r="A325">
        <f>VLOOKUP(B325,'[8]Full dataset'!$B$1:$C$142,2,FALSE)</f>
        <v>113</v>
      </c>
      <c r="B325" t="s">
        <v>157</v>
      </c>
      <c r="C325" t="s">
        <v>217</v>
      </c>
      <c r="D325">
        <v>1</v>
      </c>
      <c r="F325" t="s">
        <v>532</v>
      </c>
      <c r="H325" t="s">
        <v>1184</v>
      </c>
    </row>
    <row r="326" spans="1:8" x14ac:dyDescent="0.25">
      <c r="A326">
        <f>VLOOKUP(B326,'[8]Full dataset'!$B$1:$C$142,2,FALSE)</f>
        <v>114</v>
      </c>
      <c r="B326" t="s">
        <v>158</v>
      </c>
      <c r="C326" t="s">
        <v>217</v>
      </c>
      <c r="D326">
        <v>0</v>
      </c>
      <c r="F326" t="s">
        <v>533</v>
      </c>
      <c r="H326" t="s">
        <v>1184</v>
      </c>
    </row>
    <row r="327" spans="1:8" x14ac:dyDescent="0.25">
      <c r="A327">
        <f>VLOOKUP(B327,'[8]Full dataset'!$B$1:$C$142,2,FALSE)</f>
        <v>114</v>
      </c>
      <c r="B327" t="s">
        <v>158</v>
      </c>
      <c r="C327" t="s">
        <v>252</v>
      </c>
      <c r="D327">
        <v>0</v>
      </c>
      <c r="F327" t="s">
        <v>1040</v>
      </c>
      <c r="G327">
        <v>2015</v>
      </c>
      <c r="H327" t="s">
        <v>1184</v>
      </c>
    </row>
    <row r="328" spans="1:8" x14ac:dyDescent="0.25">
      <c r="A328">
        <f>VLOOKUP(B328,'[8]Full dataset'!$B$1:$C$142,2,FALSE)</f>
        <v>114</v>
      </c>
      <c r="B328" t="s">
        <v>158</v>
      </c>
      <c r="C328" t="s">
        <v>214</v>
      </c>
      <c r="D328">
        <v>0</v>
      </c>
      <c r="F328" t="s">
        <v>535</v>
      </c>
      <c r="H328" t="s">
        <v>1184</v>
      </c>
    </row>
    <row r="329" spans="1:8" x14ac:dyDescent="0.25">
      <c r="A329">
        <f>VLOOKUP(B329,'[8]Full dataset'!$B$1:$C$142,2,FALSE)</f>
        <v>115</v>
      </c>
      <c r="B329" t="s">
        <v>159</v>
      </c>
      <c r="C329" t="s">
        <v>214</v>
      </c>
      <c r="D329">
        <v>1</v>
      </c>
      <c r="F329" t="s">
        <v>1085</v>
      </c>
      <c r="H329" t="s">
        <v>1184</v>
      </c>
    </row>
    <row r="330" spans="1:8" x14ac:dyDescent="0.25">
      <c r="A330">
        <f>VLOOKUP(B330,'[8]Full dataset'!$B$1:$C$142,2,FALSE)</f>
        <v>115</v>
      </c>
      <c r="B330" t="s">
        <v>159</v>
      </c>
      <c r="C330" t="s">
        <v>252</v>
      </c>
      <c r="D330">
        <v>1</v>
      </c>
      <c r="F330" t="s">
        <v>1041</v>
      </c>
      <c r="G330">
        <v>2010</v>
      </c>
      <c r="H330" t="s">
        <v>1184</v>
      </c>
    </row>
    <row r="331" spans="1:8" x14ac:dyDescent="0.25">
      <c r="A331">
        <f>VLOOKUP(B331,'[8]Full dataset'!$B$1:$C$142,2,FALSE)</f>
        <v>115</v>
      </c>
      <c r="B331" t="s">
        <v>159</v>
      </c>
      <c r="C331" t="s">
        <v>217</v>
      </c>
      <c r="D331">
        <v>1</v>
      </c>
      <c r="F331" t="s">
        <v>538</v>
      </c>
      <c r="H331" t="s">
        <v>1184</v>
      </c>
    </row>
    <row r="332" spans="1:8" x14ac:dyDescent="0.25">
      <c r="A332">
        <f>VLOOKUP(B332,'[8]Full dataset'!$B$1:$C$142,2,FALSE)</f>
        <v>116</v>
      </c>
      <c r="B332" t="s">
        <v>160</v>
      </c>
      <c r="C332" t="s">
        <v>217</v>
      </c>
      <c r="D332">
        <v>1</v>
      </c>
      <c r="F332" t="s">
        <v>539</v>
      </c>
      <c r="H332" t="s">
        <v>1184</v>
      </c>
    </row>
    <row r="333" spans="1:8" x14ac:dyDescent="0.25">
      <c r="A333">
        <f>VLOOKUP(B333,'[8]Full dataset'!$B$1:$C$142,2,FALSE)</f>
        <v>116</v>
      </c>
      <c r="B333" t="s">
        <v>160</v>
      </c>
      <c r="C333" t="s">
        <v>252</v>
      </c>
      <c r="D333">
        <v>1</v>
      </c>
      <c r="F333" t="s">
        <v>540</v>
      </c>
      <c r="G333">
        <v>2014</v>
      </c>
      <c r="H333" t="s">
        <v>1184</v>
      </c>
    </row>
    <row r="334" spans="1:8" x14ac:dyDescent="0.25">
      <c r="A334">
        <f>VLOOKUP(B334,'[8]Full dataset'!$B$1:$C$142,2,FALSE)</f>
        <v>116</v>
      </c>
      <c r="B334" t="s">
        <v>160</v>
      </c>
      <c r="C334" t="s">
        <v>214</v>
      </c>
      <c r="D334">
        <v>0</v>
      </c>
      <c r="F334" t="s">
        <v>541</v>
      </c>
      <c r="H334" t="s">
        <v>1184</v>
      </c>
    </row>
    <row r="335" spans="1:8" x14ac:dyDescent="0.25">
      <c r="A335">
        <f>VLOOKUP(B335,'[8]Full dataset'!$B$1:$C$142,2,FALSE)</f>
        <v>116</v>
      </c>
      <c r="B335" t="s">
        <v>160</v>
      </c>
      <c r="C335" t="s">
        <v>214</v>
      </c>
      <c r="D335">
        <v>0</v>
      </c>
      <c r="E335">
        <v>1</v>
      </c>
      <c r="F335" t="s">
        <v>1140</v>
      </c>
      <c r="H335" t="s">
        <v>1184</v>
      </c>
    </row>
    <row r="336" spans="1:8" x14ac:dyDescent="0.25">
      <c r="A336">
        <f>VLOOKUP(B336,'[8]Full dataset'!$B$1:$C$142,2,FALSE)</f>
        <v>117</v>
      </c>
      <c r="B336" t="s">
        <v>161</v>
      </c>
      <c r="C336" t="s">
        <v>217</v>
      </c>
      <c r="D336">
        <v>0</v>
      </c>
      <c r="F336" t="s">
        <v>542</v>
      </c>
      <c r="H336" t="s">
        <v>1184</v>
      </c>
    </row>
    <row r="337" spans="1:8" x14ac:dyDescent="0.25">
      <c r="A337">
        <f>VLOOKUP(B337,'[8]Full dataset'!$B$1:$C$142,2,FALSE)</f>
        <v>117</v>
      </c>
      <c r="B337" t="s">
        <v>161</v>
      </c>
      <c r="C337" t="s">
        <v>252</v>
      </c>
      <c r="D337">
        <v>1</v>
      </c>
      <c r="F337" t="s">
        <v>1042</v>
      </c>
      <c r="G337">
        <v>2013</v>
      </c>
      <c r="H337" t="s">
        <v>1184</v>
      </c>
    </row>
    <row r="338" spans="1:8" x14ac:dyDescent="0.25">
      <c r="A338">
        <f>VLOOKUP(B338,'[8]Full dataset'!$B$1:$C$142,2,FALSE)</f>
        <v>117</v>
      </c>
      <c r="B338" t="s">
        <v>161</v>
      </c>
      <c r="C338" t="s">
        <v>214</v>
      </c>
      <c r="D338">
        <v>1</v>
      </c>
      <c r="F338" t="s">
        <v>1087</v>
      </c>
      <c r="H338" t="s">
        <v>1184</v>
      </c>
    </row>
    <row r="339" spans="1:8" x14ac:dyDescent="0.25">
      <c r="A339">
        <f>VLOOKUP(B339,'[8]Full dataset'!$B$1:$C$142,2,FALSE)</f>
        <v>118</v>
      </c>
      <c r="B339" t="s">
        <v>162</v>
      </c>
      <c r="C339" t="s">
        <v>214</v>
      </c>
      <c r="D339">
        <v>0</v>
      </c>
      <c r="F339" t="s">
        <v>543</v>
      </c>
      <c r="H339" t="s">
        <v>1184</v>
      </c>
    </row>
    <row r="340" spans="1:8" x14ac:dyDescent="0.25">
      <c r="A340">
        <f>VLOOKUP(B340,'[8]Full dataset'!$B$1:$C$142,2,FALSE)</f>
        <v>118</v>
      </c>
      <c r="B340" t="s">
        <v>162</v>
      </c>
      <c r="C340" t="s">
        <v>252</v>
      </c>
      <c r="D340">
        <v>1</v>
      </c>
      <c r="F340" t="s">
        <v>544</v>
      </c>
      <c r="G340">
        <v>2013</v>
      </c>
      <c r="H340" t="s">
        <v>1184</v>
      </c>
    </row>
    <row r="341" spans="1:8" x14ac:dyDescent="0.25">
      <c r="A341">
        <f>VLOOKUP(B341,'[8]Full dataset'!$B$1:$C$142,2,FALSE)</f>
        <v>118</v>
      </c>
      <c r="B341" t="s">
        <v>162</v>
      </c>
      <c r="C341" t="s">
        <v>217</v>
      </c>
      <c r="D341">
        <v>1</v>
      </c>
      <c r="F341" t="s">
        <v>545</v>
      </c>
      <c r="H341" t="s">
        <v>1184</v>
      </c>
    </row>
    <row r="342" spans="1:8" x14ac:dyDescent="0.25">
      <c r="A342">
        <f>VLOOKUP(B342,'[8]Full dataset'!$B$1:$C$142,2,FALSE)</f>
        <v>119</v>
      </c>
      <c r="B342" t="s">
        <v>163</v>
      </c>
      <c r="C342" t="s">
        <v>217</v>
      </c>
      <c r="D342">
        <v>1</v>
      </c>
      <c r="F342" t="s">
        <v>546</v>
      </c>
      <c r="H342" t="s">
        <v>1184</v>
      </c>
    </row>
    <row r="343" spans="1:8" x14ac:dyDescent="0.25">
      <c r="A343">
        <f>VLOOKUP(B343,'[8]Full dataset'!$B$1:$C$142,2,FALSE)</f>
        <v>119</v>
      </c>
      <c r="B343" t="s">
        <v>163</v>
      </c>
      <c r="C343" t="s">
        <v>252</v>
      </c>
      <c r="D343">
        <v>0</v>
      </c>
      <c r="F343" t="s">
        <v>1141</v>
      </c>
      <c r="G343">
        <v>2008</v>
      </c>
      <c r="H343" t="s">
        <v>1184</v>
      </c>
    </row>
    <row r="344" spans="1:8" x14ac:dyDescent="0.25">
      <c r="A344">
        <f>VLOOKUP(B344,'[8]Full dataset'!$B$1:$C$142,2,FALSE)</f>
        <v>119</v>
      </c>
      <c r="B344" t="s">
        <v>163</v>
      </c>
      <c r="C344" t="s">
        <v>214</v>
      </c>
      <c r="D344">
        <v>0</v>
      </c>
      <c r="E344">
        <v>1</v>
      </c>
      <c r="F344" t="s">
        <v>547</v>
      </c>
      <c r="H344" t="s">
        <v>1184</v>
      </c>
    </row>
    <row r="345" spans="1:8" x14ac:dyDescent="0.25">
      <c r="A345">
        <f>VLOOKUP(B345,'[8]Full dataset'!$B$1:$C$142,2,FALSE)</f>
        <v>120</v>
      </c>
      <c r="B345" t="s">
        <v>164</v>
      </c>
      <c r="C345" t="s">
        <v>214</v>
      </c>
      <c r="D345">
        <v>0</v>
      </c>
      <c r="F345" t="s">
        <v>548</v>
      </c>
      <c r="H345" t="s">
        <v>1184</v>
      </c>
    </row>
    <row r="346" spans="1:8" x14ac:dyDescent="0.25">
      <c r="A346">
        <f>VLOOKUP(B346,'[8]Full dataset'!$B$1:$C$142,2,FALSE)</f>
        <v>120</v>
      </c>
      <c r="B346" t="s">
        <v>164</v>
      </c>
      <c r="C346" t="s">
        <v>252</v>
      </c>
      <c r="D346">
        <v>0</v>
      </c>
      <c r="F346" t="s">
        <v>549</v>
      </c>
      <c r="G346">
        <v>2008</v>
      </c>
      <c r="H346" t="s">
        <v>1184</v>
      </c>
    </row>
    <row r="347" spans="1:8" x14ac:dyDescent="0.25">
      <c r="A347">
        <f>VLOOKUP(B347,'[8]Full dataset'!$B$1:$C$142,2,FALSE)</f>
        <v>120</v>
      </c>
      <c r="B347" t="s">
        <v>164</v>
      </c>
      <c r="C347" t="s">
        <v>217</v>
      </c>
      <c r="D347">
        <v>1</v>
      </c>
      <c r="F347" t="s">
        <v>550</v>
      </c>
      <c r="H347" t="s">
        <v>1184</v>
      </c>
    </row>
    <row r="348" spans="1:8" x14ac:dyDescent="0.25">
      <c r="A348">
        <f>VLOOKUP(B348,'[8]Full dataset'!$B$1:$C$142,2,FALSE)</f>
        <v>121</v>
      </c>
      <c r="B348" t="s">
        <v>165</v>
      </c>
      <c r="C348" t="s">
        <v>217</v>
      </c>
      <c r="D348">
        <v>0</v>
      </c>
      <c r="F348" t="s">
        <v>551</v>
      </c>
      <c r="H348" t="s">
        <v>1184</v>
      </c>
    </row>
    <row r="349" spans="1:8" x14ac:dyDescent="0.25">
      <c r="A349">
        <f>VLOOKUP(B349,'[8]Full dataset'!$B$1:$C$142,2,FALSE)</f>
        <v>121</v>
      </c>
      <c r="B349" t="s">
        <v>165</v>
      </c>
      <c r="C349" t="s">
        <v>252</v>
      </c>
      <c r="D349">
        <v>0</v>
      </c>
      <c r="F349" t="s">
        <v>1044</v>
      </c>
      <c r="G349">
        <v>2008</v>
      </c>
      <c r="H349" t="s">
        <v>1184</v>
      </c>
    </row>
    <row r="350" spans="1:8" x14ac:dyDescent="0.25">
      <c r="A350">
        <f>VLOOKUP(B350,'[8]Full dataset'!$B$1:$C$142,2,FALSE)</f>
        <v>121</v>
      </c>
      <c r="B350" t="s">
        <v>165</v>
      </c>
      <c r="C350" t="s">
        <v>252</v>
      </c>
      <c r="D350">
        <v>1</v>
      </c>
      <c r="F350" t="s">
        <v>1045</v>
      </c>
      <c r="G350">
        <v>2015</v>
      </c>
      <c r="H350" t="s">
        <v>1188</v>
      </c>
    </row>
    <row r="351" spans="1:8" x14ac:dyDescent="0.25">
      <c r="A351">
        <f>VLOOKUP(B351,'[8]Full dataset'!$B$1:$C$142,2,FALSE)</f>
        <v>121</v>
      </c>
      <c r="B351" t="s">
        <v>165</v>
      </c>
      <c r="C351" t="s">
        <v>214</v>
      </c>
      <c r="D351">
        <v>0</v>
      </c>
      <c r="F351" t="s">
        <v>1088</v>
      </c>
      <c r="H351" t="s">
        <v>1184</v>
      </c>
    </row>
    <row r="352" spans="1:8" x14ac:dyDescent="0.25">
      <c r="A352">
        <f>VLOOKUP(B352,'[8]Full dataset'!$B$1:$C$142,2,FALSE)</f>
        <v>122</v>
      </c>
      <c r="B352" t="s">
        <v>166</v>
      </c>
      <c r="C352" t="s">
        <v>214</v>
      </c>
      <c r="D352">
        <v>1</v>
      </c>
      <c r="F352" t="s">
        <v>1089</v>
      </c>
      <c r="H352" t="s">
        <v>1184</v>
      </c>
    </row>
    <row r="353" spans="1:8" x14ac:dyDescent="0.25">
      <c r="A353">
        <f>VLOOKUP(B353,'[8]Full dataset'!$B$1:$C$142,2,FALSE)</f>
        <v>122</v>
      </c>
      <c r="B353" t="s">
        <v>166</v>
      </c>
      <c r="C353" t="s">
        <v>252</v>
      </c>
      <c r="D353">
        <v>0</v>
      </c>
      <c r="F353" t="s">
        <v>555</v>
      </c>
      <c r="G353">
        <v>2010</v>
      </c>
      <c r="H353" t="s">
        <v>1184</v>
      </c>
    </row>
    <row r="354" spans="1:8" x14ac:dyDescent="0.25">
      <c r="A354">
        <f>VLOOKUP(B354,'[8]Full dataset'!$B$1:$C$142,2,FALSE)</f>
        <v>122</v>
      </c>
      <c r="B354" t="s">
        <v>166</v>
      </c>
      <c r="C354" t="s">
        <v>217</v>
      </c>
      <c r="D354">
        <v>0</v>
      </c>
      <c r="F354" t="s">
        <v>556</v>
      </c>
      <c r="H354" t="s">
        <v>1184</v>
      </c>
    </row>
    <row r="355" spans="1:8" x14ac:dyDescent="0.25">
      <c r="A355">
        <f>VLOOKUP(B355,'[8]Full dataset'!$B$1:$C$142,2,FALSE)</f>
        <v>123</v>
      </c>
      <c r="B355" t="s">
        <v>167</v>
      </c>
      <c r="C355" t="s">
        <v>217</v>
      </c>
      <c r="D355">
        <v>1</v>
      </c>
      <c r="F355" t="s">
        <v>557</v>
      </c>
      <c r="H355" t="s">
        <v>1184</v>
      </c>
    </row>
    <row r="356" spans="1:8" x14ac:dyDescent="0.25">
      <c r="A356">
        <f>VLOOKUP(B356,'[8]Full dataset'!$B$1:$C$142,2,FALSE)</f>
        <v>123</v>
      </c>
      <c r="B356" t="s">
        <v>167</v>
      </c>
      <c r="C356" t="s">
        <v>252</v>
      </c>
      <c r="D356">
        <v>1</v>
      </c>
      <c r="F356" t="s">
        <v>1047</v>
      </c>
      <c r="G356">
        <v>2009</v>
      </c>
      <c r="H356" t="s">
        <v>1184</v>
      </c>
    </row>
    <row r="357" spans="1:8" x14ac:dyDescent="0.25">
      <c r="A357">
        <f>VLOOKUP(B357,'[8]Full dataset'!$B$1:$C$142,2,FALSE)</f>
        <v>123</v>
      </c>
      <c r="B357" t="s">
        <v>167</v>
      </c>
      <c r="C357" t="s">
        <v>214</v>
      </c>
      <c r="D357">
        <v>0</v>
      </c>
      <c r="F357" t="s">
        <v>1090</v>
      </c>
      <c r="H357" t="s">
        <v>1184</v>
      </c>
    </row>
    <row r="358" spans="1:8" x14ac:dyDescent="0.25">
      <c r="A358">
        <f>VLOOKUP(B358,'[8]Full dataset'!$B$1:$C$142,2,FALSE)</f>
        <v>124</v>
      </c>
      <c r="B358" t="s">
        <v>168</v>
      </c>
      <c r="C358" t="s">
        <v>217</v>
      </c>
      <c r="D358">
        <v>0</v>
      </c>
      <c r="F358" t="s">
        <v>1142</v>
      </c>
      <c r="H358" t="s">
        <v>1184</v>
      </c>
    </row>
    <row r="359" spans="1:8" x14ac:dyDescent="0.25">
      <c r="A359">
        <v>124</v>
      </c>
      <c r="B359" t="s">
        <v>168</v>
      </c>
      <c r="C359" t="s">
        <v>252</v>
      </c>
      <c r="D359">
        <v>0</v>
      </c>
      <c r="F359" t="s">
        <v>1160</v>
      </c>
      <c r="G359" s="23">
        <v>2009</v>
      </c>
      <c r="H359" t="s">
        <v>1184</v>
      </c>
    </row>
    <row r="360" spans="1:8" x14ac:dyDescent="0.25">
      <c r="A360">
        <v>124</v>
      </c>
      <c r="B360" t="s">
        <v>168</v>
      </c>
      <c r="C360" t="s">
        <v>214</v>
      </c>
      <c r="D360">
        <v>0</v>
      </c>
      <c r="E360">
        <v>0</v>
      </c>
      <c r="F360" s="7" t="s">
        <v>1168</v>
      </c>
      <c r="H360" t="s">
        <v>1184</v>
      </c>
    </row>
    <row r="361" spans="1:8" x14ac:dyDescent="0.25">
      <c r="A361">
        <v>125</v>
      </c>
      <c r="B361" t="s">
        <v>169</v>
      </c>
      <c r="C361" t="s">
        <v>217</v>
      </c>
      <c r="D361">
        <v>0</v>
      </c>
      <c r="F361" t="s">
        <v>1143</v>
      </c>
      <c r="H361" t="s">
        <v>1184</v>
      </c>
    </row>
    <row r="362" spans="1:8" x14ac:dyDescent="0.25">
      <c r="A362">
        <v>126</v>
      </c>
      <c r="B362" t="s">
        <v>170</v>
      </c>
      <c r="C362" t="s">
        <v>217</v>
      </c>
      <c r="D362">
        <v>0</v>
      </c>
      <c r="F362" t="s">
        <v>1144</v>
      </c>
      <c r="H362" t="s">
        <v>1184</v>
      </c>
    </row>
    <row r="363" spans="1:8" x14ac:dyDescent="0.25">
      <c r="A363">
        <v>126</v>
      </c>
      <c r="B363" t="s">
        <v>170</v>
      </c>
      <c r="C363" t="s">
        <v>214</v>
      </c>
      <c r="D363">
        <v>0</v>
      </c>
      <c r="E363">
        <v>0</v>
      </c>
      <c r="F363" s="7" t="s">
        <v>1169</v>
      </c>
      <c r="H363" t="s">
        <v>1184</v>
      </c>
    </row>
    <row r="364" spans="1:8" x14ac:dyDescent="0.25">
      <c r="A364">
        <v>127</v>
      </c>
      <c r="B364" t="s">
        <v>171</v>
      </c>
      <c r="C364" t="s">
        <v>217</v>
      </c>
      <c r="D364">
        <v>1</v>
      </c>
      <c r="F364" t="s">
        <v>1145</v>
      </c>
      <c r="H364" t="s">
        <v>1184</v>
      </c>
    </row>
    <row r="365" spans="1:8" x14ac:dyDescent="0.25">
      <c r="A365">
        <v>127</v>
      </c>
      <c r="B365" t="s">
        <v>171</v>
      </c>
      <c r="C365" t="s">
        <v>252</v>
      </c>
      <c r="D365">
        <v>1</v>
      </c>
      <c r="F365" t="s">
        <v>1053</v>
      </c>
      <c r="G365" s="23">
        <v>2013</v>
      </c>
      <c r="H365" t="s">
        <v>1184</v>
      </c>
    </row>
    <row r="366" spans="1:8" x14ac:dyDescent="0.25">
      <c r="A366">
        <v>127</v>
      </c>
      <c r="B366" t="s">
        <v>171</v>
      </c>
      <c r="C366" t="s">
        <v>214</v>
      </c>
      <c r="D366">
        <v>0</v>
      </c>
      <c r="E366">
        <v>0</v>
      </c>
      <c r="F366" s="7" t="s">
        <v>1170</v>
      </c>
      <c r="H366" t="s">
        <v>1184</v>
      </c>
    </row>
    <row r="367" spans="1:8" x14ac:dyDescent="0.25">
      <c r="A367">
        <v>128</v>
      </c>
      <c r="B367" t="s">
        <v>172</v>
      </c>
      <c r="C367" t="s">
        <v>217</v>
      </c>
      <c r="D367">
        <v>1</v>
      </c>
      <c r="F367" t="s">
        <v>1146</v>
      </c>
      <c r="H367" t="s">
        <v>1184</v>
      </c>
    </row>
    <row r="368" spans="1:8" x14ac:dyDescent="0.25">
      <c r="A368">
        <v>128</v>
      </c>
      <c r="B368" t="s">
        <v>172</v>
      </c>
      <c r="C368" t="s">
        <v>252</v>
      </c>
      <c r="D368">
        <v>1</v>
      </c>
      <c r="F368" t="s">
        <v>1161</v>
      </c>
      <c r="G368" s="23">
        <v>2015</v>
      </c>
      <c r="H368" t="s">
        <v>1184</v>
      </c>
    </row>
    <row r="369" spans="1:8" x14ac:dyDescent="0.25">
      <c r="A369">
        <v>128</v>
      </c>
      <c r="C369" t="s">
        <v>214</v>
      </c>
      <c r="D369">
        <v>0</v>
      </c>
      <c r="E369">
        <v>0</v>
      </c>
      <c r="F369" t="s">
        <v>1093</v>
      </c>
      <c r="H369" t="s">
        <v>1189</v>
      </c>
    </row>
    <row r="370" spans="1:8" x14ac:dyDescent="0.25">
      <c r="A370">
        <v>129</v>
      </c>
      <c r="B370" t="s">
        <v>173</v>
      </c>
      <c r="C370" t="s">
        <v>217</v>
      </c>
      <c r="D370">
        <v>1</v>
      </c>
      <c r="F370" t="s">
        <v>1147</v>
      </c>
      <c r="H370" t="s">
        <v>1184</v>
      </c>
    </row>
    <row r="371" spans="1:8" x14ac:dyDescent="0.25">
      <c r="A371">
        <v>129</v>
      </c>
      <c r="B371" t="s">
        <v>173</v>
      </c>
      <c r="C371" t="s">
        <v>214</v>
      </c>
      <c r="D371">
        <v>0</v>
      </c>
      <c r="E371">
        <v>0</v>
      </c>
      <c r="F371" s="7" t="s">
        <v>1171</v>
      </c>
      <c r="H371" t="s">
        <v>1184</v>
      </c>
    </row>
    <row r="372" spans="1:8" x14ac:dyDescent="0.25">
      <c r="A372">
        <v>130</v>
      </c>
      <c r="B372" t="s">
        <v>174</v>
      </c>
      <c r="C372" t="s">
        <v>217</v>
      </c>
      <c r="D372">
        <v>1</v>
      </c>
      <c r="F372" t="s">
        <v>1148</v>
      </c>
      <c r="H372" t="s">
        <v>1184</v>
      </c>
    </row>
    <row r="373" spans="1:8" x14ac:dyDescent="0.25">
      <c r="A373">
        <v>130</v>
      </c>
      <c r="B373" t="s">
        <v>174</v>
      </c>
      <c r="C373" t="s">
        <v>252</v>
      </c>
      <c r="D373">
        <v>0</v>
      </c>
      <c r="F373" t="s">
        <v>1162</v>
      </c>
      <c r="G373" s="23">
        <v>2012</v>
      </c>
      <c r="H373" t="s">
        <v>1184</v>
      </c>
    </row>
    <row r="374" spans="1:8" x14ac:dyDescent="0.25">
      <c r="A374">
        <v>130</v>
      </c>
      <c r="B374" t="s">
        <v>174</v>
      </c>
      <c r="C374" t="s">
        <v>214</v>
      </c>
      <c r="D374">
        <v>1</v>
      </c>
      <c r="E374">
        <v>0</v>
      </c>
      <c r="F374" s="7" t="s">
        <v>1172</v>
      </c>
      <c r="H374" t="s">
        <v>1184</v>
      </c>
    </row>
    <row r="375" spans="1:8" x14ac:dyDescent="0.25">
      <c r="A375">
        <v>131</v>
      </c>
      <c r="B375" t="s">
        <v>175</v>
      </c>
      <c r="C375" t="s">
        <v>217</v>
      </c>
      <c r="D375">
        <v>1</v>
      </c>
      <c r="F375" t="s">
        <v>1149</v>
      </c>
      <c r="H375" t="s">
        <v>1184</v>
      </c>
    </row>
    <row r="376" spans="1:8" x14ac:dyDescent="0.25">
      <c r="A376">
        <v>131</v>
      </c>
      <c r="B376" t="s">
        <v>175</v>
      </c>
      <c r="C376" t="s">
        <v>252</v>
      </c>
      <c r="D376">
        <v>1</v>
      </c>
      <c r="F376" t="s">
        <v>1054</v>
      </c>
      <c r="G376">
        <v>2014</v>
      </c>
      <c r="H376" t="s">
        <v>1184</v>
      </c>
    </row>
    <row r="377" spans="1:8" x14ac:dyDescent="0.25">
      <c r="A377">
        <v>131</v>
      </c>
      <c r="B377" t="s">
        <v>175</v>
      </c>
      <c r="C377" t="s">
        <v>214</v>
      </c>
      <c r="D377">
        <v>0</v>
      </c>
      <c r="E377">
        <v>0</v>
      </c>
      <c r="F377" s="7" t="s">
        <v>1173</v>
      </c>
      <c r="H377" t="s">
        <v>1184</v>
      </c>
    </row>
    <row r="378" spans="1:8" x14ac:dyDescent="0.25">
      <c r="A378">
        <v>132</v>
      </c>
      <c r="B378" t="s">
        <v>176</v>
      </c>
      <c r="C378" t="s">
        <v>217</v>
      </c>
      <c r="D378">
        <v>1</v>
      </c>
      <c r="F378" t="s">
        <v>1150</v>
      </c>
      <c r="H378" t="s">
        <v>1184</v>
      </c>
    </row>
    <row r="379" spans="1:8" x14ac:dyDescent="0.25">
      <c r="A379">
        <v>132</v>
      </c>
      <c r="B379" t="s">
        <v>176</v>
      </c>
      <c r="C379" t="s">
        <v>252</v>
      </c>
      <c r="D379">
        <v>0</v>
      </c>
      <c r="F379" t="s">
        <v>1163</v>
      </c>
      <c r="G379" s="23">
        <v>2011</v>
      </c>
      <c r="H379" t="s">
        <v>1184</v>
      </c>
    </row>
    <row r="380" spans="1:8" x14ac:dyDescent="0.25">
      <c r="A380">
        <v>132</v>
      </c>
      <c r="B380" t="s">
        <v>176</v>
      </c>
      <c r="C380" t="s">
        <v>214</v>
      </c>
      <c r="D380">
        <v>0</v>
      </c>
      <c r="E380">
        <v>0</v>
      </c>
      <c r="F380" s="7" t="s">
        <v>1174</v>
      </c>
      <c r="H380" t="s">
        <v>1184</v>
      </c>
    </row>
    <row r="381" spans="1:8" x14ac:dyDescent="0.25">
      <c r="A381">
        <v>133</v>
      </c>
      <c r="B381" t="s">
        <v>177</v>
      </c>
      <c r="C381" t="s">
        <v>217</v>
      </c>
      <c r="D381">
        <v>0</v>
      </c>
      <c r="F381" t="s">
        <v>1151</v>
      </c>
      <c r="H381" t="s">
        <v>1184</v>
      </c>
    </row>
    <row r="382" spans="1:8" x14ac:dyDescent="0.25">
      <c r="A382">
        <v>133</v>
      </c>
      <c r="B382" t="s">
        <v>177</v>
      </c>
      <c r="C382" t="s">
        <v>252</v>
      </c>
      <c r="D382">
        <v>1</v>
      </c>
      <c r="F382" t="s">
        <v>1055</v>
      </c>
      <c r="G382">
        <v>2010</v>
      </c>
      <c r="H382" t="s">
        <v>1184</v>
      </c>
    </row>
    <row r="383" spans="1:8" x14ac:dyDescent="0.25">
      <c r="A383">
        <v>133</v>
      </c>
      <c r="B383" t="s">
        <v>177</v>
      </c>
      <c r="C383" t="s">
        <v>214</v>
      </c>
      <c r="D383">
        <v>0</v>
      </c>
      <c r="E383">
        <v>0</v>
      </c>
      <c r="F383" s="7" t="s">
        <v>1175</v>
      </c>
      <c r="H383" t="s">
        <v>1184</v>
      </c>
    </row>
    <row r="384" spans="1:8" x14ac:dyDescent="0.25">
      <c r="A384">
        <v>134</v>
      </c>
      <c r="B384" t="s">
        <v>178</v>
      </c>
      <c r="C384" t="s">
        <v>217</v>
      </c>
      <c r="D384">
        <v>0</v>
      </c>
      <c r="F384" t="s">
        <v>1152</v>
      </c>
      <c r="H384" t="s">
        <v>1184</v>
      </c>
    </row>
    <row r="385" spans="1:8" x14ac:dyDescent="0.25">
      <c r="A385">
        <v>134</v>
      </c>
      <c r="B385" t="s">
        <v>178</v>
      </c>
      <c r="C385" t="s">
        <v>252</v>
      </c>
      <c r="D385">
        <v>0</v>
      </c>
      <c r="F385" t="s">
        <v>1164</v>
      </c>
      <c r="G385" s="23">
        <v>2013</v>
      </c>
      <c r="H385" t="s">
        <v>1184</v>
      </c>
    </row>
    <row r="386" spans="1:8" x14ac:dyDescent="0.25">
      <c r="A386">
        <v>134</v>
      </c>
      <c r="B386" t="s">
        <v>178</v>
      </c>
      <c r="C386" t="s">
        <v>214</v>
      </c>
      <c r="D386">
        <v>0</v>
      </c>
      <c r="E386">
        <v>0</v>
      </c>
      <c r="F386" s="56" t="s">
        <v>1181</v>
      </c>
      <c r="H386" t="s">
        <v>1184</v>
      </c>
    </row>
    <row r="387" spans="1:8" x14ac:dyDescent="0.25">
      <c r="A387">
        <v>135</v>
      </c>
      <c r="B387" t="s">
        <v>179</v>
      </c>
      <c r="C387" t="s">
        <v>217</v>
      </c>
      <c r="D387">
        <v>1</v>
      </c>
      <c r="F387" t="s">
        <v>1153</v>
      </c>
      <c r="H387" t="s">
        <v>1184</v>
      </c>
    </row>
    <row r="388" spans="1:8" x14ac:dyDescent="0.25">
      <c r="A388">
        <v>135</v>
      </c>
      <c r="B388" t="s">
        <v>179</v>
      </c>
      <c r="C388" t="s">
        <v>252</v>
      </c>
      <c r="D388">
        <v>1</v>
      </c>
      <c r="F388" t="s">
        <v>1056</v>
      </c>
      <c r="G388">
        <v>2012</v>
      </c>
      <c r="H388" t="s">
        <v>1184</v>
      </c>
    </row>
    <row r="389" spans="1:8" x14ac:dyDescent="0.25">
      <c r="A389">
        <v>135</v>
      </c>
      <c r="B389" t="s">
        <v>179</v>
      </c>
      <c r="C389" t="s">
        <v>214</v>
      </c>
      <c r="D389">
        <v>0</v>
      </c>
      <c r="E389">
        <v>1</v>
      </c>
      <c r="F389" s="7" t="s">
        <v>1176</v>
      </c>
      <c r="H389" t="s">
        <v>1184</v>
      </c>
    </row>
    <row r="390" spans="1:8" x14ac:dyDescent="0.25">
      <c r="A390">
        <v>136</v>
      </c>
      <c r="B390" t="s">
        <v>180</v>
      </c>
      <c r="C390" t="s">
        <v>217</v>
      </c>
      <c r="D390">
        <v>1</v>
      </c>
      <c r="F390" t="s">
        <v>1154</v>
      </c>
      <c r="H390" t="s">
        <v>1184</v>
      </c>
    </row>
    <row r="391" spans="1:8" x14ac:dyDescent="0.25">
      <c r="A391">
        <v>136</v>
      </c>
      <c r="B391" t="s">
        <v>180</v>
      </c>
      <c r="C391" t="s">
        <v>252</v>
      </c>
      <c r="D391">
        <v>1</v>
      </c>
      <c r="F391" t="s">
        <v>1165</v>
      </c>
      <c r="G391" s="23">
        <v>2014</v>
      </c>
      <c r="H391" t="s">
        <v>1184</v>
      </c>
    </row>
    <row r="392" spans="1:8" x14ac:dyDescent="0.25">
      <c r="A392">
        <v>136</v>
      </c>
      <c r="B392" t="s">
        <v>180</v>
      </c>
      <c r="C392" t="s">
        <v>252</v>
      </c>
      <c r="D392">
        <v>1</v>
      </c>
      <c r="F392" t="s">
        <v>1057</v>
      </c>
      <c r="G392">
        <v>2009</v>
      </c>
      <c r="H392" t="s">
        <v>1184</v>
      </c>
    </row>
    <row r="393" spans="1:8" x14ac:dyDescent="0.25">
      <c r="A393">
        <v>136</v>
      </c>
      <c r="B393" t="s">
        <v>180</v>
      </c>
      <c r="C393" t="s">
        <v>214</v>
      </c>
      <c r="D393">
        <v>1</v>
      </c>
      <c r="E393">
        <v>0</v>
      </c>
      <c r="F393" s="7" t="s">
        <v>1177</v>
      </c>
      <c r="H393" t="s">
        <v>1184</v>
      </c>
    </row>
    <row r="394" spans="1:8" x14ac:dyDescent="0.25">
      <c r="A394">
        <v>137</v>
      </c>
      <c r="B394" t="s">
        <v>181</v>
      </c>
      <c r="C394" t="s">
        <v>217</v>
      </c>
      <c r="D394">
        <v>1</v>
      </c>
      <c r="F394" t="s">
        <v>1155</v>
      </c>
      <c r="H394" t="s">
        <v>1184</v>
      </c>
    </row>
    <row r="395" spans="1:8" x14ac:dyDescent="0.25">
      <c r="A395">
        <v>137</v>
      </c>
      <c r="B395" t="s">
        <v>181</v>
      </c>
      <c r="C395" t="s">
        <v>252</v>
      </c>
      <c r="D395">
        <v>1</v>
      </c>
      <c r="F395" t="s">
        <v>1058</v>
      </c>
      <c r="G395">
        <v>2011</v>
      </c>
      <c r="H395" t="s">
        <v>1184</v>
      </c>
    </row>
    <row r="396" spans="1:8" x14ac:dyDescent="0.25">
      <c r="A396">
        <v>137</v>
      </c>
      <c r="B396" t="s">
        <v>181</v>
      </c>
      <c r="C396" t="s">
        <v>214</v>
      </c>
      <c r="D396">
        <v>0</v>
      </c>
      <c r="E396">
        <v>1</v>
      </c>
      <c r="F396" s="56" t="s">
        <v>1182</v>
      </c>
      <c r="H396" t="s">
        <v>1184</v>
      </c>
    </row>
    <row r="397" spans="1:8" x14ac:dyDescent="0.25">
      <c r="A397">
        <v>138</v>
      </c>
      <c r="B397" t="s">
        <v>182</v>
      </c>
      <c r="C397" t="s">
        <v>217</v>
      </c>
      <c r="D397">
        <v>0</v>
      </c>
      <c r="F397" t="s">
        <v>1156</v>
      </c>
      <c r="H397" t="s">
        <v>1184</v>
      </c>
    </row>
    <row r="398" spans="1:8" x14ac:dyDescent="0.25">
      <c r="A398">
        <v>138</v>
      </c>
      <c r="B398" t="s">
        <v>182</v>
      </c>
      <c r="C398" t="s">
        <v>252</v>
      </c>
      <c r="D398">
        <v>1</v>
      </c>
      <c r="F398" t="s">
        <v>1166</v>
      </c>
      <c r="G398" s="23">
        <v>2008</v>
      </c>
      <c r="H398" t="s">
        <v>1184</v>
      </c>
    </row>
    <row r="399" spans="1:8" x14ac:dyDescent="0.25">
      <c r="A399">
        <v>138</v>
      </c>
      <c r="B399" t="s">
        <v>182</v>
      </c>
      <c r="C399" t="s">
        <v>214</v>
      </c>
      <c r="D399">
        <v>1</v>
      </c>
      <c r="E399">
        <v>0</v>
      </c>
      <c r="F399" s="7" t="s">
        <v>1178</v>
      </c>
      <c r="H399" t="s">
        <v>1184</v>
      </c>
    </row>
    <row r="400" spans="1:8" x14ac:dyDescent="0.25">
      <c r="A400">
        <v>139</v>
      </c>
      <c r="B400" t="s">
        <v>183</v>
      </c>
      <c r="C400" t="s">
        <v>217</v>
      </c>
      <c r="D400">
        <v>1</v>
      </c>
      <c r="F400" t="s">
        <v>1157</v>
      </c>
      <c r="H400" t="s">
        <v>1184</v>
      </c>
    </row>
    <row r="401" spans="1:8" x14ac:dyDescent="0.25">
      <c r="A401">
        <v>139</v>
      </c>
      <c r="B401" t="s">
        <v>183</v>
      </c>
      <c r="C401" t="s">
        <v>252</v>
      </c>
      <c r="D401">
        <v>0</v>
      </c>
      <c r="F401" t="s">
        <v>1167</v>
      </c>
      <c r="G401" s="23">
        <v>2011</v>
      </c>
      <c r="H401" t="s">
        <v>1184</v>
      </c>
    </row>
    <row r="402" spans="1:8" x14ac:dyDescent="0.25">
      <c r="A402">
        <v>139</v>
      </c>
      <c r="B402" t="s">
        <v>183</v>
      </c>
      <c r="C402" t="s">
        <v>214</v>
      </c>
      <c r="D402">
        <v>0</v>
      </c>
      <c r="E402">
        <v>1</v>
      </c>
      <c r="F402" s="7" t="s">
        <v>1179</v>
      </c>
      <c r="H402" t="s">
        <v>1184</v>
      </c>
    </row>
    <row r="403" spans="1:8" x14ac:dyDescent="0.25">
      <c r="A403">
        <v>140</v>
      </c>
      <c r="B403" t="s">
        <v>184</v>
      </c>
      <c r="C403" t="s">
        <v>217</v>
      </c>
      <c r="D403">
        <v>0</v>
      </c>
      <c r="F403" t="s">
        <v>1158</v>
      </c>
      <c r="H403" t="s">
        <v>1184</v>
      </c>
    </row>
    <row r="404" spans="1:8" x14ac:dyDescent="0.25">
      <c r="A404">
        <v>140</v>
      </c>
      <c r="B404" t="s">
        <v>184</v>
      </c>
      <c r="C404" t="s">
        <v>252</v>
      </c>
      <c r="D404">
        <v>1</v>
      </c>
      <c r="F404" t="s">
        <v>1060</v>
      </c>
      <c r="G404">
        <v>2012</v>
      </c>
      <c r="H404" t="s">
        <v>1184</v>
      </c>
    </row>
    <row r="405" spans="1:8" x14ac:dyDescent="0.25">
      <c r="A405">
        <v>140</v>
      </c>
      <c r="B405" t="s">
        <v>184</v>
      </c>
      <c r="C405" t="s">
        <v>214</v>
      </c>
      <c r="D405">
        <v>0</v>
      </c>
      <c r="E405">
        <v>0</v>
      </c>
      <c r="F405" s="7" t="s">
        <v>1180</v>
      </c>
      <c r="H405" t="s">
        <v>1184</v>
      </c>
    </row>
    <row r="406" spans="1:8" x14ac:dyDescent="0.25">
      <c r="A406">
        <v>141</v>
      </c>
      <c r="B406" t="s">
        <v>185</v>
      </c>
      <c r="C406" t="s">
        <v>217</v>
      </c>
      <c r="D406">
        <v>0</v>
      </c>
      <c r="F406" t="s">
        <v>1159</v>
      </c>
      <c r="H406" t="s">
        <v>1184</v>
      </c>
    </row>
    <row r="407" spans="1:8" x14ac:dyDescent="0.25">
      <c r="A407">
        <v>142</v>
      </c>
      <c r="B407" t="s">
        <v>186</v>
      </c>
      <c r="C407" t="s">
        <v>252</v>
      </c>
      <c r="D407">
        <v>0</v>
      </c>
      <c r="F407" t="s">
        <v>1190</v>
      </c>
      <c r="G407">
        <v>2009</v>
      </c>
      <c r="H407" t="s">
        <v>1184</v>
      </c>
    </row>
    <row r="408" spans="1:8" x14ac:dyDescent="0.25">
      <c r="A408">
        <v>142</v>
      </c>
      <c r="B408" t="s">
        <v>186</v>
      </c>
      <c r="C408" t="s">
        <v>214</v>
      </c>
      <c r="D408">
        <v>0</v>
      </c>
      <c r="E408">
        <v>0</v>
      </c>
      <c r="F408" t="s">
        <v>1191</v>
      </c>
      <c r="H408" t="s">
        <v>1184</v>
      </c>
    </row>
    <row r="409" spans="1:8" x14ac:dyDescent="0.25">
      <c r="A409">
        <v>142</v>
      </c>
      <c r="B409" t="s">
        <v>186</v>
      </c>
      <c r="C409" t="s">
        <v>217</v>
      </c>
      <c r="D409">
        <v>0</v>
      </c>
      <c r="F409" t="s">
        <v>1192</v>
      </c>
      <c r="H409" t="s">
        <v>1184</v>
      </c>
    </row>
    <row r="410" spans="1:8" x14ac:dyDescent="0.25">
      <c r="A410">
        <v>143</v>
      </c>
      <c r="B410" t="s">
        <v>187</v>
      </c>
      <c r="C410" t="s">
        <v>252</v>
      </c>
      <c r="D410">
        <v>1</v>
      </c>
      <c r="F410" t="s">
        <v>1193</v>
      </c>
      <c r="G410">
        <v>2011</v>
      </c>
      <c r="H410" t="s">
        <v>1184</v>
      </c>
    </row>
    <row r="411" spans="1:8" x14ac:dyDescent="0.25">
      <c r="A411">
        <v>143</v>
      </c>
      <c r="B411" t="s">
        <v>187</v>
      </c>
      <c r="C411" t="s">
        <v>217</v>
      </c>
      <c r="D411">
        <v>1</v>
      </c>
      <c r="F411" t="s">
        <v>1194</v>
      </c>
      <c r="H411" t="s">
        <v>1184</v>
      </c>
    </row>
    <row r="412" spans="1:8" x14ac:dyDescent="0.25">
      <c r="A412">
        <v>143</v>
      </c>
      <c r="B412" t="s">
        <v>187</v>
      </c>
      <c r="C412" t="s">
        <v>214</v>
      </c>
      <c r="D412">
        <v>0</v>
      </c>
      <c r="E412">
        <v>0</v>
      </c>
      <c r="F412" t="s">
        <v>1195</v>
      </c>
      <c r="H412" t="s">
        <v>1184</v>
      </c>
    </row>
    <row r="413" spans="1:8" x14ac:dyDescent="0.25">
      <c r="A413">
        <v>144</v>
      </c>
      <c r="B413" t="s">
        <v>188</v>
      </c>
      <c r="C413" t="s">
        <v>252</v>
      </c>
      <c r="D413">
        <v>1</v>
      </c>
      <c r="F413" t="s">
        <v>1196</v>
      </c>
      <c r="G413">
        <v>2010</v>
      </c>
      <c r="H413" t="s">
        <v>1184</v>
      </c>
    </row>
    <row r="414" spans="1:8" x14ac:dyDescent="0.25">
      <c r="A414">
        <v>144</v>
      </c>
      <c r="B414" t="s">
        <v>188</v>
      </c>
      <c r="C414" t="s">
        <v>252</v>
      </c>
      <c r="D414">
        <v>1</v>
      </c>
      <c r="F414" t="s">
        <v>1197</v>
      </c>
      <c r="G414">
        <v>2010</v>
      </c>
      <c r="H414" t="s">
        <v>1184</v>
      </c>
    </row>
    <row r="415" spans="1:8" x14ac:dyDescent="0.25">
      <c r="A415">
        <v>144</v>
      </c>
      <c r="B415" t="s">
        <v>188</v>
      </c>
      <c r="C415" t="s">
        <v>214</v>
      </c>
      <c r="D415">
        <v>0</v>
      </c>
      <c r="E415">
        <v>0</v>
      </c>
      <c r="F415" t="s">
        <v>1198</v>
      </c>
      <c r="H415" t="s">
        <v>1184</v>
      </c>
    </row>
    <row r="416" spans="1:8" x14ac:dyDescent="0.25">
      <c r="A416">
        <v>144</v>
      </c>
      <c r="B416" t="s">
        <v>188</v>
      </c>
      <c r="C416" t="s">
        <v>217</v>
      </c>
      <c r="D416">
        <v>1</v>
      </c>
      <c r="F416" t="s">
        <v>1199</v>
      </c>
      <c r="H416" t="s">
        <v>1184</v>
      </c>
    </row>
    <row r="417" spans="1:8" x14ac:dyDescent="0.25">
      <c r="A417">
        <v>145</v>
      </c>
      <c r="B417" t="s">
        <v>189</v>
      </c>
      <c r="C417" t="s">
        <v>252</v>
      </c>
      <c r="D417">
        <v>0</v>
      </c>
      <c r="F417" t="s">
        <v>1201</v>
      </c>
      <c r="G417">
        <v>2009</v>
      </c>
      <c r="H417" t="s">
        <v>1184</v>
      </c>
    </row>
    <row r="418" spans="1:8" x14ac:dyDescent="0.25">
      <c r="A418">
        <v>145</v>
      </c>
      <c r="B418" t="s">
        <v>189</v>
      </c>
      <c r="C418" t="s">
        <v>214</v>
      </c>
      <c r="D418">
        <v>0</v>
      </c>
      <c r="E418">
        <v>0</v>
      </c>
      <c r="F418" t="s">
        <v>1200</v>
      </c>
      <c r="H418" t="s">
        <v>1184</v>
      </c>
    </row>
    <row r="419" spans="1:8" x14ac:dyDescent="0.25">
      <c r="A419">
        <v>145</v>
      </c>
      <c r="B419" t="s">
        <v>189</v>
      </c>
      <c r="C419" t="s">
        <v>217</v>
      </c>
      <c r="D419">
        <v>1</v>
      </c>
      <c r="F419" t="s">
        <v>1202</v>
      </c>
      <c r="H419" t="s">
        <v>1184</v>
      </c>
    </row>
    <row r="420" spans="1:8" x14ac:dyDescent="0.25">
      <c r="A420">
        <v>146</v>
      </c>
      <c r="B420" t="s">
        <v>190</v>
      </c>
      <c r="C420" t="s">
        <v>217</v>
      </c>
      <c r="D420">
        <v>0</v>
      </c>
      <c r="F420" t="s">
        <v>1203</v>
      </c>
      <c r="H420" t="s">
        <v>1184</v>
      </c>
    </row>
    <row r="421" spans="1:8" x14ac:dyDescent="0.25">
      <c r="A421">
        <v>146</v>
      </c>
      <c r="B421" t="s">
        <v>190</v>
      </c>
      <c r="C421" t="s">
        <v>252</v>
      </c>
      <c r="D421">
        <v>0</v>
      </c>
      <c r="F421" t="s">
        <v>1205</v>
      </c>
      <c r="G421">
        <v>2008</v>
      </c>
    </row>
    <row r="422" spans="1:8" x14ac:dyDescent="0.25">
      <c r="A422">
        <v>146</v>
      </c>
      <c r="B422" t="s">
        <v>190</v>
      </c>
      <c r="C422" t="s">
        <v>214</v>
      </c>
      <c r="D422">
        <v>0</v>
      </c>
      <c r="E422">
        <v>0</v>
      </c>
      <c r="F422" t="s">
        <v>1204</v>
      </c>
    </row>
    <row r="423" spans="1:8" x14ac:dyDescent="0.25">
      <c r="A423">
        <v>147</v>
      </c>
      <c r="B423" t="s">
        <v>191</v>
      </c>
      <c r="C423" t="s">
        <v>214</v>
      </c>
      <c r="D423">
        <v>0</v>
      </c>
      <c r="E423">
        <v>1</v>
      </c>
      <c r="F423" t="s">
        <v>1206</v>
      </c>
      <c r="H423" t="s">
        <v>1184</v>
      </c>
    </row>
    <row r="424" spans="1:8" x14ac:dyDescent="0.25">
      <c r="A424">
        <v>147</v>
      </c>
      <c r="B424" t="s">
        <v>191</v>
      </c>
      <c r="C424" t="s">
        <v>252</v>
      </c>
      <c r="D424">
        <v>1</v>
      </c>
      <c r="F424" t="s">
        <v>1207</v>
      </c>
      <c r="G424">
        <v>2014</v>
      </c>
    </row>
    <row r="425" spans="1:8" x14ac:dyDescent="0.25">
      <c r="A425">
        <v>147</v>
      </c>
      <c r="B425" t="s">
        <v>191</v>
      </c>
      <c r="C425" t="s">
        <v>217</v>
      </c>
      <c r="D425">
        <v>0</v>
      </c>
      <c r="F425" t="s">
        <v>1208</v>
      </c>
    </row>
    <row r="426" spans="1:8" x14ac:dyDescent="0.25">
      <c r="A426">
        <v>149</v>
      </c>
      <c r="B426" t="s">
        <v>192</v>
      </c>
      <c r="C426" t="s">
        <v>217</v>
      </c>
      <c r="D426">
        <v>1</v>
      </c>
      <c r="F426" t="s">
        <v>1209</v>
      </c>
      <c r="H426" t="s">
        <v>1184</v>
      </c>
    </row>
    <row r="427" spans="1:8" x14ac:dyDescent="0.25">
      <c r="A427">
        <v>149</v>
      </c>
      <c r="B427" t="s">
        <v>192</v>
      </c>
      <c r="C427" t="s">
        <v>252</v>
      </c>
      <c r="D427">
        <v>0</v>
      </c>
      <c r="F427" t="s">
        <v>1210</v>
      </c>
      <c r="G427">
        <v>2008</v>
      </c>
    </row>
    <row r="428" spans="1:8" x14ac:dyDescent="0.25">
      <c r="A428">
        <v>149</v>
      </c>
      <c r="B428" t="s">
        <v>192</v>
      </c>
      <c r="C428" t="s">
        <v>214</v>
      </c>
      <c r="D428">
        <v>0</v>
      </c>
      <c r="E428">
        <v>1</v>
      </c>
      <c r="F428" t="s">
        <v>1211</v>
      </c>
    </row>
    <row r="429" spans="1:8" x14ac:dyDescent="0.25">
      <c r="A429">
        <v>150</v>
      </c>
      <c r="B429" t="s">
        <v>193</v>
      </c>
      <c r="C429" t="s">
        <v>252</v>
      </c>
      <c r="D429">
        <v>1</v>
      </c>
      <c r="F429" t="s">
        <v>1212</v>
      </c>
      <c r="G429">
        <v>2010</v>
      </c>
      <c r="H429" t="s">
        <v>1184</v>
      </c>
    </row>
    <row r="430" spans="1:8" x14ac:dyDescent="0.25">
      <c r="A430">
        <v>150</v>
      </c>
      <c r="B430" t="s">
        <v>193</v>
      </c>
      <c r="C430" t="s">
        <v>252</v>
      </c>
      <c r="D430">
        <v>1</v>
      </c>
      <c r="F430" t="s">
        <v>1213</v>
      </c>
      <c r="G430">
        <v>2013</v>
      </c>
      <c r="H430" t="s">
        <v>1214</v>
      </c>
    </row>
    <row r="431" spans="1:8" x14ac:dyDescent="0.25">
      <c r="A431">
        <v>150</v>
      </c>
      <c r="B431" t="s">
        <v>193</v>
      </c>
      <c r="C431" t="s">
        <v>214</v>
      </c>
      <c r="D431">
        <v>1</v>
      </c>
      <c r="F431" t="s">
        <v>1215</v>
      </c>
    </row>
    <row r="432" spans="1:8" x14ac:dyDescent="0.25">
      <c r="A432">
        <v>150</v>
      </c>
      <c r="B432" t="s">
        <v>193</v>
      </c>
      <c r="C432" t="s">
        <v>217</v>
      </c>
      <c r="D432">
        <v>1</v>
      </c>
      <c r="F432" t="s">
        <v>1216</v>
      </c>
    </row>
    <row r="433" spans="1:8" x14ac:dyDescent="0.25">
      <c r="A433">
        <v>151</v>
      </c>
      <c r="B433" t="s">
        <v>194</v>
      </c>
      <c r="C433" t="s">
        <v>214</v>
      </c>
      <c r="D433">
        <v>0</v>
      </c>
      <c r="E433">
        <v>0</v>
      </c>
      <c r="F433" t="s">
        <v>1217</v>
      </c>
      <c r="H433" t="s">
        <v>1184</v>
      </c>
    </row>
    <row r="434" spans="1:8" x14ac:dyDescent="0.25">
      <c r="A434">
        <v>151</v>
      </c>
      <c r="B434" t="s">
        <v>194</v>
      </c>
      <c r="C434" t="s">
        <v>252</v>
      </c>
      <c r="D434">
        <v>1</v>
      </c>
      <c r="F434" t="s">
        <v>1218</v>
      </c>
      <c r="G434">
        <v>2011</v>
      </c>
    </row>
    <row r="435" spans="1:8" x14ac:dyDescent="0.25">
      <c r="A435">
        <v>151</v>
      </c>
      <c r="B435" t="s">
        <v>194</v>
      </c>
      <c r="C435" t="s">
        <v>217</v>
      </c>
      <c r="D435">
        <v>1</v>
      </c>
      <c r="F435" t="s">
        <v>1219</v>
      </c>
    </row>
    <row r="436" spans="1:8" x14ac:dyDescent="0.25">
      <c r="A436">
        <v>152</v>
      </c>
      <c r="B436" t="s">
        <v>195</v>
      </c>
      <c r="C436" t="s">
        <v>217</v>
      </c>
      <c r="D436">
        <v>1</v>
      </c>
      <c r="F436" t="s">
        <v>1220</v>
      </c>
      <c r="H436" t="s">
        <v>1184</v>
      </c>
    </row>
    <row r="437" spans="1:8" x14ac:dyDescent="0.25">
      <c r="A437">
        <v>152</v>
      </c>
      <c r="B437" t="s">
        <v>195</v>
      </c>
      <c r="C437" t="s">
        <v>252</v>
      </c>
      <c r="D437">
        <v>0</v>
      </c>
      <c r="F437" t="s">
        <v>1221</v>
      </c>
      <c r="G437">
        <v>2009</v>
      </c>
    </row>
    <row r="438" spans="1:8" x14ac:dyDescent="0.25">
      <c r="A438">
        <v>152</v>
      </c>
      <c r="B438" t="s">
        <v>195</v>
      </c>
      <c r="C438" t="s">
        <v>214</v>
      </c>
      <c r="D438">
        <v>0</v>
      </c>
      <c r="E438">
        <v>1</v>
      </c>
      <c r="F438" t="s">
        <v>1222</v>
      </c>
    </row>
    <row r="439" spans="1:8" x14ac:dyDescent="0.25">
      <c r="A439">
        <v>153</v>
      </c>
      <c r="B439" t="s">
        <v>196</v>
      </c>
      <c r="C439" t="s">
        <v>252</v>
      </c>
      <c r="D439">
        <v>0</v>
      </c>
      <c r="F439" t="s">
        <v>1223</v>
      </c>
      <c r="G439">
        <v>2011</v>
      </c>
      <c r="H439" t="s">
        <v>1184</v>
      </c>
    </row>
    <row r="440" spans="1:8" x14ac:dyDescent="0.25">
      <c r="A440">
        <v>154</v>
      </c>
      <c r="B440" t="s">
        <v>196</v>
      </c>
      <c r="C440" t="s">
        <v>217</v>
      </c>
      <c r="D440">
        <v>1</v>
      </c>
      <c r="F440" t="s">
        <v>1225</v>
      </c>
    </row>
    <row r="441" spans="1:8" x14ac:dyDescent="0.25">
      <c r="A441">
        <v>155</v>
      </c>
      <c r="B441" t="s">
        <v>196</v>
      </c>
      <c r="C441" t="s">
        <v>214</v>
      </c>
      <c r="D441">
        <v>0</v>
      </c>
      <c r="E441">
        <v>0</v>
      </c>
      <c r="F441" t="s">
        <v>1224</v>
      </c>
    </row>
    <row r="442" spans="1:8" x14ac:dyDescent="0.25">
      <c r="A442">
        <v>154</v>
      </c>
      <c r="B442" t="s">
        <v>197</v>
      </c>
      <c r="C442" t="s">
        <v>214</v>
      </c>
      <c r="D442">
        <v>0</v>
      </c>
      <c r="E442">
        <v>0</v>
      </c>
      <c r="F442" t="s">
        <v>1228</v>
      </c>
      <c r="H442" t="s">
        <v>1184</v>
      </c>
    </row>
    <row r="443" spans="1:8" x14ac:dyDescent="0.25">
      <c r="A443">
        <v>154</v>
      </c>
      <c r="B443" t="s">
        <v>197</v>
      </c>
      <c r="C443" t="s">
        <v>217</v>
      </c>
      <c r="D443">
        <v>1</v>
      </c>
      <c r="F443" t="s">
        <v>1226</v>
      </c>
    </row>
    <row r="444" spans="1:8" x14ac:dyDescent="0.25">
      <c r="A444">
        <v>154</v>
      </c>
      <c r="B444" t="s">
        <v>197</v>
      </c>
      <c r="C444" t="s">
        <v>252</v>
      </c>
      <c r="D444">
        <v>1</v>
      </c>
      <c r="F444" t="s">
        <v>1227</v>
      </c>
      <c r="G444">
        <v>2012</v>
      </c>
    </row>
    <row r="445" spans="1:8" x14ac:dyDescent="0.25">
      <c r="A445">
        <v>155</v>
      </c>
      <c r="B445" t="s">
        <v>198</v>
      </c>
      <c r="C445" t="s">
        <v>214</v>
      </c>
      <c r="D445">
        <v>0</v>
      </c>
      <c r="E445">
        <v>1</v>
      </c>
      <c r="F445" t="s">
        <v>1229</v>
      </c>
      <c r="H445" t="s">
        <v>1184</v>
      </c>
    </row>
    <row r="446" spans="1:8" x14ac:dyDescent="0.25">
      <c r="A446">
        <v>156</v>
      </c>
      <c r="B446" t="s">
        <v>198</v>
      </c>
      <c r="C446" t="s">
        <v>252</v>
      </c>
      <c r="D446">
        <v>0</v>
      </c>
      <c r="F446" t="s">
        <v>1230</v>
      </c>
      <c r="G446">
        <v>2011</v>
      </c>
    </row>
    <row r="447" spans="1:8" x14ac:dyDescent="0.25">
      <c r="A447">
        <v>157</v>
      </c>
      <c r="B447" t="s">
        <v>198</v>
      </c>
      <c r="C447" t="s">
        <v>217</v>
      </c>
      <c r="D447">
        <v>1</v>
      </c>
      <c r="F447" t="s">
        <v>1231</v>
      </c>
    </row>
    <row r="448" spans="1:8" x14ac:dyDescent="0.25">
      <c r="A448">
        <v>156</v>
      </c>
      <c r="B448" t="s">
        <v>199</v>
      </c>
      <c r="C448" t="s">
        <v>217</v>
      </c>
      <c r="D448">
        <v>1</v>
      </c>
      <c r="F448" t="s">
        <v>1232</v>
      </c>
      <c r="H448" t="s">
        <v>1184</v>
      </c>
    </row>
    <row r="449" spans="1:8" x14ac:dyDescent="0.25">
      <c r="A449">
        <v>156</v>
      </c>
      <c r="B449" t="s">
        <v>199</v>
      </c>
      <c r="C449" t="s">
        <v>252</v>
      </c>
      <c r="D449">
        <v>1</v>
      </c>
      <c r="F449" t="s">
        <v>1234</v>
      </c>
      <c r="G449">
        <v>2010</v>
      </c>
    </row>
    <row r="450" spans="1:8" x14ac:dyDescent="0.25">
      <c r="A450">
        <v>156</v>
      </c>
      <c r="B450" t="s">
        <v>199</v>
      </c>
      <c r="C450" t="s">
        <v>214</v>
      </c>
      <c r="D450">
        <v>1</v>
      </c>
      <c r="F450" t="s">
        <v>1233</v>
      </c>
    </row>
    <row r="451" spans="1:8" x14ac:dyDescent="0.25">
      <c r="A451">
        <v>157</v>
      </c>
      <c r="B451" t="s">
        <v>588</v>
      </c>
      <c r="C451" t="s">
        <v>217</v>
      </c>
      <c r="D451">
        <v>1</v>
      </c>
      <c r="F451" t="s">
        <v>1235</v>
      </c>
      <c r="H451" t="s">
        <v>1184</v>
      </c>
    </row>
    <row r="452" spans="1:8" x14ac:dyDescent="0.25">
      <c r="A452">
        <v>157</v>
      </c>
      <c r="B452" t="s">
        <v>588</v>
      </c>
      <c r="C452" t="s">
        <v>252</v>
      </c>
      <c r="D452">
        <v>1</v>
      </c>
      <c r="F452" t="s">
        <v>1236</v>
      </c>
      <c r="G452">
        <v>2010</v>
      </c>
    </row>
    <row r="453" spans="1:8" x14ac:dyDescent="0.25">
      <c r="A453">
        <v>157</v>
      </c>
      <c r="B453" t="s">
        <v>588</v>
      </c>
      <c r="C453" t="s">
        <v>214</v>
      </c>
      <c r="D453">
        <v>1</v>
      </c>
      <c r="F453" t="s">
        <v>1237</v>
      </c>
    </row>
    <row r="454" spans="1:8" x14ac:dyDescent="0.25">
      <c r="A454">
        <v>158</v>
      </c>
      <c r="B454" t="s">
        <v>200</v>
      </c>
      <c r="C454" t="s">
        <v>217</v>
      </c>
      <c r="D454">
        <v>1</v>
      </c>
      <c r="F454" t="s">
        <v>1238</v>
      </c>
    </row>
    <row r="455" spans="1:8" x14ac:dyDescent="0.25">
      <c r="A455">
        <v>158</v>
      </c>
      <c r="B455" t="s">
        <v>200</v>
      </c>
      <c r="C455" t="s">
        <v>252</v>
      </c>
      <c r="D455">
        <v>0</v>
      </c>
      <c r="F455" t="s">
        <v>1239</v>
      </c>
      <c r="G455">
        <v>2009</v>
      </c>
      <c r="H455" t="s">
        <v>1184</v>
      </c>
    </row>
    <row r="456" spans="1:8" x14ac:dyDescent="0.25">
      <c r="A456">
        <v>159</v>
      </c>
      <c r="B456" t="s">
        <v>201</v>
      </c>
      <c r="C456" t="s">
        <v>252</v>
      </c>
      <c r="D456">
        <v>1</v>
      </c>
      <c r="F456" t="s">
        <v>1240</v>
      </c>
      <c r="G456">
        <v>2009</v>
      </c>
      <c r="H456" t="s">
        <v>1184</v>
      </c>
    </row>
    <row r="457" spans="1:8" x14ac:dyDescent="0.25">
      <c r="A457">
        <v>159</v>
      </c>
      <c r="B457" t="s">
        <v>201</v>
      </c>
      <c r="C457" t="s">
        <v>214</v>
      </c>
      <c r="D457">
        <v>0</v>
      </c>
      <c r="E457">
        <v>0</v>
      </c>
      <c r="F457" t="s">
        <v>1241</v>
      </c>
    </row>
    <row r="458" spans="1:8" x14ac:dyDescent="0.25">
      <c r="A458">
        <v>159</v>
      </c>
      <c r="B458" t="s">
        <v>201</v>
      </c>
      <c r="C458" t="s">
        <v>217</v>
      </c>
      <c r="D458">
        <v>1</v>
      </c>
      <c r="F458" t="s">
        <v>1242</v>
      </c>
    </row>
    <row r="459" spans="1:8" x14ac:dyDescent="0.25">
      <c r="A459">
        <v>160</v>
      </c>
      <c r="B459" t="s">
        <v>620</v>
      </c>
      <c r="C459" t="s">
        <v>217</v>
      </c>
      <c r="D459">
        <v>1</v>
      </c>
      <c r="F459" t="s">
        <v>1243</v>
      </c>
      <c r="H459" t="s">
        <v>1184</v>
      </c>
    </row>
    <row r="460" spans="1:8" x14ac:dyDescent="0.25">
      <c r="A460">
        <v>160</v>
      </c>
      <c r="B460" t="s">
        <v>620</v>
      </c>
      <c r="C460" t="s">
        <v>214</v>
      </c>
      <c r="D460">
        <v>1</v>
      </c>
      <c r="F460" t="s">
        <v>1244</v>
      </c>
    </row>
    <row r="461" spans="1:8" x14ac:dyDescent="0.25">
      <c r="A461">
        <v>162</v>
      </c>
      <c r="B461" t="s">
        <v>605</v>
      </c>
      <c r="C461" t="s">
        <v>252</v>
      </c>
      <c r="D461">
        <v>0</v>
      </c>
      <c r="F461" t="s">
        <v>1245</v>
      </c>
      <c r="G461">
        <v>2009</v>
      </c>
      <c r="H461" t="s">
        <v>1184</v>
      </c>
    </row>
    <row r="462" spans="1:8" x14ac:dyDescent="0.25">
      <c r="A462">
        <v>162</v>
      </c>
      <c r="B462" t="s">
        <v>605</v>
      </c>
      <c r="C462" t="s">
        <v>214</v>
      </c>
      <c r="D462">
        <v>0</v>
      </c>
      <c r="E462">
        <v>1</v>
      </c>
      <c r="F462" t="s">
        <v>1246</v>
      </c>
    </row>
    <row r="463" spans="1:8" x14ac:dyDescent="0.25">
      <c r="A463">
        <v>162</v>
      </c>
      <c r="B463" t="s">
        <v>605</v>
      </c>
      <c r="C463" t="s">
        <v>217</v>
      </c>
      <c r="D463">
        <v>0</v>
      </c>
      <c r="F463" t="s">
        <v>1247</v>
      </c>
    </row>
    <row r="464" spans="1:8" x14ac:dyDescent="0.25">
      <c r="A464">
        <v>163</v>
      </c>
      <c r="B464" t="s">
        <v>606</v>
      </c>
      <c r="C464" t="s">
        <v>214</v>
      </c>
      <c r="D464">
        <v>1</v>
      </c>
      <c r="F464" t="s">
        <v>1248</v>
      </c>
      <c r="H464" t="s">
        <v>1184</v>
      </c>
    </row>
    <row r="465" spans="1:8" x14ac:dyDescent="0.25">
      <c r="A465">
        <v>163</v>
      </c>
      <c r="B465" t="s">
        <v>606</v>
      </c>
      <c r="C465" t="s">
        <v>252</v>
      </c>
      <c r="D465">
        <v>1</v>
      </c>
      <c r="F465" t="s">
        <v>1249</v>
      </c>
      <c r="G465">
        <v>2009</v>
      </c>
    </row>
    <row r="466" spans="1:8" x14ac:dyDescent="0.25">
      <c r="A466">
        <v>163</v>
      </c>
      <c r="B466" t="s">
        <v>606</v>
      </c>
      <c r="C466" t="s">
        <v>217</v>
      </c>
      <c r="D466">
        <v>1</v>
      </c>
      <c r="F466" t="s">
        <v>1250</v>
      </c>
    </row>
    <row r="467" spans="1:8" x14ac:dyDescent="0.25">
      <c r="A467">
        <v>164</v>
      </c>
      <c r="B467" t="s">
        <v>607</v>
      </c>
      <c r="C467" t="s">
        <v>217</v>
      </c>
      <c r="D467">
        <v>0</v>
      </c>
      <c r="F467" t="s">
        <v>1251</v>
      </c>
      <c r="H467" t="s">
        <v>1184</v>
      </c>
    </row>
    <row r="468" spans="1:8" x14ac:dyDescent="0.25">
      <c r="A468">
        <v>164</v>
      </c>
      <c r="B468" t="s">
        <v>607</v>
      </c>
      <c r="C468" t="s">
        <v>252</v>
      </c>
      <c r="D468">
        <v>0</v>
      </c>
      <c r="F468" t="s">
        <v>1252</v>
      </c>
      <c r="G468">
        <v>2010</v>
      </c>
    </row>
    <row r="469" spans="1:8" x14ac:dyDescent="0.25">
      <c r="A469">
        <v>164</v>
      </c>
      <c r="B469" t="s">
        <v>607</v>
      </c>
      <c r="C469" t="s">
        <v>214</v>
      </c>
      <c r="D469">
        <v>0</v>
      </c>
      <c r="E469">
        <v>0</v>
      </c>
      <c r="F469" t="s">
        <v>1253</v>
      </c>
    </row>
    <row r="470" spans="1:8" x14ac:dyDescent="0.25">
      <c r="A470">
        <v>165</v>
      </c>
      <c r="B470" t="s">
        <v>608</v>
      </c>
      <c r="C470" t="s">
        <v>217</v>
      </c>
      <c r="D470">
        <v>1</v>
      </c>
      <c r="F470" t="s">
        <v>1254</v>
      </c>
      <c r="H470" t="s">
        <v>1184</v>
      </c>
    </row>
    <row r="471" spans="1:8" x14ac:dyDescent="0.25">
      <c r="A471">
        <v>165</v>
      </c>
      <c r="B471" t="s">
        <v>608</v>
      </c>
      <c r="C471" t="s">
        <v>214</v>
      </c>
      <c r="D471">
        <v>0</v>
      </c>
      <c r="E471">
        <v>0</v>
      </c>
      <c r="F471" t="s">
        <v>1255</v>
      </c>
    </row>
    <row r="472" spans="1:8" x14ac:dyDescent="0.25">
      <c r="A472">
        <v>165</v>
      </c>
      <c r="B472" t="s">
        <v>608</v>
      </c>
      <c r="C472" t="s">
        <v>252</v>
      </c>
      <c r="D472">
        <v>1</v>
      </c>
      <c r="F472" t="s">
        <v>1256</v>
      </c>
      <c r="G472">
        <v>2012</v>
      </c>
    </row>
    <row r="473" spans="1:8" x14ac:dyDescent="0.25">
      <c r="A473">
        <v>166</v>
      </c>
      <c r="B473" t="s">
        <v>609</v>
      </c>
      <c r="C473" t="s">
        <v>252</v>
      </c>
      <c r="D473">
        <v>0</v>
      </c>
      <c r="F473" t="s">
        <v>1257</v>
      </c>
      <c r="G473">
        <v>2010</v>
      </c>
      <c r="H473" t="s">
        <v>1184</v>
      </c>
    </row>
    <row r="474" spans="1:8" x14ac:dyDescent="0.25">
      <c r="A474">
        <v>166</v>
      </c>
      <c r="B474" t="s">
        <v>609</v>
      </c>
      <c r="C474" t="s">
        <v>214</v>
      </c>
      <c r="D474">
        <v>0</v>
      </c>
      <c r="E474">
        <v>0</v>
      </c>
      <c r="F474" t="s">
        <v>1258</v>
      </c>
    </row>
    <row r="475" spans="1:8" x14ac:dyDescent="0.25">
      <c r="A475">
        <v>166</v>
      </c>
      <c r="B475" t="s">
        <v>609</v>
      </c>
      <c r="C475" t="s">
        <v>217</v>
      </c>
      <c r="D475">
        <v>0</v>
      </c>
      <c r="F475" t="s">
        <v>1259</v>
      </c>
    </row>
    <row r="476" spans="1:8" x14ac:dyDescent="0.25">
      <c r="A476">
        <v>167</v>
      </c>
      <c r="B476" t="s">
        <v>610</v>
      </c>
      <c r="C476" t="s">
        <v>217</v>
      </c>
      <c r="D476">
        <v>1</v>
      </c>
      <c r="F476" t="s">
        <v>1260</v>
      </c>
      <c r="H476" t="s">
        <v>1184</v>
      </c>
    </row>
    <row r="477" spans="1:8" x14ac:dyDescent="0.25">
      <c r="A477">
        <v>167</v>
      </c>
      <c r="B477" t="s">
        <v>610</v>
      </c>
      <c r="C477" t="s">
        <v>252</v>
      </c>
      <c r="D477">
        <v>0</v>
      </c>
      <c r="F477" t="s">
        <v>1261</v>
      </c>
      <c r="G477">
        <v>2009</v>
      </c>
    </row>
    <row r="478" spans="1:8" x14ac:dyDescent="0.25">
      <c r="A478">
        <v>167</v>
      </c>
      <c r="B478" t="s">
        <v>610</v>
      </c>
      <c r="C478" t="s">
        <v>214</v>
      </c>
      <c r="D478">
        <v>0</v>
      </c>
      <c r="E478">
        <v>1</v>
      </c>
      <c r="F478" t="s">
        <v>1262</v>
      </c>
    </row>
    <row r="479" spans="1:8" x14ac:dyDescent="0.25">
      <c r="A479">
        <v>168</v>
      </c>
      <c r="B479" t="s">
        <v>611</v>
      </c>
      <c r="C479" t="s">
        <v>214</v>
      </c>
      <c r="D479">
        <v>0</v>
      </c>
      <c r="E479">
        <v>0</v>
      </c>
      <c r="F479" t="s">
        <v>1263</v>
      </c>
      <c r="H479" t="s">
        <v>1184</v>
      </c>
    </row>
    <row r="480" spans="1:8" x14ac:dyDescent="0.25">
      <c r="A480">
        <v>168</v>
      </c>
      <c r="B480" t="s">
        <v>611</v>
      </c>
      <c r="C480" t="s">
        <v>217</v>
      </c>
      <c r="D480">
        <v>0</v>
      </c>
      <c r="F480" t="s">
        <v>1264</v>
      </c>
    </row>
    <row r="481" spans="1:8" x14ac:dyDescent="0.25">
      <c r="A481">
        <v>168</v>
      </c>
      <c r="B481" t="s">
        <v>611</v>
      </c>
      <c r="C481" t="s">
        <v>252</v>
      </c>
      <c r="D481">
        <v>0</v>
      </c>
      <c r="F481" t="s">
        <v>1265</v>
      </c>
      <c r="G481">
        <v>2011</v>
      </c>
    </row>
    <row r="482" spans="1:8" x14ac:dyDescent="0.25">
      <c r="A482">
        <v>169</v>
      </c>
      <c r="B482" t="s">
        <v>612</v>
      </c>
      <c r="C482" t="s">
        <v>252</v>
      </c>
      <c r="D482">
        <v>0</v>
      </c>
      <c r="F482" t="s">
        <v>1266</v>
      </c>
      <c r="G482">
        <v>2012</v>
      </c>
      <c r="H482" t="s">
        <v>1184</v>
      </c>
    </row>
    <row r="483" spans="1:8" x14ac:dyDescent="0.25">
      <c r="A483">
        <v>169</v>
      </c>
      <c r="B483" t="s">
        <v>612</v>
      </c>
      <c r="C483" t="s">
        <v>217</v>
      </c>
      <c r="D483">
        <v>1</v>
      </c>
      <c r="F483" t="s">
        <v>1267</v>
      </c>
    </row>
    <row r="484" spans="1:8" x14ac:dyDescent="0.25">
      <c r="A484">
        <v>169</v>
      </c>
      <c r="B484" t="s">
        <v>612</v>
      </c>
      <c r="C484" t="s">
        <v>214</v>
      </c>
      <c r="D484">
        <v>0</v>
      </c>
      <c r="E484">
        <v>0</v>
      </c>
      <c r="F484" t="s">
        <v>1268</v>
      </c>
    </row>
    <row r="485" spans="1:8" x14ac:dyDescent="0.25">
      <c r="A485">
        <v>171</v>
      </c>
      <c r="B485" t="s">
        <v>1273</v>
      </c>
      <c r="C485" t="s">
        <v>252</v>
      </c>
      <c r="D485">
        <v>0</v>
      </c>
      <c r="F485" t="s">
        <v>1270</v>
      </c>
      <c r="G485">
        <v>2009</v>
      </c>
      <c r="H485" t="s">
        <v>1184</v>
      </c>
    </row>
    <row r="486" spans="1:8" x14ac:dyDescent="0.25">
      <c r="A486">
        <v>171</v>
      </c>
      <c r="B486" t="s">
        <v>1273</v>
      </c>
      <c r="C486" t="s">
        <v>214</v>
      </c>
      <c r="D486">
        <v>0</v>
      </c>
      <c r="E486">
        <v>0</v>
      </c>
      <c r="F486" t="s">
        <v>1271</v>
      </c>
    </row>
    <row r="487" spans="1:8" x14ac:dyDescent="0.25">
      <c r="A487">
        <v>171</v>
      </c>
      <c r="B487" t="s">
        <v>1273</v>
      </c>
      <c r="C487" t="s">
        <v>217</v>
      </c>
      <c r="D487">
        <v>0</v>
      </c>
      <c r="F487" t="s">
        <v>1272</v>
      </c>
    </row>
    <row r="488" spans="1:8" x14ac:dyDescent="0.25">
      <c r="A488">
        <v>172</v>
      </c>
      <c r="B488" t="s">
        <v>615</v>
      </c>
      <c r="C488" t="s">
        <v>217</v>
      </c>
      <c r="D488">
        <v>0</v>
      </c>
      <c r="F488" t="s">
        <v>1274</v>
      </c>
      <c r="H488" t="s">
        <v>1184</v>
      </c>
    </row>
    <row r="489" spans="1:8" x14ac:dyDescent="0.25">
      <c r="A489">
        <v>172</v>
      </c>
      <c r="B489" t="s">
        <v>615</v>
      </c>
      <c r="C489" t="s">
        <v>252</v>
      </c>
      <c r="D489">
        <v>0</v>
      </c>
      <c r="F489" t="s">
        <v>1275</v>
      </c>
      <c r="G489">
        <v>2009</v>
      </c>
    </row>
    <row r="490" spans="1:8" x14ac:dyDescent="0.25">
      <c r="A490">
        <v>172</v>
      </c>
      <c r="B490" t="s">
        <v>615</v>
      </c>
      <c r="C490" t="s">
        <v>214</v>
      </c>
      <c r="D490">
        <v>0</v>
      </c>
      <c r="E490">
        <v>1</v>
      </c>
      <c r="F490" t="s">
        <v>1276</v>
      </c>
    </row>
    <row r="491" spans="1:8" x14ac:dyDescent="0.25">
      <c r="A491">
        <v>173</v>
      </c>
      <c r="B491" t="s">
        <v>616</v>
      </c>
      <c r="C491" t="s">
        <v>252</v>
      </c>
      <c r="D491">
        <v>1</v>
      </c>
      <c r="F491" t="s">
        <v>1277</v>
      </c>
      <c r="G491">
        <v>2009</v>
      </c>
      <c r="H491" t="s">
        <v>1184</v>
      </c>
    </row>
    <row r="492" spans="1:8" x14ac:dyDescent="0.25">
      <c r="A492">
        <v>173</v>
      </c>
      <c r="B492" t="s">
        <v>616</v>
      </c>
      <c r="C492" t="s">
        <v>214</v>
      </c>
      <c r="D492">
        <v>1</v>
      </c>
      <c r="F492" t="s">
        <v>1278</v>
      </c>
    </row>
    <row r="493" spans="1:8" x14ac:dyDescent="0.25">
      <c r="A493">
        <v>173</v>
      </c>
      <c r="B493" t="s">
        <v>616</v>
      </c>
      <c r="C493" t="s">
        <v>217</v>
      </c>
      <c r="D493">
        <v>1</v>
      </c>
      <c r="F493" t="s">
        <v>1279</v>
      </c>
    </row>
    <row r="494" spans="1:8" x14ac:dyDescent="0.25">
      <c r="A494">
        <v>174</v>
      </c>
      <c r="B494" t="s">
        <v>617</v>
      </c>
      <c r="C494" t="s">
        <v>217</v>
      </c>
      <c r="D494">
        <v>1</v>
      </c>
      <c r="F494" t="s">
        <v>1280</v>
      </c>
      <c r="H494" t="s">
        <v>1184</v>
      </c>
    </row>
    <row r="495" spans="1:8" x14ac:dyDescent="0.25">
      <c r="A495">
        <v>174</v>
      </c>
      <c r="B495" t="s">
        <v>617</v>
      </c>
      <c r="C495" t="s">
        <v>214</v>
      </c>
      <c r="D495">
        <v>1</v>
      </c>
      <c r="F495" t="s">
        <v>1281</v>
      </c>
    </row>
    <row r="496" spans="1:8" x14ac:dyDescent="0.25">
      <c r="A496">
        <v>174</v>
      </c>
      <c r="B496" t="s">
        <v>617</v>
      </c>
      <c r="C496" t="s">
        <v>252</v>
      </c>
      <c r="D496">
        <v>1</v>
      </c>
      <c r="F496" t="s">
        <v>1282</v>
      </c>
      <c r="G496">
        <v>2012</v>
      </c>
    </row>
    <row r="497" spans="1:8" x14ac:dyDescent="0.25">
      <c r="A497">
        <v>175</v>
      </c>
      <c r="B497" t="s">
        <v>618</v>
      </c>
      <c r="C497" t="s">
        <v>214</v>
      </c>
      <c r="D497">
        <v>0</v>
      </c>
      <c r="E497">
        <v>1</v>
      </c>
      <c r="F497" t="s">
        <v>1283</v>
      </c>
      <c r="H497" t="s">
        <v>1184</v>
      </c>
    </row>
    <row r="498" spans="1:8" x14ac:dyDescent="0.25">
      <c r="A498">
        <v>175</v>
      </c>
      <c r="B498" t="s">
        <v>618</v>
      </c>
      <c r="C498" t="s">
        <v>217</v>
      </c>
      <c r="D498">
        <v>1</v>
      </c>
      <c r="F498" t="s">
        <v>1284</v>
      </c>
      <c r="H498" t="s">
        <v>1184</v>
      </c>
    </row>
    <row r="499" spans="1:8" x14ac:dyDescent="0.25">
      <c r="A499">
        <v>175</v>
      </c>
      <c r="B499" t="s">
        <v>618</v>
      </c>
      <c r="C499" t="s">
        <v>252</v>
      </c>
      <c r="D499">
        <v>0</v>
      </c>
      <c r="F499" t="s">
        <v>1285</v>
      </c>
      <c r="H499" t="s">
        <v>1184</v>
      </c>
    </row>
    <row r="500" spans="1:8" x14ac:dyDescent="0.25">
      <c r="A500">
        <v>176</v>
      </c>
      <c r="B500" t="s">
        <v>619</v>
      </c>
      <c r="C500" t="s">
        <v>252</v>
      </c>
      <c r="D500">
        <v>1</v>
      </c>
      <c r="F500" t="s">
        <v>1286</v>
      </c>
      <c r="G500">
        <v>2009</v>
      </c>
      <c r="H500" t="s">
        <v>1184</v>
      </c>
    </row>
    <row r="501" spans="1:8" x14ac:dyDescent="0.25">
      <c r="A501">
        <v>176</v>
      </c>
      <c r="B501" t="s">
        <v>619</v>
      </c>
      <c r="C501" t="s">
        <v>214</v>
      </c>
      <c r="D501">
        <v>1</v>
      </c>
      <c r="F501" t="s">
        <v>1287</v>
      </c>
    </row>
    <row r="502" spans="1:8" x14ac:dyDescent="0.25">
      <c r="A502">
        <v>176</v>
      </c>
      <c r="B502" t="s">
        <v>619</v>
      </c>
      <c r="C502" t="s">
        <v>217</v>
      </c>
      <c r="D502">
        <v>1</v>
      </c>
      <c r="F502" t="s">
        <v>1288</v>
      </c>
    </row>
    <row r="503" spans="1:8" x14ac:dyDescent="0.25">
      <c r="A503">
        <v>177</v>
      </c>
      <c r="B503" t="s">
        <v>621</v>
      </c>
      <c r="C503" t="s">
        <v>217</v>
      </c>
      <c r="D503">
        <v>0</v>
      </c>
      <c r="F503" t="s">
        <v>1289</v>
      </c>
      <c r="H503" t="s">
        <v>1184</v>
      </c>
    </row>
    <row r="504" spans="1:8" x14ac:dyDescent="0.25">
      <c r="A504">
        <v>177</v>
      </c>
      <c r="B504" t="s">
        <v>621</v>
      </c>
      <c r="C504" t="s">
        <v>252</v>
      </c>
      <c r="D504">
        <v>0</v>
      </c>
      <c r="F504" t="s">
        <v>1290</v>
      </c>
      <c r="G504">
        <v>2009</v>
      </c>
    </row>
    <row r="505" spans="1:8" x14ac:dyDescent="0.25">
      <c r="A505">
        <v>177</v>
      </c>
      <c r="B505" t="s">
        <v>621</v>
      </c>
      <c r="C505" t="s">
        <v>214</v>
      </c>
      <c r="D505">
        <v>0</v>
      </c>
      <c r="E505">
        <v>0</v>
      </c>
      <c r="F505" t="s">
        <v>1291</v>
      </c>
    </row>
    <row r="506" spans="1:8" x14ac:dyDescent="0.25">
      <c r="A506">
        <v>178</v>
      </c>
      <c r="B506" t="s">
        <v>622</v>
      </c>
      <c r="C506" t="s">
        <v>217</v>
      </c>
      <c r="D506">
        <v>0</v>
      </c>
      <c r="F506" t="s">
        <v>1292</v>
      </c>
      <c r="H506" t="s">
        <v>1184</v>
      </c>
    </row>
    <row r="507" spans="1:8" x14ac:dyDescent="0.25">
      <c r="A507">
        <v>178</v>
      </c>
      <c r="B507" t="s">
        <v>622</v>
      </c>
      <c r="C507" t="s">
        <v>252</v>
      </c>
      <c r="D507">
        <v>0</v>
      </c>
      <c r="F507" t="s">
        <v>1293</v>
      </c>
      <c r="G507">
        <v>2008</v>
      </c>
    </row>
    <row r="508" spans="1:8" x14ac:dyDescent="0.25">
      <c r="A508">
        <v>178</v>
      </c>
      <c r="B508" t="s">
        <v>622</v>
      </c>
      <c r="C508" t="s">
        <v>214</v>
      </c>
      <c r="D508">
        <v>0</v>
      </c>
      <c r="E508">
        <v>0</v>
      </c>
      <c r="F508" t="s">
        <v>1294</v>
      </c>
    </row>
    <row r="509" spans="1:8" x14ac:dyDescent="0.25">
      <c r="A509">
        <v>179</v>
      </c>
      <c r="B509" t="s">
        <v>623</v>
      </c>
      <c r="C509" t="s">
        <v>252</v>
      </c>
      <c r="D509">
        <v>1</v>
      </c>
      <c r="F509" t="s">
        <v>1296</v>
      </c>
      <c r="G509">
        <v>2015</v>
      </c>
      <c r="H509" t="s">
        <v>1184</v>
      </c>
    </row>
    <row r="510" spans="1:8" x14ac:dyDescent="0.25">
      <c r="A510">
        <v>179</v>
      </c>
      <c r="B510" t="s">
        <v>623</v>
      </c>
      <c r="C510" t="s">
        <v>214</v>
      </c>
      <c r="D510">
        <v>1</v>
      </c>
      <c r="F510" t="s">
        <v>1295</v>
      </c>
    </row>
    <row r="511" spans="1:8" x14ac:dyDescent="0.25">
      <c r="A511">
        <v>179</v>
      </c>
      <c r="B511" t="s">
        <v>623</v>
      </c>
      <c r="C511" t="s">
        <v>217</v>
      </c>
      <c r="D511">
        <v>1</v>
      </c>
      <c r="F511" t="s">
        <v>1297</v>
      </c>
    </row>
    <row r="512" spans="1:8" x14ac:dyDescent="0.25">
      <c r="A512">
        <v>180</v>
      </c>
      <c r="B512" t="s">
        <v>624</v>
      </c>
      <c r="C512" t="s">
        <v>214</v>
      </c>
      <c r="D512">
        <v>0</v>
      </c>
      <c r="E512">
        <v>0</v>
      </c>
      <c r="F512" t="s">
        <v>1298</v>
      </c>
      <c r="H512" t="s">
        <v>1184</v>
      </c>
    </row>
    <row r="513" spans="1:8" x14ac:dyDescent="0.25">
      <c r="A513">
        <v>180</v>
      </c>
      <c r="B513" t="s">
        <v>624</v>
      </c>
      <c r="C513" t="s">
        <v>252</v>
      </c>
      <c r="D513">
        <v>0</v>
      </c>
      <c r="F513" t="s">
        <v>1299</v>
      </c>
      <c r="G513">
        <v>2009</v>
      </c>
    </row>
    <row r="514" spans="1:8" x14ac:dyDescent="0.25">
      <c r="A514">
        <v>180</v>
      </c>
      <c r="B514" t="s">
        <v>624</v>
      </c>
      <c r="C514" t="s">
        <v>217</v>
      </c>
      <c r="D514">
        <v>1</v>
      </c>
      <c r="F514" t="s">
        <v>1300</v>
      </c>
    </row>
    <row r="515" spans="1:8" x14ac:dyDescent="0.25">
      <c r="A515">
        <v>181</v>
      </c>
      <c r="B515" t="s">
        <v>625</v>
      </c>
      <c r="C515" t="s">
        <v>217</v>
      </c>
      <c r="D515">
        <v>0</v>
      </c>
      <c r="F515" t="s">
        <v>1301</v>
      </c>
      <c r="H515" t="s">
        <v>1184</v>
      </c>
    </row>
    <row r="516" spans="1:8" x14ac:dyDescent="0.25">
      <c r="A516">
        <v>181</v>
      </c>
      <c r="B516" t="s">
        <v>625</v>
      </c>
      <c r="C516" t="s">
        <v>252</v>
      </c>
      <c r="D516">
        <v>0</v>
      </c>
      <c r="F516" t="s">
        <v>1302</v>
      </c>
      <c r="G516">
        <v>2009</v>
      </c>
      <c r="H516" t="s">
        <v>1184</v>
      </c>
    </row>
    <row r="517" spans="1:8" x14ac:dyDescent="0.25">
      <c r="A517">
        <v>182</v>
      </c>
      <c r="B517" t="s">
        <v>626</v>
      </c>
      <c r="C517" t="s">
        <v>214</v>
      </c>
      <c r="D517">
        <v>0</v>
      </c>
      <c r="E517">
        <v>0</v>
      </c>
      <c r="F517" t="s">
        <v>1303</v>
      </c>
      <c r="H517" t="s">
        <v>1184</v>
      </c>
    </row>
    <row r="518" spans="1:8" x14ac:dyDescent="0.25">
      <c r="A518">
        <v>182</v>
      </c>
      <c r="B518" t="s">
        <v>626</v>
      </c>
      <c r="C518" t="s">
        <v>252</v>
      </c>
      <c r="D518">
        <v>0</v>
      </c>
      <c r="F518" t="s">
        <v>1304</v>
      </c>
      <c r="G518">
        <v>2008</v>
      </c>
    </row>
    <row r="519" spans="1:8" x14ac:dyDescent="0.25">
      <c r="A519">
        <v>182</v>
      </c>
      <c r="B519" t="s">
        <v>626</v>
      </c>
      <c r="C519" t="s">
        <v>217</v>
      </c>
      <c r="D519">
        <v>0</v>
      </c>
      <c r="F519" t="s">
        <v>1305</v>
      </c>
    </row>
    <row r="520" spans="1:8" x14ac:dyDescent="0.25">
      <c r="A520">
        <v>183</v>
      </c>
      <c r="B520" t="s">
        <v>627</v>
      </c>
      <c r="C520" t="s">
        <v>217</v>
      </c>
      <c r="D520">
        <v>1</v>
      </c>
      <c r="F520" t="s">
        <v>1306</v>
      </c>
      <c r="H520" t="s">
        <v>1184</v>
      </c>
    </row>
    <row r="521" spans="1:8" x14ac:dyDescent="0.25">
      <c r="A521">
        <v>183</v>
      </c>
      <c r="B521" t="s">
        <v>627</v>
      </c>
      <c r="C521" t="s">
        <v>214</v>
      </c>
      <c r="D521">
        <v>0</v>
      </c>
      <c r="E521">
        <v>1</v>
      </c>
      <c r="F521" t="s">
        <v>1306</v>
      </c>
    </row>
    <row r="522" spans="1:8" x14ac:dyDescent="0.25">
      <c r="A522">
        <v>183</v>
      </c>
      <c r="B522" t="s">
        <v>627</v>
      </c>
      <c r="C522" t="s">
        <v>252</v>
      </c>
      <c r="D522">
        <v>0</v>
      </c>
      <c r="F522" t="s">
        <v>1307</v>
      </c>
      <c r="G522">
        <v>2014</v>
      </c>
    </row>
    <row r="523" spans="1:8" x14ac:dyDescent="0.25">
      <c r="A523">
        <v>184</v>
      </c>
      <c r="B523" t="s">
        <v>628</v>
      </c>
      <c r="C523" t="s">
        <v>252</v>
      </c>
      <c r="D523">
        <v>0</v>
      </c>
      <c r="F523" t="s">
        <v>1308</v>
      </c>
      <c r="G523">
        <v>2009</v>
      </c>
      <c r="H523" t="s">
        <v>1184</v>
      </c>
    </row>
    <row r="524" spans="1:8" x14ac:dyDescent="0.25">
      <c r="A524">
        <v>184</v>
      </c>
      <c r="B524" t="s">
        <v>628</v>
      </c>
      <c r="C524" t="s">
        <v>214</v>
      </c>
      <c r="D524">
        <v>0</v>
      </c>
      <c r="E524">
        <v>0</v>
      </c>
      <c r="F524" t="s">
        <v>1309</v>
      </c>
    </row>
    <row r="525" spans="1:8" x14ac:dyDescent="0.25">
      <c r="A525">
        <v>184</v>
      </c>
      <c r="B525" t="s">
        <v>628</v>
      </c>
      <c r="C525" t="s">
        <v>217</v>
      </c>
      <c r="D525">
        <v>1</v>
      </c>
      <c r="F525" t="s">
        <v>1310</v>
      </c>
    </row>
    <row r="526" spans="1:8" x14ac:dyDescent="0.25">
      <c r="A526">
        <v>185</v>
      </c>
      <c r="B526" t="s">
        <v>629</v>
      </c>
      <c r="C526" t="s">
        <v>217</v>
      </c>
      <c r="D526">
        <v>1</v>
      </c>
      <c r="F526" t="s">
        <v>1311</v>
      </c>
      <c r="H526" t="s">
        <v>1184</v>
      </c>
    </row>
    <row r="527" spans="1:8" x14ac:dyDescent="0.25">
      <c r="A527">
        <v>185</v>
      </c>
      <c r="B527" t="s">
        <v>629</v>
      </c>
      <c r="C527" t="s">
        <v>252</v>
      </c>
      <c r="D527">
        <v>1</v>
      </c>
      <c r="F527" t="s">
        <v>1312</v>
      </c>
      <c r="G527">
        <v>2013</v>
      </c>
    </row>
    <row r="528" spans="1:8" x14ac:dyDescent="0.25">
      <c r="A528">
        <v>185</v>
      </c>
      <c r="B528" t="s">
        <v>629</v>
      </c>
      <c r="C528" t="s">
        <v>214</v>
      </c>
      <c r="D528">
        <v>0</v>
      </c>
      <c r="E528">
        <v>0</v>
      </c>
      <c r="F528" t="s">
        <v>1313</v>
      </c>
    </row>
    <row r="529" spans="1:7" x14ac:dyDescent="0.25">
      <c r="A529">
        <v>186</v>
      </c>
      <c r="B529" t="s">
        <v>630</v>
      </c>
      <c r="C529" t="s">
        <v>214</v>
      </c>
      <c r="D529">
        <v>1</v>
      </c>
      <c r="F529" t="s">
        <v>1314</v>
      </c>
    </row>
    <row r="530" spans="1:7" x14ac:dyDescent="0.25">
      <c r="A530">
        <v>186</v>
      </c>
      <c r="B530" t="s">
        <v>630</v>
      </c>
      <c r="C530" t="s">
        <v>252</v>
      </c>
      <c r="D530">
        <v>1</v>
      </c>
      <c r="F530" t="s">
        <v>1315</v>
      </c>
      <c r="G530">
        <v>2009</v>
      </c>
    </row>
    <row r="531" spans="1:7" x14ac:dyDescent="0.25">
      <c r="A531">
        <v>186</v>
      </c>
      <c r="B531" t="s">
        <v>630</v>
      </c>
      <c r="C531" t="s">
        <v>217</v>
      </c>
      <c r="D531">
        <v>1</v>
      </c>
      <c r="F531" t="s">
        <v>1316</v>
      </c>
    </row>
    <row r="532" spans="1:7" x14ac:dyDescent="0.25">
      <c r="A532">
        <v>187</v>
      </c>
      <c r="B532" t="s">
        <v>631</v>
      </c>
      <c r="C532" t="s">
        <v>217</v>
      </c>
      <c r="D532">
        <v>1</v>
      </c>
      <c r="F532" t="s">
        <v>1317</v>
      </c>
    </row>
    <row r="533" spans="1:7" x14ac:dyDescent="0.25">
      <c r="A533">
        <v>187</v>
      </c>
      <c r="B533" t="s">
        <v>631</v>
      </c>
      <c r="C533" t="s">
        <v>252</v>
      </c>
      <c r="D533">
        <v>1</v>
      </c>
      <c r="F533" t="s">
        <v>1318</v>
      </c>
      <c r="G533">
        <v>2009</v>
      </c>
    </row>
    <row r="534" spans="1:7" x14ac:dyDescent="0.25">
      <c r="A534">
        <v>187</v>
      </c>
      <c r="B534" t="s">
        <v>631</v>
      </c>
      <c r="C534" t="s">
        <v>214</v>
      </c>
      <c r="D534">
        <v>1</v>
      </c>
      <c r="F534" t="s">
        <v>1319</v>
      </c>
    </row>
  </sheetData>
  <sortState ref="A359:I406">
    <sortCondition ref="A359"/>
  </sortState>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A7" sqref="A7"/>
    </sheetView>
  </sheetViews>
  <sheetFormatPr defaultRowHeight="15" x14ac:dyDescent="0.25"/>
  <sheetData>
    <row r="1" spans="1:2" x14ac:dyDescent="0.25">
      <c r="A1" t="s">
        <v>202</v>
      </c>
    </row>
    <row r="2" spans="1:2" x14ac:dyDescent="0.25">
      <c r="A2" t="s">
        <v>203</v>
      </c>
    </row>
    <row r="3" spans="1:2" x14ac:dyDescent="0.25">
      <c r="A3" t="s">
        <v>188</v>
      </c>
    </row>
    <row r="5" spans="1:2" x14ac:dyDescent="0.25">
      <c r="A5" t="s">
        <v>204</v>
      </c>
      <c r="B5" t="s">
        <v>205</v>
      </c>
    </row>
    <row r="7" spans="1:2" x14ac:dyDescent="0.25">
      <c r="A7" t="s">
        <v>206</v>
      </c>
      <c r="B7" t="s">
        <v>207</v>
      </c>
    </row>
    <row r="9" spans="1:2" x14ac:dyDescent="0.25">
      <c r="A9" t="s">
        <v>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Full dataset</vt:lpstr>
      <vt:lpstr>Time Series</vt:lpstr>
      <vt:lpstr>for Stata</vt:lpstr>
      <vt:lpstr>Data</vt:lpstr>
      <vt:lpstr>Master List</vt:lpstr>
      <vt:lpstr>Instructions</vt:lpstr>
    </vt:vector>
  </TitlesOfParts>
  <Manager/>
  <Company>Hewlett-Packard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Serge</dc:creator>
  <cp:keywords/>
  <dc:description/>
  <cp:lastModifiedBy>Jon D. Clark</cp:lastModifiedBy>
  <cp:revision/>
  <dcterms:created xsi:type="dcterms:W3CDTF">2012-05-24T02:25:37Z</dcterms:created>
  <dcterms:modified xsi:type="dcterms:W3CDTF">2016-08-12T19:02:45Z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95f7387d-1a2e-4a57-bdd5-a9e3c382c196</vt:lpwstr>
  </property>
</Properties>
</file>